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360" yWindow="120" windowWidth="28035" windowHeight="14370"/>
  </bookViews>
  <sheets>
    <sheet name="売買履歴" sheetId="1" r:id="rId1"/>
    <sheet name="PTS_NIGTH" sheetId="4" r:id="rId2"/>
    <sheet name="Sheet2" sheetId="2" r:id="rId3"/>
    <sheet name="Sheet3" sheetId="3" r:id="rId4"/>
  </sheets>
  <definedNames>
    <definedName name="_xlnm._FilterDatabase" localSheetId="1" hidden="1">PTS_NIGTH!$A$1:$BR$3855</definedName>
    <definedName name="_xlnm._FilterDatabase" localSheetId="0" hidden="1">売買履歴!$N$1:$CE$2523</definedName>
  </definedNames>
  <calcPr calcId="125725"/>
</workbook>
</file>

<file path=xl/calcChain.xml><?xml version="1.0" encoding="utf-8"?>
<calcChain xmlns="http://schemas.openxmlformats.org/spreadsheetml/2006/main">
  <c r="AB16" i="1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P29" i="4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28"/>
  <c r="P26"/>
  <c r="P27"/>
  <c r="P25"/>
  <c r="P24"/>
  <c r="P23"/>
  <c r="P22"/>
  <c r="P20"/>
  <c r="P21"/>
  <c r="P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19"/>
  <c r="N14"/>
  <c r="P14"/>
  <c r="R14"/>
  <c r="N18"/>
  <c r="P18"/>
  <c r="R18"/>
  <c r="N16"/>
  <c r="N17"/>
  <c r="P17"/>
  <c r="R10"/>
  <c r="O11"/>
  <c r="O12" s="1"/>
  <c r="O13" s="1"/>
  <c r="P11"/>
  <c r="R11"/>
  <c r="P12"/>
  <c r="R12"/>
  <c r="R13"/>
  <c r="P13" s="1"/>
  <c r="N15"/>
  <c r="P15"/>
  <c r="R15"/>
  <c r="R16"/>
  <c r="P16" s="1"/>
  <c r="R17"/>
  <c r="F328" i="1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327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2"/>
  <c r="AB13"/>
  <c r="AB14"/>
  <c r="AB15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"/>
  <c r="O14" i="4" l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S4"/>
  <c r="S13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S2502" s="1"/>
  <c r="S2503" s="1"/>
  <c r="S2504" s="1"/>
  <c r="S2505" s="1"/>
  <c r="S2506" s="1"/>
  <c r="S2507" s="1"/>
  <c r="S2508" s="1"/>
  <c r="S2509" s="1"/>
  <c r="S2510" s="1"/>
  <c r="S2511" s="1"/>
  <c r="S2512" s="1"/>
  <c r="S2513" s="1"/>
  <c r="S2514" s="1"/>
  <c r="S2515" s="1"/>
  <c r="S2516" s="1"/>
  <c r="S2517" s="1"/>
  <c r="S2518" s="1"/>
  <c r="S2519" s="1"/>
  <c r="S2520" s="1"/>
  <c r="S2521" s="1"/>
  <c r="S2522" s="1"/>
  <c r="S2523" s="1"/>
  <c r="S2524" s="1"/>
  <c r="S2525" s="1"/>
  <c r="S2526" s="1"/>
  <c r="S2527" s="1"/>
  <c r="S2528" s="1"/>
  <c r="S2529" s="1"/>
  <c r="S2530" s="1"/>
  <c r="S2531" s="1"/>
  <c r="S2532" s="1"/>
  <c r="S2533" s="1"/>
  <c r="S2534" s="1"/>
  <c r="S2535" s="1"/>
  <c r="S2536" s="1"/>
  <c r="S2537" s="1"/>
  <c r="S2538" s="1"/>
  <c r="S2539" s="1"/>
  <c r="S2540" s="1"/>
  <c r="S2541" s="1"/>
  <c r="S2542" s="1"/>
  <c r="S2543" s="1"/>
  <c r="S2544" s="1"/>
  <c r="S2545" s="1"/>
  <c r="S2546" s="1"/>
  <c r="S2547" s="1"/>
  <c r="S2548" s="1"/>
  <c r="S2549" s="1"/>
  <c r="S2550" s="1"/>
  <c r="S2551" s="1"/>
  <c r="S2552" s="1"/>
  <c r="S2553" s="1"/>
  <c r="S2554" s="1"/>
  <c r="S2555" s="1"/>
  <c r="S2556" s="1"/>
  <c r="S2557" s="1"/>
  <c r="S2558" s="1"/>
  <c r="S2559" s="1"/>
  <c r="S2560" s="1"/>
  <c r="S2561" s="1"/>
  <c r="S2562" s="1"/>
  <c r="S2563" s="1"/>
  <c r="S2564" s="1"/>
  <c r="S2565" s="1"/>
  <c r="S2566" s="1"/>
  <c r="S2567" s="1"/>
  <c r="S2568" s="1"/>
  <c r="S2569" s="1"/>
  <c r="S2570" s="1"/>
  <c r="S2571" s="1"/>
  <c r="S2572" s="1"/>
  <c r="S2573" s="1"/>
  <c r="S2574" s="1"/>
  <c r="S2575" s="1"/>
  <c r="S2576" s="1"/>
  <c r="S2577" s="1"/>
  <c r="S2578" s="1"/>
  <c r="S2579" s="1"/>
  <c r="S2580" s="1"/>
  <c r="S2581" s="1"/>
  <c r="S2582" s="1"/>
  <c r="S2583" s="1"/>
  <c r="S2584" s="1"/>
  <c r="S2585" s="1"/>
  <c r="S2586" s="1"/>
  <c r="S2587" s="1"/>
  <c r="S2588" s="1"/>
  <c r="S2589" s="1"/>
  <c r="S2590" s="1"/>
  <c r="S2591" s="1"/>
  <c r="S2592" s="1"/>
  <c r="S2593" s="1"/>
  <c r="S2594" s="1"/>
  <c r="S2595" s="1"/>
  <c r="S2596" s="1"/>
  <c r="S2597" s="1"/>
  <c r="S2598" s="1"/>
  <c r="S2599" s="1"/>
  <c r="S2600" s="1"/>
  <c r="S2601" s="1"/>
  <c r="S2602" s="1"/>
  <c r="S2603" s="1"/>
  <c r="S2604" s="1"/>
  <c r="S2605" s="1"/>
  <c r="S2606" s="1"/>
  <c r="S2607" s="1"/>
  <c r="S2608" s="1"/>
  <c r="S2609" s="1"/>
  <c r="S2610" s="1"/>
  <c r="S2611" s="1"/>
  <c r="S2612" s="1"/>
  <c r="S2613" s="1"/>
  <c r="S2614" s="1"/>
  <c r="S2615" s="1"/>
  <c r="S2616" s="1"/>
  <c r="S2617" s="1"/>
  <c r="S2618" s="1"/>
  <c r="S2619" s="1"/>
  <c r="S2620" s="1"/>
  <c r="S2621" s="1"/>
  <c r="S2622" s="1"/>
  <c r="S2623" s="1"/>
  <c r="S2624" s="1"/>
  <c r="S2625" s="1"/>
  <c r="S2626" s="1"/>
  <c r="S2627" s="1"/>
  <c r="S2628" s="1"/>
  <c r="S2629" s="1"/>
  <c r="S2630" s="1"/>
  <c r="S2631" s="1"/>
  <c r="S2632" s="1"/>
  <c r="S2633" s="1"/>
  <c r="S2634" s="1"/>
  <c r="S2635" s="1"/>
  <c r="S2636" s="1"/>
  <c r="S2637" s="1"/>
  <c r="S2638" s="1"/>
  <c r="S2639" s="1"/>
  <c r="S2640" s="1"/>
  <c r="S2641" s="1"/>
  <c r="S2642" s="1"/>
  <c r="S2643" s="1"/>
  <c r="S2644" s="1"/>
  <c r="S2645" s="1"/>
  <c r="S2646" s="1"/>
  <c r="S2647" s="1"/>
  <c r="S2648" s="1"/>
  <c r="S2649" s="1"/>
  <c r="S2650" s="1"/>
  <c r="S2651" s="1"/>
  <c r="S2652" s="1"/>
  <c r="S2653" s="1"/>
  <c r="S2654" s="1"/>
  <c r="S2655" s="1"/>
  <c r="S2656" s="1"/>
  <c r="S2657" s="1"/>
  <c r="S2658" s="1"/>
  <c r="S2659" s="1"/>
  <c r="S2660" s="1"/>
  <c r="S2661" s="1"/>
  <c r="S2662" s="1"/>
  <c r="S2663" s="1"/>
  <c r="S2664" s="1"/>
  <c r="S2665" s="1"/>
  <c r="S2666" s="1"/>
  <c r="S2667" s="1"/>
  <c r="S2668" s="1"/>
  <c r="S2669" s="1"/>
  <c r="S2670" s="1"/>
  <c r="S2671" s="1"/>
  <c r="S2672" s="1"/>
  <c r="S2673" s="1"/>
  <c r="S2674" s="1"/>
  <c r="S2675" s="1"/>
  <c r="S2676" s="1"/>
  <c r="S2677" s="1"/>
  <c r="S2678" s="1"/>
  <c r="S2679" s="1"/>
  <c r="S2680" s="1"/>
  <c r="S2681" s="1"/>
  <c r="S2682" s="1"/>
  <c r="S2683" s="1"/>
  <c r="S2684" s="1"/>
  <c r="S2685" s="1"/>
  <c r="S2686" s="1"/>
  <c r="S2687" s="1"/>
  <c r="S2688" s="1"/>
  <c r="S2689" s="1"/>
  <c r="S2690" s="1"/>
  <c r="S2691" s="1"/>
  <c r="S2692" s="1"/>
  <c r="S2693" s="1"/>
  <c r="S2694" s="1"/>
  <c r="S2695" s="1"/>
  <c r="S2696" s="1"/>
  <c r="S2697" s="1"/>
  <c r="S2698" s="1"/>
  <c r="S2699" s="1"/>
  <c r="S2700" s="1"/>
  <c r="S2701" s="1"/>
  <c r="S2702" s="1"/>
  <c r="S2703" s="1"/>
  <c r="S2704" s="1"/>
  <c r="S2705" s="1"/>
  <c r="S2706" s="1"/>
  <c r="S2707" s="1"/>
  <c r="S2708" s="1"/>
  <c r="S2709" s="1"/>
  <c r="S2710" s="1"/>
  <c r="S2711" s="1"/>
  <c r="S2712" s="1"/>
  <c r="S2713" s="1"/>
  <c r="S2714" s="1"/>
  <c r="S2715" s="1"/>
  <c r="S2716" s="1"/>
  <c r="S2717" s="1"/>
  <c r="S2718" s="1"/>
  <c r="S2719" s="1"/>
  <c r="S2720" s="1"/>
  <c r="S2721" s="1"/>
  <c r="S2722" s="1"/>
  <c r="S2723" s="1"/>
  <c r="S2724" s="1"/>
  <c r="S2725" s="1"/>
  <c r="S2726" s="1"/>
  <c r="S2727" s="1"/>
  <c r="S2728" s="1"/>
  <c r="S2729" s="1"/>
  <c r="S2730" s="1"/>
  <c r="S2731" s="1"/>
  <c r="S2732" s="1"/>
  <c r="S2733" s="1"/>
  <c r="S2734" s="1"/>
  <c r="S2735" s="1"/>
  <c r="S2736" s="1"/>
  <c r="S2737" s="1"/>
  <c r="S2738" s="1"/>
  <c r="S2739" s="1"/>
  <c r="S2740" s="1"/>
  <c r="S2741" s="1"/>
  <c r="S2742" s="1"/>
  <c r="S2743" s="1"/>
  <c r="S2744" s="1"/>
  <c r="S2745" s="1"/>
  <c r="S2746" s="1"/>
  <c r="S2747" s="1"/>
  <c r="S2748" s="1"/>
  <c r="S2749" s="1"/>
  <c r="S2750" s="1"/>
  <c r="S2751" s="1"/>
  <c r="S2752" s="1"/>
  <c r="S2753" s="1"/>
  <c r="S2754" s="1"/>
  <c r="S2755" s="1"/>
  <c r="S2756" s="1"/>
  <c r="S2757" s="1"/>
  <c r="S2758" s="1"/>
  <c r="S2759" s="1"/>
  <c r="S2760" s="1"/>
  <c r="S2761" s="1"/>
  <c r="S2762" s="1"/>
  <c r="S2763" s="1"/>
  <c r="S2764" s="1"/>
  <c r="S2765" s="1"/>
  <c r="S2766" s="1"/>
  <c r="S2767" s="1"/>
  <c r="S2768" s="1"/>
  <c r="S2769" s="1"/>
  <c r="S2770" s="1"/>
  <c r="S2771" s="1"/>
  <c r="S2772" s="1"/>
  <c r="S2773" s="1"/>
  <c r="S2774" s="1"/>
  <c r="S2775" s="1"/>
  <c r="S2776" s="1"/>
  <c r="S2777" s="1"/>
  <c r="S2778" s="1"/>
  <c r="S2779" s="1"/>
  <c r="S2780" s="1"/>
  <c r="S2781" s="1"/>
  <c r="S2782" s="1"/>
  <c r="S2783" s="1"/>
  <c r="S2784" s="1"/>
  <c r="S2785" s="1"/>
  <c r="S2786" s="1"/>
  <c r="S2787" s="1"/>
  <c r="S2788" s="1"/>
  <c r="S2789" s="1"/>
  <c r="S2790" s="1"/>
  <c r="S2791" s="1"/>
  <c r="S2792" s="1"/>
  <c r="S2793" s="1"/>
  <c r="S2794" s="1"/>
  <c r="S2795" s="1"/>
  <c r="S2796" s="1"/>
  <c r="S2797" s="1"/>
  <c r="S2798" s="1"/>
  <c r="S2799" s="1"/>
  <c r="S2800" s="1"/>
  <c r="S2801" s="1"/>
  <c r="S2802" s="1"/>
  <c r="S2803" s="1"/>
  <c r="S2804" s="1"/>
  <c r="S2805" s="1"/>
  <c r="S2806" s="1"/>
  <c r="S2807" s="1"/>
  <c r="S2808" s="1"/>
  <c r="S2809" s="1"/>
  <c r="S2810" s="1"/>
  <c r="S2811" s="1"/>
  <c r="S2812" s="1"/>
  <c r="S2813" s="1"/>
  <c r="S2814" s="1"/>
  <c r="S2815" s="1"/>
  <c r="S2816" s="1"/>
  <c r="S2817" s="1"/>
  <c r="S2818" s="1"/>
  <c r="S2819" s="1"/>
  <c r="S2820" s="1"/>
  <c r="S2821" s="1"/>
  <c r="S2822" s="1"/>
  <c r="S2823" s="1"/>
  <c r="S2824" s="1"/>
  <c r="S2825" s="1"/>
  <c r="S2826" s="1"/>
  <c r="S2827" s="1"/>
  <c r="S2828" s="1"/>
  <c r="S2829" s="1"/>
  <c r="S2830" s="1"/>
  <c r="S2831" s="1"/>
  <c r="S2832" s="1"/>
  <c r="S2833" s="1"/>
  <c r="S2834" s="1"/>
  <c r="S2835" s="1"/>
  <c r="S2836" s="1"/>
  <c r="S2837" s="1"/>
  <c r="S2838" s="1"/>
  <c r="S2839" s="1"/>
  <c r="S2840" s="1"/>
  <c r="S2841" s="1"/>
  <c r="S2842" s="1"/>
  <c r="S2843" s="1"/>
  <c r="S2844" s="1"/>
  <c r="S2845" s="1"/>
  <c r="S2846" s="1"/>
  <c r="S2847" s="1"/>
  <c r="S2848" s="1"/>
  <c r="S2849" s="1"/>
  <c r="S2850" s="1"/>
  <c r="S2851" s="1"/>
  <c r="S2852" s="1"/>
  <c r="S2853" s="1"/>
  <c r="S2854" s="1"/>
  <c r="S2855" s="1"/>
  <c r="S2856" s="1"/>
  <c r="S2857" s="1"/>
  <c r="S2858" s="1"/>
  <c r="S2859" s="1"/>
  <c r="S2860" s="1"/>
  <c r="S2861" s="1"/>
  <c r="S2862" s="1"/>
  <c r="S2863" s="1"/>
  <c r="S2864" s="1"/>
  <c r="S2865" s="1"/>
  <c r="S2866" s="1"/>
  <c r="S2867" s="1"/>
  <c r="S2868" s="1"/>
  <c r="S2869" s="1"/>
  <c r="S2870" s="1"/>
  <c r="S2871" s="1"/>
  <c r="S2872" s="1"/>
  <c r="S2873" s="1"/>
  <c r="S2874" s="1"/>
  <c r="S2875" s="1"/>
  <c r="S2876" s="1"/>
  <c r="S2877" s="1"/>
  <c r="S2878" s="1"/>
  <c r="S2879" s="1"/>
  <c r="S2880" s="1"/>
  <c r="S2881" s="1"/>
  <c r="S2882" s="1"/>
  <c r="S2883" s="1"/>
  <c r="S2884" s="1"/>
  <c r="S2885" s="1"/>
  <c r="S2886" s="1"/>
  <c r="S2887" s="1"/>
  <c r="S2888" s="1"/>
  <c r="S2889" s="1"/>
  <c r="S2890" s="1"/>
  <c r="S2891" s="1"/>
  <c r="S2892" s="1"/>
  <c r="S2893" s="1"/>
  <c r="S2894" s="1"/>
  <c r="S2895" s="1"/>
  <c r="S2896" s="1"/>
  <c r="S2897" s="1"/>
  <c r="S2898" s="1"/>
  <c r="S2899" s="1"/>
  <c r="S2900" s="1"/>
  <c r="S2901" s="1"/>
  <c r="S2902" s="1"/>
  <c r="S2903" s="1"/>
  <c r="S2904" s="1"/>
  <c r="S2905" s="1"/>
  <c r="S2906" s="1"/>
  <c r="S2907" s="1"/>
  <c r="S2908" s="1"/>
  <c r="S2909" s="1"/>
  <c r="S2910" s="1"/>
  <c r="S2911" s="1"/>
  <c r="S2912" s="1"/>
  <c r="S2913" s="1"/>
  <c r="S2914" s="1"/>
  <c r="S2915" s="1"/>
  <c r="S2916" s="1"/>
  <c r="S2917" s="1"/>
  <c r="S2918" s="1"/>
  <c r="S2919" s="1"/>
  <c r="S2920" s="1"/>
  <c r="S2921" s="1"/>
  <c r="S2922" s="1"/>
  <c r="S2923" s="1"/>
  <c r="S2924" s="1"/>
  <c r="S2925" s="1"/>
  <c r="S2926" s="1"/>
  <c r="S2927" s="1"/>
  <c r="S2928" s="1"/>
  <c r="S2929" s="1"/>
  <c r="S2930" s="1"/>
  <c r="S2931" s="1"/>
  <c r="S2932" s="1"/>
  <c r="S2933" s="1"/>
  <c r="S2934" s="1"/>
  <c r="S2935" s="1"/>
  <c r="S2936" s="1"/>
  <c r="S2937" s="1"/>
  <c r="S2938" s="1"/>
  <c r="S2939" s="1"/>
  <c r="S2940" s="1"/>
  <c r="S2941" s="1"/>
  <c r="S2942" s="1"/>
  <c r="S2943" s="1"/>
  <c r="S2944" s="1"/>
  <c r="S2945" s="1"/>
  <c r="S2946" s="1"/>
  <c r="S2947" s="1"/>
  <c r="S2948" s="1"/>
  <c r="S2949" s="1"/>
  <c r="S2950" s="1"/>
  <c r="S2951" s="1"/>
  <c r="S2952" s="1"/>
  <c r="S2953" s="1"/>
  <c r="S2954" s="1"/>
  <c r="S2955" s="1"/>
  <c r="S2956" s="1"/>
  <c r="S2957" s="1"/>
  <c r="S2958" s="1"/>
  <c r="S2959" s="1"/>
  <c r="S2960" s="1"/>
  <c r="S2961" s="1"/>
  <c r="S2962" s="1"/>
  <c r="S2963" s="1"/>
  <c r="S2964" s="1"/>
  <c r="S2965" s="1"/>
  <c r="S2966" s="1"/>
  <c r="S2967" s="1"/>
  <c r="S2968" s="1"/>
  <c r="S2969" s="1"/>
  <c r="S2970" s="1"/>
  <c r="S2971" s="1"/>
  <c r="S2972" s="1"/>
  <c r="S2973" s="1"/>
  <c r="S2974" s="1"/>
  <c r="S2975" s="1"/>
  <c r="S2976" s="1"/>
  <c r="S2977" s="1"/>
  <c r="S2978" s="1"/>
  <c r="S2979" s="1"/>
  <c r="S2980" s="1"/>
  <c r="S2981" s="1"/>
  <c r="S2982" s="1"/>
  <c r="S2983" s="1"/>
  <c r="S2984" s="1"/>
  <c r="S2985" s="1"/>
  <c r="S2986" s="1"/>
  <c r="S2987" s="1"/>
  <c r="S2988" s="1"/>
  <c r="S2989" s="1"/>
  <c r="S2990" s="1"/>
  <c r="S2991" s="1"/>
  <c r="S2992" s="1"/>
  <c r="S2993" s="1"/>
  <c r="S2994" s="1"/>
  <c r="S2995" s="1"/>
  <c r="S2996" s="1"/>
  <c r="S2997" s="1"/>
  <c r="S2998" s="1"/>
  <c r="S2999" s="1"/>
  <c r="S3000" s="1"/>
  <c r="S3001" s="1"/>
  <c r="S3002" s="1"/>
  <c r="S3003" s="1"/>
  <c r="S3004" s="1"/>
  <c r="S3005" s="1"/>
  <c r="S3006" s="1"/>
  <c r="S3007" s="1"/>
  <c r="S3008" s="1"/>
  <c r="S3009" s="1"/>
  <c r="S3010" s="1"/>
  <c r="S3011" s="1"/>
  <c r="S3012" s="1"/>
  <c r="S3013" s="1"/>
  <c r="S3014" s="1"/>
  <c r="S3015" s="1"/>
  <c r="S3016" s="1"/>
  <c r="S3017" s="1"/>
  <c r="S3018" s="1"/>
  <c r="S3019" s="1"/>
  <c r="S3020" s="1"/>
  <c r="S3021" s="1"/>
  <c r="S3022" s="1"/>
  <c r="S3023" s="1"/>
  <c r="S3024" s="1"/>
  <c r="S3025" s="1"/>
  <c r="S3026" s="1"/>
  <c r="S3027" s="1"/>
  <c r="S3028" s="1"/>
  <c r="S3029" s="1"/>
  <c r="S3030" s="1"/>
  <c r="S3031" s="1"/>
  <c r="S3032" s="1"/>
  <c r="S3033" s="1"/>
  <c r="S3034" s="1"/>
  <c r="S3035" s="1"/>
  <c r="S3036" s="1"/>
  <c r="S3037" s="1"/>
  <c r="S3038" s="1"/>
  <c r="S3039" s="1"/>
  <c r="S3040" s="1"/>
  <c r="S3041" s="1"/>
  <c r="S3042" s="1"/>
  <c r="S3043" s="1"/>
  <c r="S3044" s="1"/>
  <c r="S3045" s="1"/>
  <c r="S3046" s="1"/>
  <c r="S3047" s="1"/>
  <c r="S3048" s="1"/>
  <c r="S3049" s="1"/>
  <c r="S3050" s="1"/>
  <c r="S3051" s="1"/>
  <c r="S3052" s="1"/>
  <c r="S3053" s="1"/>
  <c r="S3054" s="1"/>
  <c r="S3055" s="1"/>
  <c r="S3056" s="1"/>
  <c r="S3057" s="1"/>
  <c r="S3058" s="1"/>
  <c r="S3059" s="1"/>
  <c r="S3060" s="1"/>
  <c r="S3061" s="1"/>
  <c r="S3062" s="1"/>
  <c r="S3063" s="1"/>
  <c r="S3064" s="1"/>
  <c r="S3065" s="1"/>
  <c r="S3066" s="1"/>
  <c r="S3067" s="1"/>
  <c r="S3068" s="1"/>
  <c r="S3069" s="1"/>
  <c r="S3070" s="1"/>
  <c r="S3071" s="1"/>
  <c r="S3072" s="1"/>
  <c r="S3073" s="1"/>
  <c r="S3074" s="1"/>
  <c r="S3075" s="1"/>
  <c r="S3076" s="1"/>
  <c r="S3077" s="1"/>
  <c r="S3078" s="1"/>
  <c r="S3079" s="1"/>
  <c r="S3080" s="1"/>
  <c r="S3081" s="1"/>
  <c r="S3082" s="1"/>
  <c r="S3083" s="1"/>
  <c r="S3084" s="1"/>
  <c r="S3085" s="1"/>
  <c r="S3086" s="1"/>
  <c r="S3087" s="1"/>
  <c r="S3088" s="1"/>
  <c r="S3089" s="1"/>
  <c r="S3090" s="1"/>
  <c r="S3091" s="1"/>
  <c r="S3092" s="1"/>
  <c r="S3093" s="1"/>
  <c r="S3094" s="1"/>
  <c r="S3095" s="1"/>
  <c r="S3096" s="1"/>
  <c r="S3097" s="1"/>
  <c r="S3098" s="1"/>
  <c r="S3099" s="1"/>
  <c r="S3100" s="1"/>
  <c r="S3101" s="1"/>
  <c r="S3102" s="1"/>
  <c r="S3103" s="1"/>
  <c r="S3104" s="1"/>
  <c r="S3105" s="1"/>
  <c r="S3106" s="1"/>
  <c r="S3107" s="1"/>
  <c r="S3108" s="1"/>
  <c r="S3109" s="1"/>
  <c r="S3110" s="1"/>
  <c r="S3111" s="1"/>
  <c r="S3112" s="1"/>
  <c r="S3113" s="1"/>
  <c r="S3114" s="1"/>
  <c r="S3115" s="1"/>
  <c r="S3116" s="1"/>
  <c r="S3117" s="1"/>
  <c r="S3118" s="1"/>
  <c r="S3119" s="1"/>
  <c r="S3120" s="1"/>
  <c r="S3121" s="1"/>
  <c r="S3122" s="1"/>
  <c r="S3123" s="1"/>
  <c r="S3124" s="1"/>
  <c r="S3125" s="1"/>
  <c r="S3126" s="1"/>
  <c r="S3127" s="1"/>
  <c r="S3128" s="1"/>
  <c r="S3129" s="1"/>
  <c r="S3130" s="1"/>
  <c r="S3131" s="1"/>
  <c r="S3132" s="1"/>
  <c r="S3133" s="1"/>
  <c r="S3134" s="1"/>
  <c r="S3135" s="1"/>
  <c r="S3136" s="1"/>
  <c r="S3137" s="1"/>
  <c r="S3138" s="1"/>
  <c r="S3139" s="1"/>
  <c r="S3140" s="1"/>
  <c r="S3141" s="1"/>
  <c r="S3142" s="1"/>
  <c r="S3143" s="1"/>
  <c r="S3144" s="1"/>
  <c r="S3145" s="1"/>
  <c r="S3146" s="1"/>
  <c r="S3147" s="1"/>
  <c r="S3148" s="1"/>
  <c r="S3149" s="1"/>
  <c r="S3150" s="1"/>
  <c r="S3151" s="1"/>
  <c r="S3152" s="1"/>
  <c r="S3153" s="1"/>
  <c r="S3154" s="1"/>
  <c r="S3155" s="1"/>
  <c r="S3156" s="1"/>
  <c r="S3157" s="1"/>
  <c r="S3158" s="1"/>
  <c r="S3159" s="1"/>
  <c r="S3160" s="1"/>
  <c r="S3161" s="1"/>
  <c r="S3162" s="1"/>
  <c r="S3163" s="1"/>
  <c r="S3164" s="1"/>
  <c r="S3165" s="1"/>
  <c r="S3166" s="1"/>
  <c r="S3167" s="1"/>
  <c r="S3168" s="1"/>
  <c r="S3169" s="1"/>
  <c r="S3170" s="1"/>
  <c r="S3171" s="1"/>
  <c r="S3172" s="1"/>
  <c r="S3173" s="1"/>
  <c r="S3174" s="1"/>
  <c r="S3175" s="1"/>
  <c r="S3176" s="1"/>
  <c r="S3177" s="1"/>
  <c r="S3178" s="1"/>
  <c r="S3179" s="1"/>
  <c r="S3180" s="1"/>
  <c r="S3181" s="1"/>
  <c r="S3182" s="1"/>
  <c r="S3183" s="1"/>
  <c r="S3184" s="1"/>
  <c r="S3185" s="1"/>
  <c r="S3186" s="1"/>
  <c r="S3187" s="1"/>
  <c r="S3188" s="1"/>
  <c r="S3189" s="1"/>
  <c r="S3190" s="1"/>
  <c r="S3191" s="1"/>
  <c r="S3192" s="1"/>
  <c r="S3193" s="1"/>
  <c r="S3194" s="1"/>
  <c r="S3195" s="1"/>
  <c r="S3196" s="1"/>
  <c r="S3197" s="1"/>
  <c r="S3198" s="1"/>
  <c r="S3199" s="1"/>
  <c r="S3200" s="1"/>
  <c r="S3201" s="1"/>
  <c r="S3202" s="1"/>
  <c r="S3203" s="1"/>
  <c r="S3204" s="1"/>
  <c r="S3205" s="1"/>
  <c r="S3206" s="1"/>
  <c r="S3207" s="1"/>
  <c r="S3208" s="1"/>
  <c r="S3209" s="1"/>
  <c r="S3210" s="1"/>
  <c r="S3211" s="1"/>
  <c r="S3212" s="1"/>
  <c r="S3213" s="1"/>
  <c r="S3214" s="1"/>
  <c r="S3215" s="1"/>
  <c r="S3216" s="1"/>
  <c r="S3217" s="1"/>
  <c r="S3218" s="1"/>
  <c r="S3219" s="1"/>
  <c r="S3220" s="1"/>
  <c r="S3221" s="1"/>
  <c r="S3222" s="1"/>
  <c r="S3223" s="1"/>
  <c r="S3224" s="1"/>
  <c r="S3225" s="1"/>
  <c r="S3226" s="1"/>
  <c r="S3227" s="1"/>
  <c r="S3228" s="1"/>
  <c r="S3229" s="1"/>
  <c r="S3230" s="1"/>
  <c r="S3231" s="1"/>
  <c r="S3232" s="1"/>
  <c r="S3233" s="1"/>
  <c r="S3234" s="1"/>
  <c r="S3235" s="1"/>
  <c r="S3236" s="1"/>
  <c r="S3237" s="1"/>
  <c r="S3238" s="1"/>
  <c r="S3239" s="1"/>
  <c r="S3240" s="1"/>
  <c r="S3241" s="1"/>
  <c r="S3242" s="1"/>
  <c r="S3243" s="1"/>
  <c r="S3244" s="1"/>
  <c r="S3245" s="1"/>
  <c r="S3246" s="1"/>
  <c r="S3247" s="1"/>
  <c r="S3248" s="1"/>
  <c r="S3249" s="1"/>
  <c r="S3250" s="1"/>
  <c r="S3251" s="1"/>
  <c r="S3252" s="1"/>
  <c r="S3253" s="1"/>
  <c r="S3254" s="1"/>
  <c r="S3255" s="1"/>
  <c r="S3256" s="1"/>
  <c r="S3257" s="1"/>
  <c r="S3258" s="1"/>
  <c r="S3259" s="1"/>
  <c r="S3260" s="1"/>
  <c r="S3261" s="1"/>
  <c r="S3262" s="1"/>
  <c r="S3263" s="1"/>
  <c r="S3264" s="1"/>
  <c r="S3265" s="1"/>
  <c r="S3266" s="1"/>
  <c r="S3267" s="1"/>
  <c r="S3268" s="1"/>
  <c r="S3269" s="1"/>
  <c r="S3270" s="1"/>
  <c r="S3271" s="1"/>
  <c r="S3272" s="1"/>
  <c r="S3273" s="1"/>
  <c r="S3274" s="1"/>
  <c r="S3275" s="1"/>
  <c r="S3276" s="1"/>
  <c r="S3277" s="1"/>
  <c r="S3278" s="1"/>
  <c r="S3279" s="1"/>
  <c r="S3280" s="1"/>
  <c r="S3281" s="1"/>
  <c r="S3282" s="1"/>
  <c r="S3283" s="1"/>
  <c r="S3284" s="1"/>
  <c r="S3285" s="1"/>
  <c r="S3286" s="1"/>
  <c r="S3287" s="1"/>
  <c r="S3288" s="1"/>
  <c r="S3289" s="1"/>
  <c r="S3290" s="1"/>
  <c r="S3291" s="1"/>
  <c r="S3292" s="1"/>
  <c r="S3293" s="1"/>
  <c r="S3294" s="1"/>
  <c r="S3295" s="1"/>
  <c r="S3296" s="1"/>
  <c r="S3297" s="1"/>
  <c r="S3298" s="1"/>
  <c r="S3299" s="1"/>
  <c r="S3300" s="1"/>
  <c r="S3301" s="1"/>
  <c r="S3302" s="1"/>
  <c r="S3303" s="1"/>
  <c r="S3304" s="1"/>
  <c r="S3305" s="1"/>
  <c r="S3306" s="1"/>
  <c r="S3307" s="1"/>
  <c r="S3308" s="1"/>
  <c r="S3309" s="1"/>
  <c r="S3310" s="1"/>
  <c r="S3311" s="1"/>
  <c r="S3312" s="1"/>
  <c r="S3313" s="1"/>
  <c r="S3314" s="1"/>
  <c r="S3315" s="1"/>
  <c r="S3316" s="1"/>
  <c r="S3317" s="1"/>
  <c r="S3318" s="1"/>
  <c r="S3319" s="1"/>
  <c r="S3320" s="1"/>
  <c r="S3321" s="1"/>
  <c r="S3322" s="1"/>
  <c r="S3323" s="1"/>
  <c r="S3324" s="1"/>
  <c r="S3325" s="1"/>
  <c r="S3326" s="1"/>
  <c r="S3327" s="1"/>
  <c r="S3328" s="1"/>
  <c r="S3329" s="1"/>
  <c r="S3330" s="1"/>
  <c r="S3331" s="1"/>
  <c r="S3332" s="1"/>
  <c r="S3333" s="1"/>
  <c r="S3334" s="1"/>
  <c r="S3335" s="1"/>
  <c r="S3336" s="1"/>
  <c r="S3337" s="1"/>
  <c r="S3338" s="1"/>
  <c r="S3339" s="1"/>
  <c r="S3340" s="1"/>
  <c r="S3341" s="1"/>
  <c r="S3342" s="1"/>
  <c r="S3343" s="1"/>
  <c r="S3344" s="1"/>
  <c r="S3345" s="1"/>
  <c r="S3346" s="1"/>
  <c r="S3347" s="1"/>
  <c r="S3348" s="1"/>
  <c r="S3349" s="1"/>
  <c r="S3350" s="1"/>
  <c r="S3351" s="1"/>
  <c r="S3352" s="1"/>
  <c r="S3353" s="1"/>
  <c r="S3354" s="1"/>
  <c r="S3355" s="1"/>
  <c r="S3356" s="1"/>
  <c r="S3357" s="1"/>
  <c r="S3358" s="1"/>
  <c r="S3359" s="1"/>
  <c r="S3360" s="1"/>
  <c r="S3361" s="1"/>
  <c r="S3362" s="1"/>
  <c r="S3363" s="1"/>
  <c r="S3364" s="1"/>
  <c r="S3365" s="1"/>
  <c r="S3366" s="1"/>
  <c r="S3367" s="1"/>
  <c r="S3368" s="1"/>
  <c r="S3369" s="1"/>
  <c r="S3370" s="1"/>
  <c r="S3371" s="1"/>
  <c r="S3372" s="1"/>
  <c r="S3373" s="1"/>
  <c r="S3374" s="1"/>
  <c r="S3375" s="1"/>
  <c r="S3376" s="1"/>
  <c r="S3377" s="1"/>
  <c r="S3378" s="1"/>
  <c r="S3379" s="1"/>
  <c r="S3380" s="1"/>
  <c r="S3381" s="1"/>
  <c r="S3382" s="1"/>
  <c r="S3383" s="1"/>
  <c r="S3384" s="1"/>
  <c r="S3385" s="1"/>
  <c r="S3386" s="1"/>
  <c r="S3387" s="1"/>
  <c r="S3388" s="1"/>
  <c r="S3389" s="1"/>
  <c r="S3390" s="1"/>
  <c r="S3391" s="1"/>
  <c r="S3392" s="1"/>
  <c r="S3393" s="1"/>
  <c r="S3394" s="1"/>
  <c r="S3395" s="1"/>
  <c r="S3396" s="1"/>
  <c r="S3397" s="1"/>
  <c r="S3398" s="1"/>
  <c r="S3399" s="1"/>
  <c r="S3400" s="1"/>
  <c r="S3401" s="1"/>
  <c r="S3402" s="1"/>
  <c r="S3403" s="1"/>
  <c r="S3404" s="1"/>
  <c r="S3405" s="1"/>
  <c r="S3406" s="1"/>
  <c r="S3407" s="1"/>
  <c r="S3408" s="1"/>
  <c r="S3409" s="1"/>
  <c r="S3410" s="1"/>
  <c r="S3411" s="1"/>
  <c r="S3412" s="1"/>
  <c r="S3413" s="1"/>
  <c r="S3414" s="1"/>
  <c r="S3415" s="1"/>
  <c r="S3416" s="1"/>
  <c r="S3417" s="1"/>
  <c r="S3418" s="1"/>
  <c r="S3419" s="1"/>
  <c r="S3420" s="1"/>
  <c r="S3421" s="1"/>
  <c r="S3422" s="1"/>
  <c r="S3423" s="1"/>
  <c r="S3424" s="1"/>
  <c r="S3425" s="1"/>
  <c r="S3426" s="1"/>
  <c r="S3427" s="1"/>
  <c r="S3428" s="1"/>
  <c r="S3429" s="1"/>
  <c r="S3430" s="1"/>
  <c r="S3431" s="1"/>
  <c r="S3432" s="1"/>
  <c r="S3433" s="1"/>
  <c r="S3434" s="1"/>
  <c r="S3435" s="1"/>
  <c r="S3436" s="1"/>
  <c r="S3437" s="1"/>
  <c r="S3438" s="1"/>
  <c r="S3439" s="1"/>
  <c r="S3440" s="1"/>
  <c r="S3441" s="1"/>
  <c r="S3442" s="1"/>
  <c r="S3443" s="1"/>
  <c r="S3444" s="1"/>
  <c r="S3445" s="1"/>
  <c r="S3446" s="1"/>
  <c r="S3447" s="1"/>
  <c r="S3448" s="1"/>
  <c r="S3449" s="1"/>
  <c r="S3450" s="1"/>
  <c r="S3451" s="1"/>
  <c r="S3452" s="1"/>
  <c r="S3453" s="1"/>
  <c r="S3454" s="1"/>
  <c r="S3455" s="1"/>
  <c r="S3456" s="1"/>
  <c r="S3457" s="1"/>
  <c r="S3458" s="1"/>
  <c r="S3459" s="1"/>
  <c r="S3460" s="1"/>
  <c r="S3461" s="1"/>
  <c r="S3462" s="1"/>
  <c r="S3463" s="1"/>
  <c r="S3464" s="1"/>
  <c r="S3465" s="1"/>
  <c r="S3466" s="1"/>
  <c r="S3467" s="1"/>
  <c r="S3468" s="1"/>
  <c r="S3469" s="1"/>
  <c r="S3470" s="1"/>
  <c r="S3471" s="1"/>
  <c r="S3472" s="1"/>
  <c r="S3473" s="1"/>
  <c r="S3474" s="1"/>
  <c r="S3475" s="1"/>
  <c r="S3476" s="1"/>
  <c r="S3477" s="1"/>
  <c r="S3478" s="1"/>
  <c r="S3479" s="1"/>
  <c r="S3480" s="1"/>
  <c r="S3481" s="1"/>
  <c r="S3482" s="1"/>
  <c r="S3483" s="1"/>
  <c r="S3484" s="1"/>
  <c r="S3485" s="1"/>
  <c r="S3486" s="1"/>
  <c r="S3487" s="1"/>
  <c r="S3488" s="1"/>
  <c r="S3489" s="1"/>
  <c r="S3490" s="1"/>
  <c r="S3491" s="1"/>
  <c r="S3492" s="1"/>
  <c r="S3493" s="1"/>
  <c r="S3494" s="1"/>
  <c r="S3495" s="1"/>
  <c r="S3496" s="1"/>
  <c r="S3497" s="1"/>
  <c r="S3498" s="1"/>
  <c r="S3499" s="1"/>
  <c r="S3500" s="1"/>
  <c r="S3501" s="1"/>
  <c r="S3502" s="1"/>
  <c r="S3503" s="1"/>
  <c r="S3504" s="1"/>
  <c r="S3505" s="1"/>
  <c r="S3506" s="1"/>
  <c r="S3507" s="1"/>
  <c r="S3508" s="1"/>
  <c r="S3509" s="1"/>
  <c r="S3510" s="1"/>
  <c r="S3511" s="1"/>
  <c r="S3512" s="1"/>
  <c r="S3513" s="1"/>
  <c r="S3514" s="1"/>
  <c r="S3515" s="1"/>
  <c r="S3516" s="1"/>
  <c r="S3517" s="1"/>
  <c r="S3518" s="1"/>
  <c r="S3519" s="1"/>
  <c r="S3520" s="1"/>
  <c r="S3521" s="1"/>
  <c r="S3522" s="1"/>
  <c r="S3523" s="1"/>
  <c r="S3524" s="1"/>
  <c r="S3525" s="1"/>
  <c r="S3526" s="1"/>
  <c r="S3527" s="1"/>
  <c r="S3528" s="1"/>
  <c r="S3529" s="1"/>
  <c r="S3530" s="1"/>
  <c r="S3531" s="1"/>
  <c r="S3532" s="1"/>
  <c r="S3533" s="1"/>
  <c r="S3534" s="1"/>
  <c r="S3535" s="1"/>
  <c r="S3536" s="1"/>
  <c r="S3537" s="1"/>
  <c r="S3538" s="1"/>
  <c r="S3539" s="1"/>
  <c r="S3540" s="1"/>
  <c r="S3541" s="1"/>
  <c r="S3542" s="1"/>
  <c r="S3543" s="1"/>
  <c r="S3544" s="1"/>
  <c r="S3545" s="1"/>
  <c r="S3546" s="1"/>
  <c r="S3547" s="1"/>
  <c r="S3548" s="1"/>
  <c r="S3549" s="1"/>
  <c r="S3550" s="1"/>
  <c r="S3551" s="1"/>
  <c r="S3552" s="1"/>
  <c r="S3553" s="1"/>
  <c r="S3554" s="1"/>
  <c r="S3555" s="1"/>
  <c r="S3556" s="1"/>
  <c r="S3557" s="1"/>
  <c r="S3558" s="1"/>
  <c r="S3559" s="1"/>
  <c r="S3560" s="1"/>
  <c r="S3561" s="1"/>
  <c r="S3562" s="1"/>
  <c r="S3563" s="1"/>
  <c r="S3564" s="1"/>
  <c r="S3565" s="1"/>
  <c r="S3566" s="1"/>
  <c r="S3567" s="1"/>
  <c r="S3568" s="1"/>
  <c r="S3569" s="1"/>
  <c r="S3570" s="1"/>
  <c r="S3571" s="1"/>
  <c r="S3572" s="1"/>
  <c r="S3573" s="1"/>
  <c r="S3574" s="1"/>
  <c r="S3575" s="1"/>
  <c r="S3576" s="1"/>
  <c r="S3577" s="1"/>
  <c r="S3578" s="1"/>
  <c r="S3579" s="1"/>
  <c r="S3580" s="1"/>
  <c r="S3581" s="1"/>
  <c r="S3582" s="1"/>
  <c r="S3583" s="1"/>
  <c r="S3584" s="1"/>
  <c r="S3585" s="1"/>
  <c r="S3586" s="1"/>
  <c r="S3587" s="1"/>
  <c r="S3588" s="1"/>
  <c r="S3589" s="1"/>
  <c r="S3590" s="1"/>
  <c r="S3591" s="1"/>
  <c r="S3592" s="1"/>
  <c r="S3593" s="1"/>
  <c r="S3594" s="1"/>
  <c r="S3595" s="1"/>
  <c r="S3596" s="1"/>
  <c r="S3597" s="1"/>
  <c r="S3598" s="1"/>
  <c r="S3599" s="1"/>
  <c r="S3600" s="1"/>
  <c r="S3601" s="1"/>
  <c r="S3602" s="1"/>
  <c r="S3603" s="1"/>
  <c r="S3604" s="1"/>
  <c r="S3605" s="1"/>
  <c r="S3606" s="1"/>
  <c r="S3607" s="1"/>
  <c r="S3608" s="1"/>
  <c r="S3609" s="1"/>
  <c r="S3610" s="1"/>
  <c r="S3611" s="1"/>
  <c r="S3612" s="1"/>
  <c r="S3613" s="1"/>
  <c r="S3614" s="1"/>
  <c r="S3615" s="1"/>
  <c r="S3616" s="1"/>
  <c r="S3617" s="1"/>
  <c r="S3618" s="1"/>
  <c r="S3619" s="1"/>
  <c r="S3620" s="1"/>
  <c r="S3621" s="1"/>
  <c r="S3622" s="1"/>
  <c r="S3623" s="1"/>
  <c r="S3624" s="1"/>
  <c r="S3625" s="1"/>
  <c r="S3626" s="1"/>
  <c r="S3627" s="1"/>
  <c r="S3628" s="1"/>
  <c r="S3629" s="1"/>
  <c r="S3630" s="1"/>
  <c r="S3631" s="1"/>
  <c r="S3632" s="1"/>
  <c r="S3633" s="1"/>
  <c r="S3634" s="1"/>
  <c r="S3635" s="1"/>
  <c r="S3636" s="1"/>
  <c r="S3637" s="1"/>
  <c r="S3638" s="1"/>
  <c r="S3639" s="1"/>
  <c r="S3640" s="1"/>
  <c r="S3641" s="1"/>
  <c r="S3642" s="1"/>
  <c r="S3643" s="1"/>
  <c r="S3644" s="1"/>
  <c r="S3645" s="1"/>
  <c r="S3646" s="1"/>
  <c r="S3647" s="1"/>
  <c r="S3648" s="1"/>
  <c r="S3649" s="1"/>
  <c r="S3650" s="1"/>
  <c r="S3651" s="1"/>
  <c r="S3652" s="1"/>
  <c r="S3653" s="1"/>
  <c r="S3654" s="1"/>
  <c r="S3655" s="1"/>
  <c r="S3656" s="1"/>
  <c r="S3657" s="1"/>
  <c r="S3658" s="1"/>
  <c r="S3659" s="1"/>
  <c r="S3660" s="1"/>
  <c r="S3661" s="1"/>
  <c r="S3662" s="1"/>
  <c r="S3663" s="1"/>
  <c r="S3664" s="1"/>
  <c r="S3665" s="1"/>
  <c r="S3666" s="1"/>
  <c r="S3667" s="1"/>
  <c r="S3668" s="1"/>
  <c r="S3669" s="1"/>
  <c r="S3670" s="1"/>
  <c r="S3671" s="1"/>
  <c r="S3672" s="1"/>
  <c r="S3673" s="1"/>
  <c r="S3674" s="1"/>
  <c r="S3675" s="1"/>
  <c r="S3676" s="1"/>
  <c r="S3677" s="1"/>
  <c r="S3678" s="1"/>
  <c r="S3679" s="1"/>
  <c r="S3680" s="1"/>
  <c r="S3681" s="1"/>
  <c r="S3682" s="1"/>
  <c r="S3683" s="1"/>
  <c r="S3684" s="1"/>
  <c r="S3685" s="1"/>
  <c r="S3686" s="1"/>
  <c r="S3687" s="1"/>
  <c r="S3688" s="1"/>
  <c r="S3689" s="1"/>
  <c r="S3690" s="1"/>
  <c r="S3691" s="1"/>
  <c r="S3692" s="1"/>
  <c r="S3693" s="1"/>
  <c r="S3694" s="1"/>
  <c r="S3695" s="1"/>
  <c r="S3696" s="1"/>
  <c r="S3697" s="1"/>
  <c r="S3698" s="1"/>
  <c r="S3699" s="1"/>
  <c r="S3700" s="1"/>
  <c r="S3701" s="1"/>
  <c r="S3702" s="1"/>
  <c r="S3703" s="1"/>
  <c r="S3704" s="1"/>
  <c r="S3705" s="1"/>
  <c r="S3706" s="1"/>
  <c r="S3707" s="1"/>
  <c r="S3708" s="1"/>
  <c r="S3709" s="1"/>
  <c r="S3710" s="1"/>
  <c r="S3711" s="1"/>
  <c r="S3712" s="1"/>
  <c r="S3713" s="1"/>
  <c r="S3714" s="1"/>
  <c r="S3715" s="1"/>
  <c r="S3716" s="1"/>
  <c r="S3717" s="1"/>
  <c r="S3718" s="1"/>
  <c r="S3719" s="1"/>
  <c r="S3720" s="1"/>
  <c r="S3721" s="1"/>
  <c r="S3722" s="1"/>
  <c r="S3723" s="1"/>
  <c r="S3724" s="1"/>
  <c r="S3725" s="1"/>
  <c r="S3726" s="1"/>
  <c r="S3727" s="1"/>
  <c r="S3728" s="1"/>
  <c r="S3729" s="1"/>
  <c r="S3730" s="1"/>
  <c r="S3731" s="1"/>
  <c r="S3732" s="1"/>
  <c r="S3733" s="1"/>
  <c r="S3734" s="1"/>
  <c r="S3735" s="1"/>
  <c r="S3736" s="1"/>
  <c r="S3737" s="1"/>
  <c r="S3738" s="1"/>
  <c r="S3739" s="1"/>
  <c r="S3740" s="1"/>
  <c r="S3741" s="1"/>
  <c r="S3742" s="1"/>
  <c r="S3743" s="1"/>
  <c r="S3744" s="1"/>
  <c r="S3745" s="1"/>
  <c r="S3746" s="1"/>
  <c r="S3747" s="1"/>
  <c r="S3748" s="1"/>
  <c r="S3749" s="1"/>
  <c r="S3750" s="1"/>
  <c r="S3751" s="1"/>
  <c r="S3752" s="1"/>
  <c r="S3753" s="1"/>
  <c r="S3754" s="1"/>
  <c r="S3755" s="1"/>
  <c r="S3756" s="1"/>
  <c r="S3757" s="1"/>
  <c r="S3758" s="1"/>
  <c r="S3759" s="1"/>
  <c r="S3760" s="1"/>
  <c r="S3761" s="1"/>
  <c r="S3762" s="1"/>
  <c r="S3763" s="1"/>
  <c r="S3764" s="1"/>
  <c r="S3765" s="1"/>
  <c r="S3766" s="1"/>
  <c r="S3767" s="1"/>
  <c r="S3768" s="1"/>
  <c r="S3769" s="1"/>
  <c r="S3770" s="1"/>
  <c r="S3771" s="1"/>
  <c r="S3772" s="1"/>
  <c r="S3773" s="1"/>
  <c r="S3774" s="1"/>
  <c r="S3775" s="1"/>
  <c r="S3776" s="1"/>
  <c r="S3777" s="1"/>
  <c r="S3778" s="1"/>
  <c r="S3779" s="1"/>
  <c r="S3780" s="1"/>
  <c r="S3781" s="1"/>
  <c r="S3782" s="1"/>
  <c r="S3783" s="1"/>
  <c r="S3784" s="1"/>
  <c r="S3785" s="1"/>
  <c r="S3786" s="1"/>
  <c r="S3787" s="1"/>
  <c r="S3788" s="1"/>
  <c r="S3789" s="1"/>
  <c r="S3790" s="1"/>
  <c r="S3791" s="1"/>
  <c r="S3792" s="1"/>
  <c r="S3793" s="1"/>
  <c r="S3794" s="1"/>
  <c r="S3795" s="1"/>
  <c r="S3796" s="1"/>
  <c r="S3797" s="1"/>
  <c r="S3798" s="1"/>
  <c r="S3799" s="1"/>
  <c r="S3800" s="1"/>
  <c r="S3801" s="1"/>
  <c r="S3802" s="1"/>
  <c r="S3803" s="1"/>
  <c r="S3804" s="1"/>
  <c r="S3805" s="1"/>
  <c r="S3806" s="1"/>
  <c r="S3807" s="1"/>
  <c r="S3808" s="1"/>
  <c r="S3809" s="1"/>
  <c r="S3810" s="1"/>
  <c r="S3811" s="1"/>
  <c r="S3812" s="1"/>
  <c r="S3813" s="1"/>
  <c r="S3814" s="1"/>
  <c r="S3815" s="1"/>
  <c r="S3816" s="1"/>
  <c r="S3817" s="1"/>
  <c r="S3818" s="1"/>
  <c r="S3819" s="1"/>
  <c r="S3820" s="1"/>
  <c r="S3821" s="1"/>
  <c r="S3822" s="1"/>
  <c r="S3823" s="1"/>
  <c r="S3824" s="1"/>
  <c r="S3825" s="1"/>
  <c r="S3826" s="1"/>
  <c r="S3827" s="1"/>
  <c r="S3828" s="1"/>
  <c r="S3829" s="1"/>
  <c r="S3830" s="1"/>
  <c r="S3831" s="1"/>
  <c r="S3832" s="1"/>
  <c r="S3833" s="1"/>
  <c r="S3834" s="1"/>
  <c r="S3835" s="1"/>
  <c r="S3836" s="1"/>
  <c r="S3837" s="1"/>
  <c r="S3838" s="1"/>
  <c r="S3839" s="1"/>
  <c r="S3840" s="1"/>
  <c r="S3841" s="1"/>
  <c r="S3842" s="1"/>
  <c r="S3843" s="1"/>
  <c r="S3844" s="1"/>
  <c r="S3845" s="1"/>
  <c r="S3846" s="1"/>
  <c r="S3847" s="1"/>
  <c r="S3848" s="1"/>
  <c r="S3849" s="1"/>
  <c r="S3850" s="1"/>
  <c r="S3851" s="1"/>
  <c r="S3852" s="1"/>
  <c r="S3853" s="1"/>
  <c r="S3854" s="1"/>
  <c r="S3855" s="1"/>
  <c r="S3"/>
  <c r="S5" s="1"/>
  <c r="Q12"/>
  <c r="Q13" s="1"/>
  <c r="AB10" i="1"/>
  <c r="AB11"/>
  <c r="AB12"/>
  <c r="AB7"/>
  <c r="AB8"/>
  <c r="AB9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1858"/>
  <c r="AD1859"/>
  <c r="AD1860"/>
  <c r="AD1861"/>
  <c r="AD1862"/>
  <c r="AD1863"/>
  <c r="AD1864"/>
  <c r="AD1865"/>
  <c r="AD1866"/>
  <c r="AD1867"/>
  <c r="AD1868"/>
  <c r="AD1869"/>
  <c r="AD1870"/>
  <c r="AD1871"/>
  <c r="AD1872"/>
  <c r="AD1873"/>
  <c r="AD1874"/>
  <c r="AD1875"/>
  <c r="AD1876"/>
  <c r="AD1877"/>
  <c r="AD1878"/>
  <c r="AD1879"/>
  <c r="AD1880"/>
  <c r="AD1881"/>
  <c r="AD1882"/>
  <c r="AD1883"/>
  <c r="AD1884"/>
  <c r="AD1885"/>
  <c r="AD1886"/>
  <c r="AD1887"/>
  <c r="AD1888"/>
  <c r="AD1889"/>
  <c r="AD1890"/>
  <c r="AD1891"/>
  <c r="AD1892"/>
  <c r="AD1893"/>
  <c r="AD1894"/>
  <c r="AD1895"/>
  <c r="AD1896"/>
  <c r="AD1897"/>
  <c r="AD1898"/>
  <c r="AD1899"/>
  <c r="AD1900"/>
  <c r="AD1901"/>
  <c r="AD1902"/>
  <c r="AD1903"/>
  <c r="AD1904"/>
  <c r="AD1905"/>
  <c r="AD1906"/>
  <c r="AD1907"/>
  <c r="AD1908"/>
  <c r="AD1909"/>
  <c r="AD1910"/>
  <c r="AD1911"/>
  <c r="AD1912"/>
  <c r="AD1913"/>
  <c r="AD1914"/>
  <c r="AD1915"/>
  <c r="AD1916"/>
  <c r="AD1917"/>
  <c r="AD1918"/>
  <c r="AD1919"/>
  <c r="AD1920"/>
  <c r="AD1921"/>
  <c r="AD1922"/>
  <c r="AD1923"/>
  <c r="AD1924"/>
  <c r="AD1925"/>
  <c r="AD1926"/>
  <c r="AD1927"/>
  <c r="AD1928"/>
  <c r="AD1929"/>
  <c r="AD1930"/>
  <c r="AD1931"/>
  <c r="AD1932"/>
  <c r="AD1933"/>
  <c r="AD1934"/>
  <c r="AD1935"/>
  <c r="AD1936"/>
  <c r="AD1937"/>
  <c r="AD1938"/>
  <c r="AD1939"/>
  <c r="AD1940"/>
  <c r="AD1941"/>
  <c r="AD1942"/>
  <c r="AD1943"/>
  <c r="AD1944"/>
  <c r="AD1945"/>
  <c r="AD1946"/>
  <c r="AD1947"/>
  <c r="AD1948"/>
  <c r="AD1949"/>
  <c r="AD1950"/>
  <c r="AD1951"/>
  <c r="AD1952"/>
  <c r="AD1953"/>
  <c r="AD1954"/>
  <c r="AD1955"/>
  <c r="AD1956"/>
  <c r="AD1957"/>
  <c r="AD1958"/>
  <c r="AD1959"/>
  <c r="AD1960"/>
  <c r="AD1961"/>
  <c r="AD1962"/>
  <c r="AD1963"/>
  <c r="AD1964"/>
  <c r="AD1965"/>
  <c r="AD1966"/>
  <c r="AD1967"/>
  <c r="AD1968"/>
  <c r="AD1969"/>
  <c r="AD1970"/>
  <c r="AD1971"/>
  <c r="AD1972"/>
  <c r="AD1973"/>
  <c r="AD1974"/>
  <c r="AD1975"/>
  <c r="AD1976"/>
  <c r="AD1977"/>
  <c r="AD1978"/>
  <c r="AD1979"/>
  <c r="AD1980"/>
  <c r="AD1981"/>
  <c r="AD1982"/>
  <c r="AD1983"/>
  <c r="AD1984"/>
  <c r="AD1985"/>
  <c r="AD1986"/>
  <c r="AD1987"/>
  <c r="AD1988"/>
  <c r="AD1989"/>
  <c r="AD1990"/>
  <c r="AD1991"/>
  <c r="AD1992"/>
  <c r="AD1993"/>
  <c r="AD1994"/>
  <c r="AD1995"/>
  <c r="AD1996"/>
  <c r="AD1997"/>
  <c r="AD1998"/>
  <c r="AD1999"/>
  <c r="AD2000"/>
  <c r="AD2001"/>
  <c r="AD2002"/>
  <c r="AD2003"/>
  <c r="AD2004"/>
  <c r="AD2005"/>
  <c r="AD2006"/>
  <c r="AD2007"/>
  <c r="AD2008"/>
  <c r="AD2009"/>
  <c r="AD2010"/>
  <c r="AD2011"/>
  <c r="AD2012"/>
  <c r="AD2013"/>
  <c r="AD2014"/>
  <c r="AD2015"/>
  <c r="AD2016"/>
  <c r="AD2017"/>
  <c r="AD2018"/>
  <c r="AD2019"/>
  <c r="AD2020"/>
  <c r="AD2021"/>
  <c r="AD2022"/>
  <c r="AD2023"/>
  <c r="AD2024"/>
  <c r="AD2025"/>
  <c r="AD2026"/>
  <c r="AD2027"/>
  <c r="AD2028"/>
  <c r="AD2029"/>
  <c r="AD2030"/>
  <c r="AD2031"/>
  <c r="AD2032"/>
  <c r="AD2033"/>
  <c r="AD2034"/>
  <c r="AD2035"/>
  <c r="AD2036"/>
  <c r="AD2037"/>
  <c r="AD2038"/>
  <c r="AD2039"/>
  <c r="AD2040"/>
  <c r="AD2041"/>
  <c r="AD2042"/>
  <c r="AD2043"/>
  <c r="AD2044"/>
  <c r="AD2045"/>
  <c r="AD2046"/>
  <c r="AD2047"/>
  <c r="AD2048"/>
  <c r="AD2049"/>
  <c r="AD2050"/>
  <c r="AD2051"/>
  <c r="AD2052"/>
  <c r="AD2053"/>
  <c r="AD2054"/>
  <c r="AD2055"/>
  <c r="AD2056"/>
  <c r="AD2057"/>
  <c r="AD2058"/>
  <c r="AD2059"/>
  <c r="AD2060"/>
  <c r="AD2061"/>
  <c r="AD2062"/>
  <c r="AD2063"/>
  <c r="AD2064"/>
  <c r="AD2065"/>
  <c r="AD2066"/>
  <c r="AD2067"/>
  <c r="AD2068"/>
  <c r="AD2069"/>
  <c r="AD2070"/>
  <c r="AD2071"/>
  <c r="AD2072"/>
  <c r="AD2073"/>
  <c r="AD2074"/>
  <c r="AD2075"/>
  <c r="AD2076"/>
  <c r="AD2077"/>
  <c r="AD2078"/>
  <c r="AD2079"/>
  <c r="AD2080"/>
  <c r="AD2081"/>
  <c r="AD2082"/>
  <c r="AD2083"/>
  <c r="AD2084"/>
  <c r="AD2085"/>
  <c r="AD2086"/>
  <c r="AD2087"/>
  <c r="AD2088"/>
  <c r="AD2089"/>
  <c r="AD2090"/>
  <c r="AD2091"/>
  <c r="AD2092"/>
  <c r="AD2093"/>
  <c r="AD2094"/>
  <c r="AD2095"/>
  <c r="AD2096"/>
  <c r="AD2097"/>
  <c r="AD2098"/>
  <c r="AD2099"/>
  <c r="AD2100"/>
  <c r="AD2101"/>
  <c r="AD2102"/>
  <c r="AD2103"/>
  <c r="AD2104"/>
  <c r="AD2105"/>
  <c r="AD2106"/>
  <c r="AD2107"/>
  <c r="AD2108"/>
  <c r="AD2109"/>
  <c r="AD2110"/>
  <c r="AD2111"/>
  <c r="AD2112"/>
  <c r="AD2113"/>
  <c r="AD2114"/>
  <c r="AD2115"/>
  <c r="AD2116"/>
  <c r="AD2117"/>
  <c r="AD2118"/>
  <c r="AD2119"/>
  <c r="AD2120"/>
  <c r="AD2121"/>
  <c r="AD2122"/>
  <c r="AD2123"/>
  <c r="AD2124"/>
  <c r="AD2125"/>
  <c r="AD2126"/>
  <c r="AD2127"/>
  <c r="AD2128"/>
  <c r="AD2129"/>
  <c r="AD2130"/>
  <c r="AD2131"/>
  <c r="AD2132"/>
  <c r="AD2133"/>
  <c r="AD2134"/>
  <c r="AD2135"/>
  <c r="AD2136"/>
  <c r="AD2137"/>
  <c r="AD2138"/>
  <c r="AD2139"/>
  <c r="AD2140"/>
  <c r="AD2141"/>
  <c r="AD2142"/>
  <c r="AD2143"/>
  <c r="AD2144"/>
  <c r="AD2145"/>
  <c r="AD2146"/>
  <c r="AD2147"/>
  <c r="AD2148"/>
  <c r="AD2149"/>
  <c r="AD2150"/>
  <c r="AD2151"/>
  <c r="AD2152"/>
  <c r="AD2153"/>
  <c r="AD2154"/>
  <c r="AD2155"/>
  <c r="AD2156"/>
  <c r="AD2157"/>
  <c r="AD2158"/>
  <c r="AD2159"/>
  <c r="AD2160"/>
  <c r="AD2161"/>
  <c r="AD2162"/>
  <c r="AD2163"/>
  <c r="AD2164"/>
  <c r="AD2165"/>
  <c r="AD2166"/>
  <c r="AD2167"/>
  <c r="AD2168"/>
  <c r="AD2169"/>
  <c r="AD2170"/>
  <c r="AD2171"/>
  <c r="AD2172"/>
  <c r="AD2173"/>
  <c r="AD2174"/>
  <c r="AD2175"/>
  <c r="AD2176"/>
  <c r="AD2177"/>
  <c r="AD2178"/>
  <c r="AD2179"/>
  <c r="AD2180"/>
  <c r="AD2181"/>
  <c r="AD2182"/>
  <c r="AD2183"/>
  <c r="AD2184"/>
  <c r="AD2185"/>
  <c r="AD2186"/>
  <c r="AD2187"/>
  <c r="AD2188"/>
  <c r="AD2189"/>
  <c r="AD2190"/>
  <c r="AD2191"/>
  <c r="AD2192"/>
  <c r="AD2193"/>
  <c r="AD2194"/>
  <c r="AD2195"/>
  <c r="AD2196"/>
  <c r="AD2197"/>
  <c r="AD2198"/>
  <c r="AD2199"/>
  <c r="AD2200"/>
  <c r="AD2201"/>
  <c r="AD2202"/>
  <c r="AD2203"/>
  <c r="AD2204"/>
  <c r="AD2205"/>
  <c r="AD2206"/>
  <c r="AD2207"/>
  <c r="AD2208"/>
  <c r="AD2209"/>
  <c r="AD2210"/>
  <c r="AD2211"/>
  <c r="AD2212"/>
  <c r="AD2213"/>
  <c r="AD2214"/>
  <c r="AD2215"/>
  <c r="AD2216"/>
  <c r="AD2217"/>
  <c r="AD2218"/>
  <c r="AD2219"/>
  <c r="AD2220"/>
  <c r="AD2221"/>
  <c r="AD2222"/>
  <c r="AD2223"/>
  <c r="AD2224"/>
  <c r="AD2225"/>
  <c r="AD2226"/>
  <c r="AD2227"/>
  <c r="AD2228"/>
  <c r="AD2229"/>
  <c r="AD2230"/>
  <c r="AD2231"/>
  <c r="AD2232"/>
  <c r="AD2233"/>
  <c r="AD2234"/>
  <c r="AD2235"/>
  <c r="AD2236"/>
  <c r="AD2237"/>
  <c r="AD2238"/>
  <c r="AD2239"/>
  <c r="AD2240"/>
  <c r="AD2241"/>
  <c r="AD2242"/>
  <c r="AD2243"/>
  <c r="AD2244"/>
  <c r="AD2245"/>
  <c r="AD2246"/>
  <c r="AD2247"/>
  <c r="AD2248"/>
  <c r="AD2249"/>
  <c r="AD2250"/>
  <c r="AD2251"/>
  <c r="AD2252"/>
  <c r="AD2253"/>
  <c r="AD2254"/>
  <c r="AD2255"/>
  <c r="AD2256"/>
  <c r="AD2257"/>
  <c r="AD2258"/>
  <c r="AD2259"/>
  <c r="AD2260"/>
  <c r="AD2261"/>
  <c r="AD2262"/>
  <c r="AD2263"/>
  <c r="AD2264"/>
  <c r="AD2265"/>
  <c r="AD2266"/>
  <c r="AD2267"/>
  <c r="AD2268"/>
  <c r="AD2269"/>
  <c r="AD2270"/>
  <c r="AD2271"/>
  <c r="AD2272"/>
  <c r="AD2273"/>
  <c r="AD2274"/>
  <c r="AD2275"/>
  <c r="AD2276"/>
  <c r="AD2277"/>
  <c r="AD2278"/>
  <c r="AD2279"/>
  <c r="AD2280"/>
  <c r="AD2281"/>
  <c r="AD2282"/>
  <c r="AD2283"/>
  <c r="AD2284"/>
  <c r="AD2285"/>
  <c r="AD2286"/>
  <c r="AD2287"/>
  <c r="AD2288"/>
  <c r="AD2289"/>
  <c r="AD2290"/>
  <c r="AD2291"/>
  <c r="AD2292"/>
  <c r="AD2293"/>
  <c r="AD2294"/>
  <c r="AD2295"/>
  <c r="AD2296"/>
  <c r="AD2297"/>
  <c r="AD2298"/>
  <c r="AD2299"/>
  <c r="AD2300"/>
  <c r="AD2301"/>
  <c r="AD2302"/>
  <c r="AD2303"/>
  <c r="AD2304"/>
  <c r="AD2305"/>
  <c r="AD2306"/>
  <c r="AD2307"/>
  <c r="AD2308"/>
  <c r="AD2309"/>
  <c r="AD2310"/>
  <c r="AD2311"/>
  <c r="AD2312"/>
  <c r="AD2313"/>
  <c r="AD2314"/>
  <c r="AD2315"/>
  <c r="AD2316"/>
  <c r="AD2317"/>
  <c r="AD2318"/>
  <c r="AD2319"/>
  <c r="AD2320"/>
  <c r="AD2321"/>
  <c r="AD2322"/>
  <c r="AD2323"/>
  <c r="AD2324"/>
  <c r="AD2325"/>
  <c r="AD2326"/>
  <c r="AD2327"/>
  <c r="AD2328"/>
  <c r="AD2329"/>
  <c r="AD2330"/>
  <c r="AD2331"/>
  <c r="AD2332"/>
  <c r="AD2333"/>
  <c r="AD2334"/>
  <c r="AD2335"/>
  <c r="AD2336"/>
  <c r="AD2337"/>
  <c r="AD2338"/>
  <c r="AD2339"/>
  <c r="AD2340"/>
  <c r="AD2341"/>
  <c r="AD2342"/>
  <c r="AD2343"/>
  <c r="AD2344"/>
  <c r="AD2345"/>
  <c r="AD2346"/>
  <c r="AD2347"/>
  <c r="AD2348"/>
  <c r="AD2349"/>
  <c r="AD2350"/>
  <c r="AD2351"/>
  <c r="AD2352"/>
  <c r="AD2353"/>
  <c r="AD2354"/>
  <c r="AD2355"/>
  <c r="AD2356"/>
  <c r="AD2357"/>
  <c r="AD2358"/>
  <c r="AD2359"/>
  <c r="AD2360"/>
  <c r="AD2361"/>
  <c r="AD2362"/>
  <c r="AD2363"/>
  <c r="AD2364"/>
  <c r="AD2365"/>
  <c r="AD2366"/>
  <c r="AD2367"/>
  <c r="AD2368"/>
  <c r="AD2369"/>
  <c r="AD2370"/>
  <c r="AD2371"/>
  <c r="AD2372"/>
  <c r="AD2373"/>
  <c r="AD2374"/>
  <c r="AD2375"/>
  <c r="AD2376"/>
  <c r="AD2377"/>
  <c r="AD2378"/>
  <c r="AD2379"/>
  <c r="AD2380"/>
  <c r="AD2381"/>
  <c r="AD2382"/>
  <c r="AD2383"/>
  <c r="AD2384"/>
  <c r="AD2385"/>
  <c r="AD2386"/>
  <c r="AD2387"/>
  <c r="AD2388"/>
  <c r="AD2389"/>
  <c r="AD2390"/>
  <c r="AD2391"/>
  <c r="AD2392"/>
  <c r="AD2393"/>
  <c r="AD2394"/>
  <c r="AD2395"/>
  <c r="AD2396"/>
  <c r="AD2397"/>
  <c r="AD2398"/>
  <c r="AD2399"/>
  <c r="AD2400"/>
  <c r="AD2401"/>
  <c r="AD2402"/>
  <c r="AD2403"/>
  <c r="AD2404"/>
  <c r="AD2405"/>
  <c r="AD2406"/>
  <c r="AD2407"/>
  <c r="AD2408"/>
  <c r="AD2409"/>
  <c r="AD2410"/>
  <c r="AD2411"/>
  <c r="AD2412"/>
  <c r="AD2413"/>
  <c r="AD2414"/>
  <c r="AD2415"/>
  <c r="AD2416"/>
  <c r="AD2417"/>
  <c r="AD2418"/>
  <c r="AD2419"/>
  <c r="AD2420"/>
  <c r="AD2421"/>
  <c r="AD2422"/>
  <c r="AD2423"/>
  <c r="AD2424"/>
  <c r="AD2425"/>
  <c r="AD2426"/>
  <c r="AD2427"/>
  <c r="AD2428"/>
  <c r="AD2429"/>
  <c r="AD2430"/>
  <c r="AD2431"/>
  <c r="AD2432"/>
  <c r="AD2433"/>
  <c r="AD2434"/>
  <c r="AD2435"/>
  <c r="AD2436"/>
  <c r="AD2437"/>
  <c r="AD2438"/>
  <c r="AD2439"/>
  <c r="AD2440"/>
  <c r="AD2441"/>
  <c r="AD2442"/>
  <c r="AD2443"/>
  <c r="AD2444"/>
  <c r="AD2445"/>
  <c r="AD2446"/>
  <c r="AD2447"/>
  <c r="AD2448"/>
  <c r="AD2449"/>
  <c r="AD2450"/>
  <c r="AD2451"/>
  <c r="AD2452"/>
  <c r="AD2453"/>
  <c r="AD2454"/>
  <c r="AD2455"/>
  <c r="AD2456"/>
  <c r="AD2457"/>
  <c r="AD2458"/>
  <c r="AD2459"/>
  <c r="AD2460"/>
  <c r="AD2461"/>
  <c r="AD2462"/>
  <c r="AD2463"/>
  <c r="AD2464"/>
  <c r="AD2465"/>
  <c r="AD2466"/>
  <c r="AD2467"/>
  <c r="AD2468"/>
  <c r="AD2469"/>
  <c r="AD2470"/>
  <c r="AD2471"/>
  <c r="AD2472"/>
  <c r="AD2473"/>
  <c r="AD2474"/>
  <c r="AD2475"/>
  <c r="AD2476"/>
  <c r="AD2477"/>
  <c r="AD2478"/>
  <c r="AD2479"/>
  <c r="AD2480"/>
  <c r="AD2481"/>
  <c r="AD2482"/>
  <c r="AD2483"/>
  <c r="AD2484"/>
  <c r="AD2485"/>
  <c r="AD2486"/>
  <c r="AD2487"/>
  <c r="AD2488"/>
  <c r="AD2489"/>
  <c r="AD2490"/>
  <c r="AD2491"/>
  <c r="AD2492"/>
  <c r="AD2493"/>
  <c r="AD2494"/>
  <c r="AD2495"/>
  <c r="AD2496"/>
  <c r="AD2497"/>
  <c r="AD2498"/>
  <c r="AD2499"/>
  <c r="AD2500"/>
  <c r="AD2501"/>
  <c r="AD2502"/>
  <c r="AD2503"/>
  <c r="AD2504"/>
  <c r="AD2505"/>
  <c r="AD2506"/>
  <c r="AD2507"/>
  <c r="AD2508"/>
  <c r="AD2509"/>
  <c r="AD2510"/>
  <c r="AD2511"/>
  <c r="AD2512"/>
  <c r="AD2513"/>
  <c r="AD2514"/>
  <c r="AD2515"/>
  <c r="AD2516"/>
  <c r="AD2517"/>
  <c r="AD2518"/>
  <c r="AD2519"/>
  <c r="AD2520"/>
  <c r="AD2521"/>
  <c r="AD2522"/>
  <c r="AD2523"/>
  <c r="AD12"/>
  <c r="AD13"/>
  <c r="AD14"/>
  <c r="AD15"/>
  <c r="AD16"/>
  <c r="AD17"/>
  <c r="AD18"/>
  <c r="AD19"/>
  <c r="AD20"/>
  <c r="AD21"/>
  <c r="AD11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3"/>
  <c r="O103" i="4" l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O2502" s="1"/>
  <c r="O2503" s="1"/>
  <c r="O2504" s="1"/>
  <c r="O2505" s="1"/>
  <c r="O2506" s="1"/>
  <c r="O2507" s="1"/>
  <c r="O2508" s="1"/>
  <c r="O2509" s="1"/>
  <c r="O2510" s="1"/>
  <c r="O2511" s="1"/>
  <c r="O2512" s="1"/>
  <c r="O2513" s="1"/>
  <c r="O2514" s="1"/>
  <c r="O2515" s="1"/>
  <c r="O2516" s="1"/>
  <c r="O2517" s="1"/>
  <c r="O2518" s="1"/>
  <c r="O2519" s="1"/>
  <c r="O2520" s="1"/>
  <c r="O2521" s="1"/>
  <c r="O2522" s="1"/>
  <c r="O2523" s="1"/>
  <c r="O2524" s="1"/>
  <c r="O2525" s="1"/>
  <c r="O2526" s="1"/>
  <c r="O2527" s="1"/>
  <c r="O2528" s="1"/>
  <c r="O2529" s="1"/>
  <c r="O2530" s="1"/>
  <c r="O2531" s="1"/>
  <c r="O2532" s="1"/>
  <c r="O2533" s="1"/>
  <c r="O2534" s="1"/>
  <c r="O2535" s="1"/>
  <c r="O2536" s="1"/>
  <c r="O2537" s="1"/>
  <c r="O2538" s="1"/>
  <c r="O2539" s="1"/>
  <c r="O2540" s="1"/>
  <c r="O2541" s="1"/>
  <c r="O2542" s="1"/>
  <c r="O2543" s="1"/>
  <c r="O2544" s="1"/>
  <c r="O2545" s="1"/>
  <c r="O2546" s="1"/>
  <c r="O2547" s="1"/>
  <c r="O2548" s="1"/>
  <c r="O2549" s="1"/>
  <c r="O2550" s="1"/>
  <c r="O2551" s="1"/>
  <c r="O2552" s="1"/>
  <c r="O2553" s="1"/>
  <c r="O2554" s="1"/>
  <c r="O2555" s="1"/>
  <c r="O2556" s="1"/>
  <c r="O2557" s="1"/>
  <c r="O2558" s="1"/>
  <c r="O2559" s="1"/>
  <c r="O2560" s="1"/>
  <c r="O2561" s="1"/>
  <c r="O2562" s="1"/>
  <c r="O2563" s="1"/>
  <c r="O2564" s="1"/>
  <c r="O2565" s="1"/>
  <c r="O2566" s="1"/>
  <c r="O2567" s="1"/>
  <c r="O2568" s="1"/>
  <c r="O2569" s="1"/>
  <c r="O2570" s="1"/>
  <c r="O2571" s="1"/>
  <c r="O2572" s="1"/>
  <c r="O2573" s="1"/>
  <c r="O2574" s="1"/>
  <c r="O2575" s="1"/>
  <c r="O2576" s="1"/>
  <c r="O2577" s="1"/>
  <c r="O2578" s="1"/>
  <c r="O2579" s="1"/>
  <c r="O2580" s="1"/>
  <c r="O2581" s="1"/>
  <c r="O2582" s="1"/>
  <c r="O2583" s="1"/>
  <c r="O2584" s="1"/>
  <c r="O2585" s="1"/>
  <c r="O2586" s="1"/>
  <c r="O2587" s="1"/>
  <c r="O2588" s="1"/>
  <c r="O2589" s="1"/>
  <c r="O2590" s="1"/>
  <c r="O2591" s="1"/>
  <c r="O2592" s="1"/>
  <c r="O2593" s="1"/>
  <c r="O2594" s="1"/>
  <c r="O2595" s="1"/>
  <c r="O2596" s="1"/>
  <c r="O2597" s="1"/>
  <c r="O2598" s="1"/>
  <c r="O2599" s="1"/>
  <c r="O2600" s="1"/>
  <c r="O2601" s="1"/>
  <c r="O2602" s="1"/>
  <c r="O2603" s="1"/>
  <c r="O2604" s="1"/>
  <c r="O2605" s="1"/>
  <c r="O2606" s="1"/>
  <c r="O2607" s="1"/>
  <c r="O2608" s="1"/>
  <c r="O2609" s="1"/>
  <c r="O2610" s="1"/>
  <c r="O2611" s="1"/>
  <c r="O2612" s="1"/>
  <c r="O2613" s="1"/>
  <c r="O2614" s="1"/>
  <c r="O2615" s="1"/>
  <c r="O2616" s="1"/>
  <c r="O2617" s="1"/>
  <c r="O2618" s="1"/>
  <c r="O2619" s="1"/>
  <c r="O2620" s="1"/>
  <c r="O2621" s="1"/>
  <c r="O2622" s="1"/>
  <c r="O2623" s="1"/>
  <c r="O2624" s="1"/>
  <c r="O2625" s="1"/>
  <c r="O2626" s="1"/>
  <c r="O2627" s="1"/>
  <c r="O2628" s="1"/>
  <c r="O2629" s="1"/>
  <c r="O2630" s="1"/>
  <c r="O2631" s="1"/>
  <c r="O2632" s="1"/>
  <c r="O2633" s="1"/>
  <c r="O2634" s="1"/>
  <c r="O2635" s="1"/>
  <c r="O2636" s="1"/>
  <c r="O2637" s="1"/>
  <c r="O2638" s="1"/>
  <c r="O2639" s="1"/>
  <c r="O2640" s="1"/>
  <c r="O2641" s="1"/>
  <c r="O2642" s="1"/>
  <c r="O2643" s="1"/>
  <c r="O2644" s="1"/>
  <c r="O2645" s="1"/>
  <c r="O2646" s="1"/>
  <c r="O2647" s="1"/>
  <c r="O2648" s="1"/>
  <c r="O2649" s="1"/>
  <c r="O2650" s="1"/>
  <c r="O2651" s="1"/>
  <c r="O2652" s="1"/>
  <c r="O2653" s="1"/>
  <c r="O2654" s="1"/>
  <c r="O2655" s="1"/>
  <c r="O2656" s="1"/>
  <c r="O2657" s="1"/>
  <c r="O2658" s="1"/>
  <c r="O2659" s="1"/>
  <c r="O2660" s="1"/>
  <c r="O2661" s="1"/>
  <c r="O2662" s="1"/>
  <c r="O2663" s="1"/>
  <c r="O2664" s="1"/>
  <c r="O2665" s="1"/>
  <c r="O2666" s="1"/>
  <c r="O2667" s="1"/>
  <c r="O2668" s="1"/>
  <c r="O2669" s="1"/>
  <c r="O2670" s="1"/>
  <c r="O2671" s="1"/>
  <c r="O2672" s="1"/>
  <c r="O2673" s="1"/>
  <c r="O2674" s="1"/>
  <c r="O2675" s="1"/>
  <c r="O2676" s="1"/>
  <c r="O2677" s="1"/>
  <c r="O2678" s="1"/>
  <c r="O2679" s="1"/>
  <c r="O2680" s="1"/>
  <c r="O2681" s="1"/>
  <c r="O2682" s="1"/>
  <c r="O2683" s="1"/>
  <c r="O2684" s="1"/>
  <c r="O2685" s="1"/>
  <c r="O2686" s="1"/>
  <c r="O2687" s="1"/>
  <c r="O2688" s="1"/>
  <c r="O2689" s="1"/>
  <c r="O2690" s="1"/>
  <c r="O2691" s="1"/>
  <c r="O2692" s="1"/>
  <c r="O2693" s="1"/>
  <c r="O2694" s="1"/>
  <c r="O2695" s="1"/>
  <c r="O2696" s="1"/>
  <c r="O2697" s="1"/>
  <c r="O2698" s="1"/>
  <c r="O2699" s="1"/>
  <c r="O2700" s="1"/>
  <c r="O2701" s="1"/>
  <c r="O2702" s="1"/>
  <c r="O2703" s="1"/>
  <c r="O2704" s="1"/>
  <c r="O2705" s="1"/>
  <c r="O2706" s="1"/>
  <c r="O2707" s="1"/>
  <c r="O2708" s="1"/>
  <c r="O2709" s="1"/>
  <c r="O2710" s="1"/>
  <c r="O2711" s="1"/>
  <c r="O2712" s="1"/>
  <c r="O2713" s="1"/>
  <c r="O2714" s="1"/>
  <c r="O2715" s="1"/>
  <c r="O2716" s="1"/>
  <c r="O2717" s="1"/>
  <c r="O2718" s="1"/>
  <c r="O2719" s="1"/>
  <c r="O2720" s="1"/>
  <c r="O2721" s="1"/>
  <c r="O2722" s="1"/>
  <c r="O2723" s="1"/>
  <c r="O2724" s="1"/>
  <c r="O2725" s="1"/>
  <c r="O2726" s="1"/>
  <c r="O2727" s="1"/>
  <c r="O2728" s="1"/>
  <c r="O2729" s="1"/>
  <c r="O2730" s="1"/>
  <c r="O2731" s="1"/>
  <c r="O2732" s="1"/>
  <c r="O2733" s="1"/>
  <c r="O2734" s="1"/>
  <c r="O2735" s="1"/>
  <c r="O2736" s="1"/>
  <c r="O2737" s="1"/>
  <c r="O2738" s="1"/>
  <c r="O2739" s="1"/>
  <c r="O2740" s="1"/>
  <c r="O2741" s="1"/>
  <c r="O2742" s="1"/>
  <c r="O2743" s="1"/>
  <c r="O2744" s="1"/>
  <c r="O2745" s="1"/>
  <c r="O2746" s="1"/>
  <c r="O2747" s="1"/>
  <c r="O2748" s="1"/>
  <c r="O2749" s="1"/>
  <c r="O2750" s="1"/>
  <c r="O2751" s="1"/>
  <c r="O2752" s="1"/>
  <c r="O2753" s="1"/>
  <c r="O2754" s="1"/>
  <c r="O2755" s="1"/>
  <c r="O2756" s="1"/>
  <c r="O2757" s="1"/>
  <c r="O2758" s="1"/>
  <c r="O2759" s="1"/>
  <c r="O2760" s="1"/>
  <c r="O2761" s="1"/>
  <c r="O2762" s="1"/>
  <c r="O2763" s="1"/>
  <c r="O2764" s="1"/>
  <c r="O2765" s="1"/>
  <c r="O2766" s="1"/>
  <c r="O2767" s="1"/>
  <c r="O2768" s="1"/>
  <c r="O2769" s="1"/>
  <c r="O2770" s="1"/>
  <c r="O2771" s="1"/>
  <c r="O2772" s="1"/>
  <c r="O2773" s="1"/>
  <c r="O2774" s="1"/>
  <c r="O2775" s="1"/>
  <c r="O2776" s="1"/>
  <c r="O2777" s="1"/>
  <c r="O2778" s="1"/>
  <c r="O2779" s="1"/>
  <c r="O2780" s="1"/>
  <c r="O2781" s="1"/>
  <c r="O2782" s="1"/>
  <c r="O2783" s="1"/>
  <c r="O2784" s="1"/>
  <c r="O2785" s="1"/>
  <c r="O2786" s="1"/>
  <c r="O2787" s="1"/>
  <c r="O2788" s="1"/>
  <c r="O2789" s="1"/>
  <c r="O2790" s="1"/>
  <c r="O2791" s="1"/>
  <c r="O2792" s="1"/>
  <c r="O2793" s="1"/>
  <c r="O2794" s="1"/>
  <c r="O2795" s="1"/>
  <c r="O2796" s="1"/>
  <c r="O2797" s="1"/>
  <c r="O2798" s="1"/>
  <c r="O2799" s="1"/>
  <c r="O2800" s="1"/>
  <c r="O2801" s="1"/>
  <c r="O2802" s="1"/>
  <c r="O2803" s="1"/>
  <c r="O2804" s="1"/>
  <c r="O2805" s="1"/>
  <c r="O2806" s="1"/>
  <c r="O2807" s="1"/>
  <c r="O2808" s="1"/>
  <c r="O2809" s="1"/>
  <c r="O2810" s="1"/>
  <c r="O2811" s="1"/>
  <c r="O2812" s="1"/>
  <c r="O2813" s="1"/>
  <c r="O2814" s="1"/>
  <c r="O2815" s="1"/>
  <c r="O2816" s="1"/>
  <c r="O2817" s="1"/>
  <c r="O2818" s="1"/>
  <c r="O2819" s="1"/>
  <c r="O2820" s="1"/>
  <c r="O2821" s="1"/>
  <c r="O2822" s="1"/>
  <c r="O2823" s="1"/>
  <c r="O2824" s="1"/>
  <c r="O2825" s="1"/>
  <c r="O2826" s="1"/>
  <c r="O2827" s="1"/>
  <c r="O2828" s="1"/>
  <c r="O2829" s="1"/>
  <c r="O2830" s="1"/>
  <c r="O2831" s="1"/>
  <c r="O2832" s="1"/>
  <c r="O2833" s="1"/>
  <c r="O2834" s="1"/>
  <c r="O2835" s="1"/>
  <c r="O2836" s="1"/>
  <c r="O2837" s="1"/>
  <c r="O2838" s="1"/>
  <c r="O2839" s="1"/>
  <c r="O2840" s="1"/>
  <c r="O2841" s="1"/>
  <c r="O2842" s="1"/>
  <c r="O2843" s="1"/>
  <c r="O2844" s="1"/>
  <c r="O2845" s="1"/>
  <c r="O2846" s="1"/>
  <c r="O2847" s="1"/>
  <c r="O2848" s="1"/>
  <c r="O2849" s="1"/>
  <c r="O2850" s="1"/>
  <c r="O2851" s="1"/>
  <c r="O2852" s="1"/>
  <c r="O2853" s="1"/>
  <c r="O2854" s="1"/>
  <c r="O2855" s="1"/>
  <c r="O2856" s="1"/>
  <c r="O2857" s="1"/>
  <c r="O2858" s="1"/>
  <c r="O2859" s="1"/>
  <c r="O2860" s="1"/>
  <c r="O2861" s="1"/>
  <c r="O2862" s="1"/>
  <c r="O2863" s="1"/>
  <c r="O2864" s="1"/>
  <c r="O2865" s="1"/>
  <c r="O2866" s="1"/>
  <c r="O2867" s="1"/>
  <c r="O2868" s="1"/>
  <c r="O2869" s="1"/>
  <c r="O2870" s="1"/>
  <c r="O2871" s="1"/>
  <c r="O2872" s="1"/>
  <c r="O2873" s="1"/>
  <c r="O2874" s="1"/>
  <c r="O2875" s="1"/>
  <c r="O2876" s="1"/>
  <c r="O2877" s="1"/>
  <c r="O2878" s="1"/>
  <c r="O2879" s="1"/>
  <c r="O2880" s="1"/>
  <c r="O2881" s="1"/>
  <c r="O2882" s="1"/>
  <c r="O2883" s="1"/>
  <c r="O2884" s="1"/>
  <c r="O2885" s="1"/>
  <c r="O2886" s="1"/>
  <c r="O2887" s="1"/>
  <c r="O2888" s="1"/>
  <c r="O2889" s="1"/>
  <c r="O2890" s="1"/>
  <c r="O2891" s="1"/>
  <c r="O2892" s="1"/>
  <c r="O2893" s="1"/>
  <c r="O2894" s="1"/>
  <c r="O2895" s="1"/>
  <c r="O2896" s="1"/>
  <c r="O2897" s="1"/>
  <c r="O2898" s="1"/>
  <c r="O2899" s="1"/>
  <c r="O2900" s="1"/>
  <c r="O2901" s="1"/>
  <c r="O2902" s="1"/>
  <c r="O2903" s="1"/>
  <c r="O2904" s="1"/>
  <c r="O2905" s="1"/>
  <c r="O2906" s="1"/>
  <c r="O2907" s="1"/>
  <c r="O2908" s="1"/>
  <c r="O2909" s="1"/>
  <c r="O2910" s="1"/>
  <c r="O2911" s="1"/>
  <c r="O2912" s="1"/>
  <c r="O2913" s="1"/>
  <c r="O2914" s="1"/>
  <c r="O2915" s="1"/>
  <c r="O2916" s="1"/>
  <c r="O2917" s="1"/>
  <c r="O2918" s="1"/>
  <c r="O2919" s="1"/>
  <c r="O2920" s="1"/>
  <c r="O2921" s="1"/>
  <c r="O2922" s="1"/>
  <c r="O2923" s="1"/>
  <c r="O2924" s="1"/>
  <c r="O2925" s="1"/>
  <c r="O2926" s="1"/>
  <c r="O2927" s="1"/>
  <c r="O2928" s="1"/>
  <c r="O2929" s="1"/>
  <c r="O2930" s="1"/>
  <c r="O2931" s="1"/>
  <c r="O2932" s="1"/>
  <c r="O2933" s="1"/>
  <c r="O2934" s="1"/>
  <c r="O2935" s="1"/>
  <c r="O2936" s="1"/>
  <c r="O2937" s="1"/>
  <c r="O2938" s="1"/>
  <c r="O2939" s="1"/>
  <c r="O2940" s="1"/>
  <c r="O2941" s="1"/>
  <c r="O2942" s="1"/>
  <c r="O2943" s="1"/>
  <c r="O2944" s="1"/>
  <c r="O2945" s="1"/>
  <c r="O2946" s="1"/>
  <c r="O2947" s="1"/>
  <c r="O2948" s="1"/>
  <c r="O2949" s="1"/>
  <c r="O2950" s="1"/>
  <c r="O2951" s="1"/>
  <c r="O2952" s="1"/>
  <c r="O2953" s="1"/>
  <c r="O2954" s="1"/>
  <c r="O2955" s="1"/>
  <c r="O2956" s="1"/>
  <c r="O2957" s="1"/>
  <c r="O2958" s="1"/>
  <c r="O2959" s="1"/>
  <c r="O2960" s="1"/>
  <c r="O2961" s="1"/>
  <c r="O2962" s="1"/>
  <c r="O2963" s="1"/>
  <c r="O2964" s="1"/>
  <c r="O2965" s="1"/>
  <c r="O2966" s="1"/>
  <c r="O2967" s="1"/>
  <c r="O2968" s="1"/>
  <c r="O2969" s="1"/>
  <c r="O2970" s="1"/>
  <c r="O2971" s="1"/>
  <c r="O2972" s="1"/>
  <c r="O2973" s="1"/>
  <c r="O2974" s="1"/>
  <c r="O2975" s="1"/>
  <c r="O2976" s="1"/>
  <c r="O2977" s="1"/>
  <c r="O2978" s="1"/>
  <c r="O2979" s="1"/>
  <c r="O2980" s="1"/>
  <c r="O2981" s="1"/>
  <c r="O2982" s="1"/>
  <c r="O2983" s="1"/>
  <c r="O2984" s="1"/>
  <c r="O2985" s="1"/>
  <c r="O2986" s="1"/>
  <c r="O2987" s="1"/>
  <c r="O2988" s="1"/>
  <c r="O2989" s="1"/>
  <c r="O2990" s="1"/>
  <c r="O2991" s="1"/>
  <c r="O2992" s="1"/>
  <c r="O2993" s="1"/>
  <c r="O2994" s="1"/>
  <c r="O2995" s="1"/>
  <c r="O2996" s="1"/>
  <c r="O2997" s="1"/>
  <c r="O2998" s="1"/>
  <c r="O2999" s="1"/>
  <c r="O3000" s="1"/>
  <c r="O3001" s="1"/>
  <c r="O3002" s="1"/>
  <c r="O3003" s="1"/>
  <c r="O3004" s="1"/>
  <c r="O3005" s="1"/>
  <c r="O3006" s="1"/>
  <c r="O3007" s="1"/>
  <c r="O3008" s="1"/>
  <c r="O3009" s="1"/>
  <c r="O3010" s="1"/>
  <c r="O3011" s="1"/>
  <c r="O3012" s="1"/>
  <c r="O3013" s="1"/>
  <c r="O3014" s="1"/>
  <c r="O3015" s="1"/>
  <c r="O3016" s="1"/>
  <c r="O3017" s="1"/>
  <c r="O3018" s="1"/>
  <c r="O3019" s="1"/>
  <c r="O3020" s="1"/>
  <c r="O3021" s="1"/>
  <c r="O3022" s="1"/>
  <c r="O3023" s="1"/>
  <c r="O3024" s="1"/>
  <c r="O3025" s="1"/>
  <c r="O3026" s="1"/>
  <c r="O3027" s="1"/>
  <c r="O3028" s="1"/>
  <c r="O3029" s="1"/>
  <c r="O3030" s="1"/>
  <c r="O3031" s="1"/>
  <c r="O3032" s="1"/>
  <c r="O3033" s="1"/>
  <c r="O3034" s="1"/>
  <c r="O3035" s="1"/>
  <c r="O3036" s="1"/>
  <c r="O3037" s="1"/>
  <c r="O3038" s="1"/>
  <c r="O3039" s="1"/>
  <c r="O3040" s="1"/>
  <c r="O3041" s="1"/>
  <c r="O3042" s="1"/>
  <c r="O3043" s="1"/>
  <c r="O3044" s="1"/>
  <c r="O3045" s="1"/>
  <c r="O3046" s="1"/>
  <c r="O3047" s="1"/>
  <c r="O3048" s="1"/>
  <c r="O3049" s="1"/>
  <c r="O3050" s="1"/>
  <c r="O3051" s="1"/>
  <c r="O3052" s="1"/>
  <c r="O3053" s="1"/>
  <c r="O3054" s="1"/>
  <c r="O3055" s="1"/>
  <c r="O3056" s="1"/>
  <c r="O3057" s="1"/>
  <c r="O3058" s="1"/>
  <c r="O3059" s="1"/>
  <c r="O3060" s="1"/>
  <c r="O3061" s="1"/>
  <c r="O3062" s="1"/>
  <c r="O3063" s="1"/>
  <c r="O3064" s="1"/>
  <c r="O3065" s="1"/>
  <c r="O3066" s="1"/>
  <c r="O3067" s="1"/>
  <c r="O3068" s="1"/>
  <c r="O3069" s="1"/>
  <c r="O3070" s="1"/>
  <c r="O3071" s="1"/>
  <c r="O3072" s="1"/>
  <c r="O3073" s="1"/>
  <c r="O3074" s="1"/>
  <c r="O3075" s="1"/>
  <c r="O3076" s="1"/>
  <c r="O3077" s="1"/>
  <c r="O3078" s="1"/>
  <c r="O3079" s="1"/>
  <c r="O3080" s="1"/>
  <c r="O3081" s="1"/>
  <c r="O3082" s="1"/>
  <c r="O3083" s="1"/>
  <c r="O3084" s="1"/>
  <c r="O3085" s="1"/>
  <c r="O3086" s="1"/>
  <c r="O3087" s="1"/>
  <c r="O3088" s="1"/>
  <c r="O3089" s="1"/>
  <c r="O3090" s="1"/>
  <c r="O3091" s="1"/>
  <c r="O3092" s="1"/>
  <c r="O3093" s="1"/>
  <c r="O3094" s="1"/>
  <c r="O3095" s="1"/>
  <c r="O3096" s="1"/>
  <c r="O3097" s="1"/>
  <c r="O3098" s="1"/>
  <c r="O3099" s="1"/>
  <c r="O3100" s="1"/>
  <c r="O3101" s="1"/>
  <c r="O3102" s="1"/>
  <c r="O3103" s="1"/>
  <c r="O3104" s="1"/>
  <c r="O3105" s="1"/>
  <c r="O3106" s="1"/>
  <c r="O3107" s="1"/>
  <c r="O3108" s="1"/>
  <c r="O3109" s="1"/>
  <c r="O3110" s="1"/>
  <c r="O3111" s="1"/>
  <c r="O3112" s="1"/>
  <c r="O3113" s="1"/>
  <c r="O3114" s="1"/>
  <c r="O3115" s="1"/>
  <c r="O3116" s="1"/>
  <c r="O3117" s="1"/>
  <c r="O3118" s="1"/>
  <c r="O3119" s="1"/>
  <c r="O3120" s="1"/>
  <c r="O3121" s="1"/>
  <c r="O3122" s="1"/>
  <c r="O3123" s="1"/>
  <c r="O3124" s="1"/>
  <c r="O3125" s="1"/>
  <c r="O3126" s="1"/>
  <c r="O3127" s="1"/>
  <c r="O3128" s="1"/>
  <c r="O3129" s="1"/>
  <c r="O3130" s="1"/>
  <c r="O3131" s="1"/>
  <c r="O3132" s="1"/>
  <c r="O3133" s="1"/>
  <c r="O3134" s="1"/>
  <c r="O3135" s="1"/>
  <c r="O3136" s="1"/>
  <c r="O3137" s="1"/>
  <c r="O3138" s="1"/>
  <c r="O3139" s="1"/>
  <c r="O3140" s="1"/>
  <c r="O3141" s="1"/>
  <c r="O3142" s="1"/>
  <c r="O3143" s="1"/>
  <c r="O3144" s="1"/>
  <c r="O3145" s="1"/>
  <c r="O3146" s="1"/>
  <c r="O3147" s="1"/>
  <c r="O3148" s="1"/>
  <c r="O3149" s="1"/>
  <c r="O3150" s="1"/>
  <c r="O3151" s="1"/>
  <c r="O3152" s="1"/>
  <c r="O3153" s="1"/>
  <c r="O3154" s="1"/>
  <c r="O3155" s="1"/>
  <c r="O3156" s="1"/>
  <c r="O3157" s="1"/>
  <c r="O3158" s="1"/>
  <c r="O3159" s="1"/>
  <c r="O3160" s="1"/>
  <c r="O3161" s="1"/>
  <c r="O3162" s="1"/>
  <c r="O3163" s="1"/>
  <c r="O3164" s="1"/>
  <c r="O3165" s="1"/>
  <c r="O3166" s="1"/>
  <c r="O3167" s="1"/>
  <c r="O3168" s="1"/>
  <c r="O3169" s="1"/>
  <c r="O3170" s="1"/>
  <c r="O3171" s="1"/>
  <c r="O3172" s="1"/>
  <c r="O3173" s="1"/>
  <c r="O3174" s="1"/>
  <c r="O3175" s="1"/>
  <c r="O3176" s="1"/>
  <c r="O3177" s="1"/>
  <c r="O3178" s="1"/>
  <c r="O3179" s="1"/>
  <c r="O3180" s="1"/>
  <c r="O3181" s="1"/>
  <c r="O3182" s="1"/>
  <c r="O3183" s="1"/>
  <c r="O3184" s="1"/>
  <c r="O3185" s="1"/>
  <c r="O3186" s="1"/>
  <c r="O3187" s="1"/>
  <c r="O3188" s="1"/>
  <c r="O3189" s="1"/>
  <c r="O3190" s="1"/>
  <c r="O3191" s="1"/>
  <c r="O3192" s="1"/>
  <c r="O3193" s="1"/>
  <c r="O3194" s="1"/>
  <c r="O3195" s="1"/>
  <c r="O3196" s="1"/>
  <c r="O3197" s="1"/>
  <c r="O3198" s="1"/>
  <c r="O3199" s="1"/>
  <c r="O3200" s="1"/>
  <c r="O3201" s="1"/>
  <c r="O3202" s="1"/>
  <c r="O3203" s="1"/>
  <c r="O3204" s="1"/>
  <c r="O3205" s="1"/>
  <c r="O3206" s="1"/>
  <c r="O3207" s="1"/>
  <c r="O3208" s="1"/>
  <c r="O3209" s="1"/>
  <c r="O3210" s="1"/>
  <c r="O3211" s="1"/>
  <c r="O3212" s="1"/>
  <c r="O3213" s="1"/>
  <c r="O3214" s="1"/>
  <c r="O3215" s="1"/>
  <c r="O3216" s="1"/>
  <c r="O3217" s="1"/>
  <c r="O3218" s="1"/>
  <c r="O3219" s="1"/>
  <c r="O3220" s="1"/>
  <c r="O3221" s="1"/>
  <c r="O3222" s="1"/>
  <c r="O3223" s="1"/>
  <c r="O3224" s="1"/>
  <c r="O3225" s="1"/>
  <c r="O3226" s="1"/>
  <c r="O3227" s="1"/>
  <c r="O3228" s="1"/>
  <c r="O3229" s="1"/>
  <c r="O3230" s="1"/>
  <c r="O3231" s="1"/>
  <c r="O3232" s="1"/>
  <c r="O3233" s="1"/>
  <c r="O3234" s="1"/>
  <c r="O3235" s="1"/>
  <c r="O3236" s="1"/>
  <c r="O3237" s="1"/>
  <c r="O3238" s="1"/>
  <c r="O3239" s="1"/>
  <c r="O3240" s="1"/>
  <c r="O3241" s="1"/>
  <c r="O3242" s="1"/>
  <c r="O3243" s="1"/>
  <c r="O3244" s="1"/>
  <c r="O3245" s="1"/>
  <c r="O3246" s="1"/>
  <c r="O3247" s="1"/>
  <c r="O3248" s="1"/>
  <c r="O3249" s="1"/>
  <c r="O3250" s="1"/>
  <c r="O3251" s="1"/>
  <c r="O3252" s="1"/>
  <c r="O3253" s="1"/>
  <c r="O3254" s="1"/>
  <c r="O3255" s="1"/>
  <c r="O3256" s="1"/>
  <c r="O3257" s="1"/>
  <c r="O3258" s="1"/>
  <c r="O3259" s="1"/>
  <c r="O3260" s="1"/>
  <c r="O3261" s="1"/>
  <c r="O3262" s="1"/>
  <c r="O3263" s="1"/>
  <c r="O3264" s="1"/>
  <c r="O3265" s="1"/>
  <c r="O3266" s="1"/>
  <c r="O3267" s="1"/>
  <c r="O3268" s="1"/>
  <c r="O3269" s="1"/>
  <c r="O3270" s="1"/>
  <c r="O3271" s="1"/>
  <c r="O3272" s="1"/>
  <c r="O3273" s="1"/>
  <c r="O3274" s="1"/>
  <c r="O3275" s="1"/>
  <c r="O3276" s="1"/>
  <c r="O3277" s="1"/>
  <c r="O3278" s="1"/>
  <c r="O3279" s="1"/>
  <c r="O3280" s="1"/>
  <c r="O3281" s="1"/>
  <c r="O3282" s="1"/>
  <c r="O3283" s="1"/>
  <c r="O3284" s="1"/>
  <c r="O3285" s="1"/>
  <c r="O3286" s="1"/>
  <c r="O3287" s="1"/>
  <c r="O3288" s="1"/>
  <c r="O3289" s="1"/>
  <c r="O3290" s="1"/>
  <c r="O3291" s="1"/>
  <c r="O3292" s="1"/>
  <c r="O3293" s="1"/>
  <c r="O3294" s="1"/>
  <c r="O3295" s="1"/>
  <c r="O3296" s="1"/>
  <c r="O3297" s="1"/>
  <c r="O3298" s="1"/>
  <c r="O3299" s="1"/>
  <c r="O3300" s="1"/>
  <c r="O3301" s="1"/>
  <c r="O3302" s="1"/>
  <c r="O3303" s="1"/>
  <c r="O3304" s="1"/>
  <c r="O3305" s="1"/>
  <c r="O3306" s="1"/>
  <c r="O3307" s="1"/>
  <c r="O3308" s="1"/>
  <c r="O3309" s="1"/>
  <c r="O3310" s="1"/>
  <c r="O3311" s="1"/>
  <c r="O3312" s="1"/>
  <c r="O3313" s="1"/>
  <c r="O3314" s="1"/>
  <c r="O3315" s="1"/>
  <c r="O3316" s="1"/>
  <c r="O3317" s="1"/>
  <c r="O3318" s="1"/>
  <c r="O3319" s="1"/>
  <c r="O3320" s="1"/>
  <c r="O3321" s="1"/>
  <c r="O3322" s="1"/>
  <c r="O3323" s="1"/>
  <c r="O3324" s="1"/>
  <c r="O3325" s="1"/>
  <c r="O3326" s="1"/>
  <c r="O3327" s="1"/>
  <c r="O3328" s="1"/>
  <c r="O3329" s="1"/>
  <c r="O3330" s="1"/>
  <c r="O3331" s="1"/>
  <c r="O3332" s="1"/>
  <c r="O3333" s="1"/>
  <c r="O3334" s="1"/>
  <c r="O3335" s="1"/>
  <c r="O3336" s="1"/>
  <c r="O3337" s="1"/>
  <c r="O3338" s="1"/>
  <c r="O3339" s="1"/>
  <c r="O3340" s="1"/>
  <c r="O3341" s="1"/>
  <c r="O3342" s="1"/>
  <c r="O3343" s="1"/>
  <c r="O3344" s="1"/>
  <c r="O3345" s="1"/>
  <c r="O3346" s="1"/>
  <c r="O3347" s="1"/>
  <c r="O3348" s="1"/>
  <c r="O3349" s="1"/>
  <c r="O3350" s="1"/>
  <c r="O3351" s="1"/>
  <c r="O3352" s="1"/>
  <c r="O3353" s="1"/>
  <c r="O3354" s="1"/>
  <c r="O3355" s="1"/>
  <c r="O3356" s="1"/>
  <c r="O3357" s="1"/>
  <c r="O3358" s="1"/>
  <c r="O3359" s="1"/>
  <c r="O3360" s="1"/>
  <c r="O3361" s="1"/>
  <c r="O3362" s="1"/>
  <c r="O3363" s="1"/>
  <c r="O3364" s="1"/>
  <c r="O3365" s="1"/>
  <c r="O3366" s="1"/>
  <c r="O3367" s="1"/>
  <c r="O3368" s="1"/>
  <c r="O3369" s="1"/>
  <c r="O3370" s="1"/>
  <c r="O3371" s="1"/>
  <c r="O3372" s="1"/>
  <c r="O3373" s="1"/>
  <c r="O3374" s="1"/>
  <c r="O3375" s="1"/>
  <c r="O3376" s="1"/>
  <c r="O3377" s="1"/>
  <c r="O3378" s="1"/>
  <c r="O3379" s="1"/>
  <c r="O3380" s="1"/>
  <c r="O3381" s="1"/>
  <c r="O3382" s="1"/>
  <c r="O3383" s="1"/>
  <c r="O3384" s="1"/>
  <c r="O3385" s="1"/>
  <c r="O3386" s="1"/>
  <c r="O3387" s="1"/>
  <c r="O3388" s="1"/>
  <c r="O3389" s="1"/>
  <c r="O3390" s="1"/>
  <c r="O3391" s="1"/>
  <c r="O3392" s="1"/>
  <c r="O3393" s="1"/>
  <c r="O3394" s="1"/>
  <c r="O3395" s="1"/>
  <c r="O3396" s="1"/>
  <c r="O3397" s="1"/>
  <c r="O3398" s="1"/>
  <c r="O3399" s="1"/>
  <c r="O3400" s="1"/>
  <c r="O3401" s="1"/>
  <c r="O3402" s="1"/>
  <c r="O3403" s="1"/>
  <c r="O3404" s="1"/>
  <c r="O3405" s="1"/>
  <c r="O3406" s="1"/>
  <c r="O3407" s="1"/>
  <c r="O3408" s="1"/>
  <c r="O3409" s="1"/>
  <c r="O3410" s="1"/>
  <c r="O3411" s="1"/>
  <c r="O3412" s="1"/>
  <c r="O3413" s="1"/>
  <c r="O3414" s="1"/>
  <c r="O3415" s="1"/>
  <c r="O3416" s="1"/>
  <c r="O3417" s="1"/>
  <c r="O3418" s="1"/>
  <c r="O3419" s="1"/>
  <c r="O3420" s="1"/>
  <c r="O3421" s="1"/>
  <c r="O3422" s="1"/>
  <c r="O3423" s="1"/>
  <c r="O3424" s="1"/>
  <c r="O3425" s="1"/>
  <c r="O3426" s="1"/>
  <c r="O3427" s="1"/>
  <c r="O3428" s="1"/>
  <c r="O3429" s="1"/>
  <c r="O3430" s="1"/>
  <c r="O3431" s="1"/>
  <c r="O3432" s="1"/>
  <c r="O3433" s="1"/>
  <c r="O3434" s="1"/>
  <c r="O3435" s="1"/>
  <c r="O3436" s="1"/>
  <c r="O3437" s="1"/>
  <c r="O3438" s="1"/>
  <c r="O3439" s="1"/>
  <c r="O3440" s="1"/>
  <c r="O3441" s="1"/>
  <c r="O3442" s="1"/>
  <c r="O3443" s="1"/>
  <c r="O3444" s="1"/>
  <c r="O3445" s="1"/>
  <c r="O3446" s="1"/>
  <c r="O3447" s="1"/>
  <c r="O3448" s="1"/>
  <c r="O3449" s="1"/>
  <c r="O3450" s="1"/>
  <c r="O3451" s="1"/>
  <c r="O3452" s="1"/>
  <c r="O3453" s="1"/>
  <c r="O3454" s="1"/>
  <c r="O3455" s="1"/>
  <c r="O3456" s="1"/>
  <c r="O3457" s="1"/>
  <c r="O3458" s="1"/>
  <c r="O3459" s="1"/>
  <c r="O3460" s="1"/>
  <c r="O3461" s="1"/>
  <c r="O3462" s="1"/>
  <c r="O3463" s="1"/>
  <c r="O3464" s="1"/>
  <c r="O3465" s="1"/>
  <c r="O3466" s="1"/>
  <c r="O3467" s="1"/>
  <c r="O3468" s="1"/>
  <c r="O3469" s="1"/>
  <c r="O3470" s="1"/>
  <c r="O3471" s="1"/>
  <c r="O3472" s="1"/>
  <c r="O3473" s="1"/>
  <c r="O3474" s="1"/>
  <c r="O3475" s="1"/>
  <c r="O3476" s="1"/>
  <c r="O3477" s="1"/>
  <c r="O3478" s="1"/>
  <c r="O3479" s="1"/>
  <c r="O3480" s="1"/>
  <c r="O3481" s="1"/>
  <c r="O3482" s="1"/>
  <c r="O3483" s="1"/>
  <c r="O3484" s="1"/>
  <c r="O3485" s="1"/>
  <c r="O3486" s="1"/>
  <c r="O3487" s="1"/>
  <c r="O3488" s="1"/>
  <c r="O3489" s="1"/>
  <c r="O3490" s="1"/>
  <c r="O3491" s="1"/>
  <c r="O3492" s="1"/>
  <c r="O3493" s="1"/>
  <c r="O3494" s="1"/>
  <c r="O3495" s="1"/>
  <c r="O3496" s="1"/>
  <c r="O3497" s="1"/>
  <c r="O3498" s="1"/>
  <c r="O3499" s="1"/>
  <c r="O3500" s="1"/>
  <c r="O3501" s="1"/>
  <c r="O3502" s="1"/>
  <c r="O3503" s="1"/>
  <c r="O3504" s="1"/>
  <c r="O3505" s="1"/>
  <c r="O3506" s="1"/>
  <c r="O3507" s="1"/>
  <c r="O3508" s="1"/>
  <c r="O3509" s="1"/>
  <c r="O3510" s="1"/>
  <c r="O3511" s="1"/>
  <c r="O3512" s="1"/>
  <c r="O3513" s="1"/>
  <c r="O3514" s="1"/>
  <c r="O3515" s="1"/>
  <c r="O3516" s="1"/>
  <c r="O3517" s="1"/>
  <c r="O3518" s="1"/>
  <c r="O3519" s="1"/>
  <c r="O3520" s="1"/>
  <c r="O3521" s="1"/>
  <c r="O3522" s="1"/>
  <c r="O3523" s="1"/>
  <c r="O3524" s="1"/>
  <c r="O3525" s="1"/>
  <c r="O3526" s="1"/>
  <c r="O3527" s="1"/>
  <c r="O3528" s="1"/>
  <c r="O3529" s="1"/>
  <c r="O3530" s="1"/>
  <c r="O3531" s="1"/>
  <c r="O3532" s="1"/>
  <c r="O3533" s="1"/>
  <c r="O3534" s="1"/>
  <c r="O3535" s="1"/>
  <c r="O3536" s="1"/>
  <c r="O3537" s="1"/>
  <c r="O3538" s="1"/>
  <c r="O3539" s="1"/>
  <c r="O3540" s="1"/>
  <c r="O3541" s="1"/>
  <c r="O3542" s="1"/>
  <c r="O3543" s="1"/>
  <c r="O3544" s="1"/>
  <c r="O3545" s="1"/>
  <c r="O3546" s="1"/>
  <c r="O3547" s="1"/>
  <c r="O3548" s="1"/>
  <c r="O3549" s="1"/>
  <c r="O3550" s="1"/>
  <c r="O3551" s="1"/>
  <c r="O3552" s="1"/>
  <c r="O3553" s="1"/>
  <c r="O3554" s="1"/>
  <c r="O3555" s="1"/>
  <c r="O3556" s="1"/>
  <c r="O3557" s="1"/>
  <c r="O3558" s="1"/>
  <c r="O3559" s="1"/>
  <c r="O3560" s="1"/>
  <c r="O3561" s="1"/>
  <c r="O3562" s="1"/>
  <c r="O3563" s="1"/>
  <c r="O3564" s="1"/>
  <c r="O3565" s="1"/>
  <c r="O3566" s="1"/>
  <c r="O3567" s="1"/>
  <c r="O3568" s="1"/>
  <c r="O3569" s="1"/>
  <c r="O3570" s="1"/>
  <c r="O3571" s="1"/>
  <c r="O3572" s="1"/>
  <c r="O3573" s="1"/>
  <c r="O3574" s="1"/>
  <c r="O3575" s="1"/>
  <c r="O3576" s="1"/>
  <c r="O3577" s="1"/>
  <c r="O3578" s="1"/>
  <c r="O3579" s="1"/>
  <c r="O3580" s="1"/>
  <c r="O3581" s="1"/>
  <c r="O3582" s="1"/>
  <c r="O3583" s="1"/>
  <c r="O3584" s="1"/>
  <c r="O3585" s="1"/>
  <c r="O3586" s="1"/>
  <c r="O3587" s="1"/>
  <c r="O3588" s="1"/>
  <c r="O3589" s="1"/>
  <c r="O3590" s="1"/>
  <c r="O3591" s="1"/>
  <c r="O3592" s="1"/>
  <c r="O3593" s="1"/>
  <c r="O3594" s="1"/>
  <c r="O3595" s="1"/>
  <c r="O3596" s="1"/>
  <c r="O3597" s="1"/>
  <c r="O3598" s="1"/>
  <c r="O3599" s="1"/>
  <c r="O3600" s="1"/>
  <c r="O3601" s="1"/>
  <c r="O3602" s="1"/>
  <c r="O3603" s="1"/>
  <c r="O3604" s="1"/>
  <c r="O3605" s="1"/>
  <c r="O3606" s="1"/>
  <c r="O3607" s="1"/>
  <c r="O3608" s="1"/>
  <c r="O3609" s="1"/>
  <c r="O3610" s="1"/>
  <c r="O3611" s="1"/>
  <c r="O3612" s="1"/>
  <c r="O3613" s="1"/>
  <c r="O3614" s="1"/>
  <c r="O3615" s="1"/>
  <c r="O3616" s="1"/>
  <c r="O3617" s="1"/>
  <c r="O3618" s="1"/>
  <c r="O3619" s="1"/>
  <c r="O3620" s="1"/>
  <c r="O3621" s="1"/>
  <c r="O3622" s="1"/>
  <c r="O3623" s="1"/>
  <c r="O3624" s="1"/>
  <c r="O3625" s="1"/>
  <c r="O3626" s="1"/>
  <c r="O3627" s="1"/>
  <c r="O3628" s="1"/>
  <c r="O3629" s="1"/>
  <c r="O3630" s="1"/>
  <c r="O3631" s="1"/>
  <c r="O3632" s="1"/>
  <c r="O3633" s="1"/>
  <c r="O3634" s="1"/>
  <c r="O3635" s="1"/>
  <c r="O3636" s="1"/>
  <c r="O3637" s="1"/>
  <c r="O3638" s="1"/>
  <c r="O3639" s="1"/>
  <c r="O3640" s="1"/>
  <c r="O3641" s="1"/>
  <c r="O3642" s="1"/>
  <c r="O3643" s="1"/>
  <c r="O3644" s="1"/>
  <c r="O3645" s="1"/>
  <c r="O3646" s="1"/>
  <c r="O3647" s="1"/>
  <c r="O3648" s="1"/>
  <c r="O3649" s="1"/>
  <c r="O3650" s="1"/>
  <c r="O3651" s="1"/>
  <c r="O3652" s="1"/>
  <c r="O3653" s="1"/>
  <c r="O3654" s="1"/>
  <c r="O3655" s="1"/>
  <c r="O3656" s="1"/>
  <c r="O3657" s="1"/>
  <c r="O3658" s="1"/>
  <c r="O3659" s="1"/>
  <c r="O3660" s="1"/>
  <c r="O3661" s="1"/>
  <c r="O3662" s="1"/>
  <c r="O3663" s="1"/>
  <c r="O3664" s="1"/>
  <c r="O3665" s="1"/>
  <c r="O3666" s="1"/>
  <c r="O3667" s="1"/>
  <c r="O3668" s="1"/>
  <c r="O3669" s="1"/>
  <c r="O3670" s="1"/>
  <c r="O3671" s="1"/>
  <c r="O3672" s="1"/>
  <c r="O3673" s="1"/>
  <c r="O3674" s="1"/>
  <c r="O3675" s="1"/>
  <c r="O3676" s="1"/>
  <c r="O3677" s="1"/>
  <c r="O3678" s="1"/>
  <c r="O3679" s="1"/>
  <c r="O3680" s="1"/>
  <c r="O3681" s="1"/>
  <c r="O3682" s="1"/>
  <c r="O3683" s="1"/>
  <c r="O3684" s="1"/>
  <c r="O3685" s="1"/>
  <c r="O3686" s="1"/>
  <c r="O3687" s="1"/>
  <c r="O3688" s="1"/>
  <c r="O3689" s="1"/>
  <c r="O3690" s="1"/>
  <c r="O3691" s="1"/>
  <c r="O3692" s="1"/>
  <c r="O3693" s="1"/>
  <c r="O3694" s="1"/>
  <c r="O3695" s="1"/>
  <c r="O3696" s="1"/>
  <c r="O3697" s="1"/>
  <c r="O3698" s="1"/>
  <c r="O3699" s="1"/>
  <c r="O3700" s="1"/>
  <c r="O3701" s="1"/>
  <c r="O3702" s="1"/>
  <c r="O3703" s="1"/>
  <c r="O3704" s="1"/>
  <c r="O3705" s="1"/>
  <c r="O3706" s="1"/>
  <c r="O3707" s="1"/>
  <c r="O3708" s="1"/>
  <c r="O3709" s="1"/>
  <c r="O3710" s="1"/>
  <c r="O3711" s="1"/>
  <c r="O3712" s="1"/>
  <c r="O3713" s="1"/>
  <c r="O3714" s="1"/>
  <c r="O3715" s="1"/>
  <c r="O3716" s="1"/>
  <c r="O3717" s="1"/>
  <c r="O3718" s="1"/>
  <c r="O3719" s="1"/>
  <c r="O3720" s="1"/>
  <c r="O3721" s="1"/>
  <c r="O3722" s="1"/>
  <c r="O3723" s="1"/>
  <c r="O3724" s="1"/>
  <c r="O3725" s="1"/>
  <c r="O3726" s="1"/>
  <c r="O3727" s="1"/>
  <c r="O3728" s="1"/>
  <c r="O3729" s="1"/>
  <c r="O3730" s="1"/>
  <c r="O3731" s="1"/>
  <c r="O3732" s="1"/>
  <c r="O3733" s="1"/>
  <c r="O3734" s="1"/>
  <c r="O3735" s="1"/>
  <c r="O3736" s="1"/>
  <c r="O3737" s="1"/>
  <c r="O3738" s="1"/>
  <c r="O3739" s="1"/>
  <c r="O3740" s="1"/>
  <c r="O3741" s="1"/>
  <c r="O3742" s="1"/>
  <c r="O3743" s="1"/>
  <c r="O3744" s="1"/>
  <c r="O3745" s="1"/>
  <c r="O3746" s="1"/>
  <c r="O3747" s="1"/>
  <c r="O3748" s="1"/>
  <c r="O3749" s="1"/>
  <c r="O3750" s="1"/>
  <c r="O3751" s="1"/>
  <c r="O3752" s="1"/>
  <c r="O3753" s="1"/>
  <c r="O3754" s="1"/>
  <c r="O3755" s="1"/>
  <c r="O3756" s="1"/>
  <c r="O3757" s="1"/>
  <c r="O3758" s="1"/>
  <c r="O3759" s="1"/>
  <c r="O3760" s="1"/>
  <c r="O3761" s="1"/>
  <c r="O3762" s="1"/>
  <c r="O3763" s="1"/>
  <c r="O3764" s="1"/>
  <c r="O3765" s="1"/>
  <c r="O3766" s="1"/>
  <c r="O3767" s="1"/>
  <c r="O3768" s="1"/>
  <c r="O3769" s="1"/>
  <c r="O3770" s="1"/>
  <c r="O3771" s="1"/>
  <c r="O3772" s="1"/>
  <c r="O3773" s="1"/>
  <c r="O3774" s="1"/>
  <c r="O3775" s="1"/>
  <c r="O3776" s="1"/>
  <c r="O3777" s="1"/>
  <c r="O3778" s="1"/>
  <c r="O3779" s="1"/>
  <c r="O3780" s="1"/>
  <c r="O3781" s="1"/>
  <c r="O3782" s="1"/>
  <c r="O3783" s="1"/>
  <c r="O3784" s="1"/>
  <c r="O3785" s="1"/>
  <c r="O3786" s="1"/>
  <c r="O3787" s="1"/>
  <c r="O3788" s="1"/>
  <c r="O3789" s="1"/>
  <c r="O3790" s="1"/>
  <c r="O3791" s="1"/>
  <c r="O3792" s="1"/>
  <c r="O3793" s="1"/>
  <c r="O3794" s="1"/>
  <c r="O3795" s="1"/>
  <c r="O3796" s="1"/>
  <c r="O3797" s="1"/>
  <c r="O3798" s="1"/>
  <c r="O3799" s="1"/>
  <c r="O3800" s="1"/>
  <c r="O3801" s="1"/>
  <c r="O3802" s="1"/>
  <c r="O3803" s="1"/>
  <c r="O3804" s="1"/>
  <c r="O3805" s="1"/>
  <c r="O3806" s="1"/>
  <c r="O3807" s="1"/>
  <c r="O3808" s="1"/>
  <c r="O3809" s="1"/>
  <c r="O3810" s="1"/>
  <c r="O3811" s="1"/>
  <c r="O3812" s="1"/>
  <c r="O3813" s="1"/>
  <c r="O3814" s="1"/>
  <c r="O3815" s="1"/>
  <c r="O3816" s="1"/>
  <c r="O3817" s="1"/>
  <c r="O3818" s="1"/>
  <c r="O3819" s="1"/>
  <c r="O3820" s="1"/>
  <c r="O3821" s="1"/>
  <c r="O3822" s="1"/>
  <c r="O3823" s="1"/>
  <c r="O3824" s="1"/>
  <c r="O3825" s="1"/>
  <c r="O3826" s="1"/>
  <c r="O3827" s="1"/>
  <c r="O3828" s="1"/>
  <c r="O3829" s="1"/>
  <c r="O3830" s="1"/>
  <c r="O3831" s="1"/>
  <c r="O3832" s="1"/>
  <c r="O3833" s="1"/>
  <c r="O3834" s="1"/>
  <c r="O3835" s="1"/>
  <c r="O3836" s="1"/>
  <c r="O3837" s="1"/>
  <c r="O3838" s="1"/>
  <c r="O3839" s="1"/>
  <c r="O3840" s="1"/>
  <c r="O3841" s="1"/>
  <c r="O3842" s="1"/>
  <c r="O3843" s="1"/>
  <c r="O3844" s="1"/>
  <c r="O3845" s="1"/>
  <c r="O3846" s="1"/>
  <c r="O3847" s="1"/>
  <c r="O3848" s="1"/>
  <c r="O3849" s="1"/>
  <c r="O3850" s="1"/>
  <c r="O3851" s="1"/>
  <c r="O3852" s="1"/>
  <c r="O3853" s="1"/>
  <c r="O3854" s="1"/>
  <c r="O3855" s="1"/>
  <c r="O2"/>
  <c r="Q4"/>
  <c r="Q14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2502" s="1"/>
  <c r="Q2503" s="1"/>
  <c r="Q2504" s="1"/>
  <c r="Q2505" s="1"/>
  <c r="Q2506" s="1"/>
  <c r="Q2507" s="1"/>
  <c r="Q2508" s="1"/>
  <c r="Q2509" s="1"/>
  <c r="Q2510" s="1"/>
  <c r="Q2511" s="1"/>
  <c r="Q2512" s="1"/>
  <c r="Q2513" s="1"/>
  <c r="Q2514" s="1"/>
  <c r="Q2515" s="1"/>
  <c r="Q2516" s="1"/>
  <c r="Q2517" s="1"/>
  <c r="Q2518" s="1"/>
  <c r="Q2519" s="1"/>
  <c r="Q2520" s="1"/>
  <c r="Q2521" s="1"/>
  <c r="Q2522" s="1"/>
  <c r="Q2523" s="1"/>
  <c r="Q2524" s="1"/>
  <c r="Q2525" s="1"/>
  <c r="Q2526" s="1"/>
  <c r="Q2527" s="1"/>
  <c r="Q2528" s="1"/>
  <c r="Q2529" s="1"/>
  <c r="Q2530" s="1"/>
  <c r="Q2531" s="1"/>
  <c r="Q2532" s="1"/>
  <c r="Q2533" s="1"/>
  <c r="Q2534" s="1"/>
  <c r="Q2535" s="1"/>
  <c r="Q2536" s="1"/>
  <c r="Q2537" s="1"/>
  <c r="Q2538" s="1"/>
  <c r="Q2539" s="1"/>
  <c r="Q2540" s="1"/>
  <c r="Q2541" s="1"/>
  <c r="Q2542" s="1"/>
  <c r="Q2543" s="1"/>
  <c r="Q2544" s="1"/>
  <c r="Q2545" s="1"/>
  <c r="Q2546" s="1"/>
  <c r="Q2547" s="1"/>
  <c r="Q2548" s="1"/>
  <c r="Q2549" s="1"/>
  <c r="Q2550" s="1"/>
  <c r="Q2551" s="1"/>
  <c r="Q2552" s="1"/>
  <c r="Q2553" s="1"/>
  <c r="Q2554" s="1"/>
  <c r="Q2555" s="1"/>
  <c r="Q2556" s="1"/>
  <c r="Q2557" s="1"/>
  <c r="Q2558" s="1"/>
  <c r="Q2559" s="1"/>
  <c r="Q2560" s="1"/>
  <c r="Q2561" s="1"/>
  <c r="Q2562" s="1"/>
  <c r="Q2563" s="1"/>
  <c r="Q2564" s="1"/>
  <c r="Q2565" s="1"/>
  <c r="Q2566" s="1"/>
  <c r="Q2567" s="1"/>
  <c r="Q2568" s="1"/>
  <c r="Q2569" s="1"/>
  <c r="Q2570" s="1"/>
  <c r="Q2571" s="1"/>
  <c r="Q2572" s="1"/>
  <c r="Q2573" s="1"/>
  <c r="Q2574" s="1"/>
  <c r="Q2575" s="1"/>
  <c r="Q2576" s="1"/>
  <c r="Q2577" s="1"/>
  <c r="Q2578" s="1"/>
  <c r="Q2579" s="1"/>
  <c r="Q2580" s="1"/>
  <c r="Q2581" s="1"/>
  <c r="Q2582" s="1"/>
  <c r="Q2583" s="1"/>
  <c r="Q2584" s="1"/>
  <c r="Q2585" s="1"/>
  <c r="Q2586" s="1"/>
  <c r="Q2587" s="1"/>
  <c r="Q2588" s="1"/>
  <c r="Q2589" s="1"/>
  <c r="Q2590" s="1"/>
  <c r="Q2591" s="1"/>
  <c r="Q2592" s="1"/>
  <c r="Q2593" s="1"/>
  <c r="Q2594" s="1"/>
  <c r="Q2595" s="1"/>
  <c r="Q2596" s="1"/>
  <c r="Q2597" s="1"/>
  <c r="Q2598" s="1"/>
  <c r="Q2599" s="1"/>
  <c r="Q2600" s="1"/>
  <c r="Q2601" s="1"/>
  <c r="Q2602" s="1"/>
  <c r="Q2603" s="1"/>
  <c r="Q2604" s="1"/>
  <c r="Q2605" s="1"/>
  <c r="Q2606" s="1"/>
  <c r="Q2607" s="1"/>
  <c r="Q2608" s="1"/>
  <c r="Q2609" s="1"/>
  <c r="Q2610" s="1"/>
  <c r="Q2611" s="1"/>
  <c r="Q2612" s="1"/>
  <c r="Q2613" s="1"/>
  <c r="Q2614" s="1"/>
  <c r="Q2615" s="1"/>
  <c r="Q2616" s="1"/>
  <c r="Q2617" s="1"/>
  <c r="Q2618" s="1"/>
  <c r="Q2619" s="1"/>
  <c r="Q2620" s="1"/>
  <c r="Q2621" s="1"/>
  <c r="Q2622" s="1"/>
  <c r="Q2623" s="1"/>
  <c r="Q2624" s="1"/>
  <c r="Q2625" s="1"/>
  <c r="Q2626" s="1"/>
  <c r="Q2627" s="1"/>
  <c r="Q2628" s="1"/>
  <c r="Q2629" s="1"/>
  <c r="Q2630" s="1"/>
  <c r="Q2631" s="1"/>
  <c r="Q2632" s="1"/>
  <c r="Q2633" s="1"/>
  <c r="Q2634" s="1"/>
  <c r="Q2635" s="1"/>
  <c r="Q2636" s="1"/>
  <c r="Q2637" s="1"/>
  <c r="Q2638" s="1"/>
  <c r="Q2639" s="1"/>
  <c r="Q2640" s="1"/>
  <c r="Q2641" s="1"/>
  <c r="Q2642" s="1"/>
  <c r="Q2643" s="1"/>
  <c r="Q2644" s="1"/>
  <c r="Q2645" s="1"/>
  <c r="Q2646" s="1"/>
  <c r="Q2647" s="1"/>
  <c r="Q2648" s="1"/>
  <c r="Q2649" s="1"/>
  <c r="Q2650" s="1"/>
  <c r="Q2651" s="1"/>
  <c r="Q2652" s="1"/>
  <c r="Q2653" s="1"/>
  <c r="Q2654" s="1"/>
  <c r="Q2655" s="1"/>
  <c r="Q2656" s="1"/>
  <c r="Q2657" s="1"/>
  <c r="Q2658" s="1"/>
  <c r="Q2659" s="1"/>
  <c r="Q2660" s="1"/>
  <c r="Q2661" s="1"/>
  <c r="Q2662" s="1"/>
  <c r="Q2663" s="1"/>
  <c r="Q2664" s="1"/>
  <c r="Q2665" s="1"/>
  <c r="Q2666" s="1"/>
  <c r="Q2667" s="1"/>
  <c r="Q2668" s="1"/>
  <c r="Q2669" s="1"/>
  <c r="Q2670" s="1"/>
  <c r="Q2671" s="1"/>
  <c r="Q2672" s="1"/>
  <c r="Q2673" s="1"/>
  <c r="Q2674" s="1"/>
  <c r="Q2675" s="1"/>
  <c r="Q2676" s="1"/>
  <c r="Q2677" s="1"/>
  <c r="Q2678" s="1"/>
  <c r="Q2679" s="1"/>
  <c r="Q2680" s="1"/>
  <c r="Q2681" s="1"/>
  <c r="Q2682" s="1"/>
  <c r="Q2683" s="1"/>
  <c r="Q2684" s="1"/>
  <c r="Q2685" s="1"/>
  <c r="Q2686" s="1"/>
  <c r="Q2687" s="1"/>
  <c r="Q2688" s="1"/>
  <c r="Q2689" s="1"/>
  <c r="Q2690" s="1"/>
  <c r="Q2691" s="1"/>
  <c r="Q2692" s="1"/>
  <c r="Q2693" s="1"/>
  <c r="Q2694" s="1"/>
  <c r="Q2695" s="1"/>
  <c r="Q2696" s="1"/>
  <c r="Q2697" s="1"/>
  <c r="Q2698" s="1"/>
  <c r="Q2699" s="1"/>
  <c r="Q2700" s="1"/>
  <c r="Q2701" s="1"/>
  <c r="Q2702" s="1"/>
  <c r="Q2703" s="1"/>
  <c r="Q2704" s="1"/>
  <c r="Q2705" s="1"/>
  <c r="Q2706" s="1"/>
  <c r="Q2707" s="1"/>
  <c r="Q2708" s="1"/>
  <c r="Q2709" s="1"/>
  <c r="Q2710" s="1"/>
  <c r="Q2711" s="1"/>
  <c r="Q2712" s="1"/>
  <c r="Q2713" s="1"/>
  <c r="Q2714" s="1"/>
  <c r="Q2715" s="1"/>
  <c r="Q2716" s="1"/>
  <c r="Q2717" s="1"/>
  <c r="Q2718" s="1"/>
  <c r="Q2719" s="1"/>
  <c r="Q2720" s="1"/>
  <c r="Q2721" s="1"/>
  <c r="Q2722" s="1"/>
  <c r="Q2723" s="1"/>
  <c r="Q2724" s="1"/>
  <c r="Q2725" s="1"/>
  <c r="Q2726" s="1"/>
  <c r="Q2727" s="1"/>
  <c r="Q2728" s="1"/>
  <c r="Q2729" s="1"/>
  <c r="Q2730" s="1"/>
  <c r="Q2731" s="1"/>
  <c r="Q2732" s="1"/>
  <c r="Q2733" s="1"/>
  <c r="Q2734" s="1"/>
  <c r="Q2735" s="1"/>
  <c r="Q2736" s="1"/>
  <c r="Q2737" s="1"/>
  <c r="Q2738" s="1"/>
  <c r="Q2739" s="1"/>
  <c r="Q2740" s="1"/>
  <c r="Q2741" s="1"/>
  <c r="Q2742" s="1"/>
  <c r="Q2743" s="1"/>
  <c r="Q2744" s="1"/>
  <c r="Q2745" s="1"/>
  <c r="Q2746" s="1"/>
  <c r="Q2747" s="1"/>
  <c r="Q2748" s="1"/>
  <c r="Q2749" s="1"/>
  <c r="Q2750" s="1"/>
  <c r="Q2751" s="1"/>
  <c r="Q2752" s="1"/>
  <c r="Q2753" s="1"/>
  <c r="Q2754" s="1"/>
  <c r="Q2755" s="1"/>
  <c r="Q2756" s="1"/>
  <c r="Q2757" s="1"/>
  <c r="Q2758" s="1"/>
  <c r="Q2759" s="1"/>
  <c r="Q2760" s="1"/>
  <c r="Q2761" s="1"/>
  <c r="Q2762" s="1"/>
  <c r="Q2763" s="1"/>
  <c r="Q2764" s="1"/>
  <c r="Q2765" s="1"/>
  <c r="Q2766" s="1"/>
  <c r="Q2767" s="1"/>
  <c r="Q2768" s="1"/>
  <c r="Q2769" s="1"/>
  <c r="Q2770" s="1"/>
  <c r="Q2771" s="1"/>
  <c r="Q2772" s="1"/>
  <c r="Q2773" s="1"/>
  <c r="Q2774" s="1"/>
  <c r="Q2775" s="1"/>
  <c r="Q2776" s="1"/>
  <c r="Q2777" s="1"/>
  <c r="Q2778" s="1"/>
  <c r="Q2779" s="1"/>
  <c r="Q2780" s="1"/>
  <c r="Q2781" s="1"/>
  <c r="Q2782" s="1"/>
  <c r="Q2783" s="1"/>
  <c r="Q2784" s="1"/>
  <c r="Q2785" s="1"/>
  <c r="Q2786" s="1"/>
  <c r="Q2787" s="1"/>
  <c r="Q2788" s="1"/>
  <c r="Q2789" s="1"/>
  <c r="Q2790" s="1"/>
  <c r="Q2791" s="1"/>
  <c r="Q2792" s="1"/>
  <c r="Q2793" s="1"/>
  <c r="Q2794" s="1"/>
  <c r="Q2795" s="1"/>
  <c r="Q2796" s="1"/>
  <c r="Q2797" s="1"/>
  <c r="Q2798" s="1"/>
  <c r="Q2799" s="1"/>
  <c r="Q2800" s="1"/>
  <c r="Q2801" s="1"/>
  <c r="Q2802" s="1"/>
  <c r="Q2803" s="1"/>
  <c r="Q2804" s="1"/>
  <c r="Q2805" s="1"/>
  <c r="Q2806" s="1"/>
  <c r="Q2807" s="1"/>
  <c r="Q2808" s="1"/>
  <c r="Q2809" s="1"/>
  <c r="Q2810" s="1"/>
  <c r="Q2811" s="1"/>
  <c r="Q2812" s="1"/>
  <c r="Q2813" s="1"/>
  <c r="Q2814" s="1"/>
  <c r="Q2815" s="1"/>
  <c r="Q2816" s="1"/>
  <c r="Q2817" s="1"/>
  <c r="Q2818" s="1"/>
  <c r="Q2819" s="1"/>
  <c r="Q2820" s="1"/>
  <c r="Q2821" s="1"/>
  <c r="Q2822" s="1"/>
  <c r="Q2823" s="1"/>
  <c r="Q2824" s="1"/>
  <c r="Q2825" s="1"/>
  <c r="Q2826" s="1"/>
  <c r="Q2827" s="1"/>
  <c r="Q2828" s="1"/>
  <c r="Q2829" s="1"/>
  <c r="Q2830" s="1"/>
  <c r="Q2831" s="1"/>
  <c r="Q2832" s="1"/>
  <c r="Q2833" s="1"/>
  <c r="Q2834" s="1"/>
  <c r="Q2835" s="1"/>
  <c r="Q2836" s="1"/>
  <c r="Q2837" s="1"/>
  <c r="Q2838" s="1"/>
  <c r="Q2839" s="1"/>
  <c r="Q2840" s="1"/>
  <c r="Q2841" s="1"/>
  <c r="Q2842" s="1"/>
  <c r="Q2843" s="1"/>
  <c r="Q2844" s="1"/>
  <c r="Q2845" s="1"/>
  <c r="Q2846" s="1"/>
  <c r="Q2847" s="1"/>
  <c r="Q2848" s="1"/>
  <c r="Q2849" s="1"/>
  <c r="Q2850" s="1"/>
  <c r="Q2851" s="1"/>
  <c r="Q2852" s="1"/>
  <c r="Q2853" s="1"/>
  <c r="Q2854" s="1"/>
  <c r="Q2855" s="1"/>
  <c r="Q2856" s="1"/>
  <c r="Q2857" s="1"/>
  <c r="Q2858" s="1"/>
  <c r="Q2859" s="1"/>
  <c r="Q2860" s="1"/>
  <c r="Q2861" s="1"/>
  <c r="Q2862" s="1"/>
  <c r="Q2863" s="1"/>
  <c r="Q2864" s="1"/>
  <c r="Q2865" s="1"/>
  <c r="Q2866" s="1"/>
  <c r="Q2867" s="1"/>
  <c r="Q2868" s="1"/>
  <c r="Q2869" s="1"/>
  <c r="Q2870" s="1"/>
  <c r="Q2871" s="1"/>
  <c r="Q2872" s="1"/>
  <c r="Q2873" s="1"/>
  <c r="Q2874" s="1"/>
  <c r="Q2875" s="1"/>
  <c r="Q2876" s="1"/>
  <c r="Q2877" s="1"/>
  <c r="Q2878" s="1"/>
  <c r="Q2879" s="1"/>
  <c r="Q2880" s="1"/>
  <c r="Q2881" s="1"/>
  <c r="Q2882" s="1"/>
  <c r="Q2883" s="1"/>
  <c r="Q2884" s="1"/>
  <c r="Q2885" s="1"/>
  <c r="Q2886" s="1"/>
  <c r="Q2887" s="1"/>
  <c r="Q2888" s="1"/>
  <c r="Q2889" s="1"/>
  <c r="Q2890" s="1"/>
  <c r="Q2891" s="1"/>
  <c r="Q2892" s="1"/>
  <c r="Q2893" s="1"/>
  <c r="Q2894" s="1"/>
  <c r="Q2895" s="1"/>
  <c r="Q2896" s="1"/>
  <c r="Q2897" s="1"/>
  <c r="Q2898" s="1"/>
  <c r="Q2899" s="1"/>
  <c r="Q2900" s="1"/>
  <c r="Q2901" s="1"/>
  <c r="Q2902" s="1"/>
  <c r="Q2903" s="1"/>
  <c r="Q2904" s="1"/>
  <c r="Q2905" s="1"/>
  <c r="Q2906" s="1"/>
  <c r="Q2907" s="1"/>
  <c r="Q2908" s="1"/>
  <c r="Q2909" s="1"/>
  <c r="Q2910" s="1"/>
  <c r="Q2911" s="1"/>
  <c r="Q2912" s="1"/>
  <c r="Q2913" s="1"/>
  <c r="Q2914" s="1"/>
  <c r="Q2915" s="1"/>
  <c r="Q2916" s="1"/>
  <c r="Q2917" s="1"/>
  <c r="Q2918" s="1"/>
  <c r="Q2919" s="1"/>
  <c r="Q2920" s="1"/>
  <c r="Q2921" s="1"/>
  <c r="Q2922" s="1"/>
  <c r="Q2923" s="1"/>
  <c r="Q2924" s="1"/>
  <c r="Q2925" s="1"/>
  <c r="Q2926" s="1"/>
  <c r="Q2927" s="1"/>
  <c r="Q2928" s="1"/>
  <c r="Q2929" s="1"/>
  <c r="Q2930" s="1"/>
  <c r="Q2931" s="1"/>
  <c r="Q2932" s="1"/>
  <c r="Q2933" s="1"/>
  <c r="Q2934" s="1"/>
  <c r="Q2935" s="1"/>
  <c r="Q2936" s="1"/>
  <c r="Q2937" s="1"/>
  <c r="Q2938" s="1"/>
  <c r="Q2939" s="1"/>
  <c r="Q2940" s="1"/>
  <c r="Q2941" s="1"/>
  <c r="Q2942" s="1"/>
  <c r="Q2943" s="1"/>
  <c r="Q2944" s="1"/>
  <c r="Q2945" s="1"/>
  <c r="Q2946" s="1"/>
  <c r="Q2947" s="1"/>
  <c r="Q2948" s="1"/>
  <c r="Q2949" s="1"/>
  <c r="Q2950" s="1"/>
  <c r="Q2951" s="1"/>
  <c r="Q2952" s="1"/>
  <c r="Q2953" s="1"/>
  <c r="Q2954" s="1"/>
  <c r="Q2955" s="1"/>
  <c r="Q2956" s="1"/>
  <c r="Q2957" s="1"/>
  <c r="Q2958" s="1"/>
  <c r="Q2959" s="1"/>
  <c r="Q2960" s="1"/>
  <c r="Q2961" s="1"/>
  <c r="Q2962" s="1"/>
  <c r="Q2963" s="1"/>
  <c r="Q2964" s="1"/>
  <c r="Q2965" s="1"/>
  <c r="Q2966" s="1"/>
  <c r="Q2967" s="1"/>
  <c r="Q2968" s="1"/>
  <c r="Q2969" s="1"/>
  <c r="Q2970" s="1"/>
  <c r="Q2971" s="1"/>
  <c r="Q2972" s="1"/>
  <c r="Q2973" s="1"/>
  <c r="Q2974" s="1"/>
  <c r="Q2975" s="1"/>
  <c r="Q2976" s="1"/>
  <c r="Q2977" s="1"/>
  <c r="Q2978" s="1"/>
  <c r="Q2979" s="1"/>
  <c r="Q2980" s="1"/>
  <c r="Q2981" s="1"/>
  <c r="Q2982" s="1"/>
  <c r="Q2983" s="1"/>
  <c r="Q2984" s="1"/>
  <c r="Q2985" s="1"/>
  <c r="Q2986" s="1"/>
  <c r="Q2987" s="1"/>
  <c r="Q2988" s="1"/>
  <c r="Q2989" s="1"/>
  <c r="Q2990" s="1"/>
  <c r="Q2991" s="1"/>
  <c r="Q2992" s="1"/>
  <c r="Q2993" s="1"/>
  <c r="Q2994" s="1"/>
  <c r="Q2995" s="1"/>
  <c r="Q2996" s="1"/>
  <c r="Q2997" s="1"/>
  <c r="Q2998" s="1"/>
  <c r="Q2999" s="1"/>
  <c r="Q3000" s="1"/>
  <c r="Q3001" s="1"/>
  <c r="Q3002" s="1"/>
  <c r="Q3003" s="1"/>
  <c r="Q3004" s="1"/>
  <c r="Q3005" s="1"/>
  <c r="Q3006" s="1"/>
  <c r="Q3007" s="1"/>
  <c r="Q3008" s="1"/>
  <c r="Q3009" s="1"/>
  <c r="Q3010" s="1"/>
  <c r="Q3011" s="1"/>
  <c r="Q3012" s="1"/>
  <c r="Q3013" s="1"/>
  <c r="Q3014" s="1"/>
  <c r="Q3015" s="1"/>
  <c r="Q3016" s="1"/>
  <c r="Q3017" s="1"/>
  <c r="Q3018" s="1"/>
  <c r="Q3019" s="1"/>
  <c r="Q3020" s="1"/>
  <c r="Q3021" s="1"/>
  <c r="Q3022" s="1"/>
  <c r="Q3023" s="1"/>
  <c r="Q3024" s="1"/>
  <c r="Q3025" s="1"/>
  <c r="Q3026" s="1"/>
  <c r="Q3027" s="1"/>
  <c r="Q3028" s="1"/>
  <c r="Q3029" s="1"/>
  <c r="Q3030" s="1"/>
  <c r="Q3031" s="1"/>
  <c r="Q3032" s="1"/>
  <c r="Q3033" s="1"/>
  <c r="Q3034" s="1"/>
  <c r="Q3035" s="1"/>
  <c r="Q3036" s="1"/>
  <c r="Q3037" s="1"/>
  <c r="Q3038" s="1"/>
  <c r="Q3039" s="1"/>
  <c r="Q3040" s="1"/>
  <c r="Q3041" s="1"/>
  <c r="Q3042" s="1"/>
  <c r="Q3043" s="1"/>
  <c r="Q3044" s="1"/>
  <c r="Q3045" s="1"/>
  <c r="Q3046" s="1"/>
  <c r="Q3047" s="1"/>
  <c r="Q3048" s="1"/>
  <c r="Q3049" s="1"/>
  <c r="Q3050" s="1"/>
  <c r="Q3051" s="1"/>
  <c r="Q3052" s="1"/>
  <c r="Q3053" s="1"/>
  <c r="Q3054" s="1"/>
  <c r="Q3055" s="1"/>
  <c r="Q3056" s="1"/>
  <c r="Q3057" s="1"/>
  <c r="Q3058" s="1"/>
  <c r="Q3059" s="1"/>
  <c r="Q3060" s="1"/>
  <c r="Q3061" s="1"/>
  <c r="Q3062" s="1"/>
  <c r="Q3063" s="1"/>
  <c r="Q3064" s="1"/>
  <c r="Q3065" s="1"/>
  <c r="Q3066" s="1"/>
  <c r="Q3067" s="1"/>
  <c r="Q3068" s="1"/>
  <c r="Q3069" s="1"/>
  <c r="Q3070" s="1"/>
  <c r="Q3071" s="1"/>
  <c r="Q3072" s="1"/>
  <c r="Q3073" s="1"/>
  <c r="Q3074" s="1"/>
  <c r="Q3075" s="1"/>
  <c r="Q3076" s="1"/>
  <c r="Q3077" s="1"/>
  <c r="Q3078" s="1"/>
  <c r="Q3079" s="1"/>
  <c r="Q3080" s="1"/>
  <c r="Q3081" s="1"/>
  <c r="Q3082" s="1"/>
  <c r="Q3083" s="1"/>
  <c r="Q3084" s="1"/>
  <c r="Q3085" s="1"/>
  <c r="Q3086" s="1"/>
  <c r="Q3087" s="1"/>
  <c r="Q3088" s="1"/>
  <c r="Q3089" s="1"/>
  <c r="Q3090" s="1"/>
  <c r="Q3091" s="1"/>
  <c r="Q3092" s="1"/>
  <c r="Q3093" s="1"/>
  <c r="Q3094" s="1"/>
  <c r="Q3095" s="1"/>
  <c r="Q3096" s="1"/>
  <c r="Q3097" s="1"/>
  <c r="Q3098" s="1"/>
  <c r="Q3099" s="1"/>
  <c r="Q3100" s="1"/>
  <c r="Q3101" s="1"/>
  <c r="Q3102" s="1"/>
  <c r="Q3103" s="1"/>
  <c r="Q3104" s="1"/>
  <c r="Q3105" s="1"/>
  <c r="Q3106" s="1"/>
  <c r="Q3107" s="1"/>
  <c r="Q3108" s="1"/>
  <c r="Q3109" s="1"/>
  <c r="Q3110" s="1"/>
  <c r="Q3111" s="1"/>
  <c r="Q3112" s="1"/>
  <c r="Q3113" s="1"/>
  <c r="Q3114" s="1"/>
  <c r="Q3115" s="1"/>
  <c r="Q3116" s="1"/>
  <c r="Q3117" s="1"/>
  <c r="Q3118" s="1"/>
  <c r="Q3119" s="1"/>
  <c r="Q3120" s="1"/>
  <c r="Q3121" s="1"/>
  <c r="Q3122" s="1"/>
  <c r="Q3123" s="1"/>
  <c r="Q3124" s="1"/>
  <c r="Q3125" s="1"/>
  <c r="Q3126" s="1"/>
  <c r="Q3127" s="1"/>
  <c r="Q3128" s="1"/>
  <c r="Q3129" s="1"/>
  <c r="Q3130" s="1"/>
  <c r="Q3131" s="1"/>
  <c r="Q3132" s="1"/>
  <c r="Q3133" s="1"/>
  <c r="Q3134" s="1"/>
  <c r="Q3135" s="1"/>
  <c r="Q3136" s="1"/>
  <c r="Q3137" s="1"/>
  <c r="Q3138" s="1"/>
  <c r="Q3139" s="1"/>
  <c r="Q3140" s="1"/>
  <c r="Q3141" s="1"/>
  <c r="Q3142" s="1"/>
  <c r="Q3143" s="1"/>
  <c r="Q3144" s="1"/>
  <c r="Q3145" s="1"/>
  <c r="Q3146" s="1"/>
  <c r="Q3147" s="1"/>
  <c r="Q3148" s="1"/>
  <c r="Q3149" s="1"/>
  <c r="Q3150" s="1"/>
  <c r="Q3151" s="1"/>
  <c r="Q3152" s="1"/>
  <c r="Q3153" s="1"/>
  <c r="Q3154" s="1"/>
  <c r="Q3155" s="1"/>
  <c r="Q3156" s="1"/>
  <c r="Q3157" s="1"/>
  <c r="Q3158" s="1"/>
  <c r="Q3159" s="1"/>
  <c r="Q3160" s="1"/>
  <c r="Q3161" s="1"/>
  <c r="Q3162" s="1"/>
  <c r="Q3163" s="1"/>
  <c r="Q3164" s="1"/>
  <c r="Q3165" s="1"/>
  <c r="Q3166" s="1"/>
  <c r="Q3167" s="1"/>
  <c r="Q3168" s="1"/>
  <c r="Q3169" s="1"/>
  <c r="Q3170" s="1"/>
  <c r="Q3171" s="1"/>
  <c r="Q3172" s="1"/>
  <c r="Q3173" s="1"/>
  <c r="Q3174" s="1"/>
  <c r="Q3175" s="1"/>
  <c r="Q3176" s="1"/>
  <c r="Q3177" s="1"/>
  <c r="Q3178" s="1"/>
  <c r="Q3179" s="1"/>
  <c r="Q3180" s="1"/>
  <c r="Q3181" s="1"/>
  <c r="Q3182" s="1"/>
  <c r="Q3183" s="1"/>
  <c r="Q3184" s="1"/>
  <c r="Q3185" s="1"/>
  <c r="Q3186" s="1"/>
  <c r="Q3187" s="1"/>
  <c r="Q3188" s="1"/>
  <c r="Q3189" s="1"/>
  <c r="Q3190" s="1"/>
  <c r="Q3191" s="1"/>
  <c r="Q3192" s="1"/>
  <c r="Q3193" s="1"/>
  <c r="Q3194" s="1"/>
  <c r="Q3195" s="1"/>
  <c r="Q3196" s="1"/>
  <c r="Q3197" s="1"/>
  <c r="Q3198" s="1"/>
  <c r="Q3199" s="1"/>
  <c r="Q3200" s="1"/>
  <c r="Q3201" s="1"/>
  <c r="Q3202" s="1"/>
  <c r="Q3203" s="1"/>
  <c r="Q3204" s="1"/>
  <c r="Q3205" s="1"/>
  <c r="Q3206" s="1"/>
  <c r="Q3207" s="1"/>
  <c r="Q3208" s="1"/>
  <c r="Q3209" s="1"/>
  <c r="Q3210" s="1"/>
  <c r="Q3211" s="1"/>
  <c r="Q3212" s="1"/>
  <c r="Q3213" s="1"/>
  <c r="Q3214" s="1"/>
  <c r="Q3215" s="1"/>
  <c r="Q3216" s="1"/>
  <c r="Q3217" s="1"/>
  <c r="Q3218" s="1"/>
  <c r="Q3219" s="1"/>
  <c r="Q3220" s="1"/>
  <c r="Q3221" s="1"/>
  <c r="Q3222" s="1"/>
  <c r="Q3223" s="1"/>
  <c r="Q3224" s="1"/>
  <c r="Q3225" s="1"/>
  <c r="Q3226" s="1"/>
  <c r="Q3227" s="1"/>
  <c r="Q3228" s="1"/>
  <c r="Q3229" s="1"/>
  <c r="Q3230" s="1"/>
  <c r="Q3231" s="1"/>
  <c r="Q3232" s="1"/>
  <c r="Q3233" s="1"/>
  <c r="Q3234" s="1"/>
  <c r="Q3235" s="1"/>
  <c r="Q3236" s="1"/>
  <c r="Q3237" s="1"/>
  <c r="Q3238" s="1"/>
  <c r="Q3239" s="1"/>
  <c r="Q3240" s="1"/>
  <c r="Q3241" s="1"/>
  <c r="Q3242" s="1"/>
  <c r="Q3243" s="1"/>
  <c r="Q3244" s="1"/>
  <c r="Q3245" s="1"/>
  <c r="Q3246" s="1"/>
  <c r="Q3247" s="1"/>
  <c r="Q3248" s="1"/>
  <c r="Q3249" s="1"/>
  <c r="Q3250" s="1"/>
  <c r="Q3251" s="1"/>
  <c r="Q3252" s="1"/>
  <c r="Q3253" s="1"/>
  <c r="Q3254" s="1"/>
  <c r="Q3255" s="1"/>
  <c r="Q3256" s="1"/>
  <c r="Q3257" s="1"/>
  <c r="Q3258" s="1"/>
  <c r="Q3259" s="1"/>
  <c r="Q3260" s="1"/>
  <c r="Q3261" s="1"/>
  <c r="Q3262" s="1"/>
  <c r="Q3263" s="1"/>
  <c r="Q3264" s="1"/>
  <c r="Q3265" s="1"/>
  <c r="Q3266" s="1"/>
  <c r="Q3267" s="1"/>
  <c r="Q3268" s="1"/>
  <c r="Q3269" s="1"/>
  <c r="Q3270" s="1"/>
  <c r="Q3271" s="1"/>
  <c r="Q3272" s="1"/>
  <c r="Q3273" s="1"/>
  <c r="Q3274" s="1"/>
  <c r="Q3275" s="1"/>
  <c r="Q3276" s="1"/>
  <c r="Q3277" s="1"/>
  <c r="Q3278" s="1"/>
  <c r="Q3279" s="1"/>
  <c r="Q3280" s="1"/>
  <c r="Q3281" s="1"/>
  <c r="Q3282" s="1"/>
  <c r="Q3283" s="1"/>
  <c r="Q3284" s="1"/>
  <c r="Q3285" s="1"/>
  <c r="Q3286" s="1"/>
  <c r="Q3287" s="1"/>
  <c r="Q3288" s="1"/>
  <c r="Q3289" s="1"/>
  <c r="Q3290" s="1"/>
  <c r="Q3291" s="1"/>
  <c r="Q3292" s="1"/>
  <c r="Q3293" s="1"/>
  <c r="Q3294" s="1"/>
  <c r="Q3295" s="1"/>
  <c r="Q3296" s="1"/>
  <c r="Q3297" s="1"/>
  <c r="Q3298" s="1"/>
  <c r="Q3299" s="1"/>
  <c r="Q3300" s="1"/>
  <c r="Q3301" s="1"/>
  <c r="Q3302" s="1"/>
  <c r="Q3303" s="1"/>
  <c r="Q3304" s="1"/>
  <c r="Q3305" s="1"/>
  <c r="Q3306" s="1"/>
  <c r="Q3307" s="1"/>
  <c r="Q3308" s="1"/>
  <c r="Q3309" s="1"/>
  <c r="Q3310" s="1"/>
  <c r="Q3311" s="1"/>
  <c r="Q3312" s="1"/>
  <c r="Q3313" s="1"/>
  <c r="Q3314" s="1"/>
  <c r="Q3315" s="1"/>
  <c r="Q3316" s="1"/>
  <c r="Q3317" s="1"/>
  <c r="Q3318" s="1"/>
  <c r="Q3319" s="1"/>
  <c r="Q3320" s="1"/>
  <c r="Q3321" s="1"/>
  <c r="Q3322" s="1"/>
  <c r="Q3323" s="1"/>
  <c r="Q3324" s="1"/>
  <c r="Q3325" s="1"/>
  <c r="Q3326" s="1"/>
  <c r="Q3327" s="1"/>
  <c r="Q3328" s="1"/>
  <c r="Q3329" s="1"/>
  <c r="Q3330" s="1"/>
  <c r="Q3331" s="1"/>
  <c r="Q3332" s="1"/>
  <c r="Q3333" s="1"/>
  <c r="Q3334" s="1"/>
  <c r="Q3335" s="1"/>
  <c r="Q3336" s="1"/>
  <c r="Q3337" s="1"/>
  <c r="Q3338" s="1"/>
  <c r="Q3339" s="1"/>
  <c r="Q3340" s="1"/>
  <c r="Q3341" s="1"/>
  <c r="Q3342" s="1"/>
  <c r="Q3343" s="1"/>
  <c r="Q3344" s="1"/>
  <c r="Q3345" s="1"/>
  <c r="Q3346" s="1"/>
  <c r="Q3347" s="1"/>
  <c r="Q3348" s="1"/>
  <c r="Q3349" s="1"/>
  <c r="Q3350" s="1"/>
  <c r="Q3351" s="1"/>
  <c r="Q3352" s="1"/>
  <c r="Q3353" s="1"/>
  <c r="Q3354" s="1"/>
  <c r="Q3355" s="1"/>
  <c r="Q3356" s="1"/>
  <c r="Q3357" s="1"/>
  <c r="Q3358" s="1"/>
  <c r="Q3359" s="1"/>
  <c r="Q3360" s="1"/>
  <c r="Q3361" s="1"/>
  <c r="Q3362" s="1"/>
  <c r="Q3363" s="1"/>
  <c r="Q3364" s="1"/>
  <c r="Q3365" s="1"/>
  <c r="Q3366" s="1"/>
  <c r="Q3367" s="1"/>
  <c r="Q3368" s="1"/>
  <c r="Q3369" s="1"/>
  <c r="Q3370" s="1"/>
  <c r="Q3371" s="1"/>
  <c r="Q3372" s="1"/>
  <c r="Q3373" s="1"/>
  <c r="Q3374" s="1"/>
  <c r="Q3375" s="1"/>
  <c r="Q3376" s="1"/>
  <c r="Q3377" s="1"/>
  <c r="Q3378" s="1"/>
  <c r="Q3379" s="1"/>
  <c r="Q3380" s="1"/>
  <c r="Q3381" s="1"/>
  <c r="Q3382" s="1"/>
  <c r="Q3383" s="1"/>
  <c r="Q3384" s="1"/>
  <c r="Q3385" s="1"/>
  <c r="Q3386" s="1"/>
  <c r="Q3387" s="1"/>
  <c r="Q3388" s="1"/>
  <c r="Q3389" s="1"/>
  <c r="Q3390" s="1"/>
  <c r="Q3391" s="1"/>
  <c r="Q3392" s="1"/>
  <c r="Q3393" s="1"/>
  <c r="Q3394" s="1"/>
  <c r="Q3395" s="1"/>
  <c r="Q3396" s="1"/>
  <c r="Q3397" s="1"/>
  <c r="Q3398" s="1"/>
  <c r="Q3399" s="1"/>
  <c r="Q3400" s="1"/>
  <c r="Q3401" s="1"/>
  <c r="Q3402" s="1"/>
  <c r="Q3403" s="1"/>
  <c r="Q3404" s="1"/>
  <c r="Q3405" s="1"/>
  <c r="Q3406" s="1"/>
  <c r="Q3407" s="1"/>
  <c r="Q3408" s="1"/>
  <c r="Q3409" s="1"/>
  <c r="Q3410" s="1"/>
  <c r="Q3411" s="1"/>
  <c r="Q3412" s="1"/>
  <c r="Q3413" s="1"/>
  <c r="Q3414" s="1"/>
  <c r="Q3415" s="1"/>
  <c r="Q3416" s="1"/>
  <c r="Q3417" s="1"/>
  <c r="Q3418" s="1"/>
  <c r="Q3419" s="1"/>
  <c r="Q3420" s="1"/>
  <c r="Q3421" s="1"/>
  <c r="Q3422" s="1"/>
  <c r="Q3423" s="1"/>
  <c r="Q3424" s="1"/>
  <c r="Q3425" s="1"/>
  <c r="Q3426" s="1"/>
  <c r="Q3427" s="1"/>
  <c r="Q3428" s="1"/>
  <c r="Q3429" s="1"/>
  <c r="Q3430" s="1"/>
  <c r="Q3431" s="1"/>
  <c r="Q3432" s="1"/>
  <c r="Q3433" s="1"/>
  <c r="Q3434" s="1"/>
  <c r="Q3435" s="1"/>
  <c r="Q3436" s="1"/>
  <c r="Q3437" s="1"/>
  <c r="Q3438" s="1"/>
  <c r="Q3439" s="1"/>
  <c r="Q3440" s="1"/>
  <c r="Q3441" s="1"/>
  <c r="Q3442" s="1"/>
  <c r="Q3443" s="1"/>
  <c r="Q3444" s="1"/>
  <c r="Q3445" s="1"/>
  <c r="Q3446" s="1"/>
  <c r="Q3447" s="1"/>
  <c r="Q3448" s="1"/>
  <c r="Q3449" s="1"/>
  <c r="Q3450" s="1"/>
  <c r="Q3451" s="1"/>
  <c r="Q3452" s="1"/>
  <c r="Q3453" s="1"/>
  <c r="Q3454" s="1"/>
  <c r="Q3455" s="1"/>
  <c r="Q3456" s="1"/>
  <c r="Q3457" s="1"/>
  <c r="Q3458" s="1"/>
  <c r="Q3459" s="1"/>
  <c r="Q3460" s="1"/>
  <c r="Q3461" s="1"/>
  <c r="Q3462" s="1"/>
  <c r="Q3463" s="1"/>
  <c r="Q3464" s="1"/>
  <c r="Q3465" s="1"/>
  <c r="Q3466" s="1"/>
  <c r="Q3467" s="1"/>
  <c r="Q3468" s="1"/>
  <c r="Q3469" s="1"/>
  <c r="Q3470" s="1"/>
  <c r="Q3471" s="1"/>
  <c r="Q3472" s="1"/>
  <c r="Q3473" s="1"/>
  <c r="Q3474" s="1"/>
  <c r="Q3475" s="1"/>
  <c r="Q3476" s="1"/>
  <c r="Q3477" s="1"/>
  <c r="Q3478" s="1"/>
  <c r="Q3479" s="1"/>
  <c r="Q3480" s="1"/>
  <c r="Q3481" s="1"/>
  <c r="Q3482" s="1"/>
  <c r="Q3483" s="1"/>
  <c r="Q3484" s="1"/>
  <c r="Q3485" s="1"/>
  <c r="Q3486" s="1"/>
  <c r="Q3487" s="1"/>
  <c r="Q3488" s="1"/>
  <c r="Q3489" s="1"/>
  <c r="Q3490" s="1"/>
  <c r="Q3491" s="1"/>
  <c r="Q3492" s="1"/>
  <c r="Q3493" s="1"/>
  <c r="Q3494" s="1"/>
  <c r="Q3495" s="1"/>
  <c r="Q3496" s="1"/>
  <c r="Q3497" s="1"/>
  <c r="Q3498" s="1"/>
  <c r="Q3499" s="1"/>
  <c r="Q3500" s="1"/>
  <c r="Q3501" s="1"/>
  <c r="Q3502" s="1"/>
  <c r="Q3503" s="1"/>
  <c r="Q3504" s="1"/>
  <c r="Q3505" s="1"/>
  <c r="Q3506" s="1"/>
  <c r="Q3507" s="1"/>
  <c r="Q3508" s="1"/>
  <c r="Q3509" s="1"/>
  <c r="Q3510" s="1"/>
  <c r="Q3511" s="1"/>
  <c r="Q3512" s="1"/>
  <c r="Q3513" s="1"/>
  <c r="Q3514" s="1"/>
  <c r="Q3515" s="1"/>
  <c r="Q3516" s="1"/>
  <c r="Q3517" s="1"/>
  <c r="Q3518" s="1"/>
  <c r="Q3519" s="1"/>
  <c r="Q3520" s="1"/>
  <c r="Q3521" s="1"/>
  <c r="Q3522" s="1"/>
  <c r="Q3523" s="1"/>
  <c r="Q3524" s="1"/>
  <c r="Q3525" s="1"/>
  <c r="Q3526" s="1"/>
  <c r="Q3527" s="1"/>
  <c r="Q3528" s="1"/>
  <c r="Q3529" s="1"/>
  <c r="Q3530" s="1"/>
  <c r="Q3531" s="1"/>
  <c r="Q3532" s="1"/>
  <c r="Q3533" s="1"/>
  <c r="Q3534" s="1"/>
  <c r="Q3535" s="1"/>
  <c r="Q3536" s="1"/>
  <c r="Q3537" s="1"/>
  <c r="Q3538" s="1"/>
  <c r="Q3539" s="1"/>
  <c r="Q3540" s="1"/>
  <c r="Q3541" s="1"/>
  <c r="Q3542" s="1"/>
  <c r="Q3543" s="1"/>
  <c r="Q3544" s="1"/>
  <c r="Q3545" s="1"/>
  <c r="Q3546" s="1"/>
  <c r="Q3547" s="1"/>
  <c r="Q3548" s="1"/>
  <c r="Q3549" s="1"/>
  <c r="Q3550" s="1"/>
  <c r="Q3551" s="1"/>
  <c r="Q3552" s="1"/>
  <c r="Q3553" s="1"/>
  <c r="Q3554" s="1"/>
  <c r="Q3555" s="1"/>
  <c r="Q3556" s="1"/>
  <c r="Q3557" s="1"/>
  <c r="Q3558" s="1"/>
  <c r="Q3559" s="1"/>
  <c r="Q3560" s="1"/>
  <c r="Q3561" s="1"/>
  <c r="Q3562" s="1"/>
  <c r="Q3563" s="1"/>
  <c r="Q3564" s="1"/>
  <c r="Q3565" s="1"/>
  <c r="Q3566" s="1"/>
  <c r="Q3567" s="1"/>
  <c r="Q3568" s="1"/>
  <c r="Q3569" s="1"/>
  <c r="Q3570" s="1"/>
  <c r="Q3571" s="1"/>
  <c r="Q3572" s="1"/>
  <c r="Q3573" s="1"/>
  <c r="Q3574" s="1"/>
  <c r="Q3575" s="1"/>
  <c r="Q3576" s="1"/>
  <c r="Q3577" s="1"/>
  <c r="Q3578" s="1"/>
  <c r="Q3579" s="1"/>
  <c r="Q3580" s="1"/>
  <c r="Q3581" s="1"/>
  <c r="Q3582" s="1"/>
  <c r="Q3583" s="1"/>
  <c r="Q3584" s="1"/>
  <c r="Q3585" s="1"/>
  <c r="Q3586" s="1"/>
  <c r="Q3587" s="1"/>
  <c r="Q3588" s="1"/>
  <c r="Q3589" s="1"/>
  <c r="Q3590" s="1"/>
  <c r="Q3591" s="1"/>
  <c r="Q3592" s="1"/>
  <c r="Q3593" s="1"/>
  <c r="Q3594" s="1"/>
  <c r="Q3595" s="1"/>
  <c r="Q3596" s="1"/>
  <c r="Q3597" s="1"/>
  <c r="Q3598" s="1"/>
  <c r="Q3599" s="1"/>
  <c r="Q3600" s="1"/>
  <c r="Q3601" s="1"/>
  <c r="Q3602" s="1"/>
  <c r="Q3603" s="1"/>
  <c r="Q3604" s="1"/>
  <c r="Q3605" s="1"/>
  <c r="Q3606" s="1"/>
  <c r="Q3607" s="1"/>
  <c r="Q3608" s="1"/>
  <c r="Q3609" s="1"/>
  <c r="Q3610" s="1"/>
  <c r="Q3611" s="1"/>
  <c r="Q3612" s="1"/>
  <c r="Q3613" s="1"/>
  <c r="Q3614" s="1"/>
  <c r="Q3615" s="1"/>
  <c r="Q3616" s="1"/>
  <c r="Q3617" s="1"/>
  <c r="Q3618" s="1"/>
  <c r="Q3619" s="1"/>
  <c r="Q3620" s="1"/>
  <c r="Q3621" s="1"/>
  <c r="Q3622" s="1"/>
  <c r="Q3623" s="1"/>
  <c r="Q3624" s="1"/>
  <c r="Q3625" s="1"/>
  <c r="Q3626" s="1"/>
  <c r="Q3627" s="1"/>
  <c r="Q3628" s="1"/>
  <c r="Q3629" s="1"/>
  <c r="Q3630" s="1"/>
  <c r="Q3631" s="1"/>
  <c r="Q3632" s="1"/>
  <c r="Q3633" s="1"/>
  <c r="Q3634" s="1"/>
  <c r="Q3635" s="1"/>
  <c r="Q3636" s="1"/>
  <c r="Q3637" s="1"/>
  <c r="Q3638" s="1"/>
  <c r="Q3639" s="1"/>
  <c r="Q3640" s="1"/>
  <c r="Q3641" s="1"/>
  <c r="Q3642" s="1"/>
  <c r="Q3643" s="1"/>
  <c r="Q3644" s="1"/>
  <c r="Q3645" s="1"/>
  <c r="Q3646" s="1"/>
  <c r="Q3647" s="1"/>
  <c r="Q3648" s="1"/>
  <c r="Q3649" s="1"/>
  <c r="Q3650" s="1"/>
  <c r="Q3651" s="1"/>
  <c r="Q3652" s="1"/>
  <c r="Q3653" s="1"/>
  <c r="Q3654" s="1"/>
  <c r="Q3655" s="1"/>
  <c r="Q3656" s="1"/>
  <c r="Q3657" s="1"/>
  <c r="Q3658" s="1"/>
  <c r="Q3659" s="1"/>
  <c r="Q3660" s="1"/>
  <c r="Q3661" s="1"/>
  <c r="Q3662" s="1"/>
  <c r="Q3663" s="1"/>
  <c r="Q3664" s="1"/>
  <c r="Q3665" s="1"/>
  <c r="Q3666" s="1"/>
  <c r="Q3667" s="1"/>
  <c r="Q3668" s="1"/>
  <c r="Q3669" s="1"/>
  <c r="Q3670" s="1"/>
  <c r="Q3671" s="1"/>
  <c r="Q3672" s="1"/>
  <c r="Q3673" s="1"/>
  <c r="Q3674" s="1"/>
  <c r="Q3675" s="1"/>
  <c r="Q3676" s="1"/>
  <c r="Q3677" s="1"/>
  <c r="Q3678" s="1"/>
  <c r="Q3679" s="1"/>
  <c r="Q3680" s="1"/>
  <c r="Q3681" s="1"/>
  <c r="Q3682" s="1"/>
  <c r="Q3683" s="1"/>
  <c r="Q3684" s="1"/>
  <c r="Q3685" s="1"/>
  <c r="Q3686" s="1"/>
  <c r="Q3687" s="1"/>
  <c r="Q3688" s="1"/>
  <c r="Q3689" s="1"/>
  <c r="Q3690" s="1"/>
  <c r="Q3691" s="1"/>
  <c r="Q3692" s="1"/>
  <c r="Q3693" s="1"/>
  <c r="Q3694" s="1"/>
  <c r="Q3695" s="1"/>
  <c r="Q3696" s="1"/>
  <c r="Q3697" s="1"/>
  <c r="Q3698" s="1"/>
  <c r="Q3699" s="1"/>
  <c r="Q3700" s="1"/>
  <c r="Q3701" s="1"/>
  <c r="Q3702" s="1"/>
  <c r="Q3703" s="1"/>
  <c r="Q3704" s="1"/>
  <c r="Q3705" s="1"/>
  <c r="Q3706" s="1"/>
  <c r="Q3707" s="1"/>
  <c r="Q3708" s="1"/>
  <c r="Q3709" s="1"/>
  <c r="Q3710" s="1"/>
  <c r="Q3711" s="1"/>
  <c r="Q3712" s="1"/>
  <c r="Q3713" s="1"/>
  <c r="Q3714" s="1"/>
  <c r="Q3715" s="1"/>
  <c r="Q3716" s="1"/>
  <c r="Q3717" s="1"/>
  <c r="Q3718" s="1"/>
  <c r="Q3719" s="1"/>
  <c r="Q3720" s="1"/>
  <c r="Q3721" s="1"/>
  <c r="Q3722" s="1"/>
  <c r="Q3723" s="1"/>
  <c r="Q3724" s="1"/>
  <c r="Q3725" s="1"/>
  <c r="Q3726" s="1"/>
  <c r="Q3727" s="1"/>
  <c r="Q3728" s="1"/>
  <c r="Q3729" s="1"/>
  <c r="Q3730" s="1"/>
  <c r="Q3731" s="1"/>
  <c r="Q3732" s="1"/>
  <c r="Q3733" s="1"/>
  <c r="Q3734" s="1"/>
  <c r="Q3735" s="1"/>
  <c r="Q3736" s="1"/>
  <c r="Q3737" s="1"/>
  <c r="Q3738" s="1"/>
  <c r="Q3739" s="1"/>
  <c r="Q3740" s="1"/>
  <c r="Q3741" s="1"/>
  <c r="Q3742" s="1"/>
  <c r="Q3743" s="1"/>
  <c r="Q3744" s="1"/>
  <c r="Q3745" s="1"/>
  <c r="Q3746" s="1"/>
  <c r="Q3747" s="1"/>
  <c r="Q3748" s="1"/>
  <c r="Q3749" s="1"/>
  <c r="Q3750" s="1"/>
  <c r="Q3751" s="1"/>
  <c r="Q3752" s="1"/>
  <c r="Q3753" s="1"/>
  <c r="Q3754" s="1"/>
  <c r="Q3755" s="1"/>
  <c r="Q3756" s="1"/>
  <c r="Q3757" s="1"/>
  <c r="Q3758" s="1"/>
  <c r="Q3759" s="1"/>
  <c r="Q3760" s="1"/>
  <c r="Q3761" s="1"/>
  <c r="Q3762" s="1"/>
  <c r="Q3763" s="1"/>
  <c r="Q3764" s="1"/>
  <c r="Q3765" s="1"/>
  <c r="Q3766" s="1"/>
  <c r="Q3767" s="1"/>
  <c r="Q3768" s="1"/>
  <c r="Q3769" s="1"/>
  <c r="Q3770" s="1"/>
  <c r="Q3771" s="1"/>
  <c r="Q3772" s="1"/>
  <c r="Q3773" s="1"/>
  <c r="Q3774" s="1"/>
  <c r="Q3775" s="1"/>
  <c r="Q3776" s="1"/>
  <c r="Q3777" s="1"/>
  <c r="Q3778" s="1"/>
  <c r="Q3779" s="1"/>
  <c r="Q3780" s="1"/>
  <c r="Q3781" s="1"/>
  <c r="Q3782" s="1"/>
  <c r="Q3783" s="1"/>
  <c r="Q3784" s="1"/>
  <c r="Q3785" s="1"/>
  <c r="Q3786" s="1"/>
  <c r="Q3787" s="1"/>
  <c r="Q3788" s="1"/>
  <c r="Q3789" s="1"/>
  <c r="Q3790" s="1"/>
  <c r="Q3791" s="1"/>
  <c r="Q3792" s="1"/>
  <c r="Q3793" s="1"/>
  <c r="Q3794" s="1"/>
  <c r="Q3795" s="1"/>
  <c r="Q3796" s="1"/>
  <c r="Q3797" s="1"/>
  <c r="Q3798" s="1"/>
  <c r="Q3799" s="1"/>
  <c r="Q3800" s="1"/>
  <c r="Q3801" s="1"/>
  <c r="Q3802" s="1"/>
  <c r="Q3803" s="1"/>
  <c r="Q3804" s="1"/>
  <c r="Q3805" s="1"/>
  <c r="Q3806" s="1"/>
  <c r="Q3807" s="1"/>
  <c r="Q3808" s="1"/>
  <c r="Q3809" s="1"/>
  <c r="Q3810" s="1"/>
  <c r="Q3811" s="1"/>
  <c r="Q3812" s="1"/>
  <c r="Q3813" s="1"/>
  <c r="Q3814" s="1"/>
  <c r="Q3815" s="1"/>
  <c r="Q3816" s="1"/>
  <c r="Q3817" s="1"/>
  <c r="Q3818" s="1"/>
  <c r="Q3819" s="1"/>
  <c r="Q3820" s="1"/>
  <c r="Q3821" s="1"/>
  <c r="Q3822" s="1"/>
  <c r="Q3823" s="1"/>
  <c r="Q3824" s="1"/>
  <c r="Q3825" s="1"/>
  <c r="Q3826" s="1"/>
  <c r="Q3827" s="1"/>
  <c r="Q3828" s="1"/>
  <c r="Q3829" s="1"/>
  <c r="Q3830" s="1"/>
  <c r="Q3831" s="1"/>
  <c r="Q3832" s="1"/>
  <c r="Q3833" s="1"/>
  <c r="Q3834" s="1"/>
  <c r="Q3835" s="1"/>
  <c r="Q3836" s="1"/>
  <c r="Q3837" s="1"/>
  <c r="Q3838" s="1"/>
  <c r="Q3839" s="1"/>
  <c r="Q3840" s="1"/>
  <c r="Q3841" s="1"/>
  <c r="Q3842" s="1"/>
  <c r="Q3843" s="1"/>
  <c r="Q3844" s="1"/>
  <c r="Q3845" s="1"/>
  <c r="Q3846" s="1"/>
  <c r="Q3847" s="1"/>
  <c r="Q3848" s="1"/>
  <c r="Q3849" s="1"/>
  <c r="Q3850" s="1"/>
  <c r="Q3851" s="1"/>
  <c r="Q3852" s="1"/>
  <c r="Q3853" s="1"/>
  <c r="Q3854" s="1"/>
  <c r="Q3855" s="1"/>
  <c r="Q2"/>
  <c r="O4"/>
  <c r="O3"/>
  <c r="O5" s="1"/>
  <c r="Q3"/>
  <c r="AC11" i="1"/>
  <c r="AC12" s="1"/>
  <c r="AC13" s="1"/>
  <c r="AC14" s="1"/>
  <c r="AC15" s="1"/>
  <c r="AC16" s="1"/>
  <c r="Q5" i="4" l="1"/>
  <c r="AC17" i="1"/>
  <c r="AC18" l="1"/>
  <c r="AC19" l="1"/>
  <c r="AC20" l="1"/>
  <c r="AC21" l="1"/>
  <c r="AC22" l="1"/>
  <c r="AC23" s="1"/>
  <c r="AC24" l="1"/>
  <c r="AC25" l="1"/>
  <c r="AC26" l="1"/>
  <c r="AC27" l="1"/>
  <c r="AC28" l="1"/>
  <c r="AC29" l="1"/>
  <c r="AC30" l="1"/>
  <c r="AC31" l="1"/>
  <c r="AC32" l="1"/>
  <c r="AC33" l="1"/>
  <c r="AC34" l="1"/>
  <c r="AC35" l="1"/>
  <c r="AC36" l="1"/>
  <c r="AC37" l="1"/>
  <c r="AC38" l="1"/>
  <c r="AC39" l="1"/>
  <c r="AC40" l="1"/>
  <c r="AC41" l="1"/>
  <c r="AC42" l="1"/>
  <c r="AC43" l="1"/>
  <c r="AC44" l="1"/>
  <c r="AC45" l="1"/>
  <c r="AC46" l="1"/>
  <c r="AC47" l="1"/>
  <c r="AC48" l="1"/>
  <c r="AC49" l="1"/>
  <c r="AC50" l="1"/>
  <c r="AC51" l="1"/>
  <c r="AC52" l="1"/>
  <c r="AC53" l="1"/>
  <c r="AC54" l="1"/>
  <c r="AC55" l="1"/>
  <c r="AC56" l="1"/>
  <c r="AC57" l="1"/>
  <c r="AC58" l="1"/>
  <c r="AC59" l="1"/>
  <c r="AC60" l="1"/>
  <c r="AC61" l="1"/>
  <c r="AC62" l="1"/>
  <c r="AC63" l="1"/>
  <c r="AC64" l="1"/>
  <c r="AC65" l="1"/>
  <c r="AC66" l="1"/>
  <c r="AC67" l="1"/>
  <c r="AC68" l="1"/>
  <c r="AC69" l="1"/>
  <c r="AC70" l="1"/>
  <c r="AC71" l="1"/>
  <c r="AC72" l="1"/>
  <c r="AC73" l="1"/>
  <c r="AC74" l="1"/>
  <c r="AC75" l="1"/>
  <c r="AC76" l="1"/>
  <c r="AC77" l="1"/>
  <c r="AC78" l="1"/>
  <c r="AC79" l="1"/>
  <c r="AC80" l="1"/>
  <c r="AC81" l="1"/>
  <c r="AC82" l="1"/>
  <c r="AC83" l="1"/>
  <c r="AC84" l="1"/>
  <c r="AC85" l="1"/>
  <c r="AC86" l="1"/>
  <c r="AC87" l="1"/>
  <c r="AC88" l="1"/>
  <c r="AC89" l="1"/>
  <c r="AC90" l="1"/>
  <c r="AC91" l="1"/>
  <c r="AC92" l="1"/>
  <c r="AC93" l="1"/>
  <c r="AC94" l="1"/>
  <c r="AC95" l="1"/>
  <c r="AC96" l="1"/>
  <c r="AC97" l="1"/>
  <c r="AC98" l="1"/>
  <c r="AC99" l="1"/>
  <c r="AC100" l="1"/>
  <c r="AC101" l="1"/>
  <c r="AC102" l="1"/>
  <c r="AC103" l="1"/>
  <c r="AC104" l="1"/>
  <c r="AC105" l="1"/>
  <c r="AC106" l="1"/>
  <c r="AC107" l="1"/>
  <c r="AC108" l="1"/>
  <c r="AC109" l="1"/>
  <c r="AC110" l="1"/>
  <c r="AC111" l="1"/>
  <c r="AC112" l="1"/>
  <c r="AC113" l="1"/>
  <c r="AC114" l="1"/>
  <c r="AC115" l="1"/>
  <c r="AC116" l="1"/>
  <c r="AC117" l="1"/>
  <c r="AC118" l="1"/>
  <c r="AC119" l="1"/>
  <c r="AC120" l="1"/>
  <c r="AC121" l="1"/>
  <c r="AC122" l="1"/>
  <c r="AC123" l="1"/>
  <c r="AC124" l="1"/>
  <c r="AC125" l="1"/>
  <c r="AC126" l="1"/>
  <c r="AC127" l="1"/>
  <c r="AC128" l="1"/>
  <c r="AC129" l="1"/>
  <c r="AC130" l="1"/>
  <c r="AC131" l="1"/>
  <c r="AC132" l="1"/>
  <c r="AC133" l="1"/>
  <c r="AC134" l="1"/>
  <c r="AC135" l="1"/>
  <c r="AC136" l="1"/>
  <c r="AC137" l="1"/>
  <c r="AC138" l="1"/>
  <c r="AC139" l="1"/>
  <c r="AC140" l="1"/>
  <c r="AC141" l="1"/>
  <c r="AC142" l="1"/>
  <c r="AC143" l="1"/>
  <c r="AC144" l="1"/>
  <c r="AC145" l="1"/>
  <c r="AC146" l="1"/>
  <c r="AC147" l="1"/>
  <c r="AC148" l="1"/>
  <c r="AC149" l="1"/>
  <c r="AC150" l="1"/>
  <c r="AC151" l="1"/>
  <c r="AC152" l="1"/>
  <c r="AC153" l="1"/>
  <c r="AC154" l="1"/>
  <c r="AC155" l="1"/>
  <c r="AC156" l="1"/>
  <c r="AC157" l="1"/>
  <c r="AC158" l="1"/>
  <c r="AC159" l="1"/>
  <c r="AC160" l="1"/>
  <c r="AC161" l="1"/>
  <c r="AC162" l="1"/>
  <c r="AC163" l="1"/>
  <c r="AC164" l="1"/>
  <c r="AC165" l="1"/>
  <c r="AC166" l="1"/>
  <c r="AC167" l="1"/>
  <c r="AC168" l="1"/>
  <c r="AC169" l="1"/>
  <c r="AC170" l="1"/>
  <c r="AC171" l="1"/>
  <c r="AC172" l="1"/>
  <c r="AC173" l="1"/>
  <c r="AC174" l="1"/>
  <c r="AC175" l="1"/>
  <c r="AC176" l="1"/>
  <c r="AC177" l="1"/>
  <c r="AC178" l="1"/>
  <c r="AC179" l="1"/>
  <c r="AC180" l="1"/>
  <c r="AC181" l="1"/>
  <c r="AC182" l="1"/>
  <c r="AC183" l="1"/>
  <c r="AC184" l="1"/>
  <c r="AC185" l="1"/>
  <c r="AC186" l="1"/>
  <c r="AC187" l="1"/>
  <c r="AC188" l="1"/>
  <c r="AC189" l="1"/>
  <c r="AC190" l="1"/>
  <c r="AC191" l="1"/>
  <c r="AC192" l="1"/>
  <c r="AC193" l="1"/>
  <c r="AC194" l="1"/>
  <c r="AC195" l="1"/>
  <c r="AC196" l="1"/>
  <c r="AC197" l="1"/>
  <c r="AC198" l="1"/>
  <c r="AC199" l="1"/>
  <c r="AC200" l="1"/>
  <c r="AC201" l="1"/>
  <c r="AC202" l="1"/>
  <c r="AC203" l="1"/>
  <c r="AC204" l="1"/>
  <c r="AC205" l="1"/>
  <c r="AC206" l="1"/>
  <c r="AC207" l="1"/>
  <c r="AC208" l="1"/>
  <c r="AC209" l="1"/>
  <c r="AC210" l="1"/>
  <c r="AC211" l="1"/>
  <c r="AC212" l="1"/>
  <c r="AC213" l="1"/>
  <c r="AC214" l="1"/>
  <c r="AC215" l="1"/>
  <c r="AC216" l="1"/>
  <c r="AC217" l="1"/>
  <c r="AC218" l="1"/>
  <c r="AC219" l="1"/>
  <c r="AC220" l="1"/>
  <c r="AC221" l="1"/>
  <c r="AC222" l="1"/>
  <c r="AC223" l="1"/>
  <c r="AC224" l="1"/>
  <c r="AC225" l="1"/>
  <c r="AC226" l="1"/>
  <c r="AC227" l="1"/>
  <c r="AC228" l="1"/>
  <c r="AC229" l="1"/>
  <c r="AC230" l="1"/>
  <c r="AC231" l="1"/>
  <c r="AC232" l="1"/>
  <c r="AC233" l="1"/>
  <c r="AC234" l="1"/>
  <c r="AC235" l="1"/>
  <c r="AC236" l="1"/>
  <c r="AC237" l="1"/>
  <c r="AC238" l="1"/>
  <c r="AC239" l="1"/>
  <c r="AC240" l="1"/>
  <c r="AC241" l="1"/>
  <c r="AC242" l="1"/>
  <c r="AC243" l="1"/>
  <c r="AC244" l="1"/>
  <c r="AC245" l="1"/>
  <c r="AC246" l="1"/>
  <c r="AC247" l="1"/>
  <c r="AC248" l="1"/>
  <c r="AC249" l="1"/>
  <c r="AC250" l="1"/>
  <c r="AC251" l="1"/>
  <c r="AC252" l="1"/>
  <c r="AC253" l="1"/>
  <c r="AC254" l="1"/>
  <c r="AC255" l="1"/>
  <c r="AC256" l="1"/>
  <c r="AC257" l="1"/>
  <c r="AC258" l="1"/>
  <c r="AC259" l="1"/>
  <c r="AC260" l="1"/>
  <c r="AC261" l="1"/>
  <c r="AC262" l="1"/>
  <c r="AC263" l="1"/>
  <c r="AC264" l="1"/>
  <c r="AC265" l="1"/>
  <c r="AC266" l="1"/>
  <c r="AC267" l="1"/>
  <c r="AC268" l="1"/>
  <c r="AC269" l="1"/>
  <c r="AC270" l="1"/>
  <c r="AC271" l="1"/>
  <c r="AC272" l="1"/>
  <c r="AC273" l="1"/>
  <c r="AC274" l="1"/>
  <c r="AC275" l="1"/>
  <c r="AC276" l="1"/>
  <c r="AC277" l="1"/>
  <c r="AC278" l="1"/>
  <c r="AC279" l="1"/>
  <c r="AC280" l="1"/>
  <c r="AC281" l="1"/>
  <c r="AC282" l="1"/>
  <c r="AC283" l="1"/>
  <c r="AC284" l="1"/>
  <c r="AC285" l="1"/>
  <c r="AC286" l="1"/>
  <c r="AC287" l="1"/>
  <c r="AC288" l="1"/>
  <c r="AC289" l="1"/>
  <c r="AC290" l="1"/>
  <c r="AC291" l="1"/>
  <c r="AC292" l="1"/>
  <c r="AC293" l="1"/>
  <c r="AC294" l="1"/>
  <c r="AC295" l="1"/>
  <c r="AC296" l="1"/>
  <c r="AC297" l="1"/>
  <c r="AC298" l="1"/>
  <c r="AC299" l="1"/>
  <c r="AC300" l="1"/>
  <c r="AC301" l="1"/>
  <c r="AC302" l="1"/>
  <c r="AC303" l="1"/>
  <c r="AC304" l="1"/>
  <c r="AC305" l="1"/>
  <c r="AC306" l="1"/>
  <c r="AC307" l="1"/>
  <c r="AC308" l="1"/>
  <c r="AC309" l="1"/>
  <c r="AC310" l="1"/>
  <c r="AC311" l="1"/>
  <c r="AC312" l="1"/>
  <c r="AC313" l="1"/>
  <c r="AC314" l="1"/>
  <c r="AC315" l="1"/>
  <c r="AC316" l="1"/>
  <c r="AC317" l="1"/>
  <c r="AC318" l="1"/>
  <c r="AC319" l="1"/>
  <c r="AC320" l="1"/>
  <c r="AC321" l="1"/>
  <c r="AC322" l="1"/>
  <c r="AC323" l="1"/>
  <c r="AC324" l="1"/>
  <c r="AC325" l="1"/>
  <c r="AC326" l="1"/>
  <c r="AC327" l="1"/>
  <c r="AC328" l="1"/>
  <c r="AC329" l="1"/>
  <c r="AC330" l="1"/>
  <c r="AC331" l="1"/>
  <c r="AC332" l="1"/>
  <c r="AC333" l="1"/>
  <c r="AC334" l="1"/>
  <c r="AC335" l="1"/>
  <c r="AC336" l="1"/>
  <c r="AC337" l="1"/>
  <c r="AC338" l="1"/>
  <c r="AC339" l="1"/>
  <c r="AC340" l="1"/>
  <c r="AC341" l="1"/>
  <c r="AC342" l="1"/>
  <c r="AC343" l="1"/>
  <c r="AC344" l="1"/>
  <c r="AC345" l="1"/>
  <c r="AC346" l="1"/>
  <c r="AC347" l="1"/>
  <c r="AC348" l="1"/>
  <c r="AC349" l="1"/>
  <c r="AC350" l="1"/>
  <c r="AC351" l="1"/>
  <c r="AC352" l="1"/>
  <c r="AC353" l="1"/>
  <c r="AC354" l="1"/>
  <c r="AC355" l="1"/>
  <c r="AC356" l="1"/>
  <c r="AC357" l="1"/>
  <c r="AC358" l="1"/>
  <c r="AC359" l="1"/>
  <c r="AC360" l="1"/>
  <c r="AC361" l="1"/>
  <c r="AC362" l="1"/>
  <c r="AC363" l="1"/>
  <c r="AC364" l="1"/>
  <c r="AC365" l="1"/>
  <c r="AC366" l="1"/>
  <c r="AC367" l="1"/>
  <c r="AC368" l="1"/>
  <c r="AC369" l="1"/>
  <c r="AC370" l="1"/>
  <c r="AC371" l="1"/>
  <c r="AC372" l="1"/>
  <c r="AC373" l="1"/>
  <c r="AC374" l="1"/>
  <c r="AC375" l="1"/>
  <c r="AC376" l="1"/>
  <c r="AC377" l="1"/>
  <c r="AC378" l="1"/>
  <c r="AC379" l="1"/>
  <c r="AC380" l="1"/>
  <c r="AC381" l="1"/>
  <c r="AC382" l="1"/>
  <c r="AC383" l="1"/>
  <c r="AC384" l="1"/>
  <c r="AC385" l="1"/>
  <c r="AC386" l="1"/>
  <c r="AC387" l="1"/>
  <c r="AC388" l="1"/>
  <c r="AC389" l="1"/>
  <c r="AC390" l="1"/>
  <c r="AC391" l="1"/>
  <c r="AC392" l="1"/>
  <c r="AC393" l="1"/>
  <c r="AC394" l="1"/>
  <c r="AC395" l="1"/>
  <c r="AC396" l="1"/>
  <c r="AC397" l="1"/>
  <c r="AC398" l="1"/>
  <c r="AC399" l="1"/>
  <c r="AC400" l="1"/>
  <c r="AC401" l="1"/>
  <c r="AC402" l="1"/>
  <c r="AC403" l="1"/>
  <c r="AC404" l="1"/>
  <c r="AC405" l="1"/>
  <c r="AC406" l="1"/>
  <c r="AC407" l="1"/>
  <c r="AC408" l="1"/>
  <c r="AC409" l="1"/>
  <c r="AC410" l="1"/>
  <c r="AC411" l="1"/>
  <c r="AC412" l="1"/>
  <c r="AC413" l="1"/>
  <c r="AC414" l="1"/>
  <c r="AC415" l="1"/>
  <c r="AC416" l="1"/>
  <c r="AC417" l="1"/>
  <c r="AC418" l="1"/>
  <c r="AC419" l="1"/>
  <c r="AC420" l="1"/>
  <c r="AC421" l="1"/>
  <c r="AC422" l="1"/>
  <c r="AC423" l="1"/>
  <c r="AC424" l="1"/>
  <c r="AC425" l="1"/>
  <c r="AC426" l="1"/>
  <c r="AC427" l="1"/>
  <c r="AC428" l="1"/>
  <c r="AC429" l="1"/>
  <c r="AC430" l="1"/>
  <c r="AC431" l="1"/>
  <c r="AC432" l="1"/>
  <c r="AC433" l="1"/>
  <c r="AC434" l="1"/>
  <c r="AC435" l="1"/>
  <c r="AC436" l="1"/>
  <c r="AC437" l="1"/>
  <c r="AC438" l="1"/>
  <c r="AC439" l="1"/>
  <c r="AC440" l="1"/>
  <c r="AC441" l="1"/>
  <c r="AC442" l="1"/>
  <c r="AC443" l="1"/>
  <c r="AC444" l="1"/>
  <c r="AC445" l="1"/>
  <c r="AC446" l="1"/>
  <c r="AC447" l="1"/>
  <c r="AC448" l="1"/>
  <c r="AC449" l="1"/>
  <c r="AC450" l="1"/>
  <c r="AC451" l="1"/>
  <c r="AC452" l="1"/>
  <c r="AC453" l="1"/>
  <c r="AC454" l="1"/>
  <c r="AC455" l="1"/>
  <c r="AC456" l="1"/>
  <c r="AC457" l="1"/>
  <c r="AC458" l="1"/>
  <c r="AC459" l="1"/>
  <c r="AC460" l="1"/>
  <c r="AC461" l="1"/>
  <c r="AC462" l="1"/>
  <c r="AC463" l="1"/>
  <c r="AC464" l="1"/>
  <c r="AC465" l="1"/>
  <c r="AC466" l="1"/>
  <c r="AC467" l="1"/>
  <c r="AC468" l="1"/>
  <c r="AC469" l="1"/>
  <c r="AC470" l="1"/>
  <c r="AC471" l="1"/>
  <c r="AC472" l="1"/>
  <c r="AC473" l="1"/>
  <c r="AC474" l="1"/>
  <c r="AC475" l="1"/>
  <c r="AC476" l="1"/>
  <c r="AC477" l="1"/>
  <c r="AC478" l="1"/>
  <c r="AC479" l="1"/>
  <c r="AC480" l="1"/>
  <c r="AC481" l="1"/>
  <c r="AC482" l="1"/>
  <c r="AC483" l="1"/>
  <c r="AC484" l="1"/>
  <c r="AC485" l="1"/>
  <c r="AC486" l="1"/>
  <c r="AC487" l="1"/>
  <c r="AC488" l="1"/>
  <c r="AC489" l="1"/>
  <c r="AC490" l="1"/>
  <c r="AC491" l="1"/>
  <c r="AC492" l="1"/>
  <c r="AC493" l="1"/>
  <c r="AC494" l="1"/>
  <c r="AC495" l="1"/>
  <c r="AC496" l="1"/>
  <c r="AC497" l="1"/>
  <c r="AC498" l="1"/>
  <c r="AC499" l="1"/>
  <c r="AC500" l="1"/>
  <c r="AC501" l="1"/>
  <c r="AC502" l="1"/>
  <c r="AC503" l="1"/>
  <c r="AC504" l="1"/>
  <c r="AC505" l="1"/>
  <c r="AC506" l="1"/>
  <c r="AC507" l="1"/>
  <c r="AC508" l="1"/>
  <c r="AC509" l="1"/>
  <c r="AC510" l="1"/>
  <c r="AC511" l="1"/>
  <c r="AC512" l="1"/>
  <c r="AC513" l="1"/>
  <c r="AC514" l="1"/>
  <c r="AC515" l="1"/>
  <c r="AC516" l="1"/>
  <c r="AC517" l="1"/>
  <c r="AC518" l="1"/>
  <c r="AC519" l="1"/>
  <c r="AC520" l="1"/>
  <c r="AC521" l="1"/>
  <c r="AC522" l="1"/>
  <c r="AC523" l="1"/>
  <c r="AC524" l="1"/>
  <c r="AC525" l="1"/>
  <c r="AC526" l="1"/>
  <c r="AC527" l="1"/>
  <c r="AC528" l="1"/>
  <c r="AC529" l="1"/>
  <c r="AC530" l="1"/>
  <c r="AC531" l="1"/>
  <c r="AC532" l="1"/>
  <c r="AC533" l="1"/>
  <c r="AC534" l="1"/>
  <c r="AC535" l="1"/>
  <c r="AC536" l="1"/>
  <c r="AC537" l="1"/>
  <c r="AC538" l="1"/>
  <c r="AC539" l="1"/>
  <c r="AC540" l="1"/>
  <c r="AC541" l="1"/>
  <c r="AC542" l="1"/>
  <c r="AC543" l="1"/>
  <c r="AC544" l="1"/>
  <c r="AC545" l="1"/>
  <c r="AC546" l="1"/>
  <c r="AC547" l="1"/>
  <c r="AC548" l="1"/>
  <c r="AC549" l="1"/>
  <c r="AC550" l="1"/>
  <c r="AC551" l="1"/>
  <c r="AC552" l="1"/>
  <c r="AC553" l="1"/>
  <c r="AC554" l="1"/>
  <c r="AC555" l="1"/>
  <c r="AC556" l="1"/>
  <c r="AC557" l="1"/>
  <c r="AC558" l="1"/>
  <c r="AC559" l="1"/>
  <c r="AC560" l="1"/>
  <c r="AC561" l="1"/>
  <c r="AC562" l="1"/>
  <c r="AC563" l="1"/>
  <c r="AC564" l="1"/>
  <c r="AC565" l="1"/>
  <c r="AC566" l="1"/>
  <c r="AC567" l="1"/>
  <c r="AC568" l="1"/>
  <c r="AC569" l="1"/>
  <c r="AC570" l="1"/>
  <c r="AC571" l="1"/>
  <c r="AC572" l="1"/>
  <c r="AC573" l="1"/>
  <c r="AC574" l="1"/>
  <c r="AC575" l="1"/>
  <c r="AC576" l="1"/>
  <c r="AC577" l="1"/>
  <c r="AC578" l="1"/>
  <c r="AC579" l="1"/>
  <c r="AC580" l="1"/>
  <c r="AC581" l="1"/>
  <c r="AC582" l="1"/>
  <c r="AC583" l="1"/>
  <c r="AC584" l="1"/>
  <c r="AC585" l="1"/>
  <c r="AC586" l="1"/>
  <c r="AC587" l="1"/>
  <c r="AC588" l="1"/>
  <c r="AC589" l="1"/>
  <c r="AC590" l="1"/>
  <c r="AC591" l="1"/>
  <c r="AC592" l="1"/>
  <c r="AC593" l="1"/>
  <c r="AC594" l="1"/>
  <c r="AC595" l="1"/>
  <c r="AC596" l="1"/>
  <c r="AC597" l="1"/>
  <c r="AC598" l="1"/>
  <c r="AC599" l="1"/>
  <c r="AC600" l="1"/>
  <c r="AC601" l="1"/>
  <c r="AC602" l="1"/>
  <c r="AC603" l="1"/>
  <c r="AC604" l="1"/>
  <c r="AC605" l="1"/>
  <c r="AC606" l="1"/>
  <c r="AC607" l="1"/>
  <c r="AC608" l="1"/>
  <c r="AC609" l="1"/>
  <c r="AC610" l="1"/>
  <c r="AC611" l="1"/>
  <c r="AC612" l="1"/>
  <c r="AC613" l="1"/>
  <c r="AC614" l="1"/>
  <c r="AC615" l="1"/>
  <c r="AC616" l="1"/>
  <c r="AC617" l="1"/>
  <c r="AC618" l="1"/>
  <c r="AC619" l="1"/>
  <c r="AC620" l="1"/>
  <c r="AC621" l="1"/>
  <c r="AC622" l="1"/>
  <c r="AC623" l="1"/>
  <c r="AC624" l="1"/>
  <c r="AC625" l="1"/>
  <c r="AC626" l="1"/>
  <c r="AC627" l="1"/>
  <c r="AC628" l="1"/>
  <c r="AC629" l="1"/>
  <c r="AC630" l="1"/>
  <c r="AC631" l="1"/>
  <c r="AC632" l="1"/>
  <c r="AC633" l="1"/>
  <c r="AC634" l="1"/>
  <c r="AC635" l="1"/>
  <c r="AC636" l="1"/>
  <c r="AC637" l="1"/>
  <c r="AC638" l="1"/>
  <c r="AC639" l="1"/>
  <c r="AC640" l="1"/>
  <c r="AC641" l="1"/>
  <c r="AC642" l="1"/>
  <c r="AC643" l="1"/>
  <c r="AC644" l="1"/>
  <c r="AC645" l="1"/>
  <c r="AC646" l="1"/>
  <c r="AC647" l="1"/>
  <c r="AC648" l="1"/>
  <c r="AC649" l="1"/>
  <c r="AC650" l="1"/>
  <c r="AC651" l="1"/>
  <c r="AC652" l="1"/>
  <c r="AC653" l="1"/>
  <c r="AC654" l="1"/>
  <c r="AC655" l="1"/>
  <c r="AC656" l="1"/>
  <c r="AC657" l="1"/>
  <c r="AC658" l="1"/>
  <c r="AC659" l="1"/>
  <c r="AC660" l="1"/>
  <c r="AC661" l="1"/>
  <c r="AC662" l="1"/>
  <c r="AC663" l="1"/>
  <c r="AC664" l="1"/>
  <c r="AC665" l="1"/>
  <c r="AC666" l="1"/>
  <c r="AC667" l="1"/>
  <c r="AC668" l="1"/>
  <c r="AC669" l="1"/>
  <c r="AC670" l="1"/>
  <c r="AC671" l="1"/>
  <c r="AC672" l="1"/>
  <c r="AC673" l="1"/>
  <c r="AC674" l="1"/>
  <c r="AC675" l="1"/>
  <c r="AC676" l="1"/>
  <c r="AC677" l="1"/>
  <c r="AC678" l="1"/>
  <c r="AC679" l="1"/>
  <c r="AC680" l="1"/>
  <c r="AC681" l="1"/>
  <c r="AC682" l="1"/>
  <c r="AC683" l="1"/>
  <c r="AC684" l="1"/>
  <c r="AC685" l="1"/>
  <c r="AC686" l="1"/>
  <c r="AC687" l="1"/>
  <c r="AC688" l="1"/>
  <c r="AC689" l="1"/>
  <c r="AC690" l="1"/>
  <c r="AC691" l="1"/>
  <c r="AC692" l="1"/>
  <c r="AC693" l="1"/>
  <c r="AC694" l="1"/>
  <c r="AC695" l="1"/>
  <c r="AC696" l="1"/>
  <c r="AC697" l="1"/>
  <c r="AC698" l="1"/>
  <c r="AC699" l="1"/>
  <c r="AC700" l="1"/>
  <c r="AC701" l="1"/>
  <c r="AC702" l="1"/>
  <c r="AC703" l="1"/>
  <c r="AC704" l="1"/>
  <c r="AC705" l="1"/>
  <c r="AC706" l="1"/>
  <c r="AC707" l="1"/>
  <c r="AC708" l="1"/>
  <c r="AC709" l="1"/>
  <c r="AC710" l="1"/>
  <c r="AC711" l="1"/>
  <c r="AC712" l="1"/>
  <c r="AC713" l="1"/>
  <c r="AC714" l="1"/>
  <c r="AC715" l="1"/>
  <c r="AC716" l="1"/>
  <c r="AC717" l="1"/>
  <c r="AC718" l="1"/>
  <c r="AC719" l="1"/>
  <c r="AC720" l="1"/>
  <c r="AC721" l="1"/>
  <c r="AC722" l="1"/>
  <c r="AC723" l="1"/>
  <c r="AC724" l="1"/>
  <c r="AC725" l="1"/>
  <c r="AC726" l="1"/>
  <c r="AC727" l="1"/>
  <c r="AC728" l="1"/>
  <c r="AC729" l="1"/>
  <c r="AC730" l="1"/>
  <c r="AC731" l="1"/>
  <c r="AC732" l="1"/>
  <c r="AC733" l="1"/>
  <c r="AC734" l="1"/>
  <c r="AC735" l="1"/>
  <c r="AC736" l="1"/>
  <c r="AC737" l="1"/>
  <c r="AC738" l="1"/>
  <c r="AC739" l="1"/>
  <c r="AC740" l="1"/>
  <c r="AC741" l="1"/>
  <c r="AC742" l="1"/>
  <c r="AC743" l="1"/>
  <c r="AC744" l="1"/>
  <c r="AC745" l="1"/>
  <c r="AC746" l="1"/>
  <c r="AC747" l="1"/>
  <c r="AC748" l="1"/>
  <c r="AC749" l="1"/>
  <c r="AC750" l="1"/>
  <c r="AC751" l="1"/>
  <c r="AC752" l="1"/>
  <c r="AC753" l="1"/>
  <c r="AC754" l="1"/>
  <c r="AC755" l="1"/>
  <c r="AC756" l="1"/>
  <c r="AC757" l="1"/>
  <c r="AC758" l="1"/>
  <c r="AC759" l="1"/>
  <c r="AC760" l="1"/>
  <c r="AC761" l="1"/>
  <c r="AC762" l="1"/>
  <c r="AC763" l="1"/>
  <c r="AC764" l="1"/>
  <c r="AC765" l="1"/>
  <c r="AC766" l="1"/>
  <c r="AC767" l="1"/>
  <c r="AC768" l="1"/>
  <c r="AC769" l="1"/>
  <c r="AC770" l="1"/>
  <c r="AC771" l="1"/>
  <c r="AC772" l="1"/>
  <c r="AC773" l="1"/>
  <c r="AC774" l="1"/>
  <c r="AC775" l="1"/>
  <c r="AC776" l="1"/>
  <c r="AC777" l="1"/>
  <c r="AC778" l="1"/>
  <c r="AC779" l="1"/>
  <c r="AC780" l="1"/>
  <c r="AC781" l="1"/>
  <c r="AC782" l="1"/>
  <c r="AC783" l="1"/>
  <c r="AC784" l="1"/>
  <c r="AC785" l="1"/>
  <c r="AC786" l="1"/>
  <c r="AC787" l="1"/>
  <c r="AC788" l="1"/>
  <c r="AC789" l="1"/>
  <c r="AC790" l="1"/>
  <c r="AC791" l="1"/>
  <c r="AC792" l="1"/>
  <c r="AC793" l="1"/>
  <c r="AC794" l="1"/>
  <c r="AC795" l="1"/>
  <c r="AC796" l="1"/>
  <c r="AC797" l="1"/>
  <c r="AC798" l="1"/>
  <c r="AC799" l="1"/>
  <c r="AC800" l="1"/>
  <c r="AC801" l="1"/>
  <c r="AC802" l="1"/>
  <c r="AC803" l="1"/>
  <c r="AC804" l="1"/>
  <c r="AC805" l="1"/>
  <c r="AC806" l="1"/>
  <c r="AC807" l="1"/>
  <c r="AC808" l="1"/>
  <c r="AC809" l="1"/>
  <c r="AC810" l="1"/>
  <c r="AC811" l="1"/>
  <c r="AC812" l="1"/>
  <c r="AC813" l="1"/>
  <c r="AC814" l="1"/>
  <c r="AC815" l="1"/>
  <c r="AC816" l="1"/>
  <c r="AC817" l="1"/>
  <c r="AC818" l="1"/>
  <c r="AC819" l="1"/>
  <c r="AC820" l="1"/>
  <c r="AC821" l="1"/>
  <c r="AC822" l="1"/>
  <c r="AC823" l="1"/>
  <c r="AC824" l="1"/>
  <c r="AC825" l="1"/>
  <c r="AC826" l="1"/>
  <c r="AC827" l="1"/>
  <c r="AC828" l="1"/>
  <c r="AC829" l="1"/>
  <c r="AC830" l="1"/>
  <c r="AC831" l="1"/>
  <c r="AC832" l="1"/>
  <c r="AC833" l="1"/>
  <c r="AC834" l="1"/>
  <c r="AC835" l="1"/>
  <c r="AC836" l="1"/>
  <c r="AC837" l="1"/>
  <c r="AC838" l="1"/>
  <c r="AC839" l="1"/>
  <c r="AC840" l="1"/>
  <c r="AC841" l="1"/>
  <c r="AC842" l="1"/>
  <c r="AC843" l="1"/>
  <c r="AC844" l="1"/>
  <c r="AC845" l="1"/>
  <c r="AC846" l="1"/>
  <c r="AC847" l="1"/>
  <c r="AC848" l="1"/>
  <c r="AC849" l="1"/>
  <c r="AC850" l="1"/>
  <c r="AC851" l="1"/>
  <c r="AC852" l="1"/>
  <c r="AC853" l="1"/>
  <c r="AC854" l="1"/>
  <c r="AC855" l="1"/>
  <c r="AC856" l="1"/>
  <c r="AC857" l="1"/>
  <c r="AC858" l="1"/>
  <c r="AC859" l="1"/>
  <c r="AC860" l="1"/>
  <c r="AC861" l="1"/>
  <c r="AC862" l="1"/>
  <c r="AC863" l="1"/>
  <c r="AC864" l="1"/>
  <c r="AC865" l="1"/>
  <c r="AC866" l="1"/>
  <c r="AC867" l="1"/>
  <c r="AC868" l="1"/>
  <c r="AC869" l="1"/>
  <c r="AC870" l="1"/>
  <c r="AC871" l="1"/>
  <c r="AC872" l="1"/>
  <c r="AC873" l="1"/>
  <c r="AC874" l="1"/>
  <c r="AC875" l="1"/>
  <c r="AC876" l="1"/>
  <c r="AC877" l="1"/>
  <c r="AC878" l="1"/>
  <c r="AC879" l="1"/>
  <c r="AC880" l="1"/>
  <c r="AC881" l="1"/>
  <c r="AC882" l="1"/>
  <c r="AC883" l="1"/>
  <c r="AC884" l="1"/>
  <c r="AC885" l="1"/>
  <c r="AC886" l="1"/>
  <c r="AC887" l="1"/>
  <c r="AC888" l="1"/>
  <c r="AC889" l="1"/>
  <c r="AC890" l="1"/>
  <c r="AC891" l="1"/>
  <c r="AC892" l="1"/>
  <c r="AC893" l="1"/>
  <c r="AC894" l="1"/>
  <c r="AC895" l="1"/>
  <c r="AC896" l="1"/>
  <c r="AC897" l="1"/>
  <c r="AC898" l="1"/>
  <c r="AC899" l="1"/>
  <c r="AC900" l="1"/>
  <c r="AC901" l="1"/>
  <c r="AC902" l="1"/>
  <c r="AC903" l="1"/>
  <c r="AC904" l="1"/>
  <c r="AC905" l="1"/>
  <c r="AC906" l="1"/>
  <c r="AC907" l="1"/>
  <c r="AC908" l="1"/>
  <c r="AC909" l="1"/>
  <c r="AC910" l="1"/>
  <c r="AC911" l="1"/>
  <c r="AC912" l="1"/>
  <c r="AC913" l="1"/>
  <c r="AC914" l="1"/>
  <c r="AC915" l="1"/>
  <c r="AC916" l="1"/>
  <c r="AC917" l="1"/>
  <c r="AC918" l="1"/>
  <c r="AC919" l="1"/>
  <c r="AC920" l="1"/>
  <c r="AC921" l="1"/>
  <c r="AC922" l="1"/>
  <c r="AC923" l="1"/>
  <c r="AC924" l="1"/>
  <c r="AC925" l="1"/>
  <c r="AC926" l="1"/>
  <c r="AC927" l="1"/>
  <c r="AC928" l="1"/>
  <c r="AC929" l="1"/>
  <c r="AC930" l="1"/>
  <c r="AC931" l="1"/>
  <c r="AC932" l="1"/>
  <c r="AC933" l="1"/>
  <c r="AC934" l="1"/>
  <c r="AC935" l="1"/>
  <c r="AC936" l="1"/>
  <c r="AC937" l="1"/>
  <c r="AC938" l="1"/>
  <c r="AC939" l="1"/>
  <c r="AC940" l="1"/>
  <c r="AC941" l="1"/>
  <c r="AC942" l="1"/>
  <c r="AC943" l="1"/>
  <c r="AC944" l="1"/>
  <c r="AC945" l="1"/>
  <c r="AC946" l="1"/>
  <c r="AC947" l="1"/>
  <c r="AC948" l="1"/>
  <c r="AC949" l="1"/>
  <c r="AC950" l="1"/>
  <c r="AC951" l="1"/>
  <c r="AC952" l="1"/>
  <c r="AC953" l="1"/>
  <c r="AC954" l="1"/>
  <c r="AC955" l="1"/>
  <c r="AC956" l="1"/>
  <c r="AC957" l="1"/>
  <c r="AC958" l="1"/>
  <c r="AC959" l="1"/>
  <c r="AC960" l="1"/>
  <c r="AC961" l="1"/>
  <c r="AC962" l="1"/>
  <c r="AC963" l="1"/>
  <c r="AC964" l="1"/>
  <c r="AC965" l="1"/>
  <c r="AC966" l="1"/>
  <c r="AC967" l="1"/>
  <c r="AC968" l="1"/>
  <c r="AC969" l="1"/>
  <c r="AC970" l="1"/>
  <c r="AC971" l="1"/>
  <c r="AC972" l="1"/>
  <c r="AC973" l="1"/>
  <c r="AC974" l="1"/>
  <c r="AC975" l="1"/>
  <c r="AC976" l="1"/>
  <c r="AC977" l="1"/>
  <c r="AC978" l="1"/>
  <c r="AC979" l="1"/>
  <c r="AC980" l="1"/>
  <c r="AC981" l="1"/>
  <c r="AC982" l="1"/>
  <c r="AC983" l="1"/>
  <c r="AC984" l="1"/>
  <c r="AC985" l="1"/>
  <c r="AC986" l="1"/>
  <c r="AC987" l="1"/>
  <c r="AC988" l="1"/>
  <c r="AC989" l="1"/>
  <c r="AC990" l="1"/>
  <c r="AC991" l="1"/>
  <c r="AC992" l="1"/>
  <c r="AC993" l="1"/>
  <c r="AC994" l="1"/>
  <c r="AC995" l="1"/>
  <c r="AC996" l="1"/>
  <c r="AC997" l="1"/>
  <c r="AC998" l="1"/>
  <c r="AC999" l="1"/>
  <c r="AC1000" l="1"/>
  <c r="AC1001" l="1"/>
  <c r="AC1002" l="1"/>
  <c r="AC1003" l="1"/>
  <c r="AC1004" l="1"/>
  <c r="AC1005" l="1"/>
  <c r="AC1006" l="1"/>
  <c r="AC1007" l="1"/>
  <c r="AC1008" l="1"/>
  <c r="AC1009" l="1"/>
  <c r="AC1010" l="1"/>
  <c r="AC1011" l="1"/>
  <c r="AC1012" l="1"/>
  <c r="AC1013" l="1"/>
  <c r="AC1014" l="1"/>
  <c r="AC1015" l="1"/>
  <c r="AC1016" l="1"/>
  <c r="AC1017" l="1"/>
  <c r="AC1018" l="1"/>
  <c r="AC1019" l="1"/>
  <c r="AC1020" l="1"/>
  <c r="AC1021" l="1"/>
  <c r="AC1022" l="1"/>
  <c r="AC1023" l="1"/>
  <c r="AC1024" l="1"/>
  <c r="AC1025" l="1"/>
  <c r="AC1026" l="1"/>
  <c r="AC1027" l="1"/>
  <c r="AC1028" l="1"/>
  <c r="AC1029" l="1"/>
  <c r="AC1030" l="1"/>
  <c r="AC1031" l="1"/>
  <c r="AC1032" l="1"/>
  <c r="AC1033" l="1"/>
  <c r="AC1034" l="1"/>
  <c r="AC1035" l="1"/>
  <c r="AC1036" l="1"/>
  <c r="AC1037" l="1"/>
  <c r="AC1038" l="1"/>
  <c r="AC1039" l="1"/>
  <c r="AC1040" l="1"/>
  <c r="AC1041" l="1"/>
  <c r="AC1042" l="1"/>
  <c r="AC1043" l="1"/>
  <c r="AC1044" l="1"/>
  <c r="AC1045" l="1"/>
  <c r="AC1046" l="1"/>
  <c r="AC1047" l="1"/>
  <c r="AC1048" l="1"/>
  <c r="AC1049" l="1"/>
  <c r="AC1050" l="1"/>
  <c r="AC1051" l="1"/>
  <c r="AC1052" l="1"/>
  <c r="AC1053" l="1"/>
  <c r="AC1054" l="1"/>
  <c r="AC1055" l="1"/>
  <c r="AC1056" l="1"/>
  <c r="AC1057" l="1"/>
  <c r="AC1058" l="1"/>
  <c r="AC1059" l="1"/>
  <c r="AC1060" l="1"/>
  <c r="AC1061" l="1"/>
  <c r="AC1062" l="1"/>
  <c r="AC1063" l="1"/>
  <c r="AC1064" l="1"/>
  <c r="AC1065" l="1"/>
  <c r="AC1066" l="1"/>
  <c r="AC1067" l="1"/>
  <c r="AC1068" l="1"/>
  <c r="AC1069" l="1"/>
  <c r="AC1070" l="1"/>
  <c r="AC1071" l="1"/>
  <c r="AC1072" l="1"/>
  <c r="AC1073" l="1"/>
  <c r="AC1074" l="1"/>
  <c r="AC1075" l="1"/>
  <c r="AC1076" l="1"/>
  <c r="AC1077" l="1"/>
  <c r="AC1078" l="1"/>
  <c r="AC1079" l="1"/>
  <c r="AC1080" l="1"/>
  <c r="AC1081" l="1"/>
  <c r="AC1082" l="1"/>
  <c r="AC1083" l="1"/>
  <c r="AC1084" l="1"/>
  <c r="AC1085" l="1"/>
  <c r="AC1086" l="1"/>
  <c r="AC1087" l="1"/>
  <c r="AC1088" l="1"/>
  <c r="AC1089" l="1"/>
  <c r="AC1090" l="1"/>
  <c r="AC1091" l="1"/>
  <c r="AC1092" l="1"/>
  <c r="AC1093" l="1"/>
  <c r="AC1094" l="1"/>
  <c r="AC1095" l="1"/>
  <c r="AC1096" l="1"/>
  <c r="AC1097" l="1"/>
  <c r="AC1098" l="1"/>
  <c r="AC1099" l="1"/>
  <c r="AC1100" l="1"/>
  <c r="AC1101" l="1"/>
  <c r="AC1102" l="1"/>
  <c r="AC1103" l="1"/>
  <c r="AC1104" l="1"/>
  <c r="AC1105" l="1"/>
  <c r="AC1106" l="1"/>
  <c r="AC1107" l="1"/>
  <c r="AC1108" l="1"/>
  <c r="AC1109" l="1"/>
  <c r="AC1110" l="1"/>
  <c r="AC1111" l="1"/>
  <c r="AC1112" l="1"/>
  <c r="AC1113" l="1"/>
  <c r="AC1114" l="1"/>
  <c r="AC1115" l="1"/>
  <c r="AC1116" l="1"/>
  <c r="AC1117" l="1"/>
  <c r="AC1118" l="1"/>
  <c r="AC1119" l="1"/>
  <c r="AC1120" l="1"/>
  <c r="AC1121" l="1"/>
  <c r="AC1122" l="1"/>
  <c r="AC1123" l="1"/>
  <c r="AC1124" l="1"/>
  <c r="AC1125" l="1"/>
  <c r="AC1126" l="1"/>
  <c r="AC1127" l="1"/>
  <c r="AC1128" l="1"/>
  <c r="AC1129" l="1"/>
  <c r="AC1130" l="1"/>
  <c r="AC1131" l="1"/>
  <c r="AC1132" l="1"/>
  <c r="AC1133" l="1"/>
  <c r="AC1134" l="1"/>
  <c r="AC1135" l="1"/>
  <c r="AC1136" l="1"/>
  <c r="AC1137" l="1"/>
  <c r="AC1138" l="1"/>
  <c r="AC1139" l="1"/>
  <c r="AC1140" l="1"/>
  <c r="AC1141" l="1"/>
  <c r="AC1142" l="1"/>
  <c r="AC1143" l="1"/>
  <c r="AC1144" l="1"/>
  <c r="AC1145" l="1"/>
  <c r="AC1146" l="1"/>
  <c r="AC1147" l="1"/>
  <c r="AC1148" l="1"/>
  <c r="AC1149" l="1"/>
  <c r="AC1150" l="1"/>
  <c r="AC1151" l="1"/>
  <c r="AC1152" l="1"/>
  <c r="AC1153" l="1"/>
  <c r="AC1154" l="1"/>
  <c r="AC1155" l="1"/>
  <c r="AC1156" l="1"/>
  <c r="AC1157" l="1"/>
  <c r="AC1158" l="1"/>
  <c r="AC1159" l="1"/>
  <c r="AC1160" l="1"/>
  <c r="AC1161" l="1"/>
  <c r="AC1162" l="1"/>
  <c r="AC1163" l="1"/>
  <c r="AC1164" l="1"/>
  <c r="AC1165" l="1"/>
  <c r="AC1166" l="1"/>
  <c r="AC1167" l="1"/>
  <c r="AC1168" l="1"/>
  <c r="AC1169" l="1"/>
  <c r="AC1170" l="1"/>
  <c r="AC1171" l="1"/>
  <c r="AC1172" l="1"/>
  <c r="AC1173" l="1"/>
  <c r="AC1174" l="1"/>
  <c r="AC1175" l="1"/>
  <c r="AC1176" l="1"/>
  <c r="AC1177" l="1"/>
  <c r="AC1178" l="1"/>
  <c r="AC1179" l="1"/>
  <c r="AC1180" l="1"/>
  <c r="AC1181" l="1"/>
  <c r="AC1182" l="1"/>
  <c r="AC1183" l="1"/>
  <c r="AC1184" l="1"/>
  <c r="AC1185" l="1"/>
  <c r="AC1186" l="1"/>
  <c r="AC1187" l="1"/>
  <c r="AC1188" l="1"/>
  <c r="AC1189" l="1"/>
  <c r="AC1190" l="1"/>
  <c r="AC1191" l="1"/>
  <c r="AC1192" l="1"/>
  <c r="AC1193" l="1"/>
  <c r="AC1194" l="1"/>
  <c r="AC1195" l="1"/>
  <c r="AC1196" l="1"/>
  <c r="AC1197" l="1"/>
  <c r="AC1198" l="1"/>
  <c r="AC1199" l="1"/>
  <c r="AC1200" l="1"/>
  <c r="AC1201" l="1"/>
  <c r="AC1202" l="1"/>
  <c r="AC1203" l="1"/>
  <c r="AC1204" l="1"/>
  <c r="AC1205" l="1"/>
  <c r="AC1206" l="1"/>
  <c r="AC1207" l="1"/>
  <c r="AC1208" l="1"/>
  <c r="AC1209" l="1"/>
  <c r="AC1210" l="1"/>
  <c r="AC1211" l="1"/>
  <c r="AC1212" l="1"/>
  <c r="AC1213" l="1"/>
  <c r="AC1214" l="1"/>
  <c r="AC1215" l="1"/>
  <c r="AC1216" l="1"/>
  <c r="AC1217" l="1"/>
  <c r="AC1218" l="1"/>
  <c r="AC1219" l="1"/>
  <c r="AC1220" l="1"/>
  <c r="AC1221" l="1"/>
  <c r="AC1222" l="1"/>
  <c r="AC1223" l="1"/>
  <c r="AC1224" l="1"/>
  <c r="AC1225" l="1"/>
  <c r="AC1226" l="1"/>
  <c r="AC1227" l="1"/>
  <c r="AC1228" l="1"/>
  <c r="AC1229" l="1"/>
  <c r="AC1230" l="1"/>
  <c r="AC1231" l="1"/>
  <c r="AC1232" l="1"/>
  <c r="AC1233" l="1"/>
  <c r="AC1234" l="1"/>
  <c r="AC1235" l="1"/>
  <c r="AC1236" l="1"/>
  <c r="AC1237" l="1"/>
  <c r="AC1238" l="1"/>
  <c r="AC1239" l="1"/>
  <c r="AC1240" l="1"/>
  <c r="AC1241" l="1"/>
  <c r="AC1242" l="1"/>
  <c r="AC1243" l="1"/>
  <c r="AC1244" l="1"/>
  <c r="AC1245" l="1"/>
  <c r="AC1246" l="1"/>
  <c r="AC1247" l="1"/>
  <c r="AC1248" l="1"/>
  <c r="AC1249" l="1"/>
  <c r="AC1250" l="1"/>
  <c r="AC1251" l="1"/>
  <c r="AC1252" l="1"/>
  <c r="AC1253" l="1"/>
  <c r="AC1254" l="1"/>
  <c r="AC1255" l="1"/>
  <c r="AC1256" l="1"/>
  <c r="AC1257" l="1"/>
  <c r="AC1258" l="1"/>
  <c r="AC1259" l="1"/>
  <c r="AC1260" l="1"/>
  <c r="AC1261" l="1"/>
  <c r="AC1262" l="1"/>
  <c r="AC1263" l="1"/>
  <c r="AC1264" l="1"/>
  <c r="AC1265" l="1"/>
  <c r="AC1266" l="1"/>
  <c r="AC1267" l="1"/>
  <c r="AC1268" l="1"/>
  <c r="AC1269" l="1"/>
  <c r="AC1270" l="1"/>
  <c r="AC1271" l="1"/>
  <c r="AC1272" l="1"/>
  <c r="AC1273" l="1"/>
  <c r="AC1274" l="1"/>
  <c r="AC1275" l="1"/>
  <c r="AC1276" l="1"/>
  <c r="AC1277" l="1"/>
  <c r="AC1278" l="1"/>
  <c r="AC1279" l="1"/>
  <c r="AC1280" l="1"/>
  <c r="AC1281" l="1"/>
  <c r="AC1282" l="1"/>
  <c r="AC1283" l="1"/>
  <c r="AC1284" l="1"/>
  <c r="AC1285" l="1"/>
  <c r="AC1286" l="1"/>
  <c r="AC1287" l="1"/>
  <c r="AC1288" l="1"/>
  <c r="AC1289" l="1"/>
  <c r="AC1290" l="1"/>
  <c r="AC1291" l="1"/>
  <c r="AC1292" l="1"/>
  <c r="AC1293" l="1"/>
  <c r="AC1294" l="1"/>
  <c r="AC1295" l="1"/>
  <c r="AC1296" l="1"/>
  <c r="AC1297" l="1"/>
  <c r="AC1298" l="1"/>
  <c r="AC1299" l="1"/>
  <c r="AC1300" l="1"/>
  <c r="AC1301" l="1"/>
  <c r="AC1302" l="1"/>
  <c r="AC1303" l="1"/>
  <c r="AC1304" l="1"/>
  <c r="AC1305" l="1"/>
  <c r="AC1306" l="1"/>
  <c r="AC1307" l="1"/>
  <c r="AC1308" l="1"/>
  <c r="AC1309" l="1"/>
  <c r="AC1310" l="1"/>
  <c r="AC1311" l="1"/>
  <c r="AC1312" l="1"/>
  <c r="AC1313" l="1"/>
  <c r="AC1314" l="1"/>
  <c r="AC1315" l="1"/>
  <c r="AC1316" l="1"/>
  <c r="AC1317" l="1"/>
  <c r="AC1318" l="1"/>
  <c r="AC1319" l="1"/>
  <c r="AC1320" l="1"/>
  <c r="AC1321" l="1"/>
  <c r="AC1322" l="1"/>
  <c r="AC1323" l="1"/>
  <c r="AC1324" l="1"/>
  <c r="AC1325" l="1"/>
  <c r="AC1326" l="1"/>
  <c r="AC1327" l="1"/>
  <c r="AC1328" l="1"/>
  <c r="AC1329" l="1"/>
  <c r="AC1330" l="1"/>
  <c r="AC1331" l="1"/>
  <c r="AC1332" l="1"/>
  <c r="AC1333" l="1"/>
  <c r="AC1334" l="1"/>
  <c r="AC1335" l="1"/>
  <c r="AC1336" l="1"/>
  <c r="AC1337" l="1"/>
  <c r="AC1338" l="1"/>
  <c r="AC1339" l="1"/>
  <c r="AC1340" l="1"/>
  <c r="AC1341" l="1"/>
  <c r="AC1342" l="1"/>
  <c r="AC1343" l="1"/>
  <c r="AC1344" l="1"/>
  <c r="AC1345" l="1"/>
  <c r="AC1346" l="1"/>
  <c r="AC1347" l="1"/>
  <c r="AC1348" l="1"/>
  <c r="AC1349" l="1"/>
  <c r="AC1350" l="1"/>
  <c r="AC1351" l="1"/>
  <c r="AC1352" l="1"/>
  <c r="AC1353" l="1"/>
  <c r="AC1354" l="1"/>
  <c r="AC1355" l="1"/>
  <c r="AC1356" l="1"/>
  <c r="AC1357" l="1"/>
  <c r="AC1358" l="1"/>
  <c r="AC1359" l="1"/>
  <c r="AC1360" l="1"/>
  <c r="AC1361" l="1"/>
  <c r="AC1362" l="1"/>
  <c r="AC1363" l="1"/>
  <c r="AC1364" l="1"/>
  <c r="AC1365" l="1"/>
  <c r="AC1366" l="1"/>
  <c r="AC1367" l="1"/>
  <c r="AC1368" l="1"/>
  <c r="AC1369" l="1"/>
  <c r="AC1370" l="1"/>
  <c r="AC1371" l="1"/>
  <c r="AC1372" l="1"/>
  <c r="AC1373" l="1"/>
  <c r="AC1374" l="1"/>
  <c r="AC1375" l="1"/>
  <c r="AC1376" l="1"/>
  <c r="AC1377" l="1"/>
  <c r="AC1378" l="1"/>
  <c r="AC1379" l="1"/>
  <c r="AC1380" l="1"/>
  <c r="AC1381" l="1"/>
  <c r="AC1382" l="1"/>
  <c r="AC1383" l="1"/>
  <c r="AC1384" l="1"/>
  <c r="AC1385" l="1"/>
  <c r="AC1386" l="1"/>
  <c r="AC1387" l="1"/>
  <c r="AC1388" l="1"/>
  <c r="AC1389" l="1"/>
  <c r="AC1390" l="1"/>
  <c r="AC1391" l="1"/>
  <c r="AC1392" l="1"/>
  <c r="AC1393" l="1"/>
  <c r="AC1394" l="1"/>
  <c r="AC1395" l="1"/>
  <c r="AC1396" l="1"/>
  <c r="AC1397" l="1"/>
  <c r="AC1398" l="1"/>
  <c r="AC1399" l="1"/>
  <c r="AC1400" l="1"/>
  <c r="AC1401" l="1"/>
  <c r="AC1402" l="1"/>
  <c r="AC1403" l="1"/>
  <c r="AC1404" l="1"/>
  <c r="AC1405" l="1"/>
  <c r="AC1406" l="1"/>
  <c r="AC1407" l="1"/>
  <c r="AC1408" l="1"/>
  <c r="AC1409" l="1"/>
  <c r="AC1410" l="1"/>
  <c r="AC1411" l="1"/>
  <c r="AC1412" l="1"/>
  <c r="AC1413" l="1"/>
  <c r="AC1414" l="1"/>
  <c r="AC1415" l="1"/>
  <c r="AC1416" l="1"/>
  <c r="AC1417" l="1"/>
  <c r="AC1418" l="1"/>
  <c r="AC1419" l="1"/>
  <c r="AC1420" l="1"/>
  <c r="AC1421" l="1"/>
  <c r="AC1422" l="1"/>
  <c r="AC1423" l="1"/>
  <c r="AC1424" l="1"/>
  <c r="AC1425" l="1"/>
  <c r="AC1426" l="1"/>
  <c r="AC1427" l="1"/>
  <c r="AC1428" l="1"/>
  <c r="AC1429" l="1"/>
  <c r="AC1430" l="1"/>
  <c r="AC1431" l="1"/>
  <c r="AC1432" l="1"/>
  <c r="AC1433" l="1"/>
  <c r="AC1434" l="1"/>
  <c r="AC1435" l="1"/>
  <c r="AC1436" l="1"/>
  <c r="AC1437" l="1"/>
  <c r="AC1438" l="1"/>
  <c r="AC1439" l="1"/>
  <c r="AC1440" l="1"/>
  <c r="AC1441" l="1"/>
  <c r="AC1442" l="1"/>
  <c r="AC1443" l="1"/>
  <c r="AC1444" l="1"/>
  <c r="AC1445" l="1"/>
  <c r="AC1446" l="1"/>
  <c r="AC1447" l="1"/>
  <c r="AC1448" l="1"/>
  <c r="AC1449" l="1"/>
  <c r="AC1450" l="1"/>
  <c r="AC1451" l="1"/>
  <c r="AC1452" l="1"/>
  <c r="AC1453" l="1"/>
  <c r="AC1454" l="1"/>
  <c r="AC1455" l="1"/>
  <c r="AC1456" l="1"/>
  <c r="AC1457" l="1"/>
  <c r="AC1458" l="1"/>
  <c r="AC1459" l="1"/>
  <c r="AC1460" l="1"/>
  <c r="AC1461" l="1"/>
  <c r="AC1462" l="1"/>
  <c r="AC1463" l="1"/>
  <c r="AC1464" l="1"/>
  <c r="AC1465" l="1"/>
  <c r="AC1466" l="1"/>
  <c r="AC1467" l="1"/>
  <c r="AC1468" l="1"/>
  <c r="AC1469" l="1"/>
  <c r="AC1470" l="1"/>
  <c r="AC1471" l="1"/>
  <c r="AC1472" l="1"/>
  <c r="AC1473" l="1"/>
  <c r="AC1474" l="1"/>
  <c r="AC1475" l="1"/>
  <c r="AC1476" l="1"/>
  <c r="AC1477" l="1"/>
  <c r="AC1478" l="1"/>
  <c r="AC1479" l="1"/>
  <c r="AC1480" l="1"/>
  <c r="AC1481" l="1"/>
  <c r="AC1482" l="1"/>
  <c r="AC1483" l="1"/>
  <c r="AC1484" l="1"/>
  <c r="AC1485" l="1"/>
  <c r="AC1486" l="1"/>
  <c r="AC1487" l="1"/>
  <c r="AC1488" l="1"/>
  <c r="AC1489" l="1"/>
  <c r="AC1490" l="1"/>
  <c r="AC1491" l="1"/>
  <c r="AC1492" l="1"/>
  <c r="AC1493" l="1"/>
  <c r="AC1494" l="1"/>
  <c r="AC1495" l="1"/>
  <c r="AC1496" l="1"/>
  <c r="AC1497" l="1"/>
  <c r="AC1498" l="1"/>
  <c r="AC1499" l="1"/>
  <c r="AC1500" l="1"/>
  <c r="AC1501" l="1"/>
  <c r="AC1502" l="1"/>
  <c r="AC1503" l="1"/>
  <c r="AC1504" l="1"/>
  <c r="AC1505" l="1"/>
  <c r="AC1506" l="1"/>
  <c r="AC1507" l="1"/>
  <c r="AC1508" l="1"/>
  <c r="AC1509" l="1"/>
  <c r="AC1510" l="1"/>
  <c r="AC1511" l="1"/>
  <c r="AC1512" l="1"/>
  <c r="AC1513" l="1"/>
  <c r="AC1514" l="1"/>
  <c r="AC1515" l="1"/>
  <c r="AC1516" l="1"/>
  <c r="AC1517" l="1"/>
  <c r="AC1518" l="1"/>
  <c r="AC1519" l="1"/>
  <c r="AC1520" l="1"/>
  <c r="AC1521" l="1"/>
  <c r="AC1522" l="1"/>
  <c r="AC1523" l="1"/>
  <c r="AC1524" l="1"/>
  <c r="AC1525" l="1"/>
  <c r="AC1526" l="1"/>
  <c r="AC1527" l="1"/>
  <c r="AC1528" l="1"/>
  <c r="AC1529" l="1"/>
  <c r="AC1530" l="1"/>
  <c r="AC1531" l="1"/>
  <c r="AC1532" l="1"/>
  <c r="AC1533" l="1"/>
  <c r="AC1534" l="1"/>
  <c r="AC1535" l="1"/>
  <c r="AC1536" l="1"/>
  <c r="AC1537" l="1"/>
  <c r="AC1538" l="1"/>
  <c r="AC1539" l="1"/>
  <c r="AC1540" l="1"/>
  <c r="AC1541" l="1"/>
  <c r="AC1542" l="1"/>
  <c r="AC1543" l="1"/>
  <c r="AC1544" l="1"/>
  <c r="AC1545" l="1"/>
  <c r="AC1546" l="1"/>
  <c r="AC1547" l="1"/>
  <c r="AC1548" l="1"/>
  <c r="AC1549" l="1"/>
  <c r="AC1550" l="1"/>
  <c r="AC1551" l="1"/>
  <c r="AC1552" l="1"/>
  <c r="AC1553" l="1"/>
  <c r="AC1554" l="1"/>
  <c r="AC1555" l="1"/>
  <c r="AC1556" l="1"/>
  <c r="AC1557" l="1"/>
  <c r="AC1558" l="1"/>
  <c r="AC1559" l="1"/>
  <c r="AC1560" l="1"/>
  <c r="AC1561" l="1"/>
  <c r="AC1562" l="1"/>
  <c r="AC1563" l="1"/>
  <c r="AC1564" l="1"/>
  <c r="AC1565" l="1"/>
  <c r="AC1566" l="1"/>
  <c r="AC1567" l="1"/>
  <c r="AC1568" l="1"/>
  <c r="AC1569" l="1"/>
  <c r="AC1570" l="1"/>
  <c r="AC1571" l="1"/>
  <c r="AC1572" l="1"/>
  <c r="AC1573" l="1"/>
  <c r="AC1574" l="1"/>
  <c r="AC1575" l="1"/>
  <c r="AC1576" l="1"/>
  <c r="AC1577" l="1"/>
  <c r="AC1578" l="1"/>
  <c r="AC1579" l="1"/>
  <c r="AC1580" l="1"/>
  <c r="AC1581" l="1"/>
  <c r="AC1582" l="1"/>
  <c r="AC1583" l="1"/>
  <c r="AC1584" l="1"/>
  <c r="AC1585" l="1"/>
  <c r="AC1586" l="1"/>
  <c r="AC1587" l="1"/>
  <c r="AC1588" l="1"/>
  <c r="AC1589" l="1"/>
  <c r="AC1590" l="1"/>
  <c r="AC1591" l="1"/>
  <c r="AC1592" l="1"/>
  <c r="AC1593" l="1"/>
  <c r="AC1594" l="1"/>
  <c r="AC1595" l="1"/>
  <c r="AC1596" l="1"/>
  <c r="AC1597" l="1"/>
  <c r="AC1598" l="1"/>
  <c r="AC1599" l="1"/>
  <c r="AC1600" l="1"/>
  <c r="AC1601" l="1"/>
  <c r="AC1602" l="1"/>
  <c r="AC1603" l="1"/>
  <c r="AC1604" l="1"/>
  <c r="AC1605" l="1"/>
  <c r="AC1606" l="1"/>
  <c r="AC1607" l="1"/>
  <c r="AC1608" l="1"/>
  <c r="AC1609" l="1"/>
  <c r="AC1610" l="1"/>
  <c r="AC1611" l="1"/>
  <c r="AC1612" l="1"/>
  <c r="AC1613" l="1"/>
  <c r="AC1614" l="1"/>
  <c r="AC1615" l="1"/>
  <c r="AC1616" l="1"/>
  <c r="AC1617" l="1"/>
  <c r="AC1618" l="1"/>
  <c r="AC1619" l="1"/>
  <c r="AC1620" l="1"/>
  <c r="AC1621" l="1"/>
  <c r="AC1622" l="1"/>
  <c r="AC1623" l="1"/>
  <c r="AC1624" l="1"/>
  <c r="AC1625" l="1"/>
  <c r="AC1626" l="1"/>
  <c r="AC1627" l="1"/>
  <c r="AC1628" l="1"/>
  <c r="AC1629" l="1"/>
  <c r="AC1630" l="1"/>
  <c r="AC1631" l="1"/>
  <c r="AC1632" l="1"/>
  <c r="AC1633" l="1"/>
  <c r="AC1634" l="1"/>
  <c r="AC1635" l="1"/>
  <c r="AC1636" l="1"/>
  <c r="AC1637" l="1"/>
  <c r="AC1638" l="1"/>
  <c r="AC1639" l="1"/>
  <c r="AC1640" l="1"/>
  <c r="AC1641" l="1"/>
  <c r="AC1642" l="1"/>
  <c r="AC1643" l="1"/>
  <c r="AC1644" l="1"/>
  <c r="AC1645" l="1"/>
  <c r="AC1646" l="1"/>
  <c r="AC1647" l="1"/>
  <c r="AC1648" l="1"/>
  <c r="AC1649" l="1"/>
  <c r="AC1650" l="1"/>
  <c r="AC1651" l="1"/>
  <c r="AC1652" l="1"/>
  <c r="AC1653" l="1"/>
  <c r="AC1654" l="1"/>
  <c r="AC1655" l="1"/>
  <c r="AC1656" l="1"/>
  <c r="AC1657" l="1"/>
  <c r="AC1658" l="1"/>
  <c r="AC1659" l="1"/>
  <c r="AC1660" l="1"/>
  <c r="AC1661" l="1"/>
  <c r="AC1662" l="1"/>
  <c r="AC1663" l="1"/>
  <c r="AC1664" l="1"/>
  <c r="AC1665" l="1"/>
  <c r="AC1666" l="1"/>
  <c r="AC1667" l="1"/>
  <c r="AC1668" l="1"/>
  <c r="AC1669" l="1"/>
  <c r="AC1670" l="1"/>
  <c r="AC1671" l="1"/>
  <c r="AC1672" l="1"/>
  <c r="AC1673" l="1"/>
  <c r="AC1674" l="1"/>
  <c r="AC1675" l="1"/>
  <c r="AC1676" l="1"/>
  <c r="AC1677" l="1"/>
  <c r="AC1678" l="1"/>
  <c r="AC1679" l="1"/>
  <c r="AC1680" l="1"/>
  <c r="AC1681" l="1"/>
  <c r="AC1682" l="1"/>
  <c r="AC1683" l="1"/>
  <c r="AC1684" l="1"/>
  <c r="AC1685" l="1"/>
  <c r="AC1686" l="1"/>
  <c r="AC1687" l="1"/>
  <c r="AC1688" l="1"/>
  <c r="AC1689" l="1"/>
  <c r="AC1690" l="1"/>
  <c r="AC1691" l="1"/>
  <c r="AC1692" l="1"/>
  <c r="AC1693" l="1"/>
  <c r="AC1694" l="1"/>
  <c r="AC1695" l="1"/>
  <c r="AC1696" l="1"/>
  <c r="AC1697" l="1"/>
  <c r="AC1698" l="1"/>
  <c r="AC1699" l="1"/>
  <c r="AC1700" l="1"/>
  <c r="AC1701" l="1"/>
  <c r="AC1702" l="1"/>
  <c r="AC1703" l="1"/>
  <c r="AC1704" l="1"/>
  <c r="AC1705" l="1"/>
  <c r="AC1706" l="1"/>
  <c r="AC1707" l="1"/>
  <c r="AC1708" l="1"/>
  <c r="AC1709" l="1"/>
  <c r="AC1710" l="1"/>
  <c r="AC1711" l="1"/>
  <c r="AC1712" l="1"/>
  <c r="AC1713" l="1"/>
  <c r="AC1714" l="1"/>
  <c r="AC1715" l="1"/>
  <c r="AC1716" l="1"/>
  <c r="AC1717" l="1"/>
  <c r="AC1718" l="1"/>
  <c r="AC1719" l="1"/>
  <c r="AC1720" l="1"/>
  <c r="AC1721" l="1"/>
  <c r="AC1722" l="1"/>
  <c r="AC1723" l="1"/>
  <c r="AC1724" l="1"/>
  <c r="AC1725" l="1"/>
  <c r="AC1726" l="1"/>
  <c r="AC1727" l="1"/>
  <c r="AC1728" l="1"/>
  <c r="AC1729" l="1"/>
  <c r="AC1730" l="1"/>
  <c r="AC1731" l="1"/>
  <c r="AC1732" l="1"/>
  <c r="AC1733" l="1"/>
  <c r="AC1734" l="1"/>
  <c r="AC1735" l="1"/>
  <c r="AC1736" l="1"/>
  <c r="AC1737" l="1"/>
  <c r="AC1738" l="1"/>
  <c r="AC1739" l="1"/>
  <c r="AC1740" l="1"/>
  <c r="AC1741" l="1"/>
  <c r="AC1742" l="1"/>
  <c r="AC1743" l="1"/>
  <c r="AC1744" l="1"/>
  <c r="AC1745" l="1"/>
  <c r="AC1746" l="1"/>
  <c r="AC1747" l="1"/>
  <c r="AC1748" l="1"/>
  <c r="AC1749" l="1"/>
  <c r="AC1750" l="1"/>
  <c r="AC1751" l="1"/>
  <c r="AC1752" l="1"/>
  <c r="AC1753" l="1"/>
  <c r="AC1754" l="1"/>
  <c r="AC1755" l="1"/>
  <c r="AC1756" l="1"/>
  <c r="AC1757" l="1"/>
  <c r="AC1758" l="1"/>
  <c r="AC1759" l="1"/>
  <c r="AC1760" l="1"/>
  <c r="AC1761" l="1"/>
  <c r="AC1762" l="1"/>
  <c r="AC1763" l="1"/>
  <c r="AC1764" l="1"/>
  <c r="AC1765" l="1"/>
  <c r="AC1766" l="1"/>
  <c r="AC1767" l="1"/>
  <c r="AC1768" l="1"/>
  <c r="AC1769" l="1"/>
  <c r="AC1770" l="1"/>
  <c r="AC1771" l="1"/>
  <c r="AC1772" l="1"/>
  <c r="AC1773" l="1"/>
  <c r="AC1774" l="1"/>
  <c r="AC1775" l="1"/>
  <c r="AC1776" l="1"/>
  <c r="AC1777" l="1"/>
  <c r="AC1778" l="1"/>
  <c r="AC1779" l="1"/>
  <c r="AC1780" l="1"/>
  <c r="AC1781" l="1"/>
  <c r="AC1782" l="1"/>
  <c r="AC1783" l="1"/>
  <c r="AC1784" l="1"/>
  <c r="AC1785" l="1"/>
  <c r="AC1786" l="1"/>
  <c r="AC1787" l="1"/>
  <c r="AC1788" l="1"/>
  <c r="AC1789" l="1"/>
  <c r="AC1790" l="1"/>
  <c r="AC1791" l="1"/>
  <c r="AC1792" l="1"/>
  <c r="AC1793" l="1"/>
  <c r="AC1794" l="1"/>
  <c r="AC1795" l="1"/>
  <c r="AC1796" l="1"/>
  <c r="AC1797" l="1"/>
  <c r="AC1798" l="1"/>
  <c r="AC1799" l="1"/>
  <c r="AC1800" l="1"/>
  <c r="AC1801" l="1"/>
  <c r="AC1802" l="1"/>
  <c r="AC1803" l="1"/>
  <c r="AC1804" l="1"/>
  <c r="AC1805" l="1"/>
  <c r="AC1806" l="1"/>
  <c r="AC1807" l="1"/>
  <c r="AC1808" l="1"/>
  <c r="AC1809" l="1"/>
  <c r="AC1810" l="1"/>
  <c r="AC1811" l="1"/>
  <c r="AC1812" l="1"/>
  <c r="AC1813" l="1"/>
  <c r="AC1814" l="1"/>
  <c r="AC1815" l="1"/>
  <c r="AC1816" l="1"/>
  <c r="AC1817" l="1"/>
  <c r="AC1818" l="1"/>
  <c r="AC1819" l="1"/>
  <c r="AC1820" l="1"/>
  <c r="AC1821" l="1"/>
  <c r="AC1822" l="1"/>
  <c r="AC1823" l="1"/>
  <c r="AC1824" l="1"/>
  <c r="AC1825" l="1"/>
  <c r="AC1826" l="1"/>
  <c r="AC1827" l="1"/>
  <c r="AC1828" l="1"/>
  <c r="AC1829" l="1"/>
  <c r="AC1830" l="1"/>
  <c r="AC1831" l="1"/>
  <c r="AC1832" l="1"/>
  <c r="AC1833" l="1"/>
  <c r="AC1834" l="1"/>
  <c r="AC1835" l="1"/>
  <c r="AC1836" l="1"/>
  <c r="AC1837" l="1"/>
  <c r="AC1838" l="1"/>
  <c r="AC1839" l="1"/>
  <c r="AC1840" l="1"/>
  <c r="AC1841" l="1"/>
  <c r="AC1842" l="1"/>
  <c r="AC1843" l="1"/>
  <c r="AC1844" l="1"/>
  <c r="AC1845" l="1"/>
  <c r="AC1846" l="1"/>
  <c r="AC1847" l="1"/>
  <c r="AC1848" l="1"/>
  <c r="AC1849" l="1"/>
  <c r="AC1850" l="1"/>
  <c r="AC1851" l="1"/>
  <c r="AC1852" l="1"/>
  <c r="AC1853" l="1"/>
  <c r="AC1854" l="1"/>
  <c r="AC1855" l="1"/>
  <c r="AC1856" l="1"/>
  <c r="AC1857" l="1"/>
  <c r="AC1858" l="1"/>
  <c r="AC1859" l="1"/>
  <c r="AC1860" l="1"/>
  <c r="AC1861" l="1"/>
  <c r="AC1862" l="1"/>
  <c r="AC1863" l="1"/>
  <c r="AC1864" l="1"/>
  <c r="AC1865" l="1"/>
  <c r="AC1866" l="1"/>
  <c r="AC1867" l="1"/>
  <c r="AC1868" l="1"/>
  <c r="AC1869" l="1"/>
  <c r="AC1870" l="1"/>
  <c r="AC1871" l="1"/>
  <c r="AC1872" l="1"/>
  <c r="AC1873" l="1"/>
  <c r="AC1874" l="1"/>
  <c r="AC1875" l="1"/>
  <c r="AC1876" l="1"/>
  <c r="AC1877" l="1"/>
  <c r="AC1878" l="1"/>
  <c r="AC1879" l="1"/>
  <c r="AC1880" l="1"/>
  <c r="AC1881" l="1"/>
  <c r="AC1882" l="1"/>
  <c r="AC1883" l="1"/>
  <c r="AC1884" l="1"/>
  <c r="AC1885" l="1"/>
  <c r="AC1886" l="1"/>
  <c r="AC1887" l="1"/>
  <c r="AC1888" l="1"/>
  <c r="AC1889" l="1"/>
  <c r="AC1890" l="1"/>
  <c r="AC1891" l="1"/>
  <c r="AC1892" l="1"/>
  <c r="AC1893" l="1"/>
  <c r="AC1894" l="1"/>
  <c r="AC1895" l="1"/>
  <c r="AC1896" l="1"/>
  <c r="AC1897" l="1"/>
  <c r="AC1898" l="1"/>
  <c r="AC1899" l="1"/>
  <c r="AC1900" l="1"/>
  <c r="AC1901" l="1"/>
  <c r="AC1902" l="1"/>
  <c r="AC1903" l="1"/>
  <c r="AC1904" l="1"/>
  <c r="AC1905" l="1"/>
  <c r="AC1906" l="1"/>
  <c r="AC1907" l="1"/>
  <c r="AC1908" l="1"/>
  <c r="AC1909" l="1"/>
  <c r="AC1910" l="1"/>
  <c r="AC1911" l="1"/>
  <c r="AC1912" l="1"/>
  <c r="AC1913" l="1"/>
  <c r="AC1914" l="1"/>
  <c r="AC1915" l="1"/>
  <c r="AC1916" l="1"/>
  <c r="AC1917" l="1"/>
  <c r="AC1918" l="1"/>
  <c r="AC1919" l="1"/>
  <c r="AC1920" l="1"/>
  <c r="AC1921" l="1"/>
  <c r="AC1922" l="1"/>
  <c r="AC1923" l="1"/>
  <c r="AC1924" l="1"/>
  <c r="AC1925" l="1"/>
  <c r="AC1926" l="1"/>
  <c r="AC1927" l="1"/>
  <c r="AC1928" l="1"/>
  <c r="AC1929" l="1"/>
  <c r="AC1930" l="1"/>
  <c r="AC1931" l="1"/>
  <c r="AC1932" l="1"/>
  <c r="AC1933" l="1"/>
  <c r="AC1934" l="1"/>
  <c r="AC1935" l="1"/>
  <c r="AC1936" l="1"/>
  <c r="AC1937" l="1"/>
  <c r="AC1938" l="1"/>
  <c r="AC1939" l="1"/>
  <c r="AC1940" l="1"/>
  <c r="AC1941" l="1"/>
  <c r="AC1942" l="1"/>
  <c r="AC1943" l="1"/>
  <c r="AC1944" l="1"/>
  <c r="AC1945" l="1"/>
  <c r="AC1946" l="1"/>
  <c r="AC1947" l="1"/>
  <c r="AC1948" l="1"/>
  <c r="AC1949" l="1"/>
  <c r="AC1950" l="1"/>
  <c r="AC1951" l="1"/>
  <c r="AC1952" l="1"/>
  <c r="AC1953" l="1"/>
  <c r="AC1954" l="1"/>
  <c r="AC1955" l="1"/>
  <c r="AC1956" l="1"/>
  <c r="AC1957" l="1"/>
  <c r="AC1958" l="1"/>
  <c r="AC1959" l="1"/>
  <c r="AC1960" l="1"/>
  <c r="AC1961" l="1"/>
  <c r="AC1962" l="1"/>
  <c r="AC1963" l="1"/>
  <c r="AC1964" l="1"/>
  <c r="AC1965" l="1"/>
  <c r="AC1966" l="1"/>
  <c r="AC1967" l="1"/>
  <c r="AC1968" l="1"/>
  <c r="AC1969" l="1"/>
  <c r="AC1970" l="1"/>
  <c r="AC1971" l="1"/>
  <c r="AC1972" l="1"/>
  <c r="AC1973" l="1"/>
  <c r="AC1974" l="1"/>
  <c r="AC1975" l="1"/>
  <c r="AC1976" l="1"/>
  <c r="AC1977" l="1"/>
  <c r="AC1978" l="1"/>
  <c r="AC1979" l="1"/>
  <c r="AC1980" l="1"/>
  <c r="AC1981" l="1"/>
  <c r="AC1982" l="1"/>
  <c r="AC1983" l="1"/>
  <c r="AC1984" l="1"/>
  <c r="AC1985" l="1"/>
  <c r="AC1986" l="1"/>
  <c r="AC1987" l="1"/>
  <c r="AC1988" l="1"/>
  <c r="AC1989" l="1"/>
  <c r="AC1990" l="1"/>
  <c r="AC1991" l="1"/>
  <c r="AC1992" l="1"/>
  <c r="AC1993" l="1"/>
  <c r="AC1994" l="1"/>
  <c r="AC1995" l="1"/>
  <c r="AC1996" l="1"/>
  <c r="AC1997" l="1"/>
  <c r="AC1998" l="1"/>
  <c r="AC1999" l="1"/>
  <c r="AC2000" l="1"/>
  <c r="AC2001" l="1"/>
  <c r="AC2002" l="1"/>
  <c r="AC2003" l="1"/>
  <c r="AC2004" l="1"/>
  <c r="AC2005" l="1"/>
  <c r="AC2006" l="1"/>
  <c r="AC2007" l="1"/>
  <c r="AC2008" l="1"/>
  <c r="AC2009" l="1"/>
  <c r="AC2010" l="1"/>
  <c r="AC2011" l="1"/>
  <c r="AC2012" l="1"/>
  <c r="AC2013" l="1"/>
  <c r="AC2014" l="1"/>
  <c r="AC2015" l="1"/>
  <c r="AC2016" l="1"/>
  <c r="AC2017" l="1"/>
  <c r="AC2018" l="1"/>
  <c r="AC2019" l="1"/>
  <c r="AC2020" l="1"/>
  <c r="AC2021" l="1"/>
  <c r="AC2022" l="1"/>
  <c r="AC2023" l="1"/>
  <c r="AC2024" l="1"/>
  <c r="AC2025" l="1"/>
  <c r="AC2026" l="1"/>
  <c r="AC2027" l="1"/>
  <c r="AC2028" l="1"/>
  <c r="AC2029" l="1"/>
  <c r="AC2030" l="1"/>
  <c r="AC2031" l="1"/>
  <c r="AC2032" l="1"/>
  <c r="AC2033" l="1"/>
  <c r="AC2034" l="1"/>
  <c r="AC2035" l="1"/>
  <c r="AC2036" l="1"/>
  <c r="AC2037" l="1"/>
  <c r="AC2038" l="1"/>
  <c r="AC2039" l="1"/>
  <c r="AC2040" l="1"/>
  <c r="AC2041" l="1"/>
  <c r="AC2042" l="1"/>
  <c r="AC2043" l="1"/>
  <c r="AC2044" l="1"/>
  <c r="AC2045" l="1"/>
  <c r="AC2046" l="1"/>
  <c r="AC2047" l="1"/>
  <c r="AC2048" l="1"/>
  <c r="AC2049" l="1"/>
  <c r="AC2050" l="1"/>
  <c r="AC2051" l="1"/>
  <c r="AC2052" l="1"/>
  <c r="AC2053" l="1"/>
  <c r="AC2054" l="1"/>
  <c r="AC2055" l="1"/>
  <c r="AC2056" l="1"/>
  <c r="AC2057" l="1"/>
  <c r="AC2058" l="1"/>
  <c r="AC2059" l="1"/>
  <c r="AC2060" l="1"/>
  <c r="AC2061" l="1"/>
  <c r="AC2062" l="1"/>
  <c r="AC2063" l="1"/>
  <c r="AC2064" l="1"/>
  <c r="AC2065" l="1"/>
  <c r="AC2066" l="1"/>
  <c r="AC2067" l="1"/>
  <c r="AC2068" l="1"/>
  <c r="AC2069" l="1"/>
  <c r="AC2070" l="1"/>
  <c r="AC2071" l="1"/>
  <c r="AC2072" l="1"/>
  <c r="AC2073" l="1"/>
  <c r="AC2074" l="1"/>
  <c r="AC2075" l="1"/>
  <c r="AC2076" l="1"/>
  <c r="AC2077" l="1"/>
  <c r="AC2078" l="1"/>
  <c r="AC2079" l="1"/>
  <c r="AC2080" l="1"/>
  <c r="AC2081" l="1"/>
  <c r="AC2082" l="1"/>
  <c r="AC2083" l="1"/>
  <c r="AC2084" l="1"/>
  <c r="AC2085" l="1"/>
  <c r="AC2086" l="1"/>
  <c r="AC2087" l="1"/>
  <c r="AC2088" l="1"/>
  <c r="AC2089" l="1"/>
  <c r="AC2090" l="1"/>
  <c r="AC2091" l="1"/>
  <c r="AC2092" l="1"/>
  <c r="AC2093" l="1"/>
  <c r="AC2094" l="1"/>
  <c r="AC2095" l="1"/>
  <c r="AC2096" l="1"/>
  <c r="AC2097" l="1"/>
  <c r="AC2098" l="1"/>
  <c r="AC2099" l="1"/>
  <c r="AC2100" l="1"/>
  <c r="AC2101" l="1"/>
  <c r="AC2102" l="1"/>
  <c r="AC2103" l="1"/>
  <c r="AC2104" l="1"/>
  <c r="AC2105" l="1"/>
  <c r="AC2106" l="1"/>
  <c r="AC2107" l="1"/>
  <c r="AC2108" l="1"/>
  <c r="AC2109" l="1"/>
  <c r="AC2110" l="1"/>
  <c r="AC2111" l="1"/>
  <c r="AC2112" l="1"/>
  <c r="AC2113" l="1"/>
  <c r="AC2114" l="1"/>
  <c r="AC2115" l="1"/>
  <c r="AC2116" l="1"/>
  <c r="AC2117" l="1"/>
  <c r="AC2118" l="1"/>
  <c r="AC2119" l="1"/>
  <c r="AC2120" l="1"/>
  <c r="AC2121" l="1"/>
  <c r="AC2122" l="1"/>
  <c r="AC2123" l="1"/>
  <c r="AC2124" l="1"/>
  <c r="AC2125" l="1"/>
  <c r="AC2126" l="1"/>
  <c r="AC2127" l="1"/>
  <c r="AC2128" l="1"/>
  <c r="AC2129" l="1"/>
  <c r="AC2130" l="1"/>
  <c r="AC2131" l="1"/>
  <c r="AC2132" l="1"/>
  <c r="AC2133" l="1"/>
  <c r="AC2134" l="1"/>
  <c r="AC2135" l="1"/>
  <c r="AC2136" l="1"/>
  <c r="AC2137" l="1"/>
  <c r="AC2138" l="1"/>
  <c r="AC2139" l="1"/>
  <c r="AC2140" l="1"/>
  <c r="AC2141" l="1"/>
  <c r="AC2142" l="1"/>
  <c r="AC2143" l="1"/>
  <c r="AC2144" l="1"/>
  <c r="AC2145" l="1"/>
  <c r="AC2146" l="1"/>
  <c r="AC2147" l="1"/>
  <c r="AC2148" l="1"/>
  <c r="AC2149" l="1"/>
  <c r="AC2150" l="1"/>
  <c r="AC2151" l="1"/>
  <c r="AC2152" l="1"/>
  <c r="AC2153" l="1"/>
  <c r="AC2154" l="1"/>
  <c r="AC2155" l="1"/>
  <c r="AC2156" l="1"/>
  <c r="AC2157" l="1"/>
  <c r="AC2158" l="1"/>
  <c r="AC2159" l="1"/>
  <c r="AC2160" l="1"/>
  <c r="AC2161" l="1"/>
  <c r="AC2162" l="1"/>
  <c r="AC2163" l="1"/>
  <c r="AC2164" l="1"/>
  <c r="AC2165" l="1"/>
  <c r="AC2166" l="1"/>
  <c r="AC2167" l="1"/>
  <c r="AC2168" l="1"/>
  <c r="AC2169" l="1"/>
  <c r="AC2170" l="1"/>
  <c r="AC2171" l="1"/>
  <c r="AC2172" l="1"/>
  <c r="AC2173" l="1"/>
  <c r="AC2174" l="1"/>
  <c r="AC2175" l="1"/>
  <c r="AC2176" l="1"/>
  <c r="AC2177" l="1"/>
  <c r="AC2178" l="1"/>
  <c r="AC2179" l="1"/>
  <c r="AC2180" l="1"/>
  <c r="AC2181" l="1"/>
  <c r="AC2182" l="1"/>
  <c r="AC2183" l="1"/>
  <c r="AC2184" l="1"/>
  <c r="AC2185" l="1"/>
  <c r="AC2186" l="1"/>
  <c r="AC2187" l="1"/>
  <c r="AC2188" l="1"/>
  <c r="AC2189" l="1"/>
  <c r="AC2190" l="1"/>
  <c r="AC2191" l="1"/>
  <c r="AC2192" l="1"/>
  <c r="AC2193" l="1"/>
  <c r="AC2194" l="1"/>
  <c r="AC2195" l="1"/>
  <c r="AC2196" l="1"/>
  <c r="AC2197" l="1"/>
  <c r="AC2198" l="1"/>
  <c r="AC2199" l="1"/>
  <c r="AC2200" l="1"/>
  <c r="AC2201" l="1"/>
  <c r="AC2202" l="1"/>
  <c r="AC2203" l="1"/>
  <c r="AC2204" l="1"/>
  <c r="AC2205" l="1"/>
  <c r="AC2206" l="1"/>
  <c r="AC2207" l="1"/>
  <c r="AC2208" l="1"/>
  <c r="AC2209" l="1"/>
  <c r="AC2210" l="1"/>
  <c r="AC2211" l="1"/>
  <c r="AC2212" l="1"/>
  <c r="AC2213" l="1"/>
  <c r="AC2214" l="1"/>
  <c r="AC2215" l="1"/>
  <c r="AC2216" l="1"/>
  <c r="AC2217" l="1"/>
  <c r="AC2218" l="1"/>
  <c r="AC2219" l="1"/>
  <c r="AC2220" l="1"/>
  <c r="AC2221" l="1"/>
  <c r="AC2222" l="1"/>
  <c r="AC2223" l="1"/>
  <c r="AC2224" l="1"/>
  <c r="AC2225" l="1"/>
  <c r="AC2226" l="1"/>
  <c r="AC2227" l="1"/>
  <c r="AC2228" l="1"/>
  <c r="AC2229" l="1"/>
  <c r="AC2230" l="1"/>
  <c r="AC2231" l="1"/>
  <c r="AC2232" l="1"/>
  <c r="AC2233" l="1"/>
  <c r="AC2234" l="1"/>
  <c r="AC2235" l="1"/>
  <c r="AC2236" l="1"/>
  <c r="AC2237" l="1"/>
  <c r="AC2238" l="1"/>
  <c r="AC2239" l="1"/>
  <c r="AC2240" l="1"/>
  <c r="AC2241" l="1"/>
  <c r="AC2242" l="1"/>
  <c r="AC2243" l="1"/>
  <c r="AC2244" l="1"/>
  <c r="AC2245" l="1"/>
  <c r="AC2246" l="1"/>
  <c r="AC2247" l="1"/>
  <c r="AC2248" l="1"/>
  <c r="AC2249" l="1"/>
  <c r="AC2250" l="1"/>
  <c r="AC2251" l="1"/>
  <c r="AC2252" l="1"/>
  <c r="AC2253" l="1"/>
  <c r="AC2254" l="1"/>
  <c r="AC2255" l="1"/>
  <c r="AC2256" l="1"/>
  <c r="AC2257" l="1"/>
  <c r="AC2258" l="1"/>
  <c r="AC2259" l="1"/>
  <c r="AC2260" l="1"/>
  <c r="AC2261" l="1"/>
  <c r="AC2262" l="1"/>
  <c r="AC2263" l="1"/>
  <c r="AC2264" l="1"/>
  <c r="AC2265" l="1"/>
  <c r="AC2266" l="1"/>
  <c r="AC2267" l="1"/>
  <c r="AC2268" l="1"/>
  <c r="AC2269" l="1"/>
  <c r="AC2270" l="1"/>
  <c r="AC2271" l="1"/>
  <c r="AC2272" l="1"/>
  <c r="AC2273" l="1"/>
  <c r="AC2274" l="1"/>
  <c r="AC2275" l="1"/>
  <c r="AC2276" l="1"/>
  <c r="AC2277" l="1"/>
  <c r="AC2278" l="1"/>
  <c r="AC2279" l="1"/>
  <c r="AC2280" l="1"/>
  <c r="AC2281" l="1"/>
  <c r="AC2282" l="1"/>
  <c r="AC2283" l="1"/>
  <c r="AC2284" l="1"/>
  <c r="AC2285" l="1"/>
  <c r="AC2286" l="1"/>
  <c r="AC2287" l="1"/>
  <c r="AC2288" l="1"/>
  <c r="AC2289" l="1"/>
  <c r="AC2290" l="1"/>
  <c r="AC2291" l="1"/>
  <c r="AC2292" l="1"/>
  <c r="AC2293" l="1"/>
  <c r="AC2294" l="1"/>
  <c r="AC2295" l="1"/>
  <c r="AC2296" l="1"/>
  <c r="AC2297" l="1"/>
  <c r="AC2298" l="1"/>
  <c r="AC2299" l="1"/>
  <c r="AC2300" l="1"/>
  <c r="AC2301" l="1"/>
  <c r="AC2302" l="1"/>
  <c r="AC2303" l="1"/>
  <c r="AC2304" l="1"/>
  <c r="AC2305" l="1"/>
  <c r="AC2306" l="1"/>
  <c r="AC2307" l="1"/>
  <c r="AC2308" l="1"/>
  <c r="AC2309" l="1"/>
  <c r="AC2310" l="1"/>
  <c r="AC2311" l="1"/>
  <c r="AC2312" l="1"/>
  <c r="AC2313" l="1"/>
  <c r="AC2314" l="1"/>
  <c r="AC2315" l="1"/>
  <c r="AC2316" l="1"/>
  <c r="AC2317" l="1"/>
  <c r="AC2318" l="1"/>
  <c r="AC2319" l="1"/>
  <c r="AC2320" l="1"/>
  <c r="AC2321" l="1"/>
  <c r="AC2322" l="1"/>
  <c r="AC2323" l="1"/>
  <c r="AC2324" l="1"/>
  <c r="AC2325" l="1"/>
  <c r="AC2326" l="1"/>
  <c r="AC2327" l="1"/>
  <c r="AC2328" l="1"/>
  <c r="AC2329" l="1"/>
  <c r="AC2330" l="1"/>
  <c r="AC2331" l="1"/>
  <c r="AC2332" l="1"/>
  <c r="AC2333" l="1"/>
  <c r="AC2334" l="1"/>
  <c r="AC2335" l="1"/>
  <c r="AC2336" l="1"/>
  <c r="AC2337" l="1"/>
  <c r="AC2338" l="1"/>
  <c r="AC2339" l="1"/>
  <c r="AC2340" l="1"/>
  <c r="AC2341" l="1"/>
  <c r="AC2342" l="1"/>
  <c r="AC2343" l="1"/>
  <c r="AC2344" l="1"/>
  <c r="AC2345" l="1"/>
  <c r="AC2346" l="1"/>
  <c r="AC2347" l="1"/>
  <c r="AC2348" l="1"/>
  <c r="AC2349" l="1"/>
  <c r="AC2350" l="1"/>
  <c r="AC2351" l="1"/>
  <c r="AC2352" l="1"/>
  <c r="AC2353" l="1"/>
  <c r="AC2354" l="1"/>
  <c r="AC2355" l="1"/>
  <c r="AC2356" l="1"/>
  <c r="AC2357" l="1"/>
  <c r="AC2358" l="1"/>
  <c r="AC2359" l="1"/>
  <c r="AC2360" l="1"/>
  <c r="AC2361" l="1"/>
  <c r="AC2362" l="1"/>
  <c r="AC2363" l="1"/>
  <c r="AC2364" l="1"/>
  <c r="AC2365" l="1"/>
  <c r="AC2366" l="1"/>
  <c r="AC2367" l="1"/>
  <c r="AC2368" l="1"/>
  <c r="AC2369" l="1"/>
  <c r="AC2370" l="1"/>
  <c r="AC2371" l="1"/>
  <c r="AC2372" l="1"/>
  <c r="AC2373" l="1"/>
  <c r="AC2374" l="1"/>
  <c r="AC2375" l="1"/>
  <c r="AC2376" l="1"/>
  <c r="AC2377" l="1"/>
  <c r="AC2378" l="1"/>
  <c r="AC2379" l="1"/>
  <c r="AC2380" l="1"/>
  <c r="AC2381" l="1"/>
  <c r="AC2382" l="1"/>
  <c r="AC2383" l="1"/>
  <c r="AC2384" l="1"/>
  <c r="AC2385" l="1"/>
  <c r="AC2386" l="1"/>
  <c r="AC2387" l="1"/>
  <c r="AC2388" l="1"/>
  <c r="AC2389" l="1"/>
  <c r="AC2390" l="1"/>
  <c r="AC2391" l="1"/>
  <c r="AC2392" l="1"/>
  <c r="AC2393" l="1"/>
  <c r="AC2394" l="1"/>
  <c r="AC2395" l="1"/>
  <c r="AC2396" l="1"/>
  <c r="AC2397" l="1"/>
  <c r="AC2398" l="1"/>
  <c r="AC2399" l="1"/>
  <c r="AC2400" l="1"/>
  <c r="AC2401" l="1"/>
  <c r="AC2402" l="1"/>
  <c r="AC2403" l="1"/>
  <c r="AC2404" l="1"/>
  <c r="AC2405" l="1"/>
  <c r="AC2406" l="1"/>
  <c r="AC2407" l="1"/>
  <c r="AC2408" l="1"/>
  <c r="AC2409" l="1"/>
  <c r="AC2410" l="1"/>
  <c r="AC2411" l="1"/>
  <c r="AC2412" l="1"/>
  <c r="AC2413" l="1"/>
  <c r="AC2414" l="1"/>
  <c r="AC2415" l="1"/>
  <c r="AC2416" l="1"/>
  <c r="AC2417" l="1"/>
  <c r="AC2418" l="1"/>
  <c r="AC2419" l="1"/>
  <c r="AC2420" l="1"/>
  <c r="AC2421" l="1"/>
  <c r="AC2422" l="1"/>
  <c r="AC2423" l="1"/>
  <c r="AC2424" l="1"/>
  <c r="AC2425" l="1"/>
  <c r="AC2426" l="1"/>
  <c r="AC2427" l="1"/>
  <c r="AC2428" l="1"/>
  <c r="AC2429" l="1"/>
  <c r="AC2430" l="1"/>
  <c r="AC2431" l="1"/>
  <c r="AC2432" l="1"/>
  <c r="AC2433" l="1"/>
  <c r="AC2434" l="1"/>
  <c r="AC2435" l="1"/>
  <c r="AC2436" l="1"/>
  <c r="AC2437" l="1"/>
  <c r="AC2438" l="1"/>
  <c r="AC2439" l="1"/>
  <c r="AC2440" l="1"/>
  <c r="AC2441" l="1"/>
  <c r="AC2442" l="1"/>
  <c r="AC2443" l="1"/>
  <c r="AC2444" l="1"/>
  <c r="AC2445" l="1"/>
  <c r="AC2446" l="1"/>
  <c r="AC2447" l="1"/>
  <c r="AC2448" l="1"/>
  <c r="AC2449" l="1"/>
  <c r="AC2450" l="1"/>
  <c r="AC2451" l="1"/>
  <c r="AC2452" l="1"/>
  <c r="AC2453" l="1"/>
  <c r="AC2454" l="1"/>
  <c r="AC2455" l="1"/>
  <c r="AC2456" l="1"/>
  <c r="AC2457" l="1"/>
  <c r="AC2458" l="1"/>
  <c r="AC2459" l="1"/>
  <c r="AC2460" l="1"/>
  <c r="AC2461" l="1"/>
  <c r="AC2462" l="1"/>
  <c r="AC2463" l="1"/>
  <c r="AC2464" l="1"/>
  <c r="AC2465" l="1"/>
  <c r="AC2466" l="1"/>
  <c r="AC2467" l="1"/>
  <c r="AC2468" l="1"/>
  <c r="AC2469" l="1"/>
  <c r="AC2470" l="1"/>
  <c r="AC2471" l="1"/>
  <c r="AC2472" l="1"/>
  <c r="AC2473" l="1"/>
  <c r="AC2474" l="1"/>
  <c r="AC2475" l="1"/>
  <c r="AC2476" l="1"/>
  <c r="AC2477" l="1"/>
  <c r="AC2478" l="1"/>
  <c r="AC2479" l="1"/>
  <c r="AC2480" l="1"/>
  <c r="AC2481" l="1"/>
  <c r="AC2482" l="1"/>
  <c r="AC2483" l="1"/>
  <c r="AC2484" l="1"/>
  <c r="AC2485" l="1"/>
  <c r="AC2486" l="1"/>
  <c r="AC2487" l="1"/>
  <c r="AC2488" l="1"/>
  <c r="AC2489" l="1"/>
  <c r="AC2490" l="1"/>
  <c r="AC2491" l="1"/>
  <c r="AC2492" l="1"/>
  <c r="AC2493" l="1"/>
  <c r="AC2494" l="1"/>
  <c r="AC2495" l="1"/>
  <c r="AC2496" l="1"/>
  <c r="AC2497" l="1"/>
  <c r="AC2498" l="1"/>
  <c r="AC2499" l="1"/>
  <c r="AC2500" l="1"/>
  <c r="AC2501" l="1"/>
  <c r="AC2502" l="1"/>
  <c r="AC2503" l="1"/>
  <c r="AC2504" l="1"/>
  <c r="AC2505" l="1"/>
  <c r="AC2506" l="1"/>
  <c r="AC2507" l="1"/>
  <c r="AC2508" l="1"/>
  <c r="AC2509" l="1"/>
  <c r="AC2510" l="1"/>
  <c r="AC2511" l="1"/>
  <c r="AC2512" l="1"/>
  <c r="AC2513" l="1"/>
  <c r="AC2514" l="1"/>
  <c r="AC2515" l="1"/>
  <c r="AC2516" l="1"/>
  <c r="AC2517" s="1"/>
  <c r="AC2518" s="1"/>
  <c r="AC2519" s="1"/>
  <c r="AC2520" s="1"/>
  <c r="AC2521" s="1"/>
  <c r="AC2522" s="1"/>
  <c r="AC2523" l="1"/>
  <c r="AC5"/>
  <c r="AC2"/>
  <c r="AC3"/>
  <c r="AC4"/>
</calcChain>
</file>

<file path=xl/sharedStrings.xml><?xml version="1.0" encoding="utf-8"?>
<sst xmlns="http://schemas.openxmlformats.org/spreadsheetml/2006/main" count="22948" uniqueCount="1742">
  <si>
    <t>日付</t>
    <rPh sb="0" eb="2">
      <t>ヒヅケ</t>
    </rPh>
    <phoneticPr fontId="3"/>
  </si>
  <si>
    <t>タイトル</t>
  </si>
  <si>
    <t>コード</t>
  </si>
  <si>
    <t>銘柄名</t>
    <rPh sb="0" eb="2">
      <t>メイガラ</t>
    </rPh>
    <rPh sb="2" eb="3">
      <t>メイ</t>
    </rPh>
    <phoneticPr fontId="3"/>
  </si>
  <si>
    <t>type</t>
  </si>
  <si>
    <t>損切り幅</t>
    <rPh sb="0" eb="1">
      <t>ソン</t>
    </rPh>
    <rPh sb="1" eb="2">
      <t>ギ</t>
    </rPh>
    <rPh sb="3" eb="4">
      <t>ハバ</t>
    </rPh>
    <phoneticPr fontId="3"/>
  </si>
  <si>
    <t>信用</t>
    <rPh sb="0" eb="2">
      <t>シンヨウ</t>
    </rPh>
    <phoneticPr fontId="3"/>
  </si>
  <si>
    <t>日数</t>
    <rPh sb="0" eb="2">
      <t>ニッスウ</t>
    </rPh>
    <phoneticPr fontId="3"/>
  </si>
  <si>
    <t>玉</t>
    <rPh sb="0" eb="1">
      <t>タマ</t>
    </rPh>
    <phoneticPr fontId="3"/>
  </si>
  <si>
    <t>終了日付</t>
    <rPh sb="0" eb="2">
      <t>シュウリョウ</t>
    </rPh>
    <rPh sb="2" eb="4">
      <t>ヒヅケ</t>
    </rPh>
    <phoneticPr fontId="3"/>
  </si>
  <si>
    <t>損益</t>
    <rPh sb="0" eb="2">
      <t>ソンエキ</t>
    </rPh>
    <phoneticPr fontId="3"/>
  </si>
  <si>
    <t>夜間下降</t>
  </si>
  <si>
    <t>アルデプロ</t>
  </si>
  <si>
    <t>PUT</t>
  </si>
  <si>
    <t>そーせいグループ</t>
  </si>
  <si>
    <t>夜間上昇</t>
  </si>
  <si>
    <t>ジャパンエレベーターサービスホールディングス(株)</t>
  </si>
  <si>
    <t>BUY</t>
  </si>
  <si>
    <t>（株）ディー・ディー・エス</t>
  </si>
  <si>
    <t>（株）ケアサービス</t>
  </si>
  <si>
    <t>リボミック</t>
  </si>
  <si>
    <t>遠州トラック</t>
  </si>
  <si>
    <t>エプコ</t>
  </si>
  <si>
    <t>フィンテック　グローバル</t>
  </si>
  <si>
    <t>ＦＤＫ</t>
  </si>
  <si>
    <t>全国保証</t>
  </si>
  <si>
    <t>澤藤電機</t>
  </si>
  <si>
    <t>1_ 新規売り・現引き</t>
  </si>
  <si>
    <t>(株)力の源ホールディングス</t>
  </si>
  <si>
    <t>アンドール</t>
  </si>
  <si>
    <t>（株）ジャパンティッシュエンジニアリング</t>
  </si>
  <si>
    <t>(株)ファイズ</t>
  </si>
  <si>
    <t>(株)アクアライン</t>
  </si>
  <si>
    <t>ヤマザキ</t>
  </si>
  <si>
    <t>（株）インタートレード</t>
  </si>
  <si>
    <t>（株）ウェッジホールディングス</t>
  </si>
  <si>
    <t>（株）コネクトホールディングス</t>
  </si>
  <si>
    <t>(株)インターネットインフィニティー</t>
  </si>
  <si>
    <t>昭和ホールディングス</t>
  </si>
  <si>
    <t>ヒューマン・メタボローム・テクノロジーズ</t>
  </si>
  <si>
    <t>ソレイジア・ファーマ(株)</t>
  </si>
  <si>
    <t>(株)ＦＣホールディングス</t>
  </si>
  <si>
    <t>(株)Ａｉｍｉｎｇ</t>
  </si>
  <si>
    <t>倉庫精練</t>
  </si>
  <si>
    <t>寺崎電気産業</t>
  </si>
  <si>
    <t>アドアーズ</t>
  </si>
  <si>
    <t>アトム</t>
  </si>
  <si>
    <t>関西電力</t>
  </si>
  <si>
    <t>(株)ヘリオス</t>
  </si>
  <si>
    <t>（株）イーブックイニシアティブジャパン</t>
  </si>
  <si>
    <t>アイビー化粧品</t>
  </si>
  <si>
    <t>（株）多摩川ホールディングス</t>
  </si>
  <si>
    <t>日本コロムビア</t>
  </si>
  <si>
    <t>（株）ジオネクスト</t>
  </si>
  <si>
    <t>ネポン</t>
  </si>
  <si>
    <t>（株）ハピネス・アンド・ディ</t>
  </si>
  <si>
    <t>アライドテレシスホールディングス</t>
  </si>
  <si>
    <t>日本鋳鉄管</t>
  </si>
  <si>
    <t>（株）関門海</t>
  </si>
  <si>
    <t>（株）オウチーノ</t>
  </si>
  <si>
    <t>ぱど</t>
  </si>
  <si>
    <t>(株)イード</t>
  </si>
  <si>
    <t>東京コスモス電機</t>
  </si>
  <si>
    <t>ケイティケイ</t>
  </si>
  <si>
    <t>1_ 新規売り</t>
  </si>
  <si>
    <t>アルファ</t>
  </si>
  <si>
    <t>夢展望</t>
  </si>
  <si>
    <t>（株）オールアバウト</t>
  </si>
  <si>
    <t>（株）夢テクノロジー</t>
  </si>
  <si>
    <t>(株)メタップス</t>
  </si>
  <si>
    <t>（株）エヌ・ピー・シー</t>
  </si>
  <si>
    <t>アジア・アライアンス・ホールディングス</t>
  </si>
  <si>
    <t>ランド</t>
  </si>
  <si>
    <t>ロングライフホールディング</t>
  </si>
  <si>
    <t>原弘産</t>
  </si>
  <si>
    <t>（株）ＵＭＮファーマ</t>
  </si>
  <si>
    <t>（株）フュートレック</t>
  </si>
  <si>
    <t>(株)マイネット</t>
  </si>
  <si>
    <t>日本エンタープライズ</t>
  </si>
  <si>
    <t>初穂商事</t>
  </si>
  <si>
    <t>（株）トライステージ</t>
  </si>
  <si>
    <t>(株)アカツキ</t>
  </si>
  <si>
    <t>グローベルス</t>
  </si>
  <si>
    <t>（株）オービス</t>
  </si>
  <si>
    <t>イー・ガーディアン</t>
  </si>
  <si>
    <t>トレイダーズホールディングス</t>
  </si>
  <si>
    <t>（株）アイロムホールディングス</t>
  </si>
  <si>
    <t>（株）ＩＢＪ</t>
  </si>
  <si>
    <t>（株）スリー・ディー・マトリックス</t>
  </si>
  <si>
    <t>（株）フルヤ金属</t>
  </si>
  <si>
    <t>石川製作所</t>
  </si>
  <si>
    <t>サイバーステップ</t>
  </si>
  <si>
    <t>アンジェス　ＭＧ</t>
  </si>
  <si>
    <t>（株）成学社</t>
  </si>
  <si>
    <t>郷鉄工所</t>
  </si>
  <si>
    <t>インフォテリア</t>
  </si>
  <si>
    <t>東洋電機製造</t>
  </si>
  <si>
    <t>（株）ＳＯＬ　Ｈｏｌｄｉｎｇｓ</t>
  </si>
  <si>
    <t>冨士ダイス</t>
  </si>
  <si>
    <t>(株)シャノン</t>
  </si>
  <si>
    <t>川口化学工業</t>
  </si>
  <si>
    <t>フロイント産業</t>
  </si>
  <si>
    <t>（株）シ－ズメン</t>
  </si>
  <si>
    <t>（株）メドレックス</t>
  </si>
  <si>
    <t>（株）セブン銀行</t>
  </si>
  <si>
    <t>(株)レノバ</t>
  </si>
  <si>
    <t>（株）エスクロー・エージェント・ジャパン</t>
  </si>
  <si>
    <t>レイ</t>
  </si>
  <si>
    <t>ダイケン</t>
  </si>
  <si>
    <t>シリコンスタジオ(株)</t>
  </si>
  <si>
    <t>シャープ</t>
  </si>
  <si>
    <t>（株）アエリア</t>
  </si>
  <si>
    <t>（株）プロパスト</t>
  </si>
  <si>
    <t>ｍｂｓ</t>
  </si>
  <si>
    <t>ローツェ</t>
  </si>
  <si>
    <t>日本アビオニクス</t>
  </si>
  <si>
    <t>ノダ</t>
  </si>
  <si>
    <t>新日本無線</t>
  </si>
  <si>
    <t>エスケーエレクトロニクス</t>
  </si>
  <si>
    <t>フジ・コーポレーション</t>
  </si>
  <si>
    <t>細谷火工</t>
  </si>
  <si>
    <t>東芝</t>
  </si>
  <si>
    <t>ＶＩＸ短期先物指数</t>
  </si>
  <si>
    <t>トレンダーズ</t>
  </si>
  <si>
    <t>日本サード・パーティ</t>
  </si>
  <si>
    <t>ブロッコリー</t>
  </si>
  <si>
    <t>東京計器</t>
  </si>
  <si>
    <t>アール・エス・シー</t>
  </si>
  <si>
    <t>アルバイトタイムス</t>
  </si>
  <si>
    <t>(株)グッドコムアセット</t>
  </si>
  <si>
    <t>スリーエフ</t>
  </si>
  <si>
    <t>北日本紡績</t>
  </si>
  <si>
    <t>極東貿易</t>
  </si>
  <si>
    <t>理経</t>
  </si>
  <si>
    <t>重松製作所</t>
  </si>
  <si>
    <t>ＳＨＩＦＴ</t>
  </si>
  <si>
    <t>興研</t>
  </si>
  <si>
    <t>キムラタン</t>
  </si>
  <si>
    <t>丸栄</t>
  </si>
  <si>
    <t>達人</t>
  </si>
  <si>
    <t>（株）ファンドクリエーショングループ</t>
  </si>
  <si>
    <t>リーバイ・ストラウスジャパン</t>
  </si>
  <si>
    <t>津田駒工業</t>
  </si>
  <si>
    <t>（株）ケイブ</t>
  </si>
  <si>
    <t>ぷらっとホーム</t>
  </si>
  <si>
    <t>(株)アイモバイル</t>
  </si>
  <si>
    <t>アドテック　プラズマ　テクノロジー</t>
  </si>
  <si>
    <t>（株）東京衡機</t>
  </si>
  <si>
    <t>(株)フィル・カンパニー</t>
  </si>
  <si>
    <t>キャリアリンク</t>
  </si>
  <si>
    <t>安川情報システム</t>
  </si>
  <si>
    <t>（株）カネミツ</t>
  </si>
  <si>
    <t>日本電線工業</t>
  </si>
  <si>
    <t>Ｊトラスト</t>
  </si>
  <si>
    <t>(株)ベイカレント・コンサルティング</t>
  </si>
  <si>
    <t>大興電子通信</t>
  </si>
  <si>
    <t>（株）クロタニコーポレーション</t>
  </si>
  <si>
    <t>(株)Ｇｕｎｏｓｙ</t>
  </si>
  <si>
    <t>富士通コンポーネント</t>
  </si>
  <si>
    <t>（株）ＳＪＩ</t>
  </si>
  <si>
    <t>（株）メディア工房</t>
  </si>
  <si>
    <t>（株）マネーパートナーズグループ</t>
  </si>
  <si>
    <t>（株）ジーエヌアイグループ</t>
  </si>
  <si>
    <t>（株）ｅｎｉｓｈ</t>
  </si>
  <si>
    <t>メガネスーパ</t>
  </si>
  <si>
    <t>カーディナル</t>
  </si>
  <si>
    <t>阪神内燃機工業</t>
  </si>
  <si>
    <t>イソライト工業</t>
  </si>
  <si>
    <t>(株)旅工房</t>
  </si>
  <si>
    <t>いちごグループホールディングス</t>
  </si>
  <si>
    <t>中外鉱業</t>
  </si>
  <si>
    <t>ＳＥ　ＨＬＤアンド・インキュベーションズ</t>
  </si>
  <si>
    <t>(株)シンクロ・フード</t>
  </si>
  <si>
    <t>ナノキャリア</t>
  </si>
  <si>
    <t>サンバイオ(株)</t>
  </si>
  <si>
    <t>（株）ドリコム</t>
  </si>
  <si>
    <t>シンクレイヤ</t>
  </si>
  <si>
    <t>セブン工業</t>
  </si>
  <si>
    <t>エイベックス・グループ・ホールディングス</t>
  </si>
  <si>
    <t>テモナ</t>
  </si>
  <si>
    <t>アイケイ</t>
  </si>
  <si>
    <t>（株）レナウン</t>
  </si>
  <si>
    <t>ジャパン・フード＆リカー・アライアンス</t>
  </si>
  <si>
    <t>ルック</t>
  </si>
  <si>
    <t>ユニバーサルソリューションシステムズ</t>
  </si>
  <si>
    <t>東洋合成工業</t>
  </si>
  <si>
    <t>東邦アセチレン</t>
  </si>
  <si>
    <t>（株）ＪＶＣケンウッド</t>
  </si>
  <si>
    <t>（株）システム情報</t>
  </si>
  <si>
    <t>不二サッシ</t>
  </si>
  <si>
    <t>北川精機</t>
  </si>
  <si>
    <t>広栄化学工業</t>
  </si>
  <si>
    <t>野村マイクロ・サイエンス</t>
  </si>
  <si>
    <t>（株）ＳｍａｒｔＥｂｏｏｋ．ｃｏｍ</t>
  </si>
  <si>
    <t>テンポスバスターズ</t>
  </si>
  <si>
    <t>アセンテック(株)</t>
  </si>
  <si>
    <t>三菱重工業</t>
  </si>
  <si>
    <t>ＬＩＮＥ(株)</t>
  </si>
  <si>
    <t>東洋機械金属</t>
  </si>
  <si>
    <t>(株)ナガオカ</t>
  </si>
  <si>
    <t>オリコン</t>
  </si>
  <si>
    <t>ソフトバンク・テクノロジー</t>
  </si>
  <si>
    <t>メタウォーター(株)</t>
  </si>
  <si>
    <t>タカタ</t>
  </si>
  <si>
    <t>南海辰村建設</t>
  </si>
  <si>
    <t>野村ホールディングス</t>
  </si>
  <si>
    <t>バリューコマース</t>
  </si>
  <si>
    <t>ＡＳＴＩ</t>
  </si>
  <si>
    <t>セメダイン</t>
  </si>
  <si>
    <t>パイオニア</t>
  </si>
  <si>
    <t>ソフトブレーン</t>
  </si>
  <si>
    <t>ＵＥＸ</t>
  </si>
  <si>
    <t>イビデン</t>
  </si>
  <si>
    <t>グリー</t>
  </si>
  <si>
    <t>アップルインターナショナル</t>
  </si>
  <si>
    <t>（株）レッド・プラネット・ジャパン</t>
  </si>
  <si>
    <t>日本ライフライン</t>
  </si>
  <si>
    <t>セーラー万年筆</t>
  </si>
  <si>
    <t>Ｇ−ＦＡＣＴＯＲＹ(株)</t>
  </si>
  <si>
    <t>東京エレクトロン</t>
  </si>
  <si>
    <t>長大</t>
  </si>
  <si>
    <t>神戸製鋼所</t>
  </si>
  <si>
    <t>（株）ペッパーフードサービス</t>
  </si>
  <si>
    <t>(株)インベスターズクラウド</t>
  </si>
  <si>
    <t>ステラケミファ</t>
  </si>
  <si>
    <t>トリニティ工業</t>
  </si>
  <si>
    <t>明治機械</t>
  </si>
  <si>
    <t>（株）ジェイテック</t>
  </si>
  <si>
    <t>（株）イントランス</t>
  </si>
  <si>
    <t>田辺工業</t>
  </si>
  <si>
    <t>ＪＩＡ</t>
  </si>
  <si>
    <t>（株）夢真ホールディングス</t>
  </si>
  <si>
    <t>(株)コラボス</t>
  </si>
  <si>
    <t>アイ・エス・ビー</t>
  </si>
  <si>
    <t>ニューテック</t>
  </si>
  <si>
    <t>エムジーホーム</t>
  </si>
  <si>
    <t>（株）ＡＳＪ</t>
  </si>
  <si>
    <t>大成温調</t>
  </si>
  <si>
    <t>日本エスコン</t>
  </si>
  <si>
    <t>栄電子</t>
  </si>
  <si>
    <t>シーシーエス</t>
  </si>
  <si>
    <t>（株）シグマクシス</t>
  </si>
  <si>
    <t>ネクシィーズ</t>
  </si>
  <si>
    <t>サニックス</t>
  </si>
  <si>
    <t>日本冶金工業</t>
  </si>
  <si>
    <t>（株）ポラテクノ</t>
  </si>
  <si>
    <t>イーレックス(株)</t>
  </si>
  <si>
    <t>日本アジアグループ</t>
  </si>
  <si>
    <t>大運</t>
  </si>
  <si>
    <t>（株）エフ・ジェー・ネクスト</t>
  </si>
  <si>
    <t>（株）ブロードバンドタワー</t>
  </si>
  <si>
    <t>ハビックス</t>
  </si>
  <si>
    <t>ヘリオス　テクノ　ホールディング</t>
  </si>
  <si>
    <t>きもと</t>
  </si>
  <si>
    <t>戸上電機製作所</t>
  </si>
  <si>
    <t>ウェーブロックホールディングス(株)</t>
  </si>
  <si>
    <t>（株）ジャパンディスプレイ</t>
  </si>
  <si>
    <t>（株）ＵＡＣＪ</t>
  </si>
  <si>
    <t>日商開</t>
  </si>
  <si>
    <t>中西製作所</t>
  </si>
  <si>
    <t>ＷＡＳＨハウス(株)</t>
  </si>
  <si>
    <t>日本電工</t>
  </si>
  <si>
    <t>日本マクドナルドホールディングス</t>
  </si>
  <si>
    <t>ＫＬａｂ</t>
  </si>
  <si>
    <t>宇部興産</t>
  </si>
  <si>
    <t>ダブル・スコープ</t>
  </si>
  <si>
    <t>デジタルアドベンチャー</t>
  </si>
  <si>
    <t>オンキヨー</t>
  </si>
  <si>
    <t>楽天</t>
  </si>
  <si>
    <t>東京機械製作所</t>
  </si>
  <si>
    <t>（株）丸井グループ</t>
  </si>
  <si>
    <t>ラクオリア創薬</t>
  </si>
  <si>
    <t>大平洋金属</t>
  </si>
  <si>
    <t>曙ブレーキ工業</t>
  </si>
  <si>
    <t>（株）ＳＵＭＣＯ</t>
  </si>
  <si>
    <t>大林道路</t>
  </si>
  <si>
    <t>ソーシャル・エコロジー・プロジェクト</t>
  </si>
  <si>
    <t>（株）エムアップ</t>
  </si>
  <si>
    <t>（株）ヴィア・ホールディングス</t>
  </si>
  <si>
    <t>日立製作所</t>
  </si>
  <si>
    <t>日本モーゲージサービス(株)</t>
  </si>
  <si>
    <t>セガサミーホールディングス</t>
  </si>
  <si>
    <t>ミナトエレクトロニクス</t>
  </si>
  <si>
    <t>アビックス</t>
  </si>
  <si>
    <t>野村不動産ホールディングス</t>
  </si>
  <si>
    <t>日本郵政(株)</t>
  </si>
  <si>
    <t>（株）総医研ホールディングス</t>
  </si>
  <si>
    <t>マルコ</t>
  </si>
  <si>
    <t>ジャパンシステム</t>
  </si>
  <si>
    <t>（株）ケアネット</t>
  </si>
  <si>
    <t>ペプチドリーム</t>
  </si>
  <si>
    <t>児玉化学工業</t>
  </si>
  <si>
    <t>エクストリム</t>
  </si>
  <si>
    <t>アライドアーキテクツ</t>
  </si>
  <si>
    <t>サン電子</t>
  </si>
  <si>
    <t>（株）テクノスマート</t>
  </si>
  <si>
    <t>（株）ユーグレナ</t>
  </si>
  <si>
    <t>（株）リミックスポイント</t>
  </si>
  <si>
    <t>プレシジョン・システム・サイエンス</t>
  </si>
  <si>
    <t>（株）日本一ソフトウェア</t>
  </si>
  <si>
    <t>住石ホールディングス</t>
  </si>
  <si>
    <t>アズジェント</t>
  </si>
  <si>
    <t>ユニデン</t>
  </si>
  <si>
    <t>（株）ディー・エル・イー</t>
  </si>
  <si>
    <t>（株）エンバイオ・ホールディングス</t>
  </si>
  <si>
    <t>レカム</t>
  </si>
  <si>
    <t>（株）アゴーラホスピタリティーグループ</t>
  </si>
  <si>
    <t>(株)ビーグリー</t>
  </si>
  <si>
    <t>（株）フライトホールディングス</t>
  </si>
  <si>
    <t>あかつきフィナンシャルグループ</t>
  </si>
  <si>
    <t>ＩＴｂｏｏｋ</t>
  </si>
  <si>
    <t>(株)ピクセラ</t>
  </si>
  <si>
    <t>（株）イデアインターナショナル</t>
  </si>
  <si>
    <t>ＡＯＩ ＴＹＯ Ｈｏｌｄｉｎｇｓ(株)</t>
  </si>
  <si>
    <t>セグエ</t>
  </si>
  <si>
    <t>ジーンズメイト</t>
  </si>
  <si>
    <t>クボテック</t>
  </si>
  <si>
    <t>(株)バリューデザイン</t>
  </si>
  <si>
    <t>アバールデータ</t>
  </si>
  <si>
    <t>新日本建物</t>
  </si>
  <si>
    <t>（株）アスカネット</t>
  </si>
  <si>
    <t>(株)パートナーエージェント</t>
  </si>
  <si>
    <t>ソースネクスト</t>
  </si>
  <si>
    <t>（株）オルトプラス</t>
  </si>
  <si>
    <t>ソルクシーズ</t>
  </si>
  <si>
    <t>(株)エディア</t>
  </si>
  <si>
    <t>フジプレアム</t>
  </si>
  <si>
    <t>アイエックス・ナレッジ</t>
  </si>
  <si>
    <t>フリージア・マクロス</t>
  </si>
  <si>
    <t>日本ラッド</t>
  </si>
  <si>
    <t>夢みつけ隊</t>
  </si>
  <si>
    <t>五洋インテックス</t>
  </si>
  <si>
    <t>アイレックス</t>
  </si>
  <si>
    <t>ビリングシステム</t>
  </si>
  <si>
    <t>ＪＡＬＣＯホールディングス</t>
  </si>
  <si>
    <t>倉元製作所</t>
  </si>
  <si>
    <t>(株)ユーザベース</t>
  </si>
  <si>
    <t>（株）ヤマノホールディングス</t>
  </si>
  <si>
    <t>Ｊストリーム</t>
  </si>
  <si>
    <t>堀田丸正</t>
  </si>
  <si>
    <t>ブイ・テクノロジー</t>
  </si>
  <si>
    <t>リネットジャパングループ(株)</t>
  </si>
  <si>
    <t>パスポート</t>
  </si>
  <si>
    <t>フルッタＦ</t>
  </si>
  <si>
    <t>花月園観光</t>
  </si>
  <si>
    <t>ベクター</t>
  </si>
  <si>
    <t>高見澤</t>
  </si>
  <si>
    <t>（株）デ・ウエスタン・セラピテクス研究所</t>
  </si>
  <si>
    <t>日本システム技術</t>
  </si>
  <si>
    <t>ツクイ</t>
  </si>
  <si>
    <t>日本ヒューム</t>
  </si>
  <si>
    <t>（株）フィスコ</t>
  </si>
  <si>
    <t>シーマ</t>
  </si>
  <si>
    <t>(株)モバイルファクトリー</t>
  </si>
  <si>
    <t>日本メディカルネットコミュニケーションズ</t>
  </si>
  <si>
    <t>エイチ・アイ・エス</t>
  </si>
  <si>
    <t>アゼアス</t>
  </si>
  <si>
    <t>アルメディオ</t>
  </si>
  <si>
    <t>ルーデン・ホールディングス</t>
  </si>
  <si>
    <t>京進</t>
  </si>
  <si>
    <t>（株）ゲオホールディングス</t>
  </si>
  <si>
    <t>システムソフト</t>
  </si>
  <si>
    <t>Ｍｉｐｏｘ</t>
  </si>
  <si>
    <t>コンセック</t>
  </si>
  <si>
    <t>浅香工業</t>
  </si>
  <si>
    <t>音通</t>
  </si>
  <si>
    <t>(株)イグニス</t>
  </si>
  <si>
    <t>（株）エナリス</t>
  </si>
  <si>
    <t>テイツー</t>
  </si>
  <si>
    <t>ガーラ</t>
  </si>
  <si>
    <t>フォーカスシステムズ</t>
  </si>
  <si>
    <t>(株)ＡＷＳホールディングス</t>
  </si>
  <si>
    <t>アルチザネットワークス</t>
  </si>
  <si>
    <t>（株）モブキャスト</t>
  </si>
  <si>
    <t>タカチホ</t>
  </si>
  <si>
    <t>川西倉庫</t>
  </si>
  <si>
    <t>インターアクション</t>
  </si>
  <si>
    <t>(株)ストライク</t>
  </si>
  <si>
    <t>(株)グリーンペプタイド</t>
  </si>
  <si>
    <t>アプリックスＩＰホールディングス</t>
  </si>
  <si>
    <t>ＫＹＣＯＭホールディングス</t>
  </si>
  <si>
    <t>リバーエレテック</t>
  </si>
  <si>
    <t>（株）カイオム・バイオサイエンス</t>
  </si>
  <si>
    <t>（株）ウエスコホールディングス</t>
  </si>
  <si>
    <t>（株）大光</t>
  </si>
  <si>
    <t>三井ハイテック</t>
  </si>
  <si>
    <t>クミアイ化学工業</t>
  </si>
  <si>
    <t>スターティア</t>
  </si>
  <si>
    <t>（株）ヒップ</t>
  </si>
  <si>
    <t>日本駐車場開発</t>
  </si>
  <si>
    <t>ＮＯＭＵＲＡ原油インデックス連動型投信</t>
  </si>
  <si>
    <t>（株）ジェクシード</t>
  </si>
  <si>
    <t>Ｏａｋ　キャピタル</t>
  </si>
  <si>
    <t>アークランドサービス</t>
  </si>
  <si>
    <t>ソフトバンク</t>
  </si>
  <si>
    <t>クレアホールディングス</t>
  </si>
  <si>
    <t>（株）買取王国</t>
  </si>
  <si>
    <t>トーセ</t>
  </si>
  <si>
    <t>ヤフー</t>
  </si>
  <si>
    <t>（株）バイク王＆カンパニー</t>
  </si>
  <si>
    <t>エス・サイエンス</t>
  </si>
  <si>
    <t>ナ・デックス</t>
  </si>
  <si>
    <t>（株）コーセーアールイー</t>
  </si>
  <si>
    <t>(株)フィット</t>
  </si>
  <si>
    <t>(株)ネオジャパン</t>
  </si>
  <si>
    <t>ミロク</t>
  </si>
  <si>
    <t>イー・キャッシュ</t>
  </si>
  <si>
    <t>シンバイオ製薬</t>
  </si>
  <si>
    <t>（株）アールエイジ</t>
  </si>
  <si>
    <t>メディネット</t>
  </si>
  <si>
    <t>プラコー</t>
  </si>
  <si>
    <t>日本和装ホールディングス</t>
  </si>
  <si>
    <t>クロスプラス</t>
  </si>
  <si>
    <t>テクノ・セブン</t>
  </si>
  <si>
    <t>トランスジェニック</t>
  </si>
  <si>
    <t>日本アセットマーケティング</t>
  </si>
  <si>
    <t>燦キャピタルマネージメント</t>
  </si>
  <si>
    <t>小野薬品工業</t>
  </si>
  <si>
    <t>セーラー広告</t>
  </si>
  <si>
    <t>（株）システム　ディ</t>
  </si>
  <si>
    <t>（株）ホロン</t>
  </si>
  <si>
    <t>(株)ジェネレーションパス</t>
  </si>
  <si>
    <t>エンシユウ</t>
  </si>
  <si>
    <t>ハイアス・アンド・カンパニー(株)</t>
  </si>
  <si>
    <t>明豊エンタープライズ</t>
  </si>
  <si>
    <t>ブロードメディア</t>
  </si>
  <si>
    <t>（株）エニグモ</t>
  </si>
  <si>
    <t>Ｈａｍｅｅ(株)</t>
  </si>
  <si>
    <t>アジアグロースキャピタル</t>
  </si>
  <si>
    <t>ネクストウェア</t>
  </si>
  <si>
    <t>芦森工業</t>
  </si>
  <si>
    <t>(株)セレス</t>
  </si>
  <si>
    <t>（株）東理ホールディングス</t>
  </si>
  <si>
    <t>（株）アイル</t>
  </si>
  <si>
    <t>（株）セルシード</t>
  </si>
  <si>
    <t>(株)ホープ</t>
  </si>
  <si>
    <t>シライ電子工業</t>
  </si>
  <si>
    <t>ＷＴＩ原油価格連動型上場投信</t>
  </si>
  <si>
    <t>ｇｕｍｉ</t>
  </si>
  <si>
    <t>コモンウェルス・エンターテインメント</t>
  </si>
  <si>
    <t>タツミ</t>
  </si>
  <si>
    <t>（株）オプトエレクトロニクス</t>
  </si>
  <si>
    <t>イマジニア</t>
  </si>
  <si>
    <t>(株)土木管理総合試験所</t>
  </si>
  <si>
    <t>（株）駅探</t>
  </si>
  <si>
    <t>日本コンピューター・システム</t>
  </si>
  <si>
    <t>（株）ＮａＩＴＯ</t>
  </si>
  <si>
    <t>シンデン・ハイテックス(株)</t>
  </si>
  <si>
    <t>ＤＮＡチップ研究所</t>
  </si>
  <si>
    <t>日医工</t>
  </si>
  <si>
    <t>オンコセラピー・サイエンス</t>
  </si>
  <si>
    <t>（株）ボルテージ</t>
  </si>
  <si>
    <t>カネヨウ</t>
  </si>
  <si>
    <t>テラ</t>
  </si>
  <si>
    <t>比較．ｃｏｍ</t>
  </si>
  <si>
    <t>ビーマップ</t>
  </si>
  <si>
    <t>オンコリスバイオファーマ</t>
  </si>
  <si>
    <t>アドソル日進</t>
  </si>
  <si>
    <t>（株）アイフリークホールディングス</t>
  </si>
  <si>
    <t>（株）エー・ディー・ワークス</t>
  </si>
  <si>
    <t>日本コンセプト</t>
  </si>
  <si>
    <t>フマキラー</t>
  </si>
  <si>
    <t>（株）エーアイテイー</t>
  </si>
  <si>
    <t>(株)エボラブルアジア</t>
  </si>
  <si>
    <t>セイコーエプソン</t>
  </si>
  <si>
    <t>アジア航測</t>
  </si>
  <si>
    <t>ミタチ産業</t>
  </si>
  <si>
    <t>岡本硝子</t>
  </si>
  <si>
    <t>ヤマシナ</t>
  </si>
  <si>
    <t>インターライフホールディングス</t>
  </si>
  <si>
    <t>日本鋳造</t>
  </si>
  <si>
    <t>ムラキ</t>
  </si>
  <si>
    <t>アクセルマーク</t>
  </si>
  <si>
    <t>(株)ＭＳ−Ｊａｐａｎ</t>
  </si>
  <si>
    <t>（株）フォーバル・リアルストレート</t>
  </si>
  <si>
    <t>東天紅</t>
  </si>
  <si>
    <t>夢の街創造委員会</t>
  </si>
  <si>
    <t>ソウルドアウト(株)</t>
  </si>
  <si>
    <t>（株）ＴＢグループ</t>
  </si>
  <si>
    <t>ラピーヌ</t>
  </si>
  <si>
    <t>（株）メディアドゥ</t>
  </si>
  <si>
    <t>ホクリヨウ</t>
  </si>
  <si>
    <t>シンワアートオークション</t>
  </si>
  <si>
    <t>（株）チャーム・ケア・コーポレーション</t>
  </si>
  <si>
    <t>（株）ファステップス</t>
  </si>
  <si>
    <t>マツモト</t>
  </si>
  <si>
    <t>（株）Ａ．Ｃホールディングス</t>
  </si>
  <si>
    <t>安永</t>
  </si>
  <si>
    <t>（株）ファーマフーズ</t>
  </si>
  <si>
    <t>ゼニス羽田</t>
  </si>
  <si>
    <t>プラマテルズ</t>
  </si>
  <si>
    <t>安川電機</t>
  </si>
  <si>
    <t>(株)クロスフォー</t>
  </si>
  <si>
    <t>ジェイ・エスコム　ホールディングス</t>
  </si>
  <si>
    <t>メディアシーク</t>
  </si>
  <si>
    <t>サンウッド</t>
  </si>
  <si>
    <t>ソーバル</t>
  </si>
  <si>
    <t>鉱研工業</t>
  </si>
  <si>
    <t>さくらインターネット</t>
  </si>
  <si>
    <t>パルステック工業</t>
  </si>
  <si>
    <t>協栄産業</t>
  </si>
  <si>
    <t>三菱自動車工業</t>
  </si>
  <si>
    <t>（株）インフォマート</t>
  </si>
  <si>
    <t>テセック</t>
  </si>
  <si>
    <t>日新電機</t>
  </si>
  <si>
    <t>新日本理化</t>
  </si>
  <si>
    <t>図研エルミック</t>
  </si>
  <si>
    <t>任天堂</t>
  </si>
  <si>
    <t>フジオーゼックス</t>
  </si>
  <si>
    <t>アドバンテスト</t>
  </si>
  <si>
    <t>(株)ＶＯＹＡＧＥ ＧＲＯＵＰ</t>
  </si>
  <si>
    <t>戸田工業</t>
  </si>
  <si>
    <t>ピーエイ</t>
  </si>
  <si>
    <t>ダイトーケミックス</t>
  </si>
  <si>
    <t>デクセリアルズ(株)</t>
  </si>
  <si>
    <t>山加電業</t>
  </si>
  <si>
    <t>（株）テラプローブ</t>
  </si>
  <si>
    <t>アンリツ</t>
  </si>
  <si>
    <t>（株）藤商事</t>
  </si>
  <si>
    <t>リリカラ</t>
  </si>
  <si>
    <t>双信電機</t>
  </si>
  <si>
    <t>ガンホー・オンライン・エンターテイメント</t>
  </si>
  <si>
    <t>大日本住友製薬</t>
  </si>
  <si>
    <t>ソマール</t>
  </si>
  <si>
    <t>（株）サンセイランディック</t>
  </si>
  <si>
    <t>神鋼鋼線工業</t>
  </si>
  <si>
    <t>日本ギア工業</t>
  </si>
  <si>
    <t>イメージワン</t>
  </si>
  <si>
    <t>オリックス</t>
  </si>
  <si>
    <t>プロトコーポレーション</t>
  </si>
  <si>
    <t>(株)ｓＭｅｄｉｏ</t>
  </si>
  <si>
    <t>昭和電線ホールディングス</t>
  </si>
  <si>
    <t>東海カーボン</t>
  </si>
  <si>
    <t>プロルート丸光</t>
  </si>
  <si>
    <t>ミサワホーム</t>
  </si>
  <si>
    <t>保土谷化学工業</t>
  </si>
  <si>
    <t>応用技術</t>
  </si>
  <si>
    <t>（株）セプテーニ・ホールディングス</t>
  </si>
  <si>
    <t>サンユウ</t>
  </si>
  <si>
    <t>トーイン</t>
  </si>
  <si>
    <t>タツモ</t>
  </si>
  <si>
    <t>テクノクオーツ</t>
  </si>
  <si>
    <t>ホリイフードサービス</t>
  </si>
  <si>
    <t>ＰＡＬＴＥＫ</t>
  </si>
  <si>
    <t>プロパティエージェント(株)</t>
  </si>
  <si>
    <t>ヤマダ電機</t>
  </si>
  <si>
    <t>（株）イマジカ・ロボット　ＨＤ</t>
  </si>
  <si>
    <t>ホシデン</t>
  </si>
  <si>
    <t>アトミクス</t>
  </si>
  <si>
    <t>東京窯業</t>
  </si>
  <si>
    <t>ニッポン高度紙工業</t>
  </si>
  <si>
    <t>ｓａｎｔｅｃ</t>
  </si>
  <si>
    <t>（株）ＴＨＥグローバル社</t>
  </si>
  <si>
    <t>さいか屋</t>
  </si>
  <si>
    <t>（株）アテクト</t>
  </si>
  <si>
    <t>（株）ウォーターダイレクト</t>
  </si>
  <si>
    <t>ミネベア</t>
  </si>
  <si>
    <t>アグレ都市デザイン(株)</t>
  </si>
  <si>
    <t>（株）スクウェア・エニックス・ＨＤ</t>
  </si>
  <si>
    <t>ＧＳＩクレオス</t>
  </si>
  <si>
    <t>川澄化学工業</t>
  </si>
  <si>
    <t>(株)グリーンズ</t>
  </si>
  <si>
    <t>（株）ジー・テイスト</t>
  </si>
  <si>
    <t>ポケットカード</t>
  </si>
  <si>
    <t>ＡｐｐＢａｎｋ(株)</t>
  </si>
  <si>
    <t>第一化成</t>
  </si>
  <si>
    <t>ウェルネット</t>
  </si>
  <si>
    <t>神戸発動機</t>
  </si>
  <si>
    <t>田淵電機</t>
  </si>
  <si>
    <t>（株）ウィルグループ</t>
  </si>
  <si>
    <t>田中化学研究所</t>
  </si>
  <si>
    <t>（株）青山財産ネットワークス</t>
  </si>
  <si>
    <t>日本マニュファクチャリングサービス</t>
  </si>
  <si>
    <t>（株）タカラトミー</t>
  </si>
  <si>
    <t>（株）アーバネットコーポレーション</t>
  </si>
  <si>
    <t>ジェイリース(株)</t>
  </si>
  <si>
    <t>クックパッド</t>
  </si>
  <si>
    <t>（株）太陽工機</t>
  </si>
  <si>
    <t>マルマン</t>
  </si>
  <si>
    <t>クリエアナブキ</t>
  </si>
  <si>
    <t>王将フードサービス</t>
  </si>
  <si>
    <t>大東紡織</t>
  </si>
  <si>
    <t>（株）クロス・マーケティンググループ</t>
  </si>
  <si>
    <t>リアルビジョン</t>
  </si>
  <si>
    <t>ヒーハイスト精工</t>
  </si>
  <si>
    <t>(株)シンシア</t>
  </si>
  <si>
    <t>（株）ＵＢＩＣ</t>
  </si>
  <si>
    <t>（株）ネプロジャパン</t>
  </si>
  <si>
    <t>ダイヤモンド電機</t>
  </si>
  <si>
    <t>(株)ラクス</t>
  </si>
  <si>
    <t>富士フイルムホールディングス</t>
  </si>
  <si>
    <t>（株）フュージョンパートナー</t>
  </si>
  <si>
    <t>（株）ジェイホールディングス</t>
  </si>
  <si>
    <t>ＪＳＲ</t>
  </si>
  <si>
    <t>フクビ化学工業</t>
  </si>
  <si>
    <t>（株）フィックスターズ</t>
  </si>
  <si>
    <t>エヌエフ回路設計ブロック</t>
  </si>
  <si>
    <t>ツインバード工業</t>
  </si>
  <si>
    <t>日本カーバイド工業</t>
  </si>
  <si>
    <t>ジャストプランニング</t>
  </si>
  <si>
    <t>サノヤスホールディングス</t>
  </si>
  <si>
    <t>ビーロット</t>
  </si>
  <si>
    <t>三光合成</t>
  </si>
  <si>
    <t>（株）ザッパラス</t>
  </si>
  <si>
    <t>スパンクリートコーポレーション</t>
  </si>
  <si>
    <t>スター精密</t>
  </si>
  <si>
    <t>ソフトフロント</t>
  </si>
  <si>
    <t>ネオス</t>
  </si>
  <si>
    <t>富士ピー・エス</t>
  </si>
  <si>
    <t>ＴＡＣ</t>
  </si>
  <si>
    <t>五洋建設</t>
  </si>
  <si>
    <t>（株）メディアグローバルリンクス</t>
  </si>
  <si>
    <t>タカキュー</t>
  </si>
  <si>
    <t>（株）山王</t>
  </si>
  <si>
    <t>ビジネスブレイン太田昭和</t>
  </si>
  <si>
    <t>(株)ソラスト</t>
  </si>
  <si>
    <t>三社電機製作所</t>
  </si>
  <si>
    <t>（株）テリロジー</t>
  </si>
  <si>
    <t>ＡＣＣＥＳＳ</t>
  </si>
  <si>
    <t>タカショー</t>
  </si>
  <si>
    <t>ミライアル</t>
  </si>
  <si>
    <t>アールビバン</t>
  </si>
  <si>
    <t>中本パックス(株)</t>
  </si>
  <si>
    <t>スリープログループ</t>
  </si>
  <si>
    <t>クラウディア</t>
  </si>
  <si>
    <t>ジューテックホールディングス</t>
  </si>
  <si>
    <t>（株）ラクーン</t>
  </si>
  <si>
    <t>ウインテスト</t>
  </si>
  <si>
    <t>ウチダエスコ</t>
  </si>
  <si>
    <t>（株）プロシップ</t>
  </si>
  <si>
    <t>（株）コロプラ</t>
  </si>
  <si>
    <t>ヤマトインターナショナル</t>
  </si>
  <si>
    <t>エコナックホールディングス</t>
  </si>
  <si>
    <t>（株）シダー</t>
  </si>
  <si>
    <t>（株）アスコット</t>
  </si>
  <si>
    <t>システムズ・デザイン</t>
  </si>
  <si>
    <t>ヤマックス</t>
  </si>
  <si>
    <t>東日本ハウス</t>
  </si>
  <si>
    <t>技研興業</t>
  </si>
  <si>
    <t>阿波製紙</t>
  </si>
  <si>
    <t>東邦金属</t>
  </si>
  <si>
    <t>石垣食品</t>
  </si>
  <si>
    <t>豊和工業</t>
  </si>
  <si>
    <t>モリテックスチール</t>
  </si>
  <si>
    <t>ベステラ(株)</t>
  </si>
  <si>
    <t>トーシン</t>
  </si>
  <si>
    <t>（株）ディア・ライフ</t>
  </si>
  <si>
    <t>チタン工業</t>
  </si>
  <si>
    <t>松尾電機</t>
  </si>
  <si>
    <t>ＩＭＶ</t>
  </si>
  <si>
    <t>（株）大泉製作所</t>
  </si>
  <si>
    <t>ゲンキー</t>
  </si>
  <si>
    <t>日清紡ホールディングス</t>
  </si>
  <si>
    <t>(株)シーアールイー</t>
  </si>
  <si>
    <t>大盛工業</t>
  </si>
  <si>
    <t>石井表記</t>
  </si>
  <si>
    <t>日本無線</t>
  </si>
  <si>
    <t>（株）ルネサスイーストン</t>
  </si>
  <si>
    <t>三菱化工機</t>
  </si>
  <si>
    <t>（株）オハラ</t>
  </si>
  <si>
    <t>(株)バロックジャパンリミテッド</t>
  </si>
  <si>
    <t>ショクブン</t>
  </si>
  <si>
    <t>昭和真空</t>
  </si>
  <si>
    <t>パレモ</t>
  </si>
  <si>
    <t>イムラ封筒</t>
  </si>
  <si>
    <t>岡谷電機産業</t>
  </si>
  <si>
    <t>ウォンテッド</t>
  </si>
  <si>
    <t>テックファーム</t>
  </si>
  <si>
    <t>カカクコム</t>
  </si>
  <si>
    <t>シェアリングテクノロジー(株)</t>
  </si>
  <si>
    <t>（株）ウイルコホールディングス</t>
  </si>
  <si>
    <t>システム・ロケーション</t>
  </si>
  <si>
    <t>(株)ＰＫＳＨＡ Ｔｅｃｈｎｏｌｏｇｙ</t>
  </si>
  <si>
    <t>日本コークス工業</t>
  </si>
  <si>
    <t>ＣＲＩＭＷ</t>
  </si>
  <si>
    <t>フレンドリー</t>
  </si>
  <si>
    <t>ＹＫＴ</t>
  </si>
  <si>
    <t>日本フイルコン</t>
  </si>
  <si>
    <t>日本アジア投資</t>
  </si>
  <si>
    <t>（株）フェヴリナホールディングス</t>
  </si>
  <si>
    <t>ＰＣＩホールディングス(株)</t>
  </si>
  <si>
    <t>ヒロセ通商(株)</t>
  </si>
  <si>
    <t>（株）ユビキタス</t>
  </si>
  <si>
    <t>小田急電鉄</t>
  </si>
  <si>
    <t>アルコニックス</t>
  </si>
  <si>
    <t>グラファイトデザイン</t>
  </si>
  <si>
    <t>(株)ＧａｍｅＷｉｔｈ</t>
  </si>
  <si>
    <t>カワタ</t>
  </si>
  <si>
    <t>アドテック</t>
  </si>
  <si>
    <t>データセクション(株)</t>
  </si>
  <si>
    <t>インテリジェントウェイブ</t>
  </si>
  <si>
    <t>エルナー</t>
  </si>
  <si>
    <t>フジックス</t>
  </si>
  <si>
    <t>北沢産業</t>
  </si>
  <si>
    <t>トーヨーアサノ</t>
  </si>
  <si>
    <t>シグマ光機</t>
  </si>
  <si>
    <t>デジタルデザイン</t>
  </si>
  <si>
    <t>（株）トランザクション</t>
  </si>
  <si>
    <t>（株）ＮＦＫホールディングス</t>
  </si>
  <si>
    <t>（株）アドバンスト・メディア</t>
  </si>
  <si>
    <t>ファーストブラザーズ(株)</t>
  </si>
  <si>
    <t>(株)ロゼッタ</t>
  </si>
  <si>
    <t>東京個別指導学院</t>
  </si>
  <si>
    <t>（株）文教堂グループホールディングス</t>
  </si>
  <si>
    <t>大阪油化工業(株)</t>
  </si>
  <si>
    <t>オーネックス</t>
  </si>
  <si>
    <t>（株）ヴィンクス</t>
  </si>
  <si>
    <t>神鋼商事</t>
  </si>
  <si>
    <t>ロードスター</t>
  </si>
  <si>
    <t>サンリオ</t>
  </si>
  <si>
    <t>サンヨーハウジング名古屋</t>
  </si>
  <si>
    <t>（株）ＡＮＡＰ</t>
  </si>
  <si>
    <t>ジェイコムホールディングス</t>
  </si>
  <si>
    <t>青森銀行</t>
  </si>
  <si>
    <t>アクモス</t>
  </si>
  <si>
    <t>玉井商船</t>
  </si>
  <si>
    <t>ミクロン精密</t>
  </si>
  <si>
    <t>クロスキャット</t>
  </si>
  <si>
    <t>サイゼリヤ</t>
  </si>
  <si>
    <t>昭和システムエンジニアリング</t>
  </si>
  <si>
    <t>（株）オンリー</t>
  </si>
  <si>
    <t>ディジタルメディアプロフェッショナル</t>
  </si>
  <si>
    <t>ヤマト・インダストリー</t>
  </si>
  <si>
    <t>（株）ダイヤモンドダイニング</t>
  </si>
  <si>
    <t>ＪＥＳＣＯホールディングス(株)</t>
  </si>
  <si>
    <t>（株）ベクトル</t>
  </si>
  <si>
    <t>旭化学工業</t>
  </si>
  <si>
    <t>エスケイジャパン</t>
  </si>
  <si>
    <t>日東化工</t>
  </si>
  <si>
    <t>（株）ストリーム</t>
  </si>
  <si>
    <t>ヴィレッジヴァンガードコーポレーション</t>
  </si>
  <si>
    <t>ショーケース</t>
  </si>
  <si>
    <t>杉村倉庫</t>
  </si>
  <si>
    <t>日本伸銅</t>
  </si>
  <si>
    <t>オーバル</t>
  </si>
  <si>
    <t>丸三証券</t>
  </si>
  <si>
    <t>ダイハツディーゼル</t>
  </si>
  <si>
    <t>テクノホライゾン・ホールディングス</t>
  </si>
  <si>
    <t>情報企画</t>
  </si>
  <si>
    <t>浜井産業</t>
  </si>
  <si>
    <t>不二精機</t>
  </si>
  <si>
    <t>（株）ビジネス・ブレークスルー</t>
  </si>
  <si>
    <t>宮入バルブ製作所</t>
  </si>
  <si>
    <t>ミクニ</t>
  </si>
  <si>
    <t>ゼット</t>
  </si>
  <si>
    <t>アルテック</t>
  </si>
  <si>
    <t>スペースシャワーネットワーク</t>
  </si>
  <si>
    <t>タカラバイオ</t>
  </si>
  <si>
    <t>セゾン情報システムズ</t>
  </si>
  <si>
    <t>（株）ネクスト</t>
  </si>
  <si>
    <t>ネットワンシステムズ</t>
  </si>
  <si>
    <t>西芝電機</t>
  </si>
  <si>
    <t>エムケー精工</t>
  </si>
  <si>
    <t>カーメイト</t>
  </si>
  <si>
    <t>オートウェーブ</t>
  </si>
  <si>
    <t>カワセコンピュータサプライ</t>
  </si>
  <si>
    <t>高砂鐵工</t>
  </si>
  <si>
    <t>前田製作所</t>
  </si>
  <si>
    <t>（株）ディー・エヌ・エー</t>
  </si>
  <si>
    <t>タカラレーベン</t>
  </si>
  <si>
    <t>ＧＦＡ</t>
  </si>
  <si>
    <t>住友化学</t>
  </si>
  <si>
    <t>平和</t>
  </si>
  <si>
    <t>（株）バッファロー</t>
  </si>
  <si>
    <t>日立金属</t>
  </si>
  <si>
    <t>（株）ＴＯＫＡＩホールディングス</t>
  </si>
  <si>
    <t>（株）カーチスホールディングス</t>
  </si>
  <si>
    <t>(株)テンポイノベーション</t>
  </si>
  <si>
    <t>富士通</t>
  </si>
  <si>
    <t>ワコム</t>
  </si>
  <si>
    <t>妙徳</t>
  </si>
  <si>
    <t>（株）ＮＴＴドコモ</t>
  </si>
  <si>
    <t>宮越ホールディングス</t>
  </si>
  <si>
    <t>本多通信工業</t>
  </si>
  <si>
    <t>だいこう証券ビジネス</t>
  </si>
  <si>
    <t>遠藤製作所</t>
  </si>
  <si>
    <t>（株）キャンバス</t>
  </si>
  <si>
    <t>幸楽苑</t>
  </si>
  <si>
    <t>田中精密工業</t>
  </si>
  <si>
    <t>日本コンピュータ・ダイナミクス</t>
  </si>
  <si>
    <t>アートスパークホールディングス</t>
  </si>
  <si>
    <t>(株)セラク</t>
  </si>
  <si>
    <t>みずほフィナンシャルグループ</t>
  </si>
  <si>
    <t>ワットマン</t>
  </si>
  <si>
    <t>スパークス・グループ</t>
  </si>
  <si>
    <t>（株）エイチワン</t>
  </si>
  <si>
    <t>ＣＩＪ</t>
  </si>
  <si>
    <t>（株）スタートトゥデイ</t>
  </si>
  <si>
    <t>コニカミノルタ</t>
  </si>
  <si>
    <t>日本ファルコム</t>
  </si>
  <si>
    <t>ソニー</t>
  </si>
  <si>
    <t>(株)ベガコーポレーション</t>
  </si>
  <si>
    <t>郵船ロジスティクス</t>
  </si>
  <si>
    <t>村田製作所</t>
  </si>
  <si>
    <t>（株）ＦＰＧ</t>
  </si>
  <si>
    <t>ハイブリッド・サービス</t>
  </si>
  <si>
    <t>黒田電気</t>
  </si>
  <si>
    <t>(株)ロコンド</t>
  </si>
  <si>
    <t>日本アイ・エス・ケイ</t>
  </si>
  <si>
    <t>リーダー電子</t>
  </si>
  <si>
    <t>森組</t>
  </si>
  <si>
    <t>ジオマテック</t>
  </si>
  <si>
    <t>（株）アイスタイル</t>
  </si>
  <si>
    <t>サンメッセ</t>
  </si>
  <si>
    <t>愛眼</t>
  </si>
  <si>
    <t>泉州電業</t>
  </si>
  <si>
    <t>大木ヘルス</t>
  </si>
  <si>
    <t>（株）和井田製作所</t>
  </si>
  <si>
    <t>（株）ソリトンシステムズ</t>
  </si>
  <si>
    <t>ヤマシンフィルタ(株)</t>
  </si>
  <si>
    <t>日邦産業</t>
  </si>
  <si>
    <t>日本車輌製造</t>
  </si>
  <si>
    <t>近畿車輌</t>
  </si>
  <si>
    <t>シュッピン</t>
  </si>
  <si>
    <t>ＩＪＴテクノロジーホールディングス</t>
  </si>
  <si>
    <t>小島鐵工所</t>
  </si>
  <si>
    <t>国際チャート</t>
  </si>
  <si>
    <t>メドピア(株)</t>
  </si>
  <si>
    <t>（株）エスクリ</t>
  </si>
  <si>
    <t>インプレスホールディングス</t>
  </si>
  <si>
    <t>アサヒ衛陶</t>
  </si>
  <si>
    <t>（株）博展</t>
  </si>
  <si>
    <t>麻生フォームクリート</t>
  </si>
  <si>
    <t>明豊ファシリティワークス</t>
  </si>
  <si>
    <t>理研コランダム</t>
  </si>
  <si>
    <t>ブリヂストン</t>
  </si>
  <si>
    <t>ヨータイ</t>
  </si>
  <si>
    <t>（株）ＲＩＳＥ</t>
  </si>
  <si>
    <t>（株）パピレス</t>
  </si>
  <si>
    <t>クリムゾン</t>
  </si>
  <si>
    <t>(株)中村超硬</t>
  </si>
  <si>
    <t>（株）レーサム</t>
  </si>
  <si>
    <t>(株)安江工務店</t>
  </si>
  <si>
    <t>(株)フリークアウト</t>
  </si>
  <si>
    <t>グリーンランドリゾート</t>
  </si>
  <si>
    <t>（株）じげん</t>
  </si>
  <si>
    <t>ムトー精工</t>
  </si>
  <si>
    <t>カルナバイオサイエンス</t>
  </si>
  <si>
    <t>ティアック</t>
  </si>
  <si>
    <t>（株）エンビプロ・ホールディングス</t>
  </si>
  <si>
    <t>木村化工機</t>
  </si>
  <si>
    <t>第一稀元素化学工業</t>
  </si>
  <si>
    <t>マーチャント・バンカーズ</t>
  </si>
  <si>
    <t>サンエー化研</t>
  </si>
  <si>
    <t>(株)リクルートホールディングス</t>
  </si>
  <si>
    <t>カーリットホールディングス</t>
  </si>
  <si>
    <t>(株)エイトレッド</t>
  </si>
  <si>
    <t>井村屋グループ</t>
  </si>
  <si>
    <t>（株）ユニバーサルエンターテインメント</t>
  </si>
  <si>
    <t>（株）ＡＦＣ－ＨＤアムスライフサイエンス</t>
  </si>
  <si>
    <t>大東港運</t>
  </si>
  <si>
    <t>九州リース</t>
  </si>
  <si>
    <t>(株)デジタルアイデンティティ</t>
  </si>
  <si>
    <t>竹本容器</t>
  </si>
  <si>
    <t>ヤーマン</t>
  </si>
  <si>
    <t>ユナイテッド</t>
  </si>
  <si>
    <t>相模ゴム工業</t>
  </si>
  <si>
    <t>(株)マーケットエンタープライズ</t>
  </si>
  <si>
    <t>イートアンド</t>
  </si>
  <si>
    <t>シー・ヴイ・エス・ベイエリア</t>
  </si>
  <si>
    <t>サインポスト</t>
  </si>
  <si>
    <t>フジタコーポ</t>
  </si>
  <si>
    <t>アストマックス</t>
  </si>
  <si>
    <t>エリアクエスト</t>
  </si>
  <si>
    <t>（株）神戸物産</t>
  </si>
  <si>
    <t>ヤマハ</t>
  </si>
  <si>
    <t>（株）ジーンテクノサイエンス</t>
  </si>
  <si>
    <t>大和重工</t>
  </si>
  <si>
    <t>ポエック</t>
  </si>
  <si>
    <t>（株）幸和製作所</t>
  </si>
  <si>
    <t>(株)串カツ田中</t>
  </si>
  <si>
    <t>ラオックス</t>
  </si>
  <si>
    <t>（株）アドバンテッジリスクマネジメント</t>
  </si>
  <si>
    <t>（株）陽光都市開発</t>
  </si>
  <si>
    <t>(株)エスエルディー</t>
  </si>
  <si>
    <t>山喜</t>
  </si>
  <si>
    <t>神島化学工業</t>
  </si>
  <si>
    <t>日本プラスト</t>
  </si>
  <si>
    <t>（株）ハイパー</t>
  </si>
  <si>
    <t>キタック</t>
  </si>
  <si>
    <t>ナトコ</t>
  </si>
  <si>
    <t>ＩＤＥＣ</t>
  </si>
  <si>
    <t>さが美</t>
  </si>
  <si>
    <t>アイビーシー(株)</t>
  </si>
  <si>
    <t>(株)キャリアインデックス</t>
  </si>
  <si>
    <t>オーミケンシ</t>
  </si>
  <si>
    <t>（株）アルファクス・フード・システム</t>
  </si>
  <si>
    <t>サンヨーホームズ</t>
  </si>
  <si>
    <t>岡藤ホールディングス</t>
  </si>
  <si>
    <t>理研グリーン</t>
  </si>
  <si>
    <t>アイリッジ</t>
  </si>
  <si>
    <t>（株）モルフォ</t>
  </si>
  <si>
    <t>（株）テクノマセマティカル</t>
  </si>
  <si>
    <t>サクセスホールディングス</t>
  </si>
  <si>
    <t>東テク</t>
  </si>
  <si>
    <t>（株）シノケングループ</t>
  </si>
  <si>
    <t>リファインバース(株)</t>
  </si>
  <si>
    <t>（株）アクロディア</t>
  </si>
  <si>
    <t>バーチャレクス・コンサルティング(株)</t>
  </si>
  <si>
    <t>(株)ファーストロジック</t>
  </si>
  <si>
    <t>ＳＢＩホールディングス</t>
  </si>
  <si>
    <t>ヴィスコ・テクノロジーズ</t>
  </si>
  <si>
    <t>ダイヤ通商</t>
  </si>
  <si>
    <t>（株）エイジア</t>
  </si>
  <si>
    <t>ＬＴＳ</t>
  </si>
  <si>
    <t>(株)ＨＡＮＡＴＯＵＲ ＪＡＰＡＮ</t>
  </si>
  <si>
    <t>ＣＹＢＥＲＤＹＮＥ</t>
  </si>
  <si>
    <t>日本通信</t>
  </si>
  <si>
    <t>ラウンドワン</t>
  </si>
  <si>
    <t>（株）ｆｏｎｆｕｎ</t>
  </si>
  <si>
    <t>(株)歯愛メディカル</t>
  </si>
  <si>
    <t>（株）みらいワークス</t>
  </si>
  <si>
    <t>クレオ</t>
  </si>
  <si>
    <t>イトーヨーギョー</t>
  </si>
  <si>
    <t>（株）省電舎</t>
  </si>
  <si>
    <t>飛島建設</t>
  </si>
  <si>
    <t>プレミアグループ(株)</t>
  </si>
  <si>
    <t>サイオステクノロジー</t>
  </si>
  <si>
    <t>ＡＢホテル(株)</t>
  </si>
  <si>
    <t>(株)オプティマスグループ</t>
  </si>
  <si>
    <t>（株）要興業</t>
  </si>
  <si>
    <t>（株）セキュアヴェイル</t>
  </si>
  <si>
    <t>ランシステム</t>
  </si>
  <si>
    <t>富士ソフトサービスビューロ(株)</t>
  </si>
  <si>
    <t>(株)アークン</t>
  </si>
  <si>
    <t>ケーヨー</t>
  </si>
  <si>
    <t>大阪有機化学工業</t>
  </si>
  <si>
    <t>ベルグアース</t>
  </si>
  <si>
    <t>(株)三機サービス</t>
  </si>
  <si>
    <t>北恵</t>
  </si>
  <si>
    <t>ナイガイ</t>
  </si>
  <si>
    <t>サイボウズ</t>
  </si>
  <si>
    <t>仕切り期限日</t>
    <rPh sb="0" eb="2">
      <t>シキ</t>
    </rPh>
    <rPh sb="3" eb="5">
      <t>キゲン</t>
    </rPh>
    <rPh sb="5" eb="6">
      <t>ビ</t>
    </rPh>
    <phoneticPr fontId="3"/>
  </si>
  <si>
    <t>AVG５乖離</t>
    <rPh sb="4" eb="6">
      <t>カイリ</t>
    </rPh>
    <phoneticPr fontId="3"/>
  </si>
  <si>
    <t>追加建玉1</t>
    <rPh sb="0" eb="2">
      <t>ツイカ</t>
    </rPh>
    <rPh sb="2" eb="3">
      <t>タ</t>
    </rPh>
    <rPh sb="3" eb="4">
      <t>タマ</t>
    </rPh>
    <phoneticPr fontId="3"/>
  </si>
  <si>
    <t>追加建玉2</t>
    <rPh sb="0" eb="2">
      <t>ツイカ</t>
    </rPh>
    <rPh sb="2" eb="3">
      <t>タ</t>
    </rPh>
    <rPh sb="3" eb="4">
      <t>タマ</t>
    </rPh>
    <phoneticPr fontId="3"/>
  </si>
  <si>
    <t>ボラ</t>
  </si>
  <si>
    <t>レーティング</t>
  </si>
  <si>
    <t>逆日歩</t>
  </si>
  <si>
    <t>信用倍率</t>
  </si>
  <si>
    <t>時価総額</t>
  </si>
  <si>
    <t>半年</t>
  </si>
  <si>
    <t>&lt;浮動株&gt;</t>
  </si>
  <si>
    <t>銘柄</t>
  </si>
  <si>
    <t>決算期</t>
  </si>
  <si>
    <t>20AVG出来高</t>
  </si>
  <si>
    <t>TOPIX変動率</t>
    <rPh sb="5" eb="8">
      <t>ヘンドウリツ</t>
    </rPh>
    <phoneticPr fontId="3"/>
  </si>
  <si>
    <t>TOPIX仕掛けね</t>
    <rPh sb="5" eb="7">
      <t>シカ</t>
    </rPh>
    <phoneticPr fontId="3"/>
  </si>
  <si>
    <t>TOPIX仕切値</t>
    <rPh sb="5" eb="8">
      <t>シキリネ</t>
    </rPh>
    <phoneticPr fontId="3"/>
  </si>
  <si>
    <r>
      <t>変動率(</t>
    </r>
    <r>
      <rPr>
        <sz val="11"/>
        <rFont val="ＭＳ Ｐゴシック"/>
        <family val="3"/>
        <charset val="128"/>
      </rPr>
      <t>99/24列）</t>
    </r>
    <rPh sb="0" eb="2">
      <t>ヘンドウ</t>
    </rPh>
    <rPh sb="2" eb="3">
      <t>リツ</t>
    </rPh>
    <rPh sb="9" eb="10">
      <t>レツ</t>
    </rPh>
    <phoneticPr fontId="3"/>
  </si>
  <si>
    <r>
      <t>N</t>
    </r>
    <r>
      <rPr>
        <sz val="11"/>
        <rFont val="ＭＳ Ｐゴシック"/>
        <family val="3"/>
        <charset val="128"/>
      </rPr>
      <t>2</t>
    </r>
    <r>
      <rPr>
        <sz val="11"/>
        <rFont val="ＭＳ Ｐゴシック"/>
        <family val="3"/>
        <charset val="128"/>
      </rPr>
      <t>25</t>
    </r>
    <r>
      <rPr>
        <sz val="11"/>
        <rFont val="ＭＳ Ｐゴシック"/>
        <family val="3"/>
        <charset val="128"/>
      </rPr>
      <t>変動率</t>
    </r>
    <rPh sb="4" eb="7">
      <t>ヘンドウリツ</t>
    </rPh>
    <phoneticPr fontId="3"/>
  </si>
  <si>
    <t>N225仕掛けね</t>
    <rPh sb="4" eb="6">
      <t>シカ</t>
    </rPh>
    <phoneticPr fontId="3"/>
  </si>
  <si>
    <t>N225仕切値</t>
    <rPh sb="4" eb="7">
      <t>シキリネ</t>
    </rPh>
    <phoneticPr fontId="3"/>
  </si>
  <si>
    <r>
      <t>変動率(</t>
    </r>
    <r>
      <rPr>
        <sz val="11"/>
        <rFont val="ＭＳ Ｐゴシック"/>
        <family val="3"/>
        <charset val="128"/>
      </rPr>
      <t>104/24列）</t>
    </r>
    <rPh sb="0" eb="2">
      <t>ヘンドウ</t>
    </rPh>
    <rPh sb="2" eb="3">
      <t>リツ</t>
    </rPh>
    <rPh sb="10" eb="11">
      <t>レツ</t>
    </rPh>
    <phoneticPr fontId="3"/>
  </si>
  <si>
    <t>東証２部</t>
  </si>
  <si>
    <t>日本方式</t>
  </si>
  <si>
    <t>---</t>
  </si>
  <si>
    <t>マザーズ</t>
  </si>
  <si>
    <t>2015年3月期</t>
  </si>
  <si>
    <t xml:space="preserve">9,963百万円（03/17） </t>
  </si>
  <si>
    <t>ＪＡＳＤＡＱ</t>
  </si>
  <si>
    <t xml:space="preserve"> ―</t>
  </si>
  <si>
    <t>東証１部</t>
  </si>
  <si>
    <t xml:space="preserve">---百万円（---） </t>
  </si>
  <si>
    <t xml:space="preserve">― </t>
  </si>
  <si>
    <t>値上がり率ランク売り</t>
  </si>
  <si>
    <t>(株)クスリのアオキ</t>
  </si>
  <si>
    <t>日本写真印刷(株)</t>
  </si>
  <si>
    <t xml:space="preserve"> ‥%</t>
  </si>
  <si>
    <t>2015年1月期</t>
  </si>
  <si>
    <t>2015年6月期</t>
  </si>
  <si>
    <t>2015年2月期</t>
  </si>
  <si>
    <t>東京建物(株)</t>
  </si>
  <si>
    <t>自社株買い</t>
  </si>
  <si>
    <t>日本ユニシス(株)</t>
  </si>
  <si>
    <t>アイフル(株)</t>
  </si>
  <si>
    <t>東北電力(株)</t>
  </si>
  <si>
    <t>(株)ツクイ</t>
  </si>
  <si>
    <t>(株)ＳＵＭＣＯ</t>
  </si>
  <si>
    <t>キヤノンマーケティングジャパン</t>
  </si>
  <si>
    <t>ヒューリック(株)</t>
  </si>
  <si>
    <t>キヤノン電子</t>
  </si>
  <si>
    <t>フタバ産業(株)</t>
  </si>
  <si>
    <t>エムティーアイ</t>
  </si>
  <si>
    <t>ケネディクス(株)</t>
  </si>
  <si>
    <t>―</t>
  </si>
  <si>
    <t>栗田工業</t>
  </si>
  <si>
    <t>ケーズホールディングス</t>
  </si>
  <si>
    <t>-</t>
  </si>
  <si>
    <t>2014年6月期</t>
  </si>
  <si>
    <t>2014年9月期</t>
  </si>
  <si>
    <t>三浦工業</t>
  </si>
  <si>
    <t>2014年7月期</t>
  </si>
  <si>
    <t>2014年12月期</t>
  </si>
  <si>
    <t>システナ</t>
  </si>
  <si>
    <t>2014年5月期</t>
  </si>
  <si>
    <t>2014年10月期</t>
  </si>
  <si>
    <t>カワチ薬品</t>
  </si>
  <si>
    <t>(株)新生銀行</t>
  </si>
  <si>
    <t>(株)フージャースコーポレーション</t>
  </si>
  <si>
    <t>東陽テクニカ</t>
  </si>
  <si>
    <t>日本ハム</t>
  </si>
  <si>
    <t>レンゴー</t>
  </si>
  <si>
    <t xml:space="preserve">74,629百万円（09/22） </t>
  </si>
  <si>
    <t>百万円</t>
  </si>
  <si>
    <t>2014年8月期</t>
  </si>
  <si>
    <t>デンソー</t>
  </si>
  <si>
    <t>アステラス製薬</t>
  </si>
  <si>
    <t xml:space="preserve">【キャッシュフロー】 百万円  365 </t>
  </si>
  <si>
    <t xml:space="preserve">【キャッシュフロー】 百万円 営業CF 365 </t>
  </si>
  <si>
    <t xml:space="preserve"> 539 投資CF -811</t>
  </si>
  <si>
    <t xml:space="preserve"> 539  -811</t>
  </si>
  <si>
    <t xml:space="preserve">-103  558 </t>
  </si>
  <si>
    <t xml:space="preserve">-103 財務CF 558 </t>
  </si>
  <si>
    <t xml:space="preserve">21,560百万円（11:30） </t>
  </si>
  <si>
    <t xml:space="preserve">20,500百万円（12/15） </t>
  </si>
  <si>
    <t xml:space="preserve">26,245百万円（12/25） </t>
  </si>
  <si>
    <t xml:space="preserve">12,307百万円（12/26） </t>
  </si>
  <si>
    <t>夜間下降</t>
    <phoneticPr fontId="22"/>
  </si>
  <si>
    <t>夜間上昇</t>
    <phoneticPr fontId="22"/>
  </si>
  <si>
    <t>ダウ借り</t>
    <rPh sb="2" eb="3">
      <t>カ</t>
    </rPh>
    <phoneticPr fontId="3"/>
  </si>
  <si>
    <t>夜間上昇</t>
    <phoneticPr fontId="22"/>
  </si>
  <si>
    <t>夜間下降</t>
    <phoneticPr fontId="22"/>
  </si>
  <si>
    <t>None</t>
  </si>
  <si>
    <t>伊豆シャボテ</t>
  </si>
  <si>
    <t>キッツ</t>
  </si>
  <si>
    <t>ＡＤワークス</t>
  </si>
  <si>
    <t>武田薬</t>
  </si>
  <si>
    <t>新日本電工</t>
  </si>
  <si>
    <t>ＩＨＩ</t>
  </si>
  <si>
    <t>扶桑化学</t>
  </si>
  <si>
    <t>アップル</t>
  </si>
  <si>
    <t>プロルート</t>
  </si>
  <si>
    <t>ＧＮＩ</t>
  </si>
  <si>
    <t>プロスペクト</t>
  </si>
  <si>
    <t>セーラ万</t>
  </si>
  <si>
    <t>三菱自</t>
  </si>
  <si>
    <t>ヴィンクス</t>
  </si>
  <si>
    <t>マイクロニ</t>
  </si>
  <si>
    <t>野村</t>
  </si>
  <si>
    <t>東電力ＨＤ</t>
  </si>
  <si>
    <t>日経レバ</t>
  </si>
  <si>
    <t>日本一Ｓ</t>
  </si>
  <si>
    <t>ぐるなび</t>
  </si>
  <si>
    <t>東亜石</t>
  </si>
  <si>
    <t>トヨタ</t>
  </si>
  <si>
    <t>小僧寿し</t>
  </si>
  <si>
    <t>昭電工</t>
  </si>
  <si>
    <t>フライト</t>
  </si>
  <si>
    <t>ビジョナリＨ</t>
  </si>
  <si>
    <t>東海カ</t>
  </si>
  <si>
    <t>カイカ</t>
  </si>
  <si>
    <t>ＡｐｐＢ</t>
  </si>
  <si>
    <t>スクロール</t>
  </si>
  <si>
    <t>さが美ＧＨＤ</t>
  </si>
  <si>
    <t>エナリス</t>
  </si>
  <si>
    <t>日経ダブルＩ</t>
  </si>
  <si>
    <t>マネックスＧ</t>
  </si>
  <si>
    <t>テリロジー</t>
  </si>
  <si>
    <t>キヤノン</t>
  </si>
  <si>
    <t>メディアＳ</t>
  </si>
  <si>
    <t>太陽工機</t>
  </si>
  <si>
    <t>ＡＭＩ</t>
  </si>
  <si>
    <t>フォーサイド</t>
  </si>
  <si>
    <t>丸紅</t>
  </si>
  <si>
    <t>三社電機</t>
  </si>
  <si>
    <t>ボルテージ</t>
  </si>
  <si>
    <t>メディシス</t>
  </si>
  <si>
    <t>申込停止</t>
  </si>
  <si>
    <t>リミックス</t>
  </si>
  <si>
    <t>みずほ</t>
  </si>
  <si>
    <t>曙ブレキ</t>
  </si>
  <si>
    <t>スルガ銀</t>
  </si>
  <si>
    <t>ＲＥＤ</t>
  </si>
  <si>
    <t>グロバル社</t>
  </si>
  <si>
    <t>麻生フオーム</t>
  </si>
  <si>
    <t>ヘリオスＨ</t>
  </si>
  <si>
    <t>ジェイテック</t>
  </si>
  <si>
    <t>ＮＦＫＨＤ</t>
  </si>
  <si>
    <t>ソレイジア</t>
  </si>
  <si>
    <t>冶金工</t>
  </si>
  <si>
    <t>ＦＲＯＮＴＥ</t>
  </si>
  <si>
    <t>フィスコ</t>
  </si>
  <si>
    <t>三菱ＵＦＪ</t>
  </si>
  <si>
    <t>和井田</t>
  </si>
  <si>
    <t>トレイダーズ</t>
  </si>
  <si>
    <t>ニチダイ</t>
  </si>
  <si>
    <t>トレドワクス</t>
  </si>
  <si>
    <t>ＩＴＭ</t>
  </si>
  <si>
    <t>メドピア</t>
  </si>
  <si>
    <t>ＭＤＮＴ</t>
  </si>
  <si>
    <t>新日建物</t>
  </si>
  <si>
    <t>省電舎ＨＤ</t>
  </si>
  <si>
    <t>ネクスウェア</t>
  </si>
  <si>
    <t>セプテーニＨ</t>
  </si>
  <si>
    <t>ＤＭＰ</t>
  </si>
  <si>
    <t>伊藤忠</t>
  </si>
  <si>
    <t>富士フイルム</t>
  </si>
  <si>
    <t>ガンホー</t>
  </si>
  <si>
    <t>日ダイナミク</t>
  </si>
  <si>
    <t>ＪＴ</t>
  </si>
  <si>
    <t>サンヨーＨ</t>
  </si>
  <si>
    <t>アンジェス</t>
  </si>
  <si>
    <t>アイスタイル</t>
  </si>
  <si>
    <t>スパークスＧ</t>
  </si>
  <si>
    <t>プラッツ</t>
  </si>
  <si>
    <t>リプロセル</t>
  </si>
  <si>
    <t>アスカネット</t>
  </si>
  <si>
    <t>セルシード</t>
  </si>
  <si>
    <t>りそなＨＤ</t>
  </si>
  <si>
    <t>ロコンド</t>
  </si>
  <si>
    <t>ソースネクス</t>
  </si>
  <si>
    <t>エムアップ</t>
  </si>
  <si>
    <t>豊田合</t>
  </si>
  <si>
    <t>ＳＢＩ</t>
  </si>
  <si>
    <t>スガイ化</t>
  </si>
  <si>
    <t>ヤマトＨＤ</t>
  </si>
  <si>
    <t>プロパスト</t>
  </si>
  <si>
    <t>クラスターＴ</t>
  </si>
  <si>
    <t>フォスタ</t>
  </si>
  <si>
    <t>アートスパク</t>
  </si>
  <si>
    <t>双日</t>
  </si>
  <si>
    <t>日本和装</t>
  </si>
  <si>
    <t>ＩＸナレッジ</t>
  </si>
  <si>
    <t>Ｊパワー</t>
  </si>
  <si>
    <t>マツダ</t>
  </si>
  <si>
    <t>Ａｉｍｉｎｇ</t>
  </si>
  <si>
    <t>ＯＤＫ</t>
  </si>
  <si>
    <t>日立</t>
  </si>
  <si>
    <t>カーボン</t>
  </si>
  <si>
    <t>飛島建</t>
  </si>
  <si>
    <t>ホンダ</t>
  </si>
  <si>
    <t>スタートトゥ</t>
  </si>
  <si>
    <t>アライドＨＤ</t>
  </si>
  <si>
    <t>シライ電子</t>
  </si>
  <si>
    <t>コマツ</t>
  </si>
  <si>
    <t>住友化</t>
  </si>
  <si>
    <t>レッグス</t>
  </si>
  <si>
    <t>オンワードＨ</t>
  </si>
  <si>
    <t>デクセリアル</t>
  </si>
  <si>
    <t>ブライトパス</t>
  </si>
  <si>
    <t>ファナック</t>
  </si>
  <si>
    <t>アドバンテス</t>
  </si>
  <si>
    <t>ＪエスコムＨ</t>
  </si>
  <si>
    <t>ＫｅｙＨ</t>
  </si>
  <si>
    <t>Ｖコマース</t>
  </si>
  <si>
    <t>ジースリーＨ</t>
  </si>
  <si>
    <t>ドリコム</t>
  </si>
  <si>
    <t>トランスＧ</t>
  </si>
  <si>
    <t>エムスリー</t>
  </si>
  <si>
    <t>サイバーＳ</t>
  </si>
  <si>
    <t>ＬＩＮＥ</t>
  </si>
  <si>
    <t>宮越ＨＤ</t>
  </si>
  <si>
    <t>バーチャレク</t>
  </si>
  <si>
    <t>ネクスＧ</t>
  </si>
  <si>
    <t>ＨＥＲＯＺ</t>
  </si>
  <si>
    <t>ＳＡＭＵＲＡ</t>
  </si>
  <si>
    <t>すかいらーく</t>
  </si>
  <si>
    <t>ＪＤＩ</t>
  </si>
  <si>
    <t>イソライト</t>
  </si>
  <si>
    <t>大和自交</t>
  </si>
  <si>
    <t>ジャストプラ</t>
  </si>
  <si>
    <t>Ｆａｓｔｅｐ</t>
  </si>
  <si>
    <t>ＳＵＭＣＯ</t>
  </si>
  <si>
    <t>東エレク</t>
  </si>
  <si>
    <t>正興電機</t>
  </si>
  <si>
    <t>サムシングＨ</t>
  </si>
  <si>
    <t>ミライトＨＤ</t>
  </si>
  <si>
    <t>タカラレベン</t>
  </si>
  <si>
    <t>ＴＢＡＳＥ</t>
  </si>
  <si>
    <t>日本郵政</t>
  </si>
  <si>
    <t>アイケイケイ</t>
  </si>
  <si>
    <t>日産自</t>
  </si>
  <si>
    <t>Ｔホライゾン</t>
  </si>
  <si>
    <t>Ｎｕｔｓ</t>
  </si>
  <si>
    <t>Ｗイン日経</t>
  </si>
  <si>
    <t>ＤＤＳ</t>
  </si>
  <si>
    <t>ＧａｍｅＷ</t>
  </si>
  <si>
    <t>パルマ</t>
  </si>
  <si>
    <t>九州電</t>
  </si>
  <si>
    <t>桜島埠</t>
  </si>
  <si>
    <t>ルーデン</t>
  </si>
  <si>
    <t>エスイー</t>
  </si>
  <si>
    <t>アイモバイル</t>
  </si>
  <si>
    <t>Ｃキャット</t>
  </si>
  <si>
    <t>シンバイオ薬</t>
  </si>
  <si>
    <t>楽２２５ブル</t>
  </si>
  <si>
    <t>エリア</t>
  </si>
  <si>
    <t>ルネサス</t>
  </si>
  <si>
    <t>東製鉄</t>
  </si>
  <si>
    <t>ＮＴＴ</t>
  </si>
  <si>
    <t>セレス</t>
  </si>
  <si>
    <t>ピクセル</t>
  </si>
  <si>
    <t>２２５Ｗベア</t>
  </si>
  <si>
    <t>ＫＤＤＩ</t>
  </si>
  <si>
    <t>マーチャント</t>
  </si>
  <si>
    <t>ヤマダＳＸＬ</t>
  </si>
  <si>
    <t>アクロディア</t>
  </si>
  <si>
    <t>日立化成</t>
  </si>
  <si>
    <t>西部電工</t>
  </si>
  <si>
    <t>小野薬</t>
  </si>
  <si>
    <t>新都ＨＤ</t>
  </si>
  <si>
    <t>ＳＯＵ</t>
  </si>
  <si>
    <t>レノバ</t>
  </si>
  <si>
    <t>サンバイオ</t>
  </si>
  <si>
    <t>クロスフォー</t>
  </si>
  <si>
    <t>日経レバＷ</t>
  </si>
  <si>
    <t>ＫＯＡ</t>
  </si>
  <si>
    <t>野村原油</t>
  </si>
  <si>
    <t>ディアライフ</t>
  </si>
  <si>
    <t>ユニファミマ</t>
  </si>
  <si>
    <t>ウエストＨＤ</t>
  </si>
  <si>
    <t>小田原機</t>
  </si>
  <si>
    <t>宮入バル</t>
  </si>
  <si>
    <t>グロバウェイ</t>
  </si>
  <si>
    <t>セブン銀行</t>
  </si>
  <si>
    <t>アスコット</t>
  </si>
  <si>
    <t>ＳＦＰＨＤ</t>
  </si>
  <si>
    <t>いちご</t>
  </si>
  <si>
    <t>フュトレック</t>
  </si>
  <si>
    <t>サイバダイン</t>
  </si>
  <si>
    <t>メドレックス</t>
  </si>
  <si>
    <t>Ｍエンター</t>
  </si>
  <si>
    <t>エコナクＨＤ</t>
  </si>
  <si>
    <t>ＩＮＥＳＴ</t>
  </si>
  <si>
    <t>Ｇｕｎｏｓｙ</t>
  </si>
  <si>
    <t>フロイント</t>
  </si>
  <si>
    <t>豆蔵Ｈ</t>
  </si>
  <si>
    <t>鉄人化</t>
  </si>
  <si>
    <t>古野電</t>
  </si>
  <si>
    <t>ブロメディア</t>
  </si>
  <si>
    <t>ベクトル</t>
  </si>
  <si>
    <t>ファマライズ</t>
  </si>
  <si>
    <t>ＷＴＩ原油</t>
  </si>
  <si>
    <t>ヨシムラＦＨ</t>
  </si>
  <si>
    <t>Ｕ＆Ｃ</t>
  </si>
  <si>
    <t>住石ＨＤ</t>
  </si>
  <si>
    <t>ＳＥＨ＆Ｉ</t>
  </si>
  <si>
    <t>ヴィレッジＶ</t>
  </si>
  <si>
    <t>ロゼッタ</t>
  </si>
  <si>
    <t>ファンドクリ</t>
  </si>
  <si>
    <t>ベイカレント</t>
  </si>
  <si>
    <t>黒谷</t>
  </si>
  <si>
    <t>ＪＭＡＣＳ</t>
  </si>
  <si>
    <t>クリレスＨＤ</t>
  </si>
  <si>
    <t>ＳＫジャパン</t>
  </si>
  <si>
    <t>レナウン</t>
  </si>
  <si>
    <t>買取王国</t>
  </si>
  <si>
    <t>リーバイス</t>
  </si>
  <si>
    <t>前沢工</t>
  </si>
  <si>
    <t>インターアク</t>
  </si>
  <si>
    <t>コンヴァノ</t>
  </si>
  <si>
    <t>ダイワＴＰＸ</t>
  </si>
  <si>
    <t>津田駒</t>
  </si>
  <si>
    <t>フィルＣ</t>
  </si>
  <si>
    <t>明豊エンター</t>
  </si>
  <si>
    <t>フリジアマク</t>
  </si>
  <si>
    <t>ＨＵＭＡＮＡ</t>
  </si>
  <si>
    <t>シンワＷＨ</t>
  </si>
  <si>
    <t>安川電</t>
  </si>
  <si>
    <t>フィンテック</t>
  </si>
  <si>
    <t>太洋工業</t>
  </si>
  <si>
    <t>ＣＶＳベイ</t>
  </si>
  <si>
    <t>吉野家ＨＤ</t>
  </si>
  <si>
    <t>コメダ</t>
  </si>
  <si>
    <t>カイオム</t>
  </si>
  <si>
    <t>システムソフ</t>
  </si>
  <si>
    <t>イオン</t>
  </si>
  <si>
    <t>大森屋</t>
  </si>
  <si>
    <t>エコス</t>
  </si>
  <si>
    <t>パイプドＨＤ</t>
  </si>
  <si>
    <t>昭和シス</t>
  </si>
  <si>
    <t>ビックカメラ</t>
  </si>
  <si>
    <t>コシダカＨＤ</t>
  </si>
  <si>
    <t>ＡＮＡＰ</t>
  </si>
  <si>
    <t>イナリサーチ</t>
  </si>
  <si>
    <t>システム情報</t>
  </si>
  <si>
    <t>ＡＭＢＩＴＩ</t>
  </si>
  <si>
    <t>テーオーシ</t>
  </si>
  <si>
    <t>ワンダーＣｏ</t>
  </si>
  <si>
    <t>パソナ</t>
  </si>
  <si>
    <t>プリメックス</t>
  </si>
  <si>
    <t>トーセイ</t>
  </si>
  <si>
    <t>オートウェブ</t>
  </si>
  <si>
    <t>ナビタス</t>
  </si>
  <si>
    <t>タカラＢＩＯ</t>
  </si>
  <si>
    <t>幸和製作所</t>
  </si>
  <si>
    <t>ドーン</t>
  </si>
  <si>
    <t>ハイアス＆Ｃ</t>
  </si>
  <si>
    <t>アクセルＭ</t>
  </si>
  <si>
    <t>楽２２５ベア</t>
  </si>
  <si>
    <t>ＡＰＡＭＡＮ</t>
  </si>
  <si>
    <t>イデアインタ</t>
  </si>
  <si>
    <t>ビープラッツ</t>
  </si>
  <si>
    <t>コジマ</t>
  </si>
  <si>
    <t>ブティックス</t>
  </si>
  <si>
    <t>シーズメン</t>
  </si>
  <si>
    <t>パナソニック</t>
  </si>
  <si>
    <t>クラウドＷ</t>
  </si>
  <si>
    <t>川口化</t>
  </si>
  <si>
    <t>高見サイ</t>
  </si>
  <si>
    <t>三精テクノ</t>
  </si>
  <si>
    <t>五洋インテ</t>
  </si>
  <si>
    <t>放電精密</t>
  </si>
  <si>
    <t>神戸天然化学</t>
  </si>
  <si>
    <t>シノケンＧ</t>
  </si>
  <si>
    <t>ＩＰＳ</t>
  </si>
  <si>
    <t>キユーピ</t>
  </si>
  <si>
    <t>東京個別</t>
  </si>
  <si>
    <t>三井物</t>
  </si>
  <si>
    <t>ＪＭＣ</t>
  </si>
  <si>
    <t>原田工業</t>
  </si>
  <si>
    <t>ＰＣＩＨＤ</t>
  </si>
  <si>
    <t>ラクオリア薬</t>
  </si>
  <si>
    <t>三井住友</t>
  </si>
  <si>
    <t>ジェクシード</t>
  </si>
  <si>
    <t>ジンズメイト</t>
  </si>
  <si>
    <t>エスプール</t>
  </si>
  <si>
    <t>日本ＩＳＫ</t>
  </si>
  <si>
    <t>ウェブロック</t>
  </si>
  <si>
    <t>オルトプラス</t>
  </si>
  <si>
    <t>免疫生物研究</t>
  </si>
  <si>
    <t>カルナバイオ</t>
  </si>
  <si>
    <t>メディカルＮ</t>
  </si>
  <si>
    <t>大村紙業</t>
  </si>
  <si>
    <t>カイノス</t>
  </si>
  <si>
    <t>三光産業</t>
  </si>
  <si>
    <t>３Ｄマトリク</t>
  </si>
  <si>
    <t>野崎印</t>
  </si>
  <si>
    <t>生化学</t>
  </si>
  <si>
    <t>ピクセラ</t>
  </si>
  <si>
    <t>伯東</t>
  </si>
  <si>
    <t>ＥＲＩＨＤ</t>
  </si>
  <si>
    <t>バナーズ</t>
  </si>
  <si>
    <t>安川情報</t>
  </si>
  <si>
    <t>ファイバーＧ</t>
  </si>
  <si>
    <t>ＴＰレバＷ</t>
  </si>
  <si>
    <t>タカトリ</t>
  </si>
  <si>
    <t>マルマエ</t>
  </si>
  <si>
    <t>ＴＰＷインバ</t>
  </si>
  <si>
    <t>ＮａＩＴＯ</t>
  </si>
  <si>
    <t>アイフリーク</t>
  </si>
  <si>
    <t>エヌピーシー</t>
  </si>
  <si>
    <t>パピレス</t>
  </si>
  <si>
    <t>大和証Ｇ</t>
  </si>
  <si>
    <t>鋳鉄管</t>
  </si>
  <si>
    <t>ＡＳＪ</t>
  </si>
  <si>
    <t>ＪＸＴＧ</t>
  </si>
  <si>
    <t>価値開発</t>
  </si>
  <si>
    <t>ＭＲＴ</t>
  </si>
  <si>
    <t>有機薬</t>
  </si>
  <si>
    <t>サンオータス</t>
  </si>
  <si>
    <t>コロワイド</t>
  </si>
  <si>
    <t>ヒマラヤ</t>
  </si>
  <si>
    <t>ゼンショーＨ</t>
  </si>
  <si>
    <t>メタップス</t>
  </si>
  <si>
    <t>カッパクリエ</t>
  </si>
  <si>
    <t>ＫＴＫ</t>
  </si>
  <si>
    <t>サイオス</t>
  </si>
  <si>
    <t>イーブック</t>
  </si>
  <si>
    <t>日本コークス</t>
  </si>
  <si>
    <t>ＬＩＸＩＬＧ</t>
  </si>
  <si>
    <t>マイネット</t>
  </si>
  <si>
    <t>ＨＡＮＡＴＪ</t>
  </si>
  <si>
    <t>日電波</t>
  </si>
  <si>
    <t>総医研ＨＤ</t>
  </si>
  <si>
    <t>ヤマトインタ</t>
  </si>
  <si>
    <t>オプトエレク</t>
  </si>
  <si>
    <t>アルテＨＤ</t>
  </si>
  <si>
    <t>キーウェア</t>
  </si>
  <si>
    <t>Ｏａｋ</t>
  </si>
  <si>
    <t>シンシア</t>
  </si>
  <si>
    <t>ＡＤＷＡＹＳ</t>
  </si>
  <si>
    <t>ＪＦＬＡ</t>
  </si>
  <si>
    <t>インプレス</t>
  </si>
  <si>
    <t>クロスマーケ</t>
  </si>
  <si>
    <t>アスラポート</t>
  </si>
  <si>
    <t>桧家ＨＤ</t>
  </si>
  <si>
    <t>ＧＭＢ</t>
  </si>
  <si>
    <t>ＪＡＬＣＯＨ</t>
  </si>
  <si>
    <t>日経インバ</t>
  </si>
  <si>
    <t>ストリーム</t>
  </si>
  <si>
    <t>バロック</t>
  </si>
  <si>
    <t>ＣＫサンエツ</t>
  </si>
  <si>
    <t>日本フォーム</t>
  </si>
  <si>
    <t>三井ハイ</t>
  </si>
  <si>
    <t>ジェネパ</t>
  </si>
  <si>
    <t>フルテック</t>
  </si>
  <si>
    <t>アルファクス</t>
  </si>
  <si>
    <t>ｅｎｉｓｈ</t>
  </si>
  <si>
    <t>ブラス</t>
  </si>
  <si>
    <t>日本テレホン</t>
  </si>
  <si>
    <t>Ｆロジック</t>
  </si>
  <si>
    <t>ＲＳＣ</t>
  </si>
  <si>
    <t>ＤＬＥ</t>
  </si>
  <si>
    <t>Ｃａｓａ</t>
  </si>
  <si>
    <t>ＧＦＡＣ</t>
  </si>
  <si>
    <t>協和日成</t>
  </si>
  <si>
    <t>ファーマＦ</t>
  </si>
  <si>
    <t>ソルガムＪＨ</t>
  </si>
  <si>
    <t>サカタインク</t>
  </si>
  <si>
    <t>モブキャス</t>
  </si>
  <si>
    <t>三菱電</t>
  </si>
  <si>
    <t>エスライン</t>
  </si>
  <si>
    <t>ビーグリー</t>
  </si>
  <si>
    <t>ライクキッズ</t>
  </si>
  <si>
    <t>西芝電</t>
  </si>
  <si>
    <t>ＫＩＭＯＴＯ</t>
  </si>
  <si>
    <t>東日システム</t>
  </si>
  <si>
    <t>コーセーＲＥ</t>
  </si>
  <si>
    <t>マクニカ富士</t>
  </si>
  <si>
    <t>ソフトブレン</t>
  </si>
  <si>
    <t>アールエイジ</t>
  </si>
  <si>
    <t>モルフォ</t>
  </si>
  <si>
    <t>ひらまつ</t>
  </si>
  <si>
    <t>ＰＣＮＥＴ</t>
  </si>
  <si>
    <t>ユニバーサル</t>
  </si>
  <si>
    <t>大盛工</t>
  </si>
  <si>
    <t>ＢＢタワー</t>
  </si>
  <si>
    <t>積水ハウス</t>
  </si>
  <si>
    <t>エーザイ</t>
  </si>
  <si>
    <t>ＪＴＥＣ</t>
  </si>
  <si>
    <t>エージーピー</t>
  </si>
  <si>
    <t>ナデックス</t>
  </si>
  <si>
    <t>プラザクリ</t>
  </si>
  <si>
    <t>スパンクリト</t>
  </si>
  <si>
    <t>塩野義薬</t>
  </si>
  <si>
    <t>アイル</t>
  </si>
  <si>
    <t>ステラケミフ</t>
  </si>
  <si>
    <t>ＹＳフード</t>
  </si>
  <si>
    <t>石川製</t>
  </si>
  <si>
    <t>豊和工</t>
  </si>
  <si>
    <t>エルミック</t>
  </si>
  <si>
    <t>ウィルＧ</t>
  </si>
  <si>
    <t>日本ハウスＨ</t>
  </si>
  <si>
    <t>ＩＧポート</t>
  </si>
  <si>
    <t>キャンバス</t>
  </si>
  <si>
    <t>ユーグレナ</t>
  </si>
  <si>
    <t>ブランジスタ</t>
  </si>
  <si>
    <t>ＧＭＯテック</t>
  </si>
  <si>
    <t>アルチザ</t>
  </si>
  <si>
    <t>川重</t>
  </si>
  <si>
    <t>浜井産</t>
  </si>
  <si>
    <t>スリープロ</t>
  </si>
  <si>
    <t>ヤマウ</t>
  </si>
  <si>
    <t>サイバーコム</t>
  </si>
  <si>
    <t>国際帝石</t>
  </si>
  <si>
    <t>アクシーズ</t>
  </si>
  <si>
    <t>タカラトミー</t>
  </si>
  <si>
    <t>日本サード</t>
  </si>
  <si>
    <t>トレックスＳ</t>
  </si>
  <si>
    <t>平和紙業</t>
  </si>
  <si>
    <t>すららネット</t>
  </si>
  <si>
    <t>田岡化</t>
  </si>
  <si>
    <t>Ｍフォワード</t>
  </si>
  <si>
    <t>ラクーン</t>
  </si>
  <si>
    <t>田中商事</t>
  </si>
  <si>
    <t>東邦鉛</t>
  </si>
  <si>
    <t>プレナス</t>
  </si>
  <si>
    <t>ＵＳＭＨ</t>
  </si>
  <si>
    <t>宇部興</t>
  </si>
  <si>
    <t>イオン北海道</t>
  </si>
  <si>
    <t>ＤＣＭ</t>
  </si>
  <si>
    <t>イオンモール</t>
  </si>
  <si>
    <t>リコー</t>
  </si>
  <si>
    <t>仙波糖化</t>
  </si>
  <si>
    <t>富士通コン</t>
  </si>
  <si>
    <t>ウェッジＨＤ</t>
  </si>
  <si>
    <t>ＮＴＴドコモ</t>
  </si>
  <si>
    <t>シダー</t>
  </si>
  <si>
    <t>クニミネ</t>
  </si>
  <si>
    <t>ホットリンク</t>
  </si>
  <si>
    <t>大日住薬</t>
  </si>
  <si>
    <t>白鳩</t>
  </si>
  <si>
    <t>セキュア</t>
  </si>
  <si>
    <t>モリテック</t>
  </si>
  <si>
    <t>中部電</t>
  </si>
  <si>
    <t>鈴木</t>
  </si>
  <si>
    <t>杉村倉</t>
  </si>
  <si>
    <t>ＵＦＨＤ</t>
  </si>
  <si>
    <t>イード</t>
  </si>
  <si>
    <t>ジシステム</t>
  </si>
  <si>
    <t>みらいワクス</t>
  </si>
  <si>
    <t>テラプロ</t>
  </si>
  <si>
    <t>エイチーム</t>
  </si>
  <si>
    <t>ブリヂス</t>
  </si>
  <si>
    <t>ＪＨＤ</t>
  </si>
  <si>
    <t>理研グリン</t>
  </si>
  <si>
    <t>共同ＰＲ</t>
  </si>
  <si>
    <t>日精蝋</t>
  </si>
  <si>
    <t>サカイＨＤ</t>
  </si>
  <si>
    <t>市光工</t>
  </si>
  <si>
    <t>Ａｂａｌａｎ</t>
  </si>
  <si>
    <t>トライアイズ</t>
  </si>
  <si>
    <t>オーミケン</t>
  </si>
  <si>
    <t>ブロドリーフ</t>
  </si>
  <si>
    <t>モーゲージＳ</t>
  </si>
  <si>
    <t>エンバイオＨ</t>
  </si>
  <si>
    <t>ＲＶＨ</t>
  </si>
  <si>
    <t>ＡＰＬＩＸ</t>
  </si>
  <si>
    <t>ルックＨＤ</t>
  </si>
  <si>
    <t>デュアルタプ</t>
  </si>
  <si>
    <t>新日理化</t>
  </si>
  <si>
    <t>オプトラン</t>
  </si>
  <si>
    <t>ＳＫエレク</t>
  </si>
  <si>
    <t>東洋合成</t>
  </si>
  <si>
    <t>ミナトＨＤ</t>
  </si>
  <si>
    <t>倉庫精</t>
  </si>
  <si>
    <t>レントラック</t>
  </si>
  <si>
    <t>ヤマノＨＤ</t>
  </si>
  <si>
    <t>ダイトウボウ</t>
  </si>
  <si>
    <t>フージャース</t>
  </si>
  <si>
    <t>シンデンハイ</t>
  </si>
  <si>
    <t>安藤ハザマ</t>
  </si>
  <si>
    <t>安江工務店</t>
  </si>
  <si>
    <t>夢真ＨＤ</t>
  </si>
  <si>
    <t>アイロムＧ</t>
  </si>
  <si>
    <t>東栄リーファ</t>
  </si>
  <si>
    <t>イノテック</t>
  </si>
  <si>
    <t>オオバ</t>
  </si>
  <si>
    <t>アーバネット</t>
  </si>
  <si>
    <t>Ｄアドベ</t>
  </si>
  <si>
    <t>川崎化</t>
  </si>
  <si>
    <t>電子材料</t>
  </si>
  <si>
    <t>ＵＣＳ</t>
  </si>
  <si>
    <t>ＶＩＸ先物</t>
  </si>
  <si>
    <t>洋鋼鈑</t>
  </si>
  <si>
    <t>ＡＲＭ</t>
  </si>
  <si>
    <t>アピクヤマダ</t>
  </si>
  <si>
    <t>ヴィアＨＤ</t>
  </si>
  <si>
    <t>クリエイト</t>
  </si>
  <si>
    <t>ＭＳコンサル</t>
  </si>
  <si>
    <t>富士ＰＳ</t>
  </si>
  <si>
    <t>イーレックス</t>
  </si>
  <si>
    <t>明治機</t>
  </si>
  <si>
    <t>ＵＭＮ</t>
  </si>
  <si>
    <t>ニッカトー</t>
  </si>
  <si>
    <t>フジクラ</t>
  </si>
  <si>
    <t>細田工務</t>
  </si>
  <si>
    <t>山一電機</t>
  </si>
  <si>
    <t>大水</t>
  </si>
  <si>
    <t>グランディ</t>
  </si>
  <si>
    <t>昭電線ＨＤ</t>
  </si>
  <si>
    <t>日立造</t>
  </si>
  <si>
    <t>和田興産</t>
  </si>
  <si>
    <t>Ｇオイスター</t>
  </si>
  <si>
    <t>島津製</t>
  </si>
  <si>
    <t>高周波</t>
  </si>
  <si>
    <t>アイスタディ</t>
  </si>
  <si>
    <t>神戸鋼</t>
  </si>
  <si>
    <t>ＦＪＫ</t>
  </si>
  <si>
    <t>フルヤ金属</t>
  </si>
  <si>
    <t>オイシックス</t>
  </si>
  <si>
    <t>インテリＷ</t>
  </si>
  <si>
    <t>ＦＰＧ</t>
  </si>
  <si>
    <t>日軽金ＨＤ</t>
  </si>
  <si>
    <t>カチタス</t>
  </si>
  <si>
    <t>アーク</t>
  </si>
  <si>
    <t>シェアＲＴ</t>
  </si>
  <si>
    <t>Ｍ＆Ａ</t>
  </si>
  <si>
    <t>エンシュウ</t>
  </si>
  <si>
    <t>オリジナル設</t>
  </si>
  <si>
    <t>寺岡製</t>
  </si>
  <si>
    <t>ＮＴＴＤＩＭ</t>
  </si>
  <si>
    <t>前田製作</t>
  </si>
  <si>
    <t>ヒロセ通商</t>
  </si>
  <si>
    <t>航空電子</t>
  </si>
  <si>
    <t>ハイパー</t>
  </si>
  <si>
    <t>高田機工</t>
  </si>
  <si>
    <t>日立建機</t>
  </si>
  <si>
    <t>東エレデバ</t>
  </si>
  <si>
    <t>エルテス</t>
  </si>
  <si>
    <t>さくら</t>
  </si>
  <si>
    <t>ＳＭＫ</t>
  </si>
  <si>
    <t>ＭＲＯ</t>
  </si>
  <si>
    <t>日立国際</t>
  </si>
  <si>
    <t>サイバネット</t>
  </si>
  <si>
    <t>イントランス</t>
  </si>
  <si>
    <t>ＮＦ回路</t>
  </si>
  <si>
    <t>ＩＩＪ</t>
  </si>
  <si>
    <t>ＫＩＨＤ</t>
  </si>
  <si>
    <t>日電産</t>
  </si>
  <si>
    <t>新川</t>
  </si>
  <si>
    <t>大泉製</t>
  </si>
  <si>
    <t>アダストリア</t>
  </si>
  <si>
    <t>両毛システム</t>
  </si>
  <si>
    <t>ＫＡＢＵ．Ｃ</t>
  </si>
  <si>
    <t>ブレインＰ</t>
  </si>
  <si>
    <t>インタトレド</t>
  </si>
  <si>
    <t>コラボス</t>
  </si>
  <si>
    <t>森尾電</t>
  </si>
  <si>
    <t>くろがね工</t>
  </si>
  <si>
    <t>サツドラＨＤ</t>
  </si>
  <si>
    <t>星和電</t>
  </si>
  <si>
    <t>ＮＩＳＳＨＡ</t>
  </si>
  <si>
    <t>日鋳造</t>
  </si>
  <si>
    <t>レアジョブ</t>
  </si>
  <si>
    <t>アサヒ陶</t>
  </si>
  <si>
    <t>三菱ケミＨＤ</t>
  </si>
  <si>
    <t>ヨコオ</t>
  </si>
  <si>
    <t>岡藤ＨＤ</t>
  </si>
  <si>
    <t>ダイヤ電</t>
  </si>
  <si>
    <t>ストライダズ</t>
  </si>
  <si>
    <t>テクノスマト</t>
  </si>
  <si>
    <t>ヒトコム</t>
  </si>
  <si>
    <t>オンコリスＢ</t>
  </si>
  <si>
    <t>クックビズ</t>
  </si>
  <si>
    <t>Ｎｏ．１</t>
  </si>
  <si>
    <t>旭化学</t>
  </si>
  <si>
    <t>インタライフ</t>
  </si>
  <si>
    <t>コロプラ</t>
  </si>
  <si>
    <t>大有機化</t>
  </si>
  <si>
    <t>リベレステ</t>
  </si>
  <si>
    <t>Ｅストアー</t>
  </si>
  <si>
    <t>不二越</t>
  </si>
  <si>
    <t>ケネディクス</t>
  </si>
  <si>
    <t>バイク王</t>
  </si>
  <si>
    <t>アークン</t>
  </si>
  <si>
    <t>北興化</t>
  </si>
  <si>
    <t>Ｃ＆ＧＳＹＳ</t>
  </si>
  <si>
    <t>ＭＢＳ</t>
  </si>
  <si>
    <t>インフォテリ</t>
  </si>
  <si>
    <t>カルラ</t>
  </si>
  <si>
    <t>ラクトＪ</t>
  </si>
  <si>
    <t>Ａアバウト</t>
  </si>
  <si>
    <t>ジーニー</t>
  </si>
  <si>
    <t>要興業</t>
  </si>
  <si>
    <t>グローバルＬ</t>
  </si>
  <si>
    <t>富士ソフＳＢ</t>
  </si>
  <si>
    <t>ＣＹＢＯＺＵ</t>
  </si>
  <si>
    <t>ソフトフロン</t>
  </si>
  <si>
    <t>フォーカス</t>
  </si>
  <si>
    <t>ＶｉＳＣＯＴ</t>
  </si>
  <si>
    <t>ＡＢホテル</t>
  </si>
  <si>
    <t>三機サービス</t>
  </si>
  <si>
    <t>ＳＧＨＤ</t>
  </si>
  <si>
    <t>日水</t>
  </si>
  <si>
    <t>アマテイ</t>
  </si>
  <si>
    <t>カーリットＨ</t>
  </si>
  <si>
    <t>一家ダイニン</t>
  </si>
  <si>
    <t>ＤｅＮＡ</t>
  </si>
  <si>
    <t>オプティマス</t>
  </si>
  <si>
    <t>トラスコ中山</t>
  </si>
  <si>
    <t>インベスタＣ</t>
  </si>
  <si>
    <t>日基礎</t>
  </si>
  <si>
    <t>ホットランド</t>
  </si>
  <si>
    <t>日本ユピカ</t>
  </si>
  <si>
    <t>マクドナルド</t>
  </si>
  <si>
    <t>山王</t>
  </si>
  <si>
    <t>クルーズ</t>
  </si>
  <si>
    <t>児玉化</t>
  </si>
  <si>
    <t>パレモＨＤ</t>
  </si>
  <si>
    <t>アジア投資</t>
  </si>
  <si>
    <t>トライＳＴＧ</t>
  </si>
  <si>
    <t>ＧＭＯ</t>
  </si>
  <si>
    <t>プレミアＧ</t>
  </si>
  <si>
    <t>参天薬</t>
  </si>
  <si>
    <t>イトーヨギョ</t>
  </si>
  <si>
    <t>ＳＵＢＡＲＵ</t>
  </si>
  <si>
    <t>ＷＡＳＨハウ</t>
  </si>
  <si>
    <t>ＪＥＳＣＯＨ</t>
  </si>
  <si>
    <t>川辺</t>
  </si>
  <si>
    <t>ホロン</t>
  </si>
  <si>
    <t>佐田建</t>
  </si>
  <si>
    <t>ナレッジＳ</t>
  </si>
  <si>
    <t>太洋物産</t>
  </si>
  <si>
    <t>チタン工</t>
  </si>
  <si>
    <t>ケイブ</t>
  </si>
  <si>
    <t>オリコ</t>
  </si>
  <si>
    <t>歯愛メディ</t>
  </si>
  <si>
    <t>ｆｏｎｆｕｎ</t>
  </si>
  <si>
    <t>Ｇダイニング</t>
  </si>
  <si>
    <t>ＯＫＡＹＡ</t>
  </si>
  <si>
    <t>バリュゴルフ</t>
  </si>
  <si>
    <t>エイジア</t>
  </si>
  <si>
    <t>倉元</t>
  </si>
  <si>
    <t>オービス</t>
  </si>
  <si>
    <t>テンポイノベ</t>
  </si>
  <si>
    <t>エニグモ</t>
  </si>
  <si>
    <t>オハラ</t>
  </si>
  <si>
    <t>田中化研</t>
  </si>
  <si>
    <t>四国電</t>
  </si>
  <si>
    <t>第一カッター</t>
  </si>
  <si>
    <t>Ｈａｍｅｅ</t>
  </si>
  <si>
    <t>ミサワ</t>
  </si>
  <si>
    <t>ｓＭｅｄｉｏ</t>
  </si>
  <si>
    <t>テクノマセ</t>
  </si>
  <si>
    <t>ウエスコＨＤ</t>
  </si>
  <si>
    <t>アイビーシー</t>
  </si>
  <si>
    <t>サンフロンテ</t>
  </si>
  <si>
    <t>ヤマトインダ</t>
  </si>
  <si>
    <t>リファインＶ</t>
  </si>
  <si>
    <t>大林組</t>
  </si>
  <si>
    <t>田淵電</t>
  </si>
  <si>
    <t>マネパＧ</t>
  </si>
  <si>
    <t>テンポスＨＤ</t>
  </si>
  <si>
    <t>アクセル</t>
  </si>
  <si>
    <t>ＭＳＪＰ</t>
  </si>
  <si>
    <t>フイルコン</t>
  </si>
  <si>
    <t>ＡＬＢＥＲＴ</t>
  </si>
  <si>
    <t>日駐</t>
  </si>
  <si>
    <t>ＰＣＤＥＰ</t>
  </si>
  <si>
    <t>リネットＪ</t>
  </si>
  <si>
    <t>ジュンテンド</t>
  </si>
  <si>
    <t>バンナムＨＤ</t>
  </si>
  <si>
    <t>パス</t>
  </si>
  <si>
    <t>ＴＹＫ</t>
  </si>
  <si>
    <t>アバール</t>
  </si>
  <si>
    <t>ＳＬＤ</t>
  </si>
  <si>
    <t>日プラスト</t>
  </si>
  <si>
    <t>クミアイ</t>
  </si>
  <si>
    <t>関電工</t>
  </si>
  <si>
    <t>神島化工</t>
  </si>
  <si>
    <t>東証２部</t>
    <phoneticPr fontId="22"/>
  </si>
  <si>
    <t>東証１部</t>
    <phoneticPr fontId="22"/>
  </si>
  <si>
    <t>ALL</t>
    <phoneticPr fontId="22"/>
  </si>
  <si>
    <t>夜間上げ</t>
    <rPh sb="0" eb="2">
      <t>ヤカン</t>
    </rPh>
    <rPh sb="2" eb="3">
      <t>ア</t>
    </rPh>
    <phoneticPr fontId="22"/>
  </si>
  <si>
    <t>夜間下げ</t>
    <rPh sb="0" eb="2">
      <t>ヤカン</t>
    </rPh>
    <rPh sb="2" eb="3">
      <t>サ</t>
    </rPh>
    <phoneticPr fontId="22"/>
  </si>
  <si>
    <t>変動率90</t>
  </si>
  <si>
    <t>乖離avg90</t>
  </si>
  <si>
    <t>乖離avg30</t>
  </si>
  <si>
    <t>HighLow90</t>
  </si>
  <si>
    <t>HighLow30</t>
  </si>
  <si>
    <t>配当利回り</t>
  </si>
  <si>
    <t>貸借区分</t>
  </si>
  <si>
    <t>更新日</t>
  </si>
  <si>
    <t>当日終値</t>
  </si>
  <si>
    <t>当日始値</t>
  </si>
  <si>
    <t>当日</t>
  </si>
  <si>
    <t>前日終値</t>
  </si>
  <si>
    <t>前日始値</t>
  </si>
  <si>
    <t>前日</t>
  </si>
  <si>
    <t>売買代金</t>
  </si>
  <si>
    <t>出来高</t>
  </si>
  <si>
    <t>基準値比P</t>
  </si>
  <si>
    <t>基準値比</t>
  </si>
  <si>
    <t>現在値P</t>
  </si>
  <si>
    <t>現在値</t>
  </si>
  <si>
    <t>主要</t>
    <phoneticPr fontId="22"/>
  </si>
  <si>
    <t>銘柄名</t>
  </si>
  <si>
    <t>順位</t>
  </si>
  <si>
    <t>now</t>
  </si>
</sst>
</file>

<file path=xl/styles.xml><?xml version="1.0" encoding="utf-8"?>
<styleSheet xmlns="http://schemas.openxmlformats.org/spreadsheetml/2006/main">
  <numFmts count="3">
    <numFmt numFmtId="176" formatCode="yyyy/m/d\ h:mm;@"/>
    <numFmt numFmtId="177" formatCode="0.00_ "/>
    <numFmt numFmtId="178" formatCode="0.0_ "/>
  </numFmts>
  <fonts count="23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明朝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Ｐゴシック"/>
      <family val="2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</borders>
  <cellStyleXfs count="47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2" fillId="0" borderId="0"/>
    <xf numFmtId="0" fontId="6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0" borderId="1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9" fontId="2" fillId="0" borderId="0" applyFont="0" applyFill="0" applyBorder="0" applyAlignment="0" applyProtection="0"/>
    <xf numFmtId="0" fontId="6" fillId="22" borderId="2" applyNumberFormat="0" applyFon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23" borderId="4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0" fontId="15" fillId="0" borderId="5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3" borderId="9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4" applyNumberFormat="0" applyAlignment="0" applyProtection="0">
      <alignment vertical="center"/>
    </xf>
    <xf numFmtId="0" fontId="2" fillId="0" borderId="0"/>
    <xf numFmtId="0" fontId="21" fillId="4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2" fillId="0" borderId="0" xfId="2"/>
    <xf numFmtId="38" fontId="2" fillId="0" borderId="0" xfId="36" applyFont="1"/>
    <xf numFmtId="0" fontId="2" fillId="0" borderId="0" xfId="45"/>
    <xf numFmtId="14" fontId="2" fillId="0" borderId="0" xfId="45" applyNumberFormat="1"/>
    <xf numFmtId="0" fontId="2" fillId="0" borderId="0" xfId="45" applyFont="1"/>
    <xf numFmtId="0" fontId="0" fillId="25" borderId="0" xfId="0" applyFill="1">
      <alignment vertical="center"/>
    </xf>
    <xf numFmtId="40" fontId="0" fillId="0" borderId="0" xfId="1" applyNumberFormat="1" applyFont="1">
      <alignment vertical="center"/>
    </xf>
    <xf numFmtId="38" fontId="0" fillId="0" borderId="0" xfId="1" applyFont="1">
      <alignment vertical="center"/>
    </xf>
    <xf numFmtId="0" fontId="2" fillId="0" borderId="0" xfId="2"/>
    <xf numFmtId="38" fontId="2" fillId="0" borderId="0" xfId="36" applyFont="1"/>
    <xf numFmtId="38" fontId="4" fillId="0" borderId="0" xfId="36" applyFont="1" applyAlignment="1">
      <alignment vertical="center"/>
    </xf>
    <xf numFmtId="0" fontId="2" fillId="0" borderId="0" xfId="45"/>
    <xf numFmtId="0" fontId="2" fillId="24" borderId="0" xfId="45" applyFill="1"/>
    <xf numFmtId="0" fontId="2" fillId="0" borderId="0" xfId="45" applyFont="1" applyFill="1"/>
    <xf numFmtId="14" fontId="2" fillId="0" borderId="0" xfId="45" applyNumberFormat="1"/>
    <xf numFmtId="0" fontId="2" fillId="0" borderId="0" xfId="45" applyFont="1"/>
    <xf numFmtId="0" fontId="2" fillId="0" borderId="0" xfId="45" applyFill="1"/>
    <xf numFmtId="14" fontId="2" fillId="0" borderId="0" xfId="45" applyNumberFormat="1" applyFill="1"/>
    <xf numFmtId="0" fontId="2" fillId="0" borderId="0" xfId="45" applyNumberFormat="1"/>
    <xf numFmtId="176" fontId="2" fillId="0" borderId="0" xfId="45" applyNumberFormat="1"/>
    <xf numFmtId="38" fontId="2" fillId="25" borderId="0" xfId="36" applyFont="1" applyFill="1"/>
    <xf numFmtId="14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  <xf numFmtId="22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 applyFill="1">
      <alignment vertical="center"/>
    </xf>
    <xf numFmtId="178" fontId="0" fillId="0" borderId="0" xfId="0" applyNumberFormat="1">
      <alignment vertical="center"/>
    </xf>
    <xf numFmtId="38" fontId="0" fillId="0" borderId="10" xfId="1" applyFont="1" applyBorder="1">
      <alignment vertical="center"/>
    </xf>
    <xf numFmtId="0" fontId="0" fillId="0" borderId="10" xfId="0" applyBorder="1">
      <alignment vertical="center"/>
    </xf>
  </cellXfs>
  <cellStyles count="47">
    <cellStyle name="20% - アクセント 1 2" xfId="3"/>
    <cellStyle name="20% - アクセント 2 2" xfId="4"/>
    <cellStyle name="20% - アクセント 3 2" xfId="5"/>
    <cellStyle name="20% - アクセント 4 2" xfId="6"/>
    <cellStyle name="20% - アクセント 5 2" xfId="7"/>
    <cellStyle name="20% - アクセント 6 2" xfId="8"/>
    <cellStyle name="40% - アクセント 1 2" xfId="9"/>
    <cellStyle name="40% - アクセント 2 2" xfId="10"/>
    <cellStyle name="40% - アクセント 3 2" xfId="11"/>
    <cellStyle name="40% - アクセント 4 2" xfId="12"/>
    <cellStyle name="40% - アクセント 5 2" xfId="13"/>
    <cellStyle name="40% - アクセント 6 2" xfId="14"/>
    <cellStyle name="60% - アクセント 1 2" xfId="15"/>
    <cellStyle name="60% - アクセント 2 2" xfId="16"/>
    <cellStyle name="60% - アクセント 3 2" xfId="17"/>
    <cellStyle name="60% - アクセント 4 2" xfId="18"/>
    <cellStyle name="60% - アクセント 5 2" xfId="19"/>
    <cellStyle name="60% - アクセント 6 2" xfId="20"/>
    <cellStyle name="アクセント 1 2" xfId="21"/>
    <cellStyle name="アクセント 2 2" xfId="22"/>
    <cellStyle name="アクセント 3 2" xfId="23"/>
    <cellStyle name="アクセント 4 2" xfId="24"/>
    <cellStyle name="アクセント 5 2" xfId="25"/>
    <cellStyle name="アクセント 6 2" xfId="26"/>
    <cellStyle name="タイトル 2" xfId="27"/>
    <cellStyle name="チェック セル 2" xfId="28"/>
    <cellStyle name="どちらでもない 2" xfId="29"/>
    <cellStyle name="パーセント 2" xfId="30"/>
    <cellStyle name="メモ 2" xfId="31"/>
    <cellStyle name="リンク セル 2" xfId="32"/>
    <cellStyle name="悪い 2" xfId="33"/>
    <cellStyle name="計算 2" xfId="34"/>
    <cellStyle name="警告文 2" xfId="35"/>
    <cellStyle name="桁区切り" xfId="1" builtinId="6"/>
    <cellStyle name="桁区切り 2" xfId="36"/>
    <cellStyle name="見出し 1 2" xfId="37"/>
    <cellStyle name="見出し 2 2" xfId="38"/>
    <cellStyle name="見出し 3 2" xfId="39"/>
    <cellStyle name="見出し 4 2" xfId="40"/>
    <cellStyle name="集計 2" xfId="41"/>
    <cellStyle name="出力 2" xfId="42"/>
    <cellStyle name="説明文 2" xfId="43"/>
    <cellStyle name="入力 2" xfId="44"/>
    <cellStyle name="標準" xfId="0" builtinId="0"/>
    <cellStyle name="標準 2" xfId="2"/>
    <cellStyle name="標準_株価データ2" xfId="45"/>
    <cellStyle name="良い 2" xfId="4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ja-JP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売買履歴!$AC$10:$AC$2523</c:f>
              <c:numCache>
                <c:formatCode>General</c:formatCode>
                <c:ptCount val="2514"/>
                <c:pt idx="1">
                  <c:v>4000</c:v>
                </c:pt>
                <c:pt idx="2">
                  <c:v>4000</c:v>
                </c:pt>
                <c:pt idx="3">
                  <c:v>4000</c:v>
                </c:pt>
                <c:pt idx="4">
                  <c:v>4000</c:v>
                </c:pt>
                <c:pt idx="5">
                  <c:v>4000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11000</c:v>
                </c:pt>
                <c:pt idx="30">
                  <c:v>11000</c:v>
                </c:pt>
                <c:pt idx="31">
                  <c:v>11000</c:v>
                </c:pt>
                <c:pt idx="32">
                  <c:v>11000</c:v>
                </c:pt>
                <c:pt idx="33">
                  <c:v>11000</c:v>
                </c:pt>
                <c:pt idx="34">
                  <c:v>-6600</c:v>
                </c:pt>
                <c:pt idx="35">
                  <c:v>-6600</c:v>
                </c:pt>
                <c:pt idx="36">
                  <c:v>-6600</c:v>
                </c:pt>
                <c:pt idx="37">
                  <c:v>-6600</c:v>
                </c:pt>
                <c:pt idx="38">
                  <c:v>-6600</c:v>
                </c:pt>
                <c:pt idx="39">
                  <c:v>-6600</c:v>
                </c:pt>
                <c:pt idx="40">
                  <c:v>-6600</c:v>
                </c:pt>
                <c:pt idx="41">
                  <c:v>-6600</c:v>
                </c:pt>
                <c:pt idx="42">
                  <c:v>-6600</c:v>
                </c:pt>
                <c:pt idx="43">
                  <c:v>-6600</c:v>
                </c:pt>
                <c:pt idx="44">
                  <c:v>-6600</c:v>
                </c:pt>
                <c:pt idx="45">
                  <c:v>-6600</c:v>
                </c:pt>
                <c:pt idx="46">
                  <c:v>-6600</c:v>
                </c:pt>
                <c:pt idx="47">
                  <c:v>-6600</c:v>
                </c:pt>
                <c:pt idx="48">
                  <c:v>-6600</c:v>
                </c:pt>
                <c:pt idx="49">
                  <c:v>-6600</c:v>
                </c:pt>
                <c:pt idx="50">
                  <c:v>-6600</c:v>
                </c:pt>
                <c:pt idx="51">
                  <c:v>-6600</c:v>
                </c:pt>
                <c:pt idx="52">
                  <c:v>-6600</c:v>
                </c:pt>
                <c:pt idx="53">
                  <c:v>-6600</c:v>
                </c:pt>
                <c:pt idx="54">
                  <c:v>-6600</c:v>
                </c:pt>
                <c:pt idx="55">
                  <c:v>-6600</c:v>
                </c:pt>
                <c:pt idx="56">
                  <c:v>1800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1800</c:v>
                </c:pt>
                <c:pt idx="61">
                  <c:v>1800</c:v>
                </c:pt>
                <c:pt idx="62">
                  <c:v>1800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-44700</c:v>
                </c:pt>
                <c:pt idx="89">
                  <c:v>-44700</c:v>
                </c:pt>
                <c:pt idx="90">
                  <c:v>-44700</c:v>
                </c:pt>
                <c:pt idx="91">
                  <c:v>-44700</c:v>
                </c:pt>
                <c:pt idx="92">
                  <c:v>-63700</c:v>
                </c:pt>
                <c:pt idx="93">
                  <c:v>-63700</c:v>
                </c:pt>
                <c:pt idx="94">
                  <c:v>-64400</c:v>
                </c:pt>
                <c:pt idx="95">
                  <c:v>-64400</c:v>
                </c:pt>
                <c:pt idx="96">
                  <c:v>-64400</c:v>
                </c:pt>
                <c:pt idx="97">
                  <c:v>-64400</c:v>
                </c:pt>
                <c:pt idx="98">
                  <c:v>-64400</c:v>
                </c:pt>
                <c:pt idx="99">
                  <c:v>-64400</c:v>
                </c:pt>
                <c:pt idx="100">
                  <c:v>-64400</c:v>
                </c:pt>
                <c:pt idx="101">
                  <c:v>-64400</c:v>
                </c:pt>
                <c:pt idx="102">
                  <c:v>-64400</c:v>
                </c:pt>
                <c:pt idx="103">
                  <c:v>-64400</c:v>
                </c:pt>
                <c:pt idx="104">
                  <c:v>-64400</c:v>
                </c:pt>
                <c:pt idx="105">
                  <c:v>-64400</c:v>
                </c:pt>
                <c:pt idx="106">
                  <c:v>-64400</c:v>
                </c:pt>
                <c:pt idx="107">
                  <c:v>-64400</c:v>
                </c:pt>
                <c:pt idx="108">
                  <c:v>-64400</c:v>
                </c:pt>
                <c:pt idx="109">
                  <c:v>-64400</c:v>
                </c:pt>
                <c:pt idx="110">
                  <c:v>-64400</c:v>
                </c:pt>
                <c:pt idx="111">
                  <c:v>-64400</c:v>
                </c:pt>
                <c:pt idx="112">
                  <c:v>-64400</c:v>
                </c:pt>
                <c:pt idx="113">
                  <c:v>-64400</c:v>
                </c:pt>
                <c:pt idx="114">
                  <c:v>-64400</c:v>
                </c:pt>
                <c:pt idx="115">
                  <c:v>-64400</c:v>
                </c:pt>
                <c:pt idx="116">
                  <c:v>-64400</c:v>
                </c:pt>
                <c:pt idx="117">
                  <c:v>-34400</c:v>
                </c:pt>
                <c:pt idx="118">
                  <c:v>-34400</c:v>
                </c:pt>
                <c:pt idx="119">
                  <c:v>-34400</c:v>
                </c:pt>
                <c:pt idx="120">
                  <c:v>-34400</c:v>
                </c:pt>
                <c:pt idx="121">
                  <c:v>-69200</c:v>
                </c:pt>
                <c:pt idx="122">
                  <c:v>-69200</c:v>
                </c:pt>
                <c:pt idx="123">
                  <c:v>-75500</c:v>
                </c:pt>
                <c:pt idx="124">
                  <c:v>-76700</c:v>
                </c:pt>
                <c:pt idx="125">
                  <c:v>-76700</c:v>
                </c:pt>
                <c:pt idx="126">
                  <c:v>-76700</c:v>
                </c:pt>
                <c:pt idx="127">
                  <c:v>-76700</c:v>
                </c:pt>
                <c:pt idx="128">
                  <c:v>-76700</c:v>
                </c:pt>
                <c:pt idx="129">
                  <c:v>-76700</c:v>
                </c:pt>
                <c:pt idx="130">
                  <c:v>-76700</c:v>
                </c:pt>
                <c:pt idx="131">
                  <c:v>-76700</c:v>
                </c:pt>
                <c:pt idx="132">
                  <c:v>-76700</c:v>
                </c:pt>
                <c:pt idx="133">
                  <c:v>-76700</c:v>
                </c:pt>
                <c:pt idx="134">
                  <c:v>-76700</c:v>
                </c:pt>
                <c:pt idx="135">
                  <c:v>-76700</c:v>
                </c:pt>
                <c:pt idx="136">
                  <c:v>-76700</c:v>
                </c:pt>
                <c:pt idx="137">
                  <c:v>-76700</c:v>
                </c:pt>
                <c:pt idx="138">
                  <c:v>-76700</c:v>
                </c:pt>
                <c:pt idx="139">
                  <c:v>-76700</c:v>
                </c:pt>
                <c:pt idx="140">
                  <c:v>-76700</c:v>
                </c:pt>
                <c:pt idx="141">
                  <c:v>-76700</c:v>
                </c:pt>
                <c:pt idx="142">
                  <c:v>-76700</c:v>
                </c:pt>
                <c:pt idx="143">
                  <c:v>-76700</c:v>
                </c:pt>
                <c:pt idx="144">
                  <c:v>-76700</c:v>
                </c:pt>
                <c:pt idx="145">
                  <c:v>-76700</c:v>
                </c:pt>
                <c:pt idx="146">
                  <c:v>-76700</c:v>
                </c:pt>
                <c:pt idx="147">
                  <c:v>-76700</c:v>
                </c:pt>
                <c:pt idx="148">
                  <c:v>-76700</c:v>
                </c:pt>
                <c:pt idx="149">
                  <c:v>-76700</c:v>
                </c:pt>
                <c:pt idx="150">
                  <c:v>-76700</c:v>
                </c:pt>
                <c:pt idx="151">
                  <c:v>-76700</c:v>
                </c:pt>
                <c:pt idx="152">
                  <c:v>-76700</c:v>
                </c:pt>
                <c:pt idx="153">
                  <c:v>-76700</c:v>
                </c:pt>
                <c:pt idx="154">
                  <c:v>-76700</c:v>
                </c:pt>
                <c:pt idx="155">
                  <c:v>-76700</c:v>
                </c:pt>
                <c:pt idx="156">
                  <c:v>-76700</c:v>
                </c:pt>
                <c:pt idx="157">
                  <c:v>-76700</c:v>
                </c:pt>
                <c:pt idx="158">
                  <c:v>-76700</c:v>
                </c:pt>
                <c:pt idx="159">
                  <c:v>-76700</c:v>
                </c:pt>
                <c:pt idx="160">
                  <c:v>-76700</c:v>
                </c:pt>
                <c:pt idx="161">
                  <c:v>-76700</c:v>
                </c:pt>
                <c:pt idx="162">
                  <c:v>-76700</c:v>
                </c:pt>
                <c:pt idx="163">
                  <c:v>-76700</c:v>
                </c:pt>
                <c:pt idx="164">
                  <c:v>-76700</c:v>
                </c:pt>
                <c:pt idx="165">
                  <c:v>-76700</c:v>
                </c:pt>
                <c:pt idx="166">
                  <c:v>-76700</c:v>
                </c:pt>
                <c:pt idx="167">
                  <c:v>-76700</c:v>
                </c:pt>
                <c:pt idx="168">
                  <c:v>-76700</c:v>
                </c:pt>
                <c:pt idx="169">
                  <c:v>-76700</c:v>
                </c:pt>
                <c:pt idx="170">
                  <c:v>-76700</c:v>
                </c:pt>
                <c:pt idx="171">
                  <c:v>-76700</c:v>
                </c:pt>
                <c:pt idx="172">
                  <c:v>-76700</c:v>
                </c:pt>
                <c:pt idx="173">
                  <c:v>-76700</c:v>
                </c:pt>
                <c:pt idx="174">
                  <c:v>-76700</c:v>
                </c:pt>
                <c:pt idx="175">
                  <c:v>-76700</c:v>
                </c:pt>
                <c:pt idx="176">
                  <c:v>-76700</c:v>
                </c:pt>
                <c:pt idx="177">
                  <c:v>-76700</c:v>
                </c:pt>
                <c:pt idx="178">
                  <c:v>-76700</c:v>
                </c:pt>
                <c:pt idx="179">
                  <c:v>-76700</c:v>
                </c:pt>
                <c:pt idx="180">
                  <c:v>-76700</c:v>
                </c:pt>
                <c:pt idx="181">
                  <c:v>-76700</c:v>
                </c:pt>
                <c:pt idx="182">
                  <c:v>-76700</c:v>
                </c:pt>
                <c:pt idx="183">
                  <c:v>-76700</c:v>
                </c:pt>
                <c:pt idx="184">
                  <c:v>-76700</c:v>
                </c:pt>
                <c:pt idx="185">
                  <c:v>-76700</c:v>
                </c:pt>
                <c:pt idx="186">
                  <c:v>-76700</c:v>
                </c:pt>
                <c:pt idx="187">
                  <c:v>-76700</c:v>
                </c:pt>
                <c:pt idx="188">
                  <c:v>-76700</c:v>
                </c:pt>
                <c:pt idx="189">
                  <c:v>-76700</c:v>
                </c:pt>
                <c:pt idx="190">
                  <c:v>-76700</c:v>
                </c:pt>
                <c:pt idx="191">
                  <c:v>-76700</c:v>
                </c:pt>
                <c:pt idx="192">
                  <c:v>-76700</c:v>
                </c:pt>
                <c:pt idx="193">
                  <c:v>-76700</c:v>
                </c:pt>
                <c:pt idx="194">
                  <c:v>-76700</c:v>
                </c:pt>
                <c:pt idx="195">
                  <c:v>-76700</c:v>
                </c:pt>
                <c:pt idx="196">
                  <c:v>-76700</c:v>
                </c:pt>
                <c:pt idx="197">
                  <c:v>-76700</c:v>
                </c:pt>
                <c:pt idx="198">
                  <c:v>-76700</c:v>
                </c:pt>
                <c:pt idx="199">
                  <c:v>-68300</c:v>
                </c:pt>
                <c:pt idx="200">
                  <c:v>-68300</c:v>
                </c:pt>
                <c:pt idx="201">
                  <c:v>-68300</c:v>
                </c:pt>
                <c:pt idx="202">
                  <c:v>-81500</c:v>
                </c:pt>
                <c:pt idx="203">
                  <c:v>-81500</c:v>
                </c:pt>
                <c:pt idx="204">
                  <c:v>-81500</c:v>
                </c:pt>
                <c:pt idx="205">
                  <c:v>-81500</c:v>
                </c:pt>
                <c:pt idx="206">
                  <c:v>-81500</c:v>
                </c:pt>
                <c:pt idx="207">
                  <c:v>-81500</c:v>
                </c:pt>
                <c:pt idx="208">
                  <c:v>-81500</c:v>
                </c:pt>
                <c:pt idx="209">
                  <c:v>-81500</c:v>
                </c:pt>
                <c:pt idx="210">
                  <c:v>-81500</c:v>
                </c:pt>
                <c:pt idx="211">
                  <c:v>-81500</c:v>
                </c:pt>
                <c:pt idx="212">
                  <c:v>-81500</c:v>
                </c:pt>
                <c:pt idx="213">
                  <c:v>-81500</c:v>
                </c:pt>
                <c:pt idx="214">
                  <c:v>-81500</c:v>
                </c:pt>
                <c:pt idx="215">
                  <c:v>-81500</c:v>
                </c:pt>
                <c:pt idx="216">
                  <c:v>-81500</c:v>
                </c:pt>
                <c:pt idx="217">
                  <c:v>-81500</c:v>
                </c:pt>
                <c:pt idx="218">
                  <c:v>-81500</c:v>
                </c:pt>
                <c:pt idx="219">
                  <c:v>-81500</c:v>
                </c:pt>
                <c:pt idx="220">
                  <c:v>-81500</c:v>
                </c:pt>
                <c:pt idx="221">
                  <c:v>-81500</c:v>
                </c:pt>
                <c:pt idx="222">
                  <c:v>-81500</c:v>
                </c:pt>
                <c:pt idx="223">
                  <c:v>-81500</c:v>
                </c:pt>
                <c:pt idx="224">
                  <c:v>-81500</c:v>
                </c:pt>
                <c:pt idx="225">
                  <c:v>-81500</c:v>
                </c:pt>
                <c:pt idx="226">
                  <c:v>-81500</c:v>
                </c:pt>
                <c:pt idx="227">
                  <c:v>-81500</c:v>
                </c:pt>
                <c:pt idx="228">
                  <c:v>-81500</c:v>
                </c:pt>
                <c:pt idx="229">
                  <c:v>-81500</c:v>
                </c:pt>
                <c:pt idx="230">
                  <c:v>-81500</c:v>
                </c:pt>
                <c:pt idx="231">
                  <c:v>-81500</c:v>
                </c:pt>
                <c:pt idx="232">
                  <c:v>-81500</c:v>
                </c:pt>
                <c:pt idx="233">
                  <c:v>-81500</c:v>
                </c:pt>
                <c:pt idx="234">
                  <c:v>-93500</c:v>
                </c:pt>
                <c:pt idx="235">
                  <c:v>-93500</c:v>
                </c:pt>
                <c:pt idx="236">
                  <c:v>-93500</c:v>
                </c:pt>
                <c:pt idx="237">
                  <c:v>-93500</c:v>
                </c:pt>
                <c:pt idx="238">
                  <c:v>-93500</c:v>
                </c:pt>
                <c:pt idx="239">
                  <c:v>-93500</c:v>
                </c:pt>
                <c:pt idx="240">
                  <c:v>-93500</c:v>
                </c:pt>
                <c:pt idx="241">
                  <c:v>-93500</c:v>
                </c:pt>
                <c:pt idx="242">
                  <c:v>-93500</c:v>
                </c:pt>
                <c:pt idx="243">
                  <c:v>-93500</c:v>
                </c:pt>
                <c:pt idx="244">
                  <c:v>-93500</c:v>
                </c:pt>
                <c:pt idx="245">
                  <c:v>-93500</c:v>
                </c:pt>
                <c:pt idx="246">
                  <c:v>-93500</c:v>
                </c:pt>
                <c:pt idx="247">
                  <c:v>-93500</c:v>
                </c:pt>
                <c:pt idx="248">
                  <c:v>-93500</c:v>
                </c:pt>
                <c:pt idx="249">
                  <c:v>-93500</c:v>
                </c:pt>
                <c:pt idx="250">
                  <c:v>-93500</c:v>
                </c:pt>
                <c:pt idx="251">
                  <c:v>-93500</c:v>
                </c:pt>
                <c:pt idx="252">
                  <c:v>-93500</c:v>
                </c:pt>
                <c:pt idx="253">
                  <c:v>-93500</c:v>
                </c:pt>
                <c:pt idx="254">
                  <c:v>-93500</c:v>
                </c:pt>
                <c:pt idx="255">
                  <c:v>-93500</c:v>
                </c:pt>
                <c:pt idx="256">
                  <c:v>-93500</c:v>
                </c:pt>
                <c:pt idx="257">
                  <c:v>-93500</c:v>
                </c:pt>
                <c:pt idx="258">
                  <c:v>-93500</c:v>
                </c:pt>
                <c:pt idx="259">
                  <c:v>-93500</c:v>
                </c:pt>
                <c:pt idx="260">
                  <c:v>-93500</c:v>
                </c:pt>
                <c:pt idx="261">
                  <c:v>-93500</c:v>
                </c:pt>
                <c:pt idx="262">
                  <c:v>-93500</c:v>
                </c:pt>
                <c:pt idx="263">
                  <c:v>-93500</c:v>
                </c:pt>
                <c:pt idx="264">
                  <c:v>-93500</c:v>
                </c:pt>
                <c:pt idx="265">
                  <c:v>-93500</c:v>
                </c:pt>
                <c:pt idx="266">
                  <c:v>-93500</c:v>
                </c:pt>
                <c:pt idx="267">
                  <c:v>-93500</c:v>
                </c:pt>
                <c:pt idx="268">
                  <c:v>-93500</c:v>
                </c:pt>
                <c:pt idx="269">
                  <c:v>-93500</c:v>
                </c:pt>
                <c:pt idx="270">
                  <c:v>-93500</c:v>
                </c:pt>
                <c:pt idx="271">
                  <c:v>-93500</c:v>
                </c:pt>
                <c:pt idx="272">
                  <c:v>-93500</c:v>
                </c:pt>
                <c:pt idx="273">
                  <c:v>-93500</c:v>
                </c:pt>
                <c:pt idx="274">
                  <c:v>-93500</c:v>
                </c:pt>
                <c:pt idx="275">
                  <c:v>-93500</c:v>
                </c:pt>
                <c:pt idx="276">
                  <c:v>-93500</c:v>
                </c:pt>
                <c:pt idx="277">
                  <c:v>-93500</c:v>
                </c:pt>
                <c:pt idx="278">
                  <c:v>-93500</c:v>
                </c:pt>
                <c:pt idx="279">
                  <c:v>-93500</c:v>
                </c:pt>
                <c:pt idx="280">
                  <c:v>-93500</c:v>
                </c:pt>
                <c:pt idx="281">
                  <c:v>-93500</c:v>
                </c:pt>
                <c:pt idx="282">
                  <c:v>-93500</c:v>
                </c:pt>
                <c:pt idx="283">
                  <c:v>-93500</c:v>
                </c:pt>
                <c:pt idx="284">
                  <c:v>-117580.00000000001</c:v>
                </c:pt>
                <c:pt idx="285">
                  <c:v>-103180.00000000001</c:v>
                </c:pt>
                <c:pt idx="286">
                  <c:v>-104780.00000000001</c:v>
                </c:pt>
                <c:pt idx="287">
                  <c:v>-104780.00000000001</c:v>
                </c:pt>
                <c:pt idx="288">
                  <c:v>-104780.00000000001</c:v>
                </c:pt>
                <c:pt idx="289">
                  <c:v>-104780.00000000001</c:v>
                </c:pt>
                <c:pt idx="290">
                  <c:v>-104780.00000000001</c:v>
                </c:pt>
                <c:pt idx="291">
                  <c:v>-104780.00000000001</c:v>
                </c:pt>
                <c:pt idx="292">
                  <c:v>-104780.00000000001</c:v>
                </c:pt>
                <c:pt idx="293">
                  <c:v>-104780.00000000001</c:v>
                </c:pt>
                <c:pt idx="294">
                  <c:v>-104780.00000000001</c:v>
                </c:pt>
                <c:pt idx="295">
                  <c:v>-104780.00000000001</c:v>
                </c:pt>
                <c:pt idx="296">
                  <c:v>-98780.000000000015</c:v>
                </c:pt>
                <c:pt idx="297">
                  <c:v>-98780.000000000015</c:v>
                </c:pt>
                <c:pt idx="298">
                  <c:v>-98780.000000000015</c:v>
                </c:pt>
                <c:pt idx="299">
                  <c:v>-98780.000000000015</c:v>
                </c:pt>
                <c:pt idx="300">
                  <c:v>-98780.000000000015</c:v>
                </c:pt>
                <c:pt idx="301">
                  <c:v>-98780.000000000015</c:v>
                </c:pt>
                <c:pt idx="302">
                  <c:v>-98780.000000000015</c:v>
                </c:pt>
                <c:pt idx="303">
                  <c:v>-98780.000000000015</c:v>
                </c:pt>
                <c:pt idx="304">
                  <c:v>-98780.000000000015</c:v>
                </c:pt>
                <c:pt idx="305">
                  <c:v>-98780.000000000015</c:v>
                </c:pt>
                <c:pt idx="306">
                  <c:v>-98780.000000000015</c:v>
                </c:pt>
                <c:pt idx="307">
                  <c:v>-98780.000000000015</c:v>
                </c:pt>
                <c:pt idx="308">
                  <c:v>-98780.000000000015</c:v>
                </c:pt>
                <c:pt idx="309">
                  <c:v>-98780.000000000015</c:v>
                </c:pt>
                <c:pt idx="310">
                  <c:v>-98780.000000000015</c:v>
                </c:pt>
                <c:pt idx="311">
                  <c:v>-98780.000000000015</c:v>
                </c:pt>
                <c:pt idx="312">
                  <c:v>-98780.000000000015</c:v>
                </c:pt>
                <c:pt idx="313">
                  <c:v>-98780.000000000015</c:v>
                </c:pt>
                <c:pt idx="314">
                  <c:v>-98780.000000000015</c:v>
                </c:pt>
                <c:pt idx="315">
                  <c:v>-98780.000000000015</c:v>
                </c:pt>
                <c:pt idx="316">
                  <c:v>-98780.000000000015</c:v>
                </c:pt>
                <c:pt idx="317">
                  <c:v>-98780.000000000015</c:v>
                </c:pt>
                <c:pt idx="318">
                  <c:v>-115580.00000000001</c:v>
                </c:pt>
                <c:pt idx="319">
                  <c:v>-115580.00000000001</c:v>
                </c:pt>
                <c:pt idx="320">
                  <c:v>-115580.00000000001</c:v>
                </c:pt>
                <c:pt idx="321">
                  <c:v>-115580.00000000001</c:v>
                </c:pt>
                <c:pt idx="322">
                  <c:v>-115580.00000000001</c:v>
                </c:pt>
                <c:pt idx="323">
                  <c:v>-115580.00000000001</c:v>
                </c:pt>
                <c:pt idx="324">
                  <c:v>-115580.00000000001</c:v>
                </c:pt>
                <c:pt idx="325">
                  <c:v>-115580.00000000001</c:v>
                </c:pt>
                <c:pt idx="326">
                  <c:v>-115580.00000000001</c:v>
                </c:pt>
                <c:pt idx="327">
                  <c:v>-115580.00000000001</c:v>
                </c:pt>
                <c:pt idx="328">
                  <c:v>-115580.00000000001</c:v>
                </c:pt>
                <c:pt idx="329">
                  <c:v>-143580</c:v>
                </c:pt>
                <c:pt idx="330">
                  <c:v>-143580</c:v>
                </c:pt>
                <c:pt idx="331">
                  <c:v>-143580</c:v>
                </c:pt>
                <c:pt idx="332">
                  <c:v>-143580</c:v>
                </c:pt>
                <c:pt idx="333">
                  <c:v>-143580</c:v>
                </c:pt>
                <c:pt idx="334">
                  <c:v>-143580</c:v>
                </c:pt>
                <c:pt idx="335">
                  <c:v>-143580</c:v>
                </c:pt>
                <c:pt idx="336">
                  <c:v>-170080</c:v>
                </c:pt>
                <c:pt idx="337">
                  <c:v>-179180</c:v>
                </c:pt>
                <c:pt idx="338">
                  <c:v>-179180</c:v>
                </c:pt>
                <c:pt idx="339">
                  <c:v>-179180</c:v>
                </c:pt>
                <c:pt idx="340">
                  <c:v>-183180</c:v>
                </c:pt>
                <c:pt idx="341">
                  <c:v>-221180</c:v>
                </c:pt>
                <c:pt idx="342">
                  <c:v>-221180</c:v>
                </c:pt>
                <c:pt idx="343">
                  <c:v>-221180</c:v>
                </c:pt>
                <c:pt idx="344">
                  <c:v>-221180</c:v>
                </c:pt>
                <c:pt idx="345">
                  <c:v>-221180</c:v>
                </c:pt>
                <c:pt idx="346">
                  <c:v>-221180</c:v>
                </c:pt>
                <c:pt idx="347">
                  <c:v>-221180</c:v>
                </c:pt>
                <c:pt idx="348">
                  <c:v>-221180</c:v>
                </c:pt>
                <c:pt idx="349">
                  <c:v>-221180</c:v>
                </c:pt>
                <c:pt idx="350">
                  <c:v>-221180</c:v>
                </c:pt>
                <c:pt idx="351">
                  <c:v>-221180</c:v>
                </c:pt>
                <c:pt idx="352">
                  <c:v>-221180</c:v>
                </c:pt>
                <c:pt idx="353">
                  <c:v>-221180</c:v>
                </c:pt>
                <c:pt idx="354">
                  <c:v>-221180</c:v>
                </c:pt>
                <c:pt idx="355">
                  <c:v>-221180</c:v>
                </c:pt>
                <c:pt idx="356">
                  <c:v>-221180</c:v>
                </c:pt>
                <c:pt idx="357">
                  <c:v>-221180</c:v>
                </c:pt>
                <c:pt idx="358">
                  <c:v>-221180</c:v>
                </c:pt>
                <c:pt idx="359">
                  <c:v>-221180</c:v>
                </c:pt>
                <c:pt idx="360">
                  <c:v>-221180</c:v>
                </c:pt>
                <c:pt idx="361">
                  <c:v>-221180</c:v>
                </c:pt>
                <c:pt idx="362">
                  <c:v>-221180</c:v>
                </c:pt>
                <c:pt idx="363">
                  <c:v>-221180</c:v>
                </c:pt>
                <c:pt idx="364">
                  <c:v>-221180</c:v>
                </c:pt>
                <c:pt idx="365">
                  <c:v>-221180</c:v>
                </c:pt>
                <c:pt idx="366">
                  <c:v>-221180</c:v>
                </c:pt>
                <c:pt idx="367">
                  <c:v>-221180</c:v>
                </c:pt>
                <c:pt idx="368">
                  <c:v>-221180</c:v>
                </c:pt>
                <c:pt idx="369">
                  <c:v>-221180</c:v>
                </c:pt>
                <c:pt idx="370">
                  <c:v>-221180</c:v>
                </c:pt>
                <c:pt idx="371">
                  <c:v>-221180</c:v>
                </c:pt>
                <c:pt idx="372">
                  <c:v>-221180</c:v>
                </c:pt>
                <c:pt idx="373">
                  <c:v>-221180</c:v>
                </c:pt>
                <c:pt idx="374">
                  <c:v>-221180</c:v>
                </c:pt>
                <c:pt idx="375">
                  <c:v>-221180</c:v>
                </c:pt>
                <c:pt idx="376">
                  <c:v>-221180</c:v>
                </c:pt>
                <c:pt idx="377">
                  <c:v>-221180</c:v>
                </c:pt>
                <c:pt idx="378">
                  <c:v>-221180</c:v>
                </c:pt>
                <c:pt idx="379">
                  <c:v>-221180</c:v>
                </c:pt>
                <c:pt idx="380">
                  <c:v>-221180</c:v>
                </c:pt>
                <c:pt idx="381">
                  <c:v>-221180</c:v>
                </c:pt>
                <c:pt idx="382">
                  <c:v>-221180</c:v>
                </c:pt>
                <c:pt idx="383">
                  <c:v>-221180</c:v>
                </c:pt>
                <c:pt idx="384">
                  <c:v>-221180</c:v>
                </c:pt>
                <c:pt idx="385">
                  <c:v>-221180</c:v>
                </c:pt>
                <c:pt idx="386">
                  <c:v>-221180</c:v>
                </c:pt>
                <c:pt idx="387">
                  <c:v>-221180</c:v>
                </c:pt>
                <c:pt idx="388">
                  <c:v>-221180</c:v>
                </c:pt>
                <c:pt idx="389">
                  <c:v>-221180</c:v>
                </c:pt>
                <c:pt idx="390">
                  <c:v>-221180</c:v>
                </c:pt>
                <c:pt idx="391">
                  <c:v>-221180</c:v>
                </c:pt>
                <c:pt idx="392">
                  <c:v>-221180</c:v>
                </c:pt>
                <c:pt idx="393">
                  <c:v>-221180</c:v>
                </c:pt>
                <c:pt idx="394">
                  <c:v>-221180</c:v>
                </c:pt>
                <c:pt idx="395">
                  <c:v>-221180</c:v>
                </c:pt>
                <c:pt idx="396">
                  <c:v>-221180</c:v>
                </c:pt>
                <c:pt idx="397">
                  <c:v>-221180</c:v>
                </c:pt>
                <c:pt idx="398">
                  <c:v>-221180</c:v>
                </c:pt>
                <c:pt idx="399">
                  <c:v>-221180</c:v>
                </c:pt>
                <c:pt idx="400">
                  <c:v>-221180</c:v>
                </c:pt>
                <c:pt idx="401">
                  <c:v>-221180</c:v>
                </c:pt>
                <c:pt idx="402">
                  <c:v>-221180</c:v>
                </c:pt>
                <c:pt idx="403">
                  <c:v>-221180</c:v>
                </c:pt>
                <c:pt idx="404">
                  <c:v>-221180</c:v>
                </c:pt>
                <c:pt idx="405">
                  <c:v>-221180</c:v>
                </c:pt>
                <c:pt idx="406">
                  <c:v>-221180</c:v>
                </c:pt>
                <c:pt idx="407">
                  <c:v>-221180</c:v>
                </c:pt>
                <c:pt idx="408">
                  <c:v>-221180</c:v>
                </c:pt>
                <c:pt idx="409">
                  <c:v>-221180</c:v>
                </c:pt>
                <c:pt idx="410">
                  <c:v>-221180</c:v>
                </c:pt>
                <c:pt idx="411">
                  <c:v>-221180</c:v>
                </c:pt>
                <c:pt idx="412">
                  <c:v>-221180</c:v>
                </c:pt>
                <c:pt idx="413">
                  <c:v>-221180</c:v>
                </c:pt>
                <c:pt idx="414">
                  <c:v>-221180</c:v>
                </c:pt>
                <c:pt idx="415">
                  <c:v>-221180</c:v>
                </c:pt>
                <c:pt idx="416">
                  <c:v>-221180</c:v>
                </c:pt>
                <c:pt idx="417">
                  <c:v>-221180</c:v>
                </c:pt>
                <c:pt idx="418">
                  <c:v>-221180</c:v>
                </c:pt>
                <c:pt idx="419">
                  <c:v>-221180</c:v>
                </c:pt>
                <c:pt idx="420">
                  <c:v>-176380</c:v>
                </c:pt>
                <c:pt idx="421">
                  <c:v>-176380</c:v>
                </c:pt>
                <c:pt idx="422">
                  <c:v>-123880</c:v>
                </c:pt>
                <c:pt idx="423">
                  <c:v>-78880</c:v>
                </c:pt>
                <c:pt idx="424">
                  <c:v>-89280</c:v>
                </c:pt>
                <c:pt idx="425">
                  <c:v>-89280</c:v>
                </c:pt>
                <c:pt idx="426">
                  <c:v>-88980</c:v>
                </c:pt>
                <c:pt idx="427">
                  <c:v>-64980</c:v>
                </c:pt>
                <c:pt idx="428">
                  <c:v>-64980</c:v>
                </c:pt>
                <c:pt idx="429">
                  <c:v>-87380</c:v>
                </c:pt>
                <c:pt idx="430">
                  <c:v>-87380</c:v>
                </c:pt>
                <c:pt idx="431">
                  <c:v>-87380</c:v>
                </c:pt>
                <c:pt idx="432">
                  <c:v>-87380</c:v>
                </c:pt>
                <c:pt idx="433">
                  <c:v>-87380</c:v>
                </c:pt>
                <c:pt idx="434">
                  <c:v>-87380</c:v>
                </c:pt>
                <c:pt idx="435">
                  <c:v>-87380</c:v>
                </c:pt>
                <c:pt idx="436">
                  <c:v>-87380</c:v>
                </c:pt>
                <c:pt idx="437">
                  <c:v>-87380</c:v>
                </c:pt>
                <c:pt idx="438">
                  <c:v>-94580</c:v>
                </c:pt>
                <c:pt idx="439">
                  <c:v>-94580</c:v>
                </c:pt>
                <c:pt idx="440">
                  <c:v>-94580</c:v>
                </c:pt>
                <c:pt idx="441">
                  <c:v>-94580</c:v>
                </c:pt>
                <c:pt idx="442">
                  <c:v>-94580</c:v>
                </c:pt>
                <c:pt idx="443">
                  <c:v>-94580</c:v>
                </c:pt>
                <c:pt idx="444">
                  <c:v>-94580</c:v>
                </c:pt>
                <c:pt idx="445">
                  <c:v>-94580</c:v>
                </c:pt>
                <c:pt idx="446">
                  <c:v>-94580</c:v>
                </c:pt>
                <c:pt idx="447">
                  <c:v>-94580</c:v>
                </c:pt>
                <c:pt idx="448">
                  <c:v>-94580</c:v>
                </c:pt>
                <c:pt idx="449">
                  <c:v>-94580</c:v>
                </c:pt>
                <c:pt idx="450">
                  <c:v>-94580</c:v>
                </c:pt>
                <c:pt idx="451">
                  <c:v>-94580</c:v>
                </c:pt>
                <c:pt idx="452">
                  <c:v>-94580</c:v>
                </c:pt>
                <c:pt idx="453">
                  <c:v>-94580</c:v>
                </c:pt>
                <c:pt idx="454">
                  <c:v>-94580</c:v>
                </c:pt>
                <c:pt idx="455">
                  <c:v>-94580</c:v>
                </c:pt>
                <c:pt idx="456">
                  <c:v>-94580</c:v>
                </c:pt>
                <c:pt idx="457">
                  <c:v>-94580</c:v>
                </c:pt>
                <c:pt idx="458">
                  <c:v>-94580</c:v>
                </c:pt>
                <c:pt idx="459">
                  <c:v>-94580</c:v>
                </c:pt>
                <c:pt idx="460">
                  <c:v>-94580</c:v>
                </c:pt>
                <c:pt idx="461">
                  <c:v>-94580</c:v>
                </c:pt>
                <c:pt idx="462">
                  <c:v>-94580</c:v>
                </c:pt>
                <c:pt idx="463">
                  <c:v>-94580</c:v>
                </c:pt>
                <c:pt idx="464">
                  <c:v>-94580</c:v>
                </c:pt>
                <c:pt idx="465">
                  <c:v>-94580</c:v>
                </c:pt>
                <c:pt idx="466">
                  <c:v>-94580</c:v>
                </c:pt>
                <c:pt idx="467">
                  <c:v>-94580</c:v>
                </c:pt>
                <c:pt idx="468">
                  <c:v>-94580</c:v>
                </c:pt>
                <c:pt idx="469">
                  <c:v>-94580</c:v>
                </c:pt>
                <c:pt idx="470">
                  <c:v>-94580</c:v>
                </c:pt>
                <c:pt idx="471">
                  <c:v>-94580</c:v>
                </c:pt>
                <c:pt idx="472">
                  <c:v>-94580</c:v>
                </c:pt>
                <c:pt idx="473">
                  <c:v>-94580</c:v>
                </c:pt>
                <c:pt idx="474">
                  <c:v>-94580</c:v>
                </c:pt>
                <c:pt idx="475">
                  <c:v>-135580</c:v>
                </c:pt>
                <c:pt idx="476">
                  <c:v>-135580</c:v>
                </c:pt>
                <c:pt idx="477">
                  <c:v>-135580</c:v>
                </c:pt>
                <c:pt idx="478">
                  <c:v>-135580</c:v>
                </c:pt>
                <c:pt idx="479">
                  <c:v>-82780</c:v>
                </c:pt>
                <c:pt idx="480">
                  <c:v>-82780</c:v>
                </c:pt>
                <c:pt idx="481">
                  <c:v>-82780</c:v>
                </c:pt>
                <c:pt idx="482">
                  <c:v>-82780</c:v>
                </c:pt>
                <c:pt idx="483">
                  <c:v>-82780</c:v>
                </c:pt>
                <c:pt idx="484">
                  <c:v>-82780</c:v>
                </c:pt>
                <c:pt idx="485">
                  <c:v>-82780</c:v>
                </c:pt>
                <c:pt idx="486">
                  <c:v>-82780</c:v>
                </c:pt>
                <c:pt idx="487">
                  <c:v>-82780</c:v>
                </c:pt>
                <c:pt idx="488">
                  <c:v>-82780</c:v>
                </c:pt>
                <c:pt idx="489">
                  <c:v>-82780</c:v>
                </c:pt>
                <c:pt idx="490">
                  <c:v>-82780</c:v>
                </c:pt>
                <c:pt idx="491">
                  <c:v>-82780</c:v>
                </c:pt>
                <c:pt idx="492">
                  <c:v>-155020</c:v>
                </c:pt>
                <c:pt idx="493">
                  <c:v>-155020</c:v>
                </c:pt>
                <c:pt idx="494">
                  <c:v>-155020</c:v>
                </c:pt>
                <c:pt idx="495">
                  <c:v>-155020</c:v>
                </c:pt>
                <c:pt idx="496">
                  <c:v>-155020</c:v>
                </c:pt>
                <c:pt idx="497">
                  <c:v>-155020</c:v>
                </c:pt>
                <c:pt idx="498">
                  <c:v>-155020</c:v>
                </c:pt>
                <c:pt idx="499">
                  <c:v>-155020</c:v>
                </c:pt>
                <c:pt idx="500">
                  <c:v>-155020</c:v>
                </c:pt>
                <c:pt idx="501">
                  <c:v>-155020</c:v>
                </c:pt>
                <c:pt idx="502">
                  <c:v>-155020</c:v>
                </c:pt>
                <c:pt idx="503">
                  <c:v>-155020</c:v>
                </c:pt>
                <c:pt idx="504">
                  <c:v>-150020</c:v>
                </c:pt>
                <c:pt idx="505">
                  <c:v>-150020</c:v>
                </c:pt>
                <c:pt idx="506">
                  <c:v>-150020</c:v>
                </c:pt>
                <c:pt idx="507">
                  <c:v>-150020</c:v>
                </c:pt>
                <c:pt idx="508">
                  <c:v>-150020</c:v>
                </c:pt>
                <c:pt idx="509">
                  <c:v>-150020</c:v>
                </c:pt>
                <c:pt idx="510">
                  <c:v>-150020</c:v>
                </c:pt>
                <c:pt idx="511">
                  <c:v>-141020</c:v>
                </c:pt>
                <c:pt idx="512">
                  <c:v>-153020</c:v>
                </c:pt>
                <c:pt idx="513">
                  <c:v>-197220</c:v>
                </c:pt>
                <c:pt idx="514">
                  <c:v>-197220</c:v>
                </c:pt>
                <c:pt idx="515">
                  <c:v>-197220</c:v>
                </c:pt>
                <c:pt idx="516">
                  <c:v>-197220</c:v>
                </c:pt>
                <c:pt idx="517">
                  <c:v>-197220</c:v>
                </c:pt>
                <c:pt idx="518">
                  <c:v>-197220</c:v>
                </c:pt>
                <c:pt idx="519">
                  <c:v>-197220</c:v>
                </c:pt>
                <c:pt idx="520">
                  <c:v>-229220</c:v>
                </c:pt>
                <c:pt idx="521">
                  <c:v>-229220</c:v>
                </c:pt>
                <c:pt idx="522">
                  <c:v>-229220</c:v>
                </c:pt>
                <c:pt idx="523">
                  <c:v>-229220</c:v>
                </c:pt>
                <c:pt idx="524">
                  <c:v>-274320</c:v>
                </c:pt>
                <c:pt idx="525">
                  <c:v>-274320</c:v>
                </c:pt>
                <c:pt idx="526">
                  <c:v>-274320</c:v>
                </c:pt>
                <c:pt idx="527">
                  <c:v>-274320</c:v>
                </c:pt>
                <c:pt idx="528">
                  <c:v>-274320</c:v>
                </c:pt>
                <c:pt idx="529">
                  <c:v>-274320</c:v>
                </c:pt>
                <c:pt idx="530">
                  <c:v>-274320</c:v>
                </c:pt>
                <c:pt idx="531">
                  <c:v>-274320</c:v>
                </c:pt>
                <c:pt idx="532">
                  <c:v>-284720</c:v>
                </c:pt>
                <c:pt idx="533">
                  <c:v>-284720</c:v>
                </c:pt>
                <c:pt idx="534">
                  <c:v>-298320</c:v>
                </c:pt>
                <c:pt idx="535">
                  <c:v>-298320</c:v>
                </c:pt>
                <c:pt idx="536">
                  <c:v>-298320</c:v>
                </c:pt>
                <c:pt idx="537">
                  <c:v>-298320</c:v>
                </c:pt>
                <c:pt idx="538">
                  <c:v>-298320</c:v>
                </c:pt>
                <c:pt idx="539">
                  <c:v>-298320</c:v>
                </c:pt>
                <c:pt idx="540">
                  <c:v>-298320</c:v>
                </c:pt>
                <c:pt idx="541">
                  <c:v>-298320</c:v>
                </c:pt>
                <c:pt idx="542">
                  <c:v>-298320</c:v>
                </c:pt>
                <c:pt idx="543">
                  <c:v>-298320</c:v>
                </c:pt>
                <c:pt idx="544">
                  <c:v>-298320</c:v>
                </c:pt>
                <c:pt idx="545">
                  <c:v>-298320</c:v>
                </c:pt>
                <c:pt idx="546">
                  <c:v>-298320</c:v>
                </c:pt>
                <c:pt idx="547">
                  <c:v>-298320</c:v>
                </c:pt>
                <c:pt idx="548">
                  <c:v>-298320</c:v>
                </c:pt>
                <c:pt idx="549">
                  <c:v>-298320</c:v>
                </c:pt>
                <c:pt idx="550">
                  <c:v>-298320</c:v>
                </c:pt>
                <c:pt idx="551">
                  <c:v>-298320</c:v>
                </c:pt>
                <c:pt idx="552">
                  <c:v>-298320</c:v>
                </c:pt>
                <c:pt idx="553">
                  <c:v>-298320</c:v>
                </c:pt>
                <c:pt idx="554">
                  <c:v>-298320</c:v>
                </c:pt>
                <c:pt idx="555">
                  <c:v>-298320</c:v>
                </c:pt>
                <c:pt idx="556">
                  <c:v>-298320</c:v>
                </c:pt>
                <c:pt idx="557">
                  <c:v>-298320</c:v>
                </c:pt>
                <c:pt idx="558">
                  <c:v>-298320</c:v>
                </c:pt>
                <c:pt idx="559">
                  <c:v>-298320</c:v>
                </c:pt>
                <c:pt idx="560">
                  <c:v>-298320</c:v>
                </c:pt>
                <c:pt idx="561">
                  <c:v>-298320</c:v>
                </c:pt>
                <c:pt idx="562">
                  <c:v>-298320</c:v>
                </c:pt>
                <c:pt idx="563">
                  <c:v>-298320</c:v>
                </c:pt>
                <c:pt idx="564">
                  <c:v>-298320</c:v>
                </c:pt>
                <c:pt idx="565">
                  <c:v>-298320</c:v>
                </c:pt>
                <c:pt idx="566">
                  <c:v>-298320</c:v>
                </c:pt>
                <c:pt idx="567">
                  <c:v>-298320</c:v>
                </c:pt>
                <c:pt idx="568">
                  <c:v>-298320</c:v>
                </c:pt>
                <c:pt idx="569">
                  <c:v>-298320</c:v>
                </c:pt>
                <c:pt idx="570">
                  <c:v>-298320</c:v>
                </c:pt>
                <c:pt idx="571">
                  <c:v>-298320</c:v>
                </c:pt>
                <c:pt idx="572">
                  <c:v>-298320</c:v>
                </c:pt>
                <c:pt idx="573">
                  <c:v>-298320</c:v>
                </c:pt>
                <c:pt idx="574">
                  <c:v>-298320</c:v>
                </c:pt>
                <c:pt idx="575">
                  <c:v>-298320</c:v>
                </c:pt>
                <c:pt idx="576">
                  <c:v>-298320</c:v>
                </c:pt>
                <c:pt idx="577">
                  <c:v>-298320</c:v>
                </c:pt>
                <c:pt idx="578">
                  <c:v>-298320</c:v>
                </c:pt>
                <c:pt idx="579">
                  <c:v>-298320</c:v>
                </c:pt>
                <c:pt idx="580">
                  <c:v>-298320</c:v>
                </c:pt>
                <c:pt idx="581">
                  <c:v>-298320</c:v>
                </c:pt>
                <c:pt idx="582">
                  <c:v>-298320</c:v>
                </c:pt>
                <c:pt idx="583">
                  <c:v>-298320</c:v>
                </c:pt>
                <c:pt idx="584">
                  <c:v>-298320</c:v>
                </c:pt>
                <c:pt idx="585">
                  <c:v>-298320</c:v>
                </c:pt>
                <c:pt idx="586">
                  <c:v>-298320</c:v>
                </c:pt>
                <c:pt idx="587">
                  <c:v>-214320</c:v>
                </c:pt>
                <c:pt idx="588">
                  <c:v>-214320</c:v>
                </c:pt>
                <c:pt idx="589">
                  <c:v>-214320</c:v>
                </c:pt>
                <c:pt idx="590">
                  <c:v>-214320</c:v>
                </c:pt>
                <c:pt idx="591">
                  <c:v>-247820</c:v>
                </c:pt>
                <c:pt idx="592">
                  <c:v>-247820</c:v>
                </c:pt>
                <c:pt idx="593">
                  <c:v>-247820</c:v>
                </c:pt>
                <c:pt idx="594">
                  <c:v>-247820</c:v>
                </c:pt>
                <c:pt idx="595">
                  <c:v>-301220</c:v>
                </c:pt>
                <c:pt idx="596">
                  <c:v>-301220</c:v>
                </c:pt>
                <c:pt idx="597">
                  <c:v>-301220</c:v>
                </c:pt>
                <c:pt idx="598">
                  <c:v>-267020</c:v>
                </c:pt>
                <c:pt idx="599">
                  <c:v>-267020</c:v>
                </c:pt>
                <c:pt idx="600">
                  <c:v>-267020</c:v>
                </c:pt>
                <c:pt idx="601">
                  <c:v>-267020</c:v>
                </c:pt>
                <c:pt idx="602">
                  <c:v>-267020</c:v>
                </c:pt>
                <c:pt idx="603">
                  <c:v>-267020</c:v>
                </c:pt>
                <c:pt idx="604">
                  <c:v>-201020</c:v>
                </c:pt>
                <c:pt idx="605">
                  <c:v>-201020</c:v>
                </c:pt>
                <c:pt idx="606">
                  <c:v>-201020</c:v>
                </c:pt>
                <c:pt idx="607">
                  <c:v>-201020</c:v>
                </c:pt>
                <c:pt idx="608">
                  <c:v>-201020</c:v>
                </c:pt>
                <c:pt idx="609">
                  <c:v>-201020</c:v>
                </c:pt>
                <c:pt idx="610">
                  <c:v>-201020</c:v>
                </c:pt>
                <c:pt idx="611">
                  <c:v>-201020</c:v>
                </c:pt>
                <c:pt idx="612">
                  <c:v>-201020</c:v>
                </c:pt>
                <c:pt idx="613">
                  <c:v>-201020</c:v>
                </c:pt>
                <c:pt idx="614">
                  <c:v>-201020</c:v>
                </c:pt>
                <c:pt idx="615">
                  <c:v>-201020</c:v>
                </c:pt>
                <c:pt idx="616">
                  <c:v>-201020</c:v>
                </c:pt>
                <c:pt idx="617">
                  <c:v>-201020</c:v>
                </c:pt>
                <c:pt idx="618">
                  <c:v>-201020</c:v>
                </c:pt>
                <c:pt idx="619">
                  <c:v>-201020</c:v>
                </c:pt>
                <c:pt idx="620">
                  <c:v>-201020</c:v>
                </c:pt>
                <c:pt idx="621">
                  <c:v>-201020</c:v>
                </c:pt>
                <c:pt idx="622">
                  <c:v>-201020</c:v>
                </c:pt>
                <c:pt idx="623">
                  <c:v>-201020</c:v>
                </c:pt>
                <c:pt idx="624">
                  <c:v>-201020</c:v>
                </c:pt>
                <c:pt idx="625">
                  <c:v>-201020</c:v>
                </c:pt>
                <c:pt idx="626">
                  <c:v>-201020</c:v>
                </c:pt>
                <c:pt idx="627">
                  <c:v>-201020</c:v>
                </c:pt>
                <c:pt idx="628">
                  <c:v>-201020</c:v>
                </c:pt>
                <c:pt idx="629">
                  <c:v>-201020</c:v>
                </c:pt>
                <c:pt idx="630">
                  <c:v>-201020</c:v>
                </c:pt>
                <c:pt idx="631">
                  <c:v>-201020</c:v>
                </c:pt>
                <c:pt idx="632">
                  <c:v>-201020</c:v>
                </c:pt>
                <c:pt idx="633">
                  <c:v>-201020</c:v>
                </c:pt>
                <c:pt idx="634">
                  <c:v>-201020</c:v>
                </c:pt>
                <c:pt idx="635">
                  <c:v>-201020</c:v>
                </c:pt>
                <c:pt idx="636">
                  <c:v>-201020</c:v>
                </c:pt>
                <c:pt idx="637">
                  <c:v>-201020</c:v>
                </c:pt>
                <c:pt idx="638">
                  <c:v>-201020</c:v>
                </c:pt>
                <c:pt idx="639">
                  <c:v>-201020</c:v>
                </c:pt>
                <c:pt idx="640">
                  <c:v>-201020</c:v>
                </c:pt>
                <c:pt idx="641">
                  <c:v>-201020</c:v>
                </c:pt>
                <c:pt idx="642">
                  <c:v>-201020</c:v>
                </c:pt>
                <c:pt idx="643">
                  <c:v>-201020</c:v>
                </c:pt>
                <c:pt idx="644">
                  <c:v>-201020</c:v>
                </c:pt>
                <c:pt idx="645">
                  <c:v>-259520</c:v>
                </c:pt>
                <c:pt idx="646">
                  <c:v>-259520</c:v>
                </c:pt>
                <c:pt idx="647">
                  <c:v>-239720</c:v>
                </c:pt>
                <c:pt idx="648">
                  <c:v>-239720</c:v>
                </c:pt>
                <c:pt idx="649">
                  <c:v>-239720</c:v>
                </c:pt>
                <c:pt idx="650">
                  <c:v>-239720</c:v>
                </c:pt>
                <c:pt idx="651">
                  <c:v>-239720</c:v>
                </c:pt>
                <c:pt idx="652">
                  <c:v>-239720</c:v>
                </c:pt>
                <c:pt idx="653">
                  <c:v>-239720</c:v>
                </c:pt>
                <c:pt idx="654">
                  <c:v>-239720</c:v>
                </c:pt>
                <c:pt idx="655">
                  <c:v>-239720</c:v>
                </c:pt>
                <c:pt idx="656">
                  <c:v>-239720</c:v>
                </c:pt>
                <c:pt idx="657">
                  <c:v>-239720</c:v>
                </c:pt>
                <c:pt idx="658">
                  <c:v>-239720</c:v>
                </c:pt>
                <c:pt idx="659">
                  <c:v>-239720</c:v>
                </c:pt>
                <c:pt idx="660">
                  <c:v>-239720</c:v>
                </c:pt>
                <c:pt idx="661">
                  <c:v>-239720</c:v>
                </c:pt>
                <c:pt idx="662">
                  <c:v>-217220</c:v>
                </c:pt>
                <c:pt idx="663">
                  <c:v>-217220</c:v>
                </c:pt>
                <c:pt idx="664">
                  <c:v>-217220</c:v>
                </c:pt>
                <c:pt idx="665">
                  <c:v>-217220</c:v>
                </c:pt>
                <c:pt idx="666">
                  <c:v>-217220</c:v>
                </c:pt>
                <c:pt idx="667">
                  <c:v>-221620</c:v>
                </c:pt>
                <c:pt idx="668">
                  <c:v>-221620</c:v>
                </c:pt>
                <c:pt idx="669">
                  <c:v>-221620</c:v>
                </c:pt>
                <c:pt idx="670">
                  <c:v>-257620</c:v>
                </c:pt>
                <c:pt idx="671">
                  <c:v>-257620</c:v>
                </c:pt>
                <c:pt idx="672">
                  <c:v>-257620</c:v>
                </c:pt>
                <c:pt idx="673">
                  <c:v>-257620</c:v>
                </c:pt>
                <c:pt idx="674">
                  <c:v>-257620</c:v>
                </c:pt>
                <c:pt idx="675">
                  <c:v>-257620</c:v>
                </c:pt>
                <c:pt idx="676">
                  <c:v>-257620</c:v>
                </c:pt>
                <c:pt idx="677">
                  <c:v>-257620</c:v>
                </c:pt>
                <c:pt idx="678">
                  <c:v>-257620</c:v>
                </c:pt>
                <c:pt idx="679">
                  <c:v>-257620</c:v>
                </c:pt>
                <c:pt idx="680">
                  <c:v>-257620</c:v>
                </c:pt>
                <c:pt idx="681">
                  <c:v>-257620</c:v>
                </c:pt>
                <c:pt idx="682">
                  <c:v>-257620</c:v>
                </c:pt>
                <c:pt idx="683">
                  <c:v>-257620</c:v>
                </c:pt>
                <c:pt idx="684">
                  <c:v>-257620</c:v>
                </c:pt>
                <c:pt idx="685">
                  <c:v>-257620</c:v>
                </c:pt>
                <c:pt idx="686">
                  <c:v>-257620</c:v>
                </c:pt>
                <c:pt idx="687">
                  <c:v>-257620</c:v>
                </c:pt>
                <c:pt idx="688">
                  <c:v>-257620</c:v>
                </c:pt>
                <c:pt idx="689">
                  <c:v>-257620</c:v>
                </c:pt>
                <c:pt idx="690">
                  <c:v>-257620</c:v>
                </c:pt>
                <c:pt idx="691">
                  <c:v>-257620</c:v>
                </c:pt>
                <c:pt idx="692">
                  <c:v>-257620</c:v>
                </c:pt>
                <c:pt idx="693">
                  <c:v>-257620</c:v>
                </c:pt>
                <c:pt idx="694">
                  <c:v>-257620</c:v>
                </c:pt>
                <c:pt idx="695">
                  <c:v>-257620</c:v>
                </c:pt>
                <c:pt idx="696">
                  <c:v>-257620</c:v>
                </c:pt>
                <c:pt idx="697">
                  <c:v>-257620</c:v>
                </c:pt>
                <c:pt idx="698">
                  <c:v>-257620</c:v>
                </c:pt>
                <c:pt idx="699">
                  <c:v>-257620</c:v>
                </c:pt>
                <c:pt idx="700">
                  <c:v>-257620</c:v>
                </c:pt>
                <c:pt idx="701">
                  <c:v>-257620</c:v>
                </c:pt>
                <c:pt idx="702">
                  <c:v>-257620</c:v>
                </c:pt>
                <c:pt idx="703">
                  <c:v>-257620</c:v>
                </c:pt>
                <c:pt idx="704">
                  <c:v>-257620</c:v>
                </c:pt>
                <c:pt idx="705">
                  <c:v>-257620</c:v>
                </c:pt>
                <c:pt idx="706">
                  <c:v>-257620</c:v>
                </c:pt>
                <c:pt idx="707">
                  <c:v>-257620</c:v>
                </c:pt>
                <c:pt idx="708">
                  <c:v>-257620</c:v>
                </c:pt>
                <c:pt idx="709">
                  <c:v>-257620</c:v>
                </c:pt>
                <c:pt idx="710">
                  <c:v>-257620</c:v>
                </c:pt>
                <c:pt idx="711">
                  <c:v>-257620</c:v>
                </c:pt>
                <c:pt idx="712">
                  <c:v>-257620</c:v>
                </c:pt>
                <c:pt idx="713">
                  <c:v>-257620</c:v>
                </c:pt>
                <c:pt idx="714">
                  <c:v>-257620</c:v>
                </c:pt>
                <c:pt idx="715">
                  <c:v>-257620</c:v>
                </c:pt>
                <c:pt idx="716">
                  <c:v>-257620</c:v>
                </c:pt>
                <c:pt idx="717">
                  <c:v>-257620</c:v>
                </c:pt>
                <c:pt idx="718">
                  <c:v>-257620</c:v>
                </c:pt>
                <c:pt idx="719">
                  <c:v>-259120</c:v>
                </c:pt>
                <c:pt idx="720">
                  <c:v>-259120</c:v>
                </c:pt>
                <c:pt idx="721">
                  <c:v>-259120</c:v>
                </c:pt>
                <c:pt idx="722">
                  <c:v>-259120</c:v>
                </c:pt>
                <c:pt idx="723">
                  <c:v>-259120</c:v>
                </c:pt>
                <c:pt idx="724">
                  <c:v>-259120</c:v>
                </c:pt>
                <c:pt idx="725">
                  <c:v>-255620</c:v>
                </c:pt>
                <c:pt idx="726">
                  <c:v>-255620</c:v>
                </c:pt>
                <c:pt idx="727">
                  <c:v>-255620</c:v>
                </c:pt>
                <c:pt idx="728">
                  <c:v>-420620</c:v>
                </c:pt>
                <c:pt idx="729">
                  <c:v>-420620</c:v>
                </c:pt>
                <c:pt idx="730">
                  <c:v>-420620</c:v>
                </c:pt>
                <c:pt idx="731">
                  <c:v>-420620</c:v>
                </c:pt>
                <c:pt idx="732">
                  <c:v>-420620</c:v>
                </c:pt>
                <c:pt idx="733">
                  <c:v>-420620</c:v>
                </c:pt>
                <c:pt idx="734">
                  <c:v>-420620</c:v>
                </c:pt>
                <c:pt idx="735">
                  <c:v>-420620</c:v>
                </c:pt>
                <c:pt idx="736">
                  <c:v>-439820</c:v>
                </c:pt>
                <c:pt idx="737">
                  <c:v>-439820</c:v>
                </c:pt>
                <c:pt idx="738">
                  <c:v>-439820</c:v>
                </c:pt>
                <c:pt idx="739">
                  <c:v>-439820</c:v>
                </c:pt>
                <c:pt idx="740">
                  <c:v>-401820</c:v>
                </c:pt>
                <c:pt idx="741">
                  <c:v>-401820</c:v>
                </c:pt>
                <c:pt idx="742">
                  <c:v>-401820</c:v>
                </c:pt>
                <c:pt idx="743">
                  <c:v>-401820</c:v>
                </c:pt>
                <c:pt idx="744">
                  <c:v>-401820</c:v>
                </c:pt>
                <c:pt idx="745">
                  <c:v>-401820</c:v>
                </c:pt>
                <c:pt idx="746">
                  <c:v>-401820</c:v>
                </c:pt>
                <c:pt idx="747">
                  <c:v>-401820</c:v>
                </c:pt>
                <c:pt idx="748">
                  <c:v>-401820</c:v>
                </c:pt>
                <c:pt idx="749">
                  <c:v>-401820</c:v>
                </c:pt>
                <c:pt idx="750">
                  <c:v>-441820</c:v>
                </c:pt>
                <c:pt idx="751">
                  <c:v>-441820</c:v>
                </c:pt>
                <c:pt idx="752">
                  <c:v>-441820</c:v>
                </c:pt>
                <c:pt idx="753">
                  <c:v>-441820</c:v>
                </c:pt>
                <c:pt idx="754">
                  <c:v>-441820</c:v>
                </c:pt>
                <c:pt idx="755">
                  <c:v>-441820</c:v>
                </c:pt>
                <c:pt idx="756">
                  <c:v>-441820</c:v>
                </c:pt>
                <c:pt idx="757">
                  <c:v>-441820</c:v>
                </c:pt>
                <c:pt idx="758">
                  <c:v>-441820</c:v>
                </c:pt>
                <c:pt idx="759">
                  <c:v>-441820</c:v>
                </c:pt>
                <c:pt idx="760">
                  <c:v>-441820</c:v>
                </c:pt>
                <c:pt idx="761">
                  <c:v>-448820</c:v>
                </c:pt>
                <c:pt idx="762">
                  <c:v>-448820</c:v>
                </c:pt>
                <c:pt idx="763">
                  <c:v>-448820</c:v>
                </c:pt>
                <c:pt idx="764">
                  <c:v>-448820</c:v>
                </c:pt>
                <c:pt idx="765">
                  <c:v>-448820</c:v>
                </c:pt>
                <c:pt idx="766">
                  <c:v>-448820</c:v>
                </c:pt>
                <c:pt idx="767">
                  <c:v>-494820</c:v>
                </c:pt>
                <c:pt idx="768">
                  <c:v>-494820</c:v>
                </c:pt>
                <c:pt idx="769">
                  <c:v>-494820</c:v>
                </c:pt>
                <c:pt idx="770">
                  <c:v>-494820</c:v>
                </c:pt>
                <c:pt idx="771">
                  <c:v>-494820</c:v>
                </c:pt>
                <c:pt idx="772">
                  <c:v>-494820</c:v>
                </c:pt>
                <c:pt idx="773">
                  <c:v>-494820</c:v>
                </c:pt>
                <c:pt idx="774">
                  <c:v>-494820</c:v>
                </c:pt>
                <c:pt idx="775">
                  <c:v>-494820</c:v>
                </c:pt>
                <c:pt idx="776">
                  <c:v>-494820</c:v>
                </c:pt>
                <c:pt idx="777">
                  <c:v>-494820</c:v>
                </c:pt>
                <c:pt idx="778">
                  <c:v>-494820</c:v>
                </c:pt>
                <c:pt idx="779">
                  <c:v>-494820</c:v>
                </c:pt>
                <c:pt idx="780">
                  <c:v>-494820</c:v>
                </c:pt>
                <c:pt idx="781">
                  <c:v>-494820</c:v>
                </c:pt>
                <c:pt idx="782">
                  <c:v>-494820</c:v>
                </c:pt>
                <c:pt idx="783">
                  <c:v>-494820</c:v>
                </c:pt>
                <c:pt idx="784">
                  <c:v>-494820</c:v>
                </c:pt>
                <c:pt idx="785">
                  <c:v>-494820</c:v>
                </c:pt>
                <c:pt idx="786">
                  <c:v>-494820</c:v>
                </c:pt>
                <c:pt idx="787">
                  <c:v>-494820</c:v>
                </c:pt>
                <c:pt idx="788">
                  <c:v>-494820</c:v>
                </c:pt>
                <c:pt idx="789">
                  <c:v>-494820</c:v>
                </c:pt>
                <c:pt idx="790">
                  <c:v>-494820</c:v>
                </c:pt>
                <c:pt idx="791">
                  <c:v>-494820</c:v>
                </c:pt>
                <c:pt idx="792">
                  <c:v>-494820</c:v>
                </c:pt>
                <c:pt idx="793">
                  <c:v>-494820</c:v>
                </c:pt>
                <c:pt idx="794">
                  <c:v>-494820</c:v>
                </c:pt>
                <c:pt idx="795">
                  <c:v>-494820</c:v>
                </c:pt>
                <c:pt idx="796">
                  <c:v>-494820</c:v>
                </c:pt>
                <c:pt idx="797">
                  <c:v>-494820</c:v>
                </c:pt>
                <c:pt idx="798">
                  <c:v>-494820</c:v>
                </c:pt>
                <c:pt idx="799">
                  <c:v>-494820</c:v>
                </c:pt>
                <c:pt idx="800">
                  <c:v>-494820</c:v>
                </c:pt>
                <c:pt idx="801">
                  <c:v>-494820</c:v>
                </c:pt>
                <c:pt idx="802">
                  <c:v>-494820</c:v>
                </c:pt>
                <c:pt idx="803">
                  <c:v>-494820</c:v>
                </c:pt>
                <c:pt idx="804">
                  <c:v>-494820</c:v>
                </c:pt>
                <c:pt idx="805">
                  <c:v>-494820</c:v>
                </c:pt>
                <c:pt idx="806">
                  <c:v>-494820</c:v>
                </c:pt>
                <c:pt idx="807">
                  <c:v>-494820</c:v>
                </c:pt>
                <c:pt idx="808">
                  <c:v>-494820</c:v>
                </c:pt>
                <c:pt idx="809">
                  <c:v>-494820</c:v>
                </c:pt>
                <c:pt idx="810">
                  <c:v>-494820</c:v>
                </c:pt>
                <c:pt idx="811">
                  <c:v>-494820</c:v>
                </c:pt>
                <c:pt idx="812">
                  <c:v>-494820</c:v>
                </c:pt>
                <c:pt idx="813">
                  <c:v>-494820</c:v>
                </c:pt>
                <c:pt idx="814">
                  <c:v>-494820</c:v>
                </c:pt>
                <c:pt idx="815">
                  <c:v>-494820</c:v>
                </c:pt>
                <c:pt idx="816">
                  <c:v>-494820</c:v>
                </c:pt>
                <c:pt idx="817">
                  <c:v>-494820</c:v>
                </c:pt>
                <c:pt idx="818">
                  <c:v>-494820</c:v>
                </c:pt>
                <c:pt idx="819">
                  <c:v>-470620</c:v>
                </c:pt>
                <c:pt idx="820">
                  <c:v>-470620</c:v>
                </c:pt>
                <c:pt idx="821">
                  <c:v>-470620</c:v>
                </c:pt>
                <c:pt idx="822">
                  <c:v>-470620</c:v>
                </c:pt>
                <c:pt idx="823">
                  <c:v>-472120</c:v>
                </c:pt>
                <c:pt idx="824">
                  <c:v>-472120</c:v>
                </c:pt>
                <c:pt idx="825">
                  <c:v>-472120</c:v>
                </c:pt>
                <c:pt idx="826">
                  <c:v>-472120</c:v>
                </c:pt>
                <c:pt idx="827">
                  <c:v>-472120</c:v>
                </c:pt>
                <c:pt idx="828">
                  <c:v>-472120</c:v>
                </c:pt>
                <c:pt idx="829">
                  <c:v>-472120</c:v>
                </c:pt>
                <c:pt idx="830">
                  <c:v>-472120</c:v>
                </c:pt>
                <c:pt idx="831">
                  <c:v>-472120</c:v>
                </c:pt>
                <c:pt idx="832">
                  <c:v>-472120</c:v>
                </c:pt>
                <c:pt idx="833">
                  <c:v>-472120</c:v>
                </c:pt>
                <c:pt idx="834">
                  <c:v>-472120</c:v>
                </c:pt>
                <c:pt idx="835">
                  <c:v>-472120</c:v>
                </c:pt>
                <c:pt idx="836">
                  <c:v>-472120</c:v>
                </c:pt>
                <c:pt idx="837">
                  <c:v>-472120</c:v>
                </c:pt>
                <c:pt idx="838">
                  <c:v>-472120</c:v>
                </c:pt>
                <c:pt idx="839">
                  <c:v>-472120</c:v>
                </c:pt>
                <c:pt idx="840">
                  <c:v>-472120</c:v>
                </c:pt>
                <c:pt idx="841">
                  <c:v>-472120</c:v>
                </c:pt>
                <c:pt idx="842">
                  <c:v>-472120</c:v>
                </c:pt>
                <c:pt idx="843">
                  <c:v>-472120</c:v>
                </c:pt>
                <c:pt idx="844">
                  <c:v>-472120</c:v>
                </c:pt>
                <c:pt idx="845">
                  <c:v>-472120</c:v>
                </c:pt>
                <c:pt idx="846">
                  <c:v>-472120</c:v>
                </c:pt>
                <c:pt idx="847">
                  <c:v>-472120</c:v>
                </c:pt>
                <c:pt idx="848">
                  <c:v>-472120</c:v>
                </c:pt>
                <c:pt idx="849">
                  <c:v>-472120</c:v>
                </c:pt>
                <c:pt idx="850">
                  <c:v>-472120</c:v>
                </c:pt>
                <c:pt idx="851">
                  <c:v>-472120</c:v>
                </c:pt>
                <c:pt idx="852">
                  <c:v>-472120</c:v>
                </c:pt>
                <c:pt idx="853">
                  <c:v>-472120</c:v>
                </c:pt>
                <c:pt idx="854">
                  <c:v>-472120</c:v>
                </c:pt>
                <c:pt idx="855">
                  <c:v>-472120</c:v>
                </c:pt>
                <c:pt idx="856">
                  <c:v>-472120</c:v>
                </c:pt>
                <c:pt idx="857">
                  <c:v>-472120</c:v>
                </c:pt>
                <c:pt idx="858">
                  <c:v>-472120</c:v>
                </c:pt>
                <c:pt idx="859">
                  <c:v>-472120</c:v>
                </c:pt>
                <c:pt idx="860">
                  <c:v>-472120</c:v>
                </c:pt>
                <c:pt idx="861">
                  <c:v>-472120</c:v>
                </c:pt>
                <c:pt idx="862">
                  <c:v>-472120</c:v>
                </c:pt>
                <c:pt idx="863">
                  <c:v>-472120</c:v>
                </c:pt>
                <c:pt idx="864">
                  <c:v>-472120</c:v>
                </c:pt>
                <c:pt idx="865">
                  <c:v>-472120</c:v>
                </c:pt>
                <c:pt idx="866">
                  <c:v>-472120</c:v>
                </c:pt>
                <c:pt idx="867">
                  <c:v>-472120</c:v>
                </c:pt>
                <c:pt idx="868">
                  <c:v>-472120</c:v>
                </c:pt>
                <c:pt idx="869">
                  <c:v>-472120</c:v>
                </c:pt>
                <c:pt idx="870">
                  <c:v>-472120</c:v>
                </c:pt>
                <c:pt idx="871">
                  <c:v>-472120</c:v>
                </c:pt>
                <c:pt idx="872">
                  <c:v>-472120</c:v>
                </c:pt>
                <c:pt idx="873">
                  <c:v>-472120</c:v>
                </c:pt>
                <c:pt idx="874">
                  <c:v>-472120</c:v>
                </c:pt>
                <c:pt idx="875">
                  <c:v>-472120</c:v>
                </c:pt>
                <c:pt idx="876">
                  <c:v>-472120</c:v>
                </c:pt>
                <c:pt idx="877">
                  <c:v>-472120</c:v>
                </c:pt>
                <c:pt idx="878">
                  <c:v>-472120</c:v>
                </c:pt>
                <c:pt idx="879">
                  <c:v>-472120</c:v>
                </c:pt>
                <c:pt idx="880">
                  <c:v>-472120</c:v>
                </c:pt>
                <c:pt idx="881">
                  <c:v>-472120</c:v>
                </c:pt>
                <c:pt idx="882">
                  <c:v>-472120</c:v>
                </c:pt>
                <c:pt idx="883">
                  <c:v>-472120</c:v>
                </c:pt>
                <c:pt idx="884">
                  <c:v>-505420</c:v>
                </c:pt>
                <c:pt idx="885">
                  <c:v>-505420</c:v>
                </c:pt>
                <c:pt idx="886">
                  <c:v>-505420</c:v>
                </c:pt>
                <c:pt idx="887">
                  <c:v>-505420</c:v>
                </c:pt>
                <c:pt idx="888">
                  <c:v>-505420</c:v>
                </c:pt>
                <c:pt idx="889">
                  <c:v>-505420</c:v>
                </c:pt>
                <c:pt idx="890">
                  <c:v>-505420</c:v>
                </c:pt>
                <c:pt idx="891">
                  <c:v>-505420</c:v>
                </c:pt>
                <c:pt idx="892">
                  <c:v>-505420</c:v>
                </c:pt>
                <c:pt idx="893">
                  <c:v>-505420</c:v>
                </c:pt>
                <c:pt idx="894">
                  <c:v>-505420</c:v>
                </c:pt>
                <c:pt idx="895">
                  <c:v>-482420</c:v>
                </c:pt>
                <c:pt idx="896">
                  <c:v>-482420</c:v>
                </c:pt>
                <c:pt idx="897">
                  <c:v>-482420</c:v>
                </c:pt>
                <c:pt idx="898">
                  <c:v>-482420</c:v>
                </c:pt>
                <c:pt idx="899">
                  <c:v>-482420</c:v>
                </c:pt>
                <c:pt idx="900">
                  <c:v>-482420</c:v>
                </c:pt>
                <c:pt idx="901">
                  <c:v>-482420</c:v>
                </c:pt>
                <c:pt idx="902">
                  <c:v>-482420</c:v>
                </c:pt>
                <c:pt idx="903">
                  <c:v>-482420</c:v>
                </c:pt>
                <c:pt idx="904">
                  <c:v>-482420</c:v>
                </c:pt>
                <c:pt idx="905">
                  <c:v>-482420</c:v>
                </c:pt>
                <c:pt idx="906">
                  <c:v>-482420</c:v>
                </c:pt>
                <c:pt idx="907">
                  <c:v>-482420</c:v>
                </c:pt>
                <c:pt idx="908">
                  <c:v>-482420</c:v>
                </c:pt>
                <c:pt idx="909">
                  <c:v>-482420</c:v>
                </c:pt>
                <c:pt idx="910">
                  <c:v>-482420</c:v>
                </c:pt>
                <c:pt idx="911">
                  <c:v>-482420</c:v>
                </c:pt>
                <c:pt idx="912">
                  <c:v>-482420</c:v>
                </c:pt>
                <c:pt idx="913">
                  <c:v>-482420</c:v>
                </c:pt>
                <c:pt idx="914">
                  <c:v>-482420</c:v>
                </c:pt>
                <c:pt idx="915">
                  <c:v>-482420</c:v>
                </c:pt>
                <c:pt idx="916">
                  <c:v>-482420</c:v>
                </c:pt>
                <c:pt idx="917">
                  <c:v>-482420</c:v>
                </c:pt>
                <c:pt idx="918">
                  <c:v>-482420</c:v>
                </c:pt>
                <c:pt idx="919">
                  <c:v>-482420</c:v>
                </c:pt>
                <c:pt idx="920">
                  <c:v>-482420</c:v>
                </c:pt>
                <c:pt idx="921">
                  <c:v>-482420</c:v>
                </c:pt>
                <c:pt idx="922">
                  <c:v>-482420</c:v>
                </c:pt>
                <c:pt idx="923">
                  <c:v>-482420</c:v>
                </c:pt>
                <c:pt idx="924">
                  <c:v>-482420</c:v>
                </c:pt>
                <c:pt idx="925">
                  <c:v>-482420</c:v>
                </c:pt>
                <c:pt idx="926">
                  <c:v>-482420</c:v>
                </c:pt>
                <c:pt idx="927">
                  <c:v>-482420</c:v>
                </c:pt>
                <c:pt idx="928">
                  <c:v>-482420</c:v>
                </c:pt>
                <c:pt idx="929">
                  <c:v>-482420</c:v>
                </c:pt>
                <c:pt idx="930">
                  <c:v>-482420</c:v>
                </c:pt>
                <c:pt idx="931">
                  <c:v>-482420</c:v>
                </c:pt>
                <c:pt idx="932">
                  <c:v>-482420</c:v>
                </c:pt>
                <c:pt idx="933">
                  <c:v>-482420</c:v>
                </c:pt>
                <c:pt idx="934">
                  <c:v>-482420</c:v>
                </c:pt>
                <c:pt idx="935">
                  <c:v>-482420</c:v>
                </c:pt>
                <c:pt idx="936">
                  <c:v>-482420</c:v>
                </c:pt>
                <c:pt idx="937">
                  <c:v>-482420</c:v>
                </c:pt>
                <c:pt idx="938">
                  <c:v>-482420</c:v>
                </c:pt>
                <c:pt idx="939">
                  <c:v>-482420</c:v>
                </c:pt>
                <c:pt idx="940">
                  <c:v>-482420</c:v>
                </c:pt>
                <c:pt idx="941">
                  <c:v>-482420</c:v>
                </c:pt>
                <c:pt idx="942">
                  <c:v>-457820</c:v>
                </c:pt>
                <c:pt idx="943">
                  <c:v>-457820</c:v>
                </c:pt>
                <c:pt idx="944">
                  <c:v>-457820</c:v>
                </c:pt>
                <c:pt idx="945">
                  <c:v>-457820</c:v>
                </c:pt>
                <c:pt idx="946">
                  <c:v>-457820</c:v>
                </c:pt>
                <c:pt idx="947">
                  <c:v>-457820</c:v>
                </c:pt>
                <c:pt idx="948">
                  <c:v>-457820</c:v>
                </c:pt>
                <c:pt idx="949">
                  <c:v>-457820</c:v>
                </c:pt>
                <c:pt idx="950">
                  <c:v>-457820</c:v>
                </c:pt>
                <c:pt idx="951">
                  <c:v>-457820</c:v>
                </c:pt>
                <c:pt idx="952">
                  <c:v>-457820</c:v>
                </c:pt>
                <c:pt idx="953">
                  <c:v>-457820</c:v>
                </c:pt>
                <c:pt idx="954">
                  <c:v>-457820</c:v>
                </c:pt>
                <c:pt idx="955">
                  <c:v>-457820</c:v>
                </c:pt>
                <c:pt idx="956">
                  <c:v>-457820</c:v>
                </c:pt>
                <c:pt idx="957">
                  <c:v>-457820</c:v>
                </c:pt>
                <c:pt idx="958">
                  <c:v>-457820</c:v>
                </c:pt>
                <c:pt idx="959">
                  <c:v>-358920</c:v>
                </c:pt>
                <c:pt idx="960">
                  <c:v>-308920</c:v>
                </c:pt>
                <c:pt idx="961">
                  <c:v>-308920</c:v>
                </c:pt>
                <c:pt idx="962">
                  <c:v>-308920</c:v>
                </c:pt>
                <c:pt idx="963">
                  <c:v>-308920</c:v>
                </c:pt>
                <c:pt idx="964">
                  <c:v>-308920</c:v>
                </c:pt>
                <c:pt idx="965">
                  <c:v>-320920</c:v>
                </c:pt>
                <c:pt idx="966">
                  <c:v>-342520</c:v>
                </c:pt>
                <c:pt idx="967">
                  <c:v>-362620</c:v>
                </c:pt>
                <c:pt idx="968">
                  <c:v>-362620</c:v>
                </c:pt>
                <c:pt idx="969">
                  <c:v>-369120</c:v>
                </c:pt>
                <c:pt idx="970">
                  <c:v>-408220</c:v>
                </c:pt>
                <c:pt idx="971">
                  <c:v>-408220</c:v>
                </c:pt>
                <c:pt idx="972">
                  <c:v>-387220</c:v>
                </c:pt>
                <c:pt idx="973">
                  <c:v>-387220</c:v>
                </c:pt>
                <c:pt idx="974">
                  <c:v>-387220</c:v>
                </c:pt>
                <c:pt idx="975">
                  <c:v>-387220</c:v>
                </c:pt>
                <c:pt idx="976">
                  <c:v>-387220</c:v>
                </c:pt>
                <c:pt idx="977">
                  <c:v>-387220</c:v>
                </c:pt>
                <c:pt idx="978">
                  <c:v>-387220</c:v>
                </c:pt>
                <c:pt idx="979">
                  <c:v>-387220</c:v>
                </c:pt>
                <c:pt idx="980">
                  <c:v>-387220</c:v>
                </c:pt>
                <c:pt idx="981">
                  <c:v>-403220</c:v>
                </c:pt>
                <c:pt idx="982">
                  <c:v>-403220</c:v>
                </c:pt>
                <c:pt idx="983">
                  <c:v>-413420</c:v>
                </c:pt>
                <c:pt idx="984">
                  <c:v>-413420</c:v>
                </c:pt>
                <c:pt idx="985">
                  <c:v>-413420</c:v>
                </c:pt>
                <c:pt idx="986">
                  <c:v>-413420</c:v>
                </c:pt>
                <c:pt idx="987">
                  <c:v>-413420</c:v>
                </c:pt>
                <c:pt idx="988">
                  <c:v>-456620</c:v>
                </c:pt>
                <c:pt idx="989">
                  <c:v>-456620</c:v>
                </c:pt>
                <c:pt idx="990">
                  <c:v>-456620</c:v>
                </c:pt>
                <c:pt idx="991">
                  <c:v>-456620</c:v>
                </c:pt>
                <c:pt idx="992">
                  <c:v>-498120</c:v>
                </c:pt>
                <c:pt idx="993">
                  <c:v>-498120</c:v>
                </c:pt>
                <c:pt idx="994">
                  <c:v>-498120</c:v>
                </c:pt>
                <c:pt idx="995">
                  <c:v>-554620</c:v>
                </c:pt>
                <c:pt idx="996">
                  <c:v>-554620</c:v>
                </c:pt>
                <c:pt idx="997">
                  <c:v>-604620</c:v>
                </c:pt>
                <c:pt idx="998">
                  <c:v>-604620</c:v>
                </c:pt>
                <c:pt idx="999">
                  <c:v>-604620</c:v>
                </c:pt>
                <c:pt idx="1000">
                  <c:v>-604620</c:v>
                </c:pt>
                <c:pt idx="1001">
                  <c:v>-604620</c:v>
                </c:pt>
                <c:pt idx="1002">
                  <c:v>-619620</c:v>
                </c:pt>
                <c:pt idx="1003">
                  <c:v>-619620</c:v>
                </c:pt>
                <c:pt idx="1004">
                  <c:v>-619620</c:v>
                </c:pt>
                <c:pt idx="1005">
                  <c:v>-619620</c:v>
                </c:pt>
                <c:pt idx="1006">
                  <c:v>-619620</c:v>
                </c:pt>
                <c:pt idx="1007">
                  <c:v>-619620</c:v>
                </c:pt>
                <c:pt idx="1008">
                  <c:v>-619620</c:v>
                </c:pt>
                <c:pt idx="1009">
                  <c:v>-619620</c:v>
                </c:pt>
                <c:pt idx="1010">
                  <c:v>-619620</c:v>
                </c:pt>
                <c:pt idx="1011">
                  <c:v>-619620</c:v>
                </c:pt>
                <c:pt idx="1012">
                  <c:v>-619620</c:v>
                </c:pt>
                <c:pt idx="1013">
                  <c:v>-619620</c:v>
                </c:pt>
                <c:pt idx="1014">
                  <c:v>-619620</c:v>
                </c:pt>
                <c:pt idx="1015">
                  <c:v>-619620</c:v>
                </c:pt>
                <c:pt idx="1016">
                  <c:v>-619620</c:v>
                </c:pt>
                <c:pt idx="1017">
                  <c:v>-619620</c:v>
                </c:pt>
                <c:pt idx="1018">
                  <c:v>-619620</c:v>
                </c:pt>
                <c:pt idx="1019">
                  <c:v>-619620</c:v>
                </c:pt>
                <c:pt idx="1020">
                  <c:v>-619620</c:v>
                </c:pt>
                <c:pt idx="1021">
                  <c:v>-619620</c:v>
                </c:pt>
                <c:pt idx="1022">
                  <c:v>-619620</c:v>
                </c:pt>
                <c:pt idx="1023">
                  <c:v>-619620</c:v>
                </c:pt>
                <c:pt idx="1024">
                  <c:v>-619620</c:v>
                </c:pt>
                <c:pt idx="1025">
                  <c:v>-619620</c:v>
                </c:pt>
                <c:pt idx="1026">
                  <c:v>-619620</c:v>
                </c:pt>
                <c:pt idx="1027">
                  <c:v>-619620</c:v>
                </c:pt>
                <c:pt idx="1028">
                  <c:v>-619620</c:v>
                </c:pt>
                <c:pt idx="1029">
                  <c:v>-619620</c:v>
                </c:pt>
                <c:pt idx="1030">
                  <c:v>-619620</c:v>
                </c:pt>
                <c:pt idx="1031">
                  <c:v>-619620</c:v>
                </c:pt>
                <c:pt idx="1032">
                  <c:v>-619620</c:v>
                </c:pt>
                <c:pt idx="1033">
                  <c:v>-619620</c:v>
                </c:pt>
                <c:pt idx="1034">
                  <c:v>-619620</c:v>
                </c:pt>
                <c:pt idx="1035">
                  <c:v>-619620</c:v>
                </c:pt>
                <c:pt idx="1036">
                  <c:v>-619620</c:v>
                </c:pt>
                <c:pt idx="1037">
                  <c:v>-619620</c:v>
                </c:pt>
                <c:pt idx="1038">
                  <c:v>-619620</c:v>
                </c:pt>
                <c:pt idx="1039">
                  <c:v>-619620</c:v>
                </c:pt>
                <c:pt idx="1040">
                  <c:v>-619620</c:v>
                </c:pt>
                <c:pt idx="1041">
                  <c:v>-619620</c:v>
                </c:pt>
                <c:pt idx="1042">
                  <c:v>-619620</c:v>
                </c:pt>
                <c:pt idx="1043">
                  <c:v>-619620</c:v>
                </c:pt>
                <c:pt idx="1044">
                  <c:v>-619620</c:v>
                </c:pt>
                <c:pt idx="1045">
                  <c:v>-619620</c:v>
                </c:pt>
                <c:pt idx="1046">
                  <c:v>-619620</c:v>
                </c:pt>
                <c:pt idx="1047">
                  <c:v>-619620</c:v>
                </c:pt>
                <c:pt idx="1048">
                  <c:v>-619620</c:v>
                </c:pt>
                <c:pt idx="1049">
                  <c:v>-619620</c:v>
                </c:pt>
                <c:pt idx="1050">
                  <c:v>-619620</c:v>
                </c:pt>
                <c:pt idx="1051">
                  <c:v>-619620</c:v>
                </c:pt>
                <c:pt idx="1052">
                  <c:v>-619620</c:v>
                </c:pt>
                <c:pt idx="1053">
                  <c:v>-619620</c:v>
                </c:pt>
                <c:pt idx="1054">
                  <c:v>-619620</c:v>
                </c:pt>
                <c:pt idx="1055">
                  <c:v>-619620</c:v>
                </c:pt>
                <c:pt idx="1056">
                  <c:v>-619620</c:v>
                </c:pt>
                <c:pt idx="1057">
                  <c:v>-619620</c:v>
                </c:pt>
                <c:pt idx="1058">
                  <c:v>-619620</c:v>
                </c:pt>
                <c:pt idx="1059">
                  <c:v>-619620</c:v>
                </c:pt>
                <c:pt idx="1060">
                  <c:v>-619620</c:v>
                </c:pt>
                <c:pt idx="1061">
                  <c:v>-619620</c:v>
                </c:pt>
                <c:pt idx="1062">
                  <c:v>-619620</c:v>
                </c:pt>
                <c:pt idx="1063">
                  <c:v>-619620</c:v>
                </c:pt>
                <c:pt idx="1064">
                  <c:v>-619620</c:v>
                </c:pt>
                <c:pt idx="1065">
                  <c:v>-619620</c:v>
                </c:pt>
                <c:pt idx="1066">
                  <c:v>-619620</c:v>
                </c:pt>
                <c:pt idx="1067">
                  <c:v>-619620</c:v>
                </c:pt>
                <c:pt idx="1068">
                  <c:v>-619620</c:v>
                </c:pt>
                <c:pt idx="1069">
                  <c:v>-619620</c:v>
                </c:pt>
                <c:pt idx="1070">
                  <c:v>-619620</c:v>
                </c:pt>
                <c:pt idx="1071">
                  <c:v>-619620</c:v>
                </c:pt>
                <c:pt idx="1072">
                  <c:v>-619620</c:v>
                </c:pt>
                <c:pt idx="1073">
                  <c:v>-619620</c:v>
                </c:pt>
                <c:pt idx="1074">
                  <c:v>-619620</c:v>
                </c:pt>
                <c:pt idx="1075">
                  <c:v>-619620</c:v>
                </c:pt>
                <c:pt idx="1076">
                  <c:v>-633620</c:v>
                </c:pt>
                <c:pt idx="1077">
                  <c:v>-633620</c:v>
                </c:pt>
                <c:pt idx="1078">
                  <c:v>-633620</c:v>
                </c:pt>
                <c:pt idx="1079">
                  <c:v>-608420</c:v>
                </c:pt>
                <c:pt idx="1080">
                  <c:v>-608420</c:v>
                </c:pt>
                <c:pt idx="1081">
                  <c:v>-608420</c:v>
                </c:pt>
                <c:pt idx="1082">
                  <c:v>-608420</c:v>
                </c:pt>
                <c:pt idx="1083">
                  <c:v>-612020</c:v>
                </c:pt>
                <c:pt idx="1084">
                  <c:v>-612020</c:v>
                </c:pt>
                <c:pt idx="1085">
                  <c:v>-612020</c:v>
                </c:pt>
                <c:pt idx="1086">
                  <c:v>-662420</c:v>
                </c:pt>
                <c:pt idx="1087">
                  <c:v>-662420</c:v>
                </c:pt>
                <c:pt idx="1088">
                  <c:v>-695820</c:v>
                </c:pt>
                <c:pt idx="1089">
                  <c:v>-695820</c:v>
                </c:pt>
                <c:pt idx="1090">
                  <c:v>-695820</c:v>
                </c:pt>
                <c:pt idx="1091">
                  <c:v>-695820</c:v>
                </c:pt>
                <c:pt idx="1092">
                  <c:v>-597820</c:v>
                </c:pt>
                <c:pt idx="1093">
                  <c:v>-597820</c:v>
                </c:pt>
                <c:pt idx="1094">
                  <c:v>-597820</c:v>
                </c:pt>
                <c:pt idx="1095">
                  <c:v>-560220</c:v>
                </c:pt>
                <c:pt idx="1096">
                  <c:v>-560220</c:v>
                </c:pt>
                <c:pt idx="1097">
                  <c:v>-560220</c:v>
                </c:pt>
                <c:pt idx="1098">
                  <c:v>-560220</c:v>
                </c:pt>
                <c:pt idx="1099">
                  <c:v>-560220</c:v>
                </c:pt>
                <c:pt idx="1100">
                  <c:v>-684220</c:v>
                </c:pt>
                <c:pt idx="1101">
                  <c:v>-704020</c:v>
                </c:pt>
                <c:pt idx="1102">
                  <c:v>-704020</c:v>
                </c:pt>
                <c:pt idx="1103">
                  <c:v>-704020</c:v>
                </c:pt>
                <c:pt idx="1104">
                  <c:v>-704020</c:v>
                </c:pt>
                <c:pt idx="1105">
                  <c:v>-704020</c:v>
                </c:pt>
                <c:pt idx="1106">
                  <c:v>-704020</c:v>
                </c:pt>
                <c:pt idx="1107">
                  <c:v>-704020</c:v>
                </c:pt>
                <c:pt idx="1108">
                  <c:v>-704020</c:v>
                </c:pt>
                <c:pt idx="1109">
                  <c:v>-704020</c:v>
                </c:pt>
                <c:pt idx="1110">
                  <c:v>-704020</c:v>
                </c:pt>
                <c:pt idx="1111">
                  <c:v>-704020</c:v>
                </c:pt>
                <c:pt idx="1112">
                  <c:v>-704020</c:v>
                </c:pt>
                <c:pt idx="1113">
                  <c:v>-704020</c:v>
                </c:pt>
                <c:pt idx="1114">
                  <c:v>-704020</c:v>
                </c:pt>
                <c:pt idx="1115">
                  <c:v>-704020</c:v>
                </c:pt>
                <c:pt idx="1116">
                  <c:v>-725020</c:v>
                </c:pt>
                <c:pt idx="1117">
                  <c:v>-725020</c:v>
                </c:pt>
                <c:pt idx="1118">
                  <c:v>-725020</c:v>
                </c:pt>
                <c:pt idx="1119">
                  <c:v>-795020</c:v>
                </c:pt>
                <c:pt idx="1120">
                  <c:v>-795020</c:v>
                </c:pt>
                <c:pt idx="1121">
                  <c:v>-795020</c:v>
                </c:pt>
                <c:pt idx="1122">
                  <c:v>-798020</c:v>
                </c:pt>
                <c:pt idx="1123">
                  <c:v>-798020</c:v>
                </c:pt>
                <c:pt idx="1124">
                  <c:v>-798020</c:v>
                </c:pt>
                <c:pt idx="1125">
                  <c:v>-798020</c:v>
                </c:pt>
                <c:pt idx="1126">
                  <c:v>-798020</c:v>
                </c:pt>
                <c:pt idx="1127">
                  <c:v>-798020</c:v>
                </c:pt>
                <c:pt idx="1128">
                  <c:v>-798020</c:v>
                </c:pt>
                <c:pt idx="1129">
                  <c:v>-796420</c:v>
                </c:pt>
                <c:pt idx="1130">
                  <c:v>-796420</c:v>
                </c:pt>
                <c:pt idx="1131">
                  <c:v>-796420</c:v>
                </c:pt>
                <c:pt idx="1132">
                  <c:v>-778220</c:v>
                </c:pt>
                <c:pt idx="1133">
                  <c:v>-778220</c:v>
                </c:pt>
                <c:pt idx="1134">
                  <c:v>-773320</c:v>
                </c:pt>
                <c:pt idx="1135">
                  <c:v>-773320</c:v>
                </c:pt>
                <c:pt idx="1136">
                  <c:v>-773320</c:v>
                </c:pt>
                <c:pt idx="1137">
                  <c:v>-773320</c:v>
                </c:pt>
                <c:pt idx="1138">
                  <c:v>-773320</c:v>
                </c:pt>
                <c:pt idx="1139">
                  <c:v>-773320</c:v>
                </c:pt>
                <c:pt idx="1140">
                  <c:v>-773320</c:v>
                </c:pt>
                <c:pt idx="1141">
                  <c:v>-869320</c:v>
                </c:pt>
                <c:pt idx="1142">
                  <c:v>-869320</c:v>
                </c:pt>
                <c:pt idx="1143">
                  <c:v>-869320</c:v>
                </c:pt>
                <c:pt idx="1144">
                  <c:v>-869320</c:v>
                </c:pt>
                <c:pt idx="1145">
                  <c:v>-922620</c:v>
                </c:pt>
                <c:pt idx="1146">
                  <c:v>-920670</c:v>
                </c:pt>
                <c:pt idx="1147">
                  <c:v>-920670</c:v>
                </c:pt>
                <c:pt idx="1148">
                  <c:v>-920670</c:v>
                </c:pt>
                <c:pt idx="1149">
                  <c:v>-920670</c:v>
                </c:pt>
                <c:pt idx="1150">
                  <c:v>-920670</c:v>
                </c:pt>
                <c:pt idx="1151">
                  <c:v>-933670</c:v>
                </c:pt>
                <c:pt idx="1152">
                  <c:v>-933670</c:v>
                </c:pt>
                <c:pt idx="1153">
                  <c:v>-939670</c:v>
                </c:pt>
                <c:pt idx="1154">
                  <c:v>-955770</c:v>
                </c:pt>
                <c:pt idx="1155">
                  <c:v>-955770</c:v>
                </c:pt>
                <c:pt idx="1156">
                  <c:v>-955770</c:v>
                </c:pt>
                <c:pt idx="1157">
                  <c:v>-955770</c:v>
                </c:pt>
                <c:pt idx="1158">
                  <c:v>-955770</c:v>
                </c:pt>
                <c:pt idx="1159">
                  <c:v>-973770</c:v>
                </c:pt>
                <c:pt idx="1160">
                  <c:v>-973770</c:v>
                </c:pt>
                <c:pt idx="1161">
                  <c:v>-955770</c:v>
                </c:pt>
                <c:pt idx="1162">
                  <c:v>-955770</c:v>
                </c:pt>
                <c:pt idx="1163">
                  <c:v>-955770</c:v>
                </c:pt>
                <c:pt idx="1164">
                  <c:v>-955770</c:v>
                </c:pt>
                <c:pt idx="1165">
                  <c:v>-910770</c:v>
                </c:pt>
                <c:pt idx="1166">
                  <c:v>-910770</c:v>
                </c:pt>
                <c:pt idx="1167">
                  <c:v>-910770</c:v>
                </c:pt>
                <c:pt idx="1168">
                  <c:v>-910770</c:v>
                </c:pt>
                <c:pt idx="1169">
                  <c:v>-910770</c:v>
                </c:pt>
                <c:pt idx="1170">
                  <c:v>-910770</c:v>
                </c:pt>
                <c:pt idx="1171">
                  <c:v>-910770</c:v>
                </c:pt>
                <c:pt idx="1172">
                  <c:v>-910770</c:v>
                </c:pt>
                <c:pt idx="1173">
                  <c:v>-910770</c:v>
                </c:pt>
                <c:pt idx="1174">
                  <c:v>-910770</c:v>
                </c:pt>
                <c:pt idx="1175">
                  <c:v>-910770</c:v>
                </c:pt>
                <c:pt idx="1176">
                  <c:v>-910770</c:v>
                </c:pt>
                <c:pt idx="1177">
                  <c:v>-910770</c:v>
                </c:pt>
                <c:pt idx="1178">
                  <c:v>-910770</c:v>
                </c:pt>
                <c:pt idx="1179">
                  <c:v>-910770</c:v>
                </c:pt>
                <c:pt idx="1180">
                  <c:v>-910770</c:v>
                </c:pt>
                <c:pt idx="1181">
                  <c:v>-910770</c:v>
                </c:pt>
                <c:pt idx="1182">
                  <c:v>-910770</c:v>
                </c:pt>
                <c:pt idx="1183">
                  <c:v>-941770</c:v>
                </c:pt>
                <c:pt idx="1184">
                  <c:v>-941770</c:v>
                </c:pt>
                <c:pt idx="1185">
                  <c:v>-941770</c:v>
                </c:pt>
                <c:pt idx="1186">
                  <c:v>-941770</c:v>
                </c:pt>
                <c:pt idx="1187">
                  <c:v>-941770</c:v>
                </c:pt>
                <c:pt idx="1188">
                  <c:v>-941770</c:v>
                </c:pt>
                <c:pt idx="1189">
                  <c:v>-941770</c:v>
                </c:pt>
                <c:pt idx="1190">
                  <c:v>-959770</c:v>
                </c:pt>
                <c:pt idx="1191">
                  <c:v>-937370</c:v>
                </c:pt>
                <c:pt idx="1192">
                  <c:v>-937370</c:v>
                </c:pt>
                <c:pt idx="1193">
                  <c:v>-937370</c:v>
                </c:pt>
                <c:pt idx="1194">
                  <c:v>-951370</c:v>
                </c:pt>
                <c:pt idx="1195">
                  <c:v>-951370</c:v>
                </c:pt>
                <c:pt idx="1196">
                  <c:v>-951370</c:v>
                </c:pt>
                <c:pt idx="1197">
                  <c:v>-963370</c:v>
                </c:pt>
                <c:pt idx="1198">
                  <c:v>-963370</c:v>
                </c:pt>
                <c:pt idx="1199">
                  <c:v>-938770</c:v>
                </c:pt>
                <c:pt idx="1200">
                  <c:v>-938770</c:v>
                </c:pt>
                <c:pt idx="1201">
                  <c:v>-938770</c:v>
                </c:pt>
                <c:pt idx="1202">
                  <c:v>-938770</c:v>
                </c:pt>
                <c:pt idx="1203">
                  <c:v>-938770</c:v>
                </c:pt>
                <c:pt idx="1204">
                  <c:v>-938770</c:v>
                </c:pt>
                <c:pt idx="1205">
                  <c:v>-954770</c:v>
                </c:pt>
                <c:pt idx="1206">
                  <c:v>-954770</c:v>
                </c:pt>
                <c:pt idx="1207">
                  <c:v>-969170</c:v>
                </c:pt>
                <c:pt idx="1208">
                  <c:v>-969170</c:v>
                </c:pt>
                <c:pt idx="1209">
                  <c:v>-969170</c:v>
                </c:pt>
                <c:pt idx="1210">
                  <c:v>-969170</c:v>
                </c:pt>
                <c:pt idx="1211">
                  <c:v>-971870</c:v>
                </c:pt>
                <c:pt idx="1212">
                  <c:v>-971870</c:v>
                </c:pt>
                <c:pt idx="1213">
                  <c:v>-973870</c:v>
                </c:pt>
                <c:pt idx="1214">
                  <c:v>-997870</c:v>
                </c:pt>
                <c:pt idx="1215">
                  <c:v>-997870</c:v>
                </c:pt>
                <c:pt idx="1216">
                  <c:v>-997870</c:v>
                </c:pt>
                <c:pt idx="1217">
                  <c:v>-997870</c:v>
                </c:pt>
                <c:pt idx="1218">
                  <c:v>-997870</c:v>
                </c:pt>
                <c:pt idx="1219">
                  <c:v>-997870</c:v>
                </c:pt>
                <c:pt idx="1220">
                  <c:v>-1044070</c:v>
                </c:pt>
                <c:pt idx="1221">
                  <c:v>-1044070</c:v>
                </c:pt>
                <c:pt idx="1222">
                  <c:v>-1044070</c:v>
                </c:pt>
                <c:pt idx="1223">
                  <c:v>-926070</c:v>
                </c:pt>
                <c:pt idx="1224">
                  <c:v>-926070</c:v>
                </c:pt>
                <c:pt idx="1225">
                  <c:v>-911670</c:v>
                </c:pt>
                <c:pt idx="1226">
                  <c:v>-912170</c:v>
                </c:pt>
                <c:pt idx="1227">
                  <c:v>-912170</c:v>
                </c:pt>
                <c:pt idx="1228">
                  <c:v>-912170</c:v>
                </c:pt>
                <c:pt idx="1229">
                  <c:v>-912170</c:v>
                </c:pt>
                <c:pt idx="1230">
                  <c:v>-912170</c:v>
                </c:pt>
                <c:pt idx="1231">
                  <c:v>-912170</c:v>
                </c:pt>
                <c:pt idx="1232">
                  <c:v>-912170</c:v>
                </c:pt>
                <c:pt idx="1233">
                  <c:v>-935570</c:v>
                </c:pt>
                <c:pt idx="1234">
                  <c:v>-935570</c:v>
                </c:pt>
                <c:pt idx="1235">
                  <c:v>-935570</c:v>
                </c:pt>
                <c:pt idx="1236">
                  <c:v>-935570</c:v>
                </c:pt>
                <c:pt idx="1237">
                  <c:v>-935570</c:v>
                </c:pt>
                <c:pt idx="1238">
                  <c:v>-935570</c:v>
                </c:pt>
                <c:pt idx="1239">
                  <c:v>-935570</c:v>
                </c:pt>
                <c:pt idx="1240">
                  <c:v>-935570</c:v>
                </c:pt>
                <c:pt idx="1241">
                  <c:v>-935570</c:v>
                </c:pt>
                <c:pt idx="1242">
                  <c:v>-935570</c:v>
                </c:pt>
                <c:pt idx="1243">
                  <c:v>-935570</c:v>
                </c:pt>
                <c:pt idx="1244">
                  <c:v>-935570</c:v>
                </c:pt>
                <c:pt idx="1245">
                  <c:v>-935570</c:v>
                </c:pt>
                <c:pt idx="1246">
                  <c:v>-935570</c:v>
                </c:pt>
                <c:pt idx="1247">
                  <c:v>-935570</c:v>
                </c:pt>
                <c:pt idx="1248">
                  <c:v>-935570</c:v>
                </c:pt>
                <c:pt idx="1249">
                  <c:v>-935570</c:v>
                </c:pt>
                <c:pt idx="1250">
                  <c:v>-935570</c:v>
                </c:pt>
                <c:pt idx="1251">
                  <c:v>-935570</c:v>
                </c:pt>
                <c:pt idx="1252">
                  <c:v>-935570</c:v>
                </c:pt>
                <c:pt idx="1253">
                  <c:v>-935570</c:v>
                </c:pt>
                <c:pt idx="1254">
                  <c:v>-935570</c:v>
                </c:pt>
                <c:pt idx="1255">
                  <c:v>-935570</c:v>
                </c:pt>
                <c:pt idx="1256">
                  <c:v>-935570</c:v>
                </c:pt>
                <c:pt idx="1257">
                  <c:v>-935570</c:v>
                </c:pt>
                <c:pt idx="1258">
                  <c:v>-935570</c:v>
                </c:pt>
                <c:pt idx="1259">
                  <c:v>-935570</c:v>
                </c:pt>
                <c:pt idx="1260">
                  <c:v>-935570</c:v>
                </c:pt>
                <c:pt idx="1261">
                  <c:v>-935570</c:v>
                </c:pt>
                <c:pt idx="1262">
                  <c:v>-935570</c:v>
                </c:pt>
                <c:pt idx="1263">
                  <c:v>-935570</c:v>
                </c:pt>
                <c:pt idx="1264">
                  <c:v>-935570</c:v>
                </c:pt>
                <c:pt idx="1265">
                  <c:v>-935570</c:v>
                </c:pt>
                <c:pt idx="1266">
                  <c:v>-935570</c:v>
                </c:pt>
                <c:pt idx="1267">
                  <c:v>-935570</c:v>
                </c:pt>
                <c:pt idx="1268">
                  <c:v>-935570</c:v>
                </c:pt>
                <c:pt idx="1269">
                  <c:v>-935570</c:v>
                </c:pt>
                <c:pt idx="1270">
                  <c:v>-935570</c:v>
                </c:pt>
                <c:pt idx="1271">
                  <c:v>-935570</c:v>
                </c:pt>
                <c:pt idx="1272">
                  <c:v>-935570</c:v>
                </c:pt>
                <c:pt idx="1273">
                  <c:v>-935570</c:v>
                </c:pt>
                <c:pt idx="1274">
                  <c:v>-935570</c:v>
                </c:pt>
                <c:pt idx="1275">
                  <c:v>-935570</c:v>
                </c:pt>
                <c:pt idx="1276">
                  <c:v>-935570</c:v>
                </c:pt>
                <c:pt idx="1277">
                  <c:v>-935570</c:v>
                </c:pt>
                <c:pt idx="1278">
                  <c:v>-935570</c:v>
                </c:pt>
                <c:pt idx="1279">
                  <c:v>-935570</c:v>
                </c:pt>
                <c:pt idx="1280">
                  <c:v>-935570</c:v>
                </c:pt>
                <c:pt idx="1281">
                  <c:v>-935570</c:v>
                </c:pt>
                <c:pt idx="1282">
                  <c:v>-935570</c:v>
                </c:pt>
                <c:pt idx="1283">
                  <c:v>-935570</c:v>
                </c:pt>
                <c:pt idx="1284">
                  <c:v>-935570</c:v>
                </c:pt>
                <c:pt idx="1285">
                  <c:v>-935570</c:v>
                </c:pt>
                <c:pt idx="1286">
                  <c:v>-935570</c:v>
                </c:pt>
                <c:pt idx="1287">
                  <c:v>-935570</c:v>
                </c:pt>
                <c:pt idx="1288">
                  <c:v>-935570</c:v>
                </c:pt>
                <c:pt idx="1289">
                  <c:v>-935570</c:v>
                </c:pt>
                <c:pt idx="1290">
                  <c:v>-935570</c:v>
                </c:pt>
                <c:pt idx="1291">
                  <c:v>-935570</c:v>
                </c:pt>
                <c:pt idx="1292">
                  <c:v>-935570</c:v>
                </c:pt>
                <c:pt idx="1293">
                  <c:v>-935570</c:v>
                </c:pt>
                <c:pt idx="1294">
                  <c:v>-935570</c:v>
                </c:pt>
                <c:pt idx="1295">
                  <c:v>-935570</c:v>
                </c:pt>
                <c:pt idx="1296">
                  <c:v>-935570</c:v>
                </c:pt>
                <c:pt idx="1297">
                  <c:v>-935570</c:v>
                </c:pt>
                <c:pt idx="1298">
                  <c:v>-935570</c:v>
                </c:pt>
                <c:pt idx="1299">
                  <c:v>-935570</c:v>
                </c:pt>
                <c:pt idx="1300">
                  <c:v>-935570</c:v>
                </c:pt>
                <c:pt idx="1301">
                  <c:v>-1007570</c:v>
                </c:pt>
                <c:pt idx="1302">
                  <c:v>-1007570</c:v>
                </c:pt>
                <c:pt idx="1303">
                  <c:v>-1007570</c:v>
                </c:pt>
                <c:pt idx="1304">
                  <c:v>-1007570</c:v>
                </c:pt>
                <c:pt idx="1305">
                  <c:v>-1007570</c:v>
                </c:pt>
                <c:pt idx="1306">
                  <c:v>-1007570</c:v>
                </c:pt>
                <c:pt idx="1307">
                  <c:v>-1007570</c:v>
                </c:pt>
                <c:pt idx="1308">
                  <c:v>-1007570</c:v>
                </c:pt>
                <c:pt idx="1309">
                  <c:v>-1007570</c:v>
                </c:pt>
                <c:pt idx="1310">
                  <c:v>-1007570</c:v>
                </c:pt>
                <c:pt idx="1311">
                  <c:v>-1007570</c:v>
                </c:pt>
                <c:pt idx="1312">
                  <c:v>-1007570</c:v>
                </c:pt>
                <c:pt idx="1313">
                  <c:v>-1007570</c:v>
                </c:pt>
                <c:pt idx="1314">
                  <c:v>-1007570</c:v>
                </c:pt>
                <c:pt idx="1315">
                  <c:v>-1007570</c:v>
                </c:pt>
                <c:pt idx="1316">
                  <c:v>-1029570</c:v>
                </c:pt>
                <c:pt idx="1317">
                  <c:v>-1029570</c:v>
                </c:pt>
                <c:pt idx="1318">
                  <c:v>-1029570</c:v>
                </c:pt>
                <c:pt idx="1319">
                  <c:v>-1029570</c:v>
                </c:pt>
                <c:pt idx="1320">
                  <c:v>-1029570</c:v>
                </c:pt>
                <c:pt idx="1321">
                  <c:v>-1029570</c:v>
                </c:pt>
                <c:pt idx="1322">
                  <c:v>-1029570</c:v>
                </c:pt>
                <c:pt idx="1323">
                  <c:v>-1029570</c:v>
                </c:pt>
                <c:pt idx="1324">
                  <c:v>-1018770</c:v>
                </c:pt>
                <c:pt idx="1325">
                  <c:v>-1018770</c:v>
                </c:pt>
                <c:pt idx="1326">
                  <c:v>-1018770</c:v>
                </c:pt>
                <c:pt idx="1327">
                  <c:v>-934770</c:v>
                </c:pt>
                <c:pt idx="1328">
                  <c:v>-934770</c:v>
                </c:pt>
                <c:pt idx="1329">
                  <c:v>-934770</c:v>
                </c:pt>
                <c:pt idx="1330">
                  <c:v>-934770</c:v>
                </c:pt>
                <c:pt idx="1331">
                  <c:v>-934770</c:v>
                </c:pt>
                <c:pt idx="1332">
                  <c:v>-934770</c:v>
                </c:pt>
                <c:pt idx="1333">
                  <c:v>-934170</c:v>
                </c:pt>
                <c:pt idx="1334">
                  <c:v>-934170</c:v>
                </c:pt>
                <c:pt idx="1335">
                  <c:v>-934170</c:v>
                </c:pt>
                <c:pt idx="1336">
                  <c:v>-934170</c:v>
                </c:pt>
                <c:pt idx="1337">
                  <c:v>-934170</c:v>
                </c:pt>
                <c:pt idx="1338">
                  <c:v>-934170</c:v>
                </c:pt>
                <c:pt idx="1339">
                  <c:v>-934170</c:v>
                </c:pt>
                <c:pt idx="1340">
                  <c:v>-934170</c:v>
                </c:pt>
                <c:pt idx="1341">
                  <c:v>-934170</c:v>
                </c:pt>
                <c:pt idx="1342">
                  <c:v>-934170</c:v>
                </c:pt>
                <c:pt idx="1343">
                  <c:v>-934170</c:v>
                </c:pt>
                <c:pt idx="1344">
                  <c:v>-934170</c:v>
                </c:pt>
                <c:pt idx="1345">
                  <c:v>-934170</c:v>
                </c:pt>
                <c:pt idx="1346">
                  <c:v>-934170</c:v>
                </c:pt>
                <c:pt idx="1347">
                  <c:v>-934170</c:v>
                </c:pt>
                <c:pt idx="1348">
                  <c:v>-934170</c:v>
                </c:pt>
                <c:pt idx="1349">
                  <c:v>-934170</c:v>
                </c:pt>
                <c:pt idx="1350">
                  <c:v>-934170</c:v>
                </c:pt>
                <c:pt idx="1351">
                  <c:v>-934170</c:v>
                </c:pt>
                <c:pt idx="1352">
                  <c:v>-934170</c:v>
                </c:pt>
                <c:pt idx="1353">
                  <c:v>-934170</c:v>
                </c:pt>
                <c:pt idx="1354">
                  <c:v>-934170</c:v>
                </c:pt>
                <c:pt idx="1355">
                  <c:v>-934170</c:v>
                </c:pt>
                <c:pt idx="1356">
                  <c:v>-934170</c:v>
                </c:pt>
                <c:pt idx="1357">
                  <c:v>-934170</c:v>
                </c:pt>
                <c:pt idx="1358">
                  <c:v>-934170</c:v>
                </c:pt>
                <c:pt idx="1359">
                  <c:v>-934170</c:v>
                </c:pt>
                <c:pt idx="1360">
                  <c:v>-934170</c:v>
                </c:pt>
                <c:pt idx="1361">
                  <c:v>-934170</c:v>
                </c:pt>
                <c:pt idx="1362">
                  <c:v>-934170</c:v>
                </c:pt>
                <c:pt idx="1363">
                  <c:v>-934170</c:v>
                </c:pt>
                <c:pt idx="1364">
                  <c:v>-934170</c:v>
                </c:pt>
                <c:pt idx="1365">
                  <c:v>-934170</c:v>
                </c:pt>
                <c:pt idx="1366">
                  <c:v>-946770</c:v>
                </c:pt>
                <c:pt idx="1367">
                  <c:v>-946770</c:v>
                </c:pt>
                <c:pt idx="1368">
                  <c:v>-956570</c:v>
                </c:pt>
                <c:pt idx="1369">
                  <c:v>-956570</c:v>
                </c:pt>
                <c:pt idx="1370">
                  <c:v>-956570</c:v>
                </c:pt>
                <c:pt idx="1371">
                  <c:v>-971270</c:v>
                </c:pt>
                <c:pt idx="1372">
                  <c:v>-971270</c:v>
                </c:pt>
                <c:pt idx="1373">
                  <c:v>-969470</c:v>
                </c:pt>
                <c:pt idx="1374">
                  <c:v>-969470</c:v>
                </c:pt>
                <c:pt idx="1375">
                  <c:v>-969470</c:v>
                </c:pt>
                <c:pt idx="1376">
                  <c:v>-969470</c:v>
                </c:pt>
                <c:pt idx="1377">
                  <c:v>-969470</c:v>
                </c:pt>
                <c:pt idx="1378">
                  <c:v>-969470</c:v>
                </c:pt>
                <c:pt idx="1379">
                  <c:v>-969470</c:v>
                </c:pt>
                <c:pt idx="1380">
                  <c:v>-969470</c:v>
                </c:pt>
                <c:pt idx="1381">
                  <c:v>-969470</c:v>
                </c:pt>
                <c:pt idx="1382">
                  <c:v>-969470</c:v>
                </c:pt>
                <c:pt idx="1383">
                  <c:v>-969470</c:v>
                </c:pt>
                <c:pt idx="1384">
                  <c:v>-969470</c:v>
                </c:pt>
                <c:pt idx="1385">
                  <c:v>-969470</c:v>
                </c:pt>
                <c:pt idx="1386">
                  <c:v>-969470</c:v>
                </c:pt>
                <c:pt idx="1387">
                  <c:v>-969470</c:v>
                </c:pt>
                <c:pt idx="1388">
                  <c:v>-969470</c:v>
                </c:pt>
                <c:pt idx="1389">
                  <c:v>-969470</c:v>
                </c:pt>
                <c:pt idx="1390">
                  <c:v>-969470</c:v>
                </c:pt>
                <c:pt idx="1391">
                  <c:v>-969470</c:v>
                </c:pt>
                <c:pt idx="1392">
                  <c:v>-969470</c:v>
                </c:pt>
                <c:pt idx="1393">
                  <c:v>-969470</c:v>
                </c:pt>
                <c:pt idx="1394">
                  <c:v>-969470</c:v>
                </c:pt>
                <c:pt idx="1395">
                  <c:v>-969470</c:v>
                </c:pt>
                <c:pt idx="1396">
                  <c:v>-969470</c:v>
                </c:pt>
                <c:pt idx="1397">
                  <c:v>-969470</c:v>
                </c:pt>
                <c:pt idx="1398">
                  <c:v>-969470</c:v>
                </c:pt>
                <c:pt idx="1399">
                  <c:v>-969470</c:v>
                </c:pt>
                <c:pt idx="1400">
                  <c:v>-969470</c:v>
                </c:pt>
                <c:pt idx="1401">
                  <c:v>-969470</c:v>
                </c:pt>
                <c:pt idx="1402">
                  <c:v>-969470</c:v>
                </c:pt>
                <c:pt idx="1403">
                  <c:v>-969470</c:v>
                </c:pt>
                <c:pt idx="1404">
                  <c:v>-969470</c:v>
                </c:pt>
                <c:pt idx="1405">
                  <c:v>-969470</c:v>
                </c:pt>
                <c:pt idx="1406">
                  <c:v>-969470</c:v>
                </c:pt>
                <c:pt idx="1407">
                  <c:v>-1020670</c:v>
                </c:pt>
                <c:pt idx="1408">
                  <c:v>-1020670</c:v>
                </c:pt>
                <c:pt idx="1409">
                  <c:v>-1020670</c:v>
                </c:pt>
                <c:pt idx="1410">
                  <c:v>-1020670</c:v>
                </c:pt>
                <c:pt idx="1411">
                  <c:v>-1020670</c:v>
                </c:pt>
                <c:pt idx="1412">
                  <c:v>-1020670</c:v>
                </c:pt>
                <c:pt idx="1413">
                  <c:v>-1020670</c:v>
                </c:pt>
                <c:pt idx="1414">
                  <c:v>-1035670</c:v>
                </c:pt>
                <c:pt idx="1415">
                  <c:v>-1035670</c:v>
                </c:pt>
                <c:pt idx="1416">
                  <c:v>-1035670</c:v>
                </c:pt>
                <c:pt idx="1417">
                  <c:v>-1035670</c:v>
                </c:pt>
                <c:pt idx="1418">
                  <c:v>-1035670</c:v>
                </c:pt>
                <c:pt idx="1419">
                  <c:v>-1035670</c:v>
                </c:pt>
                <c:pt idx="1420">
                  <c:v>-1035670</c:v>
                </c:pt>
                <c:pt idx="1421">
                  <c:v>-1035670</c:v>
                </c:pt>
                <c:pt idx="1422">
                  <c:v>-1035670</c:v>
                </c:pt>
                <c:pt idx="1423">
                  <c:v>-1035670</c:v>
                </c:pt>
                <c:pt idx="1424">
                  <c:v>-1035670</c:v>
                </c:pt>
                <c:pt idx="1425">
                  <c:v>-1035670</c:v>
                </c:pt>
                <c:pt idx="1426">
                  <c:v>-1035670</c:v>
                </c:pt>
                <c:pt idx="1427">
                  <c:v>-1035670</c:v>
                </c:pt>
                <c:pt idx="1428">
                  <c:v>-1056970</c:v>
                </c:pt>
                <c:pt idx="1429">
                  <c:v>-1140970</c:v>
                </c:pt>
                <c:pt idx="1430">
                  <c:v>-1140970</c:v>
                </c:pt>
                <c:pt idx="1431">
                  <c:v>-1140970</c:v>
                </c:pt>
                <c:pt idx="1432">
                  <c:v>-1140970</c:v>
                </c:pt>
                <c:pt idx="1433">
                  <c:v>-1148470</c:v>
                </c:pt>
                <c:pt idx="1434">
                  <c:v>-1148470</c:v>
                </c:pt>
                <c:pt idx="1435">
                  <c:v>-1152470</c:v>
                </c:pt>
                <c:pt idx="1436">
                  <c:v>-1152470</c:v>
                </c:pt>
                <c:pt idx="1437">
                  <c:v>-1152470</c:v>
                </c:pt>
                <c:pt idx="1438">
                  <c:v>-1152470</c:v>
                </c:pt>
                <c:pt idx="1439">
                  <c:v>-1152470</c:v>
                </c:pt>
                <c:pt idx="1440">
                  <c:v>-1152470</c:v>
                </c:pt>
                <c:pt idx="1441">
                  <c:v>-1152470</c:v>
                </c:pt>
                <c:pt idx="1442">
                  <c:v>-1152470</c:v>
                </c:pt>
                <c:pt idx="1443">
                  <c:v>-1152470</c:v>
                </c:pt>
                <c:pt idx="1444">
                  <c:v>-1196270</c:v>
                </c:pt>
                <c:pt idx="1445">
                  <c:v>-1196270</c:v>
                </c:pt>
                <c:pt idx="1446">
                  <c:v>-1196270</c:v>
                </c:pt>
                <c:pt idx="1447">
                  <c:v>-1196270</c:v>
                </c:pt>
                <c:pt idx="1448">
                  <c:v>-1201870</c:v>
                </c:pt>
                <c:pt idx="1449">
                  <c:v>-1201870</c:v>
                </c:pt>
                <c:pt idx="1450">
                  <c:v>-1188070</c:v>
                </c:pt>
                <c:pt idx="1451">
                  <c:v>-1188070</c:v>
                </c:pt>
                <c:pt idx="1452">
                  <c:v>-1188070</c:v>
                </c:pt>
                <c:pt idx="1453">
                  <c:v>-1192970</c:v>
                </c:pt>
                <c:pt idx="1454">
                  <c:v>-1258770</c:v>
                </c:pt>
                <c:pt idx="1455">
                  <c:v>-1258770</c:v>
                </c:pt>
                <c:pt idx="1456">
                  <c:v>-1258770</c:v>
                </c:pt>
                <c:pt idx="1457">
                  <c:v>-1258770</c:v>
                </c:pt>
                <c:pt idx="1458">
                  <c:v>-1258770</c:v>
                </c:pt>
                <c:pt idx="1459">
                  <c:v>-1258770</c:v>
                </c:pt>
                <c:pt idx="1460">
                  <c:v>-1297570</c:v>
                </c:pt>
                <c:pt idx="1461">
                  <c:v>-1297570</c:v>
                </c:pt>
                <c:pt idx="1462">
                  <c:v>-1298770</c:v>
                </c:pt>
                <c:pt idx="1463">
                  <c:v>-1298770</c:v>
                </c:pt>
                <c:pt idx="1464">
                  <c:v>-1364770</c:v>
                </c:pt>
                <c:pt idx="1465">
                  <c:v>-1330570</c:v>
                </c:pt>
                <c:pt idx="1466">
                  <c:v>-1330570</c:v>
                </c:pt>
                <c:pt idx="1467">
                  <c:v>-1330570</c:v>
                </c:pt>
                <c:pt idx="1468">
                  <c:v>-1330570</c:v>
                </c:pt>
                <c:pt idx="1469">
                  <c:v>-1330570</c:v>
                </c:pt>
                <c:pt idx="1470">
                  <c:v>-1330570</c:v>
                </c:pt>
                <c:pt idx="1471">
                  <c:v>-1330570</c:v>
                </c:pt>
                <c:pt idx="1472">
                  <c:v>-1330570</c:v>
                </c:pt>
                <c:pt idx="1473">
                  <c:v>-1330570</c:v>
                </c:pt>
                <c:pt idx="1474">
                  <c:v>-1330570</c:v>
                </c:pt>
                <c:pt idx="1475">
                  <c:v>-1330570</c:v>
                </c:pt>
                <c:pt idx="1476">
                  <c:v>-1330570</c:v>
                </c:pt>
                <c:pt idx="1477">
                  <c:v>-1330570</c:v>
                </c:pt>
                <c:pt idx="1478">
                  <c:v>-1330570</c:v>
                </c:pt>
                <c:pt idx="1479">
                  <c:v>-1330570</c:v>
                </c:pt>
                <c:pt idx="1480">
                  <c:v>-1330570</c:v>
                </c:pt>
                <c:pt idx="1481">
                  <c:v>-1330570</c:v>
                </c:pt>
                <c:pt idx="1482">
                  <c:v>-1330570</c:v>
                </c:pt>
                <c:pt idx="1483">
                  <c:v>-1330570</c:v>
                </c:pt>
                <c:pt idx="1484">
                  <c:v>-1330570</c:v>
                </c:pt>
                <c:pt idx="1485">
                  <c:v>-1330570</c:v>
                </c:pt>
                <c:pt idx="1486">
                  <c:v>-1330570</c:v>
                </c:pt>
                <c:pt idx="1487">
                  <c:v>-1330570</c:v>
                </c:pt>
                <c:pt idx="1488">
                  <c:v>-1330570</c:v>
                </c:pt>
                <c:pt idx="1489">
                  <c:v>-1330570</c:v>
                </c:pt>
                <c:pt idx="1490">
                  <c:v>-1330570</c:v>
                </c:pt>
                <c:pt idx="1491">
                  <c:v>-1330570</c:v>
                </c:pt>
                <c:pt idx="1492">
                  <c:v>-1330570</c:v>
                </c:pt>
                <c:pt idx="1493">
                  <c:v>-1330570</c:v>
                </c:pt>
                <c:pt idx="1494">
                  <c:v>-1330570</c:v>
                </c:pt>
                <c:pt idx="1495">
                  <c:v>-1330570</c:v>
                </c:pt>
                <c:pt idx="1496">
                  <c:v>-1330570</c:v>
                </c:pt>
                <c:pt idx="1497">
                  <c:v>-1330570</c:v>
                </c:pt>
                <c:pt idx="1498">
                  <c:v>-1330570</c:v>
                </c:pt>
                <c:pt idx="1499">
                  <c:v>-1330570</c:v>
                </c:pt>
                <c:pt idx="1500">
                  <c:v>-1330570</c:v>
                </c:pt>
                <c:pt idx="1501">
                  <c:v>-1330570</c:v>
                </c:pt>
                <c:pt idx="1502">
                  <c:v>-1330570</c:v>
                </c:pt>
                <c:pt idx="1503">
                  <c:v>-1330570</c:v>
                </c:pt>
                <c:pt idx="1504">
                  <c:v>-1330570</c:v>
                </c:pt>
                <c:pt idx="1505">
                  <c:v>-1330570</c:v>
                </c:pt>
                <c:pt idx="1506">
                  <c:v>-1350570</c:v>
                </c:pt>
                <c:pt idx="1507">
                  <c:v>-1350570</c:v>
                </c:pt>
                <c:pt idx="1508">
                  <c:v>-1350570</c:v>
                </c:pt>
                <c:pt idx="1509">
                  <c:v>-1350570</c:v>
                </c:pt>
                <c:pt idx="1510">
                  <c:v>-1350570</c:v>
                </c:pt>
                <c:pt idx="1511">
                  <c:v>-1400170</c:v>
                </c:pt>
                <c:pt idx="1512">
                  <c:v>-1400170</c:v>
                </c:pt>
                <c:pt idx="1513">
                  <c:v>-1400170</c:v>
                </c:pt>
                <c:pt idx="1514">
                  <c:v>-1329070</c:v>
                </c:pt>
                <c:pt idx="1515">
                  <c:v>-1329070</c:v>
                </c:pt>
                <c:pt idx="1516">
                  <c:v>-1329070</c:v>
                </c:pt>
                <c:pt idx="1517">
                  <c:v>-1329070</c:v>
                </c:pt>
                <c:pt idx="1518">
                  <c:v>-1329070</c:v>
                </c:pt>
                <c:pt idx="1519">
                  <c:v>-1329070</c:v>
                </c:pt>
                <c:pt idx="1520">
                  <c:v>-1329070</c:v>
                </c:pt>
                <c:pt idx="1521">
                  <c:v>-1329070</c:v>
                </c:pt>
                <c:pt idx="1522">
                  <c:v>-1329070</c:v>
                </c:pt>
                <c:pt idx="1523">
                  <c:v>-1329070</c:v>
                </c:pt>
                <c:pt idx="1524">
                  <c:v>-1329070</c:v>
                </c:pt>
                <c:pt idx="1525">
                  <c:v>-1329070</c:v>
                </c:pt>
                <c:pt idx="1526">
                  <c:v>-1329070</c:v>
                </c:pt>
                <c:pt idx="1527">
                  <c:v>-1329070</c:v>
                </c:pt>
                <c:pt idx="1528">
                  <c:v>-1329070</c:v>
                </c:pt>
                <c:pt idx="1529">
                  <c:v>-1329070</c:v>
                </c:pt>
                <c:pt idx="1530">
                  <c:v>-1307070</c:v>
                </c:pt>
                <c:pt idx="1531">
                  <c:v>-1307070</c:v>
                </c:pt>
                <c:pt idx="1532">
                  <c:v>-1307070</c:v>
                </c:pt>
                <c:pt idx="1533">
                  <c:v>-1223070</c:v>
                </c:pt>
                <c:pt idx="1534">
                  <c:v>-1223070</c:v>
                </c:pt>
                <c:pt idx="1535">
                  <c:v>-1223070</c:v>
                </c:pt>
                <c:pt idx="1536">
                  <c:v>-1223070</c:v>
                </c:pt>
                <c:pt idx="1537">
                  <c:v>-1223070</c:v>
                </c:pt>
                <c:pt idx="1538">
                  <c:v>-1223070</c:v>
                </c:pt>
                <c:pt idx="1539">
                  <c:v>-1223070</c:v>
                </c:pt>
                <c:pt idx="1540">
                  <c:v>-1223070</c:v>
                </c:pt>
                <c:pt idx="1541">
                  <c:v>-1223070</c:v>
                </c:pt>
                <c:pt idx="1542">
                  <c:v>-1223070</c:v>
                </c:pt>
                <c:pt idx="1543">
                  <c:v>-1223070</c:v>
                </c:pt>
                <c:pt idx="1544">
                  <c:v>-1223070</c:v>
                </c:pt>
                <c:pt idx="1545">
                  <c:v>-1223070</c:v>
                </c:pt>
                <c:pt idx="1546">
                  <c:v>-1223070</c:v>
                </c:pt>
                <c:pt idx="1547">
                  <c:v>-1223070</c:v>
                </c:pt>
                <c:pt idx="1548">
                  <c:v>-1223070</c:v>
                </c:pt>
                <c:pt idx="1549">
                  <c:v>-1223070</c:v>
                </c:pt>
                <c:pt idx="1550">
                  <c:v>-1223070</c:v>
                </c:pt>
                <c:pt idx="1551">
                  <c:v>-1223070</c:v>
                </c:pt>
                <c:pt idx="1552">
                  <c:v>-1223070</c:v>
                </c:pt>
                <c:pt idx="1553">
                  <c:v>-1223070</c:v>
                </c:pt>
                <c:pt idx="1554">
                  <c:v>-1223070</c:v>
                </c:pt>
                <c:pt idx="1555">
                  <c:v>-1223070</c:v>
                </c:pt>
                <c:pt idx="1556">
                  <c:v>-1223070</c:v>
                </c:pt>
                <c:pt idx="1557">
                  <c:v>-1223070</c:v>
                </c:pt>
                <c:pt idx="1558">
                  <c:v>-1223070</c:v>
                </c:pt>
                <c:pt idx="1559">
                  <c:v>-1223070</c:v>
                </c:pt>
                <c:pt idx="1560">
                  <c:v>-1223070</c:v>
                </c:pt>
                <c:pt idx="1561">
                  <c:v>-1223070</c:v>
                </c:pt>
                <c:pt idx="1562">
                  <c:v>-1223070</c:v>
                </c:pt>
                <c:pt idx="1563">
                  <c:v>-1295070</c:v>
                </c:pt>
                <c:pt idx="1564">
                  <c:v>-1295070</c:v>
                </c:pt>
                <c:pt idx="1565">
                  <c:v>-1331070</c:v>
                </c:pt>
                <c:pt idx="1566">
                  <c:v>-1417070</c:v>
                </c:pt>
                <c:pt idx="1567">
                  <c:v>-1417070</c:v>
                </c:pt>
                <c:pt idx="1568">
                  <c:v>-1429070</c:v>
                </c:pt>
                <c:pt idx="1569">
                  <c:v>-1429070</c:v>
                </c:pt>
                <c:pt idx="1570">
                  <c:v>-1429070</c:v>
                </c:pt>
                <c:pt idx="1571">
                  <c:v>-1429070</c:v>
                </c:pt>
                <c:pt idx="1572">
                  <c:v>-1429070</c:v>
                </c:pt>
                <c:pt idx="1573">
                  <c:v>-1429070</c:v>
                </c:pt>
                <c:pt idx="1574">
                  <c:v>-1481870</c:v>
                </c:pt>
                <c:pt idx="1575">
                  <c:v>-1481870</c:v>
                </c:pt>
                <c:pt idx="1576">
                  <c:v>-1511870</c:v>
                </c:pt>
                <c:pt idx="1577">
                  <c:v>-1515070</c:v>
                </c:pt>
                <c:pt idx="1578">
                  <c:v>-1515070</c:v>
                </c:pt>
                <c:pt idx="1579">
                  <c:v>-1443070</c:v>
                </c:pt>
                <c:pt idx="1580">
                  <c:v>-1443070</c:v>
                </c:pt>
                <c:pt idx="1581">
                  <c:v>-1443070</c:v>
                </c:pt>
                <c:pt idx="1582">
                  <c:v>-1443070</c:v>
                </c:pt>
                <c:pt idx="1583">
                  <c:v>-1443070</c:v>
                </c:pt>
                <c:pt idx="1584">
                  <c:v>-1443070</c:v>
                </c:pt>
                <c:pt idx="1585">
                  <c:v>-1443070</c:v>
                </c:pt>
                <c:pt idx="1586">
                  <c:v>-1443070</c:v>
                </c:pt>
                <c:pt idx="1587">
                  <c:v>-1443070</c:v>
                </c:pt>
                <c:pt idx="1588">
                  <c:v>-1372670</c:v>
                </c:pt>
                <c:pt idx="1589">
                  <c:v>-1372670</c:v>
                </c:pt>
                <c:pt idx="1590">
                  <c:v>-1372670</c:v>
                </c:pt>
                <c:pt idx="1591">
                  <c:v>-1372670</c:v>
                </c:pt>
                <c:pt idx="1592">
                  <c:v>-1372670</c:v>
                </c:pt>
                <c:pt idx="1593">
                  <c:v>-1372670</c:v>
                </c:pt>
                <c:pt idx="1594">
                  <c:v>-1372670</c:v>
                </c:pt>
                <c:pt idx="1595">
                  <c:v>-1372670</c:v>
                </c:pt>
                <c:pt idx="1596">
                  <c:v>-1404670</c:v>
                </c:pt>
                <c:pt idx="1597">
                  <c:v>-1404670</c:v>
                </c:pt>
                <c:pt idx="1598">
                  <c:v>-1404670</c:v>
                </c:pt>
                <c:pt idx="1599">
                  <c:v>-1387870</c:v>
                </c:pt>
                <c:pt idx="1600">
                  <c:v>-1387870</c:v>
                </c:pt>
                <c:pt idx="1601">
                  <c:v>-1405370</c:v>
                </c:pt>
                <c:pt idx="1602">
                  <c:v>-1405370</c:v>
                </c:pt>
                <c:pt idx="1603">
                  <c:v>-1405370</c:v>
                </c:pt>
                <c:pt idx="1604">
                  <c:v>-1405370</c:v>
                </c:pt>
                <c:pt idx="1605">
                  <c:v>-1405370</c:v>
                </c:pt>
                <c:pt idx="1606">
                  <c:v>-1405370</c:v>
                </c:pt>
                <c:pt idx="1607">
                  <c:v>-1405370</c:v>
                </c:pt>
                <c:pt idx="1608">
                  <c:v>-1405370</c:v>
                </c:pt>
                <c:pt idx="1609">
                  <c:v>-1405370</c:v>
                </c:pt>
                <c:pt idx="1610">
                  <c:v>-1405370</c:v>
                </c:pt>
                <c:pt idx="1611">
                  <c:v>-1405370</c:v>
                </c:pt>
                <c:pt idx="1612">
                  <c:v>-1405370</c:v>
                </c:pt>
                <c:pt idx="1613">
                  <c:v>-1420670</c:v>
                </c:pt>
                <c:pt idx="1614">
                  <c:v>-1430670</c:v>
                </c:pt>
                <c:pt idx="1615">
                  <c:v>-1430670</c:v>
                </c:pt>
                <c:pt idx="1616">
                  <c:v>-1430670</c:v>
                </c:pt>
                <c:pt idx="1617">
                  <c:v>-1430670</c:v>
                </c:pt>
                <c:pt idx="1618">
                  <c:v>-1430670</c:v>
                </c:pt>
                <c:pt idx="1619">
                  <c:v>-1430670</c:v>
                </c:pt>
                <c:pt idx="1620">
                  <c:v>-1430670</c:v>
                </c:pt>
                <c:pt idx="1621">
                  <c:v>-1430670</c:v>
                </c:pt>
                <c:pt idx="1622">
                  <c:v>-1430670</c:v>
                </c:pt>
                <c:pt idx="1623">
                  <c:v>-1500870</c:v>
                </c:pt>
                <c:pt idx="1624">
                  <c:v>-1500870</c:v>
                </c:pt>
                <c:pt idx="1625">
                  <c:v>-1500870</c:v>
                </c:pt>
                <c:pt idx="1626">
                  <c:v>-1513270</c:v>
                </c:pt>
                <c:pt idx="1627">
                  <c:v>-1513270</c:v>
                </c:pt>
                <c:pt idx="1628">
                  <c:v>-1513270</c:v>
                </c:pt>
                <c:pt idx="1629">
                  <c:v>-1513270</c:v>
                </c:pt>
                <c:pt idx="1630">
                  <c:v>-1513270</c:v>
                </c:pt>
                <c:pt idx="1631">
                  <c:v>-1513270</c:v>
                </c:pt>
                <c:pt idx="1632">
                  <c:v>-1513270</c:v>
                </c:pt>
                <c:pt idx="1633">
                  <c:v>-1513270</c:v>
                </c:pt>
                <c:pt idx="1634">
                  <c:v>-1513270</c:v>
                </c:pt>
                <c:pt idx="1635">
                  <c:v>-1513270</c:v>
                </c:pt>
                <c:pt idx="1636">
                  <c:v>-1513270</c:v>
                </c:pt>
                <c:pt idx="1637">
                  <c:v>-1513270</c:v>
                </c:pt>
                <c:pt idx="1638">
                  <c:v>-1513270</c:v>
                </c:pt>
                <c:pt idx="1639">
                  <c:v>-1513270</c:v>
                </c:pt>
                <c:pt idx="1640">
                  <c:v>-1513270</c:v>
                </c:pt>
                <c:pt idx="1641">
                  <c:v>-1513270</c:v>
                </c:pt>
                <c:pt idx="1642">
                  <c:v>-1513270</c:v>
                </c:pt>
                <c:pt idx="1643">
                  <c:v>-1513270</c:v>
                </c:pt>
                <c:pt idx="1644">
                  <c:v>-1513270</c:v>
                </c:pt>
                <c:pt idx="1645">
                  <c:v>-1513270</c:v>
                </c:pt>
                <c:pt idx="1646">
                  <c:v>-1513270</c:v>
                </c:pt>
                <c:pt idx="1647">
                  <c:v>-1513270</c:v>
                </c:pt>
                <c:pt idx="1648">
                  <c:v>-1513270</c:v>
                </c:pt>
                <c:pt idx="1649">
                  <c:v>-1513270</c:v>
                </c:pt>
                <c:pt idx="1650">
                  <c:v>-1513270</c:v>
                </c:pt>
                <c:pt idx="1651">
                  <c:v>-1513270</c:v>
                </c:pt>
                <c:pt idx="1652">
                  <c:v>-1513270</c:v>
                </c:pt>
                <c:pt idx="1653">
                  <c:v>-1513270</c:v>
                </c:pt>
                <c:pt idx="1654">
                  <c:v>-1513270</c:v>
                </c:pt>
                <c:pt idx="1655">
                  <c:v>-1513270</c:v>
                </c:pt>
                <c:pt idx="1656">
                  <c:v>-1513270</c:v>
                </c:pt>
                <c:pt idx="1657">
                  <c:v>-1513270</c:v>
                </c:pt>
                <c:pt idx="1658">
                  <c:v>-1513270</c:v>
                </c:pt>
                <c:pt idx="1659">
                  <c:v>-1513270</c:v>
                </c:pt>
                <c:pt idx="1660">
                  <c:v>-1513270</c:v>
                </c:pt>
                <c:pt idx="1661">
                  <c:v>-1513270</c:v>
                </c:pt>
                <c:pt idx="1662">
                  <c:v>-1513270</c:v>
                </c:pt>
                <c:pt idx="1663">
                  <c:v>-1513270</c:v>
                </c:pt>
                <c:pt idx="1664">
                  <c:v>-1513270</c:v>
                </c:pt>
                <c:pt idx="1665">
                  <c:v>-1513270</c:v>
                </c:pt>
                <c:pt idx="1666">
                  <c:v>-1513270</c:v>
                </c:pt>
                <c:pt idx="1667">
                  <c:v>-1513270</c:v>
                </c:pt>
                <c:pt idx="1668">
                  <c:v>-1513270</c:v>
                </c:pt>
                <c:pt idx="1669">
                  <c:v>-1513270</c:v>
                </c:pt>
                <c:pt idx="1670">
                  <c:v>-1513270</c:v>
                </c:pt>
                <c:pt idx="1671">
                  <c:v>-1513270</c:v>
                </c:pt>
                <c:pt idx="1672">
                  <c:v>-1513270</c:v>
                </c:pt>
                <c:pt idx="1673">
                  <c:v>-1513270</c:v>
                </c:pt>
                <c:pt idx="1674">
                  <c:v>-1513270</c:v>
                </c:pt>
                <c:pt idx="1675">
                  <c:v>-1513270</c:v>
                </c:pt>
                <c:pt idx="1676">
                  <c:v>-1513270</c:v>
                </c:pt>
                <c:pt idx="1677">
                  <c:v>-1513270</c:v>
                </c:pt>
                <c:pt idx="1678">
                  <c:v>-1513270</c:v>
                </c:pt>
                <c:pt idx="1679">
                  <c:v>-1513270</c:v>
                </c:pt>
                <c:pt idx="1680">
                  <c:v>-1513270</c:v>
                </c:pt>
                <c:pt idx="1681">
                  <c:v>-1513270</c:v>
                </c:pt>
                <c:pt idx="1682">
                  <c:v>-1513270</c:v>
                </c:pt>
                <c:pt idx="1683">
                  <c:v>-1513270</c:v>
                </c:pt>
                <c:pt idx="1684">
                  <c:v>-1517870</c:v>
                </c:pt>
                <c:pt idx="1685">
                  <c:v>-1517870</c:v>
                </c:pt>
                <c:pt idx="1686">
                  <c:v>-1517870</c:v>
                </c:pt>
                <c:pt idx="1687">
                  <c:v>-1517870</c:v>
                </c:pt>
                <c:pt idx="1688">
                  <c:v>-1519870</c:v>
                </c:pt>
                <c:pt idx="1689">
                  <c:v>-1519870</c:v>
                </c:pt>
                <c:pt idx="1690">
                  <c:v>-1519870</c:v>
                </c:pt>
                <c:pt idx="1691">
                  <c:v>-1519870</c:v>
                </c:pt>
                <c:pt idx="1692">
                  <c:v>-1537470</c:v>
                </c:pt>
                <c:pt idx="1693">
                  <c:v>-1537470</c:v>
                </c:pt>
                <c:pt idx="1694">
                  <c:v>-1537470</c:v>
                </c:pt>
                <c:pt idx="1695">
                  <c:v>-1537470</c:v>
                </c:pt>
                <c:pt idx="1696">
                  <c:v>-1537470</c:v>
                </c:pt>
                <c:pt idx="1697">
                  <c:v>-1599070</c:v>
                </c:pt>
                <c:pt idx="1698">
                  <c:v>-1599070</c:v>
                </c:pt>
                <c:pt idx="1699">
                  <c:v>-1480270</c:v>
                </c:pt>
                <c:pt idx="1700">
                  <c:v>-1480270</c:v>
                </c:pt>
                <c:pt idx="1701">
                  <c:v>-1453670</c:v>
                </c:pt>
                <c:pt idx="1702">
                  <c:v>-1453670</c:v>
                </c:pt>
                <c:pt idx="1703">
                  <c:v>-1453670</c:v>
                </c:pt>
                <c:pt idx="1704">
                  <c:v>-1453670</c:v>
                </c:pt>
                <c:pt idx="1705">
                  <c:v>-1461370</c:v>
                </c:pt>
                <c:pt idx="1706">
                  <c:v>-1461370</c:v>
                </c:pt>
                <c:pt idx="1707">
                  <c:v>-1461370</c:v>
                </c:pt>
                <c:pt idx="1708">
                  <c:v>-1463570</c:v>
                </c:pt>
                <c:pt idx="1709">
                  <c:v>-1463570</c:v>
                </c:pt>
                <c:pt idx="1710">
                  <c:v>-1463570</c:v>
                </c:pt>
                <c:pt idx="1711">
                  <c:v>-1463570</c:v>
                </c:pt>
                <c:pt idx="1712">
                  <c:v>-1463570</c:v>
                </c:pt>
                <c:pt idx="1713">
                  <c:v>-1463570</c:v>
                </c:pt>
                <c:pt idx="1714">
                  <c:v>-1463570</c:v>
                </c:pt>
                <c:pt idx="1715">
                  <c:v>-1463570</c:v>
                </c:pt>
                <c:pt idx="1716">
                  <c:v>-1463570</c:v>
                </c:pt>
                <c:pt idx="1717">
                  <c:v>-1463570</c:v>
                </c:pt>
                <c:pt idx="1718">
                  <c:v>-1463570</c:v>
                </c:pt>
                <c:pt idx="1719">
                  <c:v>-1463570</c:v>
                </c:pt>
                <c:pt idx="1720">
                  <c:v>-1463570</c:v>
                </c:pt>
                <c:pt idx="1721">
                  <c:v>-1463570</c:v>
                </c:pt>
                <c:pt idx="1722">
                  <c:v>-1463570</c:v>
                </c:pt>
                <c:pt idx="1723">
                  <c:v>-1463570</c:v>
                </c:pt>
                <c:pt idx="1724">
                  <c:v>-1463570</c:v>
                </c:pt>
                <c:pt idx="1725">
                  <c:v>-1463570</c:v>
                </c:pt>
                <c:pt idx="1726">
                  <c:v>-1463570</c:v>
                </c:pt>
                <c:pt idx="1727">
                  <c:v>-1463570</c:v>
                </c:pt>
                <c:pt idx="1728">
                  <c:v>-1458070</c:v>
                </c:pt>
                <c:pt idx="1729">
                  <c:v>-1458070</c:v>
                </c:pt>
                <c:pt idx="1730">
                  <c:v>-1458070</c:v>
                </c:pt>
                <c:pt idx="1731">
                  <c:v>-1458070</c:v>
                </c:pt>
                <c:pt idx="1732">
                  <c:v>-1458070</c:v>
                </c:pt>
                <c:pt idx="1733">
                  <c:v>-1458070</c:v>
                </c:pt>
                <c:pt idx="1734">
                  <c:v>-1458070</c:v>
                </c:pt>
                <c:pt idx="1735">
                  <c:v>-1458070</c:v>
                </c:pt>
                <c:pt idx="1736">
                  <c:v>-1458070</c:v>
                </c:pt>
                <c:pt idx="1737">
                  <c:v>-1551270</c:v>
                </c:pt>
                <c:pt idx="1738">
                  <c:v>-1551270</c:v>
                </c:pt>
                <c:pt idx="1739">
                  <c:v>-1551270</c:v>
                </c:pt>
                <c:pt idx="1740">
                  <c:v>-1551270</c:v>
                </c:pt>
                <c:pt idx="1741">
                  <c:v>-1587270</c:v>
                </c:pt>
                <c:pt idx="1742">
                  <c:v>-1587270</c:v>
                </c:pt>
                <c:pt idx="1743">
                  <c:v>-1587270</c:v>
                </c:pt>
                <c:pt idx="1744">
                  <c:v>-1587270</c:v>
                </c:pt>
                <c:pt idx="1745">
                  <c:v>-1587270</c:v>
                </c:pt>
                <c:pt idx="1746">
                  <c:v>-1587270</c:v>
                </c:pt>
                <c:pt idx="1747">
                  <c:v>-1587270</c:v>
                </c:pt>
                <c:pt idx="1748">
                  <c:v>-1587270</c:v>
                </c:pt>
                <c:pt idx="1749">
                  <c:v>-1593270</c:v>
                </c:pt>
                <c:pt idx="1750">
                  <c:v>-1593270</c:v>
                </c:pt>
                <c:pt idx="1751">
                  <c:v>-1593270</c:v>
                </c:pt>
                <c:pt idx="1752">
                  <c:v>-1593270</c:v>
                </c:pt>
                <c:pt idx="1753">
                  <c:v>-1593270</c:v>
                </c:pt>
                <c:pt idx="1754">
                  <c:v>-1593270</c:v>
                </c:pt>
                <c:pt idx="1755">
                  <c:v>-1614870</c:v>
                </c:pt>
                <c:pt idx="1756">
                  <c:v>-1646870</c:v>
                </c:pt>
                <c:pt idx="1757">
                  <c:v>-1611170</c:v>
                </c:pt>
                <c:pt idx="1758">
                  <c:v>-1611170</c:v>
                </c:pt>
                <c:pt idx="1759">
                  <c:v>-1611170</c:v>
                </c:pt>
                <c:pt idx="1760">
                  <c:v>-1611170</c:v>
                </c:pt>
                <c:pt idx="1761">
                  <c:v>-1435170</c:v>
                </c:pt>
                <c:pt idx="1762">
                  <c:v>-1435170</c:v>
                </c:pt>
                <c:pt idx="1763">
                  <c:v>-1435170</c:v>
                </c:pt>
                <c:pt idx="1764">
                  <c:v>-1415170</c:v>
                </c:pt>
                <c:pt idx="1765">
                  <c:v>-1415170</c:v>
                </c:pt>
                <c:pt idx="1766">
                  <c:v>-1415170</c:v>
                </c:pt>
                <c:pt idx="1767">
                  <c:v>-1415170</c:v>
                </c:pt>
                <c:pt idx="1768">
                  <c:v>-1415170</c:v>
                </c:pt>
                <c:pt idx="1769">
                  <c:v>-1415170</c:v>
                </c:pt>
                <c:pt idx="1770">
                  <c:v>-1415170</c:v>
                </c:pt>
                <c:pt idx="1771">
                  <c:v>-1415170</c:v>
                </c:pt>
                <c:pt idx="1772">
                  <c:v>-1415170</c:v>
                </c:pt>
                <c:pt idx="1773">
                  <c:v>-1415170</c:v>
                </c:pt>
                <c:pt idx="1774">
                  <c:v>-1415170</c:v>
                </c:pt>
                <c:pt idx="1775">
                  <c:v>-1415170</c:v>
                </c:pt>
                <c:pt idx="1776">
                  <c:v>-1415170</c:v>
                </c:pt>
                <c:pt idx="1777">
                  <c:v>-1415170</c:v>
                </c:pt>
                <c:pt idx="1778">
                  <c:v>-1415170</c:v>
                </c:pt>
                <c:pt idx="1779">
                  <c:v>-1415170</c:v>
                </c:pt>
                <c:pt idx="1780">
                  <c:v>-1415170</c:v>
                </c:pt>
                <c:pt idx="1781">
                  <c:v>-1415170</c:v>
                </c:pt>
                <c:pt idx="1782">
                  <c:v>-1415170</c:v>
                </c:pt>
                <c:pt idx="1783">
                  <c:v>-1415170</c:v>
                </c:pt>
                <c:pt idx="1784">
                  <c:v>-1464770</c:v>
                </c:pt>
                <c:pt idx="1785">
                  <c:v>-1464770</c:v>
                </c:pt>
                <c:pt idx="1786">
                  <c:v>-1464770</c:v>
                </c:pt>
                <c:pt idx="1787">
                  <c:v>-1464770</c:v>
                </c:pt>
                <c:pt idx="1788">
                  <c:v>-1490370</c:v>
                </c:pt>
                <c:pt idx="1789">
                  <c:v>-1490370</c:v>
                </c:pt>
                <c:pt idx="1790">
                  <c:v>-1490370</c:v>
                </c:pt>
                <c:pt idx="1791">
                  <c:v>-1490370</c:v>
                </c:pt>
                <c:pt idx="1792">
                  <c:v>-1476770</c:v>
                </c:pt>
                <c:pt idx="1793">
                  <c:v>-1476770</c:v>
                </c:pt>
                <c:pt idx="1794">
                  <c:v>-1476770</c:v>
                </c:pt>
                <c:pt idx="1795">
                  <c:v>-1476770</c:v>
                </c:pt>
                <c:pt idx="1796">
                  <c:v>-1480370</c:v>
                </c:pt>
                <c:pt idx="1797">
                  <c:v>-1480370</c:v>
                </c:pt>
                <c:pt idx="1798">
                  <c:v>-1480370</c:v>
                </c:pt>
                <c:pt idx="1799">
                  <c:v>-1480370</c:v>
                </c:pt>
                <c:pt idx="1800">
                  <c:v>-1480370</c:v>
                </c:pt>
                <c:pt idx="1801">
                  <c:v>-1480370</c:v>
                </c:pt>
                <c:pt idx="1802">
                  <c:v>-1480370</c:v>
                </c:pt>
                <c:pt idx="1803">
                  <c:v>-1480370</c:v>
                </c:pt>
                <c:pt idx="1804">
                  <c:v>-1480370</c:v>
                </c:pt>
                <c:pt idx="1805">
                  <c:v>-1480370</c:v>
                </c:pt>
                <c:pt idx="1806">
                  <c:v>-1480370</c:v>
                </c:pt>
                <c:pt idx="1807">
                  <c:v>-1480370</c:v>
                </c:pt>
                <c:pt idx="1808">
                  <c:v>-1480370</c:v>
                </c:pt>
                <c:pt idx="1809">
                  <c:v>-1480370</c:v>
                </c:pt>
                <c:pt idx="1810">
                  <c:v>-1480370</c:v>
                </c:pt>
                <c:pt idx="1811">
                  <c:v>-1480370</c:v>
                </c:pt>
                <c:pt idx="1812">
                  <c:v>-1480370</c:v>
                </c:pt>
                <c:pt idx="1813">
                  <c:v>-1480370</c:v>
                </c:pt>
                <c:pt idx="1814">
                  <c:v>-1480370</c:v>
                </c:pt>
                <c:pt idx="1815">
                  <c:v>-1480370</c:v>
                </c:pt>
                <c:pt idx="1816">
                  <c:v>-1480370</c:v>
                </c:pt>
                <c:pt idx="1817">
                  <c:v>-1480370</c:v>
                </c:pt>
                <c:pt idx="1818">
                  <c:v>-1480370</c:v>
                </c:pt>
                <c:pt idx="1819">
                  <c:v>-1494770</c:v>
                </c:pt>
                <c:pt idx="1820">
                  <c:v>-1502570</c:v>
                </c:pt>
                <c:pt idx="1821">
                  <c:v>-1546670</c:v>
                </c:pt>
                <c:pt idx="1822">
                  <c:v>-1546670</c:v>
                </c:pt>
                <c:pt idx="1823">
                  <c:v>-1634870</c:v>
                </c:pt>
                <c:pt idx="1824">
                  <c:v>-1634870</c:v>
                </c:pt>
                <c:pt idx="1825">
                  <c:v>-1634870</c:v>
                </c:pt>
                <c:pt idx="1826">
                  <c:v>-1634870</c:v>
                </c:pt>
                <c:pt idx="1827">
                  <c:v>-1634870</c:v>
                </c:pt>
                <c:pt idx="1828">
                  <c:v>-1634870</c:v>
                </c:pt>
                <c:pt idx="1829">
                  <c:v>-1634870</c:v>
                </c:pt>
                <c:pt idx="1830">
                  <c:v>-1634870</c:v>
                </c:pt>
                <c:pt idx="1831">
                  <c:v>-1634870</c:v>
                </c:pt>
                <c:pt idx="1832">
                  <c:v>-1630370</c:v>
                </c:pt>
                <c:pt idx="1833">
                  <c:v>-1695170</c:v>
                </c:pt>
                <c:pt idx="1834">
                  <c:v>-1759370</c:v>
                </c:pt>
                <c:pt idx="1835">
                  <c:v>-1759370</c:v>
                </c:pt>
                <c:pt idx="1836">
                  <c:v>-1759370</c:v>
                </c:pt>
                <c:pt idx="1837">
                  <c:v>-1759370</c:v>
                </c:pt>
                <c:pt idx="1838">
                  <c:v>-1759370</c:v>
                </c:pt>
                <c:pt idx="1839">
                  <c:v>-1759370</c:v>
                </c:pt>
                <c:pt idx="1840">
                  <c:v>-1816370</c:v>
                </c:pt>
                <c:pt idx="1841">
                  <c:v>-1816370</c:v>
                </c:pt>
                <c:pt idx="1842">
                  <c:v>-1816370</c:v>
                </c:pt>
                <c:pt idx="1843">
                  <c:v>-1816370</c:v>
                </c:pt>
                <c:pt idx="1844">
                  <c:v>-1816370</c:v>
                </c:pt>
                <c:pt idx="1845">
                  <c:v>-1816370</c:v>
                </c:pt>
                <c:pt idx="1846">
                  <c:v>-1816370</c:v>
                </c:pt>
                <c:pt idx="1847">
                  <c:v>-1816370</c:v>
                </c:pt>
                <c:pt idx="1848">
                  <c:v>-1816370</c:v>
                </c:pt>
                <c:pt idx="1849">
                  <c:v>-1816370</c:v>
                </c:pt>
                <c:pt idx="1850">
                  <c:v>-1816370</c:v>
                </c:pt>
                <c:pt idx="1851">
                  <c:v>-1816370</c:v>
                </c:pt>
                <c:pt idx="1852">
                  <c:v>-1816370</c:v>
                </c:pt>
                <c:pt idx="1853">
                  <c:v>-1819970</c:v>
                </c:pt>
                <c:pt idx="1854">
                  <c:v>-1819970</c:v>
                </c:pt>
                <c:pt idx="1855">
                  <c:v>-1819970</c:v>
                </c:pt>
                <c:pt idx="1856">
                  <c:v>-1819970</c:v>
                </c:pt>
                <c:pt idx="1857">
                  <c:v>-1826370</c:v>
                </c:pt>
                <c:pt idx="1858">
                  <c:v>-1826370</c:v>
                </c:pt>
                <c:pt idx="1859">
                  <c:v>-1826370</c:v>
                </c:pt>
                <c:pt idx="1860">
                  <c:v>-1826370</c:v>
                </c:pt>
                <c:pt idx="1861">
                  <c:v>-1840770</c:v>
                </c:pt>
                <c:pt idx="1862">
                  <c:v>-1845770</c:v>
                </c:pt>
                <c:pt idx="1863">
                  <c:v>-1845770</c:v>
                </c:pt>
                <c:pt idx="1864">
                  <c:v>-1845770</c:v>
                </c:pt>
                <c:pt idx="1865">
                  <c:v>-1845770</c:v>
                </c:pt>
                <c:pt idx="1866">
                  <c:v>-1845770</c:v>
                </c:pt>
                <c:pt idx="1867">
                  <c:v>-1845770</c:v>
                </c:pt>
                <c:pt idx="1868">
                  <c:v>-1845770</c:v>
                </c:pt>
                <c:pt idx="1869">
                  <c:v>-1845770</c:v>
                </c:pt>
                <c:pt idx="1870">
                  <c:v>-1845770</c:v>
                </c:pt>
                <c:pt idx="1871">
                  <c:v>-1845770</c:v>
                </c:pt>
                <c:pt idx="1872">
                  <c:v>-1845770</c:v>
                </c:pt>
                <c:pt idx="1873">
                  <c:v>-1845770</c:v>
                </c:pt>
                <c:pt idx="1874">
                  <c:v>-1845770</c:v>
                </c:pt>
                <c:pt idx="1875">
                  <c:v>-1845770</c:v>
                </c:pt>
                <c:pt idx="1876">
                  <c:v>-1845770</c:v>
                </c:pt>
                <c:pt idx="1877">
                  <c:v>-1845770</c:v>
                </c:pt>
                <c:pt idx="1878">
                  <c:v>-1845770</c:v>
                </c:pt>
                <c:pt idx="1879">
                  <c:v>-1845770</c:v>
                </c:pt>
                <c:pt idx="1880">
                  <c:v>-1845770</c:v>
                </c:pt>
                <c:pt idx="1881">
                  <c:v>-1845770</c:v>
                </c:pt>
                <c:pt idx="1882">
                  <c:v>-1845770</c:v>
                </c:pt>
                <c:pt idx="1883">
                  <c:v>-1845770</c:v>
                </c:pt>
                <c:pt idx="1884">
                  <c:v>-1845770</c:v>
                </c:pt>
                <c:pt idx="1885">
                  <c:v>-1845770</c:v>
                </c:pt>
                <c:pt idx="1886">
                  <c:v>-1845770</c:v>
                </c:pt>
                <c:pt idx="1887">
                  <c:v>-1845770</c:v>
                </c:pt>
                <c:pt idx="1888">
                  <c:v>-1845770</c:v>
                </c:pt>
                <c:pt idx="1889">
                  <c:v>-1845770</c:v>
                </c:pt>
                <c:pt idx="1890">
                  <c:v>-1850570</c:v>
                </c:pt>
                <c:pt idx="1891">
                  <c:v>-1850570</c:v>
                </c:pt>
                <c:pt idx="1892">
                  <c:v>-1874570</c:v>
                </c:pt>
                <c:pt idx="1893">
                  <c:v>-1899770</c:v>
                </c:pt>
                <c:pt idx="1894">
                  <c:v>-1899770</c:v>
                </c:pt>
                <c:pt idx="1895">
                  <c:v>-1899770</c:v>
                </c:pt>
                <c:pt idx="1896">
                  <c:v>-1899770</c:v>
                </c:pt>
                <c:pt idx="1897">
                  <c:v>-1899770</c:v>
                </c:pt>
                <c:pt idx="1898">
                  <c:v>-1899770</c:v>
                </c:pt>
                <c:pt idx="1899">
                  <c:v>-1899770</c:v>
                </c:pt>
                <c:pt idx="1900">
                  <c:v>-1899770</c:v>
                </c:pt>
                <c:pt idx="1901">
                  <c:v>-1902770</c:v>
                </c:pt>
                <c:pt idx="1902">
                  <c:v>-1902770</c:v>
                </c:pt>
                <c:pt idx="1903">
                  <c:v>-1902770</c:v>
                </c:pt>
                <c:pt idx="1904">
                  <c:v>-1902770</c:v>
                </c:pt>
                <c:pt idx="1905">
                  <c:v>-1902770</c:v>
                </c:pt>
                <c:pt idx="1906">
                  <c:v>-1902770</c:v>
                </c:pt>
                <c:pt idx="1907">
                  <c:v>-1910470</c:v>
                </c:pt>
                <c:pt idx="1908">
                  <c:v>-1910470</c:v>
                </c:pt>
                <c:pt idx="1909">
                  <c:v>-1916470</c:v>
                </c:pt>
                <c:pt idx="1910">
                  <c:v>-1916470</c:v>
                </c:pt>
                <c:pt idx="1911">
                  <c:v>-1916470</c:v>
                </c:pt>
                <c:pt idx="1912">
                  <c:v>-1919270</c:v>
                </c:pt>
                <c:pt idx="1913">
                  <c:v>-1919270</c:v>
                </c:pt>
                <c:pt idx="1914">
                  <c:v>-1919270</c:v>
                </c:pt>
                <c:pt idx="1915">
                  <c:v>-1919270</c:v>
                </c:pt>
                <c:pt idx="1916">
                  <c:v>-1919270</c:v>
                </c:pt>
                <c:pt idx="1917">
                  <c:v>-1923270</c:v>
                </c:pt>
                <c:pt idx="1918">
                  <c:v>-1923270</c:v>
                </c:pt>
                <c:pt idx="1919">
                  <c:v>-1923270</c:v>
                </c:pt>
                <c:pt idx="1920">
                  <c:v>-1929570</c:v>
                </c:pt>
                <c:pt idx="1921">
                  <c:v>-1922570</c:v>
                </c:pt>
                <c:pt idx="1922">
                  <c:v>-1922570</c:v>
                </c:pt>
                <c:pt idx="1923">
                  <c:v>-1922570</c:v>
                </c:pt>
                <c:pt idx="1924">
                  <c:v>-1922570</c:v>
                </c:pt>
                <c:pt idx="1925">
                  <c:v>-1922570</c:v>
                </c:pt>
                <c:pt idx="1926">
                  <c:v>-1922570</c:v>
                </c:pt>
                <c:pt idx="1927">
                  <c:v>-1922570</c:v>
                </c:pt>
                <c:pt idx="1928">
                  <c:v>-1913570</c:v>
                </c:pt>
                <c:pt idx="1929">
                  <c:v>-1913570</c:v>
                </c:pt>
                <c:pt idx="1930">
                  <c:v>-1935170</c:v>
                </c:pt>
                <c:pt idx="1931">
                  <c:v>-1935170</c:v>
                </c:pt>
                <c:pt idx="1932">
                  <c:v>-1935170</c:v>
                </c:pt>
                <c:pt idx="1933">
                  <c:v>-1935170</c:v>
                </c:pt>
                <c:pt idx="1934">
                  <c:v>-1935170</c:v>
                </c:pt>
                <c:pt idx="1935">
                  <c:v>-1935170</c:v>
                </c:pt>
                <c:pt idx="1936">
                  <c:v>-1935170</c:v>
                </c:pt>
                <c:pt idx="1937">
                  <c:v>-1935170</c:v>
                </c:pt>
                <c:pt idx="1938">
                  <c:v>-1935170</c:v>
                </c:pt>
                <c:pt idx="1939">
                  <c:v>-1935170</c:v>
                </c:pt>
                <c:pt idx="1940">
                  <c:v>-1935170</c:v>
                </c:pt>
                <c:pt idx="1941">
                  <c:v>-1935170</c:v>
                </c:pt>
                <c:pt idx="1942">
                  <c:v>-1935170</c:v>
                </c:pt>
                <c:pt idx="1943">
                  <c:v>-1935170</c:v>
                </c:pt>
                <c:pt idx="1944">
                  <c:v>-1935170</c:v>
                </c:pt>
                <c:pt idx="1945">
                  <c:v>-1935170</c:v>
                </c:pt>
                <c:pt idx="1946">
                  <c:v>-1935170</c:v>
                </c:pt>
                <c:pt idx="1947">
                  <c:v>-1935170</c:v>
                </c:pt>
                <c:pt idx="1948">
                  <c:v>-1935170</c:v>
                </c:pt>
                <c:pt idx="1949">
                  <c:v>-1935170</c:v>
                </c:pt>
                <c:pt idx="1950">
                  <c:v>-1935170</c:v>
                </c:pt>
                <c:pt idx="1951">
                  <c:v>-1935170</c:v>
                </c:pt>
                <c:pt idx="1952">
                  <c:v>-1935170</c:v>
                </c:pt>
                <c:pt idx="1953">
                  <c:v>-1935170</c:v>
                </c:pt>
                <c:pt idx="1954">
                  <c:v>-1935170</c:v>
                </c:pt>
                <c:pt idx="1955">
                  <c:v>-1935170</c:v>
                </c:pt>
                <c:pt idx="1956">
                  <c:v>-1935170</c:v>
                </c:pt>
                <c:pt idx="1957">
                  <c:v>-1931570</c:v>
                </c:pt>
                <c:pt idx="1958">
                  <c:v>-1920370</c:v>
                </c:pt>
                <c:pt idx="1959">
                  <c:v>-1920370</c:v>
                </c:pt>
                <c:pt idx="1960">
                  <c:v>-1920370</c:v>
                </c:pt>
                <c:pt idx="1961">
                  <c:v>-1920370</c:v>
                </c:pt>
                <c:pt idx="1962">
                  <c:v>-1920370</c:v>
                </c:pt>
                <c:pt idx="1963">
                  <c:v>-1920370</c:v>
                </c:pt>
                <c:pt idx="1964">
                  <c:v>-1920370</c:v>
                </c:pt>
                <c:pt idx="1965">
                  <c:v>-1920770</c:v>
                </c:pt>
                <c:pt idx="1966">
                  <c:v>-1920770</c:v>
                </c:pt>
                <c:pt idx="1967">
                  <c:v>-1920770</c:v>
                </c:pt>
                <c:pt idx="1968">
                  <c:v>-1920770</c:v>
                </c:pt>
                <c:pt idx="1969">
                  <c:v>-1920770</c:v>
                </c:pt>
                <c:pt idx="1970">
                  <c:v>-1920770</c:v>
                </c:pt>
                <c:pt idx="1971">
                  <c:v>-1920770</c:v>
                </c:pt>
                <c:pt idx="1972">
                  <c:v>-1920770</c:v>
                </c:pt>
                <c:pt idx="1973">
                  <c:v>-1920770</c:v>
                </c:pt>
                <c:pt idx="1974">
                  <c:v>-1920770</c:v>
                </c:pt>
                <c:pt idx="1975">
                  <c:v>-1920770</c:v>
                </c:pt>
                <c:pt idx="1976">
                  <c:v>-1920770</c:v>
                </c:pt>
                <c:pt idx="1977">
                  <c:v>-1928370</c:v>
                </c:pt>
                <c:pt idx="1978">
                  <c:v>-1905170</c:v>
                </c:pt>
                <c:pt idx="1979">
                  <c:v>-1905170</c:v>
                </c:pt>
                <c:pt idx="1980">
                  <c:v>-1925570</c:v>
                </c:pt>
                <c:pt idx="1981">
                  <c:v>-1925570</c:v>
                </c:pt>
                <c:pt idx="1982">
                  <c:v>-1925570</c:v>
                </c:pt>
                <c:pt idx="1983">
                  <c:v>-1925570</c:v>
                </c:pt>
                <c:pt idx="1984">
                  <c:v>-1925570</c:v>
                </c:pt>
                <c:pt idx="1985">
                  <c:v>-1925570</c:v>
                </c:pt>
                <c:pt idx="1986">
                  <c:v>-1925570</c:v>
                </c:pt>
                <c:pt idx="1987">
                  <c:v>-1925570</c:v>
                </c:pt>
                <c:pt idx="1988">
                  <c:v>-1925570</c:v>
                </c:pt>
                <c:pt idx="1989">
                  <c:v>-1925570</c:v>
                </c:pt>
                <c:pt idx="1990">
                  <c:v>-1925570</c:v>
                </c:pt>
                <c:pt idx="1991">
                  <c:v>-1926070</c:v>
                </c:pt>
                <c:pt idx="1992">
                  <c:v>-1926070</c:v>
                </c:pt>
                <c:pt idx="1993">
                  <c:v>-1926070</c:v>
                </c:pt>
                <c:pt idx="1994">
                  <c:v>-1926070</c:v>
                </c:pt>
                <c:pt idx="1995">
                  <c:v>-1926070</c:v>
                </c:pt>
                <c:pt idx="1996">
                  <c:v>-1926070</c:v>
                </c:pt>
                <c:pt idx="1997">
                  <c:v>-1926070</c:v>
                </c:pt>
                <c:pt idx="1998">
                  <c:v>-1926070</c:v>
                </c:pt>
                <c:pt idx="1999">
                  <c:v>-1987670</c:v>
                </c:pt>
                <c:pt idx="2000">
                  <c:v>-1987670</c:v>
                </c:pt>
                <c:pt idx="2001">
                  <c:v>-1987670</c:v>
                </c:pt>
                <c:pt idx="2002">
                  <c:v>-1987670</c:v>
                </c:pt>
                <c:pt idx="2003">
                  <c:v>-2019970</c:v>
                </c:pt>
                <c:pt idx="2004">
                  <c:v>-2023270</c:v>
                </c:pt>
                <c:pt idx="2005">
                  <c:v>-2033470</c:v>
                </c:pt>
                <c:pt idx="2006">
                  <c:v>-2033470</c:v>
                </c:pt>
                <c:pt idx="2007">
                  <c:v>-2042270</c:v>
                </c:pt>
                <c:pt idx="2008">
                  <c:v>-2104970</c:v>
                </c:pt>
                <c:pt idx="2009">
                  <c:v>-2104970</c:v>
                </c:pt>
                <c:pt idx="2010">
                  <c:v>-2104970</c:v>
                </c:pt>
                <c:pt idx="2011">
                  <c:v>-2125270</c:v>
                </c:pt>
                <c:pt idx="2012">
                  <c:v>-2125270</c:v>
                </c:pt>
                <c:pt idx="2013">
                  <c:v>-2125270</c:v>
                </c:pt>
                <c:pt idx="2014">
                  <c:v>-2125270</c:v>
                </c:pt>
                <c:pt idx="2015">
                  <c:v>-2125270</c:v>
                </c:pt>
                <c:pt idx="2016">
                  <c:v>-2125270</c:v>
                </c:pt>
                <c:pt idx="2017">
                  <c:v>-2125270</c:v>
                </c:pt>
                <c:pt idx="2018">
                  <c:v>-2150470</c:v>
                </c:pt>
                <c:pt idx="2019">
                  <c:v>-2150470</c:v>
                </c:pt>
                <c:pt idx="2020">
                  <c:v>-2155370</c:v>
                </c:pt>
                <c:pt idx="2021">
                  <c:v>-2155370</c:v>
                </c:pt>
                <c:pt idx="2022">
                  <c:v>-2155370</c:v>
                </c:pt>
                <c:pt idx="2023">
                  <c:v>-2139170</c:v>
                </c:pt>
                <c:pt idx="2024">
                  <c:v>-2139170</c:v>
                </c:pt>
                <c:pt idx="2025">
                  <c:v>-2143170</c:v>
                </c:pt>
                <c:pt idx="2026">
                  <c:v>-2143170</c:v>
                </c:pt>
                <c:pt idx="2027">
                  <c:v>-2143170</c:v>
                </c:pt>
                <c:pt idx="2028">
                  <c:v>-2175170</c:v>
                </c:pt>
                <c:pt idx="2029">
                  <c:v>-2175170</c:v>
                </c:pt>
                <c:pt idx="2030">
                  <c:v>-2188570</c:v>
                </c:pt>
                <c:pt idx="2031">
                  <c:v>-2188570</c:v>
                </c:pt>
                <c:pt idx="2032">
                  <c:v>-2188570</c:v>
                </c:pt>
                <c:pt idx="2033">
                  <c:v>-2188570</c:v>
                </c:pt>
                <c:pt idx="2034">
                  <c:v>-2188570</c:v>
                </c:pt>
                <c:pt idx="2035">
                  <c:v>-2188570</c:v>
                </c:pt>
                <c:pt idx="2036">
                  <c:v>-2188570</c:v>
                </c:pt>
                <c:pt idx="2037">
                  <c:v>-2188570</c:v>
                </c:pt>
                <c:pt idx="2038">
                  <c:v>-2188570</c:v>
                </c:pt>
                <c:pt idx="2039">
                  <c:v>-2188570</c:v>
                </c:pt>
                <c:pt idx="2040">
                  <c:v>-2188570</c:v>
                </c:pt>
                <c:pt idx="2041">
                  <c:v>-2188570</c:v>
                </c:pt>
                <c:pt idx="2042">
                  <c:v>-2188570</c:v>
                </c:pt>
                <c:pt idx="2043">
                  <c:v>-2169670</c:v>
                </c:pt>
                <c:pt idx="2044">
                  <c:v>-2169670</c:v>
                </c:pt>
                <c:pt idx="2045">
                  <c:v>-2169670</c:v>
                </c:pt>
                <c:pt idx="2046">
                  <c:v>-2169670</c:v>
                </c:pt>
                <c:pt idx="2047">
                  <c:v>-2202670</c:v>
                </c:pt>
                <c:pt idx="2048">
                  <c:v>-2202670</c:v>
                </c:pt>
                <c:pt idx="2049">
                  <c:v>-2202670</c:v>
                </c:pt>
                <c:pt idx="2050">
                  <c:v>-2202670</c:v>
                </c:pt>
                <c:pt idx="2051">
                  <c:v>-2202670</c:v>
                </c:pt>
                <c:pt idx="2052">
                  <c:v>-2202670</c:v>
                </c:pt>
                <c:pt idx="2053">
                  <c:v>-2382670</c:v>
                </c:pt>
                <c:pt idx="2054">
                  <c:v>-2382670</c:v>
                </c:pt>
                <c:pt idx="2055">
                  <c:v>-2382670</c:v>
                </c:pt>
                <c:pt idx="2056">
                  <c:v>-2382670</c:v>
                </c:pt>
                <c:pt idx="2057">
                  <c:v>-2382670</c:v>
                </c:pt>
                <c:pt idx="2058">
                  <c:v>-2394570</c:v>
                </c:pt>
                <c:pt idx="2059">
                  <c:v>-2394570</c:v>
                </c:pt>
                <c:pt idx="2060">
                  <c:v>-2394570</c:v>
                </c:pt>
                <c:pt idx="2061">
                  <c:v>-2394570</c:v>
                </c:pt>
                <c:pt idx="2062">
                  <c:v>-2394570</c:v>
                </c:pt>
                <c:pt idx="2063">
                  <c:v>-2394570</c:v>
                </c:pt>
                <c:pt idx="2064">
                  <c:v>-2394570</c:v>
                </c:pt>
                <c:pt idx="2065">
                  <c:v>-2394570</c:v>
                </c:pt>
                <c:pt idx="2066">
                  <c:v>-2394570</c:v>
                </c:pt>
                <c:pt idx="2067">
                  <c:v>-2394570</c:v>
                </c:pt>
                <c:pt idx="2068">
                  <c:v>-2394570</c:v>
                </c:pt>
                <c:pt idx="2069">
                  <c:v>-2391270</c:v>
                </c:pt>
                <c:pt idx="2070">
                  <c:v>-2391270</c:v>
                </c:pt>
                <c:pt idx="2071">
                  <c:v>-2391270</c:v>
                </c:pt>
                <c:pt idx="2072">
                  <c:v>-2391270</c:v>
                </c:pt>
                <c:pt idx="2073">
                  <c:v>-2391270</c:v>
                </c:pt>
                <c:pt idx="2074">
                  <c:v>-2391270</c:v>
                </c:pt>
                <c:pt idx="2075">
                  <c:v>-2391270</c:v>
                </c:pt>
                <c:pt idx="2076">
                  <c:v>-2391270</c:v>
                </c:pt>
                <c:pt idx="2077">
                  <c:v>-2391270</c:v>
                </c:pt>
                <c:pt idx="2078">
                  <c:v>-2391270</c:v>
                </c:pt>
                <c:pt idx="2079">
                  <c:v>-2391270</c:v>
                </c:pt>
                <c:pt idx="2080">
                  <c:v>-2391270</c:v>
                </c:pt>
                <c:pt idx="2081">
                  <c:v>-2391270</c:v>
                </c:pt>
                <c:pt idx="2082">
                  <c:v>-2391270</c:v>
                </c:pt>
                <c:pt idx="2083">
                  <c:v>-2391270</c:v>
                </c:pt>
                <c:pt idx="2084">
                  <c:v>-2391270</c:v>
                </c:pt>
                <c:pt idx="2085">
                  <c:v>-2391270</c:v>
                </c:pt>
                <c:pt idx="2086">
                  <c:v>-2391270</c:v>
                </c:pt>
                <c:pt idx="2087">
                  <c:v>-2391270</c:v>
                </c:pt>
                <c:pt idx="2088">
                  <c:v>-2391270</c:v>
                </c:pt>
                <c:pt idx="2089">
                  <c:v>-2391270</c:v>
                </c:pt>
                <c:pt idx="2090">
                  <c:v>-2391270</c:v>
                </c:pt>
                <c:pt idx="2091">
                  <c:v>-2391270</c:v>
                </c:pt>
                <c:pt idx="2092">
                  <c:v>-2391270</c:v>
                </c:pt>
                <c:pt idx="2093">
                  <c:v>-2391270</c:v>
                </c:pt>
                <c:pt idx="2094">
                  <c:v>-2391270</c:v>
                </c:pt>
                <c:pt idx="2095">
                  <c:v>-2391270</c:v>
                </c:pt>
                <c:pt idx="2096">
                  <c:v>-2391270</c:v>
                </c:pt>
                <c:pt idx="2097">
                  <c:v>-2391270</c:v>
                </c:pt>
                <c:pt idx="2098">
                  <c:v>-2391270</c:v>
                </c:pt>
                <c:pt idx="2099">
                  <c:v>-2391270</c:v>
                </c:pt>
                <c:pt idx="2100">
                  <c:v>-2391270</c:v>
                </c:pt>
                <c:pt idx="2101">
                  <c:v>-2391270</c:v>
                </c:pt>
                <c:pt idx="2102">
                  <c:v>-2391270</c:v>
                </c:pt>
                <c:pt idx="2103">
                  <c:v>-2391270</c:v>
                </c:pt>
                <c:pt idx="2104">
                  <c:v>-2391270</c:v>
                </c:pt>
                <c:pt idx="2105">
                  <c:v>-2391270</c:v>
                </c:pt>
                <c:pt idx="2106">
                  <c:v>-2391270</c:v>
                </c:pt>
                <c:pt idx="2107">
                  <c:v>-2391270</c:v>
                </c:pt>
                <c:pt idx="2108">
                  <c:v>-2391270</c:v>
                </c:pt>
                <c:pt idx="2109">
                  <c:v>-2391270</c:v>
                </c:pt>
                <c:pt idx="2110">
                  <c:v>-2391270</c:v>
                </c:pt>
                <c:pt idx="2111">
                  <c:v>-2391270</c:v>
                </c:pt>
                <c:pt idx="2112">
                  <c:v>-2391270</c:v>
                </c:pt>
                <c:pt idx="2113">
                  <c:v>-2391270</c:v>
                </c:pt>
                <c:pt idx="2114">
                  <c:v>-2413770</c:v>
                </c:pt>
                <c:pt idx="2115">
                  <c:v>-2413770</c:v>
                </c:pt>
                <c:pt idx="2116">
                  <c:v>-2413770</c:v>
                </c:pt>
                <c:pt idx="2117">
                  <c:v>-2413770</c:v>
                </c:pt>
                <c:pt idx="2118">
                  <c:v>-2413770</c:v>
                </c:pt>
                <c:pt idx="2119">
                  <c:v>-2413770</c:v>
                </c:pt>
                <c:pt idx="2120">
                  <c:v>-2451570</c:v>
                </c:pt>
                <c:pt idx="2121">
                  <c:v>-2451570</c:v>
                </c:pt>
                <c:pt idx="2122">
                  <c:v>-2467570</c:v>
                </c:pt>
                <c:pt idx="2123">
                  <c:v>-2467570</c:v>
                </c:pt>
                <c:pt idx="2124">
                  <c:v>-2467570</c:v>
                </c:pt>
                <c:pt idx="2125">
                  <c:v>-2467570</c:v>
                </c:pt>
                <c:pt idx="2126">
                  <c:v>-2467570</c:v>
                </c:pt>
                <c:pt idx="2127">
                  <c:v>-2424370</c:v>
                </c:pt>
                <c:pt idx="2128">
                  <c:v>-2424370</c:v>
                </c:pt>
                <c:pt idx="2129">
                  <c:v>-2424370</c:v>
                </c:pt>
                <c:pt idx="2130">
                  <c:v>-2424370</c:v>
                </c:pt>
                <c:pt idx="2131">
                  <c:v>-2424370</c:v>
                </c:pt>
                <c:pt idx="2132">
                  <c:v>-2424370</c:v>
                </c:pt>
                <c:pt idx="2133">
                  <c:v>-2424370</c:v>
                </c:pt>
                <c:pt idx="2134">
                  <c:v>-2424370</c:v>
                </c:pt>
                <c:pt idx="2135">
                  <c:v>-2424370</c:v>
                </c:pt>
                <c:pt idx="2136">
                  <c:v>-2424370</c:v>
                </c:pt>
                <c:pt idx="2137">
                  <c:v>-2424370</c:v>
                </c:pt>
                <c:pt idx="2138">
                  <c:v>-2424370</c:v>
                </c:pt>
                <c:pt idx="2139">
                  <c:v>-2424370</c:v>
                </c:pt>
                <c:pt idx="2140">
                  <c:v>-2424370</c:v>
                </c:pt>
                <c:pt idx="2141">
                  <c:v>-2424370</c:v>
                </c:pt>
                <c:pt idx="2142">
                  <c:v>-2424370</c:v>
                </c:pt>
                <c:pt idx="2143">
                  <c:v>-2424370</c:v>
                </c:pt>
                <c:pt idx="2144">
                  <c:v>-2424370</c:v>
                </c:pt>
                <c:pt idx="2145">
                  <c:v>-2424370</c:v>
                </c:pt>
                <c:pt idx="2146">
                  <c:v>-2424370</c:v>
                </c:pt>
                <c:pt idx="2147">
                  <c:v>-2424370</c:v>
                </c:pt>
                <c:pt idx="2148">
                  <c:v>-2424370</c:v>
                </c:pt>
                <c:pt idx="2149">
                  <c:v>-2424370</c:v>
                </c:pt>
                <c:pt idx="2150">
                  <c:v>-2424370</c:v>
                </c:pt>
                <c:pt idx="2151">
                  <c:v>-2424370</c:v>
                </c:pt>
                <c:pt idx="2152">
                  <c:v>-2424370</c:v>
                </c:pt>
                <c:pt idx="2153">
                  <c:v>-2424370</c:v>
                </c:pt>
                <c:pt idx="2154">
                  <c:v>-2424370</c:v>
                </c:pt>
                <c:pt idx="2155">
                  <c:v>-2424370</c:v>
                </c:pt>
                <c:pt idx="2156">
                  <c:v>-2424370</c:v>
                </c:pt>
                <c:pt idx="2157">
                  <c:v>-2424370</c:v>
                </c:pt>
                <c:pt idx="2158">
                  <c:v>-2424370</c:v>
                </c:pt>
                <c:pt idx="2159">
                  <c:v>-2424370</c:v>
                </c:pt>
                <c:pt idx="2160">
                  <c:v>-2424370</c:v>
                </c:pt>
                <c:pt idx="2161">
                  <c:v>-2424370</c:v>
                </c:pt>
                <c:pt idx="2162">
                  <c:v>-2424370</c:v>
                </c:pt>
                <c:pt idx="2163">
                  <c:v>-2424370</c:v>
                </c:pt>
                <c:pt idx="2164">
                  <c:v>-2424370</c:v>
                </c:pt>
                <c:pt idx="2165">
                  <c:v>-2424370</c:v>
                </c:pt>
                <c:pt idx="2166">
                  <c:v>-2424370</c:v>
                </c:pt>
                <c:pt idx="2167">
                  <c:v>-2424370</c:v>
                </c:pt>
                <c:pt idx="2168">
                  <c:v>-2424370</c:v>
                </c:pt>
                <c:pt idx="2169">
                  <c:v>-2424370</c:v>
                </c:pt>
                <c:pt idx="2170">
                  <c:v>-2424370</c:v>
                </c:pt>
                <c:pt idx="2171">
                  <c:v>-2424370</c:v>
                </c:pt>
                <c:pt idx="2172">
                  <c:v>-2424370</c:v>
                </c:pt>
                <c:pt idx="2173">
                  <c:v>-2424370</c:v>
                </c:pt>
                <c:pt idx="2174">
                  <c:v>-2424370</c:v>
                </c:pt>
                <c:pt idx="2175">
                  <c:v>-2424370</c:v>
                </c:pt>
                <c:pt idx="2176">
                  <c:v>-2424370</c:v>
                </c:pt>
                <c:pt idx="2177">
                  <c:v>-2424370</c:v>
                </c:pt>
                <c:pt idx="2178">
                  <c:v>-2424370</c:v>
                </c:pt>
                <c:pt idx="2179">
                  <c:v>-2424370</c:v>
                </c:pt>
                <c:pt idx="2180">
                  <c:v>-2424370</c:v>
                </c:pt>
                <c:pt idx="2181">
                  <c:v>-2424370</c:v>
                </c:pt>
                <c:pt idx="2182">
                  <c:v>-2424370</c:v>
                </c:pt>
                <c:pt idx="2183">
                  <c:v>-2424370</c:v>
                </c:pt>
                <c:pt idx="2184">
                  <c:v>-2424370</c:v>
                </c:pt>
                <c:pt idx="2185">
                  <c:v>-2424370</c:v>
                </c:pt>
                <c:pt idx="2186">
                  <c:v>-2424370</c:v>
                </c:pt>
                <c:pt idx="2187">
                  <c:v>-2424370</c:v>
                </c:pt>
                <c:pt idx="2188">
                  <c:v>-2424370</c:v>
                </c:pt>
                <c:pt idx="2189">
                  <c:v>-2424370</c:v>
                </c:pt>
                <c:pt idx="2190">
                  <c:v>-2424370</c:v>
                </c:pt>
                <c:pt idx="2191">
                  <c:v>-2424370</c:v>
                </c:pt>
                <c:pt idx="2192">
                  <c:v>-2424370</c:v>
                </c:pt>
                <c:pt idx="2193">
                  <c:v>-2424370</c:v>
                </c:pt>
                <c:pt idx="2194">
                  <c:v>-2424370</c:v>
                </c:pt>
                <c:pt idx="2195">
                  <c:v>-2424370</c:v>
                </c:pt>
                <c:pt idx="2196">
                  <c:v>-2424370</c:v>
                </c:pt>
                <c:pt idx="2197">
                  <c:v>-2424370</c:v>
                </c:pt>
                <c:pt idx="2198">
                  <c:v>-2422370</c:v>
                </c:pt>
                <c:pt idx="2199">
                  <c:v>-2422370</c:v>
                </c:pt>
                <c:pt idx="2200">
                  <c:v>-2422370</c:v>
                </c:pt>
                <c:pt idx="2201">
                  <c:v>-2445370</c:v>
                </c:pt>
                <c:pt idx="2202">
                  <c:v>-2445370</c:v>
                </c:pt>
                <c:pt idx="2203">
                  <c:v>-2445370</c:v>
                </c:pt>
                <c:pt idx="2204">
                  <c:v>-2445370</c:v>
                </c:pt>
                <c:pt idx="2205">
                  <c:v>-2445370</c:v>
                </c:pt>
                <c:pt idx="2206">
                  <c:v>-2445370</c:v>
                </c:pt>
                <c:pt idx="2207">
                  <c:v>-2445370</c:v>
                </c:pt>
                <c:pt idx="2208">
                  <c:v>-2429170</c:v>
                </c:pt>
                <c:pt idx="2209">
                  <c:v>-2429170</c:v>
                </c:pt>
                <c:pt idx="2210">
                  <c:v>-2429170</c:v>
                </c:pt>
                <c:pt idx="2211">
                  <c:v>-2429170</c:v>
                </c:pt>
                <c:pt idx="2212">
                  <c:v>-2429170</c:v>
                </c:pt>
                <c:pt idx="2213">
                  <c:v>-2429170</c:v>
                </c:pt>
                <c:pt idx="2214">
                  <c:v>-2429170</c:v>
                </c:pt>
                <c:pt idx="2215">
                  <c:v>-2429170</c:v>
                </c:pt>
                <c:pt idx="2216">
                  <c:v>-2429170</c:v>
                </c:pt>
                <c:pt idx="2217">
                  <c:v>-2429170</c:v>
                </c:pt>
                <c:pt idx="2218">
                  <c:v>-2429170</c:v>
                </c:pt>
                <c:pt idx="2219">
                  <c:v>-2429170</c:v>
                </c:pt>
                <c:pt idx="2220">
                  <c:v>-2429170</c:v>
                </c:pt>
                <c:pt idx="2221">
                  <c:v>-2429170</c:v>
                </c:pt>
                <c:pt idx="2222">
                  <c:v>-2429170</c:v>
                </c:pt>
                <c:pt idx="2223">
                  <c:v>-2429170</c:v>
                </c:pt>
                <c:pt idx="2224">
                  <c:v>-2429170</c:v>
                </c:pt>
                <c:pt idx="2225">
                  <c:v>-2429170</c:v>
                </c:pt>
                <c:pt idx="2226">
                  <c:v>-2429170</c:v>
                </c:pt>
                <c:pt idx="2227">
                  <c:v>-2453770</c:v>
                </c:pt>
                <c:pt idx="2228">
                  <c:v>-2453770</c:v>
                </c:pt>
                <c:pt idx="2229">
                  <c:v>-2453770</c:v>
                </c:pt>
                <c:pt idx="2230">
                  <c:v>-2453770</c:v>
                </c:pt>
                <c:pt idx="2231">
                  <c:v>-2453770</c:v>
                </c:pt>
                <c:pt idx="2232">
                  <c:v>-2453770</c:v>
                </c:pt>
                <c:pt idx="2233">
                  <c:v>-2453770</c:v>
                </c:pt>
                <c:pt idx="2234">
                  <c:v>-2453770</c:v>
                </c:pt>
                <c:pt idx="2235">
                  <c:v>-2453770</c:v>
                </c:pt>
                <c:pt idx="2236">
                  <c:v>-2453770</c:v>
                </c:pt>
                <c:pt idx="2237">
                  <c:v>-2453770</c:v>
                </c:pt>
                <c:pt idx="2238">
                  <c:v>-2453770</c:v>
                </c:pt>
                <c:pt idx="2239">
                  <c:v>-2453770</c:v>
                </c:pt>
                <c:pt idx="2240">
                  <c:v>-2453770</c:v>
                </c:pt>
                <c:pt idx="2241">
                  <c:v>-2453770</c:v>
                </c:pt>
                <c:pt idx="2242">
                  <c:v>-2453770</c:v>
                </c:pt>
                <c:pt idx="2243">
                  <c:v>-2453770</c:v>
                </c:pt>
                <c:pt idx="2244">
                  <c:v>-2453770</c:v>
                </c:pt>
                <c:pt idx="2245">
                  <c:v>-2449770</c:v>
                </c:pt>
                <c:pt idx="2246">
                  <c:v>-2449770</c:v>
                </c:pt>
                <c:pt idx="2247">
                  <c:v>-2449770</c:v>
                </c:pt>
                <c:pt idx="2248">
                  <c:v>-2449770</c:v>
                </c:pt>
                <c:pt idx="2249">
                  <c:v>-2451770</c:v>
                </c:pt>
                <c:pt idx="2250">
                  <c:v>-2451770</c:v>
                </c:pt>
                <c:pt idx="2251">
                  <c:v>-2451770</c:v>
                </c:pt>
                <c:pt idx="2252">
                  <c:v>-2451770</c:v>
                </c:pt>
                <c:pt idx="2253">
                  <c:v>-2451770</c:v>
                </c:pt>
                <c:pt idx="2254">
                  <c:v>-2451770</c:v>
                </c:pt>
                <c:pt idx="2255">
                  <c:v>-2451770</c:v>
                </c:pt>
                <c:pt idx="2256">
                  <c:v>-2451770</c:v>
                </c:pt>
                <c:pt idx="2257">
                  <c:v>-2451770</c:v>
                </c:pt>
                <c:pt idx="2258">
                  <c:v>-2451770</c:v>
                </c:pt>
                <c:pt idx="2259">
                  <c:v>-2451770</c:v>
                </c:pt>
                <c:pt idx="2260">
                  <c:v>-2451770</c:v>
                </c:pt>
                <c:pt idx="2261">
                  <c:v>-2458170</c:v>
                </c:pt>
                <c:pt idx="2262">
                  <c:v>-2429370</c:v>
                </c:pt>
                <c:pt idx="2263">
                  <c:v>-2429370</c:v>
                </c:pt>
                <c:pt idx="2264">
                  <c:v>-2429370</c:v>
                </c:pt>
                <c:pt idx="2265">
                  <c:v>-2429370</c:v>
                </c:pt>
                <c:pt idx="2266">
                  <c:v>-2429370</c:v>
                </c:pt>
                <c:pt idx="2267">
                  <c:v>-2429370</c:v>
                </c:pt>
                <c:pt idx="2268">
                  <c:v>-2429370</c:v>
                </c:pt>
                <c:pt idx="2269">
                  <c:v>-2429370</c:v>
                </c:pt>
                <c:pt idx="2270">
                  <c:v>-2429370</c:v>
                </c:pt>
                <c:pt idx="2271">
                  <c:v>-2429370</c:v>
                </c:pt>
                <c:pt idx="2272">
                  <c:v>-2429370</c:v>
                </c:pt>
                <c:pt idx="2273">
                  <c:v>-2428770</c:v>
                </c:pt>
                <c:pt idx="2274">
                  <c:v>-2428770</c:v>
                </c:pt>
                <c:pt idx="2275">
                  <c:v>-2428770</c:v>
                </c:pt>
                <c:pt idx="2276">
                  <c:v>-2428770</c:v>
                </c:pt>
                <c:pt idx="2277">
                  <c:v>-2428770</c:v>
                </c:pt>
                <c:pt idx="2278">
                  <c:v>-2428770</c:v>
                </c:pt>
                <c:pt idx="2279">
                  <c:v>-2428770</c:v>
                </c:pt>
                <c:pt idx="2280">
                  <c:v>-2428770</c:v>
                </c:pt>
                <c:pt idx="2281">
                  <c:v>-2440770</c:v>
                </c:pt>
                <c:pt idx="2282">
                  <c:v>-2413470</c:v>
                </c:pt>
                <c:pt idx="2283">
                  <c:v>-2413470</c:v>
                </c:pt>
                <c:pt idx="2284">
                  <c:v>-2413470</c:v>
                </c:pt>
                <c:pt idx="2285">
                  <c:v>-2413470</c:v>
                </c:pt>
                <c:pt idx="2286">
                  <c:v>-2413470</c:v>
                </c:pt>
                <c:pt idx="2287">
                  <c:v>-2413470</c:v>
                </c:pt>
                <c:pt idx="2288">
                  <c:v>-2413470</c:v>
                </c:pt>
                <c:pt idx="2289">
                  <c:v>-2413470</c:v>
                </c:pt>
                <c:pt idx="2290">
                  <c:v>-2413470</c:v>
                </c:pt>
                <c:pt idx="2291">
                  <c:v>-2413470</c:v>
                </c:pt>
                <c:pt idx="2292">
                  <c:v>-2413470</c:v>
                </c:pt>
                <c:pt idx="2293">
                  <c:v>-2413470</c:v>
                </c:pt>
                <c:pt idx="2294">
                  <c:v>-2413470</c:v>
                </c:pt>
                <c:pt idx="2295">
                  <c:v>-2413470</c:v>
                </c:pt>
                <c:pt idx="2296">
                  <c:v>-2413470</c:v>
                </c:pt>
                <c:pt idx="2297">
                  <c:v>-2413470</c:v>
                </c:pt>
                <c:pt idx="2298">
                  <c:v>-2413470</c:v>
                </c:pt>
                <c:pt idx="2299">
                  <c:v>-2413470</c:v>
                </c:pt>
                <c:pt idx="2300">
                  <c:v>-2413470</c:v>
                </c:pt>
                <c:pt idx="2301">
                  <c:v>-2423270</c:v>
                </c:pt>
                <c:pt idx="2302">
                  <c:v>-2423270</c:v>
                </c:pt>
                <c:pt idx="2303">
                  <c:v>-2423270</c:v>
                </c:pt>
                <c:pt idx="2304">
                  <c:v>-2423270</c:v>
                </c:pt>
                <c:pt idx="2305">
                  <c:v>-2423270</c:v>
                </c:pt>
                <c:pt idx="2306">
                  <c:v>-2423270</c:v>
                </c:pt>
                <c:pt idx="2307">
                  <c:v>-2423270</c:v>
                </c:pt>
                <c:pt idx="2308">
                  <c:v>-2423270</c:v>
                </c:pt>
                <c:pt idx="2309">
                  <c:v>-2439270</c:v>
                </c:pt>
                <c:pt idx="2310">
                  <c:v>-2439270</c:v>
                </c:pt>
                <c:pt idx="2311">
                  <c:v>-2439270</c:v>
                </c:pt>
                <c:pt idx="2312">
                  <c:v>-2439270</c:v>
                </c:pt>
                <c:pt idx="2313">
                  <c:v>-2439270</c:v>
                </c:pt>
                <c:pt idx="2314">
                  <c:v>-2439270</c:v>
                </c:pt>
                <c:pt idx="2315">
                  <c:v>-2439270</c:v>
                </c:pt>
                <c:pt idx="2316">
                  <c:v>-2439270</c:v>
                </c:pt>
                <c:pt idx="2317">
                  <c:v>-2439270</c:v>
                </c:pt>
                <c:pt idx="2318">
                  <c:v>-2439270</c:v>
                </c:pt>
                <c:pt idx="2319">
                  <c:v>-2439270</c:v>
                </c:pt>
                <c:pt idx="2320">
                  <c:v>-2439270</c:v>
                </c:pt>
                <c:pt idx="2321">
                  <c:v>-2439270</c:v>
                </c:pt>
                <c:pt idx="2322">
                  <c:v>-2439270</c:v>
                </c:pt>
                <c:pt idx="2323">
                  <c:v>-2439270</c:v>
                </c:pt>
                <c:pt idx="2324">
                  <c:v>-2439270</c:v>
                </c:pt>
                <c:pt idx="2325">
                  <c:v>-2439270</c:v>
                </c:pt>
                <c:pt idx="2326">
                  <c:v>-2439270</c:v>
                </c:pt>
                <c:pt idx="2327">
                  <c:v>-2439270</c:v>
                </c:pt>
                <c:pt idx="2328">
                  <c:v>-2439270</c:v>
                </c:pt>
                <c:pt idx="2329">
                  <c:v>-2439270</c:v>
                </c:pt>
                <c:pt idx="2330">
                  <c:v>-2439270</c:v>
                </c:pt>
                <c:pt idx="2331">
                  <c:v>-2439270</c:v>
                </c:pt>
                <c:pt idx="2332">
                  <c:v>-2439270</c:v>
                </c:pt>
                <c:pt idx="2333">
                  <c:v>-2439270</c:v>
                </c:pt>
                <c:pt idx="2334">
                  <c:v>-2439270</c:v>
                </c:pt>
                <c:pt idx="2335">
                  <c:v>-2439270</c:v>
                </c:pt>
                <c:pt idx="2336">
                  <c:v>-2384870</c:v>
                </c:pt>
                <c:pt idx="2337">
                  <c:v>-2384870</c:v>
                </c:pt>
                <c:pt idx="2338">
                  <c:v>-2384870</c:v>
                </c:pt>
                <c:pt idx="2339">
                  <c:v>-2384870</c:v>
                </c:pt>
                <c:pt idx="2340">
                  <c:v>-2384870</c:v>
                </c:pt>
                <c:pt idx="2341">
                  <c:v>-2384870</c:v>
                </c:pt>
                <c:pt idx="2342">
                  <c:v>-2384870</c:v>
                </c:pt>
                <c:pt idx="2343">
                  <c:v>-2384870</c:v>
                </c:pt>
                <c:pt idx="2344">
                  <c:v>-2384870</c:v>
                </c:pt>
                <c:pt idx="2345">
                  <c:v>-2421870</c:v>
                </c:pt>
                <c:pt idx="2346">
                  <c:v>-2421870</c:v>
                </c:pt>
                <c:pt idx="2347">
                  <c:v>-2421870</c:v>
                </c:pt>
                <c:pt idx="2348">
                  <c:v>-2421870</c:v>
                </c:pt>
                <c:pt idx="2349">
                  <c:v>-2421870</c:v>
                </c:pt>
                <c:pt idx="2350">
                  <c:v>-2421870</c:v>
                </c:pt>
                <c:pt idx="2351">
                  <c:v>-2493270</c:v>
                </c:pt>
                <c:pt idx="2352">
                  <c:v>-2493270</c:v>
                </c:pt>
                <c:pt idx="2353">
                  <c:v>-2493270</c:v>
                </c:pt>
                <c:pt idx="2354">
                  <c:v>-2493270</c:v>
                </c:pt>
                <c:pt idx="2355">
                  <c:v>-2493270</c:v>
                </c:pt>
                <c:pt idx="2356">
                  <c:v>-2493270</c:v>
                </c:pt>
                <c:pt idx="2357">
                  <c:v>-2493270</c:v>
                </c:pt>
                <c:pt idx="2358">
                  <c:v>-2493270</c:v>
                </c:pt>
                <c:pt idx="2359">
                  <c:v>-2489670</c:v>
                </c:pt>
                <c:pt idx="2360">
                  <c:v>-2489670</c:v>
                </c:pt>
                <c:pt idx="2361">
                  <c:v>-2489670</c:v>
                </c:pt>
                <c:pt idx="2362">
                  <c:v>-2489670</c:v>
                </c:pt>
                <c:pt idx="2363">
                  <c:v>-2489670</c:v>
                </c:pt>
                <c:pt idx="2364">
                  <c:v>-2489670</c:v>
                </c:pt>
                <c:pt idx="2365">
                  <c:v>-2489670</c:v>
                </c:pt>
                <c:pt idx="2366">
                  <c:v>-2489670</c:v>
                </c:pt>
                <c:pt idx="2367">
                  <c:v>-2489670</c:v>
                </c:pt>
                <c:pt idx="2368">
                  <c:v>-2489670</c:v>
                </c:pt>
                <c:pt idx="2369">
                  <c:v>-2489670</c:v>
                </c:pt>
                <c:pt idx="2370">
                  <c:v>-2489670</c:v>
                </c:pt>
                <c:pt idx="2371">
                  <c:v>-2489670</c:v>
                </c:pt>
                <c:pt idx="2372">
                  <c:v>-2489670</c:v>
                </c:pt>
                <c:pt idx="2373">
                  <c:v>-2496270</c:v>
                </c:pt>
                <c:pt idx="2374">
                  <c:v>-2496270</c:v>
                </c:pt>
                <c:pt idx="2375">
                  <c:v>-2496270</c:v>
                </c:pt>
                <c:pt idx="2376">
                  <c:v>-2496270</c:v>
                </c:pt>
                <c:pt idx="2377">
                  <c:v>-2496270</c:v>
                </c:pt>
                <c:pt idx="2378">
                  <c:v>-2496270</c:v>
                </c:pt>
                <c:pt idx="2379">
                  <c:v>-2496270</c:v>
                </c:pt>
                <c:pt idx="2380">
                  <c:v>-2496270</c:v>
                </c:pt>
                <c:pt idx="2381">
                  <c:v>-2496270</c:v>
                </c:pt>
                <c:pt idx="2382">
                  <c:v>-2496270</c:v>
                </c:pt>
                <c:pt idx="2383">
                  <c:v>-2496270</c:v>
                </c:pt>
                <c:pt idx="2384">
                  <c:v>-2524270</c:v>
                </c:pt>
                <c:pt idx="2385">
                  <c:v>-2524270</c:v>
                </c:pt>
                <c:pt idx="2386">
                  <c:v>-2524270</c:v>
                </c:pt>
                <c:pt idx="2387">
                  <c:v>-2524270</c:v>
                </c:pt>
                <c:pt idx="2388">
                  <c:v>-2524270</c:v>
                </c:pt>
                <c:pt idx="2389">
                  <c:v>-2524270</c:v>
                </c:pt>
                <c:pt idx="2390">
                  <c:v>-2524270</c:v>
                </c:pt>
                <c:pt idx="2391">
                  <c:v>-2524270</c:v>
                </c:pt>
                <c:pt idx="2392">
                  <c:v>-2524270</c:v>
                </c:pt>
                <c:pt idx="2393">
                  <c:v>-2524270</c:v>
                </c:pt>
                <c:pt idx="2394">
                  <c:v>-2641070</c:v>
                </c:pt>
                <c:pt idx="2395">
                  <c:v>-2641070</c:v>
                </c:pt>
                <c:pt idx="2396">
                  <c:v>-2641070</c:v>
                </c:pt>
                <c:pt idx="2397">
                  <c:v>-2641070</c:v>
                </c:pt>
                <c:pt idx="2398">
                  <c:v>-2641070</c:v>
                </c:pt>
                <c:pt idx="2399">
                  <c:v>-2641070</c:v>
                </c:pt>
                <c:pt idx="2400">
                  <c:v>-2641070</c:v>
                </c:pt>
                <c:pt idx="2401">
                  <c:v>-2641070</c:v>
                </c:pt>
                <c:pt idx="2402">
                  <c:v>-2641070</c:v>
                </c:pt>
                <c:pt idx="2403">
                  <c:v>-2641070</c:v>
                </c:pt>
                <c:pt idx="2404">
                  <c:v>-2641070</c:v>
                </c:pt>
                <c:pt idx="2405">
                  <c:v>-2641070</c:v>
                </c:pt>
                <c:pt idx="2406">
                  <c:v>-2641070</c:v>
                </c:pt>
                <c:pt idx="2407">
                  <c:v>-2641070</c:v>
                </c:pt>
                <c:pt idx="2408">
                  <c:v>-2641070</c:v>
                </c:pt>
                <c:pt idx="2409">
                  <c:v>-2641070</c:v>
                </c:pt>
                <c:pt idx="2410">
                  <c:v>-2641070</c:v>
                </c:pt>
                <c:pt idx="2411">
                  <c:v>-2641070</c:v>
                </c:pt>
                <c:pt idx="2412">
                  <c:v>-2641070</c:v>
                </c:pt>
                <c:pt idx="2413">
                  <c:v>-2641070</c:v>
                </c:pt>
                <c:pt idx="2414">
                  <c:v>-2641070</c:v>
                </c:pt>
                <c:pt idx="2415">
                  <c:v>-2641070</c:v>
                </c:pt>
                <c:pt idx="2416">
                  <c:v>-2641070</c:v>
                </c:pt>
                <c:pt idx="2417">
                  <c:v>-2641070</c:v>
                </c:pt>
                <c:pt idx="2418">
                  <c:v>-2641070</c:v>
                </c:pt>
                <c:pt idx="2419">
                  <c:v>-2641070</c:v>
                </c:pt>
                <c:pt idx="2420">
                  <c:v>-2641070</c:v>
                </c:pt>
                <c:pt idx="2421">
                  <c:v>-2641070</c:v>
                </c:pt>
                <c:pt idx="2422">
                  <c:v>-2641070</c:v>
                </c:pt>
                <c:pt idx="2423">
                  <c:v>-2641070</c:v>
                </c:pt>
                <c:pt idx="2424">
                  <c:v>-2641070</c:v>
                </c:pt>
                <c:pt idx="2425">
                  <c:v>-2641070</c:v>
                </c:pt>
                <c:pt idx="2426">
                  <c:v>-2641070</c:v>
                </c:pt>
                <c:pt idx="2427">
                  <c:v>-2583670</c:v>
                </c:pt>
                <c:pt idx="2428">
                  <c:v>-2583670</c:v>
                </c:pt>
                <c:pt idx="2429">
                  <c:v>-2583670</c:v>
                </c:pt>
                <c:pt idx="2430">
                  <c:v>-2583670</c:v>
                </c:pt>
                <c:pt idx="2431">
                  <c:v>-2583670</c:v>
                </c:pt>
                <c:pt idx="2432">
                  <c:v>-2583670</c:v>
                </c:pt>
                <c:pt idx="2433">
                  <c:v>-2583670</c:v>
                </c:pt>
                <c:pt idx="2434">
                  <c:v>-2583670</c:v>
                </c:pt>
                <c:pt idx="2435">
                  <c:v>-2583670</c:v>
                </c:pt>
                <c:pt idx="2436">
                  <c:v>-2583670</c:v>
                </c:pt>
                <c:pt idx="2437">
                  <c:v>-2592470</c:v>
                </c:pt>
                <c:pt idx="2438">
                  <c:v>-2592470</c:v>
                </c:pt>
                <c:pt idx="2439">
                  <c:v>-2595170</c:v>
                </c:pt>
                <c:pt idx="2440">
                  <c:v>-2595170</c:v>
                </c:pt>
                <c:pt idx="2441">
                  <c:v>-2595170</c:v>
                </c:pt>
                <c:pt idx="2442">
                  <c:v>-2595170</c:v>
                </c:pt>
                <c:pt idx="2443">
                  <c:v>-2595170</c:v>
                </c:pt>
                <c:pt idx="2444">
                  <c:v>-2595170</c:v>
                </c:pt>
                <c:pt idx="2445">
                  <c:v>-2595170</c:v>
                </c:pt>
                <c:pt idx="2446">
                  <c:v>-2595170</c:v>
                </c:pt>
                <c:pt idx="2447">
                  <c:v>-2595170</c:v>
                </c:pt>
                <c:pt idx="2448">
                  <c:v>-2595170</c:v>
                </c:pt>
                <c:pt idx="2449">
                  <c:v>-2595170</c:v>
                </c:pt>
                <c:pt idx="2450">
                  <c:v>-2595170</c:v>
                </c:pt>
                <c:pt idx="2451">
                  <c:v>-2595170</c:v>
                </c:pt>
                <c:pt idx="2452">
                  <c:v>-2595170</c:v>
                </c:pt>
                <c:pt idx="2453">
                  <c:v>-2595170</c:v>
                </c:pt>
                <c:pt idx="2454">
                  <c:v>-2595170</c:v>
                </c:pt>
                <c:pt idx="2455">
                  <c:v>-2595170</c:v>
                </c:pt>
                <c:pt idx="2456">
                  <c:v>-2595170</c:v>
                </c:pt>
                <c:pt idx="2457">
                  <c:v>-2595170</c:v>
                </c:pt>
                <c:pt idx="2458">
                  <c:v>-2595170</c:v>
                </c:pt>
                <c:pt idx="2459">
                  <c:v>-2595170</c:v>
                </c:pt>
                <c:pt idx="2460">
                  <c:v>-2595170</c:v>
                </c:pt>
                <c:pt idx="2461">
                  <c:v>-2595170</c:v>
                </c:pt>
                <c:pt idx="2462">
                  <c:v>-2595170</c:v>
                </c:pt>
                <c:pt idx="2463">
                  <c:v>-2595170</c:v>
                </c:pt>
                <c:pt idx="2464">
                  <c:v>-2595170</c:v>
                </c:pt>
                <c:pt idx="2465">
                  <c:v>-2595170</c:v>
                </c:pt>
                <c:pt idx="2466">
                  <c:v>-2595170</c:v>
                </c:pt>
                <c:pt idx="2467">
                  <c:v>-2560970</c:v>
                </c:pt>
                <c:pt idx="2468">
                  <c:v>-2560970</c:v>
                </c:pt>
                <c:pt idx="2469">
                  <c:v>-2560970</c:v>
                </c:pt>
                <c:pt idx="2470">
                  <c:v>-2560970</c:v>
                </c:pt>
                <c:pt idx="2471">
                  <c:v>-2560970</c:v>
                </c:pt>
                <c:pt idx="2472">
                  <c:v>-2560970</c:v>
                </c:pt>
                <c:pt idx="2473">
                  <c:v>-2560970</c:v>
                </c:pt>
                <c:pt idx="2474">
                  <c:v>-2560970</c:v>
                </c:pt>
                <c:pt idx="2475">
                  <c:v>-2560970</c:v>
                </c:pt>
                <c:pt idx="2476">
                  <c:v>-2560970</c:v>
                </c:pt>
                <c:pt idx="2477">
                  <c:v>-2560970</c:v>
                </c:pt>
                <c:pt idx="2478">
                  <c:v>-2560970</c:v>
                </c:pt>
                <c:pt idx="2479">
                  <c:v>-2560970</c:v>
                </c:pt>
                <c:pt idx="2480">
                  <c:v>-2560970</c:v>
                </c:pt>
                <c:pt idx="2481">
                  <c:v>-2560970</c:v>
                </c:pt>
                <c:pt idx="2482">
                  <c:v>-2560970</c:v>
                </c:pt>
                <c:pt idx="2483">
                  <c:v>-2560970</c:v>
                </c:pt>
                <c:pt idx="2484">
                  <c:v>-2560970</c:v>
                </c:pt>
                <c:pt idx="2485">
                  <c:v>-2560970</c:v>
                </c:pt>
                <c:pt idx="2486">
                  <c:v>-2560970</c:v>
                </c:pt>
                <c:pt idx="2487">
                  <c:v>-2560970</c:v>
                </c:pt>
                <c:pt idx="2488">
                  <c:v>-2560970</c:v>
                </c:pt>
                <c:pt idx="2489">
                  <c:v>-2560970</c:v>
                </c:pt>
                <c:pt idx="2490">
                  <c:v>-2560970</c:v>
                </c:pt>
                <c:pt idx="2491">
                  <c:v>-2560970</c:v>
                </c:pt>
                <c:pt idx="2492">
                  <c:v>-2560970</c:v>
                </c:pt>
                <c:pt idx="2493">
                  <c:v>-2565170</c:v>
                </c:pt>
                <c:pt idx="2494">
                  <c:v>-2565170</c:v>
                </c:pt>
                <c:pt idx="2495">
                  <c:v>-2565170</c:v>
                </c:pt>
                <c:pt idx="2496">
                  <c:v>-2565170</c:v>
                </c:pt>
                <c:pt idx="2497">
                  <c:v>-2512970</c:v>
                </c:pt>
                <c:pt idx="2498">
                  <c:v>-2512970</c:v>
                </c:pt>
                <c:pt idx="2499">
                  <c:v>-2512970</c:v>
                </c:pt>
                <c:pt idx="2500">
                  <c:v>-2526570</c:v>
                </c:pt>
                <c:pt idx="2501">
                  <c:v>-2526570</c:v>
                </c:pt>
                <c:pt idx="2502">
                  <c:v>-2526570</c:v>
                </c:pt>
                <c:pt idx="2503">
                  <c:v>-2526570</c:v>
                </c:pt>
                <c:pt idx="2504">
                  <c:v>-2526570</c:v>
                </c:pt>
                <c:pt idx="2505">
                  <c:v>-2526570</c:v>
                </c:pt>
                <c:pt idx="2506">
                  <c:v>-2526570</c:v>
                </c:pt>
                <c:pt idx="2507">
                  <c:v>-2526570</c:v>
                </c:pt>
                <c:pt idx="2508">
                  <c:v>-2538470</c:v>
                </c:pt>
                <c:pt idx="2509">
                  <c:v>-2538470</c:v>
                </c:pt>
                <c:pt idx="2510">
                  <c:v>-2542470</c:v>
                </c:pt>
                <c:pt idx="2511">
                  <c:v>-2542470</c:v>
                </c:pt>
                <c:pt idx="2512">
                  <c:v>-2550070</c:v>
                </c:pt>
                <c:pt idx="2513">
                  <c:v>-2550070</c:v>
                </c:pt>
              </c:numCache>
            </c:numRef>
          </c:val>
        </c:ser>
        <c:marker val="1"/>
        <c:axId val="121493376"/>
        <c:axId val="373195520"/>
      </c:lineChart>
      <c:catAx>
        <c:axId val="121493376"/>
        <c:scaling>
          <c:orientation val="minMax"/>
        </c:scaling>
        <c:axPos val="b"/>
        <c:tickLblPos val="nextTo"/>
        <c:crossAx val="373195520"/>
        <c:crosses val="autoZero"/>
        <c:auto val="1"/>
        <c:lblAlgn val="ctr"/>
        <c:lblOffset val="100"/>
      </c:catAx>
      <c:valAx>
        <c:axId val="373195520"/>
        <c:scaling>
          <c:orientation val="minMax"/>
        </c:scaling>
        <c:axPos val="l"/>
        <c:majorGridlines/>
        <c:numFmt formatCode="General" sourceLinked="1"/>
        <c:tickLblPos val="nextTo"/>
        <c:crossAx val="1214933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ja-JP"/>
  <c:chart>
    <c:plotArea>
      <c:layout/>
      <c:lineChart>
        <c:grouping val="standard"/>
        <c:ser>
          <c:idx val="0"/>
          <c:order val="0"/>
          <c:tx>
            <c:strRef>
              <c:f>PTS_NIGTH!$S$7</c:f>
              <c:strCache>
                <c:ptCount val="1"/>
                <c:pt idx="0">
                  <c:v>ALL</c:v>
                </c:pt>
              </c:strCache>
            </c:strRef>
          </c:tx>
          <c:marker>
            <c:symbol val="none"/>
          </c:marker>
          <c:val>
            <c:numRef>
              <c:f>PTS_NIGTH!$S$2:$S$3855</c:f>
              <c:numCache>
                <c:formatCode>General</c:formatCode>
                <c:ptCount val="3854"/>
                <c:pt idx="0" formatCode="#,##0;[Red]\-#,##0">
                  <c:v>1000000</c:v>
                </c:pt>
                <c:pt idx="1">
                  <c:v>3846</c:v>
                </c:pt>
                <c:pt idx="2" formatCode="0.0_ ">
                  <c:v>1.5660469366063683</c:v>
                </c:pt>
                <c:pt idx="3" formatCode="0.0_ ">
                  <c:v>260.01040041601664</c:v>
                </c:pt>
                <c:pt idx="5" formatCode="#,##0;[Red]\-#,##0">
                  <c:v>0</c:v>
                </c:pt>
                <c:pt idx="11" formatCode="#,##0;[Red]\-#,##0">
                  <c:v>12295.081967213073</c:v>
                </c:pt>
                <c:pt idx="12" formatCode="#,##0;[Red]\-#,##0">
                  <c:v>19870.839542970643</c:v>
                </c:pt>
                <c:pt idx="13" formatCode="#,##0;[Red]\-#,##0">
                  <c:v>19870.839542970643</c:v>
                </c:pt>
                <c:pt idx="14" formatCode="#,##0;[Red]\-#,##0">
                  <c:v>19870.839542970643</c:v>
                </c:pt>
                <c:pt idx="15" formatCode="#,##0;[Red]\-#,##0">
                  <c:v>19870.839542970643</c:v>
                </c:pt>
                <c:pt idx="16" formatCode="#,##0;[Red]\-#,##0">
                  <c:v>19870.839542970643</c:v>
                </c:pt>
                <c:pt idx="17" formatCode="#,##0;[Red]\-#,##0">
                  <c:v>19870.839542970643</c:v>
                </c:pt>
                <c:pt idx="18" formatCode="#,##0;[Red]\-#,##0">
                  <c:v>24303.352965370454</c:v>
                </c:pt>
                <c:pt idx="19" formatCode="#,##0;[Red]\-#,##0">
                  <c:v>28335.611029886579</c:v>
                </c:pt>
                <c:pt idx="20" formatCode="#,##0;[Red]\-#,##0">
                  <c:v>28335.611029886579</c:v>
                </c:pt>
                <c:pt idx="21" formatCode="#,##0;[Red]\-#,##0">
                  <c:v>28335.611029886579</c:v>
                </c:pt>
                <c:pt idx="22" formatCode="#,##0;[Red]\-#,##0">
                  <c:v>28335.611029886579</c:v>
                </c:pt>
                <c:pt idx="23" formatCode="#,##0;[Red]\-#,##0">
                  <c:v>48137.5912279064</c:v>
                </c:pt>
                <c:pt idx="24" formatCode="#,##0;[Red]\-#,##0">
                  <c:v>52724.747191209128</c:v>
                </c:pt>
                <c:pt idx="25" formatCode="#,##0;[Red]\-#,##0">
                  <c:v>52724.747191209128</c:v>
                </c:pt>
                <c:pt idx="26" formatCode="#,##0;[Red]\-#,##0">
                  <c:v>57395.346994552296</c:v>
                </c:pt>
                <c:pt idx="27" formatCode="#,##0;[Red]\-#,##0">
                  <c:v>58003.989721271748</c:v>
                </c:pt>
                <c:pt idx="28" formatCode="#,##0;[Red]\-#,##0">
                  <c:v>69673.648608165837</c:v>
                </c:pt>
                <c:pt idx="29" formatCode="#,##0;[Red]\-#,##0">
                  <c:v>69673.648608165837</c:v>
                </c:pt>
                <c:pt idx="30" formatCode="#,##0;[Red]\-#,##0">
                  <c:v>69673.648608165837</c:v>
                </c:pt>
                <c:pt idx="31" formatCode="#,##0;[Red]\-#,##0">
                  <c:v>69673.648608165837</c:v>
                </c:pt>
                <c:pt idx="32" formatCode="#,##0;[Red]\-#,##0">
                  <c:v>36224.97502108397</c:v>
                </c:pt>
                <c:pt idx="33" formatCode="#,##0;[Red]\-#,##0">
                  <c:v>36224.97502108397</c:v>
                </c:pt>
                <c:pt idx="34" formatCode="#,##0;[Red]\-#,##0">
                  <c:v>36224.97502108397</c:v>
                </c:pt>
                <c:pt idx="35" formatCode="#,##0;[Red]\-#,##0">
                  <c:v>36224.97502108397</c:v>
                </c:pt>
                <c:pt idx="36" formatCode="#,##0;[Red]\-#,##0">
                  <c:v>51675.618797908006</c:v>
                </c:pt>
                <c:pt idx="37" formatCode="#,##0;[Red]\-#,##0">
                  <c:v>51675.618797908006</c:v>
                </c:pt>
                <c:pt idx="38" formatCode="#,##0;[Red]\-#,##0">
                  <c:v>51675.618797908006</c:v>
                </c:pt>
                <c:pt idx="39" formatCode="#,##0;[Red]\-#,##0">
                  <c:v>51675.618797908006</c:v>
                </c:pt>
                <c:pt idx="40" formatCode="#,##0;[Red]\-#,##0">
                  <c:v>51675.618797908006</c:v>
                </c:pt>
                <c:pt idx="41" formatCode="#,##0;[Red]\-#,##0">
                  <c:v>61499.296379771986</c:v>
                </c:pt>
                <c:pt idx="42" formatCode="#,##0;[Red]\-#,##0">
                  <c:v>61499.296379771986</c:v>
                </c:pt>
                <c:pt idx="43" formatCode="#,##0;[Red]\-#,##0">
                  <c:v>61499.296379771986</c:v>
                </c:pt>
                <c:pt idx="44" formatCode="#,##0;[Red]\-#,##0">
                  <c:v>71414.310544077947</c:v>
                </c:pt>
                <c:pt idx="45" formatCode="#,##0;[Red]\-#,##0">
                  <c:v>73330.019356338496</c:v>
                </c:pt>
                <c:pt idx="46" formatCode="#,##0;[Red]\-#,##0">
                  <c:v>72348.665087447429</c:v>
                </c:pt>
                <c:pt idx="47" formatCode="#,##0;[Red]\-#,##0">
                  <c:v>70887.388906249194</c:v>
                </c:pt>
                <c:pt idx="48" formatCode="#,##0;[Red]\-#,##0">
                  <c:v>69766.03331193066</c:v>
                </c:pt>
                <c:pt idx="49" formatCode="#,##0;[Red]\-#,##0">
                  <c:v>69766.03331193066</c:v>
                </c:pt>
                <c:pt idx="50" formatCode="#,##0;[Red]\-#,##0">
                  <c:v>69766.03331193066</c:v>
                </c:pt>
                <c:pt idx="51" formatCode="#,##0;[Red]\-#,##0">
                  <c:v>77489.145440077133</c:v>
                </c:pt>
                <c:pt idx="52" formatCode="#,##0;[Red]\-#,##0">
                  <c:v>90147.373288178351</c:v>
                </c:pt>
                <c:pt idx="53" formatCode="#,##0;[Red]\-#,##0">
                  <c:v>90147.373288178351</c:v>
                </c:pt>
                <c:pt idx="54" formatCode="#,##0;[Red]\-#,##0">
                  <c:v>90147.373288178351</c:v>
                </c:pt>
                <c:pt idx="55" formatCode="#,##0;[Red]\-#,##0">
                  <c:v>90147.373288178351</c:v>
                </c:pt>
                <c:pt idx="56" formatCode="#,##0;[Red]\-#,##0">
                  <c:v>90147.373288178351</c:v>
                </c:pt>
                <c:pt idx="57" formatCode="#,##0;[Red]\-#,##0">
                  <c:v>90147.373288178351</c:v>
                </c:pt>
                <c:pt idx="58" formatCode="#,##0;[Red]\-#,##0">
                  <c:v>90147.373288178351</c:v>
                </c:pt>
                <c:pt idx="59" formatCode="#,##0;[Red]\-#,##0">
                  <c:v>90147.373288178351</c:v>
                </c:pt>
                <c:pt idx="60" formatCode="#,##0;[Red]\-#,##0">
                  <c:v>87002.719200128035</c:v>
                </c:pt>
                <c:pt idx="61" formatCode="#,##0;[Red]\-#,##0">
                  <c:v>93166.047397354574</c:v>
                </c:pt>
                <c:pt idx="62" formatCode="#,##0;[Red]\-#,##0">
                  <c:v>93166.047397354574</c:v>
                </c:pt>
                <c:pt idx="63" formatCode="#,##0;[Red]\-#,##0">
                  <c:v>93166.047397354574</c:v>
                </c:pt>
                <c:pt idx="64" formatCode="#,##0;[Red]\-#,##0">
                  <c:v>93166.047397354574</c:v>
                </c:pt>
                <c:pt idx="65" formatCode="#,##0;[Red]\-#,##0">
                  <c:v>92466.746698053888</c:v>
                </c:pt>
                <c:pt idx="66" formatCode="#,##0;[Red]\-#,##0">
                  <c:v>70568.936479075812</c:v>
                </c:pt>
                <c:pt idx="67" formatCode="#,##0;[Red]\-#,##0">
                  <c:v>70568.936479075812</c:v>
                </c:pt>
                <c:pt idx="68" formatCode="#,##0;[Red]\-#,##0">
                  <c:v>70568.936479075812</c:v>
                </c:pt>
                <c:pt idx="69" formatCode="#,##0;[Red]\-#,##0">
                  <c:v>87662.953573092964</c:v>
                </c:pt>
                <c:pt idx="70" formatCode="#,##0;[Red]\-#,##0">
                  <c:v>76767.069795853255</c:v>
                </c:pt>
                <c:pt idx="71" formatCode="#,##0;[Red]\-#,##0">
                  <c:v>76767.069795853255</c:v>
                </c:pt>
                <c:pt idx="72" formatCode="#,##0;[Red]\-#,##0">
                  <c:v>87049.846145467644</c:v>
                </c:pt>
                <c:pt idx="73" formatCode="#,##0;[Red]\-#,##0">
                  <c:v>87049.846145467644</c:v>
                </c:pt>
                <c:pt idx="74" formatCode="#,##0;[Red]\-#,##0">
                  <c:v>83738.587867321927</c:v>
                </c:pt>
                <c:pt idx="75" formatCode="#,##0;[Red]\-#,##0">
                  <c:v>83738.587867321927</c:v>
                </c:pt>
                <c:pt idx="76" formatCode="#,##0;[Red]\-#,##0">
                  <c:v>83738.587867321927</c:v>
                </c:pt>
                <c:pt idx="77" formatCode="#,##0;[Red]\-#,##0">
                  <c:v>119316.24662784225</c:v>
                </c:pt>
                <c:pt idx="78" formatCode="#,##0;[Red]\-#,##0">
                  <c:v>121113.63224875728</c:v>
                </c:pt>
                <c:pt idx="79" formatCode="#,##0;[Red]\-#,##0">
                  <c:v>130822.37011283493</c:v>
                </c:pt>
                <c:pt idx="80" formatCode="#,##0;[Red]\-#,##0">
                  <c:v>130822.37011283493</c:v>
                </c:pt>
                <c:pt idx="81" formatCode="#,##0;[Red]\-#,##0">
                  <c:v>123064.61235507716</c:v>
                </c:pt>
                <c:pt idx="82" formatCode="#,##0;[Red]\-#,##0">
                  <c:v>123064.61235507716</c:v>
                </c:pt>
                <c:pt idx="83" formatCode="#,##0;[Red]\-#,##0">
                  <c:v>123064.61235507716</c:v>
                </c:pt>
                <c:pt idx="84" formatCode="#,##0;[Red]\-#,##0">
                  <c:v>127918.981287116</c:v>
                </c:pt>
                <c:pt idx="85" formatCode="#,##0;[Red]\-#,##0">
                  <c:v>127918.981287116</c:v>
                </c:pt>
                <c:pt idx="86" formatCode="#,##0;[Red]\-#,##0">
                  <c:v>127918.981287116</c:v>
                </c:pt>
                <c:pt idx="87" formatCode="#,##0;[Red]\-#,##0">
                  <c:v>127918.981287116</c:v>
                </c:pt>
                <c:pt idx="88" formatCode="#,##0;[Red]\-#,##0">
                  <c:v>127918.981287116</c:v>
                </c:pt>
                <c:pt idx="89" formatCode="#,##0;[Red]\-#,##0">
                  <c:v>127918.981287116</c:v>
                </c:pt>
                <c:pt idx="90" formatCode="#,##0;[Red]\-#,##0">
                  <c:v>127918.981287116</c:v>
                </c:pt>
                <c:pt idx="91" formatCode="#,##0;[Red]\-#,##0">
                  <c:v>127918.981287116</c:v>
                </c:pt>
                <c:pt idx="92" formatCode="#,##0;[Red]\-#,##0">
                  <c:v>113549.04760988684</c:v>
                </c:pt>
                <c:pt idx="93" formatCode="#,##0;[Red]\-#,##0">
                  <c:v>113549.04760988684</c:v>
                </c:pt>
                <c:pt idx="94" formatCode="#,##0;[Red]\-#,##0">
                  <c:v>113549.04760988684</c:v>
                </c:pt>
                <c:pt idx="95" formatCode="#,##0;[Red]\-#,##0">
                  <c:v>130038.13944144439</c:v>
                </c:pt>
                <c:pt idx="96" formatCode="#,##0;[Red]\-#,##0">
                  <c:v>130038.13944144439</c:v>
                </c:pt>
                <c:pt idx="97" formatCode="#,##0;[Red]\-#,##0">
                  <c:v>130038.13944144439</c:v>
                </c:pt>
                <c:pt idx="98" formatCode="#,##0;[Red]\-#,##0">
                  <c:v>130038.13944144439</c:v>
                </c:pt>
                <c:pt idx="99" formatCode="#,##0;[Red]\-#,##0">
                  <c:v>130038.13944144439</c:v>
                </c:pt>
                <c:pt idx="100" formatCode="#,##0;[Red]\-#,##0">
                  <c:v>160341.16974447467</c:v>
                </c:pt>
                <c:pt idx="101" formatCode="#,##0;[Red]\-#,##0">
                  <c:v>131383.6407869457</c:v>
                </c:pt>
                <c:pt idx="102" formatCode="#,##0;[Red]\-#,##0">
                  <c:v>147072.5903094559</c:v>
                </c:pt>
                <c:pt idx="103" formatCode="#,##0;[Red]\-#,##0">
                  <c:v>158183.70142056697</c:v>
                </c:pt>
                <c:pt idx="104" formatCode="#,##0;[Red]\-#,##0">
                  <c:v>158183.70142056697</c:v>
                </c:pt>
                <c:pt idx="105" formatCode="#,##0;[Red]\-#,##0">
                  <c:v>158183.70142056697</c:v>
                </c:pt>
                <c:pt idx="106" formatCode="#,##0;[Red]\-#,##0">
                  <c:v>158183.70142056697</c:v>
                </c:pt>
                <c:pt idx="107" formatCode="#,##0;[Red]\-#,##0">
                  <c:v>158183.70142056697</c:v>
                </c:pt>
                <c:pt idx="108" formatCode="#,##0;[Red]\-#,##0">
                  <c:v>158183.70142056697</c:v>
                </c:pt>
                <c:pt idx="109" formatCode="#,##0;[Red]\-#,##0">
                  <c:v>158183.70142056697</c:v>
                </c:pt>
                <c:pt idx="110" formatCode="#,##0;[Red]\-#,##0">
                  <c:v>158183.70142056697</c:v>
                </c:pt>
                <c:pt idx="111" formatCode="#,##0;[Red]\-#,##0">
                  <c:v>158183.70142056697</c:v>
                </c:pt>
                <c:pt idx="112" formatCode="#,##0;[Red]\-#,##0">
                  <c:v>158183.70142056697</c:v>
                </c:pt>
                <c:pt idx="113" formatCode="#,##0;[Red]\-#,##0">
                  <c:v>160605.00892662027</c:v>
                </c:pt>
                <c:pt idx="114" formatCode="#,##0;[Red]\-#,##0">
                  <c:v>145112.05118014142</c:v>
                </c:pt>
                <c:pt idx="115" formatCode="#,##0;[Red]\-#,##0">
                  <c:v>145112.05118014142</c:v>
                </c:pt>
                <c:pt idx="116" formatCode="#,##0;[Red]\-#,##0">
                  <c:v>149585.21221393868</c:v>
                </c:pt>
                <c:pt idx="117" formatCode="#,##0;[Red]\-#,##0">
                  <c:v>149585.21221393868</c:v>
                </c:pt>
                <c:pt idx="118" formatCode="#,##0;[Red]\-#,##0">
                  <c:v>151797.6015944696</c:v>
                </c:pt>
                <c:pt idx="119" formatCode="#,##0;[Red]\-#,##0">
                  <c:v>151797.6015944696</c:v>
                </c:pt>
                <c:pt idx="120" formatCode="#,##0;[Red]\-#,##0">
                  <c:v>166380.93492780288</c:v>
                </c:pt>
                <c:pt idx="121" formatCode="#,##0;[Red]\-#,##0">
                  <c:v>166380.93492780288</c:v>
                </c:pt>
                <c:pt idx="122" formatCode="#,##0;[Red]\-#,##0">
                  <c:v>177541.64921351717</c:v>
                </c:pt>
                <c:pt idx="123" formatCode="#,##0;[Red]\-#,##0">
                  <c:v>177541.64921351717</c:v>
                </c:pt>
                <c:pt idx="124" formatCode="#,##0;[Red]\-#,##0">
                  <c:v>177541.64921351717</c:v>
                </c:pt>
                <c:pt idx="125" formatCode="#,##0;[Red]\-#,##0">
                  <c:v>185900.31182749895</c:v>
                </c:pt>
                <c:pt idx="126" formatCode="#,##0;[Red]\-#,##0">
                  <c:v>185900.31182749895</c:v>
                </c:pt>
                <c:pt idx="127" formatCode="#,##0;[Red]\-#,##0">
                  <c:v>185900.31182749895</c:v>
                </c:pt>
                <c:pt idx="128" formatCode="#,##0;[Red]\-#,##0">
                  <c:v>178268.60330952751</c:v>
                </c:pt>
                <c:pt idx="129" formatCode="#,##0;[Red]\-#,##0">
                  <c:v>178268.60330952751</c:v>
                </c:pt>
                <c:pt idx="130" formatCode="#,##0;[Red]\-#,##0">
                  <c:v>178268.60330952751</c:v>
                </c:pt>
                <c:pt idx="131" formatCode="#,##0;[Red]\-#,##0">
                  <c:v>179508.68267460691</c:v>
                </c:pt>
                <c:pt idx="132" formatCode="#,##0;[Red]\-#,##0">
                  <c:v>179508.68267460691</c:v>
                </c:pt>
                <c:pt idx="133" formatCode="#,##0;[Red]\-#,##0">
                  <c:v>179508.68267460691</c:v>
                </c:pt>
                <c:pt idx="134" formatCode="#,##0;[Red]\-#,##0">
                  <c:v>186308.78531766566</c:v>
                </c:pt>
                <c:pt idx="135" formatCode="#,##0;[Red]\-#,##0">
                  <c:v>171710.24517168029</c:v>
                </c:pt>
                <c:pt idx="136" formatCode="#,##0;[Red]\-#,##0">
                  <c:v>186561.73032019514</c:v>
                </c:pt>
                <c:pt idx="137" formatCode="#,##0;[Red]\-#,##0">
                  <c:v>186561.73032019514</c:v>
                </c:pt>
                <c:pt idx="138" formatCode="#,##0;[Red]\-#,##0">
                  <c:v>188081.48715910097</c:v>
                </c:pt>
                <c:pt idx="139" formatCode="#,##0;[Red]\-#,##0">
                  <c:v>163645.39693353703</c:v>
                </c:pt>
                <c:pt idx="140" formatCode="#,##0;[Red]\-#,##0">
                  <c:v>163645.39693353703</c:v>
                </c:pt>
                <c:pt idx="141" formatCode="#,##0;[Red]\-#,##0">
                  <c:v>163645.39693353703</c:v>
                </c:pt>
                <c:pt idx="142" formatCode="#,##0;[Red]\-#,##0">
                  <c:v>163645.39693353703</c:v>
                </c:pt>
                <c:pt idx="143" formatCode="#,##0;[Red]\-#,##0">
                  <c:v>163645.39693353703</c:v>
                </c:pt>
                <c:pt idx="144" formatCode="#,##0;[Red]\-#,##0">
                  <c:v>163645.39693353703</c:v>
                </c:pt>
                <c:pt idx="145" formatCode="#,##0;[Red]\-#,##0">
                  <c:v>163645.39693353703</c:v>
                </c:pt>
                <c:pt idx="146" formatCode="#,##0;[Red]\-#,##0">
                  <c:v>163877.63102550176</c:v>
                </c:pt>
                <c:pt idx="147" formatCode="#,##0;[Red]\-#,##0">
                  <c:v>163877.63102550176</c:v>
                </c:pt>
                <c:pt idx="148" formatCode="#,##0;[Red]\-#,##0">
                  <c:v>163877.63102550176</c:v>
                </c:pt>
                <c:pt idx="149" formatCode="#,##0;[Red]\-#,##0">
                  <c:v>163877.63102550176</c:v>
                </c:pt>
                <c:pt idx="150" formatCode="#,##0;[Red]\-#,##0">
                  <c:v>171776.52518032014</c:v>
                </c:pt>
                <c:pt idx="151" formatCode="#,##0;[Red]\-#,##0">
                  <c:v>171776.52518032014</c:v>
                </c:pt>
                <c:pt idx="152" formatCode="#,##0;[Red]\-#,##0">
                  <c:v>166776.52518032014</c:v>
                </c:pt>
                <c:pt idx="153" formatCode="#,##0;[Red]\-#,##0">
                  <c:v>171873.83750654815</c:v>
                </c:pt>
                <c:pt idx="154" formatCode="#,##0;[Red]\-#,##0">
                  <c:v>171873.83750654815</c:v>
                </c:pt>
                <c:pt idx="155" formatCode="#,##0;[Red]\-#,##0">
                  <c:v>171873.83750654815</c:v>
                </c:pt>
                <c:pt idx="156" formatCode="#,##0;[Red]\-#,##0">
                  <c:v>171873.83750654815</c:v>
                </c:pt>
                <c:pt idx="157" formatCode="#,##0;[Red]\-#,##0">
                  <c:v>171873.83750654815</c:v>
                </c:pt>
                <c:pt idx="158" formatCode="#,##0;[Red]\-#,##0">
                  <c:v>176549.30505330279</c:v>
                </c:pt>
                <c:pt idx="159" formatCode="#,##0;[Red]\-#,##0">
                  <c:v>177746.19314426632</c:v>
                </c:pt>
                <c:pt idx="160" formatCode="#,##0;[Red]\-#,##0">
                  <c:v>177746.19314426632</c:v>
                </c:pt>
                <c:pt idx="161" formatCode="#,##0;[Red]\-#,##0">
                  <c:v>170102.30825217997</c:v>
                </c:pt>
                <c:pt idx="162" formatCode="#,##0;[Red]\-#,##0">
                  <c:v>170102.30825217997</c:v>
                </c:pt>
                <c:pt idx="163" formatCode="#,##0;[Red]\-#,##0">
                  <c:v>125831.47491884665</c:v>
                </c:pt>
                <c:pt idx="164" formatCode="#,##0;[Red]\-#,##0">
                  <c:v>125831.47491884665</c:v>
                </c:pt>
                <c:pt idx="165" formatCode="#,##0;[Red]\-#,##0">
                  <c:v>133253.34991884668</c:v>
                </c:pt>
                <c:pt idx="166" formatCode="#,##0;[Red]\-#,##0">
                  <c:v>133253.34991884668</c:v>
                </c:pt>
                <c:pt idx="167" formatCode="#,##0;[Red]\-#,##0">
                  <c:v>133253.34991884668</c:v>
                </c:pt>
                <c:pt idx="168" formatCode="#,##0;[Red]\-#,##0">
                  <c:v>133253.34991884668</c:v>
                </c:pt>
                <c:pt idx="169" formatCode="#,##0;[Red]\-#,##0">
                  <c:v>125111.58746673939</c:v>
                </c:pt>
                <c:pt idx="170" formatCode="#,##0;[Red]\-#,##0">
                  <c:v>125111.58746673939</c:v>
                </c:pt>
                <c:pt idx="171" formatCode="#,##0;[Red]\-#,##0">
                  <c:v>119671.42920759006</c:v>
                </c:pt>
                <c:pt idx="172" formatCode="#,##0;[Red]\-#,##0">
                  <c:v>119671.42920759006</c:v>
                </c:pt>
                <c:pt idx="173" formatCode="#,##0;[Red]\-#,##0">
                  <c:v>119671.42920759006</c:v>
                </c:pt>
                <c:pt idx="174" formatCode="#,##0;[Red]\-#,##0">
                  <c:v>119671.42920759006</c:v>
                </c:pt>
                <c:pt idx="175" formatCode="#,##0;[Red]\-#,##0">
                  <c:v>128629.0839307171</c:v>
                </c:pt>
                <c:pt idx="176" formatCode="#,##0;[Red]\-#,##0">
                  <c:v>128629.0839307171</c:v>
                </c:pt>
                <c:pt idx="177" formatCode="#,##0;[Red]\-#,##0">
                  <c:v>137557.6553592885</c:v>
                </c:pt>
                <c:pt idx="178" formatCode="#,##0;[Red]\-#,##0">
                  <c:v>136345.53414716729</c:v>
                </c:pt>
                <c:pt idx="179" formatCode="#,##0;[Red]\-#,##0">
                  <c:v>136345.53414716729</c:v>
                </c:pt>
                <c:pt idx="180" formatCode="#,##0;[Red]\-#,##0">
                  <c:v>136345.53414716729</c:v>
                </c:pt>
                <c:pt idx="181" formatCode="#,##0;[Red]\-#,##0">
                  <c:v>138692.95198754291</c:v>
                </c:pt>
                <c:pt idx="182" formatCode="#,##0;[Red]\-#,##0">
                  <c:v>138692.95198754291</c:v>
                </c:pt>
                <c:pt idx="183" formatCode="#,##0;[Red]\-#,##0">
                  <c:v>130662.52088018872</c:v>
                </c:pt>
                <c:pt idx="184" formatCode="#,##0;[Red]\-#,##0">
                  <c:v>118535.8933591267</c:v>
                </c:pt>
                <c:pt idx="185" formatCode="#,##0;[Red]\-#,##0">
                  <c:v>109187.96814252842</c:v>
                </c:pt>
                <c:pt idx="186" formatCode="#,##0;[Red]\-#,##0">
                  <c:v>109187.96814252842</c:v>
                </c:pt>
                <c:pt idx="187" formatCode="#,##0;[Red]\-#,##0">
                  <c:v>109187.96814252842</c:v>
                </c:pt>
                <c:pt idx="188" formatCode="#,##0;[Red]\-#,##0">
                  <c:v>113156.22211078237</c:v>
                </c:pt>
                <c:pt idx="189" formatCode="#,##0;[Red]\-#,##0">
                  <c:v>104822.88877744901</c:v>
                </c:pt>
                <c:pt idx="190" formatCode="#,##0;[Red]\-#,##0">
                  <c:v>104822.88877744901</c:v>
                </c:pt>
                <c:pt idx="191" formatCode="#,##0;[Red]\-#,##0">
                  <c:v>98572.888777449029</c:v>
                </c:pt>
                <c:pt idx="192" formatCode="#,##0;[Red]\-#,##0">
                  <c:v>98572.888777449029</c:v>
                </c:pt>
                <c:pt idx="193" formatCode="#,##0;[Red]\-#,##0">
                  <c:v>98572.888777449029</c:v>
                </c:pt>
                <c:pt idx="194" formatCode="#,##0;[Red]\-#,##0">
                  <c:v>71175.62850347643</c:v>
                </c:pt>
                <c:pt idx="195" formatCode="#,##0;[Red]\-#,##0">
                  <c:v>71175.62850347643</c:v>
                </c:pt>
                <c:pt idx="196" formatCode="#,##0;[Red]\-#,##0">
                  <c:v>107809.2918698131</c:v>
                </c:pt>
                <c:pt idx="197" formatCode="#,##0;[Red]\-#,##0">
                  <c:v>119313.22004040796</c:v>
                </c:pt>
                <c:pt idx="198" formatCode="#,##0;[Red]\-#,##0">
                  <c:v>119313.22004040796</c:v>
                </c:pt>
                <c:pt idx="199" formatCode="#,##0;[Red]\-#,##0">
                  <c:v>110283.11970595979</c:v>
                </c:pt>
                <c:pt idx="200" formatCode="#,##0;[Red]\-#,##0">
                  <c:v>110283.11970595979</c:v>
                </c:pt>
                <c:pt idx="201" formatCode="#,##0;[Red]\-#,##0">
                  <c:v>148294.8156123925</c:v>
                </c:pt>
                <c:pt idx="202" formatCode="#,##0;[Red]\-#,##0">
                  <c:v>148294.8156123925</c:v>
                </c:pt>
                <c:pt idx="203" formatCode="#,##0;[Red]\-#,##0">
                  <c:v>146634.47405641529</c:v>
                </c:pt>
                <c:pt idx="204" formatCode="#,##0;[Red]\-#,##0">
                  <c:v>146634.47405641529</c:v>
                </c:pt>
                <c:pt idx="205" formatCode="#,##0;[Red]\-#,##0">
                  <c:v>145404.76426792538</c:v>
                </c:pt>
                <c:pt idx="206" formatCode="#,##0;[Red]\-#,##0">
                  <c:v>146586.79736485204</c:v>
                </c:pt>
                <c:pt idx="207" formatCode="#,##0;[Red]\-#,##0">
                  <c:v>146586.79736485204</c:v>
                </c:pt>
                <c:pt idx="208" formatCode="#,##0;[Red]\-#,##0">
                  <c:v>144886.36856106675</c:v>
                </c:pt>
                <c:pt idx="209" formatCode="#,##0;[Red]\-#,##0">
                  <c:v>144886.36856106675</c:v>
                </c:pt>
                <c:pt idx="210" formatCode="#,##0;[Red]\-#,##0">
                  <c:v>139099.47712818216</c:v>
                </c:pt>
                <c:pt idx="211" formatCode="#,##0;[Red]\-#,##0">
                  <c:v>139099.47712818216</c:v>
                </c:pt>
                <c:pt idx="212" formatCode="#,##0;[Red]\-#,##0">
                  <c:v>115595.20362390863</c:v>
                </c:pt>
                <c:pt idx="213" formatCode="#,##0;[Red]\-#,##0">
                  <c:v>115595.20362390863</c:v>
                </c:pt>
                <c:pt idx="214" formatCode="#,##0;[Red]\-#,##0">
                  <c:v>115595.20362390863</c:v>
                </c:pt>
                <c:pt idx="215" formatCode="#,##0;[Red]\-#,##0">
                  <c:v>115595.20362390863</c:v>
                </c:pt>
                <c:pt idx="216" formatCode="#,##0;[Red]\-#,##0">
                  <c:v>115595.20362390863</c:v>
                </c:pt>
                <c:pt idx="217" formatCode="#,##0;[Red]\-#,##0">
                  <c:v>176454.39216806137</c:v>
                </c:pt>
                <c:pt idx="218" formatCode="#,##0;[Red]\-#,##0">
                  <c:v>176454.39216806137</c:v>
                </c:pt>
                <c:pt idx="219" formatCode="#,##0;[Red]\-#,##0">
                  <c:v>176454.39216806137</c:v>
                </c:pt>
                <c:pt idx="220" formatCode="#,##0;[Red]\-#,##0">
                  <c:v>176454.39216806137</c:v>
                </c:pt>
                <c:pt idx="221" formatCode="#,##0;[Red]\-#,##0">
                  <c:v>176454.39216806137</c:v>
                </c:pt>
                <c:pt idx="222" formatCode="#,##0;[Red]\-#,##0">
                  <c:v>176454.39216806137</c:v>
                </c:pt>
                <c:pt idx="223" formatCode="#,##0;[Red]\-#,##0">
                  <c:v>176454.39216806137</c:v>
                </c:pt>
                <c:pt idx="224" formatCode="#,##0;[Red]\-#,##0">
                  <c:v>171867.23620475864</c:v>
                </c:pt>
                <c:pt idx="225" formatCode="#,##0;[Red]\-#,##0">
                  <c:v>171867.23620475864</c:v>
                </c:pt>
                <c:pt idx="226" formatCode="#,##0;[Red]\-#,##0">
                  <c:v>171867.23620475864</c:v>
                </c:pt>
                <c:pt idx="227" formatCode="#,##0;[Red]\-#,##0">
                  <c:v>171867.23620475864</c:v>
                </c:pt>
                <c:pt idx="228" formatCode="#,##0;[Red]\-#,##0">
                  <c:v>169584.13118192757</c:v>
                </c:pt>
                <c:pt idx="229" formatCode="#,##0;[Red]\-#,##0">
                  <c:v>168595.98888943746</c:v>
                </c:pt>
                <c:pt idx="230" formatCode="#,##0;[Red]\-#,##0">
                  <c:v>167389.80185949567</c:v>
                </c:pt>
                <c:pt idx="231" formatCode="#,##0;[Red]\-#,##0">
                  <c:v>154402.78887248266</c:v>
                </c:pt>
                <c:pt idx="232" formatCode="#,##0;[Red]\-#,##0">
                  <c:v>151076.8465221501</c:v>
                </c:pt>
                <c:pt idx="233" formatCode="#,##0;[Red]\-#,##0">
                  <c:v>151076.8465221501</c:v>
                </c:pt>
                <c:pt idx="234" formatCode="#,##0;[Red]\-#,##0">
                  <c:v>147464.99966445687</c:v>
                </c:pt>
                <c:pt idx="235" formatCode="#,##0;[Red]\-#,##0">
                  <c:v>147464.99966445687</c:v>
                </c:pt>
                <c:pt idx="236" formatCode="#,##0;[Red]\-#,##0">
                  <c:v>147464.99966445687</c:v>
                </c:pt>
                <c:pt idx="237" formatCode="#,##0;[Red]\-#,##0">
                  <c:v>147464.99966445687</c:v>
                </c:pt>
                <c:pt idx="238" formatCode="#,##0;[Red]\-#,##0">
                  <c:v>147464.99966445687</c:v>
                </c:pt>
                <c:pt idx="239" formatCode="#,##0;[Red]\-#,##0">
                  <c:v>147464.99966445687</c:v>
                </c:pt>
                <c:pt idx="240" formatCode="#,##0;[Red]\-#,##0">
                  <c:v>145108.36180114184</c:v>
                </c:pt>
                <c:pt idx="241" formatCode="#,##0;[Red]\-#,##0">
                  <c:v>145108.36180114184</c:v>
                </c:pt>
                <c:pt idx="242" formatCode="#,##0;[Red]\-#,##0">
                  <c:v>145108.36180114184</c:v>
                </c:pt>
                <c:pt idx="243" formatCode="#,##0;[Red]\-#,##0">
                  <c:v>145108.36180114184</c:v>
                </c:pt>
                <c:pt idx="244" formatCode="#,##0;[Red]\-#,##0">
                  <c:v>145108.36180114184</c:v>
                </c:pt>
                <c:pt idx="245" formatCode="#,##0;[Red]\-#,##0">
                  <c:v>145108.36180114184</c:v>
                </c:pt>
                <c:pt idx="246" formatCode="#,##0;[Red]\-#,##0">
                  <c:v>147252.2398383024</c:v>
                </c:pt>
                <c:pt idx="247" formatCode="#,##0;[Red]\-#,##0">
                  <c:v>147252.2398383024</c:v>
                </c:pt>
                <c:pt idx="248" formatCode="#,##0;[Red]\-#,##0">
                  <c:v>147252.2398383024</c:v>
                </c:pt>
                <c:pt idx="249" formatCode="#,##0;[Red]\-#,##0">
                  <c:v>147252.2398383024</c:v>
                </c:pt>
                <c:pt idx="250" formatCode="#,##0;[Red]\-#,##0">
                  <c:v>147252.2398383024</c:v>
                </c:pt>
                <c:pt idx="251" formatCode="#,##0;[Red]\-#,##0">
                  <c:v>147252.2398383024</c:v>
                </c:pt>
                <c:pt idx="252" formatCode="#,##0;[Red]\-#,##0">
                  <c:v>162001.50237517554</c:v>
                </c:pt>
                <c:pt idx="253" formatCode="#,##0;[Red]\-#,##0">
                  <c:v>162001.50237517554</c:v>
                </c:pt>
                <c:pt idx="254" formatCode="#,##0;[Red]\-#,##0">
                  <c:v>162001.50237517554</c:v>
                </c:pt>
                <c:pt idx="255" formatCode="#,##0;[Red]\-#,##0">
                  <c:v>163566.17553233824</c:v>
                </c:pt>
                <c:pt idx="256" formatCode="#,##0;[Red]\-#,##0">
                  <c:v>163566.17553233824</c:v>
                </c:pt>
                <c:pt idx="257" formatCode="#,##0;[Red]\-#,##0">
                  <c:v>163566.17553233824</c:v>
                </c:pt>
                <c:pt idx="258" formatCode="#,##0;[Red]\-#,##0">
                  <c:v>163566.17553233824</c:v>
                </c:pt>
                <c:pt idx="259" formatCode="#,##0;[Red]\-#,##0">
                  <c:v>163566.17553233824</c:v>
                </c:pt>
                <c:pt idx="260" formatCode="#,##0;[Red]\-#,##0">
                  <c:v>153354.56135910994</c:v>
                </c:pt>
                <c:pt idx="261" formatCode="#,##0;[Red]\-#,##0">
                  <c:v>147534.968730594</c:v>
                </c:pt>
                <c:pt idx="262" formatCode="#,##0;[Red]\-#,##0">
                  <c:v>147534.968730594</c:v>
                </c:pt>
                <c:pt idx="263" formatCode="#,##0;[Red]\-#,##0">
                  <c:v>145011.53686325438</c:v>
                </c:pt>
                <c:pt idx="264" formatCode="#,##0;[Red]\-#,##0">
                  <c:v>139440.50622258583</c:v>
                </c:pt>
                <c:pt idx="265" formatCode="#,##0;[Red]\-#,##0">
                  <c:v>139440.50622258583</c:v>
                </c:pt>
                <c:pt idx="266" formatCode="#,##0;[Red]\-#,##0">
                  <c:v>139440.50622258583</c:v>
                </c:pt>
                <c:pt idx="267" formatCode="#,##0;[Red]\-#,##0">
                  <c:v>139440.50622258583</c:v>
                </c:pt>
                <c:pt idx="268" formatCode="#,##0;[Red]\-#,##0">
                  <c:v>147314.52197061732</c:v>
                </c:pt>
                <c:pt idx="269" formatCode="#,##0;[Red]\-#,##0">
                  <c:v>151922.81690149289</c:v>
                </c:pt>
                <c:pt idx="270" formatCode="#,##0;[Red]\-#,##0">
                  <c:v>151922.81690149289</c:v>
                </c:pt>
                <c:pt idx="271" formatCode="#,##0;[Red]\-#,##0">
                  <c:v>151922.81690149289</c:v>
                </c:pt>
                <c:pt idx="272" formatCode="#,##0;[Red]\-#,##0">
                  <c:v>165734.9715976255</c:v>
                </c:pt>
                <c:pt idx="273" formatCode="#,##0;[Red]\-#,##0">
                  <c:v>171436.72598359038</c:v>
                </c:pt>
                <c:pt idx="274" formatCode="#,##0;[Red]\-#,##0">
                  <c:v>171436.72598359038</c:v>
                </c:pt>
                <c:pt idx="275" formatCode="#,##0;[Red]\-#,##0">
                  <c:v>171436.72598359038</c:v>
                </c:pt>
                <c:pt idx="276" formatCode="#,##0;[Red]\-#,##0">
                  <c:v>170713.13698214319</c:v>
                </c:pt>
                <c:pt idx="277" formatCode="#,##0;[Red]\-#,##0">
                  <c:v>170713.13698214319</c:v>
                </c:pt>
                <c:pt idx="278" formatCode="#,##0;[Red]\-#,##0">
                  <c:v>170713.13698214319</c:v>
                </c:pt>
                <c:pt idx="279" formatCode="#,##0;[Red]\-#,##0">
                  <c:v>170713.13698214319</c:v>
                </c:pt>
                <c:pt idx="280" formatCode="#,##0;[Red]\-#,##0">
                  <c:v>165658.70463377613</c:v>
                </c:pt>
                <c:pt idx="281" formatCode="#,##0;[Red]\-#,##0">
                  <c:v>165658.70463377613</c:v>
                </c:pt>
                <c:pt idx="282" formatCode="#,##0;[Red]\-#,##0">
                  <c:v>165658.70463377613</c:v>
                </c:pt>
                <c:pt idx="283" formatCode="#,##0;[Red]\-#,##0">
                  <c:v>162646.65644100506</c:v>
                </c:pt>
                <c:pt idx="284" formatCode="#,##0;[Red]\-#,##0">
                  <c:v>162646.65644100506</c:v>
                </c:pt>
                <c:pt idx="285" formatCode="#,##0;[Red]\-#,##0">
                  <c:v>159629.15493225431</c:v>
                </c:pt>
                <c:pt idx="286" formatCode="#,##0;[Red]\-#,##0">
                  <c:v>164682.09044717246</c:v>
                </c:pt>
                <c:pt idx="287" formatCode="#,##0;[Red]\-#,##0">
                  <c:v>149189.13270069362</c:v>
                </c:pt>
                <c:pt idx="288" formatCode="#,##0;[Red]\-#,##0">
                  <c:v>149189.13270069362</c:v>
                </c:pt>
                <c:pt idx="289" formatCode="#,##0;[Red]\-#,##0">
                  <c:v>149189.13270069362</c:v>
                </c:pt>
                <c:pt idx="290" formatCode="#,##0;[Red]\-#,##0">
                  <c:v>149189.13270069362</c:v>
                </c:pt>
                <c:pt idx="291" formatCode="#,##0;[Red]\-#,##0">
                  <c:v>150720.52626884065</c:v>
                </c:pt>
                <c:pt idx="292" formatCode="#,##0;[Red]\-#,##0">
                  <c:v>150720.52626884065</c:v>
                </c:pt>
                <c:pt idx="293" formatCode="#,##0;[Red]\-#,##0">
                  <c:v>150720.52626884065</c:v>
                </c:pt>
                <c:pt idx="294" formatCode="#,##0;[Red]\-#,##0">
                  <c:v>150720.52626884065</c:v>
                </c:pt>
                <c:pt idx="295" formatCode="#,##0;[Red]\-#,##0">
                  <c:v>150720.52626884065</c:v>
                </c:pt>
                <c:pt idx="296" formatCode="#,##0;[Red]\-#,##0">
                  <c:v>179646.14610355141</c:v>
                </c:pt>
                <c:pt idx="297" formatCode="#,##0;[Red]\-#,##0">
                  <c:v>179646.14610355141</c:v>
                </c:pt>
                <c:pt idx="298" formatCode="#,##0;[Red]\-#,##0">
                  <c:v>180968.89742630269</c:v>
                </c:pt>
                <c:pt idx="299" formatCode="#,##0;[Red]\-#,##0">
                  <c:v>178391.57783867384</c:v>
                </c:pt>
                <c:pt idx="300" formatCode="#,##0;[Red]\-#,##0">
                  <c:v>178391.57783867384</c:v>
                </c:pt>
                <c:pt idx="301" formatCode="#,##0;[Red]\-#,##0">
                  <c:v>178391.57783867384</c:v>
                </c:pt>
                <c:pt idx="302" formatCode="#,##0;[Red]\-#,##0">
                  <c:v>161513.94070787213</c:v>
                </c:pt>
                <c:pt idx="303" formatCode="#,##0;[Red]\-#,##0">
                  <c:v>161513.94070787213</c:v>
                </c:pt>
                <c:pt idx="304" formatCode="#,##0;[Red]\-#,##0">
                  <c:v>161513.94070787213</c:v>
                </c:pt>
                <c:pt idx="305" formatCode="#,##0;[Red]\-#,##0">
                  <c:v>161513.94070787213</c:v>
                </c:pt>
                <c:pt idx="306" formatCode="#,##0;[Red]\-#,##0">
                  <c:v>161513.94070787213</c:v>
                </c:pt>
                <c:pt idx="307" formatCode="#,##0;[Red]\-#,##0">
                  <c:v>161513.94070787213</c:v>
                </c:pt>
                <c:pt idx="308" formatCode="#,##0;[Red]\-#,##0">
                  <c:v>161513.94070787213</c:v>
                </c:pt>
                <c:pt idx="309" formatCode="#,##0;[Red]\-#,##0">
                  <c:v>161513.94070787213</c:v>
                </c:pt>
                <c:pt idx="310" formatCode="#,##0;[Red]\-#,##0">
                  <c:v>166182.87109836444</c:v>
                </c:pt>
                <c:pt idx="311" formatCode="#,##0;[Red]\-#,##0">
                  <c:v>166182.87109836444</c:v>
                </c:pt>
                <c:pt idx="312" formatCode="#,##0;[Red]\-#,##0">
                  <c:v>164640.85105210386</c:v>
                </c:pt>
                <c:pt idx="313" formatCode="#,##0;[Red]\-#,##0">
                  <c:v>164640.85105210386</c:v>
                </c:pt>
                <c:pt idx="314" formatCode="#,##0;[Red]\-#,##0">
                  <c:v>164640.85105210386</c:v>
                </c:pt>
                <c:pt idx="315" formatCode="#,##0;[Red]\-#,##0">
                  <c:v>281815.81092369294</c:v>
                </c:pt>
                <c:pt idx="316" formatCode="#,##0;[Red]\-#,##0">
                  <c:v>281815.81092369294</c:v>
                </c:pt>
                <c:pt idx="317" formatCode="#,##0;[Red]\-#,##0">
                  <c:v>281815.81092369294</c:v>
                </c:pt>
                <c:pt idx="318" formatCode="#,##0;[Red]\-#,##0">
                  <c:v>275526.50274759234</c:v>
                </c:pt>
                <c:pt idx="319" formatCode="#,##0;[Red]\-#,##0">
                  <c:v>279719.8919927823</c:v>
                </c:pt>
                <c:pt idx="320" formatCode="#,##0;[Red]\-#,##0">
                  <c:v>279719.8919927823</c:v>
                </c:pt>
                <c:pt idx="321" formatCode="#,##0;[Red]\-#,##0">
                  <c:v>279719.8919927823</c:v>
                </c:pt>
                <c:pt idx="322" formatCode="#,##0;[Red]\-#,##0">
                  <c:v>279719.8919927823</c:v>
                </c:pt>
                <c:pt idx="323" formatCode="#,##0;[Red]\-#,##0">
                  <c:v>279869.05667058664</c:v>
                </c:pt>
                <c:pt idx="324" formatCode="#,##0;[Red]\-#,##0">
                  <c:v>279869.05667058664</c:v>
                </c:pt>
                <c:pt idx="325" formatCode="#,##0;[Red]\-#,##0">
                  <c:v>279004.4321646578</c:v>
                </c:pt>
                <c:pt idx="326" formatCode="#,##0;[Red]\-#,##0">
                  <c:v>279004.4321646578</c:v>
                </c:pt>
                <c:pt idx="327" formatCode="#,##0;[Red]\-#,##0">
                  <c:v>288959.47391160706</c:v>
                </c:pt>
                <c:pt idx="328" formatCode="#,##0;[Red]\-#,##0">
                  <c:v>288959.47391160706</c:v>
                </c:pt>
                <c:pt idx="329" formatCode="#,##0;[Red]\-#,##0">
                  <c:v>288959.47391160706</c:v>
                </c:pt>
                <c:pt idx="330" formatCode="#,##0;[Red]\-#,##0">
                  <c:v>288959.47391160706</c:v>
                </c:pt>
                <c:pt idx="331" formatCode="#,##0;[Red]\-#,##0">
                  <c:v>283131.49963507976</c:v>
                </c:pt>
                <c:pt idx="332" formatCode="#,##0;[Red]\-#,##0">
                  <c:v>283131.49963507976</c:v>
                </c:pt>
                <c:pt idx="333" formatCode="#,##0;[Red]\-#,##0">
                  <c:v>278933.02635263698</c:v>
                </c:pt>
                <c:pt idx="334" formatCode="#,##0;[Red]\-#,##0">
                  <c:v>278933.02635263698</c:v>
                </c:pt>
                <c:pt idx="335" formatCode="#,##0;[Red]\-#,##0">
                  <c:v>278933.02635263698</c:v>
                </c:pt>
                <c:pt idx="336" formatCode="#,##0;[Red]\-#,##0">
                  <c:v>278933.02635263698</c:v>
                </c:pt>
                <c:pt idx="337" formatCode="#,##0;[Red]\-#,##0">
                  <c:v>278933.02635263698</c:v>
                </c:pt>
                <c:pt idx="338" formatCode="#,##0;[Red]\-#,##0">
                  <c:v>288192.28561189631</c:v>
                </c:pt>
                <c:pt idx="339" formatCode="#,##0;[Red]\-#,##0">
                  <c:v>288192.28561189631</c:v>
                </c:pt>
                <c:pt idx="340" formatCode="#,##0;[Red]\-#,##0">
                  <c:v>305639.94264080958</c:v>
                </c:pt>
                <c:pt idx="341" formatCode="#,##0;[Red]\-#,##0">
                  <c:v>328172.96517383214</c:v>
                </c:pt>
                <c:pt idx="342" formatCode="#,##0;[Red]\-#,##0">
                  <c:v>328172.96517383214</c:v>
                </c:pt>
                <c:pt idx="343" formatCode="#,##0;[Red]\-#,##0">
                  <c:v>328172.96517383214</c:v>
                </c:pt>
                <c:pt idx="344" formatCode="#,##0;[Red]\-#,##0">
                  <c:v>328172.96517383214</c:v>
                </c:pt>
                <c:pt idx="345" formatCode="#,##0;[Red]\-#,##0">
                  <c:v>328172.96517383214</c:v>
                </c:pt>
                <c:pt idx="346" formatCode="#,##0;[Red]\-#,##0">
                  <c:v>328172.96517383214</c:v>
                </c:pt>
                <c:pt idx="347" formatCode="#,##0;[Red]\-#,##0">
                  <c:v>328172.96517383214</c:v>
                </c:pt>
                <c:pt idx="348" formatCode="#,##0;[Red]\-#,##0">
                  <c:v>289066.81992243545</c:v>
                </c:pt>
                <c:pt idx="349" formatCode="#,##0;[Red]\-#,##0">
                  <c:v>289066.81992243545</c:v>
                </c:pt>
                <c:pt idx="350" formatCode="#,##0;[Red]\-#,##0">
                  <c:v>289551.08142364607</c:v>
                </c:pt>
                <c:pt idx="351" formatCode="#,##0;[Red]\-#,##0">
                  <c:v>289551.08142364607</c:v>
                </c:pt>
                <c:pt idx="352" formatCode="#,##0;[Red]\-#,##0">
                  <c:v>289551.08142364607</c:v>
                </c:pt>
                <c:pt idx="353" formatCode="#,##0;[Red]\-#,##0">
                  <c:v>289551.08142364607</c:v>
                </c:pt>
                <c:pt idx="354" formatCode="#,##0;[Red]\-#,##0">
                  <c:v>289551.08142364607</c:v>
                </c:pt>
                <c:pt idx="355" formatCode="#,##0;[Red]\-#,##0">
                  <c:v>289551.08142364607</c:v>
                </c:pt>
                <c:pt idx="356" formatCode="#,##0;[Red]\-#,##0">
                  <c:v>289551.08142364607</c:v>
                </c:pt>
                <c:pt idx="357" formatCode="#,##0;[Red]\-#,##0">
                  <c:v>289551.08142364607</c:v>
                </c:pt>
                <c:pt idx="358" formatCode="#,##0;[Red]\-#,##0">
                  <c:v>289551.08142364607</c:v>
                </c:pt>
                <c:pt idx="359" formatCode="#,##0;[Red]\-#,##0">
                  <c:v>289551.08142364607</c:v>
                </c:pt>
                <c:pt idx="360" formatCode="#,##0;[Red]\-#,##0">
                  <c:v>289551.08142364607</c:v>
                </c:pt>
                <c:pt idx="361" formatCode="#,##0;[Red]\-#,##0">
                  <c:v>289551.08142364607</c:v>
                </c:pt>
                <c:pt idx="362" formatCode="#,##0;[Red]\-#,##0">
                  <c:v>289551.08142364607</c:v>
                </c:pt>
                <c:pt idx="363" formatCode="#,##0;[Red]\-#,##0">
                  <c:v>289551.08142364607</c:v>
                </c:pt>
                <c:pt idx="364" formatCode="#,##0;[Red]\-#,##0">
                  <c:v>289551.08142364607</c:v>
                </c:pt>
                <c:pt idx="365" formatCode="#,##0;[Red]\-#,##0">
                  <c:v>289551.08142364607</c:v>
                </c:pt>
                <c:pt idx="366" formatCode="#,##0;[Red]\-#,##0">
                  <c:v>289551.08142364607</c:v>
                </c:pt>
                <c:pt idx="367" formatCode="#,##0;[Red]\-#,##0">
                  <c:v>289551.08142364607</c:v>
                </c:pt>
                <c:pt idx="368" formatCode="#,##0;[Red]\-#,##0">
                  <c:v>289551.08142364607</c:v>
                </c:pt>
                <c:pt idx="369" formatCode="#,##0;[Red]\-#,##0">
                  <c:v>289551.08142364607</c:v>
                </c:pt>
                <c:pt idx="370" formatCode="#,##0;[Red]\-#,##0">
                  <c:v>289551.08142364607</c:v>
                </c:pt>
                <c:pt idx="371" formatCode="#,##0;[Red]\-#,##0">
                  <c:v>289551.08142364607</c:v>
                </c:pt>
                <c:pt idx="372" formatCode="#,##0;[Red]\-#,##0">
                  <c:v>289551.08142364607</c:v>
                </c:pt>
                <c:pt idx="373" formatCode="#,##0;[Red]\-#,##0">
                  <c:v>289551.08142364607</c:v>
                </c:pt>
                <c:pt idx="374" formatCode="#,##0;[Red]\-#,##0">
                  <c:v>289551.08142364607</c:v>
                </c:pt>
                <c:pt idx="375" formatCode="#,##0;[Red]\-#,##0">
                  <c:v>289551.08142364607</c:v>
                </c:pt>
                <c:pt idx="376" formatCode="#,##0;[Red]\-#,##0">
                  <c:v>289551.08142364607</c:v>
                </c:pt>
                <c:pt idx="377" formatCode="#,##0;[Red]\-#,##0">
                  <c:v>289551.08142364607</c:v>
                </c:pt>
                <c:pt idx="378" formatCode="#,##0;[Red]\-#,##0">
                  <c:v>289551.08142364607</c:v>
                </c:pt>
                <c:pt idx="379" formatCode="#,##0;[Red]\-#,##0">
                  <c:v>289551.08142364607</c:v>
                </c:pt>
                <c:pt idx="380" formatCode="#,##0;[Red]\-#,##0">
                  <c:v>289551.08142364607</c:v>
                </c:pt>
                <c:pt idx="381" formatCode="#,##0;[Red]\-#,##0">
                  <c:v>289551.08142364607</c:v>
                </c:pt>
                <c:pt idx="382" formatCode="#,##0;[Red]\-#,##0">
                  <c:v>289551.08142364607</c:v>
                </c:pt>
                <c:pt idx="383" formatCode="#,##0;[Red]\-#,##0">
                  <c:v>289551.08142364607</c:v>
                </c:pt>
                <c:pt idx="384" formatCode="#,##0;[Red]\-#,##0">
                  <c:v>289551.08142364607</c:v>
                </c:pt>
                <c:pt idx="385" formatCode="#,##0;[Red]\-#,##0">
                  <c:v>289551.08142364607</c:v>
                </c:pt>
                <c:pt idx="386" formatCode="#,##0;[Red]\-#,##0">
                  <c:v>289551.08142364607</c:v>
                </c:pt>
                <c:pt idx="387" formatCode="#,##0;[Red]\-#,##0">
                  <c:v>289551.08142364607</c:v>
                </c:pt>
                <c:pt idx="388" formatCode="#,##0;[Red]\-#,##0">
                  <c:v>289551.08142364607</c:v>
                </c:pt>
                <c:pt idx="389" formatCode="#,##0;[Red]\-#,##0">
                  <c:v>289551.08142364607</c:v>
                </c:pt>
                <c:pt idx="390" formatCode="#,##0;[Red]\-#,##0">
                  <c:v>289551.08142364607</c:v>
                </c:pt>
                <c:pt idx="391" formatCode="#,##0;[Red]\-#,##0">
                  <c:v>289551.08142364607</c:v>
                </c:pt>
                <c:pt idx="392" formatCode="#,##0;[Red]\-#,##0">
                  <c:v>289551.08142364607</c:v>
                </c:pt>
                <c:pt idx="393" formatCode="#,##0;[Red]\-#,##0">
                  <c:v>289551.08142364607</c:v>
                </c:pt>
                <c:pt idx="394" formatCode="#,##0;[Red]\-#,##0">
                  <c:v>289551.08142364607</c:v>
                </c:pt>
                <c:pt idx="395" formatCode="#,##0;[Red]\-#,##0">
                  <c:v>289551.08142364607</c:v>
                </c:pt>
                <c:pt idx="396" formatCode="#,##0;[Red]\-#,##0">
                  <c:v>289551.08142364607</c:v>
                </c:pt>
                <c:pt idx="397" formatCode="#,##0;[Red]\-#,##0">
                  <c:v>296254.55145519174</c:v>
                </c:pt>
                <c:pt idx="398" formatCode="#,##0;[Red]\-#,##0">
                  <c:v>296254.55145519174</c:v>
                </c:pt>
                <c:pt idx="399" formatCode="#,##0;[Red]\-#,##0">
                  <c:v>290075.84423085715</c:v>
                </c:pt>
                <c:pt idx="400" formatCode="#,##0;[Red]\-#,##0">
                  <c:v>290075.84423085715</c:v>
                </c:pt>
                <c:pt idx="401" formatCode="#,##0;[Red]\-#,##0">
                  <c:v>290075.84423085715</c:v>
                </c:pt>
                <c:pt idx="402" formatCode="#,##0;[Red]\-#,##0">
                  <c:v>289588.51479615929</c:v>
                </c:pt>
                <c:pt idx="403" formatCode="#,##0;[Red]\-#,##0">
                  <c:v>327985.84367762838</c:v>
                </c:pt>
                <c:pt idx="404" formatCode="#,##0;[Red]\-#,##0">
                  <c:v>327985.84367762838</c:v>
                </c:pt>
                <c:pt idx="405" formatCode="#,##0;[Red]\-#,##0">
                  <c:v>327985.84367762838</c:v>
                </c:pt>
                <c:pt idx="406" formatCode="#,##0;[Red]\-#,##0">
                  <c:v>327985.84367762838</c:v>
                </c:pt>
                <c:pt idx="407" formatCode="#,##0;[Red]\-#,##0">
                  <c:v>327985.84367762838</c:v>
                </c:pt>
                <c:pt idx="408" formatCode="#,##0;[Red]\-#,##0">
                  <c:v>327985.84367762838</c:v>
                </c:pt>
                <c:pt idx="409" formatCode="#,##0;[Red]\-#,##0">
                  <c:v>327985.84367762838</c:v>
                </c:pt>
                <c:pt idx="410" formatCode="#,##0;[Red]\-#,##0">
                  <c:v>322143.58467081236</c:v>
                </c:pt>
                <c:pt idx="411" formatCode="#,##0;[Red]\-#,##0">
                  <c:v>322143.58467081236</c:v>
                </c:pt>
                <c:pt idx="412" formatCode="#,##0;[Red]\-#,##0">
                  <c:v>327246.50804047158</c:v>
                </c:pt>
                <c:pt idx="413" formatCode="#,##0;[Red]\-#,##0">
                  <c:v>327246.50804047158</c:v>
                </c:pt>
                <c:pt idx="414" formatCode="#,##0;[Red]\-#,##0">
                  <c:v>327246.50804047158</c:v>
                </c:pt>
                <c:pt idx="415" formatCode="#,##0;[Red]\-#,##0">
                  <c:v>327246.50804047158</c:v>
                </c:pt>
                <c:pt idx="416" formatCode="#,##0;[Red]\-#,##0">
                  <c:v>327246.50804047158</c:v>
                </c:pt>
                <c:pt idx="417" formatCode="#,##0;[Red]\-#,##0">
                  <c:v>327246.50804047158</c:v>
                </c:pt>
                <c:pt idx="418" formatCode="#,##0;[Red]\-#,##0">
                  <c:v>327246.50804047158</c:v>
                </c:pt>
                <c:pt idx="419" formatCode="#,##0;[Red]\-#,##0">
                  <c:v>327246.50804047158</c:v>
                </c:pt>
                <c:pt idx="420" formatCode="#,##0;[Red]\-#,##0">
                  <c:v>327246.50804047158</c:v>
                </c:pt>
                <c:pt idx="421" formatCode="#,##0;[Red]\-#,##0">
                  <c:v>327246.50804047158</c:v>
                </c:pt>
                <c:pt idx="422" formatCode="#,##0;[Red]\-#,##0">
                  <c:v>327246.50804047158</c:v>
                </c:pt>
                <c:pt idx="423" formatCode="#,##0;[Red]\-#,##0">
                  <c:v>327246.50804047158</c:v>
                </c:pt>
                <c:pt idx="424" formatCode="#,##0;[Red]\-#,##0">
                  <c:v>327246.50804047158</c:v>
                </c:pt>
                <c:pt idx="425" formatCode="#,##0;[Red]\-#,##0">
                  <c:v>327246.50804047158</c:v>
                </c:pt>
                <c:pt idx="426" formatCode="#,##0;[Red]\-#,##0">
                  <c:v>333652.85337299143</c:v>
                </c:pt>
                <c:pt idx="427" formatCode="#,##0;[Red]\-#,##0">
                  <c:v>333652.85337299143</c:v>
                </c:pt>
                <c:pt idx="428" formatCode="#,##0;[Red]\-#,##0">
                  <c:v>333652.85337299143</c:v>
                </c:pt>
                <c:pt idx="429" formatCode="#,##0;[Red]\-#,##0">
                  <c:v>333652.85337299143</c:v>
                </c:pt>
                <c:pt idx="430" formatCode="#,##0;[Red]\-#,##0">
                  <c:v>333652.85337299143</c:v>
                </c:pt>
                <c:pt idx="431" formatCode="#,##0;[Red]\-#,##0">
                  <c:v>326843.51485159068</c:v>
                </c:pt>
                <c:pt idx="432" formatCode="#,##0;[Red]\-#,##0">
                  <c:v>326843.51485159068</c:v>
                </c:pt>
                <c:pt idx="433" formatCode="#,##0;[Red]\-#,##0">
                  <c:v>284400.45066939603</c:v>
                </c:pt>
                <c:pt idx="434" formatCode="#,##0;[Red]\-#,##0">
                  <c:v>288312.43110949377</c:v>
                </c:pt>
                <c:pt idx="435" formatCode="#,##0;[Red]\-#,##0">
                  <c:v>288312.43110949377</c:v>
                </c:pt>
                <c:pt idx="436" formatCode="#,##0;[Red]\-#,##0">
                  <c:v>288312.43110949377</c:v>
                </c:pt>
                <c:pt idx="437" formatCode="#,##0;[Red]\-#,##0">
                  <c:v>288312.43110949377</c:v>
                </c:pt>
                <c:pt idx="438" formatCode="#,##0;[Red]\-#,##0">
                  <c:v>288312.43110949377</c:v>
                </c:pt>
                <c:pt idx="439" formatCode="#,##0;[Red]\-#,##0">
                  <c:v>284774.69526043721</c:v>
                </c:pt>
                <c:pt idx="440" formatCode="#,##0;[Red]\-#,##0">
                  <c:v>284774.69526043721</c:v>
                </c:pt>
                <c:pt idx="441" formatCode="#,##0;[Red]\-#,##0">
                  <c:v>288830.03877188766</c:v>
                </c:pt>
                <c:pt idx="442" formatCode="#,##0;[Red]\-#,##0">
                  <c:v>288830.03877188766</c:v>
                </c:pt>
                <c:pt idx="443" formatCode="#,##0;[Red]\-#,##0">
                  <c:v>288830.03877188766</c:v>
                </c:pt>
                <c:pt idx="444" formatCode="#,##0;[Red]\-#,##0">
                  <c:v>288830.03877188766</c:v>
                </c:pt>
                <c:pt idx="445" formatCode="#,##0;[Red]\-#,##0">
                  <c:v>288830.03877188766</c:v>
                </c:pt>
                <c:pt idx="446" formatCode="#,##0;[Red]\-#,##0">
                  <c:v>292070.83613033209</c:v>
                </c:pt>
                <c:pt idx="447" formatCode="#,##0;[Red]\-#,##0">
                  <c:v>317954.67451417045</c:v>
                </c:pt>
                <c:pt idx="448" formatCode="#,##0;[Red]\-#,##0">
                  <c:v>318563.68791246525</c:v>
                </c:pt>
                <c:pt idx="449" formatCode="#,##0;[Red]\-#,##0">
                  <c:v>318563.68791246525</c:v>
                </c:pt>
                <c:pt idx="450" formatCode="#,##0;[Red]\-#,##0">
                  <c:v>318563.68791246525</c:v>
                </c:pt>
                <c:pt idx="451" formatCode="#,##0;[Red]\-#,##0">
                  <c:v>323807.13360534917</c:v>
                </c:pt>
                <c:pt idx="452" formatCode="#,##0;[Red]\-#,##0">
                  <c:v>330528.11120209057</c:v>
                </c:pt>
                <c:pt idx="453" formatCode="#,##0;[Red]\-#,##0">
                  <c:v>330528.11120209057</c:v>
                </c:pt>
                <c:pt idx="454" formatCode="#,##0;[Red]\-#,##0">
                  <c:v>330528.11120209057</c:v>
                </c:pt>
                <c:pt idx="455" formatCode="#,##0;[Red]\-#,##0">
                  <c:v>330528.11120209057</c:v>
                </c:pt>
                <c:pt idx="456" formatCode="#,##0;[Red]\-#,##0">
                  <c:v>339456.68263066199</c:v>
                </c:pt>
                <c:pt idx="457" formatCode="#,##0;[Red]\-#,##0">
                  <c:v>343046.42622040561</c:v>
                </c:pt>
                <c:pt idx="458" formatCode="#,##0;[Red]\-#,##0">
                  <c:v>343046.42622040561</c:v>
                </c:pt>
                <c:pt idx="459" formatCode="#,##0;[Red]\-#,##0">
                  <c:v>343046.42622040561</c:v>
                </c:pt>
                <c:pt idx="460" formatCode="#,##0;[Red]\-#,##0">
                  <c:v>343046.42622040561</c:v>
                </c:pt>
                <c:pt idx="461" formatCode="#,##0;[Red]\-#,##0">
                  <c:v>343046.42622040561</c:v>
                </c:pt>
                <c:pt idx="462" formatCode="#,##0;[Red]\-#,##0">
                  <c:v>343046.42622040561</c:v>
                </c:pt>
                <c:pt idx="463" formatCode="#,##0;[Red]\-#,##0">
                  <c:v>346983.43409442133</c:v>
                </c:pt>
                <c:pt idx="464" formatCode="#,##0;[Red]\-#,##0">
                  <c:v>351753.9929313137</c:v>
                </c:pt>
                <c:pt idx="465" formatCode="#,##0;[Red]\-#,##0">
                  <c:v>354189.05786637863</c:v>
                </c:pt>
                <c:pt idx="466" formatCode="#,##0;[Red]\-#,##0">
                  <c:v>356568.75115035533</c:v>
                </c:pt>
                <c:pt idx="467" formatCode="#,##0;[Red]\-#,##0">
                  <c:v>356568.75115035533</c:v>
                </c:pt>
                <c:pt idx="468" formatCode="#,##0;[Red]\-#,##0">
                  <c:v>345816.06297831231</c:v>
                </c:pt>
                <c:pt idx="469" formatCode="#,##0;[Red]\-#,##0">
                  <c:v>380004.0971663465</c:v>
                </c:pt>
                <c:pt idx="470" formatCode="#,##0;[Red]\-#,##0">
                  <c:v>380004.0971663465</c:v>
                </c:pt>
                <c:pt idx="471" formatCode="#,##0;[Red]\-#,##0">
                  <c:v>391832.05415559385</c:v>
                </c:pt>
                <c:pt idx="472" formatCode="#,##0;[Red]\-#,##0">
                  <c:v>391832.05415559385</c:v>
                </c:pt>
                <c:pt idx="473" formatCode="#,##0;[Red]\-#,##0">
                  <c:v>400734.13130692916</c:v>
                </c:pt>
                <c:pt idx="474" formatCode="#,##0;[Red]\-#,##0">
                  <c:v>400734.13130692916</c:v>
                </c:pt>
                <c:pt idx="475" formatCode="#,##0;[Red]\-#,##0">
                  <c:v>400734.13130692916</c:v>
                </c:pt>
                <c:pt idx="476" formatCode="#,##0;[Red]\-#,##0">
                  <c:v>400734.13130692916</c:v>
                </c:pt>
                <c:pt idx="477" formatCode="#,##0;[Red]\-#,##0">
                  <c:v>404283.02720598277</c:v>
                </c:pt>
                <c:pt idx="478" formatCode="#,##0;[Red]\-#,##0">
                  <c:v>404283.02720598277</c:v>
                </c:pt>
                <c:pt idx="479" formatCode="#,##0;[Red]\-#,##0">
                  <c:v>401666.47154470778</c:v>
                </c:pt>
                <c:pt idx="480" formatCode="#,##0;[Red]\-#,##0">
                  <c:v>401666.47154470778</c:v>
                </c:pt>
                <c:pt idx="481" formatCode="#,##0;[Red]\-#,##0">
                  <c:v>401666.47154470778</c:v>
                </c:pt>
                <c:pt idx="482" formatCode="#,##0;[Red]\-#,##0">
                  <c:v>401666.47154470778</c:v>
                </c:pt>
                <c:pt idx="483" formatCode="#,##0;[Red]\-#,##0">
                  <c:v>401666.47154470778</c:v>
                </c:pt>
                <c:pt idx="484" formatCode="#,##0;[Red]\-#,##0">
                  <c:v>401666.47154470778</c:v>
                </c:pt>
                <c:pt idx="485" formatCode="#,##0;[Red]\-#,##0">
                  <c:v>401666.47154470778</c:v>
                </c:pt>
                <c:pt idx="486" formatCode="#,##0;[Red]\-#,##0">
                  <c:v>402276.97215520841</c:v>
                </c:pt>
                <c:pt idx="487" formatCode="#,##0;[Red]\-#,##0">
                  <c:v>402276.97215520841</c:v>
                </c:pt>
                <c:pt idx="488" formatCode="#,##0;[Red]\-#,##0">
                  <c:v>402276.97215520841</c:v>
                </c:pt>
                <c:pt idx="489" formatCode="#,##0;[Red]\-#,##0">
                  <c:v>402276.97215520841</c:v>
                </c:pt>
                <c:pt idx="490" formatCode="#,##0;[Red]\-#,##0">
                  <c:v>396752.11027675541</c:v>
                </c:pt>
                <c:pt idx="491" formatCode="#,##0;[Red]\-#,##0">
                  <c:v>396752.11027675541</c:v>
                </c:pt>
                <c:pt idx="492" formatCode="#,##0;[Red]\-#,##0">
                  <c:v>396752.11027675541</c:v>
                </c:pt>
                <c:pt idx="493" formatCode="#,##0;[Red]\-#,##0">
                  <c:v>396752.11027675541</c:v>
                </c:pt>
                <c:pt idx="494" formatCode="#,##0;[Red]\-#,##0">
                  <c:v>394821.0757939968</c:v>
                </c:pt>
                <c:pt idx="495" formatCode="#,##0;[Red]\-#,##0">
                  <c:v>389791.13567423628</c:v>
                </c:pt>
                <c:pt idx="496" formatCode="#,##0;[Red]\-#,##0">
                  <c:v>389791.13567423628</c:v>
                </c:pt>
                <c:pt idx="497" formatCode="#,##0;[Red]\-#,##0">
                  <c:v>402222.07490075566</c:v>
                </c:pt>
                <c:pt idx="498" formatCode="#,##0;[Red]\-#,##0">
                  <c:v>402222.07490075566</c:v>
                </c:pt>
                <c:pt idx="499" formatCode="#,##0;[Red]\-#,##0">
                  <c:v>396469.43827563577</c:v>
                </c:pt>
                <c:pt idx="500" formatCode="#,##0;[Red]\-#,##0">
                  <c:v>393978.49624665023</c:v>
                </c:pt>
                <c:pt idx="501" formatCode="#,##0;[Red]\-#,##0">
                  <c:v>396456.1969404064</c:v>
                </c:pt>
                <c:pt idx="502" formatCode="#,##0;[Red]\-#,##0">
                  <c:v>396456.1969404064</c:v>
                </c:pt>
                <c:pt idx="503" formatCode="#,##0;[Red]\-#,##0">
                  <c:v>396456.1969404064</c:v>
                </c:pt>
                <c:pt idx="504" formatCode="#,##0;[Red]\-#,##0">
                  <c:v>402036.01256389014</c:v>
                </c:pt>
                <c:pt idx="505" formatCode="#,##0;[Red]\-#,##0">
                  <c:v>402036.01256389014</c:v>
                </c:pt>
                <c:pt idx="506" formatCode="#,##0;[Red]\-#,##0">
                  <c:v>402036.01256389014</c:v>
                </c:pt>
                <c:pt idx="507" formatCode="#,##0;[Red]\-#,##0">
                  <c:v>402036.01256389014</c:v>
                </c:pt>
                <c:pt idx="508" formatCode="#,##0;[Red]\-#,##0">
                  <c:v>402036.01256389014</c:v>
                </c:pt>
                <c:pt idx="509" formatCode="#,##0;[Red]\-#,##0">
                  <c:v>402036.01256389014</c:v>
                </c:pt>
                <c:pt idx="510" formatCode="#,##0;[Red]\-#,##0">
                  <c:v>391203.62943960278</c:v>
                </c:pt>
                <c:pt idx="511" formatCode="#,##0;[Red]\-#,##0">
                  <c:v>391203.62943960278</c:v>
                </c:pt>
                <c:pt idx="512" formatCode="#,##0;[Red]\-#,##0">
                  <c:v>391203.62943960278</c:v>
                </c:pt>
                <c:pt idx="513" formatCode="#,##0;[Red]\-#,##0">
                  <c:v>394276.28879615176</c:v>
                </c:pt>
                <c:pt idx="514" formatCode="#,##0;[Red]\-#,##0">
                  <c:v>394276.28879615176</c:v>
                </c:pt>
                <c:pt idx="515" formatCode="#,##0;[Red]\-#,##0">
                  <c:v>394276.28879615176</c:v>
                </c:pt>
                <c:pt idx="516" formatCode="#,##0;[Red]\-#,##0">
                  <c:v>394276.28879615176</c:v>
                </c:pt>
                <c:pt idx="517" formatCode="#,##0;[Red]\-#,##0">
                  <c:v>394276.28879615176</c:v>
                </c:pt>
                <c:pt idx="518" formatCode="#,##0;[Red]\-#,##0">
                  <c:v>394276.28879615176</c:v>
                </c:pt>
                <c:pt idx="519" formatCode="#,##0;[Red]\-#,##0">
                  <c:v>437998.26189032209</c:v>
                </c:pt>
                <c:pt idx="520" formatCode="#,##0;[Red]\-#,##0">
                  <c:v>439835.37150452909</c:v>
                </c:pt>
                <c:pt idx="521" formatCode="#,##0;[Red]\-#,##0">
                  <c:v>440074.37724066677</c:v>
                </c:pt>
                <c:pt idx="522" formatCode="#,##0;[Red]\-#,##0">
                  <c:v>440074.37724066677</c:v>
                </c:pt>
                <c:pt idx="523" formatCode="#,##0;[Red]\-#,##0">
                  <c:v>440074.37724066677</c:v>
                </c:pt>
                <c:pt idx="524" formatCode="#,##0;[Red]\-#,##0">
                  <c:v>440074.37724066677</c:v>
                </c:pt>
                <c:pt idx="525" formatCode="#,##0;[Red]\-#,##0">
                  <c:v>440074.37724066677</c:v>
                </c:pt>
                <c:pt idx="526" formatCode="#,##0;[Red]\-#,##0">
                  <c:v>440074.37724066677</c:v>
                </c:pt>
                <c:pt idx="527" formatCode="#,##0;[Red]\-#,##0">
                  <c:v>440074.37724066677</c:v>
                </c:pt>
                <c:pt idx="528" formatCode="#,##0;[Red]\-#,##0">
                  <c:v>440074.37724066677</c:v>
                </c:pt>
                <c:pt idx="529" formatCode="#,##0;[Red]\-#,##0">
                  <c:v>440074.37724066677</c:v>
                </c:pt>
                <c:pt idx="530" formatCode="#,##0;[Red]\-#,##0">
                  <c:v>441544.96547596087</c:v>
                </c:pt>
                <c:pt idx="531" formatCode="#,##0;[Red]\-#,##0">
                  <c:v>419395.66276882385</c:v>
                </c:pt>
                <c:pt idx="532" formatCode="#,##0;[Red]\-#,##0">
                  <c:v>418951.21832437936</c:v>
                </c:pt>
                <c:pt idx="533" formatCode="#,##0;[Red]\-#,##0">
                  <c:v>416728.99610215711</c:v>
                </c:pt>
                <c:pt idx="534" formatCode="#,##0;[Red]\-#,##0">
                  <c:v>415535.00818250549</c:v>
                </c:pt>
                <c:pt idx="535" formatCode="#,##0;[Red]\-#,##0">
                  <c:v>415535.00818250549</c:v>
                </c:pt>
                <c:pt idx="536" formatCode="#,##0;[Red]\-#,##0">
                  <c:v>415535.00818250549</c:v>
                </c:pt>
                <c:pt idx="537" formatCode="#,##0;[Red]\-#,##0">
                  <c:v>415535.00818250549</c:v>
                </c:pt>
                <c:pt idx="538" formatCode="#,##0;[Red]\-#,##0">
                  <c:v>415535.00818250549</c:v>
                </c:pt>
                <c:pt idx="539" formatCode="#,##0;[Red]\-#,##0">
                  <c:v>415535.00818250549</c:v>
                </c:pt>
                <c:pt idx="540" formatCode="#,##0;[Red]\-#,##0">
                  <c:v>415535.00818250549</c:v>
                </c:pt>
                <c:pt idx="541" formatCode="#,##0;[Red]\-#,##0">
                  <c:v>415535.00818250549</c:v>
                </c:pt>
                <c:pt idx="542" formatCode="#,##0;[Red]\-#,##0">
                  <c:v>415535.00818250549</c:v>
                </c:pt>
                <c:pt idx="543" formatCode="#,##0;[Red]\-#,##0">
                  <c:v>415535.00818250549</c:v>
                </c:pt>
                <c:pt idx="544" formatCode="#,##0;[Red]\-#,##0">
                  <c:v>415535.00818250549</c:v>
                </c:pt>
                <c:pt idx="545" formatCode="#,##0;[Red]\-#,##0">
                  <c:v>415535.00818250549</c:v>
                </c:pt>
                <c:pt idx="546" formatCode="#,##0;[Red]\-#,##0">
                  <c:v>415535.00818250549</c:v>
                </c:pt>
                <c:pt idx="547" formatCode="#,##0;[Red]\-#,##0">
                  <c:v>415535.00818250549</c:v>
                </c:pt>
                <c:pt idx="548" formatCode="#,##0;[Red]\-#,##0">
                  <c:v>415535.00818250549</c:v>
                </c:pt>
                <c:pt idx="549" formatCode="#,##0;[Red]\-#,##0">
                  <c:v>413434.16784637107</c:v>
                </c:pt>
                <c:pt idx="550" formatCode="#,##0;[Red]\-#,##0">
                  <c:v>410394.65416855953</c:v>
                </c:pt>
                <c:pt idx="551" formatCode="#,##0;[Red]\-#,##0">
                  <c:v>408488.98480219458</c:v>
                </c:pt>
                <c:pt idx="552" formatCode="#,##0;[Red]\-#,##0">
                  <c:v>399622.68854968244</c:v>
                </c:pt>
                <c:pt idx="553" formatCode="#,##0;[Red]\-#,##0">
                  <c:v>399622.68854968244</c:v>
                </c:pt>
                <c:pt idx="554" formatCode="#,##0;[Red]\-#,##0">
                  <c:v>399622.68854968244</c:v>
                </c:pt>
                <c:pt idx="555" formatCode="#,##0;[Red]\-#,##0">
                  <c:v>401591.1924866903</c:v>
                </c:pt>
                <c:pt idx="556" formatCode="#,##0;[Red]\-#,##0">
                  <c:v>399423.56242888683</c:v>
                </c:pt>
                <c:pt idx="557" formatCode="#,##0;[Red]\-#,##0">
                  <c:v>399423.56242888683</c:v>
                </c:pt>
                <c:pt idx="558" formatCode="#,##0;[Red]\-#,##0">
                  <c:v>412624.88256090006</c:v>
                </c:pt>
                <c:pt idx="559" formatCode="#,##0;[Red]\-#,##0">
                  <c:v>412624.88256090006</c:v>
                </c:pt>
                <c:pt idx="560" formatCode="#,##0;[Red]\-#,##0">
                  <c:v>434925.35204446816</c:v>
                </c:pt>
                <c:pt idx="561" formatCode="#,##0;[Red]\-#,##0">
                  <c:v>434925.35204446816</c:v>
                </c:pt>
                <c:pt idx="562" formatCode="#,##0;[Red]\-#,##0">
                  <c:v>434925.35204446816</c:v>
                </c:pt>
                <c:pt idx="563" formatCode="#,##0;[Red]\-#,##0">
                  <c:v>402938.82005793613</c:v>
                </c:pt>
                <c:pt idx="564" formatCode="#,##0;[Red]\-#,##0">
                  <c:v>402938.82005793613</c:v>
                </c:pt>
                <c:pt idx="565" formatCode="#,##0;[Red]\-#,##0">
                  <c:v>402938.82005793613</c:v>
                </c:pt>
                <c:pt idx="566" formatCode="#,##0;[Red]\-#,##0">
                  <c:v>402938.82005793613</c:v>
                </c:pt>
                <c:pt idx="567" formatCode="#,##0;[Red]\-#,##0">
                  <c:v>399547.07330836006</c:v>
                </c:pt>
                <c:pt idx="568" formatCode="#,##0;[Red]\-#,##0">
                  <c:v>399547.07330836006</c:v>
                </c:pt>
                <c:pt idx="569" formatCode="#,##0;[Red]\-#,##0">
                  <c:v>388878.09983661846</c:v>
                </c:pt>
                <c:pt idx="570" formatCode="#,##0;[Red]\-#,##0">
                  <c:v>388878.09983661846</c:v>
                </c:pt>
                <c:pt idx="571" formatCode="#,##0;[Red]\-#,##0">
                  <c:v>388878.09983661846</c:v>
                </c:pt>
                <c:pt idx="572" formatCode="#,##0;[Red]\-#,##0">
                  <c:v>388878.09983661846</c:v>
                </c:pt>
                <c:pt idx="573" formatCode="#,##0;[Red]\-#,##0">
                  <c:v>383783.48557169858</c:v>
                </c:pt>
                <c:pt idx="574" formatCode="#,##0;[Red]\-#,##0">
                  <c:v>383783.48557169858</c:v>
                </c:pt>
                <c:pt idx="575" formatCode="#,##0;[Red]\-#,##0">
                  <c:v>383783.48557169858</c:v>
                </c:pt>
                <c:pt idx="576" formatCode="#,##0;[Red]\-#,##0">
                  <c:v>383783.48557169858</c:v>
                </c:pt>
                <c:pt idx="577" formatCode="#,##0;[Red]\-#,##0">
                  <c:v>383783.48557169858</c:v>
                </c:pt>
                <c:pt idx="578" formatCode="#,##0;[Red]\-#,##0">
                  <c:v>383783.48557169858</c:v>
                </c:pt>
                <c:pt idx="579" formatCode="#,##0;[Red]\-#,##0">
                  <c:v>383783.48557169858</c:v>
                </c:pt>
                <c:pt idx="580" formatCode="#,##0;[Red]\-#,##0">
                  <c:v>386209.49236451759</c:v>
                </c:pt>
                <c:pt idx="581" formatCode="#,##0;[Red]\-#,##0">
                  <c:v>386209.49236451759</c:v>
                </c:pt>
                <c:pt idx="582" formatCode="#,##0;[Red]\-#,##0">
                  <c:v>386209.49236451759</c:v>
                </c:pt>
                <c:pt idx="583" formatCode="#,##0;[Red]\-#,##0">
                  <c:v>386209.49236451759</c:v>
                </c:pt>
                <c:pt idx="584" formatCode="#,##0;[Red]\-#,##0">
                  <c:v>386209.49236451759</c:v>
                </c:pt>
                <c:pt idx="585" formatCode="#,##0;[Red]\-#,##0">
                  <c:v>386209.49236451759</c:v>
                </c:pt>
                <c:pt idx="586" formatCode="#,##0;[Red]\-#,##0">
                  <c:v>386209.49236451759</c:v>
                </c:pt>
                <c:pt idx="587" formatCode="#,##0;[Red]\-#,##0">
                  <c:v>386209.49236451759</c:v>
                </c:pt>
                <c:pt idx="588" formatCode="#,##0;[Red]\-#,##0">
                  <c:v>361209.49236451759</c:v>
                </c:pt>
                <c:pt idx="589" formatCode="#,##0;[Red]\-#,##0">
                  <c:v>361209.49236451759</c:v>
                </c:pt>
                <c:pt idx="590" formatCode="#,##0;[Red]\-#,##0">
                  <c:v>363540.49469551997</c:v>
                </c:pt>
                <c:pt idx="591" formatCode="#,##0;[Red]\-#,##0">
                  <c:v>363540.49469551997</c:v>
                </c:pt>
                <c:pt idx="592" formatCode="#,##0;[Red]\-#,##0">
                  <c:v>363540.49469551997</c:v>
                </c:pt>
                <c:pt idx="593" formatCode="#,##0;[Red]\-#,##0">
                  <c:v>363540.49469551997</c:v>
                </c:pt>
                <c:pt idx="594" formatCode="#,##0;[Red]\-#,##0">
                  <c:v>363540.49469551997</c:v>
                </c:pt>
                <c:pt idx="595" formatCode="#,##0;[Red]\-#,##0">
                  <c:v>363540.49469551997</c:v>
                </c:pt>
                <c:pt idx="596" formatCode="#,##0;[Red]\-#,##0">
                  <c:v>363540.49469551997</c:v>
                </c:pt>
                <c:pt idx="597" formatCode="#,##0;[Red]\-#,##0">
                  <c:v>361954.59161181952</c:v>
                </c:pt>
                <c:pt idx="598" formatCode="#,##0;[Red]\-#,##0">
                  <c:v>353804.34356079187</c:v>
                </c:pt>
                <c:pt idx="599" formatCode="#,##0;[Red]\-#,##0">
                  <c:v>353804.34356079187</c:v>
                </c:pt>
                <c:pt idx="600" formatCode="#,##0;[Red]\-#,##0">
                  <c:v>353804.34356079187</c:v>
                </c:pt>
                <c:pt idx="601" formatCode="#,##0;[Red]\-#,##0">
                  <c:v>352143.21399268555</c:v>
                </c:pt>
                <c:pt idx="602" formatCode="#,##0;[Red]\-#,##0">
                  <c:v>355600.4309330486</c:v>
                </c:pt>
                <c:pt idx="603" formatCode="#,##0;[Red]\-#,##0">
                  <c:v>359258.96751841443</c:v>
                </c:pt>
                <c:pt idx="604" formatCode="#,##0;[Red]\-#,##0">
                  <c:v>360839.99518639862</c:v>
                </c:pt>
                <c:pt idx="605" formatCode="#,##0;[Red]\-#,##0">
                  <c:v>360839.99518639862</c:v>
                </c:pt>
                <c:pt idx="606" formatCode="#,##0;[Red]\-#,##0">
                  <c:v>360839.99518639862</c:v>
                </c:pt>
                <c:pt idx="607" formatCode="#,##0;[Red]\-#,##0">
                  <c:v>360839.99518639862</c:v>
                </c:pt>
                <c:pt idx="608" formatCode="#,##0;[Red]\-#,##0">
                  <c:v>362804.7486991398</c:v>
                </c:pt>
                <c:pt idx="609" formatCode="#,##0;[Red]\-#,##0">
                  <c:v>366919.97503658832</c:v>
                </c:pt>
                <c:pt idx="610" formatCode="#,##0;[Red]\-#,##0">
                  <c:v>366919.97503658832</c:v>
                </c:pt>
                <c:pt idx="611" formatCode="#,##0;[Red]\-#,##0">
                  <c:v>366919.97503658832</c:v>
                </c:pt>
                <c:pt idx="612" formatCode="#,##0;[Red]\-#,##0">
                  <c:v>366919.97503658832</c:v>
                </c:pt>
                <c:pt idx="613" formatCode="#,##0;[Red]\-#,##0">
                  <c:v>366919.97503658832</c:v>
                </c:pt>
                <c:pt idx="614" formatCode="#,##0;[Red]\-#,##0">
                  <c:v>366919.97503658832</c:v>
                </c:pt>
                <c:pt idx="615" formatCode="#,##0;[Red]\-#,##0">
                  <c:v>383965.42958204291</c:v>
                </c:pt>
                <c:pt idx="616" formatCode="#,##0;[Red]\-#,##0">
                  <c:v>383965.42958204291</c:v>
                </c:pt>
                <c:pt idx="617" formatCode="#,##0;[Red]\-#,##0">
                  <c:v>383965.42958204291</c:v>
                </c:pt>
                <c:pt idx="618" formatCode="#,##0;[Red]\-#,##0">
                  <c:v>383965.42958204291</c:v>
                </c:pt>
                <c:pt idx="619" formatCode="#,##0;[Red]\-#,##0">
                  <c:v>383965.42958204291</c:v>
                </c:pt>
                <c:pt idx="620" formatCode="#,##0;[Red]\-#,##0">
                  <c:v>383571.41854973399</c:v>
                </c:pt>
                <c:pt idx="621" formatCode="#,##0;[Red]\-#,##0">
                  <c:v>385276.24076113186</c:v>
                </c:pt>
                <c:pt idx="622" formatCode="#,##0;[Red]\-#,##0">
                  <c:v>385276.24076113186</c:v>
                </c:pt>
                <c:pt idx="623" formatCode="#,##0;[Red]\-#,##0">
                  <c:v>389268.86975376087</c:v>
                </c:pt>
                <c:pt idx="624" formatCode="#,##0;[Red]\-#,##0">
                  <c:v>389268.86975376087</c:v>
                </c:pt>
                <c:pt idx="625" formatCode="#,##0;[Red]\-#,##0">
                  <c:v>389268.86975376087</c:v>
                </c:pt>
                <c:pt idx="626" formatCode="#,##0;[Red]\-#,##0">
                  <c:v>389268.86975376087</c:v>
                </c:pt>
                <c:pt idx="627" formatCode="#,##0;[Red]\-#,##0">
                  <c:v>389268.86975376087</c:v>
                </c:pt>
                <c:pt idx="628" formatCode="#,##0;[Red]\-#,##0">
                  <c:v>367763.49340967485</c:v>
                </c:pt>
                <c:pt idx="629" formatCode="#,##0;[Red]\-#,##0">
                  <c:v>367763.49340967485</c:v>
                </c:pt>
                <c:pt idx="630" formatCode="#,##0;[Red]\-#,##0">
                  <c:v>367763.49340967485</c:v>
                </c:pt>
                <c:pt idx="631" formatCode="#,##0;[Red]\-#,##0">
                  <c:v>367763.49340967485</c:v>
                </c:pt>
                <c:pt idx="632" formatCode="#,##0;[Red]\-#,##0">
                  <c:v>367763.49340967485</c:v>
                </c:pt>
                <c:pt idx="633" formatCode="#,##0;[Red]\-#,##0">
                  <c:v>367763.49340967485</c:v>
                </c:pt>
                <c:pt idx="634" formatCode="#,##0;[Red]\-#,##0">
                  <c:v>367763.49340967485</c:v>
                </c:pt>
                <c:pt idx="635" formatCode="#,##0;[Red]\-#,##0">
                  <c:v>367763.49340967485</c:v>
                </c:pt>
                <c:pt idx="636" formatCode="#,##0;[Red]\-#,##0">
                  <c:v>367763.49340967485</c:v>
                </c:pt>
                <c:pt idx="637" formatCode="#,##0;[Red]\-#,##0">
                  <c:v>360071.18571736716</c:v>
                </c:pt>
                <c:pt idx="638" formatCode="#,##0;[Red]\-#,##0">
                  <c:v>360071.18571736716</c:v>
                </c:pt>
                <c:pt idx="639" formatCode="#,##0;[Red]\-#,##0">
                  <c:v>360071.18571736716</c:v>
                </c:pt>
                <c:pt idx="640" formatCode="#,##0;[Red]\-#,##0">
                  <c:v>364833.09047927189</c:v>
                </c:pt>
                <c:pt idx="641" formatCode="#,##0;[Red]\-#,##0">
                  <c:v>364833.09047927189</c:v>
                </c:pt>
                <c:pt idx="642" formatCode="#,##0;[Red]\-#,##0">
                  <c:v>364833.09047927189</c:v>
                </c:pt>
                <c:pt idx="643" formatCode="#,##0;[Red]\-#,##0">
                  <c:v>364833.09047927189</c:v>
                </c:pt>
                <c:pt idx="644" formatCode="#,##0;[Red]\-#,##0">
                  <c:v>364833.09047927189</c:v>
                </c:pt>
                <c:pt idx="645" formatCode="#,##0;[Red]\-#,##0">
                  <c:v>365540.63764908328</c:v>
                </c:pt>
                <c:pt idx="646" formatCode="#,##0;[Red]\-#,##0">
                  <c:v>365540.63764908328</c:v>
                </c:pt>
                <c:pt idx="647" formatCode="#,##0;[Red]\-#,##0">
                  <c:v>365540.63764908328</c:v>
                </c:pt>
                <c:pt idx="648" formatCode="#,##0;[Red]\-#,##0">
                  <c:v>365540.63764908328</c:v>
                </c:pt>
                <c:pt idx="649" formatCode="#,##0;[Red]\-#,##0">
                  <c:v>367005.07279552682</c:v>
                </c:pt>
                <c:pt idx="650" formatCode="#,##0;[Red]\-#,##0">
                  <c:v>372055.57784603193</c:v>
                </c:pt>
                <c:pt idx="651" formatCode="#,##0;[Red]\-#,##0">
                  <c:v>372055.57784603193</c:v>
                </c:pt>
                <c:pt idx="652" formatCode="#,##0;[Red]\-#,##0">
                  <c:v>348907.42969788378</c:v>
                </c:pt>
                <c:pt idx="653" formatCode="#,##0;[Red]\-#,##0">
                  <c:v>343331.22151944513</c:v>
                </c:pt>
                <c:pt idx="654" formatCode="#,##0;[Red]\-#,##0">
                  <c:v>343331.22151944513</c:v>
                </c:pt>
                <c:pt idx="655" formatCode="#,##0;[Red]\-#,##0">
                  <c:v>343331.22151944513</c:v>
                </c:pt>
                <c:pt idx="656" formatCode="#,##0;[Red]\-#,##0">
                  <c:v>343331.22151944513</c:v>
                </c:pt>
                <c:pt idx="657" formatCode="#,##0;[Red]\-#,##0">
                  <c:v>343331.22151944513</c:v>
                </c:pt>
                <c:pt idx="658" formatCode="#,##0;[Red]\-#,##0">
                  <c:v>343331.22151944513</c:v>
                </c:pt>
                <c:pt idx="659" formatCode="#,##0;[Red]\-#,##0">
                  <c:v>343331.22151944513</c:v>
                </c:pt>
                <c:pt idx="660" formatCode="#,##0;[Red]\-#,##0">
                  <c:v>343088.50307284319</c:v>
                </c:pt>
                <c:pt idx="661" formatCode="#,##0;[Red]\-#,##0">
                  <c:v>345066.35117410898</c:v>
                </c:pt>
                <c:pt idx="662" formatCode="#,##0;[Red]\-#,##0">
                  <c:v>345066.35117410898</c:v>
                </c:pt>
                <c:pt idx="663" formatCode="#,##0;[Red]\-#,##0">
                  <c:v>345066.35117410898</c:v>
                </c:pt>
                <c:pt idx="664" formatCode="#,##0;[Red]\-#,##0">
                  <c:v>345985.46882116783</c:v>
                </c:pt>
                <c:pt idx="665" formatCode="#,##0;[Red]\-#,##0">
                  <c:v>345985.46882116783</c:v>
                </c:pt>
                <c:pt idx="666" formatCode="#,##0;[Red]\-#,##0">
                  <c:v>345985.46882116783</c:v>
                </c:pt>
                <c:pt idx="667" formatCode="#,##0;[Red]\-#,##0">
                  <c:v>349953.72278942179</c:v>
                </c:pt>
                <c:pt idx="668" formatCode="#,##0;[Red]\-#,##0">
                  <c:v>349953.72278942179</c:v>
                </c:pt>
                <c:pt idx="669" formatCode="#,##0;[Red]\-#,##0">
                  <c:v>345661.87729585957</c:v>
                </c:pt>
                <c:pt idx="670" formatCode="#,##0;[Red]\-#,##0">
                  <c:v>345661.87729585957</c:v>
                </c:pt>
                <c:pt idx="671" formatCode="#,##0;[Red]\-#,##0">
                  <c:v>345661.87729585957</c:v>
                </c:pt>
                <c:pt idx="672" formatCode="#,##0;[Red]\-#,##0">
                  <c:v>342267.6825393053</c:v>
                </c:pt>
                <c:pt idx="673" formatCode="#,##0;[Red]\-#,##0">
                  <c:v>341171.79212834639</c:v>
                </c:pt>
                <c:pt idx="674" formatCode="#,##0;[Red]\-#,##0">
                  <c:v>341171.79212834639</c:v>
                </c:pt>
                <c:pt idx="675" formatCode="#,##0;[Red]\-#,##0">
                  <c:v>341171.79212834639</c:v>
                </c:pt>
                <c:pt idx="676" formatCode="#,##0;[Red]\-#,##0">
                  <c:v>338042.27840663242</c:v>
                </c:pt>
                <c:pt idx="677" formatCode="#,##0;[Red]\-#,##0">
                  <c:v>338042.27840663242</c:v>
                </c:pt>
                <c:pt idx="678" formatCode="#,##0;[Red]\-#,##0">
                  <c:v>338042.27840663242</c:v>
                </c:pt>
                <c:pt idx="679" formatCode="#,##0;[Red]\-#,##0">
                  <c:v>338042.27840663242</c:v>
                </c:pt>
                <c:pt idx="680" formatCode="#,##0;[Red]\-#,##0">
                  <c:v>321737.93058054545</c:v>
                </c:pt>
                <c:pt idx="681" formatCode="#,##0;[Red]\-#,##0">
                  <c:v>321737.93058054545</c:v>
                </c:pt>
                <c:pt idx="682" formatCode="#,##0;[Red]\-#,##0">
                  <c:v>312214.12105673592</c:v>
                </c:pt>
                <c:pt idx="683" formatCode="#,##0;[Red]\-#,##0">
                  <c:v>312214.12105673592</c:v>
                </c:pt>
                <c:pt idx="684" formatCode="#,##0;[Red]\-#,##0">
                  <c:v>308931.84534557618</c:v>
                </c:pt>
                <c:pt idx="685" formatCode="#,##0;[Red]\-#,##0">
                  <c:v>308931.84534557618</c:v>
                </c:pt>
                <c:pt idx="686" formatCode="#,##0;[Red]\-#,##0">
                  <c:v>310440.14097151888</c:v>
                </c:pt>
                <c:pt idx="687" formatCode="#,##0;[Red]\-#,##0">
                  <c:v>310440.14097151888</c:v>
                </c:pt>
                <c:pt idx="688" formatCode="#,##0;[Red]\-#,##0">
                  <c:v>310440.14097151888</c:v>
                </c:pt>
                <c:pt idx="689" formatCode="#,##0;[Red]\-#,##0">
                  <c:v>310440.14097151888</c:v>
                </c:pt>
                <c:pt idx="690" formatCode="#,##0;[Red]\-#,##0">
                  <c:v>310440.14097151888</c:v>
                </c:pt>
                <c:pt idx="691" formatCode="#,##0;[Red]\-#,##0">
                  <c:v>310440.14097151888</c:v>
                </c:pt>
                <c:pt idx="692" formatCode="#,##0;[Red]\-#,##0">
                  <c:v>310440.14097151888</c:v>
                </c:pt>
                <c:pt idx="693" formatCode="#,##0;[Red]\-#,##0">
                  <c:v>313445.72276628064</c:v>
                </c:pt>
                <c:pt idx="694" formatCode="#,##0;[Red]\-#,##0">
                  <c:v>313445.72276628064</c:v>
                </c:pt>
                <c:pt idx="695" formatCode="#,##0;[Red]\-#,##0">
                  <c:v>313445.72276628064</c:v>
                </c:pt>
                <c:pt idx="696" formatCode="#,##0;[Red]\-#,##0">
                  <c:v>313445.72276628064</c:v>
                </c:pt>
                <c:pt idx="697" formatCode="#,##0;[Red]\-#,##0">
                  <c:v>313445.72276628064</c:v>
                </c:pt>
                <c:pt idx="698" formatCode="#,##0;[Red]\-#,##0">
                  <c:v>314779.64895569818</c:v>
                </c:pt>
                <c:pt idx="699" formatCode="#,##0;[Red]\-#,##0">
                  <c:v>314779.64895569818</c:v>
                </c:pt>
                <c:pt idx="700" formatCode="#,##0;[Red]\-#,##0">
                  <c:v>314779.64895569818</c:v>
                </c:pt>
                <c:pt idx="701" formatCode="#,##0;[Red]\-#,##0">
                  <c:v>314779.64895569818</c:v>
                </c:pt>
                <c:pt idx="702" formatCode="#,##0;[Red]\-#,##0">
                  <c:v>314779.64895569818</c:v>
                </c:pt>
                <c:pt idx="703" formatCode="#,##0;[Red]\-#,##0">
                  <c:v>320521.27574995655</c:v>
                </c:pt>
                <c:pt idx="704" formatCode="#,##0;[Red]\-#,##0">
                  <c:v>320521.27574995655</c:v>
                </c:pt>
                <c:pt idx="705" formatCode="#,##0;[Red]\-#,##0">
                  <c:v>320521.27574995655</c:v>
                </c:pt>
                <c:pt idx="706" formatCode="#,##0;[Red]\-#,##0">
                  <c:v>320521.27574995655</c:v>
                </c:pt>
                <c:pt idx="707" formatCode="#,##0;[Red]\-#,##0">
                  <c:v>320521.27574995655</c:v>
                </c:pt>
                <c:pt idx="708" formatCode="#,##0;[Red]\-#,##0">
                  <c:v>320521.27574995655</c:v>
                </c:pt>
                <c:pt idx="709" formatCode="#,##0;[Red]\-#,##0">
                  <c:v>278573.34903828829</c:v>
                </c:pt>
                <c:pt idx="710" formatCode="#,##0;[Red]\-#,##0">
                  <c:v>293279.23139122943</c:v>
                </c:pt>
                <c:pt idx="711" formatCode="#,##0;[Red]\-#,##0">
                  <c:v>293279.23139122943</c:v>
                </c:pt>
                <c:pt idx="712" formatCode="#,##0;[Red]\-#,##0">
                  <c:v>301970.62568673689</c:v>
                </c:pt>
                <c:pt idx="713" formatCode="#,##0;[Red]\-#,##0">
                  <c:v>301970.62568673689</c:v>
                </c:pt>
                <c:pt idx="714" formatCode="#,##0;[Red]\-#,##0">
                  <c:v>304908.92147517961</c:v>
                </c:pt>
                <c:pt idx="715" formatCode="#,##0;[Red]\-#,##0">
                  <c:v>306469.47078853787</c:v>
                </c:pt>
                <c:pt idx="716" formatCode="#,##0;[Red]\-#,##0">
                  <c:v>303918.45038037462</c:v>
                </c:pt>
                <c:pt idx="717" formatCode="#,##0;[Red]\-#,##0">
                  <c:v>309130.96040443238</c:v>
                </c:pt>
                <c:pt idx="718" formatCode="#,##0;[Red]\-#,##0">
                  <c:v>325003.9762774483</c:v>
                </c:pt>
                <c:pt idx="719" formatCode="#,##0;[Red]\-#,##0">
                  <c:v>325003.9762774483</c:v>
                </c:pt>
                <c:pt idx="720" formatCode="#,##0;[Red]\-#,##0">
                  <c:v>345003.9762774483</c:v>
                </c:pt>
                <c:pt idx="721" formatCode="#,##0;[Red]\-#,##0">
                  <c:v>345003.9762774483</c:v>
                </c:pt>
                <c:pt idx="722" formatCode="#,##0;[Red]\-#,##0">
                  <c:v>345003.9762774483</c:v>
                </c:pt>
                <c:pt idx="723" formatCode="#,##0;[Red]\-#,##0">
                  <c:v>338368.53521577769</c:v>
                </c:pt>
                <c:pt idx="724" formatCode="#,##0;[Red]\-#,##0">
                  <c:v>351904.91423439019</c:v>
                </c:pt>
                <c:pt idx="725" formatCode="#,##0;[Red]\-#,##0">
                  <c:v>364534.92909323116</c:v>
                </c:pt>
                <c:pt idx="726" formatCode="#,##0;[Red]\-#,##0">
                  <c:v>364534.92909323116</c:v>
                </c:pt>
                <c:pt idx="727" formatCode="#,##0;[Red]\-#,##0">
                  <c:v>351491.45083236159</c:v>
                </c:pt>
                <c:pt idx="728" formatCode="#,##0;[Red]\-#,##0">
                  <c:v>354963.05489146791</c:v>
                </c:pt>
                <c:pt idx="729" formatCode="#,##0;[Red]\-#,##0">
                  <c:v>361201.05873023951</c:v>
                </c:pt>
                <c:pt idx="730" formatCode="#,##0;[Red]\-#,##0">
                  <c:v>361201.05873023951</c:v>
                </c:pt>
                <c:pt idx="731" formatCode="#,##0;[Red]\-#,##0">
                  <c:v>358076.05873023951</c:v>
                </c:pt>
                <c:pt idx="732" formatCode="#,##0;[Red]\-#,##0">
                  <c:v>358076.05873023951</c:v>
                </c:pt>
                <c:pt idx="733" formatCode="#,##0;[Red]\-#,##0">
                  <c:v>359053.57583678886</c:v>
                </c:pt>
                <c:pt idx="734" formatCode="#,##0;[Red]\-#,##0">
                  <c:v>359053.57583678886</c:v>
                </c:pt>
                <c:pt idx="735" formatCode="#,##0;[Red]\-#,##0">
                  <c:v>359053.57583678886</c:v>
                </c:pt>
                <c:pt idx="736" formatCode="#,##0;[Red]\-#,##0">
                  <c:v>359053.57583678886</c:v>
                </c:pt>
                <c:pt idx="737" formatCode="#,##0;[Red]\-#,##0">
                  <c:v>359053.57583678886</c:v>
                </c:pt>
                <c:pt idx="738" formatCode="#,##0;[Red]\-#,##0">
                  <c:v>359053.57583678886</c:v>
                </c:pt>
                <c:pt idx="739" formatCode="#,##0;[Red]\-#,##0">
                  <c:v>361935.42021719238</c:v>
                </c:pt>
                <c:pt idx="740" formatCode="#,##0;[Red]\-#,##0">
                  <c:v>358607.73386675678</c:v>
                </c:pt>
                <c:pt idx="741" formatCode="#,##0;[Red]\-#,##0">
                  <c:v>358607.73386675678</c:v>
                </c:pt>
                <c:pt idx="742" formatCode="#,##0;[Red]\-#,##0">
                  <c:v>356072.23690935317</c:v>
                </c:pt>
                <c:pt idx="743" formatCode="#,##0;[Red]\-#,##0">
                  <c:v>356072.23690935317</c:v>
                </c:pt>
                <c:pt idx="744" formatCode="#,##0;[Red]\-#,##0">
                  <c:v>353534.16584336333</c:v>
                </c:pt>
                <c:pt idx="745" formatCode="#,##0;[Red]\-#,##0">
                  <c:v>353534.16584336333</c:v>
                </c:pt>
                <c:pt idx="746" formatCode="#,##0;[Red]\-#,##0">
                  <c:v>355788.95727515587</c:v>
                </c:pt>
                <c:pt idx="747" formatCode="#,##0;[Red]\-#,##0">
                  <c:v>358755.05897007114</c:v>
                </c:pt>
                <c:pt idx="748" formatCode="#,##0;[Red]\-#,##0">
                  <c:v>358755.05897007114</c:v>
                </c:pt>
                <c:pt idx="749" formatCode="#,##0;[Red]\-#,##0">
                  <c:v>369327.19827355369</c:v>
                </c:pt>
                <c:pt idx="750" formatCode="#,##0;[Red]\-#,##0">
                  <c:v>369327.19827355369</c:v>
                </c:pt>
                <c:pt idx="751" formatCode="#,##0;[Red]\-#,##0">
                  <c:v>369327.19827355369</c:v>
                </c:pt>
                <c:pt idx="752" formatCode="#,##0;[Red]\-#,##0">
                  <c:v>368183.0335138283</c:v>
                </c:pt>
                <c:pt idx="753" formatCode="#,##0;[Red]\-#,##0">
                  <c:v>368183.0335138283</c:v>
                </c:pt>
                <c:pt idx="754" formatCode="#,##0;[Red]\-#,##0">
                  <c:v>368183.0335138283</c:v>
                </c:pt>
                <c:pt idx="755" formatCode="#,##0;[Red]\-#,##0">
                  <c:v>368183.0335138283</c:v>
                </c:pt>
                <c:pt idx="756" formatCode="#,##0;[Red]\-#,##0">
                  <c:v>368183.0335138283</c:v>
                </c:pt>
                <c:pt idx="757" formatCode="#,##0;[Red]\-#,##0">
                  <c:v>368183.0335138283</c:v>
                </c:pt>
                <c:pt idx="758" formatCode="#,##0;[Red]\-#,##0">
                  <c:v>373229.1063527927</c:v>
                </c:pt>
                <c:pt idx="759" formatCode="#,##0;[Red]\-#,##0">
                  <c:v>373229.1063527927</c:v>
                </c:pt>
                <c:pt idx="760" formatCode="#,##0;[Red]\-#,##0">
                  <c:v>376579.19010488648</c:v>
                </c:pt>
                <c:pt idx="761" formatCode="#,##0;[Red]\-#,##0">
                  <c:v>376579.19010488648</c:v>
                </c:pt>
                <c:pt idx="762" formatCode="#,##0;[Red]\-#,##0">
                  <c:v>376579.19010488648</c:v>
                </c:pt>
                <c:pt idx="763" formatCode="#,##0;[Red]\-#,##0">
                  <c:v>376579.19010488648</c:v>
                </c:pt>
                <c:pt idx="764" formatCode="#,##0;[Red]\-#,##0">
                  <c:v>373905.39331344265</c:v>
                </c:pt>
                <c:pt idx="765" formatCode="#,##0;[Red]\-#,##0">
                  <c:v>373905.39331344265</c:v>
                </c:pt>
                <c:pt idx="766" formatCode="#,##0;[Red]\-#,##0">
                  <c:v>373905.39331344265</c:v>
                </c:pt>
                <c:pt idx="767" formatCode="#,##0;[Red]\-#,##0">
                  <c:v>373905.39331344265</c:v>
                </c:pt>
                <c:pt idx="768" formatCode="#,##0;[Red]\-#,##0">
                  <c:v>380715.42915573652</c:v>
                </c:pt>
                <c:pt idx="769" formatCode="#,##0;[Red]\-#,##0">
                  <c:v>380715.42915573652</c:v>
                </c:pt>
                <c:pt idx="770" formatCode="#,##0;[Red]\-#,##0">
                  <c:v>380715.42915573652</c:v>
                </c:pt>
                <c:pt idx="771" formatCode="#,##0;[Red]\-#,##0">
                  <c:v>372862.02601437527</c:v>
                </c:pt>
                <c:pt idx="772" formatCode="#,##0;[Red]\-#,##0">
                  <c:v>372862.02601437527</c:v>
                </c:pt>
                <c:pt idx="773" formatCode="#,##0;[Red]\-#,##0">
                  <c:v>387016.89695525792</c:v>
                </c:pt>
                <c:pt idx="774" formatCode="#,##0;[Red]\-#,##0">
                  <c:v>387016.89695525792</c:v>
                </c:pt>
                <c:pt idx="775" formatCode="#,##0;[Red]\-#,##0">
                  <c:v>387016.89695525792</c:v>
                </c:pt>
                <c:pt idx="776" formatCode="#,##0;[Red]\-#,##0">
                  <c:v>387016.89695525792</c:v>
                </c:pt>
                <c:pt idx="777" formatCode="#,##0;[Red]\-#,##0">
                  <c:v>387016.89695525792</c:v>
                </c:pt>
                <c:pt idx="778" formatCode="#,##0;[Red]\-#,##0">
                  <c:v>387016.89695525792</c:v>
                </c:pt>
                <c:pt idx="779" formatCode="#,##0;[Red]\-#,##0">
                  <c:v>387016.89695525792</c:v>
                </c:pt>
                <c:pt idx="780" formatCode="#,##0;[Red]\-#,##0">
                  <c:v>387016.89695525792</c:v>
                </c:pt>
                <c:pt idx="781" formatCode="#,##0;[Red]\-#,##0">
                  <c:v>350717.96457091632</c:v>
                </c:pt>
                <c:pt idx="782" formatCode="#,##0;[Red]\-#,##0">
                  <c:v>350717.96457091632</c:v>
                </c:pt>
                <c:pt idx="783" formatCode="#,##0;[Red]\-#,##0">
                  <c:v>350717.96457091632</c:v>
                </c:pt>
                <c:pt idx="784" formatCode="#,##0;[Red]\-#,##0">
                  <c:v>350717.96457091632</c:v>
                </c:pt>
                <c:pt idx="785" formatCode="#,##0;[Red]\-#,##0">
                  <c:v>350717.96457091632</c:v>
                </c:pt>
                <c:pt idx="786" formatCode="#,##0;[Red]\-#,##0">
                  <c:v>350717.96457091632</c:v>
                </c:pt>
                <c:pt idx="787" formatCode="#,##0;[Red]\-#,##0">
                  <c:v>349751.18657829898</c:v>
                </c:pt>
                <c:pt idx="788" formatCode="#,##0;[Red]\-#,##0">
                  <c:v>349751.18657829898</c:v>
                </c:pt>
                <c:pt idx="789" formatCode="#,##0;[Red]\-#,##0">
                  <c:v>349751.18657829898</c:v>
                </c:pt>
                <c:pt idx="790" formatCode="#,##0;[Red]\-#,##0">
                  <c:v>349751.18657829898</c:v>
                </c:pt>
                <c:pt idx="791" formatCode="#,##0;[Red]\-#,##0">
                  <c:v>349751.18657829898</c:v>
                </c:pt>
                <c:pt idx="792" formatCode="#,##0;[Red]\-#,##0">
                  <c:v>335968.9904644264</c:v>
                </c:pt>
                <c:pt idx="793" formatCode="#,##0;[Red]\-#,##0">
                  <c:v>331673.04774366267</c:v>
                </c:pt>
                <c:pt idx="794" formatCode="#,##0;[Red]\-#,##0">
                  <c:v>331673.04774366267</c:v>
                </c:pt>
                <c:pt idx="795" formatCode="#,##0;[Red]\-#,##0">
                  <c:v>328367.65286702471</c:v>
                </c:pt>
                <c:pt idx="796" formatCode="#,##0;[Red]\-#,##0">
                  <c:v>321317.45546149736</c:v>
                </c:pt>
                <c:pt idx="797" formatCode="#,##0;[Red]\-#,##0">
                  <c:v>319553.78703116224</c:v>
                </c:pt>
                <c:pt idx="798" formatCode="#,##0;[Red]\-#,##0">
                  <c:v>318223.9997971197</c:v>
                </c:pt>
                <c:pt idx="799" formatCode="#,##0;[Red]\-#,##0">
                  <c:v>322304.35133509838</c:v>
                </c:pt>
                <c:pt idx="800" formatCode="#,##0;[Red]\-#,##0">
                  <c:v>322304.35133509838</c:v>
                </c:pt>
                <c:pt idx="801" formatCode="#,##0;[Red]\-#,##0">
                  <c:v>322304.35133509838</c:v>
                </c:pt>
                <c:pt idx="802" formatCode="#,##0;[Red]\-#,##0">
                  <c:v>322304.35133509838</c:v>
                </c:pt>
                <c:pt idx="803" formatCode="#,##0;[Red]\-#,##0">
                  <c:v>322304.35133509838</c:v>
                </c:pt>
                <c:pt idx="804" formatCode="#,##0;[Red]\-#,##0">
                  <c:v>325665.69587291352</c:v>
                </c:pt>
                <c:pt idx="805" formatCode="#,##0;[Red]\-#,##0">
                  <c:v>325665.69587291352</c:v>
                </c:pt>
                <c:pt idx="806" formatCode="#,##0;[Red]\-#,##0">
                  <c:v>325665.69587291352</c:v>
                </c:pt>
                <c:pt idx="807" formatCode="#,##0;[Red]\-#,##0">
                  <c:v>317401.23306299618</c:v>
                </c:pt>
                <c:pt idx="808" formatCode="#,##0;[Red]\-#,##0">
                  <c:v>317401.23306299618</c:v>
                </c:pt>
                <c:pt idx="809" formatCode="#,##0;[Red]\-#,##0">
                  <c:v>317401.23306299618</c:v>
                </c:pt>
                <c:pt idx="810" formatCode="#,##0;[Red]\-#,##0">
                  <c:v>312993.57879509684</c:v>
                </c:pt>
                <c:pt idx="811" formatCode="#,##0;[Red]\-#,##0">
                  <c:v>321245.13990125206</c:v>
                </c:pt>
                <c:pt idx="812" formatCode="#,##0;[Red]\-#,##0">
                  <c:v>321245.13990125206</c:v>
                </c:pt>
                <c:pt idx="813" formatCode="#,##0;[Red]\-#,##0">
                  <c:v>308810.58492743003</c:v>
                </c:pt>
                <c:pt idx="814" formatCode="#,##0;[Red]\-#,##0">
                  <c:v>308810.58492743003</c:v>
                </c:pt>
                <c:pt idx="815" formatCode="#,##0;[Red]\-#,##0">
                  <c:v>313979.75785976078</c:v>
                </c:pt>
                <c:pt idx="816" formatCode="#,##0;[Red]\-#,##0">
                  <c:v>313979.75785976078</c:v>
                </c:pt>
                <c:pt idx="817" formatCode="#,##0;[Red]\-#,##0">
                  <c:v>307971.17416877369</c:v>
                </c:pt>
                <c:pt idx="818" formatCode="#,##0;[Red]\-#,##0">
                  <c:v>307971.17416877369</c:v>
                </c:pt>
                <c:pt idx="819" formatCode="#,##0;[Red]\-#,##0">
                  <c:v>307971.17416877369</c:v>
                </c:pt>
                <c:pt idx="820" formatCode="#,##0;[Red]\-#,##0">
                  <c:v>315267.90801172017</c:v>
                </c:pt>
                <c:pt idx="821" formatCode="#,##0;[Red]\-#,##0">
                  <c:v>316938.2866308738</c:v>
                </c:pt>
                <c:pt idx="822" formatCode="#,##0;[Red]\-#,##0">
                  <c:v>316938.2866308738</c:v>
                </c:pt>
                <c:pt idx="823" formatCode="#,##0;[Red]\-#,##0">
                  <c:v>340498.49605495756</c:v>
                </c:pt>
                <c:pt idx="824" formatCode="#,##0;[Red]\-#,##0">
                  <c:v>339590.7255393439</c:v>
                </c:pt>
                <c:pt idx="825" formatCode="#,##0;[Red]\-#,##0">
                  <c:v>339590.7255393439</c:v>
                </c:pt>
                <c:pt idx="826" formatCode="#,##0;[Red]\-#,##0">
                  <c:v>339590.7255393439</c:v>
                </c:pt>
                <c:pt idx="827" formatCode="#,##0;[Red]\-#,##0">
                  <c:v>338509.87815499457</c:v>
                </c:pt>
                <c:pt idx="828" formatCode="#,##0;[Red]\-#,##0">
                  <c:v>343992.33429534547</c:v>
                </c:pt>
                <c:pt idx="829" formatCode="#,##0;[Red]\-#,##0">
                  <c:v>343992.33429534547</c:v>
                </c:pt>
                <c:pt idx="830" formatCode="#,##0;[Red]\-#,##0">
                  <c:v>343992.33429534547</c:v>
                </c:pt>
                <c:pt idx="831" formatCode="#,##0;[Red]\-#,##0">
                  <c:v>343992.33429534547</c:v>
                </c:pt>
                <c:pt idx="832" formatCode="#,##0;[Red]\-#,##0">
                  <c:v>343992.33429534547</c:v>
                </c:pt>
                <c:pt idx="833" formatCode="#,##0;[Red]\-#,##0">
                  <c:v>343992.33429534547</c:v>
                </c:pt>
                <c:pt idx="834" formatCode="#,##0;[Red]\-#,##0">
                  <c:v>343992.33429534547</c:v>
                </c:pt>
                <c:pt idx="835" formatCode="#,##0;[Red]\-#,##0">
                  <c:v>347854.36652333854</c:v>
                </c:pt>
                <c:pt idx="836" formatCode="#,##0;[Red]\-#,##0">
                  <c:v>347854.36652333854</c:v>
                </c:pt>
                <c:pt idx="837" formatCode="#,##0;[Red]\-#,##0">
                  <c:v>347854.36652333854</c:v>
                </c:pt>
                <c:pt idx="838" formatCode="#,##0;[Red]\-#,##0">
                  <c:v>347854.36652333854</c:v>
                </c:pt>
                <c:pt idx="839" formatCode="#,##0;[Red]\-#,##0">
                  <c:v>347854.36652333854</c:v>
                </c:pt>
                <c:pt idx="840" formatCode="#,##0;[Red]\-#,##0">
                  <c:v>356305.07074869063</c:v>
                </c:pt>
                <c:pt idx="841" formatCode="#,##0;[Red]\-#,##0">
                  <c:v>356305.07074869063</c:v>
                </c:pt>
                <c:pt idx="842" formatCode="#,##0;[Red]\-#,##0">
                  <c:v>359392.35674363864</c:v>
                </c:pt>
                <c:pt idx="843" formatCode="#,##0;[Red]\-#,##0">
                  <c:v>344638.25838298292</c:v>
                </c:pt>
                <c:pt idx="844" formatCode="#,##0;[Red]\-#,##0">
                  <c:v>344638.25838298292</c:v>
                </c:pt>
                <c:pt idx="845" formatCode="#,##0;[Red]\-#,##0">
                  <c:v>346245.97542478354</c:v>
                </c:pt>
                <c:pt idx="846" formatCode="#,##0;[Red]\-#,##0">
                  <c:v>346245.97542478354</c:v>
                </c:pt>
                <c:pt idx="847" formatCode="#,##0;[Red]\-#,##0">
                  <c:v>346245.97542478354</c:v>
                </c:pt>
                <c:pt idx="848" formatCode="#,##0;[Red]\-#,##0">
                  <c:v>347796.84391113586</c:v>
                </c:pt>
                <c:pt idx="849" formatCode="#,##0;[Red]\-#,##0">
                  <c:v>347796.84391113586</c:v>
                </c:pt>
                <c:pt idx="850" formatCode="#,##0;[Red]\-#,##0">
                  <c:v>347796.84391113586</c:v>
                </c:pt>
                <c:pt idx="851" formatCode="#,##0;[Red]\-#,##0">
                  <c:v>334794.47984494199</c:v>
                </c:pt>
                <c:pt idx="852" formatCode="#,##0;[Red]\-#,##0">
                  <c:v>334794.47984494199</c:v>
                </c:pt>
                <c:pt idx="853" formatCode="#,##0;[Red]\-#,##0">
                  <c:v>334794.47984494199</c:v>
                </c:pt>
                <c:pt idx="854" formatCode="#,##0;[Red]\-#,##0">
                  <c:v>333864.24728680245</c:v>
                </c:pt>
                <c:pt idx="855" formatCode="#,##0;[Red]\-#,##0">
                  <c:v>333864.24728680245</c:v>
                </c:pt>
                <c:pt idx="856" formatCode="#,##0;[Red]\-#,##0">
                  <c:v>333864.24728680245</c:v>
                </c:pt>
                <c:pt idx="857" formatCode="#,##0;[Red]\-#,##0">
                  <c:v>333007.3492576679</c:v>
                </c:pt>
                <c:pt idx="858" formatCode="#,##0;[Red]\-#,##0">
                  <c:v>333007.3492576679</c:v>
                </c:pt>
                <c:pt idx="859" formatCode="#,##0;[Red]\-#,##0">
                  <c:v>333007.3492576679</c:v>
                </c:pt>
                <c:pt idx="860" formatCode="#,##0;[Red]\-#,##0">
                  <c:v>333007.3492576679</c:v>
                </c:pt>
                <c:pt idx="861" formatCode="#,##0;[Red]\-#,##0">
                  <c:v>322920.89392625575</c:v>
                </c:pt>
                <c:pt idx="862" formatCode="#,##0;[Red]\-#,##0">
                  <c:v>319613.41217443097</c:v>
                </c:pt>
                <c:pt idx="863" formatCode="#,##0;[Red]\-#,##0">
                  <c:v>319613.41217443097</c:v>
                </c:pt>
                <c:pt idx="864" formatCode="#,##0;[Red]\-#,##0">
                  <c:v>317251.20745002152</c:v>
                </c:pt>
                <c:pt idx="865" formatCode="#,##0;[Red]\-#,##0">
                  <c:v>326074.73686178622</c:v>
                </c:pt>
                <c:pt idx="866" formatCode="#,##0;[Red]\-#,##0">
                  <c:v>326074.73686178622</c:v>
                </c:pt>
                <c:pt idx="867" formatCode="#,##0;[Red]\-#,##0">
                  <c:v>321001.45614025299</c:v>
                </c:pt>
                <c:pt idx="868" formatCode="#,##0;[Red]\-#,##0">
                  <c:v>321001.45614025299</c:v>
                </c:pt>
                <c:pt idx="869" formatCode="#,##0;[Red]\-#,##0">
                  <c:v>318781.42653985828</c:v>
                </c:pt>
                <c:pt idx="870" formatCode="#,##0;[Red]\-#,##0">
                  <c:v>318781.42653985828</c:v>
                </c:pt>
                <c:pt idx="871" formatCode="#,##0;[Red]\-#,##0">
                  <c:v>318781.42653985828</c:v>
                </c:pt>
                <c:pt idx="872" formatCode="#,##0;[Red]\-#,##0">
                  <c:v>331620.22825169854</c:v>
                </c:pt>
                <c:pt idx="873" formatCode="#,##0;[Red]\-#,##0">
                  <c:v>294001.18063265091</c:v>
                </c:pt>
                <c:pt idx="874" formatCode="#,##0;[Red]\-#,##0">
                  <c:v>290621.40411175147</c:v>
                </c:pt>
                <c:pt idx="875" formatCode="#,##0;[Red]\-#,##0">
                  <c:v>292163.93386053946</c:v>
                </c:pt>
                <c:pt idx="876" formatCode="#,##0;[Red]\-#,##0">
                  <c:v>292163.93386053946</c:v>
                </c:pt>
                <c:pt idx="877" formatCode="#,##0;[Red]\-#,##0">
                  <c:v>297403.45481862337</c:v>
                </c:pt>
                <c:pt idx="878" formatCode="#,##0;[Red]\-#,##0">
                  <c:v>297403.45481862337</c:v>
                </c:pt>
                <c:pt idx="879" formatCode="#,##0;[Red]\-#,##0">
                  <c:v>297403.45481862337</c:v>
                </c:pt>
                <c:pt idx="880" formatCode="#,##0;[Red]\-#,##0">
                  <c:v>294631.1421733005</c:v>
                </c:pt>
                <c:pt idx="881" formatCode="#,##0;[Red]\-#,##0">
                  <c:v>295844.73440631025</c:v>
                </c:pt>
                <c:pt idx="882" formatCode="#,##0;[Red]\-#,##0">
                  <c:v>295844.73440631025</c:v>
                </c:pt>
                <c:pt idx="883" formatCode="#,##0;[Red]\-#,##0">
                  <c:v>295844.73440631025</c:v>
                </c:pt>
                <c:pt idx="884" formatCode="#,##0;[Red]\-#,##0">
                  <c:v>295844.73440631025</c:v>
                </c:pt>
                <c:pt idx="885" formatCode="#,##0;[Red]\-#,##0">
                  <c:v>291037.04209861794</c:v>
                </c:pt>
                <c:pt idx="886" formatCode="#,##0;[Red]\-#,##0">
                  <c:v>295481.48654306243</c:v>
                </c:pt>
                <c:pt idx="887" formatCode="#,##0;[Red]\-#,##0">
                  <c:v>298295.74545488227</c:v>
                </c:pt>
                <c:pt idx="888" formatCode="#,##0;[Red]\-#,##0">
                  <c:v>298295.74545488227</c:v>
                </c:pt>
                <c:pt idx="889" formatCode="#,##0;[Red]\-#,##0">
                  <c:v>287762.0375897137</c:v>
                </c:pt>
                <c:pt idx="890" formatCode="#,##0;[Red]\-#,##0">
                  <c:v>287762.0375897137</c:v>
                </c:pt>
                <c:pt idx="891" formatCode="#,##0;[Red]\-#,##0">
                  <c:v>289035.3822416662</c:v>
                </c:pt>
                <c:pt idx="892" formatCode="#,##0;[Red]\-#,##0">
                  <c:v>289035.3822416662</c:v>
                </c:pt>
                <c:pt idx="893" formatCode="#,##0;[Red]\-#,##0">
                  <c:v>288340.9377972217</c:v>
                </c:pt>
                <c:pt idx="894" formatCode="#,##0;[Red]\-#,##0">
                  <c:v>328643.20479974063</c:v>
                </c:pt>
                <c:pt idx="895" formatCode="#,##0;[Red]\-#,##0">
                  <c:v>306143.20479974063</c:v>
                </c:pt>
                <c:pt idx="896" formatCode="#,##0;[Red]\-#,##0">
                  <c:v>305065.98516032577</c:v>
                </c:pt>
                <c:pt idx="897" formatCode="#,##0;[Red]\-#,##0">
                  <c:v>305065.98516032577</c:v>
                </c:pt>
                <c:pt idx="898" formatCode="#,##0;[Red]\-#,##0">
                  <c:v>304592.05151103664</c:v>
                </c:pt>
                <c:pt idx="899" formatCode="#,##0;[Red]\-#,##0">
                  <c:v>304592.05151103664</c:v>
                </c:pt>
                <c:pt idx="900" formatCode="#,##0;[Red]\-#,##0">
                  <c:v>303480.94039992552</c:v>
                </c:pt>
                <c:pt idx="901" formatCode="#,##0;[Red]\-#,##0">
                  <c:v>309206.13123962021</c:v>
                </c:pt>
                <c:pt idx="902" formatCode="#,##0;[Red]\-#,##0">
                  <c:v>309206.13123962021</c:v>
                </c:pt>
                <c:pt idx="903" formatCode="#,##0;[Red]\-#,##0">
                  <c:v>309206.13123962021</c:v>
                </c:pt>
                <c:pt idx="904" formatCode="#,##0;[Red]\-#,##0">
                  <c:v>309206.13123962021</c:v>
                </c:pt>
                <c:pt idx="905" formatCode="#,##0;[Red]\-#,##0">
                  <c:v>309206.13123962021</c:v>
                </c:pt>
                <c:pt idx="906" formatCode="#,##0;[Red]\-#,##0">
                  <c:v>299907.62173599662</c:v>
                </c:pt>
                <c:pt idx="907" formatCode="#,##0;[Red]\-#,##0">
                  <c:v>299907.62173599662</c:v>
                </c:pt>
                <c:pt idx="908" formatCode="#,##0;[Red]\-#,##0">
                  <c:v>299907.62173599662</c:v>
                </c:pt>
                <c:pt idx="909" formatCode="#,##0;[Red]\-#,##0">
                  <c:v>299907.62173599662</c:v>
                </c:pt>
                <c:pt idx="910" formatCode="#,##0;[Red]\-#,##0">
                  <c:v>299907.62173599662</c:v>
                </c:pt>
                <c:pt idx="911" formatCode="#,##0;[Red]\-#,##0">
                  <c:v>299907.62173599662</c:v>
                </c:pt>
                <c:pt idx="912" formatCode="#,##0;[Red]\-#,##0">
                  <c:v>299907.62173599662</c:v>
                </c:pt>
                <c:pt idx="913" formatCode="#,##0;[Red]\-#,##0">
                  <c:v>299907.62173599662</c:v>
                </c:pt>
                <c:pt idx="914" formatCode="#,##0;[Red]\-#,##0">
                  <c:v>299907.62173599662</c:v>
                </c:pt>
                <c:pt idx="915" formatCode="#,##0;[Red]\-#,##0">
                  <c:v>299907.62173599662</c:v>
                </c:pt>
                <c:pt idx="916" formatCode="#,##0;[Red]\-#,##0">
                  <c:v>297474.53171166574</c:v>
                </c:pt>
                <c:pt idx="917" formatCode="#,##0;[Red]\-#,##0">
                  <c:v>302457.283723931</c:v>
                </c:pt>
                <c:pt idx="918" formatCode="#,##0;[Red]\-#,##0">
                  <c:v>302457.283723931</c:v>
                </c:pt>
                <c:pt idx="919" formatCode="#,##0;[Red]\-#,##0">
                  <c:v>299217.54290319665</c:v>
                </c:pt>
                <c:pt idx="920" formatCode="#,##0;[Red]\-#,##0">
                  <c:v>299944.28708924312</c:v>
                </c:pt>
                <c:pt idx="921" formatCode="#,##0;[Red]\-#,##0">
                  <c:v>299944.28708924312</c:v>
                </c:pt>
                <c:pt idx="922" formatCode="#,##0;[Red]\-#,##0">
                  <c:v>299944.28708924312</c:v>
                </c:pt>
                <c:pt idx="923" formatCode="#,##0;[Red]\-#,##0">
                  <c:v>299944.28708924312</c:v>
                </c:pt>
                <c:pt idx="924" formatCode="#,##0;[Red]\-#,##0">
                  <c:v>299944.28708924312</c:v>
                </c:pt>
                <c:pt idx="925" formatCode="#,##0;[Red]\-#,##0">
                  <c:v>301889.12443012005</c:v>
                </c:pt>
                <c:pt idx="926" formatCode="#,##0;[Red]\-#,##0">
                  <c:v>301889.12443012005</c:v>
                </c:pt>
                <c:pt idx="927" formatCode="#,##0;[Red]\-#,##0">
                  <c:v>301889.12443012005</c:v>
                </c:pt>
                <c:pt idx="928" formatCode="#,##0;[Red]\-#,##0">
                  <c:v>302730.71784698934</c:v>
                </c:pt>
                <c:pt idx="929" formatCode="#,##0;[Red]\-#,##0">
                  <c:v>297089.60036847932</c:v>
                </c:pt>
                <c:pt idx="930" formatCode="#,##0;[Red]\-#,##0">
                  <c:v>291619.14084987977</c:v>
                </c:pt>
                <c:pt idx="931" formatCode="#,##0;[Red]\-#,##0">
                  <c:v>291619.14084987977</c:v>
                </c:pt>
                <c:pt idx="932" formatCode="#,##0;[Red]\-#,##0">
                  <c:v>291388.83223633765</c:v>
                </c:pt>
                <c:pt idx="933" formatCode="#,##0;[Red]\-#,##0">
                  <c:v>291388.83223633765</c:v>
                </c:pt>
                <c:pt idx="934" formatCode="#,##0;[Red]\-#,##0">
                  <c:v>291388.83223633765</c:v>
                </c:pt>
                <c:pt idx="935" formatCode="#,##0;[Red]\-#,##0">
                  <c:v>291388.83223633765</c:v>
                </c:pt>
                <c:pt idx="936" formatCode="#,##0;[Red]\-#,##0">
                  <c:v>291388.83223633765</c:v>
                </c:pt>
                <c:pt idx="937" formatCode="#,##0;[Red]\-#,##0">
                  <c:v>316887.72358888754</c:v>
                </c:pt>
                <c:pt idx="938" formatCode="#,##0;[Red]\-#,##0">
                  <c:v>316887.72358888754</c:v>
                </c:pt>
                <c:pt idx="939" formatCode="#,##0;[Red]\-#,##0">
                  <c:v>328984.49778243591</c:v>
                </c:pt>
                <c:pt idx="940" formatCode="#,##0;[Red]\-#,##0">
                  <c:v>324757.95509435475</c:v>
                </c:pt>
                <c:pt idx="941" formatCode="#,##0;[Red]\-#,##0">
                  <c:v>328881.19412768423</c:v>
                </c:pt>
                <c:pt idx="942" formatCode="#,##0;[Red]\-#,##0">
                  <c:v>328881.19412768423</c:v>
                </c:pt>
                <c:pt idx="943" formatCode="#,##0;[Red]\-#,##0">
                  <c:v>334408.83231863903</c:v>
                </c:pt>
                <c:pt idx="944" formatCode="#,##0;[Red]\-#,##0">
                  <c:v>334408.83231863903</c:v>
                </c:pt>
                <c:pt idx="945" formatCode="#,##0;[Red]\-#,##0">
                  <c:v>334408.83231863903</c:v>
                </c:pt>
                <c:pt idx="946" formatCode="#,##0;[Red]\-#,##0">
                  <c:v>334408.83231863903</c:v>
                </c:pt>
                <c:pt idx="947" formatCode="#,##0;[Red]\-#,##0">
                  <c:v>334408.83231863903</c:v>
                </c:pt>
                <c:pt idx="948" formatCode="#,##0;[Red]\-#,##0">
                  <c:v>314648.35327672283</c:v>
                </c:pt>
                <c:pt idx="949" formatCode="#,##0;[Red]\-#,##0">
                  <c:v>314648.35327672283</c:v>
                </c:pt>
                <c:pt idx="950" formatCode="#,##0;[Red]\-#,##0">
                  <c:v>314648.35327672283</c:v>
                </c:pt>
                <c:pt idx="951" formatCode="#,##0;[Red]\-#,##0">
                  <c:v>314648.35327672283</c:v>
                </c:pt>
                <c:pt idx="952" formatCode="#,##0;[Red]\-#,##0">
                  <c:v>314648.35327672283</c:v>
                </c:pt>
                <c:pt idx="953" formatCode="#,##0;[Red]\-#,##0">
                  <c:v>313107.52122741623</c:v>
                </c:pt>
                <c:pt idx="954" formatCode="#,##0;[Red]\-#,##0">
                  <c:v>321440.85456074955</c:v>
                </c:pt>
                <c:pt idx="955" formatCode="#,##0;[Red]\-#,##0">
                  <c:v>325903.14817966969</c:v>
                </c:pt>
                <c:pt idx="956" formatCode="#,##0;[Red]\-#,##0">
                  <c:v>332396.65467317612</c:v>
                </c:pt>
                <c:pt idx="957" formatCode="#,##0;[Red]\-#,##0">
                  <c:v>312300.6738693369</c:v>
                </c:pt>
                <c:pt idx="958" formatCode="#,##0;[Red]\-#,##0">
                  <c:v>307265.42714224727</c:v>
                </c:pt>
                <c:pt idx="959" formatCode="#,##0;[Red]\-#,##0">
                  <c:v>307265.42714224727</c:v>
                </c:pt>
                <c:pt idx="960" formatCode="#,##0;[Red]\-#,##0">
                  <c:v>298161.78568566462</c:v>
                </c:pt>
                <c:pt idx="961" formatCode="#,##0;[Red]\-#,##0">
                  <c:v>298929.83484081057</c:v>
                </c:pt>
                <c:pt idx="962" formatCode="#,##0;[Red]\-#,##0">
                  <c:v>287566.19847717421</c:v>
                </c:pt>
                <c:pt idx="963" formatCode="#,##0;[Red]\-#,##0">
                  <c:v>287566.19847717421</c:v>
                </c:pt>
                <c:pt idx="964" formatCode="#,##0;[Red]\-#,##0">
                  <c:v>287566.19847717421</c:v>
                </c:pt>
                <c:pt idx="965" formatCode="#,##0;[Red]\-#,##0">
                  <c:v>287566.19847717421</c:v>
                </c:pt>
                <c:pt idx="966" formatCode="#,##0;[Red]\-#,##0">
                  <c:v>287566.19847717421</c:v>
                </c:pt>
                <c:pt idx="967" formatCode="#,##0;[Red]\-#,##0">
                  <c:v>290656.85781783354</c:v>
                </c:pt>
                <c:pt idx="968" formatCode="#,##0;[Red]\-#,##0">
                  <c:v>290656.85781783354</c:v>
                </c:pt>
                <c:pt idx="969" formatCode="#,##0;[Red]\-#,##0">
                  <c:v>290656.85781783354</c:v>
                </c:pt>
                <c:pt idx="970" formatCode="#,##0;[Red]\-#,##0">
                  <c:v>290885.27261911263</c:v>
                </c:pt>
                <c:pt idx="971" formatCode="#,##0;[Red]\-#,##0">
                  <c:v>307637.84993870032</c:v>
                </c:pt>
                <c:pt idx="972" formatCode="#,##0;[Red]\-#,##0">
                  <c:v>307637.84993870032</c:v>
                </c:pt>
                <c:pt idx="973" formatCode="#,##0;[Red]\-#,##0">
                  <c:v>307637.84993870032</c:v>
                </c:pt>
                <c:pt idx="974" formatCode="#,##0;[Red]\-#,##0">
                  <c:v>307637.84993870032</c:v>
                </c:pt>
                <c:pt idx="975" formatCode="#,##0;[Red]\-#,##0">
                  <c:v>302540.14390641486</c:v>
                </c:pt>
                <c:pt idx="976" formatCode="#,##0;[Red]\-#,##0">
                  <c:v>276790.28538915393</c:v>
                </c:pt>
                <c:pt idx="977" formatCode="#,##0;[Red]\-#,##0">
                  <c:v>276790.28538915393</c:v>
                </c:pt>
                <c:pt idx="978" formatCode="#,##0;[Red]\-#,##0">
                  <c:v>276790.28538915393</c:v>
                </c:pt>
                <c:pt idx="979" formatCode="#,##0;[Red]\-#,##0">
                  <c:v>212601.09619996473</c:v>
                </c:pt>
                <c:pt idx="980" formatCode="#,##0;[Red]\-#,##0">
                  <c:v>212601.09619996473</c:v>
                </c:pt>
                <c:pt idx="981" formatCode="#,##0;[Red]\-#,##0">
                  <c:v>212601.09619996473</c:v>
                </c:pt>
                <c:pt idx="982" formatCode="#,##0;[Red]\-#,##0">
                  <c:v>212601.09619996473</c:v>
                </c:pt>
                <c:pt idx="983" formatCode="#,##0;[Red]\-#,##0">
                  <c:v>209900.82617296206</c:v>
                </c:pt>
                <c:pt idx="984" formatCode="#,##0;[Red]\-#,##0">
                  <c:v>209900.82617296206</c:v>
                </c:pt>
                <c:pt idx="985" formatCode="#,##0;[Red]\-#,##0">
                  <c:v>209900.82617296206</c:v>
                </c:pt>
                <c:pt idx="986" formatCode="#,##0;[Red]\-#,##0">
                  <c:v>236078.83664416621</c:v>
                </c:pt>
                <c:pt idx="987" formatCode="#,##0;[Red]\-#,##0">
                  <c:v>236078.83664416621</c:v>
                </c:pt>
                <c:pt idx="988" formatCode="#,##0;[Red]\-#,##0">
                  <c:v>236078.83664416621</c:v>
                </c:pt>
                <c:pt idx="989" formatCode="#,##0;[Red]\-#,##0">
                  <c:v>240519.33397986784</c:v>
                </c:pt>
                <c:pt idx="990" formatCode="#,##0;[Red]\-#,##0">
                  <c:v>240519.33397986784</c:v>
                </c:pt>
                <c:pt idx="991" formatCode="#,##0;[Red]\-#,##0">
                  <c:v>252186.00064653455</c:v>
                </c:pt>
                <c:pt idx="992" formatCode="#,##0;[Red]\-#,##0">
                  <c:v>252186.00064653455</c:v>
                </c:pt>
                <c:pt idx="993" formatCode="#,##0;[Red]\-#,##0">
                  <c:v>252186.00064653455</c:v>
                </c:pt>
                <c:pt idx="994" formatCode="#,##0;[Red]\-#,##0">
                  <c:v>252186.00064653455</c:v>
                </c:pt>
                <c:pt idx="995" formatCode="#,##0;[Red]\-#,##0">
                  <c:v>287273.71994478017</c:v>
                </c:pt>
                <c:pt idx="996" formatCode="#,##0;[Red]\-#,##0">
                  <c:v>284798.47242002771</c:v>
                </c:pt>
                <c:pt idx="997" formatCode="#,##0;[Red]\-#,##0">
                  <c:v>279303.96692552225</c:v>
                </c:pt>
                <c:pt idx="998" formatCode="#,##0;[Red]\-#,##0">
                  <c:v>279303.96692552225</c:v>
                </c:pt>
                <c:pt idx="999" formatCode="#,##0;[Red]\-#,##0">
                  <c:v>279303.96692552225</c:v>
                </c:pt>
                <c:pt idx="1000" formatCode="#,##0;[Red]\-#,##0">
                  <c:v>279303.96692552225</c:v>
                </c:pt>
                <c:pt idx="1001" formatCode="#,##0;[Red]\-#,##0">
                  <c:v>270398.11450821947</c:v>
                </c:pt>
                <c:pt idx="1002" formatCode="#,##0;[Red]\-#,##0">
                  <c:v>277200.83559665486</c:v>
                </c:pt>
                <c:pt idx="1003" formatCode="#,##0;[Red]\-#,##0">
                  <c:v>277200.83559665486</c:v>
                </c:pt>
                <c:pt idx="1004" formatCode="#,##0;[Red]\-#,##0">
                  <c:v>292721.89989820693</c:v>
                </c:pt>
                <c:pt idx="1005" formatCode="#,##0;[Red]\-#,##0">
                  <c:v>291776.00508171052</c:v>
                </c:pt>
                <c:pt idx="1006" formatCode="#,##0;[Red]\-#,##0">
                  <c:v>298182.74130722764</c:v>
                </c:pt>
                <c:pt idx="1007" formatCode="#,##0;[Red]\-#,##0">
                  <c:v>298182.74130722764</c:v>
                </c:pt>
                <c:pt idx="1008" formatCode="#,##0;[Red]\-#,##0">
                  <c:v>298182.74130722764</c:v>
                </c:pt>
                <c:pt idx="1009" formatCode="#,##0;[Red]\-#,##0">
                  <c:v>298182.74130722764</c:v>
                </c:pt>
                <c:pt idx="1010" formatCode="#,##0;[Red]\-#,##0">
                  <c:v>251498.03224092181</c:v>
                </c:pt>
                <c:pt idx="1011" formatCode="#,##0;[Red]\-#,##0">
                  <c:v>248547.51022548831</c:v>
                </c:pt>
                <c:pt idx="1012" formatCode="#,##0;[Red]\-#,##0">
                  <c:v>308697.88616533793</c:v>
                </c:pt>
                <c:pt idx="1013" formatCode="#,##0;[Red]\-#,##0">
                  <c:v>308697.88616533793</c:v>
                </c:pt>
                <c:pt idx="1014" formatCode="#,##0;[Red]\-#,##0">
                  <c:v>308697.88616533793</c:v>
                </c:pt>
                <c:pt idx="1015" formatCode="#,##0;[Red]\-#,##0">
                  <c:v>308697.88616533793</c:v>
                </c:pt>
                <c:pt idx="1016" formatCode="#,##0;[Red]\-#,##0">
                  <c:v>308697.88616533793</c:v>
                </c:pt>
                <c:pt idx="1017" formatCode="#,##0;[Red]\-#,##0">
                  <c:v>308697.88616533793</c:v>
                </c:pt>
                <c:pt idx="1018" formatCode="#,##0;[Red]\-#,##0">
                  <c:v>319548.58060978237</c:v>
                </c:pt>
                <c:pt idx="1019" formatCode="#,##0;[Red]\-#,##0">
                  <c:v>319548.58060978237</c:v>
                </c:pt>
                <c:pt idx="1020" formatCode="#,##0;[Red]\-#,##0">
                  <c:v>319548.58060978237</c:v>
                </c:pt>
                <c:pt idx="1021" formatCode="#,##0;[Red]\-#,##0">
                  <c:v>319548.58060978237</c:v>
                </c:pt>
                <c:pt idx="1022" formatCode="#,##0;[Red]\-#,##0">
                  <c:v>319548.58060978237</c:v>
                </c:pt>
                <c:pt idx="1023" formatCode="#,##0;[Red]\-#,##0">
                  <c:v>319548.58060978237</c:v>
                </c:pt>
                <c:pt idx="1024" formatCode="#,##0;[Red]\-#,##0">
                  <c:v>319548.58060978237</c:v>
                </c:pt>
                <c:pt idx="1025" formatCode="#,##0;[Red]\-#,##0">
                  <c:v>319548.58060978237</c:v>
                </c:pt>
                <c:pt idx="1026" formatCode="#,##0;[Red]\-#,##0">
                  <c:v>321628.86847664404</c:v>
                </c:pt>
                <c:pt idx="1027" formatCode="#,##0;[Red]\-#,##0">
                  <c:v>321628.86847664404</c:v>
                </c:pt>
                <c:pt idx="1028" formatCode="#,##0;[Red]\-#,##0">
                  <c:v>321628.86847664404</c:v>
                </c:pt>
                <c:pt idx="1029" formatCode="#,##0;[Red]\-#,##0">
                  <c:v>321628.86847664404</c:v>
                </c:pt>
                <c:pt idx="1030" formatCode="#,##0;[Red]\-#,##0">
                  <c:v>323738.13897772436</c:v>
                </c:pt>
                <c:pt idx="1031" formatCode="#,##0;[Red]\-#,##0">
                  <c:v>323738.13897772436</c:v>
                </c:pt>
                <c:pt idx="1032" formatCode="#,##0;[Red]\-#,##0">
                  <c:v>323738.13897772436</c:v>
                </c:pt>
                <c:pt idx="1033" formatCode="#,##0;[Red]\-#,##0">
                  <c:v>323738.13897772436</c:v>
                </c:pt>
                <c:pt idx="1034" formatCode="#,##0;[Red]\-#,##0">
                  <c:v>323738.13897772436</c:v>
                </c:pt>
                <c:pt idx="1035" formatCode="#,##0;[Red]\-#,##0">
                  <c:v>323738.13897772436</c:v>
                </c:pt>
                <c:pt idx="1036" formatCode="#,##0;[Red]\-#,##0">
                  <c:v>323738.13897772436</c:v>
                </c:pt>
                <c:pt idx="1037" formatCode="#,##0;[Red]\-#,##0">
                  <c:v>344442.98479270237</c:v>
                </c:pt>
                <c:pt idx="1038" formatCode="#,##0;[Red]\-#,##0">
                  <c:v>344442.98479270237</c:v>
                </c:pt>
                <c:pt idx="1039" formatCode="#,##0;[Red]\-#,##0">
                  <c:v>344442.98479270237</c:v>
                </c:pt>
                <c:pt idx="1040" formatCode="#,##0;[Red]\-#,##0">
                  <c:v>344442.98479270237</c:v>
                </c:pt>
                <c:pt idx="1041" formatCode="#,##0;[Red]\-#,##0">
                  <c:v>352317.00054073386</c:v>
                </c:pt>
                <c:pt idx="1042" formatCode="#,##0;[Red]\-#,##0">
                  <c:v>352317.00054073386</c:v>
                </c:pt>
                <c:pt idx="1043" formatCode="#,##0;[Red]\-#,##0">
                  <c:v>352317.00054073386</c:v>
                </c:pt>
                <c:pt idx="1044" formatCode="#,##0;[Red]\-#,##0">
                  <c:v>304206.36555826408</c:v>
                </c:pt>
                <c:pt idx="1045" formatCode="#,##0;[Red]\-#,##0">
                  <c:v>304206.36555826408</c:v>
                </c:pt>
                <c:pt idx="1046" formatCode="#,##0;[Red]\-#,##0">
                  <c:v>304206.36555826408</c:v>
                </c:pt>
                <c:pt idx="1047" formatCode="#,##0;[Red]\-#,##0">
                  <c:v>304206.36555826408</c:v>
                </c:pt>
                <c:pt idx="1048" formatCode="#,##0;[Red]\-#,##0">
                  <c:v>301215.10923060647</c:v>
                </c:pt>
                <c:pt idx="1049" formatCode="#,##0;[Red]\-#,##0">
                  <c:v>301215.10923060647</c:v>
                </c:pt>
                <c:pt idx="1050" formatCode="#,##0;[Red]\-#,##0">
                  <c:v>275813.34665932599</c:v>
                </c:pt>
                <c:pt idx="1051" formatCode="#,##0;[Red]\-#,##0">
                  <c:v>284183.39071218943</c:v>
                </c:pt>
                <c:pt idx="1052" formatCode="#,##0;[Red]\-#,##0">
                  <c:v>284183.39071218943</c:v>
                </c:pt>
                <c:pt idx="1053" formatCode="#,##0;[Red]\-#,##0">
                  <c:v>284183.39071218943</c:v>
                </c:pt>
                <c:pt idx="1054" formatCode="#,##0;[Red]\-#,##0">
                  <c:v>284183.39071218943</c:v>
                </c:pt>
                <c:pt idx="1055" formatCode="#,##0;[Red]\-#,##0">
                  <c:v>272644.92917372787</c:v>
                </c:pt>
                <c:pt idx="1056" formatCode="#,##0;[Red]\-#,##0">
                  <c:v>272644.92917372787</c:v>
                </c:pt>
                <c:pt idx="1057" formatCode="#,##0;[Red]\-#,##0">
                  <c:v>272644.92917372787</c:v>
                </c:pt>
                <c:pt idx="1058" formatCode="#,##0;[Red]\-#,##0">
                  <c:v>272644.92917372787</c:v>
                </c:pt>
                <c:pt idx="1059" formatCode="#,##0;[Red]\-#,##0">
                  <c:v>272644.92917372787</c:v>
                </c:pt>
                <c:pt idx="1060" formatCode="#,##0;[Red]\-#,##0">
                  <c:v>272644.92917372787</c:v>
                </c:pt>
                <c:pt idx="1061" formatCode="#,##0;[Red]\-#,##0">
                  <c:v>272644.92917372787</c:v>
                </c:pt>
                <c:pt idx="1062" formatCode="#,##0;[Red]\-#,##0">
                  <c:v>261362.49216733451</c:v>
                </c:pt>
                <c:pt idx="1063" formatCode="#,##0;[Red]\-#,##0">
                  <c:v>253422.57800424437</c:v>
                </c:pt>
                <c:pt idx="1064" formatCode="#,##0;[Red]\-#,##0">
                  <c:v>253422.57800424437</c:v>
                </c:pt>
                <c:pt idx="1065" formatCode="#,##0;[Red]\-#,##0">
                  <c:v>253422.57800424437</c:v>
                </c:pt>
                <c:pt idx="1066" formatCode="#,##0;[Red]\-#,##0">
                  <c:v>253422.57800424437</c:v>
                </c:pt>
                <c:pt idx="1067" formatCode="#,##0;[Red]\-#,##0">
                  <c:v>249024.7430922011</c:v>
                </c:pt>
                <c:pt idx="1068" formatCode="#,##0;[Red]\-#,##0">
                  <c:v>249024.7430922011</c:v>
                </c:pt>
                <c:pt idx="1069" formatCode="#,##0;[Red]\-#,##0">
                  <c:v>249024.7430922011</c:v>
                </c:pt>
                <c:pt idx="1070" formatCode="#,##0;[Red]\-#,##0">
                  <c:v>249024.7430922011</c:v>
                </c:pt>
                <c:pt idx="1071" formatCode="#,##0;[Red]\-#,##0">
                  <c:v>241435.7689121592</c:v>
                </c:pt>
                <c:pt idx="1072" formatCode="#,##0;[Red]\-#,##0">
                  <c:v>235144.79830526555</c:v>
                </c:pt>
                <c:pt idx="1073" formatCode="#,##0;[Red]\-#,##0">
                  <c:v>235144.79830526555</c:v>
                </c:pt>
                <c:pt idx="1074" formatCode="#,##0;[Red]\-#,##0">
                  <c:v>235144.79830526555</c:v>
                </c:pt>
                <c:pt idx="1075" formatCode="#,##0;[Red]\-#,##0">
                  <c:v>235144.79830526555</c:v>
                </c:pt>
                <c:pt idx="1076" formatCode="#,##0;[Red]\-#,##0">
                  <c:v>235144.79830526555</c:v>
                </c:pt>
                <c:pt idx="1077" formatCode="#,##0;[Red]\-#,##0">
                  <c:v>235144.79830526555</c:v>
                </c:pt>
                <c:pt idx="1078" formatCode="#,##0;[Red]\-#,##0">
                  <c:v>235144.79830526555</c:v>
                </c:pt>
                <c:pt idx="1079" formatCode="#,##0;[Red]\-#,##0">
                  <c:v>235144.79830526555</c:v>
                </c:pt>
                <c:pt idx="1080" formatCode="#,##0;[Red]\-#,##0">
                  <c:v>235144.79830526555</c:v>
                </c:pt>
                <c:pt idx="1081" formatCode="#,##0;[Red]\-#,##0">
                  <c:v>235144.79830526555</c:v>
                </c:pt>
                <c:pt idx="1082" formatCode="#,##0;[Red]\-#,##0">
                  <c:v>235144.79830526555</c:v>
                </c:pt>
                <c:pt idx="1083" formatCode="#,##0;[Red]\-#,##0">
                  <c:v>235144.79830526555</c:v>
                </c:pt>
                <c:pt idx="1084" formatCode="#,##0;[Red]\-#,##0">
                  <c:v>235144.79830526555</c:v>
                </c:pt>
                <c:pt idx="1085" formatCode="#,##0;[Red]\-#,##0">
                  <c:v>232153.54197760794</c:v>
                </c:pt>
                <c:pt idx="1086" formatCode="#,##0;[Red]\-#,##0">
                  <c:v>232153.54197760794</c:v>
                </c:pt>
                <c:pt idx="1087" formatCode="#,##0;[Red]\-#,##0">
                  <c:v>240523.5860304714</c:v>
                </c:pt>
                <c:pt idx="1088" formatCode="#,##0;[Red]\-#,##0">
                  <c:v>240523.5860304714</c:v>
                </c:pt>
                <c:pt idx="1089" formatCode="#,##0;[Red]\-#,##0">
                  <c:v>240523.5860304714</c:v>
                </c:pt>
                <c:pt idx="1090" formatCode="#,##0;[Red]\-#,##0">
                  <c:v>240523.5860304714</c:v>
                </c:pt>
                <c:pt idx="1091" formatCode="#,##0;[Red]\-#,##0">
                  <c:v>240523.5860304714</c:v>
                </c:pt>
                <c:pt idx="1092" formatCode="#,##0;[Red]\-#,##0">
                  <c:v>240523.5860304714</c:v>
                </c:pt>
                <c:pt idx="1093" formatCode="#,##0;[Red]\-#,##0">
                  <c:v>233579.14158602699</c:v>
                </c:pt>
                <c:pt idx="1094" formatCode="#,##0;[Red]\-#,##0">
                  <c:v>233579.14158602699</c:v>
                </c:pt>
                <c:pt idx="1095" formatCode="#,##0;[Red]\-#,##0">
                  <c:v>233579.14158602699</c:v>
                </c:pt>
                <c:pt idx="1096" formatCode="#,##0;[Red]\-#,##0">
                  <c:v>233579.14158602699</c:v>
                </c:pt>
                <c:pt idx="1097" formatCode="#,##0;[Red]\-#,##0">
                  <c:v>222296.70457963363</c:v>
                </c:pt>
                <c:pt idx="1098" formatCode="#,##0;[Red]\-#,##0">
                  <c:v>222296.70457963363</c:v>
                </c:pt>
                <c:pt idx="1099" formatCode="#,##0;[Red]\-#,##0">
                  <c:v>222296.70457963363</c:v>
                </c:pt>
                <c:pt idx="1100" formatCode="#,##0;[Red]\-#,##0">
                  <c:v>222296.70457963363</c:v>
                </c:pt>
                <c:pt idx="1101" formatCode="#,##0;[Red]\-#,##0">
                  <c:v>221833.16935095628</c:v>
                </c:pt>
                <c:pt idx="1102" formatCode="#,##0;[Red]\-#,##0">
                  <c:v>221833.16935095628</c:v>
                </c:pt>
                <c:pt idx="1103" formatCode="#,##0;[Red]\-#,##0">
                  <c:v>214790.91582982952</c:v>
                </c:pt>
                <c:pt idx="1104" formatCode="#,##0;[Red]\-#,##0">
                  <c:v>214790.91582982952</c:v>
                </c:pt>
                <c:pt idx="1105" formatCode="#,##0;[Red]\-#,##0">
                  <c:v>200990.49120137942</c:v>
                </c:pt>
                <c:pt idx="1106" formatCode="#,##0;[Red]\-#,##0">
                  <c:v>200990.49120137942</c:v>
                </c:pt>
                <c:pt idx="1107" formatCode="#,##0;[Red]\-#,##0">
                  <c:v>193050.57703828928</c:v>
                </c:pt>
                <c:pt idx="1108" formatCode="#,##0;[Red]\-#,##0">
                  <c:v>188104.71418572945</c:v>
                </c:pt>
                <c:pt idx="1109" formatCode="#,##0;[Red]\-#,##0">
                  <c:v>188104.71418572945</c:v>
                </c:pt>
                <c:pt idx="1110" formatCode="#,##0;[Red]\-#,##0">
                  <c:v>188104.71418572945</c:v>
                </c:pt>
                <c:pt idx="1111" formatCode="#,##0;[Red]\-#,##0">
                  <c:v>176566.25264726789</c:v>
                </c:pt>
                <c:pt idx="1112" formatCode="#,##0;[Red]\-#,##0">
                  <c:v>176566.25264726789</c:v>
                </c:pt>
                <c:pt idx="1113" formatCode="#,##0;[Red]\-#,##0">
                  <c:v>175743.43311901775</c:v>
                </c:pt>
                <c:pt idx="1114" formatCode="#,##0;[Red]\-#,##0">
                  <c:v>175743.43311901775</c:v>
                </c:pt>
                <c:pt idx="1115" formatCode="#,##0;[Red]\-#,##0">
                  <c:v>175743.43311901775</c:v>
                </c:pt>
                <c:pt idx="1116" formatCode="#,##0;[Red]\-#,##0">
                  <c:v>171238.92861451322</c:v>
                </c:pt>
                <c:pt idx="1117" formatCode="#,##0;[Red]\-#,##0">
                  <c:v>171238.92861451322</c:v>
                </c:pt>
                <c:pt idx="1118" formatCode="#,##0;[Red]\-#,##0">
                  <c:v>171238.92861451322</c:v>
                </c:pt>
                <c:pt idx="1119" formatCode="#,##0;[Red]\-#,##0">
                  <c:v>171238.92861451322</c:v>
                </c:pt>
                <c:pt idx="1120" formatCode="#,##0;[Red]\-#,##0">
                  <c:v>171238.92861451322</c:v>
                </c:pt>
                <c:pt idx="1121" formatCode="#,##0;[Red]\-#,##0">
                  <c:v>171238.92861451322</c:v>
                </c:pt>
                <c:pt idx="1122" formatCode="#,##0;[Red]\-#,##0">
                  <c:v>179608.97266737669</c:v>
                </c:pt>
                <c:pt idx="1123" formatCode="#,##0;[Red]\-#,##0">
                  <c:v>176617.71633971907</c:v>
                </c:pt>
                <c:pt idx="1124" formatCode="#,##0;[Red]\-#,##0">
                  <c:v>176617.71633971907</c:v>
                </c:pt>
                <c:pt idx="1125" formatCode="#,##0;[Red]\-#,##0">
                  <c:v>176617.71633971907</c:v>
                </c:pt>
                <c:pt idx="1126" formatCode="#,##0;[Red]\-#,##0">
                  <c:v>176617.71633971907</c:v>
                </c:pt>
                <c:pt idx="1127" formatCode="#,##0;[Red]\-#,##0">
                  <c:v>183196.66370814008</c:v>
                </c:pt>
                <c:pt idx="1128" formatCode="#,##0;[Red]\-#,##0">
                  <c:v>183196.66370814008</c:v>
                </c:pt>
                <c:pt idx="1129" formatCode="#,##0;[Red]\-#,##0">
                  <c:v>181614.38522712741</c:v>
                </c:pt>
                <c:pt idx="1130" formatCode="#,##0;[Red]\-#,##0">
                  <c:v>181614.38522712741</c:v>
                </c:pt>
                <c:pt idx="1131" formatCode="#,##0;[Red]\-#,##0">
                  <c:v>181614.38522712741</c:v>
                </c:pt>
                <c:pt idx="1132" formatCode="#,##0;[Red]\-#,##0">
                  <c:v>181614.38522712741</c:v>
                </c:pt>
                <c:pt idx="1133" formatCode="#,##0;[Red]\-#,##0">
                  <c:v>201558.72660004019</c:v>
                </c:pt>
                <c:pt idx="1134" formatCode="#,##0;[Red]\-#,##0">
                  <c:v>201558.72660004019</c:v>
                </c:pt>
                <c:pt idx="1135" formatCode="#,##0;[Red]\-#,##0">
                  <c:v>201558.72660004019</c:v>
                </c:pt>
                <c:pt idx="1136" formatCode="#,##0;[Red]\-#,##0">
                  <c:v>201558.72660004019</c:v>
                </c:pt>
                <c:pt idx="1137" formatCode="#,##0;[Red]\-#,##0">
                  <c:v>190276.28959364683</c:v>
                </c:pt>
                <c:pt idx="1138" formatCode="#,##0;[Red]\-#,##0">
                  <c:v>188887.40070475795</c:v>
                </c:pt>
                <c:pt idx="1139" formatCode="#,##0;[Red]\-#,##0">
                  <c:v>188887.40070475795</c:v>
                </c:pt>
                <c:pt idx="1140" formatCode="#,##0;[Red]\-#,##0">
                  <c:v>188887.40070475795</c:v>
                </c:pt>
                <c:pt idx="1141" formatCode="#,##0;[Red]\-#,##0">
                  <c:v>188887.40070475795</c:v>
                </c:pt>
                <c:pt idx="1142" formatCode="#,##0;[Red]\-#,##0">
                  <c:v>188887.40070475795</c:v>
                </c:pt>
                <c:pt idx="1143" formatCode="#,##0;[Red]\-#,##0">
                  <c:v>181845.1471836312</c:v>
                </c:pt>
                <c:pt idx="1144" formatCode="#,##0;[Red]\-#,##0">
                  <c:v>181845.1471836312</c:v>
                </c:pt>
                <c:pt idx="1145" formatCode="#,##0;[Red]\-#,##0">
                  <c:v>181845.1471836312</c:v>
                </c:pt>
                <c:pt idx="1146" formatCode="#,##0;[Red]\-#,##0">
                  <c:v>181845.1471836312</c:v>
                </c:pt>
                <c:pt idx="1147" formatCode="#,##0;[Red]\-#,##0">
                  <c:v>181845.1471836312</c:v>
                </c:pt>
                <c:pt idx="1148" formatCode="#,##0;[Red]\-#,##0">
                  <c:v>181845.1471836312</c:v>
                </c:pt>
                <c:pt idx="1149" formatCode="#,##0;[Red]\-#,##0">
                  <c:v>173905.23302054105</c:v>
                </c:pt>
                <c:pt idx="1150" formatCode="#,##0;[Red]\-#,##0">
                  <c:v>173441.6977918637</c:v>
                </c:pt>
                <c:pt idx="1151" formatCode="#,##0;[Red]\-#,##0">
                  <c:v>168495.83493930387</c:v>
                </c:pt>
                <c:pt idx="1152" formatCode="#,##0;[Red]\-#,##0">
                  <c:v>168495.83493930387</c:v>
                </c:pt>
                <c:pt idx="1153" formatCode="#,##0;[Red]\-#,##0">
                  <c:v>168495.83493930387</c:v>
                </c:pt>
                <c:pt idx="1154" formatCode="#,##0;[Red]\-#,##0">
                  <c:v>156957.37340084231</c:v>
                </c:pt>
                <c:pt idx="1155" formatCode="#,##0;[Red]\-#,##0">
                  <c:v>157984.06744601682</c:v>
                </c:pt>
                <c:pt idx="1156" formatCode="#,##0;[Red]\-#,##0">
                  <c:v>157984.06744601682</c:v>
                </c:pt>
                <c:pt idx="1157" formatCode="#,##0;[Red]\-#,##0">
                  <c:v>157984.06744601682</c:v>
                </c:pt>
                <c:pt idx="1158" formatCode="#,##0;[Red]\-#,##0">
                  <c:v>166354.11149888029</c:v>
                </c:pt>
                <c:pt idx="1159" formatCode="#,##0;[Red]\-#,##0">
                  <c:v>166354.11149888029</c:v>
                </c:pt>
                <c:pt idx="1160" formatCode="#,##0;[Red]\-#,##0">
                  <c:v>166354.11149888029</c:v>
                </c:pt>
                <c:pt idx="1161" formatCode="#,##0;[Red]\-#,##0">
                  <c:v>166354.11149888029</c:v>
                </c:pt>
                <c:pt idx="1162" formatCode="#,##0;[Red]\-#,##0">
                  <c:v>166354.11149888029</c:v>
                </c:pt>
                <c:pt idx="1163" formatCode="#,##0;[Red]\-#,##0">
                  <c:v>166354.11149888029</c:v>
                </c:pt>
                <c:pt idx="1164" formatCode="#,##0;[Red]\-#,##0">
                  <c:v>163362.85517122268</c:v>
                </c:pt>
                <c:pt idx="1165" formatCode="#,##0;[Red]\-#,##0">
                  <c:v>163362.85517122268</c:v>
                </c:pt>
                <c:pt idx="1166" formatCode="#,##0;[Red]\-#,##0">
                  <c:v>163362.85517122268</c:v>
                </c:pt>
                <c:pt idx="1167" formatCode="#,##0;[Red]\-#,##0">
                  <c:v>163362.85517122268</c:v>
                </c:pt>
                <c:pt idx="1168" formatCode="#,##0;[Red]\-#,##0">
                  <c:v>163362.85517122268</c:v>
                </c:pt>
                <c:pt idx="1169" formatCode="#,##0;[Red]\-#,##0">
                  <c:v>158416.99231866284</c:v>
                </c:pt>
                <c:pt idx="1170" formatCode="#,##0;[Red]\-#,##0">
                  <c:v>158416.99231866284</c:v>
                </c:pt>
                <c:pt idx="1171" formatCode="#,##0;[Red]\-#,##0">
                  <c:v>158416.99231866284</c:v>
                </c:pt>
                <c:pt idx="1172" formatCode="#,##0;[Red]\-#,##0">
                  <c:v>144616.56769021275</c:v>
                </c:pt>
                <c:pt idx="1173" formatCode="#,##0;[Red]\-#,##0">
                  <c:v>144616.56769021275</c:v>
                </c:pt>
                <c:pt idx="1174" formatCode="#,##0;[Red]\-#,##0">
                  <c:v>144616.56769021275</c:v>
                </c:pt>
                <c:pt idx="1175" formatCode="#,##0;[Red]\-#,##0">
                  <c:v>144616.56769021275</c:v>
                </c:pt>
                <c:pt idx="1176" formatCode="#,##0;[Red]\-#,##0">
                  <c:v>136676.6535271226</c:v>
                </c:pt>
                <c:pt idx="1177" formatCode="#,##0;[Red]\-#,##0">
                  <c:v>136676.6535271226</c:v>
                </c:pt>
                <c:pt idx="1178" formatCode="#,##0;[Red]\-#,##0">
                  <c:v>136676.6535271226</c:v>
                </c:pt>
                <c:pt idx="1179" formatCode="#,##0;[Red]\-#,##0">
                  <c:v>136676.6535271226</c:v>
                </c:pt>
                <c:pt idx="1180" formatCode="#,##0;[Red]\-#,##0">
                  <c:v>145935.9127863819</c:v>
                </c:pt>
                <c:pt idx="1181" formatCode="#,##0;[Red]\-#,##0">
                  <c:v>160933.08313159976</c:v>
                </c:pt>
                <c:pt idx="1182" formatCode="#,##0;[Red]\-#,##0">
                  <c:v>160933.08313159976</c:v>
                </c:pt>
                <c:pt idx="1183" formatCode="#,##0;[Red]\-#,##0">
                  <c:v>159350.80465058709</c:v>
                </c:pt>
                <c:pt idx="1184" formatCode="#,##0;[Red]\-#,##0">
                  <c:v>147812.34311212553</c:v>
                </c:pt>
                <c:pt idx="1185" formatCode="#,##0;[Red]\-#,##0">
                  <c:v>147812.34311212553</c:v>
                </c:pt>
                <c:pt idx="1186" formatCode="#,##0;[Red]\-#,##0">
                  <c:v>147812.34311212553</c:v>
                </c:pt>
                <c:pt idx="1187" formatCode="#,##0;[Red]\-#,##0">
                  <c:v>147812.34311212553</c:v>
                </c:pt>
                <c:pt idx="1188" formatCode="#,##0;[Red]\-#,##0">
                  <c:v>147812.34311212553</c:v>
                </c:pt>
                <c:pt idx="1189" formatCode="#,##0;[Red]\-#,##0">
                  <c:v>147812.34311212553</c:v>
                </c:pt>
                <c:pt idx="1190" formatCode="#,##0;[Red]\-#,##0">
                  <c:v>147812.34311212553</c:v>
                </c:pt>
                <c:pt idx="1191" formatCode="#,##0;[Red]\-#,##0">
                  <c:v>147812.34311212553</c:v>
                </c:pt>
                <c:pt idx="1192" formatCode="#,##0;[Red]\-#,##0">
                  <c:v>154391.29048054654</c:v>
                </c:pt>
                <c:pt idx="1193" formatCode="#,##0;[Red]\-#,##0">
                  <c:v>152791.29048054654</c:v>
                </c:pt>
                <c:pt idx="1194" formatCode="#,##0;[Red]\-#,##0">
                  <c:v>152327.75525186918</c:v>
                </c:pt>
                <c:pt idx="1195" formatCode="#,##0;[Red]\-#,##0">
                  <c:v>152327.75525186918</c:v>
                </c:pt>
                <c:pt idx="1196" formatCode="#,##0;[Red]\-#,##0">
                  <c:v>152327.75525186918</c:v>
                </c:pt>
                <c:pt idx="1197" formatCode="#,##0;[Red]\-#,##0">
                  <c:v>152327.75525186918</c:v>
                </c:pt>
                <c:pt idx="1198" formatCode="#,##0;[Red]\-#,##0">
                  <c:v>152327.75525186918</c:v>
                </c:pt>
                <c:pt idx="1199" formatCode="#,##0;[Red]\-#,##0">
                  <c:v>152327.75525186918</c:v>
                </c:pt>
                <c:pt idx="1200" formatCode="#,##0;[Red]\-#,##0">
                  <c:v>152327.75525186918</c:v>
                </c:pt>
                <c:pt idx="1201" formatCode="#,##0;[Red]\-#,##0">
                  <c:v>152327.75525186918</c:v>
                </c:pt>
                <c:pt idx="1202" formatCode="#,##0;[Red]\-#,##0">
                  <c:v>148161.08858520252</c:v>
                </c:pt>
                <c:pt idx="1203" formatCode="#,##0;[Red]\-#,##0">
                  <c:v>146578.81010418985</c:v>
                </c:pt>
                <c:pt idx="1204" formatCode="#,##0;[Red]\-#,##0">
                  <c:v>154948.85415705331</c:v>
                </c:pt>
                <c:pt idx="1205" formatCode="#,##0;[Red]\-#,##0">
                  <c:v>154948.85415705331</c:v>
                </c:pt>
                <c:pt idx="1206" formatCode="#,##0;[Red]\-#,##0">
                  <c:v>163190.61239881153</c:v>
                </c:pt>
                <c:pt idx="1207" formatCode="#,##0;[Red]\-#,##0">
                  <c:v>163190.61239881153</c:v>
                </c:pt>
                <c:pt idx="1208" formatCode="#,##0;[Red]\-#,##0">
                  <c:v>163190.61239881153</c:v>
                </c:pt>
                <c:pt idx="1209" formatCode="#,##0;[Red]\-#,##0">
                  <c:v>160199.35607115392</c:v>
                </c:pt>
                <c:pt idx="1210" formatCode="#,##0;[Red]\-#,##0">
                  <c:v>160199.35607115392</c:v>
                </c:pt>
                <c:pt idx="1211" formatCode="#,##0;[Red]\-#,##0">
                  <c:v>160199.35607115392</c:v>
                </c:pt>
                <c:pt idx="1212" formatCode="#,##0;[Red]\-#,##0">
                  <c:v>160199.35607115392</c:v>
                </c:pt>
                <c:pt idx="1213" formatCode="#,##0;[Red]\-#,##0">
                  <c:v>159780.42016834702</c:v>
                </c:pt>
                <c:pt idx="1214" formatCode="#,##0;[Red]\-#,##0">
                  <c:v>159780.42016834702</c:v>
                </c:pt>
                <c:pt idx="1215" formatCode="#,##0;[Red]\-#,##0">
                  <c:v>159780.42016834702</c:v>
                </c:pt>
                <c:pt idx="1216" formatCode="#,##0;[Red]\-#,##0">
                  <c:v>155382.58525630375</c:v>
                </c:pt>
                <c:pt idx="1217" formatCode="#,##0;[Red]\-#,##0">
                  <c:v>155382.58525630375</c:v>
                </c:pt>
                <c:pt idx="1218" formatCode="#,##0;[Red]\-#,##0">
                  <c:v>155382.58525630375</c:v>
                </c:pt>
                <c:pt idx="1219" formatCode="#,##0;[Red]\-#,##0">
                  <c:v>155382.58525630375</c:v>
                </c:pt>
                <c:pt idx="1220" formatCode="#,##0;[Red]\-#,##0">
                  <c:v>148963.18440038362</c:v>
                </c:pt>
                <c:pt idx="1221" formatCode="#,##0;[Red]\-#,##0">
                  <c:v>148963.18440038362</c:v>
                </c:pt>
                <c:pt idx="1222" formatCode="#,##0;[Red]\-#,##0">
                  <c:v>140698.72159046627</c:v>
                </c:pt>
                <c:pt idx="1223" formatCode="#,##0;[Red]\-#,##0">
                  <c:v>126898.29696201617</c:v>
                </c:pt>
                <c:pt idx="1224" formatCode="#,##0;[Red]\-#,##0">
                  <c:v>126898.29696201617</c:v>
                </c:pt>
                <c:pt idx="1225" formatCode="#,##0;[Red]\-#,##0">
                  <c:v>126898.29696201617</c:v>
                </c:pt>
                <c:pt idx="1226" formatCode="#,##0;[Red]\-#,##0">
                  <c:v>118958.38279892603</c:v>
                </c:pt>
                <c:pt idx="1227" formatCode="#,##0;[Red]\-#,##0">
                  <c:v>118958.38279892603</c:v>
                </c:pt>
                <c:pt idx="1228" formatCode="#,##0;[Red]\-#,##0">
                  <c:v>118958.38279892603</c:v>
                </c:pt>
                <c:pt idx="1229" formatCode="#,##0;[Red]\-#,##0">
                  <c:v>118958.38279892603</c:v>
                </c:pt>
                <c:pt idx="1230" formatCode="#,##0;[Red]\-#,##0">
                  <c:v>118135.56327067589</c:v>
                </c:pt>
                <c:pt idx="1231" formatCode="#,##0;[Red]\-#,##0">
                  <c:v>106597.10173221433</c:v>
                </c:pt>
                <c:pt idx="1232" formatCode="#,##0;[Red]\-#,##0">
                  <c:v>106597.10173221433</c:v>
                </c:pt>
                <c:pt idx="1233" formatCode="#,##0;[Red]\-#,##0">
                  <c:v>106597.10173221433</c:v>
                </c:pt>
                <c:pt idx="1234" formatCode="#,##0;[Red]\-#,##0">
                  <c:v>103130.89722614845</c:v>
                </c:pt>
                <c:pt idx="1235" formatCode="#,##0;[Red]\-#,##0">
                  <c:v>103130.89722614845</c:v>
                </c:pt>
                <c:pt idx="1236" formatCode="#,##0;[Red]\-#,##0">
                  <c:v>103130.89722614845</c:v>
                </c:pt>
                <c:pt idx="1237" formatCode="#,##0;[Red]\-#,##0">
                  <c:v>106397.34612955488</c:v>
                </c:pt>
                <c:pt idx="1238" formatCode="#,##0;[Red]\-#,##0">
                  <c:v>108988.01970468443</c:v>
                </c:pt>
                <c:pt idx="1239" formatCode="#,##0;[Red]\-#,##0">
                  <c:v>108988.01970468443</c:v>
                </c:pt>
                <c:pt idx="1240" formatCode="#,##0;[Red]\-#,##0">
                  <c:v>108988.01970468443</c:v>
                </c:pt>
                <c:pt idx="1241" formatCode="#,##0;[Red]\-#,##0">
                  <c:v>108988.01970468443</c:v>
                </c:pt>
                <c:pt idx="1242" formatCode="#,##0;[Red]\-#,##0">
                  <c:v>108988.01970468443</c:v>
                </c:pt>
                <c:pt idx="1243" formatCode="#,##0;[Red]\-#,##0">
                  <c:v>108988.01970468443</c:v>
                </c:pt>
                <c:pt idx="1244" formatCode="#,##0;[Red]\-#,##0">
                  <c:v>111601.26012280292</c:v>
                </c:pt>
                <c:pt idx="1245" formatCode="#,##0;[Red]\-#,##0">
                  <c:v>111601.26012280292</c:v>
                </c:pt>
                <c:pt idx="1246" formatCode="#,##0;[Red]\-#,##0">
                  <c:v>121889.32596642434</c:v>
                </c:pt>
                <c:pt idx="1247" formatCode="#,##0;[Red]\-#,##0">
                  <c:v>121889.32596642434</c:v>
                </c:pt>
                <c:pt idx="1248" formatCode="#,##0;[Red]\-#,##0">
                  <c:v>121889.32596642434</c:v>
                </c:pt>
                <c:pt idx="1249" formatCode="#,##0;[Red]\-#,##0">
                  <c:v>121889.32596642434</c:v>
                </c:pt>
                <c:pt idx="1250" formatCode="#,##0;[Red]\-#,##0">
                  <c:v>127974.51866419309</c:v>
                </c:pt>
                <c:pt idx="1251" formatCode="#,##0;[Red]\-#,##0">
                  <c:v>146493.03718271159</c:v>
                </c:pt>
                <c:pt idx="1252" formatCode="#,##0;[Red]\-#,##0">
                  <c:v>146493.03718271159</c:v>
                </c:pt>
                <c:pt idx="1253" formatCode="#,##0;[Red]\-#,##0">
                  <c:v>146493.03718271159</c:v>
                </c:pt>
                <c:pt idx="1254" formatCode="#,##0;[Red]\-#,##0">
                  <c:v>146493.03718271159</c:v>
                </c:pt>
                <c:pt idx="1255" formatCode="#,##0;[Red]\-#,##0">
                  <c:v>146493.03718271159</c:v>
                </c:pt>
                <c:pt idx="1256" formatCode="#,##0;[Red]\-#,##0">
                  <c:v>146493.03718271159</c:v>
                </c:pt>
                <c:pt idx="1257" formatCode="#,##0;[Red]\-#,##0">
                  <c:v>146493.03718271159</c:v>
                </c:pt>
                <c:pt idx="1258" formatCode="#,##0;[Red]\-#,##0">
                  <c:v>146493.03718271159</c:v>
                </c:pt>
                <c:pt idx="1259" formatCode="#,##0;[Red]\-#,##0">
                  <c:v>146493.03718271159</c:v>
                </c:pt>
                <c:pt idx="1260" formatCode="#,##0;[Red]\-#,##0">
                  <c:v>146493.03718271159</c:v>
                </c:pt>
                <c:pt idx="1261" formatCode="#,##0;[Red]\-#,##0">
                  <c:v>146493.03718271159</c:v>
                </c:pt>
                <c:pt idx="1262" formatCode="#,##0;[Red]\-#,##0">
                  <c:v>101354.14829382268</c:v>
                </c:pt>
                <c:pt idx="1263" formatCode="#,##0;[Red]\-#,##0">
                  <c:v>101354.14829382268</c:v>
                </c:pt>
                <c:pt idx="1264" formatCode="#,##0;[Red]\-#,##0">
                  <c:v>108726.57082578904</c:v>
                </c:pt>
                <c:pt idx="1265" formatCode="#,##0;[Red]\-#,##0">
                  <c:v>108726.57082578904</c:v>
                </c:pt>
                <c:pt idx="1266" formatCode="#,##0;[Red]\-#,##0">
                  <c:v>108726.57082578904</c:v>
                </c:pt>
                <c:pt idx="1267" formatCode="#,##0;[Red]\-#,##0">
                  <c:v>108726.57082578904</c:v>
                </c:pt>
                <c:pt idx="1268" formatCode="#,##0;[Red]\-#,##0">
                  <c:v>108726.57082578904</c:v>
                </c:pt>
                <c:pt idx="1269" formatCode="#,##0;[Red]\-#,##0">
                  <c:v>108726.57082578904</c:v>
                </c:pt>
                <c:pt idx="1270" formatCode="#,##0;[Red]\-#,##0">
                  <c:v>137095.36515203022</c:v>
                </c:pt>
                <c:pt idx="1271" formatCode="#,##0;[Red]\-#,##0">
                  <c:v>134129.26345711498</c:v>
                </c:pt>
                <c:pt idx="1272" formatCode="#,##0;[Red]\-#,##0">
                  <c:v>134129.26345711498</c:v>
                </c:pt>
                <c:pt idx="1273" formatCode="#,##0;[Red]\-#,##0">
                  <c:v>134129.26345711498</c:v>
                </c:pt>
                <c:pt idx="1274" formatCode="#,##0;[Red]\-#,##0">
                  <c:v>135311.29655404165</c:v>
                </c:pt>
                <c:pt idx="1275" formatCode="#,##0;[Red]\-#,##0">
                  <c:v>85103.180008776282</c:v>
                </c:pt>
                <c:pt idx="1276" formatCode="#,##0;[Red]\-#,##0">
                  <c:v>104520.65573693161</c:v>
                </c:pt>
                <c:pt idx="1277" formatCode="#,##0;[Red]\-#,##0">
                  <c:v>104520.65573693161</c:v>
                </c:pt>
                <c:pt idx="1278" formatCode="#,##0;[Red]\-#,##0">
                  <c:v>104520.65573693161</c:v>
                </c:pt>
                <c:pt idx="1279" formatCode="#,##0;[Red]\-#,##0">
                  <c:v>107166.15838243428</c:v>
                </c:pt>
                <c:pt idx="1280" formatCode="#,##0;[Red]\-#,##0">
                  <c:v>95887.962893712451</c:v>
                </c:pt>
                <c:pt idx="1281" formatCode="#,##0;[Red]\-#,##0">
                  <c:v>95887.962893712451</c:v>
                </c:pt>
                <c:pt idx="1282" formatCode="#,##0;[Red]\-#,##0">
                  <c:v>95887.962893712451</c:v>
                </c:pt>
                <c:pt idx="1283" formatCode="#,##0;[Red]\-#,##0">
                  <c:v>98783.285833578833</c:v>
                </c:pt>
                <c:pt idx="1284" formatCode="#,##0;[Red]\-#,##0">
                  <c:v>101009.9353120741</c:v>
                </c:pt>
                <c:pt idx="1285" formatCode="#,##0;[Red]\-#,##0">
                  <c:v>75147.866346556868</c:v>
                </c:pt>
                <c:pt idx="1286" formatCode="#,##0;[Red]\-#,##0">
                  <c:v>75147.866346556868</c:v>
                </c:pt>
                <c:pt idx="1287" formatCode="#,##0;[Red]\-#,##0">
                  <c:v>78577.090960769114</c:v>
                </c:pt>
                <c:pt idx="1288" formatCode="#,##0;[Red]\-#,##0">
                  <c:v>54964.82915463821</c:v>
                </c:pt>
                <c:pt idx="1289" formatCode="#,##0;[Red]\-#,##0">
                  <c:v>54964.82915463821</c:v>
                </c:pt>
                <c:pt idx="1290" formatCode="#,##0;[Red]\-#,##0">
                  <c:v>54964.82915463821</c:v>
                </c:pt>
                <c:pt idx="1291" formatCode="#,##0;[Red]\-#,##0">
                  <c:v>54964.82915463821</c:v>
                </c:pt>
                <c:pt idx="1292" formatCode="#,##0;[Red]\-#,##0">
                  <c:v>54964.82915463821</c:v>
                </c:pt>
                <c:pt idx="1293" formatCode="#,##0;[Red]\-#,##0">
                  <c:v>54964.82915463821</c:v>
                </c:pt>
                <c:pt idx="1294" formatCode="#,##0;[Red]\-#,##0">
                  <c:v>54964.82915463821</c:v>
                </c:pt>
                <c:pt idx="1295" formatCode="#,##0;[Red]\-#,##0">
                  <c:v>51970.817178590281</c:v>
                </c:pt>
                <c:pt idx="1296" formatCode="#,##0;[Red]\-#,##0">
                  <c:v>23515.532625744763</c:v>
                </c:pt>
                <c:pt idx="1297" formatCode="#,##0;[Red]\-#,##0">
                  <c:v>23515.532625744763</c:v>
                </c:pt>
                <c:pt idx="1298" formatCode="#,##0;[Red]\-#,##0">
                  <c:v>7976.22732409944</c:v>
                </c:pt>
                <c:pt idx="1299" formatCode="#,##0;[Red]\-#,##0">
                  <c:v>7976.22732409944</c:v>
                </c:pt>
                <c:pt idx="1300" formatCode="#,##0;[Red]\-#,##0">
                  <c:v>7976.22732409944</c:v>
                </c:pt>
                <c:pt idx="1301" formatCode="#,##0;[Red]\-#,##0">
                  <c:v>-6856.0432608742212</c:v>
                </c:pt>
                <c:pt idx="1302" formatCode="#,##0;[Red]\-#,##0">
                  <c:v>-6856.0432608742212</c:v>
                </c:pt>
                <c:pt idx="1303" formatCode="#,##0;[Red]\-#,##0">
                  <c:v>-6856.0432608742212</c:v>
                </c:pt>
                <c:pt idx="1304" formatCode="#,##0;[Red]\-#,##0">
                  <c:v>-6856.0432608742212</c:v>
                </c:pt>
                <c:pt idx="1305" formatCode="#,##0;[Red]\-#,##0">
                  <c:v>-2298.0180637011445</c:v>
                </c:pt>
                <c:pt idx="1306" formatCode="#,##0;[Red]\-#,##0">
                  <c:v>-2298.0180637011445</c:v>
                </c:pt>
                <c:pt idx="1307" formatCode="#,##0;[Red]\-#,##0">
                  <c:v>-646.24969992347201</c:v>
                </c:pt>
                <c:pt idx="1308" formatCode="#,##0;[Red]\-#,##0">
                  <c:v>3940.9062633792528</c:v>
                </c:pt>
                <c:pt idx="1309" formatCode="#,##0;[Red]\-#,##0">
                  <c:v>-1553.5992311262225</c:v>
                </c:pt>
                <c:pt idx="1310" formatCode="#,##0;[Red]\-#,##0">
                  <c:v>-1553.5992311262225</c:v>
                </c:pt>
                <c:pt idx="1311" formatCode="#,##0;[Red]\-#,##0">
                  <c:v>-1553.5992311262225</c:v>
                </c:pt>
                <c:pt idx="1312" formatCode="#,##0;[Red]\-#,##0">
                  <c:v>-1553.5992311262225</c:v>
                </c:pt>
                <c:pt idx="1313" formatCode="#,##0;[Red]\-#,##0">
                  <c:v>-1553.5992311262225</c:v>
                </c:pt>
                <c:pt idx="1314" formatCode="#,##0;[Red]\-#,##0">
                  <c:v>-1553.5992311262225</c:v>
                </c:pt>
                <c:pt idx="1315" formatCode="#,##0;[Red]\-#,##0">
                  <c:v>5126.5627121936623</c:v>
                </c:pt>
                <c:pt idx="1316" formatCode="#,##0;[Red]\-#,##0">
                  <c:v>-27553.175849897834</c:v>
                </c:pt>
                <c:pt idx="1317" formatCode="#,##0;[Red]\-#,##0">
                  <c:v>-27553.175849897834</c:v>
                </c:pt>
                <c:pt idx="1318" formatCode="#,##0;[Red]\-#,##0">
                  <c:v>-27553.175849897834</c:v>
                </c:pt>
                <c:pt idx="1319" formatCode="#,##0;[Red]\-#,##0">
                  <c:v>-27553.175849897834</c:v>
                </c:pt>
                <c:pt idx="1320" formatCode="#,##0;[Red]\-#,##0">
                  <c:v>-27553.175849897834</c:v>
                </c:pt>
                <c:pt idx="1321" formatCode="#,##0;[Red]\-#,##0">
                  <c:v>-27553.175849897834</c:v>
                </c:pt>
                <c:pt idx="1322" formatCode="#,##0;[Red]\-#,##0">
                  <c:v>-18634.160509191453</c:v>
                </c:pt>
                <c:pt idx="1323" formatCode="#,##0;[Red]\-#,##0">
                  <c:v>-12919.874794905671</c:v>
                </c:pt>
                <c:pt idx="1324" formatCode="#,##0;[Red]\-#,##0">
                  <c:v>-12919.874794905671</c:v>
                </c:pt>
                <c:pt idx="1325" formatCode="#,##0;[Red]\-#,##0">
                  <c:v>-4516.5134503678855</c:v>
                </c:pt>
                <c:pt idx="1326" formatCode="#,##0;[Red]\-#,##0">
                  <c:v>-9694.3612666668705</c:v>
                </c:pt>
                <c:pt idx="1327" formatCode="#,##0;[Red]\-#,##0">
                  <c:v>-3544.8816072533891</c:v>
                </c:pt>
                <c:pt idx="1328" formatCode="#,##0;[Red]\-#,##0">
                  <c:v>-3544.8816072533891</c:v>
                </c:pt>
                <c:pt idx="1329" formatCode="#,##0;[Red]\-#,##0">
                  <c:v>2503.505489520855</c:v>
                </c:pt>
                <c:pt idx="1330" formatCode="#,##0;[Red]\-#,##0">
                  <c:v>2503.505489520855</c:v>
                </c:pt>
                <c:pt idx="1331" formatCode="#,##0;[Red]\-#,##0">
                  <c:v>2503.505489520855</c:v>
                </c:pt>
                <c:pt idx="1332" formatCode="#,##0;[Red]\-#,##0">
                  <c:v>2503.505489520855</c:v>
                </c:pt>
                <c:pt idx="1333" formatCode="#,##0;[Red]\-#,##0">
                  <c:v>2503.505489520855</c:v>
                </c:pt>
                <c:pt idx="1334" formatCode="#,##0;[Red]\-#,##0">
                  <c:v>-258.92544970565723</c:v>
                </c:pt>
                <c:pt idx="1335" formatCode="#,##0;[Red]\-#,##0">
                  <c:v>-8132.9411977371392</c:v>
                </c:pt>
                <c:pt idx="1336" formatCode="#,##0;[Red]\-#,##0">
                  <c:v>5485.7358450643687</c:v>
                </c:pt>
                <c:pt idx="1337" formatCode="#,##0;[Red]\-#,##0">
                  <c:v>5485.7358450643687</c:v>
                </c:pt>
                <c:pt idx="1338" formatCode="#,##0;[Red]\-#,##0">
                  <c:v>5485.7358450643687</c:v>
                </c:pt>
                <c:pt idx="1339" formatCode="#,##0;[Red]\-#,##0">
                  <c:v>5485.7358450643687</c:v>
                </c:pt>
                <c:pt idx="1340" formatCode="#,##0;[Red]\-#,##0">
                  <c:v>5485.7358450643687</c:v>
                </c:pt>
                <c:pt idx="1341" formatCode="#,##0;[Red]\-#,##0">
                  <c:v>10536.240895569452</c:v>
                </c:pt>
                <c:pt idx="1342" formatCode="#,##0;[Red]\-#,##0">
                  <c:v>4972.9585589908511</c:v>
                </c:pt>
                <c:pt idx="1343" formatCode="#,##0;[Red]\-#,##0">
                  <c:v>4972.9585589908511</c:v>
                </c:pt>
                <c:pt idx="1344" formatCode="#,##0;[Red]\-#,##0">
                  <c:v>4972.9585589908511</c:v>
                </c:pt>
                <c:pt idx="1345" formatCode="#,##0;[Red]\-#,##0">
                  <c:v>4972.9585589908511</c:v>
                </c:pt>
                <c:pt idx="1346" formatCode="#,##0;[Red]\-#,##0">
                  <c:v>-6530.7390581003401</c:v>
                </c:pt>
                <c:pt idx="1347" formatCode="#,##0;[Red]\-#,##0">
                  <c:v>-6530.7390581003401</c:v>
                </c:pt>
                <c:pt idx="1348" formatCode="#,##0;[Red]\-#,##0">
                  <c:v>-6530.7390581003401</c:v>
                </c:pt>
                <c:pt idx="1349" formatCode="#,##0;[Red]\-#,##0">
                  <c:v>1566.4269338024596</c:v>
                </c:pt>
                <c:pt idx="1350" formatCode="#,##0;[Red]\-#,##0">
                  <c:v>1566.4269338024596</c:v>
                </c:pt>
                <c:pt idx="1351" formatCode="#,##0;[Red]\-#,##0">
                  <c:v>1566.4269338024596</c:v>
                </c:pt>
                <c:pt idx="1352" formatCode="#,##0;[Red]\-#,##0">
                  <c:v>11243.84628864114</c:v>
                </c:pt>
                <c:pt idx="1353" formatCode="#,##0;[Red]\-#,##0">
                  <c:v>11243.84628864114</c:v>
                </c:pt>
                <c:pt idx="1354" formatCode="#,##0;[Red]\-#,##0">
                  <c:v>11243.84628864114</c:v>
                </c:pt>
                <c:pt idx="1355" formatCode="#,##0;[Red]\-#,##0">
                  <c:v>14832.363035052615</c:v>
                </c:pt>
                <c:pt idx="1356" formatCode="#,##0;[Red]\-#,##0">
                  <c:v>14832.363035052615</c:v>
                </c:pt>
                <c:pt idx="1357" formatCode="#,##0;[Red]\-#,##0">
                  <c:v>34415.272495886806</c:v>
                </c:pt>
                <c:pt idx="1358" formatCode="#,##0;[Red]\-#,##0">
                  <c:v>34415.272495886806</c:v>
                </c:pt>
                <c:pt idx="1359" formatCode="#,##0;[Red]\-#,##0">
                  <c:v>38480.31314629328</c:v>
                </c:pt>
                <c:pt idx="1360" formatCode="#,##0;[Red]\-#,##0">
                  <c:v>45035.736269058529</c:v>
                </c:pt>
                <c:pt idx="1361" formatCode="#,##0;[Red]\-#,##0">
                  <c:v>45035.736269058529</c:v>
                </c:pt>
                <c:pt idx="1362" formatCode="#,##0;[Red]\-#,##0">
                  <c:v>57242.092786792244</c:v>
                </c:pt>
                <c:pt idx="1363" formatCode="#,##0;[Red]\-#,##0">
                  <c:v>57242.092786792244</c:v>
                </c:pt>
                <c:pt idx="1364" formatCode="#,##0;[Red]\-#,##0">
                  <c:v>57242.092786792244</c:v>
                </c:pt>
                <c:pt idx="1365" formatCode="#,##0;[Red]\-#,##0">
                  <c:v>57242.092786792244</c:v>
                </c:pt>
                <c:pt idx="1366" formatCode="#,##0;[Red]\-#,##0">
                  <c:v>57242.092786792244</c:v>
                </c:pt>
                <c:pt idx="1367" formatCode="#,##0;[Red]\-#,##0">
                  <c:v>70882.331490969547</c:v>
                </c:pt>
                <c:pt idx="1368" formatCode="#,##0;[Red]\-#,##0">
                  <c:v>70882.331490969547</c:v>
                </c:pt>
                <c:pt idx="1369" formatCode="#,##0;[Red]\-#,##0">
                  <c:v>65673.998157636233</c:v>
                </c:pt>
                <c:pt idx="1370" formatCode="#,##0;[Red]\-#,##0">
                  <c:v>70357.838907050755</c:v>
                </c:pt>
                <c:pt idx="1371" formatCode="#,##0;[Red]\-#,##0">
                  <c:v>70357.838907050755</c:v>
                </c:pt>
                <c:pt idx="1372" formatCode="#,##0;[Red]\-#,##0">
                  <c:v>70357.838907050755</c:v>
                </c:pt>
                <c:pt idx="1373" formatCode="#,##0;[Red]\-#,##0">
                  <c:v>84176.225821884364</c:v>
                </c:pt>
                <c:pt idx="1374" formatCode="#,##0;[Red]\-#,##0">
                  <c:v>84176.225821884364</c:v>
                </c:pt>
                <c:pt idx="1375" formatCode="#,##0;[Red]\-#,##0">
                  <c:v>84176.225821884364</c:v>
                </c:pt>
                <c:pt idx="1376" formatCode="#,##0;[Red]\-#,##0">
                  <c:v>84176.225821884364</c:v>
                </c:pt>
                <c:pt idx="1377" formatCode="#,##0;[Red]\-#,##0">
                  <c:v>84176.225821884364</c:v>
                </c:pt>
                <c:pt idx="1378" formatCode="#,##0;[Red]\-#,##0">
                  <c:v>84176.225821884364</c:v>
                </c:pt>
                <c:pt idx="1379" formatCode="#,##0;[Red]\-#,##0">
                  <c:v>84176.225821884364</c:v>
                </c:pt>
                <c:pt idx="1380" formatCode="#,##0;[Red]\-#,##0">
                  <c:v>70599.107791471644</c:v>
                </c:pt>
                <c:pt idx="1381" formatCode="#,##0;[Red]\-#,##0">
                  <c:v>83890.741880603789</c:v>
                </c:pt>
                <c:pt idx="1382" formatCode="#,##0;[Red]\-#,##0">
                  <c:v>83890.741880603789</c:v>
                </c:pt>
                <c:pt idx="1383" formatCode="#,##0;[Red]\-#,##0">
                  <c:v>83890.741880603789</c:v>
                </c:pt>
                <c:pt idx="1384" formatCode="#,##0;[Red]\-#,##0">
                  <c:v>83890.741880603789</c:v>
                </c:pt>
                <c:pt idx="1385" formatCode="#,##0;[Red]\-#,##0">
                  <c:v>86591.880217474361</c:v>
                </c:pt>
                <c:pt idx="1386" formatCode="#,##0;[Red]\-#,##0">
                  <c:v>86591.880217474361</c:v>
                </c:pt>
                <c:pt idx="1387" formatCode="#,##0;[Red]\-#,##0">
                  <c:v>86591.880217474361</c:v>
                </c:pt>
                <c:pt idx="1388" formatCode="#,##0;[Red]\-#,##0">
                  <c:v>109319.15294474707</c:v>
                </c:pt>
                <c:pt idx="1389" formatCode="#,##0;[Red]\-#,##0">
                  <c:v>90800.634426228527</c:v>
                </c:pt>
                <c:pt idx="1390" formatCode="#,##0;[Red]\-#,##0">
                  <c:v>87159.8577271994</c:v>
                </c:pt>
                <c:pt idx="1391" formatCode="#,##0;[Red]\-#,##0">
                  <c:v>87159.8577271994</c:v>
                </c:pt>
                <c:pt idx="1392" formatCode="#,##0;[Red]\-#,##0">
                  <c:v>87159.8577271994</c:v>
                </c:pt>
                <c:pt idx="1393" formatCode="#,##0;[Red]\-#,##0">
                  <c:v>87159.8577271994</c:v>
                </c:pt>
                <c:pt idx="1394" formatCode="#,##0;[Red]\-#,##0">
                  <c:v>87159.8577271994</c:v>
                </c:pt>
                <c:pt idx="1395" formatCode="#,##0;[Red]\-#,##0">
                  <c:v>87159.8577271994</c:v>
                </c:pt>
                <c:pt idx="1396" formatCode="#,##0;[Red]\-#,##0">
                  <c:v>99354.979678418924</c:v>
                </c:pt>
                <c:pt idx="1397" formatCode="#,##0;[Red]\-#,##0">
                  <c:v>99354.979678418924</c:v>
                </c:pt>
                <c:pt idx="1398" formatCode="#,##0;[Red]\-#,##0">
                  <c:v>99354.979678418924</c:v>
                </c:pt>
                <c:pt idx="1399" formatCode="#,##0;[Red]\-#,##0">
                  <c:v>99354.979678418924</c:v>
                </c:pt>
                <c:pt idx="1400" formatCode="#,##0;[Red]\-#,##0">
                  <c:v>105443.63043341157</c:v>
                </c:pt>
                <c:pt idx="1401" formatCode="#,##0;[Red]\-#,##0">
                  <c:v>132404.41474713708</c:v>
                </c:pt>
                <c:pt idx="1402" formatCode="#,##0;[Red]\-#,##0">
                  <c:v>132404.41474713708</c:v>
                </c:pt>
                <c:pt idx="1403" formatCode="#,##0;[Red]\-#,##0">
                  <c:v>132404.41474713708</c:v>
                </c:pt>
                <c:pt idx="1404" formatCode="#,##0;[Red]\-#,##0">
                  <c:v>132404.41474713708</c:v>
                </c:pt>
                <c:pt idx="1405" formatCode="#,##0;[Red]\-#,##0">
                  <c:v>98242.924063907267</c:v>
                </c:pt>
                <c:pt idx="1406" formatCode="#,##0;[Red]\-#,##0">
                  <c:v>95416.068940232348</c:v>
                </c:pt>
                <c:pt idx="1407" formatCode="#,##0;[Red]\-#,##0">
                  <c:v>95010.307122419414</c:v>
                </c:pt>
                <c:pt idx="1408" formatCode="#,##0;[Red]\-#,##0">
                  <c:v>98989.707871483086</c:v>
                </c:pt>
                <c:pt idx="1409" formatCode="#,##0;[Red]\-#,##0">
                  <c:v>98989.707871483086</c:v>
                </c:pt>
                <c:pt idx="1410" formatCode="#,##0;[Red]\-#,##0">
                  <c:v>104654.91254984571</c:v>
                </c:pt>
                <c:pt idx="1411" formatCode="#,##0;[Red]\-#,##0">
                  <c:v>125202.85775532514</c:v>
                </c:pt>
                <c:pt idx="1412" formatCode="#,##0;[Red]\-#,##0">
                  <c:v>125202.85775532514</c:v>
                </c:pt>
                <c:pt idx="1413" formatCode="#,##0;[Red]\-#,##0">
                  <c:v>125202.85775532514</c:v>
                </c:pt>
                <c:pt idx="1414" formatCode="#,##0;[Red]\-#,##0">
                  <c:v>141356.70390917134</c:v>
                </c:pt>
                <c:pt idx="1415" formatCode="#,##0;[Red]\-#,##0">
                  <c:v>144059.406611874</c:v>
                </c:pt>
                <c:pt idx="1416" formatCode="#,##0;[Red]\-#,##0">
                  <c:v>148417.11786613698</c:v>
                </c:pt>
                <c:pt idx="1417" formatCode="#,##0;[Red]\-#,##0">
                  <c:v>148417.11786613698</c:v>
                </c:pt>
                <c:pt idx="1418" formatCode="#,##0;[Red]\-#,##0">
                  <c:v>148417.11786613698</c:v>
                </c:pt>
                <c:pt idx="1419" formatCode="#,##0;[Red]\-#,##0">
                  <c:v>148417.11786613698</c:v>
                </c:pt>
                <c:pt idx="1420" formatCode="#,##0;[Red]\-#,##0">
                  <c:v>148417.11786613698</c:v>
                </c:pt>
                <c:pt idx="1421" formatCode="#,##0;[Red]\-#,##0">
                  <c:v>148417.11786613698</c:v>
                </c:pt>
                <c:pt idx="1422" formatCode="#,##0;[Red]\-#,##0">
                  <c:v>148417.11786613698</c:v>
                </c:pt>
                <c:pt idx="1423" formatCode="#,##0;[Red]\-#,##0">
                  <c:v>143033.8275991258</c:v>
                </c:pt>
                <c:pt idx="1424" formatCode="#,##0;[Red]\-#,##0">
                  <c:v>146149.09239663358</c:v>
                </c:pt>
                <c:pt idx="1425" formatCode="#,##0;[Red]\-#,##0">
                  <c:v>146149.09239663358</c:v>
                </c:pt>
                <c:pt idx="1426" formatCode="#,##0;[Red]\-#,##0">
                  <c:v>153903.43482839534</c:v>
                </c:pt>
                <c:pt idx="1427" formatCode="#,##0;[Red]\-#,##0">
                  <c:v>149858.94544517997</c:v>
                </c:pt>
                <c:pt idx="1428" formatCode="#,##0;[Red]\-#,##0">
                  <c:v>152652.24153456546</c:v>
                </c:pt>
                <c:pt idx="1429" formatCode="#,##0;[Red]\-#,##0">
                  <c:v>160999.48694358044</c:v>
                </c:pt>
                <c:pt idx="1430" formatCode="#,##0;[Red]\-#,##0">
                  <c:v>135683.03124737789</c:v>
                </c:pt>
                <c:pt idx="1431" formatCode="#,##0;[Red]\-#,##0">
                  <c:v>131869.87586129588</c:v>
                </c:pt>
                <c:pt idx="1432" formatCode="#,##0;[Red]\-#,##0">
                  <c:v>131869.87586129588</c:v>
                </c:pt>
                <c:pt idx="1433" formatCode="#,##0;[Red]\-#,##0">
                  <c:v>131869.87586129588</c:v>
                </c:pt>
                <c:pt idx="1434" formatCode="#,##0;[Red]\-#,##0">
                  <c:v>131869.87586129588</c:v>
                </c:pt>
                <c:pt idx="1435" formatCode="#,##0;[Red]\-#,##0">
                  <c:v>98049.034910656017</c:v>
                </c:pt>
                <c:pt idx="1436" formatCode="#,##0;[Red]\-#,##0">
                  <c:v>87704.207324449104</c:v>
                </c:pt>
                <c:pt idx="1437" formatCode="#,##0;[Red]\-#,##0">
                  <c:v>76076.300347704891</c:v>
                </c:pt>
                <c:pt idx="1438" formatCode="#,##0;[Red]\-#,##0">
                  <c:v>76076.300347704891</c:v>
                </c:pt>
                <c:pt idx="1439" formatCode="#,##0;[Red]\-#,##0">
                  <c:v>70781.559789992214</c:v>
                </c:pt>
                <c:pt idx="1440" formatCode="#,##0;[Red]\-#,##0">
                  <c:v>57887.744154052882</c:v>
                </c:pt>
                <c:pt idx="1441" formatCode="#,##0;[Red]\-#,##0">
                  <c:v>53874.903062560079</c:v>
                </c:pt>
                <c:pt idx="1442" formatCode="#,##0;[Red]\-#,##0">
                  <c:v>70258.146530000988</c:v>
                </c:pt>
                <c:pt idx="1443" formatCode="#,##0;[Red]\-#,##0">
                  <c:v>72585.27418957543</c:v>
                </c:pt>
                <c:pt idx="1444" formatCode="#,##0;[Red]\-#,##0">
                  <c:v>93090.006050774158</c:v>
                </c:pt>
                <c:pt idx="1445" formatCode="#,##0;[Red]\-#,##0">
                  <c:v>93090.006050774158</c:v>
                </c:pt>
                <c:pt idx="1446" formatCode="#,##0;[Red]\-#,##0">
                  <c:v>93090.006050774158</c:v>
                </c:pt>
                <c:pt idx="1447" formatCode="#,##0;[Red]\-#,##0">
                  <c:v>76181.793490387674</c:v>
                </c:pt>
                <c:pt idx="1448" formatCode="#,##0;[Red]\-#,##0">
                  <c:v>77654.54754046131</c:v>
                </c:pt>
                <c:pt idx="1449" formatCode="#,##0;[Red]\-#,##0">
                  <c:v>77654.54754046131</c:v>
                </c:pt>
                <c:pt idx="1450" formatCode="#,##0;[Red]\-#,##0">
                  <c:v>103817.33823813577</c:v>
                </c:pt>
                <c:pt idx="1451" formatCode="#,##0;[Red]\-#,##0">
                  <c:v>103817.33823813577</c:v>
                </c:pt>
                <c:pt idx="1452" formatCode="#,##0;[Red]\-#,##0">
                  <c:v>103817.33823813577</c:v>
                </c:pt>
                <c:pt idx="1453" formatCode="#,##0;[Red]\-#,##0">
                  <c:v>103817.33823813577</c:v>
                </c:pt>
                <c:pt idx="1454" formatCode="#,##0;[Red]\-#,##0">
                  <c:v>95270.32969112719</c:v>
                </c:pt>
                <c:pt idx="1455" formatCode="#,##0;[Red]\-#,##0">
                  <c:v>95270.32969112719</c:v>
                </c:pt>
                <c:pt idx="1456" formatCode="#,##0;[Red]\-#,##0">
                  <c:v>95270.32969112719</c:v>
                </c:pt>
                <c:pt idx="1457" formatCode="#,##0;[Red]\-#,##0">
                  <c:v>95270.32969112719</c:v>
                </c:pt>
                <c:pt idx="1458" formatCode="#,##0;[Red]\-#,##0">
                  <c:v>95270.32969112719</c:v>
                </c:pt>
                <c:pt idx="1459" formatCode="#,##0;[Red]\-#,##0">
                  <c:v>95270.32969112719</c:v>
                </c:pt>
                <c:pt idx="1460" formatCode="#,##0;[Red]\-#,##0">
                  <c:v>95270.32969112719</c:v>
                </c:pt>
                <c:pt idx="1461" formatCode="#,##0;[Red]\-#,##0">
                  <c:v>95270.32969112719</c:v>
                </c:pt>
                <c:pt idx="1462" formatCode="#,##0;[Red]\-#,##0">
                  <c:v>95270.32969112719</c:v>
                </c:pt>
                <c:pt idx="1463" formatCode="#,##0;[Red]\-#,##0">
                  <c:v>95270.32969112719</c:v>
                </c:pt>
                <c:pt idx="1464" formatCode="#,##0;[Red]\-#,##0">
                  <c:v>102042.33872047257</c:v>
                </c:pt>
                <c:pt idx="1465" formatCode="#,##0;[Red]\-#,##0">
                  <c:v>100126.62990821202</c:v>
                </c:pt>
                <c:pt idx="1466" formatCode="#,##0;[Red]\-#,##0">
                  <c:v>100126.62990821202</c:v>
                </c:pt>
                <c:pt idx="1467" formatCode="#,##0;[Red]\-#,##0">
                  <c:v>100126.62990821202</c:v>
                </c:pt>
                <c:pt idx="1468" formatCode="#,##0;[Red]\-#,##0">
                  <c:v>91740.410506580098</c:v>
                </c:pt>
                <c:pt idx="1469" formatCode="#,##0;[Red]\-#,##0">
                  <c:v>91740.410506580098</c:v>
                </c:pt>
                <c:pt idx="1470" formatCode="#,##0;[Red]\-#,##0">
                  <c:v>88866.847288189267</c:v>
                </c:pt>
                <c:pt idx="1471" formatCode="#,##0;[Red]\-#,##0">
                  <c:v>88866.847288189267</c:v>
                </c:pt>
                <c:pt idx="1472" formatCode="#,##0;[Red]\-#,##0">
                  <c:v>88866.847288189267</c:v>
                </c:pt>
                <c:pt idx="1473" formatCode="#,##0;[Red]\-#,##0">
                  <c:v>89411.509597557495</c:v>
                </c:pt>
                <c:pt idx="1474" formatCode="#,##0;[Red]\-#,##0">
                  <c:v>94168.380633498295</c:v>
                </c:pt>
                <c:pt idx="1475" formatCode="#,##0;[Red]\-#,##0">
                  <c:v>100189.5752385079</c:v>
                </c:pt>
                <c:pt idx="1476" formatCode="#,##0;[Red]\-#,##0">
                  <c:v>100189.5752385079</c:v>
                </c:pt>
                <c:pt idx="1477" formatCode="#,##0;[Red]\-#,##0">
                  <c:v>113913.33863202034</c:v>
                </c:pt>
                <c:pt idx="1478" formatCode="#,##0;[Red]\-#,##0">
                  <c:v>113913.33863202034</c:v>
                </c:pt>
                <c:pt idx="1479" formatCode="#,##0;[Red]\-#,##0">
                  <c:v>113913.33863202034</c:v>
                </c:pt>
                <c:pt idx="1480" formatCode="#,##0;[Red]\-#,##0">
                  <c:v>117213.66866502368</c:v>
                </c:pt>
                <c:pt idx="1481" formatCode="#,##0;[Red]\-#,##0">
                  <c:v>117213.66866502368</c:v>
                </c:pt>
                <c:pt idx="1482" formatCode="#,##0;[Red]\-#,##0">
                  <c:v>117213.66866502368</c:v>
                </c:pt>
                <c:pt idx="1483" formatCode="#,##0;[Red]\-#,##0">
                  <c:v>117213.66866502368</c:v>
                </c:pt>
                <c:pt idx="1484" formatCode="#,##0;[Red]\-#,##0">
                  <c:v>120445.43228459891</c:v>
                </c:pt>
                <c:pt idx="1485" formatCode="#,##0;[Red]\-#,##0">
                  <c:v>117280.87532257357</c:v>
                </c:pt>
                <c:pt idx="1486" formatCode="#,##0;[Red]\-#,##0">
                  <c:v>126280.30842914949</c:v>
                </c:pt>
                <c:pt idx="1487" formatCode="#,##0;[Red]\-#,##0">
                  <c:v>126280.30842914949</c:v>
                </c:pt>
                <c:pt idx="1488" formatCode="#,##0;[Red]\-#,##0">
                  <c:v>134205.55091791219</c:v>
                </c:pt>
                <c:pt idx="1489" formatCode="#,##0;[Red]\-#,##0">
                  <c:v>134205.55091791219</c:v>
                </c:pt>
                <c:pt idx="1490" formatCode="#,##0;[Red]\-#,##0">
                  <c:v>134205.55091791219</c:v>
                </c:pt>
                <c:pt idx="1491" formatCode="#,##0;[Red]\-#,##0">
                  <c:v>134205.55091791219</c:v>
                </c:pt>
                <c:pt idx="1492" formatCode="#,##0;[Red]\-#,##0">
                  <c:v>134205.55091791219</c:v>
                </c:pt>
                <c:pt idx="1493" formatCode="#,##0;[Red]\-#,##0">
                  <c:v>134205.55091791219</c:v>
                </c:pt>
                <c:pt idx="1494" formatCode="#,##0;[Red]\-#,##0">
                  <c:v>134205.55091791219</c:v>
                </c:pt>
                <c:pt idx="1495" formatCode="#,##0;[Red]\-#,##0">
                  <c:v>128639.68820919235</c:v>
                </c:pt>
                <c:pt idx="1496" formatCode="#,##0;[Red]\-#,##0">
                  <c:v>143906.86378171146</c:v>
                </c:pt>
                <c:pt idx="1497" formatCode="#,##0;[Red]\-#,##0">
                  <c:v>135037.68418082455</c:v>
                </c:pt>
                <c:pt idx="1498" formatCode="#,##0;[Red]\-#,##0">
                  <c:v>149263.91596430825</c:v>
                </c:pt>
                <c:pt idx="1499" formatCode="#,##0;[Red]\-#,##0">
                  <c:v>149263.91596430825</c:v>
                </c:pt>
                <c:pt idx="1500" formatCode="#,##0;[Red]\-#,##0">
                  <c:v>146184.88756882417</c:v>
                </c:pt>
                <c:pt idx="1501" formatCode="#,##0;[Red]\-#,##0">
                  <c:v>146184.88756882417</c:v>
                </c:pt>
                <c:pt idx="1502" formatCode="#,##0;[Red]\-#,##0">
                  <c:v>146184.88756882417</c:v>
                </c:pt>
                <c:pt idx="1503" formatCode="#,##0;[Red]\-#,##0">
                  <c:v>172992.56095790435</c:v>
                </c:pt>
                <c:pt idx="1504" formatCode="#,##0;[Red]\-#,##0">
                  <c:v>168275.57982582887</c:v>
                </c:pt>
                <c:pt idx="1505" formatCode="#,##0;[Red]\-#,##0">
                  <c:v>168275.57982582887</c:v>
                </c:pt>
                <c:pt idx="1506" formatCode="#,##0;[Red]\-#,##0">
                  <c:v>149470.27009131559</c:v>
                </c:pt>
                <c:pt idx="1507" formatCode="#,##0;[Red]\-#,##0">
                  <c:v>149470.27009131559</c:v>
                </c:pt>
                <c:pt idx="1508" formatCode="#,##0;[Red]\-#,##0">
                  <c:v>149470.27009131559</c:v>
                </c:pt>
                <c:pt idx="1509" formatCode="#,##0;[Red]\-#,##0">
                  <c:v>143988.67259718874</c:v>
                </c:pt>
                <c:pt idx="1510" formatCode="#,##0;[Red]\-#,##0">
                  <c:v>143988.67259718874</c:v>
                </c:pt>
                <c:pt idx="1511" formatCode="#,##0;[Red]\-#,##0">
                  <c:v>146862.23581557957</c:v>
                </c:pt>
                <c:pt idx="1512" formatCode="#,##0;[Red]\-#,##0">
                  <c:v>147106.25728946924</c:v>
                </c:pt>
                <c:pt idx="1513" formatCode="#,##0;[Red]\-#,##0">
                  <c:v>147106.25728946924</c:v>
                </c:pt>
                <c:pt idx="1514" formatCode="#,##0;[Red]\-#,##0">
                  <c:v>148617.21170901088</c:v>
                </c:pt>
                <c:pt idx="1515" formatCode="#,##0;[Red]\-#,##0">
                  <c:v>148617.21170901088</c:v>
                </c:pt>
                <c:pt idx="1516" formatCode="#,##0;[Red]\-#,##0">
                  <c:v>148617.21170901088</c:v>
                </c:pt>
                <c:pt idx="1517" formatCode="#,##0;[Red]\-#,##0">
                  <c:v>149287.20805448538</c:v>
                </c:pt>
                <c:pt idx="1518" formatCode="#,##0;[Red]\-#,##0">
                  <c:v>149287.20805448538</c:v>
                </c:pt>
                <c:pt idx="1519" formatCode="#,##0;[Red]\-#,##0">
                  <c:v>149287.20805448538</c:v>
                </c:pt>
                <c:pt idx="1520" formatCode="#,##0;[Red]\-#,##0">
                  <c:v>167059.71990282665</c:v>
                </c:pt>
                <c:pt idx="1521" formatCode="#,##0;[Red]\-#,##0">
                  <c:v>166685.37500639542</c:v>
                </c:pt>
                <c:pt idx="1522" formatCode="#,##0;[Red]\-#,##0">
                  <c:v>166685.37500639542</c:v>
                </c:pt>
                <c:pt idx="1523" formatCode="#,##0;[Red]\-#,##0">
                  <c:v>166685.37500639542</c:v>
                </c:pt>
                <c:pt idx="1524" formatCode="#,##0;[Red]\-#,##0">
                  <c:v>179505.88782690821</c:v>
                </c:pt>
                <c:pt idx="1525" formatCode="#,##0;[Red]\-#,##0">
                  <c:v>179505.88782690821</c:v>
                </c:pt>
                <c:pt idx="1526" formatCode="#,##0;[Red]\-#,##0">
                  <c:v>179505.88782690821</c:v>
                </c:pt>
                <c:pt idx="1527" formatCode="#,##0;[Red]\-#,##0">
                  <c:v>179505.88782690821</c:v>
                </c:pt>
                <c:pt idx="1528" formatCode="#,##0;[Red]\-#,##0">
                  <c:v>179505.88782690821</c:v>
                </c:pt>
                <c:pt idx="1529" formatCode="#,##0;[Red]\-#,##0">
                  <c:v>176513.15589018309</c:v>
                </c:pt>
                <c:pt idx="1530" formatCode="#,##0;[Red]\-#,##0">
                  <c:v>176513.15589018309</c:v>
                </c:pt>
                <c:pt idx="1531" formatCode="#,##0;[Red]\-#,##0">
                  <c:v>176513.15589018309</c:v>
                </c:pt>
                <c:pt idx="1532" formatCode="#,##0;[Red]\-#,##0">
                  <c:v>166761.38284053773</c:v>
                </c:pt>
                <c:pt idx="1533" formatCode="#,##0;[Red]\-#,##0">
                  <c:v>184124.20020335514</c:v>
                </c:pt>
                <c:pt idx="1534" formatCode="#,##0;[Red]\-#,##0">
                  <c:v>184124.20020335514</c:v>
                </c:pt>
                <c:pt idx="1535" formatCode="#,##0;[Red]\-#,##0">
                  <c:v>190453.31412740581</c:v>
                </c:pt>
                <c:pt idx="1536" formatCode="#,##0;[Red]\-#,##0">
                  <c:v>190453.31412740581</c:v>
                </c:pt>
                <c:pt idx="1537" formatCode="#,##0;[Red]\-#,##0">
                  <c:v>211881.88555597729</c:v>
                </c:pt>
                <c:pt idx="1538" formatCode="#,##0;[Red]\-#,##0">
                  <c:v>211881.88555597729</c:v>
                </c:pt>
                <c:pt idx="1539" formatCode="#,##0;[Red]\-#,##0">
                  <c:v>227142.20871576184</c:v>
                </c:pt>
                <c:pt idx="1540" formatCode="#,##0;[Red]\-#,##0">
                  <c:v>227142.20871576184</c:v>
                </c:pt>
                <c:pt idx="1541" formatCode="#,##0;[Red]\-#,##0">
                  <c:v>234434.38178333596</c:v>
                </c:pt>
                <c:pt idx="1542" formatCode="#,##0;[Red]\-#,##0">
                  <c:v>246217.16866858187</c:v>
                </c:pt>
                <c:pt idx="1543" formatCode="#,##0;[Red]\-#,##0">
                  <c:v>252402.73567889113</c:v>
                </c:pt>
                <c:pt idx="1544" formatCode="#,##0;[Red]\-#,##0">
                  <c:v>254074.9764815667</c:v>
                </c:pt>
                <c:pt idx="1545" formatCode="#,##0;[Red]\-#,##0">
                  <c:v>262501.94277370151</c:v>
                </c:pt>
                <c:pt idx="1546" formatCode="#,##0;[Red]\-#,##0">
                  <c:v>244123.56439532316</c:v>
                </c:pt>
                <c:pt idx="1547" formatCode="#,##0;[Red]\-#,##0">
                  <c:v>212873.56439532316</c:v>
                </c:pt>
                <c:pt idx="1548" formatCode="#,##0;[Red]\-#,##0">
                  <c:v>210156.17309097532</c:v>
                </c:pt>
                <c:pt idx="1549" formatCode="#,##0;[Red]\-#,##0">
                  <c:v>212023.23806483645</c:v>
                </c:pt>
                <c:pt idx="1550" formatCode="#,##0;[Red]\-#,##0">
                  <c:v>212023.23806483645</c:v>
                </c:pt>
                <c:pt idx="1551" formatCode="#,##0;[Red]\-#,##0">
                  <c:v>207740.58281858379</c:v>
                </c:pt>
                <c:pt idx="1552" formatCode="#,##0;[Red]\-#,##0">
                  <c:v>204991.95713142739</c:v>
                </c:pt>
                <c:pt idx="1553" formatCode="#,##0;[Red]\-#,##0">
                  <c:v>210368.3012174489</c:v>
                </c:pt>
                <c:pt idx="1554" formatCode="#,##0;[Red]\-#,##0">
                  <c:v>210368.3012174489</c:v>
                </c:pt>
                <c:pt idx="1555" formatCode="#,##0;[Red]\-#,##0">
                  <c:v>209022.40619726045</c:v>
                </c:pt>
                <c:pt idx="1556" formatCode="#,##0;[Red]\-#,##0">
                  <c:v>209022.40619726045</c:v>
                </c:pt>
                <c:pt idx="1557" formatCode="#,##0;[Red]\-#,##0">
                  <c:v>230596.01025817415</c:v>
                </c:pt>
                <c:pt idx="1558" formatCode="#,##0;[Red]\-#,##0">
                  <c:v>223892.24096902664</c:v>
                </c:pt>
                <c:pt idx="1559" formatCode="#,##0;[Red]\-#,##0">
                  <c:v>230514.75752531807</c:v>
                </c:pt>
                <c:pt idx="1560" formatCode="#,##0;[Red]\-#,##0">
                  <c:v>214249.69728435422</c:v>
                </c:pt>
                <c:pt idx="1561" formatCode="#,##0;[Red]\-#,##0">
                  <c:v>214249.69728435422</c:v>
                </c:pt>
                <c:pt idx="1562" formatCode="#,##0;[Red]\-#,##0">
                  <c:v>214249.69728435422</c:v>
                </c:pt>
                <c:pt idx="1563" formatCode="#,##0;[Red]\-#,##0">
                  <c:v>214249.69728435422</c:v>
                </c:pt>
                <c:pt idx="1564" formatCode="#,##0;[Red]\-#,##0">
                  <c:v>214249.69728435422</c:v>
                </c:pt>
                <c:pt idx="1565" formatCode="#,##0;[Red]\-#,##0">
                  <c:v>214249.69728435422</c:v>
                </c:pt>
                <c:pt idx="1566" formatCode="#,##0;[Red]\-#,##0">
                  <c:v>208983.17956970373</c:v>
                </c:pt>
                <c:pt idx="1567" formatCode="#,##0;[Red]\-#,##0">
                  <c:v>213281.94367502345</c:v>
                </c:pt>
                <c:pt idx="1568" formatCode="#,##0;[Red]\-#,##0">
                  <c:v>213281.94367502345</c:v>
                </c:pt>
                <c:pt idx="1569" formatCode="#,##0;[Red]\-#,##0">
                  <c:v>175259.12998681053</c:v>
                </c:pt>
                <c:pt idx="1570" formatCode="#,##0;[Red]\-#,##0">
                  <c:v>171544.41973421024</c:v>
                </c:pt>
                <c:pt idx="1571" formatCode="#,##0;[Red]\-#,##0">
                  <c:v>171544.41973421024</c:v>
                </c:pt>
                <c:pt idx="1572" formatCode="#,##0;[Red]\-#,##0">
                  <c:v>168171.10639088188</c:v>
                </c:pt>
                <c:pt idx="1573" formatCode="#,##0;[Red]\-#,##0">
                  <c:v>168171.10639088188</c:v>
                </c:pt>
                <c:pt idx="1574" formatCode="#,##0;[Red]\-#,##0">
                  <c:v>139599.6778194533</c:v>
                </c:pt>
                <c:pt idx="1575" formatCode="#,##0;[Red]\-#,##0">
                  <c:v>149599.6778194533</c:v>
                </c:pt>
                <c:pt idx="1576" formatCode="#,##0;[Red]\-#,##0">
                  <c:v>149599.6778194533</c:v>
                </c:pt>
                <c:pt idx="1577" formatCode="#,##0;[Red]\-#,##0">
                  <c:v>149599.6778194533</c:v>
                </c:pt>
                <c:pt idx="1578" formatCode="#,##0;[Red]\-#,##0">
                  <c:v>147274.09642410447</c:v>
                </c:pt>
                <c:pt idx="1579" formatCode="#,##0;[Red]\-#,##0">
                  <c:v>147274.09642410447</c:v>
                </c:pt>
                <c:pt idx="1580" formatCode="#,##0;[Red]\-#,##0">
                  <c:v>114599.3243876303</c:v>
                </c:pt>
                <c:pt idx="1581" formatCode="#,##0;[Red]\-#,##0">
                  <c:v>111992.89519562336</c:v>
                </c:pt>
                <c:pt idx="1582" formatCode="#,##0;[Red]\-#,##0">
                  <c:v>111992.89519562336</c:v>
                </c:pt>
                <c:pt idx="1583" formatCode="#,##0;[Red]\-#,##0">
                  <c:v>109073.47129527303</c:v>
                </c:pt>
                <c:pt idx="1584" formatCode="#,##0;[Red]\-#,##0">
                  <c:v>101301.4505698844</c:v>
                </c:pt>
                <c:pt idx="1585" formatCode="#,##0;[Red]\-#,##0">
                  <c:v>104789.82266290762</c:v>
                </c:pt>
                <c:pt idx="1586" formatCode="#,##0;[Red]\-#,##0">
                  <c:v>119789.82266290764</c:v>
                </c:pt>
                <c:pt idx="1587" formatCode="#,##0;[Red]\-#,##0">
                  <c:v>127245.46630201675</c:v>
                </c:pt>
                <c:pt idx="1588" formatCode="#,##0;[Red]\-#,##0">
                  <c:v>127505.74740560864</c:v>
                </c:pt>
                <c:pt idx="1589" formatCode="#,##0;[Red]\-#,##0">
                  <c:v>127505.74740560864</c:v>
                </c:pt>
                <c:pt idx="1590" formatCode="#,##0;[Red]\-#,##0">
                  <c:v>127505.74740560864</c:v>
                </c:pt>
                <c:pt idx="1591" formatCode="#,##0;[Red]\-#,##0">
                  <c:v>98072.868726498811</c:v>
                </c:pt>
                <c:pt idx="1592" formatCode="#,##0;[Red]\-#,##0">
                  <c:v>109590.14464036968</c:v>
                </c:pt>
                <c:pt idx="1593" formatCode="#,##0;[Red]\-#,##0">
                  <c:v>109590.14464036968</c:v>
                </c:pt>
                <c:pt idx="1594" formatCode="#,##0;[Red]\-#,##0">
                  <c:v>125343.56929790394</c:v>
                </c:pt>
                <c:pt idx="1595" formatCode="#,##0;[Red]\-#,##0">
                  <c:v>144698.40800758143</c:v>
                </c:pt>
                <c:pt idx="1596" formatCode="#,##0;[Red]\-#,##0">
                  <c:v>171790.68268569303</c:v>
                </c:pt>
                <c:pt idx="1597" formatCode="#,##0;[Red]\-#,##0">
                  <c:v>171790.68268569303</c:v>
                </c:pt>
                <c:pt idx="1598" formatCode="#,##0;[Red]\-#,##0">
                  <c:v>171790.68268569303</c:v>
                </c:pt>
                <c:pt idx="1599" formatCode="#,##0;[Red]\-#,##0">
                  <c:v>186310.88470589501</c:v>
                </c:pt>
                <c:pt idx="1600" formatCode="#,##0;[Red]\-#,##0">
                  <c:v>157206.40709395471</c:v>
                </c:pt>
                <c:pt idx="1601" formatCode="#,##0;[Red]\-#,##0">
                  <c:v>157206.40709395471</c:v>
                </c:pt>
                <c:pt idx="1602" formatCode="#,##0;[Red]\-#,##0">
                  <c:v>157206.40709395471</c:v>
                </c:pt>
                <c:pt idx="1603" formatCode="#,##0;[Red]\-#,##0">
                  <c:v>157206.40709395471</c:v>
                </c:pt>
                <c:pt idx="1604" formatCode="#,##0;[Red]\-#,##0">
                  <c:v>157206.40709395471</c:v>
                </c:pt>
                <c:pt idx="1605" formatCode="#,##0;[Red]\-#,##0">
                  <c:v>157206.40709395471</c:v>
                </c:pt>
                <c:pt idx="1606" formatCode="#,##0;[Red]\-#,##0">
                  <c:v>157206.40709395471</c:v>
                </c:pt>
                <c:pt idx="1607" formatCode="#,##0;[Red]\-#,##0">
                  <c:v>172670.32461972785</c:v>
                </c:pt>
                <c:pt idx="1608" formatCode="#,##0;[Red]\-#,##0">
                  <c:v>172670.32461972785</c:v>
                </c:pt>
                <c:pt idx="1609" formatCode="#,##0;[Red]\-#,##0">
                  <c:v>190207.70693466236</c:v>
                </c:pt>
                <c:pt idx="1610" formatCode="#,##0;[Red]\-#,##0">
                  <c:v>190207.70693466236</c:v>
                </c:pt>
                <c:pt idx="1611" formatCode="#,##0;[Red]\-#,##0">
                  <c:v>190207.70693466236</c:v>
                </c:pt>
                <c:pt idx="1612" formatCode="#,##0;[Red]\-#,##0">
                  <c:v>190207.70693466236</c:v>
                </c:pt>
                <c:pt idx="1613" formatCode="#,##0;[Red]\-#,##0">
                  <c:v>223457.39325837631</c:v>
                </c:pt>
                <c:pt idx="1614" formatCode="#,##0;[Red]\-#,##0">
                  <c:v>223457.39325837631</c:v>
                </c:pt>
                <c:pt idx="1615" formatCode="#,##0;[Red]\-#,##0">
                  <c:v>223457.39325837631</c:v>
                </c:pt>
                <c:pt idx="1616" formatCode="#,##0;[Red]\-#,##0">
                  <c:v>227170.26454550502</c:v>
                </c:pt>
                <c:pt idx="1617" formatCode="#,##0;[Red]\-#,##0">
                  <c:v>227170.26454550502</c:v>
                </c:pt>
                <c:pt idx="1618" formatCode="#,##0;[Red]\-#,##0">
                  <c:v>282207.57797834079</c:v>
                </c:pt>
                <c:pt idx="1619" formatCode="#,##0;[Red]\-#,##0">
                  <c:v>337984.47040861961</c:v>
                </c:pt>
                <c:pt idx="1620" formatCode="#,##0;[Red]\-#,##0">
                  <c:v>377096.52114857733</c:v>
                </c:pt>
                <c:pt idx="1621" formatCode="#,##0;[Red]\-#,##0">
                  <c:v>377096.52114857733</c:v>
                </c:pt>
                <c:pt idx="1622" formatCode="#,##0;[Red]\-#,##0">
                  <c:v>411729.5486715131</c:v>
                </c:pt>
                <c:pt idx="1623" formatCode="#,##0;[Red]\-#,##0">
                  <c:v>411729.5486715131</c:v>
                </c:pt>
                <c:pt idx="1624" formatCode="#,##0;[Red]\-#,##0">
                  <c:v>411729.5486715131</c:v>
                </c:pt>
                <c:pt idx="1625" formatCode="#,##0;[Red]\-#,##0">
                  <c:v>411729.5486715131</c:v>
                </c:pt>
                <c:pt idx="1626" formatCode="#,##0;[Red]\-#,##0">
                  <c:v>416223.08920699335</c:v>
                </c:pt>
                <c:pt idx="1627" formatCode="#,##0;[Red]\-#,##0">
                  <c:v>416223.08920699335</c:v>
                </c:pt>
                <c:pt idx="1628" formatCode="#,##0;[Red]\-#,##0">
                  <c:v>428332.46420699335</c:v>
                </c:pt>
                <c:pt idx="1629" formatCode="#,##0;[Red]\-#,##0">
                  <c:v>439183.15865143779</c:v>
                </c:pt>
                <c:pt idx="1630" formatCode="#,##0;[Red]\-#,##0">
                  <c:v>439183.15865143779</c:v>
                </c:pt>
                <c:pt idx="1631" formatCode="#,##0;[Red]\-#,##0">
                  <c:v>447645.2631400323</c:v>
                </c:pt>
                <c:pt idx="1632" formatCode="#,##0;[Red]\-#,##0">
                  <c:v>446899.73630106612</c:v>
                </c:pt>
                <c:pt idx="1633" formatCode="#,##0;[Red]\-#,##0">
                  <c:v>412016.01537083357</c:v>
                </c:pt>
                <c:pt idx="1634" formatCode="#,##0;[Red]\-#,##0">
                  <c:v>411391.4837695345</c:v>
                </c:pt>
                <c:pt idx="1635" formatCode="#,##0;[Red]\-#,##0">
                  <c:v>411391.4837695345</c:v>
                </c:pt>
                <c:pt idx="1636" formatCode="#,##0;[Red]\-#,##0">
                  <c:v>411391.4837695345</c:v>
                </c:pt>
                <c:pt idx="1637" formatCode="#,##0;[Red]\-#,##0">
                  <c:v>411391.4837695345</c:v>
                </c:pt>
                <c:pt idx="1638" formatCode="#,##0;[Red]\-#,##0">
                  <c:v>411391.4837695345</c:v>
                </c:pt>
                <c:pt idx="1639" formatCode="#,##0;[Red]\-#,##0">
                  <c:v>404304.86959630612</c:v>
                </c:pt>
                <c:pt idx="1640" formatCode="#,##0;[Red]\-#,##0">
                  <c:v>404304.86959630612</c:v>
                </c:pt>
                <c:pt idx="1641" formatCode="#,##0;[Red]\-#,##0">
                  <c:v>404304.86959630612</c:v>
                </c:pt>
                <c:pt idx="1642" formatCode="#,##0;[Red]\-#,##0">
                  <c:v>410402.43057191587</c:v>
                </c:pt>
                <c:pt idx="1643" formatCode="#,##0;[Red]\-#,##0">
                  <c:v>420819.0972385825</c:v>
                </c:pt>
                <c:pt idx="1644" formatCode="#,##0;[Red]\-#,##0">
                  <c:v>420819.0972385825</c:v>
                </c:pt>
                <c:pt idx="1645" formatCode="#,##0;[Red]\-#,##0">
                  <c:v>420819.0972385825</c:v>
                </c:pt>
                <c:pt idx="1646" formatCode="#,##0;[Red]\-#,##0">
                  <c:v>420819.0972385825</c:v>
                </c:pt>
                <c:pt idx="1647" formatCode="#,##0;[Red]\-#,##0">
                  <c:v>420819.0972385825</c:v>
                </c:pt>
                <c:pt idx="1648" formatCode="#,##0;[Red]\-#,##0">
                  <c:v>420819.0972385825</c:v>
                </c:pt>
                <c:pt idx="1649" formatCode="#,##0;[Red]\-#,##0">
                  <c:v>378684.26577790838</c:v>
                </c:pt>
                <c:pt idx="1650" formatCode="#,##0;[Red]\-#,##0">
                  <c:v>389305.18081058806</c:v>
                </c:pt>
                <c:pt idx="1651" formatCode="#,##0;[Red]\-#,##0">
                  <c:v>389305.18081058806</c:v>
                </c:pt>
                <c:pt idx="1652" formatCode="#,##0;[Red]\-#,##0">
                  <c:v>389305.18081058806</c:v>
                </c:pt>
                <c:pt idx="1653" formatCode="#,##0;[Red]\-#,##0">
                  <c:v>389305.18081058806</c:v>
                </c:pt>
                <c:pt idx="1654" formatCode="#,##0;[Red]\-#,##0">
                  <c:v>389305.18081058806</c:v>
                </c:pt>
                <c:pt idx="1655" formatCode="#,##0;[Red]\-#,##0">
                  <c:v>430597.8199488286</c:v>
                </c:pt>
                <c:pt idx="1656" formatCode="#,##0;[Red]\-#,##0">
                  <c:v>442815.86506161053</c:v>
                </c:pt>
                <c:pt idx="1657" formatCode="#,##0;[Red]\-#,##0">
                  <c:v>447441.21196262812</c:v>
                </c:pt>
                <c:pt idx="1658" formatCode="#,##0;[Red]\-#,##0">
                  <c:v>447441.21196262812</c:v>
                </c:pt>
                <c:pt idx="1659" formatCode="#,##0;[Red]\-#,##0">
                  <c:v>469110.55385668913</c:v>
                </c:pt>
                <c:pt idx="1660" formatCode="#,##0;[Red]\-#,##0">
                  <c:v>469110.55385668913</c:v>
                </c:pt>
                <c:pt idx="1661" formatCode="#,##0;[Red]\-#,##0">
                  <c:v>464437.12401512981</c:v>
                </c:pt>
                <c:pt idx="1662" formatCode="#,##0;[Red]\-#,##0">
                  <c:v>464437.12401512981</c:v>
                </c:pt>
                <c:pt idx="1663" formatCode="#,##0;[Red]\-#,##0">
                  <c:v>464437.12401512981</c:v>
                </c:pt>
                <c:pt idx="1664" formatCode="#,##0;[Red]\-#,##0">
                  <c:v>426190.11206293863</c:v>
                </c:pt>
                <c:pt idx="1665" formatCode="#,##0;[Red]\-#,##0">
                  <c:v>426190.11206293863</c:v>
                </c:pt>
                <c:pt idx="1666" formatCode="#,##0;[Red]\-#,##0">
                  <c:v>426190.11206293863</c:v>
                </c:pt>
                <c:pt idx="1667" formatCode="#,##0;[Red]\-#,##0">
                  <c:v>419371.9302447568</c:v>
                </c:pt>
                <c:pt idx="1668" formatCode="#,##0;[Red]\-#,##0">
                  <c:v>432616.96335733955</c:v>
                </c:pt>
                <c:pt idx="1669" formatCode="#,##0;[Red]\-#,##0">
                  <c:v>433523.71868452709</c:v>
                </c:pt>
                <c:pt idx="1670" formatCode="#,##0;[Red]\-#,##0">
                  <c:v>430300.68473523617</c:v>
                </c:pt>
                <c:pt idx="1671" formatCode="#,##0;[Red]\-#,##0">
                  <c:v>430300.68473523617</c:v>
                </c:pt>
                <c:pt idx="1672" formatCode="#,##0;[Red]\-#,##0">
                  <c:v>430300.68473523617</c:v>
                </c:pt>
                <c:pt idx="1673" formatCode="#,##0;[Red]\-#,##0">
                  <c:v>430300.68473523617</c:v>
                </c:pt>
                <c:pt idx="1674" formatCode="#,##0;[Red]\-#,##0">
                  <c:v>424757.44748468185</c:v>
                </c:pt>
                <c:pt idx="1675" formatCode="#,##0;[Red]\-#,##0">
                  <c:v>408884.43161166599</c:v>
                </c:pt>
                <c:pt idx="1676" formatCode="#,##0;[Red]\-#,##0">
                  <c:v>420487.80713909218</c:v>
                </c:pt>
                <c:pt idx="1677" formatCode="#,##0;[Red]\-#,##0">
                  <c:v>420487.80713909218</c:v>
                </c:pt>
                <c:pt idx="1678" formatCode="#,##0;[Red]\-#,##0">
                  <c:v>417475.75894632109</c:v>
                </c:pt>
                <c:pt idx="1679" formatCode="#,##0;[Red]\-#,##0">
                  <c:v>417475.75894632109</c:v>
                </c:pt>
                <c:pt idx="1680" formatCode="#,##0;[Red]\-#,##0">
                  <c:v>417475.75894632109</c:v>
                </c:pt>
                <c:pt idx="1681" formatCode="#,##0;[Red]\-#,##0">
                  <c:v>404248.24571880786</c:v>
                </c:pt>
                <c:pt idx="1682" formatCode="#,##0;[Red]\-#,##0">
                  <c:v>404248.24571880786</c:v>
                </c:pt>
                <c:pt idx="1683" formatCode="#,##0;[Red]\-#,##0">
                  <c:v>374979.95303588099</c:v>
                </c:pt>
                <c:pt idx="1684" formatCode="#,##0;[Red]\-#,##0">
                  <c:v>374979.95303588099</c:v>
                </c:pt>
                <c:pt idx="1685" formatCode="#,##0;[Red]\-#,##0">
                  <c:v>357388.61338770774</c:v>
                </c:pt>
                <c:pt idx="1686" formatCode="#,##0;[Red]\-#,##0">
                  <c:v>357388.61338770774</c:v>
                </c:pt>
                <c:pt idx="1687" formatCode="#,##0;[Red]\-#,##0">
                  <c:v>357388.61338770774</c:v>
                </c:pt>
                <c:pt idx="1688" formatCode="#,##0;[Red]\-#,##0">
                  <c:v>377280.11429186689</c:v>
                </c:pt>
                <c:pt idx="1689" formatCode="#,##0;[Red]\-#,##0">
                  <c:v>377280.11429186689</c:v>
                </c:pt>
                <c:pt idx="1690" formatCode="#,##0;[Red]\-#,##0">
                  <c:v>371755.25241341389</c:v>
                </c:pt>
                <c:pt idx="1691" formatCode="#,##0;[Red]\-#,##0">
                  <c:v>371755.25241341389</c:v>
                </c:pt>
                <c:pt idx="1692" formatCode="#,##0;[Red]\-#,##0">
                  <c:v>358857.33803361148</c:v>
                </c:pt>
                <c:pt idx="1693" formatCode="#,##0;[Red]\-#,##0">
                  <c:v>355775.67393499828</c:v>
                </c:pt>
                <c:pt idx="1694" formatCode="#,##0;[Red]\-#,##0">
                  <c:v>355775.67393499828</c:v>
                </c:pt>
                <c:pt idx="1695" formatCode="#,##0;[Red]\-#,##0">
                  <c:v>355775.67393499828</c:v>
                </c:pt>
                <c:pt idx="1696" formatCode="#,##0;[Red]\-#,##0">
                  <c:v>355775.67393499828</c:v>
                </c:pt>
                <c:pt idx="1697" formatCode="#,##0;[Red]\-#,##0">
                  <c:v>355775.67393499828</c:v>
                </c:pt>
                <c:pt idx="1698" formatCode="#,##0;[Red]\-#,##0">
                  <c:v>342139.31029863469</c:v>
                </c:pt>
                <c:pt idx="1699" formatCode="#,##0;[Red]\-#,##0">
                  <c:v>339610.22582721332</c:v>
                </c:pt>
                <c:pt idx="1700" formatCode="#,##0;[Red]\-#,##0">
                  <c:v>352037.12641200866</c:v>
                </c:pt>
                <c:pt idx="1701" formatCode="#,##0;[Red]\-#,##0">
                  <c:v>352037.12641200866</c:v>
                </c:pt>
                <c:pt idx="1702" formatCode="#,##0;[Red]\-#,##0">
                  <c:v>352037.12641200866</c:v>
                </c:pt>
                <c:pt idx="1703" formatCode="#,##0;[Red]\-#,##0">
                  <c:v>291587.26699307706</c:v>
                </c:pt>
                <c:pt idx="1704" formatCode="#,##0;[Red]\-#,##0">
                  <c:v>255238.99987557917</c:v>
                </c:pt>
                <c:pt idx="1705" formatCode="#,##0;[Red]\-#,##0">
                  <c:v>255238.99987557917</c:v>
                </c:pt>
                <c:pt idx="1706" formatCode="#,##0;[Red]\-#,##0">
                  <c:v>194907.17483787177</c:v>
                </c:pt>
                <c:pt idx="1707" formatCode="#,##0;[Red]\-#,##0">
                  <c:v>181514.31769501462</c:v>
                </c:pt>
                <c:pt idx="1708" formatCode="#,##0;[Red]\-#,##0">
                  <c:v>181514.31769501462</c:v>
                </c:pt>
                <c:pt idx="1709" formatCode="#,##0;[Red]\-#,##0">
                  <c:v>181514.31769501462</c:v>
                </c:pt>
                <c:pt idx="1710" formatCode="#,##0;[Red]\-#,##0">
                  <c:v>181514.31769501462</c:v>
                </c:pt>
                <c:pt idx="1711" formatCode="#,##0;[Red]\-#,##0">
                  <c:v>181514.31769501462</c:v>
                </c:pt>
                <c:pt idx="1712" formatCode="#,##0;[Red]\-#,##0">
                  <c:v>181514.31769501462</c:v>
                </c:pt>
                <c:pt idx="1713" formatCode="#,##0;[Red]\-#,##0">
                  <c:v>181514.31769501462</c:v>
                </c:pt>
                <c:pt idx="1714" formatCode="#,##0;[Red]\-#,##0">
                  <c:v>175361.41814109983</c:v>
                </c:pt>
                <c:pt idx="1715" formatCode="#,##0;[Red]\-#,##0">
                  <c:v>155200.12781851919</c:v>
                </c:pt>
                <c:pt idx="1716" formatCode="#,##0;[Red]\-#,##0">
                  <c:v>155200.12781851919</c:v>
                </c:pt>
                <c:pt idx="1717" formatCode="#,##0;[Red]\-#,##0">
                  <c:v>155200.12781851919</c:v>
                </c:pt>
                <c:pt idx="1718" formatCode="#,##0;[Red]\-#,##0">
                  <c:v>164898.95375011695</c:v>
                </c:pt>
                <c:pt idx="1719" formatCode="#,##0;[Red]\-#,##0">
                  <c:v>144469.59086923054</c:v>
                </c:pt>
                <c:pt idx="1720" formatCode="#,##0;[Red]\-#,##0">
                  <c:v>144469.59086923054</c:v>
                </c:pt>
                <c:pt idx="1721" formatCode="#,##0;[Red]\-#,##0">
                  <c:v>168663.1392563273</c:v>
                </c:pt>
                <c:pt idx="1722" formatCode="#,##0;[Red]\-#,##0">
                  <c:v>175172.01499597228</c:v>
                </c:pt>
                <c:pt idx="1723" formatCode="#,##0;[Red]\-#,##0">
                  <c:v>189506.13019013434</c:v>
                </c:pt>
                <c:pt idx="1724" formatCode="#,##0;[Red]\-#,##0">
                  <c:v>248503.18033762701</c:v>
                </c:pt>
                <c:pt idx="1725" formatCode="#,##0;[Red]\-#,##0">
                  <c:v>248503.18033762701</c:v>
                </c:pt>
                <c:pt idx="1726" formatCode="#,##0;[Red]\-#,##0">
                  <c:v>267744.67503924441</c:v>
                </c:pt>
                <c:pt idx="1727" formatCode="#,##0;[Red]\-#,##0">
                  <c:v>267744.67503924441</c:v>
                </c:pt>
                <c:pt idx="1728" formatCode="#,##0;[Red]\-#,##0">
                  <c:v>267744.67503924441</c:v>
                </c:pt>
                <c:pt idx="1729" formatCode="#,##0;[Red]\-#,##0">
                  <c:v>302119.67503924447</c:v>
                </c:pt>
                <c:pt idx="1730" formatCode="#,##0;[Red]\-#,##0">
                  <c:v>302119.67503924447</c:v>
                </c:pt>
                <c:pt idx="1731" formatCode="#,##0;[Red]\-#,##0">
                  <c:v>307170.18008974957</c:v>
                </c:pt>
                <c:pt idx="1732" formatCode="#,##0;[Red]\-#,##0">
                  <c:v>307170.18008974957</c:v>
                </c:pt>
                <c:pt idx="1733" formatCode="#,##0;[Red]\-#,##0">
                  <c:v>307170.18008974957</c:v>
                </c:pt>
                <c:pt idx="1734" formatCode="#,##0;[Red]\-#,##0">
                  <c:v>327890.90081047028</c:v>
                </c:pt>
                <c:pt idx="1735" formatCode="#,##0;[Red]\-#,##0">
                  <c:v>327890.90081047028</c:v>
                </c:pt>
                <c:pt idx="1736" formatCode="#,##0;[Red]\-#,##0">
                  <c:v>288846.61176618125</c:v>
                </c:pt>
                <c:pt idx="1737" formatCode="#,##0;[Red]\-#,##0">
                  <c:v>288846.61176618125</c:v>
                </c:pt>
                <c:pt idx="1738" formatCode="#,##0;[Red]\-#,##0">
                  <c:v>288846.61176618125</c:v>
                </c:pt>
                <c:pt idx="1739" formatCode="#,##0;[Red]\-#,##0">
                  <c:v>288846.61176618125</c:v>
                </c:pt>
                <c:pt idx="1740" formatCode="#,##0;[Red]\-#,##0">
                  <c:v>288846.61176618125</c:v>
                </c:pt>
                <c:pt idx="1741" formatCode="#,##0;[Red]\-#,##0">
                  <c:v>288846.61176618125</c:v>
                </c:pt>
                <c:pt idx="1742" formatCode="#,##0;[Red]\-#,##0">
                  <c:v>321483.68748419691</c:v>
                </c:pt>
                <c:pt idx="1743" formatCode="#,##0;[Red]\-#,##0">
                  <c:v>328418.81052670244</c:v>
                </c:pt>
                <c:pt idx="1744" formatCode="#,##0;[Red]\-#,##0">
                  <c:v>308245.89986387821</c:v>
                </c:pt>
                <c:pt idx="1745" formatCode="#,##0;[Red]\-#,##0">
                  <c:v>308245.89986387821</c:v>
                </c:pt>
                <c:pt idx="1746" formatCode="#,##0;[Red]\-#,##0">
                  <c:v>318149.80258990289</c:v>
                </c:pt>
                <c:pt idx="1747" formatCode="#,##0;[Red]\-#,##0">
                  <c:v>318149.80258990289</c:v>
                </c:pt>
                <c:pt idx="1748" formatCode="#,##0;[Red]\-#,##0">
                  <c:v>318149.80258990289</c:v>
                </c:pt>
                <c:pt idx="1749" formatCode="#,##0;[Red]\-#,##0">
                  <c:v>383707.53253119451</c:v>
                </c:pt>
                <c:pt idx="1750" formatCode="#,##0;[Red]\-#,##0">
                  <c:v>383707.53253119451</c:v>
                </c:pt>
                <c:pt idx="1751" formatCode="#,##0;[Red]\-#,##0">
                  <c:v>397567.90214105078</c:v>
                </c:pt>
                <c:pt idx="1752" formatCode="#,##0;[Red]\-#,##0">
                  <c:v>408511.18204240716</c:v>
                </c:pt>
                <c:pt idx="1753" formatCode="#,##0;[Red]\-#,##0">
                  <c:v>408511.18204240716</c:v>
                </c:pt>
                <c:pt idx="1754" formatCode="#,##0;[Red]\-#,##0">
                  <c:v>408511.18204240716</c:v>
                </c:pt>
                <c:pt idx="1755" formatCode="#,##0;[Red]\-#,##0">
                  <c:v>408511.18204240716</c:v>
                </c:pt>
                <c:pt idx="1756" formatCode="#,##0;[Red]\-#,##0">
                  <c:v>403012.90025546559</c:v>
                </c:pt>
                <c:pt idx="1757" formatCode="#,##0;[Red]\-#,##0">
                  <c:v>403012.90025546559</c:v>
                </c:pt>
                <c:pt idx="1758" formatCode="#,##0;[Red]\-#,##0">
                  <c:v>403012.90025546559</c:v>
                </c:pt>
                <c:pt idx="1759" formatCode="#,##0;[Red]\-#,##0">
                  <c:v>409968.07799889683</c:v>
                </c:pt>
                <c:pt idx="1760" formatCode="#,##0;[Red]\-#,##0">
                  <c:v>409968.07799889683</c:v>
                </c:pt>
                <c:pt idx="1761" formatCode="#,##0;[Red]\-#,##0">
                  <c:v>380858.4889578009</c:v>
                </c:pt>
                <c:pt idx="1762" formatCode="#,##0;[Red]\-#,##0">
                  <c:v>380858.4889578009</c:v>
                </c:pt>
                <c:pt idx="1763" formatCode="#,##0;[Red]\-#,##0">
                  <c:v>399695.59697173827</c:v>
                </c:pt>
                <c:pt idx="1764" formatCode="#,##0;[Red]\-#,##0">
                  <c:v>404760.31278490653</c:v>
                </c:pt>
                <c:pt idx="1765" formatCode="#,##0;[Red]\-#,##0">
                  <c:v>404760.31278490653</c:v>
                </c:pt>
                <c:pt idx="1766" formatCode="#,##0;[Red]\-#,##0">
                  <c:v>404760.31278490653</c:v>
                </c:pt>
                <c:pt idx="1767" formatCode="#,##0;[Red]\-#,##0">
                  <c:v>404760.31278490653</c:v>
                </c:pt>
                <c:pt idx="1768" formatCode="#,##0;[Red]\-#,##0">
                  <c:v>404760.31278490653</c:v>
                </c:pt>
                <c:pt idx="1769" formatCode="#,##0;[Red]\-#,##0">
                  <c:v>441922.47494706872</c:v>
                </c:pt>
                <c:pt idx="1770" formatCode="#,##0;[Red]\-#,##0">
                  <c:v>450024.17432791443</c:v>
                </c:pt>
                <c:pt idx="1771" formatCode="#,##0;[Red]\-#,##0">
                  <c:v>450024.17432791443</c:v>
                </c:pt>
                <c:pt idx="1772" formatCode="#,##0;[Red]\-#,##0">
                  <c:v>450024.17432791443</c:v>
                </c:pt>
                <c:pt idx="1773" formatCode="#,##0;[Red]\-#,##0">
                  <c:v>465399.32807945198</c:v>
                </c:pt>
                <c:pt idx="1774" formatCode="#,##0;[Red]\-#,##0">
                  <c:v>468549.64311095519</c:v>
                </c:pt>
                <c:pt idx="1775" formatCode="#,##0;[Red]\-#,##0">
                  <c:v>468549.64311095519</c:v>
                </c:pt>
                <c:pt idx="1776" formatCode="#,##0;[Red]\-#,##0">
                  <c:v>483678.23615180241</c:v>
                </c:pt>
                <c:pt idx="1777" formatCode="#,##0;[Red]\-#,##0">
                  <c:v>483678.23615180241</c:v>
                </c:pt>
                <c:pt idx="1778" formatCode="#,##0;[Red]\-#,##0">
                  <c:v>478671.08307597978</c:v>
                </c:pt>
                <c:pt idx="1779" formatCode="#,##0;[Red]\-#,##0">
                  <c:v>478671.08307597978</c:v>
                </c:pt>
                <c:pt idx="1780" formatCode="#,##0;[Red]\-#,##0">
                  <c:v>478671.08307597978</c:v>
                </c:pt>
                <c:pt idx="1781" formatCode="#,##0;[Red]\-#,##0">
                  <c:v>513496.95372274588</c:v>
                </c:pt>
                <c:pt idx="1782" formatCode="#,##0;[Red]\-#,##0">
                  <c:v>513496.95372274588</c:v>
                </c:pt>
                <c:pt idx="1783" formatCode="#,##0;[Red]\-#,##0">
                  <c:v>513496.95372274588</c:v>
                </c:pt>
                <c:pt idx="1784" formatCode="#,##0;[Red]\-#,##0">
                  <c:v>513496.95372274588</c:v>
                </c:pt>
                <c:pt idx="1785" formatCode="#,##0;[Red]\-#,##0">
                  <c:v>551339.14373884886</c:v>
                </c:pt>
                <c:pt idx="1786" formatCode="#,##0;[Red]\-#,##0">
                  <c:v>614402.20680191193</c:v>
                </c:pt>
                <c:pt idx="1787" formatCode="#,##0;[Red]\-#,##0">
                  <c:v>608996.80139650649</c:v>
                </c:pt>
                <c:pt idx="1788" formatCode="#,##0;[Red]\-#,##0">
                  <c:v>608996.80139650649</c:v>
                </c:pt>
                <c:pt idx="1789" formatCode="#,##0;[Red]\-#,##0">
                  <c:v>608996.80139650649</c:v>
                </c:pt>
                <c:pt idx="1790" formatCode="#,##0;[Red]\-#,##0">
                  <c:v>698157.6405573457</c:v>
                </c:pt>
                <c:pt idx="1791" formatCode="#,##0;[Red]\-#,##0">
                  <c:v>716147.71499903302</c:v>
                </c:pt>
                <c:pt idx="1792" formatCode="#,##0;[Red]\-#,##0">
                  <c:v>716147.71499903302</c:v>
                </c:pt>
                <c:pt idx="1793" formatCode="#,##0;[Red]\-#,##0">
                  <c:v>720051.19264275196</c:v>
                </c:pt>
                <c:pt idx="1794" formatCode="#,##0;[Red]\-#,##0">
                  <c:v>720051.19264275196</c:v>
                </c:pt>
                <c:pt idx="1795" formatCode="#,##0;[Red]\-#,##0">
                  <c:v>720051.19264275196</c:v>
                </c:pt>
                <c:pt idx="1796" formatCode="#,##0;[Red]\-#,##0">
                  <c:v>720051.19264275196</c:v>
                </c:pt>
                <c:pt idx="1797" formatCode="#,##0;[Red]\-#,##0">
                  <c:v>720051.19264275196</c:v>
                </c:pt>
                <c:pt idx="1798" formatCode="#,##0;[Red]\-#,##0">
                  <c:v>722088.89004468778</c:v>
                </c:pt>
                <c:pt idx="1799" formatCode="#,##0;[Red]\-#,##0">
                  <c:v>722088.89004468778</c:v>
                </c:pt>
                <c:pt idx="1800" formatCode="#,##0;[Red]\-#,##0">
                  <c:v>722088.89004468778</c:v>
                </c:pt>
                <c:pt idx="1801" formatCode="#,##0;[Red]\-#,##0">
                  <c:v>722088.89004468778</c:v>
                </c:pt>
                <c:pt idx="1802" formatCode="#,##0;[Red]\-#,##0">
                  <c:v>722088.89004468778</c:v>
                </c:pt>
                <c:pt idx="1803" formatCode="#,##0;[Red]\-#,##0">
                  <c:v>718265.84252966871</c:v>
                </c:pt>
                <c:pt idx="1804" formatCode="#,##0;[Red]\-#,##0">
                  <c:v>718265.84252966871</c:v>
                </c:pt>
                <c:pt idx="1805" formatCode="#,##0;[Red]\-#,##0">
                  <c:v>718265.84252966871</c:v>
                </c:pt>
                <c:pt idx="1806" formatCode="#,##0;[Red]\-#,##0">
                  <c:v>719624.3623899353</c:v>
                </c:pt>
                <c:pt idx="1807" formatCode="#,##0;[Red]\-#,##0">
                  <c:v>719624.3623899353</c:v>
                </c:pt>
                <c:pt idx="1808" formatCode="#,##0;[Red]\-#,##0">
                  <c:v>676442.54420811718</c:v>
                </c:pt>
                <c:pt idx="1809" formatCode="#,##0;[Red]\-#,##0">
                  <c:v>622559.04906248616</c:v>
                </c:pt>
                <c:pt idx="1810" formatCode="#,##0;[Red]\-#,##0">
                  <c:v>648874.83853617031</c:v>
                </c:pt>
                <c:pt idx="1811" formatCode="#,##0;[Red]\-#,##0">
                  <c:v>648874.83853617031</c:v>
                </c:pt>
                <c:pt idx="1812" formatCode="#,##0;[Red]\-#,##0">
                  <c:v>648874.83853617031</c:v>
                </c:pt>
                <c:pt idx="1813" formatCode="#,##0;[Red]\-#,##0">
                  <c:v>635222.96140306455</c:v>
                </c:pt>
                <c:pt idx="1814" formatCode="#,##0;[Red]\-#,##0">
                  <c:v>663591.75572930567</c:v>
                </c:pt>
                <c:pt idx="1815" formatCode="#,##0;[Red]\-#,##0">
                  <c:v>663591.75572930567</c:v>
                </c:pt>
                <c:pt idx="1816" formatCode="#,##0;[Red]\-#,##0">
                  <c:v>684933.21914393979</c:v>
                </c:pt>
                <c:pt idx="1817" formatCode="#,##0;[Red]\-#,##0">
                  <c:v>684933.21914393979</c:v>
                </c:pt>
                <c:pt idx="1818" formatCode="#,##0;[Red]\-#,##0">
                  <c:v>669794.10294099373</c:v>
                </c:pt>
                <c:pt idx="1819" formatCode="#,##0;[Red]\-#,##0">
                  <c:v>669794.10294099373</c:v>
                </c:pt>
                <c:pt idx="1820" formatCode="#,##0;[Red]\-#,##0">
                  <c:v>669794.10294099373</c:v>
                </c:pt>
                <c:pt idx="1821" formatCode="#,##0;[Red]\-#,##0">
                  <c:v>669794.10294099373</c:v>
                </c:pt>
                <c:pt idx="1822" formatCode="#,##0;[Red]\-#,##0">
                  <c:v>674963.97000155505</c:v>
                </c:pt>
                <c:pt idx="1823" formatCode="#,##0;[Red]\-#,##0">
                  <c:v>674963.97000155505</c:v>
                </c:pt>
                <c:pt idx="1824" formatCode="#,##0;[Red]\-#,##0">
                  <c:v>674963.97000155505</c:v>
                </c:pt>
                <c:pt idx="1825" formatCode="#,##0;[Red]\-#,##0">
                  <c:v>673333.53521894629</c:v>
                </c:pt>
                <c:pt idx="1826" formatCode="#,##0;[Red]\-#,##0">
                  <c:v>673333.53521894629</c:v>
                </c:pt>
                <c:pt idx="1827" formatCode="#,##0;[Red]\-#,##0">
                  <c:v>673333.53521894629</c:v>
                </c:pt>
                <c:pt idx="1828" formatCode="#,##0;[Red]\-#,##0">
                  <c:v>668908.75645788433</c:v>
                </c:pt>
                <c:pt idx="1829" formatCode="#,##0;[Red]\-#,##0">
                  <c:v>678815.51636464428</c:v>
                </c:pt>
                <c:pt idx="1830" formatCode="#,##0;[Red]\-#,##0">
                  <c:v>673542.26612495107</c:v>
                </c:pt>
                <c:pt idx="1831" formatCode="#,##0;[Red]\-#,##0">
                  <c:v>680078.21383736935</c:v>
                </c:pt>
                <c:pt idx="1832" formatCode="#,##0;[Red]\-#,##0">
                  <c:v>680078.21383736935</c:v>
                </c:pt>
                <c:pt idx="1833" formatCode="#,##0;[Red]\-#,##0">
                  <c:v>680078.21383736935</c:v>
                </c:pt>
                <c:pt idx="1834" formatCode="#,##0;[Red]\-#,##0">
                  <c:v>680078.21383736935</c:v>
                </c:pt>
                <c:pt idx="1835" formatCode="#,##0;[Red]\-#,##0">
                  <c:v>680078.21383736935</c:v>
                </c:pt>
                <c:pt idx="1836" formatCode="#,##0;[Red]\-#,##0">
                  <c:v>680078.21383736935</c:v>
                </c:pt>
                <c:pt idx="1837" formatCode="#,##0;[Red]\-#,##0">
                  <c:v>677306.03641801456</c:v>
                </c:pt>
                <c:pt idx="1838" formatCode="#,##0;[Red]\-#,##0">
                  <c:v>677306.03641801456</c:v>
                </c:pt>
                <c:pt idx="1839" formatCode="#,##0;[Red]\-#,##0">
                  <c:v>677306.03641801456</c:v>
                </c:pt>
                <c:pt idx="1840" formatCode="#,##0;[Red]\-#,##0">
                  <c:v>671162.87402485218</c:v>
                </c:pt>
                <c:pt idx="1841" formatCode="#,##0;[Red]\-#,##0">
                  <c:v>664629.17388730065</c:v>
                </c:pt>
                <c:pt idx="1842" formatCode="#,##0;[Red]\-#,##0">
                  <c:v>660281.34780034411</c:v>
                </c:pt>
                <c:pt idx="1843" formatCode="#,##0;[Red]\-#,##0">
                  <c:v>660281.34780034411</c:v>
                </c:pt>
                <c:pt idx="1844" formatCode="#,##0;[Red]\-#,##0">
                  <c:v>660281.34780034411</c:v>
                </c:pt>
                <c:pt idx="1845" formatCode="#,##0;[Red]\-#,##0">
                  <c:v>660281.34780034411</c:v>
                </c:pt>
                <c:pt idx="1846" formatCode="#,##0;[Red]\-#,##0">
                  <c:v>660281.34780034411</c:v>
                </c:pt>
                <c:pt idx="1847" formatCode="#,##0;[Red]\-#,##0">
                  <c:v>660281.34780034411</c:v>
                </c:pt>
                <c:pt idx="1848" formatCode="#,##0;[Red]\-#,##0">
                  <c:v>660989.65430388565</c:v>
                </c:pt>
                <c:pt idx="1849" formatCode="#,##0;[Red]\-#,##0">
                  <c:v>660989.65430388565</c:v>
                </c:pt>
                <c:pt idx="1850" formatCode="#,##0;[Red]\-#,##0">
                  <c:v>660989.65430388565</c:v>
                </c:pt>
                <c:pt idx="1851" formatCode="#,##0;[Red]\-#,##0">
                  <c:v>679646.37072179606</c:v>
                </c:pt>
                <c:pt idx="1852" formatCode="#,##0;[Red]\-#,##0">
                  <c:v>679646.37072179606</c:v>
                </c:pt>
                <c:pt idx="1853" formatCode="#,##0;[Red]\-#,##0">
                  <c:v>679646.37072179606</c:v>
                </c:pt>
                <c:pt idx="1854" formatCode="#,##0;[Red]\-#,##0">
                  <c:v>672503.5135789389</c:v>
                </c:pt>
                <c:pt idx="1855" formatCode="#,##0;[Red]\-#,##0">
                  <c:v>673457.71205222141</c:v>
                </c:pt>
                <c:pt idx="1856" formatCode="#,##0;[Red]\-#,##0">
                  <c:v>658345.44953063247</c:v>
                </c:pt>
                <c:pt idx="1857" formatCode="#,##0;[Red]\-#,##0">
                  <c:v>658345.44953063247</c:v>
                </c:pt>
                <c:pt idx="1858" formatCode="#,##0;[Red]\-#,##0">
                  <c:v>658345.44953063247</c:v>
                </c:pt>
                <c:pt idx="1859" formatCode="#,##0;[Red]\-#,##0">
                  <c:v>652470.00887258316</c:v>
                </c:pt>
                <c:pt idx="1860" formatCode="#,##0;[Red]\-#,##0">
                  <c:v>653132.43600559852</c:v>
                </c:pt>
                <c:pt idx="1861" formatCode="#,##0;[Red]\-#,##0">
                  <c:v>657227.59981215082</c:v>
                </c:pt>
                <c:pt idx="1862" formatCode="#,##0;[Red]\-#,##0">
                  <c:v>657227.59981215082</c:v>
                </c:pt>
                <c:pt idx="1863" formatCode="#,##0;[Red]\-#,##0">
                  <c:v>662987.96847574529</c:v>
                </c:pt>
                <c:pt idx="1864" formatCode="#,##0;[Red]\-#,##0">
                  <c:v>669030.2645482528</c:v>
                </c:pt>
                <c:pt idx="1865" formatCode="#,##0;[Red]\-#,##0">
                  <c:v>671271.41201575613</c:v>
                </c:pt>
                <c:pt idx="1866" formatCode="#,##0;[Red]\-#,##0">
                  <c:v>666142.23268444918</c:v>
                </c:pt>
                <c:pt idx="1867" formatCode="#,##0;[Red]\-#,##0">
                  <c:v>660269.30155791424</c:v>
                </c:pt>
                <c:pt idx="1868" formatCode="#,##0;[Red]\-#,##0">
                  <c:v>660269.30155791424</c:v>
                </c:pt>
                <c:pt idx="1869" formatCode="#,##0;[Red]\-#,##0">
                  <c:v>660269.30155791424</c:v>
                </c:pt>
                <c:pt idx="1870" formatCode="#,##0;[Red]\-#,##0">
                  <c:v>660269.30155791424</c:v>
                </c:pt>
                <c:pt idx="1871" formatCode="#,##0;[Red]\-#,##0">
                  <c:v>672381.33789402328</c:v>
                </c:pt>
                <c:pt idx="1872" formatCode="#,##0;[Red]\-#,##0">
                  <c:v>666217.62980723823</c:v>
                </c:pt>
                <c:pt idx="1873" formatCode="#,##0;[Red]\-#,##0">
                  <c:v>666217.62980723823</c:v>
                </c:pt>
                <c:pt idx="1874" formatCode="#,##0;[Red]\-#,##0">
                  <c:v>666217.62980723823</c:v>
                </c:pt>
                <c:pt idx="1875" formatCode="#,##0;[Red]\-#,##0">
                  <c:v>666217.62980723823</c:v>
                </c:pt>
                <c:pt idx="1876" formatCode="#,##0;[Red]\-#,##0">
                  <c:v>654667.32179902471</c:v>
                </c:pt>
                <c:pt idx="1877" formatCode="#,##0;[Red]\-#,##0">
                  <c:v>654667.32179902471</c:v>
                </c:pt>
                <c:pt idx="1878" formatCode="#,##0;[Red]\-#,##0">
                  <c:v>688855.35598705884</c:v>
                </c:pt>
                <c:pt idx="1879" formatCode="#,##0;[Red]\-#,##0">
                  <c:v>678131.49539724644</c:v>
                </c:pt>
                <c:pt idx="1880" formatCode="#,##0;[Red]\-#,##0">
                  <c:v>650159.46742521843</c:v>
                </c:pt>
                <c:pt idx="1881" formatCode="#,##0;[Red]\-#,##0">
                  <c:v>650159.46742521843</c:v>
                </c:pt>
                <c:pt idx="1882" formatCode="#,##0;[Red]\-#,##0">
                  <c:v>650159.46742521843</c:v>
                </c:pt>
                <c:pt idx="1883" formatCode="#,##0;[Red]\-#,##0">
                  <c:v>650159.46742521843</c:v>
                </c:pt>
                <c:pt idx="1884" formatCode="#,##0;[Red]\-#,##0">
                  <c:v>650159.46742521843</c:v>
                </c:pt>
                <c:pt idx="1885" formatCode="#,##0;[Red]\-#,##0">
                  <c:v>650159.46742521843</c:v>
                </c:pt>
                <c:pt idx="1886" formatCode="#,##0;[Red]\-#,##0">
                  <c:v>650159.46742521843</c:v>
                </c:pt>
                <c:pt idx="1887" formatCode="#,##0;[Red]\-#,##0">
                  <c:v>647053.87736310659</c:v>
                </c:pt>
                <c:pt idx="1888" formatCode="#,##0;[Red]\-#,##0">
                  <c:v>647053.87736310659</c:v>
                </c:pt>
                <c:pt idx="1889" formatCode="#,##0;[Red]\-#,##0">
                  <c:v>647053.87736310659</c:v>
                </c:pt>
                <c:pt idx="1890" formatCode="#,##0;[Red]\-#,##0">
                  <c:v>647053.87736310659</c:v>
                </c:pt>
                <c:pt idx="1891" formatCode="#,##0;[Red]\-#,##0">
                  <c:v>632297.91822576267</c:v>
                </c:pt>
                <c:pt idx="1892" formatCode="#,##0;[Red]\-#,##0">
                  <c:v>629604.31553215999</c:v>
                </c:pt>
                <c:pt idx="1893" formatCode="#,##0;[Red]\-#,##0">
                  <c:v>623240.90827409539</c:v>
                </c:pt>
                <c:pt idx="1894" formatCode="#,##0;[Red]\-#,##0">
                  <c:v>623240.90827409539</c:v>
                </c:pt>
                <c:pt idx="1895" formatCode="#,##0;[Red]\-#,##0">
                  <c:v>623240.90827409539</c:v>
                </c:pt>
                <c:pt idx="1896" formatCode="#,##0;[Red]\-#,##0">
                  <c:v>617068.06876792246</c:v>
                </c:pt>
                <c:pt idx="1897" formatCode="#,##0;[Red]\-#,##0">
                  <c:v>617068.06876792246</c:v>
                </c:pt>
                <c:pt idx="1898" formatCode="#,##0;[Red]\-#,##0">
                  <c:v>642833.27605192096</c:v>
                </c:pt>
                <c:pt idx="1899" formatCode="#,##0;[Red]\-#,##0">
                  <c:v>642833.27605192096</c:v>
                </c:pt>
                <c:pt idx="1900" formatCode="#,##0;[Red]\-#,##0">
                  <c:v>653037.35768457397</c:v>
                </c:pt>
                <c:pt idx="1901" formatCode="#,##0;[Red]\-#,##0">
                  <c:v>648513.32375431946</c:v>
                </c:pt>
                <c:pt idx="1902" formatCode="#,##0;[Red]\-#,##0">
                  <c:v>636253.19582254975</c:v>
                </c:pt>
                <c:pt idx="1903" formatCode="#,##0;[Red]\-#,##0">
                  <c:v>636253.19582254975</c:v>
                </c:pt>
                <c:pt idx="1904" formatCode="#,##0;[Red]\-#,##0">
                  <c:v>636253.19582254975</c:v>
                </c:pt>
                <c:pt idx="1905" formatCode="#,##0;[Red]\-#,##0">
                  <c:v>636253.19582254975</c:v>
                </c:pt>
                <c:pt idx="1906" formatCode="#,##0;[Red]\-#,##0">
                  <c:v>633297.79550014238</c:v>
                </c:pt>
                <c:pt idx="1907" formatCode="#,##0;[Red]\-#,##0">
                  <c:v>633297.79550014238</c:v>
                </c:pt>
                <c:pt idx="1908" formatCode="#,##0;[Red]\-#,##0">
                  <c:v>626636.06344980933</c:v>
                </c:pt>
                <c:pt idx="1909" formatCode="#,##0;[Red]\-#,##0">
                  <c:v>626636.06344980933</c:v>
                </c:pt>
                <c:pt idx="1910" formatCode="#,##0;[Red]\-#,##0">
                  <c:v>626636.06344980933</c:v>
                </c:pt>
                <c:pt idx="1911" formatCode="#,##0;[Red]\-#,##0">
                  <c:v>670166.6069803529</c:v>
                </c:pt>
                <c:pt idx="1912" formatCode="#,##0;[Red]\-#,##0">
                  <c:v>670166.6069803529</c:v>
                </c:pt>
                <c:pt idx="1913" formatCode="#,##0;[Red]\-#,##0">
                  <c:v>670166.6069803529</c:v>
                </c:pt>
                <c:pt idx="1914" formatCode="#,##0;[Red]\-#,##0">
                  <c:v>670166.6069803529</c:v>
                </c:pt>
                <c:pt idx="1915" formatCode="#,##0;[Red]\-#,##0">
                  <c:v>676983.5970170598</c:v>
                </c:pt>
                <c:pt idx="1916" formatCode="#,##0;[Red]\-#,##0">
                  <c:v>676983.5970170598</c:v>
                </c:pt>
                <c:pt idx="1917" formatCode="#,##0;[Red]\-#,##0">
                  <c:v>676983.5970170598</c:v>
                </c:pt>
                <c:pt idx="1918" formatCode="#,##0;[Red]\-#,##0">
                  <c:v>676983.5970170598</c:v>
                </c:pt>
                <c:pt idx="1919" formatCode="#,##0;[Red]\-#,##0">
                  <c:v>676983.5970170598</c:v>
                </c:pt>
                <c:pt idx="1920" formatCode="#,##0;[Red]\-#,##0">
                  <c:v>691167.99418018037</c:v>
                </c:pt>
                <c:pt idx="1921" formatCode="#,##0;[Red]\-#,##0">
                  <c:v>691167.99418018037</c:v>
                </c:pt>
                <c:pt idx="1922" formatCode="#,##0;[Red]\-#,##0">
                  <c:v>691167.99418018037</c:v>
                </c:pt>
                <c:pt idx="1923" formatCode="#,##0;[Red]\-#,##0">
                  <c:v>691167.99418018037</c:v>
                </c:pt>
                <c:pt idx="1924" formatCode="#,##0;[Red]\-#,##0">
                  <c:v>692496.36825031857</c:v>
                </c:pt>
                <c:pt idx="1925" formatCode="#,##0;[Red]\-#,##0">
                  <c:v>692496.36825031857</c:v>
                </c:pt>
                <c:pt idx="1926" formatCode="#,##0;[Red]\-#,##0">
                  <c:v>693440.47701164789</c:v>
                </c:pt>
                <c:pt idx="1927" formatCode="#,##0;[Red]\-#,##0">
                  <c:v>685176.01420173061</c:v>
                </c:pt>
                <c:pt idx="1928" formatCode="#,##0;[Red]\-#,##0">
                  <c:v>685176.01420173061</c:v>
                </c:pt>
                <c:pt idx="1929" formatCode="#,##0;[Red]\-#,##0">
                  <c:v>685176.01420173061</c:v>
                </c:pt>
                <c:pt idx="1930" formatCode="#,##0;[Red]\-#,##0">
                  <c:v>685176.01420173061</c:v>
                </c:pt>
                <c:pt idx="1931" formatCode="#,##0;[Red]\-#,##0">
                  <c:v>685176.01420173061</c:v>
                </c:pt>
                <c:pt idx="1932" formatCode="#,##0;[Red]\-#,##0">
                  <c:v>685176.01420173061</c:v>
                </c:pt>
                <c:pt idx="1933" formatCode="#,##0;[Red]\-#,##0">
                  <c:v>685176.01420173061</c:v>
                </c:pt>
                <c:pt idx="1934" formatCode="#,##0;[Red]\-#,##0">
                  <c:v>682779.5928576045</c:v>
                </c:pt>
                <c:pt idx="1935" formatCode="#,##0;[Red]\-#,##0">
                  <c:v>643517.53041673417</c:v>
                </c:pt>
                <c:pt idx="1936" formatCode="#,##0;[Red]\-#,##0">
                  <c:v>643517.53041673417</c:v>
                </c:pt>
                <c:pt idx="1937" formatCode="#,##0;[Red]\-#,##0">
                  <c:v>643517.53041673417</c:v>
                </c:pt>
                <c:pt idx="1938" formatCode="#,##0;[Red]\-#,##0">
                  <c:v>648967.12169738812</c:v>
                </c:pt>
                <c:pt idx="1939" formatCode="#,##0;[Red]\-#,##0">
                  <c:v>655021.61211111164</c:v>
                </c:pt>
                <c:pt idx="1940" formatCode="#,##0;[Red]\-#,##0">
                  <c:v>657707.37755426287</c:v>
                </c:pt>
                <c:pt idx="1941" formatCode="#,##0;[Red]\-#,##0">
                  <c:v>659682.90648620273</c:v>
                </c:pt>
                <c:pt idx="1942" formatCode="#,##0;[Red]\-#,##0">
                  <c:v>664393.53905686224</c:v>
                </c:pt>
                <c:pt idx="1943" formatCode="#,##0;[Red]\-#,##0">
                  <c:v>665510.44151404768</c:v>
                </c:pt>
                <c:pt idx="1944" formatCode="#,##0;[Red]\-#,##0">
                  <c:v>665510.44151404768</c:v>
                </c:pt>
                <c:pt idx="1945" formatCode="#,##0;[Red]\-#,##0">
                  <c:v>665510.44151404768</c:v>
                </c:pt>
                <c:pt idx="1946" formatCode="#,##0;[Red]\-#,##0">
                  <c:v>665510.44151404768</c:v>
                </c:pt>
                <c:pt idx="1947" formatCode="#,##0;[Red]\-#,##0">
                  <c:v>659480.75691293448</c:v>
                </c:pt>
                <c:pt idx="1948" formatCode="#,##0;[Red]\-#,##0">
                  <c:v>659480.75691293448</c:v>
                </c:pt>
                <c:pt idx="1949" formatCode="#,##0;[Red]\-#,##0">
                  <c:v>659480.75691293448</c:v>
                </c:pt>
                <c:pt idx="1950" formatCode="#,##0;[Red]\-#,##0">
                  <c:v>658177.9950578016</c:v>
                </c:pt>
                <c:pt idx="1951" formatCode="#,##0;[Red]\-#,##0">
                  <c:v>658177.9950578016</c:v>
                </c:pt>
                <c:pt idx="1952" formatCode="#,##0;[Red]\-#,##0">
                  <c:v>658177.9950578016</c:v>
                </c:pt>
                <c:pt idx="1953" formatCode="#,##0;[Red]\-#,##0">
                  <c:v>658177.9950578016</c:v>
                </c:pt>
                <c:pt idx="1954" formatCode="#,##0;[Red]\-#,##0">
                  <c:v>658177.9950578016</c:v>
                </c:pt>
                <c:pt idx="1955" formatCode="#,##0;[Red]\-#,##0">
                  <c:v>663193.04019320779</c:v>
                </c:pt>
                <c:pt idx="1956" formatCode="#,##0;[Red]\-#,##0">
                  <c:v>662078.46150395228</c:v>
                </c:pt>
                <c:pt idx="1957" formatCode="#,##0;[Red]\-#,##0">
                  <c:v>682443.6300432781</c:v>
                </c:pt>
                <c:pt idx="1958" formatCode="#,##0;[Red]\-#,##0">
                  <c:v>682443.6300432781</c:v>
                </c:pt>
                <c:pt idx="1959" formatCode="#,##0;[Red]\-#,##0">
                  <c:v>681279.93725817336</c:v>
                </c:pt>
                <c:pt idx="1960" formatCode="#,##0;[Red]\-#,##0">
                  <c:v>681279.93725817336</c:v>
                </c:pt>
                <c:pt idx="1961" formatCode="#,##0;[Red]\-#,##0">
                  <c:v>681279.93725817336</c:v>
                </c:pt>
                <c:pt idx="1962" formatCode="#,##0;[Red]\-#,##0">
                  <c:v>681279.93725817336</c:v>
                </c:pt>
                <c:pt idx="1963" formatCode="#,##0;[Red]\-#,##0">
                  <c:v>691356.65029939043</c:v>
                </c:pt>
                <c:pt idx="1964" formatCode="#,##0;[Red]\-#,##0">
                  <c:v>686284.18653127446</c:v>
                </c:pt>
                <c:pt idx="1965" formatCode="#,##0;[Red]\-#,##0">
                  <c:v>686284.18653127446</c:v>
                </c:pt>
                <c:pt idx="1966" formatCode="#,##0;[Red]\-#,##0">
                  <c:v>686284.18653127446</c:v>
                </c:pt>
                <c:pt idx="1967" formatCode="#,##0;[Red]\-#,##0">
                  <c:v>686284.18653127446</c:v>
                </c:pt>
                <c:pt idx="1968" formatCode="#,##0;[Red]\-#,##0">
                  <c:v>679291.17953826743</c:v>
                </c:pt>
                <c:pt idx="1969" formatCode="#,##0;[Red]\-#,##0">
                  <c:v>672479.19043744996</c:v>
                </c:pt>
                <c:pt idx="1970" formatCode="#,##0;[Red]\-#,##0">
                  <c:v>672479.19043744996</c:v>
                </c:pt>
                <c:pt idx="1971" formatCode="#,##0;[Red]\-#,##0">
                  <c:v>672479.19043744996</c:v>
                </c:pt>
                <c:pt idx="1972" formatCode="#,##0;[Red]\-#,##0">
                  <c:v>679723.23422367021</c:v>
                </c:pt>
                <c:pt idx="1973" formatCode="#,##0;[Red]\-#,##0">
                  <c:v>685165.41109441849</c:v>
                </c:pt>
                <c:pt idx="1974" formatCode="#,##0;[Red]\-#,##0">
                  <c:v>685165.41109441849</c:v>
                </c:pt>
                <c:pt idx="1975" formatCode="#,##0;[Red]\-#,##0">
                  <c:v>682722.98262268095</c:v>
                </c:pt>
                <c:pt idx="1976" formatCode="#,##0;[Red]\-#,##0">
                  <c:v>682722.98262268095</c:v>
                </c:pt>
                <c:pt idx="1977" formatCode="#,##0;[Red]\-#,##0">
                  <c:v>682722.98262268095</c:v>
                </c:pt>
                <c:pt idx="1978" formatCode="#,##0;[Red]\-#,##0">
                  <c:v>686145.03585462004</c:v>
                </c:pt>
                <c:pt idx="1979" formatCode="#,##0;[Red]\-#,##0">
                  <c:v>689364.21393681178</c:v>
                </c:pt>
                <c:pt idx="1980" formatCode="#,##0;[Red]\-#,##0">
                  <c:v>689364.21393681178</c:v>
                </c:pt>
                <c:pt idx="1981" formatCode="#,##0;[Red]\-#,##0">
                  <c:v>691689.79533216066</c:v>
                </c:pt>
                <c:pt idx="1982" formatCode="#,##0;[Red]\-#,##0">
                  <c:v>689868.96503354446</c:v>
                </c:pt>
                <c:pt idx="1983" formatCode="#,##0;[Red]\-#,##0">
                  <c:v>692002.29836687783</c:v>
                </c:pt>
                <c:pt idx="1984" formatCode="#,##0;[Red]\-#,##0">
                  <c:v>692002.29836687783</c:v>
                </c:pt>
                <c:pt idx="1985" formatCode="#,##0;[Red]\-#,##0">
                  <c:v>692002.29836687783</c:v>
                </c:pt>
                <c:pt idx="1986" formatCode="#,##0;[Red]\-#,##0">
                  <c:v>692002.29836687783</c:v>
                </c:pt>
                <c:pt idx="1987" formatCode="#,##0;[Red]\-#,##0">
                  <c:v>691246.24997978099</c:v>
                </c:pt>
                <c:pt idx="1988" formatCode="#,##0;[Red]\-#,##0">
                  <c:v>691246.24997978099</c:v>
                </c:pt>
                <c:pt idx="1989" formatCode="#,##0;[Red]\-#,##0">
                  <c:v>691246.24997978099</c:v>
                </c:pt>
                <c:pt idx="1990" formatCode="#,##0;[Red]\-#,##0">
                  <c:v>691246.24997978099</c:v>
                </c:pt>
                <c:pt idx="1991" formatCode="#,##0;[Red]\-#,##0">
                  <c:v>691246.24997978099</c:v>
                </c:pt>
                <c:pt idx="1992" formatCode="#,##0;[Red]\-#,##0">
                  <c:v>691246.24997978099</c:v>
                </c:pt>
                <c:pt idx="1993" formatCode="#,##0;[Red]\-#,##0">
                  <c:v>689546.01456256933</c:v>
                </c:pt>
                <c:pt idx="1994" formatCode="#,##0;[Red]\-#,##0">
                  <c:v>689546.01456256933</c:v>
                </c:pt>
                <c:pt idx="1995" formatCode="#,##0;[Red]\-#,##0">
                  <c:v>681853.7068702617</c:v>
                </c:pt>
                <c:pt idx="1996" formatCode="#,##0;[Red]\-#,##0">
                  <c:v>681853.7068702617</c:v>
                </c:pt>
                <c:pt idx="1997" formatCode="#,##0;[Red]\-#,##0">
                  <c:v>695326.76076247718</c:v>
                </c:pt>
                <c:pt idx="1998" formatCode="#,##0;[Red]\-#,##0">
                  <c:v>695326.76076247718</c:v>
                </c:pt>
                <c:pt idx="1999" formatCode="#,##0;[Red]\-#,##0">
                  <c:v>688660.09409581055</c:v>
                </c:pt>
                <c:pt idx="2000" formatCode="#,##0;[Red]\-#,##0">
                  <c:v>688660.09409581055</c:v>
                </c:pt>
                <c:pt idx="2001" formatCode="#,##0;[Red]\-#,##0">
                  <c:v>688660.09409581055</c:v>
                </c:pt>
                <c:pt idx="2002" formatCode="#,##0;[Red]\-#,##0">
                  <c:v>693239.74735063559</c:v>
                </c:pt>
                <c:pt idx="2003" formatCode="#,##0;[Red]\-#,##0">
                  <c:v>693239.74735063559</c:v>
                </c:pt>
                <c:pt idx="2004" formatCode="#,##0;[Red]\-#,##0">
                  <c:v>693239.74735063559</c:v>
                </c:pt>
                <c:pt idx="2005" formatCode="#,##0;[Red]\-#,##0">
                  <c:v>693239.74735063559</c:v>
                </c:pt>
                <c:pt idx="2006" formatCode="#,##0;[Red]\-#,##0">
                  <c:v>682093.25053534901</c:v>
                </c:pt>
                <c:pt idx="2007" formatCode="#,##0;[Red]\-#,##0">
                  <c:v>680559.80219339009</c:v>
                </c:pt>
                <c:pt idx="2008" formatCode="#,##0;[Red]\-#,##0">
                  <c:v>680559.80219339009</c:v>
                </c:pt>
                <c:pt idx="2009" formatCode="#,##0;[Red]\-#,##0">
                  <c:v>704554.61412594526</c:v>
                </c:pt>
                <c:pt idx="2010" formatCode="#,##0;[Red]\-#,##0">
                  <c:v>708667.01988331333</c:v>
                </c:pt>
                <c:pt idx="2011" formatCode="#,##0;[Red]\-#,##0">
                  <c:v>708667.01988331333</c:v>
                </c:pt>
                <c:pt idx="2012" formatCode="#,##0;[Red]\-#,##0">
                  <c:v>715861.26448762987</c:v>
                </c:pt>
                <c:pt idx="2013" formatCode="#,##0;[Red]\-#,##0">
                  <c:v>712052.22436574067</c:v>
                </c:pt>
                <c:pt idx="2014" formatCode="#,##0;[Red]\-#,##0">
                  <c:v>712052.22436574067</c:v>
                </c:pt>
                <c:pt idx="2015" formatCode="#,##0;[Red]\-#,##0">
                  <c:v>712052.22436574067</c:v>
                </c:pt>
                <c:pt idx="2016" formatCode="#,##0;[Red]\-#,##0">
                  <c:v>712052.22436574067</c:v>
                </c:pt>
                <c:pt idx="2017" formatCode="#,##0;[Red]\-#,##0">
                  <c:v>712052.22436574067</c:v>
                </c:pt>
                <c:pt idx="2018" formatCode="#,##0;[Red]\-#,##0">
                  <c:v>709250.23183772073</c:v>
                </c:pt>
                <c:pt idx="2019" formatCode="#,##0;[Red]\-#,##0">
                  <c:v>710286.85934290395</c:v>
                </c:pt>
                <c:pt idx="2020" formatCode="#,##0;[Red]\-#,##0">
                  <c:v>714692.14568651631</c:v>
                </c:pt>
                <c:pt idx="2021" formatCode="#,##0;[Red]\-#,##0">
                  <c:v>714692.14568651631</c:v>
                </c:pt>
                <c:pt idx="2022" formatCode="#,##0;[Red]\-#,##0">
                  <c:v>718754.18409124308</c:v>
                </c:pt>
                <c:pt idx="2023" formatCode="#,##0;[Red]\-#,##0">
                  <c:v>718754.18409124308</c:v>
                </c:pt>
                <c:pt idx="2024" formatCode="#,##0;[Red]\-#,##0">
                  <c:v>718754.18409124308</c:v>
                </c:pt>
                <c:pt idx="2025" formatCode="#,##0;[Red]\-#,##0">
                  <c:v>761115.2952023542</c:v>
                </c:pt>
                <c:pt idx="2026" formatCode="#,##0;[Red]\-#,##0">
                  <c:v>761115.2952023542</c:v>
                </c:pt>
                <c:pt idx="2027" formatCode="#,##0;[Red]\-#,##0">
                  <c:v>746789.971727308</c:v>
                </c:pt>
                <c:pt idx="2028" formatCode="#,##0;[Red]\-#,##0">
                  <c:v>784375.39313960867</c:v>
                </c:pt>
                <c:pt idx="2029" formatCode="#,##0;[Red]\-#,##0">
                  <c:v>780169.29429628584</c:v>
                </c:pt>
                <c:pt idx="2030" formatCode="#,##0;[Red]\-#,##0">
                  <c:v>780169.29429628584</c:v>
                </c:pt>
                <c:pt idx="2031" formatCode="#,##0;[Red]\-#,##0">
                  <c:v>780169.29429628584</c:v>
                </c:pt>
                <c:pt idx="2032" formatCode="#,##0;[Red]\-#,##0">
                  <c:v>775988.47381026542</c:v>
                </c:pt>
                <c:pt idx="2033" formatCode="#,##0;[Red]\-#,##0">
                  <c:v>769788.21469495911</c:v>
                </c:pt>
                <c:pt idx="2034" formatCode="#,##0;[Red]\-#,##0">
                  <c:v>769788.21469495911</c:v>
                </c:pt>
                <c:pt idx="2035" formatCode="#,##0;[Red]\-#,##0">
                  <c:v>769788.21469495911</c:v>
                </c:pt>
                <c:pt idx="2036" formatCode="#,##0;[Red]\-#,##0">
                  <c:v>769788.21469495911</c:v>
                </c:pt>
                <c:pt idx="2037" formatCode="#,##0;[Red]\-#,##0">
                  <c:v>765098.6211264017</c:v>
                </c:pt>
                <c:pt idx="2038" formatCode="#,##0;[Red]\-#,##0">
                  <c:v>765098.6211264017</c:v>
                </c:pt>
                <c:pt idx="2039" formatCode="#,##0;[Red]\-#,##0">
                  <c:v>765098.6211264017</c:v>
                </c:pt>
                <c:pt idx="2040" formatCode="#,##0;[Red]\-#,##0">
                  <c:v>765098.6211264017</c:v>
                </c:pt>
                <c:pt idx="2041" formatCode="#,##0;[Red]\-#,##0">
                  <c:v>765098.6211264017</c:v>
                </c:pt>
                <c:pt idx="2042" formatCode="#,##0;[Red]\-#,##0">
                  <c:v>765098.6211264017</c:v>
                </c:pt>
                <c:pt idx="2043" formatCode="#,##0;[Red]\-#,##0">
                  <c:v>762200.07040176401</c:v>
                </c:pt>
                <c:pt idx="2044" formatCode="#,##0;[Red]\-#,##0">
                  <c:v>762200.07040176401</c:v>
                </c:pt>
                <c:pt idx="2045" formatCode="#,##0;[Red]\-#,##0">
                  <c:v>762200.07040176401</c:v>
                </c:pt>
                <c:pt idx="2046" formatCode="#,##0;[Red]\-#,##0">
                  <c:v>755503.64183033549</c:v>
                </c:pt>
                <c:pt idx="2047" formatCode="#,##0;[Red]\-#,##0">
                  <c:v>754073.2127015969</c:v>
                </c:pt>
                <c:pt idx="2048" formatCode="#,##0;[Red]\-#,##0">
                  <c:v>754073.2127015969</c:v>
                </c:pt>
                <c:pt idx="2049" formatCode="#,##0;[Red]\-#,##0">
                  <c:v>754073.2127015969</c:v>
                </c:pt>
                <c:pt idx="2050" formatCode="#,##0;[Red]\-#,##0">
                  <c:v>754073.2127015969</c:v>
                </c:pt>
                <c:pt idx="2051" formatCode="#,##0;[Red]\-#,##0">
                  <c:v>756258.52738691156</c:v>
                </c:pt>
                <c:pt idx="2052" formatCode="#,##0;[Red]\-#,##0">
                  <c:v>751985.02311340731</c:v>
                </c:pt>
                <c:pt idx="2053" formatCode="#,##0;[Red]\-#,##0">
                  <c:v>751985.02311340731</c:v>
                </c:pt>
                <c:pt idx="2054" formatCode="#,##0;[Red]\-#,##0">
                  <c:v>734623.91200229619</c:v>
                </c:pt>
                <c:pt idx="2055" formatCode="#,##0;[Red]\-#,##0">
                  <c:v>734623.91200229619</c:v>
                </c:pt>
                <c:pt idx="2056" formatCode="#,##0;[Red]\-#,##0">
                  <c:v>734623.91200229619</c:v>
                </c:pt>
                <c:pt idx="2057" formatCode="#,##0;[Red]\-#,##0">
                  <c:v>735003.56272363255</c:v>
                </c:pt>
                <c:pt idx="2058" formatCode="#,##0;[Red]\-#,##0">
                  <c:v>740225.49483851506</c:v>
                </c:pt>
                <c:pt idx="2059" formatCode="#,##0;[Red]\-#,##0">
                  <c:v>738993.29330510867</c:v>
                </c:pt>
                <c:pt idx="2060" formatCode="#,##0;[Red]\-#,##0">
                  <c:v>738224.85068215779</c:v>
                </c:pt>
                <c:pt idx="2061" formatCode="#,##0;[Red]\-#,##0">
                  <c:v>738224.85068215779</c:v>
                </c:pt>
                <c:pt idx="2062" formatCode="#,##0;[Red]\-#,##0">
                  <c:v>738224.85068215779</c:v>
                </c:pt>
                <c:pt idx="2063" formatCode="#,##0;[Red]\-#,##0">
                  <c:v>738224.85068215779</c:v>
                </c:pt>
                <c:pt idx="2064" formatCode="#,##0;[Red]\-#,##0">
                  <c:v>738224.85068215779</c:v>
                </c:pt>
                <c:pt idx="2065" formatCode="#,##0;[Red]\-#,##0">
                  <c:v>738224.85068215779</c:v>
                </c:pt>
                <c:pt idx="2066" formatCode="#,##0;[Red]\-#,##0">
                  <c:v>729953.55208827858</c:v>
                </c:pt>
                <c:pt idx="2067" formatCode="#,##0;[Red]\-#,##0">
                  <c:v>730699.07892724476</c:v>
                </c:pt>
                <c:pt idx="2068" formatCode="#,##0;[Red]\-#,##0">
                  <c:v>730699.07892724476</c:v>
                </c:pt>
                <c:pt idx="2069" formatCode="#,##0;[Red]\-#,##0">
                  <c:v>738346.75825213932</c:v>
                </c:pt>
                <c:pt idx="2070" formatCode="#,##0;[Red]\-#,##0">
                  <c:v>738346.75825213932</c:v>
                </c:pt>
                <c:pt idx="2071" formatCode="#,##0;[Red]\-#,##0">
                  <c:v>736721.62282418692</c:v>
                </c:pt>
                <c:pt idx="2072" formatCode="#,##0;[Red]\-#,##0">
                  <c:v>736721.62282418692</c:v>
                </c:pt>
                <c:pt idx="2073" formatCode="#,##0;[Red]\-#,##0">
                  <c:v>760225.89632846043</c:v>
                </c:pt>
                <c:pt idx="2074" formatCode="#,##0;[Red]\-#,##0">
                  <c:v>762506.91822627059</c:v>
                </c:pt>
                <c:pt idx="2075" formatCode="#,##0;[Red]\-#,##0">
                  <c:v>749435.02280143392</c:v>
                </c:pt>
                <c:pt idx="2076" formatCode="#,##0;[Red]\-#,##0">
                  <c:v>751838.86895528005</c:v>
                </c:pt>
                <c:pt idx="2077" formatCode="#,##0;[Red]\-#,##0">
                  <c:v>750904.28951602767</c:v>
                </c:pt>
                <c:pt idx="2078" formatCode="#,##0;[Red]\-#,##0">
                  <c:v>743519.67413141229</c:v>
                </c:pt>
                <c:pt idx="2079" formatCode="#,##0;[Red]\-#,##0">
                  <c:v>743519.67413141229</c:v>
                </c:pt>
                <c:pt idx="2080" formatCode="#,##0;[Red]\-#,##0">
                  <c:v>741444.98533473175</c:v>
                </c:pt>
                <c:pt idx="2081" formatCode="#,##0;[Red]\-#,##0">
                  <c:v>743350.95738047501</c:v>
                </c:pt>
                <c:pt idx="2082" formatCode="#,##0;[Red]\-#,##0">
                  <c:v>747882.6794348557</c:v>
                </c:pt>
                <c:pt idx="2083" formatCode="#,##0;[Red]\-#,##0">
                  <c:v>751988.51885091409</c:v>
                </c:pt>
                <c:pt idx="2084" formatCode="#,##0;[Red]\-#,##0">
                  <c:v>751988.51885091409</c:v>
                </c:pt>
                <c:pt idx="2085" formatCode="#,##0;[Red]\-#,##0">
                  <c:v>748153.42776750086</c:v>
                </c:pt>
                <c:pt idx="2086" formatCode="#,##0;[Red]\-#,##0">
                  <c:v>791631.68863706605</c:v>
                </c:pt>
                <c:pt idx="2087" formatCode="#,##0;[Red]\-#,##0">
                  <c:v>784278.74746059545</c:v>
                </c:pt>
                <c:pt idx="2088" formatCode="#,##0;[Red]\-#,##0">
                  <c:v>809734.14213598077</c:v>
                </c:pt>
                <c:pt idx="2089" formatCode="#,##0;[Red]\-#,##0">
                  <c:v>809734.14213598077</c:v>
                </c:pt>
                <c:pt idx="2090" formatCode="#,##0;[Red]\-#,##0">
                  <c:v>809734.14213598077</c:v>
                </c:pt>
                <c:pt idx="2091" formatCode="#,##0;[Red]\-#,##0">
                  <c:v>809734.14213598077</c:v>
                </c:pt>
                <c:pt idx="2092" formatCode="#,##0;[Red]\-#,##0">
                  <c:v>793959.10784242791</c:v>
                </c:pt>
                <c:pt idx="2093" formatCode="#,##0;[Red]\-#,##0">
                  <c:v>804448.6183319384</c:v>
                </c:pt>
                <c:pt idx="2094" formatCode="#,##0;[Red]\-#,##0">
                  <c:v>804448.6183319384</c:v>
                </c:pt>
                <c:pt idx="2095" formatCode="#,##0;[Red]\-#,##0">
                  <c:v>804448.6183319384</c:v>
                </c:pt>
                <c:pt idx="2096" formatCode="#,##0;[Red]\-#,##0">
                  <c:v>804448.6183319384</c:v>
                </c:pt>
                <c:pt idx="2097" formatCode="#,##0;[Red]\-#,##0">
                  <c:v>804448.6183319384</c:v>
                </c:pt>
                <c:pt idx="2098" formatCode="#,##0;[Red]\-#,##0">
                  <c:v>817435.63131895137</c:v>
                </c:pt>
                <c:pt idx="2099" formatCode="#,##0;[Red]\-#,##0">
                  <c:v>817435.63131895137</c:v>
                </c:pt>
                <c:pt idx="2100" formatCode="#,##0;[Red]\-#,##0">
                  <c:v>817435.63131895137</c:v>
                </c:pt>
                <c:pt idx="2101" formatCode="#,##0;[Red]\-#,##0">
                  <c:v>817435.63131895137</c:v>
                </c:pt>
                <c:pt idx="2102" formatCode="#,##0;[Red]\-#,##0">
                  <c:v>816933.62328682281</c:v>
                </c:pt>
                <c:pt idx="2103" formatCode="#,##0;[Red]\-#,##0">
                  <c:v>818170.022891175</c:v>
                </c:pt>
                <c:pt idx="2104" formatCode="#,##0;[Red]\-#,##0">
                  <c:v>803285.04318887461</c:v>
                </c:pt>
                <c:pt idx="2105" formatCode="#,##0;[Red]\-#,##0">
                  <c:v>804612.08535932587</c:v>
                </c:pt>
                <c:pt idx="2106" formatCode="#,##0;[Red]\-#,##0">
                  <c:v>804612.08535932587</c:v>
                </c:pt>
                <c:pt idx="2107" formatCode="#,##0;[Red]\-#,##0">
                  <c:v>826002.45969087665</c:v>
                </c:pt>
                <c:pt idx="2108" formatCode="#,##0;[Red]\-#,##0">
                  <c:v>826002.45969087665</c:v>
                </c:pt>
                <c:pt idx="2109" formatCode="#,##0;[Red]\-#,##0">
                  <c:v>838168.94848490017</c:v>
                </c:pt>
                <c:pt idx="2110" formatCode="#,##0;[Red]\-#,##0">
                  <c:v>838168.94848490017</c:v>
                </c:pt>
                <c:pt idx="2111" formatCode="#,##0;[Red]\-#,##0">
                  <c:v>838168.94848490017</c:v>
                </c:pt>
                <c:pt idx="2112" formatCode="#,##0;[Red]\-#,##0">
                  <c:v>837506.69682927104</c:v>
                </c:pt>
                <c:pt idx="2113" formatCode="#,##0;[Red]\-#,##0">
                  <c:v>837506.69682927104</c:v>
                </c:pt>
                <c:pt idx="2114" formatCode="#,##0;[Red]\-#,##0">
                  <c:v>860944.19682927104</c:v>
                </c:pt>
                <c:pt idx="2115" formatCode="#,##0;[Red]\-#,##0">
                  <c:v>858184.9565828644</c:v>
                </c:pt>
                <c:pt idx="2116" formatCode="#,##0;[Red]\-#,##0">
                  <c:v>861467.78486569272</c:v>
                </c:pt>
                <c:pt idx="2117" formatCode="#,##0;[Red]\-#,##0">
                  <c:v>855173.72645683063</c:v>
                </c:pt>
                <c:pt idx="2118" formatCode="#,##0;[Red]\-#,##0">
                  <c:v>853769.23207480821</c:v>
                </c:pt>
                <c:pt idx="2119" formatCode="#,##0;[Red]\-#,##0">
                  <c:v>853769.23207480821</c:v>
                </c:pt>
                <c:pt idx="2120" formatCode="#,##0;[Red]\-#,##0">
                  <c:v>853769.23207480821</c:v>
                </c:pt>
                <c:pt idx="2121" formatCode="#,##0;[Red]\-#,##0">
                  <c:v>853769.23207480821</c:v>
                </c:pt>
                <c:pt idx="2122" formatCode="#,##0;[Red]\-#,##0">
                  <c:v>853769.23207480821</c:v>
                </c:pt>
                <c:pt idx="2123" formatCode="#,##0;[Red]\-#,##0">
                  <c:v>870806.26911184529</c:v>
                </c:pt>
                <c:pt idx="2124" formatCode="#,##0;[Red]\-#,##0">
                  <c:v>873492.63580089842</c:v>
                </c:pt>
                <c:pt idx="2125" formatCode="#,##0;[Red]\-#,##0">
                  <c:v>873492.63580089842</c:v>
                </c:pt>
                <c:pt idx="2126" formatCode="#,##0;[Red]\-#,##0">
                  <c:v>873492.63580089842</c:v>
                </c:pt>
                <c:pt idx="2127" formatCode="#,##0;[Red]\-#,##0">
                  <c:v>873492.63580089842</c:v>
                </c:pt>
                <c:pt idx="2128" formatCode="#,##0;[Red]\-#,##0">
                  <c:v>873492.63580089842</c:v>
                </c:pt>
                <c:pt idx="2129" formatCode="#,##0;[Red]\-#,##0">
                  <c:v>892552.91948884167</c:v>
                </c:pt>
                <c:pt idx="2130" formatCode="#,##0;[Red]\-#,##0">
                  <c:v>895198.42213434435</c:v>
                </c:pt>
                <c:pt idx="2131" formatCode="#,##0;[Red]\-#,##0">
                  <c:v>887267.9085391782</c:v>
                </c:pt>
                <c:pt idx="2132" formatCode="#,##0;[Red]\-#,##0">
                  <c:v>887267.9085391782</c:v>
                </c:pt>
                <c:pt idx="2133" formatCode="#,##0;[Red]\-#,##0">
                  <c:v>887267.9085391782</c:v>
                </c:pt>
                <c:pt idx="2134" formatCode="#,##0;[Red]\-#,##0">
                  <c:v>887267.9085391782</c:v>
                </c:pt>
                <c:pt idx="2135" formatCode="#,##0;[Red]\-#,##0">
                  <c:v>887267.9085391782</c:v>
                </c:pt>
                <c:pt idx="2136" formatCode="#,##0;[Red]\-#,##0">
                  <c:v>887267.9085391782</c:v>
                </c:pt>
                <c:pt idx="2137" formatCode="#,##0;[Red]\-#,##0">
                  <c:v>887267.9085391782</c:v>
                </c:pt>
                <c:pt idx="2138" formatCode="#,##0;[Red]\-#,##0">
                  <c:v>887267.9085391782</c:v>
                </c:pt>
                <c:pt idx="2139" formatCode="#,##0;[Red]\-#,##0">
                  <c:v>887267.9085391782</c:v>
                </c:pt>
                <c:pt idx="2140" formatCode="#,##0;[Red]\-#,##0">
                  <c:v>887267.9085391782</c:v>
                </c:pt>
                <c:pt idx="2141" formatCode="#,##0;[Red]\-#,##0">
                  <c:v>887267.9085391782</c:v>
                </c:pt>
                <c:pt idx="2142" formatCode="#,##0;[Red]\-#,##0">
                  <c:v>887267.9085391782</c:v>
                </c:pt>
                <c:pt idx="2143" formatCode="#,##0;[Red]\-#,##0">
                  <c:v>887267.9085391782</c:v>
                </c:pt>
                <c:pt idx="2144" formatCode="#,##0;[Red]\-#,##0">
                  <c:v>887267.9085391782</c:v>
                </c:pt>
                <c:pt idx="2145" formatCode="#,##0;[Red]\-#,##0">
                  <c:v>895506.83747841616</c:v>
                </c:pt>
                <c:pt idx="2146" formatCode="#,##0;[Red]\-#,##0">
                  <c:v>895506.83747841616</c:v>
                </c:pt>
                <c:pt idx="2147" formatCode="#,##0;[Red]\-#,##0">
                  <c:v>895506.83747841616</c:v>
                </c:pt>
                <c:pt idx="2148" formatCode="#,##0;[Red]\-#,##0">
                  <c:v>895506.83747841616</c:v>
                </c:pt>
                <c:pt idx="2149" formatCode="#,##0;[Red]\-#,##0">
                  <c:v>895506.83747841616</c:v>
                </c:pt>
                <c:pt idx="2150" formatCode="#,##0;[Red]\-#,##0">
                  <c:v>895506.83747841616</c:v>
                </c:pt>
                <c:pt idx="2151" formatCode="#,##0;[Red]\-#,##0">
                  <c:v>893746.27409813448</c:v>
                </c:pt>
                <c:pt idx="2152" formatCode="#,##0;[Red]\-#,##0">
                  <c:v>893746.27409813448</c:v>
                </c:pt>
                <c:pt idx="2153" formatCode="#,##0;[Red]\-#,##0">
                  <c:v>893746.27409813448</c:v>
                </c:pt>
                <c:pt idx="2154" formatCode="#,##0;[Red]\-#,##0">
                  <c:v>893746.27409813448</c:v>
                </c:pt>
                <c:pt idx="2155" formatCode="#,##0;[Red]\-#,##0">
                  <c:v>893746.27409813448</c:v>
                </c:pt>
                <c:pt idx="2156" formatCode="#,##0;[Red]\-#,##0">
                  <c:v>893746.27409813448</c:v>
                </c:pt>
                <c:pt idx="2157" formatCode="#,##0;[Red]\-#,##0">
                  <c:v>901026.87228782359</c:v>
                </c:pt>
                <c:pt idx="2158" formatCode="#,##0;[Red]\-#,##0">
                  <c:v>906292.66968000005</c:v>
                </c:pt>
                <c:pt idx="2159" formatCode="#,##0;[Red]\-#,##0">
                  <c:v>878342.35912099387</c:v>
                </c:pt>
                <c:pt idx="2160" formatCode="#,##0;[Red]\-#,##0">
                  <c:v>878342.35912099387</c:v>
                </c:pt>
                <c:pt idx="2161" formatCode="#,##0;[Red]\-#,##0">
                  <c:v>878342.35912099387</c:v>
                </c:pt>
                <c:pt idx="2162" formatCode="#,##0;[Red]\-#,##0">
                  <c:v>878342.35912099387</c:v>
                </c:pt>
                <c:pt idx="2163" formatCode="#,##0;[Red]\-#,##0">
                  <c:v>878342.35912099387</c:v>
                </c:pt>
                <c:pt idx="2164" formatCode="#,##0;[Red]\-#,##0">
                  <c:v>878342.35912099387</c:v>
                </c:pt>
                <c:pt idx="2165" formatCode="#,##0;[Red]\-#,##0">
                  <c:v>878342.35912099387</c:v>
                </c:pt>
                <c:pt idx="2166" formatCode="#,##0;[Red]\-#,##0">
                  <c:v>878342.35912099387</c:v>
                </c:pt>
                <c:pt idx="2167" formatCode="#,##0;[Red]\-#,##0">
                  <c:v>878342.35912099387</c:v>
                </c:pt>
                <c:pt idx="2168" formatCode="#,##0;[Red]\-#,##0">
                  <c:v>880786.80356543837</c:v>
                </c:pt>
                <c:pt idx="2169" formatCode="#,##0;[Red]\-#,##0">
                  <c:v>900992.6747053545</c:v>
                </c:pt>
                <c:pt idx="2170" formatCode="#,##0;[Red]\-#,##0">
                  <c:v>915390.58046451688</c:v>
                </c:pt>
                <c:pt idx="2171" formatCode="#,##0;[Red]\-#,##0">
                  <c:v>915390.58046451688</c:v>
                </c:pt>
                <c:pt idx="2172" formatCode="#,##0;[Red]\-#,##0">
                  <c:v>915390.58046451688</c:v>
                </c:pt>
                <c:pt idx="2173" formatCode="#,##0;[Red]\-#,##0">
                  <c:v>915390.58046451688</c:v>
                </c:pt>
                <c:pt idx="2174" formatCode="#,##0;[Red]\-#,##0">
                  <c:v>907709.52706290758</c:v>
                </c:pt>
                <c:pt idx="2175" formatCode="#,##0;[Red]\-#,##0">
                  <c:v>917042.86039624084</c:v>
                </c:pt>
                <c:pt idx="2176" formatCode="#,##0;[Red]\-#,##0">
                  <c:v>918054.49418480939</c:v>
                </c:pt>
                <c:pt idx="2177" formatCode="#,##0;[Red]\-#,##0">
                  <c:v>918054.49418480939</c:v>
                </c:pt>
                <c:pt idx="2178" formatCode="#,##0;[Red]\-#,##0">
                  <c:v>918054.49418480939</c:v>
                </c:pt>
                <c:pt idx="2179" formatCode="#,##0;[Red]\-#,##0">
                  <c:v>921219.05114683474</c:v>
                </c:pt>
                <c:pt idx="2180" formatCode="#,##0;[Red]\-#,##0">
                  <c:v>921219.05114683474</c:v>
                </c:pt>
                <c:pt idx="2181" formatCode="#,##0;[Red]\-#,##0">
                  <c:v>921219.05114683474</c:v>
                </c:pt>
                <c:pt idx="2182" formatCode="#,##0;[Red]\-#,##0">
                  <c:v>921219.05114683474</c:v>
                </c:pt>
                <c:pt idx="2183" formatCode="#,##0;[Red]\-#,##0">
                  <c:v>921219.05114683474</c:v>
                </c:pt>
                <c:pt idx="2184" formatCode="#,##0;[Red]\-#,##0">
                  <c:v>921219.05114683474</c:v>
                </c:pt>
                <c:pt idx="2185" formatCode="#,##0;[Red]\-#,##0">
                  <c:v>928784.38814821024</c:v>
                </c:pt>
                <c:pt idx="2186" formatCode="#,##0;[Red]\-#,##0">
                  <c:v>928784.38814821024</c:v>
                </c:pt>
                <c:pt idx="2187" formatCode="#,##0;[Red]\-#,##0">
                  <c:v>928784.38814821024</c:v>
                </c:pt>
                <c:pt idx="2188" formatCode="#,##0;[Red]\-#,##0">
                  <c:v>928784.38814821024</c:v>
                </c:pt>
                <c:pt idx="2189" formatCode="#,##0;[Red]\-#,##0">
                  <c:v>921092.08045590261</c:v>
                </c:pt>
                <c:pt idx="2190" formatCode="#,##0;[Red]\-#,##0">
                  <c:v>921092.08045590261</c:v>
                </c:pt>
                <c:pt idx="2191" formatCode="#,##0;[Red]\-#,##0">
                  <c:v>897119.47771617665</c:v>
                </c:pt>
                <c:pt idx="2192" formatCode="#,##0;[Red]\-#,##0">
                  <c:v>906569.28871995665</c:v>
                </c:pt>
                <c:pt idx="2193" formatCode="#,##0;[Red]\-#,##0">
                  <c:v>906569.28871995665</c:v>
                </c:pt>
                <c:pt idx="2194" formatCode="#,##0;[Red]\-#,##0">
                  <c:v>906569.28871995665</c:v>
                </c:pt>
                <c:pt idx="2195" formatCode="#,##0;[Red]\-#,##0">
                  <c:v>911924.04106266075</c:v>
                </c:pt>
                <c:pt idx="2196" formatCode="#,##0;[Red]\-#,##0">
                  <c:v>907955.78709440678</c:v>
                </c:pt>
                <c:pt idx="2197" formatCode="#,##0;[Red]\-#,##0">
                  <c:v>907955.78709440678</c:v>
                </c:pt>
                <c:pt idx="2198" formatCode="#,##0;[Red]\-#,##0">
                  <c:v>912979.90285003383</c:v>
                </c:pt>
                <c:pt idx="2199" formatCode="#,##0;[Red]\-#,##0">
                  <c:v>914259.92235509306</c:v>
                </c:pt>
                <c:pt idx="2200" formatCode="#,##0;[Red]\-#,##0">
                  <c:v>914259.92235509306</c:v>
                </c:pt>
                <c:pt idx="2201" formatCode="#,##0;[Red]\-#,##0">
                  <c:v>914259.92235509306</c:v>
                </c:pt>
                <c:pt idx="2202" formatCode="#,##0;[Red]\-#,##0">
                  <c:v>914259.92235509306</c:v>
                </c:pt>
                <c:pt idx="2203" formatCode="#,##0;[Red]\-#,##0">
                  <c:v>914259.92235509306</c:v>
                </c:pt>
                <c:pt idx="2204" formatCode="#,##0;[Red]\-#,##0">
                  <c:v>916742.19185863924</c:v>
                </c:pt>
                <c:pt idx="2205" formatCode="#,##0;[Red]\-#,##0">
                  <c:v>942559.74779667717</c:v>
                </c:pt>
                <c:pt idx="2206" formatCode="#,##0;[Red]\-#,##0">
                  <c:v>933455.04369956034</c:v>
                </c:pt>
                <c:pt idx="2207" formatCode="#,##0;[Red]\-#,##0">
                  <c:v>933455.04369956034</c:v>
                </c:pt>
                <c:pt idx="2208" formatCode="#,##0;[Red]\-#,##0">
                  <c:v>933455.04369956034</c:v>
                </c:pt>
                <c:pt idx="2209" formatCode="#,##0;[Red]\-#,##0">
                  <c:v>932759.14947548241</c:v>
                </c:pt>
                <c:pt idx="2210" formatCode="#,##0;[Red]\-#,##0">
                  <c:v>932759.14947548241</c:v>
                </c:pt>
                <c:pt idx="2211" formatCode="#,##0;[Red]\-#,##0">
                  <c:v>932759.14947548241</c:v>
                </c:pt>
                <c:pt idx="2212" formatCode="#,##0;[Red]\-#,##0">
                  <c:v>931739.7814836374</c:v>
                </c:pt>
                <c:pt idx="2213" formatCode="#,##0;[Red]\-#,##0">
                  <c:v>933144.27586565993</c:v>
                </c:pt>
                <c:pt idx="2214" formatCode="#,##0;[Red]\-#,##0">
                  <c:v>933144.27586565993</c:v>
                </c:pt>
                <c:pt idx="2215" formatCode="#,##0;[Red]\-#,##0">
                  <c:v>933144.27586565993</c:v>
                </c:pt>
                <c:pt idx="2216" formatCode="#,##0;[Red]\-#,##0">
                  <c:v>933144.27586565993</c:v>
                </c:pt>
                <c:pt idx="2217" formatCode="#,##0;[Red]\-#,##0">
                  <c:v>933144.27586565993</c:v>
                </c:pt>
                <c:pt idx="2218" formatCode="#,##0;[Red]\-#,##0">
                  <c:v>933144.27586565993</c:v>
                </c:pt>
                <c:pt idx="2219" formatCode="#,##0;[Red]\-#,##0">
                  <c:v>933144.27586565993</c:v>
                </c:pt>
                <c:pt idx="2220" formatCode="#,##0;[Red]\-#,##0">
                  <c:v>933144.27586565993</c:v>
                </c:pt>
                <c:pt idx="2221" formatCode="#,##0;[Red]\-#,##0">
                  <c:v>935832.44790867064</c:v>
                </c:pt>
                <c:pt idx="2222" formatCode="#,##0;[Red]\-#,##0">
                  <c:v>937674.37691068009</c:v>
                </c:pt>
                <c:pt idx="2223" formatCode="#,##0;[Red]\-#,##0">
                  <c:v>949038.01327431644</c:v>
                </c:pt>
                <c:pt idx="2224" formatCode="#,##0;[Red]\-#,##0">
                  <c:v>949038.01327431644</c:v>
                </c:pt>
                <c:pt idx="2225" formatCode="#,##0;[Red]\-#,##0">
                  <c:v>949038.01327431644</c:v>
                </c:pt>
                <c:pt idx="2226" formatCode="#,##0;[Red]\-#,##0">
                  <c:v>949038.01327431644</c:v>
                </c:pt>
                <c:pt idx="2227" formatCode="#,##0;[Red]\-#,##0">
                  <c:v>944759.86578008858</c:v>
                </c:pt>
                <c:pt idx="2228" formatCode="#,##0;[Red]\-#,##0">
                  <c:v>944759.86578008858</c:v>
                </c:pt>
                <c:pt idx="2229" formatCode="#,##0;[Red]\-#,##0">
                  <c:v>947940.8952769076</c:v>
                </c:pt>
                <c:pt idx="2230" formatCode="#,##0;[Red]\-#,##0">
                  <c:v>958008.0093708674</c:v>
                </c:pt>
                <c:pt idx="2231" formatCode="#,##0;[Red]\-#,##0">
                  <c:v>958008.0093708674</c:v>
                </c:pt>
                <c:pt idx="2232" formatCode="#,##0;[Red]\-#,##0">
                  <c:v>956794.74433986179</c:v>
                </c:pt>
                <c:pt idx="2233" formatCode="#,##0;[Red]\-#,##0">
                  <c:v>969145.82096025744</c:v>
                </c:pt>
                <c:pt idx="2234" formatCode="#,##0;[Red]\-#,##0">
                  <c:v>969145.82096025744</c:v>
                </c:pt>
                <c:pt idx="2235" formatCode="#,##0;[Red]\-#,##0">
                  <c:v>969145.82096025744</c:v>
                </c:pt>
                <c:pt idx="2236" formatCode="#,##0;[Red]\-#,##0">
                  <c:v>970718.14800428262</c:v>
                </c:pt>
                <c:pt idx="2237" formatCode="#,##0;[Red]\-#,##0">
                  <c:v>970718.14800428262</c:v>
                </c:pt>
                <c:pt idx="2238" formatCode="#,##0;[Red]\-#,##0">
                  <c:v>970718.14800428262</c:v>
                </c:pt>
                <c:pt idx="2239" formatCode="#,##0;[Red]\-#,##0">
                  <c:v>970718.14800428262</c:v>
                </c:pt>
                <c:pt idx="2240" formatCode="#,##0;[Red]\-#,##0">
                  <c:v>970718.14800428262</c:v>
                </c:pt>
                <c:pt idx="2241" formatCode="#,##0;[Red]\-#,##0">
                  <c:v>970718.14800428262</c:v>
                </c:pt>
                <c:pt idx="2242" formatCode="#,##0;[Red]\-#,##0">
                  <c:v>973652.42030475207</c:v>
                </c:pt>
                <c:pt idx="2243" formatCode="#,##0;[Red]\-#,##0">
                  <c:v>973652.42030475207</c:v>
                </c:pt>
                <c:pt idx="2244" formatCode="#,##0;[Red]\-#,##0">
                  <c:v>973652.42030475207</c:v>
                </c:pt>
                <c:pt idx="2245" formatCode="#,##0;[Red]\-#,##0">
                  <c:v>970077.34369596769</c:v>
                </c:pt>
                <c:pt idx="2246" formatCode="#,##0;[Red]\-#,##0">
                  <c:v>970077.34369596769</c:v>
                </c:pt>
                <c:pt idx="2247" formatCode="#,##0;[Red]\-#,##0">
                  <c:v>970077.34369596769</c:v>
                </c:pt>
                <c:pt idx="2248" formatCode="#,##0;[Red]\-#,##0">
                  <c:v>970077.34369596769</c:v>
                </c:pt>
                <c:pt idx="2249" formatCode="#,##0;[Red]\-#,##0">
                  <c:v>971093.44499345089</c:v>
                </c:pt>
                <c:pt idx="2250" formatCode="#,##0;[Red]\-#,##0">
                  <c:v>971093.44499345089</c:v>
                </c:pt>
                <c:pt idx="2251" formatCode="#,##0;[Red]\-#,##0">
                  <c:v>970524.29302987666</c:v>
                </c:pt>
                <c:pt idx="2252" formatCode="#,##0;[Red]\-#,##0">
                  <c:v>971293.12952398229</c:v>
                </c:pt>
                <c:pt idx="2253" formatCode="#,##0;[Red]\-#,##0">
                  <c:v>971293.12952398229</c:v>
                </c:pt>
                <c:pt idx="2254" formatCode="#,##0;[Red]\-#,##0">
                  <c:v>971293.12952398229</c:v>
                </c:pt>
                <c:pt idx="2255" formatCode="#,##0;[Red]\-#,##0">
                  <c:v>971224.36319197842</c:v>
                </c:pt>
                <c:pt idx="2256" formatCode="#,##0;[Red]\-#,##0">
                  <c:v>971224.36319197842</c:v>
                </c:pt>
                <c:pt idx="2257" formatCode="#,##0;[Red]\-#,##0">
                  <c:v>971224.36319197842</c:v>
                </c:pt>
                <c:pt idx="2258" formatCode="#,##0;[Red]\-#,##0">
                  <c:v>971224.36319197842</c:v>
                </c:pt>
                <c:pt idx="2259" formatCode="#,##0;[Red]\-#,##0">
                  <c:v>971224.36319197842</c:v>
                </c:pt>
                <c:pt idx="2260" formatCode="#,##0;[Red]\-#,##0">
                  <c:v>971224.36319197842</c:v>
                </c:pt>
                <c:pt idx="2261" formatCode="#,##0;[Red]\-#,##0">
                  <c:v>971224.36319197842</c:v>
                </c:pt>
                <c:pt idx="2262" formatCode="#,##0;[Red]\-#,##0">
                  <c:v>971224.36319197842</c:v>
                </c:pt>
                <c:pt idx="2263" formatCode="#,##0;[Red]\-#,##0">
                  <c:v>971224.36319197842</c:v>
                </c:pt>
                <c:pt idx="2264" formatCode="#,##0;[Red]\-#,##0">
                  <c:v>970547.77320551022</c:v>
                </c:pt>
                <c:pt idx="2265" formatCode="#,##0;[Red]\-#,##0">
                  <c:v>973254.65642283426</c:v>
                </c:pt>
                <c:pt idx="2266" formatCode="#,##0;[Red]\-#,##0">
                  <c:v>973254.65642283426</c:v>
                </c:pt>
                <c:pt idx="2267" formatCode="#,##0;[Red]\-#,##0">
                  <c:v>976679.31395708083</c:v>
                </c:pt>
                <c:pt idx="2268" formatCode="#,##0;[Red]\-#,##0">
                  <c:v>977394.62153934117</c:v>
                </c:pt>
                <c:pt idx="2269" formatCode="#,##0;[Red]\-#,##0">
                  <c:v>979768.03926086018</c:v>
                </c:pt>
                <c:pt idx="2270" formatCode="#,##0;[Red]\-#,##0">
                  <c:v>979768.03926086018</c:v>
                </c:pt>
                <c:pt idx="2271" formatCode="#,##0;[Red]\-#,##0">
                  <c:v>979768.03926086018</c:v>
                </c:pt>
                <c:pt idx="2272" formatCode="#,##0;[Red]\-#,##0">
                  <c:v>979768.03926086018</c:v>
                </c:pt>
                <c:pt idx="2273" formatCode="#,##0;[Red]\-#,##0">
                  <c:v>979768.03926086018</c:v>
                </c:pt>
                <c:pt idx="2274" formatCode="#,##0;[Red]\-#,##0">
                  <c:v>977170.63666345761</c:v>
                </c:pt>
                <c:pt idx="2275" formatCode="#,##0;[Red]\-#,##0">
                  <c:v>977170.63666345761</c:v>
                </c:pt>
                <c:pt idx="2276" formatCode="#,##0;[Red]\-#,##0">
                  <c:v>977170.63666345761</c:v>
                </c:pt>
                <c:pt idx="2277" formatCode="#,##0;[Red]\-#,##0">
                  <c:v>962727.4591644078</c:v>
                </c:pt>
                <c:pt idx="2278" formatCode="#,##0;[Red]\-#,##0">
                  <c:v>953519.96163070179</c:v>
                </c:pt>
                <c:pt idx="2279" formatCode="#,##0;[Red]\-#,##0">
                  <c:v>954747.45753904874</c:v>
                </c:pt>
                <c:pt idx="2280" formatCode="#,##0;[Red]\-#,##0">
                  <c:v>949363.87745829509</c:v>
                </c:pt>
                <c:pt idx="2281" formatCode="#,##0;[Red]\-#,##0">
                  <c:v>949363.87745829509</c:v>
                </c:pt>
                <c:pt idx="2282" formatCode="#,##0;[Red]\-#,##0">
                  <c:v>954572.21079162846</c:v>
                </c:pt>
                <c:pt idx="2283" formatCode="#,##0;[Red]\-#,##0">
                  <c:v>954572.21079162846</c:v>
                </c:pt>
                <c:pt idx="2284" formatCode="#,##0;[Red]\-#,##0">
                  <c:v>954572.21079162846</c:v>
                </c:pt>
                <c:pt idx="2285" formatCode="#,##0;[Red]\-#,##0">
                  <c:v>954842.92004988517</c:v>
                </c:pt>
                <c:pt idx="2286" formatCode="#,##0;[Red]\-#,##0">
                  <c:v>954842.92004988517</c:v>
                </c:pt>
                <c:pt idx="2287" formatCode="#,##0;[Red]\-#,##0">
                  <c:v>954842.92004988517</c:v>
                </c:pt>
                <c:pt idx="2288" formatCode="#,##0;[Red]\-#,##0">
                  <c:v>959128.63433559949</c:v>
                </c:pt>
                <c:pt idx="2289" formatCode="#,##0;[Red]\-#,##0">
                  <c:v>957877.29361339717</c:v>
                </c:pt>
                <c:pt idx="2290" formatCode="#,##0;[Red]\-#,##0">
                  <c:v>961325.56947546615</c:v>
                </c:pt>
                <c:pt idx="2291" formatCode="#,##0;[Red]\-#,##0">
                  <c:v>960254.90566390299</c:v>
                </c:pt>
                <c:pt idx="2292" formatCode="#,##0;[Red]\-#,##0">
                  <c:v>960254.90566390299</c:v>
                </c:pt>
                <c:pt idx="2293" formatCode="#,##0;[Red]\-#,##0">
                  <c:v>945217.31167894055</c:v>
                </c:pt>
                <c:pt idx="2294" formatCode="#,##0;[Red]\-#,##0">
                  <c:v>950066.72464473941</c:v>
                </c:pt>
                <c:pt idx="2295" formatCode="#,##0;[Red]\-#,##0">
                  <c:v>950066.72464473941</c:v>
                </c:pt>
                <c:pt idx="2296" formatCode="#,##0;[Red]\-#,##0">
                  <c:v>950890.4478737344</c:v>
                </c:pt>
                <c:pt idx="2297" formatCode="#,##0;[Red]\-#,##0">
                  <c:v>950890.4478737344</c:v>
                </c:pt>
                <c:pt idx="2298" formatCode="#,##0;[Red]\-#,##0">
                  <c:v>958285.68205615017</c:v>
                </c:pt>
                <c:pt idx="2299" formatCode="#,##0;[Red]\-#,##0">
                  <c:v>958285.68205615017</c:v>
                </c:pt>
                <c:pt idx="2300" formatCode="#,##0;[Red]\-#,##0">
                  <c:v>958285.68205615017</c:v>
                </c:pt>
                <c:pt idx="2301" formatCode="#,##0;[Red]\-#,##0">
                  <c:v>958285.68205615017</c:v>
                </c:pt>
                <c:pt idx="2302" formatCode="#,##0;[Red]\-#,##0">
                  <c:v>958285.68205615017</c:v>
                </c:pt>
                <c:pt idx="2303" formatCode="#,##0;[Red]\-#,##0">
                  <c:v>958285.68205615017</c:v>
                </c:pt>
                <c:pt idx="2304" formatCode="#,##0;[Red]\-#,##0">
                  <c:v>921642.656051422</c:v>
                </c:pt>
                <c:pt idx="2305" formatCode="#,##0;[Red]\-#,##0">
                  <c:v>921642.656051422</c:v>
                </c:pt>
                <c:pt idx="2306" formatCode="#,##0;[Red]\-#,##0">
                  <c:v>921642.656051422</c:v>
                </c:pt>
                <c:pt idx="2307" formatCode="#,##0;[Red]\-#,##0">
                  <c:v>921642.656051422</c:v>
                </c:pt>
                <c:pt idx="2308" formatCode="#,##0;[Red]\-#,##0">
                  <c:v>921642.656051422</c:v>
                </c:pt>
                <c:pt idx="2309" formatCode="#,##0;[Red]\-#,##0">
                  <c:v>955765.21872551669</c:v>
                </c:pt>
                <c:pt idx="2310" formatCode="#,##0;[Red]\-#,##0">
                  <c:v>955765.21872551669</c:v>
                </c:pt>
                <c:pt idx="2311" formatCode="#,##0;[Red]\-#,##0">
                  <c:v>955765.21872551669</c:v>
                </c:pt>
                <c:pt idx="2312" formatCode="#,##0;[Red]\-#,##0">
                  <c:v>955765.21872551669</c:v>
                </c:pt>
                <c:pt idx="2313" formatCode="#,##0;[Red]\-#,##0">
                  <c:v>955765.21872551669</c:v>
                </c:pt>
                <c:pt idx="2314" formatCode="#,##0;[Red]\-#,##0">
                  <c:v>955765.21872551669</c:v>
                </c:pt>
                <c:pt idx="2315" formatCode="#,##0;[Red]\-#,##0">
                  <c:v>955765.21872551669</c:v>
                </c:pt>
                <c:pt idx="2316" formatCode="#,##0;[Red]\-#,##0">
                  <c:v>955765.21872551669</c:v>
                </c:pt>
                <c:pt idx="2317" formatCode="#,##0;[Red]\-#,##0">
                  <c:v>956407.06724926503</c:v>
                </c:pt>
                <c:pt idx="2318" formatCode="#,##0;[Red]\-#,##0">
                  <c:v>948486.95705642761</c:v>
                </c:pt>
                <c:pt idx="2319" formatCode="#,##0;[Red]\-#,##0">
                  <c:v>938683.03548780014</c:v>
                </c:pt>
                <c:pt idx="2320" formatCode="#,##0;[Red]\-#,##0">
                  <c:v>938683.03548780014</c:v>
                </c:pt>
                <c:pt idx="2321" formatCode="#,##0;[Red]\-#,##0">
                  <c:v>938683.03548780014</c:v>
                </c:pt>
                <c:pt idx="2322" formatCode="#,##0;[Red]\-#,##0">
                  <c:v>938683.03548780014</c:v>
                </c:pt>
                <c:pt idx="2323" formatCode="#,##0;[Red]\-#,##0">
                  <c:v>938683.03548780014</c:v>
                </c:pt>
                <c:pt idx="2324" formatCode="#,##0;[Red]\-#,##0">
                  <c:v>936460.81326557789</c:v>
                </c:pt>
                <c:pt idx="2325" formatCode="#,##0;[Red]\-#,##0">
                  <c:v>941629.35259142064</c:v>
                </c:pt>
                <c:pt idx="2326" formatCode="#,##0;[Red]\-#,##0">
                  <c:v>942936.20047432708</c:v>
                </c:pt>
                <c:pt idx="2327" formatCode="#,##0;[Red]\-#,##0">
                  <c:v>942936.20047432708</c:v>
                </c:pt>
                <c:pt idx="2328" formatCode="#,##0;[Red]\-#,##0">
                  <c:v>942936.20047432708</c:v>
                </c:pt>
                <c:pt idx="2329" formatCode="#,##0;[Red]\-#,##0">
                  <c:v>942936.20047432708</c:v>
                </c:pt>
                <c:pt idx="2330" formatCode="#,##0;[Red]\-#,##0">
                  <c:v>944872.30889639864</c:v>
                </c:pt>
                <c:pt idx="2331" formatCode="#,##0;[Red]\-#,##0">
                  <c:v>944169.56820771273</c:v>
                </c:pt>
                <c:pt idx="2332" formatCode="#,##0;[Red]\-#,##0">
                  <c:v>944169.56820771273</c:v>
                </c:pt>
                <c:pt idx="2333" formatCode="#,##0;[Red]\-#,##0">
                  <c:v>947001.70003057586</c:v>
                </c:pt>
                <c:pt idx="2334" formatCode="#,##0;[Red]\-#,##0">
                  <c:v>948119.01846633013</c:v>
                </c:pt>
                <c:pt idx="2335" formatCode="#,##0;[Red]\-#,##0">
                  <c:v>948119.01846633013</c:v>
                </c:pt>
                <c:pt idx="2336" formatCode="#,##0;[Red]\-#,##0">
                  <c:v>948119.01846633013</c:v>
                </c:pt>
                <c:pt idx="2337" formatCode="#,##0;[Red]\-#,##0">
                  <c:v>953218.92065998667</c:v>
                </c:pt>
                <c:pt idx="2338" formatCode="#,##0;[Red]\-#,##0">
                  <c:v>913690.89706116659</c:v>
                </c:pt>
                <c:pt idx="2339" formatCode="#,##0;[Red]\-#,##0">
                  <c:v>930423.96479025029</c:v>
                </c:pt>
                <c:pt idx="2340" formatCode="#,##0;[Red]\-#,##0">
                  <c:v>930423.96479025029</c:v>
                </c:pt>
                <c:pt idx="2341" formatCode="#,##0;[Red]\-#,##0">
                  <c:v>928237.3758689675</c:v>
                </c:pt>
                <c:pt idx="2342" formatCode="#,##0;[Red]\-#,##0">
                  <c:v>926599.82128381461</c:v>
                </c:pt>
                <c:pt idx="2343" formatCode="#,##0;[Red]\-#,##0">
                  <c:v>924787.37053519371</c:v>
                </c:pt>
                <c:pt idx="2344" formatCode="#,##0;[Red]\-#,##0">
                  <c:v>924787.37053519371</c:v>
                </c:pt>
                <c:pt idx="2345" formatCode="#,##0;[Red]\-#,##0">
                  <c:v>924787.37053519371</c:v>
                </c:pt>
                <c:pt idx="2346" formatCode="#,##0;[Red]\-#,##0">
                  <c:v>924787.37053519371</c:v>
                </c:pt>
                <c:pt idx="2347" formatCode="#,##0;[Red]\-#,##0">
                  <c:v>903048.24010041112</c:v>
                </c:pt>
                <c:pt idx="2348" formatCode="#,##0;[Red]\-#,##0">
                  <c:v>903048.24010041112</c:v>
                </c:pt>
                <c:pt idx="2349" formatCode="#,##0;[Red]\-#,##0">
                  <c:v>885695.0745779092</c:v>
                </c:pt>
                <c:pt idx="2350" formatCode="#,##0;[Red]\-#,##0">
                  <c:v>885695.0745779092</c:v>
                </c:pt>
                <c:pt idx="2351" formatCode="#,##0;[Red]\-#,##0">
                  <c:v>885695.0745779092</c:v>
                </c:pt>
                <c:pt idx="2352" formatCode="#,##0;[Red]\-#,##0">
                  <c:v>885695.0745779092</c:v>
                </c:pt>
                <c:pt idx="2353" formatCode="#,##0;[Red]\-#,##0">
                  <c:v>883660.34858767595</c:v>
                </c:pt>
                <c:pt idx="2354" formatCode="#,##0;[Red]\-#,##0">
                  <c:v>892134.92485886242</c:v>
                </c:pt>
                <c:pt idx="2355" formatCode="#,##0;[Red]\-#,##0">
                  <c:v>892134.92485886242</c:v>
                </c:pt>
                <c:pt idx="2356" formatCode="#,##0;[Red]\-#,##0">
                  <c:v>886021.30559625896</c:v>
                </c:pt>
                <c:pt idx="2357" formatCode="#,##0;[Red]\-#,##0">
                  <c:v>886021.30559625896</c:v>
                </c:pt>
                <c:pt idx="2358" formatCode="#,##0;[Red]\-#,##0">
                  <c:v>886021.30559625896</c:v>
                </c:pt>
                <c:pt idx="2359" formatCode="#,##0;[Red]\-#,##0">
                  <c:v>886021.30559625896</c:v>
                </c:pt>
                <c:pt idx="2360" formatCode="#,##0;[Red]\-#,##0">
                  <c:v>886021.30559625896</c:v>
                </c:pt>
                <c:pt idx="2361" formatCode="#,##0;[Red]\-#,##0">
                  <c:v>887831.2603473902</c:v>
                </c:pt>
                <c:pt idx="2362" formatCode="#,##0;[Red]\-#,##0">
                  <c:v>874586.22723480745</c:v>
                </c:pt>
                <c:pt idx="2363" formatCode="#,##0;[Red]\-#,##0">
                  <c:v>875078.35321905941</c:v>
                </c:pt>
                <c:pt idx="2364" formatCode="#,##0;[Red]\-#,##0">
                  <c:v>875078.35321905941</c:v>
                </c:pt>
                <c:pt idx="2365" formatCode="#,##0;[Red]\-#,##0">
                  <c:v>875078.35321905941</c:v>
                </c:pt>
                <c:pt idx="2366" formatCode="#,##0;[Red]\-#,##0">
                  <c:v>878000.9805071688</c:v>
                </c:pt>
                <c:pt idx="2367" formatCode="#,##0;[Red]\-#,##0">
                  <c:v>887214.73972092802</c:v>
                </c:pt>
                <c:pt idx="2368" formatCode="#,##0;[Red]\-#,##0">
                  <c:v>887214.73972092802</c:v>
                </c:pt>
                <c:pt idx="2369" formatCode="#,##0;[Red]\-#,##0">
                  <c:v>887214.73972092802</c:v>
                </c:pt>
                <c:pt idx="2370" formatCode="#,##0;[Red]\-#,##0">
                  <c:v>887214.73972092802</c:v>
                </c:pt>
                <c:pt idx="2371" formatCode="#,##0;[Red]\-#,##0">
                  <c:v>881186.37092660181</c:v>
                </c:pt>
                <c:pt idx="2372" formatCode="#,##0;[Red]\-#,##0">
                  <c:v>884019.96185911086</c:v>
                </c:pt>
                <c:pt idx="2373" formatCode="#,##0;[Red]\-#,##0">
                  <c:v>884019.96185911086</c:v>
                </c:pt>
                <c:pt idx="2374" formatCode="#,##0;[Red]\-#,##0">
                  <c:v>884019.96185911086</c:v>
                </c:pt>
                <c:pt idx="2375" formatCode="#,##0;[Red]\-#,##0">
                  <c:v>884019.96185911086</c:v>
                </c:pt>
                <c:pt idx="2376" formatCode="#,##0;[Red]\-#,##0">
                  <c:v>887631.57458310027</c:v>
                </c:pt>
                <c:pt idx="2377" formatCode="#,##0;[Red]\-#,##0">
                  <c:v>894556.78233933297</c:v>
                </c:pt>
                <c:pt idx="2378" formatCode="#,##0;[Red]\-#,##0">
                  <c:v>894556.78233933297</c:v>
                </c:pt>
                <c:pt idx="2379" formatCode="#,##0;[Red]\-#,##0">
                  <c:v>894556.78233933297</c:v>
                </c:pt>
                <c:pt idx="2380" formatCode="#,##0;[Red]\-#,##0">
                  <c:v>894556.78233933297</c:v>
                </c:pt>
                <c:pt idx="2381" formatCode="#,##0;[Red]\-#,##0">
                  <c:v>894556.78233933297</c:v>
                </c:pt>
                <c:pt idx="2382" formatCode="#,##0;[Red]\-#,##0">
                  <c:v>894556.78233933297</c:v>
                </c:pt>
                <c:pt idx="2383" formatCode="#,##0;[Red]\-#,##0">
                  <c:v>889394.54045142734</c:v>
                </c:pt>
                <c:pt idx="2384" formatCode="#,##0;[Red]\-#,##0">
                  <c:v>889394.54045142734</c:v>
                </c:pt>
                <c:pt idx="2385" formatCode="#,##0;[Red]\-#,##0">
                  <c:v>875260.26483305276</c:v>
                </c:pt>
                <c:pt idx="2386" formatCode="#,##0;[Red]\-#,##0">
                  <c:v>875260.26483305276</c:v>
                </c:pt>
                <c:pt idx="2387" formatCode="#,##0;[Red]\-#,##0">
                  <c:v>875260.26483305276</c:v>
                </c:pt>
                <c:pt idx="2388" formatCode="#,##0;[Red]\-#,##0">
                  <c:v>875760.26483305276</c:v>
                </c:pt>
                <c:pt idx="2389" formatCode="#,##0;[Red]\-#,##0">
                  <c:v>864012.83458341984</c:v>
                </c:pt>
                <c:pt idx="2390" formatCode="#,##0;[Red]\-#,##0">
                  <c:v>864012.83458341984</c:v>
                </c:pt>
                <c:pt idx="2391" formatCode="#,##0;[Red]\-#,##0">
                  <c:v>866258.00746173144</c:v>
                </c:pt>
                <c:pt idx="2392" formatCode="#,##0;[Red]\-#,##0">
                  <c:v>866258.00746173144</c:v>
                </c:pt>
                <c:pt idx="2393" formatCode="#,##0;[Red]\-#,##0">
                  <c:v>866258.00746173144</c:v>
                </c:pt>
                <c:pt idx="2394" formatCode="#,##0;[Red]\-#,##0">
                  <c:v>868356.3288046571</c:v>
                </c:pt>
                <c:pt idx="2395" formatCode="#,##0;[Red]\-#,##0">
                  <c:v>868356.3288046571</c:v>
                </c:pt>
                <c:pt idx="2396" formatCode="#,##0;[Red]\-#,##0">
                  <c:v>870881.12591917464</c:v>
                </c:pt>
                <c:pt idx="2397" formatCode="#,##0;[Red]\-#,##0">
                  <c:v>872077.68852115434</c:v>
                </c:pt>
                <c:pt idx="2398" formatCode="#,##0;[Red]\-#,##0">
                  <c:v>872077.68852115434</c:v>
                </c:pt>
                <c:pt idx="2399" formatCode="#,##0;[Red]\-#,##0">
                  <c:v>872077.68852115434</c:v>
                </c:pt>
                <c:pt idx="2400" formatCode="#,##0;[Red]\-#,##0">
                  <c:v>868348.48599677114</c:v>
                </c:pt>
                <c:pt idx="2401" formatCode="#,##0;[Red]\-#,##0">
                  <c:v>868348.48599677114</c:v>
                </c:pt>
                <c:pt idx="2402" formatCode="#,##0;[Red]\-#,##0">
                  <c:v>868963.49214683264</c:v>
                </c:pt>
                <c:pt idx="2403" formatCode="#,##0;[Red]\-#,##0">
                  <c:v>876891.32156181347</c:v>
                </c:pt>
                <c:pt idx="2404" formatCode="#,##0;[Red]\-#,##0">
                  <c:v>873214.85097357817</c:v>
                </c:pt>
                <c:pt idx="2405" formatCode="#,##0;[Red]\-#,##0">
                  <c:v>873214.85097357817</c:v>
                </c:pt>
                <c:pt idx="2406" formatCode="#,##0;[Red]\-#,##0">
                  <c:v>875578.91716743156</c:v>
                </c:pt>
                <c:pt idx="2407" formatCode="#,##0;[Red]\-#,##0">
                  <c:v>870630.30658501817</c:v>
                </c:pt>
                <c:pt idx="2408" formatCode="#,##0;[Red]\-#,##0">
                  <c:v>870630.30658501817</c:v>
                </c:pt>
                <c:pt idx="2409" formatCode="#,##0;[Red]\-#,##0">
                  <c:v>870630.30658501817</c:v>
                </c:pt>
                <c:pt idx="2410" formatCode="#,##0;[Red]\-#,##0">
                  <c:v>874636.50973828777</c:v>
                </c:pt>
                <c:pt idx="2411" formatCode="#,##0;[Red]\-#,##0">
                  <c:v>874636.50973828777</c:v>
                </c:pt>
                <c:pt idx="2412" formatCode="#,##0;[Red]\-#,##0">
                  <c:v>869508.30461008265</c:v>
                </c:pt>
                <c:pt idx="2413" formatCode="#,##0;[Red]\-#,##0">
                  <c:v>874505.67441544821</c:v>
                </c:pt>
                <c:pt idx="2414" formatCode="#,##0;[Red]\-#,##0">
                  <c:v>868775.01538966026</c:v>
                </c:pt>
                <c:pt idx="2415" formatCode="#,##0;[Red]\-#,##0">
                  <c:v>868775.01538966026</c:v>
                </c:pt>
                <c:pt idx="2416" formatCode="#,##0;[Red]\-#,##0">
                  <c:v>868775.01538966026</c:v>
                </c:pt>
                <c:pt idx="2417" formatCode="#,##0;[Red]\-#,##0">
                  <c:v>868775.01538966026</c:v>
                </c:pt>
                <c:pt idx="2418" formatCode="#,##0;[Red]\-#,##0">
                  <c:v>868775.01538966026</c:v>
                </c:pt>
                <c:pt idx="2419" formatCode="#,##0;[Red]\-#,##0">
                  <c:v>874184.59807899559</c:v>
                </c:pt>
                <c:pt idx="2420" formatCode="#,##0;[Red]\-#,##0">
                  <c:v>878847.24207241298</c:v>
                </c:pt>
                <c:pt idx="2421" formatCode="#,##0;[Red]\-#,##0">
                  <c:v>878847.24207241298</c:v>
                </c:pt>
                <c:pt idx="2422" formatCode="#,##0;[Red]\-#,##0">
                  <c:v>878847.24207241298</c:v>
                </c:pt>
                <c:pt idx="2423" formatCode="#,##0;[Red]\-#,##0">
                  <c:v>878847.24207241298</c:v>
                </c:pt>
                <c:pt idx="2424" formatCode="#,##0;[Red]\-#,##0">
                  <c:v>878847.24207241298</c:v>
                </c:pt>
                <c:pt idx="2425" formatCode="#,##0;[Red]\-#,##0">
                  <c:v>878847.24207241298</c:v>
                </c:pt>
                <c:pt idx="2426" formatCode="#,##0;[Red]\-#,##0">
                  <c:v>874369.63013211451</c:v>
                </c:pt>
                <c:pt idx="2427" formatCode="#,##0;[Red]\-#,##0">
                  <c:v>896926.02110955818</c:v>
                </c:pt>
                <c:pt idx="2428" formatCode="#,##0;[Red]\-#,##0">
                  <c:v>966526.02110955818</c:v>
                </c:pt>
                <c:pt idx="2429" formatCode="#,##0;[Red]\-#,##0">
                  <c:v>966526.02110955818</c:v>
                </c:pt>
                <c:pt idx="2430" formatCode="#,##0;[Red]\-#,##0">
                  <c:v>972731.57124203618</c:v>
                </c:pt>
                <c:pt idx="2431" formatCode="#,##0;[Red]\-#,##0">
                  <c:v>972731.57124203618</c:v>
                </c:pt>
                <c:pt idx="2432" formatCode="#,##0;[Red]\-#,##0">
                  <c:v>977952.78586143709</c:v>
                </c:pt>
                <c:pt idx="2433" formatCode="#,##0;[Red]\-#,##0">
                  <c:v>977952.78586143709</c:v>
                </c:pt>
                <c:pt idx="2434" formatCode="#,##0;[Red]\-#,##0">
                  <c:v>980374.09336749034</c:v>
                </c:pt>
                <c:pt idx="2435" formatCode="#,##0;[Red]\-#,##0">
                  <c:v>987812.10989641596</c:v>
                </c:pt>
                <c:pt idx="2436" formatCode="#,##0;[Red]\-#,##0">
                  <c:v>987812.10989641596</c:v>
                </c:pt>
                <c:pt idx="2437" formatCode="#,##0;[Red]\-#,##0">
                  <c:v>987812.10989641596</c:v>
                </c:pt>
                <c:pt idx="2438" formatCode="#,##0;[Red]\-#,##0">
                  <c:v>987812.10989641596</c:v>
                </c:pt>
                <c:pt idx="2439" formatCode="#,##0;[Red]\-#,##0">
                  <c:v>987812.10989641596</c:v>
                </c:pt>
                <c:pt idx="2440" formatCode="#,##0;[Red]\-#,##0">
                  <c:v>987966.6216393084</c:v>
                </c:pt>
                <c:pt idx="2441" formatCode="#,##0;[Red]\-#,##0">
                  <c:v>1002252.3359250226</c:v>
                </c:pt>
                <c:pt idx="2442" formatCode="#,##0;[Red]\-#,##0">
                  <c:v>1002252.3359250226</c:v>
                </c:pt>
                <c:pt idx="2443" formatCode="#,##0;[Red]\-#,##0">
                  <c:v>1002252.3359250226</c:v>
                </c:pt>
                <c:pt idx="2444" formatCode="#,##0;[Red]\-#,##0">
                  <c:v>1002252.3359250226</c:v>
                </c:pt>
                <c:pt idx="2445" formatCode="#,##0;[Red]\-#,##0">
                  <c:v>1002252.3359250226</c:v>
                </c:pt>
                <c:pt idx="2446" formatCode="#,##0;[Red]\-#,##0">
                  <c:v>1002252.3359250226</c:v>
                </c:pt>
                <c:pt idx="2447" formatCode="#,##0;[Red]\-#,##0">
                  <c:v>1002252.3359250226</c:v>
                </c:pt>
                <c:pt idx="2448" formatCode="#,##0;[Red]\-#,##0">
                  <c:v>1003039.7374998258</c:v>
                </c:pt>
                <c:pt idx="2449" formatCode="#,##0;[Red]\-#,##0">
                  <c:v>1003039.7374998258</c:v>
                </c:pt>
                <c:pt idx="2450" formatCode="#,##0;[Red]\-#,##0">
                  <c:v>993448.74193863361</c:v>
                </c:pt>
                <c:pt idx="2451" formatCode="#,##0;[Red]\-#,##0">
                  <c:v>993448.74193863361</c:v>
                </c:pt>
                <c:pt idx="2452" formatCode="#,##0;[Red]\-#,##0">
                  <c:v>981163.40508262301</c:v>
                </c:pt>
                <c:pt idx="2453" formatCode="#,##0;[Red]\-#,##0">
                  <c:v>989188.73272214597</c:v>
                </c:pt>
                <c:pt idx="2454" formatCode="#,##0;[Red]\-#,##0">
                  <c:v>995184.56171067571</c:v>
                </c:pt>
                <c:pt idx="2455" formatCode="#,##0;[Red]\-#,##0">
                  <c:v>1000760.7698891143</c:v>
                </c:pt>
                <c:pt idx="2456" formatCode="#,##0;[Red]\-#,##0">
                  <c:v>1000760.7698891143</c:v>
                </c:pt>
                <c:pt idx="2457" formatCode="#,##0;[Red]\-#,##0">
                  <c:v>997415.04498205113</c:v>
                </c:pt>
                <c:pt idx="2458" formatCode="#,##0;[Red]\-#,##0">
                  <c:v>1016832.5207102065</c:v>
                </c:pt>
                <c:pt idx="2459" formatCode="#,##0;[Red]\-#,##0">
                  <c:v>1016832.5207102065</c:v>
                </c:pt>
                <c:pt idx="2460" formatCode="#,##0;[Red]\-#,##0">
                  <c:v>1016832.5207102065</c:v>
                </c:pt>
                <c:pt idx="2461" formatCode="#,##0;[Red]\-#,##0">
                  <c:v>1013799.1536727949</c:v>
                </c:pt>
                <c:pt idx="2462" formatCode="#,##0;[Red]\-#,##0">
                  <c:v>1013799.1536727949</c:v>
                </c:pt>
                <c:pt idx="2463" formatCode="#,##0;[Red]\-#,##0">
                  <c:v>1016972.0780514305</c:v>
                </c:pt>
                <c:pt idx="2464" formatCode="#,##0;[Red]\-#,##0">
                  <c:v>1016972.0780514305</c:v>
                </c:pt>
                <c:pt idx="2465" formatCode="#,##0;[Red]\-#,##0">
                  <c:v>1016972.0780514305</c:v>
                </c:pt>
                <c:pt idx="2466" formatCode="#,##0;[Red]\-#,##0">
                  <c:v>1048562.4919947857</c:v>
                </c:pt>
                <c:pt idx="2467" formatCode="#,##0;[Red]\-#,##0">
                  <c:v>1045694.4231611337</c:v>
                </c:pt>
                <c:pt idx="2468" formatCode="#,##0;[Red]\-#,##0">
                  <c:v>1045694.4231611337</c:v>
                </c:pt>
                <c:pt idx="2469" formatCode="#,##0;[Red]\-#,##0">
                  <c:v>1006079.8621332963</c:v>
                </c:pt>
                <c:pt idx="2470" formatCode="#,##0;[Red]\-#,##0">
                  <c:v>1001450.2325036667</c:v>
                </c:pt>
                <c:pt idx="2471" formatCode="#,##0;[Red]\-#,##0">
                  <c:v>1001450.2325036667</c:v>
                </c:pt>
                <c:pt idx="2472" formatCode="#,##0;[Red]\-#,##0">
                  <c:v>997690.83400742605</c:v>
                </c:pt>
                <c:pt idx="2473" formatCode="#,##0;[Red]\-#,##0">
                  <c:v>997690.83400742605</c:v>
                </c:pt>
                <c:pt idx="2474" formatCode="#,##0;[Red]\-#,##0">
                  <c:v>997690.83400742605</c:v>
                </c:pt>
                <c:pt idx="2475" formatCode="#,##0;[Red]\-#,##0">
                  <c:v>984908.87912020797</c:v>
                </c:pt>
                <c:pt idx="2476" formatCode="#,##0;[Red]\-#,##0">
                  <c:v>984908.87912020797</c:v>
                </c:pt>
                <c:pt idx="2477" formatCode="#,##0;[Red]\-#,##0">
                  <c:v>985653.14824792463</c:v>
                </c:pt>
                <c:pt idx="2478" formatCode="#,##0;[Red]\-#,##0">
                  <c:v>985653.14824792463</c:v>
                </c:pt>
                <c:pt idx="2479" formatCode="#,##0;[Red]\-#,##0">
                  <c:v>985653.14824792463</c:v>
                </c:pt>
                <c:pt idx="2480" formatCode="#,##0;[Red]\-#,##0">
                  <c:v>985653.14824792463</c:v>
                </c:pt>
                <c:pt idx="2481" formatCode="#,##0;[Red]\-#,##0">
                  <c:v>985653.14824792463</c:v>
                </c:pt>
                <c:pt idx="2482" formatCode="#,##0;[Red]\-#,##0">
                  <c:v>985653.14824792463</c:v>
                </c:pt>
                <c:pt idx="2483" formatCode="#,##0;[Red]\-#,##0">
                  <c:v>985653.14824792463</c:v>
                </c:pt>
                <c:pt idx="2484" formatCode="#,##0;[Red]\-#,##0">
                  <c:v>985653.14824792463</c:v>
                </c:pt>
                <c:pt idx="2485" formatCode="#,##0;[Red]\-#,##0">
                  <c:v>985653.14824792463</c:v>
                </c:pt>
                <c:pt idx="2486" formatCode="#,##0;[Red]\-#,##0">
                  <c:v>982768.53286330926</c:v>
                </c:pt>
                <c:pt idx="2487" formatCode="#,##0;[Red]\-#,##0">
                  <c:v>995129.35566006333</c:v>
                </c:pt>
                <c:pt idx="2488" formatCode="#,##0;[Red]\-#,##0">
                  <c:v>987017.65353240375</c:v>
                </c:pt>
                <c:pt idx="2489" formatCode="#,##0;[Red]\-#,##0">
                  <c:v>987017.65353240375</c:v>
                </c:pt>
                <c:pt idx="2490" formatCode="#,##0;[Red]\-#,##0">
                  <c:v>987017.65353240375</c:v>
                </c:pt>
                <c:pt idx="2491" formatCode="#,##0;[Red]\-#,##0">
                  <c:v>987697.46318570082</c:v>
                </c:pt>
                <c:pt idx="2492" formatCode="#,##0;[Red]\-#,##0">
                  <c:v>987697.46318570082</c:v>
                </c:pt>
                <c:pt idx="2493" formatCode="#,##0;[Red]\-#,##0">
                  <c:v>991401.16688940453</c:v>
                </c:pt>
                <c:pt idx="2494" formatCode="#,##0;[Red]\-#,##0">
                  <c:v>991401.16688940453</c:v>
                </c:pt>
                <c:pt idx="2495" formatCode="#,##0;[Red]\-#,##0">
                  <c:v>994669.14074561372</c:v>
                </c:pt>
                <c:pt idx="2496" formatCode="#,##0;[Red]\-#,##0">
                  <c:v>984279.53035600332</c:v>
                </c:pt>
                <c:pt idx="2497" formatCode="#,##0;[Red]\-#,##0">
                  <c:v>997793.04386951681</c:v>
                </c:pt>
                <c:pt idx="2498" formatCode="#,##0;[Red]\-#,##0">
                  <c:v>997793.04386951681</c:v>
                </c:pt>
                <c:pt idx="2499" formatCode="#,##0;[Red]\-#,##0">
                  <c:v>1008311.4510821389</c:v>
                </c:pt>
                <c:pt idx="2500" formatCode="#,##0;[Red]\-#,##0">
                  <c:v>1008311.4510821389</c:v>
                </c:pt>
                <c:pt idx="2501" formatCode="#,##0;[Red]\-#,##0">
                  <c:v>1008311.4510821389</c:v>
                </c:pt>
                <c:pt idx="2502" formatCode="#,##0;[Red]\-#,##0">
                  <c:v>998107.36944948591</c:v>
                </c:pt>
                <c:pt idx="2503" formatCode="#,##0;[Red]\-#,##0">
                  <c:v>998107.36944948591</c:v>
                </c:pt>
                <c:pt idx="2504" formatCode="#,##0;[Red]\-#,##0">
                  <c:v>997853.30440883548</c:v>
                </c:pt>
                <c:pt idx="2505" formatCode="#,##0;[Red]\-#,##0">
                  <c:v>997853.30440883548</c:v>
                </c:pt>
                <c:pt idx="2506" formatCode="#,##0;[Red]\-#,##0">
                  <c:v>997853.30440883548</c:v>
                </c:pt>
                <c:pt idx="2507" formatCode="#,##0;[Red]\-#,##0">
                  <c:v>997853.30440883548</c:v>
                </c:pt>
                <c:pt idx="2508" formatCode="#,##0;[Red]\-#,##0">
                  <c:v>997853.30440883548</c:v>
                </c:pt>
                <c:pt idx="2509" formatCode="#,##0;[Red]\-#,##0">
                  <c:v>987363.79391932499</c:v>
                </c:pt>
                <c:pt idx="2510" formatCode="#,##0;[Red]\-#,##0">
                  <c:v>987363.79391932499</c:v>
                </c:pt>
                <c:pt idx="2511" formatCode="#,##0;[Red]\-#,##0">
                  <c:v>982644.46952786949</c:v>
                </c:pt>
                <c:pt idx="2512" formatCode="#,##0;[Red]\-#,##0">
                  <c:v>982644.46952786949</c:v>
                </c:pt>
                <c:pt idx="2513" formatCode="#,##0;[Red]\-#,##0">
                  <c:v>982644.46952786949</c:v>
                </c:pt>
                <c:pt idx="2514" formatCode="#,##0;[Red]\-#,##0">
                  <c:v>982644.46952786949</c:v>
                </c:pt>
                <c:pt idx="2515" formatCode="#,##0;[Red]\-#,##0">
                  <c:v>982644.46952786949</c:v>
                </c:pt>
                <c:pt idx="2516" formatCode="#,##0;[Red]\-#,##0">
                  <c:v>982644.46952786949</c:v>
                </c:pt>
                <c:pt idx="2517" formatCode="#,##0;[Red]\-#,##0">
                  <c:v>975459.97718680941</c:v>
                </c:pt>
                <c:pt idx="2518" formatCode="#,##0;[Red]\-#,##0">
                  <c:v>976537.56339370599</c:v>
                </c:pt>
                <c:pt idx="2519" formatCode="#,##0;[Red]\-#,##0">
                  <c:v>976537.56339370599</c:v>
                </c:pt>
                <c:pt idx="2520" formatCode="#,##0;[Red]\-#,##0">
                  <c:v>976537.56339370599</c:v>
                </c:pt>
                <c:pt idx="2521" formatCode="#,##0;[Red]\-#,##0">
                  <c:v>976537.56339370599</c:v>
                </c:pt>
                <c:pt idx="2522" formatCode="#,##0;[Red]\-#,##0">
                  <c:v>976537.56339370599</c:v>
                </c:pt>
                <c:pt idx="2523" formatCode="#,##0;[Red]\-#,##0">
                  <c:v>976537.56339370599</c:v>
                </c:pt>
                <c:pt idx="2524" formatCode="#,##0;[Red]\-#,##0">
                  <c:v>975431.36870344053</c:v>
                </c:pt>
                <c:pt idx="2525" formatCode="#,##0;[Red]\-#,##0">
                  <c:v>986368.86870344053</c:v>
                </c:pt>
                <c:pt idx="2526" formatCode="#,##0;[Red]\-#,##0">
                  <c:v>983101.50499918358</c:v>
                </c:pt>
                <c:pt idx="2527" formatCode="#,##0;[Red]\-#,##0">
                  <c:v>983101.50499918358</c:v>
                </c:pt>
                <c:pt idx="2528" formatCode="#,##0;[Red]\-#,##0">
                  <c:v>983101.50499918358</c:v>
                </c:pt>
                <c:pt idx="2529" formatCode="#,##0;[Red]\-#,##0">
                  <c:v>983101.50499918358</c:v>
                </c:pt>
                <c:pt idx="2530" formatCode="#,##0;[Red]\-#,##0">
                  <c:v>992482.74252413376</c:v>
                </c:pt>
                <c:pt idx="2531" formatCode="#,##0;[Red]\-#,##0">
                  <c:v>992482.74252413376</c:v>
                </c:pt>
                <c:pt idx="2532" formatCode="#,##0;[Red]\-#,##0">
                  <c:v>992482.74252413376</c:v>
                </c:pt>
                <c:pt idx="2533" formatCode="#,##0;[Red]\-#,##0">
                  <c:v>985339.8853812766</c:v>
                </c:pt>
                <c:pt idx="2534" formatCode="#,##0;[Red]\-#,##0">
                  <c:v>985339.8853812766</c:v>
                </c:pt>
                <c:pt idx="2535" formatCode="#,##0;[Red]\-#,##0">
                  <c:v>975846.21449520066</c:v>
                </c:pt>
                <c:pt idx="2536" formatCode="#,##0;[Red]\-#,##0">
                  <c:v>976954.86194531154</c:v>
                </c:pt>
                <c:pt idx="2537" formatCode="#,##0;[Red]\-#,##0">
                  <c:v>975681.30106910167</c:v>
                </c:pt>
                <c:pt idx="2538" formatCode="#,##0;[Red]\-#,##0">
                  <c:v>1012836.2904533905</c:v>
                </c:pt>
                <c:pt idx="2539" formatCode="#,##0;[Red]\-#,##0">
                  <c:v>1012836.2904533905</c:v>
                </c:pt>
                <c:pt idx="2540" formatCode="#,##0;[Red]\-#,##0">
                  <c:v>1012303.8090902382</c:v>
                </c:pt>
                <c:pt idx="2541" formatCode="#,##0;[Red]\-#,##0">
                  <c:v>1012303.8090902382</c:v>
                </c:pt>
                <c:pt idx="2542" formatCode="#,##0;[Red]\-#,##0">
                  <c:v>1012303.8090902382</c:v>
                </c:pt>
                <c:pt idx="2543" formatCode="#,##0;[Red]\-#,##0">
                  <c:v>1012303.8090902382</c:v>
                </c:pt>
                <c:pt idx="2544" formatCode="#,##0;[Red]\-#,##0">
                  <c:v>1012303.8090902382</c:v>
                </c:pt>
                <c:pt idx="2545" formatCode="#,##0;[Red]\-#,##0">
                  <c:v>1012303.8090902382</c:v>
                </c:pt>
                <c:pt idx="2546" formatCode="#,##0;[Red]\-#,##0">
                  <c:v>1012303.8090902382</c:v>
                </c:pt>
                <c:pt idx="2547" formatCode="#,##0;[Red]\-#,##0">
                  <c:v>1012303.8090902382</c:v>
                </c:pt>
                <c:pt idx="2548" formatCode="#,##0;[Red]\-#,##0">
                  <c:v>1012303.8090902382</c:v>
                </c:pt>
                <c:pt idx="2549" formatCode="#,##0;[Red]\-#,##0">
                  <c:v>1026488.2062533587</c:v>
                </c:pt>
                <c:pt idx="2550" formatCode="#,##0;[Red]\-#,##0">
                  <c:v>1026488.2062533587</c:v>
                </c:pt>
                <c:pt idx="2551" formatCode="#,##0;[Red]\-#,##0">
                  <c:v>1026488.2062533587</c:v>
                </c:pt>
                <c:pt idx="2552" formatCode="#,##0;[Red]\-#,##0">
                  <c:v>1026488.2062533587</c:v>
                </c:pt>
                <c:pt idx="2553" formatCode="#,##0;[Red]\-#,##0">
                  <c:v>1027257.4370225895</c:v>
                </c:pt>
                <c:pt idx="2554" formatCode="#,##0;[Red]\-#,##0">
                  <c:v>1027257.4370225895</c:v>
                </c:pt>
                <c:pt idx="2555" formatCode="#,##0;[Red]\-#,##0">
                  <c:v>1027257.4370225895</c:v>
                </c:pt>
                <c:pt idx="2556" formatCode="#,##0;[Red]\-#,##0">
                  <c:v>1027257.4370225895</c:v>
                </c:pt>
                <c:pt idx="2557" formatCode="#,##0;[Red]\-#,##0">
                  <c:v>1026129.4054377051</c:v>
                </c:pt>
                <c:pt idx="2558" formatCode="#,##0;[Red]\-#,##0">
                  <c:v>1023518.4393802638</c:v>
                </c:pt>
                <c:pt idx="2559" formatCode="#,##0;[Red]\-#,##0">
                  <c:v>1023296.3158795974</c:v>
                </c:pt>
                <c:pt idx="2560" formatCode="#,##0;[Red]\-#,##0">
                  <c:v>1000963.8096761236</c:v>
                </c:pt>
                <c:pt idx="2561" formatCode="#,##0;[Red]\-#,##0">
                  <c:v>996889.73560204951</c:v>
                </c:pt>
                <c:pt idx="2562" formatCode="#,##0;[Red]\-#,##0">
                  <c:v>995520.66224854032</c:v>
                </c:pt>
                <c:pt idx="2563" formatCode="#,##0;[Red]\-#,##0">
                  <c:v>995052.05868715327</c:v>
                </c:pt>
                <c:pt idx="2564" formatCode="#,##0;[Red]\-#,##0">
                  <c:v>995052.05868715327</c:v>
                </c:pt>
                <c:pt idx="2565" formatCode="#,##0;[Red]\-#,##0">
                  <c:v>994916.4470787996</c:v>
                </c:pt>
                <c:pt idx="2566" formatCode="#,##0;[Red]\-#,##0">
                  <c:v>994916.4470787996</c:v>
                </c:pt>
                <c:pt idx="2567" formatCode="#,##0;[Red]\-#,##0">
                  <c:v>992660.1910963027</c:v>
                </c:pt>
                <c:pt idx="2568" formatCode="#,##0;[Red]\-#,##0">
                  <c:v>991648.04534731491</c:v>
                </c:pt>
                <c:pt idx="2569" formatCode="#,##0;[Red]\-#,##0">
                  <c:v>991648.04534731491</c:v>
                </c:pt>
                <c:pt idx="2570" formatCode="#,##0;[Red]\-#,##0">
                  <c:v>995794.07162342942</c:v>
                </c:pt>
                <c:pt idx="2571" formatCode="#,##0;[Red]\-#,##0">
                  <c:v>1000605.32254867</c:v>
                </c:pt>
                <c:pt idx="2572" formatCode="#,##0;[Red]\-#,##0">
                  <c:v>1000605.32254867</c:v>
                </c:pt>
                <c:pt idx="2573" formatCode="#,##0;[Red]\-#,##0">
                  <c:v>1000605.32254867</c:v>
                </c:pt>
                <c:pt idx="2574" formatCode="#,##0;[Red]\-#,##0">
                  <c:v>1000605.32254867</c:v>
                </c:pt>
                <c:pt idx="2575" formatCode="#,##0;[Red]\-#,##0">
                  <c:v>1000605.32254867</c:v>
                </c:pt>
                <c:pt idx="2576" formatCode="#,##0;[Red]\-#,##0">
                  <c:v>1002144.5734465664</c:v>
                </c:pt>
                <c:pt idx="2577" formatCode="#,##0;[Red]\-#,##0">
                  <c:v>1002144.5734465664</c:v>
                </c:pt>
                <c:pt idx="2578" formatCode="#,##0;[Red]\-#,##0">
                  <c:v>1002144.5734465664</c:v>
                </c:pt>
                <c:pt idx="2579" formatCode="#,##0;[Red]\-#,##0">
                  <c:v>997102.11060155567</c:v>
                </c:pt>
                <c:pt idx="2580" formatCode="#,##0;[Red]\-#,##0">
                  <c:v>997102.11060155567</c:v>
                </c:pt>
                <c:pt idx="2581" formatCode="#,##0;[Red]\-#,##0">
                  <c:v>996602.61010205525</c:v>
                </c:pt>
                <c:pt idx="2582" formatCode="#,##0;[Red]\-#,##0">
                  <c:v>996602.61010205525</c:v>
                </c:pt>
                <c:pt idx="2583" formatCode="#,##0;[Red]\-#,##0">
                  <c:v>996602.61010205525</c:v>
                </c:pt>
                <c:pt idx="2584" formatCode="#,##0;[Red]\-#,##0">
                  <c:v>996602.61010205525</c:v>
                </c:pt>
                <c:pt idx="2585" formatCode="#,##0;[Red]\-#,##0">
                  <c:v>996602.61010205525</c:v>
                </c:pt>
                <c:pt idx="2586" formatCode="#,##0;[Red]\-#,##0">
                  <c:v>996602.61010205525</c:v>
                </c:pt>
                <c:pt idx="2587" formatCode="#,##0;[Red]\-#,##0">
                  <c:v>996602.61010205525</c:v>
                </c:pt>
                <c:pt idx="2588" formatCode="#,##0;[Red]\-#,##0">
                  <c:v>996602.61010205525</c:v>
                </c:pt>
                <c:pt idx="2589" formatCode="#,##0;[Red]\-#,##0">
                  <c:v>961247.04561832687</c:v>
                </c:pt>
                <c:pt idx="2590" formatCode="#,##0;[Red]\-#,##0">
                  <c:v>961247.04561832687</c:v>
                </c:pt>
                <c:pt idx="2591" formatCode="#,##0;[Red]\-#,##0">
                  <c:v>961247.04561832687</c:v>
                </c:pt>
                <c:pt idx="2592" formatCode="#,##0;[Red]\-#,##0">
                  <c:v>961247.04561832687</c:v>
                </c:pt>
                <c:pt idx="2593" formatCode="#,##0;[Red]\-#,##0">
                  <c:v>961247.04561832687</c:v>
                </c:pt>
                <c:pt idx="2594" formatCode="#,##0;[Red]\-#,##0">
                  <c:v>961247.04561832687</c:v>
                </c:pt>
                <c:pt idx="2595" formatCode="#,##0;[Red]\-#,##0">
                  <c:v>961247.04561832687</c:v>
                </c:pt>
                <c:pt idx="2596" formatCode="#,##0;[Red]\-#,##0">
                  <c:v>961247.04561832687</c:v>
                </c:pt>
                <c:pt idx="2597" formatCode="#,##0;[Red]\-#,##0">
                  <c:v>961247.04561832687</c:v>
                </c:pt>
                <c:pt idx="2598" formatCode="#,##0;[Red]\-#,##0">
                  <c:v>962421.24094917369</c:v>
                </c:pt>
                <c:pt idx="2599" formatCode="#,##0;[Red]\-#,##0">
                  <c:v>974482.6444579456</c:v>
                </c:pt>
                <c:pt idx="2600" formatCode="#,##0;[Red]\-#,##0">
                  <c:v>974482.6444579456</c:v>
                </c:pt>
                <c:pt idx="2601" formatCode="#,##0;[Red]\-#,##0">
                  <c:v>974482.6444579456</c:v>
                </c:pt>
                <c:pt idx="2602" formatCode="#,##0;[Red]\-#,##0">
                  <c:v>974482.6444579456</c:v>
                </c:pt>
                <c:pt idx="2603" formatCode="#,##0;[Red]\-#,##0">
                  <c:v>974482.6444579456</c:v>
                </c:pt>
                <c:pt idx="2604" formatCode="#,##0;[Red]\-#,##0">
                  <c:v>974482.6444579456</c:v>
                </c:pt>
                <c:pt idx="2605" formatCode="#,##0;[Red]\-#,##0">
                  <c:v>974482.6444579456</c:v>
                </c:pt>
                <c:pt idx="2606" formatCode="#,##0;[Red]\-#,##0">
                  <c:v>974482.6444579456</c:v>
                </c:pt>
                <c:pt idx="2607" formatCode="#,##0;[Red]\-#,##0">
                  <c:v>966795.96803042002</c:v>
                </c:pt>
                <c:pt idx="2608" formatCode="#,##0;[Red]\-#,##0">
                  <c:v>958825.72360959114</c:v>
                </c:pt>
                <c:pt idx="2609" formatCode="#,##0;[Red]\-#,##0">
                  <c:v>958825.72360959114</c:v>
                </c:pt>
                <c:pt idx="2610" formatCode="#,##0;[Red]\-#,##0">
                  <c:v>959852.94497579557</c:v>
                </c:pt>
                <c:pt idx="2611" formatCode="#,##0;[Red]\-#,##0">
                  <c:v>967917.46110482782</c:v>
                </c:pt>
                <c:pt idx="2612" formatCode="#,##0;[Red]\-#,##0">
                  <c:v>1013372.0065593732</c:v>
                </c:pt>
                <c:pt idx="2613" formatCode="#,##0;[Red]\-#,##0">
                  <c:v>1013372.0065593732</c:v>
                </c:pt>
                <c:pt idx="2614" formatCode="#,##0;[Red]\-#,##0">
                  <c:v>1013372.0065593732</c:v>
                </c:pt>
                <c:pt idx="2615" formatCode="#,##0;[Red]\-#,##0">
                  <c:v>1013372.0065593732</c:v>
                </c:pt>
                <c:pt idx="2616" formatCode="#,##0;[Red]\-#,##0">
                  <c:v>1013372.0065593732</c:v>
                </c:pt>
                <c:pt idx="2617" formatCode="#,##0;[Red]\-#,##0">
                  <c:v>1013372.0065593732</c:v>
                </c:pt>
                <c:pt idx="2618" formatCode="#,##0;[Red]\-#,##0">
                  <c:v>1013372.0065593732</c:v>
                </c:pt>
                <c:pt idx="2619" formatCode="#,##0;[Red]\-#,##0">
                  <c:v>1018290.0393462585</c:v>
                </c:pt>
                <c:pt idx="2620" formatCode="#,##0;[Red]\-#,##0">
                  <c:v>1018290.0393462585</c:v>
                </c:pt>
                <c:pt idx="2621" formatCode="#,##0;[Red]\-#,##0">
                  <c:v>1018290.0393462585</c:v>
                </c:pt>
                <c:pt idx="2622" formatCode="#,##0;[Red]\-#,##0">
                  <c:v>1018290.0393462585</c:v>
                </c:pt>
                <c:pt idx="2623" formatCode="#,##0;[Red]\-#,##0">
                  <c:v>1018290.0393462585</c:v>
                </c:pt>
                <c:pt idx="2624" formatCode="#,##0;[Red]\-#,##0">
                  <c:v>1018290.0393462585</c:v>
                </c:pt>
                <c:pt idx="2625" formatCode="#,##0;[Red]\-#,##0">
                  <c:v>1039623.3726795919</c:v>
                </c:pt>
                <c:pt idx="2626" formatCode="#,##0;[Red]\-#,##0">
                  <c:v>1039623.3726795919</c:v>
                </c:pt>
                <c:pt idx="2627" formatCode="#,##0;[Red]\-#,##0">
                  <c:v>1039623.3726795919</c:v>
                </c:pt>
                <c:pt idx="2628" formatCode="#,##0;[Red]\-#,##0">
                  <c:v>1051103.7352173561</c:v>
                </c:pt>
                <c:pt idx="2629" formatCode="#,##0;[Red]\-#,##0">
                  <c:v>1051103.7352173561</c:v>
                </c:pt>
                <c:pt idx="2630" formatCode="#,##0;[Red]\-#,##0">
                  <c:v>1051103.7352173561</c:v>
                </c:pt>
                <c:pt idx="2631" formatCode="#,##0;[Red]\-#,##0">
                  <c:v>1051103.7352173561</c:v>
                </c:pt>
                <c:pt idx="2632" formatCode="#,##0;[Red]\-#,##0">
                  <c:v>1051103.7352173561</c:v>
                </c:pt>
                <c:pt idx="2633" formatCode="#,##0;[Red]\-#,##0">
                  <c:v>1062142.165307299</c:v>
                </c:pt>
                <c:pt idx="2634" formatCode="#,##0;[Red]\-#,##0">
                  <c:v>1062142.165307299</c:v>
                </c:pt>
                <c:pt idx="2635" formatCode="#,##0;[Red]\-#,##0">
                  <c:v>1062142.165307299</c:v>
                </c:pt>
                <c:pt idx="2636" formatCode="#,##0;[Red]\-#,##0">
                  <c:v>1062142.165307299</c:v>
                </c:pt>
                <c:pt idx="2637" formatCode="#,##0;[Red]\-#,##0">
                  <c:v>1062142.165307299</c:v>
                </c:pt>
                <c:pt idx="2638" formatCode="#,##0;[Red]\-#,##0">
                  <c:v>1062142.165307299</c:v>
                </c:pt>
                <c:pt idx="2639" formatCode="#,##0;[Red]\-#,##0">
                  <c:v>1062142.165307299</c:v>
                </c:pt>
                <c:pt idx="2640" formatCode="#,##0;[Red]\-#,##0">
                  <c:v>1062142.165307299</c:v>
                </c:pt>
                <c:pt idx="2641" formatCode="#,##0;[Red]\-#,##0">
                  <c:v>1062142.165307299</c:v>
                </c:pt>
                <c:pt idx="2642" formatCode="#,##0;[Red]\-#,##0">
                  <c:v>1062142.165307299</c:v>
                </c:pt>
                <c:pt idx="2643" formatCode="#,##0;[Red]\-#,##0">
                  <c:v>1059627.797491207</c:v>
                </c:pt>
                <c:pt idx="2644" formatCode="#,##0;[Red]\-#,##0">
                  <c:v>1059627.797491207</c:v>
                </c:pt>
                <c:pt idx="2645" formatCode="#,##0;[Red]\-#,##0">
                  <c:v>1063513.8078539013</c:v>
                </c:pt>
                <c:pt idx="2646" formatCode="#,##0;[Red]\-#,##0">
                  <c:v>1063513.8078539013</c:v>
                </c:pt>
                <c:pt idx="2647" formatCode="#,##0;[Red]\-#,##0">
                  <c:v>1063513.8078539013</c:v>
                </c:pt>
                <c:pt idx="2648" formatCode="#,##0;[Red]\-#,##0">
                  <c:v>1066252.0334836931</c:v>
                </c:pt>
                <c:pt idx="2649" formatCode="#,##0;[Red]\-#,##0">
                  <c:v>1103604.5891848728</c:v>
                </c:pt>
                <c:pt idx="2650" formatCode="#,##0;[Red]\-#,##0">
                  <c:v>1103604.5891848728</c:v>
                </c:pt>
                <c:pt idx="2651" formatCode="#,##0;[Red]\-#,##0">
                  <c:v>1101872.4875682446</c:v>
                </c:pt>
                <c:pt idx="2652" formatCode="#,##0;[Red]\-#,##0">
                  <c:v>1125626.832875313</c:v>
                </c:pt>
                <c:pt idx="2653" formatCode="#,##0;[Red]\-#,##0">
                  <c:v>1135626.832875313</c:v>
                </c:pt>
                <c:pt idx="2654" formatCode="#,##0;[Red]\-#,##0">
                  <c:v>1135626.832875313</c:v>
                </c:pt>
                <c:pt idx="2655" formatCode="#,##0;[Red]\-#,##0">
                  <c:v>1135626.832875313</c:v>
                </c:pt>
                <c:pt idx="2656" formatCode="#,##0;[Red]\-#,##0">
                  <c:v>1134132.0645644013</c:v>
                </c:pt>
                <c:pt idx="2657" formatCode="#,##0;[Red]\-#,##0">
                  <c:v>1134132.0645644013</c:v>
                </c:pt>
                <c:pt idx="2658" formatCode="#,##0;[Red]\-#,##0">
                  <c:v>1146874.7830110032</c:v>
                </c:pt>
                <c:pt idx="2659" formatCode="#,##0;[Red]\-#,##0">
                  <c:v>1146874.7830110032</c:v>
                </c:pt>
                <c:pt idx="2660" formatCode="#,##0;[Red]\-#,##0">
                  <c:v>1166095.284879663</c:v>
                </c:pt>
                <c:pt idx="2661" formatCode="#,##0;[Red]\-#,##0">
                  <c:v>1166095.284879663</c:v>
                </c:pt>
                <c:pt idx="2662" formatCode="#,##0;[Red]\-#,##0">
                  <c:v>1170696.7290252103</c:v>
                </c:pt>
                <c:pt idx="2663" formatCode="#,##0;[Red]\-#,##0">
                  <c:v>1170696.7290252103</c:v>
                </c:pt>
                <c:pt idx="2664" formatCode="#,##0;[Red]\-#,##0">
                  <c:v>1170696.7290252103</c:v>
                </c:pt>
                <c:pt idx="2665" formatCode="#,##0;[Red]\-#,##0">
                  <c:v>1173041.7003644495</c:v>
                </c:pt>
                <c:pt idx="2666" formatCode="#,##0;[Red]\-#,##0">
                  <c:v>1173041.7003644495</c:v>
                </c:pt>
                <c:pt idx="2667" formatCode="#,##0;[Red]\-#,##0">
                  <c:v>1173041.7003644495</c:v>
                </c:pt>
                <c:pt idx="2668" formatCode="#,##0;[Red]\-#,##0">
                  <c:v>1173041.7003644495</c:v>
                </c:pt>
                <c:pt idx="2669" formatCode="#,##0;[Red]\-#,##0">
                  <c:v>1170253.5962752302</c:v>
                </c:pt>
                <c:pt idx="2670" formatCode="#,##0;[Red]\-#,##0">
                  <c:v>1170253.5962752302</c:v>
                </c:pt>
                <c:pt idx="2671" formatCode="#,##0;[Red]\-#,##0">
                  <c:v>1171463.6332131997</c:v>
                </c:pt>
                <c:pt idx="2672" formatCode="#,##0;[Red]\-#,##0">
                  <c:v>1171463.6332131997</c:v>
                </c:pt>
                <c:pt idx="2673" formatCode="#,##0;[Red]\-#,##0">
                  <c:v>1171463.6332131997</c:v>
                </c:pt>
                <c:pt idx="2674" formatCode="#,##0;[Red]\-#,##0">
                  <c:v>1171463.6332131997</c:v>
                </c:pt>
                <c:pt idx="2675" formatCode="#,##0;[Red]\-#,##0">
                  <c:v>1171463.6332131997</c:v>
                </c:pt>
                <c:pt idx="2676" formatCode="#,##0;[Red]\-#,##0">
                  <c:v>1171463.6332131997</c:v>
                </c:pt>
                <c:pt idx="2677" formatCode="#,##0;[Red]\-#,##0">
                  <c:v>1171463.6332131997</c:v>
                </c:pt>
                <c:pt idx="2678" formatCode="#,##0;[Red]\-#,##0">
                  <c:v>1171463.6332131997</c:v>
                </c:pt>
                <c:pt idx="2679" formatCode="#,##0;[Red]\-#,##0">
                  <c:v>1171463.6332131997</c:v>
                </c:pt>
                <c:pt idx="2680" formatCode="#,##0;[Red]\-#,##0">
                  <c:v>1182356.8794005637</c:v>
                </c:pt>
                <c:pt idx="2681" formatCode="#,##0;[Red]\-#,##0">
                  <c:v>1180028.8918164975</c:v>
                </c:pt>
                <c:pt idx="2682" formatCode="#,##0;[Red]\-#,##0">
                  <c:v>1180028.8918164975</c:v>
                </c:pt>
                <c:pt idx="2683" formatCode="#,##0;[Red]\-#,##0">
                  <c:v>1169730.7888354678</c:v>
                </c:pt>
                <c:pt idx="2684" formatCode="#,##0;[Red]\-#,##0">
                  <c:v>1169730.7888354678</c:v>
                </c:pt>
                <c:pt idx="2685" formatCode="#,##0;[Red]\-#,##0">
                  <c:v>1169730.7888354678</c:v>
                </c:pt>
                <c:pt idx="2686" formatCode="#,##0;[Red]\-#,##0">
                  <c:v>1168891.862660971</c:v>
                </c:pt>
                <c:pt idx="2687" formatCode="#,##0;[Red]\-#,##0">
                  <c:v>1168891.862660971</c:v>
                </c:pt>
                <c:pt idx="2688" formatCode="#,##0;[Red]\-#,##0">
                  <c:v>1168891.862660971</c:v>
                </c:pt>
                <c:pt idx="2689" formatCode="#,##0;[Red]\-#,##0">
                  <c:v>1192701.3864704948</c:v>
                </c:pt>
                <c:pt idx="2690" formatCode="#,##0;[Red]\-#,##0">
                  <c:v>1192701.3864704948</c:v>
                </c:pt>
                <c:pt idx="2691" formatCode="#,##0;[Red]\-#,##0">
                  <c:v>1192701.3864704948</c:v>
                </c:pt>
                <c:pt idx="2692" formatCode="#,##0;[Red]\-#,##0">
                  <c:v>1207229.2315068145</c:v>
                </c:pt>
                <c:pt idx="2693" formatCode="#,##0;[Red]\-#,##0">
                  <c:v>1202278.7364573095</c:v>
                </c:pt>
                <c:pt idx="2694" formatCode="#,##0;[Red]\-#,##0">
                  <c:v>1202278.7364573095</c:v>
                </c:pt>
                <c:pt idx="2695" formatCode="#,##0;[Red]\-#,##0">
                  <c:v>1202278.7364573095</c:v>
                </c:pt>
                <c:pt idx="2696" formatCode="#,##0;[Red]\-#,##0">
                  <c:v>1214183.4983620713</c:v>
                </c:pt>
                <c:pt idx="2697" formatCode="#,##0;[Red]\-#,##0">
                  <c:v>1212114.5328448298</c:v>
                </c:pt>
                <c:pt idx="2698" formatCode="#,##0;[Red]\-#,##0">
                  <c:v>1212114.5328448298</c:v>
                </c:pt>
                <c:pt idx="2699" formatCode="#,##0;[Red]\-#,##0">
                  <c:v>1212114.5328448298</c:v>
                </c:pt>
                <c:pt idx="2700" formatCode="#,##0;[Red]\-#,##0">
                  <c:v>1212114.5328448298</c:v>
                </c:pt>
                <c:pt idx="2701" formatCode="#,##0;[Red]\-#,##0">
                  <c:v>1212114.5328448298</c:v>
                </c:pt>
                <c:pt idx="2702" formatCode="#,##0;[Red]\-#,##0">
                  <c:v>1212114.5328448298</c:v>
                </c:pt>
                <c:pt idx="2703" formatCode="#,##0;[Red]\-#,##0">
                  <c:v>1222000.4644037653</c:v>
                </c:pt>
                <c:pt idx="2704" formatCode="#,##0;[Red]\-#,##0">
                  <c:v>1220864.9609972551</c:v>
                </c:pt>
                <c:pt idx="2705" formatCode="#,##0;[Red]\-#,##0">
                  <c:v>1210836.3077021262</c:v>
                </c:pt>
                <c:pt idx="2706" formatCode="#,##0;[Red]\-#,##0">
                  <c:v>1210836.3077021262</c:v>
                </c:pt>
                <c:pt idx="2707" formatCode="#,##0;[Red]\-#,##0">
                  <c:v>1210836.3077021262</c:v>
                </c:pt>
                <c:pt idx="2708" formatCode="#,##0;[Red]\-#,##0">
                  <c:v>1210836.3077021262</c:v>
                </c:pt>
                <c:pt idx="2709" formatCode="#,##0;[Red]\-#,##0">
                  <c:v>1202899.7997656183</c:v>
                </c:pt>
                <c:pt idx="2710" formatCode="#,##0;[Red]\-#,##0">
                  <c:v>1202899.7997656183</c:v>
                </c:pt>
                <c:pt idx="2711" formatCode="#,##0;[Red]\-#,##0">
                  <c:v>1202899.7997656183</c:v>
                </c:pt>
                <c:pt idx="2712" formatCode="#,##0;[Red]\-#,##0">
                  <c:v>1202490.41111933</c:v>
                </c:pt>
                <c:pt idx="2713" formatCode="#,##0;[Red]\-#,##0">
                  <c:v>1202490.41111933</c:v>
                </c:pt>
                <c:pt idx="2714" formatCode="#,##0;[Red]\-#,##0">
                  <c:v>1202490.41111933</c:v>
                </c:pt>
                <c:pt idx="2715" formatCode="#,##0;[Red]\-#,##0">
                  <c:v>1202490.41111933</c:v>
                </c:pt>
                <c:pt idx="2716" formatCode="#,##0;[Red]\-#,##0">
                  <c:v>1202490.41111933</c:v>
                </c:pt>
                <c:pt idx="2717" formatCode="#,##0;[Red]\-#,##0">
                  <c:v>1210302.91111933</c:v>
                </c:pt>
                <c:pt idx="2718" formatCode="#,##0;[Red]\-#,##0">
                  <c:v>1210302.91111933</c:v>
                </c:pt>
                <c:pt idx="2719" formatCode="#,##0;[Red]\-#,##0">
                  <c:v>1210302.91111933</c:v>
                </c:pt>
                <c:pt idx="2720" formatCode="#,##0;[Red]\-#,##0">
                  <c:v>1195675.2515448618</c:v>
                </c:pt>
                <c:pt idx="2721" formatCode="#,##0;[Red]\-#,##0">
                  <c:v>1194106.2138879581</c:v>
                </c:pt>
                <c:pt idx="2722" formatCode="#,##0;[Red]\-#,##0">
                  <c:v>1212912.1840372118</c:v>
                </c:pt>
                <c:pt idx="2723" formatCode="#,##0;[Red]\-#,##0">
                  <c:v>1212912.1840372118</c:v>
                </c:pt>
                <c:pt idx="2724" formatCode="#,##0;[Red]\-#,##0">
                  <c:v>1216850.340396605</c:v>
                </c:pt>
                <c:pt idx="2725" formatCode="#,##0;[Red]\-#,##0">
                  <c:v>1216850.340396605</c:v>
                </c:pt>
                <c:pt idx="2726" formatCode="#,##0;[Red]\-#,##0">
                  <c:v>1216850.340396605</c:v>
                </c:pt>
                <c:pt idx="2727" formatCode="#,##0;[Red]\-#,##0">
                  <c:v>1216850.340396605</c:v>
                </c:pt>
                <c:pt idx="2728" formatCode="#,##0;[Red]\-#,##0">
                  <c:v>1202327.5188198416</c:v>
                </c:pt>
                <c:pt idx="2729" formatCode="#,##0;[Red]\-#,##0">
                  <c:v>1202327.5188198416</c:v>
                </c:pt>
                <c:pt idx="2730" formatCode="#,##0;[Red]\-#,##0">
                  <c:v>1202327.5188198416</c:v>
                </c:pt>
                <c:pt idx="2731" formatCode="#,##0;[Red]\-#,##0">
                  <c:v>1195017.3197710481</c:v>
                </c:pt>
                <c:pt idx="2732" formatCode="#,##0;[Red]\-#,##0">
                  <c:v>1195017.3197710481</c:v>
                </c:pt>
                <c:pt idx="2733" formatCode="#,##0;[Red]\-#,##0">
                  <c:v>1195017.3197710481</c:v>
                </c:pt>
                <c:pt idx="2734" formatCode="#,##0;[Red]\-#,##0">
                  <c:v>1195017.3197710481</c:v>
                </c:pt>
                <c:pt idx="2735" formatCode="#,##0;[Red]\-#,##0">
                  <c:v>1196374.7858343965</c:v>
                </c:pt>
                <c:pt idx="2736" formatCode="#,##0;[Red]\-#,##0">
                  <c:v>1196374.7858343965</c:v>
                </c:pt>
                <c:pt idx="2737" formatCode="#,##0;[Red]\-#,##0">
                  <c:v>1196374.7858343965</c:v>
                </c:pt>
                <c:pt idx="2738" formatCode="#,##0;[Red]\-#,##0">
                  <c:v>1238913.140088232</c:v>
                </c:pt>
                <c:pt idx="2739" formatCode="#,##0;[Red]\-#,##0">
                  <c:v>1238913.140088232</c:v>
                </c:pt>
                <c:pt idx="2740" formatCode="#,##0;[Red]\-#,##0">
                  <c:v>1238913.140088232</c:v>
                </c:pt>
                <c:pt idx="2741" formatCode="#,##0;[Red]\-#,##0">
                  <c:v>1238913.140088232</c:v>
                </c:pt>
                <c:pt idx="2742" formatCode="#,##0;[Red]\-#,##0">
                  <c:v>1238913.140088232</c:v>
                </c:pt>
                <c:pt idx="2743" formatCode="#,##0;[Red]\-#,##0">
                  <c:v>1238913.140088232</c:v>
                </c:pt>
                <c:pt idx="2744" formatCode="#,##0;[Red]\-#,##0">
                  <c:v>1238913.140088232</c:v>
                </c:pt>
                <c:pt idx="2745" formatCode="#,##0;[Red]\-#,##0">
                  <c:v>1234814.7794324942</c:v>
                </c:pt>
                <c:pt idx="2746" formatCode="#,##0;[Red]\-#,##0">
                  <c:v>1234814.7794324942</c:v>
                </c:pt>
                <c:pt idx="2747" formatCode="#,##0;[Red]\-#,##0">
                  <c:v>1234814.7794324942</c:v>
                </c:pt>
                <c:pt idx="2748" formatCode="#,##0;[Red]\-#,##0">
                  <c:v>1234814.7794324942</c:v>
                </c:pt>
                <c:pt idx="2749" formatCode="#,##0;[Red]\-#,##0">
                  <c:v>1234814.7794324942</c:v>
                </c:pt>
                <c:pt idx="2750" formatCode="#,##0;[Red]\-#,##0">
                  <c:v>1234814.7794324942</c:v>
                </c:pt>
                <c:pt idx="2751" formatCode="#,##0;[Red]\-#,##0">
                  <c:v>1234814.7794324942</c:v>
                </c:pt>
                <c:pt idx="2752" formatCode="#,##0;[Red]\-#,##0">
                  <c:v>1251965.1752108582</c:v>
                </c:pt>
                <c:pt idx="2753" formatCode="#,##0;[Red]\-#,##0">
                  <c:v>1251965.1752108582</c:v>
                </c:pt>
                <c:pt idx="2754" formatCode="#,##0;[Red]\-#,##0">
                  <c:v>1237315.4936821959</c:v>
                </c:pt>
                <c:pt idx="2755" formatCode="#,##0;[Red]\-#,##0">
                  <c:v>1236317.4896901799</c:v>
                </c:pt>
                <c:pt idx="2756" formatCode="#,##0;[Red]\-#,##0">
                  <c:v>1236317.4896901799</c:v>
                </c:pt>
                <c:pt idx="2757" formatCode="#,##0;[Red]\-#,##0">
                  <c:v>1216009.3664408803</c:v>
                </c:pt>
                <c:pt idx="2758" formatCode="#,##0;[Red]\-#,##0">
                  <c:v>1234411.0488804176</c:v>
                </c:pt>
                <c:pt idx="2759" formatCode="#,##0;[Red]\-#,##0">
                  <c:v>1251617.526613211</c:v>
                </c:pt>
                <c:pt idx="2760" formatCode="#,##0;[Red]\-#,##0">
                  <c:v>1233970.4677896816</c:v>
                </c:pt>
                <c:pt idx="2761" formatCode="#,##0;[Red]\-#,##0">
                  <c:v>1233970.4677896816</c:v>
                </c:pt>
                <c:pt idx="2762" formatCode="#,##0;[Red]\-#,##0">
                  <c:v>1231352.6667425612</c:v>
                </c:pt>
                <c:pt idx="2763" formatCode="#,##0;[Red]\-#,##0">
                  <c:v>1222412.4137988193</c:v>
                </c:pt>
                <c:pt idx="2764" formatCode="#,##0;[Red]\-#,##0">
                  <c:v>1222412.4137988193</c:v>
                </c:pt>
                <c:pt idx="2765" formatCode="#,##0;[Red]\-#,##0">
                  <c:v>1222412.4137988193</c:v>
                </c:pt>
                <c:pt idx="2766" formatCode="#,##0;[Red]\-#,##0">
                  <c:v>1212511.4236998095</c:v>
                </c:pt>
                <c:pt idx="2767" formatCode="#,##0;[Red]\-#,##0">
                  <c:v>1212511.4236998095</c:v>
                </c:pt>
                <c:pt idx="2768" formatCode="#,##0;[Red]\-#,##0">
                  <c:v>1199394.1397491922</c:v>
                </c:pt>
                <c:pt idx="2769" formatCode="#,##0;[Red]\-#,##0">
                  <c:v>1216211.733539619</c:v>
                </c:pt>
                <c:pt idx="2770" formatCode="#,##0;[Red]\-#,##0">
                  <c:v>1216211.733539619</c:v>
                </c:pt>
                <c:pt idx="2771" formatCode="#,##0;[Red]\-#,##0">
                  <c:v>1210077.6004970891</c:v>
                </c:pt>
                <c:pt idx="2772" formatCode="#,##0;[Red]\-#,##0">
                  <c:v>1228361.7073887908</c:v>
                </c:pt>
                <c:pt idx="2773" formatCode="#,##0;[Red]\-#,##0">
                  <c:v>1228361.7073887908</c:v>
                </c:pt>
                <c:pt idx="2774" formatCode="#,##0;[Red]\-#,##0">
                  <c:v>1228361.7073887908</c:v>
                </c:pt>
                <c:pt idx="2775" formatCode="#,##0;[Red]\-#,##0">
                  <c:v>1228361.7073887908</c:v>
                </c:pt>
                <c:pt idx="2776" formatCode="#,##0;[Red]\-#,##0">
                  <c:v>1228361.7073887908</c:v>
                </c:pt>
                <c:pt idx="2777" formatCode="#,##0;[Red]\-#,##0">
                  <c:v>1228361.7073887908</c:v>
                </c:pt>
                <c:pt idx="2778" formatCode="#,##0;[Red]\-#,##0">
                  <c:v>1215249.8192769026</c:v>
                </c:pt>
                <c:pt idx="2779" formatCode="#,##0;[Red]\-#,##0">
                  <c:v>1215249.8192769026</c:v>
                </c:pt>
                <c:pt idx="2780" formatCode="#,##0;[Red]\-#,##0">
                  <c:v>1215249.8192769026</c:v>
                </c:pt>
                <c:pt idx="2781" formatCode="#,##0;[Red]\-#,##0">
                  <c:v>1215249.8192769026</c:v>
                </c:pt>
                <c:pt idx="2782" formatCode="#,##0;[Red]\-#,##0">
                  <c:v>1215249.8192769026</c:v>
                </c:pt>
                <c:pt idx="2783" formatCode="#,##0;[Red]\-#,##0">
                  <c:v>1205423.6236617714</c:v>
                </c:pt>
                <c:pt idx="2784" formatCode="#,##0;[Red]\-#,##0">
                  <c:v>1205423.6236617714</c:v>
                </c:pt>
                <c:pt idx="2785" formatCode="#,##0;[Red]\-#,##0">
                  <c:v>1205423.6236617714</c:v>
                </c:pt>
                <c:pt idx="2786" formatCode="#,##0;[Red]\-#,##0">
                  <c:v>1205423.6236617714</c:v>
                </c:pt>
                <c:pt idx="2787" formatCode="#,##0;[Red]\-#,##0">
                  <c:v>1199929.118167266</c:v>
                </c:pt>
                <c:pt idx="2788" formatCode="#,##0;[Red]\-#,##0">
                  <c:v>1216537.5097756577</c:v>
                </c:pt>
                <c:pt idx="2789" formatCode="#,##0;[Red]\-#,##0">
                  <c:v>1209062.2715024378</c:v>
                </c:pt>
                <c:pt idx="2790" formatCode="#,##0;[Red]\-#,##0">
                  <c:v>1184472.1075680116</c:v>
                </c:pt>
                <c:pt idx="2791" formatCode="#,##0;[Red]\-#,##0">
                  <c:v>1184245.8632241201</c:v>
                </c:pt>
                <c:pt idx="2792" formatCode="#,##0;[Red]\-#,##0">
                  <c:v>1184245.8632241201</c:v>
                </c:pt>
                <c:pt idx="2793" formatCode="#,##0;[Red]\-#,##0">
                  <c:v>1184245.8632241201</c:v>
                </c:pt>
                <c:pt idx="2794" formatCode="#,##0;[Red]\-#,##0">
                  <c:v>1178275.7139703888</c:v>
                </c:pt>
                <c:pt idx="2795" formatCode="#,##0;[Red]\-#,##0">
                  <c:v>1168394.2910454876</c:v>
                </c:pt>
                <c:pt idx="2796" formatCode="#,##0;[Red]\-#,##0">
                  <c:v>1168394.2910454876</c:v>
                </c:pt>
                <c:pt idx="2797" formatCode="#,##0;[Red]\-#,##0">
                  <c:v>1150477.1577868089</c:v>
                </c:pt>
                <c:pt idx="2798" formatCode="#,##0;[Red]\-#,##0">
                  <c:v>1145508.7747696454</c:v>
                </c:pt>
                <c:pt idx="2799" formatCode="#,##0;[Red]\-#,##0">
                  <c:v>1145508.7747696454</c:v>
                </c:pt>
                <c:pt idx="2800" formatCode="#,##0;[Red]\-#,##0">
                  <c:v>1161534.4157952864</c:v>
                </c:pt>
                <c:pt idx="2801" formatCode="#,##0;[Red]\-#,##0">
                  <c:v>1156406.2106670814</c:v>
                </c:pt>
                <c:pt idx="2802" formatCode="#,##0;[Red]\-#,##0">
                  <c:v>1156406.2106670814</c:v>
                </c:pt>
                <c:pt idx="2803" formatCode="#,##0;[Red]\-#,##0">
                  <c:v>1156406.2106670814</c:v>
                </c:pt>
                <c:pt idx="2804" formatCode="#,##0;[Red]\-#,##0">
                  <c:v>1141576.8877795604</c:v>
                </c:pt>
                <c:pt idx="2805" formatCode="#,##0;[Red]\-#,##0">
                  <c:v>1134256.0374346357</c:v>
                </c:pt>
                <c:pt idx="2806" formatCode="#,##0;[Red]\-#,##0">
                  <c:v>1134256.0374346357</c:v>
                </c:pt>
                <c:pt idx="2807" formatCode="#,##0;[Red]\-#,##0">
                  <c:v>1134256.0374346357</c:v>
                </c:pt>
                <c:pt idx="2808" formatCode="#,##0;[Red]\-#,##0">
                  <c:v>1134256.0374346357</c:v>
                </c:pt>
                <c:pt idx="2809" formatCode="#,##0;[Red]\-#,##0">
                  <c:v>1128946.3029213613</c:v>
                </c:pt>
                <c:pt idx="2810" formatCode="#,##0;[Red]\-#,##0">
                  <c:v>1128946.3029213613</c:v>
                </c:pt>
                <c:pt idx="2811" formatCode="#,##0;[Red]\-#,##0">
                  <c:v>1143953.1242037623</c:v>
                </c:pt>
                <c:pt idx="2812" formatCode="#,##0;[Red]\-#,##0">
                  <c:v>1134309.7952737755</c:v>
                </c:pt>
                <c:pt idx="2813" formatCode="#,##0;[Red]\-#,##0">
                  <c:v>1134309.7952737755</c:v>
                </c:pt>
                <c:pt idx="2814" formatCode="#,##0;[Red]\-#,##0">
                  <c:v>1149694.4106583907</c:v>
                </c:pt>
                <c:pt idx="2815" formatCode="#,##0;[Red]\-#,##0">
                  <c:v>1149694.4106583907</c:v>
                </c:pt>
                <c:pt idx="2816" formatCode="#,##0;[Red]\-#,##0">
                  <c:v>1149694.4106583907</c:v>
                </c:pt>
                <c:pt idx="2817" formatCode="#,##0;[Red]\-#,##0">
                  <c:v>1145226.4983919407</c:v>
                </c:pt>
                <c:pt idx="2818" formatCode="#,##0;[Red]\-#,##0">
                  <c:v>1145226.4983919407</c:v>
                </c:pt>
                <c:pt idx="2819" formatCode="#,##0;[Red]\-#,##0">
                  <c:v>1161522.7946882369</c:v>
                </c:pt>
                <c:pt idx="2820" formatCode="#,##0;[Red]\-#,##0">
                  <c:v>1161522.7946882369</c:v>
                </c:pt>
                <c:pt idx="2821" formatCode="#,##0;[Red]\-#,##0">
                  <c:v>1173301.8361179689</c:v>
                </c:pt>
                <c:pt idx="2822" formatCode="#,##0;[Red]\-#,##0">
                  <c:v>1173301.8361179689</c:v>
                </c:pt>
                <c:pt idx="2823" formatCode="#,##0;[Red]\-#,##0">
                  <c:v>1173301.8361179689</c:v>
                </c:pt>
                <c:pt idx="2824" formatCode="#,##0;[Red]\-#,##0">
                  <c:v>1164859.455366597</c:v>
                </c:pt>
                <c:pt idx="2825" formatCode="#,##0;[Red]\-#,##0">
                  <c:v>1164859.455366597</c:v>
                </c:pt>
                <c:pt idx="2826" formatCode="#,##0;[Red]\-#,##0">
                  <c:v>1157596.4584247011</c:v>
                </c:pt>
                <c:pt idx="2827" formatCode="#,##0;[Red]\-#,##0">
                  <c:v>1157596.4584247011</c:v>
                </c:pt>
                <c:pt idx="2828" formatCode="#,##0;[Red]\-#,##0">
                  <c:v>1157596.4584247011</c:v>
                </c:pt>
                <c:pt idx="2829" formatCode="#,##0;[Red]\-#,##0">
                  <c:v>1157596.4584247011</c:v>
                </c:pt>
                <c:pt idx="2830" formatCode="#,##0;[Red]\-#,##0">
                  <c:v>1157596.4584247011</c:v>
                </c:pt>
                <c:pt idx="2831" formatCode="#,##0;[Red]\-#,##0">
                  <c:v>1145334.0872158781</c:v>
                </c:pt>
                <c:pt idx="2832" formatCode="#,##0;[Red]\-#,##0">
                  <c:v>1145334.0872158781</c:v>
                </c:pt>
                <c:pt idx="2833" formatCode="#,##0;[Red]\-#,##0">
                  <c:v>1145334.0872158781</c:v>
                </c:pt>
                <c:pt idx="2834" formatCode="#,##0;[Red]\-#,##0">
                  <c:v>1145334.0872158781</c:v>
                </c:pt>
                <c:pt idx="2835" formatCode="#,##0;[Red]\-#,##0">
                  <c:v>1145334.0872158781</c:v>
                </c:pt>
                <c:pt idx="2836" formatCode="#,##0;[Red]\-#,##0">
                  <c:v>1140911.4530222516</c:v>
                </c:pt>
                <c:pt idx="2837" formatCode="#,##0;[Red]\-#,##0">
                  <c:v>1140911.4530222516</c:v>
                </c:pt>
                <c:pt idx="2838" formatCode="#,##0;[Red]\-#,##0">
                  <c:v>1133183.7621298872</c:v>
                </c:pt>
                <c:pt idx="2839" formatCode="#,##0;[Red]\-#,##0">
                  <c:v>1135271.8807350241</c:v>
                </c:pt>
                <c:pt idx="2840" formatCode="#,##0;[Red]\-#,##0">
                  <c:v>1135271.8807350241</c:v>
                </c:pt>
                <c:pt idx="2841" formatCode="#,##0;[Red]\-#,##0">
                  <c:v>1135271.8807350241</c:v>
                </c:pt>
                <c:pt idx="2842" formatCode="#,##0;[Red]\-#,##0">
                  <c:v>1143387.6182085597</c:v>
                </c:pt>
                <c:pt idx="2843" formatCode="#,##0;[Red]\-#,##0">
                  <c:v>1143387.6182085597</c:v>
                </c:pt>
                <c:pt idx="2844" formatCode="#,##0;[Red]\-#,##0">
                  <c:v>1134640.4398789885</c:v>
                </c:pt>
                <c:pt idx="2845" formatCode="#,##0;[Red]\-#,##0">
                  <c:v>1134640.4398789885</c:v>
                </c:pt>
                <c:pt idx="2846" formatCode="#,##0;[Red]\-#,##0">
                  <c:v>1134640.4398789885</c:v>
                </c:pt>
                <c:pt idx="2847" formatCode="#,##0;[Red]\-#,##0">
                  <c:v>1134640.4398789885</c:v>
                </c:pt>
                <c:pt idx="2848" formatCode="#,##0;[Red]\-#,##0">
                  <c:v>1134640.4398789885</c:v>
                </c:pt>
                <c:pt idx="2849" formatCode="#,##0;[Red]\-#,##0">
                  <c:v>1134640.4398789885</c:v>
                </c:pt>
                <c:pt idx="2850" formatCode="#,##0;[Red]\-#,##0">
                  <c:v>1115307.1065456553</c:v>
                </c:pt>
                <c:pt idx="2851" formatCode="#,##0;[Red]\-#,##0">
                  <c:v>1106220.9175529242</c:v>
                </c:pt>
                <c:pt idx="2852" formatCode="#,##0;[Red]\-#,##0">
                  <c:v>1098817.7284868651</c:v>
                </c:pt>
                <c:pt idx="2853" formatCode="#,##0;[Red]\-#,##0">
                  <c:v>1098817.7284868651</c:v>
                </c:pt>
                <c:pt idx="2854" formatCode="#,##0;[Red]\-#,##0">
                  <c:v>1086994.1723249732</c:v>
                </c:pt>
                <c:pt idx="2855" formatCode="#,##0;[Red]\-#,##0">
                  <c:v>1086994.1723249732</c:v>
                </c:pt>
                <c:pt idx="2856" formatCode="#,##0;[Red]\-#,##0">
                  <c:v>1086994.1723249732</c:v>
                </c:pt>
                <c:pt idx="2857" formatCode="#,##0;[Red]\-#,##0">
                  <c:v>1086994.1723249732</c:v>
                </c:pt>
                <c:pt idx="2858" formatCode="#,##0;[Red]\-#,##0">
                  <c:v>1077085.006346443</c:v>
                </c:pt>
                <c:pt idx="2859" formatCode="#,##0;[Red]\-#,##0">
                  <c:v>1071314.7433298032</c:v>
                </c:pt>
                <c:pt idx="2860" formatCode="#,##0;[Red]\-#,##0">
                  <c:v>1079391.1016264257</c:v>
                </c:pt>
                <c:pt idx="2861" formatCode="#,##0;[Red]\-#,##0">
                  <c:v>1079917.4174158995</c:v>
                </c:pt>
                <c:pt idx="2862" formatCode="#,##0;[Red]\-#,##0">
                  <c:v>1074100.8955487222</c:v>
                </c:pt>
                <c:pt idx="2863" formatCode="#,##0;[Red]\-#,##0">
                  <c:v>1074100.8955487222</c:v>
                </c:pt>
                <c:pt idx="2864" formatCode="#,##0;[Red]\-#,##0">
                  <c:v>1074100.8955487222</c:v>
                </c:pt>
                <c:pt idx="2865" formatCode="#,##0;[Red]\-#,##0">
                  <c:v>1058237.6899450964</c:v>
                </c:pt>
                <c:pt idx="2866" formatCode="#,##0;[Red]\-#,##0">
                  <c:v>1058237.6899450964</c:v>
                </c:pt>
                <c:pt idx="2867" formatCode="#,##0;[Red]\-#,##0">
                  <c:v>1058237.6899450964</c:v>
                </c:pt>
                <c:pt idx="2868" formatCode="#,##0;[Red]\-#,##0">
                  <c:v>1058237.6899450964</c:v>
                </c:pt>
                <c:pt idx="2869" formatCode="#,##0;[Red]\-#,##0">
                  <c:v>1058237.6899450964</c:v>
                </c:pt>
                <c:pt idx="2870" formatCode="#,##0;[Red]\-#,##0">
                  <c:v>1063171.9004714121</c:v>
                </c:pt>
                <c:pt idx="2871" formatCode="#,##0;[Red]\-#,##0">
                  <c:v>1058956.0488693884</c:v>
                </c:pt>
                <c:pt idx="2872" formatCode="#,##0;[Red]\-#,##0">
                  <c:v>1058956.0488693884</c:v>
                </c:pt>
                <c:pt idx="2873" formatCode="#,##0;[Red]\-#,##0">
                  <c:v>1058956.0488693884</c:v>
                </c:pt>
                <c:pt idx="2874" formatCode="#,##0;[Red]\-#,##0">
                  <c:v>1058956.0488693884</c:v>
                </c:pt>
                <c:pt idx="2875" formatCode="#,##0;[Red]\-#,##0">
                  <c:v>1058956.0488693884</c:v>
                </c:pt>
                <c:pt idx="2876" formatCode="#,##0;[Red]\-#,##0">
                  <c:v>1058956.0488693884</c:v>
                </c:pt>
                <c:pt idx="2877" formatCode="#,##0;[Red]\-#,##0">
                  <c:v>1089031.2368393133</c:v>
                </c:pt>
                <c:pt idx="2878" formatCode="#,##0;[Red]\-#,##0">
                  <c:v>1096358.5222545261</c:v>
                </c:pt>
                <c:pt idx="2879" formatCode="#,##0;[Red]\-#,##0">
                  <c:v>1095576.0496410676</c:v>
                </c:pt>
                <c:pt idx="2880" formatCode="#,##0;[Red]\-#,##0">
                  <c:v>1095576.0496410676</c:v>
                </c:pt>
                <c:pt idx="2881" formatCode="#,##0;[Red]\-#,##0">
                  <c:v>1095576.0496410676</c:v>
                </c:pt>
                <c:pt idx="2882" formatCode="#,##0;[Red]\-#,##0">
                  <c:v>1095576.0496410676</c:v>
                </c:pt>
                <c:pt idx="2883" formatCode="#,##0;[Red]\-#,##0">
                  <c:v>1095576.0496410676</c:v>
                </c:pt>
                <c:pt idx="2884" formatCode="#,##0;[Red]\-#,##0">
                  <c:v>1090933.1924982106</c:v>
                </c:pt>
                <c:pt idx="2885" formatCode="#,##0;[Red]\-#,##0">
                  <c:v>1090933.1924982106</c:v>
                </c:pt>
                <c:pt idx="2886" formatCode="#,##0;[Red]\-#,##0">
                  <c:v>1090933.1924982106</c:v>
                </c:pt>
                <c:pt idx="2887" formatCode="#,##0;[Red]\-#,##0">
                  <c:v>1090933.1924982106</c:v>
                </c:pt>
                <c:pt idx="2888" formatCode="#,##0;[Red]\-#,##0">
                  <c:v>1096795.8390643748</c:v>
                </c:pt>
                <c:pt idx="2889" formatCode="#,##0;[Red]\-#,##0">
                  <c:v>1096795.8390643748</c:v>
                </c:pt>
                <c:pt idx="2890" formatCode="#,##0;[Red]\-#,##0">
                  <c:v>1096795.8390643748</c:v>
                </c:pt>
                <c:pt idx="2891" formatCode="#,##0;[Red]\-#,##0">
                  <c:v>1102539.9643907454</c:v>
                </c:pt>
                <c:pt idx="2892" formatCode="#,##0;[Red]\-#,##0">
                  <c:v>1102539.9643907454</c:v>
                </c:pt>
                <c:pt idx="2893" formatCode="#,##0;[Red]\-#,##0">
                  <c:v>1097339.3700371049</c:v>
                </c:pt>
                <c:pt idx="2894" formatCode="#,##0;[Red]\-#,##0">
                  <c:v>1097339.3700371049</c:v>
                </c:pt>
                <c:pt idx="2895" formatCode="#,##0;[Red]\-#,##0">
                  <c:v>1117414.6523457624</c:v>
                </c:pt>
                <c:pt idx="2896" formatCode="#,##0;[Red]\-#,##0">
                  <c:v>1117414.6523457624</c:v>
                </c:pt>
                <c:pt idx="2897" formatCode="#,##0;[Red]\-#,##0">
                  <c:v>1117414.6523457624</c:v>
                </c:pt>
                <c:pt idx="2898" formatCode="#,##0;[Red]\-#,##0">
                  <c:v>1124239.03815104</c:v>
                </c:pt>
                <c:pt idx="2899" formatCode="#,##0;[Red]\-#,##0">
                  <c:v>1128901.6821444575</c:v>
                </c:pt>
                <c:pt idx="2900" formatCode="#,##0;[Red]\-#,##0">
                  <c:v>1132303.0426886752</c:v>
                </c:pt>
                <c:pt idx="2901" formatCode="#,##0;[Red]\-#,##0">
                  <c:v>1132303.0426886752</c:v>
                </c:pt>
                <c:pt idx="2902" formatCode="#,##0;[Red]\-#,##0">
                  <c:v>1148432.0749467397</c:v>
                </c:pt>
                <c:pt idx="2903" formatCode="#,##0;[Red]\-#,##0">
                  <c:v>1155541.0796860761</c:v>
                </c:pt>
                <c:pt idx="2904" formatCode="#,##0;[Red]\-#,##0">
                  <c:v>1157422.6241886939</c:v>
                </c:pt>
                <c:pt idx="2905" formatCode="#,##0;[Red]\-#,##0">
                  <c:v>1157422.6241886939</c:v>
                </c:pt>
                <c:pt idx="2906" formatCode="#,##0;[Red]\-#,##0">
                  <c:v>1157422.6241886939</c:v>
                </c:pt>
                <c:pt idx="2907" formatCode="#,##0;[Red]\-#,##0">
                  <c:v>1157422.6241886939</c:v>
                </c:pt>
                <c:pt idx="2908" formatCode="#,##0;[Red]\-#,##0">
                  <c:v>1157422.6241886939</c:v>
                </c:pt>
                <c:pt idx="2909" formatCode="#,##0;[Red]\-#,##0">
                  <c:v>1183837.7185283166</c:v>
                </c:pt>
                <c:pt idx="2910" formatCode="#,##0;[Red]\-#,##0">
                  <c:v>1183837.7185283166</c:v>
                </c:pt>
                <c:pt idx="2911" formatCode="#,##0;[Red]\-#,##0">
                  <c:v>1190233.3329641321</c:v>
                </c:pt>
                <c:pt idx="2912" formatCode="#,##0;[Red]\-#,##0">
                  <c:v>1194447.4391300348</c:v>
                </c:pt>
                <c:pt idx="2913" formatCode="#,##0;[Red]\-#,##0">
                  <c:v>1203402.6630106317</c:v>
                </c:pt>
                <c:pt idx="2914" formatCode="#,##0;[Red]\-#,##0">
                  <c:v>1214547.935877657</c:v>
                </c:pt>
                <c:pt idx="2915" formatCode="#,##0;[Red]\-#,##0">
                  <c:v>1228915.751969611</c:v>
                </c:pt>
                <c:pt idx="2916" formatCode="#,##0;[Red]\-#,##0">
                  <c:v>1228526.6469112453</c:v>
                </c:pt>
                <c:pt idx="2917" formatCode="#,##0;[Red]\-#,##0">
                  <c:v>1228526.6469112453</c:v>
                </c:pt>
                <c:pt idx="2918" formatCode="#,##0;[Red]\-#,##0">
                  <c:v>1236758.1923175119</c:v>
                </c:pt>
                <c:pt idx="2919" formatCode="#,##0;[Red]\-#,##0">
                  <c:v>1236758.1923175119</c:v>
                </c:pt>
                <c:pt idx="2920" formatCode="#,##0;[Red]\-#,##0">
                  <c:v>1236758.1923175119</c:v>
                </c:pt>
                <c:pt idx="2921" formatCode="#,##0;[Red]\-#,##0">
                  <c:v>1236758.1923175119</c:v>
                </c:pt>
                <c:pt idx="2922" formatCode="#,##0;[Red]\-#,##0">
                  <c:v>1257461.3173175119</c:v>
                </c:pt>
                <c:pt idx="2923" formatCode="#,##0;[Red]\-#,##0">
                  <c:v>1261517.3645151521</c:v>
                </c:pt>
                <c:pt idx="2924" formatCode="#,##0;[Red]\-#,##0">
                  <c:v>1261517.3645151521</c:v>
                </c:pt>
                <c:pt idx="2925" formatCode="#,##0;[Red]\-#,##0">
                  <c:v>1261517.3645151521</c:v>
                </c:pt>
                <c:pt idx="2926" formatCode="#,##0;[Red]\-#,##0">
                  <c:v>1257992.418745087</c:v>
                </c:pt>
                <c:pt idx="2927" formatCode="#,##0;[Red]\-#,##0">
                  <c:v>1257992.418745087</c:v>
                </c:pt>
                <c:pt idx="2928" formatCode="#,##0;[Red]\-#,##0">
                  <c:v>1254867.418745087</c:v>
                </c:pt>
                <c:pt idx="2929" formatCode="#,##0;[Red]\-#,##0">
                  <c:v>1256957.2829039167</c:v>
                </c:pt>
                <c:pt idx="2930" formatCode="#,##0;[Red]\-#,##0">
                  <c:v>1270316.0615298708</c:v>
                </c:pt>
                <c:pt idx="2931" formatCode="#,##0;[Red]\-#,##0">
                  <c:v>1270316.0615298708</c:v>
                </c:pt>
                <c:pt idx="2932" formatCode="#,##0;[Red]\-#,##0">
                  <c:v>1268957.365877697</c:v>
                </c:pt>
                <c:pt idx="2933" formatCode="#,##0;[Red]\-#,##0">
                  <c:v>1268957.365877697</c:v>
                </c:pt>
                <c:pt idx="2934" formatCode="#,##0;[Red]\-#,##0">
                  <c:v>1268957.365877697</c:v>
                </c:pt>
                <c:pt idx="2935" formatCode="#,##0;[Red]\-#,##0">
                  <c:v>1268957.365877697</c:v>
                </c:pt>
                <c:pt idx="2936" formatCode="#,##0;[Red]\-#,##0">
                  <c:v>1268957.365877697</c:v>
                </c:pt>
                <c:pt idx="2937" formatCode="#,##0;[Red]\-#,##0">
                  <c:v>1278216.6251369563</c:v>
                </c:pt>
                <c:pt idx="2938" formatCode="#,##0;[Red]\-#,##0">
                  <c:v>1278216.6251369563</c:v>
                </c:pt>
                <c:pt idx="2939" formatCode="#,##0;[Red]\-#,##0">
                  <c:v>1278216.6251369563</c:v>
                </c:pt>
                <c:pt idx="2940" formatCode="#,##0;[Red]\-#,##0">
                  <c:v>1278216.6251369563</c:v>
                </c:pt>
                <c:pt idx="2941" formatCode="#,##0;[Red]\-#,##0">
                  <c:v>1278216.6251369563</c:v>
                </c:pt>
                <c:pt idx="2942" formatCode="#,##0;[Red]\-#,##0">
                  <c:v>1278216.6251369563</c:v>
                </c:pt>
                <c:pt idx="2943" formatCode="#,##0;[Red]\-#,##0">
                  <c:v>1278216.6251369563</c:v>
                </c:pt>
                <c:pt idx="2944" formatCode="#,##0;[Red]\-#,##0">
                  <c:v>1280112.6164695674</c:v>
                </c:pt>
                <c:pt idx="2945" formatCode="#,##0;[Red]\-#,##0">
                  <c:v>1280112.6164695674</c:v>
                </c:pt>
                <c:pt idx="2946" formatCode="#,##0;[Red]\-#,##0">
                  <c:v>1280112.6164695674</c:v>
                </c:pt>
                <c:pt idx="2947" formatCode="#,##0;[Red]\-#,##0">
                  <c:v>1277531.3051634238</c:v>
                </c:pt>
                <c:pt idx="2948" formatCode="#,##0;[Red]\-#,##0">
                  <c:v>1279683.3855077566</c:v>
                </c:pt>
                <c:pt idx="2949" formatCode="#,##0;[Red]\-#,##0">
                  <c:v>1273930.5912934239</c:v>
                </c:pt>
                <c:pt idx="2950" formatCode="#,##0;[Red]\-#,##0">
                  <c:v>1263030.8026158575</c:v>
                </c:pt>
                <c:pt idx="2951" formatCode="#,##0;[Red]\-#,##0">
                  <c:v>1263030.8026158575</c:v>
                </c:pt>
                <c:pt idx="2952" formatCode="#,##0;[Red]\-#,##0">
                  <c:v>1255656.1713474209</c:v>
                </c:pt>
                <c:pt idx="2953" formatCode="#,##0;[Red]\-#,##0">
                  <c:v>1255656.1713474209</c:v>
                </c:pt>
                <c:pt idx="2954" formatCode="#,##0;[Red]\-#,##0">
                  <c:v>1254004.4029836431</c:v>
                </c:pt>
                <c:pt idx="2955" formatCode="#,##0;[Red]\-#,##0">
                  <c:v>1247926.8417256845</c:v>
                </c:pt>
                <c:pt idx="2956" formatCode="#,##0;[Red]\-#,##0">
                  <c:v>1247926.8417256845</c:v>
                </c:pt>
                <c:pt idx="2957" formatCode="#,##0;[Red]\-#,##0">
                  <c:v>1247926.8417256845</c:v>
                </c:pt>
                <c:pt idx="2958" formatCode="#,##0;[Red]\-#,##0">
                  <c:v>1245977.1561910934</c:v>
                </c:pt>
                <c:pt idx="2959" formatCode="#,##0;[Red]\-#,##0">
                  <c:v>1244399.8691248472</c:v>
                </c:pt>
                <c:pt idx="2960" formatCode="#,##0;[Red]\-#,##0">
                  <c:v>1244399.8691248472</c:v>
                </c:pt>
                <c:pt idx="2961" formatCode="#,##0;[Red]\-#,##0">
                  <c:v>1244399.8691248472</c:v>
                </c:pt>
                <c:pt idx="2962" formatCode="#,##0;[Red]\-#,##0">
                  <c:v>1243368.9412897958</c:v>
                </c:pt>
                <c:pt idx="2963" formatCode="#,##0;[Red]\-#,##0">
                  <c:v>1241538.780235623</c:v>
                </c:pt>
                <c:pt idx="2964" formatCode="#,##0;[Red]\-#,##0">
                  <c:v>1241538.780235623</c:v>
                </c:pt>
                <c:pt idx="2965" formatCode="#,##0;[Red]\-#,##0">
                  <c:v>1241538.780235623</c:v>
                </c:pt>
                <c:pt idx="2966" formatCode="#,##0;[Red]\-#,##0">
                  <c:v>1241538.780235623</c:v>
                </c:pt>
                <c:pt idx="2967" formatCode="#,##0;[Red]\-#,##0">
                  <c:v>1241538.780235623</c:v>
                </c:pt>
                <c:pt idx="2968" formatCode="#,##0;[Red]\-#,##0">
                  <c:v>1241538.780235623</c:v>
                </c:pt>
                <c:pt idx="2969" formatCode="#,##0;[Red]\-#,##0">
                  <c:v>1241538.780235623</c:v>
                </c:pt>
                <c:pt idx="2970" formatCode="#,##0;[Red]\-#,##0">
                  <c:v>1263277.9106704057</c:v>
                </c:pt>
                <c:pt idx="2971" formatCode="#,##0;[Red]\-#,##0">
                  <c:v>1263277.9106704057</c:v>
                </c:pt>
                <c:pt idx="2972" formatCode="#,##0;[Red]\-#,##0">
                  <c:v>1263277.9106704057</c:v>
                </c:pt>
                <c:pt idx="2973" formatCode="#,##0;[Red]\-#,##0">
                  <c:v>1263277.9106704057</c:v>
                </c:pt>
                <c:pt idx="2974" formatCode="#,##0;[Red]\-#,##0">
                  <c:v>1259470.804071421</c:v>
                </c:pt>
                <c:pt idx="2975" formatCode="#,##0;[Red]\-#,##0">
                  <c:v>1262360.9774818257</c:v>
                </c:pt>
                <c:pt idx="2976" formatCode="#,##0;[Red]\-#,##0">
                  <c:v>1262360.9774818257</c:v>
                </c:pt>
                <c:pt idx="2977" formatCode="#,##0;[Red]\-#,##0">
                  <c:v>1266549.4591572185</c:v>
                </c:pt>
                <c:pt idx="2978" formatCode="#,##0;[Red]\-#,##0">
                  <c:v>1271199.3497480282</c:v>
                </c:pt>
                <c:pt idx="2979" formatCode="#,##0;[Red]\-#,##0">
                  <c:v>1271199.3497480282</c:v>
                </c:pt>
                <c:pt idx="2980" formatCode="#,##0;[Red]\-#,##0">
                  <c:v>1271199.3497480282</c:v>
                </c:pt>
                <c:pt idx="2981" formatCode="#,##0;[Red]\-#,##0">
                  <c:v>1271199.3497480282</c:v>
                </c:pt>
                <c:pt idx="2982" formatCode="#,##0;[Red]\-#,##0">
                  <c:v>1271199.3497480282</c:v>
                </c:pt>
                <c:pt idx="2983" formatCode="#,##0;[Red]\-#,##0">
                  <c:v>1271199.3497480282</c:v>
                </c:pt>
                <c:pt idx="2984" formatCode="#,##0;[Red]\-#,##0">
                  <c:v>1268275.373139841</c:v>
                </c:pt>
                <c:pt idx="2985" formatCode="#,##0;[Red]\-#,##0">
                  <c:v>1269911.1419511824</c:v>
                </c:pt>
                <c:pt idx="2986" formatCode="#,##0;[Red]\-#,##0">
                  <c:v>1269911.1419511824</c:v>
                </c:pt>
                <c:pt idx="2987" formatCode="#,##0;[Red]\-#,##0">
                  <c:v>1269911.1419511824</c:v>
                </c:pt>
                <c:pt idx="2988" formatCode="#,##0;[Red]\-#,##0">
                  <c:v>1269911.1419511824</c:v>
                </c:pt>
                <c:pt idx="2989" formatCode="#,##0;[Red]\-#,##0">
                  <c:v>1262443.1476410828</c:v>
                </c:pt>
                <c:pt idx="2990" formatCode="#,##0;[Red]\-#,##0">
                  <c:v>1262443.1476410828</c:v>
                </c:pt>
                <c:pt idx="2991" formatCode="#,##0;[Red]\-#,##0">
                  <c:v>1239078.6616597744</c:v>
                </c:pt>
                <c:pt idx="2992" formatCode="#,##0;[Red]\-#,##0">
                  <c:v>1260348.5029296156</c:v>
                </c:pt>
                <c:pt idx="2993" formatCode="#,##0;[Red]\-#,##0">
                  <c:v>1260348.5029296156</c:v>
                </c:pt>
                <c:pt idx="2994" formatCode="#,##0;[Red]\-#,##0">
                  <c:v>1260348.5029296156</c:v>
                </c:pt>
                <c:pt idx="2995" formatCode="#,##0;[Red]\-#,##0">
                  <c:v>1237960.443228123</c:v>
                </c:pt>
                <c:pt idx="2996" formatCode="#,##0;[Red]\-#,##0">
                  <c:v>1242290.5502072365</c:v>
                </c:pt>
                <c:pt idx="2997" formatCode="#,##0;[Red]\-#,##0">
                  <c:v>1242290.5502072365</c:v>
                </c:pt>
                <c:pt idx="2998" formatCode="#,##0;[Red]\-#,##0">
                  <c:v>1242290.5502072365</c:v>
                </c:pt>
                <c:pt idx="2999" formatCode="#,##0;[Red]\-#,##0">
                  <c:v>1252805.4160520516</c:v>
                </c:pt>
                <c:pt idx="3000" formatCode="#,##0;[Red]\-#,##0">
                  <c:v>1252805.4160520516</c:v>
                </c:pt>
                <c:pt idx="3001" formatCode="#,##0;[Red]\-#,##0">
                  <c:v>1252805.4160520516</c:v>
                </c:pt>
                <c:pt idx="3002" formatCode="#,##0;[Red]\-#,##0">
                  <c:v>1252805.4160520516</c:v>
                </c:pt>
                <c:pt idx="3003" formatCode="#,##0;[Red]\-#,##0">
                  <c:v>1252805.4160520516</c:v>
                </c:pt>
                <c:pt idx="3004" formatCode="#,##0;[Red]\-#,##0">
                  <c:v>1252805.4160520516</c:v>
                </c:pt>
                <c:pt idx="3005" formatCode="#,##0;[Red]\-#,##0">
                  <c:v>1252805.4160520516</c:v>
                </c:pt>
                <c:pt idx="3006" formatCode="#,##0;[Red]\-#,##0">
                  <c:v>1252805.4160520516</c:v>
                </c:pt>
                <c:pt idx="3007" formatCode="#,##0;[Red]\-#,##0">
                  <c:v>1242337.096492823</c:v>
                </c:pt>
                <c:pt idx="3008" formatCode="#,##0;[Red]\-#,##0">
                  <c:v>1246183.2503389767</c:v>
                </c:pt>
                <c:pt idx="3009" formatCode="#,##0;[Red]\-#,##0">
                  <c:v>1240782.904716857</c:v>
                </c:pt>
                <c:pt idx="3010" formatCode="#,##0;[Red]\-#,##0">
                  <c:v>1240782.904716857</c:v>
                </c:pt>
                <c:pt idx="3011" formatCode="#,##0;[Red]\-#,##0">
                  <c:v>1252112.2098528086</c:v>
                </c:pt>
                <c:pt idx="3012" formatCode="#,##0;[Red]\-#,##0">
                  <c:v>1249742.5416063631</c:v>
                </c:pt>
                <c:pt idx="3013" formatCode="#,##0;[Red]\-#,##0">
                  <c:v>1249742.5416063631</c:v>
                </c:pt>
                <c:pt idx="3014" formatCode="#,##0;[Red]\-#,##0">
                  <c:v>1249742.5416063631</c:v>
                </c:pt>
                <c:pt idx="3015" formatCode="#,##0;[Red]\-#,##0">
                  <c:v>1227891.6418634325</c:v>
                </c:pt>
                <c:pt idx="3016" formatCode="#,##0;[Red]\-#,##0">
                  <c:v>1227891.6418634325</c:v>
                </c:pt>
                <c:pt idx="3017" formatCode="#,##0;[Red]\-#,##0">
                  <c:v>1227891.6418634325</c:v>
                </c:pt>
                <c:pt idx="3018" formatCode="#,##0;[Red]\-#,##0">
                  <c:v>1227891.6418634325</c:v>
                </c:pt>
                <c:pt idx="3019" formatCode="#,##0;[Red]\-#,##0">
                  <c:v>1227891.6418634325</c:v>
                </c:pt>
                <c:pt idx="3020" formatCode="#,##0;[Red]\-#,##0">
                  <c:v>1227891.6418634325</c:v>
                </c:pt>
                <c:pt idx="3021" formatCode="#,##0;[Red]\-#,##0">
                  <c:v>1240507.8437226622</c:v>
                </c:pt>
                <c:pt idx="3022" formatCode="#,##0;[Red]\-#,##0">
                  <c:v>1240507.8437226622</c:v>
                </c:pt>
                <c:pt idx="3023" formatCode="#,##0;[Red]\-#,##0">
                  <c:v>1238230.9766916968</c:v>
                </c:pt>
                <c:pt idx="3024" formatCode="#,##0;[Red]\-#,##0">
                  <c:v>1238230.9766916968</c:v>
                </c:pt>
                <c:pt idx="3025" formatCode="#,##0;[Red]\-#,##0">
                  <c:v>1234414.182798567</c:v>
                </c:pt>
                <c:pt idx="3026" formatCode="#,##0;[Red]\-#,##0">
                  <c:v>1216495.1076540584</c:v>
                </c:pt>
                <c:pt idx="3027" formatCode="#,##0;[Red]\-#,##0">
                  <c:v>1216495.1076540584</c:v>
                </c:pt>
                <c:pt idx="3028" formatCode="#,##0;[Red]\-#,##0">
                  <c:v>1216495.1076540584</c:v>
                </c:pt>
                <c:pt idx="3029" formatCode="#,##0;[Red]\-#,##0">
                  <c:v>1216495.1076540584</c:v>
                </c:pt>
                <c:pt idx="3030" formatCode="#,##0;[Red]\-#,##0">
                  <c:v>1216495.1076540584</c:v>
                </c:pt>
                <c:pt idx="3031" formatCode="#,##0;[Red]\-#,##0">
                  <c:v>1216495.1076540584</c:v>
                </c:pt>
                <c:pt idx="3032" formatCode="#,##0;[Red]\-#,##0">
                  <c:v>1216495.1076540584</c:v>
                </c:pt>
                <c:pt idx="3033" formatCode="#,##0;[Red]\-#,##0">
                  <c:v>1206274.9818678948</c:v>
                </c:pt>
                <c:pt idx="3034" formatCode="#,##0;[Red]\-#,##0">
                  <c:v>1200395.7030594286</c:v>
                </c:pt>
                <c:pt idx="3035" formatCode="#,##0;[Red]\-#,##0">
                  <c:v>1166763.4160639129</c:v>
                </c:pt>
                <c:pt idx="3036" formatCode="#,##0;[Red]\-#,##0">
                  <c:v>1161308.8706093675</c:v>
                </c:pt>
                <c:pt idx="3037" formatCode="#,##0;[Red]\-#,##0">
                  <c:v>1161308.8706093675</c:v>
                </c:pt>
                <c:pt idx="3038" formatCode="#,##0;[Red]\-#,##0">
                  <c:v>1161308.8706093675</c:v>
                </c:pt>
                <c:pt idx="3039" formatCode="#,##0;[Red]\-#,##0">
                  <c:v>1161308.8706093675</c:v>
                </c:pt>
                <c:pt idx="3040" formatCode="#,##0;[Red]\-#,##0">
                  <c:v>1163429.7613834927</c:v>
                </c:pt>
                <c:pt idx="3041" formatCode="#,##0;[Red]\-#,##0">
                  <c:v>1163429.7613834927</c:v>
                </c:pt>
                <c:pt idx="3042" formatCode="#,##0;[Red]\-#,##0">
                  <c:v>1168372.1007574631</c:v>
                </c:pt>
                <c:pt idx="3043" formatCode="#,##0;[Red]\-#,##0">
                  <c:v>1168372.1007574631</c:v>
                </c:pt>
                <c:pt idx="3044" formatCode="#,##0;[Red]\-#,##0">
                  <c:v>1163077.0931931667</c:v>
                </c:pt>
                <c:pt idx="3045" formatCode="#,##0;[Red]\-#,##0">
                  <c:v>1163077.0931931667</c:v>
                </c:pt>
                <c:pt idx="3046" formatCode="#,##0;[Red]\-#,##0">
                  <c:v>1163077.0931931667</c:v>
                </c:pt>
                <c:pt idx="3047" formatCode="#,##0;[Red]\-#,##0">
                  <c:v>1172223.4346565814</c:v>
                </c:pt>
                <c:pt idx="3048" formatCode="#,##0;[Red]\-#,##0">
                  <c:v>1172223.4346565814</c:v>
                </c:pt>
                <c:pt idx="3049" formatCode="#,##0;[Red]\-#,##0">
                  <c:v>1172223.4346565814</c:v>
                </c:pt>
                <c:pt idx="3050" formatCode="#,##0;[Red]\-#,##0">
                  <c:v>1172223.4346565814</c:v>
                </c:pt>
                <c:pt idx="3051" formatCode="#,##0;[Red]\-#,##0">
                  <c:v>1176131.72022198</c:v>
                </c:pt>
                <c:pt idx="3052" formatCode="#,##0;[Red]\-#,##0">
                  <c:v>1176131.72022198</c:v>
                </c:pt>
                <c:pt idx="3053" formatCode="#,##0;[Red]\-#,##0">
                  <c:v>1176131.72022198</c:v>
                </c:pt>
                <c:pt idx="3054" formatCode="#,##0;[Red]\-#,##0">
                  <c:v>1179335.9148039783</c:v>
                </c:pt>
                <c:pt idx="3055" formatCode="#,##0;[Red]\-#,##0">
                  <c:v>1175921.2806576369</c:v>
                </c:pt>
                <c:pt idx="3056" formatCode="#,##0;[Red]\-#,##0">
                  <c:v>1175921.2806576369</c:v>
                </c:pt>
                <c:pt idx="3057" formatCode="#,##0;[Red]\-#,##0">
                  <c:v>1175921.2806576369</c:v>
                </c:pt>
                <c:pt idx="3058" formatCode="#,##0;[Red]\-#,##0">
                  <c:v>1175921.2806576369</c:v>
                </c:pt>
                <c:pt idx="3059" formatCode="#,##0;[Red]\-#,##0">
                  <c:v>1175921.2806576369</c:v>
                </c:pt>
                <c:pt idx="3060" formatCode="#,##0;[Red]\-#,##0">
                  <c:v>1175921.2806576369</c:v>
                </c:pt>
                <c:pt idx="3061" formatCode="#,##0;[Red]\-#,##0">
                  <c:v>1197369.0018372617</c:v>
                </c:pt>
                <c:pt idx="3062" formatCode="#,##0;[Red]\-#,##0">
                  <c:v>1197369.0018372617</c:v>
                </c:pt>
                <c:pt idx="3063" formatCode="#,##0;[Red]\-#,##0">
                  <c:v>1197369.0018372617</c:v>
                </c:pt>
                <c:pt idx="3064" formatCode="#,##0;[Red]\-#,##0">
                  <c:v>1198185.1466658714</c:v>
                </c:pt>
                <c:pt idx="3065" formatCode="#,##0;[Red]\-#,##0">
                  <c:v>1198185.1466658714</c:v>
                </c:pt>
                <c:pt idx="3066" formatCode="#,##0;[Red]\-#,##0">
                  <c:v>1210572.1373903048</c:v>
                </c:pt>
                <c:pt idx="3067" formatCode="#,##0;[Red]\-#,##0">
                  <c:v>1210572.1373903048</c:v>
                </c:pt>
                <c:pt idx="3068" formatCode="#,##0;[Red]\-#,##0">
                  <c:v>1218945.3431319317</c:v>
                </c:pt>
                <c:pt idx="3069" formatCode="#,##0;[Red]\-#,##0">
                  <c:v>1218945.3431319317</c:v>
                </c:pt>
                <c:pt idx="3070" formatCode="#,##0;[Red]\-#,##0">
                  <c:v>1223191.3839857304</c:v>
                </c:pt>
                <c:pt idx="3071" formatCode="#,##0;[Red]\-#,##0">
                  <c:v>1223191.3839857304</c:v>
                </c:pt>
                <c:pt idx="3072" formatCode="#,##0;[Red]\-#,##0">
                  <c:v>1228830.4817300912</c:v>
                </c:pt>
                <c:pt idx="3073" formatCode="#,##0;[Red]\-#,##0">
                  <c:v>1266330.4817300912</c:v>
                </c:pt>
                <c:pt idx="3074" formatCode="#,##0;[Red]\-#,##0">
                  <c:v>1261540.6999312621</c:v>
                </c:pt>
                <c:pt idx="3075" formatCode="#,##0;[Red]\-#,##0">
                  <c:v>1257095.0932367013</c:v>
                </c:pt>
                <c:pt idx="3076" formatCode="#,##0;[Red]\-#,##0">
                  <c:v>1257095.0932367013</c:v>
                </c:pt>
                <c:pt idx="3077" formatCode="#,##0;[Red]\-#,##0">
                  <c:v>1257095.0932367013</c:v>
                </c:pt>
                <c:pt idx="3078" formatCode="#,##0;[Red]\-#,##0">
                  <c:v>1257095.0932367013</c:v>
                </c:pt>
                <c:pt idx="3079" formatCode="#,##0;[Red]\-#,##0">
                  <c:v>1263354.8741443695</c:v>
                </c:pt>
                <c:pt idx="3080" formatCode="#,##0;[Red]\-#,##0">
                  <c:v>1263354.8741443695</c:v>
                </c:pt>
                <c:pt idx="3081" formatCode="#,##0;[Red]\-#,##0">
                  <c:v>1263354.8741443695</c:v>
                </c:pt>
                <c:pt idx="3082" formatCode="#,##0;[Red]\-#,##0">
                  <c:v>1257566.6792036807</c:v>
                </c:pt>
                <c:pt idx="3083" formatCode="#,##0;[Red]\-#,##0">
                  <c:v>1257566.6792036807</c:v>
                </c:pt>
                <c:pt idx="3084" formatCode="#,##0;[Red]\-#,##0">
                  <c:v>1255010.0685389619</c:v>
                </c:pt>
                <c:pt idx="3085" formatCode="#,##0;[Red]\-#,##0">
                  <c:v>1255010.0685389619</c:v>
                </c:pt>
                <c:pt idx="3086" formatCode="#,##0;[Red]\-#,##0">
                  <c:v>1255010.0685389619</c:v>
                </c:pt>
                <c:pt idx="3087" formatCode="#,##0;[Red]\-#,##0">
                  <c:v>1255010.0685389619</c:v>
                </c:pt>
                <c:pt idx="3088" formatCode="#,##0;[Red]\-#,##0">
                  <c:v>1255010.0685389619</c:v>
                </c:pt>
                <c:pt idx="3089" formatCode="#,##0;[Red]\-#,##0">
                  <c:v>1265648.3664113022</c:v>
                </c:pt>
                <c:pt idx="3090" formatCode="#,##0;[Red]\-#,##0">
                  <c:v>1257101.3578642937</c:v>
                </c:pt>
                <c:pt idx="3091" formatCode="#,##0;[Red]\-#,##0">
                  <c:v>1257101.3578642937</c:v>
                </c:pt>
                <c:pt idx="3092" formatCode="#,##0;[Red]\-#,##0">
                  <c:v>1256650.2978733149</c:v>
                </c:pt>
                <c:pt idx="3093" formatCode="#,##0;[Red]\-#,##0">
                  <c:v>1256650.2978733149</c:v>
                </c:pt>
                <c:pt idx="3094" formatCode="#,##0;[Red]\-#,##0">
                  <c:v>1271033.8595171506</c:v>
                </c:pt>
                <c:pt idx="3095" formatCode="#,##0;[Red]\-#,##0">
                  <c:v>1271033.8595171506</c:v>
                </c:pt>
                <c:pt idx="3096" formatCode="#,##0;[Red]\-#,##0">
                  <c:v>1271033.8595171506</c:v>
                </c:pt>
                <c:pt idx="3097" formatCode="#,##0;[Red]\-#,##0">
                  <c:v>1271033.8595171506</c:v>
                </c:pt>
                <c:pt idx="3098" formatCode="#,##0;[Red]\-#,##0">
                  <c:v>1271033.8595171506</c:v>
                </c:pt>
                <c:pt idx="3099" formatCode="#,##0;[Red]\-#,##0">
                  <c:v>1271033.8595171506</c:v>
                </c:pt>
                <c:pt idx="3100" formatCode="#,##0;[Red]\-#,##0">
                  <c:v>1271033.8595171506</c:v>
                </c:pt>
                <c:pt idx="3101" formatCode="#,##0;[Red]\-#,##0">
                  <c:v>1271033.8595171506</c:v>
                </c:pt>
                <c:pt idx="3102" formatCode="#,##0;[Red]\-#,##0">
                  <c:v>1271033.8595171506</c:v>
                </c:pt>
                <c:pt idx="3103" formatCode="#,##0;[Red]\-#,##0">
                  <c:v>1271033.8595171506</c:v>
                </c:pt>
                <c:pt idx="3104" formatCode="#,##0;[Red]\-#,##0">
                  <c:v>1268219.2899807268</c:v>
                </c:pt>
                <c:pt idx="3105" formatCode="#,##0;[Red]\-#,##0">
                  <c:v>1268777.0144648317</c:v>
                </c:pt>
                <c:pt idx="3106" formatCode="#,##0;[Red]\-#,##0">
                  <c:v>1291212.9119007292</c:v>
                </c:pt>
                <c:pt idx="3107" formatCode="#,##0;[Red]\-#,##0">
                  <c:v>1290329.5196745808</c:v>
                </c:pt>
                <c:pt idx="3108" formatCode="#,##0;[Red]\-#,##0">
                  <c:v>1290526.2151899231</c:v>
                </c:pt>
                <c:pt idx="3109" formatCode="#,##0;[Red]\-#,##0">
                  <c:v>1290526.2151899231</c:v>
                </c:pt>
                <c:pt idx="3110" formatCode="#,##0;[Red]\-#,##0">
                  <c:v>1301889.8515535593</c:v>
                </c:pt>
                <c:pt idx="3111" formatCode="#,##0;[Red]\-#,##0">
                  <c:v>1307076.5735452606</c:v>
                </c:pt>
                <c:pt idx="3112" formatCode="#,##0;[Red]\-#,##0">
                  <c:v>1307076.5735452606</c:v>
                </c:pt>
                <c:pt idx="3113" formatCode="#,##0;[Red]\-#,##0">
                  <c:v>1307076.5735452606</c:v>
                </c:pt>
                <c:pt idx="3114" formatCode="#,##0;[Red]\-#,##0">
                  <c:v>1304837.7675751112</c:v>
                </c:pt>
                <c:pt idx="3115" formatCode="#,##0;[Red]\-#,##0">
                  <c:v>1236087.7675751112</c:v>
                </c:pt>
                <c:pt idx="3116" formatCode="#,##0;[Red]\-#,##0">
                  <c:v>1237426.0973395652</c:v>
                </c:pt>
                <c:pt idx="3117" formatCode="#,##0;[Red]\-#,##0">
                  <c:v>1237426.0973395652</c:v>
                </c:pt>
                <c:pt idx="3118" formatCode="#,##0;[Red]\-#,##0">
                  <c:v>1237426.0973395652</c:v>
                </c:pt>
                <c:pt idx="3119" formatCode="#,##0;[Red]\-#,##0">
                  <c:v>1237426.0973395652</c:v>
                </c:pt>
                <c:pt idx="3120" formatCode="#,##0;[Red]\-#,##0">
                  <c:v>1237426.0973395652</c:v>
                </c:pt>
                <c:pt idx="3121" formatCode="#,##0;[Red]\-#,##0">
                  <c:v>1237426.0973395652</c:v>
                </c:pt>
                <c:pt idx="3122" formatCode="#,##0;[Red]\-#,##0">
                  <c:v>1262651.3225647903</c:v>
                </c:pt>
                <c:pt idx="3123" formatCode="#,##0;[Red]\-#,##0">
                  <c:v>1262651.3225647903</c:v>
                </c:pt>
                <c:pt idx="3124" formatCode="#,##0;[Red]\-#,##0">
                  <c:v>1269918.9348025115</c:v>
                </c:pt>
                <c:pt idx="3125" formatCode="#,##0;[Red]\-#,##0">
                  <c:v>1272228.4036246825</c:v>
                </c:pt>
                <c:pt idx="3126" formatCode="#,##0;[Red]\-#,##0">
                  <c:v>1272228.4036246825</c:v>
                </c:pt>
                <c:pt idx="3127" formatCode="#,##0;[Red]\-#,##0">
                  <c:v>1272228.4036246825</c:v>
                </c:pt>
                <c:pt idx="3128" formatCode="#,##0;[Red]\-#,##0">
                  <c:v>1272228.4036246825</c:v>
                </c:pt>
                <c:pt idx="3129" formatCode="#,##0;[Red]\-#,##0">
                  <c:v>1274775.5253771022</c:v>
                </c:pt>
                <c:pt idx="3130" formatCode="#,##0;[Red]\-#,##0">
                  <c:v>1283235.7622637351</c:v>
                </c:pt>
                <c:pt idx="3131" formatCode="#,##0;[Red]\-#,##0">
                  <c:v>1270657.1459115339</c:v>
                </c:pt>
                <c:pt idx="3132" formatCode="#,##0;[Red]\-#,##0">
                  <c:v>1270657.1459115339</c:v>
                </c:pt>
                <c:pt idx="3133" formatCode="#,##0;[Red]\-#,##0">
                  <c:v>1270657.1459115339</c:v>
                </c:pt>
                <c:pt idx="3134" formatCode="#,##0;[Red]\-#,##0">
                  <c:v>1270657.1459115339</c:v>
                </c:pt>
                <c:pt idx="3135" formatCode="#,##0;[Red]\-#,##0">
                  <c:v>1270657.1459115339</c:v>
                </c:pt>
                <c:pt idx="3136" formatCode="#,##0;[Red]\-#,##0">
                  <c:v>1284052.9931988746</c:v>
                </c:pt>
                <c:pt idx="3137" formatCode="#,##0;[Red]\-#,##0">
                  <c:v>1284052.9931988746</c:v>
                </c:pt>
                <c:pt idx="3138" formatCode="#,##0;[Red]\-#,##0">
                  <c:v>1284052.9931988746</c:v>
                </c:pt>
                <c:pt idx="3139" formatCode="#,##0;[Red]\-#,##0">
                  <c:v>1283380.6489586236</c:v>
                </c:pt>
                <c:pt idx="3140" formatCode="#,##0;[Red]\-#,##0">
                  <c:v>1282603.0439819519</c:v>
                </c:pt>
                <c:pt idx="3141" formatCode="#,##0;[Red]\-#,##0">
                  <c:v>1282603.0439819519</c:v>
                </c:pt>
                <c:pt idx="3142" formatCode="#,##0;[Red]\-#,##0">
                  <c:v>1282603.0439819519</c:v>
                </c:pt>
                <c:pt idx="3143" formatCode="#,##0;[Red]\-#,##0">
                  <c:v>1282603.0439819519</c:v>
                </c:pt>
                <c:pt idx="3144" formatCode="#,##0;[Red]\-#,##0">
                  <c:v>1282603.0439819519</c:v>
                </c:pt>
                <c:pt idx="3145" formatCode="#,##0;[Red]\-#,##0">
                  <c:v>1282603.0439819519</c:v>
                </c:pt>
                <c:pt idx="3146" formatCode="#,##0;[Red]\-#,##0">
                  <c:v>1285735.3854071673</c:v>
                </c:pt>
                <c:pt idx="3147" formatCode="#,##0;[Red]\-#,##0">
                  <c:v>1287306.8888120914</c:v>
                </c:pt>
                <c:pt idx="3148" formatCode="#,##0;[Red]\-#,##0">
                  <c:v>1291748.0435123136</c:v>
                </c:pt>
                <c:pt idx="3149" formatCode="#,##0;[Red]\-#,##0">
                  <c:v>1292402.4937740937</c:v>
                </c:pt>
                <c:pt idx="3150" formatCode="#,##0;[Red]\-#,##0">
                  <c:v>1292402.4937740937</c:v>
                </c:pt>
                <c:pt idx="3151" formatCode="#,##0;[Red]\-#,##0">
                  <c:v>1297835.7999408962</c:v>
                </c:pt>
                <c:pt idx="3152" formatCode="#,##0;[Red]\-#,##0">
                  <c:v>1302757.0597834159</c:v>
                </c:pt>
                <c:pt idx="3153" formatCode="#,##0;[Red]\-#,##0">
                  <c:v>1309539.2753071536</c:v>
                </c:pt>
                <c:pt idx="3154" formatCode="#,##0;[Red]\-#,##0">
                  <c:v>1322451.064857051</c:v>
                </c:pt>
                <c:pt idx="3155" formatCode="#,##0;[Red]\-#,##0">
                  <c:v>1322451.064857051</c:v>
                </c:pt>
                <c:pt idx="3156" formatCode="#,##0;[Red]\-#,##0">
                  <c:v>1315550.852542826</c:v>
                </c:pt>
                <c:pt idx="3157" formatCode="#,##0;[Red]\-#,##0">
                  <c:v>1315550.852542826</c:v>
                </c:pt>
                <c:pt idx="3158" formatCode="#,##0;[Red]\-#,##0">
                  <c:v>1315550.852542826</c:v>
                </c:pt>
                <c:pt idx="3159" formatCode="#,##0;[Red]\-#,##0">
                  <c:v>1348445.5893849314</c:v>
                </c:pt>
                <c:pt idx="3160" formatCode="#,##0;[Red]\-#,##0">
                  <c:v>1348445.5893849314</c:v>
                </c:pt>
                <c:pt idx="3161" formatCode="#,##0;[Red]\-#,##0">
                  <c:v>1341447.1445948847</c:v>
                </c:pt>
                <c:pt idx="3162" formatCode="#,##0;[Red]\-#,##0">
                  <c:v>1341447.1445948847</c:v>
                </c:pt>
                <c:pt idx="3163" formatCode="#,##0;[Red]\-#,##0">
                  <c:v>1341447.1445948847</c:v>
                </c:pt>
                <c:pt idx="3164" formatCode="#,##0;[Red]\-#,##0">
                  <c:v>1341447.1445948847</c:v>
                </c:pt>
                <c:pt idx="3165" formatCode="#,##0;[Red]\-#,##0">
                  <c:v>1341447.1445948847</c:v>
                </c:pt>
                <c:pt idx="3166" formatCode="#,##0;[Red]\-#,##0">
                  <c:v>1341447.1445948847</c:v>
                </c:pt>
                <c:pt idx="3167" formatCode="#,##0;[Red]\-#,##0">
                  <c:v>1341447.1445948847</c:v>
                </c:pt>
                <c:pt idx="3168" formatCode="#,##0;[Red]\-#,##0">
                  <c:v>1341447.1445948847</c:v>
                </c:pt>
                <c:pt idx="3169" formatCode="#,##0;[Red]\-#,##0">
                  <c:v>1341447.1445948847</c:v>
                </c:pt>
                <c:pt idx="3170" formatCode="#,##0;[Red]\-#,##0">
                  <c:v>1341447.1445948847</c:v>
                </c:pt>
                <c:pt idx="3171" formatCode="#,##0;[Red]\-#,##0">
                  <c:v>1341447.1445948847</c:v>
                </c:pt>
                <c:pt idx="3172" formatCode="#,##0;[Red]\-#,##0">
                  <c:v>1337366.793056906</c:v>
                </c:pt>
                <c:pt idx="3173" formatCode="#,##0;[Red]\-#,##0">
                  <c:v>1337366.793056906</c:v>
                </c:pt>
                <c:pt idx="3174" formatCode="#,##0;[Red]\-#,##0">
                  <c:v>1330315.511005624</c:v>
                </c:pt>
                <c:pt idx="3175" formatCode="#,##0;[Red]\-#,##0">
                  <c:v>1354621.0665611795</c:v>
                </c:pt>
                <c:pt idx="3176" formatCode="#,##0;[Red]\-#,##0">
                  <c:v>1354621.0665611795</c:v>
                </c:pt>
                <c:pt idx="3177" formatCode="#,##0;[Red]\-#,##0">
                  <c:v>1354621.0665611795</c:v>
                </c:pt>
                <c:pt idx="3178" formatCode="#,##0;[Red]\-#,##0">
                  <c:v>1351635.9919343139</c:v>
                </c:pt>
                <c:pt idx="3179" formatCode="#,##0;[Red]\-#,##0">
                  <c:v>1351635.9919343139</c:v>
                </c:pt>
                <c:pt idx="3180" formatCode="#,##0;[Red]\-#,##0">
                  <c:v>1359448.4919343139</c:v>
                </c:pt>
                <c:pt idx="3181" formatCode="#,##0;[Red]\-#,##0">
                  <c:v>1359448.4919343139</c:v>
                </c:pt>
                <c:pt idx="3182" formatCode="#,##0;[Red]\-#,##0">
                  <c:v>1359448.4919343139</c:v>
                </c:pt>
                <c:pt idx="3183" formatCode="#,##0;[Red]\-#,##0">
                  <c:v>1359448.4919343139</c:v>
                </c:pt>
                <c:pt idx="3184" formatCode="#,##0;[Red]\-#,##0">
                  <c:v>1359448.4919343139</c:v>
                </c:pt>
                <c:pt idx="3185" formatCode="#,##0;[Red]\-#,##0">
                  <c:v>1359448.4919343139</c:v>
                </c:pt>
                <c:pt idx="3186" formatCode="#,##0;[Red]\-#,##0">
                  <c:v>1359448.4919343139</c:v>
                </c:pt>
                <c:pt idx="3187" formatCode="#,##0;[Red]\-#,##0">
                  <c:v>1359448.4919343139</c:v>
                </c:pt>
                <c:pt idx="3188" formatCode="#,##0;[Red]\-#,##0">
                  <c:v>1359448.4919343139</c:v>
                </c:pt>
                <c:pt idx="3189" formatCode="#,##0;[Red]\-#,##0">
                  <c:v>1369865.1586009806</c:v>
                </c:pt>
                <c:pt idx="3190" formatCode="#,##0;[Red]\-#,##0">
                  <c:v>1369865.1586009806</c:v>
                </c:pt>
                <c:pt idx="3191" formatCode="#,##0;[Red]\-#,##0">
                  <c:v>1388932.95521115</c:v>
                </c:pt>
                <c:pt idx="3192" formatCode="#,##0;[Red]\-#,##0">
                  <c:v>1398849.0497954367</c:v>
                </c:pt>
                <c:pt idx="3193" formatCode="#,##0;[Red]\-#,##0">
                  <c:v>1398849.0497954367</c:v>
                </c:pt>
                <c:pt idx="3194" formatCode="#,##0;[Red]\-#,##0">
                  <c:v>1389390.3004522943</c:v>
                </c:pt>
                <c:pt idx="3195" formatCode="#,##0;[Red]\-#,##0">
                  <c:v>1389390.3004522943</c:v>
                </c:pt>
                <c:pt idx="3196" formatCode="#,##0;[Red]\-#,##0">
                  <c:v>1398239.8579744182</c:v>
                </c:pt>
                <c:pt idx="3197" formatCode="#,##0;[Red]\-#,##0">
                  <c:v>1398239.8579744182</c:v>
                </c:pt>
                <c:pt idx="3198" formatCode="#,##0;[Red]\-#,##0">
                  <c:v>1398239.8579744182</c:v>
                </c:pt>
                <c:pt idx="3199" formatCode="#,##0;[Red]\-#,##0">
                  <c:v>1394359.8786676412</c:v>
                </c:pt>
                <c:pt idx="3200" formatCode="#,##0;[Red]\-#,##0">
                  <c:v>1388397.3573729224</c:v>
                </c:pt>
                <c:pt idx="3201" formatCode="#,##0;[Red]\-#,##0">
                  <c:v>1403641.6407666497</c:v>
                </c:pt>
                <c:pt idx="3202" formatCode="#,##0;[Red]\-#,##0">
                  <c:v>1403641.6407666497</c:v>
                </c:pt>
                <c:pt idx="3203" formatCode="#,##0;[Red]\-#,##0">
                  <c:v>1403641.6407666497</c:v>
                </c:pt>
                <c:pt idx="3204" formatCode="#,##0;[Red]\-#,##0">
                  <c:v>1403641.6407666497</c:v>
                </c:pt>
                <c:pt idx="3205" formatCode="#,##0;[Red]\-#,##0">
                  <c:v>1403641.6407666497</c:v>
                </c:pt>
                <c:pt idx="3206" formatCode="#,##0;[Red]\-#,##0">
                  <c:v>1403641.6407666497</c:v>
                </c:pt>
                <c:pt idx="3207" formatCode="#,##0;[Red]\-#,##0">
                  <c:v>1403641.6407666497</c:v>
                </c:pt>
                <c:pt idx="3208" formatCode="#,##0;[Red]\-#,##0">
                  <c:v>1403641.6407666497</c:v>
                </c:pt>
                <c:pt idx="3209" formatCode="#,##0;[Red]\-#,##0">
                  <c:v>1414606.5530473515</c:v>
                </c:pt>
                <c:pt idx="3210" formatCode="#,##0;[Red]\-#,##0">
                  <c:v>1422738.4211792196</c:v>
                </c:pt>
                <c:pt idx="3211" formatCode="#,##0;[Red]\-#,##0">
                  <c:v>1413034.169792898</c:v>
                </c:pt>
                <c:pt idx="3212" formatCode="#,##0;[Red]\-#,##0">
                  <c:v>1413034.169792898</c:v>
                </c:pt>
                <c:pt idx="3213" formatCode="#,##0;[Red]\-#,##0">
                  <c:v>1413034.169792898</c:v>
                </c:pt>
                <c:pt idx="3214" formatCode="#,##0;[Red]\-#,##0">
                  <c:v>1413034.169792898</c:v>
                </c:pt>
                <c:pt idx="3215" formatCode="#,##0;[Red]\-#,##0">
                  <c:v>1413034.169792898</c:v>
                </c:pt>
                <c:pt idx="3216" formatCode="#,##0;[Red]\-#,##0">
                  <c:v>1413034.169792898</c:v>
                </c:pt>
                <c:pt idx="3217" formatCode="#,##0;[Red]\-#,##0">
                  <c:v>1413034.169792898</c:v>
                </c:pt>
                <c:pt idx="3218" formatCode="#,##0;[Red]\-#,##0">
                  <c:v>1360936.7408348466</c:v>
                </c:pt>
                <c:pt idx="3219" formatCode="#,##0;[Red]\-#,##0">
                  <c:v>1348224.876428067</c:v>
                </c:pt>
                <c:pt idx="3220" formatCode="#,##0;[Red]\-#,##0">
                  <c:v>1354514.1846041677</c:v>
                </c:pt>
                <c:pt idx="3221" formatCode="#,##0;[Red]\-#,##0">
                  <c:v>1335398.7423253071</c:v>
                </c:pt>
                <c:pt idx="3222" formatCode="#,##0;[Red]\-#,##0">
                  <c:v>1377810.7446334432</c:v>
                </c:pt>
                <c:pt idx="3223" formatCode="#,##0;[Red]\-#,##0">
                  <c:v>1379067.8156579561</c:v>
                </c:pt>
                <c:pt idx="3224" formatCode="#,##0;[Red]\-#,##0">
                  <c:v>1379067.8156579561</c:v>
                </c:pt>
                <c:pt idx="3225" formatCode="#,##0;[Red]\-#,##0">
                  <c:v>1372270.2325763851</c:v>
                </c:pt>
                <c:pt idx="3226" formatCode="#,##0;[Red]\-#,##0">
                  <c:v>1379697.2882793029</c:v>
                </c:pt>
                <c:pt idx="3227" formatCode="#,##0;[Red]\-#,##0">
                  <c:v>1330164.577998929</c:v>
                </c:pt>
                <c:pt idx="3228" formatCode="#,##0;[Red]\-#,##0">
                  <c:v>1330164.577998929</c:v>
                </c:pt>
                <c:pt idx="3229" formatCode="#,##0;[Red]\-#,##0">
                  <c:v>1330422.4428777325</c:v>
                </c:pt>
                <c:pt idx="3230" formatCode="#,##0;[Red]\-#,##0">
                  <c:v>1334481.8982861761</c:v>
                </c:pt>
                <c:pt idx="3231" formatCode="#,##0;[Red]\-#,##0">
                  <c:v>1334481.8982861761</c:v>
                </c:pt>
                <c:pt idx="3232" formatCode="#,##0;[Red]\-#,##0">
                  <c:v>1334481.8982861761</c:v>
                </c:pt>
                <c:pt idx="3233" formatCode="#,##0;[Red]\-#,##0">
                  <c:v>1334481.8982861761</c:v>
                </c:pt>
                <c:pt idx="3234" formatCode="#,##0;[Red]\-#,##0">
                  <c:v>1335754.5227205653</c:v>
                </c:pt>
                <c:pt idx="3235" formatCode="#,##0;[Red]\-#,##0">
                  <c:v>1335754.5227205653</c:v>
                </c:pt>
                <c:pt idx="3236" formatCode="#,##0;[Red]\-#,##0">
                  <c:v>1334730.9812671365</c:v>
                </c:pt>
                <c:pt idx="3237" formatCode="#,##0;[Red]\-#,##0">
                  <c:v>1336959.1452600064</c:v>
                </c:pt>
                <c:pt idx="3238" formatCode="#,##0;[Red]\-#,##0">
                  <c:v>1336959.1452600064</c:v>
                </c:pt>
                <c:pt idx="3239" formatCode="#,##0;[Red]\-#,##0">
                  <c:v>1336959.1452600064</c:v>
                </c:pt>
                <c:pt idx="3240" formatCode="#,##0;[Red]\-#,##0">
                  <c:v>1333171.2664721278</c:v>
                </c:pt>
                <c:pt idx="3241" formatCode="#,##0;[Red]\-#,##0">
                  <c:v>1337500.2708011321</c:v>
                </c:pt>
                <c:pt idx="3242" formatCode="#,##0;[Red]\-#,##0">
                  <c:v>1337500.2708011321</c:v>
                </c:pt>
                <c:pt idx="3243" formatCode="#,##0;[Red]\-#,##0">
                  <c:v>1337500.2708011321</c:v>
                </c:pt>
                <c:pt idx="3244" formatCode="#,##0;[Red]\-#,##0">
                  <c:v>1337500.2708011321</c:v>
                </c:pt>
                <c:pt idx="3245" formatCode="#,##0;[Red]\-#,##0">
                  <c:v>1337500.2708011321</c:v>
                </c:pt>
                <c:pt idx="3246" formatCode="#,##0;[Red]\-#,##0">
                  <c:v>1350357.413658275</c:v>
                </c:pt>
                <c:pt idx="3247" formatCode="#,##0;[Red]\-#,##0">
                  <c:v>1350357.413658275</c:v>
                </c:pt>
                <c:pt idx="3248" formatCode="#,##0;[Red]\-#,##0">
                  <c:v>1350357.413658275</c:v>
                </c:pt>
                <c:pt idx="3249" formatCode="#,##0;[Red]\-#,##0">
                  <c:v>1371395.2818209678</c:v>
                </c:pt>
                <c:pt idx="3250" formatCode="#,##0;[Red]\-#,##0">
                  <c:v>1371395.2818209678</c:v>
                </c:pt>
                <c:pt idx="3251" formatCode="#,##0;[Red]\-#,##0">
                  <c:v>1371395.2818209678</c:v>
                </c:pt>
                <c:pt idx="3252" formatCode="#,##0;[Red]\-#,##0">
                  <c:v>1387766.7257286436</c:v>
                </c:pt>
                <c:pt idx="3253" formatCode="#,##0;[Red]\-#,##0">
                  <c:v>1385215.7053204803</c:v>
                </c:pt>
                <c:pt idx="3254" formatCode="#,##0;[Red]\-#,##0">
                  <c:v>1385215.7053204803</c:v>
                </c:pt>
                <c:pt idx="3255" formatCode="#,##0;[Red]\-#,##0">
                  <c:v>1410215.7053204803</c:v>
                </c:pt>
                <c:pt idx="3256" formatCode="#,##0;[Red]\-#,##0">
                  <c:v>1423288.1741746652</c:v>
                </c:pt>
                <c:pt idx="3257" formatCode="#,##0;[Red]\-#,##0">
                  <c:v>1423288.1741746652</c:v>
                </c:pt>
                <c:pt idx="3258" formatCode="#,##0;[Red]\-#,##0">
                  <c:v>1423288.1741746652</c:v>
                </c:pt>
                <c:pt idx="3259" formatCode="#,##0;[Red]\-#,##0">
                  <c:v>1422911.9514508126</c:v>
                </c:pt>
                <c:pt idx="3260" formatCode="#,##0;[Red]\-#,##0">
                  <c:v>1420129.0200964527</c:v>
                </c:pt>
                <c:pt idx="3261" formatCode="#,##0;[Red]\-#,##0">
                  <c:v>1420129.0200964527</c:v>
                </c:pt>
                <c:pt idx="3262" formatCode="#,##0;[Red]\-#,##0">
                  <c:v>1420129.0200964527</c:v>
                </c:pt>
                <c:pt idx="3263" formatCode="#,##0;[Red]\-#,##0">
                  <c:v>1420129.0200964527</c:v>
                </c:pt>
                <c:pt idx="3264" formatCode="#,##0;[Red]\-#,##0">
                  <c:v>1420926.8924368781</c:v>
                </c:pt>
                <c:pt idx="3265" formatCode="#,##0;[Red]\-#,##0">
                  <c:v>1453893.9254039109</c:v>
                </c:pt>
                <c:pt idx="3266" formatCode="#,##0;[Red]\-#,##0">
                  <c:v>1453893.9254039109</c:v>
                </c:pt>
                <c:pt idx="3267" formatCode="#,##0;[Red]\-#,##0">
                  <c:v>1449849.3451414625</c:v>
                </c:pt>
                <c:pt idx="3268" formatCode="#,##0;[Red]\-#,##0">
                  <c:v>1449849.3451414625</c:v>
                </c:pt>
                <c:pt idx="3269" formatCode="#,##0;[Red]\-#,##0">
                  <c:v>1451916.5286039948</c:v>
                </c:pt>
                <c:pt idx="3270" formatCode="#,##0;[Red]\-#,##0">
                  <c:v>1450351.5833770777</c:v>
                </c:pt>
                <c:pt idx="3271" formatCode="#,##0;[Red]\-#,##0">
                  <c:v>1444884.3865579923</c:v>
                </c:pt>
                <c:pt idx="3272" formatCode="#,##0;[Red]\-#,##0">
                  <c:v>1444884.3865579923</c:v>
                </c:pt>
                <c:pt idx="3273" formatCode="#,##0;[Red]\-#,##0">
                  <c:v>1436034.8290358684</c:v>
                </c:pt>
                <c:pt idx="3274" formatCode="#,##0;[Red]\-#,##0">
                  <c:v>1440420.7939481491</c:v>
                </c:pt>
                <c:pt idx="3275" formatCode="#,##0;[Red]\-#,##0">
                  <c:v>1440420.7939481491</c:v>
                </c:pt>
                <c:pt idx="3276" formatCode="#,##0;[Red]\-#,##0">
                  <c:v>1440420.7939481491</c:v>
                </c:pt>
                <c:pt idx="3277" formatCode="#,##0;[Red]\-#,##0">
                  <c:v>1440420.7939481491</c:v>
                </c:pt>
                <c:pt idx="3278" formatCode="#,##0;[Red]\-#,##0">
                  <c:v>1443962.9266849128</c:v>
                </c:pt>
                <c:pt idx="3279" formatCode="#,##0;[Red]\-#,##0">
                  <c:v>1450337.3716068438</c:v>
                </c:pt>
                <c:pt idx="3280" formatCode="#,##0;[Red]\-#,##0">
                  <c:v>1450337.3716068438</c:v>
                </c:pt>
                <c:pt idx="3281" formatCode="#,##0;[Red]\-#,##0">
                  <c:v>1450337.3716068438</c:v>
                </c:pt>
                <c:pt idx="3282" formatCode="#,##0;[Red]\-#,##0">
                  <c:v>1450904.0508663829</c:v>
                </c:pt>
                <c:pt idx="3283" formatCode="#,##0;[Red]\-#,##0">
                  <c:v>1450904.0508663829</c:v>
                </c:pt>
                <c:pt idx="3284" formatCode="#,##0;[Red]\-#,##0">
                  <c:v>1461656.739038426</c:v>
                </c:pt>
                <c:pt idx="3285" formatCode="#,##0;[Red]\-#,##0">
                  <c:v>1473851.8609896456</c:v>
                </c:pt>
                <c:pt idx="3286" formatCode="#,##0;[Red]\-#,##0">
                  <c:v>1473851.8609896456</c:v>
                </c:pt>
                <c:pt idx="3287" formatCode="#,##0;[Red]\-#,##0">
                  <c:v>1473851.8609896456</c:v>
                </c:pt>
                <c:pt idx="3288" formatCode="#,##0;[Red]\-#,##0">
                  <c:v>1482789.2989241043</c:v>
                </c:pt>
                <c:pt idx="3289" formatCode="#,##0;[Red]\-#,##0">
                  <c:v>1482789.2989241043</c:v>
                </c:pt>
                <c:pt idx="3290" formatCode="#,##0;[Red]\-#,##0">
                  <c:v>1486173.3936787576</c:v>
                </c:pt>
                <c:pt idx="3291" formatCode="#,##0;[Red]\-#,##0">
                  <c:v>1486173.3936787576</c:v>
                </c:pt>
                <c:pt idx="3292" formatCode="#,##0;[Red]\-#,##0">
                  <c:v>1479568.3738636982</c:v>
                </c:pt>
                <c:pt idx="3293" formatCode="#,##0;[Red]\-#,##0">
                  <c:v>1445477.464772789</c:v>
                </c:pt>
                <c:pt idx="3294" formatCode="#,##0;[Red]\-#,##0">
                  <c:v>1444335.9122613736</c:v>
                </c:pt>
                <c:pt idx="3295" formatCode="#,##0;[Red]\-#,##0">
                  <c:v>1444335.9122613736</c:v>
                </c:pt>
                <c:pt idx="3296" formatCode="#,##0;[Red]\-#,##0">
                  <c:v>1444335.9122613736</c:v>
                </c:pt>
                <c:pt idx="3297" formatCode="#,##0;[Red]\-#,##0">
                  <c:v>1445387.9901151347</c:v>
                </c:pt>
                <c:pt idx="3298" formatCode="#,##0;[Red]\-#,##0">
                  <c:v>1464680.5946167426</c:v>
                </c:pt>
                <c:pt idx="3299" formatCode="#,##0;[Red]\-#,##0">
                  <c:v>1464680.5946167426</c:v>
                </c:pt>
                <c:pt idx="3300" formatCode="#,##0;[Red]\-#,##0">
                  <c:v>1464680.5946167426</c:v>
                </c:pt>
                <c:pt idx="3301" formatCode="#,##0;[Red]\-#,##0">
                  <c:v>1464680.5946167426</c:v>
                </c:pt>
                <c:pt idx="3302" formatCode="#,##0;[Red]\-#,##0">
                  <c:v>1469144.8803310283</c:v>
                </c:pt>
                <c:pt idx="3303" formatCode="#,##0;[Red]\-#,##0">
                  <c:v>1469144.8803310283</c:v>
                </c:pt>
                <c:pt idx="3304" formatCode="#,##0;[Red]\-#,##0">
                  <c:v>1467351.847544143</c:v>
                </c:pt>
                <c:pt idx="3305" formatCode="#,##0;[Red]\-#,##0">
                  <c:v>1467351.847544143</c:v>
                </c:pt>
                <c:pt idx="3306" formatCode="#,##0;[Red]\-#,##0">
                  <c:v>1467351.847544143</c:v>
                </c:pt>
                <c:pt idx="3307" formatCode="#,##0;[Red]\-#,##0">
                  <c:v>1467351.847544143</c:v>
                </c:pt>
                <c:pt idx="3308" formatCode="#,##0;[Red]\-#,##0">
                  <c:v>1464770.3086951314</c:v>
                </c:pt>
                <c:pt idx="3309" formatCode="#,##0;[Red]\-#,##0">
                  <c:v>1464770.3086951314</c:v>
                </c:pt>
                <c:pt idx="3310" formatCode="#,##0;[Red]\-#,##0">
                  <c:v>1458200.557506985</c:v>
                </c:pt>
                <c:pt idx="3311" formatCode="#,##0;[Red]\-#,##0">
                  <c:v>1458200.557506985</c:v>
                </c:pt>
                <c:pt idx="3312" formatCode="#,##0;[Red]\-#,##0">
                  <c:v>1463989.2695185624</c:v>
                </c:pt>
                <c:pt idx="3313" formatCode="#,##0;[Red]\-#,##0">
                  <c:v>1464239.2695185624</c:v>
                </c:pt>
                <c:pt idx="3314" formatCode="#,##0;[Red]\-#,##0">
                  <c:v>1464239.2695185624</c:v>
                </c:pt>
                <c:pt idx="3315" formatCode="#,##0;[Red]\-#,##0">
                  <c:v>1464239.2695185624</c:v>
                </c:pt>
                <c:pt idx="3316" formatCode="#,##0;[Red]\-#,##0">
                  <c:v>1464239.2695185624</c:v>
                </c:pt>
                <c:pt idx="3317" formatCode="#,##0;[Red]\-#,##0">
                  <c:v>1430905.9361852291</c:v>
                </c:pt>
                <c:pt idx="3318" formatCode="#,##0;[Red]\-#,##0">
                  <c:v>1430905.9361852291</c:v>
                </c:pt>
                <c:pt idx="3319" formatCode="#,##0;[Red]\-#,##0">
                  <c:v>1409853.3046062817</c:v>
                </c:pt>
                <c:pt idx="3320" formatCode="#,##0;[Red]\-#,##0">
                  <c:v>1409030.9361852291</c:v>
                </c:pt>
                <c:pt idx="3321" formatCode="#,##0;[Red]\-#,##0">
                  <c:v>1409030.9361852291</c:v>
                </c:pt>
                <c:pt idx="3322" formatCode="#,##0;[Red]\-#,##0">
                  <c:v>1409030.9361852291</c:v>
                </c:pt>
                <c:pt idx="3323" formatCode="#,##0;[Red]\-#,##0">
                  <c:v>1409030.9361852291</c:v>
                </c:pt>
                <c:pt idx="3324" formatCode="#,##0;[Red]\-#,##0">
                  <c:v>1409030.9361852291</c:v>
                </c:pt>
                <c:pt idx="3325" formatCode="#,##0;[Red]\-#,##0">
                  <c:v>1409030.9361852291</c:v>
                </c:pt>
                <c:pt idx="3326" formatCode="#,##0;[Red]\-#,##0">
                  <c:v>1409030.9361852291</c:v>
                </c:pt>
                <c:pt idx="3327" formatCode="#,##0;[Red]\-#,##0">
                  <c:v>1396210.4233647163</c:v>
                </c:pt>
                <c:pt idx="3328" formatCode="#,##0;[Red]\-#,##0">
                  <c:v>1395144.3252836929</c:v>
                </c:pt>
                <c:pt idx="3329" formatCode="#,##0;[Red]\-#,##0">
                  <c:v>1404276.7453750172</c:v>
                </c:pt>
                <c:pt idx="3330" formatCode="#,##0;[Red]\-#,##0">
                  <c:v>1405042.4421590907</c:v>
                </c:pt>
                <c:pt idx="3331" formatCode="#,##0;[Red]\-#,##0">
                  <c:v>1405042.4421590907</c:v>
                </c:pt>
                <c:pt idx="3332" formatCode="#,##0;[Red]\-#,##0">
                  <c:v>1405042.4421590907</c:v>
                </c:pt>
                <c:pt idx="3333" formatCode="#,##0;[Red]\-#,##0">
                  <c:v>1405299.1156703844</c:v>
                </c:pt>
                <c:pt idx="3334" formatCode="#,##0;[Red]\-#,##0">
                  <c:v>1405299.1156703844</c:v>
                </c:pt>
                <c:pt idx="3335" formatCode="#,##0;[Red]\-#,##0">
                  <c:v>1410817.8794672939</c:v>
                </c:pt>
                <c:pt idx="3336" formatCode="#,##0;[Red]\-#,##0">
                  <c:v>1410817.8794672939</c:v>
                </c:pt>
                <c:pt idx="3337" formatCode="#,##0;[Red]\-#,##0">
                  <c:v>1430817.8794672939</c:v>
                </c:pt>
                <c:pt idx="3338" formatCode="#,##0;[Red]\-#,##0">
                  <c:v>1431079.5225860798</c:v>
                </c:pt>
                <c:pt idx="3339" formatCode="#,##0;[Red]\-#,##0">
                  <c:v>1433592.0854001502</c:v>
                </c:pt>
                <c:pt idx="3340" formatCode="#,##0;[Red]\-#,##0">
                  <c:v>1459445.2394849486</c:v>
                </c:pt>
                <c:pt idx="3341" formatCode="#,##0;[Red]\-#,##0">
                  <c:v>1459445.2394849486</c:v>
                </c:pt>
                <c:pt idx="3342" formatCode="#,##0;[Red]\-#,##0">
                  <c:v>1460708.3973796854</c:v>
                </c:pt>
                <c:pt idx="3343" formatCode="#,##0;[Red]\-#,##0">
                  <c:v>1460708.3973796854</c:v>
                </c:pt>
                <c:pt idx="3344" formatCode="#,##0;[Red]\-#,##0">
                  <c:v>1460708.3973796854</c:v>
                </c:pt>
                <c:pt idx="3345" formatCode="#,##0;[Red]\-#,##0">
                  <c:v>1460708.3973796854</c:v>
                </c:pt>
                <c:pt idx="3346" formatCode="#,##0;[Red]\-#,##0">
                  <c:v>1460708.3973796854</c:v>
                </c:pt>
                <c:pt idx="3347" formatCode="#,##0;[Red]\-#,##0">
                  <c:v>1488641.3582735402</c:v>
                </c:pt>
                <c:pt idx="3348" formatCode="#,##0;[Red]\-#,##0">
                  <c:v>1488641.3582735402</c:v>
                </c:pt>
                <c:pt idx="3349" formatCode="#,##0;[Red]\-#,##0">
                  <c:v>1488641.3582735402</c:v>
                </c:pt>
                <c:pt idx="3350" formatCode="#,##0;[Red]\-#,##0">
                  <c:v>1488641.3582735402</c:v>
                </c:pt>
                <c:pt idx="3351" formatCode="#,##0;[Red]\-#,##0">
                  <c:v>1488641.3582735402</c:v>
                </c:pt>
                <c:pt idx="3352" formatCode="#,##0;[Red]\-#,##0">
                  <c:v>1489596.7722862791</c:v>
                </c:pt>
                <c:pt idx="3353" formatCode="#,##0;[Red]\-#,##0">
                  <c:v>1489596.7722862791</c:v>
                </c:pt>
                <c:pt idx="3354" formatCode="#,##0;[Red]\-#,##0">
                  <c:v>1489596.7722862791</c:v>
                </c:pt>
                <c:pt idx="3355" formatCode="#,##0;[Red]\-#,##0">
                  <c:v>1489596.7722862791</c:v>
                </c:pt>
                <c:pt idx="3356" formatCode="#,##0;[Red]\-#,##0">
                  <c:v>1478994.5670275853</c:v>
                </c:pt>
                <c:pt idx="3357" formatCode="#,##0;[Red]\-#,##0">
                  <c:v>1478994.5670275853</c:v>
                </c:pt>
                <c:pt idx="3358" formatCode="#,##0;[Red]\-#,##0">
                  <c:v>1491678.1451317242</c:v>
                </c:pt>
                <c:pt idx="3359" formatCode="#,##0;[Red]\-#,##0">
                  <c:v>1491678.1451317242</c:v>
                </c:pt>
                <c:pt idx="3360" formatCode="#,##0;[Red]\-#,##0">
                  <c:v>1504440.907894487</c:v>
                </c:pt>
                <c:pt idx="3361" formatCode="#,##0;[Red]\-#,##0">
                  <c:v>1504440.907894487</c:v>
                </c:pt>
                <c:pt idx="3362" formatCode="#,##0;[Red]\-#,##0">
                  <c:v>1504440.907894487</c:v>
                </c:pt>
                <c:pt idx="3363" formatCode="#,##0;[Red]\-#,##0">
                  <c:v>1504440.907894487</c:v>
                </c:pt>
                <c:pt idx="3364" formatCode="#,##0;[Red]\-#,##0">
                  <c:v>1504440.907894487</c:v>
                </c:pt>
                <c:pt idx="3365" formatCode="#,##0;[Red]\-#,##0">
                  <c:v>1504440.907894487</c:v>
                </c:pt>
                <c:pt idx="3366" formatCode="#,##0;[Red]\-#,##0">
                  <c:v>1504440.907894487</c:v>
                </c:pt>
                <c:pt idx="3367" formatCode="#,##0;[Red]\-#,##0">
                  <c:v>1504440.907894487</c:v>
                </c:pt>
                <c:pt idx="3368" formatCode="#,##0;[Red]\-#,##0">
                  <c:v>1506356.6167067476</c:v>
                </c:pt>
                <c:pt idx="3369" formatCode="#,##0;[Red]\-#,##0">
                  <c:v>1506356.6167067476</c:v>
                </c:pt>
                <c:pt idx="3370" formatCode="#,##0;[Red]\-#,##0">
                  <c:v>1511407.1217572526</c:v>
                </c:pt>
                <c:pt idx="3371" formatCode="#,##0;[Red]\-#,##0">
                  <c:v>1511407.1217572526</c:v>
                </c:pt>
                <c:pt idx="3372" formatCode="#,##0;[Red]\-#,##0">
                  <c:v>1511407.1217572526</c:v>
                </c:pt>
                <c:pt idx="3373" formatCode="#,##0;[Red]\-#,##0">
                  <c:v>1494409.9546184423</c:v>
                </c:pt>
                <c:pt idx="3374" formatCode="#,##0;[Red]\-#,##0">
                  <c:v>1496477.1380809746</c:v>
                </c:pt>
                <c:pt idx="3375" formatCode="#,##0;[Red]\-#,##0">
                  <c:v>1496477.1380809746</c:v>
                </c:pt>
                <c:pt idx="3376" formatCode="#,##0;[Red]\-#,##0">
                  <c:v>1524402.6699958683</c:v>
                </c:pt>
                <c:pt idx="3377" formatCode="#,##0;[Red]\-#,##0">
                  <c:v>1524402.6699958683</c:v>
                </c:pt>
                <c:pt idx="3378" formatCode="#,##0;[Red]\-#,##0">
                  <c:v>1524402.6699958683</c:v>
                </c:pt>
                <c:pt idx="3379" formatCode="#,##0;[Red]\-#,##0">
                  <c:v>1531314.8146987108</c:v>
                </c:pt>
                <c:pt idx="3380" formatCode="#,##0;[Red]\-#,##0">
                  <c:v>1531314.8146987108</c:v>
                </c:pt>
                <c:pt idx="3381" formatCode="#,##0;[Red]\-#,##0">
                  <c:v>1531314.8146987108</c:v>
                </c:pt>
                <c:pt idx="3382" formatCode="#,##0;[Red]\-#,##0">
                  <c:v>1529485.2276626418</c:v>
                </c:pt>
                <c:pt idx="3383" formatCode="#,##0;[Red]\-#,##0">
                  <c:v>1529485.2276626418</c:v>
                </c:pt>
                <c:pt idx="3384" formatCode="#,##0;[Red]\-#,##0">
                  <c:v>1528259.7374665635</c:v>
                </c:pt>
                <c:pt idx="3385" formatCode="#,##0;[Red]\-#,##0">
                  <c:v>1527595.1384413086</c:v>
                </c:pt>
                <c:pt idx="3386" formatCode="#,##0;[Red]\-#,##0">
                  <c:v>1527595.1384413086</c:v>
                </c:pt>
                <c:pt idx="3387" formatCode="#,##0;[Red]\-#,##0">
                  <c:v>1527595.1384413086</c:v>
                </c:pt>
                <c:pt idx="3388" formatCode="#,##0;[Red]\-#,##0">
                  <c:v>1576765.7545550526</c:v>
                </c:pt>
                <c:pt idx="3389" formatCode="#,##0;[Red]\-#,##0">
                  <c:v>1576765.7545550526</c:v>
                </c:pt>
                <c:pt idx="3390" formatCode="#,##0;[Red]\-#,##0">
                  <c:v>1576765.7545550526</c:v>
                </c:pt>
                <c:pt idx="3391" formatCode="#,##0;[Red]\-#,##0">
                  <c:v>1576400.7910514029</c:v>
                </c:pt>
                <c:pt idx="3392" formatCode="#,##0;[Red]\-#,##0">
                  <c:v>1576400.7910514029</c:v>
                </c:pt>
                <c:pt idx="3393" formatCode="#,##0;[Red]\-#,##0">
                  <c:v>1625593.1552217407</c:v>
                </c:pt>
                <c:pt idx="3394" formatCode="#,##0;[Red]\-#,##0">
                  <c:v>1625593.1552217407</c:v>
                </c:pt>
                <c:pt idx="3395" formatCode="#,##0;[Red]\-#,##0">
                  <c:v>1625973.0944314671</c:v>
                </c:pt>
                <c:pt idx="3396" formatCode="#,##0;[Red]\-#,##0">
                  <c:v>1625973.0944314671</c:v>
                </c:pt>
                <c:pt idx="3397" formatCode="#,##0;[Red]\-#,##0">
                  <c:v>1621272.7419050278</c:v>
                </c:pt>
                <c:pt idx="3398" formatCode="#,##0;[Red]\-#,##0">
                  <c:v>1621272.7419050278</c:v>
                </c:pt>
                <c:pt idx="3399" formatCode="#,##0;[Red]\-#,##0">
                  <c:v>1621272.7419050278</c:v>
                </c:pt>
                <c:pt idx="3400" formatCode="#,##0;[Red]\-#,##0">
                  <c:v>1621272.7419050278</c:v>
                </c:pt>
                <c:pt idx="3401" formatCode="#,##0;[Red]\-#,##0">
                  <c:v>1598217.9868618001</c:v>
                </c:pt>
                <c:pt idx="3402" formatCode="#,##0;[Red]\-#,##0">
                  <c:v>1612949.35601258</c:v>
                </c:pt>
                <c:pt idx="3403" formatCode="#,##0;[Red]\-#,##0">
                  <c:v>1612949.35601258</c:v>
                </c:pt>
                <c:pt idx="3404" formatCode="#,##0;[Red]\-#,##0">
                  <c:v>1624384.6872428639</c:v>
                </c:pt>
                <c:pt idx="3405" formatCode="#,##0;[Red]\-#,##0">
                  <c:v>1624384.6872428639</c:v>
                </c:pt>
                <c:pt idx="3406" formatCode="#,##0;[Red]\-#,##0">
                  <c:v>1616966.2896167513</c:v>
                </c:pt>
                <c:pt idx="3407" formatCode="#,##0;[Red]\-#,##0">
                  <c:v>1625677.0910104795</c:v>
                </c:pt>
                <c:pt idx="3408" formatCode="#,##0;[Red]\-#,##0">
                  <c:v>1621821.0498793742</c:v>
                </c:pt>
                <c:pt idx="3409" formatCode="#,##0;[Red]\-#,##0">
                  <c:v>1610642.1880907563</c:v>
                </c:pt>
                <c:pt idx="3410" formatCode="#,##0;[Red]\-#,##0">
                  <c:v>1621985.9926282782</c:v>
                </c:pt>
                <c:pt idx="3411" formatCode="#,##0;[Red]\-#,##0">
                  <c:v>1621985.9926282782</c:v>
                </c:pt>
                <c:pt idx="3412" formatCode="#,##0;[Red]\-#,##0">
                  <c:v>1621985.9926282782</c:v>
                </c:pt>
                <c:pt idx="3413" formatCode="#,##0;[Red]\-#,##0">
                  <c:v>1621985.9926282782</c:v>
                </c:pt>
                <c:pt idx="3414" formatCode="#,##0;[Red]\-#,##0">
                  <c:v>1621985.9926282782</c:v>
                </c:pt>
                <c:pt idx="3415" formatCode="#,##0;[Red]\-#,##0">
                  <c:v>1621985.9926282782</c:v>
                </c:pt>
                <c:pt idx="3416" formatCode="#,##0;[Red]\-#,##0">
                  <c:v>1621985.9926282782</c:v>
                </c:pt>
                <c:pt idx="3417" formatCode="#,##0;[Red]\-#,##0">
                  <c:v>1620339.9817839714</c:v>
                </c:pt>
                <c:pt idx="3418" formatCode="#,##0;[Red]\-#,##0">
                  <c:v>1616512.9087860975</c:v>
                </c:pt>
                <c:pt idx="3419" formatCode="#,##0;[Red]\-#,##0">
                  <c:v>1609764.674679135</c:v>
                </c:pt>
                <c:pt idx="3420" formatCode="#,##0;[Red]\-#,##0">
                  <c:v>1602722.4211580083</c:v>
                </c:pt>
                <c:pt idx="3421" formatCode="#,##0;[Red]\-#,##0">
                  <c:v>1602722.4211580083</c:v>
                </c:pt>
                <c:pt idx="3422" formatCode="#,##0;[Red]\-#,##0">
                  <c:v>1607155.9186949541</c:v>
                </c:pt>
                <c:pt idx="3423" formatCode="#,##0;[Red]\-#,##0">
                  <c:v>1607155.9186949541</c:v>
                </c:pt>
                <c:pt idx="3424" formatCode="#,##0;[Red]\-#,##0">
                  <c:v>1607155.9186949541</c:v>
                </c:pt>
                <c:pt idx="3425" formatCode="#,##0;[Red]\-#,##0">
                  <c:v>1615391.2128126011</c:v>
                </c:pt>
                <c:pt idx="3426" formatCode="#,##0;[Red]\-#,##0">
                  <c:v>1615391.2128126011</c:v>
                </c:pt>
                <c:pt idx="3427" formatCode="#,##0;[Red]\-#,##0">
                  <c:v>1604038.5558077702</c:v>
                </c:pt>
                <c:pt idx="3428" formatCode="#,##0;[Red]\-#,##0">
                  <c:v>1604038.5558077702</c:v>
                </c:pt>
                <c:pt idx="3429" formatCode="#,##0;[Red]\-#,##0">
                  <c:v>1604038.5558077702</c:v>
                </c:pt>
                <c:pt idx="3430" formatCode="#,##0;[Red]\-#,##0">
                  <c:v>1604038.5558077702</c:v>
                </c:pt>
                <c:pt idx="3431" formatCode="#,##0;[Red]\-#,##0">
                  <c:v>1604038.5558077702</c:v>
                </c:pt>
                <c:pt idx="3432" formatCode="#,##0;[Red]\-#,##0">
                  <c:v>1604038.5558077702</c:v>
                </c:pt>
                <c:pt idx="3433" formatCode="#,##0;[Red]\-#,##0">
                  <c:v>1606638.2091873195</c:v>
                </c:pt>
                <c:pt idx="3434" formatCode="#,##0;[Red]\-#,##0">
                  <c:v>1606638.2091873195</c:v>
                </c:pt>
                <c:pt idx="3435" formatCode="#,##0;[Red]\-#,##0">
                  <c:v>1606638.2091873195</c:v>
                </c:pt>
                <c:pt idx="3436" formatCode="#,##0;[Red]\-#,##0">
                  <c:v>1606638.2091873195</c:v>
                </c:pt>
                <c:pt idx="3437" formatCode="#,##0;[Red]\-#,##0">
                  <c:v>1606638.2091873195</c:v>
                </c:pt>
                <c:pt idx="3438" formatCode="#,##0;[Red]\-#,##0">
                  <c:v>1606638.2091873195</c:v>
                </c:pt>
                <c:pt idx="3439" formatCode="#,##0;[Red]\-#,##0">
                  <c:v>1606638.2091873195</c:v>
                </c:pt>
                <c:pt idx="3440" formatCode="#,##0;[Red]\-#,##0">
                  <c:v>1606638.2091873195</c:v>
                </c:pt>
                <c:pt idx="3441" formatCode="#,##0;[Red]\-#,##0">
                  <c:v>1601343.4407346563</c:v>
                </c:pt>
                <c:pt idx="3442" formatCode="#,##0;[Red]\-#,##0">
                  <c:v>1601343.4407346563</c:v>
                </c:pt>
                <c:pt idx="3443" formatCode="#,##0;[Red]\-#,##0">
                  <c:v>1598367.2502584658</c:v>
                </c:pt>
                <c:pt idx="3444" formatCode="#,##0;[Red]\-#,##0">
                  <c:v>1595600.4518394934</c:v>
                </c:pt>
                <c:pt idx="3445" formatCode="#,##0;[Red]\-#,##0">
                  <c:v>1595600.4518394934</c:v>
                </c:pt>
                <c:pt idx="3446" formatCode="#,##0;[Red]\-#,##0">
                  <c:v>1622759.2262127525</c:v>
                </c:pt>
                <c:pt idx="3447" formatCode="#,##0;[Red]\-#,##0">
                  <c:v>1622759.2262127525</c:v>
                </c:pt>
                <c:pt idx="3448" formatCode="#,##0;[Red]\-#,##0">
                  <c:v>1660424.0096402478</c:v>
                </c:pt>
                <c:pt idx="3449" formatCode="#,##0;[Red]\-#,##0">
                  <c:v>1660167.5993838375</c:v>
                </c:pt>
                <c:pt idx="3450" formatCode="#,##0;[Red]\-#,##0">
                  <c:v>1660167.5993838375</c:v>
                </c:pt>
                <c:pt idx="3451" formatCode="#,##0;[Red]\-#,##0">
                  <c:v>1662703.0963412412</c:v>
                </c:pt>
                <c:pt idx="3452" formatCode="#,##0;[Red]\-#,##0">
                  <c:v>1662703.0963412412</c:v>
                </c:pt>
                <c:pt idx="3453" formatCode="#,##0;[Red]\-#,##0">
                  <c:v>1662703.0963412412</c:v>
                </c:pt>
                <c:pt idx="3454" formatCode="#,##0;[Red]\-#,##0">
                  <c:v>1683038.0245709063</c:v>
                </c:pt>
                <c:pt idx="3455" formatCode="#,##0;[Red]\-#,##0">
                  <c:v>1683038.0245709063</c:v>
                </c:pt>
                <c:pt idx="3456" formatCode="#,##0;[Red]\-#,##0">
                  <c:v>1695091.5959994777</c:v>
                </c:pt>
                <c:pt idx="3457" formatCode="#,##0;[Red]\-#,##0">
                  <c:v>1729574.3546201673</c:v>
                </c:pt>
                <c:pt idx="3458" formatCode="#,##0;[Red]\-#,##0">
                  <c:v>1709590.0286013584</c:v>
                </c:pt>
                <c:pt idx="3459" formatCode="#,##0;[Red]\-#,##0">
                  <c:v>1709590.0286013584</c:v>
                </c:pt>
                <c:pt idx="3460" formatCode="#,##0;[Red]\-#,##0">
                  <c:v>1716857.4704618235</c:v>
                </c:pt>
                <c:pt idx="3461" formatCode="#,##0;[Red]\-#,##0">
                  <c:v>1716857.4704618235</c:v>
                </c:pt>
                <c:pt idx="3462" formatCode="#,##0;[Red]\-#,##0">
                  <c:v>1719025.1005196271</c:v>
                </c:pt>
                <c:pt idx="3463" formatCode="#,##0;[Red]\-#,##0">
                  <c:v>1713092.8971297967</c:v>
                </c:pt>
                <c:pt idx="3464" formatCode="#,##0;[Red]\-#,##0">
                  <c:v>1713092.8971297967</c:v>
                </c:pt>
                <c:pt idx="3465" formatCode="#,##0;[Red]\-#,##0">
                  <c:v>1709103.5354276691</c:v>
                </c:pt>
                <c:pt idx="3466" formatCode="#,##0;[Red]\-#,##0">
                  <c:v>1650521.4458754302</c:v>
                </c:pt>
                <c:pt idx="3467" formatCode="#,##0;[Red]\-#,##0">
                  <c:v>1673777.2598289186</c:v>
                </c:pt>
                <c:pt idx="3468" formatCode="#,##0;[Red]\-#,##0">
                  <c:v>1672619.8524215112</c:v>
                </c:pt>
                <c:pt idx="3469" formatCode="#,##0;[Red]\-#,##0">
                  <c:v>1662773.0252880319</c:v>
                </c:pt>
                <c:pt idx="3470" formatCode="#,##0;[Red]\-#,##0">
                  <c:v>1662773.0252880319</c:v>
                </c:pt>
                <c:pt idx="3471" formatCode="#,##0;[Red]\-#,##0">
                  <c:v>1662773.0252880319</c:v>
                </c:pt>
                <c:pt idx="3472" formatCode="#,##0;[Red]\-#,##0">
                  <c:v>1662773.0252880319</c:v>
                </c:pt>
                <c:pt idx="3473" formatCode="#,##0;[Red]\-#,##0">
                  <c:v>1662773.0252880319</c:v>
                </c:pt>
                <c:pt idx="3474" formatCode="#,##0;[Red]\-#,##0">
                  <c:v>1668563.0887919541</c:v>
                </c:pt>
                <c:pt idx="3475" formatCode="#,##0;[Red]\-#,##0">
                  <c:v>1674087.9506704072</c:v>
                </c:pt>
                <c:pt idx="3476" formatCode="#,##0;[Red]\-#,##0">
                  <c:v>1672510.663604161</c:v>
                </c:pt>
                <c:pt idx="3477" formatCode="#,##0;[Red]\-#,##0">
                  <c:v>1672510.663604161</c:v>
                </c:pt>
                <c:pt idx="3478" formatCode="#,##0;[Red]\-#,##0">
                  <c:v>1672510.663604161</c:v>
                </c:pt>
                <c:pt idx="3479" formatCode="#,##0;[Red]\-#,##0">
                  <c:v>1672510.663604161</c:v>
                </c:pt>
                <c:pt idx="3480" formatCode="#,##0;[Red]\-#,##0">
                  <c:v>1672510.663604161</c:v>
                </c:pt>
                <c:pt idx="3481" formatCode="#,##0;[Red]\-#,##0">
                  <c:v>1674090.4424351247</c:v>
                </c:pt>
                <c:pt idx="3482" formatCode="#,##0;[Red]\-#,##0">
                  <c:v>1653294.7823989582</c:v>
                </c:pt>
                <c:pt idx="3483" formatCode="#,##0;[Red]\-#,##0">
                  <c:v>1580124.0506916412</c:v>
                </c:pt>
                <c:pt idx="3484" formatCode="#,##0;[Red]\-#,##0">
                  <c:v>1580124.0506916412</c:v>
                </c:pt>
                <c:pt idx="3485" formatCode="#,##0;[Red]\-#,##0">
                  <c:v>1579361.85556969</c:v>
                </c:pt>
                <c:pt idx="3486" formatCode="#,##0;[Red]\-#,##0">
                  <c:v>1580897.953879982</c:v>
                </c:pt>
                <c:pt idx="3487" formatCode="#,##0;[Red]\-#,##0">
                  <c:v>1563865.4027823287</c:v>
                </c:pt>
                <c:pt idx="3488" formatCode="#,##0;[Red]\-#,##0">
                  <c:v>1559933.5548137834</c:v>
                </c:pt>
                <c:pt idx="3489" formatCode="#,##0;[Red]\-#,##0">
                  <c:v>1573933.5548137834</c:v>
                </c:pt>
                <c:pt idx="3490" formatCode="#,##0;[Red]\-#,##0">
                  <c:v>1573933.5548137834</c:v>
                </c:pt>
                <c:pt idx="3491" formatCode="#,##0;[Red]\-#,##0">
                  <c:v>1573933.5548137834</c:v>
                </c:pt>
                <c:pt idx="3492" formatCode="#,##0;[Red]\-#,##0">
                  <c:v>1553864.7474743337</c:v>
                </c:pt>
                <c:pt idx="3493" formatCode="#,##0;[Red]\-#,##0">
                  <c:v>1560864.9533627422</c:v>
                </c:pt>
                <c:pt idx="3494" formatCode="#,##0;[Red]\-#,##0">
                  <c:v>1560864.9533627422</c:v>
                </c:pt>
                <c:pt idx="3495" formatCode="#,##0;[Red]\-#,##0">
                  <c:v>1556705.2195857039</c:v>
                </c:pt>
                <c:pt idx="3496" formatCode="#,##0;[Red]\-#,##0">
                  <c:v>1556705.2195857039</c:v>
                </c:pt>
                <c:pt idx="3497" formatCode="#,##0;[Red]\-#,##0">
                  <c:v>1548005.5858860703</c:v>
                </c:pt>
                <c:pt idx="3498" formatCode="#,##0;[Red]\-#,##0">
                  <c:v>1546799.0221795065</c:v>
                </c:pt>
                <c:pt idx="3499" formatCode="#,##0;[Red]\-#,##0">
                  <c:v>1546799.0221795065</c:v>
                </c:pt>
                <c:pt idx="3500" formatCode="#,##0;[Red]\-#,##0">
                  <c:v>1546799.0221795065</c:v>
                </c:pt>
                <c:pt idx="3501" formatCode="#,##0;[Red]\-#,##0">
                  <c:v>1546799.0221795065</c:v>
                </c:pt>
                <c:pt idx="3502" formatCode="#,##0;[Red]\-#,##0">
                  <c:v>1546799.0221795065</c:v>
                </c:pt>
                <c:pt idx="3503" formatCode="#,##0;[Red]\-#,##0">
                  <c:v>1518895.5530995668</c:v>
                </c:pt>
                <c:pt idx="3504" formatCode="#,##0;[Red]\-#,##0">
                  <c:v>1518895.5530995668</c:v>
                </c:pt>
                <c:pt idx="3505" formatCode="#,##0;[Red]\-#,##0">
                  <c:v>1454759.4274451167</c:v>
                </c:pt>
                <c:pt idx="3506" formatCode="#,##0;[Red]\-#,##0">
                  <c:v>1458544.8759245214</c:v>
                </c:pt>
                <c:pt idx="3507" formatCode="#,##0;[Red]\-#,##0">
                  <c:v>1458544.8759245214</c:v>
                </c:pt>
                <c:pt idx="3508" formatCode="#,##0;[Red]\-#,##0">
                  <c:v>1455016.5565187647</c:v>
                </c:pt>
                <c:pt idx="3509" formatCode="#,##0;[Red]\-#,##0">
                  <c:v>1455016.5565187647</c:v>
                </c:pt>
                <c:pt idx="3510" formatCode="#,##0;[Red]\-#,##0">
                  <c:v>1455016.5565187647</c:v>
                </c:pt>
                <c:pt idx="3511" formatCode="#,##0;[Red]\-#,##0">
                  <c:v>1455117.2614533065</c:v>
                </c:pt>
                <c:pt idx="3512" formatCode="#,##0;[Red]\-#,##0">
                  <c:v>1455117.2614533065</c:v>
                </c:pt>
                <c:pt idx="3513" formatCode="#,##0;[Red]\-#,##0">
                  <c:v>1486677.5451412499</c:v>
                </c:pt>
                <c:pt idx="3514" formatCode="#,##0;[Red]\-#,##0">
                  <c:v>1490221.8051689125</c:v>
                </c:pt>
                <c:pt idx="3515" formatCode="#,##0;[Red]\-#,##0">
                  <c:v>1492154.5457951205</c:v>
                </c:pt>
                <c:pt idx="3516" formatCode="#,##0;[Red]\-#,##0">
                  <c:v>1492154.5457951205</c:v>
                </c:pt>
                <c:pt idx="3517" formatCode="#,##0;[Red]\-#,##0">
                  <c:v>1492154.5457951205</c:v>
                </c:pt>
                <c:pt idx="3518" formatCode="#,##0;[Red]\-#,##0">
                  <c:v>1471387.7726321812</c:v>
                </c:pt>
                <c:pt idx="3519" formatCode="#,##0;[Red]\-#,##0">
                  <c:v>1471387.7726321812</c:v>
                </c:pt>
                <c:pt idx="3520" formatCode="#,##0;[Red]\-#,##0">
                  <c:v>1468250.5177302205</c:v>
                </c:pt>
                <c:pt idx="3521" formatCode="#,##0;[Red]\-#,##0">
                  <c:v>1452598.343817177</c:v>
                </c:pt>
                <c:pt idx="3522" formatCode="#,##0;[Red]\-#,##0">
                  <c:v>1452598.343817177</c:v>
                </c:pt>
                <c:pt idx="3523" formatCode="#,##0;[Red]\-#,##0">
                  <c:v>1447470.138688972</c:v>
                </c:pt>
                <c:pt idx="3524" formatCode="#,##0;[Red]\-#,##0">
                  <c:v>1451050.7013488186</c:v>
                </c:pt>
                <c:pt idx="3525" formatCode="#,##0;[Red]\-#,##0">
                  <c:v>1451050.7013488186</c:v>
                </c:pt>
                <c:pt idx="3526" formatCode="#,##0;[Red]\-#,##0">
                  <c:v>1451050.7013488186</c:v>
                </c:pt>
                <c:pt idx="3527" formatCode="#,##0;[Red]\-#,##0">
                  <c:v>1473036.5169516555</c:v>
                </c:pt>
                <c:pt idx="3528" formatCode="#,##0;[Red]\-#,##0">
                  <c:v>1470856.1576284391</c:v>
                </c:pt>
                <c:pt idx="3529" formatCode="#,##0;[Red]\-#,##0">
                  <c:v>1470856.1576284391</c:v>
                </c:pt>
                <c:pt idx="3530" formatCode="#,##0;[Red]\-#,##0">
                  <c:v>1467818.1829448948</c:v>
                </c:pt>
                <c:pt idx="3531" formatCode="#,##0;[Red]\-#,##0">
                  <c:v>1469139.7688479784</c:v>
                </c:pt>
                <c:pt idx="3532" formatCode="#,##0;[Red]\-#,##0">
                  <c:v>1469139.7688479784</c:v>
                </c:pt>
                <c:pt idx="3533" formatCode="#,##0;[Red]\-#,##0">
                  <c:v>1469139.7688479784</c:v>
                </c:pt>
                <c:pt idx="3534" formatCode="#,##0;[Red]\-#,##0">
                  <c:v>1466132.250050986</c:v>
                </c:pt>
                <c:pt idx="3535" formatCode="#,##0;[Red]\-#,##0">
                  <c:v>1459124.3280522048</c:v>
                </c:pt>
                <c:pt idx="3536" formatCode="#,##0;[Red]\-#,##0">
                  <c:v>1459124.3280522048</c:v>
                </c:pt>
                <c:pt idx="3537" formatCode="#,##0;[Red]\-#,##0">
                  <c:v>1459124.3280522048</c:v>
                </c:pt>
                <c:pt idx="3538" formatCode="#,##0;[Red]\-#,##0">
                  <c:v>1459124.3280522048</c:v>
                </c:pt>
                <c:pt idx="3539" formatCode="#,##0;[Red]\-#,##0">
                  <c:v>1459124.3280522048</c:v>
                </c:pt>
                <c:pt idx="3540" formatCode="#,##0;[Red]\-#,##0">
                  <c:v>1459124.3280522048</c:v>
                </c:pt>
                <c:pt idx="3541" formatCode="#,##0;[Red]\-#,##0">
                  <c:v>1455934.689544569</c:v>
                </c:pt>
                <c:pt idx="3542" formatCode="#,##0;[Red]\-#,##0">
                  <c:v>1455934.689544569</c:v>
                </c:pt>
                <c:pt idx="3543" formatCode="#,##0;[Red]\-#,##0">
                  <c:v>1462321.5508584375</c:v>
                </c:pt>
                <c:pt idx="3544" formatCode="#,##0;[Red]\-#,##0">
                  <c:v>1469968.6096819669</c:v>
                </c:pt>
                <c:pt idx="3545" formatCode="#,##0;[Red]\-#,##0">
                  <c:v>1469968.6096819669</c:v>
                </c:pt>
                <c:pt idx="3546" formatCode="#,##0;[Red]\-#,##0">
                  <c:v>1473052.7218314996</c:v>
                </c:pt>
                <c:pt idx="3547" formatCode="#,##0;[Red]\-#,##0">
                  <c:v>1474624.4996868961</c:v>
                </c:pt>
                <c:pt idx="3548" formatCode="#,##0;[Red]\-#,##0">
                  <c:v>1474624.4996868961</c:v>
                </c:pt>
                <c:pt idx="3549" formatCode="#,##0;[Red]\-#,##0">
                  <c:v>1470927.895086677</c:v>
                </c:pt>
                <c:pt idx="3550" formatCode="#,##0;[Red]\-#,##0">
                  <c:v>1470927.895086677</c:v>
                </c:pt>
                <c:pt idx="3551" formatCode="#,##0;[Red]\-#,##0">
                  <c:v>1463084.7578317751</c:v>
                </c:pt>
                <c:pt idx="3552" formatCode="#,##0;[Red]\-#,##0">
                  <c:v>1465782.5995583937</c:v>
                </c:pt>
                <c:pt idx="3553" formatCode="#,##0;[Red]\-#,##0">
                  <c:v>1465782.5995583937</c:v>
                </c:pt>
                <c:pt idx="3554" formatCode="#,##0;[Red]\-#,##0">
                  <c:v>1468178.7656925789</c:v>
                </c:pt>
                <c:pt idx="3555" formatCode="#,##0;[Red]\-#,##0">
                  <c:v>1468178.7656925789</c:v>
                </c:pt>
                <c:pt idx="3556" formatCode="#,##0;[Red]\-#,##0">
                  <c:v>1468178.7656925789</c:v>
                </c:pt>
                <c:pt idx="3557" formatCode="#,##0;[Red]\-#,##0">
                  <c:v>1462970.4323592456</c:v>
                </c:pt>
                <c:pt idx="3558" formatCode="#,##0;[Red]\-#,##0">
                  <c:v>1461463.6518469402</c:v>
                </c:pt>
                <c:pt idx="3559" formatCode="#,##0;[Red]\-#,##0">
                  <c:v>1461463.6518469402</c:v>
                </c:pt>
                <c:pt idx="3560" formatCode="#,##0;[Red]\-#,##0">
                  <c:v>1461463.6518469402</c:v>
                </c:pt>
                <c:pt idx="3561" formatCode="#,##0;[Red]\-#,##0">
                  <c:v>1461463.6518469402</c:v>
                </c:pt>
                <c:pt idx="3562" formatCode="#,##0;[Red]\-#,##0">
                  <c:v>1455161.1308385369</c:v>
                </c:pt>
                <c:pt idx="3563" formatCode="#,##0;[Red]\-#,##0">
                  <c:v>1451459.0402462024</c:v>
                </c:pt>
                <c:pt idx="3564" formatCode="#,##0;[Red]\-#,##0">
                  <c:v>1451459.0402462024</c:v>
                </c:pt>
                <c:pt idx="3565" formatCode="#,##0;[Red]\-#,##0">
                  <c:v>1451459.0402462024</c:v>
                </c:pt>
                <c:pt idx="3566" formatCode="#,##0;[Red]\-#,##0">
                  <c:v>1442609.4827240785</c:v>
                </c:pt>
                <c:pt idx="3567" formatCode="#,##0;[Red]\-#,##0">
                  <c:v>1440849.8044938119</c:v>
                </c:pt>
                <c:pt idx="3568" formatCode="#,##0;[Red]\-#,##0">
                  <c:v>1440849.8044938119</c:v>
                </c:pt>
                <c:pt idx="3569" formatCode="#,##0;[Red]\-#,##0">
                  <c:v>1440849.8044938119</c:v>
                </c:pt>
                <c:pt idx="3570" formatCode="#,##0;[Red]\-#,##0">
                  <c:v>1463072.0267160342</c:v>
                </c:pt>
                <c:pt idx="3571" formatCode="#,##0;[Red]\-#,##0">
                  <c:v>1463072.0267160342</c:v>
                </c:pt>
                <c:pt idx="3572" formatCode="#,##0;[Red]\-#,##0">
                  <c:v>1463072.0267160342</c:v>
                </c:pt>
                <c:pt idx="3573" formatCode="#,##0;[Red]\-#,##0">
                  <c:v>1441458.1938630082</c:v>
                </c:pt>
                <c:pt idx="3574" formatCode="#,##0;[Red]\-#,##0">
                  <c:v>1439120.1845109707</c:v>
                </c:pt>
                <c:pt idx="3575" formatCode="#,##0;[Red]\-#,##0">
                  <c:v>1439120.1845109707</c:v>
                </c:pt>
                <c:pt idx="3576" formatCode="#,##0;[Red]\-#,##0">
                  <c:v>1440418.8858096721</c:v>
                </c:pt>
                <c:pt idx="3577" formatCode="#,##0;[Red]\-#,##0">
                  <c:v>1440418.8858096721</c:v>
                </c:pt>
                <c:pt idx="3578" formatCode="#,##0;[Red]\-#,##0">
                  <c:v>1457225.6084987477</c:v>
                </c:pt>
                <c:pt idx="3579" formatCode="#,##0;[Red]\-#,##0">
                  <c:v>1457225.6084987477</c:v>
                </c:pt>
                <c:pt idx="3580" formatCode="#,##0;[Red]\-#,##0">
                  <c:v>1457225.6084987477</c:v>
                </c:pt>
                <c:pt idx="3581" formatCode="#,##0;[Red]\-#,##0">
                  <c:v>1452631.4277943065</c:v>
                </c:pt>
                <c:pt idx="3582" formatCode="#,##0;[Red]\-#,##0">
                  <c:v>1452631.4277943065</c:v>
                </c:pt>
                <c:pt idx="3583" formatCode="#,##0;[Red]\-#,##0">
                  <c:v>1452631.4277943065</c:v>
                </c:pt>
                <c:pt idx="3584" formatCode="#,##0;[Red]\-#,##0">
                  <c:v>1452631.4277943065</c:v>
                </c:pt>
                <c:pt idx="3585" formatCode="#,##0;[Red]\-#,##0">
                  <c:v>1452631.4277943065</c:v>
                </c:pt>
                <c:pt idx="3586" formatCode="#,##0;[Red]\-#,##0">
                  <c:v>1455127.2680605296</c:v>
                </c:pt>
                <c:pt idx="3587" formatCode="#,##0;[Red]\-#,##0">
                  <c:v>1459885.3965299982</c:v>
                </c:pt>
                <c:pt idx="3588" formatCode="#,##0;[Red]\-#,##0">
                  <c:v>1459885.3965299982</c:v>
                </c:pt>
                <c:pt idx="3589" formatCode="#,##0;[Red]\-#,##0">
                  <c:v>1459885.3965299982</c:v>
                </c:pt>
                <c:pt idx="3590" formatCode="#,##0;[Red]\-#,##0">
                  <c:v>1459885.3965299982</c:v>
                </c:pt>
                <c:pt idx="3591" formatCode="#,##0;[Red]\-#,##0">
                  <c:v>1457122.9655907718</c:v>
                </c:pt>
                <c:pt idx="3592" formatCode="#,##0;[Red]\-#,##0">
                  <c:v>1454863.9294461936</c:v>
                </c:pt>
                <c:pt idx="3593" formatCode="#,##0;[Red]\-#,##0">
                  <c:v>1454863.9294461936</c:v>
                </c:pt>
                <c:pt idx="3594" formatCode="#,##0;[Red]\-#,##0">
                  <c:v>1449810.8723466485</c:v>
                </c:pt>
                <c:pt idx="3595" formatCode="#,##0;[Red]\-#,##0">
                  <c:v>1449810.8723466485</c:v>
                </c:pt>
                <c:pt idx="3596" formatCode="#,##0;[Red]\-#,##0">
                  <c:v>1444746.231536306</c:v>
                </c:pt>
                <c:pt idx="3597" formatCode="#,##0;[Red]\-#,##0">
                  <c:v>1444746.231536306</c:v>
                </c:pt>
                <c:pt idx="3598" formatCode="#,##0;[Red]\-#,##0">
                  <c:v>1453518.1613608673</c:v>
                </c:pt>
                <c:pt idx="3599" formatCode="#,##0;[Red]\-#,##0">
                  <c:v>1450048.950606314</c:v>
                </c:pt>
                <c:pt idx="3600" formatCode="#,##0;[Red]\-#,##0">
                  <c:v>1473774.0060386865</c:v>
                </c:pt>
                <c:pt idx="3601" formatCode="#,##0;[Red]\-#,##0">
                  <c:v>1473774.0060386865</c:v>
                </c:pt>
                <c:pt idx="3602" formatCode="#,##0;[Red]\-#,##0">
                  <c:v>1473774.0060386865</c:v>
                </c:pt>
                <c:pt idx="3603" formatCode="#,##0;[Red]\-#,##0">
                  <c:v>1448563.9220050729</c:v>
                </c:pt>
                <c:pt idx="3604" formatCode="#,##0;[Red]\-#,##0">
                  <c:v>1448563.9220050729</c:v>
                </c:pt>
                <c:pt idx="3605" formatCode="#,##0;[Red]\-#,##0">
                  <c:v>1452085.9674003248</c:v>
                </c:pt>
                <c:pt idx="3606" formatCode="#,##0;[Red]\-#,##0">
                  <c:v>1486407.340255239</c:v>
                </c:pt>
                <c:pt idx="3607" formatCode="#,##0;[Red]\-#,##0">
                  <c:v>1491279.4474415972</c:v>
                </c:pt>
                <c:pt idx="3608" formatCode="#,##0;[Red]\-#,##0">
                  <c:v>1491279.4474415972</c:v>
                </c:pt>
                <c:pt idx="3609" formatCode="#,##0;[Red]\-#,##0">
                  <c:v>1491279.4474415972</c:v>
                </c:pt>
                <c:pt idx="3610" formatCode="#,##0;[Red]\-#,##0">
                  <c:v>1497639.0424033164</c:v>
                </c:pt>
                <c:pt idx="3611" formatCode="#,##0;[Red]\-#,##0">
                  <c:v>1497639.0424033164</c:v>
                </c:pt>
                <c:pt idx="3612" formatCode="#,##0;[Red]\-#,##0">
                  <c:v>1493148.0244392445</c:v>
                </c:pt>
                <c:pt idx="3613" formatCode="#,##0;[Red]\-#,##0">
                  <c:v>1493148.0244392445</c:v>
                </c:pt>
                <c:pt idx="3614" formatCode="#,##0;[Red]\-#,##0">
                  <c:v>1487707.1762249589</c:v>
                </c:pt>
                <c:pt idx="3615" formatCode="#,##0;[Red]\-#,##0">
                  <c:v>1485601.913067064</c:v>
                </c:pt>
                <c:pt idx="3616" formatCode="#,##0;[Red]\-#,##0">
                  <c:v>1479211.5849150778</c:v>
                </c:pt>
                <c:pt idx="3617" formatCode="#,##0;[Red]\-#,##0">
                  <c:v>1475063.2831261226</c:v>
                </c:pt>
                <c:pt idx="3618" formatCode="#,##0;[Red]\-#,##0">
                  <c:v>1477645.0387199263</c:v>
                </c:pt>
                <c:pt idx="3619" formatCode="#,##0;[Red]\-#,##0">
                  <c:v>1473439.7335657317</c:v>
                </c:pt>
                <c:pt idx="3620" formatCode="#,##0;[Red]\-#,##0">
                  <c:v>1473439.7335657317</c:v>
                </c:pt>
                <c:pt idx="3621" formatCode="#,##0;[Red]\-#,##0">
                  <c:v>1473439.7335657317</c:v>
                </c:pt>
                <c:pt idx="3622" formatCode="#,##0;[Red]\-#,##0">
                  <c:v>1473439.7335657317</c:v>
                </c:pt>
                <c:pt idx="3623" formatCode="#,##0;[Red]\-#,##0">
                  <c:v>1473439.7335657317</c:v>
                </c:pt>
                <c:pt idx="3624" formatCode="#,##0;[Red]\-#,##0">
                  <c:v>1398812.8678940898</c:v>
                </c:pt>
                <c:pt idx="3625" formatCode="#,##0;[Red]\-#,##0">
                  <c:v>1400821.9085771637</c:v>
                </c:pt>
                <c:pt idx="3626" formatCode="#,##0;[Red]\-#,##0">
                  <c:v>1400821.9085771637</c:v>
                </c:pt>
                <c:pt idx="3627" formatCode="#,##0;[Red]\-#,##0">
                  <c:v>1400821.9085771637</c:v>
                </c:pt>
                <c:pt idx="3628" formatCode="#,##0;[Red]\-#,##0">
                  <c:v>1400821.9085771637</c:v>
                </c:pt>
                <c:pt idx="3629" formatCode="#,##0;[Red]\-#,##0">
                  <c:v>1400821.9085771637</c:v>
                </c:pt>
                <c:pt idx="3630" formatCode="#,##0;[Red]\-#,##0">
                  <c:v>1401072.5351435798</c:v>
                </c:pt>
                <c:pt idx="3631" formatCode="#,##0;[Red]\-#,##0">
                  <c:v>1401072.5351435798</c:v>
                </c:pt>
                <c:pt idx="3632" formatCode="#,##0;[Red]\-#,##0">
                  <c:v>1401072.5351435798</c:v>
                </c:pt>
                <c:pt idx="3633" formatCode="#,##0;[Red]\-#,##0">
                  <c:v>1407442.3889721972</c:v>
                </c:pt>
                <c:pt idx="3634" formatCode="#,##0;[Red]\-#,##0">
                  <c:v>1401979.2060743349</c:v>
                </c:pt>
                <c:pt idx="3635" formatCode="#,##0;[Red]\-#,##0">
                  <c:v>1394048.5531787244</c:v>
                </c:pt>
                <c:pt idx="3636" formatCode="#,##0;[Red]\-#,##0">
                  <c:v>1399690.1170727154</c:v>
                </c:pt>
                <c:pt idx="3637" formatCode="#,##0;[Red]\-#,##0">
                  <c:v>1392446.9212869385</c:v>
                </c:pt>
                <c:pt idx="3638" formatCode="#,##0;[Red]\-#,##0">
                  <c:v>1392446.9212869385</c:v>
                </c:pt>
                <c:pt idx="3639" formatCode="#,##0;[Red]\-#,##0">
                  <c:v>1392446.9212869385</c:v>
                </c:pt>
                <c:pt idx="3640" formatCode="#,##0;[Red]\-#,##0">
                  <c:v>1392446.9212869385</c:v>
                </c:pt>
                <c:pt idx="3641" formatCode="#,##0;[Red]\-#,##0">
                  <c:v>1353901.8615692402</c:v>
                </c:pt>
                <c:pt idx="3642" formatCode="#,##0;[Red]\-#,##0">
                  <c:v>1353901.8615692402</c:v>
                </c:pt>
                <c:pt idx="3643" formatCode="#,##0;[Red]\-#,##0">
                  <c:v>1353901.8615692402</c:v>
                </c:pt>
                <c:pt idx="3644" formatCode="#,##0;[Red]\-#,##0">
                  <c:v>1355472.2133280342</c:v>
                </c:pt>
                <c:pt idx="3645" formatCode="#,##0;[Red]\-#,##0">
                  <c:v>1355472.2133280342</c:v>
                </c:pt>
                <c:pt idx="3646" formatCode="#,##0;[Red]\-#,##0">
                  <c:v>1355472.2133280342</c:v>
                </c:pt>
                <c:pt idx="3647" formatCode="#,##0;[Red]\-#,##0">
                  <c:v>1381788.0028017184</c:v>
                </c:pt>
                <c:pt idx="3648" formatCode="#,##0;[Red]\-#,##0">
                  <c:v>1381788.0028017184</c:v>
                </c:pt>
                <c:pt idx="3649" formatCode="#,##0;[Red]\-#,##0">
                  <c:v>1381788.0028017184</c:v>
                </c:pt>
                <c:pt idx="3650" formatCode="#,##0;[Red]\-#,##0">
                  <c:v>1381788.0028017184</c:v>
                </c:pt>
                <c:pt idx="3651" formatCode="#,##0;[Red]\-#,##0">
                  <c:v>1381788.0028017184</c:v>
                </c:pt>
                <c:pt idx="3652" formatCode="#,##0;[Red]\-#,##0">
                  <c:v>1381788.0028017184</c:v>
                </c:pt>
                <c:pt idx="3653" formatCode="#,##0;[Red]\-#,##0">
                  <c:v>1381788.0028017184</c:v>
                </c:pt>
                <c:pt idx="3654" formatCode="#,##0;[Red]\-#,##0">
                  <c:v>1381788.0028017184</c:v>
                </c:pt>
                <c:pt idx="3655" formatCode="#,##0;[Red]\-#,##0">
                  <c:v>1384787.4811533093</c:v>
                </c:pt>
                <c:pt idx="3656" formatCode="#,##0;[Red]\-#,##0">
                  <c:v>1366715.1919966829</c:v>
                </c:pt>
                <c:pt idx="3657" formatCode="#,##0;[Red]\-#,##0">
                  <c:v>1367358.219738737</c:v>
                </c:pt>
                <c:pt idx="3658" formatCode="#,##0;[Red]\-#,##0">
                  <c:v>1367358.219738737</c:v>
                </c:pt>
                <c:pt idx="3659" formatCode="#,##0;[Red]\-#,##0">
                  <c:v>1367358.219738737</c:v>
                </c:pt>
                <c:pt idx="3660" formatCode="#,##0;[Red]\-#,##0">
                  <c:v>1388191.5530720702</c:v>
                </c:pt>
                <c:pt idx="3661" formatCode="#,##0;[Red]\-#,##0">
                  <c:v>1388191.5530720702</c:v>
                </c:pt>
                <c:pt idx="3662" formatCode="#,##0;[Red]\-#,##0">
                  <c:v>1388191.5530720702</c:v>
                </c:pt>
                <c:pt idx="3663" formatCode="#,##0;[Red]\-#,##0">
                  <c:v>1392249.9946305119</c:v>
                </c:pt>
                <c:pt idx="3664" formatCode="#,##0;[Red]\-#,##0">
                  <c:v>1392249.9946305119</c:v>
                </c:pt>
                <c:pt idx="3665" formatCode="#,##0;[Red]\-#,##0">
                  <c:v>1392249.9946305119</c:v>
                </c:pt>
                <c:pt idx="3666" formatCode="#,##0;[Red]\-#,##0">
                  <c:v>1390747.0678784156</c:v>
                </c:pt>
                <c:pt idx="3667" formatCode="#,##0;[Red]\-#,##0">
                  <c:v>1390747.0678784156</c:v>
                </c:pt>
                <c:pt idx="3668" formatCode="#,##0;[Red]\-#,##0">
                  <c:v>1390747.0678784156</c:v>
                </c:pt>
                <c:pt idx="3669" formatCode="#,##0;[Red]\-#,##0">
                  <c:v>1390747.0678784156</c:v>
                </c:pt>
                <c:pt idx="3670" formatCode="#,##0;[Red]\-#,##0">
                  <c:v>1390747.0678784156</c:v>
                </c:pt>
                <c:pt idx="3671" formatCode="#,##0;[Red]\-#,##0">
                  <c:v>1386792.5448927507</c:v>
                </c:pt>
                <c:pt idx="3672" formatCode="#,##0;[Red]\-#,##0">
                  <c:v>1386792.5448927507</c:v>
                </c:pt>
                <c:pt idx="3673" formatCode="#,##0;[Red]\-#,##0">
                  <c:v>1386792.5448927507</c:v>
                </c:pt>
                <c:pt idx="3674" formatCode="#,##0;[Red]\-#,##0">
                  <c:v>1393687.0293052206</c:v>
                </c:pt>
                <c:pt idx="3675" formatCode="#,##0;[Red]\-#,##0">
                  <c:v>1393687.0293052206</c:v>
                </c:pt>
                <c:pt idx="3676" formatCode="#,##0;[Red]\-#,##0">
                  <c:v>1395451.1422084463</c:v>
                </c:pt>
                <c:pt idx="3677" formatCode="#,##0;[Red]\-#,##0">
                  <c:v>1395451.1422084463</c:v>
                </c:pt>
                <c:pt idx="3678" formatCode="#,##0;[Red]\-#,##0">
                  <c:v>1399915.427922732</c:v>
                </c:pt>
                <c:pt idx="3679" formatCode="#,##0;[Red]\-#,##0">
                  <c:v>1399915.427922732</c:v>
                </c:pt>
                <c:pt idx="3680" formatCode="#,##0;[Red]\-#,##0">
                  <c:v>1399915.427922732</c:v>
                </c:pt>
                <c:pt idx="3681" formatCode="#,##0;[Red]\-#,##0">
                  <c:v>1387244.8626205877</c:v>
                </c:pt>
                <c:pt idx="3682" formatCode="#,##0;[Red]\-#,##0">
                  <c:v>1387244.8626205877</c:v>
                </c:pt>
                <c:pt idx="3683" formatCode="#,##0;[Red]\-#,##0">
                  <c:v>1387244.8626205877</c:v>
                </c:pt>
                <c:pt idx="3684" formatCode="#,##0;[Red]\-#,##0">
                  <c:v>1371977.6870480685</c:v>
                </c:pt>
                <c:pt idx="3685" formatCode="#,##0;[Red]\-#,##0">
                  <c:v>1349163.5953672535</c:v>
                </c:pt>
                <c:pt idx="3686" formatCode="#,##0;[Red]\-#,##0">
                  <c:v>1347709.0499127081</c:v>
                </c:pt>
                <c:pt idx="3687" formatCode="#,##0;[Red]\-#,##0">
                  <c:v>1352346.2566775745</c:v>
                </c:pt>
                <c:pt idx="3688" formatCode="#,##0;[Red]\-#,##0">
                  <c:v>1352346.2566775745</c:v>
                </c:pt>
                <c:pt idx="3689" formatCode="#,##0;[Red]\-#,##0">
                  <c:v>1352346.2566775745</c:v>
                </c:pt>
                <c:pt idx="3690" formatCode="#,##0;[Red]\-#,##0">
                  <c:v>1352346.2566775745</c:v>
                </c:pt>
                <c:pt idx="3691" formatCode="#,##0;[Red]\-#,##0">
                  <c:v>1352346.2566775745</c:v>
                </c:pt>
                <c:pt idx="3692" formatCode="#,##0;[Red]\-#,##0">
                  <c:v>1353801.1548347035</c:v>
                </c:pt>
                <c:pt idx="3693" formatCode="#,##0;[Red]\-#,##0">
                  <c:v>1348270.1813833762</c:v>
                </c:pt>
                <c:pt idx="3694" formatCode="#,##0;[Red]\-#,##0">
                  <c:v>1390174.9432881381</c:v>
                </c:pt>
                <c:pt idx="3695" formatCode="#,##0;[Red]\-#,##0">
                  <c:v>1382492.6234439486</c:v>
                </c:pt>
                <c:pt idx="3696" formatCode="#,##0;[Red]\-#,##0">
                  <c:v>1446322.4106779911</c:v>
                </c:pt>
                <c:pt idx="3697" formatCode="#,##0;[Red]\-#,##0">
                  <c:v>1446322.4106779911</c:v>
                </c:pt>
                <c:pt idx="3698" formatCode="#,##0;[Red]\-#,##0">
                  <c:v>1460630.8367511232</c:v>
                </c:pt>
                <c:pt idx="3699" formatCode="#,##0;[Red]\-#,##0">
                  <c:v>1475164.1700844564</c:v>
                </c:pt>
                <c:pt idx="3700" formatCode="#,##0;[Red]\-#,##0">
                  <c:v>1475164.1700844564</c:v>
                </c:pt>
                <c:pt idx="3701" formatCode="#,##0;[Red]\-#,##0">
                  <c:v>1477200.000703349</c:v>
                </c:pt>
                <c:pt idx="3702" formatCode="#,##0;[Red]\-#,##0">
                  <c:v>1453283.7077287601</c:v>
                </c:pt>
                <c:pt idx="3703" formatCode="#,##0;[Red]\-#,##0">
                  <c:v>1458901.68525685</c:v>
                </c:pt>
                <c:pt idx="3704" formatCode="#,##0;[Red]\-#,##0">
                  <c:v>1470537.7924500799</c:v>
                </c:pt>
                <c:pt idx="3705" formatCode="#,##0;[Red]\-#,##0">
                  <c:v>1470537.7924500799</c:v>
                </c:pt>
                <c:pt idx="3706" formatCode="#,##0;[Red]\-#,##0">
                  <c:v>1490018.3119305994</c:v>
                </c:pt>
                <c:pt idx="3707" formatCode="#,##0;[Red]\-#,##0">
                  <c:v>1490018.3119305994</c:v>
                </c:pt>
                <c:pt idx="3708" formatCode="#,##0;[Red]\-#,##0">
                  <c:v>1490018.3119305994</c:v>
                </c:pt>
                <c:pt idx="3709" formatCode="#,##0;[Red]\-#,##0">
                  <c:v>1490018.3119305994</c:v>
                </c:pt>
                <c:pt idx="3710" formatCode="#,##0;[Red]\-#,##0">
                  <c:v>1487800.4706294658</c:v>
                </c:pt>
                <c:pt idx="3711" formatCode="#,##0;[Red]\-#,##0">
                  <c:v>1487800.4706294658</c:v>
                </c:pt>
                <c:pt idx="3712" formatCode="#,##0;[Red]\-#,##0">
                  <c:v>1499323.7983416636</c:v>
                </c:pt>
                <c:pt idx="3713" formatCode="#,##0;[Red]\-#,##0">
                  <c:v>1504930.3222968113</c:v>
                </c:pt>
                <c:pt idx="3714" formatCode="#,##0;[Red]\-#,##0">
                  <c:v>1504930.3222968113</c:v>
                </c:pt>
                <c:pt idx="3715" formatCode="#,##0;[Red]\-#,##0">
                  <c:v>1504930.3222968113</c:v>
                </c:pt>
                <c:pt idx="3716" formatCode="#,##0;[Red]\-#,##0">
                  <c:v>1534212.8991635756</c:v>
                </c:pt>
                <c:pt idx="3717" formatCode="#,##0;[Red]\-#,##0">
                  <c:v>1543596.2771796614</c:v>
                </c:pt>
                <c:pt idx="3718" formatCode="#,##0;[Red]\-#,##0">
                  <c:v>1543596.2771796614</c:v>
                </c:pt>
                <c:pt idx="3719" formatCode="#,##0;[Red]\-#,##0">
                  <c:v>1543596.2771796614</c:v>
                </c:pt>
                <c:pt idx="3720" formatCode="#,##0;[Red]\-#,##0">
                  <c:v>1543596.2771796614</c:v>
                </c:pt>
                <c:pt idx="3721" formatCode="#,##0;[Red]\-#,##0">
                  <c:v>1543596.2771796614</c:v>
                </c:pt>
                <c:pt idx="3722" formatCode="#,##0;[Red]\-#,##0">
                  <c:v>1590471.2771796614</c:v>
                </c:pt>
                <c:pt idx="3723" formatCode="#,##0;[Red]\-#,##0">
                  <c:v>1605043.22617784</c:v>
                </c:pt>
                <c:pt idx="3724" formatCode="#,##0;[Red]\-#,##0">
                  <c:v>1603720.8246967504</c:v>
                </c:pt>
                <c:pt idx="3725" formatCode="#,##0;[Red]\-#,##0">
                  <c:v>1596488.0833113571</c:v>
                </c:pt>
                <c:pt idx="3726" formatCode="#,##0;[Red]\-#,##0">
                  <c:v>1583988.0833113571</c:v>
                </c:pt>
                <c:pt idx="3727" formatCode="#,##0;[Red]\-#,##0">
                  <c:v>1573625.3890108389</c:v>
                </c:pt>
                <c:pt idx="3728" formatCode="#,##0;[Red]\-#,##0">
                  <c:v>1574278.4146965158</c:v>
                </c:pt>
                <c:pt idx="3729" formatCode="#,##0;[Red]\-#,##0">
                  <c:v>1605839.8764905357</c:v>
                </c:pt>
                <c:pt idx="3730" formatCode="#,##0;[Red]\-#,##0">
                  <c:v>1605839.8764905357</c:v>
                </c:pt>
                <c:pt idx="3731" formatCode="#,##0;[Red]\-#,##0">
                  <c:v>1605839.8764905357</c:v>
                </c:pt>
                <c:pt idx="3732" formatCode="#,##0;[Red]\-#,##0">
                  <c:v>1594665.7604131508</c:v>
                </c:pt>
                <c:pt idx="3733" formatCode="#,##0;[Red]\-#,##0">
                  <c:v>1605691.0300091591</c:v>
                </c:pt>
                <c:pt idx="3734" formatCode="#,##0;[Red]\-#,##0">
                  <c:v>1627669.0519871812</c:v>
                </c:pt>
                <c:pt idx="3735" formatCode="#,##0;[Red]\-#,##0">
                  <c:v>1627669.0519871812</c:v>
                </c:pt>
                <c:pt idx="3736" formatCode="#,##0;[Red]\-#,##0">
                  <c:v>1627669.0519871812</c:v>
                </c:pt>
                <c:pt idx="3737" formatCode="#,##0;[Red]\-#,##0">
                  <c:v>1632040.2692030522</c:v>
                </c:pt>
                <c:pt idx="3738" formatCode="#,##0;[Red]\-#,##0">
                  <c:v>1627575.9834887665</c:v>
                </c:pt>
                <c:pt idx="3739" formatCode="#,##0;[Red]\-#,##0">
                  <c:v>1627575.9834887665</c:v>
                </c:pt>
                <c:pt idx="3740" formatCode="#,##0;[Red]\-#,##0">
                  <c:v>1632761.1686739516</c:v>
                </c:pt>
                <c:pt idx="3741" formatCode="#,##0;[Red]\-#,##0">
                  <c:v>1632761.1686739516</c:v>
                </c:pt>
                <c:pt idx="3742" formatCode="#,##0;[Red]\-#,##0">
                  <c:v>1632761.1686739516</c:v>
                </c:pt>
                <c:pt idx="3743" formatCode="#,##0;[Red]\-#,##0">
                  <c:v>1632761.1686739516</c:v>
                </c:pt>
                <c:pt idx="3744" formatCode="#,##0;[Red]\-#,##0">
                  <c:v>1632761.1686739516</c:v>
                </c:pt>
                <c:pt idx="3745" formatCode="#,##0;[Red]\-#,##0">
                  <c:v>1622187.3981821483</c:v>
                </c:pt>
                <c:pt idx="3746" formatCode="#,##0;[Red]\-#,##0">
                  <c:v>1622187.3981821483</c:v>
                </c:pt>
                <c:pt idx="3747" formatCode="#,##0;[Red]\-#,##0">
                  <c:v>1609366.8853616356</c:v>
                </c:pt>
                <c:pt idx="3748" formatCode="#,##0;[Red]\-#,##0">
                  <c:v>1609366.8853616356</c:v>
                </c:pt>
                <c:pt idx="3749" formatCode="#,##0;[Red]\-#,##0">
                  <c:v>1609366.8853616356</c:v>
                </c:pt>
                <c:pt idx="3750" formatCode="#,##0;[Red]\-#,##0">
                  <c:v>1613793.4051334239</c:v>
                </c:pt>
                <c:pt idx="3751" formatCode="#,##0;[Red]\-#,##0">
                  <c:v>1618498.7047867177</c:v>
                </c:pt>
                <c:pt idx="3752" formatCode="#,##0;[Red]\-#,##0">
                  <c:v>1625315.6948234246</c:v>
                </c:pt>
                <c:pt idx="3753" formatCode="#,##0;[Red]\-#,##0">
                  <c:v>1625315.6948234246</c:v>
                </c:pt>
                <c:pt idx="3754" formatCode="#,##0;[Red]\-#,##0">
                  <c:v>1635500.8800086097</c:v>
                </c:pt>
                <c:pt idx="3755" formatCode="#,##0;[Red]\-#,##0">
                  <c:v>1636768.1286709583</c:v>
                </c:pt>
                <c:pt idx="3756" formatCode="#,##0;[Red]\-#,##0">
                  <c:v>1636768.1286709583</c:v>
                </c:pt>
                <c:pt idx="3757" formatCode="#,##0;[Red]\-#,##0">
                  <c:v>1636768.1286709583</c:v>
                </c:pt>
                <c:pt idx="3758" formatCode="#,##0;[Red]\-#,##0">
                  <c:v>1623100.5116996351</c:v>
                </c:pt>
                <c:pt idx="3759" formatCode="#,##0;[Red]\-#,##0">
                  <c:v>1602478.4697794188</c:v>
                </c:pt>
                <c:pt idx="3760" formatCode="#,##0;[Red]\-#,##0">
                  <c:v>1599637.5606885096</c:v>
                </c:pt>
                <c:pt idx="3761" formatCode="#,##0;[Red]\-#,##0">
                  <c:v>1599637.5606885096</c:v>
                </c:pt>
                <c:pt idx="3762" formatCode="#,##0;[Red]\-#,##0">
                  <c:v>1609925.6265321311</c:v>
                </c:pt>
                <c:pt idx="3763" formatCode="#,##0;[Red]\-#,##0">
                  <c:v>1607237.4544891203</c:v>
                </c:pt>
                <c:pt idx="3764" formatCode="#,##0;[Red]\-#,##0">
                  <c:v>1607237.4544891203</c:v>
                </c:pt>
                <c:pt idx="3765" formatCode="#,##0;[Red]\-#,##0">
                  <c:v>1609986.595382591</c:v>
                </c:pt>
                <c:pt idx="3766" formatCode="#,##0;[Red]\-#,##0">
                  <c:v>1609986.595382591</c:v>
                </c:pt>
                <c:pt idx="3767" formatCode="#,##0;[Red]\-#,##0">
                  <c:v>1625344.957157335</c:v>
                </c:pt>
                <c:pt idx="3768" formatCode="#,##0;[Red]\-#,##0">
                  <c:v>1625344.957157335</c:v>
                </c:pt>
                <c:pt idx="3769" formatCode="#,##0;[Red]\-#,##0">
                  <c:v>1625344.957157335</c:v>
                </c:pt>
                <c:pt idx="3770" formatCode="#,##0;[Red]\-#,##0">
                  <c:v>1625344.957157335</c:v>
                </c:pt>
                <c:pt idx="3771" formatCode="#,##0;[Red]\-#,##0">
                  <c:v>1626398.9542385738</c:v>
                </c:pt>
                <c:pt idx="3772" formatCode="#,##0;[Red]\-#,##0">
                  <c:v>1626398.9542385738</c:v>
                </c:pt>
                <c:pt idx="3773" formatCode="#,##0;[Red]\-#,##0">
                  <c:v>1631739.9567036519</c:v>
                </c:pt>
                <c:pt idx="3774" formatCode="#,##0;[Red]\-#,##0">
                  <c:v>1631739.9567036519</c:v>
                </c:pt>
                <c:pt idx="3775" formatCode="#,##0;[Red]\-#,##0">
                  <c:v>1631739.9567036519</c:v>
                </c:pt>
                <c:pt idx="3776" formatCode="#,##0;[Red]\-#,##0">
                  <c:v>1629318.6491975987</c:v>
                </c:pt>
                <c:pt idx="3777" formatCode="#,##0;[Red]\-#,##0">
                  <c:v>1657222.1182775383</c:v>
                </c:pt>
                <c:pt idx="3778" formatCode="#,##0;[Red]\-#,##0">
                  <c:v>1687477.8887079812</c:v>
                </c:pt>
                <c:pt idx="3779" formatCode="#,##0;[Red]\-#,##0">
                  <c:v>1687477.8887079812</c:v>
                </c:pt>
                <c:pt idx="3780" formatCode="#,##0;[Red]\-#,##0">
                  <c:v>1687477.8887079812</c:v>
                </c:pt>
                <c:pt idx="3781" formatCode="#,##0;[Red]\-#,##0">
                  <c:v>1678359.3476745465</c:v>
                </c:pt>
                <c:pt idx="3782" formatCode="#,##0;[Red]\-#,##0">
                  <c:v>1674936.9586261914</c:v>
                </c:pt>
                <c:pt idx="3783" formatCode="#,##0;[Red]\-#,##0">
                  <c:v>1674936.9586261914</c:v>
                </c:pt>
                <c:pt idx="3784" formatCode="#,##0;[Red]\-#,##0">
                  <c:v>1674936.9586261914</c:v>
                </c:pt>
                <c:pt idx="3785" formatCode="#,##0;[Red]\-#,##0">
                  <c:v>1674936.9586261914</c:v>
                </c:pt>
                <c:pt idx="3786" formatCode="#,##0;[Red]\-#,##0">
                  <c:v>1674936.9586261914</c:v>
                </c:pt>
                <c:pt idx="3787" formatCode="#,##0;[Red]\-#,##0">
                  <c:v>1674936.9586261914</c:v>
                </c:pt>
                <c:pt idx="3788" formatCode="#,##0;[Red]\-#,##0">
                  <c:v>1669374.5358820627</c:v>
                </c:pt>
                <c:pt idx="3789" formatCode="#,##0;[Red]\-#,##0">
                  <c:v>1669374.5358820627</c:v>
                </c:pt>
                <c:pt idx="3790" formatCode="#,##0;[Red]\-#,##0">
                  <c:v>1715992.4517869987</c:v>
                </c:pt>
                <c:pt idx="3791" formatCode="#,##0;[Red]\-#,##0">
                  <c:v>1717732.8794349351</c:v>
                </c:pt>
                <c:pt idx="3792" formatCode="#,##0;[Red]\-#,##0">
                  <c:v>1717732.8794349351</c:v>
                </c:pt>
                <c:pt idx="3793" formatCode="#,##0;[Red]\-#,##0">
                  <c:v>1740218.0865355269</c:v>
                </c:pt>
                <c:pt idx="3794" formatCode="#,##0;[Red]\-#,##0">
                  <c:v>1724892.4160374426</c:v>
                </c:pt>
                <c:pt idx="3795" formatCode="#,##0;[Red]\-#,##0">
                  <c:v>1723236.7868983697</c:v>
                </c:pt>
                <c:pt idx="3796" formatCode="#,##0;[Red]\-#,##0">
                  <c:v>1691052.1315017508</c:v>
                </c:pt>
                <c:pt idx="3797" formatCode="#,##0;[Red]\-#,##0">
                  <c:v>1689091.3471880252</c:v>
                </c:pt>
                <c:pt idx="3798" formatCode="#,##0;[Red]\-#,##0">
                  <c:v>1688332.2378762844</c:v>
                </c:pt>
                <c:pt idx="3799" formatCode="#,##0;[Red]\-#,##0">
                  <c:v>1688332.2378762844</c:v>
                </c:pt>
                <c:pt idx="3800" formatCode="#,##0;[Red]\-#,##0">
                  <c:v>1688332.2378762844</c:v>
                </c:pt>
                <c:pt idx="3801" formatCode="#,##0;[Red]\-#,##0">
                  <c:v>1688332.2378762844</c:v>
                </c:pt>
                <c:pt idx="3802" formatCode="#,##0;[Red]\-#,##0">
                  <c:v>1688332.2378762844</c:v>
                </c:pt>
                <c:pt idx="3803" formatCode="#,##0;[Red]\-#,##0">
                  <c:v>1705426.2549703016</c:v>
                </c:pt>
                <c:pt idx="3804" formatCode="#,##0;[Red]\-#,##0">
                  <c:v>1705426.2549703016</c:v>
                </c:pt>
                <c:pt idx="3805" formatCode="#,##0;[Red]\-#,##0">
                  <c:v>1712130.1655848268</c:v>
                </c:pt>
                <c:pt idx="3806" formatCode="#,##0;[Red]\-#,##0">
                  <c:v>1662580.6160352773</c:v>
                </c:pt>
                <c:pt idx="3807" formatCode="#,##0;[Red]\-#,##0">
                  <c:v>1659284.6752465644</c:v>
                </c:pt>
                <c:pt idx="3808" formatCode="#,##0;[Red]\-#,##0">
                  <c:v>1659284.6752465644</c:v>
                </c:pt>
                <c:pt idx="3809" formatCode="#,##0;[Red]\-#,##0">
                  <c:v>1659284.6752465644</c:v>
                </c:pt>
                <c:pt idx="3810" formatCode="#,##0;[Red]\-#,##0">
                  <c:v>1659284.6752465644</c:v>
                </c:pt>
                <c:pt idx="3811" formatCode="#,##0;[Red]\-#,##0">
                  <c:v>1659284.6752465644</c:v>
                </c:pt>
                <c:pt idx="3812" formatCode="#,##0;[Red]\-#,##0">
                  <c:v>1653201.9501857371</c:v>
                </c:pt>
                <c:pt idx="3813" formatCode="#,##0;[Red]\-#,##0">
                  <c:v>1653201.9501857371</c:v>
                </c:pt>
                <c:pt idx="3814" formatCode="#,##0;[Red]\-#,##0">
                  <c:v>1652014.30172968</c:v>
                </c:pt>
                <c:pt idx="3815" formatCode="#,##0;[Red]\-#,##0">
                  <c:v>1652014.30172968</c:v>
                </c:pt>
                <c:pt idx="3816" formatCode="#,##0;[Red]\-#,##0">
                  <c:v>1626040.2757556541</c:v>
                </c:pt>
                <c:pt idx="3817" formatCode="#,##0;[Red]\-#,##0">
                  <c:v>1626447.4418794326</c:v>
                </c:pt>
                <c:pt idx="3818" formatCode="#,##0;[Red]\-#,##0">
                  <c:v>1626447.4418794326</c:v>
                </c:pt>
                <c:pt idx="3819" formatCode="#,##0;[Red]\-#,##0">
                  <c:v>1626447.4418794326</c:v>
                </c:pt>
                <c:pt idx="3820" formatCode="#,##0;[Red]\-#,##0">
                  <c:v>1626447.4418794326</c:v>
                </c:pt>
                <c:pt idx="3821" formatCode="#,##0;[Red]\-#,##0">
                  <c:v>1607730.8643393256</c:v>
                </c:pt>
                <c:pt idx="3822" formatCode="#,##0;[Red]\-#,##0">
                  <c:v>1607730.8643393256</c:v>
                </c:pt>
                <c:pt idx="3823" formatCode="#,##0;[Red]\-#,##0">
                  <c:v>1605423.7635959263</c:v>
                </c:pt>
                <c:pt idx="3824" formatCode="#,##0;[Red]\-#,##0">
                  <c:v>1573613.4686277367</c:v>
                </c:pt>
                <c:pt idx="3825" formatCode="#,##0;[Red]\-#,##0">
                  <c:v>1573613.4686277367</c:v>
                </c:pt>
                <c:pt idx="3826" formatCode="#,##0;[Red]\-#,##0">
                  <c:v>1573613.4686277367</c:v>
                </c:pt>
                <c:pt idx="3827" formatCode="#,##0;[Red]\-#,##0">
                  <c:v>1561275.0432458329</c:v>
                </c:pt>
                <c:pt idx="3828" formatCode="#,##0;[Red]\-#,##0">
                  <c:v>1575338.478314654</c:v>
                </c:pt>
                <c:pt idx="3829" formatCode="#,##0;[Red]\-#,##0">
                  <c:v>1575338.478314654</c:v>
                </c:pt>
                <c:pt idx="3830" formatCode="#,##0;[Red]\-#,##0">
                  <c:v>1568620.8808436319</c:v>
                </c:pt>
                <c:pt idx="3831" formatCode="#,##0;[Red]\-#,##0">
                  <c:v>1607972.7326954838</c:v>
                </c:pt>
                <c:pt idx="3832" formatCode="#,##0;[Red]\-#,##0">
                  <c:v>1607972.7326954838</c:v>
                </c:pt>
                <c:pt idx="3833" formatCode="#,##0;[Red]\-#,##0">
                  <c:v>1627972.7326954838</c:v>
                </c:pt>
                <c:pt idx="3834" formatCode="#,##0;[Red]\-#,##0">
                  <c:v>1637800.7425234937</c:v>
                </c:pt>
                <c:pt idx="3835" formatCode="#,##0;[Red]\-#,##0">
                  <c:v>1637800.7425234937</c:v>
                </c:pt>
                <c:pt idx="3836" formatCode="#,##0;[Red]\-#,##0">
                  <c:v>1630461.2929822092</c:v>
                </c:pt>
                <c:pt idx="3837" formatCode="#,##0;[Red]\-#,##0">
                  <c:v>1630625.2274084387</c:v>
                </c:pt>
                <c:pt idx="3838" formatCode="#,##0;[Red]\-#,##0">
                  <c:v>1630237.93073919</c:v>
                </c:pt>
                <c:pt idx="3839" formatCode="#,##0;[Red]\-#,##0">
                  <c:v>1606927.9074291666</c:v>
                </c:pt>
                <c:pt idx="3840" formatCode="#,##0;[Red]\-#,##0">
                  <c:v>1606927.9074291666</c:v>
                </c:pt>
                <c:pt idx="3841" formatCode="#,##0;[Red]\-#,##0">
                  <c:v>1606927.9074291666</c:v>
                </c:pt>
                <c:pt idx="3842" formatCode="#,##0;[Red]\-#,##0">
                  <c:v>1606927.9074291666</c:v>
                </c:pt>
                <c:pt idx="3843" formatCode="#,##0;[Red]\-#,##0">
                  <c:v>1624319.2117769928</c:v>
                </c:pt>
                <c:pt idx="3844" formatCode="#,##0;[Red]\-#,##0">
                  <c:v>1624319.2117769928</c:v>
                </c:pt>
                <c:pt idx="3845" formatCode="#,##0;[Red]\-#,##0">
                  <c:v>1631365.6005027709</c:v>
                </c:pt>
                <c:pt idx="3846" formatCode="#,##0;[Red]\-#,##0">
                  <c:v>1631365.6005027709</c:v>
                </c:pt>
                <c:pt idx="3847" formatCode="#,##0;[Red]\-#,##0">
                  <c:v>1629457.2035562061</c:v>
                </c:pt>
                <c:pt idx="3848" formatCode="#,##0;[Red]\-#,##0">
                  <c:v>1644293.9988084314</c:v>
                </c:pt>
                <c:pt idx="3849" formatCode="#,##0;[Red]\-#,##0">
                  <c:v>1636611.6789642419</c:v>
                </c:pt>
                <c:pt idx="3850" formatCode="#,##0;[Red]\-#,##0">
                  <c:v>1649028.1068534493</c:v>
                </c:pt>
                <c:pt idx="3851" formatCode="#,##0;[Red]\-#,##0">
                  <c:v>1649028.1068534493</c:v>
                </c:pt>
                <c:pt idx="3852" formatCode="#,##0;[Red]\-#,##0">
                  <c:v>1649028.1068534493</c:v>
                </c:pt>
                <c:pt idx="3853" formatCode="#,##0;[Red]\-#,##0">
                  <c:v>1649028.1068534493</c:v>
                </c:pt>
              </c:numCache>
            </c:numRef>
          </c:val>
        </c:ser>
        <c:ser>
          <c:idx val="1"/>
          <c:order val="1"/>
          <c:tx>
            <c:strRef>
              <c:f>PTS_NIGTH!$Q$7</c:f>
              <c:strCache>
                <c:ptCount val="1"/>
                <c:pt idx="0">
                  <c:v>夜間上げ</c:v>
                </c:pt>
              </c:strCache>
            </c:strRef>
          </c:tx>
          <c:marker>
            <c:symbol val="none"/>
          </c:marker>
          <c:val>
            <c:numRef>
              <c:f>PTS_NIGTH!$Q$5:$Q$3855</c:f>
              <c:numCache>
                <c:formatCode>General</c:formatCode>
                <c:ptCount val="3851"/>
                <c:pt idx="0" formatCode="0.0_ ">
                  <c:v>6967.8753720775085</c:v>
                </c:pt>
                <c:pt idx="1">
                  <c:v>0</c:v>
                </c:pt>
                <c:pt idx="2" formatCode="#,##0;[Red]\-#,##0">
                  <c:v>0</c:v>
                </c:pt>
                <c:pt idx="3" formatCode="#,##0.00;[Red]\-#,##0.00">
                  <c:v>0</c:v>
                </c:pt>
                <c:pt idx="4" formatCode="#,##0.00;[Red]\-#,##0.00">
                  <c:v>0</c:v>
                </c:pt>
                <c:pt idx="5" formatCode="#,##0;[Red]\-#,##0">
                  <c:v>1000</c:v>
                </c:pt>
                <c:pt idx="7" formatCode="#,##0;[Red]\-#,##0">
                  <c:v>0</c:v>
                </c:pt>
                <c:pt idx="8" formatCode="#,##0;[Red]\-#,##0">
                  <c:v>12295.081967213073</c:v>
                </c:pt>
                <c:pt idx="9" formatCode="#,##0;[Red]\-#,##0">
                  <c:v>12295.081967213073</c:v>
                </c:pt>
                <c:pt idx="10" formatCode="#,##0;[Red]\-#,##0">
                  <c:v>12295.081967213073</c:v>
                </c:pt>
                <c:pt idx="11" formatCode="#,##0;[Red]\-#,##0">
                  <c:v>12295.081967213073</c:v>
                </c:pt>
                <c:pt idx="12" formatCode="#,##0;[Red]\-#,##0">
                  <c:v>12295.081967213073</c:v>
                </c:pt>
                <c:pt idx="13" formatCode="#,##0;[Red]\-#,##0">
                  <c:v>12295.081967213073</c:v>
                </c:pt>
                <c:pt idx="14" formatCode="#,##0;[Red]\-#,##0">
                  <c:v>12295.081967213073</c:v>
                </c:pt>
                <c:pt idx="15" formatCode="#,##0;[Red]\-#,##0">
                  <c:v>12295.081967213073</c:v>
                </c:pt>
                <c:pt idx="16" formatCode="#,##0;[Red]\-#,##0">
                  <c:v>16327.340031729198</c:v>
                </c:pt>
                <c:pt idx="17" formatCode="#,##0;[Red]\-#,##0">
                  <c:v>16327.340031729198</c:v>
                </c:pt>
                <c:pt idx="18" formatCode="#,##0;[Red]\-#,##0">
                  <c:v>16327.340031729198</c:v>
                </c:pt>
                <c:pt idx="19" formatCode="#,##0;[Red]\-#,##0">
                  <c:v>16327.340031729198</c:v>
                </c:pt>
                <c:pt idx="20" formatCode="#,##0;[Red]\-#,##0">
                  <c:v>36129.320229749021</c:v>
                </c:pt>
                <c:pt idx="21" formatCode="#,##0;[Red]\-#,##0">
                  <c:v>36129.320229749021</c:v>
                </c:pt>
                <c:pt idx="22" formatCode="#,##0;[Red]\-#,##0">
                  <c:v>36129.320229749021</c:v>
                </c:pt>
                <c:pt idx="23" formatCode="#,##0;[Red]\-#,##0">
                  <c:v>36129.320229749021</c:v>
                </c:pt>
                <c:pt idx="24" formatCode="#,##0;[Red]\-#,##0">
                  <c:v>36129.320229749021</c:v>
                </c:pt>
                <c:pt idx="25" formatCode="#,##0;[Red]\-#,##0">
                  <c:v>36129.320229749021</c:v>
                </c:pt>
                <c:pt idx="26" formatCode="#,##0;[Red]\-#,##0">
                  <c:v>36129.320229749021</c:v>
                </c:pt>
                <c:pt idx="27" formatCode="#,##0;[Red]\-#,##0">
                  <c:v>36129.320229749021</c:v>
                </c:pt>
                <c:pt idx="28" formatCode="#,##0;[Red]\-#,##0">
                  <c:v>36129.320229749021</c:v>
                </c:pt>
                <c:pt idx="29" formatCode="#,##0;[Red]\-#,##0">
                  <c:v>36129.320229749021</c:v>
                </c:pt>
                <c:pt idx="30" formatCode="#,##0;[Red]\-#,##0">
                  <c:v>36129.320229749021</c:v>
                </c:pt>
                <c:pt idx="31" formatCode="#,##0;[Red]\-#,##0">
                  <c:v>36129.320229749021</c:v>
                </c:pt>
                <c:pt idx="32" formatCode="#,##0;[Red]\-#,##0">
                  <c:v>36129.320229749021</c:v>
                </c:pt>
                <c:pt idx="33" formatCode="#,##0;[Red]\-#,##0">
                  <c:v>36129.320229749021</c:v>
                </c:pt>
                <c:pt idx="34" formatCode="#,##0;[Red]\-#,##0">
                  <c:v>36129.320229749021</c:v>
                </c:pt>
                <c:pt idx="35" formatCode="#,##0;[Red]\-#,##0">
                  <c:v>36129.320229749021</c:v>
                </c:pt>
                <c:pt idx="36" formatCode="#,##0;[Red]\-#,##0">
                  <c:v>36129.320229749021</c:v>
                </c:pt>
                <c:pt idx="37" formatCode="#,##0;[Red]\-#,##0">
                  <c:v>36129.320229749021</c:v>
                </c:pt>
                <c:pt idx="38" formatCode="#,##0;[Red]\-#,##0">
                  <c:v>36129.320229749021</c:v>
                </c:pt>
                <c:pt idx="39" formatCode="#,##0;[Red]\-#,##0">
                  <c:v>36129.320229749021</c:v>
                </c:pt>
                <c:pt idx="40" formatCode="#,##0;[Red]\-#,##0">
                  <c:v>36129.320229749021</c:v>
                </c:pt>
                <c:pt idx="41" formatCode="#,##0;[Red]\-#,##0">
                  <c:v>36129.320229749021</c:v>
                </c:pt>
                <c:pt idx="42" formatCode="#,##0;[Red]\-#,##0">
                  <c:v>36129.320229749021</c:v>
                </c:pt>
                <c:pt idx="43" formatCode="#,##0;[Red]\-#,##0">
                  <c:v>36129.320229749021</c:v>
                </c:pt>
                <c:pt idx="44" formatCode="#,##0;[Red]\-#,##0">
                  <c:v>36129.320229749021</c:v>
                </c:pt>
                <c:pt idx="45" formatCode="#,##0;[Red]\-#,##0">
                  <c:v>36129.320229749021</c:v>
                </c:pt>
                <c:pt idx="46" formatCode="#,##0;[Red]\-#,##0">
                  <c:v>36129.320229749021</c:v>
                </c:pt>
                <c:pt idx="47" formatCode="#,##0;[Red]\-#,##0">
                  <c:v>36129.320229749021</c:v>
                </c:pt>
                <c:pt idx="48" formatCode="#,##0;[Red]\-#,##0">
                  <c:v>36129.320229749021</c:v>
                </c:pt>
                <c:pt idx="49" formatCode="#,##0;[Red]\-#,##0">
                  <c:v>36129.320229749021</c:v>
                </c:pt>
                <c:pt idx="50" formatCode="#,##0;[Red]\-#,##0">
                  <c:v>36129.320229749021</c:v>
                </c:pt>
                <c:pt idx="51" formatCode="#,##0;[Red]\-#,##0">
                  <c:v>36129.320229749021</c:v>
                </c:pt>
                <c:pt idx="52" formatCode="#,##0;[Red]\-#,##0">
                  <c:v>36129.320229749021</c:v>
                </c:pt>
                <c:pt idx="53" formatCode="#,##0;[Red]\-#,##0">
                  <c:v>36129.320229749021</c:v>
                </c:pt>
                <c:pt idx="54" formatCode="#,##0;[Red]\-#,##0">
                  <c:v>36129.320229749021</c:v>
                </c:pt>
                <c:pt idx="55" formatCode="#,##0;[Red]\-#,##0">
                  <c:v>36129.320229749021</c:v>
                </c:pt>
                <c:pt idx="56" formatCode="#,##0;[Red]\-#,##0">
                  <c:v>36129.320229749021</c:v>
                </c:pt>
                <c:pt idx="57" formatCode="#,##0;[Red]\-#,##0">
                  <c:v>36129.320229749021</c:v>
                </c:pt>
                <c:pt idx="58" formatCode="#,##0;[Red]\-#,##0">
                  <c:v>36129.320229749021</c:v>
                </c:pt>
                <c:pt idx="59" formatCode="#,##0;[Red]\-#,##0">
                  <c:v>36129.320229749021</c:v>
                </c:pt>
                <c:pt idx="60" formatCode="#,##0;[Red]\-#,##0">
                  <c:v>36129.320229749021</c:v>
                </c:pt>
                <c:pt idx="61" formatCode="#,##0;[Red]\-#,##0">
                  <c:v>36129.320229749021</c:v>
                </c:pt>
                <c:pt idx="62" formatCode="#,##0;[Red]\-#,##0">
                  <c:v>36129.320229749021</c:v>
                </c:pt>
                <c:pt idx="63" formatCode="#,##0;[Red]\-#,##0">
                  <c:v>14231.510010770944</c:v>
                </c:pt>
                <c:pt idx="64" formatCode="#,##0;[Red]\-#,##0">
                  <c:v>14231.510010770944</c:v>
                </c:pt>
                <c:pt idx="65" formatCode="#,##0;[Red]\-#,##0">
                  <c:v>14231.510010770944</c:v>
                </c:pt>
                <c:pt idx="66" formatCode="#,##0;[Red]\-#,##0">
                  <c:v>31325.527104788089</c:v>
                </c:pt>
                <c:pt idx="67" formatCode="#,##0;[Red]\-#,##0">
                  <c:v>31325.527104788089</c:v>
                </c:pt>
                <c:pt idx="68" formatCode="#,##0;[Red]\-#,##0">
                  <c:v>31325.527104788089</c:v>
                </c:pt>
                <c:pt idx="69" formatCode="#,##0;[Red]\-#,##0">
                  <c:v>31325.527104788089</c:v>
                </c:pt>
                <c:pt idx="70" formatCode="#,##0;[Red]\-#,##0">
                  <c:v>31325.527104788089</c:v>
                </c:pt>
                <c:pt idx="71" formatCode="#,##0;[Red]\-#,##0">
                  <c:v>31325.527104788089</c:v>
                </c:pt>
                <c:pt idx="72" formatCode="#,##0;[Red]\-#,##0">
                  <c:v>31325.527104788089</c:v>
                </c:pt>
                <c:pt idx="73" formatCode="#,##0;[Red]\-#,##0">
                  <c:v>31325.527104788089</c:v>
                </c:pt>
                <c:pt idx="74" formatCode="#,##0;[Red]\-#,##0">
                  <c:v>31325.527104788089</c:v>
                </c:pt>
                <c:pt idx="75" formatCode="#,##0;[Red]\-#,##0">
                  <c:v>31325.527104788089</c:v>
                </c:pt>
                <c:pt idx="76" formatCode="#,##0;[Red]\-#,##0">
                  <c:v>31325.527104788089</c:v>
                </c:pt>
                <c:pt idx="77" formatCode="#,##0;[Red]\-#,##0">
                  <c:v>31325.527104788089</c:v>
                </c:pt>
                <c:pt idx="78" formatCode="#,##0;[Red]\-#,##0">
                  <c:v>31325.527104788089</c:v>
                </c:pt>
                <c:pt idx="79" formatCode="#,##0;[Red]\-#,##0">
                  <c:v>31325.527104788089</c:v>
                </c:pt>
                <c:pt idx="80" formatCode="#,##0;[Red]\-#,##0">
                  <c:v>31325.527104788089</c:v>
                </c:pt>
                <c:pt idx="81" formatCode="#,##0;[Red]\-#,##0">
                  <c:v>31325.527104788089</c:v>
                </c:pt>
                <c:pt idx="82" formatCode="#,##0;[Red]\-#,##0">
                  <c:v>31325.527104788089</c:v>
                </c:pt>
                <c:pt idx="83" formatCode="#,##0;[Red]\-#,##0">
                  <c:v>31325.527104788089</c:v>
                </c:pt>
                <c:pt idx="84" formatCode="#,##0;[Red]\-#,##0">
                  <c:v>31325.527104788089</c:v>
                </c:pt>
                <c:pt idx="85" formatCode="#,##0;[Red]\-#,##0">
                  <c:v>31325.527104788089</c:v>
                </c:pt>
                <c:pt idx="86" formatCode="#,##0;[Red]\-#,##0">
                  <c:v>31325.527104788089</c:v>
                </c:pt>
                <c:pt idx="87" formatCode="#,##0;[Red]\-#,##0">
                  <c:v>31325.527104788089</c:v>
                </c:pt>
                <c:pt idx="88" formatCode="#,##0;[Red]\-#,##0">
                  <c:v>31325.527104788089</c:v>
                </c:pt>
                <c:pt idx="89" formatCode="#,##0;[Red]\-#,##0">
                  <c:v>31325.527104788089</c:v>
                </c:pt>
                <c:pt idx="90" formatCode="#,##0;[Red]\-#,##0">
                  <c:v>31325.527104788089</c:v>
                </c:pt>
                <c:pt idx="91" formatCode="#,##0;[Red]\-#,##0">
                  <c:v>31325.527104788089</c:v>
                </c:pt>
                <c:pt idx="92" formatCode="#,##0;[Red]\-#,##0">
                  <c:v>31325.527104788089</c:v>
                </c:pt>
                <c:pt idx="93" formatCode="#,##0;[Red]\-#,##0">
                  <c:v>31325.527104788089</c:v>
                </c:pt>
                <c:pt idx="94" formatCode="#,##0;[Red]\-#,##0">
                  <c:v>31325.527104788089</c:v>
                </c:pt>
                <c:pt idx="95" formatCode="#,##0;[Red]\-#,##0">
                  <c:v>31325.527104788089</c:v>
                </c:pt>
                <c:pt idx="96" formatCode="#,##0;[Red]\-#,##0">
                  <c:v>31325.527104788089</c:v>
                </c:pt>
                <c:pt idx="97" formatCode="#,##0;[Red]\-#,##0">
                  <c:v>31325.527104788089</c:v>
                </c:pt>
                <c:pt idx="98" formatCode="#,##0;[Red]\-#,##0">
                  <c:v>31325.527104788089</c:v>
                </c:pt>
                <c:pt idx="99" formatCode="#,##0;[Red]\-#,##0">
                  <c:v>31325.527104788089</c:v>
                </c:pt>
                <c:pt idx="100" formatCode="#,##0;[Red]\-#,##0">
                  <c:v>31325.527104788089</c:v>
                </c:pt>
                <c:pt idx="101" formatCode="#,##0;[Red]\-#,##0">
                  <c:v>31325.527104788089</c:v>
                </c:pt>
                <c:pt idx="102" formatCode="#,##0;[Red]\-#,##0">
                  <c:v>31325.527104788089</c:v>
                </c:pt>
                <c:pt idx="103" formatCode="#,##0;[Red]\-#,##0">
                  <c:v>31325.527104788089</c:v>
                </c:pt>
                <c:pt idx="104" formatCode="#,##0;[Red]\-#,##0">
                  <c:v>31325.527104788089</c:v>
                </c:pt>
                <c:pt idx="105" formatCode="#,##0;[Red]\-#,##0">
                  <c:v>31325.527104788089</c:v>
                </c:pt>
                <c:pt idx="106" formatCode="#,##0;[Red]\-#,##0">
                  <c:v>31325.527104788089</c:v>
                </c:pt>
                <c:pt idx="107" formatCode="#,##0;[Red]\-#,##0">
                  <c:v>31325.527104788089</c:v>
                </c:pt>
                <c:pt idx="108" formatCode="#,##0;[Red]\-#,##0">
                  <c:v>31325.527104788089</c:v>
                </c:pt>
                <c:pt idx="109" formatCode="#,##0;[Red]\-#,##0">
                  <c:v>31325.527104788089</c:v>
                </c:pt>
                <c:pt idx="110" formatCode="#,##0;[Red]\-#,##0">
                  <c:v>31325.527104788089</c:v>
                </c:pt>
                <c:pt idx="111" formatCode="#,##0;[Red]\-#,##0">
                  <c:v>31325.527104788089</c:v>
                </c:pt>
                <c:pt idx="112" formatCode="#,##0;[Red]\-#,##0">
                  <c:v>31325.527104788089</c:v>
                </c:pt>
                <c:pt idx="113" formatCode="#,##0;[Red]\-#,##0">
                  <c:v>31325.527104788089</c:v>
                </c:pt>
                <c:pt idx="114" formatCode="#,##0;[Red]\-#,##0">
                  <c:v>31325.527104788089</c:v>
                </c:pt>
                <c:pt idx="115" formatCode="#,##0;[Red]\-#,##0">
                  <c:v>31325.527104788089</c:v>
                </c:pt>
                <c:pt idx="116" formatCode="#,##0;[Red]\-#,##0">
                  <c:v>31325.527104788089</c:v>
                </c:pt>
                <c:pt idx="117" formatCode="#,##0;[Red]\-#,##0">
                  <c:v>31325.527104788089</c:v>
                </c:pt>
                <c:pt idx="118" formatCode="#,##0;[Red]\-#,##0">
                  <c:v>31325.527104788089</c:v>
                </c:pt>
                <c:pt idx="119" formatCode="#,##0;[Red]\-#,##0">
                  <c:v>31325.527104788089</c:v>
                </c:pt>
                <c:pt idx="120" formatCode="#,##0;[Red]\-#,##0">
                  <c:v>31325.527104788089</c:v>
                </c:pt>
                <c:pt idx="121" formatCode="#,##0;[Red]\-#,##0">
                  <c:v>31325.527104788089</c:v>
                </c:pt>
                <c:pt idx="122" formatCode="#,##0;[Red]\-#,##0">
                  <c:v>31325.527104788089</c:v>
                </c:pt>
                <c:pt idx="123" formatCode="#,##0;[Red]\-#,##0">
                  <c:v>31325.527104788089</c:v>
                </c:pt>
                <c:pt idx="124" formatCode="#,##0;[Red]\-#,##0">
                  <c:v>31325.527104788089</c:v>
                </c:pt>
                <c:pt idx="125" formatCode="#,##0;[Red]\-#,##0">
                  <c:v>31325.527104788089</c:v>
                </c:pt>
                <c:pt idx="126" formatCode="#,##0;[Red]\-#,##0">
                  <c:v>31325.527104788089</c:v>
                </c:pt>
                <c:pt idx="127" formatCode="#,##0;[Red]\-#,##0">
                  <c:v>31325.527104788089</c:v>
                </c:pt>
                <c:pt idx="128" formatCode="#,##0;[Red]\-#,##0">
                  <c:v>32565.606469867504</c:v>
                </c:pt>
                <c:pt idx="129" formatCode="#,##0;[Red]\-#,##0">
                  <c:v>32565.606469867504</c:v>
                </c:pt>
                <c:pt idx="130" formatCode="#,##0;[Red]\-#,##0">
                  <c:v>32565.606469867504</c:v>
                </c:pt>
                <c:pt idx="131" formatCode="#,##0;[Red]\-#,##0">
                  <c:v>32565.606469867504</c:v>
                </c:pt>
                <c:pt idx="132" formatCode="#,##0;[Red]\-#,##0">
                  <c:v>32565.606469867504</c:v>
                </c:pt>
                <c:pt idx="133" formatCode="#,##0;[Red]\-#,##0">
                  <c:v>32565.606469867504</c:v>
                </c:pt>
                <c:pt idx="134" formatCode="#,##0;[Red]\-#,##0">
                  <c:v>32565.606469867504</c:v>
                </c:pt>
                <c:pt idx="135" formatCode="#,##0;[Red]\-#,##0">
                  <c:v>32565.606469867504</c:v>
                </c:pt>
                <c:pt idx="136" formatCode="#,##0;[Red]\-#,##0">
                  <c:v>32565.606469867504</c:v>
                </c:pt>
                <c:pt idx="137" formatCode="#,##0;[Red]\-#,##0">
                  <c:v>32565.606469867504</c:v>
                </c:pt>
                <c:pt idx="138" formatCode="#,##0;[Red]\-#,##0">
                  <c:v>32565.606469867504</c:v>
                </c:pt>
                <c:pt idx="139" formatCode="#,##0;[Red]\-#,##0">
                  <c:v>32565.606469867504</c:v>
                </c:pt>
                <c:pt idx="140" formatCode="#,##0;[Red]\-#,##0">
                  <c:v>32565.606469867504</c:v>
                </c:pt>
                <c:pt idx="141" formatCode="#,##0;[Red]\-#,##0">
                  <c:v>32565.606469867504</c:v>
                </c:pt>
                <c:pt idx="142" formatCode="#,##0;[Red]\-#,##0">
                  <c:v>32565.606469867504</c:v>
                </c:pt>
                <c:pt idx="143" formatCode="#,##0;[Red]\-#,##0">
                  <c:v>32565.606469867504</c:v>
                </c:pt>
                <c:pt idx="144" formatCode="#,##0;[Red]\-#,##0">
                  <c:v>32565.606469867504</c:v>
                </c:pt>
                <c:pt idx="145" formatCode="#,##0;[Red]\-#,##0">
                  <c:v>32565.606469867504</c:v>
                </c:pt>
                <c:pt idx="146" formatCode="#,##0;[Red]\-#,##0">
                  <c:v>32565.606469867504</c:v>
                </c:pt>
                <c:pt idx="147" formatCode="#,##0;[Red]\-#,##0">
                  <c:v>32565.606469867504</c:v>
                </c:pt>
                <c:pt idx="148" formatCode="#,##0;[Red]\-#,##0">
                  <c:v>32565.606469867504</c:v>
                </c:pt>
                <c:pt idx="149" formatCode="#,##0;[Red]\-#,##0">
                  <c:v>32565.606469867504</c:v>
                </c:pt>
                <c:pt idx="150" formatCode="#,##0;[Red]\-#,##0">
                  <c:v>32565.606469867504</c:v>
                </c:pt>
                <c:pt idx="151" formatCode="#,##0;[Red]\-#,##0">
                  <c:v>32565.606469867504</c:v>
                </c:pt>
                <c:pt idx="152" formatCode="#,##0;[Red]\-#,##0">
                  <c:v>32565.606469867504</c:v>
                </c:pt>
                <c:pt idx="153" formatCode="#,##0;[Red]\-#,##0">
                  <c:v>32565.606469867504</c:v>
                </c:pt>
                <c:pt idx="154" formatCode="#,##0;[Red]\-#,##0">
                  <c:v>32565.606469867504</c:v>
                </c:pt>
                <c:pt idx="155" formatCode="#,##0;[Red]\-#,##0">
                  <c:v>32565.606469867504</c:v>
                </c:pt>
                <c:pt idx="156" formatCode="#,##0;[Red]\-#,##0">
                  <c:v>32565.606469867504</c:v>
                </c:pt>
                <c:pt idx="157" formatCode="#,##0;[Red]\-#,##0">
                  <c:v>32565.606469867504</c:v>
                </c:pt>
                <c:pt idx="158" formatCode="#,##0;[Red]\-#,##0">
                  <c:v>32565.606469867504</c:v>
                </c:pt>
                <c:pt idx="159" formatCode="#,##0;[Red]\-#,##0">
                  <c:v>32565.606469867504</c:v>
                </c:pt>
                <c:pt idx="160" formatCode="#,##0;[Red]\-#,##0">
                  <c:v>32565.606469867504</c:v>
                </c:pt>
                <c:pt idx="161" formatCode="#,##0;[Red]\-#,##0">
                  <c:v>32565.606469867504</c:v>
                </c:pt>
                <c:pt idx="162" formatCode="#,##0;[Red]\-#,##0">
                  <c:v>32565.606469867504</c:v>
                </c:pt>
                <c:pt idx="163" formatCode="#,##0;[Red]\-#,##0">
                  <c:v>32565.606469867504</c:v>
                </c:pt>
                <c:pt idx="164" formatCode="#,##0;[Red]\-#,##0">
                  <c:v>32565.606469867504</c:v>
                </c:pt>
                <c:pt idx="165" formatCode="#,##0;[Red]\-#,##0">
                  <c:v>32565.606469867504</c:v>
                </c:pt>
                <c:pt idx="166" formatCode="#,##0;[Red]\-#,##0">
                  <c:v>32565.606469867504</c:v>
                </c:pt>
                <c:pt idx="167" formatCode="#,##0;[Red]\-#,##0">
                  <c:v>32565.606469867504</c:v>
                </c:pt>
                <c:pt idx="168" formatCode="#,##0;[Red]\-#,##0">
                  <c:v>32565.606469867504</c:v>
                </c:pt>
                <c:pt idx="169" formatCode="#,##0;[Red]\-#,##0">
                  <c:v>32565.606469867504</c:v>
                </c:pt>
                <c:pt idx="170" formatCode="#,##0;[Red]\-#,##0">
                  <c:v>32565.606469867504</c:v>
                </c:pt>
                <c:pt idx="171" formatCode="#,##0;[Red]\-#,##0">
                  <c:v>32565.606469867504</c:v>
                </c:pt>
                <c:pt idx="172" formatCode="#,##0;[Red]\-#,##0">
                  <c:v>32565.606469867504</c:v>
                </c:pt>
                <c:pt idx="173" formatCode="#,##0;[Red]\-#,##0">
                  <c:v>32565.606469867504</c:v>
                </c:pt>
                <c:pt idx="174" formatCode="#,##0;[Red]\-#,##0">
                  <c:v>32565.606469867504</c:v>
                </c:pt>
                <c:pt idx="175" formatCode="#,##0;[Red]\-#,##0">
                  <c:v>32565.606469867504</c:v>
                </c:pt>
                <c:pt idx="176" formatCode="#,##0;[Red]\-#,##0">
                  <c:v>32565.606469867504</c:v>
                </c:pt>
                <c:pt idx="177" formatCode="#,##0;[Red]\-#,##0">
                  <c:v>32565.606469867504</c:v>
                </c:pt>
                <c:pt idx="178" formatCode="#,##0;[Red]\-#,##0">
                  <c:v>32565.606469867504</c:v>
                </c:pt>
                <c:pt idx="179" formatCode="#,##0;[Red]\-#,##0">
                  <c:v>32565.606469867504</c:v>
                </c:pt>
                <c:pt idx="180" formatCode="#,##0;[Red]\-#,##0">
                  <c:v>32565.606469867504</c:v>
                </c:pt>
                <c:pt idx="181" formatCode="#,##0;[Red]\-#,##0">
                  <c:v>32565.606469867504</c:v>
                </c:pt>
                <c:pt idx="182" formatCode="#,##0;[Red]\-#,##0">
                  <c:v>32565.606469867504</c:v>
                </c:pt>
                <c:pt idx="183" formatCode="#,##0;[Red]\-#,##0">
                  <c:v>32565.606469867504</c:v>
                </c:pt>
                <c:pt idx="184" formatCode="#,##0;[Red]\-#,##0">
                  <c:v>32565.606469867504</c:v>
                </c:pt>
                <c:pt idx="185" formatCode="#,##0;[Red]\-#,##0">
                  <c:v>32565.606469867504</c:v>
                </c:pt>
                <c:pt idx="186" formatCode="#,##0;[Red]\-#,##0">
                  <c:v>32565.606469867504</c:v>
                </c:pt>
                <c:pt idx="187" formatCode="#,##0;[Red]\-#,##0">
                  <c:v>32565.606469867504</c:v>
                </c:pt>
                <c:pt idx="188" formatCode="#,##0;[Red]\-#,##0">
                  <c:v>32565.606469867504</c:v>
                </c:pt>
                <c:pt idx="189" formatCode="#,##0;[Red]\-#,##0">
                  <c:v>32565.606469867504</c:v>
                </c:pt>
                <c:pt idx="190" formatCode="#,##0;[Red]\-#,##0">
                  <c:v>32565.606469867504</c:v>
                </c:pt>
                <c:pt idx="191" formatCode="#,##0;[Red]\-#,##0">
                  <c:v>32565.606469867504</c:v>
                </c:pt>
                <c:pt idx="192" formatCode="#,##0;[Red]\-#,##0">
                  <c:v>32565.606469867504</c:v>
                </c:pt>
                <c:pt idx="193" formatCode="#,##0;[Red]\-#,##0">
                  <c:v>32565.606469867504</c:v>
                </c:pt>
                <c:pt idx="194" formatCode="#,##0;[Red]\-#,##0">
                  <c:v>32565.606469867504</c:v>
                </c:pt>
                <c:pt idx="195" formatCode="#,##0;[Red]\-#,##0">
                  <c:v>32565.606469867504</c:v>
                </c:pt>
                <c:pt idx="196" formatCode="#,##0;[Red]\-#,##0">
                  <c:v>32565.606469867504</c:v>
                </c:pt>
                <c:pt idx="197" formatCode="#,##0;[Red]\-#,##0">
                  <c:v>32565.606469867504</c:v>
                </c:pt>
                <c:pt idx="198" formatCode="#,##0;[Red]\-#,##0">
                  <c:v>70577.302376300213</c:v>
                </c:pt>
                <c:pt idx="199" formatCode="#,##0;[Red]\-#,##0">
                  <c:v>70577.302376300213</c:v>
                </c:pt>
                <c:pt idx="200" formatCode="#,##0;[Red]\-#,##0">
                  <c:v>70577.302376300213</c:v>
                </c:pt>
                <c:pt idx="201" formatCode="#,##0;[Red]\-#,##0">
                  <c:v>70577.302376300213</c:v>
                </c:pt>
                <c:pt idx="202" formatCode="#,##0;[Red]\-#,##0">
                  <c:v>70577.302376300213</c:v>
                </c:pt>
                <c:pt idx="203" formatCode="#,##0;[Red]\-#,##0">
                  <c:v>70577.302376300213</c:v>
                </c:pt>
                <c:pt idx="204" formatCode="#,##0;[Red]\-#,##0">
                  <c:v>70577.302376300213</c:v>
                </c:pt>
                <c:pt idx="205" formatCode="#,##0;[Red]\-#,##0">
                  <c:v>70577.302376300213</c:v>
                </c:pt>
                <c:pt idx="206" formatCode="#,##0;[Red]\-#,##0">
                  <c:v>70577.302376300213</c:v>
                </c:pt>
                <c:pt idx="207" formatCode="#,##0;[Red]\-#,##0">
                  <c:v>70577.302376300213</c:v>
                </c:pt>
                <c:pt idx="208" formatCode="#,##0;[Red]\-#,##0">
                  <c:v>70577.302376300213</c:v>
                </c:pt>
                <c:pt idx="209" formatCode="#,##0;[Red]\-#,##0">
                  <c:v>70577.302376300213</c:v>
                </c:pt>
                <c:pt idx="210" formatCode="#,##0;[Red]\-#,##0">
                  <c:v>70577.302376300213</c:v>
                </c:pt>
                <c:pt idx="211" formatCode="#,##0;[Red]\-#,##0">
                  <c:v>70577.302376300213</c:v>
                </c:pt>
                <c:pt idx="212" formatCode="#,##0;[Red]\-#,##0">
                  <c:v>70577.302376300213</c:v>
                </c:pt>
                <c:pt idx="213" formatCode="#,##0;[Red]\-#,##0">
                  <c:v>70577.302376300213</c:v>
                </c:pt>
                <c:pt idx="214" formatCode="#,##0;[Red]\-#,##0">
                  <c:v>70577.302376300213</c:v>
                </c:pt>
                <c:pt idx="215" formatCode="#,##0;[Red]\-#,##0">
                  <c:v>70577.302376300213</c:v>
                </c:pt>
                <c:pt idx="216" formatCode="#,##0;[Red]\-#,##0">
                  <c:v>70577.302376300213</c:v>
                </c:pt>
                <c:pt idx="217" formatCode="#,##0;[Red]\-#,##0">
                  <c:v>70577.302376300213</c:v>
                </c:pt>
                <c:pt idx="218" formatCode="#,##0;[Red]\-#,##0">
                  <c:v>70577.302376300213</c:v>
                </c:pt>
                <c:pt idx="219" formatCode="#,##0;[Red]\-#,##0">
                  <c:v>70577.302376300213</c:v>
                </c:pt>
                <c:pt idx="220" formatCode="#,##0;[Red]\-#,##0">
                  <c:v>70577.302376300213</c:v>
                </c:pt>
                <c:pt idx="221" formatCode="#,##0;[Red]\-#,##0">
                  <c:v>70577.302376300213</c:v>
                </c:pt>
                <c:pt idx="222" formatCode="#,##0;[Red]\-#,##0">
                  <c:v>70577.302376300213</c:v>
                </c:pt>
                <c:pt idx="223" formatCode="#,##0;[Red]\-#,##0">
                  <c:v>70577.302376300213</c:v>
                </c:pt>
                <c:pt idx="224" formatCode="#,##0;[Red]\-#,##0">
                  <c:v>70577.302376300213</c:v>
                </c:pt>
                <c:pt idx="225" formatCode="#,##0;[Red]\-#,##0">
                  <c:v>68294.197353469135</c:v>
                </c:pt>
                <c:pt idx="226" formatCode="#,##0;[Red]\-#,##0">
                  <c:v>68294.197353469135</c:v>
                </c:pt>
                <c:pt idx="227" formatCode="#,##0;[Red]\-#,##0">
                  <c:v>68294.197353469135</c:v>
                </c:pt>
                <c:pt idx="228" formatCode="#,##0;[Red]\-#,##0">
                  <c:v>68294.197353469135</c:v>
                </c:pt>
                <c:pt idx="229" formatCode="#,##0;[Red]\-#,##0">
                  <c:v>68294.197353469135</c:v>
                </c:pt>
                <c:pt idx="230" formatCode="#,##0;[Red]\-#,##0">
                  <c:v>68294.197353469135</c:v>
                </c:pt>
                <c:pt idx="231" formatCode="#,##0;[Red]\-#,##0">
                  <c:v>68294.197353469135</c:v>
                </c:pt>
                <c:pt idx="232" formatCode="#,##0;[Red]\-#,##0">
                  <c:v>68294.197353469135</c:v>
                </c:pt>
                <c:pt idx="233" formatCode="#,##0;[Red]\-#,##0">
                  <c:v>68294.197353469135</c:v>
                </c:pt>
                <c:pt idx="234" formatCode="#,##0;[Red]\-#,##0">
                  <c:v>68294.197353469135</c:v>
                </c:pt>
                <c:pt idx="235" formatCode="#,##0;[Red]\-#,##0">
                  <c:v>68294.197353469135</c:v>
                </c:pt>
                <c:pt idx="236" formatCode="#,##0;[Red]\-#,##0">
                  <c:v>68294.197353469135</c:v>
                </c:pt>
                <c:pt idx="237" formatCode="#,##0;[Red]\-#,##0">
                  <c:v>68294.197353469135</c:v>
                </c:pt>
                <c:pt idx="238" formatCode="#,##0;[Red]\-#,##0">
                  <c:v>68294.197353469135</c:v>
                </c:pt>
                <c:pt idx="239" formatCode="#,##0;[Red]\-#,##0">
                  <c:v>68294.197353469135</c:v>
                </c:pt>
                <c:pt idx="240" formatCode="#,##0;[Red]\-#,##0">
                  <c:v>68294.197353469135</c:v>
                </c:pt>
                <c:pt idx="241" formatCode="#,##0;[Red]\-#,##0">
                  <c:v>68294.197353469135</c:v>
                </c:pt>
                <c:pt idx="242" formatCode="#,##0;[Red]\-#,##0">
                  <c:v>68294.197353469135</c:v>
                </c:pt>
                <c:pt idx="243" formatCode="#,##0;[Red]\-#,##0">
                  <c:v>68294.197353469135</c:v>
                </c:pt>
                <c:pt idx="244" formatCode="#,##0;[Red]\-#,##0">
                  <c:v>68294.197353469135</c:v>
                </c:pt>
                <c:pt idx="245" formatCode="#,##0;[Red]\-#,##0">
                  <c:v>68294.197353469135</c:v>
                </c:pt>
                <c:pt idx="246" formatCode="#,##0;[Red]\-#,##0">
                  <c:v>68294.197353469135</c:v>
                </c:pt>
                <c:pt idx="247" formatCode="#,##0;[Red]\-#,##0">
                  <c:v>68294.197353469135</c:v>
                </c:pt>
                <c:pt idx="248" formatCode="#,##0;[Red]\-#,##0">
                  <c:v>68294.197353469135</c:v>
                </c:pt>
                <c:pt idx="249" formatCode="#,##0;[Red]\-#,##0">
                  <c:v>68294.197353469135</c:v>
                </c:pt>
                <c:pt idx="250" formatCode="#,##0;[Red]\-#,##0">
                  <c:v>68294.197353469135</c:v>
                </c:pt>
                <c:pt idx="251" formatCode="#,##0;[Red]\-#,##0">
                  <c:v>68294.197353469135</c:v>
                </c:pt>
                <c:pt idx="252" formatCode="#,##0;[Red]\-#,##0">
                  <c:v>68294.197353469135</c:v>
                </c:pt>
                <c:pt idx="253" formatCode="#,##0;[Red]\-#,##0">
                  <c:v>68294.197353469135</c:v>
                </c:pt>
                <c:pt idx="254" formatCode="#,##0;[Red]\-#,##0">
                  <c:v>68294.197353469135</c:v>
                </c:pt>
                <c:pt idx="255" formatCode="#,##0;[Red]\-#,##0">
                  <c:v>68294.197353469135</c:v>
                </c:pt>
                <c:pt idx="256" formatCode="#,##0;[Red]\-#,##0">
                  <c:v>68294.197353469135</c:v>
                </c:pt>
                <c:pt idx="257" formatCode="#,##0;[Red]\-#,##0">
                  <c:v>58082.583180240836</c:v>
                </c:pt>
                <c:pt idx="258" formatCode="#,##0;[Red]\-#,##0">
                  <c:v>52262.990551724892</c:v>
                </c:pt>
                <c:pt idx="259" formatCode="#,##0;[Red]\-#,##0">
                  <c:v>52262.990551724892</c:v>
                </c:pt>
                <c:pt idx="260" formatCode="#,##0;[Red]\-#,##0">
                  <c:v>52262.990551724892</c:v>
                </c:pt>
                <c:pt idx="261" formatCode="#,##0;[Red]\-#,##0">
                  <c:v>52262.990551724892</c:v>
                </c:pt>
                <c:pt idx="262" formatCode="#,##0;[Red]\-#,##0">
                  <c:v>52262.990551724892</c:v>
                </c:pt>
                <c:pt idx="263" formatCode="#,##0;[Red]\-#,##0">
                  <c:v>52262.990551724892</c:v>
                </c:pt>
                <c:pt idx="264" formatCode="#,##0;[Red]\-#,##0">
                  <c:v>52262.990551724892</c:v>
                </c:pt>
                <c:pt idx="265" formatCode="#,##0;[Red]\-#,##0">
                  <c:v>52262.990551724892</c:v>
                </c:pt>
                <c:pt idx="266" formatCode="#,##0;[Red]\-#,##0">
                  <c:v>52262.990551724892</c:v>
                </c:pt>
                <c:pt idx="267" formatCode="#,##0;[Red]\-#,##0">
                  <c:v>52262.990551724892</c:v>
                </c:pt>
                <c:pt idx="268" formatCode="#,##0;[Red]\-#,##0">
                  <c:v>52262.990551724892</c:v>
                </c:pt>
                <c:pt idx="269" formatCode="#,##0;[Red]\-#,##0">
                  <c:v>52262.990551724892</c:v>
                </c:pt>
                <c:pt idx="270" formatCode="#,##0;[Red]\-#,##0">
                  <c:v>52262.990551724892</c:v>
                </c:pt>
                <c:pt idx="271" formatCode="#,##0;[Red]\-#,##0">
                  <c:v>52262.990551724892</c:v>
                </c:pt>
                <c:pt idx="272" formatCode="#,##0;[Red]\-#,##0">
                  <c:v>52262.990551724892</c:v>
                </c:pt>
                <c:pt idx="273" formatCode="#,##0;[Red]\-#,##0">
                  <c:v>51539.401550277689</c:v>
                </c:pt>
                <c:pt idx="274" formatCode="#,##0;[Red]\-#,##0">
                  <c:v>51539.401550277689</c:v>
                </c:pt>
                <c:pt idx="275" formatCode="#,##0;[Red]\-#,##0">
                  <c:v>51539.401550277689</c:v>
                </c:pt>
                <c:pt idx="276" formatCode="#,##0;[Red]\-#,##0">
                  <c:v>51539.401550277689</c:v>
                </c:pt>
                <c:pt idx="277" formatCode="#,##0;[Red]\-#,##0">
                  <c:v>51539.401550277689</c:v>
                </c:pt>
                <c:pt idx="278" formatCode="#,##0;[Red]\-#,##0">
                  <c:v>51539.401550277689</c:v>
                </c:pt>
                <c:pt idx="279" formatCode="#,##0;[Red]\-#,##0">
                  <c:v>51539.401550277689</c:v>
                </c:pt>
                <c:pt idx="280" formatCode="#,##0;[Red]\-#,##0">
                  <c:v>51539.401550277689</c:v>
                </c:pt>
                <c:pt idx="281" formatCode="#,##0;[Red]\-#,##0">
                  <c:v>51539.401550277689</c:v>
                </c:pt>
                <c:pt idx="282" formatCode="#,##0;[Red]\-#,##0">
                  <c:v>51539.401550277689</c:v>
                </c:pt>
                <c:pt idx="283" formatCode="#,##0;[Red]\-#,##0">
                  <c:v>51539.401550277689</c:v>
                </c:pt>
                <c:pt idx="284" formatCode="#,##0;[Red]\-#,##0">
                  <c:v>51539.401550277689</c:v>
                </c:pt>
                <c:pt idx="285" formatCode="#,##0;[Red]\-#,##0">
                  <c:v>51539.401550277689</c:v>
                </c:pt>
                <c:pt idx="286" formatCode="#,##0;[Red]\-#,##0">
                  <c:v>51539.401550277689</c:v>
                </c:pt>
                <c:pt idx="287" formatCode="#,##0;[Red]\-#,##0">
                  <c:v>51539.401550277689</c:v>
                </c:pt>
                <c:pt idx="288" formatCode="#,##0;[Red]\-#,##0">
                  <c:v>51539.401550277689</c:v>
                </c:pt>
                <c:pt idx="289" formatCode="#,##0;[Red]\-#,##0">
                  <c:v>51539.401550277689</c:v>
                </c:pt>
                <c:pt idx="290" formatCode="#,##0;[Red]\-#,##0">
                  <c:v>51539.401550277689</c:v>
                </c:pt>
                <c:pt idx="291" formatCode="#,##0;[Red]\-#,##0">
                  <c:v>51539.401550277689</c:v>
                </c:pt>
                <c:pt idx="292" formatCode="#,##0;[Red]\-#,##0">
                  <c:v>51539.401550277689</c:v>
                </c:pt>
                <c:pt idx="293" formatCode="#,##0;[Red]\-#,##0">
                  <c:v>51539.401550277689</c:v>
                </c:pt>
                <c:pt idx="294" formatCode="#,##0;[Red]\-#,##0">
                  <c:v>51539.401550277689</c:v>
                </c:pt>
                <c:pt idx="295" formatCode="#,##0;[Red]\-#,##0">
                  <c:v>51539.401550277689</c:v>
                </c:pt>
                <c:pt idx="296" formatCode="#,##0;[Red]\-#,##0">
                  <c:v>51539.401550277689</c:v>
                </c:pt>
                <c:pt idx="297" formatCode="#,##0;[Red]\-#,##0">
                  <c:v>51539.401550277689</c:v>
                </c:pt>
                <c:pt idx="298" formatCode="#,##0;[Red]\-#,##0">
                  <c:v>51539.401550277689</c:v>
                </c:pt>
                <c:pt idx="299" formatCode="#,##0;[Red]\-#,##0">
                  <c:v>51539.401550277689</c:v>
                </c:pt>
                <c:pt idx="300" formatCode="#,##0;[Red]\-#,##0">
                  <c:v>51539.401550277689</c:v>
                </c:pt>
                <c:pt idx="301" formatCode="#,##0;[Red]\-#,##0">
                  <c:v>51539.401550277689</c:v>
                </c:pt>
                <c:pt idx="302" formatCode="#,##0;[Red]\-#,##0">
                  <c:v>51539.401550277689</c:v>
                </c:pt>
                <c:pt idx="303" formatCode="#,##0;[Red]\-#,##0">
                  <c:v>51539.401550277689</c:v>
                </c:pt>
                <c:pt idx="304" formatCode="#,##0;[Red]\-#,##0">
                  <c:v>51539.401550277689</c:v>
                </c:pt>
                <c:pt idx="305" formatCode="#,##0;[Red]\-#,##0">
                  <c:v>51539.401550277689</c:v>
                </c:pt>
                <c:pt idx="306" formatCode="#,##0;[Red]\-#,##0">
                  <c:v>51539.401550277689</c:v>
                </c:pt>
                <c:pt idx="307" formatCode="#,##0;[Red]\-#,##0">
                  <c:v>51539.401550277689</c:v>
                </c:pt>
                <c:pt idx="308" formatCode="#,##0;[Red]\-#,##0">
                  <c:v>51539.401550277689</c:v>
                </c:pt>
                <c:pt idx="309" formatCode="#,##0;[Red]\-#,##0">
                  <c:v>51539.401550277689</c:v>
                </c:pt>
                <c:pt idx="310" formatCode="#,##0;[Red]\-#,##0">
                  <c:v>51539.401550277689</c:v>
                </c:pt>
                <c:pt idx="311" formatCode="#,##0;[Red]\-#,##0">
                  <c:v>51539.401550277689</c:v>
                </c:pt>
                <c:pt idx="312" formatCode="#,##0;[Red]\-#,##0">
                  <c:v>51539.401550277689</c:v>
                </c:pt>
                <c:pt idx="313" formatCode="#,##0;[Red]\-#,##0">
                  <c:v>51539.401550277689</c:v>
                </c:pt>
                <c:pt idx="314" formatCode="#,##0;[Red]\-#,##0">
                  <c:v>51539.401550277689</c:v>
                </c:pt>
                <c:pt idx="315" formatCode="#,##0;[Red]\-#,##0">
                  <c:v>51539.401550277689</c:v>
                </c:pt>
                <c:pt idx="316" formatCode="#,##0;[Red]\-#,##0">
                  <c:v>51539.401550277689</c:v>
                </c:pt>
                <c:pt idx="317" formatCode="#,##0;[Red]\-#,##0">
                  <c:v>51539.401550277689</c:v>
                </c:pt>
                <c:pt idx="318" formatCode="#,##0;[Red]\-#,##0">
                  <c:v>51539.401550277689</c:v>
                </c:pt>
                <c:pt idx="319" formatCode="#,##0;[Red]\-#,##0">
                  <c:v>51539.401550277689</c:v>
                </c:pt>
                <c:pt idx="320" formatCode="#,##0;[Red]\-#,##0">
                  <c:v>51539.401550277689</c:v>
                </c:pt>
                <c:pt idx="321" formatCode="#,##0;[Red]\-#,##0">
                  <c:v>51539.401550277689</c:v>
                </c:pt>
                <c:pt idx="322" formatCode="#,##0;[Red]\-#,##0">
                  <c:v>51539.401550277689</c:v>
                </c:pt>
                <c:pt idx="323" formatCode="#,##0;[Red]\-#,##0">
                  <c:v>51539.401550277689</c:v>
                </c:pt>
                <c:pt idx="324" formatCode="#,##0;[Red]\-#,##0">
                  <c:v>51539.401550277689</c:v>
                </c:pt>
                <c:pt idx="325" formatCode="#,##0;[Red]\-#,##0">
                  <c:v>51539.401550277689</c:v>
                </c:pt>
                <c:pt idx="326" formatCode="#,##0;[Red]\-#,##0">
                  <c:v>51539.401550277689</c:v>
                </c:pt>
                <c:pt idx="327" formatCode="#,##0;[Red]\-#,##0">
                  <c:v>51539.401550277689</c:v>
                </c:pt>
                <c:pt idx="328" formatCode="#,##0;[Red]\-#,##0">
                  <c:v>51539.401550277689</c:v>
                </c:pt>
                <c:pt idx="329" formatCode="#,##0;[Red]\-#,##0">
                  <c:v>51539.401550277689</c:v>
                </c:pt>
                <c:pt idx="330" formatCode="#,##0;[Red]\-#,##0">
                  <c:v>51539.401550277689</c:v>
                </c:pt>
                <c:pt idx="331" formatCode="#,##0;[Red]\-#,##0">
                  <c:v>51539.401550277689</c:v>
                </c:pt>
                <c:pt idx="332" formatCode="#,##0;[Red]\-#,##0">
                  <c:v>51539.401550277689</c:v>
                </c:pt>
                <c:pt idx="333" formatCode="#,##0;[Red]\-#,##0">
                  <c:v>51539.401550277689</c:v>
                </c:pt>
                <c:pt idx="334" formatCode="#,##0;[Red]\-#,##0">
                  <c:v>51539.401550277689</c:v>
                </c:pt>
                <c:pt idx="335" formatCode="#,##0;[Red]\-#,##0">
                  <c:v>51539.401550277689</c:v>
                </c:pt>
                <c:pt idx="336" formatCode="#,##0;[Red]\-#,##0">
                  <c:v>51539.401550277689</c:v>
                </c:pt>
                <c:pt idx="337" formatCode="#,##0;[Red]\-#,##0">
                  <c:v>51539.401550277689</c:v>
                </c:pt>
                <c:pt idx="338" formatCode="#,##0;[Red]\-#,##0">
                  <c:v>51539.401550277689</c:v>
                </c:pt>
                <c:pt idx="339" formatCode="#,##0;[Red]\-#,##0">
                  <c:v>51539.401550277689</c:v>
                </c:pt>
                <c:pt idx="340" formatCode="#,##0;[Red]\-#,##0">
                  <c:v>51539.401550277689</c:v>
                </c:pt>
                <c:pt idx="341" formatCode="#,##0;[Red]\-#,##0">
                  <c:v>51539.401550277689</c:v>
                </c:pt>
                <c:pt idx="342" formatCode="#,##0;[Red]\-#,##0">
                  <c:v>51539.401550277689</c:v>
                </c:pt>
                <c:pt idx="343" formatCode="#,##0;[Red]\-#,##0">
                  <c:v>51539.401550277689</c:v>
                </c:pt>
                <c:pt idx="344" formatCode="#,##0;[Red]\-#,##0">
                  <c:v>51539.401550277689</c:v>
                </c:pt>
                <c:pt idx="345" formatCode="#,##0;[Red]\-#,##0">
                  <c:v>51539.401550277689</c:v>
                </c:pt>
                <c:pt idx="346" formatCode="#,##0;[Red]\-#,##0">
                  <c:v>51539.401550277689</c:v>
                </c:pt>
                <c:pt idx="347" formatCode="#,##0;[Red]\-#,##0">
                  <c:v>51539.401550277689</c:v>
                </c:pt>
                <c:pt idx="348" formatCode="#,##0;[Red]\-#,##0">
                  <c:v>51539.401550277689</c:v>
                </c:pt>
                <c:pt idx="349" formatCode="#,##0;[Red]\-#,##0">
                  <c:v>51539.401550277689</c:v>
                </c:pt>
                <c:pt idx="350" formatCode="#,##0;[Red]\-#,##0">
                  <c:v>51539.401550277689</c:v>
                </c:pt>
                <c:pt idx="351" formatCode="#,##0;[Red]\-#,##0">
                  <c:v>51539.401550277689</c:v>
                </c:pt>
                <c:pt idx="352" formatCode="#,##0;[Red]\-#,##0">
                  <c:v>51539.401550277689</c:v>
                </c:pt>
                <c:pt idx="353" formatCode="#,##0;[Red]\-#,##0">
                  <c:v>51539.401550277689</c:v>
                </c:pt>
                <c:pt idx="354" formatCode="#,##0;[Red]\-#,##0">
                  <c:v>51539.401550277689</c:v>
                </c:pt>
                <c:pt idx="355" formatCode="#,##0;[Red]\-#,##0">
                  <c:v>51539.401550277689</c:v>
                </c:pt>
                <c:pt idx="356" formatCode="#,##0;[Red]\-#,##0">
                  <c:v>51539.401550277689</c:v>
                </c:pt>
                <c:pt idx="357" formatCode="#,##0;[Red]\-#,##0">
                  <c:v>51539.401550277689</c:v>
                </c:pt>
                <c:pt idx="358" formatCode="#,##0;[Red]\-#,##0">
                  <c:v>51539.401550277689</c:v>
                </c:pt>
                <c:pt idx="359" formatCode="#,##0;[Red]\-#,##0">
                  <c:v>51539.401550277689</c:v>
                </c:pt>
                <c:pt idx="360" formatCode="#,##0;[Red]\-#,##0">
                  <c:v>51539.401550277689</c:v>
                </c:pt>
                <c:pt idx="361" formatCode="#,##0;[Red]\-#,##0">
                  <c:v>51539.401550277689</c:v>
                </c:pt>
                <c:pt idx="362" formatCode="#,##0;[Red]\-#,##0">
                  <c:v>51539.401550277689</c:v>
                </c:pt>
                <c:pt idx="363" formatCode="#,##0;[Red]\-#,##0">
                  <c:v>51539.401550277689</c:v>
                </c:pt>
                <c:pt idx="364" formatCode="#,##0;[Red]\-#,##0">
                  <c:v>51539.401550277689</c:v>
                </c:pt>
                <c:pt idx="365" formatCode="#,##0;[Red]\-#,##0">
                  <c:v>51539.401550277689</c:v>
                </c:pt>
                <c:pt idx="366" formatCode="#,##0;[Red]\-#,##0">
                  <c:v>51539.401550277689</c:v>
                </c:pt>
                <c:pt idx="367" formatCode="#,##0;[Red]\-#,##0">
                  <c:v>51539.401550277689</c:v>
                </c:pt>
                <c:pt idx="368" formatCode="#,##0;[Red]\-#,##0">
                  <c:v>51539.401550277689</c:v>
                </c:pt>
                <c:pt idx="369" formatCode="#,##0;[Red]\-#,##0">
                  <c:v>51539.401550277689</c:v>
                </c:pt>
                <c:pt idx="370" formatCode="#,##0;[Red]\-#,##0">
                  <c:v>51539.401550277689</c:v>
                </c:pt>
                <c:pt idx="371" formatCode="#,##0;[Red]\-#,##0">
                  <c:v>51539.401550277689</c:v>
                </c:pt>
                <c:pt idx="372" formatCode="#,##0;[Red]\-#,##0">
                  <c:v>51539.401550277689</c:v>
                </c:pt>
                <c:pt idx="373" formatCode="#,##0;[Red]\-#,##0">
                  <c:v>51539.401550277689</c:v>
                </c:pt>
                <c:pt idx="374" formatCode="#,##0;[Red]\-#,##0">
                  <c:v>51539.401550277689</c:v>
                </c:pt>
                <c:pt idx="375" formatCode="#,##0;[Red]\-#,##0">
                  <c:v>51539.401550277689</c:v>
                </c:pt>
                <c:pt idx="376" formatCode="#,##0;[Red]\-#,##0">
                  <c:v>51539.401550277689</c:v>
                </c:pt>
                <c:pt idx="377" formatCode="#,##0;[Red]\-#,##0">
                  <c:v>51539.401550277689</c:v>
                </c:pt>
                <c:pt idx="378" formatCode="#,##0;[Red]\-#,##0">
                  <c:v>51539.401550277689</c:v>
                </c:pt>
                <c:pt idx="379" formatCode="#,##0;[Red]\-#,##0">
                  <c:v>51539.401550277689</c:v>
                </c:pt>
                <c:pt idx="380" formatCode="#,##0;[Red]\-#,##0">
                  <c:v>51539.401550277689</c:v>
                </c:pt>
                <c:pt idx="381" formatCode="#,##0;[Red]\-#,##0">
                  <c:v>51539.401550277689</c:v>
                </c:pt>
                <c:pt idx="382" formatCode="#,##0;[Red]\-#,##0">
                  <c:v>51539.401550277689</c:v>
                </c:pt>
                <c:pt idx="383" formatCode="#,##0;[Red]\-#,##0">
                  <c:v>51539.401550277689</c:v>
                </c:pt>
                <c:pt idx="384" formatCode="#,##0;[Red]\-#,##0">
                  <c:v>51539.401550277689</c:v>
                </c:pt>
                <c:pt idx="385" formatCode="#,##0;[Red]\-#,##0">
                  <c:v>51539.401550277689</c:v>
                </c:pt>
                <c:pt idx="386" formatCode="#,##0;[Red]\-#,##0">
                  <c:v>51539.401550277689</c:v>
                </c:pt>
                <c:pt idx="387" formatCode="#,##0;[Red]\-#,##0">
                  <c:v>51539.401550277689</c:v>
                </c:pt>
                <c:pt idx="388" formatCode="#,##0;[Red]\-#,##0">
                  <c:v>51539.401550277689</c:v>
                </c:pt>
                <c:pt idx="389" formatCode="#,##0;[Red]\-#,##0">
                  <c:v>51539.401550277689</c:v>
                </c:pt>
                <c:pt idx="390" formatCode="#,##0;[Red]\-#,##0">
                  <c:v>51539.401550277689</c:v>
                </c:pt>
                <c:pt idx="391" formatCode="#,##0;[Red]\-#,##0">
                  <c:v>51539.401550277689</c:v>
                </c:pt>
                <c:pt idx="392" formatCode="#,##0;[Red]\-#,##0">
                  <c:v>51539.401550277689</c:v>
                </c:pt>
                <c:pt idx="393" formatCode="#,##0;[Red]\-#,##0">
                  <c:v>51539.401550277689</c:v>
                </c:pt>
                <c:pt idx="394" formatCode="#,##0;[Red]\-#,##0">
                  <c:v>51539.401550277689</c:v>
                </c:pt>
                <c:pt idx="395" formatCode="#,##0;[Red]\-#,##0">
                  <c:v>51539.401550277689</c:v>
                </c:pt>
                <c:pt idx="396" formatCode="#,##0;[Red]\-#,##0">
                  <c:v>51539.401550277689</c:v>
                </c:pt>
                <c:pt idx="397" formatCode="#,##0;[Red]\-#,##0">
                  <c:v>51539.401550277689</c:v>
                </c:pt>
                <c:pt idx="398" formatCode="#,##0;[Red]\-#,##0">
                  <c:v>51539.401550277689</c:v>
                </c:pt>
                <c:pt idx="399" formatCode="#,##0;[Red]\-#,##0">
                  <c:v>51539.401550277689</c:v>
                </c:pt>
                <c:pt idx="400" formatCode="#,##0;[Red]\-#,##0">
                  <c:v>51539.401550277689</c:v>
                </c:pt>
                <c:pt idx="401" formatCode="#,##0;[Red]\-#,##0">
                  <c:v>51539.401550277689</c:v>
                </c:pt>
                <c:pt idx="402" formatCode="#,##0;[Red]\-#,##0">
                  <c:v>51539.401550277689</c:v>
                </c:pt>
                <c:pt idx="403" formatCode="#,##0;[Red]\-#,##0">
                  <c:v>51539.401550277689</c:v>
                </c:pt>
                <c:pt idx="404" formatCode="#,##0;[Red]\-#,##0">
                  <c:v>51539.401550277689</c:v>
                </c:pt>
                <c:pt idx="405" formatCode="#,##0;[Red]\-#,##0">
                  <c:v>51539.401550277689</c:v>
                </c:pt>
                <c:pt idx="406" formatCode="#,##0;[Red]\-#,##0">
                  <c:v>51539.401550277689</c:v>
                </c:pt>
                <c:pt idx="407" formatCode="#,##0;[Red]\-#,##0">
                  <c:v>45697.142543461683</c:v>
                </c:pt>
                <c:pt idx="408" formatCode="#,##0;[Red]\-#,##0">
                  <c:v>45697.142543461683</c:v>
                </c:pt>
                <c:pt idx="409" formatCode="#,##0;[Red]\-#,##0">
                  <c:v>45697.142543461683</c:v>
                </c:pt>
                <c:pt idx="410" formatCode="#,##0;[Red]\-#,##0">
                  <c:v>45697.142543461683</c:v>
                </c:pt>
                <c:pt idx="411" formatCode="#,##0;[Red]\-#,##0">
                  <c:v>45697.142543461683</c:v>
                </c:pt>
                <c:pt idx="412" formatCode="#,##0;[Red]\-#,##0">
                  <c:v>45697.142543461683</c:v>
                </c:pt>
                <c:pt idx="413" formatCode="#,##0;[Red]\-#,##0">
                  <c:v>45697.142543461683</c:v>
                </c:pt>
                <c:pt idx="414" formatCode="#,##0;[Red]\-#,##0">
                  <c:v>45697.142543461683</c:v>
                </c:pt>
                <c:pt idx="415" formatCode="#,##0;[Red]\-#,##0">
                  <c:v>45697.142543461683</c:v>
                </c:pt>
                <c:pt idx="416" formatCode="#,##0;[Red]\-#,##0">
                  <c:v>45697.142543461683</c:v>
                </c:pt>
                <c:pt idx="417" formatCode="#,##0;[Red]\-#,##0">
                  <c:v>45697.142543461683</c:v>
                </c:pt>
                <c:pt idx="418" formatCode="#,##0;[Red]\-#,##0">
                  <c:v>45697.142543461683</c:v>
                </c:pt>
                <c:pt idx="419" formatCode="#,##0;[Red]\-#,##0">
                  <c:v>45697.142543461683</c:v>
                </c:pt>
                <c:pt idx="420" formatCode="#,##0;[Red]\-#,##0">
                  <c:v>45697.142543461683</c:v>
                </c:pt>
                <c:pt idx="421" formatCode="#,##0;[Red]\-#,##0">
                  <c:v>45697.142543461683</c:v>
                </c:pt>
                <c:pt idx="422" formatCode="#,##0;[Red]\-#,##0">
                  <c:v>45697.142543461683</c:v>
                </c:pt>
                <c:pt idx="423" formatCode="#,##0;[Red]\-#,##0">
                  <c:v>45697.142543461683</c:v>
                </c:pt>
                <c:pt idx="424" formatCode="#,##0;[Red]\-#,##0">
                  <c:v>45697.142543461683</c:v>
                </c:pt>
                <c:pt idx="425" formatCode="#,##0;[Red]\-#,##0">
                  <c:v>45697.142543461683</c:v>
                </c:pt>
                <c:pt idx="426" formatCode="#,##0;[Red]\-#,##0">
                  <c:v>45697.142543461683</c:v>
                </c:pt>
                <c:pt idx="427" formatCode="#,##0;[Red]\-#,##0">
                  <c:v>45697.142543461683</c:v>
                </c:pt>
                <c:pt idx="428" formatCode="#,##0;[Red]\-#,##0">
                  <c:v>45697.142543461683</c:v>
                </c:pt>
                <c:pt idx="429" formatCode="#,##0;[Red]\-#,##0">
                  <c:v>45697.142543461683</c:v>
                </c:pt>
                <c:pt idx="430" formatCode="#,##0;[Red]\-#,##0">
                  <c:v>45697.142543461683</c:v>
                </c:pt>
                <c:pt idx="431" formatCode="#,##0;[Red]\-#,##0">
                  <c:v>45697.142543461683</c:v>
                </c:pt>
                <c:pt idx="432" formatCode="#,##0;[Red]\-#,##0">
                  <c:v>45697.142543461683</c:v>
                </c:pt>
                <c:pt idx="433" formatCode="#,##0;[Red]\-#,##0">
                  <c:v>45697.142543461683</c:v>
                </c:pt>
                <c:pt idx="434" formatCode="#,##0;[Red]\-#,##0">
                  <c:v>45697.142543461683</c:v>
                </c:pt>
                <c:pt idx="435" formatCode="#,##0;[Red]\-#,##0">
                  <c:v>45697.142543461683</c:v>
                </c:pt>
                <c:pt idx="436" formatCode="#,##0;[Red]\-#,##0">
                  <c:v>45697.142543461683</c:v>
                </c:pt>
                <c:pt idx="437" formatCode="#,##0;[Red]\-#,##0">
                  <c:v>45697.142543461683</c:v>
                </c:pt>
                <c:pt idx="438" formatCode="#,##0;[Red]\-#,##0">
                  <c:v>45697.142543461683</c:v>
                </c:pt>
                <c:pt idx="439" formatCode="#,##0;[Red]\-#,##0">
                  <c:v>45697.142543461683</c:v>
                </c:pt>
                <c:pt idx="440" formatCode="#,##0;[Red]\-#,##0">
                  <c:v>45697.142543461683</c:v>
                </c:pt>
                <c:pt idx="441" formatCode="#,##0;[Red]\-#,##0">
                  <c:v>45697.142543461683</c:v>
                </c:pt>
                <c:pt idx="442" formatCode="#,##0;[Red]\-#,##0">
                  <c:v>45697.142543461683</c:v>
                </c:pt>
                <c:pt idx="443" formatCode="#,##0;[Red]\-#,##0">
                  <c:v>45697.142543461683</c:v>
                </c:pt>
                <c:pt idx="444" formatCode="#,##0;[Red]\-#,##0">
                  <c:v>45697.142543461683</c:v>
                </c:pt>
                <c:pt idx="445" formatCode="#,##0;[Red]\-#,##0">
                  <c:v>45697.142543461683</c:v>
                </c:pt>
                <c:pt idx="446" formatCode="#,##0;[Red]\-#,##0">
                  <c:v>45697.142543461683</c:v>
                </c:pt>
                <c:pt idx="447" formatCode="#,##0;[Red]\-#,##0">
                  <c:v>45697.142543461683</c:v>
                </c:pt>
                <c:pt idx="448" formatCode="#,##0;[Red]\-#,##0">
                  <c:v>45697.142543461683</c:v>
                </c:pt>
                <c:pt idx="449" formatCode="#,##0;[Red]\-#,##0">
                  <c:v>45697.142543461683</c:v>
                </c:pt>
                <c:pt idx="450" formatCode="#,##0;[Red]\-#,##0">
                  <c:v>45697.142543461683</c:v>
                </c:pt>
                <c:pt idx="451" formatCode="#,##0;[Red]\-#,##0">
                  <c:v>45697.142543461683</c:v>
                </c:pt>
                <c:pt idx="452" formatCode="#,##0;[Red]\-#,##0">
                  <c:v>45697.142543461683</c:v>
                </c:pt>
                <c:pt idx="453" formatCode="#,##0;[Red]\-#,##0">
                  <c:v>45697.142543461683</c:v>
                </c:pt>
                <c:pt idx="454" formatCode="#,##0;[Red]\-#,##0">
                  <c:v>45697.142543461683</c:v>
                </c:pt>
                <c:pt idx="455" formatCode="#,##0;[Red]\-#,##0">
                  <c:v>45697.142543461683</c:v>
                </c:pt>
                <c:pt idx="456" formatCode="#,##0;[Red]\-#,##0">
                  <c:v>45697.142543461683</c:v>
                </c:pt>
                <c:pt idx="457" formatCode="#,##0;[Red]\-#,##0">
                  <c:v>45697.142543461683</c:v>
                </c:pt>
                <c:pt idx="458" formatCode="#,##0;[Red]\-#,##0">
                  <c:v>45697.142543461683</c:v>
                </c:pt>
                <c:pt idx="459" formatCode="#,##0;[Red]\-#,##0">
                  <c:v>45697.142543461683</c:v>
                </c:pt>
                <c:pt idx="460" formatCode="#,##0;[Red]\-#,##0">
                  <c:v>45697.142543461683</c:v>
                </c:pt>
                <c:pt idx="461" formatCode="#,##0;[Red]\-#,##0">
                  <c:v>45697.142543461683</c:v>
                </c:pt>
                <c:pt idx="462" formatCode="#,##0;[Red]\-#,##0">
                  <c:v>45697.142543461683</c:v>
                </c:pt>
                <c:pt idx="463" formatCode="#,##0;[Red]\-#,##0">
                  <c:v>45697.142543461683</c:v>
                </c:pt>
                <c:pt idx="464" formatCode="#,##0;[Red]\-#,##0">
                  <c:v>45697.142543461683</c:v>
                </c:pt>
                <c:pt idx="465" formatCode="#,##0;[Red]\-#,##0">
                  <c:v>45697.142543461683</c:v>
                </c:pt>
                <c:pt idx="466" formatCode="#,##0;[Red]\-#,##0">
                  <c:v>45697.142543461683</c:v>
                </c:pt>
                <c:pt idx="467" formatCode="#,##0;[Red]\-#,##0">
                  <c:v>45697.142543461683</c:v>
                </c:pt>
                <c:pt idx="468" formatCode="#,##0;[Red]\-#,##0">
                  <c:v>45697.142543461683</c:v>
                </c:pt>
                <c:pt idx="469" formatCode="#,##0;[Red]\-#,##0">
                  <c:v>45697.142543461683</c:v>
                </c:pt>
                <c:pt idx="470" formatCode="#,##0;[Red]\-#,##0">
                  <c:v>45697.142543461683</c:v>
                </c:pt>
                <c:pt idx="471" formatCode="#,##0;[Red]\-#,##0">
                  <c:v>45697.142543461683</c:v>
                </c:pt>
                <c:pt idx="472" formatCode="#,##0;[Red]\-#,##0">
                  <c:v>45697.142543461683</c:v>
                </c:pt>
                <c:pt idx="473" formatCode="#,##0;[Red]\-#,##0">
                  <c:v>45697.142543461683</c:v>
                </c:pt>
                <c:pt idx="474" formatCode="#,##0;[Red]\-#,##0">
                  <c:v>45697.142543461683</c:v>
                </c:pt>
                <c:pt idx="475" formatCode="#,##0;[Red]\-#,##0">
                  <c:v>45697.142543461683</c:v>
                </c:pt>
                <c:pt idx="476" formatCode="#,##0;[Red]\-#,##0">
                  <c:v>45697.142543461683</c:v>
                </c:pt>
                <c:pt idx="477" formatCode="#,##0;[Red]\-#,##0">
                  <c:v>45697.142543461683</c:v>
                </c:pt>
                <c:pt idx="478" formatCode="#,##0;[Red]\-#,##0">
                  <c:v>45697.142543461683</c:v>
                </c:pt>
                <c:pt idx="479" formatCode="#,##0;[Red]\-#,##0">
                  <c:v>45697.142543461683</c:v>
                </c:pt>
                <c:pt idx="480" formatCode="#,##0;[Red]\-#,##0">
                  <c:v>45697.142543461683</c:v>
                </c:pt>
                <c:pt idx="481" formatCode="#,##0;[Red]\-#,##0">
                  <c:v>45697.142543461683</c:v>
                </c:pt>
                <c:pt idx="482" formatCode="#,##0;[Red]\-#,##0">
                  <c:v>45697.142543461683</c:v>
                </c:pt>
                <c:pt idx="483" formatCode="#,##0;[Red]\-#,##0">
                  <c:v>45697.142543461683</c:v>
                </c:pt>
                <c:pt idx="484" formatCode="#,##0;[Red]\-#,##0">
                  <c:v>45697.142543461683</c:v>
                </c:pt>
                <c:pt idx="485" formatCode="#,##0;[Red]\-#,##0">
                  <c:v>45697.142543461683</c:v>
                </c:pt>
                <c:pt idx="486" formatCode="#,##0;[Red]\-#,##0">
                  <c:v>45697.142543461683</c:v>
                </c:pt>
                <c:pt idx="487" formatCode="#,##0;[Red]\-#,##0">
                  <c:v>45697.142543461683</c:v>
                </c:pt>
                <c:pt idx="488" formatCode="#,##0;[Red]\-#,##0">
                  <c:v>45697.142543461683</c:v>
                </c:pt>
                <c:pt idx="489" formatCode="#,##0;[Red]\-#,##0">
                  <c:v>45697.142543461683</c:v>
                </c:pt>
                <c:pt idx="490" formatCode="#,##0;[Red]\-#,##0">
                  <c:v>45697.142543461683</c:v>
                </c:pt>
                <c:pt idx="491" formatCode="#,##0;[Red]\-#,##0">
                  <c:v>45697.142543461683</c:v>
                </c:pt>
                <c:pt idx="492" formatCode="#,##0;[Red]\-#,##0">
                  <c:v>45697.142543461683</c:v>
                </c:pt>
                <c:pt idx="493" formatCode="#,##0;[Red]\-#,##0">
                  <c:v>45697.142543461683</c:v>
                </c:pt>
                <c:pt idx="494" formatCode="#,##0;[Red]\-#,##0">
                  <c:v>45697.142543461683</c:v>
                </c:pt>
                <c:pt idx="495" formatCode="#,##0;[Red]\-#,##0">
                  <c:v>45697.142543461683</c:v>
                </c:pt>
                <c:pt idx="496" formatCode="#,##0;[Red]\-#,##0">
                  <c:v>45697.142543461683</c:v>
                </c:pt>
                <c:pt idx="497" formatCode="#,##0;[Red]\-#,##0">
                  <c:v>45697.142543461683</c:v>
                </c:pt>
                <c:pt idx="498" formatCode="#,##0;[Red]\-#,##0">
                  <c:v>45697.142543461683</c:v>
                </c:pt>
                <c:pt idx="499" formatCode="#,##0;[Red]\-#,##0">
                  <c:v>45697.142543461683</c:v>
                </c:pt>
                <c:pt idx="500" formatCode="#,##0;[Red]\-#,##0">
                  <c:v>45697.142543461683</c:v>
                </c:pt>
                <c:pt idx="501" formatCode="#,##0;[Red]\-#,##0">
                  <c:v>45697.142543461683</c:v>
                </c:pt>
                <c:pt idx="502" formatCode="#,##0;[Red]\-#,##0">
                  <c:v>45697.142543461683</c:v>
                </c:pt>
                <c:pt idx="503" formatCode="#,##0;[Red]\-#,##0">
                  <c:v>45697.142543461683</c:v>
                </c:pt>
                <c:pt idx="504" formatCode="#,##0;[Red]\-#,##0">
                  <c:v>45697.142543461683</c:v>
                </c:pt>
                <c:pt idx="505" formatCode="#,##0;[Red]\-#,##0">
                  <c:v>45697.142543461683</c:v>
                </c:pt>
                <c:pt idx="506" formatCode="#,##0;[Red]\-#,##0">
                  <c:v>45697.142543461683</c:v>
                </c:pt>
                <c:pt idx="507" formatCode="#,##0;[Red]\-#,##0">
                  <c:v>45697.142543461683</c:v>
                </c:pt>
                <c:pt idx="508" formatCode="#,##0;[Red]\-#,##0">
                  <c:v>45697.142543461683</c:v>
                </c:pt>
                <c:pt idx="509" formatCode="#,##0;[Red]\-#,##0">
                  <c:v>45697.142543461683</c:v>
                </c:pt>
                <c:pt idx="510" formatCode="#,##0;[Red]\-#,##0">
                  <c:v>45697.142543461683</c:v>
                </c:pt>
                <c:pt idx="511" formatCode="#,##0;[Red]\-#,##0">
                  <c:v>45697.142543461683</c:v>
                </c:pt>
                <c:pt idx="512" formatCode="#,##0;[Red]\-#,##0">
                  <c:v>45697.142543461683</c:v>
                </c:pt>
                <c:pt idx="513" formatCode="#,##0;[Red]\-#,##0">
                  <c:v>45697.142543461683</c:v>
                </c:pt>
                <c:pt idx="514" formatCode="#,##0;[Red]\-#,##0">
                  <c:v>45697.142543461683</c:v>
                </c:pt>
                <c:pt idx="515" formatCode="#,##0;[Red]\-#,##0">
                  <c:v>45697.142543461683</c:v>
                </c:pt>
                <c:pt idx="516" formatCode="#,##0;[Red]\-#,##0">
                  <c:v>89419.115637632043</c:v>
                </c:pt>
                <c:pt idx="517" formatCode="#,##0;[Red]\-#,##0">
                  <c:v>89419.115637632043</c:v>
                </c:pt>
                <c:pt idx="518" formatCode="#,##0;[Red]\-#,##0">
                  <c:v>89419.115637632043</c:v>
                </c:pt>
                <c:pt idx="519" formatCode="#,##0;[Red]\-#,##0">
                  <c:v>89419.115637632043</c:v>
                </c:pt>
                <c:pt idx="520" formatCode="#,##0;[Red]\-#,##0">
                  <c:v>89419.115637632043</c:v>
                </c:pt>
                <c:pt idx="521" formatCode="#,##0;[Red]\-#,##0">
                  <c:v>89419.115637632043</c:v>
                </c:pt>
                <c:pt idx="522" formatCode="#,##0;[Red]\-#,##0">
                  <c:v>89419.115637632043</c:v>
                </c:pt>
                <c:pt idx="523" formatCode="#,##0;[Red]\-#,##0">
                  <c:v>89419.115637632043</c:v>
                </c:pt>
                <c:pt idx="524" formatCode="#,##0;[Red]\-#,##0">
                  <c:v>89419.115637632043</c:v>
                </c:pt>
                <c:pt idx="525" formatCode="#,##0;[Red]\-#,##0">
                  <c:v>89419.115637632043</c:v>
                </c:pt>
                <c:pt idx="526" formatCode="#,##0;[Red]\-#,##0">
                  <c:v>89419.115637632043</c:v>
                </c:pt>
                <c:pt idx="527" formatCode="#,##0;[Red]\-#,##0">
                  <c:v>89419.115637632043</c:v>
                </c:pt>
                <c:pt idx="528" formatCode="#,##0;[Red]\-#,##0">
                  <c:v>89419.115637632043</c:v>
                </c:pt>
                <c:pt idx="529" formatCode="#,##0;[Red]\-#,##0">
                  <c:v>89419.115637632043</c:v>
                </c:pt>
                <c:pt idx="530" formatCode="#,##0;[Red]\-#,##0">
                  <c:v>89419.115637632043</c:v>
                </c:pt>
                <c:pt idx="531" formatCode="#,##0;[Red]\-#,##0">
                  <c:v>89419.115637632043</c:v>
                </c:pt>
                <c:pt idx="532" formatCode="#,##0;[Red]\-#,##0">
                  <c:v>89419.115637632043</c:v>
                </c:pt>
                <c:pt idx="533" formatCode="#,##0;[Red]\-#,##0">
                  <c:v>89419.115637632043</c:v>
                </c:pt>
                <c:pt idx="534" formatCode="#,##0;[Red]\-#,##0">
                  <c:v>89419.115637632043</c:v>
                </c:pt>
                <c:pt idx="535" formatCode="#,##0;[Red]\-#,##0">
                  <c:v>89419.115637632043</c:v>
                </c:pt>
                <c:pt idx="536" formatCode="#,##0;[Red]\-#,##0">
                  <c:v>89419.115637632043</c:v>
                </c:pt>
                <c:pt idx="537" formatCode="#,##0;[Red]\-#,##0">
                  <c:v>89419.115637632043</c:v>
                </c:pt>
                <c:pt idx="538" formatCode="#,##0;[Red]\-#,##0">
                  <c:v>89419.115637632043</c:v>
                </c:pt>
                <c:pt idx="539" formatCode="#,##0;[Red]\-#,##0">
                  <c:v>89419.115637632043</c:v>
                </c:pt>
                <c:pt idx="540" formatCode="#,##0;[Red]\-#,##0">
                  <c:v>89419.115637632043</c:v>
                </c:pt>
                <c:pt idx="541" formatCode="#,##0;[Red]\-#,##0">
                  <c:v>89419.115637632043</c:v>
                </c:pt>
                <c:pt idx="542" formatCode="#,##0;[Red]\-#,##0">
                  <c:v>89419.115637632043</c:v>
                </c:pt>
                <c:pt idx="543" formatCode="#,##0;[Red]\-#,##0">
                  <c:v>89419.115637632043</c:v>
                </c:pt>
                <c:pt idx="544" formatCode="#,##0;[Red]\-#,##0">
                  <c:v>89419.115637632043</c:v>
                </c:pt>
                <c:pt idx="545" formatCode="#,##0;[Red]\-#,##0">
                  <c:v>89419.115637632043</c:v>
                </c:pt>
                <c:pt idx="546" formatCode="#,##0;[Red]\-#,##0">
                  <c:v>89419.115637632043</c:v>
                </c:pt>
                <c:pt idx="547" formatCode="#,##0;[Red]\-#,##0">
                  <c:v>89419.115637632043</c:v>
                </c:pt>
                <c:pt idx="548" formatCode="#,##0;[Red]\-#,##0">
                  <c:v>89419.115637632043</c:v>
                </c:pt>
                <c:pt idx="549" formatCode="#,##0;[Red]\-#,##0">
                  <c:v>89419.115637632043</c:v>
                </c:pt>
                <c:pt idx="550" formatCode="#,##0;[Red]\-#,##0">
                  <c:v>89419.115637632043</c:v>
                </c:pt>
                <c:pt idx="551" formatCode="#,##0;[Red]\-#,##0">
                  <c:v>89419.115637632043</c:v>
                </c:pt>
                <c:pt idx="552" formatCode="#,##0;[Red]\-#,##0">
                  <c:v>89419.115637632043</c:v>
                </c:pt>
                <c:pt idx="553" formatCode="#,##0;[Red]\-#,##0">
                  <c:v>89419.115637632043</c:v>
                </c:pt>
                <c:pt idx="554" formatCode="#,##0;[Red]\-#,##0">
                  <c:v>89419.115637632043</c:v>
                </c:pt>
                <c:pt idx="555" formatCode="#,##0;[Red]\-#,##0">
                  <c:v>89419.115637632043</c:v>
                </c:pt>
                <c:pt idx="556" formatCode="#,##0;[Red]\-#,##0">
                  <c:v>89419.115637632043</c:v>
                </c:pt>
                <c:pt idx="557" formatCode="#,##0;[Red]\-#,##0">
                  <c:v>89419.115637632043</c:v>
                </c:pt>
                <c:pt idx="558" formatCode="#,##0;[Red]\-#,##0">
                  <c:v>89419.115637632043</c:v>
                </c:pt>
                <c:pt idx="559" formatCode="#,##0;[Red]\-#,##0">
                  <c:v>89419.115637632043</c:v>
                </c:pt>
                <c:pt idx="560" formatCode="#,##0;[Red]\-#,##0">
                  <c:v>89419.115637632043</c:v>
                </c:pt>
                <c:pt idx="561" formatCode="#,##0;[Red]\-#,##0">
                  <c:v>89419.115637632043</c:v>
                </c:pt>
                <c:pt idx="562" formatCode="#,##0;[Red]\-#,##0">
                  <c:v>89419.115637632043</c:v>
                </c:pt>
                <c:pt idx="563" formatCode="#,##0;[Red]\-#,##0">
                  <c:v>89419.115637632043</c:v>
                </c:pt>
                <c:pt idx="564" formatCode="#,##0;[Red]\-#,##0">
                  <c:v>89419.115637632043</c:v>
                </c:pt>
                <c:pt idx="565" formatCode="#,##0;[Red]\-#,##0">
                  <c:v>89419.115637632043</c:v>
                </c:pt>
                <c:pt idx="566" formatCode="#,##0;[Red]\-#,##0">
                  <c:v>89419.115637632043</c:v>
                </c:pt>
                <c:pt idx="567" formatCode="#,##0;[Red]\-#,##0">
                  <c:v>89419.115637632043</c:v>
                </c:pt>
                <c:pt idx="568" formatCode="#,##0;[Red]\-#,##0">
                  <c:v>89419.115637632043</c:v>
                </c:pt>
                <c:pt idx="569" formatCode="#,##0;[Red]\-#,##0">
                  <c:v>89419.115637632043</c:v>
                </c:pt>
                <c:pt idx="570" formatCode="#,##0;[Red]\-#,##0">
                  <c:v>89419.115637632043</c:v>
                </c:pt>
                <c:pt idx="571" formatCode="#,##0;[Red]\-#,##0">
                  <c:v>89419.115637632043</c:v>
                </c:pt>
                <c:pt idx="572" formatCode="#,##0;[Red]\-#,##0">
                  <c:v>89419.115637632043</c:v>
                </c:pt>
                <c:pt idx="573" formatCode="#,##0;[Red]\-#,##0">
                  <c:v>89419.115637632043</c:v>
                </c:pt>
                <c:pt idx="574" formatCode="#,##0;[Red]\-#,##0">
                  <c:v>89419.115637632043</c:v>
                </c:pt>
                <c:pt idx="575" formatCode="#,##0;[Red]\-#,##0">
                  <c:v>89419.115637632043</c:v>
                </c:pt>
                <c:pt idx="576" formatCode="#,##0;[Red]\-#,##0">
                  <c:v>89419.115637632043</c:v>
                </c:pt>
                <c:pt idx="577" formatCode="#,##0;[Red]\-#,##0">
                  <c:v>89419.115637632043</c:v>
                </c:pt>
                <c:pt idx="578" formatCode="#,##0;[Red]\-#,##0">
                  <c:v>89419.115637632043</c:v>
                </c:pt>
                <c:pt idx="579" formatCode="#,##0;[Red]\-#,##0">
                  <c:v>89419.115637632043</c:v>
                </c:pt>
                <c:pt idx="580" formatCode="#,##0;[Red]\-#,##0">
                  <c:v>89419.115637632043</c:v>
                </c:pt>
                <c:pt idx="581" formatCode="#,##0;[Red]\-#,##0">
                  <c:v>89419.115637632043</c:v>
                </c:pt>
                <c:pt idx="582" formatCode="#,##0;[Red]\-#,##0">
                  <c:v>89419.115637632043</c:v>
                </c:pt>
                <c:pt idx="583" formatCode="#,##0;[Red]\-#,##0">
                  <c:v>89419.115637632043</c:v>
                </c:pt>
                <c:pt idx="584" formatCode="#,##0;[Red]\-#,##0">
                  <c:v>89419.115637632043</c:v>
                </c:pt>
                <c:pt idx="585" formatCode="#,##0;[Red]\-#,##0">
                  <c:v>89419.115637632043</c:v>
                </c:pt>
                <c:pt idx="586" formatCode="#,##0;[Red]\-#,##0">
                  <c:v>89419.115637632043</c:v>
                </c:pt>
                <c:pt idx="587" formatCode="#,##0;[Red]\-#,##0">
                  <c:v>89419.115637632043</c:v>
                </c:pt>
                <c:pt idx="588" formatCode="#,##0;[Red]\-#,##0">
                  <c:v>89419.115637632043</c:v>
                </c:pt>
                <c:pt idx="589" formatCode="#,##0;[Red]\-#,##0">
                  <c:v>89419.115637632043</c:v>
                </c:pt>
                <c:pt idx="590" formatCode="#,##0;[Red]\-#,##0">
                  <c:v>89419.115637632043</c:v>
                </c:pt>
                <c:pt idx="591" formatCode="#,##0;[Red]\-#,##0">
                  <c:v>89419.115637632043</c:v>
                </c:pt>
                <c:pt idx="592" formatCode="#,##0;[Red]\-#,##0">
                  <c:v>89419.115637632043</c:v>
                </c:pt>
                <c:pt idx="593" formatCode="#,##0;[Red]\-#,##0">
                  <c:v>89419.115637632043</c:v>
                </c:pt>
                <c:pt idx="594" formatCode="#,##0;[Red]\-#,##0">
                  <c:v>89419.115637632043</c:v>
                </c:pt>
                <c:pt idx="595" formatCode="#,##0;[Red]\-#,##0">
                  <c:v>89419.115637632043</c:v>
                </c:pt>
                <c:pt idx="596" formatCode="#,##0;[Red]\-#,##0">
                  <c:v>89419.115637632043</c:v>
                </c:pt>
                <c:pt idx="597" formatCode="#,##0;[Red]\-#,##0">
                  <c:v>89419.115637632043</c:v>
                </c:pt>
                <c:pt idx="598" formatCode="#,##0;[Red]\-#,##0">
                  <c:v>89419.115637632043</c:v>
                </c:pt>
                <c:pt idx="599" formatCode="#,##0;[Red]\-#,##0">
                  <c:v>89419.115637632043</c:v>
                </c:pt>
                <c:pt idx="600" formatCode="#,##0;[Red]\-#,##0">
                  <c:v>89419.115637632043</c:v>
                </c:pt>
                <c:pt idx="601" formatCode="#,##0;[Red]\-#,##0">
                  <c:v>89419.115637632043</c:v>
                </c:pt>
                <c:pt idx="602" formatCode="#,##0;[Red]\-#,##0">
                  <c:v>89419.115637632043</c:v>
                </c:pt>
                <c:pt idx="603" formatCode="#,##0;[Red]\-#,##0">
                  <c:v>89419.115637632043</c:v>
                </c:pt>
                <c:pt idx="604" formatCode="#,##0;[Red]\-#,##0">
                  <c:v>89419.115637632043</c:v>
                </c:pt>
                <c:pt idx="605" formatCode="#,##0;[Red]\-#,##0">
                  <c:v>89419.115637632043</c:v>
                </c:pt>
                <c:pt idx="606" formatCode="#,##0;[Red]\-#,##0">
                  <c:v>89419.115637632043</c:v>
                </c:pt>
                <c:pt idx="607" formatCode="#,##0;[Red]\-#,##0">
                  <c:v>89419.115637632043</c:v>
                </c:pt>
                <c:pt idx="608" formatCode="#,##0;[Red]\-#,##0">
                  <c:v>89419.115637632043</c:v>
                </c:pt>
                <c:pt idx="609" formatCode="#,##0;[Red]\-#,##0">
                  <c:v>89419.115637632043</c:v>
                </c:pt>
                <c:pt idx="610" formatCode="#,##0;[Red]\-#,##0">
                  <c:v>89419.115637632043</c:v>
                </c:pt>
                <c:pt idx="611" formatCode="#,##0;[Red]\-#,##0">
                  <c:v>89419.115637632043</c:v>
                </c:pt>
                <c:pt idx="612" formatCode="#,##0;[Red]\-#,##0">
                  <c:v>89419.115637632043</c:v>
                </c:pt>
                <c:pt idx="613" formatCode="#,##0;[Red]\-#,##0">
                  <c:v>89419.115637632043</c:v>
                </c:pt>
                <c:pt idx="614" formatCode="#,##0;[Red]\-#,##0">
                  <c:v>89419.115637632043</c:v>
                </c:pt>
                <c:pt idx="615" formatCode="#,##0;[Red]\-#,##0">
                  <c:v>89419.115637632043</c:v>
                </c:pt>
                <c:pt idx="616" formatCode="#,##0;[Red]\-#,##0">
                  <c:v>89419.115637632043</c:v>
                </c:pt>
                <c:pt idx="617" formatCode="#,##0;[Red]\-#,##0">
                  <c:v>89419.115637632043</c:v>
                </c:pt>
                <c:pt idx="618" formatCode="#,##0;[Red]\-#,##0">
                  <c:v>89419.115637632043</c:v>
                </c:pt>
                <c:pt idx="619" formatCode="#,##0;[Red]\-#,##0">
                  <c:v>89419.115637632043</c:v>
                </c:pt>
                <c:pt idx="620" formatCode="#,##0;[Red]\-#,##0">
                  <c:v>89419.115637632043</c:v>
                </c:pt>
                <c:pt idx="621" formatCode="#,##0;[Red]\-#,##0">
                  <c:v>89419.115637632043</c:v>
                </c:pt>
                <c:pt idx="622" formatCode="#,##0;[Red]\-#,##0">
                  <c:v>89419.115637632043</c:v>
                </c:pt>
                <c:pt idx="623" formatCode="#,##0;[Red]\-#,##0">
                  <c:v>89419.115637632043</c:v>
                </c:pt>
                <c:pt idx="624" formatCode="#,##0;[Red]\-#,##0">
                  <c:v>89419.115637632043</c:v>
                </c:pt>
                <c:pt idx="625" formatCode="#,##0;[Red]\-#,##0">
                  <c:v>89419.115637632043</c:v>
                </c:pt>
                <c:pt idx="626" formatCode="#,##0;[Red]\-#,##0">
                  <c:v>89419.115637632043</c:v>
                </c:pt>
                <c:pt idx="627" formatCode="#,##0;[Red]\-#,##0">
                  <c:v>89419.115637632043</c:v>
                </c:pt>
                <c:pt idx="628" formatCode="#,##0;[Red]\-#,##0">
                  <c:v>89419.115637632043</c:v>
                </c:pt>
                <c:pt idx="629" formatCode="#,##0;[Red]\-#,##0">
                  <c:v>89419.115637632043</c:v>
                </c:pt>
                <c:pt idx="630" formatCode="#,##0;[Red]\-#,##0">
                  <c:v>89419.115637632043</c:v>
                </c:pt>
                <c:pt idx="631" formatCode="#,##0;[Red]\-#,##0">
                  <c:v>89419.115637632043</c:v>
                </c:pt>
                <c:pt idx="632" formatCode="#,##0;[Red]\-#,##0">
                  <c:v>89419.115637632043</c:v>
                </c:pt>
                <c:pt idx="633" formatCode="#,##0;[Red]\-#,##0">
                  <c:v>89419.115637632043</c:v>
                </c:pt>
                <c:pt idx="634" formatCode="#,##0;[Red]\-#,##0">
                  <c:v>89419.115637632043</c:v>
                </c:pt>
                <c:pt idx="635" formatCode="#,##0;[Red]\-#,##0">
                  <c:v>89419.115637632043</c:v>
                </c:pt>
                <c:pt idx="636" formatCode="#,##0;[Red]\-#,##0">
                  <c:v>89419.115637632043</c:v>
                </c:pt>
                <c:pt idx="637" formatCode="#,##0;[Red]\-#,##0">
                  <c:v>89419.115637632043</c:v>
                </c:pt>
                <c:pt idx="638" formatCode="#,##0;[Red]\-#,##0">
                  <c:v>89419.115637632043</c:v>
                </c:pt>
                <c:pt idx="639" formatCode="#,##0;[Red]\-#,##0">
                  <c:v>89419.115637632043</c:v>
                </c:pt>
                <c:pt idx="640" formatCode="#,##0;[Red]\-#,##0">
                  <c:v>89419.115637632043</c:v>
                </c:pt>
                <c:pt idx="641" formatCode="#,##0;[Red]\-#,##0">
                  <c:v>89419.115637632043</c:v>
                </c:pt>
                <c:pt idx="642" formatCode="#,##0;[Red]\-#,##0">
                  <c:v>89419.115637632043</c:v>
                </c:pt>
                <c:pt idx="643" formatCode="#,##0;[Red]\-#,##0">
                  <c:v>89419.115637632043</c:v>
                </c:pt>
                <c:pt idx="644" formatCode="#,##0;[Red]\-#,##0">
                  <c:v>89419.115637632043</c:v>
                </c:pt>
                <c:pt idx="645" formatCode="#,##0;[Red]\-#,##0">
                  <c:v>89419.115637632043</c:v>
                </c:pt>
                <c:pt idx="646" formatCode="#,##0;[Red]\-#,##0">
                  <c:v>89419.115637632043</c:v>
                </c:pt>
                <c:pt idx="647" formatCode="#,##0;[Red]\-#,##0">
                  <c:v>89419.115637632043</c:v>
                </c:pt>
                <c:pt idx="648" formatCode="#,##0;[Red]\-#,##0">
                  <c:v>89419.115637632043</c:v>
                </c:pt>
                <c:pt idx="649" formatCode="#,##0;[Red]\-#,##0">
                  <c:v>89419.115637632043</c:v>
                </c:pt>
                <c:pt idx="650" formatCode="#,##0;[Red]\-#,##0">
                  <c:v>89419.115637632043</c:v>
                </c:pt>
                <c:pt idx="651" formatCode="#,##0;[Red]\-#,##0">
                  <c:v>89419.115637632043</c:v>
                </c:pt>
                <c:pt idx="652" formatCode="#,##0;[Red]\-#,##0">
                  <c:v>89419.115637632043</c:v>
                </c:pt>
                <c:pt idx="653" formatCode="#,##0;[Red]\-#,##0">
                  <c:v>89419.115637632043</c:v>
                </c:pt>
                <c:pt idx="654" formatCode="#,##0;[Red]\-#,##0">
                  <c:v>89419.115637632043</c:v>
                </c:pt>
                <c:pt idx="655" formatCode="#,##0;[Red]\-#,##0">
                  <c:v>89419.115637632043</c:v>
                </c:pt>
                <c:pt idx="656" formatCode="#,##0;[Red]\-#,##0">
                  <c:v>89419.115637632043</c:v>
                </c:pt>
                <c:pt idx="657" formatCode="#,##0;[Red]\-#,##0">
                  <c:v>89419.115637632043</c:v>
                </c:pt>
                <c:pt idx="658" formatCode="#,##0;[Red]\-#,##0">
                  <c:v>89419.115637632043</c:v>
                </c:pt>
                <c:pt idx="659" formatCode="#,##0;[Red]\-#,##0">
                  <c:v>89419.115637632043</c:v>
                </c:pt>
                <c:pt idx="660" formatCode="#,##0;[Red]\-#,##0">
                  <c:v>89419.115637632043</c:v>
                </c:pt>
                <c:pt idx="661" formatCode="#,##0;[Red]\-#,##0">
                  <c:v>89419.115637632043</c:v>
                </c:pt>
                <c:pt idx="662" formatCode="#,##0;[Red]\-#,##0">
                  <c:v>89419.115637632043</c:v>
                </c:pt>
                <c:pt idx="663" formatCode="#,##0;[Red]\-#,##0">
                  <c:v>89419.115637632043</c:v>
                </c:pt>
                <c:pt idx="664" formatCode="#,##0;[Red]\-#,##0">
                  <c:v>89419.115637632043</c:v>
                </c:pt>
                <c:pt idx="665" formatCode="#,##0;[Red]\-#,##0">
                  <c:v>89419.115637632043</c:v>
                </c:pt>
                <c:pt idx="666" formatCode="#,##0;[Red]\-#,##0">
                  <c:v>89419.115637632043</c:v>
                </c:pt>
                <c:pt idx="667" formatCode="#,##0;[Red]\-#,##0">
                  <c:v>89419.115637632043</c:v>
                </c:pt>
                <c:pt idx="668" formatCode="#,##0;[Red]\-#,##0">
                  <c:v>89419.115637632043</c:v>
                </c:pt>
                <c:pt idx="669" formatCode="#,##0;[Red]\-#,##0">
                  <c:v>89419.115637632043</c:v>
                </c:pt>
                <c:pt idx="670" formatCode="#,##0;[Red]\-#,##0">
                  <c:v>89419.115637632043</c:v>
                </c:pt>
                <c:pt idx="671" formatCode="#,##0;[Red]\-#,##0">
                  <c:v>89419.115637632043</c:v>
                </c:pt>
                <c:pt idx="672" formatCode="#,##0;[Red]\-#,##0">
                  <c:v>89419.115637632043</c:v>
                </c:pt>
                <c:pt idx="673" formatCode="#,##0;[Red]\-#,##0">
                  <c:v>89419.115637632043</c:v>
                </c:pt>
                <c:pt idx="674" formatCode="#,##0;[Red]\-#,##0">
                  <c:v>89419.115637632043</c:v>
                </c:pt>
                <c:pt idx="675" formatCode="#,##0;[Red]\-#,##0">
                  <c:v>89419.115637632043</c:v>
                </c:pt>
                <c:pt idx="676" formatCode="#,##0;[Red]\-#,##0">
                  <c:v>89419.115637632043</c:v>
                </c:pt>
                <c:pt idx="677" formatCode="#,##0;[Red]\-#,##0">
                  <c:v>89419.115637632043</c:v>
                </c:pt>
                <c:pt idx="678" formatCode="#,##0;[Red]\-#,##0">
                  <c:v>89419.115637632043</c:v>
                </c:pt>
                <c:pt idx="679" formatCode="#,##0;[Red]\-#,##0">
                  <c:v>89419.115637632043</c:v>
                </c:pt>
                <c:pt idx="680" formatCode="#,##0;[Red]\-#,##0">
                  <c:v>89419.115637632043</c:v>
                </c:pt>
                <c:pt idx="681" formatCode="#,##0;[Red]\-#,##0">
                  <c:v>89419.115637632043</c:v>
                </c:pt>
                <c:pt idx="682" formatCode="#,##0;[Red]\-#,##0">
                  <c:v>89419.115637632043</c:v>
                </c:pt>
                <c:pt idx="683" formatCode="#,##0;[Red]\-#,##0">
                  <c:v>89419.115637632043</c:v>
                </c:pt>
                <c:pt idx="684" formatCode="#,##0;[Red]\-#,##0">
                  <c:v>89419.115637632043</c:v>
                </c:pt>
                <c:pt idx="685" formatCode="#,##0;[Red]\-#,##0">
                  <c:v>89419.115637632043</c:v>
                </c:pt>
                <c:pt idx="686" formatCode="#,##0;[Red]\-#,##0">
                  <c:v>89419.115637632043</c:v>
                </c:pt>
                <c:pt idx="687" formatCode="#,##0;[Red]\-#,##0">
                  <c:v>89419.115637632043</c:v>
                </c:pt>
                <c:pt idx="688" formatCode="#,##0;[Red]\-#,##0">
                  <c:v>89419.115637632043</c:v>
                </c:pt>
                <c:pt idx="689" formatCode="#,##0;[Red]\-#,##0">
                  <c:v>89419.115637632043</c:v>
                </c:pt>
                <c:pt idx="690" formatCode="#,##0;[Red]\-#,##0">
                  <c:v>89419.115637632043</c:v>
                </c:pt>
                <c:pt idx="691" formatCode="#,##0;[Red]\-#,##0">
                  <c:v>89419.115637632043</c:v>
                </c:pt>
                <c:pt idx="692" formatCode="#,##0;[Red]\-#,##0">
                  <c:v>89419.115637632043</c:v>
                </c:pt>
                <c:pt idx="693" formatCode="#,##0;[Red]\-#,##0">
                  <c:v>89419.115637632043</c:v>
                </c:pt>
                <c:pt idx="694" formatCode="#,##0;[Red]\-#,##0">
                  <c:v>89419.115637632043</c:v>
                </c:pt>
                <c:pt idx="695" formatCode="#,##0;[Red]\-#,##0">
                  <c:v>89419.115637632043</c:v>
                </c:pt>
                <c:pt idx="696" formatCode="#,##0;[Red]\-#,##0">
                  <c:v>89419.115637632043</c:v>
                </c:pt>
                <c:pt idx="697" formatCode="#,##0;[Red]\-#,##0">
                  <c:v>89419.115637632043</c:v>
                </c:pt>
                <c:pt idx="698" formatCode="#,##0;[Red]\-#,##0">
                  <c:v>89419.115637632043</c:v>
                </c:pt>
                <c:pt idx="699" formatCode="#,##0;[Red]\-#,##0">
                  <c:v>89419.115637632043</c:v>
                </c:pt>
                <c:pt idx="700" formatCode="#,##0;[Red]\-#,##0">
                  <c:v>89419.115637632043</c:v>
                </c:pt>
                <c:pt idx="701" formatCode="#,##0;[Red]\-#,##0">
                  <c:v>89419.115637632043</c:v>
                </c:pt>
                <c:pt idx="702" formatCode="#,##0;[Red]\-#,##0">
                  <c:v>89419.115637632043</c:v>
                </c:pt>
                <c:pt idx="703" formatCode="#,##0;[Red]\-#,##0">
                  <c:v>89419.115637632043</c:v>
                </c:pt>
                <c:pt idx="704" formatCode="#,##0;[Red]\-#,##0">
                  <c:v>89419.115637632043</c:v>
                </c:pt>
                <c:pt idx="705" formatCode="#,##0;[Red]\-#,##0">
                  <c:v>89419.115637632043</c:v>
                </c:pt>
                <c:pt idx="706" formatCode="#,##0;[Red]\-#,##0">
                  <c:v>89419.115637632043</c:v>
                </c:pt>
                <c:pt idx="707" formatCode="#,##0;[Red]\-#,##0">
                  <c:v>89419.115637632043</c:v>
                </c:pt>
                <c:pt idx="708" formatCode="#,##0;[Red]\-#,##0">
                  <c:v>89419.115637632043</c:v>
                </c:pt>
                <c:pt idx="709" formatCode="#,##0;[Red]\-#,##0">
                  <c:v>89419.115637632043</c:v>
                </c:pt>
                <c:pt idx="710" formatCode="#,##0;[Red]\-#,##0">
                  <c:v>89419.115637632043</c:v>
                </c:pt>
                <c:pt idx="711" formatCode="#,##0;[Red]\-#,##0">
                  <c:v>89419.115637632043</c:v>
                </c:pt>
                <c:pt idx="712" formatCode="#,##0;[Red]\-#,##0">
                  <c:v>89419.115637632043</c:v>
                </c:pt>
                <c:pt idx="713" formatCode="#,##0;[Red]\-#,##0">
                  <c:v>89419.115637632043</c:v>
                </c:pt>
                <c:pt idx="714" formatCode="#,##0;[Red]\-#,##0">
                  <c:v>89419.115637632043</c:v>
                </c:pt>
                <c:pt idx="715" formatCode="#,##0;[Red]\-#,##0">
                  <c:v>89419.115637632043</c:v>
                </c:pt>
                <c:pt idx="716" formatCode="#,##0;[Red]\-#,##0">
                  <c:v>89419.115637632043</c:v>
                </c:pt>
                <c:pt idx="717" formatCode="#,##0;[Red]\-#,##0">
                  <c:v>109419.11563763206</c:v>
                </c:pt>
                <c:pt idx="718" formatCode="#,##0;[Red]\-#,##0">
                  <c:v>109419.11563763206</c:v>
                </c:pt>
                <c:pt idx="719" formatCode="#,##0;[Red]\-#,##0">
                  <c:v>109419.11563763206</c:v>
                </c:pt>
                <c:pt idx="720" formatCode="#,##0;[Red]\-#,##0">
                  <c:v>109419.11563763206</c:v>
                </c:pt>
                <c:pt idx="721" formatCode="#,##0;[Red]\-#,##0">
                  <c:v>109419.11563763206</c:v>
                </c:pt>
                <c:pt idx="722" formatCode="#,##0;[Red]\-#,##0">
                  <c:v>109419.11563763206</c:v>
                </c:pt>
                <c:pt idx="723" formatCode="#,##0;[Red]\-#,##0">
                  <c:v>109419.11563763206</c:v>
                </c:pt>
                <c:pt idx="724" formatCode="#,##0;[Red]\-#,##0">
                  <c:v>109419.11563763206</c:v>
                </c:pt>
                <c:pt idx="725" formatCode="#,##0;[Red]\-#,##0">
                  <c:v>109419.11563763206</c:v>
                </c:pt>
                <c:pt idx="726" formatCode="#,##0;[Red]\-#,##0">
                  <c:v>109419.11563763206</c:v>
                </c:pt>
                <c:pt idx="727" formatCode="#,##0;[Red]\-#,##0">
                  <c:v>109419.11563763206</c:v>
                </c:pt>
                <c:pt idx="728" formatCode="#,##0;[Red]\-#,##0">
                  <c:v>109419.11563763206</c:v>
                </c:pt>
                <c:pt idx="729" formatCode="#,##0;[Red]\-#,##0">
                  <c:v>109419.11563763206</c:v>
                </c:pt>
                <c:pt idx="730" formatCode="#,##0;[Red]\-#,##0">
                  <c:v>109419.11563763206</c:v>
                </c:pt>
                <c:pt idx="731" formatCode="#,##0;[Red]\-#,##0">
                  <c:v>109419.11563763206</c:v>
                </c:pt>
                <c:pt idx="732" formatCode="#,##0;[Red]\-#,##0">
                  <c:v>109419.11563763206</c:v>
                </c:pt>
                <c:pt idx="733" formatCode="#,##0;[Red]\-#,##0">
                  <c:v>109419.11563763206</c:v>
                </c:pt>
                <c:pt idx="734" formatCode="#,##0;[Red]\-#,##0">
                  <c:v>109419.11563763206</c:v>
                </c:pt>
                <c:pt idx="735" formatCode="#,##0;[Red]\-#,##0">
                  <c:v>109419.11563763206</c:v>
                </c:pt>
                <c:pt idx="736" formatCode="#,##0;[Red]\-#,##0">
                  <c:v>109419.11563763206</c:v>
                </c:pt>
                <c:pt idx="737" formatCode="#,##0;[Red]\-#,##0">
                  <c:v>109419.11563763206</c:v>
                </c:pt>
                <c:pt idx="738" formatCode="#,##0;[Red]\-#,##0">
                  <c:v>109419.11563763206</c:v>
                </c:pt>
                <c:pt idx="739" formatCode="#,##0;[Red]\-#,##0">
                  <c:v>109419.11563763206</c:v>
                </c:pt>
                <c:pt idx="740" formatCode="#,##0;[Red]\-#,##0">
                  <c:v>109419.11563763206</c:v>
                </c:pt>
                <c:pt idx="741" formatCode="#,##0;[Red]\-#,##0">
                  <c:v>109419.11563763206</c:v>
                </c:pt>
                <c:pt idx="742" formatCode="#,##0;[Red]\-#,##0">
                  <c:v>109419.11563763206</c:v>
                </c:pt>
                <c:pt idx="743" formatCode="#,##0;[Red]\-#,##0">
                  <c:v>109419.11563763206</c:v>
                </c:pt>
                <c:pt idx="744" formatCode="#,##0;[Red]\-#,##0">
                  <c:v>109419.11563763206</c:v>
                </c:pt>
                <c:pt idx="745" formatCode="#,##0;[Red]\-#,##0">
                  <c:v>109419.11563763206</c:v>
                </c:pt>
                <c:pt idx="746" formatCode="#,##0;[Red]\-#,##0">
                  <c:v>109419.11563763206</c:v>
                </c:pt>
                <c:pt idx="747" formatCode="#,##0;[Red]\-#,##0">
                  <c:v>109419.11563763206</c:v>
                </c:pt>
                <c:pt idx="748" formatCode="#,##0;[Red]\-#,##0">
                  <c:v>109419.11563763206</c:v>
                </c:pt>
                <c:pt idx="749" formatCode="#,##0;[Red]\-#,##0">
                  <c:v>108274.95087790667</c:v>
                </c:pt>
                <c:pt idx="750" formatCode="#,##0;[Red]\-#,##0">
                  <c:v>108274.95087790667</c:v>
                </c:pt>
                <c:pt idx="751" formatCode="#,##0;[Red]\-#,##0">
                  <c:v>108274.95087790667</c:v>
                </c:pt>
                <c:pt idx="752" formatCode="#,##0;[Red]\-#,##0">
                  <c:v>108274.95087790667</c:v>
                </c:pt>
                <c:pt idx="753" formatCode="#,##0;[Red]\-#,##0">
                  <c:v>108274.95087790667</c:v>
                </c:pt>
                <c:pt idx="754" formatCode="#,##0;[Red]\-#,##0">
                  <c:v>108274.95087790667</c:v>
                </c:pt>
                <c:pt idx="755" formatCode="#,##0;[Red]\-#,##0">
                  <c:v>108274.95087790667</c:v>
                </c:pt>
                <c:pt idx="756" formatCode="#,##0;[Red]\-#,##0">
                  <c:v>108274.95087790667</c:v>
                </c:pt>
                <c:pt idx="757" formatCode="#,##0;[Red]\-#,##0">
                  <c:v>108274.95087790667</c:v>
                </c:pt>
                <c:pt idx="758" formatCode="#,##0;[Red]\-#,##0">
                  <c:v>108274.95087790667</c:v>
                </c:pt>
                <c:pt idx="759" formatCode="#,##0;[Red]\-#,##0">
                  <c:v>108274.95087790667</c:v>
                </c:pt>
                <c:pt idx="760" formatCode="#,##0;[Red]\-#,##0">
                  <c:v>108274.95087790667</c:v>
                </c:pt>
                <c:pt idx="761" formatCode="#,##0;[Red]\-#,##0">
                  <c:v>108274.95087790667</c:v>
                </c:pt>
                <c:pt idx="762" formatCode="#,##0;[Red]\-#,##0">
                  <c:v>108274.95087790667</c:v>
                </c:pt>
                <c:pt idx="763" formatCode="#,##0;[Red]\-#,##0">
                  <c:v>108274.95087790667</c:v>
                </c:pt>
                <c:pt idx="764" formatCode="#,##0;[Red]\-#,##0">
                  <c:v>108274.95087790667</c:v>
                </c:pt>
                <c:pt idx="765" formatCode="#,##0;[Red]\-#,##0">
                  <c:v>108274.95087790667</c:v>
                </c:pt>
                <c:pt idx="766" formatCode="#,##0;[Red]\-#,##0">
                  <c:v>108274.95087790667</c:v>
                </c:pt>
                <c:pt idx="767" formatCode="#,##0;[Red]\-#,##0">
                  <c:v>108274.95087790667</c:v>
                </c:pt>
                <c:pt idx="768" formatCode="#,##0;[Red]\-#,##0">
                  <c:v>108274.95087790667</c:v>
                </c:pt>
                <c:pt idx="769" formatCode="#,##0;[Red]\-#,##0">
                  <c:v>108274.95087790667</c:v>
                </c:pt>
                <c:pt idx="770" formatCode="#,##0;[Red]\-#,##0">
                  <c:v>108274.95087790667</c:v>
                </c:pt>
                <c:pt idx="771" formatCode="#,##0;[Red]\-#,##0">
                  <c:v>108274.95087790667</c:v>
                </c:pt>
                <c:pt idx="772" formatCode="#,##0;[Red]\-#,##0">
                  <c:v>108274.95087790667</c:v>
                </c:pt>
                <c:pt idx="773" formatCode="#,##0;[Red]\-#,##0">
                  <c:v>108274.95087790667</c:v>
                </c:pt>
                <c:pt idx="774" formatCode="#,##0;[Red]\-#,##0">
                  <c:v>108274.95087790667</c:v>
                </c:pt>
                <c:pt idx="775" formatCode="#,##0;[Red]\-#,##0">
                  <c:v>108274.95087790667</c:v>
                </c:pt>
                <c:pt idx="776" formatCode="#,##0;[Red]\-#,##0">
                  <c:v>108274.95087790667</c:v>
                </c:pt>
                <c:pt idx="777" formatCode="#,##0;[Red]\-#,##0">
                  <c:v>108274.95087790667</c:v>
                </c:pt>
                <c:pt idx="778" formatCode="#,##0;[Red]\-#,##0">
                  <c:v>108274.95087790667</c:v>
                </c:pt>
                <c:pt idx="779" formatCode="#,##0;[Red]\-#,##0">
                  <c:v>108274.95087790667</c:v>
                </c:pt>
                <c:pt idx="780" formatCode="#,##0;[Red]\-#,##0">
                  <c:v>108274.95087790667</c:v>
                </c:pt>
                <c:pt idx="781" formatCode="#,##0;[Red]\-#,##0">
                  <c:v>108274.95087790667</c:v>
                </c:pt>
                <c:pt idx="782" formatCode="#,##0;[Red]\-#,##0">
                  <c:v>108274.95087790667</c:v>
                </c:pt>
                <c:pt idx="783" formatCode="#,##0;[Red]\-#,##0">
                  <c:v>108274.95087790667</c:v>
                </c:pt>
                <c:pt idx="784" formatCode="#,##0;[Red]\-#,##0">
                  <c:v>108274.95087790667</c:v>
                </c:pt>
                <c:pt idx="785" formatCode="#,##0;[Red]\-#,##0">
                  <c:v>108274.95087790667</c:v>
                </c:pt>
                <c:pt idx="786" formatCode="#,##0;[Red]\-#,##0">
                  <c:v>108274.95087790667</c:v>
                </c:pt>
                <c:pt idx="787" formatCode="#,##0;[Red]\-#,##0">
                  <c:v>108274.95087790667</c:v>
                </c:pt>
                <c:pt idx="788" formatCode="#,##0;[Red]\-#,##0">
                  <c:v>108274.95087790667</c:v>
                </c:pt>
                <c:pt idx="789" formatCode="#,##0;[Red]\-#,##0">
                  <c:v>108274.95087790667</c:v>
                </c:pt>
                <c:pt idx="790" formatCode="#,##0;[Red]\-#,##0">
                  <c:v>108274.95087790667</c:v>
                </c:pt>
                <c:pt idx="791" formatCode="#,##0;[Red]\-#,##0">
                  <c:v>108274.95087790667</c:v>
                </c:pt>
                <c:pt idx="792" formatCode="#,##0;[Red]\-#,##0">
                  <c:v>108274.95087790667</c:v>
                </c:pt>
                <c:pt idx="793" formatCode="#,##0;[Red]\-#,##0">
                  <c:v>108274.95087790667</c:v>
                </c:pt>
                <c:pt idx="794" formatCode="#,##0;[Red]\-#,##0">
                  <c:v>108274.95087790667</c:v>
                </c:pt>
                <c:pt idx="795" formatCode="#,##0;[Red]\-#,##0">
                  <c:v>108274.95087790667</c:v>
                </c:pt>
                <c:pt idx="796" formatCode="#,##0;[Red]\-#,##0">
                  <c:v>108274.95087790667</c:v>
                </c:pt>
                <c:pt idx="797" formatCode="#,##0;[Red]\-#,##0">
                  <c:v>108274.95087790667</c:v>
                </c:pt>
                <c:pt idx="798" formatCode="#,##0;[Red]\-#,##0">
                  <c:v>108274.95087790667</c:v>
                </c:pt>
                <c:pt idx="799" formatCode="#,##0;[Red]\-#,##0">
                  <c:v>108274.95087790667</c:v>
                </c:pt>
                <c:pt idx="800" formatCode="#,##0;[Red]\-#,##0">
                  <c:v>108274.95087790667</c:v>
                </c:pt>
                <c:pt idx="801" formatCode="#,##0;[Red]\-#,##0">
                  <c:v>108274.95087790667</c:v>
                </c:pt>
                <c:pt idx="802" formatCode="#,##0;[Red]\-#,##0">
                  <c:v>108274.95087790667</c:v>
                </c:pt>
                <c:pt idx="803" formatCode="#,##0;[Red]\-#,##0">
                  <c:v>108274.95087790667</c:v>
                </c:pt>
                <c:pt idx="804" formatCode="#,##0;[Red]\-#,##0">
                  <c:v>108274.95087790667</c:v>
                </c:pt>
                <c:pt idx="805" formatCode="#,##0;[Red]\-#,##0">
                  <c:v>108274.95087790667</c:v>
                </c:pt>
                <c:pt idx="806" formatCode="#,##0;[Red]\-#,##0">
                  <c:v>108274.95087790667</c:v>
                </c:pt>
                <c:pt idx="807" formatCode="#,##0;[Red]\-#,##0">
                  <c:v>108274.95087790667</c:v>
                </c:pt>
                <c:pt idx="808" formatCode="#,##0;[Red]\-#,##0">
                  <c:v>108274.95087790667</c:v>
                </c:pt>
                <c:pt idx="809" formatCode="#,##0;[Red]\-#,##0">
                  <c:v>108274.95087790667</c:v>
                </c:pt>
                <c:pt idx="810" formatCode="#,##0;[Red]\-#,##0">
                  <c:v>108274.95087790667</c:v>
                </c:pt>
                <c:pt idx="811" formatCode="#,##0;[Red]\-#,##0">
                  <c:v>108274.95087790667</c:v>
                </c:pt>
                <c:pt idx="812" formatCode="#,##0;[Red]\-#,##0">
                  <c:v>108274.95087790667</c:v>
                </c:pt>
                <c:pt idx="813" formatCode="#,##0;[Red]\-#,##0">
                  <c:v>108274.95087790667</c:v>
                </c:pt>
                <c:pt idx="814" formatCode="#,##0;[Red]\-#,##0">
                  <c:v>108274.95087790667</c:v>
                </c:pt>
                <c:pt idx="815" formatCode="#,##0;[Red]\-#,##0">
                  <c:v>108274.95087790667</c:v>
                </c:pt>
                <c:pt idx="816" formatCode="#,##0;[Red]\-#,##0">
                  <c:v>108274.95087790667</c:v>
                </c:pt>
                <c:pt idx="817" formatCode="#,##0;[Red]\-#,##0">
                  <c:v>108274.95087790667</c:v>
                </c:pt>
                <c:pt idx="818" formatCode="#,##0;[Red]\-#,##0">
                  <c:v>108274.95087790667</c:v>
                </c:pt>
                <c:pt idx="819" formatCode="#,##0;[Red]\-#,##0">
                  <c:v>108274.95087790667</c:v>
                </c:pt>
                <c:pt idx="820" formatCode="#,##0;[Red]\-#,##0">
                  <c:v>108274.95087790667</c:v>
                </c:pt>
                <c:pt idx="821" formatCode="#,##0;[Red]\-#,##0">
                  <c:v>108274.95087790667</c:v>
                </c:pt>
                <c:pt idx="822" formatCode="#,##0;[Red]\-#,##0">
                  <c:v>108274.95087790667</c:v>
                </c:pt>
                <c:pt idx="823" formatCode="#,##0;[Red]\-#,##0">
                  <c:v>108274.95087790667</c:v>
                </c:pt>
                <c:pt idx="824" formatCode="#,##0;[Red]\-#,##0">
                  <c:v>108274.95087790667</c:v>
                </c:pt>
                <c:pt idx="825" formatCode="#,##0;[Red]\-#,##0">
                  <c:v>108274.95087790667</c:v>
                </c:pt>
                <c:pt idx="826" formatCode="#,##0;[Red]\-#,##0">
                  <c:v>108274.95087790667</c:v>
                </c:pt>
                <c:pt idx="827" formatCode="#,##0;[Red]\-#,##0">
                  <c:v>108274.95087790667</c:v>
                </c:pt>
                <c:pt idx="828" formatCode="#,##0;[Red]\-#,##0">
                  <c:v>108274.95087790667</c:v>
                </c:pt>
                <c:pt idx="829" formatCode="#,##0;[Red]\-#,##0">
                  <c:v>108274.95087790667</c:v>
                </c:pt>
                <c:pt idx="830" formatCode="#,##0;[Red]\-#,##0">
                  <c:v>108274.95087790667</c:v>
                </c:pt>
                <c:pt idx="831" formatCode="#,##0;[Red]\-#,##0">
                  <c:v>108274.95087790667</c:v>
                </c:pt>
                <c:pt idx="832" formatCode="#,##0;[Red]\-#,##0">
                  <c:v>108274.95087790667</c:v>
                </c:pt>
                <c:pt idx="833" formatCode="#,##0;[Red]\-#,##0">
                  <c:v>108274.95087790667</c:v>
                </c:pt>
                <c:pt idx="834" formatCode="#,##0;[Red]\-#,##0">
                  <c:v>108274.95087790667</c:v>
                </c:pt>
                <c:pt idx="835" formatCode="#,##0;[Red]\-#,##0">
                  <c:v>108274.95087790667</c:v>
                </c:pt>
                <c:pt idx="836" formatCode="#,##0;[Red]\-#,##0">
                  <c:v>108274.95087790667</c:v>
                </c:pt>
                <c:pt idx="837" formatCode="#,##0;[Red]\-#,##0">
                  <c:v>108274.95087790667</c:v>
                </c:pt>
                <c:pt idx="838" formatCode="#,##0;[Red]\-#,##0">
                  <c:v>108274.95087790667</c:v>
                </c:pt>
                <c:pt idx="839" formatCode="#,##0;[Red]\-#,##0">
                  <c:v>108274.95087790667</c:v>
                </c:pt>
                <c:pt idx="840" formatCode="#,##0;[Red]\-#,##0">
                  <c:v>108274.95087790667</c:v>
                </c:pt>
                <c:pt idx="841" formatCode="#,##0;[Red]\-#,##0">
                  <c:v>108274.95087790667</c:v>
                </c:pt>
                <c:pt idx="842" formatCode="#,##0;[Red]\-#,##0">
                  <c:v>108274.95087790667</c:v>
                </c:pt>
                <c:pt idx="843" formatCode="#,##0;[Red]\-#,##0">
                  <c:v>108274.95087790667</c:v>
                </c:pt>
                <c:pt idx="844" formatCode="#,##0;[Red]\-#,##0">
                  <c:v>108274.95087790667</c:v>
                </c:pt>
                <c:pt idx="845" formatCode="#,##0;[Red]\-#,##0">
                  <c:v>108274.95087790667</c:v>
                </c:pt>
                <c:pt idx="846" formatCode="#,##0;[Red]\-#,##0">
                  <c:v>108274.95087790667</c:v>
                </c:pt>
                <c:pt idx="847" formatCode="#,##0;[Red]\-#,##0">
                  <c:v>108274.95087790667</c:v>
                </c:pt>
                <c:pt idx="848" formatCode="#,##0;[Red]\-#,##0">
                  <c:v>108274.95087790667</c:v>
                </c:pt>
                <c:pt idx="849" formatCode="#,##0;[Red]\-#,##0">
                  <c:v>108274.95087790667</c:v>
                </c:pt>
                <c:pt idx="850" formatCode="#,##0;[Red]\-#,##0">
                  <c:v>108274.95087790667</c:v>
                </c:pt>
                <c:pt idx="851" formatCode="#,##0;[Red]\-#,##0">
                  <c:v>108274.95087790667</c:v>
                </c:pt>
                <c:pt idx="852" formatCode="#,##0;[Red]\-#,##0">
                  <c:v>108274.95087790667</c:v>
                </c:pt>
                <c:pt idx="853" formatCode="#,##0;[Red]\-#,##0">
                  <c:v>108274.95087790667</c:v>
                </c:pt>
                <c:pt idx="854" formatCode="#,##0;[Red]\-#,##0">
                  <c:v>108274.95087790667</c:v>
                </c:pt>
                <c:pt idx="855" formatCode="#,##0;[Red]\-#,##0">
                  <c:v>108274.95087790667</c:v>
                </c:pt>
                <c:pt idx="856" formatCode="#,##0;[Red]\-#,##0">
                  <c:v>108274.95087790667</c:v>
                </c:pt>
                <c:pt idx="857" formatCode="#,##0;[Red]\-#,##0">
                  <c:v>108274.95087790667</c:v>
                </c:pt>
                <c:pt idx="858" formatCode="#,##0;[Red]\-#,##0">
                  <c:v>108274.95087790667</c:v>
                </c:pt>
                <c:pt idx="859" formatCode="#,##0;[Red]\-#,##0">
                  <c:v>108274.95087790667</c:v>
                </c:pt>
                <c:pt idx="860" formatCode="#,##0;[Red]\-#,##0">
                  <c:v>108274.95087790667</c:v>
                </c:pt>
                <c:pt idx="861" formatCode="#,##0;[Red]\-#,##0">
                  <c:v>108274.95087790667</c:v>
                </c:pt>
                <c:pt idx="862" formatCode="#,##0;[Red]\-#,##0">
                  <c:v>108274.95087790667</c:v>
                </c:pt>
                <c:pt idx="863" formatCode="#,##0;[Red]\-#,##0">
                  <c:v>108274.95087790667</c:v>
                </c:pt>
                <c:pt idx="864" formatCode="#,##0;[Red]\-#,##0">
                  <c:v>108274.95087790667</c:v>
                </c:pt>
                <c:pt idx="865" formatCode="#,##0;[Red]\-#,##0">
                  <c:v>108274.95087790667</c:v>
                </c:pt>
                <c:pt idx="866" formatCode="#,##0;[Red]\-#,##0">
                  <c:v>108274.95087790667</c:v>
                </c:pt>
                <c:pt idx="867" formatCode="#,##0;[Red]\-#,##0">
                  <c:v>108274.95087790667</c:v>
                </c:pt>
                <c:pt idx="868" formatCode="#,##0;[Red]\-#,##0">
                  <c:v>108274.95087790667</c:v>
                </c:pt>
                <c:pt idx="869" formatCode="#,##0;[Red]\-#,##0">
                  <c:v>108274.95087790667</c:v>
                </c:pt>
                <c:pt idx="870" formatCode="#,##0;[Red]\-#,##0">
                  <c:v>108274.95087790667</c:v>
                </c:pt>
                <c:pt idx="871" formatCode="#,##0;[Red]\-#,##0">
                  <c:v>108274.95087790667</c:v>
                </c:pt>
                <c:pt idx="872" formatCode="#,##0;[Red]\-#,##0">
                  <c:v>108274.95087790667</c:v>
                </c:pt>
                <c:pt idx="873" formatCode="#,##0;[Red]\-#,##0">
                  <c:v>108274.95087790667</c:v>
                </c:pt>
                <c:pt idx="874" formatCode="#,##0;[Red]\-#,##0">
                  <c:v>108274.95087790667</c:v>
                </c:pt>
                <c:pt idx="875" formatCode="#,##0;[Red]\-#,##0">
                  <c:v>108274.95087790667</c:v>
                </c:pt>
                <c:pt idx="876" formatCode="#,##0;[Red]\-#,##0">
                  <c:v>108274.95087790667</c:v>
                </c:pt>
                <c:pt idx="877" formatCode="#,##0;[Red]\-#,##0">
                  <c:v>108274.95087790667</c:v>
                </c:pt>
                <c:pt idx="878" formatCode="#,##0;[Red]\-#,##0">
                  <c:v>108274.95087790667</c:v>
                </c:pt>
                <c:pt idx="879" formatCode="#,##0;[Red]\-#,##0">
                  <c:v>108274.95087790667</c:v>
                </c:pt>
                <c:pt idx="880" formatCode="#,##0;[Red]\-#,##0">
                  <c:v>108274.95087790667</c:v>
                </c:pt>
                <c:pt idx="881" formatCode="#,##0;[Red]\-#,##0">
                  <c:v>108274.95087790667</c:v>
                </c:pt>
                <c:pt idx="882" formatCode="#,##0;[Red]\-#,##0">
                  <c:v>103467.25857021438</c:v>
                </c:pt>
                <c:pt idx="883" formatCode="#,##0;[Red]\-#,##0">
                  <c:v>103467.25857021438</c:v>
                </c:pt>
                <c:pt idx="884" formatCode="#,##0;[Red]\-#,##0">
                  <c:v>103467.25857021438</c:v>
                </c:pt>
                <c:pt idx="885" formatCode="#,##0;[Red]\-#,##0">
                  <c:v>103467.25857021438</c:v>
                </c:pt>
                <c:pt idx="886" formatCode="#,##0;[Red]\-#,##0">
                  <c:v>103467.25857021438</c:v>
                </c:pt>
                <c:pt idx="887" formatCode="#,##0;[Red]\-#,##0">
                  <c:v>103467.25857021438</c:v>
                </c:pt>
                <c:pt idx="888" formatCode="#,##0;[Red]\-#,##0">
                  <c:v>103467.25857021438</c:v>
                </c:pt>
                <c:pt idx="889" formatCode="#,##0;[Red]\-#,##0">
                  <c:v>103467.25857021438</c:v>
                </c:pt>
                <c:pt idx="890" formatCode="#,##0;[Red]\-#,##0">
                  <c:v>103467.25857021438</c:v>
                </c:pt>
                <c:pt idx="891" formatCode="#,##0;[Red]\-#,##0">
                  <c:v>103467.25857021438</c:v>
                </c:pt>
                <c:pt idx="892" formatCode="#,##0;[Red]\-#,##0">
                  <c:v>103467.25857021438</c:v>
                </c:pt>
                <c:pt idx="893" formatCode="#,##0;[Red]\-#,##0">
                  <c:v>103467.25857021438</c:v>
                </c:pt>
                <c:pt idx="894" formatCode="#,##0;[Red]\-#,##0">
                  <c:v>103467.25857021438</c:v>
                </c:pt>
                <c:pt idx="895" formatCode="#,##0;[Red]\-#,##0">
                  <c:v>103467.25857021438</c:v>
                </c:pt>
                <c:pt idx="896" formatCode="#,##0;[Red]\-#,##0">
                  <c:v>103467.25857021438</c:v>
                </c:pt>
                <c:pt idx="897" formatCode="#,##0;[Red]\-#,##0">
                  <c:v>103467.25857021438</c:v>
                </c:pt>
                <c:pt idx="898" formatCode="#,##0;[Red]\-#,##0">
                  <c:v>103467.25857021438</c:v>
                </c:pt>
                <c:pt idx="899" formatCode="#,##0;[Red]\-#,##0">
                  <c:v>103467.25857021438</c:v>
                </c:pt>
                <c:pt idx="900" formatCode="#,##0;[Red]\-#,##0">
                  <c:v>103467.25857021438</c:v>
                </c:pt>
                <c:pt idx="901" formatCode="#,##0;[Red]\-#,##0">
                  <c:v>103467.25857021438</c:v>
                </c:pt>
                <c:pt idx="902" formatCode="#,##0;[Red]\-#,##0">
                  <c:v>103467.25857021438</c:v>
                </c:pt>
                <c:pt idx="903" formatCode="#,##0;[Red]\-#,##0">
                  <c:v>103467.25857021438</c:v>
                </c:pt>
                <c:pt idx="904" formatCode="#,##0;[Red]\-#,##0">
                  <c:v>103467.25857021438</c:v>
                </c:pt>
                <c:pt idx="905" formatCode="#,##0;[Red]\-#,##0">
                  <c:v>103467.25857021438</c:v>
                </c:pt>
                <c:pt idx="906" formatCode="#,##0;[Red]\-#,##0">
                  <c:v>103467.25857021438</c:v>
                </c:pt>
                <c:pt idx="907" formatCode="#,##0;[Red]\-#,##0">
                  <c:v>103467.25857021438</c:v>
                </c:pt>
                <c:pt idx="908" formatCode="#,##0;[Red]\-#,##0">
                  <c:v>103467.25857021438</c:v>
                </c:pt>
                <c:pt idx="909" formatCode="#,##0;[Red]\-#,##0">
                  <c:v>103467.25857021438</c:v>
                </c:pt>
                <c:pt idx="910" formatCode="#,##0;[Red]\-#,##0">
                  <c:v>103467.25857021438</c:v>
                </c:pt>
                <c:pt idx="911" formatCode="#,##0;[Red]\-#,##0">
                  <c:v>103467.25857021438</c:v>
                </c:pt>
                <c:pt idx="912" formatCode="#,##0;[Red]\-#,##0">
                  <c:v>103467.25857021438</c:v>
                </c:pt>
                <c:pt idx="913" formatCode="#,##0;[Red]\-#,##0">
                  <c:v>103467.25857021438</c:v>
                </c:pt>
                <c:pt idx="914" formatCode="#,##0;[Red]\-#,##0">
                  <c:v>103467.25857021438</c:v>
                </c:pt>
                <c:pt idx="915" formatCode="#,##0;[Red]\-#,##0">
                  <c:v>103467.25857021438</c:v>
                </c:pt>
                <c:pt idx="916" formatCode="#,##0;[Red]\-#,##0">
                  <c:v>103467.25857021438</c:v>
                </c:pt>
                <c:pt idx="917" formatCode="#,##0;[Red]\-#,##0">
                  <c:v>103467.25857021438</c:v>
                </c:pt>
                <c:pt idx="918" formatCode="#,##0;[Red]\-#,##0">
                  <c:v>103467.25857021438</c:v>
                </c:pt>
                <c:pt idx="919" formatCode="#,##0;[Red]\-#,##0">
                  <c:v>103467.25857021438</c:v>
                </c:pt>
                <c:pt idx="920" formatCode="#,##0;[Red]\-#,##0">
                  <c:v>103467.25857021438</c:v>
                </c:pt>
                <c:pt idx="921" formatCode="#,##0;[Red]\-#,##0">
                  <c:v>103467.25857021438</c:v>
                </c:pt>
                <c:pt idx="922" formatCode="#,##0;[Red]\-#,##0">
                  <c:v>103467.25857021438</c:v>
                </c:pt>
                <c:pt idx="923" formatCode="#,##0;[Red]\-#,##0">
                  <c:v>103467.25857021438</c:v>
                </c:pt>
                <c:pt idx="924" formatCode="#,##0;[Red]\-#,##0">
                  <c:v>103467.25857021438</c:v>
                </c:pt>
                <c:pt idx="925" formatCode="#,##0;[Red]\-#,##0">
                  <c:v>103467.25857021438</c:v>
                </c:pt>
                <c:pt idx="926" formatCode="#,##0;[Red]\-#,##0">
                  <c:v>103467.25857021438</c:v>
                </c:pt>
                <c:pt idx="927" formatCode="#,##0;[Red]\-#,##0">
                  <c:v>103467.25857021438</c:v>
                </c:pt>
                <c:pt idx="928" formatCode="#,##0;[Red]\-#,##0">
                  <c:v>103467.25857021438</c:v>
                </c:pt>
                <c:pt idx="929" formatCode="#,##0;[Red]\-#,##0">
                  <c:v>103467.25857021438</c:v>
                </c:pt>
                <c:pt idx="930" formatCode="#,##0;[Red]\-#,##0">
                  <c:v>103467.25857021438</c:v>
                </c:pt>
                <c:pt idx="931" formatCode="#,##0;[Red]\-#,##0">
                  <c:v>103467.25857021438</c:v>
                </c:pt>
                <c:pt idx="932" formatCode="#,##0;[Red]\-#,##0">
                  <c:v>103467.25857021438</c:v>
                </c:pt>
                <c:pt idx="933" formatCode="#,##0;[Red]\-#,##0">
                  <c:v>103467.25857021438</c:v>
                </c:pt>
                <c:pt idx="934" formatCode="#,##0;[Red]\-#,##0">
                  <c:v>103467.25857021438</c:v>
                </c:pt>
                <c:pt idx="935" formatCode="#,##0;[Red]\-#,##0">
                  <c:v>103467.25857021438</c:v>
                </c:pt>
                <c:pt idx="936" formatCode="#,##0;[Red]\-#,##0">
                  <c:v>103467.25857021438</c:v>
                </c:pt>
                <c:pt idx="937" formatCode="#,##0;[Red]\-#,##0">
                  <c:v>103467.25857021438</c:v>
                </c:pt>
                <c:pt idx="938" formatCode="#,##0;[Red]\-#,##0">
                  <c:v>103467.25857021438</c:v>
                </c:pt>
                <c:pt idx="939" formatCode="#,##0;[Red]\-#,##0">
                  <c:v>103467.25857021438</c:v>
                </c:pt>
                <c:pt idx="940" formatCode="#,##0;[Red]\-#,##0">
                  <c:v>103467.25857021438</c:v>
                </c:pt>
                <c:pt idx="941" formatCode="#,##0;[Red]\-#,##0">
                  <c:v>103467.25857021438</c:v>
                </c:pt>
                <c:pt idx="942" formatCode="#,##0;[Red]\-#,##0">
                  <c:v>103467.25857021438</c:v>
                </c:pt>
                <c:pt idx="943" formatCode="#,##0;[Red]\-#,##0">
                  <c:v>103467.25857021438</c:v>
                </c:pt>
                <c:pt idx="944" formatCode="#,##0;[Red]\-#,##0">
                  <c:v>103467.25857021438</c:v>
                </c:pt>
                <c:pt idx="945" formatCode="#,##0;[Red]\-#,##0">
                  <c:v>103467.25857021438</c:v>
                </c:pt>
                <c:pt idx="946" formatCode="#,##0;[Red]\-#,##0">
                  <c:v>103467.25857021438</c:v>
                </c:pt>
                <c:pt idx="947" formatCode="#,##0;[Red]\-#,##0">
                  <c:v>103467.25857021438</c:v>
                </c:pt>
                <c:pt idx="948" formatCode="#,##0;[Red]\-#,##0">
                  <c:v>103467.25857021438</c:v>
                </c:pt>
                <c:pt idx="949" formatCode="#,##0;[Red]\-#,##0">
                  <c:v>103467.25857021438</c:v>
                </c:pt>
                <c:pt idx="950" formatCode="#,##0;[Red]\-#,##0">
                  <c:v>103467.25857021438</c:v>
                </c:pt>
                <c:pt idx="951" formatCode="#,##0;[Red]\-#,##0">
                  <c:v>103467.25857021438</c:v>
                </c:pt>
                <c:pt idx="952" formatCode="#,##0;[Red]\-#,##0">
                  <c:v>103467.25857021438</c:v>
                </c:pt>
                <c:pt idx="953" formatCode="#,##0;[Red]\-#,##0">
                  <c:v>103467.25857021438</c:v>
                </c:pt>
                <c:pt idx="954" formatCode="#,##0;[Red]\-#,##0">
                  <c:v>103467.25857021438</c:v>
                </c:pt>
                <c:pt idx="955" formatCode="#,##0;[Red]\-#,##0">
                  <c:v>103467.25857021438</c:v>
                </c:pt>
                <c:pt idx="956" formatCode="#,##0;[Red]\-#,##0">
                  <c:v>103467.25857021438</c:v>
                </c:pt>
                <c:pt idx="957" formatCode="#,##0;[Red]\-#,##0">
                  <c:v>103467.25857021438</c:v>
                </c:pt>
                <c:pt idx="958" formatCode="#,##0;[Red]\-#,##0">
                  <c:v>103467.25857021438</c:v>
                </c:pt>
                <c:pt idx="959" formatCode="#,##0;[Red]\-#,##0">
                  <c:v>103467.25857021438</c:v>
                </c:pt>
                <c:pt idx="960" formatCode="#,##0;[Red]\-#,##0">
                  <c:v>103467.25857021438</c:v>
                </c:pt>
                <c:pt idx="961" formatCode="#,##0;[Red]\-#,##0">
                  <c:v>103467.25857021438</c:v>
                </c:pt>
                <c:pt idx="962" formatCode="#,##0;[Red]\-#,##0">
                  <c:v>103467.25857021438</c:v>
                </c:pt>
                <c:pt idx="963" formatCode="#,##0;[Red]\-#,##0">
                  <c:v>103467.25857021438</c:v>
                </c:pt>
                <c:pt idx="964" formatCode="#,##0;[Red]\-#,##0">
                  <c:v>106557.91791087372</c:v>
                </c:pt>
                <c:pt idx="965" formatCode="#,##0;[Red]\-#,##0">
                  <c:v>106557.91791087372</c:v>
                </c:pt>
                <c:pt idx="966" formatCode="#,##0;[Red]\-#,##0">
                  <c:v>106557.91791087372</c:v>
                </c:pt>
                <c:pt idx="967" formatCode="#,##0;[Red]\-#,##0">
                  <c:v>106557.91791087372</c:v>
                </c:pt>
                <c:pt idx="968" formatCode="#,##0;[Red]\-#,##0">
                  <c:v>123310.4952304614</c:v>
                </c:pt>
                <c:pt idx="969" formatCode="#,##0;[Red]\-#,##0">
                  <c:v>123310.4952304614</c:v>
                </c:pt>
                <c:pt idx="970" formatCode="#,##0;[Red]\-#,##0">
                  <c:v>123310.4952304614</c:v>
                </c:pt>
                <c:pt idx="971" formatCode="#,##0;[Red]\-#,##0">
                  <c:v>123310.4952304614</c:v>
                </c:pt>
                <c:pt idx="972" formatCode="#,##0;[Red]\-#,##0">
                  <c:v>123310.4952304614</c:v>
                </c:pt>
                <c:pt idx="973" formatCode="#,##0;[Red]\-#,##0">
                  <c:v>123310.4952304614</c:v>
                </c:pt>
                <c:pt idx="974" formatCode="#,##0;[Red]\-#,##0">
                  <c:v>123310.4952304614</c:v>
                </c:pt>
                <c:pt idx="975" formatCode="#,##0;[Red]\-#,##0">
                  <c:v>123310.4952304614</c:v>
                </c:pt>
                <c:pt idx="976" formatCode="#,##0;[Red]\-#,##0">
                  <c:v>123310.4952304614</c:v>
                </c:pt>
                <c:pt idx="977" formatCode="#,##0;[Red]\-#,##0">
                  <c:v>123310.4952304614</c:v>
                </c:pt>
                <c:pt idx="978" formatCode="#,##0;[Red]\-#,##0">
                  <c:v>123310.4952304614</c:v>
                </c:pt>
                <c:pt idx="979" formatCode="#,##0;[Red]\-#,##0">
                  <c:v>123310.4952304614</c:v>
                </c:pt>
                <c:pt idx="980" formatCode="#,##0;[Red]\-#,##0">
                  <c:v>123310.4952304614</c:v>
                </c:pt>
                <c:pt idx="981" formatCode="#,##0;[Red]\-#,##0">
                  <c:v>123310.4952304614</c:v>
                </c:pt>
                <c:pt idx="982" formatCode="#,##0;[Red]\-#,##0">
                  <c:v>123310.4952304614</c:v>
                </c:pt>
                <c:pt idx="983" formatCode="#,##0;[Red]\-#,##0">
                  <c:v>123310.4952304614</c:v>
                </c:pt>
                <c:pt idx="984" formatCode="#,##0;[Red]\-#,##0">
                  <c:v>123310.4952304614</c:v>
                </c:pt>
                <c:pt idx="985" formatCode="#,##0;[Red]\-#,##0">
                  <c:v>123310.4952304614</c:v>
                </c:pt>
                <c:pt idx="986" formatCode="#,##0;[Red]\-#,##0">
                  <c:v>123310.4952304614</c:v>
                </c:pt>
                <c:pt idx="987" formatCode="#,##0;[Red]\-#,##0">
                  <c:v>123310.4952304614</c:v>
                </c:pt>
                <c:pt idx="988" formatCode="#,##0;[Red]\-#,##0">
                  <c:v>134977.1618971281</c:v>
                </c:pt>
                <c:pt idx="989" formatCode="#,##0;[Red]\-#,##0">
                  <c:v>134977.1618971281</c:v>
                </c:pt>
                <c:pt idx="990" formatCode="#,##0;[Red]\-#,##0">
                  <c:v>134977.1618971281</c:v>
                </c:pt>
                <c:pt idx="991" formatCode="#,##0;[Red]\-#,##0">
                  <c:v>134977.1618971281</c:v>
                </c:pt>
                <c:pt idx="992" formatCode="#,##0;[Red]\-#,##0">
                  <c:v>134977.1618971281</c:v>
                </c:pt>
                <c:pt idx="993" formatCode="#,##0;[Red]\-#,##0">
                  <c:v>134977.1618971281</c:v>
                </c:pt>
                <c:pt idx="994" formatCode="#,##0;[Red]\-#,##0">
                  <c:v>134977.1618971281</c:v>
                </c:pt>
                <c:pt idx="995" formatCode="#,##0;[Red]\-#,##0">
                  <c:v>134977.1618971281</c:v>
                </c:pt>
                <c:pt idx="996" formatCode="#,##0;[Red]\-#,##0">
                  <c:v>134977.1618971281</c:v>
                </c:pt>
                <c:pt idx="997" formatCode="#,##0;[Red]\-#,##0">
                  <c:v>134977.1618971281</c:v>
                </c:pt>
                <c:pt idx="998" formatCode="#,##0;[Red]\-#,##0">
                  <c:v>134977.1618971281</c:v>
                </c:pt>
                <c:pt idx="999" formatCode="#,##0;[Red]\-#,##0">
                  <c:v>134977.1618971281</c:v>
                </c:pt>
                <c:pt idx="1000" formatCode="#,##0;[Red]\-#,##0">
                  <c:v>134977.1618971281</c:v>
                </c:pt>
                <c:pt idx="1001" formatCode="#,##0;[Red]\-#,##0">
                  <c:v>134977.1618971281</c:v>
                </c:pt>
                <c:pt idx="1002" formatCode="#,##0;[Red]\-#,##0">
                  <c:v>134977.1618971281</c:v>
                </c:pt>
                <c:pt idx="1003" formatCode="#,##0;[Red]\-#,##0">
                  <c:v>134977.1618971281</c:v>
                </c:pt>
                <c:pt idx="1004" formatCode="#,##0;[Red]\-#,##0">
                  <c:v>134977.1618971281</c:v>
                </c:pt>
                <c:pt idx="1005" formatCode="#,##0;[Red]\-#,##0">
                  <c:v>134977.1618971281</c:v>
                </c:pt>
                <c:pt idx="1006" formatCode="#,##0;[Red]\-#,##0">
                  <c:v>134977.1618971281</c:v>
                </c:pt>
                <c:pt idx="1007" formatCode="#,##0;[Red]\-#,##0">
                  <c:v>134977.1618971281</c:v>
                </c:pt>
                <c:pt idx="1008" formatCode="#,##0;[Red]\-#,##0">
                  <c:v>134977.1618971281</c:v>
                </c:pt>
                <c:pt idx="1009" formatCode="#,##0;[Red]\-#,##0">
                  <c:v>134977.1618971281</c:v>
                </c:pt>
                <c:pt idx="1010" formatCode="#,##0;[Red]\-#,##0">
                  <c:v>134977.1618971281</c:v>
                </c:pt>
                <c:pt idx="1011" formatCode="#,##0;[Red]\-#,##0">
                  <c:v>134977.1618971281</c:v>
                </c:pt>
                <c:pt idx="1012" formatCode="#,##0;[Red]\-#,##0">
                  <c:v>134977.1618971281</c:v>
                </c:pt>
                <c:pt idx="1013" formatCode="#,##0;[Red]\-#,##0">
                  <c:v>134977.1618971281</c:v>
                </c:pt>
                <c:pt idx="1014" formatCode="#,##0;[Red]\-#,##0">
                  <c:v>134977.1618971281</c:v>
                </c:pt>
                <c:pt idx="1015" formatCode="#,##0;[Red]\-#,##0">
                  <c:v>134977.1618971281</c:v>
                </c:pt>
                <c:pt idx="1016" formatCode="#,##0;[Red]\-#,##0">
                  <c:v>134977.1618971281</c:v>
                </c:pt>
                <c:pt idx="1017" formatCode="#,##0;[Red]\-#,##0">
                  <c:v>134977.1618971281</c:v>
                </c:pt>
                <c:pt idx="1018" formatCode="#,##0;[Red]\-#,##0">
                  <c:v>134977.1618971281</c:v>
                </c:pt>
                <c:pt idx="1019" formatCode="#,##0;[Red]\-#,##0">
                  <c:v>134977.1618971281</c:v>
                </c:pt>
                <c:pt idx="1020" formatCode="#,##0;[Red]\-#,##0">
                  <c:v>134977.1618971281</c:v>
                </c:pt>
                <c:pt idx="1021" formatCode="#,##0;[Red]\-#,##0">
                  <c:v>134977.1618971281</c:v>
                </c:pt>
                <c:pt idx="1022" formatCode="#,##0;[Red]\-#,##0">
                  <c:v>134977.1618971281</c:v>
                </c:pt>
                <c:pt idx="1023" formatCode="#,##0;[Red]\-#,##0">
                  <c:v>134977.1618971281</c:v>
                </c:pt>
                <c:pt idx="1024" formatCode="#,##0;[Red]\-#,##0">
                  <c:v>134977.1618971281</c:v>
                </c:pt>
                <c:pt idx="1025" formatCode="#,##0;[Red]\-#,##0">
                  <c:v>134977.1618971281</c:v>
                </c:pt>
                <c:pt idx="1026" formatCode="#,##0;[Red]\-#,##0">
                  <c:v>134977.1618971281</c:v>
                </c:pt>
                <c:pt idx="1027" formatCode="#,##0;[Red]\-#,##0">
                  <c:v>134977.1618971281</c:v>
                </c:pt>
                <c:pt idx="1028" formatCode="#,##0;[Red]\-#,##0">
                  <c:v>134977.1618971281</c:v>
                </c:pt>
                <c:pt idx="1029" formatCode="#,##0;[Red]\-#,##0">
                  <c:v>134977.1618971281</c:v>
                </c:pt>
                <c:pt idx="1030" formatCode="#,##0;[Red]\-#,##0">
                  <c:v>134977.1618971281</c:v>
                </c:pt>
                <c:pt idx="1031" formatCode="#,##0;[Red]\-#,##0">
                  <c:v>134977.1618971281</c:v>
                </c:pt>
                <c:pt idx="1032" formatCode="#,##0;[Red]\-#,##0">
                  <c:v>134977.1618971281</c:v>
                </c:pt>
                <c:pt idx="1033" formatCode="#,##0;[Red]\-#,##0">
                  <c:v>134977.1618971281</c:v>
                </c:pt>
                <c:pt idx="1034" formatCode="#,##0;[Red]\-#,##0">
                  <c:v>134977.1618971281</c:v>
                </c:pt>
                <c:pt idx="1035" formatCode="#,##0;[Red]\-#,##0">
                  <c:v>134977.1618971281</c:v>
                </c:pt>
                <c:pt idx="1036" formatCode="#,##0;[Red]\-#,##0">
                  <c:v>134977.1618971281</c:v>
                </c:pt>
                <c:pt idx="1037" formatCode="#,##0;[Red]\-#,##0">
                  <c:v>134977.1618971281</c:v>
                </c:pt>
                <c:pt idx="1038" formatCode="#,##0;[Red]\-#,##0">
                  <c:v>134977.1618971281</c:v>
                </c:pt>
                <c:pt idx="1039" formatCode="#,##0;[Red]\-#,##0">
                  <c:v>134977.1618971281</c:v>
                </c:pt>
                <c:pt idx="1040" formatCode="#,##0;[Red]\-#,##0">
                  <c:v>134977.1618971281</c:v>
                </c:pt>
                <c:pt idx="1041" formatCode="#,##0;[Red]\-#,##0">
                  <c:v>134977.1618971281</c:v>
                </c:pt>
                <c:pt idx="1042" formatCode="#,##0;[Red]\-#,##0">
                  <c:v>134977.1618971281</c:v>
                </c:pt>
                <c:pt idx="1043" formatCode="#,##0;[Red]\-#,##0">
                  <c:v>134977.1618971281</c:v>
                </c:pt>
                <c:pt idx="1044" formatCode="#,##0;[Red]\-#,##0">
                  <c:v>134977.1618971281</c:v>
                </c:pt>
                <c:pt idx="1045" formatCode="#,##0;[Red]\-#,##0">
                  <c:v>134977.1618971281</c:v>
                </c:pt>
                <c:pt idx="1046" formatCode="#,##0;[Red]\-#,##0">
                  <c:v>134977.1618971281</c:v>
                </c:pt>
                <c:pt idx="1047" formatCode="#,##0;[Red]\-#,##0">
                  <c:v>134977.1618971281</c:v>
                </c:pt>
                <c:pt idx="1048" formatCode="#,##0;[Red]\-#,##0">
                  <c:v>134977.1618971281</c:v>
                </c:pt>
                <c:pt idx="1049" formatCode="#,##0;[Red]\-#,##0">
                  <c:v>134977.1618971281</c:v>
                </c:pt>
                <c:pt idx="1050" formatCode="#,##0;[Red]\-#,##0">
                  <c:v>134977.1618971281</c:v>
                </c:pt>
                <c:pt idx="1051" formatCode="#,##0;[Red]\-#,##0">
                  <c:v>134977.1618971281</c:v>
                </c:pt>
                <c:pt idx="1052" formatCode="#,##0;[Red]\-#,##0">
                  <c:v>134977.1618971281</c:v>
                </c:pt>
                <c:pt idx="1053" formatCode="#,##0;[Red]\-#,##0">
                  <c:v>134977.1618971281</c:v>
                </c:pt>
                <c:pt idx="1054" formatCode="#,##0;[Red]\-#,##0">
                  <c:v>134977.1618971281</c:v>
                </c:pt>
                <c:pt idx="1055" formatCode="#,##0;[Red]\-#,##0">
                  <c:v>134977.1618971281</c:v>
                </c:pt>
                <c:pt idx="1056" formatCode="#,##0;[Red]\-#,##0">
                  <c:v>134977.1618971281</c:v>
                </c:pt>
                <c:pt idx="1057" formatCode="#,##0;[Red]\-#,##0">
                  <c:v>134977.1618971281</c:v>
                </c:pt>
                <c:pt idx="1058" formatCode="#,##0;[Red]\-#,##0">
                  <c:v>134977.1618971281</c:v>
                </c:pt>
                <c:pt idx="1059" formatCode="#,##0;[Red]\-#,##0">
                  <c:v>134977.1618971281</c:v>
                </c:pt>
                <c:pt idx="1060" formatCode="#,##0;[Red]\-#,##0">
                  <c:v>134977.1618971281</c:v>
                </c:pt>
                <c:pt idx="1061" formatCode="#,##0;[Red]\-#,##0">
                  <c:v>134977.1618971281</c:v>
                </c:pt>
                <c:pt idx="1062" formatCode="#,##0;[Red]\-#,##0">
                  <c:v>134977.1618971281</c:v>
                </c:pt>
                <c:pt idx="1063" formatCode="#,##0;[Red]\-#,##0">
                  <c:v>134977.1618971281</c:v>
                </c:pt>
                <c:pt idx="1064" formatCode="#,##0;[Red]\-#,##0">
                  <c:v>134977.1618971281</c:v>
                </c:pt>
                <c:pt idx="1065" formatCode="#,##0;[Red]\-#,##0">
                  <c:v>134977.1618971281</c:v>
                </c:pt>
                <c:pt idx="1066" formatCode="#,##0;[Red]\-#,##0">
                  <c:v>134977.1618971281</c:v>
                </c:pt>
                <c:pt idx="1067" formatCode="#,##0;[Red]\-#,##0">
                  <c:v>134977.1618971281</c:v>
                </c:pt>
                <c:pt idx="1068" formatCode="#,##0;[Red]\-#,##0">
                  <c:v>134977.1618971281</c:v>
                </c:pt>
                <c:pt idx="1069" formatCode="#,##0;[Red]\-#,##0">
                  <c:v>134977.1618971281</c:v>
                </c:pt>
                <c:pt idx="1070" formatCode="#,##0;[Red]\-#,##0">
                  <c:v>134977.1618971281</c:v>
                </c:pt>
                <c:pt idx="1071" formatCode="#,##0;[Red]\-#,##0">
                  <c:v>134977.1618971281</c:v>
                </c:pt>
                <c:pt idx="1072" formatCode="#,##0;[Red]\-#,##0">
                  <c:v>134977.1618971281</c:v>
                </c:pt>
                <c:pt idx="1073" formatCode="#,##0;[Red]\-#,##0">
                  <c:v>134977.1618971281</c:v>
                </c:pt>
                <c:pt idx="1074" formatCode="#,##0;[Red]\-#,##0">
                  <c:v>134977.1618971281</c:v>
                </c:pt>
                <c:pt idx="1075" formatCode="#,##0;[Red]\-#,##0">
                  <c:v>134977.1618971281</c:v>
                </c:pt>
                <c:pt idx="1076" formatCode="#,##0;[Red]\-#,##0">
                  <c:v>134977.1618971281</c:v>
                </c:pt>
                <c:pt idx="1077" formatCode="#,##0;[Red]\-#,##0">
                  <c:v>134977.1618971281</c:v>
                </c:pt>
                <c:pt idx="1078" formatCode="#,##0;[Red]\-#,##0">
                  <c:v>134977.1618971281</c:v>
                </c:pt>
                <c:pt idx="1079" formatCode="#,##0;[Red]\-#,##0">
                  <c:v>134977.1618971281</c:v>
                </c:pt>
                <c:pt idx="1080" formatCode="#,##0;[Red]\-#,##0">
                  <c:v>134977.1618971281</c:v>
                </c:pt>
                <c:pt idx="1081" formatCode="#,##0;[Red]\-#,##0">
                  <c:v>134977.1618971281</c:v>
                </c:pt>
                <c:pt idx="1082" formatCode="#,##0;[Red]\-#,##0">
                  <c:v>134977.1618971281</c:v>
                </c:pt>
                <c:pt idx="1083" formatCode="#,##0;[Red]\-#,##0">
                  <c:v>134977.1618971281</c:v>
                </c:pt>
                <c:pt idx="1084" formatCode="#,##0;[Red]\-#,##0">
                  <c:v>134977.1618971281</c:v>
                </c:pt>
                <c:pt idx="1085" formatCode="#,##0;[Red]\-#,##0">
                  <c:v>134977.1618971281</c:v>
                </c:pt>
                <c:pt idx="1086" formatCode="#,##0;[Red]\-#,##0">
                  <c:v>134977.1618971281</c:v>
                </c:pt>
                <c:pt idx="1087" formatCode="#,##0;[Red]\-#,##0">
                  <c:v>134977.1618971281</c:v>
                </c:pt>
                <c:pt idx="1088" formatCode="#,##0;[Red]\-#,##0">
                  <c:v>134977.1618971281</c:v>
                </c:pt>
                <c:pt idx="1089" formatCode="#,##0;[Red]\-#,##0">
                  <c:v>134977.1618971281</c:v>
                </c:pt>
                <c:pt idx="1090" formatCode="#,##0;[Red]\-#,##0">
                  <c:v>134977.1618971281</c:v>
                </c:pt>
                <c:pt idx="1091" formatCode="#,##0;[Red]\-#,##0">
                  <c:v>134977.1618971281</c:v>
                </c:pt>
                <c:pt idx="1092" formatCode="#,##0;[Red]\-#,##0">
                  <c:v>134977.1618971281</c:v>
                </c:pt>
                <c:pt idx="1093" formatCode="#,##0;[Red]\-#,##0">
                  <c:v>134977.1618971281</c:v>
                </c:pt>
                <c:pt idx="1094" formatCode="#,##0;[Red]\-#,##0">
                  <c:v>134977.1618971281</c:v>
                </c:pt>
                <c:pt idx="1095" formatCode="#,##0;[Red]\-#,##0">
                  <c:v>134977.1618971281</c:v>
                </c:pt>
                <c:pt idx="1096" formatCode="#,##0;[Red]\-#,##0">
                  <c:v>134977.1618971281</c:v>
                </c:pt>
                <c:pt idx="1097" formatCode="#,##0;[Red]\-#,##0">
                  <c:v>134977.1618971281</c:v>
                </c:pt>
                <c:pt idx="1098" formatCode="#,##0;[Red]\-#,##0">
                  <c:v>134977.1618971281</c:v>
                </c:pt>
                <c:pt idx="1099" formatCode="#,##0;[Red]\-#,##0">
                  <c:v>134977.1618971281</c:v>
                </c:pt>
                <c:pt idx="1100" formatCode="#,##0;[Red]\-#,##0">
                  <c:v>134977.1618971281</c:v>
                </c:pt>
                <c:pt idx="1101" formatCode="#,##0;[Red]\-#,##0">
                  <c:v>134977.1618971281</c:v>
                </c:pt>
                <c:pt idx="1102" formatCode="#,##0;[Red]\-#,##0">
                  <c:v>134977.1618971281</c:v>
                </c:pt>
                <c:pt idx="1103" formatCode="#,##0;[Red]\-#,##0">
                  <c:v>134977.1618971281</c:v>
                </c:pt>
                <c:pt idx="1104" formatCode="#,##0;[Red]\-#,##0">
                  <c:v>134977.1618971281</c:v>
                </c:pt>
                <c:pt idx="1105" formatCode="#,##0;[Red]\-#,##0">
                  <c:v>130031.29904456828</c:v>
                </c:pt>
                <c:pt idx="1106" formatCode="#,##0;[Red]\-#,##0">
                  <c:v>130031.29904456828</c:v>
                </c:pt>
                <c:pt idx="1107" formatCode="#,##0;[Red]\-#,##0">
                  <c:v>130031.29904456828</c:v>
                </c:pt>
                <c:pt idx="1108" formatCode="#,##0;[Red]\-#,##0">
                  <c:v>130031.29904456828</c:v>
                </c:pt>
                <c:pt idx="1109" formatCode="#,##0;[Red]\-#,##0">
                  <c:v>130031.29904456828</c:v>
                </c:pt>
                <c:pt idx="1110" formatCode="#,##0;[Red]\-#,##0">
                  <c:v>130031.29904456828</c:v>
                </c:pt>
                <c:pt idx="1111" formatCode="#,##0;[Red]\-#,##0">
                  <c:v>130031.29904456828</c:v>
                </c:pt>
                <c:pt idx="1112" formatCode="#,##0;[Red]\-#,##0">
                  <c:v>130031.29904456828</c:v>
                </c:pt>
                <c:pt idx="1113" formatCode="#,##0;[Red]\-#,##0">
                  <c:v>130031.29904456828</c:v>
                </c:pt>
                <c:pt idx="1114" formatCode="#,##0;[Red]\-#,##0">
                  <c:v>130031.29904456828</c:v>
                </c:pt>
                <c:pt idx="1115" formatCode="#,##0;[Red]\-#,##0">
                  <c:v>130031.29904456828</c:v>
                </c:pt>
                <c:pt idx="1116" formatCode="#,##0;[Red]\-#,##0">
                  <c:v>130031.29904456828</c:v>
                </c:pt>
                <c:pt idx="1117" formatCode="#,##0;[Red]\-#,##0">
                  <c:v>130031.29904456828</c:v>
                </c:pt>
                <c:pt idx="1118" formatCode="#,##0;[Red]\-#,##0">
                  <c:v>130031.29904456828</c:v>
                </c:pt>
                <c:pt idx="1119" formatCode="#,##0;[Red]\-#,##0">
                  <c:v>130031.29904456828</c:v>
                </c:pt>
                <c:pt idx="1120" formatCode="#,##0;[Red]\-#,##0">
                  <c:v>130031.29904456828</c:v>
                </c:pt>
                <c:pt idx="1121" formatCode="#,##0;[Red]\-#,##0">
                  <c:v>130031.29904456828</c:v>
                </c:pt>
                <c:pt idx="1122" formatCode="#,##0;[Red]\-#,##0">
                  <c:v>130031.29904456828</c:v>
                </c:pt>
                <c:pt idx="1123" formatCode="#,##0;[Red]\-#,##0">
                  <c:v>130031.29904456828</c:v>
                </c:pt>
                <c:pt idx="1124" formatCode="#,##0;[Red]\-#,##0">
                  <c:v>130031.29904456828</c:v>
                </c:pt>
                <c:pt idx="1125" formatCode="#,##0;[Red]\-#,##0">
                  <c:v>130031.29904456828</c:v>
                </c:pt>
                <c:pt idx="1126" formatCode="#,##0;[Red]\-#,##0">
                  <c:v>130031.29904456828</c:v>
                </c:pt>
                <c:pt idx="1127" formatCode="#,##0;[Red]\-#,##0">
                  <c:v>130031.29904456828</c:v>
                </c:pt>
                <c:pt idx="1128" formatCode="#,##0;[Red]\-#,##0">
                  <c:v>130031.29904456828</c:v>
                </c:pt>
                <c:pt idx="1129" formatCode="#,##0;[Red]\-#,##0">
                  <c:v>130031.29904456828</c:v>
                </c:pt>
                <c:pt idx="1130" formatCode="#,##0;[Red]\-#,##0">
                  <c:v>130031.29904456828</c:v>
                </c:pt>
                <c:pt idx="1131" formatCode="#,##0;[Red]\-#,##0">
                  <c:v>130031.29904456828</c:v>
                </c:pt>
                <c:pt idx="1132" formatCode="#,##0;[Red]\-#,##0">
                  <c:v>130031.29904456828</c:v>
                </c:pt>
                <c:pt idx="1133" formatCode="#,##0;[Red]\-#,##0">
                  <c:v>130031.29904456828</c:v>
                </c:pt>
                <c:pt idx="1134" formatCode="#,##0;[Red]\-#,##0">
                  <c:v>130031.29904456828</c:v>
                </c:pt>
                <c:pt idx="1135" formatCode="#,##0;[Red]\-#,##0">
                  <c:v>130031.29904456828</c:v>
                </c:pt>
                <c:pt idx="1136" formatCode="#,##0;[Red]\-#,##0">
                  <c:v>130031.29904456828</c:v>
                </c:pt>
                <c:pt idx="1137" formatCode="#,##0;[Red]\-#,##0">
                  <c:v>130031.29904456828</c:v>
                </c:pt>
                <c:pt idx="1138" formatCode="#,##0;[Red]\-#,##0">
                  <c:v>130031.29904456828</c:v>
                </c:pt>
                <c:pt idx="1139" formatCode="#,##0;[Red]\-#,##0">
                  <c:v>130031.29904456828</c:v>
                </c:pt>
                <c:pt idx="1140" formatCode="#,##0;[Red]\-#,##0">
                  <c:v>122989.04552344153</c:v>
                </c:pt>
                <c:pt idx="1141" formatCode="#,##0;[Red]\-#,##0">
                  <c:v>122989.04552344153</c:v>
                </c:pt>
                <c:pt idx="1142" formatCode="#,##0;[Red]\-#,##0">
                  <c:v>122989.04552344153</c:v>
                </c:pt>
                <c:pt idx="1143" formatCode="#,##0;[Red]\-#,##0">
                  <c:v>122989.04552344153</c:v>
                </c:pt>
                <c:pt idx="1144" formatCode="#,##0;[Red]\-#,##0">
                  <c:v>122989.04552344153</c:v>
                </c:pt>
                <c:pt idx="1145" formatCode="#,##0;[Red]\-#,##0">
                  <c:v>122989.04552344153</c:v>
                </c:pt>
                <c:pt idx="1146" formatCode="#,##0;[Red]\-#,##0">
                  <c:v>122989.04552344153</c:v>
                </c:pt>
                <c:pt idx="1147" formatCode="#,##0;[Red]\-#,##0">
                  <c:v>122989.04552344153</c:v>
                </c:pt>
                <c:pt idx="1148" formatCode="#,##0;[Red]\-#,##0">
                  <c:v>118043.18267088171</c:v>
                </c:pt>
                <c:pt idx="1149" formatCode="#,##0;[Red]\-#,##0">
                  <c:v>118043.18267088171</c:v>
                </c:pt>
                <c:pt idx="1150" formatCode="#,##0;[Red]\-#,##0">
                  <c:v>118043.18267088171</c:v>
                </c:pt>
                <c:pt idx="1151" formatCode="#,##0;[Red]\-#,##0">
                  <c:v>106504.72113242015</c:v>
                </c:pt>
                <c:pt idx="1152" formatCode="#,##0;[Red]\-#,##0">
                  <c:v>106504.72113242015</c:v>
                </c:pt>
                <c:pt idx="1153" formatCode="#,##0;[Red]\-#,##0">
                  <c:v>106504.72113242015</c:v>
                </c:pt>
                <c:pt idx="1154" formatCode="#,##0;[Red]\-#,##0">
                  <c:v>106504.72113242015</c:v>
                </c:pt>
                <c:pt idx="1155" formatCode="#,##0;[Red]\-#,##0">
                  <c:v>106504.72113242015</c:v>
                </c:pt>
                <c:pt idx="1156" formatCode="#,##0;[Red]\-#,##0">
                  <c:v>106504.72113242015</c:v>
                </c:pt>
                <c:pt idx="1157" formatCode="#,##0;[Red]\-#,##0">
                  <c:v>106504.72113242015</c:v>
                </c:pt>
                <c:pt idx="1158" formatCode="#,##0;[Red]\-#,##0">
                  <c:v>106504.72113242015</c:v>
                </c:pt>
                <c:pt idx="1159" formatCode="#,##0;[Red]\-#,##0">
                  <c:v>106504.72113242015</c:v>
                </c:pt>
                <c:pt idx="1160" formatCode="#,##0;[Red]\-#,##0">
                  <c:v>106504.72113242015</c:v>
                </c:pt>
                <c:pt idx="1161" formatCode="#,##0;[Red]\-#,##0">
                  <c:v>106504.72113242015</c:v>
                </c:pt>
                <c:pt idx="1162" formatCode="#,##0;[Red]\-#,##0">
                  <c:v>106504.72113242015</c:v>
                </c:pt>
                <c:pt idx="1163" formatCode="#,##0;[Red]\-#,##0">
                  <c:v>106504.72113242015</c:v>
                </c:pt>
                <c:pt idx="1164" formatCode="#,##0;[Red]\-#,##0">
                  <c:v>106504.72113242015</c:v>
                </c:pt>
                <c:pt idx="1165" formatCode="#,##0;[Red]\-#,##0">
                  <c:v>106504.72113242015</c:v>
                </c:pt>
                <c:pt idx="1166" formatCode="#,##0;[Red]\-#,##0">
                  <c:v>106504.72113242015</c:v>
                </c:pt>
                <c:pt idx="1167" formatCode="#,##0;[Red]\-#,##0">
                  <c:v>106504.72113242015</c:v>
                </c:pt>
                <c:pt idx="1168" formatCode="#,##0;[Red]\-#,##0">
                  <c:v>106504.72113242015</c:v>
                </c:pt>
                <c:pt idx="1169" formatCode="#,##0;[Red]\-#,##0">
                  <c:v>106504.72113242015</c:v>
                </c:pt>
                <c:pt idx="1170" formatCode="#,##0;[Red]\-#,##0">
                  <c:v>106504.72113242015</c:v>
                </c:pt>
                <c:pt idx="1171" formatCode="#,##0;[Red]\-#,##0">
                  <c:v>106504.72113242015</c:v>
                </c:pt>
                <c:pt idx="1172" formatCode="#,##0;[Red]\-#,##0">
                  <c:v>106504.72113242015</c:v>
                </c:pt>
                <c:pt idx="1173" formatCode="#,##0;[Red]\-#,##0">
                  <c:v>106504.72113242015</c:v>
                </c:pt>
                <c:pt idx="1174" formatCode="#,##0;[Red]\-#,##0">
                  <c:v>106504.72113242015</c:v>
                </c:pt>
                <c:pt idx="1175" formatCode="#,##0;[Red]\-#,##0">
                  <c:v>106504.72113242015</c:v>
                </c:pt>
                <c:pt idx="1176" formatCode="#,##0;[Red]\-#,##0">
                  <c:v>106504.72113242015</c:v>
                </c:pt>
                <c:pt idx="1177" formatCode="#,##0;[Red]\-#,##0">
                  <c:v>106504.72113242015</c:v>
                </c:pt>
                <c:pt idx="1178" formatCode="#,##0;[Red]\-#,##0">
                  <c:v>106504.72113242015</c:v>
                </c:pt>
                <c:pt idx="1179" formatCode="#,##0;[Red]\-#,##0">
                  <c:v>106504.72113242015</c:v>
                </c:pt>
                <c:pt idx="1180" formatCode="#,##0;[Red]\-#,##0">
                  <c:v>106504.72113242015</c:v>
                </c:pt>
                <c:pt idx="1181" formatCode="#,##0;[Red]\-#,##0">
                  <c:v>106504.72113242015</c:v>
                </c:pt>
                <c:pt idx="1182" formatCode="#,##0;[Red]\-#,##0">
                  <c:v>106504.72113242015</c:v>
                </c:pt>
                <c:pt idx="1183" formatCode="#,##0;[Red]\-#,##0">
                  <c:v>106504.72113242015</c:v>
                </c:pt>
                <c:pt idx="1184" formatCode="#,##0;[Red]\-#,##0">
                  <c:v>106504.72113242015</c:v>
                </c:pt>
                <c:pt idx="1185" formatCode="#,##0;[Red]\-#,##0">
                  <c:v>106504.72113242015</c:v>
                </c:pt>
                <c:pt idx="1186" formatCode="#,##0;[Red]\-#,##0">
                  <c:v>106504.72113242015</c:v>
                </c:pt>
                <c:pt idx="1187" formatCode="#,##0;[Red]\-#,##0">
                  <c:v>106504.72113242015</c:v>
                </c:pt>
                <c:pt idx="1188" formatCode="#,##0;[Red]\-#,##0">
                  <c:v>106504.72113242015</c:v>
                </c:pt>
                <c:pt idx="1189" formatCode="#,##0;[Red]\-#,##0">
                  <c:v>106504.72113242015</c:v>
                </c:pt>
                <c:pt idx="1190" formatCode="#,##0;[Red]\-#,##0">
                  <c:v>106504.72113242015</c:v>
                </c:pt>
                <c:pt idx="1191" formatCode="#,##0;[Red]\-#,##0">
                  <c:v>106504.72113242015</c:v>
                </c:pt>
                <c:pt idx="1192" formatCode="#,##0;[Red]\-#,##0">
                  <c:v>106504.72113242015</c:v>
                </c:pt>
                <c:pt idx="1193" formatCode="#,##0;[Red]\-#,##0">
                  <c:v>106504.72113242015</c:v>
                </c:pt>
                <c:pt idx="1194" formatCode="#,##0;[Red]\-#,##0">
                  <c:v>106504.72113242015</c:v>
                </c:pt>
                <c:pt idx="1195" formatCode="#,##0;[Red]\-#,##0">
                  <c:v>106504.72113242015</c:v>
                </c:pt>
                <c:pt idx="1196" formatCode="#,##0;[Red]\-#,##0">
                  <c:v>106504.72113242015</c:v>
                </c:pt>
                <c:pt idx="1197" formatCode="#,##0;[Red]\-#,##0">
                  <c:v>106504.72113242015</c:v>
                </c:pt>
                <c:pt idx="1198" formatCode="#,##0;[Red]\-#,##0">
                  <c:v>106504.72113242015</c:v>
                </c:pt>
                <c:pt idx="1199" formatCode="#,##0;[Red]\-#,##0">
                  <c:v>102338.05446575349</c:v>
                </c:pt>
                <c:pt idx="1200" formatCode="#,##0;[Red]\-#,##0">
                  <c:v>102338.05446575349</c:v>
                </c:pt>
                <c:pt idx="1201" formatCode="#,##0;[Red]\-#,##0">
                  <c:v>102338.05446575349</c:v>
                </c:pt>
                <c:pt idx="1202" formatCode="#,##0;[Red]\-#,##0">
                  <c:v>102338.05446575349</c:v>
                </c:pt>
                <c:pt idx="1203" formatCode="#,##0;[Red]\-#,##0">
                  <c:v>102338.05446575349</c:v>
                </c:pt>
                <c:pt idx="1204" formatCode="#,##0;[Red]\-#,##0">
                  <c:v>102338.05446575349</c:v>
                </c:pt>
                <c:pt idx="1205" formatCode="#,##0;[Red]\-#,##0">
                  <c:v>102338.05446575349</c:v>
                </c:pt>
                <c:pt idx="1206" formatCode="#,##0;[Red]\-#,##0">
                  <c:v>102338.05446575349</c:v>
                </c:pt>
                <c:pt idx="1207" formatCode="#,##0;[Red]\-#,##0">
                  <c:v>102338.05446575349</c:v>
                </c:pt>
                <c:pt idx="1208" formatCode="#,##0;[Red]\-#,##0">
                  <c:v>102338.05446575349</c:v>
                </c:pt>
                <c:pt idx="1209" formatCode="#,##0;[Red]\-#,##0">
                  <c:v>102338.05446575349</c:v>
                </c:pt>
                <c:pt idx="1210" formatCode="#,##0;[Red]\-#,##0">
                  <c:v>102338.05446575349</c:v>
                </c:pt>
                <c:pt idx="1211" formatCode="#,##0;[Red]\-#,##0">
                  <c:v>102338.05446575349</c:v>
                </c:pt>
                <c:pt idx="1212" formatCode="#,##0;[Red]\-#,##0">
                  <c:v>102338.05446575349</c:v>
                </c:pt>
                <c:pt idx="1213" formatCode="#,##0;[Red]\-#,##0">
                  <c:v>102338.05446575349</c:v>
                </c:pt>
                <c:pt idx="1214" formatCode="#,##0;[Red]\-#,##0">
                  <c:v>102338.05446575349</c:v>
                </c:pt>
                <c:pt idx="1215" formatCode="#,##0;[Red]\-#,##0">
                  <c:v>102338.05446575349</c:v>
                </c:pt>
                <c:pt idx="1216" formatCode="#,##0;[Red]\-#,##0">
                  <c:v>102338.05446575349</c:v>
                </c:pt>
                <c:pt idx="1217" formatCode="#,##0;[Red]\-#,##0">
                  <c:v>95918.65360983336</c:v>
                </c:pt>
                <c:pt idx="1218" formatCode="#,##0;[Red]\-#,##0">
                  <c:v>95918.65360983336</c:v>
                </c:pt>
                <c:pt idx="1219" formatCode="#,##0;[Red]\-#,##0">
                  <c:v>95918.65360983336</c:v>
                </c:pt>
                <c:pt idx="1220" formatCode="#,##0;[Red]\-#,##0">
                  <c:v>95918.65360983336</c:v>
                </c:pt>
                <c:pt idx="1221" formatCode="#,##0;[Red]\-#,##0">
                  <c:v>95918.65360983336</c:v>
                </c:pt>
                <c:pt idx="1222" formatCode="#,##0;[Red]\-#,##0">
                  <c:v>95918.65360983336</c:v>
                </c:pt>
                <c:pt idx="1223" formatCode="#,##0;[Red]\-#,##0">
                  <c:v>95918.65360983336</c:v>
                </c:pt>
                <c:pt idx="1224" formatCode="#,##0;[Red]\-#,##0">
                  <c:v>95918.65360983336</c:v>
                </c:pt>
                <c:pt idx="1225" formatCode="#,##0;[Red]\-#,##0">
                  <c:v>95918.65360983336</c:v>
                </c:pt>
                <c:pt idx="1226" formatCode="#,##0;[Red]\-#,##0">
                  <c:v>95918.65360983336</c:v>
                </c:pt>
                <c:pt idx="1227" formatCode="#,##0;[Red]\-#,##0">
                  <c:v>95918.65360983336</c:v>
                </c:pt>
                <c:pt idx="1228" formatCode="#,##0;[Red]\-#,##0">
                  <c:v>84380.192071371799</c:v>
                </c:pt>
                <c:pt idx="1229" formatCode="#,##0;[Red]\-#,##0">
                  <c:v>84380.192071371799</c:v>
                </c:pt>
                <c:pt idx="1230" formatCode="#,##0;[Red]\-#,##0">
                  <c:v>84380.192071371799</c:v>
                </c:pt>
                <c:pt idx="1231" formatCode="#,##0;[Red]\-#,##0">
                  <c:v>84380.192071371799</c:v>
                </c:pt>
                <c:pt idx="1232" formatCode="#,##0;[Red]\-#,##0">
                  <c:v>84380.192071371799</c:v>
                </c:pt>
                <c:pt idx="1233" formatCode="#,##0;[Red]\-#,##0">
                  <c:v>84380.192071371799</c:v>
                </c:pt>
                <c:pt idx="1234" formatCode="#,##0;[Red]\-#,##0">
                  <c:v>84380.192071371799</c:v>
                </c:pt>
                <c:pt idx="1235" formatCode="#,##0;[Red]\-#,##0">
                  <c:v>84380.192071371799</c:v>
                </c:pt>
                <c:pt idx="1236" formatCode="#,##0;[Red]\-#,##0">
                  <c:v>84380.192071371799</c:v>
                </c:pt>
                <c:pt idx="1237" formatCode="#,##0;[Red]\-#,##0">
                  <c:v>84380.192071371799</c:v>
                </c:pt>
                <c:pt idx="1238" formatCode="#,##0;[Red]\-#,##0">
                  <c:v>84380.192071371799</c:v>
                </c:pt>
                <c:pt idx="1239" formatCode="#,##0;[Red]\-#,##0">
                  <c:v>84380.192071371799</c:v>
                </c:pt>
                <c:pt idx="1240" formatCode="#,##0;[Red]\-#,##0">
                  <c:v>84380.192071371799</c:v>
                </c:pt>
                <c:pt idx="1241" formatCode="#,##0;[Red]\-#,##0">
                  <c:v>84380.192071371799</c:v>
                </c:pt>
                <c:pt idx="1242" formatCode="#,##0;[Red]\-#,##0">
                  <c:v>84380.192071371799</c:v>
                </c:pt>
                <c:pt idx="1243" formatCode="#,##0;[Red]\-#,##0">
                  <c:v>84380.192071371799</c:v>
                </c:pt>
                <c:pt idx="1244" formatCode="#,##0;[Red]\-#,##0">
                  <c:v>84380.192071371799</c:v>
                </c:pt>
                <c:pt idx="1245" formatCode="#,##0;[Red]\-#,##0">
                  <c:v>84380.192071371799</c:v>
                </c:pt>
                <c:pt idx="1246" formatCode="#,##0;[Red]\-#,##0">
                  <c:v>84380.192071371799</c:v>
                </c:pt>
                <c:pt idx="1247" formatCode="#,##0;[Red]\-#,##0">
                  <c:v>84380.192071371799</c:v>
                </c:pt>
                <c:pt idx="1248" formatCode="#,##0;[Red]\-#,##0">
                  <c:v>84380.192071371799</c:v>
                </c:pt>
                <c:pt idx="1249" formatCode="#,##0;[Red]\-#,##0">
                  <c:v>84380.192071371799</c:v>
                </c:pt>
                <c:pt idx="1250" formatCode="#,##0;[Red]\-#,##0">
                  <c:v>84380.192071371799</c:v>
                </c:pt>
                <c:pt idx="1251" formatCode="#,##0;[Red]\-#,##0">
                  <c:v>84380.192071371799</c:v>
                </c:pt>
                <c:pt idx="1252" formatCode="#,##0;[Red]\-#,##0">
                  <c:v>84380.192071371799</c:v>
                </c:pt>
                <c:pt idx="1253" formatCode="#,##0;[Red]\-#,##0">
                  <c:v>84380.192071371799</c:v>
                </c:pt>
                <c:pt idx="1254" formatCode="#,##0;[Red]\-#,##0">
                  <c:v>84380.192071371799</c:v>
                </c:pt>
                <c:pt idx="1255" formatCode="#,##0;[Red]\-#,##0">
                  <c:v>84380.192071371799</c:v>
                </c:pt>
                <c:pt idx="1256" formatCode="#,##0;[Red]\-#,##0">
                  <c:v>84380.192071371799</c:v>
                </c:pt>
                <c:pt idx="1257" formatCode="#,##0;[Red]\-#,##0">
                  <c:v>84380.192071371799</c:v>
                </c:pt>
                <c:pt idx="1258" formatCode="#,##0;[Red]\-#,##0">
                  <c:v>84380.192071371799</c:v>
                </c:pt>
                <c:pt idx="1259" formatCode="#,##0;[Red]\-#,##0">
                  <c:v>39241.303182482901</c:v>
                </c:pt>
                <c:pt idx="1260" formatCode="#,##0;[Red]\-#,##0">
                  <c:v>39241.303182482901</c:v>
                </c:pt>
                <c:pt idx="1261" formatCode="#,##0;[Red]\-#,##0">
                  <c:v>39241.303182482901</c:v>
                </c:pt>
                <c:pt idx="1262" formatCode="#,##0;[Red]\-#,##0">
                  <c:v>39241.303182482901</c:v>
                </c:pt>
                <c:pt idx="1263" formatCode="#,##0;[Red]\-#,##0">
                  <c:v>39241.303182482901</c:v>
                </c:pt>
                <c:pt idx="1264" formatCode="#,##0;[Red]\-#,##0">
                  <c:v>39241.303182482901</c:v>
                </c:pt>
                <c:pt idx="1265" formatCode="#,##0;[Red]\-#,##0">
                  <c:v>39241.303182482901</c:v>
                </c:pt>
                <c:pt idx="1266" formatCode="#,##0;[Red]\-#,##0">
                  <c:v>39241.303182482901</c:v>
                </c:pt>
                <c:pt idx="1267" formatCode="#,##0;[Red]\-#,##0">
                  <c:v>39241.303182482901</c:v>
                </c:pt>
                <c:pt idx="1268" formatCode="#,##0;[Red]\-#,##0">
                  <c:v>39241.303182482901</c:v>
                </c:pt>
                <c:pt idx="1269" formatCode="#,##0;[Red]\-#,##0">
                  <c:v>39241.303182482901</c:v>
                </c:pt>
                <c:pt idx="1270" formatCode="#,##0;[Red]\-#,##0">
                  <c:v>39241.303182482901</c:v>
                </c:pt>
                <c:pt idx="1271" formatCode="#,##0;[Red]\-#,##0">
                  <c:v>40423.336279409559</c:v>
                </c:pt>
                <c:pt idx="1272" formatCode="#,##0;[Red]\-#,##0">
                  <c:v>40423.336279409559</c:v>
                </c:pt>
                <c:pt idx="1273" formatCode="#,##0;[Red]\-#,##0">
                  <c:v>40423.336279409559</c:v>
                </c:pt>
                <c:pt idx="1274" formatCode="#,##0;[Red]\-#,##0">
                  <c:v>40423.336279409559</c:v>
                </c:pt>
                <c:pt idx="1275" formatCode="#,##0;[Red]\-#,##0">
                  <c:v>40423.336279409559</c:v>
                </c:pt>
                <c:pt idx="1276" formatCode="#,##0;[Red]\-#,##0">
                  <c:v>40423.336279409559</c:v>
                </c:pt>
                <c:pt idx="1277" formatCode="#,##0;[Red]\-#,##0">
                  <c:v>40423.336279409559</c:v>
                </c:pt>
                <c:pt idx="1278" formatCode="#,##0;[Red]\-#,##0">
                  <c:v>40423.336279409559</c:v>
                </c:pt>
                <c:pt idx="1279" formatCode="#,##0;[Red]\-#,##0">
                  <c:v>40423.336279409559</c:v>
                </c:pt>
                <c:pt idx="1280" formatCode="#,##0;[Red]\-#,##0">
                  <c:v>40423.336279409559</c:v>
                </c:pt>
                <c:pt idx="1281" formatCode="#,##0;[Red]\-#,##0">
                  <c:v>42649.985757904826</c:v>
                </c:pt>
                <c:pt idx="1282" formatCode="#,##0;[Red]\-#,##0">
                  <c:v>42649.985757904826</c:v>
                </c:pt>
                <c:pt idx="1283" formatCode="#,##0;[Red]\-#,##0">
                  <c:v>42649.985757904826</c:v>
                </c:pt>
                <c:pt idx="1284" formatCode="#,##0;[Red]\-#,##0">
                  <c:v>42649.985757904826</c:v>
                </c:pt>
                <c:pt idx="1285" formatCode="#,##0;[Red]\-#,##0">
                  <c:v>42649.985757904826</c:v>
                </c:pt>
                <c:pt idx="1286" formatCode="#,##0;[Red]\-#,##0">
                  <c:v>42649.985757904826</c:v>
                </c:pt>
                <c:pt idx="1287" formatCode="#,##0;[Red]\-#,##0">
                  <c:v>42649.985757904826</c:v>
                </c:pt>
                <c:pt idx="1288" formatCode="#,##0;[Red]\-#,##0">
                  <c:v>42649.985757904826</c:v>
                </c:pt>
                <c:pt idx="1289" formatCode="#,##0;[Red]\-#,##0">
                  <c:v>42649.985757904826</c:v>
                </c:pt>
                <c:pt idx="1290" formatCode="#,##0;[Red]\-#,##0">
                  <c:v>42649.985757904826</c:v>
                </c:pt>
                <c:pt idx="1291" formatCode="#,##0;[Red]\-#,##0">
                  <c:v>42649.985757904826</c:v>
                </c:pt>
                <c:pt idx="1292" formatCode="#,##0;[Red]\-#,##0">
                  <c:v>42649.985757904826</c:v>
                </c:pt>
                <c:pt idx="1293" formatCode="#,##0;[Red]\-#,##0">
                  <c:v>14194.701205059308</c:v>
                </c:pt>
                <c:pt idx="1294" formatCode="#,##0;[Red]\-#,##0">
                  <c:v>14194.701205059308</c:v>
                </c:pt>
                <c:pt idx="1295" formatCode="#,##0;[Red]\-#,##0">
                  <c:v>14194.701205059308</c:v>
                </c:pt>
                <c:pt idx="1296" formatCode="#,##0;[Red]\-#,##0">
                  <c:v>14194.701205059308</c:v>
                </c:pt>
                <c:pt idx="1297" formatCode="#,##0;[Red]\-#,##0">
                  <c:v>14194.701205059308</c:v>
                </c:pt>
                <c:pt idx="1298" formatCode="#,##0;[Red]\-#,##0">
                  <c:v>14194.701205059308</c:v>
                </c:pt>
                <c:pt idx="1299" formatCode="#,##0;[Red]\-#,##0">
                  <c:v>14194.701205059308</c:v>
                </c:pt>
                <c:pt idx="1300" formatCode="#,##0;[Red]\-#,##0">
                  <c:v>14194.701205059308</c:v>
                </c:pt>
                <c:pt idx="1301" formatCode="#,##0;[Red]\-#,##0">
                  <c:v>14194.701205059308</c:v>
                </c:pt>
                <c:pt idx="1302" formatCode="#,##0;[Red]\-#,##0">
                  <c:v>18752.726402232383</c:v>
                </c:pt>
                <c:pt idx="1303" formatCode="#,##0;[Red]\-#,##0">
                  <c:v>18752.726402232383</c:v>
                </c:pt>
                <c:pt idx="1304" formatCode="#,##0;[Red]\-#,##0">
                  <c:v>18752.726402232383</c:v>
                </c:pt>
                <c:pt idx="1305" formatCode="#,##0;[Red]\-#,##0">
                  <c:v>23339.882365535108</c:v>
                </c:pt>
                <c:pt idx="1306" formatCode="#,##0;[Red]\-#,##0">
                  <c:v>23339.882365535108</c:v>
                </c:pt>
                <c:pt idx="1307" formatCode="#,##0;[Red]\-#,##0">
                  <c:v>23339.882365535108</c:v>
                </c:pt>
                <c:pt idx="1308" formatCode="#,##0;[Red]\-#,##0">
                  <c:v>23339.882365535108</c:v>
                </c:pt>
                <c:pt idx="1309" formatCode="#,##0;[Red]\-#,##0">
                  <c:v>23339.882365535108</c:v>
                </c:pt>
                <c:pt idx="1310" formatCode="#,##0;[Red]\-#,##0">
                  <c:v>23339.882365535108</c:v>
                </c:pt>
                <c:pt idx="1311" formatCode="#,##0;[Red]\-#,##0">
                  <c:v>23339.882365535108</c:v>
                </c:pt>
                <c:pt idx="1312" formatCode="#,##0;[Red]\-#,##0">
                  <c:v>23339.882365535108</c:v>
                </c:pt>
                <c:pt idx="1313" formatCode="#,##0;[Red]\-#,##0">
                  <c:v>23339.882365535108</c:v>
                </c:pt>
                <c:pt idx="1314" formatCode="#,##0;[Red]\-#,##0">
                  <c:v>23339.882365535108</c:v>
                </c:pt>
                <c:pt idx="1315" formatCode="#,##0;[Red]\-#,##0">
                  <c:v>23339.882365535108</c:v>
                </c:pt>
                <c:pt idx="1316" formatCode="#,##0;[Red]\-#,##0">
                  <c:v>23339.882365535108</c:v>
                </c:pt>
                <c:pt idx="1317" formatCode="#,##0;[Red]\-#,##0">
                  <c:v>23339.882365535108</c:v>
                </c:pt>
                <c:pt idx="1318" formatCode="#,##0;[Red]\-#,##0">
                  <c:v>23339.882365535108</c:v>
                </c:pt>
                <c:pt idx="1319" formatCode="#,##0;[Red]\-#,##0">
                  <c:v>23339.882365535108</c:v>
                </c:pt>
                <c:pt idx="1320" formatCode="#,##0;[Red]\-#,##0">
                  <c:v>23339.882365535108</c:v>
                </c:pt>
                <c:pt idx="1321" formatCode="#,##0;[Red]\-#,##0">
                  <c:v>23339.882365535108</c:v>
                </c:pt>
                <c:pt idx="1322" formatCode="#,##0;[Red]\-#,##0">
                  <c:v>23339.882365535108</c:v>
                </c:pt>
                <c:pt idx="1323" formatCode="#,##0;[Red]\-#,##0">
                  <c:v>23339.882365535108</c:v>
                </c:pt>
                <c:pt idx="1324" formatCode="#,##0;[Red]\-#,##0">
                  <c:v>23339.882365535108</c:v>
                </c:pt>
                <c:pt idx="1325" formatCode="#,##0;[Red]\-#,##0">
                  <c:v>23339.882365535108</c:v>
                </c:pt>
                <c:pt idx="1326" formatCode="#,##0;[Red]\-#,##0">
                  <c:v>23339.882365535108</c:v>
                </c:pt>
                <c:pt idx="1327" formatCode="#,##0;[Red]\-#,##0">
                  <c:v>23339.882365535108</c:v>
                </c:pt>
                <c:pt idx="1328" formatCode="#,##0;[Red]\-#,##0">
                  <c:v>23339.882365535108</c:v>
                </c:pt>
                <c:pt idx="1329" formatCode="#,##0;[Red]\-#,##0">
                  <c:v>23339.882365535108</c:v>
                </c:pt>
                <c:pt idx="1330" formatCode="#,##0;[Red]\-#,##0">
                  <c:v>23339.882365535108</c:v>
                </c:pt>
                <c:pt idx="1331" formatCode="#,##0;[Red]\-#,##0">
                  <c:v>23339.882365535108</c:v>
                </c:pt>
                <c:pt idx="1332" formatCode="#,##0;[Red]\-#,##0">
                  <c:v>23339.882365535108</c:v>
                </c:pt>
                <c:pt idx="1333" formatCode="#,##0;[Red]\-#,##0">
                  <c:v>23339.882365535108</c:v>
                </c:pt>
                <c:pt idx="1334" formatCode="#,##0;[Red]\-#,##0">
                  <c:v>23339.882365535108</c:v>
                </c:pt>
                <c:pt idx="1335" formatCode="#,##0;[Red]\-#,##0">
                  <c:v>23339.882365535108</c:v>
                </c:pt>
                <c:pt idx="1336" formatCode="#,##0;[Red]\-#,##0">
                  <c:v>23339.882365535108</c:v>
                </c:pt>
                <c:pt idx="1337" formatCode="#,##0;[Red]\-#,##0">
                  <c:v>23339.882365535108</c:v>
                </c:pt>
                <c:pt idx="1338" formatCode="#,##0;[Red]\-#,##0">
                  <c:v>23339.882365535108</c:v>
                </c:pt>
                <c:pt idx="1339" formatCode="#,##0;[Red]\-#,##0">
                  <c:v>23339.882365535108</c:v>
                </c:pt>
                <c:pt idx="1340" formatCode="#,##0;[Red]\-#,##0">
                  <c:v>23339.882365535108</c:v>
                </c:pt>
                <c:pt idx="1341" formatCode="#,##0;[Red]\-#,##0">
                  <c:v>23339.882365535108</c:v>
                </c:pt>
                <c:pt idx="1342" formatCode="#,##0;[Red]\-#,##0">
                  <c:v>23339.882365535108</c:v>
                </c:pt>
                <c:pt idx="1343" formatCode="#,##0;[Red]\-#,##0">
                  <c:v>23339.882365535108</c:v>
                </c:pt>
                <c:pt idx="1344" formatCode="#,##0;[Red]\-#,##0">
                  <c:v>23339.882365535108</c:v>
                </c:pt>
                <c:pt idx="1345" formatCode="#,##0;[Red]\-#,##0">
                  <c:v>23339.882365535108</c:v>
                </c:pt>
                <c:pt idx="1346" formatCode="#,##0;[Red]\-#,##0">
                  <c:v>23339.882365535108</c:v>
                </c:pt>
                <c:pt idx="1347" formatCode="#,##0;[Red]\-#,##0">
                  <c:v>23339.882365535108</c:v>
                </c:pt>
                <c:pt idx="1348" formatCode="#,##0;[Red]\-#,##0">
                  <c:v>23339.882365535108</c:v>
                </c:pt>
                <c:pt idx="1349" formatCode="#,##0;[Red]\-#,##0">
                  <c:v>23339.882365535108</c:v>
                </c:pt>
                <c:pt idx="1350" formatCode="#,##0;[Red]\-#,##0">
                  <c:v>23339.882365535108</c:v>
                </c:pt>
                <c:pt idx="1351" formatCode="#,##0;[Red]\-#,##0">
                  <c:v>23339.882365535108</c:v>
                </c:pt>
                <c:pt idx="1352" formatCode="#,##0;[Red]\-#,##0">
                  <c:v>23339.882365535108</c:v>
                </c:pt>
                <c:pt idx="1353" formatCode="#,##0;[Red]\-#,##0">
                  <c:v>23339.882365535108</c:v>
                </c:pt>
                <c:pt idx="1354" formatCode="#,##0;[Red]\-#,##0">
                  <c:v>23339.882365535108</c:v>
                </c:pt>
                <c:pt idx="1355" formatCode="#,##0;[Red]\-#,##0">
                  <c:v>23339.882365535108</c:v>
                </c:pt>
                <c:pt idx="1356" formatCode="#,##0;[Red]\-#,##0">
                  <c:v>23339.882365535108</c:v>
                </c:pt>
                <c:pt idx="1357" formatCode="#,##0;[Red]\-#,##0">
                  <c:v>29895.305488300357</c:v>
                </c:pt>
                <c:pt idx="1358" formatCode="#,##0;[Red]\-#,##0">
                  <c:v>29895.305488300357</c:v>
                </c:pt>
                <c:pt idx="1359" formatCode="#,##0;[Red]\-#,##0">
                  <c:v>29895.305488300357</c:v>
                </c:pt>
                <c:pt idx="1360" formatCode="#,##0;[Red]\-#,##0">
                  <c:v>29895.305488300357</c:v>
                </c:pt>
                <c:pt idx="1361" formatCode="#,##0;[Red]\-#,##0">
                  <c:v>29895.305488300357</c:v>
                </c:pt>
                <c:pt idx="1362" formatCode="#,##0;[Red]\-#,##0">
                  <c:v>29895.305488300357</c:v>
                </c:pt>
                <c:pt idx="1363" formatCode="#,##0;[Red]\-#,##0">
                  <c:v>29895.305488300357</c:v>
                </c:pt>
                <c:pt idx="1364" formatCode="#,##0;[Red]\-#,##0">
                  <c:v>29895.305488300357</c:v>
                </c:pt>
                <c:pt idx="1365" formatCode="#,##0;[Red]\-#,##0">
                  <c:v>29895.305488300357</c:v>
                </c:pt>
                <c:pt idx="1366" formatCode="#,##0;[Red]\-#,##0">
                  <c:v>29895.305488300357</c:v>
                </c:pt>
                <c:pt idx="1367" formatCode="#,##0;[Red]\-#,##0">
                  <c:v>29895.305488300357</c:v>
                </c:pt>
                <c:pt idx="1368" formatCode="#,##0;[Red]\-#,##0">
                  <c:v>29895.305488300357</c:v>
                </c:pt>
                <c:pt idx="1369" formatCode="#,##0;[Red]\-#,##0">
                  <c:v>29895.305488300357</c:v>
                </c:pt>
                <c:pt idx="1370" formatCode="#,##0;[Red]\-#,##0">
                  <c:v>29895.305488300357</c:v>
                </c:pt>
                <c:pt idx="1371" formatCode="#,##0;[Red]\-#,##0">
                  <c:v>29895.305488300357</c:v>
                </c:pt>
                <c:pt idx="1372" formatCode="#,##0;[Red]\-#,##0">
                  <c:v>29895.305488300357</c:v>
                </c:pt>
                <c:pt idx="1373" formatCode="#,##0;[Red]\-#,##0">
                  <c:v>29895.305488300357</c:v>
                </c:pt>
                <c:pt idx="1374" formatCode="#,##0;[Red]\-#,##0">
                  <c:v>29895.305488300357</c:v>
                </c:pt>
                <c:pt idx="1375" formatCode="#,##0;[Red]\-#,##0">
                  <c:v>29895.305488300357</c:v>
                </c:pt>
                <c:pt idx="1376" formatCode="#,##0;[Red]\-#,##0">
                  <c:v>29895.305488300357</c:v>
                </c:pt>
                <c:pt idx="1377" formatCode="#,##0;[Red]\-#,##0">
                  <c:v>29895.305488300357</c:v>
                </c:pt>
                <c:pt idx="1378" formatCode="#,##0;[Red]\-#,##0">
                  <c:v>29895.305488300357</c:v>
                </c:pt>
                <c:pt idx="1379" formatCode="#,##0;[Red]\-#,##0">
                  <c:v>29895.305488300357</c:v>
                </c:pt>
                <c:pt idx="1380" formatCode="#,##0;[Red]\-#,##0">
                  <c:v>29895.305488300357</c:v>
                </c:pt>
                <c:pt idx="1381" formatCode="#,##0;[Red]\-#,##0">
                  <c:v>29895.305488300357</c:v>
                </c:pt>
                <c:pt idx="1382" formatCode="#,##0;[Red]\-#,##0">
                  <c:v>29895.305488300357</c:v>
                </c:pt>
                <c:pt idx="1383" formatCode="#,##0;[Red]\-#,##0">
                  <c:v>29895.305488300357</c:v>
                </c:pt>
                <c:pt idx="1384" formatCode="#,##0;[Red]\-#,##0">
                  <c:v>29895.305488300357</c:v>
                </c:pt>
                <c:pt idx="1385" formatCode="#,##0;[Red]\-#,##0">
                  <c:v>29895.305488300357</c:v>
                </c:pt>
                <c:pt idx="1386" formatCode="#,##0;[Red]\-#,##0">
                  <c:v>29895.305488300357</c:v>
                </c:pt>
                <c:pt idx="1387" formatCode="#,##0;[Red]\-#,##0">
                  <c:v>29895.305488300357</c:v>
                </c:pt>
                <c:pt idx="1388" formatCode="#,##0;[Red]\-#,##0">
                  <c:v>29895.305488300357</c:v>
                </c:pt>
                <c:pt idx="1389" formatCode="#,##0;[Red]\-#,##0">
                  <c:v>29895.305488300357</c:v>
                </c:pt>
                <c:pt idx="1390" formatCode="#,##0;[Red]\-#,##0">
                  <c:v>29895.305488300357</c:v>
                </c:pt>
                <c:pt idx="1391" formatCode="#,##0;[Red]\-#,##0">
                  <c:v>29895.305488300357</c:v>
                </c:pt>
                <c:pt idx="1392" formatCode="#,##0;[Red]\-#,##0">
                  <c:v>29895.305488300357</c:v>
                </c:pt>
                <c:pt idx="1393" formatCode="#,##0;[Red]\-#,##0">
                  <c:v>29895.305488300357</c:v>
                </c:pt>
                <c:pt idx="1394" formatCode="#,##0;[Red]\-#,##0">
                  <c:v>29895.305488300357</c:v>
                </c:pt>
                <c:pt idx="1395" formatCode="#,##0;[Red]\-#,##0">
                  <c:v>29895.305488300357</c:v>
                </c:pt>
                <c:pt idx="1396" formatCode="#,##0;[Red]\-#,##0">
                  <c:v>29895.305488300357</c:v>
                </c:pt>
                <c:pt idx="1397" formatCode="#,##0;[Red]\-#,##0">
                  <c:v>35983.956243293011</c:v>
                </c:pt>
                <c:pt idx="1398" formatCode="#,##0;[Red]\-#,##0">
                  <c:v>35983.956243293011</c:v>
                </c:pt>
                <c:pt idx="1399" formatCode="#,##0;[Red]\-#,##0">
                  <c:v>35983.956243293011</c:v>
                </c:pt>
                <c:pt idx="1400" formatCode="#,##0;[Red]\-#,##0">
                  <c:v>35983.956243293011</c:v>
                </c:pt>
                <c:pt idx="1401" formatCode="#,##0;[Red]\-#,##0">
                  <c:v>35983.956243293011</c:v>
                </c:pt>
                <c:pt idx="1402" formatCode="#,##0;[Red]\-#,##0">
                  <c:v>35983.956243293011</c:v>
                </c:pt>
                <c:pt idx="1403" formatCode="#,##0;[Red]\-#,##0">
                  <c:v>35983.956243293011</c:v>
                </c:pt>
                <c:pt idx="1404" formatCode="#,##0;[Red]\-#,##0">
                  <c:v>35983.956243293011</c:v>
                </c:pt>
                <c:pt idx="1405" formatCode="#,##0;[Red]\-#,##0">
                  <c:v>35983.956243293011</c:v>
                </c:pt>
                <c:pt idx="1406" formatCode="#,##0;[Red]\-#,##0">
                  <c:v>35983.956243293011</c:v>
                </c:pt>
                <c:pt idx="1407" formatCode="#,##0;[Red]\-#,##0">
                  <c:v>41649.160921655632</c:v>
                </c:pt>
                <c:pt idx="1408" formatCode="#,##0;[Red]\-#,##0">
                  <c:v>41649.160921655632</c:v>
                </c:pt>
                <c:pt idx="1409" formatCode="#,##0;[Red]\-#,##0">
                  <c:v>41649.160921655632</c:v>
                </c:pt>
                <c:pt idx="1410" formatCode="#,##0;[Red]\-#,##0">
                  <c:v>41649.160921655632</c:v>
                </c:pt>
                <c:pt idx="1411" formatCode="#,##0;[Red]\-#,##0">
                  <c:v>41649.160921655632</c:v>
                </c:pt>
                <c:pt idx="1412" formatCode="#,##0;[Red]\-#,##0">
                  <c:v>41649.160921655632</c:v>
                </c:pt>
                <c:pt idx="1413" formatCode="#,##0;[Red]\-#,##0">
                  <c:v>41649.160921655632</c:v>
                </c:pt>
                <c:pt idx="1414" formatCode="#,##0;[Red]\-#,##0">
                  <c:v>41649.160921655632</c:v>
                </c:pt>
                <c:pt idx="1415" formatCode="#,##0;[Red]\-#,##0">
                  <c:v>41649.160921655632</c:v>
                </c:pt>
                <c:pt idx="1416" formatCode="#,##0;[Red]\-#,##0">
                  <c:v>41649.160921655632</c:v>
                </c:pt>
                <c:pt idx="1417" formatCode="#,##0;[Red]\-#,##0">
                  <c:v>41649.160921655632</c:v>
                </c:pt>
                <c:pt idx="1418" formatCode="#,##0;[Red]\-#,##0">
                  <c:v>41649.160921655632</c:v>
                </c:pt>
                <c:pt idx="1419" formatCode="#,##0;[Red]\-#,##0">
                  <c:v>41649.160921655632</c:v>
                </c:pt>
                <c:pt idx="1420" formatCode="#,##0;[Red]\-#,##0">
                  <c:v>41649.160921655632</c:v>
                </c:pt>
                <c:pt idx="1421" formatCode="#,##0;[Red]\-#,##0">
                  <c:v>41649.160921655632</c:v>
                </c:pt>
                <c:pt idx="1422" formatCode="#,##0;[Red]\-#,##0">
                  <c:v>41649.160921655632</c:v>
                </c:pt>
                <c:pt idx="1423" formatCode="#,##0;[Red]\-#,##0">
                  <c:v>41649.160921655632</c:v>
                </c:pt>
                <c:pt idx="1424" formatCode="#,##0;[Red]\-#,##0">
                  <c:v>41649.160921655632</c:v>
                </c:pt>
                <c:pt idx="1425" formatCode="#,##0;[Red]\-#,##0">
                  <c:v>41649.160921655632</c:v>
                </c:pt>
                <c:pt idx="1426" formatCode="#,##0;[Red]\-#,##0">
                  <c:v>41649.160921655632</c:v>
                </c:pt>
                <c:pt idx="1427" formatCode="#,##0;[Red]\-#,##0">
                  <c:v>41649.160921655632</c:v>
                </c:pt>
                <c:pt idx="1428" formatCode="#,##0;[Red]\-#,##0">
                  <c:v>41649.160921655632</c:v>
                </c:pt>
                <c:pt idx="1429" formatCode="#,##0;[Red]\-#,##0">
                  <c:v>41649.160921655632</c:v>
                </c:pt>
                <c:pt idx="1430" formatCode="#,##0;[Red]\-#,##0">
                  <c:v>41649.160921655632</c:v>
                </c:pt>
                <c:pt idx="1431" formatCode="#,##0;[Red]\-#,##0">
                  <c:v>41649.160921655632</c:v>
                </c:pt>
                <c:pt idx="1432" formatCode="#,##0;[Red]\-#,##0">
                  <c:v>41649.160921655632</c:v>
                </c:pt>
                <c:pt idx="1433" formatCode="#,##0;[Red]\-#,##0">
                  <c:v>41649.160921655632</c:v>
                </c:pt>
                <c:pt idx="1434" formatCode="#,##0;[Red]\-#,##0">
                  <c:v>41649.160921655632</c:v>
                </c:pt>
                <c:pt idx="1435" formatCode="#,##0;[Red]\-#,##0">
                  <c:v>41649.160921655632</c:v>
                </c:pt>
                <c:pt idx="1436" formatCode="#,##0;[Red]\-#,##0">
                  <c:v>41649.160921655632</c:v>
                </c:pt>
                <c:pt idx="1437" formatCode="#,##0;[Red]\-#,##0">
                  <c:v>41649.160921655632</c:v>
                </c:pt>
                <c:pt idx="1438" formatCode="#,##0;[Red]\-#,##0">
                  <c:v>41649.160921655632</c:v>
                </c:pt>
                <c:pt idx="1439" formatCode="#,##0;[Red]\-#,##0">
                  <c:v>41649.160921655632</c:v>
                </c:pt>
                <c:pt idx="1440" formatCode="#,##0;[Red]\-#,##0">
                  <c:v>41649.160921655632</c:v>
                </c:pt>
                <c:pt idx="1441" formatCode="#,##0;[Red]\-#,##0">
                  <c:v>41649.160921655632</c:v>
                </c:pt>
                <c:pt idx="1442" formatCode="#,##0;[Red]\-#,##0">
                  <c:v>41649.160921655632</c:v>
                </c:pt>
                <c:pt idx="1443" formatCode="#,##0;[Red]\-#,##0">
                  <c:v>41649.160921655632</c:v>
                </c:pt>
                <c:pt idx="1444" formatCode="#,##0;[Red]\-#,##0">
                  <c:v>41649.160921655632</c:v>
                </c:pt>
                <c:pt idx="1445" formatCode="#,##0;[Red]\-#,##0">
                  <c:v>41649.160921655632</c:v>
                </c:pt>
                <c:pt idx="1446" formatCode="#,##0;[Red]\-#,##0">
                  <c:v>41649.160921655632</c:v>
                </c:pt>
                <c:pt idx="1447" formatCode="#,##0;[Red]\-#,##0">
                  <c:v>41649.160921655632</c:v>
                </c:pt>
                <c:pt idx="1448" formatCode="#,##0;[Red]\-#,##0">
                  <c:v>41649.160921655632</c:v>
                </c:pt>
                <c:pt idx="1449" formatCode="#,##0;[Red]\-#,##0">
                  <c:v>41649.160921655632</c:v>
                </c:pt>
                <c:pt idx="1450" formatCode="#,##0;[Red]\-#,##0">
                  <c:v>41649.160921655632</c:v>
                </c:pt>
                <c:pt idx="1451" formatCode="#,##0;[Red]\-#,##0">
                  <c:v>41649.160921655632</c:v>
                </c:pt>
                <c:pt idx="1452" formatCode="#,##0;[Red]\-#,##0">
                  <c:v>41649.160921655632</c:v>
                </c:pt>
                <c:pt idx="1453" formatCode="#,##0;[Red]\-#,##0">
                  <c:v>41649.160921655632</c:v>
                </c:pt>
                <c:pt idx="1454" formatCode="#,##0;[Red]\-#,##0">
                  <c:v>41649.160921655632</c:v>
                </c:pt>
                <c:pt idx="1455" formatCode="#,##0;[Red]\-#,##0">
                  <c:v>41649.160921655632</c:v>
                </c:pt>
                <c:pt idx="1456" formatCode="#,##0;[Red]\-#,##0">
                  <c:v>41649.160921655632</c:v>
                </c:pt>
                <c:pt idx="1457" formatCode="#,##0;[Red]\-#,##0">
                  <c:v>41649.160921655632</c:v>
                </c:pt>
                <c:pt idx="1458" formatCode="#,##0;[Red]\-#,##0">
                  <c:v>41649.160921655632</c:v>
                </c:pt>
                <c:pt idx="1459" formatCode="#,##0;[Red]\-#,##0">
                  <c:v>41649.160921655632</c:v>
                </c:pt>
                <c:pt idx="1460" formatCode="#,##0;[Red]\-#,##0">
                  <c:v>41649.160921655632</c:v>
                </c:pt>
                <c:pt idx="1461" formatCode="#,##0;[Red]\-#,##0">
                  <c:v>41649.160921655632</c:v>
                </c:pt>
                <c:pt idx="1462" formatCode="#,##0;[Red]\-#,##0">
                  <c:v>41649.160921655632</c:v>
                </c:pt>
                <c:pt idx="1463" formatCode="#,##0;[Red]\-#,##0">
                  <c:v>41649.160921655632</c:v>
                </c:pt>
                <c:pt idx="1464" formatCode="#,##0;[Red]\-#,##0">
                  <c:v>41649.160921655632</c:v>
                </c:pt>
                <c:pt idx="1465" formatCode="#,##0;[Red]\-#,##0">
                  <c:v>41649.160921655632</c:v>
                </c:pt>
                <c:pt idx="1466" formatCode="#,##0;[Red]\-#,##0">
                  <c:v>41649.160921655632</c:v>
                </c:pt>
                <c:pt idx="1467" formatCode="#,##0;[Red]\-#,##0">
                  <c:v>41649.160921655632</c:v>
                </c:pt>
                <c:pt idx="1468" formatCode="#,##0;[Red]\-#,##0">
                  <c:v>41649.160921655632</c:v>
                </c:pt>
                <c:pt idx="1469" formatCode="#,##0;[Red]\-#,##0">
                  <c:v>41649.160921655632</c:v>
                </c:pt>
                <c:pt idx="1470" formatCode="#,##0;[Red]\-#,##0">
                  <c:v>41649.160921655632</c:v>
                </c:pt>
                <c:pt idx="1471" formatCode="#,##0;[Red]\-#,##0">
                  <c:v>41649.160921655632</c:v>
                </c:pt>
                <c:pt idx="1472" formatCode="#,##0;[Red]\-#,##0">
                  <c:v>41649.160921655632</c:v>
                </c:pt>
                <c:pt idx="1473" formatCode="#,##0;[Red]\-#,##0">
                  <c:v>41649.160921655632</c:v>
                </c:pt>
                <c:pt idx="1474" formatCode="#,##0;[Red]\-#,##0">
                  <c:v>41649.160921655632</c:v>
                </c:pt>
                <c:pt idx="1475" formatCode="#,##0;[Red]\-#,##0">
                  <c:v>41649.160921655632</c:v>
                </c:pt>
                <c:pt idx="1476" formatCode="#,##0;[Red]\-#,##0">
                  <c:v>41649.160921655632</c:v>
                </c:pt>
                <c:pt idx="1477" formatCode="#,##0;[Red]\-#,##0">
                  <c:v>41649.160921655632</c:v>
                </c:pt>
                <c:pt idx="1478" formatCode="#,##0;[Red]\-#,##0">
                  <c:v>41649.160921655632</c:v>
                </c:pt>
                <c:pt idx="1479" formatCode="#,##0;[Red]\-#,##0">
                  <c:v>41649.160921655632</c:v>
                </c:pt>
                <c:pt idx="1480" formatCode="#,##0;[Red]\-#,##0">
                  <c:v>41649.160921655632</c:v>
                </c:pt>
                <c:pt idx="1481" formatCode="#,##0;[Red]\-#,##0">
                  <c:v>41649.160921655632</c:v>
                </c:pt>
                <c:pt idx="1482" formatCode="#,##0;[Red]\-#,##0">
                  <c:v>41649.160921655632</c:v>
                </c:pt>
                <c:pt idx="1483" formatCode="#,##0;[Red]\-#,##0">
                  <c:v>50648.59402823155</c:v>
                </c:pt>
                <c:pt idx="1484" formatCode="#,##0;[Red]\-#,##0">
                  <c:v>50648.59402823155</c:v>
                </c:pt>
                <c:pt idx="1485" formatCode="#,##0;[Red]\-#,##0">
                  <c:v>50648.59402823155</c:v>
                </c:pt>
                <c:pt idx="1486" formatCode="#,##0;[Red]\-#,##0">
                  <c:v>50648.59402823155</c:v>
                </c:pt>
                <c:pt idx="1487" formatCode="#,##0;[Red]\-#,##0">
                  <c:v>50648.59402823155</c:v>
                </c:pt>
                <c:pt idx="1488" formatCode="#,##0;[Red]\-#,##0">
                  <c:v>50648.59402823155</c:v>
                </c:pt>
                <c:pt idx="1489" formatCode="#,##0;[Red]\-#,##0">
                  <c:v>50648.59402823155</c:v>
                </c:pt>
                <c:pt idx="1490" formatCode="#,##0;[Red]\-#,##0">
                  <c:v>50648.59402823155</c:v>
                </c:pt>
                <c:pt idx="1491" formatCode="#,##0;[Red]\-#,##0">
                  <c:v>50648.59402823155</c:v>
                </c:pt>
                <c:pt idx="1492" formatCode="#,##0;[Red]\-#,##0">
                  <c:v>50648.59402823155</c:v>
                </c:pt>
                <c:pt idx="1493" formatCode="#,##0;[Red]\-#,##0">
                  <c:v>50648.59402823155</c:v>
                </c:pt>
                <c:pt idx="1494" formatCode="#,##0;[Red]\-#,##0">
                  <c:v>50648.59402823155</c:v>
                </c:pt>
                <c:pt idx="1495" formatCode="#,##0;[Red]\-#,##0">
                  <c:v>50648.59402823155</c:v>
                </c:pt>
                <c:pt idx="1496" formatCode="#,##0;[Red]\-#,##0">
                  <c:v>50648.59402823155</c:v>
                </c:pt>
                <c:pt idx="1497" formatCode="#,##0;[Red]\-#,##0">
                  <c:v>50648.59402823155</c:v>
                </c:pt>
                <c:pt idx="1498" formatCode="#,##0;[Red]\-#,##0">
                  <c:v>50648.59402823155</c:v>
                </c:pt>
                <c:pt idx="1499" formatCode="#,##0;[Red]\-#,##0">
                  <c:v>50648.59402823155</c:v>
                </c:pt>
                <c:pt idx="1500" formatCode="#,##0;[Red]\-#,##0">
                  <c:v>50648.59402823155</c:v>
                </c:pt>
                <c:pt idx="1501" formatCode="#,##0;[Red]\-#,##0">
                  <c:v>50648.59402823155</c:v>
                </c:pt>
                <c:pt idx="1502" formatCode="#,##0;[Red]\-#,##0">
                  <c:v>50648.59402823155</c:v>
                </c:pt>
                <c:pt idx="1503" formatCode="#,##0;[Red]\-#,##0">
                  <c:v>50648.59402823155</c:v>
                </c:pt>
                <c:pt idx="1504" formatCode="#,##0;[Red]\-#,##0">
                  <c:v>50648.59402823155</c:v>
                </c:pt>
                <c:pt idx="1505" formatCode="#,##0;[Red]\-#,##0">
                  <c:v>50648.59402823155</c:v>
                </c:pt>
                <c:pt idx="1506" formatCode="#,##0;[Red]\-#,##0">
                  <c:v>50648.59402823155</c:v>
                </c:pt>
                <c:pt idx="1507" formatCode="#,##0;[Red]\-#,##0">
                  <c:v>50648.59402823155</c:v>
                </c:pt>
                <c:pt idx="1508" formatCode="#,##0;[Red]\-#,##0">
                  <c:v>50648.59402823155</c:v>
                </c:pt>
                <c:pt idx="1509" formatCode="#,##0;[Red]\-#,##0">
                  <c:v>50648.59402823155</c:v>
                </c:pt>
                <c:pt idx="1510" formatCode="#,##0;[Red]\-#,##0">
                  <c:v>50648.59402823155</c:v>
                </c:pt>
                <c:pt idx="1511" formatCode="#,##0;[Red]\-#,##0">
                  <c:v>50648.59402823155</c:v>
                </c:pt>
                <c:pt idx="1512" formatCode="#,##0;[Red]\-#,##0">
                  <c:v>50648.59402823155</c:v>
                </c:pt>
                <c:pt idx="1513" formatCode="#,##0;[Red]\-#,##0">
                  <c:v>50648.59402823155</c:v>
                </c:pt>
                <c:pt idx="1514" formatCode="#,##0;[Red]\-#,##0">
                  <c:v>50648.59402823155</c:v>
                </c:pt>
                <c:pt idx="1515" formatCode="#,##0;[Red]\-#,##0">
                  <c:v>50648.59402823155</c:v>
                </c:pt>
                <c:pt idx="1516" formatCode="#,##0;[Red]\-#,##0">
                  <c:v>50648.59402823155</c:v>
                </c:pt>
                <c:pt idx="1517" formatCode="#,##0;[Red]\-#,##0">
                  <c:v>50648.59402823155</c:v>
                </c:pt>
                <c:pt idx="1518" formatCode="#,##0;[Red]\-#,##0">
                  <c:v>50648.59402823155</c:v>
                </c:pt>
                <c:pt idx="1519" formatCode="#,##0;[Red]\-#,##0">
                  <c:v>50648.59402823155</c:v>
                </c:pt>
                <c:pt idx="1520" formatCode="#,##0;[Red]\-#,##0">
                  <c:v>50648.59402823155</c:v>
                </c:pt>
                <c:pt idx="1521" formatCode="#,##0;[Red]\-#,##0">
                  <c:v>50648.59402823155</c:v>
                </c:pt>
                <c:pt idx="1522" formatCode="#,##0;[Red]\-#,##0">
                  <c:v>50648.59402823155</c:v>
                </c:pt>
                <c:pt idx="1523" formatCode="#,##0;[Red]\-#,##0">
                  <c:v>50648.59402823155</c:v>
                </c:pt>
                <c:pt idx="1524" formatCode="#,##0;[Red]\-#,##0">
                  <c:v>50648.59402823155</c:v>
                </c:pt>
                <c:pt idx="1525" formatCode="#,##0;[Red]\-#,##0">
                  <c:v>50648.59402823155</c:v>
                </c:pt>
                <c:pt idx="1526" formatCode="#,##0;[Red]\-#,##0">
                  <c:v>50648.59402823155</c:v>
                </c:pt>
                <c:pt idx="1527" formatCode="#,##0;[Red]\-#,##0">
                  <c:v>50648.59402823155</c:v>
                </c:pt>
                <c:pt idx="1528" formatCode="#,##0;[Red]\-#,##0">
                  <c:v>50648.59402823155</c:v>
                </c:pt>
                <c:pt idx="1529" formatCode="#,##0;[Red]\-#,##0">
                  <c:v>40896.820978586184</c:v>
                </c:pt>
                <c:pt idx="1530" formatCode="#,##0;[Red]\-#,##0">
                  <c:v>40896.820978586184</c:v>
                </c:pt>
                <c:pt idx="1531" formatCode="#,##0;[Red]\-#,##0">
                  <c:v>40896.820978586184</c:v>
                </c:pt>
                <c:pt idx="1532" formatCode="#,##0;[Red]\-#,##0">
                  <c:v>40896.820978586184</c:v>
                </c:pt>
                <c:pt idx="1533" formatCode="#,##0;[Red]\-#,##0">
                  <c:v>40896.820978586184</c:v>
                </c:pt>
                <c:pt idx="1534" formatCode="#,##0;[Red]\-#,##0">
                  <c:v>40896.820978586184</c:v>
                </c:pt>
                <c:pt idx="1535" formatCode="#,##0;[Red]\-#,##0">
                  <c:v>40896.820978586184</c:v>
                </c:pt>
                <c:pt idx="1536" formatCode="#,##0;[Red]\-#,##0">
                  <c:v>40896.820978586184</c:v>
                </c:pt>
                <c:pt idx="1537" formatCode="#,##0;[Red]\-#,##0">
                  <c:v>40896.820978586184</c:v>
                </c:pt>
                <c:pt idx="1538" formatCode="#,##0;[Red]\-#,##0">
                  <c:v>40896.820978586184</c:v>
                </c:pt>
                <c:pt idx="1539" formatCode="#,##0;[Red]\-#,##0">
                  <c:v>40896.820978586184</c:v>
                </c:pt>
                <c:pt idx="1540" formatCode="#,##0;[Red]\-#,##0">
                  <c:v>47082.38798889544</c:v>
                </c:pt>
                <c:pt idx="1541" formatCode="#,##0;[Red]\-#,##0">
                  <c:v>47082.38798889544</c:v>
                </c:pt>
                <c:pt idx="1542" formatCode="#,##0;[Red]\-#,##0">
                  <c:v>47082.38798889544</c:v>
                </c:pt>
                <c:pt idx="1543" formatCode="#,##0;[Red]\-#,##0">
                  <c:v>47082.38798889544</c:v>
                </c:pt>
                <c:pt idx="1544" formatCode="#,##0;[Red]\-#,##0">
                  <c:v>47082.38798889544</c:v>
                </c:pt>
                <c:pt idx="1545" formatCode="#,##0;[Red]\-#,##0">
                  <c:v>47082.38798889544</c:v>
                </c:pt>
                <c:pt idx="1546" formatCode="#,##0;[Red]\-#,##0">
                  <c:v>47082.38798889544</c:v>
                </c:pt>
                <c:pt idx="1547" formatCode="#,##0;[Red]\-#,##0">
                  <c:v>47082.38798889544</c:v>
                </c:pt>
                <c:pt idx="1548" formatCode="#,##0;[Red]\-#,##0">
                  <c:v>47082.38798889544</c:v>
                </c:pt>
                <c:pt idx="1549" formatCode="#,##0;[Red]\-#,##0">
                  <c:v>47082.38798889544</c:v>
                </c:pt>
                <c:pt idx="1550" formatCode="#,##0;[Red]\-#,##0">
                  <c:v>47082.38798889544</c:v>
                </c:pt>
                <c:pt idx="1551" formatCode="#,##0;[Red]\-#,##0">
                  <c:v>47082.38798889544</c:v>
                </c:pt>
                <c:pt idx="1552" formatCode="#,##0;[Red]\-#,##0">
                  <c:v>47082.38798889544</c:v>
                </c:pt>
                <c:pt idx="1553" formatCode="#,##0;[Red]\-#,##0">
                  <c:v>47082.38798889544</c:v>
                </c:pt>
                <c:pt idx="1554" formatCode="#,##0;[Red]\-#,##0">
                  <c:v>47082.38798889544</c:v>
                </c:pt>
                <c:pt idx="1555" formatCode="#,##0;[Red]\-#,##0">
                  <c:v>47082.38798889544</c:v>
                </c:pt>
                <c:pt idx="1556" formatCode="#,##0;[Red]\-#,##0">
                  <c:v>53704.904545186866</c:v>
                </c:pt>
                <c:pt idx="1557" formatCode="#,##0;[Red]\-#,##0">
                  <c:v>53704.904545186866</c:v>
                </c:pt>
                <c:pt idx="1558" formatCode="#,##0;[Red]\-#,##0">
                  <c:v>53704.904545186866</c:v>
                </c:pt>
                <c:pt idx="1559" formatCode="#,##0;[Red]\-#,##0">
                  <c:v>53704.904545186866</c:v>
                </c:pt>
                <c:pt idx="1560" formatCode="#,##0;[Red]\-#,##0">
                  <c:v>53704.904545186866</c:v>
                </c:pt>
                <c:pt idx="1561" formatCode="#,##0;[Red]\-#,##0">
                  <c:v>53704.904545186866</c:v>
                </c:pt>
                <c:pt idx="1562" formatCode="#,##0;[Red]\-#,##0">
                  <c:v>53704.904545186866</c:v>
                </c:pt>
                <c:pt idx="1563" formatCode="#,##0;[Red]\-#,##0">
                  <c:v>53704.904545186866</c:v>
                </c:pt>
                <c:pt idx="1564" formatCode="#,##0;[Red]\-#,##0">
                  <c:v>53704.904545186866</c:v>
                </c:pt>
                <c:pt idx="1565" formatCode="#,##0;[Red]\-#,##0">
                  <c:v>53704.904545186866</c:v>
                </c:pt>
                <c:pt idx="1566" formatCode="#,##0;[Red]\-#,##0">
                  <c:v>53704.904545186866</c:v>
                </c:pt>
                <c:pt idx="1567" formatCode="#,##0;[Red]\-#,##0">
                  <c:v>53704.904545186866</c:v>
                </c:pt>
                <c:pt idx="1568" formatCode="#,##0;[Red]\-#,##0">
                  <c:v>53704.904545186866</c:v>
                </c:pt>
                <c:pt idx="1569" formatCode="#,##0;[Red]\-#,##0">
                  <c:v>53704.904545186866</c:v>
                </c:pt>
                <c:pt idx="1570" formatCode="#,##0;[Red]\-#,##0">
                  <c:v>53704.904545186866</c:v>
                </c:pt>
                <c:pt idx="1571" formatCode="#,##0;[Red]\-#,##0">
                  <c:v>53704.904545186866</c:v>
                </c:pt>
                <c:pt idx="1572" formatCode="#,##0;[Red]\-#,##0">
                  <c:v>53704.904545186866</c:v>
                </c:pt>
                <c:pt idx="1573" formatCode="#,##0;[Red]\-#,##0">
                  <c:v>53704.904545186866</c:v>
                </c:pt>
                <c:pt idx="1574" formatCode="#,##0;[Red]\-#,##0">
                  <c:v>53704.904545186866</c:v>
                </c:pt>
                <c:pt idx="1575" formatCode="#,##0;[Red]\-#,##0">
                  <c:v>51379.323149838034</c:v>
                </c:pt>
                <c:pt idx="1576" formatCode="#,##0;[Red]\-#,##0">
                  <c:v>51379.323149838034</c:v>
                </c:pt>
                <c:pt idx="1577" formatCode="#,##0;[Red]\-#,##0">
                  <c:v>51379.323149838034</c:v>
                </c:pt>
                <c:pt idx="1578" formatCode="#,##0;[Red]\-#,##0">
                  <c:v>51379.323149838034</c:v>
                </c:pt>
                <c:pt idx="1579" formatCode="#,##0;[Red]\-#,##0">
                  <c:v>51379.323149838034</c:v>
                </c:pt>
                <c:pt idx="1580" formatCode="#,##0;[Red]\-#,##0">
                  <c:v>51379.323149838034</c:v>
                </c:pt>
                <c:pt idx="1581" formatCode="#,##0;[Red]\-#,##0">
                  <c:v>51379.323149838034</c:v>
                </c:pt>
                <c:pt idx="1582" formatCode="#,##0;[Red]\-#,##0">
                  <c:v>51379.323149838034</c:v>
                </c:pt>
                <c:pt idx="1583" formatCode="#,##0;[Red]\-#,##0">
                  <c:v>66379.323149838048</c:v>
                </c:pt>
                <c:pt idx="1584" formatCode="#,##0;[Red]\-#,##0">
                  <c:v>66379.323149838048</c:v>
                </c:pt>
                <c:pt idx="1585" formatCode="#,##0;[Red]\-#,##0">
                  <c:v>66379.323149838048</c:v>
                </c:pt>
                <c:pt idx="1586" formatCode="#,##0;[Red]\-#,##0">
                  <c:v>66379.323149838048</c:v>
                </c:pt>
                <c:pt idx="1587" formatCode="#,##0;[Red]\-#,##0">
                  <c:v>66379.323149838048</c:v>
                </c:pt>
                <c:pt idx="1588" formatCode="#,##0;[Red]\-#,##0">
                  <c:v>66379.323149838048</c:v>
                </c:pt>
                <c:pt idx="1589" formatCode="#,##0;[Red]\-#,##0">
                  <c:v>66379.323149838048</c:v>
                </c:pt>
                <c:pt idx="1590" formatCode="#,##0;[Red]\-#,##0">
                  <c:v>66379.323149838048</c:v>
                </c:pt>
                <c:pt idx="1591" formatCode="#,##0;[Red]\-#,##0">
                  <c:v>66379.323149838048</c:v>
                </c:pt>
                <c:pt idx="1592" formatCode="#,##0;[Red]\-#,##0">
                  <c:v>66379.323149838048</c:v>
                </c:pt>
                <c:pt idx="1593" formatCode="#,##0;[Red]\-#,##0">
                  <c:v>66379.323149838048</c:v>
                </c:pt>
                <c:pt idx="1594" formatCode="#,##0;[Red]\-#,##0">
                  <c:v>66379.323149838048</c:v>
                </c:pt>
                <c:pt idx="1595" formatCode="#,##0;[Red]\-#,##0">
                  <c:v>66379.323149838048</c:v>
                </c:pt>
                <c:pt idx="1596" formatCode="#,##0;[Red]\-#,##0">
                  <c:v>66379.323149838048</c:v>
                </c:pt>
                <c:pt idx="1597" formatCode="#,##0;[Red]\-#,##0">
                  <c:v>66379.323149838048</c:v>
                </c:pt>
                <c:pt idx="1598" formatCode="#,##0;[Red]\-#,##0">
                  <c:v>66379.323149838048</c:v>
                </c:pt>
                <c:pt idx="1599" formatCode="#,##0;[Red]\-#,##0">
                  <c:v>66379.323149838048</c:v>
                </c:pt>
                <c:pt idx="1600" formatCode="#,##0;[Red]\-#,##0">
                  <c:v>66379.323149838048</c:v>
                </c:pt>
                <c:pt idx="1601" formatCode="#,##0;[Red]\-#,##0">
                  <c:v>66379.323149838048</c:v>
                </c:pt>
                <c:pt idx="1602" formatCode="#,##0;[Red]\-#,##0">
                  <c:v>66379.323149838048</c:v>
                </c:pt>
                <c:pt idx="1603" formatCode="#,##0;[Red]\-#,##0">
                  <c:v>66379.323149838048</c:v>
                </c:pt>
                <c:pt idx="1604" formatCode="#,##0;[Red]\-#,##0">
                  <c:v>66379.323149838048</c:v>
                </c:pt>
                <c:pt idx="1605" formatCode="#,##0;[Red]\-#,##0">
                  <c:v>66379.323149838048</c:v>
                </c:pt>
                <c:pt idx="1606" formatCode="#,##0;[Red]\-#,##0">
                  <c:v>66379.323149838048</c:v>
                </c:pt>
                <c:pt idx="1607" formatCode="#,##0;[Red]\-#,##0">
                  <c:v>66379.323149838048</c:v>
                </c:pt>
                <c:pt idx="1608" formatCode="#,##0;[Red]\-#,##0">
                  <c:v>66379.323149838048</c:v>
                </c:pt>
                <c:pt idx="1609" formatCode="#,##0;[Red]\-#,##0">
                  <c:v>66379.323149838048</c:v>
                </c:pt>
                <c:pt idx="1610" formatCode="#,##0;[Red]\-#,##0">
                  <c:v>66379.323149838048</c:v>
                </c:pt>
                <c:pt idx="1611" formatCode="#,##0;[Red]\-#,##0">
                  <c:v>66379.323149838048</c:v>
                </c:pt>
                <c:pt idx="1612" formatCode="#,##0;[Red]\-#,##0">
                  <c:v>66379.323149838048</c:v>
                </c:pt>
                <c:pt idx="1613" formatCode="#,##0;[Red]\-#,##0">
                  <c:v>66379.323149838048</c:v>
                </c:pt>
                <c:pt idx="1614" formatCode="#,##0;[Red]\-#,##0">
                  <c:v>66379.323149838048</c:v>
                </c:pt>
                <c:pt idx="1615" formatCode="#,##0;[Red]\-#,##0">
                  <c:v>66379.323149838048</c:v>
                </c:pt>
                <c:pt idx="1616" formatCode="#,##0;[Red]\-#,##0">
                  <c:v>66379.323149838048</c:v>
                </c:pt>
                <c:pt idx="1617" formatCode="#,##0;[Red]\-#,##0">
                  <c:v>66379.323149838048</c:v>
                </c:pt>
                <c:pt idx="1618" formatCode="#,##0;[Red]\-#,##0">
                  <c:v>66379.323149838048</c:v>
                </c:pt>
                <c:pt idx="1619" formatCode="#,##0;[Red]\-#,##0">
                  <c:v>66379.323149838048</c:v>
                </c:pt>
                <c:pt idx="1620" formatCode="#,##0;[Red]\-#,##0">
                  <c:v>66379.323149838048</c:v>
                </c:pt>
                <c:pt idx="1621" formatCode="#,##0;[Red]\-#,##0">
                  <c:v>66379.323149838048</c:v>
                </c:pt>
                <c:pt idx="1622" formatCode="#,##0;[Red]\-#,##0">
                  <c:v>66379.323149838048</c:v>
                </c:pt>
                <c:pt idx="1623" formatCode="#,##0;[Red]\-#,##0">
                  <c:v>66379.323149838048</c:v>
                </c:pt>
                <c:pt idx="1624" formatCode="#,##0;[Red]\-#,##0">
                  <c:v>66379.323149838048</c:v>
                </c:pt>
                <c:pt idx="1625" formatCode="#,##0;[Red]\-#,##0">
                  <c:v>66379.323149838048</c:v>
                </c:pt>
                <c:pt idx="1626" formatCode="#,##0;[Red]\-#,##0">
                  <c:v>66379.323149838048</c:v>
                </c:pt>
                <c:pt idx="1627" formatCode="#,##0;[Red]\-#,##0">
                  <c:v>66379.323149838048</c:v>
                </c:pt>
                <c:pt idx="1628" formatCode="#,##0;[Red]\-#,##0">
                  <c:v>66379.323149838048</c:v>
                </c:pt>
                <c:pt idx="1629" formatCode="#,##0;[Red]\-#,##0">
                  <c:v>66379.323149838048</c:v>
                </c:pt>
                <c:pt idx="1630" formatCode="#,##0;[Red]\-#,##0">
                  <c:v>66379.323149838048</c:v>
                </c:pt>
                <c:pt idx="1631" formatCode="#,##0;[Red]\-#,##0">
                  <c:v>66379.323149838048</c:v>
                </c:pt>
                <c:pt idx="1632" formatCode="#,##0;[Red]\-#,##0">
                  <c:v>66379.323149838048</c:v>
                </c:pt>
                <c:pt idx="1633" formatCode="#,##0;[Red]\-#,##0">
                  <c:v>66379.323149838048</c:v>
                </c:pt>
                <c:pt idx="1634" formatCode="#,##0;[Red]\-#,##0">
                  <c:v>66379.323149838048</c:v>
                </c:pt>
                <c:pt idx="1635" formatCode="#,##0;[Red]\-#,##0">
                  <c:v>66379.323149838048</c:v>
                </c:pt>
                <c:pt idx="1636" formatCode="#,##0;[Red]\-#,##0">
                  <c:v>66379.323149838048</c:v>
                </c:pt>
                <c:pt idx="1637" formatCode="#,##0;[Red]\-#,##0">
                  <c:v>66379.323149838048</c:v>
                </c:pt>
                <c:pt idx="1638" formatCode="#,##0;[Red]\-#,##0">
                  <c:v>66379.323149838048</c:v>
                </c:pt>
                <c:pt idx="1639" formatCode="#,##0;[Red]\-#,##0">
                  <c:v>66379.323149838048</c:v>
                </c:pt>
                <c:pt idx="1640" formatCode="#,##0;[Red]\-#,##0">
                  <c:v>66379.323149838048</c:v>
                </c:pt>
                <c:pt idx="1641" formatCode="#,##0;[Red]\-#,##0">
                  <c:v>66379.323149838048</c:v>
                </c:pt>
                <c:pt idx="1642" formatCode="#,##0;[Red]\-#,##0">
                  <c:v>66379.323149838048</c:v>
                </c:pt>
                <c:pt idx="1643" formatCode="#,##0;[Red]\-#,##0">
                  <c:v>66379.323149838048</c:v>
                </c:pt>
                <c:pt idx="1644" formatCode="#,##0;[Red]\-#,##0">
                  <c:v>66379.323149838048</c:v>
                </c:pt>
                <c:pt idx="1645" formatCode="#,##0;[Red]\-#,##0">
                  <c:v>66379.323149838048</c:v>
                </c:pt>
                <c:pt idx="1646" formatCode="#,##0;[Red]\-#,##0">
                  <c:v>66379.323149838048</c:v>
                </c:pt>
                <c:pt idx="1647" formatCode="#,##0;[Red]\-#,##0">
                  <c:v>66379.323149838048</c:v>
                </c:pt>
                <c:pt idx="1648" formatCode="#,##0;[Red]\-#,##0">
                  <c:v>66379.323149838048</c:v>
                </c:pt>
                <c:pt idx="1649" formatCode="#,##0;[Red]\-#,##0">
                  <c:v>66379.323149838048</c:v>
                </c:pt>
                <c:pt idx="1650" formatCode="#,##0;[Red]\-#,##0">
                  <c:v>66379.323149838048</c:v>
                </c:pt>
                <c:pt idx="1651" formatCode="#,##0;[Red]\-#,##0">
                  <c:v>66379.323149838048</c:v>
                </c:pt>
                <c:pt idx="1652" formatCode="#,##0;[Red]\-#,##0">
                  <c:v>66379.323149838048</c:v>
                </c:pt>
                <c:pt idx="1653" formatCode="#,##0;[Red]\-#,##0">
                  <c:v>66379.323149838048</c:v>
                </c:pt>
                <c:pt idx="1654" formatCode="#,##0;[Red]\-#,##0">
                  <c:v>66379.323149838048</c:v>
                </c:pt>
                <c:pt idx="1655" formatCode="#,##0;[Red]\-#,##0">
                  <c:v>66379.323149838048</c:v>
                </c:pt>
                <c:pt idx="1656" formatCode="#,##0;[Red]\-#,##0">
                  <c:v>66379.323149838048</c:v>
                </c:pt>
                <c:pt idx="1657" formatCode="#,##0;[Red]\-#,##0">
                  <c:v>66379.323149838048</c:v>
                </c:pt>
                <c:pt idx="1658" formatCode="#,##0;[Red]\-#,##0">
                  <c:v>66379.323149838048</c:v>
                </c:pt>
                <c:pt idx="1659" formatCode="#,##0;[Red]\-#,##0">
                  <c:v>66379.323149838048</c:v>
                </c:pt>
                <c:pt idx="1660" formatCode="#,##0;[Red]\-#,##0">
                  <c:v>66379.323149838048</c:v>
                </c:pt>
                <c:pt idx="1661" formatCode="#,##0;[Red]\-#,##0">
                  <c:v>66379.323149838048</c:v>
                </c:pt>
                <c:pt idx="1662" formatCode="#,##0;[Red]\-#,##0">
                  <c:v>66379.323149838048</c:v>
                </c:pt>
                <c:pt idx="1663" formatCode="#,##0;[Red]\-#,##0">
                  <c:v>66379.323149838048</c:v>
                </c:pt>
                <c:pt idx="1664" formatCode="#,##0;[Red]\-#,##0">
                  <c:v>66379.323149838048</c:v>
                </c:pt>
                <c:pt idx="1665" formatCode="#,##0;[Red]\-#,##0">
                  <c:v>66379.323149838048</c:v>
                </c:pt>
                <c:pt idx="1666" formatCode="#,##0;[Red]\-#,##0">
                  <c:v>66379.323149838048</c:v>
                </c:pt>
                <c:pt idx="1667" formatCode="#,##0;[Red]\-#,##0">
                  <c:v>66379.323149838048</c:v>
                </c:pt>
                <c:pt idx="1668" formatCode="#,##0;[Red]\-#,##0">
                  <c:v>66379.323149838048</c:v>
                </c:pt>
                <c:pt idx="1669" formatCode="#,##0;[Red]\-#,##0">
                  <c:v>66379.323149838048</c:v>
                </c:pt>
                <c:pt idx="1670" formatCode="#,##0;[Red]\-#,##0">
                  <c:v>66379.323149838048</c:v>
                </c:pt>
                <c:pt idx="1671" formatCode="#,##0;[Red]\-#,##0">
                  <c:v>66379.323149838048</c:v>
                </c:pt>
                <c:pt idx="1672" formatCode="#,##0;[Red]\-#,##0">
                  <c:v>66379.323149838048</c:v>
                </c:pt>
                <c:pt idx="1673" formatCode="#,##0;[Red]\-#,##0">
                  <c:v>66379.323149838048</c:v>
                </c:pt>
                <c:pt idx="1674" formatCode="#,##0;[Red]\-#,##0">
                  <c:v>66379.323149838048</c:v>
                </c:pt>
                <c:pt idx="1675" formatCode="#,##0;[Red]\-#,##0">
                  <c:v>66379.323149838048</c:v>
                </c:pt>
                <c:pt idx="1676" formatCode="#,##0;[Red]\-#,##0">
                  <c:v>66379.323149838048</c:v>
                </c:pt>
                <c:pt idx="1677" formatCode="#,##0;[Red]\-#,##0">
                  <c:v>66379.323149838048</c:v>
                </c:pt>
                <c:pt idx="1678" formatCode="#,##0;[Red]\-#,##0">
                  <c:v>66379.323149838048</c:v>
                </c:pt>
                <c:pt idx="1679" formatCode="#,##0;[Red]\-#,##0">
                  <c:v>66379.323149838048</c:v>
                </c:pt>
                <c:pt idx="1680" formatCode="#,##0;[Red]\-#,##0">
                  <c:v>66379.323149838048</c:v>
                </c:pt>
                <c:pt idx="1681" formatCode="#,##0;[Red]\-#,##0">
                  <c:v>66379.323149838048</c:v>
                </c:pt>
                <c:pt idx="1682" formatCode="#,##0;[Red]\-#,##0">
                  <c:v>66379.323149838048</c:v>
                </c:pt>
                <c:pt idx="1683" formatCode="#,##0;[Red]\-#,##0">
                  <c:v>66379.323149838048</c:v>
                </c:pt>
                <c:pt idx="1684" formatCode="#,##0;[Red]\-#,##0">
                  <c:v>66379.323149838048</c:v>
                </c:pt>
                <c:pt idx="1685" formatCode="#,##0;[Red]\-#,##0">
                  <c:v>66379.323149838048</c:v>
                </c:pt>
                <c:pt idx="1686" formatCode="#,##0;[Red]\-#,##0">
                  <c:v>66379.323149838048</c:v>
                </c:pt>
                <c:pt idx="1687" formatCode="#,##0;[Red]\-#,##0">
                  <c:v>66379.323149838048</c:v>
                </c:pt>
                <c:pt idx="1688" formatCode="#,##0;[Red]\-#,##0">
                  <c:v>66379.323149838048</c:v>
                </c:pt>
                <c:pt idx="1689" formatCode="#,##0;[Red]\-#,##0">
                  <c:v>66379.323149838048</c:v>
                </c:pt>
                <c:pt idx="1690" formatCode="#,##0;[Red]\-#,##0">
                  <c:v>66379.323149838048</c:v>
                </c:pt>
                <c:pt idx="1691" formatCode="#,##0;[Red]\-#,##0">
                  <c:v>66379.323149838048</c:v>
                </c:pt>
                <c:pt idx="1692" formatCode="#,##0;[Red]\-#,##0">
                  <c:v>66379.323149838048</c:v>
                </c:pt>
                <c:pt idx="1693" formatCode="#,##0;[Red]\-#,##0">
                  <c:v>66379.323149838048</c:v>
                </c:pt>
                <c:pt idx="1694" formatCode="#,##0;[Red]\-#,##0">
                  <c:v>66379.323149838048</c:v>
                </c:pt>
                <c:pt idx="1695" formatCode="#,##0;[Red]\-#,##0">
                  <c:v>66379.323149838048</c:v>
                </c:pt>
                <c:pt idx="1696" formatCode="#,##0;[Red]\-#,##0">
                  <c:v>66379.323149838048</c:v>
                </c:pt>
                <c:pt idx="1697" formatCode="#,##0;[Red]\-#,##0">
                  <c:v>66379.323149838048</c:v>
                </c:pt>
                <c:pt idx="1698" formatCode="#,##0;[Red]\-#,##0">
                  <c:v>66379.323149838048</c:v>
                </c:pt>
                <c:pt idx="1699" formatCode="#,##0;[Red]\-#,##0">
                  <c:v>66379.323149838048</c:v>
                </c:pt>
                <c:pt idx="1700" formatCode="#,##0;[Red]\-#,##0">
                  <c:v>66379.323149838048</c:v>
                </c:pt>
                <c:pt idx="1701" formatCode="#,##0;[Red]\-#,##0">
                  <c:v>66379.323149838048</c:v>
                </c:pt>
                <c:pt idx="1702" formatCode="#,##0;[Red]\-#,##0">
                  <c:v>66379.323149838048</c:v>
                </c:pt>
                <c:pt idx="1703" formatCode="#,##0;[Red]\-#,##0">
                  <c:v>66379.323149838048</c:v>
                </c:pt>
                <c:pt idx="1704" formatCode="#,##0;[Red]\-#,##0">
                  <c:v>66379.323149838048</c:v>
                </c:pt>
                <c:pt idx="1705" formatCode="#,##0;[Red]\-#,##0">
                  <c:v>66379.323149838048</c:v>
                </c:pt>
                <c:pt idx="1706" formatCode="#,##0;[Red]\-#,##0">
                  <c:v>66379.323149838048</c:v>
                </c:pt>
                <c:pt idx="1707" formatCode="#,##0;[Red]\-#,##0">
                  <c:v>66379.323149838048</c:v>
                </c:pt>
                <c:pt idx="1708" formatCode="#,##0;[Red]\-#,##0">
                  <c:v>66379.323149838048</c:v>
                </c:pt>
                <c:pt idx="1709" formatCode="#,##0;[Red]\-#,##0">
                  <c:v>66379.323149838048</c:v>
                </c:pt>
                <c:pt idx="1710" formatCode="#,##0;[Red]\-#,##0">
                  <c:v>66379.323149838048</c:v>
                </c:pt>
                <c:pt idx="1711" formatCode="#,##0;[Red]\-#,##0">
                  <c:v>66379.323149838048</c:v>
                </c:pt>
                <c:pt idx="1712" formatCode="#,##0;[Red]\-#,##0">
                  <c:v>66379.323149838048</c:v>
                </c:pt>
                <c:pt idx="1713" formatCode="#,##0;[Red]\-#,##0">
                  <c:v>66379.323149838048</c:v>
                </c:pt>
                <c:pt idx="1714" formatCode="#,##0;[Red]\-#,##0">
                  <c:v>66379.323149838048</c:v>
                </c:pt>
                <c:pt idx="1715" formatCode="#,##0;[Red]\-#,##0">
                  <c:v>66379.323149838048</c:v>
                </c:pt>
                <c:pt idx="1716" formatCode="#,##0;[Red]\-#,##0">
                  <c:v>66379.323149838048</c:v>
                </c:pt>
                <c:pt idx="1717" formatCode="#,##0;[Red]\-#,##0">
                  <c:v>66379.323149838048</c:v>
                </c:pt>
                <c:pt idx="1718" formatCode="#,##0;[Red]\-#,##0">
                  <c:v>90572.871536934806</c:v>
                </c:pt>
                <c:pt idx="1719" formatCode="#,##0;[Red]\-#,##0">
                  <c:v>90572.871536934806</c:v>
                </c:pt>
                <c:pt idx="1720" formatCode="#,##0;[Red]\-#,##0">
                  <c:v>90572.871536934806</c:v>
                </c:pt>
                <c:pt idx="1721" formatCode="#,##0;[Red]\-#,##0">
                  <c:v>90572.871536934806</c:v>
                </c:pt>
                <c:pt idx="1722" formatCode="#,##0;[Red]\-#,##0">
                  <c:v>90572.871536934806</c:v>
                </c:pt>
                <c:pt idx="1723" formatCode="#,##0;[Red]\-#,##0">
                  <c:v>90572.871536934806</c:v>
                </c:pt>
                <c:pt idx="1724" formatCode="#,##0;[Red]\-#,##0">
                  <c:v>90572.871536934806</c:v>
                </c:pt>
                <c:pt idx="1725" formatCode="#,##0;[Red]\-#,##0">
                  <c:v>90572.871536934806</c:v>
                </c:pt>
                <c:pt idx="1726" formatCode="#,##0;[Red]\-#,##0">
                  <c:v>90572.871536934806</c:v>
                </c:pt>
                <c:pt idx="1727" formatCode="#,##0;[Red]\-#,##0">
                  <c:v>90572.871536934806</c:v>
                </c:pt>
                <c:pt idx="1728" formatCode="#,##0;[Red]\-#,##0">
                  <c:v>90572.871536934806</c:v>
                </c:pt>
                <c:pt idx="1729" formatCode="#,##0;[Red]\-#,##0">
                  <c:v>90572.871536934806</c:v>
                </c:pt>
                <c:pt idx="1730" formatCode="#,##0;[Red]\-#,##0">
                  <c:v>90572.871536934806</c:v>
                </c:pt>
                <c:pt idx="1731" formatCode="#,##0;[Red]\-#,##0">
                  <c:v>90572.871536934806</c:v>
                </c:pt>
                <c:pt idx="1732" formatCode="#,##0;[Red]\-#,##0">
                  <c:v>90572.871536934806</c:v>
                </c:pt>
                <c:pt idx="1733" formatCode="#,##0;[Red]\-#,##0">
                  <c:v>90572.871536934806</c:v>
                </c:pt>
                <c:pt idx="1734" formatCode="#,##0;[Red]\-#,##0">
                  <c:v>90572.871536934806</c:v>
                </c:pt>
                <c:pt idx="1735" formatCode="#,##0;[Red]\-#,##0">
                  <c:v>90572.871536934806</c:v>
                </c:pt>
                <c:pt idx="1736" formatCode="#,##0;[Red]\-#,##0">
                  <c:v>90572.871536934806</c:v>
                </c:pt>
                <c:pt idx="1737" formatCode="#,##0;[Red]\-#,##0">
                  <c:v>90572.871536934806</c:v>
                </c:pt>
                <c:pt idx="1738" formatCode="#,##0;[Red]\-#,##0">
                  <c:v>90572.871536934806</c:v>
                </c:pt>
                <c:pt idx="1739" formatCode="#,##0;[Red]\-#,##0">
                  <c:v>90572.871536934806</c:v>
                </c:pt>
                <c:pt idx="1740" formatCode="#,##0;[Red]\-#,##0">
                  <c:v>90572.871536934806</c:v>
                </c:pt>
                <c:pt idx="1741" formatCode="#,##0;[Red]\-#,##0">
                  <c:v>90572.871536934806</c:v>
                </c:pt>
                <c:pt idx="1742" formatCode="#,##0;[Red]\-#,##0">
                  <c:v>90572.871536934806</c:v>
                </c:pt>
                <c:pt idx="1743" formatCode="#,##0;[Red]\-#,##0">
                  <c:v>90572.871536934806</c:v>
                </c:pt>
                <c:pt idx="1744" formatCode="#,##0;[Red]\-#,##0">
                  <c:v>90572.871536934806</c:v>
                </c:pt>
                <c:pt idx="1745" formatCode="#,##0;[Red]\-#,##0">
                  <c:v>90572.871536934806</c:v>
                </c:pt>
                <c:pt idx="1746" formatCode="#,##0;[Red]\-#,##0">
                  <c:v>156130.60147822642</c:v>
                </c:pt>
                <c:pt idx="1747" formatCode="#,##0;[Red]\-#,##0">
                  <c:v>156130.60147822642</c:v>
                </c:pt>
                <c:pt idx="1748" formatCode="#,##0;[Red]\-#,##0">
                  <c:v>156130.60147822642</c:v>
                </c:pt>
                <c:pt idx="1749" formatCode="#,##0;[Red]\-#,##0">
                  <c:v>156130.60147822642</c:v>
                </c:pt>
                <c:pt idx="1750" formatCode="#,##0;[Red]\-#,##0">
                  <c:v>156130.60147822642</c:v>
                </c:pt>
                <c:pt idx="1751" formatCode="#,##0;[Red]\-#,##0">
                  <c:v>156130.60147822642</c:v>
                </c:pt>
                <c:pt idx="1752" formatCode="#,##0;[Red]\-#,##0">
                  <c:v>156130.60147822642</c:v>
                </c:pt>
                <c:pt idx="1753" formatCode="#,##0;[Red]\-#,##0">
                  <c:v>156130.60147822642</c:v>
                </c:pt>
                <c:pt idx="1754" formatCode="#,##0;[Red]\-#,##0">
                  <c:v>156130.60147822642</c:v>
                </c:pt>
                <c:pt idx="1755" formatCode="#,##0;[Red]\-#,##0">
                  <c:v>156130.60147822642</c:v>
                </c:pt>
                <c:pt idx="1756" formatCode="#,##0;[Red]\-#,##0">
                  <c:v>163085.77922165766</c:v>
                </c:pt>
                <c:pt idx="1757" formatCode="#,##0;[Red]\-#,##0">
                  <c:v>163085.77922165766</c:v>
                </c:pt>
                <c:pt idx="1758" formatCode="#,##0;[Red]\-#,##0">
                  <c:v>163085.77922165766</c:v>
                </c:pt>
                <c:pt idx="1759" formatCode="#,##0;[Red]\-#,##0">
                  <c:v>163085.77922165766</c:v>
                </c:pt>
                <c:pt idx="1760" formatCode="#,##0;[Red]\-#,##0">
                  <c:v>163085.77922165766</c:v>
                </c:pt>
                <c:pt idx="1761" formatCode="#,##0;[Red]\-#,##0">
                  <c:v>163085.77922165766</c:v>
                </c:pt>
                <c:pt idx="1762" formatCode="#,##0;[Red]\-#,##0">
                  <c:v>163085.77922165766</c:v>
                </c:pt>
                <c:pt idx="1763" formatCode="#,##0;[Red]\-#,##0">
                  <c:v>163085.77922165766</c:v>
                </c:pt>
                <c:pt idx="1764" formatCode="#,##0;[Red]\-#,##0">
                  <c:v>163085.77922165766</c:v>
                </c:pt>
                <c:pt idx="1765" formatCode="#,##0;[Red]\-#,##0">
                  <c:v>163085.77922165766</c:v>
                </c:pt>
                <c:pt idx="1766" formatCode="#,##0;[Red]\-#,##0">
                  <c:v>200247.94138381985</c:v>
                </c:pt>
                <c:pt idx="1767" formatCode="#,##0;[Red]\-#,##0">
                  <c:v>208349.64076466556</c:v>
                </c:pt>
                <c:pt idx="1768" formatCode="#,##0;[Red]\-#,##0">
                  <c:v>208349.64076466556</c:v>
                </c:pt>
                <c:pt idx="1769" formatCode="#,##0;[Red]\-#,##0">
                  <c:v>208349.64076466556</c:v>
                </c:pt>
                <c:pt idx="1770" formatCode="#,##0;[Red]\-#,##0">
                  <c:v>208349.64076466556</c:v>
                </c:pt>
                <c:pt idx="1771" formatCode="#,##0;[Red]\-#,##0">
                  <c:v>208349.64076466556</c:v>
                </c:pt>
                <c:pt idx="1772" formatCode="#,##0;[Red]\-#,##0">
                  <c:v>208349.64076466556</c:v>
                </c:pt>
                <c:pt idx="1773" formatCode="#,##0;[Red]\-#,##0">
                  <c:v>223478.23380551281</c:v>
                </c:pt>
                <c:pt idx="1774" formatCode="#,##0;[Red]\-#,##0">
                  <c:v>223478.23380551281</c:v>
                </c:pt>
                <c:pt idx="1775" formatCode="#,##0;[Red]\-#,##0">
                  <c:v>223478.23380551281</c:v>
                </c:pt>
                <c:pt idx="1776" formatCode="#,##0;[Red]\-#,##0">
                  <c:v>223478.23380551281</c:v>
                </c:pt>
                <c:pt idx="1777" formatCode="#,##0;[Red]\-#,##0">
                  <c:v>223478.23380551281</c:v>
                </c:pt>
                <c:pt idx="1778" formatCode="#,##0;[Red]\-#,##0">
                  <c:v>223478.23380551281</c:v>
                </c:pt>
                <c:pt idx="1779" formatCode="#,##0;[Red]\-#,##0">
                  <c:v>223478.23380551281</c:v>
                </c:pt>
                <c:pt idx="1780" formatCode="#,##0;[Red]\-#,##0">
                  <c:v>223478.23380551281</c:v>
                </c:pt>
                <c:pt idx="1781" formatCode="#,##0;[Red]\-#,##0">
                  <c:v>223478.23380551281</c:v>
                </c:pt>
                <c:pt idx="1782" formatCode="#,##0;[Red]\-#,##0">
                  <c:v>261320.42382161581</c:v>
                </c:pt>
                <c:pt idx="1783" formatCode="#,##0;[Red]\-#,##0">
                  <c:v>324383.48688467889</c:v>
                </c:pt>
                <c:pt idx="1784" formatCode="#,##0;[Red]\-#,##0">
                  <c:v>324383.48688467889</c:v>
                </c:pt>
                <c:pt idx="1785" formatCode="#,##0;[Red]\-#,##0">
                  <c:v>324383.48688467889</c:v>
                </c:pt>
                <c:pt idx="1786" formatCode="#,##0;[Red]\-#,##0">
                  <c:v>324383.48688467889</c:v>
                </c:pt>
                <c:pt idx="1787" formatCode="#,##0;[Red]\-#,##0">
                  <c:v>324383.48688467889</c:v>
                </c:pt>
                <c:pt idx="1788" formatCode="#,##0;[Red]\-#,##0">
                  <c:v>342373.56132636621</c:v>
                </c:pt>
                <c:pt idx="1789" formatCode="#,##0;[Red]\-#,##0">
                  <c:v>342373.56132636621</c:v>
                </c:pt>
                <c:pt idx="1790" formatCode="#,##0;[Red]\-#,##0">
                  <c:v>342373.56132636621</c:v>
                </c:pt>
                <c:pt idx="1791" formatCode="#,##0;[Red]\-#,##0">
                  <c:v>342373.56132636621</c:v>
                </c:pt>
                <c:pt idx="1792" formatCode="#,##0;[Red]\-#,##0">
                  <c:v>342373.56132636621</c:v>
                </c:pt>
                <c:pt idx="1793" formatCode="#,##0;[Red]\-#,##0">
                  <c:v>342373.56132636621</c:v>
                </c:pt>
                <c:pt idx="1794" formatCode="#,##0;[Red]\-#,##0">
                  <c:v>342373.56132636621</c:v>
                </c:pt>
                <c:pt idx="1795" formatCode="#,##0;[Red]\-#,##0">
                  <c:v>342373.56132636621</c:v>
                </c:pt>
                <c:pt idx="1796" formatCode="#,##0;[Red]\-#,##0">
                  <c:v>342373.56132636621</c:v>
                </c:pt>
                <c:pt idx="1797" formatCode="#,##0;[Red]\-#,##0">
                  <c:v>342373.56132636621</c:v>
                </c:pt>
                <c:pt idx="1798" formatCode="#,##0;[Red]\-#,##0">
                  <c:v>342373.56132636621</c:v>
                </c:pt>
                <c:pt idx="1799" formatCode="#,##0;[Red]\-#,##0">
                  <c:v>342373.56132636621</c:v>
                </c:pt>
                <c:pt idx="1800" formatCode="#,##0;[Red]\-#,##0">
                  <c:v>342373.56132636621</c:v>
                </c:pt>
                <c:pt idx="1801" formatCode="#,##0;[Red]\-#,##0">
                  <c:v>342373.56132636621</c:v>
                </c:pt>
                <c:pt idx="1802" formatCode="#,##0;[Red]\-#,##0">
                  <c:v>342373.56132636621</c:v>
                </c:pt>
                <c:pt idx="1803" formatCode="#,##0;[Red]\-#,##0">
                  <c:v>342373.56132636621</c:v>
                </c:pt>
                <c:pt idx="1804" formatCode="#,##0;[Red]\-#,##0">
                  <c:v>342373.56132636621</c:v>
                </c:pt>
                <c:pt idx="1805" formatCode="#,##0;[Red]\-#,##0">
                  <c:v>342373.56132636621</c:v>
                </c:pt>
                <c:pt idx="1806" formatCode="#,##0;[Red]\-#,##0">
                  <c:v>342373.56132636621</c:v>
                </c:pt>
                <c:pt idx="1807" formatCode="#,##0;[Red]\-#,##0">
                  <c:v>342373.56132636621</c:v>
                </c:pt>
                <c:pt idx="1808" formatCode="#,##0;[Red]\-#,##0">
                  <c:v>342373.56132636621</c:v>
                </c:pt>
                <c:pt idx="1809" formatCode="#,##0;[Red]\-#,##0">
                  <c:v>342373.56132636621</c:v>
                </c:pt>
                <c:pt idx="1810" formatCode="#,##0;[Red]\-#,##0">
                  <c:v>342373.56132636621</c:v>
                </c:pt>
                <c:pt idx="1811" formatCode="#,##0;[Red]\-#,##0">
                  <c:v>342373.56132636621</c:v>
                </c:pt>
                <c:pt idx="1812" formatCode="#,##0;[Red]\-#,##0">
                  <c:v>342373.56132636621</c:v>
                </c:pt>
                <c:pt idx="1813" formatCode="#,##0;[Red]\-#,##0">
                  <c:v>342373.56132636621</c:v>
                </c:pt>
                <c:pt idx="1814" formatCode="#,##0;[Red]\-#,##0">
                  <c:v>342373.56132636621</c:v>
                </c:pt>
                <c:pt idx="1815" formatCode="#,##0;[Red]\-#,##0">
                  <c:v>342373.56132636621</c:v>
                </c:pt>
                <c:pt idx="1816" formatCode="#,##0;[Red]\-#,##0">
                  <c:v>342373.56132636621</c:v>
                </c:pt>
                <c:pt idx="1817" formatCode="#,##0;[Red]\-#,##0">
                  <c:v>342373.56132636621</c:v>
                </c:pt>
                <c:pt idx="1818" formatCode="#,##0;[Red]\-#,##0">
                  <c:v>342373.56132636621</c:v>
                </c:pt>
                <c:pt idx="1819" formatCode="#,##0;[Red]\-#,##0">
                  <c:v>342373.56132636621</c:v>
                </c:pt>
                <c:pt idx="1820" formatCode="#,##0;[Red]\-#,##0">
                  <c:v>342373.56132636621</c:v>
                </c:pt>
                <c:pt idx="1821" formatCode="#,##0;[Red]\-#,##0">
                  <c:v>342373.56132636621</c:v>
                </c:pt>
                <c:pt idx="1822" formatCode="#,##0;[Red]\-#,##0">
                  <c:v>342373.56132636621</c:v>
                </c:pt>
                <c:pt idx="1823" formatCode="#,##0;[Red]\-#,##0">
                  <c:v>342373.56132636621</c:v>
                </c:pt>
                <c:pt idx="1824" formatCode="#,##0;[Red]\-#,##0">
                  <c:v>342373.56132636621</c:v>
                </c:pt>
                <c:pt idx="1825" formatCode="#,##0;[Red]\-#,##0">
                  <c:v>342373.56132636621</c:v>
                </c:pt>
                <c:pt idx="1826" formatCode="#,##0;[Red]\-#,##0">
                  <c:v>342373.56132636621</c:v>
                </c:pt>
                <c:pt idx="1827" formatCode="#,##0;[Red]\-#,##0">
                  <c:v>342373.56132636621</c:v>
                </c:pt>
                <c:pt idx="1828" formatCode="#,##0;[Red]\-#,##0">
                  <c:v>342373.56132636621</c:v>
                </c:pt>
                <c:pt idx="1829" formatCode="#,##0;[Red]\-#,##0">
                  <c:v>342373.56132636621</c:v>
                </c:pt>
                <c:pt idx="1830" formatCode="#,##0;[Red]\-#,##0">
                  <c:v>342373.56132636621</c:v>
                </c:pt>
                <c:pt idx="1831" formatCode="#,##0;[Red]\-#,##0">
                  <c:v>342373.56132636621</c:v>
                </c:pt>
                <c:pt idx="1832" formatCode="#,##0;[Red]\-#,##0">
                  <c:v>342373.56132636621</c:v>
                </c:pt>
                <c:pt idx="1833" formatCode="#,##0;[Red]\-#,##0">
                  <c:v>342373.56132636621</c:v>
                </c:pt>
                <c:pt idx="1834" formatCode="#,##0;[Red]\-#,##0">
                  <c:v>342373.56132636621</c:v>
                </c:pt>
                <c:pt idx="1835" formatCode="#,##0;[Red]\-#,##0">
                  <c:v>342373.56132636621</c:v>
                </c:pt>
                <c:pt idx="1836" formatCode="#,##0;[Red]\-#,##0">
                  <c:v>342373.56132636621</c:v>
                </c:pt>
                <c:pt idx="1837" formatCode="#,##0;[Red]\-#,##0">
                  <c:v>342373.56132636621</c:v>
                </c:pt>
                <c:pt idx="1838" formatCode="#,##0;[Red]\-#,##0">
                  <c:v>342373.56132636621</c:v>
                </c:pt>
                <c:pt idx="1839" formatCode="#,##0;[Red]\-#,##0">
                  <c:v>342373.56132636621</c:v>
                </c:pt>
                <c:pt idx="1840" formatCode="#,##0;[Red]\-#,##0">
                  <c:v>342373.56132636621</c:v>
                </c:pt>
                <c:pt idx="1841" formatCode="#,##0;[Red]\-#,##0">
                  <c:v>342373.56132636621</c:v>
                </c:pt>
                <c:pt idx="1842" formatCode="#,##0;[Red]\-#,##0">
                  <c:v>342373.56132636621</c:v>
                </c:pt>
                <c:pt idx="1843" formatCode="#,##0;[Red]\-#,##0">
                  <c:v>342373.56132636621</c:v>
                </c:pt>
                <c:pt idx="1844" formatCode="#,##0;[Red]\-#,##0">
                  <c:v>342373.56132636621</c:v>
                </c:pt>
                <c:pt idx="1845" formatCode="#,##0;[Red]\-#,##0">
                  <c:v>342373.56132636621</c:v>
                </c:pt>
                <c:pt idx="1846" formatCode="#,##0;[Red]\-#,##0">
                  <c:v>342373.56132636621</c:v>
                </c:pt>
                <c:pt idx="1847" formatCode="#,##0;[Red]\-#,##0">
                  <c:v>342373.56132636621</c:v>
                </c:pt>
                <c:pt idx="1848" formatCode="#,##0;[Red]\-#,##0">
                  <c:v>342373.56132636621</c:v>
                </c:pt>
                <c:pt idx="1849" formatCode="#,##0;[Red]\-#,##0">
                  <c:v>342373.56132636621</c:v>
                </c:pt>
                <c:pt idx="1850" formatCode="#,##0;[Red]\-#,##0">
                  <c:v>342373.56132636621</c:v>
                </c:pt>
                <c:pt idx="1851" formatCode="#,##0;[Red]\-#,##0">
                  <c:v>342373.56132636621</c:v>
                </c:pt>
                <c:pt idx="1852" formatCode="#,##0;[Red]\-#,##0">
                  <c:v>342373.56132636621</c:v>
                </c:pt>
                <c:pt idx="1853" formatCode="#,##0;[Red]\-#,##0">
                  <c:v>342373.56132636621</c:v>
                </c:pt>
                <c:pt idx="1854" formatCode="#,##0;[Red]\-#,##0">
                  <c:v>342373.56132636621</c:v>
                </c:pt>
                <c:pt idx="1855" formatCode="#,##0;[Red]\-#,##0">
                  <c:v>342373.56132636621</c:v>
                </c:pt>
                <c:pt idx="1856" formatCode="#,##0;[Red]\-#,##0">
                  <c:v>342373.56132636621</c:v>
                </c:pt>
                <c:pt idx="1857" formatCode="#,##0;[Red]\-#,##0">
                  <c:v>342373.56132636621</c:v>
                </c:pt>
                <c:pt idx="1858" formatCode="#,##0;[Red]\-#,##0">
                  <c:v>342373.56132636621</c:v>
                </c:pt>
                <c:pt idx="1859" formatCode="#,##0;[Red]\-#,##0">
                  <c:v>342373.56132636621</c:v>
                </c:pt>
                <c:pt idx="1860" formatCode="#,##0;[Red]\-#,##0">
                  <c:v>342373.56132636621</c:v>
                </c:pt>
                <c:pt idx="1861" formatCode="#,##0;[Red]\-#,##0">
                  <c:v>342373.56132636621</c:v>
                </c:pt>
                <c:pt idx="1862" formatCode="#,##0;[Red]\-#,##0">
                  <c:v>342373.56132636621</c:v>
                </c:pt>
                <c:pt idx="1863" formatCode="#,##0;[Red]\-#,##0">
                  <c:v>342373.56132636621</c:v>
                </c:pt>
                <c:pt idx="1864" formatCode="#,##0;[Red]\-#,##0">
                  <c:v>342373.56132636621</c:v>
                </c:pt>
                <c:pt idx="1865" formatCode="#,##0;[Red]\-#,##0">
                  <c:v>342373.56132636621</c:v>
                </c:pt>
                <c:pt idx="1866" formatCode="#,##0;[Red]\-#,##0">
                  <c:v>342373.56132636621</c:v>
                </c:pt>
                <c:pt idx="1867" formatCode="#,##0;[Red]\-#,##0">
                  <c:v>342373.56132636621</c:v>
                </c:pt>
                <c:pt idx="1868" formatCode="#,##0;[Red]\-#,##0">
                  <c:v>342373.56132636621</c:v>
                </c:pt>
                <c:pt idx="1869" formatCode="#,##0;[Red]\-#,##0">
                  <c:v>342373.56132636621</c:v>
                </c:pt>
                <c:pt idx="1870" formatCode="#,##0;[Red]\-#,##0">
                  <c:v>342373.56132636621</c:v>
                </c:pt>
                <c:pt idx="1871" formatCode="#,##0;[Red]\-#,##0">
                  <c:v>342373.56132636621</c:v>
                </c:pt>
                <c:pt idx="1872" formatCode="#,##0;[Red]\-#,##0">
                  <c:v>342373.56132636621</c:v>
                </c:pt>
                <c:pt idx="1873" formatCode="#,##0;[Red]\-#,##0">
                  <c:v>342373.56132636621</c:v>
                </c:pt>
                <c:pt idx="1874" formatCode="#,##0;[Red]\-#,##0">
                  <c:v>342373.56132636621</c:v>
                </c:pt>
                <c:pt idx="1875" formatCode="#,##0;[Red]\-#,##0">
                  <c:v>342373.56132636621</c:v>
                </c:pt>
                <c:pt idx="1876" formatCode="#,##0;[Red]\-#,##0">
                  <c:v>342373.56132636621</c:v>
                </c:pt>
                <c:pt idx="1877" formatCode="#,##0;[Red]\-#,##0">
                  <c:v>342373.56132636621</c:v>
                </c:pt>
                <c:pt idx="1878" formatCode="#,##0;[Red]\-#,##0">
                  <c:v>342373.56132636621</c:v>
                </c:pt>
                <c:pt idx="1879" formatCode="#,##0;[Red]\-#,##0">
                  <c:v>342373.56132636621</c:v>
                </c:pt>
                <c:pt idx="1880" formatCode="#,##0;[Red]\-#,##0">
                  <c:v>342373.56132636621</c:v>
                </c:pt>
                <c:pt idx="1881" formatCode="#,##0;[Red]\-#,##0">
                  <c:v>342373.56132636621</c:v>
                </c:pt>
                <c:pt idx="1882" formatCode="#,##0;[Red]\-#,##0">
                  <c:v>342373.56132636621</c:v>
                </c:pt>
                <c:pt idx="1883" formatCode="#,##0;[Red]\-#,##0">
                  <c:v>342373.56132636621</c:v>
                </c:pt>
                <c:pt idx="1884" formatCode="#,##0;[Red]\-#,##0">
                  <c:v>342373.56132636621</c:v>
                </c:pt>
                <c:pt idx="1885" formatCode="#,##0;[Red]\-#,##0">
                  <c:v>342373.56132636621</c:v>
                </c:pt>
                <c:pt idx="1886" formatCode="#,##0;[Red]\-#,##0">
                  <c:v>342373.56132636621</c:v>
                </c:pt>
                <c:pt idx="1887" formatCode="#,##0;[Red]\-#,##0">
                  <c:v>342373.56132636621</c:v>
                </c:pt>
                <c:pt idx="1888" formatCode="#,##0;[Red]\-#,##0">
                  <c:v>342373.56132636621</c:v>
                </c:pt>
                <c:pt idx="1889" formatCode="#,##0;[Red]\-#,##0">
                  <c:v>342373.56132636621</c:v>
                </c:pt>
                <c:pt idx="1890" formatCode="#,##0;[Red]\-#,##0">
                  <c:v>342373.56132636621</c:v>
                </c:pt>
                <c:pt idx="1891" formatCode="#,##0;[Red]\-#,##0">
                  <c:v>342373.56132636621</c:v>
                </c:pt>
                <c:pt idx="1892" formatCode="#,##0;[Red]\-#,##0">
                  <c:v>342373.56132636621</c:v>
                </c:pt>
                <c:pt idx="1893" formatCode="#,##0;[Red]\-#,##0">
                  <c:v>342373.56132636621</c:v>
                </c:pt>
                <c:pt idx="1894" formatCode="#,##0;[Red]\-#,##0">
                  <c:v>342373.56132636621</c:v>
                </c:pt>
                <c:pt idx="1895" formatCode="#,##0;[Red]\-#,##0">
                  <c:v>342373.56132636621</c:v>
                </c:pt>
                <c:pt idx="1896" formatCode="#,##0;[Red]\-#,##0">
                  <c:v>342373.56132636621</c:v>
                </c:pt>
                <c:pt idx="1897" formatCode="#,##0;[Red]\-#,##0">
                  <c:v>342373.56132636621</c:v>
                </c:pt>
                <c:pt idx="1898" formatCode="#,##0;[Red]\-#,##0">
                  <c:v>342373.56132636621</c:v>
                </c:pt>
                <c:pt idx="1899" formatCode="#,##0;[Red]\-#,##0">
                  <c:v>342373.56132636621</c:v>
                </c:pt>
                <c:pt idx="1900" formatCode="#,##0;[Red]\-#,##0">
                  <c:v>342373.56132636621</c:v>
                </c:pt>
                <c:pt idx="1901" formatCode="#,##0;[Red]\-#,##0">
                  <c:v>342373.56132636621</c:v>
                </c:pt>
                <c:pt idx="1902" formatCode="#,##0;[Red]\-#,##0">
                  <c:v>342373.56132636621</c:v>
                </c:pt>
                <c:pt idx="1903" formatCode="#,##0;[Red]\-#,##0">
                  <c:v>342373.56132636621</c:v>
                </c:pt>
                <c:pt idx="1904" formatCode="#,##0;[Red]\-#,##0">
                  <c:v>342373.56132636621</c:v>
                </c:pt>
                <c:pt idx="1905" formatCode="#,##0;[Red]\-#,##0">
                  <c:v>342373.56132636621</c:v>
                </c:pt>
                <c:pt idx="1906" formatCode="#,##0;[Red]\-#,##0">
                  <c:v>342373.56132636621</c:v>
                </c:pt>
                <c:pt idx="1907" formatCode="#,##0;[Red]\-#,##0">
                  <c:v>342373.56132636621</c:v>
                </c:pt>
                <c:pt idx="1908" formatCode="#,##0;[Red]\-#,##0">
                  <c:v>342373.56132636621</c:v>
                </c:pt>
                <c:pt idx="1909" formatCode="#,##0;[Red]\-#,##0">
                  <c:v>342373.56132636621</c:v>
                </c:pt>
                <c:pt idx="1910" formatCode="#,##0;[Red]\-#,##0">
                  <c:v>342373.56132636621</c:v>
                </c:pt>
                <c:pt idx="1911" formatCode="#,##0;[Red]\-#,##0">
                  <c:v>342373.56132636621</c:v>
                </c:pt>
                <c:pt idx="1912" formatCode="#,##0;[Red]\-#,##0">
                  <c:v>342373.56132636621</c:v>
                </c:pt>
                <c:pt idx="1913" formatCode="#,##0;[Red]\-#,##0">
                  <c:v>342373.56132636621</c:v>
                </c:pt>
                <c:pt idx="1914" formatCode="#,##0;[Red]\-#,##0">
                  <c:v>342373.56132636621</c:v>
                </c:pt>
                <c:pt idx="1915" formatCode="#,##0;[Red]\-#,##0">
                  <c:v>342373.56132636621</c:v>
                </c:pt>
                <c:pt idx="1916" formatCode="#,##0;[Red]\-#,##0">
                  <c:v>342373.56132636621</c:v>
                </c:pt>
                <c:pt idx="1917" formatCode="#,##0;[Red]\-#,##0">
                  <c:v>342373.56132636621</c:v>
                </c:pt>
                <c:pt idx="1918" formatCode="#,##0;[Red]\-#,##0">
                  <c:v>342373.56132636621</c:v>
                </c:pt>
                <c:pt idx="1919" formatCode="#,##0;[Red]\-#,##0">
                  <c:v>342373.56132636621</c:v>
                </c:pt>
                <c:pt idx="1920" formatCode="#,##0;[Red]\-#,##0">
                  <c:v>342373.56132636621</c:v>
                </c:pt>
                <c:pt idx="1921" formatCode="#,##0;[Red]\-#,##0">
                  <c:v>342373.56132636621</c:v>
                </c:pt>
                <c:pt idx="1922" formatCode="#,##0;[Red]\-#,##0">
                  <c:v>342373.56132636621</c:v>
                </c:pt>
                <c:pt idx="1923" formatCode="#,##0;[Red]\-#,##0">
                  <c:v>342373.56132636621</c:v>
                </c:pt>
                <c:pt idx="1924" formatCode="#,##0;[Red]\-#,##0">
                  <c:v>334109.09851644887</c:v>
                </c:pt>
                <c:pt idx="1925" formatCode="#,##0;[Red]\-#,##0">
                  <c:v>334109.09851644887</c:v>
                </c:pt>
                <c:pt idx="1926" formatCode="#,##0;[Red]\-#,##0">
                  <c:v>334109.09851644887</c:v>
                </c:pt>
                <c:pt idx="1927" formatCode="#,##0;[Red]\-#,##0">
                  <c:v>334109.09851644887</c:v>
                </c:pt>
                <c:pt idx="1928" formatCode="#,##0;[Red]\-#,##0">
                  <c:v>334109.09851644887</c:v>
                </c:pt>
                <c:pt idx="1929" formatCode="#,##0;[Red]\-#,##0">
                  <c:v>334109.09851644887</c:v>
                </c:pt>
                <c:pt idx="1930" formatCode="#,##0;[Red]\-#,##0">
                  <c:v>334109.09851644887</c:v>
                </c:pt>
                <c:pt idx="1931" formatCode="#,##0;[Red]\-#,##0">
                  <c:v>334109.09851644887</c:v>
                </c:pt>
                <c:pt idx="1932" formatCode="#,##0;[Red]\-#,##0">
                  <c:v>334109.09851644887</c:v>
                </c:pt>
                <c:pt idx="1933" formatCode="#,##0;[Red]\-#,##0">
                  <c:v>334109.09851644887</c:v>
                </c:pt>
                <c:pt idx="1934" formatCode="#,##0;[Red]\-#,##0">
                  <c:v>334109.09851644887</c:v>
                </c:pt>
                <c:pt idx="1935" formatCode="#,##0;[Red]\-#,##0">
                  <c:v>339558.68979710276</c:v>
                </c:pt>
                <c:pt idx="1936" formatCode="#,##0;[Red]\-#,##0">
                  <c:v>339558.68979710276</c:v>
                </c:pt>
                <c:pt idx="1937" formatCode="#,##0;[Red]\-#,##0">
                  <c:v>339558.68979710276</c:v>
                </c:pt>
                <c:pt idx="1938" formatCode="#,##0;[Red]\-#,##0">
                  <c:v>339558.68979710276</c:v>
                </c:pt>
                <c:pt idx="1939" formatCode="#,##0;[Red]\-#,##0">
                  <c:v>339558.68979710276</c:v>
                </c:pt>
                <c:pt idx="1940" formatCode="#,##0;[Red]\-#,##0">
                  <c:v>339558.68979710276</c:v>
                </c:pt>
                <c:pt idx="1941" formatCode="#,##0;[Red]\-#,##0">
                  <c:v>339558.68979710276</c:v>
                </c:pt>
                <c:pt idx="1942" formatCode="#,##0;[Red]\-#,##0">
                  <c:v>339558.68979710276</c:v>
                </c:pt>
                <c:pt idx="1943" formatCode="#,##0;[Red]\-#,##0">
                  <c:v>339558.68979710276</c:v>
                </c:pt>
                <c:pt idx="1944" formatCode="#,##0;[Red]\-#,##0">
                  <c:v>339558.68979710276</c:v>
                </c:pt>
                <c:pt idx="1945" formatCode="#,##0;[Red]\-#,##0">
                  <c:v>339558.68979710276</c:v>
                </c:pt>
                <c:pt idx="1946" formatCode="#,##0;[Red]\-#,##0">
                  <c:v>339558.68979710276</c:v>
                </c:pt>
                <c:pt idx="1947" formatCode="#,##0;[Red]\-#,##0">
                  <c:v>339558.68979710276</c:v>
                </c:pt>
                <c:pt idx="1948" formatCode="#,##0;[Red]\-#,##0">
                  <c:v>339558.68979710276</c:v>
                </c:pt>
                <c:pt idx="1949" formatCode="#,##0;[Red]\-#,##0">
                  <c:v>339558.68979710276</c:v>
                </c:pt>
                <c:pt idx="1950" formatCode="#,##0;[Red]\-#,##0">
                  <c:v>339558.68979710276</c:v>
                </c:pt>
                <c:pt idx="1951" formatCode="#,##0;[Red]\-#,##0">
                  <c:v>339558.68979710276</c:v>
                </c:pt>
                <c:pt idx="1952" formatCode="#,##0;[Red]\-#,##0">
                  <c:v>344573.73493250896</c:v>
                </c:pt>
                <c:pt idx="1953" formatCode="#,##0;[Red]\-#,##0">
                  <c:v>344573.73493250896</c:v>
                </c:pt>
                <c:pt idx="1954" formatCode="#,##0;[Red]\-#,##0">
                  <c:v>364938.90347183472</c:v>
                </c:pt>
                <c:pt idx="1955" formatCode="#,##0;[Red]\-#,##0">
                  <c:v>364938.90347183472</c:v>
                </c:pt>
                <c:pt idx="1956" formatCode="#,##0;[Red]\-#,##0">
                  <c:v>364938.90347183472</c:v>
                </c:pt>
                <c:pt idx="1957" formatCode="#,##0;[Red]\-#,##0">
                  <c:v>364938.90347183472</c:v>
                </c:pt>
                <c:pt idx="1958" formatCode="#,##0;[Red]\-#,##0">
                  <c:v>364938.90347183472</c:v>
                </c:pt>
                <c:pt idx="1959" formatCode="#,##0;[Red]\-#,##0">
                  <c:v>364938.90347183472</c:v>
                </c:pt>
                <c:pt idx="1960" formatCode="#,##0;[Red]\-#,##0">
                  <c:v>364938.90347183472</c:v>
                </c:pt>
                <c:pt idx="1961" formatCode="#,##0;[Red]\-#,##0">
                  <c:v>364938.90347183472</c:v>
                </c:pt>
                <c:pt idx="1962" formatCode="#,##0;[Red]\-#,##0">
                  <c:v>364938.90347183472</c:v>
                </c:pt>
                <c:pt idx="1963" formatCode="#,##0;[Red]\-#,##0">
                  <c:v>364938.90347183472</c:v>
                </c:pt>
                <c:pt idx="1964" formatCode="#,##0;[Red]\-#,##0">
                  <c:v>364938.90347183472</c:v>
                </c:pt>
                <c:pt idx="1965" formatCode="#,##0;[Red]\-#,##0">
                  <c:v>364938.90347183472</c:v>
                </c:pt>
                <c:pt idx="1966" formatCode="#,##0;[Red]\-#,##0">
                  <c:v>364938.90347183472</c:v>
                </c:pt>
                <c:pt idx="1967" formatCode="#,##0;[Red]\-#,##0">
                  <c:v>364938.90347183472</c:v>
                </c:pt>
                <c:pt idx="1968" formatCode="#,##0;[Red]\-#,##0">
                  <c:v>364938.90347183472</c:v>
                </c:pt>
                <c:pt idx="1969" formatCode="#,##0;[Red]\-#,##0">
                  <c:v>364938.90347183472</c:v>
                </c:pt>
                <c:pt idx="1970" formatCode="#,##0;[Red]\-#,##0">
                  <c:v>364938.90347183472</c:v>
                </c:pt>
                <c:pt idx="1971" formatCode="#,##0;[Red]\-#,##0">
                  <c:v>364938.90347183472</c:v>
                </c:pt>
                <c:pt idx="1972" formatCode="#,##0;[Red]\-#,##0">
                  <c:v>364938.90347183472</c:v>
                </c:pt>
                <c:pt idx="1973" formatCode="#,##0;[Red]\-#,##0">
                  <c:v>364938.90347183472</c:v>
                </c:pt>
                <c:pt idx="1974" formatCode="#,##0;[Red]\-#,##0">
                  <c:v>364938.90347183472</c:v>
                </c:pt>
                <c:pt idx="1975" formatCode="#,##0;[Red]\-#,##0">
                  <c:v>364938.90347183472</c:v>
                </c:pt>
                <c:pt idx="1976" formatCode="#,##0;[Red]\-#,##0">
                  <c:v>364938.90347183472</c:v>
                </c:pt>
                <c:pt idx="1977" formatCode="#,##0;[Red]\-#,##0">
                  <c:v>364938.90347183472</c:v>
                </c:pt>
                <c:pt idx="1978" formatCode="#,##0;[Red]\-#,##0">
                  <c:v>364938.90347183472</c:v>
                </c:pt>
                <c:pt idx="1979" formatCode="#,##0;[Red]\-#,##0">
                  <c:v>364938.90347183472</c:v>
                </c:pt>
                <c:pt idx="1980" formatCode="#,##0;[Red]\-#,##0">
                  <c:v>364938.90347183472</c:v>
                </c:pt>
                <c:pt idx="1981" formatCode="#,##0;[Red]\-#,##0">
                  <c:v>364938.90347183472</c:v>
                </c:pt>
                <c:pt idx="1982" formatCode="#,##0;[Red]\-#,##0">
                  <c:v>364938.90347183472</c:v>
                </c:pt>
                <c:pt idx="1983" formatCode="#,##0;[Red]\-#,##0">
                  <c:v>364938.90347183472</c:v>
                </c:pt>
                <c:pt idx="1984" formatCode="#,##0;[Red]\-#,##0">
                  <c:v>364938.90347183472</c:v>
                </c:pt>
                <c:pt idx="1985" formatCode="#,##0;[Red]\-#,##0">
                  <c:v>364938.90347183472</c:v>
                </c:pt>
                <c:pt idx="1986" formatCode="#,##0;[Red]\-#,##0">
                  <c:v>364938.90347183472</c:v>
                </c:pt>
                <c:pt idx="1987" formatCode="#,##0;[Red]\-#,##0">
                  <c:v>364938.90347183472</c:v>
                </c:pt>
                <c:pt idx="1988" formatCode="#,##0;[Red]\-#,##0">
                  <c:v>364938.90347183472</c:v>
                </c:pt>
                <c:pt idx="1989" formatCode="#,##0;[Red]\-#,##0">
                  <c:v>364938.90347183472</c:v>
                </c:pt>
                <c:pt idx="1990" formatCode="#,##0;[Red]\-#,##0">
                  <c:v>364938.90347183472</c:v>
                </c:pt>
                <c:pt idx="1991" formatCode="#,##0;[Red]\-#,##0">
                  <c:v>364938.90347183472</c:v>
                </c:pt>
                <c:pt idx="1992" formatCode="#,##0;[Red]\-#,##0">
                  <c:v>364938.90347183472</c:v>
                </c:pt>
                <c:pt idx="1993" formatCode="#,##0;[Red]\-#,##0">
                  <c:v>364938.90347183472</c:v>
                </c:pt>
                <c:pt idx="1994" formatCode="#,##0;[Red]\-#,##0">
                  <c:v>364938.90347183472</c:v>
                </c:pt>
                <c:pt idx="1995" formatCode="#,##0;[Red]\-#,##0">
                  <c:v>364938.90347183472</c:v>
                </c:pt>
                <c:pt idx="1996" formatCode="#,##0;[Red]\-#,##0">
                  <c:v>364938.90347183472</c:v>
                </c:pt>
                <c:pt idx="1997" formatCode="#,##0;[Red]\-#,##0">
                  <c:v>364938.90347183472</c:v>
                </c:pt>
                <c:pt idx="1998" formatCode="#,##0;[Red]\-#,##0">
                  <c:v>364938.90347183472</c:v>
                </c:pt>
                <c:pt idx="1999" formatCode="#,##0;[Red]\-#,##0">
                  <c:v>364938.90347183472</c:v>
                </c:pt>
                <c:pt idx="2000" formatCode="#,##0;[Red]\-#,##0">
                  <c:v>364938.90347183472</c:v>
                </c:pt>
                <c:pt idx="2001" formatCode="#,##0;[Red]\-#,##0">
                  <c:v>364938.90347183472</c:v>
                </c:pt>
                <c:pt idx="2002" formatCode="#,##0;[Red]\-#,##0">
                  <c:v>364938.90347183472</c:v>
                </c:pt>
                <c:pt idx="2003" formatCode="#,##0;[Red]\-#,##0">
                  <c:v>364938.90347183472</c:v>
                </c:pt>
                <c:pt idx="2004" formatCode="#,##0;[Red]\-#,##0">
                  <c:v>364938.90347183472</c:v>
                </c:pt>
                <c:pt idx="2005" formatCode="#,##0;[Red]\-#,##0">
                  <c:v>364938.90347183472</c:v>
                </c:pt>
                <c:pt idx="2006" formatCode="#,##0;[Red]\-#,##0">
                  <c:v>364938.90347183472</c:v>
                </c:pt>
                <c:pt idx="2007" formatCode="#,##0;[Red]\-#,##0">
                  <c:v>364938.90347183472</c:v>
                </c:pt>
                <c:pt idx="2008" formatCode="#,##0;[Red]\-#,##0">
                  <c:v>364938.90347183472</c:v>
                </c:pt>
                <c:pt idx="2009" formatCode="#,##0;[Red]\-#,##0">
                  <c:v>364938.90347183472</c:v>
                </c:pt>
                <c:pt idx="2010" formatCode="#,##0;[Red]\-#,##0">
                  <c:v>364938.90347183472</c:v>
                </c:pt>
                <c:pt idx="2011" formatCode="#,##0;[Red]\-#,##0">
                  <c:v>364938.90347183472</c:v>
                </c:pt>
                <c:pt idx="2012" formatCode="#,##0;[Red]\-#,##0">
                  <c:v>364938.90347183472</c:v>
                </c:pt>
                <c:pt idx="2013" formatCode="#,##0;[Red]\-#,##0">
                  <c:v>364938.90347183472</c:v>
                </c:pt>
                <c:pt idx="2014" formatCode="#,##0;[Red]\-#,##0">
                  <c:v>364938.90347183472</c:v>
                </c:pt>
                <c:pt idx="2015" formatCode="#,##0;[Red]\-#,##0">
                  <c:v>364938.90347183472</c:v>
                </c:pt>
                <c:pt idx="2016" formatCode="#,##0;[Red]\-#,##0">
                  <c:v>364938.90347183472</c:v>
                </c:pt>
                <c:pt idx="2017" formatCode="#,##0;[Red]\-#,##0">
                  <c:v>364938.90347183472</c:v>
                </c:pt>
                <c:pt idx="2018" formatCode="#,##0;[Red]\-#,##0">
                  <c:v>364938.90347183472</c:v>
                </c:pt>
                <c:pt idx="2019" formatCode="#,##0;[Red]\-#,##0">
                  <c:v>364938.90347183472</c:v>
                </c:pt>
                <c:pt idx="2020" formatCode="#,##0;[Red]\-#,##0">
                  <c:v>364938.90347183472</c:v>
                </c:pt>
                <c:pt idx="2021" formatCode="#,##0;[Red]\-#,##0">
                  <c:v>364938.90347183472</c:v>
                </c:pt>
                <c:pt idx="2022" formatCode="#,##0;[Red]\-#,##0">
                  <c:v>407300.01458294579</c:v>
                </c:pt>
                <c:pt idx="2023" formatCode="#,##0;[Red]\-#,##0">
                  <c:v>407300.01458294579</c:v>
                </c:pt>
                <c:pt idx="2024" formatCode="#,##0;[Red]\-#,##0">
                  <c:v>407300.01458294579</c:v>
                </c:pt>
                <c:pt idx="2025" formatCode="#,##0;[Red]\-#,##0">
                  <c:v>407300.01458294579</c:v>
                </c:pt>
                <c:pt idx="2026" formatCode="#,##0;[Red]\-#,##0">
                  <c:v>407300.01458294579</c:v>
                </c:pt>
                <c:pt idx="2027" formatCode="#,##0;[Red]\-#,##0">
                  <c:v>407300.01458294579</c:v>
                </c:pt>
                <c:pt idx="2028" formatCode="#,##0;[Red]\-#,##0">
                  <c:v>407300.01458294579</c:v>
                </c:pt>
                <c:pt idx="2029" formatCode="#,##0;[Red]\-#,##0">
                  <c:v>407300.01458294579</c:v>
                </c:pt>
                <c:pt idx="2030" formatCode="#,##0;[Red]\-#,##0">
                  <c:v>407300.01458294579</c:v>
                </c:pt>
                <c:pt idx="2031" formatCode="#,##0;[Red]\-#,##0">
                  <c:v>407300.01458294579</c:v>
                </c:pt>
                <c:pt idx="2032" formatCode="#,##0;[Red]\-#,##0">
                  <c:v>407300.01458294579</c:v>
                </c:pt>
                <c:pt idx="2033" formatCode="#,##0;[Red]\-#,##0">
                  <c:v>407300.01458294579</c:v>
                </c:pt>
                <c:pt idx="2034" formatCode="#,##0;[Red]\-#,##0">
                  <c:v>407300.01458294579</c:v>
                </c:pt>
                <c:pt idx="2035" formatCode="#,##0;[Red]\-#,##0">
                  <c:v>407300.01458294579</c:v>
                </c:pt>
                <c:pt idx="2036" formatCode="#,##0;[Red]\-#,##0">
                  <c:v>407300.01458294579</c:v>
                </c:pt>
                <c:pt idx="2037" formatCode="#,##0;[Red]\-#,##0">
                  <c:v>407300.01458294579</c:v>
                </c:pt>
                <c:pt idx="2038" formatCode="#,##0;[Red]\-#,##0">
                  <c:v>407300.01458294579</c:v>
                </c:pt>
                <c:pt idx="2039" formatCode="#,##0;[Red]\-#,##0">
                  <c:v>407300.01458294579</c:v>
                </c:pt>
                <c:pt idx="2040" formatCode="#,##0;[Red]\-#,##0">
                  <c:v>407300.01458294579</c:v>
                </c:pt>
                <c:pt idx="2041" formatCode="#,##0;[Red]\-#,##0">
                  <c:v>407300.01458294579</c:v>
                </c:pt>
                <c:pt idx="2042" formatCode="#,##0;[Red]\-#,##0">
                  <c:v>407300.01458294579</c:v>
                </c:pt>
                <c:pt idx="2043" formatCode="#,##0;[Red]\-#,##0">
                  <c:v>400603.58601151727</c:v>
                </c:pt>
                <c:pt idx="2044" formatCode="#,##0;[Red]\-#,##0">
                  <c:v>400603.58601151727</c:v>
                </c:pt>
                <c:pt idx="2045" formatCode="#,##0;[Red]\-#,##0">
                  <c:v>400603.58601151727</c:v>
                </c:pt>
                <c:pt idx="2046" formatCode="#,##0;[Red]\-#,##0">
                  <c:v>400603.58601151727</c:v>
                </c:pt>
                <c:pt idx="2047" formatCode="#,##0;[Red]\-#,##0">
                  <c:v>400603.58601151727</c:v>
                </c:pt>
                <c:pt idx="2048" formatCode="#,##0;[Red]\-#,##0">
                  <c:v>400603.58601151727</c:v>
                </c:pt>
                <c:pt idx="2049" formatCode="#,##0;[Red]\-#,##0">
                  <c:v>400603.58601151727</c:v>
                </c:pt>
                <c:pt idx="2050" formatCode="#,##0;[Red]\-#,##0">
                  <c:v>400603.58601151727</c:v>
                </c:pt>
                <c:pt idx="2051" formatCode="#,##0;[Red]\-#,##0">
                  <c:v>383242.47490040615</c:v>
                </c:pt>
                <c:pt idx="2052" formatCode="#,##0;[Red]\-#,##0">
                  <c:v>383242.47490040615</c:v>
                </c:pt>
                <c:pt idx="2053" formatCode="#,##0;[Red]\-#,##0">
                  <c:v>383242.47490040615</c:v>
                </c:pt>
                <c:pt idx="2054" formatCode="#,##0;[Red]\-#,##0">
                  <c:v>383242.47490040615</c:v>
                </c:pt>
                <c:pt idx="2055" formatCode="#,##0;[Red]\-#,##0">
                  <c:v>383242.47490040615</c:v>
                </c:pt>
                <c:pt idx="2056" formatCode="#,##0;[Red]\-#,##0">
                  <c:v>383242.47490040615</c:v>
                </c:pt>
                <c:pt idx="2057" formatCode="#,##0;[Red]\-#,##0">
                  <c:v>383242.47490040615</c:v>
                </c:pt>
                <c:pt idx="2058" formatCode="#,##0;[Red]\-#,##0">
                  <c:v>383242.47490040615</c:v>
                </c:pt>
                <c:pt idx="2059" formatCode="#,##0;[Red]\-#,##0">
                  <c:v>383242.47490040615</c:v>
                </c:pt>
                <c:pt idx="2060" formatCode="#,##0;[Red]\-#,##0">
                  <c:v>383242.47490040615</c:v>
                </c:pt>
                <c:pt idx="2061" formatCode="#,##0;[Red]\-#,##0">
                  <c:v>383242.47490040615</c:v>
                </c:pt>
                <c:pt idx="2062" formatCode="#,##0;[Red]\-#,##0">
                  <c:v>383242.47490040615</c:v>
                </c:pt>
                <c:pt idx="2063" formatCode="#,##0;[Red]\-#,##0">
                  <c:v>383242.47490040615</c:v>
                </c:pt>
                <c:pt idx="2064" formatCode="#,##0;[Red]\-#,##0">
                  <c:v>383242.47490040615</c:v>
                </c:pt>
                <c:pt idx="2065" formatCode="#,##0;[Red]\-#,##0">
                  <c:v>383242.47490040615</c:v>
                </c:pt>
                <c:pt idx="2066" formatCode="#,##0;[Red]\-#,##0">
                  <c:v>383242.47490040615</c:v>
                </c:pt>
                <c:pt idx="2067" formatCode="#,##0;[Red]\-#,##0">
                  <c:v>383242.47490040615</c:v>
                </c:pt>
                <c:pt idx="2068" formatCode="#,##0;[Red]\-#,##0">
                  <c:v>383242.47490040615</c:v>
                </c:pt>
                <c:pt idx="2069" formatCode="#,##0;[Red]\-#,##0">
                  <c:v>383242.47490040615</c:v>
                </c:pt>
                <c:pt idx="2070" formatCode="#,##0;[Red]\-#,##0">
                  <c:v>383242.47490040615</c:v>
                </c:pt>
                <c:pt idx="2071" formatCode="#,##0;[Red]\-#,##0">
                  <c:v>383242.47490040615</c:v>
                </c:pt>
                <c:pt idx="2072" formatCode="#,##0;[Red]\-#,##0">
                  <c:v>383242.47490040615</c:v>
                </c:pt>
                <c:pt idx="2073" formatCode="#,##0;[Red]\-#,##0">
                  <c:v>383242.47490040615</c:v>
                </c:pt>
                <c:pt idx="2074" formatCode="#,##0;[Red]\-#,##0">
                  <c:v>383242.47490040615</c:v>
                </c:pt>
                <c:pt idx="2075" formatCode="#,##0;[Red]\-#,##0">
                  <c:v>383242.47490040615</c:v>
                </c:pt>
                <c:pt idx="2076" formatCode="#,##0;[Red]\-#,##0">
                  <c:v>383242.47490040615</c:v>
                </c:pt>
                <c:pt idx="2077" formatCode="#,##0;[Red]\-#,##0">
                  <c:v>381167.78610372567</c:v>
                </c:pt>
                <c:pt idx="2078" formatCode="#,##0;[Red]\-#,##0">
                  <c:v>381167.78610372567</c:v>
                </c:pt>
                <c:pt idx="2079" formatCode="#,##0;[Red]\-#,##0">
                  <c:v>381167.78610372567</c:v>
                </c:pt>
                <c:pt idx="2080" formatCode="#,##0;[Red]\-#,##0">
                  <c:v>381167.78610372567</c:v>
                </c:pt>
                <c:pt idx="2081" formatCode="#,##0;[Red]\-#,##0">
                  <c:v>381167.78610372567</c:v>
                </c:pt>
                <c:pt idx="2082" formatCode="#,##0;[Red]\-#,##0">
                  <c:v>381167.78610372567</c:v>
                </c:pt>
                <c:pt idx="2083" formatCode="#,##0;[Red]\-#,##0">
                  <c:v>381167.78610372567</c:v>
                </c:pt>
                <c:pt idx="2084" formatCode="#,##0;[Red]\-#,##0">
                  <c:v>373814.84492725512</c:v>
                </c:pt>
                <c:pt idx="2085" formatCode="#,##0;[Red]\-#,##0">
                  <c:v>373814.84492725512</c:v>
                </c:pt>
                <c:pt idx="2086" formatCode="#,##0;[Red]\-#,##0">
                  <c:v>373814.84492725512</c:v>
                </c:pt>
                <c:pt idx="2087" formatCode="#,##0;[Red]\-#,##0">
                  <c:v>373814.84492725512</c:v>
                </c:pt>
                <c:pt idx="2088" formatCode="#,##0;[Red]\-#,##0">
                  <c:v>373814.84492725512</c:v>
                </c:pt>
                <c:pt idx="2089" formatCode="#,##0;[Red]\-#,##0">
                  <c:v>373814.84492725512</c:v>
                </c:pt>
                <c:pt idx="2090" formatCode="#,##0;[Red]\-#,##0">
                  <c:v>373814.84492725512</c:v>
                </c:pt>
                <c:pt idx="2091" formatCode="#,##0;[Red]\-#,##0">
                  <c:v>373814.84492725512</c:v>
                </c:pt>
                <c:pt idx="2092" formatCode="#,##0;[Red]\-#,##0">
                  <c:v>373814.84492725512</c:v>
                </c:pt>
                <c:pt idx="2093" formatCode="#,##0;[Red]\-#,##0">
                  <c:v>373814.84492725512</c:v>
                </c:pt>
                <c:pt idx="2094" formatCode="#,##0;[Red]\-#,##0">
                  <c:v>373814.84492725512</c:v>
                </c:pt>
                <c:pt idx="2095" formatCode="#,##0;[Red]\-#,##0">
                  <c:v>373814.84492725512</c:v>
                </c:pt>
                <c:pt idx="2096" formatCode="#,##0;[Red]\-#,##0">
                  <c:v>373814.84492725512</c:v>
                </c:pt>
                <c:pt idx="2097" formatCode="#,##0;[Red]\-#,##0">
                  <c:v>373814.84492725512</c:v>
                </c:pt>
                <c:pt idx="2098" formatCode="#,##0;[Red]\-#,##0">
                  <c:v>373814.84492725512</c:v>
                </c:pt>
                <c:pt idx="2099" formatCode="#,##0;[Red]\-#,##0">
                  <c:v>373814.84492725512</c:v>
                </c:pt>
                <c:pt idx="2100" formatCode="#,##0;[Red]\-#,##0">
                  <c:v>373814.84492725512</c:v>
                </c:pt>
                <c:pt idx="2101" formatCode="#,##0;[Red]\-#,##0">
                  <c:v>373814.84492725512</c:v>
                </c:pt>
                <c:pt idx="2102" formatCode="#,##0;[Red]\-#,##0">
                  <c:v>373814.84492725512</c:v>
                </c:pt>
                <c:pt idx="2103" formatCode="#,##0;[Red]\-#,##0">
                  <c:v>373814.84492725512</c:v>
                </c:pt>
                <c:pt idx="2104" formatCode="#,##0;[Red]\-#,##0">
                  <c:v>373814.84492725512</c:v>
                </c:pt>
                <c:pt idx="2105" formatCode="#,##0;[Red]\-#,##0">
                  <c:v>373814.84492725512</c:v>
                </c:pt>
                <c:pt idx="2106" formatCode="#,##0;[Red]\-#,##0">
                  <c:v>373814.84492725512</c:v>
                </c:pt>
                <c:pt idx="2107" formatCode="#,##0;[Red]\-#,##0">
                  <c:v>373814.84492725512</c:v>
                </c:pt>
                <c:pt idx="2108" formatCode="#,##0;[Red]\-#,##0">
                  <c:v>373814.84492725512</c:v>
                </c:pt>
                <c:pt idx="2109" formatCode="#,##0;[Red]\-#,##0">
                  <c:v>373814.84492725512</c:v>
                </c:pt>
                <c:pt idx="2110" formatCode="#,##0;[Red]\-#,##0">
                  <c:v>373814.84492725512</c:v>
                </c:pt>
                <c:pt idx="2111" formatCode="#,##0;[Red]\-#,##0">
                  <c:v>373814.84492725512</c:v>
                </c:pt>
                <c:pt idx="2112" formatCode="#,##0;[Red]\-#,##0">
                  <c:v>373814.84492725512</c:v>
                </c:pt>
                <c:pt idx="2113" formatCode="#,##0;[Red]\-#,##0">
                  <c:v>373814.84492725512</c:v>
                </c:pt>
                <c:pt idx="2114" formatCode="#,##0;[Red]\-#,##0">
                  <c:v>373814.84492725512</c:v>
                </c:pt>
                <c:pt idx="2115" formatCode="#,##0;[Red]\-#,##0">
                  <c:v>373814.84492725512</c:v>
                </c:pt>
                <c:pt idx="2116" formatCode="#,##0;[Red]\-#,##0">
                  <c:v>373814.84492725512</c:v>
                </c:pt>
                <c:pt idx="2117" formatCode="#,##0;[Red]\-#,##0">
                  <c:v>373814.84492725512</c:v>
                </c:pt>
                <c:pt idx="2118" formatCode="#,##0;[Red]\-#,##0">
                  <c:v>373814.84492725512</c:v>
                </c:pt>
                <c:pt idx="2119" formatCode="#,##0;[Red]\-#,##0">
                  <c:v>373814.84492725512</c:v>
                </c:pt>
                <c:pt idx="2120" formatCode="#,##0;[Red]\-#,##0">
                  <c:v>373814.84492725512</c:v>
                </c:pt>
                <c:pt idx="2121" formatCode="#,##0;[Red]\-#,##0">
                  <c:v>373814.84492725512</c:v>
                </c:pt>
                <c:pt idx="2122" formatCode="#,##0;[Red]\-#,##0">
                  <c:v>373814.84492725512</c:v>
                </c:pt>
                <c:pt idx="2123" formatCode="#,##0;[Red]\-#,##0">
                  <c:v>373814.84492725512</c:v>
                </c:pt>
                <c:pt idx="2124" formatCode="#,##0;[Red]\-#,##0">
                  <c:v>373814.84492725512</c:v>
                </c:pt>
                <c:pt idx="2125" formatCode="#,##0;[Red]\-#,##0">
                  <c:v>373814.84492725512</c:v>
                </c:pt>
                <c:pt idx="2126" formatCode="#,##0;[Red]\-#,##0">
                  <c:v>373814.84492725512</c:v>
                </c:pt>
                <c:pt idx="2127" formatCode="#,##0;[Red]\-#,##0">
                  <c:v>373814.84492725512</c:v>
                </c:pt>
                <c:pt idx="2128" formatCode="#,##0;[Red]\-#,##0">
                  <c:v>373814.84492725512</c:v>
                </c:pt>
                <c:pt idx="2129" formatCode="#,##0;[Red]\-#,##0">
                  <c:v>373814.84492725512</c:v>
                </c:pt>
                <c:pt idx="2130" formatCode="#,##0;[Red]\-#,##0">
                  <c:v>373814.84492725512</c:v>
                </c:pt>
                <c:pt idx="2131" formatCode="#,##0;[Red]\-#,##0">
                  <c:v>373814.84492725512</c:v>
                </c:pt>
                <c:pt idx="2132" formatCode="#,##0;[Red]\-#,##0">
                  <c:v>373814.84492725512</c:v>
                </c:pt>
                <c:pt idx="2133" formatCode="#,##0;[Red]\-#,##0">
                  <c:v>373814.84492725512</c:v>
                </c:pt>
                <c:pt idx="2134" formatCode="#,##0;[Red]\-#,##0">
                  <c:v>373814.84492725512</c:v>
                </c:pt>
                <c:pt idx="2135" formatCode="#,##0;[Red]\-#,##0">
                  <c:v>373814.84492725512</c:v>
                </c:pt>
                <c:pt idx="2136" formatCode="#,##0;[Red]\-#,##0">
                  <c:v>373814.84492725512</c:v>
                </c:pt>
                <c:pt idx="2137" formatCode="#,##0;[Red]\-#,##0">
                  <c:v>373814.84492725512</c:v>
                </c:pt>
                <c:pt idx="2138" formatCode="#,##0;[Red]\-#,##0">
                  <c:v>373814.84492725512</c:v>
                </c:pt>
                <c:pt idx="2139" formatCode="#,##0;[Red]\-#,##0">
                  <c:v>373814.84492725512</c:v>
                </c:pt>
                <c:pt idx="2140" formatCode="#,##0;[Red]\-#,##0">
                  <c:v>373814.84492725512</c:v>
                </c:pt>
                <c:pt idx="2141" formatCode="#,##0;[Red]\-#,##0">
                  <c:v>373814.84492725512</c:v>
                </c:pt>
                <c:pt idx="2142" formatCode="#,##0;[Red]\-#,##0">
                  <c:v>373814.84492725512</c:v>
                </c:pt>
                <c:pt idx="2143" formatCode="#,##0;[Red]\-#,##0">
                  <c:v>373814.84492725512</c:v>
                </c:pt>
                <c:pt idx="2144" formatCode="#,##0;[Red]\-#,##0">
                  <c:v>373814.84492725512</c:v>
                </c:pt>
                <c:pt idx="2145" formatCode="#,##0;[Red]\-#,##0">
                  <c:v>373814.84492725512</c:v>
                </c:pt>
                <c:pt idx="2146" formatCode="#,##0;[Red]\-#,##0">
                  <c:v>373814.84492725512</c:v>
                </c:pt>
                <c:pt idx="2147" formatCode="#,##0;[Red]\-#,##0">
                  <c:v>373814.84492725512</c:v>
                </c:pt>
                <c:pt idx="2148" formatCode="#,##0;[Red]\-#,##0">
                  <c:v>373814.84492725512</c:v>
                </c:pt>
                <c:pt idx="2149" formatCode="#,##0;[Red]\-#,##0">
                  <c:v>373814.84492725512</c:v>
                </c:pt>
                <c:pt idx="2150" formatCode="#,##0;[Red]\-#,##0">
                  <c:v>373814.84492725512</c:v>
                </c:pt>
                <c:pt idx="2151" formatCode="#,##0;[Red]\-#,##0">
                  <c:v>373814.84492725512</c:v>
                </c:pt>
                <c:pt idx="2152" formatCode="#,##0;[Red]\-#,##0">
                  <c:v>373814.84492725512</c:v>
                </c:pt>
                <c:pt idx="2153" formatCode="#,##0;[Red]\-#,##0">
                  <c:v>373814.84492725512</c:v>
                </c:pt>
                <c:pt idx="2154" formatCode="#,##0;[Red]\-#,##0">
                  <c:v>373814.84492725512</c:v>
                </c:pt>
                <c:pt idx="2155" formatCode="#,##0;[Red]\-#,##0">
                  <c:v>373814.84492725512</c:v>
                </c:pt>
                <c:pt idx="2156" formatCode="#,##0;[Red]\-#,##0">
                  <c:v>373814.84492725512</c:v>
                </c:pt>
                <c:pt idx="2157" formatCode="#,##0;[Red]\-#,##0">
                  <c:v>373814.84492725512</c:v>
                </c:pt>
                <c:pt idx="2158" formatCode="#,##0;[Red]\-#,##0">
                  <c:v>373814.84492725512</c:v>
                </c:pt>
                <c:pt idx="2159" formatCode="#,##0;[Red]\-#,##0">
                  <c:v>373814.84492725512</c:v>
                </c:pt>
                <c:pt idx="2160" formatCode="#,##0;[Red]\-#,##0">
                  <c:v>373814.84492725512</c:v>
                </c:pt>
                <c:pt idx="2161" formatCode="#,##0;[Red]\-#,##0">
                  <c:v>373814.84492725512</c:v>
                </c:pt>
                <c:pt idx="2162" formatCode="#,##0;[Red]\-#,##0">
                  <c:v>373814.84492725512</c:v>
                </c:pt>
                <c:pt idx="2163" formatCode="#,##0;[Red]\-#,##0">
                  <c:v>373814.84492725512</c:v>
                </c:pt>
                <c:pt idx="2164" formatCode="#,##0;[Red]\-#,##0">
                  <c:v>373814.84492725512</c:v>
                </c:pt>
                <c:pt idx="2165" formatCode="#,##0;[Red]\-#,##0">
                  <c:v>373814.84492725512</c:v>
                </c:pt>
                <c:pt idx="2166" formatCode="#,##0;[Red]\-#,##0">
                  <c:v>373814.84492725512</c:v>
                </c:pt>
                <c:pt idx="2167" formatCode="#,##0;[Red]\-#,##0">
                  <c:v>373814.84492725512</c:v>
                </c:pt>
                <c:pt idx="2168" formatCode="#,##0;[Red]\-#,##0">
                  <c:v>373814.84492725512</c:v>
                </c:pt>
                <c:pt idx="2169" formatCode="#,##0;[Red]\-#,##0">
                  <c:v>373814.84492725512</c:v>
                </c:pt>
                <c:pt idx="2170" formatCode="#,##0;[Red]\-#,##0">
                  <c:v>373814.84492725512</c:v>
                </c:pt>
                <c:pt idx="2171" formatCode="#,##0;[Red]\-#,##0">
                  <c:v>373814.84492725512</c:v>
                </c:pt>
                <c:pt idx="2172" formatCode="#,##0;[Red]\-#,##0">
                  <c:v>373814.84492725512</c:v>
                </c:pt>
                <c:pt idx="2173" formatCode="#,##0;[Red]\-#,##0">
                  <c:v>373814.84492725512</c:v>
                </c:pt>
                <c:pt idx="2174" formatCode="#,##0;[Red]\-#,##0">
                  <c:v>373814.84492725512</c:v>
                </c:pt>
                <c:pt idx="2175" formatCode="#,##0;[Red]\-#,##0">
                  <c:v>373814.84492725512</c:v>
                </c:pt>
                <c:pt idx="2176" formatCode="#,##0;[Red]\-#,##0">
                  <c:v>373814.84492725512</c:v>
                </c:pt>
                <c:pt idx="2177" formatCode="#,##0;[Red]\-#,##0">
                  <c:v>373814.84492725512</c:v>
                </c:pt>
                <c:pt idx="2178" formatCode="#,##0;[Red]\-#,##0">
                  <c:v>373814.84492725512</c:v>
                </c:pt>
                <c:pt idx="2179" formatCode="#,##0;[Red]\-#,##0">
                  <c:v>373814.84492725512</c:v>
                </c:pt>
                <c:pt idx="2180" formatCode="#,##0;[Red]\-#,##0">
                  <c:v>373814.84492725512</c:v>
                </c:pt>
                <c:pt idx="2181" formatCode="#,##0;[Red]\-#,##0">
                  <c:v>373814.84492725512</c:v>
                </c:pt>
                <c:pt idx="2182" formatCode="#,##0;[Red]\-#,##0">
                  <c:v>373814.84492725512</c:v>
                </c:pt>
                <c:pt idx="2183" formatCode="#,##0;[Red]\-#,##0">
                  <c:v>373814.84492725512</c:v>
                </c:pt>
                <c:pt idx="2184" formatCode="#,##0;[Red]\-#,##0">
                  <c:v>373814.84492725512</c:v>
                </c:pt>
                <c:pt idx="2185" formatCode="#,##0;[Red]\-#,##0">
                  <c:v>373814.84492725512</c:v>
                </c:pt>
                <c:pt idx="2186" formatCode="#,##0;[Red]\-#,##0">
                  <c:v>373814.84492725512</c:v>
                </c:pt>
                <c:pt idx="2187" formatCode="#,##0;[Red]\-#,##0">
                  <c:v>373814.84492725512</c:v>
                </c:pt>
                <c:pt idx="2188" formatCode="#,##0;[Red]\-#,##0">
                  <c:v>373814.84492725512</c:v>
                </c:pt>
                <c:pt idx="2189" formatCode="#,##0;[Red]\-#,##0">
                  <c:v>373814.84492725512</c:v>
                </c:pt>
                <c:pt idx="2190" formatCode="#,##0;[Red]\-#,##0">
                  <c:v>373814.84492725512</c:v>
                </c:pt>
                <c:pt idx="2191" formatCode="#,##0;[Red]\-#,##0">
                  <c:v>373814.84492725512</c:v>
                </c:pt>
                <c:pt idx="2192" formatCode="#,##0;[Red]\-#,##0">
                  <c:v>373814.84492725512</c:v>
                </c:pt>
                <c:pt idx="2193" formatCode="#,##0;[Red]\-#,##0">
                  <c:v>373814.84492725512</c:v>
                </c:pt>
                <c:pt idx="2194" formatCode="#,##0;[Red]\-#,##0">
                  <c:v>373814.84492725512</c:v>
                </c:pt>
                <c:pt idx="2195" formatCode="#,##0;[Red]\-#,##0">
                  <c:v>373814.84492725512</c:v>
                </c:pt>
                <c:pt idx="2196" formatCode="#,##0;[Red]\-#,##0">
                  <c:v>373814.84492725512</c:v>
                </c:pt>
                <c:pt idx="2197" formatCode="#,##0;[Red]\-#,##0">
                  <c:v>373814.84492725512</c:v>
                </c:pt>
                <c:pt idx="2198" formatCode="#,##0;[Red]\-#,##0">
                  <c:v>373814.84492725512</c:v>
                </c:pt>
                <c:pt idx="2199" formatCode="#,##0;[Red]\-#,##0">
                  <c:v>373814.84492725512</c:v>
                </c:pt>
                <c:pt idx="2200" formatCode="#,##0;[Red]\-#,##0">
                  <c:v>373814.84492725512</c:v>
                </c:pt>
                <c:pt idx="2201" formatCode="#,##0;[Red]\-#,##0">
                  <c:v>373814.84492725512</c:v>
                </c:pt>
                <c:pt idx="2202" formatCode="#,##0;[Red]\-#,##0">
                  <c:v>373814.84492725512</c:v>
                </c:pt>
                <c:pt idx="2203" formatCode="#,##0;[Red]\-#,##0">
                  <c:v>373814.84492725512</c:v>
                </c:pt>
                <c:pt idx="2204" formatCode="#,##0;[Red]\-#,##0">
                  <c:v>373814.84492725512</c:v>
                </c:pt>
                <c:pt idx="2205" formatCode="#,##0;[Red]\-#,##0">
                  <c:v>373814.84492725512</c:v>
                </c:pt>
                <c:pt idx="2206" formatCode="#,##0;[Red]\-#,##0">
                  <c:v>373814.84492725512</c:v>
                </c:pt>
                <c:pt idx="2207" formatCode="#,##0;[Red]\-#,##0">
                  <c:v>373814.84492725512</c:v>
                </c:pt>
                <c:pt idx="2208" formatCode="#,##0;[Red]\-#,##0">
                  <c:v>373814.84492725512</c:v>
                </c:pt>
                <c:pt idx="2209" formatCode="#,##0;[Red]\-#,##0">
                  <c:v>373814.84492725512</c:v>
                </c:pt>
                <c:pt idx="2210" formatCode="#,##0;[Red]\-#,##0">
                  <c:v>373814.84492725512</c:v>
                </c:pt>
                <c:pt idx="2211" formatCode="#,##0;[Red]\-#,##0">
                  <c:v>373814.84492725512</c:v>
                </c:pt>
                <c:pt idx="2212" formatCode="#,##0;[Red]\-#,##0">
                  <c:v>373814.84492725512</c:v>
                </c:pt>
                <c:pt idx="2213" formatCode="#,##0;[Red]\-#,##0">
                  <c:v>373814.84492725512</c:v>
                </c:pt>
                <c:pt idx="2214" formatCode="#,##0;[Red]\-#,##0">
                  <c:v>373814.84492725512</c:v>
                </c:pt>
                <c:pt idx="2215" formatCode="#,##0;[Red]\-#,##0">
                  <c:v>373814.84492725512</c:v>
                </c:pt>
                <c:pt idx="2216" formatCode="#,##0;[Red]\-#,##0">
                  <c:v>373814.84492725512</c:v>
                </c:pt>
                <c:pt idx="2217" formatCode="#,##0;[Red]\-#,##0">
                  <c:v>373814.84492725512</c:v>
                </c:pt>
                <c:pt idx="2218" formatCode="#,##0;[Red]\-#,##0">
                  <c:v>373814.84492725512</c:v>
                </c:pt>
                <c:pt idx="2219" formatCode="#,##0;[Red]\-#,##0">
                  <c:v>373814.84492725512</c:v>
                </c:pt>
                <c:pt idx="2220" formatCode="#,##0;[Red]\-#,##0">
                  <c:v>373814.84492725512</c:v>
                </c:pt>
                <c:pt idx="2221" formatCode="#,##0;[Red]\-#,##0">
                  <c:v>373814.84492725512</c:v>
                </c:pt>
                <c:pt idx="2222" formatCode="#,##0;[Red]\-#,##0">
                  <c:v>373814.84492725512</c:v>
                </c:pt>
                <c:pt idx="2223" formatCode="#,##0;[Red]\-#,##0">
                  <c:v>373814.84492725512</c:v>
                </c:pt>
                <c:pt idx="2224" formatCode="#,##0;[Red]\-#,##0">
                  <c:v>373814.84492725512</c:v>
                </c:pt>
                <c:pt idx="2225" formatCode="#,##0;[Red]\-#,##0">
                  <c:v>373814.84492725512</c:v>
                </c:pt>
                <c:pt idx="2226" formatCode="#,##0;[Red]\-#,##0">
                  <c:v>373814.84492725512</c:v>
                </c:pt>
                <c:pt idx="2227" formatCode="#,##0;[Red]\-#,##0">
                  <c:v>383881.95902121492</c:v>
                </c:pt>
                <c:pt idx="2228" formatCode="#,##0;[Red]\-#,##0">
                  <c:v>383881.95902121492</c:v>
                </c:pt>
                <c:pt idx="2229" formatCode="#,##0;[Red]\-#,##0">
                  <c:v>383881.95902121492</c:v>
                </c:pt>
                <c:pt idx="2230" formatCode="#,##0;[Red]\-#,##0">
                  <c:v>396233.03564161062</c:v>
                </c:pt>
                <c:pt idx="2231" formatCode="#,##0;[Red]\-#,##0">
                  <c:v>396233.03564161062</c:v>
                </c:pt>
                <c:pt idx="2232" formatCode="#,##0;[Red]\-#,##0">
                  <c:v>396233.03564161062</c:v>
                </c:pt>
                <c:pt idx="2233" formatCode="#,##0;[Red]\-#,##0">
                  <c:v>396233.03564161062</c:v>
                </c:pt>
                <c:pt idx="2234" formatCode="#,##0;[Red]\-#,##0">
                  <c:v>396233.03564161062</c:v>
                </c:pt>
                <c:pt idx="2235" formatCode="#,##0;[Red]\-#,##0">
                  <c:v>396233.03564161062</c:v>
                </c:pt>
                <c:pt idx="2236" formatCode="#,##0;[Red]\-#,##0">
                  <c:v>396233.03564161062</c:v>
                </c:pt>
                <c:pt idx="2237" formatCode="#,##0;[Red]\-#,##0">
                  <c:v>396233.03564161062</c:v>
                </c:pt>
                <c:pt idx="2238" formatCode="#,##0;[Red]\-#,##0">
                  <c:v>396233.03564161062</c:v>
                </c:pt>
                <c:pt idx="2239" formatCode="#,##0;[Red]\-#,##0">
                  <c:v>396233.03564161062</c:v>
                </c:pt>
                <c:pt idx="2240" formatCode="#,##0;[Red]\-#,##0">
                  <c:v>396233.03564161062</c:v>
                </c:pt>
                <c:pt idx="2241" formatCode="#,##0;[Red]\-#,##0">
                  <c:v>396233.03564161062</c:v>
                </c:pt>
                <c:pt idx="2242" formatCode="#,##0;[Red]\-#,##0">
                  <c:v>396233.03564161062</c:v>
                </c:pt>
                <c:pt idx="2243" formatCode="#,##0;[Red]\-#,##0">
                  <c:v>396233.03564161062</c:v>
                </c:pt>
                <c:pt idx="2244" formatCode="#,##0;[Red]\-#,##0">
                  <c:v>396233.03564161062</c:v>
                </c:pt>
                <c:pt idx="2245" formatCode="#,##0;[Red]\-#,##0">
                  <c:v>396233.03564161062</c:v>
                </c:pt>
                <c:pt idx="2246" formatCode="#,##0;[Red]\-#,##0">
                  <c:v>396233.03564161062</c:v>
                </c:pt>
                <c:pt idx="2247" formatCode="#,##0;[Red]\-#,##0">
                  <c:v>396233.03564161062</c:v>
                </c:pt>
                <c:pt idx="2248" formatCode="#,##0;[Red]\-#,##0">
                  <c:v>396233.03564161062</c:v>
                </c:pt>
                <c:pt idx="2249" formatCode="#,##0;[Red]\-#,##0">
                  <c:v>396233.03564161062</c:v>
                </c:pt>
                <c:pt idx="2250" formatCode="#,##0;[Red]\-#,##0">
                  <c:v>396233.03564161062</c:v>
                </c:pt>
                <c:pt idx="2251" formatCode="#,##0;[Red]\-#,##0">
                  <c:v>396233.03564161062</c:v>
                </c:pt>
                <c:pt idx="2252" formatCode="#,##0;[Red]\-#,##0">
                  <c:v>396233.03564161062</c:v>
                </c:pt>
                <c:pt idx="2253" formatCode="#,##0;[Red]\-#,##0">
                  <c:v>396233.03564161062</c:v>
                </c:pt>
                <c:pt idx="2254" formatCode="#,##0;[Red]\-#,##0">
                  <c:v>396233.03564161062</c:v>
                </c:pt>
                <c:pt idx="2255" formatCode="#,##0;[Red]\-#,##0">
                  <c:v>396233.03564161062</c:v>
                </c:pt>
                <c:pt idx="2256" formatCode="#,##0;[Red]\-#,##0">
                  <c:v>396233.03564161062</c:v>
                </c:pt>
                <c:pt idx="2257" formatCode="#,##0;[Red]\-#,##0">
                  <c:v>396233.03564161062</c:v>
                </c:pt>
                <c:pt idx="2258" formatCode="#,##0;[Red]\-#,##0">
                  <c:v>396233.03564161062</c:v>
                </c:pt>
                <c:pt idx="2259" formatCode="#,##0;[Red]\-#,##0">
                  <c:v>396233.03564161062</c:v>
                </c:pt>
                <c:pt idx="2260" formatCode="#,##0;[Red]\-#,##0">
                  <c:v>396233.03564161062</c:v>
                </c:pt>
                <c:pt idx="2261" formatCode="#,##0;[Red]\-#,##0">
                  <c:v>396233.03564161062</c:v>
                </c:pt>
                <c:pt idx="2262" formatCode="#,##0;[Red]\-#,##0">
                  <c:v>396233.03564161062</c:v>
                </c:pt>
                <c:pt idx="2263" formatCode="#,##0;[Red]\-#,##0">
                  <c:v>396233.03564161062</c:v>
                </c:pt>
                <c:pt idx="2264" formatCode="#,##0;[Red]\-#,##0">
                  <c:v>396233.03564161062</c:v>
                </c:pt>
                <c:pt idx="2265" formatCode="#,##0;[Red]\-#,##0">
                  <c:v>396233.03564161062</c:v>
                </c:pt>
                <c:pt idx="2266" formatCode="#,##0;[Red]\-#,##0">
                  <c:v>396233.03564161062</c:v>
                </c:pt>
                <c:pt idx="2267" formatCode="#,##0;[Red]\-#,##0">
                  <c:v>396233.03564161062</c:v>
                </c:pt>
                <c:pt idx="2268" formatCode="#,##0;[Red]\-#,##0">
                  <c:v>396233.03564161062</c:v>
                </c:pt>
                <c:pt idx="2269" formatCode="#,##0;[Red]\-#,##0">
                  <c:v>396233.03564161062</c:v>
                </c:pt>
                <c:pt idx="2270" formatCode="#,##0;[Red]\-#,##0">
                  <c:v>396233.03564161062</c:v>
                </c:pt>
                <c:pt idx="2271" formatCode="#,##0;[Red]\-#,##0">
                  <c:v>396233.03564161062</c:v>
                </c:pt>
                <c:pt idx="2272" formatCode="#,##0;[Red]\-#,##0">
                  <c:v>396233.03564161062</c:v>
                </c:pt>
                <c:pt idx="2273" formatCode="#,##0;[Red]\-#,##0">
                  <c:v>396233.03564161062</c:v>
                </c:pt>
                <c:pt idx="2274" formatCode="#,##0;[Red]\-#,##0">
                  <c:v>396233.03564161062</c:v>
                </c:pt>
                <c:pt idx="2275" formatCode="#,##0;[Red]\-#,##0">
                  <c:v>396233.03564161062</c:v>
                </c:pt>
                <c:pt idx="2276" formatCode="#,##0;[Red]\-#,##0">
                  <c:v>396233.03564161062</c:v>
                </c:pt>
                <c:pt idx="2277" formatCode="#,##0;[Red]\-#,##0">
                  <c:v>396233.03564161062</c:v>
                </c:pt>
                <c:pt idx="2278" formatCode="#,##0;[Red]\-#,##0">
                  <c:v>396233.03564161062</c:v>
                </c:pt>
                <c:pt idx="2279" formatCode="#,##0;[Red]\-#,##0">
                  <c:v>396233.03564161062</c:v>
                </c:pt>
                <c:pt idx="2280" formatCode="#,##0;[Red]\-#,##0">
                  <c:v>396233.03564161062</c:v>
                </c:pt>
                <c:pt idx="2281" formatCode="#,##0;[Red]\-#,##0">
                  <c:v>396233.03564161062</c:v>
                </c:pt>
                <c:pt idx="2282" formatCode="#,##0;[Red]\-#,##0">
                  <c:v>396233.03564161062</c:v>
                </c:pt>
                <c:pt idx="2283" formatCode="#,##0;[Red]\-#,##0">
                  <c:v>396233.03564161062</c:v>
                </c:pt>
                <c:pt idx="2284" formatCode="#,##0;[Red]\-#,##0">
                  <c:v>396233.03564161062</c:v>
                </c:pt>
                <c:pt idx="2285" formatCode="#,##0;[Red]\-#,##0">
                  <c:v>396233.03564161062</c:v>
                </c:pt>
                <c:pt idx="2286" formatCode="#,##0;[Red]\-#,##0">
                  <c:v>396233.03564161062</c:v>
                </c:pt>
                <c:pt idx="2287" formatCode="#,##0;[Red]\-#,##0">
                  <c:v>399681.31150367961</c:v>
                </c:pt>
                <c:pt idx="2288" formatCode="#,##0;[Red]\-#,##0">
                  <c:v>399681.31150367961</c:v>
                </c:pt>
                <c:pt idx="2289" formatCode="#,##0;[Red]\-#,##0">
                  <c:v>399681.31150367961</c:v>
                </c:pt>
                <c:pt idx="2290" formatCode="#,##0;[Red]\-#,##0">
                  <c:v>399681.31150367961</c:v>
                </c:pt>
                <c:pt idx="2291" formatCode="#,##0;[Red]\-#,##0">
                  <c:v>404530.72446947847</c:v>
                </c:pt>
                <c:pt idx="2292" formatCode="#,##0;[Red]\-#,##0">
                  <c:v>404530.72446947847</c:v>
                </c:pt>
                <c:pt idx="2293" formatCode="#,##0;[Red]\-#,##0">
                  <c:v>404530.72446947847</c:v>
                </c:pt>
                <c:pt idx="2294" formatCode="#,##0;[Red]\-#,##0">
                  <c:v>404530.72446947847</c:v>
                </c:pt>
                <c:pt idx="2295" formatCode="#,##0;[Red]\-#,##0">
                  <c:v>404530.72446947847</c:v>
                </c:pt>
                <c:pt idx="2296" formatCode="#,##0;[Red]\-#,##0">
                  <c:v>404530.72446947847</c:v>
                </c:pt>
                <c:pt idx="2297" formatCode="#,##0;[Red]\-#,##0">
                  <c:v>404530.72446947847</c:v>
                </c:pt>
                <c:pt idx="2298" formatCode="#,##0;[Red]\-#,##0">
                  <c:v>404530.72446947847</c:v>
                </c:pt>
                <c:pt idx="2299" formatCode="#,##0;[Red]\-#,##0">
                  <c:v>404530.72446947847</c:v>
                </c:pt>
                <c:pt idx="2300" formatCode="#,##0;[Red]\-#,##0">
                  <c:v>404530.72446947847</c:v>
                </c:pt>
                <c:pt idx="2301" formatCode="#,##0;[Red]\-#,##0">
                  <c:v>404530.72446947847</c:v>
                </c:pt>
                <c:pt idx="2302" formatCode="#,##0;[Red]\-#,##0">
                  <c:v>404530.72446947847</c:v>
                </c:pt>
                <c:pt idx="2303" formatCode="#,##0;[Red]\-#,##0">
                  <c:v>404530.72446947847</c:v>
                </c:pt>
                <c:pt idx="2304" formatCode="#,##0;[Red]\-#,##0">
                  <c:v>404530.72446947847</c:v>
                </c:pt>
                <c:pt idx="2305" formatCode="#,##0;[Red]\-#,##0">
                  <c:v>404530.72446947847</c:v>
                </c:pt>
                <c:pt idx="2306" formatCode="#,##0;[Red]\-#,##0">
                  <c:v>404530.72446947847</c:v>
                </c:pt>
                <c:pt idx="2307" formatCode="#,##0;[Red]\-#,##0">
                  <c:v>404530.72446947847</c:v>
                </c:pt>
                <c:pt idx="2308" formatCode="#,##0;[Red]\-#,##0">
                  <c:v>404530.72446947847</c:v>
                </c:pt>
                <c:pt idx="2309" formatCode="#,##0;[Red]\-#,##0">
                  <c:v>404530.72446947847</c:v>
                </c:pt>
                <c:pt idx="2310" formatCode="#,##0;[Red]\-#,##0">
                  <c:v>404530.72446947847</c:v>
                </c:pt>
                <c:pt idx="2311" formatCode="#,##0;[Red]\-#,##0">
                  <c:v>404530.72446947847</c:v>
                </c:pt>
                <c:pt idx="2312" formatCode="#,##0;[Red]\-#,##0">
                  <c:v>404530.72446947847</c:v>
                </c:pt>
                <c:pt idx="2313" formatCode="#,##0;[Red]\-#,##0">
                  <c:v>404530.72446947847</c:v>
                </c:pt>
                <c:pt idx="2314" formatCode="#,##0;[Red]\-#,##0">
                  <c:v>404530.72446947847</c:v>
                </c:pt>
                <c:pt idx="2315" formatCode="#,##0;[Red]\-#,##0">
                  <c:v>404530.72446947847</c:v>
                </c:pt>
                <c:pt idx="2316" formatCode="#,##0;[Red]\-#,##0">
                  <c:v>404530.72446947847</c:v>
                </c:pt>
                <c:pt idx="2317" formatCode="#,##0;[Red]\-#,##0">
                  <c:v>404530.72446947847</c:v>
                </c:pt>
                <c:pt idx="2318" formatCode="#,##0;[Red]\-#,##0">
                  <c:v>404530.72446947847</c:v>
                </c:pt>
                <c:pt idx="2319" formatCode="#,##0;[Red]\-#,##0">
                  <c:v>404530.72446947847</c:v>
                </c:pt>
                <c:pt idx="2320" formatCode="#,##0;[Red]\-#,##0">
                  <c:v>404530.72446947847</c:v>
                </c:pt>
                <c:pt idx="2321" formatCode="#,##0;[Red]\-#,##0">
                  <c:v>404530.72446947847</c:v>
                </c:pt>
                <c:pt idx="2322" formatCode="#,##0;[Red]\-#,##0">
                  <c:v>404530.72446947847</c:v>
                </c:pt>
                <c:pt idx="2323" formatCode="#,##0;[Red]\-#,##0">
                  <c:v>404530.72446947847</c:v>
                </c:pt>
                <c:pt idx="2324" formatCode="#,##0;[Red]\-#,##0">
                  <c:v>404530.72446947847</c:v>
                </c:pt>
                <c:pt idx="2325" formatCode="#,##0;[Red]\-#,##0">
                  <c:v>404530.72446947847</c:v>
                </c:pt>
                <c:pt idx="2326" formatCode="#,##0;[Red]\-#,##0">
                  <c:v>404530.72446947847</c:v>
                </c:pt>
                <c:pt idx="2327" formatCode="#,##0;[Red]\-#,##0">
                  <c:v>404530.72446947847</c:v>
                </c:pt>
                <c:pt idx="2328" formatCode="#,##0;[Red]\-#,##0">
                  <c:v>404530.72446947847</c:v>
                </c:pt>
                <c:pt idx="2329" formatCode="#,##0;[Red]\-#,##0">
                  <c:v>404530.72446947847</c:v>
                </c:pt>
                <c:pt idx="2330" formatCode="#,##0;[Red]\-#,##0">
                  <c:v>404530.72446947847</c:v>
                </c:pt>
                <c:pt idx="2331" formatCode="#,##0;[Red]\-#,##0">
                  <c:v>404530.72446947847</c:v>
                </c:pt>
                <c:pt idx="2332" formatCode="#,##0;[Red]\-#,##0">
                  <c:v>404530.72446947847</c:v>
                </c:pt>
                <c:pt idx="2333" formatCode="#,##0;[Red]\-#,##0">
                  <c:v>404530.72446947847</c:v>
                </c:pt>
                <c:pt idx="2334" formatCode="#,##0;[Red]\-#,##0">
                  <c:v>404530.72446947847</c:v>
                </c:pt>
                <c:pt idx="2335" formatCode="#,##0;[Red]\-#,##0">
                  <c:v>404530.72446947847</c:v>
                </c:pt>
                <c:pt idx="2336" formatCode="#,##0;[Red]\-#,##0">
                  <c:v>404530.72446947847</c:v>
                </c:pt>
                <c:pt idx="2337" formatCode="#,##0;[Red]\-#,##0">
                  <c:v>404530.72446947847</c:v>
                </c:pt>
                <c:pt idx="2338" formatCode="#,##0;[Red]\-#,##0">
                  <c:v>404530.72446947847</c:v>
                </c:pt>
                <c:pt idx="2339" formatCode="#,##0;[Red]\-#,##0">
                  <c:v>404530.72446947847</c:v>
                </c:pt>
                <c:pt idx="2340" formatCode="#,##0;[Red]\-#,##0">
                  <c:v>404530.72446947847</c:v>
                </c:pt>
                <c:pt idx="2341" formatCode="#,##0;[Red]\-#,##0">
                  <c:v>404530.72446947847</c:v>
                </c:pt>
                <c:pt idx="2342" formatCode="#,##0;[Red]\-#,##0">
                  <c:v>404530.72446947847</c:v>
                </c:pt>
                <c:pt idx="2343" formatCode="#,##0;[Red]\-#,##0">
                  <c:v>404530.72446947847</c:v>
                </c:pt>
                <c:pt idx="2344" formatCode="#,##0;[Red]\-#,##0">
                  <c:v>404530.72446947847</c:v>
                </c:pt>
                <c:pt idx="2345" formatCode="#,##0;[Red]\-#,##0">
                  <c:v>404530.72446947847</c:v>
                </c:pt>
                <c:pt idx="2346" formatCode="#,##0;[Red]\-#,##0">
                  <c:v>404530.72446947847</c:v>
                </c:pt>
                <c:pt idx="2347" formatCode="#,##0;[Red]\-#,##0">
                  <c:v>404530.72446947847</c:v>
                </c:pt>
                <c:pt idx="2348" formatCode="#,##0;[Red]\-#,##0">
                  <c:v>404530.72446947847</c:v>
                </c:pt>
                <c:pt idx="2349" formatCode="#,##0;[Red]\-#,##0">
                  <c:v>404530.72446947847</c:v>
                </c:pt>
                <c:pt idx="2350" formatCode="#,##0;[Red]\-#,##0">
                  <c:v>404530.72446947847</c:v>
                </c:pt>
                <c:pt idx="2351" formatCode="#,##0;[Red]\-#,##0">
                  <c:v>404530.72446947847</c:v>
                </c:pt>
                <c:pt idx="2352" formatCode="#,##0;[Red]\-#,##0">
                  <c:v>404530.72446947847</c:v>
                </c:pt>
                <c:pt idx="2353" formatCode="#,##0;[Red]\-#,##0">
                  <c:v>404530.72446947847</c:v>
                </c:pt>
                <c:pt idx="2354" formatCode="#,##0;[Red]\-#,##0">
                  <c:v>404530.72446947847</c:v>
                </c:pt>
                <c:pt idx="2355" formatCode="#,##0;[Red]\-#,##0">
                  <c:v>404530.72446947847</c:v>
                </c:pt>
                <c:pt idx="2356" formatCode="#,##0;[Red]\-#,##0">
                  <c:v>404530.72446947847</c:v>
                </c:pt>
                <c:pt idx="2357" formatCode="#,##0;[Red]\-#,##0">
                  <c:v>404530.72446947847</c:v>
                </c:pt>
                <c:pt idx="2358" formatCode="#,##0;[Red]\-#,##0">
                  <c:v>404530.72446947847</c:v>
                </c:pt>
                <c:pt idx="2359" formatCode="#,##0;[Red]\-#,##0">
                  <c:v>404530.72446947847</c:v>
                </c:pt>
                <c:pt idx="2360" formatCode="#,##0;[Red]\-#,##0">
                  <c:v>404530.72446947847</c:v>
                </c:pt>
                <c:pt idx="2361" formatCode="#,##0;[Red]\-#,##0">
                  <c:v>404530.72446947847</c:v>
                </c:pt>
                <c:pt idx="2362" formatCode="#,##0;[Red]\-#,##0">
                  <c:v>404530.72446947847</c:v>
                </c:pt>
                <c:pt idx="2363" formatCode="#,##0;[Red]\-#,##0">
                  <c:v>404530.72446947847</c:v>
                </c:pt>
                <c:pt idx="2364" formatCode="#,##0;[Red]\-#,##0">
                  <c:v>404530.72446947847</c:v>
                </c:pt>
                <c:pt idx="2365" formatCode="#,##0;[Red]\-#,##0">
                  <c:v>404530.72446947847</c:v>
                </c:pt>
                <c:pt idx="2366" formatCode="#,##0;[Red]\-#,##0">
                  <c:v>404530.72446947847</c:v>
                </c:pt>
                <c:pt idx="2367" formatCode="#,##0;[Red]\-#,##0">
                  <c:v>404530.72446947847</c:v>
                </c:pt>
                <c:pt idx="2368" formatCode="#,##0;[Red]\-#,##0">
                  <c:v>404530.72446947847</c:v>
                </c:pt>
                <c:pt idx="2369" formatCode="#,##0;[Red]\-#,##0">
                  <c:v>404530.72446947847</c:v>
                </c:pt>
                <c:pt idx="2370" formatCode="#,##0;[Red]\-#,##0">
                  <c:v>404530.72446947847</c:v>
                </c:pt>
                <c:pt idx="2371" formatCode="#,##0;[Red]\-#,##0">
                  <c:v>404530.72446947847</c:v>
                </c:pt>
                <c:pt idx="2372" formatCode="#,##0;[Red]\-#,##0">
                  <c:v>404530.72446947847</c:v>
                </c:pt>
                <c:pt idx="2373" formatCode="#,##0;[Red]\-#,##0">
                  <c:v>404530.72446947847</c:v>
                </c:pt>
                <c:pt idx="2374" formatCode="#,##0;[Red]\-#,##0">
                  <c:v>404530.72446947847</c:v>
                </c:pt>
                <c:pt idx="2375" formatCode="#,##0;[Red]\-#,##0">
                  <c:v>404530.72446947847</c:v>
                </c:pt>
                <c:pt idx="2376" formatCode="#,##0;[Red]\-#,##0">
                  <c:v>404530.72446947847</c:v>
                </c:pt>
                <c:pt idx="2377" formatCode="#,##0;[Red]\-#,##0">
                  <c:v>404530.72446947847</c:v>
                </c:pt>
                <c:pt idx="2378" formatCode="#,##0;[Red]\-#,##0">
                  <c:v>404530.72446947847</c:v>
                </c:pt>
                <c:pt idx="2379" formatCode="#,##0;[Red]\-#,##0">
                  <c:v>404530.72446947847</c:v>
                </c:pt>
                <c:pt idx="2380" formatCode="#,##0;[Red]\-#,##0">
                  <c:v>404530.72446947847</c:v>
                </c:pt>
                <c:pt idx="2381" formatCode="#,##0;[Red]\-#,##0">
                  <c:v>404530.72446947847</c:v>
                </c:pt>
                <c:pt idx="2382" formatCode="#,##0;[Red]\-#,##0">
                  <c:v>404530.72446947847</c:v>
                </c:pt>
                <c:pt idx="2383" formatCode="#,##0;[Red]\-#,##0">
                  <c:v>404530.72446947847</c:v>
                </c:pt>
                <c:pt idx="2384" formatCode="#,##0;[Red]\-#,##0">
                  <c:v>404530.72446947847</c:v>
                </c:pt>
                <c:pt idx="2385" formatCode="#,##0;[Red]\-#,##0">
                  <c:v>404530.72446947847</c:v>
                </c:pt>
                <c:pt idx="2386" formatCode="#,##0;[Red]\-#,##0">
                  <c:v>404530.72446947847</c:v>
                </c:pt>
                <c:pt idx="2387" formatCode="#,##0;[Red]\-#,##0">
                  <c:v>404530.72446947847</c:v>
                </c:pt>
                <c:pt idx="2388" formatCode="#,##0;[Red]\-#,##0">
                  <c:v>404530.72446947847</c:v>
                </c:pt>
                <c:pt idx="2389" formatCode="#,##0;[Red]\-#,##0">
                  <c:v>404530.72446947847</c:v>
                </c:pt>
                <c:pt idx="2390" formatCode="#,##0;[Red]\-#,##0">
                  <c:v>404530.72446947847</c:v>
                </c:pt>
                <c:pt idx="2391" formatCode="#,##0;[Red]\-#,##0">
                  <c:v>404530.72446947847</c:v>
                </c:pt>
                <c:pt idx="2392" formatCode="#,##0;[Red]\-#,##0">
                  <c:v>404530.72446947847</c:v>
                </c:pt>
                <c:pt idx="2393" formatCode="#,##0;[Red]\-#,##0">
                  <c:v>404530.72446947847</c:v>
                </c:pt>
                <c:pt idx="2394" formatCode="#,##0;[Red]\-#,##0">
                  <c:v>405727.28707145824</c:v>
                </c:pt>
                <c:pt idx="2395" formatCode="#,##0;[Red]\-#,##0">
                  <c:v>405727.28707145824</c:v>
                </c:pt>
                <c:pt idx="2396" formatCode="#,##0;[Red]\-#,##0">
                  <c:v>405727.28707145824</c:v>
                </c:pt>
                <c:pt idx="2397" formatCode="#,##0;[Red]\-#,##0">
                  <c:v>405727.28707145824</c:v>
                </c:pt>
                <c:pt idx="2398" formatCode="#,##0;[Red]\-#,##0">
                  <c:v>405727.28707145824</c:v>
                </c:pt>
                <c:pt idx="2399" formatCode="#,##0;[Red]\-#,##0">
                  <c:v>405727.28707145824</c:v>
                </c:pt>
                <c:pt idx="2400" formatCode="#,##0;[Red]\-#,##0">
                  <c:v>405727.28707145824</c:v>
                </c:pt>
                <c:pt idx="2401" formatCode="#,##0;[Red]\-#,##0">
                  <c:v>405727.28707145824</c:v>
                </c:pt>
                <c:pt idx="2402" formatCode="#,##0;[Red]\-#,##0">
                  <c:v>405727.28707145824</c:v>
                </c:pt>
                <c:pt idx="2403" formatCode="#,##0;[Red]\-#,##0">
                  <c:v>405727.28707145824</c:v>
                </c:pt>
                <c:pt idx="2404" formatCode="#,##0;[Red]\-#,##0">
                  <c:v>405727.28707145824</c:v>
                </c:pt>
                <c:pt idx="2405" formatCode="#,##0;[Red]\-#,##0">
                  <c:v>405727.28707145824</c:v>
                </c:pt>
                <c:pt idx="2406" formatCode="#,##0;[Red]\-#,##0">
                  <c:v>405727.28707145824</c:v>
                </c:pt>
                <c:pt idx="2407" formatCode="#,##0;[Red]\-#,##0">
                  <c:v>405727.28707145824</c:v>
                </c:pt>
                <c:pt idx="2408" formatCode="#,##0;[Red]\-#,##0">
                  <c:v>405727.28707145824</c:v>
                </c:pt>
                <c:pt idx="2409" formatCode="#,##0;[Red]\-#,##0">
                  <c:v>405727.28707145824</c:v>
                </c:pt>
                <c:pt idx="2410" formatCode="#,##0;[Red]\-#,##0">
                  <c:v>405727.28707145824</c:v>
                </c:pt>
                <c:pt idx="2411" formatCode="#,##0;[Red]\-#,##0">
                  <c:v>405727.28707145824</c:v>
                </c:pt>
                <c:pt idx="2412" formatCode="#,##0;[Red]\-#,##0">
                  <c:v>405727.28707145824</c:v>
                </c:pt>
                <c:pt idx="2413" formatCode="#,##0;[Red]\-#,##0">
                  <c:v>405727.28707145824</c:v>
                </c:pt>
                <c:pt idx="2414" formatCode="#,##0;[Red]\-#,##0">
                  <c:v>405727.28707145824</c:v>
                </c:pt>
                <c:pt idx="2415" formatCode="#,##0;[Red]\-#,##0">
                  <c:v>405727.28707145824</c:v>
                </c:pt>
                <c:pt idx="2416" formatCode="#,##0;[Red]\-#,##0">
                  <c:v>405727.28707145824</c:v>
                </c:pt>
                <c:pt idx="2417" formatCode="#,##0;[Red]\-#,##0">
                  <c:v>405727.28707145824</c:v>
                </c:pt>
                <c:pt idx="2418" formatCode="#,##0;[Red]\-#,##0">
                  <c:v>405727.28707145824</c:v>
                </c:pt>
                <c:pt idx="2419" formatCode="#,##0;[Red]\-#,##0">
                  <c:v>405727.28707145824</c:v>
                </c:pt>
                <c:pt idx="2420" formatCode="#,##0;[Red]\-#,##0">
                  <c:v>405727.28707145824</c:v>
                </c:pt>
                <c:pt idx="2421" formatCode="#,##0;[Red]\-#,##0">
                  <c:v>405727.28707145824</c:v>
                </c:pt>
                <c:pt idx="2422" formatCode="#,##0;[Red]\-#,##0">
                  <c:v>405727.28707145824</c:v>
                </c:pt>
                <c:pt idx="2423" formatCode="#,##0;[Red]\-#,##0">
                  <c:v>405727.28707145824</c:v>
                </c:pt>
                <c:pt idx="2424" formatCode="#,##0;[Red]\-#,##0">
                  <c:v>405727.28707145824</c:v>
                </c:pt>
                <c:pt idx="2425" formatCode="#,##0;[Red]\-#,##0">
                  <c:v>405727.28707145824</c:v>
                </c:pt>
                <c:pt idx="2426" formatCode="#,##0;[Red]\-#,##0">
                  <c:v>405727.28707145824</c:v>
                </c:pt>
                <c:pt idx="2427" formatCode="#,##0;[Red]\-#,##0">
                  <c:v>405727.28707145824</c:v>
                </c:pt>
                <c:pt idx="2428" formatCode="#,##0;[Red]\-#,##0">
                  <c:v>405727.28707145824</c:v>
                </c:pt>
                <c:pt idx="2429" formatCode="#,##0;[Red]\-#,##0">
                  <c:v>405727.28707145824</c:v>
                </c:pt>
                <c:pt idx="2430" formatCode="#,##0;[Red]\-#,##0">
                  <c:v>405727.28707145824</c:v>
                </c:pt>
                <c:pt idx="2431" formatCode="#,##0;[Red]\-#,##0">
                  <c:v>405727.28707145824</c:v>
                </c:pt>
                <c:pt idx="2432" formatCode="#,##0;[Red]\-#,##0">
                  <c:v>405727.28707145824</c:v>
                </c:pt>
                <c:pt idx="2433" formatCode="#,##0;[Red]\-#,##0">
                  <c:v>405727.28707145824</c:v>
                </c:pt>
                <c:pt idx="2434" formatCode="#,##0;[Red]\-#,##0">
                  <c:v>405727.28707145824</c:v>
                </c:pt>
                <c:pt idx="2435" formatCode="#,##0;[Red]\-#,##0">
                  <c:v>405727.28707145824</c:v>
                </c:pt>
                <c:pt idx="2436" formatCode="#,##0;[Red]\-#,##0">
                  <c:v>405727.28707145824</c:v>
                </c:pt>
                <c:pt idx="2437" formatCode="#,##0;[Red]\-#,##0">
                  <c:v>405727.28707145824</c:v>
                </c:pt>
                <c:pt idx="2438" formatCode="#,##0;[Red]\-#,##0">
                  <c:v>405727.28707145824</c:v>
                </c:pt>
                <c:pt idx="2439" formatCode="#,##0;[Red]\-#,##0">
                  <c:v>405727.28707145824</c:v>
                </c:pt>
                <c:pt idx="2440" formatCode="#,##0;[Red]\-#,##0">
                  <c:v>405727.28707145824</c:v>
                </c:pt>
                <c:pt idx="2441" formatCode="#,##0;[Red]\-#,##0">
                  <c:v>405727.28707145824</c:v>
                </c:pt>
                <c:pt idx="2442" formatCode="#,##0;[Red]\-#,##0">
                  <c:v>405727.28707145824</c:v>
                </c:pt>
                <c:pt idx="2443" formatCode="#,##0;[Red]\-#,##0">
                  <c:v>405727.28707145824</c:v>
                </c:pt>
                <c:pt idx="2444" formatCode="#,##0;[Red]\-#,##0">
                  <c:v>405727.28707145824</c:v>
                </c:pt>
                <c:pt idx="2445" formatCode="#,##0;[Red]\-#,##0">
                  <c:v>405727.28707145824</c:v>
                </c:pt>
                <c:pt idx="2446" formatCode="#,##0;[Red]\-#,##0">
                  <c:v>405727.28707145824</c:v>
                </c:pt>
                <c:pt idx="2447" formatCode="#,##0;[Red]\-#,##0">
                  <c:v>405727.28707145824</c:v>
                </c:pt>
                <c:pt idx="2448" formatCode="#,##0;[Red]\-#,##0">
                  <c:v>405727.28707145824</c:v>
                </c:pt>
                <c:pt idx="2449" formatCode="#,##0;[Red]\-#,##0">
                  <c:v>405727.28707145824</c:v>
                </c:pt>
                <c:pt idx="2450" formatCode="#,##0;[Red]\-#,##0">
                  <c:v>405727.28707145824</c:v>
                </c:pt>
                <c:pt idx="2451" formatCode="#,##0;[Red]\-#,##0">
                  <c:v>405727.28707145824</c:v>
                </c:pt>
                <c:pt idx="2452" formatCode="#,##0;[Red]\-#,##0">
                  <c:v>405727.28707145824</c:v>
                </c:pt>
                <c:pt idx="2453" formatCode="#,##0;[Red]\-#,##0">
                  <c:v>405727.28707145824</c:v>
                </c:pt>
                <c:pt idx="2454" formatCode="#,##0;[Red]\-#,##0">
                  <c:v>405727.28707145824</c:v>
                </c:pt>
                <c:pt idx="2455" formatCode="#,##0;[Red]\-#,##0">
                  <c:v>405727.28707145824</c:v>
                </c:pt>
                <c:pt idx="2456" formatCode="#,##0;[Red]\-#,##0">
                  <c:v>405727.28707145824</c:v>
                </c:pt>
                <c:pt idx="2457" formatCode="#,##0;[Red]\-#,##0">
                  <c:v>405727.28707145824</c:v>
                </c:pt>
                <c:pt idx="2458" formatCode="#,##0;[Red]\-#,##0">
                  <c:v>405727.28707145824</c:v>
                </c:pt>
                <c:pt idx="2459" formatCode="#,##0;[Red]\-#,##0">
                  <c:v>405727.28707145824</c:v>
                </c:pt>
                <c:pt idx="2460" formatCode="#,##0;[Red]\-#,##0">
                  <c:v>405727.28707145824</c:v>
                </c:pt>
                <c:pt idx="2461" formatCode="#,##0;[Red]\-#,##0">
                  <c:v>405727.28707145824</c:v>
                </c:pt>
                <c:pt idx="2462" formatCode="#,##0;[Red]\-#,##0">
                  <c:v>405727.28707145824</c:v>
                </c:pt>
                <c:pt idx="2463" formatCode="#,##0;[Red]\-#,##0">
                  <c:v>405727.28707145824</c:v>
                </c:pt>
                <c:pt idx="2464" formatCode="#,##0;[Red]\-#,##0">
                  <c:v>405727.28707145824</c:v>
                </c:pt>
                <c:pt idx="2465" formatCode="#,##0;[Red]\-#,##0">
                  <c:v>405727.28707145824</c:v>
                </c:pt>
                <c:pt idx="2466" formatCode="#,##0;[Red]\-#,##0">
                  <c:v>405727.28707145824</c:v>
                </c:pt>
                <c:pt idx="2467" formatCode="#,##0;[Red]\-#,##0">
                  <c:v>405727.28707145824</c:v>
                </c:pt>
                <c:pt idx="2468" formatCode="#,##0;[Red]\-#,##0">
                  <c:v>405727.28707145824</c:v>
                </c:pt>
                <c:pt idx="2469" formatCode="#,##0;[Red]\-#,##0">
                  <c:v>405727.28707145824</c:v>
                </c:pt>
                <c:pt idx="2470" formatCode="#,##0;[Red]\-#,##0">
                  <c:v>405727.28707145824</c:v>
                </c:pt>
                <c:pt idx="2471" formatCode="#,##0;[Red]\-#,##0">
                  <c:v>405727.28707145824</c:v>
                </c:pt>
                <c:pt idx="2472" formatCode="#,##0;[Red]\-#,##0">
                  <c:v>405727.28707145824</c:v>
                </c:pt>
                <c:pt idx="2473" formatCode="#,##0;[Red]\-#,##0">
                  <c:v>405727.28707145824</c:v>
                </c:pt>
                <c:pt idx="2474" formatCode="#,##0;[Red]\-#,##0">
                  <c:v>405727.28707145824</c:v>
                </c:pt>
                <c:pt idx="2475" formatCode="#,##0;[Red]\-#,##0">
                  <c:v>405727.28707145824</c:v>
                </c:pt>
                <c:pt idx="2476" formatCode="#,##0;[Red]\-#,##0">
                  <c:v>405727.28707145824</c:v>
                </c:pt>
                <c:pt idx="2477" formatCode="#,##0;[Red]\-#,##0">
                  <c:v>405727.28707145824</c:v>
                </c:pt>
                <c:pt idx="2478" formatCode="#,##0;[Red]\-#,##0">
                  <c:v>405727.28707145824</c:v>
                </c:pt>
                <c:pt idx="2479" formatCode="#,##0;[Red]\-#,##0">
                  <c:v>405727.28707145824</c:v>
                </c:pt>
                <c:pt idx="2480" formatCode="#,##0;[Red]\-#,##0">
                  <c:v>405727.28707145824</c:v>
                </c:pt>
                <c:pt idx="2481" formatCode="#,##0;[Red]\-#,##0">
                  <c:v>405727.28707145824</c:v>
                </c:pt>
                <c:pt idx="2482" formatCode="#,##0;[Red]\-#,##0">
                  <c:v>405727.28707145824</c:v>
                </c:pt>
                <c:pt idx="2483" formatCode="#,##0;[Red]\-#,##0">
                  <c:v>405727.28707145824</c:v>
                </c:pt>
                <c:pt idx="2484" formatCode="#,##0;[Red]\-#,##0">
                  <c:v>405727.28707145824</c:v>
                </c:pt>
                <c:pt idx="2485" formatCode="#,##0;[Red]\-#,##0">
                  <c:v>405727.28707145824</c:v>
                </c:pt>
                <c:pt idx="2486" formatCode="#,##0;[Red]\-#,##0">
                  <c:v>405727.28707145824</c:v>
                </c:pt>
                <c:pt idx="2487" formatCode="#,##0;[Red]\-#,##0">
                  <c:v>405727.28707145824</c:v>
                </c:pt>
                <c:pt idx="2488" formatCode="#,##0;[Red]\-#,##0">
                  <c:v>405727.28707145824</c:v>
                </c:pt>
                <c:pt idx="2489" formatCode="#,##0;[Red]\-#,##0">
                  <c:v>405727.28707145824</c:v>
                </c:pt>
                <c:pt idx="2490" formatCode="#,##0;[Red]\-#,##0">
                  <c:v>405727.28707145824</c:v>
                </c:pt>
                <c:pt idx="2491" formatCode="#,##0;[Red]\-#,##0">
                  <c:v>405727.28707145824</c:v>
                </c:pt>
                <c:pt idx="2492" formatCode="#,##0;[Red]\-#,##0">
                  <c:v>405727.28707145824</c:v>
                </c:pt>
                <c:pt idx="2493" formatCode="#,##0;[Red]\-#,##0">
                  <c:v>405727.28707145824</c:v>
                </c:pt>
                <c:pt idx="2494" formatCode="#,##0;[Red]\-#,##0">
                  <c:v>405727.28707145824</c:v>
                </c:pt>
                <c:pt idx="2495" formatCode="#,##0;[Red]\-#,##0">
                  <c:v>405727.28707145824</c:v>
                </c:pt>
                <c:pt idx="2496" formatCode="#,##0;[Red]\-#,##0">
                  <c:v>405727.28707145824</c:v>
                </c:pt>
                <c:pt idx="2497" formatCode="#,##0;[Red]\-#,##0">
                  <c:v>405727.28707145824</c:v>
                </c:pt>
                <c:pt idx="2498" formatCode="#,##0;[Red]\-#,##0">
                  <c:v>405727.28707145824</c:v>
                </c:pt>
                <c:pt idx="2499" formatCode="#,##0;[Red]\-#,##0">
                  <c:v>405727.28707145824</c:v>
                </c:pt>
                <c:pt idx="2500" formatCode="#,##0;[Red]\-#,##0">
                  <c:v>405727.28707145824</c:v>
                </c:pt>
                <c:pt idx="2501" formatCode="#,##0;[Red]\-#,##0">
                  <c:v>405727.28707145824</c:v>
                </c:pt>
                <c:pt idx="2502" formatCode="#,##0;[Red]\-#,##0">
                  <c:v>405727.28707145824</c:v>
                </c:pt>
                <c:pt idx="2503" formatCode="#,##0;[Red]\-#,##0">
                  <c:v>405727.28707145824</c:v>
                </c:pt>
                <c:pt idx="2504" formatCode="#,##0;[Red]\-#,##0">
                  <c:v>405727.28707145824</c:v>
                </c:pt>
                <c:pt idx="2505" formatCode="#,##0;[Red]\-#,##0">
                  <c:v>405727.28707145824</c:v>
                </c:pt>
                <c:pt idx="2506" formatCode="#,##0;[Red]\-#,##0">
                  <c:v>405727.28707145824</c:v>
                </c:pt>
                <c:pt idx="2507" formatCode="#,##0;[Red]\-#,##0">
                  <c:v>405727.28707145824</c:v>
                </c:pt>
                <c:pt idx="2508" formatCode="#,##0;[Red]\-#,##0">
                  <c:v>405727.28707145824</c:v>
                </c:pt>
                <c:pt idx="2509" formatCode="#,##0;[Red]\-#,##0">
                  <c:v>405727.28707145824</c:v>
                </c:pt>
                <c:pt idx="2510" formatCode="#,##0;[Red]\-#,##0">
                  <c:v>405727.28707145824</c:v>
                </c:pt>
                <c:pt idx="2511" formatCode="#,##0;[Red]\-#,##0">
                  <c:v>405727.28707145824</c:v>
                </c:pt>
                <c:pt idx="2512" formatCode="#,##0;[Red]\-#,##0">
                  <c:v>405727.28707145824</c:v>
                </c:pt>
                <c:pt idx="2513" formatCode="#,##0;[Red]\-#,##0">
                  <c:v>405727.28707145824</c:v>
                </c:pt>
                <c:pt idx="2514" formatCode="#,##0;[Red]\-#,##0">
                  <c:v>405727.28707145824</c:v>
                </c:pt>
                <c:pt idx="2515" formatCode="#,##0;[Red]\-#,##0">
                  <c:v>405727.28707145824</c:v>
                </c:pt>
                <c:pt idx="2516" formatCode="#,##0;[Red]\-#,##0">
                  <c:v>405727.28707145824</c:v>
                </c:pt>
                <c:pt idx="2517" formatCode="#,##0;[Red]\-#,##0">
                  <c:v>405727.28707145824</c:v>
                </c:pt>
                <c:pt idx="2518" formatCode="#,##0;[Red]\-#,##0">
                  <c:v>405727.28707145824</c:v>
                </c:pt>
                <c:pt idx="2519" formatCode="#,##0;[Red]\-#,##0">
                  <c:v>405727.28707145824</c:v>
                </c:pt>
                <c:pt idx="2520" formatCode="#,##0;[Red]\-#,##0">
                  <c:v>405727.28707145824</c:v>
                </c:pt>
                <c:pt idx="2521" formatCode="#,##0;[Red]\-#,##0">
                  <c:v>405727.28707145824</c:v>
                </c:pt>
                <c:pt idx="2522" formatCode="#,##0;[Red]\-#,##0">
                  <c:v>405727.28707145824</c:v>
                </c:pt>
                <c:pt idx="2523" formatCode="#,##0;[Red]\-#,##0">
                  <c:v>405727.28707145824</c:v>
                </c:pt>
                <c:pt idx="2524" formatCode="#,##0;[Red]\-#,##0">
                  <c:v>405727.28707145824</c:v>
                </c:pt>
                <c:pt idx="2525" formatCode="#,##0;[Red]\-#,##0">
                  <c:v>405727.28707145824</c:v>
                </c:pt>
                <c:pt idx="2526" formatCode="#,##0;[Red]\-#,##0">
                  <c:v>405727.28707145824</c:v>
                </c:pt>
                <c:pt idx="2527" formatCode="#,##0;[Red]\-#,##0">
                  <c:v>405727.28707145824</c:v>
                </c:pt>
                <c:pt idx="2528" formatCode="#,##0;[Red]\-#,##0">
                  <c:v>405727.28707145824</c:v>
                </c:pt>
                <c:pt idx="2529" formatCode="#,##0;[Red]\-#,##0">
                  <c:v>405727.28707145824</c:v>
                </c:pt>
                <c:pt idx="2530" formatCode="#,##0;[Red]\-#,##0">
                  <c:v>405727.28707145824</c:v>
                </c:pt>
                <c:pt idx="2531" formatCode="#,##0;[Red]\-#,##0">
                  <c:v>405727.28707145824</c:v>
                </c:pt>
                <c:pt idx="2532" formatCode="#,##0;[Red]\-#,##0">
                  <c:v>405727.28707145824</c:v>
                </c:pt>
                <c:pt idx="2533" formatCode="#,##0;[Red]\-#,##0">
                  <c:v>405727.28707145824</c:v>
                </c:pt>
                <c:pt idx="2534" formatCode="#,##0;[Red]\-#,##0">
                  <c:v>405727.28707145824</c:v>
                </c:pt>
                <c:pt idx="2535" formatCode="#,##0;[Red]\-#,##0">
                  <c:v>405727.28707145824</c:v>
                </c:pt>
                <c:pt idx="2536" formatCode="#,##0;[Red]\-#,##0">
                  <c:v>405727.28707145824</c:v>
                </c:pt>
                <c:pt idx="2537" formatCode="#,##0;[Red]\-#,##0">
                  <c:v>405727.28707145824</c:v>
                </c:pt>
                <c:pt idx="2538" formatCode="#,##0;[Red]\-#,##0">
                  <c:v>405727.28707145824</c:v>
                </c:pt>
                <c:pt idx="2539" formatCode="#,##0;[Red]\-#,##0">
                  <c:v>405727.28707145824</c:v>
                </c:pt>
                <c:pt idx="2540" formatCode="#,##0;[Red]\-#,##0">
                  <c:v>405727.28707145824</c:v>
                </c:pt>
                <c:pt idx="2541" formatCode="#,##0;[Red]\-#,##0">
                  <c:v>405727.28707145824</c:v>
                </c:pt>
                <c:pt idx="2542" formatCode="#,##0;[Red]\-#,##0">
                  <c:v>405727.28707145824</c:v>
                </c:pt>
                <c:pt idx="2543" formatCode="#,##0;[Red]\-#,##0">
                  <c:v>405727.28707145824</c:v>
                </c:pt>
                <c:pt idx="2544" formatCode="#,##0;[Red]\-#,##0">
                  <c:v>405727.28707145824</c:v>
                </c:pt>
                <c:pt idx="2545" formatCode="#,##0;[Red]\-#,##0">
                  <c:v>405727.28707145824</c:v>
                </c:pt>
                <c:pt idx="2546" formatCode="#,##0;[Red]\-#,##0">
                  <c:v>405727.28707145824</c:v>
                </c:pt>
                <c:pt idx="2547" formatCode="#,##0;[Red]\-#,##0">
                  <c:v>405727.28707145824</c:v>
                </c:pt>
                <c:pt idx="2548" formatCode="#,##0;[Red]\-#,##0">
                  <c:v>405727.28707145824</c:v>
                </c:pt>
                <c:pt idx="2549" formatCode="#,##0;[Red]\-#,##0">
                  <c:v>405727.28707145824</c:v>
                </c:pt>
                <c:pt idx="2550" formatCode="#,##0;[Red]\-#,##0">
                  <c:v>405727.28707145824</c:v>
                </c:pt>
                <c:pt idx="2551" formatCode="#,##0;[Red]\-#,##0">
                  <c:v>405727.28707145824</c:v>
                </c:pt>
                <c:pt idx="2552" formatCode="#,##0;[Red]\-#,##0">
                  <c:v>405727.28707145824</c:v>
                </c:pt>
                <c:pt idx="2553" formatCode="#,##0;[Red]\-#,##0">
                  <c:v>405727.28707145824</c:v>
                </c:pt>
                <c:pt idx="2554" formatCode="#,##0;[Red]\-#,##0">
                  <c:v>405727.28707145824</c:v>
                </c:pt>
                <c:pt idx="2555" formatCode="#,##0;[Red]\-#,##0">
                  <c:v>405727.28707145824</c:v>
                </c:pt>
                <c:pt idx="2556" formatCode="#,##0;[Red]\-#,##0">
                  <c:v>405727.28707145824</c:v>
                </c:pt>
                <c:pt idx="2557" formatCode="#,##0;[Red]\-#,##0">
                  <c:v>405727.28707145824</c:v>
                </c:pt>
                <c:pt idx="2558" formatCode="#,##0;[Red]\-#,##0">
                  <c:v>405727.28707145824</c:v>
                </c:pt>
                <c:pt idx="2559" formatCode="#,##0;[Red]\-#,##0">
                  <c:v>405727.28707145824</c:v>
                </c:pt>
                <c:pt idx="2560" formatCode="#,##0;[Red]\-#,##0">
                  <c:v>405727.28707145824</c:v>
                </c:pt>
                <c:pt idx="2561" formatCode="#,##0;[Red]\-#,##0">
                  <c:v>405727.28707145824</c:v>
                </c:pt>
                <c:pt idx="2562" formatCode="#,##0;[Red]\-#,##0">
                  <c:v>405727.28707145824</c:v>
                </c:pt>
                <c:pt idx="2563" formatCode="#,##0;[Red]\-#,##0">
                  <c:v>405727.28707145824</c:v>
                </c:pt>
                <c:pt idx="2564" formatCode="#,##0;[Red]\-#,##0">
                  <c:v>405727.28707145824</c:v>
                </c:pt>
                <c:pt idx="2565" formatCode="#,##0;[Red]\-#,##0">
                  <c:v>405727.28707145824</c:v>
                </c:pt>
                <c:pt idx="2566" formatCode="#,##0;[Red]\-#,##0">
                  <c:v>405727.28707145824</c:v>
                </c:pt>
                <c:pt idx="2567" formatCode="#,##0;[Red]\-#,##0">
                  <c:v>405727.28707145824</c:v>
                </c:pt>
                <c:pt idx="2568" formatCode="#,##0;[Red]\-#,##0">
                  <c:v>405727.28707145824</c:v>
                </c:pt>
                <c:pt idx="2569" formatCode="#,##0;[Red]\-#,##0">
                  <c:v>405727.28707145824</c:v>
                </c:pt>
                <c:pt idx="2570" formatCode="#,##0;[Red]\-#,##0">
                  <c:v>405727.28707145824</c:v>
                </c:pt>
                <c:pt idx="2571" formatCode="#,##0;[Red]\-#,##0">
                  <c:v>405727.28707145824</c:v>
                </c:pt>
                <c:pt idx="2572" formatCode="#,##0;[Red]\-#,##0">
                  <c:v>405727.28707145824</c:v>
                </c:pt>
                <c:pt idx="2573" formatCode="#,##0;[Red]\-#,##0">
                  <c:v>407266.53796935454</c:v>
                </c:pt>
                <c:pt idx="2574" formatCode="#,##0;[Red]\-#,##0">
                  <c:v>407266.53796935454</c:v>
                </c:pt>
                <c:pt idx="2575" formatCode="#,##0;[Red]\-#,##0">
                  <c:v>407266.53796935454</c:v>
                </c:pt>
                <c:pt idx="2576" formatCode="#,##0;[Red]\-#,##0">
                  <c:v>407266.53796935454</c:v>
                </c:pt>
                <c:pt idx="2577" formatCode="#,##0;[Red]\-#,##0">
                  <c:v>407266.53796935454</c:v>
                </c:pt>
                <c:pt idx="2578" formatCode="#,##0;[Red]\-#,##0">
                  <c:v>407266.53796935454</c:v>
                </c:pt>
                <c:pt idx="2579" formatCode="#,##0;[Red]\-#,##0">
                  <c:v>407266.53796935454</c:v>
                </c:pt>
                <c:pt idx="2580" formatCode="#,##0;[Red]\-#,##0">
                  <c:v>407266.53796935454</c:v>
                </c:pt>
                <c:pt idx="2581" formatCode="#,##0;[Red]\-#,##0">
                  <c:v>407266.53796935454</c:v>
                </c:pt>
                <c:pt idx="2582" formatCode="#,##0;[Red]\-#,##0">
                  <c:v>407266.53796935454</c:v>
                </c:pt>
                <c:pt idx="2583" formatCode="#,##0;[Red]\-#,##0">
                  <c:v>407266.53796935454</c:v>
                </c:pt>
                <c:pt idx="2584" formatCode="#,##0;[Red]\-#,##0">
                  <c:v>407266.53796935454</c:v>
                </c:pt>
                <c:pt idx="2585" formatCode="#,##0;[Red]\-#,##0">
                  <c:v>407266.53796935454</c:v>
                </c:pt>
                <c:pt idx="2586" formatCode="#,##0;[Red]\-#,##0">
                  <c:v>407266.53796935454</c:v>
                </c:pt>
                <c:pt idx="2587" formatCode="#,##0;[Red]\-#,##0">
                  <c:v>407266.53796935454</c:v>
                </c:pt>
                <c:pt idx="2588" formatCode="#,##0;[Red]\-#,##0">
                  <c:v>407266.53796935454</c:v>
                </c:pt>
                <c:pt idx="2589" formatCode="#,##0;[Red]\-#,##0">
                  <c:v>407266.53796935454</c:v>
                </c:pt>
                <c:pt idx="2590" formatCode="#,##0;[Red]\-#,##0">
                  <c:v>407266.53796935454</c:v>
                </c:pt>
                <c:pt idx="2591" formatCode="#,##0;[Red]\-#,##0">
                  <c:v>407266.53796935454</c:v>
                </c:pt>
                <c:pt idx="2592" formatCode="#,##0;[Red]\-#,##0">
                  <c:v>407266.53796935454</c:v>
                </c:pt>
                <c:pt idx="2593" formatCode="#,##0;[Red]\-#,##0">
                  <c:v>407266.53796935454</c:v>
                </c:pt>
                <c:pt idx="2594" formatCode="#,##0;[Red]\-#,##0">
                  <c:v>407266.53796935454</c:v>
                </c:pt>
                <c:pt idx="2595" formatCode="#,##0;[Red]\-#,##0">
                  <c:v>407266.53796935454</c:v>
                </c:pt>
                <c:pt idx="2596" formatCode="#,##0;[Red]\-#,##0">
                  <c:v>407266.53796935454</c:v>
                </c:pt>
                <c:pt idx="2597" formatCode="#,##0;[Red]\-#,##0">
                  <c:v>407266.53796935454</c:v>
                </c:pt>
                <c:pt idx="2598" formatCode="#,##0;[Red]\-#,##0">
                  <c:v>407266.53796935454</c:v>
                </c:pt>
                <c:pt idx="2599" formatCode="#,##0;[Red]\-#,##0">
                  <c:v>407266.53796935454</c:v>
                </c:pt>
                <c:pt idx="2600" formatCode="#,##0;[Red]\-#,##0">
                  <c:v>407266.53796935454</c:v>
                </c:pt>
                <c:pt idx="2601" formatCode="#,##0;[Red]\-#,##0">
                  <c:v>407266.53796935454</c:v>
                </c:pt>
                <c:pt idx="2602" formatCode="#,##0;[Red]\-#,##0">
                  <c:v>407266.53796935454</c:v>
                </c:pt>
                <c:pt idx="2603" formatCode="#,##0;[Red]\-#,##0">
                  <c:v>407266.53796935454</c:v>
                </c:pt>
                <c:pt idx="2604" formatCode="#,##0;[Red]\-#,##0">
                  <c:v>407266.53796935454</c:v>
                </c:pt>
                <c:pt idx="2605" formatCode="#,##0;[Red]\-#,##0">
                  <c:v>407266.53796935454</c:v>
                </c:pt>
                <c:pt idx="2606" formatCode="#,##0;[Red]\-#,##0">
                  <c:v>407266.53796935454</c:v>
                </c:pt>
                <c:pt idx="2607" formatCode="#,##0;[Red]\-#,##0">
                  <c:v>407266.53796935454</c:v>
                </c:pt>
                <c:pt idx="2608" formatCode="#,##0;[Red]\-#,##0">
                  <c:v>407266.53796935454</c:v>
                </c:pt>
                <c:pt idx="2609" formatCode="#,##0;[Red]\-#,##0">
                  <c:v>407266.53796935454</c:v>
                </c:pt>
                <c:pt idx="2610" formatCode="#,##0;[Red]\-#,##0">
                  <c:v>407266.53796935454</c:v>
                </c:pt>
                <c:pt idx="2611" formatCode="#,##0;[Red]\-#,##0">
                  <c:v>407266.53796935454</c:v>
                </c:pt>
                <c:pt idx="2612" formatCode="#,##0;[Red]\-#,##0">
                  <c:v>407266.53796935454</c:v>
                </c:pt>
                <c:pt idx="2613" formatCode="#,##0;[Red]\-#,##0">
                  <c:v>407266.53796935454</c:v>
                </c:pt>
                <c:pt idx="2614" formatCode="#,##0;[Red]\-#,##0">
                  <c:v>407266.53796935454</c:v>
                </c:pt>
                <c:pt idx="2615" formatCode="#,##0;[Red]\-#,##0">
                  <c:v>407266.53796935454</c:v>
                </c:pt>
                <c:pt idx="2616" formatCode="#,##0;[Red]\-#,##0">
                  <c:v>407266.53796935454</c:v>
                </c:pt>
                <c:pt idx="2617" formatCode="#,##0;[Red]\-#,##0">
                  <c:v>407266.53796935454</c:v>
                </c:pt>
                <c:pt idx="2618" formatCode="#,##0;[Red]\-#,##0">
                  <c:v>407266.53796935454</c:v>
                </c:pt>
                <c:pt idx="2619" formatCode="#,##0;[Red]\-#,##0">
                  <c:v>407266.53796935454</c:v>
                </c:pt>
                <c:pt idx="2620" formatCode="#,##0;[Red]\-#,##0">
                  <c:v>407266.53796935454</c:v>
                </c:pt>
                <c:pt idx="2621" formatCode="#,##0;[Red]\-#,##0">
                  <c:v>407266.53796935454</c:v>
                </c:pt>
                <c:pt idx="2622" formatCode="#,##0;[Red]\-#,##0">
                  <c:v>428599.87130268785</c:v>
                </c:pt>
                <c:pt idx="2623" formatCode="#,##0;[Red]\-#,##0">
                  <c:v>428599.87130268785</c:v>
                </c:pt>
                <c:pt idx="2624" formatCode="#,##0;[Red]\-#,##0">
                  <c:v>428599.87130268785</c:v>
                </c:pt>
                <c:pt idx="2625" formatCode="#,##0;[Red]\-#,##0">
                  <c:v>428599.87130268785</c:v>
                </c:pt>
                <c:pt idx="2626" formatCode="#,##0;[Red]\-#,##0">
                  <c:v>428599.87130268785</c:v>
                </c:pt>
                <c:pt idx="2627" formatCode="#,##0;[Red]\-#,##0">
                  <c:v>428599.87130268785</c:v>
                </c:pt>
                <c:pt idx="2628" formatCode="#,##0;[Red]\-#,##0">
                  <c:v>428599.87130268785</c:v>
                </c:pt>
                <c:pt idx="2629" formatCode="#,##0;[Red]\-#,##0">
                  <c:v>428599.87130268785</c:v>
                </c:pt>
                <c:pt idx="2630" formatCode="#,##0;[Red]\-#,##0">
                  <c:v>428599.87130268785</c:v>
                </c:pt>
                <c:pt idx="2631" formatCode="#,##0;[Red]\-#,##0">
                  <c:v>428599.87130268785</c:v>
                </c:pt>
                <c:pt idx="2632" formatCode="#,##0;[Red]\-#,##0">
                  <c:v>428599.87130268785</c:v>
                </c:pt>
                <c:pt idx="2633" formatCode="#,##0;[Red]\-#,##0">
                  <c:v>428599.87130268785</c:v>
                </c:pt>
                <c:pt idx="2634" formatCode="#,##0;[Red]\-#,##0">
                  <c:v>428599.87130268785</c:v>
                </c:pt>
                <c:pt idx="2635" formatCode="#,##0;[Red]\-#,##0">
                  <c:v>428599.87130268785</c:v>
                </c:pt>
                <c:pt idx="2636" formatCode="#,##0;[Red]\-#,##0">
                  <c:v>428599.87130268785</c:v>
                </c:pt>
                <c:pt idx="2637" formatCode="#,##0;[Red]\-#,##0">
                  <c:v>428599.87130268785</c:v>
                </c:pt>
                <c:pt idx="2638" formatCode="#,##0;[Red]\-#,##0">
                  <c:v>428599.87130268785</c:v>
                </c:pt>
                <c:pt idx="2639" formatCode="#,##0;[Red]\-#,##0">
                  <c:v>428599.87130268785</c:v>
                </c:pt>
                <c:pt idx="2640" formatCode="#,##0;[Red]\-#,##0">
                  <c:v>428599.87130268785</c:v>
                </c:pt>
                <c:pt idx="2641" formatCode="#,##0;[Red]\-#,##0">
                  <c:v>428599.87130268785</c:v>
                </c:pt>
                <c:pt idx="2642" formatCode="#,##0;[Red]\-#,##0">
                  <c:v>428599.87130268785</c:v>
                </c:pt>
                <c:pt idx="2643" formatCode="#,##0;[Red]\-#,##0">
                  <c:v>428599.87130268785</c:v>
                </c:pt>
                <c:pt idx="2644" formatCode="#,##0;[Red]\-#,##0">
                  <c:v>428599.87130268785</c:v>
                </c:pt>
                <c:pt idx="2645" formatCode="#,##0;[Red]\-#,##0">
                  <c:v>428599.87130268785</c:v>
                </c:pt>
                <c:pt idx="2646" formatCode="#,##0;[Red]\-#,##0">
                  <c:v>428599.87130268785</c:v>
                </c:pt>
                <c:pt idx="2647" formatCode="#,##0;[Red]\-#,##0">
                  <c:v>428599.87130268785</c:v>
                </c:pt>
                <c:pt idx="2648" formatCode="#,##0;[Red]\-#,##0">
                  <c:v>428599.87130268785</c:v>
                </c:pt>
                <c:pt idx="2649" formatCode="#,##0;[Red]\-#,##0">
                  <c:v>452354.21660975617</c:v>
                </c:pt>
                <c:pt idx="2650" formatCode="#,##0;[Red]\-#,##0">
                  <c:v>452354.21660975617</c:v>
                </c:pt>
                <c:pt idx="2651" formatCode="#,##0;[Red]\-#,##0">
                  <c:v>452354.21660975617</c:v>
                </c:pt>
                <c:pt idx="2652" formatCode="#,##0;[Red]\-#,##0">
                  <c:v>452354.21660975617</c:v>
                </c:pt>
                <c:pt idx="2653" formatCode="#,##0;[Red]\-#,##0">
                  <c:v>452354.21660975617</c:v>
                </c:pt>
                <c:pt idx="2654" formatCode="#,##0;[Red]\-#,##0">
                  <c:v>452354.21660975617</c:v>
                </c:pt>
                <c:pt idx="2655" formatCode="#,##0;[Red]\-#,##0">
                  <c:v>452354.21660975617</c:v>
                </c:pt>
                <c:pt idx="2656" formatCode="#,##0;[Red]\-#,##0">
                  <c:v>452354.21660975617</c:v>
                </c:pt>
                <c:pt idx="2657" formatCode="#,##0;[Red]\-#,##0">
                  <c:v>452354.21660975617</c:v>
                </c:pt>
                <c:pt idx="2658" formatCode="#,##0;[Red]\-#,##0">
                  <c:v>452354.21660975617</c:v>
                </c:pt>
                <c:pt idx="2659" formatCode="#,##0;[Red]\-#,##0">
                  <c:v>452354.21660975617</c:v>
                </c:pt>
                <c:pt idx="2660" formatCode="#,##0;[Red]\-#,##0">
                  <c:v>452354.21660975617</c:v>
                </c:pt>
                <c:pt idx="2661" formatCode="#,##0;[Red]\-#,##0">
                  <c:v>452354.21660975617</c:v>
                </c:pt>
                <c:pt idx="2662" formatCode="#,##0;[Red]\-#,##0">
                  <c:v>452354.21660975617</c:v>
                </c:pt>
                <c:pt idx="2663" formatCode="#,##0;[Red]\-#,##0">
                  <c:v>452354.21660975617</c:v>
                </c:pt>
                <c:pt idx="2664" formatCode="#,##0;[Red]\-#,##0">
                  <c:v>452354.21660975617</c:v>
                </c:pt>
                <c:pt idx="2665" formatCode="#,##0;[Red]\-#,##0">
                  <c:v>452354.21660975617</c:v>
                </c:pt>
                <c:pt idx="2666" formatCode="#,##0;[Red]\-#,##0">
                  <c:v>452354.21660975617</c:v>
                </c:pt>
                <c:pt idx="2667" formatCode="#,##0;[Red]\-#,##0">
                  <c:v>452354.21660975617</c:v>
                </c:pt>
                <c:pt idx="2668" formatCode="#,##0;[Red]\-#,##0">
                  <c:v>452354.21660975617</c:v>
                </c:pt>
                <c:pt idx="2669" formatCode="#,##0;[Red]\-#,##0">
                  <c:v>452354.21660975617</c:v>
                </c:pt>
                <c:pt idx="2670" formatCode="#,##0;[Red]\-#,##0">
                  <c:v>452354.21660975617</c:v>
                </c:pt>
                <c:pt idx="2671" formatCode="#,##0;[Red]\-#,##0">
                  <c:v>452354.21660975617</c:v>
                </c:pt>
                <c:pt idx="2672" formatCode="#,##0;[Red]\-#,##0">
                  <c:v>452354.21660975617</c:v>
                </c:pt>
                <c:pt idx="2673" formatCode="#,##0;[Red]\-#,##0">
                  <c:v>452354.21660975617</c:v>
                </c:pt>
                <c:pt idx="2674" formatCode="#,##0;[Red]\-#,##0">
                  <c:v>452354.21660975617</c:v>
                </c:pt>
                <c:pt idx="2675" formatCode="#,##0;[Red]\-#,##0">
                  <c:v>452354.21660975617</c:v>
                </c:pt>
                <c:pt idx="2676" formatCode="#,##0;[Red]\-#,##0">
                  <c:v>452354.21660975617</c:v>
                </c:pt>
                <c:pt idx="2677" formatCode="#,##0;[Red]\-#,##0">
                  <c:v>452354.21660975617</c:v>
                </c:pt>
                <c:pt idx="2678" formatCode="#,##0;[Red]\-#,##0">
                  <c:v>452354.21660975617</c:v>
                </c:pt>
                <c:pt idx="2679" formatCode="#,##0;[Red]\-#,##0">
                  <c:v>452354.21660975617</c:v>
                </c:pt>
                <c:pt idx="2680" formatCode="#,##0;[Red]\-#,##0">
                  <c:v>452354.21660975617</c:v>
                </c:pt>
                <c:pt idx="2681" formatCode="#,##0;[Red]\-#,##0">
                  <c:v>452354.21660975617</c:v>
                </c:pt>
                <c:pt idx="2682" formatCode="#,##0;[Red]\-#,##0">
                  <c:v>452354.21660975617</c:v>
                </c:pt>
                <c:pt idx="2683" formatCode="#,##0;[Red]\-#,##0">
                  <c:v>452354.21660975617</c:v>
                </c:pt>
                <c:pt idx="2684" formatCode="#,##0;[Red]\-#,##0">
                  <c:v>452354.21660975617</c:v>
                </c:pt>
                <c:pt idx="2685" formatCode="#,##0;[Red]\-#,##0">
                  <c:v>452354.21660975617</c:v>
                </c:pt>
                <c:pt idx="2686" formatCode="#,##0;[Red]\-#,##0">
                  <c:v>452354.21660975617</c:v>
                </c:pt>
                <c:pt idx="2687" formatCode="#,##0;[Red]\-#,##0">
                  <c:v>452354.21660975617</c:v>
                </c:pt>
                <c:pt idx="2688" formatCode="#,##0;[Red]\-#,##0">
                  <c:v>452354.21660975617</c:v>
                </c:pt>
                <c:pt idx="2689" formatCode="#,##0;[Red]\-#,##0">
                  <c:v>452354.21660975617</c:v>
                </c:pt>
                <c:pt idx="2690" formatCode="#,##0;[Red]\-#,##0">
                  <c:v>452354.21660975617</c:v>
                </c:pt>
                <c:pt idx="2691" formatCode="#,##0;[Red]\-#,##0">
                  <c:v>452354.21660975617</c:v>
                </c:pt>
                <c:pt idx="2692" formatCode="#,##0;[Red]\-#,##0">
                  <c:v>452354.21660975617</c:v>
                </c:pt>
                <c:pt idx="2693" formatCode="#,##0;[Red]\-#,##0">
                  <c:v>452354.21660975617</c:v>
                </c:pt>
                <c:pt idx="2694" formatCode="#,##0;[Red]\-#,##0">
                  <c:v>452354.21660975617</c:v>
                </c:pt>
                <c:pt idx="2695" formatCode="#,##0;[Red]\-#,##0">
                  <c:v>452354.21660975617</c:v>
                </c:pt>
                <c:pt idx="2696" formatCode="#,##0;[Red]\-#,##0">
                  <c:v>452354.21660975617</c:v>
                </c:pt>
                <c:pt idx="2697" formatCode="#,##0;[Red]\-#,##0">
                  <c:v>452354.21660975617</c:v>
                </c:pt>
                <c:pt idx="2698" formatCode="#,##0;[Red]\-#,##0">
                  <c:v>452354.21660975617</c:v>
                </c:pt>
                <c:pt idx="2699" formatCode="#,##0;[Red]\-#,##0">
                  <c:v>452354.21660975617</c:v>
                </c:pt>
                <c:pt idx="2700" formatCode="#,##0;[Red]\-#,##0">
                  <c:v>452354.21660975617</c:v>
                </c:pt>
                <c:pt idx="2701" formatCode="#,##0;[Red]\-#,##0">
                  <c:v>452354.21660975617</c:v>
                </c:pt>
                <c:pt idx="2702" formatCode="#,##0;[Red]\-#,##0">
                  <c:v>452354.21660975617</c:v>
                </c:pt>
                <c:pt idx="2703" formatCode="#,##0;[Red]\-#,##0">
                  <c:v>452354.21660975617</c:v>
                </c:pt>
                <c:pt idx="2704" formatCode="#,##0;[Red]\-#,##0">
                  <c:v>452354.21660975617</c:v>
                </c:pt>
                <c:pt idx="2705" formatCode="#,##0;[Red]\-#,##0">
                  <c:v>452354.21660975617</c:v>
                </c:pt>
                <c:pt idx="2706" formatCode="#,##0;[Red]\-#,##0">
                  <c:v>452354.21660975617</c:v>
                </c:pt>
                <c:pt idx="2707" formatCode="#,##0;[Red]\-#,##0">
                  <c:v>452354.21660975617</c:v>
                </c:pt>
                <c:pt idx="2708" formatCode="#,##0;[Red]\-#,##0">
                  <c:v>452354.21660975617</c:v>
                </c:pt>
                <c:pt idx="2709" formatCode="#,##0;[Red]\-#,##0">
                  <c:v>452354.21660975617</c:v>
                </c:pt>
                <c:pt idx="2710" formatCode="#,##0;[Red]\-#,##0">
                  <c:v>452354.21660975617</c:v>
                </c:pt>
                <c:pt idx="2711" formatCode="#,##0;[Red]\-#,##0">
                  <c:v>452354.21660975617</c:v>
                </c:pt>
                <c:pt idx="2712" formatCode="#,##0;[Red]\-#,##0">
                  <c:v>452354.21660975617</c:v>
                </c:pt>
                <c:pt idx="2713" formatCode="#,##0;[Red]\-#,##0">
                  <c:v>452354.21660975617</c:v>
                </c:pt>
                <c:pt idx="2714" formatCode="#,##0;[Red]\-#,##0">
                  <c:v>452354.21660975617</c:v>
                </c:pt>
                <c:pt idx="2715" formatCode="#,##0;[Red]\-#,##0">
                  <c:v>452354.21660975617</c:v>
                </c:pt>
                <c:pt idx="2716" formatCode="#,##0;[Red]\-#,##0">
                  <c:v>452354.21660975617</c:v>
                </c:pt>
                <c:pt idx="2717" formatCode="#,##0;[Red]\-#,##0">
                  <c:v>452354.21660975617</c:v>
                </c:pt>
                <c:pt idx="2718" formatCode="#,##0;[Red]\-#,##0">
                  <c:v>450785.17895285244</c:v>
                </c:pt>
                <c:pt idx="2719" formatCode="#,##0;[Red]\-#,##0">
                  <c:v>450785.17895285244</c:v>
                </c:pt>
                <c:pt idx="2720" formatCode="#,##0;[Red]\-#,##0">
                  <c:v>450785.17895285244</c:v>
                </c:pt>
                <c:pt idx="2721" formatCode="#,##0;[Red]\-#,##0">
                  <c:v>454723.33531224565</c:v>
                </c:pt>
                <c:pt idx="2722" formatCode="#,##0;[Red]\-#,##0">
                  <c:v>454723.33531224565</c:v>
                </c:pt>
                <c:pt idx="2723" formatCode="#,##0;[Red]\-#,##0">
                  <c:v>454723.33531224565</c:v>
                </c:pt>
                <c:pt idx="2724" formatCode="#,##0;[Red]\-#,##0">
                  <c:v>454723.33531224565</c:v>
                </c:pt>
                <c:pt idx="2725" formatCode="#,##0;[Red]\-#,##0">
                  <c:v>454723.33531224565</c:v>
                </c:pt>
                <c:pt idx="2726" formatCode="#,##0;[Red]\-#,##0">
                  <c:v>454723.33531224565</c:v>
                </c:pt>
                <c:pt idx="2727" formatCode="#,##0;[Red]\-#,##0">
                  <c:v>454723.33531224565</c:v>
                </c:pt>
                <c:pt idx="2728" formatCode="#,##0;[Red]\-#,##0">
                  <c:v>454723.33531224565</c:v>
                </c:pt>
                <c:pt idx="2729" formatCode="#,##0;[Red]\-#,##0">
                  <c:v>454723.33531224565</c:v>
                </c:pt>
                <c:pt idx="2730" formatCode="#,##0;[Red]\-#,##0">
                  <c:v>454723.33531224565</c:v>
                </c:pt>
                <c:pt idx="2731" formatCode="#,##0;[Red]\-#,##0">
                  <c:v>454723.33531224565</c:v>
                </c:pt>
                <c:pt idx="2732" formatCode="#,##0;[Red]\-#,##0">
                  <c:v>454723.33531224565</c:v>
                </c:pt>
                <c:pt idx="2733" formatCode="#,##0;[Red]\-#,##0">
                  <c:v>454723.33531224565</c:v>
                </c:pt>
                <c:pt idx="2734" formatCode="#,##0;[Red]\-#,##0">
                  <c:v>454723.33531224565</c:v>
                </c:pt>
                <c:pt idx="2735" formatCode="#,##0;[Red]\-#,##0">
                  <c:v>454723.33531224565</c:v>
                </c:pt>
                <c:pt idx="2736" formatCode="#,##0;[Red]\-#,##0">
                  <c:v>454723.33531224565</c:v>
                </c:pt>
                <c:pt idx="2737" formatCode="#,##0;[Red]\-#,##0">
                  <c:v>454723.33531224565</c:v>
                </c:pt>
                <c:pt idx="2738" formatCode="#,##0;[Red]\-#,##0">
                  <c:v>454723.33531224565</c:v>
                </c:pt>
                <c:pt idx="2739" formatCode="#,##0;[Red]\-#,##0">
                  <c:v>454723.33531224565</c:v>
                </c:pt>
                <c:pt idx="2740" formatCode="#,##0;[Red]\-#,##0">
                  <c:v>454723.33531224565</c:v>
                </c:pt>
                <c:pt idx="2741" formatCode="#,##0;[Red]\-#,##0">
                  <c:v>454723.33531224565</c:v>
                </c:pt>
                <c:pt idx="2742" formatCode="#,##0;[Red]\-#,##0">
                  <c:v>450624.97465650795</c:v>
                </c:pt>
                <c:pt idx="2743" formatCode="#,##0;[Red]\-#,##0">
                  <c:v>450624.97465650795</c:v>
                </c:pt>
                <c:pt idx="2744" formatCode="#,##0;[Red]\-#,##0">
                  <c:v>450624.97465650795</c:v>
                </c:pt>
                <c:pt idx="2745" formatCode="#,##0;[Red]\-#,##0">
                  <c:v>450624.97465650795</c:v>
                </c:pt>
                <c:pt idx="2746" formatCode="#,##0;[Red]\-#,##0">
                  <c:v>450624.97465650795</c:v>
                </c:pt>
                <c:pt idx="2747" formatCode="#,##0;[Red]\-#,##0">
                  <c:v>450624.97465650795</c:v>
                </c:pt>
                <c:pt idx="2748" formatCode="#,##0;[Red]\-#,##0">
                  <c:v>450624.97465650795</c:v>
                </c:pt>
                <c:pt idx="2749" formatCode="#,##0;[Red]\-#,##0">
                  <c:v>467775.37043487205</c:v>
                </c:pt>
                <c:pt idx="2750" formatCode="#,##0;[Red]\-#,##0">
                  <c:v>467775.37043487205</c:v>
                </c:pt>
                <c:pt idx="2751" formatCode="#,##0;[Red]\-#,##0">
                  <c:v>467775.37043487205</c:v>
                </c:pt>
                <c:pt idx="2752" formatCode="#,##0;[Red]\-#,##0">
                  <c:v>467775.37043487205</c:v>
                </c:pt>
                <c:pt idx="2753" formatCode="#,##0;[Red]\-#,##0">
                  <c:v>467775.37043487205</c:v>
                </c:pt>
                <c:pt idx="2754" formatCode="#,##0;[Red]\-#,##0">
                  <c:v>447467.24718557234</c:v>
                </c:pt>
                <c:pt idx="2755" formatCode="#,##0;[Red]\-#,##0">
                  <c:v>447467.24718557234</c:v>
                </c:pt>
                <c:pt idx="2756" formatCode="#,##0;[Red]\-#,##0">
                  <c:v>447467.24718557234</c:v>
                </c:pt>
                <c:pt idx="2757" formatCode="#,##0;[Red]\-#,##0">
                  <c:v>447467.24718557234</c:v>
                </c:pt>
                <c:pt idx="2758" formatCode="#,##0;[Red]\-#,##0">
                  <c:v>447467.24718557234</c:v>
                </c:pt>
                <c:pt idx="2759" formatCode="#,##0;[Red]\-#,##0">
                  <c:v>447467.24718557234</c:v>
                </c:pt>
                <c:pt idx="2760" formatCode="#,##0;[Red]\-#,##0">
                  <c:v>447467.24718557234</c:v>
                </c:pt>
                <c:pt idx="2761" formatCode="#,##0;[Red]\-#,##0">
                  <c:v>447467.24718557234</c:v>
                </c:pt>
                <c:pt idx="2762" formatCode="#,##0;[Red]\-#,##0">
                  <c:v>447467.24718557234</c:v>
                </c:pt>
                <c:pt idx="2763" formatCode="#,##0;[Red]\-#,##0">
                  <c:v>447467.24718557234</c:v>
                </c:pt>
                <c:pt idx="2764" formatCode="#,##0;[Red]\-#,##0">
                  <c:v>447467.24718557234</c:v>
                </c:pt>
                <c:pt idx="2765" formatCode="#,##0;[Red]\-#,##0">
                  <c:v>447467.24718557234</c:v>
                </c:pt>
                <c:pt idx="2766" formatCode="#,##0;[Red]\-#,##0">
                  <c:v>447467.24718557234</c:v>
                </c:pt>
                <c:pt idx="2767" formatCode="#,##0;[Red]\-#,##0">
                  <c:v>447467.24718557234</c:v>
                </c:pt>
                <c:pt idx="2768" formatCode="#,##0;[Red]\-#,##0">
                  <c:v>447467.24718557234</c:v>
                </c:pt>
                <c:pt idx="2769" formatCode="#,##0;[Red]\-#,##0">
                  <c:v>447467.24718557234</c:v>
                </c:pt>
                <c:pt idx="2770" formatCode="#,##0;[Red]\-#,##0">
                  <c:v>447467.24718557234</c:v>
                </c:pt>
                <c:pt idx="2771" formatCode="#,##0;[Red]\-#,##0">
                  <c:v>447467.24718557234</c:v>
                </c:pt>
                <c:pt idx="2772" formatCode="#,##0;[Red]\-#,##0">
                  <c:v>447467.24718557234</c:v>
                </c:pt>
                <c:pt idx="2773" formatCode="#,##0;[Red]\-#,##0">
                  <c:v>447467.24718557234</c:v>
                </c:pt>
                <c:pt idx="2774" formatCode="#,##0;[Red]\-#,##0">
                  <c:v>447467.24718557234</c:v>
                </c:pt>
                <c:pt idx="2775" formatCode="#,##0;[Red]\-#,##0">
                  <c:v>447467.24718557234</c:v>
                </c:pt>
                <c:pt idx="2776" formatCode="#,##0;[Red]\-#,##0">
                  <c:v>447467.24718557234</c:v>
                </c:pt>
                <c:pt idx="2777" formatCode="#,##0;[Red]\-#,##0">
                  <c:v>447467.24718557234</c:v>
                </c:pt>
                <c:pt idx="2778" formatCode="#,##0;[Red]\-#,##0">
                  <c:v>447467.24718557234</c:v>
                </c:pt>
                <c:pt idx="2779" formatCode="#,##0;[Red]\-#,##0">
                  <c:v>447467.24718557234</c:v>
                </c:pt>
                <c:pt idx="2780" formatCode="#,##0;[Red]\-#,##0">
                  <c:v>447467.24718557234</c:v>
                </c:pt>
                <c:pt idx="2781" formatCode="#,##0;[Red]\-#,##0">
                  <c:v>447467.24718557234</c:v>
                </c:pt>
                <c:pt idx="2782" formatCode="#,##0;[Red]\-#,##0">
                  <c:v>447467.24718557234</c:v>
                </c:pt>
                <c:pt idx="2783" formatCode="#,##0;[Red]\-#,##0">
                  <c:v>447467.24718557234</c:v>
                </c:pt>
                <c:pt idx="2784" formatCode="#,##0;[Red]\-#,##0">
                  <c:v>447467.24718557234</c:v>
                </c:pt>
                <c:pt idx="2785" formatCode="#,##0;[Red]\-#,##0">
                  <c:v>447467.24718557234</c:v>
                </c:pt>
                <c:pt idx="2786" formatCode="#,##0;[Red]\-#,##0">
                  <c:v>447467.24718557234</c:v>
                </c:pt>
                <c:pt idx="2787" formatCode="#,##0;[Red]\-#,##0">
                  <c:v>447467.24718557234</c:v>
                </c:pt>
                <c:pt idx="2788" formatCode="#,##0;[Red]\-#,##0">
                  <c:v>447467.24718557234</c:v>
                </c:pt>
                <c:pt idx="2789" formatCode="#,##0;[Red]\-#,##0">
                  <c:v>447467.24718557234</c:v>
                </c:pt>
                <c:pt idx="2790" formatCode="#,##0;[Red]\-#,##0">
                  <c:v>447467.24718557234</c:v>
                </c:pt>
                <c:pt idx="2791" formatCode="#,##0;[Red]\-#,##0">
                  <c:v>447467.24718557234</c:v>
                </c:pt>
                <c:pt idx="2792" formatCode="#,##0;[Red]\-#,##0">
                  <c:v>447467.24718557234</c:v>
                </c:pt>
                <c:pt idx="2793" formatCode="#,##0;[Red]\-#,##0">
                  <c:v>447467.24718557234</c:v>
                </c:pt>
                <c:pt idx="2794" formatCode="#,##0;[Red]\-#,##0">
                  <c:v>447467.24718557234</c:v>
                </c:pt>
                <c:pt idx="2795" formatCode="#,##0;[Red]\-#,##0">
                  <c:v>447467.24718557234</c:v>
                </c:pt>
                <c:pt idx="2796" formatCode="#,##0;[Red]\-#,##0">
                  <c:v>447467.24718557234</c:v>
                </c:pt>
                <c:pt idx="2797" formatCode="#,##0;[Red]\-#,##0">
                  <c:v>447467.24718557234</c:v>
                </c:pt>
                <c:pt idx="2798" formatCode="#,##0;[Red]\-#,##0">
                  <c:v>447467.24718557234</c:v>
                </c:pt>
                <c:pt idx="2799" formatCode="#,##0;[Red]\-#,##0">
                  <c:v>447467.24718557234</c:v>
                </c:pt>
                <c:pt idx="2800" formatCode="#,##0;[Red]\-#,##0">
                  <c:v>447467.24718557234</c:v>
                </c:pt>
                <c:pt idx="2801" formatCode="#,##0;[Red]\-#,##0">
                  <c:v>447467.24718557234</c:v>
                </c:pt>
                <c:pt idx="2802" formatCode="#,##0;[Red]\-#,##0">
                  <c:v>447467.24718557234</c:v>
                </c:pt>
                <c:pt idx="2803" formatCode="#,##0;[Red]\-#,##0">
                  <c:v>447467.24718557234</c:v>
                </c:pt>
                <c:pt idx="2804" formatCode="#,##0;[Red]\-#,##0">
                  <c:v>447467.24718557234</c:v>
                </c:pt>
                <c:pt idx="2805" formatCode="#,##0;[Red]\-#,##0">
                  <c:v>447467.24718557234</c:v>
                </c:pt>
                <c:pt idx="2806" formatCode="#,##0;[Red]\-#,##0">
                  <c:v>447467.24718557234</c:v>
                </c:pt>
                <c:pt idx="2807" formatCode="#,##0;[Red]\-#,##0">
                  <c:v>447467.24718557234</c:v>
                </c:pt>
                <c:pt idx="2808" formatCode="#,##0;[Red]\-#,##0">
                  <c:v>447467.24718557234</c:v>
                </c:pt>
                <c:pt idx="2809" formatCode="#,##0;[Red]\-#,##0">
                  <c:v>447467.24718557234</c:v>
                </c:pt>
                <c:pt idx="2810" formatCode="#,##0;[Red]\-#,##0">
                  <c:v>447467.24718557234</c:v>
                </c:pt>
                <c:pt idx="2811" formatCode="#,##0;[Red]\-#,##0">
                  <c:v>447467.24718557234</c:v>
                </c:pt>
                <c:pt idx="2812" formatCode="#,##0;[Red]\-#,##0">
                  <c:v>447467.24718557234</c:v>
                </c:pt>
                <c:pt idx="2813" formatCode="#,##0;[Red]\-#,##0">
                  <c:v>447467.24718557234</c:v>
                </c:pt>
                <c:pt idx="2814" formatCode="#,##0;[Red]\-#,##0">
                  <c:v>447467.24718557234</c:v>
                </c:pt>
                <c:pt idx="2815" formatCode="#,##0;[Red]\-#,##0">
                  <c:v>447467.24718557234</c:v>
                </c:pt>
                <c:pt idx="2816" formatCode="#,##0;[Red]\-#,##0">
                  <c:v>447467.24718557234</c:v>
                </c:pt>
                <c:pt idx="2817" formatCode="#,##0;[Red]\-#,##0">
                  <c:v>447467.24718557234</c:v>
                </c:pt>
                <c:pt idx="2818" formatCode="#,##0;[Red]\-#,##0">
                  <c:v>447467.24718557234</c:v>
                </c:pt>
                <c:pt idx="2819" formatCode="#,##0;[Red]\-#,##0">
                  <c:v>447467.24718557234</c:v>
                </c:pt>
                <c:pt idx="2820" formatCode="#,##0;[Red]\-#,##0">
                  <c:v>447467.24718557234</c:v>
                </c:pt>
                <c:pt idx="2821" formatCode="#,##0;[Red]\-#,##0">
                  <c:v>447467.24718557234</c:v>
                </c:pt>
                <c:pt idx="2822" formatCode="#,##0;[Red]\-#,##0">
                  <c:v>447467.24718557234</c:v>
                </c:pt>
                <c:pt idx="2823" formatCode="#,##0;[Red]\-#,##0">
                  <c:v>447467.24718557234</c:v>
                </c:pt>
                <c:pt idx="2824" formatCode="#,##0;[Red]\-#,##0">
                  <c:v>447467.24718557234</c:v>
                </c:pt>
                <c:pt idx="2825" formatCode="#,##0;[Red]\-#,##0">
                  <c:v>447467.24718557234</c:v>
                </c:pt>
                <c:pt idx="2826" formatCode="#,##0;[Red]\-#,##0">
                  <c:v>447467.24718557234</c:v>
                </c:pt>
                <c:pt idx="2827" formatCode="#,##0;[Red]\-#,##0">
                  <c:v>447467.24718557234</c:v>
                </c:pt>
                <c:pt idx="2828" formatCode="#,##0;[Red]\-#,##0">
                  <c:v>447467.24718557234</c:v>
                </c:pt>
                <c:pt idx="2829" formatCode="#,##0;[Red]\-#,##0">
                  <c:v>447467.24718557234</c:v>
                </c:pt>
                <c:pt idx="2830" formatCode="#,##0;[Red]\-#,##0">
                  <c:v>447467.24718557234</c:v>
                </c:pt>
                <c:pt idx="2831" formatCode="#,##0;[Red]\-#,##0">
                  <c:v>447467.24718557234</c:v>
                </c:pt>
                <c:pt idx="2832" formatCode="#,##0;[Red]\-#,##0">
                  <c:v>447467.24718557234</c:v>
                </c:pt>
                <c:pt idx="2833" formatCode="#,##0;[Red]\-#,##0">
                  <c:v>447467.24718557234</c:v>
                </c:pt>
                <c:pt idx="2834" formatCode="#,##0;[Red]\-#,##0">
                  <c:v>447467.24718557234</c:v>
                </c:pt>
                <c:pt idx="2835" formatCode="#,##0;[Red]\-#,##0">
                  <c:v>447467.24718557234</c:v>
                </c:pt>
                <c:pt idx="2836" formatCode="#,##0;[Red]\-#,##0">
                  <c:v>447467.24718557234</c:v>
                </c:pt>
                <c:pt idx="2837" formatCode="#,##0;[Red]\-#,##0">
                  <c:v>447467.24718557234</c:v>
                </c:pt>
                <c:pt idx="2838" formatCode="#,##0;[Red]\-#,##0">
                  <c:v>447467.24718557234</c:v>
                </c:pt>
                <c:pt idx="2839" formatCode="#,##0;[Red]\-#,##0">
                  <c:v>447467.24718557234</c:v>
                </c:pt>
                <c:pt idx="2840" formatCode="#,##0;[Red]\-#,##0">
                  <c:v>447467.24718557234</c:v>
                </c:pt>
                <c:pt idx="2841" formatCode="#,##0;[Red]\-#,##0">
                  <c:v>447467.24718557234</c:v>
                </c:pt>
                <c:pt idx="2842" formatCode="#,##0;[Red]\-#,##0">
                  <c:v>447467.24718557234</c:v>
                </c:pt>
                <c:pt idx="2843" formatCode="#,##0;[Red]\-#,##0">
                  <c:v>447467.24718557234</c:v>
                </c:pt>
                <c:pt idx="2844" formatCode="#,##0;[Red]\-#,##0">
                  <c:v>447467.24718557234</c:v>
                </c:pt>
                <c:pt idx="2845" formatCode="#,##0;[Red]\-#,##0">
                  <c:v>447467.24718557234</c:v>
                </c:pt>
                <c:pt idx="2846" formatCode="#,##0;[Red]\-#,##0">
                  <c:v>447467.24718557234</c:v>
                </c:pt>
                <c:pt idx="2847" formatCode="#,##0;[Red]\-#,##0">
                  <c:v>447467.24718557234</c:v>
                </c:pt>
                <c:pt idx="2848" formatCode="#,##0;[Red]\-#,##0">
                  <c:v>447467.24718557234</c:v>
                </c:pt>
                <c:pt idx="2849" formatCode="#,##0;[Red]\-#,##0">
                  <c:v>447467.24718557234</c:v>
                </c:pt>
                <c:pt idx="2850" formatCode="#,##0;[Red]\-#,##0">
                  <c:v>447467.24718557234</c:v>
                </c:pt>
                <c:pt idx="2851" formatCode="#,##0;[Red]\-#,##0">
                  <c:v>447467.24718557234</c:v>
                </c:pt>
                <c:pt idx="2852" formatCode="#,##0;[Red]\-#,##0">
                  <c:v>447467.24718557234</c:v>
                </c:pt>
                <c:pt idx="2853" formatCode="#,##0;[Red]\-#,##0">
                  <c:v>447467.24718557234</c:v>
                </c:pt>
                <c:pt idx="2854" formatCode="#,##0;[Red]\-#,##0">
                  <c:v>447467.24718557234</c:v>
                </c:pt>
                <c:pt idx="2855" formatCode="#,##0;[Red]\-#,##0">
                  <c:v>447467.24718557234</c:v>
                </c:pt>
                <c:pt idx="2856" formatCode="#,##0;[Red]\-#,##0">
                  <c:v>447467.24718557234</c:v>
                </c:pt>
                <c:pt idx="2857" formatCode="#,##0;[Red]\-#,##0">
                  <c:v>447467.24718557234</c:v>
                </c:pt>
                <c:pt idx="2858" formatCode="#,##0;[Red]\-#,##0">
                  <c:v>447993.56297504605</c:v>
                </c:pt>
                <c:pt idx="2859" formatCode="#,##0;[Red]\-#,##0">
                  <c:v>442177.04110786895</c:v>
                </c:pt>
                <c:pt idx="2860" formatCode="#,##0;[Red]\-#,##0">
                  <c:v>442177.04110786895</c:v>
                </c:pt>
                <c:pt idx="2861" formatCode="#,##0;[Red]\-#,##0">
                  <c:v>442177.04110786895</c:v>
                </c:pt>
                <c:pt idx="2862" formatCode="#,##0;[Red]\-#,##0">
                  <c:v>442177.04110786895</c:v>
                </c:pt>
                <c:pt idx="2863" formatCode="#,##0;[Red]\-#,##0">
                  <c:v>442177.04110786895</c:v>
                </c:pt>
                <c:pt idx="2864" formatCode="#,##0;[Red]\-#,##0">
                  <c:v>442177.04110786895</c:v>
                </c:pt>
                <c:pt idx="2865" formatCode="#,##0;[Red]\-#,##0">
                  <c:v>442177.04110786895</c:v>
                </c:pt>
                <c:pt idx="2866" formatCode="#,##0;[Red]\-#,##0">
                  <c:v>442177.04110786895</c:v>
                </c:pt>
                <c:pt idx="2867" formatCode="#,##0;[Red]\-#,##0">
                  <c:v>442177.04110786895</c:v>
                </c:pt>
                <c:pt idx="2868" formatCode="#,##0;[Red]\-#,##0">
                  <c:v>442177.04110786895</c:v>
                </c:pt>
                <c:pt idx="2869" formatCode="#,##0;[Red]\-#,##0">
                  <c:v>442177.04110786895</c:v>
                </c:pt>
                <c:pt idx="2870" formatCode="#,##0;[Red]\-#,##0">
                  <c:v>442177.04110786895</c:v>
                </c:pt>
                <c:pt idx="2871" formatCode="#,##0;[Red]\-#,##0">
                  <c:v>442177.04110786895</c:v>
                </c:pt>
                <c:pt idx="2872" formatCode="#,##0;[Red]\-#,##0">
                  <c:v>442177.04110786895</c:v>
                </c:pt>
                <c:pt idx="2873" formatCode="#,##0;[Red]\-#,##0">
                  <c:v>442177.04110786895</c:v>
                </c:pt>
                <c:pt idx="2874" formatCode="#,##0;[Red]\-#,##0">
                  <c:v>472252.22907779377</c:v>
                </c:pt>
                <c:pt idx="2875" formatCode="#,##0;[Red]\-#,##0">
                  <c:v>472252.22907779377</c:v>
                </c:pt>
                <c:pt idx="2876" formatCode="#,##0;[Red]\-#,##0">
                  <c:v>471469.75646433525</c:v>
                </c:pt>
                <c:pt idx="2877" formatCode="#,##0;[Red]\-#,##0">
                  <c:v>471469.75646433525</c:v>
                </c:pt>
                <c:pt idx="2878" formatCode="#,##0;[Red]\-#,##0">
                  <c:v>471469.75646433525</c:v>
                </c:pt>
                <c:pt idx="2879" formatCode="#,##0;[Red]\-#,##0">
                  <c:v>471469.75646433525</c:v>
                </c:pt>
                <c:pt idx="2880" formatCode="#,##0;[Red]\-#,##0">
                  <c:v>471469.75646433525</c:v>
                </c:pt>
                <c:pt idx="2881" formatCode="#,##0;[Red]\-#,##0">
                  <c:v>471469.75646433525</c:v>
                </c:pt>
                <c:pt idx="2882" formatCode="#,##0;[Red]\-#,##0">
                  <c:v>471469.75646433525</c:v>
                </c:pt>
                <c:pt idx="2883" formatCode="#,##0;[Red]\-#,##0">
                  <c:v>471469.75646433525</c:v>
                </c:pt>
                <c:pt idx="2884" formatCode="#,##0;[Red]\-#,##0">
                  <c:v>471469.75646433525</c:v>
                </c:pt>
                <c:pt idx="2885" formatCode="#,##0;[Red]\-#,##0">
                  <c:v>471469.75646433525</c:v>
                </c:pt>
                <c:pt idx="2886" formatCode="#,##0;[Red]\-#,##0">
                  <c:v>471469.75646433525</c:v>
                </c:pt>
                <c:pt idx="2887" formatCode="#,##0;[Red]\-#,##0">
                  <c:v>471469.75646433525</c:v>
                </c:pt>
                <c:pt idx="2888" formatCode="#,##0;[Red]\-#,##0">
                  <c:v>477213.88179070596</c:v>
                </c:pt>
                <c:pt idx="2889" formatCode="#,##0;[Red]\-#,##0">
                  <c:v>477213.88179070596</c:v>
                </c:pt>
                <c:pt idx="2890" formatCode="#,##0;[Red]\-#,##0">
                  <c:v>477213.88179070596</c:v>
                </c:pt>
                <c:pt idx="2891" formatCode="#,##0;[Red]\-#,##0">
                  <c:v>477213.88179070596</c:v>
                </c:pt>
                <c:pt idx="2892" formatCode="#,##0;[Red]\-#,##0">
                  <c:v>477213.88179070596</c:v>
                </c:pt>
                <c:pt idx="2893" formatCode="#,##0;[Red]\-#,##0">
                  <c:v>477213.88179070596</c:v>
                </c:pt>
                <c:pt idx="2894" formatCode="#,##0;[Red]\-#,##0">
                  <c:v>477213.88179070596</c:v>
                </c:pt>
                <c:pt idx="2895" formatCode="#,##0;[Red]\-#,##0">
                  <c:v>477213.88179070596</c:v>
                </c:pt>
                <c:pt idx="2896" formatCode="#,##0;[Red]\-#,##0">
                  <c:v>477213.88179070596</c:v>
                </c:pt>
                <c:pt idx="2897" formatCode="#,##0;[Red]\-#,##0">
                  <c:v>480615.24233492365</c:v>
                </c:pt>
                <c:pt idx="2898" formatCode="#,##0;[Red]\-#,##0">
                  <c:v>480615.24233492365</c:v>
                </c:pt>
                <c:pt idx="2899" formatCode="#,##0;[Red]\-#,##0">
                  <c:v>480615.24233492365</c:v>
                </c:pt>
                <c:pt idx="2900" formatCode="#,##0;[Red]\-#,##0">
                  <c:v>487724.24707426014</c:v>
                </c:pt>
                <c:pt idx="2901" formatCode="#,##0;[Red]\-#,##0">
                  <c:v>487724.24707426014</c:v>
                </c:pt>
                <c:pt idx="2902" formatCode="#,##0;[Red]\-#,##0">
                  <c:v>487724.24707426014</c:v>
                </c:pt>
                <c:pt idx="2903" formatCode="#,##0;[Red]\-#,##0">
                  <c:v>487724.24707426014</c:v>
                </c:pt>
                <c:pt idx="2904" formatCode="#,##0;[Red]\-#,##0">
                  <c:v>487724.24707426014</c:v>
                </c:pt>
                <c:pt idx="2905" formatCode="#,##0;[Red]\-#,##0">
                  <c:v>487724.24707426014</c:v>
                </c:pt>
                <c:pt idx="2906" formatCode="#,##0;[Red]\-#,##0">
                  <c:v>487724.24707426014</c:v>
                </c:pt>
                <c:pt idx="2907" formatCode="#,##0;[Red]\-#,##0">
                  <c:v>487724.24707426014</c:v>
                </c:pt>
                <c:pt idx="2908" formatCode="#,##0;[Red]\-#,##0">
                  <c:v>487724.24707426014</c:v>
                </c:pt>
                <c:pt idx="2909" formatCode="#,##0;[Red]\-#,##0">
                  <c:v>487724.24707426014</c:v>
                </c:pt>
                <c:pt idx="2910" formatCode="#,##0;[Red]\-#,##0">
                  <c:v>487724.24707426014</c:v>
                </c:pt>
                <c:pt idx="2911" formatCode="#,##0;[Red]\-#,##0">
                  <c:v>487724.24707426014</c:v>
                </c:pt>
                <c:pt idx="2912" formatCode="#,##0;[Red]\-#,##0">
                  <c:v>502092.06316621415</c:v>
                </c:pt>
                <c:pt idx="2913" formatCode="#,##0;[Red]\-#,##0">
                  <c:v>502092.06316621415</c:v>
                </c:pt>
                <c:pt idx="2914" formatCode="#,##0;[Red]\-#,##0">
                  <c:v>502092.06316621415</c:v>
                </c:pt>
                <c:pt idx="2915" formatCode="#,##0;[Red]\-#,##0">
                  <c:v>510323.60857248085</c:v>
                </c:pt>
                <c:pt idx="2916" formatCode="#,##0;[Red]\-#,##0">
                  <c:v>510323.60857248085</c:v>
                </c:pt>
                <c:pt idx="2917" formatCode="#,##0;[Red]\-#,##0">
                  <c:v>510323.60857248085</c:v>
                </c:pt>
                <c:pt idx="2918" formatCode="#,##0;[Red]\-#,##0">
                  <c:v>510323.60857248085</c:v>
                </c:pt>
                <c:pt idx="2919" formatCode="#,##0;[Red]\-#,##0">
                  <c:v>510323.60857248085</c:v>
                </c:pt>
                <c:pt idx="2920" formatCode="#,##0;[Red]\-#,##0">
                  <c:v>510323.60857248085</c:v>
                </c:pt>
                <c:pt idx="2921" formatCode="#,##0;[Red]\-#,##0">
                  <c:v>510323.60857248085</c:v>
                </c:pt>
                <c:pt idx="2922" formatCode="#,##0;[Red]\-#,##0">
                  <c:v>510323.60857248085</c:v>
                </c:pt>
                <c:pt idx="2923" formatCode="#,##0;[Red]\-#,##0">
                  <c:v>510323.60857248085</c:v>
                </c:pt>
                <c:pt idx="2924" formatCode="#,##0;[Red]\-#,##0">
                  <c:v>510323.60857248085</c:v>
                </c:pt>
                <c:pt idx="2925" formatCode="#,##0;[Red]\-#,##0">
                  <c:v>507198.60857248085</c:v>
                </c:pt>
                <c:pt idx="2926" formatCode="#,##0;[Red]\-#,##0">
                  <c:v>507198.60857248085</c:v>
                </c:pt>
                <c:pt idx="2927" formatCode="#,##0;[Red]\-#,##0">
                  <c:v>507198.60857248085</c:v>
                </c:pt>
                <c:pt idx="2928" formatCode="#,##0;[Red]\-#,##0">
                  <c:v>507198.60857248085</c:v>
                </c:pt>
                <c:pt idx="2929" formatCode="#,##0;[Red]\-#,##0">
                  <c:v>507198.60857248085</c:v>
                </c:pt>
                <c:pt idx="2930" formatCode="#,##0;[Red]\-#,##0">
                  <c:v>507198.60857248085</c:v>
                </c:pt>
                <c:pt idx="2931" formatCode="#,##0;[Red]\-#,##0">
                  <c:v>507198.60857248085</c:v>
                </c:pt>
                <c:pt idx="2932" formatCode="#,##0;[Red]\-#,##0">
                  <c:v>507198.60857248085</c:v>
                </c:pt>
                <c:pt idx="2933" formatCode="#,##0;[Red]\-#,##0">
                  <c:v>507198.60857248085</c:v>
                </c:pt>
                <c:pt idx="2934" formatCode="#,##0;[Red]\-#,##0">
                  <c:v>507198.60857248085</c:v>
                </c:pt>
                <c:pt idx="2935" formatCode="#,##0;[Red]\-#,##0">
                  <c:v>507198.60857248085</c:v>
                </c:pt>
                <c:pt idx="2936" formatCode="#,##0;[Red]\-#,##0">
                  <c:v>507198.60857248085</c:v>
                </c:pt>
                <c:pt idx="2937" formatCode="#,##0;[Red]\-#,##0">
                  <c:v>507198.60857248085</c:v>
                </c:pt>
                <c:pt idx="2938" formatCode="#,##0;[Red]\-#,##0">
                  <c:v>507198.60857248085</c:v>
                </c:pt>
                <c:pt idx="2939" formatCode="#,##0;[Red]\-#,##0">
                  <c:v>507198.60857248085</c:v>
                </c:pt>
                <c:pt idx="2940" formatCode="#,##0;[Red]\-#,##0">
                  <c:v>507198.60857248085</c:v>
                </c:pt>
                <c:pt idx="2941" formatCode="#,##0;[Red]\-#,##0">
                  <c:v>507198.60857248085</c:v>
                </c:pt>
                <c:pt idx="2942" formatCode="#,##0;[Red]\-#,##0">
                  <c:v>507198.60857248085</c:v>
                </c:pt>
                <c:pt idx="2943" formatCode="#,##0;[Red]\-#,##0">
                  <c:v>507198.60857248085</c:v>
                </c:pt>
                <c:pt idx="2944" formatCode="#,##0;[Red]\-#,##0">
                  <c:v>507198.60857248085</c:v>
                </c:pt>
                <c:pt idx="2945" formatCode="#,##0;[Red]\-#,##0">
                  <c:v>507198.60857248085</c:v>
                </c:pt>
                <c:pt idx="2946" formatCode="#,##0;[Red]\-#,##0">
                  <c:v>507198.60857248085</c:v>
                </c:pt>
                <c:pt idx="2947" formatCode="#,##0;[Red]\-#,##0">
                  <c:v>507198.60857248085</c:v>
                </c:pt>
                <c:pt idx="2948" formatCode="#,##0;[Red]\-#,##0">
                  <c:v>507198.60857248085</c:v>
                </c:pt>
                <c:pt idx="2949" formatCode="#,##0;[Red]\-#,##0">
                  <c:v>507198.60857248085</c:v>
                </c:pt>
                <c:pt idx="2950" formatCode="#,##0;[Red]\-#,##0">
                  <c:v>507198.60857248085</c:v>
                </c:pt>
                <c:pt idx="2951" formatCode="#,##0;[Red]\-#,##0">
                  <c:v>507198.60857248085</c:v>
                </c:pt>
                <c:pt idx="2952" formatCode="#,##0;[Red]\-#,##0">
                  <c:v>507198.60857248085</c:v>
                </c:pt>
                <c:pt idx="2953" formatCode="#,##0;[Red]\-#,##0">
                  <c:v>507198.60857248085</c:v>
                </c:pt>
                <c:pt idx="2954" formatCode="#,##0;[Red]\-#,##0">
                  <c:v>507198.60857248085</c:v>
                </c:pt>
                <c:pt idx="2955" formatCode="#,##0;[Red]\-#,##0">
                  <c:v>507198.60857248085</c:v>
                </c:pt>
                <c:pt idx="2956" formatCode="#,##0;[Red]\-#,##0">
                  <c:v>507198.60857248085</c:v>
                </c:pt>
                <c:pt idx="2957" formatCode="#,##0;[Red]\-#,##0">
                  <c:v>507198.60857248085</c:v>
                </c:pt>
                <c:pt idx="2958" formatCode="#,##0;[Red]\-#,##0">
                  <c:v>507198.60857248085</c:v>
                </c:pt>
                <c:pt idx="2959" formatCode="#,##0;[Red]\-#,##0">
                  <c:v>507198.60857248085</c:v>
                </c:pt>
                <c:pt idx="2960" formatCode="#,##0;[Red]\-#,##0">
                  <c:v>507198.60857248085</c:v>
                </c:pt>
                <c:pt idx="2961" formatCode="#,##0;[Red]\-#,##0">
                  <c:v>507198.60857248085</c:v>
                </c:pt>
                <c:pt idx="2962" formatCode="#,##0;[Red]\-#,##0">
                  <c:v>507198.60857248085</c:v>
                </c:pt>
                <c:pt idx="2963" formatCode="#,##0;[Red]\-#,##0">
                  <c:v>507198.60857248085</c:v>
                </c:pt>
                <c:pt idx="2964" formatCode="#,##0;[Red]\-#,##0">
                  <c:v>507198.60857248085</c:v>
                </c:pt>
                <c:pt idx="2965" formatCode="#,##0;[Red]\-#,##0">
                  <c:v>507198.60857248085</c:v>
                </c:pt>
                <c:pt idx="2966" formatCode="#,##0;[Red]\-#,##0">
                  <c:v>507198.60857248085</c:v>
                </c:pt>
                <c:pt idx="2967" formatCode="#,##0;[Red]\-#,##0">
                  <c:v>507198.60857248085</c:v>
                </c:pt>
                <c:pt idx="2968" formatCode="#,##0;[Red]\-#,##0">
                  <c:v>507198.60857248085</c:v>
                </c:pt>
                <c:pt idx="2969" formatCode="#,##0;[Red]\-#,##0">
                  <c:v>507198.60857248085</c:v>
                </c:pt>
                <c:pt idx="2970" formatCode="#,##0;[Red]\-#,##0">
                  <c:v>507198.60857248085</c:v>
                </c:pt>
                <c:pt idx="2971" formatCode="#,##0;[Red]\-#,##0">
                  <c:v>507198.60857248085</c:v>
                </c:pt>
                <c:pt idx="2972" formatCode="#,##0;[Red]\-#,##0">
                  <c:v>507198.60857248085</c:v>
                </c:pt>
                <c:pt idx="2973" formatCode="#,##0;[Red]\-#,##0">
                  <c:v>507198.60857248085</c:v>
                </c:pt>
                <c:pt idx="2974" formatCode="#,##0;[Red]\-#,##0">
                  <c:v>507198.60857248085</c:v>
                </c:pt>
                <c:pt idx="2975" formatCode="#,##0;[Red]\-#,##0">
                  <c:v>507198.60857248085</c:v>
                </c:pt>
                <c:pt idx="2976" formatCode="#,##0;[Red]\-#,##0">
                  <c:v>507198.60857248085</c:v>
                </c:pt>
                <c:pt idx="2977" formatCode="#,##0;[Red]\-#,##0">
                  <c:v>507198.60857248085</c:v>
                </c:pt>
                <c:pt idx="2978" formatCode="#,##0;[Red]\-#,##0">
                  <c:v>507198.60857248085</c:v>
                </c:pt>
                <c:pt idx="2979" formatCode="#,##0;[Red]\-#,##0">
                  <c:v>507198.60857248085</c:v>
                </c:pt>
                <c:pt idx="2980" formatCode="#,##0;[Red]\-#,##0">
                  <c:v>507198.60857248085</c:v>
                </c:pt>
                <c:pt idx="2981" formatCode="#,##0;[Red]\-#,##0">
                  <c:v>507198.60857248085</c:v>
                </c:pt>
                <c:pt idx="2982" formatCode="#,##0;[Red]\-#,##0">
                  <c:v>507198.60857248085</c:v>
                </c:pt>
                <c:pt idx="2983" formatCode="#,##0;[Red]\-#,##0">
                  <c:v>507198.60857248085</c:v>
                </c:pt>
                <c:pt idx="2984" formatCode="#,##0;[Red]\-#,##0">
                  <c:v>507198.60857248085</c:v>
                </c:pt>
                <c:pt idx="2985" formatCode="#,##0;[Red]\-#,##0">
                  <c:v>507198.60857248085</c:v>
                </c:pt>
                <c:pt idx="2986" formatCode="#,##0;[Red]\-#,##0">
                  <c:v>507198.60857248085</c:v>
                </c:pt>
                <c:pt idx="2987" formatCode="#,##0;[Red]\-#,##0">
                  <c:v>507198.60857248085</c:v>
                </c:pt>
                <c:pt idx="2988" formatCode="#,##0;[Red]\-#,##0">
                  <c:v>507198.60857248085</c:v>
                </c:pt>
                <c:pt idx="2989" formatCode="#,##0;[Red]\-#,##0">
                  <c:v>507198.60857248085</c:v>
                </c:pt>
                <c:pt idx="2990" formatCode="#,##0;[Red]\-#,##0">
                  <c:v>507198.60857248085</c:v>
                </c:pt>
                <c:pt idx="2991" formatCode="#,##0;[Red]\-#,##0">
                  <c:v>507198.60857248085</c:v>
                </c:pt>
                <c:pt idx="2992" formatCode="#,##0;[Red]\-#,##0">
                  <c:v>507198.60857248085</c:v>
                </c:pt>
                <c:pt idx="2993" formatCode="#,##0;[Red]\-#,##0">
                  <c:v>507198.60857248085</c:v>
                </c:pt>
                <c:pt idx="2994" formatCode="#,##0;[Red]\-#,##0">
                  <c:v>507198.60857248085</c:v>
                </c:pt>
                <c:pt idx="2995" formatCode="#,##0;[Red]\-#,##0">
                  <c:v>507198.60857248085</c:v>
                </c:pt>
                <c:pt idx="2996" formatCode="#,##0;[Red]\-#,##0">
                  <c:v>507198.60857248085</c:v>
                </c:pt>
                <c:pt idx="2997" formatCode="#,##0;[Red]\-#,##0">
                  <c:v>507198.60857248085</c:v>
                </c:pt>
                <c:pt idx="2998" formatCode="#,##0;[Red]\-#,##0">
                  <c:v>507198.60857248085</c:v>
                </c:pt>
                <c:pt idx="2999" formatCode="#,##0;[Red]\-#,##0">
                  <c:v>507198.60857248085</c:v>
                </c:pt>
                <c:pt idx="3000" formatCode="#,##0;[Red]\-#,##0">
                  <c:v>507198.60857248085</c:v>
                </c:pt>
                <c:pt idx="3001" formatCode="#,##0;[Red]\-#,##0">
                  <c:v>507198.60857248085</c:v>
                </c:pt>
                <c:pt idx="3002" formatCode="#,##0;[Red]\-#,##0">
                  <c:v>507198.60857248085</c:v>
                </c:pt>
                <c:pt idx="3003" formatCode="#,##0;[Red]\-#,##0">
                  <c:v>507198.60857248085</c:v>
                </c:pt>
                <c:pt idx="3004" formatCode="#,##0;[Red]\-#,##0">
                  <c:v>507198.60857248085</c:v>
                </c:pt>
                <c:pt idx="3005" formatCode="#,##0;[Red]\-#,##0">
                  <c:v>511044.76241863467</c:v>
                </c:pt>
                <c:pt idx="3006" formatCode="#,##0;[Red]\-#,##0">
                  <c:v>511044.76241863467</c:v>
                </c:pt>
                <c:pt idx="3007" formatCode="#,##0;[Red]\-#,##0">
                  <c:v>511044.76241863467</c:v>
                </c:pt>
                <c:pt idx="3008" formatCode="#,##0;[Red]\-#,##0">
                  <c:v>511044.76241863467</c:v>
                </c:pt>
                <c:pt idx="3009" formatCode="#,##0;[Red]\-#,##0">
                  <c:v>511044.76241863467</c:v>
                </c:pt>
                <c:pt idx="3010" formatCode="#,##0;[Red]\-#,##0">
                  <c:v>511044.76241863467</c:v>
                </c:pt>
                <c:pt idx="3011" formatCode="#,##0;[Red]\-#,##0">
                  <c:v>511044.76241863467</c:v>
                </c:pt>
                <c:pt idx="3012" formatCode="#,##0;[Red]\-#,##0">
                  <c:v>489193.86267570406</c:v>
                </c:pt>
                <c:pt idx="3013" formatCode="#,##0;[Red]\-#,##0">
                  <c:v>489193.86267570406</c:v>
                </c:pt>
                <c:pt idx="3014" formatCode="#,##0;[Red]\-#,##0">
                  <c:v>489193.86267570406</c:v>
                </c:pt>
                <c:pt idx="3015" formatCode="#,##0;[Red]\-#,##0">
                  <c:v>489193.86267570406</c:v>
                </c:pt>
                <c:pt idx="3016" formatCode="#,##0;[Red]\-#,##0">
                  <c:v>489193.86267570406</c:v>
                </c:pt>
                <c:pt idx="3017" formatCode="#,##0;[Red]\-#,##0">
                  <c:v>489193.86267570406</c:v>
                </c:pt>
                <c:pt idx="3018" formatCode="#,##0;[Red]\-#,##0">
                  <c:v>501810.06453493377</c:v>
                </c:pt>
                <c:pt idx="3019" formatCode="#,##0;[Red]\-#,##0">
                  <c:v>501810.06453493377</c:v>
                </c:pt>
                <c:pt idx="3020" formatCode="#,##0;[Red]\-#,##0">
                  <c:v>501810.06453493377</c:v>
                </c:pt>
                <c:pt idx="3021" formatCode="#,##0;[Red]\-#,##0">
                  <c:v>501810.06453493377</c:v>
                </c:pt>
                <c:pt idx="3022" formatCode="#,##0;[Red]\-#,##0">
                  <c:v>501810.06453493377</c:v>
                </c:pt>
                <c:pt idx="3023" formatCode="#,##0;[Red]\-#,##0">
                  <c:v>501810.06453493377</c:v>
                </c:pt>
                <c:pt idx="3024" formatCode="#,##0;[Red]\-#,##0">
                  <c:v>501810.06453493377</c:v>
                </c:pt>
                <c:pt idx="3025" formatCode="#,##0;[Red]\-#,##0">
                  <c:v>501810.06453493377</c:v>
                </c:pt>
                <c:pt idx="3026" formatCode="#,##0;[Red]\-#,##0">
                  <c:v>501810.06453493377</c:v>
                </c:pt>
                <c:pt idx="3027" formatCode="#,##0;[Red]\-#,##0">
                  <c:v>501810.06453493377</c:v>
                </c:pt>
                <c:pt idx="3028" formatCode="#,##0;[Red]\-#,##0">
                  <c:v>501810.06453493377</c:v>
                </c:pt>
                <c:pt idx="3029" formatCode="#,##0;[Red]\-#,##0">
                  <c:v>501810.06453493377</c:v>
                </c:pt>
                <c:pt idx="3030" formatCode="#,##0;[Red]\-#,##0">
                  <c:v>501810.06453493377</c:v>
                </c:pt>
                <c:pt idx="3031" formatCode="#,##0;[Red]\-#,##0">
                  <c:v>501810.06453493377</c:v>
                </c:pt>
                <c:pt idx="3032" formatCode="#,##0;[Red]\-#,##0">
                  <c:v>501810.06453493377</c:v>
                </c:pt>
                <c:pt idx="3033" formatCode="#,##0;[Red]\-#,##0">
                  <c:v>501810.06453493377</c:v>
                </c:pt>
                <c:pt idx="3034" formatCode="#,##0;[Red]\-#,##0">
                  <c:v>501810.06453493377</c:v>
                </c:pt>
                <c:pt idx="3035" formatCode="#,##0;[Red]\-#,##0">
                  <c:v>501810.06453493377</c:v>
                </c:pt>
                <c:pt idx="3036" formatCode="#,##0;[Red]\-#,##0">
                  <c:v>501810.06453493377</c:v>
                </c:pt>
                <c:pt idx="3037" formatCode="#,##0;[Red]\-#,##0">
                  <c:v>501810.06453493377</c:v>
                </c:pt>
                <c:pt idx="3038" formatCode="#,##0;[Red]\-#,##0">
                  <c:v>501810.06453493377</c:v>
                </c:pt>
                <c:pt idx="3039" formatCode="#,##0;[Red]\-#,##0">
                  <c:v>501810.06453493377</c:v>
                </c:pt>
                <c:pt idx="3040" formatCode="#,##0;[Red]\-#,##0">
                  <c:v>501810.06453493377</c:v>
                </c:pt>
                <c:pt idx="3041" formatCode="#,##0;[Red]\-#,##0">
                  <c:v>501810.06453493377</c:v>
                </c:pt>
                <c:pt idx="3042" formatCode="#,##0;[Red]\-#,##0">
                  <c:v>501810.06453493377</c:v>
                </c:pt>
                <c:pt idx="3043" formatCode="#,##0;[Red]\-#,##0">
                  <c:v>501810.06453493377</c:v>
                </c:pt>
                <c:pt idx="3044" formatCode="#,##0;[Red]\-#,##0">
                  <c:v>501810.06453493377</c:v>
                </c:pt>
                <c:pt idx="3045" formatCode="#,##0;[Red]\-#,##0">
                  <c:v>501810.06453493377</c:v>
                </c:pt>
                <c:pt idx="3046" formatCode="#,##0;[Red]\-#,##0">
                  <c:v>501810.06453493377</c:v>
                </c:pt>
                <c:pt idx="3047" formatCode="#,##0;[Red]\-#,##0">
                  <c:v>501810.06453493377</c:v>
                </c:pt>
                <c:pt idx="3048" formatCode="#,##0;[Red]\-#,##0">
                  <c:v>501810.06453493377</c:v>
                </c:pt>
                <c:pt idx="3049" formatCode="#,##0;[Red]\-#,##0">
                  <c:v>501810.06453493377</c:v>
                </c:pt>
                <c:pt idx="3050" formatCode="#,##0;[Red]\-#,##0">
                  <c:v>501810.06453493377</c:v>
                </c:pt>
                <c:pt idx="3051" formatCode="#,##0;[Red]\-#,##0">
                  <c:v>501810.06453493377</c:v>
                </c:pt>
                <c:pt idx="3052" formatCode="#,##0;[Red]\-#,##0">
                  <c:v>501810.06453493377</c:v>
                </c:pt>
                <c:pt idx="3053" formatCode="#,##0;[Red]\-#,##0">
                  <c:v>501810.06453493377</c:v>
                </c:pt>
                <c:pt idx="3054" formatCode="#,##0;[Red]\-#,##0">
                  <c:v>501810.06453493377</c:v>
                </c:pt>
                <c:pt idx="3055" formatCode="#,##0;[Red]\-#,##0">
                  <c:v>501810.06453493377</c:v>
                </c:pt>
                <c:pt idx="3056" formatCode="#,##0;[Red]\-#,##0">
                  <c:v>501810.06453493377</c:v>
                </c:pt>
                <c:pt idx="3057" formatCode="#,##0;[Red]\-#,##0">
                  <c:v>501810.06453493377</c:v>
                </c:pt>
                <c:pt idx="3058" formatCode="#,##0;[Red]\-#,##0">
                  <c:v>501810.06453493377</c:v>
                </c:pt>
                <c:pt idx="3059" formatCode="#,##0;[Red]\-#,##0">
                  <c:v>501810.06453493377</c:v>
                </c:pt>
                <c:pt idx="3060" formatCode="#,##0;[Red]\-#,##0">
                  <c:v>501810.06453493377</c:v>
                </c:pt>
                <c:pt idx="3061" formatCode="#,##0;[Red]\-#,##0">
                  <c:v>501810.06453493377</c:v>
                </c:pt>
                <c:pt idx="3062" formatCode="#,##0;[Red]\-#,##0">
                  <c:v>501810.06453493377</c:v>
                </c:pt>
                <c:pt idx="3063" formatCode="#,##0;[Red]\-#,##0">
                  <c:v>501810.06453493377</c:v>
                </c:pt>
                <c:pt idx="3064" formatCode="#,##0;[Red]\-#,##0">
                  <c:v>501810.06453493377</c:v>
                </c:pt>
                <c:pt idx="3065" formatCode="#,##0;[Red]\-#,##0">
                  <c:v>501810.06453493377</c:v>
                </c:pt>
                <c:pt idx="3066" formatCode="#,##0;[Red]\-#,##0">
                  <c:v>501810.06453493377</c:v>
                </c:pt>
                <c:pt idx="3067" formatCode="#,##0;[Red]\-#,##0">
                  <c:v>501810.06453493377</c:v>
                </c:pt>
                <c:pt idx="3068" formatCode="#,##0;[Red]\-#,##0">
                  <c:v>501810.06453493377</c:v>
                </c:pt>
                <c:pt idx="3069" formatCode="#,##0;[Red]\-#,##0">
                  <c:v>501810.06453493377</c:v>
                </c:pt>
                <c:pt idx="3070" formatCode="#,##0;[Red]\-#,##0">
                  <c:v>539310.06453493377</c:v>
                </c:pt>
                <c:pt idx="3071" formatCode="#,##0;[Red]\-#,##0">
                  <c:v>539310.06453493377</c:v>
                </c:pt>
                <c:pt idx="3072" formatCode="#,##0;[Red]\-#,##0">
                  <c:v>534864.45784037316</c:v>
                </c:pt>
                <c:pt idx="3073" formatCode="#,##0;[Red]\-#,##0">
                  <c:v>534864.45784037316</c:v>
                </c:pt>
                <c:pt idx="3074" formatCode="#,##0;[Red]\-#,##0">
                  <c:v>534864.45784037316</c:v>
                </c:pt>
                <c:pt idx="3075" formatCode="#,##0;[Red]\-#,##0">
                  <c:v>534864.45784037316</c:v>
                </c:pt>
                <c:pt idx="3076" formatCode="#,##0;[Red]\-#,##0">
                  <c:v>534864.45784037316</c:v>
                </c:pt>
                <c:pt idx="3077" formatCode="#,##0;[Red]\-#,##0">
                  <c:v>534864.45784037316</c:v>
                </c:pt>
                <c:pt idx="3078" formatCode="#,##0;[Red]\-#,##0">
                  <c:v>534864.45784037316</c:v>
                </c:pt>
                <c:pt idx="3079" formatCode="#,##0;[Red]\-#,##0">
                  <c:v>529076.26289968425</c:v>
                </c:pt>
                <c:pt idx="3080" formatCode="#,##0;[Red]\-#,##0">
                  <c:v>529076.26289968425</c:v>
                </c:pt>
                <c:pt idx="3081" formatCode="#,##0;[Red]\-#,##0">
                  <c:v>529076.26289968425</c:v>
                </c:pt>
                <c:pt idx="3082" formatCode="#,##0;[Red]\-#,##0">
                  <c:v>529076.26289968425</c:v>
                </c:pt>
                <c:pt idx="3083" formatCode="#,##0;[Red]\-#,##0">
                  <c:v>529076.26289968425</c:v>
                </c:pt>
                <c:pt idx="3084" formatCode="#,##0;[Red]\-#,##0">
                  <c:v>529076.26289968425</c:v>
                </c:pt>
                <c:pt idx="3085" formatCode="#,##0;[Red]\-#,##0">
                  <c:v>529076.26289968425</c:v>
                </c:pt>
                <c:pt idx="3086" formatCode="#,##0;[Red]\-#,##0">
                  <c:v>529076.26289968425</c:v>
                </c:pt>
                <c:pt idx="3087" formatCode="#,##0;[Red]\-#,##0">
                  <c:v>529076.26289968425</c:v>
                </c:pt>
                <c:pt idx="3088" formatCode="#,##0;[Red]\-#,##0">
                  <c:v>529076.26289968425</c:v>
                </c:pt>
                <c:pt idx="3089" formatCode="#,##0;[Red]\-#,##0">
                  <c:v>529076.26289968425</c:v>
                </c:pt>
                <c:pt idx="3090" formatCode="#,##0;[Red]\-#,##0">
                  <c:v>529076.26289968425</c:v>
                </c:pt>
                <c:pt idx="3091" formatCode="#,##0;[Red]\-#,##0">
                  <c:v>543459.82454351988</c:v>
                </c:pt>
                <c:pt idx="3092" formatCode="#,##0;[Red]\-#,##0">
                  <c:v>543459.82454351988</c:v>
                </c:pt>
                <c:pt idx="3093" formatCode="#,##0;[Red]\-#,##0">
                  <c:v>543459.82454351988</c:v>
                </c:pt>
                <c:pt idx="3094" formatCode="#,##0;[Red]\-#,##0">
                  <c:v>543459.82454351988</c:v>
                </c:pt>
                <c:pt idx="3095" formatCode="#,##0;[Red]\-#,##0">
                  <c:v>543459.82454351988</c:v>
                </c:pt>
                <c:pt idx="3096" formatCode="#,##0;[Red]\-#,##0">
                  <c:v>543459.82454351988</c:v>
                </c:pt>
                <c:pt idx="3097" formatCode="#,##0;[Red]\-#,##0">
                  <c:v>543459.82454351988</c:v>
                </c:pt>
                <c:pt idx="3098" formatCode="#,##0;[Red]\-#,##0">
                  <c:v>543459.82454351988</c:v>
                </c:pt>
                <c:pt idx="3099" formatCode="#,##0;[Red]\-#,##0">
                  <c:v>543459.82454351988</c:v>
                </c:pt>
                <c:pt idx="3100" formatCode="#,##0;[Red]\-#,##0">
                  <c:v>543459.82454351988</c:v>
                </c:pt>
                <c:pt idx="3101" formatCode="#,##0;[Red]\-#,##0">
                  <c:v>543459.82454351988</c:v>
                </c:pt>
                <c:pt idx="3102" formatCode="#,##0;[Red]\-#,##0">
                  <c:v>543459.82454351988</c:v>
                </c:pt>
                <c:pt idx="3103" formatCode="#,##0;[Red]\-#,##0">
                  <c:v>543459.82454351988</c:v>
                </c:pt>
                <c:pt idx="3104" formatCode="#,##0;[Red]\-#,##0">
                  <c:v>543459.82454351988</c:v>
                </c:pt>
                <c:pt idx="3105" formatCode="#,##0;[Red]\-#,##0">
                  <c:v>543459.82454351988</c:v>
                </c:pt>
                <c:pt idx="3106" formatCode="#,##0;[Red]\-#,##0">
                  <c:v>543459.82454351988</c:v>
                </c:pt>
                <c:pt idx="3107" formatCode="#,##0;[Red]\-#,##0">
                  <c:v>543459.82454351988</c:v>
                </c:pt>
                <c:pt idx="3108" formatCode="#,##0;[Red]\-#,##0">
                  <c:v>548646.54653522116</c:v>
                </c:pt>
                <c:pt idx="3109" formatCode="#,##0;[Red]\-#,##0">
                  <c:v>548646.54653522116</c:v>
                </c:pt>
                <c:pt idx="3110" formatCode="#,##0;[Red]\-#,##0">
                  <c:v>548646.54653522116</c:v>
                </c:pt>
                <c:pt idx="3111" formatCode="#,##0;[Red]\-#,##0">
                  <c:v>548646.54653522116</c:v>
                </c:pt>
                <c:pt idx="3112" formatCode="#,##0;[Red]\-#,##0">
                  <c:v>548646.54653522116</c:v>
                </c:pt>
                <c:pt idx="3113" formatCode="#,##0;[Red]\-#,##0">
                  <c:v>548646.54653522116</c:v>
                </c:pt>
                <c:pt idx="3114" formatCode="#,##0;[Red]\-#,##0">
                  <c:v>548646.54653522116</c:v>
                </c:pt>
                <c:pt idx="3115" formatCode="#,##0;[Red]\-#,##0">
                  <c:v>548646.54653522116</c:v>
                </c:pt>
                <c:pt idx="3116" formatCode="#,##0;[Red]\-#,##0">
                  <c:v>548646.54653522116</c:v>
                </c:pt>
                <c:pt idx="3117" formatCode="#,##0;[Red]\-#,##0">
                  <c:v>548646.54653522116</c:v>
                </c:pt>
                <c:pt idx="3118" formatCode="#,##0;[Red]\-#,##0">
                  <c:v>548646.54653522116</c:v>
                </c:pt>
                <c:pt idx="3119" formatCode="#,##0;[Red]\-#,##0">
                  <c:v>548646.54653522116</c:v>
                </c:pt>
                <c:pt idx="3120" formatCode="#,##0;[Red]\-#,##0">
                  <c:v>548646.54653522116</c:v>
                </c:pt>
                <c:pt idx="3121" formatCode="#,##0;[Red]\-#,##0">
                  <c:v>548646.54653522116</c:v>
                </c:pt>
                <c:pt idx="3122" formatCode="#,##0;[Red]\-#,##0">
                  <c:v>548646.54653522116</c:v>
                </c:pt>
                <c:pt idx="3123" formatCode="#,##0;[Red]\-#,##0">
                  <c:v>548646.54653522116</c:v>
                </c:pt>
                <c:pt idx="3124" formatCode="#,##0;[Red]\-#,##0">
                  <c:v>548646.54653522116</c:v>
                </c:pt>
                <c:pt idx="3125" formatCode="#,##0;[Red]\-#,##0">
                  <c:v>548646.54653522116</c:v>
                </c:pt>
                <c:pt idx="3126" formatCode="#,##0;[Red]\-#,##0">
                  <c:v>548646.54653522116</c:v>
                </c:pt>
                <c:pt idx="3127" formatCode="#,##0;[Red]\-#,##0">
                  <c:v>548646.54653522116</c:v>
                </c:pt>
                <c:pt idx="3128" formatCode="#,##0;[Red]\-#,##0">
                  <c:v>548646.54653522116</c:v>
                </c:pt>
                <c:pt idx="3129" formatCode="#,##0;[Red]\-#,##0">
                  <c:v>548646.54653522116</c:v>
                </c:pt>
                <c:pt idx="3130" formatCode="#,##0;[Red]\-#,##0">
                  <c:v>548646.54653522116</c:v>
                </c:pt>
                <c:pt idx="3131" formatCode="#,##0;[Red]\-#,##0">
                  <c:v>548646.54653522116</c:v>
                </c:pt>
                <c:pt idx="3132" formatCode="#,##0;[Red]\-#,##0">
                  <c:v>548646.54653522116</c:v>
                </c:pt>
                <c:pt idx="3133" formatCode="#,##0;[Red]\-#,##0">
                  <c:v>548646.54653522116</c:v>
                </c:pt>
                <c:pt idx="3134" formatCode="#,##0;[Red]\-#,##0">
                  <c:v>548646.54653522116</c:v>
                </c:pt>
                <c:pt idx="3135" formatCode="#,##0;[Red]\-#,##0">
                  <c:v>548646.54653522116</c:v>
                </c:pt>
                <c:pt idx="3136" formatCode="#,##0;[Red]\-#,##0">
                  <c:v>548646.54653522116</c:v>
                </c:pt>
                <c:pt idx="3137" formatCode="#,##0;[Red]\-#,##0">
                  <c:v>548646.54653522116</c:v>
                </c:pt>
                <c:pt idx="3138" formatCode="#,##0;[Red]\-#,##0">
                  <c:v>548646.54653522116</c:v>
                </c:pt>
                <c:pt idx="3139" formatCode="#,##0;[Red]\-#,##0">
                  <c:v>548646.54653522116</c:v>
                </c:pt>
                <c:pt idx="3140" formatCode="#,##0;[Red]\-#,##0">
                  <c:v>548646.54653522116</c:v>
                </c:pt>
                <c:pt idx="3141" formatCode="#,##0;[Red]\-#,##0">
                  <c:v>548646.54653522116</c:v>
                </c:pt>
                <c:pt idx="3142" formatCode="#,##0;[Red]\-#,##0">
                  <c:v>548646.54653522116</c:v>
                </c:pt>
                <c:pt idx="3143" formatCode="#,##0;[Red]\-#,##0">
                  <c:v>548646.54653522116</c:v>
                </c:pt>
                <c:pt idx="3144" formatCode="#,##0;[Red]\-#,##0">
                  <c:v>548646.54653522116</c:v>
                </c:pt>
                <c:pt idx="3145" formatCode="#,##0;[Red]\-#,##0">
                  <c:v>548646.54653522116</c:v>
                </c:pt>
                <c:pt idx="3146" formatCode="#,##0;[Red]\-#,##0">
                  <c:v>548646.54653522116</c:v>
                </c:pt>
                <c:pt idx="3147" formatCode="#,##0;[Red]\-#,##0">
                  <c:v>548646.54653522116</c:v>
                </c:pt>
                <c:pt idx="3148" formatCode="#,##0;[Red]\-#,##0">
                  <c:v>548646.54653522116</c:v>
                </c:pt>
                <c:pt idx="3149" formatCode="#,##0;[Red]\-#,##0">
                  <c:v>548646.54653522116</c:v>
                </c:pt>
                <c:pt idx="3150" formatCode="#,##0;[Red]\-#,##0">
                  <c:v>548646.54653522116</c:v>
                </c:pt>
                <c:pt idx="3151" formatCode="#,##0;[Red]\-#,##0">
                  <c:v>548646.54653522116</c:v>
                </c:pt>
                <c:pt idx="3152" formatCode="#,##0;[Red]\-#,##0">
                  <c:v>548646.54653522116</c:v>
                </c:pt>
                <c:pt idx="3153" formatCode="#,##0;[Red]\-#,##0">
                  <c:v>548646.54653522116</c:v>
                </c:pt>
                <c:pt idx="3154" formatCode="#,##0;[Red]\-#,##0">
                  <c:v>548646.54653522116</c:v>
                </c:pt>
                <c:pt idx="3155" formatCode="#,##0;[Red]\-#,##0">
                  <c:v>548646.54653522116</c:v>
                </c:pt>
                <c:pt idx="3156" formatCode="#,##0;[Red]\-#,##0">
                  <c:v>548646.54653522116</c:v>
                </c:pt>
                <c:pt idx="3157" formatCode="#,##0;[Red]\-#,##0">
                  <c:v>548646.54653522116</c:v>
                </c:pt>
                <c:pt idx="3158" formatCode="#,##0;[Red]\-#,##0">
                  <c:v>548646.54653522116</c:v>
                </c:pt>
                <c:pt idx="3159" formatCode="#,##0;[Red]\-#,##0">
                  <c:v>548646.54653522116</c:v>
                </c:pt>
                <c:pt idx="3160" formatCode="#,##0;[Red]\-#,##0">
                  <c:v>548646.54653522116</c:v>
                </c:pt>
                <c:pt idx="3161" formatCode="#,##0;[Red]\-#,##0">
                  <c:v>548646.54653522116</c:v>
                </c:pt>
                <c:pt idx="3162" formatCode="#,##0;[Red]\-#,##0">
                  <c:v>548646.54653522116</c:v>
                </c:pt>
                <c:pt idx="3163" formatCode="#,##0;[Red]\-#,##0">
                  <c:v>548646.54653522116</c:v>
                </c:pt>
                <c:pt idx="3164" formatCode="#,##0;[Red]\-#,##0">
                  <c:v>548646.54653522116</c:v>
                </c:pt>
                <c:pt idx="3165" formatCode="#,##0;[Red]\-#,##0">
                  <c:v>548646.54653522116</c:v>
                </c:pt>
                <c:pt idx="3166" formatCode="#,##0;[Red]\-#,##0">
                  <c:v>548646.54653522116</c:v>
                </c:pt>
                <c:pt idx="3167" formatCode="#,##0;[Red]\-#,##0">
                  <c:v>548646.54653522116</c:v>
                </c:pt>
                <c:pt idx="3168" formatCode="#,##0;[Red]\-#,##0">
                  <c:v>548646.54653522116</c:v>
                </c:pt>
                <c:pt idx="3169" formatCode="#,##0;[Red]\-#,##0">
                  <c:v>548646.54653522116</c:v>
                </c:pt>
                <c:pt idx="3170" formatCode="#,##0;[Red]\-#,##0">
                  <c:v>548646.54653522116</c:v>
                </c:pt>
                <c:pt idx="3171" formatCode="#,##0;[Red]\-#,##0">
                  <c:v>548646.54653522116</c:v>
                </c:pt>
                <c:pt idx="3172" formatCode="#,##0;[Red]\-#,##0">
                  <c:v>572952.10209077678</c:v>
                </c:pt>
                <c:pt idx="3173" formatCode="#,##0;[Red]\-#,##0">
                  <c:v>572952.10209077678</c:v>
                </c:pt>
                <c:pt idx="3174" formatCode="#,##0;[Red]\-#,##0">
                  <c:v>572952.10209077678</c:v>
                </c:pt>
                <c:pt idx="3175" formatCode="#,##0;[Red]\-#,##0">
                  <c:v>572952.10209077678</c:v>
                </c:pt>
                <c:pt idx="3176" formatCode="#,##0;[Red]\-#,##0">
                  <c:v>572952.10209077678</c:v>
                </c:pt>
                <c:pt idx="3177" formatCode="#,##0;[Red]\-#,##0">
                  <c:v>572952.10209077678</c:v>
                </c:pt>
                <c:pt idx="3178" formatCode="#,##0;[Red]\-#,##0">
                  <c:v>572952.10209077678</c:v>
                </c:pt>
                <c:pt idx="3179" formatCode="#,##0;[Red]\-#,##0">
                  <c:v>572952.10209077678</c:v>
                </c:pt>
                <c:pt idx="3180" formatCode="#,##0;[Red]\-#,##0">
                  <c:v>572952.10209077678</c:v>
                </c:pt>
                <c:pt idx="3181" formatCode="#,##0;[Red]\-#,##0">
                  <c:v>572952.10209077678</c:v>
                </c:pt>
                <c:pt idx="3182" formatCode="#,##0;[Red]\-#,##0">
                  <c:v>572952.10209077678</c:v>
                </c:pt>
                <c:pt idx="3183" formatCode="#,##0;[Red]\-#,##0">
                  <c:v>572952.10209077678</c:v>
                </c:pt>
                <c:pt idx="3184" formatCode="#,##0;[Red]\-#,##0">
                  <c:v>572952.10209077678</c:v>
                </c:pt>
                <c:pt idx="3185" formatCode="#,##0;[Red]\-#,##0">
                  <c:v>572952.10209077678</c:v>
                </c:pt>
                <c:pt idx="3186" formatCode="#,##0;[Red]\-#,##0">
                  <c:v>572952.10209077678</c:v>
                </c:pt>
                <c:pt idx="3187" formatCode="#,##0;[Red]\-#,##0">
                  <c:v>572952.10209077678</c:v>
                </c:pt>
                <c:pt idx="3188" formatCode="#,##0;[Red]\-#,##0">
                  <c:v>592019.89870094624</c:v>
                </c:pt>
                <c:pt idx="3189" formatCode="#,##0;[Red]\-#,##0">
                  <c:v>592019.89870094624</c:v>
                </c:pt>
                <c:pt idx="3190" formatCode="#,##0;[Red]\-#,##0">
                  <c:v>592019.89870094624</c:v>
                </c:pt>
                <c:pt idx="3191" formatCode="#,##0;[Red]\-#,##0">
                  <c:v>592019.89870094624</c:v>
                </c:pt>
                <c:pt idx="3192" formatCode="#,##0;[Red]\-#,##0">
                  <c:v>592019.89870094624</c:v>
                </c:pt>
                <c:pt idx="3193" formatCode="#,##0;[Red]\-#,##0">
                  <c:v>592019.89870094624</c:v>
                </c:pt>
                <c:pt idx="3194" formatCode="#,##0;[Red]\-#,##0">
                  <c:v>592019.89870094624</c:v>
                </c:pt>
                <c:pt idx="3195" formatCode="#,##0;[Red]\-#,##0">
                  <c:v>592019.89870094624</c:v>
                </c:pt>
                <c:pt idx="3196" formatCode="#,##0;[Red]\-#,##0">
                  <c:v>592019.89870094624</c:v>
                </c:pt>
                <c:pt idx="3197" formatCode="#,##0;[Red]\-#,##0">
                  <c:v>592019.89870094624</c:v>
                </c:pt>
                <c:pt idx="3198" formatCode="#,##0;[Red]\-#,##0">
                  <c:v>592019.89870094624</c:v>
                </c:pt>
                <c:pt idx="3199" formatCode="#,##0;[Red]\-#,##0">
                  <c:v>592019.89870094624</c:v>
                </c:pt>
                <c:pt idx="3200" formatCode="#,##0;[Red]\-#,##0">
                  <c:v>592019.89870094624</c:v>
                </c:pt>
                <c:pt idx="3201" formatCode="#,##0;[Red]\-#,##0">
                  <c:v>592019.89870094624</c:v>
                </c:pt>
                <c:pt idx="3202" formatCode="#,##0;[Red]\-#,##0">
                  <c:v>592019.89870094624</c:v>
                </c:pt>
                <c:pt idx="3203" formatCode="#,##0;[Red]\-#,##0">
                  <c:v>592019.89870094624</c:v>
                </c:pt>
                <c:pt idx="3204" formatCode="#,##0;[Red]\-#,##0">
                  <c:v>592019.89870094624</c:v>
                </c:pt>
                <c:pt idx="3205" formatCode="#,##0;[Red]\-#,##0">
                  <c:v>592019.89870094624</c:v>
                </c:pt>
                <c:pt idx="3206" formatCode="#,##0;[Red]\-#,##0">
                  <c:v>592019.89870094624</c:v>
                </c:pt>
                <c:pt idx="3207" formatCode="#,##0;[Red]\-#,##0">
                  <c:v>592019.89870094624</c:v>
                </c:pt>
                <c:pt idx="3208" formatCode="#,##0;[Red]\-#,##0">
                  <c:v>592019.89870094624</c:v>
                </c:pt>
                <c:pt idx="3209" formatCode="#,##0;[Red]\-#,##0">
                  <c:v>592019.89870094624</c:v>
                </c:pt>
                <c:pt idx="3210" formatCode="#,##0;[Red]\-#,##0">
                  <c:v>592019.89870094624</c:v>
                </c:pt>
                <c:pt idx="3211" formatCode="#,##0;[Red]\-#,##0">
                  <c:v>592019.89870094624</c:v>
                </c:pt>
                <c:pt idx="3212" formatCode="#,##0;[Red]\-#,##0">
                  <c:v>592019.89870094624</c:v>
                </c:pt>
                <c:pt idx="3213" formatCode="#,##0;[Red]\-#,##0">
                  <c:v>592019.89870094624</c:v>
                </c:pt>
                <c:pt idx="3214" formatCode="#,##0;[Red]\-#,##0">
                  <c:v>592019.89870094624</c:v>
                </c:pt>
                <c:pt idx="3215" formatCode="#,##0;[Red]\-#,##0">
                  <c:v>592019.89870094624</c:v>
                </c:pt>
                <c:pt idx="3216" formatCode="#,##0;[Red]\-#,##0">
                  <c:v>592019.89870094624</c:v>
                </c:pt>
                <c:pt idx="3217" formatCode="#,##0;[Red]\-#,##0">
                  <c:v>598309.20687704685</c:v>
                </c:pt>
                <c:pt idx="3218" formatCode="#,##0;[Red]\-#,##0">
                  <c:v>598309.20687704685</c:v>
                </c:pt>
                <c:pt idx="3219" formatCode="#,##0;[Red]\-#,##0">
                  <c:v>598309.20687704685</c:v>
                </c:pt>
                <c:pt idx="3220" formatCode="#,##0;[Red]\-#,##0">
                  <c:v>598309.20687704685</c:v>
                </c:pt>
                <c:pt idx="3221" formatCode="#,##0;[Red]\-#,##0">
                  <c:v>598309.20687704685</c:v>
                </c:pt>
                <c:pt idx="3222" formatCode="#,##0;[Red]\-#,##0">
                  <c:v>598309.20687704685</c:v>
                </c:pt>
                <c:pt idx="3223" formatCode="#,##0;[Red]\-#,##0">
                  <c:v>598309.20687704685</c:v>
                </c:pt>
                <c:pt idx="3224" formatCode="#,##0;[Red]\-#,##0">
                  <c:v>598309.20687704685</c:v>
                </c:pt>
                <c:pt idx="3225" formatCode="#,##0;[Red]\-#,##0">
                  <c:v>598309.20687704685</c:v>
                </c:pt>
                <c:pt idx="3226" formatCode="#,##0;[Red]\-#,##0">
                  <c:v>598309.20687704685</c:v>
                </c:pt>
                <c:pt idx="3227" formatCode="#,##0;[Red]\-#,##0">
                  <c:v>598309.20687704685</c:v>
                </c:pt>
                <c:pt idx="3228" formatCode="#,##0;[Red]\-#,##0">
                  <c:v>598309.20687704685</c:v>
                </c:pt>
                <c:pt idx="3229" formatCode="#,##0;[Red]\-#,##0">
                  <c:v>598309.20687704685</c:v>
                </c:pt>
                <c:pt idx="3230" formatCode="#,##0;[Red]\-#,##0">
                  <c:v>598309.20687704685</c:v>
                </c:pt>
                <c:pt idx="3231" formatCode="#,##0;[Red]\-#,##0">
                  <c:v>598309.20687704685</c:v>
                </c:pt>
                <c:pt idx="3232" formatCode="#,##0;[Red]\-#,##0">
                  <c:v>598309.20687704685</c:v>
                </c:pt>
                <c:pt idx="3233" formatCode="#,##0;[Red]\-#,##0">
                  <c:v>598309.20687704685</c:v>
                </c:pt>
                <c:pt idx="3234" formatCode="#,##0;[Red]\-#,##0">
                  <c:v>598309.20687704685</c:v>
                </c:pt>
                <c:pt idx="3235" formatCode="#,##0;[Red]\-#,##0">
                  <c:v>598309.20687704685</c:v>
                </c:pt>
                <c:pt idx="3236" formatCode="#,##0;[Red]\-#,##0">
                  <c:v>598309.20687704685</c:v>
                </c:pt>
                <c:pt idx="3237" formatCode="#,##0;[Red]\-#,##0">
                  <c:v>598309.20687704685</c:v>
                </c:pt>
                <c:pt idx="3238" formatCode="#,##0;[Red]\-#,##0">
                  <c:v>598309.20687704685</c:v>
                </c:pt>
                <c:pt idx="3239" formatCode="#,##0;[Red]\-#,##0">
                  <c:v>598309.20687704685</c:v>
                </c:pt>
                <c:pt idx="3240" formatCode="#,##0;[Red]\-#,##0">
                  <c:v>598309.20687704685</c:v>
                </c:pt>
                <c:pt idx="3241" formatCode="#,##0;[Red]\-#,##0">
                  <c:v>598309.20687704685</c:v>
                </c:pt>
                <c:pt idx="3242" formatCode="#,##0;[Red]\-#,##0">
                  <c:v>598309.20687704685</c:v>
                </c:pt>
                <c:pt idx="3243" formatCode="#,##0;[Red]\-#,##0">
                  <c:v>598309.20687704685</c:v>
                </c:pt>
                <c:pt idx="3244" formatCode="#,##0;[Red]\-#,##0">
                  <c:v>598309.20687704685</c:v>
                </c:pt>
                <c:pt idx="3245" formatCode="#,##0;[Red]\-#,##0">
                  <c:v>598309.20687704685</c:v>
                </c:pt>
                <c:pt idx="3246" formatCode="#,##0;[Red]\-#,##0">
                  <c:v>598309.20687704685</c:v>
                </c:pt>
                <c:pt idx="3247" formatCode="#,##0;[Red]\-#,##0">
                  <c:v>598309.20687704685</c:v>
                </c:pt>
                <c:pt idx="3248" formatCode="#,##0;[Red]\-#,##0">
                  <c:v>598309.20687704685</c:v>
                </c:pt>
                <c:pt idx="3249" formatCode="#,##0;[Red]\-#,##0">
                  <c:v>598309.20687704685</c:v>
                </c:pt>
                <c:pt idx="3250" formatCode="#,##0;[Red]\-#,##0">
                  <c:v>598309.20687704685</c:v>
                </c:pt>
                <c:pt idx="3251" formatCode="#,##0;[Red]\-#,##0">
                  <c:v>598309.20687704685</c:v>
                </c:pt>
                <c:pt idx="3252" formatCode="#,##0;[Red]\-#,##0">
                  <c:v>598309.20687704685</c:v>
                </c:pt>
                <c:pt idx="3253" formatCode="#,##0;[Red]\-#,##0">
                  <c:v>598309.20687704685</c:v>
                </c:pt>
                <c:pt idx="3254" formatCode="#,##0;[Red]\-#,##0">
                  <c:v>598309.20687704685</c:v>
                </c:pt>
                <c:pt idx="3255" formatCode="#,##0;[Red]\-#,##0">
                  <c:v>598309.20687704685</c:v>
                </c:pt>
                <c:pt idx="3256" formatCode="#,##0;[Red]\-#,##0">
                  <c:v>598309.20687704685</c:v>
                </c:pt>
                <c:pt idx="3257" formatCode="#,##0;[Red]\-#,##0">
                  <c:v>598309.20687704685</c:v>
                </c:pt>
                <c:pt idx="3258" formatCode="#,##0;[Red]\-#,##0">
                  <c:v>598309.20687704685</c:v>
                </c:pt>
                <c:pt idx="3259" formatCode="#,##0;[Red]\-#,##0">
                  <c:v>598309.20687704685</c:v>
                </c:pt>
                <c:pt idx="3260" formatCode="#,##0;[Red]\-#,##0">
                  <c:v>598309.20687704685</c:v>
                </c:pt>
                <c:pt idx="3261" formatCode="#,##0;[Red]\-#,##0">
                  <c:v>598309.20687704685</c:v>
                </c:pt>
                <c:pt idx="3262" formatCode="#,##0;[Red]\-#,##0">
                  <c:v>598309.20687704685</c:v>
                </c:pt>
                <c:pt idx="3263" formatCode="#,##0;[Red]\-#,##0">
                  <c:v>598309.20687704685</c:v>
                </c:pt>
                <c:pt idx="3264" formatCode="#,##0;[Red]\-#,##0">
                  <c:v>598309.20687704685</c:v>
                </c:pt>
                <c:pt idx="3265" formatCode="#,##0;[Red]\-#,##0">
                  <c:v>598309.20687704685</c:v>
                </c:pt>
                <c:pt idx="3266" formatCode="#,##0;[Red]\-#,##0">
                  <c:v>598309.20687704685</c:v>
                </c:pt>
                <c:pt idx="3267" formatCode="#,##0;[Red]\-#,##0">
                  <c:v>598309.20687704685</c:v>
                </c:pt>
                <c:pt idx="3268" formatCode="#,##0;[Red]\-#,##0">
                  <c:v>598309.20687704685</c:v>
                </c:pt>
                <c:pt idx="3269" formatCode="#,##0;[Red]\-#,##0">
                  <c:v>598309.20687704685</c:v>
                </c:pt>
                <c:pt idx="3270" formatCode="#,##0;[Red]\-#,##0">
                  <c:v>598309.20687704685</c:v>
                </c:pt>
                <c:pt idx="3271" formatCode="#,##0;[Red]\-#,##0">
                  <c:v>602695.17178932752</c:v>
                </c:pt>
                <c:pt idx="3272" formatCode="#,##0;[Red]\-#,##0">
                  <c:v>602695.17178932752</c:v>
                </c:pt>
                <c:pt idx="3273" formatCode="#,##0;[Red]\-#,##0">
                  <c:v>602695.17178932752</c:v>
                </c:pt>
                <c:pt idx="3274" formatCode="#,##0;[Red]\-#,##0">
                  <c:v>602695.17178932752</c:v>
                </c:pt>
                <c:pt idx="3275" formatCode="#,##0;[Red]\-#,##0">
                  <c:v>602695.17178932752</c:v>
                </c:pt>
                <c:pt idx="3276" formatCode="#,##0;[Red]\-#,##0">
                  <c:v>602695.17178932752</c:v>
                </c:pt>
                <c:pt idx="3277" formatCode="#,##0;[Red]\-#,##0">
                  <c:v>602695.17178932752</c:v>
                </c:pt>
                <c:pt idx="3278" formatCode="#,##0;[Red]\-#,##0">
                  <c:v>602695.17178932752</c:v>
                </c:pt>
                <c:pt idx="3279" formatCode="#,##0;[Red]\-#,##0">
                  <c:v>602695.17178932752</c:v>
                </c:pt>
                <c:pt idx="3280" formatCode="#,##0;[Red]\-#,##0">
                  <c:v>602695.17178932752</c:v>
                </c:pt>
                <c:pt idx="3281" formatCode="#,##0;[Red]\-#,##0">
                  <c:v>602695.17178932752</c:v>
                </c:pt>
                <c:pt idx="3282" formatCode="#,##0;[Red]\-#,##0">
                  <c:v>602695.17178932752</c:v>
                </c:pt>
                <c:pt idx="3283" formatCode="#,##0;[Red]\-#,##0">
                  <c:v>602695.17178932752</c:v>
                </c:pt>
                <c:pt idx="3284" formatCode="#,##0;[Red]\-#,##0">
                  <c:v>602695.17178932752</c:v>
                </c:pt>
                <c:pt idx="3285" formatCode="#,##0;[Red]\-#,##0">
                  <c:v>602695.17178932752</c:v>
                </c:pt>
                <c:pt idx="3286" formatCode="#,##0;[Red]\-#,##0">
                  <c:v>602695.17178932752</c:v>
                </c:pt>
                <c:pt idx="3287" formatCode="#,##0;[Red]\-#,##0">
                  <c:v>602695.17178932752</c:v>
                </c:pt>
                <c:pt idx="3288" formatCode="#,##0;[Red]\-#,##0">
                  <c:v>602695.17178932752</c:v>
                </c:pt>
                <c:pt idx="3289" formatCode="#,##0;[Red]\-#,##0">
                  <c:v>602695.17178932752</c:v>
                </c:pt>
                <c:pt idx="3290" formatCode="#,##0;[Red]\-#,##0">
                  <c:v>602695.17178932752</c:v>
                </c:pt>
                <c:pt idx="3291" formatCode="#,##0;[Red]\-#,##0">
                  <c:v>602695.17178932752</c:v>
                </c:pt>
                <c:pt idx="3292" formatCode="#,##0;[Red]\-#,##0">
                  <c:v>602695.17178932752</c:v>
                </c:pt>
                <c:pt idx="3293" formatCode="#,##0;[Red]\-#,##0">
                  <c:v>602695.17178932752</c:v>
                </c:pt>
                <c:pt idx="3294" formatCode="#,##0;[Red]\-#,##0">
                  <c:v>602695.17178932752</c:v>
                </c:pt>
                <c:pt idx="3295" formatCode="#,##0;[Red]\-#,##0">
                  <c:v>602695.17178932752</c:v>
                </c:pt>
                <c:pt idx="3296" formatCode="#,##0;[Red]\-#,##0">
                  <c:v>602695.17178932752</c:v>
                </c:pt>
                <c:pt idx="3297" formatCode="#,##0;[Red]\-#,##0">
                  <c:v>602695.17178932752</c:v>
                </c:pt>
                <c:pt idx="3298" formatCode="#,##0;[Red]\-#,##0">
                  <c:v>602695.17178932752</c:v>
                </c:pt>
                <c:pt idx="3299" formatCode="#,##0;[Red]\-#,##0">
                  <c:v>602695.17178932752</c:v>
                </c:pt>
                <c:pt idx="3300" formatCode="#,##0;[Red]\-#,##0">
                  <c:v>602695.17178932752</c:v>
                </c:pt>
                <c:pt idx="3301" formatCode="#,##0;[Red]\-#,##0">
                  <c:v>602695.17178932752</c:v>
                </c:pt>
                <c:pt idx="3302" formatCode="#,##0;[Red]\-#,##0">
                  <c:v>602695.17178932752</c:v>
                </c:pt>
                <c:pt idx="3303" formatCode="#,##0;[Red]\-#,##0">
                  <c:v>602695.17178932752</c:v>
                </c:pt>
                <c:pt idx="3304" formatCode="#,##0;[Red]\-#,##0">
                  <c:v>602695.17178932752</c:v>
                </c:pt>
                <c:pt idx="3305" formatCode="#,##0;[Red]\-#,##0">
                  <c:v>602695.17178932752</c:v>
                </c:pt>
                <c:pt idx="3306" formatCode="#,##0;[Red]\-#,##0">
                  <c:v>602695.17178932752</c:v>
                </c:pt>
                <c:pt idx="3307" formatCode="#,##0;[Red]\-#,##0">
                  <c:v>602695.17178932752</c:v>
                </c:pt>
                <c:pt idx="3308" formatCode="#,##0;[Red]\-#,##0">
                  <c:v>602695.17178932752</c:v>
                </c:pt>
                <c:pt idx="3309" formatCode="#,##0;[Red]\-#,##0">
                  <c:v>602695.17178932752</c:v>
                </c:pt>
                <c:pt idx="3310" formatCode="#,##0;[Red]\-#,##0">
                  <c:v>602695.17178932752</c:v>
                </c:pt>
                <c:pt idx="3311" formatCode="#,##0;[Red]\-#,##0">
                  <c:v>602695.17178932752</c:v>
                </c:pt>
                <c:pt idx="3312" formatCode="#,##0;[Red]\-#,##0">
                  <c:v>602695.17178932752</c:v>
                </c:pt>
                <c:pt idx="3313" formatCode="#,##0;[Red]\-#,##0">
                  <c:v>602695.17178932752</c:v>
                </c:pt>
                <c:pt idx="3314" formatCode="#,##0;[Red]\-#,##0">
                  <c:v>569361.83845599415</c:v>
                </c:pt>
                <c:pt idx="3315" formatCode="#,##0;[Red]\-#,##0">
                  <c:v>569361.83845599415</c:v>
                </c:pt>
                <c:pt idx="3316" formatCode="#,##0;[Red]\-#,##0">
                  <c:v>569361.83845599415</c:v>
                </c:pt>
                <c:pt idx="3317" formatCode="#,##0;[Red]\-#,##0">
                  <c:v>569361.83845599415</c:v>
                </c:pt>
                <c:pt idx="3318" formatCode="#,##0;[Red]\-#,##0">
                  <c:v>569361.83845599415</c:v>
                </c:pt>
                <c:pt idx="3319" formatCode="#,##0;[Red]\-#,##0">
                  <c:v>569361.83845599415</c:v>
                </c:pt>
                <c:pt idx="3320" formatCode="#,##0;[Red]\-#,##0">
                  <c:v>569361.83845599415</c:v>
                </c:pt>
                <c:pt idx="3321" formatCode="#,##0;[Red]\-#,##0">
                  <c:v>569361.83845599415</c:v>
                </c:pt>
                <c:pt idx="3322" formatCode="#,##0;[Red]\-#,##0">
                  <c:v>569361.83845599415</c:v>
                </c:pt>
                <c:pt idx="3323" formatCode="#,##0;[Red]\-#,##0">
                  <c:v>569361.83845599415</c:v>
                </c:pt>
                <c:pt idx="3324" formatCode="#,##0;[Red]\-#,##0">
                  <c:v>569361.83845599415</c:v>
                </c:pt>
                <c:pt idx="3325" formatCode="#,##0;[Red]\-#,##0">
                  <c:v>569361.83845599415</c:v>
                </c:pt>
                <c:pt idx="3326" formatCode="#,##0;[Red]\-#,##0">
                  <c:v>569361.83845599415</c:v>
                </c:pt>
                <c:pt idx="3327" formatCode="#,##0;[Red]\-#,##0">
                  <c:v>569361.83845599415</c:v>
                </c:pt>
                <c:pt idx="3328" formatCode="#,##0;[Red]\-#,##0">
                  <c:v>569361.83845599415</c:v>
                </c:pt>
                <c:pt idx="3329" formatCode="#,##0;[Red]\-#,##0">
                  <c:v>569361.83845599415</c:v>
                </c:pt>
                <c:pt idx="3330" formatCode="#,##0;[Red]\-#,##0">
                  <c:v>569361.83845599415</c:v>
                </c:pt>
                <c:pt idx="3331" formatCode="#,##0;[Red]\-#,##0">
                  <c:v>569361.83845599415</c:v>
                </c:pt>
                <c:pt idx="3332" formatCode="#,##0;[Red]\-#,##0">
                  <c:v>569361.83845599415</c:v>
                </c:pt>
                <c:pt idx="3333" formatCode="#,##0;[Red]\-#,##0">
                  <c:v>569361.83845599415</c:v>
                </c:pt>
                <c:pt idx="3334" formatCode="#,##0;[Red]\-#,##0">
                  <c:v>569361.83845599415</c:v>
                </c:pt>
                <c:pt idx="3335" formatCode="#,##0;[Red]\-#,##0">
                  <c:v>569361.83845599415</c:v>
                </c:pt>
                <c:pt idx="3336" formatCode="#,##0;[Red]\-#,##0">
                  <c:v>569361.83845599415</c:v>
                </c:pt>
                <c:pt idx="3337" formatCode="#,##0;[Red]\-#,##0">
                  <c:v>569361.83845599415</c:v>
                </c:pt>
                <c:pt idx="3338" formatCode="#,##0;[Red]\-#,##0">
                  <c:v>569361.83845599415</c:v>
                </c:pt>
                <c:pt idx="3339" formatCode="#,##0;[Red]\-#,##0">
                  <c:v>569361.83845599415</c:v>
                </c:pt>
                <c:pt idx="3340" formatCode="#,##0;[Red]\-#,##0">
                  <c:v>569361.83845599415</c:v>
                </c:pt>
                <c:pt idx="3341" formatCode="#,##0;[Red]\-#,##0">
                  <c:v>569361.83845599415</c:v>
                </c:pt>
                <c:pt idx="3342" formatCode="#,##0;[Red]\-#,##0">
                  <c:v>569361.83845599415</c:v>
                </c:pt>
                <c:pt idx="3343" formatCode="#,##0;[Red]\-#,##0">
                  <c:v>569361.83845599415</c:v>
                </c:pt>
                <c:pt idx="3344" formatCode="#,##0;[Red]\-#,##0">
                  <c:v>569361.83845599415</c:v>
                </c:pt>
                <c:pt idx="3345" formatCode="#,##0;[Red]\-#,##0">
                  <c:v>569361.83845599415</c:v>
                </c:pt>
                <c:pt idx="3346" formatCode="#,##0;[Red]\-#,##0">
                  <c:v>569361.83845599415</c:v>
                </c:pt>
                <c:pt idx="3347" formatCode="#,##0;[Red]\-#,##0">
                  <c:v>569361.83845599415</c:v>
                </c:pt>
                <c:pt idx="3348" formatCode="#,##0;[Red]\-#,##0">
                  <c:v>569361.83845599415</c:v>
                </c:pt>
                <c:pt idx="3349" formatCode="#,##0;[Red]\-#,##0">
                  <c:v>569361.83845599415</c:v>
                </c:pt>
                <c:pt idx="3350" formatCode="#,##0;[Red]\-#,##0">
                  <c:v>569361.83845599415</c:v>
                </c:pt>
                <c:pt idx="3351" formatCode="#,##0;[Red]\-#,##0">
                  <c:v>569361.83845599415</c:v>
                </c:pt>
                <c:pt idx="3352" formatCode="#,##0;[Red]\-#,##0">
                  <c:v>569361.83845599415</c:v>
                </c:pt>
                <c:pt idx="3353" formatCode="#,##0;[Red]\-#,##0">
                  <c:v>569361.83845599415</c:v>
                </c:pt>
                <c:pt idx="3354" formatCode="#,##0;[Red]\-#,##0">
                  <c:v>569361.83845599415</c:v>
                </c:pt>
                <c:pt idx="3355" formatCode="#,##0;[Red]\-#,##0">
                  <c:v>569361.83845599415</c:v>
                </c:pt>
                <c:pt idx="3356" formatCode="#,##0;[Red]\-#,##0">
                  <c:v>569361.83845599415</c:v>
                </c:pt>
                <c:pt idx="3357" formatCode="#,##0;[Red]\-#,##0">
                  <c:v>569361.83845599415</c:v>
                </c:pt>
                <c:pt idx="3358" formatCode="#,##0;[Red]\-#,##0">
                  <c:v>569361.83845599415</c:v>
                </c:pt>
                <c:pt idx="3359" formatCode="#,##0;[Red]\-#,##0">
                  <c:v>569361.83845599415</c:v>
                </c:pt>
                <c:pt idx="3360" formatCode="#,##0;[Red]\-#,##0">
                  <c:v>569361.83845599415</c:v>
                </c:pt>
                <c:pt idx="3361" formatCode="#,##0;[Red]\-#,##0">
                  <c:v>569361.83845599415</c:v>
                </c:pt>
                <c:pt idx="3362" formatCode="#,##0;[Red]\-#,##0">
                  <c:v>569361.83845599415</c:v>
                </c:pt>
                <c:pt idx="3363" formatCode="#,##0;[Red]\-#,##0">
                  <c:v>569361.83845599415</c:v>
                </c:pt>
                <c:pt idx="3364" formatCode="#,##0;[Red]\-#,##0">
                  <c:v>569361.83845599415</c:v>
                </c:pt>
                <c:pt idx="3365" formatCode="#,##0;[Red]\-#,##0">
                  <c:v>569361.83845599415</c:v>
                </c:pt>
                <c:pt idx="3366" formatCode="#,##0;[Red]\-#,##0">
                  <c:v>569361.83845599415</c:v>
                </c:pt>
                <c:pt idx="3367" formatCode="#,##0;[Red]\-#,##0">
                  <c:v>569361.83845599415</c:v>
                </c:pt>
                <c:pt idx="3368" formatCode="#,##0;[Red]\-#,##0">
                  <c:v>569361.83845599415</c:v>
                </c:pt>
                <c:pt idx="3369" formatCode="#,##0;[Red]\-#,##0">
                  <c:v>569361.83845599415</c:v>
                </c:pt>
                <c:pt idx="3370" formatCode="#,##0;[Red]\-#,##0">
                  <c:v>569361.83845599415</c:v>
                </c:pt>
                <c:pt idx="3371" formatCode="#,##0;[Red]\-#,##0">
                  <c:v>569361.83845599415</c:v>
                </c:pt>
                <c:pt idx="3372" formatCode="#,##0;[Red]\-#,##0">
                  <c:v>569361.83845599415</c:v>
                </c:pt>
                <c:pt idx="3373" formatCode="#,##0;[Red]\-#,##0">
                  <c:v>569361.83845599415</c:v>
                </c:pt>
                <c:pt idx="3374" formatCode="#,##0;[Red]\-#,##0">
                  <c:v>569361.83845599415</c:v>
                </c:pt>
                <c:pt idx="3375" formatCode="#,##0;[Red]\-#,##0">
                  <c:v>569361.83845599415</c:v>
                </c:pt>
                <c:pt idx="3376" formatCode="#,##0;[Red]\-#,##0">
                  <c:v>569361.83845599415</c:v>
                </c:pt>
                <c:pt idx="3377" formatCode="#,##0;[Red]\-#,##0">
                  <c:v>569361.83845599415</c:v>
                </c:pt>
                <c:pt idx="3378" formatCode="#,##0;[Red]\-#,##0">
                  <c:v>569361.83845599415</c:v>
                </c:pt>
                <c:pt idx="3379" formatCode="#,##0;[Red]\-#,##0">
                  <c:v>569361.83845599415</c:v>
                </c:pt>
                <c:pt idx="3380" formatCode="#,##0;[Red]\-#,##0">
                  <c:v>569361.83845599415</c:v>
                </c:pt>
                <c:pt idx="3381" formatCode="#,##0;[Red]\-#,##0">
                  <c:v>569361.83845599415</c:v>
                </c:pt>
                <c:pt idx="3382" formatCode="#,##0;[Red]\-#,##0">
                  <c:v>569361.83845599415</c:v>
                </c:pt>
                <c:pt idx="3383" formatCode="#,##0;[Red]\-#,##0">
                  <c:v>569361.83845599415</c:v>
                </c:pt>
                <c:pt idx="3384" formatCode="#,##0;[Red]\-#,##0">
                  <c:v>569361.83845599415</c:v>
                </c:pt>
                <c:pt idx="3385" formatCode="#,##0;[Red]\-#,##0">
                  <c:v>569361.83845599415</c:v>
                </c:pt>
                <c:pt idx="3386" formatCode="#,##0;[Red]\-#,##0">
                  <c:v>569361.83845599415</c:v>
                </c:pt>
                <c:pt idx="3387" formatCode="#,##0;[Red]\-#,##0">
                  <c:v>569361.83845599415</c:v>
                </c:pt>
                <c:pt idx="3388" formatCode="#,##0;[Red]\-#,##0">
                  <c:v>569361.83845599415</c:v>
                </c:pt>
                <c:pt idx="3389" formatCode="#,##0;[Red]\-#,##0">
                  <c:v>569361.83845599415</c:v>
                </c:pt>
                <c:pt idx="3390" formatCode="#,##0;[Red]\-#,##0">
                  <c:v>618554.20262633194</c:v>
                </c:pt>
                <c:pt idx="3391" formatCode="#,##0;[Red]\-#,##0">
                  <c:v>618554.20262633194</c:v>
                </c:pt>
                <c:pt idx="3392" formatCode="#,##0;[Red]\-#,##0">
                  <c:v>618554.20262633194</c:v>
                </c:pt>
                <c:pt idx="3393" formatCode="#,##0;[Red]\-#,##0">
                  <c:v>618554.20262633194</c:v>
                </c:pt>
                <c:pt idx="3394" formatCode="#,##0;[Red]\-#,##0">
                  <c:v>618554.20262633194</c:v>
                </c:pt>
                <c:pt idx="3395" formatCode="#,##0;[Red]\-#,##0">
                  <c:v>618554.20262633194</c:v>
                </c:pt>
                <c:pt idx="3396" formatCode="#,##0;[Red]\-#,##0">
                  <c:v>618554.20262633194</c:v>
                </c:pt>
                <c:pt idx="3397" formatCode="#,##0;[Red]\-#,##0">
                  <c:v>618554.20262633194</c:v>
                </c:pt>
                <c:pt idx="3398" formatCode="#,##0;[Red]\-#,##0">
                  <c:v>618554.20262633194</c:v>
                </c:pt>
                <c:pt idx="3399" formatCode="#,##0;[Red]\-#,##0">
                  <c:v>618554.20262633194</c:v>
                </c:pt>
                <c:pt idx="3400" formatCode="#,##0;[Red]\-#,##0">
                  <c:v>618554.20262633194</c:v>
                </c:pt>
                <c:pt idx="3401" formatCode="#,##0;[Red]\-#,##0">
                  <c:v>618554.20262633194</c:v>
                </c:pt>
                <c:pt idx="3402" formatCode="#,##0;[Red]\-#,##0">
                  <c:v>618554.20262633194</c:v>
                </c:pt>
                <c:pt idx="3403" formatCode="#,##0;[Red]\-#,##0">
                  <c:v>618554.20262633194</c:v>
                </c:pt>
                <c:pt idx="3404" formatCode="#,##0;[Red]\-#,##0">
                  <c:v>618554.20262633194</c:v>
                </c:pt>
                <c:pt idx="3405" formatCode="#,##0;[Red]\-#,##0">
                  <c:v>618554.20262633194</c:v>
                </c:pt>
                <c:pt idx="3406" formatCode="#,##0;[Red]\-#,##0">
                  <c:v>618554.20262633194</c:v>
                </c:pt>
                <c:pt idx="3407" formatCode="#,##0;[Red]\-#,##0">
                  <c:v>618554.20262633194</c:v>
                </c:pt>
                <c:pt idx="3408" formatCode="#,##0;[Red]\-#,##0">
                  <c:v>618554.20262633194</c:v>
                </c:pt>
                <c:pt idx="3409" formatCode="#,##0;[Red]\-#,##0">
                  <c:v>618554.20262633194</c:v>
                </c:pt>
                <c:pt idx="3410" formatCode="#,##0;[Red]\-#,##0">
                  <c:v>618554.20262633194</c:v>
                </c:pt>
                <c:pt idx="3411" formatCode="#,##0;[Red]\-#,##0">
                  <c:v>618554.20262633194</c:v>
                </c:pt>
                <c:pt idx="3412" formatCode="#,##0;[Red]\-#,##0">
                  <c:v>618554.20262633194</c:v>
                </c:pt>
                <c:pt idx="3413" formatCode="#,##0;[Red]\-#,##0">
                  <c:v>618554.20262633194</c:v>
                </c:pt>
                <c:pt idx="3414" formatCode="#,##0;[Red]\-#,##0">
                  <c:v>618554.20262633194</c:v>
                </c:pt>
                <c:pt idx="3415" formatCode="#,##0;[Red]\-#,##0">
                  <c:v>618554.20262633194</c:v>
                </c:pt>
                <c:pt idx="3416" formatCode="#,##0;[Red]\-#,##0">
                  <c:v>618554.20262633194</c:v>
                </c:pt>
                <c:pt idx="3417" formatCode="#,##0;[Red]\-#,##0">
                  <c:v>618554.20262633194</c:v>
                </c:pt>
                <c:pt idx="3418" formatCode="#,##0;[Red]\-#,##0">
                  <c:v>618554.20262633194</c:v>
                </c:pt>
                <c:pt idx="3419" formatCode="#,##0;[Red]\-#,##0">
                  <c:v>618554.20262633194</c:v>
                </c:pt>
                <c:pt idx="3420" formatCode="#,##0;[Red]\-#,##0">
                  <c:v>618554.20262633194</c:v>
                </c:pt>
                <c:pt idx="3421" formatCode="#,##0;[Red]\-#,##0">
                  <c:v>618554.20262633194</c:v>
                </c:pt>
                <c:pt idx="3422" formatCode="#,##0;[Red]\-#,##0">
                  <c:v>618554.20262633194</c:v>
                </c:pt>
                <c:pt idx="3423" formatCode="#,##0;[Red]\-#,##0">
                  <c:v>618554.20262633194</c:v>
                </c:pt>
                <c:pt idx="3424" formatCode="#,##0;[Red]\-#,##0">
                  <c:v>618554.20262633194</c:v>
                </c:pt>
                <c:pt idx="3425" formatCode="#,##0;[Red]\-#,##0">
                  <c:v>618554.20262633194</c:v>
                </c:pt>
                <c:pt idx="3426" formatCode="#,##0;[Red]\-#,##0">
                  <c:v>618554.20262633194</c:v>
                </c:pt>
                <c:pt idx="3427" formatCode="#,##0;[Red]\-#,##0">
                  <c:v>618554.20262633194</c:v>
                </c:pt>
                <c:pt idx="3428" formatCode="#,##0;[Red]\-#,##0">
                  <c:v>618554.20262633194</c:v>
                </c:pt>
                <c:pt idx="3429" formatCode="#,##0;[Red]\-#,##0">
                  <c:v>618554.20262633194</c:v>
                </c:pt>
                <c:pt idx="3430" formatCode="#,##0;[Red]\-#,##0">
                  <c:v>618554.20262633194</c:v>
                </c:pt>
                <c:pt idx="3431" formatCode="#,##0;[Red]\-#,##0">
                  <c:v>618554.20262633194</c:v>
                </c:pt>
                <c:pt idx="3432" formatCode="#,##0;[Red]\-#,##0">
                  <c:v>618554.20262633194</c:v>
                </c:pt>
                <c:pt idx="3433" formatCode="#,##0;[Red]\-#,##0">
                  <c:v>618554.20262633194</c:v>
                </c:pt>
                <c:pt idx="3434" formatCode="#,##0;[Red]\-#,##0">
                  <c:v>618554.20262633194</c:v>
                </c:pt>
                <c:pt idx="3435" formatCode="#,##0;[Red]\-#,##0">
                  <c:v>618554.20262633194</c:v>
                </c:pt>
                <c:pt idx="3436" formatCode="#,##0;[Red]\-#,##0">
                  <c:v>618554.20262633194</c:v>
                </c:pt>
                <c:pt idx="3437" formatCode="#,##0;[Red]\-#,##0">
                  <c:v>618554.20262633194</c:v>
                </c:pt>
                <c:pt idx="3438" formatCode="#,##0;[Red]\-#,##0">
                  <c:v>618554.20262633194</c:v>
                </c:pt>
                <c:pt idx="3439" formatCode="#,##0;[Red]\-#,##0">
                  <c:v>618554.20262633194</c:v>
                </c:pt>
                <c:pt idx="3440" formatCode="#,##0;[Red]\-#,##0">
                  <c:v>618554.20262633194</c:v>
                </c:pt>
                <c:pt idx="3441" formatCode="#,##0;[Red]\-#,##0">
                  <c:v>618554.20262633194</c:v>
                </c:pt>
                <c:pt idx="3442" formatCode="#,##0;[Red]\-#,##0">
                  <c:v>618554.20262633194</c:v>
                </c:pt>
                <c:pt idx="3443" formatCode="#,##0;[Red]\-#,##0">
                  <c:v>618554.20262633194</c:v>
                </c:pt>
                <c:pt idx="3444" formatCode="#,##0;[Red]\-#,##0">
                  <c:v>618554.20262633194</c:v>
                </c:pt>
                <c:pt idx="3445" formatCode="#,##0;[Red]\-#,##0">
                  <c:v>618554.20262633194</c:v>
                </c:pt>
                <c:pt idx="3446" formatCode="#,##0;[Red]\-#,##0">
                  <c:v>618554.20262633194</c:v>
                </c:pt>
                <c:pt idx="3447" formatCode="#,##0;[Red]\-#,##0">
                  <c:v>618554.20262633194</c:v>
                </c:pt>
                <c:pt idx="3448" formatCode="#,##0;[Red]\-#,##0">
                  <c:v>618554.20262633194</c:v>
                </c:pt>
                <c:pt idx="3449" formatCode="#,##0;[Red]\-#,##0">
                  <c:v>618554.20262633194</c:v>
                </c:pt>
                <c:pt idx="3450" formatCode="#,##0;[Red]\-#,##0">
                  <c:v>618554.20262633194</c:v>
                </c:pt>
                <c:pt idx="3451" formatCode="#,##0;[Red]\-#,##0">
                  <c:v>618554.20262633194</c:v>
                </c:pt>
                <c:pt idx="3452" formatCode="#,##0;[Red]\-#,##0">
                  <c:v>618554.20262633194</c:v>
                </c:pt>
                <c:pt idx="3453" formatCode="#,##0;[Red]\-#,##0">
                  <c:v>618554.20262633194</c:v>
                </c:pt>
                <c:pt idx="3454" formatCode="#,##0;[Red]\-#,##0">
                  <c:v>618554.20262633194</c:v>
                </c:pt>
                <c:pt idx="3455" formatCode="#,##0;[Red]\-#,##0">
                  <c:v>618554.20262633194</c:v>
                </c:pt>
                <c:pt idx="3456" formatCode="#,##0;[Red]\-#,##0">
                  <c:v>618554.20262633194</c:v>
                </c:pt>
                <c:pt idx="3457" formatCode="#,##0;[Red]\-#,##0">
                  <c:v>625821.64448679704</c:v>
                </c:pt>
                <c:pt idx="3458" formatCode="#,##0;[Red]\-#,##0">
                  <c:v>625821.64448679704</c:v>
                </c:pt>
                <c:pt idx="3459" formatCode="#,##0;[Red]\-#,##0">
                  <c:v>625821.64448679704</c:v>
                </c:pt>
                <c:pt idx="3460" formatCode="#,##0;[Red]\-#,##0">
                  <c:v>625821.64448679704</c:v>
                </c:pt>
                <c:pt idx="3461" formatCode="#,##0;[Red]\-#,##0">
                  <c:v>625821.64448679704</c:v>
                </c:pt>
                <c:pt idx="3462" formatCode="#,##0;[Red]\-#,##0">
                  <c:v>625821.64448679704</c:v>
                </c:pt>
                <c:pt idx="3463" formatCode="#,##0;[Red]\-#,##0">
                  <c:v>625821.64448679704</c:v>
                </c:pt>
                <c:pt idx="3464" formatCode="#,##0;[Red]\-#,##0">
                  <c:v>625821.64448679704</c:v>
                </c:pt>
                <c:pt idx="3465" formatCode="#,##0;[Red]\-#,##0">
                  <c:v>625821.64448679704</c:v>
                </c:pt>
                <c:pt idx="3466" formatCode="#,##0;[Red]\-#,##0">
                  <c:v>625821.64448679704</c:v>
                </c:pt>
                <c:pt idx="3467" formatCode="#,##0;[Red]\-#,##0">
                  <c:v>625821.64448679704</c:v>
                </c:pt>
                <c:pt idx="3468" formatCode="#,##0;[Red]\-#,##0">
                  <c:v>625821.64448679704</c:v>
                </c:pt>
                <c:pt idx="3469" formatCode="#,##0;[Red]\-#,##0">
                  <c:v>625821.64448679704</c:v>
                </c:pt>
                <c:pt idx="3470" formatCode="#,##0;[Red]\-#,##0">
                  <c:v>625821.64448679704</c:v>
                </c:pt>
                <c:pt idx="3471" formatCode="#,##0;[Red]\-#,##0">
                  <c:v>625821.64448679704</c:v>
                </c:pt>
                <c:pt idx="3472" formatCode="#,##0;[Red]\-#,##0">
                  <c:v>625821.64448679704</c:v>
                </c:pt>
                <c:pt idx="3473" formatCode="#,##0;[Red]\-#,##0">
                  <c:v>625821.64448679704</c:v>
                </c:pt>
                <c:pt idx="3474" formatCode="#,##0;[Red]\-#,##0">
                  <c:v>625821.64448679704</c:v>
                </c:pt>
                <c:pt idx="3475" formatCode="#,##0;[Red]\-#,##0">
                  <c:v>625821.64448679704</c:v>
                </c:pt>
                <c:pt idx="3476" formatCode="#,##0;[Red]\-#,##0">
                  <c:v>625821.64448679704</c:v>
                </c:pt>
                <c:pt idx="3477" formatCode="#,##0;[Red]\-#,##0">
                  <c:v>625821.64448679704</c:v>
                </c:pt>
                <c:pt idx="3478" formatCode="#,##0;[Red]\-#,##0">
                  <c:v>625821.64448679704</c:v>
                </c:pt>
                <c:pt idx="3479" formatCode="#,##0;[Red]\-#,##0">
                  <c:v>625821.64448679704</c:v>
                </c:pt>
                <c:pt idx="3480" formatCode="#,##0;[Red]\-#,##0">
                  <c:v>625821.64448679704</c:v>
                </c:pt>
                <c:pt idx="3481" formatCode="#,##0;[Red]\-#,##0">
                  <c:v>625821.64448679704</c:v>
                </c:pt>
                <c:pt idx="3482" formatCode="#,##0;[Red]\-#,##0">
                  <c:v>625821.64448679704</c:v>
                </c:pt>
                <c:pt idx="3483" formatCode="#,##0;[Red]\-#,##0">
                  <c:v>627357.74279708893</c:v>
                </c:pt>
                <c:pt idx="3484" formatCode="#,##0;[Red]\-#,##0">
                  <c:v>627357.74279708893</c:v>
                </c:pt>
                <c:pt idx="3485" formatCode="#,##0;[Red]\-#,##0">
                  <c:v>627357.74279708893</c:v>
                </c:pt>
                <c:pt idx="3486" formatCode="#,##0;[Red]\-#,##0">
                  <c:v>627357.74279708893</c:v>
                </c:pt>
                <c:pt idx="3487" formatCode="#,##0;[Red]\-#,##0">
                  <c:v>627357.74279708893</c:v>
                </c:pt>
                <c:pt idx="3488" formatCode="#,##0;[Red]\-#,##0">
                  <c:v>627357.74279708893</c:v>
                </c:pt>
                <c:pt idx="3489" formatCode="#,##0;[Red]\-#,##0">
                  <c:v>627357.74279708893</c:v>
                </c:pt>
                <c:pt idx="3490" formatCode="#,##0;[Red]\-#,##0">
                  <c:v>627357.74279708893</c:v>
                </c:pt>
                <c:pt idx="3491" formatCode="#,##0;[Red]\-#,##0">
                  <c:v>627357.74279708893</c:v>
                </c:pt>
                <c:pt idx="3492" formatCode="#,##0;[Red]\-#,##0">
                  <c:v>627357.74279708893</c:v>
                </c:pt>
                <c:pt idx="3493" formatCode="#,##0;[Red]\-#,##0">
                  <c:v>627357.74279708893</c:v>
                </c:pt>
                <c:pt idx="3494" formatCode="#,##0;[Red]\-#,##0">
                  <c:v>627357.74279708893</c:v>
                </c:pt>
                <c:pt idx="3495" formatCode="#,##0;[Red]\-#,##0">
                  <c:v>627357.74279708893</c:v>
                </c:pt>
                <c:pt idx="3496" formatCode="#,##0;[Red]\-#,##0">
                  <c:v>627357.74279708893</c:v>
                </c:pt>
                <c:pt idx="3497" formatCode="#,##0;[Red]\-#,##0">
                  <c:v>627357.74279708893</c:v>
                </c:pt>
                <c:pt idx="3498" formatCode="#,##0;[Red]\-#,##0">
                  <c:v>627357.74279708893</c:v>
                </c:pt>
                <c:pt idx="3499" formatCode="#,##0;[Red]\-#,##0">
                  <c:v>627357.74279708893</c:v>
                </c:pt>
                <c:pt idx="3500" formatCode="#,##0;[Red]\-#,##0">
                  <c:v>627357.74279708893</c:v>
                </c:pt>
                <c:pt idx="3501" formatCode="#,##0;[Red]\-#,##0">
                  <c:v>627357.74279708893</c:v>
                </c:pt>
                <c:pt idx="3502" formatCode="#,##0;[Red]\-#,##0">
                  <c:v>627357.74279708893</c:v>
                </c:pt>
                <c:pt idx="3503" formatCode="#,##0;[Red]\-#,##0">
                  <c:v>627357.74279708893</c:v>
                </c:pt>
                <c:pt idx="3504" formatCode="#,##0;[Red]\-#,##0">
                  <c:v>627357.74279708893</c:v>
                </c:pt>
                <c:pt idx="3505" formatCode="#,##0;[Red]\-#,##0">
                  <c:v>627357.74279708893</c:v>
                </c:pt>
                <c:pt idx="3506" formatCode="#,##0;[Red]\-#,##0">
                  <c:v>627357.74279708893</c:v>
                </c:pt>
                <c:pt idx="3507" formatCode="#,##0;[Red]\-#,##0">
                  <c:v>627357.74279708893</c:v>
                </c:pt>
                <c:pt idx="3508" formatCode="#,##0;[Red]\-#,##0">
                  <c:v>627357.74279708893</c:v>
                </c:pt>
                <c:pt idx="3509" formatCode="#,##0;[Red]\-#,##0">
                  <c:v>627357.74279708893</c:v>
                </c:pt>
                <c:pt idx="3510" formatCode="#,##0;[Red]\-#,##0">
                  <c:v>627357.74279708893</c:v>
                </c:pt>
                <c:pt idx="3511" formatCode="#,##0;[Red]\-#,##0">
                  <c:v>627357.74279708893</c:v>
                </c:pt>
                <c:pt idx="3512" formatCode="#,##0;[Red]\-#,##0">
                  <c:v>627357.74279708893</c:v>
                </c:pt>
                <c:pt idx="3513" formatCode="#,##0;[Red]\-#,##0">
                  <c:v>627357.74279708893</c:v>
                </c:pt>
                <c:pt idx="3514" formatCode="#,##0;[Red]\-#,##0">
                  <c:v>627357.74279708893</c:v>
                </c:pt>
                <c:pt idx="3515" formatCode="#,##0;[Red]\-#,##0">
                  <c:v>627357.74279708893</c:v>
                </c:pt>
                <c:pt idx="3516" formatCode="#,##0;[Red]\-#,##0">
                  <c:v>627357.74279708893</c:v>
                </c:pt>
                <c:pt idx="3517" formatCode="#,##0;[Red]\-#,##0">
                  <c:v>627357.74279708893</c:v>
                </c:pt>
                <c:pt idx="3518" formatCode="#,##0;[Red]\-#,##0">
                  <c:v>627357.74279708893</c:v>
                </c:pt>
                <c:pt idx="3519" formatCode="#,##0;[Red]\-#,##0">
                  <c:v>627357.74279708893</c:v>
                </c:pt>
                <c:pt idx="3520" formatCode="#,##0;[Red]\-#,##0">
                  <c:v>627357.74279708893</c:v>
                </c:pt>
                <c:pt idx="3521" formatCode="#,##0;[Red]\-#,##0">
                  <c:v>627357.74279708893</c:v>
                </c:pt>
                <c:pt idx="3522" formatCode="#,##0;[Red]\-#,##0">
                  <c:v>627357.74279708893</c:v>
                </c:pt>
                <c:pt idx="3523" formatCode="#,##0;[Red]\-#,##0">
                  <c:v>627357.74279708893</c:v>
                </c:pt>
                <c:pt idx="3524" formatCode="#,##0;[Red]\-#,##0">
                  <c:v>649343.55839992582</c:v>
                </c:pt>
                <c:pt idx="3525" formatCode="#,##0;[Red]\-#,##0">
                  <c:v>649343.55839992582</c:v>
                </c:pt>
                <c:pt idx="3526" formatCode="#,##0;[Red]\-#,##0">
                  <c:v>649343.55839992582</c:v>
                </c:pt>
                <c:pt idx="3527" formatCode="#,##0;[Red]\-#,##0">
                  <c:v>649343.55839992582</c:v>
                </c:pt>
                <c:pt idx="3528" formatCode="#,##0;[Red]\-#,##0">
                  <c:v>649343.55839992582</c:v>
                </c:pt>
                <c:pt idx="3529" formatCode="#,##0;[Red]\-#,##0">
                  <c:v>649343.55839992582</c:v>
                </c:pt>
                <c:pt idx="3530" formatCode="#,##0;[Red]\-#,##0">
                  <c:v>649343.55839992582</c:v>
                </c:pt>
                <c:pt idx="3531" formatCode="#,##0;[Red]\-#,##0">
                  <c:v>649343.55839992582</c:v>
                </c:pt>
                <c:pt idx="3532" formatCode="#,##0;[Red]\-#,##0">
                  <c:v>649343.55839992582</c:v>
                </c:pt>
                <c:pt idx="3533" formatCode="#,##0;[Red]\-#,##0">
                  <c:v>649343.55839992582</c:v>
                </c:pt>
                <c:pt idx="3534" formatCode="#,##0;[Red]\-#,##0">
                  <c:v>649343.55839992582</c:v>
                </c:pt>
                <c:pt idx="3535" formatCode="#,##0;[Red]\-#,##0">
                  <c:v>649343.55839992582</c:v>
                </c:pt>
                <c:pt idx="3536" formatCode="#,##0;[Red]\-#,##0">
                  <c:v>649343.55839992582</c:v>
                </c:pt>
                <c:pt idx="3537" formatCode="#,##0;[Red]\-#,##0">
                  <c:v>649343.55839992582</c:v>
                </c:pt>
                <c:pt idx="3538" formatCode="#,##0;[Red]\-#,##0">
                  <c:v>649343.55839992582</c:v>
                </c:pt>
                <c:pt idx="3539" formatCode="#,##0;[Red]\-#,##0">
                  <c:v>649343.55839992582</c:v>
                </c:pt>
                <c:pt idx="3540" formatCode="#,##0;[Red]\-#,##0">
                  <c:v>649343.55839992582</c:v>
                </c:pt>
                <c:pt idx="3541" formatCode="#,##0;[Red]\-#,##0">
                  <c:v>649343.55839992582</c:v>
                </c:pt>
                <c:pt idx="3542" formatCode="#,##0;[Red]\-#,##0">
                  <c:v>649343.55839992582</c:v>
                </c:pt>
                <c:pt idx="3543" formatCode="#,##0;[Red]\-#,##0">
                  <c:v>649343.55839992582</c:v>
                </c:pt>
                <c:pt idx="3544" formatCode="#,##0;[Red]\-#,##0">
                  <c:v>649343.55839992582</c:v>
                </c:pt>
                <c:pt idx="3545" formatCode="#,##0;[Red]\-#,##0">
                  <c:v>649343.55839992582</c:v>
                </c:pt>
                <c:pt idx="3546" formatCode="#,##0;[Red]\-#,##0">
                  <c:v>649343.55839992582</c:v>
                </c:pt>
                <c:pt idx="3547" formatCode="#,##0;[Red]\-#,##0">
                  <c:v>649343.55839992582</c:v>
                </c:pt>
                <c:pt idx="3548" formatCode="#,##0;[Red]\-#,##0">
                  <c:v>649343.55839992582</c:v>
                </c:pt>
                <c:pt idx="3549" formatCode="#,##0;[Red]\-#,##0">
                  <c:v>649343.55839992582</c:v>
                </c:pt>
                <c:pt idx="3550" formatCode="#,##0;[Red]\-#,##0">
                  <c:v>649343.55839992582</c:v>
                </c:pt>
                <c:pt idx="3551" formatCode="#,##0;[Red]\-#,##0">
                  <c:v>649343.55839992582</c:v>
                </c:pt>
                <c:pt idx="3552" formatCode="#,##0;[Red]\-#,##0">
                  <c:v>649343.55839992582</c:v>
                </c:pt>
                <c:pt idx="3553" formatCode="#,##0;[Red]\-#,##0">
                  <c:v>649343.55839992582</c:v>
                </c:pt>
                <c:pt idx="3554" formatCode="#,##0;[Red]\-#,##0">
                  <c:v>649343.55839992582</c:v>
                </c:pt>
                <c:pt idx="3555" formatCode="#,##0;[Red]\-#,##0">
                  <c:v>649343.55839992582</c:v>
                </c:pt>
                <c:pt idx="3556" formatCode="#,##0;[Red]\-#,##0">
                  <c:v>649343.55839992582</c:v>
                </c:pt>
                <c:pt idx="3557" formatCode="#,##0;[Red]\-#,##0">
                  <c:v>649343.55839992582</c:v>
                </c:pt>
                <c:pt idx="3558" formatCode="#,##0;[Red]\-#,##0">
                  <c:v>649343.55839992582</c:v>
                </c:pt>
                <c:pt idx="3559" formatCode="#,##0;[Red]\-#,##0">
                  <c:v>649343.55839992582</c:v>
                </c:pt>
                <c:pt idx="3560" formatCode="#,##0;[Red]\-#,##0">
                  <c:v>649343.55839992582</c:v>
                </c:pt>
                <c:pt idx="3561" formatCode="#,##0;[Red]\-#,##0">
                  <c:v>649343.55839992582</c:v>
                </c:pt>
                <c:pt idx="3562" formatCode="#,##0;[Red]\-#,##0">
                  <c:v>649343.55839992582</c:v>
                </c:pt>
                <c:pt idx="3563" formatCode="#,##0;[Red]\-#,##0">
                  <c:v>649343.55839992582</c:v>
                </c:pt>
                <c:pt idx="3564" formatCode="#,##0;[Red]\-#,##0">
                  <c:v>649343.55839992582</c:v>
                </c:pt>
                <c:pt idx="3565" formatCode="#,##0;[Red]\-#,##0">
                  <c:v>649343.55839992582</c:v>
                </c:pt>
                <c:pt idx="3566" formatCode="#,##0;[Red]\-#,##0">
                  <c:v>649343.55839992582</c:v>
                </c:pt>
                <c:pt idx="3567" formatCode="#,##0;[Red]\-#,##0">
                  <c:v>671565.78062214807</c:v>
                </c:pt>
                <c:pt idx="3568" formatCode="#,##0;[Red]\-#,##0">
                  <c:v>671565.78062214807</c:v>
                </c:pt>
                <c:pt idx="3569" formatCode="#,##0;[Red]\-#,##0">
                  <c:v>671565.78062214807</c:v>
                </c:pt>
                <c:pt idx="3570" formatCode="#,##0;[Red]\-#,##0">
                  <c:v>671565.78062214807</c:v>
                </c:pt>
                <c:pt idx="3571" formatCode="#,##0;[Red]\-#,##0">
                  <c:v>671565.78062214807</c:v>
                </c:pt>
                <c:pt idx="3572" formatCode="#,##0;[Red]\-#,##0">
                  <c:v>671565.78062214807</c:v>
                </c:pt>
                <c:pt idx="3573" formatCode="#,##0;[Red]\-#,##0">
                  <c:v>671565.78062214807</c:v>
                </c:pt>
                <c:pt idx="3574" formatCode="#,##0;[Red]\-#,##0">
                  <c:v>671565.78062214807</c:v>
                </c:pt>
                <c:pt idx="3575" formatCode="#,##0;[Red]\-#,##0">
                  <c:v>671565.78062214807</c:v>
                </c:pt>
                <c:pt idx="3576" formatCode="#,##0;[Red]\-#,##0">
                  <c:v>671565.78062214807</c:v>
                </c:pt>
                <c:pt idx="3577" formatCode="#,##0;[Red]\-#,##0">
                  <c:v>671565.78062214807</c:v>
                </c:pt>
                <c:pt idx="3578" formatCode="#,##0;[Red]\-#,##0">
                  <c:v>671565.78062214807</c:v>
                </c:pt>
                <c:pt idx="3579" formatCode="#,##0;[Red]\-#,##0">
                  <c:v>671565.78062214807</c:v>
                </c:pt>
                <c:pt idx="3580" formatCode="#,##0;[Red]\-#,##0">
                  <c:v>671565.78062214807</c:v>
                </c:pt>
                <c:pt idx="3581" formatCode="#,##0;[Red]\-#,##0">
                  <c:v>671565.78062214807</c:v>
                </c:pt>
                <c:pt idx="3582" formatCode="#,##0;[Red]\-#,##0">
                  <c:v>671565.78062214807</c:v>
                </c:pt>
                <c:pt idx="3583" formatCode="#,##0;[Red]\-#,##0">
                  <c:v>671565.78062214807</c:v>
                </c:pt>
                <c:pt idx="3584" formatCode="#,##0;[Red]\-#,##0">
                  <c:v>671565.78062214807</c:v>
                </c:pt>
                <c:pt idx="3585" formatCode="#,##0;[Red]\-#,##0">
                  <c:v>671565.78062214807</c:v>
                </c:pt>
                <c:pt idx="3586" formatCode="#,##0;[Red]\-#,##0">
                  <c:v>671565.78062214807</c:v>
                </c:pt>
                <c:pt idx="3587" formatCode="#,##0;[Red]\-#,##0">
                  <c:v>671565.78062214807</c:v>
                </c:pt>
                <c:pt idx="3588" formatCode="#,##0;[Red]\-#,##0">
                  <c:v>671565.78062214807</c:v>
                </c:pt>
                <c:pt idx="3589" formatCode="#,##0;[Red]\-#,##0">
                  <c:v>671565.78062214807</c:v>
                </c:pt>
                <c:pt idx="3590" formatCode="#,##0;[Red]\-#,##0">
                  <c:v>671565.78062214807</c:v>
                </c:pt>
                <c:pt idx="3591" formatCode="#,##0;[Red]\-#,##0">
                  <c:v>671565.78062214807</c:v>
                </c:pt>
                <c:pt idx="3592" formatCode="#,##0;[Red]\-#,##0">
                  <c:v>671565.78062214807</c:v>
                </c:pt>
                <c:pt idx="3593" formatCode="#,##0;[Red]\-#,##0">
                  <c:v>671565.78062214807</c:v>
                </c:pt>
                <c:pt idx="3594" formatCode="#,##0;[Red]\-#,##0">
                  <c:v>671565.78062214807</c:v>
                </c:pt>
                <c:pt idx="3595" formatCode="#,##0;[Red]\-#,##0">
                  <c:v>680337.71044670953</c:v>
                </c:pt>
                <c:pt idx="3596" formatCode="#,##0;[Red]\-#,##0">
                  <c:v>680337.71044670953</c:v>
                </c:pt>
                <c:pt idx="3597" formatCode="#,##0;[Red]\-#,##0">
                  <c:v>680337.71044670953</c:v>
                </c:pt>
                <c:pt idx="3598" formatCode="#,##0;[Red]\-#,##0">
                  <c:v>680337.71044670953</c:v>
                </c:pt>
                <c:pt idx="3599" formatCode="#,##0;[Red]\-#,##0">
                  <c:v>680337.71044670953</c:v>
                </c:pt>
                <c:pt idx="3600" formatCode="#,##0;[Red]\-#,##0">
                  <c:v>680337.71044670953</c:v>
                </c:pt>
                <c:pt idx="3601" formatCode="#,##0;[Red]\-#,##0">
                  <c:v>680337.71044670953</c:v>
                </c:pt>
                <c:pt idx="3602" formatCode="#,##0;[Red]\-#,##0">
                  <c:v>680337.71044670953</c:v>
                </c:pt>
                <c:pt idx="3603" formatCode="#,##0;[Red]\-#,##0">
                  <c:v>680337.71044670953</c:v>
                </c:pt>
                <c:pt idx="3604" formatCode="#,##0;[Red]\-#,##0">
                  <c:v>680337.71044670953</c:v>
                </c:pt>
                <c:pt idx="3605" formatCode="#,##0;[Red]\-#,##0">
                  <c:v>680337.71044670953</c:v>
                </c:pt>
                <c:pt idx="3606" formatCode="#,##0;[Red]\-#,##0">
                  <c:v>680337.71044670953</c:v>
                </c:pt>
                <c:pt idx="3607" formatCode="#,##0;[Red]\-#,##0">
                  <c:v>680337.71044670953</c:v>
                </c:pt>
                <c:pt idx="3608" formatCode="#,##0;[Red]\-#,##0">
                  <c:v>680337.71044670953</c:v>
                </c:pt>
                <c:pt idx="3609" formatCode="#,##0;[Red]\-#,##0">
                  <c:v>680337.71044670953</c:v>
                </c:pt>
                <c:pt idx="3610" formatCode="#,##0;[Red]\-#,##0">
                  <c:v>680337.71044670953</c:v>
                </c:pt>
                <c:pt idx="3611" formatCode="#,##0;[Red]\-#,##0">
                  <c:v>680337.71044670953</c:v>
                </c:pt>
                <c:pt idx="3612" formatCode="#,##0;[Red]\-#,##0">
                  <c:v>680337.71044670953</c:v>
                </c:pt>
                <c:pt idx="3613" formatCode="#,##0;[Red]\-#,##0">
                  <c:v>680337.71044670953</c:v>
                </c:pt>
                <c:pt idx="3614" formatCode="#,##0;[Red]\-#,##0">
                  <c:v>680337.71044670953</c:v>
                </c:pt>
                <c:pt idx="3615" formatCode="#,##0;[Red]\-#,##0">
                  <c:v>680337.71044670953</c:v>
                </c:pt>
                <c:pt idx="3616" formatCode="#,##0;[Red]\-#,##0">
                  <c:v>680337.71044670953</c:v>
                </c:pt>
                <c:pt idx="3617" formatCode="#,##0;[Red]\-#,##0">
                  <c:v>680337.71044670953</c:v>
                </c:pt>
                <c:pt idx="3618" formatCode="#,##0;[Red]\-#,##0">
                  <c:v>680337.71044670953</c:v>
                </c:pt>
                <c:pt idx="3619" formatCode="#,##0;[Red]\-#,##0">
                  <c:v>680337.71044670953</c:v>
                </c:pt>
                <c:pt idx="3620" formatCode="#,##0;[Red]\-#,##0">
                  <c:v>680337.71044670953</c:v>
                </c:pt>
                <c:pt idx="3621" formatCode="#,##0;[Red]\-#,##0">
                  <c:v>605710.84477506776</c:v>
                </c:pt>
                <c:pt idx="3622" formatCode="#,##0;[Red]\-#,##0">
                  <c:v>607719.88545814157</c:v>
                </c:pt>
                <c:pt idx="3623" formatCode="#,##0;[Red]\-#,##0">
                  <c:v>607719.88545814157</c:v>
                </c:pt>
                <c:pt idx="3624" formatCode="#,##0;[Red]\-#,##0">
                  <c:v>607719.88545814157</c:v>
                </c:pt>
                <c:pt idx="3625" formatCode="#,##0;[Red]\-#,##0">
                  <c:v>607719.88545814157</c:v>
                </c:pt>
                <c:pt idx="3626" formatCode="#,##0;[Red]\-#,##0">
                  <c:v>607719.88545814157</c:v>
                </c:pt>
                <c:pt idx="3627" formatCode="#,##0;[Red]\-#,##0">
                  <c:v>607719.88545814157</c:v>
                </c:pt>
                <c:pt idx="3628" formatCode="#,##0;[Red]\-#,##0">
                  <c:v>607719.88545814157</c:v>
                </c:pt>
                <c:pt idx="3629" formatCode="#,##0;[Red]\-#,##0">
                  <c:v>607719.88545814157</c:v>
                </c:pt>
                <c:pt idx="3630" formatCode="#,##0;[Red]\-#,##0">
                  <c:v>614089.73928675905</c:v>
                </c:pt>
                <c:pt idx="3631" formatCode="#,##0;[Red]\-#,##0">
                  <c:v>614089.73928675905</c:v>
                </c:pt>
                <c:pt idx="3632" formatCode="#,##0;[Red]\-#,##0">
                  <c:v>614089.73928675905</c:v>
                </c:pt>
                <c:pt idx="3633" formatCode="#,##0;[Red]\-#,##0">
                  <c:v>614089.73928675905</c:v>
                </c:pt>
                <c:pt idx="3634" formatCode="#,##0;[Red]\-#,##0">
                  <c:v>614089.73928675905</c:v>
                </c:pt>
                <c:pt idx="3635" formatCode="#,##0;[Red]\-#,##0">
                  <c:v>614089.73928675905</c:v>
                </c:pt>
                <c:pt idx="3636" formatCode="#,##0;[Red]\-#,##0">
                  <c:v>614089.73928675905</c:v>
                </c:pt>
                <c:pt idx="3637" formatCode="#,##0;[Red]\-#,##0">
                  <c:v>614089.73928675905</c:v>
                </c:pt>
                <c:pt idx="3638" formatCode="#,##0;[Red]\-#,##0">
                  <c:v>614089.73928675905</c:v>
                </c:pt>
                <c:pt idx="3639" formatCode="#,##0;[Red]\-#,##0">
                  <c:v>614089.73928675905</c:v>
                </c:pt>
                <c:pt idx="3640" formatCode="#,##0;[Red]\-#,##0">
                  <c:v>614089.73928675905</c:v>
                </c:pt>
                <c:pt idx="3641" formatCode="#,##0;[Red]\-#,##0">
                  <c:v>614089.73928675905</c:v>
                </c:pt>
                <c:pt idx="3642" formatCode="#,##0;[Red]\-#,##0">
                  <c:v>614089.73928675905</c:v>
                </c:pt>
                <c:pt idx="3643" formatCode="#,##0;[Red]\-#,##0">
                  <c:v>614089.73928675905</c:v>
                </c:pt>
                <c:pt idx="3644" formatCode="#,##0;[Red]\-#,##0">
                  <c:v>614089.73928675905</c:v>
                </c:pt>
                <c:pt idx="3645" formatCode="#,##0;[Red]\-#,##0">
                  <c:v>614089.73928675905</c:v>
                </c:pt>
                <c:pt idx="3646" formatCode="#,##0;[Red]\-#,##0">
                  <c:v>614089.73928675905</c:v>
                </c:pt>
                <c:pt idx="3647" formatCode="#,##0;[Red]\-#,##0">
                  <c:v>614089.73928675905</c:v>
                </c:pt>
                <c:pt idx="3648" formatCode="#,##0;[Red]\-#,##0">
                  <c:v>614089.73928675905</c:v>
                </c:pt>
                <c:pt idx="3649" formatCode="#,##0;[Red]\-#,##0">
                  <c:v>614089.73928675905</c:v>
                </c:pt>
                <c:pt idx="3650" formatCode="#,##0;[Red]\-#,##0">
                  <c:v>614089.73928675905</c:v>
                </c:pt>
                <c:pt idx="3651" formatCode="#,##0;[Red]\-#,##0">
                  <c:v>614089.73928675905</c:v>
                </c:pt>
                <c:pt idx="3652" formatCode="#,##0;[Red]\-#,##0">
                  <c:v>614089.73928675905</c:v>
                </c:pt>
                <c:pt idx="3653" formatCode="#,##0;[Red]\-#,##0">
                  <c:v>614089.73928675905</c:v>
                </c:pt>
                <c:pt idx="3654" formatCode="#,##0;[Red]\-#,##0">
                  <c:v>614089.73928675905</c:v>
                </c:pt>
                <c:pt idx="3655" formatCode="#,##0;[Red]\-#,##0">
                  <c:v>614089.73928675905</c:v>
                </c:pt>
                <c:pt idx="3656" formatCode="#,##0;[Red]\-#,##0">
                  <c:v>614089.73928675905</c:v>
                </c:pt>
                <c:pt idx="3657" formatCode="#,##0;[Red]\-#,##0">
                  <c:v>614089.73928675905</c:v>
                </c:pt>
                <c:pt idx="3658" formatCode="#,##0;[Red]\-#,##0">
                  <c:v>614089.73928675905</c:v>
                </c:pt>
                <c:pt idx="3659" formatCode="#,##0;[Red]\-#,##0">
                  <c:v>614089.73928675905</c:v>
                </c:pt>
                <c:pt idx="3660" formatCode="#,##0;[Red]\-#,##0">
                  <c:v>614089.73928675905</c:v>
                </c:pt>
                <c:pt idx="3661" formatCode="#,##0;[Red]\-#,##0">
                  <c:v>614089.73928675905</c:v>
                </c:pt>
                <c:pt idx="3662" formatCode="#,##0;[Red]\-#,##0">
                  <c:v>614089.73928675905</c:v>
                </c:pt>
                <c:pt idx="3663" formatCode="#,##0;[Red]\-#,##0">
                  <c:v>612586.81253466289</c:v>
                </c:pt>
                <c:pt idx="3664" formatCode="#,##0;[Red]\-#,##0">
                  <c:v>612586.81253466289</c:v>
                </c:pt>
                <c:pt idx="3665" formatCode="#,##0;[Red]\-#,##0">
                  <c:v>612586.81253466289</c:v>
                </c:pt>
                <c:pt idx="3666" formatCode="#,##0;[Red]\-#,##0">
                  <c:v>612586.81253466289</c:v>
                </c:pt>
                <c:pt idx="3667" formatCode="#,##0;[Red]\-#,##0">
                  <c:v>612586.81253466289</c:v>
                </c:pt>
                <c:pt idx="3668" formatCode="#,##0;[Red]\-#,##0">
                  <c:v>612586.81253466289</c:v>
                </c:pt>
                <c:pt idx="3669" formatCode="#,##0;[Red]\-#,##0">
                  <c:v>612586.81253466289</c:v>
                </c:pt>
                <c:pt idx="3670" formatCode="#,##0;[Red]\-#,##0">
                  <c:v>612586.81253466289</c:v>
                </c:pt>
                <c:pt idx="3671" formatCode="#,##0;[Red]\-#,##0">
                  <c:v>612586.81253466289</c:v>
                </c:pt>
                <c:pt idx="3672" formatCode="#,##0;[Red]\-#,##0">
                  <c:v>612586.81253466289</c:v>
                </c:pt>
                <c:pt idx="3673" formatCode="#,##0;[Red]\-#,##0">
                  <c:v>612586.81253466289</c:v>
                </c:pt>
                <c:pt idx="3674" formatCode="#,##0;[Red]\-#,##0">
                  <c:v>612586.81253466289</c:v>
                </c:pt>
                <c:pt idx="3675" formatCode="#,##0;[Red]\-#,##0">
                  <c:v>617051.09824894858</c:v>
                </c:pt>
                <c:pt idx="3676" formatCode="#,##0;[Red]\-#,##0">
                  <c:v>617051.09824894858</c:v>
                </c:pt>
                <c:pt idx="3677" formatCode="#,##0;[Red]\-#,##0">
                  <c:v>617051.09824894858</c:v>
                </c:pt>
                <c:pt idx="3678" formatCode="#,##0;[Red]\-#,##0">
                  <c:v>617051.09824894858</c:v>
                </c:pt>
                <c:pt idx="3679" formatCode="#,##0;[Red]\-#,##0">
                  <c:v>617051.09824894858</c:v>
                </c:pt>
                <c:pt idx="3680" formatCode="#,##0;[Red]\-#,##0">
                  <c:v>617051.09824894858</c:v>
                </c:pt>
                <c:pt idx="3681" formatCode="#,##0;[Red]\-#,##0">
                  <c:v>617051.09824894858</c:v>
                </c:pt>
                <c:pt idx="3682" formatCode="#,##0;[Red]\-#,##0">
                  <c:v>617051.09824894858</c:v>
                </c:pt>
                <c:pt idx="3683" formatCode="#,##0;[Red]\-#,##0">
                  <c:v>617051.09824894858</c:v>
                </c:pt>
                <c:pt idx="3684" formatCode="#,##0;[Red]\-#,##0">
                  <c:v>617051.09824894858</c:v>
                </c:pt>
                <c:pt idx="3685" formatCode="#,##0;[Red]\-#,##0">
                  <c:v>617051.09824894858</c:v>
                </c:pt>
                <c:pt idx="3686" formatCode="#,##0;[Red]\-#,##0">
                  <c:v>617051.09824894858</c:v>
                </c:pt>
                <c:pt idx="3687" formatCode="#,##0;[Red]\-#,##0">
                  <c:v>617051.09824894858</c:v>
                </c:pt>
                <c:pt idx="3688" formatCode="#,##0;[Red]\-#,##0">
                  <c:v>617051.09824894858</c:v>
                </c:pt>
                <c:pt idx="3689" formatCode="#,##0;[Red]\-#,##0">
                  <c:v>617051.09824894858</c:v>
                </c:pt>
                <c:pt idx="3690" formatCode="#,##0;[Red]\-#,##0">
                  <c:v>617051.09824894858</c:v>
                </c:pt>
                <c:pt idx="3691" formatCode="#,##0;[Red]\-#,##0">
                  <c:v>617051.09824894858</c:v>
                </c:pt>
                <c:pt idx="3692" formatCode="#,##0;[Red]\-#,##0">
                  <c:v>617051.09824894858</c:v>
                </c:pt>
                <c:pt idx="3693" formatCode="#,##0;[Red]\-#,##0">
                  <c:v>680880.88548299111</c:v>
                </c:pt>
                <c:pt idx="3694" formatCode="#,##0;[Red]\-#,##0">
                  <c:v>680880.88548299111</c:v>
                </c:pt>
                <c:pt idx="3695" formatCode="#,##0;[Red]\-#,##0">
                  <c:v>680880.88548299111</c:v>
                </c:pt>
                <c:pt idx="3696" formatCode="#,##0;[Red]\-#,##0">
                  <c:v>680880.88548299111</c:v>
                </c:pt>
                <c:pt idx="3697" formatCode="#,##0;[Red]\-#,##0">
                  <c:v>680880.88548299111</c:v>
                </c:pt>
                <c:pt idx="3698" formatCode="#,##0;[Red]\-#,##0">
                  <c:v>680880.88548299111</c:v>
                </c:pt>
                <c:pt idx="3699" formatCode="#,##0;[Red]\-#,##0">
                  <c:v>680880.88548299111</c:v>
                </c:pt>
                <c:pt idx="3700" formatCode="#,##0;[Red]\-#,##0">
                  <c:v>680880.88548299111</c:v>
                </c:pt>
                <c:pt idx="3701" formatCode="#,##0;[Red]\-#,##0">
                  <c:v>680880.88548299111</c:v>
                </c:pt>
                <c:pt idx="3702" formatCode="#,##0;[Red]\-#,##0">
                  <c:v>680880.88548299111</c:v>
                </c:pt>
                <c:pt idx="3703" formatCode="#,##0;[Red]\-#,##0">
                  <c:v>700361.40496351058</c:v>
                </c:pt>
                <c:pt idx="3704" formatCode="#,##0;[Red]\-#,##0">
                  <c:v>700361.40496351058</c:v>
                </c:pt>
                <c:pt idx="3705" formatCode="#,##0;[Red]\-#,##0">
                  <c:v>700361.40496351058</c:v>
                </c:pt>
                <c:pt idx="3706" formatCode="#,##0;[Red]\-#,##0">
                  <c:v>700361.40496351058</c:v>
                </c:pt>
                <c:pt idx="3707" formatCode="#,##0;[Red]\-#,##0">
                  <c:v>700361.40496351058</c:v>
                </c:pt>
                <c:pt idx="3708" formatCode="#,##0;[Red]\-#,##0">
                  <c:v>700361.40496351058</c:v>
                </c:pt>
                <c:pt idx="3709" formatCode="#,##0;[Red]\-#,##0">
                  <c:v>700361.40496351058</c:v>
                </c:pt>
                <c:pt idx="3710" formatCode="#,##0;[Red]\-#,##0">
                  <c:v>700361.40496351058</c:v>
                </c:pt>
                <c:pt idx="3711" formatCode="#,##0;[Red]\-#,##0">
                  <c:v>700361.40496351058</c:v>
                </c:pt>
                <c:pt idx="3712" formatCode="#,##0;[Red]\-#,##0">
                  <c:v>700361.40496351058</c:v>
                </c:pt>
                <c:pt idx="3713" formatCode="#,##0;[Red]\-#,##0">
                  <c:v>700361.40496351058</c:v>
                </c:pt>
                <c:pt idx="3714" formatCode="#,##0;[Red]\-#,##0">
                  <c:v>700361.40496351058</c:v>
                </c:pt>
                <c:pt idx="3715" formatCode="#,##0;[Red]\-#,##0">
                  <c:v>700361.40496351058</c:v>
                </c:pt>
                <c:pt idx="3716" formatCode="#,##0;[Red]\-#,##0">
                  <c:v>700361.40496351058</c:v>
                </c:pt>
                <c:pt idx="3717" formatCode="#,##0;[Red]\-#,##0">
                  <c:v>700361.40496351058</c:v>
                </c:pt>
                <c:pt idx="3718" formatCode="#,##0;[Red]\-#,##0">
                  <c:v>700361.40496351058</c:v>
                </c:pt>
                <c:pt idx="3719" formatCode="#,##0;[Red]\-#,##0">
                  <c:v>700361.40496351058</c:v>
                </c:pt>
                <c:pt idx="3720" formatCode="#,##0;[Red]\-#,##0">
                  <c:v>700361.40496351058</c:v>
                </c:pt>
                <c:pt idx="3721" formatCode="#,##0;[Red]\-#,##0">
                  <c:v>700361.40496351058</c:v>
                </c:pt>
                <c:pt idx="3722" formatCode="#,##0;[Red]\-#,##0">
                  <c:v>700361.40496351058</c:v>
                </c:pt>
                <c:pt idx="3723" formatCode="#,##0;[Red]\-#,##0">
                  <c:v>700361.40496351058</c:v>
                </c:pt>
                <c:pt idx="3724" formatCode="#,##0;[Red]\-#,##0">
                  <c:v>689998.71066299244</c:v>
                </c:pt>
                <c:pt idx="3725" formatCode="#,##0;[Red]\-#,##0">
                  <c:v>689998.71066299244</c:v>
                </c:pt>
                <c:pt idx="3726" formatCode="#,##0;[Red]\-#,##0">
                  <c:v>689998.71066299244</c:v>
                </c:pt>
                <c:pt idx="3727" formatCode="#,##0;[Red]\-#,##0">
                  <c:v>689998.71066299244</c:v>
                </c:pt>
                <c:pt idx="3728" formatCode="#,##0;[Red]\-#,##0">
                  <c:v>689998.71066299244</c:v>
                </c:pt>
                <c:pt idx="3729" formatCode="#,##0;[Red]\-#,##0">
                  <c:v>689998.71066299244</c:v>
                </c:pt>
                <c:pt idx="3730" formatCode="#,##0;[Red]\-#,##0">
                  <c:v>689998.71066299244</c:v>
                </c:pt>
                <c:pt idx="3731" formatCode="#,##0;[Red]\-#,##0">
                  <c:v>689998.71066299244</c:v>
                </c:pt>
                <c:pt idx="3732" formatCode="#,##0;[Red]\-#,##0">
                  <c:v>689998.71066299244</c:v>
                </c:pt>
                <c:pt idx="3733" formatCode="#,##0;[Red]\-#,##0">
                  <c:v>689998.71066299244</c:v>
                </c:pt>
                <c:pt idx="3734" formatCode="#,##0;[Red]\-#,##0">
                  <c:v>689998.71066299244</c:v>
                </c:pt>
                <c:pt idx="3735" formatCode="#,##0;[Red]\-#,##0">
                  <c:v>689998.71066299244</c:v>
                </c:pt>
                <c:pt idx="3736" formatCode="#,##0;[Red]\-#,##0">
                  <c:v>689998.71066299244</c:v>
                </c:pt>
                <c:pt idx="3737" formatCode="#,##0;[Red]\-#,##0">
                  <c:v>689998.71066299244</c:v>
                </c:pt>
                <c:pt idx="3738" formatCode="#,##0;[Red]\-#,##0">
                  <c:v>689998.71066299244</c:v>
                </c:pt>
                <c:pt idx="3739" formatCode="#,##0;[Red]\-#,##0">
                  <c:v>689998.71066299244</c:v>
                </c:pt>
                <c:pt idx="3740" formatCode="#,##0;[Red]\-#,##0">
                  <c:v>689998.71066299244</c:v>
                </c:pt>
                <c:pt idx="3741" formatCode="#,##0;[Red]\-#,##0">
                  <c:v>689998.71066299244</c:v>
                </c:pt>
                <c:pt idx="3742" formatCode="#,##0;[Red]\-#,##0">
                  <c:v>689998.71066299244</c:v>
                </c:pt>
                <c:pt idx="3743" formatCode="#,##0;[Red]\-#,##0">
                  <c:v>689998.71066299244</c:v>
                </c:pt>
                <c:pt idx="3744" formatCode="#,##0;[Red]\-#,##0">
                  <c:v>689998.71066299244</c:v>
                </c:pt>
                <c:pt idx="3745" formatCode="#,##0;[Red]\-#,##0">
                  <c:v>689998.71066299244</c:v>
                </c:pt>
                <c:pt idx="3746" formatCode="#,##0;[Red]\-#,##0">
                  <c:v>689998.71066299244</c:v>
                </c:pt>
                <c:pt idx="3747" formatCode="#,##0;[Red]\-#,##0">
                  <c:v>689998.71066299244</c:v>
                </c:pt>
                <c:pt idx="3748" formatCode="#,##0;[Red]\-#,##0">
                  <c:v>689998.71066299244</c:v>
                </c:pt>
                <c:pt idx="3749" formatCode="#,##0;[Red]\-#,##0">
                  <c:v>689998.71066299244</c:v>
                </c:pt>
                <c:pt idx="3750" formatCode="#,##0;[Red]\-#,##0">
                  <c:v>689998.71066299244</c:v>
                </c:pt>
                <c:pt idx="3751" formatCode="#,##0;[Red]\-#,##0">
                  <c:v>689998.71066299244</c:v>
                </c:pt>
                <c:pt idx="3752" formatCode="#,##0;[Red]\-#,##0">
                  <c:v>689998.71066299244</c:v>
                </c:pt>
                <c:pt idx="3753" formatCode="#,##0;[Red]\-#,##0">
                  <c:v>689998.71066299244</c:v>
                </c:pt>
                <c:pt idx="3754" formatCode="#,##0;[Red]\-#,##0">
                  <c:v>689998.71066299244</c:v>
                </c:pt>
                <c:pt idx="3755" formatCode="#,##0;[Red]\-#,##0">
                  <c:v>689998.71066299244</c:v>
                </c:pt>
                <c:pt idx="3756" formatCode="#,##0;[Red]\-#,##0">
                  <c:v>689998.71066299244</c:v>
                </c:pt>
                <c:pt idx="3757" formatCode="#,##0;[Red]\-#,##0">
                  <c:v>689998.71066299244</c:v>
                </c:pt>
                <c:pt idx="3758" formatCode="#,##0;[Red]\-#,##0">
                  <c:v>689998.71066299244</c:v>
                </c:pt>
                <c:pt idx="3759" formatCode="#,##0;[Red]\-#,##0">
                  <c:v>689998.71066299244</c:v>
                </c:pt>
                <c:pt idx="3760" formatCode="#,##0;[Red]\-#,##0">
                  <c:v>689998.71066299244</c:v>
                </c:pt>
                <c:pt idx="3761" formatCode="#,##0;[Red]\-#,##0">
                  <c:v>689998.71066299244</c:v>
                </c:pt>
                <c:pt idx="3762" formatCode="#,##0;[Red]\-#,##0">
                  <c:v>689998.71066299244</c:v>
                </c:pt>
                <c:pt idx="3763" formatCode="#,##0;[Red]\-#,##0">
                  <c:v>689998.71066299244</c:v>
                </c:pt>
                <c:pt idx="3764" formatCode="#,##0;[Red]\-#,##0">
                  <c:v>689998.71066299244</c:v>
                </c:pt>
                <c:pt idx="3765" formatCode="#,##0;[Red]\-#,##0">
                  <c:v>689998.71066299244</c:v>
                </c:pt>
                <c:pt idx="3766" formatCode="#,##0;[Red]\-#,##0">
                  <c:v>689998.71066299244</c:v>
                </c:pt>
                <c:pt idx="3767" formatCode="#,##0;[Red]\-#,##0">
                  <c:v>689998.71066299244</c:v>
                </c:pt>
                <c:pt idx="3768" formatCode="#,##0;[Red]\-#,##0">
                  <c:v>689998.71066299244</c:v>
                </c:pt>
                <c:pt idx="3769" formatCode="#,##0;[Red]\-#,##0">
                  <c:v>689998.71066299244</c:v>
                </c:pt>
                <c:pt idx="3770" formatCode="#,##0;[Red]\-#,##0">
                  <c:v>689998.71066299244</c:v>
                </c:pt>
                <c:pt idx="3771" formatCode="#,##0;[Red]\-#,##0">
                  <c:v>689998.71066299244</c:v>
                </c:pt>
                <c:pt idx="3772" formatCode="#,##0;[Red]\-#,##0">
                  <c:v>689998.71066299244</c:v>
                </c:pt>
                <c:pt idx="3773" formatCode="#,##0;[Red]\-#,##0">
                  <c:v>689998.71066299244</c:v>
                </c:pt>
                <c:pt idx="3774" formatCode="#,##0;[Red]\-#,##0">
                  <c:v>717902.17974293209</c:v>
                </c:pt>
                <c:pt idx="3775" formatCode="#,##0;[Red]\-#,##0">
                  <c:v>717902.17974293209</c:v>
                </c:pt>
                <c:pt idx="3776" formatCode="#,##0;[Red]\-#,##0">
                  <c:v>717902.17974293209</c:v>
                </c:pt>
                <c:pt idx="3777" formatCode="#,##0;[Red]\-#,##0">
                  <c:v>717902.17974293209</c:v>
                </c:pt>
                <c:pt idx="3778" formatCode="#,##0;[Red]\-#,##0">
                  <c:v>717902.17974293209</c:v>
                </c:pt>
                <c:pt idx="3779" formatCode="#,##0;[Red]\-#,##0">
                  <c:v>717902.17974293209</c:v>
                </c:pt>
                <c:pt idx="3780" formatCode="#,##0;[Red]\-#,##0">
                  <c:v>717902.17974293209</c:v>
                </c:pt>
                <c:pt idx="3781" formatCode="#,##0;[Red]\-#,##0">
                  <c:v>717902.17974293209</c:v>
                </c:pt>
                <c:pt idx="3782" formatCode="#,##0;[Red]\-#,##0">
                  <c:v>717902.17974293209</c:v>
                </c:pt>
                <c:pt idx="3783" formatCode="#,##0;[Red]\-#,##0">
                  <c:v>717902.17974293209</c:v>
                </c:pt>
                <c:pt idx="3784" formatCode="#,##0;[Red]\-#,##0">
                  <c:v>717902.17974293209</c:v>
                </c:pt>
                <c:pt idx="3785" formatCode="#,##0;[Red]\-#,##0">
                  <c:v>717902.17974293209</c:v>
                </c:pt>
                <c:pt idx="3786" formatCode="#,##0;[Red]\-#,##0">
                  <c:v>717902.17974293209</c:v>
                </c:pt>
                <c:pt idx="3787" formatCode="#,##0;[Red]\-#,##0">
                  <c:v>764520.09564786812</c:v>
                </c:pt>
                <c:pt idx="3788" formatCode="#,##0;[Red]\-#,##0">
                  <c:v>764520.09564786812</c:v>
                </c:pt>
                <c:pt idx="3789" formatCode="#,##0;[Red]\-#,##0">
                  <c:v>764520.09564786812</c:v>
                </c:pt>
                <c:pt idx="3790" formatCode="#,##0;[Red]\-#,##0">
                  <c:v>787005.30274845986</c:v>
                </c:pt>
                <c:pt idx="3791" formatCode="#,##0;[Red]\-#,##0">
                  <c:v>787005.30274845986</c:v>
                </c:pt>
                <c:pt idx="3792" formatCode="#,##0;[Red]\-#,##0">
                  <c:v>787005.30274845986</c:v>
                </c:pt>
                <c:pt idx="3793" formatCode="#,##0;[Red]\-#,##0">
                  <c:v>787005.30274845986</c:v>
                </c:pt>
                <c:pt idx="3794" formatCode="#,##0;[Red]\-#,##0">
                  <c:v>787005.30274845986</c:v>
                </c:pt>
                <c:pt idx="3795" formatCode="#,##0;[Red]\-#,##0">
                  <c:v>787005.30274845986</c:v>
                </c:pt>
                <c:pt idx="3796" formatCode="#,##0;[Red]\-#,##0">
                  <c:v>787005.30274845986</c:v>
                </c:pt>
                <c:pt idx="3797" formatCode="#,##0;[Red]\-#,##0">
                  <c:v>787005.30274845986</c:v>
                </c:pt>
                <c:pt idx="3798" formatCode="#,##0;[Red]\-#,##0">
                  <c:v>787005.30274845986</c:v>
                </c:pt>
                <c:pt idx="3799" formatCode="#,##0;[Red]\-#,##0">
                  <c:v>787005.30274845986</c:v>
                </c:pt>
                <c:pt idx="3800" formatCode="#,##0;[Red]\-#,##0">
                  <c:v>787005.30274845986</c:v>
                </c:pt>
                <c:pt idx="3801" formatCode="#,##0;[Red]\-#,##0">
                  <c:v>787005.30274845986</c:v>
                </c:pt>
                <c:pt idx="3802" formatCode="#,##0;[Red]\-#,##0">
                  <c:v>793709.21336298494</c:v>
                </c:pt>
                <c:pt idx="3803" formatCode="#,##0;[Red]\-#,##0">
                  <c:v>793709.21336298494</c:v>
                </c:pt>
                <c:pt idx="3804" formatCode="#,##0;[Red]\-#,##0">
                  <c:v>793709.21336298494</c:v>
                </c:pt>
                <c:pt idx="3805" formatCode="#,##0;[Red]\-#,##0">
                  <c:v>793709.21336298494</c:v>
                </c:pt>
                <c:pt idx="3806" formatCode="#,##0;[Red]\-#,##0">
                  <c:v>793709.21336298494</c:v>
                </c:pt>
                <c:pt idx="3807" formatCode="#,##0;[Red]\-#,##0">
                  <c:v>793709.21336298494</c:v>
                </c:pt>
                <c:pt idx="3808" formatCode="#,##0;[Red]\-#,##0">
                  <c:v>793709.21336298494</c:v>
                </c:pt>
                <c:pt idx="3809" formatCode="#,##0;[Red]\-#,##0">
                  <c:v>793709.21336298494</c:v>
                </c:pt>
                <c:pt idx="3810" formatCode="#,##0;[Red]\-#,##0">
                  <c:v>793709.21336298494</c:v>
                </c:pt>
                <c:pt idx="3811" formatCode="#,##0;[Red]\-#,##0">
                  <c:v>793709.21336298494</c:v>
                </c:pt>
                <c:pt idx="3812" formatCode="#,##0;[Red]\-#,##0">
                  <c:v>793709.21336298494</c:v>
                </c:pt>
                <c:pt idx="3813" formatCode="#,##0;[Red]\-#,##0">
                  <c:v>793709.21336298494</c:v>
                </c:pt>
                <c:pt idx="3814" formatCode="#,##0;[Red]\-#,##0">
                  <c:v>793709.21336298494</c:v>
                </c:pt>
                <c:pt idx="3815" formatCode="#,##0;[Red]\-#,##0">
                  <c:v>793709.21336298494</c:v>
                </c:pt>
                <c:pt idx="3816" formatCode="#,##0;[Red]\-#,##0">
                  <c:v>793709.21336298494</c:v>
                </c:pt>
                <c:pt idx="3817" formatCode="#,##0;[Red]\-#,##0">
                  <c:v>793709.21336298494</c:v>
                </c:pt>
                <c:pt idx="3818" formatCode="#,##0;[Red]\-#,##0">
                  <c:v>793709.21336298494</c:v>
                </c:pt>
                <c:pt idx="3819" formatCode="#,##0;[Red]\-#,##0">
                  <c:v>793709.21336298494</c:v>
                </c:pt>
                <c:pt idx="3820" formatCode="#,##0;[Red]\-#,##0">
                  <c:v>793709.21336298494</c:v>
                </c:pt>
                <c:pt idx="3821" formatCode="#,##0;[Red]\-#,##0">
                  <c:v>793709.21336298494</c:v>
                </c:pt>
                <c:pt idx="3822" formatCode="#,##0;[Red]\-#,##0">
                  <c:v>793709.21336298494</c:v>
                </c:pt>
                <c:pt idx="3823" formatCode="#,##0;[Red]\-#,##0">
                  <c:v>793709.21336298494</c:v>
                </c:pt>
                <c:pt idx="3824" formatCode="#,##0;[Red]\-#,##0">
                  <c:v>793709.21336298494</c:v>
                </c:pt>
                <c:pt idx="3825" formatCode="#,##0;[Red]\-#,##0">
                  <c:v>793709.21336298494</c:v>
                </c:pt>
                <c:pt idx="3826" formatCode="#,##0;[Red]\-#,##0">
                  <c:v>793709.21336298494</c:v>
                </c:pt>
                <c:pt idx="3827" formatCode="#,##0;[Red]\-#,##0">
                  <c:v>793709.21336298494</c:v>
                </c:pt>
                <c:pt idx="3828" formatCode="#,##0;[Red]\-#,##0">
                  <c:v>833061.06521483685</c:v>
                </c:pt>
                <c:pt idx="3829" formatCode="#,##0;[Red]\-#,##0">
                  <c:v>833061.06521483685</c:v>
                </c:pt>
                <c:pt idx="3830" formatCode="#,##0;[Red]\-#,##0">
                  <c:v>833061.06521483685</c:v>
                </c:pt>
                <c:pt idx="3831" formatCode="#,##0;[Red]\-#,##0">
                  <c:v>833061.06521483685</c:v>
                </c:pt>
                <c:pt idx="3832" formatCode="#,##0;[Red]\-#,##0">
                  <c:v>833061.06521483685</c:v>
                </c:pt>
                <c:pt idx="3833" formatCode="#,##0;[Red]\-#,##0">
                  <c:v>825721.6156735525</c:v>
                </c:pt>
                <c:pt idx="3834" formatCode="#,##0;[Red]\-#,##0">
                  <c:v>825721.6156735525</c:v>
                </c:pt>
                <c:pt idx="3835" formatCode="#,##0;[Red]\-#,##0">
                  <c:v>825721.6156735525</c:v>
                </c:pt>
                <c:pt idx="3836" formatCode="#,##0;[Red]\-#,##0">
                  <c:v>825721.6156735525</c:v>
                </c:pt>
                <c:pt idx="3837" formatCode="#,##0;[Red]\-#,##0">
                  <c:v>825721.6156735525</c:v>
                </c:pt>
                <c:pt idx="3838" formatCode="#,##0;[Red]\-#,##0">
                  <c:v>825721.6156735525</c:v>
                </c:pt>
                <c:pt idx="3839" formatCode="#,##0;[Red]\-#,##0">
                  <c:v>825721.6156735525</c:v>
                </c:pt>
                <c:pt idx="3840" formatCode="#,##0;[Red]\-#,##0">
                  <c:v>843112.92002137855</c:v>
                </c:pt>
                <c:pt idx="3841" formatCode="#,##0;[Red]\-#,##0">
                  <c:v>843112.92002137855</c:v>
                </c:pt>
                <c:pt idx="3842" formatCode="#,##0;[Red]\-#,##0">
                  <c:v>843112.92002137855</c:v>
                </c:pt>
                <c:pt idx="3843" formatCode="#,##0;[Red]\-#,##0">
                  <c:v>843112.92002137855</c:v>
                </c:pt>
                <c:pt idx="3844" formatCode="#,##0;[Red]\-#,##0">
                  <c:v>843112.92002137855</c:v>
                </c:pt>
                <c:pt idx="3845" formatCode="#,##0;[Red]\-#,##0">
                  <c:v>843112.92002137855</c:v>
                </c:pt>
                <c:pt idx="3846" formatCode="#,##0;[Red]\-#,##0">
                  <c:v>843112.92002137855</c:v>
                </c:pt>
                <c:pt idx="3847" formatCode="#,##0;[Red]\-#,##0">
                  <c:v>843112.92002137855</c:v>
                </c:pt>
                <c:pt idx="3848" formatCode="#,##0;[Red]\-#,##0">
                  <c:v>843112.92002137855</c:v>
                </c:pt>
                <c:pt idx="3849" formatCode="#,##0;[Red]\-#,##0">
                  <c:v>843112.92002137855</c:v>
                </c:pt>
                <c:pt idx="3850" formatCode="#,##0;[Red]\-#,##0">
                  <c:v>843112.92002137855</c:v>
                </c:pt>
              </c:numCache>
            </c:numRef>
          </c:val>
        </c:ser>
        <c:ser>
          <c:idx val="2"/>
          <c:order val="2"/>
          <c:tx>
            <c:strRef>
              <c:f>PTS_NIGTH!$O$7</c:f>
              <c:strCache>
                <c:ptCount val="1"/>
                <c:pt idx="0">
                  <c:v>夜間下げ</c:v>
                </c:pt>
              </c:strCache>
            </c:strRef>
          </c:tx>
          <c:marker>
            <c:symbol val="none"/>
          </c:marker>
          <c:val>
            <c:numRef>
              <c:f>PTS_NIGTH!$O$5:$O$3855</c:f>
              <c:numCache>
                <c:formatCode>General</c:formatCode>
                <c:ptCount val="3851"/>
                <c:pt idx="0" formatCode="0.0_ ">
                  <c:v>1966.9177508321984</c:v>
                </c:pt>
                <c:pt idx="2" formatCode="#,##0;[Red]\-#,##0">
                  <c:v>0</c:v>
                </c:pt>
                <c:pt idx="6" formatCode="#,##0;[Red]\-#,##0">
                  <c:v>0</c:v>
                </c:pt>
                <c:pt idx="7" formatCode="#,##0;[Red]\-#,##0">
                  <c:v>0</c:v>
                </c:pt>
                <c:pt idx="8" formatCode="#,##0;[Red]\-#,##0">
                  <c:v>0</c:v>
                </c:pt>
                <c:pt idx="9" formatCode="#,##0;[Red]\-#,##0">
                  <c:v>0</c:v>
                </c:pt>
                <c:pt idx="10" formatCode="#,##0;[Red]\-#,##0">
                  <c:v>0</c:v>
                </c:pt>
                <c:pt idx="11" formatCode="#,##0;[Red]\-#,##0">
                  <c:v>0</c:v>
                </c:pt>
                <c:pt idx="12" formatCode="#,##0;[Red]\-#,##0">
                  <c:v>0</c:v>
                </c:pt>
                <c:pt idx="13" formatCode="#,##0;[Red]\-#,##0">
                  <c:v>0</c:v>
                </c:pt>
                <c:pt idx="14" formatCode="#,##0;[Red]\-#,##0">
                  <c:v>0</c:v>
                </c:pt>
                <c:pt idx="15" formatCode="#,##0;[Red]\-#,##0">
                  <c:v>0</c:v>
                </c:pt>
                <c:pt idx="16" formatCode="#,##0;[Red]\-#,##0">
                  <c:v>0</c:v>
                </c:pt>
                <c:pt idx="17" formatCode="#,##0;[Red]\-#,##0">
                  <c:v>0</c:v>
                </c:pt>
                <c:pt idx="18" formatCode="#,##0;[Red]\-#,##0">
                  <c:v>0</c:v>
                </c:pt>
                <c:pt idx="19" formatCode="#,##0;[Red]\-#,##0">
                  <c:v>0</c:v>
                </c:pt>
                <c:pt idx="20" formatCode="#,##0;[Red]\-#,##0">
                  <c:v>19801.980198019821</c:v>
                </c:pt>
                <c:pt idx="21" formatCode="#,##0;[Red]\-#,##0">
                  <c:v>24389.136161322545</c:v>
                </c:pt>
                <c:pt idx="22" formatCode="#,##0;[Red]\-#,##0">
                  <c:v>24389.136161322545</c:v>
                </c:pt>
                <c:pt idx="23" formatCode="#,##0;[Red]\-#,##0">
                  <c:v>24389.136161322545</c:v>
                </c:pt>
                <c:pt idx="24" formatCode="#,##0;[Red]\-#,##0">
                  <c:v>24389.136161322545</c:v>
                </c:pt>
                <c:pt idx="25" formatCode="#,##0;[Red]\-#,##0">
                  <c:v>24389.136161322545</c:v>
                </c:pt>
                <c:pt idx="26" formatCode="#,##0;[Red]\-#,##0">
                  <c:v>24389.136161322545</c:v>
                </c:pt>
                <c:pt idx="27" formatCode="#,##0;[Red]\-#,##0">
                  <c:v>24389.136161322545</c:v>
                </c:pt>
                <c:pt idx="28" formatCode="#,##0;[Red]\-#,##0">
                  <c:v>24389.136161322545</c:v>
                </c:pt>
                <c:pt idx="29" formatCode="#,##0;[Red]\-#,##0">
                  <c:v>24389.136161322545</c:v>
                </c:pt>
                <c:pt idx="30" formatCode="#,##0;[Red]\-#,##0">
                  <c:v>24389.136161322545</c:v>
                </c:pt>
                <c:pt idx="31" formatCode="#,##0;[Red]\-#,##0">
                  <c:v>24389.136161322545</c:v>
                </c:pt>
                <c:pt idx="32" formatCode="#,##0;[Red]\-#,##0">
                  <c:v>24389.136161322545</c:v>
                </c:pt>
                <c:pt idx="33" formatCode="#,##0;[Red]\-#,##0">
                  <c:v>24389.136161322545</c:v>
                </c:pt>
                <c:pt idx="34" formatCode="#,##0;[Red]\-#,##0">
                  <c:v>24389.136161322545</c:v>
                </c:pt>
                <c:pt idx="35" formatCode="#,##0;[Red]\-#,##0">
                  <c:v>24389.136161322545</c:v>
                </c:pt>
                <c:pt idx="36" formatCode="#,##0;[Red]\-#,##0">
                  <c:v>24389.136161322545</c:v>
                </c:pt>
                <c:pt idx="37" formatCode="#,##0;[Red]\-#,##0">
                  <c:v>24389.136161322545</c:v>
                </c:pt>
                <c:pt idx="38" formatCode="#,##0;[Red]\-#,##0">
                  <c:v>24389.136161322545</c:v>
                </c:pt>
                <c:pt idx="39" formatCode="#,##0;[Red]\-#,##0">
                  <c:v>24389.136161322545</c:v>
                </c:pt>
                <c:pt idx="40" formatCode="#,##0;[Red]\-#,##0">
                  <c:v>24389.136161322545</c:v>
                </c:pt>
                <c:pt idx="41" formatCode="#,##0;[Red]\-#,##0">
                  <c:v>24389.136161322545</c:v>
                </c:pt>
                <c:pt idx="42" formatCode="#,##0;[Red]\-#,##0">
                  <c:v>24389.136161322545</c:v>
                </c:pt>
                <c:pt idx="43" formatCode="#,##0;[Red]\-#,##0">
                  <c:v>24389.136161322545</c:v>
                </c:pt>
                <c:pt idx="44" formatCode="#,##0;[Red]\-#,##0">
                  <c:v>24389.136161322545</c:v>
                </c:pt>
                <c:pt idx="45" formatCode="#,##0;[Red]\-#,##0">
                  <c:v>24389.136161322545</c:v>
                </c:pt>
                <c:pt idx="46" formatCode="#,##0;[Red]\-#,##0">
                  <c:v>24389.136161322545</c:v>
                </c:pt>
                <c:pt idx="47" formatCode="#,##0;[Red]\-#,##0">
                  <c:v>24389.136161322545</c:v>
                </c:pt>
                <c:pt idx="48" formatCode="#,##0;[Red]\-#,##0">
                  <c:v>32112.248289469015</c:v>
                </c:pt>
                <c:pt idx="49" formatCode="#,##0;[Red]\-#,##0">
                  <c:v>32112.248289469015</c:v>
                </c:pt>
                <c:pt idx="50" formatCode="#,##0;[Red]\-#,##0">
                  <c:v>32112.248289469015</c:v>
                </c:pt>
                <c:pt idx="51" formatCode="#,##0;[Red]\-#,##0">
                  <c:v>32112.248289469015</c:v>
                </c:pt>
                <c:pt idx="52" formatCode="#,##0;[Red]\-#,##0">
                  <c:v>32112.248289469015</c:v>
                </c:pt>
                <c:pt idx="53" formatCode="#,##0;[Red]\-#,##0">
                  <c:v>32112.248289469015</c:v>
                </c:pt>
                <c:pt idx="54" formatCode="#,##0;[Red]\-#,##0">
                  <c:v>32112.248289469015</c:v>
                </c:pt>
                <c:pt idx="55" formatCode="#,##0;[Red]\-#,##0">
                  <c:v>32112.248289469015</c:v>
                </c:pt>
                <c:pt idx="56" formatCode="#,##0;[Red]\-#,##0">
                  <c:v>32112.248289469015</c:v>
                </c:pt>
                <c:pt idx="57" formatCode="#,##0;[Red]\-#,##0">
                  <c:v>32112.248289469015</c:v>
                </c:pt>
                <c:pt idx="58" formatCode="#,##0;[Red]\-#,##0">
                  <c:v>32112.248289469015</c:v>
                </c:pt>
                <c:pt idx="59" formatCode="#,##0;[Red]\-#,##0">
                  <c:v>32112.248289469015</c:v>
                </c:pt>
                <c:pt idx="60" formatCode="#,##0;[Red]\-#,##0">
                  <c:v>32112.248289469015</c:v>
                </c:pt>
                <c:pt idx="61" formatCode="#,##0;[Red]\-#,##0">
                  <c:v>32112.248289469015</c:v>
                </c:pt>
                <c:pt idx="62" formatCode="#,##0;[Red]\-#,##0">
                  <c:v>32112.248289469015</c:v>
                </c:pt>
                <c:pt idx="63" formatCode="#,##0;[Red]\-#,##0">
                  <c:v>10214.438070490938</c:v>
                </c:pt>
                <c:pt idx="64" formatCode="#,##0;[Red]\-#,##0">
                  <c:v>10214.438070490938</c:v>
                </c:pt>
                <c:pt idx="65" formatCode="#,##0;[Red]\-#,##0">
                  <c:v>10214.438070490938</c:v>
                </c:pt>
                <c:pt idx="66" formatCode="#,##0;[Red]\-#,##0">
                  <c:v>10214.438070490938</c:v>
                </c:pt>
                <c:pt idx="67" formatCode="#,##0;[Red]\-#,##0">
                  <c:v>10214.438070490938</c:v>
                </c:pt>
                <c:pt idx="68" formatCode="#,##0;[Red]\-#,##0">
                  <c:v>10214.438070490938</c:v>
                </c:pt>
                <c:pt idx="69" formatCode="#,##0;[Red]\-#,##0">
                  <c:v>10214.438070490938</c:v>
                </c:pt>
                <c:pt idx="70" formatCode="#,##0;[Red]\-#,##0">
                  <c:v>10214.438070490938</c:v>
                </c:pt>
                <c:pt idx="71" formatCode="#,##0;[Red]\-#,##0">
                  <c:v>10214.438070490938</c:v>
                </c:pt>
                <c:pt idx="72" formatCode="#,##0;[Red]\-#,##0">
                  <c:v>10214.438070490938</c:v>
                </c:pt>
                <c:pt idx="73" formatCode="#,##0;[Red]\-#,##0">
                  <c:v>10214.438070490938</c:v>
                </c:pt>
                <c:pt idx="74" formatCode="#,##0;[Red]\-#,##0">
                  <c:v>45792.096831011266</c:v>
                </c:pt>
                <c:pt idx="75" formatCode="#,##0;[Red]\-#,##0">
                  <c:v>45792.096831011266</c:v>
                </c:pt>
                <c:pt idx="76" formatCode="#,##0;[Red]\-#,##0">
                  <c:v>45792.096831011266</c:v>
                </c:pt>
                <c:pt idx="77" formatCode="#,##0;[Red]\-#,##0">
                  <c:v>45792.096831011266</c:v>
                </c:pt>
                <c:pt idx="78" formatCode="#,##0;[Red]\-#,##0">
                  <c:v>45792.096831011266</c:v>
                </c:pt>
                <c:pt idx="79" formatCode="#,##0;[Red]\-#,##0">
                  <c:v>45792.096831011266</c:v>
                </c:pt>
                <c:pt idx="80" formatCode="#,##0;[Red]\-#,##0">
                  <c:v>45792.096831011266</c:v>
                </c:pt>
                <c:pt idx="81" formatCode="#,##0;[Red]\-#,##0">
                  <c:v>45792.096831011266</c:v>
                </c:pt>
                <c:pt idx="82" formatCode="#,##0;[Red]\-#,##0">
                  <c:v>45792.096831011266</c:v>
                </c:pt>
                <c:pt idx="83" formatCode="#,##0;[Red]\-#,##0">
                  <c:v>45792.096831011266</c:v>
                </c:pt>
                <c:pt idx="84" formatCode="#,##0;[Red]\-#,##0">
                  <c:v>45792.096831011266</c:v>
                </c:pt>
                <c:pt idx="85" formatCode="#,##0;[Red]\-#,##0">
                  <c:v>45792.096831011266</c:v>
                </c:pt>
                <c:pt idx="86" formatCode="#,##0;[Red]\-#,##0">
                  <c:v>45792.096831011266</c:v>
                </c:pt>
                <c:pt idx="87" formatCode="#,##0;[Red]\-#,##0">
                  <c:v>45792.096831011266</c:v>
                </c:pt>
                <c:pt idx="88" formatCode="#,##0;[Red]\-#,##0">
                  <c:v>45792.096831011266</c:v>
                </c:pt>
                <c:pt idx="89" formatCode="#,##0;[Red]\-#,##0">
                  <c:v>45792.096831011266</c:v>
                </c:pt>
                <c:pt idx="90" formatCode="#,##0;[Red]\-#,##0">
                  <c:v>45792.096831011266</c:v>
                </c:pt>
                <c:pt idx="91" formatCode="#,##0;[Red]\-#,##0">
                  <c:v>45792.096831011266</c:v>
                </c:pt>
                <c:pt idx="92" formatCode="#,##0;[Red]\-#,##0">
                  <c:v>45792.096831011266</c:v>
                </c:pt>
                <c:pt idx="93" formatCode="#,##0;[Red]\-#,##0">
                  <c:v>45792.096831011266</c:v>
                </c:pt>
                <c:pt idx="94" formatCode="#,##0;[Red]\-#,##0">
                  <c:v>45792.096831011266</c:v>
                </c:pt>
                <c:pt idx="95" formatCode="#,##0;[Red]\-#,##0">
                  <c:v>45792.096831011266</c:v>
                </c:pt>
                <c:pt idx="96" formatCode="#,##0;[Red]\-#,##0">
                  <c:v>45792.096831011266</c:v>
                </c:pt>
                <c:pt idx="97" formatCode="#,##0;[Red]\-#,##0">
                  <c:v>45792.096831011266</c:v>
                </c:pt>
                <c:pt idx="98" formatCode="#,##0;[Red]\-#,##0">
                  <c:v>16834.567873482312</c:v>
                </c:pt>
                <c:pt idx="99" formatCode="#,##0;[Red]\-#,##0">
                  <c:v>16834.567873482312</c:v>
                </c:pt>
                <c:pt idx="100" formatCode="#,##0;[Red]\-#,##0">
                  <c:v>16834.567873482312</c:v>
                </c:pt>
                <c:pt idx="101" formatCode="#,##0;[Red]\-#,##0">
                  <c:v>16834.567873482312</c:v>
                </c:pt>
                <c:pt idx="102" formatCode="#,##0;[Red]\-#,##0">
                  <c:v>16834.567873482312</c:v>
                </c:pt>
                <c:pt idx="103" formatCode="#,##0;[Red]\-#,##0">
                  <c:v>16834.567873482312</c:v>
                </c:pt>
                <c:pt idx="104" formatCode="#,##0;[Red]\-#,##0">
                  <c:v>16834.567873482312</c:v>
                </c:pt>
                <c:pt idx="105" formatCode="#,##0;[Red]\-#,##0">
                  <c:v>16834.567873482312</c:v>
                </c:pt>
                <c:pt idx="106" formatCode="#,##0;[Red]\-#,##0">
                  <c:v>16834.567873482312</c:v>
                </c:pt>
                <c:pt idx="107" formatCode="#,##0;[Red]\-#,##0">
                  <c:v>16834.567873482312</c:v>
                </c:pt>
                <c:pt idx="108" formatCode="#,##0;[Red]\-#,##0">
                  <c:v>16834.567873482312</c:v>
                </c:pt>
                <c:pt idx="109" formatCode="#,##0;[Red]\-#,##0">
                  <c:v>16834.567873482312</c:v>
                </c:pt>
                <c:pt idx="110" formatCode="#,##0;[Red]\-#,##0">
                  <c:v>16834.567873482312</c:v>
                </c:pt>
                <c:pt idx="111" formatCode="#,##0;[Red]\-#,##0">
                  <c:v>16834.567873482312</c:v>
                </c:pt>
                <c:pt idx="112" formatCode="#,##0;[Red]\-#,##0">
                  <c:v>16834.567873482312</c:v>
                </c:pt>
                <c:pt idx="113" formatCode="#,##0;[Red]\-#,##0">
                  <c:v>16834.567873482312</c:v>
                </c:pt>
                <c:pt idx="114" formatCode="#,##0;[Red]\-#,##0">
                  <c:v>16834.567873482312</c:v>
                </c:pt>
                <c:pt idx="115" formatCode="#,##0;[Red]\-#,##0">
                  <c:v>16834.567873482312</c:v>
                </c:pt>
                <c:pt idx="116" formatCode="#,##0;[Red]\-#,##0">
                  <c:v>16834.567873482312</c:v>
                </c:pt>
                <c:pt idx="117" formatCode="#,##0;[Red]\-#,##0">
                  <c:v>16834.567873482312</c:v>
                </c:pt>
                <c:pt idx="118" formatCode="#,##0;[Red]\-#,##0">
                  <c:v>16834.567873482312</c:v>
                </c:pt>
                <c:pt idx="119" formatCode="#,##0;[Red]\-#,##0">
                  <c:v>27995.282159196613</c:v>
                </c:pt>
                <c:pt idx="120" formatCode="#,##0;[Red]\-#,##0">
                  <c:v>27995.282159196613</c:v>
                </c:pt>
                <c:pt idx="121" formatCode="#,##0;[Red]\-#,##0">
                  <c:v>27995.282159196613</c:v>
                </c:pt>
                <c:pt idx="122" formatCode="#,##0;[Red]\-#,##0">
                  <c:v>27995.282159196613</c:v>
                </c:pt>
                <c:pt idx="123" formatCode="#,##0;[Red]\-#,##0">
                  <c:v>27995.282159196613</c:v>
                </c:pt>
                <c:pt idx="124" formatCode="#,##0;[Red]\-#,##0">
                  <c:v>27995.282159196613</c:v>
                </c:pt>
                <c:pt idx="125" formatCode="#,##0;[Red]\-#,##0">
                  <c:v>27995.282159196613</c:v>
                </c:pt>
                <c:pt idx="126" formatCode="#,##0;[Red]\-#,##0">
                  <c:v>27995.282159196613</c:v>
                </c:pt>
                <c:pt idx="127" formatCode="#,##0;[Red]\-#,##0">
                  <c:v>27995.282159196613</c:v>
                </c:pt>
                <c:pt idx="128" formatCode="#,##0;[Red]\-#,##0">
                  <c:v>27995.282159196613</c:v>
                </c:pt>
                <c:pt idx="129" formatCode="#,##0;[Red]\-#,##0">
                  <c:v>27995.282159196613</c:v>
                </c:pt>
                <c:pt idx="130" formatCode="#,##0;[Red]\-#,##0">
                  <c:v>27995.282159196613</c:v>
                </c:pt>
                <c:pt idx="131" formatCode="#,##0;[Red]\-#,##0">
                  <c:v>27995.282159196613</c:v>
                </c:pt>
                <c:pt idx="132" formatCode="#,##0;[Red]\-#,##0">
                  <c:v>13396.742013211229</c:v>
                </c:pt>
                <c:pt idx="133" formatCode="#,##0;[Red]\-#,##0">
                  <c:v>13396.742013211229</c:v>
                </c:pt>
                <c:pt idx="134" formatCode="#,##0;[Red]\-#,##0">
                  <c:v>13396.742013211229</c:v>
                </c:pt>
                <c:pt idx="135" formatCode="#,##0;[Red]\-#,##0">
                  <c:v>13396.742013211229</c:v>
                </c:pt>
                <c:pt idx="136" formatCode="#,##0;[Red]\-#,##0">
                  <c:v>13396.742013211229</c:v>
                </c:pt>
                <c:pt idx="137" formatCode="#,##0;[Red]\-#,##0">
                  <c:v>13396.742013211229</c:v>
                </c:pt>
                <c:pt idx="138" formatCode="#,##0;[Red]\-#,##0">
                  <c:v>13396.742013211229</c:v>
                </c:pt>
                <c:pt idx="139" formatCode="#,##0;[Red]\-#,##0">
                  <c:v>13396.742013211229</c:v>
                </c:pt>
                <c:pt idx="140" formatCode="#,##0;[Red]\-#,##0">
                  <c:v>13396.742013211229</c:v>
                </c:pt>
                <c:pt idx="141" formatCode="#,##0;[Red]\-#,##0">
                  <c:v>13396.742013211229</c:v>
                </c:pt>
                <c:pt idx="142" formatCode="#,##0;[Red]\-#,##0">
                  <c:v>13396.742013211229</c:v>
                </c:pt>
                <c:pt idx="143" formatCode="#,##0;[Red]\-#,##0">
                  <c:v>13396.742013211229</c:v>
                </c:pt>
                <c:pt idx="144" formatCode="#,##0;[Red]\-#,##0">
                  <c:v>13396.742013211229</c:v>
                </c:pt>
                <c:pt idx="145" formatCode="#,##0;[Red]\-#,##0">
                  <c:v>13396.742013211229</c:v>
                </c:pt>
                <c:pt idx="146" formatCode="#,##0;[Red]\-#,##0">
                  <c:v>13396.742013211229</c:v>
                </c:pt>
                <c:pt idx="147" formatCode="#,##0;[Red]\-#,##0">
                  <c:v>13396.742013211229</c:v>
                </c:pt>
                <c:pt idx="148" formatCode="#,##0;[Red]\-#,##0">
                  <c:v>13396.742013211229</c:v>
                </c:pt>
                <c:pt idx="149" formatCode="#,##0;[Red]\-#,##0">
                  <c:v>13396.742013211229</c:v>
                </c:pt>
                <c:pt idx="150" formatCode="#,##0;[Red]\-#,##0">
                  <c:v>13396.742013211229</c:v>
                </c:pt>
                <c:pt idx="151" formatCode="#,##0;[Red]\-#,##0">
                  <c:v>13396.742013211229</c:v>
                </c:pt>
                <c:pt idx="152" formatCode="#,##0;[Red]\-#,##0">
                  <c:v>13396.742013211229</c:v>
                </c:pt>
                <c:pt idx="153" formatCode="#,##0;[Red]\-#,##0">
                  <c:v>13396.742013211229</c:v>
                </c:pt>
                <c:pt idx="154" formatCode="#,##0;[Red]\-#,##0">
                  <c:v>13396.742013211229</c:v>
                </c:pt>
                <c:pt idx="155" formatCode="#,##0;[Red]\-#,##0">
                  <c:v>13396.742013211229</c:v>
                </c:pt>
                <c:pt idx="156" formatCode="#,##0;[Red]\-#,##0">
                  <c:v>13396.742013211229</c:v>
                </c:pt>
                <c:pt idx="157" formatCode="#,##0;[Red]\-#,##0">
                  <c:v>13396.742013211229</c:v>
                </c:pt>
                <c:pt idx="158" formatCode="#,##0;[Red]\-#,##0">
                  <c:v>13396.742013211229</c:v>
                </c:pt>
                <c:pt idx="159" formatCode="#,##0;[Red]\-#,##0">
                  <c:v>13396.742013211229</c:v>
                </c:pt>
                <c:pt idx="160" formatCode="#,##0;[Red]\-#,##0">
                  <c:v>13396.742013211229</c:v>
                </c:pt>
                <c:pt idx="161" formatCode="#,##0;[Red]\-#,##0">
                  <c:v>13396.742013211229</c:v>
                </c:pt>
                <c:pt idx="162" formatCode="#,##0;[Red]\-#,##0">
                  <c:v>13396.742013211229</c:v>
                </c:pt>
                <c:pt idx="163" formatCode="#,##0;[Red]\-#,##0">
                  <c:v>13396.742013211229</c:v>
                </c:pt>
                <c:pt idx="164" formatCode="#,##0;[Red]\-#,##0">
                  <c:v>13396.742013211229</c:v>
                </c:pt>
                <c:pt idx="165" formatCode="#,##0;[Red]\-#,##0">
                  <c:v>13396.742013211229</c:v>
                </c:pt>
                <c:pt idx="166" formatCode="#,##0;[Red]\-#,##0">
                  <c:v>13396.742013211229</c:v>
                </c:pt>
                <c:pt idx="167" formatCode="#,##0;[Red]\-#,##0">
                  <c:v>13396.742013211229</c:v>
                </c:pt>
                <c:pt idx="168" formatCode="#,##0;[Red]\-#,##0">
                  <c:v>13396.742013211229</c:v>
                </c:pt>
                <c:pt idx="169" formatCode="#,##0;[Red]\-#,##0">
                  <c:v>13396.742013211229</c:v>
                </c:pt>
                <c:pt idx="170" formatCode="#,##0;[Red]\-#,##0">
                  <c:v>13396.742013211229</c:v>
                </c:pt>
                <c:pt idx="171" formatCode="#,##0;[Red]\-#,##0">
                  <c:v>13396.742013211229</c:v>
                </c:pt>
                <c:pt idx="172" formatCode="#,##0;[Red]\-#,##0">
                  <c:v>13396.742013211229</c:v>
                </c:pt>
                <c:pt idx="173" formatCode="#,##0;[Red]\-#,##0">
                  <c:v>13396.742013211229</c:v>
                </c:pt>
                <c:pt idx="174" formatCode="#,##0;[Red]\-#,##0">
                  <c:v>13396.742013211229</c:v>
                </c:pt>
                <c:pt idx="175" formatCode="#,##0;[Red]\-#,##0">
                  <c:v>13396.742013211229</c:v>
                </c:pt>
                <c:pt idx="176" formatCode="#,##0;[Red]\-#,##0">
                  <c:v>13396.742013211229</c:v>
                </c:pt>
                <c:pt idx="177" formatCode="#,##0;[Red]\-#,##0">
                  <c:v>13396.742013211229</c:v>
                </c:pt>
                <c:pt idx="178" formatCode="#,##0;[Red]\-#,##0">
                  <c:v>15744.159853586851</c:v>
                </c:pt>
                <c:pt idx="179" formatCode="#,##0;[Red]\-#,##0">
                  <c:v>15744.159853586851</c:v>
                </c:pt>
                <c:pt idx="180" formatCode="#,##0;[Red]\-#,##0">
                  <c:v>15744.159853586851</c:v>
                </c:pt>
                <c:pt idx="181" formatCode="#,##0;[Red]\-#,##0">
                  <c:v>15744.159853586851</c:v>
                </c:pt>
                <c:pt idx="182" formatCode="#,##0;[Red]\-#,##0">
                  <c:v>15744.159853586851</c:v>
                </c:pt>
                <c:pt idx="183" formatCode="#,##0;[Red]\-#,##0">
                  <c:v>15744.159853586851</c:v>
                </c:pt>
                <c:pt idx="184" formatCode="#,##0;[Red]\-#,##0">
                  <c:v>15744.159853586851</c:v>
                </c:pt>
                <c:pt idx="185" formatCode="#,##0;[Red]\-#,##0">
                  <c:v>19712.413821840804</c:v>
                </c:pt>
                <c:pt idx="186" formatCode="#,##0;[Red]\-#,##0">
                  <c:v>19712.413821840804</c:v>
                </c:pt>
                <c:pt idx="187" formatCode="#,##0;[Red]\-#,##0">
                  <c:v>19712.413821840804</c:v>
                </c:pt>
                <c:pt idx="188" formatCode="#,##0;[Red]\-#,##0">
                  <c:v>19712.413821840804</c:v>
                </c:pt>
                <c:pt idx="189" formatCode="#,##0;[Red]\-#,##0">
                  <c:v>19712.413821840804</c:v>
                </c:pt>
                <c:pt idx="190" formatCode="#,##0;[Red]\-#,##0">
                  <c:v>19712.413821840804</c:v>
                </c:pt>
                <c:pt idx="191" formatCode="#,##0;[Red]\-#,##0">
                  <c:v>19712.413821840804</c:v>
                </c:pt>
                <c:pt idx="192" formatCode="#,##0;[Red]\-#,##0">
                  <c:v>19712.413821840804</c:v>
                </c:pt>
                <c:pt idx="193" formatCode="#,##0;[Red]\-#,##0">
                  <c:v>19712.413821840804</c:v>
                </c:pt>
                <c:pt idx="194" formatCode="#,##0;[Red]\-#,##0">
                  <c:v>31216.341992435671</c:v>
                </c:pt>
                <c:pt idx="195" formatCode="#,##0;[Red]\-#,##0">
                  <c:v>31216.341992435671</c:v>
                </c:pt>
                <c:pt idx="196" formatCode="#,##0;[Red]\-#,##0">
                  <c:v>31216.341992435671</c:v>
                </c:pt>
                <c:pt idx="197" formatCode="#,##0;[Red]\-#,##0">
                  <c:v>31216.341992435671</c:v>
                </c:pt>
                <c:pt idx="198" formatCode="#,##0;[Red]\-#,##0">
                  <c:v>69228.037898868381</c:v>
                </c:pt>
                <c:pt idx="199" formatCode="#,##0;[Red]\-#,##0">
                  <c:v>69228.037898868381</c:v>
                </c:pt>
                <c:pt idx="200" formatCode="#,##0;[Red]\-#,##0">
                  <c:v>69228.037898868381</c:v>
                </c:pt>
                <c:pt idx="201" formatCode="#,##0;[Red]\-#,##0">
                  <c:v>69228.037898868381</c:v>
                </c:pt>
                <c:pt idx="202" formatCode="#,##0;[Red]\-#,##0">
                  <c:v>69228.037898868381</c:v>
                </c:pt>
                <c:pt idx="203" formatCode="#,##0;[Red]\-#,##0">
                  <c:v>69228.037898868381</c:v>
                </c:pt>
                <c:pt idx="204" formatCode="#,##0;[Red]\-#,##0">
                  <c:v>69228.037898868381</c:v>
                </c:pt>
                <c:pt idx="205" formatCode="#,##0;[Red]\-#,##0">
                  <c:v>69228.037898868381</c:v>
                </c:pt>
                <c:pt idx="206" formatCode="#,##0;[Red]\-#,##0">
                  <c:v>69228.037898868381</c:v>
                </c:pt>
                <c:pt idx="207" formatCode="#,##0;[Red]\-#,##0">
                  <c:v>69228.037898868381</c:v>
                </c:pt>
                <c:pt idx="208" formatCode="#,##0;[Red]\-#,##0">
                  <c:v>69228.037898868381</c:v>
                </c:pt>
                <c:pt idx="209" formatCode="#,##0;[Red]\-#,##0">
                  <c:v>69228.037898868381</c:v>
                </c:pt>
                <c:pt idx="210" formatCode="#,##0;[Red]\-#,##0">
                  <c:v>69228.037898868381</c:v>
                </c:pt>
                <c:pt idx="211" formatCode="#,##0;[Red]\-#,##0">
                  <c:v>69228.037898868381</c:v>
                </c:pt>
                <c:pt idx="212" formatCode="#,##0;[Red]\-#,##0">
                  <c:v>69228.037898868381</c:v>
                </c:pt>
                <c:pt idx="213" formatCode="#,##0;[Red]\-#,##0">
                  <c:v>69228.037898868381</c:v>
                </c:pt>
                <c:pt idx="214" formatCode="#,##0;[Red]\-#,##0">
                  <c:v>69228.037898868381</c:v>
                </c:pt>
                <c:pt idx="215" formatCode="#,##0;[Red]\-#,##0">
                  <c:v>69228.037898868381</c:v>
                </c:pt>
                <c:pt idx="216" formatCode="#,##0;[Red]\-#,##0">
                  <c:v>69228.037898868381</c:v>
                </c:pt>
                <c:pt idx="217" formatCode="#,##0;[Red]\-#,##0">
                  <c:v>69228.037898868381</c:v>
                </c:pt>
                <c:pt idx="218" formatCode="#,##0;[Red]\-#,##0">
                  <c:v>69228.037898868381</c:v>
                </c:pt>
                <c:pt idx="219" formatCode="#,##0;[Red]\-#,##0">
                  <c:v>69228.037898868381</c:v>
                </c:pt>
                <c:pt idx="220" formatCode="#,##0;[Red]\-#,##0">
                  <c:v>69228.037898868381</c:v>
                </c:pt>
                <c:pt idx="221" formatCode="#,##0;[Red]\-#,##0">
                  <c:v>64640.88193556566</c:v>
                </c:pt>
                <c:pt idx="222" formatCode="#,##0;[Red]\-#,##0">
                  <c:v>64640.88193556566</c:v>
                </c:pt>
                <c:pt idx="223" formatCode="#,##0;[Red]\-#,##0">
                  <c:v>64640.88193556566</c:v>
                </c:pt>
                <c:pt idx="224" formatCode="#,##0;[Red]\-#,##0">
                  <c:v>64640.88193556566</c:v>
                </c:pt>
                <c:pt idx="225" formatCode="#,##0;[Red]\-#,##0">
                  <c:v>64640.88193556566</c:v>
                </c:pt>
                <c:pt idx="226" formatCode="#,##0;[Red]\-#,##0">
                  <c:v>63652.739643075547</c:v>
                </c:pt>
                <c:pt idx="227" formatCode="#,##0;[Red]\-#,##0">
                  <c:v>63652.739643075547</c:v>
                </c:pt>
                <c:pt idx="228" formatCode="#,##0;[Red]\-#,##0">
                  <c:v>50665.726656062558</c:v>
                </c:pt>
                <c:pt idx="229" formatCode="#,##0;[Red]\-#,##0">
                  <c:v>50665.726656062558</c:v>
                </c:pt>
                <c:pt idx="230" formatCode="#,##0;[Red]\-#,##0">
                  <c:v>50665.726656062558</c:v>
                </c:pt>
                <c:pt idx="231" formatCode="#,##0;[Red]\-#,##0">
                  <c:v>47053.879798369337</c:v>
                </c:pt>
                <c:pt idx="232" formatCode="#,##0;[Red]\-#,##0">
                  <c:v>47053.879798369337</c:v>
                </c:pt>
                <c:pt idx="233" formatCode="#,##0;[Red]\-#,##0">
                  <c:v>47053.879798369337</c:v>
                </c:pt>
                <c:pt idx="234" formatCode="#,##0;[Red]\-#,##0">
                  <c:v>47053.879798369337</c:v>
                </c:pt>
                <c:pt idx="235" formatCode="#,##0;[Red]\-#,##0">
                  <c:v>47053.879798369337</c:v>
                </c:pt>
                <c:pt idx="236" formatCode="#,##0;[Red]\-#,##0">
                  <c:v>47053.879798369337</c:v>
                </c:pt>
                <c:pt idx="237" formatCode="#,##0;[Red]\-#,##0">
                  <c:v>47053.879798369337</c:v>
                </c:pt>
                <c:pt idx="238" formatCode="#,##0;[Red]\-#,##0">
                  <c:v>47053.879798369337</c:v>
                </c:pt>
                <c:pt idx="239" formatCode="#,##0;[Red]\-#,##0">
                  <c:v>47053.879798369337</c:v>
                </c:pt>
                <c:pt idx="240" formatCode="#,##0;[Red]\-#,##0">
                  <c:v>47053.879798369337</c:v>
                </c:pt>
                <c:pt idx="241" formatCode="#,##0;[Red]\-#,##0">
                  <c:v>47053.879798369337</c:v>
                </c:pt>
                <c:pt idx="242" formatCode="#,##0;[Red]\-#,##0">
                  <c:v>47053.879798369337</c:v>
                </c:pt>
                <c:pt idx="243" formatCode="#,##0;[Red]\-#,##0">
                  <c:v>47053.879798369337</c:v>
                </c:pt>
                <c:pt idx="244" formatCode="#,##0;[Red]\-#,##0">
                  <c:v>47053.879798369337</c:v>
                </c:pt>
                <c:pt idx="245" formatCode="#,##0;[Red]\-#,##0">
                  <c:v>47053.879798369337</c:v>
                </c:pt>
                <c:pt idx="246" formatCode="#,##0;[Red]\-#,##0">
                  <c:v>47053.879798369337</c:v>
                </c:pt>
                <c:pt idx="247" formatCode="#,##0;[Red]\-#,##0">
                  <c:v>47053.879798369337</c:v>
                </c:pt>
                <c:pt idx="248" formatCode="#,##0;[Red]\-#,##0">
                  <c:v>47053.879798369337</c:v>
                </c:pt>
                <c:pt idx="249" formatCode="#,##0;[Red]\-#,##0">
                  <c:v>47053.879798369337</c:v>
                </c:pt>
                <c:pt idx="250" formatCode="#,##0;[Red]\-#,##0">
                  <c:v>47053.879798369337</c:v>
                </c:pt>
                <c:pt idx="251" formatCode="#,##0;[Red]\-#,##0">
                  <c:v>47053.879798369337</c:v>
                </c:pt>
                <c:pt idx="252" formatCode="#,##0;[Red]\-#,##0">
                  <c:v>47053.879798369337</c:v>
                </c:pt>
                <c:pt idx="253" formatCode="#,##0;[Red]\-#,##0">
                  <c:v>47053.879798369337</c:v>
                </c:pt>
                <c:pt idx="254" formatCode="#,##0;[Red]\-#,##0">
                  <c:v>47053.879798369337</c:v>
                </c:pt>
                <c:pt idx="255" formatCode="#,##0;[Red]\-#,##0">
                  <c:v>47053.879798369337</c:v>
                </c:pt>
                <c:pt idx="256" formatCode="#,##0;[Red]\-#,##0">
                  <c:v>47053.879798369337</c:v>
                </c:pt>
                <c:pt idx="257" formatCode="#,##0;[Red]\-#,##0">
                  <c:v>47053.879798369337</c:v>
                </c:pt>
                <c:pt idx="258" formatCode="#,##0;[Red]\-#,##0">
                  <c:v>47053.879798369337</c:v>
                </c:pt>
                <c:pt idx="259" formatCode="#,##0;[Red]\-#,##0">
                  <c:v>47053.879798369337</c:v>
                </c:pt>
                <c:pt idx="260" formatCode="#,##0;[Red]\-#,##0">
                  <c:v>47053.879798369337</c:v>
                </c:pt>
                <c:pt idx="261" formatCode="#,##0;[Red]\-#,##0">
                  <c:v>41482.849157700788</c:v>
                </c:pt>
                <c:pt idx="262" formatCode="#,##0;[Red]\-#,##0">
                  <c:v>41482.849157700788</c:v>
                </c:pt>
                <c:pt idx="263" formatCode="#,##0;[Red]\-#,##0">
                  <c:v>41482.849157700788</c:v>
                </c:pt>
                <c:pt idx="264" formatCode="#,##0;[Red]\-#,##0">
                  <c:v>41482.849157700788</c:v>
                </c:pt>
                <c:pt idx="265" formatCode="#,##0;[Red]\-#,##0">
                  <c:v>41482.849157700788</c:v>
                </c:pt>
                <c:pt idx="266" formatCode="#,##0;[Red]\-#,##0">
                  <c:v>41482.849157700788</c:v>
                </c:pt>
                <c:pt idx="267" formatCode="#,##0;[Red]\-#,##0">
                  <c:v>41482.849157700788</c:v>
                </c:pt>
                <c:pt idx="268" formatCode="#,##0;[Red]\-#,##0">
                  <c:v>41482.849157700788</c:v>
                </c:pt>
                <c:pt idx="269" formatCode="#,##0;[Red]\-#,##0">
                  <c:v>55295.003853833405</c:v>
                </c:pt>
                <c:pt idx="270" formatCode="#,##0;[Red]\-#,##0">
                  <c:v>55295.003853833405</c:v>
                </c:pt>
                <c:pt idx="271" formatCode="#,##0;[Red]\-#,##0">
                  <c:v>55295.003853833405</c:v>
                </c:pt>
                <c:pt idx="272" formatCode="#,##0;[Red]\-#,##0">
                  <c:v>55295.003853833405</c:v>
                </c:pt>
                <c:pt idx="273" formatCode="#,##0;[Red]\-#,##0">
                  <c:v>55295.003853833405</c:v>
                </c:pt>
                <c:pt idx="274" formatCode="#,##0;[Red]\-#,##0">
                  <c:v>55295.003853833405</c:v>
                </c:pt>
                <c:pt idx="275" formatCode="#,##0;[Red]\-#,##0">
                  <c:v>55295.003853833405</c:v>
                </c:pt>
                <c:pt idx="276" formatCode="#,##0;[Red]\-#,##0">
                  <c:v>55295.003853833405</c:v>
                </c:pt>
                <c:pt idx="277" formatCode="#,##0;[Red]\-#,##0">
                  <c:v>55295.003853833405</c:v>
                </c:pt>
                <c:pt idx="278" formatCode="#,##0;[Red]\-#,##0">
                  <c:v>55295.003853833405</c:v>
                </c:pt>
                <c:pt idx="279" formatCode="#,##0;[Red]\-#,##0">
                  <c:v>55295.003853833405</c:v>
                </c:pt>
                <c:pt idx="280" formatCode="#,##0;[Red]\-#,##0">
                  <c:v>55295.003853833405</c:v>
                </c:pt>
                <c:pt idx="281" formatCode="#,##0;[Red]\-#,##0">
                  <c:v>55295.003853833405</c:v>
                </c:pt>
                <c:pt idx="282" formatCode="#,##0;[Red]\-#,##0">
                  <c:v>55295.003853833405</c:v>
                </c:pt>
                <c:pt idx="283" formatCode="#,##0;[Red]\-#,##0">
                  <c:v>55295.003853833405</c:v>
                </c:pt>
                <c:pt idx="284" formatCode="#,##0;[Red]\-#,##0">
                  <c:v>39802.046107354552</c:v>
                </c:pt>
                <c:pt idx="285" formatCode="#,##0;[Red]\-#,##0">
                  <c:v>39802.046107354552</c:v>
                </c:pt>
                <c:pt idx="286" formatCode="#,##0;[Red]\-#,##0">
                  <c:v>39802.046107354552</c:v>
                </c:pt>
                <c:pt idx="287" formatCode="#,##0;[Red]\-#,##0">
                  <c:v>39802.046107354552</c:v>
                </c:pt>
                <c:pt idx="288" formatCode="#,##0;[Red]\-#,##0">
                  <c:v>39802.046107354552</c:v>
                </c:pt>
                <c:pt idx="289" formatCode="#,##0;[Red]\-#,##0">
                  <c:v>39802.046107354552</c:v>
                </c:pt>
                <c:pt idx="290" formatCode="#,##0;[Red]\-#,##0">
                  <c:v>39802.046107354552</c:v>
                </c:pt>
                <c:pt idx="291" formatCode="#,##0;[Red]\-#,##0">
                  <c:v>39802.046107354552</c:v>
                </c:pt>
                <c:pt idx="292" formatCode="#,##0;[Red]\-#,##0">
                  <c:v>39802.046107354552</c:v>
                </c:pt>
                <c:pt idx="293" formatCode="#,##0;[Red]\-#,##0">
                  <c:v>39802.046107354552</c:v>
                </c:pt>
                <c:pt idx="294" formatCode="#,##0;[Red]\-#,##0">
                  <c:v>39802.046107354552</c:v>
                </c:pt>
                <c:pt idx="295" formatCode="#,##0;[Red]\-#,##0">
                  <c:v>39802.046107354552</c:v>
                </c:pt>
                <c:pt idx="296" formatCode="#,##0;[Red]\-#,##0">
                  <c:v>37224.726519725693</c:v>
                </c:pt>
                <c:pt idx="297" formatCode="#,##0;[Red]\-#,##0">
                  <c:v>37224.726519725693</c:v>
                </c:pt>
                <c:pt idx="298" formatCode="#,##0;[Red]\-#,##0">
                  <c:v>37224.726519725693</c:v>
                </c:pt>
                <c:pt idx="299" formatCode="#,##0;[Red]\-#,##0">
                  <c:v>37224.726519725693</c:v>
                </c:pt>
                <c:pt idx="300" formatCode="#,##0;[Red]\-#,##0">
                  <c:v>37224.726519725693</c:v>
                </c:pt>
                <c:pt idx="301" formatCode="#,##0;[Red]\-#,##0">
                  <c:v>37224.726519725693</c:v>
                </c:pt>
                <c:pt idx="302" formatCode="#,##0;[Red]\-#,##0">
                  <c:v>37224.726519725693</c:v>
                </c:pt>
                <c:pt idx="303" formatCode="#,##0;[Red]\-#,##0">
                  <c:v>37224.726519725693</c:v>
                </c:pt>
                <c:pt idx="304" formatCode="#,##0;[Red]\-#,##0">
                  <c:v>37224.726519725693</c:v>
                </c:pt>
                <c:pt idx="305" formatCode="#,##0;[Red]\-#,##0">
                  <c:v>37224.726519725693</c:v>
                </c:pt>
                <c:pt idx="306" formatCode="#,##0;[Red]\-#,##0">
                  <c:v>37224.726519725693</c:v>
                </c:pt>
                <c:pt idx="307" formatCode="#,##0;[Red]\-#,##0">
                  <c:v>37224.726519725693</c:v>
                </c:pt>
                <c:pt idx="308" formatCode="#,##0;[Red]\-#,##0">
                  <c:v>37224.726519725693</c:v>
                </c:pt>
                <c:pt idx="309" formatCode="#,##0;[Red]\-#,##0">
                  <c:v>37224.726519725693</c:v>
                </c:pt>
                <c:pt idx="310" formatCode="#,##0;[Red]\-#,##0">
                  <c:v>37224.726519725693</c:v>
                </c:pt>
                <c:pt idx="311" formatCode="#,##0;[Red]\-#,##0">
                  <c:v>37224.726519725693</c:v>
                </c:pt>
                <c:pt idx="312" formatCode="#,##0;[Red]\-#,##0">
                  <c:v>37224.726519725693</c:v>
                </c:pt>
                <c:pt idx="313" formatCode="#,##0;[Red]\-#,##0">
                  <c:v>37224.726519725693</c:v>
                </c:pt>
                <c:pt idx="314" formatCode="#,##0;[Red]\-#,##0">
                  <c:v>37224.726519725693</c:v>
                </c:pt>
                <c:pt idx="315" formatCode="#,##0;[Red]\-#,##0">
                  <c:v>37224.726519725693</c:v>
                </c:pt>
                <c:pt idx="316" formatCode="#,##0;[Red]\-#,##0">
                  <c:v>37224.726519725693</c:v>
                </c:pt>
                <c:pt idx="317" formatCode="#,##0;[Red]\-#,##0">
                  <c:v>37224.726519725693</c:v>
                </c:pt>
                <c:pt idx="318" formatCode="#,##0;[Red]\-#,##0">
                  <c:v>37224.726519725693</c:v>
                </c:pt>
                <c:pt idx="319" formatCode="#,##0;[Red]\-#,##0">
                  <c:v>37224.726519725693</c:v>
                </c:pt>
                <c:pt idx="320" formatCode="#,##0;[Red]\-#,##0">
                  <c:v>37224.726519725693</c:v>
                </c:pt>
                <c:pt idx="321" formatCode="#,##0;[Red]\-#,##0">
                  <c:v>37224.726519725693</c:v>
                </c:pt>
                <c:pt idx="322" formatCode="#,##0;[Red]\-#,##0">
                  <c:v>37224.726519725693</c:v>
                </c:pt>
                <c:pt idx="323" formatCode="#,##0;[Red]\-#,##0">
                  <c:v>37224.726519725693</c:v>
                </c:pt>
                <c:pt idx="324" formatCode="#,##0;[Red]\-#,##0">
                  <c:v>47179.768266674975</c:v>
                </c:pt>
                <c:pt idx="325" formatCode="#,##0;[Red]\-#,##0">
                  <c:v>47179.768266674975</c:v>
                </c:pt>
                <c:pt idx="326" formatCode="#,##0;[Red]\-#,##0">
                  <c:v>47179.768266674975</c:v>
                </c:pt>
                <c:pt idx="327" formatCode="#,##0;[Red]\-#,##0">
                  <c:v>47179.768266674975</c:v>
                </c:pt>
                <c:pt idx="328" formatCode="#,##0;[Red]\-#,##0">
                  <c:v>47179.768266674975</c:v>
                </c:pt>
                <c:pt idx="329" formatCode="#,##0;[Red]\-#,##0">
                  <c:v>47179.768266674975</c:v>
                </c:pt>
                <c:pt idx="330" formatCode="#,##0;[Red]\-#,##0">
                  <c:v>47179.768266674975</c:v>
                </c:pt>
                <c:pt idx="331" formatCode="#,##0;[Red]\-#,##0">
                  <c:v>47179.768266674975</c:v>
                </c:pt>
                <c:pt idx="332" formatCode="#,##0;[Red]\-#,##0">
                  <c:v>47179.768266674975</c:v>
                </c:pt>
                <c:pt idx="333" formatCode="#,##0;[Red]\-#,##0">
                  <c:v>47179.768266674975</c:v>
                </c:pt>
                <c:pt idx="334" formatCode="#,##0;[Red]\-#,##0">
                  <c:v>47179.768266674975</c:v>
                </c:pt>
                <c:pt idx="335" formatCode="#,##0;[Red]\-#,##0">
                  <c:v>47179.768266674975</c:v>
                </c:pt>
                <c:pt idx="336" formatCode="#,##0;[Red]\-#,##0">
                  <c:v>47179.768266674975</c:v>
                </c:pt>
                <c:pt idx="337" formatCode="#,##0;[Red]\-#,##0">
                  <c:v>47179.768266674975</c:v>
                </c:pt>
                <c:pt idx="338" formatCode="#,##0;[Red]\-#,##0">
                  <c:v>47179.768266674975</c:v>
                </c:pt>
                <c:pt idx="339" formatCode="#,##0;[Red]\-#,##0">
                  <c:v>47179.768266674975</c:v>
                </c:pt>
                <c:pt idx="340" formatCode="#,##0;[Red]\-#,##0">
                  <c:v>47179.768266674975</c:v>
                </c:pt>
                <c:pt idx="341" formatCode="#,##0;[Red]\-#,##0">
                  <c:v>47179.768266674975</c:v>
                </c:pt>
                <c:pt idx="342" formatCode="#,##0;[Red]\-#,##0">
                  <c:v>47179.768266674975</c:v>
                </c:pt>
                <c:pt idx="343" formatCode="#,##0;[Red]\-#,##0">
                  <c:v>47179.768266674975</c:v>
                </c:pt>
                <c:pt idx="344" formatCode="#,##0;[Red]\-#,##0">
                  <c:v>47179.768266674975</c:v>
                </c:pt>
                <c:pt idx="345" formatCode="#,##0;[Red]\-#,##0">
                  <c:v>47179.768266674975</c:v>
                </c:pt>
                <c:pt idx="346" formatCode="#,##0;[Red]\-#,##0">
                  <c:v>47179.768266674975</c:v>
                </c:pt>
                <c:pt idx="347" formatCode="#,##0;[Red]\-#,##0">
                  <c:v>47179.768266674975</c:v>
                </c:pt>
                <c:pt idx="348" formatCode="#,##0;[Red]\-#,##0">
                  <c:v>47179.768266674975</c:v>
                </c:pt>
                <c:pt idx="349" formatCode="#,##0;[Red]\-#,##0">
                  <c:v>47179.768266674975</c:v>
                </c:pt>
                <c:pt idx="350" formatCode="#,##0;[Red]\-#,##0">
                  <c:v>47179.768266674975</c:v>
                </c:pt>
                <c:pt idx="351" formatCode="#,##0;[Red]\-#,##0">
                  <c:v>47179.768266674975</c:v>
                </c:pt>
                <c:pt idx="352" formatCode="#,##0;[Red]\-#,##0">
                  <c:v>47179.768266674975</c:v>
                </c:pt>
                <c:pt idx="353" formatCode="#,##0;[Red]\-#,##0">
                  <c:v>47179.768266674975</c:v>
                </c:pt>
                <c:pt idx="354" formatCode="#,##0;[Red]\-#,##0">
                  <c:v>47179.768266674975</c:v>
                </c:pt>
                <c:pt idx="355" formatCode="#,##0;[Red]\-#,##0">
                  <c:v>47179.768266674975</c:v>
                </c:pt>
                <c:pt idx="356" formatCode="#,##0;[Red]\-#,##0">
                  <c:v>47179.768266674975</c:v>
                </c:pt>
                <c:pt idx="357" formatCode="#,##0;[Red]\-#,##0">
                  <c:v>47179.768266674975</c:v>
                </c:pt>
                <c:pt idx="358" formatCode="#,##0;[Red]\-#,##0">
                  <c:v>47179.768266674975</c:v>
                </c:pt>
                <c:pt idx="359" formatCode="#,##0;[Red]\-#,##0">
                  <c:v>47179.768266674975</c:v>
                </c:pt>
                <c:pt idx="360" formatCode="#,##0;[Red]\-#,##0">
                  <c:v>47179.768266674975</c:v>
                </c:pt>
                <c:pt idx="361" formatCode="#,##0;[Red]\-#,##0">
                  <c:v>47179.768266674975</c:v>
                </c:pt>
                <c:pt idx="362" formatCode="#,##0;[Red]\-#,##0">
                  <c:v>47179.768266674975</c:v>
                </c:pt>
                <c:pt idx="363" formatCode="#,##0;[Red]\-#,##0">
                  <c:v>47179.768266674975</c:v>
                </c:pt>
                <c:pt idx="364" formatCode="#,##0;[Red]\-#,##0">
                  <c:v>47179.768266674975</c:v>
                </c:pt>
                <c:pt idx="365" formatCode="#,##0;[Red]\-#,##0">
                  <c:v>47179.768266674975</c:v>
                </c:pt>
                <c:pt idx="366" formatCode="#,##0;[Red]\-#,##0">
                  <c:v>47179.768266674975</c:v>
                </c:pt>
                <c:pt idx="367" formatCode="#,##0;[Red]\-#,##0">
                  <c:v>47179.768266674975</c:v>
                </c:pt>
                <c:pt idx="368" formatCode="#,##0;[Red]\-#,##0">
                  <c:v>47179.768266674975</c:v>
                </c:pt>
                <c:pt idx="369" formatCode="#,##0;[Red]\-#,##0">
                  <c:v>47179.768266674975</c:v>
                </c:pt>
                <c:pt idx="370" formatCode="#,##0;[Red]\-#,##0">
                  <c:v>47179.768266674975</c:v>
                </c:pt>
                <c:pt idx="371" formatCode="#,##0;[Red]\-#,##0">
                  <c:v>47179.768266674975</c:v>
                </c:pt>
                <c:pt idx="372" formatCode="#,##0;[Red]\-#,##0">
                  <c:v>47179.768266674975</c:v>
                </c:pt>
                <c:pt idx="373" formatCode="#,##0;[Red]\-#,##0">
                  <c:v>47179.768266674975</c:v>
                </c:pt>
                <c:pt idx="374" formatCode="#,##0;[Red]\-#,##0">
                  <c:v>47179.768266674975</c:v>
                </c:pt>
                <c:pt idx="375" formatCode="#,##0;[Red]\-#,##0">
                  <c:v>47179.768266674975</c:v>
                </c:pt>
                <c:pt idx="376" formatCode="#,##0;[Red]\-#,##0">
                  <c:v>47179.768266674975</c:v>
                </c:pt>
                <c:pt idx="377" formatCode="#,##0;[Red]\-#,##0">
                  <c:v>47179.768266674975</c:v>
                </c:pt>
                <c:pt idx="378" formatCode="#,##0;[Red]\-#,##0">
                  <c:v>47179.768266674975</c:v>
                </c:pt>
                <c:pt idx="379" formatCode="#,##0;[Red]\-#,##0">
                  <c:v>47179.768266674975</c:v>
                </c:pt>
                <c:pt idx="380" formatCode="#,##0;[Red]\-#,##0">
                  <c:v>47179.768266674975</c:v>
                </c:pt>
                <c:pt idx="381" formatCode="#,##0;[Red]\-#,##0">
                  <c:v>47179.768266674975</c:v>
                </c:pt>
                <c:pt idx="382" formatCode="#,##0;[Red]\-#,##0">
                  <c:v>47179.768266674975</c:v>
                </c:pt>
                <c:pt idx="383" formatCode="#,##0;[Red]\-#,##0">
                  <c:v>47179.768266674975</c:v>
                </c:pt>
                <c:pt idx="384" formatCode="#,##0;[Red]\-#,##0">
                  <c:v>47179.768266674975</c:v>
                </c:pt>
                <c:pt idx="385" formatCode="#,##0;[Red]\-#,##0">
                  <c:v>47179.768266674975</c:v>
                </c:pt>
                <c:pt idx="386" formatCode="#,##0;[Red]\-#,##0">
                  <c:v>47179.768266674975</c:v>
                </c:pt>
                <c:pt idx="387" formatCode="#,##0;[Red]\-#,##0">
                  <c:v>47179.768266674975</c:v>
                </c:pt>
                <c:pt idx="388" formatCode="#,##0;[Red]\-#,##0">
                  <c:v>47179.768266674975</c:v>
                </c:pt>
                <c:pt idx="389" formatCode="#,##0;[Red]\-#,##0">
                  <c:v>47179.768266674975</c:v>
                </c:pt>
                <c:pt idx="390" formatCode="#,##0;[Red]\-#,##0">
                  <c:v>47179.768266674975</c:v>
                </c:pt>
                <c:pt idx="391" formatCode="#,##0;[Red]\-#,##0">
                  <c:v>47179.768266674975</c:v>
                </c:pt>
                <c:pt idx="392" formatCode="#,##0;[Red]\-#,##0">
                  <c:v>47179.768266674975</c:v>
                </c:pt>
                <c:pt idx="393" formatCode="#,##0;[Red]\-#,##0">
                  <c:v>47179.768266674975</c:v>
                </c:pt>
                <c:pt idx="394" formatCode="#,##0;[Red]\-#,##0">
                  <c:v>53883.238298220676</c:v>
                </c:pt>
                <c:pt idx="395" formatCode="#,##0;[Red]\-#,##0">
                  <c:v>53883.238298220676</c:v>
                </c:pt>
                <c:pt idx="396" formatCode="#,##0;[Red]\-#,##0">
                  <c:v>53883.238298220676</c:v>
                </c:pt>
                <c:pt idx="397" formatCode="#,##0;[Red]\-#,##0">
                  <c:v>53883.238298220676</c:v>
                </c:pt>
                <c:pt idx="398" formatCode="#,##0;[Red]\-#,##0">
                  <c:v>53883.238298220676</c:v>
                </c:pt>
                <c:pt idx="399" formatCode="#,##0;[Red]\-#,##0">
                  <c:v>53883.238298220676</c:v>
                </c:pt>
                <c:pt idx="400" formatCode="#,##0;[Red]\-#,##0">
                  <c:v>53883.238298220676</c:v>
                </c:pt>
                <c:pt idx="401" formatCode="#,##0;[Red]\-#,##0">
                  <c:v>53883.238298220676</c:v>
                </c:pt>
                <c:pt idx="402" formatCode="#,##0;[Red]\-#,##0">
                  <c:v>53883.238298220676</c:v>
                </c:pt>
                <c:pt idx="403" formatCode="#,##0;[Red]\-#,##0">
                  <c:v>53883.238298220676</c:v>
                </c:pt>
                <c:pt idx="404" formatCode="#,##0;[Red]\-#,##0">
                  <c:v>53883.238298220676</c:v>
                </c:pt>
                <c:pt idx="405" formatCode="#,##0;[Red]\-#,##0">
                  <c:v>53883.238298220676</c:v>
                </c:pt>
                <c:pt idx="406" formatCode="#,##0;[Red]\-#,##0">
                  <c:v>53883.238298220676</c:v>
                </c:pt>
                <c:pt idx="407" formatCode="#,##0;[Red]\-#,##0">
                  <c:v>53883.238298220676</c:v>
                </c:pt>
                <c:pt idx="408" formatCode="#,##0;[Red]\-#,##0">
                  <c:v>53883.238298220676</c:v>
                </c:pt>
                <c:pt idx="409" formatCode="#,##0;[Red]\-#,##0">
                  <c:v>53883.238298220676</c:v>
                </c:pt>
                <c:pt idx="410" formatCode="#,##0;[Red]\-#,##0">
                  <c:v>53883.238298220676</c:v>
                </c:pt>
                <c:pt idx="411" formatCode="#,##0;[Red]\-#,##0">
                  <c:v>53883.238298220676</c:v>
                </c:pt>
                <c:pt idx="412" formatCode="#,##0;[Red]\-#,##0">
                  <c:v>53883.238298220676</c:v>
                </c:pt>
                <c:pt idx="413" formatCode="#,##0;[Red]\-#,##0">
                  <c:v>53883.238298220676</c:v>
                </c:pt>
                <c:pt idx="414" formatCode="#,##0;[Red]\-#,##0">
                  <c:v>53883.238298220676</c:v>
                </c:pt>
                <c:pt idx="415" formatCode="#,##0;[Red]\-#,##0">
                  <c:v>53883.238298220676</c:v>
                </c:pt>
                <c:pt idx="416" formatCode="#,##0;[Red]\-#,##0">
                  <c:v>53883.238298220676</c:v>
                </c:pt>
                <c:pt idx="417" formatCode="#,##0;[Red]\-#,##0">
                  <c:v>53883.238298220676</c:v>
                </c:pt>
                <c:pt idx="418" formatCode="#,##0;[Red]\-#,##0">
                  <c:v>53883.238298220676</c:v>
                </c:pt>
                <c:pt idx="419" formatCode="#,##0;[Red]\-#,##0">
                  <c:v>53883.238298220676</c:v>
                </c:pt>
                <c:pt idx="420" formatCode="#,##0;[Red]\-#,##0">
                  <c:v>53883.238298220676</c:v>
                </c:pt>
                <c:pt idx="421" formatCode="#,##0;[Red]\-#,##0">
                  <c:v>53883.238298220676</c:v>
                </c:pt>
                <c:pt idx="422" formatCode="#,##0;[Red]\-#,##0">
                  <c:v>53883.238298220676</c:v>
                </c:pt>
                <c:pt idx="423" formatCode="#,##0;[Red]\-#,##0">
                  <c:v>53883.238298220676</c:v>
                </c:pt>
                <c:pt idx="424" formatCode="#,##0;[Red]\-#,##0">
                  <c:v>53883.238298220676</c:v>
                </c:pt>
                <c:pt idx="425" formatCode="#,##0;[Red]\-#,##0">
                  <c:v>53883.238298220676</c:v>
                </c:pt>
                <c:pt idx="426" formatCode="#,##0;[Red]\-#,##0">
                  <c:v>53883.238298220676</c:v>
                </c:pt>
                <c:pt idx="427" formatCode="#,##0;[Red]\-#,##0">
                  <c:v>53883.238298220676</c:v>
                </c:pt>
                <c:pt idx="428" formatCode="#,##0;[Red]\-#,##0">
                  <c:v>53883.238298220676</c:v>
                </c:pt>
                <c:pt idx="429" formatCode="#,##0;[Red]\-#,##0">
                  <c:v>53883.238298220676</c:v>
                </c:pt>
                <c:pt idx="430" formatCode="#,##0;[Red]\-#,##0">
                  <c:v>53883.238298220676</c:v>
                </c:pt>
                <c:pt idx="431" formatCode="#,##0;[Red]\-#,##0">
                  <c:v>53883.238298220676</c:v>
                </c:pt>
                <c:pt idx="432" formatCode="#,##0;[Red]\-#,##0">
                  <c:v>53883.238298220676</c:v>
                </c:pt>
                <c:pt idx="433" formatCode="#,##0;[Red]\-#,##0">
                  <c:v>53883.238298220676</c:v>
                </c:pt>
                <c:pt idx="434" formatCode="#,##0;[Red]\-#,##0">
                  <c:v>53883.238298220676</c:v>
                </c:pt>
                <c:pt idx="435" formatCode="#,##0;[Red]\-#,##0">
                  <c:v>53883.238298220676</c:v>
                </c:pt>
                <c:pt idx="436" formatCode="#,##0;[Red]\-#,##0">
                  <c:v>53883.238298220676</c:v>
                </c:pt>
                <c:pt idx="437" formatCode="#,##0;[Red]\-#,##0">
                  <c:v>53883.238298220676</c:v>
                </c:pt>
                <c:pt idx="438" formatCode="#,##0;[Red]\-#,##0">
                  <c:v>53883.238298220676</c:v>
                </c:pt>
                <c:pt idx="439" formatCode="#,##0;[Red]\-#,##0">
                  <c:v>53883.238298220676</c:v>
                </c:pt>
                <c:pt idx="440" formatCode="#,##0;[Red]\-#,##0">
                  <c:v>53883.238298220676</c:v>
                </c:pt>
                <c:pt idx="441" formatCode="#,##0;[Red]\-#,##0">
                  <c:v>53883.238298220676</c:v>
                </c:pt>
                <c:pt idx="442" formatCode="#,##0;[Red]\-#,##0">
                  <c:v>53883.238298220676</c:v>
                </c:pt>
                <c:pt idx="443" formatCode="#,##0;[Red]\-#,##0">
                  <c:v>53883.238298220676</c:v>
                </c:pt>
                <c:pt idx="444" formatCode="#,##0;[Red]\-#,##0">
                  <c:v>53883.238298220676</c:v>
                </c:pt>
                <c:pt idx="445" formatCode="#,##0;[Red]\-#,##0">
                  <c:v>53883.238298220676</c:v>
                </c:pt>
                <c:pt idx="446" formatCode="#,##0;[Red]\-#,##0">
                  <c:v>53883.238298220676</c:v>
                </c:pt>
                <c:pt idx="447" formatCode="#,##0;[Red]\-#,##0">
                  <c:v>53883.238298220676</c:v>
                </c:pt>
                <c:pt idx="448" formatCode="#,##0;[Red]\-#,##0">
                  <c:v>53883.238298220676</c:v>
                </c:pt>
                <c:pt idx="449" formatCode="#,##0;[Red]\-#,##0">
                  <c:v>53883.238298220676</c:v>
                </c:pt>
                <c:pt idx="450" formatCode="#,##0;[Red]\-#,##0">
                  <c:v>53883.238298220676</c:v>
                </c:pt>
                <c:pt idx="451" formatCode="#,##0;[Red]\-#,##0">
                  <c:v>53883.238298220676</c:v>
                </c:pt>
                <c:pt idx="452" formatCode="#,##0;[Red]\-#,##0">
                  <c:v>53883.238298220676</c:v>
                </c:pt>
                <c:pt idx="453" formatCode="#,##0;[Red]\-#,##0">
                  <c:v>53883.238298220676</c:v>
                </c:pt>
                <c:pt idx="454" formatCode="#,##0;[Red]\-#,##0">
                  <c:v>53883.238298220676</c:v>
                </c:pt>
                <c:pt idx="455" formatCode="#,##0;[Red]\-#,##0">
                  <c:v>53883.238298220676</c:v>
                </c:pt>
                <c:pt idx="456" formatCode="#,##0;[Red]\-#,##0">
                  <c:v>53883.238298220676</c:v>
                </c:pt>
                <c:pt idx="457" formatCode="#,##0;[Red]\-#,##0">
                  <c:v>53883.238298220676</c:v>
                </c:pt>
                <c:pt idx="458" formatCode="#,##0;[Red]\-#,##0">
                  <c:v>53883.238298220676</c:v>
                </c:pt>
                <c:pt idx="459" formatCode="#,##0;[Red]\-#,##0">
                  <c:v>53883.238298220676</c:v>
                </c:pt>
                <c:pt idx="460" formatCode="#,##0;[Red]\-#,##0">
                  <c:v>53883.238298220676</c:v>
                </c:pt>
                <c:pt idx="461" formatCode="#,##0;[Red]\-#,##0">
                  <c:v>53883.238298220676</c:v>
                </c:pt>
                <c:pt idx="462" formatCode="#,##0;[Red]\-#,##0">
                  <c:v>53883.238298220676</c:v>
                </c:pt>
                <c:pt idx="463" formatCode="#,##0;[Red]\-#,##0">
                  <c:v>53883.238298220676</c:v>
                </c:pt>
                <c:pt idx="464" formatCode="#,##0;[Red]\-#,##0">
                  <c:v>53883.238298220676</c:v>
                </c:pt>
                <c:pt idx="465" formatCode="#,##0;[Red]\-#,##0">
                  <c:v>53883.238298220676</c:v>
                </c:pt>
                <c:pt idx="466" formatCode="#,##0;[Red]\-#,##0">
                  <c:v>53883.238298220676</c:v>
                </c:pt>
                <c:pt idx="467" formatCode="#,##0;[Red]\-#,##0">
                  <c:v>53883.238298220676</c:v>
                </c:pt>
                <c:pt idx="468" formatCode="#,##0;[Red]\-#,##0">
                  <c:v>65711.195287467999</c:v>
                </c:pt>
                <c:pt idx="469" formatCode="#,##0;[Red]\-#,##0">
                  <c:v>65711.195287467999</c:v>
                </c:pt>
                <c:pt idx="470" formatCode="#,##0;[Red]\-#,##0">
                  <c:v>65711.195287467999</c:v>
                </c:pt>
                <c:pt idx="471" formatCode="#,##0;[Red]\-#,##0">
                  <c:v>65711.195287467999</c:v>
                </c:pt>
                <c:pt idx="472" formatCode="#,##0;[Red]\-#,##0">
                  <c:v>65711.195287467999</c:v>
                </c:pt>
                <c:pt idx="473" formatCode="#,##0;[Red]\-#,##0">
                  <c:v>65711.195287467999</c:v>
                </c:pt>
                <c:pt idx="474" formatCode="#,##0;[Red]\-#,##0">
                  <c:v>65711.195287467999</c:v>
                </c:pt>
                <c:pt idx="475" formatCode="#,##0;[Red]\-#,##0">
                  <c:v>65711.195287467999</c:v>
                </c:pt>
                <c:pt idx="476" formatCode="#,##0;[Red]\-#,##0">
                  <c:v>65711.195287467999</c:v>
                </c:pt>
                <c:pt idx="477" formatCode="#,##0;[Red]\-#,##0">
                  <c:v>65711.195287467999</c:v>
                </c:pt>
                <c:pt idx="478" formatCode="#,##0;[Red]\-#,##0">
                  <c:v>65711.195287467999</c:v>
                </c:pt>
                <c:pt idx="479" formatCode="#,##0;[Red]\-#,##0">
                  <c:v>65711.195287467999</c:v>
                </c:pt>
                <c:pt idx="480" formatCode="#,##0;[Red]\-#,##0">
                  <c:v>65711.195287467999</c:v>
                </c:pt>
                <c:pt idx="481" formatCode="#,##0;[Red]\-#,##0">
                  <c:v>65711.195287467999</c:v>
                </c:pt>
                <c:pt idx="482" formatCode="#,##0;[Red]\-#,##0">
                  <c:v>65711.195287467999</c:v>
                </c:pt>
                <c:pt idx="483" formatCode="#,##0;[Red]\-#,##0">
                  <c:v>65711.195287467999</c:v>
                </c:pt>
                <c:pt idx="484" formatCode="#,##0;[Red]\-#,##0">
                  <c:v>65711.195287467999</c:v>
                </c:pt>
                <c:pt idx="485" formatCode="#,##0;[Red]\-#,##0">
                  <c:v>65711.195287467999</c:v>
                </c:pt>
                <c:pt idx="486" formatCode="#,##0;[Red]\-#,##0">
                  <c:v>65711.195287467999</c:v>
                </c:pt>
                <c:pt idx="487" formatCode="#,##0;[Red]\-#,##0">
                  <c:v>60186.333409014973</c:v>
                </c:pt>
                <c:pt idx="488" formatCode="#,##0;[Red]\-#,##0">
                  <c:v>60186.333409014973</c:v>
                </c:pt>
                <c:pt idx="489" formatCode="#,##0;[Red]\-#,##0">
                  <c:v>60186.333409014973</c:v>
                </c:pt>
                <c:pt idx="490" formatCode="#,##0;[Red]\-#,##0">
                  <c:v>60186.333409014973</c:v>
                </c:pt>
                <c:pt idx="491" formatCode="#,##0;[Red]\-#,##0">
                  <c:v>60186.333409014973</c:v>
                </c:pt>
                <c:pt idx="492" formatCode="#,##0;[Red]\-#,##0">
                  <c:v>60186.333409014973</c:v>
                </c:pt>
                <c:pt idx="493" formatCode="#,##0;[Red]\-#,##0">
                  <c:v>60186.333409014973</c:v>
                </c:pt>
                <c:pt idx="494" formatCode="#,##0;[Red]\-#,##0">
                  <c:v>60186.333409014973</c:v>
                </c:pt>
                <c:pt idx="495" formatCode="#,##0;[Red]\-#,##0">
                  <c:v>60186.333409014973</c:v>
                </c:pt>
                <c:pt idx="496" formatCode="#,##0;[Red]\-#,##0">
                  <c:v>60186.333409014973</c:v>
                </c:pt>
                <c:pt idx="497" formatCode="#,##0;[Red]\-#,##0">
                  <c:v>60186.333409014973</c:v>
                </c:pt>
                <c:pt idx="498" formatCode="#,##0;[Red]\-#,##0">
                  <c:v>60186.333409014973</c:v>
                </c:pt>
                <c:pt idx="499" formatCode="#,##0;[Red]\-#,##0">
                  <c:v>60186.333409014973</c:v>
                </c:pt>
                <c:pt idx="500" formatCode="#,##0;[Red]\-#,##0">
                  <c:v>60186.333409014973</c:v>
                </c:pt>
                <c:pt idx="501" formatCode="#,##0;[Red]\-#,##0">
                  <c:v>60186.333409014973</c:v>
                </c:pt>
                <c:pt idx="502" formatCode="#,##0;[Red]\-#,##0">
                  <c:v>60186.333409014973</c:v>
                </c:pt>
                <c:pt idx="503" formatCode="#,##0;[Red]\-#,##0">
                  <c:v>60186.333409014973</c:v>
                </c:pt>
                <c:pt idx="504" formatCode="#,##0;[Red]\-#,##0">
                  <c:v>60186.333409014973</c:v>
                </c:pt>
                <c:pt idx="505" formatCode="#,##0;[Red]\-#,##0">
                  <c:v>60186.333409014973</c:v>
                </c:pt>
                <c:pt idx="506" formatCode="#,##0;[Red]\-#,##0">
                  <c:v>60186.333409014973</c:v>
                </c:pt>
                <c:pt idx="507" formatCode="#,##0;[Red]\-#,##0">
                  <c:v>60186.333409014973</c:v>
                </c:pt>
                <c:pt idx="508" formatCode="#,##0;[Red]\-#,##0">
                  <c:v>60186.333409014973</c:v>
                </c:pt>
                <c:pt idx="509" formatCode="#,##0;[Red]\-#,##0">
                  <c:v>60186.333409014973</c:v>
                </c:pt>
                <c:pt idx="510" formatCode="#,##0;[Red]\-#,##0">
                  <c:v>60186.333409014973</c:v>
                </c:pt>
                <c:pt idx="511" formatCode="#,##0;[Red]\-#,##0">
                  <c:v>60186.333409014973</c:v>
                </c:pt>
                <c:pt idx="512" formatCode="#,##0;[Red]\-#,##0">
                  <c:v>60186.333409014973</c:v>
                </c:pt>
                <c:pt idx="513" formatCode="#,##0;[Red]\-#,##0">
                  <c:v>60186.333409014973</c:v>
                </c:pt>
                <c:pt idx="514" formatCode="#,##0;[Red]\-#,##0">
                  <c:v>60186.333409014973</c:v>
                </c:pt>
                <c:pt idx="515" formatCode="#,##0;[Red]\-#,##0">
                  <c:v>60186.333409014973</c:v>
                </c:pt>
                <c:pt idx="516" formatCode="#,##0;[Red]\-#,##0">
                  <c:v>103908.30650318533</c:v>
                </c:pt>
                <c:pt idx="517" formatCode="#,##0;[Red]\-#,##0">
                  <c:v>103908.30650318533</c:v>
                </c:pt>
                <c:pt idx="518" formatCode="#,##0;[Red]\-#,##0">
                  <c:v>103908.30650318533</c:v>
                </c:pt>
                <c:pt idx="519" formatCode="#,##0;[Red]\-#,##0">
                  <c:v>103908.30650318533</c:v>
                </c:pt>
                <c:pt idx="520" formatCode="#,##0;[Red]\-#,##0">
                  <c:v>103908.30650318533</c:v>
                </c:pt>
                <c:pt idx="521" formatCode="#,##0;[Red]\-#,##0">
                  <c:v>103908.30650318533</c:v>
                </c:pt>
                <c:pt idx="522" formatCode="#,##0;[Red]\-#,##0">
                  <c:v>103908.30650318533</c:v>
                </c:pt>
                <c:pt idx="523" formatCode="#,##0;[Red]\-#,##0">
                  <c:v>103908.30650318533</c:v>
                </c:pt>
                <c:pt idx="524" formatCode="#,##0;[Red]\-#,##0">
                  <c:v>103908.30650318533</c:v>
                </c:pt>
                <c:pt idx="525" formatCode="#,##0;[Red]\-#,##0">
                  <c:v>103908.30650318533</c:v>
                </c:pt>
                <c:pt idx="526" formatCode="#,##0;[Red]\-#,##0">
                  <c:v>103908.30650318533</c:v>
                </c:pt>
                <c:pt idx="527" formatCode="#,##0;[Red]\-#,##0">
                  <c:v>103908.30650318533</c:v>
                </c:pt>
                <c:pt idx="528" formatCode="#,##0;[Red]\-#,##0">
                  <c:v>103908.30650318533</c:v>
                </c:pt>
                <c:pt idx="529" formatCode="#,##0;[Red]\-#,##0">
                  <c:v>103908.30650318533</c:v>
                </c:pt>
                <c:pt idx="530" formatCode="#,##0;[Red]\-#,##0">
                  <c:v>101686.0842809631</c:v>
                </c:pt>
                <c:pt idx="531" formatCode="#,##0;[Red]\-#,##0">
                  <c:v>101686.0842809631</c:v>
                </c:pt>
                <c:pt idx="532" formatCode="#,##0;[Red]\-#,##0">
                  <c:v>101686.0842809631</c:v>
                </c:pt>
                <c:pt idx="533" formatCode="#,##0;[Red]\-#,##0">
                  <c:v>101686.0842809631</c:v>
                </c:pt>
                <c:pt idx="534" formatCode="#,##0;[Red]\-#,##0">
                  <c:v>101686.0842809631</c:v>
                </c:pt>
                <c:pt idx="535" formatCode="#,##0;[Red]\-#,##0">
                  <c:v>101686.0842809631</c:v>
                </c:pt>
                <c:pt idx="536" formatCode="#,##0;[Red]\-#,##0">
                  <c:v>101686.0842809631</c:v>
                </c:pt>
                <c:pt idx="537" formatCode="#,##0;[Red]\-#,##0">
                  <c:v>101686.0842809631</c:v>
                </c:pt>
                <c:pt idx="538" formatCode="#,##0;[Red]\-#,##0">
                  <c:v>101686.0842809631</c:v>
                </c:pt>
                <c:pt idx="539" formatCode="#,##0;[Red]\-#,##0">
                  <c:v>101686.0842809631</c:v>
                </c:pt>
                <c:pt idx="540" formatCode="#,##0;[Red]\-#,##0">
                  <c:v>101686.0842809631</c:v>
                </c:pt>
                <c:pt idx="541" formatCode="#,##0;[Red]\-#,##0">
                  <c:v>101686.0842809631</c:v>
                </c:pt>
                <c:pt idx="542" formatCode="#,##0;[Red]\-#,##0">
                  <c:v>101686.0842809631</c:v>
                </c:pt>
                <c:pt idx="543" formatCode="#,##0;[Red]\-#,##0">
                  <c:v>101686.0842809631</c:v>
                </c:pt>
                <c:pt idx="544" formatCode="#,##0;[Red]\-#,##0">
                  <c:v>101686.0842809631</c:v>
                </c:pt>
                <c:pt idx="545" formatCode="#,##0;[Red]\-#,##0">
                  <c:v>101686.0842809631</c:v>
                </c:pt>
                <c:pt idx="546" formatCode="#,##0;[Red]\-#,##0">
                  <c:v>101686.0842809631</c:v>
                </c:pt>
                <c:pt idx="547" formatCode="#,##0;[Red]\-#,##0">
                  <c:v>101686.0842809631</c:v>
                </c:pt>
                <c:pt idx="548" formatCode="#,##0;[Red]\-#,##0">
                  <c:v>101686.0842809631</c:v>
                </c:pt>
                <c:pt idx="549" formatCode="#,##0;[Red]\-#,##0">
                  <c:v>101686.0842809631</c:v>
                </c:pt>
                <c:pt idx="550" formatCode="#,##0;[Red]\-#,##0">
                  <c:v>101686.0842809631</c:v>
                </c:pt>
                <c:pt idx="551" formatCode="#,##0;[Red]\-#,##0">
                  <c:v>101686.0842809631</c:v>
                </c:pt>
                <c:pt idx="552" formatCode="#,##0;[Red]\-#,##0">
                  <c:v>101686.0842809631</c:v>
                </c:pt>
                <c:pt idx="553" formatCode="#,##0;[Red]\-#,##0">
                  <c:v>101686.0842809631</c:v>
                </c:pt>
                <c:pt idx="554" formatCode="#,##0;[Red]\-#,##0">
                  <c:v>101686.0842809631</c:v>
                </c:pt>
                <c:pt idx="555" formatCode="#,##0;[Red]\-#,##0">
                  <c:v>101686.0842809631</c:v>
                </c:pt>
                <c:pt idx="556" formatCode="#,##0;[Red]\-#,##0">
                  <c:v>101686.0842809631</c:v>
                </c:pt>
                <c:pt idx="557" formatCode="#,##0;[Red]\-#,##0">
                  <c:v>123986.55376453121</c:v>
                </c:pt>
                <c:pt idx="558" formatCode="#,##0;[Red]\-#,##0">
                  <c:v>123986.55376453121</c:v>
                </c:pt>
                <c:pt idx="559" formatCode="#,##0;[Red]\-#,##0">
                  <c:v>123986.55376453121</c:v>
                </c:pt>
                <c:pt idx="560" formatCode="#,##0;[Red]\-#,##0">
                  <c:v>123986.55376453121</c:v>
                </c:pt>
                <c:pt idx="561" formatCode="#,##0;[Red]\-#,##0">
                  <c:v>123986.55376453121</c:v>
                </c:pt>
                <c:pt idx="562" formatCode="#,##0;[Red]\-#,##0">
                  <c:v>123986.55376453121</c:v>
                </c:pt>
                <c:pt idx="563" formatCode="#,##0;[Red]\-#,##0">
                  <c:v>123986.55376453121</c:v>
                </c:pt>
                <c:pt idx="564" formatCode="#,##0;[Red]\-#,##0">
                  <c:v>123986.55376453121</c:v>
                </c:pt>
                <c:pt idx="565" formatCode="#,##0;[Red]\-#,##0">
                  <c:v>123986.55376453121</c:v>
                </c:pt>
                <c:pt idx="566" formatCode="#,##0;[Red]\-#,##0">
                  <c:v>113317.5802927896</c:v>
                </c:pt>
                <c:pt idx="567" formatCode="#,##0;[Red]\-#,##0">
                  <c:v>113317.5802927896</c:v>
                </c:pt>
                <c:pt idx="568" formatCode="#,##0;[Red]\-#,##0">
                  <c:v>113317.5802927896</c:v>
                </c:pt>
                <c:pt idx="569" formatCode="#,##0;[Red]\-#,##0">
                  <c:v>113317.5802927896</c:v>
                </c:pt>
                <c:pt idx="570" formatCode="#,##0;[Red]\-#,##0">
                  <c:v>113317.5802927896</c:v>
                </c:pt>
                <c:pt idx="571" formatCode="#,##0;[Red]\-#,##0">
                  <c:v>113317.5802927896</c:v>
                </c:pt>
                <c:pt idx="572" formatCode="#,##0;[Red]\-#,##0">
                  <c:v>113317.5802927896</c:v>
                </c:pt>
                <c:pt idx="573" formatCode="#,##0;[Red]\-#,##0">
                  <c:v>113317.5802927896</c:v>
                </c:pt>
                <c:pt idx="574" formatCode="#,##0;[Red]\-#,##0">
                  <c:v>113317.5802927896</c:v>
                </c:pt>
                <c:pt idx="575" formatCode="#,##0;[Red]\-#,##0">
                  <c:v>113317.5802927896</c:v>
                </c:pt>
                <c:pt idx="576" formatCode="#,##0;[Red]\-#,##0">
                  <c:v>113317.5802927896</c:v>
                </c:pt>
                <c:pt idx="577" formatCode="#,##0;[Red]\-#,##0">
                  <c:v>113317.5802927896</c:v>
                </c:pt>
                <c:pt idx="578" formatCode="#,##0;[Red]\-#,##0">
                  <c:v>113317.5802927896</c:v>
                </c:pt>
                <c:pt idx="579" formatCode="#,##0;[Red]\-#,##0">
                  <c:v>113317.5802927896</c:v>
                </c:pt>
                <c:pt idx="580" formatCode="#,##0;[Red]\-#,##0">
                  <c:v>113317.5802927896</c:v>
                </c:pt>
                <c:pt idx="581" formatCode="#,##0;[Red]\-#,##0">
                  <c:v>113317.5802927896</c:v>
                </c:pt>
                <c:pt idx="582" formatCode="#,##0;[Red]\-#,##0">
                  <c:v>113317.5802927896</c:v>
                </c:pt>
                <c:pt idx="583" formatCode="#,##0;[Red]\-#,##0">
                  <c:v>113317.5802927896</c:v>
                </c:pt>
                <c:pt idx="584" formatCode="#,##0;[Red]\-#,##0">
                  <c:v>113317.5802927896</c:v>
                </c:pt>
                <c:pt idx="585" formatCode="#,##0;[Red]\-#,##0">
                  <c:v>113317.5802927896</c:v>
                </c:pt>
                <c:pt idx="586" formatCode="#,##0;[Red]\-#,##0">
                  <c:v>113317.5802927896</c:v>
                </c:pt>
                <c:pt idx="587" formatCode="#,##0;[Red]\-#,##0">
                  <c:v>115648.58262379197</c:v>
                </c:pt>
                <c:pt idx="588" formatCode="#,##0;[Red]\-#,##0">
                  <c:v>115648.58262379197</c:v>
                </c:pt>
                <c:pt idx="589" formatCode="#,##0;[Red]\-#,##0">
                  <c:v>115648.58262379197</c:v>
                </c:pt>
                <c:pt idx="590" formatCode="#,##0;[Red]\-#,##0">
                  <c:v>115648.58262379197</c:v>
                </c:pt>
                <c:pt idx="591" formatCode="#,##0;[Red]\-#,##0">
                  <c:v>115648.58262379197</c:v>
                </c:pt>
                <c:pt idx="592" formatCode="#,##0;[Red]\-#,##0">
                  <c:v>115648.58262379197</c:v>
                </c:pt>
                <c:pt idx="593" formatCode="#,##0;[Red]\-#,##0">
                  <c:v>115648.58262379197</c:v>
                </c:pt>
                <c:pt idx="594" formatCode="#,##0;[Red]\-#,##0">
                  <c:v>115648.58262379197</c:v>
                </c:pt>
                <c:pt idx="595" formatCode="#,##0;[Red]\-#,##0">
                  <c:v>115648.58262379197</c:v>
                </c:pt>
                <c:pt idx="596" formatCode="#,##0;[Red]\-#,##0">
                  <c:v>115648.58262379197</c:v>
                </c:pt>
                <c:pt idx="597" formatCode="#,##0;[Red]\-#,##0">
                  <c:v>115648.58262379197</c:v>
                </c:pt>
                <c:pt idx="598" formatCode="#,##0;[Red]\-#,##0">
                  <c:v>115648.58262379197</c:v>
                </c:pt>
                <c:pt idx="599" formatCode="#,##0;[Red]\-#,##0">
                  <c:v>119105.79956415502</c:v>
                </c:pt>
                <c:pt idx="600" formatCode="#,##0;[Red]\-#,##0">
                  <c:v>119105.79956415502</c:v>
                </c:pt>
                <c:pt idx="601" formatCode="#,##0;[Red]\-#,##0">
                  <c:v>119105.79956415502</c:v>
                </c:pt>
                <c:pt idx="602" formatCode="#,##0;[Red]\-#,##0">
                  <c:v>119105.79956415502</c:v>
                </c:pt>
                <c:pt idx="603" formatCode="#,##0;[Red]\-#,##0">
                  <c:v>119105.79956415502</c:v>
                </c:pt>
                <c:pt idx="604" formatCode="#,##0;[Red]\-#,##0">
                  <c:v>119105.79956415502</c:v>
                </c:pt>
                <c:pt idx="605" formatCode="#,##0;[Red]\-#,##0">
                  <c:v>119105.79956415502</c:v>
                </c:pt>
                <c:pt idx="606" formatCode="#,##0;[Red]\-#,##0">
                  <c:v>119105.79956415502</c:v>
                </c:pt>
                <c:pt idx="607" formatCode="#,##0;[Red]\-#,##0">
                  <c:v>119105.79956415502</c:v>
                </c:pt>
                <c:pt idx="608" formatCode="#,##0;[Red]\-#,##0">
                  <c:v>119105.79956415502</c:v>
                </c:pt>
                <c:pt idx="609" formatCode="#,##0;[Red]\-#,##0">
                  <c:v>119105.79956415502</c:v>
                </c:pt>
                <c:pt idx="610" formatCode="#,##0;[Red]\-#,##0">
                  <c:v>119105.79956415502</c:v>
                </c:pt>
                <c:pt idx="611" formatCode="#,##0;[Red]\-#,##0">
                  <c:v>119105.79956415502</c:v>
                </c:pt>
                <c:pt idx="612" formatCode="#,##0;[Red]\-#,##0">
                  <c:v>136151.25410960961</c:v>
                </c:pt>
                <c:pt idx="613" formatCode="#,##0;[Red]\-#,##0">
                  <c:v>136151.25410960961</c:v>
                </c:pt>
                <c:pt idx="614" formatCode="#,##0;[Red]\-#,##0">
                  <c:v>136151.25410960961</c:v>
                </c:pt>
                <c:pt idx="615" formatCode="#,##0;[Red]\-#,##0">
                  <c:v>136151.25410960961</c:v>
                </c:pt>
                <c:pt idx="616" formatCode="#,##0;[Red]\-#,##0">
                  <c:v>136151.25410960961</c:v>
                </c:pt>
                <c:pt idx="617" formatCode="#,##0;[Red]\-#,##0">
                  <c:v>136151.25410960961</c:v>
                </c:pt>
                <c:pt idx="618" formatCode="#,##0;[Red]\-#,##0">
                  <c:v>136151.25410960961</c:v>
                </c:pt>
                <c:pt idx="619" formatCode="#,##0;[Red]\-#,##0">
                  <c:v>136151.25410960961</c:v>
                </c:pt>
                <c:pt idx="620" formatCode="#,##0;[Red]\-#,##0">
                  <c:v>136151.25410960961</c:v>
                </c:pt>
                <c:pt idx="621" formatCode="#,##0;[Red]\-#,##0">
                  <c:v>136151.25410960961</c:v>
                </c:pt>
                <c:pt idx="622" formatCode="#,##0;[Red]\-#,##0">
                  <c:v>136151.25410960961</c:v>
                </c:pt>
                <c:pt idx="623" formatCode="#,##0;[Red]\-#,##0">
                  <c:v>136151.25410960961</c:v>
                </c:pt>
                <c:pt idx="624" formatCode="#,##0;[Red]\-#,##0">
                  <c:v>136151.25410960961</c:v>
                </c:pt>
                <c:pt idx="625" formatCode="#,##0;[Red]\-#,##0">
                  <c:v>136151.25410960961</c:v>
                </c:pt>
                <c:pt idx="626" formatCode="#,##0;[Red]\-#,##0">
                  <c:v>136151.25410960961</c:v>
                </c:pt>
                <c:pt idx="627" formatCode="#,##0;[Red]\-#,##0">
                  <c:v>136151.25410960961</c:v>
                </c:pt>
                <c:pt idx="628" formatCode="#,##0;[Red]\-#,##0">
                  <c:v>136151.25410960961</c:v>
                </c:pt>
                <c:pt idx="629" formatCode="#,##0;[Red]\-#,##0">
                  <c:v>136151.25410960961</c:v>
                </c:pt>
                <c:pt idx="630" formatCode="#,##0;[Red]\-#,##0">
                  <c:v>136151.25410960961</c:v>
                </c:pt>
                <c:pt idx="631" formatCode="#,##0;[Red]\-#,##0">
                  <c:v>136151.25410960961</c:v>
                </c:pt>
                <c:pt idx="632" formatCode="#,##0;[Red]\-#,##0">
                  <c:v>136151.25410960961</c:v>
                </c:pt>
                <c:pt idx="633" formatCode="#,##0;[Red]\-#,##0">
                  <c:v>136151.25410960961</c:v>
                </c:pt>
                <c:pt idx="634" formatCode="#,##0;[Red]\-#,##0">
                  <c:v>136151.25410960961</c:v>
                </c:pt>
                <c:pt idx="635" formatCode="#,##0;[Red]\-#,##0">
                  <c:v>136151.25410960961</c:v>
                </c:pt>
                <c:pt idx="636" formatCode="#,##0;[Red]\-#,##0">
                  <c:v>136151.25410960961</c:v>
                </c:pt>
                <c:pt idx="637" formatCode="#,##0;[Red]\-#,##0">
                  <c:v>136151.25410960961</c:v>
                </c:pt>
                <c:pt idx="638" formatCode="#,##0;[Red]\-#,##0">
                  <c:v>136151.25410960961</c:v>
                </c:pt>
                <c:pt idx="639" formatCode="#,##0;[Red]\-#,##0">
                  <c:v>136151.25410960961</c:v>
                </c:pt>
                <c:pt idx="640" formatCode="#,##0;[Red]\-#,##0">
                  <c:v>136151.25410960961</c:v>
                </c:pt>
                <c:pt idx="641" formatCode="#,##0;[Red]\-#,##0">
                  <c:v>136151.25410960961</c:v>
                </c:pt>
                <c:pt idx="642" formatCode="#,##0;[Red]\-#,##0">
                  <c:v>136858.80127942096</c:v>
                </c:pt>
                <c:pt idx="643" formatCode="#,##0;[Red]\-#,##0">
                  <c:v>136858.80127942096</c:v>
                </c:pt>
                <c:pt idx="644" formatCode="#,##0;[Red]\-#,##0">
                  <c:v>136858.80127942096</c:v>
                </c:pt>
                <c:pt idx="645" formatCode="#,##0;[Red]\-#,##0">
                  <c:v>136858.80127942096</c:v>
                </c:pt>
                <c:pt idx="646" formatCode="#,##0;[Red]\-#,##0">
                  <c:v>136858.80127942096</c:v>
                </c:pt>
                <c:pt idx="647" formatCode="#,##0;[Red]\-#,##0">
                  <c:v>136858.80127942096</c:v>
                </c:pt>
                <c:pt idx="648" formatCode="#,##0;[Red]\-#,##0">
                  <c:v>136858.80127942096</c:v>
                </c:pt>
                <c:pt idx="649" formatCode="#,##0;[Red]\-#,##0">
                  <c:v>113710.65313127282</c:v>
                </c:pt>
                <c:pt idx="650" formatCode="#,##0;[Red]\-#,##0">
                  <c:v>108134.44495283414</c:v>
                </c:pt>
                <c:pt idx="651" formatCode="#,##0;[Red]\-#,##0">
                  <c:v>108134.44495283414</c:v>
                </c:pt>
                <c:pt idx="652" formatCode="#,##0;[Red]\-#,##0">
                  <c:v>108134.44495283414</c:v>
                </c:pt>
                <c:pt idx="653" formatCode="#,##0;[Red]\-#,##0">
                  <c:v>108134.44495283414</c:v>
                </c:pt>
                <c:pt idx="654" formatCode="#,##0;[Red]\-#,##0">
                  <c:v>108134.44495283414</c:v>
                </c:pt>
                <c:pt idx="655" formatCode="#,##0;[Red]\-#,##0">
                  <c:v>108134.44495283414</c:v>
                </c:pt>
                <c:pt idx="656" formatCode="#,##0;[Red]\-#,##0">
                  <c:v>108134.44495283414</c:v>
                </c:pt>
                <c:pt idx="657" formatCode="#,##0;[Red]\-#,##0">
                  <c:v>108134.44495283414</c:v>
                </c:pt>
                <c:pt idx="658" formatCode="#,##0;[Red]\-#,##0">
                  <c:v>108134.44495283414</c:v>
                </c:pt>
                <c:pt idx="659" formatCode="#,##0;[Red]\-#,##0">
                  <c:v>108134.44495283414</c:v>
                </c:pt>
                <c:pt idx="660" formatCode="#,##0;[Red]\-#,##0">
                  <c:v>108134.44495283414</c:v>
                </c:pt>
                <c:pt idx="661" formatCode="#,##0;[Red]\-#,##0">
                  <c:v>109053.562599893</c:v>
                </c:pt>
                <c:pt idx="662" formatCode="#,##0;[Red]\-#,##0">
                  <c:v>109053.562599893</c:v>
                </c:pt>
                <c:pt idx="663" formatCode="#,##0;[Red]\-#,##0">
                  <c:v>109053.562599893</c:v>
                </c:pt>
                <c:pt idx="664" formatCode="#,##0;[Red]\-#,##0">
                  <c:v>109053.562599893</c:v>
                </c:pt>
                <c:pt idx="665" formatCode="#,##0;[Red]\-#,##0">
                  <c:v>109053.562599893</c:v>
                </c:pt>
                <c:pt idx="666" formatCode="#,##0;[Red]\-#,##0">
                  <c:v>104761.71710633079</c:v>
                </c:pt>
                <c:pt idx="667" formatCode="#,##0;[Red]\-#,##0">
                  <c:v>104761.71710633079</c:v>
                </c:pt>
                <c:pt idx="668" formatCode="#,##0;[Red]\-#,##0">
                  <c:v>104761.71710633079</c:v>
                </c:pt>
                <c:pt idx="669" formatCode="#,##0;[Red]\-#,##0">
                  <c:v>104761.71710633079</c:v>
                </c:pt>
                <c:pt idx="670" formatCode="#,##0;[Red]\-#,##0">
                  <c:v>104761.71710633079</c:v>
                </c:pt>
                <c:pt idx="671" formatCode="#,##0;[Red]\-#,##0">
                  <c:v>104761.71710633079</c:v>
                </c:pt>
                <c:pt idx="672" formatCode="#,##0;[Red]\-#,##0">
                  <c:v>104761.71710633079</c:v>
                </c:pt>
                <c:pt idx="673" formatCode="#,##0;[Red]\-#,##0">
                  <c:v>104761.71710633079</c:v>
                </c:pt>
                <c:pt idx="674" formatCode="#,##0;[Red]\-#,##0">
                  <c:v>104761.71710633079</c:v>
                </c:pt>
                <c:pt idx="675" formatCode="#,##0;[Red]\-#,##0">
                  <c:v>104761.71710633079</c:v>
                </c:pt>
                <c:pt idx="676" formatCode="#,##0;[Red]\-#,##0">
                  <c:v>104761.71710633079</c:v>
                </c:pt>
                <c:pt idx="677" formatCode="#,##0;[Red]\-#,##0">
                  <c:v>88457.369280243816</c:v>
                </c:pt>
                <c:pt idx="678" formatCode="#,##0;[Red]\-#,##0">
                  <c:v>88457.369280243816</c:v>
                </c:pt>
                <c:pt idx="679" formatCode="#,##0;[Red]\-#,##0">
                  <c:v>88457.369280243816</c:v>
                </c:pt>
                <c:pt idx="680" formatCode="#,##0;[Red]\-#,##0">
                  <c:v>88457.369280243816</c:v>
                </c:pt>
                <c:pt idx="681" formatCode="#,##0;[Red]\-#,##0">
                  <c:v>88457.369280243816</c:v>
                </c:pt>
                <c:pt idx="682" formatCode="#,##0;[Red]\-#,##0">
                  <c:v>88457.369280243816</c:v>
                </c:pt>
                <c:pt idx="683" formatCode="#,##0;[Red]\-#,##0">
                  <c:v>89965.664906186503</c:v>
                </c:pt>
                <c:pt idx="684" formatCode="#,##0;[Red]\-#,##0">
                  <c:v>89965.664906186503</c:v>
                </c:pt>
                <c:pt idx="685" formatCode="#,##0;[Red]\-#,##0">
                  <c:v>89965.664906186503</c:v>
                </c:pt>
                <c:pt idx="686" formatCode="#,##0;[Red]\-#,##0">
                  <c:v>89965.664906186503</c:v>
                </c:pt>
                <c:pt idx="687" formatCode="#,##0;[Red]\-#,##0">
                  <c:v>89965.664906186503</c:v>
                </c:pt>
                <c:pt idx="688" formatCode="#,##0;[Red]\-#,##0">
                  <c:v>89965.664906186503</c:v>
                </c:pt>
                <c:pt idx="689" formatCode="#,##0;[Red]\-#,##0">
                  <c:v>89965.664906186503</c:v>
                </c:pt>
                <c:pt idx="690" formatCode="#,##0;[Red]\-#,##0">
                  <c:v>89965.664906186503</c:v>
                </c:pt>
                <c:pt idx="691" formatCode="#,##0;[Red]\-#,##0">
                  <c:v>89965.664906186503</c:v>
                </c:pt>
                <c:pt idx="692" formatCode="#,##0;[Red]\-#,##0">
                  <c:v>89965.664906186503</c:v>
                </c:pt>
                <c:pt idx="693" formatCode="#,##0;[Red]\-#,##0">
                  <c:v>89965.664906186503</c:v>
                </c:pt>
                <c:pt idx="694" formatCode="#,##0;[Red]\-#,##0">
                  <c:v>89965.664906186503</c:v>
                </c:pt>
                <c:pt idx="695" formatCode="#,##0;[Red]\-#,##0">
                  <c:v>89965.664906186503</c:v>
                </c:pt>
                <c:pt idx="696" formatCode="#,##0;[Red]\-#,##0">
                  <c:v>89965.664906186503</c:v>
                </c:pt>
                <c:pt idx="697" formatCode="#,##0;[Red]\-#,##0">
                  <c:v>89965.664906186503</c:v>
                </c:pt>
                <c:pt idx="698" formatCode="#,##0;[Red]\-#,##0">
                  <c:v>89965.664906186503</c:v>
                </c:pt>
                <c:pt idx="699" formatCode="#,##0;[Red]\-#,##0">
                  <c:v>89965.664906186503</c:v>
                </c:pt>
                <c:pt idx="700" formatCode="#,##0;[Red]\-#,##0">
                  <c:v>95707.291700444883</c:v>
                </c:pt>
                <c:pt idx="701" formatCode="#,##0;[Red]\-#,##0">
                  <c:v>95707.291700444883</c:v>
                </c:pt>
                <c:pt idx="702" formatCode="#,##0;[Red]\-#,##0">
                  <c:v>95707.291700444883</c:v>
                </c:pt>
                <c:pt idx="703" formatCode="#,##0;[Red]\-#,##0">
                  <c:v>95707.291700444883</c:v>
                </c:pt>
                <c:pt idx="704" formatCode="#,##0;[Red]\-#,##0">
                  <c:v>95707.291700444883</c:v>
                </c:pt>
                <c:pt idx="705" formatCode="#,##0;[Red]\-#,##0">
                  <c:v>95707.291700444883</c:v>
                </c:pt>
                <c:pt idx="706" formatCode="#,##0;[Red]\-#,##0">
                  <c:v>95707.291700444883</c:v>
                </c:pt>
                <c:pt idx="707" formatCode="#,##0;[Red]\-#,##0">
                  <c:v>95707.291700444883</c:v>
                </c:pt>
                <c:pt idx="708" formatCode="#,##0;[Red]\-#,##0">
                  <c:v>95707.291700444883</c:v>
                </c:pt>
                <c:pt idx="709" formatCode="#,##0;[Red]\-#,##0">
                  <c:v>95707.291700444883</c:v>
                </c:pt>
                <c:pt idx="710" formatCode="#,##0;[Red]\-#,##0">
                  <c:v>95707.291700444883</c:v>
                </c:pt>
                <c:pt idx="711" formatCode="#,##0;[Red]\-#,##0">
                  <c:v>95707.291700444883</c:v>
                </c:pt>
                <c:pt idx="712" formatCode="#,##0;[Red]\-#,##0">
                  <c:v>95707.291700444883</c:v>
                </c:pt>
                <c:pt idx="713" formatCode="#,##0;[Red]\-#,##0">
                  <c:v>95707.291700444883</c:v>
                </c:pt>
                <c:pt idx="714" formatCode="#,##0;[Red]\-#,##0">
                  <c:v>95707.291700444883</c:v>
                </c:pt>
                <c:pt idx="715" formatCode="#,##0;[Red]\-#,##0">
                  <c:v>95707.291700444883</c:v>
                </c:pt>
                <c:pt idx="716" formatCode="#,##0;[Red]\-#,##0">
                  <c:v>95707.291700444883</c:v>
                </c:pt>
                <c:pt idx="717" formatCode="#,##0;[Red]\-#,##0">
                  <c:v>115707.2917004449</c:v>
                </c:pt>
                <c:pt idx="718" formatCode="#,##0;[Red]\-#,##0">
                  <c:v>115707.2917004449</c:v>
                </c:pt>
                <c:pt idx="719" formatCode="#,##0;[Red]\-#,##0">
                  <c:v>115707.2917004449</c:v>
                </c:pt>
                <c:pt idx="720" formatCode="#,##0;[Red]\-#,##0">
                  <c:v>115707.2917004449</c:v>
                </c:pt>
                <c:pt idx="721" formatCode="#,##0;[Red]\-#,##0">
                  <c:v>115707.2917004449</c:v>
                </c:pt>
                <c:pt idx="722" formatCode="#,##0;[Red]\-#,##0">
                  <c:v>115707.2917004449</c:v>
                </c:pt>
                <c:pt idx="723" formatCode="#,##0;[Red]\-#,##0">
                  <c:v>115707.2917004449</c:v>
                </c:pt>
                <c:pt idx="724" formatCode="#,##0;[Red]\-#,##0">
                  <c:v>115707.2917004449</c:v>
                </c:pt>
                <c:pt idx="725" formatCode="#,##0;[Red]\-#,##0">
                  <c:v>115707.2917004449</c:v>
                </c:pt>
                <c:pt idx="726" formatCode="#,##0;[Red]\-#,##0">
                  <c:v>115707.2917004449</c:v>
                </c:pt>
                <c:pt idx="727" formatCode="#,##0;[Red]\-#,##0">
                  <c:v>115707.2917004449</c:v>
                </c:pt>
                <c:pt idx="728" formatCode="#,##0;[Red]\-#,##0">
                  <c:v>115707.2917004449</c:v>
                </c:pt>
                <c:pt idx="729" formatCode="#,##0;[Red]\-#,##0">
                  <c:v>115707.2917004449</c:v>
                </c:pt>
                <c:pt idx="730" formatCode="#,##0;[Red]\-#,##0">
                  <c:v>115707.2917004449</c:v>
                </c:pt>
                <c:pt idx="731" formatCode="#,##0;[Red]\-#,##0">
                  <c:v>115707.2917004449</c:v>
                </c:pt>
                <c:pt idx="732" formatCode="#,##0;[Red]\-#,##0">
                  <c:v>115707.2917004449</c:v>
                </c:pt>
                <c:pt idx="733" formatCode="#,##0;[Red]\-#,##0">
                  <c:v>115707.2917004449</c:v>
                </c:pt>
                <c:pt idx="734" formatCode="#,##0;[Red]\-#,##0">
                  <c:v>115707.2917004449</c:v>
                </c:pt>
                <c:pt idx="735" formatCode="#,##0;[Red]\-#,##0">
                  <c:v>115707.2917004449</c:v>
                </c:pt>
                <c:pt idx="736" formatCode="#,##0;[Red]\-#,##0">
                  <c:v>115707.2917004449</c:v>
                </c:pt>
                <c:pt idx="737" formatCode="#,##0;[Red]\-#,##0">
                  <c:v>115707.2917004449</c:v>
                </c:pt>
                <c:pt idx="738" formatCode="#,##0;[Red]\-#,##0">
                  <c:v>115707.2917004449</c:v>
                </c:pt>
                <c:pt idx="739" formatCode="#,##0;[Red]\-#,##0">
                  <c:v>113171.79474304128</c:v>
                </c:pt>
                <c:pt idx="740" formatCode="#,##0;[Red]\-#,##0">
                  <c:v>113171.79474304128</c:v>
                </c:pt>
                <c:pt idx="741" formatCode="#,##0;[Red]\-#,##0">
                  <c:v>113171.79474304128</c:v>
                </c:pt>
                <c:pt idx="742" formatCode="#,##0;[Red]\-#,##0">
                  <c:v>113171.79474304128</c:v>
                </c:pt>
                <c:pt idx="743" formatCode="#,##0;[Red]\-#,##0">
                  <c:v>113171.79474304128</c:v>
                </c:pt>
                <c:pt idx="744" formatCode="#,##0;[Red]\-#,##0">
                  <c:v>113171.79474304128</c:v>
                </c:pt>
                <c:pt idx="745" formatCode="#,##0;[Red]\-#,##0">
                  <c:v>113171.79474304128</c:v>
                </c:pt>
                <c:pt idx="746" formatCode="#,##0;[Red]\-#,##0">
                  <c:v>113171.79474304128</c:v>
                </c:pt>
                <c:pt idx="747" formatCode="#,##0;[Red]\-#,##0">
                  <c:v>113171.79474304128</c:v>
                </c:pt>
                <c:pt idx="748" formatCode="#,##0;[Red]\-#,##0">
                  <c:v>113171.79474304128</c:v>
                </c:pt>
                <c:pt idx="749" formatCode="#,##0;[Red]\-#,##0">
                  <c:v>113171.79474304128</c:v>
                </c:pt>
                <c:pt idx="750" formatCode="#,##0;[Red]\-#,##0">
                  <c:v>113171.79474304128</c:v>
                </c:pt>
                <c:pt idx="751" formatCode="#,##0;[Red]\-#,##0">
                  <c:v>113171.79474304128</c:v>
                </c:pt>
                <c:pt idx="752" formatCode="#,##0;[Red]\-#,##0">
                  <c:v>113171.79474304128</c:v>
                </c:pt>
                <c:pt idx="753" formatCode="#,##0;[Red]\-#,##0">
                  <c:v>113171.79474304128</c:v>
                </c:pt>
                <c:pt idx="754" formatCode="#,##0;[Red]\-#,##0">
                  <c:v>113171.79474304128</c:v>
                </c:pt>
                <c:pt idx="755" formatCode="#,##0;[Red]\-#,##0">
                  <c:v>118217.86758200568</c:v>
                </c:pt>
                <c:pt idx="756" formatCode="#,##0;[Red]\-#,##0">
                  <c:v>118217.86758200568</c:v>
                </c:pt>
                <c:pt idx="757" formatCode="#,##0;[Red]\-#,##0">
                  <c:v>118217.86758200568</c:v>
                </c:pt>
                <c:pt idx="758" formatCode="#,##0;[Red]\-#,##0">
                  <c:v>118217.86758200568</c:v>
                </c:pt>
                <c:pt idx="759" formatCode="#,##0;[Red]\-#,##0">
                  <c:v>118217.86758200568</c:v>
                </c:pt>
                <c:pt idx="760" formatCode="#,##0;[Red]\-#,##0">
                  <c:v>118217.86758200568</c:v>
                </c:pt>
                <c:pt idx="761" formatCode="#,##0;[Red]\-#,##0">
                  <c:v>118217.86758200568</c:v>
                </c:pt>
                <c:pt idx="762" formatCode="#,##0;[Red]\-#,##0">
                  <c:v>118217.86758200568</c:v>
                </c:pt>
                <c:pt idx="763" formatCode="#,##0;[Red]\-#,##0">
                  <c:v>118217.86758200568</c:v>
                </c:pt>
                <c:pt idx="764" formatCode="#,##0;[Red]\-#,##0">
                  <c:v>118217.86758200568</c:v>
                </c:pt>
                <c:pt idx="765" formatCode="#,##0;[Red]\-#,##0">
                  <c:v>118217.86758200568</c:v>
                </c:pt>
                <c:pt idx="766" formatCode="#,##0;[Red]\-#,##0">
                  <c:v>118217.86758200568</c:v>
                </c:pt>
                <c:pt idx="767" formatCode="#,##0;[Red]\-#,##0">
                  <c:v>118217.86758200568</c:v>
                </c:pt>
                <c:pt idx="768" formatCode="#,##0;[Red]\-#,##0">
                  <c:v>110364.46444064444</c:v>
                </c:pt>
                <c:pt idx="769" formatCode="#,##0;[Red]\-#,##0">
                  <c:v>110364.46444064444</c:v>
                </c:pt>
                <c:pt idx="770" formatCode="#,##0;[Red]\-#,##0">
                  <c:v>110364.46444064444</c:v>
                </c:pt>
                <c:pt idx="771" formatCode="#,##0;[Red]\-#,##0">
                  <c:v>110364.46444064444</c:v>
                </c:pt>
                <c:pt idx="772" formatCode="#,##0;[Red]\-#,##0">
                  <c:v>110364.46444064444</c:v>
                </c:pt>
                <c:pt idx="773" formatCode="#,##0;[Red]\-#,##0">
                  <c:v>110364.46444064444</c:v>
                </c:pt>
                <c:pt idx="774" formatCode="#,##0;[Red]\-#,##0">
                  <c:v>110364.46444064444</c:v>
                </c:pt>
                <c:pt idx="775" formatCode="#,##0;[Red]\-#,##0">
                  <c:v>110364.46444064444</c:v>
                </c:pt>
                <c:pt idx="776" formatCode="#,##0;[Red]\-#,##0">
                  <c:v>110364.46444064444</c:v>
                </c:pt>
                <c:pt idx="777" formatCode="#,##0;[Red]\-#,##0">
                  <c:v>110364.46444064444</c:v>
                </c:pt>
                <c:pt idx="778" formatCode="#,##0;[Red]\-#,##0">
                  <c:v>110364.46444064444</c:v>
                </c:pt>
                <c:pt idx="779" formatCode="#,##0;[Red]\-#,##0">
                  <c:v>110364.46444064444</c:v>
                </c:pt>
                <c:pt idx="780" formatCode="#,##0;[Red]\-#,##0">
                  <c:v>110364.46444064444</c:v>
                </c:pt>
                <c:pt idx="781" formatCode="#,##0;[Red]\-#,##0">
                  <c:v>110364.46444064444</c:v>
                </c:pt>
                <c:pt idx="782" formatCode="#,##0;[Red]\-#,##0">
                  <c:v>110364.46444064444</c:v>
                </c:pt>
                <c:pt idx="783" formatCode="#,##0;[Red]\-#,##0">
                  <c:v>110364.46444064444</c:v>
                </c:pt>
                <c:pt idx="784" formatCode="#,##0;[Red]\-#,##0">
                  <c:v>110364.46444064444</c:v>
                </c:pt>
                <c:pt idx="785" formatCode="#,##0;[Red]\-#,##0">
                  <c:v>110364.46444064444</c:v>
                </c:pt>
                <c:pt idx="786" formatCode="#,##0;[Red]\-#,##0">
                  <c:v>110364.46444064444</c:v>
                </c:pt>
                <c:pt idx="787" formatCode="#,##0;[Red]\-#,##0">
                  <c:v>110364.46444064444</c:v>
                </c:pt>
                <c:pt idx="788" formatCode="#,##0;[Red]\-#,##0">
                  <c:v>110364.46444064444</c:v>
                </c:pt>
                <c:pt idx="789" formatCode="#,##0;[Red]\-#,##0">
                  <c:v>110364.46444064444</c:v>
                </c:pt>
                <c:pt idx="790" formatCode="#,##0;[Red]\-#,##0">
                  <c:v>110364.46444064444</c:v>
                </c:pt>
                <c:pt idx="791" formatCode="#,##0;[Red]\-#,##0">
                  <c:v>110364.46444064444</c:v>
                </c:pt>
                <c:pt idx="792" formatCode="#,##0;[Red]\-#,##0">
                  <c:v>110364.46444064444</c:v>
                </c:pt>
                <c:pt idx="793" formatCode="#,##0;[Red]\-#,##0">
                  <c:v>103314.26703511707</c:v>
                </c:pt>
                <c:pt idx="794" formatCode="#,##0;[Red]\-#,##0">
                  <c:v>103314.26703511707</c:v>
                </c:pt>
                <c:pt idx="795" formatCode="#,##0;[Red]\-#,##0">
                  <c:v>103314.26703511707</c:v>
                </c:pt>
                <c:pt idx="796" formatCode="#,##0;[Red]\-#,##0">
                  <c:v>103314.26703511707</c:v>
                </c:pt>
                <c:pt idx="797" formatCode="#,##0;[Red]\-#,##0">
                  <c:v>103314.26703511707</c:v>
                </c:pt>
                <c:pt idx="798" formatCode="#,##0;[Red]\-#,##0">
                  <c:v>103314.26703511707</c:v>
                </c:pt>
                <c:pt idx="799" formatCode="#,##0;[Red]\-#,##0">
                  <c:v>103314.26703511707</c:v>
                </c:pt>
                <c:pt idx="800" formatCode="#,##0;[Red]\-#,##0">
                  <c:v>103314.26703511707</c:v>
                </c:pt>
                <c:pt idx="801" formatCode="#,##0;[Red]\-#,##0">
                  <c:v>103314.26703511707</c:v>
                </c:pt>
                <c:pt idx="802" formatCode="#,##0;[Red]\-#,##0">
                  <c:v>103314.26703511707</c:v>
                </c:pt>
                <c:pt idx="803" formatCode="#,##0;[Red]\-#,##0">
                  <c:v>103314.26703511707</c:v>
                </c:pt>
                <c:pt idx="804" formatCode="#,##0;[Red]\-#,##0">
                  <c:v>95049.804225199739</c:v>
                </c:pt>
                <c:pt idx="805" formatCode="#,##0;[Red]\-#,##0">
                  <c:v>95049.804225199739</c:v>
                </c:pt>
                <c:pt idx="806" formatCode="#,##0;[Red]\-#,##0">
                  <c:v>95049.804225199739</c:v>
                </c:pt>
                <c:pt idx="807" formatCode="#,##0;[Red]\-#,##0">
                  <c:v>95049.804225199739</c:v>
                </c:pt>
                <c:pt idx="808" formatCode="#,##0;[Red]\-#,##0">
                  <c:v>95049.804225199739</c:v>
                </c:pt>
                <c:pt idx="809" formatCode="#,##0;[Red]\-#,##0">
                  <c:v>95049.804225199739</c:v>
                </c:pt>
                <c:pt idx="810" formatCode="#,##0;[Red]\-#,##0">
                  <c:v>95049.804225199739</c:v>
                </c:pt>
                <c:pt idx="811" formatCode="#,##0;[Red]\-#,##0">
                  <c:v>95049.804225199739</c:v>
                </c:pt>
                <c:pt idx="812" formatCode="#,##0;[Red]\-#,##0">
                  <c:v>95049.804225199739</c:v>
                </c:pt>
                <c:pt idx="813" formatCode="#,##0;[Red]\-#,##0">
                  <c:v>95049.804225199739</c:v>
                </c:pt>
                <c:pt idx="814" formatCode="#,##0;[Red]\-#,##0">
                  <c:v>89041.220534212625</c:v>
                </c:pt>
                <c:pt idx="815" formatCode="#,##0;[Red]\-#,##0">
                  <c:v>89041.220534212625</c:v>
                </c:pt>
                <c:pt idx="816" formatCode="#,##0;[Red]\-#,##0">
                  <c:v>89041.220534212625</c:v>
                </c:pt>
                <c:pt idx="817" formatCode="#,##0;[Red]\-#,##0">
                  <c:v>89041.220534212625</c:v>
                </c:pt>
                <c:pt idx="818" formatCode="#,##0;[Red]\-#,##0">
                  <c:v>89041.220534212625</c:v>
                </c:pt>
                <c:pt idx="819" formatCode="#,##0;[Red]\-#,##0">
                  <c:v>89041.220534212625</c:v>
                </c:pt>
                <c:pt idx="820" formatCode="#,##0;[Red]\-#,##0">
                  <c:v>89041.220534212625</c:v>
                </c:pt>
                <c:pt idx="821" formatCode="#,##0;[Red]\-#,##0">
                  <c:v>89041.220534212625</c:v>
                </c:pt>
                <c:pt idx="822" formatCode="#,##0;[Red]\-#,##0">
                  <c:v>89041.220534212625</c:v>
                </c:pt>
                <c:pt idx="823" formatCode="#,##0;[Red]\-#,##0">
                  <c:v>89041.220534212625</c:v>
                </c:pt>
                <c:pt idx="824" formatCode="#,##0;[Red]\-#,##0">
                  <c:v>89041.220534212625</c:v>
                </c:pt>
                <c:pt idx="825" formatCode="#,##0;[Red]\-#,##0">
                  <c:v>89041.220534212625</c:v>
                </c:pt>
                <c:pt idx="826" formatCode="#,##0;[Red]\-#,##0">
                  <c:v>89041.220534212625</c:v>
                </c:pt>
                <c:pt idx="827" formatCode="#,##0;[Red]\-#,##0">
                  <c:v>89041.220534212625</c:v>
                </c:pt>
                <c:pt idx="828" formatCode="#,##0;[Red]\-#,##0">
                  <c:v>89041.220534212625</c:v>
                </c:pt>
                <c:pt idx="829" formatCode="#,##0;[Red]\-#,##0">
                  <c:v>89041.220534212625</c:v>
                </c:pt>
                <c:pt idx="830" formatCode="#,##0;[Red]\-#,##0">
                  <c:v>89041.220534212625</c:v>
                </c:pt>
                <c:pt idx="831" formatCode="#,##0;[Red]\-#,##0">
                  <c:v>89041.220534212625</c:v>
                </c:pt>
                <c:pt idx="832" formatCode="#,##0;[Red]\-#,##0">
                  <c:v>89041.220534212625</c:v>
                </c:pt>
                <c:pt idx="833" formatCode="#,##0;[Red]\-#,##0">
                  <c:v>89041.220534212625</c:v>
                </c:pt>
                <c:pt idx="834" formatCode="#,##0;[Red]\-#,##0">
                  <c:v>89041.220534212625</c:v>
                </c:pt>
                <c:pt idx="835" formatCode="#,##0;[Red]\-#,##0">
                  <c:v>89041.220534212625</c:v>
                </c:pt>
                <c:pt idx="836" formatCode="#,##0;[Red]\-#,##0">
                  <c:v>89041.220534212625</c:v>
                </c:pt>
                <c:pt idx="837" formatCode="#,##0;[Red]\-#,##0">
                  <c:v>89041.220534212625</c:v>
                </c:pt>
                <c:pt idx="838" formatCode="#,##0;[Red]\-#,##0">
                  <c:v>89041.220534212625</c:v>
                </c:pt>
                <c:pt idx="839" formatCode="#,##0;[Red]\-#,##0">
                  <c:v>89041.220534212625</c:v>
                </c:pt>
                <c:pt idx="840" formatCode="#,##0;[Red]\-#,##0">
                  <c:v>74287.122173556912</c:v>
                </c:pt>
                <c:pt idx="841" formatCode="#,##0;[Red]\-#,##0">
                  <c:v>74287.122173556912</c:v>
                </c:pt>
                <c:pt idx="842" formatCode="#,##0;[Red]\-#,##0">
                  <c:v>75894.839215357541</c:v>
                </c:pt>
                <c:pt idx="843" formatCode="#,##0;[Red]\-#,##0">
                  <c:v>75894.839215357541</c:v>
                </c:pt>
                <c:pt idx="844" formatCode="#,##0;[Red]\-#,##0">
                  <c:v>75894.839215357541</c:v>
                </c:pt>
                <c:pt idx="845" formatCode="#,##0;[Red]\-#,##0">
                  <c:v>75894.839215357541</c:v>
                </c:pt>
                <c:pt idx="846" formatCode="#,##0;[Red]\-#,##0">
                  <c:v>75894.839215357541</c:v>
                </c:pt>
                <c:pt idx="847" formatCode="#,##0;[Red]\-#,##0">
                  <c:v>75894.839215357541</c:v>
                </c:pt>
                <c:pt idx="848" formatCode="#,##0;[Red]\-#,##0">
                  <c:v>75894.839215357541</c:v>
                </c:pt>
                <c:pt idx="849" formatCode="#,##0;[Red]\-#,##0">
                  <c:v>75894.839215357541</c:v>
                </c:pt>
                <c:pt idx="850" formatCode="#,##0;[Red]\-#,##0">
                  <c:v>75894.839215357541</c:v>
                </c:pt>
                <c:pt idx="851" formatCode="#,##0;[Red]\-#,##0">
                  <c:v>75894.839215357541</c:v>
                </c:pt>
                <c:pt idx="852" formatCode="#,##0;[Red]\-#,##0">
                  <c:v>75894.839215357541</c:v>
                </c:pt>
                <c:pt idx="853" formatCode="#,##0;[Red]\-#,##0">
                  <c:v>75894.839215357541</c:v>
                </c:pt>
                <c:pt idx="854" formatCode="#,##0;[Red]\-#,##0">
                  <c:v>75894.839215357541</c:v>
                </c:pt>
                <c:pt idx="855" formatCode="#,##0;[Red]\-#,##0">
                  <c:v>75894.839215357541</c:v>
                </c:pt>
                <c:pt idx="856" formatCode="#,##0;[Red]\-#,##0">
                  <c:v>75894.839215357541</c:v>
                </c:pt>
                <c:pt idx="857" formatCode="#,##0;[Red]\-#,##0">
                  <c:v>75894.839215357541</c:v>
                </c:pt>
                <c:pt idx="858" formatCode="#,##0;[Red]\-#,##0">
                  <c:v>75894.839215357541</c:v>
                </c:pt>
                <c:pt idx="859" formatCode="#,##0;[Red]\-#,##0">
                  <c:v>75894.839215357541</c:v>
                </c:pt>
                <c:pt idx="860" formatCode="#,##0;[Red]\-#,##0">
                  <c:v>75894.839215357541</c:v>
                </c:pt>
                <c:pt idx="861" formatCode="#,##0;[Red]\-#,##0">
                  <c:v>75894.839215357541</c:v>
                </c:pt>
                <c:pt idx="862" formatCode="#,##0;[Red]\-#,##0">
                  <c:v>75894.839215357541</c:v>
                </c:pt>
                <c:pt idx="863" formatCode="#,##0;[Red]\-#,##0">
                  <c:v>75894.839215357541</c:v>
                </c:pt>
                <c:pt idx="864" formatCode="#,##0;[Red]\-#,##0">
                  <c:v>75894.839215357541</c:v>
                </c:pt>
                <c:pt idx="865" formatCode="#,##0;[Red]\-#,##0">
                  <c:v>75894.839215357541</c:v>
                </c:pt>
                <c:pt idx="866" formatCode="#,##0;[Red]\-#,##0">
                  <c:v>75894.839215357541</c:v>
                </c:pt>
                <c:pt idx="867" formatCode="#,##0;[Red]\-#,##0">
                  <c:v>75894.839215357541</c:v>
                </c:pt>
                <c:pt idx="868" formatCode="#,##0;[Red]\-#,##0">
                  <c:v>75894.839215357541</c:v>
                </c:pt>
                <c:pt idx="869" formatCode="#,##0;[Red]\-#,##0">
                  <c:v>88733.640927197805</c:v>
                </c:pt>
                <c:pt idx="870" formatCode="#,##0;[Red]\-#,##0">
                  <c:v>88733.640927197805</c:v>
                </c:pt>
                <c:pt idx="871" formatCode="#,##0;[Red]\-#,##0">
                  <c:v>88733.640927197805</c:v>
                </c:pt>
                <c:pt idx="872" formatCode="#,##0;[Red]\-#,##0">
                  <c:v>88733.640927197805</c:v>
                </c:pt>
                <c:pt idx="873" formatCode="#,##0;[Red]\-#,##0">
                  <c:v>88733.640927197805</c:v>
                </c:pt>
                <c:pt idx="874" formatCode="#,##0;[Red]\-#,##0">
                  <c:v>88733.640927197805</c:v>
                </c:pt>
                <c:pt idx="875" formatCode="#,##0;[Red]\-#,##0">
                  <c:v>88733.640927197805</c:v>
                </c:pt>
                <c:pt idx="876" formatCode="#,##0;[Red]\-#,##0">
                  <c:v>88733.640927197805</c:v>
                </c:pt>
                <c:pt idx="877" formatCode="#,##0;[Red]\-#,##0">
                  <c:v>88733.640927197805</c:v>
                </c:pt>
                <c:pt idx="878" formatCode="#,##0;[Red]\-#,##0">
                  <c:v>88733.640927197805</c:v>
                </c:pt>
                <c:pt idx="879" formatCode="#,##0;[Red]\-#,##0">
                  <c:v>88733.640927197805</c:v>
                </c:pt>
                <c:pt idx="880" formatCode="#,##0;[Red]\-#,##0">
                  <c:v>88733.640927197805</c:v>
                </c:pt>
                <c:pt idx="881" formatCode="#,##0;[Red]\-#,##0">
                  <c:v>88733.640927197805</c:v>
                </c:pt>
                <c:pt idx="882" formatCode="#,##0;[Red]\-#,##0">
                  <c:v>83925.948619505507</c:v>
                </c:pt>
                <c:pt idx="883" formatCode="#,##0;[Red]\-#,##0">
                  <c:v>83925.948619505507</c:v>
                </c:pt>
                <c:pt idx="884" formatCode="#,##0;[Red]\-#,##0">
                  <c:v>83925.948619505507</c:v>
                </c:pt>
                <c:pt idx="885" formatCode="#,##0;[Red]\-#,##0">
                  <c:v>83925.948619505507</c:v>
                </c:pt>
                <c:pt idx="886" formatCode="#,##0;[Red]\-#,##0">
                  <c:v>83925.948619505507</c:v>
                </c:pt>
                <c:pt idx="887" formatCode="#,##0;[Red]\-#,##0">
                  <c:v>83925.948619505507</c:v>
                </c:pt>
                <c:pt idx="888" formatCode="#,##0;[Red]\-#,##0">
                  <c:v>83925.948619505507</c:v>
                </c:pt>
                <c:pt idx="889" formatCode="#,##0;[Red]\-#,##0">
                  <c:v>83925.948619505507</c:v>
                </c:pt>
                <c:pt idx="890" formatCode="#,##0;[Red]\-#,##0">
                  <c:v>83231.504175061011</c:v>
                </c:pt>
                <c:pt idx="891" formatCode="#,##0;[Red]\-#,##0">
                  <c:v>83231.504175061011</c:v>
                </c:pt>
                <c:pt idx="892" formatCode="#,##0;[Red]\-#,##0">
                  <c:v>60731.504175060996</c:v>
                </c:pt>
                <c:pt idx="893" formatCode="#,##0;[Red]\-#,##0">
                  <c:v>59654.284535646126</c:v>
                </c:pt>
                <c:pt idx="894" formatCode="#,##0;[Red]\-#,##0">
                  <c:v>59654.284535646126</c:v>
                </c:pt>
                <c:pt idx="895" formatCode="#,##0;[Red]\-#,##0">
                  <c:v>59654.284535646126</c:v>
                </c:pt>
                <c:pt idx="896" formatCode="#,##0;[Red]\-#,##0">
                  <c:v>59654.284535646126</c:v>
                </c:pt>
                <c:pt idx="897" formatCode="#,##0;[Red]\-#,##0">
                  <c:v>58543.173424535009</c:v>
                </c:pt>
                <c:pt idx="898" formatCode="#,##0;[Red]\-#,##0">
                  <c:v>58543.173424535009</c:v>
                </c:pt>
                <c:pt idx="899" formatCode="#,##0;[Red]\-#,##0">
                  <c:v>58543.173424535009</c:v>
                </c:pt>
                <c:pt idx="900" formatCode="#,##0;[Red]\-#,##0">
                  <c:v>58543.173424535009</c:v>
                </c:pt>
                <c:pt idx="901" formatCode="#,##0;[Red]\-#,##0">
                  <c:v>58543.173424535009</c:v>
                </c:pt>
                <c:pt idx="902" formatCode="#,##0;[Red]\-#,##0">
                  <c:v>58543.173424535009</c:v>
                </c:pt>
                <c:pt idx="903" formatCode="#,##0;[Red]\-#,##0">
                  <c:v>49244.663920911407</c:v>
                </c:pt>
                <c:pt idx="904" formatCode="#,##0;[Red]\-#,##0">
                  <c:v>49244.663920911407</c:v>
                </c:pt>
                <c:pt idx="905" formatCode="#,##0;[Red]\-#,##0">
                  <c:v>49244.663920911407</c:v>
                </c:pt>
                <c:pt idx="906" formatCode="#,##0;[Red]\-#,##0">
                  <c:v>49244.663920911407</c:v>
                </c:pt>
                <c:pt idx="907" formatCode="#,##0;[Red]\-#,##0">
                  <c:v>49244.663920911407</c:v>
                </c:pt>
                <c:pt idx="908" formatCode="#,##0;[Red]\-#,##0">
                  <c:v>49244.663920911407</c:v>
                </c:pt>
                <c:pt idx="909" formatCode="#,##0;[Red]\-#,##0">
                  <c:v>49244.663920911407</c:v>
                </c:pt>
                <c:pt idx="910" formatCode="#,##0;[Red]\-#,##0">
                  <c:v>49244.663920911407</c:v>
                </c:pt>
                <c:pt idx="911" formatCode="#,##0;[Red]\-#,##0">
                  <c:v>49244.663920911407</c:v>
                </c:pt>
                <c:pt idx="912" formatCode="#,##0;[Red]\-#,##0">
                  <c:v>49244.663920911407</c:v>
                </c:pt>
                <c:pt idx="913" formatCode="#,##0;[Red]\-#,##0">
                  <c:v>49244.663920911407</c:v>
                </c:pt>
                <c:pt idx="914" formatCode="#,##0;[Red]\-#,##0">
                  <c:v>54227.415933176686</c:v>
                </c:pt>
                <c:pt idx="915" formatCode="#,##0;[Red]\-#,##0">
                  <c:v>54227.415933176686</c:v>
                </c:pt>
                <c:pt idx="916" formatCode="#,##0;[Red]\-#,##0">
                  <c:v>54227.415933176686</c:v>
                </c:pt>
                <c:pt idx="917" formatCode="#,##0;[Red]\-#,##0">
                  <c:v>54227.415933176686</c:v>
                </c:pt>
                <c:pt idx="918" formatCode="#,##0;[Red]\-#,##0">
                  <c:v>54227.415933176686</c:v>
                </c:pt>
                <c:pt idx="919" formatCode="#,##0;[Red]\-#,##0">
                  <c:v>54227.415933176686</c:v>
                </c:pt>
                <c:pt idx="920" formatCode="#,##0;[Red]\-#,##0">
                  <c:v>54227.415933176686</c:v>
                </c:pt>
                <c:pt idx="921" formatCode="#,##0;[Red]\-#,##0">
                  <c:v>54227.415933176686</c:v>
                </c:pt>
                <c:pt idx="922" formatCode="#,##0;[Red]\-#,##0">
                  <c:v>54227.415933176686</c:v>
                </c:pt>
                <c:pt idx="923" formatCode="#,##0;[Red]\-#,##0">
                  <c:v>54227.415933176686</c:v>
                </c:pt>
                <c:pt idx="924" formatCode="#,##0;[Red]\-#,##0">
                  <c:v>54227.415933176686</c:v>
                </c:pt>
                <c:pt idx="925" formatCode="#,##0;[Red]\-#,##0">
                  <c:v>54227.415933176686</c:v>
                </c:pt>
                <c:pt idx="926" formatCode="#,##0;[Red]\-#,##0">
                  <c:v>48586.298454666648</c:v>
                </c:pt>
                <c:pt idx="927" formatCode="#,##0;[Red]\-#,##0">
                  <c:v>48586.298454666648</c:v>
                </c:pt>
                <c:pt idx="928" formatCode="#,##0;[Red]\-#,##0">
                  <c:v>48586.298454666648</c:v>
                </c:pt>
                <c:pt idx="929" formatCode="#,##0;[Red]\-#,##0">
                  <c:v>48586.298454666648</c:v>
                </c:pt>
                <c:pt idx="930" formatCode="#,##0;[Red]\-#,##0">
                  <c:v>48586.298454666648</c:v>
                </c:pt>
                <c:pt idx="931" formatCode="#,##0;[Red]\-#,##0">
                  <c:v>48586.298454666648</c:v>
                </c:pt>
                <c:pt idx="932" formatCode="#,##0;[Red]\-#,##0">
                  <c:v>48586.298454666648</c:v>
                </c:pt>
                <c:pt idx="933" formatCode="#,##0;[Red]\-#,##0">
                  <c:v>48586.298454666648</c:v>
                </c:pt>
                <c:pt idx="934" formatCode="#,##0;[Red]\-#,##0">
                  <c:v>48586.298454666648</c:v>
                </c:pt>
                <c:pt idx="935" formatCode="#,##0;[Red]\-#,##0">
                  <c:v>48586.298454666648</c:v>
                </c:pt>
                <c:pt idx="936" formatCode="#,##0;[Red]\-#,##0">
                  <c:v>48586.298454666648</c:v>
                </c:pt>
                <c:pt idx="937" formatCode="#,##0;[Red]\-#,##0">
                  <c:v>48586.298454666648</c:v>
                </c:pt>
                <c:pt idx="938" formatCode="#,##0;[Red]\-#,##0">
                  <c:v>48586.298454666648</c:v>
                </c:pt>
                <c:pt idx="939" formatCode="#,##0;[Red]\-#,##0">
                  <c:v>48586.298454666648</c:v>
                </c:pt>
                <c:pt idx="940" formatCode="#,##0;[Red]\-#,##0">
                  <c:v>48586.298454666648</c:v>
                </c:pt>
                <c:pt idx="941" formatCode="#,##0;[Red]\-#,##0">
                  <c:v>48586.298454666648</c:v>
                </c:pt>
                <c:pt idx="942" formatCode="#,##0;[Red]\-#,##0">
                  <c:v>48586.298454666648</c:v>
                </c:pt>
                <c:pt idx="943" formatCode="#,##0;[Red]\-#,##0">
                  <c:v>48586.298454666648</c:v>
                </c:pt>
                <c:pt idx="944" formatCode="#,##0;[Red]\-#,##0">
                  <c:v>48586.298454666648</c:v>
                </c:pt>
                <c:pt idx="945" formatCode="#,##0;[Red]\-#,##0">
                  <c:v>48586.298454666648</c:v>
                </c:pt>
                <c:pt idx="946" formatCode="#,##0;[Red]\-#,##0">
                  <c:v>48586.298454666648</c:v>
                </c:pt>
                <c:pt idx="947" formatCode="#,##0;[Red]\-#,##0">
                  <c:v>48586.298454666648</c:v>
                </c:pt>
                <c:pt idx="948" formatCode="#,##0;[Red]\-#,##0">
                  <c:v>48586.298454666648</c:v>
                </c:pt>
                <c:pt idx="949" formatCode="#,##0;[Red]\-#,##0">
                  <c:v>48586.298454666648</c:v>
                </c:pt>
                <c:pt idx="950" formatCode="#,##0;[Red]\-#,##0">
                  <c:v>48586.298454666648</c:v>
                </c:pt>
                <c:pt idx="951" formatCode="#,##0;[Red]\-#,##0">
                  <c:v>48586.298454666648</c:v>
                </c:pt>
                <c:pt idx="952" formatCode="#,##0;[Red]\-#,##0">
                  <c:v>48586.298454666648</c:v>
                </c:pt>
                <c:pt idx="953" formatCode="#,##0;[Red]\-#,##0">
                  <c:v>48586.298454666648</c:v>
                </c:pt>
                <c:pt idx="954" formatCode="#,##0;[Red]\-#,##0">
                  <c:v>48586.298454666648</c:v>
                </c:pt>
                <c:pt idx="955" formatCode="#,##0;[Red]\-#,##0">
                  <c:v>43551.051727577047</c:v>
                </c:pt>
                <c:pt idx="956" formatCode="#,##0;[Red]\-#,##0">
                  <c:v>43551.051727577047</c:v>
                </c:pt>
                <c:pt idx="957" formatCode="#,##0;[Red]\-#,##0">
                  <c:v>43551.051727577047</c:v>
                </c:pt>
                <c:pt idx="958" formatCode="#,##0;[Red]\-#,##0">
                  <c:v>43551.051727577047</c:v>
                </c:pt>
                <c:pt idx="959" formatCode="#,##0;[Red]\-#,##0">
                  <c:v>43551.051727577047</c:v>
                </c:pt>
                <c:pt idx="960" formatCode="#,##0;[Red]\-#,##0">
                  <c:v>43551.051727577047</c:v>
                </c:pt>
                <c:pt idx="961" formatCode="#,##0;[Red]\-#,##0">
                  <c:v>43551.051727577047</c:v>
                </c:pt>
                <c:pt idx="962" formatCode="#,##0;[Red]\-#,##0">
                  <c:v>43551.051727577047</c:v>
                </c:pt>
                <c:pt idx="963" formatCode="#,##0;[Red]\-#,##0">
                  <c:v>43551.051727577047</c:v>
                </c:pt>
                <c:pt idx="964" formatCode="#,##0;[Red]\-#,##0">
                  <c:v>43551.051727577047</c:v>
                </c:pt>
                <c:pt idx="965" formatCode="#,##0;[Red]\-#,##0">
                  <c:v>43551.051727577047</c:v>
                </c:pt>
                <c:pt idx="966" formatCode="#,##0;[Red]\-#,##0">
                  <c:v>43551.051727577047</c:v>
                </c:pt>
                <c:pt idx="967" formatCode="#,##0;[Red]\-#,##0">
                  <c:v>43551.051727577047</c:v>
                </c:pt>
                <c:pt idx="968" formatCode="#,##0;[Red]\-#,##0">
                  <c:v>60303.629047164723</c:v>
                </c:pt>
                <c:pt idx="969" formatCode="#,##0;[Red]\-#,##0">
                  <c:v>60303.629047164723</c:v>
                </c:pt>
                <c:pt idx="970" formatCode="#,##0;[Red]\-#,##0">
                  <c:v>60303.629047164723</c:v>
                </c:pt>
                <c:pt idx="971" formatCode="#,##0;[Red]\-#,##0">
                  <c:v>60303.629047164723</c:v>
                </c:pt>
                <c:pt idx="972" formatCode="#,##0;[Red]\-#,##0">
                  <c:v>55205.923014879234</c:v>
                </c:pt>
                <c:pt idx="973" formatCode="#,##0;[Red]\-#,##0">
                  <c:v>55205.923014879234</c:v>
                </c:pt>
                <c:pt idx="974" formatCode="#,##0;[Red]\-#,##0">
                  <c:v>55205.923014879234</c:v>
                </c:pt>
                <c:pt idx="975" formatCode="#,##0;[Red]\-#,##0">
                  <c:v>55205.923014879234</c:v>
                </c:pt>
                <c:pt idx="976" formatCode="#,##0;[Red]\-#,##0">
                  <c:v>55205.923014879234</c:v>
                </c:pt>
                <c:pt idx="977" formatCode="#,##0;[Red]\-#,##0">
                  <c:v>55205.923014879234</c:v>
                </c:pt>
                <c:pt idx="978" formatCode="#,##0;[Red]\-#,##0">
                  <c:v>55205.923014879234</c:v>
                </c:pt>
                <c:pt idx="979" formatCode="#,##0;[Red]\-#,##0">
                  <c:v>55205.923014879234</c:v>
                </c:pt>
                <c:pt idx="980" formatCode="#,##0;[Red]\-#,##0">
                  <c:v>55205.923014879234</c:v>
                </c:pt>
                <c:pt idx="981" formatCode="#,##0;[Red]\-#,##0">
                  <c:v>55205.923014879234</c:v>
                </c:pt>
                <c:pt idx="982" formatCode="#,##0;[Red]\-#,##0">
                  <c:v>55205.923014879234</c:v>
                </c:pt>
                <c:pt idx="983" formatCode="#,##0;[Red]\-#,##0">
                  <c:v>55205.923014879234</c:v>
                </c:pt>
                <c:pt idx="984" formatCode="#,##0;[Red]\-#,##0">
                  <c:v>55205.923014879234</c:v>
                </c:pt>
                <c:pt idx="985" formatCode="#,##0;[Red]\-#,##0">
                  <c:v>55205.923014879234</c:v>
                </c:pt>
                <c:pt idx="986" formatCode="#,##0;[Red]\-#,##0">
                  <c:v>55205.923014879234</c:v>
                </c:pt>
                <c:pt idx="987" formatCode="#,##0;[Red]\-#,##0">
                  <c:v>55205.923014879234</c:v>
                </c:pt>
                <c:pt idx="988" formatCode="#,##0;[Red]\-#,##0">
                  <c:v>66872.589681545942</c:v>
                </c:pt>
                <c:pt idx="989" formatCode="#,##0;[Red]\-#,##0">
                  <c:v>66872.589681545942</c:v>
                </c:pt>
                <c:pt idx="990" formatCode="#,##0;[Red]\-#,##0">
                  <c:v>66872.589681545942</c:v>
                </c:pt>
                <c:pt idx="991" formatCode="#,##0;[Red]\-#,##0">
                  <c:v>66872.589681545942</c:v>
                </c:pt>
                <c:pt idx="992" formatCode="#,##0;[Red]\-#,##0">
                  <c:v>101960.30897979156</c:v>
                </c:pt>
                <c:pt idx="993" formatCode="#,##0;[Red]\-#,##0">
                  <c:v>101960.30897979156</c:v>
                </c:pt>
                <c:pt idx="994" formatCode="#,##0;[Red]\-#,##0">
                  <c:v>101960.30897979156</c:v>
                </c:pt>
                <c:pt idx="995" formatCode="#,##0;[Red]\-#,##0">
                  <c:v>101960.30897979156</c:v>
                </c:pt>
                <c:pt idx="996" formatCode="#,##0;[Red]\-#,##0">
                  <c:v>101960.30897979156</c:v>
                </c:pt>
                <c:pt idx="997" formatCode="#,##0;[Red]\-#,##0">
                  <c:v>101960.30897979156</c:v>
                </c:pt>
                <c:pt idx="998" formatCode="#,##0;[Red]\-#,##0">
                  <c:v>101960.30897979156</c:v>
                </c:pt>
                <c:pt idx="999" formatCode="#,##0;[Red]\-#,##0">
                  <c:v>108763.03006822694</c:v>
                </c:pt>
                <c:pt idx="1000" formatCode="#,##0;[Red]\-#,##0">
                  <c:v>108763.03006822694</c:v>
                </c:pt>
                <c:pt idx="1001" formatCode="#,##0;[Red]\-#,##0">
                  <c:v>124284.09436977904</c:v>
                </c:pt>
                <c:pt idx="1002" formatCode="#,##0;[Red]\-#,##0">
                  <c:v>124284.09436977904</c:v>
                </c:pt>
                <c:pt idx="1003" formatCode="#,##0;[Red]\-#,##0">
                  <c:v>124284.09436977904</c:v>
                </c:pt>
                <c:pt idx="1004" formatCode="#,##0;[Red]\-#,##0">
                  <c:v>124284.09436977904</c:v>
                </c:pt>
                <c:pt idx="1005" formatCode="#,##0;[Red]\-#,##0">
                  <c:v>124284.09436977904</c:v>
                </c:pt>
                <c:pt idx="1006" formatCode="#,##0;[Red]\-#,##0">
                  <c:v>124284.09436977904</c:v>
                </c:pt>
                <c:pt idx="1007" formatCode="#,##0;[Red]\-#,##0">
                  <c:v>77599.385303473187</c:v>
                </c:pt>
                <c:pt idx="1008" formatCode="#,##0;[Red]\-#,##0">
                  <c:v>77599.385303473187</c:v>
                </c:pt>
                <c:pt idx="1009" formatCode="#,##0;[Red]\-#,##0">
                  <c:v>77599.385303473187</c:v>
                </c:pt>
                <c:pt idx="1010" formatCode="#,##0;[Red]\-#,##0">
                  <c:v>77599.385303473187</c:v>
                </c:pt>
                <c:pt idx="1011" formatCode="#,##0;[Red]\-#,##0">
                  <c:v>77599.385303473187</c:v>
                </c:pt>
                <c:pt idx="1012" formatCode="#,##0;[Red]\-#,##0">
                  <c:v>77599.385303473187</c:v>
                </c:pt>
                <c:pt idx="1013" formatCode="#,##0;[Red]\-#,##0">
                  <c:v>77599.385303473187</c:v>
                </c:pt>
                <c:pt idx="1014" formatCode="#,##0;[Red]\-#,##0">
                  <c:v>77599.385303473187</c:v>
                </c:pt>
                <c:pt idx="1015" formatCode="#,##0;[Red]\-#,##0">
                  <c:v>77599.385303473187</c:v>
                </c:pt>
                <c:pt idx="1016" formatCode="#,##0;[Red]\-#,##0">
                  <c:v>77599.385303473187</c:v>
                </c:pt>
                <c:pt idx="1017" formatCode="#,##0;[Red]\-#,##0">
                  <c:v>77599.385303473187</c:v>
                </c:pt>
                <c:pt idx="1018" formatCode="#,##0;[Red]\-#,##0">
                  <c:v>77599.385303473187</c:v>
                </c:pt>
                <c:pt idx="1019" formatCode="#,##0;[Red]\-#,##0">
                  <c:v>77599.385303473187</c:v>
                </c:pt>
                <c:pt idx="1020" formatCode="#,##0;[Red]\-#,##0">
                  <c:v>77599.385303473187</c:v>
                </c:pt>
                <c:pt idx="1021" formatCode="#,##0;[Red]\-#,##0">
                  <c:v>77599.385303473187</c:v>
                </c:pt>
                <c:pt idx="1022" formatCode="#,##0;[Red]\-#,##0">
                  <c:v>77599.385303473187</c:v>
                </c:pt>
                <c:pt idx="1023" formatCode="#,##0;[Red]\-#,##0">
                  <c:v>77599.385303473187</c:v>
                </c:pt>
                <c:pt idx="1024" formatCode="#,##0;[Red]\-#,##0">
                  <c:v>77599.385303473187</c:v>
                </c:pt>
                <c:pt idx="1025" formatCode="#,##0;[Red]\-#,##0">
                  <c:v>77599.385303473187</c:v>
                </c:pt>
                <c:pt idx="1026" formatCode="#,##0;[Red]\-#,##0">
                  <c:v>77599.385303473187</c:v>
                </c:pt>
                <c:pt idx="1027" formatCode="#,##0;[Red]\-#,##0">
                  <c:v>77599.385303473187</c:v>
                </c:pt>
                <c:pt idx="1028" formatCode="#,##0;[Red]\-#,##0">
                  <c:v>77599.385303473187</c:v>
                </c:pt>
                <c:pt idx="1029" formatCode="#,##0;[Red]\-#,##0">
                  <c:v>77599.385303473187</c:v>
                </c:pt>
                <c:pt idx="1030" formatCode="#,##0;[Red]\-#,##0">
                  <c:v>77599.385303473187</c:v>
                </c:pt>
                <c:pt idx="1031" formatCode="#,##0;[Red]\-#,##0">
                  <c:v>77599.385303473187</c:v>
                </c:pt>
                <c:pt idx="1032" formatCode="#,##0;[Red]\-#,##0">
                  <c:v>77599.385303473187</c:v>
                </c:pt>
                <c:pt idx="1033" formatCode="#,##0;[Red]\-#,##0">
                  <c:v>77599.385303473187</c:v>
                </c:pt>
                <c:pt idx="1034" formatCode="#,##0;[Red]\-#,##0">
                  <c:v>77599.385303473187</c:v>
                </c:pt>
                <c:pt idx="1035" formatCode="#,##0;[Red]\-#,##0">
                  <c:v>77599.385303473187</c:v>
                </c:pt>
                <c:pt idx="1036" formatCode="#,##0;[Red]\-#,##0">
                  <c:v>77599.385303473187</c:v>
                </c:pt>
                <c:pt idx="1037" formatCode="#,##0;[Red]\-#,##0">
                  <c:v>77599.385303473187</c:v>
                </c:pt>
                <c:pt idx="1038" formatCode="#,##0;[Red]\-#,##0">
                  <c:v>77599.385303473187</c:v>
                </c:pt>
                <c:pt idx="1039" formatCode="#,##0;[Red]\-#,##0">
                  <c:v>77599.385303473187</c:v>
                </c:pt>
                <c:pt idx="1040" formatCode="#,##0;[Red]\-#,##0">
                  <c:v>77599.385303473187</c:v>
                </c:pt>
                <c:pt idx="1041" formatCode="#,##0;[Red]\-#,##0">
                  <c:v>77599.385303473187</c:v>
                </c:pt>
                <c:pt idx="1042" formatCode="#,##0;[Red]\-#,##0">
                  <c:v>77599.385303473187</c:v>
                </c:pt>
                <c:pt idx="1043" formatCode="#,##0;[Red]\-#,##0">
                  <c:v>77599.385303473187</c:v>
                </c:pt>
                <c:pt idx="1044" formatCode="#,##0;[Red]\-#,##0">
                  <c:v>77599.385303473187</c:v>
                </c:pt>
                <c:pt idx="1045" formatCode="#,##0;[Red]\-#,##0">
                  <c:v>77599.385303473187</c:v>
                </c:pt>
                <c:pt idx="1046" formatCode="#,##0;[Red]\-#,##0">
                  <c:v>77599.385303473187</c:v>
                </c:pt>
                <c:pt idx="1047" formatCode="#,##0;[Red]\-#,##0">
                  <c:v>77599.385303473187</c:v>
                </c:pt>
                <c:pt idx="1048" formatCode="#,##0;[Red]\-#,##0">
                  <c:v>77599.385303473187</c:v>
                </c:pt>
                <c:pt idx="1049" formatCode="#,##0;[Red]\-#,##0">
                  <c:v>77599.385303473187</c:v>
                </c:pt>
                <c:pt idx="1050" formatCode="#,##0;[Red]\-#,##0">
                  <c:v>77599.385303473187</c:v>
                </c:pt>
                <c:pt idx="1051" formatCode="#,##0;[Red]\-#,##0">
                  <c:v>77599.385303473187</c:v>
                </c:pt>
                <c:pt idx="1052" formatCode="#,##0;[Red]\-#,##0">
                  <c:v>77599.385303473187</c:v>
                </c:pt>
                <c:pt idx="1053" formatCode="#,##0;[Red]\-#,##0">
                  <c:v>77599.385303473187</c:v>
                </c:pt>
                <c:pt idx="1054" formatCode="#,##0;[Red]\-#,##0">
                  <c:v>77599.385303473187</c:v>
                </c:pt>
                <c:pt idx="1055" formatCode="#,##0;[Red]\-#,##0">
                  <c:v>77599.385303473187</c:v>
                </c:pt>
                <c:pt idx="1056" formatCode="#,##0;[Red]\-#,##0">
                  <c:v>77599.385303473187</c:v>
                </c:pt>
                <c:pt idx="1057" formatCode="#,##0;[Red]\-#,##0">
                  <c:v>77599.385303473187</c:v>
                </c:pt>
                <c:pt idx="1058" formatCode="#,##0;[Red]\-#,##0">
                  <c:v>77599.385303473187</c:v>
                </c:pt>
                <c:pt idx="1059" formatCode="#,##0;[Red]\-#,##0">
                  <c:v>66316.948297079827</c:v>
                </c:pt>
                <c:pt idx="1060" formatCode="#,##0;[Red]\-#,##0">
                  <c:v>66316.948297079827</c:v>
                </c:pt>
                <c:pt idx="1061" formatCode="#,##0;[Red]\-#,##0">
                  <c:v>66316.948297079827</c:v>
                </c:pt>
                <c:pt idx="1062" formatCode="#,##0;[Red]\-#,##0">
                  <c:v>66316.948297079827</c:v>
                </c:pt>
                <c:pt idx="1063" formatCode="#,##0;[Red]\-#,##0">
                  <c:v>66316.948297079827</c:v>
                </c:pt>
                <c:pt idx="1064" formatCode="#,##0;[Red]\-#,##0">
                  <c:v>66316.948297079827</c:v>
                </c:pt>
                <c:pt idx="1065" formatCode="#,##0;[Red]\-#,##0">
                  <c:v>66316.948297079827</c:v>
                </c:pt>
                <c:pt idx="1066" formatCode="#,##0;[Red]\-#,##0">
                  <c:v>66316.948297079827</c:v>
                </c:pt>
                <c:pt idx="1067" formatCode="#,##0;[Red]\-#,##0">
                  <c:v>66316.948297079827</c:v>
                </c:pt>
                <c:pt idx="1068" formatCode="#,##0;[Red]\-#,##0">
                  <c:v>66316.948297079827</c:v>
                </c:pt>
                <c:pt idx="1069" formatCode="#,##0;[Red]\-#,##0">
                  <c:v>66316.948297079827</c:v>
                </c:pt>
                <c:pt idx="1070" formatCode="#,##0;[Red]\-#,##0">
                  <c:v>66316.948297079827</c:v>
                </c:pt>
                <c:pt idx="1071" formatCode="#,##0;[Red]\-#,##0">
                  <c:v>66316.948297079827</c:v>
                </c:pt>
                <c:pt idx="1072" formatCode="#,##0;[Red]\-#,##0">
                  <c:v>66316.948297079827</c:v>
                </c:pt>
                <c:pt idx="1073" formatCode="#,##0;[Red]\-#,##0">
                  <c:v>66316.948297079827</c:v>
                </c:pt>
                <c:pt idx="1074" formatCode="#,##0;[Red]\-#,##0">
                  <c:v>66316.948297079827</c:v>
                </c:pt>
                <c:pt idx="1075" formatCode="#,##0;[Red]\-#,##0">
                  <c:v>66316.948297079827</c:v>
                </c:pt>
                <c:pt idx="1076" formatCode="#,##0;[Red]\-#,##0">
                  <c:v>66316.948297079827</c:v>
                </c:pt>
                <c:pt idx="1077" formatCode="#,##0;[Red]\-#,##0">
                  <c:v>66316.948297079827</c:v>
                </c:pt>
                <c:pt idx="1078" formatCode="#,##0;[Red]\-#,##0">
                  <c:v>66316.948297079827</c:v>
                </c:pt>
                <c:pt idx="1079" formatCode="#,##0;[Red]\-#,##0">
                  <c:v>66316.948297079827</c:v>
                </c:pt>
                <c:pt idx="1080" formatCode="#,##0;[Red]\-#,##0">
                  <c:v>66316.948297079827</c:v>
                </c:pt>
                <c:pt idx="1081" formatCode="#,##0;[Red]\-#,##0">
                  <c:v>66316.948297079827</c:v>
                </c:pt>
                <c:pt idx="1082" formatCode="#,##0;[Red]\-#,##0">
                  <c:v>66316.948297079827</c:v>
                </c:pt>
                <c:pt idx="1083" formatCode="#,##0;[Red]\-#,##0">
                  <c:v>66316.948297079827</c:v>
                </c:pt>
                <c:pt idx="1084" formatCode="#,##0;[Red]\-#,##0">
                  <c:v>66316.948297079827</c:v>
                </c:pt>
                <c:pt idx="1085" formatCode="#,##0;[Red]\-#,##0">
                  <c:v>66316.948297079827</c:v>
                </c:pt>
                <c:pt idx="1086" formatCode="#,##0;[Red]\-#,##0">
                  <c:v>66316.948297079827</c:v>
                </c:pt>
                <c:pt idx="1087" formatCode="#,##0;[Red]\-#,##0">
                  <c:v>66316.948297079827</c:v>
                </c:pt>
                <c:pt idx="1088" formatCode="#,##0;[Red]\-#,##0">
                  <c:v>66316.948297079827</c:v>
                </c:pt>
                <c:pt idx="1089" formatCode="#,##0;[Red]\-#,##0">
                  <c:v>66316.948297079827</c:v>
                </c:pt>
                <c:pt idx="1090" formatCode="#,##0;[Red]\-#,##0">
                  <c:v>66316.948297079827</c:v>
                </c:pt>
                <c:pt idx="1091" formatCode="#,##0;[Red]\-#,##0">
                  <c:v>66316.948297079827</c:v>
                </c:pt>
                <c:pt idx="1092" formatCode="#,##0;[Red]\-#,##0">
                  <c:v>66316.948297079827</c:v>
                </c:pt>
                <c:pt idx="1093" formatCode="#,##0;[Red]\-#,##0">
                  <c:v>66316.948297079827</c:v>
                </c:pt>
                <c:pt idx="1094" formatCode="#,##0;[Red]\-#,##0">
                  <c:v>55034.511290686467</c:v>
                </c:pt>
                <c:pt idx="1095" formatCode="#,##0;[Red]\-#,##0">
                  <c:v>55034.511290686467</c:v>
                </c:pt>
                <c:pt idx="1096" formatCode="#,##0;[Red]\-#,##0">
                  <c:v>55034.511290686467</c:v>
                </c:pt>
                <c:pt idx="1097" formatCode="#,##0;[Red]\-#,##0">
                  <c:v>55034.511290686467</c:v>
                </c:pt>
                <c:pt idx="1098" formatCode="#,##0;[Red]\-#,##0">
                  <c:v>55034.511290686467</c:v>
                </c:pt>
                <c:pt idx="1099" formatCode="#,##0;[Red]\-#,##0">
                  <c:v>55034.511290686467</c:v>
                </c:pt>
                <c:pt idx="1100" formatCode="#,##0;[Red]\-#,##0">
                  <c:v>55034.511290686467</c:v>
                </c:pt>
                <c:pt idx="1101" formatCode="#,##0;[Red]\-#,##0">
                  <c:v>55034.511290686467</c:v>
                </c:pt>
                <c:pt idx="1102" formatCode="#,##0;[Red]\-#,##0">
                  <c:v>55034.511290686467</c:v>
                </c:pt>
                <c:pt idx="1103" formatCode="#,##0;[Red]\-#,##0">
                  <c:v>55034.511290686467</c:v>
                </c:pt>
                <c:pt idx="1104" formatCode="#,##0;[Red]\-#,##0">
                  <c:v>55034.511290686467</c:v>
                </c:pt>
                <c:pt idx="1105" formatCode="#,##0;[Red]\-#,##0">
                  <c:v>55034.511290686467</c:v>
                </c:pt>
                <c:pt idx="1106" formatCode="#,##0;[Red]\-#,##0">
                  <c:v>55034.511290686467</c:v>
                </c:pt>
                <c:pt idx="1107" formatCode="#,##0;[Red]\-#,##0">
                  <c:v>55034.511290686467</c:v>
                </c:pt>
                <c:pt idx="1108" formatCode="#,##0;[Red]\-#,##0">
                  <c:v>55034.511290686467</c:v>
                </c:pt>
                <c:pt idx="1109" formatCode="#,##0;[Red]\-#,##0">
                  <c:v>55034.511290686467</c:v>
                </c:pt>
                <c:pt idx="1110" formatCode="#,##0;[Red]\-#,##0">
                  <c:v>55034.511290686467</c:v>
                </c:pt>
                <c:pt idx="1111" formatCode="#,##0;[Red]\-#,##0">
                  <c:v>55034.511290686467</c:v>
                </c:pt>
                <c:pt idx="1112" formatCode="#,##0;[Red]\-#,##0">
                  <c:v>55034.511290686467</c:v>
                </c:pt>
                <c:pt idx="1113" formatCode="#,##0;[Red]\-#,##0">
                  <c:v>55034.511290686467</c:v>
                </c:pt>
                <c:pt idx="1114" formatCode="#,##0;[Red]\-#,##0">
                  <c:v>55034.511290686467</c:v>
                </c:pt>
                <c:pt idx="1115" formatCode="#,##0;[Red]\-#,##0">
                  <c:v>55034.511290686467</c:v>
                </c:pt>
                <c:pt idx="1116" formatCode="#,##0;[Red]\-#,##0">
                  <c:v>55034.511290686467</c:v>
                </c:pt>
                <c:pt idx="1117" formatCode="#,##0;[Red]\-#,##0">
                  <c:v>55034.511290686467</c:v>
                </c:pt>
                <c:pt idx="1118" formatCode="#,##0;[Red]\-#,##0">
                  <c:v>55034.511290686467</c:v>
                </c:pt>
                <c:pt idx="1119" formatCode="#,##0;[Red]\-#,##0">
                  <c:v>55034.511290686467</c:v>
                </c:pt>
                <c:pt idx="1120" formatCode="#,##0;[Red]\-#,##0">
                  <c:v>55034.511290686467</c:v>
                </c:pt>
                <c:pt idx="1121" formatCode="#,##0;[Red]\-#,##0">
                  <c:v>55034.511290686467</c:v>
                </c:pt>
                <c:pt idx="1122" formatCode="#,##0;[Red]\-#,##0">
                  <c:v>55034.511290686467</c:v>
                </c:pt>
                <c:pt idx="1123" formatCode="#,##0;[Red]\-#,##0">
                  <c:v>55034.511290686467</c:v>
                </c:pt>
                <c:pt idx="1124" formatCode="#,##0;[Red]\-#,##0">
                  <c:v>55034.511290686467</c:v>
                </c:pt>
                <c:pt idx="1125" formatCode="#,##0;[Red]\-#,##0">
                  <c:v>55034.511290686467</c:v>
                </c:pt>
                <c:pt idx="1126" formatCode="#,##0;[Red]\-#,##0">
                  <c:v>55034.511290686467</c:v>
                </c:pt>
                <c:pt idx="1127" formatCode="#,##0;[Red]\-#,##0">
                  <c:v>55034.511290686467</c:v>
                </c:pt>
                <c:pt idx="1128" formatCode="#,##0;[Red]\-#,##0">
                  <c:v>55034.511290686467</c:v>
                </c:pt>
                <c:pt idx="1129" formatCode="#,##0;[Red]\-#,##0">
                  <c:v>55034.511290686467</c:v>
                </c:pt>
                <c:pt idx="1130" formatCode="#,##0;[Red]\-#,##0">
                  <c:v>55034.511290686467</c:v>
                </c:pt>
                <c:pt idx="1131" formatCode="#,##0;[Red]\-#,##0">
                  <c:v>55034.511290686467</c:v>
                </c:pt>
                <c:pt idx="1132" formatCode="#,##0;[Red]\-#,##0">
                  <c:v>55034.511290686467</c:v>
                </c:pt>
                <c:pt idx="1133" formatCode="#,##0;[Red]\-#,##0">
                  <c:v>55034.511290686467</c:v>
                </c:pt>
                <c:pt idx="1134" formatCode="#,##0;[Red]\-#,##0">
                  <c:v>55034.511290686467</c:v>
                </c:pt>
                <c:pt idx="1135" formatCode="#,##0;[Red]\-#,##0">
                  <c:v>55034.511290686467</c:v>
                </c:pt>
                <c:pt idx="1136" formatCode="#,##0;[Red]\-#,##0">
                  <c:v>55034.511290686467</c:v>
                </c:pt>
                <c:pt idx="1137" formatCode="#,##0;[Red]\-#,##0">
                  <c:v>55034.511290686467</c:v>
                </c:pt>
                <c:pt idx="1138" formatCode="#,##0;[Red]\-#,##0">
                  <c:v>55034.511290686467</c:v>
                </c:pt>
                <c:pt idx="1139" formatCode="#,##0;[Red]\-#,##0">
                  <c:v>55034.511290686467</c:v>
                </c:pt>
                <c:pt idx="1140" formatCode="#,##0;[Red]\-#,##0">
                  <c:v>47992.257769559714</c:v>
                </c:pt>
                <c:pt idx="1141" formatCode="#,##0;[Red]\-#,##0">
                  <c:v>47992.257769559714</c:v>
                </c:pt>
                <c:pt idx="1142" formatCode="#,##0;[Red]\-#,##0">
                  <c:v>47992.257769559714</c:v>
                </c:pt>
                <c:pt idx="1143" formatCode="#,##0;[Red]\-#,##0">
                  <c:v>47992.257769559714</c:v>
                </c:pt>
                <c:pt idx="1144" formatCode="#,##0;[Red]\-#,##0">
                  <c:v>47992.257769559714</c:v>
                </c:pt>
                <c:pt idx="1145" formatCode="#,##0;[Red]\-#,##0">
                  <c:v>47992.257769559714</c:v>
                </c:pt>
                <c:pt idx="1146" formatCode="#,##0;[Red]\-#,##0">
                  <c:v>47992.257769559714</c:v>
                </c:pt>
                <c:pt idx="1147" formatCode="#,##0;[Red]\-#,##0">
                  <c:v>47992.257769559714</c:v>
                </c:pt>
                <c:pt idx="1148" formatCode="#,##0;[Red]\-#,##0">
                  <c:v>47992.257769559714</c:v>
                </c:pt>
                <c:pt idx="1149" formatCode="#,##0;[Red]\-#,##0">
                  <c:v>47992.257769559714</c:v>
                </c:pt>
                <c:pt idx="1150" formatCode="#,##0;[Red]\-#,##0">
                  <c:v>47992.257769559714</c:v>
                </c:pt>
                <c:pt idx="1151" formatCode="#,##0;[Red]\-#,##0">
                  <c:v>36453.79623109816</c:v>
                </c:pt>
                <c:pt idx="1152" formatCode="#,##0;[Red]\-#,##0">
                  <c:v>37480.490276272685</c:v>
                </c:pt>
                <c:pt idx="1153" formatCode="#,##0;[Red]\-#,##0">
                  <c:v>37480.490276272685</c:v>
                </c:pt>
                <c:pt idx="1154" formatCode="#,##0;[Red]\-#,##0">
                  <c:v>37480.490276272685</c:v>
                </c:pt>
                <c:pt idx="1155" formatCode="#,##0;[Red]\-#,##0">
                  <c:v>37480.490276272685</c:v>
                </c:pt>
                <c:pt idx="1156" formatCode="#,##0;[Red]\-#,##0">
                  <c:v>37480.490276272685</c:v>
                </c:pt>
                <c:pt idx="1157" formatCode="#,##0;[Red]\-#,##0">
                  <c:v>37480.490276272685</c:v>
                </c:pt>
                <c:pt idx="1158" formatCode="#,##0;[Red]\-#,##0">
                  <c:v>37480.490276272685</c:v>
                </c:pt>
                <c:pt idx="1159" formatCode="#,##0;[Red]\-#,##0">
                  <c:v>37480.490276272685</c:v>
                </c:pt>
                <c:pt idx="1160" formatCode="#,##0;[Red]\-#,##0">
                  <c:v>37480.490276272685</c:v>
                </c:pt>
                <c:pt idx="1161" formatCode="#,##0;[Red]\-#,##0">
                  <c:v>37480.490276272685</c:v>
                </c:pt>
                <c:pt idx="1162" formatCode="#,##0;[Red]\-#,##0">
                  <c:v>37480.490276272685</c:v>
                </c:pt>
                <c:pt idx="1163" formatCode="#,##0;[Red]\-#,##0">
                  <c:v>37480.490276272685</c:v>
                </c:pt>
                <c:pt idx="1164" formatCode="#,##0;[Red]\-#,##0">
                  <c:v>37480.490276272685</c:v>
                </c:pt>
                <c:pt idx="1165" formatCode="#,##0;[Red]\-#,##0">
                  <c:v>37480.490276272685</c:v>
                </c:pt>
                <c:pt idx="1166" formatCode="#,##0;[Red]\-#,##0">
                  <c:v>37480.490276272685</c:v>
                </c:pt>
                <c:pt idx="1167" formatCode="#,##0;[Red]\-#,##0">
                  <c:v>37480.490276272685</c:v>
                </c:pt>
                <c:pt idx="1168" formatCode="#,##0;[Red]\-#,##0">
                  <c:v>37480.490276272685</c:v>
                </c:pt>
                <c:pt idx="1169" formatCode="#,##0;[Red]\-#,##0">
                  <c:v>37480.490276272685</c:v>
                </c:pt>
                <c:pt idx="1170" formatCode="#,##0;[Red]\-#,##0">
                  <c:v>37480.490276272685</c:v>
                </c:pt>
                <c:pt idx="1171" formatCode="#,##0;[Red]\-#,##0">
                  <c:v>37480.490276272685</c:v>
                </c:pt>
                <c:pt idx="1172" formatCode="#,##0;[Red]\-#,##0">
                  <c:v>37480.490276272685</c:v>
                </c:pt>
                <c:pt idx="1173" formatCode="#,##0;[Red]\-#,##0">
                  <c:v>37480.490276272685</c:v>
                </c:pt>
                <c:pt idx="1174" formatCode="#,##0;[Red]\-#,##0">
                  <c:v>37480.490276272685</c:v>
                </c:pt>
                <c:pt idx="1175" formatCode="#,##0;[Red]\-#,##0">
                  <c:v>37480.490276272685</c:v>
                </c:pt>
                <c:pt idx="1176" formatCode="#,##0;[Red]\-#,##0">
                  <c:v>37480.490276272685</c:v>
                </c:pt>
                <c:pt idx="1177" formatCode="#,##0;[Red]\-#,##0">
                  <c:v>37480.490276272685</c:v>
                </c:pt>
                <c:pt idx="1178" formatCode="#,##0;[Red]\-#,##0">
                  <c:v>37480.490276272685</c:v>
                </c:pt>
                <c:pt idx="1179" formatCode="#,##0;[Red]\-#,##0">
                  <c:v>37480.490276272685</c:v>
                </c:pt>
                <c:pt idx="1180" formatCode="#,##0;[Red]\-#,##0">
                  <c:v>37480.490276272685</c:v>
                </c:pt>
                <c:pt idx="1181" formatCode="#,##0;[Red]\-#,##0">
                  <c:v>37480.490276272685</c:v>
                </c:pt>
                <c:pt idx="1182" formatCode="#,##0;[Red]\-#,##0">
                  <c:v>37480.490276272685</c:v>
                </c:pt>
                <c:pt idx="1183" formatCode="#,##0;[Red]\-#,##0">
                  <c:v>37480.490276272685</c:v>
                </c:pt>
                <c:pt idx="1184" formatCode="#,##0;[Red]\-#,##0">
                  <c:v>37480.490276272685</c:v>
                </c:pt>
                <c:pt idx="1185" formatCode="#,##0;[Red]\-#,##0">
                  <c:v>37480.490276272685</c:v>
                </c:pt>
                <c:pt idx="1186" formatCode="#,##0;[Red]\-#,##0">
                  <c:v>37480.490276272685</c:v>
                </c:pt>
                <c:pt idx="1187" formatCode="#,##0;[Red]\-#,##0">
                  <c:v>37480.490276272685</c:v>
                </c:pt>
                <c:pt idx="1188" formatCode="#,##0;[Red]\-#,##0">
                  <c:v>37480.490276272685</c:v>
                </c:pt>
                <c:pt idx="1189" formatCode="#,##0;[Red]\-#,##0">
                  <c:v>44059.437644693702</c:v>
                </c:pt>
                <c:pt idx="1190" formatCode="#,##0;[Red]\-#,##0">
                  <c:v>44059.437644693702</c:v>
                </c:pt>
                <c:pt idx="1191" formatCode="#,##0;[Red]\-#,##0">
                  <c:v>44059.437644693702</c:v>
                </c:pt>
                <c:pt idx="1192" formatCode="#,##0;[Red]\-#,##0">
                  <c:v>44059.437644693702</c:v>
                </c:pt>
                <c:pt idx="1193" formatCode="#,##0;[Red]\-#,##0">
                  <c:v>44059.437644693702</c:v>
                </c:pt>
                <c:pt idx="1194" formatCode="#,##0;[Red]\-#,##0">
                  <c:v>44059.437644693702</c:v>
                </c:pt>
                <c:pt idx="1195" formatCode="#,##0;[Red]\-#,##0">
                  <c:v>44059.437644693702</c:v>
                </c:pt>
                <c:pt idx="1196" formatCode="#,##0;[Red]\-#,##0">
                  <c:v>44059.437644693702</c:v>
                </c:pt>
                <c:pt idx="1197" formatCode="#,##0;[Red]\-#,##0">
                  <c:v>44059.437644693702</c:v>
                </c:pt>
                <c:pt idx="1198" formatCode="#,##0;[Red]\-#,##0">
                  <c:v>44059.437644693702</c:v>
                </c:pt>
                <c:pt idx="1199" formatCode="#,##0;[Red]\-#,##0">
                  <c:v>39892.770978027052</c:v>
                </c:pt>
                <c:pt idx="1200" formatCode="#,##0;[Red]\-#,##0">
                  <c:v>39892.770978027052</c:v>
                </c:pt>
                <c:pt idx="1201" formatCode="#,##0;[Red]\-#,##0">
                  <c:v>39892.770978027052</c:v>
                </c:pt>
                <c:pt idx="1202" formatCode="#,##0;[Red]\-#,##0">
                  <c:v>39892.770978027052</c:v>
                </c:pt>
                <c:pt idx="1203" formatCode="#,##0;[Red]\-#,##0">
                  <c:v>39892.770978027052</c:v>
                </c:pt>
                <c:pt idx="1204" formatCode="#,##0;[Red]\-#,##0">
                  <c:v>39892.770978027052</c:v>
                </c:pt>
                <c:pt idx="1205" formatCode="#,##0;[Red]\-#,##0">
                  <c:v>39892.770978027052</c:v>
                </c:pt>
                <c:pt idx="1206" formatCode="#,##0;[Red]\-#,##0">
                  <c:v>39892.770978027052</c:v>
                </c:pt>
                <c:pt idx="1207" formatCode="#,##0;[Red]\-#,##0">
                  <c:v>39892.770978027052</c:v>
                </c:pt>
                <c:pt idx="1208" formatCode="#,##0;[Red]\-#,##0">
                  <c:v>39892.770978027052</c:v>
                </c:pt>
                <c:pt idx="1209" formatCode="#,##0;[Red]\-#,##0">
                  <c:v>39892.770978027052</c:v>
                </c:pt>
                <c:pt idx="1210" formatCode="#,##0;[Red]\-#,##0">
                  <c:v>39473.835075220159</c:v>
                </c:pt>
                <c:pt idx="1211" formatCode="#,##0;[Red]\-#,##0">
                  <c:v>39473.835075220159</c:v>
                </c:pt>
                <c:pt idx="1212" formatCode="#,##0;[Red]\-#,##0">
                  <c:v>39473.835075220159</c:v>
                </c:pt>
                <c:pt idx="1213" formatCode="#,##0;[Red]\-#,##0">
                  <c:v>39473.835075220159</c:v>
                </c:pt>
                <c:pt idx="1214" formatCode="#,##0;[Red]\-#,##0">
                  <c:v>39473.835075220159</c:v>
                </c:pt>
                <c:pt idx="1215" formatCode="#,##0;[Red]\-#,##0">
                  <c:v>39473.835075220159</c:v>
                </c:pt>
                <c:pt idx="1216" formatCode="#,##0;[Red]\-#,##0">
                  <c:v>39473.835075220159</c:v>
                </c:pt>
                <c:pt idx="1217" formatCode="#,##0;[Red]\-#,##0">
                  <c:v>33054.434219300027</c:v>
                </c:pt>
                <c:pt idx="1218" formatCode="#,##0;[Red]\-#,##0">
                  <c:v>33054.434219300027</c:v>
                </c:pt>
                <c:pt idx="1219" formatCode="#,##0;[Red]\-#,##0">
                  <c:v>33054.434219300027</c:v>
                </c:pt>
                <c:pt idx="1220" formatCode="#,##0;[Red]\-#,##0">
                  <c:v>33054.434219300027</c:v>
                </c:pt>
                <c:pt idx="1221" formatCode="#,##0;[Red]\-#,##0">
                  <c:v>33054.434219300027</c:v>
                </c:pt>
                <c:pt idx="1222" formatCode="#,##0;[Red]\-#,##0">
                  <c:v>33054.434219300027</c:v>
                </c:pt>
                <c:pt idx="1223" formatCode="#,##0;[Red]\-#,##0">
                  <c:v>33054.434219300027</c:v>
                </c:pt>
                <c:pt idx="1224" formatCode="#,##0;[Red]\-#,##0">
                  <c:v>33054.434219300027</c:v>
                </c:pt>
                <c:pt idx="1225" formatCode="#,##0;[Red]\-#,##0">
                  <c:v>33054.434219300027</c:v>
                </c:pt>
                <c:pt idx="1226" formatCode="#,##0;[Red]\-#,##0">
                  <c:v>33054.434219300027</c:v>
                </c:pt>
                <c:pt idx="1227" formatCode="#,##0;[Red]\-#,##0">
                  <c:v>33054.434219300027</c:v>
                </c:pt>
                <c:pt idx="1228" formatCode="#,##0;[Red]\-#,##0">
                  <c:v>33054.434219300027</c:v>
                </c:pt>
                <c:pt idx="1229" formatCode="#,##0;[Red]\-#,##0">
                  <c:v>33054.434219300027</c:v>
                </c:pt>
                <c:pt idx="1230" formatCode="#,##0;[Red]\-#,##0">
                  <c:v>33054.434219300027</c:v>
                </c:pt>
                <c:pt idx="1231" formatCode="#,##0;[Red]\-#,##0">
                  <c:v>33054.434219300027</c:v>
                </c:pt>
                <c:pt idx="1232" formatCode="#,##0;[Red]\-#,##0">
                  <c:v>33054.434219300027</c:v>
                </c:pt>
                <c:pt idx="1233" formatCode="#,##0;[Red]\-#,##0">
                  <c:v>33054.434219300027</c:v>
                </c:pt>
                <c:pt idx="1234" formatCode="#,##0;[Red]\-#,##0">
                  <c:v>33054.434219300027</c:v>
                </c:pt>
                <c:pt idx="1235" formatCode="#,##0;[Red]\-#,##0">
                  <c:v>35645.107794429568</c:v>
                </c:pt>
                <c:pt idx="1236" formatCode="#,##0;[Red]\-#,##0">
                  <c:v>35645.107794429568</c:v>
                </c:pt>
                <c:pt idx="1237" formatCode="#,##0;[Red]\-#,##0">
                  <c:v>35645.107794429568</c:v>
                </c:pt>
                <c:pt idx="1238" formatCode="#,##0;[Red]\-#,##0">
                  <c:v>35645.107794429568</c:v>
                </c:pt>
                <c:pt idx="1239" formatCode="#,##0;[Red]\-#,##0">
                  <c:v>35645.107794429568</c:v>
                </c:pt>
                <c:pt idx="1240" formatCode="#,##0;[Red]\-#,##0">
                  <c:v>35645.107794429568</c:v>
                </c:pt>
                <c:pt idx="1241" formatCode="#,##0;[Red]\-#,##0">
                  <c:v>38258.348212548066</c:v>
                </c:pt>
                <c:pt idx="1242" formatCode="#,##0;[Red]\-#,##0">
                  <c:v>38258.348212548066</c:v>
                </c:pt>
                <c:pt idx="1243" formatCode="#,##0;[Red]\-#,##0">
                  <c:v>38258.348212548066</c:v>
                </c:pt>
                <c:pt idx="1244" formatCode="#,##0;[Red]\-#,##0">
                  <c:v>38258.348212548066</c:v>
                </c:pt>
                <c:pt idx="1245" formatCode="#,##0;[Red]\-#,##0">
                  <c:v>38258.348212548066</c:v>
                </c:pt>
                <c:pt idx="1246" formatCode="#,##0;[Red]\-#,##0">
                  <c:v>38258.348212548066</c:v>
                </c:pt>
                <c:pt idx="1247" formatCode="#,##0;[Red]\-#,##0">
                  <c:v>44343.540910316813</c:v>
                </c:pt>
                <c:pt idx="1248" formatCode="#,##0;[Red]\-#,##0">
                  <c:v>44343.540910316813</c:v>
                </c:pt>
                <c:pt idx="1249" formatCode="#,##0;[Red]\-#,##0">
                  <c:v>44343.540910316813</c:v>
                </c:pt>
                <c:pt idx="1250" formatCode="#,##0;[Red]\-#,##0">
                  <c:v>44343.540910316813</c:v>
                </c:pt>
                <c:pt idx="1251" formatCode="#,##0;[Red]\-#,##0">
                  <c:v>44343.540910316813</c:v>
                </c:pt>
                <c:pt idx="1252" formatCode="#,##0;[Red]\-#,##0">
                  <c:v>44343.540910316813</c:v>
                </c:pt>
                <c:pt idx="1253" formatCode="#,##0;[Red]\-#,##0">
                  <c:v>44343.540910316813</c:v>
                </c:pt>
                <c:pt idx="1254" formatCode="#,##0;[Red]\-#,##0">
                  <c:v>44343.540910316813</c:v>
                </c:pt>
                <c:pt idx="1255" formatCode="#,##0;[Red]\-#,##0">
                  <c:v>44343.540910316813</c:v>
                </c:pt>
                <c:pt idx="1256" formatCode="#,##0;[Red]\-#,##0">
                  <c:v>44343.540910316813</c:v>
                </c:pt>
                <c:pt idx="1257" formatCode="#,##0;[Red]\-#,##0">
                  <c:v>44343.540910316813</c:v>
                </c:pt>
                <c:pt idx="1258" formatCode="#,##0;[Red]\-#,##0">
                  <c:v>44343.540910316813</c:v>
                </c:pt>
                <c:pt idx="1259" formatCode="#,##0;[Red]\-#,##0">
                  <c:v>-795.34797857208468</c:v>
                </c:pt>
                <c:pt idx="1260" formatCode="#,##0;[Red]\-#,##0">
                  <c:v>-795.34797857208468</c:v>
                </c:pt>
                <c:pt idx="1261" formatCode="#,##0;[Red]\-#,##0">
                  <c:v>-795.34797857208468</c:v>
                </c:pt>
                <c:pt idx="1262" formatCode="#,##0;[Red]\-#,##0">
                  <c:v>-795.34797857208468</c:v>
                </c:pt>
                <c:pt idx="1263" formatCode="#,##0;[Red]\-#,##0">
                  <c:v>-795.34797857208468</c:v>
                </c:pt>
                <c:pt idx="1264" formatCode="#,##0;[Red]\-#,##0">
                  <c:v>-795.34797857208468</c:v>
                </c:pt>
                <c:pt idx="1265" formatCode="#,##0;[Red]\-#,##0">
                  <c:v>-795.34797857208468</c:v>
                </c:pt>
                <c:pt idx="1266" formatCode="#,##0;[Red]\-#,##0">
                  <c:v>-795.34797857208468</c:v>
                </c:pt>
                <c:pt idx="1267" formatCode="#,##0;[Red]\-#,##0">
                  <c:v>-795.34797857208468</c:v>
                </c:pt>
                <c:pt idx="1268" formatCode="#,##0;[Red]\-#,##0">
                  <c:v>-795.34797857208468</c:v>
                </c:pt>
                <c:pt idx="1269" formatCode="#,##0;[Red]\-#,##0">
                  <c:v>-795.34797857208468</c:v>
                </c:pt>
                <c:pt idx="1270" formatCode="#,##0;[Red]\-#,##0">
                  <c:v>-795.34797857208468</c:v>
                </c:pt>
                <c:pt idx="1271" formatCode="#,##0;[Red]\-#,##0">
                  <c:v>-795.34797857208468</c:v>
                </c:pt>
                <c:pt idx="1272" formatCode="#,##0;[Red]\-#,##0">
                  <c:v>-795.34797857208468</c:v>
                </c:pt>
                <c:pt idx="1273" formatCode="#,##0;[Red]\-#,##0">
                  <c:v>-795.34797857208468</c:v>
                </c:pt>
                <c:pt idx="1274" formatCode="#,##0;[Red]\-#,##0">
                  <c:v>-795.34797857208468</c:v>
                </c:pt>
                <c:pt idx="1275" formatCode="#,##0;[Red]\-#,##0">
                  <c:v>-795.34797857208468</c:v>
                </c:pt>
                <c:pt idx="1276" formatCode="#,##0;[Red]\-#,##0">
                  <c:v>-795.34797857208468</c:v>
                </c:pt>
                <c:pt idx="1277" formatCode="#,##0;[Red]\-#,##0">
                  <c:v>-795.34797857208468</c:v>
                </c:pt>
                <c:pt idx="1278" formatCode="#,##0;[Red]\-#,##0">
                  <c:v>-795.34797857208468</c:v>
                </c:pt>
                <c:pt idx="1279" formatCode="#,##0;[Red]\-#,##0">
                  <c:v>-795.34797857208468</c:v>
                </c:pt>
                <c:pt idx="1280" formatCode="#,##0;[Red]\-#,##0">
                  <c:v>2099.9749612943001</c:v>
                </c:pt>
                <c:pt idx="1281" formatCode="#,##0;[Red]\-#,##0">
                  <c:v>2099.9749612943001</c:v>
                </c:pt>
                <c:pt idx="1282" formatCode="#,##0;[Red]\-#,##0">
                  <c:v>2099.9749612943001</c:v>
                </c:pt>
                <c:pt idx="1283" formatCode="#,##0;[Red]\-#,##0">
                  <c:v>2099.9749612943001</c:v>
                </c:pt>
                <c:pt idx="1284" formatCode="#,##0;[Red]\-#,##0">
                  <c:v>5529.1995755065454</c:v>
                </c:pt>
                <c:pt idx="1285" formatCode="#,##0;[Red]\-#,##0">
                  <c:v>-18083.06223062436</c:v>
                </c:pt>
                <c:pt idx="1286" formatCode="#,##0;[Red]\-#,##0">
                  <c:v>-18083.06223062436</c:v>
                </c:pt>
                <c:pt idx="1287" formatCode="#,##0;[Red]\-#,##0">
                  <c:v>-18083.06223062436</c:v>
                </c:pt>
                <c:pt idx="1288" formatCode="#,##0;[Red]\-#,##0">
                  <c:v>-18083.06223062436</c:v>
                </c:pt>
                <c:pt idx="1289" formatCode="#,##0;[Red]\-#,##0">
                  <c:v>-18083.06223062436</c:v>
                </c:pt>
                <c:pt idx="1290" formatCode="#,##0;[Red]\-#,##0">
                  <c:v>-18083.06223062436</c:v>
                </c:pt>
                <c:pt idx="1291" formatCode="#,##0;[Red]\-#,##0">
                  <c:v>-18083.06223062436</c:v>
                </c:pt>
                <c:pt idx="1292" formatCode="#,##0;[Red]\-#,##0">
                  <c:v>-18083.06223062436</c:v>
                </c:pt>
                <c:pt idx="1293" formatCode="#,##0;[Red]\-#,##0">
                  <c:v>-46538.346783469882</c:v>
                </c:pt>
                <c:pt idx="1294" formatCode="#,##0;[Red]\-#,##0">
                  <c:v>-46538.346783469882</c:v>
                </c:pt>
                <c:pt idx="1295" formatCode="#,##0;[Red]\-#,##0">
                  <c:v>-46538.346783469882</c:v>
                </c:pt>
                <c:pt idx="1296" formatCode="#,##0;[Red]\-#,##0">
                  <c:v>-46538.346783469882</c:v>
                </c:pt>
                <c:pt idx="1297" formatCode="#,##0;[Red]\-#,##0">
                  <c:v>-46538.346783469882</c:v>
                </c:pt>
                <c:pt idx="1298" formatCode="#,##0;[Red]\-#,##0">
                  <c:v>-46538.346783469882</c:v>
                </c:pt>
                <c:pt idx="1299" formatCode="#,##0;[Red]\-#,##0">
                  <c:v>-46538.346783469882</c:v>
                </c:pt>
                <c:pt idx="1300" formatCode="#,##0;[Red]\-#,##0">
                  <c:v>-46538.346783469882</c:v>
                </c:pt>
                <c:pt idx="1301" formatCode="#,##0;[Red]\-#,##0">
                  <c:v>-46538.346783469882</c:v>
                </c:pt>
                <c:pt idx="1302" formatCode="#,##0;[Red]\-#,##0">
                  <c:v>-46538.346783469882</c:v>
                </c:pt>
                <c:pt idx="1303" formatCode="#,##0;[Red]\-#,##0">
                  <c:v>-46538.346783469882</c:v>
                </c:pt>
                <c:pt idx="1304" formatCode="#,##0;[Red]\-#,##0">
                  <c:v>-46538.346783469882</c:v>
                </c:pt>
                <c:pt idx="1305" formatCode="#,##0;[Red]\-#,##0">
                  <c:v>-41951.190820167161</c:v>
                </c:pt>
                <c:pt idx="1306" formatCode="#,##0;[Red]\-#,##0">
                  <c:v>-41951.190820167161</c:v>
                </c:pt>
                <c:pt idx="1307" formatCode="#,##0;[Red]\-#,##0">
                  <c:v>-41951.190820167161</c:v>
                </c:pt>
                <c:pt idx="1308" formatCode="#,##0;[Red]\-#,##0">
                  <c:v>-41951.190820167161</c:v>
                </c:pt>
                <c:pt idx="1309" formatCode="#,##0;[Red]\-#,##0">
                  <c:v>-41951.190820167161</c:v>
                </c:pt>
                <c:pt idx="1310" formatCode="#,##0;[Red]\-#,##0">
                  <c:v>-41951.190820167161</c:v>
                </c:pt>
                <c:pt idx="1311" formatCode="#,##0;[Red]\-#,##0">
                  <c:v>-41951.190820167161</c:v>
                </c:pt>
                <c:pt idx="1312" formatCode="#,##0;[Red]\-#,##0">
                  <c:v>-41951.190820167161</c:v>
                </c:pt>
                <c:pt idx="1313" formatCode="#,##0;[Red]\-#,##0">
                  <c:v>-41951.190820167161</c:v>
                </c:pt>
                <c:pt idx="1314" formatCode="#,##0;[Red]\-#,##0">
                  <c:v>-41951.190820167161</c:v>
                </c:pt>
                <c:pt idx="1315" formatCode="#,##0;[Red]\-#,##0">
                  <c:v>-41951.190820167161</c:v>
                </c:pt>
                <c:pt idx="1316" formatCode="#,##0;[Red]\-#,##0">
                  <c:v>-41951.190820167161</c:v>
                </c:pt>
                <c:pt idx="1317" formatCode="#,##0;[Red]\-#,##0">
                  <c:v>-41951.190820167161</c:v>
                </c:pt>
                <c:pt idx="1318" formatCode="#,##0;[Red]\-#,##0">
                  <c:v>-41951.190820167161</c:v>
                </c:pt>
                <c:pt idx="1319" formatCode="#,##0;[Red]\-#,##0">
                  <c:v>-41951.190820167161</c:v>
                </c:pt>
                <c:pt idx="1320" formatCode="#,##0;[Red]\-#,##0">
                  <c:v>-41951.190820167161</c:v>
                </c:pt>
                <c:pt idx="1321" formatCode="#,##0;[Red]\-#,##0">
                  <c:v>-41951.190820167161</c:v>
                </c:pt>
                <c:pt idx="1322" formatCode="#,##0;[Red]\-#,##0">
                  <c:v>-33547.829475629376</c:v>
                </c:pt>
                <c:pt idx="1323" formatCode="#,##0;[Red]\-#,##0">
                  <c:v>-33547.829475629376</c:v>
                </c:pt>
                <c:pt idx="1324" formatCode="#,##0;[Red]\-#,##0">
                  <c:v>-33547.829475629376</c:v>
                </c:pt>
                <c:pt idx="1325" formatCode="#,##0;[Red]\-#,##0">
                  <c:v>-33547.829475629376</c:v>
                </c:pt>
                <c:pt idx="1326" formatCode="#,##0;[Red]\-#,##0">
                  <c:v>-27499.442378855132</c:v>
                </c:pt>
                <c:pt idx="1327" formatCode="#,##0;[Red]\-#,##0">
                  <c:v>-27499.442378855132</c:v>
                </c:pt>
                <c:pt idx="1328" formatCode="#,##0;[Red]\-#,##0">
                  <c:v>-27499.442378855132</c:v>
                </c:pt>
                <c:pt idx="1329" formatCode="#,##0;[Red]\-#,##0">
                  <c:v>-27499.442378855132</c:v>
                </c:pt>
                <c:pt idx="1330" formatCode="#,##0;[Red]\-#,##0">
                  <c:v>-27499.442378855132</c:v>
                </c:pt>
                <c:pt idx="1331" formatCode="#,##0;[Red]\-#,##0">
                  <c:v>-27499.442378855132</c:v>
                </c:pt>
                <c:pt idx="1332" formatCode="#,##0;[Red]\-#,##0">
                  <c:v>-27499.442378855132</c:v>
                </c:pt>
                <c:pt idx="1333" formatCode="#,##0;[Red]\-#,##0">
                  <c:v>-27499.442378855132</c:v>
                </c:pt>
                <c:pt idx="1334" formatCode="#,##0;[Red]\-#,##0">
                  <c:v>-27499.442378855132</c:v>
                </c:pt>
                <c:pt idx="1335" formatCode="#,##0;[Red]\-#,##0">
                  <c:v>-27499.442378855132</c:v>
                </c:pt>
                <c:pt idx="1336" formatCode="#,##0;[Red]\-#,##0">
                  <c:v>-27499.442378855132</c:v>
                </c:pt>
                <c:pt idx="1337" formatCode="#,##0;[Red]\-#,##0">
                  <c:v>-27499.442378855132</c:v>
                </c:pt>
                <c:pt idx="1338" formatCode="#,##0;[Red]\-#,##0">
                  <c:v>-22448.93732835005</c:v>
                </c:pt>
                <c:pt idx="1339" formatCode="#,##0;[Red]\-#,##0">
                  <c:v>-28012.219664928649</c:v>
                </c:pt>
                <c:pt idx="1340" formatCode="#,##0;[Red]\-#,##0">
                  <c:v>-28012.219664928649</c:v>
                </c:pt>
                <c:pt idx="1341" formatCode="#,##0;[Red]\-#,##0">
                  <c:v>-28012.219664928649</c:v>
                </c:pt>
                <c:pt idx="1342" formatCode="#,##0;[Red]\-#,##0">
                  <c:v>-28012.219664928649</c:v>
                </c:pt>
                <c:pt idx="1343" formatCode="#,##0;[Red]\-#,##0">
                  <c:v>-28012.219664928649</c:v>
                </c:pt>
                <c:pt idx="1344" formatCode="#,##0;[Red]\-#,##0">
                  <c:v>-28012.219664928649</c:v>
                </c:pt>
                <c:pt idx="1345" formatCode="#,##0;[Red]\-#,##0">
                  <c:v>-28012.219664928649</c:v>
                </c:pt>
                <c:pt idx="1346" formatCode="#,##0;[Red]\-#,##0">
                  <c:v>-28012.219664928649</c:v>
                </c:pt>
                <c:pt idx="1347" formatCode="#,##0;[Red]\-#,##0">
                  <c:v>-28012.219664928649</c:v>
                </c:pt>
                <c:pt idx="1348" formatCode="#,##0;[Red]\-#,##0">
                  <c:v>-28012.219664928649</c:v>
                </c:pt>
                <c:pt idx="1349" formatCode="#,##0;[Red]\-#,##0">
                  <c:v>-28012.219664928649</c:v>
                </c:pt>
                <c:pt idx="1350" formatCode="#,##0;[Red]\-#,##0">
                  <c:v>-28012.219664928649</c:v>
                </c:pt>
                <c:pt idx="1351" formatCode="#,##0;[Red]\-#,##0">
                  <c:v>-28012.219664928649</c:v>
                </c:pt>
                <c:pt idx="1352" formatCode="#,##0;[Red]\-#,##0">
                  <c:v>-28012.219664928649</c:v>
                </c:pt>
                <c:pt idx="1353" formatCode="#,##0;[Red]\-#,##0">
                  <c:v>-28012.219664928649</c:v>
                </c:pt>
                <c:pt idx="1354" formatCode="#,##0;[Red]\-#,##0">
                  <c:v>-28012.219664928649</c:v>
                </c:pt>
                <c:pt idx="1355" formatCode="#,##0;[Red]\-#,##0">
                  <c:v>-28012.219664928649</c:v>
                </c:pt>
                <c:pt idx="1356" formatCode="#,##0;[Red]\-#,##0">
                  <c:v>-23947.179014522178</c:v>
                </c:pt>
                <c:pt idx="1357" formatCode="#,##0;[Red]\-#,##0">
                  <c:v>-17391.755891756933</c:v>
                </c:pt>
                <c:pt idx="1358" formatCode="#,##0;[Red]\-#,##0">
                  <c:v>-17391.755891756933</c:v>
                </c:pt>
                <c:pt idx="1359" formatCode="#,##0;[Red]\-#,##0">
                  <c:v>-5185.3993740232145</c:v>
                </c:pt>
                <c:pt idx="1360" formatCode="#,##0;[Red]\-#,##0">
                  <c:v>-5185.3993740232145</c:v>
                </c:pt>
                <c:pt idx="1361" formatCode="#,##0;[Red]\-#,##0">
                  <c:v>-5185.3993740232145</c:v>
                </c:pt>
                <c:pt idx="1362" formatCode="#,##0;[Red]\-#,##0">
                  <c:v>-5185.3993740232145</c:v>
                </c:pt>
                <c:pt idx="1363" formatCode="#,##0;[Red]\-#,##0">
                  <c:v>-5185.3993740232145</c:v>
                </c:pt>
                <c:pt idx="1364" formatCode="#,##0;[Red]\-#,##0">
                  <c:v>-5185.3993740232145</c:v>
                </c:pt>
                <c:pt idx="1365" formatCode="#,##0;[Red]\-#,##0">
                  <c:v>-5185.3993740232145</c:v>
                </c:pt>
                <c:pt idx="1366" formatCode="#,##0;[Red]\-#,##0">
                  <c:v>-5185.3993740232145</c:v>
                </c:pt>
                <c:pt idx="1367" formatCode="#,##0;[Red]\-#,##0">
                  <c:v>-5185.3993740232145</c:v>
                </c:pt>
                <c:pt idx="1368" formatCode="#,##0;[Red]\-#,##0">
                  <c:v>-5185.3993740232145</c:v>
                </c:pt>
                <c:pt idx="1369" formatCode="#,##0;[Red]\-#,##0">
                  <c:v>-5185.3993740232145</c:v>
                </c:pt>
                <c:pt idx="1370" formatCode="#,##0;[Red]\-#,##0">
                  <c:v>-5185.3993740232145</c:v>
                </c:pt>
                <c:pt idx="1371" formatCode="#,##0;[Red]\-#,##0">
                  <c:v>-5185.3993740232145</c:v>
                </c:pt>
                <c:pt idx="1372" formatCode="#,##0;[Red]\-#,##0">
                  <c:v>-5185.3993740232145</c:v>
                </c:pt>
                <c:pt idx="1373" formatCode="#,##0;[Red]\-#,##0">
                  <c:v>-5185.3993740232145</c:v>
                </c:pt>
                <c:pt idx="1374" formatCode="#,##0;[Red]\-#,##0">
                  <c:v>-5185.3993740232145</c:v>
                </c:pt>
                <c:pt idx="1375" formatCode="#,##0;[Red]\-#,##0">
                  <c:v>-5185.3993740232145</c:v>
                </c:pt>
                <c:pt idx="1376" formatCode="#,##0;[Red]\-#,##0">
                  <c:v>-5185.3993740232145</c:v>
                </c:pt>
                <c:pt idx="1377" formatCode="#,##0;[Red]\-#,##0">
                  <c:v>-5185.3993740232145</c:v>
                </c:pt>
                <c:pt idx="1378" formatCode="#,##0;[Red]\-#,##0">
                  <c:v>-5185.3993740232145</c:v>
                </c:pt>
                <c:pt idx="1379" formatCode="#,##0;[Red]\-#,##0">
                  <c:v>-5185.3993740232145</c:v>
                </c:pt>
                <c:pt idx="1380" formatCode="#,##0;[Red]\-#,##0">
                  <c:v>-5185.3993740232145</c:v>
                </c:pt>
                <c:pt idx="1381" formatCode="#,##0;[Red]\-#,##0">
                  <c:v>-5185.3993740232145</c:v>
                </c:pt>
                <c:pt idx="1382" formatCode="#,##0;[Red]\-#,##0">
                  <c:v>-5185.3993740232145</c:v>
                </c:pt>
                <c:pt idx="1383" formatCode="#,##0;[Red]\-#,##0">
                  <c:v>-5185.3993740232145</c:v>
                </c:pt>
                <c:pt idx="1384" formatCode="#,##0;[Red]\-#,##0">
                  <c:v>-5185.3993740232145</c:v>
                </c:pt>
                <c:pt idx="1385" formatCode="#,##0;[Red]\-#,##0">
                  <c:v>-5185.3993740232145</c:v>
                </c:pt>
                <c:pt idx="1386" formatCode="#,##0;[Red]\-#,##0">
                  <c:v>-23703.917892541758</c:v>
                </c:pt>
                <c:pt idx="1387" formatCode="#,##0;[Red]\-#,##0">
                  <c:v>-23703.917892541758</c:v>
                </c:pt>
                <c:pt idx="1388" formatCode="#,##0;[Red]\-#,##0">
                  <c:v>-23703.917892541758</c:v>
                </c:pt>
                <c:pt idx="1389" formatCode="#,##0;[Red]\-#,##0">
                  <c:v>-23703.917892541758</c:v>
                </c:pt>
                <c:pt idx="1390" formatCode="#,##0;[Red]\-#,##0">
                  <c:v>-23703.917892541758</c:v>
                </c:pt>
                <c:pt idx="1391" formatCode="#,##0;[Red]\-#,##0">
                  <c:v>-23703.917892541758</c:v>
                </c:pt>
                <c:pt idx="1392" formatCode="#,##0;[Red]\-#,##0">
                  <c:v>-23703.917892541758</c:v>
                </c:pt>
                <c:pt idx="1393" formatCode="#,##0;[Red]\-#,##0">
                  <c:v>-23703.917892541758</c:v>
                </c:pt>
                <c:pt idx="1394" formatCode="#,##0;[Red]\-#,##0">
                  <c:v>-23703.917892541758</c:v>
                </c:pt>
                <c:pt idx="1395" formatCode="#,##0;[Red]\-#,##0">
                  <c:v>-23703.917892541758</c:v>
                </c:pt>
                <c:pt idx="1396" formatCode="#,##0;[Red]\-#,##0">
                  <c:v>-23703.917892541758</c:v>
                </c:pt>
                <c:pt idx="1397" formatCode="#,##0;[Red]\-#,##0">
                  <c:v>-23703.917892541758</c:v>
                </c:pt>
                <c:pt idx="1398" formatCode="#,##0;[Red]\-#,##0">
                  <c:v>-23703.917892541758</c:v>
                </c:pt>
                <c:pt idx="1399" formatCode="#,##0;[Red]\-#,##0">
                  <c:v>-23703.917892541758</c:v>
                </c:pt>
                <c:pt idx="1400" formatCode="#,##0;[Red]\-#,##0">
                  <c:v>-23703.917892541758</c:v>
                </c:pt>
                <c:pt idx="1401" formatCode="#,##0;[Red]\-#,##0">
                  <c:v>-23703.917892541758</c:v>
                </c:pt>
                <c:pt idx="1402" formatCode="#,##0;[Red]\-#,##0">
                  <c:v>-23703.917892541758</c:v>
                </c:pt>
                <c:pt idx="1403" formatCode="#,##0;[Red]\-#,##0">
                  <c:v>-26530.773016216677</c:v>
                </c:pt>
                <c:pt idx="1404" formatCode="#,##0;[Red]\-#,##0">
                  <c:v>-26530.773016216677</c:v>
                </c:pt>
                <c:pt idx="1405" formatCode="#,##0;[Red]\-#,##0">
                  <c:v>-22551.372267153012</c:v>
                </c:pt>
                <c:pt idx="1406" formatCode="#,##0;[Red]\-#,##0">
                  <c:v>-22551.372267153012</c:v>
                </c:pt>
                <c:pt idx="1407" formatCode="#,##0;[Red]\-#,##0">
                  <c:v>-22551.372267153012</c:v>
                </c:pt>
                <c:pt idx="1408" formatCode="#,##0;[Red]\-#,##0">
                  <c:v>-2003.4270616735885</c:v>
                </c:pt>
                <c:pt idx="1409" formatCode="#,##0;[Red]\-#,##0">
                  <c:v>-2003.4270616735885</c:v>
                </c:pt>
                <c:pt idx="1410" formatCode="#,##0;[Red]\-#,##0">
                  <c:v>-2003.4270616735885</c:v>
                </c:pt>
                <c:pt idx="1411" formatCode="#,##0;[Red]\-#,##0">
                  <c:v>-2003.4270616735885</c:v>
                </c:pt>
                <c:pt idx="1412" formatCode="#,##0;[Red]\-#,##0">
                  <c:v>-2003.4270616735885</c:v>
                </c:pt>
                <c:pt idx="1413" formatCode="#,##0;[Red]\-#,##0">
                  <c:v>-2003.4270616735885</c:v>
                </c:pt>
                <c:pt idx="1414" formatCode="#,##0;[Red]\-#,##0">
                  <c:v>-2003.4270616735885</c:v>
                </c:pt>
                <c:pt idx="1415" formatCode="#,##0;[Red]\-#,##0">
                  <c:v>-2003.4270616735885</c:v>
                </c:pt>
                <c:pt idx="1416" formatCode="#,##0;[Red]\-#,##0">
                  <c:v>-2003.4270616735885</c:v>
                </c:pt>
                <c:pt idx="1417" formatCode="#,##0;[Red]\-#,##0">
                  <c:v>-2003.4270616735885</c:v>
                </c:pt>
                <c:pt idx="1418" formatCode="#,##0;[Red]\-#,##0">
                  <c:v>-2003.4270616735885</c:v>
                </c:pt>
                <c:pt idx="1419" formatCode="#,##0;[Red]\-#,##0">
                  <c:v>-2003.4270616735885</c:v>
                </c:pt>
                <c:pt idx="1420" formatCode="#,##0;[Red]\-#,##0">
                  <c:v>-2003.4270616735885</c:v>
                </c:pt>
                <c:pt idx="1421" formatCode="#,##0;[Red]\-#,##0">
                  <c:v>-2003.4270616735885</c:v>
                </c:pt>
                <c:pt idx="1422" formatCode="#,##0;[Red]\-#,##0">
                  <c:v>-2003.4270616735885</c:v>
                </c:pt>
                <c:pt idx="1423" formatCode="#,##0;[Red]\-#,##0">
                  <c:v>-2003.4270616735885</c:v>
                </c:pt>
                <c:pt idx="1424" formatCode="#,##0;[Red]\-#,##0">
                  <c:v>-2003.4270616735885</c:v>
                </c:pt>
                <c:pt idx="1425" formatCode="#,##0;[Red]\-#,##0">
                  <c:v>-2003.4270616735885</c:v>
                </c:pt>
                <c:pt idx="1426" formatCode="#,##0;[Red]\-#,##0">
                  <c:v>6343.8183473414028</c:v>
                </c:pt>
                <c:pt idx="1427" formatCode="#,##0;[Red]\-#,##0">
                  <c:v>6343.8183473414028</c:v>
                </c:pt>
                <c:pt idx="1428" formatCode="#,##0;[Red]\-#,##0">
                  <c:v>6343.8183473414028</c:v>
                </c:pt>
                <c:pt idx="1429" formatCode="#,##0;[Red]\-#,##0">
                  <c:v>6343.8183473414028</c:v>
                </c:pt>
                <c:pt idx="1430" formatCode="#,##0;[Red]\-#,##0">
                  <c:v>6343.8183473414028</c:v>
                </c:pt>
                <c:pt idx="1431" formatCode="#,##0;[Red]\-#,##0">
                  <c:v>6343.8183473414028</c:v>
                </c:pt>
                <c:pt idx="1432" formatCode="#,##0;[Red]\-#,##0">
                  <c:v>6343.8183473414028</c:v>
                </c:pt>
                <c:pt idx="1433" formatCode="#,##0;[Red]\-#,##0">
                  <c:v>-4001.0092388655139</c:v>
                </c:pt>
                <c:pt idx="1434" formatCode="#,##0;[Red]\-#,##0">
                  <c:v>-4001.0092388655139</c:v>
                </c:pt>
                <c:pt idx="1435" formatCode="#,##0;[Red]\-#,##0">
                  <c:v>-4001.0092388655139</c:v>
                </c:pt>
                <c:pt idx="1436" formatCode="#,##0;[Red]\-#,##0">
                  <c:v>-4001.0092388655139</c:v>
                </c:pt>
                <c:pt idx="1437" formatCode="#,##0;[Red]\-#,##0">
                  <c:v>-4001.0092388655139</c:v>
                </c:pt>
                <c:pt idx="1438" formatCode="#,##0;[Red]\-#,##0">
                  <c:v>-4001.0092388655139</c:v>
                </c:pt>
                <c:pt idx="1439" formatCode="#,##0;[Red]\-#,##0">
                  <c:v>-4001.0092388655139</c:v>
                </c:pt>
                <c:pt idx="1440" formatCode="#,##0;[Red]\-#,##0">
                  <c:v>-1673.8815792910791</c:v>
                </c:pt>
                <c:pt idx="1441" formatCode="#,##0;[Red]\-#,##0">
                  <c:v>18830.850281907642</c:v>
                </c:pt>
                <c:pt idx="1442" formatCode="#,##0;[Red]\-#,##0">
                  <c:v>18830.850281907642</c:v>
                </c:pt>
                <c:pt idx="1443" formatCode="#,##0;[Red]\-#,##0">
                  <c:v>18830.850281907642</c:v>
                </c:pt>
                <c:pt idx="1444" formatCode="#,##0;[Red]\-#,##0">
                  <c:v>18830.850281907642</c:v>
                </c:pt>
                <c:pt idx="1445" formatCode="#,##0;[Red]\-#,##0">
                  <c:v>20303.604331981274</c:v>
                </c:pt>
                <c:pt idx="1446" formatCode="#,##0;[Red]\-#,##0">
                  <c:v>20303.604331981274</c:v>
                </c:pt>
                <c:pt idx="1447" formatCode="#,##0;[Red]\-#,##0">
                  <c:v>20303.604331981274</c:v>
                </c:pt>
                <c:pt idx="1448" formatCode="#,##0;[Red]\-#,##0">
                  <c:v>20303.604331981274</c:v>
                </c:pt>
                <c:pt idx="1449" formatCode="#,##0;[Red]\-#,##0">
                  <c:v>20303.604331981274</c:v>
                </c:pt>
                <c:pt idx="1450" formatCode="#,##0;[Red]\-#,##0">
                  <c:v>20303.604331981274</c:v>
                </c:pt>
                <c:pt idx="1451" formatCode="#,##0;[Red]\-#,##0">
                  <c:v>20303.604331981274</c:v>
                </c:pt>
                <c:pt idx="1452" formatCode="#,##0;[Red]\-#,##0">
                  <c:v>20303.604331981274</c:v>
                </c:pt>
                <c:pt idx="1453" formatCode="#,##0;[Red]\-#,##0">
                  <c:v>20303.604331981274</c:v>
                </c:pt>
                <c:pt idx="1454" formatCode="#,##0;[Red]\-#,##0">
                  <c:v>20303.604331981274</c:v>
                </c:pt>
                <c:pt idx="1455" formatCode="#,##0;[Red]\-#,##0">
                  <c:v>20303.604331981274</c:v>
                </c:pt>
                <c:pt idx="1456" formatCode="#,##0;[Red]\-#,##0">
                  <c:v>20303.604331981274</c:v>
                </c:pt>
                <c:pt idx="1457" formatCode="#,##0;[Red]\-#,##0">
                  <c:v>20303.604331981274</c:v>
                </c:pt>
                <c:pt idx="1458" formatCode="#,##0;[Red]\-#,##0">
                  <c:v>20303.604331981274</c:v>
                </c:pt>
                <c:pt idx="1459" formatCode="#,##0;[Red]\-#,##0">
                  <c:v>20303.604331981274</c:v>
                </c:pt>
                <c:pt idx="1460" formatCode="#,##0;[Red]\-#,##0">
                  <c:v>20303.604331981274</c:v>
                </c:pt>
                <c:pt idx="1461" formatCode="#,##0;[Red]\-#,##0">
                  <c:v>27075.613361326657</c:v>
                </c:pt>
                <c:pt idx="1462" formatCode="#,##0;[Red]\-#,##0">
                  <c:v>27075.613361326657</c:v>
                </c:pt>
                <c:pt idx="1463" formatCode="#,##0;[Red]\-#,##0">
                  <c:v>27075.613361326657</c:v>
                </c:pt>
                <c:pt idx="1464" formatCode="#,##0;[Red]\-#,##0">
                  <c:v>27075.613361326657</c:v>
                </c:pt>
                <c:pt idx="1465" formatCode="#,##0;[Red]\-#,##0">
                  <c:v>27075.613361326657</c:v>
                </c:pt>
                <c:pt idx="1466" formatCode="#,##0;[Red]\-#,##0">
                  <c:v>27075.613361326657</c:v>
                </c:pt>
                <c:pt idx="1467" formatCode="#,##0;[Red]\-#,##0">
                  <c:v>27075.613361326657</c:v>
                </c:pt>
                <c:pt idx="1468" formatCode="#,##0;[Red]\-#,##0">
                  <c:v>27075.613361326657</c:v>
                </c:pt>
                <c:pt idx="1469" formatCode="#,##0;[Red]\-#,##0">
                  <c:v>27075.613361326657</c:v>
                </c:pt>
                <c:pt idx="1470" formatCode="#,##0;[Red]\-#,##0">
                  <c:v>27075.613361326657</c:v>
                </c:pt>
                <c:pt idx="1471" formatCode="#,##0;[Red]\-#,##0">
                  <c:v>31832.484397267457</c:v>
                </c:pt>
                <c:pt idx="1472" formatCode="#,##0;[Red]\-#,##0">
                  <c:v>31832.484397267457</c:v>
                </c:pt>
                <c:pt idx="1473" formatCode="#,##0;[Red]\-#,##0">
                  <c:v>31832.484397267457</c:v>
                </c:pt>
                <c:pt idx="1474" formatCode="#,##0;[Red]\-#,##0">
                  <c:v>31832.484397267457</c:v>
                </c:pt>
                <c:pt idx="1475" formatCode="#,##0;[Red]\-#,##0">
                  <c:v>31832.484397267457</c:v>
                </c:pt>
                <c:pt idx="1476" formatCode="#,##0;[Red]\-#,##0">
                  <c:v>31832.484397267457</c:v>
                </c:pt>
                <c:pt idx="1477" formatCode="#,##0;[Red]\-#,##0">
                  <c:v>31832.484397267457</c:v>
                </c:pt>
                <c:pt idx="1478" formatCode="#,##0;[Red]\-#,##0">
                  <c:v>31832.484397267457</c:v>
                </c:pt>
                <c:pt idx="1479" formatCode="#,##0;[Red]\-#,##0">
                  <c:v>31832.484397267457</c:v>
                </c:pt>
                <c:pt idx="1480" formatCode="#,##0;[Red]\-#,##0">
                  <c:v>31832.484397267457</c:v>
                </c:pt>
                <c:pt idx="1481" formatCode="#,##0;[Red]\-#,##0">
                  <c:v>35064.248016842677</c:v>
                </c:pt>
                <c:pt idx="1482" formatCode="#,##0;[Red]\-#,##0">
                  <c:v>35064.248016842677</c:v>
                </c:pt>
                <c:pt idx="1483" formatCode="#,##0;[Red]\-#,##0">
                  <c:v>44063.681123418595</c:v>
                </c:pt>
                <c:pt idx="1484" formatCode="#,##0;[Red]\-#,##0">
                  <c:v>44063.681123418595</c:v>
                </c:pt>
                <c:pt idx="1485" formatCode="#,##0;[Red]\-#,##0">
                  <c:v>51988.923612181294</c:v>
                </c:pt>
                <c:pt idx="1486" formatCode="#,##0;[Red]\-#,##0">
                  <c:v>51988.923612181294</c:v>
                </c:pt>
                <c:pt idx="1487" formatCode="#,##0;[Red]\-#,##0">
                  <c:v>51988.923612181294</c:v>
                </c:pt>
                <c:pt idx="1488" formatCode="#,##0;[Red]\-#,##0">
                  <c:v>51988.923612181294</c:v>
                </c:pt>
                <c:pt idx="1489" formatCode="#,##0;[Red]\-#,##0">
                  <c:v>51988.923612181294</c:v>
                </c:pt>
                <c:pt idx="1490" formatCode="#,##0;[Red]\-#,##0">
                  <c:v>51988.923612181294</c:v>
                </c:pt>
                <c:pt idx="1491" formatCode="#,##0;[Red]\-#,##0">
                  <c:v>51988.923612181294</c:v>
                </c:pt>
                <c:pt idx="1492" formatCode="#,##0;[Red]\-#,##0">
                  <c:v>51988.923612181294</c:v>
                </c:pt>
                <c:pt idx="1493" formatCode="#,##0;[Red]\-#,##0">
                  <c:v>67256.099184700404</c:v>
                </c:pt>
                <c:pt idx="1494" formatCode="#,##0;[Red]\-#,##0">
                  <c:v>58386.919583813506</c:v>
                </c:pt>
                <c:pt idx="1495" formatCode="#,##0;[Red]\-#,##0">
                  <c:v>58386.919583813506</c:v>
                </c:pt>
                <c:pt idx="1496" formatCode="#,##0;[Red]\-#,##0">
                  <c:v>58386.919583813506</c:v>
                </c:pt>
                <c:pt idx="1497" formatCode="#,##0;[Red]\-#,##0">
                  <c:v>58386.919583813506</c:v>
                </c:pt>
                <c:pt idx="1498" formatCode="#,##0;[Red]\-#,##0">
                  <c:v>58386.919583813506</c:v>
                </c:pt>
                <c:pt idx="1499" formatCode="#,##0;[Red]\-#,##0">
                  <c:v>58386.919583813506</c:v>
                </c:pt>
                <c:pt idx="1500" formatCode="#,##0;[Red]\-#,##0">
                  <c:v>85194.59297289369</c:v>
                </c:pt>
                <c:pt idx="1501" formatCode="#,##0;[Red]\-#,##0">
                  <c:v>85194.59297289369</c:v>
                </c:pt>
                <c:pt idx="1502" formatCode="#,##0;[Red]\-#,##0">
                  <c:v>85194.59297289369</c:v>
                </c:pt>
                <c:pt idx="1503" formatCode="#,##0;[Red]\-#,##0">
                  <c:v>85194.59297289369</c:v>
                </c:pt>
                <c:pt idx="1504" formatCode="#,##0;[Red]\-#,##0">
                  <c:v>85194.59297289369</c:v>
                </c:pt>
                <c:pt idx="1505" formatCode="#,##0;[Red]\-#,##0">
                  <c:v>85194.59297289369</c:v>
                </c:pt>
                <c:pt idx="1506" formatCode="#,##0;[Red]\-#,##0">
                  <c:v>85194.59297289369</c:v>
                </c:pt>
                <c:pt idx="1507" formatCode="#,##0;[Red]\-#,##0">
                  <c:v>85194.59297289369</c:v>
                </c:pt>
                <c:pt idx="1508" formatCode="#,##0;[Red]\-#,##0">
                  <c:v>85194.59297289369</c:v>
                </c:pt>
                <c:pt idx="1509" formatCode="#,##0;[Red]\-#,##0">
                  <c:v>85194.59297289369</c:v>
                </c:pt>
                <c:pt idx="1510" formatCode="#,##0;[Red]\-#,##0">
                  <c:v>85194.59297289369</c:v>
                </c:pt>
                <c:pt idx="1511" formatCode="#,##0;[Red]\-#,##0">
                  <c:v>85194.59297289369</c:v>
                </c:pt>
                <c:pt idx="1512" formatCode="#,##0;[Red]\-#,##0">
                  <c:v>85194.59297289369</c:v>
                </c:pt>
                <c:pt idx="1513" formatCode="#,##0;[Red]\-#,##0">
                  <c:v>85194.59297289369</c:v>
                </c:pt>
                <c:pt idx="1514" formatCode="#,##0;[Red]\-#,##0">
                  <c:v>85194.59297289369</c:v>
                </c:pt>
                <c:pt idx="1515" formatCode="#,##0;[Red]\-#,##0">
                  <c:v>85194.59297289369</c:v>
                </c:pt>
                <c:pt idx="1516" formatCode="#,##0;[Red]\-#,##0">
                  <c:v>85194.59297289369</c:v>
                </c:pt>
                <c:pt idx="1517" formatCode="#,##0;[Red]\-#,##0">
                  <c:v>85194.59297289369</c:v>
                </c:pt>
                <c:pt idx="1518" formatCode="#,##0;[Red]\-#,##0">
                  <c:v>84820.248076462463</c:v>
                </c:pt>
                <c:pt idx="1519" formatCode="#,##0;[Red]\-#,##0">
                  <c:v>84820.248076462463</c:v>
                </c:pt>
                <c:pt idx="1520" formatCode="#,##0;[Red]\-#,##0">
                  <c:v>84820.248076462463</c:v>
                </c:pt>
                <c:pt idx="1521" formatCode="#,##0;[Red]\-#,##0">
                  <c:v>84820.248076462463</c:v>
                </c:pt>
                <c:pt idx="1522" formatCode="#,##0;[Red]\-#,##0">
                  <c:v>84820.248076462463</c:v>
                </c:pt>
                <c:pt idx="1523" formatCode="#,##0;[Red]\-#,##0">
                  <c:v>84820.248076462463</c:v>
                </c:pt>
                <c:pt idx="1524" formatCode="#,##0;[Red]\-#,##0">
                  <c:v>84820.248076462463</c:v>
                </c:pt>
                <c:pt idx="1525" formatCode="#,##0;[Red]\-#,##0">
                  <c:v>84820.248076462463</c:v>
                </c:pt>
                <c:pt idx="1526" formatCode="#,##0;[Red]\-#,##0">
                  <c:v>84820.248076462463</c:v>
                </c:pt>
                <c:pt idx="1527" formatCode="#,##0;[Red]\-#,##0">
                  <c:v>84820.248076462463</c:v>
                </c:pt>
                <c:pt idx="1528" formatCode="#,##0;[Red]\-#,##0">
                  <c:v>84820.248076462463</c:v>
                </c:pt>
                <c:pt idx="1529" formatCode="#,##0;[Red]\-#,##0">
                  <c:v>75068.475026817105</c:v>
                </c:pt>
                <c:pt idx="1530" formatCode="#,##0;[Red]\-#,##0">
                  <c:v>75068.475026817105</c:v>
                </c:pt>
                <c:pt idx="1531" formatCode="#,##0;[Red]\-#,##0">
                  <c:v>75068.475026817105</c:v>
                </c:pt>
                <c:pt idx="1532" formatCode="#,##0;[Red]\-#,##0">
                  <c:v>75068.475026817105</c:v>
                </c:pt>
                <c:pt idx="1533" formatCode="#,##0;[Red]\-#,##0">
                  <c:v>75068.475026817105</c:v>
                </c:pt>
                <c:pt idx="1534" formatCode="#,##0;[Red]\-#,##0">
                  <c:v>75068.475026817105</c:v>
                </c:pt>
                <c:pt idx="1535" formatCode="#,##0;[Red]\-#,##0">
                  <c:v>75068.475026817105</c:v>
                </c:pt>
                <c:pt idx="1536" formatCode="#,##0;[Red]\-#,##0">
                  <c:v>75068.475026817105</c:v>
                </c:pt>
                <c:pt idx="1537" formatCode="#,##0;[Red]\-#,##0">
                  <c:v>75068.475026817105</c:v>
                </c:pt>
                <c:pt idx="1538" formatCode="#,##0;[Red]\-#,##0">
                  <c:v>75068.475026817105</c:v>
                </c:pt>
                <c:pt idx="1539" formatCode="#,##0;[Red]\-#,##0">
                  <c:v>75068.475026817105</c:v>
                </c:pt>
                <c:pt idx="1540" formatCode="#,##0;[Red]\-#,##0">
                  <c:v>81254.042037126361</c:v>
                </c:pt>
                <c:pt idx="1541" formatCode="#,##0;[Red]\-#,##0">
                  <c:v>81254.042037126361</c:v>
                </c:pt>
                <c:pt idx="1542" formatCode="#,##0;[Red]\-#,##0">
                  <c:v>81254.042037126361</c:v>
                </c:pt>
                <c:pt idx="1543" formatCode="#,##0;[Red]\-#,##0">
                  <c:v>81254.042037126361</c:v>
                </c:pt>
                <c:pt idx="1544" formatCode="#,##0;[Red]\-#,##0">
                  <c:v>81254.042037126361</c:v>
                </c:pt>
                <c:pt idx="1545" formatCode="#,##0;[Red]\-#,##0">
                  <c:v>81254.042037126361</c:v>
                </c:pt>
                <c:pt idx="1546" formatCode="#,##0;[Red]\-#,##0">
                  <c:v>81254.042037126361</c:v>
                </c:pt>
                <c:pt idx="1547" formatCode="#,##0;[Red]\-#,##0">
                  <c:v>81254.042037126361</c:v>
                </c:pt>
                <c:pt idx="1548" formatCode="#,##0;[Red]\-#,##0">
                  <c:v>81254.042037126361</c:v>
                </c:pt>
                <c:pt idx="1549" formatCode="#,##0;[Red]\-#,##0">
                  <c:v>81254.042037126361</c:v>
                </c:pt>
                <c:pt idx="1550" formatCode="#,##0;[Red]\-#,##0">
                  <c:v>86630.386123147866</c:v>
                </c:pt>
                <c:pt idx="1551" formatCode="#,##0;[Red]\-#,##0">
                  <c:v>86630.386123147866</c:v>
                </c:pt>
                <c:pt idx="1552" formatCode="#,##0;[Red]\-#,##0">
                  <c:v>85284.491102959422</c:v>
                </c:pt>
                <c:pt idx="1553" formatCode="#,##0;[Red]\-#,##0">
                  <c:v>85284.491102959422</c:v>
                </c:pt>
                <c:pt idx="1554" formatCode="#,##0;[Red]\-#,##0">
                  <c:v>106858.09516387311</c:v>
                </c:pt>
                <c:pt idx="1555" formatCode="#,##0;[Red]\-#,##0">
                  <c:v>106858.09516387311</c:v>
                </c:pt>
                <c:pt idx="1556" formatCode="#,##0;[Red]\-#,##0">
                  <c:v>106858.09516387311</c:v>
                </c:pt>
                <c:pt idx="1557" formatCode="#,##0;[Red]\-#,##0">
                  <c:v>106858.09516387311</c:v>
                </c:pt>
                <c:pt idx="1558" formatCode="#,##0;[Red]\-#,##0">
                  <c:v>106858.09516387311</c:v>
                </c:pt>
                <c:pt idx="1559" formatCode="#,##0;[Red]\-#,##0">
                  <c:v>106858.09516387311</c:v>
                </c:pt>
                <c:pt idx="1560" formatCode="#,##0;[Red]\-#,##0">
                  <c:v>106858.09516387311</c:v>
                </c:pt>
                <c:pt idx="1561" formatCode="#,##0;[Red]\-#,##0">
                  <c:v>106858.09516387311</c:v>
                </c:pt>
                <c:pt idx="1562" formatCode="#,##0;[Red]\-#,##0">
                  <c:v>106858.09516387311</c:v>
                </c:pt>
                <c:pt idx="1563" formatCode="#,##0;[Red]\-#,##0">
                  <c:v>106858.09516387311</c:v>
                </c:pt>
                <c:pt idx="1564" formatCode="#,##0;[Red]\-#,##0">
                  <c:v>111156.85926919282</c:v>
                </c:pt>
                <c:pt idx="1565" formatCode="#,##0;[Red]\-#,##0">
                  <c:v>111156.85926919282</c:v>
                </c:pt>
                <c:pt idx="1566" formatCode="#,##0;[Red]\-#,##0">
                  <c:v>111156.85926919282</c:v>
                </c:pt>
                <c:pt idx="1567" formatCode="#,##0;[Red]\-#,##0">
                  <c:v>111156.85926919282</c:v>
                </c:pt>
                <c:pt idx="1568" formatCode="#,##0;[Red]\-#,##0">
                  <c:v>111156.85926919282</c:v>
                </c:pt>
                <c:pt idx="1569" formatCode="#,##0;[Red]\-#,##0">
                  <c:v>107783.54592586447</c:v>
                </c:pt>
                <c:pt idx="1570" formatCode="#,##0;[Red]\-#,##0">
                  <c:v>107783.54592586447</c:v>
                </c:pt>
                <c:pt idx="1571" formatCode="#,##0;[Red]\-#,##0">
                  <c:v>107783.54592586447</c:v>
                </c:pt>
                <c:pt idx="1572" formatCode="#,##0;[Red]\-#,##0">
                  <c:v>107783.54592586447</c:v>
                </c:pt>
                <c:pt idx="1573" formatCode="#,##0;[Red]\-#,##0">
                  <c:v>107783.54592586447</c:v>
                </c:pt>
                <c:pt idx="1574" formatCode="#,##0;[Red]\-#,##0">
                  <c:v>107783.54592586447</c:v>
                </c:pt>
                <c:pt idx="1575" formatCode="#,##0;[Red]\-#,##0">
                  <c:v>107783.54592586447</c:v>
                </c:pt>
                <c:pt idx="1576" formatCode="#,##0;[Red]\-#,##0">
                  <c:v>107783.54592586447</c:v>
                </c:pt>
                <c:pt idx="1577" formatCode="#,##0;[Red]\-#,##0">
                  <c:v>107783.54592586447</c:v>
                </c:pt>
                <c:pt idx="1578" formatCode="#,##0;[Red]\-#,##0">
                  <c:v>107783.54592586447</c:v>
                </c:pt>
                <c:pt idx="1579" formatCode="#,##0;[Red]\-#,##0">
                  <c:v>107783.54592586447</c:v>
                </c:pt>
                <c:pt idx="1580" formatCode="#,##0;[Red]\-#,##0">
                  <c:v>107783.54592586447</c:v>
                </c:pt>
                <c:pt idx="1581" formatCode="#,##0;[Red]\-#,##0">
                  <c:v>107783.54592586447</c:v>
                </c:pt>
                <c:pt idx="1582" formatCode="#,##0;[Red]\-#,##0">
                  <c:v>111271.91801888769</c:v>
                </c:pt>
                <c:pt idx="1583" formatCode="#,##0;[Red]\-#,##0">
                  <c:v>126271.91801888771</c:v>
                </c:pt>
                <c:pt idx="1584" formatCode="#,##0;[Red]\-#,##0">
                  <c:v>133727.56165799682</c:v>
                </c:pt>
                <c:pt idx="1585" formatCode="#,##0;[Red]\-#,##0">
                  <c:v>133727.56165799682</c:v>
                </c:pt>
                <c:pt idx="1586" formatCode="#,##0;[Red]\-#,##0">
                  <c:v>133727.56165799682</c:v>
                </c:pt>
                <c:pt idx="1587" formatCode="#,##0;[Red]\-#,##0">
                  <c:v>133727.56165799682</c:v>
                </c:pt>
                <c:pt idx="1588" formatCode="#,##0;[Red]\-#,##0">
                  <c:v>104294.68297888699</c:v>
                </c:pt>
                <c:pt idx="1589" formatCode="#,##0;[Red]\-#,##0">
                  <c:v>104294.68297888699</c:v>
                </c:pt>
                <c:pt idx="1590" formatCode="#,##0;[Red]\-#,##0">
                  <c:v>104294.68297888699</c:v>
                </c:pt>
                <c:pt idx="1591" formatCode="#,##0;[Red]\-#,##0">
                  <c:v>104294.68297888699</c:v>
                </c:pt>
                <c:pt idx="1592" formatCode="#,##0;[Red]\-#,##0">
                  <c:v>104294.68297888699</c:v>
                </c:pt>
                <c:pt idx="1593" formatCode="#,##0;[Red]\-#,##0">
                  <c:v>104294.68297888699</c:v>
                </c:pt>
                <c:pt idx="1594" formatCode="#,##0;[Red]\-#,##0">
                  <c:v>104294.68297888699</c:v>
                </c:pt>
                <c:pt idx="1595" formatCode="#,##0;[Red]\-#,##0">
                  <c:v>104294.68297888699</c:v>
                </c:pt>
                <c:pt idx="1596" formatCode="#,##0;[Red]\-#,##0">
                  <c:v>104294.68297888699</c:v>
                </c:pt>
                <c:pt idx="1597" formatCode="#,##0;[Red]\-#,##0">
                  <c:v>75190.205366946699</c:v>
                </c:pt>
                <c:pt idx="1598" formatCode="#,##0;[Red]\-#,##0">
                  <c:v>75190.205366946699</c:v>
                </c:pt>
                <c:pt idx="1599" formatCode="#,##0;[Red]\-#,##0">
                  <c:v>75190.205366946699</c:v>
                </c:pt>
                <c:pt idx="1600" formatCode="#,##0;[Red]\-#,##0">
                  <c:v>75190.205366946699</c:v>
                </c:pt>
                <c:pt idx="1601" formatCode="#,##0;[Red]\-#,##0">
                  <c:v>75190.205366946699</c:v>
                </c:pt>
                <c:pt idx="1602" formatCode="#,##0;[Red]\-#,##0">
                  <c:v>75190.205366946699</c:v>
                </c:pt>
                <c:pt idx="1603" formatCode="#,##0;[Red]\-#,##0">
                  <c:v>75190.205366946699</c:v>
                </c:pt>
                <c:pt idx="1604" formatCode="#,##0;[Red]\-#,##0">
                  <c:v>75190.205366946699</c:v>
                </c:pt>
                <c:pt idx="1605" formatCode="#,##0;[Red]\-#,##0">
                  <c:v>75190.205366946699</c:v>
                </c:pt>
                <c:pt idx="1606" formatCode="#,##0;[Red]\-#,##0">
                  <c:v>75190.205366946699</c:v>
                </c:pt>
                <c:pt idx="1607" formatCode="#,##0;[Red]\-#,##0">
                  <c:v>75190.205366946699</c:v>
                </c:pt>
                <c:pt idx="1608" formatCode="#,##0;[Red]\-#,##0">
                  <c:v>75190.205366946699</c:v>
                </c:pt>
                <c:pt idx="1609" formatCode="#,##0;[Red]\-#,##0">
                  <c:v>75190.205366946699</c:v>
                </c:pt>
                <c:pt idx="1610" formatCode="#,##0;[Red]\-#,##0">
                  <c:v>75190.205366946699</c:v>
                </c:pt>
                <c:pt idx="1611" formatCode="#,##0;[Red]\-#,##0">
                  <c:v>75190.205366946699</c:v>
                </c:pt>
                <c:pt idx="1612" formatCode="#,##0;[Red]\-#,##0">
                  <c:v>75190.205366946699</c:v>
                </c:pt>
                <c:pt idx="1613" formatCode="#,##0;[Red]\-#,##0">
                  <c:v>75190.205366946699</c:v>
                </c:pt>
                <c:pt idx="1614" formatCode="#,##0;[Red]\-#,##0">
                  <c:v>75190.205366946699</c:v>
                </c:pt>
                <c:pt idx="1615" formatCode="#,##0;[Red]\-#,##0">
                  <c:v>75190.205366946699</c:v>
                </c:pt>
                <c:pt idx="1616" formatCode="#,##0;[Red]\-#,##0">
                  <c:v>75190.205366946699</c:v>
                </c:pt>
                <c:pt idx="1617" formatCode="#,##0;[Red]\-#,##0">
                  <c:v>75190.205366946699</c:v>
                </c:pt>
                <c:pt idx="1618" formatCode="#,##0;[Red]\-#,##0">
                  <c:v>75190.205366946699</c:v>
                </c:pt>
                <c:pt idx="1619" formatCode="#,##0;[Red]\-#,##0">
                  <c:v>75190.205366946699</c:v>
                </c:pt>
                <c:pt idx="1620" formatCode="#,##0;[Red]\-#,##0">
                  <c:v>75190.205366946699</c:v>
                </c:pt>
                <c:pt idx="1621" formatCode="#,##0;[Red]\-#,##0">
                  <c:v>75190.205366946699</c:v>
                </c:pt>
                <c:pt idx="1622" formatCode="#,##0;[Red]\-#,##0">
                  <c:v>75190.205366946699</c:v>
                </c:pt>
                <c:pt idx="1623" formatCode="#,##0;[Red]\-#,##0">
                  <c:v>75190.205366946699</c:v>
                </c:pt>
                <c:pt idx="1624" formatCode="#,##0;[Red]\-#,##0">
                  <c:v>75190.205366946699</c:v>
                </c:pt>
                <c:pt idx="1625" formatCode="#,##0;[Red]\-#,##0">
                  <c:v>75190.205366946699</c:v>
                </c:pt>
                <c:pt idx="1626" formatCode="#,##0;[Red]\-#,##0">
                  <c:v>75190.205366946699</c:v>
                </c:pt>
                <c:pt idx="1627" formatCode="#,##0;[Red]\-#,##0">
                  <c:v>75190.205366946699</c:v>
                </c:pt>
                <c:pt idx="1628" formatCode="#,##0;[Red]\-#,##0">
                  <c:v>83652.309855541229</c:v>
                </c:pt>
                <c:pt idx="1629" formatCode="#,##0;[Red]\-#,##0">
                  <c:v>83652.309855541229</c:v>
                </c:pt>
                <c:pt idx="1630" formatCode="#,##0;[Red]\-#,##0">
                  <c:v>83652.309855541229</c:v>
                </c:pt>
                <c:pt idx="1631" formatCode="#,##0;[Red]\-#,##0">
                  <c:v>83652.309855541229</c:v>
                </c:pt>
                <c:pt idx="1632" formatCode="#,##0;[Red]\-#,##0">
                  <c:v>83652.309855541229</c:v>
                </c:pt>
                <c:pt idx="1633" formatCode="#,##0;[Red]\-#,##0">
                  <c:v>83652.309855541229</c:v>
                </c:pt>
                <c:pt idx="1634" formatCode="#,##0;[Red]\-#,##0">
                  <c:v>83652.309855541229</c:v>
                </c:pt>
                <c:pt idx="1635" formatCode="#,##0;[Red]\-#,##0">
                  <c:v>83652.309855541229</c:v>
                </c:pt>
                <c:pt idx="1636" formatCode="#,##0;[Red]\-#,##0">
                  <c:v>83652.309855541229</c:v>
                </c:pt>
                <c:pt idx="1637" formatCode="#,##0;[Red]\-#,##0">
                  <c:v>83652.309855541229</c:v>
                </c:pt>
                <c:pt idx="1638" formatCode="#,##0;[Red]\-#,##0">
                  <c:v>83652.309855541229</c:v>
                </c:pt>
                <c:pt idx="1639" formatCode="#,##0;[Red]\-#,##0">
                  <c:v>89749.870831150998</c:v>
                </c:pt>
                <c:pt idx="1640" formatCode="#,##0;[Red]\-#,##0">
                  <c:v>89749.870831150998</c:v>
                </c:pt>
                <c:pt idx="1641" formatCode="#,##0;[Red]\-#,##0">
                  <c:v>89749.870831150998</c:v>
                </c:pt>
                <c:pt idx="1642" formatCode="#,##0;[Red]\-#,##0">
                  <c:v>89749.870831150998</c:v>
                </c:pt>
                <c:pt idx="1643" formatCode="#,##0;[Red]\-#,##0">
                  <c:v>89749.870831150998</c:v>
                </c:pt>
                <c:pt idx="1644" formatCode="#,##0;[Red]\-#,##0">
                  <c:v>89749.870831150998</c:v>
                </c:pt>
                <c:pt idx="1645" formatCode="#,##0;[Red]\-#,##0">
                  <c:v>89749.870831150998</c:v>
                </c:pt>
                <c:pt idx="1646" formatCode="#,##0;[Red]\-#,##0">
                  <c:v>47615.03937047685</c:v>
                </c:pt>
                <c:pt idx="1647" formatCode="#,##0;[Red]\-#,##0">
                  <c:v>58235.954403156553</c:v>
                </c:pt>
                <c:pt idx="1648" formatCode="#,##0;[Red]\-#,##0">
                  <c:v>58235.954403156553</c:v>
                </c:pt>
                <c:pt idx="1649" formatCode="#,##0;[Red]\-#,##0">
                  <c:v>58235.954403156553</c:v>
                </c:pt>
                <c:pt idx="1650" formatCode="#,##0;[Red]\-#,##0">
                  <c:v>58235.954403156553</c:v>
                </c:pt>
                <c:pt idx="1651" formatCode="#,##0;[Red]\-#,##0">
                  <c:v>58235.954403156553</c:v>
                </c:pt>
                <c:pt idx="1652" formatCode="#,##0;[Red]\-#,##0">
                  <c:v>58235.954403156553</c:v>
                </c:pt>
                <c:pt idx="1653" formatCode="#,##0;[Red]\-#,##0">
                  <c:v>58235.954403156553</c:v>
                </c:pt>
                <c:pt idx="1654" formatCode="#,##0;[Red]\-#,##0">
                  <c:v>58235.954403156553</c:v>
                </c:pt>
                <c:pt idx="1655" formatCode="#,##0;[Red]\-#,##0">
                  <c:v>58235.954403156553</c:v>
                </c:pt>
                <c:pt idx="1656" formatCode="#,##0;[Red]\-#,##0">
                  <c:v>58235.954403156553</c:v>
                </c:pt>
                <c:pt idx="1657" formatCode="#,##0;[Red]\-#,##0">
                  <c:v>58235.954403156553</c:v>
                </c:pt>
                <c:pt idx="1658" formatCode="#,##0;[Red]\-#,##0">
                  <c:v>58235.954403156553</c:v>
                </c:pt>
                <c:pt idx="1659" formatCode="#,##0;[Red]\-#,##0">
                  <c:v>58235.954403156553</c:v>
                </c:pt>
                <c:pt idx="1660" formatCode="#,##0;[Red]\-#,##0">
                  <c:v>58235.954403156553</c:v>
                </c:pt>
                <c:pt idx="1661" formatCode="#,##0;[Red]\-#,##0">
                  <c:v>19988.94245096534</c:v>
                </c:pt>
                <c:pt idx="1662" formatCode="#,##0;[Red]\-#,##0">
                  <c:v>19988.94245096534</c:v>
                </c:pt>
                <c:pt idx="1663" formatCode="#,##0;[Red]\-#,##0">
                  <c:v>19988.94245096534</c:v>
                </c:pt>
                <c:pt idx="1664" formatCode="#,##0;[Red]\-#,##0">
                  <c:v>19988.94245096534</c:v>
                </c:pt>
                <c:pt idx="1665" formatCode="#,##0;[Red]\-#,##0">
                  <c:v>19988.94245096534</c:v>
                </c:pt>
                <c:pt idx="1666" formatCode="#,##0;[Red]\-#,##0">
                  <c:v>19988.94245096534</c:v>
                </c:pt>
                <c:pt idx="1667" formatCode="#,##0;[Red]\-#,##0">
                  <c:v>19988.94245096534</c:v>
                </c:pt>
                <c:pt idx="1668" formatCode="#,##0;[Red]\-#,##0">
                  <c:v>19988.94245096534</c:v>
                </c:pt>
                <c:pt idx="1669" formatCode="#,##0;[Red]\-#,##0">
                  <c:v>19988.94245096534</c:v>
                </c:pt>
                <c:pt idx="1670" formatCode="#,##0;[Red]\-#,##0">
                  <c:v>19988.94245096534</c:v>
                </c:pt>
                <c:pt idx="1671" formatCode="#,##0;[Red]\-#,##0">
                  <c:v>14445.705200411006</c:v>
                </c:pt>
                <c:pt idx="1672" formatCode="#,##0;[Red]\-#,##0">
                  <c:v>14445.705200411006</c:v>
                </c:pt>
                <c:pt idx="1673" formatCode="#,##0;[Red]\-#,##0">
                  <c:v>14445.705200411006</c:v>
                </c:pt>
                <c:pt idx="1674" formatCode="#,##0;[Red]\-#,##0">
                  <c:v>14445.705200411006</c:v>
                </c:pt>
                <c:pt idx="1675" formatCode="#,##0;[Red]\-#,##0">
                  <c:v>14445.705200411006</c:v>
                </c:pt>
                <c:pt idx="1676" formatCode="#,##0;[Red]\-#,##0">
                  <c:v>14445.705200411006</c:v>
                </c:pt>
                <c:pt idx="1677" formatCode="#,##0;[Red]\-#,##0">
                  <c:v>14445.705200411006</c:v>
                </c:pt>
                <c:pt idx="1678" formatCode="#,##0;[Red]\-#,##0">
                  <c:v>14445.705200411006</c:v>
                </c:pt>
                <c:pt idx="1679" formatCode="#,##0;[Red]\-#,##0">
                  <c:v>14445.705200411006</c:v>
                </c:pt>
                <c:pt idx="1680" formatCode="#,##0;[Red]\-#,##0">
                  <c:v>14445.705200411006</c:v>
                </c:pt>
                <c:pt idx="1681" formatCode="#,##0;[Red]\-#,##0">
                  <c:v>14445.705200411006</c:v>
                </c:pt>
                <c:pt idx="1682" formatCode="#,##0;[Red]\-#,##0">
                  <c:v>14445.705200411006</c:v>
                </c:pt>
                <c:pt idx="1683" formatCode="#,##0;[Red]\-#,##0">
                  <c:v>14445.705200411006</c:v>
                </c:pt>
                <c:pt idx="1684" formatCode="#,##0;[Red]\-#,##0">
                  <c:v>14445.705200411006</c:v>
                </c:pt>
                <c:pt idx="1685" formatCode="#,##0;[Red]\-#,##0">
                  <c:v>14445.705200411006</c:v>
                </c:pt>
                <c:pt idx="1686" formatCode="#,##0;[Red]\-#,##0">
                  <c:v>14445.705200411006</c:v>
                </c:pt>
                <c:pt idx="1687" formatCode="#,##0;[Red]\-#,##0">
                  <c:v>8920.843321957982</c:v>
                </c:pt>
                <c:pt idx="1688" formatCode="#,##0;[Red]\-#,##0">
                  <c:v>8920.843321957982</c:v>
                </c:pt>
                <c:pt idx="1689" formatCode="#,##0;[Red]\-#,##0">
                  <c:v>8920.843321957982</c:v>
                </c:pt>
                <c:pt idx="1690" formatCode="#,##0;[Red]\-#,##0">
                  <c:v>8920.843321957982</c:v>
                </c:pt>
                <c:pt idx="1691" formatCode="#,##0;[Red]\-#,##0">
                  <c:v>8920.843321957982</c:v>
                </c:pt>
                <c:pt idx="1692" formatCode="#,##0;[Red]\-#,##0">
                  <c:v>8920.843321957982</c:v>
                </c:pt>
                <c:pt idx="1693" formatCode="#,##0;[Red]\-#,##0">
                  <c:v>8920.843321957982</c:v>
                </c:pt>
                <c:pt idx="1694" formatCode="#,##0;[Red]\-#,##0">
                  <c:v>8920.843321957982</c:v>
                </c:pt>
                <c:pt idx="1695" formatCode="#,##0;[Red]\-#,##0">
                  <c:v>-4715.5203144056304</c:v>
                </c:pt>
                <c:pt idx="1696" formatCode="#,##0;[Red]\-#,##0">
                  <c:v>-4715.5203144056304</c:v>
                </c:pt>
                <c:pt idx="1697" formatCode="#,##0;[Red]\-#,##0">
                  <c:v>-4715.5203144056304</c:v>
                </c:pt>
                <c:pt idx="1698" formatCode="#,##0;[Red]\-#,##0">
                  <c:v>-4715.5203144056304</c:v>
                </c:pt>
                <c:pt idx="1699" formatCode="#,##0;[Red]\-#,##0">
                  <c:v>-4715.5203144056304</c:v>
                </c:pt>
                <c:pt idx="1700" formatCode="#,##0;[Red]\-#,##0">
                  <c:v>-4715.5203144056304</c:v>
                </c:pt>
                <c:pt idx="1701" formatCode="#,##0;[Red]\-#,##0">
                  <c:v>-4715.5203144056304</c:v>
                </c:pt>
                <c:pt idx="1702" formatCode="#,##0;[Red]\-#,##0">
                  <c:v>-4715.5203144056304</c:v>
                </c:pt>
                <c:pt idx="1703" formatCode="#,##0;[Red]\-#,##0">
                  <c:v>-4715.5203144056304</c:v>
                </c:pt>
                <c:pt idx="1704" formatCode="#,##0;[Red]\-#,##0">
                  <c:v>-4715.5203144056304</c:v>
                </c:pt>
                <c:pt idx="1705" formatCode="#,##0;[Red]\-#,##0">
                  <c:v>-4715.5203144056304</c:v>
                </c:pt>
                <c:pt idx="1706" formatCode="#,##0;[Red]\-#,##0">
                  <c:v>-4715.5203144056304</c:v>
                </c:pt>
                <c:pt idx="1707" formatCode="#,##0;[Red]\-#,##0">
                  <c:v>-4715.5203144056304</c:v>
                </c:pt>
                <c:pt idx="1708" formatCode="#,##0;[Red]\-#,##0">
                  <c:v>-4715.5203144056304</c:v>
                </c:pt>
                <c:pt idx="1709" formatCode="#,##0;[Red]\-#,##0">
                  <c:v>-4715.5203144056304</c:v>
                </c:pt>
                <c:pt idx="1710" formatCode="#,##0;[Red]\-#,##0">
                  <c:v>-4715.5203144056304</c:v>
                </c:pt>
                <c:pt idx="1711" formatCode="#,##0;[Red]\-#,##0">
                  <c:v>-4715.5203144056304</c:v>
                </c:pt>
                <c:pt idx="1712" formatCode="#,##0;[Red]\-#,##0">
                  <c:v>-24876.810636986258</c:v>
                </c:pt>
                <c:pt idx="1713" formatCode="#,##0;[Red]\-#,##0">
                  <c:v>-24876.810636986258</c:v>
                </c:pt>
                <c:pt idx="1714" formatCode="#,##0;[Red]\-#,##0">
                  <c:v>-24876.810636986258</c:v>
                </c:pt>
                <c:pt idx="1715" formatCode="#,##0;[Red]\-#,##0">
                  <c:v>-24876.810636986258</c:v>
                </c:pt>
                <c:pt idx="1716" formatCode="#,##0;[Red]\-#,##0">
                  <c:v>-45306.173517872681</c:v>
                </c:pt>
                <c:pt idx="1717" formatCode="#,##0;[Red]\-#,##0">
                  <c:v>-45306.173517872681</c:v>
                </c:pt>
                <c:pt idx="1718" formatCode="#,##0;[Red]\-#,##0">
                  <c:v>-21112.62513077593</c:v>
                </c:pt>
                <c:pt idx="1719" formatCode="#,##0;[Red]\-#,##0">
                  <c:v>-21112.62513077593</c:v>
                </c:pt>
                <c:pt idx="1720" formatCode="#,##0;[Red]\-#,##0">
                  <c:v>-21112.62513077593</c:v>
                </c:pt>
                <c:pt idx="1721" formatCode="#,##0;[Red]\-#,##0">
                  <c:v>-21112.62513077593</c:v>
                </c:pt>
                <c:pt idx="1722" formatCode="#,##0;[Red]\-#,##0">
                  <c:v>-21112.62513077593</c:v>
                </c:pt>
                <c:pt idx="1723" formatCode="#,##0;[Red]\-#,##0">
                  <c:v>-21112.62513077593</c:v>
                </c:pt>
                <c:pt idx="1724" formatCode="#,##0;[Red]\-#,##0">
                  <c:v>-21112.62513077593</c:v>
                </c:pt>
                <c:pt idx="1725" formatCode="#,##0;[Red]\-#,##0">
                  <c:v>-21112.62513077593</c:v>
                </c:pt>
                <c:pt idx="1726" formatCode="#,##0;[Red]\-#,##0">
                  <c:v>-21112.62513077593</c:v>
                </c:pt>
                <c:pt idx="1727" formatCode="#,##0;[Red]\-#,##0">
                  <c:v>-21112.62513077593</c:v>
                </c:pt>
                <c:pt idx="1728" formatCode="#,##0;[Red]\-#,##0">
                  <c:v>-16062.120080270848</c:v>
                </c:pt>
                <c:pt idx="1729" formatCode="#,##0;[Red]\-#,##0">
                  <c:v>-16062.120080270848</c:v>
                </c:pt>
                <c:pt idx="1730" formatCode="#,##0;[Red]\-#,##0">
                  <c:v>-16062.120080270848</c:v>
                </c:pt>
                <c:pt idx="1731" formatCode="#,##0;[Red]\-#,##0">
                  <c:v>-16062.120080270848</c:v>
                </c:pt>
                <c:pt idx="1732" formatCode="#,##0;[Red]\-#,##0">
                  <c:v>-16062.120080270848</c:v>
                </c:pt>
                <c:pt idx="1733" formatCode="#,##0;[Red]\-#,##0">
                  <c:v>-16062.120080270848</c:v>
                </c:pt>
                <c:pt idx="1734" formatCode="#,##0;[Red]\-#,##0">
                  <c:v>-16062.120080270848</c:v>
                </c:pt>
                <c:pt idx="1735" formatCode="#,##0;[Red]\-#,##0">
                  <c:v>-16062.120080270848</c:v>
                </c:pt>
                <c:pt idx="1736" formatCode="#,##0;[Red]\-#,##0">
                  <c:v>-16062.120080270848</c:v>
                </c:pt>
                <c:pt idx="1737" formatCode="#,##0;[Red]\-#,##0">
                  <c:v>-16062.120080270848</c:v>
                </c:pt>
                <c:pt idx="1738" formatCode="#,##0;[Red]\-#,##0">
                  <c:v>-16062.120080270848</c:v>
                </c:pt>
                <c:pt idx="1739" formatCode="#,##0;[Red]\-#,##0">
                  <c:v>-16062.120080270848</c:v>
                </c:pt>
                <c:pt idx="1740" formatCode="#,##0;[Red]\-#,##0">
                  <c:v>-16062.120080270848</c:v>
                </c:pt>
                <c:pt idx="1741" formatCode="#,##0;[Red]\-#,##0">
                  <c:v>-36235.030743095078</c:v>
                </c:pt>
                <c:pt idx="1742" formatCode="#,##0;[Red]\-#,##0">
                  <c:v>-36235.030743095078</c:v>
                </c:pt>
                <c:pt idx="1743" formatCode="#,##0;[Red]\-#,##0">
                  <c:v>-36235.030743095078</c:v>
                </c:pt>
                <c:pt idx="1744" formatCode="#,##0;[Red]\-#,##0">
                  <c:v>-36235.030743095078</c:v>
                </c:pt>
                <c:pt idx="1745" formatCode="#,##0;[Red]\-#,##0">
                  <c:v>-36235.030743095078</c:v>
                </c:pt>
                <c:pt idx="1746" formatCode="#,##0;[Red]\-#,##0">
                  <c:v>29322.699198196526</c:v>
                </c:pt>
                <c:pt idx="1747" formatCode="#,##0;[Red]\-#,##0">
                  <c:v>29322.699198196526</c:v>
                </c:pt>
                <c:pt idx="1748" formatCode="#,##0;[Red]\-#,##0">
                  <c:v>43183.068808052783</c:v>
                </c:pt>
                <c:pt idx="1749" formatCode="#,##0;[Red]\-#,##0">
                  <c:v>43183.068808052783</c:v>
                </c:pt>
                <c:pt idx="1750" formatCode="#,##0;[Red]\-#,##0">
                  <c:v>43183.068808052783</c:v>
                </c:pt>
                <c:pt idx="1751" formatCode="#,##0;[Red]\-#,##0">
                  <c:v>43183.068808052783</c:v>
                </c:pt>
                <c:pt idx="1752" formatCode="#,##0;[Red]\-#,##0">
                  <c:v>43183.068808052783</c:v>
                </c:pt>
                <c:pt idx="1753" formatCode="#,##0;[Red]\-#,##0">
                  <c:v>43183.068808052783</c:v>
                </c:pt>
                <c:pt idx="1754" formatCode="#,##0;[Red]\-#,##0">
                  <c:v>43183.068808052783</c:v>
                </c:pt>
                <c:pt idx="1755" formatCode="#,##0;[Red]\-#,##0">
                  <c:v>43183.068808052783</c:v>
                </c:pt>
                <c:pt idx="1756" formatCode="#,##0;[Red]\-#,##0">
                  <c:v>43183.068808052783</c:v>
                </c:pt>
                <c:pt idx="1757" formatCode="#,##0;[Red]\-#,##0">
                  <c:v>43183.068808052783</c:v>
                </c:pt>
                <c:pt idx="1758" formatCode="#,##0;[Red]\-#,##0">
                  <c:v>43183.068808052783</c:v>
                </c:pt>
                <c:pt idx="1759" formatCode="#,##0;[Red]\-#,##0">
                  <c:v>43183.068808052783</c:v>
                </c:pt>
                <c:pt idx="1760" formatCode="#,##0;[Red]\-#,##0">
                  <c:v>43183.068808052783</c:v>
                </c:pt>
                <c:pt idx="1761" formatCode="#,##0;[Red]\-#,##0">
                  <c:v>48247.784621221035</c:v>
                </c:pt>
                <c:pt idx="1762" formatCode="#,##0;[Red]\-#,##0">
                  <c:v>48247.784621221035</c:v>
                </c:pt>
                <c:pt idx="1763" formatCode="#,##0;[Red]\-#,##0">
                  <c:v>48247.784621221035</c:v>
                </c:pt>
                <c:pt idx="1764" formatCode="#,##0;[Red]\-#,##0">
                  <c:v>48247.784621221035</c:v>
                </c:pt>
                <c:pt idx="1765" formatCode="#,##0;[Red]\-#,##0">
                  <c:v>48247.784621221035</c:v>
                </c:pt>
                <c:pt idx="1766" formatCode="#,##0;[Red]\-#,##0">
                  <c:v>85409.946783383202</c:v>
                </c:pt>
                <c:pt idx="1767" formatCode="#,##0;[Red]\-#,##0">
                  <c:v>85409.946783383202</c:v>
                </c:pt>
                <c:pt idx="1768" formatCode="#,##0;[Red]\-#,##0">
                  <c:v>85409.946783383202</c:v>
                </c:pt>
                <c:pt idx="1769" formatCode="#,##0;[Red]\-#,##0">
                  <c:v>85409.946783383202</c:v>
                </c:pt>
                <c:pt idx="1770" formatCode="#,##0;[Red]\-#,##0">
                  <c:v>100785.10053492073</c:v>
                </c:pt>
                <c:pt idx="1771" formatCode="#,##0;[Red]\-#,##0">
                  <c:v>103935.41556642394</c:v>
                </c:pt>
                <c:pt idx="1772" formatCode="#,##0;[Red]\-#,##0">
                  <c:v>103935.41556642394</c:v>
                </c:pt>
                <c:pt idx="1773" formatCode="#,##0;[Red]\-#,##0">
                  <c:v>119064.00860727117</c:v>
                </c:pt>
                <c:pt idx="1774" formatCode="#,##0;[Red]\-#,##0">
                  <c:v>119064.00860727117</c:v>
                </c:pt>
                <c:pt idx="1775" formatCode="#,##0;[Red]\-#,##0">
                  <c:v>119064.00860727117</c:v>
                </c:pt>
                <c:pt idx="1776" formatCode="#,##0;[Red]\-#,##0">
                  <c:v>119064.00860727117</c:v>
                </c:pt>
                <c:pt idx="1777" formatCode="#,##0;[Red]\-#,##0">
                  <c:v>119064.00860727117</c:v>
                </c:pt>
                <c:pt idx="1778" formatCode="#,##0;[Red]\-#,##0">
                  <c:v>119064.00860727117</c:v>
                </c:pt>
                <c:pt idx="1779" formatCode="#,##0;[Red]\-#,##0">
                  <c:v>119064.00860727117</c:v>
                </c:pt>
                <c:pt idx="1780" formatCode="#,##0;[Red]\-#,##0">
                  <c:v>119064.00860727117</c:v>
                </c:pt>
                <c:pt idx="1781" formatCode="#,##0;[Red]\-#,##0">
                  <c:v>119064.00860727117</c:v>
                </c:pt>
                <c:pt idx="1782" formatCode="#,##0;[Red]\-#,##0">
                  <c:v>156906.19862337416</c:v>
                </c:pt>
                <c:pt idx="1783" formatCode="#,##0;[Red]\-#,##0">
                  <c:v>219969.26168643724</c:v>
                </c:pt>
                <c:pt idx="1784" formatCode="#,##0;[Red]\-#,##0">
                  <c:v>219969.26168643724</c:v>
                </c:pt>
                <c:pt idx="1785" formatCode="#,##0;[Red]\-#,##0">
                  <c:v>219969.26168643724</c:v>
                </c:pt>
                <c:pt idx="1786" formatCode="#,##0;[Red]\-#,##0">
                  <c:v>219969.26168643724</c:v>
                </c:pt>
                <c:pt idx="1787" formatCode="#,##0;[Red]\-#,##0">
                  <c:v>219969.26168643724</c:v>
                </c:pt>
                <c:pt idx="1788" formatCode="#,##0;[Red]\-#,##0">
                  <c:v>237959.33612812456</c:v>
                </c:pt>
                <c:pt idx="1789" formatCode="#,##0;[Red]\-#,##0">
                  <c:v>237959.33612812456</c:v>
                </c:pt>
                <c:pt idx="1790" formatCode="#,##0;[Red]\-#,##0">
                  <c:v>237959.33612812456</c:v>
                </c:pt>
                <c:pt idx="1791" formatCode="#,##0;[Red]\-#,##0">
                  <c:v>237959.33612812456</c:v>
                </c:pt>
                <c:pt idx="1792" formatCode="#,##0;[Red]\-#,##0">
                  <c:v>237959.33612812456</c:v>
                </c:pt>
                <c:pt idx="1793" formatCode="#,##0;[Red]\-#,##0">
                  <c:v>237959.33612812456</c:v>
                </c:pt>
                <c:pt idx="1794" formatCode="#,##0;[Red]\-#,##0">
                  <c:v>237959.33612812456</c:v>
                </c:pt>
                <c:pt idx="1795" formatCode="#,##0;[Red]\-#,##0">
                  <c:v>237959.33612812456</c:v>
                </c:pt>
                <c:pt idx="1796" formatCode="#,##0;[Red]\-#,##0">
                  <c:v>237959.33612812456</c:v>
                </c:pt>
                <c:pt idx="1797" formatCode="#,##0;[Red]\-#,##0">
                  <c:v>237959.33612812456</c:v>
                </c:pt>
                <c:pt idx="1798" formatCode="#,##0;[Red]\-#,##0">
                  <c:v>237959.33612812456</c:v>
                </c:pt>
                <c:pt idx="1799" formatCode="#,##0;[Red]\-#,##0">
                  <c:v>237959.33612812456</c:v>
                </c:pt>
                <c:pt idx="1800" formatCode="#,##0;[Red]\-#,##0">
                  <c:v>234136.28861310545</c:v>
                </c:pt>
                <c:pt idx="1801" formatCode="#,##0;[Red]\-#,##0">
                  <c:v>234136.28861310545</c:v>
                </c:pt>
                <c:pt idx="1802" formatCode="#,##0;[Red]\-#,##0">
                  <c:v>234136.28861310545</c:v>
                </c:pt>
                <c:pt idx="1803" formatCode="#,##0;[Red]\-#,##0">
                  <c:v>234136.28861310545</c:v>
                </c:pt>
                <c:pt idx="1804" formatCode="#,##0;[Red]\-#,##0">
                  <c:v>234136.28861310545</c:v>
                </c:pt>
                <c:pt idx="1805" formatCode="#,##0;[Red]\-#,##0">
                  <c:v>190954.47043128731</c:v>
                </c:pt>
                <c:pt idx="1806" formatCode="#,##0;[Red]\-#,##0">
                  <c:v>137070.97528565623</c:v>
                </c:pt>
                <c:pt idx="1807" formatCode="#,##0;[Red]\-#,##0">
                  <c:v>163386.76475934041</c:v>
                </c:pt>
                <c:pt idx="1808" formatCode="#,##0;[Red]\-#,##0">
                  <c:v>163386.76475934041</c:v>
                </c:pt>
                <c:pt idx="1809" formatCode="#,##0;[Red]\-#,##0">
                  <c:v>163386.76475934041</c:v>
                </c:pt>
                <c:pt idx="1810" formatCode="#,##0;[Red]\-#,##0">
                  <c:v>149734.88762623462</c:v>
                </c:pt>
                <c:pt idx="1811" formatCode="#,##0;[Red]\-#,##0">
                  <c:v>178103.6819524758</c:v>
                </c:pt>
                <c:pt idx="1812" formatCode="#,##0;[Red]\-#,##0">
                  <c:v>178103.6819524758</c:v>
                </c:pt>
                <c:pt idx="1813" formatCode="#,##0;[Red]\-#,##0">
                  <c:v>178103.6819524758</c:v>
                </c:pt>
                <c:pt idx="1814" formatCode="#,##0;[Red]\-#,##0">
                  <c:v>178103.6819524758</c:v>
                </c:pt>
                <c:pt idx="1815" formatCode="#,##0;[Red]\-#,##0">
                  <c:v>178103.6819524758</c:v>
                </c:pt>
                <c:pt idx="1816" formatCode="#,##0;[Red]\-#,##0">
                  <c:v>178103.6819524758</c:v>
                </c:pt>
                <c:pt idx="1817" formatCode="#,##0;[Red]\-#,##0">
                  <c:v>178103.6819524758</c:v>
                </c:pt>
                <c:pt idx="1818" formatCode="#,##0;[Red]\-#,##0">
                  <c:v>178103.6819524758</c:v>
                </c:pt>
                <c:pt idx="1819" formatCode="#,##0;[Red]\-#,##0">
                  <c:v>178103.6819524758</c:v>
                </c:pt>
                <c:pt idx="1820" formatCode="#,##0;[Red]\-#,##0">
                  <c:v>178103.6819524758</c:v>
                </c:pt>
                <c:pt idx="1821" formatCode="#,##0;[Red]\-#,##0">
                  <c:v>178103.6819524758</c:v>
                </c:pt>
                <c:pt idx="1822" formatCode="#,##0;[Red]\-#,##0">
                  <c:v>178103.6819524758</c:v>
                </c:pt>
                <c:pt idx="1823" formatCode="#,##0;[Red]\-#,##0">
                  <c:v>178103.6819524758</c:v>
                </c:pt>
                <c:pt idx="1824" formatCode="#,##0;[Red]\-#,##0">
                  <c:v>178103.6819524758</c:v>
                </c:pt>
                <c:pt idx="1825" formatCode="#,##0;[Red]\-#,##0">
                  <c:v>178103.6819524758</c:v>
                </c:pt>
                <c:pt idx="1826" formatCode="#,##0;[Red]\-#,##0">
                  <c:v>178103.6819524758</c:v>
                </c:pt>
                <c:pt idx="1827" formatCode="#,##0;[Red]\-#,##0">
                  <c:v>178103.6819524758</c:v>
                </c:pt>
                <c:pt idx="1828" formatCode="#,##0;[Red]\-#,##0">
                  <c:v>178103.6819524758</c:v>
                </c:pt>
                <c:pt idx="1829" formatCode="#,##0;[Red]\-#,##0">
                  <c:v>178103.6819524758</c:v>
                </c:pt>
                <c:pt idx="1830" formatCode="#,##0;[Red]\-#,##0">
                  <c:v>178103.6819524758</c:v>
                </c:pt>
                <c:pt idx="1831" formatCode="#,##0;[Red]\-#,##0">
                  <c:v>178103.6819524758</c:v>
                </c:pt>
                <c:pt idx="1832" formatCode="#,##0;[Red]\-#,##0">
                  <c:v>178103.6819524758</c:v>
                </c:pt>
                <c:pt idx="1833" formatCode="#,##0;[Red]\-#,##0">
                  <c:v>178103.6819524758</c:v>
                </c:pt>
                <c:pt idx="1834" formatCode="#,##0;[Red]\-#,##0">
                  <c:v>178103.6819524758</c:v>
                </c:pt>
                <c:pt idx="1835" formatCode="#,##0;[Red]\-#,##0">
                  <c:v>178103.6819524758</c:v>
                </c:pt>
                <c:pt idx="1836" formatCode="#,##0;[Red]\-#,##0">
                  <c:v>178103.6819524758</c:v>
                </c:pt>
                <c:pt idx="1837" formatCode="#,##0;[Red]\-#,##0">
                  <c:v>178103.6819524758</c:v>
                </c:pt>
                <c:pt idx="1838" formatCode="#,##0;[Red]\-#,##0">
                  <c:v>178103.6819524758</c:v>
                </c:pt>
                <c:pt idx="1839" formatCode="#,##0;[Red]\-#,##0">
                  <c:v>178103.6819524758</c:v>
                </c:pt>
                <c:pt idx="1840" formatCode="#,##0;[Red]\-#,##0">
                  <c:v>178103.6819524758</c:v>
                </c:pt>
                <c:pt idx="1841" formatCode="#,##0;[Red]\-#,##0">
                  <c:v>178103.6819524758</c:v>
                </c:pt>
                <c:pt idx="1842" formatCode="#,##0;[Red]\-#,##0">
                  <c:v>178103.6819524758</c:v>
                </c:pt>
                <c:pt idx="1843" formatCode="#,##0;[Red]\-#,##0">
                  <c:v>178103.6819524758</c:v>
                </c:pt>
                <c:pt idx="1844" formatCode="#,##0;[Red]\-#,##0">
                  <c:v>178103.6819524758</c:v>
                </c:pt>
                <c:pt idx="1845" formatCode="#,##0;[Red]\-#,##0">
                  <c:v>178103.6819524758</c:v>
                </c:pt>
                <c:pt idx="1846" formatCode="#,##0;[Red]\-#,##0">
                  <c:v>178103.6819524758</c:v>
                </c:pt>
                <c:pt idx="1847" formatCode="#,##0;[Red]\-#,##0">
                  <c:v>178103.6819524758</c:v>
                </c:pt>
                <c:pt idx="1848" formatCode="#,##0;[Red]\-#,##0">
                  <c:v>196760.39837038625</c:v>
                </c:pt>
                <c:pt idx="1849" formatCode="#,##0;[Red]\-#,##0">
                  <c:v>196760.39837038625</c:v>
                </c:pt>
                <c:pt idx="1850" formatCode="#,##0;[Red]\-#,##0">
                  <c:v>196760.39837038625</c:v>
                </c:pt>
                <c:pt idx="1851" formatCode="#,##0;[Red]\-#,##0">
                  <c:v>189617.54122752912</c:v>
                </c:pt>
                <c:pt idx="1852" formatCode="#,##0;[Red]\-#,##0">
                  <c:v>189617.54122752912</c:v>
                </c:pt>
                <c:pt idx="1853" formatCode="#,##0;[Red]\-#,##0">
                  <c:v>189617.54122752912</c:v>
                </c:pt>
                <c:pt idx="1854" formatCode="#,##0;[Red]\-#,##0">
                  <c:v>189617.54122752912</c:v>
                </c:pt>
                <c:pt idx="1855" formatCode="#,##0;[Red]\-#,##0">
                  <c:v>189617.54122752912</c:v>
                </c:pt>
                <c:pt idx="1856" formatCode="#,##0;[Red]\-#,##0">
                  <c:v>189617.54122752912</c:v>
                </c:pt>
                <c:pt idx="1857" formatCode="#,##0;[Red]\-#,##0">
                  <c:v>189617.54122752912</c:v>
                </c:pt>
                <c:pt idx="1858" formatCode="#,##0;[Red]\-#,##0">
                  <c:v>193712.70503408139</c:v>
                </c:pt>
                <c:pt idx="1859" formatCode="#,##0;[Red]\-#,##0">
                  <c:v>193712.70503408139</c:v>
                </c:pt>
                <c:pt idx="1860" formatCode="#,##0;[Red]\-#,##0">
                  <c:v>193712.70503408139</c:v>
                </c:pt>
                <c:pt idx="1861" formatCode="#,##0;[Red]\-#,##0">
                  <c:v>199755.0011065889</c:v>
                </c:pt>
                <c:pt idx="1862" formatCode="#,##0;[Red]\-#,##0">
                  <c:v>199755.0011065889</c:v>
                </c:pt>
                <c:pt idx="1863" formatCode="#,##0;[Red]\-#,##0">
                  <c:v>199755.0011065889</c:v>
                </c:pt>
                <c:pt idx="1864" formatCode="#,##0;[Red]\-#,##0">
                  <c:v>199755.0011065889</c:v>
                </c:pt>
                <c:pt idx="1865" formatCode="#,##0;[Red]\-#,##0">
                  <c:v>199755.0011065889</c:v>
                </c:pt>
                <c:pt idx="1866" formatCode="#,##0;[Red]\-#,##0">
                  <c:v>199755.0011065889</c:v>
                </c:pt>
                <c:pt idx="1867" formatCode="#,##0;[Red]\-#,##0">
                  <c:v>199755.0011065889</c:v>
                </c:pt>
                <c:pt idx="1868" formatCode="#,##0;[Red]\-#,##0">
                  <c:v>211867.03744269791</c:v>
                </c:pt>
                <c:pt idx="1869" formatCode="#,##0;[Red]\-#,##0">
                  <c:v>211867.03744269791</c:v>
                </c:pt>
                <c:pt idx="1870" formatCode="#,##0;[Red]\-#,##0">
                  <c:v>211867.03744269791</c:v>
                </c:pt>
                <c:pt idx="1871" formatCode="#,##0;[Red]\-#,##0">
                  <c:v>211867.03744269791</c:v>
                </c:pt>
                <c:pt idx="1872" formatCode="#,##0;[Red]\-#,##0">
                  <c:v>211867.03744269791</c:v>
                </c:pt>
                <c:pt idx="1873" formatCode="#,##0;[Red]\-#,##0">
                  <c:v>211867.03744269791</c:v>
                </c:pt>
                <c:pt idx="1874" formatCode="#,##0;[Red]\-#,##0">
                  <c:v>211867.03744269791</c:v>
                </c:pt>
                <c:pt idx="1875" formatCode="#,##0;[Red]\-#,##0">
                  <c:v>211867.03744269791</c:v>
                </c:pt>
                <c:pt idx="1876" formatCode="#,##0;[Red]\-#,##0">
                  <c:v>211867.03744269791</c:v>
                </c:pt>
                <c:pt idx="1877" formatCode="#,##0;[Red]\-#,##0">
                  <c:v>211867.03744269791</c:v>
                </c:pt>
                <c:pt idx="1878" formatCode="#,##0;[Red]\-#,##0">
                  <c:v>211867.03744269791</c:v>
                </c:pt>
                <c:pt idx="1879" formatCode="#,##0;[Red]\-#,##0">
                  <c:v>211867.03744269791</c:v>
                </c:pt>
                <c:pt idx="1880" formatCode="#,##0;[Red]\-#,##0">
                  <c:v>211867.03744269791</c:v>
                </c:pt>
                <c:pt idx="1881" formatCode="#,##0;[Red]\-#,##0">
                  <c:v>211867.03744269791</c:v>
                </c:pt>
                <c:pt idx="1882" formatCode="#,##0;[Red]\-#,##0">
                  <c:v>211867.03744269791</c:v>
                </c:pt>
                <c:pt idx="1883" formatCode="#,##0;[Red]\-#,##0">
                  <c:v>211867.03744269791</c:v>
                </c:pt>
                <c:pt idx="1884" formatCode="#,##0;[Red]\-#,##0">
                  <c:v>211867.03744269791</c:v>
                </c:pt>
                <c:pt idx="1885" formatCode="#,##0;[Red]\-#,##0">
                  <c:v>211867.03744269791</c:v>
                </c:pt>
                <c:pt idx="1886" formatCode="#,##0;[Red]\-#,##0">
                  <c:v>211867.03744269791</c:v>
                </c:pt>
                <c:pt idx="1887" formatCode="#,##0;[Red]\-#,##0">
                  <c:v>211867.03744269791</c:v>
                </c:pt>
                <c:pt idx="1888" formatCode="#,##0;[Red]\-#,##0">
                  <c:v>211867.03744269791</c:v>
                </c:pt>
                <c:pt idx="1889" formatCode="#,##0;[Red]\-#,##0">
                  <c:v>211867.03744269791</c:v>
                </c:pt>
                <c:pt idx="1890" formatCode="#,##0;[Red]\-#,##0">
                  <c:v>211867.03744269791</c:v>
                </c:pt>
                <c:pt idx="1891" formatCode="#,##0;[Red]\-#,##0">
                  <c:v>211867.03744269791</c:v>
                </c:pt>
                <c:pt idx="1892" formatCode="#,##0;[Red]\-#,##0">
                  <c:v>211867.03744269791</c:v>
                </c:pt>
                <c:pt idx="1893" formatCode="#,##0;[Red]\-#,##0">
                  <c:v>205694.19793652504</c:v>
                </c:pt>
                <c:pt idx="1894" formatCode="#,##0;[Red]\-#,##0">
                  <c:v>205694.19793652504</c:v>
                </c:pt>
                <c:pt idx="1895" formatCode="#,##0;[Red]\-#,##0">
                  <c:v>205694.19793652504</c:v>
                </c:pt>
                <c:pt idx="1896" formatCode="#,##0;[Red]\-#,##0">
                  <c:v>205694.19793652504</c:v>
                </c:pt>
                <c:pt idx="1897" formatCode="#,##0;[Red]\-#,##0">
                  <c:v>215898.27956917812</c:v>
                </c:pt>
                <c:pt idx="1898" formatCode="#,##0;[Red]\-#,##0">
                  <c:v>215898.27956917812</c:v>
                </c:pt>
                <c:pt idx="1899" formatCode="#,##0;[Red]\-#,##0">
                  <c:v>215898.27956917812</c:v>
                </c:pt>
                <c:pt idx="1900" formatCode="#,##0;[Red]\-#,##0">
                  <c:v>215898.27956917812</c:v>
                </c:pt>
                <c:pt idx="1901" formatCode="#,##0;[Red]\-#,##0">
                  <c:v>215898.27956917812</c:v>
                </c:pt>
                <c:pt idx="1902" formatCode="#,##0;[Red]\-#,##0">
                  <c:v>215898.27956917812</c:v>
                </c:pt>
                <c:pt idx="1903" formatCode="#,##0;[Red]\-#,##0">
                  <c:v>215898.27956917812</c:v>
                </c:pt>
                <c:pt idx="1904" formatCode="#,##0;[Red]\-#,##0">
                  <c:v>215898.27956917812</c:v>
                </c:pt>
                <c:pt idx="1905" formatCode="#,##0;[Red]\-#,##0">
                  <c:v>215898.27956917812</c:v>
                </c:pt>
                <c:pt idx="1906" formatCode="#,##0;[Red]\-#,##0">
                  <c:v>215898.27956917812</c:v>
                </c:pt>
                <c:pt idx="1907" formatCode="#,##0;[Red]\-#,##0">
                  <c:v>215898.27956917812</c:v>
                </c:pt>
                <c:pt idx="1908" formatCode="#,##0;[Red]\-#,##0">
                  <c:v>215898.27956917812</c:v>
                </c:pt>
                <c:pt idx="1909" formatCode="#,##0;[Red]\-#,##0">
                  <c:v>215898.27956917812</c:v>
                </c:pt>
                <c:pt idx="1910" formatCode="#,##0;[Red]\-#,##0">
                  <c:v>215898.27956917812</c:v>
                </c:pt>
                <c:pt idx="1911" formatCode="#,##0;[Red]\-#,##0">
                  <c:v>215898.27956917812</c:v>
                </c:pt>
                <c:pt idx="1912" formatCode="#,##0;[Red]\-#,##0">
                  <c:v>222715.269605885</c:v>
                </c:pt>
                <c:pt idx="1913" formatCode="#,##0;[Red]\-#,##0">
                  <c:v>222715.269605885</c:v>
                </c:pt>
                <c:pt idx="1914" formatCode="#,##0;[Red]\-#,##0">
                  <c:v>222715.269605885</c:v>
                </c:pt>
                <c:pt idx="1915" formatCode="#,##0;[Red]\-#,##0">
                  <c:v>222715.269605885</c:v>
                </c:pt>
                <c:pt idx="1916" formatCode="#,##0;[Red]\-#,##0">
                  <c:v>222715.269605885</c:v>
                </c:pt>
                <c:pt idx="1917" formatCode="#,##0;[Red]\-#,##0">
                  <c:v>222715.269605885</c:v>
                </c:pt>
                <c:pt idx="1918" formatCode="#,##0;[Red]\-#,##0">
                  <c:v>222715.269605885</c:v>
                </c:pt>
                <c:pt idx="1919" formatCode="#,##0;[Red]\-#,##0">
                  <c:v>222715.269605885</c:v>
                </c:pt>
                <c:pt idx="1920" formatCode="#,##0;[Red]\-#,##0">
                  <c:v>222715.269605885</c:v>
                </c:pt>
                <c:pt idx="1921" formatCode="#,##0;[Red]\-#,##0">
                  <c:v>222715.269605885</c:v>
                </c:pt>
                <c:pt idx="1922" formatCode="#,##0;[Red]\-#,##0">
                  <c:v>222715.269605885</c:v>
                </c:pt>
                <c:pt idx="1923" formatCode="#,##0;[Red]\-#,##0">
                  <c:v>222715.269605885</c:v>
                </c:pt>
                <c:pt idx="1924" formatCode="#,##0;[Red]\-#,##0">
                  <c:v>222715.269605885</c:v>
                </c:pt>
                <c:pt idx="1925" formatCode="#,##0;[Red]\-#,##0">
                  <c:v>222715.269605885</c:v>
                </c:pt>
                <c:pt idx="1926" formatCode="#,##0;[Red]\-#,##0">
                  <c:v>222715.269605885</c:v>
                </c:pt>
                <c:pt idx="1927" formatCode="#,##0;[Red]\-#,##0">
                  <c:v>222715.269605885</c:v>
                </c:pt>
                <c:pt idx="1928" formatCode="#,##0;[Red]\-#,##0">
                  <c:v>222715.269605885</c:v>
                </c:pt>
                <c:pt idx="1929" formatCode="#,##0;[Red]\-#,##0">
                  <c:v>222715.269605885</c:v>
                </c:pt>
                <c:pt idx="1930" formatCode="#,##0;[Red]\-#,##0">
                  <c:v>222715.269605885</c:v>
                </c:pt>
                <c:pt idx="1931" formatCode="#,##0;[Red]\-#,##0">
                  <c:v>222715.269605885</c:v>
                </c:pt>
                <c:pt idx="1932" formatCode="#,##0;[Red]\-#,##0">
                  <c:v>222715.269605885</c:v>
                </c:pt>
                <c:pt idx="1933" formatCode="#,##0;[Red]\-#,##0">
                  <c:v>222715.269605885</c:v>
                </c:pt>
                <c:pt idx="1934" formatCode="#,##0;[Red]\-#,##0">
                  <c:v>222715.269605885</c:v>
                </c:pt>
                <c:pt idx="1935" formatCode="#,##0;[Red]\-#,##0">
                  <c:v>228164.86088653893</c:v>
                </c:pt>
                <c:pt idx="1936" formatCode="#,##0;[Red]\-#,##0">
                  <c:v>234219.35130026244</c:v>
                </c:pt>
                <c:pt idx="1937" formatCode="#,##0;[Red]\-#,##0">
                  <c:v>234219.35130026244</c:v>
                </c:pt>
                <c:pt idx="1938" formatCode="#,##0;[Red]\-#,##0">
                  <c:v>234219.35130026244</c:v>
                </c:pt>
                <c:pt idx="1939" formatCode="#,##0;[Red]\-#,##0">
                  <c:v>234219.35130026244</c:v>
                </c:pt>
                <c:pt idx="1940" formatCode="#,##0;[Red]\-#,##0">
                  <c:v>234219.35130026244</c:v>
                </c:pt>
                <c:pt idx="1941" formatCode="#,##0;[Red]\-#,##0">
                  <c:v>234219.35130026244</c:v>
                </c:pt>
                <c:pt idx="1942" formatCode="#,##0;[Red]\-#,##0">
                  <c:v>234219.35130026244</c:v>
                </c:pt>
                <c:pt idx="1943" formatCode="#,##0;[Red]\-#,##0">
                  <c:v>234219.35130026244</c:v>
                </c:pt>
                <c:pt idx="1944" formatCode="#,##0;[Red]\-#,##0">
                  <c:v>234219.35130026244</c:v>
                </c:pt>
                <c:pt idx="1945" formatCode="#,##0;[Red]\-#,##0">
                  <c:v>234219.35130026244</c:v>
                </c:pt>
                <c:pt idx="1946" formatCode="#,##0;[Red]\-#,##0">
                  <c:v>234219.35130026244</c:v>
                </c:pt>
                <c:pt idx="1947" formatCode="#,##0;[Red]\-#,##0">
                  <c:v>234219.35130026244</c:v>
                </c:pt>
                <c:pt idx="1948" formatCode="#,##0;[Red]\-#,##0">
                  <c:v>234219.35130026244</c:v>
                </c:pt>
                <c:pt idx="1949" formatCode="#,##0;[Red]\-#,##0">
                  <c:v>234219.35130026244</c:v>
                </c:pt>
                <c:pt idx="1950" formatCode="#,##0;[Red]\-#,##0">
                  <c:v>234219.35130026244</c:v>
                </c:pt>
                <c:pt idx="1951" formatCode="#,##0;[Red]\-#,##0">
                  <c:v>234219.35130026244</c:v>
                </c:pt>
                <c:pt idx="1952" formatCode="#,##0;[Red]\-#,##0">
                  <c:v>234219.35130026244</c:v>
                </c:pt>
                <c:pt idx="1953" formatCode="#,##0;[Red]\-#,##0">
                  <c:v>234219.35130026244</c:v>
                </c:pt>
                <c:pt idx="1954" formatCode="#,##0;[Red]\-#,##0">
                  <c:v>234219.35130026244</c:v>
                </c:pt>
                <c:pt idx="1955" formatCode="#,##0;[Red]\-#,##0">
                  <c:v>234219.35130026244</c:v>
                </c:pt>
                <c:pt idx="1956" formatCode="#,##0;[Red]\-#,##0">
                  <c:v>233055.65851515767</c:v>
                </c:pt>
                <c:pt idx="1957" formatCode="#,##0;[Red]\-#,##0">
                  <c:v>233055.65851515767</c:v>
                </c:pt>
                <c:pt idx="1958" formatCode="#,##0;[Red]\-#,##0">
                  <c:v>233055.65851515767</c:v>
                </c:pt>
                <c:pt idx="1959" formatCode="#,##0;[Red]\-#,##0">
                  <c:v>233055.65851515767</c:v>
                </c:pt>
                <c:pt idx="1960" formatCode="#,##0;[Red]\-#,##0">
                  <c:v>233055.65851515767</c:v>
                </c:pt>
                <c:pt idx="1961" formatCode="#,##0;[Red]\-#,##0">
                  <c:v>227983.19474704174</c:v>
                </c:pt>
                <c:pt idx="1962" formatCode="#,##0;[Red]\-#,##0">
                  <c:v>227983.19474704174</c:v>
                </c:pt>
                <c:pt idx="1963" formatCode="#,##0;[Red]\-#,##0">
                  <c:v>227983.19474704174</c:v>
                </c:pt>
                <c:pt idx="1964" formatCode="#,##0;[Red]\-#,##0">
                  <c:v>227983.19474704174</c:v>
                </c:pt>
                <c:pt idx="1965" formatCode="#,##0;[Red]\-#,##0">
                  <c:v>227983.19474704174</c:v>
                </c:pt>
                <c:pt idx="1966" formatCode="#,##0;[Red]\-#,##0">
                  <c:v>227983.19474704174</c:v>
                </c:pt>
                <c:pt idx="1967" formatCode="#,##0;[Red]\-#,##0">
                  <c:v>227983.19474704174</c:v>
                </c:pt>
                <c:pt idx="1968" formatCode="#,##0;[Red]\-#,##0">
                  <c:v>227983.19474704174</c:v>
                </c:pt>
                <c:pt idx="1969" formatCode="#,##0;[Red]\-#,##0">
                  <c:v>227983.19474704174</c:v>
                </c:pt>
                <c:pt idx="1970" formatCode="#,##0;[Red]\-#,##0">
                  <c:v>227983.19474704174</c:v>
                </c:pt>
                <c:pt idx="1971" formatCode="#,##0;[Red]\-#,##0">
                  <c:v>227983.19474704174</c:v>
                </c:pt>
                <c:pt idx="1972" formatCode="#,##0;[Red]\-#,##0">
                  <c:v>227983.19474704174</c:v>
                </c:pt>
                <c:pt idx="1973" formatCode="#,##0;[Red]\-#,##0">
                  <c:v>227983.19474704174</c:v>
                </c:pt>
                <c:pt idx="1974" formatCode="#,##0;[Red]\-#,##0">
                  <c:v>227983.19474704174</c:v>
                </c:pt>
                <c:pt idx="1975" formatCode="#,##0;[Red]\-#,##0">
                  <c:v>227983.19474704174</c:v>
                </c:pt>
                <c:pt idx="1976" formatCode="#,##0;[Red]\-#,##0">
                  <c:v>227983.19474704174</c:v>
                </c:pt>
                <c:pt idx="1977" formatCode="#,##0;[Red]\-#,##0">
                  <c:v>227983.19474704174</c:v>
                </c:pt>
                <c:pt idx="1978" formatCode="#,##0;[Red]\-#,##0">
                  <c:v>227983.19474704174</c:v>
                </c:pt>
                <c:pt idx="1979" formatCode="#,##0;[Red]\-#,##0">
                  <c:v>227983.19474704174</c:v>
                </c:pt>
                <c:pt idx="1980" formatCode="#,##0;[Red]\-#,##0">
                  <c:v>227983.19474704174</c:v>
                </c:pt>
                <c:pt idx="1981" formatCode="#,##0;[Red]\-#,##0">
                  <c:v>227983.19474704174</c:v>
                </c:pt>
                <c:pt idx="1982" formatCode="#,##0;[Red]\-#,##0">
                  <c:v>227983.19474704174</c:v>
                </c:pt>
                <c:pt idx="1983" formatCode="#,##0;[Red]\-#,##0">
                  <c:v>227983.19474704174</c:v>
                </c:pt>
                <c:pt idx="1984" formatCode="#,##0;[Red]\-#,##0">
                  <c:v>227983.19474704174</c:v>
                </c:pt>
                <c:pt idx="1985" formatCode="#,##0;[Red]\-#,##0">
                  <c:v>227983.19474704174</c:v>
                </c:pt>
                <c:pt idx="1986" formatCode="#,##0;[Red]\-#,##0">
                  <c:v>227983.19474704174</c:v>
                </c:pt>
                <c:pt idx="1987" formatCode="#,##0;[Red]\-#,##0">
                  <c:v>227983.19474704174</c:v>
                </c:pt>
                <c:pt idx="1988" formatCode="#,##0;[Red]\-#,##0">
                  <c:v>227983.19474704174</c:v>
                </c:pt>
                <c:pt idx="1989" formatCode="#,##0;[Red]\-#,##0">
                  <c:v>227983.19474704174</c:v>
                </c:pt>
                <c:pt idx="1990" formatCode="#,##0;[Red]\-#,##0">
                  <c:v>227983.19474704174</c:v>
                </c:pt>
                <c:pt idx="1991" formatCode="#,##0;[Red]\-#,##0">
                  <c:v>227983.19474704174</c:v>
                </c:pt>
                <c:pt idx="1992" formatCode="#,##0;[Red]\-#,##0">
                  <c:v>227983.19474704174</c:v>
                </c:pt>
                <c:pt idx="1993" formatCode="#,##0;[Red]\-#,##0">
                  <c:v>227983.19474704174</c:v>
                </c:pt>
                <c:pt idx="1994" formatCode="#,##0;[Red]\-#,##0">
                  <c:v>227983.19474704174</c:v>
                </c:pt>
                <c:pt idx="1995" formatCode="#,##0;[Red]\-#,##0">
                  <c:v>227983.19474704174</c:v>
                </c:pt>
                <c:pt idx="1996" formatCode="#,##0;[Red]\-#,##0">
                  <c:v>227983.19474704174</c:v>
                </c:pt>
                <c:pt idx="1997" formatCode="#,##0;[Red]\-#,##0">
                  <c:v>227983.19474704174</c:v>
                </c:pt>
                <c:pt idx="1998" formatCode="#,##0;[Red]\-#,##0">
                  <c:v>227983.19474704174</c:v>
                </c:pt>
                <c:pt idx="1999" formatCode="#,##0;[Red]\-#,##0">
                  <c:v>227983.19474704174</c:v>
                </c:pt>
                <c:pt idx="2000" formatCode="#,##0;[Red]\-#,##0">
                  <c:v>227983.19474704174</c:v>
                </c:pt>
                <c:pt idx="2001" formatCode="#,##0;[Red]\-#,##0">
                  <c:v>227983.19474704174</c:v>
                </c:pt>
                <c:pt idx="2002" formatCode="#,##0;[Red]\-#,##0">
                  <c:v>227983.19474704174</c:v>
                </c:pt>
                <c:pt idx="2003" formatCode="#,##0;[Red]\-#,##0">
                  <c:v>227983.19474704174</c:v>
                </c:pt>
                <c:pt idx="2004" formatCode="#,##0;[Red]\-#,##0">
                  <c:v>227983.19474704174</c:v>
                </c:pt>
                <c:pt idx="2005" formatCode="#,##0;[Red]\-#,##0">
                  <c:v>227983.19474704174</c:v>
                </c:pt>
                <c:pt idx="2006" formatCode="#,##0;[Red]\-#,##0">
                  <c:v>227983.19474704174</c:v>
                </c:pt>
                <c:pt idx="2007" formatCode="#,##0;[Red]\-#,##0">
                  <c:v>227983.19474704174</c:v>
                </c:pt>
                <c:pt idx="2008" formatCode="#,##0;[Red]\-#,##0">
                  <c:v>227983.19474704174</c:v>
                </c:pt>
                <c:pt idx="2009" formatCode="#,##0;[Red]\-#,##0">
                  <c:v>227983.19474704174</c:v>
                </c:pt>
                <c:pt idx="2010" formatCode="#,##0;[Red]\-#,##0">
                  <c:v>227983.19474704174</c:v>
                </c:pt>
                <c:pt idx="2011" formatCode="#,##0;[Red]\-#,##0">
                  <c:v>227983.19474704174</c:v>
                </c:pt>
                <c:pt idx="2012" formatCode="#,##0;[Red]\-#,##0">
                  <c:v>227983.19474704174</c:v>
                </c:pt>
                <c:pt idx="2013" formatCode="#,##0;[Red]\-#,##0">
                  <c:v>227983.19474704174</c:v>
                </c:pt>
                <c:pt idx="2014" formatCode="#,##0;[Red]\-#,##0">
                  <c:v>227983.19474704174</c:v>
                </c:pt>
                <c:pt idx="2015" formatCode="#,##0;[Red]\-#,##0">
                  <c:v>227983.19474704174</c:v>
                </c:pt>
                <c:pt idx="2016" formatCode="#,##0;[Red]\-#,##0">
                  <c:v>227983.19474704174</c:v>
                </c:pt>
                <c:pt idx="2017" formatCode="#,##0;[Red]\-#,##0">
                  <c:v>227983.19474704174</c:v>
                </c:pt>
                <c:pt idx="2018" formatCode="#,##0;[Red]\-#,##0">
                  <c:v>227983.19474704174</c:v>
                </c:pt>
                <c:pt idx="2019" formatCode="#,##0;[Red]\-#,##0">
                  <c:v>227983.19474704174</c:v>
                </c:pt>
                <c:pt idx="2020" formatCode="#,##0;[Red]\-#,##0">
                  <c:v>227983.19474704174</c:v>
                </c:pt>
                <c:pt idx="2021" formatCode="#,##0;[Red]\-#,##0">
                  <c:v>227983.19474704174</c:v>
                </c:pt>
                <c:pt idx="2022" formatCode="#,##0;[Red]\-#,##0">
                  <c:v>270344.3058581528</c:v>
                </c:pt>
                <c:pt idx="2023" formatCode="#,##0;[Red]\-#,##0">
                  <c:v>270344.3058581528</c:v>
                </c:pt>
                <c:pt idx="2024" formatCode="#,##0;[Red]\-#,##0">
                  <c:v>270344.3058581528</c:v>
                </c:pt>
                <c:pt idx="2025" formatCode="#,##0;[Red]\-#,##0">
                  <c:v>270344.3058581528</c:v>
                </c:pt>
                <c:pt idx="2026" formatCode="#,##0;[Red]\-#,##0">
                  <c:v>270344.3058581528</c:v>
                </c:pt>
                <c:pt idx="2027" formatCode="#,##0;[Red]\-#,##0">
                  <c:v>270344.3058581528</c:v>
                </c:pt>
                <c:pt idx="2028" formatCode="#,##0;[Red]\-#,##0">
                  <c:v>270344.3058581528</c:v>
                </c:pt>
                <c:pt idx="2029" formatCode="#,##0;[Red]\-#,##0">
                  <c:v>270344.3058581528</c:v>
                </c:pt>
                <c:pt idx="2030" formatCode="#,##0;[Red]\-#,##0">
                  <c:v>270344.3058581528</c:v>
                </c:pt>
                <c:pt idx="2031" formatCode="#,##0;[Red]\-#,##0">
                  <c:v>270344.3058581528</c:v>
                </c:pt>
                <c:pt idx="2032" formatCode="#,##0;[Red]\-#,##0">
                  <c:v>270344.3058581528</c:v>
                </c:pt>
                <c:pt idx="2033" formatCode="#,##0;[Red]\-#,##0">
                  <c:v>270344.3058581528</c:v>
                </c:pt>
                <c:pt idx="2034" formatCode="#,##0;[Red]\-#,##0">
                  <c:v>270344.3058581528</c:v>
                </c:pt>
                <c:pt idx="2035" formatCode="#,##0;[Red]\-#,##0">
                  <c:v>270344.3058581528</c:v>
                </c:pt>
                <c:pt idx="2036" formatCode="#,##0;[Red]\-#,##0">
                  <c:v>270344.3058581528</c:v>
                </c:pt>
                <c:pt idx="2037" formatCode="#,##0;[Red]\-#,##0">
                  <c:v>270344.3058581528</c:v>
                </c:pt>
                <c:pt idx="2038" formatCode="#,##0;[Red]\-#,##0">
                  <c:v>270344.3058581528</c:v>
                </c:pt>
                <c:pt idx="2039" formatCode="#,##0;[Red]\-#,##0">
                  <c:v>270344.3058581528</c:v>
                </c:pt>
                <c:pt idx="2040" formatCode="#,##0;[Red]\-#,##0">
                  <c:v>267445.75513351511</c:v>
                </c:pt>
                <c:pt idx="2041" formatCode="#,##0;[Red]\-#,##0">
                  <c:v>267445.75513351511</c:v>
                </c:pt>
                <c:pt idx="2042" formatCode="#,##0;[Red]\-#,##0">
                  <c:v>267445.75513351511</c:v>
                </c:pt>
                <c:pt idx="2043" formatCode="#,##0;[Red]\-#,##0">
                  <c:v>260749.32656208656</c:v>
                </c:pt>
                <c:pt idx="2044" formatCode="#,##0;[Red]\-#,##0">
                  <c:v>260749.32656208656</c:v>
                </c:pt>
                <c:pt idx="2045" formatCode="#,##0;[Red]\-#,##0">
                  <c:v>260749.32656208656</c:v>
                </c:pt>
                <c:pt idx="2046" formatCode="#,##0;[Red]\-#,##0">
                  <c:v>260749.32656208656</c:v>
                </c:pt>
                <c:pt idx="2047" formatCode="#,##0;[Red]\-#,##0">
                  <c:v>260749.32656208656</c:v>
                </c:pt>
                <c:pt idx="2048" formatCode="#,##0;[Red]\-#,##0">
                  <c:v>262934.64124740125</c:v>
                </c:pt>
                <c:pt idx="2049" formatCode="#,##0;[Red]\-#,##0">
                  <c:v>262934.64124740125</c:v>
                </c:pt>
                <c:pt idx="2050" formatCode="#,##0;[Red]\-#,##0">
                  <c:v>262934.64124740125</c:v>
                </c:pt>
                <c:pt idx="2051" formatCode="#,##0;[Red]\-#,##0">
                  <c:v>262934.64124740125</c:v>
                </c:pt>
                <c:pt idx="2052" formatCode="#,##0;[Red]\-#,##0">
                  <c:v>262934.64124740125</c:v>
                </c:pt>
                <c:pt idx="2053" formatCode="#,##0;[Red]\-#,##0">
                  <c:v>262934.64124740125</c:v>
                </c:pt>
                <c:pt idx="2054" formatCode="#,##0;[Red]\-#,##0">
                  <c:v>262934.64124740125</c:v>
                </c:pt>
                <c:pt idx="2055" formatCode="#,##0;[Red]\-#,##0">
                  <c:v>268156.57336228376</c:v>
                </c:pt>
                <c:pt idx="2056" formatCode="#,##0;[Red]\-#,##0">
                  <c:v>266924.37182887737</c:v>
                </c:pt>
                <c:pt idx="2057" formatCode="#,##0;[Red]\-#,##0">
                  <c:v>266924.37182887737</c:v>
                </c:pt>
                <c:pt idx="2058" formatCode="#,##0;[Red]\-#,##0">
                  <c:v>266924.37182887737</c:v>
                </c:pt>
                <c:pt idx="2059" formatCode="#,##0;[Red]\-#,##0">
                  <c:v>266924.37182887737</c:v>
                </c:pt>
                <c:pt idx="2060" formatCode="#,##0;[Red]\-#,##0">
                  <c:v>266924.37182887737</c:v>
                </c:pt>
                <c:pt idx="2061" formatCode="#,##0;[Red]\-#,##0">
                  <c:v>266924.37182887737</c:v>
                </c:pt>
                <c:pt idx="2062" formatCode="#,##0;[Red]\-#,##0">
                  <c:v>266924.37182887737</c:v>
                </c:pt>
                <c:pt idx="2063" formatCode="#,##0;[Red]\-#,##0">
                  <c:v>258653.0732349981</c:v>
                </c:pt>
                <c:pt idx="2064" formatCode="#,##0;[Red]\-#,##0">
                  <c:v>258653.0732349981</c:v>
                </c:pt>
                <c:pt idx="2065" formatCode="#,##0;[Red]\-#,##0">
                  <c:v>258653.0732349981</c:v>
                </c:pt>
                <c:pt idx="2066" formatCode="#,##0;[Red]\-#,##0">
                  <c:v>258653.0732349981</c:v>
                </c:pt>
                <c:pt idx="2067" formatCode="#,##0;[Red]\-#,##0">
                  <c:v>258653.0732349981</c:v>
                </c:pt>
                <c:pt idx="2068" formatCode="#,##0;[Red]\-#,##0">
                  <c:v>258653.0732349981</c:v>
                </c:pt>
                <c:pt idx="2069" formatCode="#,##0;[Red]\-#,##0">
                  <c:v>258653.0732349981</c:v>
                </c:pt>
                <c:pt idx="2070" formatCode="#,##0;[Red]\-#,##0">
                  <c:v>258653.0732349981</c:v>
                </c:pt>
                <c:pt idx="2071" formatCode="#,##0;[Red]\-#,##0">
                  <c:v>260934.09513280832</c:v>
                </c:pt>
                <c:pt idx="2072" formatCode="#,##0;[Red]\-#,##0">
                  <c:v>260934.09513280832</c:v>
                </c:pt>
                <c:pt idx="2073" formatCode="#,##0;[Red]\-#,##0">
                  <c:v>260934.09513280832</c:v>
                </c:pt>
                <c:pt idx="2074" formatCode="#,##0;[Red]\-#,##0">
                  <c:v>259999.51569355596</c:v>
                </c:pt>
                <c:pt idx="2075" formatCode="#,##0;[Red]\-#,##0">
                  <c:v>252614.90030894059</c:v>
                </c:pt>
                <c:pt idx="2076" formatCode="#,##0;[Red]\-#,##0">
                  <c:v>252614.90030894059</c:v>
                </c:pt>
                <c:pt idx="2077" formatCode="#,##0;[Red]\-#,##0">
                  <c:v>250540.21151226011</c:v>
                </c:pt>
                <c:pt idx="2078" formatCode="#,##0;[Red]\-#,##0">
                  <c:v>252446.18355800339</c:v>
                </c:pt>
                <c:pt idx="2079" formatCode="#,##0;[Red]\-#,##0">
                  <c:v>252446.18355800339</c:v>
                </c:pt>
                <c:pt idx="2080" formatCode="#,##0;[Red]\-#,##0">
                  <c:v>256552.02297406175</c:v>
                </c:pt>
                <c:pt idx="2081" formatCode="#,##0;[Red]\-#,##0">
                  <c:v>256552.02297406175</c:v>
                </c:pt>
                <c:pt idx="2082" formatCode="#,##0;[Red]\-#,##0">
                  <c:v>252716.93189064853</c:v>
                </c:pt>
                <c:pt idx="2083" formatCode="#,##0;[Red]\-#,##0">
                  <c:v>252716.93189064853</c:v>
                </c:pt>
                <c:pt idx="2084" formatCode="#,##0;[Red]\-#,##0">
                  <c:v>245363.99071417795</c:v>
                </c:pt>
                <c:pt idx="2085" formatCode="#,##0;[Red]\-#,##0">
                  <c:v>270819.38538956334</c:v>
                </c:pt>
                <c:pt idx="2086" formatCode="#,##0;[Red]\-#,##0">
                  <c:v>270819.38538956334</c:v>
                </c:pt>
                <c:pt idx="2087" formatCode="#,##0;[Red]\-#,##0">
                  <c:v>270819.38538956334</c:v>
                </c:pt>
                <c:pt idx="2088" formatCode="#,##0;[Red]\-#,##0">
                  <c:v>270819.38538956334</c:v>
                </c:pt>
                <c:pt idx="2089" formatCode="#,##0;[Red]\-#,##0">
                  <c:v>255044.35109601053</c:v>
                </c:pt>
                <c:pt idx="2090" formatCode="#,##0;[Red]\-#,##0">
                  <c:v>255044.35109601053</c:v>
                </c:pt>
                <c:pt idx="2091" formatCode="#,##0;[Red]\-#,##0">
                  <c:v>255044.35109601053</c:v>
                </c:pt>
                <c:pt idx="2092" formatCode="#,##0;[Red]\-#,##0">
                  <c:v>255044.35109601053</c:v>
                </c:pt>
                <c:pt idx="2093" formatCode="#,##0;[Red]\-#,##0">
                  <c:v>255044.35109601053</c:v>
                </c:pt>
                <c:pt idx="2094" formatCode="#,##0;[Red]\-#,##0">
                  <c:v>255044.35109601053</c:v>
                </c:pt>
                <c:pt idx="2095" formatCode="#,##0;[Red]\-#,##0">
                  <c:v>255044.35109601053</c:v>
                </c:pt>
                <c:pt idx="2096" formatCode="#,##0;[Red]\-#,##0">
                  <c:v>255044.35109601053</c:v>
                </c:pt>
                <c:pt idx="2097" formatCode="#,##0;[Red]\-#,##0">
                  <c:v>255044.35109601053</c:v>
                </c:pt>
                <c:pt idx="2098" formatCode="#,##0;[Red]\-#,##0">
                  <c:v>255044.35109601053</c:v>
                </c:pt>
                <c:pt idx="2099" formatCode="#,##0;[Red]\-#,##0">
                  <c:v>255044.35109601053</c:v>
                </c:pt>
                <c:pt idx="2100" formatCode="#,##0;[Red]\-#,##0">
                  <c:v>255044.35109601053</c:v>
                </c:pt>
                <c:pt idx="2101" formatCode="#,##0;[Red]\-#,##0">
                  <c:v>255044.35109601053</c:v>
                </c:pt>
                <c:pt idx="2102" formatCode="#,##0;[Red]\-#,##0">
                  <c:v>255044.35109601053</c:v>
                </c:pt>
                <c:pt idx="2103" formatCode="#,##0;[Red]\-#,##0">
                  <c:v>255044.35109601053</c:v>
                </c:pt>
                <c:pt idx="2104" formatCode="#,##0;[Red]\-#,##0">
                  <c:v>255044.35109601053</c:v>
                </c:pt>
                <c:pt idx="2105" formatCode="#,##0;[Red]\-#,##0">
                  <c:v>255044.35109601053</c:v>
                </c:pt>
                <c:pt idx="2106" formatCode="#,##0;[Red]\-#,##0">
                  <c:v>255044.35109601053</c:v>
                </c:pt>
                <c:pt idx="2107" formatCode="#,##0;[Red]\-#,##0">
                  <c:v>255044.35109601053</c:v>
                </c:pt>
                <c:pt idx="2108" formatCode="#,##0;[Red]\-#,##0">
                  <c:v>255044.35109601053</c:v>
                </c:pt>
                <c:pt idx="2109" formatCode="#,##0;[Red]\-#,##0">
                  <c:v>255044.35109601053</c:v>
                </c:pt>
                <c:pt idx="2110" formatCode="#,##0;[Red]\-#,##0">
                  <c:v>255044.35109601053</c:v>
                </c:pt>
                <c:pt idx="2111" formatCode="#,##0;[Red]\-#,##0">
                  <c:v>255044.35109601053</c:v>
                </c:pt>
                <c:pt idx="2112" formatCode="#,##0;[Red]\-#,##0">
                  <c:v>255044.35109601053</c:v>
                </c:pt>
                <c:pt idx="2113" formatCode="#,##0;[Red]\-#,##0">
                  <c:v>255044.35109601053</c:v>
                </c:pt>
                <c:pt idx="2114" formatCode="#,##0;[Red]\-#,##0">
                  <c:v>255044.35109601053</c:v>
                </c:pt>
                <c:pt idx="2115" formatCode="#,##0;[Red]\-#,##0">
                  <c:v>255044.35109601053</c:v>
                </c:pt>
                <c:pt idx="2116" formatCode="#,##0;[Red]\-#,##0">
                  <c:v>255044.35109601053</c:v>
                </c:pt>
                <c:pt idx="2117" formatCode="#,##0;[Red]\-#,##0">
                  <c:v>255044.35109601053</c:v>
                </c:pt>
                <c:pt idx="2118" formatCode="#,##0;[Red]\-#,##0">
                  <c:v>255044.35109601053</c:v>
                </c:pt>
                <c:pt idx="2119" formatCode="#,##0;[Red]\-#,##0">
                  <c:v>255044.35109601053</c:v>
                </c:pt>
                <c:pt idx="2120" formatCode="#,##0;[Red]\-#,##0">
                  <c:v>272081.38813304761</c:v>
                </c:pt>
                <c:pt idx="2121" formatCode="#,##0;[Red]\-#,##0">
                  <c:v>274767.75482210069</c:v>
                </c:pt>
                <c:pt idx="2122" formatCode="#,##0;[Red]\-#,##0">
                  <c:v>274767.75482210069</c:v>
                </c:pt>
                <c:pt idx="2123" formatCode="#,##0;[Red]\-#,##0">
                  <c:v>274767.75482210069</c:v>
                </c:pt>
                <c:pt idx="2124" formatCode="#,##0;[Red]\-#,##0">
                  <c:v>274767.75482210069</c:v>
                </c:pt>
                <c:pt idx="2125" formatCode="#,##0;[Red]\-#,##0">
                  <c:v>274767.75482210069</c:v>
                </c:pt>
                <c:pt idx="2126" formatCode="#,##0;[Red]\-#,##0">
                  <c:v>274767.75482210069</c:v>
                </c:pt>
                <c:pt idx="2127" formatCode="#,##0;[Red]\-#,##0">
                  <c:v>274767.75482210069</c:v>
                </c:pt>
                <c:pt idx="2128" formatCode="#,##0;[Red]\-#,##0">
                  <c:v>274767.75482210069</c:v>
                </c:pt>
                <c:pt idx="2129" formatCode="#,##0;[Red]\-#,##0">
                  <c:v>274767.75482210069</c:v>
                </c:pt>
                <c:pt idx="2130" formatCode="#,##0;[Red]\-#,##0">
                  <c:v>274767.75482210069</c:v>
                </c:pt>
                <c:pt idx="2131" formatCode="#,##0;[Red]\-#,##0">
                  <c:v>274767.75482210069</c:v>
                </c:pt>
                <c:pt idx="2132" formatCode="#,##0;[Red]\-#,##0">
                  <c:v>274767.75482210069</c:v>
                </c:pt>
                <c:pt idx="2133" formatCode="#,##0;[Red]\-#,##0">
                  <c:v>274767.75482210069</c:v>
                </c:pt>
                <c:pt idx="2134" formatCode="#,##0;[Red]\-#,##0">
                  <c:v>274767.75482210069</c:v>
                </c:pt>
                <c:pt idx="2135" formatCode="#,##0;[Red]\-#,##0">
                  <c:v>274767.75482210069</c:v>
                </c:pt>
                <c:pt idx="2136" formatCode="#,##0;[Red]\-#,##0">
                  <c:v>274767.75482210069</c:v>
                </c:pt>
                <c:pt idx="2137" formatCode="#,##0;[Red]\-#,##0">
                  <c:v>274767.75482210069</c:v>
                </c:pt>
                <c:pt idx="2138" formatCode="#,##0;[Red]\-#,##0">
                  <c:v>274767.75482210069</c:v>
                </c:pt>
                <c:pt idx="2139" formatCode="#,##0;[Red]\-#,##0">
                  <c:v>274767.75482210069</c:v>
                </c:pt>
                <c:pt idx="2140" formatCode="#,##0;[Red]\-#,##0">
                  <c:v>274767.75482210069</c:v>
                </c:pt>
                <c:pt idx="2141" formatCode="#,##0;[Red]\-#,##0">
                  <c:v>274767.75482210069</c:v>
                </c:pt>
                <c:pt idx="2142" formatCode="#,##0;[Red]\-#,##0">
                  <c:v>283006.68376133865</c:v>
                </c:pt>
                <c:pt idx="2143" formatCode="#,##0;[Red]\-#,##0">
                  <c:v>283006.68376133865</c:v>
                </c:pt>
                <c:pt idx="2144" formatCode="#,##0;[Red]\-#,##0">
                  <c:v>283006.68376133865</c:v>
                </c:pt>
                <c:pt idx="2145" formatCode="#,##0;[Red]\-#,##0">
                  <c:v>283006.68376133865</c:v>
                </c:pt>
                <c:pt idx="2146" formatCode="#,##0;[Red]\-#,##0">
                  <c:v>283006.68376133865</c:v>
                </c:pt>
                <c:pt idx="2147" formatCode="#,##0;[Red]\-#,##0">
                  <c:v>283006.68376133865</c:v>
                </c:pt>
                <c:pt idx="2148" formatCode="#,##0;[Red]\-#,##0">
                  <c:v>283006.68376133865</c:v>
                </c:pt>
                <c:pt idx="2149" formatCode="#,##0;[Red]\-#,##0">
                  <c:v>283006.68376133865</c:v>
                </c:pt>
                <c:pt idx="2150" formatCode="#,##0;[Red]\-#,##0">
                  <c:v>283006.68376133865</c:v>
                </c:pt>
                <c:pt idx="2151" formatCode="#,##0;[Red]\-#,##0">
                  <c:v>283006.68376133865</c:v>
                </c:pt>
                <c:pt idx="2152" formatCode="#,##0;[Red]\-#,##0">
                  <c:v>283006.68376133865</c:v>
                </c:pt>
                <c:pt idx="2153" formatCode="#,##0;[Red]\-#,##0">
                  <c:v>283006.68376133865</c:v>
                </c:pt>
                <c:pt idx="2154" formatCode="#,##0;[Red]\-#,##0">
                  <c:v>283006.68376133865</c:v>
                </c:pt>
                <c:pt idx="2155" formatCode="#,##0;[Red]\-#,##0">
                  <c:v>283006.68376133865</c:v>
                </c:pt>
                <c:pt idx="2156" formatCode="#,##0;[Red]\-#,##0">
                  <c:v>283006.68376133865</c:v>
                </c:pt>
                <c:pt idx="2157" formatCode="#,##0;[Red]\-#,##0">
                  <c:v>283006.68376133865</c:v>
                </c:pt>
                <c:pt idx="2158" formatCode="#,##0;[Red]\-#,##0">
                  <c:v>283006.68376133865</c:v>
                </c:pt>
                <c:pt idx="2159" formatCode="#,##0;[Red]\-#,##0">
                  <c:v>283006.68376133865</c:v>
                </c:pt>
                <c:pt idx="2160" formatCode="#,##0;[Red]\-#,##0">
                  <c:v>283006.68376133865</c:v>
                </c:pt>
                <c:pt idx="2161" formatCode="#,##0;[Red]\-#,##0">
                  <c:v>283006.68376133865</c:v>
                </c:pt>
                <c:pt idx="2162" formatCode="#,##0;[Red]\-#,##0">
                  <c:v>283006.68376133865</c:v>
                </c:pt>
                <c:pt idx="2163" formatCode="#,##0;[Red]\-#,##0">
                  <c:v>283006.68376133865</c:v>
                </c:pt>
                <c:pt idx="2164" formatCode="#,##0;[Red]\-#,##0">
                  <c:v>283006.68376133865</c:v>
                </c:pt>
                <c:pt idx="2165" formatCode="#,##0;[Red]\-#,##0">
                  <c:v>283006.68376133865</c:v>
                </c:pt>
                <c:pt idx="2166" formatCode="#,##0;[Red]\-#,##0">
                  <c:v>283006.68376133865</c:v>
                </c:pt>
                <c:pt idx="2167" formatCode="#,##0;[Red]\-#,##0">
                  <c:v>283006.68376133865</c:v>
                </c:pt>
                <c:pt idx="2168" formatCode="#,##0;[Red]\-#,##0">
                  <c:v>283006.68376133865</c:v>
                </c:pt>
                <c:pt idx="2169" formatCode="#,##0;[Red]\-#,##0">
                  <c:v>283006.68376133865</c:v>
                </c:pt>
                <c:pt idx="2170" formatCode="#,##0;[Red]\-#,##0">
                  <c:v>283006.68376133865</c:v>
                </c:pt>
                <c:pt idx="2171" formatCode="#,##0;[Red]\-#,##0">
                  <c:v>275325.63035972929</c:v>
                </c:pt>
                <c:pt idx="2172" formatCode="#,##0;[Red]\-#,##0">
                  <c:v>275325.63035972929</c:v>
                </c:pt>
                <c:pt idx="2173" formatCode="#,##0;[Red]\-#,##0">
                  <c:v>275325.63035972929</c:v>
                </c:pt>
                <c:pt idx="2174" formatCode="#,##0;[Red]\-#,##0">
                  <c:v>275325.63035972929</c:v>
                </c:pt>
                <c:pt idx="2175" formatCode="#,##0;[Red]\-#,##0">
                  <c:v>275325.63035972929</c:v>
                </c:pt>
                <c:pt idx="2176" formatCode="#,##0;[Red]\-#,##0">
                  <c:v>275325.63035972929</c:v>
                </c:pt>
                <c:pt idx="2177" formatCode="#,##0;[Red]\-#,##0">
                  <c:v>275325.63035972929</c:v>
                </c:pt>
                <c:pt idx="2178" formatCode="#,##0;[Red]\-#,##0">
                  <c:v>275325.63035972929</c:v>
                </c:pt>
                <c:pt idx="2179" formatCode="#,##0;[Red]\-#,##0">
                  <c:v>275325.63035972929</c:v>
                </c:pt>
                <c:pt idx="2180" formatCode="#,##0;[Red]\-#,##0">
                  <c:v>275325.63035972929</c:v>
                </c:pt>
                <c:pt idx="2181" formatCode="#,##0;[Red]\-#,##0">
                  <c:v>275325.63035972929</c:v>
                </c:pt>
                <c:pt idx="2182" formatCode="#,##0;[Red]\-#,##0">
                  <c:v>275325.63035972929</c:v>
                </c:pt>
                <c:pt idx="2183" formatCode="#,##0;[Red]\-#,##0">
                  <c:v>275325.63035972929</c:v>
                </c:pt>
                <c:pt idx="2184" formatCode="#,##0;[Red]\-#,##0">
                  <c:v>275325.63035972929</c:v>
                </c:pt>
                <c:pt idx="2185" formatCode="#,##0;[Red]\-#,##0">
                  <c:v>275325.63035972929</c:v>
                </c:pt>
                <c:pt idx="2186" formatCode="#,##0;[Red]\-#,##0">
                  <c:v>267633.3226674216</c:v>
                </c:pt>
                <c:pt idx="2187" formatCode="#,##0;[Red]\-#,##0">
                  <c:v>267633.3226674216</c:v>
                </c:pt>
                <c:pt idx="2188" formatCode="#,##0;[Red]\-#,##0">
                  <c:v>267633.3226674216</c:v>
                </c:pt>
                <c:pt idx="2189" formatCode="#,##0;[Red]\-#,##0">
                  <c:v>267633.3226674216</c:v>
                </c:pt>
                <c:pt idx="2190" formatCode="#,##0;[Red]\-#,##0">
                  <c:v>267633.3226674216</c:v>
                </c:pt>
                <c:pt idx="2191" formatCode="#,##0;[Red]\-#,##0">
                  <c:v>267633.3226674216</c:v>
                </c:pt>
                <c:pt idx="2192" formatCode="#,##0;[Red]\-#,##0">
                  <c:v>272988.0750101257</c:v>
                </c:pt>
                <c:pt idx="2193" formatCode="#,##0;[Red]\-#,##0">
                  <c:v>272988.0750101257</c:v>
                </c:pt>
                <c:pt idx="2194" formatCode="#,##0;[Red]\-#,##0">
                  <c:v>272988.0750101257</c:v>
                </c:pt>
                <c:pt idx="2195" formatCode="#,##0;[Red]\-#,##0">
                  <c:v>272988.0750101257</c:v>
                </c:pt>
                <c:pt idx="2196" formatCode="#,##0;[Red]\-#,##0">
                  <c:v>272988.0750101257</c:v>
                </c:pt>
                <c:pt idx="2197" formatCode="#,##0;[Red]\-#,##0">
                  <c:v>272988.0750101257</c:v>
                </c:pt>
                <c:pt idx="2198" formatCode="#,##0;[Red]\-#,##0">
                  <c:v>272988.0750101257</c:v>
                </c:pt>
                <c:pt idx="2199" formatCode="#,##0;[Red]\-#,##0">
                  <c:v>272988.0750101257</c:v>
                </c:pt>
                <c:pt idx="2200" formatCode="#,##0;[Red]\-#,##0">
                  <c:v>272988.0750101257</c:v>
                </c:pt>
                <c:pt idx="2201" formatCode="#,##0;[Red]\-#,##0">
                  <c:v>272988.0750101257</c:v>
                </c:pt>
                <c:pt idx="2202" formatCode="#,##0;[Red]\-#,##0">
                  <c:v>272988.0750101257</c:v>
                </c:pt>
                <c:pt idx="2203" formatCode="#,##0;[Red]\-#,##0">
                  <c:v>263883.37091300887</c:v>
                </c:pt>
                <c:pt idx="2204" formatCode="#,##0;[Red]\-#,##0">
                  <c:v>263883.37091300887</c:v>
                </c:pt>
                <c:pt idx="2205" formatCode="#,##0;[Red]\-#,##0">
                  <c:v>263883.37091300887</c:v>
                </c:pt>
                <c:pt idx="2206" formatCode="#,##0;[Red]\-#,##0">
                  <c:v>263883.37091300887</c:v>
                </c:pt>
                <c:pt idx="2207" formatCode="#,##0;[Red]\-#,##0">
                  <c:v>263883.37091300887</c:v>
                </c:pt>
                <c:pt idx="2208" formatCode="#,##0;[Red]\-#,##0">
                  <c:v>263883.37091300887</c:v>
                </c:pt>
                <c:pt idx="2209" formatCode="#,##0;[Red]\-#,##0">
                  <c:v>262864.00292116386</c:v>
                </c:pt>
                <c:pt idx="2210" formatCode="#,##0;[Red]\-#,##0">
                  <c:v>264268.49730318639</c:v>
                </c:pt>
                <c:pt idx="2211" formatCode="#,##0;[Red]\-#,##0">
                  <c:v>264268.49730318639</c:v>
                </c:pt>
                <c:pt idx="2212" formatCode="#,##0;[Red]\-#,##0">
                  <c:v>264268.49730318639</c:v>
                </c:pt>
                <c:pt idx="2213" formatCode="#,##0;[Red]\-#,##0">
                  <c:v>264268.49730318639</c:v>
                </c:pt>
                <c:pt idx="2214" formatCode="#,##0;[Red]\-#,##0">
                  <c:v>264268.49730318639</c:v>
                </c:pt>
                <c:pt idx="2215" formatCode="#,##0;[Red]\-#,##0">
                  <c:v>264268.49730318639</c:v>
                </c:pt>
                <c:pt idx="2216" formatCode="#,##0;[Red]\-#,##0">
                  <c:v>264268.49730318639</c:v>
                </c:pt>
                <c:pt idx="2217" formatCode="#,##0;[Red]\-#,##0">
                  <c:v>264268.49730318639</c:v>
                </c:pt>
                <c:pt idx="2218" formatCode="#,##0;[Red]\-#,##0">
                  <c:v>266956.66934619716</c:v>
                </c:pt>
                <c:pt idx="2219" formatCode="#,##0;[Red]\-#,##0">
                  <c:v>266956.66934619716</c:v>
                </c:pt>
                <c:pt idx="2220" formatCode="#,##0;[Red]\-#,##0">
                  <c:v>266956.66934619716</c:v>
                </c:pt>
                <c:pt idx="2221" formatCode="#,##0;[Red]\-#,##0">
                  <c:v>266956.66934619716</c:v>
                </c:pt>
                <c:pt idx="2222" formatCode="#,##0;[Red]\-#,##0">
                  <c:v>266956.66934619716</c:v>
                </c:pt>
                <c:pt idx="2223" formatCode="#,##0;[Red]\-#,##0">
                  <c:v>266956.66934619716</c:v>
                </c:pt>
                <c:pt idx="2224" formatCode="#,##0;[Red]\-#,##0">
                  <c:v>266956.66934619716</c:v>
                </c:pt>
                <c:pt idx="2225" formatCode="#,##0;[Red]\-#,##0">
                  <c:v>266956.66934619716</c:v>
                </c:pt>
                <c:pt idx="2226" formatCode="#,##0;[Red]\-#,##0">
                  <c:v>266956.66934619716</c:v>
                </c:pt>
                <c:pt idx="2227" formatCode="#,##0;[Red]\-#,##0">
                  <c:v>277023.78344015696</c:v>
                </c:pt>
                <c:pt idx="2228" formatCode="#,##0;[Red]\-#,##0">
                  <c:v>277023.78344015696</c:v>
                </c:pt>
                <c:pt idx="2229" formatCode="#,##0;[Red]\-#,##0">
                  <c:v>275810.51840915129</c:v>
                </c:pt>
                <c:pt idx="2230" formatCode="#,##0;[Red]\-#,##0">
                  <c:v>288161.595029547</c:v>
                </c:pt>
                <c:pt idx="2231" formatCode="#,##0;[Red]\-#,##0">
                  <c:v>288161.595029547</c:v>
                </c:pt>
                <c:pt idx="2232" formatCode="#,##0;[Red]\-#,##0">
                  <c:v>288161.595029547</c:v>
                </c:pt>
                <c:pt idx="2233" formatCode="#,##0;[Red]\-#,##0">
                  <c:v>288161.595029547</c:v>
                </c:pt>
                <c:pt idx="2234" formatCode="#,##0;[Red]\-#,##0">
                  <c:v>288161.595029547</c:v>
                </c:pt>
                <c:pt idx="2235" formatCode="#,##0;[Red]\-#,##0">
                  <c:v>288161.595029547</c:v>
                </c:pt>
                <c:pt idx="2236" formatCode="#,##0;[Red]\-#,##0">
                  <c:v>288161.595029547</c:v>
                </c:pt>
                <c:pt idx="2237" formatCode="#,##0;[Red]\-#,##0">
                  <c:v>288161.595029547</c:v>
                </c:pt>
                <c:pt idx="2238" formatCode="#,##0;[Red]\-#,##0">
                  <c:v>288161.595029547</c:v>
                </c:pt>
                <c:pt idx="2239" formatCode="#,##0;[Red]\-#,##0">
                  <c:v>288161.595029547</c:v>
                </c:pt>
                <c:pt idx="2240" formatCode="#,##0;[Red]\-#,##0">
                  <c:v>288161.595029547</c:v>
                </c:pt>
                <c:pt idx="2241" formatCode="#,##0;[Red]\-#,##0">
                  <c:v>288161.595029547</c:v>
                </c:pt>
                <c:pt idx="2242" formatCode="#,##0;[Red]\-#,##0">
                  <c:v>288161.595029547</c:v>
                </c:pt>
                <c:pt idx="2243" formatCode="#,##0;[Red]\-#,##0">
                  <c:v>288161.595029547</c:v>
                </c:pt>
                <c:pt idx="2244" formatCode="#,##0;[Red]\-#,##0">
                  <c:v>288161.595029547</c:v>
                </c:pt>
                <c:pt idx="2245" formatCode="#,##0;[Red]\-#,##0">
                  <c:v>288161.595029547</c:v>
                </c:pt>
                <c:pt idx="2246" formatCode="#,##0;[Red]\-#,##0">
                  <c:v>289177.69632703019</c:v>
                </c:pt>
                <c:pt idx="2247" formatCode="#,##0;[Red]\-#,##0">
                  <c:v>289177.69632703019</c:v>
                </c:pt>
                <c:pt idx="2248" formatCode="#,##0;[Red]\-#,##0">
                  <c:v>288608.54436345591</c:v>
                </c:pt>
                <c:pt idx="2249" formatCode="#,##0;[Red]\-#,##0">
                  <c:v>289377.38085756154</c:v>
                </c:pt>
                <c:pt idx="2250" formatCode="#,##0;[Red]\-#,##0">
                  <c:v>289377.38085756154</c:v>
                </c:pt>
                <c:pt idx="2251" formatCode="#,##0;[Red]\-#,##0">
                  <c:v>289377.38085756154</c:v>
                </c:pt>
                <c:pt idx="2252" formatCode="#,##0;[Red]\-#,##0">
                  <c:v>289308.61452555767</c:v>
                </c:pt>
                <c:pt idx="2253" formatCode="#,##0;[Red]\-#,##0">
                  <c:v>289308.61452555767</c:v>
                </c:pt>
                <c:pt idx="2254" formatCode="#,##0;[Red]\-#,##0">
                  <c:v>289308.61452555767</c:v>
                </c:pt>
                <c:pt idx="2255" formatCode="#,##0;[Red]\-#,##0">
                  <c:v>289308.61452555767</c:v>
                </c:pt>
                <c:pt idx="2256" formatCode="#,##0;[Red]\-#,##0">
                  <c:v>289308.61452555767</c:v>
                </c:pt>
                <c:pt idx="2257" formatCode="#,##0;[Red]\-#,##0">
                  <c:v>289308.61452555767</c:v>
                </c:pt>
                <c:pt idx="2258" formatCode="#,##0;[Red]\-#,##0">
                  <c:v>289308.61452555767</c:v>
                </c:pt>
                <c:pt idx="2259" formatCode="#,##0;[Red]\-#,##0">
                  <c:v>289308.61452555767</c:v>
                </c:pt>
                <c:pt idx="2260" formatCode="#,##0;[Red]\-#,##0">
                  <c:v>289308.61452555767</c:v>
                </c:pt>
                <c:pt idx="2261" formatCode="#,##0;[Red]\-#,##0">
                  <c:v>288632.02453908947</c:v>
                </c:pt>
                <c:pt idx="2262" formatCode="#,##0;[Red]\-#,##0">
                  <c:v>291338.90775641351</c:v>
                </c:pt>
                <c:pt idx="2263" formatCode="#,##0;[Red]\-#,##0">
                  <c:v>291338.90775641351</c:v>
                </c:pt>
                <c:pt idx="2264" formatCode="#,##0;[Red]\-#,##0">
                  <c:v>294763.56529066007</c:v>
                </c:pt>
                <c:pt idx="2265" formatCode="#,##0;[Red]\-#,##0">
                  <c:v>294763.56529066007</c:v>
                </c:pt>
                <c:pt idx="2266" formatCode="#,##0;[Red]\-#,##0">
                  <c:v>297136.98301217909</c:v>
                </c:pt>
                <c:pt idx="2267" formatCode="#,##0;[Red]\-#,##0">
                  <c:v>297136.98301217909</c:v>
                </c:pt>
                <c:pt idx="2268" formatCode="#,##0;[Red]\-#,##0">
                  <c:v>297136.98301217909</c:v>
                </c:pt>
                <c:pt idx="2269" formatCode="#,##0;[Red]\-#,##0">
                  <c:v>297136.98301217909</c:v>
                </c:pt>
                <c:pt idx="2270" formatCode="#,##0;[Red]\-#,##0">
                  <c:v>297136.98301217909</c:v>
                </c:pt>
                <c:pt idx="2271" formatCode="#,##0;[Red]\-#,##0">
                  <c:v>297136.98301217909</c:v>
                </c:pt>
                <c:pt idx="2272" formatCode="#,##0;[Red]\-#,##0">
                  <c:v>297136.98301217909</c:v>
                </c:pt>
                <c:pt idx="2273" formatCode="#,##0;[Red]\-#,##0">
                  <c:v>297136.98301217909</c:v>
                </c:pt>
                <c:pt idx="2274" formatCode="#,##0;[Red]\-#,##0">
                  <c:v>282693.80551312934</c:v>
                </c:pt>
                <c:pt idx="2275" formatCode="#,##0;[Red]\-#,##0">
                  <c:v>273486.30797942332</c:v>
                </c:pt>
                <c:pt idx="2276" formatCode="#,##0;[Red]\-#,##0">
                  <c:v>274713.80388777022</c:v>
                </c:pt>
                <c:pt idx="2277" formatCode="#,##0;[Red]\-#,##0">
                  <c:v>269330.22380701656</c:v>
                </c:pt>
                <c:pt idx="2278" formatCode="#,##0;[Red]\-#,##0">
                  <c:v>269330.22380701656</c:v>
                </c:pt>
                <c:pt idx="2279" formatCode="#,##0;[Red]\-#,##0">
                  <c:v>274538.55714034993</c:v>
                </c:pt>
                <c:pt idx="2280" formatCode="#,##0;[Red]\-#,##0">
                  <c:v>274538.55714034993</c:v>
                </c:pt>
                <c:pt idx="2281" formatCode="#,##0;[Red]\-#,##0">
                  <c:v>274538.55714034993</c:v>
                </c:pt>
                <c:pt idx="2282" formatCode="#,##0;[Red]\-#,##0">
                  <c:v>274809.26639860659</c:v>
                </c:pt>
                <c:pt idx="2283" formatCode="#,##0;[Red]\-#,##0">
                  <c:v>274809.26639860659</c:v>
                </c:pt>
                <c:pt idx="2284" formatCode="#,##0;[Red]\-#,##0">
                  <c:v>274809.26639860659</c:v>
                </c:pt>
                <c:pt idx="2285" formatCode="#,##0;[Red]\-#,##0">
                  <c:v>279094.98068432091</c:v>
                </c:pt>
                <c:pt idx="2286" formatCode="#,##0;[Red]\-#,##0">
                  <c:v>277843.63996211858</c:v>
                </c:pt>
                <c:pt idx="2287" formatCode="#,##0;[Red]\-#,##0">
                  <c:v>281291.91582418757</c:v>
                </c:pt>
                <c:pt idx="2288" formatCode="#,##0;[Red]\-#,##0">
                  <c:v>281291.91582418757</c:v>
                </c:pt>
                <c:pt idx="2289" formatCode="#,##0;[Red]\-#,##0">
                  <c:v>281291.91582418757</c:v>
                </c:pt>
                <c:pt idx="2290" formatCode="#,##0;[Red]\-#,##0">
                  <c:v>281291.91582418757</c:v>
                </c:pt>
                <c:pt idx="2291" formatCode="#,##0;[Red]\-#,##0">
                  <c:v>281291.91582418757</c:v>
                </c:pt>
                <c:pt idx="2292" formatCode="#,##0;[Red]\-#,##0">
                  <c:v>281291.91582418757</c:v>
                </c:pt>
                <c:pt idx="2293" formatCode="#,##0;[Red]\-#,##0">
                  <c:v>281291.91582418757</c:v>
                </c:pt>
                <c:pt idx="2294" formatCode="#,##0;[Red]\-#,##0">
                  <c:v>281291.91582418757</c:v>
                </c:pt>
                <c:pt idx="2295" formatCode="#,##0;[Red]\-#,##0">
                  <c:v>281291.91582418757</c:v>
                </c:pt>
                <c:pt idx="2296" formatCode="#,##0;[Red]\-#,##0">
                  <c:v>281291.91582418757</c:v>
                </c:pt>
                <c:pt idx="2297" formatCode="#,##0;[Red]\-#,##0">
                  <c:v>281291.91582418757</c:v>
                </c:pt>
                <c:pt idx="2298" formatCode="#,##0;[Red]\-#,##0">
                  <c:v>281291.91582418757</c:v>
                </c:pt>
                <c:pt idx="2299" formatCode="#,##0;[Red]\-#,##0">
                  <c:v>281291.91582418757</c:v>
                </c:pt>
                <c:pt idx="2300" formatCode="#,##0;[Red]\-#,##0">
                  <c:v>281291.91582418757</c:v>
                </c:pt>
                <c:pt idx="2301" formatCode="#,##0;[Red]\-#,##0">
                  <c:v>281291.91582418757</c:v>
                </c:pt>
                <c:pt idx="2302" formatCode="#,##0;[Red]\-#,##0">
                  <c:v>281291.91582418757</c:v>
                </c:pt>
                <c:pt idx="2303" formatCode="#,##0;[Red]\-#,##0">
                  <c:v>281291.91582418757</c:v>
                </c:pt>
                <c:pt idx="2304" formatCode="#,##0;[Red]\-#,##0">
                  <c:v>281291.91582418757</c:v>
                </c:pt>
                <c:pt idx="2305" formatCode="#,##0;[Red]\-#,##0">
                  <c:v>281291.91582418757</c:v>
                </c:pt>
                <c:pt idx="2306" formatCode="#,##0;[Red]\-#,##0">
                  <c:v>315414.47849828232</c:v>
                </c:pt>
                <c:pt idx="2307" formatCode="#,##0;[Red]\-#,##0">
                  <c:v>315414.47849828232</c:v>
                </c:pt>
                <c:pt idx="2308" formatCode="#,##0;[Red]\-#,##0">
                  <c:v>315414.47849828232</c:v>
                </c:pt>
                <c:pt idx="2309" formatCode="#,##0;[Red]\-#,##0">
                  <c:v>315414.47849828232</c:v>
                </c:pt>
                <c:pt idx="2310" formatCode="#,##0;[Red]\-#,##0">
                  <c:v>315414.47849828232</c:v>
                </c:pt>
                <c:pt idx="2311" formatCode="#,##0;[Red]\-#,##0">
                  <c:v>315414.47849828232</c:v>
                </c:pt>
                <c:pt idx="2312" formatCode="#,##0;[Red]\-#,##0">
                  <c:v>315414.47849828232</c:v>
                </c:pt>
                <c:pt idx="2313" formatCode="#,##0;[Red]\-#,##0">
                  <c:v>315414.47849828232</c:v>
                </c:pt>
                <c:pt idx="2314" formatCode="#,##0;[Red]\-#,##0">
                  <c:v>315414.47849828232</c:v>
                </c:pt>
                <c:pt idx="2315" formatCode="#,##0;[Red]\-#,##0">
                  <c:v>307494.36830544489</c:v>
                </c:pt>
                <c:pt idx="2316" formatCode="#,##0;[Red]\-#,##0">
                  <c:v>307494.36830544489</c:v>
                </c:pt>
                <c:pt idx="2317" formatCode="#,##0;[Red]\-#,##0">
                  <c:v>307494.36830544489</c:v>
                </c:pt>
                <c:pt idx="2318" formatCode="#,##0;[Red]\-#,##0">
                  <c:v>307494.36830544489</c:v>
                </c:pt>
                <c:pt idx="2319" formatCode="#,##0;[Red]\-#,##0">
                  <c:v>307494.36830544489</c:v>
                </c:pt>
                <c:pt idx="2320" formatCode="#,##0;[Red]\-#,##0">
                  <c:v>307494.36830544489</c:v>
                </c:pt>
                <c:pt idx="2321" formatCode="#,##0;[Red]\-#,##0">
                  <c:v>307494.36830544489</c:v>
                </c:pt>
                <c:pt idx="2322" formatCode="#,##0;[Red]\-#,##0">
                  <c:v>307494.36830544489</c:v>
                </c:pt>
                <c:pt idx="2323" formatCode="#,##0;[Red]\-#,##0">
                  <c:v>307494.36830544489</c:v>
                </c:pt>
                <c:pt idx="2324" formatCode="#,##0;[Red]\-#,##0">
                  <c:v>307494.36830544489</c:v>
                </c:pt>
                <c:pt idx="2325" formatCode="#,##0;[Red]\-#,##0">
                  <c:v>307494.36830544489</c:v>
                </c:pt>
                <c:pt idx="2326" formatCode="#,##0;[Red]\-#,##0">
                  <c:v>307494.36830544489</c:v>
                </c:pt>
                <c:pt idx="2327" formatCode="#,##0;[Red]\-#,##0">
                  <c:v>307494.36830544489</c:v>
                </c:pt>
                <c:pt idx="2328" formatCode="#,##0;[Red]\-#,##0">
                  <c:v>306791.62761675904</c:v>
                </c:pt>
                <c:pt idx="2329" formatCode="#,##0;[Red]\-#,##0">
                  <c:v>306791.62761675904</c:v>
                </c:pt>
                <c:pt idx="2330" formatCode="#,##0;[Red]\-#,##0">
                  <c:v>306791.62761675904</c:v>
                </c:pt>
                <c:pt idx="2331" formatCode="#,##0;[Red]\-#,##0">
                  <c:v>306791.62761675904</c:v>
                </c:pt>
                <c:pt idx="2332" formatCode="#,##0;[Red]\-#,##0">
                  <c:v>306791.62761675904</c:v>
                </c:pt>
                <c:pt idx="2333" formatCode="#,##0;[Red]\-#,##0">
                  <c:v>306791.62761675904</c:v>
                </c:pt>
                <c:pt idx="2334" formatCode="#,##0;[Red]\-#,##0">
                  <c:v>306791.62761675904</c:v>
                </c:pt>
                <c:pt idx="2335" formatCode="#,##0;[Red]\-#,##0">
                  <c:v>306791.62761675904</c:v>
                </c:pt>
                <c:pt idx="2336" formatCode="#,##0;[Red]\-#,##0">
                  <c:v>323524.69534584269</c:v>
                </c:pt>
                <c:pt idx="2337" formatCode="#,##0;[Red]\-#,##0">
                  <c:v>323524.69534584269</c:v>
                </c:pt>
                <c:pt idx="2338" formatCode="#,##0;[Red]\-#,##0">
                  <c:v>321338.1064245599</c:v>
                </c:pt>
                <c:pt idx="2339" formatCode="#,##0;[Red]\-#,##0">
                  <c:v>321338.1064245599</c:v>
                </c:pt>
                <c:pt idx="2340" formatCode="#,##0;[Red]\-#,##0">
                  <c:v>321338.1064245599</c:v>
                </c:pt>
                <c:pt idx="2341" formatCode="#,##0;[Red]\-#,##0">
                  <c:v>321338.1064245599</c:v>
                </c:pt>
                <c:pt idx="2342" formatCode="#,##0;[Red]\-#,##0">
                  <c:v>321338.1064245599</c:v>
                </c:pt>
                <c:pt idx="2343" formatCode="#,##0;[Red]\-#,##0">
                  <c:v>321338.1064245599</c:v>
                </c:pt>
                <c:pt idx="2344" formatCode="#,##0;[Red]\-#,##0">
                  <c:v>321338.1064245599</c:v>
                </c:pt>
                <c:pt idx="2345" formatCode="#,##0;[Red]\-#,##0">
                  <c:v>321338.1064245599</c:v>
                </c:pt>
                <c:pt idx="2346" formatCode="#,##0;[Red]\-#,##0">
                  <c:v>321338.1064245599</c:v>
                </c:pt>
                <c:pt idx="2347" formatCode="#,##0;[Red]\-#,##0">
                  <c:v>321338.1064245599</c:v>
                </c:pt>
                <c:pt idx="2348" formatCode="#,##0;[Red]\-#,##0">
                  <c:v>321338.1064245599</c:v>
                </c:pt>
                <c:pt idx="2349" formatCode="#,##0;[Red]\-#,##0">
                  <c:v>321338.1064245599</c:v>
                </c:pt>
                <c:pt idx="2350" formatCode="#,##0;[Red]\-#,##0">
                  <c:v>321338.1064245599</c:v>
                </c:pt>
                <c:pt idx="2351" formatCode="#,##0;[Red]\-#,##0">
                  <c:v>321338.1064245599</c:v>
                </c:pt>
                <c:pt idx="2352" formatCode="#,##0;[Red]\-#,##0">
                  <c:v>321338.1064245599</c:v>
                </c:pt>
                <c:pt idx="2353" formatCode="#,##0;[Red]\-#,##0">
                  <c:v>321338.1064245599</c:v>
                </c:pt>
                <c:pt idx="2354" formatCode="#,##0;[Red]\-#,##0">
                  <c:v>321338.1064245599</c:v>
                </c:pt>
                <c:pt idx="2355" formatCode="#,##0;[Red]\-#,##0">
                  <c:v>321338.1064245599</c:v>
                </c:pt>
                <c:pt idx="2356" formatCode="#,##0;[Red]\-#,##0">
                  <c:v>321338.1064245599</c:v>
                </c:pt>
                <c:pt idx="2357" formatCode="#,##0;[Red]\-#,##0">
                  <c:v>321338.1064245599</c:v>
                </c:pt>
                <c:pt idx="2358" formatCode="#,##0;[Red]\-#,##0">
                  <c:v>321338.1064245599</c:v>
                </c:pt>
                <c:pt idx="2359" formatCode="#,##0;[Red]\-#,##0">
                  <c:v>321338.1064245599</c:v>
                </c:pt>
                <c:pt idx="2360" formatCode="#,##0;[Red]\-#,##0">
                  <c:v>321338.1064245599</c:v>
                </c:pt>
                <c:pt idx="2361" formatCode="#,##0;[Red]\-#,##0">
                  <c:v>321338.1064245599</c:v>
                </c:pt>
                <c:pt idx="2362" formatCode="#,##0;[Red]\-#,##0">
                  <c:v>321338.1064245599</c:v>
                </c:pt>
                <c:pt idx="2363" formatCode="#,##0;[Red]\-#,##0">
                  <c:v>321338.1064245599</c:v>
                </c:pt>
                <c:pt idx="2364" formatCode="#,##0;[Red]\-#,##0">
                  <c:v>321338.1064245599</c:v>
                </c:pt>
                <c:pt idx="2365" formatCode="#,##0;[Red]\-#,##0">
                  <c:v>321338.1064245599</c:v>
                </c:pt>
                <c:pt idx="2366" formatCode="#,##0;[Red]\-#,##0">
                  <c:v>321338.1064245599</c:v>
                </c:pt>
                <c:pt idx="2367" formatCode="#,##0;[Red]\-#,##0">
                  <c:v>321338.1064245599</c:v>
                </c:pt>
                <c:pt idx="2368" formatCode="#,##0;[Red]\-#,##0">
                  <c:v>315309.73763023369</c:v>
                </c:pt>
                <c:pt idx="2369" formatCode="#,##0;[Red]\-#,##0">
                  <c:v>315309.73763023369</c:v>
                </c:pt>
                <c:pt idx="2370" formatCode="#,##0;[Red]\-#,##0">
                  <c:v>315309.73763023369</c:v>
                </c:pt>
                <c:pt idx="2371" formatCode="#,##0;[Red]\-#,##0">
                  <c:v>315309.73763023369</c:v>
                </c:pt>
                <c:pt idx="2372" formatCode="#,##0;[Red]\-#,##0">
                  <c:v>315309.73763023369</c:v>
                </c:pt>
                <c:pt idx="2373" formatCode="#,##0;[Red]\-#,##0">
                  <c:v>315309.73763023369</c:v>
                </c:pt>
                <c:pt idx="2374" formatCode="#,##0;[Red]\-#,##0">
                  <c:v>315309.73763023369</c:v>
                </c:pt>
                <c:pt idx="2375" formatCode="#,##0;[Red]\-#,##0">
                  <c:v>315309.73763023369</c:v>
                </c:pt>
                <c:pt idx="2376" formatCode="#,##0;[Red]\-#,##0">
                  <c:v>315309.73763023369</c:v>
                </c:pt>
                <c:pt idx="2377" formatCode="#,##0;[Red]\-#,##0">
                  <c:v>315309.73763023369</c:v>
                </c:pt>
                <c:pt idx="2378" formatCode="#,##0;[Red]\-#,##0">
                  <c:v>315309.73763023369</c:v>
                </c:pt>
                <c:pt idx="2379" formatCode="#,##0;[Red]\-#,##0">
                  <c:v>315309.73763023369</c:v>
                </c:pt>
                <c:pt idx="2380" formatCode="#,##0;[Red]\-#,##0">
                  <c:v>310147.49574232812</c:v>
                </c:pt>
                <c:pt idx="2381" formatCode="#,##0;[Red]\-#,##0">
                  <c:v>310147.49574232812</c:v>
                </c:pt>
                <c:pt idx="2382" formatCode="#,##0;[Red]\-#,##0">
                  <c:v>310147.49574232812</c:v>
                </c:pt>
                <c:pt idx="2383" formatCode="#,##0;[Red]\-#,##0">
                  <c:v>310147.49574232812</c:v>
                </c:pt>
                <c:pt idx="2384" formatCode="#,##0;[Red]\-#,##0">
                  <c:v>310147.49574232812</c:v>
                </c:pt>
                <c:pt idx="2385" formatCode="#,##0;[Red]\-#,##0">
                  <c:v>310147.49574232812</c:v>
                </c:pt>
                <c:pt idx="2386" formatCode="#,##0;[Red]\-#,##0">
                  <c:v>310147.49574232812</c:v>
                </c:pt>
                <c:pt idx="2387" formatCode="#,##0;[Red]\-#,##0">
                  <c:v>310147.49574232812</c:v>
                </c:pt>
                <c:pt idx="2388" formatCode="#,##0;[Red]\-#,##0">
                  <c:v>310147.49574232812</c:v>
                </c:pt>
                <c:pt idx="2389" formatCode="#,##0;[Red]\-#,##0">
                  <c:v>310147.49574232812</c:v>
                </c:pt>
                <c:pt idx="2390" formatCode="#,##0;[Red]\-#,##0">
                  <c:v>310147.49574232812</c:v>
                </c:pt>
                <c:pt idx="2391" formatCode="#,##0;[Red]\-#,##0">
                  <c:v>312245.81708525377</c:v>
                </c:pt>
                <c:pt idx="2392" formatCode="#,##0;[Red]\-#,##0">
                  <c:v>312245.81708525377</c:v>
                </c:pt>
                <c:pt idx="2393" formatCode="#,##0;[Red]\-#,##0">
                  <c:v>312245.81708525377</c:v>
                </c:pt>
                <c:pt idx="2394" formatCode="#,##0;[Red]\-#,##0">
                  <c:v>312245.81708525377</c:v>
                </c:pt>
                <c:pt idx="2395" formatCode="#,##0;[Red]\-#,##0">
                  <c:v>312245.81708525377</c:v>
                </c:pt>
                <c:pt idx="2396" formatCode="#,##0;[Red]\-#,##0">
                  <c:v>312245.81708525377</c:v>
                </c:pt>
                <c:pt idx="2397" formatCode="#,##0;[Red]\-#,##0">
                  <c:v>308516.61456087051</c:v>
                </c:pt>
                <c:pt idx="2398" formatCode="#,##0;[Red]\-#,##0">
                  <c:v>308516.61456087051</c:v>
                </c:pt>
                <c:pt idx="2399" formatCode="#,##0;[Red]\-#,##0">
                  <c:v>308516.61456087051</c:v>
                </c:pt>
                <c:pt idx="2400" formatCode="#,##0;[Red]\-#,##0">
                  <c:v>308516.61456087051</c:v>
                </c:pt>
                <c:pt idx="2401" formatCode="#,##0;[Red]\-#,##0">
                  <c:v>304840.14397263521</c:v>
                </c:pt>
                <c:pt idx="2402" formatCode="#,##0;[Red]\-#,##0">
                  <c:v>304840.14397263521</c:v>
                </c:pt>
                <c:pt idx="2403" formatCode="#,##0;[Red]\-#,##0">
                  <c:v>304840.14397263521</c:v>
                </c:pt>
                <c:pt idx="2404" formatCode="#,##0;[Red]\-#,##0">
                  <c:v>299891.53339022177</c:v>
                </c:pt>
                <c:pt idx="2405" formatCode="#,##0;[Red]\-#,##0">
                  <c:v>299891.53339022177</c:v>
                </c:pt>
                <c:pt idx="2406" formatCode="#,##0;[Red]\-#,##0">
                  <c:v>299891.53339022177</c:v>
                </c:pt>
                <c:pt idx="2407" formatCode="#,##0;[Red]\-#,##0">
                  <c:v>299891.53339022177</c:v>
                </c:pt>
                <c:pt idx="2408" formatCode="#,##0;[Red]\-#,##0">
                  <c:v>299891.53339022177</c:v>
                </c:pt>
                <c:pt idx="2409" formatCode="#,##0;[Red]\-#,##0">
                  <c:v>294763.32826201664</c:v>
                </c:pt>
                <c:pt idx="2410" formatCode="#,##0;[Red]\-#,##0">
                  <c:v>294763.32826201664</c:v>
                </c:pt>
                <c:pt idx="2411" formatCode="#,##0;[Red]\-#,##0">
                  <c:v>289032.66923622868</c:v>
                </c:pt>
                <c:pt idx="2412" formatCode="#,##0;[Red]\-#,##0">
                  <c:v>289032.66923622868</c:v>
                </c:pt>
                <c:pt idx="2413" formatCode="#,##0;[Red]\-#,##0">
                  <c:v>289032.66923622868</c:v>
                </c:pt>
                <c:pt idx="2414" formatCode="#,##0;[Red]\-#,##0">
                  <c:v>289032.66923622868</c:v>
                </c:pt>
                <c:pt idx="2415" formatCode="#,##0;[Red]\-#,##0">
                  <c:v>289032.66923622868</c:v>
                </c:pt>
                <c:pt idx="2416" formatCode="#,##0;[Red]\-#,##0">
                  <c:v>289032.66923622868</c:v>
                </c:pt>
                <c:pt idx="2417" formatCode="#,##0;[Red]\-#,##0">
                  <c:v>289032.66923622868</c:v>
                </c:pt>
                <c:pt idx="2418" formatCode="#,##0;[Red]\-#,##0">
                  <c:v>289032.66923622868</c:v>
                </c:pt>
                <c:pt idx="2419" formatCode="#,##0;[Red]\-#,##0">
                  <c:v>289032.66923622868</c:v>
                </c:pt>
                <c:pt idx="2420" formatCode="#,##0;[Red]\-#,##0">
                  <c:v>289032.66923622868</c:v>
                </c:pt>
                <c:pt idx="2421" formatCode="#,##0;[Red]\-#,##0">
                  <c:v>289032.66923622868</c:v>
                </c:pt>
                <c:pt idx="2422" formatCode="#,##0;[Red]\-#,##0">
                  <c:v>289032.66923622868</c:v>
                </c:pt>
                <c:pt idx="2423" formatCode="#,##0;[Red]\-#,##0">
                  <c:v>284555.05729593016</c:v>
                </c:pt>
                <c:pt idx="2424" formatCode="#,##0;[Red]\-#,##0">
                  <c:v>284555.05729593016</c:v>
                </c:pt>
                <c:pt idx="2425" formatCode="#,##0;[Red]\-#,##0">
                  <c:v>284555.05729593016</c:v>
                </c:pt>
                <c:pt idx="2426" formatCode="#,##0;[Red]\-#,##0">
                  <c:v>284555.05729593016</c:v>
                </c:pt>
                <c:pt idx="2427" formatCode="#,##0;[Red]\-#,##0">
                  <c:v>284555.05729593016</c:v>
                </c:pt>
                <c:pt idx="2428" formatCode="#,##0;[Red]\-#,##0">
                  <c:v>284555.05729593016</c:v>
                </c:pt>
                <c:pt idx="2429" formatCode="#,##0;[Red]\-#,##0">
                  <c:v>284555.05729593016</c:v>
                </c:pt>
                <c:pt idx="2430" formatCode="#,##0;[Red]\-#,##0">
                  <c:v>284555.05729593016</c:v>
                </c:pt>
                <c:pt idx="2431" formatCode="#,##0;[Red]\-#,##0">
                  <c:v>284555.05729593016</c:v>
                </c:pt>
                <c:pt idx="2432" formatCode="#,##0;[Red]\-#,##0">
                  <c:v>284555.05729593016</c:v>
                </c:pt>
                <c:pt idx="2433" formatCode="#,##0;[Red]\-#,##0">
                  <c:v>284555.05729593016</c:v>
                </c:pt>
                <c:pt idx="2434" formatCode="#,##0;[Red]\-#,##0">
                  <c:v>284555.05729593016</c:v>
                </c:pt>
                <c:pt idx="2435" formatCode="#,##0;[Red]\-#,##0">
                  <c:v>284555.05729593016</c:v>
                </c:pt>
                <c:pt idx="2436" formatCode="#,##0;[Red]\-#,##0">
                  <c:v>284555.05729593016</c:v>
                </c:pt>
                <c:pt idx="2437" formatCode="#,##0;[Red]\-#,##0">
                  <c:v>284555.05729593016</c:v>
                </c:pt>
                <c:pt idx="2438" formatCode="#,##0;[Red]\-#,##0">
                  <c:v>284555.05729593016</c:v>
                </c:pt>
                <c:pt idx="2439" formatCode="#,##0;[Red]\-#,##0">
                  <c:v>284555.05729593016</c:v>
                </c:pt>
                <c:pt idx="2440" formatCode="#,##0;[Red]\-#,##0">
                  <c:v>284555.05729593016</c:v>
                </c:pt>
                <c:pt idx="2441" formatCode="#,##0;[Red]\-#,##0">
                  <c:v>284555.05729593016</c:v>
                </c:pt>
                <c:pt idx="2442" formatCode="#,##0;[Red]\-#,##0">
                  <c:v>284555.05729593016</c:v>
                </c:pt>
                <c:pt idx="2443" formatCode="#,##0;[Red]\-#,##0">
                  <c:v>284555.05729593016</c:v>
                </c:pt>
                <c:pt idx="2444" formatCode="#,##0;[Red]\-#,##0">
                  <c:v>284555.05729593016</c:v>
                </c:pt>
                <c:pt idx="2445" formatCode="#,##0;[Red]\-#,##0">
                  <c:v>284555.05729593016</c:v>
                </c:pt>
                <c:pt idx="2446" formatCode="#,##0;[Red]\-#,##0">
                  <c:v>284555.05729593016</c:v>
                </c:pt>
                <c:pt idx="2447" formatCode="#,##0;[Red]\-#,##0">
                  <c:v>284555.05729593016</c:v>
                </c:pt>
                <c:pt idx="2448" formatCode="#,##0;[Red]\-#,##0">
                  <c:v>284555.05729593016</c:v>
                </c:pt>
                <c:pt idx="2449" formatCode="#,##0;[Red]\-#,##0">
                  <c:v>284555.05729593016</c:v>
                </c:pt>
                <c:pt idx="2450" formatCode="#,##0;[Red]\-#,##0">
                  <c:v>284555.05729593016</c:v>
                </c:pt>
                <c:pt idx="2451" formatCode="#,##0;[Red]\-#,##0">
                  <c:v>284555.05729593016</c:v>
                </c:pt>
                <c:pt idx="2452" formatCode="#,##0;[Red]\-#,##0">
                  <c:v>284555.05729593016</c:v>
                </c:pt>
                <c:pt idx="2453" formatCode="#,##0;[Red]\-#,##0">
                  <c:v>284555.05729593016</c:v>
                </c:pt>
                <c:pt idx="2454" formatCode="#,##0;[Red]\-#,##0">
                  <c:v>281209.33238886698</c:v>
                </c:pt>
                <c:pt idx="2455" formatCode="#,##0;[Red]\-#,##0">
                  <c:v>281209.33238886698</c:v>
                </c:pt>
                <c:pt idx="2456" formatCode="#,##0;[Red]\-#,##0">
                  <c:v>281209.33238886698</c:v>
                </c:pt>
                <c:pt idx="2457" formatCode="#,##0;[Red]\-#,##0">
                  <c:v>281209.33238886698</c:v>
                </c:pt>
                <c:pt idx="2458" formatCode="#,##0;[Red]\-#,##0">
                  <c:v>281209.33238886698</c:v>
                </c:pt>
                <c:pt idx="2459" formatCode="#,##0;[Red]\-#,##0">
                  <c:v>281209.33238886698</c:v>
                </c:pt>
                <c:pt idx="2460" formatCode="#,##0;[Red]\-#,##0">
                  <c:v>281209.33238886698</c:v>
                </c:pt>
                <c:pt idx="2461" formatCode="#,##0;[Red]\-#,##0">
                  <c:v>281209.33238886698</c:v>
                </c:pt>
                <c:pt idx="2462" formatCode="#,##0;[Red]\-#,##0">
                  <c:v>281209.33238886698</c:v>
                </c:pt>
                <c:pt idx="2463" formatCode="#,##0;[Red]\-#,##0">
                  <c:v>312799.74633222213</c:v>
                </c:pt>
                <c:pt idx="2464" formatCode="#,##0;[Red]\-#,##0">
                  <c:v>312799.74633222213</c:v>
                </c:pt>
                <c:pt idx="2465" formatCode="#,##0;[Red]\-#,##0">
                  <c:v>312799.74633222213</c:v>
                </c:pt>
                <c:pt idx="2466" formatCode="#,##0;[Red]\-#,##0">
                  <c:v>312799.74633222213</c:v>
                </c:pt>
                <c:pt idx="2467" formatCode="#,##0;[Red]\-#,##0">
                  <c:v>308170.11670259247</c:v>
                </c:pt>
                <c:pt idx="2468" formatCode="#,##0;[Red]\-#,##0">
                  <c:v>308170.11670259247</c:v>
                </c:pt>
                <c:pt idx="2469" formatCode="#,##0;[Red]\-#,##0">
                  <c:v>308170.11670259247</c:v>
                </c:pt>
                <c:pt idx="2470" formatCode="#,##0;[Red]\-#,##0">
                  <c:v>308170.11670259247</c:v>
                </c:pt>
                <c:pt idx="2471" formatCode="#,##0;[Red]\-#,##0">
                  <c:v>308170.11670259247</c:v>
                </c:pt>
                <c:pt idx="2472" formatCode="#,##0;[Red]\-#,##0">
                  <c:v>308170.11670259247</c:v>
                </c:pt>
                <c:pt idx="2473" formatCode="#,##0;[Red]\-#,##0">
                  <c:v>308170.11670259247</c:v>
                </c:pt>
                <c:pt idx="2474" formatCode="#,##0;[Red]\-#,##0">
                  <c:v>308170.11670259247</c:v>
                </c:pt>
                <c:pt idx="2475" formatCode="#,##0;[Red]\-#,##0">
                  <c:v>308170.11670259247</c:v>
                </c:pt>
                <c:pt idx="2476" formatCode="#,##0;[Red]\-#,##0">
                  <c:v>308170.11670259247</c:v>
                </c:pt>
                <c:pt idx="2477" formatCode="#,##0;[Red]\-#,##0">
                  <c:v>308170.11670259247</c:v>
                </c:pt>
                <c:pt idx="2478" formatCode="#,##0;[Red]\-#,##0">
                  <c:v>308170.11670259247</c:v>
                </c:pt>
                <c:pt idx="2479" formatCode="#,##0;[Red]\-#,##0">
                  <c:v>308170.11670259247</c:v>
                </c:pt>
                <c:pt idx="2480" formatCode="#,##0;[Red]\-#,##0">
                  <c:v>308170.11670259247</c:v>
                </c:pt>
                <c:pt idx="2481" formatCode="#,##0;[Red]\-#,##0">
                  <c:v>308170.11670259247</c:v>
                </c:pt>
                <c:pt idx="2482" formatCode="#,##0;[Red]\-#,##0">
                  <c:v>308170.11670259247</c:v>
                </c:pt>
                <c:pt idx="2483" formatCode="#,##0;[Red]\-#,##0">
                  <c:v>305285.50131797709</c:v>
                </c:pt>
                <c:pt idx="2484" formatCode="#,##0;[Red]\-#,##0">
                  <c:v>305285.50131797709</c:v>
                </c:pt>
                <c:pt idx="2485" formatCode="#,##0;[Red]\-#,##0">
                  <c:v>305285.50131797709</c:v>
                </c:pt>
                <c:pt idx="2486" formatCode="#,##0;[Red]\-#,##0">
                  <c:v>305285.50131797709</c:v>
                </c:pt>
                <c:pt idx="2487" formatCode="#,##0;[Red]\-#,##0">
                  <c:v>305285.50131797709</c:v>
                </c:pt>
                <c:pt idx="2488" formatCode="#,##0;[Red]\-#,##0">
                  <c:v>305285.50131797709</c:v>
                </c:pt>
                <c:pt idx="2489" formatCode="#,##0;[Red]\-#,##0">
                  <c:v>305285.50131797709</c:v>
                </c:pt>
                <c:pt idx="2490" formatCode="#,##0;[Red]\-#,##0">
                  <c:v>305285.50131797709</c:v>
                </c:pt>
                <c:pt idx="2491" formatCode="#,##0;[Red]\-#,##0">
                  <c:v>305285.50131797709</c:v>
                </c:pt>
                <c:pt idx="2492" formatCode="#,##0;[Red]\-#,##0">
                  <c:v>305285.50131797709</c:v>
                </c:pt>
                <c:pt idx="2493" formatCode="#,##0;[Red]\-#,##0">
                  <c:v>294895.89092836669</c:v>
                </c:pt>
                <c:pt idx="2494" formatCode="#,##0;[Red]\-#,##0">
                  <c:v>294895.89092836669</c:v>
                </c:pt>
                <c:pt idx="2495" formatCode="#,##0;[Red]\-#,##0">
                  <c:v>294895.89092836669</c:v>
                </c:pt>
                <c:pt idx="2496" formatCode="#,##0;[Red]\-#,##0">
                  <c:v>294895.89092836669</c:v>
                </c:pt>
                <c:pt idx="2497" formatCode="#,##0;[Red]\-#,##0">
                  <c:v>294895.89092836669</c:v>
                </c:pt>
                <c:pt idx="2498" formatCode="#,##0;[Red]\-#,##0">
                  <c:v>294895.89092836669</c:v>
                </c:pt>
                <c:pt idx="2499" formatCode="#,##0;[Red]\-#,##0">
                  <c:v>284691.80929571361</c:v>
                </c:pt>
                <c:pt idx="2500" formatCode="#,##0;[Red]\-#,##0">
                  <c:v>284691.80929571361</c:v>
                </c:pt>
                <c:pt idx="2501" formatCode="#,##0;[Red]\-#,##0">
                  <c:v>284691.80929571361</c:v>
                </c:pt>
                <c:pt idx="2502" formatCode="#,##0;[Red]\-#,##0">
                  <c:v>284691.80929571361</c:v>
                </c:pt>
                <c:pt idx="2503" formatCode="#,##0;[Red]\-#,##0">
                  <c:v>284691.80929571361</c:v>
                </c:pt>
                <c:pt idx="2504" formatCode="#,##0;[Red]\-#,##0">
                  <c:v>284691.80929571361</c:v>
                </c:pt>
                <c:pt idx="2505" formatCode="#,##0;[Red]\-#,##0">
                  <c:v>284691.80929571361</c:v>
                </c:pt>
                <c:pt idx="2506" formatCode="#,##0;[Red]\-#,##0">
                  <c:v>284691.80929571361</c:v>
                </c:pt>
                <c:pt idx="2507" formatCode="#,##0;[Red]\-#,##0">
                  <c:v>284691.80929571361</c:v>
                </c:pt>
                <c:pt idx="2508" formatCode="#,##0;[Red]\-#,##0">
                  <c:v>279972.48490425805</c:v>
                </c:pt>
                <c:pt idx="2509" formatCode="#,##0;[Red]\-#,##0">
                  <c:v>279972.48490425805</c:v>
                </c:pt>
                <c:pt idx="2510" formatCode="#,##0;[Red]\-#,##0">
                  <c:v>279972.48490425805</c:v>
                </c:pt>
                <c:pt idx="2511" formatCode="#,##0;[Red]\-#,##0">
                  <c:v>279972.48490425805</c:v>
                </c:pt>
                <c:pt idx="2512" formatCode="#,##0;[Red]\-#,##0">
                  <c:v>279972.48490425805</c:v>
                </c:pt>
                <c:pt idx="2513" formatCode="#,##0;[Red]\-#,##0">
                  <c:v>279972.48490425805</c:v>
                </c:pt>
                <c:pt idx="2514" formatCode="#,##0;[Red]\-#,##0">
                  <c:v>279972.48490425805</c:v>
                </c:pt>
                <c:pt idx="2515" formatCode="#,##0;[Red]\-#,##0">
                  <c:v>279972.48490425805</c:v>
                </c:pt>
                <c:pt idx="2516" formatCode="#,##0;[Red]\-#,##0">
                  <c:v>279972.48490425805</c:v>
                </c:pt>
                <c:pt idx="2517" formatCode="#,##0;[Red]\-#,##0">
                  <c:v>279972.48490425805</c:v>
                </c:pt>
                <c:pt idx="2518" formatCode="#,##0;[Red]\-#,##0">
                  <c:v>279972.48490425805</c:v>
                </c:pt>
                <c:pt idx="2519" formatCode="#,##0;[Red]\-#,##0">
                  <c:v>279972.48490425805</c:v>
                </c:pt>
                <c:pt idx="2520" formatCode="#,##0;[Red]\-#,##0">
                  <c:v>279972.48490425805</c:v>
                </c:pt>
                <c:pt idx="2521" formatCode="#,##0;[Red]\-#,##0">
                  <c:v>279972.48490425805</c:v>
                </c:pt>
                <c:pt idx="2522" formatCode="#,##0;[Red]\-#,##0">
                  <c:v>279972.48490425805</c:v>
                </c:pt>
                <c:pt idx="2523" formatCode="#,##0;[Red]\-#,##0">
                  <c:v>279972.48490425805</c:v>
                </c:pt>
                <c:pt idx="2524" formatCode="#,##0;[Red]\-#,##0">
                  <c:v>279972.48490425805</c:v>
                </c:pt>
                <c:pt idx="2525" formatCode="#,##0;[Red]\-#,##0">
                  <c:v>279972.48490425805</c:v>
                </c:pt>
                <c:pt idx="2526" formatCode="#,##0;[Red]\-#,##0">
                  <c:v>279972.48490425805</c:v>
                </c:pt>
                <c:pt idx="2527" formatCode="#,##0;[Red]\-#,##0">
                  <c:v>279972.48490425805</c:v>
                </c:pt>
                <c:pt idx="2528" formatCode="#,##0;[Red]\-#,##0">
                  <c:v>279972.48490425805</c:v>
                </c:pt>
                <c:pt idx="2529" formatCode="#,##0;[Red]\-#,##0">
                  <c:v>279972.48490425805</c:v>
                </c:pt>
                <c:pt idx="2530" formatCode="#,##0;[Red]\-#,##0">
                  <c:v>279972.48490425805</c:v>
                </c:pt>
                <c:pt idx="2531" formatCode="#,##0;[Red]\-#,##0">
                  <c:v>279972.48490425805</c:v>
                </c:pt>
                <c:pt idx="2532" formatCode="#,##0;[Red]\-#,##0">
                  <c:v>279972.48490425805</c:v>
                </c:pt>
                <c:pt idx="2533" formatCode="#,##0;[Red]\-#,##0">
                  <c:v>279972.48490425805</c:v>
                </c:pt>
                <c:pt idx="2534" formatCode="#,##0;[Red]\-#,##0">
                  <c:v>279972.48490425805</c:v>
                </c:pt>
                <c:pt idx="2535" formatCode="#,##0;[Red]\-#,##0">
                  <c:v>279972.48490425805</c:v>
                </c:pt>
                <c:pt idx="2536" formatCode="#,##0;[Red]\-#,##0">
                  <c:v>279972.48490425805</c:v>
                </c:pt>
                <c:pt idx="2537" formatCode="#,##0;[Red]\-#,##0">
                  <c:v>279972.48490425805</c:v>
                </c:pt>
                <c:pt idx="2538" formatCode="#,##0;[Red]\-#,##0">
                  <c:v>279972.48490425805</c:v>
                </c:pt>
                <c:pt idx="2539" formatCode="#,##0;[Red]\-#,##0">
                  <c:v>279972.48490425805</c:v>
                </c:pt>
                <c:pt idx="2540" formatCode="#,##0;[Red]\-#,##0">
                  <c:v>279972.48490425805</c:v>
                </c:pt>
                <c:pt idx="2541" formatCode="#,##0;[Red]\-#,##0">
                  <c:v>279972.48490425805</c:v>
                </c:pt>
                <c:pt idx="2542" formatCode="#,##0;[Red]\-#,##0">
                  <c:v>279972.48490425805</c:v>
                </c:pt>
                <c:pt idx="2543" formatCode="#,##0;[Red]\-#,##0">
                  <c:v>279972.48490425805</c:v>
                </c:pt>
                <c:pt idx="2544" formatCode="#,##0;[Red]\-#,##0">
                  <c:v>279972.48490425805</c:v>
                </c:pt>
                <c:pt idx="2545" formatCode="#,##0;[Red]\-#,##0">
                  <c:v>279972.48490425805</c:v>
                </c:pt>
                <c:pt idx="2546" formatCode="#,##0;[Red]\-#,##0">
                  <c:v>279972.48490425805</c:v>
                </c:pt>
                <c:pt idx="2547" formatCode="#,##0;[Red]\-#,##0">
                  <c:v>279972.48490425805</c:v>
                </c:pt>
                <c:pt idx="2548" formatCode="#,##0;[Red]\-#,##0">
                  <c:v>279972.48490425805</c:v>
                </c:pt>
                <c:pt idx="2549" formatCode="#,##0;[Red]\-#,##0">
                  <c:v>279972.48490425805</c:v>
                </c:pt>
                <c:pt idx="2550" formatCode="#,##0;[Red]\-#,##0">
                  <c:v>279972.48490425805</c:v>
                </c:pt>
                <c:pt idx="2551" formatCode="#,##0;[Red]\-#,##0">
                  <c:v>279972.48490425805</c:v>
                </c:pt>
                <c:pt idx="2552" formatCode="#,##0;[Red]\-#,##0">
                  <c:v>279972.48490425805</c:v>
                </c:pt>
                <c:pt idx="2553" formatCode="#,##0;[Red]\-#,##0">
                  <c:v>279972.48490425805</c:v>
                </c:pt>
                <c:pt idx="2554" formatCode="#,##0;[Red]\-#,##0">
                  <c:v>279972.48490425805</c:v>
                </c:pt>
                <c:pt idx="2555" formatCode="#,##0;[Red]\-#,##0">
                  <c:v>279972.48490425805</c:v>
                </c:pt>
                <c:pt idx="2556" formatCode="#,##0;[Red]\-#,##0">
                  <c:v>279972.48490425805</c:v>
                </c:pt>
                <c:pt idx="2557" formatCode="#,##0;[Red]\-#,##0">
                  <c:v>279972.48490425805</c:v>
                </c:pt>
                <c:pt idx="2558" formatCode="#,##0;[Red]\-#,##0">
                  <c:v>279972.48490425805</c:v>
                </c:pt>
                <c:pt idx="2559" formatCode="#,##0;[Red]\-#,##0">
                  <c:v>279972.48490425805</c:v>
                </c:pt>
                <c:pt idx="2560" formatCode="#,##0;[Red]\-#,##0">
                  <c:v>279972.48490425805</c:v>
                </c:pt>
                <c:pt idx="2561" formatCode="#,##0;[Red]\-#,##0">
                  <c:v>279972.48490425805</c:v>
                </c:pt>
                <c:pt idx="2562" formatCode="#,##0;[Red]\-#,##0">
                  <c:v>279972.48490425805</c:v>
                </c:pt>
                <c:pt idx="2563" formatCode="#,##0;[Red]\-#,##0">
                  <c:v>279972.48490425805</c:v>
                </c:pt>
                <c:pt idx="2564" formatCode="#,##0;[Red]\-#,##0">
                  <c:v>279972.48490425805</c:v>
                </c:pt>
                <c:pt idx="2565" formatCode="#,##0;[Red]\-#,##0">
                  <c:v>279972.48490425805</c:v>
                </c:pt>
                <c:pt idx="2566" formatCode="#,##0;[Red]\-#,##0">
                  <c:v>279972.48490425805</c:v>
                </c:pt>
                <c:pt idx="2567" formatCode="#,##0;[Red]\-#,##0">
                  <c:v>279972.48490425805</c:v>
                </c:pt>
                <c:pt idx="2568" formatCode="#,##0;[Red]\-#,##0">
                  <c:v>279972.48490425805</c:v>
                </c:pt>
                <c:pt idx="2569" formatCode="#,##0;[Red]\-#,##0">
                  <c:v>279972.48490425805</c:v>
                </c:pt>
                <c:pt idx="2570" formatCode="#,##0;[Red]\-#,##0">
                  <c:v>279972.48490425805</c:v>
                </c:pt>
                <c:pt idx="2571" formatCode="#,##0;[Red]\-#,##0">
                  <c:v>279972.48490425805</c:v>
                </c:pt>
                <c:pt idx="2572" formatCode="#,##0;[Red]\-#,##0">
                  <c:v>279972.48490425805</c:v>
                </c:pt>
                <c:pt idx="2573" formatCode="#,##0;[Red]\-#,##0">
                  <c:v>279972.48490425805</c:v>
                </c:pt>
                <c:pt idx="2574" formatCode="#,##0;[Red]\-#,##0">
                  <c:v>279972.48490425805</c:v>
                </c:pt>
                <c:pt idx="2575" formatCode="#,##0;[Red]\-#,##0">
                  <c:v>279972.48490425805</c:v>
                </c:pt>
                <c:pt idx="2576" formatCode="#,##0;[Red]\-#,##0">
                  <c:v>279972.48490425805</c:v>
                </c:pt>
                <c:pt idx="2577" formatCode="#,##0;[Red]\-#,##0">
                  <c:v>279972.48490425805</c:v>
                </c:pt>
                <c:pt idx="2578" formatCode="#,##0;[Red]\-#,##0">
                  <c:v>279972.48490425805</c:v>
                </c:pt>
                <c:pt idx="2579" formatCode="#,##0;[Red]\-#,##0">
                  <c:v>279972.48490425805</c:v>
                </c:pt>
                <c:pt idx="2580" formatCode="#,##0;[Red]\-#,##0">
                  <c:v>279972.48490425805</c:v>
                </c:pt>
                <c:pt idx="2581" formatCode="#,##0;[Red]\-#,##0">
                  <c:v>279972.48490425805</c:v>
                </c:pt>
                <c:pt idx="2582" formatCode="#,##0;[Red]\-#,##0">
                  <c:v>279972.48490425805</c:v>
                </c:pt>
                <c:pt idx="2583" formatCode="#,##0;[Red]\-#,##0">
                  <c:v>279972.48490425805</c:v>
                </c:pt>
                <c:pt idx="2584" formatCode="#,##0;[Red]\-#,##0">
                  <c:v>279972.48490425805</c:v>
                </c:pt>
                <c:pt idx="2585" formatCode="#,##0;[Red]\-#,##0">
                  <c:v>279972.48490425805</c:v>
                </c:pt>
                <c:pt idx="2586" formatCode="#,##0;[Red]\-#,##0">
                  <c:v>279972.48490425805</c:v>
                </c:pt>
                <c:pt idx="2587" formatCode="#,##0;[Red]\-#,##0">
                  <c:v>279972.48490425805</c:v>
                </c:pt>
                <c:pt idx="2588" formatCode="#,##0;[Red]\-#,##0">
                  <c:v>279972.48490425805</c:v>
                </c:pt>
                <c:pt idx="2589" formatCode="#,##0;[Red]\-#,##0">
                  <c:v>279972.48490425805</c:v>
                </c:pt>
                <c:pt idx="2590" formatCode="#,##0;[Red]\-#,##0">
                  <c:v>279972.48490425805</c:v>
                </c:pt>
                <c:pt idx="2591" formatCode="#,##0;[Red]\-#,##0">
                  <c:v>279972.48490425805</c:v>
                </c:pt>
                <c:pt idx="2592" formatCode="#,##0;[Red]\-#,##0">
                  <c:v>279972.48490425805</c:v>
                </c:pt>
                <c:pt idx="2593" formatCode="#,##0;[Red]\-#,##0">
                  <c:v>279972.48490425805</c:v>
                </c:pt>
                <c:pt idx="2594" formatCode="#,##0;[Red]\-#,##0">
                  <c:v>279972.48490425805</c:v>
                </c:pt>
                <c:pt idx="2595" formatCode="#,##0;[Red]\-#,##0">
                  <c:v>279972.48490425805</c:v>
                </c:pt>
                <c:pt idx="2596" formatCode="#,##0;[Red]\-#,##0">
                  <c:v>279972.48490425805</c:v>
                </c:pt>
                <c:pt idx="2597" formatCode="#,##0;[Red]\-#,##0">
                  <c:v>279972.48490425805</c:v>
                </c:pt>
                <c:pt idx="2598" formatCode="#,##0;[Red]\-#,##0">
                  <c:v>279972.48490425805</c:v>
                </c:pt>
                <c:pt idx="2599" formatCode="#,##0;[Red]\-#,##0">
                  <c:v>279972.48490425805</c:v>
                </c:pt>
                <c:pt idx="2600" formatCode="#,##0;[Red]\-#,##0">
                  <c:v>279972.48490425805</c:v>
                </c:pt>
                <c:pt idx="2601" formatCode="#,##0;[Red]\-#,##0">
                  <c:v>279972.48490425805</c:v>
                </c:pt>
                <c:pt idx="2602" formatCode="#,##0;[Red]\-#,##0">
                  <c:v>279972.48490425805</c:v>
                </c:pt>
                <c:pt idx="2603" formatCode="#,##0;[Red]\-#,##0">
                  <c:v>279972.48490425805</c:v>
                </c:pt>
                <c:pt idx="2604" formatCode="#,##0;[Red]\-#,##0">
                  <c:v>279972.48490425805</c:v>
                </c:pt>
                <c:pt idx="2605" formatCode="#,##0;[Red]\-#,##0">
                  <c:v>272002.24048342917</c:v>
                </c:pt>
                <c:pt idx="2606" formatCode="#,##0;[Red]\-#,##0">
                  <c:v>272002.24048342917</c:v>
                </c:pt>
                <c:pt idx="2607" formatCode="#,##0;[Red]\-#,##0">
                  <c:v>272002.24048342917</c:v>
                </c:pt>
                <c:pt idx="2608" formatCode="#,##0;[Red]\-#,##0">
                  <c:v>272002.24048342917</c:v>
                </c:pt>
                <c:pt idx="2609" formatCode="#,##0;[Red]\-#,##0">
                  <c:v>272002.24048342917</c:v>
                </c:pt>
                <c:pt idx="2610" formatCode="#,##0;[Red]\-#,##0">
                  <c:v>272002.24048342917</c:v>
                </c:pt>
                <c:pt idx="2611" formatCode="#,##0;[Red]\-#,##0">
                  <c:v>272002.24048342917</c:v>
                </c:pt>
                <c:pt idx="2612" formatCode="#,##0;[Red]\-#,##0">
                  <c:v>272002.24048342917</c:v>
                </c:pt>
                <c:pt idx="2613" formatCode="#,##0;[Red]\-#,##0">
                  <c:v>272002.24048342917</c:v>
                </c:pt>
                <c:pt idx="2614" formatCode="#,##0;[Red]\-#,##0">
                  <c:v>272002.24048342917</c:v>
                </c:pt>
                <c:pt idx="2615" formatCode="#,##0;[Red]\-#,##0">
                  <c:v>272002.24048342917</c:v>
                </c:pt>
                <c:pt idx="2616" formatCode="#,##0;[Red]\-#,##0">
                  <c:v>272002.24048342917</c:v>
                </c:pt>
                <c:pt idx="2617" formatCode="#,##0;[Red]\-#,##0">
                  <c:v>272002.24048342917</c:v>
                </c:pt>
                <c:pt idx="2618" formatCode="#,##0;[Red]\-#,##0">
                  <c:v>272002.24048342917</c:v>
                </c:pt>
                <c:pt idx="2619" formatCode="#,##0;[Red]\-#,##0">
                  <c:v>272002.24048342917</c:v>
                </c:pt>
                <c:pt idx="2620" formatCode="#,##0;[Red]\-#,##0">
                  <c:v>272002.24048342917</c:v>
                </c:pt>
                <c:pt idx="2621" formatCode="#,##0;[Red]\-#,##0">
                  <c:v>272002.24048342917</c:v>
                </c:pt>
                <c:pt idx="2622" formatCode="#,##0;[Red]\-#,##0">
                  <c:v>272002.24048342917</c:v>
                </c:pt>
                <c:pt idx="2623" formatCode="#,##0;[Red]\-#,##0">
                  <c:v>272002.24048342917</c:v>
                </c:pt>
                <c:pt idx="2624" formatCode="#,##0;[Red]\-#,##0">
                  <c:v>272002.24048342917</c:v>
                </c:pt>
                <c:pt idx="2625" formatCode="#,##0;[Red]\-#,##0">
                  <c:v>283482.60302119347</c:v>
                </c:pt>
                <c:pt idx="2626" formatCode="#,##0;[Red]\-#,##0">
                  <c:v>283482.60302119347</c:v>
                </c:pt>
                <c:pt idx="2627" formatCode="#,##0;[Red]\-#,##0">
                  <c:v>283482.60302119347</c:v>
                </c:pt>
                <c:pt idx="2628" formatCode="#,##0;[Red]\-#,##0">
                  <c:v>283482.60302119347</c:v>
                </c:pt>
                <c:pt idx="2629" formatCode="#,##0;[Red]\-#,##0">
                  <c:v>283482.60302119347</c:v>
                </c:pt>
                <c:pt idx="2630" formatCode="#,##0;[Red]\-#,##0">
                  <c:v>283482.60302119347</c:v>
                </c:pt>
                <c:pt idx="2631" formatCode="#,##0;[Red]\-#,##0">
                  <c:v>283482.60302119347</c:v>
                </c:pt>
                <c:pt idx="2632" formatCode="#,##0;[Red]\-#,##0">
                  <c:v>283482.60302119347</c:v>
                </c:pt>
                <c:pt idx="2633" formatCode="#,##0;[Red]\-#,##0">
                  <c:v>283482.60302119347</c:v>
                </c:pt>
                <c:pt idx="2634" formatCode="#,##0;[Red]\-#,##0">
                  <c:v>283482.60302119347</c:v>
                </c:pt>
                <c:pt idx="2635" formatCode="#,##0;[Red]\-#,##0">
                  <c:v>283482.60302119347</c:v>
                </c:pt>
                <c:pt idx="2636" formatCode="#,##0;[Red]\-#,##0">
                  <c:v>283482.60302119347</c:v>
                </c:pt>
                <c:pt idx="2637" formatCode="#,##0;[Red]\-#,##0">
                  <c:v>283482.60302119347</c:v>
                </c:pt>
                <c:pt idx="2638" formatCode="#,##0;[Red]\-#,##0">
                  <c:v>283482.60302119347</c:v>
                </c:pt>
                <c:pt idx="2639" formatCode="#,##0;[Red]\-#,##0">
                  <c:v>283482.60302119347</c:v>
                </c:pt>
                <c:pt idx="2640" formatCode="#,##0;[Red]\-#,##0">
                  <c:v>283482.60302119347</c:v>
                </c:pt>
                <c:pt idx="2641" formatCode="#,##0;[Red]\-#,##0">
                  <c:v>283482.60302119347</c:v>
                </c:pt>
                <c:pt idx="2642" formatCode="#,##0;[Red]\-#,##0">
                  <c:v>283482.60302119347</c:v>
                </c:pt>
                <c:pt idx="2643" formatCode="#,##0;[Red]\-#,##0">
                  <c:v>283482.60302119347</c:v>
                </c:pt>
                <c:pt idx="2644" formatCode="#,##0;[Red]\-#,##0">
                  <c:v>283482.60302119347</c:v>
                </c:pt>
                <c:pt idx="2645" formatCode="#,##0;[Red]\-#,##0">
                  <c:v>283482.60302119347</c:v>
                </c:pt>
                <c:pt idx="2646" formatCode="#,##0;[Red]\-#,##0">
                  <c:v>283482.60302119347</c:v>
                </c:pt>
                <c:pt idx="2647" formatCode="#,##0;[Red]\-#,##0">
                  <c:v>283482.60302119347</c:v>
                </c:pt>
                <c:pt idx="2648" formatCode="#,##0;[Red]\-#,##0">
                  <c:v>283482.60302119347</c:v>
                </c:pt>
                <c:pt idx="2649" formatCode="#,##0;[Red]\-#,##0">
                  <c:v>283482.60302119347</c:v>
                </c:pt>
                <c:pt idx="2650" formatCode="#,##0;[Red]\-#,##0">
                  <c:v>283482.60302119347</c:v>
                </c:pt>
                <c:pt idx="2651" formatCode="#,##0;[Red]\-#,##0">
                  <c:v>283482.60302119347</c:v>
                </c:pt>
                <c:pt idx="2652" formatCode="#,##0;[Red]\-#,##0">
                  <c:v>283482.60302119347</c:v>
                </c:pt>
                <c:pt idx="2653" formatCode="#,##0;[Red]\-#,##0">
                  <c:v>283482.60302119347</c:v>
                </c:pt>
                <c:pt idx="2654" formatCode="#,##0;[Red]\-#,##0">
                  <c:v>283482.60302119347</c:v>
                </c:pt>
                <c:pt idx="2655" formatCode="#,##0;[Red]\-#,##0">
                  <c:v>283482.60302119347</c:v>
                </c:pt>
                <c:pt idx="2656" formatCode="#,##0;[Red]\-#,##0">
                  <c:v>283482.60302119347</c:v>
                </c:pt>
                <c:pt idx="2657" formatCode="#,##0;[Red]\-#,##0">
                  <c:v>283482.60302119347</c:v>
                </c:pt>
                <c:pt idx="2658" formatCode="#,##0;[Red]\-#,##0">
                  <c:v>283482.60302119347</c:v>
                </c:pt>
                <c:pt idx="2659" formatCode="#,##0;[Red]\-#,##0">
                  <c:v>283482.60302119347</c:v>
                </c:pt>
                <c:pt idx="2660" formatCode="#,##0;[Red]\-#,##0">
                  <c:v>283482.60302119347</c:v>
                </c:pt>
                <c:pt idx="2661" formatCode="#,##0;[Red]\-#,##0">
                  <c:v>283482.60302119347</c:v>
                </c:pt>
                <c:pt idx="2662" formatCode="#,##0;[Red]\-#,##0">
                  <c:v>283482.60302119347</c:v>
                </c:pt>
                <c:pt idx="2663" formatCode="#,##0;[Red]\-#,##0">
                  <c:v>283482.60302119347</c:v>
                </c:pt>
                <c:pt idx="2664" formatCode="#,##0;[Red]\-#,##0">
                  <c:v>283482.60302119347</c:v>
                </c:pt>
                <c:pt idx="2665" formatCode="#,##0;[Red]\-#,##0">
                  <c:v>283482.60302119347</c:v>
                </c:pt>
                <c:pt idx="2666" formatCode="#,##0;[Red]\-#,##0">
                  <c:v>283482.60302119347</c:v>
                </c:pt>
                <c:pt idx="2667" formatCode="#,##0;[Red]\-#,##0">
                  <c:v>283482.60302119347</c:v>
                </c:pt>
                <c:pt idx="2668" formatCode="#,##0;[Red]\-#,##0">
                  <c:v>283482.60302119347</c:v>
                </c:pt>
                <c:pt idx="2669" formatCode="#,##0;[Red]\-#,##0">
                  <c:v>283482.60302119347</c:v>
                </c:pt>
                <c:pt idx="2670" formatCode="#,##0;[Red]\-#,##0">
                  <c:v>283482.60302119347</c:v>
                </c:pt>
                <c:pt idx="2671" formatCode="#,##0;[Red]\-#,##0">
                  <c:v>283482.60302119347</c:v>
                </c:pt>
                <c:pt idx="2672" formatCode="#,##0;[Red]\-#,##0">
                  <c:v>283482.60302119347</c:v>
                </c:pt>
                <c:pt idx="2673" formatCode="#,##0;[Red]\-#,##0">
                  <c:v>283482.60302119347</c:v>
                </c:pt>
                <c:pt idx="2674" formatCode="#,##0;[Red]\-#,##0">
                  <c:v>283482.60302119347</c:v>
                </c:pt>
                <c:pt idx="2675" formatCode="#,##0;[Red]\-#,##0">
                  <c:v>283482.60302119347</c:v>
                </c:pt>
                <c:pt idx="2676" formatCode="#,##0;[Red]\-#,##0">
                  <c:v>283482.60302119347</c:v>
                </c:pt>
                <c:pt idx="2677" formatCode="#,##0;[Red]\-#,##0">
                  <c:v>283482.60302119347</c:v>
                </c:pt>
                <c:pt idx="2678" formatCode="#,##0;[Red]\-#,##0">
                  <c:v>283482.60302119347</c:v>
                </c:pt>
                <c:pt idx="2679" formatCode="#,##0;[Red]\-#,##0">
                  <c:v>283482.60302119347</c:v>
                </c:pt>
                <c:pt idx="2680" formatCode="#,##0;[Red]\-#,##0">
                  <c:v>283482.60302119347</c:v>
                </c:pt>
                <c:pt idx="2681" formatCode="#,##0;[Red]\-#,##0">
                  <c:v>283482.60302119347</c:v>
                </c:pt>
                <c:pt idx="2682" formatCode="#,##0;[Red]\-#,##0">
                  <c:v>283482.60302119347</c:v>
                </c:pt>
                <c:pt idx="2683" formatCode="#,##0;[Red]\-#,##0">
                  <c:v>283482.60302119347</c:v>
                </c:pt>
                <c:pt idx="2684" formatCode="#,##0;[Red]\-#,##0">
                  <c:v>283482.60302119347</c:v>
                </c:pt>
                <c:pt idx="2685" formatCode="#,##0;[Red]\-#,##0">
                  <c:v>283482.60302119347</c:v>
                </c:pt>
                <c:pt idx="2686" formatCode="#,##0;[Red]\-#,##0">
                  <c:v>283482.60302119347</c:v>
                </c:pt>
                <c:pt idx="2687" formatCode="#,##0;[Red]\-#,##0">
                  <c:v>283482.60302119347</c:v>
                </c:pt>
                <c:pt idx="2688" formatCode="#,##0;[Red]\-#,##0">
                  <c:v>283482.60302119347</c:v>
                </c:pt>
                <c:pt idx="2689" formatCode="#,##0;[Red]\-#,##0">
                  <c:v>283482.60302119347</c:v>
                </c:pt>
                <c:pt idx="2690" formatCode="#,##0;[Red]\-#,##0">
                  <c:v>278532.1079716885</c:v>
                </c:pt>
                <c:pt idx="2691" formatCode="#,##0;[Red]\-#,##0">
                  <c:v>278532.1079716885</c:v>
                </c:pt>
                <c:pt idx="2692" formatCode="#,##0;[Red]\-#,##0">
                  <c:v>278532.1079716885</c:v>
                </c:pt>
                <c:pt idx="2693" formatCode="#,##0;[Red]\-#,##0">
                  <c:v>278532.1079716885</c:v>
                </c:pt>
                <c:pt idx="2694" formatCode="#,##0;[Red]\-#,##0">
                  <c:v>278532.1079716885</c:v>
                </c:pt>
                <c:pt idx="2695" formatCode="#,##0;[Red]\-#,##0">
                  <c:v>278532.1079716885</c:v>
                </c:pt>
                <c:pt idx="2696" formatCode="#,##0;[Red]\-#,##0">
                  <c:v>278532.1079716885</c:v>
                </c:pt>
                <c:pt idx="2697" formatCode="#,##0;[Red]\-#,##0">
                  <c:v>278532.1079716885</c:v>
                </c:pt>
                <c:pt idx="2698" formatCode="#,##0;[Red]\-#,##0">
                  <c:v>278532.1079716885</c:v>
                </c:pt>
                <c:pt idx="2699" formatCode="#,##0;[Red]\-#,##0">
                  <c:v>278532.1079716885</c:v>
                </c:pt>
                <c:pt idx="2700" formatCode="#,##0;[Red]\-#,##0">
                  <c:v>278532.1079716885</c:v>
                </c:pt>
                <c:pt idx="2701" formatCode="#,##0;[Red]\-#,##0">
                  <c:v>278532.1079716885</c:v>
                </c:pt>
                <c:pt idx="2702" formatCode="#,##0;[Red]\-#,##0">
                  <c:v>278532.1079716885</c:v>
                </c:pt>
                <c:pt idx="2703" formatCode="#,##0;[Red]\-#,##0">
                  <c:v>278532.1079716885</c:v>
                </c:pt>
                <c:pt idx="2704" formatCode="#,##0;[Red]\-#,##0">
                  <c:v>278532.1079716885</c:v>
                </c:pt>
                <c:pt idx="2705" formatCode="#,##0;[Red]\-#,##0">
                  <c:v>278532.1079716885</c:v>
                </c:pt>
                <c:pt idx="2706" formatCode="#,##0;[Red]\-#,##0">
                  <c:v>278532.1079716885</c:v>
                </c:pt>
                <c:pt idx="2707" formatCode="#,##0;[Red]\-#,##0">
                  <c:v>278532.1079716885</c:v>
                </c:pt>
                <c:pt idx="2708" formatCode="#,##0;[Red]\-#,##0">
                  <c:v>278532.1079716885</c:v>
                </c:pt>
                <c:pt idx="2709" formatCode="#,##0;[Red]\-#,##0">
                  <c:v>278532.1079716885</c:v>
                </c:pt>
                <c:pt idx="2710" formatCode="#,##0;[Red]\-#,##0">
                  <c:v>278532.1079716885</c:v>
                </c:pt>
                <c:pt idx="2711" formatCode="#,##0;[Red]\-#,##0">
                  <c:v>278532.1079716885</c:v>
                </c:pt>
                <c:pt idx="2712" formatCode="#,##0;[Red]\-#,##0">
                  <c:v>278532.1079716885</c:v>
                </c:pt>
                <c:pt idx="2713" formatCode="#,##0;[Red]\-#,##0">
                  <c:v>278532.1079716885</c:v>
                </c:pt>
                <c:pt idx="2714" formatCode="#,##0;[Red]\-#,##0">
                  <c:v>286344.6079716885</c:v>
                </c:pt>
                <c:pt idx="2715" formatCode="#,##0;[Red]\-#,##0">
                  <c:v>286344.6079716885</c:v>
                </c:pt>
                <c:pt idx="2716" formatCode="#,##0;[Red]\-#,##0">
                  <c:v>286344.6079716885</c:v>
                </c:pt>
                <c:pt idx="2717" formatCode="#,##0;[Red]\-#,##0">
                  <c:v>286344.6079716885</c:v>
                </c:pt>
                <c:pt idx="2718" formatCode="#,##0;[Red]\-#,##0">
                  <c:v>284775.57031478477</c:v>
                </c:pt>
                <c:pt idx="2719" formatCode="#,##0;[Red]\-#,##0">
                  <c:v>303581.54046403855</c:v>
                </c:pt>
                <c:pt idx="2720" formatCode="#,##0;[Red]\-#,##0">
                  <c:v>303581.54046403855</c:v>
                </c:pt>
                <c:pt idx="2721" formatCode="#,##0;[Red]\-#,##0">
                  <c:v>307519.69682343176</c:v>
                </c:pt>
                <c:pt idx="2722" formatCode="#,##0;[Red]\-#,##0">
                  <c:v>307519.69682343176</c:v>
                </c:pt>
                <c:pt idx="2723" formatCode="#,##0;[Red]\-#,##0">
                  <c:v>307519.69682343176</c:v>
                </c:pt>
                <c:pt idx="2724" formatCode="#,##0;[Red]\-#,##0">
                  <c:v>307519.69682343176</c:v>
                </c:pt>
                <c:pt idx="2725" formatCode="#,##0;[Red]\-#,##0">
                  <c:v>307519.69682343176</c:v>
                </c:pt>
                <c:pt idx="2726" formatCode="#,##0;[Red]\-#,##0">
                  <c:v>307519.69682343176</c:v>
                </c:pt>
                <c:pt idx="2727" formatCode="#,##0;[Red]\-#,##0">
                  <c:v>307519.69682343176</c:v>
                </c:pt>
                <c:pt idx="2728" formatCode="#,##0;[Red]\-#,##0">
                  <c:v>300209.49777463841</c:v>
                </c:pt>
                <c:pt idx="2729" formatCode="#,##0;[Red]\-#,##0">
                  <c:v>300209.49777463841</c:v>
                </c:pt>
                <c:pt idx="2730" formatCode="#,##0;[Red]\-#,##0">
                  <c:v>300209.49777463841</c:v>
                </c:pt>
                <c:pt idx="2731" formatCode="#,##0;[Red]\-#,##0">
                  <c:v>300209.49777463841</c:v>
                </c:pt>
                <c:pt idx="2732" formatCode="#,##0;[Red]\-#,##0">
                  <c:v>301566.96383798681</c:v>
                </c:pt>
                <c:pt idx="2733" formatCode="#,##0;[Red]\-#,##0">
                  <c:v>301566.96383798681</c:v>
                </c:pt>
                <c:pt idx="2734" formatCode="#,##0;[Red]\-#,##0">
                  <c:v>301566.96383798681</c:v>
                </c:pt>
                <c:pt idx="2735" formatCode="#,##0;[Red]\-#,##0">
                  <c:v>301566.96383798681</c:v>
                </c:pt>
                <c:pt idx="2736" formatCode="#,##0;[Red]\-#,##0">
                  <c:v>301566.96383798681</c:v>
                </c:pt>
                <c:pt idx="2737" formatCode="#,##0;[Red]\-#,##0">
                  <c:v>301566.96383798681</c:v>
                </c:pt>
                <c:pt idx="2738" formatCode="#,##0;[Red]\-#,##0">
                  <c:v>301566.96383798681</c:v>
                </c:pt>
                <c:pt idx="2739" formatCode="#,##0;[Red]\-#,##0">
                  <c:v>301566.96383798681</c:v>
                </c:pt>
                <c:pt idx="2740" formatCode="#,##0;[Red]\-#,##0">
                  <c:v>301566.96383798681</c:v>
                </c:pt>
                <c:pt idx="2741" formatCode="#,##0;[Red]\-#,##0">
                  <c:v>301566.96383798681</c:v>
                </c:pt>
                <c:pt idx="2742" formatCode="#,##0;[Red]\-#,##0">
                  <c:v>297468.60318224912</c:v>
                </c:pt>
                <c:pt idx="2743" formatCode="#,##0;[Red]\-#,##0">
                  <c:v>297468.60318224912</c:v>
                </c:pt>
                <c:pt idx="2744" formatCode="#,##0;[Red]\-#,##0">
                  <c:v>297468.60318224912</c:v>
                </c:pt>
                <c:pt idx="2745" formatCode="#,##0;[Red]\-#,##0">
                  <c:v>297468.60318224912</c:v>
                </c:pt>
                <c:pt idx="2746" formatCode="#,##0;[Red]\-#,##0">
                  <c:v>297468.60318224912</c:v>
                </c:pt>
                <c:pt idx="2747" formatCode="#,##0;[Red]\-#,##0">
                  <c:v>297468.60318224912</c:v>
                </c:pt>
                <c:pt idx="2748" formatCode="#,##0;[Red]\-#,##0">
                  <c:v>297468.60318224912</c:v>
                </c:pt>
                <c:pt idx="2749" formatCode="#,##0;[Red]\-#,##0">
                  <c:v>314618.99896061321</c:v>
                </c:pt>
                <c:pt idx="2750" formatCode="#,##0;[Red]\-#,##0">
                  <c:v>314618.99896061321</c:v>
                </c:pt>
                <c:pt idx="2751" formatCode="#,##0;[Red]\-#,##0">
                  <c:v>314618.99896061321</c:v>
                </c:pt>
                <c:pt idx="2752" formatCode="#,##0;[Red]\-#,##0">
                  <c:v>313620.9949685972</c:v>
                </c:pt>
                <c:pt idx="2753" formatCode="#,##0;[Red]\-#,##0">
                  <c:v>313620.9949685972</c:v>
                </c:pt>
                <c:pt idx="2754" formatCode="#,##0;[Red]\-#,##0">
                  <c:v>293312.87171929749</c:v>
                </c:pt>
                <c:pt idx="2755" formatCode="#,##0;[Red]\-#,##0">
                  <c:v>311714.5541588348</c:v>
                </c:pt>
                <c:pt idx="2756" formatCode="#,##0;[Red]\-#,##0">
                  <c:v>328921.03189162828</c:v>
                </c:pt>
                <c:pt idx="2757" formatCode="#,##0;[Red]\-#,##0">
                  <c:v>328921.03189162828</c:v>
                </c:pt>
                <c:pt idx="2758" formatCode="#,##0;[Red]\-#,##0">
                  <c:v>328921.03189162828</c:v>
                </c:pt>
                <c:pt idx="2759" formatCode="#,##0;[Red]\-#,##0">
                  <c:v>328921.03189162828</c:v>
                </c:pt>
                <c:pt idx="2760" formatCode="#,##0;[Red]\-#,##0">
                  <c:v>328921.03189162828</c:v>
                </c:pt>
                <c:pt idx="2761" formatCode="#,##0;[Red]\-#,##0">
                  <c:v>328921.03189162828</c:v>
                </c:pt>
                <c:pt idx="2762" formatCode="#,##0;[Red]\-#,##0">
                  <c:v>328921.03189162828</c:v>
                </c:pt>
                <c:pt idx="2763" formatCode="#,##0;[Red]\-#,##0">
                  <c:v>328921.03189162828</c:v>
                </c:pt>
                <c:pt idx="2764" formatCode="#,##0;[Red]\-#,##0">
                  <c:v>328921.03189162828</c:v>
                </c:pt>
                <c:pt idx="2765" formatCode="#,##0;[Red]\-#,##0">
                  <c:v>328921.03189162828</c:v>
                </c:pt>
                <c:pt idx="2766" formatCode="#,##0;[Red]\-#,##0">
                  <c:v>345738.62568205519</c:v>
                </c:pt>
                <c:pt idx="2767" formatCode="#,##0;[Red]\-#,##0">
                  <c:v>345738.62568205519</c:v>
                </c:pt>
                <c:pt idx="2768" formatCode="#,##0;[Red]\-#,##0">
                  <c:v>345738.62568205519</c:v>
                </c:pt>
                <c:pt idx="2769" formatCode="#,##0;[Red]\-#,##0">
                  <c:v>364022.73257375701</c:v>
                </c:pt>
                <c:pt idx="2770" formatCode="#,##0;[Red]\-#,##0">
                  <c:v>364022.73257375701</c:v>
                </c:pt>
                <c:pt idx="2771" formatCode="#,##0;[Red]\-#,##0">
                  <c:v>364022.73257375701</c:v>
                </c:pt>
                <c:pt idx="2772" formatCode="#,##0;[Red]\-#,##0">
                  <c:v>364022.73257375701</c:v>
                </c:pt>
                <c:pt idx="2773" formatCode="#,##0;[Red]\-#,##0">
                  <c:v>364022.73257375701</c:v>
                </c:pt>
                <c:pt idx="2774" formatCode="#,##0;[Red]\-#,##0">
                  <c:v>364022.73257375701</c:v>
                </c:pt>
                <c:pt idx="2775" formatCode="#,##0;[Red]\-#,##0">
                  <c:v>364022.73257375701</c:v>
                </c:pt>
                <c:pt idx="2776" formatCode="#,##0;[Red]\-#,##0">
                  <c:v>364022.73257375701</c:v>
                </c:pt>
                <c:pt idx="2777" formatCode="#,##0;[Red]\-#,##0">
                  <c:v>364022.73257375701</c:v>
                </c:pt>
                <c:pt idx="2778" formatCode="#,##0;[Red]\-#,##0">
                  <c:v>364022.73257375701</c:v>
                </c:pt>
                <c:pt idx="2779" formatCode="#,##0;[Red]\-#,##0">
                  <c:v>364022.73257375701</c:v>
                </c:pt>
                <c:pt idx="2780" formatCode="#,##0;[Red]\-#,##0">
                  <c:v>364022.73257375701</c:v>
                </c:pt>
                <c:pt idx="2781" formatCode="#,##0;[Red]\-#,##0">
                  <c:v>364022.73257375701</c:v>
                </c:pt>
                <c:pt idx="2782" formatCode="#,##0;[Red]\-#,##0">
                  <c:v>364022.73257375701</c:v>
                </c:pt>
                <c:pt idx="2783" formatCode="#,##0;[Red]\-#,##0">
                  <c:v>364022.73257375701</c:v>
                </c:pt>
                <c:pt idx="2784" formatCode="#,##0;[Red]\-#,##0">
                  <c:v>364022.73257375701</c:v>
                </c:pt>
                <c:pt idx="2785" formatCode="#,##0;[Red]\-#,##0">
                  <c:v>380631.12418214855</c:v>
                </c:pt>
                <c:pt idx="2786" formatCode="#,##0;[Red]\-#,##0">
                  <c:v>380631.12418214855</c:v>
                </c:pt>
                <c:pt idx="2787" formatCode="#,##0;[Red]\-#,##0">
                  <c:v>380631.12418214855</c:v>
                </c:pt>
                <c:pt idx="2788" formatCode="#,##0;[Red]\-#,##0">
                  <c:v>380631.12418214855</c:v>
                </c:pt>
                <c:pt idx="2789" formatCode="#,##0;[Red]\-#,##0">
                  <c:v>380631.12418214855</c:v>
                </c:pt>
                <c:pt idx="2790" formatCode="#,##0;[Red]\-#,##0">
                  <c:v>380631.12418214855</c:v>
                </c:pt>
                <c:pt idx="2791" formatCode="#,##0;[Red]\-#,##0">
                  <c:v>380631.12418214855</c:v>
                </c:pt>
                <c:pt idx="2792" formatCode="#,##0;[Red]\-#,##0">
                  <c:v>380631.12418214855</c:v>
                </c:pt>
                <c:pt idx="2793" formatCode="#,##0;[Red]\-#,##0">
                  <c:v>380631.12418214855</c:v>
                </c:pt>
                <c:pt idx="2794" formatCode="#,##0;[Red]\-#,##0">
                  <c:v>380631.12418214855</c:v>
                </c:pt>
                <c:pt idx="2795" formatCode="#,##0;[Red]\-#,##0">
                  <c:v>380631.12418214855</c:v>
                </c:pt>
                <c:pt idx="2796" formatCode="#,##0;[Red]\-#,##0">
                  <c:v>380631.12418214855</c:v>
                </c:pt>
                <c:pt idx="2797" formatCode="#,##0;[Red]\-#,##0">
                  <c:v>380631.12418214855</c:v>
                </c:pt>
                <c:pt idx="2798" formatCode="#,##0;[Red]\-#,##0">
                  <c:v>380631.12418214855</c:v>
                </c:pt>
                <c:pt idx="2799" formatCode="#,##0;[Red]\-#,##0">
                  <c:v>380631.12418214855</c:v>
                </c:pt>
                <c:pt idx="2800" formatCode="#,##0;[Red]\-#,##0">
                  <c:v>380631.12418214855</c:v>
                </c:pt>
                <c:pt idx="2801" formatCode="#,##0;[Red]\-#,##0">
                  <c:v>365801.80129462754</c:v>
                </c:pt>
                <c:pt idx="2802" formatCode="#,##0;[Red]\-#,##0">
                  <c:v>365801.80129462754</c:v>
                </c:pt>
                <c:pt idx="2803" formatCode="#,##0;[Red]\-#,##0">
                  <c:v>365801.80129462754</c:v>
                </c:pt>
                <c:pt idx="2804" formatCode="#,##0;[Red]\-#,##0">
                  <c:v>365801.80129462754</c:v>
                </c:pt>
                <c:pt idx="2805" formatCode="#,##0;[Red]\-#,##0">
                  <c:v>365801.80129462754</c:v>
                </c:pt>
                <c:pt idx="2806" formatCode="#,##0;[Red]\-#,##0">
                  <c:v>365801.80129462754</c:v>
                </c:pt>
                <c:pt idx="2807" formatCode="#,##0;[Red]\-#,##0">
                  <c:v>365801.80129462754</c:v>
                </c:pt>
                <c:pt idx="2808" formatCode="#,##0;[Red]\-#,##0">
                  <c:v>365801.80129462754</c:v>
                </c:pt>
                <c:pt idx="2809" formatCode="#,##0;[Red]\-#,##0">
                  <c:v>365801.80129462754</c:v>
                </c:pt>
                <c:pt idx="2810" formatCode="#,##0;[Red]\-#,##0">
                  <c:v>365801.80129462754</c:v>
                </c:pt>
                <c:pt idx="2811" formatCode="#,##0;[Red]\-#,##0">
                  <c:v>365801.80129462754</c:v>
                </c:pt>
                <c:pt idx="2812" formatCode="#,##0;[Red]\-#,##0">
                  <c:v>365801.80129462754</c:v>
                </c:pt>
                <c:pt idx="2813" formatCode="#,##0;[Red]\-#,##0">
                  <c:v>365801.80129462754</c:v>
                </c:pt>
                <c:pt idx="2814" formatCode="#,##0;[Red]\-#,##0">
                  <c:v>361333.88902817748</c:v>
                </c:pt>
                <c:pt idx="2815" formatCode="#,##0;[Red]\-#,##0">
                  <c:v>361333.88902817748</c:v>
                </c:pt>
                <c:pt idx="2816" formatCode="#,##0;[Red]\-#,##0">
                  <c:v>361333.88902817748</c:v>
                </c:pt>
                <c:pt idx="2817" formatCode="#,##0;[Red]\-#,##0">
                  <c:v>361333.88902817748</c:v>
                </c:pt>
                <c:pt idx="2818" formatCode="#,##0;[Red]\-#,##0">
                  <c:v>373112.93045790942</c:v>
                </c:pt>
                <c:pt idx="2819" formatCode="#,##0;[Red]\-#,##0">
                  <c:v>373112.93045790942</c:v>
                </c:pt>
                <c:pt idx="2820" formatCode="#,##0;[Red]\-#,##0">
                  <c:v>373112.93045790942</c:v>
                </c:pt>
                <c:pt idx="2821" formatCode="#,##0;[Red]\-#,##0">
                  <c:v>373112.93045790942</c:v>
                </c:pt>
                <c:pt idx="2822" formatCode="#,##0;[Red]\-#,##0">
                  <c:v>373112.93045790942</c:v>
                </c:pt>
                <c:pt idx="2823" formatCode="#,##0;[Red]\-#,##0">
                  <c:v>373112.93045790942</c:v>
                </c:pt>
                <c:pt idx="2824" formatCode="#,##0;[Red]\-#,##0">
                  <c:v>373112.93045790942</c:v>
                </c:pt>
                <c:pt idx="2825" formatCode="#,##0;[Red]\-#,##0">
                  <c:v>373112.93045790942</c:v>
                </c:pt>
                <c:pt idx="2826" formatCode="#,##0;[Red]\-#,##0">
                  <c:v>373112.93045790942</c:v>
                </c:pt>
                <c:pt idx="2827" formatCode="#,##0;[Red]\-#,##0">
                  <c:v>373112.93045790942</c:v>
                </c:pt>
                <c:pt idx="2828" formatCode="#,##0;[Red]\-#,##0">
                  <c:v>373112.93045790942</c:v>
                </c:pt>
                <c:pt idx="2829" formatCode="#,##0;[Red]\-#,##0">
                  <c:v>373112.93045790942</c:v>
                </c:pt>
                <c:pt idx="2830" formatCode="#,##0;[Red]\-#,##0">
                  <c:v>373112.93045790942</c:v>
                </c:pt>
                <c:pt idx="2831" formatCode="#,##0;[Red]\-#,##0">
                  <c:v>373112.93045790942</c:v>
                </c:pt>
                <c:pt idx="2832" formatCode="#,##0;[Red]\-#,##0">
                  <c:v>373112.93045790942</c:v>
                </c:pt>
                <c:pt idx="2833" formatCode="#,##0;[Red]\-#,##0">
                  <c:v>373112.93045790942</c:v>
                </c:pt>
                <c:pt idx="2834" formatCode="#,##0;[Red]\-#,##0">
                  <c:v>373112.93045790942</c:v>
                </c:pt>
                <c:pt idx="2835" formatCode="#,##0;[Red]\-#,##0">
                  <c:v>373112.93045790942</c:v>
                </c:pt>
                <c:pt idx="2836" formatCode="#,##0;[Red]\-#,##0">
                  <c:v>373112.93045790942</c:v>
                </c:pt>
                <c:pt idx="2837" formatCode="#,##0;[Red]\-#,##0">
                  <c:v>373112.93045790942</c:v>
                </c:pt>
                <c:pt idx="2838" formatCode="#,##0;[Red]\-#,##0">
                  <c:v>373112.93045790942</c:v>
                </c:pt>
                <c:pt idx="2839" formatCode="#,##0;[Red]\-#,##0">
                  <c:v>373112.93045790942</c:v>
                </c:pt>
                <c:pt idx="2840" formatCode="#,##0;[Red]\-#,##0">
                  <c:v>373112.93045790942</c:v>
                </c:pt>
                <c:pt idx="2841" formatCode="#,##0;[Red]\-#,##0">
                  <c:v>373112.93045790942</c:v>
                </c:pt>
                <c:pt idx="2842" formatCode="#,##0;[Red]\-#,##0">
                  <c:v>373112.93045790942</c:v>
                </c:pt>
                <c:pt idx="2843" formatCode="#,##0;[Red]\-#,##0">
                  <c:v>373112.93045790942</c:v>
                </c:pt>
                <c:pt idx="2844" formatCode="#,##0;[Red]\-#,##0">
                  <c:v>373112.93045790942</c:v>
                </c:pt>
                <c:pt idx="2845" formatCode="#,##0;[Red]\-#,##0">
                  <c:v>373112.93045790942</c:v>
                </c:pt>
                <c:pt idx="2846" formatCode="#,##0;[Red]\-#,##0">
                  <c:v>373112.93045790942</c:v>
                </c:pt>
                <c:pt idx="2847" formatCode="#,##0;[Red]\-#,##0">
                  <c:v>373112.93045790942</c:v>
                </c:pt>
                <c:pt idx="2848" formatCode="#,##0;[Red]\-#,##0">
                  <c:v>373112.93045790942</c:v>
                </c:pt>
                <c:pt idx="2849" formatCode="#,##0;[Red]\-#,##0">
                  <c:v>373112.93045790942</c:v>
                </c:pt>
                <c:pt idx="2850" formatCode="#,##0;[Red]\-#,##0">
                  <c:v>373112.93045790942</c:v>
                </c:pt>
                <c:pt idx="2851" formatCode="#,##0;[Red]\-#,##0">
                  <c:v>361289.37429601763</c:v>
                </c:pt>
                <c:pt idx="2852" formatCode="#,##0;[Red]\-#,##0">
                  <c:v>361289.37429601763</c:v>
                </c:pt>
                <c:pt idx="2853" formatCode="#,##0;[Red]\-#,##0">
                  <c:v>361289.37429601763</c:v>
                </c:pt>
                <c:pt idx="2854" formatCode="#,##0;[Red]\-#,##0">
                  <c:v>361289.37429601763</c:v>
                </c:pt>
                <c:pt idx="2855" formatCode="#,##0;[Red]\-#,##0">
                  <c:v>361289.37429601763</c:v>
                </c:pt>
                <c:pt idx="2856" formatCode="#,##0;[Red]\-#,##0">
                  <c:v>355519.11127937777</c:v>
                </c:pt>
                <c:pt idx="2857" formatCode="#,##0;[Red]\-#,##0">
                  <c:v>355519.11127937777</c:v>
                </c:pt>
                <c:pt idx="2858" formatCode="#,##0;[Red]\-#,##0">
                  <c:v>356045.42706885148</c:v>
                </c:pt>
                <c:pt idx="2859" formatCode="#,##0;[Red]\-#,##0">
                  <c:v>350228.90520167438</c:v>
                </c:pt>
                <c:pt idx="2860" formatCode="#,##0;[Red]\-#,##0">
                  <c:v>350228.90520167438</c:v>
                </c:pt>
                <c:pt idx="2861" formatCode="#,##0;[Red]\-#,##0">
                  <c:v>350228.90520167438</c:v>
                </c:pt>
                <c:pt idx="2862" formatCode="#,##0;[Red]\-#,##0">
                  <c:v>350228.90520167438</c:v>
                </c:pt>
                <c:pt idx="2863" formatCode="#,##0;[Red]\-#,##0">
                  <c:v>350228.90520167438</c:v>
                </c:pt>
                <c:pt idx="2864" formatCode="#,##0;[Red]\-#,##0">
                  <c:v>350228.90520167438</c:v>
                </c:pt>
                <c:pt idx="2865" formatCode="#,##0;[Red]\-#,##0">
                  <c:v>350228.90520167438</c:v>
                </c:pt>
                <c:pt idx="2866" formatCode="#,##0;[Red]\-#,##0">
                  <c:v>350228.90520167438</c:v>
                </c:pt>
                <c:pt idx="2867" formatCode="#,##0;[Red]\-#,##0">
                  <c:v>350228.90520167438</c:v>
                </c:pt>
                <c:pt idx="2868" formatCode="#,##0;[Red]\-#,##0">
                  <c:v>350228.90520167438</c:v>
                </c:pt>
                <c:pt idx="2869" formatCode="#,##0;[Red]\-#,##0">
                  <c:v>350228.90520167438</c:v>
                </c:pt>
                <c:pt idx="2870" formatCode="#,##0;[Red]\-#,##0">
                  <c:v>350228.90520167438</c:v>
                </c:pt>
                <c:pt idx="2871" formatCode="#,##0;[Red]\-#,##0">
                  <c:v>350228.90520167438</c:v>
                </c:pt>
                <c:pt idx="2872" formatCode="#,##0;[Red]\-#,##0">
                  <c:v>350228.90520167438</c:v>
                </c:pt>
                <c:pt idx="2873" formatCode="#,##0;[Red]\-#,##0">
                  <c:v>350228.90520167438</c:v>
                </c:pt>
                <c:pt idx="2874" formatCode="#,##0;[Red]\-#,##0">
                  <c:v>380304.0931715992</c:v>
                </c:pt>
                <c:pt idx="2875" formatCode="#,##0;[Red]\-#,##0">
                  <c:v>387631.37858681206</c:v>
                </c:pt>
                <c:pt idx="2876" formatCode="#,##0;[Red]\-#,##0">
                  <c:v>387631.37858681206</c:v>
                </c:pt>
                <c:pt idx="2877" formatCode="#,##0;[Red]\-#,##0">
                  <c:v>387631.37858681206</c:v>
                </c:pt>
                <c:pt idx="2878" formatCode="#,##0;[Red]\-#,##0">
                  <c:v>387631.37858681206</c:v>
                </c:pt>
                <c:pt idx="2879" formatCode="#,##0;[Red]\-#,##0">
                  <c:v>387631.37858681206</c:v>
                </c:pt>
                <c:pt idx="2880" formatCode="#,##0;[Red]\-#,##0">
                  <c:v>387631.37858681206</c:v>
                </c:pt>
                <c:pt idx="2881" formatCode="#,##0;[Red]\-#,##0">
                  <c:v>387631.37858681206</c:v>
                </c:pt>
                <c:pt idx="2882" formatCode="#,##0;[Red]\-#,##0">
                  <c:v>387631.37858681206</c:v>
                </c:pt>
                <c:pt idx="2883" formatCode="#,##0;[Red]\-#,##0">
                  <c:v>387631.37858681206</c:v>
                </c:pt>
                <c:pt idx="2884" formatCode="#,##0;[Red]\-#,##0">
                  <c:v>387631.37858681206</c:v>
                </c:pt>
                <c:pt idx="2885" formatCode="#,##0;[Red]\-#,##0">
                  <c:v>387631.37858681206</c:v>
                </c:pt>
                <c:pt idx="2886" formatCode="#,##0;[Red]\-#,##0">
                  <c:v>387631.37858681206</c:v>
                </c:pt>
                <c:pt idx="2887" formatCode="#,##0;[Red]\-#,##0">
                  <c:v>387631.37858681206</c:v>
                </c:pt>
                <c:pt idx="2888" formatCode="#,##0;[Red]\-#,##0">
                  <c:v>387631.37858681206</c:v>
                </c:pt>
                <c:pt idx="2889" formatCode="#,##0;[Red]\-#,##0">
                  <c:v>387631.37858681206</c:v>
                </c:pt>
                <c:pt idx="2890" formatCode="#,##0;[Red]\-#,##0">
                  <c:v>387631.37858681206</c:v>
                </c:pt>
                <c:pt idx="2891" formatCode="#,##0;[Red]\-#,##0">
                  <c:v>387631.37858681206</c:v>
                </c:pt>
                <c:pt idx="2892" formatCode="#,##0;[Red]\-#,##0">
                  <c:v>387631.37858681206</c:v>
                </c:pt>
                <c:pt idx="2893" formatCode="#,##0;[Red]\-#,##0">
                  <c:v>387631.37858681206</c:v>
                </c:pt>
                <c:pt idx="2894" formatCode="#,##0;[Red]\-#,##0">
                  <c:v>387631.37858681206</c:v>
                </c:pt>
                <c:pt idx="2895" formatCode="#,##0;[Red]\-#,##0">
                  <c:v>387631.37858681206</c:v>
                </c:pt>
                <c:pt idx="2896" formatCode="#,##0;[Red]\-#,##0">
                  <c:v>387631.37858681206</c:v>
                </c:pt>
                <c:pt idx="2897" formatCode="#,##0;[Red]\-#,##0">
                  <c:v>391032.73913102975</c:v>
                </c:pt>
                <c:pt idx="2898" formatCode="#,##0;[Red]\-#,##0">
                  <c:v>391032.73913102975</c:v>
                </c:pt>
                <c:pt idx="2899" formatCode="#,##0;[Red]\-#,##0">
                  <c:v>391032.73913102975</c:v>
                </c:pt>
                <c:pt idx="2900" formatCode="#,##0;[Red]\-#,##0">
                  <c:v>391032.73913102975</c:v>
                </c:pt>
                <c:pt idx="2901" formatCode="#,##0;[Red]\-#,##0">
                  <c:v>391032.73913102975</c:v>
                </c:pt>
                <c:pt idx="2902" formatCode="#,##0;[Red]\-#,##0">
                  <c:v>391032.73913102975</c:v>
                </c:pt>
                <c:pt idx="2903" formatCode="#,##0;[Red]\-#,##0">
                  <c:v>391032.73913102975</c:v>
                </c:pt>
                <c:pt idx="2904" formatCode="#,##0;[Red]\-#,##0">
                  <c:v>391032.73913102975</c:v>
                </c:pt>
                <c:pt idx="2905" formatCode="#,##0;[Red]\-#,##0">
                  <c:v>391032.73913102975</c:v>
                </c:pt>
                <c:pt idx="2906" formatCode="#,##0;[Red]\-#,##0">
                  <c:v>391032.73913102975</c:v>
                </c:pt>
                <c:pt idx="2907" formatCode="#,##0;[Red]\-#,##0">
                  <c:v>391032.73913102975</c:v>
                </c:pt>
                <c:pt idx="2908" formatCode="#,##0;[Red]\-#,##0">
                  <c:v>391032.73913102975</c:v>
                </c:pt>
                <c:pt idx="2909" formatCode="#,##0;[Red]\-#,##0">
                  <c:v>391032.73913102975</c:v>
                </c:pt>
                <c:pt idx="2910" formatCode="#,##0;[Red]\-#,##0">
                  <c:v>391032.73913102975</c:v>
                </c:pt>
                <c:pt idx="2911" formatCode="#,##0;[Red]\-#,##0">
                  <c:v>402178.01199805515</c:v>
                </c:pt>
                <c:pt idx="2912" formatCode="#,##0;[Red]\-#,##0">
                  <c:v>416545.82809000916</c:v>
                </c:pt>
                <c:pt idx="2913" formatCode="#,##0;[Red]\-#,##0">
                  <c:v>416545.82809000916</c:v>
                </c:pt>
                <c:pt idx="2914" formatCode="#,##0;[Red]\-#,##0">
                  <c:v>416545.82809000916</c:v>
                </c:pt>
                <c:pt idx="2915" formatCode="#,##0;[Red]\-#,##0">
                  <c:v>416545.82809000916</c:v>
                </c:pt>
                <c:pt idx="2916" formatCode="#,##0;[Red]\-#,##0">
                  <c:v>416545.82809000916</c:v>
                </c:pt>
                <c:pt idx="2917" formatCode="#,##0;[Red]\-#,##0">
                  <c:v>416545.82809000916</c:v>
                </c:pt>
                <c:pt idx="2918" formatCode="#,##0;[Red]\-#,##0">
                  <c:v>416545.82809000916</c:v>
                </c:pt>
                <c:pt idx="2919" formatCode="#,##0;[Red]\-#,##0">
                  <c:v>437248.95309000922</c:v>
                </c:pt>
                <c:pt idx="2920" formatCode="#,##0;[Red]\-#,##0">
                  <c:v>441305.00028764928</c:v>
                </c:pt>
                <c:pt idx="2921" formatCode="#,##0;[Red]\-#,##0">
                  <c:v>441305.00028764928</c:v>
                </c:pt>
                <c:pt idx="2922" formatCode="#,##0;[Red]\-#,##0">
                  <c:v>441305.00028764928</c:v>
                </c:pt>
                <c:pt idx="2923" formatCode="#,##0;[Red]\-#,##0">
                  <c:v>441305.00028764928</c:v>
                </c:pt>
                <c:pt idx="2924" formatCode="#,##0;[Red]\-#,##0">
                  <c:v>441305.00028764928</c:v>
                </c:pt>
                <c:pt idx="2925" formatCode="#,##0;[Red]\-#,##0">
                  <c:v>438180.00028764928</c:v>
                </c:pt>
                <c:pt idx="2926" formatCode="#,##0;[Red]\-#,##0">
                  <c:v>438180.00028764928</c:v>
                </c:pt>
                <c:pt idx="2927" formatCode="#,##0;[Red]\-#,##0">
                  <c:v>438180.00028764928</c:v>
                </c:pt>
                <c:pt idx="2928" formatCode="#,##0;[Red]\-#,##0">
                  <c:v>438180.00028764928</c:v>
                </c:pt>
                <c:pt idx="2929" formatCode="#,##0;[Red]\-#,##0">
                  <c:v>438180.00028764928</c:v>
                </c:pt>
                <c:pt idx="2930" formatCode="#,##0;[Red]\-#,##0">
                  <c:v>438180.00028764928</c:v>
                </c:pt>
                <c:pt idx="2931" formatCode="#,##0;[Red]\-#,##0">
                  <c:v>438180.00028764928</c:v>
                </c:pt>
                <c:pt idx="2932" formatCode="#,##0;[Red]\-#,##0">
                  <c:v>438180.00028764928</c:v>
                </c:pt>
                <c:pt idx="2933" formatCode="#,##0;[Red]\-#,##0">
                  <c:v>438180.00028764928</c:v>
                </c:pt>
                <c:pt idx="2934" formatCode="#,##0;[Red]\-#,##0">
                  <c:v>438180.00028764928</c:v>
                </c:pt>
                <c:pt idx="2935" formatCode="#,##0;[Red]\-#,##0">
                  <c:v>438180.00028764928</c:v>
                </c:pt>
                <c:pt idx="2936" formatCode="#,##0;[Red]\-#,##0">
                  <c:v>438180.00028764928</c:v>
                </c:pt>
                <c:pt idx="2937" formatCode="#,##0;[Red]\-#,##0">
                  <c:v>438180.00028764928</c:v>
                </c:pt>
                <c:pt idx="2938" formatCode="#,##0;[Red]\-#,##0">
                  <c:v>438180.00028764928</c:v>
                </c:pt>
                <c:pt idx="2939" formatCode="#,##0;[Red]\-#,##0">
                  <c:v>438180.00028764928</c:v>
                </c:pt>
                <c:pt idx="2940" formatCode="#,##0;[Red]\-#,##0">
                  <c:v>438180.00028764928</c:v>
                </c:pt>
                <c:pt idx="2941" formatCode="#,##0;[Red]\-#,##0">
                  <c:v>438180.00028764928</c:v>
                </c:pt>
                <c:pt idx="2942" formatCode="#,##0;[Red]\-#,##0">
                  <c:v>438180.00028764928</c:v>
                </c:pt>
                <c:pt idx="2943" formatCode="#,##0;[Red]\-#,##0">
                  <c:v>438180.00028764928</c:v>
                </c:pt>
                <c:pt idx="2944" formatCode="#,##0;[Red]\-#,##0">
                  <c:v>438180.00028764928</c:v>
                </c:pt>
                <c:pt idx="2945" formatCode="#,##0;[Red]\-#,##0">
                  <c:v>438180.00028764928</c:v>
                </c:pt>
                <c:pt idx="2946" formatCode="#,##0;[Red]\-#,##0">
                  <c:v>438180.00028764928</c:v>
                </c:pt>
                <c:pt idx="2947" formatCode="#,##0;[Red]\-#,##0">
                  <c:v>438180.00028764928</c:v>
                </c:pt>
                <c:pt idx="2948" formatCode="#,##0;[Red]\-#,##0">
                  <c:v>438180.00028764928</c:v>
                </c:pt>
                <c:pt idx="2949" formatCode="#,##0;[Red]\-#,##0">
                  <c:v>438180.00028764928</c:v>
                </c:pt>
                <c:pt idx="2950" formatCode="#,##0;[Red]\-#,##0">
                  <c:v>438180.00028764928</c:v>
                </c:pt>
                <c:pt idx="2951" formatCode="#,##0;[Red]\-#,##0">
                  <c:v>438180.00028764928</c:v>
                </c:pt>
                <c:pt idx="2952" formatCode="#,##0;[Red]\-#,##0">
                  <c:v>438180.00028764928</c:v>
                </c:pt>
                <c:pt idx="2953" formatCode="#,##0;[Red]\-#,##0">
                  <c:v>438180.00028764928</c:v>
                </c:pt>
                <c:pt idx="2954" formatCode="#,##0;[Red]\-#,##0">
                  <c:v>438180.00028764928</c:v>
                </c:pt>
                <c:pt idx="2955" formatCode="#,##0;[Red]\-#,##0">
                  <c:v>438180.00028764928</c:v>
                </c:pt>
                <c:pt idx="2956" formatCode="#,##0;[Red]\-#,##0">
                  <c:v>436602.71322140325</c:v>
                </c:pt>
                <c:pt idx="2957" formatCode="#,##0;[Red]\-#,##0">
                  <c:v>436602.71322140325</c:v>
                </c:pt>
                <c:pt idx="2958" formatCode="#,##0;[Red]\-#,##0">
                  <c:v>436602.71322140325</c:v>
                </c:pt>
                <c:pt idx="2959" formatCode="#,##0;[Red]\-#,##0">
                  <c:v>436602.71322140325</c:v>
                </c:pt>
                <c:pt idx="2960" formatCode="#,##0;[Red]\-#,##0">
                  <c:v>436602.71322140325</c:v>
                </c:pt>
                <c:pt idx="2961" formatCode="#,##0;[Red]\-#,##0">
                  <c:v>436602.71322140325</c:v>
                </c:pt>
                <c:pt idx="2962" formatCode="#,##0;[Red]\-#,##0">
                  <c:v>436602.71322140325</c:v>
                </c:pt>
                <c:pt idx="2963" formatCode="#,##0;[Red]\-#,##0">
                  <c:v>436602.71322140325</c:v>
                </c:pt>
                <c:pt idx="2964" formatCode="#,##0;[Red]\-#,##0">
                  <c:v>436602.71322140325</c:v>
                </c:pt>
                <c:pt idx="2965" formatCode="#,##0;[Red]\-#,##0">
                  <c:v>436602.71322140325</c:v>
                </c:pt>
                <c:pt idx="2966" formatCode="#,##0;[Red]\-#,##0">
                  <c:v>436602.71322140325</c:v>
                </c:pt>
                <c:pt idx="2967" formatCode="#,##0;[Red]\-#,##0">
                  <c:v>436602.71322140325</c:v>
                </c:pt>
                <c:pt idx="2968" formatCode="#,##0;[Red]\-#,##0">
                  <c:v>436602.71322140325</c:v>
                </c:pt>
                <c:pt idx="2969" formatCode="#,##0;[Red]\-#,##0">
                  <c:v>436602.71322140325</c:v>
                </c:pt>
                <c:pt idx="2970" formatCode="#,##0;[Red]\-#,##0">
                  <c:v>436602.71322140325</c:v>
                </c:pt>
                <c:pt idx="2971" formatCode="#,##0;[Red]\-#,##0">
                  <c:v>436602.71322140325</c:v>
                </c:pt>
                <c:pt idx="2972" formatCode="#,##0;[Red]\-#,##0">
                  <c:v>436602.71322140325</c:v>
                </c:pt>
                <c:pt idx="2973" formatCode="#,##0;[Red]\-#,##0">
                  <c:v>436602.71322140325</c:v>
                </c:pt>
                <c:pt idx="2974" formatCode="#,##0;[Red]\-#,##0">
                  <c:v>436602.71322140325</c:v>
                </c:pt>
                <c:pt idx="2975" formatCode="#,##0;[Red]\-#,##0">
                  <c:v>436602.71322140325</c:v>
                </c:pt>
                <c:pt idx="2976" formatCode="#,##0;[Red]\-#,##0">
                  <c:v>436602.71322140325</c:v>
                </c:pt>
                <c:pt idx="2977" formatCode="#,##0;[Red]\-#,##0">
                  <c:v>436602.71322140325</c:v>
                </c:pt>
                <c:pt idx="2978" formatCode="#,##0;[Red]\-#,##0">
                  <c:v>436602.71322140325</c:v>
                </c:pt>
                <c:pt idx="2979" formatCode="#,##0;[Red]\-#,##0">
                  <c:v>436602.71322140325</c:v>
                </c:pt>
                <c:pt idx="2980" formatCode="#,##0;[Red]\-#,##0">
                  <c:v>436602.71322140325</c:v>
                </c:pt>
                <c:pt idx="2981" formatCode="#,##0;[Red]\-#,##0">
                  <c:v>433678.73661321611</c:v>
                </c:pt>
                <c:pt idx="2982" formatCode="#,##0;[Red]\-#,##0">
                  <c:v>433678.73661321611</c:v>
                </c:pt>
                <c:pt idx="2983" formatCode="#,##0;[Red]\-#,##0">
                  <c:v>433678.73661321611</c:v>
                </c:pt>
                <c:pt idx="2984" formatCode="#,##0;[Red]\-#,##0">
                  <c:v>433678.73661321611</c:v>
                </c:pt>
                <c:pt idx="2985" formatCode="#,##0;[Red]\-#,##0">
                  <c:v>433678.73661321611</c:v>
                </c:pt>
                <c:pt idx="2986" formatCode="#,##0;[Red]\-#,##0">
                  <c:v>433678.73661321611</c:v>
                </c:pt>
                <c:pt idx="2987" formatCode="#,##0;[Red]\-#,##0">
                  <c:v>433678.73661321611</c:v>
                </c:pt>
                <c:pt idx="2988" formatCode="#,##0;[Red]\-#,##0">
                  <c:v>433678.73661321611</c:v>
                </c:pt>
                <c:pt idx="2989" formatCode="#,##0;[Red]\-#,##0">
                  <c:v>433678.73661321611</c:v>
                </c:pt>
                <c:pt idx="2990" formatCode="#,##0;[Red]\-#,##0">
                  <c:v>433678.73661321611</c:v>
                </c:pt>
                <c:pt idx="2991" formatCode="#,##0;[Red]\-#,##0">
                  <c:v>433678.73661321611</c:v>
                </c:pt>
                <c:pt idx="2992" formatCode="#,##0;[Red]\-#,##0">
                  <c:v>433678.73661321611</c:v>
                </c:pt>
                <c:pt idx="2993" formatCode="#,##0;[Red]\-#,##0">
                  <c:v>433678.73661321611</c:v>
                </c:pt>
                <c:pt idx="2994" formatCode="#,##0;[Red]\-#,##0">
                  <c:v>433678.73661321611</c:v>
                </c:pt>
                <c:pt idx="2995" formatCode="#,##0;[Red]\-#,##0">
                  <c:v>433678.73661321611</c:v>
                </c:pt>
                <c:pt idx="2996" formatCode="#,##0;[Red]\-#,##0">
                  <c:v>433678.73661321611</c:v>
                </c:pt>
                <c:pt idx="2997" formatCode="#,##0;[Red]\-#,##0">
                  <c:v>433678.73661321611</c:v>
                </c:pt>
                <c:pt idx="2998" formatCode="#,##0;[Red]\-#,##0">
                  <c:v>433678.73661321611</c:v>
                </c:pt>
                <c:pt idx="2999" formatCode="#,##0;[Red]\-#,##0">
                  <c:v>433678.73661321611</c:v>
                </c:pt>
                <c:pt idx="3000" formatCode="#,##0;[Red]\-#,##0">
                  <c:v>433678.73661321611</c:v>
                </c:pt>
                <c:pt idx="3001" formatCode="#,##0;[Red]\-#,##0">
                  <c:v>433678.73661321611</c:v>
                </c:pt>
                <c:pt idx="3002" formatCode="#,##0;[Red]\-#,##0">
                  <c:v>433678.73661321611</c:v>
                </c:pt>
                <c:pt idx="3003" formatCode="#,##0;[Red]\-#,##0">
                  <c:v>433678.73661321611</c:v>
                </c:pt>
                <c:pt idx="3004" formatCode="#,##0;[Red]\-#,##0">
                  <c:v>423210.41705398745</c:v>
                </c:pt>
                <c:pt idx="3005" formatCode="#,##0;[Red]\-#,##0">
                  <c:v>427056.57090014126</c:v>
                </c:pt>
                <c:pt idx="3006" formatCode="#,##0;[Red]\-#,##0">
                  <c:v>427056.57090014126</c:v>
                </c:pt>
                <c:pt idx="3007" formatCode="#,##0;[Red]\-#,##0">
                  <c:v>427056.57090014126</c:v>
                </c:pt>
                <c:pt idx="3008" formatCode="#,##0;[Red]\-#,##0">
                  <c:v>427056.57090014126</c:v>
                </c:pt>
                <c:pt idx="3009" formatCode="#,##0;[Red]\-#,##0">
                  <c:v>427056.57090014126</c:v>
                </c:pt>
                <c:pt idx="3010" formatCode="#,##0;[Red]\-#,##0">
                  <c:v>427056.57090014126</c:v>
                </c:pt>
                <c:pt idx="3011" formatCode="#,##0;[Red]\-#,##0">
                  <c:v>427056.57090014126</c:v>
                </c:pt>
                <c:pt idx="3012" formatCode="#,##0;[Red]\-#,##0">
                  <c:v>427056.57090014126</c:v>
                </c:pt>
                <c:pt idx="3013" formatCode="#,##0;[Red]\-#,##0">
                  <c:v>427056.57090014126</c:v>
                </c:pt>
                <c:pt idx="3014" formatCode="#,##0;[Red]\-#,##0">
                  <c:v>427056.57090014126</c:v>
                </c:pt>
                <c:pt idx="3015" formatCode="#,##0;[Red]\-#,##0">
                  <c:v>427056.57090014126</c:v>
                </c:pt>
                <c:pt idx="3016" formatCode="#,##0;[Red]\-#,##0">
                  <c:v>427056.57090014126</c:v>
                </c:pt>
                <c:pt idx="3017" formatCode="#,##0;[Red]\-#,##0">
                  <c:v>427056.57090014126</c:v>
                </c:pt>
                <c:pt idx="3018" formatCode="#,##0;[Red]\-#,##0">
                  <c:v>439672.77275937097</c:v>
                </c:pt>
                <c:pt idx="3019" formatCode="#,##0;[Red]\-#,##0">
                  <c:v>439672.77275937097</c:v>
                </c:pt>
                <c:pt idx="3020" formatCode="#,##0;[Red]\-#,##0">
                  <c:v>439672.77275937097</c:v>
                </c:pt>
                <c:pt idx="3021" formatCode="#,##0;[Red]\-#,##0">
                  <c:v>439672.77275937097</c:v>
                </c:pt>
                <c:pt idx="3022" formatCode="#,##0;[Red]\-#,##0">
                  <c:v>439672.77275937097</c:v>
                </c:pt>
                <c:pt idx="3023" formatCode="#,##0;[Red]\-#,##0">
                  <c:v>421753.69761486229</c:v>
                </c:pt>
                <c:pt idx="3024" formatCode="#,##0;[Red]\-#,##0">
                  <c:v>421753.69761486229</c:v>
                </c:pt>
                <c:pt idx="3025" formatCode="#,##0;[Red]\-#,##0">
                  <c:v>421753.69761486229</c:v>
                </c:pt>
                <c:pt idx="3026" formatCode="#,##0;[Red]\-#,##0">
                  <c:v>421753.69761486229</c:v>
                </c:pt>
                <c:pt idx="3027" formatCode="#,##0;[Red]\-#,##0">
                  <c:v>421753.69761486229</c:v>
                </c:pt>
                <c:pt idx="3028" formatCode="#,##0;[Red]\-#,##0">
                  <c:v>421753.69761486229</c:v>
                </c:pt>
                <c:pt idx="3029" formatCode="#,##0;[Red]\-#,##0">
                  <c:v>421753.69761486229</c:v>
                </c:pt>
                <c:pt idx="3030" formatCode="#,##0;[Red]\-#,##0">
                  <c:v>411533.57182869874</c:v>
                </c:pt>
                <c:pt idx="3031" formatCode="#,##0;[Red]\-#,##0">
                  <c:v>411533.57182869874</c:v>
                </c:pt>
                <c:pt idx="3032" formatCode="#,##0;[Red]\-#,##0">
                  <c:v>411533.57182869874</c:v>
                </c:pt>
                <c:pt idx="3033" formatCode="#,##0;[Red]\-#,##0">
                  <c:v>406079.02637415333</c:v>
                </c:pt>
                <c:pt idx="3034" formatCode="#,##0;[Red]\-#,##0">
                  <c:v>406079.02637415333</c:v>
                </c:pt>
                <c:pt idx="3035" formatCode="#,##0;[Red]\-#,##0">
                  <c:v>406079.02637415333</c:v>
                </c:pt>
                <c:pt idx="3036" formatCode="#,##0;[Red]\-#,##0">
                  <c:v>406079.02637415333</c:v>
                </c:pt>
                <c:pt idx="3037" formatCode="#,##0;[Red]\-#,##0">
                  <c:v>406079.02637415333</c:v>
                </c:pt>
                <c:pt idx="3038" formatCode="#,##0;[Red]\-#,##0">
                  <c:v>406079.02637415333</c:v>
                </c:pt>
                <c:pt idx="3039" formatCode="#,##0;[Red]\-#,##0">
                  <c:v>406079.02637415333</c:v>
                </c:pt>
                <c:pt idx="3040" formatCode="#,##0;[Red]\-#,##0">
                  <c:v>406079.02637415333</c:v>
                </c:pt>
                <c:pt idx="3041" formatCode="#,##0;[Red]\-#,##0">
                  <c:v>400784.01880985679</c:v>
                </c:pt>
                <c:pt idx="3042" formatCode="#,##0;[Red]\-#,##0">
                  <c:v>400784.01880985679</c:v>
                </c:pt>
                <c:pt idx="3043" formatCode="#,##0;[Red]\-#,##0">
                  <c:v>400784.01880985679</c:v>
                </c:pt>
                <c:pt idx="3044" formatCode="#,##0;[Red]\-#,##0">
                  <c:v>400784.01880985679</c:v>
                </c:pt>
                <c:pt idx="3045" formatCode="#,##0;[Red]\-#,##0">
                  <c:v>400784.01880985679</c:v>
                </c:pt>
                <c:pt idx="3046" formatCode="#,##0;[Red]\-#,##0">
                  <c:v>400784.01880985679</c:v>
                </c:pt>
                <c:pt idx="3047" formatCode="#,##0;[Red]\-#,##0">
                  <c:v>400784.01880985679</c:v>
                </c:pt>
                <c:pt idx="3048" formatCode="#,##0;[Red]\-#,##0">
                  <c:v>400784.01880985679</c:v>
                </c:pt>
                <c:pt idx="3049" formatCode="#,##0;[Red]\-#,##0">
                  <c:v>400784.01880985679</c:v>
                </c:pt>
                <c:pt idx="3050" formatCode="#,##0;[Red]\-#,##0">
                  <c:v>400784.01880985679</c:v>
                </c:pt>
                <c:pt idx="3051" formatCode="#,##0;[Red]\-#,##0">
                  <c:v>400784.01880985679</c:v>
                </c:pt>
                <c:pt idx="3052" formatCode="#,##0;[Red]\-#,##0">
                  <c:v>400784.01880985679</c:v>
                </c:pt>
                <c:pt idx="3053" formatCode="#,##0;[Red]\-#,##0">
                  <c:v>400784.01880985679</c:v>
                </c:pt>
                <c:pt idx="3054" formatCode="#,##0;[Red]\-#,##0">
                  <c:v>400784.01880985679</c:v>
                </c:pt>
                <c:pt idx="3055" formatCode="#,##0;[Red]\-#,##0">
                  <c:v>400784.01880985679</c:v>
                </c:pt>
                <c:pt idx="3056" formatCode="#,##0;[Red]\-#,##0">
                  <c:v>400784.01880985679</c:v>
                </c:pt>
                <c:pt idx="3057" formatCode="#,##0;[Red]\-#,##0">
                  <c:v>400784.01880985679</c:v>
                </c:pt>
                <c:pt idx="3058" formatCode="#,##0;[Red]\-#,##0">
                  <c:v>400784.01880985679</c:v>
                </c:pt>
                <c:pt idx="3059" formatCode="#,##0;[Red]\-#,##0">
                  <c:v>400784.01880985679</c:v>
                </c:pt>
                <c:pt idx="3060" formatCode="#,##0;[Red]\-#,##0">
                  <c:v>400784.01880985679</c:v>
                </c:pt>
                <c:pt idx="3061" formatCode="#,##0;[Red]\-#,##0">
                  <c:v>400784.01880985679</c:v>
                </c:pt>
                <c:pt idx="3062" formatCode="#,##0;[Red]\-#,##0">
                  <c:v>400784.01880985679</c:v>
                </c:pt>
                <c:pt idx="3063" formatCode="#,##0;[Red]\-#,##0">
                  <c:v>400784.01880985679</c:v>
                </c:pt>
                <c:pt idx="3064" formatCode="#,##0;[Red]\-#,##0">
                  <c:v>400784.01880985679</c:v>
                </c:pt>
                <c:pt idx="3065" formatCode="#,##0;[Red]\-#,##0">
                  <c:v>400784.01880985679</c:v>
                </c:pt>
                <c:pt idx="3066" formatCode="#,##0;[Red]\-#,##0">
                  <c:v>400784.01880985679</c:v>
                </c:pt>
                <c:pt idx="3067" formatCode="#,##0;[Red]\-#,##0">
                  <c:v>400784.01880985679</c:v>
                </c:pt>
                <c:pt idx="3068" formatCode="#,##0;[Red]\-#,##0">
                  <c:v>400784.01880985679</c:v>
                </c:pt>
                <c:pt idx="3069" formatCode="#,##0;[Red]\-#,##0">
                  <c:v>400784.01880985679</c:v>
                </c:pt>
                <c:pt idx="3070" formatCode="#,##0;[Red]\-#,##0">
                  <c:v>438284.01880985679</c:v>
                </c:pt>
                <c:pt idx="3071" formatCode="#,##0;[Red]\-#,##0">
                  <c:v>438284.01880985679</c:v>
                </c:pt>
                <c:pt idx="3072" formatCode="#,##0;[Red]\-#,##0">
                  <c:v>438284.01880985679</c:v>
                </c:pt>
                <c:pt idx="3073" formatCode="#,##0;[Red]\-#,##0">
                  <c:v>438284.01880985679</c:v>
                </c:pt>
                <c:pt idx="3074" formatCode="#,##0;[Red]\-#,##0">
                  <c:v>438284.01880985679</c:v>
                </c:pt>
                <c:pt idx="3075" formatCode="#,##0;[Red]\-#,##0">
                  <c:v>438284.01880985679</c:v>
                </c:pt>
                <c:pt idx="3076" formatCode="#,##0;[Red]\-#,##0">
                  <c:v>438284.01880985679</c:v>
                </c:pt>
                <c:pt idx="3077" formatCode="#,##0;[Red]\-#,##0">
                  <c:v>438284.01880985679</c:v>
                </c:pt>
                <c:pt idx="3078" formatCode="#,##0;[Red]\-#,##0">
                  <c:v>438284.01880985679</c:v>
                </c:pt>
                <c:pt idx="3079" formatCode="#,##0;[Red]\-#,##0">
                  <c:v>432495.82386916789</c:v>
                </c:pt>
                <c:pt idx="3080" formatCode="#,##0;[Red]\-#,##0">
                  <c:v>432495.82386916789</c:v>
                </c:pt>
                <c:pt idx="3081" formatCode="#,##0;[Red]\-#,##0">
                  <c:v>429939.2132044491</c:v>
                </c:pt>
                <c:pt idx="3082" formatCode="#,##0;[Red]\-#,##0">
                  <c:v>429939.2132044491</c:v>
                </c:pt>
                <c:pt idx="3083" formatCode="#,##0;[Red]\-#,##0">
                  <c:v>429939.2132044491</c:v>
                </c:pt>
                <c:pt idx="3084" formatCode="#,##0;[Red]\-#,##0">
                  <c:v>429939.2132044491</c:v>
                </c:pt>
                <c:pt idx="3085" formatCode="#,##0;[Red]\-#,##0">
                  <c:v>429939.2132044491</c:v>
                </c:pt>
                <c:pt idx="3086" formatCode="#,##0;[Red]\-#,##0">
                  <c:v>429939.2132044491</c:v>
                </c:pt>
                <c:pt idx="3087" formatCode="#,##0;[Red]\-#,##0">
                  <c:v>429939.2132044491</c:v>
                </c:pt>
                <c:pt idx="3088" formatCode="#,##0;[Red]\-#,##0">
                  <c:v>429939.2132044491</c:v>
                </c:pt>
                <c:pt idx="3089" formatCode="#,##0;[Red]\-#,##0">
                  <c:v>429488.1532134703</c:v>
                </c:pt>
                <c:pt idx="3090" formatCode="#,##0;[Red]\-#,##0">
                  <c:v>429488.1532134703</c:v>
                </c:pt>
                <c:pt idx="3091" formatCode="#,##0;[Red]\-#,##0">
                  <c:v>443871.71485730587</c:v>
                </c:pt>
                <c:pt idx="3092" formatCode="#,##0;[Red]\-#,##0">
                  <c:v>443871.71485730587</c:v>
                </c:pt>
                <c:pt idx="3093" formatCode="#,##0;[Red]\-#,##0">
                  <c:v>443871.71485730587</c:v>
                </c:pt>
                <c:pt idx="3094" formatCode="#,##0;[Red]\-#,##0">
                  <c:v>443871.71485730587</c:v>
                </c:pt>
                <c:pt idx="3095" formatCode="#,##0;[Red]\-#,##0">
                  <c:v>443871.71485730587</c:v>
                </c:pt>
                <c:pt idx="3096" formatCode="#,##0;[Red]\-#,##0">
                  <c:v>443871.71485730587</c:v>
                </c:pt>
                <c:pt idx="3097" formatCode="#,##0;[Red]\-#,##0">
                  <c:v>443871.71485730587</c:v>
                </c:pt>
                <c:pt idx="3098" formatCode="#,##0;[Red]\-#,##0">
                  <c:v>443871.71485730587</c:v>
                </c:pt>
                <c:pt idx="3099" formatCode="#,##0;[Red]\-#,##0">
                  <c:v>443871.71485730587</c:v>
                </c:pt>
                <c:pt idx="3100" formatCode="#,##0;[Red]\-#,##0">
                  <c:v>443871.71485730587</c:v>
                </c:pt>
                <c:pt idx="3101" formatCode="#,##0;[Red]\-#,##0">
                  <c:v>441057.14532088203</c:v>
                </c:pt>
                <c:pt idx="3102" formatCode="#,##0;[Red]\-#,##0">
                  <c:v>441614.86980498687</c:v>
                </c:pt>
                <c:pt idx="3103" formatCode="#,##0;[Red]\-#,##0">
                  <c:v>464050.76724088436</c:v>
                </c:pt>
                <c:pt idx="3104" formatCode="#,##0;[Red]\-#,##0">
                  <c:v>463167.37501473597</c:v>
                </c:pt>
                <c:pt idx="3105" formatCode="#,##0;[Red]\-#,##0">
                  <c:v>463167.37501473597</c:v>
                </c:pt>
                <c:pt idx="3106" formatCode="#,##0;[Red]\-#,##0">
                  <c:v>463167.37501473597</c:v>
                </c:pt>
                <c:pt idx="3107" formatCode="#,##0;[Red]\-#,##0">
                  <c:v>463167.37501473597</c:v>
                </c:pt>
                <c:pt idx="3108" formatCode="#,##0;[Red]\-#,##0">
                  <c:v>468354.09700643719</c:v>
                </c:pt>
                <c:pt idx="3109" formatCode="#,##0;[Red]\-#,##0">
                  <c:v>468354.09700643719</c:v>
                </c:pt>
                <c:pt idx="3110" formatCode="#,##0;[Red]\-#,##0">
                  <c:v>468354.09700643719</c:v>
                </c:pt>
                <c:pt idx="3111" formatCode="#,##0;[Red]\-#,##0">
                  <c:v>466115.29103628796</c:v>
                </c:pt>
                <c:pt idx="3112" formatCode="#,##0;[Red]\-#,##0">
                  <c:v>466115.29103628796</c:v>
                </c:pt>
                <c:pt idx="3113" formatCode="#,##0;[Red]\-#,##0">
                  <c:v>466115.29103628796</c:v>
                </c:pt>
                <c:pt idx="3114" formatCode="#,##0;[Red]\-#,##0">
                  <c:v>466115.29103628796</c:v>
                </c:pt>
                <c:pt idx="3115" formatCode="#,##0;[Red]\-#,##0">
                  <c:v>466115.29103628796</c:v>
                </c:pt>
                <c:pt idx="3116" formatCode="#,##0;[Red]\-#,##0">
                  <c:v>466115.29103628796</c:v>
                </c:pt>
                <c:pt idx="3117" formatCode="#,##0;[Red]\-#,##0">
                  <c:v>466115.29103628796</c:v>
                </c:pt>
                <c:pt idx="3118" formatCode="#,##0;[Red]\-#,##0">
                  <c:v>466115.29103628796</c:v>
                </c:pt>
                <c:pt idx="3119" formatCode="#,##0;[Red]\-#,##0">
                  <c:v>466115.29103628796</c:v>
                </c:pt>
                <c:pt idx="3120" formatCode="#,##0;[Red]\-#,##0">
                  <c:v>466115.29103628796</c:v>
                </c:pt>
                <c:pt idx="3121" formatCode="#,##0;[Red]\-#,##0">
                  <c:v>466115.29103628796</c:v>
                </c:pt>
                <c:pt idx="3122" formatCode="#,##0;[Red]\-#,##0">
                  <c:v>466115.29103628796</c:v>
                </c:pt>
                <c:pt idx="3123" formatCode="#,##0;[Red]\-#,##0">
                  <c:v>466115.29103628796</c:v>
                </c:pt>
                <c:pt idx="3124" formatCode="#,##0;[Red]\-#,##0">
                  <c:v>466115.29103628796</c:v>
                </c:pt>
                <c:pt idx="3125" formatCode="#,##0;[Red]\-#,##0">
                  <c:v>466115.29103628796</c:v>
                </c:pt>
                <c:pt idx="3126" formatCode="#,##0;[Red]\-#,##0">
                  <c:v>466115.29103628796</c:v>
                </c:pt>
                <c:pt idx="3127" formatCode="#,##0;[Red]\-#,##0">
                  <c:v>466115.29103628796</c:v>
                </c:pt>
                <c:pt idx="3128" formatCode="#,##0;[Red]\-#,##0">
                  <c:v>466115.29103628796</c:v>
                </c:pt>
                <c:pt idx="3129" formatCode="#,##0;[Red]\-#,##0">
                  <c:v>466115.29103628796</c:v>
                </c:pt>
                <c:pt idx="3130" formatCode="#,##0;[Red]\-#,##0">
                  <c:v>466115.29103628796</c:v>
                </c:pt>
                <c:pt idx="3131" formatCode="#,##0;[Red]\-#,##0">
                  <c:v>466115.29103628796</c:v>
                </c:pt>
                <c:pt idx="3132" formatCode="#,##0;[Red]\-#,##0">
                  <c:v>466115.29103628796</c:v>
                </c:pt>
                <c:pt idx="3133" formatCode="#,##0;[Red]\-#,##0">
                  <c:v>466115.29103628796</c:v>
                </c:pt>
                <c:pt idx="3134" formatCode="#,##0;[Red]\-#,##0">
                  <c:v>466115.29103628796</c:v>
                </c:pt>
                <c:pt idx="3135" formatCode="#,##0;[Red]\-#,##0">
                  <c:v>466115.29103628796</c:v>
                </c:pt>
                <c:pt idx="3136" formatCode="#,##0;[Red]\-#,##0">
                  <c:v>466115.29103628796</c:v>
                </c:pt>
                <c:pt idx="3137" formatCode="#,##0;[Red]\-#,##0">
                  <c:v>465337.6860596161</c:v>
                </c:pt>
                <c:pt idx="3138" formatCode="#,##0;[Red]\-#,##0">
                  <c:v>465337.6860596161</c:v>
                </c:pt>
                <c:pt idx="3139" formatCode="#,##0;[Red]\-#,##0">
                  <c:v>465337.6860596161</c:v>
                </c:pt>
                <c:pt idx="3140" formatCode="#,##0;[Red]\-#,##0">
                  <c:v>465337.6860596161</c:v>
                </c:pt>
                <c:pt idx="3141" formatCode="#,##0;[Red]\-#,##0">
                  <c:v>465337.6860596161</c:v>
                </c:pt>
                <c:pt idx="3142" formatCode="#,##0;[Red]\-#,##0">
                  <c:v>465337.6860596161</c:v>
                </c:pt>
                <c:pt idx="3143" formatCode="#,##0;[Red]\-#,##0">
                  <c:v>465337.6860596161</c:v>
                </c:pt>
                <c:pt idx="3144" formatCode="#,##0;[Red]\-#,##0">
                  <c:v>465337.6860596161</c:v>
                </c:pt>
                <c:pt idx="3145" formatCode="#,##0;[Red]\-#,##0">
                  <c:v>465337.6860596161</c:v>
                </c:pt>
                <c:pt idx="3146" formatCode="#,##0;[Red]\-#,##0">
                  <c:v>465337.6860596161</c:v>
                </c:pt>
                <c:pt idx="3147" formatCode="#,##0;[Red]\-#,##0">
                  <c:v>465337.6860596161</c:v>
                </c:pt>
                <c:pt idx="3148" formatCode="#,##0;[Red]\-#,##0">
                  <c:v>465337.6860596161</c:v>
                </c:pt>
                <c:pt idx="3149" formatCode="#,##0;[Red]\-#,##0">
                  <c:v>465337.6860596161</c:v>
                </c:pt>
                <c:pt idx="3150" formatCode="#,##0;[Red]\-#,##0">
                  <c:v>465337.6860596161</c:v>
                </c:pt>
                <c:pt idx="3151" formatCode="#,##0;[Red]\-#,##0">
                  <c:v>465337.6860596161</c:v>
                </c:pt>
                <c:pt idx="3152" formatCode="#,##0;[Red]\-#,##0">
                  <c:v>465337.6860596161</c:v>
                </c:pt>
                <c:pt idx="3153" formatCode="#,##0;[Red]\-#,##0">
                  <c:v>465337.6860596161</c:v>
                </c:pt>
                <c:pt idx="3154" formatCode="#,##0;[Red]\-#,##0">
                  <c:v>465337.6860596161</c:v>
                </c:pt>
                <c:pt idx="3155" formatCode="#,##0;[Red]\-#,##0">
                  <c:v>465337.6860596161</c:v>
                </c:pt>
                <c:pt idx="3156" formatCode="#,##0;[Red]\-#,##0">
                  <c:v>465337.6860596161</c:v>
                </c:pt>
                <c:pt idx="3157" formatCode="#,##0;[Red]\-#,##0">
                  <c:v>465337.6860596161</c:v>
                </c:pt>
                <c:pt idx="3158" formatCode="#,##0;[Red]\-#,##0">
                  <c:v>465337.6860596161</c:v>
                </c:pt>
                <c:pt idx="3159" formatCode="#,##0;[Red]\-#,##0">
                  <c:v>465337.6860596161</c:v>
                </c:pt>
                <c:pt idx="3160" formatCode="#,##0;[Red]\-#,##0">
                  <c:v>465337.6860596161</c:v>
                </c:pt>
                <c:pt idx="3161" formatCode="#,##0;[Red]\-#,##0">
                  <c:v>465337.6860596161</c:v>
                </c:pt>
                <c:pt idx="3162" formatCode="#,##0;[Red]\-#,##0">
                  <c:v>465337.6860596161</c:v>
                </c:pt>
                <c:pt idx="3163" formatCode="#,##0;[Red]\-#,##0">
                  <c:v>465337.6860596161</c:v>
                </c:pt>
                <c:pt idx="3164" formatCode="#,##0;[Red]\-#,##0">
                  <c:v>465337.6860596161</c:v>
                </c:pt>
                <c:pt idx="3165" formatCode="#,##0;[Red]\-#,##0">
                  <c:v>465337.6860596161</c:v>
                </c:pt>
                <c:pt idx="3166" formatCode="#,##0;[Red]\-#,##0">
                  <c:v>465337.6860596161</c:v>
                </c:pt>
                <c:pt idx="3167" formatCode="#,##0;[Red]\-#,##0">
                  <c:v>465337.6860596161</c:v>
                </c:pt>
                <c:pt idx="3168" formatCode="#,##0;[Red]\-#,##0">
                  <c:v>465337.6860596161</c:v>
                </c:pt>
                <c:pt idx="3169" formatCode="#,##0;[Red]\-#,##0">
                  <c:v>465337.6860596161</c:v>
                </c:pt>
                <c:pt idx="3170" formatCode="#,##0;[Red]\-#,##0">
                  <c:v>465337.6860596161</c:v>
                </c:pt>
                <c:pt idx="3171" formatCode="#,##0;[Red]\-#,##0">
                  <c:v>465337.6860596161</c:v>
                </c:pt>
                <c:pt idx="3172" formatCode="#,##0;[Red]\-#,##0">
                  <c:v>465337.6860596161</c:v>
                </c:pt>
                <c:pt idx="3173" formatCode="#,##0;[Red]\-#,##0">
                  <c:v>465337.6860596161</c:v>
                </c:pt>
                <c:pt idx="3174" formatCode="#,##0;[Red]\-#,##0">
                  <c:v>465337.6860596161</c:v>
                </c:pt>
                <c:pt idx="3175" formatCode="#,##0;[Red]\-#,##0">
                  <c:v>465337.6860596161</c:v>
                </c:pt>
                <c:pt idx="3176" formatCode="#,##0;[Red]\-#,##0">
                  <c:v>465337.6860596161</c:v>
                </c:pt>
                <c:pt idx="3177" formatCode="#,##0;[Red]\-#,##0">
                  <c:v>465337.6860596161</c:v>
                </c:pt>
                <c:pt idx="3178" formatCode="#,##0;[Red]\-#,##0">
                  <c:v>465337.6860596161</c:v>
                </c:pt>
                <c:pt idx="3179" formatCode="#,##0;[Red]\-#,##0">
                  <c:v>465337.6860596161</c:v>
                </c:pt>
                <c:pt idx="3180" formatCode="#,##0;[Red]\-#,##0">
                  <c:v>465337.6860596161</c:v>
                </c:pt>
                <c:pt idx="3181" formatCode="#,##0;[Red]\-#,##0">
                  <c:v>465337.6860596161</c:v>
                </c:pt>
                <c:pt idx="3182" formatCode="#,##0;[Red]\-#,##0">
                  <c:v>465337.6860596161</c:v>
                </c:pt>
                <c:pt idx="3183" formatCode="#,##0;[Red]\-#,##0">
                  <c:v>465337.6860596161</c:v>
                </c:pt>
                <c:pt idx="3184" formatCode="#,##0;[Red]\-#,##0">
                  <c:v>465337.6860596161</c:v>
                </c:pt>
                <c:pt idx="3185" formatCode="#,##0;[Red]\-#,##0">
                  <c:v>465337.6860596161</c:v>
                </c:pt>
                <c:pt idx="3186" formatCode="#,##0;[Red]\-#,##0">
                  <c:v>465337.6860596161</c:v>
                </c:pt>
                <c:pt idx="3187" formatCode="#,##0;[Red]\-#,##0">
                  <c:v>465337.6860596161</c:v>
                </c:pt>
                <c:pt idx="3188" formatCode="#,##0;[Red]\-#,##0">
                  <c:v>484405.48266978556</c:v>
                </c:pt>
                <c:pt idx="3189" formatCode="#,##0;[Red]\-#,##0">
                  <c:v>484405.48266978556</c:v>
                </c:pt>
                <c:pt idx="3190" formatCode="#,##0;[Red]\-#,##0">
                  <c:v>484405.48266978556</c:v>
                </c:pt>
                <c:pt idx="3191" formatCode="#,##0;[Red]\-#,##0">
                  <c:v>484405.48266978556</c:v>
                </c:pt>
                <c:pt idx="3192" formatCode="#,##0;[Red]\-#,##0">
                  <c:v>484405.48266978556</c:v>
                </c:pt>
                <c:pt idx="3193" formatCode="#,##0;[Red]\-#,##0">
                  <c:v>484405.48266978556</c:v>
                </c:pt>
                <c:pt idx="3194" formatCode="#,##0;[Red]\-#,##0">
                  <c:v>484405.48266978556</c:v>
                </c:pt>
                <c:pt idx="3195" formatCode="#,##0;[Red]\-#,##0">
                  <c:v>484405.48266978556</c:v>
                </c:pt>
                <c:pt idx="3196" formatCode="#,##0;[Red]\-#,##0">
                  <c:v>484405.48266978556</c:v>
                </c:pt>
                <c:pt idx="3197" formatCode="#,##0;[Red]\-#,##0">
                  <c:v>484405.48266978556</c:v>
                </c:pt>
                <c:pt idx="3198" formatCode="#,##0;[Red]\-#,##0">
                  <c:v>484405.48266978556</c:v>
                </c:pt>
                <c:pt idx="3199" formatCode="#,##0;[Red]\-#,##0">
                  <c:v>484405.48266978556</c:v>
                </c:pt>
                <c:pt idx="3200" formatCode="#,##0;[Red]\-#,##0">
                  <c:v>484405.48266978556</c:v>
                </c:pt>
                <c:pt idx="3201" formatCode="#,##0;[Red]\-#,##0">
                  <c:v>484405.48266978556</c:v>
                </c:pt>
                <c:pt idx="3202" formatCode="#,##0;[Red]\-#,##0">
                  <c:v>484405.48266978556</c:v>
                </c:pt>
                <c:pt idx="3203" formatCode="#,##0;[Red]\-#,##0">
                  <c:v>484405.48266978556</c:v>
                </c:pt>
                <c:pt idx="3204" formatCode="#,##0;[Red]\-#,##0">
                  <c:v>484405.48266978556</c:v>
                </c:pt>
                <c:pt idx="3205" formatCode="#,##0;[Red]\-#,##0">
                  <c:v>484405.48266978556</c:v>
                </c:pt>
                <c:pt idx="3206" formatCode="#,##0;[Red]\-#,##0">
                  <c:v>484405.48266978556</c:v>
                </c:pt>
                <c:pt idx="3207" formatCode="#,##0;[Red]\-#,##0">
                  <c:v>484405.48266978556</c:v>
                </c:pt>
                <c:pt idx="3208" formatCode="#,##0;[Red]\-#,##0">
                  <c:v>484405.48266978556</c:v>
                </c:pt>
                <c:pt idx="3209" formatCode="#,##0;[Red]\-#,##0">
                  <c:v>484405.48266978556</c:v>
                </c:pt>
                <c:pt idx="3210" formatCode="#,##0;[Red]\-#,##0">
                  <c:v>484405.48266978556</c:v>
                </c:pt>
                <c:pt idx="3211" formatCode="#,##0;[Red]\-#,##0">
                  <c:v>484405.48266978556</c:v>
                </c:pt>
                <c:pt idx="3212" formatCode="#,##0;[Red]\-#,##0">
                  <c:v>484405.48266978556</c:v>
                </c:pt>
                <c:pt idx="3213" formatCode="#,##0;[Red]\-#,##0">
                  <c:v>484405.48266978556</c:v>
                </c:pt>
                <c:pt idx="3214" formatCode="#,##0;[Red]\-#,##0">
                  <c:v>484405.48266978556</c:v>
                </c:pt>
                <c:pt idx="3215" formatCode="#,##0;[Red]\-#,##0">
                  <c:v>484405.48266978556</c:v>
                </c:pt>
                <c:pt idx="3216" formatCode="#,##0;[Red]\-#,##0">
                  <c:v>484405.48266978556</c:v>
                </c:pt>
                <c:pt idx="3217" formatCode="#,##0;[Red]\-#,##0">
                  <c:v>484405.48266978556</c:v>
                </c:pt>
                <c:pt idx="3218" formatCode="#,##0;[Red]\-#,##0">
                  <c:v>484405.48266978556</c:v>
                </c:pt>
                <c:pt idx="3219" formatCode="#,##0;[Red]\-#,##0">
                  <c:v>484405.48266978556</c:v>
                </c:pt>
                <c:pt idx="3220" formatCode="#,##0;[Red]\-#,##0">
                  <c:v>484405.48266978556</c:v>
                </c:pt>
                <c:pt idx="3221" formatCode="#,##0;[Red]\-#,##0">
                  <c:v>484405.48266978556</c:v>
                </c:pt>
                <c:pt idx="3222" formatCode="#,##0;[Red]\-#,##0">
                  <c:v>477607.89958821452</c:v>
                </c:pt>
                <c:pt idx="3223" formatCode="#,##0;[Red]\-#,##0">
                  <c:v>477607.89958821452</c:v>
                </c:pt>
                <c:pt idx="3224" formatCode="#,##0;[Red]\-#,##0">
                  <c:v>477607.89958821452</c:v>
                </c:pt>
                <c:pt idx="3225" formatCode="#,##0;[Red]\-#,##0">
                  <c:v>477607.89958821452</c:v>
                </c:pt>
                <c:pt idx="3226" formatCode="#,##0;[Red]\-#,##0">
                  <c:v>477607.89958821452</c:v>
                </c:pt>
                <c:pt idx="3227" formatCode="#,##0;[Red]\-#,##0">
                  <c:v>477607.89958821452</c:v>
                </c:pt>
                <c:pt idx="3228" formatCode="#,##0;[Red]\-#,##0">
                  <c:v>477607.89958821452</c:v>
                </c:pt>
                <c:pt idx="3229" formatCode="#,##0;[Red]\-#,##0">
                  <c:v>477607.89958821452</c:v>
                </c:pt>
                <c:pt idx="3230" formatCode="#,##0;[Red]\-#,##0">
                  <c:v>477607.89958821452</c:v>
                </c:pt>
                <c:pt idx="3231" formatCode="#,##0;[Red]\-#,##0">
                  <c:v>477607.89958821452</c:v>
                </c:pt>
                <c:pt idx="3232" formatCode="#,##0;[Red]\-#,##0">
                  <c:v>477607.89958821452</c:v>
                </c:pt>
                <c:pt idx="3233" formatCode="#,##0;[Red]\-#,##0">
                  <c:v>477607.89958821452</c:v>
                </c:pt>
                <c:pt idx="3234" formatCode="#,##0;[Red]\-#,##0">
                  <c:v>477607.89958821452</c:v>
                </c:pt>
                <c:pt idx="3235" formatCode="#,##0;[Red]\-#,##0">
                  <c:v>477607.89958821452</c:v>
                </c:pt>
                <c:pt idx="3236" formatCode="#,##0;[Red]\-#,##0">
                  <c:v>477607.89958821452</c:v>
                </c:pt>
                <c:pt idx="3237" formatCode="#,##0;[Red]\-#,##0">
                  <c:v>477607.89958821452</c:v>
                </c:pt>
                <c:pt idx="3238" formatCode="#,##0;[Red]\-#,##0">
                  <c:v>477607.89958821452</c:v>
                </c:pt>
                <c:pt idx="3239" formatCode="#,##0;[Red]\-#,##0">
                  <c:v>477607.89958821452</c:v>
                </c:pt>
                <c:pt idx="3240" formatCode="#,##0;[Red]\-#,##0">
                  <c:v>477607.89958821452</c:v>
                </c:pt>
                <c:pt idx="3241" formatCode="#,##0;[Red]\-#,##0">
                  <c:v>477607.89958821452</c:v>
                </c:pt>
                <c:pt idx="3242" formatCode="#,##0;[Red]\-#,##0">
                  <c:v>477607.89958821452</c:v>
                </c:pt>
                <c:pt idx="3243" formatCode="#,##0;[Red]\-#,##0">
                  <c:v>477607.89958821452</c:v>
                </c:pt>
                <c:pt idx="3244" formatCode="#,##0;[Red]\-#,##0">
                  <c:v>477607.89958821452</c:v>
                </c:pt>
                <c:pt idx="3245" formatCode="#,##0;[Red]\-#,##0">
                  <c:v>477607.89958821452</c:v>
                </c:pt>
                <c:pt idx="3246" formatCode="#,##0;[Red]\-#,##0">
                  <c:v>477607.89958821452</c:v>
                </c:pt>
                <c:pt idx="3247" formatCode="#,##0;[Red]\-#,##0">
                  <c:v>477607.89958821452</c:v>
                </c:pt>
                <c:pt idx="3248" formatCode="#,##0;[Red]\-#,##0">
                  <c:v>477607.89958821452</c:v>
                </c:pt>
                <c:pt idx="3249" formatCode="#,##0;[Red]\-#,##0">
                  <c:v>477607.89958821452</c:v>
                </c:pt>
                <c:pt idx="3250" formatCode="#,##0;[Red]\-#,##0">
                  <c:v>477607.89958821452</c:v>
                </c:pt>
                <c:pt idx="3251" formatCode="#,##0;[Red]\-#,##0">
                  <c:v>477607.89958821452</c:v>
                </c:pt>
                <c:pt idx="3252" formatCode="#,##0;[Red]\-#,##0">
                  <c:v>502607.89958821452</c:v>
                </c:pt>
                <c:pt idx="3253" formatCode="#,##0;[Red]\-#,##0">
                  <c:v>502607.89958821452</c:v>
                </c:pt>
                <c:pt idx="3254" formatCode="#,##0;[Red]\-#,##0">
                  <c:v>502607.89958821452</c:v>
                </c:pt>
                <c:pt idx="3255" formatCode="#,##0;[Red]\-#,##0">
                  <c:v>502607.89958821452</c:v>
                </c:pt>
                <c:pt idx="3256" formatCode="#,##0;[Red]\-#,##0">
                  <c:v>502607.89958821452</c:v>
                </c:pt>
                <c:pt idx="3257" formatCode="#,##0;[Red]\-#,##0">
                  <c:v>502607.89958821452</c:v>
                </c:pt>
                <c:pt idx="3258" formatCode="#,##0;[Red]\-#,##0">
                  <c:v>502607.89958821452</c:v>
                </c:pt>
                <c:pt idx="3259" formatCode="#,##0;[Red]\-#,##0">
                  <c:v>502607.89958821452</c:v>
                </c:pt>
                <c:pt idx="3260" formatCode="#,##0;[Red]\-#,##0">
                  <c:v>502607.89958821452</c:v>
                </c:pt>
                <c:pt idx="3261" formatCode="#,##0;[Red]\-#,##0">
                  <c:v>502607.89958821452</c:v>
                </c:pt>
                <c:pt idx="3262" formatCode="#,##0;[Red]\-#,##0">
                  <c:v>502607.89958821452</c:v>
                </c:pt>
                <c:pt idx="3263" formatCode="#,##0;[Red]\-#,##0">
                  <c:v>502607.89958821452</c:v>
                </c:pt>
                <c:pt idx="3264" formatCode="#,##0;[Red]\-#,##0">
                  <c:v>502607.89958821452</c:v>
                </c:pt>
                <c:pt idx="3265" formatCode="#,##0;[Red]\-#,##0">
                  <c:v>502607.89958821452</c:v>
                </c:pt>
                <c:pt idx="3266" formatCode="#,##0;[Red]\-#,##0">
                  <c:v>502607.89958821452</c:v>
                </c:pt>
                <c:pt idx="3267" formatCode="#,##0;[Red]\-#,##0">
                  <c:v>502607.89958821452</c:v>
                </c:pt>
                <c:pt idx="3268" formatCode="#,##0;[Red]\-#,##0">
                  <c:v>502607.89958821452</c:v>
                </c:pt>
                <c:pt idx="3269" formatCode="#,##0;[Red]\-#,##0">
                  <c:v>502607.89958821452</c:v>
                </c:pt>
                <c:pt idx="3270" formatCode="#,##0;[Red]\-#,##0">
                  <c:v>502607.89958821452</c:v>
                </c:pt>
                <c:pt idx="3271" formatCode="#,##0;[Red]\-#,##0">
                  <c:v>506993.86450049526</c:v>
                </c:pt>
                <c:pt idx="3272" formatCode="#,##0;[Red]\-#,##0">
                  <c:v>506993.86450049526</c:v>
                </c:pt>
                <c:pt idx="3273" formatCode="#,##0;[Red]\-#,##0">
                  <c:v>506993.86450049526</c:v>
                </c:pt>
                <c:pt idx="3274" formatCode="#,##0;[Red]\-#,##0">
                  <c:v>506993.86450049526</c:v>
                </c:pt>
                <c:pt idx="3275" formatCode="#,##0;[Red]\-#,##0">
                  <c:v>510535.99723725888</c:v>
                </c:pt>
                <c:pt idx="3276" formatCode="#,##0;[Red]\-#,##0">
                  <c:v>510535.99723725888</c:v>
                </c:pt>
                <c:pt idx="3277" formatCode="#,##0;[Red]\-#,##0">
                  <c:v>510535.99723725888</c:v>
                </c:pt>
                <c:pt idx="3278" formatCode="#,##0;[Red]\-#,##0">
                  <c:v>510535.99723725888</c:v>
                </c:pt>
                <c:pt idx="3279" formatCode="#,##0;[Red]\-#,##0">
                  <c:v>510535.99723725888</c:v>
                </c:pt>
                <c:pt idx="3280" formatCode="#,##0;[Red]\-#,##0">
                  <c:v>510535.99723725888</c:v>
                </c:pt>
                <c:pt idx="3281" formatCode="#,##0;[Red]\-#,##0">
                  <c:v>521288.68540930189</c:v>
                </c:pt>
                <c:pt idx="3282" formatCode="#,##0;[Red]\-#,##0">
                  <c:v>521288.68540930189</c:v>
                </c:pt>
                <c:pt idx="3283" formatCode="#,##0;[Red]\-#,##0">
                  <c:v>521288.68540930189</c:v>
                </c:pt>
                <c:pt idx="3284" formatCode="#,##0;[Red]\-#,##0">
                  <c:v>521288.68540930189</c:v>
                </c:pt>
                <c:pt idx="3285" formatCode="#,##0;[Red]\-#,##0">
                  <c:v>530226.12334376073</c:v>
                </c:pt>
                <c:pt idx="3286" formatCode="#,##0;[Red]\-#,##0">
                  <c:v>530226.12334376073</c:v>
                </c:pt>
                <c:pt idx="3287" formatCode="#,##0;[Red]\-#,##0">
                  <c:v>530226.12334376073</c:v>
                </c:pt>
                <c:pt idx="3288" formatCode="#,##0;[Red]\-#,##0">
                  <c:v>530226.12334376073</c:v>
                </c:pt>
                <c:pt idx="3289" formatCode="#,##0;[Red]\-#,##0">
                  <c:v>530226.12334376073</c:v>
                </c:pt>
                <c:pt idx="3290" formatCode="#,##0;[Red]\-#,##0">
                  <c:v>530226.12334376073</c:v>
                </c:pt>
                <c:pt idx="3291" formatCode="#,##0;[Red]\-#,##0">
                  <c:v>529084.57083234517</c:v>
                </c:pt>
                <c:pt idx="3292" formatCode="#,##0;[Red]\-#,##0">
                  <c:v>529084.57083234517</c:v>
                </c:pt>
                <c:pt idx="3293" formatCode="#,##0;[Red]\-#,##0">
                  <c:v>529084.57083234517</c:v>
                </c:pt>
                <c:pt idx="3294" formatCode="#,##0;[Red]\-#,##0">
                  <c:v>529084.57083234517</c:v>
                </c:pt>
                <c:pt idx="3295" formatCode="#,##0;[Red]\-#,##0">
                  <c:v>529084.57083234517</c:v>
                </c:pt>
                <c:pt idx="3296" formatCode="#,##0;[Red]\-#,##0">
                  <c:v>529084.57083234517</c:v>
                </c:pt>
                <c:pt idx="3297" formatCode="#,##0;[Red]\-#,##0">
                  <c:v>529084.57083234517</c:v>
                </c:pt>
                <c:pt idx="3298" formatCode="#,##0;[Red]\-#,##0">
                  <c:v>529084.57083234517</c:v>
                </c:pt>
                <c:pt idx="3299" formatCode="#,##0;[Red]\-#,##0">
                  <c:v>529084.57083234517</c:v>
                </c:pt>
                <c:pt idx="3300" formatCode="#,##0;[Red]\-#,##0">
                  <c:v>529084.57083234517</c:v>
                </c:pt>
                <c:pt idx="3301" formatCode="#,##0;[Red]\-#,##0">
                  <c:v>529084.57083234517</c:v>
                </c:pt>
                <c:pt idx="3302" formatCode="#,##0;[Red]\-#,##0">
                  <c:v>529084.57083234517</c:v>
                </c:pt>
                <c:pt idx="3303" formatCode="#,##0;[Red]\-#,##0">
                  <c:v>529084.57083234517</c:v>
                </c:pt>
                <c:pt idx="3304" formatCode="#,##0;[Red]\-#,##0">
                  <c:v>529084.57083234517</c:v>
                </c:pt>
                <c:pt idx="3305" formatCode="#,##0;[Red]\-#,##0">
                  <c:v>529084.57083234517</c:v>
                </c:pt>
                <c:pt idx="3306" formatCode="#,##0;[Red]\-#,##0">
                  <c:v>529084.57083234517</c:v>
                </c:pt>
                <c:pt idx="3307" formatCode="#,##0;[Red]\-#,##0">
                  <c:v>529084.57083234517</c:v>
                </c:pt>
                <c:pt idx="3308" formatCode="#,##0;[Red]\-#,##0">
                  <c:v>529084.57083234517</c:v>
                </c:pt>
                <c:pt idx="3309" formatCode="#,##0;[Red]\-#,##0">
                  <c:v>529084.57083234517</c:v>
                </c:pt>
                <c:pt idx="3310" formatCode="#,##0;[Red]\-#,##0">
                  <c:v>529084.57083234517</c:v>
                </c:pt>
                <c:pt idx="3311" formatCode="#,##0;[Red]\-#,##0">
                  <c:v>529084.57083234517</c:v>
                </c:pt>
                <c:pt idx="3312" formatCode="#,##0;[Red]\-#,##0">
                  <c:v>529084.57083234517</c:v>
                </c:pt>
                <c:pt idx="3313" formatCode="#,##0;[Red]\-#,##0">
                  <c:v>529084.57083234517</c:v>
                </c:pt>
                <c:pt idx="3314" formatCode="#,##0;[Red]\-#,##0">
                  <c:v>495751.23749901186</c:v>
                </c:pt>
                <c:pt idx="3315" formatCode="#,##0;[Red]\-#,##0">
                  <c:v>495751.23749901186</c:v>
                </c:pt>
                <c:pt idx="3316" formatCode="#,##0;[Red]\-#,##0">
                  <c:v>495751.23749901186</c:v>
                </c:pt>
                <c:pt idx="3317" formatCode="#,##0;[Red]\-#,##0">
                  <c:v>495751.23749901186</c:v>
                </c:pt>
                <c:pt idx="3318" formatCode="#,##0;[Red]\-#,##0">
                  <c:v>495751.23749901186</c:v>
                </c:pt>
                <c:pt idx="3319" formatCode="#,##0;[Red]\-#,##0">
                  <c:v>495751.23749901186</c:v>
                </c:pt>
                <c:pt idx="3320" formatCode="#,##0;[Red]\-#,##0">
                  <c:v>495751.23749901186</c:v>
                </c:pt>
                <c:pt idx="3321" formatCode="#,##0;[Red]\-#,##0">
                  <c:v>495751.23749901186</c:v>
                </c:pt>
                <c:pt idx="3322" formatCode="#,##0;[Red]\-#,##0">
                  <c:v>495751.23749901186</c:v>
                </c:pt>
                <c:pt idx="3323" formatCode="#,##0;[Red]\-#,##0">
                  <c:v>495751.23749901186</c:v>
                </c:pt>
                <c:pt idx="3324" formatCode="#,##0;[Red]\-#,##0">
                  <c:v>482930.72467849904</c:v>
                </c:pt>
                <c:pt idx="3325" formatCode="#,##0;[Red]\-#,##0">
                  <c:v>482930.72467849904</c:v>
                </c:pt>
                <c:pt idx="3326" formatCode="#,##0;[Red]\-#,##0">
                  <c:v>482930.72467849904</c:v>
                </c:pt>
                <c:pt idx="3327" formatCode="#,##0;[Red]\-#,##0">
                  <c:v>482930.72467849904</c:v>
                </c:pt>
                <c:pt idx="3328" formatCode="#,##0;[Red]\-#,##0">
                  <c:v>482930.72467849904</c:v>
                </c:pt>
                <c:pt idx="3329" formatCode="#,##0;[Red]\-#,##0">
                  <c:v>482930.72467849904</c:v>
                </c:pt>
                <c:pt idx="3330" formatCode="#,##0;[Red]\-#,##0">
                  <c:v>482930.72467849904</c:v>
                </c:pt>
                <c:pt idx="3331" formatCode="#,##0;[Red]\-#,##0">
                  <c:v>482930.72467849904</c:v>
                </c:pt>
                <c:pt idx="3332" formatCode="#,##0;[Red]\-#,##0">
                  <c:v>482930.72467849904</c:v>
                </c:pt>
                <c:pt idx="3333" formatCode="#,##0;[Red]\-#,##0">
                  <c:v>482930.72467849904</c:v>
                </c:pt>
                <c:pt idx="3334" formatCode="#,##0;[Red]\-#,##0">
                  <c:v>482930.72467849904</c:v>
                </c:pt>
                <c:pt idx="3335" formatCode="#,##0;[Red]\-#,##0">
                  <c:v>482930.72467849904</c:v>
                </c:pt>
                <c:pt idx="3336" formatCode="#,##0;[Red]\-#,##0">
                  <c:v>485443.28749256936</c:v>
                </c:pt>
                <c:pt idx="3337" formatCode="#,##0;[Red]\-#,##0">
                  <c:v>511296.44157736772</c:v>
                </c:pt>
                <c:pt idx="3338" formatCode="#,##0;[Red]\-#,##0">
                  <c:v>511296.44157736772</c:v>
                </c:pt>
                <c:pt idx="3339" formatCode="#,##0;[Red]\-#,##0">
                  <c:v>511296.44157736772</c:v>
                </c:pt>
                <c:pt idx="3340" formatCode="#,##0;[Red]\-#,##0">
                  <c:v>511296.44157736772</c:v>
                </c:pt>
                <c:pt idx="3341" formatCode="#,##0;[Red]\-#,##0">
                  <c:v>511296.44157736772</c:v>
                </c:pt>
                <c:pt idx="3342" formatCode="#,##0;[Red]\-#,##0">
                  <c:v>511296.44157736772</c:v>
                </c:pt>
                <c:pt idx="3343" formatCode="#,##0;[Red]\-#,##0">
                  <c:v>511296.44157736772</c:v>
                </c:pt>
                <c:pt idx="3344" formatCode="#,##0;[Red]\-#,##0">
                  <c:v>511296.44157736772</c:v>
                </c:pt>
                <c:pt idx="3345" formatCode="#,##0;[Red]\-#,##0">
                  <c:v>511296.44157736772</c:v>
                </c:pt>
                <c:pt idx="3346" formatCode="#,##0;[Red]\-#,##0">
                  <c:v>511296.44157736772</c:v>
                </c:pt>
                <c:pt idx="3347" formatCode="#,##0;[Red]\-#,##0">
                  <c:v>511296.44157736772</c:v>
                </c:pt>
                <c:pt idx="3348" formatCode="#,##0;[Red]\-#,##0">
                  <c:v>511296.44157736772</c:v>
                </c:pt>
                <c:pt idx="3349" formatCode="#,##0;[Red]\-#,##0">
                  <c:v>511296.44157736772</c:v>
                </c:pt>
                <c:pt idx="3350" formatCode="#,##0;[Red]\-#,##0">
                  <c:v>511296.44157736772</c:v>
                </c:pt>
                <c:pt idx="3351" formatCode="#,##0;[Red]\-#,##0">
                  <c:v>511296.44157736772</c:v>
                </c:pt>
                <c:pt idx="3352" formatCode="#,##0;[Red]\-#,##0">
                  <c:v>511296.44157736772</c:v>
                </c:pt>
                <c:pt idx="3353" formatCode="#,##0;[Red]\-#,##0">
                  <c:v>500694.23631867388</c:v>
                </c:pt>
                <c:pt idx="3354" formatCode="#,##0;[Red]\-#,##0">
                  <c:v>500694.23631867388</c:v>
                </c:pt>
                <c:pt idx="3355" formatCode="#,##0;[Red]\-#,##0">
                  <c:v>500694.23631867388</c:v>
                </c:pt>
                <c:pt idx="3356" formatCode="#,##0;[Red]\-#,##0">
                  <c:v>500694.23631867388</c:v>
                </c:pt>
                <c:pt idx="3357" formatCode="#,##0;[Red]\-#,##0">
                  <c:v>500694.23631867388</c:v>
                </c:pt>
                <c:pt idx="3358" formatCode="#,##0;[Red]\-#,##0">
                  <c:v>500694.23631867388</c:v>
                </c:pt>
                <c:pt idx="3359" formatCode="#,##0;[Red]\-#,##0">
                  <c:v>500694.23631867388</c:v>
                </c:pt>
                <c:pt idx="3360" formatCode="#,##0;[Red]\-#,##0">
                  <c:v>500694.23631867388</c:v>
                </c:pt>
                <c:pt idx="3361" formatCode="#,##0;[Red]\-#,##0">
                  <c:v>500694.23631867388</c:v>
                </c:pt>
                <c:pt idx="3362" formatCode="#,##0;[Red]\-#,##0">
                  <c:v>500694.23631867388</c:v>
                </c:pt>
                <c:pt idx="3363" formatCode="#,##0;[Red]\-#,##0">
                  <c:v>500694.23631867388</c:v>
                </c:pt>
                <c:pt idx="3364" formatCode="#,##0;[Red]\-#,##0">
                  <c:v>500694.23631867388</c:v>
                </c:pt>
                <c:pt idx="3365" formatCode="#,##0;[Red]\-#,##0">
                  <c:v>500694.23631867388</c:v>
                </c:pt>
                <c:pt idx="3366" formatCode="#,##0;[Red]\-#,##0">
                  <c:v>500694.23631867388</c:v>
                </c:pt>
                <c:pt idx="3367" formatCode="#,##0;[Red]\-#,##0">
                  <c:v>500694.23631867388</c:v>
                </c:pt>
                <c:pt idx="3368" formatCode="#,##0;[Red]\-#,##0">
                  <c:v>500694.23631867388</c:v>
                </c:pt>
                <c:pt idx="3369" formatCode="#,##0;[Red]\-#,##0">
                  <c:v>500694.23631867388</c:v>
                </c:pt>
                <c:pt idx="3370" formatCode="#,##0;[Red]\-#,##0">
                  <c:v>500694.23631867388</c:v>
                </c:pt>
                <c:pt idx="3371" formatCode="#,##0;[Red]\-#,##0">
                  <c:v>500694.23631867388</c:v>
                </c:pt>
                <c:pt idx="3372" formatCode="#,##0;[Red]\-#,##0">
                  <c:v>500694.23631867388</c:v>
                </c:pt>
                <c:pt idx="3373" formatCode="#,##0;[Red]\-#,##0">
                  <c:v>500694.23631867388</c:v>
                </c:pt>
                <c:pt idx="3374" formatCode="#,##0;[Red]\-#,##0">
                  <c:v>500694.23631867388</c:v>
                </c:pt>
                <c:pt idx="3375" formatCode="#,##0;[Red]\-#,##0">
                  <c:v>500694.23631867388</c:v>
                </c:pt>
                <c:pt idx="3376" formatCode="#,##0;[Red]\-#,##0">
                  <c:v>500694.23631867388</c:v>
                </c:pt>
                <c:pt idx="3377" formatCode="#,##0;[Red]\-#,##0">
                  <c:v>500694.23631867388</c:v>
                </c:pt>
                <c:pt idx="3378" formatCode="#,##0;[Red]\-#,##0">
                  <c:v>500694.23631867388</c:v>
                </c:pt>
                <c:pt idx="3379" formatCode="#,##0;[Red]\-#,##0">
                  <c:v>500694.23631867388</c:v>
                </c:pt>
                <c:pt idx="3380" formatCode="#,##0;[Red]\-#,##0">
                  <c:v>500694.23631867388</c:v>
                </c:pt>
                <c:pt idx="3381" formatCode="#,##0;[Red]\-#,##0">
                  <c:v>500694.23631867388</c:v>
                </c:pt>
                <c:pt idx="3382" formatCode="#,##0;[Red]\-#,##0">
                  <c:v>500694.23631867388</c:v>
                </c:pt>
                <c:pt idx="3383" formatCode="#,##0;[Red]\-#,##0">
                  <c:v>500694.23631867388</c:v>
                </c:pt>
                <c:pt idx="3384" formatCode="#,##0;[Red]\-#,##0">
                  <c:v>500694.23631867388</c:v>
                </c:pt>
                <c:pt idx="3385" formatCode="#,##0;[Red]\-#,##0">
                  <c:v>500694.23631867388</c:v>
                </c:pt>
                <c:pt idx="3386" formatCode="#,##0;[Red]\-#,##0">
                  <c:v>500694.23631867388</c:v>
                </c:pt>
                <c:pt idx="3387" formatCode="#,##0;[Red]\-#,##0">
                  <c:v>500694.23631867388</c:v>
                </c:pt>
                <c:pt idx="3388" formatCode="#,##0;[Red]\-#,##0">
                  <c:v>500694.23631867388</c:v>
                </c:pt>
                <c:pt idx="3389" formatCode="#,##0;[Red]\-#,##0">
                  <c:v>500694.23631867388</c:v>
                </c:pt>
                <c:pt idx="3390" formatCode="#,##0;[Red]\-#,##0">
                  <c:v>500694.23631867388</c:v>
                </c:pt>
                <c:pt idx="3391" formatCode="#,##0;[Red]\-#,##0">
                  <c:v>500694.23631867388</c:v>
                </c:pt>
                <c:pt idx="3392" formatCode="#,##0;[Red]\-#,##0">
                  <c:v>500694.23631867388</c:v>
                </c:pt>
                <c:pt idx="3393" formatCode="#,##0;[Red]\-#,##0">
                  <c:v>500694.23631867388</c:v>
                </c:pt>
                <c:pt idx="3394" formatCode="#,##0;[Red]\-#,##0">
                  <c:v>500694.23631867388</c:v>
                </c:pt>
                <c:pt idx="3395" formatCode="#,##0;[Red]\-#,##0">
                  <c:v>500694.23631867388</c:v>
                </c:pt>
                <c:pt idx="3396" formatCode="#,##0;[Red]\-#,##0">
                  <c:v>500694.23631867388</c:v>
                </c:pt>
                <c:pt idx="3397" formatCode="#,##0;[Red]\-#,##0">
                  <c:v>500694.23631867388</c:v>
                </c:pt>
                <c:pt idx="3398" formatCode="#,##0;[Red]\-#,##0">
                  <c:v>500694.23631867388</c:v>
                </c:pt>
                <c:pt idx="3399" formatCode="#,##0;[Red]\-#,##0">
                  <c:v>500694.23631867388</c:v>
                </c:pt>
                <c:pt idx="3400" formatCode="#,##0;[Red]\-#,##0">
                  <c:v>500694.23631867388</c:v>
                </c:pt>
                <c:pt idx="3401" formatCode="#,##0;[Red]\-#,##0">
                  <c:v>500694.23631867388</c:v>
                </c:pt>
                <c:pt idx="3402" formatCode="#,##0;[Red]\-#,##0">
                  <c:v>500694.23631867388</c:v>
                </c:pt>
                <c:pt idx="3403" formatCode="#,##0;[Red]\-#,##0">
                  <c:v>500694.23631867388</c:v>
                </c:pt>
                <c:pt idx="3404" formatCode="#,##0;[Red]\-#,##0">
                  <c:v>500694.23631867388</c:v>
                </c:pt>
                <c:pt idx="3405" formatCode="#,##0;[Red]\-#,##0">
                  <c:v>500694.23631867388</c:v>
                </c:pt>
                <c:pt idx="3406" formatCode="#,##0;[Red]\-#,##0">
                  <c:v>500694.23631867388</c:v>
                </c:pt>
                <c:pt idx="3407" formatCode="#,##0;[Red]\-#,##0">
                  <c:v>500694.23631867388</c:v>
                </c:pt>
                <c:pt idx="3408" formatCode="#,##0;[Red]\-#,##0">
                  <c:v>500694.23631867388</c:v>
                </c:pt>
                <c:pt idx="3409" formatCode="#,##0;[Red]\-#,##0">
                  <c:v>500694.23631867388</c:v>
                </c:pt>
                <c:pt idx="3410" formatCode="#,##0;[Red]\-#,##0">
                  <c:v>500694.23631867388</c:v>
                </c:pt>
                <c:pt idx="3411" formatCode="#,##0;[Red]\-#,##0">
                  <c:v>500694.23631867388</c:v>
                </c:pt>
                <c:pt idx="3412" formatCode="#,##0;[Red]\-#,##0">
                  <c:v>500694.23631867388</c:v>
                </c:pt>
                <c:pt idx="3413" formatCode="#,##0;[Red]\-#,##0">
                  <c:v>500694.23631867388</c:v>
                </c:pt>
                <c:pt idx="3414" formatCode="#,##0;[Red]\-#,##0">
                  <c:v>500694.23631867388</c:v>
                </c:pt>
                <c:pt idx="3415" formatCode="#,##0;[Red]\-#,##0">
                  <c:v>500694.23631867388</c:v>
                </c:pt>
                <c:pt idx="3416" formatCode="#,##0;[Red]\-#,##0">
                  <c:v>500694.23631867388</c:v>
                </c:pt>
                <c:pt idx="3417" formatCode="#,##0;[Red]\-#,##0">
                  <c:v>500694.23631867388</c:v>
                </c:pt>
                <c:pt idx="3418" formatCode="#,##0;[Red]\-#,##0">
                  <c:v>500694.23631867388</c:v>
                </c:pt>
                <c:pt idx="3419" formatCode="#,##0;[Red]\-#,##0">
                  <c:v>500694.23631867388</c:v>
                </c:pt>
                <c:pt idx="3420" formatCode="#,##0;[Red]\-#,##0">
                  <c:v>500694.23631867388</c:v>
                </c:pt>
                <c:pt idx="3421" formatCode="#,##0;[Red]\-#,##0">
                  <c:v>500694.23631867388</c:v>
                </c:pt>
                <c:pt idx="3422" formatCode="#,##0;[Red]\-#,##0">
                  <c:v>500694.23631867388</c:v>
                </c:pt>
                <c:pt idx="3423" formatCode="#,##0;[Red]\-#,##0">
                  <c:v>500694.23631867388</c:v>
                </c:pt>
                <c:pt idx="3424" formatCode="#,##0;[Red]\-#,##0">
                  <c:v>500694.23631867388</c:v>
                </c:pt>
                <c:pt idx="3425" formatCode="#,##0;[Red]\-#,##0">
                  <c:v>500694.23631867388</c:v>
                </c:pt>
                <c:pt idx="3426" formatCode="#,##0;[Red]\-#,##0">
                  <c:v>500694.23631867388</c:v>
                </c:pt>
                <c:pt idx="3427" formatCode="#,##0;[Red]\-#,##0">
                  <c:v>500694.23631867388</c:v>
                </c:pt>
                <c:pt idx="3428" formatCode="#,##0;[Red]\-#,##0">
                  <c:v>500694.23631867388</c:v>
                </c:pt>
                <c:pt idx="3429" formatCode="#,##0;[Red]\-#,##0">
                  <c:v>500694.23631867388</c:v>
                </c:pt>
                <c:pt idx="3430" formatCode="#,##0;[Red]\-#,##0">
                  <c:v>500694.23631867388</c:v>
                </c:pt>
                <c:pt idx="3431" formatCode="#,##0;[Red]\-#,##0">
                  <c:v>500694.23631867388</c:v>
                </c:pt>
                <c:pt idx="3432" formatCode="#,##0;[Red]\-#,##0">
                  <c:v>500694.23631867388</c:v>
                </c:pt>
                <c:pt idx="3433" formatCode="#,##0;[Red]\-#,##0">
                  <c:v>500694.23631867388</c:v>
                </c:pt>
                <c:pt idx="3434" formatCode="#,##0;[Red]\-#,##0">
                  <c:v>500694.23631867388</c:v>
                </c:pt>
                <c:pt idx="3435" formatCode="#,##0;[Red]\-#,##0">
                  <c:v>500694.23631867388</c:v>
                </c:pt>
                <c:pt idx="3436" formatCode="#,##0;[Red]\-#,##0">
                  <c:v>500694.23631867388</c:v>
                </c:pt>
                <c:pt idx="3437" formatCode="#,##0;[Red]\-#,##0">
                  <c:v>500694.23631867388</c:v>
                </c:pt>
                <c:pt idx="3438" formatCode="#,##0;[Red]\-#,##0">
                  <c:v>500694.23631867388</c:v>
                </c:pt>
                <c:pt idx="3439" formatCode="#,##0;[Red]\-#,##0">
                  <c:v>500694.23631867388</c:v>
                </c:pt>
                <c:pt idx="3440" formatCode="#,##0;[Red]\-#,##0">
                  <c:v>500694.23631867388</c:v>
                </c:pt>
                <c:pt idx="3441" formatCode="#,##0;[Red]\-#,##0">
                  <c:v>500694.23631867388</c:v>
                </c:pt>
                <c:pt idx="3442" formatCode="#,##0;[Red]\-#,##0">
                  <c:v>500694.23631867388</c:v>
                </c:pt>
                <c:pt idx="3443" formatCode="#,##0;[Red]\-#,##0">
                  <c:v>500694.23631867388</c:v>
                </c:pt>
                <c:pt idx="3444" formatCode="#,##0;[Red]\-#,##0">
                  <c:v>500694.23631867388</c:v>
                </c:pt>
                <c:pt idx="3445" formatCode="#,##0;[Red]\-#,##0">
                  <c:v>500694.23631867388</c:v>
                </c:pt>
                <c:pt idx="3446" formatCode="#,##0;[Red]\-#,##0">
                  <c:v>500694.23631867388</c:v>
                </c:pt>
                <c:pt idx="3447" formatCode="#,##0;[Red]\-#,##0">
                  <c:v>500694.23631867388</c:v>
                </c:pt>
                <c:pt idx="3448" formatCode="#,##0;[Red]\-#,##0">
                  <c:v>500694.23631867388</c:v>
                </c:pt>
                <c:pt idx="3449" formatCode="#,##0;[Red]\-#,##0">
                  <c:v>500694.23631867388</c:v>
                </c:pt>
                <c:pt idx="3450" formatCode="#,##0;[Red]\-#,##0">
                  <c:v>500694.23631867388</c:v>
                </c:pt>
                <c:pt idx="3451" formatCode="#,##0;[Red]\-#,##0">
                  <c:v>500694.23631867388</c:v>
                </c:pt>
                <c:pt idx="3452" formatCode="#,##0;[Red]\-#,##0">
                  <c:v>500694.23631867388</c:v>
                </c:pt>
                <c:pt idx="3453" formatCode="#,##0;[Red]\-#,##0">
                  <c:v>512747.8077472453</c:v>
                </c:pt>
                <c:pt idx="3454" formatCode="#,##0;[Red]\-#,##0">
                  <c:v>512747.8077472453</c:v>
                </c:pt>
                <c:pt idx="3455" formatCode="#,##0;[Red]\-#,##0">
                  <c:v>512747.8077472453</c:v>
                </c:pt>
                <c:pt idx="3456" formatCode="#,##0;[Red]\-#,##0">
                  <c:v>512747.8077472453</c:v>
                </c:pt>
                <c:pt idx="3457" formatCode="#,##0;[Red]\-#,##0">
                  <c:v>520015.2496077104</c:v>
                </c:pt>
                <c:pt idx="3458" formatCode="#,##0;[Red]\-#,##0">
                  <c:v>520015.2496077104</c:v>
                </c:pt>
                <c:pt idx="3459" formatCode="#,##0;[Red]\-#,##0">
                  <c:v>520015.2496077104</c:v>
                </c:pt>
                <c:pt idx="3460" formatCode="#,##0;[Red]\-#,##0">
                  <c:v>520015.2496077104</c:v>
                </c:pt>
                <c:pt idx="3461" formatCode="#,##0;[Red]\-#,##0">
                  <c:v>520015.2496077104</c:v>
                </c:pt>
                <c:pt idx="3462" formatCode="#,##0;[Red]\-#,##0">
                  <c:v>520015.2496077104</c:v>
                </c:pt>
                <c:pt idx="3463" formatCode="#,##0;[Red]\-#,##0">
                  <c:v>520015.2496077104</c:v>
                </c:pt>
                <c:pt idx="3464" formatCode="#,##0;[Red]\-#,##0">
                  <c:v>520015.2496077104</c:v>
                </c:pt>
                <c:pt idx="3465" formatCode="#,##0;[Red]\-#,##0">
                  <c:v>520015.2496077104</c:v>
                </c:pt>
                <c:pt idx="3466" formatCode="#,##0;[Red]\-#,##0">
                  <c:v>520015.2496077104</c:v>
                </c:pt>
                <c:pt idx="3467" formatCode="#,##0;[Red]\-#,##0">
                  <c:v>520015.2496077104</c:v>
                </c:pt>
                <c:pt idx="3468" formatCode="#,##0;[Red]\-#,##0">
                  <c:v>520015.2496077104</c:v>
                </c:pt>
                <c:pt idx="3469" formatCode="#,##0;[Red]\-#,##0">
                  <c:v>520015.2496077104</c:v>
                </c:pt>
                <c:pt idx="3470" formatCode="#,##0;[Red]\-#,##0">
                  <c:v>520015.2496077104</c:v>
                </c:pt>
                <c:pt idx="3471" formatCode="#,##0;[Red]\-#,##0">
                  <c:v>520015.2496077104</c:v>
                </c:pt>
                <c:pt idx="3472" formatCode="#,##0;[Red]\-#,##0">
                  <c:v>520015.2496077104</c:v>
                </c:pt>
                <c:pt idx="3473" formatCode="#,##0;[Red]\-#,##0">
                  <c:v>520015.2496077104</c:v>
                </c:pt>
                <c:pt idx="3474" formatCode="#,##0;[Red]\-#,##0">
                  <c:v>520015.2496077104</c:v>
                </c:pt>
                <c:pt idx="3475" formatCode="#,##0;[Red]\-#,##0">
                  <c:v>520015.2496077104</c:v>
                </c:pt>
                <c:pt idx="3476" formatCode="#,##0;[Red]\-#,##0">
                  <c:v>520015.2496077104</c:v>
                </c:pt>
                <c:pt idx="3477" formatCode="#,##0;[Red]\-#,##0">
                  <c:v>520015.2496077104</c:v>
                </c:pt>
                <c:pt idx="3478" formatCode="#,##0;[Red]\-#,##0">
                  <c:v>520015.2496077104</c:v>
                </c:pt>
                <c:pt idx="3479" formatCode="#,##0;[Red]\-#,##0">
                  <c:v>499219.58957154409</c:v>
                </c:pt>
                <c:pt idx="3480" formatCode="#,##0;[Red]\-#,##0">
                  <c:v>499219.58957154409</c:v>
                </c:pt>
                <c:pt idx="3481" formatCode="#,##0;[Red]\-#,##0">
                  <c:v>499219.58957154409</c:v>
                </c:pt>
                <c:pt idx="3482" formatCode="#,##0;[Red]\-#,##0">
                  <c:v>499219.58957154409</c:v>
                </c:pt>
                <c:pt idx="3483" formatCode="#,##0;[Red]\-#,##0">
                  <c:v>499219.58957154409</c:v>
                </c:pt>
                <c:pt idx="3484" formatCode="#,##0;[Red]\-#,##0">
                  <c:v>499219.58957154409</c:v>
                </c:pt>
                <c:pt idx="3485" formatCode="#,##0;[Red]\-#,##0">
                  <c:v>499219.58957154409</c:v>
                </c:pt>
                <c:pt idx="3486" formatCode="#,##0;[Red]\-#,##0">
                  <c:v>499219.58957154409</c:v>
                </c:pt>
                <c:pt idx="3487" formatCode="#,##0;[Red]\-#,##0">
                  <c:v>499219.58957154409</c:v>
                </c:pt>
                <c:pt idx="3488" formatCode="#,##0;[Red]\-#,##0">
                  <c:v>499219.58957154409</c:v>
                </c:pt>
                <c:pt idx="3489" formatCode="#,##0;[Red]\-#,##0">
                  <c:v>479150.78223209456</c:v>
                </c:pt>
                <c:pt idx="3490" formatCode="#,##0;[Red]\-#,##0">
                  <c:v>479150.78223209456</c:v>
                </c:pt>
                <c:pt idx="3491" formatCode="#,##0;[Red]\-#,##0">
                  <c:v>479150.78223209456</c:v>
                </c:pt>
                <c:pt idx="3492" formatCode="#,##0;[Red]\-#,##0">
                  <c:v>479150.78223209456</c:v>
                </c:pt>
                <c:pt idx="3493" formatCode="#,##0;[Red]\-#,##0">
                  <c:v>479150.78223209456</c:v>
                </c:pt>
                <c:pt idx="3494" formatCode="#,##0;[Red]\-#,##0">
                  <c:v>470451.14853246085</c:v>
                </c:pt>
                <c:pt idx="3495" formatCode="#,##0;[Red]\-#,##0">
                  <c:v>469244.58482589718</c:v>
                </c:pt>
                <c:pt idx="3496" formatCode="#,##0;[Red]\-#,##0">
                  <c:v>469244.58482589718</c:v>
                </c:pt>
                <c:pt idx="3497" formatCode="#,##0;[Red]\-#,##0">
                  <c:v>469244.58482589718</c:v>
                </c:pt>
                <c:pt idx="3498" formatCode="#,##0;[Red]\-#,##0">
                  <c:v>469244.58482589718</c:v>
                </c:pt>
                <c:pt idx="3499" formatCode="#,##0;[Red]\-#,##0">
                  <c:v>469244.58482589718</c:v>
                </c:pt>
                <c:pt idx="3500" formatCode="#,##0;[Red]\-#,##0">
                  <c:v>469244.58482589718</c:v>
                </c:pt>
                <c:pt idx="3501" formatCode="#,##0;[Red]\-#,##0">
                  <c:v>469244.58482589718</c:v>
                </c:pt>
                <c:pt idx="3502" formatCode="#,##0;[Red]\-#,##0">
                  <c:v>469244.58482589718</c:v>
                </c:pt>
                <c:pt idx="3503" formatCode="#,##0;[Red]\-#,##0">
                  <c:v>469244.58482589718</c:v>
                </c:pt>
                <c:pt idx="3504" formatCode="#,##0;[Red]\-#,##0">
                  <c:v>469244.58482589718</c:v>
                </c:pt>
                <c:pt idx="3505" formatCode="#,##0;[Red]\-#,##0">
                  <c:v>465716.26542014047</c:v>
                </c:pt>
                <c:pt idx="3506" formatCode="#,##0;[Red]\-#,##0">
                  <c:v>465716.26542014047</c:v>
                </c:pt>
                <c:pt idx="3507" formatCode="#,##0;[Red]\-#,##0">
                  <c:v>465716.26542014047</c:v>
                </c:pt>
                <c:pt idx="3508" formatCode="#,##0;[Red]\-#,##0">
                  <c:v>465716.26542014047</c:v>
                </c:pt>
                <c:pt idx="3509" formatCode="#,##0;[Red]\-#,##0">
                  <c:v>465716.26542014047</c:v>
                </c:pt>
                <c:pt idx="3510" formatCode="#,##0;[Red]\-#,##0">
                  <c:v>465716.26542014047</c:v>
                </c:pt>
                <c:pt idx="3511" formatCode="#,##0;[Red]\-#,##0">
                  <c:v>465716.26542014047</c:v>
                </c:pt>
                <c:pt idx="3512" formatCode="#,##0;[Red]\-#,##0">
                  <c:v>465716.26542014047</c:v>
                </c:pt>
                <c:pt idx="3513" formatCode="#,##0;[Red]\-#,##0">
                  <c:v>465716.26542014047</c:v>
                </c:pt>
                <c:pt idx="3514" formatCode="#,##0;[Red]\-#,##0">
                  <c:v>465716.26542014047</c:v>
                </c:pt>
                <c:pt idx="3515" formatCode="#,##0;[Red]\-#,##0">
                  <c:v>465716.26542014047</c:v>
                </c:pt>
                <c:pt idx="3516" formatCode="#,##0;[Red]\-#,##0">
                  <c:v>465716.26542014047</c:v>
                </c:pt>
                <c:pt idx="3517" formatCode="#,##0;[Red]\-#,##0">
                  <c:v>465716.26542014047</c:v>
                </c:pt>
                <c:pt idx="3518" formatCode="#,##0;[Red]\-#,##0">
                  <c:v>465716.26542014047</c:v>
                </c:pt>
                <c:pt idx="3519" formatCode="#,##0;[Red]\-#,##0">
                  <c:v>465716.26542014047</c:v>
                </c:pt>
                <c:pt idx="3520" formatCode="#,##0;[Red]\-#,##0">
                  <c:v>465716.26542014047</c:v>
                </c:pt>
                <c:pt idx="3521" formatCode="#,##0;[Red]\-#,##0">
                  <c:v>465716.26542014047</c:v>
                </c:pt>
                <c:pt idx="3522" formatCode="#,##0;[Red]\-#,##0">
                  <c:v>465716.26542014047</c:v>
                </c:pt>
                <c:pt idx="3523" formatCode="#,##0;[Red]\-#,##0">
                  <c:v>465716.26542014047</c:v>
                </c:pt>
                <c:pt idx="3524" formatCode="#,##0;[Red]\-#,##0">
                  <c:v>487702.08102297731</c:v>
                </c:pt>
                <c:pt idx="3525" formatCode="#,##0;[Red]\-#,##0">
                  <c:v>487702.08102297731</c:v>
                </c:pt>
                <c:pt idx="3526" formatCode="#,##0;[Red]\-#,##0">
                  <c:v>487702.08102297731</c:v>
                </c:pt>
                <c:pt idx="3527" formatCode="#,##0;[Red]\-#,##0">
                  <c:v>487702.08102297731</c:v>
                </c:pt>
                <c:pt idx="3528" formatCode="#,##0;[Red]\-#,##0">
                  <c:v>487702.08102297731</c:v>
                </c:pt>
                <c:pt idx="3529" formatCode="#,##0;[Red]\-#,##0">
                  <c:v>487702.08102297731</c:v>
                </c:pt>
                <c:pt idx="3530" formatCode="#,##0;[Red]\-#,##0">
                  <c:v>487702.08102297731</c:v>
                </c:pt>
                <c:pt idx="3531" formatCode="#,##0;[Red]\-#,##0">
                  <c:v>487702.08102297731</c:v>
                </c:pt>
                <c:pt idx="3532" formatCode="#,##0;[Red]\-#,##0">
                  <c:v>487702.08102297731</c:v>
                </c:pt>
                <c:pt idx="3533" formatCode="#,##0;[Red]\-#,##0">
                  <c:v>487702.08102297731</c:v>
                </c:pt>
                <c:pt idx="3534" formatCode="#,##0;[Red]\-#,##0">
                  <c:v>487702.08102297731</c:v>
                </c:pt>
                <c:pt idx="3535" formatCode="#,##0;[Red]\-#,##0">
                  <c:v>487702.08102297731</c:v>
                </c:pt>
                <c:pt idx="3536" formatCode="#,##0;[Red]\-#,##0">
                  <c:v>487702.08102297731</c:v>
                </c:pt>
                <c:pt idx="3537" formatCode="#,##0;[Red]\-#,##0">
                  <c:v>487702.08102297731</c:v>
                </c:pt>
                <c:pt idx="3538" formatCode="#,##0;[Red]\-#,##0">
                  <c:v>487702.08102297731</c:v>
                </c:pt>
                <c:pt idx="3539" formatCode="#,##0;[Red]\-#,##0">
                  <c:v>487702.08102297731</c:v>
                </c:pt>
                <c:pt idx="3540" formatCode="#,##0;[Red]\-#,##0">
                  <c:v>487702.08102297731</c:v>
                </c:pt>
                <c:pt idx="3541" formatCode="#,##0;[Red]\-#,##0">
                  <c:v>487702.08102297731</c:v>
                </c:pt>
                <c:pt idx="3542" formatCode="#,##0;[Red]\-#,##0">
                  <c:v>487702.08102297731</c:v>
                </c:pt>
                <c:pt idx="3543" formatCode="#,##0;[Red]\-#,##0">
                  <c:v>487702.08102297731</c:v>
                </c:pt>
                <c:pt idx="3544" formatCode="#,##0;[Red]\-#,##0">
                  <c:v>487702.08102297731</c:v>
                </c:pt>
                <c:pt idx="3545" formatCode="#,##0;[Red]\-#,##0">
                  <c:v>487702.08102297731</c:v>
                </c:pt>
                <c:pt idx="3546" formatCode="#,##0;[Red]\-#,##0">
                  <c:v>487702.08102297731</c:v>
                </c:pt>
                <c:pt idx="3547" formatCode="#,##0;[Red]\-#,##0">
                  <c:v>487702.08102297731</c:v>
                </c:pt>
                <c:pt idx="3548" formatCode="#,##0;[Red]\-#,##0">
                  <c:v>487702.08102297731</c:v>
                </c:pt>
                <c:pt idx="3549" formatCode="#,##0;[Red]\-#,##0">
                  <c:v>487702.08102297731</c:v>
                </c:pt>
                <c:pt idx="3550" formatCode="#,##0;[Red]\-#,##0">
                  <c:v>487702.08102297731</c:v>
                </c:pt>
                <c:pt idx="3551" formatCode="#,##0;[Red]\-#,##0">
                  <c:v>487702.08102297731</c:v>
                </c:pt>
                <c:pt idx="3552" formatCode="#,##0;[Red]\-#,##0">
                  <c:v>487702.08102297731</c:v>
                </c:pt>
                <c:pt idx="3553" formatCode="#,##0;[Red]\-#,##0">
                  <c:v>487702.08102297731</c:v>
                </c:pt>
                <c:pt idx="3554" formatCode="#,##0;[Red]\-#,##0">
                  <c:v>487702.08102297731</c:v>
                </c:pt>
                <c:pt idx="3555" formatCode="#,##0;[Red]\-#,##0">
                  <c:v>487702.08102297731</c:v>
                </c:pt>
                <c:pt idx="3556" formatCode="#,##0;[Red]\-#,##0">
                  <c:v>487702.08102297731</c:v>
                </c:pt>
                <c:pt idx="3557" formatCode="#,##0;[Red]\-#,##0">
                  <c:v>487702.08102297731</c:v>
                </c:pt>
                <c:pt idx="3558" formatCode="#,##0;[Red]\-#,##0">
                  <c:v>487702.08102297731</c:v>
                </c:pt>
                <c:pt idx="3559" formatCode="#,##0;[Red]\-#,##0">
                  <c:v>487702.08102297731</c:v>
                </c:pt>
                <c:pt idx="3560" formatCode="#,##0;[Red]\-#,##0">
                  <c:v>487702.08102297731</c:v>
                </c:pt>
                <c:pt idx="3561" formatCode="#,##0;[Red]\-#,##0">
                  <c:v>487702.08102297731</c:v>
                </c:pt>
                <c:pt idx="3562" formatCode="#,##0;[Red]\-#,##0">
                  <c:v>487702.08102297731</c:v>
                </c:pt>
                <c:pt idx="3563" formatCode="#,##0;[Red]\-#,##0">
                  <c:v>487702.08102297731</c:v>
                </c:pt>
                <c:pt idx="3564" formatCode="#,##0;[Red]\-#,##0">
                  <c:v>487702.08102297731</c:v>
                </c:pt>
                <c:pt idx="3565" formatCode="#,##0;[Red]\-#,##0">
                  <c:v>487702.08102297731</c:v>
                </c:pt>
                <c:pt idx="3566" formatCode="#,##0;[Red]\-#,##0">
                  <c:v>487702.08102297731</c:v>
                </c:pt>
                <c:pt idx="3567" formatCode="#,##0;[Red]\-#,##0">
                  <c:v>509924.30324519955</c:v>
                </c:pt>
                <c:pt idx="3568" formatCode="#,##0;[Red]\-#,##0">
                  <c:v>509924.30324519955</c:v>
                </c:pt>
                <c:pt idx="3569" formatCode="#,##0;[Red]\-#,##0">
                  <c:v>509924.30324519955</c:v>
                </c:pt>
                <c:pt idx="3570" formatCode="#,##0;[Red]\-#,##0">
                  <c:v>509924.30324519955</c:v>
                </c:pt>
                <c:pt idx="3571" formatCode="#,##0;[Red]\-#,##0">
                  <c:v>509924.30324519955</c:v>
                </c:pt>
                <c:pt idx="3572" formatCode="#,##0;[Red]\-#,##0">
                  <c:v>509924.30324519955</c:v>
                </c:pt>
                <c:pt idx="3573" formatCode="#,##0;[Red]\-#,##0">
                  <c:v>509924.30324519955</c:v>
                </c:pt>
                <c:pt idx="3574" formatCode="#,##0;[Red]\-#,##0">
                  <c:v>509924.30324519955</c:v>
                </c:pt>
                <c:pt idx="3575" formatCode="#,##0;[Red]\-#,##0">
                  <c:v>509924.30324519955</c:v>
                </c:pt>
                <c:pt idx="3576" formatCode="#,##0;[Red]\-#,##0">
                  <c:v>509924.30324519955</c:v>
                </c:pt>
                <c:pt idx="3577" formatCode="#,##0;[Red]\-#,##0">
                  <c:v>509924.30324519955</c:v>
                </c:pt>
                <c:pt idx="3578" formatCode="#,##0;[Red]\-#,##0">
                  <c:v>509924.30324519955</c:v>
                </c:pt>
                <c:pt idx="3579" formatCode="#,##0;[Red]\-#,##0">
                  <c:v>509924.30324519955</c:v>
                </c:pt>
                <c:pt idx="3580" formatCode="#,##0;[Red]\-#,##0">
                  <c:v>509924.30324519955</c:v>
                </c:pt>
                <c:pt idx="3581" formatCode="#,##0;[Red]\-#,##0">
                  <c:v>509924.30324519955</c:v>
                </c:pt>
                <c:pt idx="3582" formatCode="#,##0;[Red]\-#,##0">
                  <c:v>509924.30324519955</c:v>
                </c:pt>
                <c:pt idx="3583" formatCode="#,##0;[Red]\-#,##0">
                  <c:v>509924.30324519955</c:v>
                </c:pt>
                <c:pt idx="3584" formatCode="#,##0;[Red]\-#,##0">
                  <c:v>509924.30324519955</c:v>
                </c:pt>
                <c:pt idx="3585" formatCode="#,##0;[Red]\-#,##0">
                  <c:v>509924.30324519955</c:v>
                </c:pt>
                <c:pt idx="3586" formatCode="#,##0;[Red]\-#,##0">
                  <c:v>509924.30324519955</c:v>
                </c:pt>
                <c:pt idx="3587" formatCode="#,##0;[Red]\-#,##0">
                  <c:v>509924.30324519955</c:v>
                </c:pt>
                <c:pt idx="3588" formatCode="#,##0;[Red]\-#,##0">
                  <c:v>509924.30324519955</c:v>
                </c:pt>
                <c:pt idx="3589" formatCode="#,##0;[Red]\-#,##0">
                  <c:v>509924.30324519955</c:v>
                </c:pt>
                <c:pt idx="3590" formatCode="#,##0;[Red]\-#,##0">
                  <c:v>509924.30324519955</c:v>
                </c:pt>
                <c:pt idx="3591" formatCode="#,##0;[Red]\-#,##0">
                  <c:v>509924.30324519955</c:v>
                </c:pt>
                <c:pt idx="3592" formatCode="#,##0;[Red]\-#,##0">
                  <c:v>509924.30324519955</c:v>
                </c:pt>
                <c:pt idx="3593" formatCode="#,##0;[Red]\-#,##0">
                  <c:v>509924.30324519955</c:v>
                </c:pt>
                <c:pt idx="3594" formatCode="#,##0;[Red]\-#,##0">
                  <c:v>509924.30324519955</c:v>
                </c:pt>
                <c:pt idx="3595" formatCode="#,##0;[Red]\-#,##0">
                  <c:v>509924.30324519955</c:v>
                </c:pt>
                <c:pt idx="3596" formatCode="#,##0;[Red]\-#,##0">
                  <c:v>509924.30324519955</c:v>
                </c:pt>
                <c:pt idx="3597" formatCode="#,##0;[Red]\-#,##0">
                  <c:v>533649.35867757199</c:v>
                </c:pt>
                <c:pt idx="3598" formatCode="#,##0;[Red]\-#,##0">
                  <c:v>533649.35867757199</c:v>
                </c:pt>
                <c:pt idx="3599" formatCode="#,##0;[Red]\-#,##0">
                  <c:v>533649.35867757199</c:v>
                </c:pt>
                <c:pt idx="3600" formatCode="#,##0;[Red]\-#,##0">
                  <c:v>533649.35867757199</c:v>
                </c:pt>
                <c:pt idx="3601" formatCode="#,##0;[Red]\-#,##0">
                  <c:v>533649.35867757199</c:v>
                </c:pt>
                <c:pt idx="3602" formatCode="#,##0;[Red]\-#,##0">
                  <c:v>537171.40407282382</c:v>
                </c:pt>
                <c:pt idx="3603" formatCode="#,##0;[Red]\-#,##0">
                  <c:v>537171.40407282382</c:v>
                </c:pt>
                <c:pt idx="3604" formatCode="#,##0;[Red]\-#,##0">
                  <c:v>542043.51125918189</c:v>
                </c:pt>
                <c:pt idx="3605" formatCode="#,##0;[Red]\-#,##0">
                  <c:v>542043.51125918189</c:v>
                </c:pt>
                <c:pt idx="3606" formatCode="#,##0;[Red]\-#,##0">
                  <c:v>542043.51125918189</c:v>
                </c:pt>
                <c:pt idx="3607" formatCode="#,##0;[Red]\-#,##0">
                  <c:v>542043.51125918189</c:v>
                </c:pt>
                <c:pt idx="3608" formatCode="#,##0;[Red]\-#,##0">
                  <c:v>542043.51125918189</c:v>
                </c:pt>
                <c:pt idx="3609" formatCode="#,##0;[Red]\-#,##0">
                  <c:v>542043.51125918189</c:v>
                </c:pt>
                <c:pt idx="3610" formatCode="#,##0;[Red]\-#,##0">
                  <c:v>542043.51125918189</c:v>
                </c:pt>
                <c:pt idx="3611" formatCode="#,##0;[Red]\-#,##0">
                  <c:v>542043.51125918189</c:v>
                </c:pt>
                <c:pt idx="3612" formatCode="#,##0;[Red]\-#,##0">
                  <c:v>542043.51125918189</c:v>
                </c:pt>
                <c:pt idx="3613" formatCode="#,##0;[Red]\-#,##0">
                  <c:v>542043.51125918189</c:v>
                </c:pt>
                <c:pt idx="3614" formatCode="#,##0;[Red]\-#,##0">
                  <c:v>542043.51125918189</c:v>
                </c:pt>
                <c:pt idx="3615" formatCode="#,##0;[Red]\-#,##0">
                  <c:v>542043.51125918189</c:v>
                </c:pt>
                <c:pt idx="3616" formatCode="#,##0;[Red]\-#,##0">
                  <c:v>542043.51125918189</c:v>
                </c:pt>
                <c:pt idx="3617" formatCode="#,##0;[Red]\-#,##0">
                  <c:v>542043.51125918189</c:v>
                </c:pt>
                <c:pt idx="3618" formatCode="#,##0;[Red]\-#,##0">
                  <c:v>542043.51125918189</c:v>
                </c:pt>
                <c:pt idx="3619" formatCode="#,##0;[Red]\-#,##0">
                  <c:v>542043.51125918189</c:v>
                </c:pt>
                <c:pt idx="3620" formatCode="#,##0;[Red]\-#,##0">
                  <c:v>542043.51125918189</c:v>
                </c:pt>
                <c:pt idx="3621" formatCode="#,##0;[Red]\-#,##0">
                  <c:v>467416.64558754012</c:v>
                </c:pt>
                <c:pt idx="3622" formatCode="#,##0;[Red]\-#,##0">
                  <c:v>467416.64558754012</c:v>
                </c:pt>
                <c:pt idx="3623" formatCode="#,##0;[Red]\-#,##0">
                  <c:v>467416.64558754012</c:v>
                </c:pt>
                <c:pt idx="3624" formatCode="#,##0;[Red]\-#,##0">
                  <c:v>467416.64558754012</c:v>
                </c:pt>
                <c:pt idx="3625" formatCode="#,##0;[Red]\-#,##0">
                  <c:v>467416.64558754012</c:v>
                </c:pt>
                <c:pt idx="3626" formatCode="#,##0;[Red]\-#,##0">
                  <c:v>467416.64558754012</c:v>
                </c:pt>
                <c:pt idx="3627" formatCode="#,##0;[Red]\-#,##0">
                  <c:v>467416.64558754012</c:v>
                </c:pt>
                <c:pt idx="3628" formatCode="#,##0;[Red]\-#,##0">
                  <c:v>467416.64558754012</c:v>
                </c:pt>
                <c:pt idx="3629" formatCode="#,##0;[Red]\-#,##0">
                  <c:v>467416.64558754012</c:v>
                </c:pt>
                <c:pt idx="3630" formatCode="#,##0;[Red]\-#,##0">
                  <c:v>467416.64558754012</c:v>
                </c:pt>
                <c:pt idx="3631" formatCode="#,##0;[Red]\-#,##0">
                  <c:v>467416.64558754012</c:v>
                </c:pt>
                <c:pt idx="3632" formatCode="#,##0;[Red]\-#,##0">
                  <c:v>467416.64558754012</c:v>
                </c:pt>
                <c:pt idx="3633" formatCode="#,##0;[Red]\-#,##0">
                  <c:v>473058.20948153117</c:v>
                </c:pt>
                <c:pt idx="3634" formatCode="#,##0;[Red]\-#,##0">
                  <c:v>473058.20948153117</c:v>
                </c:pt>
                <c:pt idx="3635" formatCode="#,##0;[Red]\-#,##0">
                  <c:v>473058.20948153117</c:v>
                </c:pt>
                <c:pt idx="3636" formatCode="#,##0;[Red]\-#,##0">
                  <c:v>473058.20948153117</c:v>
                </c:pt>
                <c:pt idx="3637" formatCode="#,##0;[Red]\-#,##0">
                  <c:v>473058.20948153117</c:v>
                </c:pt>
                <c:pt idx="3638" formatCode="#,##0;[Red]\-#,##0">
                  <c:v>473058.20948153117</c:v>
                </c:pt>
                <c:pt idx="3639" formatCode="#,##0;[Red]\-#,##0">
                  <c:v>473058.20948153117</c:v>
                </c:pt>
                <c:pt idx="3640" formatCode="#,##0;[Red]\-#,##0">
                  <c:v>473058.20948153117</c:v>
                </c:pt>
                <c:pt idx="3641" formatCode="#,##0;[Red]\-#,##0">
                  <c:v>473058.20948153117</c:v>
                </c:pt>
                <c:pt idx="3642" formatCode="#,##0;[Red]\-#,##0">
                  <c:v>473058.20948153117</c:v>
                </c:pt>
                <c:pt idx="3643" formatCode="#,##0;[Red]\-#,##0">
                  <c:v>473058.20948153117</c:v>
                </c:pt>
                <c:pt idx="3644" formatCode="#,##0;[Red]\-#,##0">
                  <c:v>473058.20948153117</c:v>
                </c:pt>
                <c:pt idx="3645" formatCode="#,##0;[Red]\-#,##0">
                  <c:v>473058.20948153117</c:v>
                </c:pt>
                <c:pt idx="3646" formatCode="#,##0;[Red]\-#,##0">
                  <c:v>473058.20948153117</c:v>
                </c:pt>
                <c:pt idx="3647" formatCode="#,##0;[Red]\-#,##0">
                  <c:v>473058.20948153117</c:v>
                </c:pt>
                <c:pt idx="3648" formatCode="#,##0;[Red]\-#,##0">
                  <c:v>473058.20948153117</c:v>
                </c:pt>
                <c:pt idx="3649" formatCode="#,##0;[Red]\-#,##0">
                  <c:v>473058.20948153117</c:v>
                </c:pt>
                <c:pt idx="3650" formatCode="#,##0;[Red]\-#,##0">
                  <c:v>473058.20948153117</c:v>
                </c:pt>
                <c:pt idx="3651" formatCode="#,##0;[Red]\-#,##0">
                  <c:v>473058.20948153117</c:v>
                </c:pt>
                <c:pt idx="3652" formatCode="#,##0;[Red]\-#,##0">
                  <c:v>473058.20948153117</c:v>
                </c:pt>
                <c:pt idx="3653" formatCode="#,##0;[Red]\-#,##0">
                  <c:v>454985.92032490467</c:v>
                </c:pt>
                <c:pt idx="3654" formatCode="#,##0;[Red]\-#,##0">
                  <c:v>454985.92032490467</c:v>
                </c:pt>
                <c:pt idx="3655" formatCode="#,##0;[Red]\-#,##0">
                  <c:v>454985.92032490467</c:v>
                </c:pt>
                <c:pt idx="3656" formatCode="#,##0;[Red]\-#,##0">
                  <c:v>454985.92032490467</c:v>
                </c:pt>
                <c:pt idx="3657" formatCode="#,##0;[Red]\-#,##0">
                  <c:v>454985.92032490467</c:v>
                </c:pt>
                <c:pt idx="3658" formatCode="#,##0;[Red]\-#,##0">
                  <c:v>454985.92032490467</c:v>
                </c:pt>
                <c:pt idx="3659" formatCode="#,##0;[Red]\-#,##0">
                  <c:v>454985.92032490467</c:v>
                </c:pt>
                <c:pt idx="3660" formatCode="#,##0;[Red]\-#,##0">
                  <c:v>454985.92032490467</c:v>
                </c:pt>
                <c:pt idx="3661" formatCode="#,##0;[Red]\-#,##0">
                  <c:v>454985.92032490467</c:v>
                </c:pt>
                <c:pt idx="3662" formatCode="#,##0;[Red]\-#,##0">
                  <c:v>454985.92032490467</c:v>
                </c:pt>
                <c:pt idx="3663" formatCode="#,##0;[Red]\-#,##0">
                  <c:v>453482.99357280851</c:v>
                </c:pt>
                <c:pt idx="3664" formatCode="#,##0;[Red]\-#,##0">
                  <c:v>453482.99357280851</c:v>
                </c:pt>
                <c:pt idx="3665" formatCode="#,##0;[Red]\-#,##0">
                  <c:v>453482.99357280851</c:v>
                </c:pt>
                <c:pt idx="3666" formatCode="#,##0;[Red]\-#,##0">
                  <c:v>453482.99357280851</c:v>
                </c:pt>
                <c:pt idx="3667" formatCode="#,##0;[Red]\-#,##0">
                  <c:v>453482.99357280851</c:v>
                </c:pt>
                <c:pt idx="3668" formatCode="#,##0;[Red]\-#,##0">
                  <c:v>453482.99357280851</c:v>
                </c:pt>
                <c:pt idx="3669" formatCode="#,##0;[Red]\-#,##0">
                  <c:v>453482.99357280851</c:v>
                </c:pt>
                <c:pt idx="3670" formatCode="#,##0;[Red]\-#,##0">
                  <c:v>453482.99357280851</c:v>
                </c:pt>
                <c:pt idx="3671" formatCode="#,##0;[Red]\-#,##0">
                  <c:v>453482.99357280851</c:v>
                </c:pt>
                <c:pt idx="3672" formatCode="#,##0;[Red]\-#,##0">
                  <c:v>453482.99357280851</c:v>
                </c:pt>
                <c:pt idx="3673" formatCode="#,##0;[Red]\-#,##0">
                  <c:v>453482.99357280851</c:v>
                </c:pt>
                <c:pt idx="3674" formatCode="#,##0;[Red]\-#,##0">
                  <c:v>453482.99357280851</c:v>
                </c:pt>
                <c:pt idx="3675" formatCode="#,##0;[Red]\-#,##0">
                  <c:v>457947.27928709419</c:v>
                </c:pt>
                <c:pt idx="3676" formatCode="#,##0;[Red]\-#,##0">
                  <c:v>457947.27928709419</c:v>
                </c:pt>
                <c:pt idx="3677" formatCode="#,##0;[Red]\-#,##0">
                  <c:v>457947.27928709419</c:v>
                </c:pt>
                <c:pt idx="3678" formatCode="#,##0;[Red]\-#,##0">
                  <c:v>445276.71398494992</c:v>
                </c:pt>
                <c:pt idx="3679" formatCode="#,##0;[Red]\-#,##0">
                  <c:v>445276.71398494992</c:v>
                </c:pt>
                <c:pt idx="3680" formatCode="#,##0;[Red]\-#,##0">
                  <c:v>445276.71398494992</c:v>
                </c:pt>
                <c:pt idx="3681" formatCode="#,##0;[Red]\-#,##0">
                  <c:v>445276.71398494992</c:v>
                </c:pt>
                <c:pt idx="3682" formatCode="#,##0;[Red]\-#,##0">
                  <c:v>422462.622304135</c:v>
                </c:pt>
                <c:pt idx="3683" formatCode="#,##0;[Red]\-#,##0">
                  <c:v>422462.622304135</c:v>
                </c:pt>
                <c:pt idx="3684" formatCode="#,##0;[Red]\-#,##0">
                  <c:v>422462.622304135</c:v>
                </c:pt>
                <c:pt idx="3685" formatCode="#,##0;[Red]\-#,##0">
                  <c:v>422462.622304135</c:v>
                </c:pt>
                <c:pt idx="3686" formatCode="#,##0;[Red]\-#,##0">
                  <c:v>422462.622304135</c:v>
                </c:pt>
                <c:pt idx="3687" formatCode="#,##0;[Red]\-#,##0">
                  <c:v>422462.622304135</c:v>
                </c:pt>
                <c:pt idx="3688" formatCode="#,##0;[Red]\-#,##0">
                  <c:v>422462.622304135</c:v>
                </c:pt>
                <c:pt idx="3689" formatCode="#,##0;[Red]\-#,##0">
                  <c:v>423917.52046126395</c:v>
                </c:pt>
                <c:pt idx="3690" formatCode="#,##0;[Red]\-#,##0">
                  <c:v>423917.52046126395</c:v>
                </c:pt>
                <c:pt idx="3691" formatCode="#,##0;[Red]\-#,##0">
                  <c:v>423917.52046126395</c:v>
                </c:pt>
                <c:pt idx="3692" formatCode="#,##0;[Red]\-#,##0">
                  <c:v>423917.52046126395</c:v>
                </c:pt>
                <c:pt idx="3693" formatCode="#,##0;[Red]\-#,##0">
                  <c:v>487747.30769530649</c:v>
                </c:pt>
                <c:pt idx="3694" formatCode="#,##0;[Red]\-#,##0">
                  <c:v>487747.30769530649</c:v>
                </c:pt>
                <c:pt idx="3695" formatCode="#,##0;[Red]\-#,##0">
                  <c:v>487747.30769530649</c:v>
                </c:pt>
                <c:pt idx="3696" formatCode="#,##0;[Red]\-#,##0">
                  <c:v>487747.30769530649</c:v>
                </c:pt>
                <c:pt idx="3697" formatCode="#,##0;[Red]\-#,##0">
                  <c:v>487747.30769530649</c:v>
                </c:pt>
                <c:pt idx="3698" formatCode="#,##0;[Red]\-#,##0">
                  <c:v>487747.30769530649</c:v>
                </c:pt>
                <c:pt idx="3699" formatCode="#,##0;[Red]\-#,##0">
                  <c:v>487747.30769530649</c:v>
                </c:pt>
                <c:pt idx="3700" formatCode="#,##0;[Red]\-#,##0">
                  <c:v>493365.28522339638</c:v>
                </c:pt>
                <c:pt idx="3701" formatCode="#,##0;[Red]\-#,##0">
                  <c:v>493365.28522339638</c:v>
                </c:pt>
                <c:pt idx="3702" formatCode="#,##0;[Red]\-#,##0">
                  <c:v>493365.28522339638</c:v>
                </c:pt>
                <c:pt idx="3703" formatCode="#,##0;[Red]\-#,##0">
                  <c:v>512845.80470391584</c:v>
                </c:pt>
                <c:pt idx="3704" formatCode="#,##0;[Red]\-#,##0">
                  <c:v>512845.80470391584</c:v>
                </c:pt>
                <c:pt idx="3705" formatCode="#,##0;[Red]\-#,##0">
                  <c:v>512845.80470391584</c:v>
                </c:pt>
                <c:pt idx="3706" formatCode="#,##0;[Red]\-#,##0">
                  <c:v>512845.80470391584</c:v>
                </c:pt>
                <c:pt idx="3707" formatCode="#,##0;[Red]\-#,##0">
                  <c:v>510627.96340278228</c:v>
                </c:pt>
                <c:pt idx="3708" formatCode="#,##0;[Red]\-#,##0">
                  <c:v>510627.96340278228</c:v>
                </c:pt>
                <c:pt idx="3709" formatCode="#,##0;[Red]\-#,##0">
                  <c:v>510627.96340278228</c:v>
                </c:pt>
                <c:pt idx="3710" formatCode="#,##0;[Red]\-#,##0">
                  <c:v>510627.96340278228</c:v>
                </c:pt>
                <c:pt idx="3711" formatCode="#,##0;[Red]\-#,##0">
                  <c:v>510627.96340278228</c:v>
                </c:pt>
                <c:pt idx="3712" formatCode="#,##0;[Red]\-#,##0">
                  <c:v>510627.96340278228</c:v>
                </c:pt>
                <c:pt idx="3713" formatCode="#,##0;[Red]\-#,##0">
                  <c:v>510627.96340278228</c:v>
                </c:pt>
                <c:pt idx="3714" formatCode="#,##0;[Red]\-#,##0">
                  <c:v>510627.96340278228</c:v>
                </c:pt>
                <c:pt idx="3715" formatCode="#,##0;[Red]\-#,##0">
                  <c:v>510627.96340278228</c:v>
                </c:pt>
                <c:pt idx="3716" formatCode="#,##0;[Red]\-#,##0">
                  <c:v>510627.96340278228</c:v>
                </c:pt>
                <c:pt idx="3717" formatCode="#,##0;[Red]\-#,##0">
                  <c:v>510627.96340278228</c:v>
                </c:pt>
                <c:pt idx="3718" formatCode="#,##0;[Red]\-#,##0">
                  <c:v>510627.96340278228</c:v>
                </c:pt>
                <c:pt idx="3719" formatCode="#,##0;[Red]\-#,##0">
                  <c:v>510627.96340278228</c:v>
                </c:pt>
                <c:pt idx="3720" formatCode="#,##0;[Red]\-#,##0">
                  <c:v>510627.96340278228</c:v>
                </c:pt>
                <c:pt idx="3721" formatCode="#,##0;[Red]\-#,##0">
                  <c:v>510627.96340278228</c:v>
                </c:pt>
                <c:pt idx="3722" formatCode="#,##0;[Red]\-#,##0">
                  <c:v>510627.96340278228</c:v>
                </c:pt>
                <c:pt idx="3723" formatCode="#,##0;[Red]\-#,##0">
                  <c:v>498127.96340278228</c:v>
                </c:pt>
                <c:pt idx="3724" formatCode="#,##0;[Red]\-#,##0">
                  <c:v>487765.26910226414</c:v>
                </c:pt>
                <c:pt idx="3725" formatCode="#,##0;[Red]\-#,##0">
                  <c:v>487765.26910226414</c:v>
                </c:pt>
                <c:pt idx="3726" formatCode="#,##0;[Red]\-#,##0">
                  <c:v>519326.73089628411</c:v>
                </c:pt>
                <c:pt idx="3727" formatCode="#,##0;[Red]\-#,##0">
                  <c:v>519326.73089628411</c:v>
                </c:pt>
                <c:pt idx="3728" formatCode="#,##0;[Red]\-#,##0">
                  <c:v>519326.73089628411</c:v>
                </c:pt>
                <c:pt idx="3729" formatCode="#,##0;[Red]\-#,##0">
                  <c:v>508152.61481889914</c:v>
                </c:pt>
                <c:pt idx="3730" formatCode="#,##0;[Red]\-#,##0">
                  <c:v>508152.61481889914</c:v>
                </c:pt>
                <c:pt idx="3731" formatCode="#,##0;[Red]\-#,##0">
                  <c:v>508152.61481889914</c:v>
                </c:pt>
                <c:pt idx="3732" formatCode="#,##0;[Red]\-#,##0">
                  <c:v>508152.61481889914</c:v>
                </c:pt>
                <c:pt idx="3733" formatCode="#,##0;[Red]\-#,##0">
                  <c:v>508152.61481889914</c:v>
                </c:pt>
                <c:pt idx="3734" formatCode="#,##0;[Red]\-#,##0">
                  <c:v>512523.83203476999</c:v>
                </c:pt>
                <c:pt idx="3735" formatCode="#,##0;[Red]\-#,##0">
                  <c:v>512523.83203476999</c:v>
                </c:pt>
                <c:pt idx="3736" formatCode="#,##0;[Red]\-#,##0">
                  <c:v>512523.83203476999</c:v>
                </c:pt>
                <c:pt idx="3737" formatCode="#,##0;[Red]\-#,##0">
                  <c:v>512523.83203476999</c:v>
                </c:pt>
                <c:pt idx="3738" formatCode="#,##0;[Red]\-#,##0">
                  <c:v>512523.83203476999</c:v>
                </c:pt>
                <c:pt idx="3739" formatCode="#,##0;[Red]\-#,##0">
                  <c:v>512523.83203476999</c:v>
                </c:pt>
                <c:pt idx="3740" formatCode="#,##0;[Red]\-#,##0">
                  <c:v>512523.83203476999</c:v>
                </c:pt>
                <c:pt idx="3741" formatCode="#,##0;[Red]\-#,##0">
                  <c:v>512523.83203476999</c:v>
                </c:pt>
                <c:pt idx="3742" formatCode="#,##0;[Red]\-#,##0">
                  <c:v>512523.83203476999</c:v>
                </c:pt>
                <c:pt idx="3743" formatCode="#,##0;[Red]\-#,##0">
                  <c:v>512523.83203476999</c:v>
                </c:pt>
                <c:pt idx="3744" formatCode="#,##0;[Red]\-#,##0">
                  <c:v>512523.83203476999</c:v>
                </c:pt>
                <c:pt idx="3745" formatCode="#,##0;[Red]\-#,##0">
                  <c:v>512523.83203476999</c:v>
                </c:pt>
                <c:pt idx="3746" formatCode="#,##0;[Red]\-#,##0">
                  <c:v>512523.83203476999</c:v>
                </c:pt>
                <c:pt idx="3747" formatCode="#,##0;[Red]\-#,##0">
                  <c:v>512523.83203476999</c:v>
                </c:pt>
                <c:pt idx="3748" formatCode="#,##0;[Red]\-#,##0">
                  <c:v>512523.83203476999</c:v>
                </c:pt>
                <c:pt idx="3749" formatCode="#,##0;[Red]\-#,##0">
                  <c:v>519340.8220714769</c:v>
                </c:pt>
                <c:pt idx="3750" formatCode="#,##0;[Red]\-#,##0">
                  <c:v>519340.8220714769</c:v>
                </c:pt>
                <c:pt idx="3751" formatCode="#,##0;[Red]\-#,##0">
                  <c:v>519340.8220714769</c:v>
                </c:pt>
                <c:pt idx="3752" formatCode="#,##0;[Red]\-#,##0">
                  <c:v>519340.8220714769</c:v>
                </c:pt>
                <c:pt idx="3753" formatCode="#,##0;[Red]\-#,##0">
                  <c:v>519340.8220714769</c:v>
                </c:pt>
                <c:pt idx="3754" formatCode="#,##0;[Red]\-#,##0">
                  <c:v>519340.8220714769</c:v>
                </c:pt>
                <c:pt idx="3755" formatCode="#,##0;[Red]\-#,##0">
                  <c:v>519340.8220714769</c:v>
                </c:pt>
                <c:pt idx="3756" formatCode="#,##0;[Red]\-#,##0">
                  <c:v>498718.78015126049</c:v>
                </c:pt>
                <c:pt idx="3757" formatCode="#,##0;[Red]\-#,##0">
                  <c:v>498718.78015126049</c:v>
                </c:pt>
                <c:pt idx="3758" formatCode="#,##0;[Red]\-#,##0">
                  <c:v>498718.78015126049</c:v>
                </c:pt>
                <c:pt idx="3759" formatCode="#,##0;[Red]\-#,##0">
                  <c:v>498718.78015126049</c:v>
                </c:pt>
                <c:pt idx="3760" formatCode="#,##0;[Red]\-#,##0">
                  <c:v>496030.60810824973</c:v>
                </c:pt>
                <c:pt idx="3761" formatCode="#,##0;[Red]\-#,##0">
                  <c:v>496030.60810824973</c:v>
                </c:pt>
                <c:pt idx="3762" formatCode="#,##0;[Red]\-#,##0">
                  <c:v>496030.60810824973</c:v>
                </c:pt>
                <c:pt idx="3763" formatCode="#,##0;[Red]\-#,##0">
                  <c:v>496030.60810824973</c:v>
                </c:pt>
                <c:pt idx="3764" formatCode="#,##0;[Red]\-#,##0">
                  <c:v>496030.60810824973</c:v>
                </c:pt>
                <c:pt idx="3765" formatCode="#,##0;[Red]\-#,##0">
                  <c:v>496030.60810824973</c:v>
                </c:pt>
                <c:pt idx="3766" formatCode="#,##0;[Red]\-#,##0">
                  <c:v>496030.60810824973</c:v>
                </c:pt>
                <c:pt idx="3767" formatCode="#,##0;[Red]\-#,##0">
                  <c:v>496030.60810824973</c:v>
                </c:pt>
                <c:pt idx="3768" formatCode="#,##0;[Red]\-#,##0">
                  <c:v>496030.60810824973</c:v>
                </c:pt>
                <c:pt idx="3769" formatCode="#,##0;[Red]\-#,##0">
                  <c:v>496030.60810824973</c:v>
                </c:pt>
                <c:pt idx="3770" formatCode="#,##0;[Red]\-#,##0">
                  <c:v>496030.60810824973</c:v>
                </c:pt>
                <c:pt idx="3771" formatCode="#,##0;[Red]\-#,##0">
                  <c:v>496030.60810824973</c:v>
                </c:pt>
                <c:pt idx="3772" formatCode="#,##0;[Red]\-#,##0">
                  <c:v>496030.60810824973</c:v>
                </c:pt>
                <c:pt idx="3773" formatCode="#,##0;[Red]\-#,##0">
                  <c:v>496030.60810824973</c:v>
                </c:pt>
                <c:pt idx="3774" formatCode="#,##0;[Red]\-#,##0">
                  <c:v>523934.07718818943</c:v>
                </c:pt>
                <c:pt idx="3775" formatCode="#,##0;[Red]\-#,##0">
                  <c:v>523934.07718818943</c:v>
                </c:pt>
                <c:pt idx="3776" formatCode="#,##0;[Red]\-#,##0">
                  <c:v>523934.07718818943</c:v>
                </c:pt>
                <c:pt idx="3777" formatCode="#,##0;[Red]\-#,##0">
                  <c:v>523934.07718818943</c:v>
                </c:pt>
                <c:pt idx="3778" formatCode="#,##0;[Red]\-#,##0">
                  <c:v>523934.07718818943</c:v>
                </c:pt>
                <c:pt idx="3779" formatCode="#,##0;[Red]\-#,##0">
                  <c:v>523934.07718818943</c:v>
                </c:pt>
                <c:pt idx="3780" formatCode="#,##0;[Red]\-#,##0">
                  <c:v>523934.07718818943</c:v>
                </c:pt>
                <c:pt idx="3781" formatCode="#,##0;[Red]\-#,##0">
                  <c:v>523934.07718818943</c:v>
                </c:pt>
                <c:pt idx="3782" formatCode="#,##0;[Red]\-#,##0">
                  <c:v>523934.07718818943</c:v>
                </c:pt>
                <c:pt idx="3783" formatCode="#,##0;[Red]\-#,##0">
                  <c:v>523934.07718818943</c:v>
                </c:pt>
                <c:pt idx="3784" formatCode="#,##0;[Red]\-#,##0">
                  <c:v>523934.07718818943</c:v>
                </c:pt>
                <c:pt idx="3785" formatCode="#,##0;[Red]\-#,##0">
                  <c:v>523934.07718818943</c:v>
                </c:pt>
                <c:pt idx="3786" formatCode="#,##0;[Red]\-#,##0">
                  <c:v>523934.07718818943</c:v>
                </c:pt>
                <c:pt idx="3787" formatCode="#,##0;[Red]\-#,##0">
                  <c:v>570551.99309312541</c:v>
                </c:pt>
                <c:pt idx="3788" formatCode="#,##0;[Red]\-#,##0">
                  <c:v>570551.99309312541</c:v>
                </c:pt>
                <c:pt idx="3789" formatCode="#,##0;[Red]\-#,##0">
                  <c:v>570551.99309312541</c:v>
                </c:pt>
                <c:pt idx="3790" formatCode="#,##0;[Red]\-#,##0">
                  <c:v>593037.20019371714</c:v>
                </c:pt>
                <c:pt idx="3791" formatCode="#,##0;[Red]\-#,##0">
                  <c:v>593037.20019371714</c:v>
                </c:pt>
                <c:pt idx="3792" formatCode="#,##0;[Red]\-#,##0">
                  <c:v>593037.20019371714</c:v>
                </c:pt>
                <c:pt idx="3793" formatCode="#,##0;[Red]\-#,##0">
                  <c:v>593037.20019371714</c:v>
                </c:pt>
                <c:pt idx="3794" formatCode="#,##0;[Red]\-#,##0">
                  <c:v>591076.4158799916</c:v>
                </c:pt>
                <c:pt idx="3795" formatCode="#,##0;[Red]\-#,##0">
                  <c:v>591076.4158799916</c:v>
                </c:pt>
                <c:pt idx="3796" formatCode="#,##0;[Red]\-#,##0">
                  <c:v>591076.4158799916</c:v>
                </c:pt>
                <c:pt idx="3797" formatCode="#,##0;[Red]\-#,##0">
                  <c:v>591076.4158799916</c:v>
                </c:pt>
                <c:pt idx="3798" formatCode="#,##0;[Red]\-#,##0">
                  <c:v>591076.4158799916</c:v>
                </c:pt>
                <c:pt idx="3799" formatCode="#,##0;[Red]\-#,##0">
                  <c:v>591076.4158799916</c:v>
                </c:pt>
                <c:pt idx="3800" formatCode="#,##0;[Red]\-#,##0">
                  <c:v>608170.43297400873</c:v>
                </c:pt>
                <c:pt idx="3801" formatCode="#,##0;[Red]\-#,##0">
                  <c:v>608170.43297400873</c:v>
                </c:pt>
                <c:pt idx="3802" formatCode="#,##0;[Red]\-#,##0">
                  <c:v>614874.34358853381</c:v>
                </c:pt>
                <c:pt idx="3803" formatCode="#,##0;[Red]\-#,##0">
                  <c:v>614874.34358853381</c:v>
                </c:pt>
                <c:pt idx="3804" formatCode="#,##0;[Red]\-#,##0">
                  <c:v>614874.34358853381</c:v>
                </c:pt>
                <c:pt idx="3805" formatCode="#,##0;[Red]\-#,##0">
                  <c:v>614874.34358853381</c:v>
                </c:pt>
                <c:pt idx="3806" formatCode="#,##0;[Red]\-#,##0">
                  <c:v>614874.34358853381</c:v>
                </c:pt>
                <c:pt idx="3807" formatCode="#,##0;[Red]\-#,##0">
                  <c:v>614874.34358853381</c:v>
                </c:pt>
                <c:pt idx="3808" formatCode="#,##0;[Red]\-#,##0">
                  <c:v>614874.34358853381</c:v>
                </c:pt>
                <c:pt idx="3809" formatCode="#,##0;[Red]\-#,##0">
                  <c:v>614874.34358853381</c:v>
                </c:pt>
                <c:pt idx="3810" formatCode="#,##0;[Red]\-#,##0">
                  <c:v>614874.34358853381</c:v>
                </c:pt>
                <c:pt idx="3811" formatCode="#,##0;[Red]\-#,##0">
                  <c:v>614874.34358853381</c:v>
                </c:pt>
                <c:pt idx="3812" formatCode="#,##0;[Red]\-#,##0">
                  <c:v>614874.34358853381</c:v>
                </c:pt>
                <c:pt idx="3813" formatCode="#,##0;[Red]\-#,##0">
                  <c:v>614874.34358853381</c:v>
                </c:pt>
                <c:pt idx="3814" formatCode="#,##0;[Red]\-#,##0">
                  <c:v>614874.34358853381</c:v>
                </c:pt>
                <c:pt idx="3815" formatCode="#,##0;[Red]\-#,##0">
                  <c:v>614874.34358853381</c:v>
                </c:pt>
                <c:pt idx="3816" formatCode="#,##0;[Red]\-#,##0">
                  <c:v>614874.34358853381</c:v>
                </c:pt>
                <c:pt idx="3817" formatCode="#,##0;[Red]\-#,##0">
                  <c:v>614874.34358853381</c:v>
                </c:pt>
                <c:pt idx="3818" formatCode="#,##0;[Red]\-#,##0">
                  <c:v>614874.34358853381</c:v>
                </c:pt>
                <c:pt idx="3819" formatCode="#,##0;[Red]\-#,##0">
                  <c:v>614874.34358853381</c:v>
                </c:pt>
                <c:pt idx="3820" formatCode="#,##0;[Red]\-#,##0">
                  <c:v>614874.34358853381</c:v>
                </c:pt>
                <c:pt idx="3821" formatCode="#,##0;[Red]\-#,##0">
                  <c:v>614874.34358853381</c:v>
                </c:pt>
                <c:pt idx="3822" formatCode="#,##0;[Red]\-#,##0">
                  <c:v>614874.34358853381</c:v>
                </c:pt>
                <c:pt idx="3823" formatCode="#,##0;[Red]\-#,##0">
                  <c:v>614874.34358853381</c:v>
                </c:pt>
                <c:pt idx="3824" formatCode="#,##0;[Red]\-#,##0">
                  <c:v>614874.34358853381</c:v>
                </c:pt>
                <c:pt idx="3825" formatCode="#,##0;[Red]\-#,##0">
                  <c:v>614874.34358853381</c:v>
                </c:pt>
                <c:pt idx="3826" formatCode="#,##0;[Red]\-#,##0">
                  <c:v>614874.34358853381</c:v>
                </c:pt>
                <c:pt idx="3827" formatCode="#,##0;[Red]\-#,##0">
                  <c:v>614874.34358853381</c:v>
                </c:pt>
                <c:pt idx="3828" formatCode="#,##0;[Red]\-#,##0">
                  <c:v>654226.19544038572</c:v>
                </c:pt>
                <c:pt idx="3829" formatCode="#,##0;[Red]\-#,##0">
                  <c:v>654226.19544038572</c:v>
                </c:pt>
                <c:pt idx="3830" formatCode="#,##0;[Red]\-#,##0">
                  <c:v>654226.19544038572</c:v>
                </c:pt>
                <c:pt idx="3831" formatCode="#,##0;[Red]\-#,##0">
                  <c:v>654226.19544038572</c:v>
                </c:pt>
                <c:pt idx="3832" formatCode="#,##0;[Red]\-#,##0">
                  <c:v>654226.19544038572</c:v>
                </c:pt>
                <c:pt idx="3833" formatCode="#,##0;[Red]\-#,##0">
                  <c:v>654226.19544038572</c:v>
                </c:pt>
                <c:pt idx="3834" formatCode="#,##0;[Red]\-#,##0">
                  <c:v>654226.19544038572</c:v>
                </c:pt>
                <c:pt idx="3835" formatCode="#,##0;[Red]\-#,##0">
                  <c:v>654226.19544038572</c:v>
                </c:pt>
                <c:pt idx="3836" formatCode="#,##0;[Red]\-#,##0">
                  <c:v>654226.19544038572</c:v>
                </c:pt>
                <c:pt idx="3837" formatCode="#,##0;[Red]\-#,##0">
                  <c:v>654226.19544038572</c:v>
                </c:pt>
                <c:pt idx="3838" formatCode="#,##0;[Red]\-#,##0">
                  <c:v>654226.19544038572</c:v>
                </c:pt>
                <c:pt idx="3839" formatCode="#,##0;[Red]\-#,##0">
                  <c:v>654226.19544038572</c:v>
                </c:pt>
                <c:pt idx="3840" formatCode="#,##0;[Red]\-#,##0">
                  <c:v>671617.49978821178</c:v>
                </c:pt>
                <c:pt idx="3841" formatCode="#,##0;[Red]\-#,##0">
                  <c:v>671617.49978821178</c:v>
                </c:pt>
                <c:pt idx="3842" formatCode="#,##0;[Red]\-#,##0">
                  <c:v>671617.49978821178</c:v>
                </c:pt>
                <c:pt idx="3843" formatCode="#,##0;[Red]\-#,##0">
                  <c:v>671617.49978821178</c:v>
                </c:pt>
                <c:pt idx="3844" formatCode="#,##0;[Red]\-#,##0">
                  <c:v>671617.49978821178</c:v>
                </c:pt>
                <c:pt idx="3845" formatCode="#,##0;[Red]\-#,##0">
                  <c:v>686454.29504043725</c:v>
                </c:pt>
                <c:pt idx="3846" formatCode="#,##0;[Red]\-#,##0">
                  <c:v>686454.29504043725</c:v>
                </c:pt>
                <c:pt idx="3847" formatCode="#,##0;[Red]\-#,##0">
                  <c:v>686454.29504043725</c:v>
                </c:pt>
                <c:pt idx="3848" formatCode="#,##0;[Red]\-#,##0">
                  <c:v>686454.29504043725</c:v>
                </c:pt>
                <c:pt idx="3849" formatCode="#,##0;[Red]\-#,##0">
                  <c:v>686454.29504043725</c:v>
                </c:pt>
                <c:pt idx="3850" formatCode="#,##0;[Red]\-#,##0">
                  <c:v>686454.29504043725</c:v>
                </c:pt>
              </c:numCache>
            </c:numRef>
          </c:val>
        </c:ser>
        <c:marker val="1"/>
        <c:axId val="396552448"/>
        <c:axId val="397414400"/>
      </c:lineChart>
      <c:catAx>
        <c:axId val="396552448"/>
        <c:scaling>
          <c:orientation val="minMax"/>
        </c:scaling>
        <c:axPos val="b"/>
        <c:tickLblPos val="nextTo"/>
        <c:crossAx val="397414400"/>
        <c:crosses val="autoZero"/>
        <c:auto val="1"/>
        <c:lblAlgn val="ctr"/>
        <c:lblOffset val="100"/>
      </c:catAx>
      <c:valAx>
        <c:axId val="397414400"/>
        <c:scaling>
          <c:orientation val="minMax"/>
        </c:scaling>
        <c:axPos val="l"/>
        <c:majorGridlines/>
        <c:numFmt formatCode="#,##0;[Red]\-#,##0" sourceLinked="1"/>
        <c:tickLblPos val="nextTo"/>
        <c:crossAx val="396552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419100</xdr:colOff>
      <xdr:row>22</xdr:row>
      <xdr:rowOff>133350</xdr:rowOff>
    </xdr:from>
    <xdr:to>
      <xdr:col>26</xdr:col>
      <xdr:colOff>676275</xdr:colOff>
      <xdr:row>37</xdr:row>
      <xdr:rowOff>133350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27</xdr:row>
      <xdr:rowOff>104775</xdr:rowOff>
    </xdr:from>
    <xdr:to>
      <xdr:col>10</xdr:col>
      <xdr:colOff>647700</xdr:colOff>
      <xdr:row>50</xdr:row>
      <xdr:rowOff>28575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Y2523"/>
  <sheetViews>
    <sheetView tabSelected="1" topLeftCell="J10" workbookViewId="0">
      <selection activeCell="O44" sqref="O43:O44"/>
    </sheetView>
  </sheetViews>
  <sheetFormatPr defaultRowHeight="13.5"/>
  <cols>
    <col min="1" max="1" width="10.625" customWidth="1"/>
    <col min="6" max="6" width="11.625" style="23" bestFit="1" customWidth="1"/>
    <col min="7" max="7" width="10" customWidth="1"/>
    <col min="8" max="8" width="8.625" customWidth="1"/>
    <col min="12" max="12" width="9.875" customWidth="1"/>
    <col min="14" max="14" width="11.625" bestFit="1" customWidth="1"/>
    <col min="23" max="23" width="8.625" customWidth="1"/>
    <col min="24" max="24" width="11.625" bestFit="1" customWidth="1"/>
    <col min="29" max="29" width="10.125" customWidth="1"/>
    <col min="30" max="30" width="9.25" customWidth="1"/>
    <col min="31" max="31" width="12.5" customWidth="1"/>
    <col min="32" max="33" width="9" customWidth="1"/>
    <col min="34" max="34" width="17.25" customWidth="1"/>
    <col min="35" max="38" width="9" customWidth="1"/>
    <col min="40" max="55" width="9" customWidth="1"/>
    <col min="86" max="86" width="10.625" customWidth="1"/>
    <col min="91" max="91" width="10" customWidth="1"/>
    <col min="96" max="96" width="9.875" customWidth="1"/>
  </cols>
  <sheetData>
    <row r="1" spans="1:103">
      <c r="N1" s="3" t="s">
        <v>0</v>
      </c>
      <c r="O1" s="3" t="s">
        <v>1</v>
      </c>
      <c r="P1" s="3" t="s">
        <v>2</v>
      </c>
      <c r="Q1" s="3" t="s">
        <v>3</v>
      </c>
      <c r="R1" s="3" t="s">
        <v>4</v>
      </c>
      <c r="S1" s="3" t="s">
        <v>5</v>
      </c>
      <c r="T1" s="3" t="s">
        <v>6</v>
      </c>
      <c r="U1" s="3" t="s">
        <v>7</v>
      </c>
      <c r="V1" s="3" t="s">
        <v>8</v>
      </c>
      <c r="X1" s="3" t="s">
        <v>9</v>
      </c>
      <c r="Z1" s="2" t="s">
        <v>10</v>
      </c>
      <c r="AA1" s="10"/>
      <c r="AE1" s="12" t="s">
        <v>932</v>
      </c>
      <c r="AF1" s="12" t="s">
        <v>1020</v>
      </c>
      <c r="AG1" s="12" t="s">
        <v>933</v>
      </c>
      <c r="AH1" s="12">
        <v>14002200</v>
      </c>
      <c r="AI1" s="12">
        <v>13</v>
      </c>
      <c r="AJ1" s="12" t="s">
        <v>934</v>
      </c>
      <c r="AK1" s="12" t="s">
        <v>935</v>
      </c>
      <c r="AL1" s="9"/>
      <c r="AM1" s="14" t="s">
        <v>936</v>
      </c>
      <c r="AN1" s="17" t="s">
        <v>937</v>
      </c>
      <c r="AO1" s="17" t="s">
        <v>938</v>
      </c>
      <c r="AP1" s="17" t="s">
        <v>939</v>
      </c>
      <c r="AQ1" s="17" t="s">
        <v>940</v>
      </c>
      <c r="AR1" s="17" t="s">
        <v>941</v>
      </c>
      <c r="AS1" s="17" t="s">
        <v>942</v>
      </c>
      <c r="AT1" s="9"/>
      <c r="AU1" s="16" t="s">
        <v>943</v>
      </c>
      <c r="AV1" s="12" t="s">
        <v>944</v>
      </c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11" t="s">
        <v>945</v>
      </c>
      <c r="BW1" s="16" t="s">
        <v>946</v>
      </c>
      <c r="BX1" s="16" t="s">
        <v>947</v>
      </c>
      <c r="BY1" s="16" t="s">
        <v>948</v>
      </c>
      <c r="BZ1" s="16" t="s">
        <v>949</v>
      </c>
      <c r="CA1" s="16"/>
      <c r="CB1" s="16" t="s">
        <v>950</v>
      </c>
      <c r="CC1" s="16" t="s">
        <v>951</v>
      </c>
      <c r="CD1" s="16" t="s">
        <v>952</v>
      </c>
      <c r="CE1" s="16" t="s">
        <v>953</v>
      </c>
    </row>
    <row r="2" spans="1:103">
      <c r="A2" s="22">
        <v>42811</v>
      </c>
      <c r="B2">
        <v>163</v>
      </c>
      <c r="C2">
        <v>163</v>
      </c>
      <c r="D2">
        <v>155</v>
      </c>
      <c r="E2">
        <v>158</v>
      </c>
      <c r="F2" s="23">
        <f>E2/B2-1</f>
        <v>-3.0674846625766916E-2</v>
      </c>
      <c r="G2" s="22">
        <v>42815</v>
      </c>
      <c r="H2">
        <v>140</v>
      </c>
      <c r="I2">
        <v>147</v>
      </c>
      <c r="J2">
        <v>140</v>
      </c>
      <c r="K2">
        <v>146</v>
      </c>
      <c r="L2" s="22">
        <v>42816</v>
      </c>
      <c r="M2">
        <v>145</v>
      </c>
      <c r="N2" s="4">
        <v>42815</v>
      </c>
      <c r="O2" s="3" t="s">
        <v>11</v>
      </c>
      <c r="P2" s="3">
        <v>8925</v>
      </c>
      <c r="Q2" s="3" t="s">
        <v>12</v>
      </c>
      <c r="R2" s="3" t="s">
        <v>13</v>
      </c>
      <c r="S2" s="3">
        <v>0.05</v>
      </c>
      <c r="T2" s="3">
        <v>1</v>
      </c>
      <c r="U2" s="3">
        <v>0</v>
      </c>
      <c r="V2" s="3">
        <v>3200</v>
      </c>
      <c r="W2">
        <v>140</v>
      </c>
      <c r="X2" s="4">
        <v>42816</v>
      </c>
      <c r="Y2">
        <v>146</v>
      </c>
      <c r="Z2" s="2">
        <f>(Y2-W2)*V2</f>
        <v>19200</v>
      </c>
      <c r="AA2" s="10"/>
      <c r="AC2">
        <f>COUNT(AB:AB)</f>
        <v>304</v>
      </c>
      <c r="AE2" s="15">
        <v>42816</v>
      </c>
      <c r="AF2" s="9">
        <v>-1.3704617486403059E-3</v>
      </c>
      <c r="AG2" s="12" t="s">
        <v>954</v>
      </c>
      <c r="AH2" s="12">
        <v>42811.853472222225</v>
      </c>
      <c r="AI2" s="12">
        <v>139.9</v>
      </c>
      <c r="AJ2" s="12">
        <v>-18.100000000000001</v>
      </c>
      <c r="AK2" s="12">
        <v>-0.11459999999999999</v>
      </c>
      <c r="AL2" s="17">
        <v>111300</v>
      </c>
      <c r="AM2" s="17">
        <v>0.4050632911392405</v>
      </c>
      <c r="AN2" s="9"/>
      <c r="AO2" s="9"/>
      <c r="AP2" s="17">
        <v>0</v>
      </c>
      <c r="AQ2" s="17">
        <v>37456</v>
      </c>
      <c r="AR2" s="17">
        <v>0.77027027027027029</v>
      </c>
      <c r="AS2" s="17">
        <v>6.0000000000000001E-3</v>
      </c>
      <c r="AT2" s="17">
        <v>0.79518072289156627</v>
      </c>
      <c r="AU2" s="12">
        <v>0.80232558139534882</v>
      </c>
      <c r="AV2" s="12">
        <v>0</v>
      </c>
      <c r="AW2" s="9"/>
      <c r="AX2" s="9"/>
      <c r="AY2" s="12">
        <v>237063105</v>
      </c>
      <c r="AZ2" s="9"/>
      <c r="BA2" s="9"/>
      <c r="BB2" s="9"/>
      <c r="BC2" s="9"/>
      <c r="BD2" s="12">
        <v>0.4050632911392405</v>
      </c>
      <c r="BE2" s="12">
        <v>0.77027027027027029</v>
      </c>
      <c r="BF2" s="12">
        <v>0.79518072289156627</v>
      </c>
      <c r="BG2" s="12">
        <v>0.80232558139534882</v>
      </c>
      <c r="BH2" s="12">
        <v>1.4E-2</v>
      </c>
      <c r="BI2" s="12">
        <v>6.0000000000000001E-3</v>
      </c>
      <c r="BJ2" s="12">
        <v>0</v>
      </c>
      <c r="BK2" s="12">
        <v>0.71</v>
      </c>
      <c r="BL2" s="12">
        <v>1856</v>
      </c>
      <c r="BM2" s="12">
        <v>228</v>
      </c>
      <c r="BN2" s="12">
        <v>-1518</v>
      </c>
      <c r="BO2" s="12">
        <v>777</v>
      </c>
      <c r="BP2" s="12">
        <v>2203</v>
      </c>
      <c r="BQ2" s="12">
        <v>468</v>
      </c>
      <c r="BR2" s="12">
        <v>-2558</v>
      </c>
      <c r="BS2" s="12">
        <v>211</v>
      </c>
      <c r="BT2" s="9"/>
      <c r="BU2" s="9"/>
      <c r="BV2" s="12">
        <v>528.74541999999997</v>
      </c>
      <c r="BW2" s="12">
        <v>7.4829931972789115E-2</v>
      </c>
      <c r="BX2" s="12">
        <v>1548</v>
      </c>
      <c r="BY2" s="12">
        <v>1550.5</v>
      </c>
      <c r="BZ2" s="12">
        <v>5.4131185270425775</v>
      </c>
      <c r="CA2" s="9"/>
      <c r="CB2" s="12">
        <v>7.4589756340129293E-2</v>
      </c>
      <c r="CC2" s="12">
        <v>19340</v>
      </c>
      <c r="CD2" s="12">
        <v>19320</v>
      </c>
      <c r="CE2" s="12">
        <v>5.4305485232067507</v>
      </c>
      <c r="CH2" s="22">
        <v>42811</v>
      </c>
      <c r="CI2">
        <v>163</v>
      </c>
      <c r="CJ2">
        <v>163</v>
      </c>
      <c r="CK2">
        <v>155</v>
      </c>
      <c r="CL2">
        <v>158</v>
      </c>
      <c r="CM2" s="22">
        <v>42815</v>
      </c>
      <c r="CN2">
        <v>140</v>
      </c>
      <c r="CO2">
        <v>147</v>
      </c>
      <c r="CP2">
        <v>140</v>
      </c>
      <c r="CQ2">
        <v>146</v>
      </c>
      <c r="CR2" s="22">
        <v>42816</v>
      </c>
      <c r="CS2">
        <v>145</v>
      </c>
      <c r="CT2">
        <v>148</v>
      </c>
      <c r="CU2">
        <v>143</v>
      </c>
      <c r="CV2">
        <v>144</v>
      </c>
      <c r="CW2" s="12">
        <v>140</v>
      </c>
      <c r="CX2" s="15">
        <v>42816</v>
      </c>
      <c r="CY2" s="12">
        <v>145</v>
      </c>
    </row>
    <row r="3" spans="1:103">
      <c r="A3" s="22">
        <v>42811</v>
      </c>
      <c r="B3">
        <v>11480</v>
      </c>
      <c r="C3">
        <v>11550</v>
      </c>
      <c r="D3">
        <v>10680</v>
      </c>
      <c r="E3">
        <v>10750</v>
      </c>
      <c r="F3" s="23">
        <f t="shared" ref="F3:F66" si="0">E3/B3-1</f>
        <v>-6.3588850174216005E-2</v>
      </c>
      <c r="G3" s="22">
        <v>42815</v>
      </c>
      <c r="H3">
        <v>10450</v>
      </c>
      <c r="I3">
        <v>11220</v>
      </c>
      <c r="J3">
        <v>10380</v>
      </c>
      <c r="K3">
        <v>11140</v>
      </c>
      <c r="L3" s="22">
        <v>42816</v>
      </c>
      <c r="M3">
        <v>10840</v>
      </c>
      <c r="N3" s="4">
        <v>42815</v>
      </c>
      <c r="O3" s="3" t="s">
        <v>11</v>
      </c>
      <c r="P3" s="3">
        <v>4565</v>
      </c>
      <c r="Q3" s="3" t="s">
        <v>14</v>
      </c>
      <c r="R3" s="3" t="s">
        <v>13</v>
      </c>
      <c r="S3" s="3">
        <v>0.05</v>
      </c>
      <c r="T3" s="3">
        <v>2</v>
      </c>
      <c r="U3" s="3">
        <v>0</v>
      </c>
      <c r="V3" s="3">
        <v>100</v>
      </c>
      <c r="W3">
        <v>10450</v>
      </c>
      <c r="X3" s="4">
        <v>42816</v>
      </c>
      <c r="Y3">
        <v>11140</v>
      </c>
      <c r="Z3" s="10">
        <f t="shared" ref="Z3:Z66" si="1">(Y3-W3)*V3</f>
        <v>69000</v>
      </c>
      <c r="AA3" s="10">
        <f>ABS(Z3)</f>
        <v>69000</v>
      </c>
      <c r="AC3" s="8">
        <f>AVERAGE(AB:AB)</f>
        <v>-8388.3881578947367</v>
      </c>
      <c r="AE3" s="15">
        <v>42816</v>
      </c>
      <c r="AF3" s="9">
        <v>-1.3704617486403059E-3</v>
      </c>
      <c r="AG3" s="12" t="s">
        <v>957</v>
      </c>
      <c r="AH3" s="12">
        <v>42811.99722222222</v>
      </c>
      <c r="AI3" s="12">
        <v>10160</v>
      </c>
      <c r="AJ3" s="12">
        <v>-590</v>
      </c>
      <c r="AK3" s="12">
        <v>-5.4899999999999997E-2</v>
      </c>
      <c r="AL3" s="17">
        <v>38600</v>
      </c>
      <c r="AM3" s="17">
        <v>0.39255813953488372</v>
      </c>
      <c r="AN3" s="9"/>
      <c r="AO3" s="9"/>
      <c r="AP3" s="17">
        <v>0</v>
      </c>
      <c r="AQ3" s="17">
        <v>181833</v>
      </c>
      <c r="AR3" s="17">
        <v>8.5995085995085995E-3</v>
      </c>
      <c r="AS3" s="17">
        <v>0.34799999999999998</v>
      </c>
      <c r="AT3" s="17">
        <v>4.5161290322580649E-3</v>
      </c>
      <c r="AU3" s="12">
        <v>0.33859145269835828</v>
      </c>
      <c r="AV3" s="12">
        <v>0</v>
      </c>
      <c r="AW3" s="9"/>
      <c r="AX3" s="19">
        <v>98</v>
      </c>
      <c r="AY3" s="12">
        <v>16914684</v>
      </c>
      <c r="AZ3" s="9"/>
      <c r="BA3" s="9"/>
      <c r="BB3" s="9"/>
      <c r="BC3" s="9"/>
      <c r="BD3" s="12">
        <v>0.39255813953488372</v>
      </c>
      <c r="BE3" s="12">
        <v>8.5995085995085995E-3</v>
      </c>
      <c r="BF3" s="12">
        <v>4.5161290322580649E-3</v>
      </c>
      <c r="BG3" s="12">
        <v>0.33859145269835828</v>
      </c>
      <c r="BH3" s="12">
        <v>0.16600000000000001</v>
      </c>
      <c r="BI3" s="12">
        <v>0.34799999999999998</v>
      </c>
      <c r="BJ3" s="12">
        <v>0.10100000000000001</v>
      </c>
      <c r="BK3" s="12">
        <v>0.248</v>
      </c>
      <c r="BL3" s="12">
        <v>828</v>
      </c>
      <c r="BM3" s="12">
        <v>-28</v>
      </c>
      <c r="BN3" s="12">
        <v>90</v>
      </c>
      <c r="BO3" s="12">
        <v>2537</v>
      </c>
      <c r="BP3" s="12">
        <v>-286</v>
      </c>
      <c r="BQ3" s="12">
        <v>-275</v>
      </c>
      <c r="BR3" s="12">
        <v>300</v>
      </c>
      <c r="BS3" s="12">
        <v>1497</v>
      </c>
      <c r="BT3" s="9"/>
      <c r="BU3" s="9"/>
      <c r="BV3" s="12">
        <v>5288.14</v>
      </c>
      <c r="BW3" s="12">
        <v>7.4829931972789115E-2</v>
      </c>
      <c r="BX3" s="12">
        <v>1548</v>
      </c>
      <c r="BY3" s="12">
        <v>1550.5</v>
      </c>
      <c r="BZ3" s="12">
        <v>5.2460042283298094</v>
      </c>
      <c r="CA3" s="9"/>
      <c r="CB3" s="12">
        <v>7.4589756340129293E-2</v>
      </c>
      <c r="CC3" s="12">
        <v>19340</v>
      </c>
      <c r="CD3" s="12">
        <v>19320</v>
      </c>
      <c r="CE3" s="12">
        <v>5.2628961240310073</v>
      </c>
      <c r="CH3" s="22">
        <v>42811</v>
      </c>
      <c r="CI3">
        <v>11480</v>
      </c>
      <c r="CJ3">
        <v>11550</v>
      </c>
      <c r="CK3">
        <v>10680</v>
      </c>
      <c r="CL3">
        <v>10750</v>
      </c>
      <c r="CM3" s="22">
        <v>42815</v>
      </c>
      <c r="CN3">
        <v>10450</v>
      </c>
      <c r="CO3">
        <v>11220</v>
      </c>
      <c r="CP3">
        <v>10380</v>
      </c>
      <c r="CQ3">
        <v>11140</v>
      </c>
      <c r="CR3" s="22">
        <v>42816</v>
      </c>
      <c r="CS3">
        <v>10840</v>
      </c>
      <c r="CT3">
        <v>11150</v>
      </c>
      <c r="CU3">
        <v>10570</v>
      </c>
      <c r="CV3">
        <v>10590</v>
      </c>
      <c r="CW3" s="12">
        <v>10450</v>
      </c>
      <c r="CX3" s="15">
        <v>42816</v>
      </c>
      <c r="CY3" s="12">
        <v>10840</v>
      </c>
    </row>
    <row r="4" spans="1:103">
      <c r="A4" s="22">
        <v>42811</v>
      </c>
      <c r="B4">
        <v>445</v>
      </c>
      <c r="C4">
        <v>520</v>
      </c>
      <c r="D4">
        <v>435</v>
      </c>
      <c r="E4">
        <v>520</v>
      </c>
      <c r="F4" s="23">
        <f t="shared" si="0"/>
        <v>0.1685393258426966</v>
      </c>
      <c r="G4" s="22">
        <v>42815</v>
      </c>
      <c r="H4">
        <v>610</v>
      </c>
      <c r="I4">
        <v>647</v>
      </c>
      <c r="J4">
        <v>526</v>
      </c>
      <c r="K4">
        <v>569</v>
      </c>
      <c r="L4" s="22">
        <v>42816</v>
      </c>
      <c r="M4">
        <v>575</v>
      </c>
      <c r="N4" s="4">
        <v>42815</v>
      </c>
      <c r="O4" s="3" t="s">
        <v>15</v>
      </c>
      <c r="P4" s="3">
        <v>6544</v>
      </c>
      <c r="Q4" s="3" t="s">
        <v>16</v>
      </c>
      <c r="R4" s="3" t="s">
        <v>17</v>
      </c>
      <c r="S4" s="3">
        <v>0.05</v>
      </c>
      <c r="T4" s="1"/>
      <c r="U4" s="3">
        <v>0</v>
      </c>
      <c r="V4" s="3">
        <v>100</v>
      </c>
      <c r="W4">
        <v>610</v>
      </c>
      <c r="X4" s="4">
        <v>42816</v>
      </c>
      <c r="Y4">
        <v>569</v>
      </c>
      <c r="Z4" s="10">
        <f t="shared" si="1"/>
        <v>-4100</v>
      </c>
      <c r="AA4" s="10">
        <f t="shared" ref="AA4:AA64" si="2">ABS(Z4)</f>
        <v>4100</v>
      </c>
      <c r="AC4" s="7">
        <f>SUMIF(AB:AB,"&gt;0")/ABS(SUMIF(AB:AB,"&lt;0"))</f>
        <v>0.49995882126861868</v>
      </c>
      <c r="AD4" s="7"/>
      <c r="AE4" s="15">
        <v>42816</v>
      </c>
      <c r="AF4" s="9">
        <v>-1.3704617486403059E-3</v>
      </c>
      <c r="AG4" s="9"/>
      <c r="AH4" s="9"/>
      <c r="AI4" s="9"/>
      <c r="AJ4" s="9"/>
      <c r="AK4" s="9"/>
      <c r="AL4" s="9"/>
      <c r="AM4" s="9"/>
      <c r="AN4" s="9"/>
      <c r="AO4" s="9"/>
      <c r="AP4" s="9"/>
      <c r="AQ4" s="17" t="s">
        <v>959</v>
      </c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12">
        <v>7.4829931972789115E-2</v>
      </c>
      <c r="BX4" s="12">
        <v>1548</v>
      </c>
      <c r="BY4" s="12">
        <v>1550.5</v>
      </c>
      <c r="BZ4" s="12">
        <v>0</v>
      </c>
      <c r="CA4" s="9"/>
      <c r="CB4" s="12">
        <v>7.4589756340129293E-2</v>
      </c>
      <c r="CC4" s="12">
        <v>19340</v>
      </c>
      <c r="CD4" s="12">
        <v>19320</v>
      </c>
      <c r="CE4" s="12">
        <v>0</v>
      </c>
      <c r="CH4" s="22">
        <v>42811</v>
      </c>
      <c r="CI4">
        <v>445</v>
      </c>
      <c r="CJ4">
        <v>520</v>
      </c>
      <c r="CK4">
        <v>435</v>
      </c>
      <c r="CL4">
        <v>520</v>
      </c>
      <c r="CM4" s="22">
        <v>42815</v>
      </c>
      <c r="CN4">
        <v>610</v>
      </c>
      <c r="CO4">
        <v>647</v>
      </c>
      <c r="CP4">
        <v>526</v>
      </c>
      <c r="CQ4">
        <v>569</v>
      </c>
      <c r="CR4" s="22">
        <v>42816</v>
      </c>
      <c r="CS4">
        <v>575</v>
      </c>
      <c r="CT4">
        <v>600</v>
      </c>
      <c r="CU4">
        <v>540</v>
      </c>
      <c r="CV4">
        <v>550</v>
      </c>
      <c r="CW4" s="12">
        <v>1220</v>
      </c>
      <c r="CX4" s="15">
        <v>42816</v>
      </c>
      <c r="CY4" s="12">
        <v>1151</v>
      </c>
    </row>
    <row r="5" spans="1:103">
      <c r="A5" s="22">
        <v>42815</v>
      </c>
      <c r="B5">
        <v>851</v>
      </c>
      <c r="C5">
        <v>967</v>
      </c>
      <c r="D5">
        <v>840</v>
      </c>
      <c r="E5">
        <v>945</v>
      </c>
      <c r="F5" s="23">
        <f t="shared" si="0"/>
        <v>0.11045828437132776</v>
      </c>
      <c r="G5" s="22">
        <v>42816</v>
      </c>
      <c r="H5">
        <v>915</v>
      </c>
      <c r="I5">
        <v>1002</v>
      </c>
      <c r="J5">
        <v>914</v>
      </c>
      <c r="K5">
        <v>966</v>
      </c>
      <c r="L5" s="22">
        <v>42817</v>
      </c>
      <c r="M5">
        <v>1090</v>
      </c>
      <c r="N5" s="4">
        <v>42816</v>
      </c>
      <c r="O5" s="3" t="s">
        <v>15</v>
      </c>
      <c r="P5" s="3">
        <v>3782</v>
      </c>
      <c r="Q5" s="3" t="s">
        <v>18</v>
      </c>
      <c r="R5" s="3" t="s">
        <v>17</v>
      </c>
      <c r="S5" s="3">
        <v>0.05</v>
      </c>
      <c r="T5" s="3">
        <v>2</v>
      </c>
      <c r="U5" s="3">
        <v>0</v>
      </c>
      <c r="V5" s="3">
        <v>600</v>
      </c>
      <c r="W5">
        <v>915</v>
      </c>
      <c r="X5" s="4">
        <v>42817</v>
      </c>
      <c r="Y5">
        <v>966</v>
      </c>
      <c r="Z5" s="10">
        <f t="shared" si="1"/>
        <v>30600</v>
      </c>
      <c r="AA5" s="10">
        <f t="shared" si="2"/>
        <v>30600</v>
      </c>
      <c r="AC5" s="8">
        <f>SUM(AB:AB)</f>
        <v>-2550070</v>
      </c>
      <c r="AD5" s="8"/>
      <c r="AE5" s="15">
        <v>42817</v>
      </c>
      <c r="AF5" s="9">
        <v>-1.1377192806227621E-2</v>
      </c>
      <c r="AG5" s="12" t="s">
        <v>957</v>
      </c>
      <c r="AH5" s="20">
        <v>42815.997916666667</v>
      </c>
      <c r="AI5" s="12">
        <v>976</v>
      </c>
      <c r="AJ5" s="12">
        <v>31</v>
      </c>
      <c r="AK5" s="12">
        <v>3.2800000000000003E-2</v>
      </c>
      <c r="AL5" s="17">
        <v>19000</v>
      </c>
      <c r="AM5" s="17">
        <v>1.2565564424173319</v>
      </c>
      <c r="AN5" s="13"/>
      <c r="AO5" s="13"/>
      <c r="AP5" s="17">
        <v>465.48</v>
      </c>
      <c r="AQ5" s="17">
        <v>32845</v>
      </c>
      <c r="AR5" s="17">
        <v>0.54030115146147029</v>
      </c>
      <c r="AS5" s="17">
        <v>2.3E-2</v>
      </c>
      <c r="AT5" s="17">
        <v>0.54030115146147029</v>
      </c>
      <c r="AU5" s="12">
        <v>0.54553415061295973</v>
      </c>
      <c r="AV5" s="12">
        <v>0</v>
      </c>
      <c r="AW5" s="13"/>
      <c r="AX5" s="13"/>
      <c r="AY5" s="12">
        <v>37451300</v>
      </c>
      <c r="AZ5" s="13"/>
      <c r="BA5" s="13"/>
      <c r="BB5" s="13"/>
      <c r="BC5" s="13"/>
      <c r="BD5" s="12">
        <v>1.2565564424173319</v>
      </c>
      <c r="BE5" s="12">
        <v>0.54030115146147029</v>
      </c>
      <c r="BF5" s="12">
        <v>0.54030115146147029</v>
      </c>
      <c r="BG5" s="12">
        <v>0.54553415061295973</v>
      </c>
      <c r="BH5" s="12">
        <v>4.0000000000000001E-3</v>
      </c>
      <c r="BI5" s="12">
        <v>2.3E-2</v>
      </c>
      <c r="BJ5" s="12">
        <v>0</v>
      </c>
      <c r="BK5" s="12">
        <v>0.18099999999999999</v>
      </c>
      <c r="BL5" s="12">
        <v>-42</v>
      </c>
      <c r="BM5" s="12">
        <v>-12</v>
      </c>
      <c r="BN5" s="12">
        <v>400</v>
      </c>
      <c r="BO5" s="12">
        <v>427</v>
      </c>
      <c r="BP5" s="12">
        <v>-6</v>
      </c>
      <c r="BQ5" s="12">
        <v>-318</v>
      </c>
      <c r="BR5" s="12">
        <v>386</v>
      </c>
      <c r="BS5" s="12">
        <v>78</v>
      </c>
      <c r="BT5" s="13"/>
      <c r="BU5" s="13"/>
      <c r="BV5" s="12">
        <v>4669.9109900000003</v>
      </c>
      <c r="BW5" s="12">
        <v>7.4829931972789115E-2</v>
      </c>
      <c r="BX5" s="12">
        <v>1550.5</v>
      </c>
      <c r="BY5" s="12">
        <v>1517</v>
      </c>
      <c r="BZ5" s="12">
        <v>16.792163366849799</v>
      </c>
      <c r="CA5" s="13"/>
      <c r="CB5" s="12">
        <v>7.4589756340129293E-2</v>
      </c>
      <c r="CC5" s="12">
        <v>19320</v>
      </c>
      <c r="CD5" s="12">
        <v>18930</v>
      </c>
      <c r="CE5" s="12">
        <v>16.846233371341697</v>
      </c>
      <c r="CH5" s="22">
        <v>42815</v>
      </c>
      <c r="CI5">
        <v>851</v>
      </c>
      <c r="CJ5">
        <v>967</v>
      </c>
      <c r="CK5">
        <v>840</v>
      </c>
      <c r="CL5">
        <v>945</v>
      </c>
      <c r="CM5" s="22">
        <v>42816</v>
      </c>
      <c r="CN5">
        <v>915</v>
      </c>
      <c r="CO5">
        <v>1002</v>
      </c>
      <c r="CP5">
        <v>914</v>
      </c>
      <c r="CQ5">
        <v>966</v>
      </c>
      <c r="CR5" s="22">
        <v>42817</v>
      </c>
      <c r="CS5">
        <v>1090</v>
      </c>
      <c r="CT5">
        <v>1105</v>
      </c>
      <c r="CU5">
        <v>1038</v>
      </c>
      <c r="CV5">
        <v>1099</v>
      </c>
      <c r="CW5" s="12">
        <v>915</v>
      </c>
      <c r="CX5" s="15">
        <v>42817</v>
      </c>
      <c r="CY5" s="12">
        <v>1090</v>
      </c>
    </row>
    <row r="6" spans="1:103">
      <c r="A6" s="22">
        <v>42815</v>
      </c>
      <c r="B6">
        <v>357</v>
      </c>
      <c r="C6">
        <v>426</v>
      </c>
      <c r="D6">
        <v>357</v>
      </c>
      <c r="E6">
        <v>426</v>
      </c>
      <c r="F6" s="23">
        <f t="shared" si="0"/>
        <v>0.19327731092436973</v>
      </c>
      <c r="G6" s="22">
        <v>42816</v>
      </c>
      <c r="H6">
        <v>501</v>
      </c>
      <c r="I6">
        <v>501</v>
      </c>
      <c r="J6">
        <v>501</v>
      </c>
      <c r="K6">
        <v>501</v>
      </c>
      <c r="L6" s="22">
        <v>42817</v>
      </c>
      <c r="M6">
        <v>575</v>
      </c>
      <c r="N6" s="4">
        <v>42816</v>
      </c>
      <c r="O6" s="3" t="s">
        <v>15</v>
      </c>
      <c r="P6" s="3">
        <v>2425</v>
      </c>
      <c r="Q6" s="3" t="s">
        <v>19</v>
      </c>
      <c r="R6" s="3" t="s">
        <v>17</v>
      </c>
      <c r="S6" s="3">
        <v>0.05</v>
      </c>
      <c r="T6" s="3">
        <v>2</v>
      </c>
      <c r="U6" s="3">
        <v>0</v>
      </c>
      <c r="V6" s="3">
        <v>600</v>
      </c>
      <c r="W6">
        <v>501</v>
      </c>
      <c r="X6" s="4">
        <v>42817</v>
      </c>
      <c r="Y6">
        <v>501</v>
      </c>
      <c r="Z6" s="10">
        <f t="shared" si="1"/>
        <v>0</v>
      </c>
      <c r="AA6" s="10">
        <f t="shared" si="2"/>
        <v>0</v>
      </c>
      <c r="AC6">
        <v>0</v>
      </c>
      <c r="AE6" s="15">
        <v>42817</v>
      </c>
      <c r="AF6" s="9">
        <v>-1.1377192806227621E-2</v>
      </c>
      <c r="AG6" s="12" t="s">
        <v>960</v>
      </c>
      <c r="AH6" s="20">
        <v>42815.993055555555</v>
      </c>
      <c r="AI6" s="12">
        <v>1003</v>
      </c>
      <c r="AJ6" s="12">
        <v>150</v>
      </c>
      <c r="AK6" s="12">
        <v>0.17580000000000001</v>
      </c>
      <c r="AL6" s="17">
        <v>17700</v>
      </c>
      <c r="AM6" s="17">
        <v>7.0200573065902577E-2</v>
      </c>
      <c r="AN6" s="9"/>
      <c r="AO6" s="9"/>
      <c r="AP6" s="17">
        <v>0</v>
      </c>
      <c r="AQ6" s="17">
        <v>1466</v>
      </c>
      <c r="AR6" s="17">
        <v>0.81818181818181823</v>
      </c>
      <c r="AS6" s="17">
        <v>0.20699999999999999</v>
      </c>
      <c r="AT6" s="17">
        <v>0.88700564971751417</v>
      </c>
      <c r="AU6" s="12">
        <v>0.47191011235955055</v>
      </c>
      <c r="AV6" s="12">
        <v>1.93</v>
      </c>
      <c r="AW6" s="9"/>
      <c r="AX6" s="9"/>
      <c r="AY6" s="12">
        <v>2100000</v>
      </c>
      <c r="AZ6" s="9"/>
      <c r="BA6" s="9"/>
      <c r="BB6" s="9"/>
      <c r="BC6" s="9"/>
      <c r="BD6" s="12">
        <v>7.0200573065902577E-2</v>
      </c>
      <c r="BE6" s="12">
        <v>0.81818181818181823</v>
      </c>
      <c r="BF6" s="12">
        <v>0.88700564971751417</v>
      </c>
      <c r="BG6" s="12">
        <v>0.47191011235955055</v>
      </c>
      <c r="BH6" s="12">
        <v>2.4E-2</v>
      </c>
      <c r="BI6" s="12">
        <v>0.20699999999999999</v>
      </c>
      <c r="BJ6" s="12">
        <v>0</v>
      </c>
      <c r="BK6" s="12">
        <v>0.71599999999999997</v>
      </c>
      <c r="BL6" s="12">
        <v>446</v>
      </c>
      <c r="BM6" s="12">
        <v>-45</v>
      </c>
      <c r="BN6" s="12">
        <v>-235</v>
      </c>
      <c r="BO6" s="12">
        <v>1165</v>
      </c>
      <c r="BP6" s="12">
        <v>588</v>
      </c>
      <c r="BQ6" s="12">
        <v>-127</v>
      </c>
      <c r="BR6" s="12">
        <v>-132</v>
      </c>
      <c r="BS6" s="12">
        <v>1000</v>
      </c>
      <c r="BT6" s="9"/>
      <c r="BU6" s="9"/>
      <c r="BV6" s="12">
        <v>0.97719999999999996</v>
      </c>
      <c r="BW6" s="12">
        <v>7.4829931972789115E-2</v>
      </c>
      <c r="BX6" s="12">
        <v>1550.5</v>
      </c>
      <c r="BY6" s="12">
        <v>1517</v>
      </c>
      <c r="BZ6" s="12">
        <v>0.93813493097160716</v>
      </c>
      <c r="CA6" s="9"/>
      <c r="CB6" s="12">
        <v>7.4589756340129293E-2</v>
      </c>
      <c r="CC6" s="12">
        <v>19320</v>
      </c>
      <c r="CD6" s="12">
        <v>18930</v>
      </c>
      <c r="CE6" s="12">
        <v>0.9411556829035338</v>
      </c>
      <c r="CH6" s="22">
        <v>42815</v>
      </c>
      <c r="CI6">
        <v>357</v>
      </c>
      <c r="CJ6">
        <v>426</v>
      </c>
      <c r="CK6">
        <v>357</v>
      </c>
      <c r="CL6">
        <v>426</v>
      </c>
      <c r="CM6" s="22">
        <v>42816</v>
      </c>
      <c r="CN6">
        <v>501</v>
      </c>
      <c r="CO6">
        <v>501</v>
      </c>
      <c r="CP6">
        <v>501</v>
      </c>
      <c r="CQ6">
        <v>501</v>
      </c>
      <c r="CR6" s="22">
        <v>42817</v>
      </c>
      <c r="CS6">
        <v>575</v>
      </c>
      <c r="CT6">
        <v>651</v>
      </c>
      <c r="CU6">
        <v>519</v>
      </c>
      <c r="CV6">
        <v>651</v>
      </c>
      <c r="CW6" s="12">
        <v>1003</v>
      </c>
      <c r="CX6" s="15">
        <v>42817</v>
      </c>
      <c r="CY6" s="12">
        <v>1150</v>
      </c>
    </row>
    <row r="7" spans="1:103">
      <c r="A7" s="22">
        <v>42815</v>
      </c>
      <c r="B7">
        <v>705</v>
      </c>
      <c r="C7">
        <v>712</v>
      </c>
      <c r="D7">
        <v>701</v>
      </c>
      <c r="E7">
        <v>706</v>
      </c>
      <c r="F7" s="23">
        <f t="shared" si="0"/>
        <v>1.4184397163119478E-3</v>
      </c>
      <c r="G7" s="22">
        <v>42816</v>
      </c>
      <c r="H7">
        <v>810</v>
      </c>
      <c r="I7">
        <v>838</v>
      </c>
      <c r="J7">
        <v>743</v>
      </c>
      <c r="K7">
        <v>743</v>
      </c>
      <c r="L7" s="22">
        <v>42817</v>
      </c>
      <c r="M7">
        <v>760</v>
      </c>
      <c r="N7" s="4">
        <v>42816</v>
      </c>
      <c r="O7" s="3" t="s">
        <v>15</v>
      </c>
      <c r="P7" s="3">
        <v>4591</v>
      </c>
      <c r="Q7" s="3" t="s">
        <v>20</v>
      </c>
      <c r="R7" s="3" t="s">
        <v>17</v>
      </c>
      <c r="S7" s="3">
        <v>0.05</v>
      </c>
      <c r="T7" s="1"/>
      <c r="U7" s="3">
        <v>0</v>
      </c>
      <c r="V7" s="3">
        <v>800</v>
      </c>
      <c r="W7">
        <v>810</v>
      </c>
      <c r="X7" s="4">
        <v>42817</v>
      </c>
      <c r="Y7">
        <v>743</v>
      </c>
      <c r="Z7" s="10">
        <f t="shared" si="1"/>
        <v>-53600</v>
      </c>
      <c r="AA7" s="10">
        <f t="shared" si="2"/>
        <v>53600</v>
      </c>
      <c r="AB7" s="6" t="str">
        <f t="shared" ref="AB7:AB9" si="3">IF(AND(O7="夜間上昇",T7=1,AF7&gt;AC$8),Z7*-1,"")</f>
        <v/>
      </c>
      <c r="AC7">
        <v>0.2</v>
      </c>
      <c r="AE7" s="15">
        <v>42817</v>
      </c>
      <c r="AF7" s="9">
        <v>-1.1377192806227621E-2</v>
      </c>
      <c r="AG7" s="12" t="s">
        <v>957</v>
      </c>
      <c r="AH7" s="20">
        <v>42815.997916666667</v>
      </c>
      <c r="AI7" s="12">
        <v>819</v>
      </c>
      <c r="AJ7" s="12">
        <v>113</v>
      </c>
      <c r="AK7" s="12">
        <v>0.16009999999999999</v>
      </c>
      <c r="AL7" s="17">
        <v>17600</v>
      </c>
      <c r="AM7" s="17">
        <v>0.2030812324929972</v>
      </c>
      <c r="AN7" s="9"/>
      <c r="AO7" s="9"/>
      <c r="AP7" s="17">
        <v>0</v>
      </c>
      <c r="AQ7" s="17">
        <v>9487</v>
      </c>
      <c r="AR7" s="17">
        <v>0.40540540540540543</v>
      </c>
      <c r="AS7" s="17">
        <v>0.19700000000000001</v>
      </c>
      <c r="AT7" s="17">
        <v>0.16380655226209048</v>
      </c>
      <c r="AU7" s="12">
        <v>0.18054338299737072</v>
      </c>
      <c r="AV7" s="12">
        <v>0</v>
      </c>
      <c r="AW7" s="9"/>
      <c r="AX7" s="9"/>
      <c r="AY7" s="12">
        <v>13286600</v>
      </c>
      <c r="AZ7" s="9"/>
      <c r="BA7" s="9"/>
      <c r="BB7" s="9"/>
      <c r="BC7" s="9"/>
      <c r="BD7" s="12">
        <v>0.2030812324929972</v>
      </c>
      <c r="BE7" s="12">
        <v>0.40540540540540543</v>
      </c>
      <c r="BF7" s="12">
        <v>0.16380655226209048</v>
      </c>
      <c r="BG7" s="12">
        <v>0.18054338299737072</v>
      </c>
      <c r="BH7" s="12">
        <v>1.4E-2</v>
      </c>
      <c r="BI7" s="12">
        <v>0.19700000000000001</v>
      </c>
      <c r="BJ7" s="12">
        <v>2E-3</v>
      </c>
      <c r="BK7" s="12">
        <v>0.59199999999999997</v>
      </c>
      <c r="BL7" s="12">
        <v>-162</v>
      </c>
      <c r="BM7" s="12">
        <v>63</v>
      </c>
      <c r="BN7" s="12">
        <v>1</v>
      </c>
      <c r="BO7" s="12">
        <v>330</v>
      </c>
      <c r="BP7" s="12">
        <v>-153</v>
      </c>
      <c r="BQ7" s="12">
        <v>-104</v>
      </c>
      <c r="BR7" s="12" t="s">
        <v>961</v>
      </c>
      <c r="BS7" s="12">
        <v>428</v>
      </c>
      <c r="BT7" s="9"/>
      <c r="BU7" s="9"/>
      <c r="BV7" s="12">
        <v>40.162500000000001</v>
      </c>
      <c r="BW7" s="12">
        <v>7.4829931972789115E-2</v>
      </c>
      <c r="BX7" s="12">
        <v>1550.5</v>
      </c>
      <c r="BY7" s="12">
        <v>1517</v>
      </c>
      <c r="BZ7" s="12">
        <v>2.713903743315508</v>
      </c>
      <c r="CA7" s="9"/>
      <c r="CB7" s="12">
        <v>7.4589756340129293E-2</v>
      </c>
      <c r="CC7" s="12">
        <v>19320</v>
      </c>
      <c r="CD7" s="12">
        <v>18930</v>
      </c>
      <c r="CE7" s="12">
        <v>2.7226423902894488</v>
      </c>
      <c r="CH7" s="22">
        <v>42815</v>
      </c>
      <c r="CI7">
        <v>705</v>
      </c>
      <c r="CJ7">
        <v>712</v>
      </c>
      <c r="CK7">
        <v>701</v>
      </c>
      <c r="CL7">
        <v>706</v>
      </c>
      <c r="CM7" s="22">
        <v>42816</v>
      </c>
      <c r="CN7">
        <v>810</v>
      </c>
      <c r="CO7">
        <v>838</v>
      </c>
      <c r="CP7">
        <v>743</v>
      </c>
      <c r="CQ7">
        <v>743</v>
      </c>
      <c r="CR7" s="22">
        <v>42817</v>
      </c>
      <c r="CS7">
        <v>760</v>
      </c>
      <c r="CT7">
        <v>769</v>
      </c>
      <c r="CU7">
        <v>734</v>
      </c>
      <c r="CV7">
        <v>735</v>
      </c>
      <c r="CW7" s="12">
        <v>810</v>
      </c>
      <c r="CX7" s="15">
        <v>42817</v>
      </c>
      <c r="CY7" s="12">
        <v>760</v>
      </c>
    </row>
    <row r="8" spans="1:103">
      <c r="A8" s="22">
        <v>42815</v>
      </c>
      <c r="B8">
        <v>1300</v>
      </c>
      <c r="C8">
        <v>1300</v>
      </c>
      <c r="D8">
        <v>1300</v>
      </c>
      <c r="E8">
        <v>1300</v>
      </c>
      <c r="F8" s="23">
        <f t="shared" si="0"/>
        <v>0</v>
      </c>
      <c r="G8" s="22">
        <v>42816</v>
      </c>
      <c r="H8">
        <v>1472</v>
      </c>
      <c r="I8">
        <v>1577</v>
      </c>
      <c r="J8">
        <v>1251</v>
      </c>
      <c r="K8">
        <v>1277</v>
      </c>
      <c r="L8" s="22">
        <v>42817</v>
      </c>
      <c r="M8">
        <v>1300</v>
      </c>
      <c r="N8" s="4">
        <v>42816</v>
      </c>
      <c r="O8" s="3" t="s">
        <v>15</v>
      </c>
      <c r="P8" s="3">
        <v>9057</v>
      </c>
      <c r="Q8" s="3" t="s">
        <v>21</v>
      </c>
      <c r="R8" s="3" t="s">
        <v>17</v>
      </c>
      <c r="S8" s="3">
        <v>0.05</v>
      </c>
      <c r="T8" s="3">
        <v>2</v>
      </c>
      <c r="U8" s="3">
        <v>0</v>
      </c>
      <c r="V8" s="3">
        <v>400</v>
      </c>
      <c r="W8">
        <v>1472</v>
      </c>
      <c r="X8" s="4">
        <v>42817</v>
      </c>
      <c r="Y8">
        <v>1277</v>
      </c>
      <c r="Z8" s="10">
        <f t="shared" si="1"/>
        <v>-78000</v>
      </c>
      <c r="AA8" s="10">
        <f t="shared" si="2"/>
        <v>78000</v>
      </c>
      <c r="AB8" t="str">
        <f t="shared" si="3"/>
        <v/>
      </c>
      <c r="AC8" s="12">
        <v>0.5</v>
      </c>
      <c r="AD8" s="12"/>
      <c r="AE8" s="15">
        <v>42817</v>
      </c>
      <c r="AF8" s="9">
        <v>-1.1377192806227621E-2</v>
      </c>
      <c r="AG8" s="12" t="s">
        <v>960</v>
      </c>
      <c r="AH8" s="20">
        <v>42815.987500000003</v>
      </c>
      <c r="AI8" s="12">
        <v>1600</v>
      </c>
      <c r="AJ8" s="12">
        <v>300</v>
      </c>
      <c r="AK8" s="12">
        <v>0.23080000000000001</v>
      </c>
      <c r="AL8" s="17">
        <v>7400</v>
      </c>
      <c r="AM8" s="17">
        <v>0.221</v>
      </c>
      <c r="AN8" s="9"/>
      <c r="AO8" s="9"/>
      <c r="AP8" s="17">
        <v>0</v>
      </c>
      <c r="AQ8" s="17">
        <v>7546</v>
      </c>
      <c r="AR8" s="17">
        <v>1</v>
      </c>
      <c r="AS8" s="17">
        <v>9.7000000000000003E-2</v>
      </c>
      <c r="AT8" s="17">
        <v>1</v>
      </c>
      <c r="AU8" s="12">
        <v>1</v>
      </c>
      <c r="AV8" s="12">
        <v>1.6</v>
      </c>
      <c r="AW8" s="9"/>
      <c r="AX8" s="9"/>
      <c r="AY8" s="12">
        <v>7546000</v>
      </c>
      <c r="AZ8" s="9"/>
      <c r="BA8" s="9"/>
      <c r="BB8" s="9"/>
      <c r="BC8" s="9"/>
      <c r="BD8" s="12">
        <v>0.221</v>
      </c>
      <c r="BE8" s="12">
        <v>1</v>
      </c>
      <c r="BF8" s="12">
        <v>1</v>
      </c>
      <c r="BG8" s="12">
        <v>1</v>
      </c>
      <c r="BH8" s="12">
        <v>0</v>
      </c>
      <c r="BI8" s="12">
        <v>9.7000000000000003E-2</v>
      </c>
      <c r="BJ8" s="12">
        <v>0</v>
      </c>
      <c r="BK8" s="12">
        <v>0.78700000000000003</v>
      </c>
      <c r="BL8" s="12">
        <v>998</v>
      </c>
      <c r="BM8" s="12">
        <v>-708</v>
      </c>
      <c r="BN8" s="12">
        <v>-337</v>
      </c>
      <c r="BO8" s="12">
        <v>1016</v>
      </c>
      <c r="BP8" s="12">
        <v>1131</v>
      </c>
      <c r="BQ8" s="12">
        <v>-458</v>
      </c>
      <c r="BR8" s="12">
        <v>-500</v>
      </c>
      <c r="BS8" s="12">
        <v>1058</v>
      </c>
      <c r="BT8" s="9"/>
      <c r="BU8" s="9"/>
      <c r="BV8" s="12">
        <v>2.8650000000000002</v>
      </c>
      <c r="BW8" s="12">
        <v>7.4829931972789115E-2</v>
      </c>
      <c r="BX8" s="12">
        <v>1550.5</v>
      </c>
      <c r="BY8" s="12">
        <v>1517</v>
      </c>
      <c r="BZ8" s="12">
        <v>2.9533636363636364</v>
      </c>
      <c r="CA8" s="9"/>
      <c r="CB8" s="12">
        <v>7.4589756340129293E-2</v>
      </c>
      <c r="CC8" s="12">
        <v>19320</v>
      </c>
      <c r="CD8" s="12">
        <v>18930</v>
      </c>
      <c r="CE8" s="12">
        <v>2.962873333333333</v>
      </c>
      <c r="CH8" s="22">
        <v>42815</v>
      </c>
      <c r="CI8">
        <v>1300</v>
      </c>
      <c r="CJ8">
        <v>1300</v>
      </c>
      <c r="CK8">
        <v>1300</v>
      </c>
      <c r="CL8">
        <v>1300</v>
      </c>
      <c r="CM8" s="22">
        <v>42816</v>
      </c>
      <c r="CN8">
        <v>1472</v>
      </c>
      <c r="CO8">
        <v>1577</v>
      </c>
      <c r="CP8">
        <v>1251</v>
      </c>
      <c r="CQ8">
        <v>1277</v>
      </c>
      <c r="CR8" s="22">
        <v>42817</v>
      </c>
      <c r="CS8">
        <v>1300</v>
      </c>
      <c r="CT8">
        <v>1320</v>
      </c>
      <c r="CU8">
        <v>1180</v>
      </c>
      <c r="CV8">
        <v>1189</v>
      </c>
      <c r="CW8" s="12">
        <v>1472</v>
      </c>
      <c r="CX8" s="15">
        <v>42817</v>
      </c>
      <c r="CY8" s="12">
        <v>1300</v>
      </c>
    </row>
    <row r="9" spans="1:103">
      <c r="A9" s="22">
        <v>42815</v>
      </c>
      <c r="B9">
        <v>722</v>
      </c>
      <c r="C9">
        <v>725</v>
      </c>
      <c r="D9">
        <v>718</v>
      </c>
      <c r="E9">
        <v>718</v>
      </c>
      <c r="F9" s="23">
        <f t="shared" si="0"/>
        <v>-5.5401662049860967E-3</v>
      </c>
      <c r="G9" s="22">
        <v>42816</v>
      </c>
      <c r="H9">
        <v>868</v>
      </c>
      <c r="I9">
        <v>868</v>
      </c>
      <c r="J9">
        <v>837</v>
      </c>
      <c r="K9">
        <v>847</v>
      </c>
      <c r="L9" s="22">
        <v>42817</v>
      </c>
      <c r="M9">
        <v>850</v>
      </c>
      <c r="N9" s="4">
        <v>42816</v>
      </c>
      <c r="O9" s="3" t="s">
        <v>15</v>
      </c>
      <c r="P9" s="3">
        <v>2311</v>
      </c>
      <c r="Q9" s="3" t="s">
        <v>22</v>
      </c>
      <c r="R9" s="3" t="s">
        <v>17</v>
      </c>
      <c r="S9" s="3">
        <v>0.05</v>
      </c>
      <c r="T9" s="3">
        <v>2</v>
      </c>
      <c r="U9" s="3">
        <v>0</v>
      </c>
      <c r="V9" s="3">
        <v>400</v>
      </c>
      <c r="W9">
        <v>868</v>
      </c>
      <c r="X9" s="4">
        <v>42817</v>
      </c>
      <c r="Y9">
        <v>847</v>
      </c>
      <c r="Z9" s="10">
        <f t="shared" si="1"/>
        <v>-8400</v>
      </c>
      <c r="AA9" s="10">
        <f t="shared" si="2"/>
        <v>8400</v>
      </c>
      <c r="AB9" t="str">
        <f t="shared" si="3"/>
        <v/>
      </c>
      <c r="AC9">
        <v>40000</v>
      </c>
      <c r="AE9" s="15">
        <v>42817</v>
      </c>
      <c r="AF9" s="9">
        <v>-1.1377192806227621E-2</v>
      </c>
      <c r="AG9" s="12" t="s">
        <v>960</v>
      </c>
      <c r="AH9" s="20">
        <v>42815.993750000001</v>
      </c>
      <c r="AI9" s="12">
        <v>1736</v>
      </c>
      <c r="AJ9" s="12">
        <v>300</v>
      </c>
      <c r="AK9" s="12">
        <v>0.2089</v>
      </c>
      <c r="AL9" s="17">
        <v>3300</v>
      </c>
      <c r="AM9" s="17">
        <v>0.11805555555555555</v>
      </c>
      <c r="AN9" s="9"/>
      <c r="AO9" s="9"/>
      <c r="AP9" s="17">
        <v>0</v>
      </c>
      <c r="AQ9" s="17">
        <v>6708</v>
      </c>
      <c r="AR9" s="17">
        <v>0.51417004048582993</v>
      </c>
      <c r="AS9" s="17">
        <v>0.20599999999999999</v>
      </c>
      <c r="AT9" s="17">
        <v>0.74736842105263157</v>
      </c>
      <c r="AU9" s="12">
        <v>0.33333333333333331</v>
      </c>
      <c r="AV9" s="12">
        <v>3.82</v>
      </c>
      <c r="AW9" s="9"/>
      <c r="AX9" s="9"/>
      <c r="AY9" s="12">
        <v>4658000</v>
      </c>
      <c r="AZ9" s="9"/>
      <c r="BA9" s="9"/>
      <c r="BB9" s="9"/>
      <c r="BC9" s="9"/>
      <c r="BD9" s="12">
        <v>0.11805555555555555</v>
      </c>
      <c r="BE9" s="12">
        <v>0.51417004048582993</v>
      </c>
      <c r="BF9" s="12">
        <v>0.74736842105263157</v>
      </c>
      <c r="BG9" s="12">
        <v>0.33333333333333331</v>
      </c>
      <c r="BH9" s="12">
        <v>6.3E-2</v>
      </c>
      <c r="BI9" s="12">
        <v>0.20599999999999999</v>
      </c>
      <c r="BJ9" s="12">
        <v>6.3E-2</v>
      </c>
      <c r="BK9" s="12">
        <v>0.67700000000000005</v>
      </c>
      <c r="BL9" s="12">
        <v>574</v>
      </c>
      <c r="BM9" s="12">
        <v>-270</v>
      </c>
      <c r="BN9" s="12">
        <v>-223</v>
      </c>
      <c r="BO9" s="12">
        <v>1828</v>
      </c>
      <c r="BP9" s="12">
        <v>283</v>
      </c>
      <c r="BQ9" s="12">
        <v>-430</v>
      </c>
      <c r="BR9" s="12">
        <v>-267</v>
      </c>
      <c r="BS9" s="12">
        <v>1706</v>
      </c>
      <c r="BT9" s="9"/>
      <c r="BU9" s="9"/>
      <c r="BV9" s="12">
        <v>15.8688</v>
      </c>
      <c r="BW9" s="12">
        <v>7.4829931972789115E-2</v>
      </c>
      <c r="BX9" s="12">
        <v>1550.5</v>
      </c>
      <c r="BY9" s="12">
        <v>1517</v>
      </c>
      <c r="BZ9" s="12">
        <v>1.5776515151515151</v>
      </c>
      <c r="CA9" s="9"/>
      <c r="CB9" s="12">
        <v>7.4589756340129293E-2</v>
      </c>
      <c r="CC9" s="12">
        <v>19320</v>
      </c>
      <c r="CD9" s="12">
        <v>18930</v>
      </c>
      <c r="CE9" s="12">
        <v>1.5827314814814815</v>
      </c>
      <c r="CH9" s="22">
        <v>42815</v>
      </c>
      <c r="CI9">
        <v>722</v>
      </c>
      <c r="CJ9">
        <v>725</v>
      </c>
      <c r="CK9">
        <v>718</v>
      </c>
      <c r="CL9">
        <v>718</v>
      </c>
      <c r="CM9" s="22">
        <v>42816</v>
      </c>
      <c r="CN9">
        <v>868</v>
      </c>
      <c r="CO9">
        <v>868</v>
      </c>
      <c r="CP9">
        <v>837</v>
      </c>
      <c r="CQ9">
        <v>847</v>
      </c>
      <c r="CR9" s="22">
        <v>42817</v>
      </c>
      <c r="CS9">
        <v>850</v>
      </c>
      <c r="CT9">
        <v>850</v>
      </c>
      <c r="CU9">
        <v>804</v>
      </c>
      <c r="CV9">
        <v>805</v>
      </c>
      <c r="CW9" s="12">
        <v>1736</v>
      </c>
      <c r="CX9" s="15">
        <v>42817</v>
      </c>
      <c r="CY9" s="12">
        <v>1700</v>
      </c>
    </row>
    <row r="10" spans="1:103">
      <c r="A10" s="22">
        <v>42815</v>
      </c>
      <c r="B10">
        <v>112</v>
      </c>
      <c r="C10">
        <v>113</v>
      </c>
      <c r="D10">
        <v>111</v>
      </c>
      <c r="E10">
        <v>112</v>
      </c>
      <c r="F10" s="23">
        <f t="shared" si="0"/>
        <v>0</v>
      </c>
      <c r="G10" s="22">
        <v>42816</v>
      </c>
      <c r="H10">
        <v>112</v>
      </c>
      <c r="I10">
        <v>112</v>
      </c>
      <c r="J10">
        <v>111</v>
      </c>
      <c r="K10">
        <v>112</v>
      </c>
      <c r="L10" s="22">
        <v>42817</v>
      </c>
      <c r="M10">
        <v>112</v>
      </c>
      <c r="N10" s="4">
        <v>42816</v>
      </c>
      <c r="O10" s="3" t="s">
        <v>15</v>
      </c>
      <c r="P10" s="3">
        <v>8789</v>
      </c>
      <c r="Q10" s="3" t="s">
        <v>23</v>
      </c>
      <c r="R10" s="3" t="s">
        <v>17</v>
      </c>
      <c r="S10" s="3">
        <v>0.05</v>
      </c>
      <c r="T10" s="3">
        <v>1</v>
      </c>
      <c r="U10" s="3">
        <v>0</v>
      </c>
      <c r="V10" s="3">
        <v>4500</v>
      </c>
      <c r="W10">
        <v>112</v>
      </c>
      <c r="X10" s="4">
        <v>42817</v>
      </c>
      <c r="Y10">
        <v>112</v>
      </c>
      <c r="Z10" s="10">
        <f t="shared" si="1"/>
        <v>0</v>
      </c>
      <c r="AA10" s="10">
        <f t="shared" si="2"/>
        <v>0</v>
      </c>
      <c r="AB10" t="str">
        <f>IF(AND(O10="夜間下降",T10=1,AF10&gt;AC$8),Z10*-1,"")</f>
        <v/>
      </c>
      <c r="AE10" s="15">
        <v>42817</v>
      </c>
      <c r="AF10" s="9">
        <v>-1.1377192806227621E-2</v>
      </c>
      <c r="AG10" s="12" t="s">
        <v>957</v>
      </c>
      <c r="AH10" s="20">
        <v>42815.963194444441</v>
      </c>
      <c r="AI10" s="12">
        <v>117.5</v>
      </c>
      <c r="AJ10" s="12">
        <v>5.5</v>
      </c>
      <c r="AK10" s="12">
        <v>4.9099999999999998E-2</v>
      </c>
      <c r="AL10" s="17">
        <v>2300</v>
      </c>
      <c r="AM10" s="17">
        <v>0.47787610619469029</v>
      </c>
      <c r="AN10" s="9"/>
      <c r="AO10" s="9"/>
      <c r="AP10" s="17">
        <v>10.53</v>
      </c>
      <c r="AQ10" s="17">
        <v>18298</v>
      </c>
      <c r="AR10" s="17">
        <v>0.2</v>
      </c>
      <c r="AS10" s="17">
        <v>7.4999999999999997E-2</v>
      </c>
      <c r="AT10" s="17">
        <v>0.22077922077922077</v>
      </c>
      <c r="AU10" s="12">
        <v>0.18478260869565216</v>
      </c>
      <c r="AV10" s="12">
        <v>0</v>
      </c>
      <c r="AW10" s="9"/>
      <c r="AX10" s="9"/>
      <c r="AY10" s="12">
        <v>161932300</v>
      </c>
      <c r="AZ10" s="9"/>
      <c r="BA10" s="9"/>
      <c r="BB10" s="9"/>
      <c r="BC10" s="9"/>
      <c r="BD10" s="12">
        <v>0.47787610619469029</v>
      </c>
      <c r="BE10" s="12">
        <v>0.2</v>
      </c>
      <c r="BF10" s="12">
        <v>0.22077922077922077</v>
      </c>
      <c r="BG10" s="12">
        <v>0.18478260869565216</v>
      </c>
      <c r="BH10" s="12">
        <v>4.2999999999999997E-2</v>
      </c>
      <c r="BI10" s="12">
        <v>7.4999999999999997E-2</v>
      </c>
      <c r="BJ10" s="12">
        <v>0</v>
      </c>
      <c r="BK10" s="12">
        <v>0.34499999999999997</v>
      </c>
      <c r="BL10" s="12">
        <v>-464</v>
      </c>
      <c r="BM10" s="12">
        <v>85</v>
      </c>
      <c r="BN10" s="12">
        <v>-128</v>
      </c>
      <c r="BO10" s="12">
        <v>1644</v>
      </c>
      <c r="BP10" s="12">
        <v>959</v>
      </c>
      <c r="BQ10" s="12">
        <v>80</v>
      </c>
      <c r="BR10" s="12">
        <v>-233</v>
      </c>
      <c r="BS10" s="12">
        <v>2522</v>
      </c>
      <c r="BT10" s="9"/>
      <c r="BU10" s="9"/>
      <c r="BV10" s="12">
        <v>70.169044999999997</v>
      </c>
      <c r="BW10" s="12">
        <v>7.4829931972789115E-2</v>
      </c>
      <c r="BX10" s="12">
        <v>1550.5</v>
      </c>
      <c r="BY10" s="12">
        <v>1517</v>
      </c>
      <c r="BZ10" s="12">
        <v>6.386162510056316</v>
      </c>
      <c r="CA10" s="9"/>
      <c r="CB10" s="12">
        <v>7.4589756340129293E-2</v>
      </c>
      <c r="CC10" s="12">
        <v>19320</v>
      </c>
      <c r="CD10" s="12">
        <v>18930</v>
      </c>
      <c r="CE10" s="12">
        <v>6.4067256637168137</v>
      </c>
      <c r="CH10" s="22">
        <v>42815</v>
      </c>
      <c r="CI10">
        <v>112</v>
      </c>
      <c r="CJ10">
        <v>113</v>
      </c>
      <c r="CK10">
        <v>111</v>
      </c>
      <c r="CL10">
        <v>112</v>
      </c>
      <c r="CM10" s="22">
        <v>42816</v>
      </c>
      <c r="CN10">
        <v>112</v>
      </c>
      <c r="CO10">
        <v>112</v>
      </c>
      <c r="CP10">
        <v>111</v>
      </c>
      <c r="CQ10">
        <v>112</v>
      </c>
      <c r="CR10" s="22">
        <v>42817</v>
      </c>
      <c r="CS10">
        <v>112</v>
      </c>
      <c r="CT10">
        <v>112</v>
      </c>
      <c r="CU10">
        <v>110</v>
      </c>
      <c r="CV10">
        <v>110</v>
      </c>
      <c r="CW10" s="12">
        <v>112</v>
      </c>
      <c r="CX10" s="15">
        <v>42817</v>
      </c>
      <c r="CY10" s="12">
        <v>112</v>
      </c>
    </row>
    <row r="11" spans="1:103">
      <c r="A11" s="22">
        <v>42815</v>
      </c>
      <c r="B11">
        <v>138</v>
      </c>
      <c r="C11">
        <v>141</v>
      </c>
      <c r="D11">
        <v>137</v>
      </c>
      <c r="E11">
        <v>138</v>
      </c>
      <c r="F11" s="23">
        <f t="shared" si="0"/>
        <v>0</v>
      </c>
      <c r="G11" s="22">
        <v>42816</v>
      </c>
      <c r="H11">
        <v>135</v>
      </c>
      <c r="I11">
        <v>137</v>
      </c>
      <c r="J11">
        <v>134</v>
      </c>
      <c r="K11">
        <v>136</v>
      </c>
      <c r="L11" s="22">
        <v>42817</v>
      </c>
      <c r="M11">
        <v>137</v>
      </c>
      <c r="N11" s="4">
        <v>42816</v>
      </c>
      <c r="O11" s="3" t="s">
        <v>11</v>
      </c>
      <c r="P11" s="3">
        <v>6955</v>
      </c>
      <c r="Q11" s="3" t="s">
        <v>24</v>
      </c>
      <c r="R11" s="3" t="s">
        <v>13</v>
      </c>
      <c r="S11" s="3">
        <v>0.05</v>
      </c>
      <c r="T11" s="3">
        <v>2</v>
      </c>
      <c r="U11" s="3">
        <v>0</v>
      </c>
      <c r="V11" s="3">
        <v>4000</v>
      </c>
      <c r="W11">
        <v>135</v>
      </c>
      <c r="X11" s="4">
        <v>42817</v>
      </c>
      <c r="Y11">
        <v>136</v>
      </c>
      <c r="Z11" s="10">
        <f t="shared" si="1"/>
        <v>4000</v>
      </c>
      <c r="AA11" s="10">
        <f t="shared" si="2"/>
        <v>4000</v>
      </c>
      <c r="AB11">
        <f t="shared" ref="AB11:AB12" si="4">IF(AND(O11="夜間下降",AR11&gt;AC$8),Z11,"")</f>
        <v>4000</v>
      </c>
      <c r="AC11">
        <f t="shared" ref="AC11:AC13" si="5">SUM(AB11,AC10)</f>
        <v>4000</v>
      </c>
      <c r="AD11">
        <f>ABS(W11/AI11-1)</f>
        <v>1.8099547511312153E-2</v>
      </c>
      <c r="AE11" s="15">
        <v>42817</v>
      </c>
      <c r="AF11" s="9">
        <v>-1.1377192806227621E-2</v>
      </c>
      <c r="AG11" s="12" t="s">
        <v>954</v>
      </c>
      <c r="AH11" s="20">
        <v>42815.82708333333</v>
      </c>
      <c r="AI11" s="12">
        <v>132.6</v>
      </c>
      <c r="AJ11" s="12">
        <v>-5.4</v>
      </c>
      <c r="AK11" s="12">
        <v>-3.9100000000000003E-2</v>
      </c>
      <c r="AL11" s="17">
        <v>2000</v>
      </c>
      <c r="AM11" s="17">
        <v>0.59854014598540151</v>
      </c>
      <c r="AN11" s="9"/>
      <c r="AO11" s="9"/>
      <c r="AP11" s="17">
        <v>348.2</v>
      </c>
      <c r="AQ11" s="17">
        <v>38410</v>
      </c>
      <c r="AR11" s="17">
        <v>0.5842696629213483</v>
      </c>
      <c r="AS11" s="17">
        <v>0.217</v>
      </c>
      <c r="AT11" s="17">
        <v>0.63366336633663367</v>
      </c>
      <c r="AU11" s="12">
        <v>0.63366336633663367</v>
      </c>
      <c r="AV11" s="12">
        <v>0</v>
      </c>
      <c r="AW11" s="9"/>
      <c r="AX11" s="9"/>
      <c r="AY11" s="12">
        <v>280363026</v>
      </c>
      <c r="AZ11" s="9"/>
      <c r="BA11" s="9"/>
      <c r="BB11" s="9"/>
      <c r="BC11" s="9"/>
      <c r="BD11" s="12">
        <v>0.59854014598540151</v>
      </c>
      <c r="BE11" s="12">
        <v>0.5842696629213483</v>
      </c>
      <c r="BF11" s="12">
        <v>0.63366336633663367</v>
      </c>
      <c r="BG11" s="12">
        <v>0.63366336633663367</v>
      </c>
      <c r="BH11" s="12">
        <v>7.0000000000000001E-3</v>
      </c>
      <c r="BI11" s="12">
        <v>0.217</v>
      </c>
      <c r="BJ11" s="12">
        <v>0</v>
      </c>
      <c r="BK11" s="12">
        <v>0.69599999999999995</v>
      </c>
      <c r="BL11" s="12">
        <v>1089</v>
      </c>
      <c r="BM11" s="12">
        <v>-1737</v>
      </c>
      <c r="BN11" s="12">
        <v>-430</v>
      </c>
      <c r="BO11" s="12">
        <v>5297</v>
      </c>
      <c r="BP11" s="12">
        <v>2355</v>
      </c>
      <c r="BQ11" s="12">
        <v>-1971</v>
      </c>
      <c r="BR11" s="12">
        <v>1368</v>
      </c>
      <c r="BS11" s="12">
        <v>5875</v>
      </c>
      <c r="BT11" s="9"/>
      <c r="BU11" s="9"/>
      <c r="BV11" s="12">
        <v>1483.6894500000001</v>
      </c>
      <c r="BW11" s="12">
        <v>7.4829931972789115E-2</v>
      </c>
      <c r="BX11" s="12">
        <v>1550.5</v>
      </c>
      <c r="BY11" s="12">
        <v>1517</v>
      </c>
      <c r="BZ11" s="12">
        <v>7.9986728599867289</v>
      </c>
      <c r="CA11" s="9"/>
      <c r="CB11" s="12">
        <v>7.4589756340129293E-2</v>
      </c>
      <c r="CC11" s="12">
        <v>19320</v>
      </c>
      <c r="CD11" s="12">
        <v>18930</v>
      </c>
      <c r="CE11" s="12">
        <v>8.0244282238442821</v>
      </c>
      <c r="CH11" s="22">
        <v>42815</v>
      </c>
      <c r="CI11">
        <v>138</v>
      </c>
      <c r="CJ11">
        <v>141</v>
      </c>
      <c r="CK11">
        <v>137</v>
      </c>
      <c r="CL11">
        <v>138</v>
      </c>
      <c r="CM11" s="22">
        <v>42816</v>
      </c>
      <c r="CN11">
        <v>135</v>
      </c>
      <c r="CO11">
        <v>137</v>
      </c>
      <c r="CP11">
        <v>134</v>
      </c>
      <c r="CQ11">
        <v>136</v>
      </c>
      <c r="CR11" s="22">
        <v>42817</v>
      </c>
      <c r="CS11">
        <v>137</v>
      </c>
      <c r="CT11">
        <v>138</v>
      </c>
      <c r="CU11">
        <v>132</v>
      </c>
      <c r="CV11">
        <v>133</v>
      </c>
      <c r="CW11" s="12">
        <v>135</v>
      </c>
      <c r="CX11" s="15">
        <v>42817</v>
      </c>
      <c r="CY11" s="12">
        <v>137</v>
      </c>
    </row>
    <row r="12" spans="1:103">
      <c r="A12" s="22">
        <v>42815</v>
      </c>
      <c r="B12">
        <v>3670</v>
      </c>
      <c r="C12">
        <v>3675</v>
      </c>
      <c r="D12">
        <v>3610</v>
      </c>
      <c r="E12">
        <v>3610</v>
      </c>
      <c r="F12" s="23">
        <f t="shared" si="0"/>
        <v>-1.6348773841961872E-2</v>
      </c>
      <c r="G12" s="22">
        <v>42816</v>
      </c>
      <c r="H12">
        <v>3730</v>
      </c>
      <c r="I12">
        <v>3935</v>
      </c>
      <c r="J12">
        <v>3695</v>
      </c>
      <c r="K12">
        <v>3825</v>
      </c>
      <c r="L12" s="22">
        <v>42817</v>
      </c>
      <c r="M12">
        <v>3825</v>
      </c>
      <c r="N12" s="4">
        <v>42816</v>
      </c>
      <c r="O12" s="12" t="s">
        <v>1019</v>
      </c>
      <c r="P12" s="3">
        <v>7164</v>
      </c>
      <c r="Q12" s="3" t="s">
        <v>25</v>
      </c>
      <c r="R12" s="3" t="s">
        <v>17</v>
      </c>
      <c r="S12" s="3">
        <v>0.05</v>
      </c>
      <c r="T12" s="3">
        <v>1</v>
      </c>
      <c r="U12" s="3">
        <v>0</v>
      </c>
      <c r="V12" s="3">
        <v>200</v>
      </c>
      <c r="W12">
        <v>3730</v>
      </c>
      <c r="X12" s="4">
        <v>42817</v>
      </c>
      <c r="Y12">
        <v>3825</v>
      </c>
      <c r="Z12" s="10">
        <f t="shared" si="1"/>
        <v>19000</v>
      </c>
      <c r="AA12" s="10">
        <f t="shared" si="2"/>
        <v>19000</v>
      </c>
      <c r="AB12" t="str">
        <f t="shared" si="4"/>
        <v/>
      </c>
      <c r="AC12">
        <f t="shared" si="5"/>
        <v>4000</v>
      </c>
      <c r="AD12">
        <f t="shared" ref="AD12:AD21" si="6">ABS(W12/AI12-1)</f>
        <v>9.2961487383798058E-3</v>
      </c>
      <c r="AE12" s="15">
        <v>42817</v>
      </c>
      <c r="AF12" s="9">
        <v>-1.1377192806227621E-2</v>
      </c>
      <c r="AG12" s="12" t="s">
        <v>962</v>
      </c>
      <c r="AH12" s="20">
        <v>42815.982638888891</v>
      </c>
      <c r="AI12" s="12">
        <v>3765</v>
      </c>
      <c r="AJ12" s="12">
        <v>155</v>
      </c>
      <c r="AK12" s="12">
        <v>4.2900000000000001E-2</v>
      </c>
      <c r="AL12" s="17">
        <v>1800</v>
      </c>
      <c r="AM12" s="17">
        <v>0.17711171662125341</v>
      </c>
      <c r="AN12" s="17">
        <v>0</v>
      </c>
      <c r="AO12" s="9"/>
      <c r="AP12" s="17">
        <v>1.64</v>
      </c>
      <c r="AQ12" s="17">
        <v>252720</v>
      </c>
      <c r="AR12" s="17">
        <v>0.22222222222222221</v>
      </c>
      <c r="AS12" s="17">
        <v>3.9E-2</v>
      </c>
      <c r="AT12" s="17">
        <v>0.27490039840637448</v>
      </c>
      <c r="AU12" s="12">
        <v>0.36956521739130432</v>
      </c>
      <c r="AV12" s="12">
        <v>1.5</v>
      </c>
      <c r="AW12" s="9"/>
      <c r="AX12" s="9"/>
      <c r="AY12" s="12">
        <v>68860980</v>
      </c>
      <c r="AZ12" s="9"/>
      <c r="BA12" s="9"/>
      <c r="BB12" s="12">
        <v>1</v>
      </c>
      <c r="BC12" s="15">
        <v>42779</v>
      </c>
      <c r="BD12" s="12">
        <v>0.17711171662125341</v>
      </c>
      <c r="BE12" s="12">
        <v>0.22222222222222221</v>
      </c>
      <c r="BF12" s="12">
        <v>0.27490039840637448</v>
      </c>
      <c r="BG12" s="12">
        <v>0.36956521739130432</v>
      </c>
      <c r="BH12" s="12">
        <v>0.23100000000000001</v>
      </c>
      <c r="BI12" s="12">
        <v>3.9E-2</v>
      </c>
      <c r="BJ12" s="12">
        <v>4.4999999999999998E-2</v>
      </c>
      <c r="BK12" s="12">
        <v>0.503</v>
      </c>
      <c r="BL12" s="12">
        <v>181</v>
      </c>
      <c r="BM12" s="12">
        <v>-218</v>
      </c>
      <c r="BN12" s="12">
        <v>77</v>
      </c>
      <c r="BO12" s="12">
        <v>135</v>
      </c>
      <c r="BP12" s="12">
        <v>128</v>
      </c>
      <c r="BQ12" s="12">
        <v>-178</v>
      </c>
      <c r="BR12" s="12">
        <v>-2</v>
      </c>
      <c r="BS12" s="12">
        <v>94</v>
      </c>
      <c r="BT12" s="9"/>
      <c r="BU12" s="9"/>
      <c r="BV12" s="12">
        <v>994.09289999999999</v>
      </c>
      <c r="BW12" s="12">
        <v>7.4829931972789115E-2</v>
      </c>
      <c r="BX12" s="12">
        <v>1550.5</v>
      </c>
      <c r="BY12" s="12">
        <v>1517</v>
      </c>
      <c r="BZ12" s="12">
        <v>2.3668565766658411</v>
      </c>
      <c r="CA12" s="9"/>
      <c r="CB12" s="12">
        <v>7.4589756340129293E-2</v>
      </c>
      <c r="CC12" s="12">
        <v>19320</v>
      </c>
      <c r="CD12" s="12">
        <v>18930</v>
      </c>
      <c r="CE12" s="12">
        <v>2.3744777475022705</v>
      </c>
      <c r="CH12" s="22">
        <v>42815</v>
      </c>
      <c r="CI12">
        <v>3670</v>
      </c>
      <c r="CJ12">
        <v>3675</v>
      </c>
      <c r="CK12">
        <v>3610</v>
      </c>
      <c r="CL12">
        <v>3610</v>
      </c>
      <c r="CM12" s="22">
        <v>42816</v>
      </c>
      <c r="CN12">
        <v>3730</v>
      </c>
      <c r="CO12">
        <v>3935</v>
      </c>
      <c r="CP12">
        <v>3695</v>
      </c>
      <c r="CQ12">
        <v>3825</v>
      </c>
      <c r="CR12" s="22">
        <v>42817</v>
      </c>
      <c r="CS12">
        <v>3825</v>
      </c>
      <c r="CT12">
        <v>3890</v>
      </c>
      <c r="CU12">
        <v>3790</v>
      </c>
      <c r="CV12">
        <v>3890</v>
      </c>
      <c r="CW12" s="12">
        <v>3730</v>
      </c>
      <c r="CX12" s="15">
        <v>42817</v>
      </c>
      <c r="CY12" s="12">
        <v>3825</v>
      </c>
    </row>
    <row r="13" spans="1:103">
      <c r="A13" s="22">
        <v>42816</v>
      </c>
      <c r="B13">
        <v>265</v>
      </c>
      <c r="C13">
        <v>337</v>
      </c>
      <c r="D13">
        <v>265</v>
      </c>
      <c r="E13">
        <v>337</v>
      </c>
      <c r="F13" s="23">
        <f t="shared" si="0"/>
        <v>0.27169811320754711</v>
      </c>
      <c r="G13" s="22">
        <v>42817</v>
      </c>
      <c r="H13">
        <v>417</v>
      </c>
      <c r="I13">
        <v>417</v>
      </c>
      <c r="J13">
        <v>412</v>
      </c>
      <c r="K13">
        <v>417</v>
      </c>
      <c r="L13" s="22">
        <v>42818</v>
      </c>
      <c r="M13">
        <v>497</v>
      </c>
      <c r="N13" s="4">
        <v>42817</v>
      </c>
      <c r="O13" s="3" t="s">
        <v>15</v>
      </c>
      <c r="P13" s="3">
        <v>6901</v>
      </c>
      <c r="Q13" s="3" t="s">
        <v>26</v>
      </c>
      <c r="R13" s="3" t="s">
        <v>17</v>
      </c>
      <c r="S13" s="3">
        <v>0.05</v>
      </c>
      <c r="T13" s="3" t="s">
        <v>27</v>
      </c>
      <c r="U13" s="3">
        <v>0</v>
      </c>
      <c r="V13" s="3">
        <v>2000</v>
      </c>
      <c r="W13">
        <v>417</v>
      </c>
      <c r="X13" s="4">
        <v>42818</v>
      </c>
      <c r="Y13">
        <v>417</v>
      </c>
      <c r="Z13" s="10">
        <f t="shared" si="1"/>
        <v>0</v>
      </c>
      <c r="AA13" s="10">
        <f t="shared" si="2"/>
        <v>0</v>
      </c>
      <c r="AB13" t="str">
        <f t="shared" ref="AB13:AB76" si="7">IF(AND(O13="夜間上昇",T13=1,AF13&gt;0),Z13,"")</f>
        <v/>
      </c>
      <c r="AC13">
        <f t="shared" si="5"/>
        <v>4000</v>
      </c>
      <c r="AD13">
        <f t="shared" si="6"/>
        <v>9.7368421052631549E-2</v>
      </c>
      <c r="AE13" s="15">
        <v>42818</v>
      </c>
      <c r="AF13" s="9">
        <v>-3.2465631669420514E-4</v>
      </c>
      <c r="AG13" s="12" t="s">
        <v>962</v>
      </c>
      <c r="AH13" s="20">
        <v>42816.998611111114</v>
      </c>
      <c r="AI13" s="12">
        <v>380</v>
      </c>
      <c r="AJ13" s="12">
        <v>43</v>
      </c>
      <c r="AK13" s="12">
        <v>0.12759999999999999</v>
      </c>
      <c r="AL13" s="17">
        <v>373000</v>
      </c>
      <c r="AM13" s="17">
        <v>0.24015748031496062</v>
      </c>
      <c r="AN13" s="9"/>
      <c r="AO13" s="17">
        <v>2</v>
      </c>
      <c r="AP13" s="17">
        <v>2.15</v>
      </c>
      <c r="AQ13" s="17">
        <v>5489</v>
      </c>
      <c r="AR13" s="17">
        <v>0.83333333333333337</v>
      </c>
      <c r="AS13" s="17">
        <v>0.316</v>
      </c>
      <c r="AT13" s="17">
        <v>0.85185185185185186</v>
      </c>
      <c r="AU13" s="12">
        <v>0.85964912280701755</v>
      </c>
      <c r="AV13" s="12">
        <v>1.57</v>
      </c>
      <c r="AW13" s="9"/>
      <c r="AX13" s="9"/>
      <c r="AY13" s="12">
        <v>21610000</v>
      </c>
      <c r="AZ13" s="9"/>
      <c r="BA13" s="9"/>
      <c r="BB13" s="9"/>
      <c r="BC13" s="9"/>
      <c r="BD13" s="12">
        <v>0.24015748031496062</v>
      </c>
      <c r="BE13" s="12">
        <v>0.83333333333333337</v>
      </c>
      <c r="BF13" s="12">
        <v>0.85185185185185186</v>
      </c>
      <c r="BG13" s="12">
        <v>0.85964912280701755</v>
      </c>
      <c r="BH13" s="12">
        <v>8.9999999999999993E-3</v>
      </c>
      <c r="BI13" s="12">
        <v>0.316</v>
      </c>
      <c r="BJ13" s="12">
        <v>1.0999999999999999E-2</v>
      </c>
      <c r="BK13" s="12">
        <v>0.59099999999999997</v>
      </c>
      <c r="BL13" s="12">
        <v>275</v>
      </c>
      <c r="BM13" s="12">
        <v>-825</v>
      </c>
      <c r="BN13" s="12">
        <v>354</v>
      </c>
      <c r="BO13" s="12">
        <v>1794</v>
      </c>
      <c r="BP13" s="12">
        <v>1230</v>
      </c>
      <c r="BQ13" s="12">
        <v>-353</v>
      </c>
      <c r="BR13" s="12">
        <v>-245</v>
      </c>
      <c r="BS13" s="12">
        <v>1863</v>
      </c>
      <c r="BT13" s="9"/>
      <c r="BU13" s="9"/>
      <c r="BV13" s="12">
        <v>8.6740999999999993</v>
      </c>
      <c r="BW13" s="12">
        <v>7.4829931972789115E-2</v>
      </c>
      <c r="BX13" s="12">
        <v>1517</v>
      </c>
      <c r="BY13" s="12">
        <v>1512</v>
      </c>
      <c r="BZ13" s="12">
        <v>3.2093772369362918</v>
      </c>
      <c r="CA13" s="9"/>
      <c r="CB13" s="12">
        <v>7.4589756340129293E-2</v>
      </c>
      <c r="CC13" s="12">
        <v>18930</v>
      </c>
      <c r="CD13" s="12">
        <v>18890</v>
      </c>
      <c r="CE13" s="12">
        <v>3.2197112860892387</v>
      </c>
      <c r="CH13" s="22">
        <v>42816</v>
      </c>
      <c r="CI13">
        <v>265</v>
      </c>
      <c r="CJ13">
        <v>337</v>
      </c>
      <c r="CK13">
        <v>265</v>
      </c>
      <c r="CL13">
        <v>337</v>
      </c>
      <c r="CM13" s="22">
        <v>42817</v>
      </c>
      <c r="CN13">
        <v>417</v>
      </c>
      <c r="CO13">
        <v>417</v>
      </c>
      <c r="CP13">
        <v>412</v>
      </c>
      <c r="CQ13">
        <v>417</v>
      </c>
      <c r="CR13" s="22">
        <v>42818</v>
      </c>
      <c r="CS13">
        <v>497</v>
      </c>
      <c r="CT13">
        <v>497</v>
      </c>
      <c r="CU13">
        <v>497</v>
      </c>
      <c r="CV13">
        <v>497</v>
      </c>
      <c r="CW13" s="12">
        <v>417</v>
      </c>
      <c r="CX13" s="15">
        <v>42818</v>
      </c>
      <c r="CY13" s="12">
        <v>497</v>
      </c>
    </row>
    <row r="14" spans="1:103">
      <c r="A14" s="22">
        <v>42816</v>
      </c>
      <c r="B14">
        <v>915</v>
      </c>
      <c r="C14">
        <v>1002</v>
      </c>
      <c r="D14">
        <v>914</v>
      </c>
      <c r="E14">
        <v>966</v>
      </c>
      <c r="F14" s="23">
        <f t="shared" si="0"/>
        <v>5.573770491803276E-2</v>
      </c>
      <c r="G14" s="22">
        <v>42817</v>
      </c>
      <c r="H14">
        <v>1090</v>
      </c>
      <c r="I14">
        <v>1105</v>
      </c>
      <c r="J14">
        <v>1038</v>
      </c>
      <c r="K14">
        <v>1099</v>
      </c>
      <c r="L14" s="22">
        <v>42818</v>
      </c>
      <c r="M14">
        <v>1075</v>
      </c>
      <c r="N14" s="4">
        <v>42817</v>
      </c>
      <c r="O14" s="3" t="s">
        <v>15</v>
      </c>
      <c r="P14" s="3">
        <v>3782</v>
      </c>
      <c r="Q14" s="3" t="s">
        <v>18</v>
      </c>
      <c r="R14" s="3" t="s">
        <v>17</v>
      </c>
      <c r="S14" s="3">
        <v>0.05</v>
      </c>
      <c r="T14" s="3">
        <v>2</v>
      </c>
      <c r="U14" s="3">
        <v>0</v>
      </c>
      <c r="V14" s="3">
        <v>600</v>
      </c>
      <c r="W14">
        <v>1090</v>
      </c>
      <c r="X14" s="4">
        <v>42818</v>
      </c>
      <c r="Y14">
        <v>1099</v>
      </c>
      <c r="Z14" s="10">
        <f t="shared" si="1"/>
        <v>5400</v>
      </c>
      <c r="AA14" s="10">
        <f t="shared" si="2"/>
        <v>5400</v>
      </c>
      <c r="AB14" t="str">
        <f t="shared" si="7"/>
        <v/>
      </c>
      <c r="AC14">
        <f t="shared" ref="AC14:AC21" si="8">SUM(AB14,AC13)</f>
        <v>4000</v>
      </c>
      <c r="AD14">
        <f t="shared" si="6"/>
        <v>2.7447392497712553E-3</v>
      </c>
      <c r="AE14" s="15">
        <v>42818</v>
      </c>
      <c r="AF14" s="9">
        <v>-3.2465631669420514E-4</v>
      </c>
      <c r="AG14" s="12" t="s">
        <v>957</v>
      </c>
      <c r="AH14" s="20">
        <v>42816.998611111114</v>
      </c>
      <c r="AI14" s="12">
        <v>1093</v>
      </c>
      <c r="AJ14" s="12">
        <v>127</v>
      </c>
      <c r="AK14" s="12">
        <v>0.13150000000000001</v>
      </c>
      <c r="AL14" s="17">
        <v>107800</v>
      </c>
      <c r="AM14" s="17">
        <v>1.2565564424173319</v>
      </c>
      <c r="AN14" s="9"/>
      <c r="AO14" s="9"/>
      <c r="AP14" s="17">
        <v>465.48</v>
      </c>
      <c r="AQ14" s="17">
        <v>32845</v>
      </c>
      <c r="AR14" s="17">
        <v>0.54030115146147029</v>
      </c>
      <c r="AS14" s="17">
        <v>2.3E-2</v>
      </c>
      <c r="AT14" s="17">
        <v>0.54030115146147029</v>
      </c>
      <c r="AU14" s="12">
        <v>0.54553415061295973</v>
      </c>
      <c r="AV14" s="12">
        <v>0</v>
      </c>
      <c r="AW14" s="9"/>
      <c r="AX14" s="9"/>
      <c r="AY14" s="12">
        <v>37451300</v>
      </c>
      <c r="AZ14" s="9"/>
      <c r="BA14" s="9"/>
      <c r="BB14" s="9"/>
      <c r="BC14" s="9"/>
      <c r="BD14" s="12">
        <v>1.2565564424173319</v>
      </c>
      <c r="BE14" s="12">
        <v>0.54030115146147029</v>
      </c>
      <c r="BF14" s="12">
        <v>0.54030115146147029</v>
      </c>
      <c r="BG14" s="12">
        <v>0.54553415061295973</v>
      </c>
      <c r="BH14" s="12">
        <v>4.0000000000000001E-3</v>
      </c>
      <c r="BI14" s="12">
        <v>2.3E-2</v>
      </c>
      <c r="BJ14" s="12">
        <v>0</v>
      </c>
      <c r="BK14" s="12">
        <v>0.18099999999999999</v>
      </c>
      <c r="BL14" s="12">
        <v>-42</v>
      </c>
      <c r="BM14" s="12">
        <v>-12</v>
      </c>
      <c r="BN14" s="12">
        <v>400</v>
      </c>
      <c r="BO14" s="12">
        <v>427</v>
      </c>
      <c r="BP14" s="12">
        <v>-6</v>
      </c>
      <c r="BQ14" s="12">
        <v>-318</v>
      </c>
      <c r="BR14" s="12">
        <v>386</v>
      </c>
      <c r="BS14" s="12">
        <v>78</v>
      </c>
      <c r="BT14" s="9"/>
      <c r="BU14" s="9"/>
      <c r="BV14" s="12">
        <v>4669.9109900000003</v>
      </c>
      <c r="BW14" s="12">
        <v>7.4829931972789115E-2</v>
      </c>
      <c r="BX14" s="12">
        <v>1517</v>
      </c>
      <c r="BY14" s="12">
        <v>1512</v>
      </c>
      <c r="BZ14" s="12">
        <v>16.792163366849799</v>
      </c>
      <c r="CA14" s="9"/>
      <c r="CB14" s="12">
        <v>7.4589756340129293E-2</v>
      </c>
      <c r="CC14" s="12">
        <v>18930</v>
      </c>
      <c r="CD14" s="12">
        <v>18890</v>
      </c>
      <c r="CE14" s="12">
        <v>16.846233371341697</v>
      </c>
      <c r="CH14" s="22">
        <v>42816</v>
      </c>
      <c r="CI14">
        <v>915</v>
      </c>
      <c r="CJ14">
        <v>1002</v>
      </c>
      <c r="CK14">
        <v>914</v>
      </c>
      <c r="CL14">
        <v>966</v>
      </c>
      <c r="CM14" s="22">
        <v>42817</v>
      </c>
      <c r="CN14">
        <v>1090</v>
      </c>
      <c r="CO14">
        <v>1105</v>
      </c>
      <c r="CP14">
        <v>1038</v>
      </c>
      <c r="CQ14">
        <v>1099</v>
      </c>
      <c r="CR14" s="22">
        <v>42818</v>
      </c>
      <c r="CS14">
        <v>1075</v>
      </c>
      <c r="CT14">
        <v>1100</v>
      </c>
      <c r="CU14">
        <v>1003</v>
      </c>
      <c r="CV14">
        <v>1065</v>
      </c>
      <c r="CW14" s="12">
        <v>1090</v>
      </c>
      <c r="CX14" s="15">
        <v>42818</v>
      </c>
      <c r="CY14" s="12">
        <v>1075</v>
      </c>
    </row>
    <row r="15" spans="1:103">
      <c r="A15" s="22">
        <v>42816</v>
      </c>
      <c r="B15">
        <v>378</v>
      </c>
      <c r="C15">
        <v>464</v>
      </c>
      <c r="D15">
        <v>375</v>
      </c>
      <c r="E15">
        <v>464</v>
      </c>
      <c r="F15" s="23">
        <f t="shared" si="0"/>
        <v>0.22751322751322745</v>
      </c>
      <c r="G15" s="22">
        <v>42817</v>
      </c>
      <c r="H15">
        <v>472</v>
      </c>
      <c r="I15">
        <v>484</v>
      </c>
      <c r="J15">
        <v>408</v>
      </c>
      <c r="K15">
        <v>408</v>
      </c>
      <c r="L15" s="22">
        <v>42818</v>
      </c>
      <c r="M15">
        <v>410</v>
      </c>
      <c r="N15" s="4">
        <v>42817</v>
      </c>
      <c r="O15" s="3" t="s">
        <v>15</v>
      </c>
      <c r="P15" s="3">
        <v>4640</v>
      </c>
      <c r="Q15" s="3" t="s">
        <v>29</v>
      </c>
      <c r="R15" s="3" t="s">
        <v>17</v>
      </c>
      <c r="S15" s="3">
        <v>0.05</v>
      </c>
      <c r="T15" s="3">
        <v>2</v>
      </c>
      <c r="U15" s="3">
        <v>0</v>
      </c>
      <c r="V15" s="3">
        <v>1100</v>
      </c>
      <c r="W15">
        <v>472</v>
      </c>
      <c r="X15" s="4">
        <v>42818</v>
      </c>
      <c r="Y15">
        <v>408</v>
      </c>
      <c r="Z15" s="10">
        <f t="shared" si="1"/>
        <v>-70400</v>
      </c>
      <c r="AA15" s="10">
        <f t="shared" si="2"/>
        <v>70400</v>
      </c>
      <c r="AB15" t="str">
        <f t="shared" si="7"/>
        <v/>
      </c>
      <c r="AC15">
        <f t="shared" si="8"/>
        <v>4000</v>
      </c>
      <c r="AD15">
        <f t="shared" si="6"/>
        <v>4.2596348884381352E-2</v>
      </c>
      <c r="AE15" s="15">
        <v>42818</v>
      </c>
      <c r="AF15" s="9">
        <v>-3.2465631669420514E-4</v>
      </c>
      <c r="AG15" s="12" t="s">
        <v>960</v>
      </c>
      <c r="AH15" s="20">
        <v>42816.99722222222</v>
      </c>
      <c r="AI15" s="12">
        <v>493</v>
      </c>
      <c r="AJ15" s="12">
        <v>29</v>
      </c>
      <c r="AK15" s="12">
        <v>6.25E-2</v>
      </c>
      <c r="AL15" s="17">
        <v>6800</v>
      </c>
      <c r="AM15" s="17">
        <v>0.67346938775510201</v>
      </c>
      <c r="AN15" s="9"/>
      <c r="AO15" s="9"/>
      <c r="AP15" s="17">
        <v>20.52</v>
      </c>
      <c r="AQ15" s="17">
        <v>2032</v>
      </c>
      <c r="AR15" s="17">
        <v>0.43956043956043955</v>
      </c>
      <c r="AS15" s="17">
        <v>0.36399999999999999</v>
      </c>
      <c r="AT15" s="17">
        <v>0.49671052631578949</v>
      </c>
      <c r="AU15" s="12">
        <v>0.49421965317919075</v>
      </c>
      <c r="AV15" s="12">
        <v>0.77</v>
      </c>
      <c r="AW15" s="9"/>
      <c r="AX15" s="9"/>
      <c r="AY15" s="12">
        <v>5184140</v>
      </c>
      <c r="BD15" s="12">
        <v>0.67346938775510201</v>
      </c>
      <c r="BE15" s="12">
        <v>0.43956043956043955</v>
      </c>
      <c r="BF15" s="12">
        <v>0.49671052631578949</v>
      </c>
      <c r="BG15" s="12">
        <v>0.49421965317919075</v>
      </c>
      <c r="BH15" s="12">
        <v>8.0000000000000002E-3</v>
      </c>
      <c r="BI15" s="12">
        <v>0.36399999999999999</v>
      </c>
      <c r="BJ15" s="12">
        <v>0</v>
      </c>
      <c r="BK15" s="12">
        <v>0.65400000000000003</v>
      </c>
      <c r="BL15" s="12">
        <v>224</v>
      </c>
      <c r="BM15" s="12">
        <v>-79</v>
      </c>
      <c r="BN15" s="12">
        <v>-70</v>
      </c>
      <c r="BO15" s="12">
        <v>627</v>
      </c>
      <c r="BP15" s="12">
        <v>301</v>
      </c>
      <c r="BQ15" s="12">
        <v>-44</v>
      </c>
      <c r="BR15" s="12">
        <v>-52</v>
      </c>
      <c r="BS15" s="12">
        <v>552</v>
      </c>
      <c r="BV15" s="12">
        <v>96.604479999999995</v>
      </c>
      <c r="BW15" s="12">
        <v>7.4829931972789115E-2</v>
      </c>
      <c r="BX15" s="12">
        <v>1517</v>
      </c>
      <c r="BY15" s="12">
        <v>1512</v>
      </c>
      <c r="BZ15" s="12">
        <v>9</v>
      </c>
      <c r="CB15" s="12">
        <v>7.4589756340129293E-2</v>
      </c>
      <c r="CC15" s="12">
        <v>18930</v>
      </c>
      <c r="CD15" s="12">
        <v>18890</v>
      </c>
      <c r="CE15" s="12">
        <v>9.0289795918367339</v>
      </c>
      <c r="CH15" s="22">
        <v>42816</v>
      </c>
      <c r="CI15">
        <v>378</v>
      </c>
      <c r="CJ15">
        <v>464</v>
      </c>
      <c r="CK15">
        <v>375</v>
      </c>
      <c r="CL15">
        <v>464</v>
      </c>
      <c r="CM15" s="22">
        <v>42817</v>
      </c>
      <c r="CN15">
        <v>472</v>
      </c>
      <c r="CO15">
        <v>484</v>
      </c>
      <c r="CP15">
        <v>408</v>
      </c>
      <c r="CQ15">
        <v>408</v>
      </c>
      <c r="CR15" s="22">
        <v>42818</v>
      </c>
      <c r="CS15">
        <v>410</v>
      </c>
      <c r="CT15">
        <v>421</v>
      </c>
      <c r="CU15">
        <v>402</v>
      </c>
      <c r="CV15">
        <v>404</v>
      </c>
      <c r="CW15" s="12">
        <v>472</v>
      </c>
      <c r="CX15" s="15">
        <v>42818</v>
      </c>
      <c r="CY15" s="12">
        <v>410</v>
      </c>
    </row>
    <row r="16" spans="1:103">
      <c r="A16" s="22">
        <v>42816</v>
      </c>
      <c r="B16">
        <v>1349</v>
      </c>
      <c r="C16">
        <v>1374</v>
      </c>
      <c r="D16">
        <v>1349</v>
      </c>
      <c r="E16">
        <v>1366</v>
      </c>
      <c r="F16" s="23">
        <f t="shared" si="0"/>
        <v>1.2601927353595332E-2</v>
      </c>
      <c r="G16" s="22">
        <v>42817</v>
      </c>
      <c r="H16">
        <v>1400</v>
      </c>
      <c r="I16">
        <v>1401</v>
      </c>
      <c r="J16">
        <v>1320</v>
      </c>
      <c r="K16">
        <v>1320</v>
      </c>
      <c r="L16" s="22">
        <v>42818</v>
      </c>
      <c r="M16">
        <v>1330</v>
      </c>
      <c r="N16" s="4">
        <v>42817</v>
      </c>
      <c r="O16" s="3" t="s">
        <v>15</v>
      </c>
      <c r="P16" s="3">
        <v>7774</v>
      </c>
      <c r="Q16" s="3" t="s">
        <v>30</v>
      </c>
      <c r="R16" s="3" t="s">
        <v>17</v>
      </c>
      <c r="S16" s="3">
        <v>0.05</v>
      </c>
      <c r="T16" s="3">
        <v>2</v>
      </c>
      <c r="U16" s="3">
        <v>0</v>
      </c>
      <c r="V16" s="3">
        <v>400</v>
      </c>
      <c r="W16">
        <v>1400</v>
      </c>
      <c r="X16" s="4">
        <v>42818</v>
      </c>
      <c r="Y16">
        <v>1320</v>
      </c>
      <c r="Z16" s="10">
        <f t="shared" si="1"/>
        <v>-32000</v>
      </c>
      <c r="AA16" s="10">
        <f t="shared" si="2"/>
        <v>32000</v>
      </c>
      <c r="AB16" t="str">
        <f t="shared" si="7"/>
        <v/>
      </c>
      <c r="AC16">
        <f t="shared" si="8"/>
        <v>4000</v>
      </c>
      <c r="AD16">
        <f t="shared" si="6"/>
        <v>7.1618037135278478E-2</v>
      </c>
      <c r="AE16" s="15">
        <v>42818</v>
      </c>
      <c r="AF16" s="9">
        <v>-3.2465631669420514E-4</v>
      </c>
      <c r="AG16" s="12" t="s">
        <v>960</v>
      </c>
      <c r="AH16" s="20">
        <v>42816.995833333334</v>
      </c>
      <c r="AI16" s="12">
        <v>1508</v>
      </c>
      <c r="AJ16" s="12">
        <v>142</v>
      </c>
      <c r="AK16" s="12">
        <v>0.104</v>
      </c>
      <c r="AL16" s="17">
        <v>6200</v>
      </c>
      <c r="AM16" s="17">
        <v>0.23914643119941134</v>
      </c>
      <c r="AN16" s="17">
        <v>1</v>
      </c>
      <c r="AO16" s="9"/>
      <c r="AP16" s="17">
        <v>0</v>
      </c>
      <c r="AQ16" s="17">
        <v>55159</v>
      </c>
      <c r="AR16" s="17">
        <v>0.4</v>
      </c>
      <c r="AS16" s="17">
        <v>0.188</v>
      </c>
      <c r="AT16" s="17">
        <v>0.53771760154738879</v>
      </c>
      <c r="AU16" s="12">
        <v>0.61405835543766574</v>
      </c>
      <c r="AV16" s="12">
        <v>0</v>
      </c>
      <c r="AW16" s="9"/>
      <c r="AX16" s="9"/>
      <c r="AY16" s="12">
        <v>40588200</v>
      </c>
      <c r="BC16" s="15">
        <v>42408</v>
      </c>
      <c r="BD16" s="12">
        <v>0.23914643119941134</v>
      </c>
      <c r="BE16" s="12">
        <v>0.4</v>
      </c>
      <c r="BF16" s="12">
        <v>0.53771760154738879</v>
      </c>
      <c r="BG16" s="12">
        <v>0.61405835543766574</v>
      </c>
      <c r="BH16" s="12">
        <v>1.6E-2</v>
      </c>
      <c r="BI16" s="12">
        <v>0.188</v>
      </c>
      <c r="BJ16" s="12">
        <v>7.5999999999999998E-2</v>
      </c>
      <c r="BK16" s="12">
        <v>0.71399999999999997</v>
      </c>
      <c r="BL16" s="12">
        <v>-989</v>
      </c>
      <c r="BM16" s="12">
        <v>480</v>
      </c>
      <c r="BN16" s="12">
        <v>-239</v>
      </c>
      <c r="BO16" s="12">
        <v>1267</v>
      </c>
      <c r="BP16" s="12">
        <v>-1059</v>
      </c>
      <c r="BQ16" s="12">
        <v>477</v>
      </c>
      <c r="BR16" s="12">
        <v>-245</v>
      </c>
      <c r="BS16" s="12">
        <v>2015</v>
      </c>
      <c r="BV16" s="12">
        <v>82.688355000000001</v>
      </c>
      <c r="BW16" s="12">
        <v>7.4829931972789115E-2</v>
      </c>
      <c r="BX16" s="12">
        <v>1517</v>
      </c>
      <c r="BY16" s="12">
        <v>1512</v>
      </c>
      <c r="BZ16" s="12">
        <v>3.1958659442103152</v>
      </c>
      <c r="CB16" s="12">
        <v>7.4589756340129293E-2</v>
      </c>
      <c r="CC16" s="12">
        <v>18930</v>
      </c>
      <c r="CD16" s="12">
        <v>18890</v>
      </c>
      <c r="CE16" s="12">
        <v>3.2061564876134412</v>
      </c>
      <c r="CH16" s="22">
        <v>42816</v>
      </c>
      <c r="CI16">
        <v>1349</v>
      </c>
      <c r="CJ16">
        <v>1374</v>
      </c>
      <c r="CK16">
        <v>1349</v>
      </c>
      <c r="CL16">
        <v>1366</v>
      </c>
      <c r="CM16" s="22">
        <v>42817</v>
      </c>
      <c r="CN16">
        <v>1400</v>
      </c>
      <c r="CO16">
        <v>1401</v>
      </c>
      <c r="CP16">
        <v>1320</v>
      </c>
      <c r="CQ16">
        <v>1320</v>
      </c>
      <c r="CR16" s="22">
        <v>42818</v>
      </c>
      <c r="CS16">
        <v>1330</v>
      </c>
      <c r="CT16">
        <v>1339</v>
      </c>
      <c r="CU16">
        <v>1325</v>
      </c>
      <c r="CV16">
        <v>1336</v>
      </c>
      <c r="CW16" s="12">
        <v>1400</v>
      </c>
      <c r="CX16" s="15">
        <v>42818</v>
      </c>
      <c r="CY16" s="12">
        <v>1330</v>
      </c>
    </row>
    <row r="17" spans="1:103">
      <c r="A17" s="22">
        <v>42816</v>
      </c>
      <c r="B17">
        <v>1650</v>
      </c>
      <c r="C17">
        <v>2050</v>
      </c>
      <c r="D17">
        <v>1650</v>
      </c>
      <c r="E17">
        <v>2050</v>
      </c>
      <c r="F17" s="23">
        <f t="shared" si="0"/>
        <v>0.24242424242424243</v>
      </c>
      <c r="G17" s="22">
        <v>42817</v>
      </c>
      <c r="H17">
        <v>2190</v>
      </c>
      <c r="I17">
        <v>2392</v>
      </c>
      <c r="J17">
        <v>2067</v>
      </c>
      <c r="K17">
        <v>2132</v>
      </c>
      <c r="L17" s="22">
        <v>42818</v>
      </c>
      <c r="M17">
        <v>2090</v>
      </c>
      <c r="N17" s="4">
        <v>42817</v>
      </c>
      <c r="O17" s="12" t="s">
        <v>1021</v>
      </c>
      <c r="P17" s="3">
        <v>9325</v>
      </c>
      <c r="Q17" s="3" t="s">
        <v>31</v>
      </c>
      <c r="R17" s="3" t="s">
        <v>17</v>
      </c>
      <c r="S17" s="3">
        <v>0.05</v>
      </c>
      <c r="T17" s="1"/>
      <c r="U17" s="3">
        <v>0</v>
      </c>
      <c r="V17" s="3">
        <v>200</v>
      </c>
      <c r="W17">
        <v>2190</v>
      </c>
      <c r="X17" s="4">
        <v>42818</v>
      </c>
      <c r="Y17">
        <v>2132</v>
      </c>
      <c r="Z17" s="10">
        <f t="shared" si="1"/>
        <v>-11600</v>
      </c>
      <c r="AA17" s="10">
        <f t="shared" si="2"/>
        <v>11600</v>
      </c>
      <c r="AB17" t="str">
        <f t="shared" si="7"/>
        <v/>
      </c>
      <c r="AC17">
        <f t="shared" si="8"/>
        <v>4000</v>
      </c>
      <c r="AD17">
        <f t="shared" si="6"/>
        <v>0.48603614175076271</v>
      </c>
      <c r="AE17" s="15">
        <v>42818</v>
      </c>
      <c r="AF17" s="9">
        <v>-3.2465631669420514E-4</v>
      </c>
      <c r="AG17" s="12" t="s">
        <v>957</v>
      </c>
      <c r="AH17" s="20">
        <v>42816.90347222222</v>
      </c>
      <c r="AI17" s="12">
        <v>4261</v>
      </c>
      <c r="AJ17" s="12">
        <v>161</v>
      </c>
      <c r="AK17" s="12">
        <v>3.9300000000000002E-2</v>
      </c>
      <c r="AL17" s="17">
        <v>3700</v>
      </c>
      <c r="AM17" s="17">
        <v>0.25340599455040874</v>
      </c>
      <c r="AN17" s="9"/>
      <c r="AO17" s="9"/>
      <c r="AP17" s="17">
        <v>0</v>
      </c>
      <c r="AQ17" s="17">
        <v>8955</v>
      </c>
      <c r="AR17" s="17">
        <v>5.3763440860215055E-2</v>
      </c>
      <c r="AS17" s="9"/>
      <c r="AT17" s="17">
        <v>5.3763440860215055E-2</v>
      </c>
      <c r="AU17" s="12">
        <v>5.3763440860215055E-2</v>
      </c>
      <c r="AV17" s="12">
        <v>0</v>
      </c>
      <c r="AW17" s="9"/>
      <c r="AX17" s="9"/>
      <c r="AY17" s="12">
        <v>2440000</v>
      </c>
      <c r="BD17" s="12">
        <v>0.25340599455040874</v>
      </c>
      <c r="BE17" s="12">
        <v>5.3763440860215055E-2</v>
      </c>
      <c r="BF17" s="12">
        <v>5.3763440860215055E-2</v>
      </c>
      <c r="BG17" s="12">
        <v>5.3763440860215055E-2</v>
      </c>
      <c r="BV17" s="12">
        <v>4388.5860000000002</v>
      </c>
      <c r="BW17" s="12">
        <v>7.4829931972789115E-2</v>
      </c>
      <c r="BX17" s="12">
        <v>1517</v>
      </c>
      <c r="BY17" s="12">
        <v>1512</v>
      </c>
      <c r="BZ17" s="12">
        <v>3.3864255635372804</v>
      </c>
      <c r="CB17" s="12">
        <v>7.4589756340129293E-2</v>
      </c>
      <c r="CC17" s="12">
        <v>18930</v>
      </c>
      <c r="CD17" s="12">
        <v>18890</v>
      </c>
      <c r="CE17" s="12">
        <v>3.3973297002724796</v>
      </c>
      <c r="CH17" s="22">
        <v>42816</v>
      </c>
      <c r="CI17">
        <v>1650</v>
      </c>
      <c r="CJ17">
        <v>2050</v>
      </c>
      <c r="CK17">
        <v>1650</v>
      </c>
      <c r="CL17">
        <v>2050</v>
      </c>
      <c r="CM17" s="22">
        <v>42817</v>
      </c>
      <c r="CN17">
        <v>2190</v>
      </c>
      <c r="CO17">
        <v>2392</v>
      </c>
      <c r="CP17">
        <v>2067</v>
      </c>
      <c r="CQ17">
        <v>2132</v>
      </c>
      <c r="CR17" s="22">
        <v>42818</v>
      </c>
      <c r="CS17">
        <v>2090</v>
      </c>
      <c r="CT17">
        <v>2190</v>
      </c>
      <c r="CU17">
        <v>1980</v>
      </c>
      <c r="CV17">
        <v>2082</v>
      </c>
      <c r="CW17" s="12">
        <v>4380</v>
      </c>
      <c r="CX17" s="15">
        <v>42818</v>
      </c>
      <c r="CY17" s="12">
        <v>4180</v>
      </c>
    </row>
    <row r="18" spans="1:103">
      <c r="A18" s="22">
        <v>42816</v>
      </c>
      <c r="B18">
        <v>1228</v>
      </c>
      <c r="C18">
        <v>1228</v>
      </c>
      <c r="D18">
        <v>1178</v>
      </c>
      <c r="E18">
        <v>1178</v>
      </c>
      <c r="F18" s="23">
        <f t="shared" si="0"/>
        <v>-4.0716612377850181E-2</v>
      </c>
      <c r="G18" s="22">
        <v>42817</v>
      </c>
      <c r="H18">
        <v>1418</v>
      </c>
      <c r="I18">
        <v>1478</v>
      </c>
      <c r="J18">
        <v>1328</v>
      </c>
      <c r="K18">
        <v>1346</v>
      </c>
      <c r="L18" s="22">
        <v>42818</v>
      </c>
      <c r="M18">
        <v>1400</v>
      </c>
      <c r="N18" s="4">
        <v>42817</v>
      </c>
      <c r="O18" s="3" t="s">
        <v>15</v>
      </c>
      <c r="P18" s="3">
        <v>6173</v>
      </c>
      <c r="Q18" s="3" t="s">
        <v>32</v>
      </c>
      <c r="R18" s="3" t="s">
        <v>17</v>
      </c>
      <c r="S18" s="3">
        <v>0.05</v>
      </c>
      <c r="T18" s="1"/>
      <c r="U18" s="3">
        <v>0</v>
      </c>
      <c r="V18" s="3">
        <v>500</v>
      </c>
      <c r="W18">
        <v>1418</v>
      </c>
      <c r="X18" s="4">
        <v>42818</v>
      </c>
      <c r="Y18">
        <v>1346</v>
      </c>
      <c r="Z18" s="10">
        <f t="shared" si="1"/>
        <v>-36000</v>
      </c>
      <c r="AA18" s="10">
        <f t="shared" si="2"/>
        <v>36000</v>
      </c>
      <c r="AB18" t="str">
        <f t="shared" si="7"/>
        <v/>
      </c>
      <c r="AC18">
        <f t="shared" si="8"/>
        <v>4000</v>
      </c>
      <c r="AD18">
        <f t="shared" si="6"/>
        <v>3.5036496350364876E-2</v>
      </c>
      <c r="AE18" s="15">
        <v>42818</v>
      </c>
      <c r="AF18" s="9">
        <v>-3.2465631669420514E-4</v>
      </c>
      <c r="AG18" s="12" t="s">
        <v>957</v>
      </c>
      <c r="AH18" s="20">
        <v>42816.997916666667</v>
      </c>
      <c r="AI18" s="12">
        <v>1370</v>
      </c>
      <c r="AJ18" s="12">
        <v>192</v>
      </c>
      <c r="AK18" s="12">
        <v>0.16300000000000001</v>
      </c>
      <c r="AL18" s="17">
        <v>3100</v>
      </c>
      <c r="AM18" s="17">
        <v>0.26144879267277271</v>
      </c>
      <c r="AN18" s="9"/>
      <c r="AO18" s="9"/>
      <c r="AP18" s="17">
        <v>0</v>
      </c>
      <c r="AQ18" s="17">
        <v>2311</v>
      </c>
      <c r="AR18" s="17">
        <v>0.82102272727272729</v>
      </c>
      <c r="AS18" s="17">
        <v>2.7E-2</v>
      </c>
      <c r="AT18" s="17">
        <v>0.84170854271356788</v>
      </c>
      <c r="AU18" s="12">
        <v>0.54919053549190533</v>
      </c>
      <c r="AV18" s="12">
        <v>1.25</v>
      </c>
      <c r="AW18" s="9"/>
      <c r="AX18" s="9"/>
      <c r="AY18" s="12">
        <v>1924000</v>
      </c>
      <c r="BD18" s="12">
        <v>0.26144879267277271</v>
      </c>
      <c r="BE18" s="12">
        <v>0.82102272727272729</v>
      </c>
      <c r="BF18" s="12">
        <v>0.84170854271356788</v>
      </c>
      <c r="BG18" s="12">
        <v>0.54919053549190533</v>
      </c>
      <c r="BH18" s="12">
        <v>0</v>
      </c>
      <c r="BI18" s="12">
        <v>2.7E-2</v>
      </c>
      <c r="BJ18" s="12">
        <v>0</v>
      </c>
      <c r="BK18" s="12">
        <v>0.95599999999999996</v>
      </c>
      <c r="BL18" s="12" t="s">
        <v>964</v>
      </c>
      <c r="BM18" s="12" t="s">
        <v>964</v>
      </c>
      <c r="BN18" s="12" t="s">
        <v>964</v>
      </c>
      <c r="BO18" s="12" t="s">
        <v>964</v>
      </c>
      <c r="BP18" s="12">
        <v>151</v>
      </c>
      <c r="BQ18" s="12">
        <v>-67</v>
      </c>
      <c r="BR18" s="12">
        <v>-20</v>
      </c>
      <c r="BS18" s="12">
        <v>416</v>
      </c>
      <c r="BV18" s="12">
        <v>3.4828999999999999</v>
      </c>
      <c r="BW18" s="12">
        <v>7.4829931972789115E-2</v>
      </c>
      <c r="BX18" s="12">
        <v>1517</v>
      </c>
      <c r="BY18" s="12">
        <v>1512</v>
      </c>
      <c r="BZ18" s="12">
        <v>3.4939065929906898</v>
      </c>
      <c r="CB18" s="12">
        <v>7.4589756340129293E-2</v>
      </c>
      <c r="CC18" s="12">
        <v>18930</v>
      </c>
      <c r="CD18" s="12">
        <v>18890</v>
      </c>
      <c r="CE18" s="12">
        <v>3.5051568137663058</v>
      </c>
      <c r="CH18" s="22">
        <v>42816</v>
      </c>
      <c r="CI18">
        <v>1228</v>
      </c>
      <c r="CJ18">
        <v>1228</v>
      </c>
      <c r="CK18">
        <v>1178</v>
      </c>
      <c r="CL18">
        <v>1178</v>
      </c>
      <c r="CM18" s="22">
        <v>42817</v>
      </c>
      <c r="CN18">
        <v>1418</v>
      </c>
      <c r="CO18">
        <v>1478</v>
      </c>
      <c r="CP18">
        <v>1328</v>
      </c>
      <c r="CQ18">
        <v>1346</v>
      </c>
      <c r="CR18" s="22">
        <v>42818</v>
      </c>
      <c r="CS18">
        <v>1400</v>
      </c>
      <c r="CT18">
        <v>1610</v>
      </c>
      <c r="CU18">
        <v>1349</v>
      </c>
      <c r="CV18">
        <v>1494</v>
      </c>
      <c r="CW18" s="12">
        <v>1418</v>
      </c>
      <c r="CX18" s="15">
        <v>42818</v>
      </c>
      <c r="CY18" s="12">
        <v>1400</v>
      </c>
    </row>
    <row r="19" spans="1:103">
      <c r="A19" s="22">
        <v>42816</v>
      </c>
      <c r="B19">
        <v>418</v>
      </c>
      <c r="C19">
        <v>490</v>
      </c>
      <c r="D19">
        <v>418</v>
      </c>
      <c r="E19">
        <v>490</v>
      </c>
      <c r="F19" s="23">
        <f t="shared" si="0"/>
        <v>0.17224880382775121</v>
      </c>
      <c r="G19" s="22">
        <v>42817</v>
      </c>
      <c r="H19">
        <v>472</v>
      </c>
      <c r="I19">
        <v>472</v>
      </c>
      <c r="J19">
        <v>433</v>
      </c>
      <c r="K19">
        <v>433</v>
      </c>
      <c r="L19" s="22">
        <v>42818</v>
      </c>
      <c r="M19">
        <v>429</v>
      </c>
      <c r="N19" s="4">
        <v>42817</v>
      </c>
      <c r="O19" s="12" t="s">
        <v>1018</v>
      </c>
      <c r="P19" s="3">
        <v>6147</v>
      </c>
      <c r="Q19" s="3" t="s">
        <v>33</v>
      </c>
      <c r="R19" s="3" t="s">
        <v>13</v>
      </c>
      <c r="S19" s="3">
        <v>0.05</v>
      </c>
      <c r="T19" s="3">
        <v>2</v>
      </c>
      <c r="U19" s="3">
        <v>0</v>
      </c>
      <c r="V19" s="3">
        <v>1100</v>
      </c>
      <c r="W19">
        <v>472</v>
      </c>
      <c r="X19" s="4">
        <v>42818</v>
      </c>
      <c r="Y19">
        <v>433</v>
      </c>
      <c r="Z19" s="10">
        <f t="shared" si="1"/>
        <v>-42900</v>
      </c>
      <c r="AA19" s="10">
        <f t="shared" si="2"/>
        <v>42900</v>
      </c>
      <c r="AB19" t="str">
        <f t="shared" si="7"/>
        <v/>
      </c>
      <c r="AC19">
        <f t="shared" si="8"/>
        <v>4000</v>
      </c>
      <c r="AD19">
        <f t="shared" si="6"/>
        <v>6.3157894736841635E-3</v>
      </c>
      <c r="AE19" s="15">
        <v>42818</v>
      </c>
      <c r="AF19" s="9">
        <v>-3.2465631669420514E-4</v>
      </c>
      <c r="AG19" s="12" t="s">
        <v>960</v>
      </c>
      <c r="AH19" s="20">
        <v>42816.998611111114</v>
      </c>
      <c r="AI19" s="12">
        <v>475</v>
      </c>
      <c r="AJ19" s="12">
        <v>-15</v>
      </c>
      <c r="AK19" s="12">
        <v>-3.0599999999999999E-2</v>
      </c>
      <c r="AL19" s="17">
        <v>2800</v>
      </c>
      <c r="AM19" s="17">
        <v>0.12224938875305623</v>
      </c>
      <c r="AN19" s="9"/>
      <c r="AO19" s="9"/>
      <c r="AP19" s="17">
        <v>0</v>
      </c>
      <c r="AQ19" s="17">
        <v>1846</v>
      </c>
      <c r="AR19" s="17">
        <v>0.5901639344262295</v>
      </c>
      <c r="AS19" s="17">
        <v>4.7E-2</v>
      </c>
      <c r="AT19" s="17">
        <v>0.46846846846846846</v>
      </c>
      <c r="AU19" s="12">
        <v>7.5471698113207544E-2</v>
      </c>
      <c r="AV19" s="12">
        <v>0</v>
      </c>
      <c r="AW19" s="9"/>
      <c r="AX19" s="9"/>
      <c r="AY19" s="12">
        <v>4513000</v>
      </c>
      <c r="BD19" s="12">
        <v>0.12224938875305623</v>
      </c>
      <c r="BE19" s="12">
        <v>0.5901639344262295</v>
      </c>
      <c r="BF19" s="12">
        <v>0.46846846846846846</v>
      </c>
      <c r="BG19" s="12">
        <v>7.5471698113207544E-2</v>
      </c>
      <c r="BH19" s="12">
        <v>0</v>
      </c>
      <c r="BI19" s="12">
        <v>4.7E-2</v>
      </c>
      <c r="BJ19" s="12">
        <v>0</v>
      </c>
      <c r="BK19" s="12">
        <v>0.84799999999999998</v>
      </c>
      <c r="BL19" s="12">
        <v>44</v>
      </c>
      <c r="BM19" s="12">
        <v>-22</v>
      </c>
      <c r="BN19" s="12">
        <v>-65</v>
      </c>
      <c r="BO19" s="12">
        <v>142</v>
      </c>
      <c r="BP19" s="12">
        <v>-146</v>
      </c>
      <c r="BQ19" s="12">
        <v>-213</v>
      </c>
      <c r="BR19" s="12">
        <v>408</v>
      </c>
      <c r="BS19" s="12">
        <v>181</v>
      </c>
      <c r="BV19" s="12">
        <v>0.62985999999999998</v>
      </c>
      <c r="BW19" s="12">
        <v>7.4829931972789115E-2</v>
      </c>
      <c r="BX19" s="12">
        <v>1517</v>
      </c>
      <c r="BY19" s="12">
        <v>1512</v>
      </c>
      <c r="BZ19" s="12">
        <v>1.6336963769726605</v>
      </c>
      <c r="CB19" s="12">
        <v>7.4589756340129293E-2</v>
      </c>
      <c r="CC19" s="12">
        <v>18930</v>
      </c>
      <c r="CD19" s="12">
        <v>18890</v>
      </c>
      <c r="CE19" s="12">
        <v>1.6389568052159738</v>
      </c>
      <c r="CH19" s="22">
        <v>42816</v>
      </c>
      <c r="CI19">
        <v>418</v>
      </c>
      <c r="CJ19">
        <v>490</v>
      </c>
      <c r="CK19">
        <v>418</v>
      </c>
      <c r="CL19">
        <v>490</v>
      </c>
      <c r="CM19" s="22">
        <v>42817</v>
      </c>
      <c r="CN19">
        <v>472</v>
      </c>
      <c r="CO19">
        <v>472</v>
      </c>
      <c r="CP19">
        <v>433</v>
      </c>
      <c r="CQ19">
        <v>433</v>
      </c>
      <c r="CR19" s="22">
        <v>42818</v>
      </c>
      <c r="CS19">
        <v>429</v>
      </c>
      <c r="CT19">
        <v>441</v>
      </c>
      <c r="CU19">
        <v>420</v>
      </c>
      <c r="CV19">
        <v>422</v>
      </c>
      <c r="CW19" s="12">
        <v>472</v>
      </c>
      <c r="CX19" s="15">
        <v>42818</v>
      </c>
      <c r="CY19" s="12">
        <v>429</v>
      </c>
    </row>
    <row r="20" spans="1:103">
      <c r="A20" s="22">
        <v>42816</v>
      </c>
      <c r="B20">
        <v>303</v>
      </c>
      <c r="C20">
        <v>305</v>
      </c>
      <c r="D20">
        <v>302</v>
      </c>
      <c r="E20">
        <v>302</v>
      </c>
      <c r="F20" s="23">
        <f t="shared" si="0"/>
        <v>-3.3003300330033403E-3</v>
      </c>
      <c r="G20" s="22">
        <v>42817</v>
      </c>
      <c r="H20">
        <v>374</v>
      </c>
      <c r="I20">
        <v>382</v>
      </c>
      <c r="J20">
        <v>368</v>
      </c>
      <c r="K20">
        <v>382</v>
      </c>
      <c r="L20" s="22">
        <v>42818</v>
      </c>
      <c r="M20">
        <v>430</v>
      </c>
      <c r="N20" s="4">
        <v>42817</v>
      </c>
      <c r="O20" s="3" t="s">
        <v>15</v>
      </c>
      <c r="P20" s="3">
        <v>3747</v>
      </c>
      <c r="Q20" s="3" t="s">
        <v>34</v>
      </c>
      <c r="R20" s="3" t="s">
        <v>17</v>
      </c>
      <c r="S20" s="3">
        <v>0.05</v>
      </c>
      <c r="T20" s="3" t="s">
        <v>27</v>
      </c>
      <c r="U20" s="3">
        <v>0</v>
      </c>
      <c r="V20" s="3">
        <v>1700</v>
      </c>
      <c r="W20">
        <v>374</v>
      </c>
      <c r="X20" s="4">
        <v>42818</v>
      </c>
      <c r="Y20">
        <v>382</v>
      </c>
      <c r="Z20" s="10">
        <f t="shared" si="1"/>
        <v>13600</v>
      </c>
      <c r="AA20" s="10">
        <f t="shared" si="2"/>
        <v>13600</v>
      </c>
      <c r="AB20" t="str">
        <f t="shared" si="7"/>
        <v/>
      </c>
      <c r="AC20">
        <f t="shared" si="8"/>
        <v>4000</v>
      </c>
      <c r="AD20">
        <f t="shared" si="6"/>
        <v>2.6063100137174278E-2</v>
      </c>
      <c r="AE20" s="15">
        <v>42818</v>
      </c>
      <c r="AF20" s="9">
        <v>-3.2465631669420514E-4</v>
      </c>
      <c r="AG20" s="12" t="s">
        <v>954</v>
      </c>
      <c r="AH20" s="20">
        <v>42816.995138888888</v>
      </c>
      <c r="AI20" s="12">
        <v>364.5</v>
      </c>
      <c r="AJ20" s="12">
        <v>62.5</v>
      </c>
      <c r="AK20" s="12">
        <v>0.20699999999999999</v>
      </c>
      <c r="AL20" s="17">
        <v>2700</v>
      </c>
      <c r="AM20" s="17">
        <v>0.88815789473684215</v>
      </c>
      <c r="AN20" s="9"/>
      <c r="AO20" s="9"/>
      <c r="AP20" s="17">
        <v>1.65</v>
      </c>
      <c r="AQ20" s="17">
        <v>2263</v>
      </c>
      <c r="AR20" s="17">
        <v>0.3825503355704698</v>
      </c>
      <c r="AS20" s="17">
        <v>0.154</v>
      </c>
      <c r="AT20" s="17">
        <v>0.39273927392739272</v>
      </c>
      <c r="AU20" s="12">
        <v>0.44744744744744747</v>
      </c>
      <c r="AV20" s="12">
        <v>0</v>
      </c>
      <c r="AW20" s="9"/>
      <c r="AX20" s="9"/>
      <c r="AY20" s="12">
        <v>7444800</v>
      </c>
      <c r="BD20" s="12">
        <v>0.88815789473684215</v>
      </c>
      <c r="BE20" s="12">
        <v>0.3825503355704698</v>
      </c>
      <c r="BF20" s="12">
        <v>0.39273927392739272</v>
      </c>
      <c r="BG20" s="12">
        <v>0.44744744744744747</v>
      </c>
      <c r="BH20" s="12">
        <v>2E-3</v>
      </c>
      <c r="BI20" s="12">
        <v>0.154</v>
      </c>
      <c r="BJ20" s="12">
        <v>0</v>
      </c>
      <c r="BK20" s="12">
        <v>0.61</v>
      </c>
      <c r="BL20" s="12">
        <v>42</v>
      </c>
      <c r="BM20" s="12">
        <v>168</v>
      </c>
      <c r="BN20" s="12">
        <v>-12</v>
      </c>
      <c r="BO20" s="12">
        <v>2015</v>
      </c>
      <c r="BP20" s="12">
        <v>246</v>
      </c>
      <c r="BQ20" s="12">
        <v>1</v>
      </c>
      <c r="BR20" s="12">
        <v>-560</v>
      </c>
      <c r="BS20" s="12">
        <v>1816</v>
      </c>
      <c r="BV20" s="12">
        <v>128.28952000000001</v>
      </c>
      <c r="BW20" s="12">
        <v>7.4829931972789115E-2</v>
      </c>
      <c r="BX20" s="12">
        <v>1517</v>
      </c>
      <c r="BY20" s="12">
        <v>1512</v>
      </c>
      <c r="BZ20" s="12">
        <v>11.869019138755981</v>
      </c>
      <c r="CB20" s="12">
        <v>7.4589756340129293E-2</v>
      </c>
      <c r="CC20" s="12">
        <v>18930</v>
      </c>
      <c r="CD20" s="12">
        <v>18890</v>
      </c>
      <c r="CE20" s="12">
        <v>11.907236842105263</v>
      </c>
      <c r="CH20" s="22">
        <v>42816</v>
      </c>
      <c r="CI20">
        <v>303</v>
      </c>
      <c r="CJ20">
        <v>305</v>
      </c>
      <c r="CK20">
        <v>302</v>
      </c>
      <c r="CL20">
        <v>302</v>
      </c>
      <c r="CM20" s="22">
        <v>42817</v>
      </c>
      <c r="CN20">
        <v>374</v>
      </c>
      <c r="CO20">
        <v>382</v>
      </c>
      <c r="CP20">
        <v>368</v>
      </c>
      <c r="CQ20">
        <v>382</v>
      </c>
      <c r="CR20" s="22">
        <v>42818</v>
      </c>
      <c r="CS20">
        <v>430</v>
      </c>
      <c r="CT20">
        <v>440</v>
      </c>
      <c r="CU20">
        <v>343</v>
      </c>
      <c r="CV20">
        <v>343</v>
      </c>
      <c r="CW20" s="12">
        <v>374</v>
      </c>
      <c r="CX20" s="15">
        <v>42818</v>
      </c>
      <c r="CY20" s="12">
        <v>430</v>
      </c>
    </row>
    <row r="21" spans="1:103">
      <c r="A21" s="22">
        <v>42817</v>
      </c>
      <c r="B21">
        <v>417</v>
      </c>
      <c r="C21">
        <v>417</v>
      </c>
      <c r="D21">
        <v>412</v>
      </c>
      <c r="E21">
        <v>417</v>
      </c>
      <c r="F21" s="23">
        <f t="shared" si="0"/>
        <v>0</v>
      </c>
      <c r="G21" s="22">
        <v>42818</v>
      </c>
      <c r="H21">
        <v>497</v>
      </c>
      <c r="I21">
        <v>497</v>
      </c>
      <c r="J21">
        <v>497</v>
      </c>
      <c r="K21">
        <v>497</v>
      </c>
      <c r="L21" s="22">
        <v>42821</v>
      </c>
      <c r="M21">
        <v>577</v>
      </c>
      <c r="N21" s="4">
        <v>42818</v>
      </c>
      <c r="O21" s="3" t="s">
        <v>15</v>
      </c>
      <c r="P21" s="3">
        <v>6901</v>
      </c>
      <c r="Q21" s="3" t="s">
        <v>26</v>
      </c>
      <c r="R21" s="3" t="s">
        <v>17</v>
      </c>
      <c r="S21" s="3">
        <v>0.05</v>
      </c>
      <c r="T21" s="3" t="s">
        <v>27</v>
      </c>
      <c r="U21" s="3">
        <v>0</v>
      </c>
      <c r="V21" s="3">
        <v>2000</v>
      </c>
      <c r="W21">
        <v>497</v>
      </c>
      <c r="X21" s="4">
        <v>42821</v>
      </c>
      <c r="Y21">
        <v>497</v>
      </c>
      <c r="Z21" s="10">
        <f t="shared" si="1"/>
        <v>0</v>
      </c>
      <c r="AA21" s="21">
        <f t="shared" si="2"/>
        <v>0</v>
      </c>
      <c r="AB21" t="str">
        <f t="shared" si="7"/>
        <v/>
      </c>
      <c r="AC21">
        <f t="shared" si="8"/>
        <v>4000</v>
      </c>
      <c r="AD21">
        <f t="shared" si="6"/>
        <v>1.4285714285714235E-2</v>
      </c>
      <c r="AE21" s="15">
        <v>42819</v>
      </c>
      <c r="AF21" s="9">
        <v>-2.2844641915065189E-4</v>
      </c>
      <c r="AG21" s="12" t="s">
        <v>962</v>
      </c>
      <c r="AH21" s="20">
        <v>42817.996527777781</v>
      </c>
      <c r="AI21" s="12">
        <v>490</v>
      </c>
      <c r="AJ21" s="12">
        <v>73</v>
      </c>
      <c r="AK21" s="12">
        <v>0.17510000000000001</v>
      </c>
      <c r="AL21" s="17">
        <v>169000</v>
      </c>
      <c r="AM21" s="17">
        <v>0.57947686116700203</v>
      </c>
      <c r="AN21" s="18">
        <v>42821</v>
      </c>
      <c r="AO21" s="17">
        <v>41192</v>
      </c>
      <c r="AP21" s="17" t="s">
        <v>965</v>
      </c>
      <c r="AQ21" s="17">
        <v>3398</v>
      </c>
      <c r="AR21" s="17" t="s">
        <v>966</v>
      </c>
      <c r="AS21" s="17" t="s">
        <v>13</v>
      </c>
      <c r="AT21" s="17">
        <v>0.1</v>
      </c>
      <c r="AU21" s="12">
        <v>1</v>
      </c>
      <c r="AV21" s="12">
        <v>7</v>
      </c>
      <c r="AW21" s="9"/>
      <c r="AX21" s="9"/>
      <c r="AY21" s="12">
        <v>21610000</v>
      </c>
      <c r="BD21" s="12">
        <v>0.57947686116700203</v>
      </c>
      <c r="BE21" s="12">
        <v>1</v>
      </c>
      <c r="BF21" s="12">
        <v>1</v>
      </c>
      <c r="BG21" s="12">
        <v>1</v>
      </c>
      <c r="BH21" s="12">
        <v>8.9999999999999993E-3</v>
      </c>
      <c r="BI21" s="12">
        <v>0.316</v>
      </c>
      <c r="BJ21" s="12">
        <v>0</v>
      </c>
      <c r="BK21" s="12">
        <v>0.59099999999999997</v>
      </c>
      <c r="BL21" s="12">
        <v>275</v>
      </c>
      <c r="BM21" s="12">
        <v>-825</v>
      </c>
      <c r="BN21" s="12">
        <v>354</v>
      </c>
      <c r="BO21" s="12">
        <v>1794</v>
      </c>
      <c r="BP21" s="12">
        <v>1230</v>
      </c>
      <c r="BQ21" s="12">
        <v>-353</v>
      </c>
      <c r="BR21" s="12">
        <v>-245</v>
      </c>
      <c r="BS21" s="12">
        <v>1863</v>
      </c>
      <c r="BV21" s="12">
        <v>207.79570000000001</v>
      </c>
      <c r="BW21" s="12">
        <v>7.7700568540745418E-2</v>
      </c>
      <c r="BX21" s="12">
        <v>1512</v>
      </c>
      <c r="BY21" s="12">
        <v>1529.5</v>
      </c>
      <c r="BZ21" s="12">
        <v>7.4578200912793839</v>
      </c>
      <c r="CB21" s="12">
        <v>7.5949367088607597E-2</v>
      </c>
      <c r="CC21" s="12">
        <v>18890</v>
      </c>
      <c r="CD21" s="12">
        <v>19110</v>
      </c>
      <c r="CE21" s="12">
        <v>7.6297786720321934</v>
      </c>
      <c r="CH21" s="22">
        <v>42817</v>
      </c>
      <c r="CI21">
        <v>417</v>
      </c>
      <c r="CJ21">
        <v>417</v>
      </c>
      <c r="CK21">
        <v>412</v>
      </c>
      <c r="CL21">
        <v>417</v>
      </c>
      <c r="CM21" s="22">
        <v>42818</v>
      </c>
      <c r="CN21">
        <v>497</v>
      </c>
      <c r="CO21">
        <v>497</v>
      </c>
      <c r="CP21">
        <v>497</v>
      </c>
      <c r="CQ21">
        <v>497</v>
      </c>
      <c r="CR21" s="22">
        <v>42821</v>
      </c>
      <c r="CS21">
        <v>577</v>
      </c>
      <c r="CT21">
        <v>577</v>
      </c>
      <c r="CU21">
        <v>577</v>
      </c>
      <c r="CV21">
        <v>577</v>
      </c>
      <c r="CW21" s="12">
        <v>497</v>
      </c>
      <c r="CX21" s="15">
        <v>42821</v>
      </c>
      <c r="CY21" s="12">
        <v>577</v>
      </c>
    </row>
    <row r="22" spans="1:103">
      <c r="A22" s="22">
        <v>42817</v>
      </c>
      <c r="B22">
        <v>374</v>
      </c>
      <c r="C22">
        <v>382</v>
      </c>
      <c r="D22">
        <v>368</v>
      </c>
      <c r="E22">
        <v>382</v>
      </c>
      <c r="F22" s="23">
        <f t="shared" si="0"/>
        <v>2.1390374331550888E-2</v>
      </c>
      <c r="G22" s="22">
        <v>42818</v>
      </c>
      <c r="H22">
        <v>430</v>
      </c>
      <c r="I22">
        <v>440</v>
      </c>
      <c r="J22">
        <v>343</v>
      </c>
      <c r="K22">
        <v>343</v>
      </c>
      <c r="L22" s="22">
        <v>42821</v>
      </c>
      <c r="M22">
        <v>359</v>
      </c>
      <c r="N22" s="4">
        <v>42818</v>
      </c>
      <c r="O22" s="3" t="s">
        <v>15</v>
      </c>
      <c r="P22" s="3">
        <v>3747</v>
      </c>
      <c r="Q22" s="3" t="s">
        <v>34</v>
      </c>
      <c r="R22" s="3" t="s">
        <v>17</v>
      </c>
      <c r="S22" s="3">
        <v>0.05</v>
      </c>
      <c r="T22" s="3" t="s">
        <v>27</v>
      </c>
      <c r="U22" s="3">
        <v>0</v>
      </c>
      <c r="V22" s="3">
        <v>1400</v>
      </c>
      <c r="W22">
        <v>430</v>
      </c>
      <c r="X22" s="4">
        <v>42821</v>
      </c>
      <c r="Y22">
        <v>343</v>
      </c>
      <c r="Z22" s="10">
        <f t="shared" si="1"/>
        <v>-121800</v>
      </c>
      <c r="AA22" s="10">
        <f t="shared" si="2"/>
        <v>121800</v>
      </c>
      <c r="AB22" t="str">
        <f t="shared" si="7"/>
        <v/>
      </c>
      <c r="AC22">
        <f t="shared" ref="AC22:AC85" si="9">SUM(AB22,AC21)</f>
        <v>4000</v>
      </c>
      <c r="AD22">
        <f t="shared" ref="AD22:AD85" si="10">ABS(W22/AI22-1)</f>
        <v>1.3761467889908285E-2</v>
      </c>
      <c r="AE22" s="15">
        <v>42819</v>
      </c>
      <c r="AF22" s="9">
        <v>-2.2844641915065189E-4</v>
      </c>
      <c r="AG22" s="12" t="s">
        <v>954</v>
      </c>
      <c r="AH22" s="20">
        <v>42817.997916666667</v>
      </c>
      <c r="AI22" s="12">
        <v>436</v>
      </c>
      <c r="AJ22" s="12">
        <v>54</v>
      </c>
      <c r="AK22" s="12">
        <v>0.1414</v>
      </c>
      <c r="AL22" s="17">
        <v>120100</v>
      </c>
      <c r="AM22" s="17">
        <v>0.78717201166180761</v>
      </c>
      <c r="AN22" s="18">
        <v>42822</v>
      </c>
      <c r="AO22" s="17">
        <v>41198</v>
      </c>
      <c r="AP22" s="17" t="s">
        <v>965</v>
      </c>
      <c r="AQ22" s="17">
        <v>7915</v>
      </c>
      <c r="AR22" s="17" t="s">
        <v>967</v>
      </c>
      <c r="AS22" s="17" t="s">
        <v>13</v>
      </c>
      <c r="AT22" s="17">
        <v>0.1</v>
      </c>
      <c r="AU22" s="12">
        <v>1</v>
      </c>
      <c r="AV22" s="12">
        <v>1</v>
      </c>
      <c r="AW22" s="9"/>
      <c r="AX22" s="9"/>
      <c r="AY22" s="12">
        <v>7444800</v>
      </c>
      <c r="BD22" s="12">
        <v>0.78717201166180761</v>
      </c>
      <c r="BE22" s="12">
        <v>0.51342281879194629</v>
      </c>
      <c r="BF22" s="12">
        <v>0.52145214521452143</v>
      </c>
      <c r="BG22" s="12">
        <v>0.56456456456456461</v>
      </c>
      <c r="BH22" s="12">
        <v>2E-3</v>
      </c>
      <c r="BI22" s="12">
        <v>0.154</v>
      </c>
      <c r="BJ22" s="12">
        <v>0</v>
      </c>
      <c r="BK22" s="12">
        <v>0.61</v>
      </c>
      <c r="BL22" s="12">
        <v>42</v>
      </c>
      <c r="BM22" s="12">
        <v>168</v>
      </c>
      <c r="BN22" s="12">
        <v>-12</v>
      </c>
      <c r="BO22" s="12">
        <v>2015</v>
      </c>
      <c r="BP22" s="12">
        <v>246</v>
      </c>
      <c r="BQ22" s="12">
        <v>1</v>
      </c>
      <c r="BR22" s="12">
        <v>-560</v>
      </c>
      <c r="BS22" s="12">
        <v>1816</v>
      </c>
      <c r="BV22" s="12">
        <v>251.59221500000001</v>
      </c>
      <c r="BW22" s="12">
        <v>7.7700568540745418E-2</v>
      </c>
      <c r="BX22" s="12">
        <v>1512</v>
      </c>
      <c r="BY22" s="12">
        <v>1529.5</v>
      </c>
      <c r="BZ22" s="12">
        <v>10.13083979236294</v>
      </c>
      <c r="CB22" s="12">
        <v>7.5949367088607597E-2</v>
      </c>
      <c r="CC22" s="12">
        <v>18890</v>
      </c>
      <c r="CD22" s="12">
        <v>19110</v>
      </c>
      <c r="CE22" s="12">
        <v>10.364431486880466</v>
      </c>
      <c r="CH22" s="22">
        <v>42817</v>
      </c>
      <c r="CI22">
        <v>374</v>
      </c>
      <c r="CJ22">
        <v>382</v>
      </c>
      <c r="CK22">
        <v>368</v>
      </c>
      <c r="CL22">
        <v>382</v>
      </c>
      <c r="CM22" s="22">
        <v>42818</v>
      </c>
      <c r="CN22">
        <v>430</v>
      </c>
      <c r="CO22">
        <v>440</v>
      </c>
      <c r="CP22">
        <v>343</v>
      </c>
      <c r="CQ22">
        <v>343</v>
      </c>
      <c r="CR22" s="22">
        <v>42821</v>
      </c>
      <c r="CS22">
        <v>359</v>
      </c>
      <c r="CT22">
        <v>411</v>
      </c>
      <c r="CU22">
        <v>344</v>
      </c>
      <c r="CV22">
        <v>372</v>
      </c>
      <c r="CW22" s="12">
        <v>430</v>
      </c>
      <c r="CX22" s="15">
        <v>42821</v>
      </c>
      <c r="CY22" s="12">
        <v>359</v>
      </c>
    </row>
    <row r="23" spans="1:103">
      <c r="A23" s="22">
        <v>42817</v>
      </c>
      <c r="B23">
        <v>804</v>
      </c>
      <c r="C23">
        <v>817</v>
      </c>
      <c r="D23">
        <v>795</v>
      </c>
      <c r="E23">
        <v>799</v>
      </c>
      <c r="F23" s="23">
        <f t="shared" si="0"/>
        <v>-6.2189054726368154E-3</v>
      </c>
      <c r="G23" s="22">
        <v>42818</v>
      </c>
      <c r="H23">
        <v>889</v>
      </c>
      <c r="I23">
        <v>949</v>
      </c>
      <c r="J23">
        <v>868</v>
      </c>
      <c r="K23">
        <v>885</v>
      </c>
      <c r="L23" s="22">
        <v>42821</v>
      </c>
      <c r="M23">
        <v>855</v>
      </c>
      <c r="N23" s="4">
        <v>42818</v>
      </c>
      <c r="O23" s="3" t="s">
        <v>15</v>
      </c>
      <c r="P23" s="3">
        <v>2388</v>
      </c>
      <c r="Q23" s="3" t="s">
        <v>35</v>
      </c>
      <c r="R23" s="3" t="s">
        <v>17</v>
      </c>
      <c r="S23" s="3">
        <v>0.05</v>
      </c>
      <c r="T23" s="3">
        <v>2</v>
      </c>
      <c r="U23" s="3">
        <v>0</v>
      </c>
      <c r="V23" s="3">
        <v>700</v>
      </c>
      <c r="W23">
        <v>889</v>
      </c>
      <c r="X23" s="4">
        <v>42821</v>
      </c>
      <c r="Y23">
        <v>885</v>
      </c>
      <c r="Z23" s="10">
        <f t="shared" si="1"/>
        <v>-2800</v>
      </c>
      <c r="AA23" s="10">
        <f t="shared" si="2"/>
        <v>2800</v>
      </c>
      <c r="AB23" t="str">
        <f t="shared" si="7"/>
        <v/>
      </c>
      <c r="AC23">
        <f t="shared" si="9"/>
        <v>4000</v>
      </c>
      <c r="AD23">
        <f t="shared" si="10"/>
        <v>7.8125E-3</v>
      </c>
      <c r="AE23" s="15">
        <v>42819</v>
      </c>
      <c r="AF23" s="9">
        <v>-2.2844641915065189E-4</v>
      </c>
      <c r="AG23" s="12" t="s">
        <v>960</v>
      </c>
      <c r="AH23" s="20">
        <v>42817.997916666667</v>
      </c>
      <c r="AI23" s="12">
        <v>896</v>
      </c>
      <c r="AJ23" s="12">
        <v>97</v>
      </c>
      <c r="AK23" s="12">
        <v>0.12139999999999999</v>
      </c>
      <c r="AL23" s="17">
        <v>30100</v>
      </c>
      <c r="AM23" s="17">
        <v>0.99548022598870056</v>
      </c>
      <c r="AN23" s="9"/>
      <c r="AO23" s="9"/>
      <c r="AP23" s="17">
        <v>0</v>
      </c>
      <c r="AQ23" s="17">
        <v>31398</v>
      </c>
      <c r="AR23" s="17">
        <v>0.39249146757679182</v>
      </c>
      <c r="AS23" s="17">
        <v>0.12</v>
      </c>
      <c r="AT23" s="17">
        <v>0.48443157132512671</v>
      </c>
      <c r="AU23" s="12">
        <v>0.50555555555555554</v>
      </c>
      <c r="AV23" s="12">
        <v>0</v>
      </c>
      <c r="AW23" s="9"/>
      <c r="AX23" s="19">
        <v>94</v>
      </c>
      <c r="AY23" s="12">
        <v>35477600</v>
      </c>
      <c r="BD23" s="12">
        <v>0.99548022598870056</v>
      </c>
      <c r="BE23" s="12">
        <v>0.39249146757679182</v>
      </c>
      <c r="BF23" s="12">
        <v>0.48443157132512671</v>
      </c>
      <c r="BG23" s="12">
        <v>0.50555555555555554</v>
      </c>
      <c r="BH23" s="12">
        <v>2.5000000000000001E-2</v>
      </c>
      <c r="BI23" s="12">
        <v>0.12</v>
      </c>
      <c r="BJ23" s="12">
        <v>2E-3</v>
      </c>
      <c r="BK23" s="12">
        <v>0.67</v>
      </c>
      <c r="BL23" s="12">
        <v>-5035</v>
      </c>
      <c r="BM23" s="12">
        <v>-952</v>
      </c>
      <c r="BN23" s="12">
        <v>6189</v>
      </c>
      <c r="BO23" s="12">
        <v>545</v>
      </c>
      <c r="BP23" s="12">
        <v>-553</v>
      </c>
      <c r="BQ23" s="12">
        <v>-152</v>
      </c>
      <c r="BR23" s="12">
        <v>474</v>
      </c>
      <c r="BS23" s="12">
        <v>343</v>
      </c>
      <c r="BV23" s="12">
        <v>2287.0347000000002</v>
      </c>
      <c r="BW23" s="12">
        <v>7.7700568540745418E-2</v>
      </c>
      <c r="BX23" s="12">
        <v>1512</v>
      </c>
      <c r="BY23" s="12">
        <v>1529.5</v>
      </c>
      <c r="BZ23" s="12">
        <v>12.811749575122871</v>
      </c>
      <c r="CB23" s="12">
        <v>7.5949367088607597E-2</v>
      </c>
      <c r="CC23" s="12">
        <v>18890</v>
      </c>
      <c r="CD23" s="12">
        <v>19110</v>
      </c>
      <c r="CE23" s="12">
        <v>13.107156308851224</v>
      </c>
      <c r="CH23" s="22">
        <v>42817</v>
      </c>
      <c r="CI23">
        <v>804</v>
      </c>
      <c r="CJ23">
        <v>817</v>
      </c>
      <c r="CK23">
        <v>795</v>
      </c>
      <c r="CL23">
        <v>799</v>
      </c>
      <c r="CM23" s="22">
        <v>42818</v>
      </c>
      <c r="CN23">
        <v>889</v>
      </c>
      <c r="CO23">
        <v>949</v>
      </c>
      <c r="CP23">
        <v>868</v>
      </c>
      <c r="CQ23">
        <v>885</v>
      </c>
      <c r="CR23" s="22">
        <v>42821</v>
      </c>
      <c r="CS23">
        <v>855</v>
      </c>
      <c r="CT23">
        <v>905</v>
      </c>
      <c r="CU23">
        <v>841</v>
      </c>
      <c r="CV23">
        <v>856</v>
      </c>
    </row>
    <row r="24" spans="1:103">
      <c r="A24" s="22">
        <v>42817</v>
      </c>
      <c r="B24">
        <v>1237</v>
      </c>
      <c r="C24">
        <v>1565</v>
      </c>
      <c r="D24">
        <v>1235</v>
      </c>
      <c r="E24">
        <v>1565</v>
      </c>
      <c r="F24" s="23">
        <f t="shared" si="0"/>
        <v>0.26515763945028303</v>
      </c>
      <c r="G24" s="22">
        <v>42818</v>
      </c>
      <c r="H24">
        <v>1622</v>
      </c>
      <c r="I24">
        <v>1827</v>
      </c>
      <c r="J24">
        <v>1492</v>
      </c>
      <c r="K24">
        <v>1600</v>
      </c>
      <c r="L24" s="22">
        <v>42821</v>
      </c>
      <c r="M24">
        <v>1590</v>
      </c>
      <c r="N24" s="4">
        <v>42818</v>
      </c>
      <c r="O24" s="3" t="s">
        <v>15</v>
      </c>
      <c r="P24" s="3">
        <v>3561</v>
      </c>
      <c r="Q24" s="3" t="s">
        <v>28</v>
      </c>
      <c r="R24" s="3" t="s">
        <v>17</v>
      </c>
      <c r="S24" s="3">
        <v>0.05</v>
      </c>
      <c r="T24" s="1"/>
      <c r="U24" s="3">
        <v>0</v>
      </c>
      <c r="V24" s="3">
        <v>200</v>
      </c>
      <c r="W24">
        <v>1622</v>
      </c>
      <c r="X24" s="4">
        <v>42821</v>
      </c>
      <c r="Y24">
        <v>1600</v>
      </c>
      <c r="Z24" s="10">
        <f t="shared" si="1"/>
        <v>-4400</v>
      </c>
      <c r="AA24" s="10">
        <f t="shared" si="2"/>
        <v>4400</v>
      </c>
      <c r="AB24" t="str">
        <f t="shared" si="7"/>
        <v/>
      </c>
      <c r="AC24">
        <f t="shared" si="9"/>
        <v>4000</v>
      </c>
      <c r="AD24">
        <f t="shared" si="10"/>
        <v>0.50382379932701138</v>
      </c>
      <c r="AE24" s="15">
        <v>42819</v>
      </c>
      <c r="AF24" s="9">
        <v>-2.2844641915065189E-4</v>
      </c>
      <c r="AG24" s="12" t="s">
        <v>957</v>
      </c>
      <c r="AH24" s="20">
        <v>42817.99722222222</v>
      </c>
      <c r="AI24" s="12">
        <v>3269</v>
      </c>
      <c r="AJ24" s="12">
        <v>139</v>
      </c>
      <c r="AK24" s="12">
        <v>4.4400000000000002E-2</v>
      </c>
      <c r="AL24" s="17">
        <v>19700</v>
      </c>
      <c r="AM24" s="17">
        <v>0.46781250000000002</v>
      </c>
      <c r="AN24" s="9"/>
      <c r="AO24" s="9"/>
      <c r="AP24" s="17">
        <v>0</v>
      </c>
      <c r="AQ24" s="17">
        <v>35520</v>
      </c>
      <c r="AR24" s="17">
        <v>0.6960587842351369</v>
      </c>
      <c r="AS24" s="9"/>
      <c r="AT24" s="17">
        <v>0.6960587842351369</v>
      </c>
      <c r="AU24" s="12">
        <v>0.6960587842351369</v>
      </c>
      <c r="AV24" s="12">
        <v>0.16</v>
      </c>
      <c r="AW24" s="9"/>
      <c r="AX24" s="9"/>
      <c r="AY24" s="12">
        <v>11100000</v>
      </c>
      <c r="BD24" s="12">
        <v>0.46781250000000002</v>
      </c>
      <c r="BE24" s="12">
        <v>0.6960587842351369</v>
      </c>
      <c r="BF24" s="12">
        <v>0.6960587842351369</v>
      </c>
      <c r="BG24" s="12">
        <v>0.6960587842351369</v>
      </c>
      <c r="BV24" s="12">
        <v>8417.3866560000006</v>
      </c>
      <c r="BW24" s="12">
        <v>7.7700568540745418E-2</v>
      </c>
      <c r="BX24" s="12">
        <v>1512</v>
      </c>
      <c r="BY24" s="12">
        <v>1529.5</v>
      </c>
      <c r="BZ24" s="12">
        <v>6.0207088414634153</v>
      </c>
      <c r="CB24" s="12">
        <v>7.5949367088607597E-2</v>
      </c>
      <c r="CC24" s="12">
        <v>18890</v>
      </c>
      <c r="CD24" s="12">
        <v>19110</v>
      </c>
      <c r="CE24" s="12">
        <v>6.1595312499999997</v>
      </c>
      <c r="CH24" s="22">
        <v>42817</v>
      </c>
      <c r="CI24">
        <v>1237</v>
      </c>
      <c r="CJ24">
        <v>1565</v>
      </c>
      <c r="CK24">
        <v>1235</v>
      </c>
      <c r="CL24">
        <v>1565</v>
      </c>
      <c r="CM24" s="22">
        <v>42818</v>
      </c>
      <c r="CN24">
        <v>1622</v>
      </c>
      <c r="CO24">
        <v>1827</v>
      </c>
      <c r="CP24">
        <v>1492</v>
      </c>
      <c r="CQ24">
        <v>1600</v>
      </c>
      <c r="CR24" s="22">
        <v>42821</v>
      </c>
      <c r="CS24">
        <v>1590</v>
      </c>
      <c r="CT24">
        <v>1592</v>
      </c>
      <c r="CU24">
        <v>1450</v>
      </c>
      <c r="CV24">
        <v>1450</v>
      </c>
    </row>
    <row r="25" spans="1:103">
      <c r="A25" s="22">
        <v>42817</v>
      </c>
      <c r="B25">
        <v>109</v>
      </c>
      <c r="C25">
        <v>109</v>
      </c>
      <c r="D25">
        <v>105</v>
      </c>
      <c r="E25">
        <v>106</v>
      </c>
      <c r="F25" s="23">
        <f t="shared" si="0"/>
        <v>-2.752293577981646E-2</v>
      </c>
      <c r="G25" s="22">
        <v>42818</v>
      </c>
      <c r="H25">
        <v>111</v>
      </c>
      <c r="I25">
        <v>113</v>
      </c>
      <c r="J25">
        <v>108</v>
      </c>
      <c r="K25">
        <v>108</v>
      </c>
      <c r="L25" s="22">
        <v>42821</v>
      </c>
      <c r="M25">
        <v>106</v>
      </c>
      <c r="N25" s="4">
        <v>42818</v>
      </c>
      <c r="O25" s="3" t="s">
        <v>15</v>
      </c>
      <c r="P25" s="3">
        <v>3647</v>
      </c>
      <c r="Q25" s="3" t="s">
        <v>36</v>
      </c>
      <c r="R25" s="3" t="s">
        <v>17</v>
      </c>
      <c r="S25" s="3">
        <v>0.05</v>
      </c>
      <c r="T25" s="3">
        <v>2</v>
      </c>
      <c r="U25" s="3">
        <v>0</v>
      </c>
      <c r="V25" s="3">
        <v>4800</v>
      </c>
      <c r="W25">
        <v>111</v>
      </c>
      <c r="X25" s="4">
        <v>42821</v>
      </c>
      <c r="Y25">
        <v>108</v>
      </c>
      <c r="Z25" s="10">
        <f t="shared" si="1"/>
        <v>-14400</v>
      </c>
      <c r="AA25" s="10">
        <f t="shared" si="2"/>
        <v>14400</v>
      </c>
      <c r="AB25" t="str">
        <f t="shared" si="7"/>
        <v/>
      </c>
      <c r="AC25">
        <f t="shared" si="9"/>
        <v>4000</v>
      </c>
      <c r="AD25">
        <f t="shared" si="10"/>
        <v>9.0909090909090384E-3</v>
      </c>
      <c r="AE25" s="15">
        <v>42819</v>
      </c>
      <c r="AF25" s="9">
        <v>-2.2844641915065189E-4</v>
      </c>
      <c r="AG25" s="12" t="s">
        <v>954</v>
      </c>
      <c r="AH25" s="20">
        <v>42817.972222222219</v>
      </c>
      <c r="AI25" s="12">
        <v>110</v>
      </c>
      <c r="AJ25" s="12">
        <v>4</v>
      </c>
      <c r="AK25" s="12">
        <v>3.7699999999999997E-2</v>
      </c>
      <c r="AL25" s="17">
        <v>13700</v>
      </c>
      <c r="AM25" s="17">
        <v>0.35185185185185186</v>
      </c>
      <c r="AN25" s="9"/>
      <c r="AO25" s="9"/>
      <c r="AP25" s="17">
        <v>0</v>
      </c>
      <c r="AQ25" s="17">
        <v>8252</v>
      </c>
      <c r="AR25" s="17">
        <v>3.3707865168539325E-2</v>
      </c>
      <c r="AS25" s="17">
        <v>0.06</v>
      </c>
      <c r="AT25" s="17">
        <v>0.43678160919540232</v>
      </c>
      <c r="AU25" s="12">
        <v>0.47593582887700536</v>
      </c>
      <c r="AV25" s="12">
        <v>0.93</v>
      </c>
      <c r="AW25" s="9"/>
      <c r="AX25" s="9"/>
      <c r="AY25" s="12">
        <v>76408601</v>
      </c>
      <c r="BD25" s="12">
        <v>0.35185185185185186</v>
      </c>
      <c r="BE25" s="12">
        <v>3.3707865168539325E-2</v>
      </c>
      <c r="BF25" s="12">
        <v>0.43678160919540232</v>
      </c>
      <c r="BG25" s="12">
        <v>0.47593582887700536</v>
      </c>
      <c r="BH25" s="12">
        <v>1E-3</v>
      </c>
      <c r="BI25" s="12">
        <v>0.06</v>
      </c>
      <c r="BJ25" s="12">
        <v>0</v>
      </c>
      <c r="BK25" s="12">
        <v>0.71899999999999997</v>
      </c>
      <c r="BL25" s="12">
        <v>-17</v>
      </c>
      <c r="BM25" s="12">
        <v>-68</v>
      </c>
      <c r="BN25" s="12">
        <v>93</v>
      </c>
      <c r="BO25" s="12">
        <v>110</v>
      </c>
      <c r="BP25" s="12">
        <v>2</v>
      </c>
      <c r="BQ25" s="12">
        <v>-82</v>
      </c>
      <c r="BR25" s="12">
        <v>112</v>
      </c>
      <c r="BS25" s="12">
        <v>103</v>
      </c>
      <c r="BV25" s="12">
        <v>57.359879999999997</v>
      </c>
      <c r="BW25" s="12">
        <v>7.7700568540745418E-2</v>
      </c>
      <c r="BX25" s="12">
        <v>1512</v>
      </c>
      <c r="BY25" s="12">
        <v>1529.5</v>
      </c>
      <c r="BZ25" s="12">
        <v>4.5283047274917196</v>
      </c>
      <c r="CB25" s="12">
        <v>7.5949367088607597E-2</v>
      </c>
      <c r="CC25" s="12">
        <v>18890</v>
      </c>
      <c r="CD25" s="12">
        <v>19110</v>
      </c>
      <c r="CE25" s="12">
        <v>4.632716049382716</v>
      </c>
      <c r="CH25" s="22">
        <v>42817</v>
      </c>
      <c r="CI25">
        <v>109</v>
      </c>
      <c r="CJ25">
        <v>109</v>
      </c>
      <c r="CK25">
        <v>105</v>
      </c>
      <c r="CL25">
        <v>106</v>
      </c>
      <c r="CM25" s="22">
        <v>42818</v>
      </c>
      <c r="CN25">
        <v>111</v>
      </c>
      <c r="CO25">
        <v>113</v>
      </c>
      <c r="CP25">
        <v>108</v>
      </c>
      <c r="CQ25">
        <v>108</v>
      </c>
      <c r="CR25" s="22">
        <v>42821</v>
      </c>
      <c r="CS25">
        <v>106</v>
      </c>
      <c r="CT25">
        <v>108</v>
      </c>
      <c r="CU25">
        <v>106</v>
      </c>
      <c r="CV25">
        <v>107</v>
      </c>
    </row>
    <row r="26" spans="1:103">
      <c r="A26" s="22">
        <v>42817</v>
      </c>
      <c r="B26">
        <v>1287</v>
      </c>
      <c r="C26">
        <v>1287</v>
      </c>
      <c r="D26">
        <v>1287</v>
      </c>
      <c r="E26">
        <v>1287</v>
      </c>
      <c r="F26" s="23">
        <f t="shared" si="0"/>
        <v>0</v>
      </c>
      <c r="G26" s="22">
        <v>42818</v>
      </c>
      <c r="H26">
        <v>1337</v>
      </c>
      <c r="I26">
        <v>1382</v>
      </c>
      <c r="J26">
        <v>1232</v>
      </c>
      <c r="K26">
        <v>1250</v>
      </c>
      <c r="L26" s="22">
        <v>42821</v>
      </c>
      <c r="M26">
        <v>1201</v>
      </c>
      <c r="N26" s="4">
        <v>42818</v>
      </c>
      <c r="O26" s="12" t="s">
        <v>1021</v>
      </c>
      <c r="P26" s="3">
        <v>6545</v>
      </c>
      <c r="Q26" s="3" t="s">
        <v>37</v>
      </c>
      <c r="R26" s="3" t="s">
        <v>17</v>
      </c>
      <c r="S26" s="3">
        <v>0.05</v>
      </c>
      <c r="T26" s="1"/>
      <c r="U26" s="3">
        <v>0</v>
      </c>
      <c r="V26" s="3">
        <v>100</v>
      </c>
      <c r="W26">
        <v>1337</v>
      </c>
      <c r="X26" s="4">
        <v>42821</v>
      </c>
      <c r="Y26">
        <v>1250</v>
      </c>
      <c r="Z26" s="10">
        <f t="shared" si="1"/>
        <v>-8700</v>
      </c>
      <c r="AA26" s="10">
        <f t="shared" si="2"/>
        <v>8700</v>
      </c>
      <c r="AB26" t="str">
        <f t="shared" si="7"/>
        <v/>
      </c>
      <c r="AC26">
        <f t="shared" si="9"/>
        <v>4000</v>
      </c>
      <c r="AD26">
        <f t="shared" si="10"/>
        <v>0.75866425992779785</v>
      </c>
      <c r="AE26" s="15">
        <v>42819</v>
      </c>
      <c r="AF26" s="9">
        <v>-2.2844641915065189E-4</v>
      </c>
      <c r="AG26" s="12" t="s">
        <v>957</v>
      </c>
      <c r="AH26" s="20">
        <v>42817.991666666669</v>
      </c>
      <c r="AI26" s="12">
        <v>5540</v>
      </c>
      <c r="AJ26" s="12">
        <v>390</v>
      </c>
      <c r="AK26" s="12">
        <v>7.5700000000000003E-2</v>
      </c>
      <c r="AL26" s="17">
        <v>12200</v>
      </c>
      <c r="AM26" s="17">
        <v>0.26200000000000001</v>
      </c>
      <c r="AN26" s="9"/>
      <c r="AO26" s="9"/>
      <c r="AP26" s="17">
        <v>0</v>
      </c>
      <c r="AQ26" s="17">
        <v>6127</v>
      </c>
      <c r="AR26" s="17">
        <v>0.44274809160305345</v>
      </c>
      <c r="AS26" s="9"/>
      <c r="AT26" s="17">
        <v>0.44274809160305345</v>
      </c>
      <c r="AU26" s="12">
        <v>0.44274809160305345</v>
      </c>
      <c r="AV26" s="12">
        <v>0</v>
      </c>
      <c r="AW26" s="9"/>
      <c r="AX26" s="9"/>
      <c r="AY26" s="12">
        <v>1225400</v>
      </c>
      <c r="BD26" s="12">
        <v>0.26200000000000001</v>
      </c>
      <c r="BE26" s="12">
        <v>0.44274809160305345</v>
      </c>
      <c r="BF26" s="12">
        <v>0.44274809160305345</v>
      </c>
      <c r="BG26" s="12">
        <v>0.44274809160305345</v>
      </c>
      <c r="BV26" s="12">
        <v>2940.1666500000001</v>
      </c>
      <c r="BW26" s="12">
        <v>7.7700568540745418E-2</v>
      </c>
      <c r="BX26" s="12">
        <v>1512</v>
      </c>
      <c r="BY26" s="12">
        <v>1529.5</v>
      </c>
      <c r="BZ26" s="12">
        <v>3.3719186991869923</v>
      </c>
      <c r="CB26" s="12">
        <v>7.5949367088607597E-2</v>
      </c>
      <c r="CC26" s="12">
        <v>18890</v>
      </c>
      <c r="CD26" s="12">
        <v>19110</v>
      </c>
      <c r="CE26" s="12">
        <v>3.4496666666666669</v>
      </c>
      <c r="CH26" s="22">
        <v>42817</v>
      </c>
      <c r="CI26">
        <v>1287</v>
      </c>
      <c r="CJ26">
        <v>1287</v>
      </c>
      <c r="CK26">
        <v>1287</v>
      </c>
      <c r="CL26">
        <v>1287</v>
      </c>
      <c r="CM26" s="22">
        <v>42818</v>
      </c>
      <c r="CN26">
        <v>1337</v>
      </c>
      <c r="CO26">
        <v>1382</v>
      </c>
      <c r="CP26">
        <v>1232</v>
      </c>
      <c r="CQ26">
        <v>1250</v>
      </c>
      <c r="CR26" s="22">
        <v>42821</v>
      </c>
      <c r="CS26">
        <v>1201</v>
      </c>
      <c r="CT26">
        <v>1227</v>
      </c>
      <c r="CU26">
        <v>1168</v>
      </c>
      <c r="CV26">
        <v>1187</v>
      </c>
    </row>
    <row r="27" spans="1:103">
      <c r="A27" s="22">
        <v>42817</v>
      </c>
      <c r="B27">
        <v>185</v>
      </c>
      <c r="C27">
        <v>186</v>
      </c>
      <c r="D27">
        <v>176</v>
      </c>
      <c r="E27">
        <v>177</v>
      </c>
      <c r="F27" s="23">
        <f t="shared" si="0"/>
        <v>-4.3243243243243246E-2</v>
      </c>
      <c r="G27" s="22">
        <v>42818</v>
      </c>
      <c r="H27">
        <v>190</v>
      </c>
      <c r="I27">
        <v>209</v>
      </c>
      <c r="J27">
        <v>189</v>
      </c>
      <c r="K27">
        <v>190</v>
      </c>
      <c r="L27" s="22">
        <v>42821</v>
      </c>
      <c r="M27">
        <v>189</v>
      </c>
      <c r="N27" s="4">
        <v>42818</v>
      </c>
      <c r="O27" s="3" t="s">
        <v>15</v>
      </c>
      <c r="P27" s="3">
        <v>5103</v>
      </c>
      <c r="Q27" s="3" t="s">
        <v>38</v>
      </c>
      <c r="R27" s="3" t="s">
        <v>17</v>
      </c>
      <c r="S27" s="3">
        <v>0.05</v>
      </c>
      <c r="T27" s="3">
        <v>2</v>
      </c>
      <c r="U27" s="3">
        <v>0</v>
      </c>
      <c r="V27" s="3">
        <v>2900</v>
      </c>
      <c r="W27">
        <v>190</v>
      </c>
      <c r="X27" s="4">
        <v>42821</v>
      </c>
      <c r="Y27">
        <v>190</v>
      </c>
      <c r="Z27" s="10">
        <f t="shared" si="1"/>
        <v>0</v>
      </c>
      <c r="AA27" s="10">
        <f t="shared" si="2"/>
        <v>0</v>
      </c>
      <c r="AB27" t="str">
        <f t="shared" si="7"/>
        <v/>
      </c>
      <c r="AC27">
        <f t="shared" si="9"/>
        <v>4000</v>
      </c>
      <c r="AD27">
        <f t="shared" si="10"/>
        <v>1.041666666666663E-2</v>
      </c>
      <c r="AE27" s="15">
        <v>42819</v>
      </c>
      <c r="AF27" s="9">
        <v>-2.2844641915065189E-4</v>
      </c>
      <c r="AG27" s="12" t="s">
        <v>954</v>
      </c>
      <c r="AH27" s="20">
        <v>42817.997916666667</v>
      </c>
      <c r="AI27" s="12">
        <v>192</v>
      </c>
      <c r="AJ27" s="12">
        <v>15</v>
      </c>
      <c r="AK27" s="12">
        <v>8.4699999999999998E-2</v>
      </c>
      <c r="AL27" s="17">
        <v>11300</v>
      </c>
      <c r="AM27" s="17">
        <v>0.69473684210526321</v>
      </c>
      <c r="AN27" s="9"/>
      <c r="AO27" s="9"/>
      <c r="AP27" s="17">
        <v>0</v>
      </c>
      <c r="AQ27" s="17">
        <v>14416</v>
      </c>
      <c r="AR27" s="17">
        <v>0.41304347826086957</v>
      </c>
      <c r="AS27" s="17">
        <v>0.152</v>
      </c>
      <c r="AT27" s="17">
        <v>0.50909090909090904</v>
      </c>
      <c r="AU27" s="12">
        <v>0.53648068669527893</v>
      </c>
      <c r="AV27" s="12">
        <v>0</v>
      </c>
      <c r="AW27" s="12">
        <v>56.7</v>
      </c>
      <c r="AX27" s="9"/>
      <c r="AY27" s="12">
        <v>75871426</v>
      </c>
      <c r="BD27" s="12">
        <v>0.69473684210526321</v>
      </c>
      <c r="BE27" s="12">
        <v>0.41304347826086957</v>
      </c>
      <c r="BF27" s="12">
        <v>0.50909090909090904</v>
      </c>
      <c r="BG27" s="12">
        <v>0.53648068669527893</v>
      </c>
      <c r="BH27" s="12">
        <v>0.374</v>
      </c>
      <c r="BI27" s="12">
        <v>0.152</v>
      </c>
      <c r="BJ27" s="12">
        <v>0</v>
      </c>
      <c r="BK27" s="12">
        <v>0.51</v>
      </c>
      <c r="BL27" s="12">
        <v>-4070</v>
      </c>
      <c r="BM27" s="12">
        <v>-292</v>
      </c>
      <c r="BN27" s="12">
        <v>5162</v>
      </c>
      <c r="BO27" s="12">
        <v>1471</v>
      </c>
      <c r="BP27" s="12">
        <v>988</v>
      </c>
      <c r="BQ27" s="12">
        <v>790</v>
      </c>
      <c r="BR27" s="12">
        <v>-1325</v>
      </c>
      <c r="BS27" s="12">
        <v>617</v>
      </c>
      <c r="BV27" s="12">
        <v>446.59784999999999</v>
      </c>
      <c r="BW27" s="12">
        <v>7.7700568540745418E-2</v>
      </c>
      <c r="BX27" s="12">
        <v>1512</v>
      </c>
      <c r="BY27" s="12">
        <v>1529.5</v>
      </c>
      <c r="BZ27" s="12">
        <v>8.9412066752246471</v>
      </c>
      <c r="CB27" s="12">
        <v>7.5949367088607597E-2</v>
      </c>
      <c r="CC27" s="12">
        <v>18890</v>
      </c>
      <c r="CD27" s="12">
        <v>19110</v>
      </c>
      <c r="CE27" s="12">
        <v>9.1473684210526311</v>
      </c>
      <c r="CH27" s="22">
        <v>42817</v>
      </c>
      <c r="CI27">
        <v>185</v>
      </c>
      <c r="CJ27">
        <v>186</v>
      </c>
      <c r="CK27">
        <v>176</v>
      </c>
      <c r="CL27">
        <v>177</v>
      </c>
      <c r="CM27" s="22">
        <v>42818</v>
      </c>
      <c r="CN27">
        <v>190</v>
      </c>
      <c r="CO27">
        <v>209</v>
      </c>
      <c r="CP27">
        <v>189</v>
      </c>
      <c r="CQ27">
        <v>190</v>
      </c>
      <c r="CR27" s="22">
        <v>42821</v>
      </c>
      <c r="CS27">
        <v>189</v>
      </c>
      <c r="CT27">
        <v>191</v>
      </c>
      <c r="CU27">
        <v>184</v>
      </c>
      <c r="CV27">
        <v>185</v>
      </c>
    </row>
    <row r="28" spans="1:103">
      <c r="A28" s="22">
        <v>42817</v>
      </c>
      <c r="B28">
        <v>1860</v>
      </c>
      <c r="C28">
        <v>1950</v>
      </c>
      <c r="D28">
        <v>1829</v>
      </c>
      <c r="E28">
        <v>1940</v>
      </c>
      <c r="F28" s="23">
        <f t="shared" si="0"/>
        <v>4.3010752688172005E-2</v>
      </c>
      <c r="G28" s="22">
        <v>42818</v>
      </c>
      <c r="H28">
        <v>2010</v>
      </c>
      <c r="I28">
        <v>2100</v>
      </c>
      <c r="J28">
        <v>1972</v>
      </c>
      <c r="K28">
        <v>1998</v>
      </c>
      <c r="L28" s="22">
        <v>42821</v>
      </c>
      <c r="M28">
        <v>1986</v>
      </c>
      <c r="N28" s="4">
        <v>42818</v>
      </c>
      <c r="O28" s="3" t="s">
        <v>15</v>
      </c>
      <c r="P28" s="3">
        <v>6090</v>
      </c>
      <c r="Q28" s="3" t="s">
        <v>39</v>
      </c>
      <c r="R28" s="3" t="s">
        <v>17</v>
      </c>
      <c r="S28" s="3">
        <v>0.05</v>
      </c>
      <c r="T28" s="3">
        <v>2</v>
      </c>
      <c r="U28" s="3">
        <v>0</v>
      </c>
      <c r="V28" s="3">
        <v>300</v>
      </c>
      <c r="W28">
        <v>2010</v>
      </c>
      <c r="X28" s="4">
        <v>42821</v>
      </c>
      <c r="Y28">
        <v>1998</v>
      </c>
      <c r="Z28" s="10">
        <f t="shared" si="1"/>
        <v>-3600</v>
      </c>
      <c r="AA28" s="10">
        <f t="shared" si="2"/>
        <v>3600</v>
      </c>
      <c r="AB28" t="str">
        <f t="shared" si="7"/>
        <v/>
      </c>
      <c r="AC28">
        <f t="shared" si="9"/>
        <v>4000</v>
      </c>
      <c r="AD28">
        <f t="shared" si="10"/>
        <v>2.8985507246376829E-2</v>
      </c>
      <c r="AE28" s="15">
        <v>42819</v>
      </c>
      <c r="AF28" s="9">
        <v>-2.2844641915065189E-4</v>
      </c>
      <c r="AG28" s="12" t="s">
        <v>957</v>
      </c>
      <c r="AH28" s="20">
        <v>42817.970138888886</v>
      </c>
      <c r="AI28" s="12">
        <v>2070</v>
      </c>
      <c r="AJ28" s="12">
        <v>130</v>
      </c>
      <c r="AK28" s="12">
        <v>6.7000000000000004E-2</v>
      </c>
      <c r="AL28" s="17">
        <v>3000</v>
      </c>
      <c r="AM28" s="17">
        <v>0.74474474474474472</v>
      </c>
      <c r="AN28" s="9"/>
      <c r="AO28" s="9"/>
      <c r="AP28" s="17">
        <v>213.09</v>
      </c>
      <c r="AQ28" s="17">
        <v>11605</v>
      </c>
      <c r="AR28" s="17">
        <v>0.53949406298399583</v>
      </c>
      <c r="AS28" s="17">
        <v>0.34399999999999997</v>
      </c>
      <c r="AT28" s="17">
        <v>0.58082706766917291</v>
      </c>
      <c r="AU28" s="12">
        <v>0.59362186788154903</v>
      </c>
      <c r="AV28" s="12">
        <v>0</v>
      </c>
      <c r="AW28" s="9"/>
      <c r="AX28" s="9"/>
      <c r="AY28" s="12">
        <v>5808500</v>
      </c>
      <c r="BD28" s="12">
        <v>0.74474474474474472</v>
      </c>
      <c r="BE28" s="12">
        <v>0.53949406298399583</v>
      </c>
      <c r="BF28" s="12">
        <v>0.58082706766917291</v>
      </c>
      <c r="BG28" s="12">
        <v>0.59362186788154903</v>
      </c>
      <c r="BH28" s="12">
        <v>0.01</v>
      </c>
      <c r="BI28" s="12">
        <v>0.34399999999999997</v>
      </c>
      <c r="BJ28" s="12">
        <v>0</v>
      </c>
      <c r="BK28" s="12">
        <v>0.47399999999999998</v>
      </c>
      <c r="BL28" s="12">
        <v>29</v>
      </c>
      <c r="BM28" s="12">
        <v>-39</v>
      </c>
      <c r="BN28" s="12">
        <v>1314</v>
      </c>
      <c r="BO28" s="12">
        <v>1509</v>
      </c>
      <c r="BP28" s="12">
        <v>-55</v>
      </c>
      <c r="BQ28" s="12">
        <v>-24</v>
      </c>
      <c r="BR28" s="12">
        <v>0</v>
      </c>
      <c r="BS28" s="12">
        <v>202</v>
      </c>
      <c r="BV28" s="12">
        <v>401.96762999999999</v>
      </c>
      <c r="BW28" s="12">
        <v>7.7700568540745418E-2</v>
      </c>
      <c r="BX28" s="12">
        <v>1512</v>
      </c>
      <c r="BY28" s="12">
        <v>1529.5</v>
      </c>
      <c r="BZ28" s="12">
        <v>9.584804316511633</v>
      </c>
      <c r="CB28" s="12">
        <v>7.5949367088607597E-2</v>
      </c>
      <c r="CC28" s="12">
        <v>18890</v>
      </c>
      <c r="CD28" s="12">
        <v>19110</v>
      </c>
      <c r="CE28" s="12">
        <v>9.8058058058058055</v>
      </c>
      <c r="CH28" s="22">
        <v>42817</v>
      </c>
      <c r="CI28">
        <v>1860</v>
      </c>
      <c r="CJ28">
        <v>1950</v>
      </c>
      <c r="CK28">
        <v>1829</v>
      </c>
      <c r="CL28">
        <v>1940</v>
      </c>
      <c r="CM28" s="22">
        <v>42818</v>
      </c>
      <c r="CN28">
        <v>2010</v>
      </c>
      <c r="CO28">
        <v>2100</v>
      </c>
      <c r="CP28">
        <v>1972</v>
      </c>
      <c r="CQ28">
        <v>1998</v>
      </c>
      <c r="CR28" s="22">
        <v>42821</v>
      </c>
      <c r="CS28">
        <v>1986</v>
      </c>
      <c r="CT28">
        <v>1998</v>
      </c>
      <c r="CU28">
        <v>1890</v>
      </c>
      <c r="CV28">
        <v>1900</v>
      </c>
    </row>
    <row r="29" spans="1:103">
      <c r="A29" s="22">
        <v>42821</v>
      </c>
      <c r="B29">
        <v>842</v>
      </c>
      <c r="C29">
        <v>857</v>
      </c>
      <c r="D29">
        <v>733</v>
      </c>
      <c r="E29">
        <v>857</v>
      </c>
      <c r="F29" s="23">
        <f t="shared" si="0"/>
        <v>1.7814726840855055E-2</v>
      </c>
      <c r="G29" s="22">
        <v>42822</v>
      </c>
      <c r="H29">
        <v>812</v>
      </c>
      <c r="I29">
        <v>1007</v>
      </c>
      <c r="J29">
        <v>769</v>
      </c>
      <c r="K29">
        <v>1007</v>
      </c>
      <c r="L29" s="22">
        <v>42823</v>
      </c>
      <c r="M29">
        <v>1017</v>
      </c>
      <c r="N29" s="4">
        <v>42822</v>
      </c>
      <c r="O29" s="12" t="s">
        <v>1022</v>
      </c>
      <c r="P29" s="3">
        <v>6542</v>
      </c>
      <c r="Q29" s="3" t="s">
        <v>41</v>
      </c>
      <c r="R29" s="3" t="s">
        <v>13</v>
      </c>
      <c r="S29" s="3">
        <v>0.05</v>
      </c>
      <c r="T29" s="1"/>
      <c r="U29" s="3">
        <v>0</v>
      </c>
      <c r="V29" s="3">
        <v>600</v>
      </c>
      <c r="W29">
        <v>812</v>
      </c>
      <c r="X29" s="4">
        <v>42823</v>
      </c>
      <c r="Y29">
        <v>1007</v>
      </c>
      <c r="Z29" s="10">
        <f t="shared" si="1"/>
        <v>117000</v>
      </c>
      <c r="AA29" s="10">
        <f t="shared" si="2"/>
        <v>117000</v>
      </c>
      <c r="AB29" t="str">
        <f t="shared" si="7"/>
        <v/>
      </c>
      <c r="AC29">
        <f t="shared" si="9"/>
        <v>4000</v>
      </c>
      <c r="AD29">
        <f t="shared" si="10"/>
        <v>1.9678860316310498E-2</v>
      </c>
      <c r="AE29" s="15">
        <v>42823</v>
      </c>
      <c r="AF29" s="9">
        <v>-2.2207419433775133E-3</v>
      </c>
      <c r="AG29" s="12" t="s">
        <v>960</v>
      </c>
      <c r="AH29" s="20">
        <v>42821.997916666667</v>
      </c>
      <c r="AI29" s="12">
        <v>828.3</v>
      </c>
      <c r="AJ29" s="12">
        <v>-28.7</v>
      </c>
      <c r="AK29" s="12">
        <v>-3.3500000000000002E-2</v>
      </c>
      <c r="AL29" s="17">
        <v>50600</v>
      </c>
      <c r="AM29" s="17">
        <v>0.23762376237623761</v>
      </c>
      <c r="AN29" s="9"/>
      <c r="AO29" s="9"/>
      <c r="AP29" s="17">
        <v>73.89</v>
      </c>
      <c r="AQ29" s="17">
        <v>3011</v>
      </c>
      <c r="AR29" s="17">
        <v>1</v>
      </c>
      <c r="AS29" s="9"/>
      <c r="AT29" s="17">
        <v>1</v>
      </c>
      <c r="AU29" s="12">
        <v>1</v>
      </c>
      <c r="AV29" s="12">
        <v>0</v>
      </c>
      <c r="AW29" s="9"/>
      <c r="AX29" s="9"/>
      <c r="AY29" s="12">
        <v>4259200</v>
      </c>
      <c r="BD29" s="12">
        <v>0.23762376237623761</v>
      </c>
      <c r="BE29" s="12">
        <v>1</v>
      </c>
      <c r="BF29" s="12">
        <v>1</v>
      </c>
      <c r="BG29" s="12">
        <v>1</v>
      </c>
      <c r="BT29" s="12">
        <v>0.33874666152167493</v>
      </c>
      <c r="BU29" s="12">
        <v>0.62044739859542453</v>
      </c>
      <c r="BV29" s="12">
        <v>0.61303593867478856</v>
      </c>
      <c r="BW29" s="12">
        <v>0.49438769781129382</v>
      </c>
      <c r="BX29" s="12">
        <v>0.44353209331475668</v>
      </c>
      <c r="BY29" s="12">
        <v>1529</v>
      </c>
      <c r="BZ29" s="12">
        <v>1</v>
      </c>
      <c r="CB29" s="12">
        <v>7.5949367088607597E-2</v>
      </c>
      <c r="CC29" s="12">
        <v>18800</v>
      </c>
      <c r="CD29" s="12">
        <v>19020</v>
      </c>
      <c r="CE29" s="12">
        <v>3.1287128712871284</v>
      </c>
      <c r="CH29" s="22">
        <v>42821</v>
      </c>
      <c r="CI29">
        <v>842</v>
      </c>
      <c r="CJ29">
        <v>857</v>
      </c>
      <c r="CK29">
        <v>733</v>
      </c>
      <c r="CL29">
        <v>857</v>
      </c>
      <c r="CM29" s="22">
        <v>42822</v>
      </c>
      <c r="CN29">
        <v>812</v>
      </c>
      <c r="CO29">
        <v>1007</v>
      </c>
      <c r="CP29">
        <v>769</v>
      </c>
      <c r="CQ29">
        <v>1007</v>
      </c>
      <c r="CR29" s="22">
        <v>42823</v>
      </c>
      <c r="CS29">
        <v>1017</v>
      </c>
      <c r="CT29">
        <v>1075</v>
      </c>
      <c r="CU29">
        <v>921</v>
      </c>
      <c r="CV29">
        <v>950</v>
      </c>
    </row>
    <row r="30" spans="1:103">
      <c r="A30" s="22">
        <v>42821</v>
      </c>
      <c r="B30">
        <v>613</v>
      </c>
      <c r="C30">
        <v>616</v>
      </c>
      <c r="D30">
        <v>540</v>
      </c>
      <c r="E30">
        <v>544</v>
      </c>
      <c r="F30" s="23">
        <f t="shared" si="0"/>
        <v>-0.11256117455138659</v>
      </c>
      <c r="G30" s="22">
        <v>42822</v>
      </c>
      <c r="H30">
        <v>570</v>
      </c>
      <c r="I30">
        <v>575</v>
      </c>
      <c r="J30">
        <v>534</v>
      </c>
      <c r="K30">
        <v>538</v>
      </c>
      <c r="L30" s="22">
        <v>42823</v>
      </c>
      <c r="M30">
        <v>545</v>
      </c>
      <c r="N30" s="4">
        <v>42822</v>
      </c>
      <c r="O30" s="3" t="s">
        <v>15</v>
      </c>
      <c r="P30" s="3">
        <v>3911</v>
      </c>
      <c r="Q30" s="3" t="s">
        <v>42</v>
      </c>
      <c r="R30" s="3" t="s">
        <v>17</v>
      </c>
      <c r="S30" s="3">
        <v>0.05</v>
      </c>
      <c r="T30" s="1"/>
      <c r="U30" s="3">
        <v>0</v>
      </c>
      <c r="V30" s="3">
        <v>1000</v>
      </c>
      <c r="W30">
        <v>570</v>
      </c>
      <c r="X30" s="4">
        <v>42823</v>
      </c>
      <c r="Y30">
        <v>538</v>
      </c>
      <c r="Z30" s="10">
        <f t="shared" si="1"/>
        <v>-32000</v>
      </c>
      <c r="AA30" s="10">
        <f t="shared" si="2"/>
        <v>32000</v>
      </c>
      <c r="AB30" t="str">
        <f t="shared" si="7"/>
        <v/>
      </c>
      <c r="AC30">
        <f t="shared" si="9"/>
        <v>4000</v>
      </c>
      <c r="AD30">
        <f t="shared" si="10"/>
        <v>1.7574692442883233E-3</v>
      </c>
      <c r="AE30" s="15">
        <v>42823</v>
      </c>
      <c r="AF30" s="9">
        <v>-2.2207419433775133E-3</v>
      </c>
      <c r="AG30" s="12" t="s">
        <v>957</v>
      </c>
      <c r="AH30" s="20">
        <v>42821.998611111114</v>
      </c>
      <c r="AI30" s="12">
        <v>569</v>
      </c>
      <c r="AJ30" s="12">
        <v>25</v>
      </c>
      <c r="AK30" s="12">
        <v>4.5999999999999999E-2</v>
      </c>
      <c r="AL30" s="17">
        <v>25000</v>
      </c>
      <c r="AM30" s="17">
        <v>0.26424050632911394</v>
      </c>
      <c r="AN30" s="9"/>
      <c r="AO30" s="9"/>
      <c r="AP30" s="17">
        <v>65.17</v>
      </c>
      <c r="AQ30" s="17">
        <v>21800</v>
      </c>
      <c r="AR30" s="17">
        <v>1.3863636363636365</v>
      </c>
      <c r="AS30" s="17">
        <v>9.0999999999999998E-2</v>
      </c>
      <c r="AT30" s="17">
        <v>0.50309278350515463</v>
      </c>
      <c r="AU30" s="12">
        <v>0.12875989445910291</v>
      </c>
      <c r="AV30" s="12">
        <v>0</v>
      </c>
      <c r="AW30" s="9"/>
      <c r="AX30" s="9"/>
      <c r="AY30" s="12">
        <v>34493500</v>
      </c>
      <c r="BD30" s="12">
        <v>0.26424050632911394</v>
      </c>
      <c r="BE30" s="12">
        <v>1.3863636363636365</v>
      </c>
      <c r="BF30" s="12">
        <v>0.50309278350515463</v>
      </c>
      <c r="BG30" s="12">
        <v>0.12875989445910291</v>
      </c>
      <c r="BH30" s="12">
        <v>0.19900000000000001</v>
      </c>
      <c r="BI30" s="12">
        <v>9.0999999999999998E-2</v>
      </c>
      <c r="BJ30" s="12">
        <v>0.02</v>
      </c>
      <c r="BK30" s="12">
        <v>0.68899999999999995</v>
      </c>
      <c r="BL30" s="12">
        <v>691</v>
      </c>
      <c r="BM30" s="12">
        <v>2</v>
      </c>
      <c r="BN30" s="12">
        <v>821</v>
      </c>
      <c r="BO30" s="12">
        <v>2003</v>
      </c>
      <c r="BP30" s="12">
        <v>-298</v>
      </c>
      <c r="BQ30" s="12">
        <v>-202</v>
      </c>
      <c r="BR30" s="12">
        <v>550</v>
      </c>
      <c r="BS30" s="12">
        <v>495</v>
      </c>
      <c r="BT30" s="12">
        <v>0.42637404347228225</v>
      </c>
      <c r="BU30" s="12">
        <v>0.53974705392847555</v>
      </c>
      <c r="BV30" s="12">
        <v>0.48760416253324096</v>
      </c>
      <c r="BW30" s="12">
        <v>0.42169590136173724</v>
      </c>
      <c r="BX30" s="12">
        <v>4.9035731642979655E-2</v>
      </c>
      <c r="BY30" s="12">
        <v>1529</v>
      </c>
      <c r="BZ30" s="12">
        <v>0.24107142857142858</v>
      </c>
      <c r="CB30" s="12">
        <v>7.5949367088607597E-2</v>
      </c>
      <c r="CC30" s="12">
        <v>18800</v>
      </c>
      <c r="CD30" s="12">
        <v>19020</v>
      </c>
      <c r="CE30" s="12">
        <v>3.479166666666667</v>
      </c>
      <c r="CH30" s="22">
        <v>42821</v>
      </c>
      <c r="CI30">
        <v>613</v>
      </c>
      <c r="CJ30">
        <v>616</v>
      </c>
      <c r="CK30">
        <v>540</v>
      </c>
      <c r="CL30">
        <v>544</v>
      </c>
      <c r="CM30" s="22">
        <v>42822</v>
      </c>
      <c r="CN30">
        <v>570</v>
      </c>
      <c r="CO30">
        <v>575</v>
      </c>
      <c r="CP30">
        <v>534</v>
      </c>
      <c r="CQ30">
        <v>538</v>
      </c>
      <c r="CR30" s="22">
        <v>42823</v>
      </c>
      <c r="CS30">
        <v>545</v>
      </c>
      <c r="CT30">
        <v>566</v>
      </c>
      <c r="CU30">
        <v>532</v>
      </c>
      <c r="CV30">
        <v>541</v>
      </c>
    </row>
    <row r="31" spans="1:103">
      <c r="A31" s="22">
        <v>42821</v>
      </c>
      <c r="B31">
        <v>1001</v>
      </c>
      <c r="C31">
        <v>1001</v>
      </c>
      <c r="D31">
        <v>1001</v>
      </c>
      <c r="E31">
        <v>1001</v>
      </c>
      <c r="F31" s="23">
        <f t="shared" si="0"/>
        <v>0</v>
      </c>
      <c r="G31" s="22">
        <v>42822</v>
      </c>
      <c r="H31">
        <v>1126</v>
      </c>
      <c r="I31">
        <v>1251</v>
      </c>
      <c r="J31">
        <v>918</v>
      </c>
      <c r="K31">
        <v>1000</v>
      </c>
      <c r="L31" s="22">
        <v>42823</v>
      </c>
      <c r="M31">
        <v>953</v>
      </c>
      <c r="N31" s="4">
        <v>42822</v>
      </c>
      <c r="O31" s="3" t="s">
        <v>15</v>
      </c>
      <c r="P31" s="3">
        <v>2425</v>
      </c>
      <c r="Q31" s="3" t="s">
        <v>19</v>
      </c>
      <c r="R31" s="3" t="s">
        <v>17</v>
      </c>
      <c r="S31" s="3">
        <v>0.05</v>
      </c>
      <c r="T31" s="3">
        <v>2</v>
      </c>
      <c r="U31" s="3">
        <v>0</v>
      </c>
      <c r="V31" s="3">
        <v>300</v>
      </c>
      <c r="W31">
        <v>1126</v>
      </c>
      <c r="X31" s="4">
        <v>42823</v>
      </c>
      <c r="Y31">
        <v>1000</v>
      </c>
      <c r="Z31" s="10">
        <f t="shared" si="1"/>
        <v>-37800</v>
      </c>
      <c r="AA31" s="10">
        <f t="shared" si="2"/>
        <v>37800</v>
      </c>
      <c r="AB31" t="str">
        <f t="shared" si="7"/>
        <v/>
      </c>
      <c r="AC31">
        <f t="shared" si="9"/>
        <v>4000</v>
      </c>
      <c r="AD31">
        <f t="shared" si="10"/>
        <v>0.47210501640881386</v>
      </c>
      <c r="AE31" s="15">
        <v>42823</v>
      </c>
      <c r="AF31" s="9">
        <v>-2.2207419433775133E-3</v>
      </c>
      <c r="AG31" s="12" t="s">
        <v>960</v>
      </c>
      <c r="AH31" s="20">
        <v>42821.998611111114</v>
      </c>
      <c r="AI31" s="12">
        <v>2133</v>
      </c>
      <c r="AJ31" s="12">
        <v>130</v>
      </c>
      <c r="AK31" s="12">
        <v>6.4899999999999999E-2</v>
      </c>
      <c r="AL31" s="17">
        <v>13900</v>
      </c>
      <c r="AM31" s="17">
        <v>0.58951965065502188</v>
      </c>
      <c r="AN31" s="9"/>
      <c r="AO31" s="9"/>
      <c r="AP31" s="17">
        <v>0</v>
      </c>
      <c r="AQ31" s="17">
        <v>3366</v>
      </c>
      <c r="AR31" s="17">
        <v>1</v>
      </c>
      <c r="AS31" s="17">
        <v>0.20699999999999999</v>
      </c>
      <c r="AT31" s="17">
        <v>1</v>
      </c>
      <c r="AU31" s="12">
        <v>1</v>
      </c>
      <c r="AV31" s="12">
        <v>0.84</v>
      </c>
      <c r="AW31" s="9"/>
      <c r="AX31" s="9"/>
      <c r="AY31" s="12">
        <v>2100000</v>
      </c>
      <c r="BD31" s="12">
        <v>0.58951965065502188</v>
      </c>
      <c r="BE31" s="12">
        <v>1</v>
      </c>
      <c r="BF31" s="12">
        <v>1</v>
      </c>
      <c r="BG31" s="12">
        <v>1</v>
      </c>
      <c r="BH31" s="12">
        <v>2.4E-2</v>
      </c>
      <c r="BI31" s="12">
        <v>0.20699999999999999</v>
      </c>
      <c r="BJ31" s="12">
        <v>0</v>
      </c>
      <c r="BK31" s="12">
        <v>0.71599999999999997</v>
      </c>
      <c r="BL31" s="12">
        <v>446</v>
      </c>
      <c r="BM31" s="12">
        <v>-45</v>
      </c>
      <c r="BN31" s="12">
        <v>-235</v>
      </c>
      <c r="BO31" s="12">
        <v>1165</v>
      </c>
      <c r="BP31" s="12">
        <v>588</v>
      </c>
      <c r="BQ31" s="12">
        <v>-127</v>
      </c>
      <c r="BR31" s="12">
        <v>-132</v>
      </c>
      <c r="BS31" s="12">
        <v>1000</v>
      </c>
      <c r="BT31" s="12">
        <v>0.33874666152167493</v>
      </c>
      <c r="BU31" s="12">
        <v>0.62044739859542453</v>
      </c>
      <c r="BV31" s="12">
        <v>0.61303593867478856</v>
      </c>
      <c r="BW31" s="12">
        <v>0.49438769781129382</v>
      </c>
      <c r="BX31" s="12">
        <v>0.44353209331475668</v>
      </c>
      <c r="BY31" s="12">
        <v>1529</v>
      </c>
      <c r="BZ31" s="12">
        <v>1</v>
      </c>
      <c r="CB31" s="12">
        <v>7.5949367088607597E-2</v>
      </c>
      <c r="CC31" s="12">
        <v>18800</v>
      </c>
      <c r="CD31" s="12">
        <v>19020</v>
      </c>
      <c r="CE31" s="12">
        <v>7.7620087336244543</v>
      </c>
      <c r="CH31" s="22">
        <v>42821</v>
      </c>
      <c r="CI31">
        <v>1001</v>
      </c>
      <c r="CJ31">
        <v>1001</v>
      </c>
      <c r="CK31">
        <v>1001</v>
      </c>
      <c r="CL31">
        <v>1001</v>
      </c>
      <c r="CM31" s="22">
        <v>42822</v>
      </c>
      <c r="CN31">
        <v>1126</v>
      </c>
      <c r="CO31">
        <v>1251</v>
      </c>
      <c r="CP31">
        <v>918</v>
      </c>
      <c r="CQ31">
        <v>1000</v>
      </c>
      <c r="CR31" s="22">
        <v>42823</v>
      </c>
      <c r="CS31">
        <v>953</v>
      </c>
      <c r="CT31">
        <v>962</v>
      </c>
      <c r="CU31">
        <v>836</v>
      </c>
      <c r="CV31">
        <v>916</v>
      </c>
    </row>
    <row r="32" spans="1:103">
      <c r="A32" s="22">
        <v>42821</v>
      </c>
      <c r="B32">
        <v>121</v>
      </c>
      <c r="C32">
        <v>124</v>
      </c>
      <c r="D32">
        <v>120</v>
      </c>
      <c r="E32">
        <v>124</v>
      </c>
      <c r="F32" s="23">
        <f t="shared" si="0"/>
        <v>2.4793388429751984E-2</v>
      </c>
      <c r="G32" s="22">
        <v>42822</v>
      </c>
      <c r="H32">
        <v>142</v>
      </c>
      <c r="I32">
        <v>142</v>
      </c>
      <c r="J32">
        <v>135</v>
      </c>
      <c r="K32">
        <v>138</v>
      </c>
      <c r="L32" s="22">
        <v>42823</v>
      </c>
      <c r="M32">
        <v>140</v>
      </c>
      <c r="N32" s="4">
        <v>42822</v>
      </c>
      <c r="O32" s="3" t="s">
        <v>15</v>
      </c>
      <c r="P32" s="3">
        <v>3578</v>
      </c>
      <c r="Q32" s="3" t="s">
        <v>43</v>
      </c>
      <c r="R32" s="3" t="s">
        <v>17</v>
      </c>
      <c r="S32" s="3">
        <v>0.05</v>
      </c>
      <c r="T32" s="3">
        <v>2</v>
      </c>
      <c r="U32" s="3">
        <v>0</v>
      </c>
      <c r="V32" s="3">
        <v>5000</v>
      </c>
      <c r="W32">
        <v>142</v>
      </c>
      <c r="X32" s="4">
        <v>42823</v>
      </c>
      <c r="Y32">
        <v>138</v>
      </c>
      <c r="Z32" s="10">
        <f t="shared" si="1"/>
        <v>-20000</v>
      </c>
      <c r="AA32" s="10">
        <f t="shared" si="2"/>
        <v>20000</v>
      </c>
      <c r="AB32" t="str">
        <f t="shared" si="7"/>
        <v/>
      </c>
      <c r="AC32">
        <f t="shared" si="9"/>
        <v>4000</v>
      </c>
      <c r="AD32">
        <f t="shared" si="10"/>
        <v>5.3333333333333344E-2</v>
      </c>
      <c r="AE32" s="15">
        <v>42823</v>
      </c>
      <c r="AF32" s="9">
        <v>-2.2207419433775133E-3</v>
      </c>
      <c r="AG32" s="12" t="s">
        <v>954</v>
      </c>
      <c r="AH32" s="20">
        <v>42821.763194444444</v>
      </c>
      <c r="AI32" s="12">
        <v>150</v>
      </c>
      <c r="AJ32" s="12">
        <v>26</v>
      </c>
      <c r="AK32" s="12">
        <v>0.2097</v>
      </c>
      <c r="AL32" s="17">
        <v>4000</v>
      </c>
      <c r="AM32" s="17">
        <v>0.2032520325203252</v>
      </c>
      <c r="AN32" s="9"/>
      <c r="AO32" s="9"/>
      <c r="AP32" s="17">
        <v>0</v>
      </c>
      <c r="AQ32" s="17">
        <v>878</v>
      </c>
      <c r="AR32" s="17">
        <v>0.65116279069767447</v>
      </c>
      <c r="AS32" s="17">
        <v>0.316</v>
      </c>
      <c r="AT32" s="17">
        <v>0.72580645161290325</v>
      </c>
      <c r="AU32" s="12">
        <v>0.29714285714285715</v>
      </c>
      <c r="AV32" s="12">
        <v>0</v>
      </c>
      <c r="AW32" s="9"/>
      <c r="AX32" s="9"/>
      <c r="AY32" s="12">
        <v>7140078</v>
      </c>
      <c r="BD32" s="12">
        <v>0.2032520325203252</v>
      </c>
      <c r="BE32" s="12">
        <v>0.65116279069767447</v>
      </c>
      <c r="BF32" s="12">
        <v>0.72580645161290325</v>
      </c>
      <c r="BG32" s="12">
        <v>0.29714285714285715</v>
      </c>
      <c r="BH32" s="12">
        <v>0</v>
      </c>
      <c r="BI32" s="12">
        <v>0.316</v>
      </c>
      <c r="BJ32" s="12">
        <v>0</v>
      </c>
      <c r="BK32" s="12">
        <v>0.65600000000000003</v>
      </c>
      <c r="BL32" s="12">
        <v>36</v>
      </c>
      <c r="BM32" s="12">
        <v>0</v>
      </c>
      <c r="BN32" s="12">
        <v>-164</v>
      </c>
      <c r="BO32" s="12">
        <v>650</v>
      </c>
      <c r="BP32" s="12">
        <v>318</v>
      </c>
      <c r="BQ32" s="12">
        <v>-59</v>
      </c>
      <c r="BR32" s="12">
        <v>-21</v>
      </c>
      <c r="BS32" s="12">
        <v>779</v>
      </c>
      <c r="BT32" s="12">
        <v>0.25752375286299617</v>
      </c>
      <c r="BU32" s="12">
        <v>0.66836525291561077</v>
      </c>
      <c r="BV32" s="12">
        <v>0.66497311566878714</v>
      </c>
      <c r="BW32" s="12">
        <v>0.54094272291662326</v>
      </c>
      <c r="BX32" s="12">
        <v>0.45806033786997835</v>
      </c>
      <c r="BY32" s="12">
        <v>1529</v>
      </c>
      <c r="BZ32" s="12">
        <v>8.3333333333333329E-2</v>
      </c>
      <c r="CB32" s="12">
        <v>7.5949367088607597E-2</v>
      </c>
      <c r="CC32" s="12">
        <v>18800</v>
      </c>
      <c r="CD32" s="12">
        <v>19020</v>
      </c>
      <c r="CE32" s="12">
        <v>2.6761517615176151</v>
      </c>
      <c r="CH32" s="22">
        <v>42821</v>
      </c>
      <c r="CI32">
        <v>121</v>
      </c>
      <c r="CJ32">
        <v>124</v>
      </c>
      <c r="CK32">
        <v>120</v>
      </c>
      <c r="CL32">
        <v>124</v>
      </c>
      <c r="CM32" s="22">
        <v>42822</v>
      </c>
      <c r="CN32">
        <v>142</v>
      </c>
      <c r="CO32">
        <v>142</v>
      </c>
      <c r="CP32">
        <v>135</v>
      </c>
      <c r="CQ32">
        <v>138</v>
      </c>
      <c r="CR32" s="22">
        <v>42823</v>
      </c>
      <c r="CS32">
        <v>140</v>
      </c>
      <c r="CT32">
        <v>142</v>
      </c>
      <c r="CU32">
        <v>138</v>
      </c>
      <c r="CV32">
        <v>140</v>
      </c>
    </row>
    <row r="33" spans="1:100">
      <c r="A33" s="22">
        <v>42821</v>
      </c>
      <c r="B33">
        <v>577</v>
      </c>
      <c r="C33">
        <v>577</v>
      </c>
      <c r="D33">
        <v>577</v>
      </c>
      <c r="E33">
        <v>577</v>
      </c>
      <c r="F33" s="23">
        <f t="shared" si="0"/>
        <v>0</v>
      </c>
      <c r="G33" s="22">
        <v>42822</v>
      </c>
      <c r="H33">
        <v>677</v>
      </c>
      <c r="I33">
        <v>677</v>
      </c>
      <c r="J33">
        <v>677</v>
      </c>
      <c r="K33">
        <v>677</v>
      </c>
      <c r="L33" s="22">
        <v>42823</v>
      </c>
      <c r="M33">
        <v>873</v>
      </c>
      <c r="N33" s="4">
        <v>42822</v>
      </c>
      <c r="O33" s="3" t="s">
        <v>15</v>
      </c>
      <c r="P33" s="3">
        <v>6901</v>
      </c>
      <c r="Q33" s="3" t="s">
        <v>26</v>
      </c>
      <c r="R33" s="3" t="s">
        <v>17</v>
      </c>
      <c r="S33" s="3">
        <v>0.05</v>
      </c>
      <c r="T33" s="3" t="s">
        <v>27</v>
      </c>
      <c r="U33" s="3">
        <v>0</v>
      </c>
      <c r="V33" s="3">
        <v>1000</v>
      </c>
      <c r="W33">
        <v>677</v>
      </c>
      <c r="X33" s="4">
        <v>42823</v>
      </c>
      <c r="Y33">
        <v>677</v>
      </c>
      <c r="Z33" s="10">
        <f t="shared" si="1"/>
        <v>0</v>
      </c>
      <c r="AA33" s="10">
        <f t="shared" si="2"/>
        <v>0</v>
      </c>
      <c r="AB33" t="str">
        <f t="shared" si="7"/>
        <v/>
      </c>
      <c r="AC33">
        <f t="shared" si="9"/>
        <v>4000</v>
      </c>
      <c r="AD33">
        <f t="shared" si="10"/>
        <v>0</v>
      </c>
      <c r="AE33" s="15">
        <v>42823</v>
      </c>
      <c r="AF33" s="9">
        <v>-2.2207419433775133E-3</v>
      </c>
      <c r="AG33" s="12" t="s">
        <v>962</v>
      </c>
      <c r="AH33" s="20">
        <v>42821.955555555556</v>
      </c>
      <c r="AI33" s="12">
        <v>677</v>
      </c>
      <c r="AJ33" s="12">
        <v>100</v>
      </c>
      <c r="AK33" s="12">
        <v>0.17330000000000001</v>
      </c>
      <c r="AL33" s="17">
        <v>2000</v>
      </c>
      <c r="AM33" s="17">
        <v>0.57947686116700203</v>
      </c>
      <c r="AN33" s="9"/>
      <c r="AO33" s="17">
        <v>0.05</v>
      </c>
      <c r="AP33" s="17">
        <v>2.1</v>
      </c>
      <c r="AQ33" s="17">
        <v>10740</v>
      </c>
      <c r="AR33" s="17">
        <v>1</v>
      </c>
      <c r="AS33" s="17">
        <v>0.316</v>
      </c>
      <c r="AT33" s="17">
        <v>1</v>
      </c>
      <c r="AU33" s="12">
        <v>1</v>
      </c>
      <c r="AV33" s="12">
        <v>0.8</v>
      </c>
      <c r="AW33" s="9"/>
      <c r="AX33" s="9"/>
      <c r="AY33" s="12">
        <v>21610000</v>
      </c>
      <c r="BD33" s="12">
        <v>0.57947686116700203</v>
      </c>
      <c r="BE33" s="12">
        <v>1</v>
      </c>
      <c r="BF33" s="12">
        <v>1</v>
      </c>
      <c r="BG33" s="12">
        <v>1</v>
      </c>
      <c r="BH33" s="12">
        <v>8.9999999999999993E-3</v>
      </c>
      <c r="BI33" s="12">
        <v>0.316</v>
      </c>
      <c r="BJ33" s="12">
        <v>1.0999999999999999E-2</v>
      </c>
      <c r="BK33" s="12">
        <v>0.59099999999999997</v>
      </c>
      <c r="BL33" s="12">
        <v>275</v>
      </c>
      <c r="BM33" s="12">
        <v>-825</v>
      </c>
      <c r="BN33" s="12">
        <v>354</v>
      </c>
      <c r="BO33" s="12">
        <v>1794</v>
      </c>
      <c r="BP33" s="12">
        <v>1230</v>
      </c>
      <c r="BQ33" s="12">
        <v>-353</v>
      </c>
      <c r="BR33" s="12">
        <v>-245</v>
      </c>
      <c r="BS33" s="12">
        <v>1863</v>
      </c>
      <c r="BT33" s="12">
        <v>0.20229438725704685</v>
      </c>
      <c r="BU33" s="12">
        <v>0.71310722641267454</v>
      </c>
      <c r="BV33" s="12">
        <v>0.72113313099410936</v>
      </c>
      <c r="BW33" s="12">
        <v>0.61271215264140988</v>
      </c>
      <c r="BX33" s="12">
        <v>0.35374484811476276</v>
      </c>
      <c r="BY33" s="12">
        <v>1529</v>
      </c>
      <c r="BZ33" s="12">
        <v>1</v>
      </c>
      <c r="CB33" s="12">
        <v>7.5949367088607597E-2</v>
      </c>
      <c r="CC33" s="12">
        <v>18800</v>
      </c>
      <c r="CD33" s="12">
        <v>19020</v>
      </c>
      <c r="CE33" s="12">
        <v>7.6297786720321934</v>
      </c>
      <c r="CH33" s="22">
        <v>42821</v>
      </c>
      <c r="CI33">
        <v>577</v>
      </c>
      <c r="CJ33">
        <v>577</v>
      </c>
      <c r="CK33">
        <v>577</v>
      </c>
      <c r="CL33">
        <v>577</v>
      </c>
      <c r="CM33" s="22">
        <v>42822</v>
      </c>
      <c r="CN33">
        <v>677</v>
      </c>
      <c r="CO33">
        <v>677</v>
      </c>
      <c r="CP33">
        <v>677</v>
      </c>
      <c r="CQ33">
        <v>677</v>
      </c>
      <c r="CR33" s="22">
        <v>42823</v>
      </c>
      <c r="CS33">
        <v>873</v>
      </c>
      <c r="CT33">
        <v>873</v>
      </c>
      <c r="CU33">
        <v>873</v>
      </c>
      <c r="CV33">
        <v>873</v>
      </c>
    </row>
    <row r="34" spans="1:100">
      <c r="A34" s="22">
        <v>42822</v>
      </c>
      <c r="B34">
        <v>917</v>
      </c>
      <c r="C34">
        <v>1059</v>
      </c>
      <c r="D34">
        <v>916</v>
      </c>
      <c r="E34">
        <v>1059</v>
      </c>
      <c r="F34" s="23">
        <f t="shared" si="0"/>
        <v>0.15485278080697928</v>
      </c>
      <c r="G34" s="22">
        <v>42823</v>
      </c>
      <c r="H34">
        <v>1135</v>
      </c>
      <c r="I34">
        <v>1149</v>
      </c>
      <c r="J34">
        <v>983</v>
      </c>
      <c r="K34">
        <v>990</v>
      </c>
      <c r="L34" s="22">
        <v>42824</v>
      </c>
      <c r="M34">
        <v>1030</v>
      </c>
      <c r="N34" s="4">
        <v>42823</v>
      </c>
      <c r="O34" s="3" t="s">
        <v>15</v>
      </c>
      <c r="P34" s="3">
        <v>6637</v>
      </c>
      <c r="Q34" s="3" t="s">
        <v>44</v>
      </c>
      <c r="R34" s="3" t="s">
        <v>17</v>
      </c>
      <c r="S34" s="3">
        <v>0.05</v>
      </c>
      <c r="T34" s="3">
        <v>2</v>
      </c>
      <c r="U34" s="3">
        <v>0</v>
      </c>
      <c r="V34" s="3">
        <v>500</v>
      </c>
      <c r="W34">
        <v>1135</v>
      </c>
      <c r="X34" s="4">
        <v>42824</v>
      </c>
      <c r="Y34">
        <v>990</v>
      </c>
      <c r="Z34" s="10">
        <f t="shared" si="1"/>
        <v>-72500</v>
      </c>
      <c r="AA34" s="10">
        <f t="shared" si="2"/>
        <v>72500</v>
      </c>
      <c r="AB34" t="str">
        <f t="shared" si="7"/>
        <v/>
      </c>
      <c r="AC34">
        <f t="shared" si="9"/>
        <v>4000</v>
      </c>
      <c r="AD34">
        <f t="shared" si="10"/>
        <v>4.461279461279466E-2</v>
      </c>
      <c r="AE34" s="15">
        <v>42824</v>
      </c>
      <c r="AF34" s="9">
        <v>7.3242249274729776E-3</v>
      </c>
      <c r="AG34" s="12" t="s">
        <v>960</v>
      </c>
      <c r="AH34" s="20">
        <v>42822.991666666669</v>
      </c>
      <c r="AI34" s="12">
        <v>1188</v>
      </c>
      <c r="AJ34" s="12">
        <v>143</v>
      </c>
      <c r="AK34" s="12">
        <v>0.1368</v>
      </c>
      <c r="AL34" s="17">
        <v>27700</v>
      </c>
      <c r="AM34" s="17">
        <v>0.14333333333333334</v>
      </c>
      <c r="AN34" s="9"/>
      <c r="AO34" s="9"/>
      <c r="AP34" s="17">
        <v>0</v>
      </c>
      <c r="AQ34" s="17">
        <v>11727</v>
      </c>
      <c r="AR34" s="17">
        <v>0.92307692307692313</v>
      </c>
      <c r="AS34" s="17">
        <v>3.9E-2</v>
      </c>
      <c r="AT34" s="17">
        <v>0.93296089385474856</v>
      </c>
      <c r="AU34" s="12">
        <v>0.32301740812379109</v>
      </c>
      <c r="AV34" s="12">
        <v>1.56</v>
      </c>
      <c r="AW34" s="9"/>
      <c r="AX34" s="9"/>
      <c r="AY34" s="12">
        <v>13030000</v>
      </c>
      <c r="BD34" s="12">
        <v>0.14333333333333334</v>
      </c>
      <c r="BE34" s="12">
        <v>0.92307692307692313</v>
      </c>
      <c r="BF34" s="12">
        <v>0.93296089385474856</v>
      </c>
      <c r="BG34" s="12">
        <v>0.32301740812379109</v>
      </c>
      <c r="BH34" s="12">
        <v>6.0000000000000001E-3</v>
      </c>
      <c r="BI34" s="12">
        <v>3.9E-2</v>
      </c>
      <c r="BJ34" s="12">
        <v>1.9E-2</v>
      </c>
      <c r="BK34" s="12">
        <v>0.65100000000000002</v>
      </c>
      <c r="BL34" s="12">
        <v>1305</v>
      </c>
      <c r="BM34" s="12">
        <v>-523</v>
      </c>
      <c r="BN34" s="12">
        <v>-415</v>
      </c>
      <c r="BO34" s="12">
        <v>6962</v>
      </c>
      <c r="BP34" s="12">
        <v>1185</v>
      </c>
      <c r="BQ34" s="12">
        <v>-1467</v>
      </c>
      <c r="BR34" s="12">
        <v>-875</v>
      </c>
      <c r="BS34" s="12">
        <v>6059</v>
      </c>
      <c r="BT34" s="12">
        <v>0.33874666152167493</v>
      </c>
      <c r="BU34" s="12">
        <v>0.62044739859542453</v>
      </c>
      <c r="BV34" s="12">
        <v>0.61303593867478856</v>
      </c>
      <c r="BW34" s="12">
        <v>0.49438769781129382</v>
      </c>
      <c r="BX34" s="12">
        <v>0.44353209331475668</v>
      </c>
      <c r="BY34" s="12">
        <v>1543.5</v>
      </c>
      <c r="BZ34" s="12">
        <v>0.85365853658536583</v>
      </c>
      <c r="CB34" s="12">
        <v>7.5949367088607597E-2</v>
      </c>
      <c r="CC34" s="12">
        <v>19020</v>
      </c>
      <c r="CD34" s="12">
        <v>19210</v>
      </c>
      <c r="CE34" s="12">
        <v>1.8872222222222224</v>
      </c>
      <c r="CH34" s="22">
        <v>42822</v>
      </c>
      <c r="CI34">
        <v>917</v>
      </c>
      <c r="CJ34">
        <v>1059</v>
      </c>
      <c r="CK34">
        <v>916</v>
      </c>
      <c r="CL34">
        <v>1059</v>
      </c>
      <c r="CM34" s="22">
        <v>42823</v>
      </c>
      <c r="CN34">
        <v>1135</v>
      </c>
      <c r="CO34">
        <v>1149</v>
      </c>
      <c r="CP34">
        <v>983</v>
      </c>
      <c r="CQ34">
        <v>990</v>
      </c>
      <c r="CR34" s="22">
        <v>42824</v>
      </c>
      <c r="CS34">
        <v>1030</v>
      </c>
      <c r="CT34">
        <v>1044</v>
      </c>
      <c r="CU34">
        <v>960</v>
      </c>
      <c r="CV34">
        <v>960</v>
      </c>
    </row>
    <row r="35" spans="1:100">
      <c r="A35" s="22">
        <v>42822</v>
      </c>
      <c r="B35">
        <v>139</v>
      </c>
      <c r="C35">
        <v>139</v>
      </c>
      <c r="D35">
        <v>136</v>
      </c>
      <c r="E35">
        <v>138</v>
      </c>
      <c r="F35" s="23">
        <f t="shared" si="0"/>
        <v>-7.194244604316502E-3</v>
      </c>
      <c r="G35" s="22">
        <v>42823</v>
      </c>
      <c r="H35">
        <v>128</v>
      </c>
      <c r="I35">
        <v>135</v>
      </c>
      <c r="J35">
        <v>128</v>
      </c>
      <c r="K35">
        <v>133</v>
      </c>
      <c r="L35" s="22">
        <v>42824</v>
      </c>
      <c r="M35">
        <v>132</v>
      </c>
      <c r="N35" s="4">
        <v>42823</v>
      </c>
      <c r="O35" s="3" t="s">
        <v>11</v>
      </c>
      <c r="P35" s="3">
        <v>4712</v>
      </c>
      <c r="Q35" s="3" t="s">
        <v>45</v>
      </c>
      <c r="R35" s="3" t="s">
        <v>13</v>
      </c>
      <c r="S35" s="3">
        <v>0.05</v>
      </c>
      <c r="T35" s="3">
        <v>1</v>
      </c>
      <c r="U35" s="3">
        <v>0</v>
      </c>
      <c r="V35" s="3">
        <v>3700</v>
      </c>
      <c r="W35">
        <v>128</v>
      </c>
      <c r="X35" s="4">
        <v>42824</v>
      </c>
      <c r="Y35">
        <v>133</v>
      </c>
      <c r="Z35" s="10">
        <f t="shared" si="1"/>
        <v>18500</v>
      </c>
      <c r="AA35" s="10">
        <f t="shared" si="2"/>
        <v>18500</v>
      </c>
      <c r="AB35" t="str">
        <f t="shared" si="7"/>
        <v/>
      </c>
      <c r="AC35">
        <f t="shared" si="9"/>
        <v>4000</v>
      </c>
      <c r="AD35">
        <f t="shared" si="10"/>
        <v>3.3962264150943389E-2</v>
      </c>
      <c r="AE35" s="15">
        <v>42824</v>
      </c>
      <c r="AF35" s="9">
        <v>7.3242249274729776E-3</v>
      </c>
      <c r="AG35" s="12" t="s">
        <v>960</v>
      </c>
      <c r="AH35" s="20">
        <v>42822.995138888888</v>
      </c>
      <c r="AI35" s="12">
        <v>132.5</v>
      </c>
      <c r="AJ35" s="12">
        <v>-4.5</v>
      </c>
      <c r="AK35" s="12">
        <v>-3.2800000000000003E-2</v>
      </c>
      <c r="AL35" s="17">
        <v>18900</v>
      </c>
      <c r="AM35" s="17">
        <v>0.25714285714285712</v>
      </c>
      <c r="AN35" s="9"/>
      <c r="AO35" s="9"/>
      <c r="AP35" s="17">
        <v>3.51</v>
      </c>
      <c r="AQ35" s="17">
        <v>19496</v>
      </c>
      <c r="AR35" s="17">
        <v>0.44897959183673469</v>
      </c>
      <c r="AS35" s="17">
        <v>0.10100000000000001</v>
      </c>
      <c r="AT35" s="17">
        <v>0.72164948453608246</v>
      </c>
      <c r="AU35" s="12">
        <v>0.74038461538461542</v>
      </c>
      <c r="AV35" s="12">
        <v>0.71</v>
      </c>
      <c r="AW35" s="9"/>
      <c r="AX35" s="9"/>
      <c r="AY35" s="12">
        <v>139259092</v>
      </c>
      <c r="BD35" s="12">
        <v>0.25714285714285712</v>
      </c>
      <c r="BE35" s="12">
        <v>0.44897959183673469</v>
      </c>
      <c r="BF35" s="12">
        <v>0.72164948453608246</v>
      </c>
      <c r="BG35" s="12">
        <v>0.74038461538461542</v>
      </c>
      <c r="BH35" s="12">
        <v>3.0000000000000001E-3</v>
      </c>
      <c r="BI35" s="12">
        <v>0.10100000000000001</v>
      </c>
      <c r="BJ35" s="12">
        <v>0</v>
      </c>
      <c r="BK35" s="12">
        <v>0.81799999999999995</v>
      </c>
      <c r="BL35" s="12">
        <v>2072</v>
      </c>
      <c r="BM35" s="12">
        <v>-954</v>
      </c>
      <c r="BN35" s="12">
        <v>-2661</v>
      </c>
      <c r="BO35" s="12">
        <v>1797</v>
      </c>
      <c r="BP35" s="12">
        <v>3954</v>
      </c>
      <c r="BQ35" s="12">
        <v>-957</v>
      </c>
      <c r="BR35" s="12">
        <v>-4032</v>
      </c>
      <c r="BS35" s="12">
        <v>2542</v>
      </c>
      <c r="BT35" s="12">
        <v>0.33874666152167493</v>
      </c>
      <c r="BU35" s="12">
        <v>0.62044739859542453</v>
      </c>
      <c r="BV35" s="12">
        <v>0.61303593867478856</v>
      </c>
      <c r="BW35" s="12">
        <v>0.49438769781129382</v>
      </c>
      <c r="BX35" s="12">
        <v>0.44353209331475668</v>
      </c>
      <c r="BY35" s="12">
        <v>1543.5</v>
      </c>
      <c r="BZ35" s="12">
        <v>0.28000000000000003</v>
      </c>
      <c r="CB35" s="12">
        <v>7.5949367088607597E-2</v>
      </c>
      <c r="CC35" s="12">
        <v>19020</v>
      </c>
      <c r="CD35" s="12">
        <v>19210</v>
      </c>
      <c r="CE35" s="12">
        <v>3.3857142857142852</v>
      </c>
      <c r="CH35" s="22">
        <v>42822</v>
      </c>
      <c r="CI35">
        <v>139</v>
      </c>
      <c r="CJ35">
        <v>139</v>
      </c>
      <c r="CK35">
        <v>136</v>
      </c>
      <c r="CL35">
        <v>138</v>
      </c>
      <c r="CM35" s="22">
        <v>42823</v>
      </c>
      <c r="CN35">
        <v>128</v>
      </c>
      <c r="CO35">
        <v>135</v>
      </c>
      <c r="CP35">
        <v>128</v>
      </c>
      <c r="CQ35">
        <v>133</v>
      </c>
      <c r="CR35" s="22">
        <v>42824</v>
      </c>
      <c r="CS35">
        <v>132</v>
      </c>
      <c r="CT35">
        <v>132</v>
      </c>
      <c r="CU35">
        <v>128</v>
      </c>
      <c r="CV35">
        <v>129</v>
      </c>
    </row>
    <row r="36" spans="1:100">
      <c r="A36" s="22">
        <v>42822</v>
      </c>
      <c r="B36">
        <v>1017</v>
      </c>
      <c r="C36">
        <v>1045</v>
      </c>
      <c r="D36">
        <v>1004</v>
      </c>
      <c r="E36">
        <v>1015</v>
      </c>
      <c r="F36" s="23">
        <f t="shared" si="0"/>
        <v>-1.9665683382497079E-3</v>
      </c>
      <c r="G36" s="22">
        <v>42823</v>
      </c>
      <c r="H36">
        <v>1065</v>
      </c>
      <c r="I36">
        <v>1167</v>
      </c>
      <c r="J36">
        <v>1063</v>
      </c>
      <c r="K36">
        <v>1161</v>
      </c>
      <c r="L36" s="22">
        <v>42824</v>
      </c>
      <c r="M36">
        <v>1190</v>
      </c>
      <c r="N36" s="4">
        <v>42823</v>
      </c>
      <c r="O36" s="3" t="s">
        <v>15</v>
      </c>
      <c r="P36" s="3">
        <v>3782</v>
      </c>
      <c r="Q36" s="3" t="s">
        <v>18</v>
      </c>
      <c r="R36" s="3" t="s">
        <v>17</v>
      </c>
      <c r="S36" s="3">
        <v>0.05</v>
      </c>
      <c r="T36" s="3">
        <v>2</v>
      </c>
      <c r="U36" s="3">
        <v>0</v>
      </c>
      <c r="V36" s="3">
        <v>500</v>
      </c>
      <c r="W36">
        <v>1065</v>
      </c>
      <c r="X36" s="4">
        <v>42824</v>
      </c>
      <c r="Y36">
        <v>1161</v>
      </c>
      <c r="Z36" s="10">
        <f t="shared" si="1"/>
        <v>48000</v>
      </c>
      <c r="AA36" s="10">
        <f t="shared" si="2"/>
        <v>48000</v>
      </c>
      <c r="AB36" t="str">
        <f t="shared" si="7"/>
        <v/>
      </c>
      <c r="AC36">
        <f t="shared" si="9"/>
        <v>4000</v>
      </c>
      <c r="AD36">
        <f t="shared" si="10"/>
        <v>1.4104372355430161E-3</v>
      </c>
      <c r="AE36" s="15">
        <v>42824</v>
      </c>
      <c r="AF36" s="9">
        <v>7.3242249274729776E-3</v>
      </c>
      <c r="AG36" s="12" t="s">
        <v>957</v>
      </c>
      <c r="AH36" s="20">
        <v>42822.965277777781</v>
      </c>
      <c r="AI36" s="12">
        <v>1063.5</v>
      </c>
      <c r="AJ36" s="12">
        <v>48.5</v>
      </c>
      <c r="AK36" s="12">
        <v>4.7800000000000002E-2</v>
      </c>
      <c r="AL36" s="17">
        <v>16200</v>
      </c>
      <c r="AM36" s="17">
        <v>1.0347417840375588</v>
      </c>
      <c r="AN36" s="9"/>
      <c r="AO36" s="9"/>
      <c r="AP36" s="17">
        <v>220.23</v>
      </c>
      <c r="AQ36" s="17">
        <v>40094</v>
      </c>
      <c r="AR36" s="17">
        <v>0.70682019486271042</v>
      </c>
      <c r="AS36" s="17">
        <v>2.3E-2</v>
      </c>
      <c r="AT36" s="17">
        <v>0.70682019486271042</v>
      </c>
      <c r="AU36" s="12">
        <v>0.71015761821366019</v>
      </c>
      <c r="AV36" s="12">
        <v>0</v>
      </c>
      <c r="AW36" s="9"/>
      <c r="AX36" s="9"/>
      <c r="AY36" s="12">
        <v>37647300</v>
      </c>
      <c r="BD36" s="12">
        <v>1.0347417840375588</v>
      </c>
      <c r="BE36" s="12">
        <v>0.70682019486271042</v>
      </c>
      <c r="BF36" s="12">
        <v>0.70682019486271042</v>
      </c>
      <c r="BG36" s="12">
        <v>0.71015761821366019</v>
      </c>
      <c r="BH36" s="12">
        <v>4.0000000000000001E-3</v>
      </c>
      <c r="BI36" s="12">
        <v>2.3E-2</v>
      </c>
      <c r="BJ36" s="12">
        <v>0</v>
      </c>
      <c r="BK36" s="12">
        <v>0.18099999999999999</v>
      </c>
      <c r="BL36" s="12">
        <v>-42</v>
      </c>
      <c r="BM36" s="12">
        <v>-12</v>
      </c>
      <c r="BN36" s="12">
        <v>400</v>
      </c>
      <c r="BO36" s="12">
        <v>427</v>
      </c>
      <c r="BP36" s="12">
        <v>-6</v>
      </c>
      <c r="BQ36" s="12">
        <v>-318</v>
      </c>
      <c r="BR36" s="12">
        <v>386</v>
      </c>
      <c r="BS36" s="12">
        <v>78</v>
      </c>
      <c r="BT36" s="12">
        <v>0.42637404347228225</v>
      </c>
      <c r="BU36" s="12">
        <v>0.53974705392847555</v>
      </c>
      <c r="BV36" s="12">
        <v>0.48760416253324096</v>
      </c>
      <c r="BW36" s="12">
        <v>0.42169590136173724</v>
      </c>
      <c r="BX36" s="12">
        <v>4.9035731642979655E-2</v>
      </c>
      <c r="BY36" s="12">
        <v>1543.5</v>
      </c>
      <c r="BZ36" s="12">
        <v>0.52586206896551724</v>
      </c>
      <c r="CB36" s="12">
        <v>7.5949367088607597E-2</v>
      </c>
      <c r="CC36" s="12">
        <v>19020</v>
      </c>
      <c r="CD36" s="12">
        <v>19210</v>
      </c>
      <c r="CE36" s="12">
        <v>13.624100156494524</v>
      </c>
      <c r="CH36" s="22">
        <v>42822</v>
      </c>
      <c r="CI36">
        <v>1017</v>
      </c>
      <c r="CJ36">
        <v>1045</v>
      </c>
      <c r="CK36">
        <v>1004</v>
      </c>
      <c r="CL36">
        <v>1015</v>
      </c>
      <c r="CM36" s="22">
        <v>42823</v>
      </c>
      <c r="CN36">
        <v>1065</v>
      </c>
      <c r="CO36">
        <v>1167</v>
      </c>
      <c r="CP36">
        <v>1063</v>
      </c>
      <c r="CQ36">
        <v>1161</v>
      </c>
      <c r="CR36" s="22">
        <v>42824</v>
      </c>
      <c r="CS36">
        <v>1190</v>
      </c>
      <c r="CT36">
        <v>1231</v>
      </c>
      <c r="CU36">
        <v>1135</v>
      </c>
      <c r="CV36">
        <v>1170</v>
      </c>
    </row>
    <row r="37" spans="1:100">
      <c r="A37" s="22">
        <v>42822</v>
      </c>
      <c r="B37">
        <v>740</v>
      </c>
      <c r="C37">
        <v>742</v>
      </c>
      <c r="D37">
        <v>738</v>
      </c>
      <c r="E37">
        <v>740</v>
      </c>
      <c r="F37" s="23">
        <f t="shared" si="0"/>
        <v>0</v>
      </c>
      <c r="G37" s="22">
        <v>42823</v>
      </c>
      <c r="H37">
        <v>720</v>
      </c>
      <c r="I37">
        <v>727</v>
      </c>
      <c r="J37">
        <v>720</v>
      </c>
      <c r="K37">
        <v>722</v>
      </c>
      <c r="L37" s="22">
        <v>42824</v>
      </c>
      <c r="M37">
        <v>724</v>
      </c>
      <c r="N37" s="4">
        <v>42823</v>
      </c>
      <c r="O37" s="12" t="s">
        <v>1022</v>
      </c>
      <c r="P37" s="3">
        <v>7412</v>
      </c>
      <c r="Q37" s="3" t="s">
        <v>46</v>
      </c>
      <c r="R37" s="3" t="s">
        <v>13</v>
      </c>
      <c r="S37" s="3">
        <v>0.05</v>
      </c>
      <c r="T37" s="3">
        <v>1</v>
      </c>
      <c r="U37" s="3">
        <v>0</v>
      </c>
      <c r="V37" s="3">
        <v>700</v>
      </c>
      <c r="W37">
        <v>720</v>
      </c>
      <c r="X37" s="4">
        <v>42824</v>
      </c>
      <c r="Y37">
        <v>722</v>
      </c>
      <c r="Z37" s="10">
        <f t="shared" si="1"/>
        <v>1400</v>
      </c>
      <c r="AA37" s="10">
        <f t="shared" si="2"/>
        <v>1400</v>
      </c>
      <c r="AB37" t="str">
        <f t="shared" si="7"/>
        <v/>
      </c>
      <c r="AC37">
        <f t="shared" si="9"/>
        <v>4000</v>
      </c>
      <c r="AD37">
        <f t="shared" si="10"/>
        <v>1.1235955056179803E-2</v>
      </c>
      <c r="AE37" s="15">
        <v>42824</v>
      </c>
      <c r="AF37" s="9">
        <v>7.3242249274729776E-3</v>
      </c>
      <c r="AG37" s="12" t="s">
        <v>954</v>
      </c>
      <c r="AH37" s="20">
        <v>42822.996527777781</v>
      </c>
      <c r="AI37" s="12">
        <v>712</v>
      </c>
      <c r="AJ37" s="12">
        <v>-26</v>
      </c>
      <c r="AK37" s="12">
        <v>-3.5200000000000002E-2</v>
      </c>
      <c r="AL37" s="17">
        <v>7500</v>
      </c>
      <c r="AM37" s="17">
        <v>7.5983717774762552E-2</v>
      </c>
      <c r="AN37" s="9"/>
      <c r="AO37" s="9"/>
      <c r="AP37" s="17">
        <v>0.34</v>
      </c>
      <c r="AQ37" s="17">
        <v>136020</v>
      </c>
      <c r="AR37" s="17">
        <v>0.83333333333333337</v>
      </c>
      <c r="AS37" s="17">
        <v>0.23400000000000001</v>
      </c>
      <c r="AT37" s="17">
        <v>0.88596491228070173</v>
      </c>
      <c r="AU37" s="12">
        <v>0.3818770226537217</v>
      </c>
      <c r="AV37" s="12">
        <v>0.27</v>
      </c>
      <c r="AW37" s="9"/>
      <c r="AX37" s="9"/>
      <c r="AY37" s="12">
        <v>184559297</v>
      </c>
      <c r="BD37" s="12">
        <v>7.5983717774762552E-2</v>
      </c>
      <c r="BE37" s="12">
        <v>0.83333333333333337</v>
      </c>
      <c r="BF37" s="12">
        <v>0.88596491228070173</v>
      </c>
      <c r="BG37" s="12">
        <v>0.3818770226537217</v>
      </c>
      <c r="BH37" s="12">
        <v>5.0000000000000001E-3</v>
      </c>
      <c r="BI37" s="12">
        <v>0.23400000000000001</v>
      </c>
      <c r="BJ37" s="12" t="s">
        <v>968</v>
      </c>
      <c r="BK37" s="12">
        <v>0.73899999999999999</v>
      </c>
      <c r="BL37" s="12">
        <v>4124</v>
      </c>
      <c r="BM37" s="12">
        <v>-2312</v>
      </c>
      <c r="BN37" s="12">
        <v>-1513</v>
      </c>
      <c r="BO37" s="12">
        <v>3502</v>
      </c>
      <c r="BP37" s="12">
        <v>3380</v>
      </c>
      <c r="BQ37" s="12">
        <v>-1321</v>
      </c>
      <c r="BR37" s="12">
        <v>-1134</v>
      </c>
      <c r="BS37" s="12">
        <v>3203</v>
      </c>
      <c r="BT37" s="12">
        <v>0.25752375286299617</v>
      </c>
      <c r="BU37" s="12">
        <v>0.66836525291561077</v>
      </c>
      <c r="BV37" s="12">
        <v>0.66497311566878714</v>
      </c>
      <c r="BW37" s="12">
        <v>0.54094272291662326</v>
      </c>
      <c r="BX37" s="12">
        <v>0.45806033786997835</v>
      </c>
      <c r="BY37" s="12">
        <v>1543.5</v>
      </c>
      <c r="BZ37" s="12">
        <v>0.66666666666666663</v>
      </c>
      <c r="CB37" s="12">
        <v>7.5949367088607597E-2</v>
      </c>
      <c r="CC37" s="12">
        <v>19020</v>
      </c>
      <c r="CD37" s="12">
        <v>19210</v>
      </c>
      <c r="CE37" s="12">
        <v>1.0004522840343735</v>
      </c>
      <c r="CH37" s="22">
        <v>42822</v>
      </c>
      <c r="CI37">
        <v>740</v>
      </c>
      <c r="CJ37">
        <v>742</v>
      </c>
      <c r="CK37">
        <v>738</v>
      </c>
      <c r="CL37">
        <v>740</v>
      </c>
      <c r="CM37" s="22">
        <v>42823</v>
      </c>
      <c r="CN37">
        <v>720</v>
      </c>
      <c r="CO37">
        <v>727</v>
      </c>
      <c r="CP37">
        <v>720</v>
      </c>
      <c r="CQ37">
        <v>722</v>
      </c>
      <c r="CR37" s="22">
        <v>42824</v>
      </c>
      <c r="CS37">
        <v>724</v>
      </c>
      <c r="CT37">
        <v>730</v>
      </c>
      <c r="CU37">
        <v>722</v>
      </c>
      <c r="CV37">
        <v>727</v>
      </c>
    </row>
    <row r="38" spans="1:100">
      <c r="A38" s="22">
        <v>42822</v>
      </c>
      <c r="B38">
        <v>677</v>
      </c>
      <c r="C38">
        <v>677</v>
      </c>
      <c r="D38">
        <v>677</v>
      </c>
      <c r="E38">
        <v>677</v>
      </c>
      <c r="F38" s="23">
        <f t="shared" si="0"/>
        <v>0</v>
      </c>
      <c r="G38" s="22">
        <v>42823</v>
      </c>
      <c r="H38">
        <v>873</v>
      </c>
      <c r="I38">
        <v>873</v>
      </c>
      <c r="J38">
        <v>873</v>
      </c>
      <c r="K38">
        <v>873</v>
      </c>
      <c r="L38" s="22">
        <v>42824</v>
      </c>
      <c r="M38">
        <v>888</v>
      </c>
      <c r="N38" s="4">
        <v>42823</v>
      </c>
      <c r="O38" s="3" t="s">
        <v>15</v>
      </c>
      <c r="P38" s="3">
        <v>6901</v>
      </c>
      <c r="Q38" s="3" t="s">
        <v>26</v>
      </c>
      <c r="R38" s="3" t="s">
        <v>17</v>
      </c>
      <c r="S38" s="3">
        <v>0.05</v>
      </c>
      <c r="T38" s="3">
        <v>1</v>
      </c>
      <c r="U38" s="3">
        <v>0</v>
      </c>
      <c r="V38" s="3">
        <v>1000</v>
      </c>
      <c r="W38">
        <v>873</v>
      </c>
      <c r="X38" s="4">
        <v>42824</v>
      </c>
      <c r="Y38">
        <v>873</v>
      </c>
      <c r="Z38" s="10">
        <f t="shared" si="1"/>
        <v>0</v>
      </c>
      <c r="AA38" s="10">
        <f t="shared" si="2"/>
        <v>0</v>
      </c>
      <c r="AB38">
        <f t="shared" si="7"/>
        <v>0</v>
      </c>
      <c r="AC38">
        <f t="shared" si="9"/>
        <v>4000</v>
      </c>
      <c r="AD38">
        <f t="shared" si="10"/>
        <v>0</v>
      </c>
      <c r="AE38" s="15">
        <v>42824</v>
      </c>
      <c r="AF38" s="9">
        <v>7.3242249274729776E-3</v>
      </c>
      <c r="AG38" s="12" t="s">
        <v>962</v>
      </c>
      <c r="AH38" s="20">
        <v>42822.908333333333</v>
      </c>
      <c r="AI38" s="12">
        <v>873</v>
      </c>
      <c r="AJ38" s="12">
        <v>200</v>
      </c>
      <c r="AK38" s="12">
        <v>0.29720000000000002</v>
      </c>
      <c r="AL38" s="17">
        <v>7000</v>
      </c>
      <c r="AM38" s="17">
        <v>0.57947686116700203</v>
      </c>
      <c r="AN38" s="9"/>
      <c r="AO38" s="17">
        <v>0.6</v>
      </c>
      <c r="AP38" s="17">
        <v>2.1</v>
      </c>
      <c r="AQ38" s="17">
        <v>10740</v>
      </c>
      <c r="AR38" s="17">
        <v>1</v>
      </c>
      <c r="AS38" s="17">
        <v>0.316</v>
      </c>
      <c r="AT38" s="17">
        <v>1</v>
      </c>
      <c r="AU38" s="12">
        <v>1</v>
      </c>
      <c r="AV38" s="12">
        <v>0.8</v>
      </c>
      <c r="AW38" s="9"/>
      <c r="AX38" s="9"/>
      <c r="AY38" s="12">
        <v>21610000</v>
      </c>
      <c r="BD38" s="12">
        <v>0.57947686116700203</v>
      </c>
      <c r="BE38" s="12">
        <v>1</v>
      </c>
      <c r="BF38" s="12">
        <v>1</v>
      </c>
      <c r="BG38" s="12">
        <v>1</v>
      </c>
      <c r="BH38" s="12">
        <v>8.9999999999999993E-3</v>
      </c>
      <c r="BI38" s="12">
        <v>0.316</v>
      </c>
      <c r="BJ38" s="12">
        <v>1.0999999999999999E-2</v>
      </c>
      <c r="BK38" s="12">
        <v>0.59099999999999997</v>
      </c>
      <c r="BL38" s="12">
        <v>275</v>
      </c>
      <c r="BM38" s="12">
        <v>-825</v>
      </c>
      <c r="BN38" s="12">
        <v>354</v>
      </c>
      <c r="BO38" s="12">
        <v>1794</v>
      </c>
      <c r="BP38" s="12">
        <v>1230</v>
      </c>
      <c r="BQ38" s="12">
        <v>-353</v>
      </c>
      <c r="BR38" s="12">
        <v>-245</v>
      </c>
      <c r="BS38" s="12">
        <v>1863</v>
      </c>
      <c r="BT38" s="12">
        <v>0.20229438725704685</v>
      </c>
      <c r="BU38" s="12">
        <v>0.71310722641267454</v>
      </c>
      <c r="BV38" s="12">
        <v>0.72113313099410936</v>
      </c>
      <c r="BW38" s="12">
        <v>0.61271215264140988</v>
      </c>
      <c r="BX38" s="12">
        <v>0.35374484811476276</v>
      </c>
      <c r="BY38" s="12">
        <v>1543.5</v>
      </c>
      <c r="BZ38" s="12">
        <v>1</v>
      </c>
      <c r="CB38" s="12">
        <v>7.5949367088607597E-2</v>
      </c>
      <c r="CC38" s="12">
        <v>19020</v>
      </c>
      <c r="CD38" s="12">
        <v>19210</v>
      </c>
      <c r="CE38" s="12">
        <v>7.6297786720321934</v>
      </c>
      <c r="CH38" s="22">
        <v>42822</v>
      </c>
      <c r="CI38">
        <v>677</v>
      </c>
      <c r="CJ38">
        <v>677</v>
      </c>
      <c r="CK38">
        <v>677</v>
      </c>
      <c r="CL38">
        <v>677</v>
      </c>
      <c r="CM38" s="22">
        <v>42823</v>
      </c>
      <c r="CN38">
        <v>873</v>
      </c>
      <c r="CO38">
        <v>873</v>
      </c>
      <c r="CP38">
        <v>873</v>
      </c>
      <c r="CQ38">
        <v>873</v>
      </c>
      <c r="CR38" s="22">
        <v>42824</v>
      </c>
      <c r="CS38">
        <v>888</v>
      </c>
      <c r="CT38">
        <v>1050</v>
      </c>
      <c r="CU38">
        <v>723</v>
      </c>
      <c r="CV38">
        <v>750</v>
      </c>
    </row>
    <row r="39" spans="1:100">
      <c r="A39" s="22">
        <v>42822</v>
      </c>
      <c r="B39">
        <v>1284</v>
      </c>
      <c r="C39">
        <v>1296</v>
      </c>
      <c r="D39">
        <v>1277</v>
      </c>
      <c r="E39">
        <v>1283</v>
      </c>
      <c r="F39" s="23">
        <f t="shared" si="0"/>
        <v>-7.7881619937691937E-4</v>
      </c>
      <c r="G39" s="22">
        <v>42823</v>
      </c>
      <c r="H39">
        <v>1371</v>
      </c>
      <c r="I39">
        <v>1426</v>
      </c>
      <c r="J39">
        <v>1368</v>
      </c>
      <c r="K39">
        <v>1388.5</v>
      </c>
      <c r="L39" s="22">
        <v>42824</v>
      </c>
      <c r="M39">
        <v>1387</v>
      </c>
      <c r="N39" s="4">
        <v>42823</v>
      </c>
      <c r="O39" s="3" t="s">
        <v>15</v>
      </c>
      <c r="P39" s="3">
        <v>9503</v>
      </c>
      <c r="Q39" s="3" t="s">
        <v>47</v>
      </c>
      <c r="R39" s="3" t="s">
        <v>17</v>
      </c>
      <c r="S39" s="3">
        <v>0.05</v>
      </c>
      <c r="T39" s="3">
        <v>1</v>
      </c>
      <c r="U39" s="3">
        <v>0</v>
      </c>
      <c r="V39" s="3">
        <v>400</v>
      </c>
      <c r="W39">
        <v>1371</v>
      </c>
      <c r="X39" s="4">
        <v>42824</v>
      </c>
      <c r="Y39">
        <v>1388.5</v>
      </c>
      <c r="Z39" s="10">
        <f t="shared" si="1"/>
        <v>7000</v>
      </c>
      <c r="AA39" s="10">
        <f t="shared" si="2"/>
        <v>7000</v>
      </c>
      <c r="AB39">
        <f t="shared" si="7"/>
        <v>7000</v>
      </c>
      <c r="AC39">
        <f t="shared" si="9"/>
        <v>11000</v>
      </c>
      <c r="AD39">
        <f t="shared" si="10"/>
        <v>1.5086206896551713E-2</v>
      </c>
      <c r="AE39" s="15">
        <v>42824</v>
      </c>
      <c r="AF39" s="9">
        <v>7.3242249274729776E-3</v>
      </c>
      <c r="AG39" s="12" t="s">
        <v>962</v>
      </c>
      <c r="AH39" s="20">
        <v>42822.997916666667</v>
      </c>
      <c r="AI39" s="12">
        <v>1392</v>
      </c>
      <c r="AJ39" s="12">
        <v>109</v>
      </c>
      <c r="AK39" s="12">
        <v>8.5000000000000006E-2</v>
      </c>
      <c r="AL39" s="17">
        <v>3800</v>
      </c>
      <c r="AM39" s="17">
        <v>0.16924265842349304</v>
      </c>
      <c r="AN39" s="17">
        <v>-1</v>
      </c>
      <c r="AO39" s="17">
        <v>0.9</v>
      </c>
      <c r="AP39" s="17">
        <v>1.08</v>
      </c>
      <c r="AQ39" s="17">
        <v>1214721</v>
      </c>
      <c r="AR39" s="17">
        <v>0.87160441426146007</v>
      </c>
      <c r="AS39" s="17">
        <v>0.221</v>
      </c>
      <c r="AT39" s="17">
        <v>0.88204328329108983</v>
      </c>
      <c r="AU39" s="12">
        <v>0.48834196891191711</v>
      </c>
      <c r="AV39" s="12">
        <v>0</v>
      </c>
      <c r="AW39" s="9"/>
      <c r="AX39" s="9"/>
      <c r="AY39" s="12">
        <v>938733028</v>
      </c>
      <c r="BB39" s="12">
        <v>0</v>
      </c>
      <c r="BC39" s="15">
        <v>42711</v>
      </c>
      <c r="BD39" s="12">
        <v>0.16924265842349304</v>
      </c>
      <c r="BE39" s="12">
        <v>0.87160441426146007</v>
      </c>
      <c r="BF39" s="12">
        <v>0.88204328329108983</v>
      </c>
      <c r="BG39" s="12">
        <v>0.48834196891191711</v>
      </c>
      <c r="BH39" s="12">
        <v>0.189</v>
      </c>
      <c r="BI39" s="12">
        <v>0.221</v>
      </c>
      <c r="BJ39" s="12">
        <v>2.9000000000000001E-2</v>
      </c>
      <c r="BK39" s="12">
        <v>0.33200000000000002</v>
      </c>
      <c r="BL39" s="12">
        <v>1426</v>
      </c>
      <c r="BM39" s="12">
        <v>-4306</v>
      </c>
      <c r="BN39" s="12">
        <v>3136</v>
      </c>
      <c r="BO39" s="12">
        <v>1554</v>
      </c>
      <c r="BP39" s="12">
        <v>438</v>
      </c>
      <c r="BQ39" s="12">
        <v>-4083</v>
      </c>
      <c r="BR39" s="12">
        <v>3991</v>
      </c>
      <c r="BS39" s="12">
        <v>1285</v>
      </c>
      <c r="BT39" s="12">
        <v>0.20229438725704685</v>
      </c>
      <c r="BU39" s="12">
        <v>0.71310722641267454</v>
      </c>
      <c r="BV39" s="12">
        <v>0.72113313099410936</v>
      </c>
      <c r="BW39" s="12">
        <v>0.61271215264140988</v>
      </c>
      <c r="BX39" s="12">
        <v>0.35374484811476276</v>
      </c>
      <c r="BY39" s="12">
        <v>1543.5</v>
      </c>
      <c r="BZ39" s="12">
        <v>0.77165354330708658</v>
      </c>
      <c r="CB39" s="12">
        <v>7.5949367088607597E-2</v>
      </c>
      <c r="CC39" s="12">
        <v>19020</v>
      </c>
      <c r="CD39" s="12">
        <v>19210</v>
      </c>
      <c r="CE39" s="12">
        <v>2.2283616692426582</v>
      </c>
      <c r="CH39" s="22">
        <v>42822</v>
      </c>
      <c r="CI39">
        <v>1284</v>
      </c>
      <c r="CJ39">
        <v>1296</v>
      </c>
      <c r="CK39">
        <v>1277</v>
      </c>
      <c r="CL39">
        <v>1283</v>
      </c>
      <c r="CM39" s="22">
        <v>42823</v>
      </c>
      <c r="CN39">
        <v>1371</v>
      </c>
      <c r="CO39">
        <v>1426</v>
      </c>
      <c r="CP39">
        <v>1368</v>
      </c>
      <c r="CQ39">
        <v>1388.5</v>
      </c>
      <c r="CR39" s="22">
        <v>42824</v>
      </c>
      <c r="CS39">
        <v>1387</v>
      </c>
      <c r="CT39">
        <v>1418</v>
      </c>
      <c r="CU39">
        <v>1384.5</v>
      </c>
      <c r="CV39">
        <v>1400</v>
      </c>
    </row>
    <row r="40" spans="1:100">
      <c r="A40" s="22">
        <v>42822</v>
      </c>
      <c r="B40">
        <v>1750</v>
      </c>
      <c r="C40">
        <v>1786</v>
      </c>
      <c r="D40">
        <v>1705</v>
      </c>
      <c r="E40">
        <v>1770</v>
      </c>
      <c r="F40" s="23">
        <f t="shared" si="0"/>
        <v>1.1428571428571344E-2</v>
      </c>
      <c r="G40" s="22">
        <v>42823</v>
      </c>
      <c r="H40">
        <v>1860</v>
      </c>
      <c r="I40">
        <v>1863</v>
      </c>
      <c r="J40">
        <v>1771</v>
      </c>
      <c r="K40">
        <v>1787</v>
      </c>
      <c r="L40" s="22">
        <v>42824</v>
      </c>
      <c r="M40">
        <v>1761</v>
      </c>
      <c r="N40" s="4">
        <v>42823</v>
      </c>
      <c r="O40" s="3" t="s">
        <v>15</v>
      </c>
      <c r="P40" s="3">
        <v>4593</v>
      </c>
      <c r="Q40" s="3" t="s">
        <v>48</v>
      </c>
      <c r="R40" s="3" t="s">
        <v>17</v>
      </c>
      <c r="S40" s="3">
        <v>0.05</v>
      </c>
      <c r="T40" s="1"/>
      <c r="U40" s="3">
        <v>0</v>
      </c>
      <c r="V40" s="3">
        <v>300</v>
      </c>
      <c r="W40">
        <v>1860</v>
      </c>
      <c r="X40" s="4">
        <v>42824</v>
      </c>
      <c r="Y40">
        <v>1787</v>
      </c>
      <c r="Z40" s="10">
        <f t="shared" si="1"/>
        <v>-21900</v>
      </c>
      <c r="AA40" s="10">
        <f t="shared" si="2"/>
        <v>21900</v>
      </c>
      <c r="AB40" t="str">
        <f t="shared" si="7"/>
        <v/>
      </c>
      <c r="AC40">
        <f t="shared" si="9"/>
        <v>11000</v>
      </c>
      <c r="AD40">
        <f t="shared" si="10"/>
        <v>7.5087021382396868E-2</v>
      </c>
      <c r="AE40" s="15">
        <v>42824</v>
      </c>
      <c r="AF40" s="9">
        <v>7.3242249274729776E-3</v>
      </c>
      <c r="AG40" s="12" t="s">
        <v>957</v>
      </c>
      <c r="AH40" s="20">
        <v>42822.974305555559</v>
      </c>
      <c r="AI40" s="12">
        <v>2011</v>
      </c>
      <c r="AJ40" s="12">
        <v>241</v>
      </c>
      <c r="AK40" s="12">
        <v>0.13619999999999999</v>
      </c>
      <c r="AL40" s="17">
        <v>2900</v>
      </c>
      <c r="AM40" s="17">
        <v>0.23368655883993308</v>
      </c>
      <c r="AN40" s="9"/>
      <c r="AO40" s="9"/>
      <c r="AP40" s="17">
        <v>10.48</v>
      </c>
      <c r="AQ40" s="17">
        <v>75227</v>
      </c>
      <c r="AR40" s="17">
        <v>0.1875</v>
      </c>
      <c r="AS40" s="17">
        <v>8.4000000000000005E-2</v>
      </c>
      <c r="AT40" s="17">
        <v>0.42782495101241019</v>
      </c>
      <c r="AU40" s="12">
        <v>0.50564334085778784</v>
      </c>
      <c r="AV40" s="12">
        <v>0</v>
      </c>
      <c r="AW40" s="9"/>
      <c r="AX40" s="19">
        <v>79</v>
      </c>
      <c r="AY40" s="12">
        <v>41955800</v>
      </c>
      <c r="BD40" s="12">
        <v>0.23368655883993308</v>
      </c>
      <c r="BE40" s="12">
        <v>0.1875</v>
      </c>
      <c r="BF40" s="12">
        <v>0.42782495101241019</v>
      </c>
      <c r="BG40" s="12">
        <v>0.50564334085778784</v>
      </c>
      <c r="BH40" s="12">
        <v>2.9000000000000001E-2</v>
      </c>
      <c r="BI40" s="12">
        <v>8.4000000000000005E-2</v>
      </c>
      <c r="BJ40" s="12" t="s">
        <v>968</v>
      </c>
      <c r="BK40" s="12">
        <v>0.83699999999999997</v>
      </c>
      <c r="BL40" s="12">
        <v>-157</v>
      </c>
      <c r="BM40" s="12">
        <v>-888</v>
      </c>
      <c r="BN40" s="12">
        <v>78</v>
      </c>
      <c r="BO40" s="12">
        <v>1946</v>
      </c>
      <c r="BP40" s="12">
        <v>275</v>
      </c>
      <c r="BQ40" s="12">
        <v>-291</v>
      </c>
      <c r="BR40" s="12">
        <v>2985</v>
      </c>
      <c r="BS40" s="12">
        <v>3006</v>
      </c>
      <c r="BT40" s="12">
        <v>0.42637404347228225</v>
      </c>
      <c r="BU40" s="12">
        <v>0.53974705392847555</v>
      </c>
      <c r="BV40" s="12">
        <v>0.48760416253324096</v>
      </c>
      <c r="BW40" s="12">
        <v>0.42169590136173724</v>
      </c>
      <c r="BX40" s="12">
        <v>4.9035731642979655E-2</v>
      </c>
      <c r="BY40" s="12">
        <v>1543.5</v>
      </c>
      <c r="BZ40" s="12">
        <v>0</v>
      </c>
      <c r="CB40" s="12">
        <v>7.5949367088607597E-2</v>
      </c>
      <c r="CC40" s="12">
        <v>19020</v>
      </c>
      <c r="CD40" s="12">
        <v>19210</v>
      </c>
      <c r="CE40" s="12">
        <v>3.0768730247257854</v>
      </c>
      <c r="CH40" s="22">
        <v>42822</v>
      </c>
      <c r="CI40">
        <v>1750</v>
      </c>
      <c r="CJ40">
        <v>1786</v>
      </c>
      <c r="CK40">
        <v>1705</v>
      </c>
      <c r="CL40">
        <v>1770</v>
      </c>
      <c r="CM40" s="22">
        <v>42823</v>
      </c>
      <c r="CN40">
        <v>1860</v>
      </c>
      <c r="CO40">
        <v>1863</v>
      </c>
      <c r="CP40">
        <v>1771</v>
      </c>
      <c r="CQ40">
        <v>1787</v>
      </c>
      <c r="CR40" s="22">
        <v>42824</v>
      </c>
      <c r="CS40">
        <v>1761</v>
      </c>
      <c r="CT40">
        <v>1825</v>
      </c>
      <c r="CU40">
        <v>1752</v>
      </c>
      <c r="CV40">
        <v>1812</v>
      </c>
    </row>
    <row r="41" spans="1:100">
      <c r="A41" s="22">
        <v>42822</v>
      </c>
      <c r="B41">
        <v>1121</v>
      </c>
      <c r="C41">
        <v>1126</v>
      </c>
      <c r="D41">
        <v>1087</v>
      </c>
      <c r="E41">
        <v>1091</v>
      </c>
      <c r="F41" s="23">
        <f t="shared" si="0"/>
        <v>-2.67618198037467E-2</v>
      </c>
      <c r="G41" s="22">
        <v>42823</v>
      </c>
      <c r="H41">
        <v>1391</v>
      </c>
      <c r="I41">
        <v>1391</v>
      </c>
      <c r="J41">
        <v>1391</v>
      </c>
      <c r="K41">
        <v>1391</v>
      </c>
      <c r="L41" s="22">
        <v>42824</v>
      </c>
      <c r="M41">
        <v>1551</v>
      </c>
      <c r="N41" s="4">
        <v>42823</v>
      </c>
      <c r="O41" s="3" t="s">
        <v>15</v>
      </c>
      <c r="P41" s="3">
        <v>3658</v>
      </c>
      <c r="Q41" s="3" t="s">
        <v>49</v>
      </c>
      <c r="R41" s="3" t="s">
        <v>17</v>
      </c>
      <c r="S41" s="3">
        <v>0.05</v>
      </c>
      <c r="T41" s="3">
        <v>2</v>
      </c>
      <c r="U41" s="3">
        <v>0</v>
      </c>
      <c r="V41" s="3">
        <v>500</v>
      </c>
      <c r="W41">
        <v>1391</v>
      </c>
      <c r="X41" s="4">
        <v>42824</v>
      </c>
      <c r="Y41">
        <v>1391</v>
      </c>
      <c r="Z41" s="10">
        <f t="shared" si="1"/>
        <v>0</v>
      </c>
      <c r="AA41" s="10">
        <f t="shared" si="2"/>
        <v>0</v>
      </c>
      <c r="AB41" t="str">
        <f t="shared" si="7"/>
        <v/>
      </c>
      <c r="AC41">
        <f t="shared" si="9"/>
        <v>11000</v>
      </c>
      <c r="AD41">
        <f t="shared" si="10"/>
        <v>0</v>
      </c>
      <c r="AE41" s="15">
        <v>42824</v>
      </c>
      <c r="AF41" s="9">
        <v>7.3242249274729776E-3</v>
      </c>
      <c r="AG41" s="12" t="s">
        <v>962</v>
      </c>
      <c r="AH41" s="20">
        <v>42822.966666666667</v>
      </c>
      <c r="AI41" s="12">
        <v>1391</v>
      </c>
      <c r="AJ41" s="12">
        <v>300</v>
      </c>
      <c r="AK41" s="12">
        <v>0.27500000000000002</v>
      </c>
      <c r="AL41" s="17">
        <v>2600</v>
      </c>
      <c r="AM41" s="17">
        <v>0.48107653490328006</v>
      </c>
      <c r="AN41" s="9"/>
      <c r="AO41" s="9"/>
      <c r="AP41" s="17">
        <v>23.6</v>
      </c>
      <c r="AQ41" s="17">
        <v>6566</v>
      </c>
      <c r="AR41" s="17">
        <v>0.62358642972536349</v>
      </c>
      <c r="AS41" s="17">
        <v>0.35699999999999998</v>
      </c>
      <c r="AT41" s="17">
        <v>0.75053533190578159</v>
      </c>
      <c r="AU41" s="12">
        <v>0.75954592363261098</v>
      </c>
      <c r="AV41" s="12">
        <v>0</v>
      </c>
      <c r="AW41" s="9"/>
      <c r="AX41" s="9"/>
      <c r="AY41" s="12">
        <v>5522600</v>
      </c>
      <c r="BD41" s="12">
        <v>0.48107653490328006</v>
      </c>
      <c r="BE41" s="12">
        <v>0.62358642972536349</v>
      </c>
      <c r="BF41" s="12">
        <v>0.75053533190578159</v>
      </c>
      <c r="BG41" s="12">
        <v>0.75954592363261098</v>
      </c>
      <c r="BH41" s="12">
        <v>0.13800000000000001</v>
      </c>
      <c r="BI41" s="12">
        <v>0.35699999999999998</v>
      </c>
      <c r="BJ41" s="12">
        <v>2.5000000000000001E-2</v>
      </c>
      <c r="BK41" s="12">
        <v>0.44800000000000001</v>
      </c>
      <c r="BL41" s="12">
        <v>516</v>
      </c>
      <c r="BM41" s="12">
        <v>-81</v>
      </c>
      <c r="BN41" s="12">
        <v>45</v>
      </c>
      <c r="BO41" s="12">
        <v>1404</v>
      </c>
      <c r="BP41" s="12">
        <v>511</v>
      </c>
      <c r="BQ41" s="12">
        <v>-23</v>
      </c>
      <c r="BR41" s="12">
        <v>77</v>
      </c>
      <c r="BS41" s="12">
        <v>923</v>
      </c>
      <c r="BT41" s="12">
        <v>0.20229438725704685</v>
      </c>
      <c r="BU41" s="12">
        <v>0.71310722641267454</v>
      </c>
      <c r="BV41" s="12">
        <v>0.72113313099410936</v>
      </c>
      <c r="BW41" s="12">
        <v>0.61271215264140988</v>
      </c>
      <c r="BX41" s="12">
        <v>0.35374484811476276</v>
      </c>
      <c r="BY41" s="12">
        <v>1543.5</v>
      </c>
      <c r="BZ41" s="12">
        <v>0.40180586907449212</v>
      </c>
      <c r="CB41" s="12">
        <v>7.5949367088607597E-2</v>
      </c>
      <c r="CC41" s="12">
        <v>19020</v>
      </c>
      <c r="CD41" s="12">
        <v>19210</v>
      </c>
      <c r="CE41" s="12">
        <v>6.334174376226521</v>
      </c>
      <c r="CH41" s="22">
        <v>42822</v>
      </c>
      <c r="CI41">
        <v>1121</v>
      </c>
      <c r="CJ41">
        <v>1126</v>
      </c>
      <c r="CK41">
        <v>1087</v>
      </c>
      <c r="CL41">
        <v>1091</v>
      </c>
      <c r="CM41" s="22">
        <v>42823</v>
      </c>
      <c r="CN41">
        <v>1391</v>
      </c>
      <c r="CO41">
        <v>1391</v>
      </c>
      <c r="CP41">
        <v>1391</v>
      </c>
      <c r="CQ41">
        <v>1391</v>
      </c>
      <c r="CR41" s="22">
        <v>42824</v>
      </c>
      <c r="CS41">
        <v>1551</v>
      </c>
      <c r="CT41">
        <v>1664</v>
      </c>
      <c r="CU41">
        <v>1362</v>
      </c>
      <c r="CV41">
        <v>1403</v>
      </c>
    </row>
    <row r="42" spans="1:100">
      <c r="A42" s="22">
        <v>42822</v>
      </c>
      <c r="B42">
        <v>7300</v>
      </c>
      <c r="C42">
        <v>8855</v>
      </c>
      <c r="D42">
        <v>7300</v>
      </c>
      <c r="E42">
        <v>8700</v>
      </c>
      <c r="F42" s="23">
        <f t="shared" si="0"/>
        <v>0.19178082191780832</v>
      </c>
      <c r="G42" s="22">
        <v>42823</v>
      </c>
      <c r="H42">
        <v>8990</v>
      </c>
      <c r="I42">
        <v>9060</v>
      </c>
      <c r="J42">
        <v>8200</v>
      </c>
      <c r="K42">
        <v>8440</v>
      </c>
      <c r="L42" s="22">
        <v>42824</v>
      </c>
      <c r="M42">
        <v>8440</v>
      </c>
      <c r="N42" s="4">
        <v>42823</v>
      </c>
      <c r="O42" s="3" t="s">
        <v>15</v>
      </c>
      <c r="P42" s="3">
        <v>4918</v>
      </c>
      <c r="Q42" s="3" t="s">
        <v>50</v>
      </c>
      <c r="R42" s="3" t="s">
        <v>17</v>
      </c>
      <c r="S42" s="3">
        <v>0.05</v>
      </c>
      <c r="T42" s="3">
        <v>2</v>
      </c>
      <c r="U42" s="3">
        <v>0</v>
      </c>
      <c r="V42" s="3">
        <v>100</v>
      </c>
      <c r="W42">
        <v>8990</v>
      </c>
      <c r="X42" s="4">
        <v>42824</v>
      </c>
      <c r="Y42">
        <v>8440</v>
      </c>
      <c r="Z42" s="10">
        <f t="shared" si="1"/>
        <v>-55000</v>
      </c>
      <c r="AA42" s="10">
        <f t="shared" si="2"/>
        <v>55000</v>
      </c>
      <c r="AB42" t="str">
        <f t="shared" si="7"/>
        <v/>
      </c>
      <c r="AC42">
        <f t="shared" si="9"/>
        <v>11000</v>
      </c>
      <c r="AD42">
        <f t="shared" si="10"/>
        <v>0.10091009100910087</v>
      </c>
      <c r="AE42" s="15">
        <v>42824</v>
      </c>
      <c r="AF42" s="9">
        <v>7.3242249274729776E-3</v>
      </c>
      <c r="AG42" s="12" t="s">
        <v>960</v>
      </c>
      <c r="AH42" s="20">
        <v>42822.995833333334</v>
      </c>
      <c r="AI42" s="12">
        <v>9999</v>
      </c>
      <c r="AJ42" s="12">
        <v>1449</v>
      </c>
      <c r="AK42" s="12">
        <v>0.16950000000000001</v>
      </c>
      <c r="AL42" s="17">
        <v>2200</v>
      </c>
      <c r="AM42" s="17">
        <v>0.72502134927412465</v>
      </c>
      <c r="AN42" s="9"/>
      <c r="AO42" s="9"/>
      <c r="AP42" s="17">
        <v>0</v>
      </c>
      <c r="AQ42" s="17">
        <v>29884</v>
      </c>
      <c r="AR42" s="17">
        <v>0.64829659318637278</v>
      </c>
      <c r="AS42" s="17">
        <v>0.253</v>
      </c>
      <c r="AT42" s="17">
        <v>0.69741379310344831</v>
      </c>
      <c r="AU42" s="12">
        <v>0.74229074889867841</v>
      </c>
      <c r="AV42" s="12">
        <v>3.42</v>
      </c>
      <c r="AW42" s="9"/>
      <c r="AX42" s="9"/>
      <c r="AY42" s="12">
        <v>2552000</v>
      </c>
      <c r="BD42" s="12">
        <v>0.72502134927412465</v>
      </c>
      <c r="BE42" s="12">
        <v>0.64829659318637278</v>
      </c>
      <c r="BF42" s="12">
        <v>0.69741379310344831</v>
      </c>
      <c r="BG42" s="12">
        <v>0.74229074889867841</v>
      </c>
      <c r="BH42" s="12">
        <v>0</v>
      </c>
      <c r="BI42" s="12">
        <v>0.253</v>
      </c>
      <c r="BJ42" s="12">
        <v>0</v>
      </c>
      <c r="BK42" s="12">
        <v>0.66400000000000003</v>
      </c>
      <c r="BL42" s="12">
        <v>261</v>
      </c>
      <c r="BM42" s="12">
        <v>-50</v>
      </c>
      <c r="BN42" s="12">
        <v>-326</v>
      </c>
      <c r="BO42" s="12">
        <v>1459</v>
      </c>
      <c r="BP42" s="12">
        <v>400</v>
      </c>
      <c r="BQ42" s="12">
        <v>-49</v>
      </c>
      <c r="BR42" s="12">
        <v>-167</v>
      </c>
      <c r="BS42" s="12">
        <v>1572</v>
      </c>
      <c r="BT42" s="12">
        <v>0.33874666152167493</v>
      </c>
      <c r="BU42" s="12">
        <v>0.62044739859542453</v>
      </c>
      <c r="BV42" s="12">
        <v>0.61303593867478856</v>
      </c>
      <c r="BW42" s="12">
        <v>0.49438769781129382</v>
      </c>
      <c r="BX42" s="12">
        <v>0.44353209331475668</v>
      </c>
      <c r="BY42" s="12">
        <v>1543.5</v>
      </c>
      <c r="BZ42" s="12">
        <v>1</v>
      </c>
      <c r="CB42" s="12">
        <v>7.5949367088607597E-2</v>
      </c>
      <c r="CC42" s="12">
        <v>19020</v>
      </c>
      <c r="CD42" s="12">
        <v>19210</v>
      </c>
      <c r="CE42" s="12">
        <v>9.5461144321093077</v>
      </c>
      <c r="CH42" s="22">
        <v>42822</v>
      </c>
      <c r="CI42">
        <v>7300</v>
      </c>
      <c r="CJ42">
        <v>8855</v>
      </c>
      <c r="CK42">
        <v>7300</v>
      </c>
      <c r="CL42">
        <v>8700</v>
      </c>
      <c r="CM42" s="22">
        <v>42823</v>
      </c>
      <c r="CN42">
        <v>8990</v>
      </c>
      <c r="CO42">
        <v>9060</v>
      </c>
      <c r="CP42">
        <v>8200</v>
      </c>
      <c r="CQ42">
        <v>8440</v>
      </c>
      <c r="CR42" s="22">
        <v>42824</v>
      </c>
      <c r="CS42">
        <v>8440</v>
      </c>
      <c r="CT42">
        <v>9900</v>
      </c>
      <c r="CU42">
        <v>8400</v>
      </c>
      <c r="CV42">
        <v>9410</v>
      </c>
    </row>
    <row r="43" spans="1:100">
      <c r="A43" s="22">
        <v>42822</v>
      </c>
      <c r="B43">
        <v>116</v>
      </c>
      <c r="C43">
        <v>117</v>
      </c>
      <c r="D43">
        <v>115</v>
      </c>
      <c r="E43">
        <v>116</v>
      </c>
      <c r="F43" s="23">
        <f t="shared" si="0"/>
        <v>0</v>
      </c>
      <c r="G43" s="22">
        <v>42823</v>
      </c>
      <c r="H43">
        <v>120</v>
      </c>
      <c r="I43">
        <v>121</v>
      </c>
      <c r="J43">
        <v>117</v>
      </c>
      <c r="K43">
        <v>118</v>
      </c>
      <c r="L43" s="22">
        <v>42824</v>
      </c>
      <c r="M43">
        <v>117</v>
      </c>
      <c r="N43" s="4">
        <v>42823</v>
      </c>
      <c r="O43" s="3" t="s">
        <v>15</v>
      </c>
      <c r="P43" s="3">
        <v>6838</v>
      </c>
      <c r="Q43" s="3" t="s">
        <v>51</v>
      </c>
      <c r="R43" s="3" t="s">
        <v>17</v>
      </c>
      <c r="S43" s="3">
        <v>0.05</v>
      </c>
      <c r="T43" s="3">
        <v>2</v>
      </c>
      <c r="U43" s="3">
        <v>0</v>
      </c>
      <c r="V43" s="3">
        <v>5000</v>
      </c>
      <c r="W43">
        <v>120</v>
      </c>
      <c r="X43" s="4">
        <v>42824</v>
      </c>
      <c r="Y43">
        <v>118</v>
      </c>
      <c r="Z43" s="10">
        <f t="shared" si="1"/>
        <v>-10000</v>
      </c>
      <c r="AA43" s="10">
        <f t="shared" si="2"/>
        <v>10000</v>
      </c>
      <c r="AB43" t="str">
        <f t="shared" si="7"/>
        <v/>
      </c>
      <c r="AC43">
        <f t="shared" si="9"/>
        <v>11000</v>
      </c>
      <c r="AD43">
        <f t="shared" si="10"/>
        <v>0.17241379310344829</v>
      </c>
      <c r="AE43" s="15">
        <v>42824</v>
      </c>
      <c r="AF43" s="9">
        <v>7.3242249274729776E-3</v>
      </c>
      <c r="AG43" s="12" t="s">
        <v>960</v>
      </c>
      <c r="AH43" s="20">
        <v>42822.831944444442</v>
      </c>
      <c r="AI43" s="12">
        <v>145</v>
      </c>
      <c r="AJ43" s="12">
        <v>30</v>
      </c>
      <c r="AK43" s="12">
        <v>0.26090000000000002</v>
      </c>
      <c r="AL43" s="17">
        <v>2000</v>
      </c>
      <c r="AM43" s="17">
        <v>0.33333333333333331</v>
      </c>
      <c r="AN43" s="9"/>
      <c r="AO43" s="9"/>
      <c r="AP43" s="17">
        <v>0</v>
      </c>
      <c r="AQ43" s="17">
        <v>5112</v>
      </c>
      <c r="AR43" s="17">
        <v>0.59210526315789469</v>
      </c>
      <c r="AS43" s="17">
        <v>0.158</v>
      </c>
      <c r="AT43" s="17">
        <v>0.59210526315789469</v>
      </c>
      <c r="AU43" s="12">
        <v>0.3</v>
      </c>
      <c r="AV43" s="12">
        <v>0.83</v>
      </c>
      <c r="AW43" s="9"/>
      <c r="AX43" s="9"/>
      <c r="AY43" s="12">
        <v>42598000</v>
      </c>
      <c r="BD43" s="12">
        <v>0.33333333333333331</v>
      </c>
      <c r="BE43" s="12">
        <v>0.59210526315789469</v>
      </c>
      <c r="BF43" s="12">
        <v>0.59210526315789469</v>
      </c>
      <c r="BG43" s="12">
        <v>0.3</v>
      </c>
      <c r="BH43" s="12">
        <v>0.45300000000000001</v>
      </c>
      <c r="BI43" s="12">
        <v>0.158</v>
      </c>
      <c r="BJ43" s="12">
        <v>0</v>
      </c>
      <c r="BK43" s="12">
        <v>0.63700000000000001</v>
      </c>
      <c r="BL43" s="12">
        <v>35</v>
      </c>
      <c r="BM43" s="12">
        <v>-454</v>
      </c>
      <c r="BN43" s="12">
        <v>783</v>
      </c>
      <c r="BO43" s="12">
        <v>389</v>
      </c>
      <c r="BP43" s="12">
        <v>-332</v>
      </c>
      <c r="BQ43" s="12">
        <v>77</v>
      </c>
      <c r="BR43" s="12">
        <v>-167</v>
      </c>
      <c r="BS43" s="12">
        <v>55</v>
      </c>
      <c r="BT43" s="12">
        <v>0.33874666152167493</v>
      </c>
      <c r="BU43" s="12">
        <v>0.62044739859542453</v>
      </c>
      <c r="BV43" s="12">
        <v>0.61303593867478856</v>
      </c>
      <c r="BW43" s="12">
        <v>0.49438769781129382</v>
      </c>
      <c r="BX43" s="12">
        <v>0.44353209331475668</v>
      </c>
      <c r="BY43" s="12">
        <v>1543.5</v>
      </c>
      <c r="BZ43" s="12">
        <v>0</v>
      </c>
      <c r="CB43" s="12">
        <v>7.5949367088607597E-2</v>
      </c>
      <c r="CC43" s="12">
        <v>19020</v>
      </c>
      <c r="CD43" s="12">
        <v>19210</v>
      </c>
      <c r="CE43" s="12">
        <v>4.3888888888888884</v>
      </c>
      <c r="CH43" s="22">
        <v>42822</v>
      </c>
      <c r="CI43">
        <v>116</v>
      </c>
      <c r="CJ43">
        <v>117</v>
      </c>
      <c r="CK43">
        <v>115</v>
      </c>
      <c r="CL43">
        <v>116</v>
      </c>
      <c r="CM43" s="22">
        <v>42823</v>
      </c>
      <c r="CN43">
        <v>120</v>
      </c>
      <c r="CO43">
        <v>121</v>
      </c>
      <c r="CP43">
        <v>117</v>
      </c>
      <c r="CQ43">
        <v>118</v>
      </c>
      <c r="CR43" s="22">
        <v>42824</v>
      </c>
      <c r="CS43">
        <v>117</v>
      </c>
      <c r="CT43">
        <v>118</v>
      </c>
      <c r="CU43">
        <v>116</v>
      </c>
      <c r="CV43">
        <v>117</v>
      </c>
    </row>
    <row r="44" spans="1:100">
      <c r="A44" s="22">
        <v>42822</v>
      </c>
      <c r="B44">
        <v>668</v>
      </c>
      <c r="C44">
        <v>671</v>
      </c>
      <c r="D44">
        <v>660</v>
      </c>
      <c r="E44">
        <v>671</v>
      </c>
      <c r="F44" s="23">
        <f t="shared" si="0"/>
        <v>4.4910179640718084E-3</v>
      </c>
      <c r="G44" s="22">
        <v>42823</v>
      </c>
      <c r="H44">
        <v>722</v>
      </c>
      <c r="I44">
        <v>722</v>
      </c>
      <c r="J44">
        <v>680</v>
      </c>
      <c r="K44">
        <v>700</v>
      </c>
      <c r="L44" s="22">
        <v>42824</v>
      </c>
      <c r="M44">
        <v>700</v>
      </c>
      <c r="N44" s="4">
        <v>42823</v>
      </c>
      <c r="O44" s="3" t="s">
        <v>15</v>
      </c>
      <c r="P44" s="3">
        <v>6791</v>
      </c>
      <c r="Q44" s="3" t="s">
        <v>52</v>
      </c>
      <c r="R44" s="3" t="s">
        <v>17</v>
      </c>
      <c r="S44" s="3">
        <v>0.05</v>
      </c>
      <c r="T44" s="3">
        <v>1</v>
      </c>
      <c r="U44" s="3">
        <v>0</v>
      </c>
      <c r="V44" s="3">
        <v>800</v>
      </c>
      <c r="W44">
        <v>722</v>
      </c>
      <c r="X44" s="4">
        <v>42824</v>
      </c>
      <c r="Y44">
        <v>700</v>
      </c>
      <c r="Z44" s="10">
        <f t="shared" si="1"/>
        <v>-17600</v>
      </c>
      <c r="AA44" s="10">
        <f t="shared" si="2"/>
        <v>17600</v>
      </c>
      <c r="AB44">
        <f t="shared" si="7"/>
        <v>-17600</v>
      </c>
      <c r="AC44">
        <f t="shared" si="9"/>
        <v>-6600</v>
      </c>
      <c r="AD44">
        <f t="shared" si="10"/>
        <v>1.2041598248494711E-2</v>
      </c>
      <c r="AE44" s="15">
        <v>42824</v>
      </c>
      <c r="AF44" s="9">
        <v>7.3242249274729776E-3</v>
      </c>
      <c r="AG44" s="12" t="s">
        <v>962</v>
      </c>
      <c r="AH44" s="20">
        <v>42822.960416666669</v>
      </c>
      <c r="AI44" s="12">
        <v>730.8</v>
      </c>
      <c r="AJ44" s="12">
        <v>59.8</v>
      </c>
      <c r="AK44" s="12">
        <v>8.9099999999999999E-2</v>
      </c>
      <c r="AL44" s="17">
        <v>1900</v>
      </c>
      <c r="AM44" s="17">
        <v>0.16133942161339421</v>
      </c>
      <c r="AN44" s="9"/>
      <c r="AO44" s="9"/>
      <c r="AP44" s="17">
        <v>4.1399999999999997</v>
      </c>
      <c r="AQ44" s="17">
        <v>8878</v>
      </c>
      <c r="AR44" s="17">
        <v>0.63809523809523805</v>
      </c>
      <c r="AS44" s="17">
        <v>0.28199999999999997</v>
      </c>
      <c r="AT44" s="17">
        <v>0.77039274924471302</v>
      </c>
      <c r="AU44" s="12">
        <v>0.80361757105943155</v>
      </c>
      <c r="AV44" s="12">
        <v>0</v>
      </c>
      <c r="AW44" s="9"/>
      <c r="AX44" s="9"/>
      <c r="AY44" s="12">
        <v>13512870</v>
      </c>
      <c r="BD44" s="12">
        <v>0.16133942161339421</v>
      </c>
      <c r="BE44" s="12">
        <v>0.63809523809523805</v>
      </c>
      <c r="BF44" s="12">
        <v>0.77039274924471302</v>
      </c>
      <c r="BG44" s="12">
        <v>0.80361757105943155</v>
      </c>
      <c r="BH44" s="12">
        <v>3.5000000000000003E-2</v>
      </c>
      <c r="BI44" s="12">
        <v>0.28199999999999997</v>
      </c>
      <c r="BJ44" s="12">
        <v>1.2999999999999999E-2</v>
      </c>
      <c r="BK44" s="12">
        <v>0.41599999999999998</v>
      </c>
      <c r="BL44" s="12">
        <v>1462</v>
      </c>
      <c r="BM44" s="12">
        <v>-251</v>
      </c>
      <c r="BN44" s="12">
        <v>-49</v>
      </c>
      <c r="BO44" s="12">
        <v>4343</v>
      </c>
      <c r="BP44" s="12">
        <v>471</v>
      </c>
      <c r="BQ44" s="12">
        <v>-186</v>
      </c>
      <c r="BR44" s="12">
        <v>298</v>
      </c>
      <c r="BS44" s="12">
        <v>3178</v>
      </c>
      <c r="BT44" s="12">
        <v>0.20229438725704685</v>
      </c>
      <c r="BU44" s="12">
        <v>0.71310722641267454</v>
      </c>
      <c r="BV44" s="12">
        <v>0.72113313099410936</v>
      </c>
      <c r="BW44" s="12">
        <v>0.61271215264140988</v>
      </c>
      <c r="BX44" s="12">
        <v>0.35374484811476276</v>
      </c>
      <c r="BY44" s="12">
        <v>1543.5</v>
      </c>
      <c r="BZ44" s="12">
        <v>0.63157894736842102</v>
      </c>
      <c r="CB44" s="12">
        <v>7.5949367088607597E-2</v>
      </c>
      <c r="CC44" s="12">
        <v>19020</v>
      </c>
      <c r="CD44" s="12">
        <v>19210</v>
      </c>
      <c r="CE44" s="12">
        <v>2.1243023845763571</v>
      </c>
      <c r="CH44" s="22">
        <v>42822</v>
      </c>
      <c r="CI44">
        <v>668</v>
      </c>
      <c r="CJ44">
        <v>671</v>
      </c>
      <c r="CK44">
        <v>660</v>
      </c>
      <c r="CL44">
        <v>671</v>
      </c>
      <c r="CM44" s="22">
        <v>42823</v>
      </c>
      <c r="CN44">
        <v>722</v>
      </c>
      <c r="CO44">
        <v>722</v>
      </c>
      <c r="CP44">
        <v>680</v>
      </c>
      <c r="CQ44">
        <v>700</v>
      </c>
      <c r="CR44" s="22">
        <v>42824</v>
      </c>
      <c r="CS44">
        <v>700</v>
      </c>
      <c r="CT44">
        <v>703</v>
      </c>
      <c r="CU44">
        <v>691</v>
      </c>
      <c r="CV44">
        <v>695</v>
      </c>
    </row>
    <row r="45" spans="1:100">
      <c r="A45" s="22">
        <v>42823</v>
      </c>
      <c r="B45">
        <v>873</v>
      </c>
      <c r="C45">
        <v>873</v>
      </c>
      <c r="D45">
        <v>873</v>
      </c>
      <c r="E45">
        <v>873</v>
      </c>
      <c r="F45" s="23">
        <f t="shared" si="0"/>
        <v>0</v>
      </c>
      <c r="G45" s="22">
        <v>42824</v>
      </c>
      <c r="H45">
        <v>888</v>
      </c>
      <c r="I45">
        <v>1050</v>
      </c>
      <c r="J45">
        <v>723</v>
      </c>
      <c r="K45">
        <v>750</v>
      </c>
      <c r="L45" s="22">
        <v>42825</v>
      </c>
      <c r="M45">
        <v>740</v>
      </c>
      <c r="N45" s="4">
        <v>42824</v>
      </c>
      <c r="O45" s="3" t="s">
        <v>15</v>
      </c>
      <c r="P45" s="3">
        <v>6901</v>
      </c>
      <c r="Q45" s="3" t="s">
        <v>26</v>
      </c>
      <c r="R45" s="3" t="s">
        <v>17</v>
      </c>
      <c r="S45" s="3">
        <v>0.05</v>
      </c>
      <c r="T45" s="3">
        <v>1</v>
      </c>
      <c r="U45" s="3">
        <v>0</v>
      </c>
      <c r="V45" s="3">
        <v>1000</v>
      </c>
      <c r="W45">
        <v>888</v>
      </c>
      <c r="X45" s="4">
        <v>42825</v>
      </c>
      <c r="Y45">
        <v>750</v>
      </c>
      <c r="Z45" s="10">
        <f t="shared" si="1"/>
        <v>-138000</v>
      </c>
      <c r="AA45" s="10">
        <f t="shared" si="2"/>
        <v>138000</v>
      </c>
      <c r="AB45" t="str">
        <f t="shared" si="7"/>
        <v/>
      </c>
      <c r="AC45">
        <f t="shared" si="9"/>
        <v>-6600</v>
      </c>
      <c r="AD45">
        <f t="shared" si="10"/>
        <v>0.19710669077757681</v>
      </c>
      <c r="AE45" s="15">
        <v>42825</v>
      </c>
      <c r="AF45" s="9">
        <v>-2.0375335120643712E-3</v>
      </c>
      <c r="AG45" s="12" t="s">
        <v>962</v>
      </c>
      <c r="AH45" s="20">
        <v>42823.991666666669</v>
      </c>
      <c r="AI45" s="12">
        <v>1106</v>
      </c>
      <c r="AJ45" s="12">
        <v>233</v>
      </c>
      <c r="AK45" s="12">
        <v>0.26690000000000003</v>
      </c>
      <c r="AL45" s="17">
        <v>107000</v>
      </c>
      <c r="AM45" s="17">
        <v>0.57947686116700203</v>
      </c>
      <c r="AN45" s="9"/>
      <c r="AO45" s="17">
        <v>0.05</v>
      </c>
      <c r="AP45" s="17">
        <v>2.1</v>
      </c>
      <c r="AQ45" s="17">
        <v>10740</v>
      </c>
      <c r="AR45" s="17">
        <v>1</v>
      </c>
      <c r="AS45" s="17">
        <v>0.316</v>
      </c>
      <c r="AT45" s="17">
        <v>1</v>
      </c>
      <c r="AU45" s="12">
        <v>1</v>
      </c>
      <c r="AV45" s="12">
        <v>0.8</v>
      </c>
      <c r="AW45" s="9"/>
      <c r="AX45" s="9"/>
      <c r="AY45" s="12">
        <v>21610000</v>
      </c>
      <c r="BD45" s="12">
        <v>0.57947686116700203</v>
      </c>
      <c r="BE45" s="12">
        <v>1</v>
      </c>
      <c r="BF45" s="12">
        <v>1</v>
      </c>
      <c r="BG45" s="12">
        <v>1</v>
      </c>
      <c r="BH45" s="12">
        <v>8.9999999999999993E-3</v>
      </c>
      <c r="BI45" s="12">
        <v>0.316</v>
      </c>
      <c r="BJ45" s="12">
        <v>1.0999999999999999E-2</v>
      </c>
      <c r="BK45" s="12">
        <v>0.59099999999999997</v>
      </c>
      <c r="BL45" s="12">
        <v>275</v>
      </c>
      <c r="BM45" s="12">
        <v>-825</v>
      </c>
      <c r="BN45" s="12">
        <v>354</v>
      </c>
      <c r="BO45" s="12">
        <v>1794</v>
      </c>
      <c r="BP45" s="12">
        <v>1230</v>
      </c>
      <c r="BQ45" s="12">
        <v>-353</v>
      </c>
      <c r="BR45" s="12">
        <v>-245</v>
      </c>
      <c r="BS45" s="12">
        <v>1863</v>
      </c>
      <c r="BT45" s="12">
        <v>0.20229438725704685</v>
      </c>
      <c r="BU45" s="12">
        <v>0.71310722641267454</v>
      </c>
      <c r="BV45" s="12">
        <v>0.72113313099410936</v>
      </c>
      <c r="BW45" s="12">
        <v>0.61271215264140988</v>
      </c>
      <c r="BX45" s="12">
        <v>0.35374484811476276</v>
      </c>
      <c r="BY45" s="12">
        <v>1527</v>
      </c>
      <c r="BZ45" s="12">
        <v>1</v>
      </c>
      <c r="CB45" s="12">
        <v>7.5949367088607597E-2</v>
      </c>
      <c r="CC45" s="12">
        <v>19210</v>
      </c>
      <c r="CD45" s="12">
        <v>19040</v>
      </c>
      <c r="CE45" s="12">
        <v>7.6297786720321934</v>
      </c>
      <c r="CH45" s="22">
        <v>42823</v>
      </c>
      <c r="CI45">
        <v>873</v>
      </c>
      <c r="CJ45">
        <v>873</v>
      </c>
      <c r="CK45">
        <v>873</v>
      </c>
      <c r="CL45">
        <v>873</v>
      </c>
      <c r="CM45" s="22">
        <v>42824</v>
      </c>
      <c r="CN45">
        <v>888</v>
      </c>
      <c r="CO45">
        <v>1050</v>
      </c>
      <c r="CP45">
        <v>723</v>
      </c>
      <c r="CQ45">
        <v>750</v>
      </c>
      <c r="CR45" s="22">
        <v>42825</v>
      </c>
      <c r="CS45">
        <v>740</v>
      </c>
      <c r="CT45">
        <v>900</v>
      </c>
      <c r="CU45">
        <v>687</v>
      </c>
      <c r="CV45">
        <v>787</v>
      </c>
    </row>
    <row r="46" spans="1:100">
      <c r="A46" s="22">
        <v>42823</v>
      </c>
      <c r="B46">
        <v>59</v>
      </c>
      <c r="C46">
        <v>65</v>
      </c>
      <c r="D46">
        <v>59</v>
      </c>
      <c r="E46">
        <v>63</v>
      </c>
      <c r="F46" s="23">
        <f t="shared" si="0"/>
        <v>6.7796610169491567E-2</v>
      </c>
      <c r="G46" s="22">
        <v>42824</v>
      </c>
      <c r="H46">
        <v>65</v>
      </c>
      <c r="I46">
        <v>68</v>
      </c>
      <c r="J46">
        <v>59</v>
      </c>
      <c r="K46">
        <v>60</v>
      </c>
      <c r="L46" s="22">
        <v>42825</v>
      </c>
      <c r="M46">
        <v>61</v>
      </c>
      <c r="N46" s="4">
        <v>42824</v>
      </c>
      <c r="O46" s="3" t="s">
        <v>15</v>
      </c>
      <c r="P46" s="3">
        <v>3777</v>
      </c>
      <c r="Q46" s="3" t="s">
        <v>53</v>
      </c>
      <c r="R46" s="3" t="s">
        <v>17</v>
      </c>
      <c r="S46" s="3">
        <v>0.05</v>
      </c>
      <c r="T46" s="3">
        <v>2</v>
      </c>
      <c r="U46" s="3">
        <v>0</v>
      </c>
      <c r="V46" s="3">
        <v>8000</v>
      </c>
      <c r="W46">
        <v>65</v>
      </c>
      <c r="X46" s="4">
        <v>42825</v>
      </c>
      <c r="Y46">
        <v>60</v>
      </c>
      <c r="Z46" s="10">
        <f t="shared" si="1"/>
        <v>-40000</v>
      </c>
      <c r="AA46" s="10">
        <f t="shared" si="2"/>
        <v>40000</v>
      </c>
      <c r="AB46" t="str">
        <f t="shared" si="7"/>
        <v/>
      </c>
      <c r="AC46">
        <f t="shared" si="9"/>
        <v>-6600</v>
      </c>
      <c r="AD46">
        <f t="shared" si="10"/>
        <v>0</v>
      </c>
      <c r="AE46" s="15">
        <v>42825</v>
      </c>
      <c r="AF46" s="9">
        <v>-2.0375335120643712E-3</v>
      </c>
      <c r="AG46" s="12" t="s">
        <v>960</v>
      </c>
      <c r="AH46" s="20">
        <v>42823.997916666667</v>
      </c>
      <c r="AI46" s="12">
        <v>65</v>
      </c>
      <c r="AJ46" s="12">
        <v>2</v>
      </c>
      <c r="AK46" s="12">
        <v>3.1699999999999999E-2</v>
      </c>
      <c r="AL46" s="17">
        <v>66100</v>
      </c>
      <c r="AM46" s="17">
        <v>1</v>
      </c>
      <c r="AN46" s="9"/>
      <c r="AO46" s="9"/>
      <c r="AP46" s="17">
        <v>0</v>
      </c>
      <c r="AQ46" s="17">
        <v>6093</v>
      </c>
      <c r="AR46" s="17">
        <v>0.4</v>
      </c>
      <c r="AS46" s="17">
        <v>2.8000000000000001E-2</v>
      </c>
      <c r="AT46" s="17">
        <v>0.30379746835443039</v>
      </c>
      <c r="AU46" s="12">
        <v>0.1702127659574468</v>
      </c>
      <c r="AV46" s="12">
        <v>0</v>
      </c>
      <c r="AY46" s="12">
        <v>106890380</v>
      </c>
      <c r="BD46" s="12">
        <v>1</v>
      </c>
      <c r="BE46" s="12">
        <v>0.4</v>
      </c>
      <c r="BF46" s="12">
        <v>0.30379746835443039</v>
      </c>
      <c r="BG46" s="12">
        <v>0.1702127659574468</v>
      </c>
      <c r="BH46" s="12">
        <v>3.0000000000000001E-3</v>
      </c>
      <c r="BI46" s="12">
        <v>2.8000000000000001E-2</v>
      </c>
      <c r="BJ46" s="12">
        <v>0</v>
      </c>
      <c r="BK46" s="12">
        <v>0.50900000000000001</v>
      </c>
      <c r="BL46" s="12">
        <v>-158</v>
      </c>
      <c r="BM46" s="12">
        <v>-33</v>
      </c>
      <c r="BN46" s="12">
        <v>309</v>
      </c>
      <c r="BO46" s="12">
        <v>146</v>
      </c>
      <c r="BP46" s="12">
        <v>-121</v>
      </c>
      <c r="BQ46" s="12">
        <v>0</v>
      </c>
      <c r="BR46" s="12">
        <v>2</v>
      </c>
      <c r="BS46" s="12">
        <v>28</v>
      </c>
      <c r="BT46" s="12">
        <v>0.33874666152167493</v>
      </c>
      <c r="BU46" s="12">
        <v>0.62044739859542453</v>
      </c>
      <c r="BV46" s="12">
        <v>0.61303593867478856</v>
      </c>
      <c r="BW46" s="12">
        <v>0.49438769781129382</v>
      </c>
      <c r="BX46" s="12">
        <v>0.44353209331475668</v>
      </c>
      <c r="BY46" s="12">
        <v>1527</v>
      </c>
      <c r="BZ46" s="12">
        <v>0.6</v>
      </c>
      <c r="CB46" s="12">
        <v>7.5949367088607597E-2</v>
      </c>
      <c r="CC46" s="12">
        <v>19210</v>
      </c>
      <c r="CD46" s="12">
        <v>19040</v>
      </c>
      <c r="CE46" s="12">
        <v>13.166666666666666</v>
      </c>
      <c r="CH46" s="22">
        <v>42823</v>
      </c>
      <c r="CI46">
        <v>59</v>
      </c>
      <c r="CJ46">
        <v>65</v>
      </c>
      <c r="CK46">
        <v>59</v>
      </c>
      <c r="CL46">
        <v>63</v>
      </c>
      <c r="CM46" s="22">
        <v>42824</v>
      </c>
      <c r="CN46">
        <v>65</v>
      </c>
      <c r="CO46">
        <v>68</v>
      </c>
      <c r="CP46">
        <v>59</v>
      </c>
      <c r="CQ46">
        <v>60</v>
      </c>
      <c r="CR46" s="22">
        <v>42825</v>
      </c>
      <c r="CS46">
        <v>61</v>
      </c>
      <c r="CT46">
        <v>62</v>
      </c>
      <c r="CU46">
        <v>57</v>
      </c>
      <c r="CV46">
        <v>59</v>
      </c>
    </row>
    <row r="47" spans="1:100">
      <c r="A47" s="22">
        <v>42823</v>
      </c>
      <c r="B47">
        <v>189</v>
      </c>
      <c r="C47">
        <v>229</v>
      </c>
      <c r="D47">
        <v>186</v>
      </c>
      <c r="E47">
        <v>229</v>
      </c>
      <c r="F47" s="23">
        <f t="shared" si="0"/>
        <v>0.21164021164021163</v>
      </c>
      <c r="G47" s="22">
        <v>42824</v>
      </c>
      <c r="H47">
        <v>280</v>
      </c>
      <c r="I47">
        <v>309</v>
      </c>
      <c r="J47">
        <v>263</v>
      </c>
      <c r="K47">
        <v>288</v>
      </c>
      <c r="L47" s="22">
        <v>42825</v>
      </c>
      <c r="M47">
        <v>267</v>
      </c>
      <c r="N47" s="4">
        <v>42824</v>
      </c>
      <c r="O47" s="3" t="s">
        <v>15</v>
      </c>
      <c r="P47" s="3">
        <v>7985</v>
      </c>
      <c r="Q47" s="3" t="s">
        <v>54</v>
      </c>
      <c r="R47" s="3" t="s">
        <v>17</v>
      </c>
      <c r="S47" s="3">
        <v>0.05</v>
      </c>
      <c r="T47" s="3">
        <v>2</v>
      </c>
      <c r="U47" s="3">
        <v>0</v>
      </c>
      <c r="V47" s="3">
        <v>3000</v>
      </c>
      <c r="W47">
        <v>280</v>
      </c>
      <c r="X47" s="4">
        <v>42825</v>
      </c>
      <c r="Y47">
        <v>288</v>
      </c>
      <c r="Z47" s="10">
        <f t="shared" si="1"/>
        <v>24000</v>
      </c>
      <c r="AA47" s="10">
        <f t="shared" si="2"/>
        <v>24000</v>
      </c>
      <c r="AB47" t="str">
        <f t="shared" si="7"/>
        <v/>
      </c>
      <c r="AC47">
        <f t="shared" si="9"/>
        <v>-6600</v>
      </c>
      <c r="AD47">
        <f t="shared" si="10"/>
        <v>7.4441687344913854E-3</v>
      </c>
      <c r="AE47" s="15">
        <v>42825</v>
      </c>
      <c r="AF47" s="9">
        <v>-2.0375335120643712E-3</v>
      </c>
      <c r="AG47" s="12" t="s">
        <v>954</v>
      </c>
      <c r="AH47" s="20">
        <v>42823.994444444441</v>
      </c>
      <c r="AI47" s="12">
        <v>282.10000000000002</v>
      </c>
      <c r="AJ47" s="12">
        <v>53.1</v>
      </c>
      <c r="AK47" s="12">
        <v>0.2319</v>
      </c>
      <c r="AL47" s="17">
        <v>39000</v>
      </c>
      <c r="AM47" s="17">
        <v>0.25555555555555554</v>
      </c>
      <c r="AN47" s="9"/>
      <c r="AO47" s="9"/>
      <c r="AP47" s="17">
        <v>0</v>
      </c>
      <c r="AQ47" s="17">
        <v>2165</v>
      </c>
      <c r="AR47" s="17">
        <v>0.33333333333333331</v>
      </c>
      <c r="AS47" s="17">
        <v>0.215</v>
      </c>
      <c r="AT47" s="17">
        <v>0.45588235294117646</v>
      </c>
      <c r="AU47" s="12">
        <v>0.23484848484848486</v>
      </c>
      <c r="AV47" s="12">
        <v>1.1100000000000001</v>
      </c>
      <c r="AY47" s="12">
        <v>12028480</v>
      </c>
      <c r="BD47" s="12">
        <v>0.25555555555555554</v>
      </c>
      <c r="BE47" s="12">
        <v>0.33333333333333331</v>
      </c>
      <c r="BF47" s="12">
        <v>0.45588235294117646</v>
      </c>
      <c r="BG47" s="12">
        <v>0.23484848484848486</v>
      </c>
      <c r="BH47" s="12">
        <v>8.0000000000000002E-3</v>
      </c>
      <c r="BI47" s="12">
        <v>0.215</v>
      </c>
      <c r="BJ47" s="12">
        <v>0</v>
      </c>
      <c r="BK47" s="12">
        <v>0.61799999999999999</v>
      </c>
      <c r="BL47" s="12">
        <v>273</v>
      </c>
      <c r="BM47" s="12">
        <v>-145</v>
      </c>
      <c r="BN47" s="12">
        <v>-102</v>
      </c>
      <c r="BO47" s="12">
        <v>726</v>
      </c>
      <c r="BP47" s="12">
        <v>624</v>
      </c>
      <c r="BQ47" s="12">
        <v>-54</v>
      </c>
      <c r="BR47" s="12">
        <v>-222</v>
      </c>
      <c r="BS47" s="12">
        <v>700</v>
      </c>
      <c r="BT47" s="12">
        <v>0.25752375286299617</v>
      </c>
      <c r="BU47" s="12">
        <v>0.66836525291561077</v>
      </c>
      <c r="BV47" s="12">
        <v>0.66497311566878714</v>
      </c>
      <c r="BW47" s="12">
        <v>0.54094272291662326</v>
      </c>
      <c r="BX47" s="12">
        <v>0.45806033786997835</v>
      </c>
      <c r="BY47" s="12">
        <v>1527</v>
      </c>
      <c r="BZ47" s="12">
        <v>0</v>
      </c>
      <c r="CB47" s="12">
        <v>7.5949367088607597E-2</v>
      </c>
      <c r="CC47" s="12">
        <v>19210</v>
      </c>
      <c r="CD47" s="12">
        <v>19040</v>
      </c>
      <c r="CE47" s="12">
        <v>3.3648148148148143</v>
      </c>
      <c r="CH47" s="22">
        <v>42823</v>
      </c>
      <c r="CI47">
        <v>189</v>
      </c>
      <c r="CJ47">
        <v>229</v>
      </c>
      <c r="CK47">
        <v>186</v>
      </c>
      <c r="CL47">
        <v>229</v>
      </c>
      <c r="CM47" s="22">
        <v>42824</v>
      </c>
      <c r="CN47">
        <v>280</v>
      </c>
      <c r="CO47">
        <v>309</v>
      </c>
      <c r="CP47">
        <v>263</v>
      </c>
      <c r="CQ47">
        <v>288</v>
      </c>
      <c r="CR47" s="22">
        <v>42825</v>
      </c>
      <c r="CS47">
        <v>267</v>
      </c>
      <c r="CT47">
        <v>271</v>
      </c>
      <c r="CU47">
        <v>241</v>
      </c>
      <c r="CV47">
        <v>258</v>
      </c>
    </row>
    <row r="48" spans="1:100">
      <c r="A48" s="22">
        <v>42823</v>
      </c>
      <c r="B48">
        <v>1391</v>
      </c>
      <c r="C48">
        <v>1391</v>
      </c>
      <c r="D48">
        <v>1391</v>
      </c>
      <c r="E48">
        <v>1391</v>
      </c>
      <c r="F48" s="23">
        <f t="shared" si="0"/>
        <v>0</v>
      </c>
      <c r="G48" s="22">
        <v>42824</v>
      </c>
      <c r="H48">
        <v>1551</v>
      </c>
      <c r="I48">
        <v>1664</v>
      </c>
      <c r="J48">
        <v>1362</v>
      </c>
      <c r="K48">
        <v>1403</v>
      </c>
      <c r="L48" s="22">
        <v>42825</v>
      </c>
      <c r="M48">
        <v>1489</v>
      </c>
      <c r="N48" s="4">
        <v>42824</v>
      </c>
      <c r="O48" s="3" t="s">
        <v>15</v>
      </c>
      <c r="P48" s="3">
        <v>3658</v>
      </c>
      <c r="Q48" s="3" t="s">
        <v>49</v>
      </c>
      <c r="R48" s="3" t="s">
        <v>17</v>
      </c>
      <c r="S48" s="3">
        <v>0.05</v>
      </c>
      <c r="T48" s="3">
        <v>2</v>
      </c>
      <c r="U48" s="3">
        <v>0</v>
      </c>
      <c r="V48" s="3">
        <v>400</v>
      </c>
      <c r="W48">
        <v>1551</v>
      </c>
      <c r="X48" s="4">
        <v>42825</v>
      </c>
      <c r="Y48">
        <v>1403</v>
      </c>
      <c r="Z48" s="10">
        <f t="shared" si="1"/>
        <v>-59200</v>
      </c>
      <c r="AA48" s="10">
        <f t="shared" si="2"/>
        <v>59200</v>
      </c>
      <c r="AB48" t="str">
        <f t="shared" si="7"/>
        <v/>
      </c>
      <c r="AC48">
        <f t="shared" si="9"/>
        <v>-6600</v>
      </c>
      <c r="AD48">
        <f t="shared" si="10"/>
        <v>1.8975332068311146E-2</v>
      </c>
      <c r="AE48" s="15">
        <v>42825</v>
      </c>
      <c r="AF48" s="9">
        <v>-2.0375335120643712E-3</v>
      </c>
      <c r="AG48" s="12" t="s">
        <v>962</v>
      </c>
      <c r="AH48" s="20">
        <v>42823.996527777781</v>
      </c>
      <c r="AI48" s="12">
        <v>1581</v>
      </c>
      <c r="AJ48" s="12">
        <v>190</v>
      </c>
      <c r="AK48" s="12">
        <v>0.1366</v>
      </c>
      <c r="AL48" s="17">
        <v>24100</v>
      </c>
      <c r="AM48" s="17">
        <v>0.48107653490328006</v>
      </c>
      <c r="AN48" s="9"/>
      <c r="AO48" s="9"/>
      <c r="AP48" s="17">
        <v>23.6</v>
      </c>
      <c r="AQ48" s="17">
        <v>6566</v>
      </c>
      <c r="AR48" s="17">
        <v>0.62358642972536349</v>
      </c>
      <c r="AS48" s="17">
        <v>0.35699999999999998</v>
      </c>
      <c r="AT48" s="17">
        <v>0.75053533190578159</v>
      </c>
      <c r="AU48" s="12">
        <v>0.75954592363261098</v>
      </c>
      <c r="AV48" s="12">
        <v>0</v>
      </c>
      <c r="AY48" s="12">
        <v>5522600</v>
      </c>
      <c r="BD48" s="12">
        <v>0.48107653490328006</v>
      </c>
      <c r="BE48" s="12">
        <v>0.62358642972536349</v>
      </c>
      <c r="BF48" s="12">
        <v>0.75053533190578159</v>
      </c>
      <c r="BG48" s="12">
        <v>0.75954592363261098</v>
      </c>
      <c r="BH48" s="12">
        <v>0.13800000000000001</v>
      </c>
      <c r="BI48" s="12">
        <v>0.35699999999999998</v>
      </c>
      <c r="BJ48" s="12">
        <v>2.5000000000000001E-2</v>
      </c>
      <c r="BK48" s="12">
        <v>0.44800000000000001</v>
      </c>
      <c r="BL48" s="12">
        <v>516</v>
      </c>
      <c r="BM48" s="12">
        <v>-81</v>
      </c>
      <c r="BN48" s="12">
        <v>45</v>
      </c>
      <c r="BO48" s="12">
        <v>1404</v>
      </c>
      <c r="BP48" s="12">
        <v>511</v>
      </c>
      <c r="BQ48" s="12">
        <v>-23</v>
      </c>
      <c r="BR48" s="12">
        <v>77</v>
      </c>
      <c r="BS48" s="12">
        <v>923</v>
      </c>
      <c r="BT48" s="12">
        <v>0.20229438725704685</v>
      </c>
      <c r="BU48" s="12">
        <v>0.71310722641267454</v>
      </c>
      <c r="BV48" s="12">
        <v>0.72113313099410936</v>
      </c>
      <c r="BW48" s="12">
        <v>0.61271215264140988</v>
      </c>
      <c r="BX48" s="12">
        <v>0.35374484811476276</v>
      </c>
      <c r="BY48" s="12">
        <v>1527</v>
      </c>
      <c r="BZ48" s="12">
        <v>0.40180586907449212</v>
      </c>
      <c r="CB48" s="12">
        <v>7.5949367088607597E-2</v>
      </c>
      <c r="CC48" s="12">
        <v>19210</v>
      </c>
      <c r="CD48" s="12">
        <v>19040</v>
      </c>
      <c r="CE48" s="12">
        <v>6.334174376226521</v>
      </c>
      <c r="CH48" s="22">
        <v>42823</v>
      </c>
      <c r="CI48">
        <v>1391</v>
      </c>
      <c r="CJ48">
        <v>1391</v>
      </c>
      <c r="CK48">
        <v>1391</v>
      </c>
      <c r="CL48">
        <v>1391</v>
      </c>
      <c r="CM48" s="22">
        <v>42824</v>
      </c>
      <c r="CN48">
        <v>1551</v>
      </c>
      <c r="CO48">
        <v>1664</v>
      </c>
      <c r="CP48">
        <v>1362</v>
      </c>
      <c r="CQ48">
        <v>1403</v>
      </c>
      <c r="CR48" s="22">
        <v>42825</v>
      </c>
      <c r="CS48">
        <v>1489</v>
      </c>
      <c r="CT48">
        <v>1587</v>
      </c>
      <c r="CU48">
        <v>1392</v>
      </c>
      <c r="CV48">
        <v>1408</v>
      </c>
    </row>
    <row r="49" spans="1:100">
      <c r="A49" s="22">
        <v>42823</v>
      </c>
      <c r="B49">
        <v>1052</v>
      </c>
      <c r="C49">
        <v>1052</v>
      </c>
      <c r="D49">
        <v>1052</v>
      </c>
      <c r="E49">
        <v>1052</v>
      </c>
      <c r="F49" s="23">
        <f t="shared" si="0"/>
        <v>0</v>
      </c>
      <c r="G49" s="22">
        <v>42824</v>
      </c>
      <c r="H49">
        <v>1110</v>
      </c>
      <c r="I49">
        <v>1138</v>
      </c>
      <c r="J49">
        <v>1012</v>
      </c>
      <c r="K49">
        <v>1036</v>
      </c>
      <c r="L49" s="22">
        <v>42825</v>
      </c>
      <c r="M49">
        <v>1008</v>
      </c>
      <c r="N49" s="4">
        <v>42824</v>
      </c>
      <c r="O49" s="3" t="s">
        <v>15</v>
      </c>
      <c r="P49" s="3">
        <v>3174</v>
      </c>
      <c r="Q49" s="3" t="s">
        <v>55</v>
      </c>
      <c r="R49" s="3" t="s">
        <v>17</v>
      </c>
      <c r="S49" s="3">
        <v>0.05</v>
      </c>
      <c r="T49" s="3">
        <v>2</v>
      </c>
      <c r="U49" s="3">
        <v>0</v>
      </c>
      <c r="V49" s="3">
        <v>500</v>
      </c>
      <c r="W49">
        <v>1110</v>
      </c>
      <c r="X49" s="4">
        <v>42825</v>
      </c>
      <c r="Y49">
        <v>1036</v>
      </c>
      <c r="Z49" s="10">
        <f t="shared" si="1"/>
        <v>-37000</v>
      </c>
      <c r="AA49" s="10">
        <f t="shared" si="2"/>
        <v>37000</v>
      </c>
      <c r="AB49" t="str">
        <f t="shared" si="7"/>
        <v/>
      </c>
      <c r="AC49">
        <f t="shared" si="9"/>
        <v>-6600</v>
      </c>
      <c r="AD49">
        <f t="shared" si="10"/>
        <v>3.3101045296167197E-2</v>
      </c>
      <c r="AE49" s="15">
        <v>42825</v>
      </c>
      <c r="AF49" s="9">
        <v>-2.0375335120643712E-3</v>
      </c>
      <c r="AG49" s="12" t="s">
        <v>960</v>
      </c>
      <c r="AH49" s="20">
        <v>42823.997916666667</v>
      </c>
      <c r="AI49" s="12">
        <v>1148</v>
      </c>
      <c r="AJ49" s="12">
        <v>96</v>
      </c>
      <c r="AK49" s="12">
        <v>9.1300000000000006E-2</v>
      </c>
      <c r="AL49" s="17">
        <v>13800</v>
      </c>
      <c r="AM49" s="17">
        <v>0.38202247191011235</v>
      </c>
      <c r="AN49" s="9"/>
      <c r="AO49" s="9"/>
      <c r="AP49" s="17">
        <v>0</v>
      </c>
      <c r="AQ49" s="17">
        <v>2254</v>
      </c>
      <c r="AR49" s="17">
        <v>0.83333333333333337</v>
      </c>
      <c r="AS49" s="17">
        <v>0.13600000000000001</v>
      </c>
      <c r="AT49" s="17">
        <v>0.83333333333333337</v>
      </c>
      <c r="AU49" s="12">
        <v>0.59183673469387754</v>
      </c>
      <c r="AV49" s="12">
        <v>1.69</v>
      </c>
      <c r="AY49" s="12">
        <v>2532400</v>
      </c>
      <c r="BD49" s="12">
        <v>0.38202247191011235</v>
      </c>
      <c r="BE49" s="12">
        <v>0.83333333333333337</v>
      </c>
      <c r="BF49" s="12">
        <v>0.83333333333333337</v>
      </c>
      <c r="BG49" s="12">
        <v>0.59183673469387754</v>
      </c>
      <c r="BH49" s="12">
        <v>8.0000000000000002E-3</v>
      </c>
      <c r="BI49" s="12">
        <v>0.13600000000000001</v>
      </c>
      <c r="BJ49" s="12">
        <v>0.11600000000000001</v>
      </c>
      <c r="BK49" s="12">
        <v>0.85499999999999998</v>
      </c>
      <c r="BL49" s="12">
        <v>-180</v>
      </c>
      <c r="BM49" s="12">
        <v>-420</v>
      </c>
      <c r="BN49" s="12">
        <v>466</v>
      </c>
      <c r="BO49" s="12">
        <v>2678</v>
      </c>
      <c r="BP49" s="12">
        <v>301</v>
      </c>
      <c r="BQ49" s="12">
        <v>2</v>
      </c>
      <c r="BR49" s="12">
        <v>715</v>
      </c>
      <c r="BS49" s="12">
        <v>2813</v>
      </c>
      <c r="BT49" s="12">
        <v>0.33874666152167493</v>
      </c>
      <c r="BU49" s="12">
        <v>0.62044739859542453</v>
      </c>
      <c r="BV49" s="12">
        <v>0.61303593867478856</v>
      </c>
      <c r="BW49" s="12">
        <v>0.49438769781129382</v>
      </c>
      <c r="BX49" s="12">
        <v>0.44353209331475668</v>
      </c>
      <c r="BY49" s="12">
        <v>1527</v>
      </c>
      <c r="BZ49" s="12">
        <v>0.93650793650793651</v>
      </c>
      <c r="CB49" s="12">
        <v>7.5949367088607597E-2</v>
      </c>
      <c r="CC49" s="12">
        <v>19210</v>
      </c>
      <c r="CD49" s="12">
        <v>19040</v>
      </c>
      <c r="CE49" s="12">
        <v>5.0299625468164795</v>
      </c>
      <c r="CH49" s="22">
        <v>42823</v>
      </c>
      <c r="CI49">
        <v>1052</v>
      </c>
      <c r="CJ49">
        <v>1052</v>
      </c>
      <c r="CK49">
        <v>1052</v>
      </c>
      <c r="CL49">
        <v>1052</v>
      </c>
      <c r="CM49" s="22">
        <v>42824</v>
      </c>
      <c r="CN49">
        <v>1110</v>
      </c>
      <c r="CO49">
        <v>1138</v>
      </c>
      <c r="CP49">
        <v>1012</v>
      </c>
      <c r="CQ49">
        <v>1036</v>
      </c>
      <c r="CR49" s="22">
        <v>42825</v>
      </c>
      <c r="CS49">
        <v>1008</v>
      </c>
      <c r="CT49">
        <v>1033</v>
      </c>
      <c r="CU49">
        <v>1000</v>
      </c>
      <c r="CV49">
        <v>1010</v>
      </c>
    </row>
    <row r="50" spans="1:100">
      <c r="A50" s="22">
        <v>42823</v>
      </c>
      <c r="B50">
        <v>56</v>
      </c>
      <c r="C50">
        <v>59</v>
      </c>
      <c r="D50">
        <v>56</v>
      </c>
      <c r="E50">
        <v>58</v>
      </c>
      <c r="F50" s="23">
        <f t="shared" si="0"/>
        <v>3.5714285714285809E-2</v>
      </c>
      <c r="G50" s="22">
        <v>42824</v>
      </c>
      <c r="H50">
        <v>68</v>
      </c>
      <c r="I50">
        <v>71</v>
      </c>
      <c r="J50">
        <v>61</v>
      </c>
      <c r="K50">
        <v>61</v>
      </c>
      <c r="L50" s="22">
        <v>42825</v>
      </c>
      <c r="M50">
        <v>61</v>
      </c>
      <c r="N50" s="4">
        <v>42824</v>
      </c>
      <c r="O50" s="3" t="s">
        <v>15</v>
      </c>
      <c r="P50" s="3">
        <v>6835</v>
      </c>
      <c r="Q50" s="3" t="s">
        <v>56</v>
      </c>
      <c r="R50" s="3" t="s">
        <v>17</v>
      </c>
      <c r="S50" s="3">
        <v>0.05</v>
      </c>
      <c r="T50" s="3">
        <v>2</v>
      </c>
      <c r="U50" s="3">
        <v>0</v>
      </c>
      <c r="V50" s="3">
        <v>8700</v>
      </c>
      <c r="W50">
        <v>68</v>
      </c>
      <c r="X50" s="4">
        <v>42825</v>
      </c>
      <c r="Y50">
        <v>61</v>
      </c>
      <c r="Z50" s="10">
        <f t="shared" si="1"/>
        <v>-60900</v>
      </c>
      <c r="AA50" s="10">
        <f t="shared" si="2"/>
        <v>60900</v>
      </c>
      <c r="AB50" t="str">
        <f t="shared" si="7"/>
        <v/>
      </c>
      <c r="AC50">
        <f t="shared" si="9"/>
        <v>-6600</v>
      </c>
      <c r="AD50">
        <f t="shared" si="10"/>
        <v>2.5641025641025772E-2</v>
      </c>
      <c r="AE50" s="15">
        <v>42825</v>
      </c>
      <c r="AF50" s="9">
        <v>-2.0375335120643712E-3</v>
      </c>
      <c r="AG50" s="12" t="s">
        <v>954</v>
      </c>
      <c r="AH50" s="20">
        <v>42823.984027777777</v>
      </c>
      <c r="AI50" s="12">
        <v>66.3</v>
      </c>
      <c r="AJ50" s="12">
        <v>8.3000000000000007</v>
      </c>
      <c r="AK50" s="12">
        <v>0.1431</v>
      </c>
      <c r="AL50" s="17">
        <v>12300</v>
      </c>
      <c r="AM50" s="17">
        <v>0.20689655172413793</v>
      </c>
      <c r="AN50" s="9"/>
      <c r="AO50" s="9"/>
      <c r="AP50" s="17">
        <v>0</v>
      </c>
      <c r="AQ50" s="17">
        <v>6325</v>
      </c>
      <c r="AR50" s="17">
        <v>0.66666666666666663</v>
      </c>
      <c r="AS50" s="17">
        <v>7.4999999999999997E-2</v>
      </c>
      <c r="AT50" s="17">
        <v>0.54545454545454541</v>
      </c>
      <c r="AU50" s="12">
        <v>0.3</v>
      </c>
      <c r="AV50" s="12">
        <v>0</v>
      </c>
      <c r="AW50" s="12">
        <v>45.2</v>
      </c>
      <c r="AY50" s="12">
        <v>109059545</v>
      </c>
      <c r="BD50" s="12">
        <v>0.20689655172413793</v>
      </c>
      <c r="BE50" s="12">
        <v>0.66666666666666663</v>
      </c>
      <c r="BF50" s="12">
        <v>0.54545454545454541</v>
      </c>
      <c r="BG50" s="12">
        <v>0.3</v>
      </c>
      <c r="BH50" s="12">
        <v>0.41699999999999998</v>
      </c>
      <c r="BI50" s="12">
        <v>7.4999999999999997E-2</v>
      </c>
      <c r="BJ50" s="12">
        <v>3.0000000000000001E-3</v>
      </c>
      <c r="BK50" s="12">
        <v>0.53600000000000003</v>
      </c>
      <c r="BL50" s="12">
        <v>-101</v>
      </c>
      <c r="BM50" s="12">
        <v>-2585</v>
      </c>
      <c r="BN50" s="12">
        <v>1541</v>
      </c>
      <c r="BO50" s="12">
        <v>4418</v>
      </c>
      <c r="BP50" s="12">
        <v>1985</v>
      </c>
      <c r="BQ50" s="12">
        <v>-2278</v>
      </c>
      <c r="BR50" s="12">
        <v>-453</v>
      </c>
      <c r="BS50" s="12">
        <v>5211</v>
      </c>
      <c r="BT50" s="12">
        <v>0.25752375286299617</v>
      </c>
      <c r="BU50" s="12">
        <v>0.66836525291561077</v>
      </c>
      <c r="BV50" s="12">
        <v>0.66497311566878714</v>
      </c>
      <c r="BW50" s="12">
        <v>0.54094272291662326</v>
      </c>
      <c r="BX50" s="12">
        <v>0.45806033786997835</v>
      </c>
      <c r="BY50" s="12">
        <v>1527</v>
      </c>
      <c r="BZ50" s="12">
        <v>0</v>
      </c>
      <c r="CB50" s="12">
        <v>7.5949367088607597E-2</v>
      </c>
      <c r="CC50" s="12">
        <v>19210</v>
      </c>
      <c r="CD50" s="12">
        <v>19040</v>
      </c>
      <c r="CE50" s="12">
        <v>2.7241379310344827</v>
      </c>
      <c r="CH50" s="22">
        <v>42823</v>
      </c>
      <c r="CI50">
        <v>56</v>
      </c>
      <c r="CJ50">
        <v>59</v>
      </c>
      <c r="CK50">
        <v>56</v>
      </c>
      <c r="CL50">
        <v>58</v>
      </c>
      <c r="CM50" s="22">
        <v>42824</v>
      </c>
      <c r="CN50">
        <v>68</v>
      </c>
      <c r="CO50">
        <v>71</v>
      </c>
      <c r="CP50">
        <v>61</v>
      </c>
      <c r="CQ50">
        <v>61</v>
      </c>
      <c r="CR50" s="22">
        <v>42825</v>
      </c>
      <c r="CS50">
        <v>61</v>
      </c>
      <c r="CT50">
        <v>62</v>
      </c>
      <c r="CU50">
        <v>59</v>
      </c>
      <c r="CV50">
        <v>60</v>
      </c>
    </row>
    <row r="51" spans="1:100">
      <c r="A51" s="22">
        <v>42823</v>
      </c>
      <c r="B51">
        <v>195</v>
      </c>
      <c r="C51">
        <v>198</v>
      </c>
      <c r="D51">
        <v>194</v>
      </c>
      <c r="E51">
        <v>194</v>
      </c>
      <c r="F51" s="23">
        <f t="shared" si="0"/>
        <v>-5.12820512820511E-3</v>
      </c>
      <c r="G51" s="22">
        <v>42824</v>
      </c>
      <c r="H51">
        <v>184</v>
      </c>
      <c r="I51">
        <v>189</v>
      </c>
      <c r="J51">
        <v>183</v>
      </c>
      <c r="K51">
        <v>187</v>
      </c>
      <c r="L51" s="22">
        <v>42825</v>
      </c>
      <c r="M51">
        <v>187</v>
      </c>
      <c r="N51" s="4">
        <v>42824</v>
      </c>
      <c r="O51" s="3" t="s">
        <v>11</v>
      </c>
      <c r="P51" s="3">
        <v>5612</v>
      </c>
      <c r="Q51" s="3" t="s">
        <v>57</v>
      </c>
      <c r="R51" s="3" t="s">
        <v>13</v>
      </c>
      <c r="S51" s="3">
        <v>0.05</v>
      </c>
      <c r="T51" s="3">
        <v>2</v>
      </c>
      <c r="U51" s="3">
        <v>0</v>
      </c>
      <c r="V51" s="3">
        <v>3000</v>
      </c>
      <c r="W51">
        <v>184</v>
      </c>
      <c r="X51" s="4">
        <v>42825</v>
      </c>
      <c r="Y51">
        <v>187</v>
      </c>
      <c r="Z51" s="10">
        <f t="shared" si="1"/>
        <v>9000</v>
      </c>
      <c r="AA51" s="10">
        <f t="shared" si="2"/>
        <v>9000</v>
      </c>
      <c r="AB51" t="str">
        <f t="shared" si="7"/>
        <v/>
      </c>
      <c r="AC51">
        <f t="shared" si="9"/>
        <v>-6600</v>
      </c>
      <c r="AD51">
        <f t="shared" si="10"/>
        <v>1.6574585635359185E-2</v>
      </c>
      <c r="AE51" s="15">
        <v>42825</v>
      </c>
      <c r="AF51" s="9">
        <v>-2.0375335120643712E-3</v>
      </c>
      <c r="AG51" s="12" t="s">
        <v>962</v>
      </c>
      <c r="AH51" s="20">
        <v>42823.963888888888</v>
      </c>
      <c r="AI51" s="12">
        <v>181</v>
      </c>
      <c r="AJ51" s="12">
        <v>-13</v>
      </c>
      <c r="AK51" s="12">
        <v>-6.7000000000000004E-2</v>
      </c>
      <c r="AL51" s="17">
        <v>8000</v>
      </c>
      <c r="AM51" s="17">
        <v>0.17098445595854922</v>
      </c>
      <c r="AN51" s="9"/>
      <c r="AO51" s="9"/>
      <c r="AP51" s="17">
        <v>0</v>
      </c>
      <c r="AQ51" s="17">
        <v>6356</v>
      </c>
      <c r="AR51" s="17">
        <v>0.62650602409638556</v>
      </c>
      <c r="AS51" s="17">
        <v>0.34300000000000003</v>
      </c>
      <c r="AT51" s="17">
        <v>0.69902912621359226</v>
      </c>
      <c r="AU51" s="12">
        <v>0.56692913385826771</v>
      </c>
      <c r="AV51" s="12">
        <v>1.55</v>
      </c>
      <c r="AY51" s="12">
        <v>32930749</v>
      </c>
      <c r="BD51" s="12">
        <v>0.17098445595854922</v>
      </c>
      <c r="BE51" s="12">
        <v>0.62650602409638556</v>
      </c>
      <c r="BF51" s="12">
        <v>0.69902912621359226</v>
      </c>
      <c r="BG51" s="12">
        <v>0.56692913385826771</v>
      </c>
      <c r="BH51" s="12">
        <v>3.7999999999999999E-2</v>
      </c>
      <c r="BI51" s="12">
        <v>0.34300000000000003</v>
      </c>
      <c r="BJ51" s="12">
        <v>2.1999999999999999E-2</v>
      </c>
      <c r="BK51" s="12">
        <v>0.52</v>
      </c>
      <c r="BL51" s="12">
        <v>1589</v>
      </c>
      <c r="BM51" s="12">
        <v>-697</v>
      </c>
      <c r="BN51" s="12">
        <v>-1346</v>
      </c>
      <c r="BO51" s="12">
        <v>1498</v>
      </c>
      <c r="BP51" s="12">
        <v>2073</v>
      </c>
      <c r="BQ51" s="12">
        <v>-1140</v>
      </c>
      <c r="BR51" s="12">
        <v>-829</v>
      </c>
      <c r="BS51" s="12">
        <v>1952</v>
      </c>
      <c r="BT51" s="12">
        <v>0.20229438725704685</v>
      </c>
      <c r="BU51" s="12">
        <v>0.71310722641267454</v>
      </c>
      <c r="BV51" s="12">
        <v>0.72113313099410936</v>
      </c>
      <c r="BW51" s="12">
        <v>0.61271215264140988</v>
      </c>
      <c r="BX51" s="12">
        <v>0.35374484811476276</v>
      </c>
      <c r="BY51" s="12">
        <v>1527</v>
      </c>
      <c r="BZ51" s="12">
        <v>0.72727272727272729</v>
      </c>
      <c r="CB51" s="12">
        <v>7.5949367088607597E-2</v>
      </c>
      <c r="CC51" s="12">
        <v>19210</v>
      </c>
      <c r="CD51" s="12">
        <v>19040</v>
      </c>
      <c r="CE51" s="12">
        <v>2.2512953367875648</v>
      </c>
      <c r="CH51" s="22">
        <v>42823</v>
      </c>
      <c r="CI51">
        <v>195</v>
      </c>
      <c r="CJ51">
        <v>198</v>
      </c>
      <c r="CK51">
        <v>194</v>
      </c>
      <c r="CL51">
        <v>194</v>
      </c>
      <c r="CM51" s="22">
        <v>42824</v>
      </c>
      <c r="CN51">
        <v>184</v>
      </c>
      <c r="CO51">
        <v>189</v>
      </c>
      <c r="CP51">
        <v>183</v>
      </c>
      <c r="CQ51">
        <v>187</v>
      </c>
      <c r="CR51" s="22">
        <v>42825</v>
      </c>
      <c r="CS51">
        <v>187</v>
      </c>
      <c r="CT51">
        <v>188</v>
      </c>
      <c r="CU51">
        <v>180</v>
      </c>
      <c r="CV51">
        <v>180</v>
      </c>
    </row>
    <row r="52" spans="1:100">
      <c r="A52" s="22">
        <v>42823</v>
      </c>
      <c r="B52">
        <v>307</v>
      </c>
      <c r="C52">
        <v>314</v>
      </c>
      <c r="D52">
        <v>303</v>
      </c>
      <c r="E52">
        <v>311</v>
      </c>
      <c r="F52" s="23">
        <f t="shared" si="0"/>
        <v>1.3029315960912058E-2</v>
      </c>
      <c r="G52" s="22">
        <v>42824</v>
      </c>
      <c r="H52">
        <v>391</v>
      </c>
      <c r="I52">
        <v>391</v>
      </c>
      <c r="J52">
        <v>391</v>
      </c>
      <c r="K52">
        <v>391</v>
      </c>
      <c r="L52" s="22">
        <v>42825</v>
      </c>
      <c r="M52">
        <v>383</v>
      </c>
      <c r="N52" s="4">
        <v>42824</v>
      </c>
      <c r="O52" s="3" t="s">
        <v>15</v>
      </c>
      <c r="P52" s="3">
        <v>3372</v>
      </c>
      <c r="Q52" s="3" t="s">
        <v>58</v>
      </c>
      <c r="R52" s="3" t="s">
        <v>17</v>
      </c>
      <c r="S52" s="3">
        <v>0.05</v>
      </c>
      <c r="T52" s="3">
        <v>1</v>
      </c>
      <c r="U52" s="3">
        <v>0</v>
      </c>
      <c r="V52" s="3">
        <v>1700</v>
      </c>
      <c r="W52">
        <v>391</v>
      </c>
      <c r="X52" s="4">
        <v>42825</v>
      </c>
      <c r="Y52">
        <v>391</v>
      </c>
      <c r="Z52" s="10">
        <f t="shared" si="1"/>
        <v>0</v>
      </c>
      <c r="AA52" s="10">
        <f t="shared" si="2"/>
        <v>0</v>
      </c>
      <c r="AB52" t="str">
        <f t="shared" si="7"/>
        <v/>
      </c>
      <c r="AC52">
        <f t="shared" si="9"/>
        <v>-6600</v>
      </c>
      <c r="AD52">
        <f t="shared" si="10"/>
        <v>0.14327485380116967</v>
      </c>
      <c r="AE52" s="15">
        <v>42825</v>
      </c>
      <c r="AF52" s="9">
        <v>-2.0375335120643712E-3</v>
      </c>
      <c r="AG52" s="12" t="s">
        <v>954</v>
      </c>
      <c r="AH52" s="20">
        <v>42823.99722222222</v>
      </c>
      <c r="AI52" s="12">
        <v>342</v>
      </c>
      <c r="AJ52" s="12">
        <v>31</v>
      </c>
      <c r="AK52" s="12">
        <v>9.9699999999999997E-2</v>
      </c>
      <c r="AL52" s="17">
        <v>7100</v>
      </c>
      <c r="AM52" s="17">
        <v>0.19881305637982197</v>
      </c>
      <c r="AN52" s="9"/>
      <c r="AO52" s="9"/>
      <c r="AP52" s="17">
        <v>0</v>
      </c>
      <c r="AQ52" s="17">
        <v>4064</v>
      </c>
      <c r="AR52" s="17">
        <v>0.76623376623376627</v>
      </c>
      <c r="AS52" s="17">
        <v>0.21</v>
      </c>
      <c r="AT52" s="17">
        <v>0.72950819672131151</v>
      </c>
      <c r="AU52" s="12">
        <v>0.84651162790697676</v>
      </c>
      <c r="AV52" s="12">
        <v>0</v>
      </c>
      <c r="AY52" s="12">
        <v>12058900</v>
      </c>
      <c r="BD52" s="12">
        <v>0.19881305637982197</v>
      </c>
      <c r="BE52" s="12">
        <v>0.76623376623376627</v>
      </c>
      <c r="BF52" s="12">
        <v>0.72950819672131151</v>
      </c>
      <c r="BG52" s="12">
        <v>0.84651162790697676</v>
      </c>
      <c r="BH52" s="12">
        <v>0</v>
      </c>
      <c r="BI52" s="12">
        <v>0.21</v>
      </c>
      <c r="BJ52" s="12">
        <v>0</v>
      </c>
      <c r="BK52" s="12">
        <v>0.71</v>
      </c>
      <c r="BL52" s="12">
        <v>32</v>
      </c>
      <c r="BM52" s="12">
        <v>261</v>
      </c>
      <c r="BN52" s="12">
        <v>-335</v>
      </c>
      <c r="BO52" s="12">
        <v>1249</v>
      </c>
      <c r="BP52" s="12">
        <v>817</v>
      </c>
      <c r="BQ52" s="12">
        <v>78</v>
      </c>
      <c r="BR52" s="12">
        <v>24</v>
      </c>
      <c r="BS52" s="12">
        <v>1291</v>
      </c>
      <c r="BT52" s="12">
        <v>0.25752375286299617</v>
      </c>
      <c r="BU52" s="12">
        <v>0.66836525291561077</v>
      </c>
      <c r="BV52" s="12">
        <v>0.66497311566878714</v>
      </c>
      <c r="BW52" s="12">
        <v>0.54094272291662326</v>
      </c>
      <c r="BX52" s="12">
        <v>0.45806033786997835</v>
      </c>
      <c r="BY52" s="12">
        <v>1527</v>
      </c>
      <c r="BZ52" s="12">
        <v>0.1111111111111111</v>
      </c>
      <c r="CB52" s="12">
        <v>7.5949367088607597E-2</v>
      </c>
      <c r="CC52" s="12">
        <v>19210</v>
      </c>
      <c r="CD52" s="12">
        <v>19040</v>
      </c>
      <c r="CE52" s="12">
        <v>2.6177052423343223</v>
      </c>
      <c r="CH52" s="22">
        <v>42823</v>
      </c>
      <c r="CI52">
        <v>307</v>
      </c>
      <c r="CJ52">
        <v>314</v>
      </c>
      <c r="CK52">
        <v>303</v>
      </c>
      <c r="CL52">
        <v>311</v>
      </c>
      <c r="CM52" s="22">
        <v>42824</v>
      </c>
      <c r="CN52">
        <v>391</v>
      </c>
      <c r="CO52">
        <v>391</v>
      </c>
      <c r="CP52">
        <v>391</v>
      </c>
      <c r="CQ52">
        <v>391</v>
      </c>
      <c r="CR52" s="22">
        <v>42825</v>
      </c>
      <c r="CS52">
        <v>383</v>
      </c>
      <c r="CT52">
        <v>455</v>
      </c>
      <c r="CU52">
        <v>357</v>
      </c>
      <c r="CV52">
        <v>368</v>
      </c>
    </row>
    <row r="53" spans="1:100">
      <c r="A53" s="22">
        <v>42823</v>
      </c>
      <c r="B53">
        <v>4735</v>
      </c>
      <c r="C53">
        <v>4735</v>
      </c>
      <c r="D53">
        <v>4470</v>
      </c>
      <c r="E53">
        <v>4650</v>
      </c>
      <c r="F53" s="23">
        <f t="shared" si="0"/>
        <v>-1.7951425554382228E-2</v>
      </c>
      <c r="G53" s="22">
        <v>42824</v>
      </c>
      <c r="H53">
        <v>4400</v>
      </c>
      <c r="I53">
        <v>4455</v>
      </c>
      <c r="J53">
        <v>4340</v>
      </c>
      <c r="K53">
        <v>4365</v>
      </c>
      <c r="L53" s="22">
        <v>42825</v>
      </c>
      <c r="M53">
        <v>4450</v>
      </c>
      <c r="N53" s="4">
        <v>42824</v>
      </c>
      <c r="O53" s="3" t="s">
        <v>11</v>
      </c>
      <c r="P53" s="3">
        <v>6084</v>
      </c>
      <c r="Q53" s="3" t="s">
        <v>59</v>
      </c>
      <c r="R53" s="3" t="s">
        <v>13</v>
      </c>
      <c r="S53" s="3">
        <v>0.05</v>
      </c>
      <c r="T53" s="3">
        <v>2</v>
      </c>
      <c r="U53" s="3">
        <v>0</v>
      </c>
      <c r="V53" s="3">
        <v>200</v>
      </c>
      <c r="W53">
        <v>4400</v>
      </c>
      <c r="X53" s="4">
        <v>42825</v>
      </c>
      <c r="Y53">
        <v>4365</v>
      </c>
      <c r="Z53" s="10">
        <f t="shared" si="1"/>
        <v>-7000</v>
      </c>
      <c r="AA53" s="10">
        <f t="shared" si="2"/>
        <v>7000</v>
      </c>
      <c r="AB53" t="str">
        <f t="shared" si="7"/>
        <v/>
      </c>
      <c r="AC53">
        <f t="shared" si="9"/>
        <v>-6600</v>
      </c>
      <c r="AD53">
        <f t="shared" si="10"/>
        <v>4.2654028436019065E-2</v>
      </c>
      <c r="AE53" s="15">
        <v>42825</v>
      </c>
      <c r="AF53" s="9">
        <v>-2.0375335120643712E-3</v>
      </c>
      <c r="AG53" s="12" t="s">
        <v>957</v>
      </c>
      <c r="AH53" s="20">
        <v>42823.993055555555</v>
      </c>
      <c r="AI53" s="12">
        <v>4220</v>
      </c>
      <c r="AJ53" s="12">
        <v>-430</v>
      </c>
      <c r="AK53" s="12">
        <v>-9.2499999999999999E-2</v>
      </c>
      <c r="AL53" s="17">
        <v>5600</v>
      </c>
      <c r="AM53" s="17">
        <v>0.73639344262295081</v>
      </c>
      <c r="AN53" s="9"/>
      <c r="AO53" s="9"/>
      <c r="AP53" s="17">
        <v>0</v>
      </c>
      <c r="AQ53" s="17">
        <v>10612</v>
      </c>
      <c r="AR53" s="17">
        <v>0.82630544024470176</v>
      </c>
      <c r="AS53" s="17" t="s">
        <v>968</v>
      </c>
      <c r="AT53" s="17">
        <v>0.82630544024470176</v>
      </c>
      <c r="AU53" s="12">
        <v>0.82630544024470176</v>
      </c>
      <c r="AV53" s="12">
        <v>0</v>
      </c>
      <c r="AY53" s="12">
        <v>2319500</v>
      </c>
      <c r="BD53" s="12">
        <v>0.73639344262295081</v>
      </c>
      <c r="BE53" s="12">
        <v>0.82630544024470176</v>
      </c>
      <c r="BF53" s="12">
        <v>0.82630544024470176</v>
      </c>
      <c r="BG53" s="12">
        <v>0.82630544024470176</v>
      </c>
      <c r="BH53" s="12">
        <v>0</v>
      </c>
      <c r="BI53" s="12" t="s">
        <v>968</v>
      </c>
      <c r="BJ53" s="12">
        <v>0</v>
      </c>
      <c r="BK53" s="12">
        <v>0.78300000000000003</v>
      </c>
      <c r="BL53" s="12">
        <v>101</v>
      </c>
      <c r="BM53" s="12">
        <v>-7</v>
      </c>
      <c r="BN53" s="12">
        <v>417</v>
      </c>
      <c r="BO53" s="12">
        <v>1033</v>
      </c>
      <c r="BP53" s="12">
        <v>150</v>
      </c>
      <c r="BQ53" s="12">
        <v>-24</v>
      </c>
      <c r="BR53" s="12" t="s">
        <v>961</v>
      </c>
      <c r="BS53" s="12">
        <v>521</v>
      </c>
      <c r="BT53" s="12">
        <v>0.42637404347228225</v>
      </c>
      <c r="BU53" s="12">
        <v>0.53974705392847555</v>
      </c>
      <c r="BV53" s="12">
        <v>0.48760416253324096</v>
      </c>
      <c r="BW53" s="12">
        <v>0.42169590136173724</v>
      </c>
      <c r="BX53" s="12">
        <v>4.9035731642979655E-2</v>
      </c>
      <c r="BY53" s="12">
        <v>1527</v>
      </c>
      <c r="BZ53" s="12">
        <v>0.65286624203821653</v>
      </c>
      <c r="CB53" s="12">
        <v>7.5949367088607597E-2</v>
      </c>
      <c r="CC53" s="12">
        <v>19210</v>
      </c>
      <c r="CD53" s="12">
        <v>19040</v>
      </c>
      <c r="CE53" s="12">
        <v>9.6958469945355183</v>
      </c>
      <c r="CH53" s="22">
        <v>42823</v>
      </c>
      <c r="CI53">
        <v>4735</v>
      </c>
      <c r="CJ53">
        <v>4735</v>
      </c>
      <c r="CK53">
        <v>4470</v>
      </c>
      <c r="CL53">
        <v>4650</v>
      </c>
      <c r="CM53" s="22">
        <v>42824</v>
      </c>
      <c r="CN53">
        <v>4400</v>
      </c>
      <c r="CO53">
        <v>4455</v>
      </c>
      <c r="CP53">
        <v>4340</v>
      </c>
      <c r="CQ53">
        <v>4365</v>
      </c>
      <c r="CR53" s="22">
        <v>42825</v>
      </c>
      <c r="CS53">
        <v>4450</v>
      </c>
      <c r="CT53">
        <v>4575</v>
      </c>
      <c r="CU53">
        <v>4340</v>
      </c>
      <c r="CV53">
        <v>4400</v>
      </c>
    </row>
    <row r="54" spans="1:100">
      <c r="A54" s="22">
        <v>42823</v>
      </c>
      <c r="B54">
        <v>306</v>
      </c>
      <c r="C54">
        <v>315</v>
      </c>
      <c r="D54">
        <v>306</v>
      </c>
      <c r="E54">
        <v>311</v>
      </c>
      <c r="F54" s="23">
        <f t="shared" si="0"/>
        <v>1.6339869281045694E-2</v>
      </c>
      <c r="G54" s="22">
        <v>42824</v>
      </c>
      <c r="H54">
        <v>375</v>
      </c>
      <c r="I54">
        <v>391</v>
      </c>
      <c r="J54">
        <v>362</v>
      </c>
      <c r="K54">
        <v>391</v>
      </c>
      <c r="L54" s="22">
        <v>42825</v>
      </c>
      <c r="M54">
        <v>431</v>
      </c>
      <c r="N54" s="4">
        <v>42824</v>
      </c>
      <c r="O54" s="3" t="s">
        <v>15</v>
      </c>
      <c r="P54" s="3">
        <v>4833</v>
      </c>
      <c r="Q54" s="3" t="s">
        <v>60</v>
      </c>
      <c r="R54" s="3" t="s">
        <v>17</v>
      </c>
      <c r="S54" s="3">
        <v>0.05</v>
      </c>
      <c r="T54" s="3">
        <v>2</v>
      </c>
      <c r="U54" s="3">
        <v>0</v>
      </c>
      <c r="V54" s="3">
        <v>1700</v>
      </c>
      <c r="W54">
        <v>375</v>
      </c>
      <c r="X54" s="4">
        <v>42825</v>
      </c>
      <c r="Y54">
        <v>391</v>
      </c>
      <c r="Z54" s="10">
        <f t="shared" si="1"/>
        <v>27200</v>
      </c>
      <c r="AA54" s="10">
        <f t="shared" si="2"/>
        <v>27200</v>
      </c>
      <c r="AB54" t="str">
        <f t="shared" si="7"/>
        <v/>
      </c>
      <c r="AC54">
        <f t="shared" si="9"/>
        <v>-6600</v>
      </c>
      <c r="AD54">
        <f t="shared" si="10"/>
        <v>4.0920716112532007E-2</v>
      </c>
      <c r="AE54" s="15">
        <v>42825</v>
      </c>
      <c r="AF54" s="9">
        <v>-2.0375335120643712E-3</v>
      </c>
      <c r="AG54" s="12" t="s">
        <v>960</v>
      </c>
      <c r="AH54" s="20">
        <v>42823.979166666664</v>
      </c>
      <c r="AI54" s="12">
        <v>391</v>
      </c>
      <c r="AJ54" s="12">
        <v>80</v>
      </c>
      <c r="AK54" s="12">
        <v>0.25719999999999998</v>
      </c>
      <c r="AL54" s="17">
        <v>3700</v>
      </c>
      <c r="AM54" s="17">
        <v>0.56369426751592355</v>
      </c>
      <c r="AN54" s="9"/>
      <c r="AO54" s="9"/>
      <c r="AP54" s="17">
        <v>0</v>
      </c>
      <c r="AQ54" s="17">
        <v>1724</v>
      </c>
      <c r="AR54" s="17">
        <v>0.29032258064516131</v>
      </c>
      <c r="AS54" s="17">
        <v>0.13600000000000001</v>
      </c>
      <c r="AT54" s="17">
        <v>0.41867469879518071</v>
      </c>
      <c r="AU54" s="12">
        <v>0.44380403458213258</v>
      </c>
      <c r="AV54" s="12">
        <v>0</v>
      </c>
      <c r="AY54" s="12">
        <v>5489600</v>
      </c>
      <c r="BD54" s="12">
        <v>0.56369426751592355</v>
      </c>
      <c r="BE54" s="12">
        <v>0.29032258064516131</v>
      </c>
      <c r="BF54" s="12">
        <v>0.41867469879518071</v>
      </c>
      <c r="BG54" s="12">
        <v>0.44380403458213258</v>
      </c>
      <c r="BH54" s="12">
        <v>1E-3</v>
      </c>
      <c r="BI54" s="12">
        <v>0.13600000000000001</v>
      </c>
      <c r="BJ54" s="12">
        <v>0</v>
      </c>
      <c r="BK54" s="12">
        <v>0.77600000000000002</v>
      </c>
      <c r="BL54" s="12">
        <v>246</v>
      </c>
      <c r="BM54" s="12">
        <v>-127</v>
      </c>
      <c r="BN54" s="12">
        <v>34</v>
      </c>
      <c r="BO54" s="12">
        <v>1370</v>
      </c>
      <c r="BP54" s="12">
        <v>67</v>
      </c>
      <c r="BQ54" s="12">
        <v>-158</v>
      </c>
      <c r="BR54" s="12">
        <v>65</v>
      </c>
      <c r="BS54" s="12">
        <v>1216</v>
      </c>
      <c r="BT54" s="12">
        <v>0.33874666152167493</v>
      </c>
      <c r="BU54" s="12">
        <v>0.62044739859542453</v>
      </c>
      <c r="BV54" s="12">
        <v>0.61303593867478856</v>
      </c>
      <c r="BW54" s="12">
        <v>0.49438769781129382</v>
      </c>
      <c r="BX54" s="12">
        <v>0.44353209331475668</v>
      </c>
      <c r="BY54" s="12">
        <v>1527</v>
      </c>
      <c r="BZ54" s="12">
        <v>0</v>
      </c>
      <c r="CB54" s="12">
        <v>7.5949367088607597E-2</v>
      </c>
      <c r="CC54" s="12">
        <v>19210</v>
      </c>
      <c r="CD54" s="12">
        <v>19040</v>
      </c>
      <c r="CE54" s="12">
        <v>7.4219745222929934</v>
      </c>
      <c r="CH54" s="22">
        <v>42823</v>
      </c>
      <c r="CI54">
        <v>306</v>
      </c>
      <c r="CJ54">
        <v>315</v>
      </c>
      <c r="CK54">
        <v>306</v>
      </c>
      <c r="CL54">
        <v>311</v>
      </c>
      <c r="CM54" s="22">
        <v>42824</v>
      </c>
      <c r="CN54">
        <v>375</v>
      </c>
      <c r="CO54">
        <v>391</v>
      </c>
      <c r="CP54">
        <v>362</v>
      </c>
      <c r="CQ54">
        <v>391</v>
      </c>
      <c r="CR54" s="22">
        <v>42825</v>
      </c>
      <c r="CS54">
        <v>431</v>
      </c>
      <c r="CT54">
        <v>449</v>
      </c>
      <c r="CU54">
        <v>364</v>
      </c>
      <c r="CV54">
        <v>379</v>
      </c>
    </row>
    <row r="55" spans="1:100">
      <c r="A55" s="22">
        <v>42823</v>
      </c>
      <c r="B55">
        <v>1256</v>
      </c>
      <c r="C55">
        <v>1275</v>
      </c>
      <c r="D55">
        <v>1234</v>
      </c>
      <c r="E55">
        <v>1271</v>
      </c>
      <c r="F55" s="23">
        <f t="shared" si="0"/>
        <v>1.1942675159235749E-2</v>
      </c>
      <c r="G55" s="22">
        <v>42824</v>
      </c>
      <c r="H55">
        <v>1278</v>
      </c>
      <c r="I55">
        <v>1320</v>
      </c>
      <c r="J55">
        <v>1240</v>
      </c>
      <c r="K55">
        <v>1275</v>
      </c>
      <c r="L55" s="22">
        <v>42825</v>
      </c>
      <c r="M55">
        <v>1268</v>
      </c>
      <c r="N55" s="4">
        <v>42824</v>
      </c>
      <c r="O55" s="3" t="s">
        <v>15</v>
      </c>
      <c r="P55" s="3">
        <v>6038</v>
      </c>
      <c r="Q55" s="3" t="s">
        <v>61</v>
      </c>
      <c r="R55" s="3" t="s">
        <v>17</v>
      </c>
      <c r="S55" s="3">
        <v>0.05</v>
      </c>
      <c r="T55" s="1"/>
      <c r="U55" s="3">
        <v>0</v>
      </c>
      <c r="V55" s="3">
        <v>400</v>
      </c>
      <c r="W55">
        <v>1278</v>
      </c>
      <c r="X55" s="4">
        <v>42825</v>
      </c>
      <c r="Y55">
        <v>1275</v>
      </c>
      <c r="Z55" s="10">
        <f t="shared" si="1"/>
        <v>-1200</v>
      </c>
      <c r="AA55" s="10">
        <f t="shared" si="2"/>
        <v>1200</v>
      </c>
      <c r="AB55" t="str">
        <f t="shared" si="7"/>
        <v/>
      </c>
      <c r="AC55">
        <f t="shared" si="9"/>
        <v>-6600</v>
      </c>
      <c r="AD55">
        <f t="shared" si="10"/>
        <v>2.4427480916030531E-2</v>
      </c>
      <c r="AE55" s="15">
        <v>42825</v>
      </c>
      <c r="AF55" s="9">
        <v>-2.0375335120643712E-3</v>
      </c>
      <c r="AG55" s="12" t="s">
        <v>957</v>
      </c>
      <c r="AH55" s="20">
        <v>42823.997916666667</v>
      </c>
      <c r="AI55" s="12">
        <v>1310</v>
      </c>
      <c r="AJ55" s="12">
        <v>39</v>
      </c>
      <c r="AK55" s="12">
        <v>3.0700000000000002E-2</v>
      </c>
      <c r="AL55" s="17">
        <v>1600</v>
      </c>
      <c r="AM55" s="17">
        <v>0.60408163265306125</v>
      </c>
      <c r="AN55" s="9"/>
      <c r="AO55" s="9"/>
      <c r="AP55" s="17">
        <v>5.95</v>
      </c>
      <c r="AQ55" s="17">
        <v>6075</v>
      </c>
      <c r="AR55" s="17">
        <v>0.26212590299277605</v>
      </c>
      <c r="AS55" s="17">
        <v>0</v>
      </c>
      <c r="AT55" s="17">
        <v>0.48188405797101447</v>
      </c>
      <c r="AU55" s="12">
        <v>0.36472509526401742</v>
      </c>
      <c r="AV55" s="12">
        <v>0</v>
      </c>
      <c r="AY55" s="12">
        <v>4959100</v>
      </c>
      <c r="BD55" s="12">
        <v>0.60408163265306125</v>
      </c>
      <c r="BE55" s="12">
        <v>0.26212590299277605</v>
      </c>
      <c r="BF55" s="12">
        <v>0.48188405797101447</v>
      </c>
      <c r="BG55" s="12">
        <v>0.36472509526401742</v>
      </c>
      <c r="BH55" s="12">
        <v>0.23799999999999999</v>
      </c>
      <c r="BI55" s="12">
        <v>0</v>
      </c>
      <c r="BJ55" s="12">
        <v>0</v>
      </c>
      <c r="BK55" s="12">
        <v>0.92300000000000004</v>
      </c>
      <c r="BL55" s="12">
        <v>374</v>
      </c>
      <c r="BM55" s="12">
        <v>-568</v>
      </c>
      <c r="BN55" s="12">
        <v>504</v>
      </c>
      <c r="BO55" s="12">
        <v>1838</v>
      </c>
      <c r="BP55" s="12">
        <v>499</v>
      </c>
      <c r="BQ55" s="12">
        <v>-320</v>
      </c>
      <c r="BR55" s="12">
        <v>0</v>
      </c>
      <c r="BS55" s="12">
        <v>1516</v>
      </c>
      <c r="BT55" s="12">
        <v>0.42637404347228225</v>
      </c>
      <c r="BU55" s="12">
        <v>0.53974705392847555</v>
      </c>
      <c r="BV55" s="12">
        <v>0.48760416253324096</v>
      </c>
      <c r="BW55" s="12">
        <v>0.42169590136173724</v>
      </c>
      <c r="BX55" s="12">
        <v>4.9035731642979655E-2</v>
      </c>
      <c r="BY55" s="12">
        <v>1527</v>
      </c>
      <c r="BZ55" s="12">
        <v>0</v>
      </c>
      <c r="CB55" s="12">
        <v>7.5949367088607597E-2</v>
      </c>
      <c r="CC55" s="12">
        <v>19210</v>
      </c>
      <c r="CD55" s="12">
        <v>19040</v>
      </c>
      <c r="CE55" s="12">
        <v>7.9537414965986395</v>
      </c>
      <c r="CH55" s="22">
        <v>42823</v>
      </c>
      <c r="CI55">
        <v>1256</v>
      </c>
      <c r="CJ55">
        <v>1275</v>
      </c>
      <c r="CK55">
        <v>1234</v>
      </c>
      <c r="CL55">
        <v>1271</v>
      </c>
      <c r="CM55" s="22">
        <v>42824</v>
      </c>
      <c r="CN55">
        <v>1278</v>
      </c>
      <c r="CO55">
        <v>1320</v>
      </c>
      <c r="CP55">
        <v>1240</v>
      </c>
      <c r="CQ55">
        <v>1275</v>
      </c>
      <c r="CR55" s="22">
        <v>42825</v>
      </c>
      <c r="CS55">
        <v>1268</v>
      </c>
      <c r="CT55">
        <v>1275</v>
      </c>
      <c r="CU55">
        <v>1255</v>
      </c>
      <c r="CV55">
        <v>1262</v>
      </c>
    </row>
    <row r="56" spans="1:100">
      <c r="A56" s="22">
        <v>42824</v>
      </c>
      <c r="B56">
        <v>346</v>
      </c>
      <c r="C56">
        <v>369</v>
      </c>
      <c r="D56">
        <v>342</v>
      </c>
      <c r="E56">
        <v>352</v>
      </c>
      <c r="F56" s="23">
        <f t="shared" si="0"/>
        <v>1.7341040462427681E-2</v>
      </c>
      <c r="G56" s="22">
        <v>42825</v>
      </c>
      <c r="H56">
        <v>312</v>
      </c>
      <c r="I56">
        <v>327</v>
      </c>
      <c r="J56">
        <v>297</v>
      </c>
      <c r="K56">
        <v>320</v>
      </c>
      <c r="L56" s="22">
        <v>42828</v>
      </c>
      <c r="M56">
        <v>320</v>
      </c>
      <c r="N56" s="4">
        <v>42825</v>
      </c>
      <c r="O56" s="3" t="s">
        <v>11</v>
      </c>
      <c r="P56" s="3">
        <v>6772</v>
      </c>
      <c r="Q56" s="3" t="s">
        <v>62</v>
      </c>
      <c r="R56" s="3" t="s">
        <v>13</v>
      </c>
      <c r="S56" s="3">
        <v>0.05</v>
      </c>
      <c r="T56" s="3">
        <v>2</v>
      </c>
      <c r="U56" s="3">
        <v>0</v>
      </c>
      <c r="V56" s="3">
        <v>2000</v>
      </c>
      <c r="W56">
        <v>312</v>
      </c>
      <c r="X56" s="4">
        <v>42828</v>
      </c>
      <c r="Y56">
        <v>320</v>
      </c>
      <c r="Z56" s="10">
        <f t="shared" si="1"/>
        <v>16000</v>
      </c>
      <c r="AA56" s="10">
        <f t="shared" si="2"/>
        <v>16000</v>
      </c>
      <c r="AB56" t="str">
        <f t="shared" si="7"/>
        <v/>
      </c>
      <c r="AC56">
        <f t="shared" si="9"/>
        <v>-6600</v>
      </c>
      <c r="AD56">
        <f t="shared" si="10"/>
        <v>6.3063063063063085E-2</v>
      </c>
      <c r="AE56" s="15">
        <v>42826</v>
      </c>
      <c r="AF56" s="9">
        <v>3.3481256885512511E-3</v>
      </c>
      <c r="AG56" s="12" t="s">
        <v>954</v>
      </c>
      <c r="AH56" s="20">
        <v>42824.99722222222</v>
      </c>
      <c r="AI56" s="12">
        <v>333</v>
      </c>
      <c r="AJ56" s="12">
        <v>-19</v>
      </c>
      <c r="AK56" s="12">
        <v>-5.3999999999999999E-2</v>
      </c>
      <c r="AL56" s="17">
        <v>55000</v>
      </c>
      <c r="AM56" s="17">
        <v>0.80625000000000002</v>
      </c>
      <c r="AN56" s="9"/>
      <c r="AO56" s="9"/>
      <c r="AP56" s="17">
        <v>0</v>
      </c>
      <c r="AQ56" s="17">
        <v>5060</v>
      </c>
      <c r="AR56" s="17">
        <v>0.80072463768115942</v>
      </c>
      <c r="AS56" s="17">
        <v>0.501</v>
      </c>
      <c r="AT56" s="17">
        <v>0.80902777777777779</v>
      </c>
      <c r="AU56" s="12">
        <v>0.80902777777777779</v>
      </c>
      <c r="AV56" s="12">
        <v>0.94</v>
      </c>
      <c r="AY56" s="12">
        <v>15812500</v>
      </c>
      <c r="BD56" s="12">
        <v>0.80625000000000002</v>
      </c>
      <c r="BE56" s="12">
        <v>0.80072463768115942</v>
      </c>
      <c r="BF56" s="12">
        <v>0.80902777777777779</v>
      </c>
      <c r="BG56" s="12">
        <v>0.80902777777777779</v>
      </c>
      <c r="BH56" s="12">
        <v>0</v>
      </c>
      <c r="BI56" s="12">
        <v>0.501</v>
      </c>
      <c r="BJ56" s="12">
        <v>0</v>
      </c>
      <c r="BK56" s="12">
        <v>0.27600000000000002</v>
      </c>
      <c r="BL56" s="12">
        <v>656</v>
      </c>
      <c r="BM56" s="12">
        <v>-33</v>
      </c>
      <c r="BN56" s="12">
        <v>-431</v>
      </c>
      <c r="BO56" s="12">
        <v>1591</v>
      </c>
      <c r="BP56" s="12">
        <v>53</v>
      </c>
      <c r="BQ56" s="12">
        <v>-353</v>
      </c>
      <c r="BR56" s="12">
        <v>152</v>
      </c>
      <c r="BS56" s="12">
        <v>1356</v>
      </c>
      <c r="BT56" s="12">
        <v>0.25752375286299617</v>
      </c>
      <c r="BU56" s="12">
        <v>0.66836525291561077</v>
      </c>
      <c r="BV56" s="12">
        <v>0.66497311566878714</v>
      </c>
      <c r="BW56" s="12">
        <v>0.54094272291662326</v>
      </c>
      <c r="BX56" s="12">
        <v>0.45806033786997835</v>
      </c>
      <c r="BY56" s="12">
        <v>1517</v>
      </c>
      <c r="BZ56" s="12">
        <v>0.68152866242038213</v>
      </c>
      <c r="CB56" s="12">
        <v>7.6765609007164795E-2</v>
      </c>
      <c r="CC56" s="12">
        <v>19040</v>
      </c>
      <c r="CD56" s="12">
        <v>18950</v>
      </c>
      <c r="CE56" s="12">
        <v>10.502749999999999</v>
      </c>
      <c r="CH56" s="22">
        <v>42824</v>
      </c>
      <c r="CI56">
        <v>346</v>
      </c>
      <c r="CJ56">
        <v>369</v>
      </c>
      <c r="CK56">
        <v>342</v>
      </c>
      <c r="CL56">
        <v>352</v>
      </c>
      <c r="CM56" s="22">
        <v>42825</v>
      </c>
      <c r="CN56">
        <v>312</v>
      </c>
      <c r="CO56">
        <v>327</v>
      </c>
      <c r="CP56">
        <v>297</v>
      </c>
      <c r="CQ56">
        <v>320</v>
      </c>
      <c r="CR56" s="22">
        <v>42828</v>
      </c>
      <c r="CS56">
        <v>320</v>
      </c>
      <c r="CT56">
        <v>320</v>
      </c>
      <c r="CU56">
        <v>279</v>
      </c>
      <c r="CV56">
        <v>284</v>
      </c>
    </row>
    <row r="57" spans="1:100">
      <c r="A57" s="22">
        <v>42824</v>
      </c>
      <c r="B57">
        <v>385</v>
      </c>
      <c r="C57">
        <v>385</v>
      </c>
      <c r="D57">
        <v>385</v>
      </c>
      <c r="E57">
        <v>385</v>
      </c>
      <c r="F57" s="23">
        <f t="shared" si="0"/>
        <v>0</v>
      </c>
      <c r="G57" s="22">
        <v>42825</v>
      </c>
      <c r="H57">
        <v>433</v>
      </c>
      <c r="I57">
        <v>435</v>
      </c>
      <c r="J57">
        <v>347</v>
      </c>
      <c r="K57">
        <v>347</v>
      </c>
      <c r="L57" s="22">
        <v>42828</v>
      </c>
      <c r="M57">
        <v>357</v>
      </c>
      <c r="N57" s="4">
        <v>42825</v>
      </c>
      <c r="O57" s="3" t="s">
        <v>15</v>
      </c>
      <c r="P57" s="3">
        <v>3035</v>
      </c>
      <c r="Q57" s="3" t="s">
        <v>63</v>
      </c>
      <c r="R57" s="3" t="s">
        <v>17</v>
      </c>
      <c r="S57" s="3">
        <v>0.05</v>
      </c>
      <c r="T57" s="3">
        <v>2</v>
      </c>
      <c r="U57" s="3">
        <v>0</v>
      </c>
      <c r="V57" s="3">
        <v>1300</v>
      </c>
      <c r="W57">
        <v>433</v>
      </c>
      <c r="X57" s="4">
        <v>42828</v>
      </c>
      <c r="Y57">
        <v>347</v>
      </c>
      <c r="Z57" s="10">
        <f t="shared" si="1"/>
        <v>-111800</v>
      </c>
      <c r="AA57" s="10">
        <f t="shared" si="2"/>
        <v>111800</v>
      </c>
      <c r="AB57" t="str">
        <f t="shared" si="7"/>
        <v/>
      </c>
      <c r="AC57">
        <f t="shared" si="9"/>
        <v>-6600</v>
      </c>
      <c r="AD57">
        <f t="shared" si="10"/>
        <v>2.2573363431151239E-2</v>
      </c>
      <c r="AE57" s="15">
        <v>42826</v>
      </c>
      <c r="AF57" s="9">
        <v>3.3481256885512511E-3</v>
      </c>
      <c r="AG57" s="12" t="s">
        <v>960</v>
      </c>
      <c r="AH57" s="20">
        <v>42824.997916666667</v>
      </c>
      <c r="AI57" s="12">
        <v>443</v>
      </c>
      <c r="AJ57" s="12">
        <v>58</v>
      </c>
      <c r="AK57" s="12">
        <v>0.15060000000000001</v>
      </c>
      <c r="AL57" s="17">
        <v>45400</v>
      </c>
      <c r="AM57" s="17">
        <v>0.46974063400576371</v>
      </c>
      <c r="AN57" s="9"/>
      <c r="AO57" s="9"/>
      <c r="AP57" s="17">
        <v>0</v>
      </c>
      <c r="AQ57" s="17">
        <v>1987</v>
      </c>
      <c r="AR57" s="17">
        <v>0.4942528735632184</v>
      </c>
      <c r="AS57" s="17">
        <v>7.2999999999999995E-2</v>
      </c>
      <c r="AT57" s="17">
        <v>0.51912568306010931</v>
      </c>
      <c r="AU57" s="12">
        <v>0.26518218623481782</v>
      </c>
      <c r="AV57" s="12">
        <v>1.44</v>
      </c>
      <c r="AY57" s="12">
        <v>5725000</v>
      </c>
      <c r="BD57" s="12">
        <v>0.46974063400576371</v>
      </c>
      <c r="BE57" s="12">
        <v>0.4942528735632184</v>
      </c>
      <c r="BF57" s="12">
        <v>0.51912568306010931</v>
      </c>
      <c r="BG57" s="12">
        <v>0.26518218623481782</v>
      </c>
      <c r="BH57" s="12">
        <v>0</v>
      </c>
      <c r="BI57" s="12">
        <v>7.2999999999999995E-2</v>
      </c>
      <c r="BJ57" s="12">
        <v>0</v>
      </c>
      <c r="BK57" s="12">
        <v>0.61799999999999999</v>
      </c>
      <c r="BL57" s="12">
        <v>702</v>
      </c>
      <c r="BM57" s="12">
        <v>456</v>
      </c>
      <c r="BN57" s="12">
        <v>-408</v>
      </c>
      <c r="BO57" s="12">
        <v>1484</v>
      </c>
      <c r="BP57" s="12">
        <v>-66</v>
      </c>
      <c r="BQ57" s="12">
        <v>-24</v>
      </c>
      <c r="BR57" s="12">
        <v>100</v>
      </c>
      <c r="BS57" s="12">
        <v>734</v>
      </c>
      <c r="BT57" s="12">
        <v>0.33874666152167493</v>
      </c>
      <c r="BU57" s="12">
        <v>0.62044739859542453</v>
      </c>
      <c r="BV57" s="12">
        <v>0.61303593867478856</v>
      </c>
      <c r="BW57" s="12">
        <v>0.49438769781129382</v>
      </c>
      <c r="BX57" s="12">
        <v>0.44353209331475668</v>
      </c>
      <c r="BY57" s="12">
        <v>1517</v>
      </c>
      <c r="BZ57" s="12">
        <v>1</v>
      </c>
      <c r="CB57" s="12">
        <v>7.6765609007164795E-2</v>
      </c>
      <c r="CC57" s="12">
        <v>19040</v>
      </c>
      <c r="CD57" s="12">
        <v>18950</v>
      </c>
      <c r="CE57" s="12">
        <v>6.1191546589817483</v>
      </c>
      <c r="CH57" s="22">
        <v>42824</v>
      </c>
      <c r="CI57">
        <v>385</v>
      </c>
      <c r="CJ57">
        <v>385</v>
      </c>
      <c r="CK57">
        <v>385</v>
      </c>
      <c r="CL57">
        <v>385</v>
      </c>
      <c r="CM57" s="22">
        <v>42825</v>
      </c>
      <c r="CN57">
        <v>433</v>
      </c>
      <c r="CO57">
        <v>435</v>
      </c>
      <c r="CP57">
        <v>347</v>
      </c>
      <c r="CQ57">
        <v>347</v>
      </c>
      <c r="CR57" s="22">
        <v>42828</v>
      </c>
      <c r="CS57">
        <v>357</v>
      </c>
      <c r="CT57">
        <v>361</v>
      </c>
      <c r="CU57">
        <v>335</v>
      </c>
      <c r="CV57">
        <v>347</v>
      </c>
    </row>
    <row r="58" spans="1:100">
      <c r="A58" s="22">
        <v>42824</v>
      </c>
      <c r="B58">
        <v>375</v>
      </c>
      <c r="C58">
        <v>391</v>
      </c>
      <c r="D58">
        <v>362</v>
      </c>
      <c r="E58">
        <v>391</v>
      </c>
      <c r="F58" s="23">
        <f t="shared" si="0"/>
        <v>4.2666666666666631E-2</v>
      </c>
      <c r="G58" s="22">
        <v>42825</v>
      </c>
      <c r="H58">
        <v>431</v>
      </c>
      <c r="I58">
        <v>449</v>
      </c>
      <c r="J58">
        <v>364</v>
      </c>
      <c r="K58">
        <v>379</v>
      </c>
      <c r="L58" s="22">
        <v>42828</v>
      </c>
      <c r="M58">
        <v>379</v>
      </c>
      <c r="N58" s="4">
        <v>42825</v>
      </c>
      <c r="O58" s="3" t="s">
        <v>15</v>
      </c>
      <c r="P58" s="3">
        <v>4833</v>
      </c>
      <c r="Q58" s="3" t="s">
        <v>60</v>
      </c>
      <c r="R58" s="3" t="s">
        <v>17</v>
      </c>
      <c r="S58" s="3">
        <v>0.05</v>
      </c>
      <c r="T58" s="3">
        <v>2</v>
      </c>
      <c r="U58" s="3">
        <v>0</v>
      </c>
      <c r="V58" s="3">
        <v>1300</v>
      </c>
      <c r="W58">
        <v>431</v>
      </c>
      <c r="X58" s="4">
        <v>42828</v>
      </c>
      <c r="Y58">
        <v>379</v>
      </c>
      <c r="Z58" s="10">
        <f t="shared" si="1"/>
        <v>-67600</v>
      </c>
      <c r="AA58" s="10">
        <f t="shared" si="2"/>
        <v>67600</v>
      </c>
      <c r="AB58" t="str">
        <f t="shared" si="7"/>
        <v/>
      </c>
      <c r="AC58">
        <f t="shared" si="9"/>
        <v>-6600</v>
      </c>
      <c r="AD58">
        <f t="shared" si="10"/>
        <v>6.9124423963133896E-3</v>
      </c>
      <c r="AE58" s="15">
        <v>42826</v>
      </c>
      <c r="AF58" s="9">
        <v>3.3481256885512511E-3</v>
      </c>
      <c r="AG58" s="12" t="s">
        <v>960</v>
      </c>
      <c r="AH58" s="20">
        <v>42824.998611111114</v>
      </c>
      <c r="AI58" s="12">
        <v>434</v>
      </c>
      <c r="AJ58" s="12">
        <v>43</v>
      </c>
      <c r="AK58" s="12">
        <v>0.11</v>
      </c>
      <c r="AL58" s="17">
        <v>39300</v>
      </c>
      <c r="AM58" s="17">
        <v>0.47493403693931396</v>
      </c>
      <c r="AN58" s="9"/>
      <c r="AO58" s="9"/>
      <c r="AP58" s="17">
        <v>0</v>
      </c>
      <c r="AQ58" s="17">
        <v>2081</v>
      </c>
      <c r="AR58" s="17">
        <v>0.62962962962962965</v>
      </c>
      <c r="AS58" s="17">
        <v>0.13600000000000001</v>
      </c>
      <c r="AT58" s="17">
        <v>0.61445783132530118</v>
      </c>
      <c r="AU58" s="12">
        <v>0.63112391930835732</v>
      </c>
      <c r="AV58" s="12">
        <v>0</v>
      </c>
      <c r="AY58" s="12">
        <v>5489600</v>
      </c>
      <c r="BD58" s="12">
        <v>0.47493403693931396</v>
      </c>
      <c r="BE58" s="12">
        <v>0.62962962962962965</v>
      </c>
      <c r="BF58" s="12">
        <v>0.61445783132530118</v>
      </c>
      <c r="BG58" s="12">
        <v>0.63112391930835732</v>
      </c>
      <c r="BH58" s="12">
        <v>1E-3</v>
      </c>
      <c r="BI58" s="12">
        <v>0.13600000000000001</v>
      </c>
      <c r="BJ58" s="12">
        <v>0</v>
      </c>
      <c r="BK58" s="12">
        <v>0.77600000000000002</v>
      </c>
      <c r="BL58" s="12">
        <v>246</v>
      </c>
      <c r="BM58" s="12">
        <v>-127</v>
      </c>
      <c r="BN58" s="12">
        <v>34</v>
      </c>
      <c r="BO58" s="12">
        <v>1370</v>
      </c>
      <c r="BP58" s="12">
        <v>67</v>
      </c>
      <c r="BQ58" s="12">
        <v>-158</v>
      </c>
      <c r="BR58" s="12">
        <v>65</v>
      </c>
      <c r="BS58" s="12">
        <v>1216</v>
      </c>
      <c r="BT58" s="12">
        <v>0.33874666152167493</v>
      </c>
      <c r="BU58" s="12">
        <v>0.62044739859542453</v>
      </c>
      <c r="BV58" s="12">
        <v>0.61303593867478856</v>
      </c>
      <c r="BW58" s="12">
        <v>0.49438769781129382</v>
      </c>
      <c r="BX58" s="12">
        <v>0.44353209331475668</v>
      </c>
      <c r="BY58" s="12">
        <v>1517</v>
      </c>
      <c r="BZ58" s="12">
        <v>0</v>
      </c>
      <c r="CB58" s="12">
        <v>7.6765609007164795E-2</v>
      </c>
      <c r="CC58" s="12">
        <v>19040</v>
      </c>
      <c r="CD58" s="12">
        <v>18950</v>
      </c>
      <c r="CE58" s="12">
        <v>6.186807387862796</v>
      </c>
      <c r="CH58" s="22">
        <v>42824</v>
      </c>
      <c r="CI58">
        <v>375</v>
      </c>
      <c r="CJ58">
        <v>391</v>
      </c>
      <c r="CK58">
        <v>362</v>
      </c>
      <c r="CL58">
        <v>391</v>
      </c>
      <c r="CM58" s="22">
        <v>42825</v>
      </c>
      <c r="CN58">
        <v>431</v>
      </c>
      <c r="CO58">
        <v>449</v>
      </c>
      <c r="CP58">
        <v>364</v>
      </c>
      <c r="CQ58">
        <v>379</v>
      </c>
      <c r="CR58" s="22">
        <v>42828</v>
      </c>
      <c r="CS58">
        <v>379</v>
      </c>
      <c r="CT58">
        <v>383</v>
      </c>
      <c r="CU58">
        <v>347</v>
      </c>
      <c r="CV58">
        <v>352</v>
      </c>
    </row>
    <row r="59" spans="1:100">
      <c r="A59" s="22">
        <v>42824</v>
      </c>
      <c r="B59">
        <v>391</v>
      </c>
      <c r="C59">
        <v>391</v>
      </c>
      <c r="D59">
        <v>391</v>
      </c>
      <c r="E59">
        <v>391</v>
      </c>
      <c r="F59" s="23">
        <f t="shared" si="0"/>
        <v>0</v>
      </c>
      <c r="G59" s="22">
        <v>42825</v>
      </c>
      <c r="H59">
        <v>383</v>
      </c>
      <c r="I59">
        <v>455</v>
      </c>
      <c r="J59">
        <v>357</v>
      </c>
      <c r="K59">
        <v>368</v>
      </c>
      <c r="L59" s="22">
        <v>42828</v>
      </c>
      <c r="M59">
        <v>424</v>
      </c>
      <c r="N59" s="4">
        <v>42825</v>
      </c>
      <c r="O59" s="3" t="s">
        <v>15</v>
      </c>
      <c r="P59" s="3">
        <v>3372</v>
      </c>
      <c r="Q59" s="3" t="s">
        <v>58</v>
      </c>
      <c r="R59" s="3" t="s">
        <v>17</v>
      </c>
      <c r="S59" s="3">
        <v>0.05</v>
      </c>
      <c r="T59" s="3" t="s">
        <v>64</v>
      </c>
      <c r="U59" s="3">
        <v>0</v>
      </c>
      <c r="V59" s="3">
        <v>1300</v>
      </c>
      <c r="W59">
        <v>383</v>
      </c>
      <c r="X59" s="4">
        <v>42828</v>
      </c>
      <c r="Y59">
        <v>368</v>
      </c>
      <c r="Z59" s="10">
        <f t="shared" si="1"/>
        <v>-19500</v>
      </c>
      <c r="AA59" s="10">
        <f t="shared" si="2"/>
        <v>19500</v>
      </c>
      <c r="AB59" t="str">
        <f t="shared" si="7"/>
        <v/>
      </c>
      <c r="AC59">
        <f t="shared" si="9"/>
        <v>-6600</v>
      </c>
      <c r="AD59">
        <f t="shared" si="10"/>
        <v>9.2417061611374418E-2</v>
      </c>
      <c r="AE59" s="15">
        <v>42826</v>
      </c>
      <c r="AF59" s="9">
        <v>3.3481256885512511E-3</v>
      </c>
      <c r="AG59" s="12" t="s">
        <v>954</v>
      </c>
      <c r="AH59" s="20">
        <v>42824.997916666667</v>
      </c>
      <c r="AI59" s="12">
        <v>422</v>
      </c>
      <c r="AJ59" s="12">
        <v>31</v>
      </c>
      <c r="AK59" s="12">
        <v>7.9299999999999995E-2</v>
      </c>
      <c r="AL59" s="17">
        <v>38000</v>
      </c>
      <c r="AM59" s="17">
        <v>0.45380434782608697</v>
      </c>
      <c r="AN59" s="9"/>
      <c r="AO59" s="9"/>
      <c r="AP59" s="17">
        <v>0</v>
      </c>
      <c r="AQ59" s="17">
        <v>4438</v>
      </c>
      <c r="AR59" s="17">
        <v>0.50847457627118642</v>
      </c>
      <c r="AS59" s="17">
        <v>0.21</v>
      </c>
      <c r="AT59" s="17">
        <v>0.57971014492753625</v>
      </c>
      <c r="AU59" s="12">
        <v>0.71</v>
      </c>
      <c r="AV59" s="12">
        <v>0</v>
      </c>
      <c r="AY59" s="12">
        <v>12058900</v>
      </c>
      <c r="BD59" s="12">
        <v>0.45380434782608697</v>
      </c>
      <c r="BE59" s="12">
        <v>0.50847457627118642</v>
      </c>
      <c r="BF59" s="12">
        <v>0.57971014492753625</v>
      </c>
      <c r="BG59" s="12">
        <v>0.71</v>
      </c>
      <c r="BH59" s="12">
        <v>0</v>
      </c>
      <c r="BI59" s="12">
        <v>0.21</v>
      </c>
      <c r="BJ59" s="12">
        <v>0</v>
      </c>
      <c r="BK59" s="12">
        <v>0.71</v>
      </c>
      <c r="BL59" s="12">
        <v>32</v>
      </c>
      <c r="BM59" s="12">
        <v>261</v>
      </c>
      <c r="BN59" s="12">
        <v>-335</v>
      </c>
      <c r="BO59" s="12">
        <v>1249</v>
      </c>
      <c r="BP59" s="12">
        <v>817</v>
      </c>
      <c r="BQ59" s="12">
        <v>78</v>
      </c>
      <c r="BR59" s="12">
        <v>24</v>
      </c>
      <c r="BS59" s="12">
        <v>1291</v>
      </c>
      <c r="BT59" s="12">
        <v>0.25752375286299617</v>
      </c>
      <c r="BU59" s="12">
        <v>0.66836525291561077</v>
      </c>
      <c r="BV59" s="12">
        <v>0.66497311566878714</v>
      </c>
      <c r="BW59" s="12">
        <v>0.54094272291662326</v>
      </c>
      <c r="BX59" s="12">
        <v>0.45806033786997835</v>
      </c>
      <c r="BY59" s="12">
        <v>1517</v>
      </c>
      <c r="BZ59" s="12">
        <v>0.1111111111111111</v>
      </c>
      <c r="CB59" s="12">
        <v>7.6765609007164795E-2</v>
      </c>
      <c r="CC59" s="12">
        <v>19040</v>
      </c>
      <c r="CD59" s="12">
        <v>18950</v>
      </c>
      <c r="CE59" s="12">
        <v>5.911557971014493</v>
      </c>
      <c r="CH59" s="22">
        <v>42824</v>
      </c>
      <c r="CI59">
        <v>391</v>
      </c>
      <c r="CJ59">
        <v>391</v>
      </c>
      <c r="CK59">
        <v>391</v>
      </c>
      <c r="CL59">
        <v>391</v>
      </c>
      <c r="CM59" s="22">
        <v>42825</v>
      </c>
      <c r="CN59">
        <v>383</v>
      </c>
      <c r="CO59">
        <v>455</v>
      </c>
      <c r="CP59">
        <v>357</v>
      </c>
      <c r="CQ59">
        <v>368</v>
      </c>
      <c r="CR59" s="22">
        <v>42828</v>
      </c>
      <c r="CS59">
        <v>424</v>
      </c>
      <c r="CT59">
        <v>448</v>
      </c>
      <c r="CU59">
        <v>408</v>
      </c>
      <c r="CV59">
        <v>448</v>
      </c>
    </row>
    <row r="60" spans="1:100">
      <c r="A60" s="22">
        <v>42824</v>
      </c>
      <c r="B60">
        <v>193</v>
      </c>
      <c r="C60">
        <v>243</v>
      </c>
      <c r="D60">
        <v>192</v>
      </c>
      <c r="E60">
        <v>243</v>
      </c>
      <c r="F60" s="23">
        <f t="shared" si="0"/>
        <v>0.2590673575129534</v>
      </c>
      <c r="G60" s="22">
        <v>42825</v>
      </c>
      <c r="H60">
        <v>225</v>
      </c>
      <c r="I60">
        <v>243</v>
      </c>
      <c r="J60">
        <v>213</v>
      </c>
      <c r="K60">
        <v>227</v>
      </c>
      <c r="L60" s="22">
        <v>42828</v>
      </c>
      <c r="M60">
        <v>235</v>
      </c>
      <c r="N60" s="4">
        <v>42825</v>
      </c>
      <c r="O60" s="3" t="s">
        <v>11</v>
      </c>
      <c r="P60" s="3">
        <v>4760</v>
      </c>
      <c r="Q60" s="3" t="s">
        <v>65</v>
      </c>
      <c r="R60" s="3" t="s">
        <v>13</v>
      </c>
      <c r="S60" s="3">
        <v>0.05</v>
      </c>
      <c r="T60" s="3">
        <v>2</v>
      </c>
      <c r="U60" s="3">
        <v>0</v>
      </c>
      <c r="V60" s="3">
        <v>3000</v>
      </c>
      <c r="W60">
        <v>225</v>
      </c>
      <c r="X60" s="4">
        <v>42828</v>
      </c>
      <c r="Y60">
        <v>227</v>
      </c>
      <c r="Z60" s="10">
        <f t="shared" si="1"/>
        <v>6000</v>
      </c>
      <c r="AA60" s="10">
        <f t="shared" si="2"/>
        <v>6000</v>
      </c>
      <c r="AB60" t="str">
        <f t="shared" si="7"/>
        <v/>
      </c>
      <c r="AC60">
        <f t="shared" si="9"/>
        <v>-6600</v>
      </c>
      <c r="AD60">
        <f t="shared" si="10"/>
        <v>4.2553191489361653E-2</v>
      </c>
      <c r="AE60" s="15">
        <v>42826</v>
      </c>
      <c r="AF60" s="9">
        <v>3.3481256885512511E-3</v>
      </c>
      <c r="AG60" s="12" t="s">
        <v>960</v>
      </c>
      <c r="AH60" s="20">
        <v>42824.997916666667</v>
      </c>
      <c r="AI60" s="12">
        <v>235</v>
      </c>
      <c r="AJ60" s="12">
        <v>-8</v>
      </c>
      <c r="AK60" s="12">
        <v>-3.2899999999999999E-2</v>
      </c>
      <c r="AL60" s="17">
        <v>20000</v>
      </c>
      <c r="AM60" s="17">
        <v>0.3524229074889868</v>
      </c>
      <c r="AN60" s="9"/>
      <c r="AO60" s="9"/>
      <c r="AP60" s="17">
        <v>0</v>
      </c>
      <c r="AQ60" s="17">
        <v>2078</v>
      </c>
      <c r="AR60" s="17">
        <v>0.82795698924731187</v>
      </c>
      <c r="AS60" s="17">
        <v>0.23</v>
      </c>
      <c r="AT60" s="17">
        <v>0.82978723404255317</v>
      </c>
      <c r="AU60" s="12">
        <v>0.6717557251908397</v>
      </c>
      <c r="AV60" s="12">
        <v>2.64</v>
      </c>
      <c r="AY60" s="12">
        <v>9154442</v>
      </c>
      <c r="BD60" s="12">
        <v>0.3524229074889868</v>
      </c>
      <c r="BE60" s="12">
        <v>0.82795698924731187</v>
      </c>
      <c r="BF60" s="12">
        <v>0.82978723404255317</v>
      </c>
      <c r="BG60" s="12">
        <v>0.6717557251908397</v>
      </c>
      <c r="BH60" s="12">
        <v>2E-3</v>
      </c>
      <c r="BI60" s="12">
        <v>0.23</v>
      </c>
      <c r="BJ60" s="12">
        <v>0</v>
      </c>
      <c r="BK60" s="12">
        <v>0.72199999999999998</v>
      </c>
      <c r="BL60" s="12">
        <v>-165</v>
      </c>
      <c r="BM60" s="12">
        <v>-156</v>
      </c>
      <c r="BN60" s="12">
        <v>288</v>
      </c>
      <c r="BO60" s="12">
        <v>319</v>
      </c>
      <c r="BP60" s="12">
        <v>140</v>
      </c>
      <c r="BQ60" s="12">
        <v>44</v>
      </c>
      <c r="BR60" s="12">
        <v>-246</v>
      </c>
      <c r="BS60" s="12">
        <v>352</v>
      </c>
      <c r="BT60" s="12">
        <v>0.33874666152167493</v>
      </c>
      <c r="BU60" s="12">
        <v>0.62044739859542453</v>
      </c>
      <c r="BV60" s="12">
        <v>0.61303593867478856</v>
      </c>
      <c r="BW60" s="12">
        <v>0.49438769781129382</v>
      </c>
      <c r="BX60" s="12">
        <v>0.44353209331475668</v>
      </c>
      <c r="BY60" s="12">
        <v>1517</v>
      </c>
      <c r="BZ60" s="12">
        <v>0.27272727272727271</v>
      </c>
      <c r="CB60" s="12">
        <v>7.6765609007164795E-2</v>
      </c>
      <c r="CC60" s="12">
        <v>19040</v>
      </c>
      <c r="CD60" s="12">
        <v>18950</v>
      </c>
      <c r="CE60" s="12">
        <v>4.5908957415565341</v>
      </c>
      <c r="CH60" s="22">
        <v>42824</v>
      </c>
      <c r="CI60">
        <v>193</v>
      </c>
      <c r="CJ60">
        <v>243</v>
      </c>
      <c r="CK60">
        <v>192</v>
      </c>
      <c r="CL60">
        <v>243</v>
      </c>
      <c r="CM60" s="22">
        <v>42825</v>
      </c>
      <c r="CN60">
        <v>225</v>
      </c>
      <c r="CO60">
        <v>243</v>
      </c>
      <c r="CP60">
        <v>213</v>
      </c>
      <c r="CQ60">
        <v>227</v>
      </c>
      <c r="CR60" s="22">
        <v>42828</v>
      </c>
      <c r="CS60">
        <v>235</v>
      </c>
      <c r="CT60">
        <v>235</v>
      </c>
      <c r="CU60">
        <v>215</v>
      </c>
      <c r="CV60">
        <v>215</v>
      </c>
    </row>
    <row r="61" spans="1:100">
      <c r="A61" s="22">
        <v>42824</v>
      </c>
      <c r="B61">
        <v>2277</v>
      </c>
      <c r="C61">
        <v>2550</v>
      </c>
      <c r="D61">
        <v>2240</v>
      </c>
      <c r="E61">
        <v>2550</v>
      </c>
      <c r="F61" s="23">
        <f t="shared" si="0"/>
        <v>0.11989459815546777</v>
      </c>
      <c r="G61" s="22">
        <v>42825</v>
      </c>
      <c r="H61">
        <v>2850</v>
      </c>
      <c r="I61">
        <v>3050</v>
      </c>
      <c r="J61">
        <v>2750</v>
      </c>
      <c r="K61">
        <v>3050</v>
      </c>
      <c r="L61" s="22">
        <v>42828</v>
      </c>
      <c r="M61">
        <v>3300</v>
      </c>
      <c r="N61" s="4">
        <v>42825</v>
      </c>
      <c r="O61" s="3" t="s">
        <v>15</v>
      </c>
      <c r="P61" s="3">
        <v>9325</v>
      </c>
      <c r="Q61" s="3" t="s">
        <v>31</v>
      </c>
      <c r="R61" s="3" t="s">
        <v>17</v>
      </c>
      <c r="S61" s="3">
        <v>0.05</v>
      </c>
      <c r="T61" s="1"/>
      <c r="U61" s="3">
        <v>0</v>
      </c>
      <c r="V61" s="3">
        <v>100</v>
      </c>
      <c r="W61">
        <v>2850</v>
      </c>
      <c r="X61" s="4">
        <v>42828</v>
      </c>
      <c r="Y61">
        <v>3050</v>
      </c>
      <c r="Z61" s="10">
        <f t="shared" si="1"/>
        <v>20000</v>
      </c>
      <c r="AA61" s="10">
        <f t="shared" si="2"/>
        <v>20000</v>
      </c>
      <c r="AB61" t="str">
        <f t="shared" si="7"/>
        <v/>
      </c>
      <c r="AC61">
        <f t="shared" si="9"/>
        <v>-6600</v>
      </c>
      <c r="AD61">
        <f t="shared" si="10"/>
        <v>0.49197860962566842</v>
      </c>
      <c r="AE61" s="15">
        <v>42826</v>
      </c>
      <c r="AF61" s="9">
        <v>3.3481256885512511E-3</v>
      </c>
      <c r="AG61" s="12" t="s">
        <v>957</v>
      </c>
      <c r="AH61" s="20">
        <v>42824.995138888888</v>
      </c>
      <c r="AI61" s="12">
        <v>5610</v>
      </c>
      <c r="AJ61" s="12">
        <v>510</v>
      </c>
      <c r="AK61" s="12">
        <v>0.1</v>
      </c>
      <c r="AL61" s="17">
        <v>7600</v>
      </c>
      <c r="AM61" s="17">
        <v>0.45901639344262296</v>
      </c>
      <c r="AN61" s="9"/>
      <c r="AO61" s="9"/>
      <c r="AP61" s="17">
        <v>66.930000000000007</v>
      </c>
      <c r="AQ61" s="17">
        <v>15387</v>
      </c>
      <c r="AR61" s="17">
        <v>1</v>
      </c>
      <c r="AS61" s="9"/>
      <c r="AT61" s="17">
        <v>1</v>
      </c>
      <c r="AU61" s="12">
        <v>1</v>
      </c>
      <c r="AV61" s="12">
        <v>0</v>
      </c>
      <c r="AY61" s="12">
        <v>2522500</v>
      </c>
      <c r="BD61" s="12">
        <v>0.45901639344262296</v>
      </c>
      <c r="BE61" s="12">
        <v>1</v>
      </c>
      <c r="BF61" s="12">
        <v>1</v>
      </c>
      <c r="BG61" s="12">
        <v>1</v>
      </c>
      <c r="BT61" s="12">
        <v>0.42637404347228225</v>
      </c>
      <c r="BU61" s="12">
        <v>0.53974705392847555</v>
      </c>
      <c r="BV61" s="12">
        <v>0.48760416253324096</v>
      </c>
      <c r="BW61" s="12">
        <v>0.42169590136173724</v>
      </c>
      <c r="BX61" s="12">
        <v>4.9035731642979655E-2</v>
      </c>
      <c r="BY61" s="12">
        <v>1517</v>
      </c>
      <c r="BZ61" s="12">
        <v>0.84393063583815031</v>
      </c>
      <c r="CB61" s="12">
        <v>7.6765609007164795E-2</v>
      </c>
      <c r="CC61" s="12">
        <v>19040</v>
      </c>
      <c r="CD61" s="12">
        <v>18950</v>
      </c>
      <c r="CE61" s="12">
        <v>5.9794535519125684</v>
      </c>
      <c r="CH61" s="22">
        <v>42824</v>
      </c>
      <c r="CI61">
        <v>2277</v>
      </c>
      <c r="CJ61">
        <v>2550</v>
      </c>
      <c r="CK61">
        <v>2240</v>
      </c>
      <c r="CL61">
        <v>2550</v>
      </c>
      <c r="CM61" s="22">
        <v>42825</v>
      </c>
      <c r="CN61">
        <v>2850</v>
      </c>
      <c r="CO61">
        <v>3050</v>
      </c>
      <c r="CP61">
        <v>2750</v>
      </c>
      <c r="CQ61">
        <v>3050</v>
      </c>
      <c r="CR61" s="22">
        <v>42828</v>
      </c>
      <c r="CS61">
        <v>3300</v>
      </c>
      <c r="CT61">
        <v>3550</v>
      </c>
      <c r="CU61">
        <v>3000</v>
      </c>
      <c r="CV61">
        <v>3100</v>
      </c>
    </row>
    <row r="62" spans="1:100">
      <c r="A62" s="22">
        <v>42824</v>
      </c>
      <c r="B62">
        <v>236</v>
      </c>
      <c r="C62">
        <v>240</v>
      </c>
      <c r="D62">
        <v>232</v>
      </c>
      <c r="E62">
        <v>235</v>
      </c>
      <c r="F62" s="23">
        <f t="shared" si="0"/>
        <v>-4.237288135593209E-3</v>
      </c>
      <c r="G62" s="22">
        <v>42825</v>
      </c>
      <c r="H62">
        <v>275</v>
      </c>
      <c r="I62">
        <v>275</v>
      </c>
      <c r="J62">
        <v>275</v>
      </c>
      <c r="K62">
        <v>275</v>
      </c>
      <c r="L62" s="22">
        <v>42828</v>
      </c>
      <c r="M62">
        <v>325</v>
      </c>
      <c r="N62" s="4">
        <v>42825</v>
      </c>
      <c r="O62" s="3" t="s">
        <v>15</v>
      </c>
      <c r="P62" s="3">
        <v>3185</v>
      </c>
      <c r="Q62" s="3" t="s">
        <v>66</v>
      </c>
      <c r="R62" s="3" t="s">
        <v>17</v>
      </c>
      <c r="S62" s="3">
        <v>0.05</v>
      </c>
      <c r="T62" s="3">
        <v>2</v>
      </c>
      <c r="U62" s="3">
        <v>0</v>
      </c>
      <c r="V62" s="3">
        <v>1100</v>
      </c>
      <c r="W62">
        <v>275</v>
      </c>
      <c r="X62" s="4">
        <v>42828</v>
      </c>
      <c r="Y62">
        <v>275</v>
      </c>
      <c r="Z62" s="10">
        <f t="shared" si="1"/>
        <v>0</v>
      </c>
      <c r="AA62" s="10">
        <f t="shared" si="2"/>
        <v>0</v>
      </c>
      <c r="AB62" t="str">
        <f t="shared" si="7"/>
        <v/>
      </c>
      <c r="AC62">
        <f t="shared" si="9"/>
        <v>-6600</v>
      </c>
      <c r="AD62">
        <f t="shared" si="10"/>
        <v>0.5</v>
      </c>
      <c r="AE62" s="15">
        <v>42826</v>
      </c>
      <c r="AF62" s="9">
        <v>3.3481256885512511E-3</v>
      </c>
      <c r="AG62" s="12" t="s">
        <v>957</v>
      </c>
      <c r="AH62" s="20">
        <v>42824.772916666669</v>
      </c>
      <c r="AI62" s="12">
        <v>550</v>
      </c>
      <c r="AJ62" s="12">
        <v>80</v>
      </c>
      <c r="AK62" s="12">
        <v>0.17019999999999999</v>
      </c>
      <c r="AL62" s="17">
        <v>4800</v>
      </c>
      <c r="AM62" s="17">
        <v>0.26181818181818184</v>
      </c>
      <c r="AN62" s="9"/>
      <c r="AO62" s="9"/>
      <c r="AP62" s="17">
        <v>0</v>
      </c>
      <c r="AQ62" s="17">
        <v>2917</v>
      </c>
      <c r="AR62" s="17">
        <v>0.89932885906040272</v>
      </c>
      <c r="AS62" s="17">
        <v>0.32900000000000001</v>
      </c>
      <c r="AT62" s="17">
        <v>0.40119760479041916</v>
      </c>
      <c r="AU62" s="12">
        <v>0.11423699914748509</v>
      </c>
      <c r="AV62" s="12">
        <v>0</v>
      </c>
      <c r="AY62" s="12">
        <v>5304000</v>
      </c>
      <c r="BD62" s="12">
        <v>0.26181818181818184</v>
      </c>
      <c r="BE62" s="12">
        <v>0.89932885906040272</v>
      </c>
      <c r="BF62" s="12">
        <v>0.40119760479041916</v>
      </c>
      <c r="BG62" s="12">
        <v>0.11423699914748509</v>
      </c>
      <c r="BH62" s="12">
        <v>3.2000000000000001E-2</v>
      </c>
      <c r="BI62" s="12">
        <v>0.32900000000000001</v>
      </c>
      <c r="BJ62" s="12">
        <v>0</v>
      </c>
      <c r="BK62" s="12">
        <v>0.59199999999999997</v>
      </c>
      <c r="BL62" s="12">
        <v>-29</v>
      </c>
      <c r="BM62" s="12">
        <v>-132</v>
      </c>
      <c r="BN62" s="12">
        <v>772</v>
      </c>
      <c r="BO62" s="12">
        <v>947</v>
      </c>
      <c r="BP62" s="12">
        <v>162</v>
      </c>
      <c r="BQ62" s="12">
        <v>-104</v>
      </c>
      <c r="BR62" s="12">
        <v>-241</v>
      </c>
      <c r="BS62" s="12">
        <v>338</v>
      </c>
      <c r="BT62" s="12">
        <v>0.42637404347228225</v>
      </c>
      <c r="BU62" s="12">
        <v>0.53974705392847555</v>
      </c>
      <c r="BV62" s="12">
        <v>0.48760416253324096</v>
      </c>
      <c r="BW62" s="12">
        <v>0.42169590136173724</v>
      </c>
      <c r="BX62" s="12">
        <v>4.9035731642979655E-2</v>
      </c>
      <c r="BY62" s="12">
        <v>1517</v>
      </c>
      <c r="BZ62" s="12">
        <v>0</v>
      </c>
      <c r="CB62" s="12">
        <v>7.6765609007164795E-2</v>
      </c>
      <c r="CC62" s="12">
        <v>19040</v>
      </c>
      <c r="CD62" s="12">
        <v>18950</v>
      </c>
      <c r="CE62" s="12">
        <v>3.4106181818181818</v>
      </c>
      <c r="CH62" s="22">
        <v>42824</v>
      </c>
      <c r="CI62">
        <v>236</v>
      </c>
      <c r="CJ62">
        <v>240</v>
      </c>
      <c r="CK62">
        <v>232</v>
      </c>
      <c r="CL62">
        <v>235</v>
      </c>
      <c r="CM62" s="22">
        <v>42825</v>
      </c>
      <c r="CN62">
        <v>275</v>
      </c>
      <c r="CO62">
        <v>275</v>
      </c>
      <c r="CP62">
        <v>275</v>
      </c>
      <c r="CQ62">
        <v>275</v>
      </c>
      <c r="CR62" s="22">
        <v>42828</v>
      </c>
      <c r="CS62">
        <v>325</v>
      </c>
      <c r="CT62">
        <v>325</v>
      </c>
      <c r="CU62">
        <v>325</v>
      </c>
      <c r="CV62">
        <v>325</v>
      </c>
    </row>
    <row r="63" spans="1:100">
      <c r="A63" s="22">
        <v>42824</v>
      </c>
      <c r="B63">
        <v>660</v>
      </c>
      <c r="C63">
        <v>660</v>
      </c>
      <c r="D63">
        <v>649</v>
      </c>
      <c r="E63">
        <v>657</v>
      </c>
      <c r="F63" s="23">
        <f t="shared" si="0"/>
        <v>-4.5454545454545192E-3</v>
      </c>
      <c r="G63" s="22">
        <v>42825</v>
      </c>
      <c r="H63">
        <v>757</v>
      </c>
      <c r="I63">
        <v>757</v>
      </c>
      <c r="J63">
        <v>757</v>
      </c>
      <c r="K63">
        <v>757</v>
      </c>
      <c r="L63" s="22">
        <v>42828</v>
      </c>
      <c r="M63">
        <v>800</v>
      </c>
      <c r="N63" s="4">
        <v>42825</v>
      </c>
      <c r="O63" s="3" t="s">
        <v>15</v>
      </c>
      <c r="P63" s="3">
        <v>2454</v>
      </c>
      <c r="Q63" s="3" t="s">
        <v>67</v>
      </c>
      <c r="R63" s="3" t="s">
        <v>17</v>
      </c>
      <c r="S63" s="3">
        <v>0.05</v>
      </c>
      <c r="T63" s="3">
        <v>2</v>
      </c>
      <c r="U63" s="3">
        <v>0</v>
      </c>
      <c r="V63" s="3">
        <v>800</v>
      </c>
      <c r="W63">
        <v>757</v>
      </c>
      <c r="X63" s="4">
        <v>42828</v>
      </c>
      <c r="Y63">
        <v>757</v>
      </c>
      <c r="Z63" s="10">
        <f t="shared" si="1"/>
        <v>0</v>
      </c>
      <c r="AA63" s="10">
        <f t="shared" si="2"/>
        <v>0</v>
      </c>
      <c r="AB63" t="str">
        <f t="shared" si="7"/>
        <v/>
      </c>
      <c r="AC63">
        <f t="shared" si="9"/>
        <v>-6600</v>
      </c>
      <c r="AD63">
        <f t="shared" si="10"/>
        <v>0</v>
      </c>
      <c r="AE63" s="15">
        <v>42826</v>
      </c>
      <c r="AF63" s="9">
        <v>3.3481256885512511E-3</v>
      </c>
      <c r="AG63" s="12" t="s">
        <v>960</v>
      </c>
      <c r="AH63" s="20">
        <v>42824.909722222219</v>
      </c>
      <c r="AI63" s="12">
        <v>757</v>
      </c>
      <c r="AJ63" s="12">
        <v>100</v>
      </c>
      <c r="AK63" s="12">
        <v>0.1522</v>
      </c>
      <c r="AL63" s="17">
        <v>3300</v>
      </c>
      <c r="AM63" s="17">
        <v>0.39101717305151917</v>
      </c>
      <c r="AN63" s="9"/>
      <c r="AO63" s="9"/>
      <c r="AP63" s="17">
        <v>0</v>
      </c>
      <c r="AQ63" s="17">
        <v>10245</v>
      </c>
      <c r="AR63" s="17">
        <v>1</v>
      </c>
      <c r="AS63" s="17">
        <v>9.7000000000000003E-2</v>
      </c>
      <c r="AT63" s="17">
        <v>1</v>
      </c>
      <c r="AU63" s="12">
        <v>0.44503735325506938</v>
      </c>
      <c r="AV63" s="12">
        <v>0</v>
      </c>
      <c r="AY63" s="12">
        <v>13533700</v>
      </c>
      <c r="BD63" s="12">
        <v>0.39101717305151917</v>
      </c>
      <c r="BE63" s="12">
        <v>1</v>
      </c>
      <c r="BF63" s="12">
        <v>1</v>
      </c>
      <c r="BG63" s="12">
        <v>0.44503735325506938</v>
      </c>
      <c r="BH63" s="12">
        <v>0</v>
      </c>
      <c r="BI63" s="12">
        <v>9.7000000000000003E-2</v>
      </c>
      <c r="BJ63" s="12">
        <v>0</v>
      </c>
      <c r="BK63" s="12">
        <v>0.85899999999999999</v>
      </c>
      <c r="BL63" s="12">
        <v>242</v>
      </c>
      <c r="BM63" s="12">
        <v>-608</v>
      </c>
      <c r="BN63" s="12">
        <v>-34</v>
      </c>
      <c r="BO63" s="12">
        <v>2297</v>
      </c>
      <c r="BP63" s="12">
        <v>179</v>
      </c>
      <c r="BQ63" s="12">
        <v>-280</v>
      </c>
      <c r="BR63" s="12">
        <v>-66</v>
      </c>
      <c r="BS63" s="12">
        <v>2697</v>
      </c>
      <c r="BT63" s="12">
        <v>0.33874666152167493</v>
      </c>
      <c r="BU63" s="12">
        <v>0.62044739859542453</v>
      </c>
      <c r="BV63" s="12">
        <v>0.61303593867478856</v>
      </c>
      <c r="BW63" s="12">
        <v>0.49438769781129382</v>
      </c>
      <c r="BX63" s="12">
        <v>0.44353209331475668</v>
      </c>
      <c r="BY63" s="12">
        <v>1517</v>
      </c>
      <c r="BZ63" s="12">
        <v>0.45977011494252873</v>
      </c>
      <c r="CB63" s="12">
        <v>7.6765609007164795E-2</v>
      </c>
      <c r="CC63" s="12">
        <v>19040</v>
      </c>
      <c r="CD63" s="12">
        <v>18950</v>
      </c>
      <c r="CE63" s="12">
        <v>5.0936503742844561</v>
      </c>
      <c r="CH63" s="22">
        <v>42824</v>
      </c>
      <c r="CI63">
        <v>660</v>
      </c>
      <c r="CJ63">
        <v>660</v>
      </c>
      <c r="CK63">
        <v>649</v>
      </c>
      <c r="CL63">
        <v>657</v>
      </c>
      <c r="CM63" s="22">
        <v>42825</v>
      </c>
      <c r="CN63">
        <v>757</v>
      </c>
      <c r="CO63">
        <v>757</v>
      </c>
      <c r="CP63">
        <v>757</v>
      </c>
      <c r="CQ63">
        <v>757</v>
      </c>
      <c r="CR63" s="22">
        <v>42828</v>
      </c>
      <c r="CS63">
        <v>800</v>
      </c>
      <c r="CT63">
        <v>840</v>
      </c>
      <c r="CU63">
        <v>735</v>
      </c>
      <c r="CV63">
        <v>745</v>
      </c>
    </row>
    <row r="64" spans="1:100">
      <c r="A64" s="22">
        <v>42824</v>
      </c>
      <c r="B64">
        <v>810</v>
      </c>
      <c r="C64">
        <v>855</v>
      </c>
      <c r="D64">
        <v>807.5</v>
      </c>
      <c r="E64">
        <v>818</v>
      </c>
      <c r="F64" s="23">
        <f t="shared" si="0"/>
        <v>9.8765432098766315E-3</v>
      </c>
      <c r="G64" s="22">
        <v>42825</v>
      </c>
      <c r="H64">
        <v>882.5</v>
      </c>
      <c r="I64">
        <v>889.5</v>
      </c>
      <c r="J64">
        <v>855</v>
      </c>
      <c r="K64">
        <v>863</v>
      </c>
      <c r="L64" s="22">
        <v>42828</v>
      </c>
      <c r="M64">
        <v>865</v>
      </c>
      <c r="N64" s="4">
        <v>42825</v>
      </c>
      <c r="O64" s="3" t="s">
        <v>15</v>
      </c>
      <c r="P64" s="3">
        <v>2458</v>
      </c>
      <c r="Q64" s="3" t="s">
        <v>68</v>
      </c>
      <c r="R64" s="3" t="s">
        <v>17</v>
      </c>
      <c r="S64" s="3">
        <v>0.05</v>
      </c>
      <c r="T64" s="3">
        <v>2</v>
      </c>
      <c r="U64" s="3">
        <v>0</v>
      </c>
      <c r="V64" s="3">
        <v>400</v>
      </c>
      <c r="W64">
        <v>882.5</v>
      </c>
      <c r="X64" s="4">
        <v>42828</v>
      </c>
      <c r="Y64">
        <v>863</v>
      </c>
      <c r="Z64" s="10">
        <f t="shared" si="1"/>
        <v>-7800</v>
      </c>
      <c r="AA64" s="10">
        <f t="shared" si="2"/>
        <v>7800</v>
      </c>
      <c r="AB64" t="str">
        <f t="shared" si="7"/>
        <v/>
      </c>
      <c r="AC64">
        <f t="shared" si="9"/>
        <v>-6600</v>
      </c>
      <c r="AD64">
        <f t="shared" si="10"/>
        <v>0.50698324022346375</v>
      </c>
      <c r="AE64" s="15">
        <v>42826</v>
      </c>
      <c r="AF64" s="9">
        <v>3.3481256885512511E-3</v>
      </c>
      <c r="AG64" s="12" t="s">
        <v>960</v>
      </c>
      <c r="AH64" s="20">
        <v>42824.996527777781</v>
      </c>
      <c r="AI64" s="12">
        <v>1790</v>
      </c>
      <c r="AJ64" s="12">
        <v>154</v>
      </c>
      <c r="AK64" s="12">
        <v>9.4100000000000003E-2</v>
      </c>
      <c r="AL64" s="17">
        <v>2900</v>
      </c>
      <c r="AM64" s="17">
        <v>0.67960602549246818</v>
      </c>
      <c r="AN64" s="9"/>
      <c r="AO64" s="9"/>
      <c r="AP64" s="17">
        <v>847.6</v>
      </c>
      <c r="AQ64" s="17">
        <v>10947</v>
      </c>
      <c r="AR64" s="17">
        <v>0.58075313807531381</v>
      </c>
      <c r="AS64" s="17">
        <v>0.13300000000000001</v>
      </c>
      <c r="AT64" s="17">
        <v>0.63350402340892464</v>
      </c>
      <c r="AU64" s="12">
        <v>0.67719072164948457</v>
      </c>
      <c r="AV64" s="12">
        <v>2.3199999999999998</v>
      </c>
      <c r="AY64" s="12">
        <v>6342600</v>
      </c>
      <c r="BD64" s="12">
        <v>0.67960602549246818</v>
      </c>
      <c r="BE64" s="12">
        <v>0.58075313807531381</v>
      </c>
      <c r="BF64" s="12">
        <v>0.63350402340892464</v>
      </c>
      <c r="BG64" s="12">
        <v>0.67719072164948457</v>
      </c>
      <c r="BH64" s="12">
        <v>7.0000000000000001E-3</v>
      </c>
      <c r="BI64" s="12">
        <v>0.13300000000000001</v>
      </c>
      <c r="BJ64" s="12">
        <v>0</v>
      </c>
      <c r="BK64" s="12">
        <v>0.84799999999999998</v>
      </c>
      <c r="BL64" s="12">
        <v>248</v>
      </c>
      <c r="BM64" s="12">
        <v>409</v>
      </c>
      <c r="BN64" s="12">
        <v>-59</v>
      </c>
      <c r="BO64" s="12">
        <v>1877</v>
      </c>
      <c r="BP64" s="12">
        <v>281</v>
      </c>
      <c r="BQ64" s="12">
        <v>-32</v>
      </c>
      <c r="BR64" s="12">
        <v>170</v>
      </c>
      <c r="BS64" s="12">
        <v>1278</v>
      </c>
      <c r="BT64" s="12">
        <v>0.33874666152167493</v>
      </c>
      <c r="BU64" s="12">
        <v>0.62044739859542453</v>
      </c>
      <c r="BV64" s="12">
        <v>0.61303593867478856</v>
      </c>
      <c r="BW64" s="12">
        <v>0.49438769781129382</v>
      </c>
      <c r="BX64" s="12">
        <v>0.44353209331475668</v>
      </c>
      <c r="BY64" s="12">
        <v>1517</v>
      </c>
      <c r="BZ64" s="12">
        <v>5.0381679389312976E-2</v>
      </c>
      <c r="CB64" s="12">
        <v>7.6765609007164795E-2</v>
      </c>
      <c r="CC64" s="12">
        <v>19040</v>
      </c>
      <c r="CD64" s="12">
        <v>18950</v>
      </c>
      <c r="CE64" s="12">
        <v>8.8530011587485511</v>
      </c>
      <c r="CH64" s="22">
        <v>42824</v>
      </c>
      <c r="CI64">
        <v>810</v>
      </c>
      <c r="CJ64">
        <v>855</v>
      </c>
      <c r="CK64">
        <v>807.5</v>
      </c>
      <c r="CL64">
        <v>818</v>
      </c>
      <c r="CM64" s="22">
        <v>42825</v>
      </c>
      <c r="CN64">
        <v>882.5</v>
      </c>
      <c r="CO64">
        <v>889.5</v>
      </c>
      <c r="CP64">
        <v>855</v>
      </c>
      <c r="CQ64">
        <v>863</v>
      </c>
      <c r="CR64" s="22">
        <v>42828</v>
      </c>
      <c r="CS64">
        <v>865</v>
      </c>
      <c r="CT64">
        <v>879.5</v>
      </c>
      <c r="CU64">
        <v>822</v>
      </c>
      <c r="CV64">
        <v>822</v>
      </c>
    </row>
    <row r="65" spans="1:100">
      <c r="A65" s="22">
        <v>42824</v>
      </c>
      <c r="B65">
        <v>2937</v>
      </c>
      <c r="C65">
        <v>3060</v>
      </c>
      <c r="D65">
        <v>2937</v>
      </c>
      <c r="E65">
        <v>3040</v>
      </c>
      <c r="F65" s="23">
        <f t="shared" si="0"/>
        <v>3.5069799114742839E-2</v>
      </c>
      <c r="G65" s="22">
        <v>42825</v>
      </c>
      <c r="H65">
        <v>3170</v>
      </c>
      <c r="I65">
        <v>3200</v>
      </c>
      <c r="J65">
        <v>3070</v>
      </c>
      <c r="K65">
        <v>3100</v>
      </c>
      <c r="L65" s="22">
        <v>42828</v>
      </c>
      <c r="M65">
        <v>3170</v>
      </c>
      <c r="N65" s="4">
        <v>42825</v>
      </c>
      <c r="O65" s="3" t="s">
        <v>15</v>
      </c>
      <c r="P65" s="3">
        <v>6172</v>
      </c>
      <c r="Q65" s="3" t="s">
        <v>69</v>
      </c>
      <c r="R65" s="3" t="s">
        <v>17</v>
      </c>
      <c r="S65" s="3">
        <v>0.05</v>
      </c>
      <c r="T65" s="1"/>
      <c r="U65" s="3">
        <v>0</v>
      </c>
      <c r="V65" s="3">
        <v>200</v>
      </c>
      <c r="W65">
        <v>3170</v>
      </c>
      <c r="X65" s="4">
        <v>42828</v>
      </c>
      <c r="Y65">
        <v>3100</v>
      </c>
      <c r="Z65" s="10">
        <f t="shared" si="1"/>
        <v>-14000</v>
      </c>
      <c r="AA65" s="10">
        <f t="shared" ref="AA65:AA128" si="11">ABS(Z65)</f>
        <v>14000</v>
      </c>
      <c r="AB65" t="str">
        <f t="shared" si="7"/>
        <v/>
      </c>
      <c r="AC65">
        <f t="shared" si="9"/>
        <v>-6600</v>
      </c>
      <c r="AD65">
        <f t="shared" si="10"/>
        <v>7.8247261345852914E-3</v>
      </c>
      <c r="AE65" s="15">
        <v>42826</v>
      </c>
      <c r="AF65" s="9">
        <v>3.3481256885512511E-3</v>
      </c>
      <c r="AG65" s="12" t="s">
        <v>957</v>
      </c>
      <c r="AH65" s="20">
        <v>42824.995138888888</v>
      </c>
      <c r="AI65" s="12">
        <v>3195</v>
      </c>
      <c r="AJ65" s="12">
        <v>155</v>
      </c>
      <c r="AK65" s="12">
        <v>5.0999999999999997E-2</v>
      </c>
      <c r="AL65" s="17">
        <v>2900</v>
      </c>
      <c r="AM65" s="17">
        <v>0.57580645161290323</v>
      </c>
      <c r="AN65" s="17">
        <v>-1</v>
      </c>
      <c r="AO65" s="9"/>
      <c r="AP65" s="17">
        <v>182.29</v>
      </c>
      <c r="AQ65" s="17">
        <v>40127</v>
      </c>
      <c r="AR65" s="17">
        <v>0.58962962962962961</v>
      </c>
      <c r="AS65" s="17">
        <v>0</v>
      </c>
      <c r="AT65" s="17">
        <v>0.6135602678571429</v>
      </c>
      <c r="AU65" s="12">
        <v>0.6135602678571429</v>
      </c>
      <c r="AV65" s="12">
        <v>0</v>
      </c>
      <c r="AY65" s="12">
        <v>12944110</v>
      </c>
      <c r="BC65" s="15">
        <v>42499</v>
      </c>
      <c r="BD65" s="12">
        <v>0.57580645161290323</v>
      </c>
      <c r="BE65" s="12">
        <v>0.58962962962962961</v>
      </c>
      <c r="BF65" s="12">
        <v>0.6135602678571429</v>
      </c>
      <c r="BG65" s="12">
        <v>0.6135602678571429</v>
      </c>
      <c r="BH65" s="12">
        <v>0.21299999999999999</v>
      </c>
      <c r="BI65" s="12">
        <v>0</v>
      </c>
      <c r="BJ65" s="12">
        <v>0</v>
      </c>
      <c r="BK65" s="12">
        <v>0.88900000000000001</v>
      </c>
      <c r="BL65" s="12">
        <v>-729</v>
      </c>
      <c r="BM65" s="12">
        <v>-188</v>
      </c>
      <c r="BN65" s="12">
        <v>-40</v>
      </c>
      <c r="BO65" s="12">
        <v>249</v>
      </c>
      <c r="BP65" s="12">
        <v>149</v>
      </c>
      <c r="BQ65" s="12">
        <v>-83</v>
      </c>
      <c r="BR65" s="12">
        <v>977</v>
      </c>
      <c r="BS65" s="12">
        <v>1194</v>
      </c>
      <c r="BT65" s="12">
        <v>0.42637404347228225</v>
      </c>
      <c r="BU65" s="12">
        <v>0.53974705392847555</v>
      </c>
      <c r="BV65" s="12">
        <v>0.48760416253324096</v>
      </c>
      <c r="BW65" s="12">
        <v>0.42169590136173724</v>
      </c>
      <c r="BX65" s="12">
        <v>4.9035731642979655E-2</v>
      </c>
      <c r="BY65" s="12">
        <v>1517</v>
      </c>
      <c r="BZ65" s="12">
        <v>3.8314176245210725E-2</v>
      </c>
      <c r="CB65" s="12">
        <v>7.6765609007164795E-2</v>
      </c>
      <c r="CC65" s="12">
        <v>19040</v>
      </c>
      <c r="CD65" s="12">
        <v>18950</v>
      </c>
      <c r="CE65" s="12">
        <v>7.5008387096774189</v>
      </c>
      <c r="CH65" s="22">
        <v>42824</v>
      </c>
      <c r="CI65">
        <v>2937</v>
      </c>
      <c r="CJ65">
        <v>3060</v>
      </c>
      <c r="CK65">
        <v>2937</v>
      </c>
      <c r="CL65">
        <v>3040</v>
      </c>
      <c r="CM65" s="22">
        <v>42825</v>
      </c>
      <c r="CN65">
        <v>3170</v>
      </c>
      <c r="CO65">
        <v>3200</v>
      </c>
      <c r="CP65">
        <v>3070</v>
      </c>
      <c r="CQ65">
        <v>3100</v>
      </c>
      <c r="CR65" s="22">
        <v>42828</v>
      </c>
      <c r="CS65">
        <v>3170</v>
      </c>
      <c r="CT65">
        <v>3195</v>
      </c>
      <c r="CU65">
        <v>3065</v>
      </c>
      <c r="CV65">
        <v>3080</v>
      </c>
    </row>
    <row r="66" spans="1:100">
      <c r="A66" s="22">
        <v>42824</v>
      </c>
      <c r="B66">
        <v>179</v>
      </c>
      <c r="C66">
        <v>180</v>
      </c>
      <c r="D66">
        <v>178</v>
      </c>
      <c r="E66">
        <v>179</v>
      </c>
      <c r="F66" s="23">
        <f t="shared" si="0"/>
        <v>0</v>
      </c>
      <c r="G66" s="22">
        <v>42825</v>
      </c>
      <c r="H66">
        <v>182</v>
      </c>
      <c r="I66">
        <v>186</v>
      </c>
      <c r="J66">
        <v>180</v>
      </c>
      <c r="K66">
        <v>185</v>
      </c>
      <c r="L66" s="22">
        <v>42828</v>
      </c>
      <c r="M66">
        <v>186</v>
      </c>
      <c r="N66" s="4">
        <v>42825</v>
      </c>
      <c r="O66" s="3" t="s">
        <v>15</v>
      </c>
      <c r="P66" s="3">
        <v>6255</v>
      </c>
      <c r="Q66" s="3" t="s">
        <v>70</v>
      </c>
      <c r="R66" s="3" t="s">
        <v>17</v>
      </c>
      <c r="S66" s="3">
        <v>0.05</v>
      </c>
      <c r="T66" s="3">
        <v>1</v>
      </c>
      <c r="U66" s="3">
        <v>0</v>
      </c>
      <c r="V66" s="3">
        <v>2800</v>
      </c>
      <c r="W66">
        <v>182</v>
      </c>
      <c r="X66" s="4">
        <v>42828</v>
      </c>
      <c r="Y66">
        <v>185</v>
      </c>
      <c r="Z66" s="10">
        <f t="shared" si="1"/>
        <v>8400</v>
      </c>
      <c r="AA66" s="10">
        <f t="shared" si="11"/>
        <v>8400</v>
      </c>
      <c r="AB66">
        <f t="shared" si="7"/>
        <v>8400</v>
      </c>
      <c r="AC66">
        <f t="shared" si="9"/>
        <v>1800</v>
      </c>
      <c r="AD66">
        <f t="shared" si="10"/>
        <v>3.703703703703709E-2</v>
      </c>
      <c r="AE66" s="15">
        <v>42826</v>
      </c>
      <c r="AF66" s="9">
        <v>3.3481256885512511E-3</v>
      </c>
      <c r="AG66" s="12" t="s">
        <v>957</v>
      </c>
      <c r="AH66" s="20">
        <v>42824.938888888886</v>
      </c>
      <c r="AI66" s="12">
        <v>189</v>
      </c>
      <c r="AJ66" s="12">
        <v>10</v>
      </c>
      <c r="AK66" s="12">
        <v>5.5899999999999998E-2</v>
      </c>
      <c r="AL66" s="17">
        <v>1700</v>
      </c>
      <c r="AM66" s="17">
        <v>0.27567567567567569</v>
      </c>
      <c r="AN66" s="9"/>
      <c r="AO66" s="9"/>
      <c r="AP66" s="17">
        <v>38.54</v>
      </c>
      <c r="AQ66" s="17">
        <v>4080</v>
      </c>
      <c r="AR66" s="17">
        <v>0.49230769230769234</v>
      </c>
      <c r="AS66" s="17">
        <v>0.32900000000000001</v>
      </c>
      <c r="AT66" s="17">
        <v>0.22068965517241379</v>
      </c>
      <c r="AU66" s="12">
        <v>0.16923076923076924</v>
      </c>
      <c r="AV66" s="12">
        <v>0</v>
      </c>
      <c r="AX66" s="19">
        <v>91</v>
      </c>
      <c r="AY66" s="12">
        <v>22052426</v>
      </c>
      <c r="BD66" s="12">
        <v>0.27567567567567569</v>
      </c>
      <c r="BE66" s="12">
        <v>0.49230769230769234</v>
      </c>
      <c r="BF66" s="12">
        <v>0.22068965517241379</v>
      </c>
      <c r="BG66" s="12">
        <v>0.16923076923076924</v>
      </c>
      <c r="BH66" s="12">
        <v>3.6999999999999998E-2</v>
      </c>
      <c r="BI66" s="12">
        <v>0.32900000000000001</v>
      </c>
      <c r="BJ66" s="12">
        <v>1E-3</v>
      </c>
      <c r="BK66" s="12">
        <v>0.30199999999999999</v>
      </c>
      <c r="BL66" s="12">
        <v>749</v>
      </c>
      <c r="BM66" s="12">
        <v>-333</v>
      </c>
      <c r="BN66" s="12">
        <v>-711</v>
      </c>
      <c r="BO66" s="12">
        <v>972</v>
      </c>
      <c r="BP66" s="12">
        <v>-1771</v>
      </c>
      <c r="BQ66" s="12">
        <v>138</v>
      </c>
      <c r="BR66" s="12">
        <v>236</v>
      </c>
      <c r="BS66" s="12">
        <v>1223</v>
      </c>
      <c r="BT66" s="12">
        <v>0.42637404347228225</v>
      </c>
      <c r="BU66" s="12">
        <v>0.53974705392847555</v>
      </c>
      <c r="BV66" s="12">
        <v>0.48760416253324096</v>
      </c>
      <c r="BW66" s="12">
        <v>0.42169590136173724</v>
      </c>
      <c r="BX66" s="12">
        <v>4.9035731642979655E-2</v>
      </c>
      <c r="BY66" s="12">
        <v>1517</v>
      </c>
      <c r="BZ66" s="12">
        <v>0</v>
      </c>
      <c r="CB66" s="12">
        <v>7.6765609007164795E-2</v>
      </c>
      <c r="CC66" s="12">
        <v>19040</v>
      </c>
      <c r="CD66" s="12">
        <v>18950</v>
      </c>
      <c r="CE66" s="12">
        <v>3.591135135135135</v>
      </c>
      <c r="CH66" s="22">
        <v>42824</v>
      </c>
      <c r="CI66">
        <v>179</v>
      </c>
      <c r="CJ66">
        <v>180</v>
      </c>
      <c r="CK66">
        <v>178</v>
      </c>
      <c r="CL66">
        <v>179</v>
      </c>
      <c r="CM66" s="22">
        <v>42825</v>
      </c>
      <c r="CN66">
        <v>182</v>
      </c>
      <c r="CO66">
        <v>186</v>
      </c>
      <c r="CP66">
        <v>180</v>
      </c>
      <c r="CQ66">
        <v>185</v>
      </c>
      <c r="CR66" s="22">
        <v>42828</v>
      </c>
      <c r="CS66">
        <v>186</v>
      </c>
      <c r="CT66">
        <v>188</v>
      </c>
      <c r="CU66">
        <v>181</v>
      </c>
      <c r="CV66">
        <v>183</v>
      </c>
    </row>
    <row r="67" spans="1:100">
      <c r="A67" s="22">
        <v>42825</v>
      </c>
      <c r="B67">
        <v>9</v>
      </c>
      <c r="C67">
        <v>10</v>
      </c>
      <c r="D67">
        <v>9</v>
      </c>
      <c r="E67">
        <v>9</v>
      </c>
      <c r="F67" s="23">
        <f t="shared" ref="F67:F130" si="12">E67/B67-1</f>
        <v>0</v>
      </c>
      <c r="G67" s="22">
        <v>42828</v>
      </c>
      <c r="H67">
        <v>10</v>
      </c>
      <c r="I67">
        <v>11</v>
      </c>
      <c r="J67">
        <v>9</v>
      </c>
      <c r="K67">
        <v>10</v>
      </c>
      <c r="L67" s="22">
        <v>42829</v>
      </c>
      <c r="M67">
        <v>9</v>
      </c>
      <c r="N67" s="4">
        <v>42828</v>
      </c>
      <c r="O67" s="3" t="s">
        <v>15</v>
      </c>
      <c r="P67" s="3">
        <v>9318</v>
      </c>
      <c r="Q67" s="3" t="s">
        <v>71</v>
      </c>
      <c r="R67" s="3" t="s">
        <v>17</v>
      </c>
      <c r="S67" s="3">
        <v>0.05</v>
      </c>
      <c r="T67" s="3">
        <v>2</v>
      </c>
      <c r="U67" s="3">
        <v>0</v>
      </c>
      <c r="V67" s="3">
        <v>55600</v>
      </c>
      <c r="W67">
        <v>10</v>
      </c>
      <c r="X67" s="4">
        <v>42829</v>
      </c>
      <c r="Y67">
        <v>10</v>
      </c>
      <c r="Z67" s="10">
        <f t="shared" ref="Z67:Z130" si="13">(Y67-W67)*V67</f>
        <v>0</v>
      </c>
      <c r="AA67" s="10">
        <f t="shared" si="11"/>
        <v>0</v>
      </c>
      <c r="AB67" t="str">
        <f t="shared" si="7"/>
        <v/>
      </c>
      <c r="AC67">
        <f t="shared" si="9"/>
        <v>1800</v>
      </c>
      <c r="AD67">
        <f t="shared" si="10"/>
        <v>6.5420560747663448E-2</v>
      </c>
      <c r="AE67" s="15">
        <v>42829</v>
      </c>
      <c r="AF67" s="9">
        <v>-3.1488063047525605E-3</v>
      </c>
      <c r="AG67" s="12" t="s">
        <v>954</v>
      </c>
      <c r="AH67" s="20">
        <v>42825.99722222222</v>
      </c>
      <c r="AI67" s="12">
        <v>10.7</v>
      </c>
      <c r="AJ67" s="12">
        <v>1.7</v>
      </c>
      <c r="AK67" s="12">
        <v>0.18890000000000001</v>
      </c>
      <c r="AL67" s="17">
        <v>719700</v>
      </c>
      <c r="AM67" s="17">
        <v>0.33333333333333331</v>
      </c>
      <c r="AN67" s="9"/>
      <c r="AO67" s="9"/>
      <c r="AP67" s="17">
        <v>0</v>
      </c>
      <c r="AQ67" s="17">
        <v>3572</v>
      </c>
      <c r="AR67" s="17">
        <v>0.33333333333333331</v>
      </c>
      <c r="AS67" s="17">
        <v>4.7E-2</v>
      </c>
      <c r="AT67" s="17">
        <v>0.14285714285714285</v>
      </c>
      <c r="AU67" s="12">
        <v>5.8823529411764705E-2</v>
      </c>
      <c r="AV67" s="12">
        <v>0</v>
      </c>
      <c r="AY67" s="12">
        <v>396835456</v>
      </c>
      <c r="BD67" s="12">
        <v>0.33333333333333331</v>
      </c>
      <c r="BE67" s="12">
        <v>0.33333333333333331</v>
      </c>
      <c r="BF67" s="12">
        <v>0.14285714285714285</v>
      </c>
      <c r="BG67" s="12">
        <v>5.8823529411764705E-2</v>
      </c>
      <c r="BH67" s="12">
        <v>6.0999999999999999E-2</v>
      </c>
      <c r="BI67" s="12">
        <v>4.7E-2</v>
      </c>
      <c r="BJ67" s="12">
        <v>0</v>
      </c>
      <c r="BK67" s="12">
        <v>0.27800000000000002</v>
      </c>
      <c r="BL67" s="12">
        <v>-372</v>
      </c>
      <c r="BM67" s="12">
        <v>-524</v>
      </c>
      <c r="BN67" s="12">
        <v>916</v>
      </c>
      <c r="BO67" s="12">
        <v>1248</v>
      </c>
      <c r="BP67" s="12">
        <v>785</v>
      </c>
      <c r="BQ67" s="12">
        <v>29</v>
      </c>
      <c r="BR67" s="12">
        <v>55</v>
      </c>
      <c r="BS67" s="12">
        <v>1227</v>
      </c>
      <c r="BT67" s="12">
        <v>0.25752375286299617</v>
      </c>
      <c r="BU67" s="12">
        <v>0.66836525291561077</v>
      </c>
      <c r="BV67" s="12">
        <v>0.66497311566878714</v>
      </c>
      <c r="BW67" s="12">
        <v>0.54094272291662326</v>
      </c>
      <c r="BX67" s="12">
        <v>0.45806033786997835</v>
      </c>
      <c r="BY67" s="12">
        <v>1522</v>
      </c>
      <c r="BZ67" s="12">
        <v>0</v>
      </c>
      <c r="CB67" s="12">
        <v>7.6765609007164795E-2</v>
      </c>
      <c r="CC67" s="12">
        <v>18950</v>
      </c>
      <c r="CD67" s="12">
        <v>19030</v>
      </c>
      <c r="CE67" s="12">
        <v>4.3422222222222215</v>
      </c>
      <c r="CH67" s="22">
        <v>42825</v>
      </c>
      <c r="CI67">
        <v>9</v>
      </c>
      <c r="CJ67">
        <v>10</v>
      </c>
      <c r="CK67">
        <v>9</v>
      </c>
      <c r="CL67">
        <v>9</v>
      </c>
      <c r="CM67" s="22">
        <v>42828</v>
      </c>
      <c r="CN67">
        <v>10</v>
      </c>
      <c r="CO67">
        <v>11</v>
      </c>
      <c r="CP67">
        <v>9</v>
      </c>
      <c r="CQ67">
        <v>10</v>
      </c>
      <c r="CR67" s="22">
        <v>42829</v>
      </c>
      <c r="CS67">
        <v>9</v>
      </c>
      <c r="CT67">
        <v>10</v>
      </c>
      <c r="CU67">
        <v>9</v>
      </c>
      <c r="CV67">
        <v>10</v>
      </c>
    </row>
    <row r="68" spans="1:100">
      <c r="A68" s="22">
        <v>42825</v>
      </c>
      <c r="B68">
        <v>20</v>
      </c>
      <c r="C68">
        <v>21</v>
      </c>
      <c r="D68">
        <v>19</v>
      </c>
      <c r="E68">
        <v>21</v>
      </c>
      <c r="F68" s="23">
        <f t="shared" si="12"/>
        <v>5.0000000000000044E-2</v>
      </c>
      <c r="G68" s="22">
        <v>42828</v>
      </c>
      <c r="H68">
        <v>21</v>
      </c>
      <c r="I68">
        <v>22</v>
      </c>
      <c r="J68">
        <v>21</v>
      </c>
      <c r="K68">
        <v>22</v>
      </c>
      <c r="L68" s="22">
        <v>42829</v>
      </c>
      <c r="M68">
        <v>21</v>
      </c>
      <c r="N68" s="4">
        <v>42828</v>
      </c>
      <c r="O68" s="3" t="s">
        <v>11</v>
      </c>
      <c r="P68" s="3">
        <v>8918</v>
      </c>
      <c r="Q68" s="3" t="s">
        <v>72</v>
      </c>
      <c r="R68" s="3" t="s">
        <v>13</v>
      </c>
      <c r="S68" s="3">
        <v>0.05</v>
      </c>
      <c r="T68" s="3">
        <v>2</v>
      </c>
      <c r="U68" s="3">
        <v>0</v>
      </c>
      <c r="V68" s="3">
        <v>23900</v>
      </c>
      <c r="W68">
        <v>21</v>
      </c>
      <c r="X68" s="4">
        <v>42829</v>
      </c>
      <c r="Y68">
        <v>22</v>
      </c>
      <c r="Z68" s="10">
        <f t="shared" si="13"/>
        <v>23900</v>
      </c>
      <c r="AA68" s="10">
        <f t="shared" si="11"/>
        <v>23900</v>
      </c>
      <c r="AB68" t="str">
        <f t="shared" si="7"/>
        <v/>
      </c>
      <c r="AC68">
        <f t="shared" si="9"/>
        <v>1800</v>
      </c>
      <c r="AD68">
        <f t="shared" si="10"/>
        <v>3.4482758620689724E-2</v>
      </c>
      <c r="AE68" s="15">
        <v>42829</v>
      </c>
      <c r="AF68" s="9">
        <v>-3.1488063047525605E-3</v>
      </c>
      <c r="AG68" s="12" t="s">
        <v>962</v>
      </c>
      <c r="AH68" s="20">
        <v>42825.986111111109</v>
      </c>
      <c r="AI68" s="12">
        <v>20.3</v>
      </c>
      <c r="AJ68" s="12">
        <v>-0.7</v>
      </c>
      <c r="AK68" s="12">
        <v>-3.3300000000000003E-2</v>
      </c>
      <c r="AL68" s="17">
        <v>66000</v>
      </c>
      <c r="AM68" s="17">
        <v>0.42857142857142855</v>
      </c>
      <c r="AN68" s="9"/>
      <c r="AO68" s="9"/>
      <c r="AP68" s="17">
        <v>0</v>
      </c>
      <c r="AQ68" s="17">
        <v>11602</v>
      </c>
      <c r="AR68" s="17">
        <v>0.77777777777777779</v>
      </c>
      <c r="AS68" s="17">
        <v>5.2999999999999999E-2</v>
      </c>
      <c r="AT68" s="17">
        <v>0.69230769230769229</v>
      </c>
      <c r="AU68" s="12">
        <v>0.5</v>
      </c>
      <c r="AV68" s="12">
        <v>0</v>
      </c>
      <c r="AY68" s="12">
        <v>552474000</v>
      </c>
      <c r="BD68" s="12">
        <v>0.42857142857142855</v>
      </c>
      <c r="BE68" s="12">
        <v>0.77777777777777779</v>
      </c>
      <c r="BF68" s="12">
        <v>0.69230769230769229</v>
      </c>
      <c r="BG68" s="12">
        <v>0.5</v>
      </c>
      <c r="BH68" s="12">
        <v>3.6999999999999998E-2</v>
      </c>
      <c r="BI68" s="12">
        <v>5.2999999999999999E-2</v>
      </c>
      <c r="BJ68" s="12">
        <v>1E-3</v>
      </c>
      <c r="BK68" s="12">
        <v>0.10199999999999999</v>
      </c>
      <c r="BL68" s="12">
        <v>-395</v>
      </c>
      <c r="BM68" s="12">
        <v>939</v>
      </c>
      <c r="BN68" s="12">
        <v>-982</v>
      </c>
      <c r="BO68" s="12">
        <v>395</v>
      </c>
      <c r="BP68" s="12">
        <v>-566</v>
      </c>
      <c r="BQ68" s="12">
        <v>724</v>
      </c>
      <c r="BR68" s="12">
        <v>-55</v>
      </c>
      <c r="BS68" s="12">
        <v>833</v>
      </c>
      <c r="BT68" s="12">
        <v>0.20229438725704685</v>
      </c>
      <c r="BU68" s="12">
        <v>0.71310722641267454</v>
      </c>
      <c r="BV68" s="12">
        <v>0.72113313099410936</v>
      </c>
      <c r="BW68" s="12">
        <v>0.61271215264140988</v>
      </c>
      <c r="BX68" s="12">
        <v>0.35374484811476276</v>
      </c>
      <c r="BY68" s="12">
        <v>1522</v>
      </c>
      <c r="BZ68" s="12">
        <v>0</v>
      </c>
      <c r="CB68" s="12">
        <v>7.6765609007164795E-2</v>
      </c>
      <c r="CC68" s="12">
        <v>18950</v>
      </c>
      <c r="CD68" s="12">
        <v>19030</v>
      </c>
      <c r="CE68" s="12">
        <v>5.5828571428571419</v>
      </c>
      <c r="CH68" s="22">
        <v>42825</v>
      </c>
      <c r="CI68">
        <v>20</v>
      </c>
      <c r="CJ68">
        <v>21</v>
      </c>
      <c r="CK68">
        <v>19</v>
      </c>
      <c r="CL68">
        <v>21</v>
      </c>
      <c r="CM68" s="22">
        <v>42828</v>
      </c>
      <c r="CN68">
        <v>21</v>
      </c>
      <c r="CO68">
        <v>22</v>
      </c>
      <c r="CP68">
        <v>21</v>
      </c>
      <c r="CQ68">
        <v>22</v>
      </c>
      <c r="CR68" s="22">
        <v>42829</v>
      </c>
      <c r="CS68">
        <v>21</v>
      </c>
      <c r="CT68">
        <v>22</v>
      </c>
      <c r="CU68">
        <v>20</v>
      </c>
      <c r="CV68">
        <v>20</v>
      </c>
    </row>
    <row r="69" spans="1:100">
      <c r="A69" s="22">
        <v>42825</v>
      </c>
      <c r="B69">
        <v>343</v>
      </c>
      <c r="C69">
        <v>422</v>
      </c>
      <c r="D69">
        <v>342</v>
      </c>
      <c r="E69">
        <v>422</v>
      </c>
      <c r="F69" s="23">
        <f t="shared" si="12"/>
        <v>0.23032069970845481</v>
      </c>
      <c r="G69" s="22">
        <v>42828</v>
      </c>
      <c r="H69">
        <v>502</v>
      </c>
      <c r="I69">
        <v>502</v>
      </c>
      <c r="J69">
        <v>502</v>
      </c>
      <c r="K69">
        <v>502</v>
      </c>
      <c r="L69" s="22">
        <v>42829</v>
      </c>
      <c r="M69">
        <v>602</v>
      </c>
      <c r="N69" s="4">
        <v>42828</v>
      </c>
      <c r="O69" s="3" t="s">
        <v>15</v>
      </c>
      <c r="P69" s="3">
        <v>4355</v>
      </c>
      <c r="Q69" s="3" t="s">
        <v>73</v>
      </c>
      <c r="R69" s="3" t="s">
        <v>17</v>
      </c>
      <c r="S69" s="3">
        <v>0.05</v>
      </c>
      <c r="T69" s="3">
        <v>1</v>
      </c>
      <c r="U69" s="3">
        <v>0</v>
      </c>
      <c r="V69" s="3">
        <v>1200</v>
      </c>
      <c r="W69">
        <v>502</v>
      </c>
      <c r="X69" s="4">
        <v>42829</v>
      </c>
      <c r="Y69">
        <v>502</v>
      </c>
      <c r="Z69" s="10">
        <f t="shared" si="13"/>
        <v>0</v>
      </c>
      <c r="AA69" s="10">
        <f t="shared" si="11"/>
        <v>0</v>
      </c>
      <c r="AB69" t="str">
        <f t="shared" si="7"/>
        <v/>
      </c>
      <c r="AC69">
        <f t="shared" si="9"/>
        <v>1800</v>
      </c>
      <c r="AD69">
        <f t="shared" si="10"/>
        <v>8.0321285140563248E-3</v>
      </c>
      <c r="AE69" s="15">
        <v>42829</v>
      </c>
      <c r="AF69" s="9">
        <v>-3.1488063047525605E-3</v>
      </c>
      <c r="AG69" s="12" t="s">
        <v>960</v>
      </c>
      <c r="AH69" s="20">
        <v>42825.99722222222</v>
      </c>
      <c r="AI69" s="12">
        <v>498</v>
      </c>
      <c r="AJ69" s="12">
        <v>76</v>
      </c>
      <c r="AK69" s="12">
        <v>0.18010000000000001</v>
      </c>
      <c r="AL69" s="17">
        <v>58300</v>
      </c>
      <c r="AM69" s="17">
        <v>0.23696682464454977</v>
      </c>
      <c r="AN69" s="9"/>
      <c r="AO69" s="9"/>
      <c r="AP69" s="17">
        <v>57.73</v>
      </c>
      <c r="AQ69" s="17">
        <v>4722</v>
      </c>
      <c r="AR69" s="17">
        <v>1</v>
      </c>
      <c r="AS69" s="17">
        <v>0.24299999999999999</v>
      </c>
      <c r="AT69" s="17">
        <v>1</v>
      </c>
      <c r="AU69" s="12">
        <v>0.87309644670050757</v>
      </c>
      <c r="AV69" s="12">
        <v>1.9</v>
      </c>
      <c r="AY69" s="12">
        <v>11190400</v>
      </c>
      <c r="BD69" s="12">
        <v>0.23696682464454977</v>
      </c>
      <c r="BE69" s="12">
        <v>1</v>
      </c>
      <c r="BF69" s="12">
        <v>1</v>
      </c>
      <c r="BG69" s="12">
        <v>0.87309644670050757</v>
      </c>
      <c r="BH69" s="12">
        <v>1.4999999999999999E-2</v>
      </c>
      <c r="BI69" s="12">
        <v>0.24299999999999999</v>
      </c>
      <c r="BJ69" s="12">
        <v>0</v>
      </c>
      <c r="BK69" s="12">
        <v>0.49</v>
      </c>
      <c r="BL69" s="12">
        <v>848</v>
      </c>
      <c r="BM69" s="12">
        <v>-787</v>
      </c>
      <c r="BN69" s="12">
        <v>312</v>
      </c>
      <c r="BO69" s="12">
        <v>1090</v>
      </c>
      <c r="BP69" s="12">
        <v>497</v>
      </c>
      <c r="BQ69" s="12">
        <v>-785</v>
      </c>
      <c r="BR69" s="12">
        <v>100</v>
      </c>
      <c r="BS69" s="12">
        <v>716</v>
      </c>
      <c r="BT69" s="12">
        <v>0.33874666152167493</v>
      </c>
      <c r="BU69" s="12">
        <v>0.62044739859542453</v>
      </c>
      <c r="BV69" s="12">
        <v>0.61303593867478856</v>
      </c>
      <c r="BW69" s="12">
        <v>0.49438769781129382</v>
      </c>
      <c r="BX69" s="12">
        <v>0.44353209331475668</v>
      </c>
      <c r="BY69" s="12">
        <v>1522</v>
      </c>
      <c r="BZ69" s="12">
        <v>0.5</v>
      </c>
      <c r="CB69" s="12">
        <v>7.6765609007164795E-2</v>
      </c>
      <c r="CC69" s="12">
        <v>18950</v>
      </c>
      <c r="CD69" s="12">
        <v>19030</v>
      </c>
      <c r="CE69" s="12">
        <v>3.0868878357030014</v>
      </c>
      <c r="CH69" s="22">
        <v>42825</v>
      </c>
      <c r="CI69">
        <v>343</v>
      </c>
      <c r="CJ69">
        <v>422</v>
      </c>
      <c r="CK69">
        <v>342</v>
      </c>
      <c r="CL69">
        <v>422</v>
      </c>
      <c r="CM69" s="22">
        <v>42828</v>
      </c>
      <c r="CN69">
        <v>502</v>
      </c>
      <c r="CO69">
        <v>502</v>
      </c>
      <c r="CP69">
        <v>502</v>
      </c>
      <c r="CQ69">
        <v>502</v>
      </c>
      <c r="CR69" s="22">
        <v>42829</v>
      </c>
      <c r="CS69">
        <v>602</v>
      </c>
      <c r="CT69">
        <v>602</v>
      </c>
      <c r="CU69">
        <v>602</v>
      </c>
      <c r="CV69">
        <v>602</v>
      </c>
    </row>
    <row r="70" spans="1:100">
      <c r="A70" s="22">
        <v>42825</v>
      </c>
      <c r="B70">
        <v>383</v>
      </c>
      <c r="C70">
        <v>455</v>
      </c>
      <c r="D70">
        <v>357</v>
      </c>
      <c r="E70">
        <v>368</v>
      </c>
      <c r="F70" s="23">
        <f t="shared" si="12"/>
        <v>-3.9164490861618773E-2</v>
      </c>
      <c r="G70" s="22">
        <v>42828</v>
      </c>
      <c r="H70">
        <v>424</v>
      </c>
      <c r="I70">
        <v>448</v>
      </c>
      <c r="J70">
        <v>408</v>
      </c>
      <c r="K70">
        <v>448</v>
      </c>
      <c r="L70" s="22">
        <v>42829</v>
      </c>
      <c r="M70">
        <v>470</v>
      </c>
      <c r="N70" s="4">
        <v>42828</v>
      </c>
      <c r="O70" s="3" t="s">
        <v>15</v>
      </c>
      <c r="P70" s="3">
        <v>3372</v>
      </c>
      <c r="Q70" s="3" t="s">
        <v>58</v>
      </c>
      <c r="R70" s="3" t="s">
        <v>17</v>
      </c>
      <c r="S70" s="3">
        <v>0.05</v>
      </c>
      <c r="T70" s="3" t="s">
        <v>64</v>
      </c>
      <c r="U70" s="3">
        <v>0</v>
      </c>
      <c r="V70" s="3">
        <v>1400</v>
      </c>
      <c r="W70">
        <v>424</v>
      </c>
      <c r="X70" s="4">
        <v>42829</v>
      </c>
      <c r="Y70">
        <v>448</v>
      </c>
      <c r="Z70" s="10">
        <f t="shared" si="13"/>
        <v>33600</v>
      </c>
      <c r="AA70" s="10">
        <f t="shared" si="11"/>
        <v>33600</v>
      </c>
      <c r="AB70" t="str">
        <f t="shared" si="7"/>
        <v/>
      </c>
      <c r="AC70">
        <f t="shared" si="9"/>
        <v>1800</v>
      </c>
      <c r="AD70">
        <f t="shared" si="10"/>
        <v>7.3417721518987289E-2</v>
      </c>
      <c r="AE70" s="15">
        <v>42829</v>
      </c>
      <c r="AF70" s="9">
        <v>-3.1488063047525605E-3</v>
      </c>
      <c r="AG70" s="12" t="s">
        <v>954</v>
      </c>
      <c r="AH70" s="20">
        <v>42825.996527777781</v>
      </c>
      <c r="AI70" s="12">
        <v>395</v>
      </c>
      <c r="AJ70" s="12">
        <v>27</v>
      </c>
      <c r="AK70" s="12">
        <v>7.3400000000000007E-2</v>
      </c>
      <c r="AL70" s="17">
        <v>27100</v>
      </c>
      <c r="AM70" s="17">
        <v>0.45380434782608697</v>
      </c>
      <c r="AN70" s="9"/>
      <c r="AO70" s="9"/>
      <c r="AP70" s="17">
        <v>0</v>
      </c>
      <c r="AQ70" s="17">
        <v>4438</v>
      </c>
      <c r="AR70" s="17">
        <v>0.50847457627118642</v>
      </c>
      <c r="AS70" s="17">
        <v>0.21</v>
      </c>
      <c r="AT70" s="17">
        <v>0.57971014492753625</v>
      </c>
      <c r="AU70" s="12">
        <v>0.71</v>
      </c>
      <c r="AV70" s="12">
        <v>0</v>
      </c>
      <c r="AY70" s="12">
        <v>12058900</v>
      </c>
      <c r="BD70" s="12">
        <v>0.45380434782608697</v>
      </c>
      <c r="BE70" s="12">
        <v>0.50847457627118642</v>
      </c>
      <c r="BF70" s="12">
        <v>0.57971014492753625</v>
      </c>
      <c r="BG70" s="12">
        <v>0.71</v>
      </c>
      <c r="BH70" s="12">
        <v>0</v>
      </c>
      <c r="BI70" s="12">
        <v>0.21</v>
      </c>
      <c r="BJ70" s="12">
        <v>0</v>
      </c>
      <c r="BK70" s="12">
        <v>0.71</v>
      </c>
      <c r="BL70" s="12">
        <v>32</v>
      </c>
      <c r="BM70" s="12">
        <v>261</v>
      </c>
      <c r="BN70" s="12">
        <v>-335</v>
      </c>
      <c r="BO70" s="12">
        <v>1249</v>
      </c>
      <c r="BP70" s="12">
        <v>817</v>
      </c>
      <c r="BQ70" s="12">
        <v>78</v>
      </c>
      <c r="BR70" s="12">
        <v>24</v>
      </c>
      <c r="BS70" s="12">
        <v>1291</v>
      </c>
      <c r="BT70" s="12">
        <v>0.25752375286299617</v>
      </c>
      <c r="BU70" s="12">
        <v>0.66836525291561077</v>
      </c>
      <c r="BV70" s="12">
        <v>0.66497311566878714</v>
      </c>
      <c r="BW70" s="12">
        <v>0.54094272291662326</v>
      </c>
      <c r="BX70" s="12">
        <v>0.45806033786997835</v>
      </c>
      <c r="BY70" s="12">
        <v>1522</v>
      </c>
      <c r="BZ70" s="12">
        <v>0.1111111111111111</v>
      </c>
      <c r="CB70" s="12">
        <v>7.6765609007164795E-2</v>
      </c>
      <c r="CC70" s="12">
        <v>18950</v>
      </c>
      <c r="CD70" s="12">
        <v>19030</v>
      </c>
      <c r="CE70" s="12">
        <v>5.911557971014493</v>
      </c>
      <c r="CH70" s="22">
        <v>42825</v>
      </c>
      <c r="CI70">
        <v>383</v>
      </c>
      <c r="CJ70">
        <v>455</v>
      </c>
      <c r="CK70">
        <v>357</v>
      </c>
      <c r="CL70">
        <v>368</v>
      </c>
      <c r="CM70" s="22">
        <v>42828</v>
      </c>
      <c r="CN70">
        <v>424</v>
      </c>
      <c r="CO70">
        <v>448</v>
      </c>
      <c r="CP70">
        <v>408</v>
      </c>
      <c r="CQ70">
        <v>448</v>
      </c>
      <c r="CR70" s="22">
        <v>42829</v>
      </c>
      <c r="CS70">
        <v>470</v>
      </c>
      <c r="CT70">
        <v>478</v>
      </c>
      <c r="CU70">
        <v>392</v>
      </c>
      <c r="CV70">
        <v>431</v>
      </c>
    </row>
    <row r="71" spans="1:100">
      <c r="A71" s="22">
        <v>42825</v>
      </c>
      <c r="B71">
        <v>22</v>
      </c>
      <c r="C71">
        <v>23</v>
      </c>
      <c r="D71">
        <v>22</v>
      </c>
      <c r="E71">
        <v>22</v>
      </c>
      <c r="F71" s="23">
        <f t="shared" si="12"/>
        <v>0</v>
      </c>
      <c r="G71" s="22">
        <v>42828</v>
      </c>
      <c r="H71">
        <v>23</v>
      </c>
      <c r="I71">
        <v>23</v>
      </c>
      <c r="J71">
        <v>22</v>
      </c>
      <c r="K71">
        <v>22</v>
      </c>
      <c r="L71" s="22">
        <v>42829</v>
      </c>
      <c r="M71">
        <v>23</v>
      </c>
      <c r="N71" s="4">
        <v>42828</v>
      </c>
      <c r="O71" s="3" t="s">
        <v>15</v>
      </c>
      <c r="P71" s="3">
        <v>8894</v>
      </c>
      <c r="Q71" s="3" t="s">
        <v>74</v>
      </c>
      <c r="R71" s="3" t="s">
        <v>17</v>
      </c>
      <c r="S71" s="3">
        <v>0.05</v>
      </c>
      <c r="T71" s="3">
        <v>1</v>
      </c>
      <c r="U71" s="3">
        <v>0</v>
      </c>
      <c r="V71" s="3">
        <v>22800</v>
      </c>
      <c r="W71">
        <v>23</v>
      </c>
      <c r="X71" s="4">
        <v>42829</v>
      </c>
      <c r="Y71">
        <v>22</v>
      </c>
      <c r="Z71" s="10">
        <f t="shared" si="13"/>
        <v>-22800</v>
      </c>
      <c r="AA71" s="10">
        <f t="shared" si="11"/>
        <v>22800</v>
      </c>
      <c r="AB71" t="str">
        <f t="shared" si="7"/>
        <v/>
      </c>
      <c r="AC71">
        <f t="shared" si="9"/>
        <v>1800</v>
      </c>
      <c r="AD71">
        <f t="shared" si="10"/>
        <v>4.366812227074357E-3</v>
      </c>
      <c r="AE71" s="15">
        <v>42829</v>
      </c>
      <c r="AF71" s="9">
        <v>-3.1488063047525605E-3</v>
      </c>
      <c r="AG71" s="12" t="s">
        <v>954</v>
      </c>
      <c r="AH71" s="20">
        <v>42825.895138888889</v>
      </c>
      <c r="AI71" s="12">
        <v>22.9</v>
      </c>
      <c r="AJ71" s="12">
        <v>0.9</v>
      </c>
      <c r="AK71" s="12">
        <v>4.0899999999999999E-2</v>
      </c>
      <c r="AL71" s="17">
        <v>26300</v>
      </c>
      <c r="AM71" s="17">
        <v>0.40909090909090912</v>
      </c>
      <c r="AN71" s="9"/>
      <c r="AO71" s="9"/>
      <c r="AP71" s="17">
        <v>0</v>
      </c>
      <c r="AQ71" s="17">
        <v>1621</v>
      </c>
      <c r="AR71" s="17">
        <v>0.2</v>
      </c>
      <c r="AS71" s="17">
        <v>0.254</v>
      </c>
      <c r="AT71" s="17">
        <v>0.23076923076923078</v>
      </c>
      <c r="AU71" s="12">
        <v>3.9473684210526314E-2</v>
      </c>
      <c r="AV71" s="12">
        <v>0</v>
      </c>
      <c r="AY71" s="12">
        <v>73692398</v>
      </c>
      <c r="BD71" s="12">
        <v>0.40909090909090912</v>
      </c>
      <c r="BE71" s="12">
        <v>0.2</v>
      </c>
      <c r="BF71" s="12">
        <v>0.23076923076923078</v>
      </c>
      <c r="BG71" s="12">
        <v>3.9473684210526314E-2</v>
      </c>
      <c r="BH71" s="12">
        <v>9.0999999999999998E-2</v>
      </c>
      <c r="BI71" s="12">
        <v>0.254</v>
      </c>
      <c r="BJ71" s="12">
        <v>0</v>
      </c>
      <c r="BK71" s="12">
        <v>0.21199999999999999</v>
      </c>
      <c r="BL71" s="12">
        <v>82</v>
      </c>
      <c r="BM71" s="12">
        <v>105</v>
      </c>
      <c r="BN71" s="12">
        <v>-68</v>
      </c>
      <c r="BO71" s="12">
        <v>358</v>
      </c>
      <c r="BP71" s="12">
        <v>-37</v>
      </c>
      <c r="BQ71" s="12">
        <v>156</v>
      </c>
      <c r="BR71" s="12">
        <v>-198</v>
      </c>
      <c r="BS71" s="12">
        <v>197</v>
      </c>
      <c r="BT71" s="12">
        <v>0.25752375286299617</v>
      </c>
      <c r="BU71" s="12">
        <v>0.66836525291561077</v>
      </c>
      <c r="BV71" s="12">
        <v>0.66497311566878714</v>
      </c>
      <c r="BW71" s="12">
        <v>0.54094272291662326</v>
      </c>
      <c r="BX71" s="12">
        <v>0.45806033786997835</v>
      </c>
      <c r="BY71" s="12">
        <v>1522</v>
      </c>
      <c r="BZ71" s="12">
        <v>0</v>
      </c>
      <c r="CB71" s="12">
        <v>7.6765609007164795E-2</v>
      </c>
      <c r="CC71" s="12">
        <v>18950</v>
      </c>
      <c r="CD71" s="12">
        <v>19030</v>
      </c>
      <c r="CE71" s="12">
        <v>5.3290909090909091</v>
      </c>
      <c r="CH71" s="22">
        <v>42825</v>
      </c>
      <c r="CI71">
        <v>22</v>
      </c>
      <c r="CJ71">
        <v>23</v>
      </c>
      <c r="CK71">
        <v>22</v>
      </c>
      <c r="CL71">
        <v>22</v>
      </c>
      <c r="CM71" s="22">
        <v>42828</v>
      </c>
      <c r="CN71">
        <v>23</v>
      </c>
      <c r="CO71">
        <v>23</v>
      </c>
      <c r="CP71">
        <v>22</v>
      </c>
      <c r="CQ71">
        <v>22</v>
      </c>
      <c r="CR71" s="22">
        <v>42829</v>
      </c>
      <c r="CS71">
        <v>23</v>
      </c>
      <c r="CT71">
        <v>23</v>
      </c>
      <c r="CU71">
        <v>21</v>
      </c>
      <c r="CV71">
        <v>22</v>
      </c>
    </row>
    <row r="72" spans="1:100">
      <c r="A72" s="22">
        <v>42825</v>
      </c>
      <c r="B72">
        <v>338</v>
      </c>
      <c r="C72">
        <v>344</v>
      </c>
      <c r="D72">
        <v>334</v>
      </c>
      <c r="E72">
        <v>336</v>
      </c>
      <c r="F72" s="23">
        <f t="shared" si="12"/>
        <v>-5.9171597633136397E-3</v>
      </c>
      <c r="G72" s="22">
        <v>42828</v>
      </c>
      <c r="H72">
        <v>280</v>
      </c>
      <c r="I72">
        <v>294</v>
      </c>
      <c r="J72">
        <v>256</v>
      </c>
      <c r="K72">
        <v>256</v>
      </c>
      <c r="L72" s="22">
        <v>42829</v>
      </c>
      <c r="M72">
        <v>240</v>
      </c>
      <c r="N72" s="4">
        <v>42828</v>
      </c>
      <c r="O72" s="3" t="s">
        <v>11</v>
      </c>
      <c r="P72" s="3">
        <v>4585</v>
      </c>
      <c r="Q72" s="3" t="s">
        <v>75</v>
      </c>
      <c r="R72" s="3" t="s">
        <v>13</v>
      </c>
      <c r="S72" s="3">
        <v>0.05</v>
      </c>
      <c r="T72" s="3">
        <v>2</v>
      </c>
      <c r="U72" s="3">
        <v>0</v>
      </c>
      <c r="V72" s="3">
        <v>1500</v>
      </c>
      <c r="W72">
        <v>280</v>
      </c>
      <c r="X72" s="4">
        <v>42829</v>
      </c>
      <c r="Y72">
        <v>256</v>
      </c>
      <c r="Z72" s="10">
        <f t="shared" si="13"/>
        <v>-36000</v>
      </c>
      <c r="AA72" s="10">
        <f t="shared" si="11"/>
        <v>36000</v>
      </c>
      <c r="AB72" t="str">
        <f t="shared" si="7"/>
        <v/>
      </c>
      <c r="AC72">
        <f t="shared" si="9"/>
        <v>1800</v>
      </c>
      <c r="AD72">
        <f t="shared" si="10"/>
        <v>0.11111111111111116</v>
      </c>
      <c r="AE72" s="15">
        <v>42829</v>
      </c>
      <c r="AF72" s="9">
        <v>-3.1488063047525605E-3</v>
      </c>
      <c r="AG72" s="12" t="s">
        <v>957</v>
      </c>
      <c r="AH72" s="20">
        <v>42825.99722222222</v>
      </c>
      <c r="AI72" s="12">
        <v>315</v>
      </c>
      <c r="AJ72" s="12">
        <v>-21</v>
      </c>
      <c r="AK72" s="12">
        <v>-6.25E-2</v>
      </c>
      <c r="AL72" s="17">
        <v>21400</v>
      </c>
      <c r="AM72" s="17">
        <v>2.3005952380952381</v>
      </c>
      <c r="AN72" s="17">
        <v>-1</v>
      </c>
      <c r="AO72" s="9"/>
      <c r="AP72" s="17">
        <v>14.88</v>
      </c>
      <c r="AQ72" s="17">
        <v>4098</v>
      </c>
      <c r="AR72" s="17">
        <v>1.1570247933884297E-2</v>
      </c>
      <c r="AS72" s="17">
        <v>0.32400000000000001</v>
      </c>
      <c r="AT72" s="17">
        <v>5.7542129058775178E-3</v>
      </c>
      <c r="AU72" s="12">
        <v>4.4122281752284904E-3</v>
      </c>
      <c r="AV72" s="12">
        <v>0</v>
      </c>
      <c r="AY72" s="12">
        <v>12196500</v>
      </c>
      <c r="BC72" s="15">
        <v>42662</v>
      </c>
      <c r="BD72" s="12">
        <v>2.3005952380952381</v>
      </c>
      <c r="BE72" s="12">
        <v>1.1570247933884297E-2</v>
      </c>
      <c r="BF72" s="12">
        <v>5.7542129058775178E-3</v>
      </c>
      <c r="BG72" s="12">
        <v>4.4122281752284904E-3</v>
      </c>
      <c r="BH72" s="12">
        <v>9.5000000000000001E-2</v>
      </c>
      <c r="BI72" s="12">
        <v>0.32400000000000001</v>
      </c>
      <c r="BJ72" s="12">
        <v>0.13400000000000001</v>
      </c>
      <c r="BK72" s="12">
        <v>0.311</v>
      </c>
      <c r="BL72" s="12">
        <v>-3578</v>
      </c>
      <c r="BM72" s="12">
        <v>-4150</v>
      </c>
      <c r="BN72" s="12">
        <v>8113</v>
      </c>
      <c r="BO72" s="12">
        <v>4267</v>
      </c>
      <c r="BP72" s="12">
        <v>-1188</v>
      </c>
      <c r="BQ72" s="12">
        <v>-8741</v>
      </c>
      <c r="BR72" s="12">
        <v>12360</v>
      </c>
      <c r="BS72" s="12">
        <v>3882</v>
      </c>
      <c r="BT72" s="12">
        <v>0.42637404347228225</v>
      </c>
      <c r="BU72" s="12">
        <v>0.53974705392847555</v>
      </c>
      <c r="BV72" s="12">
        <v>0.48760416253324096</v>
      </c>
      <c r="BW72" s="12">
        <v>0.42169590136173724</v>
      </c>
      <c r="BX72" s="12">
        <v>4.9035731642979655E-2</v>
      </c>
      <c r="BY72" s="12">
        <v>1522</v>
      </c>
      <c r="BZ72" s="12">
        <v>0.17142857142857143</v>
      </c>
      <c r="CB72" s="12">
        <v>7.6765609007164795E-2</v>
      </c>
      <c r="CC72" s="12">
        <v>18950</v>
      </c>
      <c r="CD72" s="12">
        <v>19030</v>
      </c>
      <c r="CE72" s="12">
        <v>29.969087301587301</v>
      </c>
      <c r="CH72" s="22">
        <v>42825</v>
      </c>
      <c r="CI72">
        <v>338</v>
      </c>
      <c r="CJ72">
        <v>344</v>
      </c>
      <c r="CK72">
        <v>334</v>
      </c>
      <c r="CL72">
        <v>336</v>
      </c>
      <c r="CM72" s="22">
        <v>42828</v>
      </c>
      <c r="CN72">
        <v>280</v>
      </c>
      <c r="CO72">
        <v>294</v>
      </c>
      <c r="CP72">
        <v>256</v>
      </c>
      <c r="CQ72">
        <v>256</v>
      </c>
      <c r="CR72" s="22">
        <v>42829</v>
      </c>
      <c r="CS72">
        <v>240</v>
      </c>
      <c r="CT72">
        <v>321</v>
      </c>
      <c r="CU72">
        <v>225</v>
      </c>
      <c r="CV72">
        <v>258</v>
      </c>
    </row>
    <row r="73" spans="1:100">
      <c r="A73" s="22">
        <v>42825</v>
      </c>
      <c r="B73">
        <v>1001</v>
      </c>
      <c r="C73">
        <v>1021</v>
      </c>
      <c r="D73">
        <v>995</v>
      </c>
      <c r="E73">
        <v>999</v>
      </c>
      <c r="F73" s="23">
        <f t="shared" si="12"/>
        <v>-1.9980019980020414E-3</v>
      </c>
      <c r="G73" s="22">
        <v>42828</v>
      </c>
      <c r="H73">
        <v>849</v>
      </c>
      <c r="I73">
        <v>886</v>
      </c>
      <c r="J73">
        <v>849</v>
      </c>
      <c r="K73">
        <v>856</v>
      </c>
      <c r="L73" s="22">
        <v>42829</v>
      </c>
      <c r="M73">
        <v>865</v>
      </c>
      <c r="N73" s="4">
        <v>42828</v>
      </c>
      <c r="O73" s="3" t="s">
        <v>11</v>
      </c>
      <c r="P73" s="3">
        <v>2468</v>
      </c>
      <c r="Q73" s="3" t="s">
        <v>76</v>
      </c>
      <c r="R73" s="3" t="s">
        <v>13</v>
      </c>
      <c r="S73" s="3">
        <v>0.05</v>
      </c>
      <c r="T73" s="3">
        <v>1</v>
      </c>
      <c r="U73" s="3">
        <v>0</v>
      </c>
      <c r="V73" s="3">
        <v>600</v>
      </c>
      <c r="W73">
        <v>849</v>
      </c>
      <c r="X73" s="4">
        <v>42829</v>
      </c>
      <c r="Y73">
        <v>856</v>
      </c>
      <c r="Z73" s="10">
        <f t="shared" si="13"/>
        <v>4200</v>
      </c>
      <c r="AA73" s="10">
        <f t="shared" si="11"/>
        <v>4200</v>
      </c>
      <c r="AB73" t="str">
        <f t="shared" si="7"/>
        <v/>
      </c>
      <c r="AC73">
        <f t="shared" si="9"/>
        <v>1800</v>
      </c>
      <c r="AD73">
        <f t="shared" si="10"/>
        <v>1.8497109826589586E-2</v>
      </c>
      <c r="AE73" s="15">
        <v>42829</v>
      </c>
      <c r="AF73" s="9">
        <v>-3.1488063047525605E-3</v>
      </c>
      <c r="AG73" s="12" t="s">
        <v>954</v>
      </c>
      <c r="AH73" s="20">
        <v>42825.99722222222</v>
      </c>
      <c r="AI73" s="12">
        <v>865</v>
      </c>
      <c r="AJ73" s="12">
        <v>-134</v>
      </c>
      <c r="AK73" s="12">
        <v>-0.1341</v>
      </c>
      <c r="AL73" s="17">
        <v>19700</v>
      </c>
      <c r="AM73" s="17">
        <v>0.67467467467467468</v>
      </c>
      <c r="AN73" s="9"/>
      <c r="AO73" s="9"/>
      <c r="AP73" s="17">
        <v>8.92</v>
      </c>
      <c r="AQ73" s="17">
        <v>9450</v>
      </c>
      <c r="AR73" s="17">
        <v>0.37660485021398005</v>
      </c>
      <c r="AS73" s="17">
        <v>0.29199999999999998</v>
      </c>
      <c r="AT73" s="17">
        <v>0.49186046511627907</v>
      </c>
      <c r="AU73" s="12">
        <v>0.5934883720930233</v>
      </c>
      <c r="AV73" s="12">
        <v>0</v>
      </c>
      <c r="AY73" s="12">
        <v>9459200</v>
      </c>
      <c r="BD73" s="12">
        <v>0.67467467467467468</v>
      </c>
      <c r="BE73" s="12">
        <v>0.37660485021398005</v>
      </c>
      <c r="BF73" s="12">
        <v>0.49186046511627907</v>
      </c>
      <c r="BG73" s="12">
        <v>0.5934883720930233</v>
      </c>
      <c r="BH73" s="12">
        <v>4.7E-2</v>
      </c>
      <c r="BI73" s="12">
        <v>0.29199999999999998</v>
      </c>
      <c r="BJ73" s="12">
        <v>0.115</v>
      </c>
      <c r="BK73" s="12">
        <v>0.47399999999999998</v>
      </c>
      <c r="BL73" s="12">
        <v>929</v>
      </c>
      <c r="BM73" s="12">
        <v>-167</v>
      </c>
      <c r="BN73" s="12">
        <v>-296</v>
      </c>
      <c r="BO73" s="12">
        <v>2323</v>
      </c>
      <c r="BP73" s="12">
        <v>434</v>
      </c>
      <c r="BQ73" s="12">
        <v>-250</v>
      </c>
      <c r="BR73" s="12">
        <v>-335</v>
      </c>
      <c r="BS73" s="12">
        <v>1857</v>
      </c>
      <c r="BT73" s="12">
        <v>0.25752375286299617</v>
      </c>
      <c r="BU73" s="12">
        <v>0.66836525291561077</v>
      </c>
      <c r="BV73" s="12">
        <v>0.66497311566878714</v>
      </c>
      <c r="BW73" s="12">
        <v>0.54094272291662326</v>
      </c>
      <c r="BX73" s="12">
        <v>0.45806033786997835</v>
      </c>
      <c r="BY73" s="12">
        <v>1522</v>
      </c>
      <c r="BZ73" s="12">
        <v>0</v>
      </c>
      <c r="CB73" s="12">
        <v>7.6765609007164795E-2</v>
      </c>
      <c r="CC73" s="12">
        <v>18950</v>
      </c>
      <c r="CD73" s="12">
        <v>19030</v>
      </c>
      <c r="CE73" s="12">
        <v>8.788762095428762</v>
      </c>
      <c r="CH73" s="22">
        <v>42825</v>
      </c>
      <c r="CI73">
        <v>1001</v>
      </c>
      <c r="CJ73">
        <v>1021</v>
      </c>
      <c r="CK73">
        <v>995</v>
      </c>
      <c r="CL73">
        <v>999</v>
      </c>
      <c r="CM73" s="22">
        <v>42828</v>
      </c>
      <c r="CN73">
        <v>849</v>
      </c>
      <c r="CO73">
        <v>886</v>
      </c>
      <c r="CP73">
        <v>849</v>
      </c>
      <c r="CQ73">
        <v>856</v>
      </c>
      <c r="CR73" s="22">
        <v>42829</v>
      </c>
      <c r="CS73">
        <v>865</v>
      </c>
      <c r="CT73">
        <v>874</v>
      </c>
      <c r="CU73">
        <v>802</v>
      </c>
      <c r="CV73">
        <v>820</v>
      </c>
    </row>
    <row r="74" spans="1:100">
      <c r="A74" s="22">
        <v>42825</v>
      </c>
      <c r="B74">
        <v>757</v>
      </c>
      <c r="C74">
        <v>757</v>
      </c>
      <c r="D74">
        <v>757</v>
      </c>
      <c r="E74">
        <v>757</v>
      </c>
      <c r="F74" s="23">
        <f t="shared" si="12"/>
        <v>0</v>
      </c>
      <c r="G74" s="22">
        <v>42828</v>
      </c>
      <c r="H74">
        <v>800</v>
      </c>
      <c r="I74">
        <v>840</v>
      </c>
      <c r="J74">
        <v>735</v>
      </c>
      <c r="K74">
        <v>745</v>
      </c>
      <c r="L74" s="22">
        <v>42829</v>
      </c>
      <c r="M74">
        <v>730</v>
      </c>
      <c r="N74" s="4">
        <v>42828</v>
      </c>
      <c r="O74" s="3" t="s">
        <v>15</v>
      </c>
      <c r="P74" s="3">
        <v>2454</v>
      </c>
      <c r="Q74" s="3" t="s">
        <v>67</v>
      </c>
      <c r="R74" s="3" t="s">
        <v>17</v>
      </c>
      <c r="S74" s="3">
        <v>0.05</v>
      </c>
      <c r="T74" s="3">
        <v>2</v>
      </c>
      <c r="U74" s="3">
        <v>0</v>
      </c>
      <c r="V74" s="3">
        <v>700</v>
      </c>
      <c r="W74">
        <v>800</v>
      </c>
      <c r="X74" s="4">
        <v>42829</v>
      </c>
      <c r="Y74">
        <v>745</v>
      </c>
      <c r="Z74" s="10">
        <f t="shared" si="13"/>
        <v>-38500</v>
      </c>
      <c r="AA74" s="10">
        <f t="shared" si="11"/>
        <v>38500</v>
      </c>
      <c r="AB74" t="str">
        <f t="shared" si="7"/>
        <v/>
      </c>
      <c r="AC74">
        <f t="shared" si="9"/>
        <v>1800</v>
      </c>
      <c r="AD74">
        <f t="shared" si="10"/>
        <v>3.2648125755743607E-2</v>
      </c>
      <c r="AE74" s="15">
        <v>42829</v>
      </c>
      <c r="AF74" s="9">
        <v>-3.1488063047525605E-3</v>
      </c>
      <c r="AG74" s="12" t="s">
        <v>960</v>
      </c>
      <c r="AH74" s="20">
        <v>42825.996527777781</v>
      </c>
      <c r="AI74" s="12">
        <v>827</v>
      </c>
      <c r="AJ74" s="12">
        <v>70</v>
      </c>
      <c r="AK74" s="12">
        <v>9.2499999999999999E-2</v>
      </c>
      <c r="AL74" s="17">
        <v>12500</v>
      </c>
      <c r="AM74" s="17">
        <v>0.39101717305151917</v>
      </c>
      <c r="AN74" s="9"/>
      <c r="AO74" s="9"/>
      <c r="AP74" s="17">
        <v>0</v>
      </c>
      <c r="AQ74" s="17">
        <v>10245</v>
      </c>
      <c r="AR74" s="17">
        <v>1</v>
      </c>
      <c r="AS74" s="17">
        <v>9.7000000000000003E-2</v>
      </c>
      <c r="AT74" s="17">
        <v>1</v>
      </c>
      <c r="AU74" s="12">
        <v>0.44503735325506938</v>
      </c>
      <c r="AV74" s="12">
        <v>0</v>
      </c>
      <c r="AY74" s="12">
        <v>13533700</v>
      </c>
      <c r="BD74" s="12">
        <v>0.39101717305151917</v>
      </c>
      <c r="BE74" s="12">
        <v>1</v>
      </c>
      <c r="BF74" s="12">
        <v>1</v>
      </c>
      <c r="BG74" s="12">
        <v>0.44503735325506938</v>
      </c>
      <c r="BH74" s="12">
        <v>0</v>
      </c>
      <c r="BI74" s="12">
        <v>9.7000000000000003E-2</v>
      </c>
      <c r="BJ74" s="12">
        <v>0</v>
      </c>
      <c r="BK74" s="12">
        <v>0.85899999999999999</v>
      </c>
      <c r="BL74" s="12">
        <v>242</v>
      </c>
      <c r="BM74" s="12">
        <v>-608</v>
      </c>
      <c r="BN74" s="12">
        <v>-34</v>
      </c>
      <c r="BO74" s="12">
        <v>2297</v>
      </c>
      <c r="BP74" s="12">
        <v>179</v>
      </c>
      <c r="BQ74" s="12">
        <v>-280</v>
      </c>
      <c r="BR74" s="12">
        <v>-66</v>
      </c>
      <c r="BS74" s="12">
        <v>2697</v>
      </c>
      <c r="BT74" s="12">
        <v>0.33874666152167493</v>
      </c>
      <c r="BU74" s="12">
        <v>0.62044739859542453</v>
      </c>
      <c r="BV74" s="12">
        <v>0.61303593867478856</v>
      </c>
      <c r="BW74" s="12">
        <v>0.49438769781129382</v>
      </c>
      <c r="BX74" s="12">
        <v>0.44353209331475668</v>
      </c>
      <c r="BY74" s="12">
        <v>1522</v>
      </c>
      <c r="BZ74" s="12">
        <v>0.45977011494252873</v>
      </c>
      <c r="CB74" s="12">
        <v>7.6765609007164795E-2</v>
      </c>
      <c r="CC74" s="12">
        <v>18950</v>
      </c>
      <c r="CD74" s="12">
        <v>19030</v>
      </c>
      <c r="CE74" s="12">
        <v>5.0936503742844561</v>
      </c>
      <c r="CH74" s="22">
        <v>42825</v>
      </c>
      <c r="CI74">
        <v>757</v>
      </c>
      <c r="CJ74">
        <v>757</v>
      </c>
      <c r="CK74">
        <v>757</v>
      </c>
      <c r="CL74">
        <v>757</v>
      </c>
      <c r="CM74" s="22">
        <v>42828</v>
      </c>
      <c r="CN74">
        <v>800</v>
      </c>
      <c r="CO74">
        <v>840</v>
      </c>
      <c r="CP74">
        <v>735</v>
      </c>
      <c r="CQ74">
        <v>745</v>
      </c>
      <c r="CR74" s="22">
        <v>42829</v>
      </c>
      <c r="CS74">
        <v>730</v>
      </c>
      <c r="CT74">
        <v>764</v>
      </c>
      <c r="CU74">
        <v>698</v>
      </c>
      <c r="CV74">
        <v>721</v>
      </c>
    </row>
    <row r="75" spans="1:100">
      <c r="A75" s="22">
        <v>42825</v>
      </c>
      <c r="B75">
        <v>2850</v>
      </c>
      <c r="C75">
        <v>3050</v>
      </c>
      <c r="D75">
        <v>2750</v>
      </c>
      <c r="E75">
        <v>3050</v>
      </c>
      <c r="F75" s="23">
        <f t="shared" si="12"/>
        <v>7.0175438596491224E-2</v>
      </c>
      <c r="G75" s="22">
        <v>42828</v>
      </c>
      <c r="H75">
        <v>3300</v>
      </c>
      <c r="I75">
        <v>3550</v>
      </c>
      <c r="J75">
        <v>3000</v>
      </c>
      <c r="K75">
        <v>3100</v>
      </c>
      <c r="L75" s="22">
        <v>42829</v>
      </c>
      <c r="M75">
        <v>3085</v>
      </c>
      <c r="N75" s="4">
        <v>42828</v>
      </c>
      <c r="O75" s="3" t="s">
        <v>15</v>
      </c>
      <c r="P75" s="3">
        <v>9325</v>
      </c>
      <c r="Q75" s="3" t="s">
        <v>31</v>
      </c>
      <c r="R75" s="3" t="s">
        <v>17</v>
      </c>
      <c r="S75" s="3">
        <v>0.05</v>
      </c>
      <c r="T75" s="1"/>
      <c r="U75" s="3">
        <v>0</v>
      </c>
      <c r="V75" s="3">
        <v>100</v>
      </c>
      <c r="W75">
        <v>3300</v>
      </c>
      <c r="X75" s="4">
        <v>42829</v>
      </c>
      <c r="Y75">
        <v>3100</v>
      </c>
      <c r="Z75" s="10">
        <f t="shared" si="13"/>
        <v>-20000</v>
      </c>
      <c r="AA75" s="10">
        <f t="shared" si="11"/>
        <v>20000</v>
      </c>
      <c r="AB75" t="str">
        <f t="shared" si="7"/>
        <v/>
      </c>
      <c r="AC75">
        <f t="shared" si="9"/>
        <v>1800</v>
      </c>
      <c r="AD75">
        <f t="shared" si="10"/>
        <v>0.48031496062992129</v>
      </c>
      <c r="AE75" s="15">
        <v>42829</v>
      </c>
      <c r="AF75" s="9">
        <v>-3.1488063047525605E-3</v>
      </c>
      <c r="AG75" s="12" t="s">
        <v>957</v>
      </c>
      <c r="AH75" s="20">
        <v>42825.98333333333</v>
      </c>
      <c r="AI75" s="12">
        <v>6350</v>
      </c>
      <c r="AJ75" s="12">
        <v>250</v>
      </c>
      <c r="AK75" s="12">
        <v>4.1000000000000002E-2</v>
      </c>
      <c r="AL75" s="17">
        <v>11500</v>
      </c>
      <c r="AM75" s="17">
        <v>0.45901639344262296</v>
      </c>
      <c r="AN75" s="9"/>
      <c r="AO75" s="9"/>
      <c r="AP75" s="17">
        <v>66.930000000000007</v>
      </c>
      <c r="AQ75" s="17">
        <v>15387</v>
      </c>
      <c r="AR75" s="17">
        <v>1</v>
      </c>
      <c r="AS75" s="9"/>
      <c r="AT75" s="17">
        <v>1</v>
      </c>
      <c r="AU75" s="12">
        <v>1</v>
      </c>
      <c r="AV75" s="12">
        <v>0</v>
      </c>
      <c r="AY75" s="12">
        <v>2522500</v>
      </c>
      <c r="BD75" s="12">
        <v>0.45901639344262296</v>
      </c>
      <c r="BE75" s="12">
        <v>1</v>
      </c>
      <c r="BF75" s="12">
        <v>1</v>
      </c>
      <c r="BG75" s="12">
        <v>1</v>
      </c>
      <c r="BT75" s="12">
        <v>0.42637404347228225</v>
      </c>
      <c r="BU75" s="12">
        <v>0.53974705392847555</v>
      </c>
      <c r="BV75" s="12">
        <v>0.48760416253324096</v>
      </c>
      <c r="BW75" s="12">
        <v>0.42169590136173724</v>
      </c>
      <c r="BX75" s="12">
        <v>4.9035731642979655E-2</v>
      </c>
      <c r="BY75" s="12">
        <v>1522</v>
      </c>
      <c r="BZ75" s="12">
        <v>0.84393063583815031</v>
      </c>
      <c r="CB75" s="12">
        <v>7.6765609007164795E-2</v>
      </c>
      <c r="CC75" s="12">
        <v>18950</v>
      </c>
      <c r="CD75" s="12">
        <v>19030</v>
      </c>
      <c r="CE75" s="12">
        <v>5.9794535519125684</v>
      </c>
      <c r="CH75" s="22">
        <v>42825</v>
      </c>
      <c r="CI75">
        <v>2850</v>
      </c>
      <c r="CJ75">
        <v>3050</v>
      </c>
      <c r="CK75">
        <v>2750</v>
      </c>
      <c r="CL75">
        <v>3050</v>
      </c>
      <c r="CM75" s="22">
        <v>42828</v>
      </c>
      <c r="CN75">
        <v>3300</v>
      </c>
      <c r="CO75">
        <v>3550</v>
      </c>
      <c r="CP75">
        <v>3000</v>
      </c>
      <c r="CQ75">
        <v>3100</v>
      </c>
      <c r="CR75" s="22">
        <v>42829</v>
      </c>
      <c r="CS75">
        <v>3085</v>
      </c>
      <c r="CT75">
        <v>3600</v>
      </c>
      <c r="CU75">
        <v>2990</v>
      </c>
      <c r="CV75">
        <v>3600</v>
      </c>
    </row>
    <row r="76" spans="1:100">
      <c r="A76" s="22">
        <v>42825</v>
      </c>
      <c r="B76">
        <v>2938</v>
      </c>
      <c r="C76">
        <v>3035</v>
      </c>
      <c r="D76">
        <v>2907</v>
      </c>
      <c r="E76">
        <v>2945</v>
      </c>
      <c r="F76" s="23">
        <f t="shared" si="12"/>
        <v>2.3825731790334537E-3</v>
      </c>
      <c r="G76" s="22">
        <v>42828</v>
      </c>
      <c r="H76">
        <v>3200</v>
      </c>
      <c r="I76">
        <v>3215</v>
      </c>
      <c r="J76">
        <v>3055</v>
      </c>
      <c r="K76">
        <v>3075</v>
      </c>
      <c r="L76" s="22">
        <v>42829</v>
      </c>
      <c r="M76">
        <v>3045</v>
      </c>
      <c r="N76" s="4">
        <v>42828</v>
      </c>
      <c r="O76" s="3" t="s">
        <v>15</v>
      </c>
      <c r="P76" s="3">
        <v>3928</v>
      </c>
      <c r="Q76" s="3" t="s">
        <v>77</v>
      </c>
      <c r="R76" s="3" t="s">
        <v>17</v>
      </c>
      <c r="S76" s="3">
        <v>0.05</v>
      </c>
      <c r="T76" s="1"/>
      <c r="U76" s="3">
        <v>0</v>
      </c>
      <c r="V76" s="3">
        <v>200</v>
      </c>
      <c r="W76">
        <v>3200</v>
      </c>
      <c r="X76" s="4">
        <v>42829</v>
      </c>
      <c r="Y76">
        <v>3075</v>
      </c>
      <c r="Z76" s="10">
        <f t="shared" si="13"/>
        <v>-25000</v>
      </c>
      <c r="AA76" s="10">
        <f t="shared" si="11"/>
        <v>25000</v>
      </c>
      <c r="AB76" t="str">
        <f t="shared" si="7"/>
        <v/>
      </c>
      <c r="AC76">
        <f t="shared" si="9"/>
        <v>1800</v>
      </c>
      <c r="AD76">
        <f t="shared" si="10"/>
        <v>1.0819165378670781E-2</v>
      </c>
      <c r="AE76" s="15">
        <v>42829</v>
      </c>
      <c r="AF76" s="9">
        <v>-3.1488063047525605E-3</v>
      </c>
      <c r="AG76" s="12" t="s">
        <v>957</v>
      </c>
      <c r="AH76" s="20">
        <v>42825.995138888888</v>
      </c>
      <c r="AI76" s="12">
        <v>3235</v>
      </c>
      <c r="AJ76" s="12">
        <v>290</v>
      </c>
      <c r="AK76" s="12">
        <v>9.8500000000000004E-2</v>
      </c>
      <c r="AL76" s="17">
        <v>11200</v>
      </c>
      <c r="AM76" s="17">
        <v>1.1162988115449914</v>
      </c>
      <c r="AN76" s="9"/>
      <c r="AO76" s="9"/>
      <c r="AP76" s="17">
        <v>241.12</v>
      </c>
      <c r="AQ76" s="17">
        <v>23878</v>
      </c>
      <c r="AR76" s="17">
        <v>0.4558599695585997</v>
      </c>
      <c r="AS76" s="17">
        <v>0.115</v>
      </c>
      <c r="AT76" s="17">
        <v>0.45716816398835886</v>
      </c>
      <c r="AU76" s="12">
        <v>0.5212053571428571</v>
      </c>
      <c r="AV76" s="12">
        <v>0</v>
      </c>
      <c r="AY76" s="12">
        <v>8108000</v>
      </c>
      <c r="BD76" s="12">
        <v>1.1162988115449914</v>
      </c>
      <c r="BE76" s="12">
        <v>0.4558599695585997</v>
      </c>
      <c r="BF76" s="12">
        <v>0.45716816398835886</v>
      </c>
      <c r="BG76" s="12">
        <v>0.5212053571428571</v>
      </c>
      <c r="BH76" s="12">
        <v>8.0000000000000002E-3</v>
      </c>
      <c r="BI76" s="12">
        <v>0.115</v>
      </c>
      <c r="BJ76" s="12">
        <v>1E-3</v>
      </c>
      <c r="BK76" s="12">
        <v>0.77400000000000002</v>
      </c>
      <c r="BL76" s="12">
        <v>-101</v>
      </c>
      <c r="BM76" s="12">
        <v>-540</v>
      </c>
      <c r="BN76" s="12">
        <v>2086</v>
      </c>
      <c r="BO76" s="12">
        <v>1732</v>
      </c>
      <c r="BP76" s="12">
        <v>57</v>
      </c>
      <c r="BQ76" s="12">
        <v>-34</v>
      </c>
      <c r="BR76" s="12">
        <v>194</v>
      </c>
      <c r="BS76" s="12">
        <v>288</v>
      </c>
      <c r="BT76" s="12">
        <v>0.42637404347228225</v>
      </c>
      <c r="BU76" s="12">
        <v>0.53974705392847555</v>
      </c>
      <c r="BV76" s="12">
        <v>0.48760416253324096</v>
      </c>
      <c r="BW76" s="12">
        <v>0.42169590136173724</v>
      </c>
      <c r="BX76" s="12">
        <v>4.9035731642979655E-2</v>
      </c>
      <c r="BY76" s="12">
        <v>1522</v>
      </c>
      <c r="BZ76" s="12">
        <v>0</v>
      </c>
      <c r="CB76" s="12">
        <v>7.6765609007164795E-2</v>
      </c>
      <c r="CC76" s="12">
        <v>18950</v>
      </c>
      <c r="CD76" s="12">
        <v>19030</v>
      </c>
      <c r="CE76" s="12">
        <v>14.541652518392754</v>
      </c>
      <c r="CH76" s="22">
        <v>42825</v>
      </c>
      <c r="CI76">
        <v>2938</v>
      </c>
      <c r="CJ76">
        <v>3035</v>
      </c>
      <c r="CK76">
        <v>2907</v>
      </c>
      <c r="CL76">
        <v>2945</v>
      </c>
      <c r="CM76" s="22">
        <v>42828</v>
      </c>
      <c r="CN76">
        <v>3200</v>
      </c>
      <c r="CO76">
        <v>3215</v>
      </c>
      <c r="CP76">
        <v>3055</v>
      </c>
      <c r="CQ76">
        <v>3075</v>
      </c>
      <c r="CR76" s="22">
        <v>42829</v>
      </c>
      <c r="CS76">
        <v>3045</v>
      </c>
      <c r="CT76">
        <v>3090</v>
      </c>
      <c r="CU76">
        <v>2825</v>
      </c>
      <c r="CV76">
        <v>2895</v>
      </c>
    </row>
    <row r="77" spans="1:100">
      <c r="A77" s="22">
        <v>42825</v>
      </c>
      <c r="B77">
        <v>1173</v>
      </c>
      <c r="C77">
        <v>1350</v>
      </c>
      <c r="D77">
        <v>1173</v>
      </c>
      <c r="E77">
        <v>1350</v>
      </c>
      <c r="F77" s="23">
        <f t="shared" si="12"/>
        <v>0.15089514066496168</v>
      </c>
      <c r="G77" s="22">
        <v>42828</v>
      </c>
      <c r="H77">
        <v>1475</v>
      </c>
      <c r="I77">
        <v>1600</v>
      </c>
      <c r="J77">
        <v>1302</v>
      </c>
      <c r="K77">
        <v>1362</v>
      </c>
      <c r="L77" s="22">
        <v>42829</v>
      </c>
      <c r="M77">
        <v>1352</v>
      </c>
      <c r="N77" s="4">
        <v>42828</v>
      </c>
      <c r="O77" s="3" t="s">
        <v>15</v>
      </c>
      <c r="P77" s="3">
        <v>6545</v>
      </c>
      <c r="Q77" s="3" t="s">
        <v>37</v>
      </c>
      <c r="R77" s="3" t="s">
        <v>17</v>
      </c>
      <c r="S77" s="3">
        <v>0.05</v>
      </c>
      <c r="T77" s="1"/>
      <c r="U77" s="3">
        <v>0</v>
      </c>
      <c r="V77" s="3">
        <v>100</v>
      </c>
      <c r="W77">
        <v>1475</v>
      </c>
      <c r="X77" s="4">
        <v>42829</v>
      </c>
      <c r="Y77">
        <v>1362</v>
      </c>
      <c r="Z77" s="10">
        <f t="shared" si="13"/>
        <v>-11300</v>
      </c>
      <c r="AA77" s="10">
        <f t="shared" si="11"/>
        <v>11300</v>
      </c>
      <c r="AB77" t="str">
        <f t="shared" ref="AB77:AB140" si="14">IF(AND(O77="夜間上昇",T77=1,AF77&gt;0),Z77,"")</f>
        <v/>
      </c>
      <c r="AC77">
        <f t="shared" si="9"/>
        <v>1800</v>
      </c>
      <c r="AD77">
        <f t="shared" si="10"/>
        <v>0.76209677419354838</v>
      </c>
      <c r="AE77" s="15">
        <v>42829</v>
      </c>
      <c r="AF77" s="9">
        <v>-3.1488063047525605E-3</v>
      </c>
      <c r="AG77" s="12" t="s">
        <v>957</v>
      </c>
      <c r="AH77" s="20">
        <v>42825.996527777781</v>
      </c>
      <c r="AI77" s="12">
        <v>6200</v>
      </c>
      <c r="AJ77" s="12">
        <v>800</v>
      </c>
      <c r="AK77" s="12">
        <v>0.14810000000000001</v>
      </c>
      <c r="AL77" s="17">
        <v>7600</v>
      </c>
      <c r="AM77" s="17">
        <v>0.26851851851851855</v>
      </c>
      <c r="AN77" s="9"/>
      <c r="AO77" s="9"/>
      <c r="AP77" s="17">
        <v>269.60000000000002</v>
      </c>
      <c r="AQ77" s="17">
        <v>6774</v>
      </c>
      <c r="AR77" s="17">
        <v>0.77241379310344827</v>
      </c>
      <c r="AS77" s="9"/>
      <c r="AT77" s="17">
        <v>0.77241379310344827</v>
      </c>
      <c r="AU77" s="12">
        <v>0.77241379310344827</v>
      </c>
      <c r="AV77" s="12">
        <v>0</v>
      </c>
      <c r="AY77" s="12">
        <v>1254400</v>
      </c>
      <c r="BD77" s="12">
        <v>0.26851851851851855</v>
      </c>
      <c r="BE77" s="12">
        <v>0.77241379310344827</v>
      </c>
      <c r="BF77" s="12">
        <v>0.77241379310344827</v>
      </c>
      <c r="BG77" s="12">
        <v>0.77241379310344827</v>
      </c>
      <c r="BT77" s="12">
        <v>0.42637404347228225</v>
      </c>
      <c r="BU77" s="12">
        <v>0.53974705392847555</v>
      </c>
      <c r="BV77" s="12">
        <v>0.48760416253324096</v>
      </c>
      <c r="BW77" s="12">
        <v>0.42169590136173724</v>
      </c>
      <c r="BX77" s="12">
        <v>4.9035731642979655E-2</v>
      </c>
      <c r="BY77" s="12">
        <v>1522</v>
      </c>
      <c r="BZ77" s="12">
        <v>0.42857142857142855</v>
      </c>
      <c r="CB77" s="12">
        <v>7.6765609007164795E-2</v>
      </c>
      <c r="CC77" s="12">
        <v>18950</v>
      </c>
      <c r="CD77" s="12">
        <v>19030</v>
      </c>
      <c r="CE77" s="12">
        <v>3.4979012345679013</v>
      </c>
      <c r="CH77" s="22">
        <v>42825</v>
      </c>
      <c r="CI77">
        <v>1173</v>
      </c>
      <c r="CJ77">
        <v>1350</v>
      </c>
      <c r="CK77">
        <v>1173</v>
      </c>
      <c r="CL77">
        <v>1350</v>
      </c>
      <c r="CM77" s="22">
        <v>42828</v>
      </c>
      <c r="CN77">
        <v>1475</v>
      </c>
      <c r="CO77">
        <v>1600</v>
      </c>
      <c r="CP77">
        <v>1302</v>
      </c>
      <c r="CQ77">
        <v>1362</v>
      </c>
      <c r="CR77" s="22">
        <v>42829</v>
      </c>
      <c r="CS77">
        <v>1352</v>
      </c>
      <c r="CT77">
        <v>1572</v>
      </c>
      <c r="CU77">
        <v>1315</v>
      </c>
      <c r="CV77">
        <v>1475</v>
      </c>
    </row>
    <row r="78" spans="1:100">
      <c r="A78" s="22">
        <v>42825</v>
      </c>
      <c r="B78">
        <v>281</v>
      </c>
      <c r="C78">
        <v>282</v>
      </c>
      <c r="D78">
        <v>279</v>
      </c>
      <c r="E78">
        <v>279</v>
      </c>
      <c r="F78" s="23">
        <f t="shared" si="12"/>
        <v>-7.1174377224199059E-3</v>
      </c>
      <c r="G78" s="22">
        <v>42828</v>
      </c>
      <c r="H78">
        <v>272</v>
      </c>
      <c r="I78">
        <v>274</v>
      </c>
      <c r="J78">
        <v>263</v>
      </c>
      <c r="K78">
        <v>265</v>
      </c>
      <c r="L78" s="22">
        <v>42829</v>
      </c>
      <c r="M78">
        <v>267</v>
      </c>
      <c r="N78" s="4">
        <v>42828</v>
      </c>
      <c r="O78" s="3" t="s">
        <v>11</v>
      </c>
      <c r="P78" s="3">
        <v>4829</v>
      </c>
      <c r="Q78" s="3" t="s">
        <v>78</v>
      </c>
      <c r="R78" s="3" t="s">
        <v>13</v>
      </c>
      <c r="S78" s="3">
        <v>0.05</v>
      </c>
      <c r="T78" s="3">
        <v>1</v>
      </c>
      <c r="U78" s="3">
        <v>0</v>
      </c>
      <c r="V78" s="3">
        <v>1800</v>
      </c>
      <c r="W78">
        <v>272</v>
      </c>
      <c r="X78" s="4">
        <v>42829</v>
      </c>
      <c r="Y78">
        <v>265</v>
      </c>
      <c r="Z78" s="10">
        <f t="shared" si="13"/>
        <v>-12600</v>
      </c>
      <c r="AA78" s="10">
        <f t="shared" si="11"/>
        <v>12600</v>
      </c>
      <c r="AB78" t="str">
        <f t="shared" si="14"/>
        <v/>
      </c>
      <c r="AC78">
        <f t="shared" si="9"/>
        <v>1800</v>
      </c>
      <c r="AD78">
        <f t="shared" si="10"/>
        <v>3.4220532319391594E-2</v>
      </c>
      <c r="AE78" s="15">
        <v>42829</v>
      </c>
      <c r="AF78" s="9">
        <v>-3.1488063047525605E-3</v>
      </c>
      <c r="AG78" s="12" t="s">
        <v>962</v>
      </c>
      <c r="AH78" s="20">
        <v>42825.95416666667</v>
      </c>
      <c r="AI78" s="12">
        <v>263</v>
      </c>
      <c r="AJ78" s="12">
        <v>-16</v>
      </c>
      <c r="AK78" s="12">
        <v>-5.7299999999999997E-2</v>
      </c>
      <c r="AL78" s="17">
        <v>5600</v>
      </c>
      <c r="AM78" s="17">
        <v>0.1111111111111111</v>
      </c>
      <c r="AN78" s="9"/>
      <c r="AO78" s="17">
        <v>0</v>
      </c>
      <c r="AP78" s="17">
        <v>6.86</v>
      </c>
      <c r="AQ78" s="17">
        <v>11318</v>
      </c>
      <c r="AR78" s="17">
        <v>0.55128205128205132</v>
      </c>
      <c r="AS78" s="17">
        <v>0.123</v>
      </c>
      <c r="AT78" s="17">
        <v>0.37172774869109948</v>
      </c>
      <c r="AU78" s="12">
        <v>0.42962962962962964</v>
      </c>
      <c r="AV78" s="12">
        <v>1.08</v>
      </c>
      <c r="AY78" s="12">
        <v>40567200</v>
      </c>
      <c r="BD78" s="12">
        <v>0.1111111111111111</v>
      </c>
      <c r="BE78" s="12">
        <v>0.55128205128205132</v>
      </c>
      <c r="BF78" s="12">
        <v>0.37172774869109948</v>
      </c>
      <c r="BG78" s="12">
        <v>0.42962962962962964</v>
      </c>
      <c r="BH78" s="12">
        <v>1E-3</v>
      </c>
      <c r="BI78" s="12">
        <v>0.123</v>
      </c>
      <c r="BJ78" s="12">
        <v>0</v>
      </c>
      <c r="BK78" s="12">
        <v>0.68600000000000005</v>
      </c>
      <c r="BL78" s="12">
        <v>523</v>
      </c>
      <c r="BM78" s="12">
        <v>282</v>
      </c>
      <c r="BN78" s="12">
        <v>-82</v>
      </c>
      <c r="BO78" s="12">
        <v>2271</v>
      </c>
      <c r="BP78" s="12">
        <v>217</v>
      </c>
      <c r="BQ78" s="12">
        <v>258</v>
      </c>
      <c r="BR78" s="12">
        <v>-51</v>
      </c>
      <c r="BS78" s="12">
        <v>1515</v>
      </c>
      <c r="BT78" s="12">
        <v>0.20229438725704685</v>
      </c>
      <c r="BU78" s="12">
        <v>0.71310722641267454</v>
      </c>
      <c r="BV78" s="12">
        <v>0.72113313099410936</v>
      </c>
      <c r="BW78" s="12">
        <v>0.61271215264140988</v>
      </c>
      <c r="BX78" s="12">
        <v>0.35374484811476276</v>
      </c>
      <c r="BY78" s="12">
        <v>1522</v>
      </c>
      <c r="BZ78" s="12">
        <v>0.69230769230769229</v>
      </c>
      <c r="CB78" s="12">
        <v>7.6765609007164795E-2</v>
      </c>
      <c r="CC78" s="12">
        <v>18950</v>
      </c>
      <c r="CD78" s="12">
        <v>19030</v>
      </c>
      <c r="CE78" s="12">
        <v>1.4474074074074073</v>
      </c>
      <c r="CH78" s="22">
        <v>42825</v>
      </c>
      <c r="CI78">
        <v>281</v>
      </c>
      <c r="CJ78">
        <v>282</v>
      </c>
      <c r="CK78">
        <v>279</v>
      </c>
      <c r="CL78">
        <v>279</v>
      </c>
      <c r="CM78" s="22">
        <v>42828</v>
      </c>
      <c r="CN78">
        <v>272</v>
      </c>
      <c r="CO78">
        <v>274</v>
      </c>
      <c r="CP78">
        <v>263</v>
      </c>
      <c r="CQ78">
        <v>265</v>
      </c>
      <c r="CR78" s="22">
        <v>42829</v>
      </c>
      <c r="CS78">
        <v>267</v>
      </c>
      <c r="CT78">
        <v>268</v>
      </c>
      <c r="CU78">
        <v>261</v>
      </c>
      <c r="CV78">
        <v>262</v>
      </c>
    </row>
    <row r="79" spans="1:100">
      <c r="A79" s="22">
        <v>42825</v>
      </c>
      <c r="B79">
        <v>344</v>
      </c>
      <c r="C79">
        <v>344</v>
      </c>
      <c r="D79">
        <v>286</v>
      </c>
      <c r="E79">
        <v>344</v>
      </c>
      <c r="F79" s="23">
        <f t="shared" si="12"/>
        <v>0</v>
      </c>
      <c r="G79" s="22">
        <v>42828</v>
      </c>
      <c r="H79">
        <v>333</v>
      </c>
      <c r="I79">
        <v>424</v>
      </c>
      <c r="J79">
        <v>329</v>
      </c>
      <c r="K79">
        <v>391</v>
      </c>
      <c r="L79" s="22">
        <v>42829</v>
      </c>
      <c r="M79">
        <v>391</v>
      </c>
      <c r="N79" s="4">
        <v>42828</v>
      </c>
      <c r="O79" s="3" t="s">
        <v>15</v>
      </c>
      <c r="P79" s="3">
        <v>7425</v>
      </c>
      <c r="Q79" s="3" t="s">
        <v>79</v>
      </c>
      <c r="R79" s="3" t="s">
        <v>17</v>
      </c>
      <c r="S79" s="3">
        <v>0.05</v>
      </c>
      <c r="T79" s="3">
        <v>2</v>
      </c>
      <c r="U79" s="3">
        <v>0</v>
      </c>
      <c r="V79" s="3">
        <v>2000</v>
      </c>
      <c r="W79">
        <v>333</v>
      </c>
      <c r="X79" s="4">
        <v>42829</v>
      </c>
      <c r="Y79">
        <v>391</v>
      </c>
      <c r="Z79" s="10">
        <f t="shared" si="13"/>
        <v>116000</v>
      </c>
      <c r="AA79" s="10">
        <f t="shared" si="11"/>
        <v>116000</v>
      </c>
      <c r="AB79" t="str">
        <f t="shared" si="14"/>
        <v/>
      </c>
      <c r="AC79">
        <f t="shared" si="9"/>
        <v>1800</v>
      </c>
      <c r="AD79">
        <f t="shared" si="10"/>
        <v>7.7562326869806131E-2</v>
      </c>
      <c r="AE79" s="15">
        <v>42829</v>
      </c>
      <c r="AF79" s="9">
        <v>-3.1488063047525605E-3</v>
      </c>
      <c r="AG79" s="12" t="s">
        <v>960</v>
      </c>
      <c r="AH79" s="20">
        <v>42825.993055555555</v>
      </c>
      <c r="AI79" s="12">
        <v>361</v>
      </c>
      <c r="AJ79" s="12">
        <v>17</v>
      </c>
      <c r="AK79" s="12">
        <v>4.9399999999999999E-2</v>
      </c>
      <c r="AL79" s="17">
        <v>5000</v>
      </c>
      <c r="AM79" s="17">
        <v>0.31686046511627908</v>
      </c>
      <c r="AN79" s="9"/>
      <c r="AO79" s="9"/>
      <c r="AP79" s="17">
        <v>0</v>
      </c>
      <c r="AQ79" s="17">
        <v>2993</v>
      </c>
      <c r="AR79" s="17">
        <v>1</v>
      </c>
      <c r="AS79" s="17">
        <v>0.187</v>
      </c>
      <c r="AT79" s="17">
        <v>1</v>
      </c>
      <c r="AU79" s="12">
        <v>0.83870967741935487</v>
      </c>
      <c r="AV79" s="12">
        <v>2.33</v>
      </c>
      <c r="AY79" s="12">
        <v>8701656</v>
      </c>
      <c r="BD79" s="12">
        <v>0.31686046511627908</v>
      </c>
      <c r="BE79" s="12">
        <v>1</v>
      </c>
      <c r="BF79" s="12">
        <v>1</v>
      </c>
      <c r="BG79" s="12">
        <v>0.83870967741935487</v>
      </c>
      <c r="BH79" s="12">
        <v>0</v>
      </c>
      <c r="BI79" s="12">
        <v>0.187</v>
      </c>
      <c r="BJ79" s="12">
        <v>0</v>
      </c>
      <c r="BK79" s="12">
        <v>0.73299999999999998</v>
      </c>
      <c r="BL79" s="12">
        <v>-181</v>
      </c>
      <c r="BM79" s="12">
        <v>-25</v>
      </c>
      <c r="BN79" s="12">
        <v>28</v>
      </c>
      <c r="BO79" s="12">
        <v>1834</v>
      </c>
      <c r="BP79" s="12">
        <v>558</v>
      </c>
      <c r="BQ79" s="12">
        <v>-38</v>
      </c>
      <c r="BR79" s="12">
        <v>-87</v>
      </c>
      <c r="BS79" s="12">
        <v>2013</v>
      </c>
      <c r="BT79" s="12">
        <v>0.33874666152167493</v>
      </c>
      <c r="BU79" s="12">
        <v>0.62044739859542453</v>
      </c>
      <c r="BV79" s="12">
        <v>0.61303593867478856</v>
      </c>
      <c r="BW79" s="12">
        <v>0.49438769781129382</v>
      </c>
      <c r="BX79" s="12">
        <v>0.44353209331475668</v>
      </c>
      <c r="BY79" s="12">
        <v>1522</v>
      </c>
      <c r="BZ79" s="12">
        <v>0.66666666666666663</v>
      </c>
      <c r="CB79" s="12">
        <v>7.6765609007164795E-2</v>
      </c>
      <c r="CC79" s="12">
        <v>18950</v>
      </c>
      <c r="CD79" s="12">
        <v>19030</v>
      </c>
      <c r="CE79" s="12">
        <v>4.1276356589147287</v>
      </c>
      <c r="CH79" s="22">
        <v>42825</v>
      </c>
      <c r="CI79">
        <v>344</v>
      </c>
      <c r="CJ79">
        <v>344</v>
      </c>
      <c r="CK79">
        <v>286</v>
      </c>
      <c r="CL79">
        <v>344</v>
      </c>
      <c r="CM79" s="22">
        <v>42828</v>
      </c>
      <c r="CN79">
        <v>333</v>
      </c>
      <c r="CO79">
        <v>424</v>
      </c>
      <c r="CP79">
        <v>329</v>
      </c>
      <c r="CQ79">
        <v>391</v>
      </c>
      <c r="CR79" s="22">
        <v>42829</v>
      </c>
      <c r="CS79">
        <v>391</v>
      </c>
      <c r="CT79">
        <v>391</v>
      </c>
      <c r="CU79">
        <v>353</v>
      </c>
      <c r="CV79">
        <v>355</v>
      </c>
    </row>
    <row r="80" spans="1:100">
      <c r="A80" s="22">
        <v>42825</v>
      </c>
      <c r="B80">
        <v>784</v>
      </c>
      <c r="C80">
        <v>787</v>
      </c>
      <c r="D80">
        <v>755</v>
      </c>
      <c r="E80">
        <v>764</v>
      </c>
      <c r="F80" s="23">
        <f t="shared" si="12"/>
        <v>-2.5510204081632626E-2</v>
      </c>
      <c r="G80" s="22">
        <v>42828</v>
      </c>
      <c r="H80">
        <v>691</v>
      </c>
      <c r="I80">
        <v>696</v>
      </c>
      <c r="J80">
        <v>660</v>
      </c>
      <c r="K80">
        <v>670</v>
      </c>
      <c r="L80" s="22">
        <v>42829</v>
      </c>
      <c r="M80">
        <v>673</v>
      </c>
      <c r="N80" s="4">
        <v>42828</v>
      </c>
      <c r="O80" s="3" t="s">
        <v>11</v>
      </c>
      <c r="P80" s="3">
        <v>2178</v>
      </c>
      <c r="Q80" s="3" t="s">
        <v>80</v>
      </c>
      <c r="R80" s="3" t="s">
        <v>13</v>
      </c>
      <c r="S80" s="3">
        <v>0.05</v>
      </c>
      <c r="T80" s="3">
        <v>2</v>
      </c>
      <c r="U80" s="3">
        <v>0</v>
      </c>
      <c r="V80" s="3">
        <v>700</v>
      </c>
      <c r="W80">
        <v>691</v>
      </c>
      <c r="X80" s="4">
        <v>42829</v>
      </c>
      <c r="Y80">
        <v>670</v>
      </c>
      <c r="Z80" s="10">
        <f t="shared" si="13"/>
        <v>-14700</v>
      </c>
      <c r="AA80" s="10">
        <f t="shared" si="11"/>
        <v>14700</v>
      </c>
      <c r="AB80" t="str">
        <f t="shared" si="14"/>
        <v/>
      </c>
      <c r="AC80">
        <f t="shared" si="9"/>
        <v>1800</v>
      </c>
      <c r="AD80">
        <f t="shared" si="10"/>
        <v>3.2212885154061621E-2</v>
      </c>
      <c r="AE80" s="15">
        <v>42829</v>
      </c>
      <c r="AF80" s="9">
        <v>-3.1488063047525605E-3</v>
      </c>
      <c r="AG80" s="12" t="s">
        <v>957</v>
      </c>
      <c r="AH80" s="20">
        <v>42825.995138888888</v>
      </c>
      <c r="AI80" s="12">
        <v>714</v>
      </c>
      <c r="AJ80" s="12">
        <v>-50</v>
      </c>
      <c r="AK80" s="12">
        <v>-6.54E-2</v>
      </c>
      <c r="AL80" s="17">
        <v>4000</v>
      </c>
      <c r="AM80" s="17">
        <v>0.41034031413612565</v>
      </c>
      <c r="AN80" s="9"/>
      <c r="AO80" s="9"/>
      <c r="AP80" s="17">
        <v>0</v>
      </c>
      <c r="AQ80" s="17">
        <v>23315</v>
      </c>
      <c r="AR80" s="17">
        <v>0.83741496598639453</v>
      </c>
      <c r="AS80" s="17">
        <v>5.2999999999999999E-2</v>
      </c>
      <c r="AT80" s="17">
        <v>0.85899705014749261</v>
      </c>
      <c r="AU80" s="12">
        <v>0.877120822622108</v>
      </c>
      <c r="AV80" s="12">
        <v>2.95</v>
      </c>
      <c r="AY80" s="12">
        <v>30517200</v>
      </c>
      <c r="BD80" s="12">
        <v>0.41034031413612565</v>
      </c>
      <c r="BE80" s="12">
        <v>0.83741496598639453</v>
      </c>
      <c r="BF80" s="12">
        <v>0.85899705014749261</v>
      </c>
      <c r="BG80" s="12">
        <v>0.877120822622108</v>
      </c>
      <c r="BH80" s="12">
        <v>0.27500000000000002</v>
      </c>
      <c r="BI80" s="12">
        <v>5.2999999999999999E-2</v>
      </c>
      <c r="BJ80" s="12">
        <v>6.0000000000000001E-3</v>
      </c>
      <c r="BK80" s="12">
        <v>0.88600000000000001</v>
      </c>
      <c r="BL80" s="12">
        <v>127</v>
      </c>
      <c r="BM80" s="12">
        <v>828</v>
      </c>
      <c r="BN80" s="12">
        <v>-137</v>
      </c>
      <c r="BO80" s="12">
        <v>1847</v>
      </c>
      <c r="BP80" s="12">
        <v>980</v>
      </c>
      <c r="BQ80" s="12">
        <v>-768</v>
      </c>
      <c r="BR80" s="12">
        <v>-294</v>
      </c>
      <c r="BS80" s="12">
        <v>1028</v>
      </c>
      <c r="BT80" s="12">
        <v>0.42637404347228225</v>
      </c>
      <c r="BU80" s="12">
        <v>0.53974705392847555</v>
      </c>
      <c r="BV80" s="12">
        <v>0.48760416253324096</v>
      </c>
      <c r="BW80" s="12">
        <v>0.42169590136173724</v>
      </c>
      <c r="BX80" s="12">
        <v>4.9035731642979655E-2</v>
      </c>
      <c r="BY80" s="12">
        <v>1522</v>
      </c>
      <c r="BZ80" s="12">
        <v>0.1277445109780439</v>
      </c>
      <c r="CB80" s="12">
        <v>7.6765609007164795E-2</v>
      </c>
      <c r="CC80" s="12">
        <v>18950</v>
      </c>
      <c r="CD80" s="12">
        <v>19030</v>
      </c>
      <c r="CE80" s="12">
        <v>5.3453664921465966</v>
      </c>
      <c r="CH80" s="22">
        <v>42825</v>
      </c>
      <c r="CI80">
        <v>784</v>
      </c>
      <c r="CJ80">
        <v>787</v>
      </c>
      <c r="CK80">
        <v>755</v>
      </c>
      <c r="CL80">
        <v>764</v>
      </c>
      <c r="CM80" s="22">
        <v>42828</v>
      </c>
      <c r="CN80">
        <v>691</v>
      </c>
      <c r="CO80">
        <v>696</v>
      </c>
      <c r="CP80">
        <v>660</v>
      </c>
      <c r="CQ80">
        <v>670</v>
      </c>
      <c r="CR80" s="22">
        <v>42829</v>
      </c>
      <c r="CS80">
        <v>673</v>
      </c>
      <c r="CT80">
        <v>683</v>
      </c>
      <c r="CU80">
        <v>645</v>
      </c>
      <c r="CV80">
        <v>645</v>
      </c>
    </row>
    <row r="81" spans="1:100">
      <c r="A81" s="22">
        <v>42825</v>
      </c>
      <c r="B81">
        <v>4725</v>
      </c>
      <c r="C81">
        <v>4765</v>
      </c>
      <c r="D81">
        <v>4650</v>
      </c>
      <c r="E81">
        <v>4680</v>
      </c>
      <c r="F81" s="23">
        <f t="shared" si="12"/>
        <v>-9.52380952380949E-3</v>
      </c>
      <c r="G81" s="22">
        <v>42828</v>
      </c>
      <c r="H81">
        <v>5000</v>
      </c>
      <c r="I81">
        <v>5000</v>
      </c>
      <c r="J81">
        <v>4770</v>
      </c>
      <c r="K81">
        <v>4770</v>
      </c>
      <c r="L81" s="22">
        <v>42829</v>
      </c>
      <c r="M81">
        <v>4900</v>
      </c>
      <c r="N81" s="4">
        <v>42828</v>
      </c>
      <c r="O81" s="3" t="s">
        <v>15</v>
      </c>
      <c r="P81" s="3">
        <v>3932</v>
      </c>
      <c r="Q81" s="3" t="s">
        <v>81</v>
      </c>
      <c r="R81" s="3" t="s">
        <v>17</v>
      </c>
      <c r="S81" s="3">
        <v>0.05</v>
      </c>
      <c r="T81" s="1"/>
      <c r="U81" s="3">
        <v>0</v>
      </c>
      <c r="V81" s="3">
        <v>200</v>
      </c>
      <c r="W81">
        <v>5000</v>
      </c>
      <c r="X81" s="4">
        <v>42829</v>
      </c>
      <c r="Y81">
        <v>4770</v>
      </c>
      <c r="Z81" s="10">
        <f t="shared" si="13"/>
        <v>-46000</v>
      </c>
      <c r="AA81" s="10">
        <f t="shared" si="11"/>
        <v>46000</v>
      </c>
      <c r="AB81" t="str">
        <f t="shared" si="14"/>
        <v/>
      </c>
      <c r="AC81">
        <f t="shared" si="9"/>
        <v>1800</v>
      </c>
      <c r="AD81">
        <f t="shared" si="10"/>
        <v>5.9642147117295874E-3</v>
      </c>
      <c r="AE81" s="15">
        <v>42829</v>
      </c>
      <c r="AF81" s="9">
        <v>-3.1488063047525605E-3</v>
      </c>
      <c r="AG81" s="12" t="s">
        <v>957</v>
      </c>
      <c r="AH81" s="20">
        <v>42825.99722222222</v>
      </c>
      <c r="AI81" s="12">
        <v>5030</v>
      </c>
      <c r="AJ81" s="12">
        <v>350</v>
      </c>
      <c r="AK81" s="12">
        <v>7.4800000000000005E-2</v>
      </c>
      <c r="AL81" s="17">
        <v>3500</v>
      </c>
      <c r="AM81" s="17">
        <v>0.8158119658119658</v>
      </c>
      <c r="AN81" s="9"/>
      <c r="AO81" s="9"/>
      <c r="AP81" s="17">
        <v>1585.6</v>
      </c>
      <c r="AQ81" s="17">
        <v>63511</v>
      </c>
      <c r="AR81" s="17">
        <v>0.67260345730749083</v>
      </c>
      <c r="AS81" s="17">
        <v>0.10100000000000001</v>
      </c>
      <c r="AT81" s="17">
        <v>0.5357866306549629</v>
      </c>
      <c r="AU81" s="12">
        <v>0.5357866306549629</v>
      </c>
      <c r="AV81" s="12">
        <v>0</v>
      </c>
      <c r="AY81" s="12">
        <v>13570700</v>
      </c>
      <c r="BD81" s="12">
        <v>0.8158119658119658</v>
      </c>
      <c r="BE81" s="12">
        <v>0.67260345730749083</v>
      </c>
      <c r="BF81" s="12">
        <v>0.5357866306549629</v>
      </c>
      <c r="BG81" s="12">
        <v>0.5357866306549629</v>
      </c>
      <c r="BH81" s="12">
        <v>0.04</v>
      </c>
      <c r="BI81" s="12">
        <v>0.10100000000000001</v>
      </c>
      <c r="BJ81" s="12">
        <v>4.2000000000000003E-2</v>
      </c>
      <c r="BK81" s="12">
        <v>0.80300000000000005</v>
      </c>
      <c r="BL81" s="12">
        <v>775</v>
      </c>
      <c r="BM81" s="12">
        <v>-789</v>
      </c>
      <c r="BN81" s="12">
        <v>4318</v>
      </c>
      <c r="BO81" s="12">
        <v>6353</v>
      </c>
      <c r="BP81" s="12">
        <v>463</v>
      </c>
      <c r="BQ81" s="12">
        <v>-427</v>
      </c>
      <c r="BR81" s="12">
        <v>1154</v>
      </c>
      <c r="BS81" s="12">
        <v>2060</v>
      </c>
      <c r="BT81" s="12">
        <v>0.42637404347228225</v>
      </c>
      <c r="BU81" s="12">
        <v>0.53974705392847555</v>
      </c>
      <c r="BV81" s="12">
        <v>0.48760416253324096</v>
      </c>
      <c r="BW81" s="12">
        <v>0.42169590136173724</v>
      </c>
      <c r="BX81" s="12">
        <v>4.9035731642979655E-2</v>
      </c>
      <c r="BY81" s="12">
        <v>1522</v>
      </c>
      <c r="BZ81" s="12">
        <v>0.24680851063829787</v>
      </c>
      <c r="CB81" s="12">
        <v>7.6765609007164795E-2</v>
      </c>
      <c r="CC81" s="12">
        <v>18950</v>
      </c>
      <c r="CD81" s="12">
        <v>19030</v>
      </c>
      <c r="CE81" s="12">
        <v>10.627310541310541</v>
      </c>
      <c r="CH81" s="22">
        <v>42825</v>
      </c>
      <c r="CI81">
        <v>4725</v>
      </c>
      <c r="CJ81">
        <v>4765</v>
      </c>
      <c r="CK81">
        <v>4650</v>
      </c>
      <c r="CL81">
        <v>4680</v>
      </c>
      <c r="CM81" s="22">
        <v>42828</v>
      </c>
      <c r="CN81">
        <v>5000</v>
      </c>
      <c r="CO81">
        <v>5000</v>
      </c>
      <c r="CP81">
        <v>4770</v>
      </c>
      <c r="CQ81">
        <v>4770</v>
      </c>
      <c r="CR81" s="22">
        <v>42829</v>
      </c>
      <c r="CS81">
        <v>4900</v>
      </c>
      <c r="CT81">
        <v>5120</v>
      </c>
      <c r="CU81">
        <v>4710</v>
      </c>
      <c r="CV81">
        <v>4850</v>
      </c>
    </row>
    <row r="82" spans="1:100">
      <c r="A82" s="22">
        <v>42825</v>
      </c>
      <c r="B82">
        <v>904</v>
      </c>
      <c r="C82">
        <v>1061</v>
      </c>
      <c r="D82">
        <v>904</v>
      </c>
      <c r="E82">
        <v>1061</v>
      </c>
      <c r="F82" s="23">
        <f t="shared" si="12"/>
        <v>0.17367256637168138</v>
      </c>
      <c r="G82" s="22">
        <v>42828</v>
      </c>
      <c r="H82">
        <v>1211</v>
      </c>
      <c r="I82">
        <v>1220</v>
      </c>
      <c r="J82">
        <v>927</v>
      </c>
      <c r="K82">
        <v>952</v>
      </c>
      <c r="L82" s="22">
        <v>42829</v>
      </c>
      <c r="M82">
        <v>917</v>
      </c>
      <c r="N82" s="4">
        <v>42828</v>
      </c>
      <c r="O82" s="3" t="s">
        <v>15</v>
      </c>
      <c r="P82" s="3">
        <v>2425</v>
      </c>
      <c r="Q82" s="3" t="s">
        <v>19</v>
      </c>
      <c r="R82" s="3" t="s">
        <v>17</v>
      </c>
      <c r="S82" s="3">
        <v>0.05</v>
      </c>
      <c r="T82" s="3">
        <v>2</v>
      </c>
      <c r="U82" s="3">
        <v>0</v>
      </c>
      <c r="V82" s="3">
        <v>300</v>
      </c>
      <c r="W82">
        <v>1211</v>
      </c>
      <c r="X82" s="4">
        <v>42829</v>
      </c>
      <c r="Y82">
        <v>952</v>
      </c>
      <c r="Z82" s="10">
        <f t="shared" si="13"/>
        <v>-77700</v>
      </c>
      <c r="AA82" s="10">
        <f t="shared" si="11"/>
        <v>77700</v>
      </c>
      <c r="AB82" t="str">
        <f t="shared" si="14"/>
        <v/>
      </c>
      <c r="AC82">
        <f t="shared" si="9"/>
        <v>1800</v>
      </c>
      <c r="AD82">
        <f t="shared" si="10"/>
        <v>0.45695067264573996</v>
      </c>
      <c r="AE82" s="15">
        <v>42829</v>
      </c>
      <c r="AF82" s="9">
        <v>-3.1488063047525605E-3</v>
      </c>
      <c r="AG82" s="12" t="s">
        <v>960</v>
      </c>
      <c r="AH82" s="20">
        <v>42825.952777777777</v>
      </c>
      <c r="AI82" s="12">
        <v>2230</v>
      </c>
      <c r="AJ82" s="12">
        <v>107</v>
      </c>
      <c r="AK82" s="12">
        <v>5.04E-2</v>
      </c>
      <c r="AL82" s="17">
        <v>3300</v>
      </c>
      <c r="AM82" s="17">
        <v>0.86905322656617989</v>
      </c>
      <c r="AN82" s="9"/>
      <c r="AO82" s="9"/>
      <c r="AP82" s="17">
        <v>14.2</v>
      </c>
      <c r="AQ82" s="17">
        <v>4458</v>
      </c>
      <c r="AR82" s="17">
        <v>0.79947229551451182</v>
      </c>
      <c r="AS82" s="17">
        <v>0.20699999999999999</v>
      </c>
      <c r="AT82" s="17">
        <v>0.80632008154943935</v>
      </c>
      <c r="AU82" s="12">
        <v>0.80739989863152561</v>
      </c>
      <c r="AV82" s="12">
        <v>0.64</v>
      </c>
      <c r="AY82" s="12">
        <v>2100000</v>
      </c>
      <c r="BD82" s="12">
        <v>0.86905322656617989</v>
      </c>
      <c r="BE82" s="12">
        <v>0.79947229551451182</v>
      </c>
      <c r="BF82" s="12">
        <v>0.80632008154943935</v>
      </c>
      <c r="BG82" s="12">
        <v>0.80739989863152561</v>
      </c>
      <c r="BH82" s="12">
        <v>2.4E-2</v>
      </c>
      <c r="BI82" s="12">
        <v>0.20699999999999999</v>
      </c>
      <c r="BJ82" s="12">
        <v>0</v>
      </c>
      <c r="BK82" s="12">
        <v>0.71599999999999997</v>
      </c>
      <c r="BL82" s="12">
        <v>446</v>
      </c>
      <c r="BM82" s="12">
        <v>-45</v>
      </c>
      <c r="BN82" s="12">
        <v>-235</v>
      </c>
      <c r="BO82" s="12">
        <v>1165</v>
      </c>
      <c r="BP82" s="12">
        <v>588</v>
      </c>
      <c r="BQ82" s="12">
        <v>-127</v>
      </c>
      <c r="BR82" s="12">
        <v>-132</v>
      </c>
      <c r="BS82" s="12">
        <v>1000</v>
      </c>
      <c r="BT82" s="12">
        <v>0.33874666152167493</v>
      </c>
      <c r="BU82" s="12">
        <v>0.62044739859542453</v>
      </c>
      <c r="BV82" s="12">
        <v>0.61303593867478856</v>
      </c>
      <c r="BW82" s="12">
        <v>0.49438769781129382</v>
      </c>
      <c r="BX82" s="12">
        <v>0.44353209331475668</v>
      </c>
      <c r="BY82" s="12">
        <v>1522</v>
      </c>
      <c r="BZ82" s="12">
        <v>1</v>
      </c>
      <c r="CB82" s="12">
        <v>7.6765609007164795E-2</v>
      </c>
      <c r="CC82" s="12">
        <v>18950</v>
      </c>
      <c r="CD82" s="12">
        <v>19030</v>
      </c>
      <c r="CE82" s="12">
        <v>11.32086669806877</v>
      </c>
      <c r="CH82" s="22">
        <v>42825</v>
      </c>
      <c r="CI82">
        <v>904</v>
      </c>
      <c r="CJ82">
        <v>1061</v>
      </c>
      <c r="CK82">
        <v>904</v>
      </c>
      <c r="CL82">
        <v>1061</v>
      </c>
      <c r="CM82" s="22">
        <v>42828</v>
      </c>
      <c r="CN82">
        <v>1211</v>
      </c>
      <c r="CO82">
        <v>1220</v>
      </c>
      <c r="CP82">
        <v>927</v>
      </c>
      <c r="CQ82">
        <v>952</v>
      </c>
      <c r="CR82" s="22">
        <v>42829</v>
      </c>
      <c r="CS82">
        <v>917</v>
      </c>
      <c r="CT82">
        <v>1118</v>
      </c>
      <c r="CU82">
        <v>875</v>
      </c>
      <c r="CV82">
        <v>1035</v>
      </c>
    </row>
    <row r="83" spans="1:100">
      <c r="A83" s="22">
        <v>42825</v>
      </c>
      <c r="B83">
        <v>344</v>
      </c>
      <c r="C83">
        <v>359</v>
      </c>
      <c r="D83">
        <v>333</v>
      </c>
      <c r="E83">
        <v>353</v>
      </c>
      <c r="F83" s="23">
        <f t="shared" si="12"/>
        <v>2.6162790697674465E-2</v>
      </c>
      <c r="G83" s="22">
        <v>42828</v>
      </c>
      <c r="H83">
        <v>365</v>
      </c>
      <c r="I83">
        <v>369</v>
      </c>
      <c r="J83">
        <v>354</v>
      </c>
      <c r="K83">
        <v>354</v>
      </c>
      <c r="L83" s="22">
        <v>42829</v>
      </c>
      <c r="M83">
        <v>357</v>
      </c>
      <c r="N83" s="4">
        <v>42828</v>
      </c>
      <c r="O83" s="3" t="s">
        <v>15</v>
      </c>
      <c r="P83" s="3">
        <v>3747</v>
      </c>
      <c r="Q83" s="3" t="s">
        <v>34</v>
      </c>
      <c r="R83" s="3" t="s">
        <v>17</v>
      </c>
      <c r="S83" s="3">
        <v>0.05</v>
      </c>
      <c r="T83" s="3">
        <v>1</v>
      </c>
      <c r="U83" s="3">
        <v>0</v>
      </c>
      <c r="V83" s="3">
        <v>1500</v>
      </c>
      <c r="W83">
        <v>365</v>
      </c>
      <c r="X83" s="4">
        <v>42829</v>
      </c>
      <c r="Y83">
        <v>354</v>
      </c>
      <c r="Z83" s="10">
        <f t="shared" si="13"/>
        <v>-16500</v>
      </c>
      <c r="AA83" s="10">
        <f t="shared" si="11"/>
        <v>16500</v>
      </c>
      <c r="AB83" t="str">
        <f t="shared" si="14"/>
        <v/>
      </c>
      <c r="AC83">
        <f t="shared" si="9"/>
        <v>1800</v>
      </c>
      <c r="AD83">
        <f t="shared" si="10"/>
        <v>0</v>
      </c>
      <c r="AE83" s="15">
        <v>42829</v>
      </c>
      <c r="AF83" s="9">
        <v>-3.1488063047525605E-3</v>
      </c>
      <c r="AG83" s="12" t="s">
        <v>954</v>
      </c>
      <c r="AH83" s="20">
        <v>42825.99722222222</v>
      </c>
      <c r="AI83" s="12">
        <v>365</v>
      </c>
      <c r="AJ83" s="12">
        <v>12</v>
      </c>
      <c r="AK83" s="12">
        <v>3.4000000000000002E-2</v>
      </c>
      <c r="AL83" s="17">
        <v>2400</v>
      </c>
      <c r="AM83" s="17">
        <v>0.76487252124645888</v>
      </c>
      <c r="AN83" s="9"/>
      <c r="AO83" s="9"/>
      <c r="AP83" s="17">
        <v>2.0499999999999998</v>
      </c>
      <c r="AQ83" s="17">
        <v>2628</v>
      </c>
      <c r="AR83" s="17">
        <v>0.54697986577181212</v>
      </c>
      <c r="AS83" s="17">
        <v>0.154</v>
      </c>
      <c r="AT83" s="17">
        <v>0.5544554455445545</v>
      </c>
      <c r="AU83" s="12">
        <v>0.59459459459459463</v>
      </c>
      <c r="AV83" s="12">
        <v>0</v>
      </c>
      <c r="AY83" s="12">
        <v>7444800</v>
      </c>
      <c r="BD83" s="12">
        <v>0.76487252124645888</v>
      </c>
      <c r="BE83" s="12">
        <v>0.54697986577181212</v>
      </c>
      <c r="BF83" s="12">
        <v>0.5544554455445545</v>
      </c>
      <c r="BG83" s="12">
        <v>0.59459459459459463</v>
      </c>
      <c r="BH83" s="12">
        <v>2E-3</v>
      </c>
      <c r="BI83" s="12">
        <v>0.154</v>
      </c>
      <c r="BJ83" s="12">
        <v>0</v>
      </c>
      <c r="BK83" s="12">
        <v>0.61</v>
      </c>
      <c r="BL83" s="12">
        <v>42</v>
      </c>
      <c r="BM83" s="12">
        <v>168</v>
      </c>
      <c r="BN83" s="12">
        <v>-12</v>
      </c>
      <c r="BO83" s="12">
        <v>2015</v>
      </c>
      <c r="BP83" s="12">
        <v>246</v>
      </c>
      <c r="BQ83" s="12">
        <v>1</v>
      </c>
      <c r="BR83" s="12">
        <v>-560</v>
      </c>
      <c r="BS83" s="12">
        <v>1816</v>
      </c>
      <c r="BT83" s="12">
        <v>0.25752375286299617</v>
      </c>
      <c r="BU83" s="12">
        <v>0.66836525291561077</v>
      </c>
      <c r="BV83" s="12">
        <v>0.66497311566878714</v>
      </c>
      <c r="BW83" s="12">
        <v>0.54094272291662326</v>
      </c>
      <c r="BX83" s="12">
        <v>0.45806033786997835</v>
      </c>
      <c r="BY83" s="12">
        <v>1522</v>
      </c>
      <c r="BZ83" s="12">
        <v>0.87951807228915657</v>
      </c>
      <c r="CB83" s="12">
        <v>7.6765609007164795E-2</v>
      </c>
      <c r="CC83" s="12">
        <v>18950</v>
      </c>
      <c r="CD83" s="12">
        <v>19030</v>
      </c>
      <c r="CE83" s="12">
        <v>9.9637393767705369</v>
      </c>
      <c r="CH83" s="22">
        <v>42825</v>
      </c>
      <c r="CI83">
        <v>344</v>
      </c>
      <c r="CJ83">
        <v>359</v>
      </c>
      <c r="CK83">
        <v>333</v>
      </c>
      <c r="CL83">
        <v>353</v>
      </c>
      <c r="CM83" s="22">
        <v>42828</v>
      </c>
      <c r="CN83">
        <v>365</v>
      </c>
      <c r="CO83">
        <v>369</v>
      </c>
      <c r="CP83">
        <v>354</v>
      </c>
      <c r="CQ83">
        <v>354</v>
      </c>
      <c r="CR83" s="22">
        <v>42829</v>
      </c>
      <c r="CS83">
        <v>357</v>
      </c>
      <c r="CT83">
        <v>359</v>
      </c>
      <c r="CU83">
        <v>316</v>
      </c>
      <c r="CV83">
        <v>323</v>
      </c>
    </row>
    <row r="84" spans="1:100">
      <c r="A84" s="22">
        <v>42828</v>
      </c>
      <c r="B84">
        <v>73</v>
      </c>
      <c r="C84">
        <v>74</v>
      </c>
      <c r="D84">
        <v>69</v>
      </c>
      <c r="E84">
        <v>70</v>
      </c>
      <c r="F84" s="23">
        <f t="shared" si="12"/>
        <v>-4.1095890410958957E-2</v>
      </c>
      <c r="G84" s="22">
        <v>42829</v>
      </c>
      <c r="H84">
        <v>65</v>
      </c>
      <c r="I84">
        <v>69</v>
      </c>
      <c r="J84">
        <v>64</v>
      </c>
      <c r="K84">
        <v>66</v>
      </c>
      <c r="L84" s="22">
        <v>42830</v>
      </c>
      <c r="M84">
        <v>67</v>
      </c>
      <c r="N84" s="4">
        <v>42829</v>
      </c>
      <c r="O84" s="3" t="s">
        <v>11</v>
      </c>
      <c r="P84" s="3">
        <v>3528</v>
      </c>
      <c r="Q84" s="3" t="s">
        <v>82</v>
      </c>
      <c r="R84" s="3" t="s">
        <v>13</v>
      </c>
      <c r="S84" s="3">
        <v>0.05</v>
      </c>
      <c r="T84" s="3">
        <v>2</v>
      </c>
      <c r="U84" s="3">
        <v>0</v>
      </c>
      <c r="V84" s="3">
        <v>8000</v>
      </c>
      <c r="W84">
        <v>65</v>
      </c>
      <c r="X84" s="4">
        <v>42830</v>
      </c>
      <c r="Y84">
        <v>66</v>
      </c>
      <c r="Z84" s="10">
        <f t="shared" si="13"/>
        <v>8000</v>
      </c>
      <c r="AA84" s="10">
        <f t="shared" si="11"/>
        <v>8000</v>
      </c>
      <c r="AB84" t="str">
        <f t="shared" si="14"/>
        <v/>
      </c>
      <c r="AC84">
        <f t="shared" si="9"/>
        <v>1800</v>
      </c>
      <c r="AD84">
        <f t="shared" si="10"/>
        <v>2.2556390977443663E-2</v>
      </c>
      <c r="AE84" s="15">
        <v>42830</v>
      </c>
      <c r="AF84" s="9">
        <v>-6.2962113358910887E-4</v>
      </c>
      <c r="AG84" s="12" t="s">
        <v>954</v>
      </c>
      <c r="AH84" s="20">
        <v>42828.995833333334</v>
      </c>
      <c r="AI84" s="12">
        <v>66.5</v>
      </c>
      <c r="AJ84" s="12">
        <v>-3.5</v>
      </c>
      <c r="AK84" s="12">
        <v>-0.05</v>
      </c>
      <c r="AL84" s="17">
        <v>106000</v>
      </c>
      <c r="AM84" s="17">
        <v>0.875</v>
      </c>
      <c r="AN84" s="18">
        <v>42830</v>
      </c>
      <c r="AO84" s="17">
        <v>41197</v>
      </c>
      <c r="AP84" s="17" t="s">
        <v>965</v>
      </c>
      <c r="AQ84" s="17">
        <v>8804</v>
      </c>
      <c r="AR84" s="17" t="s">
        <v>972</v>
      </c>
      <c r="AS84" s="17" t="s">
        <v>13</v>
      </c>
      <c r="AT84" s="17">
        <v>0.1</v>
      </c>
      <c r="AU84" s="12">
        <v>1</v>
      </c>
      <c r="AV84" s="12">
        <v>0</v>
      </c>
      <c r="AY84" s="12">
        <v>172556807</v>
      </c>
      <c r="BA84" s="12">
        <v>0</v>
      </c>
      <c r="BD84" s="12">
        <v>0.875</v>
      </c>
      <c r="BE84" s="12">
        <v>0.52941176470588236</v>
      </c>
      <c r="BF84" s="12">
        <v>0.52941176470588236</v>
      </c>
      <c r="BG84" s="12">
        <v>0.31304347826086959</v>
      </c>
      <c r="BH84" s="12">
        <v>0.46100000000000002</v>
      </c>
      <c r="BI84" s="12">
        <v>0.218</v>
      </c>
      <c r="BJ84" s="12">
        <v>0</v>
      </c>
      <c r="BK84" s="12">
        <v>0.502</v>
      </c>
      <c r="BL84" s="12">
        <v>955</v>
      </c>
      <c r="BM84" s="12">
        <v>-111</v>
      </c>
      <c r="BN84" s="12">
        <v>-138</v>
      </c>
      <c r="BO84" s="12">
        <v>1867</v>
      </c>
      <c r="BP84" s="12">
        <v>-886</v>
      </c>
      <c r="BQ84" s="12">
        <v>365</v>
      </c>
      <c r="BR84" s="12">
        <v>391</v>
      </c>
      <c r="BS84" s="12">
        <v>1161</v>
      </c>
      <c r="BT84" s="12">
        <v>0.25752375286299617</v>
      </c>
      <c r="BU84" s="12">
        <v>0.66836525291561077</v>
      </c>
      <c r="BV84" s="12">
        <v>0.66497311566878714</v>
      </c>
      <c r="BW84" s="12">
        <v>0.54094272291662326</v>
      </c>
      <c r="BX84" s="12">
        <v>0.45806033786997835</v>
      </c>
      <c r="BY84" s="12">
        <v>1503</v>
      </c>
      <c r="BZ84" s="12">
        <v>0</v>
      </c>
      <c r="CB84" s="12">
        <v>7.6765609007164795E-2</v>
      </c>
      <c r="CC84" s="12">
        <v>19030</v>
      </c>
      <c r="CD84" s="12">
        <v>18810</v>
      </c>
      <c r="CE84" s="12">
        <v>11.398333333333333</v>
      </c>
      <c r="CH84" s="22">
        <v>42828</v>
      </c>
      <c r="CI84">
        <v>73</v>
      </c>
      <c r="CJ84">
        <v>74</v>
      </c>
      <c r="CK84">
        <v>69</v>
      </c>
      <c r="CL84">
        <v>70</v>
      </c>
      <c r="CM84" s="22">
        <v>42829</v>
      </c>
      <c r="CN84">
        <v>65</v>
      </c>
      <c r="CO84">
        <v>69</v>
      </c>
      <c r="CP84">
        <v>64</v>
      </c>
      <c r="CQ84">
        <v>66</v>
      </c>
      <c r="CR84" s="22">
        <v>42830</v>
      </c>
      <c r="CS84">
        <v>67</v>
      </c>
      <c r="CT84">
        <v>68</v>
      </c>
      <c r="CU84">
        <v>66</v>
      </c>
      <c r="CV84">
        <v>68</v>
      </c>
    </row>
    <row r="85" spans="1:100">
      <c r="A85" s="22">
        <v>42828</v>
      </c>
      <c r="B85">
        <v>502</v>
      </c>
      <c r="C85">
        <v>502</v>
      </c>
      <c r="D85">
        <v>502</v>
      </c>
      <c r="E85">
        <v>502</v>
      </c>
      <c r="F85" s="23">
        <f t="shared" si="12"/>
        <v>0</v>
      </c>
      <c r="G85" s="22">
        <v>42829</v>
      </c>
      <c r="H85">
        <v>602</v>
      </c>
      <c r="I85">
        <v>602</v>
      </c>
      <c r="J85">
        <v>602</v>
      </c>
      <c r="K85">
        <v>602</v>
      </c>
      <c r="L85" s="22">
        <v>42830</v>
      </c>
      <c r="M85">
        <v>600</v>
      </c>
      <c r="N85" s="4">
        <v>42829</v>
      </c>
      <c r="O85" s="3" t="s">
        <v>15</v>
      </c>
      <c r="P85" s="3">
        <v>4355</v>
      </c>
      <c r="Q85" s="3" t="s">
        <v>73</v>
      </c>
      <c r="R85" s="3" t="s">
        <v>17</v>
      </c>
      <c r="S85" s="3">
        <v>0.05</v>
      </c>
      <c r="T85" s="3">
        <v>1</v>
      </c>
      <c r="U85" s="3">
        <v>0</v>
      </c>
      <c r="V85" s="3">
        <v>1000</v>
      </c>
      <c r="W85">
        <v>602</v>
      </c>
      <c r="X85" s="4">
        <v>42830</v>
      </c>
      <c r="Y85">
        <v>602</v>
      </c>
      <c r="Z85" s="10">
        <f t="shared" si="13"/>
        <v>0</v>
      </c>
      <c r="AA85" s="10">
        <f t="shared" si="11"/>
        <v>0</v>
      </c>
      <c r="AB85" t="str">
        <f t="shared" si="14"/>
        <v/>
      </c>
      <c r="AC85">
        <f t="shared" si="9"/>
        <v>1800</v>
      </c>
      <c r="AD85">
        <f t="shared" si="10"/>
        <v>0</v>
      </c>
      <c r="AE85" s="15">
        <v>42830</v>
      </c>
      <c r="AF85" s="9">
        <v>-6.2962113358910887E-4</v>
      </c>
      <c r="AG85" s="12" t="s">
        <v>960</v>
      </c>
      <c r="AH85" s="20">
        <v>42828.998611111114</v>
      </c>
      <c r="AI85" s="12">
        <v>602</v>
      </c>
      <c r="AJ85" s="12">
        <v>100</v>
      </c>
      <c r="AK85" s="12">
        <v>0.19919999999999999</v>
      </c>
      <c r="AL85" s="17">
        <v>39300</v>
      </c>
      <c r="AM85" s="17">
        <v>0.23696682464454977</v>
      </c>
      <c r="AN85" s="9"/>
      <c r="AO85" s="9"/>
      <c r="AP85" s="17">
        <v>57.73</v>
      </c>
      <c r="AQ85" s="17">
        <v>4722</v>
      </c>
      <c r="AR85" s="17">
        <v>1</v>
      </c>
      <c r="AS85" s="17">
        <v>0.24299999999999999</v>
      </c>
      <c r="AT85" s="17">
        <v>1</v>
      </c>
      <c r="AU85" s="12">
        <v>0.87309644670050757</v>
      </c>
      <c r="AV85" s="12">
        <v>1.9</v>
      </c>
      <c r="AY85" s="12">
        <v>11190400</v>
      </c>
      <c r="BA85" s="12">
        <v>1</v>
      </c>
      <c r="BD85" s="12">
        <v>0.23696682464454977</v>
      </c>
      <c r="BE85" s="12">
        <v>1</v>
      </c>
      <c r="BF85" s="12">
        <v>1</v>
      </c>
      <c r="BG85" s="12">
        <v>0.87309644670050757</v>
      </c>
      <c r="BH85" s="12">
        <v>1.4999999999999999E-2</v>
      </c>
      <c r="BI85" s="12">
        <v>0.24299999999999999</v>
      </c>
      <c r="BJ85" s="12">
        <v>0</v>
      </c>
      <c r="BK85" s="12">
        <v>0.49</v>
      </c>
      <c r="BL85" s="12">
        <v>848</v>
      </c>
      <c r="BM85" s="12">
        <v>-787</v>
      </c>
      <c r="BN85" s="12">
        <v>312</v>
      </c>
      <c r="BO85" s="12">
        <v>1090</v>
      </c>
      <c r="BP85" s="12">
        <v>497</v>
      </c>
      <c r="BQ85" s="12">
        <v>-785</v>
      </c>
      <c r="BR85" s="12">
        <v>100</v>
      </c>
      <c r="BS85" s="12">
        <v>716</v>
      </c>
      <c r="BT85" s="12">
        <v>0.33874666152167493</v>
      </c>
      <c r="BU85" s="12">
        <v>0.62044739859542453</v>
      </c>
      <c r="BV85" s="12">
        <v>0.61303593867478856</v>
      </c>
      <c r="BW85" s="12">
        <v>0.49438769781129382</v>
      </c>
      <c r="BX85" s="12">
        <v>0.44353209331475668</v>
      </c>
      <c r="BY85" s="12">
        <v>1503</v>
      </c>
      <c r="BZ85" s="12">
        <v>1</v>
      </c>
      <c r="CB85" s="12">
        <v>7.6765609007164795E-2</v>
      </c>
      <c r="CC85" s="12">
        <v>19030</v>
      </c>
      <c r="CD85" s="12">
        <v>18810</v>
      </c>
      <c r="CE85" s="12">
        <v>3.0868878357030014</v>
      </c>
      <c r="CH85" s="22">
        <v>42828</v>
      </c>
      <c r="CI85">
        <v>502</v>
      </c>
      <c r="CJ85">
        <v>502</v>
      </c>
      <c r="CK85">
        <v>502</v>
      </c>
      <c r="CL85">
        <v>502</v>
      </c>
      <c r="CM85" s="22">
        <v>42829</v>
      </c>
      <c r="CN85">
        <v>602</v>
      </c>
      <c r="CO85">
        <v>602</v>
      </c>
      <c r="CP85">
        <v>602</v>
      </c>
      <c r="CQ85">
        <v>602</v>
      </c>
      <c r="CR85" s="22">
        <v>42830</v>
      </c>
      <c r="CS85">
        <v>600</v>
      </c>
      <c r="CT85">
        <v>680</v>
      </c>
      <c r="CU85">
        <v>543</v>
      </c>
      <c r="CV85">
        <v>559</v>
      </c>
    </row>
    <row r="86" spans="1:100">
      <c r="A86" s="22">
        <v>42828</v>
      </c>
      <c r="B86">
        <v>424</v>
      </c>
      <c r="C86">
        <v>448</v>
      </c>
      <c r="D86">
        <v>408</v>
      </c>
      <c r="E86">
        <v>448</v>
      </c>
      <c r="F86" s="23">
        <f t="shared" si="12"/>
        <v>5.6603773584905648E-2</v>
      </c>
      <c r="G86" s="22">
        <v>42829</v>
      </c>
      <c r="H86">
        <v>470</v>
      </c>
      <c r="I86">
        <v>478</v>
      </c>
      <c r="J86">
        <v>392</v>
      </c>
      <c r="K86">
        <v>431</v>
      </c>
      <c r="L86" s="22">
        <v>42830</v>
      </c>
      <c r="M86">
        <v>425</v>
      </c>
      <c r="N86" s="4">
        <v>42829</v>
      </c>
      <c r="O86" s="3" t="s">
        <v>15</v>
      </c>
      <c r="P86" s="3">
        <v>3372</v>
      </c>
      <c r="Q86" s="3" t="s">
        <v>58</v>
      </c>
      <c r="R86" s="3" t="s">
        <v>17</v>
      </c>
      <c r="S86" s="3">
        <v>0.05</v>
      </c>
      <c r="T86" s="3" t="s">
        <v>64</v>
      </c>
      <c r="U86" s="3">
        <v>0</v>
      </c>
      <c r="V86" s="3">
        <v>1200</v>
      </c>
      <c r="W86">
        <v>470</v>
      </c>
      <c r="X86" s="4">
        <v>42830</v>
      </c>
      <c r="Y86">
        <v>431</v>
      </c>
      <c r="Z86" s="10">
        <f t="shared" si="13"/>
        <v>-46800</v>
      </c>
      <c r="AA86" s="10">
        <f t="shared" si="11"/>
        <v>46800</v>
      </c>
      <c r="AB86" t="str">
        <f t="shared" si="14"/>
        <v/>
      </c>
      <c r="AC86">
        <f t="shared" ref="AC86:AC149" si="15">SUM(AB86,AC85)</f>
        <v>1800</v>
      </c>
      <c r="AD86">
        <f t="shared" ref="AD86:AD149" si="16">ABS(W86/AI86-1)</f>
        <v>1.0752688172043001E-2</v>
      </c>
      <c r="AE86" s="15">
        <v>42830</v>
      </c>
      <c r="AF86" s="9">
        <v>-6.2962113358910887E-4</v>
      </c>
      <c r="AG86" s="12" t="s">
        <v>954</v>
      </c>
      <c r="AH86" s="20">
        <v>42828.997916666667</v>
      </c>
      <c r="AI86" s="12">
        <v>465</v>
      </c>
      <c r="AJ86" s="12">
        <v>17</v>
      </c>
      <c r="AK86" s="12">
        <v>3.7900000000000003E-2</v>
      </c>
      <c r="AL86" s="17">
        <v>32600</v>
      </c>
      <c r="AM86" s="17">
        <v>0.45380434782608697</v>
      </c>
      <c r="AN86" s="9"/>
      <c r="AO86" s="9"/>
      <c r="AP86" s="17">
        <v>0</v>
      </c>
      <c r="AQ86" s="17">
        <v>4438</v>
      </c>
      <c r="AR86" s="17">
        <v>0.50847457627118642</v>
      </c>
      <c r="AS86" s="17">
        <v>0.21</v>
      </c>
      <c r="AT86" s="17">
        <v>0.57971014492753625</v>
      </c>
      <c r="AU86" s="12">
        <v>0.71</v>
      </c>
      <c r="AV86" s="12">
        <v>0</v>
      </c>
      <c r="AY86" s="12">
        <v>12058900</v>
      </c>
      <c r="BA86" s="12">
        <v>0.87591240875912413</v>
      </c>
      <c r="BD86" s="12">
        <v>0.45380434782608697</v>
      </c>
      <c r="BE86" s="12">
        <v>0.50847457627118642</v>
      </c>
      <c r="BF86" s="12">
        <v>0.57971014492753625</v>
      </c>
      <c r="BG86" s="12">
        <v>0.71</v>
      </c>
      <c r="BH86" s="12">
        <v>0</v>
      </c>
      <c r="BI86" s="12">
        <v>0.21</v>
      </c>
      <c r="BJ86" s="12">
        <v>0</v>
      </c>
      <c r="BK86" s="12">
        <v>0.71</v>
      </c>
      <c r="BL86" s="12">
        <v>32</v>
      </c>
      <c r="BM86" s="12">
        <v>261</v>
      </c>
      <c r="BN86" s="12">
        <v>-335</v>
      </c>
      <c r="BO86" s="12">
        <v>1249</v>
      </c>
      <c r="BP86" s="12">
        <v>817</v>
      </c>
      <c r="BQ86" s="12">
        <v>78</v>
      </c>
      <c r="BR86" s="12">
        <v>24</v>
      </c>
      <c r="BS86" s="12">
        <v>1291</v>
      </c>
      <c r="BT86" s="12">
        <v>0.25752375286299617</v>
      </c>
      <c r="BU86" s="12">
        <v>0.66836525291561077</v>
      </c>
      <c r="BV86" s="12">
        <v>0.66497311566878714</v>
      </c>
      <c r="BW86" s="12">
        <v>0.54094272291662326</v>
      </c>
      <c r="BX86" s="12">
        <v>0.45806033786997835</v>
      </c>
      <c r="BY86" s="12">
        <v>1503</v>
      </c>
      <c r="BZ86" s="12">
        <v>0.87591240875912413</v>
      </c>
      <c r="CB86" s="12">
        <v>7.6765609007164795E-2</v>
      </c>
      <c r="CC86" s="12">
        <v>19030</v>
      </c>
      <c r="CD86" s="12">
        <v>18810</v>
      </c>
      <c r="CE86" s="12">
        <v>5.911557971014493</v>
      </c>
      <c r="CH86" s="22">
        <v>42828</v>
      </c>
      <c r="CI86">
        <v>424</v>
      </c>
      <c r="CJ86">
        <v>448</v>
      </c>
      <c r="CK86">
        <v>408</v>
      </c>
      <c r="CL86">
        <v>448</v>
      </c>
      <c r="CM86" s="22">
        <v>42829</v>
      </c>
      <c r="CN86">
        <v>470</v>
      </c>
      <c r="CO86">
        <v>478</v>
      </c>
      <c r="CP86">
        <v>392</v>
      </c>
      <c r="CQ86">
        <v>431</v>
      </c>
      <c r="CR86" s="22">
        <v>42830</v>
      </c>
      <c r="CS86">
        <v>425</v>
      </c>
      <c r="CT86">
        <v>460</v>
      </c>
      <c r="CU86">
        <v>393</v>
      </c>
      <c r="CV86">
        <v>411</v>
      </c>
    </row>
    <row r="87" spans="1:100">
      <c r="A87" s="22">
        <v>42828</v>
      </c>
      <c r="B87">
        <v>784</v>
      </c>
      <c r="C87">
        <v>889</v>
      </c>
      <c r="D87">
        <v>779</v>
      </c>
      <c r="E87">
        <v>889</v>
      </c>
      <c r="F87" s="23">
        <f t="shared" si="12"/>
        <v>0.1339285714285714</v>
      </c>
      <c r="G87" s="22">
        <v>42829</v>
      </c>
      <c r="H87">
        <v>1039</v>
      </c>
      <c r="I87">
        <v>1039</v>
      </c>
      <c r="J87">
        <v>1039</v>
      </c>
      <c r="K87">
        <v>1039</v>
      </c>
      <c r="L87" s="22">
        <v>42830</v>
      </c>
      <c r="M87">
        <v>1030</v>
      </c>
      <c r="N87" s="4">
        <v>42829</v>
      </c>
      <c r="O87" s="3" t="s">
        <v>15</v>
      </c>
      <c r="P87" s="3">
        <v>7827</v>
      </c>
      <c r="Q87" s="3" t="s">
        <v>83</v>
      </c>
      <c r="R87" s="3" t="s">
        <v>17</v>
      </c>
      <c r="S87" s="3">
        <v>0.05</v>
      </c>
      <c r="T87" s="3">
        <v>2</v>
      </c>
      <c r="U87" s="3">
        <v>0</v>
      </c>
      <c r="V87" s="3">
        <v>600</v>
      </c>
      <c r="W87">
        <v>1039</v>
      </c>
      <c r="X87" s="4">
        <v>42830</v>
      </c>
      <c r="Y87">
        <v>1039</v>
      </c>
      <c r="Z87" s="10">
        <f t="shared" si="13"/>
        <v>0</v>
      </c>
      <c r="AA87" s="10">
        <f t="shared" si="11"/>
        <v>0</v>
      </c>
      <c r="AB87" t="str">
        <f t="shared" si="14"/>
        <v/>
      </c>
      <c r="AC87">
        <f t="shared" si="15"/>
        <v>1800</v>
      </c>
      <c r="AD87">
        <f t="shared" si="16"/>
        <v>0</v>
      </c>
      <c r="AE87" s="15">
        <v>42830</v>
      </c>
      <c r="AF87" s="9">
        <v>-6.2962113358910887E-4</v>
      </c>
      <c r="AG87" s="12" t="s">
        <v>960</v>
      </c>
      <c r="AH87" s="20">
        <v>42828.99722222222</v>
      </c>
      <c r="AI87" s="12">
        <v>1039</v>
      </c>
      <c r="AJ87" s="12">
        <v>150</v>
      </c>
      <c r="AK87" s="12">
        <v>0.16869999999999999</v>
      </c>
      <c r="AL87" s="17">
        <v>7300</v>
      </c>
      <c r="AM87" s="17">
        <v>0.24357239512855211</v>
      </c>
      <c r="AN87" s="9"/>
      <c r="AO87" s="9"/>
      <c r="AP87" s="17">
        <v>0</v>
      </c>
      <c r="AQ87" s="17">
        <v>1280</v>
      </c>
      <c r="AR87" s="17">
        <v>3.2432432432432434E-2</v>
      </c>
      <c r="AS87" s="17">
        <v>0.25700000000000001</v>
      </c>
      <c r="AT87" s="17">
        <v>0.22603719599427755</v>
      </c>
      <c r="AU87" s="12">
        <v>0.24861111111111112</v>
      </c>
      <c r="AV87" s="12">
        <v>2.0299999999999998</v>
      </c>
      <c r="AY87" s="12">
        <v>1732000</v>
      </c>
      <c r="BA87" s="12">
        <v>1</v>
      </c>
      <c r="BD87" s="12">
        <v>0.24357239512855211</v>
      </c>
      <c r="BE87" s="12">
        <v>3.2432432432432434E-2</v>
      </c>
      <c r="BF87" s="12">
        <v>0.22603719599427755</v>
      </c>
      <c r="BG87" s="12">
        <v>0.24861111111111112</v>
      </c>
      <c r="BH87" s="12">
        <v>0</v>
      </c>
      <c r="BI87" s="12">
        <v>0.25700000000000001</v>
      </c>
      <c r="BJ87" s="12">
        <v>0</v>
      </c>
      <c r="BK87" s="12">
        <v>0.57699999999999996</v>
      </c>
      <c r="BL87" s="12">
        <v>813</v>
      </c>
      <c r="BM87" s="12">
        <v>-137</v>
      </c>
      <c r="BN87" s="12">
        <v>-288</v>
      </c>
      <c r="BO87" s="12">
        <v>943</v>
      </c>
      <c r="BP87" s="12">
        <v>174</v>
      </c>
      <c r="BQ87" s="12">
        <v>-67</v>
      </c>
      <c r="BR87" s="12">
        <v>-391</v>
      </c>
      <c r="BS87" s="12">
        <v>555</v>
      </c>
      <c r="BT87" s="12">
        <v>0.33874666152167493</v>
      </c>
      <c r="BU87" s="12">
        <v>0.62044739859542453</v>
      </c>
      <c r="BV87" s="12">
        <v>0.61303593867478856</v>
      </c>
      <c r="BW87" s="12">
        <v>0.49438769781129382</v>
      </c>
      <c r="BX87" s="12">
        <v>0.44353209331475668</v>
      </c>
      <c r="BY87" s="12">
        <v>1503</v>
      </c>
      <c r="BZ87" s="12">
        <v>1</v>
      </c>
      <c r="CB87" s="12">
        <v>7.6765609007164795E-2</v>
      </c>
      <c r="CC87" s="12">
        <v>19030</v>
      </c>
      <c r="CD87" s="12">
        <v>18810</v>
      </c>
      <c r="CE87" s="12">
        <v>3.1729364005412721</v>
      </c>
      <c r="CH87" s="22">
        <v>42828</v>
      </c>
      <c r="CI87">
        <v>784</v>
      </c>
      <c r="CJ87">
        <v>889</v>
      </c>
      <c r="CK87">
        <v>779</v>
      </c>
      <c r="CL87">
        <v>889</v>
      </c>
      <c r="CM87" s="22">
        <v>42829</v>
      </c>
      <c r="CN87">
        <v>1039</v>
      </c>
      <c r="CO87">
        <v>1039</v>
      </c>
      <c r="CP87">
        <v>1039</v>
      </c>
      <c r="CQ87">
        <v>1039</v>
      </c>
      <c r="CR87" s="22">
        <v>42830</v>
      </c>
      <c r="CS87">
        <v>1030</v>
      </c>
      <c r="CT87">
        <v>1339</v>
      </c>
      <c r="CU87">
        <v>931</v>
      </c>
      <c r="CV87">
        <v>1258</v>
      </c>
    </row>
    <row r="88" spans="1:100">
      <c r="A88" s="22">
        <v>42828</v>
      </c>
      <c r="B88">
        <v>1800</v>
      </c>
      <c r="C88">
        <v>1839</v>
      </c>
      <c r="D88">
        <v>1784</v>
      </c>
      <c r="E88">
        <v>1801</v>
      </c>
      <c r="F88" s="23">
        <f t="shared" si="12"/>
        <v>5.555555555556424E-4</v>
      </c>
      <c r="G88" s="22">
        <v>42829</v>
      </c>
      <c r="H88">
        <v>1852</v>
      </c>
      <c r="I88">
        <v>1898</v>
      </c>
      <c r="J88">
        <v>1764</v>
      </c>
      <c r="K88">
        <v>1829</v>
      </c>
      <c r="L88" s="22">
        <v>42830</v>
      </c>
      <c r="M88">
        <v>1830</v>
      </c>
      <c r="N88" s="4">
        <v>42829</v>
      </c>
      <c r="O88" s="3" t="s">
        <v>15</v>
      </c>
      <c r="P88" s="3">
        <v>6050</v>
      </c>
      <c r="Q88" s="3" t="s">
        <v>84</v>
      </c>
      <c r="R88" s="3" t="s">
        <v>17</v>
      </c>
      <c r="S88" s="3">
        <v>0.05</v>
      </c>
      <c r="T88" s="3">
        <v>2</v>
      </c>
      <c r="U88" s="3">
        <v>0</v>
      </c>
      <c r="V88" s="3">
        <v>300</v>
      </c>
      <c r="W88">
        <v>1852</v>
      </c>
      <c r="X88" s="4">
        <v>42830</v>
      </c>
      <c r="Y88">
        <v>1829</v>
      </c>
      <c r="Z88" s="10">
        <f t="shared" si="13"/>
        <v>-6900</v>
      </c>
      <c r="AA88" s="10">
        <f t="shared" si="11"/>
        <v>6900</v>
      </c>
      <c r="AB88" t="str">
        <f t="shared" si="14"/>
        <v/>
      </c>
      <c r="AC88">
        <f t="shared" si="15"/>
        <v>1800</v>
      </c>
      <c r="AD88">
        <f t="shared" si="16"/>
        <v>4.3010752688171783E-3</v>
      </c>
      <c r="AE88" s="15">
        <v>42830</v>
      </c>
      <c r="AF88" s="9">
        <v>-6.2962113358910887E-4</v>
      </c>
      <c r="AG88" s="12" t="s">
        <v>962</v>
      </c>
      <c r="AH88" s="20">
        <v>42828.961111111108</v>
      </c>
      <c r="AI88" s="12">
        <v>1860</v>
      </c>
      <c r="AJ88" s="12">
        <v>59</v>
      </c>
      <c r="AK88" s="12">
        <v>3.2800000000000003E-2</v>
      </c>
      <c r="AL88" s="17">
        <v>5500</v>
      </c>
      <c r="AM88" s="17">
        <v>0.48343627175743964</v>
      </c>
      <c r="AN88" s="9"/>
      <c r="AO88" s="9"/>
      <c r="AP88" s="17">
        <v>274.41000000000003</v>
      </c>
      <c r="AQ88" s="17">
        <v>18449</v>
      </c>
      <c r="AR88" s="17">
        <v>0.71526418786692758</v>
      </c>
      <c r="AS88" s="17">
        <v>0.439</v>
      </c>
      <c r="AT88" s="17">
        <v>0.8210332103321033</v>
      </c>
      <c r="AU88" s="12">
        <v>0.8400808937884342</v>
      </c>
      <c r="AV88" s="12">
        <v>0</v>
      </c>
      <c r="AY88" s="12">
        <v>10359000</v>
      </c>
      <c r="BA88" s="12">
        <v>1</v>
      </c>
      <c r="BD88" s="12">
        <v>0.48343627175743964</v>
      </c>
      <c r="BE88" s="12">
        <v>0.71526418786692758</v>
      </c>
      <c r="BF88" s="12">
        <v>0.8210332103321033</v>
      </c>
      <c r="BG88" s="12">
        <v>0.8400808937884342</v>
      </c>
      <c r="BH88" s="12">
        <v>0.14799999999999999</v>
      </c>
      <c r="BI88" s="12">
        <v>0.439</v>
      </c>
      <c r="BJ88" s="12">
        <v>0</v>
      </c>
      <c r="BK88" s="12">
        <v>0.39</v>
      </c>
      <c r="BL88" s="12">
        <v>292</v>
      </c>
      <c r="BM88" s="12">
        <v>-6</v>
      </c>
      <c r="BN88" s="12">
        <v>26</v>
      </c>
      <c r="BO88" s="12">
        <v>911</v>
      </c>
      <c r="BP88" s="12">
        <v>100</v>
      </c>
      <c r="BQ88" s="12">
        <v>-135</v>
      </c>
      <c r="BR88" s="12">
        <v>-76</v>
      </c>
      <c r="BS88" s="12">
        <v>599</v>
      </c>
      <c r="BT88" s="12">
        <v>0.20229438725704685</v>
      </c>
      <c r="BU88" s="12">
        <v>0.71310722641267454</v>
      </c>
      <c r="BV88" s="12">
        <v>0.72113313099410936</v>
      </c>
      <c r="BW88" s="12">
        <v>0.61271215264140988</v>
      </c>
      <c r="BX88" s="12">
        <v>0.35374484811476276</v>
      </c>
      <c r="BY88" s="12">
        <v>1503</v>
      </c>
      <c r="BZ88" s="12">
        <v>1</v>
      </c>
      <c r="CB88" s="12">
        <v>7.6765609007164795E-2</v>
      </c>
      <c r="CC88" s="12">
        <v>19030</v>
      </c>
      <c r="CD88" s="12">
        <v>18810</v>
      </c>
      <c r="CE88" s="12">
        <v>6.2975631667602467</v>
      </c>
      <c r="CH88" s="22">
        <v>42828</v>
      </c>
      <c r="CI88">
        <v>1800</v>
      </c>
      <c r="CJ88">
        <v>1839</v>
      </c>
      <c r="CK88">
        <v>1784</v>
      </c>
      <c r="CL88">
        <v>1801</v>
      </c>
      <c r="CM88" s="22">
        <v>42829</v>
      </c>
      <c r="CN88">
        <v>1852</v>
      </c>
      <c r="CO88">
        <v>1898</v>
      </c>
      <c r="CP88">
        <v>1764</v>
      </c>
      <c r="CQ88">
        <v>1829</v>
      </c>
      <c r="CR88" s="22">
        <v>42830</v>
      </c>
      <c r="CS88">
        <v>1830</v>
      </c>
      <c r="CT88">
        <v>1861</v>
      </c>
      <c r="CU88">
        <v>1767</v>
      </c>
      <c r="CV88">
        <v>1796</v>
      </c>
    </row>
    <row r="89" spans="1:100">
      <c r="A89" s="22">
        <v>42828</v>
      </c>
      <c r="B89">
        <v>10</v>
      </c>
      <c r="C89">
        <v>11</v>
      </c>
      <c r="D89">
        <v>9</v>
      </c>
      <c r="E89">
        <v>10</v>
      </c>
      <c r="F89" s="23">
        <f t="shared" si="12"/>
        <v>0</v>
      </c>
      <c r="G89" s="22">
        <v>42829</v>
      </c>
      <c r="H89">
        <v>9</v>
      </c>
      <c r="I89">
        <v>10</v>
      </c>
      <c r="J89">
        <v>9</v>
      </c>
      <c r="K89">
        <v>10</v>
      </c>
      <c r="L89" s="22">
        <v>42830</v>
      </c>
      <c r="M89">
        <v>10</v>
      </c>
      <c r="N89" s="4">
        <v>42829</v>
      </c>
      <c r="O89" s="3" t="s">
        <v>11</v>
      </c>
      <c r="P89" s="3">
        <v>9318</v>
      </c>
      <c r="Q89" s="3" t="s">
        <v>71</v>
      </c>
      <c r="R89" s="3" t="s">
        <v>13</v>
      </c>
      <c r="S89" s="3">
        <v>0.05</v>
      </c>
      <c r="T89" s="3">
        <v>2</v>
      </c>
      <c r="U89" s="3">
        <v>0</v>
      </c>
      <c r="V89" s="3">
        <v>50000</v>
      </c>
      <c r="W89">
        <v>9</v>
      </c>
      <c r="X89" s="4">
        <v>42830</v>
      </c>
      <c r="Y89">
        <v>10</v>
      </c>
      <c r="Z89" s="10">
        <f t="shared" si="13"/>
        <v>50000</v>
      </c>
      <c r="AA89" s="10">
        <f t="shared" si="11"/>
        <v>50000</v>
      </c>
      <c r="AB89" t="str">
        <f t="shared" si="14"/>
        <v/>
      </c>
      <c r="AC89">
        <f t="shared" si="15"/>
        <v>1800</v>
      </c>
      <c r="AD89">
        <f t="shared" si="16"/>
        <v>6.25E-2</v>
      </c>
      <c r="AE89" s="15">
        <v>42830</v>
      </c>
      <c r="AF89" s="9">
        <v>-6.2962113358910887E-4</v>
      </c>
      <c r="AG89" s="12" t="s">
        <v>954</v>
      </c>
      <c r="AH89" s="20">
        <v>42828.943055555559</v>
      </c>
      <c r="AI89" s="12">
        <v>9.6</v>
      </c>
      <c r="AJ89" s="12">
        <v>-0.4</v>
      </c>
      <c r="AK89" s="12">
        <v>-0.04</v>
      </c>
      <c r="AL89" s="17">
        <v>5100</v>
      </c>
      <c r="AM89" s="17">
        <v>0.33333333333333331</v>
      </c>
      <c r="AN89" s="9"/>
      <c r="AO89" s="9"/>
      <c r="AP89" s="17">
        <v>0</v>
      </c>
      <c r="AQ89" s="17">
        <v>3572</v>
      </c>
      <c r="AR89" s="17">
        <v>0.33333333333333331</v>
      </c>
      <c r="AS89" s="17">
        <v>4.7E-2</v>
      </c>
      <c r="AT89" s="17">
        <v>0.14285714285714285</v>
      </c>
      <c r="AU89" s="12">
        <v>5.8823529411764705E-2</v>
      </c>
      <c r="AV89" s="12">
        <v>0</v>
      </c>
      <c r="AY89" s="12">
        <v>396835456</v>
      </c>
      <c r="BA89" s="12">
        <v>1</v>
      </c>
      <c r="BD89" s="12">
        <v>0.33333333333333331</v>
      </c>
      <c r="BE89" s="12">
        <v>0.33333333333333331</v>
      </c>
      <c r="BF89" s="12">
        <v>0.14285714285714285</v>
      </c>
      <c r="BG89" s="12">
        <v>5.8823529411764705E-2</v>
      </c>
      <c r="BH89" s="12">
        <v>6.0999999999999999E-2</v>
      </c>
      <c r="BI89" s="12">
        <v>4.7E-2</v>
      </c>
      <c r="BJ89" s="12">
        <v>0</v>
      </c>
      <c r="BK89" s="12">
        <v>0.27800000000000002</v>
      </c>
      <c r="BL89" s="12">
        <v>-372</v>
      </c>
      <c r="BM89" s="12">
        <v>-524</v>
      </c>
      <c r="BN89" s="12">
        <v>916</v>
      </c>
      <c r="BO89" s="12">
        <v>1248</v>
      </c>
      <c r="BP89" s="12">
        <v>785</v>
      </c>
      <c r="BQ89" s="12">
        <v>29</v>
      </c>
      <c r="BR89" s="12">
        <v>55</v>
      </c>
      <c r="BS89" s="12">
        <v>1227</v>
      </c>
      <c r="BT89" s="12">
        <v>0.25752375286299617</v>
      </c>
      <c r="BU89" s="12">
        <v>0.66836525291561077</v>
      </c>
      <c r="BV89" s="12">
        <v>0.66497311566878714</v>
      </c>
      <c r="BW89" s="12">
        <v>0.54094272291662326</v>
      </c>
      <c r="BX89" s="12">
        <v>0.45806033786997835</v>
      </c>
      <c r="BY89" s="12">
        <v>1503</v>
      </c>
      <c r="BZ89" s="12">
        <v>1</v>
      </c>
      <c r="CB89" s="12">
        <v>7.6765609007164795E-2</v>
      </c>
      <c r="CC89" s="12">
        <v>19030</v>
      </c>
      <c r="CD89" s="12">
        <v>18810</v>
      </c>
      <c r="CE89" s="12">
        <v>4.3422222222222215</v>
      </c>
      <c r="CH89" s="22">
        <v>42828</v>
      </c>
      <c r="CI89">
        <v>10</v>
      </c>
      <c r="CJ89">
        <v>11</v>
      </c>
      <c r="CK89">
        <v>9</v>
      </c>
      <c r="CL89">
        <v>10</v>
      </c>
      <c r="CM89" s="22">
        <v>42829</v>
      </c>
      <c r="CN89">
        <v>9</v>
      </c>
      <c r="CO89">
        <v>10</v>
      </c>
      <c r="CP89">
        <v>9</v>
      </c>
      <c r="CQ89">
        <v>10</v>
      </c>
      <c r="CR89" s="22">
        <v>42830</v>
      </c>
      <c r="CS89">
        <v>10</v>
      </c>
      <c r="CT89">
        <v>10</v>
      </c>
      <c r="CU89">
        <v>9</v>
      </c>
      <c r="CV89">
        <v>10</v>
      </c>
    </row>
    <row r="90" spans="1:100">
      <c r="A90" s="22">
        <v>42828</v>
      </c>
      <c r="B90">
        <v>163</v>
      </c>
      <c r="C90">
        <v>163</v>
      </c>
      <c r="D90">
        <v>160</v>
      </c>
      <c r="E90">
        <v>162</v>
      </c>
      <c r="F90" s="23">
        <f t="shared" si="12"/>
        <v>-6.1349693251533388E-3</v>
      </c>
      <c r="G90" s="22">
        <v>42829</v>
      </c>
      <c r="H90">
        <v>166</v>
      </c>
      <c r="I90">
        <v>167</v>
      </c>
      <c r="J90">
        <v>154</v>
      </c>
      <c r="K90">
        <v>155</v>
      </c>
      <c r="L90" s="22">
        <v>42830</v>
      </c>
      <c r="M90">
        <v>154</v>
      </c>
      <c r="N90" s="4">
        <v>42829</v>
      </c>
      <c r="O90" s="3" t="s">
        <v>15</v>
      </c>
      <c r="P90" s="3">
        <v>8704</v>
      </c>
      <c r="Q90" s="3" t="s">
        <v>85</v>
      </c>
      <c r="R90" s="3" t="s">
        <v>17</v>
      </c>
      <c r="S90" s="3">
        <v>0.05</v>
      </c>
      <c r="T90" s="3">
        <v>1</v>
      </c>
      <c r="U90" s="3">
        <v>0</v>
      </c>
      <c r="V90" s="3">
        <v>3100</v>
      </c>
      <c r="W90">
        <v>166</v>
      </c>
      <c r="X90" s="4">
        <v>42830</v>
      </c>
      <c r="Y90">
        <v>155</v>
      </c>
      <c r="Z90" s="10">
        <f t="shared" si="13"/>
        <v>-34100</v>
      </c>
      <c r="AA90" s="10">
        <f t="shared" si="11"/>
        <v>34100</v>
      </c>
      <c r="AB90" t="str">
        <f t="shared" si="14"/>
        <v/>
      </c>
      <c r="AC90">
        <f t="shared" si="15"/>
        <v>1800</v>
      </c>
      <c r="AD90">
        <f t="shared" si="16"/>
        <v>5.9880239520958556E-3</v>
      </c>
      <c r="AE90" s="15">
        <v>42830</v>
      </c>
      <c r="AF90" s="9">
        <v>-6.2962113358910887E-4</v>
      </c>
      <c r="AG90" s="12" t="s">
        <v>960</v>
      </c>
      <c r="AH90" s="20">
        <v>42828.991666666669</v>
      </c>
      <c r="AI90" s="12">
        <v>167</v>
      </c>
      <c r="AJ90" s="12">
        <v>5</v>
      </c>
      <c r="AK90" s="12">
        <v>3.09E-2</v>
      </c>
      <c r="AL90" s="17">
        <v>3700</v>
      </c>
      <c r="AM90" s="17">
        <v>0.56707317073170727</v>
      </c>
      <c r="AN90" s="9"/>
      <c r="AO90" s="9"/>
      <c r="AP90" s="17">
        <v>0</v>
      </c>
      <c r="AQ90" s="17">
        <v>13573</v>
      </c>
      <c r="AR90" s="17">
        <v>0.44144144144144143</v>
      </c>
      <c r="AS90" s="17">
        <v>9.7000000000000003E-2</v>
      </c>
      <c r="AT90" s="17">
        <v>0.2413793103448276</v>
      </c>
      <c r="AU90" s="12">
        <v>0.24852071005917159</v>
      </c>
      <c r="AV90" s="12">
        <v>0</v>
      </c>
      <c r="AY90" s="12">
        <v>82764061</v>
      </c>
      <c r="BA90" s="12">
        <v>0</v>
      </c>
      <c r="BD90" s="12">
        <v>0.56707317073170727</v>
      </c>
      <c r="BE90" s="12">
        <v>0.44144144144144143</v>
      </c>
      <c r="BF90" s="12">
        <v>0.2413793103448276</v>
      </c>
      <c r="BG90" s="12">
        <v>0.24852071005917159</v>
      </c>
      <c r="BH90" s="12">
        <v>4.0000000000000001E-3</v>
      </c>
      <c r="BI90" s="12">
        <v>9.7000000000000003E-2</v>
      </c>
      <c r="BJ90" s="12">
        <v>0</v>
      </c>
      <c r="BK90" s="12">
        <v>0.68600000000000005</v>
      </c>
      <c r="BL90" s="12">
        <v>125</v>
      </c>
      <c r="BM90" s="12">
        <v>186</v>
      </c>
      <c r="BN90" s="12">
        <v>-238</v>
      </c>
      <c r="BO90" s="12">
        <v>444</v>
      </c>
      <c r="BP90" s="12">
        <v>206</v>
      </c>
      <c r="BQ90" s="12">
        <v>-364</v>
      </c>
      <c r="BR90" s="12">
        <v>15</v>
      </c>
      <c r="BS90" s="12">
        <v>370</v>
      </c>
      <c r="BT90" s="12">
        <v>0.33874666152167493</v>
      </c>
      <c r="BU90" s="12">
        <v>0.62044739859542453</v>
      </c>
      <c r="BV90" s="12">
        <v>0.61303593867478856</v>
      </c>
      <c r="BW90" s="12">
        <v>0.49438769781129382</v>
      </c>
      <c r="BX90" s="12">
        <v>0.44353209331475668</v>
      </c>
      <c r="BY90" s="12">
        <v>1503</v>
      </c>
      <c r="BZ90" s="12">
        <v>0</v>
      </c>
      <c r="CB90" s="12">
        <v>7.6765609007164795E-2</v>
      </c>
      <c r="CC90" s="12">
        <v>19030</v>
      </c>
      <c r="CD90" s="12">
        <v>18810</v>
      </c>
      <c r="CE90" s="12">
        <v>7.3870731707317061</v>
      </c>
      <c r="CH90" s="22">
        <v>42828</v>
      </c>
      <c r="CI90">
        <v>163</v>
      </c>
      <c r="CJ90">
        <v>163</v>
      </c>
      <c r="CK90">
        <v>160</v>
      </c>
      <c r="CL90">
        <v>162</v>
      </c>
      <c r="CM90" s="22">
        <v>42829</v>
      </c>
      <c r="CN90">
        <v>166</v>
      </c>
      <c r="CO90">
        <v>167</v>
      </c>
      <c r="CP90">
        <v>154</v>
      </c>
      <c r="CQ90">
        <v>155</v>
      </c>
      <c r="CR90" s="22">
        <v>42830</v>
      </c>
      <c r="CS90">
        <v>154</v>
      </c>
      <c r="CT90">
        <v>158</v>
      </c>
      <c r="CU90">
        <v>153</v>
      </c>
      <c r="CV90">
        <v>155</v>
      </c>
    </row>
    <row r="91" spans="1:100">
      <c r="A91" s="22">
        <v>42828</v>
      </c>
      <c r="B91">
        <v>1391</v>
      </c>
      <c r="C91">
        <v>1429</v>
      </c>
      <c r="D91">
        <v>1389</v>
      </c>
      <c r="E91">
        <v>1427</v>
      </c>
      <c r="F91" s="23">
        <f t="shared" si="12"/>
        <v>2.5880661394680038E-2</v>
      </c>
      <c r="G91" s="22">
        <v>42829</v>
      </c>
      <c r="H91">
        <v>1510</v>
      </c>
      <c r="I91">
        <v>1618</v>
      </c>
      <c r="J91">
        <v>1428</v>
      </c>
      <c r="K91">
        <v>1453</v>
      </c>
      <c r="L91" s="22">
        <v>42830</v>
      </c>
      <c r="M91">
        <v>1439</v>
      </c>
      <c r="N91" s="4">
        <v>42829</v>
      </c>
      <c r="O91" s="3" t="s">
        <v>15</v>
      </c>
      <c r="P91" s="3">
        <v>2372</v>
      </c>
      <c r="Q91" s="3" t="s">
        <v>86</v>
      </c>
      <c r="R91" s="3" t="s">
        <v>17</v>
      </c>
      <c r="S91" s="3">
        <v>0.05</v>
      </c>
      <c r="T91" s="3">
        <v>1</v>
      </c>
      <c r="U91" s="3">
        <v>0</v>
      </c>
      <c r="V91" s="3">
        <v>400</v>
      </c>
      <c r="W91">
        <v>1510</v>
      </c>
      <c r="X91" s="4">
        <v>42830</v>
      </c>
      <c r="Y91">
        <v>1453</v>
      </c>
      <c r="Z91" s="10">
        <f t="shared" si="13"/>
        <v>-22800</v>
      </c>
      <c r="AA91" s="10">
        <f t="shared" si="11"/>
        <v>22800</v>
      </c>
      <c r="AB91" t="str">
        <f t="shared" si="14"/>
        <v/>
      </c>
      <c r="AC91">
        <f t="shared" si="15"/>
        <v>1800</v>
      </c>
      <c r="AD91">
        <f t="shared" si="16"/>
        <v>1.9480519480519431E-2</v>
      </c>
      <c r="AE91" s="15">
        <v>42830</v>
      </c>
      <c r="AF91" s="9">
        <v>-6.2962113358910887E-4</v>
      </c>
      <c r="AG91" s="12" t="s">
        <v>962</v>
      </c>
      <c r="AH91" s="20">
        <v>42828.992361111108</v>
      </c>
      <c r="AI91" s="12">
        <v>1540</v>
      </c>
      <c r="AJ91" s="12">
        <v>113</v>
      </c>
      <c r="AK91" s="12">
        <v>7.9200000000000007E-2</v>
      </c>
      <c r="AL91" s="17">
        <v>3500</v>
      </c>
      <c r="AM91" s="17">
        <v>0.26477024070021882</v>
      </c>
      <c r="AN91" s="9"/>
      <c r="AO91" s="17">
        <v>0</v>
      </c>
      <c r="AP91" s="17">
        <v>5.89</v>
      </c>
      <c r="AQ91" s="17">
        <v>15662</v>
      </c>
      <c r="AR91" s="17">
        <v>0.44487804878048781</v>
      </c>
      <c r="AS91" s="17">
        <v>0.13300000000000001</v>
      </c>
      <c r="AT91" s="17">
        <v>0.44703595724003886</v>
      </c>
      <c r="AU91" s="12">
        <v>0.37648970747562299</v>
      </c>
      <c r="AV91" s="12">
        <v>0</v>
      </c>
      <c r="AY91" s="12">
        <v>11423665</v>
      </c>
      <c r="BA91" s="12">
        <v>1</v>
      </c>
      <c r="BD91" s="12">
        <v>0.26477024070021882</v>
      </c>
      <c r="BE91" s="12">
        <v>0.44487804878048781</v>
      </c>
      <c r="BF91" s="12">
        <v>0.44703595724003886</v>
      </c>
      <c r="BG91" s="12">
        <v>0.37648970747562299</v>
      </c>
      <c r="BH91" s="12">
        <v>3.0000000000000001E-3</v>
      </c>
      <c r="BI91" s="12">
        <v>0.13300000000000001</v>
      </c>
      <c r="BJ91" s="12">
        <v>3.0000000000000001E-3</v>
      </c>
      <c r="BK91" s="12">
        <v>0.65200000000000002</v>
      </c>
      <c r="BL91" s="12">
        <v>-625</v>
      </c>
      <c r="BM91" s="12">
        <v>2868</v>
      </c>
      <c r="BN91" s="12">
        <v>-1175</v>
      </c>
      <c r="BO91" s="12">
        <v>1922</v>
      </c>
      <c r="BP91" s="12">
        <v>-101</v>
      </c>
      <c r="BQ91" s="12">
        <v>2525</v>
      </c>
      <c r="BR91" s="12">
        <v>-2303</v>
      </c>
      <c r="BS91" s="12">
        <v>803</v>
      </c>
      <c r="BT91" s="12">
        <v>0.20229438725704685</v>
      </c>
      <c r="BU91" s="12">
        <v>0.71310722641267454</v>
      </c>
      <c r="BV91" s="12">
        <v>0.72113313099410936</v>
      </c>
      <c r="BW91" s="12">
        <v>0.61271215264140988</v>
      </c>
      <c r="BX91" s="12">
        <v>0.35374484811476276</v>
      </c>
      <c r="BY91" s="12">
        <v>1503</v>
      </c>
      <c r="BZ91" s="12">
        <v>1</v>
      </c>
      <c r="CB91" s="12">
        <v>7.6765609007164795E-2</v>
      </c>
      <c r="CC91" s="12">
        <v>19030</v>
      </c>
      <c r="CD91" s="12">
        <v>18810</v>
      </c>
      <c r="CE91" s="12">
        <v>3.4490736688548504</v>
      </c>
      <c r="CH91" s="22">
        <v>42828</v>
      </c>
      <c r="CI91">
        <v>1391</v>
      </c>
      <c r="CJ91">
        <v>1429</v>
      </c>
      <c r="CK91">
        <v>1389</v>
      </c>
      <c r="CL91">
        <v>1427</v>
      </c>
      <c r="CM91" s="22">
        <v>42829</v>
      </c>
      <c r="CN91">
        <v>1510</v>
      </c>
      <c r="CO91">
        <v>1618</v>
      </c>
      <c r="CP91">
        <v>1428</v>
      </c>
      <c r="CQ91">
        <v>1453</v>
      </c>
      <c r="CR91" s="22">
        <v>42830</v>
      </c>
      <c r="CS91">
        <v>1439</v>
      </c>
      <c r="CT91">
        <v>1446</v>
      </c>
      <c r="CU91">
        <v>1352</v>
      </c>
      <c r="CV91">
        <v>1362</v>
      </c>
    </row>
    <row r="92" spans="1:100">
      <c r="A92" s="22">
        <v>42828</v>
      </c>
      <c r="B92">
        <v>820</v>
      </c>
      <c r="C92">
        <v>823</v>
      </c>
      <c r="D92">
        <v>779</v>
      </c>
      <c r="E92">
        <v>794</v>
      </c>
      <c r="F92" s="23">
        <f t="shared" si="12"/>
        <v>-3.170731707317076E-2</v>
      </c>
      <c r="G92" s="22">
        <v>42829</v>
      </c>
      <c r="H92">
        <v>810</v>
      </c>
      <c r="I92">
        <v>810</v>
      </c>
      <c r="J92">
        <v>729</v>
      </c>
      <c r="K92">
        <v>757</v>
      </c>
      <c r="L92" s="22">
        <v>42830</v>
      </c>
      <c r="M92">
        <v>772</v>
      </c>
      <c r="N92" s="4">
        <v>42829</v>
      </c>
      <c r="O92" s="3" t="s">
        <v>15</v>
      </c>
      <c r="P92" s="3">
        <v>2388</v>
      </c>
      <c r="Q92" s="3" t="s">
        <v>35</v>
      </c>
      <c r="R92" s="3" t="s">
        <v>17</v>
      </c>
      <c r="S92" s="3">
        <v>0.05</v>
      </c>
      <c r="T92" s="3">
        <v>2</v>
      </c>
      <c r="U92" s="3">
        <v>0</v>
      </c>
      <c r="V92" s="3">
        <v>700</v>
      </c>
      <c r="W92">
        <v>810</v>
      </c>
      <c r="X92" s="4">
        <v>42830</v>
      </c>
      <c r="Y92">
        <v>757</v>
      </c>
      <c r="Z92" s="10">
        <f t="shared" si="13"/>
        <v>-37100</v>
      </c>
      <c r="AA92" s="10">
        <f t="shared" si="11"/>
        <v>37100</v>
      </c>
      <c r="AB92" t="str">
        <f t="shared" si="14"/>
        <v/>
      </c>
      <c r="AC92">
        <f t="shared" si="15"/>
        <v>1800</v>
      </c>
      <c r="AD92">
        <f t="shared" si="16"/>
        <v>1.3398294762484775E-2</v>
      </c>
      <c r="AE92" s="15">
        <v>42830</v>
      </c>
      <c r="AF92" s="9">
        <v>-6.2962113358910887E-4</v>
      </c>
      <c r="AG92" s="12" t="s">
        <v>960</v>
      </c>
      <c r="AH92" s="20">
        <v>42828.998611111114</v>
      </c>
      <c r="AI92" s="12">
        <v>821</v>
      </c>
      <c r="AJ92" s="12">
        <v>27</v>
      </c>
      <c r="AK92" s="12">
        <v>3.4000000000000002E-2</v>
      </c>
      <c r="AL92" s="17">
        <v>2400</v>
      </c>
      <c r="AM92" s="17">
        <v>1.0450771055753263</v>
      </c>
      <c r="AN92" s="9"/>
      <c r="AO92" s="9"/>
      <c r="AP92" s="17">
        <v>0</v>
      </c>
      <c r="AQ92" s="17">
        <v>29908</v>
      </c>
      <c r="AR92" s="17">
        <v>0.35665529010238906</v>
      </c>
      <c r="AS92" s="17">
        <v>0.12</v>
      </c>
      <c r="AT92" s="17">
        <v>0.45401882693700218</v>
      </c>
      <c r="AU92" s="12">
        <v>0.47638888888888886</v>
      </c>
      <c r="AV92" s="12">
        <v>0</v>
      </c>
      <c r="AX92" s="19">
        <v>94</v>
      </c>
      <c r="AY92" s="12">
        <v>35477600</v>
      </c>
      <c r="BA92" s="12">
        <v>2.6143790849673203E-2</v>
      </c>
      <c r="BD92" s="12">
        <v>1.0450771055753263</v>
      </c>
      <c r="BE92" s="12">
        <v>0.35665529010238906</v>
      </c>
      <c r="BF92" s="12">
        <v>0.45401882693700218</v>
      </c>
      <c r="BG92" s="12">
        <v>0.47638888888888886</v>
      </c>
      <c r="BH92" s="12">
        <v>2.5000000000000001E-2</v>
      </c>
      <c r="BI92" s="12">
        <v>0.12</v>
      </c>
      <c r="BJ92" s="12">
        <v>2E-3</v>
      </c>
      <c r="BK92" s="12">
        <v>0.67</v>
      </c>
      <c r="BL92" s="12">
        <v>-5035</v>
      </c>
      <c r="BM92" s="12">
        <v>-952</v>
      </c>
      <c r="BN92" s="12">
        <v>6189</v>
      </c>
      <c r="BO92" s="12">
        <v>545</v>
      </c>
      <c r="BP92" s="12">
        <v>-553</v>
      </c>
      <c r="BQ92" s="12">
        <v>-152</v>
      </c>
      <c r="BR92" s="12">
        <v>474</v>
      </c>
      <c r="BS92" s="12">
        <v>343</v>
      </c>
      <c r="BT92" s="12">
        <v>0.33874666152167493</v>
      </c>
      <c r="BU92" s="12">
        <v>0.62044739859542453</v>
      </c>
      <c r="BV92" s="12">
        <v>0.61303593867478856</v>
      </c>
      <c r="BW92" s="12">
        <v>0.49438769781129382</v>
      </c>
      <c r="BX92" s="12">
        <v>0.44353209331475668</v>
      </c>
      <c r="BY92" s="12">
        <v>1503</v>
      </c>
      <c r="BZ92" s="12">
        <v>2.6143790849673203E-2</v>
      </c>
      <c r="CB92" s="12">
        <v>7.6765609007164795E-2</v>
      </c>
      <c r="CC92" s="12">
        <v>19030</v>
      </c>
      <c r="CD92" s="12">
        <v>18810</v>
      </c>
      <c r="CE92" s="12">
        <v>13.613871095294583</v>
      </c>
      <c r="CH92" s="22">
        <v>42828</v>
      </c>
      <c r="CI92">
        <v>820</v>
      </c>
      <c r="CJ92">
        <v>823</v>
      </c>
      <c r="CK92">
        <v>779</v>
      </c>
      <c r="CL92">
        <v>794</v>
      </c>
      <c r="CM92" s="22">
        <v>42829</v>
      </c>
      <c r="CN92">
        <v>810</v>
      </c>
      <c r="CO92">
        <v>810</v>
      </c>
      <c r="CP92">
        <v>729</v>
      </c>
      <c r="CQ92">
        <v>757</v>
      </c>
      <c r="CR92" s="22">
        <v>42830</v>
      </c>
      <c r="CS92">
        <v>772</v>
      </c>
      <c r="CT92">
        <v>803</v>
      </c>
      <c r="CU92">
        <v>741</v>
      </c>
      <c r="CV92">
        <v>773</v>
      </c>
    </row>
    <row r="93" spans="1:100">
      <c r="A93" s="22">
        <v>42828</v>
      </c>
      <c r="B93">
        <v>579</v>
      </c>
      <c r="C93">
        <v>587</v>
      </c>
      <c r="D93">
        <v>572</v>
      </c>
      <c r="E93">
        <v>582</v>
      </c>
      <c r="F93" s="23">
        <f t="shared" si="12"/>
        <v>5.1813471502590858E-3</v>
      </c>
      <c r="G93" s="22">
        <v>42829</v>
      </c>
      <c r="H93">
        <v>585</v>
      </c>
      <c r="I93">
        <v>591</v>
      </c>
      <c r="J93">
        <v>569</v>
      </c>
      <c r="K93">
        <v>576</v>
      </c>
      <c r="L93" s="22">
        <v>42830</v>
      </c>
      <c r="M93">
        <v>570</v>
      </c>
      <c r="N93" s="4">
        <v>42829</v>
      </c>
      <c r="O93" s="3" t="s">
        <v>15</v>
      </c>
      <c r="P93" s="3">
        <v>6071</v>
      </c>
      <c r="Q93" s="3" t="s">
        <v>87</v>
      </c>
      <c r="R93" s="3" t="s">
        <v>17</v>
      </c>
      <c r="S93" s="3">
        <v>0.05</v>
      </c>
      <c r="T93" s="3">
        <v>1</v>
      </c>
      <c r="U93" s="3">
        <v>0</v>
      </c>
      <c r="V93" s="3">
        <v>900</v>
      </c>
      <c r="W93">
        <v>585</v>
      </c>
      <c r="X93" s="4">
        <v>42830</v>
      </c>
      <c r="Y93">
        <v>576</v>
      </c>
      <c r="Z93" s="10">
        <f t="shared" si="13"/>
        <v>-8100</v>
      </c>
      <c r="AA93" s="10">
        <f t="shared" si="11"/>
        <v>8100</v>
      </c>
      <c r="AB93" t="str">
        <f t="shared" si="14"/>
        <v/>
      </c>
      <c r="AC93">
        <f t="shared" si="15"/>
        <v>1800</v>
      </c>
      <c r="AD93">
        <f t="shared" si="16"/>
        <v>5.6299403129536962E-2</v>
      </c>
      <c r="AE93" s="15">
        <v>42830</v>
      </c>
      <c r="AF93" s="9">
        <v>-6.2962113358910887E-4</v>
      </c>
      <c r="AG93" s="12" t="s">
        <v>962</v>
      </c>
      <c r="AH93" s="20">
        <v>42828.963194444441</v>
      </c>
      <c r="AI93" s="12">
        <v>619.9</v>
      </c>
      <c r="AJ93" s="12">
        <v>37.9</v>
      </c>
      <c r="AK93" s="12">
        <v>6.5100000000000005E-2</v>
      </c>
      <c r="AL93" s="17">
        <v>1300</v>
      </c>
      <c r="AM93" s="17">
        <v>0.29930795847750863</v>
      </c>
      <c r="AN93" s="9"/>
      <c r="AO93" s="9"/>
      <c r="AP93" s="17">
        <v>11.78</v>
      </c>
      <c r="AQ93" s="17">
        <v>21588</v>
      </c>
      <c r="AR93" s="17">
        <v>8.8235294117647065E-2</v>
      </c>
      <c r="AS93" s="17">
        <v>9.9000000000000005E-2</v>
      </c>
      <c r="AT93" s="17">
        <v>0.45063291139240508</v>
      </c>
      <c r="AU93" s="12">
        <v>0.61064360432777709</v>
      </c>
      <c r="AV93" s="12">
        <v>0</v>
      </c>
      <c r="AY93" s="12">
        <v>37350000</v>
      </c>
      <c r="BA93" s="12">
        <v>7.2463768115942032E-2</v>
      </c>
      <c r="BD93" s="12">
        <v>0.29930795847750863</v>
      </c>
      <c r="BE93" s="12">
        <v>8.8235294117647065E-2</v>
      </c>
      <c r="BF93" s="12">
        <v>0.45063291139240508</v>
      </c>
      <c r="BG93" s="12">
        <v>0.61064360432777709</v>
      </c>
      <c r="BH93" s="12">
        <v>1.4999999999999999E-2</v>
      </c>
      <c r="BI93" s="12">
        <v>9.9000000000000005E-2</v>
      </c>
      <c r="BJ93" s="12">
        <v>0.11899999999999999</v>
      </c>
      <c r="BK93" s="12">
        <v>0.82199999999999995</v>
      </c>
      <c r="BL93" s="12">
        <v>408</v>
      </c>
      <c r="BM93" s="12">
        <v>-257</v>
      </c>
      <c r="BN93" s="12">
        <v>161</v>
      </c>
      <c r="BO93" s="12">
        <v>1175</v>
      </c>
      <c r="BP93" s="12">
        <v>228</v>
      </c>
      <c r="BQ93" s="12">
        <v>-191</v>
      </c>
      <c r="BR93" s="12">
        <v>177</v>
      </c>
      <c r="BS93" s="12">
        <v>863</v>
      </c>
      <c r="BT93" s="12">
        <v>0.20229438725704685</v>
      </c>
      <c r="BU93" s="12">
        <v>0.71310722641267454</v>
      </c>
      <c r="BV93" s="12">
        <v>0.72113313099410936</v>
      </c>
      <c r="BW93" s="12">
        <v>0.61271215264140988</v>
      </c>
      <c r="BX93" s="12">
        <v>0.35374484811476276</v>
      </c>
      <c r="BY93" s="12">
        <v>1503</v>
      </c>
      <c r="BZ93" s="12">
        <v>7.2463768115942032E-2</v>
      </c>
      <c r="CB93" s="12">
        <v>7.6765609007164795E-2</v>
      </c>
      <c r="CC93" s="12">
        <v>19030</v>
      </c>
      <c r="CD93" s="12">
        <v>18810</v>
      </c>
      <c r="CE93" s="12">
        <v>3.8989850057670123</v>
      </c>
      <c r="CH93" s="22">
        <v>42828</v>
      </c>
      <c r="CI93">
        <v>579</v>
      </c>
      <c r="CJ93">
        <v>587</v>
      </c>
      <c r="CK93">
        <v>572</v>
      </c>
      <c r="CL93">
        <v>582</v>
      </c>
      <c r="CM93" s="22">
        <v>42829</v>
      </c>
      <c r="CN93">
        <v>585</v>
      </c>
      <c r="CO93">
        <v>591</v>
      </c>
      <c r="CP93">
        <v>569</v>
      </c>
      <c r="CQ93">
        <v>576</v>
      </c>
      <c r="CR93" s="22">
        <v>42830</v>
      </c>
      <c r="CS93">
        <v>570</v>
      </c>
      <c r="CT93">
        <v>579</v>
      </c>
      <c r="CU93">
        <v>570</v>
      </c>
      <c r="CV93">
        <v>571</v>
      </c>
    </row>
    <row r="94" spans="1:100">
      <c r="A94" s="22">
        <v>42829</v>
      </c>
      <c r="B94">
        <v>375</v>
      </c>
      <c r="C94">
        <v>375</v>
      </c>
      <c r="D94">
        <v>375</v>
      </c>
      <c r="E94">
        <v>375</v>
      </c>
      <c r="F94" s="23">
        <f t="shared" si="12"/>
        <v>0</v>
      </c>
      <c r="G94" s="22">
        <v>42830</v>
      </c>
      <c r="H94">
        <v>487</v>
      </c>
      <c r="I94">
        <v>525</v>
      </c>
      <c r="J94">
        <v>460</v>
      </c>
      <c r="K94">
        <v>460</v>
      </c>
      <c r="L94" s="22">
        <v>42831</v>
      </c>
      <c r="M94">
        <v>407</v>
      </c>
      <c r="N94" s="4">
        <v>42830</v>
      </c>
      <c r="O94" s="3" t="s">
        <v>15</v>
      </c>
      <c r="P94" s="3">
        <v>3185</v>
      </c>
      <c r="Q94" s="3" t="s">
        <v>66</v>
      </c>
      <c r="R94" s="3" t="s">
        <v>17</v>
      </c>
      <c r="S94" s="3">
        <v>0.05</v>
      </c>
      <c r="T94" s="3">
        <v>2</v>
      </c>
      <c r="U94" s="3">
        <v>0</v>
      </c>
      <c r="V94" s="3">
        <v>700</v>
      </c>
      <c r="W94">
        <v>487</v>
      </c>
      <c r="X94" s="4">
        <v>42831</v>
      </c>
      <c r="Y94">
        <v>460</v>
      </c>
      <c r="Z94" s="10">
        <f t="shared" si="13"/>
        <v>-18900</v>
      </c>
      <c r="AA94" s="10">
        <f t="shared" si="11"/>
        <v>18900</v>
      </c>
      <c r="AB94" t="str">
        <f t="shared" si="14"/>
        <v/>
      </c>
      <c r="AC94">
        <f t="shared" si="15"/>
        <v>1800</v>
      </c>
      <c r="AD94">
        <f t="shared" si="16"/>
        <v>0.51300000000000001</v>
      </c>
      <c r="AE94" s="15">
        <v>42831</v>
      </c>
      <c r="AF94" s="9">
        <v>1.8900534183430295E-3</v>
      </c>
      <c r="AG94" s="12" t="s">
        <v>957</v>
      </c>
      <c r="AH94" s="20">
        <v>42829.998611111114</v>
      </c>
      <c r="AI94" s="12">
        <v>1000</v>
      </c>
      <c r="AJ94" s="12">
        <v>250</v>
      </c>
      <c r="AK94" s="12">
        <v>0.33329999999999999</v>
      </c>
      <c r="AL94" s="17">
        <v>25400</v>
      </c>
      <c r="AM94" s="17">
        <v>0.26181818181818184</v>
      </c>
      <c r="AN94" s="9"/>
      <c r="AO94" s="9"/>
      <c r="AP94" s="17">
        <v>0</v>
      </c>
      <c r="AQ94" s="17">
        <v>2917</v>
      </c>
      <c r="AR94" s="17">
        <v>0.89932885906040272</v>
      </c>
      <c r="AS94" s="17">
        <v>0.32900000000000001</v>
      </c>
      <c r="AT94" s="17">
        <v>0.40119760479041916</v>
      </c>
      <c r="AU94" s="12">
        <v>0.11423699914748509</v>
      </c>
      <c r="AV94" s="12">
        <v>0</v>
      </c>
      <c r="AY94" s="12">
        <v>5304000</v>
      </c>
      <c r="BA94" s="12">
        <v>1</v>
      </c>
      <c r="BD94" s="12">
        <v>0.26181818181818184</v>
      </c>
      <c r="BE94" s="12">
        <v>0.89932885906040272</v>
      </c>
      <c r="BF94" s="12">
        <v>0.40119760479041916</v>
      </c>
      <c r="BG94" s="12">
        <v>0.11423699914748509</v>
      </c>
      <c r="BH94" s="12">
        <v>3.2000000000000001E-2</v>
      </c>
      <c r="BI94" s="12">
        <v>0.32900000000000001</v>
      </c>
      <c r="BJ94" s="12">
        <v>0</v>
      </c>
      <c r="BK94" s="12">
        <v>0.59199999999999997</v>
      </c>
      <c r="BL94" s="12">
        <v>-29</v>
      </c>
      <c r="BM94" s="12">
        <v>-132</v>
      </c>
      <c r="BN94" s="12">
        <v>772</v>
      </c>
      <c r="BO94" s="12">
        <v>947</v>
      </c>
      <c r="BP94" s="12">
        <v>162</v>
      </c>
      <c r="BQ94" s="12">
        <v>-104</v>
      </c>
      <c r="BR94" s="12">
        <v>-241</v>
      </c>
      <c r="BS94" s="12">
        <v>338</v>
      </c>
      <c r="BT94" s="12">
        <v>0.42637404347228225</v>
      </c>
      <c r="BU94" s="12">
        <v>0.53974705392847555</v>
      </c>
      <c r="BV94" s="12">
        <v>0.48760416253324096</v>
      </c>
      <c r="BW94" s="12">
        <v>0.42169590136173724</v>
      </c>
      <c r="BX94" s="12">
        <v>4.9035731642979655E-2</v>
      </c>
      <c r="BY94" s="12">
        <v>1504.5</v>
      </c>
      <c r="BZ94" s="12">
        <v>1</v>
      </c>
      <c r="CB94" s="12">
        <v>7.6765609007164795E-2</v>
      </c>
      <c r="CC94" s="12">
        <v>18810</v>
      </c>
      <c r="CD94" s="12">
        <v>18870</v>
      </c>
      <c r="CE94" s="12">
        <v>3.4106181818181818</v>
      </c>
      <c r="CH94" s="22">
        <v>42829</v>
      </c>
      <c r="CI94">
        <v>375</v>
      </c>
      <c r="CJ94">
        <v>375</v>
      </c>
      <c r="CK94">
        <v>375</v>
      </c>
      <c r="CL94">
        <v>375</v>
      </c>
      <c r="CM94" s="22">
        <v>42830</v>
      </c>
      <c r="CN94">
        <v>487</v>
      </c>
      <c r="CO94">
        <v>525</v>
      </c>
      <c r="CP94">
        <v>460</v>
      </c>
      <c r="CQ94">
        <v>460</v>
      </c>
      <c r="CR94" s="22">
        <v>42831</v>
      </c>
      <c r="CS94">
        <v>407</v>
      </c>
      <c r="CT94">
        <v>440</v>
      </c>
      <c r="CU94">
        <v>382</v>
      </c>
      <c r="CV94">
        <v>390</v>
      </c>
    </row>
    <row r="95" spans="1:100">
      <c r="A95" s="22">
        <v>42829</v>
      </c>
      <c r="B95">
        <v>745</v>
      </c>
      <c r="C95">
        <v>745</v>
      </c>
      <c r="D95">
        <v>704</v>
      </c>
      <c r="E95">
        <v>713</v>
      </c>
      <c r="F95" s="23">
        <f t="shared" si="12"/>
        <v>-4.2953020134228193E-2</v>
      </c>
      <c r="G95" s="22">
        <v>42830</v>
      </c>
      <c r="H95">
        <v>833</v>
      </c>
      <c r="I95">
        <v>840</v>
      </c>
      <c r="J95">
        <v>768</v>
      </c>
      <c r="K95">
        <v>797</v>
      </c>
      <c r="L95" s="22">
        <v>42831</v>
      </c>
      <c r="M95">
        <v>789</v>
      </c>
      <c r="N95" s="4">
        <v>42830</v>
      </c>
      <c r="O95" s="3" t="s">
        <v>15</v>
      </c>
      <c r="P95" s="3">
        <v>7777</v>
      </c>
      <c r="Q95" s="3" t="s">
        <v>88</v>
      </c>
      <c r="R95" s="3" t="s">
        <v>17</v>
      </c>
      <c r="S95" s="3">
        <v>0.05</v>
      </c>
      <c r="T95" s="3">
        <v>2</v>
      </c>
      <c r="U95" s="3">
        <v>0</v>
      </c>
      <c r="V95" s="3">
        <v>800</v>
      </c>
      <c r="W95">
        <v>833</v>
      </c>
      <c r="X95" s="4">
        <v>42831</v>
      </c>
      <c r="Y95">
        <v>797</v>
      </c>
      <c r="Z95" s="10">
        <f t="shared" si="13"/>
        <v>-28800</v>
      </c>
      <c r="AA95" s="10">
        <f t="shared" si="11"/>
        <v>28800</v>
      </c>
      <c r="AB95" t="str">
        <f t="shared" si="14"/>
        <v/>
      </c>
      <c r="AC95">
        <f t="shared" si="15"/>
        <v>1800</v>
      </c>
      <c r="AD95">
        <f t="shared" si="16"/>
        <v>4.1250000000000009E-2</v>
      </c>
      <c r="AE95" s="15">
        <v>42831</v>
      </c>
      <c r="AF95" s="9">
        <v>1.8900534183430295E-3</v>
      </c>
      <c r="AG95" s="12" t="s">
        <v>960</v>
      </c>
      <c r="AH95" s="20">
        <v>42829.994444444441</v>
      </c>
      <c r="AI95" s="12">
        <v>800</v>
      </c>
      <c r="AJ95" s="12">
        <v>87</v>
      </c>
      <c r="AK95" s="12">
        <v>0.122</v>
      </c>
      <c r="AL95" s="17">
        <v>24400</v>
      </c>
      <c r="AM95" s="17">
        <v>0.54699738903394257</v>
      </c>
      <c r="AN95" s="9"/>
      <c r="AO95" s="9"/>
      <c r="AP95" s="17">
        <v>121.98</v>
      </c>
      <c r="AQ95" s="17">
        <v>16539</v>
      </c>
      <c r="AR95" s="17">
        <v>0.5</v>
      </c>
      <c r="AS95" s="17">
        <v>0.26100000000000001</v>
      </c>
      <c r="AT95" s="17">
        <v>0.3615819209039548</v>
      </c>
      <c r="AU95" s="12">
        <v>0.14997070884592853</v>
      </c>
      <c r="AV95" s="12">
        <v>0</v>
      </c>
      <c r="AX95" s="19">
        <v>88</v>
      </c>
      <c r="AY95" s="12">
        <v>21591200</v>
      </c>
      <c r="BA95" s="12">
        <v>0.32941176470588235</v>
      </c>
      <c r="BD95" s="12">
        <v>0.54699738903394257</v>
      </c>
      <c r="BE95" s="12">
        <v>0.5</v>
      </c>
      <c r="BF95" s="12">
        <v>0.3615819209039548</v>
      </c>
      <c r="BG95" s="12">
        <v>0.14997070884592853</v>
      </c>
      <c r="BH95" s="12">
        <v>0.16800000000000001</v>
      </c>
      <c r="BI95" s="12">
        <v>0.26100000000000001</v>
      </c>
      <c r="BJ95" s="12">
        <v>0.104</v>
      </c>
      <c r="BK95" s="12">
        <v>0.372</v>
      </c>
      <c r="BL95" s="12">
        <v>-655</v>
      </c>
      <c r="BM95" s="12">
        <v>-56</v>
      </c>
      <c r="BN95" s="12">
        <v>983</v>
      </c>
      <c r="BO95" s="12">
        <v>2033</v>
      </c>
      <c r="BP95" s="12">
        <v>-131</v>
      </c>
      <c r="BQ95" s="12">
        <v>-99</v>
      </c>
      <c r="BR95" s="12">
        <v>1399</v>
      </c>
      <c r="BS95" s="12">
        <v>1757</v>
      </c>
      <c r="BT95" s="12">
        <v>0.33874666152167493</v>
      </c>
      <c r="BU95" s="12">
        <v>0.62044739859542453</v>
      </c>
      <c r="BV95" s="12">
        <v>0.61303593867478856</v>
      </c>
      <c r="BW95" s="12">
        <v>0.49438769781129382</v>
      </c>
      <c r="BX95" s="12">
        <v>0.44353209331475668</v>
      </c>
      <c r="BY95" s="12">
        <v>1504.5</v>
      </c>
      <c r="BZ95" s="12">
        <v>0.32941176470588235</v>
      </c>
      <c r="CB95" s="12">
        <v>7.6765609007164795E-2</v>
      </c>
      <c r="CC95" s="12">
        <v>18810</v>
      </c>
      <c r="CD95" s="12">
        <v>18870</v>
      </c>
      <c r="CE95" s="12">
        <v>7.1255526544821581</v>
      </c>
      <c r="CH95" s="22">
        <v>42829</v>
      </c>
      <c r="CI95">
        <v>745</v>
      </c>
      <c r="CJ95">
        <v>745</v>
      </c>
      <c r="CK95">
        <v>704</v>
      </c>
      <c r="CL95">
        <v>713</v>
      </c>
      <c r="CM95" s="22">
        <v>42830</v>
      </c>
      <c r="CN95">
        <v>833</v>
      </c>
      <c r="CO95">
        <v>840</v>
      </c>
      <c r="CP95">
        <v>768</v>
      </c>
      <c r="CQ95">
        <v>797</v>
      </c>
      <c r="CR95" s="22">
        <v>42831</v>
      </c>
      <c r="CS95">
        <v>789</v>
      </c>
      <c r="CT95">
        <v>789</v>
      </c>
      <c r="CU95">
        <v>729</v>
      </c>
      <c r="CV95">
        <v>744</v>
      </c>
    </row>
    <row r="96" spans="1:100">
      <c r="A96" s="22">
        <v>42829</v>
      </c>
      <c r="B96">
        <v>2010</v>
      </c>
      <c r="C96">
        <v>2390</v>
      </c>
      <c r="D96">
        <v>1999</v>
      </c>
      <c r="E96">
        <v>2390</v>
      </c>
      <c r="F96" s="23">
        <f t="shared" si="12"/>
        <v>0.18905472636815923</v>
      </c>
      <c r="G96" s="22">
        <v>42830</v>
      </c>
      <c r="H96">
        <v>2840</v>
      </c>
      <c r="I96">
        <v>2850</v>
      </c>
      <c r="J96">
        <v>2516</v>
      </c>
      <c r="K96">
        <v>2560</v>
      </c>
      <c r="L96" s="22">
        <v>42831</v>
      </c>
      <c r="M96">
        <v>2466</v>
      </c>
      <c r="N96" s="4">
        <v>42830</v>
      </c>
      <c r="O96" s="3" t="s">
        <v>15</v>
      </c>
      <c r="P96" s="3">
        <v>7826</v>
      </c>
      <c r="Q96" s="3" t="s">
        <v>89</v>
      </c>
      <c r="R96" s="3" t="s">
        <v>17</v>
      </c>
      <c r="S96" s="3">
        <v>0.05</v>
      </c>
      <c r="T96" s="3">
        <v>2</v>
      </c>
      <c r="U96" s="3">
        <v>0</v>
      </c>
      <c r="V96" s="3">
        <v>300</v>
      </c>
      <c r="W96">
        <v>2840</v>
      </c>
      <c r="X96" s="4">
        <v>42831</v>
      </c>
      <c r="Y96">
        <v>2560</v>
      </c>
      <c r="Z96" s="10">
        <f t="shared" si="13"/>
        <v>-84000</v>
      </c>
      <c r="AA96" s="10">
        <f t="shared" si="11"/>
        <v>84000</v>
      </c>
      <c r="AB96" t="str">
        <f t="shared" si="14"/>
        <v/>
      </c>
      <c r="AC96">
        <f t="shared" si="15"/>
        <v>1800</v>
      </c>
      <c r="AD96">
        <f t="shared" si="16"/>
        <v>1.730103806228378E-2</v>
      </c>
      <c r="AE96" s="15">
        <v>42831</v>
      </c>
      <c r="AF96" s="9">
        <v>1.8900534183430295E-3</v>
      </c>
      <c r="AG96" s="12" t="s">
        <v>960</v>
      </c>
      <c r="AH96" s="20">
        <v>42829.997916666667</v>
      </c>
      <c r="AI96" s="12">
        <v>2890</v>
      </c>
      <c r="AJ96" s="12">
        <v>500</v>
      </c>
      <c r="AK96" s="12">
        <v>0.2092</v>
      </c>
      <c r="AL96" s="17">
        <v>20000</v>
      </c>
      <c r="AM96" s="17">
        <v>0.20651629072681704</v>
      </c>
      <c r="AN96" s="9"/>
      <c r="AO96" s="9"/>
      <c r="AP96" s="17">
        <v>0</v>
      </c>
      <c r="AQ96" s="17">
        <v>14494</v>
      </c>
      <c r="AR96" s="17">
        <v>0.94736842105263153</v>
      </c>
      <c r="AS96" s="17">
        <v>7.8E-2</v>
      </c>
      <c r="AT96" s="17">
        <v>0.9550561797752809</v>
      </c>
      <c r="AU96" s="12">
        <v>0.35765673175745116</v>
      </c>
      <c r="AV96" s="12">
        <v>2.5099999999999998</v>
      </c>
      <c r="AY96" s="12">
        <v>7265212</v>
      </c>
      <c r="BA96" s="12">
        <v>1</v>
      </c>
      <c r="BD96" s="12">
        <v>0.20651629072681704</v>
      </c>
      <c r="BE96" s="12">
        <v>0.94736842105263153</v>
      </c>
      <c r="BF96" s="12">
        <v>0.9550561797752809</v>
      </c>
      <c r="BG96" s="12">
        <v>0.35765673175745116</v>
      </c>
      <c r="BH96" s="12">
        <v>0.122</v>
      </c>
      <c r="BI96" s="12">
        <v>7.8E-2</v>
      </c>
      <c r="BJ96" s="12">
        <v>7.0999999999999994E-2</v>
      </c>
      <c r="BK96" s="12">
        <v>0.72799999999999998</v>
      </c>
      <c r="BL96" s="12">
        <v>1172</v>
      </c>
      <c r="BM96" s="12">
        <v>-1114</v>
      </c>
      <c r="BN96" s="12">
        <v>-1800</v>
      </c>
      <c r="BO96" s="12">
        <v>1729</v>
      </c>
      <c r="BP96" s="12">
        <v>-1211</v>
      </c>
      <c r="BQ96" s="12">
        <v>-956</v>
      </c>
      <c r="BR96" s="12">
        <v>1443</v>
      </c>
      <c r="BS96" s="12">
        <v>3471</v>
      </c>
      <c r="BT96" s="12">
        <v>0.33874666152167493</v>
      </c>
      <c r="BU96" s="12">
        <v>0.62044739859542453</v>
      </c>
      <c r="BV96" s="12">
        <v>0.61303593867478856</v>
      </c>
      <c r="BW96" s="12">
        <v>0.49438769781129382</v>
      </c>
      <c r="BX96" s="12">
        <v>0.44353209331475668</v>
      </c>
      <c r="BY96" s="12">
        <v>1504.5</v>
      </c>
      <c r="BZ96" s="12">
        <v>1</v>
      </c>
      <c r="CB96" s="12">
        <v>7.6765609007164795E-2</v>
      </c>
      <c r="CC96" s="12">
        <v>18810</v>
      </c>
      <c r="CD96" s="12">
        <v>18870</v>
      </c>
      <c r="CE96" s="12">
        <v>2.6902188805346698</v>
      </c>
      <c r="CH96" s="22">
        <v>42829</v>
      </c>
      <c r="CI96">
        <v>2010</v>
      </c>
      <c r="CJ96">
        <v>2390</v>
      </c>
      <c r="CK96">
        <v>1999</v>
      </c>
      <c r="CL96">
        <v>2390</v>
      </c>
      <c r="CM96" s="22">
        <v>42830</v>
      </c>
      <c r="CN96">
        <v>2840</v>
      </c>
      <c r="CO96">
        <v>2850</v>
      </c>
      <c r="CP96">
        <v>2516</v>
      </c>
      <c r="CQ96">
        <v>2560</v>
      </c>
      <c r="CR96" s="22">
        <v>42831</v>
      </c>
      <c r="CS96">
        <v>2466</v>
      </c>
      <c r="CT96">
        <v>2473</v>
      </c>
      <c r="CU96">
        <v>2263</v>
      </c>
      <c r="CV96">
        <v>2330</v>
      </c>
    </row>
    <row r="97" spans="1:100">
      <c r="A97" s="22">
        <v>42829</v>
      </c>
      <c r="B97">
        <v>1039</v>
      </c>
      <c r="C97">
        <v>1039</v>
      </c>
      <c r="D97">
        <v>1039</v>
      </c>
      <c r="E97">
        <v>1039</v>
      </c>
      <c r="F97" s="23">
        <f t="shared" si="12"/>
        <v>0</v>
      </c>
      <c r="G97" s="22">
        <v>42830</v>
      </c>
      <c r="H97">
        <v>1030</v>
      </c>
      <c r="I97">
        <v>1339</v>
      </c>
      <c r="J97">
        <v>931</v>
      </c>
      <c r="K97">
        <v>1258</v>
      </c>
      <c r="L97" s="22">
        <v>42831</v>
      </c>
      <c r="M97">
        <v>1288</v>
      </c>
      <c r="N97" s="4">
        <v>42830</v>
      </c>
      <c r="O97" s="3" t="s">
        <v>15</v>
      </c>
      <c r="P97" s="3">
        <v>7827</v>
      </c>
      <c r="Q97" s="3" t="s">
        <v>83</v>
      </c>
      <c r="R97" s="3" t="s">
        <v>17</v>
      </c>
      <c r="S97" s="3">
        <v>0.05</v>
      </c>
      <c r="T97" s="3">
        <v>2</v>
      </c>
      <c r="U97" s="3">
        <v>0</v>
      </c>
      <c r="V97" s="3">
        <v>500</v>
      </c>
      <c r="W97">
        <v>1030</v>
      </c>
      <c r="X97" s="4">
        <v>42831</v>
      </c>
      <c r="Y97">
        <v>1258</v>
      </c>
      <c r="Z97" s="10">
        <f t="shared" si="13"/>
        <v>114000</v>
      </c>
      <c r="AA97" s="10">
        <f t="shared" si="11"/>
        <v>114000</v>
      </c>
      <c r="AB97" t="str">
        <f t="shared" si="14"/>
        <v/>
      </c>
      <c r="AC97">
        <f t="shared" si="15"/>
        <v>1800</v>
      </c>
      <c r="AD97">
        <f t="shared" si="16"/>
        <v>6.7873303167420795E-2</v>
      </c>
      <c r="AE97" s="15">
        <v>42831</v>
      </c>
      <c r="AF97" s="9">
        <v>1.8900534183430295E-3</v>
      </c>
      <c r="AG97" s="12" t="s">
        <v>960</v>
      </c>
      <c r="AH97" s="20">
        <v>42829.995833333334</v>
      </c>
      <c r="AI97" s="12">
        <v>1105</v>
      </c>
      <c r="AJ97" s="12">
        <v>66</v>
      </c>
      <c r="AK97" s="12">
        <v>6.3500000000000001E-2</v>
      </c>
      <c r="AL97" s="17">
        <v>15000</v>
      </c>
      <c r="AM97" s="17">
        <v>0.24357239512855211</v>
      </c>
      <c r="AN97" s="9"/>
      <c r="AO97" s="9"/>
      <c r="AP97" s="17">
        <v>0</v>
      </c>
      <c r="AQ97" s="17">
        <v>1280</v>
      </c>
      <c r="AR97" s="17">
        <v>3.2432432432432434E-2</v>
      </c>
      <c r="AS97" s="17">
        <v>0.25700000000000001</v>
      </c>
      <c r="AT97" s="17">
        <v>0.22603719599427755</v>
      </c>
      <c r="AU97" s="12">
        <v>0.24861111111111112</v>
      </c>
      <c r="AV97" s="12">
        <v>2.0299999999999998</v>
      </c>
      <c r="AY97" s="12">
        <v>1732000</v>
      </c>
      <c r="BA97" s="12">
        <v>1</v>
      </c>
      <c r="BD97" s="12">
        <v>0.24357239512855211</v>
      </c>
      <c r="BE97" s="12">
        <v>3.2432432432432434E-2</v>
      </c>
      <c r="BF97" s="12">
        <v>0.22603719599427755</v>
      </c>
      <c r="BG97" s="12">
        <v>0.24861111111111112</v>
      </c>
      <c r="BH97" s="12">
        <v>0</v>
      </c>
      <c r="BI97" s="12">
        <v>0.25700000000000001</v>
      </c>
      <c r="BJ97" s="12">
        <v>0</v>
      </c>
      <c r="BK97" s="12">
        <v>0.57699999999999996</v>
      </c>
      <c r="BL97" s="12">
        <v>813</v>
      </c>
      <c r="BM97" s="12">
        <v>-137</v>
      </c>
      <c r="BN97" s="12">
        <v>-288</v>
      </c>
      <c r="BO97" s="12">
        <v>943</v>
      </c>
      <c r="BP97" s="12">
        <v>174</v>
      </c>
      <c r="BQ97" s="12">
        <v>-67</v>
      </c>
      <c r="BR97" s="12">
        <v>-391</v>
      </c>
      <c r="BS97" s="12">
        <v>555</v>
      </c>
      <c r="BT97" s="12">
        <v>0.33874666152167493</v>
      </c>
      <c r="BU97" s="12">
        <v>0.62044739859542453</v>
      </c>
      <c r="BV97" s="12">
        <v>0.61303593867478856</v>
      </c>
      <c r="BW97" s="12">
        <v>0.49438769781129382</v>
      </c>
      <c r="BX97" s="12">
        <v>0.44353209331475668</v>
      </c>
      <c r="BY97" s="12">
        <v>1504.5</v>
      </c>
      <c r="BZ97" s="12">
        <v>1</v>
      </c>
      <c r="CB97" s="12">
        <v>7.6765609007164795E-2</v>
      </c>
      <c r="CC97" s="12">
        <v>18810</v>
      </c>
      <c r="CD97" s="12">
        <v>18870</v>
      </c>
      <c r="CE97" s="12">
        <v>3.1729364005412721</v>
      </c>
      <c r="CH97" s="22">
        <v>42829</v>
      </c>
      <c r="CI97">
        <v>1039</v>
      </c>
      <c r="CJ97">
        <v>1039</v>
      </c>
      <c r="CK97">
        <v>1039</v>
      </c>
      <c r="CL97">
        <v>1039</v>
      </c>
      <c r="CM97" s="22">
        <v>42830</v>
      </c>
      <c r="CN97">
        <v>1030</v>
      </c>
      <c r="CO97">
        <v>1339</v>
      </c>
      <c r="CP97">
        <v>931</v>
      </c>
      <c r="CQ97">
        <v>1258</v>
      </c>
      <c r="CR97" s="22">
        <v>42831</v>
      </c>
      <c r="CS97">
        <v>1288</v>
      </c>
      <c r="CT97">
        <v>1442</v>
      </c>
      <c r="CU97">
        <v>1086</v>
      </c>
      <c r="CV97">
        <v>1240</v>
      </c>
    </row>
    <row r="98" spans="1:100">
      <c r="A98" s="22">
        <v>42829</v>
      </c>
      <c r="B98">
        <v>870</v>
      </c>
      <c r="C98">
        <v>1012</v>
      </c>
      <c r="D98">
        <v>864</v>
      </c>
      <c r="E98">
        <v>1012</v>
      </c>
      <c r="F98" s="23">
        <f t="shared" si="12"/>
        <v>0.16321839080459766</v>
      </c>
      <c r="G98" s="22">
        <v>42830</v>
      </c>
      <c r="H98">
        <v>1080</v>
      </c>
      <c r="I98">
        <v>1121</v>
      </c>
      <c r="J98">
        <v>955</v>
      </c>
      <c r="K98">
        <v>987</v>
      </c>
      <c r="L98" s="22">
        <v>42831</v>
      </c>
      <c r="M98">
        <v>1030</v>
      </c>
      <c r="N98" s="4">
        <v>42830</v>
      </c>
      <c r="O98" s="3" t="s">
        <v>15</v>
      </c>
      <c r="P98" s="3">
        <v>6208</v>
      </c>
      <c r="Q98" s="3" t="s">
        <v>90</v>
      </c>
      <c r="R98" s="3" t="s">
        <v>17</v>
      </c>
      <c r="S98" s="3">
        <v>0.05</v>
      </c>
      <c r="T98" s="3">
        <v>1</v>
      </c>
      <c r="U98" s="3">
        <v>0</v>
      </c>
      <c r="V98" s="3">
        <v>500</v>
      </c>
      <c r="W98">
        <v>1080</v>
      </c>
      <c r="X98" s="4">
        <v>42831</v>
      </c>
      <c r="Y98">
        <v>987</v>
      </c>
      <c r="Z98" s="10">
        <f t="shared" si="13"/>
        <v>-46500</v>
      </c>
      <c r="AA98" s="10">
        <f t="shared" si="11"/>
        <v>46500</v>
      </c>
      <c r="AB98">
        <f t="shared" si="14"/>
        <v>-46500</v>
      </c>
      <c r="AC98">
        <f t="shared" si="15"/>
        <v>-44700</v>
      </c>
      <c r="AD98">
        <f t="shared" si="16"/>
        <v>1.9830028328611915E-2</v>
      </c>
      <c r="AE98" s="15">
        <v>42831</v>
      </c>
      <c r="AF98" s="9">
        <v>1.8900534183430295E-3</v>
      </c>
      <c r="AG98" s="12" t="s">
        <v>962</v>
      </c>
      <c r="AH98" s="20">
        <v>42829.995833333334</v>
      </c>
      <c r="AI98" s="12">
        <v>1059</v>
      </c>
      <c r="AJ98" s="12">
        <v>47</v>
      </c>
      <c r="AK98" s="12">
        <v>4.6399999999999997E-2</v>
      </c>
      <c r="AL98" s="17">
        <v>5800</v>
      </c>
      <c r="AM98" s="17">
        <v>0.30057142857142854</v>
      </c>
      <c r="AN98" s="9"/>
      <c r="AO98" s="9"/>
      <c r="AP98" s="17">
        <v>1.48</v>
      </c>
      <c r="AQ98" s="17">
        <v>5588</v>
      </c>
      <c r="AR98" s="17">
        <v>0.87301587301587302</v>
      </c>
      <c r="AS98" s="17">
        <v>0.35399999999999998</v>
      </c>
      <c r="AT98" s="17">
        <v>0.87301587301587302</v>
      </c>
      <c r="AU98" s="12">
        <v>0.54166666666666663</v>
      </c>
      <c r="AV98" s="12">
        <v>0</v>
      </c>
      <c r="AY98" s="12">
        <v>6385972</v>
      </c>
      <c r="BA98" s="12">
        <v>0.8737373737373737</v>
      </c>
      <c r="BD98" s="12">
        <v>0.30057142857142854</v>
      </c>
      <c r="BE98" s="12">
        <v>0.87301587301587302</v>
      </c>
      <c r="BF98" s="12">
        <v>0.87301587301587302</v>
      </c>
      <c r="BG98" s="12">
        <v>0.54166666666666663</v>
      </c>
      <c r="BH98" s="12">
        <v>1.4999999999999999E-2</v>
      </c>
      <c r="BI98" s="12">
        <v>0.35399999999999998</v>
      </c>
      <c r="BJ98" s="12">
        <v>1.2999999999999999E-2</v>
      </c>
      <c r="BK98" s="12">
        <v>0.443</v>
      </c>
      <c r="BL98" s="12">
        <v>-319</v>
      </c>
      <c r="BM98" s="12">
        <v>-51</v>
      </c>
      <c r="BN98" s="12">
        <v>-323</v>
      </c>
      <c r="BO98" s="12">
        <v>572</v>
      </c>
      <c r="BP98" s="12">
        <v>920</v>
      </c>
      <c r="BQ98" s="12">
        <v>-85</v>
      </c>
      <c r="BR98" s="12">
        <v>-377</v>
      </c>
      <c r="BS98" s="12">
        <v>1267</v>
      </c>
      <c r="BT98" s="12">
        <v>0.20229438725704685</v>
      </c>
      <c r="BU98" s="12">
        <v>0.71310722641267454</v>
      </c>
      <c r="BV98" s="12">
        <v>0.72113313099410936</v>
      </c>
      <c r="BW98" s="12">
        <v>0.61271215264140988</v>
      </c>
      <c r="BX98" s="12">
        <v>0.35374484811476276</v>
      </c>
      <c r="BY98" s="12">
        <v>1504.5</v>
      </c>
      <c r="BZ98" s="12">
        <v>0.8737373737373737</v>
      </c>
      <c r="CB98" s="12">
        <v>7.6765609007164795E-2</v>
      </c>
      <c r="CC98" s="12">
        <v>18810</v>
      </c>
      <c r="CD98" s="12">
        <v>18870</v>
      </c>
      <c r="CE98" s="12">
        <v>3.9154438095238091</v>
      </c>
      <c r="CH98" s="22">
        <v>42829</v>
      </c>
      <c r="CI98">
        <v>870</v>
      </c>
      <c r="CJ98">
        <v>1012</v>
      </c>
      <c r="CK98">
        <v>864</v>
      </c>
      <c r="CL98">
        <v>1012</v>
      </c>
      <c r="CM98" s="22">
        <v>42830</v>
      </c>
      <c r="CN98">
        <v>1080</v>
      </c>
      <c r="CO98">
        <v>1121</v>
      </c>
      <c r="CP98">
        <v>955</v>
      </c>
      <c r="CQ98">
        <v>987</v>
      </c>
      <c r="CR98" s="22">
        <v>42831</v>
      </c>
      <c r="CS98">
        <v>1030</v>
      </c>
      <c r="CT98">
        <v>1137</v>
      </c>
      <c r="CU98">
        <v>994</v>
      </c>
      <c r="CV98">
        <v>1137</v>
      </c>
    </row>
    <row r="99" spans="1:100">
      <c r="A99" s="22">
        <v>42829</v>
      </c>
      <c r="B99">
        <v>865</v>
      </c>
      <c r="C99">
        <v>874</v>
      </c>
      <c r="D99">
        <v>802</v>
      </c>
      <c r="E99">
        <v>820</v>
      </c>
      <c r="F99" s="23">
        <f t="shared" si="12"/>
        <v>-5.2023121387283267E-2</v>
      </c>
      <c r="G99" s="22">
        <v>42830</v>
      </c>
      <c r="H99">
        <v>820</v>
      </c>
      <c r="I99">
        <v>845</v>
      </c>
      <c r="J99">
        <v>785</v>
      </c>
      <c r="K99">
        <v>813</v>
      </c>
      <c r="L99" s="22">
        <v>42831</v>
      </c>
      <c r="M99">
        <v>820</v>
      </c>
      <c r="N99" s="4">
        <v>42830</v>
      </c>
      <c r="O99" s="3" t="s">
        <v>11</v>
      </c>
      <c r="P99" s="3">
        <v>2468</v>
      </c>
      <c r="Q99" s="3" t="s">
        <v>76</v>
      </c>
      <c r="R99" s="3" t="s">
        <v>13</v>
      </c>
      <c r="S99" s="3">
        <v>0.05</v>
      </c>
      <c r="T99" s="3">
        <v>1</v>
      </c>
      <c r="U99" s="3">
        <v>0</v>
      </c>
      <c r="V99" s="3">
        <v>700</v>
      </c>
      <c r="W99">
        <v>820</v>
      </c>
      <c r="X99" s="4">
        <v>42831</v>
      </c>
      <c r="Y99">
        <v>813</v>
      </c>
      <c r="Z99" s="10">
        <f t="shared" si="13"/>
        <v>-4900</v>
      </c>
      <c r="AA99" s="10">
        <f t="shared" si="11"/>
        <v>4900</v>
      </c>
      <c r="AB99" t="str">
        <f t="shared" si="14"/>
        <v/>
      </c>
      <c r="AC99">
        <f t="shared" si="15"/>
        <v>-44700</v>
      </c>
      <c r="AD99">
        <f t="shared" si="16"/>
        <v>6.0802069857697205E-2</v>
      </c>
      <c r="AE99" s="15">
        <v>42831</v>
      </c>
      <c r="AF99" s="9">
        <v>1.8900534183430295E-3</v>
      </c>
      <c r="AG99" s="12" t="s">
        <v>954</v>
      </c>
      <c r="AH99" s="20">
        <v>42829.98541666667</v>
      </c>
      <c r="AI99" s="12">
        <v>773</v>
      </c>
      <c r="AJ99" s="12">
        <v>-47</v>
      </c>
      <c r="AK99" s="12">
        <v>-5.7299999999999997E-2</v>
      </c>
      <c r="AL99" s="17">
        <v>5800</v>
      </c>
      <c r="AM99" s="17">
        <v>0.67467467467467468</v>
      </c>
      <c r="AN99" s="9"/>
      <c r="AO99" s="9"/>
      <c r="AP99" s="17">
        <v>8.92</v>
      </c>
      <c r="AQ99" s="17">
        <v>9450</v>
      </c>
      <c r="AR99" s="17">
        <v>0.37660485021398005</v>
      </c>
      <c r="AS99" s="17">
        <v>0.29199999999999998</v>
      </c>
      <c r="AT99" s="17">
        <v>0.49186046511627907</v>
      </c>
      <c r="AU99" s="12">
        <v>0.5934883720930233</v>
      </c>
      <c r="AV99" s="12">
        <v>0</v>
      </c>
      <c r="AY99" s="12">
        <v>9459200</v>
      </c>
      <c r="BA99" s="12">
        <v>0</v>
      </c>
      <c r="BD99" s="12">
        <v>0.67467467467467468</v>
      </c>
      <c r="BE99" s="12">
        <v>0.37660485021398005</v>
      </c>
      <c r="BF99" s="12">
        <v>0.49186046511627907</v>
      </c>
      <c r="BG99" s="12">
        <v>0.5934883720930233</v>
      </c>
      <c r="BH99" s="12">
        <v>4.7E-2</v>
      </c>
      <c r="BI99" s="12">
        <v>0.29199999999999998</v>
      </c>
      <c r="BJ99" s="12">
        <v>0.115</v>
      </c>
      <c r="BK99" s="12">
        <v>0.47399999999999998</v>
      </c>
      <c r="BL99" s="12">
        <v>929</v>
      </c>
      <c r="BM99" s="12">
        <v>-167</v>
      </c>
      <c r="BN99" s="12">
        <v>-296</v>
      </c>
      <c r="BO99" s="12">
        <v>2323</v>
      </c>
      <c r="BP99" s="12">
        <v>434</v>
      </c>
      <c r="BQ99" s="12">
        <v>-250</v>
      </c>
      <c r="BR99" s="12">
        <v>-335</v>
      </c>
      <c r="BS99" s="12">
        <v>1857</v>
      </c>
      <c r="BT99" s="12">
        <v>0.25752375286299617</v>
      </c>
      <c r="BU99" s="12">
        <v>0.66836525291561077</v>
      </c>
      <c r="BV99" s="12">
        <v>0.66497311566878714</v>
      </c>
      <c r="BW99" s="12">
        <v>0.54094272291662326</v>
      </c>
      <c r="BX99" s="12">
        <v>0.45806033786997835</v>
      </c>
      <c r="BY99" s="12">
        <v>1504.5</v>
      </c>
      <c r="BZ99" s="12">
        <v>0</v>
      </c>
      <c r="CB99" s="12">
        <v>7.6765609007164795E-2</v>
      </c>
      <c r="CC99" s="12">
        <v>18810</v>
      </c>
      <c r="CD99" s="12">
        <v>18870</v>
      </c>
      <c r="CE99" s="12">
        <v>8.788762095428762</v>
      </c>
      <c r="CH99" s="22">
        <v>42829</v>
      </c>
      <c r="CI99">
        <v>865</v>
      </c>
      <c r="CJ99">
        <v>874</v>
      </c>
      <c r="CK99">
        <v>802</v>
      </c>
      <c r="CL99">
        <v>820</v>
      </c>
      <c r="CM99" s="22">
        <v>42830</v>
      </c>
      <c r="CN99">
        <v>820</v>
      </c>
      <c r="CO99">
        <v>845</v>
      </c>
      <c r="CP99">
        <v>785</v>
      </c>
      <c r="CQ99">
        <v>813</v>
      </c>
      <c r="CR99" s="22">
        <v>42831</v>
      </c>
      <c r="CS99">
        <v>820</v>
      </c>
      <c r="CT99">
        <v>820</v>
      </c>
      <c r="CU99">
        <v>770</v>
      </c>
      <c r="CV99">
        <v>781</v>
      </c>
    </row>
    <row r="100" spans="1:100">
      <c r="A100" s="22">
        <v>42829</v>
      </c>
      <c r="B100">
        <v>998</v>
      </c>
      <c r="C100">
        <v>999</v>
      </c>
      <c r="D100">
        <v>872</v>
      </c>
      <c r="E100">
        <v>908</v>
      </c>
      <c r="F100" s="23">
        <f t="shared" si="12"/>
        <v>-9.0180360721442865E-2</v>
      </c>
      <c r="G100" s="22">
        <v>42830</v>
      </c>
      <c r="H100">
        <v>1013</v>
      </c>
      <c r="I100">
        <v>1033</v>
      </c>
      <c r="J100">
        <v>939</v>
      </c>
      <c r="K100">
        <v>960</v>
      </c>
      <c r="L100" s="22">
        <v>42831</v>
      </c>
      <c r="M100">
        <v>935</v>
      </c>
      <c r="N100" s="4">
        <v>42830</v>
      </c>
      <c r="O100" s="3" t="s">
        <v>15</v>
      </c>
      <c r="P100" s="3">
        <v>3810</v>
      </c>
      <c r="Q100" s="3" t="s">
        <v>91</v>
      </c>
      <c r="R100" s="3" t="s">
        <v>17</v>
      </c>
      <c r="S100" s="3">
        <v>0.05</v>
      </c>
      <c r="T100" s="3">
        <v>2</v>
      </c>
      <c r="U100" s="3">
        <v>0</v>
      </c>
      <c r="V100" s="3">
        <v>600</v>
      </c>
      <c r="W100">
        <v>1013</v>
      </c>
      <c r="X100" s="4">
        <v>42831</v>
      </c>
      <c r="Y100">
        <v>960</v>
      </c>
      <c r="Z100" s="10">
        <f t="shared" si="13"/>
        <v>-31800</v>
      </c>
      <c r="AA100" s="10">
        <f t="shared" si="11"/>
        <v>31800</v>
      </c>
      <c r="AB100" t="str">
        <f t="shared" si="14"/>
        <v/>
      </c>
      <c r="AC100">
        <f t="shared" si="15"/>
        <v>-44700</v>
      </c>
      <c r="AD100">
        <f t="shared" si="16"/>
        <v>4.4329896907216559E-2</v>
      </c>
      <c r="AE100" s="15">
        <v>42831</v>
      </c>
      <c r="AF100" s="9">
        <v>1.8900534183430295E-3</v>
      </c>
      <c r="AG100" s="12" t="s">
        <v>957</v>
      </c>
      <c r="AH100" s="20">
        <v>42829.991666666669</v>
      </c>
      <c r="AI100" s="12">
        <v>970</v>
      </c>
      <c r="AJ100" s="12">
        <v>62</v>
      </c>
      <c r="AK100" s="12">
        <v>6.83E-2</v>
      </c>
      <c r="AL100" s="17">
        <v>5200</v>
      </c>
      <c r="AM100" s="17">
        <v>1.1634904714142427</v>
      </c>
      <c r="AN100" s="9"/>
      <c r="AO100" s="9"/>
      <c r="AP100" s="17">
        <v>536.04</v>
      </c>
      <c r="AQ100" s="17">
        <v>4751</v>
      </c>
      <c r="AR100" s="17">
        <v>0.5908319185059423</v>
      </c>
      <c r="AS100" s="17">
        <v>0.311</v>
      </c>
      <c r="AT100" s="17">
        <v>0.59359190556492414</v>
      </c>
      <c r="AU100" s="12">
        <v>0.59427609427609429</v>
      </c>
      <c r="AV100" s="12">
        <v>0</v>
      </c>
      <c r="AY100" s="12">
        <v>4764801</v>
      </c>
      <c r="BA100" s="12">
        <v>0.10721649484536082</v>
      </c>
      <c r="BD100" s="12">
        <v>1.1634904714142427</v>
      </c>
      <c r="BE100" s="12">
        <v>0.5908319185059423</v>
      </c>
      <c r="BF100" s="12">
        <v>0.59359190556492414</v>
      </c>
      <c r="BG100" s="12">
        <v>0.59427609427609429</v>
      </c>
      <c r="BH100" s="12">
        <v>2.1000000000000001E-2</v>
      </c>
      <c r="BI100" s="12">
        <v>0.311</v>
      </c>
      <c r="BJ100" s="12">
        <v>0</v>
      </c>
      <c r="BK100" s="12">
        <v>0.52800000000000002</v>
      </c>
      <c r="BL100" s="12">
        <v>54</v>
      </c>
      <c r="BM100" s="12">
        <v>-115</v>
      </c>
      <c r="BN100" s="12">
        <v>-14</v>
      </c>
      <c r="BO100" s="12">
        <v>532</v>
      </c>
      <c r="BP100" s="12">
        <v>77</v>
      </c>
      <c r="BQ100" s="12">
        <v>-38</v>
      </c>
      <c r="BR100" s="12">
        <v>0</v>
      </c>
      <c r="BS100" s="12">
        <v>591</v>
      </c>
      <c r="BT100" s="12">
        <v>0.42637404347228225</v>
      </c>
      <c r="BU100" s="12">
        <v>0.53974705392847555</v>
      </c>
      <c r="BV100" s="12">
        <v>0.48760416253324096</v>
      </c>
      <c r="BW100" s="12">
        <v>0.42169590136173724</v>
      </c>
      <c r="BX100" s="12">
        <v>4.9035731642979655E-2</v>
      </c>
      <c r="BY100" s="12">
        <v>1504.5</v>
      </c>
      <c r="BZ100" s="12">
        <v>0.10721649484536082</v>
      </c>
      <c r="CB100" s="12">
        <v>7.6765609007164795E-2</v>
      </c>
      <c r="CC100" s="12">
        <v>18810</v>
      </c>
      <c r="CD100" s="12">
        <v>18870</v>
      </c>
      <c r="CE100" s="12">
        <v>15.156402540956201</v>
      </c>
      <c r="CH100" s="22">
        <v>42829</v>
      </c>
      <c r="CI100">
        <v>998</v>
      </c>
      <c r="CJ100">
        <v>999</v>
      </c>
      <c r="CK100">
        <v>872</v>
      </c>
      <c r="CL100">
        <v>908</v>
      </c>
      <c r="CM100" s="22">
        <v>42830</v>
      </c>
      <c r="CN100">
        <v>1013</v>
      </c>
      <c r="CO100">
        <v>1033</v>
      </c>
      <c r="CP100">
        <v>939</v>
      </c>
      <c r="CQ100">
        <v>960</v>
      </c>
      <c r="CR100" s="22">
        <v>42831</v>
      </c>
      <c r="CS100">
        <v>935</v>
      </c>
      <c r="CT100">
        <v>942</v>
      </c>
      <c r="CU100">
        <v>890</v>
      </c>
      <c r="CV100">
        <v>910</v>
      </c>
    </row>
    <row r="101" spans="1:100">
      <c r="A101" s="22">
        <v>42829</v>
      </c>
      <c r="B101">
        <v>251</v>
      </c>
      <c r="C101">
        <v>251</v>
      </c>
      <c r="D101">
        <v>245</v>
      </c>
      <c r="E101">
        <v>245</v>
      </c>
      <c r="F101" s="23">
        <f t="shared" si="12"/>
        <v>-2.3904382470119501E-2</v>
      </c>
      <c r="G101" s="22">
        <v>42830</v>
      </c>
      <c r="H101">
        <v>252</v>
      </c>
      <c r="I101">
        <v>254</v>
      </c>
      <c r="J101">
        <v>246</v>
      </c>
      <c r="K101">
        <v>247</v>
      </c>
      <c r="L101" s="22">
        <v>42831</v>
      </c>
      <c r="M101">
        <v>245</v>
      </c>
      <c r="N101" s="4">
        <v>42830</v>
      </c>
      <c r="O101" s="3" t="s">
        <v>15</v>
      </c>
      <c r="P101" s="3">
        <v>4563</v>
      </c>
      <c r="Q101" s="3" t="s">
        <v>92</v>
      </c>
      <c r="R101" s="3" t="s">
        <v>17</v>
      </c>
      <c r="S101" s="3">
        <v>0.05</v>
      </c>
      <c r="T101" s="3">
        <v>2</v>
      </c>
      <c r="U101" s="3">
        <v>0</v>
      </c>
      <c r="V101" s="3">
        <v>2100</v>
      </c>
      <c r="W101">
        <v>252</v>
      </c>
      <c r="X101" s="4">
        <v>42831</v>
      </c>
      <c r="Y101">
        <v>247</v>
      </c>
      <c r="Z101" s="10">
        <f t="shared" si="13"/>
        <v>-10500</v>
      </c>
      <c r="AA101" s="10">
        <f t="shared" si="11"/>
        <v>10500</v>
      </c>
      <c r="AB101" t="str">
        <f t="shared" si="14"/>
        <v/>
      </c>
      <c r="AC101">
        <f t="shared" si="15"/>
        <v>-44700</v>
      </c>
      <c r="AD101">
        <f t="shared" si="16"/>
        <v>7.8740157480314821E-3</v>
      </c>
      <c r="AE101" s="15">
        <v>42831</v>
      </c>
      <c r="AF101" s="9">
        <v>1.8900534183430295E-3</v>
      </c>
      <c r="AG101" s="12" t="s">
        <v>957</v>
      </c>
      <c r="AH101" s="20">
        <v>42829.998611111114</v>
      </c>
      <c r="AI101" s="12">
        <v>254</v>
      </c>
      <c r="AJ101" s="12">
        <v>9</v>
      </c>
      <c r="AK101" s="12">
        <v>3.6700000000000003E-2</v>
      </c>
      <c r="AL101" s="17">
        <v>4200</v>
      </c>
      <c r="AM101" s="17">
        <v>0.27091633466135456</v>
      </c>
      <c r="AN101" s="17">
        <v>1</v>
      </c>
      <c r="AO101" s="9"/>
      <c r="AP101" s="17">
        <v>139.81</v>
      </c>
      <c r="AQ101" s="17">
        <v>18230</v>
      </c>
      <c r="AR101" s="17">
        <v>0.38947368421052631</v>
      </c>
      <c r="AS101" s="17">
        <v>0.45600000000000002</v>
      </c>
      <c r="AT101" s="17">
        <v>5.0754458161865572E-2</v>
      </c>
      <c r="AU101" s="12">
        <v>8.5865257595772793E-2</v>
      </c>
      <c r="AV101" s="12">
        <v>0</v>
      </c>
      <c r="AY101" s="12">
        <v>72631061</v>
      </c>
      <c r="BA101" s="12">
        <v>5.7142857142857141E-2</v>
      </c>
      <c r="BD101" s="12">
        <v>0.27091633466135456</v>
      </c>
      <c r="BE101" s="12">
        <v>0.38947368421052631</v>
      </c>
      <c r="BF101" s="12">
        <v>5.0754458161865572E-2</v>
      </c>
      <c r="BG101" s="12">
        <v>8.5865257595772793E-2</v>
      </c>
      <c r="BH101" s="12">
        <v>0.04</v>
      </c>
      <c r="BI101" s="12">
        <v>0.45600000000000002</v>
      </c>
      <c r="BJ101" s="12">
        <v>4.1000000000000002E-2</v>
      </c>
      <c r="BK101" s="12">
        <v>0.16800000000000001</v>
      </c>
      <c r="BL101" s="12">
        <v>-1456</v>
      </c>
      <c r="BM101" s="12">
        <v>-27</v>
      </c>
      <c r="BN101" s="12">
        <v>3389</v>
      </c>
      <c r="BO101" s="12">
        <v>2295</v>
      </c>
      <c r="BP101" s="12">
        <v>-1633</v>
      </c>
      <c r="BQ101" s="12">
        <v>7</v>
      </c>
      <c r="BR101" s="12">
        <v>389</v>
      </c>
      <c r="BS101" s="12">
        <v>354</v>
      </c>
      <c r="BT101" s="12">
        <v>0.42637404347228225</v>
      </c>
      <c r="BU101" s="12">
        <v>0.53974705392847555</v>
      </c>
      <c r="BV101" s="12">
        <v>0.48760416253324096</v>
      </c>
      <c r="BW101" s="12">
        <v>0.42169590136173724</v>
      </c>
      <c r="BX101" s="12">
        <v>4.9035731642979655E-2</v>
      </c>
      <c r="BY101" s="12">
        <v>1504.5</v>
      </c>
      <c r="BZ101" s="12">
        <v>5.7142857142857141E-2</v>
      </c>
      <c r="CB101" s="12">
        <v>7.6765609007164795E-2</v>
      </c>
      <c r="CC101" s="12">
        <v>18810</v>
      </c>
      <c r="CD101" s="12">
        <v>18870</v>
      </c>
      <c r="CE101" s="12">
        <v>3.5291367861885785</v>
      </c>
      <c r="CH101" s="22">
        <v>42829</v>
      </c>
      <c r="CI101">
        <v>251</v>
      </c>
      <c r="CJ101">
        <v>251</v>
      </c>
      <c r="CK101">
        <v>245</v>
      </c>
      <c r="CL101">
        <v>245</v>
      </c>
      <c r="CM101" s="22">
        <v>42830</v>
      </c>
      <c r="CN101">
        <v>252</v>
      </c>
      <c r="CO101">
        <v>254</v>
      </c>
      <c r="CP101">
        <v>246</v>
      </c>
      <c r="CQ101">
        <v>247</v>
      </c>
      <c r="CR101" s="22">
        <v>42831</v>
      </c>
      <c r="CS101">
        <v>245</v>
      </c>
      <c r="CT101">
        <v>246</v>
      </c>
      <c r="CU101">
        <v>239</v>
      </c>
      <c r="CV101">
        <v>240</v>
      </c>
    </row>
    <row r="102" spans="1:100">
      <c r="A102" s="22">
        <v>42829</v>
      </c>
      <c r="B102">
        <v>1055</v>
      </c>
      <c r="C102">
        <v>1055</v>
      </c>
      <c r="D102">
        <v>1055</v>
      </c>
      <c r="E102">
        <v>1055</v>
      </c>
      <c r="F102" s="23">
        <f t="shared" si="12"/>
        <v>0</v>
      </c>
      <c r="G102" s="22">
        <v>42830</v>
      </c>
      <c r="H102">
        <v>965</v>
      </c>
      <c r="I102">
        <v>984</v>
      </c>
      <c r="J102">
        <v>923</v>
      </c>
      <c r="K102">
        <v>927</v>
      </c>
      <c r="L102" s="22">
        <v>42831</v>
      </c>
      <c r="M102">
        <v>908</v>
      </c>
      <c r="N102" s="4">
        <v>42830</v>
      </c>
      <c r="O102" s="3" t="s">
        <v>15</v>
      </c>
      <c r="P102" s="3">
        <v>2179</v>
      </c>
      <c r="Q102" s="3" t="s">
        <v>93</v>
      </c>
      <c r="R102" s="3" t="s">
        <v>17</v>
      </c>
      <c r="S102" s="3">
        <v>0.05</v>
      </c>
      <c r="T102" s="3">
        <v>1</v>
      </c>
      <c r="U102" s="3">
        <v>0</v>
      </c>
      <c r="V102" s="3">
        <v>500</v>
      </c>
      <c r="W102">
        <v>965</v>
      </c>
      <c r="X102" s="4">
        <v>42831</v>
      </c>
      <c r="Y102">
        <v>927</v>
      </c>
      <c r="Z102" s="10">
        <f t="shared" si="13"/>
        <v>-19000</v>
      </c>
      <c r="AA102" s="10">
        <f t="shared" si="11"/>
        <v>19000</v>
      </c>
      <c r="AB102">
        <f t="shared" si="14"/>
        <v>-19000</v>
      </c>
      <c r="AC102">
        <f t="shared" si="15"/>
        <v>-63700</v>
      </c>
      <c r="AD102">
        <f t="shared" si="16"/>
        <v>0.12669683257918551</v>
      </c>
      <c r="AE102" s="15">
        <v>42831</v>
      </c>
      <c r="AF102" s="9">
        <v>1.8900534183430295E-3</v>
      </c>
      <c r="AG102" s="12" t="s">
        <v>960</v>
      </c>
      <c r="AH102" s="20">
        <v>42829.998611111114</v>
      </c>
      <c r="AI102" s="12">
        <v>1105</v>
      </c>
      <c r="AJ102" s="12">
        <v>50</v>
      </c>
      <c r="AK102" s="12">
        <v>4.7399999999999998E-2</v>
      </c>
      <c r="AL102" s="17">
        <v>4100</v>
      </c>
      <c r="AM102" s="17">
        <v>0.10710382513661203</v>
      </c>
      <c r="AN102" s="18">
        <v>42831</v>
      </c>
      <c r="AO102" s="17">
        <v>41211</v>
      </c>
      <c r="AP102" s="17" t="s">
        <v>965</v>
      </c>
      <c r="AQ102" s="17">
        <v>8056</v>
      </c>
      <c r="AR102" s="17" t="s">
        <v>974</v>
      </c>
      <c r="AS102" s="17" t="s">
        <v>13</v>
      </c>
      <c r="AT102" s="17">
        <v>0.1</v>
      </c>
      <c r="AU102" s="12">
        <v>1</v>
      </c>
      <c r="AV102" s="12">
        <v>0</v>
      </c>
      <c r="AY102" s="12">
        <v>5876000</v>
      </c>
      <c r="BA102" s="12">
        <v>0.14666666666666667</v>
      </c>
      <c r="BD102" s="12">
        <v>0.10710382513661203</v>
      </c>
      <c r="BE102" s="12">
        <v>0.6964285714285714</v>
      </c>
      <c r="BF102" s="12">
        <v>0.72580645161290325</v>
      </c>
      <c r="BG102" s="12">
        <v>0.78395061728395066</v>
      </c>
      <c r="BH102" s="12">
        <v>0</v>
      </c>
      <c r="BI102" s="12">
        <v>0.112</v>
      </c>
      <c r="BJ102" s="12">
        <v>0</v>
      </c>
      <c r="BK102" s="12">
        <v>0.79400000000000004</v>
      </c>
      <c r="BL102" s="12">
        <v>616</v>
      </c>
      <c r="BM102" s="12">
        <v>-445</v>
      </c>
      <c r="BN102" s="12">
        <v>-209</v>
      </c>
      <c r="BO102" s="12">
        <v>958</v>
      </c>
      <c r="BP102" s="12">
        <v>630</v>
      </c>
      <c r="BQ102" s="12">
        <v>-335</v>
      </c>
      <c r="BR102" s="12">
        <v>-177</v>
      </c>
      <c r="BS102" s="12">
        <v>995</v>
      </c>
      <c r="BT102" s="12">
        <v>0.33874666152167493</v>
      </c>
      <c r="BU102" s="12">
        <v>0.62044739859542453</v>
      </c>
      <c r="BV102" s="12">
        <v>0.61303593867478856</v>
      </c>
      <c r="BW102" s="12">
        <v>0.49438769781129382</v>
      </c>
      <c r="BX102" s="12">
        <v>0.44353209331475668</v>
      </c>
      <c r="BY102" s="12">
        <v>1504.5</v>
      </c>
      <c r="BZ102" s="12">
        <v>0.14666666666666667</v>
      </c>
      <c r="CB102" s="12">
        <v>7.6765609007164795E-2</v>
      </c>
      <c r="CC102" s="12">
        <v>18810</v>
      </c>
      <c r="CD102" s="12">
        <v>18870</v>
      </c>
      <c r="CE102" s="12">
        <v>1.3952058287795992</v>
      </c>
      <c r="CH102" s="22">
        <v>42829</v>
      </c>
      <c r="CI102">
        <v>1055</v>
      </c>
      <c r="CJ102">
        <v>1055</v>
      </c>
      <c r="CK102">
        <v>1055</v>
      </c>
      <c r="CL102">
        <v>1055</v>
      </c>
      <c r="CM102" s="22">
        <v>42830</v>
      </c>
      <c r="CN102">
        <v>965</v>
      </c>
      <c r="CO102">
        <v>984</v>
      </c>
      <c r="CP102">
        <v>923</v>
      </c>
      <c r="CQ102">
        <v>927</v>
      </c>
      <c r="CR102" s="22">
        <v>42831</v>
      </c>
      <c r="CS102">
        <v>908</v>
      </c>
      <c r="CT102">
        <v>925</v>
      </c>
      <c r="CU102">
        <v>891</v>
      </c>
      <c r="CV102">
        <v>900</v>
      </c>
    </row>
    <row r="103" spans="1:100">
      <c r="A103" s="22">
        <v>42829</v>
      </c>
      <c r="B103">
        <v>69</v>
      </c>
      <c r="C103">
        <v>69</v>
      </c>
      <c r="D103">
        <v>62</v>
      </c>
      <c r="E103">
        <v>62</v>
      </c>
      <c r="F103" s="23">
        <f t="shared" si="12"/>
        <v>-0.10144927536231885</v>
      </c>
      <c r="G103" s="22">
        <v>42830</v>
      </c>
      <c r="H103">
        <v>63</v>
      </c>
      <c r="I103">
        <v>65</v>
      </c>
      <c r="J103">
        <v>61</v>
      </c>
      <c r="K103">
        <v>61</v>
      </c>
      <c r="L103" s="22">
        <v>42831</v>
      </c>
      <c r="M103">
        <v>61</v>
      </c>
      <c r="N103" s="4">
        <v>42830</v>
      </c>
      <c r="O103" s="3" t="s">
        <v>15</v>
      </c>
      <c r="P103" s="3">
        <v>6397</v>
      </c>
      <c r="Q103" s="3" t="s">
        <v>94</v>
      </c>
      <c r="R103" s="3" t="s">
        <v>17</v>
      </c>
      <c r="S103" s="3">
        <v>0.05</v>
      </c>
      <c r="T103" s="3">
        <v>2</v>
      </c>
      <c r="U103" s="3">
        <v>0</v>
      </c>
      <c r="V103" s="3">
        <v>9000</v>
      </c>
      <c r="W103">
        <v>63</v>
      </c>
      <c r="X103" s="4">
        <v>42831</v>
      </c>
      <c r="Y103">
        <v>61</v>
      </c>
      <c r="Z103" s="10">
        <f t="shared" si="13"/>
        <v>-18000</v>
      </c>
      <c r="AA103" s="10">
        <f t="shared" si="11"/>
        <v>18000</v>
      </c>
      <c r="AB103" t="str">
        <f t="shared" si="14"/>
        <v/>
      </c>
      <c r="AC103">
        <f t="shared" si="15"/>
        <v>-63700</v>
      </c>
      <c r="AD103">
        <f t="shared" si="16"/>
        <v>0.11267605633802813</v>
      </c>
      <c r="AE103" s="15">
        <v>42831</v>
      </c>
      <c r="AF103" s="9">
        <v>1.8900534183430295E-3</v>
      </c>
      <c r="AG103" s="12" t="s">
        <v>954</v>
      </c>
      <c r="AH103" s="20">
        <v>42829.820833333331</v>
      </c>
      <c r="AI103" s="12">
        <v>71</v>
      </c>
      <c r="AJ103" s="12">
        <v>9</v>
      </c>
      <c r="AK103" s="12">
        <v>0.1452</v>
      </c>
      <c r="AL103" s="17">
        <v>3000</v>
      </c>
      <c r="AM103" s="17">
        <v>0.7857142857142857</v>
      </c>
      <c r="AN103" s="18">
        <v>42835</v>
      </c>
      <c r="AO103" s="17">
        <v>41198</v>
      </c>
      <c r="AP103" s="17" t="s">
        <v>965</v>
      </c>
      <c r="AQ103" s="17">
        <v>7915</v>
      </c>
      <c r="AR103" s="17" t="s">
        <v>967</v>
      </c>
      <c r="AS103" s="17" t="s">
        <v>13</v>
      </c>
      <c r="AT103" s="17">
        <v>0.1</v>
      </c>
      <c r="AU103" s="12">
        <v>1</v>
      </c>
      <c r="AV103" s="12">
        <v>1</v>
      </c>
      <c r="AY103" s="12">
        <v>15826862</v>
      </c>
      <c r="BA103" s="12">
        <v>0.1276595744680851</v>
      </c>
      <c r="BD103" s="12">
        <v>0.7857142857142857</v>
      </c>
      <c r="BE103" s="12">
        <v>0.29090909090909089</v>
      </c>
      <c r="BF103" s="12">
        <v>0.12489909738020108</v>
      </c>
      <c r="BG103" s="12">
        <v>4.3577587368556998E-2</v>
      </c>
      <c r="BH103" s="12">
        <v>0</v>
      </c>
      <c r="BI103" s="12">
        <v>0.24199999999999999</v>
      </c>
      <c r="BJ103" s="12">
        <v>0</v>
      </c>
      <c r="BK103" s="12">
        <v>0.66800000000000004</v>
      </c>
      <c r="BL103" s="12">
        <v>66</v>
      </c>
      <c r="BM103" s="12">
        <v>-57</v>
      </c>
      <c r="BN103" s="12">
        <v>-64</v>
      </c>
      <c r="BO103" s="12">
        <v>320</v>
      </c>
      <c r="BP103" s="12">
        <v>-401</v>
      </c>
      <c r="BQ103" s="12">
        <v>-199</v>
      </c>
      <c r="BR103" s="12">
        <v>115</v>
      </c>
      <c r="BS103" s="12">
        <v>360</v>
      </c>
      <c r="BT103" s="12">
        <v>0.25752375286299617</v>
      </c>
      <c r="BU103" s="12">
        <v>0.66836525291561077</v>
      </c>
      <c r="BV103" s="12">
        <v>0.66497311566878714</v>
      </c>
      <c r="BW103" s="12">
        <v>0.54094272291662326</v>
      </c>
      <c r="BX103" s="12">
        <v>0.45806033786997835</v>
      </c>
      <c r="BY103" s="12">
        <v>1504.5</v>
      </c>
      <c r="BZ103" s="12">
        <v>0.1276595744680851</v>
      </c>
      <c r="CB103" s="12">
        <v>7.6765609007164795E-2</v>
      </c>
      <c r="CC103" s="12">
        <v>18810</v>
      </c>
      <c r="CD103" s="12">
        <v>18870</v>
      </c>
      <c r="CE103" s="12">
        <v>10.235238095238094</v>
      </c>
      <c r="CH103" s="22">
        <v>42829</v>
      </c>
      <c r="CI103">
        <v>69</v>
      </c>
      <c r="CJ103">
        <v>69</v>
      </c>
      <c r="CK103">
        <v>62</v>
      </c>
      <c r="CL103">
        <v>62</v>
      </c>
      <c r="CM103" s="22">
        <v>42830</v>
      </c>
      <c r="CN103">
        <v>63</v>
      </c>
      <c r="CO103">
        <v>65</v>
      </c>
      <c r="CP103">
        <v>61</v>
      </c>
      <c r="CQ103">
        <v>61</v>
      </c>
      <c r="CR103" s="22">
        <v>42831</v>
      </c>
      <c r="CS103">
        <v>61</v>
      </c>
      <c r="CT103">
        <v>62</v>
      </c>
      <c r="CU103">
        <v>58</v>
      </c>
      <c r="CV103">
        <v>59</v>
      </c>
    </row>
    <row r="104" spans="1:100">
      <c r="A104" s="22">
        <v>42829</v>
      </c>
      <c r="B104">
        <v>750</v>
      </c>
      <c r="C104">
        <v>750</v>
      </c>
      <c r="D104">
        <v>716</v>
      </c>
      <c r="E104">
        <v>720</v>
      </c>
      <c r="F104" s="23">
        <f t="shared" si="12"/>
        <v>-4.0000000000000036E-2</v>
      </c>
      <c r="G104" s="22">
        <v>42830</v>
      </c>
      <c r="H104">
        <v>745</v>
      </c>
      <c r="I104">
        <v>777</v>
      </c>
      <c r="J104">
        <v>737</v>
      </c>
      <c r="K104">
        <v>744</v>
      </c>
      <c r="L104" s="22">
        <v>42831</v>
      </c>
      <c r="M104">
        <v>745</v>
      </c>
      <c r="N104" s="4">
        <v>42830</v>
      </c>
      <c r="O104" s="3" t="s">
        <v>15</v>
      </c>
      <c r="P104" s="3">
        <v>3853</v>
      </c>
      <c r="Q104" s="3" t="s">
        <v>95</v>
      </c>
      <c r="R104" s="3" t="s">
        <v>17</v>
      </c>
      <c r="S104" s="3">
        <v>0.05</v>
      </c>
      <c r="T104" s="3">
        <v>1</v>
      </c>
      <c r="U104" s="3">
        <v>0</v>
      </c>
      <c r="V104" s="3">
        <v>700</v>
      </c>
      <c r="W104">
        <v>745</v>
      </c>
      <c r="X104" s="4">
        <v>42831</v>
      </c>
      <c r="Y104">
        <v>744</v>
      </c>
      <c r="Z104" s="10">
        <f t="shared" si="13"/>
        <v>-700</v>
      </c>
      <c r="AA104" s="10">
        <f t="shared" si="11"/>
        <v>700</v>
      </c>
      <c r="AB104">
        <f t="shared" si="14"/>
        <v>-700</v>
      </c>
      <c r="AC104">
        <f t="shared" si="15"/>
        <v>-64400</v>
      </c>
      <c r="AD104">
        <f t="shared" si="16"/>
        <v>3.2467532467532423E-2</v>
      </c>
      <c r="AE104" s="15">
        <v>42831</v>
      </c>
      <c r="AF104" s="9">
        <v>1.8900534183430295E-3</v>
      </c>
      <c r="AG104" s="12" t="s">
        <v>957</v>
      </c>
      <c r="AH104" s="20">
        <v>42829.984722222223</v>
      </c>
      <c r="AI104" s="12">
        <v>770</v>
      </c>
      <c r="AJ104" s="12">
        <v>50</v>
      </c>
      <c r="AK104" s="12">
        <v>6.9400000000000003E-2</v>
      </c>
      <c r="AL104" s="17">
        <v>2900</v>
      </c>
      <c r="AM104" s="17">
        <v>0.25620915032679736</v>
      </c>
      <c r="AN104" s="18">
        <v>42835</v>
      </c>
      <c r="AO104" s="17">
        <v>41211</v>
      </c>
      <c r="AP104" s="17" t="s">
        <v>965</v>
      </c>
      <c r="AQ104" s="17">
        <v>8515</v>
      </c>
      <c r="AR104" s="17" t="s">
        <v>975</v>
      </c>
      <c r="AS104" s="17" t="s">
        <v>13</v>
      </c>
      <c r="AT104" s="17">
        <v>0.1</v>
      </c>
      <c r="AU104" s="12">
        <v>1</v>
      </c>
      <c r="AV104" s="12">
        <v>16</v>
      </c>
      <c r="AY104" s="12">
        <v>15403165</v>
      </c>
      <c r="BA104" s="12">
        <v>0.29629629629629628</v>
      </c>
      <c r="BD104" s="12">
        <v>0.25620915032679736</v>
      </c>
      <c r="BE104" s="12">
        <v>0.27196652719665271</v>
      </c>
      <c r="BF104" s="12">
        <v>0.14335260115606938</v>
      </c>
      <c r="BG104" s="12">
        <v>0.39862542955326463</v>
      </c>
      <c r="BH104" s="12">
        <v>1.7999999999999999E-2</v>
      </c>
      <c r="BI104" s="12">
        <v>0.158</v>
      </c>
      <c r="BJ104" s="12">
        <v>1.7999999999999999E-2</v>
      </c>
      <c r="BK104" s="12">
        <v>0.52300000000000002</v>
      </c>
      <c r="BL104" s="12">
        <v>143</v>
      </c>
      <c r="BM104" s="12">
        <v>19</v>
      </c>
      <c r="BN104" s="12">
        <v>-186</v>
      </c>
      <c r="BO104" s="12">
        <v>1629</v>
      </c>
      <c r="BP104" s="12">
        <v>263</v>
      </c>
      <c r="BQ104" s="12">
        <v>-69</v>
      </c>
      <c r="BR104" s="12">
        <v>260</v>
      </c>
      <c r="BS104" s="12">
        <v>1632</v>
      </c>
      <c r="BT104" s="12">
        <v>0.42637404347228225</v>
      </c>
      <c r="BU104" s="12">
        <v>0.53974705392847555</v>
      </c>
      <c r="BV104" s="12">
        <v>0.48760416253324096</v>
      </c>
      <c r="BW104" s="12">
        <v>0.42169590136173724</v>
      </c>
      <c r="BX104" s="12">
        <v>4.9035731642979655E-2</v>
      </c>
      <c r="BY104" s="12">
        <v>1504.5</v>
      </c>
      <c r="BZ104" s="12">
        <v>0.29629629629629628</v>
      </c>
      <c r="CB104" s="12">
        <v>7.6765609007164795E-2</v>
      </c>
      <c r="CC104" s="12">
        <v>18810</v>
      </c>
      <c r="CD104" s="12">
        <v>18870</v>
      </c>
      <c r="CE104" s="12">
        <v>3.33755119825708</v>
      </c>
      <c r="CH104" s="22">
        <v>42829</v>
      </c>
      <c r="CI104">
        <v>750</v>
      </c>
      <c r="CJ104">
        <v>750</v>
      </c>
      <c r="CK104">
        <v>716</v>
      </c>
      <c r="CL104">
        <v>720</v>
      </c>
      <c r="CM104" s="22">
        <v>42830</v>
      </c>
      <c r="CN104">
        <v>745</v>
      </c>
      <c r="CO104">
        <v>777</v>
      </c>
      <c r="CP104">
        <v>737</v>
      </c>
      <c r="CQ104">
        <v>744</v>
      </c>
      <c r="CR104" s="22">
        <v>42831</v>
      </c>
      <c r="CS104">
        <v>745</v>
      </c>
      <c r="CT104">
        <v>747</v>
      </c>
      <c r="CU104">
        <v>712</v>
      </c>
      <c r="CV104">
        <v>722</v>
      </c>
    </row>
    <row r="105" spans="1:100">
      <c r="A105" s="22">
        <v>42829</v>
      </c>
      <c r="B105">
        <v>362</v>
      </c>
      <c r="C105">
        <v>426</v>
      </c>
      <c r="D105">
        <v>351</v>
      </c>
      <c r="E105">
        <v>376</v>
      </c>
      <c r="F105" s="23">
        <f t="shared" si="12"/>
        <v>3.8674033149171283E-2</v>
      </c>
      <c r="G105" s="22">
        <v>42830</v>
      </c>
      <c r="H105">
        <v>400</v>
      </c>
      <c r="I105">
        <v>455</v>
      </c>
      <c r="J105">
        <v>373</v>
      </c>
      <c r="K105">
        <v>373</v>
      </c>
      <c r="L105" s="22">
        <v>42831</v>
      </c>
      <c r="M105">
        <v>359</v>
      </c>
      <c r="N105" s="4">
        <v>42830</v>
      </c>
      <c r="O105" s="3" t="s">
        <v>15</v>
      </c>
      <c r="P105" s="3">
        <v>3035</v>
      </c>
      <c r="Q105" s="3" t="s">
        <v>63</v>
      </c>
      <c r="R105" s="3" t="s">
        <v>17</v>
      </c>
      <c r="S105" s="3">
        <v>0.05</v>
      </c>
      <c r="T105" s="3">
        <v>2</v>
      </c>
      <c r="U105" s="3">
        <v>0</v>
      </c>
      <c r="V105" s="3">
        <v>1400</v>
      </c>
      <c r="W105">
        <v>400</v>
      </c>
      <c r="X105" s="4">
        <v>42831</v>
      </c>
      <c r="Y105">
        <v>373</v>
      </c>
      <c r="Z105" s="10">
        <f t="shared" si="13"/>
        <v>-37800</v>
      </c>
      <c r="AA105" s="10">
        <f t="shared" si="11"/>
        <v>37800</v>
      </c>
      <c r="AB105" t="str">
        <f t="shared" si="14"/>
        <v/>
      </c>
      <c r="AC105">
        <f t="shared" si="15"/>
        <v>-64400</v>
      </c>
      <c r="AD105">
        <f t="shared" si="16"/>
        <v>2.8277634961439535E-2</v>
      </c>
      <c r="AE105" s="15">
        <v>42831</v>
      </c>
      <c r="AF105" s="9">
        <v>1.8900534183430295E-3</v>
      </c>
      <c r="AG105" s="12" t="s">
        <v>960</v>
      </c>
      <c r="AH105" s="20">
        <v>42829.997916666667</v>
      </c>
      <c r="AI105" s="12">
        <v>389</v>
      </c>
      <c r="AJ105" s="12">
        <v>13</v>
      </c>
      <c r="AK105" s="12">
        <v>3.4599999999999999E-2</v>
      </c>
      <c r="AL105" s="17">
        <v>2000</v>
      </c>
      <c r="AM105" s="17">
        <v>0.46974063400576371</v>
      </c>
      <c r="AN105" s="18">
        <v>42835</v>
      </c>
      <c r="AO105" s="17">
        <v>41212</v>
      </c>
      <c r="AP105" s="17" t="s">
        <v>965</v>
      </c>
      <c r="AQ105" s="17">
        <v>9506</v>
      </c>
      <c r="AR105" s="17" t="s">
        <v>976</v>
      </c>
      <c r="AS105" s="17" t="s">
        <v>13</v>
      </c>
      <c r="AT105" s="17">
        <v>0.1</v>
      </c>
      <c r="AU105" s="12">
        <v>1</v>
      </c>
      <c r="AV105" s="12">
        <v>8</v>
      </c>
      <c r="AY105" s="12">
        <v>5725000</v>
      </c>
      <c r="BA105" s="12">
        <v>0.87234042553191493</v>
      </c>
      <c r="BD105" s="12">
        <v>0.46974063400576371</v>
      </c>
      <c r="BE105" s="12">
        <v>0.4942528735632184</v>
      </c>
      <c r="BF105" s="12">
        <v>0.51912568306010931</v>
      </c>
      <c r="BG105" s="12">
        <v>0.26518218623481782</v>
      </c>
      <c r="BH105" s="12">
        <v>0</v>
      </c>
      <c r="BI105" s="12">
        <v>7.2999999999999995E-2</v>
      </c>
      <c r="BJ105" s="12">
        <v>0</v>
      </c>
      <c r="BK105" s="12">
        <v>0.61799999999999999</v>
      </c>
      <c r="BL105" s="12">
        <v>702</v>
      </c>
      <c r="BM105" s="12">
        <v>456</v>
      </c>
      <c r="BN105" s="12">
        <v>-408</v>
      </c>
      <c r="BO105" s="12">
        <v>1484</v>
      </c>
      <c r="BP105" s="12">
        <v>-66</v>
      </c>
      <c r="BQ105" s="12">
        <v>-24</v>
      </c>
      <c r="BR105" s="12">
        <v>100</v>
      </c>
      <c r="BS105" s="12">
        <v>734</v>
      </c>
      <c r="BT105" s="12">
        <v>0.33874666152167493</v>
      </c>
      <c r="BU105" s="12">
        <v>0.62044739859542453</v>
      </c>
      <c r="BV105" s="12">
        <v>0.61303593867478856</v>
      </c>
      <c r="BW105" s="12">
        <v>0.49438769781129382</v>
      </c>
      <c r="BX105" s="12">
        <v>0.44353209331475668</v>
      </c>
      <c r="BY105" s="12">
        <v>1504.5</v>
      </c>
      <c r="BZ105" s="12">
        <v>0.87234042553191493</v>
      </c>
      <c r="CB105" s="12">
        <v>7.6765609007164795E-2</v>
      </c>
      <c r="CC105" s="12">
        <v>18810</v>
      </c>
      <c r="CD105" s="12">
        <v>18870</v>
      </c>
      <c r="CE105" s="12">
        <v>6.1191546589817483</v>
      </c>
      <c r="CH105" s="22">
        <v>42829</v>
      </c>
      <c r="CI105">
        <v>362</v>
      </c>
      <c r="CJ105">
        <v>426</v>
      </c>
      <c r="CK105">
        <v>351</v>
      </c>
      <c r="CL105">
        <v>376</v>
      </c>
      <c r="CM105" s="22">
        <v>42830</v>
      </c>
      <c r="CN105">
        <v>400</v>
      </c>
      <c r="CO105">
        <v>455</v>
      </c>
      <c r="CP105">
        <v>373</v>
      </c>
      <c r="CQ105">
        <v>373</v>
      </c>
      <c r="CR105" s="22">
        <v>42831</v>
      </c>
      <c r="CS105">
        <v>359</v>
      </c>
      <c r="CT105">
        <v>363</v>
      </c>
      <c r="CU105">
        <v>341</v>
      </c>
      <c r="CV105">
        <v>344</v>
      </c>
    </row>
    <row r="106" spans="1:100">
      <c r="A106" s="22">
        <v>42829</v>
      </c>
      <c r="B106">
        <v>485</v>
      </c>
      <c r="C106">
        <v>490</v>
      </c>
      <c r="D106">
        <v>457</v>
      </c>
      <c r="E106">
        <v>468</v>
      </c>
      <c r="F106" s="23">
        <f t="shared" si="12"/>
        <v>-3.5051546391752564E-2</v>
      </c>
      <c r="G106" s="22">
        <v>42830</v>
      </c>
      <c r="H106">
        <v>484</v>
      </c>
      <c r="I106">
        <v>510</v>
      </c>
      <c r="J106">
        <v>474</v>
      </c>
      <c r="K106">
        <v>500</v>
      </c>
      <c r="L106" s="22">
        <v>42831</v>
      </c>
      <c r="M106">
        <v>482</v>
      </c>
      <c r="N106" s="4">
        <v>42830</v>
      </c>
      <c r="O106" s="3" t="s">
        <v>15</v>
      </c>
      <c r="P106" s="3">
        <v>3911</v>
      </c>
      <c r="Q106" s="3" t="s">
        <v>42</v>
      </c>
      <c r="R106" s="3" t="s">
        <v>17</v>
      </c>
      <c r="S106" s="3">
        <v>0.05</v>
      </c>
      <c r="T106" s="1"/>
      <c r="U106" s="3">
        <v>0</v>
      </c>
      <c r="V106" s="3">
        <v>1100</v>
      </c>
      <c r="W106">
        <v>484</v>
      </c>
      <c r="X106" s="4">
        <v>42831</v>
      </c>
      <c r="Y106">
        <v>500</v>
      </c>
      <c r="Z106" s="10">
        <f t="shared" si="13"/>
        <v>17600</v>
      </c>
      <c r="AA106" s="10">
        <f t="shared" si="11"/>
        <v>17600</v>
      </c>
      <c r="AB106" t="str">
        <f t="shared" si="14"/>
        <v/>
      </c>
      <c r="AC106">
        <f t="shared" si="15"/>
        <v>-64400</v>
      </c>
      <c r="AD106">
        <f t="shared" si="16"/>
        <v>8.1967213114754189E-3</v>
      </c>
      <c r="AE106" s="15">
        <v>42831</v>
      </c>
      <c r="AF106" s="9">
        <v>1.8900534183430295E-3</v>
      </c>
      <c r="AG106" s="12" t="s">
        <v>957</v>
      </c>
      <c r="AH106" s="20">
        <v>42829.990972222222</v>
      </c>
      <c r="AI106" s="12">
        <v>488</v>
      </c>
      <c r="AJ106" s="12">
        <v>20</v>
      </c>
      <c r="AK106" s="12">
        <v>4.2700000000000002E-2</v>
      </c>
      <c r="AL106" s="17">
        <v>1500</v>
      </c>
      <c r="AM106" s="17">
        <v>0.72727272727272729</v>
      </c>
      <c r="AN106" s="9"/>
      <c r="AO106" s="9"/>
      <c r="AP106" s="17">
        <v>303.86</v>
      </c>
      <c r="AQ106" s="17">
        <v>17454</v>
      </c>
      <c r="AR106" s="17">
        <v>0.3129973474801061</v>
      </c>
      <c r="AS106" s="17">
        <v>9.0999999999999998E-2</v>
      </c>
      <c r="AT106" s="17">
        <v>0.24329896907216494</v>
      </c>
      <c r="AU106" s="12">
        <v>6.2269129287598944E-2</v>
      </c>
      <c r="AV106" s="12">
        <v>0</v>
      </c>
      <c r="AY106" s="12">
        <v>34493500</v>
      </c>
      <c r="BA106" s="12">
        <v>0.13008130081300814</v>
      </c>
      <c r="BD106" s="12">
        <v>0.72727272727272729</v>
      </c>
      <c r="BE106" s="12">
        <v>0.3129973474801061</v>
      </c>
      <c r="BF106" s="12">
        <v>0.24329896907216494</v>
      </c>
      <c r="BG106" s="12">
        <v>6.2269129287598944E-2</v>
      </c>
      <c r="BH106" s="12">
        <v>0.19900000000000001</v>
      </c>
      <c r="BI106" s="12">
        <v>9.0999999999999998E-2</v>
      </c>
      <c r="BJ106" s="12">
        <v>0.02</v>
      </c>
      <c r="BK106" s="12">
        <v>0.68899999999999995</v>
      </c>
      <c r="BL106" s="12">
        <v>691</v>
      </c>
      <c r="BM106" s="12">
        <v>2</v>
      </c>
      <c r="BN106" s="12">
        <v>821</v>
      </c>
      <c r="BO106" s="12">
        <v>2003</v>
      </c>
      <c r="BP106" s="12">
        <v>-298</v>
      </c>
      <c r="BQ106" s="12">
        <v>-202</v>
      </c>
      <c r="BR106" s="12">
        <v>550</v>
      </c>
      <c r="BS106" s="12">
        <v>495</v>
      </c>
      <c r="BT106" s="12">
        <v>0.42637404347228225</v>
      </c>
      <c r="BU106" s="12">
        <v>0.53974705392847555</v>
      </c>
      <c r="BV106" s="12">
        <v>0.48760416253324096</v>
      </c>
      <c r="BW106" s="12">
        <v>0.42169590136173724</v>
      </c>
      <c r="BX106" s="12">
        <v>4.9035731642979655E-2</v>
      </c>
      <c r="BY106" s="12">
        <v>1504.5</v>
      </c>
      <c r="BZ106" s="12">
        <v>0.13008130081300814</v>
      </c>
      <c r="CB106" s="12">
        <v>7.6765609007164795E-2</v>
      </c>
      <c r="CC106" s="12">
        <v>18810</v>
      </c>
      <c r="CD106" s="12">
        <v>18870</v>
      </c>
      <c r="CE106" s="12">
        <v>9.4739393939393928</v>
      </c>
      <c r="CH106" s="22">
        <v>42829</v>
      </c>
      <c r="CI106">
        <v>485</v>
      </c>
      <c r="CJ106">
        <v>490</v>
      </c>
      <c r="CK106">
        <v>457</v>
      </c>
      <c r="CL106">
        <v>468</v>
      </c>
      <c r="CM106" s="22">
        <v>42830</v>
      </c>
      <c r="CN106">
        <v>484</v>
      </c>
      <c r="CO106">
        <v>510</v>
      </c>
      <c r="CP106">
        <v>474</v>
      </c>
      <c r="CQ106">
        <v>500</v>
      </c>
      <c r="CR106" s="22">
        <v>42831</v>
      </c>
      <c r="CS106">
        <v>482</v>
      </c>
      <c r="CT106">
        <v>504</v>
      </c>
      <c r="CU106">
        <v>465</v>
      </c>
      <c r="CV106">
        <v>472</v>
      </c>
    </row>
    <row r="107" spans="1:100">
      <c r="A107" s="22">
        <v>42830</v>
      </c>
      <c r="B107">
        <v>1672</v>
      </c>
      <c r="C107">
        <v>2068</v>
      </c>
      <c r="D107">
        <v>1661</v>
      </c>
      <c r="E107">
        <v>2068</v>
      </c>
      <c r="F107" s="23">
        <f t="shared" si="12"/>
        <v>0.23684210526315796</v>
      </c>
      <c r="G107" s="22">
        <v>42831</v>
      </c>
      <c r="H107">
        <v>1928</v>
      </c>
      <c r="I107">
        <v>1954</v>
      </c>
      <c r="J107">
        <v>1836</v>
      </c>
      <c r="K107">
        <v>1849</v>
      </c>
      <c r="L107" s="22">
        <v>42832</v>
      </c>
      <c r="M107">
        <v>1827</v>
      </c>
      <c r="N107" s="4">
        <v>42831</v>
      </c>
      <c r="O107" s="3" t="s">
        <v>15</v>
      </c>
      <c r="P107" s="3">
        <v>6505</v>
      </c>
      <c r="Q107" s="3" t="s">
        <v>96</v>
      </c>
      <c r="R107" s="3" t="s">
        <v>17</v>
      </c>
      <c r="S107" s="3">
        <v>0.05</v>
      </c>
      <c r="T107" s="3">
        <v>1</v>
      </c>
      <c r="U107" s="3">
        <v>0</v>
      </c>
      <c r="V107" s="3">
        <v>300</v>
      </c>
      <c r="W107">
        <v>1928</v>
      </c>
      <c r="X107" s="4">
        <v>42835</v>
      </c>
      <c r="Y107">
        <v>1849</v>
      </c>
      <c r="Z107" s="10">
        <f t="shared" si="13"/>
        <v>-23700</v>
      </c>
      <c r="AA107" s="10">
        <f t="shared" si="11"/>
        <v>23700</v>
      </c>
      <c r="AB107" t="str">
        <f t="shared" si="14"/>
        <v/>
      </c>
      <c r="AC107">
        <f t="shared" si="15"/>
        <v>-64400</v>
      </c>
      <c r="AD107">
        <f t="shared" si="16"/>
        <v>0.16210343328987398</v>
      </c>
      <c r="AE107" s="15">
        <v>42832</v>
      </c>
      <c r="AF107" s="9">
        <v>-1.9860565202008962E-3</v>
      </c>
      <c r="AG107" s="12" t="s">
        <v>962</v>
      </c>
      <c r="AH107" s="20">
        <v>42830.997916666667</v>
      </c>
      <c r="AI107" s="12">
        <v>2301</v>
      </c>
      <c r="AJ107" s="12">
        <v>233</v>
      </c>
      <c r="AK107" s="12">
        <v>0.11269999999999999</v>
      </c>
      <c r="AL107" s="17">
        <v>56100</v>
      </c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BY107" s="12">
        <v>1493.5</v>
      </c>
      <c r="CD107" s="12">
        <v>18700</v>
      </c>
      <c r="CH107" s="22">
        <v>42830</v>
      </c>
      <c r="CI107">
        <v>1672</v>
      </c>
      <c r="CJ107">
        <v>2068</v>
      </c>
      <c r="CK107">
        <v>1661</v>
      </c>
      <c r="CL107">
        <v>2068</v>
      </c>
      <c r="CM107" s="22">
        <v>42831</v>
      </c>
      <c r="CN107">
        <v>1928</v>
      </c>
      <c r="CO107">
        <v>1954</v>
      </c>
      <c r="CP107">
        <v>1836</v>
      </c>
      <c r="CQ107">
        <v>1849</v>
      </c>
      <c r="CR107" s="22">
        <v>42832</v>
      </c>
      <c r="CS107">
        <v>1827</v>
      </c>
      <c r="CT107">
        <v>1900</v>
      </c>
      <c r="CU107">
        <v>1770</v>
      </c>
      <c r="CV107">
        <v>1803</v>
      </c>
    </row>
    <row r="108" spans="1:100">
      <c r="A108" s="22">
        <v>42830</v>
      </c>
      <c r="B108">
        <v>258</v>
      </c>
      <c r="C108">
        <v>280</v>
      </c>
      <c r="D108">
        <v>258</v>
      </c>
      <c r="E108">
        <v>278</v>
      </c>
      <c r="F108" s="23">
        <f t="shared" si="12"/>
        <v>7.7519379844961156E-2</v>
      </c>
      <c r="G108" s="22">
        <v>42831</v>
      </c>
      <c r="H108">
        <v>288</v>
      </c>
      <c r="I108">
        <v>298</v>
      </c>
      <c r="J108">
        <v>259</v>
      </c>
      <c r="K108">
        <v>292</v>
      </c>
      <c r="L108" s="22">
        <v>42832</v>
      </c>
      <c r="M108">
        <v>296</v>
      </c>
      <c r="N108" s="4">
        <v>42831</v>
      </c>
      <c r="O108" s="3" t="s">
        <v>15</v>
      </c>
      <c r="P108" s="3">
        <v>6636</v>
      </c>
      <c r="Q108" s="3" t="s">
        <v>97</v>
      </c>
      <c r="R108" s="3" t="s">
        <v>17</v>
      </c>
      <c r="S108" s="3">
        <v>0.05</v>
      </c>
      <c r="T108" s="3">
        <v>2</v>
      </c>
      <c r="U108" s="3">
        <v>0</v>
      </c>
      <c r="V108" s="3">
        <v>1800</v>
      </c>
      <c r="W108">
        <v>288</v>
      </c>
      <c r="X108" s="4">
        <v>42835</v>
      </c>
      <c r="Y108">
        <v>292</v>
      </c>
      <c r="Z108" s="10">
        <f t="shared" si="13"/>
        <v>7200</v>
      </c>
      <c r="AA108" s="10">
        <f t="shared" si="11"/>
        <v>7200</v>
      </c>
      <c r="AB108" t="str">
        <f t="shared" si="14"/>
        <v/>
      </c>
      <c r="AC108">
        <f t="shared" si="15"/>
        <v>-64400</v>
      </c>
      <c r="AD108">
        <f t="shared" si="16"/>
        <v>0.12990936555891242</v>
      </c>
      <c r="AE108" s="15">
        <v>42832</v>
      </c>
      <c r="AF108" s="9">
        <v>-1.9860565202008962E-3</v>
      </c>
      <c r="AG108" s="12" t="s">
        <v>960</v>
      </c>
      <c r="AH108" s="20">
        <v>42830.99722222222</v>
      </c>
      <c r="AI108" s="12">
        <v>331</v>
      </c>
      <c r="AJ108" s="12">
        <v>53</v>
      </c>
      <c r="AK108" s="12">
        <v>0.19059999999999999</v>
      </c>
      <c r="AL108" s="17">
        <v>23800</v>
      </c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BY108" s="12">
        <v>1493.5</v>
      </c>
      <c r="CD108" s="12">
        <v>18700</v>
      </c>
      <c r="CH108" s="22">
        <v>42830</v>
      </c>
      <c r="CI108">
        <v>258</v>
      </c>
      <c r="CJ108">
        <v>280</v>
      </c>
      <c r="CK108">
        <v>258</v>
      </c>
      <c r="CL108">
        <v>278</v>
      </c>
      <c r="CM108" s="22">
        <v>42831</v>
      </c>
      <c r="CN108">
        <v>288</v>
      </c>
      <c r="CO108">
        <v>298</v>
      </c>
      <c r="CP108">
        <v>259</v>
      </c>
      <c r="CQ108">
        <v>292</v>
      </c>
      <c r="CR108" s="22">
        <v>42832</v>
      </c>
      <c r="CS108">
        <v>296</v>
      </c>
      <c r="CT108">
        <v>309</v>
      </c>
      <c r="CU108">
        <v>269</v>
      </c>
      <c r="CV108">
        <v>273</v>
      </c>
    </row>
    <row r="109" spans="1:100">
      <c r="A109" s="22">
        <v>42830</v>
      </c>
      <c r="B109">
        <v>676</v>
      </c>
      <c r="C109">
        <v>696</v>
      </c>
      <c r="D109">
        <v>676</v>
      </c>
      <c r="E109">
        <v>689</v>
      </c>
      <c r="F109" s="23">
        <f t="shared" si="12"/>
        <v>1.9230769230769162E-2</v>
      </c>
      <c r="G109" s="22">
        <v>42831</v>
      </c>
      <c r="H109">
        <v>769</v>
      </c>
      <c r="I109">
        <v>769</v>
      </c>
      <c r="J109">
        <v>704</v>
      </c>
      <c r="K109">
        <v>718</v>
      </c>
      <c r="L109" s="22">
        <v>42832</v>
      </c>
      <c r="M109">
        <v>728</v>
      </c>
      <c r="N109" s="4">
        <v>42831</v>
      </c>
      <c r="O109" s="3" t="s">
        <v>15</v>
      </c>
      <c r="P109" s="3">
        <v>6167</v>
      </c>
      <c r="Q109" s="3" t="s">
        <v>98</v>
      </c>
      <c r="R109" s="3" t="s">
        <v>17</v>
      </c>
      <c r="S109" s="3">
        <v>0.05</v>
      </c>
      <c r="T109" s="1"/>
      <c r="U109" s="3">
        <v>0</v>
      </c>
      <c r="V109" s="3">
        <v>800</v>
      </c>
      <c r="W109">
        <v>769</v>
      </c>
      <c r="X109" s="4">
        <v>42835</v>
      </c>
      <c r="Y109">
        <v>718</v>
      </c>
      <c r="Z109" s="10">
        <f t="shared" si="13"/>
        <v>-40800</v>
      </c>
      <c r="AA109" s="10">
        <f t="shared" si="11"/>
        <v>40800</v>
      </c>
      <c r="AB109" t="str">
        <f t="shared" si="14"/>
        <v/>
      </c>
      <c r="AC109">
        <f t="shared" si="15"/>
        <v>-64400</v>
      </c>
      <c r="AD109">
        <f t="shared" si="16"/>
        <v>1.4102564102564052E-2</v>
      </c>
      <c r="AE109" s="15">
        <v>42832</v>
      </c>
      <c r="AF109" s="9">
        <v>-1.9860565202008962E-3</v>
      </c>
      <c r="AG109" s="12" t="s">
        <v>954</v>
      </c>
      <c r="AH109" s="20">
        <v>42830.995138888888</v>
      </c>
      <c r="AI109" s="12">
        <v>780</v>
      </c>
      <c r="AJ109" s="12">
        <v>91</v>
      </c>
      <c r="AK109" s="12">
        <v>0.1321</v>
      </c>
      <c r="AL109" s="17">
        <v>10400</v>
      </c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BY109" s="12">
        <v>1493.5</v>
      </c>
      <c r="CD109" s="12">
        <v>18700</v>
      </c>
      <c r="CH109" s="22">
        <v>42830</v>
      </c>
      <c r="CI109">
        <v>676</v>
      </c>
      <c r="CJ109">
        <v>696</v>
      </c>
      <c r="CK109">
        <v>676</v>
      </c>
      <c r="CL109">
        <v>689</v>
      </c>
      <c r="CM109" s="22">
        <v>42831</v>
      </c>
      <c r="CN109">
        <v>769</v>
      </c>
      <c r="CO109">
        <v>769</v>
      </c>
      <c r="CP109">
        <v>704</v>
      </c>
      <c r="CQ109">
        <v>718</v>
      </c>
      <c r="CR109" s="22">
        <v>42832</v>
      </c>
      <c r="CS109">
        <v>728</v>
      </c>
      <c r="CT109">
        <v>734</v>
      </c>
      <c r="CU109">
        <v>701</v>
      </c>
      <c r="CV109">
        <v>717</v>
      </c>
    </row>
    <row r="110" spans="1:100">
      <c r="A110" s="22">
        <v>42830</v>
      </c>
      <c r="B110">
        <v>10600</v>
      </c>
      <c r="C110">
        <v>10710</v>
      </c>
      <c r="D110">
        <v>10340</v>
      </c>
      <c r="E110">
        <v>10660</v>
      </c>
      <c r="F110" s="23">
        <f t="shared" si="12"/>
        <v>5.6603773584906758E-3</v>
      </c>
      <c r="G110" s="22">
        <v>42831</v>
      </c>
      <c r="H110">
        <v>11060</v>
      </c>
      <c r="I110">
        <v>11670</v>
      </c>
      <c r="J110">
        <v>10920</v>
      </c>
      <c r="K110">
        <v>11170</v>
      </c>
      <c r="L110" s="22">
        <v>42832</v>
      </c>
      <c r="M110">
        <v>11100</v>
      </c>
      <c r="N110" s="4">
        <v>42831</v>
      </c>
      <c r="O110" s="3" t="s">
        <v>15</v>
      </c>
      <c r="P110" s="3">
        <v>4565</v>
      </c>
      <c r="Q110" s="3" t="s">
        <v>14</v>
      </c>
      <c r="R110" s="3" t="s">
        <v>17</v>
      </c>
      <c r="S110" s="3">
        <v>0.05</v>
      </c>
      <c r="T110" s="3">
        <v>2</v>
      </c>
      <c r="U110" s="3">
        <v>0</v>
      </c>
      <c r="V110" s="3">
        <v>100</v>
      </c>
      <c r="W110">
        <v>11060</v>
      </c>
      <c r="X110" s="4">
        <v>42835</v>
      </c>
      <c r="Y110">
        <v>11170</v>
      </c>
      <c r="Z110" s="10">
        <f t="shared" si="13"/>
        <v>11000</v>
      </c>
      <c r="AA110" s="10">
        <f t="shared" si="11"/>
        <v>11000</v>
      </c>
      <c r="AB110" t="str">
        <f t="shared" si="14"/>
        <v/>
      </c>
      <c r="AC110">
        <f t="shared" si="15"/>
        <v>-64400</v>
      </c>
      <c r="AD110">
        <f t="shared" si="16"/>
        <v>4.5900459004589722E-3</v>
      </c>
      <c r="AE110" s="15">
        <v>42832</v>
      </c>
      <c r="AF110" s="9">
        <v>-1.9860565202008962E-3</v>
      </c>
      <c r="AG110" s="12" t="s">
        <v>957</v>
      </c>
      <c r="AH110" s="20">
        <v>42830.99722222222</v>
      </c>
      <c r="AI110" s="12">
        <v>11111</v>
      </c>
      <c r="AJ110" s="12">
        <v>451</v>
      </c>
      <c r="AK110" s="12">
        <v>4.2299999999999997E-2</v>
      </c>
      <c r="AL110" s="17">
        <v>8200</v>
      </c>
      <c r="AM110" s="9"/>
      <c r="AN110" s="9"/>
      <c r="AO110" s="9"/>
      <c r="AP110" s="9"/>
      <c r="AQ110" s="9"/>
      <c r="AR110" s="9"/>
      <c r="AS110" s="9"/>
      <c r="BY110" s="12">
        <v>1493.5</v>
      </c>
      <c r="CD110" s="12">
        <v>18700</v>
      </c>
      <c r="CH110" s="22">
        <v>42830</v>
      </c>
      <c r="CI110">
        <v>10600</v>
      </c>
      <c r="CJ110">
        <v>10710</v>
      </c>
      <c r="CK110">
        <v>10340</v>
      </c>
      <c r="CL110">
        <v>10660</v>
      </c>
      <c r="CM110" s="22">
        <v>42831</v>
      </c>
      <c r="CN110">
        <v>11060</v>
      </c>
      <c r="CO110">
        <v>11670</v>
      </c>
      <c r="CP110">
        <v>10920</v>
      </c>
      <c r="CQ110">
        <v>11170</v>
      </c>
      <c r="CR110" s="22">
        <v>42832</v>
      </c>
      <c r="CS110">
        <v>11100</v>
      </c>
      <c r="CT110">
        <v>11760</v>
      </c>
      <c r="CU110">
        <v>10870</v>
      </c>
      <c r="CV110">
        <v>11210</v>
      </c>
    </row>
    <row r="111" spans="1:100">
      <c r="A111" s="22">
        <v>42830</v>
      </c>
      <c r="B111">
        <v>4495</v>
      </c>
      <c r="C111">
        <v>4495</v>
      </c>
      <c r="D111">
        <v>4450</v>
      </c>
      <c r="E111">
        <v>4495</v>
      </c>
      <c r="F111" s="23">
        <f t="shared" si="12"/>
        <v>0</v>
      </c>
      <c r="G111" s="22">
        <v>42831</v>
      </c>
      <c r="H111">
        <v>4600</v>
      </c>
      <c r="I111">
        <v>5020</v>
      </c>
      <c r="J111">
        <v>4210</v>
      </c>
      <c r="K111">
        <v>4265</v>
      </c>
      <c r="L111" s="22">
        <v>42832</v>
      </c>
      <c r="M111">
        <v>4240</v>
      </c>
      <c r="N111" s="4">
        <v>42831</v>
      </c>
      <c r="O111" s="3" t="s">
        <v>15</v>
      </c>
      <c r="P111" s="3">
        <v>3976</v>
      </c>
      <c r="Q111" s="3" t="s">
        <v>99</v>
      </c>
      <c r="R111" s="3" t="s">
        <v>17</v>
      </c>
      <c r="S111" s="3">
        <v>0.05</v>
      </c>
      <c r="T111" s="1"/>
      <c r="U111" s="3">
        <v>0</v>
      </c>
      <c r="V111" s="3">
        <v>200</v>
      </c>
      <c r="W111">
        <v>4600</v>
      </c>
      <c r="X111" s="4">
        <v>42835</v>
      </c>
      <c r="Y111">
        <v>4265</v>
      </c>
      <c r="Z111" s="10">
        <f t="shared" si="13"/>
        <v>-67000</v>
      </c>
      <c r="AA111" s="10">
        <f t="shared" si="11"/>
        <v>67000</v>
      </c>
      <c r="AB111" t="str">
        <f t="shared" si="14"/>
        <v/>
      </c>
      <c r="AC111">
        <f t="shared" si="15"/>
        <v>-64400</v>
      </c>
      <c r="AD111">
        <f t="shared" si="16"/>
        <v>3.7656903765690419E-2</v>
      </c>
      <c r="AE111" s="15">
        <v>42832</v>
      </c>
      <c r="AF111" s="9">
        <v>-1.9860565202008962E-3</v>
      </c>
      <c r="AG111" s="12" t="s">
        <v>957</v>
      </c>
      <c r="AH111" s="20">
        <v>42830.991666666669</v>
      </c>
      <c r="AI111" s="12">
        <v>4780</v>
      </c>
      <c r="AJ111" s="12">
        <v>285</v>
      </c>
      <c r="AK111" s="12">
        <v>6.3399999999999998E-2</v>
      </c>
      <c r="AL111" s="17">
        <v>7200</v>
      </c>
      <c r="AM111" s="9"/>
      <c r="AN111" s="9"/>
      <c r="AO111" s="9"/>
      <c r="AP111" s="9"/>
      <c r="AQ111" s="9"/>
      <c r="AR111" s="9"/>
      <c r="AS111" s="9"/>
      <c r="BY111" s="12">
        <v>1493.5</v>
      </c>
      <c r="CD111" s="12">
        <v>18700</v>
      </c>
      <c r="CH111" s="22">
        <v>42830</v>
      </c>
      <c r="CI111">
        <v>4495</v>
      </c>
      <c r="CJ111">
        <v>4495</v>
      </c>
      <c r="CK111">
        <v>4450</v>
      </c>
      <c r="CL111">
        <v>4495</v>
      </c>
      <c r="CM111" s="22">
        <v>42831</v>
      </c>
      <c r="CN111">
        <v>4600</v>
      </c>
      <c r="CO111">
        <v>5020</v>
      </c>
      <c r="CP111">
        <v>4210</v>
      </c>
      <c r="CQ111">
        <v>4265</v>
      </c>
      <c r="CR111" s="22">
        <v>42832</v>
      </c>
      <c r="CS111">
        <v>4240</v>
      </c>
      <c r="CT111">
        <v>4350</v>
      </c>
      <c r="CU111">
        <v>3880</v>
      </c>
      <c r="CV111">
        <v>4005</v>
      </c>
    </row>
    <row r="112" spans="1:100">
      <c r="A112" s="22">
        <v>42830</v>
      </c>
      <c r="B112">
        <v>156</v>
      </c>
      <c r="C112">
        <v>162</v>
      </c>
      <c r="D112">
        <v>155</v>
      </c>
      <c r="E112">
        <v>162</v>
      </c>
      <c r="F112" s="23">
        <f t="shared" si="12"/>
        <v>3.8461538461538547E-2</v>
      </c>
      <c r="G112" s="22">
        <v>42831</v>
      </c>
      <c r="H112">
        <v>177</v>
      </c>
      <c r="I112">
        <v>184</v>
      </c>
      <c r="J112">
        <v>160</v>
      </c>
      <c r="K112">
        <v>161</v>
      </c>
      <c r="L112" s="22">
        <v>42832</v>
      </c>
      <c r="M112">
        <v>161</v>
      </c>
      <c r="N112" s="4">
        <v>42831</v>
      </c>
      <c r="O112" s="3" t="s">
        <v>15</v>
      </c>
      <c r="P112" s="3">
        <v>4361</v>
      </c>
      <c r="Q112" s="3" t="s">
        <v>100</v>
      </c>
      <c r="R112" s="3" t="s">
        <v>17</v>
      </c>
      <c r="S112" s="3">
        <v>0.05</v>
      </c>
      <c r="T112" s="3">
        <v>2</v>
      </c>
      <c r="U112" s="3">
        <v>0</v>
      </c>
      <c r="V112" s="3">
        <v>4000</v>
      </c>
      <c r="W112">
        <v>177</v>
      </c>
      <c r="X112" s="4">
        <v>42835</v>
      </c>
      <c r="Y112">
        <v>161</v>
      </c>
      <c r="Z112" s="10">
        <f t="shared" si="13"/>
        <v>-64000</v>
      </c>
      <c r="AA112" s="10">
        <f t="shared" si="11"/>
        <v>64000</v>
      </c>
      <c r="AB112" t="str">
        <f t="shared" si="14"/>
        <v/>
      </c>
      <c r="AC112">
        <f t="shared" si="15"/>
        <v>-64400</v>
      </c>
      <c r="AD112">
        <f t="shared" si="16"/>
        <v>1.1428571428571344E-2</v>
      </c>
      <c r="AE112" s="15">
        <v>42832</v>
      </c>
      <c r="AF112" s="9">
        <v>-1.9860565202008962E-3</v>
      </c>
      <c r="AG112" s="12" t="s">
        <v>954</v>
      </c>
      <c r="AH112" s="20">
        <v>42830.979166666664</v>
      </c>
      <c r="AI112" s="12">
        <v>175</v>
      </c>
      <c r="AJ112" s="12">
        <v>13</v>
      </c>
      <c r="AK112" s="12">
        <v>8.0199999999999994E-2</v>
      </c>
      <c r="AL112" s="17">
        <v>6000</v>
      </c>
      <c r="AM112" s="9"/>
      <c r="AN112" s="9"/>
      <c r="AO112" s="9"/>
      <c r="AP112" s="9"/>
      <c r="AQ112" s="9"/>
      <c r="AR112" s="9"/>
      <c r="AS112" s="9"/>
      <c r="BY112" s="12">
        <v>1493.5</v>
      </c>
      <c r="CD112" s="12">
        <v>18700</v>
      </c>
      <c r="CH112" s="22">
        <v>42830</v>
      </c>
      <c r="CI112">
        <v>156</v>
      </c>
      <c r="CJ112">
        <v>162</v>
      </c>
      <c r="CK112">
        <v>155</v>
      </c>
      <c r="CL112">
        <v>162</v>
      </c>
      <c r="CM112" s="22">
        <v>42831</v>
      </c>
      <c r="CN112">
        <v>177</v>
      </c>
      <c r="CO112">
        <v>184</v>
      </c>
      <c r="CP112">
        <v>160</v>
      </c>
      <c r="CQ112">
        <v>161</v>
      </c>
      <c r="CR112" s="22">
        <v>42832</v>
      </c>
      <c r="CS112">
        <v>161</v>
      </c>
      <c r="CT112">
        <v>162</v>
      </c>
      <c r="CU112">
        <v>150</v>
      </c>
      <c r="CV112">
        <v>154</v>
      </c>
    </row>
    <row r="113" spans="1:100">
      <c r="A113" s="22">
        <v>42830</v>
      </c>
      <c r="B113">
        <v>1552</v>
      </c>
      <c r="C113">
        <v>1571</v>
      </c>
      <c r="D113">
        <v>1542</v>
      </c>
      <c r="E113">
        <v>1565</v>
      </c>
      <c r="F113" s="23">
        <f t="shared" si="12"/>
        <v>8.3762886597937847E-3</v>
      </c>
      <c r="G113" s="22">
        <v>42831</v>
      </c>
      <c r="H113">
        <v>1450</v>
      </c>
      <c r="I113">
        <v>1450</v>
      </c>
      <c r="J113">
        <v>1304</v>
      </c>
      <c r="K113">
        <v>1372</v>
      </c>
      <c r="L113" s="22">
        <v>42832</v>
      </c>
      <c r="M113">
        <v>1379</v>
      </c>
      <c r="N113" s="4">
        <v>42831</v>
      </c>
      <c r="O113" s="3" t="s">
        <v>11</v>
      </c>
      <c r="P113" s="3">
        <v>6312</v>
      </c>
      <c r="Q113" s="3" t="s">
        <v>101</v>
      </c>
      <c r="R113" s="3" t="s">
        <v>13</v>
      </c>
      <c r="S113" s="3">
        <v>0.05</v>
      </c>
      <c r="T113" s="3">
        <v>2</v>
      </c>
      <c r="U113" s="3">
        <v>0</v>
      </c>
      <c r="V113" s="3">
        <v>400</v>
      </c>
      <c r="W113">
        <v>1450</v>
      </c>
      <c r="X113" s="4">
        <v>42835</v>
      </c>
      <c r="Y113">
        <v>1372</v>
      </c>
      <c r="Z113" s="10">
        <f t="shared" si="13"/>
        <v>-31200</v>
      </c>
      <c r="AA113" s="10">
        <f t="shared" si="11"/>
        <v>31200</v>
      </c>
      <c r="AB113" t="str">
        <f t="shared" si="14"/>
        <v/>
      </c>
      <c r="AC113">
        <f t="shared" si="15"/>
        <v>-64400</v>
      </c>
      <c r="AD113">
        <f t="shared" si="16"/>
        <v>3.1525514293347601E-2</v>
      </c>
      <c r="AE113" s="15">
        <v>42832</v>
      </c>
      <c r="AF113" s="9">
        <v>-1.9860565202008962E-3</v>
      </c>
      <c r="AG113" s="12" t="s">
        <v>960</v>
      </c>
      <c r="AH113" s="20">
        <v>42830.963888888888</v>
      </c>
      <c r="AI113" s="12">
        <v>1497.2</v>
      </c>
      <c r="AJ113" s="12">
        <v>-67.8</v>
      </c>
      <c r="AK113" s="12">
        <v>-4.3299999999999998E-2</v>
      </c>
      <c r="AL113" s="17">
        <v>2500</v>
      </c>
      <c r="AM113" s="9"/>
      <c r="AN113" s="9"/>
      <c r="AO113" s="9"/>
      <c r="AP113" s="9"/>
      <c r="AQ113" s="9"/>
      <c r="AR113" s="9"/>
      <c r="AS113" s="9"/>
      <c r="BY113" s="12">
        <v>1493.5</v>
      </c>
      <c r="CD113" s="12">
        <v>18700</v>
      </c>
      <c r="CH113" s="22">
        <v>42830</v>
      </c>
      <c r="CI113">
        <v>1552</v>
      </c>
      <c r="CJ113">
        <v>1571</v>
      </c>
      <c r="CK113">
        <v>1542</v>
      </c>
      <c r="CL113">
        <v>1565</v>
      </c>
      <c r="CM113" s="22">
        <v>42831</v>
      </c>
      <c r="CN113">
        <v>1450</v>
      </c>
      <c r="CO113">
        <v>1450</v>
      </c>
      <c r="CP113">
        <v>1304</v>
      </c>
      <c r="CQ113">
        <v>1372</v>
      </c>
      <c r="CR113" s="22">
        <v>42832</v>
      </c>
      <c r="CS113">
        <v>1379</v>
      </c>
      <c r="CT113">
        <v>1416</v>
      </c>
      <c r="CU113">
        <v>1361</v>
      </c>
      <c r="CV113">
        <v>1393</v>
      </c>
    </row>
    <row r="114" spans="1:100">
      <c r="A114" s="22">
        <v>42832</v>
      </c>
      <c r="B114">
        <v>661</v>
      </c>
      <c r="C114">
        <v>661</v>
      </c>
      <c r="D114">
        <v>625</v>
      </c>
      <c r="E114">
        <v>661</v>
      </c>
      <c r="F114" s="23">
        <f t="shared" si="12"/>
        <v>0</v>
      </c>
      <c r="G114" s="22">
        <v>42835</v>
      </c>
      <c r="H114">
        <v>691</v>
      </c>
      <c r="I114">
        <v>737</v>
      </c>
      <c r="J114">
        <v>603</v>
      </c>
      <c r="K114">
        <v>629</v>
      </c>
      <c r="L114" s="22">
        <v>42836</v>
      </c>
      <c r="M114">
        <v>635</v>
      </c>
      <c r="N114" s="4">
        <v>42835</v>
      </c>
      <c r="O114" s="3" t="s">
        <v>15</v>
      </c>
      <c r="P114" s="3">
        <v>3083</v>
      </c>
      <c r="Q114" s="3" t="s">
        <v>102</v>
      </c>
      <c r="R114" s="3" t="s">
        <v>17</v>
      </c>
      <c r="S114" s="3">
        <v>0.05</v>
      </c>
      <c r="T114" s="3">
        <v>2</v>
      </c>
      <c r="U114" s="3">
        <v>0</v>
      </c>
      <c r="V114" s="3">
        <v>800</v>
      </c>
      <c r="W114">
        <v>691</v>
      </c>
      <c r="X114" s="4">
        <v>42836</v>
      </c>
      <c r="Y114">
        <v>629</v>
      </c>
      <c r="Z114" s="10">
        <f t="shared" si="13"/>
        <v>-49600</v>
      </c>
      <c r="AA114" s="10">
        <f t="shared" si="11"/>
        <v>49600</v>
      </c>
      <c r="AB114" t="str">
        <f t="shared" si="14"/>
        <v/>
      </c>
      <c r="AC114">
        <f t="shared" si="15"/>
        <v>-64400</v>
      </c>
      <c r="AD114">
        <f t="shared" si="16"/>
        <v>3.3566433566433518E-2</v>
      </c>
      <c r="AE114" s="15">
        <v>42836</v>
      </c>
      <c r="AF114" s="9">
        <v>-3.3151123145547245E-4</v>
      </c>
      <c r="AG114" s="12" t="s">
        <v>960</v>
      </c>
      <c r="AH114" s="20">
        <v>42832.997916666667</v>
      </c>
      <c r="AI114" s="12">
        <v>715</v>
      </c>
      <c r="AJ114" s="12">
        <v>54</v>
      </c>
      <c r="AK114" s="12">
        <v>8.1699999999999995E-2</v>
      </c>
      <c r="AL114" s="17">
        <v>28400</v>
      </c>
      <c r="AM114" s="17">
        <v>0.22844175491679275</v>
      </c>
      <c r="AN114" s="9"/>
      <c r="AO114" s="9"/>
      <c r="AP114" s="17">
        <v>0</v>
      </c>
      <c r="AQ114" s="17">
        <v>644</v>
      </c>
      <c r="AR114" s="17">
        <v>1</v>
      </c>
      <c r="AS114" s="17">
        <v>0.313</v>
      </c>
      <c r="AT114" s="17">
        <v>0.95569620253164556</v>
      </c>
      <c r="AU114" s="12">
        <v>0.33617747440273038</v>
      </c>
      <c r="AV114" s="12">
        <v>0.45</v>
      </c>
      <c r="AY114" s="12">
        <v>975000</v>
      </c>
      <c r="BA114" s="12">
        <v>0.75572519083969469</v>
      </c>
      <c r="BD114" s="12">
        <v>0.22844175491679275</v>
      </c>
      <c r="BE114" s="12">
        <v>1</v>
      </c>
      <c r="BF114" s="12">
        <v>0.95569620253164556</v>
      </c>
      <c r="BG114" s="12">
        <v>0.33617747440273038</v>
      </c>
      <c r="BH114" s="12">
        <v>1E-3</v>
      </c>
      <c r="BI114" s="12">
        <v>0.313</v>
      </c>
      <c r="BJ114" s="12">
        <v>0</v>
      </c>
      <c r="BK114" s="12">
        <v>0.61299999999999999</v>
      </c>
      <c r="BL114" s="12">
        <v>395</v>
      </c>
      <c r="BM114" s="12">
        <v>-98</v>
      </c>
      <c r="BN114" s="12">
        <v>-265</v>
      </c>
      <c r="BO114" s="12">
        <v>1184</v>
      </c>
      <c r="BP114" s="12">
        <v>296</v>
      </c>
      <c r="BQ114" s="12">
        <v>-92</v>
      </c>
      <c r="BR114" s="12">
        <v>-274</v>
      </c>
      <c r="BS114" s="12">
        <v>1152</v>
      </c>
      <c r="BT114" s="12">
        <v>0.33874666152167493</v>
      </c>
      <c r="BU114" s="12">
        <v>0.62044739859542453</v>
      </c>
      <c r="BV114" s="12">
        <v>0.61303593867478856</v>
      </c>
      <c r="BW114" s="12">
        <v>0.49438769781129382</v>
      </c>
      <c r="BX114" s="12">
        <v>0.44353209331475668</v>
      </c>
      <c r="BY114" s="12">
        <v>1499.5</v>
      </c>
      <c r="BZ114" s="12">
        <v>0.75572519083969469</v>
      </c>
      <c r="CB114" s="12">
        <v>5.4922279792746116E-2</v>
      </c>
      <c r="CC114" s="12">
        <v>18700</v>
      </c>
      <c r="CD114" s="12">
        <v>18780</v>
      </c>
      <c r="CE114" s="12">
        <v>4.1593640282019813</v>
      </c>
      <c r="CH114" s="22">
        <v>42832</v>
      </c>
      <c r="CI114">
        <v>661</v>
      </c>
      <c r="CJ114">
        <v>661</v>
      </c>
      <c r="CK114">
        <v>625</v>
      </c>
      <c r="CL114">
        <v>661</v>
      </c>
      <c r="CM114" s="22">
        <v>42835</v>
      </c>
      <c r="CN114">
        <v>691</v>
      </c>
      <c r="CO114">
        <v>737</v>
      </c>
      <c r="CP114">
        <v>603</v>
      </c>
      <c r="CQ114">
        <v>629</v>
      </c>
      <c r="CR114" s="22">
        <v>42836</v>
      </c>
      <c r="CS114">
        <v>635</v>
      </c>
      <c r="CT114">
        <v>690</v>
      </c>
      <c r="CU114">
        <v>582</v>
      </c>
      <c r="CV114">
        <v>582</v>
      </c>
    </row>
    <row r="115" spans="1:100">
      <c r="A115" s="22">
        <v>42832</v>
      </c>
      <c r="B115">
        <v>644</v>
      </c>
      <c r="C115">
        <v>644</v>
      </c>
      <c r="D115">
        <v>644</v>
      </c>
      <c r="E115">
        <v>644</v>
      </c>
      <c r="F115" s="23">
        <f t="shared" si="12"/>
        <v>0</v>
      </c>
      <c r="G115" s="22">
        <v>42835</v>
      </c>
      <c r="H115">
        <v>744</v>
      </c>
      <c r="I115">
        <v>744</v>
      </c>
      <c r="J115">
        <v>744</v>
      </c>
      <c r="K115">
        <v>744</v>
      </c>
      <c r="L115" s="22">
        <v>42836</v>
      </c>
      <c r="M115">
        <v>840</v>
      </c>
      <c r="N115" s="4">
        <v>42835</v>
      </c>
      <c r="O115" s="3" t="s">
        <v>15</v>
      </c>
      <c r="P115" s="3">
        <v>4586</v>
      </c>
      <c r="Q115" s="3" t="s">
        <v>103</v>
      </c>
      <c r="R115" s="3" t="s">
        <v>17</v>
      </c>
      <c r="S115" s="3">
        <v>0.05</v>
      </c>
      <c r="T115" s="3">
        <v>2</v>
      </c>
      <c r="U115" s="3">
        <v>0</v>
      </c>
      <c r="V115" s="3">
        <v>800</v>
      </c>
      <c r="W115">
        <v>744</v>
      </c>
      <c r="X115" s="4">
        <v>42836</v>
      </c>
      <c r="Y115">
        <v>744</v>
      </c>
      <c r="Z115" s="10">
        <f t="shared" si="13"/>
        <v>0</v>
      </c>
      <c r="AA115" s="10">
        <f t="shared" si="11"/>
        <v>0</v>
      </c>
      <c r="AB115" t="str">
        <f t="shared" si="14"/>
        <v/>
      </c>
      <c r="AC115">
        <f t="shared" si="15"/>
        <v>-64400</v>
      </c>
      <c r="AD115">
        <f t="shared" si="16"/>
        <v>0</v>
      </c>
      <c r="AE115" s="15">
        <v>42836</v>
      </c>
      <c r="AF115" s="9">
        <v>-3.3151123145547245E-4</v>
      </c>
      <c r="AG115" s="12" t="s">
        <v>957</v>
      </c>
      <c r="AH115" s="20">
        <v>42832.979861111111</v>
      </c>
      <c r="AI115" s="12">
        <v>744</v>
      </c>
      <c r="AJ115" s="12">
        <v>100</v>
      </c>
      <c r="AK115" s="12">
        <v>0.15529999999999999</v>
      </c>
      <c r="AL115" s="17">
        <v>8000</v>
      </c>
      <c r="AM115" s="17">
        <v>0.40527950310559008</v>
      </c>
      <c r="AN115" s="9"/>
      <c r="AO115" s="9"/>
      <c r="AP115" s="17">
        <v>0</v>
      </c>
      <c r="AQ115" s="17">
        <v>5483</v>
      </c>
      <c r="AR115" s="17">
        <v>0.76973684210526316</v>
      </c>
      <c r="AS115" s="17">
        <v>0.45</v>
      </c>
      <c r="AT115" s="17">
        <v>0.19196062346185397</v>
      </c>
      <c r="AU115" s="12">
        <v>0.23524844720496896</v>
      </c>
      <c r="AV115" s="12">
        <v>0</v>
      </c>
      <c r="AY115" s="12">
        <v>8514700</v>
      </c>
      <c r="BA115" s="12">
        <v>1</v>
      </c>
      <c r="BD115" s="12">
        <v>0.40527950310559008</v>
      </c>
      <c r="BE115" s="12">
        <v>0.76973684210526316</v>
      </c>
      <c r="BF115" s="12">
        <v>0.19196062346185397</v>
      </c>
      <c r="BG115" s="12">
        <v>0.23524844720496896</v>
      </c>
      <c r="BH115" s="12">
        <v>4.2999999999999997E-2</v>
      </c>
      <c r="BI115" s="12">
        <v>0.45</v>
      </c>
      <c r="BJ115" s="12">
        <v>5.0000000000000001E-3</v>
      </c>
      <c r="BK115" s="12">
        <v>0.253</v>
      </c>
      <c r="BL115" s="12">
        <v>-613</v>
      </c>
      <c r="BM115" s="12">
        <v>-192</v>
      </c>
      <c r="BN115" s="12">
        <v>4545</v>
      </c>
      <c r="BO115" s="12">
        <v>3937</v>
      </c>
      <c r="BP115" s="12">
        <v>-535</v>
      </c>
      <c r="BQ115" s="12">
        <v>-302</v>
      </c>
      <c r="BR115" s="12">
        <v>389</v>
      </c>
      <c r="BS115" s="12">
        <v>165</v>
      </c>
      <c r="BT115" s="12">
        <v>0.42637404347228225</v>
      </c>
      <c r="BU115" s="12">
        <v>0.53974705392847555</v>
      </c>
      <c r="BV115" s="12">
        <v>0.48760416253324096</v>
      </c>
      <c r="BW115" s="12">
        <v>0.42169590136173724</v>
      </c>
      <c r="BX115" s="12">
        <v>4.9035731642979655E-2</v>
      </c>
      <c r="BY115" s="12">
        <v>1499.5</v>
      </c>
      <c r="BZ115" s="12">
        <v>1</v>
      </c>
      <c r="CB115" s="12">
        <v>5.4922279792746116E-2</v>
      </c>
      <c r="CC115" s="12">
        <v>18700</v>
      </c>
      <c r="CD115" s="12">
        <v>18780</v>
      </c>
      <c r="CE115" s="12">
        <v>7.3791456697527247</v>
      </c>
      <c r="CH115" s="22">
        <v>42832</v>
      </c>
      <c r="CI115">
        <v>644</v>
      </c>
      <c r="CJ115">
        <v>644</v>
      </c>
      <c r="CK115">
        <v>644</v>
      </c>
      <c r="CL115">
        <v>644</v>
      </c>
      <c r="CM115" s="22">
        <v>42835</v>
      </c>
      <c r="CN115">
        <v>744</v>
      </c>
      <c r="CO115">
        <v>744</v>
      </c>
      <c r="CP115">
        <v>744</v>
      </c>
      <c r="CQ115">
        <v>744</v>
      </c>
      <c r="CR115" s="22">
        <v>42836</v>
      </c>
      <c r="CS115">
        <v>840</v>
      </c>
      <c r="CT115">
        <v>894</v>
      </c>
      <c r="CU115">
        <v>815</v>
      </c>
      <c r="CV115">
        <v>894</v>
      </c>
    </row>
    <row r="116" spans="1:100">
      <c r="A116" s="22">
        <v>42832</v>
      </c>
      <c r="B116">
        <v>362</v>
      </c>
      <c r="C116">
        <v>385</v>
      </c>
      <c r="D116">
        <v>362</v>
      </c>
      <c r="E116">
        <v>383</v>
      </c>
      <c r="F116" s="23">
        <f t="shared" si="12"/>
        <v>5.8011049723756924E-2</v>
      </c>
      <c r="G116" s="22">
        <v>42835</v>
      </c>
      <c r="H116">
        <v>396</v>
      </c>
      <c r="I116">
        <v>403</v>
      </c>
      <c r="J116">
        <v>393</v>
      </c>
      <c r="K116">
        <v>396</v>
      </c>
      <c r="L116" s="22">
        <v>42836</v>
      </c>
      <c r="M116">
        <v>393</v>
      </c>
      <c r="N116" s="4">
        <v>42835</v>
      </c>
      <c r="O116" s="3" t="s">
        <v>11</v>
      </c>
      <c r="P116" s="3">
        <v>8410</v>
      </c>
      <c r="Q116" s="3" t="s">
        <v>104</v>
      </c>
      <c r="R116" s="3" t="s">
        <v>13</v>
      </c>
      <c r="S116" s="3">
        <v>0.05</v>
      </c>
      <c r="T116" s="3">
        <v>1</v>
      </c>
      <c r="U116" s="3">
        <v>0</v>
      </c>
      <c r="V116" s="3">
        <v>1400</v>
      </c>
      <c r="W116">
        <v>396</v>
      </c>
      <c r="X116" s="4">
        <v>42836</v>
      </c>
      <c r="Y116">
        <v>396</v>
      </c>
      <c r="Z116" s="10">
        <f t="shared" si="13"/>
        <v>0</v>
      </c>
      <c r="AA116" s="10">
        <f t="shared" si="11"/>
        <v>0</v>
      </c>
      <c r="AB116" t="str">
        <f t="shared" si="14"/>
        <v/>
      </c>
      <c r="AC116">
        <f t="shared" si="15"/>
        <v>-64400</v>
      </c>
      <c r="AD116">
        <f t="shared" si="16"/>
        <v>7.0270270270270219E-2</v>
      </c>
      <c r="AE116" s="15">
        <v>42836</v>
      </c>
      <c r="AF116" s="9">
        <v>-3.3151123145547245E-4</v>
      </c>
      <c r="AG116" s="12" t="s">
        <v>962</v>
      </c>
      <c r="AH116" s="20">
        <v>42832.9375</v>
      </c>
      <c r="AI116" s="12">
        <v>370</v>
      </c>
      <c r="AJ116" s="12">
        <v>-13</v>
      </c>
      <c r="AK116" s="12">
        <v>-3.39E-2</v>
      </c>
      <c r="AL116" s="17">
        <v>7400</v>
      </c>
      <c r="AM116" s="17">
        <v>0.18276762402088773</v>
      </c>
      <c r="AN116" s="17">
        <v>1</v>
      </c>
      <c r="AO116" s="9"/>
      <c r="AP116" s="17">
        <v>2.74</v>
      </c>
      <c r="AQ116" s="17">
        <v>456355</v>
      </c>
      <c r="AR116" s="17">
        <v>0.97938144329896903</v>
      </c>
      <c r="AS116" s="17">
        <v>3.3000000000000002E-2</v>
      </c>
      <c r="AT116" s="17">
        <v>0.43981481481481483</v>
      </c>
      <c r="AU116" s="12">
        <v>0.2546916890080429</v>
      </c>
      <c r="AV116" s="12">
        <v>2.35</v>
      </c>
      <c r="AY116" s="12">
        <v>1191528000</v>
      </c>
      <c r="BA116" s="12">
        <v>1</v>
      </c>
      <c r="BB116" s="12">
        <v>0</v>
      </c>
      <c r="BC116" s="15">
        <v>42317</v>
      </c>
      <c r="BD116" s="12">
        <v>0.18276762402088773</v>
      </c>
      <c r="BE116" s="12">
        <v>0.97938144329896903</v>
      </c>
      <c r="BF116" s="12">
        <v>0.43981481481481483</v>
      </c>
      <c r="BG116" s="12">
        <v>0.2546916890080429</v>
      </c>
      <c r="BH116" s="12">
        <v>0.187</v>
      </c>
      <c r="BI116" s="12">
        <v>3.3000000000000002E-2</v>
      </c>
      <c r="BJ116" s="12">
        <v>3.4000000000000002E-2</v>
      </c>
      <c r="BK116" s="12">
        <v>0.61499999999999999</v>
      </c>
      <c r="BL116" s="12">
        <v>1185</v>
      </c>
      <c r="BM116" s="12">
        <v>-69</v>
      </c>
      <c r="BN116" s="12">
        <v>-81</v>
      </c>
      <c r="BO116" s="12">
        <v>4720</v>
      </c>
      <c r="BP116" s="12">
        <v>14</v>
      </c>
      <c r="BQ116" s="12">
        <v>-117</v>
      </c>
      <c r="BR116" s="12">
        <v>-61</v>
      </c>
      <c r="BS116" s="12">
        <v>3685</v>
      </c>
      <c r="BT116" s="12">
        <v>0.20229438725704685</v>
      </c>
      <c r="BU116" s="12">
        <v>0.71310722641267454</v>
      </c>
      <c r="BV116" s="12">
        <v>0.72113313099410936</v>
      </c>
      <c r="BW116" s="12">
        <v>0.61271215264140988</v>
      </c>
      <c r="BX116" s="12">
        <v>0.35374484811476276</v>
      </c>
      <c r="BY116" s="12">
        <v>1499.5</v>
      </c>
      <c r="BZ116" s="12">
        <v>1</v>
      </c>
      <c r="CB116" s="12">
        <v>5.4922279792746116E-2</v>
      </c>
      <c r="CC116" s="12">
        <v>18700</v>
      </c>
      <c r="CD116" s="12">
        <v>18780</v>
      </c>
      <c r="CE116" s="12">
        <v>3.3277501354746537</v>
      </c>
      <c r="CH116" s="22">
        <v>42832</v>
      </c>
      <c r="CI116">
        <v>362</v>
      </c>
      <c r="CJ116">
        <v>385</v>
      </c>
      <c r="CK116">
        <v>362</v>
      </c>
      <c r="CL116">
        <v>383</v>
      </c>
      <c r="CM116" s="22">
        <v>42835</v>
      </c>
      <c r="CN116">
        <v>396</v>
      </c>
      <c r="CO116">
        <v>403</v>
      </c>
      <c r="CP116">
        <v>393</v>
      </c>
      <c r="CQ116">
        <v>396</v>
      </c>
      <c r="CR116" s="22">
        <v>42836</v>
      </c>
      <c r="CS116">
        <v>393</v>
      </c>
      <c r="CT116">
        <v>393</v>
      </c>
      <c r="CU116">
        <v>377</v>
      </c>
      <c r="CV116">
        <v>388</v>
      </c>
    </row>
    <row r="117" spans="1:100">
      <c r="A117" s="22">
        <v>42832</v>
      </c>
      <c r="B117">
        <v>778</v>
      </c>
      <c r="C117">
        <v>830</v>
      </c>
      <c r="D117">
        <v>755</v>
      </c>
      <c r="E117">
        <v>830</v>
      </c>
      <c r="F117" s="23">
        <f t="shared" si="12"/>
        <v>6.6838046272493568E-2</v>
      </c>
      <c r="G117" s="22">
        <v>42835</v>
      </c>
      <c r="H117">
        <v>775</v>
      </c>
      <c r="I117">
        <v>797</v>
      </c>
      <c r="J117">
        <v>751</v>
      </c>
      <c r="K117">
        <v>752</v>
      </c>
      <c r="L117" s="22">
        <v>42836</v>
      </c>
      <c r="M117">
        <v>741</v>
      </c>
      <c r="N117" s="4">
        <v>42835</v>
      </c>
      <c r="O117" s="3" t="s">
        <v>11</v>
      </c>
      <c r="P117" s="3">
        <v>9519</v>
      </c>
      <c r="Q117" s="3" t="s">
        <v>105</v>
      </c>
      <c r="R117" s="3" t="s">
        <v>13</v>
      </c>
      <c r="S117" s="3">
        <v>0.05</v>
      </c>
      <c r="T117" s="1"/>
      <c r="U117" s="3">
        <v>0</v>
      </c>
      <c r="V117" s="3">
        <v>400</v>
      </c>
      <c r="W117">
        <v>775</v>
      </c>
      <c r="X117" s="4">
        <v>42836</v>
      </c>
      <c r="Y117">
        <v>752</v>
      </c>
      <c r="Z117" s="10">
        <f t="shared" si="13"/>
        <v>-9200</v>
      </c>
      <c r="AA117" s="10">
        <f t="shared" si="11"/>
        <v>9200</v>
      </c>
      <c r="AB117" t="str">
        <f t="shared" si="14"/>
        <v/>
      </c>
      <c r="AC117">
        <f t="shared" si="15"/>
        <v>-64400</v>
      </c>
      <c r="AD117">
        <f t="shared" si="16"/>
        <v>0.515625</v>
      </c>
      <c r="AE117" s="15">
        <v>42836</v>
      </c>
      <c r="AF117" s="9">
        <v>-3.3151123145547245E-4</v>
      </c>
      <c r="AG117" s="12" t="s">
        <v>957</v>
      </c>
      <c r="AH117" s="20">
        <v>42832.997916666667</v>
      </c>
      <c r="AI117" s="12">
        <v>1600</v>
      </c>
      <c r="AJ117" s="12">
        <v>-60</v>
      </c>
      <c r="AK117" s="12">
        <v>-3.61E-2</v>
      </c>
      <c r="AL117" s="17">
        <v>7000</v>
      </c>
      <c r="AM117" s="17">
        <v>0.71807228915662646</v>
      </c>
      <c r="AN117" s="18">
        <v>42836</v>
      </c>
      <c r="AO117" s="17">
        <v>41193</v>
      </c>
      <c r="AP117" s="17" t="s">
        <v>965</v>
      </c>
      <c r="AQ117" s="17">
        <v>2398</v>
      </c>
      <c r="AR117" s="17" t="s">
        <v>977</v>
      </c>
      <c r="AS117" s="17" t="s">
        <v>13</v>
      </c>
      <c r="AT117" s="17">
        <v>0.1</v>
      </c>
      <c r="AU117" s="12">
        <v>1</v>
      </c>
      <c r="AV117" s="12">
        <v>0</v>
      </c>
      <c r="AY117" s="12">
        <v>18383100</v>
      </c>
      <c r="BA117" s="12">
        <v>0</v>
      </c>
      <c r="BD117" s="12">
        <v>0.71807228915662646</v>
      </c>
      <c r="BE117" s="12">
        <v>0.46728187919463088</v>
      </c>
      <c r="BF117" s="12">
        <v>0.46728187919463088</v>
      </c>
      <c r="BG117" s="12">
        <v>0.46728187919463088</v>
      </c>
      <c r="BT117" s="12">
        <v>0.42637404347228225</v>
      </c>
      <c r="BU117" s="12">
        <v>0.53974705392847555</v>
      </c>
      <c r="BV117" s="12">
        <v>0.48760416253324096</v>
      </c>
      <c r="BW117" s="12">
        <v>0.42169590136173724</v>
      </c>
      <c r="BX117" s="12">
        <v>4.9035731642979655E-2</v>
      </c>
      <c r="BY117" s="12">
        <v>1499.5</v>
      </c>
      <c r="BZ117" s="12">
        <v>0</v>
      </c>
      <c r="CB117" s="12">
        <v>5.4922279792746116E-2</v>
      </c>
      <c r="CC117" s="12">
        <v>18700</v>
      </c>
      <c r="CD117" s="12">
        <v>18780</v>
      </c>
      <c r="CE117" s="12">
        <v>13.07433507615367</v>
      </c>
      <c r="CH117" s="22">
        <v>42832</v>
      </c>
      <c r="CI117">
        <v>778</v>
      </c>
      <c r="CJ117">
        <v>830</v>
      </c>
      <c r="CK117">
        <v>755</v>
      </c>
      <c r="CL117">
        <v>830</v>
      </c>
      <c r="CM117" s="22">
        <v>42835</v>
      </c>
      <c r="CN117">
        <v>775</v>
      </c>
      <c r="CO117">
        <v>797</v>
      </c>
      <c r="CP117">
        <v>751</v>
      </c>
      <c r="CQ117">
        <v>752</v>
      </c>
      <c r="CR117" s="22">
        <v>42836</v>
      </c>
      <c r="CS117">
        <v>741</v>
      </c>
      <c r="CT117">
        <v>744</v>
      </c>
      <c r="CU117">
        <v>680</v>
      </c>
      <c r="CV117">
        <v>685</v>
      </c>
    </row>
    <row r="118" spans="1:100">
      <c r="A118" s="22">
        <v>42832</v>
      </c>
      <c r="B118">
        <v>274</v>
      </c>
      <c r="C118">
        <v>281</v>
      </c>
      <c r="D118">
        <v>248</v>
      </c>
      <c r="E118">
        <v>276</v>
      </c>
      <c r="F118" s="23">
        <f t="shared" si="12"/>
        <v>7.2992700729928028E-3</v>
      </c>
      <c r="G118" s="22">
        <v>42835</v>
      </c>
      <c r="H118">
        <v>324</v>
      </c>
      <c r="I118">
        <v>336</v>
      </c>
      <c r="J118">
        <v>320</v>
      </c>
      <c r="K118">
        <v>336</v>
      </c>
      <c r="L118" s="22">
        <v>42836</v>
      </c>
      <c r="M118">
        <v>335</v>
      </c>
      <c r="N118" s="4">
        <v>42835</v>
      </c>
      <c r="O118" s="3" t="s">
        <v>15</v>
      </c>
      <c r="P118" s="3">
        <v>6093</v>
      </c>
      <c r="Q118" s="3" t="s">
        <v>106</v>
      </c>
      <c r="R118" s="3" t="s">
        <v>17</v>
      </c>
      <c r="S118" s="3">
        <v>0.05</v>
      </c>
      <c r="T118" s="3">
        <v>2</v>
      </c>
      <c r="U118" s="3">
        <v>0</v>
      </c>
      <c r="V118" s="3">
        <v>400</v>
      </c>
      <c r="W118">
        <v>324</v>
      </c>
      <c r="X118" s="4">
        <v>42836</v>
      </c>
      <c r="Y118">
        <v>336</v>
      </c>
      <c r="Z118" s="10">
        <f t="shared" si="13"/>
        <v>4800</v>
      </c>
      <c r="AA118" s="10">
        <f t="shared" si="11"/>
        <v>4800</v>
      </c>
      <c r="AB118" t="str">
        <f t="shared" si="14"/>
        <v/>
      </c>
      <c r="AC118">
        <f t="shared" si="15"/>
        <v>-64400</v>
      </c>
      <c r="AD118">
        <f t="shared" si="16"/>
        <v>0.78878748370273799</v>
      </c>
      <c r="AE118" s="15">
        <v>42836</v>
      </c>
      <c r="AF118" s="9">
        <v>-3.3151123145547245E-4</v>
      </c>
      <c r="AG118" s="12" t="s">
        <v>962</v>
      </c>
      <c r="AH118" s="20">
        <v>42832.986111111109</v>
      </c>
      <c r="AI118" s="12">
        <v>1534</v>
      </c>
      <c r="AJ118" s="12">
        <v>150</v>
      </c>
      <c r="AK118" s="12">
        <v>0.1084</v>
      </c>
      <c r="AL118" s="17">
        <v>5100</v>
      </c>
      <c r="AM118" s="17">
        <v>0.46965317919075145</v>
      </c>
      <c r="AN118" s="9"/>
      <c r="AO118" s="17">
        <v>0</v>
      </c>
      <c r="AP118" s="17">
        <v>7.12</v>
      </c>
      <c r="AQ118" s="17">
        <v>11491</v>
      </c>
      <c r="AR118" s="17">
        <v>0.33680781758957656</v>
      </c>
      <c r="AS118" s="17">
        <v>3.0000000000000001E-3</v>
      </c>
      <c r="AT118" s="17">
        <v>0.61526832955404387</v>
      </c>
      <c r="AU118" s="12">
        <v>0.63836589698046187</v>
      </c>
      <c r="AV118" s="12">
        <v>1.08</v>
      </c>
      <c r="AY118" s="12">
        <v>8303000</v>
      </c>
      <c r="BA118" s="12">
        <v>1</v>
      </c>
      <c r="BD118" s="12">
        <v>0.46965317919075145</v>
      </c>
      <c r="BE118" s="12">
        <v>0.33680781758957656</v>
      </c>
      <c r="BF118" s="12">
        <v>0.61526832955404387</v>
      </c>
      <c r="BG118" s="12">
        <v>0.63836589698046187</v>
      </c>
      <c r="BH118" s="12">
        <v>0</v>
      </c>
      <c r="BI118" s="12">
        <v>3.0000000000000001E-3</v>
      </c>
      <c r="BJ118" s="12">
        <v>0</v>
      </c>
      <c r="BK118" s="12">
        <v>0.97599999999999998</v>
      </c>
      <c r="BL118" s="12">
        <v>198</v>
      </c>
      <c r="BM118" s="12">
        <v>0</v>
      </c>
      <c r="BN118" s="12">
        <v>248</v>
      </c>
      <c r="BO118" s="12">
        <v>1018</v>
      </c>
      <c r="BP118" s="12">
        <v>344</v>
      </c>
      <c r="BQ118" s="12">
        <v>-76</v>
      </c>
      <c r="BR118" s="12">
        <v>-7</v>
      </c>
      <c r="BS118" s="12">
        <v>571</v>
      </c>
      <c r="BT118" s="12">
        <v>0.20229438725704685</v>
      </c>
      <c r="BU118" s="12">
        <v>0.71310722641267454</v>
      </c>
      <c r="BV118" s="12">
        <v>0.72113313099410936</v>
      </c>
      <c r="BW118" s="12">
        <v>0.61271215264140988</v>
      </c>
      <c r="BX118" s="12">
        <v>0.35374484811476276</v>
      </c>
      <c r="BY118" s="12">
        <v>1499.5</v>
      </c>
      <c r="BZ118" s="12">
        <v>1</v>
      </c>
      <c r="CB118" s="12">
        <v>5.4922279792746116E-2</v>
      </c>
      <c r="CC118" s="12">
        <v>18700</v>
      </c>
      <c r="CD118" s="12">
        <v>18780</v>
      </c>
      <c r="CE118" s="12">
        <v>8.5512324135674547</v>
      </c>
      <c r="CH118" s="22">
        <v>42832</v>
      </c>
      <c r="CI118">
        <v>274</v>
      </c>
      <c r="CJ118">
        <v>281</v>
      </c>
      <c r="CK118">
        <v>248</v>
      </c>
      <c r="CL118">
        <v>276</v>
      </c>
      <c r="CM118" s="22">
        <v>42835</v>
      </c>
      <c r="CN118">
        <v>324</v>
      </c>
      <c r="CO118">
        <v>336</v>
      </c>
      <c r="CP118">
        <v>320</v>
      </c>
      <c r="CQ118">
        <v>336</v>
      </c>
      <c r="CR118" s="22">
        <v>42836</v>
      </c>
      <c r="CS118">
        <v>335</v>
      </c>
      <c r="CT118">
        <v>350</v>
      </c>
      <c r="CU118">
        <v>331</v>
      </c>
      <c r="CV118">
        <v>343</v>
      </c>
    </row>
    <row r="119" spans="1:100">
      <c r="A119" s="22">
        <v>42832</v>
      </c>
      <c r="B119">
        <v>900</v>
      </c>
      <c r="C119">
        <v>951</v>
      </c>
      <c r="D119">
        <v>889</v>
      </c>
      <c r="E119">
        <v>917</v>
      </c>
      <c r="F119" s="23">
        <f t="shared" si="12"/>
        <v>1.8888888888888955E-2</v>
      </c>
      <c r="G119" s="22">
        <v>42835</v>
      </c>
      <c r="H119">
        <v>1067</v>
      </c>
      <c r="I119">
        <v>1067</v>
      </c>
      <c r="J119">
        <v>1067</v>
      </c>
      <c r="K119">
        <v>1067</v>
      </c>
      <c r="L119" s="22">
        <v>42836</v>
      </c>
      <c r="M119">
        <v>1367</v>
      </c>
      <c r="N119" s="4">
        <v>42835</v>
      </c>
      <c r="O119" s="3" t="s">
        <v>15</v>
      </c>
      <c r="P119" s="3">
        <v>3810</v>
      </c>
      <c r="Q119" s="3" t="s">
        <v>91</v>
      </c>
      <c r="R119" s="3" t="s">
        <v>17</v>
      </c>
      <c r="S119" s="3">
        <v>0.05</v>
      </c>
      <c r="T119" s="3">
        <v>2</v>
      </c>
      <c r="U119" s="3">
        <v>0</v>
      </c>
      <c r="V119" s="3">
        <v>600</v>
      </c>
      <c r="W119">
        <v>1067</v>
      </c>
      <c r="X119" s="4">
        <v>42836</v>
      </c>
      <c r="Y119">
        <v>1067</v>
      </c>
      <c r="Z119" s="10">
        <f t="shared" si="13"/>
        <v>0</v>
      </c>
      <c r="AA119" s="10">
        <f t="shared" si="11"/>
        <v>0</v>
      </c>
      <c r="AB119" t="str">
        <f t="shared" si="14"/>
        <v/>
      </c>
      <c r="AC119">
        <f t="shared" si="15"/>
        <v>-64400</v>
      </c>
      <c r="AD119">
        <f t="shared" si="16"/>
        <v>0</v>
      </c>
      <c r="AE119" s="15">
        <v>42836</v>
      </c>
      <c r="AF119" s="9">
        <v>-3.3151123145547245E-4</v>
      </c>
      <c r="AG119" s="12" t="s">
        <v>957</v>
      </c>
      <c r="AH119" s="20">
        <v>42832.958333333336</v>
      </c>
      <c r="AI119" s="12">
        <v>1067</v>
      </c>
      <c r="AJ119" s="12">
        <v>150</v>
      </c>
      <c r="AK119" s="12">
        <v>0.1636</v>
      </c>
      <c r="AL119" s="17">
        <v>2700</v>
      </c>
      <c r="AM119" s="17">
        <v>1.2061068702290076</v>
      </c>
      <c r="AN119" s="9"/>
      <c r="AO119" s="9"/>
      <c r="AP119" s="17">
        <v>558.04999999999995</v>
      </c>
      <c r="AQ119" s="17">
        <v>4369</v>
      </c>
      <c r="AR119" s="17">
        <v>0.52170212765957447</v>
      </c>
      <c r="AS119" s="17">
        <v>0.311</v>
      </c>
      <c r="AT119" s="17">
        <v>0.52613827993254636</v>
      </c>
      <c r="AU119" s="12">
        <v>0.52693602693602692</v>
      </c>
      <c r="AV119" s="12">
        <v>0</v>
      </c>
      <c r="AY119" s="12">
        <v>4764801</v>
      </c>
      <c r="BA119" s="12">
        <v>0.32783505154639175</v>
      </c>
      <c r="BD119" s="12">
        <v>1.2061068702290076</v>
      </c>
      <c r="BE119" s="12">
        <v>0.52170212765957447</v>
      </c>
      <c r="BF119" s="12">
        <v>0.52613827993254636</v>
      </c>
      <c r="BG119" s="12">
        <v>0.52693602693602692</v>
      </c>
      <c r="BH119" s="12">
        <v>2.1000000000000001E-2</v>
      </c>
      <c r="BI119" s="12">
        <v>0.311</v>
      </c>
      <c r="BJ119" s="12">
        <v>0</v>
      </c>
      <c r="BK119" s="12">
        <v>0.52800000000000002</v>
      </c>
      <c r="BL119" s="12">
        <v>54</v>
      </c>
      <c r="BM119" s="12">
        <v>-115</v>
      </c>
      <c r="BN119" s="12">
        <v>-14</v>
      </c>
      <c r="BO119" s="12">
        <v>532</v>
      </c>
      <c r="BP119" s="12">
        <v>77</v>
      </c>
      <c r="BQ119" s="12">
        <v>-38</v>
      </c>
      <c r="BR119" s="12">
        <v>0</v>
      </c>
      <c r="BS119" s="12">
        <v>591</v>
      </c>
      <c r="BT119" s="12">
        <v>0.42637404347228225</v>
      </c>
      <c r="BU119" s="12">
        <v>0.53974705392847555</v>
      </c>
      <c r="BV119" s="12">
        <v>0.48760416253324096</v>
      </c>
      <c r="BW119" s="12">
        <v>0.42169590136173724</v>
      </c>
      <c r="BX119" s="12">
        <v>4.9035731642979655E-2</v>
      </c>
      <c r="BY119" s="12">
        <v>1499.5</v>
      </c>
      <c r="BZ119" s="12">
        <v>0.32783505154639175</v>
      </c>
      <c r="CB119" s="12">
        <v>5.4922279792746116E-2</v>
      </c>
      <c r="CC119" s="12">
        <v>18700</v>
      </c>
      <c r="CD119" s="12">
        <v>18780</v>
      </c>
      <c r="CE119" s="12">
        <v>21.960247731528156</v>
      </c>
      <c r="CH119" s="22">
        <v>42832</v>
      </c>
      <c r="CI119">
        <v>900</v>
      </c>
      <c r="CJ119">
        <v>951</v>
      </c>
      <c r="CK119">
        <v>889</v>
      </c>
      <c r="CL119">
        <v>917</v>
      </c>
      <c r="CM119" s="22">
        <v>42835</v>
      </c>
      <c r="CN119">
        <v>1067</v>
      </c>
      <c r="CO119">
        <v>1067</v>
      </c>
      <c r="CP119">
        <v>1067</v>
      </c>
      <c r="CQ119">
        <v>1067</v>
      </c>
      <c r="CR119" s="22">
        <v>42836</v>
      </c>
      <c r="CS119">
        <v>1367</v>
      </c>
      <c r="CT119">
        <v>1367</v>
      </c>
      <c r="CU119">
        <v>1337</v>
      </c>
      <c r="CV119">
        <v>1367</v>
      </c>
    </row>
    <row r="120" spans="1:100">
      <c r="A120" s="22">
        <v>42832</v>
      </c>
      <c r="B120">
        <v>269</v>
      </c>
      <c r="C120">
        <v>274</v>
      </c>
      <c r="D120">
        <v>266</v>
      </c>
      <c r="E120">
        <v>273</v>
      </c>
      <c r="F120" s="23">
        <f t="shared" si="12"/>
        <v>1.4869888475836479E-2</v>
      </c>
      <c r="G120" s="22">
        <v>42835</v>
      </c>
      <c r="H120">
        <v>313</v>
      </c>
      <c r="I120">
        <v>326</v>
      </c>
      <c r="J120">
        <v>292</v>
      </c>
      <c r="K120">
        <v>293</v>
      </c>
      <c r="L120" s="22">
        <v>42836</v>
      </c>
      <c r="M120">
        <v>293</v>
      </c>
      <c r="N120" s="4">
        <v>42835</v>
      </c>
      <c r="O120" s="3" t="s">
        <v>15</v>
      </c>
      <c r="P120" s="3">
        <v>4317</v>
      </c>
      <c r="Q120" s="3" t="s">
        <v>107</v>
      </c>
      <c r="R120" s="3" t="s">
        <v>17</v>
      </c>
      <c r="S120" s="3">
        <v>0.05</v>
      </c>
      <c r="T120" s="3">
        <v>2</v>
      </c>
      <c r="U120" s="3">
        <v>0</v>
      </c>
      <c r="V120" s="3">
        <v>1900</v>
      </c>
      <c r="W120">
        <v>313</v>
      </c>
      <c r="X120" s="4">
        <v>42836</v>
      </c>
      <c r="Y120">
        <v>293</v>
      </c>
      <c r="Z120" s="10">
        <f t="shared" si="13"/>
        <v>-38000</v>
      </c>
      <c r="AA120" s="10">
        <f t="shared" si="11"/>
        <v>38000</v>
      </c>
      <c r="AB120" t="str">
        <f t="shared" si="14"/>
        <v/>
      </c>
      <c r="AC120">
        <f t="shared" si="15"/>
        <v>-64400</v>
      </c>
      <c r="AD120">
        <f t="shared" si="16"/>
        <v>6.3492063492063266E-3</v>
      </c>
      <c r="AE120" s="15">
        <v>42836</v>
      </c>
      <c r="AF120" s="9">
        <v>-3.3151123145547245E-4</v>
      </c>
      <c r="AG120" s="12" t="s">
        <v>960</v>
      </c>
      <c r="AH120" s="20">
        <v>42832.99722222222</v>
      </c>
      <c r="AI120" s="12">
        <v>315</v>
      </c>
      <c r="AJ120" s="12">
        <v>42</v>
      </c>
      <c r="AK120" s="12">
        <v>0.15379999999999999</v>
      </c>
      <c r="AL120" s="17">
        <v>2200</v>
      </c>
      <c r="AM120" s="17">
        <v>0.34432234432234432</v>
      </c>
      <c r="AN120" s="9"/>
      <c r="AO120" s="9"/>
      <c r="AP120" s="17">
        <v>0</v>
      </c>
      <c r="AQ120" s="17">
        <v>3912</v>
      </c>
      <c r="AR120" s="17">
        <v>0.42335766423357662</v>
      </c>
      <c r="AS120" s="17">
        <v>0.114</v>
      </c>
      <c r="AT120" s="17">
        <v>0.12022900763358779</v>
      </c>
      <c r="AU120" s="12">
        <v>0.19826086956521738</v>
      </c>
      <c r="AV120" s="12">
        <v>2.2000000000000002</v>
      </c>
      <c r="AY120" s="12">
        <v>14328976</v>
      </c>
      <c r="BA120" s="12">
        <v>0.54545454545454541</v>
      </c>
      <c r="BD120" s="12">
        <v>0.34432234432234432</v>
      </c>
      <c r="BE120" s="12">
        <v>0.42335766423357662</v>
      </c>
      <c r="BF120" s="12">
        <v>0.12022900763358779</v>
      </c>
      <c r="BG120" s="12">
        <v>0.19826086956521738</v>
      </c>
      <c r="BH120" s="12">
        <v>5.0000000000000001E-3</v>
      </c>
      <c r="BI120" s="12">
        <v>0.114</v>
      </c>
      <c r="BJ120" s="12">
        <v>0</v>
      </c>
      <c r="BK120" s="12">
        <v>0.65200000000000002</v>
      </c>
      <c r="BL120" s="12">
        <v>4</v>
      </c>
      <c r="BM120" s="12">
        <v>-678</v>
      </c>
      <c r="BN120" s="12">
        <v>-243</v>
      </c>
      <c r="BO120" s="12">
        <v>731</v>
      </c>
      <c r="BP120" s="12">
        <v>1163</v>
      </c>
      <c r="BQ120" s="12">
        <v>-1307</v>
      </c>
      <c r="BR120" s="12">
        <v>1055</v>
      </c>
      <c r="BS120" s="12">
        <v>1649</v>
      </c>
      <c r="BT120" s="12">
        <v>0.33874666152167493</v>
      </c>
      <c r="BU120" s="12">
        <v>0.62044739859542453</v>
      </c>
      <c r="BV120" s="12">
        <v>0.61303593867478856</v>
      </c>
      <c r="BW120" s="12">
        <v>0.49438769781129382</v>
      </c>
      <c r="BX120" s="12">
        <v>0.44353209331475668</v>
      </c>
      <c r="BY120" s="12">
        <v>1499.5</v>
      </c>
      <c r="BZ120" s="12">
        <v>0.54545454545454541</v>
      </c>
      <c r="CB120" s="12">
        <v>5.4922279792746116E-2</v>
      </c>
      <c r="CC120" s="12">
        <v>18700</v>
      </c>
      <c r="CD120" s="12">
        <v>18780</v>
      </c>
      <c r="CE120" s="12">
        <v>6.2692653258690996</v>
      </c>
      <c r="CH120" s="22">
        <v>42832</v>
      </c>
      <c r="CI120">
        <v>269</v>
      </c>
      <c r="CJ120">
        <v>274</v>
      </c>
      <c r="CK120">
        <v>266</v>
      </c>
      <c r="CL120">
        <v>273</v>
      </c>
      <c r="CM120" s="22">
        <v>42835</v>
      </c>
      <c r="CN120">
        <v>313</v>
      </c>
      <c r="CO120">
        <v>326</v>
      </c>
      <c r="CP120">
        <v>292</v>
      </c>
      <c r="CQ120">
        <v>293</v>
      </c>
      <c r="CR120" s="22">
        <v>42836</v>
      </c>
      <c r="CS120">
        <v>293</v>
      </c>
      <c r="CT120">
        <v>300</v>
      </c>
      <c r="CU120">
        <v>285</v>
      </c>
      <c r="CV120">
        <v>289</v>
      </c>
    </row>
    <row r="121" spans="1:100">
      <c r="A121" s="22">
        <v>42832</v>
      </c>
      <c r="B121">
        <v>1210</v>
      </c>
      <c r="C121">
        <v>1234</v>
      </c>
      <c r="D121">
        <v>1065</v>
      </c>
      <c r="E121">
        <v>1130</v>
      </c>
      <c r="F121" s="23">
        <f t="shared" si="12"/>
        <v>-6.6115702479338845E-2</v>
      </c>
      <c r="G121" s="22">
        <v>42835</v>
      </c>
      <c r="H121">
        <v>1310</v>
      </c>
      <c r="I121">
        <v>1430</v>
      </c>
      <c r="J121">
        <v>1251</v>
      </c>
      <c r="K121">
        <v>1430</v>
      </c>
      <c r="L121" s="22">
        <v>42836</v>
      </c>
      <c r="M121">
        <v>1487</v>
      </c>
      <c r="N121" s="4">
        <v>42835</v>
      </c>
      <c r="O121" s="3" t="s">
        <v>15</v>
      </c>
      <c r="P121" s="3">
        <v>7827</v>
      </c>
      <c r="Q121" s="3" t="s">
        <v>83</v>
      </c>
      <c r="R121" s="3" t="s">
        <v>17</v>
      </c>
      <c r="S121" s="3">
        <v>0.05</v>
      </c>
      <c r="T121" s="3">
        <v>2</v>
      </c>
      <c r="U121" s="3">
        <v>0</v>
      </c>
      <c r="V121" s="3">
        <v>500</v>
      </c>
      <c r="W121">
        <v>1310</v>
      </c>
      <c r="X121" s="4">
        <v>42836</v>
      </c>
      <c r="Y121">
        <v>1430</v>
      </c>
      <c r="Z121" s="10">
        <f t="shared" si="13"/>
        <v>60000</v>
      </c>
      <c r="AA121" s="10">
        <f t="shared" si="11"/>
        <v>60000</v>
      </c>
      <c r="AB121" t="str">
        <f t="shared" si="14"/>
        <v/>
      </c>
      <c r="AC121">
        <f t="shared" si="15"/>
        <v>-64400</v>
      </c>
      <c r="AD121">
        <f t="shared" si="16"/>
        <v>0.12071178030627072</v>
      </c>
      <c r="AE121" s="15">
        <v>42836</v>
      </c>
      <c r="AF121" s="9">
        <v>-3.3151123145547245E-4</v>
      </c>
      <c r="AG121" s="12" t="s">
        <v>960</v>
      </c>
      <c r="AH121" s="20">
        <v>42832.986805555556</v>
      </c>
      <c r="AI121" s="12">
        <v>1168.9000000000001</v>
      </c>
      <c r="AJ121" s="12">
        <v>38.9</v>
      </c>
      <c r="AK121" s="12">
        <v>3.44E-2</v>
      </c>
      <c r="AL121" s="17">
        <v>1800</v>
      </c>
      <c r="AM121" s="17">
        <v>0.63274336283185839</v>
      </c>
      <c r="AN121" s="9"/>
      <c r="AO121" s="9"/>
      <c r="AP121" s="17">
        <v>0</v>
      </c>
      <c r="AQ121" s="17">
        <v>1957</v>
      </c>
      <c r="AR121" s="17">
        <v>0.5636363636363636</v>
      </c>
      <c r="AS121" s="17">
        <v>0.25700000000000001</v>
      </c>
      <c r="AT121" s="17">
        <v>0.62724014336917566</v>
      </c>
      <c r="AU121" s="12">
        <v>0.6462585034013606</v>
      </c>
      <c r="AV121" s="12">
        <v>1.33</v>
      </c>
      <c r="AY121" s="12">
        <v>1732000</v>
      </c>
      <c r="BA121" s="12">
        <v>1</v>
      </c>
      <c r="BD121" s="12">
        <v>0.63274336283185839</v>
      </c>
      <c r="BE121" s="12">
        <v>0.5636363636363636</v>
      </c>
      <c r="BF121" s="12">
        <v>0.62724014336917566</v>
      </c>
      <c r="BG121" s="12">
        <v>0.6462585034013606</v>
      </c>
      <c r="BH121" s="12">
        <v>0</v>
      </c>
      <c r="BI121" s="12">
        <v>0.25700000000000001</v>
      </c>
      <c r="BJ121" s="12">
        <v>0</v>
      </c>
      <c r="BK121" s="12">
        <v>0.57699999999999996</v>
      </c>
      <c r="BL121" s="12">
        <v>813</v>
      </c>
      <c r="BM121" s="12">
        <v>-137</v>
      </c>
      <c r="BN121" s="12">
        <v>-288</v>
      </c>
      <c r="BO121" s="12">
        <v>943</v>
      </c>
      <c r="BP121" s="12">
        <v>174</v>
      </c>
      <c r="BQ121" s="12">
        <v>-67</v>
      </c>
      <c r="BR121" s="12">
        <v>-391</v>
      </c>
      <c r="BS121" s="12">
        <v>555</v>
      </c>
      <c r="BT121" s="12">
        <v>0.33874666152167493</v>
      </c>
      <c r="BU121" s="12">
        <v>0.62044739859542453</v>
      </c>
      <c r="BV121" s="12">
        <v>0.61303593867478856</v>
      </c>
      <c r="BW121" s="12">
        <v>0.49438769781129382</v>
      </c>
      <c r="BX121" s="12">
        <v>0.44353209331475668</v>
      </c>
      <c r="BY121" s="12">
        <v>1499.5</v>
      </c>
      <c r="BZ121" s="12">
        <v>1</v>
      </c>
      <c r="CB121" s="12">
        <v>5.4922279792746116E-2</v>
      </c>
      <c r="CC121" s="12">
        <v>18700</v>
      </c>
      <c r="CD121" s="12">
        <v>18780</v>
      </c>
      <c r="CE121" s="12">
        <v>11.5207046251461</v>
      </c>
      <c r="CH121" s="22">
        <v>42832</v>
      </c>
      <c r="CI121">
        <v>1210</v>
      </c>
      <c r="CJ121">
        <v>1234</v>
      </c>
      <c r="CK121">
        <v>1065</v>
      </c>
      <c r="CL121">
        <v>1130</v>
      </c>
      <c r="CM121" s="22">
        <v>42835</v>
      </c>
      <c r="CN121">
        <v>1310</v>
      </c>
      <c r="CO121">
        <v>1430</v>
      </c>
      <c r="CP121">
        <v>1251</v>
      </c>
      <c r="CQ121">
        <v>1430</v>
      </c>
      <c r="CR121" s="22">
        <v>42836</v>
      </c>
      <c r="CS121">
        <v>1487</v>
      </c>
      <c r="CT121">
        <v>1515</v>
      </c>
      <c r="CU121">
        <v>1363</v>
      </c>
      <c r="CV121">
        <v>1420</v>
      </c>
    </row>
    <row r="122" spans="1:100">
      <c r="A122" s="22">
        <v>42832</v>
      </c>
      <c r="B122">
        <v>885</v>
      </c>
      <c r="C122">
        <v>930</v>
      </c>
      <c r="D122">
        <v>873</v>
      </c>
      <c r="E122">
        <v>923</v>
      </c>
      <c r="F122" s="23">
        <f t="shared" si="12"/>
        <v>4.2937853107344548E-2</v>
      </c>
      <c r="G122" s="22">
        <v>42835</v>
      </c>
      <c r="H122">
        <v>863</v>
      </c>
      <c r="I122">
        <v>885</v>
      </c>
      <c r="J122">
        <v>831</v>
      </c>
      <c r="K122">
        <v>831</v>
      </c>
      <c r="L122" s="22">
        <v>42836</v>
      </c>
      <c r="M122">
        <v>840</v>
      </c>
      <c r="N122" s="4">
        <v>42835</v>
      </c>
      <c r="O122" s="3" t="s">
        <v>11</v>
      </c>
      <c r="P122" s="3">
        <v>5900</v>
      </c>
      <c r="Q122" s="3" t="s">
        <v>108</v>
      </c>
      <c r="R122" s="3" t="s">
        <v>13</v>
      </c>
      <c r="S122" s="3">
        <v>0.05</v>
      </c>
      <c r="T122" s="3">
        <v>2</v>
      </c>
      <c r="U122" s="3">
        <v>0</v>
      </c>
      <c r="V122" s="3">
        <v>600</v>
      </c>
      <c r="W122">
        <v>863</v>
      </c>
      <c r="X122" s="4">
        <v>42836</v>
      </c>
      <c r="Y122">
        <v>831</v>
      </c>
      <c r="Z122" s="10">
        <f t="shared" si="13"/>
        <v>-19200</v>
      </c>
      <c r="AA122" s="10">
        <f t="shared" si="11"/>
        <v>19200</v>
      </c>
      <c r="AB122" t="str">
        <f t="shared" si="14"/>
        <v/>
      </c>
      <c r="AC122">
        <f t="shared" si="15"/>
        <v>-64400</v>
      </c>
      <c r="AD122">
        <f t="shared" si="16"/>
        <v>1.5294117647058902E-2</v>
      </c>
      <c r="AE122" s="15">
        <v>42836</v>
      </c>
      <c r="AF122" s="9">
        <v>-3.3151123145547245E-4</v>
      </c>
      <c r="AG122" s="12" t="s">
        <v>960</v>
      </c>
      <c r="AH122" s="20">
        <v>42832.994444444441</v>
      </c>
      <c r="AI122" s="12">
        <v>850</v>
      </c>
      <c r="AJ122" s="12">
        <v>-73</v>
      </c>
      <c r="AK122" s="12">
        <v>-7.9100000000000004E-2</v>
      </c>
      <c r="AL122" s="17">
        <v>1100</v>
      </c>
      <c r="AM122" s="17">
        <v>0.79198266522210181</v>
      </c>
      <c r="AN122" s="9"/>
      <c r="AO122" s="9"/>
      <c r="AP122" s="17">
        <v>0</v>
      </c>
      <c r="AQ122" s="17">
        <v>5511</v>
      </c>
      <c r="AR122" s="17">
        <v>0.44675324675324674</v>
      </c>
      <c r="AS122" s="17">
        <v>0.32700000000000001</v>
      </c>
      <c r="AT122" s="17">
        <v>0.44675324675324674</v>
      </c>
      <c r="AU122" s="12">
        <v>0.44675324675324674</v>
      </c>
      <c r="AV122" s="12">
        <v>1.63</v>
      </c>
      <c r="AY122" s="12">
        <v>5970480</v>
      </c>
      <c r="BA122" s="12">
        <v>6.0790273556231003E-3</v>
      </c>
      <c r="BD122" s="12">
        <v>0.79198266522210181</v>
      </c>
      <c r="BE122" s="12">
        <v>0.44675324675324674</v>
      </c>
      <c r="BF122" s="12">
        <v>0.44675324675324674</v>
      </c>
      <c r="BG122" s="12">
        <v>0.44675324675324674</v>
      </c>
      <c r="BH122" s="12">
        <v>4.9000000000000002E-2</v>
      </c>
      <c r="BI122" s="12">
        <v>0.32700000000000001</v>
      </c>
      <c r="BJ122" s="12">
        <v>5.0000000000000001E-3</v>
      </c>
      <c r="BK122" s="12">
        <v>0.60199999999999998</v>
      </c>
      <c r="BL122" s="12">
        <v>665</v>
      </c>
      <c r="BM122" s="12">
        <v>309</v>
      </c>
      <c r="BN122" s="12">
        <v>-70</v>
      </c>
      <c r="BO122" s="12">
        <v>1699</v>
      </c>
      <c r="BP122" s="12">
        <v>589</v>
      </c>
      <c r="BQ122" s="12">
        <v>-304</v>
      </c>
      <c r="BR122" s="12">
        <v>-370</v>
      </c>
      <c r="BS122" s="12">
        <v>794</v>
      </c>
      <c r="BT122" s="12">
        <v>0.33874666152167493</v>
      </c>
      <c r="BU122" s="12">
        <v>0.62044739859542453</v>
      </c>
      <c r="BV122" s="12">
        <v>0.61303593867478856</v>
      </c>
      <c r="BW122" s="12">
        <v>0.49438769781129382</v>
      </c>
      <c r="BX122" s="12">
        <v>0.44353209331475668</v>
      </c>
      <c r="BY122" s="12">
        <v>1499.5</v>
      </c>
      <c r="BZ122" s="12">
        <v>6.0790273556231003E-3</v>
      </c>
      <c r="CB122" s="12">
        <v>5.4922279792746116E-2</v>
      </c>
      <c r="CC122" s="12">
        <v>18700</v>
      </c>
      <c r="CD122" s="12">
        <v>18780</v>
      </c>
      <c r="CE122" s="12">
        <v>14.420061734704307</v>
      </c>
      <c r="CH122" s="22">
        <v>42832</v>
      </c>
      <c r="CI122">
        <v>885</v>
      </c>
      <c r="CJ122">
        <v>930</v>
      </c>
      <c r="CK122">
        <v>873</v>
      </c>
      <c r="CL122">
        <v>923</v>
      </c>
      <c r="CM122" s="22">
        <v>42835</v>
      </c>
      <c r="CN122">
        <v>863</v>
      </c>
      <c r="CO122">
        <v>885</v>
      </c>
      <c r="CP122">
        <v>831</v>
      </c>
      <c r="CQ122">
        <v>831</v>
      </c>
      <c r="CR122" s="22">
        <v>42836</v>
      </c>
      <c r="CS122">
        <v>840</v>
      </c>
      <c r="CT122">
        <v>840</v>
      </c>
      <c r="CU122">
        <v>801</v>
      </c>
      <c r="CV122">
        <v>804</v>
      </c>
    </row>
    <row r="123" spans="1:100">
      <c r="A123" s="22">
        <v>42832</v>
      </c>
      <c r="B123">
        <v>3450</v>
      </c>
      <c r="C123">
        <v>3550</v>
      </c>
      <c r="D123">
        <v>3335</v>
      </c>
      <c r="E123">
        <v>3505</v>
      </c>
      <c r="F123" s="23">
        <f t="shared" si="12"/>
        <v>1.5942028985507228E-2</v>
      </c>
      <c r="G123" s="22">
        <v>42835</v>
      </c>
      <c r="H123">
        <v>3295</v>
      </c>
      <c r="I123">
        <v>3595</v>
      </c>
      <c r="J123">
        <v>3285</v>
      </c>
      <c r="K123">
        <v>3555</v>
      </c>
      <c r="L123" s="22">
        <v>42836</v>
      </c>
      <c r="M123">
        <v>3600</v>
      </c>
      <c r="N123" s="4">
        <v>42835</v>
      </c>
      <c r="O123" s="3" t="s">
        <v>11</v>
      </c>
      <c r="P123" s="3">
        <v>3907</v>
      </c>
      <c r="Q123" s="3" t="s">
        <v>109</v>
      </c>
      <c r="R123" s="3" t="s">
        <v>13</v>
      </c>
      <c r="S123" s="3">
        <v>0.05</v>
      </c>
      <c r="T123" s="1"/>
      <c r="U123" s="3">
        <v>0</v>
      </c>
      <c r="V123" s="3">
        <v>200</v>
      </c>
      <c r="W123">
        <v>3295</v>
      </c>
      <c r="X123" s="4">
        <v>42836</v>
      </c>
      <c r="Y123">
        <v>3555</v>
      </c>
      <c r="Z123" s="10">
        <f t="shared" si="13"/>
        <v>52000</v>
      </c>
      <c r="AA123" s="10">
        <f t="shared" si="11"/>
        <v>52000</v>
      </c>
      <c r="AB123" t="str">
        <f t="shared" si="14"/>
        <v/>
      </c>
      <c r="AC123">
        <f t="shared" si="15"/>
        <v>-64400</v>
      </c>
      <c r="AD123">
        <f t="shared" si="16"/>
        <v>2.170542635658923E-2</v>
      </c>
      <c r="AE123" s="15">
        <v>42836</v>
      </c>
      <c r="AF123" s="9">
        <v>-3.3151123145547245E-4</v>
      </c>
      <c r="AG123" s="12" t="s">
        <v>957</v>
      </c>
      <c r="AH123" s="20">
        <v>42832.979166666664</v>
      </c>
      <c r="AI123" s="12">
        <v>3225</v>
      </c>
      <c r="AJ123" s="12">
        <v>-280</v>
      </c>
      <c r="AK123" s="12">
        <v>-7.9899999999999999E-2</v>
      </c>
      <c r="AL123" s="17">
        <v>1000</v>
      </c>
      <c r="AM123" s="17">
        <v>0.45934379457917263</v>
      </c>
      <c r="AN123" s="9"/>
      <c r="AO123" s="9"/>
      <c r="AP123" s="17">
        <v>0</v>
      </c>
      <c r="AQ123" s="17">
        <v>8854</v>
      </c>
      <c r="AR123" s="17">
        <v>6.4761904761904757E-2</v>
      </c>
      <c r="AS123" s="17">
        <v>0.23400000000000001</v>
      </c>
      <c r="AT123" s="17">
        <v>3.5379812695109258E-2</v>
      </c>
      <c r="AU123" s="12">
        <v>9.5464725643896978E-2</v>
      </c>
      <c r="AV123" s="12">
        <v>0.28999999999999998</v>
      </c>
      <c r="AY123" s="12">
        <v>2526200</v>
      </c>
      <c r="BA123" s="12">
        <v>0.11428571428571428</v>
      </c>
      <c r="BD123" s="12">
        <v>0.45934379457917263</v>
      </c>
      <c r="BE123" s="12">
        <v>6.4761904761904757E-2</v>
      </c>
      <c r="BF123" s="12">
        <v>3.5379812695109258E-2</v>
      </c>
      <c r="BG123" s="12">
        <v>9.5464725643896978E-2</v>
      </c>
      <c r="BH123" s="12">
        <v>3.2000000000000001E-2</v>
      </c>
      <c r="BI123" s="12">
        <v>0.23400000000000001</v>
      </c>
      <c r="BJ123" s="12">
        <v>8.0000000000000002E-3</v>
      </c>
      <c r="BK123" s="12">
        <v>0.55000000000000004</v>
      </c>
      <c r="BL123" s="12">
        <v>623</v>
      </c>
      <c r="BM123" s="12">
        <v>-293</v>
      </c>
      <c r="BN123" s="12">
        <v>233</v>
      </c>
      <c r="BO123" s="12">
        <v>1541</v>
      </c>
      <c r="BP123" s="12">
        <v>487</v>
      </c>
      <c r="BQ123" s="12">
        <v>-240</v>
      </c>
      <c r="BR123" s="12">
        <v>283</v>
      </c>
      <c r="BS123" s="12">
        <v>977</v>
      </c>
      <c r="BT123" s="12">
        <v>0.42637404347228225</v>
      </c>
      <c r="BU123" s="12">
        <v>0.53974705392847555</v>
      </c>
      <c r="BV123" s="12">
        <v>0.48760416253324096</v>
      </c>
      <c r="BW123" s="12">
        <v>0.42169590136173724</v>
      </c>
      <c r="BX123" s="12">
        <v>4.9035731642979655E-2</v>
      </c>
      <c r="BY123" s="12">
        <v>1499.5</v>
      </c>
      <c r="BZ123" s="12">
        <v>0.11428571428571428</v>
      </c>
      <c r="CB123" s="12">
        <v>5.4922279792746116E-2</v>
      </c>
      <c r="CC123" s="12">
        <v>18700</v>
      </c>
      <c r="CD123" s="12">
        <v>18780</v>
      </c>
      <c r="CE123" s="12">
        <v>8.3635238069604068</v>
      </c>
      <c r="CH123" s="22">
        <v>42832</v>
      </c>
      <c r="CI123">
        <v>3450</v>
      </c>
      <c r="CJ123">
        <v>3550</v>
      </c>
      <c r="CK123">
        <v>3335</v>
      </c>
      <c r="CL123">
        <v>3505</v>
      </c>
      <c r="CM123" s="22">
        <v>42835</v>
      </c>
      <c r="CN123">
        <v>3295</v>
      </c>
      <c r="CO123">
        <v>3595</v>
      </c>
      <c r="CP123">
        <v>3285</v>
      </c>
      <c r="CQ123">
        <v>3555</v>
      </c>
      <c r="CR123" s="22">
        <v>42836</v>
      </c>
      <c r="CS123">
        <v>3600</v>
      </c>
      <c r="CT123">
        <v>3630</v>
      </c>
      <c r="CU123">
        <v>3515</v>
      </c>
      <c r="CV123">
        <v>3585</v>
      </c>
    </row>
    <row r="124" spans="1:100">
      <c r="A124" s="22">
        <v>42835</v>
      </c>
      <c r="B124">
        <v>424</v>
      </c>
      <c r="C124">
        <v>440</v>
      </c>
      <c r="D124">
        <v>396</v>
      </c>
      <c r="E124">
        <v>404</v>
      </c>
      <c r="F124" s="23">
        <f t="shared" si="12"/>
        <v>-4.7169811320754707E-2</v>
      </c>
      <c r="G124" s="22">
        <v>42836</v>
      </c>
      <c r="H124">
        <v>382</v>
      </c>
      <c r="I124">
        <v>383</v>
      </c>
      <c r="J124">
        <v>350</v>
      </c>
      <c r="K124">
        <v>365</v>
      </c>
      <c r="L124" s="22">
        <v>42837</v>
      </c>
      <c r="M124">
        <v>352</v>
      </c>
      <c r="N124" s="4">
        <v>42836</v>
      </c>
      <c r="O124" s="3" t="s">
        <v>11</v>
      </c>
      <c r="P124" s="3">
        <v>6753</v>
      </c>
      <c r="Q124" s="3" t="s">
        <v>110</v>
      </c>
      <c r="R124" s="3" t="s">
        <v>13</v>
      </c>
      <c r="S124" s="3">
        <v>0.05</v>
      </c>
      <c r="T124" s="3">
        <v>1</v>
      </c>
      <c r="U124" s="3">
        <v>0</v>
      </c>
      <c r="V124" s="3">
        <v>2000</v>
      </c>
      <c r="W124">
        <v>382</v>
      </c>
      <c r="X124" s="4">
        <v>42837</v>
      </c>
      <c r="Y124">
        <v>365</v>
      </c>
      <c r="Z124" s="10">
        <f t="shared" si="13"/>
        <v>-34000</v>
      </c>
      <c r="AA124" s="10">
        <f t="shared" si="11"/>
        <v>34000</v>
      </c>
      <c r="AB124" t="str">
        <f t="shared" si="14"/>
        <v/>
      </c>
      <c r="AC124">
        <f t="shared" si="15"/>
        <v>-64400</v>
      </c>
      <c r="AD124">
        <f t="shared" si="16"/>
        <v>1.4193548387096744E-2</v>
      </c>
      <c r="AE124" s="15">
        <v>42837</v>
      </c>
      <c r="AF124" s="9">
        <v>9.29507506257643E-5</v>
      </c>
      <c r="AG124" s="12" t="s">
        <v>954</v>
      </c>
      <c r="AH124" s="20">
        <v>42835.997916666667</v>
      </c>
      <c r="AI124" s="12">
        <v>387.5</v>
      </c>
      <c r="AJ124" s="12">
        <v>-16.5</v>
      </c>
      <c r="AK124" s="12">
        <v>-4.0800000000000003E-2</v>
      </c>
      <c r="AL124" s="17">
        <v>273000</v>
      </c>
      <c r="AM124" s="17">
        <v>0.5021929824561403</v>
      </c>
      <c r="AN124" s="17">
        <v>1</v>
      </c>
      <c r="AO124" s="9"/>
      <c r="AP124" s="17">
        <v>130.66999999999999</v>
      </c>
      <c r="AQ124" s="17">
        <v>2272324</v>
      </c>
      <c r="AR124" s="17">
        <v>0.87027027027027026</v>
      </c>
      <c r="AS124" s="17">
        <v>0.32</v>
      </c>
      <c r="AT124" s="17">
        <v>0.8848920863309353</v>
      </c>
      <c r="AU124" s="12">
        <v>0.8848920863309353</v>
      </c>
      <c r="AV124" s="12">
        <v>0</v>
      </c>
      <c r="AW124" s="12">
        <v>71.7</v>
      </c>
      <c r="AY124" s="12">
        <v>4983165584</v>
      </c>
      <c r="BA124" s="12">
        <v>6.3380281690140844E-2</v>
      </c>
      <c r="BB124" s="12">
        <v>0</v>
      </c>
      <c r="BC124" s="15">
        <v>42824</v>
      </c>
      <c r="BD124" s="12">
        <v>0.5021929824561403</v>
      </c>
      <c r="BE124" s="12">
        <v>0.87027027027027026</v>
      </c>
      <c r="BF124" s="12">
        <v>0.8848920863309353</v>
      </c>
      <c r="BG124" s="12">
        <v>0.8848920863309353</v>
      </c>
      <c r="BH124" s="12">
        <v>0.18</v>
      </c>
      <c r="BI124" s="12">
        <v>0.32</v>
      </c>
      <c r="BJ124" s="12">
        <v>2.1000000000000001E-2</v>
      </c>
      <c r="BK124" s="12">
        <v>0.308</v>
      </c>
      <c r="BL124" s="12">
        <v>-810</v>
      </c>
      <c r="BM124" s="12">
        <v>71</v>
      </c>
      <c r="BN124" s="12">
        <v>516</v>
      </c>
      <c r="BO124" s="12">
        <v>1878</v>
      </c>
      <c r="BP124" s="12">
        <v>-1433</v>
      </c>
      <c r="BQ124" s="12">
        <v>-1595</v>
      </c>
      <c r="BR124" s="12">
        <v>2563</v>
      </c>
      <c r="BS124" s="12">
        <v>1937</v>
      </c>
      <c r="BT124" s="12">
        <v>0.25752375286299617</v>
      </c>
      <c r="BU124" s="12">
        <v>0.66836525291561077</v>
      </c>
      <c r="BV124" s="12">
        <v>0.66497311566878714</v>
      </c>
      <c r="BW124" s="12">
        <v>0.54094272291662326</v>
      </c>
      <c r="BX124" s="12">
        <v>0.45806033786997835</v>
      </c>
      <c r="BY124" s="12">
        <v>1492</v>
      </c>
      <c r="BZ124" s="12">
        <v>6.3380281690140844E-2</v>
      </c>
      <c r="CB124" s="12">
        <v>5.4922279792746116E-2</v>
      </c>
      <c r="CC124" s="12">
        <v>18780</v>
      </c>
      <c r="CD124" s="12">
        <v>18700</v>
      </c>
      <c r="CE124" s="12">
        <v>9.1437024164184031</v>
      </c>
      <c r="CH124" s="22">
        <v>42835</v>
      </c>
      <c r="CI124">
        <v>424</v>
      </c>
      <c r="CJ124">
        <v>440</v>
      </c>
      <c r="CK124">
        <v>396</v>
      </c>
      <c r="CL124">
        <v>404</v>
      </c>
      <c r="CM124" s="22">
        <v>42836</v>
      </c>
      <c r="CN124">
        <v>382</v>
      </c>
      <c r="CO124">
        <v>383</v>
      </c>
      <c r="CP124">
        <v>350</v>
      </c>
      <c r="CQ124">
        <v>365</v>
      </c>
      <c r="CR124" s="22">
        <v>42837</v>
      </c>
      <c r="CS124">
        <v>352</v>
      </c>
      <c r="CT124">
        <v>394</v>
      </c>
      <c r="CU124">
        <v>351</v>
      </c>
      <c r="CV124">
        <v>379</v>
      </c>
    </row>
    <row r="125" spans="1:100">
      <c r="A125" s="22">
        <v>42835</v>
      </c>
      <c r="B125">
        <v>1067</v>
      </c>
      <c r="C125">
        <v>1067</v>
      </c>
      <c r="D125">
        <v>1067</v>
      </c>
      <c r="E125">
        <v>1067</v>
      </c>
      <c r="F125" s="23">
        <f t="shared" si="12"/>
        <v>0</v>
      </c>
      <c r="G125" s="22">
        <v>42836</v>
      </c>
      <c r="H125">
        <v>1367</v>
      </c>
      <c r="I125">
        <v>1367</v>
      </c>
      <c r="J125">
        <v>1337</v>
      </c>
      <c r="K125">
        <v>1367</v>
      </c>
      <c r="L125" s="22">
        <v>42837</v>
      </c>
      <c r="M125">
        <v>1318</v>
      </c>
      <c r="N125" s="4">
        <v>42836</v>
      </c>
      <c r="O125" s="3" t="s">
        <v>15</v>
      </c>
      <c r="P125" s="3">
        <v>3810</v>
      </c>
      <c r="Q125" s="3" t="s">
        <v>91</v>
      </c>
      <c r="R125" s="3" t="s">
        <v>17</v>
      </c>
      <c r="S125" s="3">
        <v>0.05</v>
      </c>
      <c r="T125" s="3">
        <v>2</v>
      </c>
      <c r="U125" s="3">
        <v>0</v>
      </c>
      <c r="V125" s="3">
        <v>500</v>
      </c>
      <c r="W125">
        <v>1367</v>
      </c>
      <c r="X125" s="4">
        <v>42837</v>
      </c>
      <c r="Y125">
        <v>1367</v>
      </c>
      <c r="Z125" s="10">
        <f t="shared" si="13"/>
        <v>0</v>
      </c>
      <c r="AA125" s="10">
        <f t="shared" si="11"/>
        <v>0</v>
      </c>
      <c r="AB125" t="str">
        <f t="shared" si="14"/>
        <v/>
      </c>
      <c r="AC125">
        <f t="shared" si="15"/>
        <v>-64400</v>
      </c>
      <c r="AD125">
        <f t="shared" si="16"/>
        <v>0</v>
      </c>
      <c r="AE125" s="15">
        <v>42837</v>
      </c>
      <c r="AF125" s="9">
        <v>9.29507506257643E-5</v>
      </c>
      <c r="AG125" s="12" t="s">
        <v>957</v>
      </c>
      <c r="AH125" s="20">
        <v>42835.993055555555</v>
      </c>
      <c r="AI125" s="12">
        <v>1367</v>
      </c>
      <c r="AJ125" s="12">
        <v>300</v>
      </c>
      <c r="AK125" s="12">
        <v>0.28120000000000001</v>
      </c>
      <c r="AL125" s="17">
        <v>91700</v>
      </c>
      <c r="AM125" s="17">
        <v>1.2061068702290076</v>
      </c>
      <c r="AN125" s="9"/>
      <c r="AO125" s="9"/>
      <c r="AP125" s="17">
        <v>558.04999999999995</v>
      </c>
      <c r="AQ125" s="17">
        <v>4369</v>
      </c>
      <c r="AR125" s="17">
        <v>0.52170212765957447</v>
      </c>
      <c r="AS125" s="17">
        <v>0.311</v>
      </c>
      <c r="AT125" s="17">
        <v>0.52613827993254636</v>
      </c>
      <c r="AU125" s="12">
        <v>0.52693602693602692</v>
      </c>
      <c r="AV125" s="12">
        <v>0</v>
      </c>
      <c r="AY125" s="12">
        <v>4764801</v>
      </c>
      <c r="BA125" s="12">
        <v>0.94639175257731956</v>
      </c>
      <c r="BD125" s="12">
        <v>1.2061068702290076</v>
      </c>
      <c r="BE125" s="12">
        <v>0.52170212765957447</v>
      </c>
      <c r="BF125" s="12">
        <v>0.52613827993254636</v>
      </c>
      <c r="BG125" s="12">
        <v>0.52693602693602692</v>
      </c>
      <c r="BH125" s="12">
        <v>2.1000000000000001E-2</v>
      </c>
      <c r="BI125" s="12">
        <v>0.311</v>
      </c>
      <c r="BJ125" s="12">
        <v>0</v>
      </c>
      <c r="BK125" s="12">
        <v>0.52800000000000002</v>
      </c>
      <c r="BL125" s="12">
        <v>54</v>
      </c>
      <c r="BM125" s="12">
        <v>-115</v>
      </c>
      <c r="BN125" s="12">
        <v>-14</v>
      </c>
      <c r="BO125" s="12">
        <v>532</v>
      </c>
      <c r="BP125" s="12">
        <v>77</v>
      </c>
      <c r="BQ125" s="12">
        <v>-38</v>
      </c>
      <c r="BR125" s="12">
        <v>0</v>
      </c>
      <c r="BS125" s="12">
        <v>591</v>
      </c>
      <c r="BT125" s="12">
        <v>0.42637404347228225</v>
      </c>
      <c r="BU125" s="12">
        <v>0.53974705392847555</v>
      </c>
      <c r="BV125" s="12">
        <v>0.48760416253324096</v>
      </c>
      <c r="BW125" s="12">
        <v>0.42169590136173724</v>
      </c>
      <c r="BX125" s="12">
        <v>4.9035731642979655E-2</v>
      </c>
      <c r="BY125" s="12">
        <v>1492</v>
      </c>
      <c r="BZ125" s="12">
        <v>0.94639175257731956</v>
      </c>
      <c r="CB125" s="12">
        <v>5.4922279792746116E-2</v>
      </c>
      <c r="CC125" s="12">
        <v>18780</v>
      </c>
      <c r="CD125" s="12">
        <v>18700</v>
      </c>
      <c r="CE125" s="12">
        <v>21.960247731528156</v>
      </c>
      <c r="CH125" s="22">
        <v>42835</v>
      </c>
      <c r="CI125">
        <v>1067</v>
      </c>
      <c r="CJ125">
        <v>1067</v>
      </c>
      <c r="CK125">
        <v>1067</v>
      </c>
      <c r="CL125">
        <v>1067</v>
      </c>
      <c r="CM125" s="22">
        <v>42836</v>
      </c>
      <c r="CN125">
        <v>1367</v>
      </c>
      <c r="CO125">
        <v>1367</v>
      </c>
      <c r="CP125">
        <v>1337</v>
      </c>
      <c r="CQ125">
        <v>1367</v>
      </c>
      <c r="CR125" s="22">
        <v>42837</v>
      </c>
      <c r="CS125">
        <v>1318</v>
      </c>
      <c r="CT125">
        <v>1566</v>
      </c>
      <c r="CU125">
        <v>1304</v>
      </c>
      <c r="CV125">
        <v>1503</v>
      </c>
    </row>
    <row r="126" spans="1:100">
      <c r="A126" s="22">
        <v>42835</v>
      </c>
      <c r="B126">
        <v>744</v>
      </c>
      <c r="C126">
        <v>744</v>
      </c>
      <c r="D126">
        <v>744</v>
      </c>
      <c r="E126">
        <v>744</v>
      </c>
      <c r="F126" s="23">
        <f t="shared" si="12"/>
        <v>0</v>
      </c>
      <c r="G126" s="22">
        <v>42836</v>
      </c>
      <c r="H126">
        <v>840</v>
      </c>
      <c r="I126">
        <v>894</v>
      </c>
      <c r="J126">
        <v>815</v>
      </c>
      <c r="K126">
        <v>894</v>
      </c>
      <c r="L126" s="22">
        <v>42837</v>
      </c>
      <c r="M126">
        <v>872</v>
      </c>
      <c r="N126" s="4">
        <v>42836</v>
      </c>
      <c r="O126" s="3" t="s">
        <v>15</v>
      </c>
      <c r="P126" s="3">
        <v>4586</v>
      </c>
      <c r="Q126" s="3" t="s">
        <v>103</v>
      </c>
      <c r="R126" s="3" t="s">
        <v>17</v>
      </c>
      <c r="S126" s="3">
        <v>0.05</v>
      </c>
      <c r="T126" s="3">
        <v>2</v>
      </c>
      <c r="U126" s="3">
        <v>0</v>
      </c>
      <c r="V126" s="3">
        <v>700</v>
      </c>
      <c r="W126">
        <v>840</v>
      </c>
      <c r="X126" s="4">
        <v>42837</v>
      </c>
      <c r="Y126">
        <v>894</v>
      </c>
      <c r="Z126" s="10">
        <f t="shared" si="13"/>
        <v>37800</v>
      </c>
      <c r="AA126" s="10">
        <f t="shared" si="11"/>
        <v>37800</v>
      </c>
      <c r="AB126" t="str">
        <f t="shared" si="14"/>
        <v/>
      </c>
      <c r="AC126">
        <f t="shared" si="15"/>
        <v>-64400</v>
      </c>
      <c r="AD126">
        <f t="shared" si="16"/>
        <v>6.0402684563758413E-2</v>
      </c>
      <c r="AE126" s="15">
        <v>42837</v>
      </c>
      <c r="AF126" s="9">
        <v>9.29507506257643E-5</v>
      </c>
      <c r="AG126" s="12" t="s">
        <v>957</v>
      </c>
      <c r="AH126" s="20">
        <v>42835.988888888889</v>
      </c>
      <c r="AI126" s="12">
        <v>894</v>
      </c>
      <c r="AJ126" s="12">
        <v>150</v>
      </c>
      <c r="AK126" s="12">
        <v>0.2016</v>
      </c>
      <c r="AL126" s="17">
        <v>60800</v>
      </c>
      <c r="AM126" s="17">
        <v>0.40527950310559008</v>
      </c>
      <c r="AN126" s="9"/>
      <c r="AO126" s="9"/>
      <c r="AP126" s="17">
        <v>0</v>
      </c>
      <c r="AQ126" s="17">
        <v>5483</v>
      </c>
      <c r="AR126" s="17">
        <v>0.76973684210526316</v>
      </c>
      <c r="AS126" s="17">
        <v>0.45</v>
      </c>
      <c r="AT126" s="17">
        <v>0.19196062346185397</v>
      </c>
      <c r="AU126" s="12">
        <v>0.23524844720496896</v>
      </c>
      <c r="AV126" s="12">
        <v>0</v>
      </c>
      <c r="AY126" s="12">
        <v>8514700</v>
      </c>
      <c r="BA126" s="12">
        <v>1</v>
      </c>
      <c r="BD126" s="12">
        <v>0.40527950310559008</v>
      </c>
      <c r="BE126" s="12">
        <v>0.76973684210526316</v>
      </c>
      <c r="BF126" s="12">
        <v>0.19196062346185397</v>
      </c>
      <c r="BG126" s="12">
        <v>0.23524844720496896</v>
      </c>
      <c r="BH126" s="12">
        <v>4.2999999999999997E-2</v>
      </c>
      <c r="BI126" s="12">
        <v>0.45</v>
      </c>
      <c r="BJ126" s="12">
        <v>5.0000000000000001E-3</v>
      </c>
      <c r="BK126" s="12">
        <v>0.253</v>
      </c>
      <c r="BL126" s="12">
        <v>-613</v>
      </c>
      <c r="BM126" s="12">
        <v>-192</v>
      </c>
      <c r="BN126" s="12">
        <v>4545</v>
      </c>
      <c r="BO126" s="12">
        <v>3937</v>
      </c>
      <c r="BP126" s="12">
        <v>-535</v>
      </c>
      <c r="BQ126" s="12">
        <v>-302</v>
      </c>
      <c r="BR126" s="12">
        <v>389</v>
      </c>
      <c r="BS126" s="12">
        <v>165</v>
      </c>
      <c r="BT126" s="12">
        <v>0.42637404347228225</v>
      </c>
      <c r="BU126" s="12">
        <v>0.53974705392847555</v>
      </c>
      <c r="BV126" s="12">
        <v>0.48760416253324096</v>
      </c>
      <c r="BW126" s="12">
        <v>0.42169590136173724</v>
      </c>
      <c r="BX126" s="12">
        <v>4.9035731642979655E-2</v>
      </c>
      <c r="BY126" s="12">
        <v>1492</v>
      </c>
      <c r="BZ126" s="12">
        <v>1</v>
      </c>
      <c r="CB126" s="12">
        <v>5.4922279792746116E-2</v>
      </c>
      <c r="CC126" s="12">
        <v>18780</v>
      </c>
      <c r="CD126" s="12">
        <v>18700</v>
      </c>
      <c r="CE126" s="12">
        <v>7.3791456697527247</v>
      </c>
      <c r="CH126" s="22">
        <v>42835</v>
      </c>
      <c r="CI126">
        <v>744</v>
      </c>
      <c r="CJ126">
        <v>744</v>
      </c>
      <c r="CK126">
        <v>744</v>
      </c>
      <c r="CL126">
        <v>744</v>
      </c>
      <c r="CM126" s="22">
        <v>42836</v>
      </c>
      <c r="CN126">
        <v>840</v>
      </c>
      <c r="CO126">
        <v>894</v>
      </c>
      <c r="CP126">
        <v>815</v>
      </c>
      <c r="CQ126">
        <v>894</v>
      </c>
      <c r="CR126" s="22">
        <v>42837</v>
      </c>
      <c r="CS126">
        <v>872</v>
      </c>
      <c r="CT126">
        <v>874</v>
      </c>
      <c r="CU126">
        <v>756</v>
      </c>
      <c r="CV126">
        <v>771</v>
      </c>
    </row>
    <row r="127" spans="1:100">
      <c r="A127" s="22">
        <v>42835</v>
      </c>
      <c r="B127">
        <v>2210</v>
      </c>
      <c r="C127">
        <v>2345</v>
      </c>
      <c r="D127">
        <v>2185</v>
      </c>
      <c r="E127">
        <v>2332</v>
      </c>
      <c r="F127" s="23">
        <f t="shared" si="12"/>
        <v>5.5203619909502288E-2</v>
      </c>
      <c r="G127" s="22">
        <v>42836</v>
      </c>
      <c r="H127">
        <v>2500</v>
      </c>
      <c r="I127">
        <v>2685</v>
      </c>
      <c r="J127">
        <v>2495</v>
      </c>
      <c r="K127">
        <v>2650</v>
      </c>
      <c r="L127" s="22">
        <v>42837</v>
      </c>
      <c r="M127">
        <v>2550</v>
      </c>
      <c r="N127" s="4">
        <v>42836</v>
      </c>
      <c r="O127" s="3" t="s">
        <v>15</v>
      </c>
      <c r="P127" s="3">
        <v>3758</v>
      </c>
      <c r="Q127" s="3" t="s">
        <v>111</v>
      </c>
      <c r="R127" s="3" t="s">
        <v>17</v>
      </c>
      <c r="S127" s="3">
        <v>0.05</v>
      </c>
      <c r="T127" s="3">
        <v>1</v>
      </c>
      <c r="U127" s="3">
        <v>0</v>
      </c>
      <c r="V127" s="3">
        <v>200</v>
      </c>
      <c r="W127">
        <v>2500</v>
      </c>
      <c r="X127" s="4">
        <v>42837</v>
      </c>
      <c r="Y127">
        <v>2650</v>
      </c>
      <c r="Z127" s="10">
        <f t="shared" si="13"/>
        <v>30000</v>
      </c>
      <c r="AA127" s="10">
        <f t="shared" si="11"/>
        <v>30000</v>
      </c>
      <c r="AB127">
        <f t="shared" si="14"/>
        <v>30000</v>
      </c>
      <c r="AC127">
        <f t="shared" si="15"/>
        <v>-34400</v>
      </c>
      <c r="AD127">
        <f t="shared" si="16"/>
        <v>0.50099800399201599</v>
      </c>
      <c r="AE127" s="15">
        <v>42837</v>
      </c>
      <c r="AF127" s="9">
        <v>9.29507506257643E-5</v>
      </c>
      <c r="AG127" s="12" t="s">
        <v>960</v>
      </c>
      <c r="AH127" s="20">
        <v>42835.997916666667</v>
      </c>
      <c r="AI127" s="12">
        <v>5010</v>
      </c>
      <c r="AJ127" s="12">
        <v>345</v>
      </c>
      <c r="AK127" s="12">
        <v>7.3999999999999996E-2</v>
      </c>
      <c r="AL127" s="17">
        <v>15900</v>
      </c>
      <c r="AM127" s="17">
        <v>0.94579881656804732</v>
      </c>
      <c r="AN127" s="9"/>
      <c r="AO127" s="9"/>
      <c r="AP127" s="17">
        <v>0</v>
      </c>
      <c r="AQ127" s="17">
        <v>33294</v>
      </c>
      <c r="AR127" s="17">
        <v>0.74290984551533323</v>
      </c>
      <c r="AS127" s="17">
        <v>0.20300000000000001</v>
      </c>
      <c r="AT127" s="17">
        <v>0.76362094551621795</v>
      </c>
      <c r="AU127" s="12">
        <v>0.76619836443698885</v>
      </c>
      <c r="AV127" s="12">
        <v>0</v>
      </c>
      <c r="AX127" s="19">
        <v>80</v>
      </c>
      <c r="AY127" s="12">
        <v>7880248</v>
      </c>
      <c r="BA127" s="12">
        <v>1</v>
      </c>
      <c r="BD127" s="12">
        <v>0.94579881656804732</v>
      </c>
      <c r="BE127" s="12">
        <v>0.74290984551533323</v>
      </c>
      <c r="BF127" s="12">
        <v>0.76362094551621795</v>
      </c>
      <c r="BG127" s="12">
        <v>0.76619836443698885</v>
      </c>
      <c r="BH127" s="12">
        <v>7.0999999999999994E-2</v>
      </c>
      <c r="BI127" s="12">
        <v>0.20300000000000001</v>
      </c>
      <c r="BJ127" s="12">
        <v>0</v>
      </c>
      <c r="BK127" s="12">
        <v>0.71499999999999997</v>
      </c>
      <c r="BL127" s="12">
        <v>-540</v>
      </c>
      <c r="BM127" s="12">
        <v>1011</v>
      </c>
      <c r="BN127" s="12">
        <v>-192</v>
      </c>
      <c r="BO127" s="12">
        <v>2769</v>
      </c>
      <c r="BP127" s="12">
        <v>-49</v>
      </c>
      <c r="BQ127" s="12">
        <v>489</v>
      </c>
      <c r="BR127" s="12">
        <v>-504</v>
      </c>
      <c r="BS127" s="12">
        <v>2422</v>
      </c>
      <c r="BT127" s="12">
        <v>0.33874666152167493</v>
      </c>
      <c r="BU127" s="12">
        <v>0.62044739859542453</v>
      </c>
      <c r="BV127" s="12">
        <v>0.61303593867478856</v>
      </c>
      <c r="BW127" s="12">
        <v>0.49438769781129382</v>
      </c>
      <c r="BX127" s="12">
        <v>0.44353209331475668</v>
      </c>
      <c r="BY127" s="12">
        <v>1492</v>
      </c>
      <c r="BZ127" s="12">
        <v>1</v>
      </c>
      <c r="CB127" s="12">
        <v>5.4922279792746116E-2</v>
      </c>
      <c r="CC127" s="12">
        <v>18780</v>
      </c>
      <c r="CD127" s="12">
        <v>18700</v>
      </c>
      <c r="CE127" s="12">
        <v>17.220676565814447</v>
      </c>
      <c r="CH127" s="22">
        <v>42835</v>
      </c>
      <c r="CI127">
        <v>2210</v>
      </c>
      <c r="CJ127">
        <v>2345</v>
      </c>
      <c r="CK127">
        <v>2185</v>
      </c>
      <c r="CL127">
        <v>2332</v>
      </c>
      <c r="CM127" s="22">
        <v>42836</v>
      </c>
      <c r="CN127">
        <v>2500</v>
      </c>
      <c r="CO127">
        <v>2685</v>
      </c>
      <c r="CP127">
        <v>2495</v>
      </c>
      <c r="CQ127">
        <v>2650</v>
      </c>
      <c r="CR127" s="22">
        <v>42837</v>
      </c>
      <c r="CS127">
        <v>2550</v>
      </c>
      <c r="CT127">
        <v>2805</v>
      </c>
      <c r="CU127">
        <v>2510</v>
      </c>
      <c r="CV127">
        <v>2700</v>
      </c>
    </row>
    <row r="128" spans="1:100">
      <c r="A128" s="22">
        <v>42835</v>
      </c>
      <c r="B128">
        <v>207</v>
      </c>
      <c r="C128">
        <v>217</v>
      </c>
      <c r="D128">
        <v>206</v>
      </c>
      <c r="E128">
        <v>213</v>
      </c>
      <c r="F128" s="23">
        <f t="shared" si="12"/>
        <v>2.8985507246376718E-2</v>
      </c>
      <c r="G128" s="22">
        <v>42836</v>
      </c>
      <c r="H128">
        <v>198</v>
      </c>
      <c r="I128">
        <v>205</v>
      </c>
      <c r="J128">
        <v>196</v>
      </c>
      <c r="K128">
        <v>200</v>
      </c>
      <c r="L128" s="22">
        <v>42837</v>
      </c>
      <c r="M128">
        <v>200</v>
      </c>
      <c r="N128" s="4">
        <v>42836</v>
      </c>
      <c r="O128" s="3" t="s">
        <v>11</v>
      </c>
      <c r="P128" s="3">
        <v>3236</v>
      </c>
      <c r="Q128" s="3" t="s">
        <v>112</v>
      </c>
      <c r="R128" s="3" t="s">
        <v>13</v>
      </c>
      <c r="S128" s="3">
        <v>0.05</v>
      </c>
      <c r="T128" s="3">
        <v>2</v>
      </c>
      <c r="U128" s="3">
        <v>0</v>
      </c>
      <c r="V128" s="3">
        <v>2400</v>
      </c>
      <c r="W128">
        <v>198</v>
      </c>
      <c r="X128" s="4">
        <v>42837</v>
      </c>
      <c r="Y128">
        <v>200</v>
      </c>
      <c r="Z128" s="10">
        <f t="shared" si="13"/>
        <v>4800</v>
      </c>
      <c r="AA128" s="10">
        <f t="shared" si="11"/>
        <v>4800</v>
      </c>
      <c r="AB128" t="str">
        <f t="shared" si="14"/>
        <v/>
      </c>
      <c r="AC128">
        <f t="shared" si="15"/>
        <v>-34400</v>
      </c>
      <c r="AD128">
        <f t="shared" si="16"/>
        <v>3.555772040915739E-2</v>
      </c>
      <c r="AE128" s="15">
        <v>42837</v>
      </c>
      <c r="AF128" s="9">
        <v>9.29507506257643E-5</v>
      </c>
      <c r="AG128" s="12" t="s">
        <v>960</v>
      </c>
      <c r="AH128" s="20">
        <v>42835.991666666669</v>
      </c>
      <c r="AI128" s="12">
        <v>205.3</v>
      </c>
      <c r="AJ128" s="12">
        <v>-7.7</v>
      </c>
      <c r="AK128" s="12">
        <v>-3.6200000000000003E-2</v>
      </c>
      <c r="AL128" s="17">
        <v>15800</v>
      </c>
      <c r="AM128" s="17">
        <v>0.29756097560975608</v>
      </c>
      <c r="AN128" s="9"/>
      <c r="AO128" s="9"/>
      <c r="AP128" s="17">
        <v>0</v>
      </c>
      <c r="AQ128" s="17">
        <v>5801</v>
      </c>
      <c r="AR128" s="17">
        <v>7.9365079365079361E-2</v>
      </c>
      <c r="AS128" s="17">
        <v>7.0999999999999994E-2</v>
      </c>
      <c r="AT128" s="17">
        <v>2.7027027027027029E-2</v>
      </c>
      <c r="AU128" s="12">
        <v>0.23404255319148937</v>
      </c>
      <c r="AV128" s="12">
        <v>0.98</v>
      </c>
      <c r="AY128" s="12">
        <v>28295415</v>
      </c>
      <c r="BA128" s="12">
        <v>0</v>
      </c>
      <c r="BD128" s="12">
        <v>0.29756097560975608</v>
      </c>
      <c r="BE128" s="12">
        <v>7.9365079365079361E-2</v>
      </c>
      <c r="BF128" s="12">
        <v>2.7027027027027029E-2</v>
      </c>
      <c r="BG128" s="12">
        <v>0.23404255319148937</v>
      </c>
      <c r="BH128" s="12">
        <v>8.9999999999999993E-3</v>
      </c>
      <c r="BI128" s="12">
        <v>7.0999999999999994E-2</v>
      </c>
      <c r="BJ128" s="12">
        <v>0</v>
      </c>
      <c r="BK128" s="12">
        <v>0.25</v>
      </c>
      <c r="BL128" s="12">
        <v>924</v>
      </c>
      <c r="BM128" s="12">
        <v>47</v>
      </c>
      <c r="BN128" s="12">
        <v>-828</v>
      </c>
      <c r="BO128" s="12">
        <v>439</v>
      </c>
      <c r="BP128" s="12">
        <v>15</v>
      </c>
      <c r="BQ128" s="12">
        <v>-94</v>
      </c>
      <c r="BR128" s="12">
        <v>-63</v>
      </c>
      <c r="BS128" s="12">
        <v>295</v>
      </c>
      <c r="BT128" s="12">
        <v>0.33874666152167493</v>
      </c>
      <c r="BU128" s="12">
        <v>0.62044739859542453</v>
      </c>
      <c r="BV128" s="12">
        <v>0.61303593867478856</v>
      </c>
      <c r="BW128" s="12">
        <v>0.49438769781129382</v>
      </c>
      <c r="BX128" s="12">
        <v>0.44353209331475668</v>
      </c>
      <c r="BY128" s="12">
        <v>1492</v>
      </c>
      <c r="BZ128" s="12">
        <v>0</v>
      </c>
      <c r="CB128" s="12">
        <v>5.4922279792746116E-2</v>
      </c>
      <c r="CC128" s="12">
        <v>18780</v>
      </c>
      <c r="CD128" s="12">
        <v>18700</v>
      </c>
      <c r="CE128" s="12">
        <v>5.4178554993097094</v>
      </c>
      <c r="CH128" s="22">
        <v>42835</v>
      </c>
      <c r="CI128">
        <v>207</v>
      </c>
      <c r="CJ128">
        <v>217</v>
      </c>
      <c r="CK128">
        <v>206</v>
      </c>
      <c r="CL128">
        <v>213</v>
      </c>
      <c r="CM128" s="22">
        <v>42836</v>
      </c>
      <c r="CN128">
        <v>198</v>
      </c>
      <c r="CO128">
        <v>205</v>
      </c>
      <c r="CP128">
        <v>196</v>
      </c>
      <c r="CQ128">
        <v>200</v>
      </c>
      <c r="CR128" s="22">
        <v>42837</v>
      </c>
      <c r="CS128">
        <v>200</v>
      </c>
      <c r="CT128">
        <v>203</v>
      </c>
      <c r="CU128">
        <v>187</v>
      </c>
      <c r="CV128">
        <v>187</v>
      </c>
    </row>
    <row r="129" spans="1:100">
      <c r="A129" s="22">
        <v>42835</v>
      </c>
      <c r="B129">
        <v>745</v>
      </c>
      <c r="C129">
        <v>748</v>
      </c>
      <c r="D129">
        <v>714</v>
      </c>
      <c r="E129">
        <v>721</v>
      </c>
      <c r="F129" s="23">
        <f t="shared" si="12"/>
        <v>-3.2214765100671117E-2</v>
      </c>
      <c r="G129" s="22">
        <v>42836</v>
      </c>
      <c r="H129">
        <v>611</v>
      </c>
      <c r="I129">
        <v>621</v>
      </c>
      <c r="J129">
        <v>574</v>
      </c>
      <c r="K129">
        <v>581</v>
      </c>
      <c r="L129" s="22">
        <v>42837</v>
      </c>
      <c r="M129">
        <v>604</v>
      </c>
      <c r="N129" s="4">
        <v>42836</v>
      </c>
      <c r="O129" s="3" t="s">
        <v>11</v>
      </c>
      <c r="P129" s="3">
        <v>1401</v>
      </c>
      <c r="Q129" s="3" t="s">
        <v>113</v>
      </c>
      <c r="R129" s="3" t="s">
        <v>13</v>
      </c>
      <c r="S129" s="3">
        <v>0.05</v>
      </c>
      <c r="T129" s="1"/>
      <c r="U129" s="3">
        <v>0</v>
      </c>
      <c r="V129" s="3">
        <v>700</v>
      </c>
      <c r="W129">
        <v>611</v>
      </c>
      <c r="X129" s="4">
        <v>42837</v>
      </c>
      <c r="Y129">
        <v>581</v>
      </c>
      <c r="Z129" s="10">
        <f t="shared" si="13"/>
        <v>-21000</v>
      </c>
      <c r="AA129" s="10">
        <f t="shared" ref="AA129:AA189" si="17">ABS(Z129)</f>
        <v>21000</v>
      </c>
      <c r="AB129" t="str">
        <f t="shared" si="14"/>
        <v/>
      </c>
      <c r="AC129">
        <f t="shared" si="15"/>
        <v>-34400</v>
      </c>
      <c r="AD129">
        <f t="shared" si="16"/>
        <v>7.7039274924471268E-2</v>
      </c>
      <c r="AE129" s="15">
        <v>42837</v>
      </c>
      <c r="AF129" s="9">
        <v>9.29507506257643E-5</v>
      </c>
      <c r="AG129" s="12" t="s">
        <v>957</v>
      </c>
      <c r="AH129" s="20">
        <v>42835.998611111114</v>
      </c>
      <c r="AI129" s="12">
        <v>662</v>
      </c>
      <c r="AJ129" s="12">
        <v>-59</v>
      </c>
      <c r="AK129" s="12">
        <v>-8.1799999999999998E-2</v>
      </c>
      <c r="AL129" s="17">
        <v>14900</v>
      </c>
      <c r="AM129" s="17">
        <v>0.81048387096774188</v>
      </c>
      <c r="AN129" s="9"/>
      <c r="AO129" s="9"/>
      <c r="AP129" s="17">
        <v>0</v>
      </c>
      <c r="AQ129" s="17">
        <v>5413</v>
      </c>
      <c r="AR129" s="17">
        <v>0.7067615658362989</v>
      </c>
      <c r="AS129" s="17">
        <v>0.24</v>
      </c>
      <c r="AT129" s="17">
        <v>0.73757961783439485</v>
      </c>
      <c r="AU129" s="12">
        <v>0.74776539733072123</v>
      </c>
      <c r="AV129" s="12">
        <v>0</v>
      </c>
      <c r="AY129" s="12">
        <v>7275000</v>
      </c>
      <c r="BA129" s="12">
        <v>0</v>
      </c>
      <c r="BD129" s="12">
        <v>0.81048387096774188</v>
      </c>
      <c r="BE129" s="12">
        <v>0.7067615658362989</v>
      </c>
      <c r="BF129" s="12">
        <v>0.73757961783439485</v>
      </c>
      <c r="BG129" s="12">
        <v>0.74776539733072123</v>
      </c>
      <c r="BH129" s="12">
        <v>0</v>
      </c>
      <c r="BI129" s="12">
        <v>0.24</v>
      </c>
      <c r="BJ129" s="12">
        <v>3.0000000000000001E-3</v>
      </c>
      <c r="BK129" s="12">
        <v>0.71199999999999997</v>
      </c>
      <c r="BL129" s="12">
        <v>55</v>
      </c>
      <c r="BM129" s="12">
        <v>-14</v>
      </c>
      <c r="BN129" s="12">
        <v>41</v>
      </c>
      <c r="BO129" s="12">
        <v>181</v>
      </c>
      <c r="BP129" s="12">
        <v>29</v>
      </c>
      <c r="BQ129" s="12">
        <v>-187</v>
      </c>
      <c r="BR129" s="12">
        <v>-78</v>
      </c>
      <c r="BS129" s="12">
        <v>93</v>
      </c>
      <c r="BT129" s="12">
        <v>0.42637404347228225</v>
      </c>
      <c r="BU129" s="12">
        <v>0.53974705392847555</v>
      </c>
      <c r="BV129" s="12">
        <v>0.48760416253324096</v>
      </c>
      <c r="BW129" s="12">
        <v>0.42169590136173724</v>
      </c>
      <c r="BX129" s="12">
        <v>4.9035731642979655E-2</v>
      </c>
      <c r="BY129" s="12">
        <v>1492</v>
      </c>
      <c r="BZ129" s="12">
        <v>0</v>
      </c>
      <c r="CB129" s="12">
        <v>5.4922279792746116E-2</v>
      </c>
      <c r="CC129" s="12">
        <v>18780</v>
      </c>
      <c r="CD129" s="12">
        <v>18700</v>
      </c>
      <c r="CE129" s="12">
        <v>14.756923311016433</v>
      </c>
      <c r="CH129" s="22">
        <v>42835</v>
      </c>
      <c r="CI129">
        <v>745</v>
      </c>
      <c r="CJ129">
        <v>748</v>
      </c>
      <c r="CK129">
        <v>714</v>
      </c>
      <c r="CL129">
        <v>721</v>
      </c>
      <c r="CM129" s="22">
        <v>42836</v>
      </c>
      <c r="CN129">
        <v>611</v>
      </c>
      <c r="CO129">
        <v>621</v>
      </c>
      <c r="CP129">
        <v>574</v>
      </c>
      <c r="CQ129">
        <v>581</v>
      </c>
      <c r="CR129" s="22">
        <v>42837</v>
      </c>
      <c r="CS129">
        <v>604</v>
      </c>
      <c r="CT129">
        <v>605</v>
      </c>
      <c r="CU129">
        <v>570</v>
      </c>
      <c r="CV129">
        <v>571</v>
      </c>
    </row>
    <row r="130" spans="1:100">
      <c r="A130" s="22">
        <v>42835</v>
      </c>
      <c r="B130">
        <v>3160</v>
      </c>
      <c r="C130">
        <v>3275</v>
      </c>
      <c r="D130">
        <v>3110</v>
      </c>
      <c r="E130">
        <v>3195</v>
      </c>
      <c r="F130" s="23">
        <f t="shared" si="12"/>
        <v>1.1075949367088667E-2</v>
      </c>
      <c r="G130" s="22">
        <v>42836</v>
      </c>
      <c r="H130">
        <v>2495</v>
      </c>
      <c r="I130">
        <v>2495</v>
      </c>
      <c r="J130">
        <v>2495</v>
      </c>
      <c r="K130">
        <v>2495</v>
      </c>
      <c r="L130" s="22">
        <v>42837</v>
      </c>
      <c r="M130">
        <v>2270</v>
      </c>
      <c r="N130" s="4">
        <v>42836</v>
      </c>
      <c r="O130" s="3" t="s">
        <v>11</v>
      </c>
      <c r="P130" s="3">
        <v>6323</v>
      </c>
      <c r="Q130" s="3" t="s">
        <v>114</v>
      </c>
      <c r="R130" s="3" t="s">
        <v>13</v>
      </c>
      <c r="S130" s="3">
        <v>0.05</v>
      </c>
      <c r="T130" s="3">
        <v>2</v>
      </c>
      <c r="U130" s="3">
        <v>0</v>
      </c>
      <c r="V130" s="3">
        <v>200</v>
      </c>
      <c r="W130">
        <v>2495</v>
      </c>
      <c r="X130" s="4">
        <v>42837</v>
      </c>
      <c r="Y130">
        <v>2495</v>
      </c>
      <c r="Z130" s="10">
        <f t="shared" si="13"/>
        <v>0</v>
      </c>
      <c r="AA130" s="10">
        <f t="shared" si="17"/>
        <v>0</v>
      </c>
      <c r="AB130" t="str">
        <f t="shared" si="14"/>
        <v/>
      </c>
      <c r="AC130">
        <f t="shared" si="15"/>
        <v>-34400</v>
      </c>
      <c r="AD130">
        <f t="shared" si="16"/>
        <v>0</v>
      </c>
      <c r="AE130" s="15">
        <v>42837</v>
      </c>
      <c r="AF130" s="9">
        <v>9.29507506257643E-5</v>
      </c>
      <c r="AG130" s="12" t="s">
        <v>962</v>
      </c>
      <c r="AH130" s="20">
        <v>42835.997916666667</v>
      </c>
      <c r="AI130" s="12">
        <v>2495</v>
      </c>
      <c r="AJ130" s="12">
        <v>-700</v>
      </c>
      <c r="AK130" s="12">
        <v>-0.21909999999999999</v>
      </c>
      <c r="AL130" s="17">
        <v>13500</v>
      </c>
      <c r="AM130" s="17">
        <v>0.55533980582524267</v>
      </c>
      <c r="AN130" s="9"/>
      <c r="AO130" s="9"/>
      <c r="AP130" s="17">
        <v>0</v>
      </c>
      <c r="AQ130" s="17">
        <v>54508</v>
      </c>
      <c r="AR130" s="17">
        <v>0.80522682445759364</v>
      </c>
      <c r="AS130" s="17">
        <v>0.14000000000000001</v>
      </c>
      <c r="AT130" s="17">
        <v>0.85573411249086928</v>
      </c>
      <c r="AU130" s="12">
        <v>0.87559055118110241</v>
      </c>
      <c r="AV130" s="12">
        <v>0.74</v>
      </c>
      <c r="AX130" s="19">
        <v>83</v>
      </c>
      <c r="AY130" s="12">
        <v>17640000</v>
      </c>
      <c r="BA130" s="12">
        <v>0</v>
      </c>
      <c r="BD130" s="12">
        <v>0.55533980582524267</v>
      </c>
      <c r="BE130" s="12">
        <v>0.80522682445759364</v>
      </c>
      <c r="BF130" s="12">
        <v>0.85573411249086928</v>
      </c>
      <c r="BG130" s="12">
        <v>0.87559055118110241</v>
      </c>
      <c r="BH130" s="12">
        <v>8.0000000000000002E-3</v>
      </c>
      <c r="BI130" s="12">
        <v>0.14000000000000001</v>
      </c>
      <c r="BJ130" s="12">
        <v>0</v>
      </c>
      <c r="BK130" s="12">
        <v>0.59199999999999997</v>
      </c>
      <c r="BL130" s="12">
        <v>871</v>
      </c>
      <c r="BM130" s="12">
        <v>-406</v>
      </c>
      <c r="BN130" s="12">
        <v>-261</v>
      </c>
      <c r="BO130" s="12">
        <v>2889</v>
      </c>
      <c r="BP130" s="12">
        <v>873</v>
      </c>
      <c r="BQ130" s="12">
        <v>-125</v>
      </c>
      <c r="BR130" s="12">
        <v>-146</v>
      </c>
      <c r="BS130" s="12">
        <v>2433</v>
      </c>
      <c r="BY130" s="12">
        <v>1492</v>
      </c>
      <c r="BZ130" s="12">
        <v>0</v>
      </c>
      <c r="CB130" s="12">
        <v>5.4922279792746116E-2</v>
      </c>
      <c r="CC130" s="12">
        <v>18780</v>
      </c>
      <c r="CD130" s="12">
        <v>18700</v>
      </c>
      <c r="CE130" s="12">
        <v>10.111375709836965</v>
      </c>
      <c r="CH130" s="22">
        <v>42835</v>
      </c>
      <c r="CI130">
        <v>3160</v>
      </c>
      <c r="CJ130">
        <v>3275</v>
      </c>
      <c r="CK130">
        <v>3110</v>
      </c>
      <c r="CL130">
        <v>3195</v>
      </c>
      <c r="CM130" s="22">
        <v>42836</v>
      </c>
      <c r="CN130">
        <v>2495</v>
      </c>
      <c r="CO130">
        <v>2495</v>
      </c>
      <c r="CP130">
        <v>2495</v>
      </c>
      <c r="CQ130">
        <v>2495</v>
      </c>
      <c r="CR130" s="22">
        <v>42837</v>
      </c>
      <c r="CS130">
        <v>2270</v>
      </c>
      <c r="CT130">
        <v>2358</v>
      </c>
      <c r="CU130">
        <v>2182</v>
      </c>
      <c r="CV130">
        <v>2205</v>
      </c>
    </row>
    <row r="131" spans="1:100">
      <c r="A131" s="22">
        <v>42835</v>
      </c>
      <c r="B131">
        <v>175</v>
      </c>
      <c r="C131">
        <v>178</v>
      </c>
      <c r="D131">
        <v>173</v>
      </c>
      <c r="E131">
        <v>177</v>
      </c>
      <c r="F131" s="23">
        <f t="shared" ref="F131:F194" si="18">E131/B131-1</f>
        <v>1.1428571428571344E-2</v>
      </c>
      <c r="G131" s="22">
        <v>42836</v>
      </c>
      <c r="H131">
        <v>184</v>
      </c>
      <c r="I131">
        <v>185</v>
      </c>
      <c r="J131">
        <v>170</v>
      </c>
      <c r="K131">
        <v>172</v>
      </c>
      <c r="L131" s="22">
        <v>42837</v>
      </c>
      <c r="M131">
        <v>171</v>
      </c>
      <c r="N131" s="4">
        <v>42836</v>
      </c>
      <c r="O131" s="3" t="s">
        <v>15</v>
      </c>
      <c r="P131" s="3">
        <v>6255</v>
      </c>
      <c r="Q131" s="3" t="s">
        <v>70</v>
      </c>
      <c r="R131" s="3" t="s">
        <v>17</v>
      </c>
      <c r="S131" s="3">
        <v>0.05</v>
      </c>
      <c r="T131" s="3">
        <v>1</v>
      </c>
      <c r="U131" s="3">
        <v>0</v>
      </c>
      <c r="V131" s="3">
        <v>2900</v>
      </c>
      <c r="W131">
        <v>184</v>
      </c>
      <c r="X131" s="4">
        <v>42837</v>
      </c>
      <c r="Y131">
        <v>172</v>
      </c>
      <c r="Z131" s="10">
        <f t="shared" ref="Z131:Z194" si="19">(Y131-W131)*V131</f>
        <v>-34800</v>
      </c>
      <c r="AA131" s="10">
        <f t="shared" si="17"/>
        <v>34800</v>
      </c>
      <c r="AB131">
        <f t="shared" si="14"/>
        <v>-34800</v>
      </c>
      <c r="AC131">
        <f t="shared" si="15"/>
        <v>-69200</v>
      </c>
      <c r="AD131">
        <f t="shared" si="16"/>
        <v>5.464480874316946E-3</v>
      </c>
      <c r="AE131" s="15">
        <v>42837</v>
      </c>
      <c r="AF131" s="9">
        <v>9.29507506257643E-5</v>
      </c>
      <c r="AG131" s="12" t="s">
        <v>957</v>
      </c>
      <c r="AH131" s="20">
        <v>42835.977777777778</v>
      </c>
      <c r="AI131" s="12">
        <v>183</v>
      </c>
      <c r="AJ131" s="12">
        <v>6</v>
      </c>
      <c r="AK131" s="12">
        <v>3.39E-2</v>
      </c>
      <c r="AL131" s="17">
        <v>11600</v>
      </c>
      <c r="AM131" s="17">
        <v>0.2832369942196532</v>
      </c>
      <c r="AN131" s="9"/>
      <c r="AO131" s="9"/>
      <c r="AP131" s="17">
        <v>31.93</v>
      </c>
      <c r="AQ131" s="17">
        <v>3815</v>
      </c>
      <c r="AR131" s="17">
        <v>0.27419354838709675</v>
      </c>
      <c r="AS131" s="17">
        <v>0.32900000000000001</v>
      </c>
      <c r="AT131" s="17">
        <v>0.29850746268656714</v>
      </c>
      <c r="AU131" s="12">
        <v>0.1076923076923077</v>
      </c>
      <c r="AV131" s="12">
        <v>0</v>
      </c>
      <c r="AX131" s="19">
        <v>91</v>
      </c>
      <c r="AY131" s="12">
        <v>22052426</v>
      </c>
      <c r="BA131" s="12">
        <v>0</v>
      </c>
      <c r="BD131" s="12">
        <v>0.2832369942196532</v>
      </c>
      <c r="BE131" s="12">
        <v>0.27419354838709675</v>
      </c>
      <c r="BF131" s="12">
        <v>0.29850746268656714</v>
      </c>
      <c r="BG131" s="12">
        <v>0.1076923076923077</v>
      </c>
      <c r="BH131" s="12">
        <v>3.6999999999999998E-2</v>
      </c>
      <c r="BI131" s="12">
        <v>0.32900000000000001</v>
      </c>
      <c r="BJ131" s="12">
        <v>1E-3</v>
      </c>
      <c r="BK131" s="12">
        <v>0.30199999999999999</v>
      </c>
      <c r="BL131" s="12">
        <v>749</v>
      </c>
      <c r="BM131" s="12">
        <v>-333</v>
      </c>
      <c r="BN131" s="12">
        <v>-711</v>
      </c>
      <c r="BO131" s="12">
        <v>972</v>
      </c>
      <c r="BP131" s="12">
        <v>-1771</v>
      </c>
      <c r="BQ131" s="12">
        <v>138</v>
      </c>
      <c r="BR131" s="12">
        <v>236</v>
      </c>
      <c r="BS131" s="12">
        <v>1223</v>
      </c>
      <c r="BT131" s="12">
        <v>0.42637404347228225</v>
      </c>
      <c r="BU131" s="12">
        <v>0.53974705392847555</v>
      </c>
      <c r="BV131" s="12">
        <v>0.48760416253324096</v>
      </c>
      <c r="BW131" s="12">
        <v>0.42169590136173724</v>
      </c>
      <c r="BX131" s="12">
        <v>4.9035731642979655E-2</v>
      </c>
      <c r="BY131" s="12">
        <v>1492</v>
      </c>
      <c r="BZ131" s="12">
        <v>0</v>
      </c>
      <c r="CB131" s="12">
        <v>5.4922279792746116E-2</v>
      </c>
      <c r="CC131" s="12">
        <v>18780</v>
      </c>
      <c r="CD131" s="12">
        <v>18700</v>
      </c>
      <c r="CE131" s="12">
        <v>5.1570509324899119</v>
      </c>
      <c r="CH131" s="22">
        <v>42835</v>
      </c>
      <c r="CI131">
        <v>175</v>
      </c>
      <c r="CJ131">
        <v>178</v>
      </c>
      <c r="CK131">
        <v>173</v>
      </c>
      <c r="CL131">
        <v>177</v>
      </c>
      <c r="CM131" s="22">
        <v>42836</v>
      </c>
      <c r="CN131">
        <v>184</v>
      </c>
      <c r="CO131">
        <v>185</v>
      </c>
      <c r="CP131">
        <v>170</v>
      </c>
      <c r="CQ131">
        <v>172</v>
      </c>
      <c r="CR131" s="22">
        <v>42837</v>
      </c>
      <c r="CS131">
        <v>171</v>
      </c>
      <c r="CT131">
        <v>171</v>
      </c>
      <c r="CU131">
        <v>161</v>
      </c>
      <c r="CV131">
        <v>166</v>
      </c>
    </row>
    <row r="132" spans="1:100">
      <c r="A132" s="22">
        <v>42835</v>
      </c>
      <c r="B132">
        <v>265</v>
      </c>
      <c r="C132">
        <v>330</v>
      </c>
      <c r="D132">
        <v>265</v>
      </c>
      <c r="E132">
        <v>307</v>
      </c>
      <c r="F132" s="23">
        <f t="shared" si="18"/>
        <v>0.15849056603773581</v>
      </c>
      <c r="G132" s="22">
        <v>42836</v>
      </c>
      <c r="H132">
        <v>335</v>
      </c>
      <c r="I132">
        <v>372</v>
      </c>
      <c r="J132">
        <v>315</v>
      </c>
      <c r="K132">
        <v>332</v>
      </c>
      <c r="L132" s="22">
        <v>42837</v>
      </c>
      <c r="M132">
        <v>380</v>
      </c>
      <c r="N132" s="4">
        <v>42836</v>
      </c>
      <c r="O132" s="3" t="s">
        <v>15</v>
      </c>
      <c r="P132" s="3">
        <v>6946</v>
      </c>
      <c r="Q132" s="3" t="s">
        <v>115</v>
      </c>
      <c r="R132" s="3" t="s">
        <v>17</v>
      </c>
      <c r="S132" s="3">
        <v>0.05</v>
      </c>
      <c r="T132" s="3">
        <v>2</v>
      </c>
      <c r="U132" s="3">
        <v>0</v>
      </c>
      <c r="V132" s="3">
        <v>2000</v>
      </c>
      <c r="W132">
        <v>335</v>
      </c>
      <c r="X132" s="4">
        <v>42837</v>
      </c>
      <c r="Y132">
        <v>332</v>
      </c>
      <c r="Z132" s="10">
        <f t="shared" si="19"/>
        <v>-6000</v>
      </c>
      <c r="AA132" s="10">
        <f t="shared" si="17"/>
        <v>6000</v>
      </c>
      <c r="AB132" t="str">
        <f t="shared" si="14"/>
        <v/>
      </c>
      <c r="AC132">
        <f t="shared" si="15"/>
        <v>-69200</v>
      </c>
      <c r="AD132">
        <f t="shared" si="16"/>
        <v>5.3459119496855445E-2</v>
      </c>
      <c r="AE132" s="15">
        <v>42837</v>
      </c>
      <c r="AF132" s="9">
        <v>9.29507506257643E-5</v>
      </c>
      <c r="AG132" s="12" t="s">
        <v>954</v>
      </c>
      <c r="AH132" s="20">
        <v>42835.988194444442</v>
      </c>
      <c r="AI132" s="12">
        <v>318</v>
      </c>
      <c r="AJ132" s="12">
        <v>11</v>
      </c>
      <c r="AK132" s="12">
        <v>3.5799999999999998E-2</v>
      </c>
      <c r="AL132" s="17">
        <v>4000</v>
      </c>
      <c r="AM132" s="17">
        <v>0.28846153846153844</v>
      </c>
      <c r="AN132" s="9"/>
      <c r="AO132" s="9"/>
      <c r="AP132" s="17">
        <v>0</v>
      </c>
      <c r="AQ132" s="17">
        <v>7358</v>
      </c>
      <c r="AR132" s="17">
        <v>0.80701754385964908</v>
      </c>
      <c r="AS132" s="17">
        <v>0.35399999999999998</v>
      </c>
      <c r="AT132" s="17">
        <v>0.85034013605442171</v>
      </c>
      <c r="AU132" s="12">
        <v>0.6983240223463687</v>
      </c>
      <c r="AV132" s="12">
        <v>0</v>
      </c>
      <c r="AY132" s="12">
        <v>28300000</v>
      </c>
      <c r="BA132" s="12">
        <v>1</v>
      </c>
      <c r="BD132" s="12">
        <v>0.28846153846153844</v>
      </c>
      <c r="BE132" s="12">
        <v>0.80701754385964908</v>
      </c>
      <c r="BF132" s="12">
        <v>0.85034013605442171</v>
      </c>
      <c r="BG132" s="12">
        <v>0.6983240223463687</v>
      </c>
      <c r="BH132" s="12">
        <v>7.0000000000000001E-3</v>
      </c>
      <c r="BI132" s="12">
        <v>0.35399999999999998</v>
      </c>
      <c r="BJ132" s="12" t="s">
        <v>968</v>
      </c>
      <c r="BK132" s="12">
        <v>0.58399999999999996</v>
      </c>
      <c r="BL132" s="12">
        <v>-1966</v>
      </c>
      <c r="BM132" s="12">
        <v>331</v>
      </c>
      <c r="BN132" s="12">
        <v>2270</v>
      </c>
      <c r="BO132" s="12">
        <v>2461</v>
      </c>
      <c r="BP132" s="12">
        <v>-52</v>
      </c>
      <c r="BQ132" s="12">
        <v>-428</v>
      </c>
      <c r="BR132" s="12">
        <v>-1574</v>
      </c>
      <c r="BS132" s="12">
        <v>1830</v>
      </c>
      <c r="BT132" s="12">
        <v>0.25752375286299617</v>
      </c>
      <c r="BU132" s="12">
        <v>0.66836525291561077</v>
      </c>
      <c r="BV132" s="12">
        <v>0.66497311566878714</v>
      </c>
      <c r="BW132" s="12">
        <v>0.54094272291662326</v>
      </c>
      <c r="BX132" s="12">
        <v>0.45806033786997835</v>
      </c>
      <c r="BY132" s="12">
        <v>1492</v>
      </c>
      <c r="BZ132" s="12">
        <v>1</v>
      </c>
      <c r="CB132" s="12">
        <v>5.4922279792746116E-2</v>
      </c>
      <c r="CC132" s="12">
        <v>18780</v>
      </c>
      <c r="CD132" s="12">
        <v>18700</v>
      </c>
      <c r="CE132" s="12">
        <v>5.2521770682148032</v>
      </c>
      <c r="CH132" s="22">
        <v>42835</v>
      </c>
      <c r="CI132">
        <v>265</v>
      </c>
      <c r="CJ132">
        <v>330</v>
      </c>
      <c r="CK132">
        <v>265</v>
      </c>
      <c r="CL132">
        <v>307</v>
      </c>
      <c r="CM132" s="22">
        <v>42836</v>
      </c>
      <c r="CN132">
        <v>335</v>
      </c>
      <c r="CO132">
        <v>372</v>
      </c>
      <c r="CP132">
        <v>315</v>
      </c>
      <c r="CQ132">
        <v>332</v>
      </c>
      <c r="CR132" s="22">
        <v>42837</v>
      </c>
      <c r="CS132">
        <v>380</v>
      </c>
      <c r="CT132">
        <v>407</v>
      </c>
      <c r="CU132">
        <v>353</v>
      </c>
      <c r="CV132">
        <v>404</v>
      </c>
    </row>
    <row r="133" spans="1:100">
      <c r="A133" s="22">
        <v>42835</v>
      </c>
      <c r="B133">
        <v>785</v>
      </c>
      <c r="C133">
        <v>785</v>
      </c>
      <c r="D133">
        <v>785</v>
      </c>
      <c r="E133">
        <v>785</v>
      </c>
      <c r="F133" s="23">
        <f t="shared" si="18"/>
        <v>0</v>
      </c>
      <c r="G133" s="22">
        <v>42836</v>
      </c>
      <c r="H133">
        <v>812</v>
      </c>
      <c r="I133">
        <v>827</v>
      </c>
      <c r="J133">
        <v>779</v>
      </c>
      <c r="K133">
        <v>803</v>
      </c>
      <c r="L133" s="22">
        <v>42837</v>
      </c>
      <c r="M133">
        <v>788</v>
      </c>
      <c r="N133" s="4">
        <v>42836</v>
      </c>
      <c r="O133" s="3" t="s">
        <v>15</v>
      </c>
      <c r="P133" s="3">
        <v>7879</v>
      </c>
      <c r="Q133" s="3" t="s">
        <v>116</v>
      </c>
      <c r="R133" s="3" t="s">
        <v>17</v>
      </c>
      <c r="S133" s="3">
        <v>0.05</v>
      </c>
      <c r="T133" s="3">
        <v>1</v>
      </c>
      <c r="U133" s="3">
        <v>0</v>
      </c>
      <c r="V133" s="3">
        <v>700</v>
      </c>
      <c r="W133">
        <v>812</v>
      </c>
      <c r="X133" s="4">
        <v>42837</v>
      </c>
      <c r="Y133">
        <v>803</v>
      </c>
      <c r="Z133" s="10">
        <f t="shared" si="19"/>
        <v>-6300</v>
      </c>
      <c r="AA133" s="10">
        <f t="shared" si="17"/>
        <v>6300</v>
      </c>
      <c r="AB133">
        <f t="shared" si="14"/>
        <v>-6300</v>
      </c>
      <c r="AC133">
        <f t="shared" si="15"/>
        <v>-75500</v>
      </c>
      <c r="AD133">
        <f t="shared" si="16"/>
        <v>7.9365079365079416E-2</v>
      </c>
      <c r="AE133" s="15">
        <v>42837</v>
      </c>
      <c r="AF133" s="9">
        <v>9.29507506257643E-5</v>
      </c>
      <c r="AG133" s="12" t="s">
        <v>954</v>
      </c>
      <c r="AH133" s="20">
        <v>42835.986111111109</v>
      </c>
      <c r="AI133" s="12">
        <v>882</v>
      </c>
      <c r="AJ133" s="12">
        <v>97</v>
      </c>
      <c r="AK133" s="12">
        <v>0.1236</v>
      </c>
      <c r="AL133" s="17">
        <v>2600</v>
      </c>
      <c r="AM133" s="17">
        <v>0.25255474452554744</v>
      </c>
      <c r="AN133" s="9"/>
      <c r="AO133" s="9"/>
      <c r="AP133" s="17">
        <v>1.23</v>
      </c>
      <c r="AQ133" s="17">
        <v>11877</v>
      </c>
      <c r="AR133" s="17">
        <v>0.25110132158590309</v>
      </c>
      <c r="AS133" s="17">
        <v>6.2E-2</v>
      </c>
      <c r="AT133" s="17">
        <v>0.66067864271457089</v>
      </c>
      <c r="AU133" s="12">
        <v>0.68864468864468864</v>
      </c>
      <c r="AV133" s="12">
        <v>2.48</v>
      </c>
      <c r="AY133" s="12">
        <v>17339200</v>
      </c>
      <c r="BA133" s="12">
        <v>1</v>
      </c>
      <c r="BD133" s="12">
        <v>0.25255474452554744</v>
      </c>
      <c r="BE133" s="12">
        <v>0.25110132158590309</v>
      </c>
      <c r="BF133" s="12">
        <v>0.66067864271457089</v>
      </c>
      <c r="BG133" s="12">
        <v>0.68864468864468864</v>
      </c>
      <c r="BH133" s="12">
        <v>2.8000000000000001E-2</v>
      </c>
      <c r="BI133" s="12">
        <v>6.2E-2</v>
      </c>
      <c r="BJ133" s="12">
        <v>0</v>
      </c>
      <c r="BK133" s="12">
        <v>0.60199999999999998</v>
      </c>
      <c r="BL133" s="12">
        <v>4763</v>
      </c>
      <c r="BM133" s="12">
        <v>184</v>
      </c>
      <c r="BN133" s="12">
        <v>-961</v>
      </c>
      <c r="BO133" s="12">
        <v>11405</v>
      </c>
      <c r="BP133" s="12">
        <v>3229</v>
      </c>
      <c r="BQ133" s="12">
        <v>-2525</v>
      </c>
      <c r="BR133" s="12">
        <v>-43</v>
      </c>
      <c r="BS133" s="12">
        <v>7419</v>
      </c>
      <c r="BT133" s="12">
        <v>0.25752375286299617</v>
      </c>
      <c r="BU133" s="12">
        <v>0.66836525291561077</v>
      </c>
      <c r="BV133" s="12">
        <v>0.66497311566878714</v>
      </c>
      <c r="BW133" s="12">
        <v>0.54094272291662326</v>
      </c>
      <c r="BX133" s="12">
        <v>0.45806033786997835</v>
      </c>
      <c r="BY133" s="12">
        <v>1492</v>
      </c>
      <c r="BZ133" s="12">
        <v>1</v>
      </c>
      <c r="CB133" s="12">
        <v>5.4922279792746116E-2</v>
      </c>
      <c r="CC133" s="12">
        <v>18780</v>
      </c>
      <c r="CD133" s="12">
        <v>18700</v>
      </c>
      <c r="CE133" s="12">
        <v>4.5984024239085519</v>
      </c>
      <c r="CH133" s="22">
        <v>42835</v>
      </c>
      <c r="CI133">
        <v>785</v>
      </c>
      <c r="CJ133">
        <v>785</v>
      </c>
      <c r="CK133">
        <v>785</v>
      </c>
      <c r="CL133">
        <v>785</v>
      </c>
      <c r="CM133" s="22">
        <v>42836</v>
      </c>
      <c r="CN133">
        <v>812</v>
      </c>
      <c r="CO133">
        <v>827</v>
      </c>
      <c r="CP133">
        <v>779</v>
      </c>
      <c r="CQ133">
        <v>803</v>
      </c>
      <c r="CR133" s="22">
        <v>42837</v>
      </c>
      <c r="CS133">
        <v>788</v>
      </c>
      <c r="CT133">
        <v>797</v>
      </c>
      <c r="CU133">
        <v>770</v>
      </c>
      <c r="CV133">
        <v>780</v>
      </c>
    </row>
    <row r="134" spans="1:100">
      <c r="A134" s="22">
        <v>42835</v>
      </c>
      <c r="B134">
        <v>417</v>
      </c>
      <c r="C134">
        <v>451</v>
      </c>
      <c r="D134">
        <v>417</v>
      </c>
      <c r="E134">
        <v>443</v>
      </c>
      <c r="F134" s="23">
        <f t="shared" si="18"/>
        <v>6.2350119904076795E-2</v>
      </c>
      <c r="G134" s="22">
        <v>42836</v>
      </c>
      <c r="H134">
        <v>490</v>
      </c>
      <c r="I134">
        <v>504</v>
      </c>
      <c r="J134">
        <v>465</v>
      </c>
      <c r="K134">
        <v>489</v>
      </c>
      <c r="L134" s="22">
        <v>42837</v>
      </c>
      <c r="M134">
        <v>497</v>
      </c>
      <c r="N134" s="4">
        <v>42836</v>
      </c>
      <c r="O134" s="3" t="s">
        <v>15</v>
      </c>
      <c r="P134" s="3">
        <v>6911</v>
      </c>
      <c r="Q134" s="3" t="s">
        <v>117</v>
      </c>
      <c r="R134" s="3" t="s">
        <v>17</v>
      </c>
      <c r="S134" s="3">
        <v>0.05</v>
      </c>
      <c r="T134" s="3">
        <v>1</v>
      </c>
      <c r="U134" s="3">
        <v>0</v>
      </c>
      <c r="V134" s="3">
        <v>1200</v>
      </c>
      <c r="W134">
        <v>490</v>
      </c>
      <c r="X134" s="4">
        <v>42837</v>
      </c>
      <c r="Y134">
        <v>489</v>
      </c>
      <c r="Z134" s="10">
        <f t="shared" si="19"/>
        <v>-1200</v>
      </c>
      <c r="AA134" s="10">
        <f t="shared" si="17"/>
        <v>1200</v>
      </c>
      <c r="AB134">
        <f t="shared" si="14"/>
        <v>-1200</v>
      </c>
      <c r="AC134">
        <f t="shared" si="15"/>
        <v>-76700</v>
      </c>
      <c r="AD134">
        <f t="shared" si="16"/>
        <v>1.8711018711018657E-2</v>
      </c>
      <c r="AE134" s="15">
        <v>42837</v>
      </c>
      <c r="AF134" s="9">
        <v>9.29507506257643E-5</v>
      </c>
      <c r="AG134" s="12" t="s">
        <v>962</v>
      </c>
      <c r="AH134" s="20">
        <v>42835.882638888892</v>
      </c>
      <c r="AI134" s="12">
        <v>481</v>
      </c>
      <c r="AJ134" s="12">
        <v>38</v>
      </c>
      <c r="AK134" s="12">
        <v>8.5800000000000001E-2</v>
      </c>
      <c r="AL134" s="17">
        <v>1700</v>
      </c>
      <c r="AM134" s="17">
        <v>0.28398058252427183</v>
      </c>
      <c r="AN134" s="9"/>
      <c r="AO134" s="17">
        <v>0</v>
      </c>
      <c r="AP134" s="17">
        <v>4.5199999999999996</v>
      </c>
      <c r="AQ134" s="17">
        <v>16122</v>
      </c>
      <c r="AR134" s="17">
        <v>0.58823529411764708</v>
      </c>
      <c r="AS134" s="17">
        <v>0.187</v>
      </c>
      <c r="AT134" s="17">
        <v>0.58823529411764708</v>
      </c>
      <c r="AU134" s="12">
        <v>0.22900763358778625</v>
      </c>
      <c r="AV134" s="12">
        <v>0</v>
      </c>
      <c r="AY134" s="12">
        <v>39131000</v>
      </c>
      <c r="BA134" s="12">
        <v>0.91666666666666663</v>
      </c>
      <c r="BD134" s="12">
        <v>0.28398058252427183</v>
      </c>
      <c r="BE134" s="12">
        <v>0.58823529411764708</v>
      </c>
      <c r="BF134" s="12">
        <v>0.58823529411764708</v>
      </c>
      <c r="BG134" s="12">
        <v>0.22900763358778625</v>
      </c>
      <c r="BH134" s="12">
        <v>3.4000000000000002E-2</v>
      </c>
      <c r="BI134" s="12">
        <v>0.187</v>
      </c>
      <c r="BJ134" s="12">
        <v>3.2000000000000001E-2</v>
      </c>
      <c r="BK134" s="12">
        <v>0.75900000000000001</v>
      </c>
      <c r="BL134" s="12">
        <v>384</v>
      </c>
      <c r="BM134" s="12">
        <v>-2668</v>
      </c>
      <c r="BN134" s="12">
        <v>2139</v>
      </c>
      <c r="BO134" s="12">
        <v>503</v>
      </c>
      <c r="BP134" s="12">
        <v>-4002</v>
      </c>
      <c r="BQ134" s="12">
        <v>-3477</v>
      </c>
      <c r="BR134" s="12">
        <v>3554</v>
      </c>
      <c r="BS134" s="12">
        <v>608</v>
      </c>
      <c r="BT134" s="12">
        <v>0.20229438725704685</v>
      </c>
      <c r="BU134" s="12">
        <v>0.71310722641267454</v>
      </c>
      <c r="BV134" s="12">
        <v>0.72113313099410936</v>
      </c>
      <c r="BW134" s="12">
        <v>0.61271215264140988</v>
      </c>
      <c r="BX134" s="12">
        <v>0.35374484811476276</v>
      </c>
      <c r="BY134" s="12">
        <v>1492</v>
      </c>
      <c r="BZ134" s="12">
        <v>0.91666666666666663</v>
      </c>
      <c r="CB134" s="12">
        <v>5.4922279792746116E-2</v>
      </c>
      <c r="CC134" s="12">
        <v>18780</v>
      </c>
      <c r="CD134" s="12">
        <v>18700</v>
      </c>
      <c r="CE134" s="12">
        <v>5.1705898516211759</v>
      </c>
      <c r="CH134" s="22">
        <v>42835</v>
      </c>
      <c r="CI134">
        <v>417</v>
      </c>
      <c r="CJ134">
        <v>451</v>
      </c>
      <c r="CK134">
        <v>417</v>
      </c>
      <c r="CL134">
        <v>443</v>
      </c>
      <c r="CM134" s="22">
        <v>42836</v>
      </c>
      <c r="CN134">
        <v>490</v>
      </c>
      <c r="CO134">
        <v>504</v>
      </c>
      <c r="CP134">
        <v>465</v>
      </c>
      <c r="CQ134">
        <v>489</v>
      </c>
      <c r="CR134" s="22">
        <v>42837</v>
      </c>
      <c r="CS134">
        <v>497</v>
      </c>
      <c r="CT134">
        <v>514</v>
      </c>
      <c r="CU134">
        <v>468</v>
      </c>
      <c r="CV134">
        <v>479</v>
      </c>
    </row>
    <row r="135" spans="1:100">
      <c r="A135" s="22">
        <v>42835</v>
      </c>
      <c r="B135">
        <v>1113</v>
      </c>
      <c r="C135">
        <v>1134</v>
      </c>
      <c r="D135">
        <v>1113</v>
      </c>
      <c r="E135">
        <v>1125</v>
      </c>
      <c r="F135" s="23">
        <f t="shared" si="18"/>
        <v>1.0781671159029615E-2</v>
      </c>
      <c r="G135" s="22">
        <v>42836</v>
      </c>
      <c r="H135">
        <v>1155</v>
      </c>
      <c r="I135">
        <v>1200</v>
      </c>
      <c r="J135">
        <v>1136</v>
      </c>
      <c r="K135">
        <v>1141</v>
      </c>
      <c r="L135" s="22">
        <v>42837</v>
      </c>
      <c r="M135">
        <v>1137</v>
      </c>
      <c r="N135" s="4">
        <v>42836</v>
      </c>
      <c r="O135" s="3" t="s">
        <v>15</v>
      </c>
      <c r="P135" s="3">
        <v>6677</v>
      </c>
      <c r="Q135" s="3" t="s">
        <v>118</v>
      </c>
      <c r="R135" s="3" t="s">
        <v>17</v>
      </c>
      <c r="S135" s="3">
        <v>0.05</v>
      </c>
      <c r="T135" s="3">
        <v>2</v>
      </c>
      <c r="U135" s="3">
        <v>0</v>
      </c>
      <c r="V135" s="3">
        <v>500</v>
      </c>
      <c r="W135">
        <v>1155</v>
      </c>
      <c r="X135" s="4">
        <v>42837</v>
      </c>
      <c r="Y135">
        <v>1141</v>
      </c>
      <c r="Z135" s="10">
        <f t="shared" si="19"/>
        <v>-7000</v>
      </c>
      <c r="AA135" s="10">
        <f t="shared" si="17"/>
        <v>7000</v>
      </c>
      <c r="AB135" t="str">
        <f t="shared" si="14"/>
        <v/>
      </c>
      <c r="AC135">
        <f t="shared" si="15"/>
        <v>-76700</v>
      </c>
      <c r="AD135">
        <f t="shared" si="16"/>
        <v>2.1186440677966156E-2</v>
      </c>
      <c r="AE135" s="15">
        <v>42837</v>
      </c>
      <c r="AF135" s="9">
        <v>9.29507506257643E-5</v>
      </c>
      <c r="AG135" s="12" t="s">
        <v>960</v>
      </c>
      <c r="AH135" s="20">
        <v>42835.872916666667</v>
      </c>
      <c r="AI135" s="12">
        <v>1180</v>
      </c>
      <c r="AJ135" s="12">
        <v>55</v>
      </c>
      <c r="AK135" s="12">
        <v>4.8899999999999999E-2</v>
      </c>
      <c r="AL135" s="17">
        <v>1100</v>
      </c>
      <c r="AM135" s="17">
        <v>0.48392857142857143</v>
      </c>
      <c r="AN135" s="9"/>
      <c r="AO135" s="9"/>
      <c r="AP135" s="17">
        <v>0</v>
      </c>
      <c r="AQ135" s="17">
        <v>12733</v>
      </c>
      <c r="AR135" s="17">
        <v>0.48442906574394462</v>
      </c>
      <c r="AS135" s="17">
        <v>0.28199999999999997</v>
      </c>
      <c r="AT135" s="17">
        <v>0.62134688691232531</v>
      </c>
      <c r="AU135" s="12">
        <v>0.43848354792560801</v>
      </c>
      <c r="AV135" s="12">
        <v>1.34</v>
      </c>
      <c r="AX135" s="19">
        <v>86</v>
      </c>
      <c r="AY135" s="12">
        <v>11368400</v>
      </c>
      <c r="BA135" s="12">
        <v>0.1984126984126984</v>
      </c>
      <c r="BD135" s="12">
        <v>0.48392857142857143</v>
      </c>
      <c r="BE135" s="12">
        <v>0.48442906574394462</v>
      </c>
      <c r="BF135" s="12">
        <v>0.62134688691232531</v>
      </c>
      <c r="BG135" s="12">
        <v>0.43848354792560801</v>
      </c>
      <c r="BH135" s="12">
        <v>6.0000000000000001E-3</v>
      </c>
      <c r="BI135" s="12">
        <v>0.28199999999999997</v>
      </c>
      <c r="BJ135" s="12">
        <v>0</v>
      </c>
      <c r="BK135" s="12">
        <v>0.374</v>
      </c>
      <c r="BL135" s="12">
        <v>3884</v>
      </c>
      <c r="BM135" s="12">
        <v>-270</v>
      </c>
      <c r="BN135" s="12">
        <v>-2601</v>
      </c>
      <c r="BO135" s="12">
        <v>4370</v>
      </c>
      <c r="BP135" s="12">
        <v>4212</v>
      </c>
      <c r="BQ135" s="12">
        <v>-1434</v>
      </c>
      <c r="BR135" s="12">
        <v>-2323</v>
      </c>
      <c r="BS135" s="12">
        <v>3056</v>
      </c>
      <c r="BT135" s="12">
        <v>0.33874666152167493</v>
      </c>
      <c r="BU135" s="12">
        <v>0.62044739859542453</v>
      </c>
      <c r="BV135" s="12">
        <v>0.61303593867478856</v>
      </c>
      <c r="BW135" s="12">
        <v>0.49438769781129382</v>
      </c>
      <c r="BX135" s="12">
        <v>0.44353209331475668</v>
      </c>
      <c r="BY135" s="12">
        <v>1492</v>
      </c>
      <c r="BZ135" s="12">
        <v>0.1984126984126984</v>
      </c>
      <c r="CB135" s="12">
        <v>5.4922279792746116E-2</v>
      </c>
      <c r="CC135" s="12">
        <v>18780</v>
      </c>
      <c r="CD135" s="12">
        <v>18700</v>
      </c>
      <c r="CE135" s="12">
        <v>8.8111522911051203</v>
      </c>
      <c r="CH135" s="22">
        <v>42835</v>
      </c>
      <c r="CI135">
        <v>1113</v>
      </c>
      <c r="CJ135">
        <v>1134</v>
      </c>
      <c r="CK135">
        <v>1113</v>
      </c>
      <c r="CL135">
        <v>1125</v>
      </c>
      <c r="CM135" s="22">
        <v>42836</v>
      </c>
      <c r="CN135">
        <v>1155</v>
      </c>
      <c r="CO135">
        <v>1200</v>
      </c>
      <c r="CP135">
        <v>1136</v>
      </c>
      <c r="CQ135">
        <v>1141</v>
      </c>
      <c r="CR135" s="22">
        <v>42837</v>
      </c>
      <c r="CS135">
        <v>1137</v>
      </c>
      <c r="CT135">
        <v>1137</v>
      </c>
      <c r="CU135">
        <v>1105</v>
      </c>
      <c r="CV135">
        <v>1110</v>
      </c>
    </row>
    <row r="136" spans="1:100">
      <c r="A136" s="22">
        <v>42835</v>
      </c>
      <c r="B136">
        <v>2195</v>
      </c>
      <c r="C136">
        <v>2198</v>
      </c>
      <c r="D136">
        <v>2189</v>
      </c>
      <c r="E136">
        <v>2192</v>
      </c>
      <c r="F136" s="23">
        <f t="shared" si="18"/>
        <v>-1.3667425968109104E-3</v>
      </c>
      <c r="G136" s="22">
        <v>42836</v>
      </c>
      <c r="H136">
        <v>2195</v>
      </c>
      <c r="I136">
        <v>2199</v>
      </c>
      <c r="J136">
        <v>2192</v>
      </c>
      <c r="K136">
        <v>2197</v>
      </c>
      <c r="L136" s="22">
        <v>42837</v>
      </c>
      <c r="M136">
        <v>2191</v>
      </c>
      <c r="N136" s="4">
        <v>42836</v>
      </c>
      <c r="O136" s="3" t="s">
        <v>15</v>
      </c>
      <c r="P136" s="3">
        <v>7605</v>
      </c>
      <c r="Q136" s="3" t="s">
        <v>119</v>
      </c>
      <c r="R136" s="3" t="s">
        <v>17</v>
      </c>
      <c r="S136" s="3">
        <v>0.05</v>
      </c>
      <c r="T136" s="3">
        <v>2</v>
      </c>
      <c r="U136" s="3">
        <v>0</v>
      </c>
      <c r="V136" s="3">
        <v>300</v>
      </c>
      <c r="W136">
        <v>2195</v>
      </c>
      <c r="X136" s="4">
        <v>42837</v>
      </c>
      <c r="Y136">
        <v>2197</v>
      </c>
      <c r="Z136" s="10">
        <f t="shared" si="19"/>
        <v>600</v>
      </c>
      <c r="AA136" s="10">
        <f t="shared" si="17"/>
        <v>600</v>
      </c>
      <c r="AB136" t="str">
        <f t="shared" si="14"/>
        <v/>
      </c>
      <c r="AC136">
        <f t="shared" si="15"/>
        <v>-76700</v>
      </c>
      <c r="AD136">
        <f t="shared" si="16"/>
        <v>3.6012296881862138E-2</v>
      </c>
      <c r="AE136" s="15">
        <v>42837</v>
      </c>
      <c r="AF136" s="9">
        <v>9.29507506257643E-5</v>
      </c>
      <c r="AG136" s="12" t="s">
        <v>962</v>
      </c>
      <c r="AH136" s="20">
        <v>42835.824999999997</v>
      </c>
      <c r="AI136" s="12">
        <v>2277</v>
      </c>
      <c r="AJ136" s="12">
        <v>85</v>
      </c>
      <c r="AK136" s="12">
        <v>3.8800000000000001E-2</v>
      </c>
      <c r="AL136" s="17">
        <v>1000</v>
      </c>
      <c r="AM136" s="17">
        <v>0.18755718206770358</v>
      </c>
      <c r="AN136" s="9"/>
      <c r="AO136" s="9"/>
      <c r="AP136" s="17">
        <v>15.38</v>
      </c>
      <c r="AQ136" s="17">
        <v>22920</v>
      </c>
      <c r="AR136" s="17">
        <v>0.44817073170731708</v>
      </c>
      <c r="AS136" s="17">
        <v>0.15</v>
      </c>
      <c r="AT136" s="17">
        <v>0.66104868913857673</v>
      </c>
      <c r="AU136" s="12">
        <v>0.66104868913857673</v>
      </c>
      <c r="AV136" s="12">
        <v>1.37</v>
      </c>
      <c r="AY136" s="12">
        <v>10485000</v>
      </c>
      <c r="BA136" s="12">
        <v>7.1428571428571425E-2</v>
      </c>
      <c r="BD136" s="12">
        <v>0.18755718206770358</v>
      </c>
      <c r="BE136" s="12">
        <v>0.44817073170731708</v>
      </c>
      <c r="BF136" s="12">
        <v>0.66104868913857673</v>
      </c>
      <c r="BG136" s="12">
        <v>0.66104868913857673</v>
      </c>
      <c r="BH136" s="12">
        <v>8.5000000000000006E-2</v>
      </c>
      <c r="BI136" s="12">
        <v>0.15</v>
      </c>
      <c r="BJ136" s="12">
        <v>5.8000000000000003E-2</v>
      </c>
      <c r="BK136" s="12">
        <v>0.71</v>
      </c>
      <c r="BL136" s="12">
        <v>198</v>
      </c>
      <c r="BM136" s="12">
        <v>-640</v>
      </c>
      <c r="BN136" s="12">
        <v>193</v>
      </c>
      <c r="BO136" s="12">
        <v>310</v>
      </c>
      <c r="BP136" s="12">
        <v>1167</v>
      </c>
      <c r="BQ136" s="12">
        <v>-2467</v>
      </c>
      <c r="BR136" s="12">
        <v>1445</v>
      </c>
      <c r="BS136" s="12">
        <v>559</v>
      </c>
      <c r="BT136" s="12">
        <v>0.20229438725704685</v>
      </c>
      <c r="BU136" s="12">
        <v>0.71310722641267454</v>
      </c>
      <c r="BV136" s="12">
        <v>0.72113313099410936</v>
      </c>
      <c r="BW136" s="12">
        <v>0.61271215264140988</v>
      </c>
      <c r="BX136" s="12">
        <v>0.35374484811476276</v>
      </c>
      <c r="BY136" s="12">
        <v>1492</v>
      </c>
      <c r="BZ136" s="12">
        <v>7.1428571428571425E-2</v>
      </c>
      <c r="CB136" s="12">
        <v>5.4922279792746116E-2</v>
      </c>
      <c r="CC136" s="12">
        <v>18780</v>
      </c>
      <c r="CD136" s="12">
        <v>18700</v>
      </c>
      <c r="CE136" s="12">
        <v>3.4149562395346029</v>
      </c>
      <c r="CH136" s="22">
        <v>42835</v>
      </c>
      <c r="CI136">
        <v>2195</v>
      </c>
      <c r="CJ136">
        <v>2198</v>
      </c>
      <c r="CK136">
        <v>2189</v>
      </c>
      <c r="CL136">
        <v>2192</v>
      </c>
      <c r="CM136" s="22">
        <v>42836</v>
      </c>
      <c r="CN136">
        <v>2195</v>
      </c>
      <c r="CO136">
        <v>2199</v>
      </c>
      <c r="CP136">
        <v>2192</v>
      </c>
      <c r="CQ136">
        <v>2197</v>
      </c>
      <c r="CR136" s="22">
        <v>42837</v>
      </c>
      <c r="CS136">
        <v>2191</v>
      </c>
      <c r="CT136">
        <v>2194</v>
      </c>
      <c r="CU136">
        <v>2160</v>
      </c>
      <c r="CV136">
        <v>2163</v>
      </c>
    </row>
    <row r="137" spans="1:100">
      <c r="A137" s="22">
        <v>42836</v>
      </c>
      <c r="B137">
        <v>230.4</v>
      </c>
      <c r="C137">
        <v>232.9</v>
      </c>
      <c r="D137">
        <v>214.5</v>
      </c>
      <c r="E137">
        <v>223.5</v>
      </c>
      <c r="F137" s="23">
        <f t="shared" si="18"/>
        <v>-2.9947916666666741E-2</v>
      </c>
      <c r="G137" s="22">
        <v>42837</v>
      </c>
      <c r="H137">
        <v>218</v>
      </c>
      <c r="I137">
        <v>229.2</v>
      </c>
      <c r="J137">
        <v>215.4</v>
      </c>
      <c r="K137">
        <v>221.2</v>
      </c>
      <c r="L137" s="22">
        <v>42838</v>
      </c>
      <c r="M137">
        <v>215.9</v>
      </c>
      <c r="N137" s="4">
        <v>42837</v>
      </c>
      <c r="O137" s="3" t="s">
        <v>11</v>
      </c>
      <c r="P137" s="3">
        <v>6502</v>
      </c>
      <c r="Q137" s="3" t="s">
        <v>121</v>
      </c>
      <c r="R137" s="3" t="s">
        <v>13</v>
      </c>
      <c r="S137" s="3">
        <v>0.05</v>
      </c>
      <c r="T137" s="3">
        <v>1</v>
      </c>
      <c r="U137" s="3">
        <v>0</v>
      </c>
      <c r="V137" s="3">
        <v>3000</v>
      </c>
      <c r="W137">
        <v>218</v>
      </c>
      <c r="X137" s="4">
        <v>42838</v>
      </c>
      <c r="Y137">
        <v>221.2</v>
      </c>
      <c r="Z137" s="10">
        <f t="shared" si="19"/>
        <v>9599.9999999999654</v>
      </c>
      <c r="AA137" s="10">
        <f t="shared" si="17"/>
        <v>9599.9999999999654</v>
      </c>
      <c r="AB137" t="str">
        <f t="shared" si="14"/>
        <v/>
      </c>
      <c r="AC137">
        <f t="shared" si="15"/>
        <v>-76700</v>
      </c>
      <c r="AD137">
        <f t="shared" si="16"/>
        <v>9.2592592592593004E-3</v>
      </c>
      <c r="AE137" s="15">
        <v>42838</v>
      </c>
      <c r="AF137" s="9">
        <v>-3.252973905534251E-4</v>
      </c>
      <c r="AG137" s="12" t="s">
        <v>962</v>
      </c>
      <c r="AH137" s="20">
        <v>42836.996527777781</v>
      </c>
      <c r="AI137" s="12">
        <v>216</v>
      </c>
      <c r="AJ137" s="12">
        <v>-7.5</v>
      </c>
      <c r="AK137" s="12">
        <v>-3.3599999999999998E-2</v>
      </c>
      <c r="AL137" s="17">
        <v>247000</v>
      </c>
      <c r="AM137" s="17">
        <v>0.5981481481481481</v>
      </c>
      <c r="AN137" s="17">
        <v>-1</v>
      </c>
      <c r="AO137" s="17">
        <v>0.15</v>
      </c>
      <c r="AP137" s="17">
        <v>1.06</v>
      </c>
      <c r="AQ137" s="17">
        <v>915322</v>
      </c>
      <c r="AR137" s="17">
        <v>0.12786002691790041</v>
      </c>
      <c r="AS137" s="17">
        <v>0.28799999999999998</v>
      </c>
      <c r="AT137" s="17">
        <v>0.12786002691790041</v>
      </c>
      <c r="AU137" s="12">
        <v>0.16052631578947368</v>
      </c>
      <c r="AV137" s="12">
        <v>0</v>
      </c>
      <c r="AY137" s="12">
        <v>4237602026</v>
      </c>
      <c r="BA137" s="12">
        <v>0.65051903114186826</v>
      </c>
      <c r="BB137" s="12">
        <v>0</v>
      </c>
      <c r="BC137" s="15">
        <v>42835</v>
      </c>
      <c r="BD137" s="12">
        <v>0.5981481481481481</v>
      </c>
      <c r="BE137" s="12">
        <v>0.12786002691790041</v>
      </c>
      <c r="BF137" s="12">
        <v>0.12786002691790041</v>
      </c>
      <c r="BG137" s="12">
        <v>0.16052631578947368</v>
      </c>
      <c r="BH137" s="12">
        <v>0.26400000000000001</v>
      </c>
      <c r="BI137" s="12">
        <v>0.28799999999999998</v>
      </c>
      <c r="BJ137" s="12">
        <v>3.3000000000000002E-2</v>
      </c>
      <c r="BK137" s="12">
        <v>0.245</v>
      </c>
      <c r="BL137" s="12">
        <v>1323</v>
      </c>
      <c r="BM137" s="12">
        <v>-1963</v>
      </c>
      <c r="BN137" s="12">
        <v>417</v>
      </c>
      <c r="BO137" s="12">
        <v>2091</v>
      </c>
      <c r="BP137" s="12">
        <v>3349</v>
      </c>
      <c r="BQ137" s="12">
        <v>-3772</v>
      </c>
      <c r="BR137" s="12">
        <v>-2</v>
      </c>
      <c r="BS137" s="12">
        <v>2143</v>
      </c>
      <c r="BY137" s="12">
        <v>1484</v>
      </c>
      <c r="BZ137" s="12">
        <v>0.65051903114186826</v>
      </c>
      <c r="CB137" s="12">
        <v>5.4922279792746116E-2</v>
      </c>
      <c r="CC137" s="12">
        <v>18700</v>
      </c>
      <c r="CD137" s="12">
        <v>18610</v>
      </c>
      <c r="CE137" s="12">
        <v>10.890810621942697</v>
      </c>
      <c r="CH137" s="22">
        <v>42836</v>
      </c>
      <c r="CI137">
        <v>230.4</v>
      </c>
      <c r="CJ137">
        <v>232.9</v>
      </c>
      <c r="CK137">
        <v>214.5</v>
      </c>
      <c r="CL137">
        <v>223.5</v>
      </c>
      <c r="CM137" s="22">
        <v>42837</v>
      </c>
      <c r="CN137">
        <v>218</v>
      </c>
      <c r="CO137">
        <v>229.2</v>
      </c>
      <c r="CP137">
        <v>215.4</v>
      </c>
      <c r="CQ137">
        <v>221.2</v>
      </c>
      <c r="CR137" s="22">
        <v>42838</v>
      </c>
      <c r="CS137">
        <v>215.9</v>
      </c>
      <c r="CT137">
        <v>226.3</v>
      </c>
      <c r="CU137">
        <v>209</v>
      </c>
      <c r="CV137">
        <v>210.1</v>
      </c>
    </row>
    <row r="138" spans="1:100">
      <c r="A138" s="22">
        <v>42836</v>
      </c>
      <c r="B138">
        <v>382</v>
      </c>
      <c r="C138">
        <v>383</v>
      </c>
      <c r="D138">
        <v>350</v>
      </c>
      <c r="E138">
        <v>365</v>
      </c>
      <c r="F138" s="23">
        <f t="shared" si="18"/>
        <v>-4.450261780104714E-2</v>
      </c>
      <c r="G138" s="22">
        <v>42837</v>
      </c>
      <c r="H138">
        <v>352</v>
      </c>
      <c r="I138">
        <v>394</v>
      </c>
      <c r="J138">
        <v>351</v>
      </c>
      <c r="K138">
        <v>379</v>
      </c>
      <c r="L138" s="22">
        <v>42838</v>
      </c>
      <c r="M138">
        <v>375</v>
      </c>
      <c r="N138" s="4">
        <v>42837</v>
      </c>
      <c r="O138" s="3" t="s">
        <v>11</v>
      </c>
      <c r="P138" s="3">
        <v>6753</v>
      </c>
      <c r="Q138" s="3" t="s">
        <v>110</v>
      </c>
      <c r="R138" s="3" t="s">
        <v>13</v>
      </c>
      <c r="S138" s="3">
        <v>0.05</v>
      </c>
      <c r="T138" s="3">
        <v>1</v>
      </c>
      <c r="U138" s="3">
        <v>0</v>
      </c>
      <c r="V138" s="3">
        <v>2000</v>
      </c>
      <c r="W138">
        <v>352</v>
      </c>
      <c r="X138" s="4">
        <v>42838</v>
      </c>
      <c r="Y138">
        <v>379</v>
      </c>
      <c r="Z138" s="10">
        <f t="shared" si="19"/>
        <v>54000</v>
      </c>
      <c r="AA138" s="10">
        <f t="shared" si="17"/>
        <v>54000</v>
      </c>
      <c r="AB138" t="str">
        <f t="shared" si="14"/>
        <v/>
      </c>
      <c r="AC138">
        <f t="shared" si="15"/>
        <v>-76700</v>
      </c>
      <c r="AD138">
        <f t="shared" si="16"/>
        <v>0</v>
      </c>
      <c r="AE138" s="15">
        <v>42838</v>
      </c>
      <c r="AF138" s="9">
        <v>-3.252973905534251E-4</v>
      </c>
      <c r="AG138" s="12" t="s">
        <v>954</v>
      </c>
      <c r="AH138" s="20">
        <v>42836.99722222222</v>
      </c>
      <c r="AI138" s="12">
        <v>352</v>
      </c>
      <c r="AJ138" s="12">
        <v>-13</v>
      </c>
      <c r="AK138" s="12">
        <v>-3.56E-2</v>
      </c>
      <c r="AL138" s="17">
        <v>227000</v>
      </c>
      <c r="AM138" s="17">
        <v>0.5021929824561403</v>
      </c>
      <c r="AN138" s="17">
        <v>1</v>
      </c>
      <c r="AO138" s="9"/>
      <c r="AP138" s="17">
        <v>130.66999999999999</v>
      </c>
      <c r="AQ138" s="17">
        <v>2272324</v>
      </c>
      <c r="AR138" s="17">
        <v>0.87027027027027026</v>
      </c>
      <c r="AS138" s="17">
        <v>0.32</v>
      </c>
      <c r="AT138" s="17">
        <v>0.8848920863309353</v>
      </c>
      <c r="AU138" s="12">
        <v>0.8848920863309353</v>
      </c>
      <c r="AV138" s="12">
        <v>0</v>
      </c>
      <c r="AW138" s="12">
        <v>71.7</v>
      </c>
      <c r="AY138" s="12">
        <v>4983165584</v>
      </c>
      <c r="BA138" s="12">
        <v>0.10526315789473684</v>
      </c>
      <c r="BB138" s="12">
        <v>0</v>
      </c>
      <c r="BC138" s="15">
        <v>42824</v>
      </c>
      <c r="BD138" s="12">
        <v>0.5021929824561403</v>
      </c>
      <c r="BE138" s="12">
        <v>0.87027027027027026</v>
      </c>
      <c r="BF138" s="12">
        <v>0.8848920863309353</v>
      </c>
      <c r="BG138" s="12">
        <v>0.8848920863309353</v>
      </c>
      <c r="BH138" s="12">
        <v>0.18</v>
      </c>
      <c r="BI138" s="12">
        <v>0.32</v>
      </c>
      <c r="BJ138" s="12">
        <v>2.1000000000000001E-2</v>
      </c>
      <c r="BK138" s="12">
        <v>0.308</v>
      </c>
      <c r="BL138" s="12">
        <v>-810</v>
      </c>
      <c r="BM138" s="12">
        <v>71</v>
      </c>
      <c r="BN138" s="12">
        <v>516</v>
      </c>
      <c r="BO138" s="12">
        <v>1878</v>
      </c>
      <c r="BP138" s="12">
        <v>-1433</v>
      </c>
      <c r="BQ138" s="12">
        <v>-1595</v>
      </c>
      <c r="BR138" s="12">
        <v>2563</v>
      </c>
      <c r="BS138" s="12">
        <v>1937</v>
      </c>
      <c r="BT138" s="12">
        <v>0.25752375286299617</v>
      </c>
      <c r="BU138" s="12">
        <v>0.66836525291561077</v>
      </c>
      <c r="BV138" s="12">
        <v>0.66497311566878714</v>
      </c>
      <c r="BW138" s="12">
        <v>0.54094272291662326</v>
      </c>
      <c r="BX138" s="12">
        <v>0.45806033786997835</v>
      </c>
      <c r="BY138" s="12">
        <v>1484</v>
      </c>
      <c r="BZ138" s="12">
        <v>0.10526315789473684</v>
      </c>
      <c r="CB138" s="12">
        <v>5.4922279792746116E-2</v>
      </c>
      <c r="CC138" s="12">
        <v>18700</v>
      </c>
      <c r="CD138" s="12">
        <v>18610</v>
      </c>
      <c r="CE138" s="12">
        <v>9.1437024164184031</v>
      </c>
      <c r="CH138" s="22">
        <v>42836</v>
      </c>
      <c r="CI138">
        <v>382</v>
      </c>
      <c r="CJ138">
        <v>383</v>
      </c>
      <c r="CK138">
        <v>350</v>
      </c>
      <c r="CL138">
        <v>365</v>
      </c>
      <c r="CM138" s="22">
        <v>42837</v>
      </c>
      <c r="CN138">
        <v>352</v>
      </c>
      <c r="CO138">
        <v>394</v>
      </c>
      <c r="CP138">
        <v>351</v>
      </c>
      <c r="CQ138">
        <v>379</v>
      </c>
      <c r="CR138" s="22">
        <v>42838</v>
      </c>
      <c r="CS138">
        <v>375</v>
      </c>
      <c r="CT138">
        <v>393</v>
      </c>
      <c r="CU138">
        <v>370</v>
      </c>
      <c r="CV138">
        <v>378</v>
      </c>
    </row>
    <row r="139" spans="1:100">
      <c r="A139" s="22">
        <v>42836</v>
      </c>
      <c r="B139">
        <v>121</v>
      </c>
      <c r="C139">
        <v>122</v>
      </c>
      <c r="D139">
        <v>120</v>
      </c>
      <c r="E139">
        <v>121</v>
      </c>
      <c r="F139" s="23">
        <f t="shared" si="18"/>
        <v>0</v>
      </c>
      <c r="G139" s="22">
        <v>42837</v>
      </c>
      <c r="H139">
        <v>124</v>
      </c>
      <c r="I139">
        <v>126</v>
      </c>
      <c r="J139">
        <v>124</v>
      </c>
      <c r="K139">
        <v>124</v>
      </c>
      <c r="L139" s="22">
        <v>42838</v>
      </c>
      <c r="M139">
        <v>126</v>
      </c>
      <c r="N139" s="4">
        <v>42837</v>
      </c>
      <c r="O139" s="3" t="s">
        <v>15</v>
      </c>
      <c r="P139" s="3">
        <v>1552</v>
      </c>
      <c r="Q139" s="3" t="s">
        <v>122</v>
      </c>
      <c r="R139" s="3" t="s">
        <v>17</v>
      </c>
      <c r="S139" s="3">
        <v>0.05</v>
      </c>
      <c r="T139" s="3">
        <v>1</v>
      </c>
      <c r="U139" s="3">
        <v>0</v>
      </c>
      <c r="V139" s="3">
        <v>4133</v>
      </c>
      <c r="W139">
        <v>124</v>
      </c>
      <c r="X139" s="4">
        <v>42838</v>
      </c>
      <c r="Y139">
        <v>124</v>
      </c>
      <c r="Z139" s="10">
        <f t="shared" si="19"/>
        <v>0</v>
      </c>
      <c r="AA139" s="10">
        <f t="shared" si="17"/>
        <v>0</v>
      </c>
      <c r="AB139" t="str">
        <f t="shared" si="14"/>
        <v/>
      </c>
      <c r="AC139">
        <f t="shared" si="15"/>
        <v>-76700</v>
      </c>
      <c r="AD139">
        <f t="shared" si="16"/>
        <v>1.5873015873015928E-2</v>
      </c>
      <c r="AE139" s="15">
        <v>42838</v>
      </c>
      <c r="AF139" s="9">
        <v>-3.252973905534251E-4</v>
      </c>
      <c r="AG139" s="12" t="s">
        <v>954</v>
      </c>
      <c r="AH139" s="20">
        <v>42836.995138888888</v>
      </c>
      <c r="AI139" s="12">
        <v>126</v>
      </c>
      <c r="AJ139" s="12">
        <v>5</v>
      </c>
      <c r="AK139" s="12">
        <v>4.1300000000000003E-2</v>
      </c>
      <c r="AL139" s="17">
        <v>197290</v>
      </c>
      <c r="AM139" s="17">
        <v>0.6</v>
      </c>
      <c r="AN139" s="18">
        <v>42838</v>
      </c>
      <c r="AO139" s="17">
        <v>41191</v>
      </c>
      <c r="AP139" s="17" t="s">
        <v>965</v>
      </c>
      <c r="AQ139" s="17">
        <v>3436</v>
      </c>
      <c r="AR139" s="17" t="s">
        <v>978</v>
      </c>
      <c r="AS139" s="17" t="s">
        <v>13</v>
      </c>
      <c r="AT139" s="17">
        <v>0.1</v>
      </c>
      <c r="AU139" s="12">
        <v>1</v>
      </c>
      <c r="AV139" s="12">
        <v>14</v>
      </c>
      <c r="AY139" s="12">
        <v>115</v>
      </c>
      <c r="BA139" s="12">
        <v>0.88235294117647056</v>
      </c>
      <c r="BD139" s="12">
        <v>0.6</v>
      </c>
      <c r="BE139" s="12">
        <v>4.1666666666666664E-2</v>
      </c>
      <c r="BF139" s="12">
        <v>1.7031630170316302E-2</v>
      </c>
      <c r="BG139" s="12">
        <v>7.1868583162217657E-3</v>
      </c>
      <c r="BY139" s="12">
        <v>1484</v>
      </c>
      <c r="BZ139" s="12">
        <v>0.88235294117647056</v>
      </c>
      <c r="CB139" s="12">
        <v>5.4922279792746116E-2</v>
      </c>
      <c r="CC139" s="12">
        <v>18700</v>
      </c>
      <c r="CD139" s="12">
        <v>18610</v>
      </c>
      <c r="CE139" s="12">
        <v>10.924528301886792</v>
      </c>
      <c r="CH139" s="22">
        <v>42836</v>
      </c>
      <c r="CI139">
        <v>121</v>
      </c>
      <c r="CJ139">
        <v>122</v>
      </c>
      <c r="CK139">
        <v>120</v>
      </c>
      <c r="CL139">
        <v>121</v>
      </c>
      <c r="CM139" s="22">
        <v>42837</v>
      </c>
      <c r="CN139">
        <v>124</v>
      </c>
      <c r="CO139">
        <v>126</v>
      </c>
      <c r="CP139">
        <v>124</v>
      </c>
      <c r="CQ139">
        <v>124</v>
      </c>
      <c r="CR139" s="22">
        <v>42838</v>
      </c>
      <c r="CS139">
        <v>126</v>
      </c>
      <c r="CT139">
        <v>126</v>
      </c>
      <c r="CU139">
        <v>123</v>
      </c>
      <c r="CV139">
        <v>123</v>
      </c>
    </row>
    <row r="140" spans="1:100">
      <c r="A140" s="22">
        <v>42836</v>
      </c>
      <c r="B140">
        <v>740</v>
      </c>
      <c r="C140">
        <v>748</v>
      </c>
      <c r="D140">
        <v>725</v>
      </c>
      <c r="E140">
        <v>729</v>
      </c>
      <c r="F140" s="23">
        <f t="shared" si="18"/>
        <v>-1.4864864864864824E-2</v>
      </c>
      <c r="G140" s="22">
        <v>42837</v>
      </c>
      <c r="H140">
        <v>659</v>
      </c>
      <c r="I140">
        <v>685</v>
      </c>
      <c r="J140">
        <v>579</v>
      </c>
      <c r="K140">
        <v>609</v>
      </c>
      <c r="L140" s="22">
        <v>42838</v>
      </c>
      <c r="M140">
        <v>629</v>
      </c>
      <c r="N140" s="4">
        <v>42837</v>
      </c>
      <c r="O140" s="3" t="s">
        <v>11</v>
      </c>
      <c r="P140" s="3">
        <v>2388</v>
      </c>
      <c r="Q140" s="3" t="s">
        <v>35</v>
      </c>
      <c r="R140" s="3" t="s">
        <v>13</v>
      </c>
      <c r="S140" s="3">
        <v>0.05</v>
      </c>
      <c r="T140" s="3">
        <v>2</v>
      </c>
      <c r="U140" s="3">
        <v>0</v>
      </c>
      <c r="V140" s="3">
        <v>700</v>
      </c>
      <c r="W140">
        <v>659</v>
      </c>
      <c r="X140" s="4">
        <v>42838</v>
      </c>
      <c r="Y140">
        <v>609</v>
      </c>
      <c r="Z140" s="10">
        <f t="shared" si="19"/>
        <v>-35000</v>
      </c>
      <c r="AA140" s="10">
        <f t="shared" si="17"/>
        <v>35000</v>
      </c>
      <c r="AB140" t="str">
        <f t="shared" si="14"/>
        <v/>
      </c>
      <c r="AC140">
        <f t="shared" si="15"/>
        <v>-76700</v>
      </c>
      <c r="AD140">
        <f t="shared" si="16"/>
        <v>8.0327868852458906E-2</v>
      </c>
      <c r="AE140" s="15">
        <v>42838</v>
      </c>
      <c r="AF140" s="9">
        <v>-3.252973905534251E-4</v>
      </c>
      <c r="AG140" s="12" t="s">
        <v>960</v>
      </c>
      <c r="AH140" s="20">
        <v>42836.997916666667</v>
      </c>
      <c r="AI140" s="12">
        <v>610</v>
      </c>
      <c r="AJ140" s="12">
        <v>-119</v>
      </c>
      <c r="AK140" s="12">
        <v>-0.16320000000000001</v>
      </c>
      <c r="AL140" s="17">
        <v>122800</v>
      </c>
      <c r="AM140" s="17">
        <v>1.213225371120108</v>
      </c>
      <c r="AN140" s="18">
        <v>42838</v>
      </c>
      <c r="AO140" s="17">
        <v>41206</v>
      </c>
      <c r="AP140" s="17" t="s">
        <v>973</v>
      </c>
      <c r="AQ140" s="17">
        <v>8060</v>
      </c>
      <c r="AR140" s="17" t="s">
        <v>979</v>
      </c>
      <c r="AS140" s="17" t="s">
        <v>17</v>
      </c>
      <c r="AT140" s="17">
        <v>7.0000000000000007E-2</v>
      </c>
      <c r="AU140" s="12">
        <v>1</v>
      </c>
      <c r="AV140" s="12">
        <v>15</v>
      </c>
      <c r="AX140" s="19">
        <v>94</v>
      </c>
      <c r="AY140" s="12">
        <v>35477600</v>
      </c>
      <c r="BA140" s="12">
        <v>0</v>
      </c>
      <c r="BD140" s="12">
        <v>1.213225371120108</v>
      </c>
      <c r="BE140" s="12">
        <v>0.17454194792671165</v>
      </c>
      <c r="BF140" s="12">
        <v>0.38015930485155686</v>
      </c>
      <c r="BG140" s="12">
        <v>0.40555555555555556</v>
      </c>
      <c r="BH140" s="12">
        <v>2.5000000000000001E-2</v>
      </c>
      <c r="BI140" s="12">
        <v>0.12</v>
      </c>
      <c r="BJ140" s="12">
        <v>2E-3</v>
      </c>
      <c r="BK140" s="12">
        <v>0.67</v>
      </c>
      <c r="BL140" s="12">
        <v>-5035</v>
      </c>
      <c r="BM140" s="12">
        <v>-952</v>
      </c>
      <c r="BN140" s="12">
        <v>6189</v>
      </c>
      <c r="BO140" s="12">
        <v>545</v>
      </c>
      <c r="BP140" s="12">
        <v>-553</v>
      </c>
      <c r="BQ140" s="12">
        <v>-152</v>
      </c>
      <c r="BR140" s="12">
        <v>474</v>
      </c>
      <c r="BS140" s="12">
        <v>343</v>
      </c>
      <c r="BT140" s="12">
        <v>0.33874666152167493</v>
      </c>
      <c r="BU140" s="12">
        <v>0.62044739859542453</v>
      </c>
      <c r="BV140" s="12">
        <v>0.61303593867478856</v>
      </c>
      <c r="BW140" s="12">
        <v>0.49438769781129382</v>
      </c>
      <c r="BX140" s="12">
        <v>0.44353209331475668</v>
      </c>
      <c r="BY140" s="12">
        <v>1484</v>
      </c>
      <c r="BZ140" s="12">
        <v>0</v>
      </c>
      <c r="CB140" s="12">
        <v>5.4922279792746116E-2</v>
      </c>
      <c r="CC140" s="12">
        <v>18700</v>
      </c>
      <c r="CD140" s="12">
        <v>18610</v>
      </c>
      <c r="CE140" s="12">
        <v>22.089858172281211</v>
      </c>
      <c r="CH140" s="22">
        <v>42836</v>
      </c>
      <c r="CI140">
        <v>740</v>
      </c>
      <c r="CJ140">
        <v>748</v>
      </c>
      <c r="CK140">
        <v>725</v>
      </c>
      <c r="CL140">
        <v>729</v>
      </c>
      <c r="CM140" s="22">
        <v>42837</v>
      </c>
      <c r="CN140">
        <v>659</v>
      </c>
      <c r="CO140">
        <v>685</v>
      </c>
      <c r="CP140">
        <v>579</v>
      </c>
      <c r="CQ140">
        <v>609</v>
      </c>
      <c r="CR140" s="22">
        <v>42838</v>
      </c>
      <c r="CS140">
        <v>629</v>
      </c>
      <c r="CT140">
        <v>642</v>
      </c>
      <c r="CU140">
        <v>608</v>
      </c>
      <c r="CV140">
        <v>635</v>
      </c>
    </row>
    <row r="141" spans="1:100">
      <c r="A141" s="22">
        <v>42836</v>
      </c>
      <c r="B141">
        <v>167</v>
      </c>
      <c r="C141">
        <v>168</v>
      </c>
      <c r="D141">
        <v>162</v>
      </c>
      <c r="E141">
        <v>164</v>
      </c>
      <c r="F141" s="23">
        <f t="shared" si="18"/>
        <v>-1.7964071856287456E-2</v>
      </c>
      <c r="G141" s="22">
        <v>42837</v>
      </c>
      <c r="H141">
        <v>145</v>
      </c>
      <c r="I141">
        <v>149</v>
      </c>
      <c r="J141">
        <v>140</v>
      </c>
      <c r="K141">
        <v>145</v>
      </c>
      <c r="L141" s="22">
        <v>42838</v>
      </c>
      <c r="M141">
        <v>150</v>
      </c>
      <c r="N141" s="4">
        <v>42837</v>
      </c>
      <c r="O141" s="3" t="s">
        <v>11</v>
      </c>
      <c r="P141" s="3">
        <v>5103</v>
      </c>
      <c r="Q141" s="3" t="s">
        <v>38</v>
      </c>
      <c r="R141" s="3" t="s">
        <v>13</v>
      </c>
      <c r="S141" s="3">
        <v>0.05</v>
      </c>
      <c r="T141" s="3">
        <v>2</v>
      </c>
      <c r="U141" s="3">
        <v>0</v>
      </c>
      <c r="V141" s="3">
        <v>3100</v>
      </c>
      <c r="W141">
        <v>145</v>
      </c>
      <c r="X141" s="4">
        <v>42838</v>
      </c>
      <c r="Y141">
        <v>145</v>
      </c>
      <c r="Z141" s="10">
        <f t="shared" si="19"/>
        <v>0</v>
      </c>
      <c r="AA141" s="10">
        <f t="shared" si="17"/>
        <v>0</v>
      </c>
      <c r="AB141" t="str">
        <f t="shared" ref="AB141:AB204" si="20">IF(AND(O141="夜間上昇",T141=1,AF141&gt;0),Z141,"")</f>
        <v/>
      </c>
      <c r="AC141">
        <f t="shared" si="15"/>
        <v>-76700</v>
      </c>
      <c r="AD141">
        <f t="shared" si="16"/>
        <v>5.0724637681159424E-2</v>
      </c>
      <c r="AE141" s="15">
        <v>42838</v>
      </c>
      <c r="AF141" s="9">
        <v>-3.252973905534251E-4</v>
      </c>
      <c r="AG141" s="12" t="s">
        <v>954</v>
      </c>
      <c r="AH141" s="20">
        <v>42836.997916666667</v>
      </c>
      <c r="AI141" s="12">
        <v>138</v>
      </c>
      <c r="AJ141" s="12">
        <v>-26</v>
      </c>
      <c r="AK141" s="12">
        <v>-0.1585</v>
      </c>
      <c r="AL141" s="17">
        <v>118700</v>
      </c>
      <c r="AM141" s="17">
        <v>0.8545454545454545</v>
      </c>
      <c r="AN141" s="18">
        <v>42838</v>
      </c>
      <c r="AO141" s="17">
        <v>41212</v>
      </c>
      <c r="AP141" s="17" t="s">
        <v>973</v>
      </c>
      <c r="AQ141" s="17">
        <v>4109</v>
      </c>
      <c r="AR141" s="17" t="s">
        <v>224</v>
      </c>
      <c r="AS141" s="17" t="s">
        <v>17</v>
      </c>
      <c r="AT141" s="17">
        <v>7.0000000000000007E-2</v>
      </c>
      <c r="AU141" s="12">
        <v>2</v>
      </c>
      <c r="AV141" s="12">
        <v>13</v>
      </c>
      <c r="AW141" s="12">
        <v>56.7</v>
      </c>
      <c r="AY141" s="12">
        <v>75871426</v>
      </c>
      <c r="BA141" s="12">
        <v>0</v>
      </c>
      <c r="BD141" s="12">
        <v>0.8545454545454545</v>
      </c>
      <c r="BE141" s="12">
        <v>0.19393939393939394</v>
      </c>
      <c r="BF141" s="12">
        <v>0.39545454545454545</v>
      </c>
      <c r="BG141" s="12">
        <v>0.42918454935622319</v>
      </c>
      <c r="BH141" s="12">
        <v>0.374</v>
      </c>
      <c r="BI141" s="12">
        <v>0.152</v>
      </c>
      <c r="BJ141" s="12">
        <v>0</v>
      </c>
      <c r="BK141" s="12">
        <v>0.51</v>
      </c>
      <c r="BL141" s="12">
        <v>-4070</v>
      </c>
      <c r="BM141" s="12">
        <v>-292</v>
      </c>
      <c r="BN141" s="12">
        <v>5162</v>
      </c>
      <c r="BO141" s="12">
        <v>1471</v>
      </c>
      <c r="BP141" s="12">
        <v>988</v>
      </c>
      <c r="BQ141" s="12">
        <v>790</v>
      </c>
      <c r="BR141" s="12">
        <v>-1325</v>
      </c>
      <c r="BS141" s="12">
        <v>617</v>
      </c>
      <c r="BT141" s="12">
        <v>0.25752375286299617</v>
      </c>
      <c r="BU141" s="12">
        <v>0.66836525291561077</v>
      </c>
      <c r="BV141" s="12">
        <v>0.66497311566878714</v>
      </c>
      <c r="BW141" s="12">
        <v>0.54094272291662326</v>
      </c>
      <c r="BX141" s="12">
        <v>0.45806033786997835</v>
      </c>
      <c r="BY141" s="12">
        <v>1484</v>
      </c>
      <c r="BZ141" s="12">
        <v>0</v>
      </c>
      <c r="CB141" s="12">
        <v>5.4922279792746116E-2</v>
      </c>
      <c r="CC141" s="12">
        <v>18700</v>
      </c>
      <c r="CD141" s="12">
        <v>18610</v>
      </c>
      <c r="CE141" s="12">
        <v>15.559176672384218</v>
      </c>
      <c r="CH141" s="22">
        <v>42836</v>
      </c>
      <c r="CI141">
        <v>167</v>
      </c>
      <c r="CJ141">
        <v>168</v>
      </c>
      <c r="CK141">
        <v>162</v>
      </c>
      <c r="CL141">
        <v>164</v>
      </c>
      <c r="CM141" s="22">
        <v>42837</v>
      </c>
      <c r="CN141">
        <v>145</v>
      </c>
      <c r="CO141">
        <v>149</v>
      </c>
      <c r="CP141">
        <v>140</v>
      </c>
      <c r="CQ141">
        <v>145</v>
      </c>
      <c r="CR141" s="22">
        <v>42838</v>
      </c>
      <c r="CS141">
        <v>150</v>
      </c>
      <c r="CT141">
        <v>158</v>
      </c>
      <c r="CU141">
        <v>145</v>
      </c>
      <c r="CV141">
        <v>150</v>
      </c>
    </row>
    <row r="142" spans="1:100">
      <c r="A142" s="22">
        <v>42836</v>
      </c>
      <c r="B142">
        <v>2495</v>
      </c>
      <c r="C142">
        <v>2495</v>
      </c>
      <c r="D142">
        <v>2495</v>
      </c>
      <c r="E142">
        <v>2495</v>
      </c>
      <c r="F142" s="23">
        <f t="shared" si="18"/>
        <v>0</v>
      </c>
      <c r="G142" s="22">
        <v>42837</v>
      </c>
      <c r="H142">
        <v>2270</v>
      </c>
      <c r="I142">
        <v>2358</v>
      </c>
      <c r="J142">
        <v>2182</v>
      </c>
      <c r="K142">
        <v>2205</v>
      </c>
      <c r="L142" s="22">
        <v>42838</v>
      </c>
      <c r="M142">
        <v>2205</v>
      </c>
      <c r="N142" s="4">
        <v>42837</v>
      </c>
      <c r="O142" s="3" t="s">
        <v>11</v>
      </c>
      <c r="P142" s="3">
        <v>6323</v>
      </c>
      <c r="Q142" s="3" t="s">
        <v>114</v>
      </c>
      <c r="R142" s="3" t="s">
        <v>13</v>
      </c>
      <c r="S142" s="3">
        <v>0.05</v>
      </c>
      <c r="T142" s="3">
        <v>2</v>
      </c>
      <c r="U142" s="3">
        <v>0</v>
      </c>
      <c r="V142" s="3">
        <v>300</v>
      </c>
      <c r="W142">
        <v>2270</v>
      </c>
      <c r="X142" s="4">
        <v>42838</v>
      </c>
      <c r="Y142">
        <v>2205</v>
      </c>
      <c r="Z142" s="10">
        <f t="shared" si="19"/>
        <v>-19500</v>
      </c>
      <c r="AA142" s="10">
        <f t="shared" si="17"/>
        <v>19500</v>
      </c>
      <c r="AB142" t="str">
        <f t="shared" si="20"/>
        <v/>
      </c>
      <c r="AC142">
        <f t="shared" si="15"/>
        <v>-76700</v>
      </c>
      <c r="AD142">
        <f t="shared" si="16"/>
        <v>1.7480950246526294E-2</v>
      </c>
      <c r="AE142" s="15">
        <v>42838</v>
      </c>
      <c r="AF142" s="9">
        <v>-3.252973905534251E-4</v>
      </c>
      <c r="AG142" s="12" t="s">
        <v>962</v>
      </c>
      <c r="AH142" s="20">
        <v>42836.997916666667</v>
      </c>
      <c r="AI142" s="12">
        <v>2231</v>
      </c>
      <c r="AJ142" s="12">
        <v>-264</v>
      </c>
      <c r="AK142" s="12">
        <v>-0.10580000000000001</v>
      </c>
      <c r="AL142" s="17">
        <v>46800</v>
      </c>
      <c r="AM142" s="17">
        <v>0.55533980582524267</v>
      </c>
      <c r="AN142" s="9"/>
      <c r="AO142" s="9"/>
      <c r="AP142" s="17">
        <v>0</v>
      </c>
      <c r="AQ142" s="17">
        <v>54508</v>
      </c>
      <c r="AR142" s="17">
        <v>0.80522682445759364</v>
      </c>
      <c r="AS142" s="17">
        <v>0.14000000000000001</v>
      </c>
      <c r="AT142" s="17">
        <v>0.85573411249086928</v>
      </c>
      <c r="AU142" s="12">
        <v>0.87559055118110241</v>
      </c>
      <c r="AV142" s="12">
        <v>0.74</v>
      </c>
      <c r="AX142" s="19">
        <v>83</v>
      </c>
      <c r="AY142" s="12">
        <v>17640000</v>
      </c>
      <c r="BA142" s="12">
        <v>0</v>
      </c>
      <c r="BD142" s="12">
        <v>0.55533980582524267</v>
      </c>
      <c r="BE142" s="12">
        <v>0.80522682445759364</v>
      </c>
      <c r="BF142" s="12">
        <v>0.85573411249086928</v>
      </c>
      <c r="BG142" s="12">
        <v>0.87559055118110241</v>
      </c>
      <c r="BH142" s="12">
        <v>8.0000000000000002E-3</v>
      </c>
      <c r="BI142" s="12">
        <v>0.14000000000000001</v>
      </c>
      <c r="BJ142" s="12">
        <v>0</v>
      </c>
      <c r="BK142" s="12">
        <v>0.59199999999999997</v>
      </c>
      <c r="BL142" s="12">
        <v>871</v>
      </c>
      <c r="BM142" s="12">
        <v>-406</v>
      </c>
      <c r="BN142" s="12">
        <v>-261</v>
      </c>
      <c r="BO142" s="12">
        <v>2889</v>
      </c>
      <c r="BP142" s="12">
        <v>873</v>
      </c>
      <c r="BQ142" s="12">
        <v>-125</v>
      </c>
      <c r="BR142" s="12">
        <v>-146</v>
      </c>
      <c r="BS142" s="12">
        <v>2433</v>
      </c>
      <c r="BY142" s="12">
        <v>1484</v>
      </c>
      <c r="BZ142" s="12">
        <v>0</v>
      </c>
      <c r="CB142" s="12">
        <v>5.4922279792746116E-2</v>
      </c>
      <c r="CC142" s="12">
        <v>18700</v>
      </c>
      <c r="CD142" s="12">
        <v>18610</v>
      </c>
      <c r="CE142" s="12">
        <v>10.111375709836965</v>
      </c>
      <c r="CH142" s="22">
        <v>42836</v>
      </c>
      <c r="CI142">
        <v>2495</v>
      </c>
      <c r="CJ142">
        <v>2495</v>
      </c>
      <c r="CK142">
        <v>2495</v>
      </c>
      <c r="CL142">
        <v>2495</v>
      </c>
      <c r="CM142" s="22">
        <v>42837</v>
      </c>
      <c r="CN142">
        <v>2270</v>
      </c>
      <c r="CO142">
        <v>2358</v>
      </c>
      <c r="CP142">
        <v>2182</v>
      </c>
      <c r="CQ142">
        <v>2205</v>
      </c>
      <c r="CR142" s="22">
        <v>42838</v>
      </c>
      <c r="CS142">
        <v>2205</v>
      </c>
      <c r="CT142">
        <v>2250</v>
      </c>
      <c r="CU142">
        <v>2127</v>
      </c>
      <c r="CV142">
        <v>2223</v>
      </c>
    </row>
    <row r="143" spans="1:100">
      <c r="A143" s="22">
        <v>42836</v>
      </c>
      <c r="B143">
        <v>9</v>
      </c>
      <c r="C143">
        <v>10</v>
      </c>
      <c r="D143">
        <v>9</v>
      </c>
      <c r="E143">
        <v>9</v>
      </c>
      <c r="F143" s="23">
        <f t="shared" si="18"/>
        <v>0</v>
      </c>
      <c r="G143" s="22">
        <v>42837</v>
      </c>
      <c r="H143">
        <v>10</v>
      </c>
      <c r="I143">
        <v>10</v>
      </c>
      <c r="J143">
        <v>9</v>
      </c>
      <c r="K143">
        <v>10</v>
      </c>
      <c r="L143" s="22">
        <v>42838</v>
      </c>
      <c r="M143">
        <v>9</v>
      </c>
      <c r="N143" s="4">
        <v>42837</v>
      </c>
      <c r="O143" s="3" t="s">
        <v>15</v>
      </c>
      <c r="P143" s="3">
        <v>9318</v>
      </c>
      <c r="Q143" s="3" t="s">
        <v>71</v>
      </c>
      <c r="R143" s="3" t="s">
        <v>17</v>
      </c>
      <c r="S143" s="3">
        <v>0.05</v>
      </c>
      <c r="T143" s="3">
        <v>2</v>
      </c>
      <c r="U143" s="3">
        <v>0</v>
      </c>
      <c r="V143" s="3">
        <v>55600</v>
      </c>
      <c r="W143">
        <v>10</v>
      </c>
      <c r="X143" s="4">
        <v>42838</v>
      </c>
      <c r="Y143">
        <v>10</v>
      </c>
      <c r="Z143" s="10">
        <f t="shared" si="19"/>
        <v>0</v>
      </c>
      <c r="AA143" s="10">
        <f t="shared" si="17"/>
        <v>0</v>
      </c>
      <c r="AB143" t="str">
        <f t="shared" si="20"/>
        <v/>
      </c>
      <c r="AC143">
        <f t="shared" si="15"/>
        <v>-76700</v>
      </c>
      <c r="AD143">
        <f t="shared" si="16"/>
        <v>5.2631578947368363E-2</v>
      </c>
      <c r="AE143" s="15">
        <v>42838</v>
      </c>
      <c r="AF143" s="9">
        <v>-3.252973905534251E-4</v>
      </c>
      <c r="AG143" s="12" t="s">
        <v>954</v>
      </c>
      <c r="AH143" s="20">
        <v>42836.989583333336</v>
      </c>
      <c r="AI143" s="12">
        <v>9.5</v>
      </c>
      <c r="AJ143" s="12">
        <v>0.5</v>
      </c>
      <c r="AK143" s="12">
        <v>5.5599999999999997E-2</v>
      </c>
      <c r="AL143" s="17">
        <v>43900</v>
      </c>
      <c r="AM143" s="17">
        <v>0.3</v>
      </c>
      <c r="AN143" s="9"/>
      <c r="AO143" s="9"/>
      <c r="AP143" s="17">
        <v>0</v>
      </c>
      <c r="AQ143" s="17">
        <v>3968</v>
      </c>
      <c r="AR143" s="17">
        <v>0.66666666666666663</v>
      </c>
      <c r="AS143" s="17">
        <v>4.7E-2</v>
      </c>
      <c r="AT143" s="17">
        <v>0.2857142857142857</v>
      </c>
      <c r="AU143" s="12">
        <v>8.8235294117647065E-2</v>
      </c>
      <c r="AV143" s="12">
        <v>0</v>
      </c>
      <c r="AY143" s="12">
        <v>396835456</v>
      </c>
      <c r="BA143" s="12">
        <v>1</v>
      </c>
      <c r="BD143" s="12">
        <v>0.3</v>
      </c>
      <c r="BE143" s="12">
        <v>0.66666666666666663</v>
      </c>
      <c r="BF143" s="12">
        <v>0.2857142857142857</v>
      </c>
      <c r="BG143" s="12">
        <v>8.8235294117647065E-2</v>
      </c>
      <c r="BH143" s="12">
        <v>6.0999999999999999E-2</v>
      </c>
      <c r="BI143" s="12">
        <v>4.7E-2</v>
      </c>
      <c r="BJ143" s="12">
        <v>0</v>
      </c>
      <c r="BK143" s="12">
        <v>0.27800000000000002</v>
      </c>
      <c r="BL143" s="12">
        <v>-372</v>
      </c>
      <c r="BM143" s="12">
        <v>-524</v>
      </c>
      <c r="BN143" s="12">
        <v>916</v>
      </c>
      <c r="BO143" s="12">
        <v>1248</v>
      </c>
      <c r="BP143" s="12">
        <v>785</v>
      </c>
      <c r="BQ143" s="12">
        <v>29</v>
      </c>
      <c r="BR143" s="12">
        <v>55</v>
      </c>
      <c r="BS143" s="12">
        <v>1227</v>
      </c>
      <c r="BT143" s="12">
        <v>0.25752375286299617</v>
      </c>
      <c r="BU143" s="12">
        <v>0.66836525291561077</v>
      </c>
      <c r="BV143" s="12">
        <v>0.66497311566878714</v>
      </c>
      <c r="BW143" s="12">
        <v>0.54094272291662326</v>
      </c>
      <c r="BX143" s="12">
        <v>0.45806033786997835</v>
      </c>
      <c r="BY143" s="12">
        <v>1484</v>
      </c>
      <c r="BZ143" s="12">
        <v>1</v>
      </c>
      <c r="CB143" s="12">
        <v>5.4922279792746116E-2</v>
      </c>
      <c r="CC143" s="12">
        <v>18700</v>
      </c>
      <c r="CD143" s="12">
        <v>18610</v>
      </c>
      <c r="CE143" s="12">
        <v>5.4622641509433958</v>
      </c>
      <c r="CH143" s="22">
        <v>42836</v>
      </c>
      <c r="CI143">
        <v>9</v>
      </c>
      <c r="CJ143">
        <v>10</v>
      </c>
      <c r="CK143">
        <v>9</v>
      </c>
      <c r="CL143">
        <v>9</v>
      </c>
      <c r="CM143" s="22">
        <v>42837</v>
      </c>
      <c r="CN143">
        <v>10</v>
      </c>
      <c r="CO143">
        <v>10</v>
      </c>
      <c r="CP143">
        <v>9</v>
      </c>
      <c r="CQ143">
        <v>10</v>
      </c>
      <c r="CR143" s="22">
        <v>42838</v>
      </c>
      <c r="CS143">
        <v>9</v>
      </c>
      <c r="CT143">
        <v>10</v>
      </c>
      <c r="CU143">
        <v>9</v>
      </c>
      <c r="CV143">
        <v>9</v>
      </c>
    </row>
    <row r="144" spans="1:100">
      <c r="A144" s="22">
        <v>42836</v>
      </c>
      <c r="B144">
        <v>51</v>
      </c>
      <c r="C144">
        <v>52</v>
      </c>
      <c r="D144">
        <v>50</v>
      </c>
      <c r="E144">
        <v>50</v>
      </c>
      <c r="F144" s="23">
        <f t="shared" si="18"/>
        <v>-1.9607843137254943E-2</v>
      </c>
      <c r="G144" s="22">
        <v>42837</v>
      </c>
      <c r="H144">
        <v>50</v>
      </c>
      <c r="I144">
        <v>50</v>
      </c>
      <c r="J144">
        <v>47</v>
      </c>
      <c r="K144">
        <v>48</v>
      </c>
      <c r="L144" s="22">
        <v>42838</v>
      </c>
      <c r="M144">
        <v>48</v>
      </c>
      <c r="N144" s="4">
        <v>42837</v>
      </c>
      <c r="O144" s="3" t="s">
        <v>15</v>
      </c>
      <c r="P144" s="3">
        <v>3777</v>
      </c>
      <c r="Q144" s="3" t="s">
        <v>53</v>
      </c>
      <c r="R144" s="3" t="s">
        <v>17</v>
      </c>
      <c r="S144" s="3">
        <v>0.05</v>
      </c>
      <c r="T144" s="3">
        <v>2</v>
      </c>
      <c r="U144" s="3">
        <v>0</v>
      </c>
      <c r="V144" s="3">
        <v>10000</v>
      </c>
      <c r="W144">
        <v>50</v>
      </c>
      <c r="X144" s="4">
        <v>42838</v>
      </c>
      <c r="Y144">
        <v>48</v>
      </c>
      <c r="Z144" s="10">
        <f t="shared" si="19"/>
        <v>-20000</v>
      </c>
      <c r="AA144" s="10">
        <f t="shared" si="17"/>
        <v>20000</v>
      </c>
      <c r="AB144" t="str">
        <f t="shared" si="20"/>
        <v/>
      </c>
      <c r="AC144">
        <f t="shared" si="15"/>
        <v>-76700</v>
      </c>
      <c r="AD144">
        <f t="shared" si="16"/>
        <v>3.474903474903468E-2</v>
      </c>
      <c r="AE144" s="15">
        <v>42838</v>
      </c>
      <c r="AF144" s="9">
        <v>-3.252973905534251E-4</v>
      </c>
      <c r="AG144" s="12" t="s">
        <v>960</v>
      </c>
      <c r="AH144" s="20">
        <v>42836.98333333333</v>
      </c>
      <c r="AI144" s="12">
        <v>51.8</v>
      </c>
      <c r="AJ144" s="12">
        <v>1.8</v>
      </c>
      <c r="AK144" s="12">
        <v>3.5999999999999997E-2</v>
      </c>
      <c r="AL144" s="17">
        <v>23300</v>
      </c>
      <c r="AM144" s="17">
        <v>0.84905660377358494</v>
      </c>
      <c r="AN144" s="9"/>
      <c r="AO144" s="9"/>
      <c r="AP144" s="17">
        <v>0</v>
      </c>
      <c r="AQ144" s="17">
        <v>5665</v>
      </c>
      <c r="AR144" s="17">
        <v>0.33333333333333331</v>
      </c>
      <c r="AS144" s="17">
        <v>2.8000000000000001E-2</v>
      </c>
      <c r="AT144" s="17">
        <v>0.25316455696202533</v>
      </c>
      <c r="AU144" s="12">
        <v>0.14184397163120568</v>
      </c>
      <c r="AV144" s="12">
        <v>0</v>
      </c>
      <c r="AY144" s="12">
        <v>106890380</v>
      </c>
      <c r="BA144" s="12">
        <v>0</v>
      </c>
      <c r="BD144" s="12">
        <v>0.84905660377358494</v>
      </c>
      <c r="BE144" s="12">
        <v>0.33333333333333331</v>
      </c>
      <c r="BF144" s="12">
        <v>0.25316455696202533</v>
      </c>
      <c r="BG144" s="12">
        <v>0.14184397163120568</v>
      </c>
      <c r="BH144" s="12">
        <v>3.0000000000000001E-3</v>
      </c>
      <c r="BI144" s="12">
        <v>2.8000000000000001E-2</v>
      </c>
      <c r="BJ144" s="12">
        <v>0</v>
      </c>
      <c r="BK144" s="12">
        <v>0.50900000000000001</v>
      </c>
      <c r="BL144" s="12">
        <v>-158</v>
      </c>
      <c r="BM144" s="12">
        <v>-33</v>
      </c>
      <c r="BN144" s="12">
        <v>309</v>
      </c>
      <c r="BO144" s="12">
        <v>146</v>
      </c>
      <c r="BP144" s="12">
        <v>-121</v>
      </c>
      <c r="BQ144" s="12">
        <v>0</v>
      </c>
      <c r="BR144" s="12">
        <v>2</v>
      </c>
      <c r="BS144" s="12">
        <v>28</v>
      </c>
      <c r="BT144" s="12">
        <v>0.33874666152167493</v>
      </c>
      <c r="BU144" s="12">
        <v>0.62044739859542453</v>
      </c>
      <c r="BV144" s="12">
        <v>0.61303593867478856</v>
      </c>
      <c r="BW144" s="12">
        <v>0.49438769781129382</v>
      </c>
      <c r="BX144" s="12">
        <v>0.44353209331475668</v>
      </c>
      <c r="BY144" s="12">
        <v>1484</v>
      </c>
      <c r="BZ144" s="12">
        <v>0</v>
      </c>
      <c r="CB144" s="12">
        <v>5.4922279792746116E-2</v>
      </c>
      <c r="CC144" s="12">
        <v>18700</v>
      </c>
      <c r="CD144" s="12">
        <v>18610</v>
      </c>
      <c r="CE144" s="12">
        <v>15.459238163047347</v>
      </c>
      <c r="CH144" s="22">
        <v>42836</v>
      </c>
      <c r="CI144">
        <v>51</v>
      </c>
      <c r="CJ144">
        <v>52</v>
      </c>
      <c r="CK144">
        <v>50</v>
      </c>
      <c r="CL144">
        <v>50</v>
      </c>
      <c r="CM144" s="22">
        <v>42837</v>
      </c>
      <c r="CN144">
        <v>50</v>
      </c>
      <c r="CO144">
        <v>50</v>
      </c>
      <c r="CP144">
        <v>47</v>
      </c>
      <c r="CQ144">
        <v>48</v>
      </c>
      <c r="CR144" s="22">
        <v>42838</v>
      </c>
      <c r="CS144">
        <v>48</v>
      </c>
      <c r="CT144">
        <v>49</v>
      </c>
      <c r="CU144">
        <v>47</v>
      </c>
      <c r="CV144">
        <v>49</v>
      </c>
    </row>
    <row r="145" spans="1:100">
      <c r="A145" s="22">
        <v>42836</v>
      </c>
      <c r="B145">
        <v>1102</v>
      </c>
      <c r="C145">
        <v>1102</v>
      </c>
      <c r="D145">
        <v>1102</v>
      </c>
      <c r="E145">
        <v>1102</v>
      </c>
      <c r="F145" s="23">
        <f t="shared" si="18"/>
        <v>0</v>
      </c>
      <c r="G145" s="22">
        <v>42837</v>
      </c>
      <c r="H145">
        <v>1251</v>
      </c>
      <c r="I145">
        <v>1394</v>
      </c>
      <c r="J145">
        <v>1183</v>
      </c>
      <c r="K145">
        <v>1295</v>
      </c>
      <c r="L145" s="22">
        <v>42838</v>
      </c>
      <c r="M145">
        <v>1235</v>
      </c>
      <c r="N145" s="4">
        <v>42837</v>
      </c>
      <c r="O145" s="3" t="s">
        <v>15</v>
      </c>
      <c r="P145" s="3">
        <v>6069</v>
      </c>
      <c r="Q145" s="3" t="s">
        <v>123</v>
      </c>
      <c r="R145" s="3" t="s">
        <v>17</v>
      </c>
      <c r="S145" s="3">
        <v>0.05</v>
      </c>
      <c r="T145" s="3">
        <v>1</v>
      </c>
      <c r="U145" s="3">
        <v>0</v>
      </c>
      <c r="V145" s="3">
        <v>500</v>
      </c>
      <c r="W145">
        <v>1251</v>
      </c>
      <c r="X145" s="4">
        <v>42838</v>
      </c>
      <c r="Y145">
        <v>1295</v>
      </c>
      <c r="Z145" s="10">
        <f t="shared" si="19"/>
        <v>22000</v>
      </c>
      <c r="AA145" s="10">
        <f t="shared" si="17"/>
        <v>22000</v>
      </c>
      <c r="AB145" t="str">
        <f t="shared" si="20"/>
        <v/>
      </c>
      <c r="AC145">
        <f t="shared" si="15"/>
        <v>-76700</v>
      </c>
      <c r="AD145">
        <f t="shared" si="16"/>
        <v>3.546646106399387E-2</v>
      </c>
      <c r="AE145" s="15">
        <v>42838</v>
      </c>
      <c r="AF145" s="9">
        <v>-3.252973905534251E-4</v>
      </c>
      <c r="AG145" s="12" t="s">
        <v>957</v>
      </c>
      <c r="AH145" s="20">
        <v>42836.998611111114</v>
      </c>
      <c r="AI145" s="12">
        <v>1297</v>
      </c>
      <c r="AJ145" s="12">
        <v>195</v>
      </c>
      <c r="AK145" s="12">
        <v>0.17699999999999999</v>
      </c>
      <c r="AL145" s="17">
        <v>18300</v>
      </c>
      <c r="AM145" s="17">
        <v>0.35257731958762889</v>
      </c>
      <c r="AN145" s="9"/>
      <c r="AO145" s="9"/>
      <c r="AP145" s="17">
        <v>85.7</v>
      </c>
      <c r="AQ145" s="17">
        <v>3564</v>
      </c>
      <c r="AR145" s="17">
        <v>0.89672544080604533</v>
      </c>
      <c r="AS145" s="17">
        <v>0.19900000000000001</v>
      </c>
      <c r="AT145" s="17">
        <v>0.92918825561312612</v>
      </c>
      <c r="AU145" s="12">
        <v>0.93522906793048977</v>
      </c>
      <c r="AV145" s="12">
        <v>0</v>
      </c>
      <c r="AY145" s="12">
        <v>3674400</v>
      </c>
      <c r="BA145" s="12">
        <v>1</v>
      </c>
      <c r="BD145" s="12">
        <v>0.35257731958762889</v>
      </c>
      <c r="BE145" s="12">
        <v>0.89672544080604533</v>
      </c>
      <c r="BF145" s="12">
        <v>0.92918825561312612</v>
      </c>
      <c r="BG145" s="12">
        <v>0.93522906793048977</v>
      </c>
      <c r="BH145" s="12">
        <v>0.01</v>
      </c>
      <c r="BI145" s="12">
        <v>0.19900000000000001</v>
      </c>
      <c r="BJ145" s="12">
        <v>3.2000000000000001E-2</v>
      </c>
      <c r="BK145" s="12">
        <v>0.71299999999999997</v>
      </c>
      <c r="BL145" s="12">
        <v>155</v>
      </c>
      <c r="BM145" s="12">
        <v>-28</v>
      </c>
      <c r="BN145" s="12">
        <v>612</v>
      </c>
      <c r="BO145" s="12">
        <v>1234</v>
      </c>
      <c r="BP145" s="12">
        <v>179</v>
      </c>
      <c r="BQ145" s="12">
        <v>-37</v>
      </c>
      <c r="BR145" s="12">
        <v>-5</v>
      </c>
      <c r="BS145" s="12">
        <v>495</v>
      </c>
      <c r="BT145" s="12">
        <v>0.42637404347228225</v>
      </c>
      <c r="BU145" s="12">
        <v>0.53974705392847555</v>
      </c>
      <c r="BV145" s="12">
        <v>0.48760416253324096</v>
      </c>
      <c r="BW145" s="12">
        <v>0.42169590136173724</v>
      </c>
      <c r="BX145" s="12">
        <v>4.9035731642979655E-2</v>
      </c>
      <c r="BY145" s="12">
        <v>1484</v>
      </c>
      <c r="BZ145" s="12">
        <v>1</v>
      </c>
      <c r="CB145" s="12">
        <v>5.4922279792746116E-2</v>
      </c>
      <c r="CC145" s="12">
        <v>18700</v>
      </c>
      <c r="CD145" s="12">
        <v>18610</v>
      </c>
      <c r="CE145" s="12">
        <v>6.4195681773973936</v>
      </c>
      <c r="CH145" s="22">
        <v>42836</v>
      </c>
      <c r="CI145">
        <v>1102</v>
      </c>
      <c r="CJ145">
        <v>1102</v>
      </c>
      <c r="CK145">
        <v>1102</v>
      </c>
      <c r="CL145">
        <v>1102</v>
      </c>
      <c r="CM145" s="22">
        <v>42837</v>
      </c>
      <c r="CN145">
        <v>1251</v>
      </c>
      <c r="CO145">
        <v>1394</v>
      </c>
      <c r="CP145">
        <v>1183</v>
      </c>
      <c r="CQ145">
        <v>1295</v>
      </c>
      <c r="CR145" s="22">
        <v>42838</v>
      </c>
      <c r="CS145">
        <v>1235</v>
      </c>
      <c r="CT145">
        <v>1255</v>
      </c>
      <c r="CU145">
        <v>1150</v>
      </c>
      <c r="CV145">
        <v>1171</v>
      </c>
    </row>
    <row r="146" spans="1:100">
      <c r="A146" s="22">
        <v>42836</v>
      </c>
      <c r="B146">
        <v>790</v>
      </c>
      <c r="C146">
        <v>953</v>
      </c>
      <c r="D146">
        <v>782</v>
      </c>
      <c r="E146">
        <v>953</v>
      </c>
      <c r="F146" s="23">
        <f t="shared" si="18"/>
        <v>0.20632911392405062</v>
      </c>
      <c r="G146" s="22">
        <v>42837</v>
      </c>
      <c r="H146">
        <v>908</v>
      </c>
      <c r="I146">
        <v>928</v>
      </c>
      <c r="J146">
        <v>825</v>
      </c>
      <c r="K146">
        <v>826</v>
      </c>
      <c r="L146" s="22">
        <v>42838</v>
      </c>
      <c r="M146">
        <v>810</v>
      </c>
      <c r="N146" s="4">
        <v>42837</v>
      </c>
      <c r="O146" s="3" t="s">
        <v>15</v>
      </c>
      <c r="P146" s="3">
        <v>2488</v>
      </c>
      <c r="Q146" s="3" t="s">
        <v>124</v>
      </c>
      <c r="R146" s="3" t="s">
        <v>17</v>
      </c>
      <c r="S146" s="3">
        <v>0.05</v>
      </c>
      <c r="T146" s="3">
        <v>2</v>
      </c>
      <c r="U146" s="3">
        <v>0</v>
      </c>
      <c r="V146" s="3">
        <v>600</v>
      </c>
      <c r="W146">
        <v>908</v>
      </c>
      <c r="X146" s="4">
        <v>42838</v>
      </c>
      <c r="Y146">
        <v>826</v>
      </c>
      <c r="Z146" s="10">
        <f t="shared" si="19"/>
        <v>-49200</v>
      </c>
      <c r="AA146" s="10">
        <f t="shared" si="17"/>
        <v>49200</v>
      </c>
      <c r="AB146" t="str">
        <f t="shared" si="20"/>
        <v/>
      </c>
      <c r="AC146">
        <f t="shared" si="15"/>
        <v>-76700</v>
      </c>
      <c r="AD146">
        <f t="shared" si="16"/>
        <v>0.11241446725317694</v>
      </c>
      <c r="AE146" s="15">
        <v>42838</v>
      </c>
      <c r="AF146" s="9">
        <v>-3.252973905534251E-4</v>
      </c>
      <c r="AG146" s="12" t="s">
        <v>960</v>
      </c>
      <c r="AH146" s="20">
        <v>42836.99722222222</v>
      </c>
      <c r="AI146" s="12">
        <v>1023</v>
      </c>
      <c r="AJ146" s="12">
        <v>70</v>
      </c>
      <c r="AK146" s="12">
        <v>7.3499999999999996E-2</v>
      </c>
      <c r="AL146" s="17">
        <v>15100</v>
      </c>
      <c r="AM146" s="17">
        <v>1.1485642946317103</v>
      </c>
      <c r="AN146" s="9"/>
      <c r="AO146" s="9"/>
      <c r="AP146" s="17">
        <v>1344.2</v>
      </c>
      <c r="AQ146" s="17">
        <v>4818</v>
      </c>
      <c r="AR146" s="17">
        <v>0.21327433628318584</v>
      </c>
      <c r="AS146" s="17">
        <v>0.252</v>
      </c>
      <c r="AT146" s="17">
        <v>0.30055074744295829</v>
      </c>
      <c r="AU146" s="12">
        <v>0.30055074744295829</v>
      </c>
      <c r="AV146" s="12">
        <v>1.62</v>
      </c>
      <c r="AY146" s="12">
        <v>6015600</v>
      </c>
      <c r="BA146" s="12">
        <v>0.16113744075829384</v>
      </c>
      <c r="BD146" s="12">
        <v>1.1485642946317103</v>
      </c>
      <c r="BE146" s="12">
        <v>0.21327433628318584</v>
      </c>
      <c r="BF146" s="12">
        <v>0.30055074744295829</v>
      </c>
      <c r="BG146" s="12">
        <v>0.30055074744295829</v>
      </c>
      <c r="BH146" s="12">
        <v>1.2999999999999999E-2</v>
      </c>
      <c r="BI146" s="12">
        <v>0.252</v>
      </c>
      <c r="BJ146" s="12">
        <v>0</v>
      </c>
      <c r="BK146" s="12">
        <v>0.69799999999999995</v>
      </c>
      <c r="BL146" s="12">
        <v>162</v>
      </c>
      <c r="BM146" s="12">
        <v>-58</v>
      </c>
      <c r="BN146" s="12">
        <v>-138</v>
      </c>
      <c r="BO146" s="12">
        <v>1165</v>
      </c>
      <c r="BP146" s="12">
        <v>-98</v>
      </c>
      <c r="BQ146" s="12">
        <v>146</v>
      </c>
      <c r="BR146" s="12">
        <v>-166</v>
      </c>
      <c r="BS146" s="12">
        <v>1195</v>
      </c>
      <c r="BT146" s="12">
        <v>0.33874666152167493</v>
      </c>
      <c r="BU146" s="12">
        <v>0.62044739859542453</v>
      </c>
      <c r="BV146" s="12">
        <v>0.61303593867478856</v>
      </c>
      <c r="BW146" s="12">
        <v>0.49438769781129382</v>
      </c>
      <c r="BX146" s="12">
        <v>0.44353209331475668</v>
      </c>
      <c r="BY146" s="12">
        <v>1484</v>
      </c>
      <c r="BZ146" s="12">
        <v>0.16113744075829384</v>
      </c>
      <c r="CB146" s="12">
        <v>5.4922279792746116E-2</v>
      </c>
      <c r="CC146" s="12">
        <v>18700</v>
      </c>
      <c r="CD146" s="12">
        <v>18610</v>
      </c>
      <c r="CE146" s="12">
        <v>20.91253857206793</v>
      </c>
      <c r="CH146" s="22">
        <v>42836</v>
      </c>
      <c r="CI146">
        <v>790</v>
      </c>
      <c r="CJ146">
        <v>953</v>
      </c>
      <c r="CK146">
        <v>782</v>
      </c>
      <c r="CL146">
        <v>953</v>
      </c>
      <c r="CM146" s="22">
        <v>42837</v>
      </c>
      <c r="CN146">
        <v>908</v>
      </c>
      <c r="CO146">
        <v>928</v>
      </c>
      <c r="CP146">
        <v>825</v>
      </c>
      <c r="CQ146">
        <v>826</v>
      </c>
      <c r="CR146" s="22">
        <v>42838</v>
      </c>
      <c r="CS146">
        <v>810</v>
      </c>
      <c r="CT146">
        <v>848</v>
      </c>
      <c r="CU146">
        <v>804</v>
      </c>
      <c r="CV146">
        <v>848</v>
      </c>
    </row>
    <row r="147" spans="1:100">
      <c r="A147" s="22">
        <v>42836</v>
      </c>
      <c r="B147">
        <v>335</v>
      </c>
      <c r="C147">
        <v>372</v>
      </c>
      <c r="D147">
        <v>315</v>
      </c>
      <c r="E147">
        <v>332</v>
      </c>
      <c r="F147" s="23">
        <f t="shared" si="18"/>
        <v>-8.9552238805969964E-3</v>
      </c>
      <c r="G147" s="22">
        <v>42837</v>
      </c>
      <c r="H147">
        <v>380</v>
      </c>
      <c r="I147">
        <v>407</v>
      </c>
      <c r="J147">
        <v>353</v>
      </c>
      <c r="K147">
        <v>404</v>
      </c>
      <c r="L147" s="22">
        <v>42838</v>
      </c>
      <c r="M147">
        <v>340</v>
      </c>
      <c r="N147" s="4">
        <v>42837</v>
      </c>
      <c r="O147" s="3" t="s">
        <v>15</v>
      </c>
      <c r="P147" s="3">
        <v>6946</v>
      </c>
      <c r="Q147" s="3" t="s">
        <v>115</v>
      </c>
      <c r="R147" s="3" t="s">
        <v>17</v>
      </c>
      <c r="S147" s="3">
        <v>0.05</v>
      </c>
      <c r="T147" s="3">
        <v>2</v>
      </c>
      <c r="U147" s="3">
        <v>0</v>
      </c>
      <c r="V147" s="3">
        <v>2000</v>
      </c>
      <c r="W147">
        <v>380</v>
      </c>
      <c r="X147" s="4">
        <v>42838</v>
      </c>
      <c r="Y147">
        <v>404</v>
      </c>
      <c r="Z147" s="10">
        <f t="shared" si="19"/>
        <v>48000</v>
      </c>
      <c r="AA147" s="10">
        <f t="shared" si="17"/>
        <v>48000</v>
      </c>
      <c r="AB147" t="str">
        <f t="shared" si="20"/>
        <v/>
      </c>
      <c r="AC147">
        <f t="shared" si="15"/>
        <v>-76700</v>
      </c>
      <c r="AD147">
        <f t="shared" si="16"/>
        <v>8.5714285714285632E-2</v>
      </c>
      <c r="AE147" s="15">
        <v>42838</v>
      </c>
      <c r="AF147" s="9">
        <v>-3.252973905534251E-4</v>
      </c>
      <c r="AG147" s="12" t="s">
        <v>954</v>
      </c>
      <c r="AH147" s="20">
        <v>42836.996527777781</v>
      </c>
      <c r="AI147" s="12">
        <v>350</v>
      </c>
      <c r="AJ147" s="12">
        <v>18</v>
      </c>
      <c r="AK147" s="12">
        <v>5.4199999999999998E-2</v>
      </c>
      <c r="AL147" s="17">
        <v>13000</v>
      </c>
      <c r="AM147" s="17">
        <v>0.28846153846153844</v>
      </c>
      <c r="AN147" s="9"/>
      <c r="AO147" s="9"/>
      <c r="AP147" s="17">
        <v>0</v>
      </c>
      <c r="AQ147" s="17">
        <v>7358</v>
      </c>
      <c r="AR147" s="17">
        <v>0.80701754385964908</v>
      </c>
      <c r="AS147" s="17">
        <v>0.35399999999999998</v>
      </c>
      <c r="AT147" s="17">
        <v>0.85034013605442171</v>
      </c>
      <c r="AU147" s="12">
        <v>0.6983240223463687</v>
      </c>
      <c r="AV147" s="12">
        <v>0</v>
      </c>
      <c r="AY147" s="12">
        <v>28300000</v>
      </c>
      <c r="BA147" s="12">
        <v>1</v>
      </c>
      <c r="BD147" s="12">
        <v>0.28846153846153844</v>
      </c>
      <c r="BE147" s="12">
        <v>0.80701754385964908</v>
      </c>
      <c r="BF147" s="12">
        <v>0.85034013605442171</v>
      </c>
      <c r="BG147" s="12">
        <v>0.6983240223463687</v>
      </c>
      <c r="BH147" s="12">
        <v>7.0000000000000001E-3</v>
      </c>
      <c r="BI147" s="12">
        <v>0.35399999999999998</v>
      </c>
      <c r="BJ147" s="12" t="s">
        <v>968</v>
      </c>
      <c r="BK147" s="12">
        <v>0.58399999999999996</v>
      </c>
      <c r="BL147" s="12">
        <v>-1966</v>
      </c>
      <c r="BM147" s="12">
        <v>331</v>
      </c>
      <c r="BN147" s="12">
        <v>2270</v>
      </c>
      <c r="BO147" s="12">
        <v>2461</v>
      </c>
      <c r="BP147" s="12">
        <v>-52</v>
      </c>
      <c r="BQ147" s="12">
        <v>-428</v>
      </c>
      <c r="BR147" s="12">
        <v>-1574</v>
      </c>
      <c r="BS147" s="12">
        <v>1830</v>
      </c>
      <c r="BT147" s="12">
        <v>0.25752375286299617</v>
      </c>
      <c r="BU147" s="12">
        <v>0.66836525291561077</v>
      </c>
      <c r="BV147" s="12">
        <v>0.66497311566878714</v>
      </c>
      <c r="BW147" s="12">
        <v>0.54094272291662326</v>
      </c>
      <c r="BX147" s="12">
        <v>0.45806033786997835</v>
      </c>
      <c r="BY147" s="12">
        <v>1484</v>
      </c>
      <c r="BZ147" s="12">
        <v>1</v>
      </c>
      <c r="CB147" s="12">
        <v>5.4922279792746116E-2</v>
      </c>
      <c r="CC147" s="12">
        <v>18700</v>
      </c>
      <c r="CD147" s="12">
        <v>18610</v>
      </c>
      <c r="CE147" s="12">
        <v>5.2521770682148032</v>
      </c>
      <c r="CH147" s="22">
        <v>42836</v>
      </c>
      <c r="CI147">
        <v>335</v>
      </c>
      <c r="CJ147">
        <v>372</v>
      </c>
      <c r="CK147">
        <v>315</v>
      </c>
      <c r="CL147">
        <v>332</v>
      </c>
      <c r="CM147" s="22">
        <v>42837</v>
      </c>
      <c r="CN147">
        <v>380</v>
      </c>
      <c r="CO147">
        <v>407</v>
      </c>
      <c r="CP147">
        <v>353</v>
      </c>
      <c r="CQ147">
        <v>404</v>
      </c>
      <c r="CR147" s="22">
        <v>42838</v>
      </c>
      <c r="CS147">
        <v>340</v>
      </c>
      <c r="CT147">
        <v>360</v>
      </c>
      <c r="CU147">
        <v>324</v>
      </c>
      <c r="CV147">
        <v>324</v>
      </c>
    </row>
    <row r="148" spans="1:100">
      <c r="A148" s="22">
        <v>42836</v>
      </c>
      <c r="B148">
        <v>1471</v>
      </c>
      <c r="C148">
        <v>1645</v>
      </c>
      <c r="D148">
        <v>1410</v>
      </c>
      <c r="E148">
        <v>1525</v>
      </c>
      <c r="F148" s="23">
        <f t="shared" si="18"/>
        <v>3.6709721278042062E-2</v>
      </c>
      <c r="G148" s="22">
        <v>42837</v>
      </c>
      <c r="H148">
        <v>1750</v>
      </c>
      <c r="I148">
        <v>1925</v>
      </c>
      <c r="J148">
        <v>1696</v>
      </c>
      <c r="K148">
        <v>1925</v>
      </c>
      <c r="L148" s="22">
        <v>42838</v>
      </c>
      <c r="M148">
        <v>1645</v>
      </c>
      <c r="N148" s="4">
        <v>42837</v>
      </c>
      <c r="O148" s="3" t="s">
        <v>15</v>
      </c>
      <c r="P148" s="3">
        <v>6208</v>
      </c>
      <c r="Q148" s="3" t="s">
        <v>90</v>
      </c>
      <c r="R148" s="3" t="s">
        <v>17</v>
      </c>
      <c r="S148" s="3">
        <v>0.05</v>
      </c>
      <c r="T148" s="3" t="s">
        <v>27</v>
      </c>
      <c r="U148" s="3">
        <v>0</v>
      </c>
      <c r="V148" s="3">
        <v>400</v>
      </c>
      <c r="W148">
        <v>1750</v>
      </c>
      <c r="X148" s="4">
        <v>42838</v>
      </c>
      <c r="Y148">
        <v>1925</v>
      </c>
      <c r="Z148" s="10">
        <f t="shared" si="19"/>
        <v>70000</v>
      </c>
      <c r="AA148" s="10">
        <f t="shared" si="17"/>
        <v>70000</v>
      </c>
      <c r="AB148" t="str">
        <f t="shared" si="20"/>
        <v/>
      </c>
      <c r="AC148">
        <f t="shared" si="15"/>
        <v>-76700</v>
      </c>
      <c r="AD148">
        <f t="shared" si="16"/>
        <v>7.2303921568627416E-2</v>
      </c>
      <c r="AE148" s="15">
        <v>42838</v>
      </c>
      <c r="AF148" s="9">
        <v>-3.252973905534251E-4</v>
      </c>
      <c r="AG148" s="12" t="s">
        <v>962</v>
      </c>
      <c r="AH148" s="20">
        <v>42836.997916666667</v>
      </c>
      <c r="AI148" s="12">
        <v>1632</v>
      </c>
      <c r="AJ148" s="12">
        <v>107</v>
      </c>
      <c r="AK148" s="12">
        <v>7.0199999999999999E-2</v>
      </c>
      <c r="AL148" s="17">
        <v>12000</v>
      </c>
      <c r="AM148" s="17">
        <v>0.60891938250428812</v>
      </c>
      <c r="AN148" s="9"/>
      <c r="AO148" s="9"/>
      <c r="AP148" s="17">
        <v>1.61</v>
      </c>
      <c r="AQ148" s="17">
        <v>7446</v>
      </c>
      <c r="AR148" s="17">
        <v>0.73697916666666663</v>
      </c>
      <c r="AS148" s="17">
        <v>0.35399999999999998</v>
      </c>
      <c r="AT148" s="17">
        <v>0.73697916666666663</v>
      </c>
      <c r="AU148" s="12">
        <v>0.75305623471882643</v>
      </c>
      <c r="AV148" s="12">
        <v>0</v>
      </c>
      <c r="AY148" s="12">
        <v>6385972</v>
      </c>
      <c r="BA148" s="12">
        <v>1</v>
      </c>
      <c r="BD148" s="12">
        <v>0.60891938250428812</v>
      </c>
      <c r="BE148" s="12">
        <v>0.73697916666666663</v>
      </c>
      <c r="BF148" s="12">
        <v>0.73697916666666663</v>
      </c>
      <c r="BG148" s="12">
        <v>0.75305623471882643</v>
      </c>
      <c r="BH148" s="12">
        <v>1.4999999999999999E-2</v>
      </c>
      <c r="BI148" s="12">
        <v>0.35399999999999998</v>
      </c>
      <c r="BJ148" s="12">
        <v>1.2999999999999999E-2</v>
      </c>
      <c r="BK148" s="12">
        <v>0.443</v>
      </c>
      <c r="BL148" s="12">
        <v>-319</v>
      </c>
      <c r="BM148" s="12">
        <v>-51</v>
      </c>
      <c r="BN148" s="12">
        <v>-323</v>
      </c>
      <c r="BO148" s="12">
        <v>572</v>
      </c>
      <c r="BP148" s="12">
        <v>920</v>
      </c>
      <c r="BQ148" s="12">
        <v>-85</v>
      </c>
      <c r="BR148" s="12">
        <v>-377</v>
      </c>
      <c r="BS148" s="12">
        <v>1267</v>
      </c>
      <c r="BT148" s="12">
        <v>0.20229438725704685</v>
      </c>
      <c r="BU148" s="12">
        <v>0.71310722641267454</v>
      </c>
      <c r="BV148" s="12">
        <v>0.72113313099410936</v>
      </c>
      <c r="BW148" s="12">
        <v>0.61271215264140988</v>
      </c>
      <c r="BX148" s="12">
        <v>0.35374484811476276</v>
      </c>
      <c r="BY148" s="12">
        <v>1484</v>
      </c>
      <c r="BZ148" s="12">
        <v>1</v>
      </c>
      <c r="CB148" s="12">
        <v>5.4922279792746116E-2</v>
      </c>
      <c r="CC148" s="12">
        <v>18700</v>
      </c>
      <c r="CD148" s="12">
        <v>18610</v>
      </c>
      <c r="CE148" s="12">
        <v>11.086928379559208</v>
      </c>
      <c r="CH148" s="22">
        <v>42836</v>
      </c>
      <c r="CI148">
        <v>1471</v>
      </c>
      <c r="CJ148">
        <v>1645</v>
      </c>
      <c r="CK148">
        <v>1410</v>
      </c>
      <c r="CL148">
        <v>1525</v>
      </c>
      <c r="CM148" s="22">
        <v>42837</v>
      </c>
      <c r="CN148">
        <v>1750</v>
      </c>
      <c r="CO148">
        <v>1925</v>
      </c>
      <c r="CP148">
        <v>1696</v>
      </c>
      <c r="CQ148">
        <v>1925</v>
      </c>
      <c r="CR148" s="22">
        <v>42838</v>
      </c>
      <c r="CS148">
        <v>1645</v>
      </c>
      <c r="CT148">
        <v>1998</v>
      </c>
      <c r="CU148">
        <v>1525</v>
      </c>
      <c r="CV148">
        <v>1540</v>
      </c>
    </row>
    <row r="149" spans="1:100">
      <c r="A149" s="22">
        <v>42836</v>
      </c>
      <c r="B149">
        <v>655</v>
      </c>
      <c r="C149">
        <v>664</v>
      </c>
      <c r="D149">
        <v>641</v>
      </c>
      <c r="E149">
        <v>644</v>
      </c>
      <c r="F149" s="23">
        <f t="shared" si="18"/>
        <v>-1.6793893129770976E-2</v>
      </c>
      <c r="G149" s="22">
        <v>42837</v>
      </c>
      <c r="H149">
        <v>624</v>
      </c>
      <c r="I149">
        <v>630</v>
      </c>
      <c r="J149">
        <v>601</v>
      </c>
      <c r="K149">
        <v>615</v>
      </c>
      <c r="L149" s="22">
        <v>42838</v>
      </c>
      <c r="M149">
        <v>609</v>
      </c>
      <c r="N149" s="4">
        <v>42837</v>
      </c>
      <c r="O149" s="3" t="s">
        <v>11</v>
      </c>
      <c r="P149" s="3">
        <v>2706</v>
      </c>
      <c r="Q149" s="3" t="s">
        <v>125</v>
      </c>
      <c r="R149" s="3" t="s">
        <v>13</v>
      </c>
      <c r="S149" s="3">
        <v>0.05</v>
      </c>
      <c r="T149" s="3">
        <v>2</v>
      </c>
      <c r="U149" s="3">
        <v>0</v>
      </c>
      <c r="V149" s="3">
        <v>1000</v>
      </c>
      <c r="W149">
        <v>624</v>
      </c>
      <c r="X149" s="4">
        <v>42838</v>
      </c>
      <c r="Y149">
        <v>615</v>
      </c>
      <c r="Z149" s="10">
        <f t="shared" si="19"/>
        <v>-9000</v>
      </c>
      <c r="AA149" s="10">
        <f t="shared" si="17"/>
        <v>9000</v>
      </c>
      <c r="AB149" t="str">
        <f t="shared" si="20"/>
        <v/>
      </c>
      <c r="AC149">
        <f t="shared" si="15"/>
        <v>-76700</v>
      </c>
      <c r="AD149">
        <f t="shared" si="16"/>
        <v>6.4516129032257119E-3</v>
      </c>
      <c r="AE149" s="15">
        <v>42838</v>
      </c>
      <c r="AF149" s="9">
        <v>-3.252973905534251E-4</v>
      </c>
      <c r="AG149" s="12" t="s">
        <v>960</v>
      </c>
      <c r="AH149" s="20">
        <v>42836.996527777781</v>
      </c>
      <c r="AI149" s="12">
        <v>620</v>
      </c>
      <c r="AJ149" s="12">
        <v>-24</v>
      </c>
      <c r="AK149" s="12">
        <v>-3.73E-2</v>
      </c>
      <c r="AL149" s="17">
        <v>9000</v>
      </c>
      <c r="AM149" s="17">
        <v>0.56386292834890961</v>
      </c>
      <c r="AN149" s="9"/>
      <c r="AO149" s="9"/>
      <c r="AP149" s="17">
        <v>1939</v>
      </c>
      <c r="AQ149" s="17">
        <v>28080</v>
      </c>
      <c r="AR149" s="17">
        <v>0.27539503386004516</v>
      </c>
      <c r="AS149" s="17">
        <v>0.502</v>
      </c>
      <c r="AT149" s="17">
        <v>0.50766871165644167</v>
      </c>
      <c r="AU149" s="12">
        <v>0.29492344883158744</v>
      </c>
      <c r="AV149" s="12">
        <v>0.62</v>
      </c>
      <c r="AY149" s="12">
        <v>43738211</v>
      </c>
      <c r="BA149" s="12">
        <v>0</v>
      </c>
      <c r="BD149" s="12">
        <v>0.56386292834890961</v>
      </c>
      <c r="BE149" s="12">
        <v>0.27539503386004516</v>
      </c>
      <c r="BF149" s="12">
        <v>0.50766871165644167</v>
      </c>
      <c r="BG149" s="12">
        <v>0.29492344883158744</v>
      </c>
      <c r="BH149" s="12">
        <v>7.9000000000000001E-2</v>
      </c>
      <c r="BI149" s="12">
        <v>0.502</v>
      </c>
      <c r="BJ149" s="12">
        <v>0</v>
      </c>
      <c r="BK149" s="12">
        <v>0.32500000000000001</v>
      </c>
      <c r="BL149" s="12">
        <v>714</v>
      </c>
      <c r="BM149" s="12">
        <v>-611</v>
      </c>
      <c r="BN149" s="12">
        <v>-123</v>
      </c>
      <c r="BO149" s="12">
        <v>1253</v>
      </c>
      <c r="BP149" s="12">
        <v>886</v>
      </c>
      <c r="BQ149" s="12">
        <v>404</v>
      </c>
      <c r="BR149" s="12">
        <v>-501</v>
      </c>
      <c r="BS149" s="12">
        <v>1273</v>
      </c>
      <c r="BT149" s="12">
        <v>0.33874666152167493</v>
      </c>
      <c r="BU149" s="12">
        <v>0.62044739859542453</v>
      </c>
      <c r="BV149" s="12">
        <v>0.61303593867478856</v>
      </c>
      <c r="BW149" s="12">
        <v>0.49438769781129382</v>
      </c>
      <c r="BX149" s="12">
        <v>0.44353209331475668</v>
      </c>
      <c r="BY149" s="12">
        <v>1484</v>
      </c>
      <c r="BZ149" s="12">
        <v>0</v>
      </c>
      <c r="CB149" s="12">
        <v>5.4922279792746116E-2</v>
      </c>
      <c r="CC149" s="12">
        <v>18700</v>
      </c>
      <c r="CD149" s="12">
        <v>18610</v>
      </c>
      <c r="CE149" s="12">
        <v>10.266560865220713</v>
      </c>
      <c r="CH149" s="22">
        <v>42836</v>
      </c>
      <c r="CI149">
        <v>655</v>
      </c>
      <c r="CJ149">
        <v>664</v>
      </c>
      <c r="CK149">
        <v>641</v>
      </c>
      <c r="CL149">
        <v>644</v>
      </c>
      <c r="CM149" s="22">
        <v>42837</v>
      </c>
      <c r="CN149">
        <v>624</v>
      </c>
      <c r="CO149">
        <v>630</v>
      </c>
      <c r="CP149">
        <v>601</v>
      </c>
      <c r="CQ149">
        <v>615</v>
      </c>
      <c r="CR149" s="22">
        <v>42838</v>
      </c>
      <c r="CS149">
        <v>609</v>
      </c>
      <c r="CT149">
        <v>660</v>
      </c>
      <c r="CU149">
        <v>605</v>
      </c>
      <c r="CV149">
        <v>642</v>
      </c>
    </row>
    <row r="150" spans="1:100">
      <c r="A150" s="22">
        <v>42836</v>
      </c>
      <c r="B150">
        <v>2500</v>
      </c>
      <c r="C150">
        <v>2685</v>
      </c>
      <c r="D150">
        <v>2495</v>
      </c>
      <c r="E150">
        <v>2650</v>
      </c>
      <c r="F150" s="23">
        <f t="shared" si="18"/>
        <v>6.0000000000000053E-2</v>
      </c>
      <c r="G150" s="22">
        <v>42837</v>
      </c>
      <c r="H150">
        <v>2550</v>
      </c>
      <c r="I150">
        <v>2805</v>
      </c>
      <c r="J150">
        <v>2510</v>
      </c>
      <c r="K150">
        <v>2700</v>
      </c>
      <c r="L150" s="22">
        <v>42838</v>
      </c>
      <c r="M150">
        <v>2745</v>
      </c>
      <c r="N150" s="4">
        <v>42837</v>
      </c>
      <c r="O150" s="3" t="s">
        <v>11</v>
      </c>
      <c r="P150" s="3">
        <v>3758</v>
      </c>
      <c r="Q150" s="3" t="s">
        <v>111</v>
      </c>
      <c r="R150" s="3" t="s">
        <v>13</v>
      </c>
      <c r="S150" s="3">
        <v>0.05</v>
      </c>
      <c r="T150" s="3" t="s">
        <v>64</v>
      </c>
      <c r="U150" s="3">
        <v>0</v>
      </c>
      <c r="V150" s="3">
        <v>100</v>
      </c>
      <c r="W150">
        <v>2550</v>
      </c>
      <c r="X150" s="4">
        <v>42838</v>
      </c>
      <c r="Y150">
        <v>2700</v>
      </c>
      <c r="Z150" s="10">
        <f t="shared" si="19"/>
        <v>15000</v>
      </c>
      <c r="AA150" s="10">
        <f t="shared" si="17"/>
        <v>15000</v>
      </c>
      <c r="AB150" t="str">
        <f t="shared" si="20"/>
        <v/>
      </c>
      <c r="AC150">
        <f t="shared" ref="AC150:AC213" si="21">SUM(AB150,AC149)</f>
        <v>-76700</v>
      </c>
      <c r="AD150">
        <f t="shared" ref="AD150:AD213" si="22">ABS(W150/AI150-1)</f>
        <v>0.5</v>
      </c>
      <c r="AE150" s="15">
        <v>42838</v>
      </c>
      <c r="AF150" s="9">
        <v>-3.252973905534251E-4</v>
      </c>
      <c r="AG150" s="12" t="s">
        <v>960</v>
      </c>
      <c r="AH150" s="20">
        <v>42836.99722222222</v>
      </c>
      <c r="AI150" s="12">
        <v>5100</v>
      </c>
      <c r="AJ150" s="12">
        <v>-200</v>
      </c>
      <c r="AK150" s="12">
        <v>-3.7699999999999997E-2</v>
      </c>
      <c r="AL150" s="17">
        <v>8000</v>
      </c>
      <c r="AM150" s="17">
        <v>0.94579881656804732</v>
      </c>
      <c r="AN150" s="9"/>
      <c r="AO150" s="9"/>
      <c r="AP150" s="17">
        <v>0</v>
      </c>
      <c r="AQ150" s="17">
        <v>33294</v>
      </c>
      <c r="AR150" s="17">
        <v>0.74290984551533323</v>
      </c>
      <c r="AS150" s="17">
        <v>0.20300000000000001</v>
      </c>
      <c r="AT150" s="17">
        <v>0.76362094551621795</v>
      </c>
      <c r="AU150" s="12">
        <v>0.76619836443698885</v>
      </c>
      <c r="AV150" s="12">
        <v>0</v>
      </c>
      <c r="AX150" s="19">
        <v>80</v>
      </c>
      <c r="AY150" s="12">
        <v>7880248</v>
      </c>
      <c r="BA150" s="12">
        <v>1</v>
      </c>
      <c r="BD150" s="12">
        <v>0.94579881656804732</v>
      </c>
      <c r="BE150" s="12">
        <v>0.74290984551533323</v>
      </c>
      <c r="BF150" s="12">
        <v>0.76362094551621795</v>
      </c>
      <c r="BG150" s="12">
        <v>0.76619836443698885</v>
      </c>
      <c r="BH150" s="12">
        <v>7.0999999999999994E-2</v>
      </c>
      <c r="BI150" s="12">
        <v>0.20300000000000001</v>
      </c>
      <c r="BJ150" s="12">
        <v>0</v>
      </c>
      <c r="BK150" s="12">
        <v>0.71499999999999997</v>
      </c>
      <c r="BL150" s="12">
        <v>-540</v>
      </c>
      <c r="BM150" s="12">
        <v>1011</v>
      </c>
      <c r="BN150" s="12">
        <v>-192</v>
      </c>
      <c r="BO150" s="12">
        <v>2769</v>
      </c>
      <c r="BP150" s="12">
        <v>-49</v>
      </c>
      <c r="BQ150" s="12">
        <v>489</v>
      </c>
      <c r="BR150" s="12">
        <v>-504</v>
      </c>
      <c r="BS150" s="12">
        <v>2422</v>
      </c>
      <c r="BT150" s="12">
        <v>0.33874666152167493</v>
      </c>
      <c r="BU150" s="12">
        <v>0.62044739859542453</v>
      </c>
      <c r="BV150" s="12">
        <v>0.61303593867478856</v>
      </c>
      <c r="BW150" s="12">
        <v>0.49438769781129382</v>
      </c>
      <c r="BX150" s="12">
        <v>0.44353209331475668</v>
      </c>
      <c r="BY150" s="12">
        <v>1484</v>
      </c>
      <c r="BZ150" s="12">
        <v>1</v>
      </c>
      <c r="CB150" s="12">
        <v>5.4922279792746116E-2</v>
      </c>
      <c r="CC150" s="12">
        <v>18700</v>
      </c>
      <c r="CD150" s="12">
        <v>18610</v>
      </c>
      <c r="CE150" s="12">
        <v>17.220676565814447</v>
      </c>
      <c r="CH150" s="22">
        <v>42836</v>
      </c>
      <c r="CI150">
        <v>2500</v>
      </c>
      <c r="CJ150">
        <v>2685</v>
      </c>
      <c r="CK150">
        <v>2495</v>
      </c>
      <c r="CL150">
        <v>2650</v>
      </c>
      <c r="CM150" s="22">
        <v>42837</v>
      </c>
      <c r="CN150">
        <v>2550</v>
      </c>
      <c r="CO150">
        <v>2805</v>
      </c>
      <c r="CP150">
        <v>2510</v>
      </c>
      <c r="CQ150">
        <v>2700</v>
      </c>
      <c r="CR150" s="22">
        <v>42838</v>
      </c>
      <c r="CS150">
        <v>2745</v>
      </c>
      <c r="CT150">
        <v>2950</v>
      </c>
      <c r="CU150">
        <v>2680</v>
      </c>
      <c r="CV150">
        <v>2735</v>
      </c>
    </row>
    <row r="151" spans="1:100">
      <c r="A151" s="22">
        <v>42836</v>
      </c>
      <c r="B151">
        <v>257</v>
      </c>
      <c r="C151">
        <v>265</v>
      </c>
      <c r="D151">
        <v>248</v>
      </c>
      <c r="E151">
        <v>256</v>
      </c>
      <c r="F151" s="23">
        <f t="shared" si="18"/>
        <v>-3.8910505836575737E-3</v>
      </c>
      <c r="G151" s="22">
        <v>42837</v>
      </c>
      <c r="H151">
        <v>264</v>
      </c>
      <c r="I151">
        <v>297</v>
      </c>
      <c r="J151">
        <v>264</v>
      </c>
      <c r="K151">
        <v>296</v>
      </c>
      <c r="L151" s="22">
        <v>42838</v>
      </c>
      <c r="M151">
        <v>272</v>
      </c>
      <c r="N151" s="4">
        <v>42837</v>
      </c>
      <c r="O151" s="3" t="s">
        <v>15</v>
      </c>
      <c r="P151" s="3">
        <v>7721</v>
      </c>
      <c r="Q151" s="3" t="s">
        <v>126</v>
      </c>
      <c r="R151" s="3" t="s">
        <v>17</v>
      </c>
      <c r="S151" s="3">
        <v>0.05</v>
      </c>
      <c r="T151" s="3">
        <v>1</v>
      </c>
      <c r="U151" s="3">
        <v>0</v>
      </c>
      <c r="V151" s="3">
        <v>2000</v>
      </c>
      <c r="W151">
        <v>264</v>
      </c>
      <c r="X151" s="4">
        <v>42838</v>
      </c>
      <c r="Y151">
        <v>296</v>
      </c>
      <c r="Z151" s="10">
        <f t="shared" si="19"/>
        <v>64000</v>
      </c>
      <c r="AA151" s="10">
        <f t="shared" si="17"/>
        <v>64000</v>
      </c>
      <c r="AB151" t="str">
        <f t="shared" si="20"/>
        <v/>
      </c>
      <c r="AC151">
        <f t="shared" si="21"/>
        <v>-76700</v>
      </c>
      <c r="AD151">
        <f t="shared" si="22"/>
        <v>3.7735849056603765E-3</v>
      </c>
      <c r="AE151" s="15">
        <v>42838</v>
      </c>
      <c r="AF151" s="9">
        <v>-3.252973905534251E-4</v>
      </c>
      <c r="AG151" s="12" t="s">
        <v>962</v>
      </c>
      <c r="AH151" s="20">
        <v>42836.95416666667</v>
      </c>
      <c r="AI151" s="12">
        <v>265</v>
      </c>
      <c r="AJ151" s="12">
        <v>9</v>
      </c>
      <c r="AK151" s="12">
        <v>3.5200000000000002E-2</v>
      </c>
      <c r="AL151" s="17">
        <v>7000</v>
      </c>
      <c r="AM151" s="17">
        <v>0.16597510373443983</v>
      </c>
      <c r="AN151" s="9"/>
      <c r="AO151" s="17">
        <v>0</v>
      </c>
      <c r="AP151" s="17">
        <v>3.25</v>
      </c>
      <c r="AQ151" s="17">
        <v>20577</v>
      </c>
      <c r="AR151" s="17">
        <v>0.77777777777777779</v>
      </c>
      <c r="AS151" s="17">
        <v>0.30399999999999999</v>
      </c>
      <c r="AT151" s="17">
        <v>0.82258064516129037</v>
      </c>
      <c r="AU151" s="12">
        <v>0.6</v>
      </c>
      <c r="AV151" s="12">
        <v>1.66</v>
      </c>
      <c r="AY151" s="12">
        <v>85382196</v>
      </c>
      <c r="BA151" s="12">
        <v>1</v>
      </c>
      <c r="BD151" s="12">
        <v>0.16597510373443983</v>
      </c>
      <c r="BE151" s="12">
        <v>0.77777777777777779</v>
      </c>
      <c r="BF151" s="12">
        <v>0.82258064516129037</v>
      </c>
      <c r="BG151" s="12">
        <v>0.6</v>
      </c>
      <c r="BH151" s="12">
        <v>5.6000000000000001E-2</v>
      </c>
      <c r="BI151" s="12">
        <v>0.30399999999999999</v>
      </c>
      <c r="BJ151" s="12" t="s">
        <v>968</v>
      </c>
      <c r="BK151" s="12">
        <v>0.379</v>
      </c>
      <c r="BL151" s="12">
        <v>2110</v>
      </c>
      <c r="BM151" s="12">
        <v>-679</v>
      </c>
      <c r="BN151" s="12">
        <v>352</v>
      </c>
      <c r="BO151" s="12">
        <v>10515</v>
      </c>
      <c r="BP151" s="12">
        <v>-108</v>
      </c>
      <c r="BQ151" s="12">
        <v>-263</v>
      </c>
      <c r="BR151" s="12">
        <v>-1300</v>
      </c>
      <c r="BS151" s="12">
        <v>8713</v>
      </c>
      <c r="BT151" s="12">
        <v>0.20229438725704685</v>
      </c>
      <c r="BU151" s="12">
        <v>0.71310722641267454</v>
      </c>
      <c r="BV151" s="12">
        <v>0.72113313099410936</v>
      </c>
      <c r="BW151" s="12">
        <v>0.61271215264140988</v>
      </c>
      <c r="BX151" s="12">
        <v>0.35374484811476276</v>
      </c>
      <c r="BY151" s="12">
        <v>1484</v>
      </c>
      <c r="BZ151" s="12">
        <v>1</v>
      </c>
      <c r="CB151" s="12">
        <v>5.4922279792746116E-2</v>
      </c>
      <c r="CC151" s="12">
        <v>18700</v>
      </c>
      <c r="CD151" s="12">
        <v>18610</v>
      </c>
      <c r="CE151" s="12">
        <v>3.0219995302591403</v>
      </c>
      <c r="CH151" s="22">
        <v>42836</v>
      </c>
      <c r="CI151">
        <v>257</v>
      </c>
      <c r="CJ151">
        <v>265</v>
      </c>
      <c r="CK151">
        <v>248</v>
      </c>
      <c r="CL151">
        <v>256</v>
      </c>
      <c r="CM151" s="22">
        <v>42837</v>
      </c>
      <c r="CN151">
        <v>264</v>
      </c>
      <c r="CO151">
        <v>297</v>
      </c>
      <c r="CP151">
        <v>264</v>
      </c>
      <c r="CQ151">
        <v>296</v>
      </c>
      <c r="CR151" s="22">
        <v>42838</v>
      </c>
      <c r="CS151">
        <v>272</v>
      </c>
      <c r="CT151">
        <v>280</v>
      </c>
      <c r="CU151">
        <v>252</v>
      </c>
      <c r="CV151">
        <v>255</v>
      </c>
    </row>
    <row r="152" spans="1:100">
      <c r="A152" s="22">
        <v>42836</v>
      </c>
      <c r="B152">
        <v>714</v>
      </c>
      <c r="C152">
        <v>721</v>
      </c>
      <c r="D152">
        <v>702</v>
      </c>
      <c r="E152">
        <v>705</v>
      </c>
      <c r="F152" s="23">
        <f t="shared" si="18"/>
        <v>-1.2605042016806678E-2</v>
      </c>
      <c r="G152" s="22">
        <v>42837</v>
      </c>
      <c r="H152">
        <v>740</v>
      </c>
      <c r="I152">
        <v>756</v>
      </c>
      <c r="J152">
        <v>708</v>
      </c>
      <c r="K152">
        <v>710</v>
      </c>
      <c r="L152" s="22">
        <v>42838</v>
      </c>
      <c r="M152">
        <v>738</v>
      </c>
      <c r="N152" s="4">
        <v>42837</v>
      </c>
      <c r="O152" s="3" t="s">
        <v>15</v>
      </c>
      <c r="P152" s="3">
        <v>7777</v>
      </c>
      <c r="Q152" s="3" t="s">
        <v>88</v>
      </c>
      <c r="R152" s="3" t="s">
        <v>17</v>
      </c>
      <c r="S152" s="3">
        <v>0.05</v>
      </c>
      <c r="T152" s="3">
        <v>2</v>
      </c>
      <c r="U152" s="3">
        <v>0</v>
      </c>
      <c r="V152" s="3">
        <v>800</v>
      </c>
      <c r="W152">
        <v>740</v>
      </c>
      <c r="X152" s="4">
        <v>42838</v>
      </c>
      <c r="Y152">
        <v>710</v>
      </c>
      <c r="Z152" s="10">
        <f t="shared" si="19"/>
        <v>-24000</v>
      </c>
      <c r="AA152" s="10">
        <f t="shared" si="17"/>
        <v>24000</v>
      </c>
      <c r="AB152" t="str">
        <f t="shared" si="20"/>
        <v/>
      </c>
      <c r="AC152">
        <f t="shared" si="21"/>
        <v>-76700</v>
      </c>
      <c r="AD152">
        <f t="shared" si="22"/>
        <v>1.3495276653171517E-3</v>
      </c>
      <c r="AE152" s="15">
        <v>42838</v>
      </c>
      <c r="AF152" s="9">
        <v>-3.252973905534251E-4</v>
      </c>
      <c r="AG152" s="12" t="s">
        <v>960</v>
      </c>
      <c r="AH152" s="20">
        <v>42836.99722222222</v>
      </c>
      <c r="AI152" s="12">
        <v>741</v>
      </c>
      <c r="AJ152" s="12">
        <v>36</v>
      </c>
      <c r="AK152" s="12">
        <v>5.11E-2</v>
      </c>
      <c r="AL152" s="17">
        <v>6800</v>
      </c>
      <c r="AM152" s="17">
        <v>0.51724137931034486</v>
      </c>
      <c r="AN152" s="9"/>
      <c r="AO152" s="9"/>
      <c r="AP152" s="17">
        <v>55.78</v>
      </c>
      <c r="AQ152" s="17">
        <v>15654</v>
      </c>
      <c r="AR152" s="17">
        <v>0.419921875</v>
      </c>
      <c r="AS152" s="17">
        <v>0.26100000000000001</v>
      </c>
      <c r="AT152" s="17">
        <v>0.3036723163841808</v>
      </c>
      <c r="AU152" s="12">
        <v>0.1259519625073228</v>
      </c>
      <c r="AV152" s="12">
        <v>0</v>
      </c>
      <c r="AX152" s="19">
        <v>88</v>
      </c>
      <c r="AY152" s="12">
        <v>21591200</v>
      </c>
      <c r="BA152" s="12">
        <v>1.9011406844106463E-2</v>
      </c>
      <c r="BD152" s="12">
        <v>0.51724137931034486</v>
      </c>
      <c r="BE152" s="12">
        <v>0.419921875</v>
      </c>
      <c r="BF152" s="12">
        <v>0.3036723163841808</v>
      </c>
      <c r="BG152" s="12">
        <v>0.1259519625073228</v>
      </c>
      <c r="BH152" s="12">
        <v>0.16800000000000001</v>
      </c>
      <c r="BI152" s="12">
        <v>0.26100000000000001</v>
      </c>
      <c r="BJ152" s="12">
        <v>0.104</v>
      </c>
      <c r="BK152" s="12">
        <v>0.372</v>
      </c>
      <c r="BL152" s="12">
        <v>-655</v>
      </c>
      <c r="BM152" s="12">
        <v>-56</v>
      </c>
      <c r="BN152" s="12">
        <v>983</v>
      </c>
      <c r="BO152" s="12">
        <v>2033</v>
      </c>
      <c r="BP152" s="12">
        <v>-131</v>
      </c>
      <c r="BQ152" s="12">
        <v>-99</v>
      </c>
      <c r="BR152" s="12">
        <v>1399</v>
      </c>
      <c r="BS152" s="12">
        <v>1757</v>
      </c>
      <c r="BT152" s="12">
        <v>0.33874666152167493</v>
      </c>
      <c r="BU152" s="12">
        <v>0.62044739859542453</v>
      </c>
      <c r="BV152" s="12">
        <v>0.61303593867478856</v>
      </c>
      <c r="BW152" s="12">
        <v>0.49438769781129382</v>
      </c>
      <c r="BX152" s="12">
        <v>0.44353209331475668</v>
      </c>
      <c r="BY152" s="12">
        <v>1484</v>
      </c>
      <c r="BZ152" s="12">
        <v>1.9011406844106463E-2</v>
      </c>
      <c r="CB152" s="12">
        <v>5.4922279792746116E-2</v>
      </c>
      <c r="CC152" s="12">
        <v>18700</v>
      </c>
      <c r="CD152" s="12">
        <v>18610</v>
      </c>
      <c r="CE152" s="12">
        <v>9.4176968119713731</v>
      </c>
      <c r="CH152" s="22">
        <v>42836</v>
      </c>
      <c r="CI152">
        <v>714</v>
      </c>
      <c r="CJ152">
        <v>721</v>
      </c>
      <c r="CK152">
        <v>702</v>
      </c>
      <c r="CL152">
        <v>705</v>
      </c>
      <c r="CM152" s="22">
        <v>42837</v>
      </c>
      <c r="CN152">
        <v>740</v>
      </c>
      <c r="CO152">
        <v>756</v>
      </c>
      <c r="CP152">
        <v>708</v>
      </c>
      <c r="CQ152">
        <v>710</v>
      </c>
      <c r="CR152" s="22">
        <v>42838</v>
      </c>
      <c r="CS152">
        <v>738</v>
      </c>
      <c r="CT152">
        <v>840</v>
      </c>
      <c r="CU152">
        <v>727</v>
      </c>
      <c r="CV152">
        <v>780</v>
      </c>
    </row>
    <row r="153" spans="1:100">
      <c r="A153" s="22">
        <v>42836</v>
      </c>
      <c r="B153">
        <v>758</v>
      </c>
      <c r="C153">
        <v>862</v>
      </c>
      <c r="D153">
        <v>678</v>
      </c>
      <c r="E153">
        <v>690</v>
      </c>
      <c r="F153" s="23">
        <f t="shared" si="18"/>
        <v>-8.9709762532981574E-2</v>
      </c>
      <c r="G153" s="22">
        <v>42837</v>
      </c>
      <c r="H153">
        <v>745</v>
      </c>
      <c r="I153">
        <v>748</v>
      </c>
      <c r="J153">
        <v>648</v>
      </c>
      <c r="K153">
        <v>650</v>
      </c>
      <c r="L153" s="22">
        <v>42838</v>
      </c>
      <c r="M153">
        <v>610</v>
      </c>
      <c r="N153" s="4">
        <v>42837</v>
      </c>
      <c r="O153" s="3" t="s">
        <v>15</v>
      </c>
      <c r="P153" s="3">
        <v>4664</v>
      </c>
      <c r="Q153" s="3" t="s">
        <v>127</v>
      </c>
      <c r="R153" s="3" t="s">
        <v>17</v>
      </c>
      <c r="S153" s="3">
        <v>0.05</v>
      </c>
      <c r="T153" s="3">
        <v>2</v>
      </c>
      <c r="U153" s="3">
        <v>0</v>
      </c>
      <c r="V153" s="3">
        <v>800</v>
      </c>
      <c r="W153">
        <v>745</v>
      </c>
      <c r="X153" s="4">
        <v>42838</v>
      </c>
      <c r="Y153">
        <v>650</v>
      </c>
      <c r="Z153" s="10">
        <f t="shared" si="19"/>
        <v>-76000</v>
      </c>
      <c r="AA153" s="10">
        <f t="shared" si="17"/>
        <v>76000</v>
      </c>
      <c r="AB153" t="str">
        <f t="shared" si="20"/>
        <v/>
      </c>
      <c r="AC153">
        <f t="shared" si="21"/>
        <v>-76700</v>
      </c>
      <c r="AD153">
        <f t="shared" si="22"/>
        <v>4.195804195804187E-2</v>
      </c>
      <c r="AE153" s="15">
        <v>42838</v>
      </c>
      <c r="AF153" s="9">
        <v>-3.252973905534251E-4</v>
      </c>
      <c r="AG153" s="12" t="s">
        <v>960</v>
      </c>
      <c r="AH153" s="20">
        <v>42836.99722222222</v>
      </c>
      <c r="AI153" s="12">
        <v>715</v>
      </c>
      <c r="AJ153" s="12">
        <v>25</v>
      </c>
      <c r="AK153" s="12">
        <v>3.6200000000000003E-2</v>
      </c>
      <c r="AL153" s="17">
        <v>3100</v>
      </c>
      <c r="AM153" s="17">
        <v>0.59420289855072461</v>
      </c>
      <c r="AN153" s="9"/>
      <c r="AO153" s="9"/>
      <c r="AP153" s="17">
        <v>0</v>
      </c>
      <c r="AQ153" s="17">
        <v>1826</v>
      </c>
      <c r="AR153" s="17">
        <v>0.62628865979381443</v>
      </c>
      <c r="AS153" s="17">
        <v>9.0999999999999998E-2</v>
      </c>
      <c r="AT153" s="17">
        <v>0.62628865979381443</v>
      </c>
      <c r="AU153" s="12">
        <v>0.15498476273400086</v>
      </c>
      <c r="AV153" s="12">
        <v>0</v>
      </c>
      <c r="AY153" s="12">
        <v>2940000</v>
      </c>
      <c r="BA153" s="12">
        <v>0.74460431654676262</v>
      </c>
      <c r="BD153" s="12">
        <v>0.59420289855072461</v>
      </c>
      <c r="BE153" s="12">
        <v>0.62628865979381443</v>
      </c>
      <c r="BF153" s="12">
        <v>0.62628865979381443</v>
      </c>
      <c r="BG153" s="12">
        <v>0.15498476273400086</v>
      </c>
      <c r="BH153" s="12">
        <v>1E-3</v>
      </c>
      <c r="BI153" s="12">
        <v>9.0999999999999998E-2</v>
      </c>
      <c r="BJ153" s="12">
        <v>0</v>
      </c>
      <c r="BK153" s="12">
        <v>0.66100000000000003</v>
      </c>
      <c r="BL153" s="12">
        <v>142</v>
      </c>
      <c r="BM153" s="12">
        <v>-7</v>
      </c>
      <c r="BN153" s="12">
        <v>-29</v>
      </c>
      <c r="BO153" s="12">
        <v>951</v>
      </c>
      <c r="BP153" s="12">
        <v>270</v>
      </c>
      <c r="BQ153" s="12">
        <v>-17</v>
      </c>
      <c r="BR153" s="12">
        <v>-44</v>
      </c>
      <c r="BS153" s="12">
        <v>845</v>
      </c>
      <c r="BT153" s="12">
        <v>0.33874666152167493</v>
      </c>
      <c r="BU153" s="12">
        <v>0.62044739859542453</v>
      </c>
      <c r="BV153" s="12">
        <v>0.61303593867478856</v>
      </c>
      <c r="BW153" s="12">
        <v>0.49438769781129382</v>
      </c>
      <c r="BX153" s="12">
        <v>0.44353209331475668</v>
      </c>
      <c r="BY153" s="12">
        <v>1484</v>
      </c>
      <c r="BZ153" s="12">
        <v>0.74460431654676262</v>
      </c>
      <c r="CB153" s="12">
        <v>5.4922279792746116E-2</v>
      </c>
      <c r="CC153" s="12">
        <v>18700</v>
      </c>
      <c r="CD153" s="12">
        <v>18610</v>
      </c>
      <c r="CE153" s="12">
        <v>10.81897730380093</v>
      </c>
      <c r="CH153" s="22">
        <v>42836</v>
      </c>
      <c r="CI153">
        <v>758</v>
      </c>
      <c r="CJ153">
        <v>862</v>
      </c>
      <c r="CK153">
        <v>678</v>
      </c>
      <c r="CL153">
        <v>690</v>
      </c>
      <c r="CM153" s="22">
        <v>42837</v>
      </c>
      <c r="CN153">
        <v>745</v>
      </c>
      <c r="CO153">
        <v>748</v>
      </c>
      <c r="CP153">
        <v>648</v>
      </c>
      <c r="CQ153">
        <v>650</v>
      </c>
      <c r="CR153" s="22">
        <v>42838</v>
      </c>
      <c r="CS153">
        <v>610</v>
      </c>
      <c r="CT153">
        <v>620</v>
      </c>
      <c r="CU153">
        <v>550</v>
      </c>
      <c r="CV153">
        <v>550</v>
      </c>
    </row>
    <row r="154" spans="1:100">
      <c r="A154" s="22">
        <v>42836</v>
      </c>
      <c r="B154">
        <v>219</v>
      </c>
      <c r="C154">
        <v>223</v>
      </c>
      <c r="D154">
        <v>218</v>
      </c>
      <c r="E154">
        <v>218</v>
      </c>
      <c r="F154" s="23">
        <f t="shared" si="18"/>
        <v>-4.5662100456621557E-3</v>
      </c>
      <c r="G154" s="22">
        <v>42837</v>
      </c>
      <c r="H154">
        <v>225</v>
      </c>
      <c r="I154">
        <v>236</v>
      </c>
      <c r="J154">
        <v>221</v>
      </c>
      <c r="K154">
        <v>224</v>
      </c>
      <c r="L154" s="22">
        <v>42838</v>
      </c>
      <c r="M154">
        <v>224</v>
      </c>
      <c r="N154" s="4">
        <v>42837</v>
      </c>
      <c r="O154" s="3" t="s">
        <v>15</v>
      </c>
      <c r="P154" s="3">
        <v>2341</v>
      </c>
      <c r="Q154" s="3" t="s">
        <v>128</v>
      </c>
      <c r="R154" s="3" t="s">
        <v>17</v>
      </c>
      <c r="S154" s="3">
        <v>0.05</v>
      </c>
      <c r="T154" s="3">
        <v>2</v>
      </c>
      <c r="U154" s="3">
        <v>0</v>
      </c>
      <c r="V154" s="3">
        <v>2300</v>
      </c>
      <c r="W154">
        <v>225</v>
      </c>
      <c r="X154" s="4">
        <v>42838</v>
      </c>
      <c r="Y154">
        <v>224</v>
      </c>
      <c r="Z154" s="10">
        <f t="shared" si="19"/>
        <v>-2300</v>
      </c>
      <c r="AA154" s="10">
        <f t="shared" si="17"/>
        <v>2300</v>
      </c>
      <c r="AB154" t="str">
        <f t="shared" si="20"/>
        <v/>
      </c>
      <c r="AC154">
        <f t="shared" si="21"/>
        <v>-76700</v>
      </c>
      <c r="AD154">
        <f t="shared" si="22"/>
        <v>1.617839965019674E-2</v>
      </c>
      <c r="AE154" s="15">
        <v>42838</v>
      </c>
      <c r="AF154" s="9">
        <v>-3.252973905534251E-4</v>
      </c>
      <c r="AG154" s="12" t="s">
        <v>960</v>
      </c>
      <c r="AH154" s="20">
        <v>42836.972916666666</v>
      </c>
      <c r="AI154" s="12">
        <v>228.7</v>
      </c>
      <c r="AJ154" s="12">
        <v>10.7</v>
      </c>
      <c r="AK154" s="12">
        <v>4.9099999999999998E-2</v>
      </c>
      <c r="AL154" s="17">
        <v>1900</v>
      </c>
      <c r="AM154" s="17">
        <v>0.28504672897196259</v>
      </c>
      <c r="AN154" s="9"/>
      <c r="AO154" s="9"/>
      <c r="AP154" s="17">
        <v>322.14</v>
      </c>
      <c r="AQ154" s="17">
        <v>7049</v>
      </c>
      <c r="AR154" s="17">
        <v>0.22972972972972974</v>
      </c>
      <c r="AS154" s="17">
        <v>0.16</v>
      </c>
      <c r="AT154" s="17">
        <v>0.22972972972972974</v>
      </c>
      <c r="AU154" s="12">
        <v>0.13076923076923078</v>
      </c>
      <c r="AV154" s="12">
        <v>3.27</v>
      </c>
      <c r="AY154" s="12">
        <v>32937249</v>
      </c>
      <c r="BA154" s="12">
        <v>0.8666666666666667</v>
      </c>
      <c r="BD154" s="12">
        <v>0.28504672897196259</v>
      </c>
      <c r="BE154" s="12">
        <v>0.22972972972972974</v>
      </c>
      <c r="BF154" s="12">
        <v>0.22972972972972974</v>
      </c>
      <c r="BG154" s="12">
        <v>0.13076923076923078</v>
      </c>
      <c r="BH154" s="12">
        <v>1.0999999999999999E-2</v>
      </c>
      <c r="BI154" s="12">
        <v>0.16</v>
      </c>
      <c r="BJ154" s="12">
        <v>0</v>
      </c>
      <c r="BK154" s="12">
        <v>0.58899999999999997</v>
      </c>
      <c r="BL154" s="12">
        <v>796</v>
      </c>
      <c r="BM154" s="12">
        <v>-198</v>
      </c>
      <c r="BN154" s="12">
        <v>-397</v>
      </c>
      <c r="BO154" s="12">
        <v>2465</v>
      </c>
      <c r="BP154" s="12">
        <v>754</v>
      </c>
      <c r="BQ154" s="12">
        <v>-53</v>
      </c>
      <c r="BR154" s="12">
        <v>-131</v>
      </c>
      <c r="BS154" s="12">
        <v>2265</v>
      </c>
      <c r="BT154" s="12">
        <v>0.33874666152167493</v>
      </c>
      <c r="BU154" s="12">
        <v>0.62044739859542453</v>
      </c>
      <c r="BV154" s="12">
        <v>0.61303593867478856</v>
      </c>
      <c r="BW154" s="12">
        <v>0.49438769781129382</v>
      </c>
      <c r="BX154" s="12">
        <v>0.44353209331475668</v>
      </c>
      <c r="BY154" s="12">
        <v>1484</v>
      </c>
      <c r="BZ154" s="12">
        <v>0.8666666666666667</v>
      </c>
      <c r="CB154" s="12">
        <v>5.4922279792746116E-2</v>
      </c>
      <c r="CC154" s="12">
        <v>18700</v>
      </c>
      <c r="CD154" s="12">
        <v>18610</v>
      </c>
      <c r="CE154" s="12">
        <v>5.190001763357432</v>
      </c>
      <c r="CH154" s="22">
        <v>42836</v>
      </c>
      <c r="CI154">
        <v>219</v>
      </c>
      <c r="CJ154">
        <v>223</v>
      </c>
      <c r="CK154">
        <v>218</v>
      </c>
      <c r="CL154">
        <v>218</v>
      </c>
      <c r="CM154" s="22">
        <v>42837</v>
      </c>
      <c r="CN154">
        <v>225</v>
      </c>
      <c r="CO154">
        <v>236</v>
      </c>
      <c r="CP154">
        <v>221</v>
      </c>
      <c r="CQ154">
        <v>224</v>
      </c>
      <c r="CR154" s="22">
        <v>42838</v>
      </c>
      <c r="CS154">
        <v>224</v>
      </c>
      <c r="CT154">
        <v>226</v>
      </c>
      <c r="CU154">
        <v>222</v>
      </c>
      <c r="CV154">
        <v>224</v>
      </c>
    </row>
    <row r="155" spans="1:100">
      <c r="A155" s="22">
        <v>42836</v>
      </c>
      <c r="B155">
        <v>520</v>
      </c>
      <c r="C155">
        <v>520</v>
      </c>
      <c r="D155">
        <v>497</v>
      </c>
      <c r="E155">
        <v>502</v>
      </c>
      <c r="F155" s="23">
        <f t="shared" si="18"/>
        <v>-3.4615384615384603E-2</v>
      </c>
      <c r="G155" s="22">
        <v>42837</v>
      </c>
      <c r="H155">
        <v>537</v>
      </c>
      <c r="I155">
        <v>556</v>
      </c>
      <c r="J155">
        <v>515</v>
      </c>
      <c r="K155">
        <v>530</v>
      </c>
      <c r="L155" s="22">
        <v>42838</v>
      </c>
      <c r="M155">
        <v>524</v>
      </c>
      <c r="N155" s="4">
        <v>42837</v>
      </c>
      <c r="O155" s="3" t="s">
        <v>15</v>
      </c>
      <c r="P155" s="3">
        <v>3475</v>
      </c>
      <c r="Q155" s="3" t="s">
        <v>129</v>
      </c>
      <c r="R155" s="3" t="s">
        <v>17</v>
      </c>
      <c r="S155" s="3">
        <v>0.05</v>
      </c>
      <c r="T155" s="1"/>
      <c r="U155" s="3">
        <v>0</v>
      </c>
      <c r="V155" s="3">
        <v>300</v>
      </c>
      <c r="W155">
        <v>537</v>
      </c>
      <c r="X155" s="4">
        <v>42838</v>
      </c>
      <c r="Y155">
        <v>530</v>
      </c>
      <c r="Z155" s="10">
        <f t="shared" si="19"/>
        <v>-2100</v>
      </c>
      <c r="AA155" s="10">
        <f t="shared" si="17"/>
        <v>2100</v>
      </c>
      <c r="AB155" t="str">
        <f t="shared" si="20"/>
        <v/>
      </c>
      <c r="AC155">
        <f t="shared" si="21"/>
        <v>-76700</v>
      </c>
      <c r="AD155">
        <f t="shared" si="22"/>
        <v>0.76343612334801758</v>
      </c>
      <c r="AE155" s="15">
        <v>42838</v>
      </c>
      <c r="AF155" s="9">
        <v>-3.252973905534251E-4</v>
      </c>
      <c r="AG155" s="12" t="s">
        <v>960</v>
      </c>
      <c r="AH155" s="20">
        <v>42836.931944444441</v>
      </c>
      <c r="AI155" s="12">
        <v>2270</v>
      </c>
      <c r="AJ155" s="12">
        <v>261</v>
      </c>
      <c r="AK155" s="12">
        <v>0.12989999999999999</v>
      </c>
      <c r="AL155" s="17">
        <v>1600</v>
      </c>
      <c r="AM155" s="17">
        <v>0.34891406987724266</v>
      </c>
      <c r="AN155" s="9"/>
      <c r="AO155" s="9"/>
      <c r="AP155" s="17">
        <v>0</v>
      </c>
      <c r="AQ155" s="17">
        <v>3194</v>
      </c>
      <c r="AR155" s="17">
        <v>0.21066666666666667</v>
      </c>
      <c r="AS155" s="9"/>
      <c r="AT155" s="17">
        <v>0.21066666666666667</v>
      </c>
      <c r="AU155" s="12">
        <v>0.21066666666666667</v>
      </c>
      <c r="AV155" s="12">
        <v>1.42</v>
      </c>
      <c r="AY155" s="12">
        <v>1507800</v>
      </c>
      <c r="BA155" s="12">
        <v>0.17628705148205928</v>
      </c>
      <c r="BD155" s="12">
        <v>0.34891406987724266</v>
      </c>
      <c r="BE155" s="12">
        <v>0.21066666666666667</v>
      </c>
      <c r="BF155" s="12">
        <v>0.21066666666666667</v>
      </c>
      <c r="BG155" s="12">
        <v>0.21066666666666667</v>
      </c>
      <c r="BT155" s="12">
        <v>0.33874666152167493</v>
      </c>
      <c r="BU155" s="12">
        <v>0.62044739859542453</v>
      </c>
      <c r="BV155" s="12">
        <v>0.61303593867478856</v>
      </c>
      <c r="BW155" s="12">
        <v>0.49438769781129382</v>
      </c>
      <c r="BX155" s="12">
        <v>0.44353209331475668</v>
      </c>
      <c r="BY155" s="12">
        <v>1484</v>
      </c>
      <c r="BZ155" s="12">
        <v>0.17628705148205928</v>
      </c>
      <c r="CB155" s="12">
        <v>5.4922279792746116E-2</v>
      </c>
      <c r="CC155" s="12">
        <v>18700</v>
      </c>
      <c r="CD155" s="12">
        <v>18610</v>
      </c>
      <c r="CE155" s="12">
        <v>6.352869385500739</v>
      </c>
      <c r="CH155" s="22">
        <v>42836</v>
      </c>
      <c r="CI155">
        <v>520</v>
      </c>
      <c r="CJ155">
        <v>520</v>
      </c>
      <c r="CK155">
        <v>497</v>
      </c>
      <c r="CL155">
        <v>502</v>
      </c>
      <c r="CM155" s="22">
        <v>42837</v>
      </c>
      <c r="CN155">
        <v>537</v>
      </c>
      <c r="CO155">
        <v>556</v>
      </c>
      <c r="CP155">
        <v>515</v>
      </c>
      <c r="CQ155">
        <v>530</v>
      </c>
      <c r="CR155" s="22">
        <v>42838</v>
      </c>
      <c r="CS155">
        <v>524</v>
      </c>
      <c r="CT155">
        <v>536</v>
      </c>
      <c r="CU155">
        <v>519</v>
      </c>
      <c r="CV155">
        <v>535</v>
      </c>
    </row>
    <row r="156" spans="1:100">
      <c r="A156" s="22">
        <v>42837</v>
      </c>
      <c r="B156">
        <v>309</v>
      </c>
      <c r="C156">
        <v>391</v>
      </c>
      <c r="D156">
        <v>309</v>
      </c>
      <c r="E156">
        <v>391</v>
      </c>
      <c r="F156" s="23">
        <f t="shared" si="18"/>
        <v>0.2653721682847896</v>
      </c>
      <c r="G156" s="22">
        <v>42838</v>
      </c>
      <c r="H156">
        <v>471</v>
      </c>
      <c r="I156">
        <v>471</v>
      </c>
      <c r="J156">
        <v>471</v>
      </c>
      <c r="K156">
        <v>471</v>
      </c>
      <c r="L156" s="22">
        <v>42839</v>
      </c>
      <c r="M156">
        <v>407</v>
      </c>
      <c r="N156" s="4">
        <v>42838</v>
      </c>
      <c r="O156" s="3" t="s">
        <v>15</v>
      </c>
      <c r="P156" s="3">
        <v>7544</v>
      </c>
      <c r="Q156" s="3" t="s">
        <v>130</v>
      </c>
      <c r="R156" s="3" t="s">
        <v>17</v>
      </c>
      <c r="S156" s="3">
        <v>0.05</v>
      </c>
      <c r="T156" s="3" t="s">
        <v>27</v>
      </c>
      <c r="U156" s="3">
        <v>0</v>
      </c>
      <c r="V156" s="3">
        <v>1300</v>
      </c>
      <c r="W156">
        <v>471</v>
      </c>
      <c r="X156" s="4">
        <v>42839</v>
      </c>
      <c r="Y156">
        <v>471</v>
      </c>
      <c r="Z156" s="10">
        <f t="shared" si="19"/>
        <v>0</v>
      </c>
      <c r="AA156" s="10">
        <f t="shared" si="17"/>
        <v>0</v>
      </c>
      <c r="AB156" t="str">
        <f t="shared" si="20"/>
        <v/>
      </c>
      <c r="AC156">
        <f t="shared" si="21"/>
        <v>-76700</v>
      </c>
      <c r="AD156">
        <f t="shared" si="22"/>
        <v>4.2035398230088505E-2</v>
      </c>
      <c r="AE156" s="15">
        <v>42839</v>
      </c>
      <c r="AF156" s="9">
        <v>-2.8782691646530578E-3</v>
      </c>
      <c r="AG156" s="12" t="s">
        <v>954</v>
      </c>
      <c r="AH156" s="20">
        <v>42837.998611111114</v>
      </c>
      <c r="AI156" s="12">
        <v>452</v>
      </c>
      <c r="AJ156" s="12">
        <v>61</v>
      </c>
      <c r="AK156" s="12">
        <v>0.156</v>
      </c>
      <c r="AL156" s="17">
        <v>93900</v>
      </c>
      <c r="AM156" s="17">
        <v>0.16883116883116883</v>
      </c>
      <c r="AN156" s="9"/>
      <c r="AO156" s="9"/>
      <c r="AP156" s="17">
        <v>1.4</v>
      </c>
      <c r="AQ156" s="17">
        <v>2374</v>
      </c>
      <c r="AR156" s="17">
        <v>0.31666666666666665</v>
      </c>
      <c r="AS156" s="17">
        <v>0.27500000000000002</v>
      </c>
      <c r="AT156" s="17">
        <v>0.1310344827586207</v>
      </c>
      <c r="AU156" s="12">
        <v>8.6363636363636365E-2</v>
      </c>
      <c r="AV156" s="12">
        <v>0</v>
      </c>
      <c r="AY156" s="12">
        <v>7707095</v>
      </c>
      <c r="BA156" s="12">
        <v>1</v>
      </c>
      <c r="BD156" s="12">
        <v>0.16883116883116883</v>
      </c>
      <c r="BE156" s="12">
        <v>0.31666666666666665</v>
      </c>
      <c r="BF156" s="12">
        <v>0.1310344827586207</v>
      </c>
      <c r="BG156" s="12">
        <v>8.6363636363636365E-2</v>
      </c>
      <c r="BH156" s="12">
        <v>1E-3</v>
      </c>
      <c r="BI156" s="12">
        <v>0.27500000000000002</v>
      </c>
      <c r="BJ156" s="12">
        <v>0</v>
      </c>
      <c r="BK156" s="12">
        <v>0.56399999999999995</v>
      </c>
      <c r="BL156" s="12">
        <v>0</v>
      </c>
      <c r="BM156" s="12">
        <v>-638</v>
      </c>
      <c r="BN156" s="12">
        <v>-394</v>
      </c>
      <c r="BO156" s="12">
        <v>568</v>
      </c>
      <c r="BP156" s="12">
        <v>2127</v>
      </c>
      <c r="BQ156" s="12">
        <v>-583</v>
      </c>
      <c r="BR156" s="12">
        <v>-703</v>
      </c>
      <c r="BS156" s="12">
        <v>1601</v>
      </c>
      <c r="BT156" s="12">
        <v>0.25752375286299617</v>
      </c>
      <c r="BU156" s="12">
        <v>0.66836525291561077</v>
      </c>
      <c r="BV156" s="12">
        <v>0.66497311566878714</v>
      </c>
      <c r="BW156" s="12">
        <v>0.54094272291662326</v>
      </c>
      <c r="BX156" s="12">
        <v>0.45806033786997835</v>
      </c>
      <c r="BY156" s="12">
        <v>526</v>
      </c>
      <c r="BZ156" s="12">
        <v>1</v>
      </c>
      <c r="CB156" s="12">
        <v>5.4922279792746116E-2</v>
      </c>
      <c r="CC156" s="12">
        <v>18610</v>
      </c>
      <c r="CE156" s="12">
        <v>3.0740014702278851</v>
      </c>
      <c r="CH156" s="22">
        <v>42837</v>
      </c>
      <c r="CI156">
        <v>309</v>
      </c>
      <c r="CJ156">
        <v>391</v>
      </c>
      <c r="CK156">
        <v>309</v>
      </c>
      <c r="CL156">
        <v>391</v>
      </c>
      <c r="CM156" s="22">
        <v>42838</v>
      </c>
      <c r="CN156">
        <v>471</v>
      </c>
      <c r="CO156">
        <v>471</v>
      </c>
      <c r="CP156">
        <v>471</v>
      </c>
      <c r="CQ156">
        <v>471</v>
      </c>
      <c r="CR156" s="22">
        <v>42839</v>
      </c>
      <c r="CS156">
        <v>407</v>
      </c>
      <c r="CT156">
        <v>415</v>
      </c>
      <c r="CU156">
        <v>391</v>
      </c>
      <c r="CV156">
        <v>391</v>
      </c>
    </row>
    <row r="157" spans="1:100">
      <c r="A157" s="22">
        <v>42837</v>
      </c>
      <c r="B157">
        <v>124</v>
      </c>
      <c r="C157">
        <v>164</v>
      </c>
      <c r="D157">
        <v>123</v>
      </c>
      <c r="E157">
        <v>148</v>
      </c>
      <c r="F157" s="23">
        <f t="shared" si="18"/>
        <v>0.19354838709677424</v>
      </c>
      <c r="G157" s="22">
        <v>42838</v>
      </c>
      <c r="H157">
        <v>123</v>
      </c>
      <c r="I157">
        <v>140</v>
      </c>
      <c r="J157">
        <v>116</v>
      </c>
      <c r="K157">
        <v>119</v>
      </c>
      <c r="L157" s="22">
        <v>42839</v>
      </c>
      <c r="M157">
        <v>124</v>
      </c>
      <c r="N157" s="4">
        <v>42838</v>
      </c>
      <c r="O157" s="3" t="s">
        <v>11</v>
      </c>
      <c r="P157" s="3">
        <v>3409</v>
      </c>
      <c r="Q157" s="3" t="s">
        <v>131</v>
      </c>
      <c r="R157" s="3" t="s">
        <v>13</v>
      </c>
      <c r="S157" s="3">
        <v>0.05</v>
      </c>
      <c r="T157" s="3">
        <v>2</v>
      </c>
      <c r="U157" s="3">
        <v>0</v>
      </c>
      <c r="V157" s="3">
        <v>4000</v>
      </c>
      <c r="W157">
        <v>123</v>
      </c>
      <c r="X157" s="4">
        <v>42839</v>
      </c>
      <c r="Y157">
        <v>119</v>
      </c>
      <c r="Z157" s="10">
        <f t="shared" si="19"/>
        <v>-16000</v>
      </c>
      <c r="AA157" s="10">
        <f t="shared" si="17"/>
        <v>16000</v>
      </c>
      <c r="AB157" t="str">
        <f t="shared" si="20"/>
        <v/>
      </c>
      <c r="AC157">
        <f t="shared" si="21"/>
        <v>-76700</v>
      </c>
      <c r="AD157">
        <f t="shared" si="22"/>
        <v>7.5187969924812026E-2</v>
      </c>
      <c r="AE157" s="15">
        <v>42839</v>
      </c>
      <c r="AF157" s="9">
        <v>-2.8782691646530578E-3</v>
      </c>
      <c r="AG157" s="12" t="s">
        <v>954</v>
      </c>
      <c r="AH157" s="20">
        <v>42837.996527777781</v>
      </c>
      <c r="AI157" s="12">
        <v>133</v>
      </c>
      <c r="AJ157" s="12">
        <v>-15</v>
      </c>
      <c r="AK157" s="12">
        <v>-0.1014</v>
      </c>
      <c r="AL157" s="17">
        <v>59000</v>
      </c>
      <c r="AM157" s="17">
        <v>0.3669724770642202</v>
      </c>
      <c r="AN157" s="9"/>
      <c r="AO157" s="9"/>
      <c r="AP157" s="17">
        <v>0</v>
      </c>
      <c r="AQ157" s="17">
        <v>1407</v>
      </c>
      <c r="AR157" s="17">
        <v>0.64</v>
      </c>
      <c r="AS157" s="17">
        <v>0.33800000000000002</v>
      </c>
      <c r="AT157" s="17">
        <v>0.72307692307692306</v>
      </c>
      <c r="AU157" s="12">
        <v>0.37888198757763975</v>
      </c>
      <c r="AV157" s="12">
        <v>0</v>
      </c>
      <c r="AY157" s="12">
        <v>12911000</v>
      </c>
      <c r="BA157" s="12">
        <v>0.43137254901960786</v>
      </c>
      <c r="BD157" s="12">
        <v>0.3669724770642202</v>
      </c>
      <c r="BE157" s="12">
        <v>0.64</v>
      </c>
      <c r="BF157" s="12">
        <v>0.72307692307692306</v>
      </c>
      <c r="BG157" s="12">
        <v>0.37888198757763975</v>
      </c>
      <c r="BH157" s="12">
        <v>2.5000000000000001E-2</v>
      </c>
      <c r="BI157" s="12">
        <v>0.33800000000000002</v>
      </c>
      <c r="BJ157" s="12">
        <v>0</v>
      </c>
      <c r="BK157" s="12">
        <v>0.434</v>
      </c>
      <c r="BL157" s="12">
        <v>14</v>
      </c>
      <c r="BM157" s="12">
        <v>-32</v>
      </c>
      <c r="BN157" s="12">
        <v>-36</v>
      </c>
      <c r="BO157" s="12">
        <v>53</v>
      </c>
      <c r="BP157" s="12">
        <v>41</v>
      </c>
      <c r="BQ157" s="12">
        <v>-14</v>
      </c>
      <c r="BR157" s="12">
        <v>-55</v>
      </c>
      <c r="BS157" s="12">
        <v>108</v>
      </c>
      <c r="BT157" s="12">
        <v>0.25752375286299617</v>
      </c>
      <c r="BU157" s="12">
        <v>0.66836525291561077</v>
      </c>
      <c r="BV157" s="12">
        <v>0.66497311566878714</v>
      </c>
      <c r="BW157" s="12">
        <v>0.54094272291662326</v>
      </c>
      <c r="BX157" s="12">
        <v>0.45806033786997835</v>
      </c>
      <c r="BY157" s="12">
        <v>526</v>
      </c>
      <c r="BZ157" s="12">
        <v>0.43137254901960786</v>
      </c>
      <c r="CB157" s="12">
        <v>5.4922279792746116E-2</v>
      </c>
      <c r="CC157" s="12">
        <v>18610</v>
      </c>
      <c r="CE157" s="12">
        <v>6.6816686861692922</v>
      </c>
      <c r="CH157" s="22">
        <v>42837</v>
      </c>
      <c r="CI157">
        <v>124</v>
      </c>
      <c r="CJ157">
        <v>164</v>
      </c>
      <c r="CK157">
        <v>123</v>
      </c>
      <c r="CL157">
        <v>148</v>
      </c>
      <c r="CM157" s="22">
        <v>42838</v>
      </c>
      <c r="CN157">
        <v>123</v>
      </c>
      <c r="CO157">
        <v>140</v>
      </c>
      <c r="CP157">
        <v>116</v>
      </c>
      <c r="CQ157">
        <v>119</v>
      </c>
      <c r="CR157" s="22">
        <v>42839</v>
      </c>
      <c r="CS157">
        <v>124</v>
      </c>
      <c r="CT157">
        <v>132</v>
      </c>
      <c r="CU157">
        <v>117</v>
      </c>
      <c r="CV157">
        <v>117</v>
      </c>
    </row>
    <row r="158" spans="1:100">
      <c r="A158" s="22">
        <v>42837</v>
      </c>
      <c r="B158">
        <v>1750</v>
      </c>
      <c r="C158">
        <v>1925</v>
      </c>
      <c r="D158">
        <v>1696</v>
      </c>
      <c r="E158">
        <v>1925</v>
      </c>
      <c r="F158" s="23">
        <f t="shared" si="18"/>
        <v>0.10000000000000009</v>
      </c>
      <c r="G158" s="22">
        <v>42838</v>
      </c>
      <c r="H158">
        <v>1645</v>
      </c>
      <c r="I158">
        <v>1998</v>
      </c>
      <c r="J158">
        <v>1525</v>
      </c>
      <c r="K158">
        <v>1540</v>
      </c>
      <c r="L158" s="22">
        <v>42839</v>
      </c>
      <c r="M158">
        <v>1699</v>
      </c>
      <c r="N158" s="4">
        <v>42838</v>
      </c>
      <c r="O158" s="3" t="s">
        <v>11</v>
      </c>
      <c r="P158" s="3">
        <v>6208</v>
      </c>
      <c r="Q158" s="3" t="s">
        <v>90</v>
      </c>
      <c r="R158" s="3" t="s">
        <v>13</v>
      </c>
      <c r="S158" s="3">
        <v>0.05</v>
      </c>
      <c r="T158" s="3" t="s">
        <v>27</v>
      </c>
      <c r="U158" s="3">
        <v>0</v>
      </c>
      <c r="V158" s="3">
        <v>300</v>
      </c>
      <c r="W158">
        <v>1645</v>
      </c>
      <c r="X158" s="4">
        <v>42839</v>
      </c>
      <c r="Y158">
        <v>1540</v>
      </c>
      <c r="Z158" s="10">
        <f t="shared" si="19"/>
        <v>-31500</v>
      </c>
      <c r="AA158" s="10">
        <f t="shared" si="17"/>
        <v>31500</v>
      </c>
      <c r="AB158" t="str">
        <f t="shared" si="20"/>
        <v/>
      </c>
      <c r="AC158">
        <f t="shared" si="21"/>
        <v>-76700</v>
      </c>
      <c r="AD158">
        <f t="shared" si="22"/>
        <v>0.10888407367280606</v>
      </c>
      <c r="AE158" s="15">
        <v>42839</v>
      </c>
      <c r="AF158" s="9">
        <v>-2.8782691646530578E-3</v>
      </c>
      <c r="AG158" s="12" t="s">
        <v>962</v>
      </c>
      <c r="AH158" s="20">
        <v>42837.997916666667</v>
      </c>
      <c r="AI158" s="12">
        <v>1846</v>
      </c>
      <c r="AJ158" s="12">
        <v>-79</v>
      </c>
      <c r="AK158" s="12">
        <v>-4.1000000000000002E-2</v>
      </c>
      <c r="AL158" s="17">
        <v>52600</v>
      </c>
      <c r="AM158" s="17">
        <v>0.60891938250428812</v>
      </c>
      <c r="AN158" s="9"/>
      <c r="AO158" s="9"/>
      <c r="AP158" s="17">
        <v>1.61</v>
      </c>
      <c r="AQ158" s="17">
        <v>7446</v>
      </c>
      <c r="AR158" s="17">
        <v>0.73697916666666663</v>
      </c>
      <c r="AS158" s="17">
        <v>0.35399999999999998</v>
      </c>
      <c r="AT158" s="17">
        <v>0.73697916666666663</v>
      </c>
      <c r="AU158" s="12">
        <v>0.75305623471882643</v>
      </c>
      <c r="AV158" s="12">
        <v>0</v>
      </c>
      <c r="AY158" s="12">
        <v>6385972</v>
      </c>
      <c r="BA158" s="12">
        <v>0.65346534653465349</v>
      </c>
      <c r="BD158" s="12">
        <v>0.60891938250428812</v>
      </c>
      <c r="BE158" s="12">
        <v>0.73697916666666663</v>
      </c>
      <c r="BF158" s="12">
        <v>0.73697916666666663</v>
      </c>
      <c r="BG158" s="12">
        <v>0.75305623471882643</v>
      </c>
      <c r="BH158" s="12">
        <v>1.4999999999999999E-2</v>
      </c>
      <c r="BI158" s="12">
        <v>0.35399999999999998</v>
      </c>
      <c r="BJ158" s="12">
        <v>1.2999999999999999E-2</v>
      </c>
      <c r="BK158" s="12">
        <v>0.443</v>
      </c>
      <c r="BL158" s="12">
        <v>-319</v>
      </c>
      <c r="BM158" s="12">
        <v>-51</v>
      </c>
      <c r="BN158" s="12">
        <v>-323</v>
      </c>
      <c r="BO158" s="12">
        <v>572</v>
      </c>
      <c r="BP158" s="12">
        <v>920</v>
      </c>
      <c r="BQ158" s="12">
        <v>-85</v>
      </c>
      <c r="BR158" s="12">
        <v>-377</v>
      </c>
      <c r="BS158" s="12">
        <v>1267</v>
      </c>
      <c r="BT158" s="12">
        <v>0.20229438725704685</v>
      </c>
      <c r="BU158" s="12">
        <v>0.71310722641267454</v>
      </c>
      <c r="BV158" s="12">
        <v>0.72113313099410936</v>
      </c>
      <c r="BW158" s="12">
        <v>0.61271215264140988</v>
      </c>
      <c r="BX158" s="12">
        <v>0.35374484811476276</v>
      </c>
      <c r="BY158" s="12">
        <v>2000</v>
      </c>
      <c r="BZ158" s="12">
        <v>0.65346534653465349</v>
      </c>
      <c r="CB158" s="12">
        <v>5.4922279792746116E-2</v>
      </c>
      <c r="CC158" s="12">
        <v>18610</v>
      </c>
      <c r="CE158" s="12">
        <v>11.086928379559208</v>
      </c>
      <c r="CH158" s="22">
        <v>42837</v>
      </c>
      <c r="CI158">
        <v>1750</v>
      </c>
      <c r="CJ158">
        <v>1925</v>
      </c>
      <c r="CK158">
        <v>1696</v>
      </c>
      <c r="CL158">
        <v>1925</v>
      </c>
      <c r="CM158" s="22">
        <v>42838</v>
      </c>
      <c r="CN158">
        <v>1645</v>
      </c>
      <c r="CO158">
        <v>1998</v>
      </c>
      <c r="CP158">
        <v>1525</v>
      </c>
      <c r="CQ158">
        <v>1540</v>
      </c>
      <c r="CR158" s="22">
        <v>42839</v>
      </c>
      <c r="CS158">
        <v>1699</v>
      </c>
      <c r="CT158">
        <v>1748</v>
      </c>
      <c r="CU158">
        <v>1322</v>
      </c>
      <c r="CV158">
        <v>1342</v>
      </c>
    </row>
    <row r="159" spans="1:100">
      <c r="A159" s="22">
        <v>42837</v>
      </c>
      <c r="B159">
        <v>235</v>
      </c>
      <c r="C159">
        <v>280</v>
      </c>
      <c r="D159">
        <v>235</v>
      </c>
      <c r="E159">
        <v>275</v>
      </c>
      <c r="F159" s="23">
        <f t="shared" si="18"/>
        <v>0.17021276595744683</v>
      </c>
      <c r="G159" s="22">
        <v>42838</v>
      </c>
      <c r="H159">
        <v>256</v>
      </c>
      <c r="I159">
        <v>261</v>
      </c>
      <c r="J159">
        <v>243</v>
      </c>
      <c r="K159">
        <v>246</v>
      </c>
      <c r="L159" s="22">
        <v>42839</v>
      </c>
      <c r="M159">
        <v>249</v>
      </c>
      <c r="N159" s="4">
        <v>42838</v>
      </c>
      <c r="O159" s="3" t="s">
        <v>11</v>
      </c>
      <c r="P159" s="3">
        <v>8093</v>
      </c>
      <c r="Q159" s="3" t="s">
        <v>132</v>
      </c>
      <c r="R159" s="3" t="s">
        <v>13</v>
      </c>
      <c r="S159" s="3">
        <v>0.05</v>
      </c>
      <c r="T159" s="3">
        <v>1</v>
      </c>
      <c r="U159" s="3">
        <v>0</v>
      </c>
      <c r="V159" s="3">
        <v>2000</v>
      </c>
      <c r="W159">
        <v>256</v>
      </c>
      <c r="X159" s="4">
        <v>42839</v>
      </c>
      <c r="Y159">
        <v>246</v>
      </c>
      <c r="Z159" s="10">
        <f t="shared" si="19"/>
        <v>-20000</v>
      </c>
      <c r="AA159" s="10">
        <f t="shared" si="17"/>
        <v>20000</v>
      </c>
      <c r="AB159" t="str">
        <f t="shared" si="20"/>
        <v/>
      </c>
      <c r="AC159">
        <f t="shared" si="21"/>
        <v>-76700</v>
      </c>
      <c r="AD159">
        <f t="shared" si="22"/>
        <v>1.538461538461533E-2</v>
      </c>
      <c r="AE159" s="15">
        <v>42839</v>
      </c>
      <c r="AF159" s="9">
        <v>-2.8782691646530578E-3</v>
      </c>
      <c r="AG159" s="12" t="s">
        <v>962</v>
      </c>
      <c r="AH159" s="20">
        <v>42837.988194444442</v>
      </c>
      <c r="AI159" s="12">
        <v>260</v>
      </c>
      <c r="AJ159" s="12">
        <v>-15</v>
      </c>
      <c r="AK159" s="12">
        <v>-5.45E-2</v>
      </c>
      <c r="AL159" s="17">
        <v>45000</v>
      </c>
      <c r="AM159" s="17">
        <v>0.13100436681222707</v>
      </c>
      <c r="AN159" s="9"/>
      <c r="AO159" s="9"/>
      <c r="AP159" s="17">
        <v>17.53</v>
      </c>
      <c r="AQ159" s="17">
        <v>7438</v>
      </c>
      <c r="AR159" s="17">
        <v>0.60317460317460314</v>
      </c>
      <c r="AS159" s="17">
        <v>0.40300000000000002</v>
      </c>
      <c r="AT159" s="17">
        <v>0.69512195121951215</v>
      </c>
      <c r="AU159" s="12">
        <v>0.25909090909090909</v>
      </c>
      <c r="AV159" s="12">
        <v>3.06</v>
      </c>
      <c r="AY159" s="12">
        <v>32479592</v>
      </c>
      <c r="BA159" s="12">
        <v>0.40816326530612246</v>
      </c>
      <c r="BD159" s="12">
        <v>0.13100436681222707</v>
      </c>
      <c r="BE159" s="12">
        <v>0.60317460317460314</v>
      </c>
      <c r="BF159" s="12">
        <v>0.69512195121951215</v>
      </c>
      <c r="BG159" s="12">
        <v>0.25909090909090909</v>
      </c>
      <c r="BH159" s="12">
        <v>3.3000000000000002E-2</v>
      </c>
      <c r="BI159" s="12">
        <v>0.40300000000000002</v>
      </c>
      <c r="BJ159" s="12">
        <v>2.4E-2</v>
      </c>
      <c r="BK159" s="12">
        <v>0.34399999999999997</v>
      </c>
      <c r="BL159" s="12">
        <v>-1006</v>
      </c>
      <c r="BM159" s="12">
        <v>405</v>
      </c>
      <c r="BN159" s="12">
        <v>158</v>
      </c>
      <c r="BO159" s="12">
        <v>3119</v>
      </c>
      <c r="BP159" s="12">
        <v>-340</v>
      </c>
      <c r="BQ159" s="12">
        <v>-1155</v>
      </c>
      <c r="BR159" s="12">
        <v>2779</v>
      </c>
      <c r="BS159" s="12">
        <v>3519</v>
      </c>
      <c r="BT159" s="12">
        <v>0.20229438725704685</v>
      </c>
      <c r="BU159" s="12">
        <v>0.71310722641267454</v>
      </c>
      <c r="BV159" s="12">
        <v>0.72113313099410936</v>
      </c>
      <c r="BW159" s="12">
        <v>0.61271215264140988</v>
      </c>
      <c r="BX159" s="12">
        <v>0.35374484811476276</v>
      </c>
      <c r="BY159" s="12">
        <v>2000</v>
      </c>
      <c r="BZ159" s="12">
        <v>0.40816326530612246</v>
      </c>
      <c r="CB159" s="12">
        <v>5.4922279792746116E-2</v>
      </c>
      <c r="CC159" s="12">
        <v>18610</v>
      </c>
      <c r="CE159" s="12">
        <v>2.3852681881848889</v>
      </c>
      <c r="CH159" s="22">
        <v>42837</v>
      </c>
      <c r="CI159">
        <v>235</v>
      </c>
      <c r="CJ159">
        <v>280</v>
      </c>
      <c r="CK159">
        <v>235</v>
      </c>
      <c r="CL159">
        <v>275</v>
      </c>
      <c r="CM159" s="22">
        <v>42838</v>
      </c>
      <c r="CN159">
        <v>256</v>
      </c>
      <c r="CO159">
        <v>261</v>
      </c>
      <c r="CP159">
        <v>243</v>
      </c>
      <c r="CQ159">
        <v>246</v>
      </c>
      <c r="CR159" s="22">
        <v>42839</v>
      </c>
      <c r="CS159">
        <v>249</v>
      </c>
      <c r="CT159">
        <v>254</v>
      </c>
      <c r="CU159">
        <v>243</v>
      </c>
      <c r="CV159">
        <v>246</v>
      </c>
    </row>
    <row r="160" spans="1:100">
      <c r="A160" s="22">
        <v>42837</v>
      </c>
      <c r="B160">
        <v>233</v>
      </c>
      <c r="C160">
        <v>255</v>
      </c>
      <c r="D160">
        <v>230</v>
      </c>
      <c r="E160">
        <v>252</v>
      </c>
      <c r="F160" s="23">
        <f t="shared" si="18"/>
        <v>8.1545064377682497E-2</v>
      </c>
      <c r="G160" s="22">
        <v>42838</v>
      </c>
      <c r="H160">
        <v>224</v>
      </c>
      <c r="I160">
        <v>232</v>
      </c>
      <c r="J160">
        <v>214</v>
      </c>
      <c r="K160">
        <v>214</v>
      </c>
      <c r="L160" s="22">
        <v>42839</v>
      </c>
      <c r="M160">
        <v>222</v>
      </c>
      <c r="N160" s="4">
        <v>42838</v>
      </c>
      <c r="O160" s="3" t="s">
        <v>11</v>
      </c>
      <c r="P160" s="3">
        <v>8226</v>
      </c>
      <c r="Q160" s="3" t="s">
        <v>133</v>
      </c>
      <c r="R160" s="3" t="s">
        <v>13</v>
      </c>
      <c r="S160" s="3">
        <v>0.05</v>
      </c>
      <c r="T160" s="3">
        <v>2</v>
      </c>
      <c r="U160" s="3">
        <v>0</v>
      </c>
      <c r="V160" s="3">
        <v>2000</v>
      </c>
      <c r="W160">
        <v>224</v>
      </c>
      <c r="X160" s="4">
        <v>42839</v>
      </c>
      <c r="Y160">
        <v>214</v>
      </c>
      <c r="Z160" s="10">
        <f t="shared" si="19"/>
        <v>-20000</v>
      </c>
      <c r="AA160" s="10">
        <f t="shared" si="17"/>
        <v>20000</v>
      </c>
      <c r="AB160" t="str">
        <f t="shared" si="20"/>
        <v/>
      </c>
      <c r="AC160">
        <f t="shared" si="21"/>
        <v>-76700</v>
      </c>
      <c r="AD160">
        <f t="shared" si="22"/>
        <v>7.8189300411522611E-2</v>
      </c>
      <c r="AE160" s="15">
        <v>42839</v>
      </c>
      <c r="AF160" s="9">
        <v>-2.8782691646530578E-3</v>
      </c>
      <c r="AG160" s="12" t="s">
        <v>954</v>
      </c>
      <c r="AH160" s="20">
        <v>42837.996527777781</v>
      </c>
      <c r="AI160" s="12">
        <v>243</v>
      </c>
      <c r="AJ160" s="12">
        <v>-9</v>
      </c>
      <c r="AK160" s="12">
        <v>-3.5700000000000003E-2</v>
      </c>
      <c r="AL160" s="17">
        <v>35800</v>
      </c>
      <c r="AM160" s="17">
        <v>0.29756097560975608</v>
      </c>
      <c r="AN160" s="9"/>
      <c r="AO160" s="9"/>
      <c r="AP160" s="17">
        <v>0</v>
      </c>
      <c r="AQ160" s="17">
        <v>3181</v>
      </c>
      <c r="AR160" s="17">
        <v>0.19178082191780821</v>
      </c>
      <c r="AS160" s="17">
        <v>0.47699999999999998</v>
      </c>
      <c r="AT160" s="17">
        <v>0.22772277227722773</v>
      </c>
      <c r="AU160" s="12">
        <v>0.22826086956521738</v>
      </c>
      <c r="AV160" s="12">
        <v>1.46</v>
      </c>
      <c r="AY160" s="12">
        <v>15514721</v>
      </c>
      <c r="BA160" s="12">
        <v>0.19148936170212766</v>
      </c>
      <c r="BD160" s="12">
        <v>0.29756097560975608</v>
      </c>
      <c r="BE160" s="12">
        <v>0.19178082191780821</v>
      </c>
      <c r="BF160" s="12">
        <v>0.22772277227722773</v>
      </c>
      <c r="BG160" s="12">
        <v>0.22826086956521738</v>
      </c>
      <c r="BH160" s="12">
        <v>4.3999999999999997E-2</v>
      </c>
      <c r="BI160" s="12">
        <v>0.47699999999999998</v>
      </c>
      <c r="BJ160" s="12">
        <v>0</v>
      </c>
      <c r="BK160" s="12">
        <v>0.34799999999999998</v>
      </c>
      <c r="BL160" s="12">
        <v>1155</v>
      </c>
      <c r="BM160" s="12">
        <v>452</v>
      </c>
      <c r="BN160" s="12">
        <v>-547</v>
      </c>
      <c r="BO160" s="12">
        <v>3586</v>
      </c>
      <c r="BP160" s="12">
        <v>-82</v>
      </c>
      <c r="BQ160" s="12">
        <v>75</v>
      </c>
      <c r="BR160" s="12">
        <v>-50</v>
      </c>
      <c r="BS160" s="12">
        <v>2509</v>
      </c>
      <c r="BT160" s="12">
        <v>0.25752375286299617</v>
      </c>
      <c r="BU160" s="12">
        <v>0.66836525291561077</v>
      </c>
      <c r="BV160" s="12">
        <v>0.66497311566878714</v>
      </c>
      <c r="BW160" s="12">
        <v>0.54094272291662326</v>
      </c>
      <c r="BX160" s="12">
        <v>0.45806033786997835</v>
      </c>
      <c r="BY160" s="12">
        <v>526</v>
      </c>
      <c r="BZ160" s="12">
        <v>0.19148936170212766</v>
      </c>
      <c r="CB160" s="12">
        <v>5.4922279792746116E-2</v>
      </c>
      <c r="CC160" s="12">
        <v>18610</v>
      </c>
      <c r="CE160" s="12">
        <v>5.4178554993097094</v>
      </c>
      <c r="CH160" s="22">
        <v>42837</v>
      </c>
      <c r="CI160">
        <v>233</v>
      </c>
      <c r="CJ160">
        <v>255</v>
      </c>
      <c r="CK160">
        <v>230</v>
      </c>
      <c r="CL160">
        <v>252</v>
      </c>
      <c r="CM160" s="22">
        <v>42838</v>
      </c>
      <c r="CN160">
        <v>224</v>
      </c>
      <c r="CO160">
        <v>232</v>
      </c>
      <c r="CP160">
        <v>214</v>
      </c>
      <c r="CQ160">
        <v>214</v>
      </c>
      <c r="CR160" s="22">
        <v>42839</v>
      </c>
      <c r="CS160">
        <v>222</v>
      </c>
      <c r="CT160">
        <v>226</v>
      </c>
      <c r="CU160">
        <v>214</v>
      </c>
      <c r="CV160">
        <v>218</v>
      </c>
    </row>
    <row r="161" spans="1:100">
      <c r="A161" s="22">
        <v>42837</v>
      </c>
      <c r="B161">
        <v>857</v>
      </c>
      <c r="C161">
        <v>969</v>
      </c>
      <c r="D161">
        <v>850</v>
      </c>
      <c r="E161">
        <v>969</v>
      </c>
      <c r="F161" s="23">
        <f t="shared" si="18"/>
        <v>0.13068844807467905</v>
      </c>
      <c r="G161" s="22">
        <v>42838</v>
      </c>
      <c r="H161">
        <v>879</v>
      </c>
      <c r="I161">
        <v>944</v>
      </c>
      <c r="J161">
        <v>819</v>
      </c>
      <c r="K161">
        <v>819</v>
      </c>
      <c r="L161" s="22">
        <v>42839</v>
      </c>
      <c r="M161">
        <v>894</v>
      </c>
      <c r="N161" s="4">
        <v>42838</v>
      </c>
      <c r="O161" s="3" t="s">
        <v>11</v>
      </c>
      <c r="P161" s="3">
        <v>7980</v>
      </c>
      <c r="Q161" s="3" t="s">
        <v>134</v>
      </c>
      <c r="R161" s="3" t="s">
        <v>13</v>
      </c>
      <c r="S161" s="3">
        <v>0.05</v>
      </c>
      <c r="T161" s="3">
        <v>2</v>
      </c>
      <c r="U161" s="3">
        <v>0</v>
      </c>
      <c r="V161" s="3">
        <v>1000</v>
      </c>
      <c r="W161">
        <v>879</v>
      </c>
      <c r="X161" s="4">
        <v>42839</v>
      </c>
      <c r="Y161">
        <v>819</v>
      </c>
      <c r="Z161" s="10">
        <f t="shared" si="19"/>
        <v>-60000</v>
      </c>
      <c r="AA161" s="10">
        <f t="shared" si="17"/>
        <v>60000</v>
      </c>
      <c r="AB161" t="str">
        <f t="shared" si="20"/>
        <v/>
      </c>
      <c r="AC161">
        <f t="shared" si="21"/>
        <v>-76700</v>
      </c>
      <c r="AD161">
        <f t="shared" si="22"/>
        <v>3.5232136977280226E-2</v>
      </c>
      <c r="AE161" s="15">
        <v>42839</v>
      </c>
      <c r="AF161" s="9">
        <v>-2.8782691646530578E-3</v>
      </c>
      <c r="AG161" s="12" t="s">
        <v>960</v>
      </c>
      <c r="AH161" s="20">
        <v>42837.989583333336</v>
      </c>
      <c r="AI161" s="12">
        <v>911.1</v>
      </c>
      <c r="AJ161" s="12">
        <v>-57.9</v>
      </c>
      <c r="AK161" s="12">
        <v>-5.9799999999999999E-2</v>
      </c>
      <c r="AL161" s="17">
        <v>30000</v>
      </c>
      <c r="AM161" s="17">
        <v>0.19549929676511954</v>
      </c>
      <c r="AN161" s="9"/>
      <c r="AO161" s="9"/>
      <c r="AP161" s="17">
        <v>0</v>
      </c>
      <c r="AQ161" s="17">
        <v>5119</v>
      </c>
      <c r="AR161" s="17">
        <v>0.67512690355329952</v>
      </c>
      <c r="AS161" s="17">
        <v>0.55000000000000004</v>
      </c>
      <c r="AT161" s="17">
        <v>0.70909090909090911</v>
      </c>
      <c r="AU161" s="12">
        <v>0.4</v>
      </c>
      <c r="AV161" s="12">
        <v>1.41</v>
      </c>
      <c r="AY161" s="12">
        <v>7200000</v>
      </c>
      <c r="BA161" s="12">
        <v>0.52830188679245282</v>
      </c>
      <c r="BD161" s="12">
        <v>0.19549929676511954</v>
      </c>
      <c r="BE161" s="12">
        <v>0.67512690355329952</v>
      </c>
      <c r="BF161" s="12">
        <v>0.70909090909090911</v>
      </c>
      <c r="BG161" s="12">
        <v>0.4</v>
      </c>
      <c r="BH161" s="12">
        <v>1.7999999999999999E-2</v>
      </c>
      <c r="BI161" s="12">
        <v>0.55000000000000004</v>
      </c>
      <c r="BJ161" s="12">
        <v>0</v>
      </c>
      <c r="BK161" s="12">
        <v>0.42</v>
      </c>
      <c r="BL161" s="12">
        <v>248</v>
      </c>
      <c r="BM161" s="12">
        <v>-893</v>
      </c>
      <c r="BN161" s="12">
        <v>784</v>
      </c>
      <c r="BO161" s="12">
        <v>732</v>
      </c>
      <c r="BP161" s="12">
        <v>1487</v>
      </c>
      <c r="BQ161" s="12">
        <v>262</v>
      </c>
      <c r="BR161" s="12">
        <v>-1595</v>
      </c>
      <c r="BS161" s="12">
        <v>592</v>
      </c>
      <c r="BT161" s="12">
        <v>0.33874666152167493</v>
      </c>
      <c r="BU161" s="12">
        <v>0.62044739859542453</v>
      </c>
      <c r="BV161" s="12">
        <v>0.61303593867478856</v>
      </c>
      <c r="BW161" s="12">
        <v>0.49438769781129382</v>
      </c>
      <c r="BX161" s="12">
        <v>0.44353209331475668</v>
      </c>
      <c r="BY161" s="12">
        <v>748</v>
      </c>
      <c r="BZ161" s="12">
        <v>0.52830188679245282</v>
      </c>
      <c r="CB161" s="12">
        <v>5.4922279792746116E-2</v>
      </c>
      <c r="CC161" s="12">
        <v>18610</v>
      </c>
      <c r="CE161" s="12">
        <v>3.5595626675158556</v>
      </c>
      <c r="CH161" s="22">
        <v>42837</v>
      </c>
      <c r="CI161">
        <v>857</v>
      </c>
      <c r="CJ161">
        <v>969</v>
      </c>
      <c r="CK161">
        <v>850</v>
      </c>
      <c r="CL161">
        <v>969</v>
      </c>
      <c r="CM161" s="22">
        <v>42838</v>
      </c>
      <c r="CN161">
        <v>879</v>
      </c>
      <c r="CO161">
        <v>944</v>
      </c>
      <c r="CP161">
        <v>819</v>
      </c>
      <c r="CQ161">
        <v>819</v>
      </c>
      <c r="CR161" s="22">
        <v>42839</v>
      </c>
      <c r="CS161">
        <v>894</v>
      </c>
      <c r="CT161">
        <v>894</v>
      </c>
      <c r="CU161">
        <v>780</v>
      </c>
      <c r="CV161">
        <v>832</v>
      </c>
    </row>
    <row r="162" spans="1:100">
      <c r="A162" s="22">
        <v>42837</v>
      </c>
      <c r="B162">
        <v>380</v>
      </c>
      <c r="C162">
        <v>407</v>
      </c>
      <c r="D162">
        <v>353</v>
      </c>
      <c r="E162">
        <v>404</v>
      </c>
      <c r="F162" s="23">
        <f t="shared" si="18"/>
        <v>6.315789473684208E-2</v>
      </c>
      <c r="G162" s="22">
        <v>42838</v>
      </c>
      <c r="H162">
        <v>340</v>
      </c>
      <c r="I162">
        <v>360</v>
      </c>
      <c r="J162">
        <v>324</v>
      </c>
      <c r="K162">
        <v>324</v>
      </c>
      <c r="L162" s="22">
        <v>42839</v>
      </c>
      <c r="M162">
        <v>332</v>
      </c>
      <c r="N162" s="4">
        <v>42838</v>
      </c>
      <c r="O162" s="3" t="s">
        <v>11</v>
      </c>
      <c r="P162" s="3">
        <v>6946</v>
      </c>
      <c r="Q162" s="3" t="s">
        <v>115</v>
      </c>
      <c r="R162" s="3" t="s">
        <v>13</v>
      </c>
      <c r="S162" s="3">
        <v>0.05</v>
      </c>
      <c r="T162" s="3">
        <v>2</v>
      </c>
      <c r="U162" s="3">
        <v>0</v>
      </c>
      <c r="V162" s="3">
        <v>2000</v>
      </c>
      <c r="W162">
        <v>340</v>
      </c>
      <c r="X162" s="4">
        <v>42839</v>
      </c>
      <c r="Y162">
        <v>324</v>
      </c>
      <c r="Z162" s="10">
        <f t="shared" si="19"/>
        <v>-32000</v>
      </c>
      <c r="AA162" s="10">
        <f t="shared" si="17"/>
        <v>32000</v>
      </c>
      <c r="AB162" t="str">
        <f t="shared" si="20"/>
        <v/>
      </c>
      <c r="AC162">
        <f t="shared" si="21"/>
        <v>-76700</v>
      </c>
      <c r="AD162">
        <f t="shared" si="22"/>
        <v>0.10052910052910058</v>
      </c>
      <c r="AE162" s="15">
        <v>42839</v>
      </c>
      <c r="AF162" s="9">
        <v>-2.8782691646530578E-3</v>
      </c>
      <c r="AG162" s="12" t="s">
        <v>954</v>
      </c>
      <c r="AH162" s="20">
        <v>42837.989583333336</v>
      </c>
      <c r="AI162" s="12">
        <v>378</v>
      </c>
      <c r="AJ162" s="12">
        <v>-26</v>
      </c>
      <c r="AK162" s="12">
        <v>-6.4399999999999999E-2</v>
      </c>
      <c r="AL162" s="17">
        <v>29000</v>
      </c>
      <c r="AM162" s="17">
        <v>0.28846153846153844</v>
      </c>
      <c r="AN162" s="9"/>
      <c r="AO162" s="9"/>
      <c r="AP162" s="17">
        <v>0</v>
      </c>
      <c r="AQ162" s="17">
        <v>7358</v>
      </c>
      <c r="AR162" s="17">
        <v>0.80701754385964908</v>
      </c>
      <c r="AS162" s="17">
        <v>0.35399999999999998</v>
      </c>
      <c r="AT162" s="17">
        <v>0.85034013605442171</v>
      </c>
      <c r="AU162" s="12">
        <v>0.6983240223463687</v>
      </c>
      <c r="AV162" s="12">
        <v>0</v>
      </c>
      <c r="AY162" s="12">
        <v>28300000</v>
      </c>
      <c r="BA162" s="12">
        <v>0.54022988505747127</v>
      </c>
      <c r="BD162" s="12">
        <v>0.28846153846153844</v>
      </c>
      <c r="BE162" s="12">
        <v>0.80701754385964908</v>
      </c>
      <c r="BF162" s="12">
        <v>0.85034013605442171</v>
      </c>
      <c r="BG162" s="12">
        <v>0.6983240223463687</v>
      </c>
      <c r="BH162" s="12">
        <v>7.0000000000000001E-3</v>
      </c>
      <c r="BI162" s="12">
        <v>0.35399999999999998</v>
      </c>
      <c r="BJ162" s="12" t="s">
        <v>968</v>
      </c>
      <c r="BK162" s="12">
        <v>0.58399999999999996</v>
      </c>
      <c r="BL162" s="12">
        <v>-1966</v>
      </c>
      <c r="BM162" s="12">
        <v>331</v>
      </c>
      <c r="BN162" s="12">
        <v>2270</v>
      </c>
      <c r="BO162" s="12">
        <v>2461</v>
      </c>
      <c r="BP162" s="12">
        <v>-52</v>
      </c>
      <c r="BQ162" s="12">
        <v>-428</v>
      </c>
      <c r="BR162" s="12">
        <v>-1574</v>
      </c>
      <c r="BS162" s="12">
        <v>1830</v>
      </c>
      <c r="BT162" s="12">
        <v>0.25752375286299617</v>
      </c>
      <c r="BU162" s="12">
        <v>0.66836525291561077</v>
      </c>
      <c r="BV162" s="12">
        <v>0.66497311566878714</v>
      </c>
      <c r="BW162" s="12">
        <v>0.54094272291662326</v>
      </c>
      <c r="BX162" s="12">
        <v>0.45806033786997835</v>
      </c>
      <c r="BY162" s="12">
        <v>526</v>
      </c>
      <c r="BZ162" s="12">
        <v>0.54022988505747127</v>
      </c>
      <c r="CB162" s="12">
        <v>5.4922279792746116E-2</v>
      </c>
      <c r="CC162" s="12">
        <v>18610</v>
      </c>
      <c r="CE162" s="12">
        <v>5.2521770682148032</v>
      </c>
      <c r="CH162" s="22">
        <v>42837</v>
      </c>
      <c r="CI162">
        <v>380</v>
      </c>
      <c r="CJ162">
        <v>407</v>
      </c>
      <c r="CK162">
        <v>353</v>
      </c>
      <c r="CL162">
        <v>404</v>
      </c>
      <c r="CM162" s="22">
        <v>42838</v>
      </c>
      <c r="CN162">
        <v>340</v>
      </c>
      <c r="CO162">
        <v>360</v>
      </c>
      <c r="CP162">
        <v>324</v>
      </c>
      <c r="CQ162">
        <v>324</v>
      </c>
      <c r="CR162" s="22">
        <v>42839</v>
      </c>
      <c r="CS162">
        <v>332</v>
      </c>
      <c r="CT162">
        <v>354</v>
      </c>
      <c r="CU162">
        <v>283</v>
      </c>
      <c r="CV162">
        <v>285</v>
      </c>
    </row>
    <row r="163" spans="1:100">
      <c r="A163" s="22">
        <v>42837</v>
      </c>
      <c r="B163">
        <v>1345</v>
      </c>
      <c r="C163">
        <v>1375</v>
      </c>
      <c r="D163">
        <v>1322</v>
      </c>
      <c r="E163">
        <v>1375</v>
      </c>
      <c r="F163" s="23">
        <f t="shared" si="18"/>
        <v>2.2304832713754719E-2</v>
      </c>
      <c r="G163" s="22">
        <v>42838</v>
      </c>
      <c r="H163">
        <v>1130</v>
      </c>
      <c r="I163">
        <v>1645</v>
      </c>
      <c r="J163">
        <v>1113</v>
      </c>
      <c r="K163">
        <v>1180</v>
      </c>
      <c r="L163" s="22">
        <v>42839</v>
      </c>
      <c r="M163">
        <v>1300</v>
      </c>
      <c r="N163" s="4">
        <v>42838</v>
      </c>
      <c r="O163" s="3" t="s">
        <v>11</v>
      </c>
      <c r="P163" s="3">
        <v>4274</v>
      </c>
      <c r="Q163" s="3" t="s">
        <v>120</v>
      </c>
      <c r="R163" s="3" t="s">
        <v>13</v>
      </c>
      <c r="S163" s="3">
        <v>0.05</v>
      </c>
      <c r="T163" s="3">
        <v>2</v>
      </c>
      <c r="U163" s="3">
        <v>0</v>
      </c>
      <c r="V163" s="3">
        <v>1000</v>
      </c>
      <c r="W163">
        <v>1130</v>
      </c>
      <c r="X163" s="4">
        <v>42839</v>
      </c>
      <c r="Y163">
        <v>1180</v>
      </c>
      <c r="Z163" s="10">
        <f t="shared" si="19"/>
        <v>50000</v>
      </c>
      <c r="AA163" s="10">
        <f t="shared" si="17"/>
        <v>50000</v>
      </c>
      <c r="AB163" t="str">
        <f t="shared" si="20"/>
        <v/>
      </c>
      <c r="AC163">
        <f t="shared" si="21"/>
        <v>-76700</v>
      </c>
      <c r="AD163">
        <f t="shared" si="22"/>
        <v>0.13076923076923075</v>
      </c>
      <c r="AE163" s="15">
        <v>42839</v>
      </c>
      <c r="AF163" s="9">
        <v>-2.8782691646530578E-3</v>
      </c>
      <c r="AG163" s="12" t="s">
        <v>960</v>
      </c>
      <c r="AH163" s="20">
        <v>42837.997916666667</v>
      </c>
      <c r="AI163" s="12">
        <v>1300</v>
      </c>
      <c r="AJ163" s="12">
        <v>-75</v>
      </c>
      <c r="AK163" s="12">
        <v>-5.45E-2</v>
      </c>
      <c r="AL163" s="17">
        <v>27000</v>
      </c>
      <c r="AM163" s="17">
        <v>0.40387096774193548</v>
      </c>
      <c r="AN163" s="9"/>
      <c r="AO163" s="9"/>
      <c r="AP163" s="17">
        <v>0</v>
      </c>
      <c r="AQ163" s="17">
        <v>3125</v>
      </c>
      <c r="AR163" s="17">
        <v>1</v>
      </c>
      <c r="AS163" s="17">
        <v>0.32100000000000001</v>
      </c>
      <c r="AT163" s="17">
        <v>1</v>
      </c>
      <c r="AU163" s="12">
        <v>1</v>
      </c>
      <c r="AV163" s="12">
        <v>0.77</v>
      </c>
      <c r="AY163" s="12">
        <v>4032000</v>
      </c>
      <c r="BA163" s="12">
        <v>0.77840909090909094</v>
      </c>
      <c r="BD163" s="12">
        <v>0.40387096774193548</v>
      </c>
      <c r="BE163" s="12">
        <v>1</v>
      </c>
      <c r="BF163" s="12">
        <v>1</v>
      </c>
      <c r="BG163" s="12">
        <v>1</v>
      </c>
      <c r="BH163" s="12">
        <v>0</v>
      </c>
      <c r="BI163" s="12">
        <v>0.32100000000000001</v>
      </c>
      <c r="BJ163" s="12">
        <v>0</v>
      </c>
      <c r="BK163" s="12">
        <v>0.623</v>
      </c>
      <c r="BL163" s="12">
        <v>244</v>
      </c>
      <c r="BM163" s="12">
        <v>-71</v>
      </c>
      <c r="BN163" s="12">
        <v>-5</v>
      </c>
      <c r="BO163" s="12">
        <v>599</v>
      </c>
      <c r="BP163" s="12">
        <v>143</v>
      </c>
      <c r="BQ163" s="12">
        <v>-15</v>
      </c>
      <c r="BR163" s="12">
        <v>-101</v>
      </c>
      <c r="BS163" s="12">
        <v>432</v>
      </c>
      <c r="BT163" s="12">
        <v>0.33874666152167493</v>
      </c>
      <c r="BU163" s="12">
        <v>0.62044739859542453</v>
      </c>
      <c r="BV163" s="12">
        <v>0.61303593867478856</v>
      </c>
      <c r="BW163" s="12">
        <v>0.49438769781129382</v>
      </c>
      <c r="BX163" s="12">
        <v>0.44353209331475668</v>
      </c>
      <c r="BY163" s="12">
        <v>748</v>
      </c>
      <c r="BZ163" s="12">
        <v>0.77840909090909094</v>
      </c>
      <c r="CB163" s="12">
        <v>5.4922279792746116E-2</v>
      </c>
      <c r="CC163" s="12">
        <v>18610</v>
      </c>
      <c r="CE163" s="12">
        <v>7.3534996956786367</v>
      </c>
      <c r="CH163" s="22">
        <v>42837</v>
      </c>
      <c r="CI163">
        <v>1345</v>
      </c>
      <c r="CJ163">
        <v>1375</v>
      </c>
      <c r="CK163">
        <v>1322</v>
      </c>
      <c r="CL163">
        <v>1375</v>
      </c>
      <c r="CM163" s="22">
        <v>42838</v>
      </c>
      <c r="CN163">
        <v>1130</v>
      </c>
      <c r="CO163">
        <v>1645</v>
      </c>
      <c r="CP163">
        <v>1113</v>
      </c>
      <c r="CQ163">
        <v>1180</v>
      </c>
      <c r="CR163" s="22">
        <v>42839</v>
      </c>
      <c r="CS163">
        <v>1300</v>
      </c>
      <c r="CT163">
        <v>1340</v>
      </c>
      <c r="CU163">
        <v>951</v>
      </c>
      <c r="CV163">
        <v>991</v>
      </c>
    </row>
    <row r="164" spans="1:100">
      <c r="A164" s="22">
        <v>42837</v>
      </c>
      <c r="B164">
        <v>1251</v>
      </c>
      <c r="C164">
        <v>1394</v>
      </c>
      <c r="D164">
        <v>1183</v>
      </c>
      <c r="E164">
        <v>1295</v>
      </c>
      <c r="F164" s="23">
        <f t="shared" si="18"/>
        <v>3.5171862509991936E-2</v>
      </c>
      <c r="G164" s="22">
        <v>42838</v>
      </c>
      <c r="H164">
        <v>1235</v>
      </c>
      <c r="I164">
        <v>1255</v>
      </c>
      <c r="J164">
        <v>1150</v>
      </c>
      <c r="K164">
        <v>1171</v>
      </c>
      <c r="L164" s="22">
        <v>42839</v>
      </c>
      <c r="M164">
        <v>1260</v>
      </c>
      <c r="N164" s="4">
        <v>42838</v>
      </c>
      <c r="O164" s="3" t="s">
        <v>11</v>
      </c>
      <c r="P164" s="3">
        <v>6069</v>
      </c>
      <c r="Q164" s="3" t="s">
        <v>123</v>
      </c>
      <c r="R164" s="3" t="s">
        <v>13</v>
      </c>
      <c r="S164" s="3">
        <v>0.05</v>
      </c>
      <c r="T164" s="3">
        <v>1</v>
      </c>
      <c r="U164" s="3">
        <v>0</v>
      </c>
      <c r="V164" s="3">
        <v>400</v>
      </c>
      <c r="W164">
        <v>1235</v>
      </c>
      <c r="X164" s="4">
        <v>42839</v>
      </c>
      <c r="Y164">
        <v>1171</v>
      </c>
      <c r="Z164" s="10">
        <f t="shared" si="19"/>
        <v>-25600</v>
      </c>
      <c r="AA164" s="10">
        <f t="shared" si="17"/>
        <v>25600</v>
      </c>
      <c r="AB164" t="str">
        <f t="shared" si="20"/>
        <v/>
      </c>
      <c r="AC164">
        <f t="shared" si="21"/>
        <v>-76700</v>
      </c>
      <c r="AD164">
        <f t="shared" si="22"/>
        <v>1.2000000000000011E-2</v>
      </c>
      <c r="AE164" s="15">
        <v>42839</v>
      </c>
      <c r="AF164" s="9">
        <v>-2.8782691646530578E-3</v>
      </c>
      <c r="AG164" s="12" t="s">
        <v>957</v>
      </c>
      <c r="AH164" s="20">
        <v>42837.988194444442</v>
      </c>
      <c r="AI164" s="12">
        <v>1250</v>
      </c>
      <c r="AJ164" s="12">
        <v>-45</v>
      </c>
      <c r="AK164" s="12">
        <v>-3.4700000000000002E-2</v>
      </c>
      <c r="AL164" s="17">
        <v>11900</v>
      </c>
      <c r="AM164" s="17">
        <v>0.35257731958762889</v>
      </c>
      <c r="AN164" s="9"/>
      <c r="AO164" s="9"/>
      <c r="AP164" s="17">
        <v>85.7</v>
      </c>
      <c r="AQ164" s="17">
        <v>3564</v>
      </c>
      <c r="AR164" s="17">
        <v>0.89672544080604533</v>
      </c>
      <c r="AS164" s="17">
        <v>0.19900000000000001</v>
      </c>
      <c r="AT164" s="17">
        <v>0.92918825561312612</v>
      </c>
      <c r="AU164" s="12">
        <v>0.93522906793048977</v>
      </c>
      <c r="AV164" s="12">
        <v>0</v>
      </c>
      <c r="AY164" s="12">
        <v>3674400</v>
      </c>
      <c r="BA164" s="12">
        <v>0.75875486381322954</v>
      </c>
      <c r="BD164" s="12">
        <v>0.35257731958762889</v>
      </c>
      <c r="BE164" s="12">
        <v>0.89672544080604533</v>
      </c>
      <c r="BF164" s="12">
        <v>0.92918825561312612</v>
      </c>
      <c r="BG164" s="12">
        <v>0.93522906793048977</v>
      </c>
      <c r="BH164" s="12">
        <v>0.01</v>
      </c>
      <c r="BI164" s="12">
        <v>0.19900000000000001</v>
      </c>
      <c r="BJ164" s="12">
        <v>3.2000000000000001E-2</v>
      </c>
      <c r="BK164" s="12">
        <v>0.71299999999999997</v>
      </c>
      <c r="BL164" s="12">
        <v>155</v>
      </c>
      <c r="BM164" s="12">
        <v>-28</v>
      </c>
      <c r="BN164" s="12">
        <v>612</v>
      </c>
      <c r="BO164" s="12">
        <v>1234</v>
      </c>
      <c r="BP164" s="12">
        <v>179</v>
      </c>
      <c r="BQ164" s="12">
        <v>-37</v>
      </c>
      <c r="BR164" s="12">
        <v>-5</v>
      </c>
      <c r="BS164" s="12">
        <v>495</v>
      </c>
      <c r="BT164" s="12">
        <v>0.42637404347228225</v>
      </c>
      <c r="BU164" s="12">
        <v>0.53974705392847555</v>
      </c>
      <c r="BV164" s="12">
        <v>0.48760416253324096</v>
      </c>
      <c r="BW164" s="12">
        <v>0.42169590136173724</v>
      </c>
      <c r="BX164" s="12">
        <v>4.9035731642979655E-2</v>
      </c>
      <c r="BY164" s="12">
        <v>237</v>
      </c>
      <c r="BZ164" s="12">
        <v>0.75875486381322954</v>
      </c>
      <c r="CB164" s="12">
        <v>5.4922279792746116E-2</v>
      </c>
      <c r="CC164" s="12">
        <v>18610</v>
      </c>
      <c r="CE164" s="12">
        <v>6.4195681773973936</v>
      </c>
      <c r="CH164" s="22">
        <v>42837</v>
      </c>
      <c r="CI164">
        <v>1251</v>
      </c>
      <c r="CJ164">
        <v>1394</v>
      </c>
      <c r="CK164">
        <v>1183</v>
      </c>
      <c r="CL164">
        <v>1295</v>
      </c>
      <c r="CM164" s="22">
        <v>42838</v>
      </c>
      <c r="CN164">
        <v>1235</v>
      </c>
      <c r="CO164">
        <v>1255</v>
      </c>
      <c r="CP164">
        <v>1150</v>
      </c>
      <c r="CQ164">
        <v>1171</v>
      </c>
      <c r="CR164" s="22">
        <v>42839</v>
      </c>
      <c r="CS164">
        <v>1260</v>
      </c>
      <c r="CT164">
        <v>1410</v>
      </c>
      <c r="CU164">
        <v>1207</v>
      </c>
      <c r="CV164">
        <v>1232</v>
      </c>
    </row>
    <row r="165" spans="1:100">
      <c r="A165" s="22">
        <v>42837</v>
      </c>
      <c r="B165">
        <v>22</v>
      </c>
      <c r="C165">
        <v>22</v>
      </c>
      <c r="D165">
        <v>21</v>
      </c>
      <c r="E165">
        <v>21</v>
      </c>
      <c r="F165" s="23">
        <f t="shared" si="18"/>
        <v>-4.5454545454545414E-2</v>
      </c>
      <c r="G165" s="22">
        <v>42838</v>
      </c>
      <c r="H165">
        <v>22</v>
      </c>
      <c r="I165">
        <v>22</v>
      </c>
      <c r="J165">
        <v>21</v>
      </c>
      <c r="K165">
        <v>21</v>
      </c>
      <c r="L165" s="22">
        <v>42839</v>
      </c>
      <c r="M165">
        <v>21</v>
      </c>
      <c r="N165" s="4">
        <v>42838</v>
      </c>
      <c r="O165" s="3" t="s">
        <v>15</v>
      </c>
      <c r="P165" s="3">
        <v>8894</v>
      </c>
      <c r="Q165" s="3" t="s">
        <v>74</v>
      </c>
      <c r="R165" s="3" t="s">
        <v>17</v>
      </c>
      <c r="S165" s="3">
        <v>0.05</v>
      </c>
      <c r="T165" s="3">
        <v>1</v>
      </c>
      <c r="U165" s="3">
        <v>0</v>
      </c>
      <c r="V165" s="3">
        <v>23900</v>
      </c>
      <c r="W165">
        <v>22</v>
      </c>
      <c r="X165" s="4">
        <v>42839</v>
      </c>
      <c r="Y165">
        <v>21</v>
      </c>
      <c r="Z165" s="10">
        <f t="shared" si="19"/>
        <v>-23900</v>
      </c>
      <c r="AA165" s="10">
        <f t="shared" si="17"/>
        <v>23900</v>
      </c>
      <c r="AB165" t="str">
        <f t="shared" si="20"/>
        <v/>
      </c>
      <c r="AC165">
        <f t="shared" si="21"/>
        <v>-76700</v>
      </c>
      <c r="AD165">
        <f t="shared" si="22"/>
        <v>4.5662100456622667E-3</v>
      </c>
      <c r="AE165" s="15">
        <v>42839</v>
      </c>
      <c r="AF165" s="9">
        <v>-2.8782691646530578E-3</v>
      </c>
      <c r="AG165" s="12" t="s">
        <v>954</v>
      </c>
      <c r="AH165" s="20">
        <v>42837.947222222225</v>
      </c>
      <c r="AI165" s="12">
        <v>21.9</v>
      </c>
      <c r="AJ165" s="12">
        <v>0.9</v>
      </c>
      <c r="AK165" s="12">
        <v>4.2900000000000001E-2</v>
      </c>
      <c r="AL165" s="17">
        <v>11200</v>
      </c>
      <c r="AM165" s="17">
        <v>0.40909090909090912</v>
      </c>
      <c r="AN165" s="9"/>
      <c r="AO165" s="9"/>
      <c r="AP165" s="17">
        <v>0</v>
      </c>
      <c r="AQ165" s="17">
        <v>1621</v>
      </c>
      <c r="AR165" s="17">
        <v>0.2</v>
      </c>
      <c r="AS165" s="17">
        <v>0.254</v>
      </c>
      <c r="AT165" s="17">
        <v>0.23076923076923078</v>
      </c>
      <c r="AU165" s="12">
        <v>3.9473684210526314E-2</v>
      </c>
      <c r="AV165" s="12">
        <v>0</v>
      </c>
      <c r="AY165" s="12">
        <v>73692398</v>
      </c>
      <c r="BA165" s="12">
        <v>0</v>
      </c>
      <c r="BD165" s="12">
        <v>0.40909090909090912</v>
      </c>
      <c r="BE165" s="12">
        <v>0.2</v>
      </c>
      <c r="BF165" s="12">
        <v>0.23076923076923078</v>
      </c>
      <c r="BG165" s="12">
        <v>3.9473684210526314E-2</v>
      </c>
      <c r="BH165" s="12">
        <v>9.0999999999999998E-2</v>
      </c>
      <c r="BI165" s="12">
        <v>0.254</v>
      </c>
      <c r="BJ165" s="12">
        <v>0</v>
      </c>
      <c r="BK165" s="12">
        <v>0.21199999999999999</v>
      </c>
      <c r="BL165" s="12">
        <v>82</v>
      </c>
      <c r="BM165" s="12">
        <v>105</v>
      </c>
      <c r="BN165" s="12">
        <v>-68</v>
      </c>
      <c r="BO165" s="12">
        <v>358</v>
      </c>
      <c r="BP165" s="12">
        <v>-37</v>
      </c>
      <c r="BQ165" s="12">
        <v>156</v>
      </c>
      <c r="BR165" s="12">
        <v>-198</v>
      </c>
      <c r="BS165" s="12">
        <v>197</v>
      </c>
      <c r="BT165" s="12">
        <v>0.25752375286299617</v>
      </c>
      <c r="BU165" s="12">
        <v>0.66836525291561077</v>
      </c>
      <c r="BV165" s="12">
        <v>0.66497311566878714</v>
      </c>
      <c r="BW165" s="12">
        <v>0.54094272291662326</v>
      </c>
      <c r="BX165" s="12">
        <v>0.45806033786997835</v>
      </c>
      <c r="BY165" s="12">
        <v>526</v>
      </c>
      <c r="BZ165" s="12">
        <v>0</v>
      </c>
      <c r="CB165" s="12">
        <v>5.4922279792746116E-2</v>
      </c>
      <c r="CC165" s="12">
        <v>18610</v>
      </c>
      <c r="CE165" s="12">
        <v>7.4485420240137223</v>
      </c>
      <c r="CH165" s="22">
        <v>42837</v>
      </c>
      <c r="CI165">
        <v>22</v>
      </c>
      <c r="CJ165">
        <v>22</v>
      </c>
      <c r="CK165">
        <v>21</v>
      </c>
      <c r="CL165">
        <v>21</v>
      </c>
      <c r="CM165" s="22">
        <v>42838</v>
      </c>
      <c r="CN165">
        <v>22</v>
      </c>
      <c r="CO165">
        <v>22</v>
      </c>
      <c r="CP165">
        <v>21</v>
      </c>
      <c r="CQ165">
        <v>21</v>
      </c>
      <c r="CR165" s="22">
        <v>42839</v>
      </c>
      <c r="CS165">
        <v>21</v>
      </c>
      <c r="CT165">
        <v>22</v>
      </c>
      <c r="CU165">
        <v>20</v>
      </c>
      <c r="CV165">
        <v>21</v>
      </c>
    </row>
    <row r="166" spans="1:100">
      <c r="A166" s="22">
        <v>42837</v>
      </c>
      <c r="B166">
        <v>1410</v>
      </c>
      <c r="C166">
        <v>1720</v>
      </c>
      <c r="D166">
        <v>1390</v>
      </c>
      <c r="E166">
        <v>1720</v>
      </c>
      <c r="F166" s="23">
        <f t="shared" si="18"/>
        <v>0.21985815602836878</v>
      </c>
      <c r="G166" s="22">
        <v>42838</v>
      </c>
      <c r="H166">
        <v>1880</v>
      </c>
      <c r="I166">
        <v>2120</v>
      </c>
      <c r="J166">
        <v>1870</v>
      </c>
      <c r="K166">
        <v>2120</v>
      </c>
      <c r="L166" s="22">
        <v>42839</v>
      </c>
      <c r="M166">
        <v>2570</v>
      </c>
      <c r="N166" s="4">
        <v>42838</v>
      </c>
      <c r="O166" s="3" t="s">
        <v>15</v>
      </c>
      <c r="P166" s="3">
        <v>7827</v>
      </c>
      <c r="Q166" s="3" t="s">
        <v>83</v>
      </c>
      <c r="R166" s="3" t="s">
        <v>17</v>
      </c>
      <c r="S166" s="3">
        <v>0.05</v>
      </c>
      <c r="T166" s="3">
        <v>2</v>
      </c>
      <c r="U166" s="3">
        <v>0</v>
      </c>
      <c r="V166" s="3">
        <v>300</v>
      </c>
      <c r="W166">
        <v>1880</v>
      </c>
      <c r="X166" s="4">
        <v>42839</v>
      </c>
      <c r="Y166">
        <v>2120</v>
      </c>
      <c r="Z166" s="10">
        <f t="shared" si="19"/>
        <v>72000</v>
      </c>
      <c r="AA166" s="10">
        <f t="shared" si="17"/>
        <v>72000</v>
      </c>
      <c r="AB166" t="str">
        <f t="shared" si="20"/>
        <v/>
      </c>
      <c r="AC166">
        <f t="shared" si="21"/>
        <v>-76700</v>
      </c>
      <c r="AD166">
        <f t="shared" si="22"/>
        <v>5.1454138702460961E-2</v>
      </c>
      <c r="AE166" s="15">
        <v>42839</v>
      </c>
      <c r="AF166" s="9">
        <v>-2.8782691646530578E-3</v>
      </c>
      <c r="AG166" s="12" t="s">
        <v>960</v>
      </c>
      <c r="AH166" s="20">
        <v>42837.993055555555</v>
      </c>
      <c r="AI166" s="12">
        <v>1788</v>
      </c>
      <c r="AJ166" s="12">
        <v>68</v>
      </c>
      <c r="AK166" s="12">
        <v>3.95E-2</v>
      </c>
      <c r="AL166" s="17">
        <v>6200</v>
      </c>
      <c r="AM166" s="17">
        <v>0.63274336283185839</v>
      </c>
      <c r="AN166" s="9"/>
      <c r="AO166" s="9"/>
      <c r="AP166" s="17">
        <v>0</v>
      </c>
      <c r="AQ166" s="17">
        <v>1957</v>
      </c>
      <c r="AR166" s="17">
        <v>0.5636363636363636</v>
      </c>
      <c r="AS166" s="17">
        <v>0.25700000000000001</v>
      </c>
      <c r="AT166" s="17">
        <v>0.62724014336917566</v>
      </c>
      <c r="AU166" s="12">
        <v>0.6462585034013606</v>
      </c>
      <c r="AV166" s="12">
        <v>1.33</v>
      </c>
      <c r="AY166" s="12">
        <v>1732000</v>
      </c>
      <c r="BA166" s="12">
        <v>1</v>
      </c>
      <c r="BD166" s="12">
        <v>0.63274336283185839</v>
      </c>
      <c r="BE166" s="12">
        <v>0.5636363636363636</v>
      </c>
      <c r="BF166" s="12">
        <v>0.62724014336917566</v>
      </c>
      <c r="BG166" s="12">
        <v>0.6462585034013606</v>
      </c>
      <c r="BH166" s="12">
        <v>0</v>
      </c>
      <c r="BI166" s="12">
        <v>0.25700000000000001</v>
      </c>
      <c r="BJ166" s="12">
        <v>0</v>
      </c>
      <c r="BK166" s="12">
        <v>0.57699999999999996</v>
      </c>
      <c r="BL166" s="12">
        <v>813</v>
      </c>
      <c r="BM166" s="12">
        <v>-137</v>
      </c>
      <c r="BN166" s="12">
        <v>-288</v>
      </c>
      <c r="BO166" s="12">
        <v>943</v>
      </c>
      <c r="BP166" s="12">
        <v>174</v>
      </c>
      <c r="BQ166" s="12">
        <v>-67</v>
      </c>
      <c r="BR166" s="12">
        <v>-391</v>
      </c>
      <c r="BS166" s="12">
        <v>555</v>
      </c>
      <c r="BT166" s="12">
        <v>0.33874666152167493</v>
      </c>
      <c r="BU166" s="12">
        <v>0.62044739859542453</v>
      </c>
      <c r="BV166" s="12">
        <v>0.61303593867478856</v>
      </c>
      <c r="BW166" s="12">
        <v>0.49438769781129382</v>
      </c>
      <c r="BX166" s="12">
        <v>0.44353209331475668</v>
      </c>
      <c r="BY166" s="12">
        <v>748</v>
      </c>
      <c r="BZ166" s="12">
        <v>1</v>
      </c>
      <c r="CB166" s="12">
        <v>5.4922279792746116E-2</v>
      </c>
      <c r="CC166" s="12">
        <v>18610</v>
      </c>
      <c r="CE166" s="12">
        <v>11.5207046251461</v>
      </c>
      <c r="CH166" s="22">
        <v>42837</v>
      </c>
      <c r="CI166">
        <v>1410</v>
      </c>
      <c r="CJ166">
        <v>1720</v>
      </c>
      <c r="CK166">
        <v>1390</v>
      </c>
      <c r="CL166">
        <v>1720</v>
      </c>
      <c r="CM166" s="22">
        <v>42838</v>
      </c>
      <c r="CN166">
        <v>1880</v>
      </c>
      <c r="CO166">
        <v>2120</v>
      </c>
      <c r="CP166">
        <v>1870</v>
      </c>
      <c r="CQ166">
        <v>2120</v>
      </c>
      <c r="CR166" s="22">
        <v>42839</v>
      </c>
      <c r="CS166">
        <v>2570</v>
      </c>
      <c r="CT166">
        <v>2570</v>
      </c>
      <c r="CU166">
        <v>1903</v>
      </c>
      <c r="CV166">
        <v>2111</v>
      </c>
    </row>
    <row r="167" spans="1:100">
      <c r="A167" s="22">
        <v>42837</v>
      </c>
      <c r="B167">
        <v>1295</v>
      </c>
      <c r="C167">
        <v>1309</v>
      </c>
      <c r="D167">
        <v>1277</v>
      </c>
      <c r="E167">
        <v>1284</v>
      </c>
      <c r="F167" s="23">
        <f t="shared" si="18"/>
        <v>-8.494208494208455E-3</v>
      </c>
      <c r="G167" s="22">
        <v>42838</v>
      </c>
      <c r="H167">
        <v>984</v>
      </c>
      <c r="I167">
        <v>989</v>
      </c>
      <c r="J167">
        <v>984</v>
      </c>
      <c r="K167">
        <v>984</v>
      </c>
      <c r="L167" s="22">
        <v>42839</v>
      </c>
      <c r="M167">
        <v>924</v>
      </c>
      <c r="N167" s="4">
        <v>42838</v>
      </c>
      <c r="O167" s="3" t="s">
        <v>11</v>
      </c>
      <c r="P167" s="3">
        <v>3697</v>
      </c>
      <c r="Q167" s="3" t="s">
        <v>135</v>
      </c>
      <c r="R167" s="3" t="s">
        <v>13</v>
      </c>
      <c r="S167" s="3">
        <v>0.05</v>
      </c>
      <c r="T167" s="1"/>
      <c r="U167" s="3">
        <v>0</v>
      </c>
      <c r="V167" s="3">
        <v>400</v>
      </c>
      <c r="W167">
        <v>984</v>
      </c>
      <c r="X167" s="4">
        <v>42839</v>
      </c>
      <c r="Y167">
        <v>984</v>
      </c>
      <c r="Z167" s="10">
        <f t="shared" si="19"/>
        <v>0</v>
      </c>
      <c r="AA167" s="10">
        <f t="shared" si="17"/>
        <v>0</v>
      </c>
      <c r="AB167" t="str">
        <f t="shared" si="20"/>
        <v/>
      </c>
      <c r="AC167">
        <f t="shared" si="21"/>
        <v>-76700</v>
      </c>
      <c r="AD167">
        <f t="shared" si="22"/>
        <v>7.8651685393258397E-2</v>
      </c>
      <c r="AE167" s="15">
        <v>42839</v>
      </c>
      <c r="AF167" s="9">
        <v>-2.8782691646530578E-3</v>
      </c>
      <c r="AG167" s="12" t="s">
        <v>957</v>
      </c>
      <c r="AH167" s="20">
        <v>42837.99722222222</v>
      </c>
      <c r="AI167" s="12">
        <v>1068</v>
      </c>
      <c r="AJ167" s="12">
        <v>-216</v>
      </c>
      <c r="AK167" s="12">
        <v>-0.16819999999999999</v>
      </c>
      <c r="AL167" s="17">
        <v>5400</v>
      </c>
      <c r="AM167" s="17">
        <v>0.19349593495934958</v>
      </c>
      <c r="AN167" s="9"/>
      <c r="AO167" s="9"/>
      <c r="AP167" s="17">
        <v>0</v>
      </c>
      <c r="AQ167" s="17">
        <v>17817</v>
      </c>
      <c r="AR167" s="17">
        <v>0.48910411622276029</v>
      </c>
      <c r="AS167" s="17">
        <v>1E-3</v>
      </c>
      <c r="AT167" s="17">
        <v>0.59687123947051746</v>
      </c>
      <c r="AU167" s="12">
        <v>0.55037313432835822</v>
      </c>
      <c r="AV167" s="12">
        <v>0</v>
      </c>
      <c r="AY167" s="12">
        <v>14485000</v>
      </c>
      <c r="BA167" s="12">
        <v>0</v>
      </c>
      <c r="BD167" s="12">
        <v>0.19349593495934958</v>
      </c>
      <c r="BE167" s="12">
        <v>0.48910411622276029</v>
      </c>
      <c r="BF167" s="12">
        <v>0.59687123947051746</v>
      </c>
      <c r="BG167" s="12">
        <v>0.55037313432835822</v>
      </c>
      <c r="BH167" s="12">
        <v>0.12</v>
      </c>
      <c r="BI167" s="12">
        <v>1E-3</v>
      </c>
      <c r="BJ167" s="12">
        <v>0</v>
      </c>
      <c r="BK167" s="12">
        <v>0.98</v>
      </c>
      <c r="BL167" s="12">
        <v>253</v>
      </c>
      <c r="BM167" s="12">
        <v>-56</v>
      </c>
      <c r="BN167" s="12">
        <v>-46</v>
      </c>
      <c r="BO167" s="12">
        <v>903</v>
      </c>
      <c r="BP167" s="12">
        <v>-61</v>
      </c>
      <c r="BQ167" s="12">
        <v>-176</v>
      </c>
      <c r="BR167" s="12">
        <v>384</v>
      </c>
      <c r="BS167" s="12">
        <v>749</v>
      </c>
      <c r="BT167" s="12">
        <v>0.42637404347228225</v>
      </c>
      <c r="BU167" s="12">
        <v>0.53974705392847555</v>
      </c>
      <c r="BV167" s="12">
        <v>0.48760416253324096</v>
      </c>
      <c r="BW167" s="12">
        <v>0.42169590136173724</v>
      </c>
      <c r="BX167" s="12">
        <v>4.9035731642979655E-2</v>
      </c>
      <c r="BY167" s="12">
        <v>237</v>
      </c>
      <c r="BZ167" s="12">
        <v>0</v>
      </c>
      <c r="CB167" s="12">
        <v>5.4922279792746116E-2</v>
      </c>
      <c r="CC167" s="12">
        <v>18610</v>
      </c>
      <c r="CE167" s="12">
        <v>3.5230863629391007</v>
      </c>
      <c r="CH167" s="22">
        <v>42837</v>
      </c>
      <c r="CI167">
        <v>1295</v>
      </c>
      <c r="CJ167">
        <v>1309</v>
      </c>
      <c r="CK167">
        <v>1277</v>
      </c>
      <c r="CL167">
        <v>1284</v>
      </c>
      <c r="CM167" s="22">
        <v>42838</v>
      </c>
      <c r="CN167">
        <v>984</v>
      </c>
      <c r="CO167">
        <v>989</v>
      </c>
      <c r="CP167">
        <v>984</v>
      </c>
      <c r="CQ167">
        <v>984</v>
      </c>
      <c r="CR167" s="22">
        <v>42839</v>
      </c>
      <c r="CS167">
        <v>924</v>
      </c>
      <c r="CT167">
        <v>947</v>
      </c>
      <c r="CU167">
        <v>917</v>
      </c>
      <c r="CV167">
        <v>938</v>
      </c>
    </row>
    <row r="168" spans="1:100">
      <c r="A168" s="22">
        <v>42837</v>
      </c>
      <c r="B168">
        <v>1959</v>
      </c>
      <c r="C168">
        <v>2309</v>
      </c>
      <c r="D168">
        <v>1958</v>
      </c>
      <c r="E168">
        <v>2305</v>
      </c>
      <c r="F168" s="23">
        <f t="shared" si="18"/>
        <v>0.17662072485962232</v>
      </c>
      <c r="G168" s="22">
        <v>42838</v>
      </c>
      <c r="H168">
        <v>1960</v>
      </c>
      <c r="I168">
        <v>2075</v>
      </c>
      <c r="J168">
        <v>1811</v>
      </c>
      <c r="K168">
        <v>1870</v>
      </c>
      <c r="L168" s="22">
        <v>42839</v>
      </c>
      <c r="M168">
        <v>1948</v>
      </c>
      <c r="N168" s="4">
        <v>42838</v>
      </c>
      <c r="O168" s="3" t="s">
        <v>11</v>
      </c>
      <c r="P168" s="3">
        <v>7963</v>
      </c>
      <c r="Q168" s="3" t="s">
        <v>136</v>
      </c>
      <c r="R168" s="3" t="s">
        <v>13</v>
      </c>
      <c r="S168" s="3">
        <v>0.05</v>
      </c>
      <c r="T168" s="3">
        <v>1</v>
      </c>
      <c r="U168" s="3">
        <v>0</v>
      </c>
      <c r="V168" s="3">
        <v>300</v>
      </c>
      <c r="W168">
        <v>1960</v>
      </c>
      <c r="X168" s="4">
        <v>42839</v>
      </c>
      <c r="Y168">
        <v>1870</v>
      </c>
      <c r="Z168" s="10">
        <f t="shared" si="19"/>
        <v>-27000</v>
      </c>
      <c r="AA168" s="10">
        <f t="shared" si="17"/>
        <v>27000</v>
      </c>
      <c r="AB168" t="str">
        <f t="shared" si="20"/>
        <v/>
      </c>
      <c r="AC168">
        <f t="shared" si="21"/>
        <v>-76700</v>
      </c>
      <c r="AD168">
        <f t="shared" si="22"/>
        <v>9.5106186518928881E-2</v>
      </c>
      <c r="AE168" s="15">
        <v>42839</v>
      </c>
      <c r="AF168" s="9">
        <v>-2.8782691646530578E-3</v>
      </c>
      <c r="AG168" s="12" t="s">
        <v>960</v>
      </c>
      <c r="AH168" s="20">
        <v>42837.996527777781</v>
      </c>
      <c r="AI168" s="12">
        <v>2166</v>
      </c>
      <c r="AJ168" s="12">
        <v>-139</v>
      </c>
      <c r="AK168" s="12">
        <v>-6.0299999999999999E-2</v>
      </c>
      <c r="AL168" s="17">
        <v>5200</v>
      </c>
      <c r="AM168" s="17">
        <v>8.9688834655277605E-2</v>
      </c>
      <c r="AN168" s="9"/>
      <c r="AO168" s="9"/>
      <c r="AP168" s="17">
        <v>0</v>
      </c>
      <c r="AQ168" s="17">
        <v>8881</v>
      </c>
      <c r="AR168" s="17">
        <v>0.73799126637554591</v>
      </c>
      <c r="AS168" s="17">
        <v>0.107</v>
      </c>
      <c r="AT168" s="17">
        <v>0.79238754325259519</v>
      </c>
      <c r="AU168" s="12">
        <v>0.29962546816479402</v>
      </c>
      <c r="AV168" s="12">
        <v>1.44</v>
      </c>
      <c r="AY168" s="12">
        <v>5104003</v>
      </c>
      <c r="BA168" s="12">
        <v>0.36496350364963503</v>
      </c>
      <c r="BD168" s="12">
        <v>8.9688834655277605E-2</v>
      </c>
      <c r="BE168" s="12">
        <v>0.73799126637554591</v>
      </c>
      <c r="BF168" s="12">
        <v>0.79238754325259519</v>
      </c>
      <c r="BG168" s="12">
        <v>0.29962546816479402</v>
      </c>
      <c r="BH168" s="12">
        <v>4.0000000000000001E-3</v>
      </c>
      <c r="BI168" s="12">
        <v>0.107</v>
      </c>
      <c r="BJ168" s="12">
        <v>0</v>
      </c>
      <c r="BK168" s="12">
        <v>0.68899999999999995</v>
      </c>
      <c r="BL168" s="12">
        <v>806</v>
      </c>
      <c r="BM168" s="12">
        <v>-708</v>
      </c>
      <c r="BN168" s="12">
        <v>-766</v>
      </c>
      <c r="BO168" s="12">
        <v>1652</v>
      </c>
      <c r="BP168" s="12">
        <v>1205</v>
      </c>
      <c r="BQ168" s="12">
        <v>-46</v>
      </c>
      <c r="BR168" s="12">
        <v>109</v>
      </c>
      <c r="BS168" s="12">
        <v>2320</v>
      </c>
      <c r="BT168" s="12">
        <v>0.33874666152167493</v>
      </c>
      <c r="BU168" s="12">
        <v>0.62044739859542453</v>
      </c>
      <c r="BV168" s="12">
        <v>0.61303593867478856</v>
      </c>
      <c r="BW168" s="12">
        <v>0.49438769781129382</v>
      </c>
      <c r="BX168" s="12">
        <v>0.44353209331475668</v>
      </c>
      <c r="BY168" s="12">
        <v>748</v>
      </c>
      <c r="BZ168" s="12">
        <v>0.36496350364963503</v>
      </c>
      <c r="CB168" s="12">
        <v>5.4922279792746116E-2</v>
      </c>
      <c r="CC168" s="12">
        <v>18610</v>
      </c>
      <c r="CE168" s="12">
        <v>1.6330136875913752</v>
      </c>
      <c r="CH168" s="22">
        <v>42837</v>
      </c>
      <c r="CI168">
        <v>1959</v>
      </c>
      <c r="CJ168">
        <v>2309</v>
      </c>
      <c r="CK168">
        <v>1958</v>
      </c>
      <c r="CL168">
        <v>2305</v>
      </c>
      <c r="CM168" s="22">
        <v>42838</v>
      </c>
      <c r="CN168">
        <v>1960</v>
      </c>
      <c r="CO168">
        <v>2075</v>
      </c>
      <c r="CP168">
        <v>1811</v>
      </c>
      <c r="CQ168">
        <v>1870</v>
      </c>
      <c r="CR168" s="22">
        <v>42839</v>
      </c>
      <c r="CS168">
        <v>1948</v>
      </c>
      <c r="CT168">
        <v>2057</v>
      </c>
      <c r="CU168">
        <v>1812</v>
      </c>
      <c r="CV168">
        <v>1915</v>
      </c>
    </row>
    <row r="169" spans="1:100">
      <c r="A169" s="22">
        <v>42837</v>
      </c>
      <c r="B169">
        <v>1600</v>
      </c>
      <c r="C169">
        <v>1603</v>
      </c>
      <c r="D169">
        <v>1500</v>
      </c>
      <c r="E169">
        <v>1524</v>
      </c>
      <c r="F169" s="23">
        <f t="shared" si="18"/>
        <v>-4.7499999999999987E-2</v>
      </c>
      <c r="G169" s="22">
        <v>42838</v>
      </c>
      <c r="H169">
        <v>1430</v>
      </c>
      <c r="I169">
        <v>1650</v>
      </c>
      <c r="J169">
        <v>1430</v>
      </c>
      <c r="K169">
        <v>1589</v>
      </c>
      <c r="L169" s="22">
        <v>42839</v>
      </c>
      <c r="M169">
        <v>1600</v>
      </c>
      <c r="N169" s="4">
        <v>42838</v>
      </c>
      <c r="O169" s="3" t="s">
        <v>11</v>
      </c>
      <c r="P169" s="3">
        <v>4593</v>
      </c>
      <c r="Q169" s="3" t="s">
        <v>48</v>
      </c>
      <c r="R169" s="3" t="s">
        <v>13</v>
      </c>
      <c r="S169" s="3">
        <v>0.05</v>
      </c>
      <c r="T169" s="1"/>
      <c r="U169" s="3">
        <v>0</v>
      </c>
      <c r="V169" s="3">
        <v>400</v>
      </c>
      <c r="W169">
        <v>1430</v>
      </c>
      <c r="X169" s="4">
        <v>42839</v>
      </c>
      <c r="Y169">
        <v>1589</v>
      </c>
      <c r="Z169" s="10">
        <f t="shared" si="19"/>
        <v>63600</v>
      </c>
      <c r="AA169" s="10">
        <f t="shared" si="17"/>
        <v>63600</v>
      </c>
      <c r="AB169" t="str">
        <f t="shared" si="20"/>
        <v/>
      </c>
      <c r="AC169">
        <f t="shared" si="21"/>
        <v>-76700</v>
      </c>
      <c r="AD169">
        <f t="shared" si="22"/>
        <v>9.0770404271548477E-2</v>
      </c>
      <c r="AE169" s="15">
        <v>42839</v>
      </c>
      <c r="AF169" s="9">
        <v>-2.8782691646530578E-3</v>
      </c>
      <c r="AG169" s="12" t="s">
        <v>957</v>
      </c>
      <c r="AH169" s="20">
        <v>42837.99722222222</v>
      </c>
      <c r="AI169" s="12">
        <v>1311</v>
      </c>
      <c r="AJ169" s="12">
        <v>-213</v>
      </c>
      <c r="AK169" s="12">
        <v>-0.13980000000000001</v>
      </c>
      <c r="AL169" s="17">
        <v>4300</v>
      </c>
      <c r="AM169" s="17">
        <v>0.32823529411764707</v>
      </c>
      <c r="AN169" s="9"/>
      <c r="AO169" s="9"/>
      <c r="AP169" s="17">
        <v>12.78</v>
      </c>
      <c r="AQ169" s="17">
        <v>71325</v>
      </c>
      <c r="AR169" s="17">
        <v>0.1111111111111111</v>
      </c>
      <c r="AS169" s="17">
        <v>8.4000000000000005E-2</v>
      </c>
      <c r="AT169" s="17">
        <v>0.19784768211920531</v>
      </c>
      <c r="AU169" s="12">
        <v>0.45316027088036115</v>
      </c>
      <c r="AV169" s="12">
        <v>0</v>
      </c>
      <c r="AX169" s="19">
        <v>79</v>
      </c>
      <c r="AY169" s="12">
        <v>41955800</v>
      </c>
      <c r="BA169" s="12">
        <v>0.16372795969773299</v>
      </c>
      <c r="BD169" s="12">
        <v>0.32823529411764707</v>
      </c>
      <c r="BE169" s="12">
        <v>0.1111111111111111</v>
      </c>
      <c r="BF169" s="12">
        <v>0.19784768211920531</v>
      </c>
      <c r="BG169" s="12">
        <v>0.45316027088036115</v>
      </c>
      <c r="BH169" s="12">
        <v>2.9000000000000001E-2</v>
      </c>
      <c r="BI169" s="12">
        <v>8.4000000000000005E-2</v>
      </c>
      <c r="BJ169" s="12" t="s">
        <v>968</v>
      </c>
      <c r="BK169" s="12">
        <v>0.83699999999999997</v>
      </c>
      <c r="BL169" s="12">
        <v>-157</v>
      </c>
      <c r="BM169" s="12">
        <v>-888</v>
      </c>
      <c r="BN169" s="12">
        <v>78</v>
      </c>
      <c r="BO169" s="12">
        <v>1946</v>
      </c>
      <c r="BP169" s="12">
        <v>275</v>
      </c>
      <c r="BQ169" s="12">
        <v>-291</v>
      </c>
      <c r="BR169" s="12">
        <v>2985</v>
      </c>
      <c r="BS169" s="12">
        <v>3006</v>
      </c>
      <c r="BT169" s="12">
        <v>0.42637404347228225</v>
      </c>
      <c r="BU169" s="12">
        <v>0.53974705392847555</v>
      </c>
      <c r="BV169" s="12">
        <v>0.48760416253324096</v>
      </c>
      <c r="BW169" s="12">
        <v>0.42169590136173724</v>
      </c>
      <c r="BX169" s="12">
        <v>4.9035731642979655E-2</v>
      </c>
      <c r="BY169" s="12">
        <v>237</v>
      </c>
      <c r="BZ169" s="12">
        <v>0.16372795969773299</v>
      </c>
      <c r="CB169" s="12">
        <v>5.4922279792746116E-2</v>
      </c>
      <c r="CC169" s="12">
        <v>18610</v>
      </c>
      <c r="CE169" s="12">
        <v>5.976359600443951</v>
      </c>
      <c r="CH169" s="22">
        <v>42837</v>
      </c>
      <c r="CI169">
        <v>1600</v>
      </c>
      <c r="CJ169">
        <v>1603</v>
      </c>
      <c r="CK169">
        <v>1500</v>
      </c>
      <c r="CL169">
        <v>1524</v>
      </c>
      <c r="CM169" s="22">
        <v>42838</v>
      </c>
      <c r="CN169">
        <v>1430</v>
      </c>
      <c r="CO169">
        <v>1650</v>
      </c>
      <c r="CP169">
        <v>1430</v>
      </c>
      <c r="CQ169">
        <v>1589</v>
      </c>
      <c r="CR169" s="22">
        <v>42839</v>
      </c>
      <c r="CS169">
        <v>1600</v>
      </c>
      <c r="CT169">
        <v>1604</v>
      </c>
      <c r="CU169">
        <v>1541</v>
      </c>
      <c r="CV169">
        <v>1545</v>
      </c>
    </row>
    <row r="170" spans="1:100">
      <c r="A170" s="22">
        <v>42837</v>
      </c>
      <c r="B170">
        <v>740</v>
      </c>
      <c r="C170">
        <v>756</v>
      </c>
      <c r="D170">
        <v>708</v>
      </c>
      <c r="E170">
        <v>710</v>
      </c>
      <c r="F170" s="23">
        <f t="shared" si="18"/>
        <v>-4.0540540540540571E-2</v>
      </c>
      <c r="G170" s="22">
        <v>42838</v>
      </c>
      <c r="H170">
        <v>738</v>
      </c>
      <c r="I170">
        <v>840</v>
      </c>
      <c r="J170">
        <v>727</v>
      </c>
      <c r="K170">
        <v>780</v>
      </c>
      <c r="L170" s="22">
        <v>42839</v>
      </c>
      <c r="M170">
        <v>750</v>
      </c>
      <c r="N170" s="4">
        <v>42838</v>
      </c>
      <c r="O170" s="3" t="s">
        <v>15</v>
      </c>
      <c r="P170" s="3">
        <v>7777</v>
      </c>
      <c r="Q170" s="3" t="s">
        <v>88</v>
      </c>
      <c r="R170" s="3" t="s">
        <v>17</v>
      </c>
      <c r="S170" s="3">
        <v>0.05</v>
      </c>
      <c r="T170" s="3">
        <v>2</v>
      </c>
      <c r="U170" s="3">
        <v>0</v>
      </c>
      <c r="V170" s="3">
        <v>800</v>
      </c>
      <c r="W170">
        <v>738</v>
      </c>
      <c r="X170" s="4">
        <v>42839</v>
      </c>
      <c r="Y170">
        <v>780</v>
      </c>
      <c r="Z170" s="10">
        <f t="shared" si="19"/>
        <v>33600</v>
      </c>
      <c r="AA170" s="10">
        <f t="shared" si="17"/>
        <v>33600</v>
      </c>
      <c r="AB170" t="str">
        <f t="shared" si="20"/>
        <v/>
      </c>
      <c r="AC170">
        <f t="shared" si="21"/>
        <v>-76700</v>
      </c>
      <c r="AD170">
        <f t="shared" si="22"/>
        <v>1.8617021276595702E-2</v>
      </c>
      <c r="AE170" s="15">
        <v>42839</v>
      </c>
      <c r="AF170" s="9">
        <v>-2.8782691646530578E-3</v>
      </c>
      <c r="AG170" s="12" t="s">
        <v>960</v>
      </c>
      <c r="AH170" s="20">
        <v>42837.995138888888</v>
      </c>
      <c r="AI170" s="12">
        <v>752</v>
      </c>
      <c r="AJ170" s="12">
        <v>42</v>
      </c>
      <c r="AK170" s="12">
        <v>5.9200000000000003E-2</v>
      </c>
      <c r="AL170" s="17">
        <v>4000</v>
      </c>
      <c r="AM170" s="17">
        <v>0.51724137931034486</v>
      </c>
      <c r="AN170" s="9"/>
      <c r="AO170" s="9"/>
      <c r="AP170" s="17">
        <v>55.78</v>
      </c>
      <c r="AQ170" s="17">
        <v>15654</v>
      </c>
      <c r="AR170" s="17">
        <v>0.419921875</v>
      </c>
      <c r="AS170" s="17">
        <v>0.26100000000000001</v>
      </c>
      <c r="AT170" s="17">
        <v>0.3036723163841808</v>
      </c>
      <c r="AU170" s="12">
        <v>0.1259519625073228</v>
      </c>
      <c r="AV170" s="12">
        <v>0</v>
      </c>
      <c r="AX170" s="19">
        <v>88</v>
      </c>
      <c r="AY170" s="12">
        <v>21591200</v>
      </c>
      <c r="BA170" s="12">
        <v>0.28517110266159695</v>
      </c>
      <c r="BD170" s="12">
        <v>0.51724137931034486</v>
      </c>
      <c r="BE170" s="12">
        <v>0.419921875</v>
      </c>
      <c r="BF170" s="12">
        <v>0.3036723163841808</v>
      </c>
      <c r="BG170" s="12">
        <v>0.1259519625073228</v>
      </c>
      <c r="BH170" s="12">
        <v>0.16800000000000001</v>
      </c>
      <c r="BI170" s="12">
        <v>0.26100000000000001</v>
      </c>
      <c r="BJ170" s="12">
        <v>0.104</v>
      </c>
      <c r="BK170" s="12">
        <v>0.372</v>
      </c>
      <c r="BL170" s="12">
        <v>-655</v>
      </c>
      <c r="BM170" s="12">
        <v>-56</v>
      </c>
      <c r="BN170" s="12">
        <v>983</v>
      </c>
      <c r="BO170" s="12">
        <v>2033</v>
      </c>
      <c r="BP170" s="12">
        <v>-131</v>
      </c>
      <c r="BQ170" s="12">
        <v>-99</v>
      </c>
      <c r="BR170" s="12">
        <v>1399</v>
      </c>
      <c r="BS170" s="12">
        <v>1757</v>
      </c>
      <c r="BT170" s="12">
        <v>0.33874666152167493</v>
      </c>
      <c r="BU170" s="12">
        <v>0.62044739859542453</v>
      </c>
      <c r="BV170" s="12">
        <v>0.61303593867478856</v>
      </c>
      <c r="BW170" s="12">
        <v>0.49438769781129382</v>
      </c>
      <c r="BX170" s="12">
        <v>0.44353209331475668</v>
      </c>
      <c r="BY170" s="12">
        <v>748</v>
      </c>
      <c r="BZ170" s="12">
        <v>0.28517110266159695</v>
      </c>
      <c r="CB170" s="12">
        <v>5.4922279792746116E-2</v>
      </c>
      <c r="CC170" s="12">
        <v>18610</v>
      </c>
      <c r="CE170" s="12">
        <v>9.4176968119713731</v>
      </c>
      <c r="CH170" s="22">
        <v>42837</v>
      </c>
      <c r="CI170">
        <v>740</v>
      </c>
      <c r="CJ170">
        <v>756</v>
      </c>
      <c r="CK170">
        <v>708</v>
      </c>
      <c r="CL170">
        <v>710</v>
      </c>
      <c r="CM170" s="22">
        <v>42838</v>
      </c>
      <c r="CN170">
        <v>738</v>
      </c>
      <c r="CO170">
        <v>840</v>
      </c>
      <c r="CP170">
        <v>727</v>
      </c>
      <c r="CQ170">
        <v>780</v>
      </c>
      <c r="CR170" s="22">
        <v>42839</v>
      </c>
      <c r="CS170">
        <v>750</v>
      </c>
      <c r="CT170">
        <v>761</v>
      </c>
      <c r="CU170">
        <v>727</v>
      </c>
      <c r="CV170">
        <v>735</v>
      </c>
    </row>
    <row r="171" spans="1:100">
      <c r="A171" s="22">
        <v>42838</v>
      </c>
      <c r="B171">
        <v>20</v>
      </c>
      <c r="C171">
        <v>21</v>
      </c>
      <c r="D171">
        <v>19</v>
      </c>
      <c r="E171">
        <v>21</v>
      </c>
      <c r="F171" s="23">
        <f t="shared" si="18"/>
        <v>5.0000000000000044E-2</v>
      </c>
      <c r="G171" s="22">
        <v>42839</v>
      </c>
      <c r="H171">
        <v>23</v>
      </c>
      <c r="I171">
        <v>24</v>
      </c>
      <c r="J171">
        <v>19</v>
      </c>
      <c r="K171">
        <v>19</v>
      </c>
      <c r="L171" s="22">
        <v>42842</v>
      </c>
      <c r="M171">
        <v>20</v>
      </c>
      <c r="N171" s="4">
        <v>42839</v>
      </c>
      <c r="O171" s="3" t="s">
        <v>15</v>
      </c>
      <c r="P171" s="3">
        <v>8918</v>
      </c>
      <c r="Q171" s="3" t="s">
        <v>72</v>
      </c>
      <c r="R171" s="3" t="s">
        <v>17</v>
      </c>
      <c r="S171" s="3">
        <v>0.05</v>
      </c>
      <c r="T171" s="3">
        <v>2</v>
      </c>
      <c r="U171" s="3">
        <v>0</v>
      </c>
      <c r="V171" s="3">
        <v>23900</v>
      </c>
      <c r="W171">
        <v>23</v>
      </c>
      <c r="X171" s="4">
        <v>42842</v>
      </c>
      <c r="Y171">
        <v>19</v>
      </c>
      <c r="Z171" s="10">
        <f t="shared" si="19"/>
        <v>-95600</v>
      </c>
      <c r="AA171" s="10">
        <f t="shared" si="17"/>
        <v>95600</v>
      </c>
      <c r="AB171" t="str">
        <f t="shared" si="20"/>
        <v/>
      </c>
      <c r="AC171">
        <f t="shared" si="21"/>
        <v>-76700</v>
      </c>
      <c r="AD171">
        <f t="shared" si="22"/>
        <v>0.16058394160583933</v>
      </c>
      <c r="AE171" s="15">
        <v>42840</v>
      </c>
      <c r="AF171" s="9">
        <v>-6.7313006207307957E-3</v>
      </c>
      <c r="AG171" s="12" t="s">
        <v>962</v>
      </c>
      <c r="AH171" s="20">
        <v>42838.998611111114</v>
      </c>
      <c r="AI171" s="12">
        <v>27.4</v>
      </c>
      <c r="AJ171" s="12">
        <v>6.4</v>
      </c>
      <c r="AK171" s="12">
        <v>0.30480000000000002</v>
      </c>
      <c r="AL171" s="17">
        <v>4007300</v>
      </c>
      <c r="AM171" s="17">
        <v>0.47368421052631576</v>
      </c>
      <c r="AN171" s="18">
        <v>42842</v>
      </c>
      <c r="AO171" s="17">
        <v>41194</v>
      </c>
      <c r="AP171" s="17" t="s">
        <v>965</v>
      </c>
      <c r="AQ171" s="17">
        <v>3003</v>
      </c>
      <c r="AR171" s="17" t="s">
        <v>980</v>
      </c>
      <c r="AS171" s="17" t="s">
        <v>13</v>
      </c>
      <c r="AT171" s="17">
        <v>0.1</v>
      </c>
      <c r="AU171" s="12">
        <v>1</v>
      </c>
      <c r="AV171" s="12">
        <v>9</v>
      </c>
      <c r="AY171" s="12">
        <v>552474000</v>
      </c>
      <c r="BA171" s="12">
        <v>0.25</v>
      </c>
      <c r="BD171" s="12">
        <v>0.47368421052631576</v>
      </c>
      <c r="BE171" s="12">
        <v>0.5</v>
      </c>
      <c r="BF171" s="12">
        <v>0.53846153846153844</v>
      </c>
      <c r="BG171" s="12">
        <v>0.4</v>
      </c>
      <c r="BH171" s="12">
        <v>3.6999999999999998E-2</v>
      </c>
      <c r="BI171" s="12">
        <v>5.2999999999999999E-2</v>
      </c>
      <c r="BJ171" s="12">
        <v>1E-3</v>
      </c>
      <c r="BK171" s="12">
        <v>0.10199999999999999</v>
      </c>
      <c r="BL171" s="12">
        <v>-395</v>
      </c>
      <c r="BM171" s="12">
        <v>939</v>
      </c>
      <c r="BN171" s="12">
        <v>-982</v>
      </c>
      <c r="BO171" s="12">
        <v>395</v>
      </c>
      <c r="BP171" s="12">
        <v>-566</v>
      </c>
      <c r="BQ171" s="12">
        <v>724</v>
      </c>
      <c r="BR171" s="12">
        <v>-55</v>
      </c>
      <c r="BS171" s="12">
        <v>833</v>
      </c>
      <c r="BT171" s="12">
        <v>0.20229438725704685</v>
      </c>
      <c r="BU171" s="12">
        <v>0.71310722641267454</v>
      </c>
      <c r="BV171" s="12">
        <v>0.72113313099410936</v>
      </c>
      <c r="BW171" s="12">
        <v>0.61271215264140988</v>
      </c>
      <c r="BX171" s="12">
        <v>0.35374484811476276</v>
      </c>
      <c r="BY171" s="12">
        <v>2000</v>
      </c>
      <c r="BZ171" s="12">
        <v>0.25</v>
      </c>
      <c r="CB171" s="12">
        <v>5.4922279792746116E-2</v>
      </c>
      <c r="CC171" s="12">
        <v>18390</v>
      </c>
      <c r="CD171" s="12">
        <v>18390</v>
      </c>
      <c r="CE171" s="12">
        <v>8.6246276067527301</v>
      </c>
      <c r="CH171" s="22">
        <v>42838</v>
      </c>
      <c r="CI171">
        <v>20</v>
      </c>
      <c r="CJ171">
        <v>21</v>
      </c>
      <c r="CK171">
        <v>19</v>
      </c>
      <c r="CL171">
        <v>21</v>
      </c>
      <c r="CM171" s="22">
        <v>42839</v>
      </c>
      <c r="CN171">
        <v>23</v>
      </c>
      <c r="CO171">
        <v>24</v>
      </c>
      <c r="CP171">
        <v>19</v>
      </c>
      <c r="CQ171">
        <v>19</v>
      </c>
      <c r="CR171" s="22">
        <v>42842</v>
      </c>
      <c r="CS171">
        <v>20</v>
      </c>
      <c r="CT171">
        <v>20</v>
      </c>
      <c r="CU171">
        <v>19</v>
      </c>
      <c r="CV171">
        <v>20</v>
      </c>
    </row>
    <row r="172" spans="1:100">
      <c r="A172" s="22">
        <v>42838</v>
      </c>
      <c r="B172">
        <v>7</v>
      </c>
      <c r="C172">
        <v>8</v>
      </c>
      <c r="D172">
        <v>7</v>
      </c>
      <c r="E172">
        <v>8</v>
      </c>
      <c r="F172" s="23">
        <f t="shared" si="18"/>
        <v>0.14285714285714279</v>
      </c>
      <c r="G172" s="22">
        <v>42839</v>
      </c>
      <c r="H172">
        <v>7</v>
      </c>
      <c r="I172">
        <v>8</v>
      </c>
      <c r="J172">
        <v>7</v>
      </c>
      <c r="K172">
        <v>7</v>
      </c>
      <c r="L172" s="22">
        <v>42842</v>
      </c>
      <c r="M172">
        <v>8</v>
      </c>
      <c r="N172" s="4">
        <v>42839</v>
      </c>
      <c r="O172" s="3" t="s">
        <v>11</v>
      </c>
      <c r="P172" s="3">
        <v>8107</v>
      </c>
      <c r="Q172" s="3" t="s">
        <v>137</v>
      </c>
      <c r="R172" s="3" t="s">
        <v>13</v>
      </c>
      <c r="S172" s="3">
        <v>0.05</v>
      </c>
      <c r="T172" s="3">
        <v>1</v>
      </c>
      <c r="U172" s="3">
        <v>0</v>
      </c>
      <c r="V172" s="3">
        <v>63000</v>
      </c>
      <c r="W172">
        <v>7</v>
      </c>
      <c r="X172" s="4">
        <v>42842</v>
      </c>
      <c r="Y172">
        <v>7</v>
      </c>
      <c r="Z172" s="10">
        <f t="shared" si="19"/>
        <v>0</v>
      </c>
      <c r="AA172" s="10">
        <f t="shared" si="17"/>
        <v>0</v>
      </c>
      <c r="AB172" t="str">
        <f t="shared" si="20"/>
        <v/>
      </c>
      <c r="AC172">
        <f t="shared" si="21"/>
        <v>-76700</v>
      </c>
      <c r="AD172">
        <f t="shared" si="22"/>
        <v>2.777777777777779E-2</v>
      </c>
      <c r="AE172" s="15">
        <v>42840</v>
      </c>
      <c r="AF172" s="9">
        <v>-6.7313006207307957E-3</v>
      </c>
      <c r="AG172" s="12" t="s">
        <v>962</v>
      </c>
      <c r="AH172" s="20">
        <v>42838.990277777775</v>
      </c>
      <c r="AI172" s="12">
        <v>7.2</v>
      </c>
      <c r="AJ172" s="12">
        <v>-0.8</v>
      </c>
      <c r="AK172" s="12">
        <v>-0.1</v>
      </c>
      <c r="AL172" s="17">
        <v>244000</v>
      </c>
      <c r="AM172" s="17">
        <v>0.2857142857142857</v>
      </c>
      <c r="AN172" s="9"/>
      <c r="AO172" s="9"/>
      <c r="AP172" s="17">
        <v>0</v>
      </c>
      <c r="AQ172" s="17">
        <v>6231</v>
      </c>
      <c r="AR172" s="17">
        <v>0.5</v>
      </c>
      <c r="AS172" s="17">
        <v>0.19700000000000001</v>
      </c>
      <c r="AT172" s="17">
        <v>0.5</v>
      </c>
      <c r="AU172" s="12">
        <v>0.25</v>
      </c>
      <c r="AV172" s="12">
        <v>0</v>
      </c>
      <c r="AY172" s="12">
        <v>890093101</v>
      </c>
      <c r="BA172" s="12">
        <v>0</v>
      </c>
      <c r="BD172" s="12">
        <v>0.2857142857142857</v>
      </c>
      <c r="BE172" s="12">
        <v>0.5</v>
      </c>
      <c r="BF172" s="12">
        <v>0.5</v>
      </c>
      <c r="BG172" s="12">
        <v>0.25</v>
      </c>
      <c r="BH172" s="12">
        <v>1.9E-2</v>
      </c>
      <c r="BI172" s="12">
        <v>0.19700000000000001</v>
      </c>
      <c r="BJ172" s="12">
        <v>3.4000000000000002E-2</v>
      </c>
      <c r="BK172" s="12">
        <v>8.3000000000000004E-2</v>
      </c>
      <c r="BL172" s="12">
        <v>147</v>
      </c>
      <c r="BM172" s="12">
        <v>-29</v>
      </c>
      <c r="BN172" s="12">
        <v>421</v>
      </c>
      <c r="BO172" s="12">
        <v>771</v>
      </c>
      <c r="BP172" s="12">
        <v>70</v>
      </c>
      <c r="BQ172" s="12">
        <v>-20</v>
      </c>
      <c r="BR172" s="12">
        <v>71</v>
      </c>
      <c r="BS172" s="12">
        <v>229</v>
      </c>
      <c r="BT172" s="12">
        <v>0.20229438725704685</v>
      </c>
      <c r="BU172" s="12">
        <v>0.71310722641267454</v>
      </c>
      <c r="BV172" s="12">
        <v>0.72113313099410936</v>
      </c>
      <c r="BW172" s="12">
        <v>0.61271215264140988</v>
      </c>
      <c r="BX172" s="12">
        <v>0.35374484811476276</v>
      </c>
      <c r="BY172" s="12">
        <v>2000</v>
      </c>
      <c r="BZ172" s="12">
        <v>0</v>
      </c>
      <c r="CB172" s="12">
        <v>5.4922279792746116E-2</v>
      </c>
      <c r="CC172" s="12">
        <v>18390</v>
      </c>
      <c r="CD172" s="12">
        <v>18390</v>
      </c>
      <c r="CE172" s="12">
        <v>5.2021563342318053</v>
      </c>
      <c r="CH172" s="22">
        <v>42838</v>
      </c>
      <c r="CI172">
        <v>7</v>
      </c>
      <c r="CJ172">
        <v>8</v>
      </c>
      <c r="CK172">
        <v>7</v>
      </c>
      <c r="CL172">
        <v>8</v>
      </c>
      <c r="CM172" s="22">
        <v>42839</v>
      </c>
      <c r="CN172">
        <v>7</v>
      </c>
      <c r="CO172">
        <v>8</v>
      </c>
      <c r="CP172">
        <v>7</v>
      </c>
      <c r="CQ172">
        <v>7</v>
      </c>
      <c r="CR172" s="22">
        <v>42842</v>
      </c>
      <c r="CS172">
        <v>8</v>
      </c>
      <c r="CT172">
        <v>8</v>
      </c>
      <c r="CU172">
        <v>7</v>
      </c>
      <c r="CV172">
        <v>7</v>
      </c>
    </row>
    <row r="173" spans="1:100">
      <c r="A173" s="22">
        <v>42838</v>
      </c>
      <c r="B173">
        <v>110</v>
      </c>
      <c r="C173">
        <v>110</v>
      </c>
      <c r="D173">
        <v>110</v>
      </c>
      <c r="E173">
        <v>110</v>
      </c>
      <c r="F173" s="23">
        <f t="shared" si="18"/>
        <v>0</v>
      </c>
      <c r="G173" s="22">
        <v>42839</v>
      </c>
      <c r="H173">
        <v>127</v>
      </c>
      <c r="I173">
        <v>128</v>
      </c>
      <c r="J173">
        <v>127</v>
      </c>
      <c r="K173">
        <v>127</v>
      </c>
      <c r="L173" s="22">
        <v>42842</v>
      </c>
      <c r="M173">
        <v>128</v>
      </c>
      <c r="N173" s="4">
        <v>42839</v>
      </c>
      <c r="O173" s="3" t="s">
        <v>15</v>
      </c>
      <c r="P173" s="3">
        <v>8245</v>
      </c>
      <c r="Q173" s="3" t="s">
        <v>138</v>
      </c>
      <c r="R173" s="3" t="s">
        <v>17</v>
      </c>
      <c r="S173" s="3">
        <v>0.05</v>
      </c>
      <c r="T173" s="3">
        <v>1</v>
      </c>
      <c r="U173" s="3">
        <v>0</v>
      </c>
      <c r="V173" s="3">
        <v>5000</v>
      </c>
      <c r="W173">
        <v>127</v>
      </c>
      <c r="X173" s="4">
        <v>42842</v>
      </c>
      <c r="Y173">
        <v>127</v>
      </c>
      <c r="Z173" s="10">
        <f t="shared" si="19"/>
        <v>0</v>
      </c>
      <c r="AA173" s="10">
        <f t="shared" si="17"/>
        <v>0</v>
      </c>
      <c r="AB173" t="str">
        <f t="shared" si="20"/>
        <v/>
      </c>
      <c r="AC173">
        <f t="shared" si="21"/>
        <v>-76700</v>
      </c>
      <c r="AD173">
        <f t="shared" si="22"/>
        <v>2.9793735676088673E-2</v>
      </c>
      <c r="AE173" s="15">
        <v>42840</v>
      </c>
      <c r="AF173" s="9">
        <v>-6.7313006207307957E-3</v>
      </c>
      <c r="AG173" s="12" t="s">
        <v>962</v>
      </c>
      <c r="AH173" s="20">
        <v>42838.998611111114</v>
      </c>
      <c r="AI173" s="12">
        <v>130.9</v>
      </c>
      <c r="AJ173" s="12">
        <v>20.9</v>
      </c>
      <c r="AK173" s="12">
        <v>0.19</v>
      </c>
      <c r="AL173" s="17">
        <v>80000</v>
      </c>
      <c r="AM173" s="17">
        <v>0.16455696202531644</v>
      </c>
      <c r="AN173" s="9"/>
      <c r="AO173" s="9"/>
      <c r="AP173" s="17">
        <v>29.44</v>
      </c>
      <c r="AQ173" s="17">
        <v>10299</v>
      </c>
      <c r="AR173" s="17">
        <v>5.5555555555555552E-2</v>
      </c>
      <c r="AS173" s="17">
        <v>0.13300000000000001</v>
      </c>
      <c r="AT173" s="17">
        <v>8.3333333333333329E-2</v>
      </c>
      <c r="AU173" s="12">
        <v>2.2222222222222223E-2</v>
      </c>
      <c r="AV173" s="12">
        <v>0</v>
      </c>
      <c r="AY173" s="12">
        <v>130368887</v>
      </c>
      <c r="BA173" s="12">
        <v>1</v>
      </c>
      <c r="BD173" s="12">
        <v>0.16455696202531644</v>
      </c>
      <c r="BE173" s="12">
        <v>5.5555555555555552E-2</v>
      </c>
      <c r="BF173" s="12">
        <v>8.3333333333333329E-2</v>
      </c>
      <c r="BG173" s="12">
        <v>2.2222222222222223E-2</v>
      </c>
      <c r="BH173" s="12">
        <v>6.0000000000000001E-3</v>
      </c>
      <c r="BI173" s="12">
        <v>0.13300000000000001</v>
      </c>
      <c r="BJ173" s="12">
        <v>7.0000000000000001E-3</v>
      </c>
      <c r="BK173" s="12">
        <v>0.79500000000000004</v>
      </c>
      <c r="BL173" s="12">
        <v>837</v>
      </c>
      <c r="BM173" s="12">
        <v>-208</v>
      </c>
      <c r="BN173" s="12">
        <v>-712</v>
      </c>
      <c r="BO173" s="12">
        <v>1264</v>
      </c>
      <c r="BP173" s="12">
        <v>646</v>
      </c>
      <c r="BQ173" s="12">
        <v>192</v>
      </c>
      <c r="BR173" s="12">
        <v>-1009</v>
      </c>
      <c r="BS173" s="12">
        <v>1347</v>
      </c>
      <c r="BT173" s="12">
        <v>0.20229438725704685</v>
      </c>
      <c r="BU173" s="12">
        <v>0.71310722641267454</v>
      </c>
      <c r="BV173" s="12">
        <v>0.72113313099410936</v>
      </c>
      <c r="BW173" s="12">
        <v>0.61271215264140988</v>
      </c>
      <c r="BX173" s="12">
        <v>0.35374484811476276</v>
      </c>
      <c r="BY173" s="12">
        <v>2000</v>
      </c>
      <c r="BZ173" s="12">
        <v>1</v>
      </c>
      <c r="CB173" s="12">
        <v>5.4922279792746116E-2</v>
      </c>
      <c r="CC173" s="12">
        <v>18390</v>
      </c>
      <c r="CD173" s="12">
        <v>18390</v>
      </c>
      <c r="CE173" s="12">
        <v>2.9961786481967994</v>
      </c>
      <c r="CH173" s="22">
        <v>42838</v>
      </c>
      <c r="CI173">
        <v>110</v>
      </c>
      <c r="CJ173">
        <v>110</v>
      </c>
      <c r="CK173">
        <v>110</v>
      </c>
      <c r="CL173">
        <v>110</v>
      </c>
      <c r="CM173" s="22">
        <v>42839</v>
      </c>
      <c r="CN173">
        <v>127</v>
      </c>
      <c r="CO173">
        <v>128</v>
      </c>
      <c r="CP173">
        <v>127</v>
      </c>
      <c r="CQ173">
        <v>127</v>
      </c>
      <c r="CR173" s="22">
        <v>42842</v>
      </c>
      <c r="CS173">
        <v>128</v>
      </c>
      <c r="CT173">
        <v>128</v>
      </c>
      <c r="CU173">
        <v>127</v>
      </c>
      <c r="CV173">
        <v>127</v>
      </c>
    </row>
    <row r="174" spans="1:100">
      <c r="A174" s="22">
        <v>42838</v>
      </c>
      <c r="B174">
        <v>471</v>
      </c>
      <c r="C174">
        <v>471</v>
      </c>
      <c r="D174">
        <v>471</v>
      </c>
      <c r="E174">
        <v>471</v>
      </c>
      <c r="F174" s="23">
        <f t="shared" si="18"/>
        <v>0</v>
      </c>
      <c r="G174" s="22">
        <v>42839</v>
      </c>
      <c r="H174">
        <v>407</v>
      </c>
      <c r="I174">
        <v>415</v>
      </c>
      <c r="J174">
        <v>391</v>
      </c>
      <c r="K174">
        <v>391</v>
      </c>
      <c r="L174" s="22">
        <v>42842</v>
      </c>
      <c r="M174">
        <v>343</v>
      </c>
      <c r="N174" s="4">
        <v>42839</v>
      </c>
      <c r="O174" s="3" t="s">
        <v>11</v>
      </c>
      <c r="P174" s="3">
        <v>7544</v>
      </c>
      <c r="Q174" s="3" t="s">
        <v>130</v>
      </c>
      <c r="R174" s="3" t="s">
        <v>13</v>
      </c>
      <c r="S174" s="3">
        <v>0.05</v>
      </c>
      <c r="T174" s="3">
        <v>1</v>
      </c>
      <c r="U174" s="3">
        <v>0</v>
      </c>
      <c r="V174" s="3">
        <v>1100</v>
      </c>
      <c r="W174">
        <v>407</v>
      </c>
      <c r="X174" s="4">
        <v>42842</v>
      </c>
      <c r="Y174">
        <v>391</v>
      </c>
      <c r="Z174" s="10">
        <f t="shared" si="19"/>
        <v>-17600</v>
      </c>
      <c r="AA174" s="10">
        <f t="shared" si="17"/>
        <v>17600</v>
      </c>
      <c r="AB174" t="str">
        <f t="shared" si="20"/>
        <v/>
      </c>
      <c r="AC174">
        <f t="shared" si="21"/>
        <v>-76700</v>
      </c>
      <c r="AD174">
        <f t="shared" si="22"/>
        <v>2.450980392156854E-3</v>
      </c>
      <c r="AE174" s="15">
        <v>42840</v>
      </c>
      <c r="AF174" s="9">
        <v>-6.7313006207307957E-3</v>
      </c>
      <c r="AG174" s="12" t="s">
        <v>954</v>
      </c>
      <c r="AH174" s="20">
        <v>42838.998611111114</v>
      </c>
      <c r="AI174" s="12">
        <v>408</v>
      </c>
      <c r="AJ174" s="12">
        <v>-63</v>
      </c>
      <c r="AK174" s="12">
        <v>-0.1338</v>
      </c>
      <c r="AL174" s="17">
        <v>56600</v>
      </c>
      <c r="AM174" s="17">
        <v>0.16883116883116883</v>
      </c>
      <c r="AN174" s="9"/>
      <c r="AO174" s="9"/>
      <c r="AP174" s="17">
        <v>1.4</v>
      </c>
      <c r="AQ174" s="17">
        <v>2374</v>
      </c>
      <c r="AR174" s="17">
        <v>0.31666666666666665</v>
      </c>
      <c r="AS174" s="17">
        <v>0.27500000000000002</v>
      </c>
      <c r="AT174" s="17">
        <v>0.1310344827586207</v>
      </c>
      <c r="AU174" s="12">
        <v>8.6363636363636365E-2</v>
      </c>
      <c r="AV174" s="12">
        <v>0</v>
      </c>
      <c r="AY174" s="12">
        <v>7707095</v>
      </c>
      <c r="BA174" s="12">
        <v>0.52380952380952384</v>
      </c>
      <c r="BD174" s="12">
        <v>0.16883116883116883</v>
      </c>
      <c r="BE174" s="12">
        <v>0.31666666666666665</v>
      </c>
      <c r="BF174" s="12">
        <v>0.1310344827586207</v>
      </c>
      <c r="BG174" s="12">
        <v>8.6363636363636365E-2</v>
      </c>
      <c r="BH174" s="12">
        <v>1E-3</v>
      </c>
      <c r="BI174" s="12">
        <v>0.27500000000000002</v>
      </c>
      <c r="BJ174" s="12">
        <v>0</v>
      </c>
      <c r="BK174" s="12">
        <v>0.56399999999999995</v>
      </c>
      <c r="BL174" s="12">
        <v>0</v>
      </c>
      <c r="BM174" s="12">
        <v>-638</v>
      </c>
      <c r="BN174" s="12">
        <v>-394</v>
      </c>
      <c r="BO174" s="12">
        <v>568</v>
      </c>
      <c r="BP174" s="12">
        <v>2127</v>
      </c>
      <c r="BQ174" s="12">
        <v>-583</v>
      </c>
      <c r="BR174" s="12">
        <v>-703</v>
      </c>
      <c r="BS174" s="12">
        <v>1601</v>
      </c>
      <c r="BT174" s="12">
        <v>0.25752375286299617</v>
      </c>
      <c r="BU174" s="12">
        <v>0.66836525291561077</v>
      </c>
      <c r="BV174" s="12">
        <v>0.66497311566878714</v>
      </c>
      <c r="BW174" s="12">
        <v>0.54094272291662326</v>
      </c>
      <c r="BX174" s="12">
        <v>0.45806033786997835</v>
      </c>
      <c r="BY174" s="12">
        <v>526</v>
      </c>
      <c r="BZ174" s="12">
        <v>0.52380952380952384</v>
      </c>
      <c r="CB174" s="12">
        <v>5.4922279792746116E-2</v>
      </c>
      <c r="CC174" s="12">
        <v>18390</v>
      </c>
      <c r="CD174" s="12">
        <v>18390</v>
      </c>
      <c r="CE174" s="12">
        <v>3.0740014702278851</v>
      </c>
      <c r="CH174" s="22">
        <v>42838</v>
      </c>
      <c r="CI174">
        <v>471</v>
      </c>
      <c r="CJ174">
        <v>471</v>
      </c>
      <c r="CK174">
        <v>471</v>
      </c>
      <c r="CL174">
        <v>471</v>
      </c>
      <c r="CM174" s="22">
        <v>42839</v>
      </c>
      <c r="CN174">
        <v>407</v>
      </c>
      <c r="CO174">
        <v>415</v>
      </c>
      <c r="CP174">
        <v>391</v>
      </c>
      <c r="CQ174">
        <v>391</v>
      </c>
      <c r="CR174" s="22">
        <v>42842</v>
      </c>
      <c r="CS174">
        <v>343</v>
      </c>
      <c r="CT174">
        <v>358</v>
      </c>
      <c r="CU174">
        <v>331</v>
      </c>
      <c r="CV174">
        <v>333</v>
      </c>
    </row>
    <row r="175" spans="1:100">
      <c r="A175" s="22">
        <v>42838</v>
      </c>
      <c r="B175">
        <v>798</v>
      </c>
      <c r="C175">
        <v>921</v>
      </c>
      <c r="D175">
        <v>786</v>
      </c>
      <c r="E175">
        <v>921</v>
      </c>
      <c r="F175" s="23">
        <f t="shared" si="18"/>
        <v>0.15413533834586457</v>
      </c>
      <c r="G175" s="22">
        <v>42839</v>
      </c>
      <c r="H175">
        <v>1041</v>
      </c>
      <c r="I175">
        <v>1071</v>
      </c>
      <c r="J175">
        <v>971</v>
      </c>
      <c r="K175">
        <v>973</v>
      </c>
      <c r="L175" s="22">
        <v>42842</v>
      </c>
      <c r="M175">
        <v>1138</v>
      </c>
      <c r="N175" s="4">
        <v>42839</v>
      </c>
      <c r="O175" s="3" t="s">
        <v>15</v>
      </c>
      <c r="P175" s="3">
        <v>4586</v>
      </c>
      <c r="Q175" s="3" t="s">
        <v>103</v>
      </c>
      <c r="R175" s="3" t="s">
        <v>17</v>
      </c>
      <c r="S175" s="3">
        <v>0.05</v>
      </c>
      <c r="T175" s="3">
        <v>2</v>
      </c>
      <c r="U175" s="3">
        <v>0</v>
      </c>
      <c r="V175" s="3">
        <v>600</v>
      </c>
      <c r="W175">
        <v>1041</v>
      </c>
      <c r="X175" s="4">
        <v>42842</v>
      </c>
      <c r="Y175">
        <v>973</v>
      </c>
      <c r="Z175" s="10">
        <f t="shared" si="19"/>
        <v>-40800</v>
      </c>
      <c r="AA175" s="10">
        <f t="shared" si="17"/>
        <v>40800</v>
      </c>
      <c r="AB175" t="str">
        <f t="shared" si="20"/>
        <v/>
      </c>
      <c r="AC175">
        <f t="shared" si="21"/>
        <v>-76700</v>
      </c>
      <c r="AD175">
        <f t="shared" si="22"/>
        <v>8.5505735140771533E-2</v>
      </c>
      <c r="AE175" s="15">
        <v>42840</v>
      </c>
      <c r="AF175" s="9">
        <v>-6.7313006207307957E-3</v>
      </c>
      <c r="AG175" s="12" t="s">
        <v>957</v>
      </c>
      <c r="AH175" s="20">
        <v>42838.998611111114</v>
      </c>
      <c r="AI175" s="12">
        <v>959</v>
      </c>
      <c r="AJ175" s="12">
        <v>38</v>
      </c>
      <c r="AK175" s="12">
        <v>4.1300000000000003E-2</v>
      </c>
      <c r="AL175" s="17">
        <v>19200</v>
      </c>
      <c r="AM175" s="17">
        <v>0.40527950310559008</v>
      </c>
      <c r="AN175" s="9"/>
      <c r="AO175" s="9"/>
      <c r="AP175" s="17">
        <v>0</v>
      </c>
      <c r="AQ175" s="17">
        <v>5483</v>
      </c>
      <c r="AR175" s="17">
        <v>0.76973684210526316</v>
      </c>
      <c r="AS175" s="17">
        <v>0.45</v>
      </c>
      <c r="AT175" s="17">
        <v>0.19196062346185397</v>
      </c>
      <c r="AU175" s="12">
        <v>0.23524844720496896</v>
      </c>
      <c r="AV175" s="12">
        <v>0</v>
      </c>
      <c r="AY175" s="12">
        <v>8514700</v>
      </c>
      <c r="BA175" s="12">
        <v>1</v>
      </c>
      <c r="BD175" s="12">
        <v>0.40527950310559008</v>
      </c>
      <c r="BE175" s="12">
        <v>0.76973684210526316</v>
      </c>
      <c r="BF175" s="12">
        <v>0.19196062346185397</v>
      </c>
      <c r="BG175" s="12">
        <v>0.23524844720496896</v>
      </c>
      <c r="BH175" s="12">
        <v>4.2999999999999997E-2</v>
      </c>
      <c r="BI175" s="12">
        <v>0.45</v>
      </c>
      <c r="BJ175" s="12">
        <v>5.0000000000000001E-3</v>
      </c>
      <c r="BK175" s="12">
        <v>0.253</v>
      </c>
      <c r="BL175" s="12">
        <v>-613</v>
      </c>
      <c r="BM175" s="12">
        <v>-192</v>
      </c>
      <c r="BN175" s="12">
        <v>4545</v>
      </c>
      <c r="BO175" s="12">
        <v>3937</v>
      </c>
      <c r="BP175" s="12">
        <v>-535</v>
      </c>
      <c r="BQ175" s="12">
        <v>-302</v>
      </c>
      <c r="BR175" s="12">
        <v>389</v>
      </c>
      <c r="BS175" s="12">
        <v>165</v>
      </c>
      <c r="BT175" s="12">
        <v>0.50326652535029448</v>
      </c>
      <c r="BU175" s="12">
        <v>0.33039538513635952</v>
      </c>
      <c r="BV175" s="12">
        <v>0.33689106493903281</v>
      </c>
      <c r="BW175" s="12">
        <v>0.31403667482491826</v>
      </c>
      <c r="BX175" s="12">
        <v>-0.15733286003172794</v>
      </c>
      <c r="BY175" s="12">
        <v>238</v>
      </c>
      <c r="BZ175" s="12">
        <v>1</v>
      </c>
      <c r="CB175" s="12">
        <v>5.4922279792746116E-2</v>
      </c>
      <c r="CC175" s="12">
        <v>18390</v>
      </c>
      <c r="CD175" s="12">
        <v>18390</v>
      </c>
      <c r="CE175" s="12">
        <v>7.3791456697527247</v>
      </c>
      <c r="CH175" s="22">
        <v>42838</v>
      </c>
      <c r="CI175">
        <v>798</v>
      </c>
      <c r="CJ175">
        <v>921</v>
      </c>
      <c r="CK175">
        <v>786</v>
      </c>
      <c r="CL175">
        <v>921</v>
      </c>
      <c r="CM175" s="22">
        <v>42839</v>
      </c>
      <c r="CN175">
        <v>1041</v>
      </c>
      <c r="CO175">
        <v>1071</v>
      </c>
      <c r="CP175">
        <v>971</v>
      </c>
      <c r="CQ175">
        <v>973</v>
      </c>
      <c r="CR175" s="22">
        <v>42842</v>
      </c>
      <c r="CS175">
        <v>1138</v>
      </c>
      <c r="CT175">
        <v>1138</v>
      </c>
      <c r="CU175">
        <v>1138</v>
      </c>
      <c r="CV175">
        <v>1138</v>
      </c>
    </row>
    <row r="176" spans="1:100">
      <c r="A176" s="22">
        <v>42838</v>
      </c>
      <c r="B176">
        <v>55</v>
      </c>
      <c r="C176">
        <v>64</v>
      </c>
      <c r="D176">
        <v>55</v>
      </c>
      <c r="E176">
        <v>64</v>
      </c>
      <c r="F176" s="23">
        <f t="shared" si="18"/>
        <v>0.16363636363636358</v>
      </c>
      <c r="G176" s="22">
        <v>42839</v>
      </c>
      <c r="H176">
        <v>65</v>
      </c>
      <c r="I176">
        <v>68</v>
      </c>
      <c r="J176">
        <v>58</v>
      </c>
      <c r="K176">
        <v>58</v>
      </c>
      <c r="L176" s="22">
        <v>42842</v>
      </c>
      <c r="M176">
        <v>66</v>
      </c>
      <c r="N176" s="4">
        <v>42839</v>
      </c>
      <c r="O176" s="3" t="s">
        <v>15</v>
      </c>
      <c r="P176" s="3">
        <v>2930</v>
      </c>
      <c r="Q176" s="3" t="s">
        <v>139</v>
      </c>
      <c r="R176" s="3" t="s">
        <v>17</v>
      </c>
      <c r="S176" s="3">
        <v>0.05</v>
      </c>
      <c r="T176" s="1"/>
      <c r="U176" s="3">
        <v>0</v>
      </c>
      <c r="V176" s="3">
        <v>700</v>
      </c>
      <c r="W176">
        <v>65</v>
      </c>
      <c r="X176" s="4">
        <v>42842</v>
      </c>
      <c r="Y176">
        <v>58</v>
      </c>
      <c r="Z176" s="10">
        <f t="shared" si="19"/>
        <v>-4900</v>
      </c>
      <c r="AA176" s="10">
        <f t="shared" si="17"/>
        <v>4900</v>
      </c>
      <c r="AB176" t="str">
        <f t="shared" si="20"/>
        <v/>
      </c>
      <c r="AC176">
        <f t="shared" si="21"/>
        <v>-76700</v>
      </c>
      <c r="AD176">
        <f t="shared" si="22"/>
        <v>0.91874999999999996</v>
      </c>
      <c r="AE176" s="15">
        <v>42840</v>
      </c>
      <c r="AF176" s="9">
        <v>-6.7313006207307957E-3</v>
      </c>
      <c r="AG176" s="12" t="s">
        <v>962</v>
      </c>
      <c r="AH176" s="20">
        <v>42838.998611111114</v>
      </c>
      <c r="AI176" s="12">
        <v>800</v>
      </c>
      <c r="AJ176" s="12">
        <v>31</v>
      </c>
      <c r="AK176" s="12">
        <v>4.0300000000000002E-2</v>
      </c>
      <c r="AL176" s="17">
        <v>14800</v>
      </c>
      <c r="AM176" s="17">
        <v>1.0742574257425743</v>
      </c>
      <c r="AN176" s="9"/>
      <c r="AO176" s="9"/>
      <c r="AP176" s="17">
        <v>295.2</v>
      </c>
      <c r="AQ176" s="17">
        <v>15673</v>
      </c>
      <c r="AR176" s="17">
        <v>0.62018927444794958</v>
      </c>
      <c r="AS176" s="17">
        <v>0.15</v>
      </c>
      <c r="AT176" s="17">
        <v>0.62233375156838144</v>
      </c>
      <c r="AU176" s="12">
        <v>0.63370854882871919</v>
      </c>
      <c r="AV176" s="12">
        <v>0.67</v>
      </c>
      <c r="AY176" s="12">
        <v>22168000</v>
      </c>
      <c r="BA176" s="12">
        <v>0.55317247542448611</v>
      </c>
      <c r="BD176" s="12">
        <v>1.0742574257425743</v>
      </c>
      <c r="BE176" s="12">
        <v>0.62018927444794958</v>
      </c>
      <c r="BF176" s="12">
        <v>0.62233375156838144</v>
      </c>
      <c r="BG176" s="12">
        <v>0.63370854882871919</v>
      </c>
      <c r="BH176" s="12">
        <v>1E-3</v>
      </c>
      <c r="BI176" s="12">
        <v>0.15</v>
      </c>
      <c r="BJ176" s="12">
        <v>0</v>
      </c>
      <c r="BK176" s="12">
        <v>0.81899999999999995</v>
      </c>
      <c r="BL176" s="12">
        <v>168</v>
      </c>
      <c r="BM176" s="12">
        <v>-8</v>
      </c>
      <c r="BN176" s="12">
        <v>308</v>
      </c>
      <c r="BO176" s="12">
        <v>748</v>
      </c>
      <c r="BP176" s="12">
        <v>82</v>
      </c>
      <c r="BQ176" s="12">
        <v>12</v>
      </c>
      <c r="BR176" s="12">
        <v>-2</v>
      </c>
      <c r="BS176" s="12">
        <v>280</v>
      </c>
      <c r="BT176" s="12">
        <v>0.20229438725704685</v>
      </c>
      <c r="BU176" s="12">
        <v>0.71310722641267454</v>
      </c>
      <c r="BV176" s="12">
        <v>0.72113313099410936</v>
      </c>
      <c r="BW176" s="12">
        <v>0.61271215264140988</v>
      </c>
      <c r="BX176" s="12">
        <v>0.35374484811476276</v>
      </c>
      <c r="BY176" s="12">
        <v>2000</v>
      </c>
      <c r="BZ176" s="12">
        <v>0.55317247542448611</v>
      </c>
      <c r="CB176" s="12">
        <v>5.4922279792746116E-2</v>
      </c>
      <c r="CC176" s="12">
        <v>18390</v>
      </c>
      <c r="CD176" s="12">
        <v>18390</v>
      </c>
      <c r="CE176" s="12">
        <v>19.559592751728005</v>
      </c>
      <c r="CH176" s="22">
        <v>42838</v>
      </c>
      <c r="CI176">
        <v>55</v>
      </c>
      <c r="CJ176">
        <v>64</v>
      </c>
      <c r="CK176">
        <v>55</v>
      </c>
      <c r="CL176">
        <v>64</v>
      </c>
      <c r="CM176" s="22">
        <v>42839</v>
      </c>
      <c r="CN176">
        <v>65</v>
      </c>
      <c r="CO176">
        <v>68</v>
      </c>
      <c r="CP176">
        <v>58</v>
      </c>
      <c r="CQ176">
        <v>58</v>
      </c>
      <c r="CR176" s="22">
        <v>42842</v>
      </c>
      <c r="CS176">
        <v>66</v>
      </c>
      <c r="CT176">
        <v>68</v>
      </c>
      <c r="CU176">
        <v>62</v>
      </c>
      <c r="CV176">
        <v>66</v>
      </c>
    </row>
    <row r="177" spans="1:100">
      <c r="A177" s="22">
        <v>42838</v>
      </c>
      <c r="B177">
        <v>1880</v>
      </c>
      <c r="C177">
        <v>2120</v>
      </c>
      <c r="D177">
        <v>1870</v>
      </c>
      <c r="E177">
        <v>2120</v>
      </c>
      <c r="F177" s="23">
        <f t="shared" si="18"/>
        <v>0.12765957446808507</v>
      </c>
      <c r="G177" s="22">
        <v>42839</v>
      </c>
      <c r="H177">
        <v>2570</v>
      </c>
      <c r="I177">
        <v>2570</v>
      </c>
      <c r="J177">
        <v>1903</v>
      </c>
      <c r="K177">
        <v>2111</v>
      </c>
      <c r="L177" s="22">
        <v>42842</v>
      </c>
      <c r="M177">
        <v>1940</v>
      </c>
      <c r="N177" s="4">
        <v>42839</v>
      </c>
      <c r="O177" s="3" t="s">
        <v>15</v>
      </c>
      <c r="P177" s="3">
        <v>7827</v>
      </c>
      <c r="Q177" s="3" t="s">
        <v>83</v>
      </c>
      <c r="R177" s="3" t="s">
        <v>17</v>
      </c>
      <c r="S177" s="3">
        <v>0.05</v>
      </c>
      <c r="T177" s="3">
        <v>2</v>
      </c>
      <c r="U177" s="3">
        <v>0</v>
      </c>
      <c r="V177" s="3">
        <v>300</v>
      </c>
      <c r="W177">
        <v>2570</v>
      </c>
      <c r="X177" s="4">
        <v>42842</v>
      </c>
      <c r="Y177">
        <v>2111</v>
      </c>
      <c r="Z177" s="10">
        <f t="shared" si="19"/>
        <v>-137700</v>
      </c>
      <c r="AA177" s="10">
        <f t="shared" si="17"/>
        <v>137700</v>
      </c>
      <c r="AB177" t="str">
        <f t="shared" si="20"/>
        <v/>
      </c>
      <c r="AC177">
        <f t="shared" si="21"/>
        <v>-76700</v>
      </c>
      <c r="AD177">
        <f t="shared" si="22"/>
        <v>0.16289592760181004</v>
      </c>
      <c r="AE177" s="15">
        <v>42840</v>
      </c>
      <c r="AF177" s="9">
        <v>-6.7313006207307957E-3</v>
      </c>
      <c r="AG177" s="12" t="s">
        <v>960</v>
      </c>
      <c r="AH177" s="20">
        <v>42838.99722222222</v>
      </c>
      <c r="AI177" s="12">
        <v>2210</v>
      </c>
      <c r="AJ177" s="12">
        <v>90</v>
      </c>
      <c r="AK177" s="12">
        <v>4.2500000000000003E-2</v>
      </c>
      <c r="AL177" s="17">
        <v>12000</v>
      </c>
      <c r="AM177" s="17">
        <v>0.63274336283185839</v>
      </c>
      <c r="AN177" s="9"/>
      <c r="AO177" s="9"/>
      <c r="AP177" s="17">
        <v>0</v>
      </c>
      <c r="AQ177" s="17">
        <v>1957</v>
      </c>
      <c r="AR177" s="17">
        <v>0.5636363636363636</v>
      </c>
      <c r="AS177" s="17">
        <v>0.25700000000000001</v>
      </c>
      <c r="AT177" s="17">
        <v>0.62724014336917566</v>
      </c>
      <c r="AU177" s="12">
        <v>0.6462585034013606</v>
      </c>
      <c r="AV177" s="12">
        <v>1.33</v>
      </c>
      <c r="AY177" s="12">
        <v>1732000</v>
      </c>
      <c r="BA177" s="12">
        <v>0.99353912419239054</v>
      </c>
      <c r="BD177" s="12">
        <v>0.63274336283185839</v>
      </c>
      <c r="BE177" s="12">
        <v>0.5636363636363636</v>
      </c>
      <c r="BF177" s="12">
        <v>0.62724014336917566</v>
      </c>
      <c r="BG177" s="12">
        <v>0.6462585034013606</v>
      </c>
      <c r="BH177" s="12">
        <v>0</v>
      </c>
      <c r="BI177" s="12">
        <v>0.25700000000000001</v>
      </c>
      <c r="BJ177" s="12">
        <v>0</v>
      </c>
      <c r="BK177" s="12">
        <v>0.57699999999999996</v>
      </c>
      <c r="BL177" s="12">
        <v>813</v>
      </c>
      <c r="BM177" s="12">
        <v>-137</v>
      </c>
      <c r="BN177" s="12">
        <v>-288</v>
      </c>
      <c r="BO177" s="12">
        <v>943</v>
      </c>
      <c r="BP177" s="12">
        <v>174</v>
      </c>
      <c r="BQ177" s="12">
        <v>-67</v>
      </c>
      <c r="BR177" s="12">
        <v>-391</v>
      </c>
      <c r="BS177" s="12">
        <v>555</v>
      </c>
      <c r="BT177" s="12">
        <v>0.33874666152167493</v>
      </c>
      <c r="BU177" s="12">
        <v>0.62044739859542453</v>
      </c>
      <c r="BV177" s="12">
        <v>0.61303593867478856</v>
      </c>
      <c r="BW177" s="12">
        <v>0.49438769781129382</v>
      </c>
      <c r="BX177" s="12">
        <v>0.44353209331475668</v>
      </c>
      <c r="BY177" s="12">
        <v>748</v>
      </c>
      <c r="BZ177" s="12">
        <v>0.99353912419239054</v>
      </c>
      <c r="CB177" s="12">
        <v>5.4922279792746116E-2</v>
      </c>
      <c r="CC177" s="12">
        <v>18390</v>
      </c>
      <c r="CD177" s="12">
        <v>18390</v>
      </c>
      <c r="CE177" s="12">
        <v>11.5207046251461</v>
      </c>
      <c r="CH177" s="22">
        <v>42838</v>
      </c>
      <c r="CI177">
        <v>1880</v>
      </c>
      <c r="CJ177">
        <v>2120</v>
      </c>
      <c r="CK177">
        <v>1870</v>
      </c>
      <c r="CL177">
        <v>2120</v>
      </c>
      <c r="CM177" s="22">
        <v>42839</v>
      </c>
      <c r="CN177">
        <v>2570</v>
      </c>
      <c r="CO177">
        <v>2570</v>
      </c>
      <c r="CP177">
        <v>1903</v>
      </c>
      <c r="CQ177">
        <v>2111</v>
      </c>
      <c r="CR177" s="22">
        <v>42842</v>
      </c>
      <c r="CS177">
        <v>1940</v>
      </c>
      <c r="CT177">
        <v>2065</v>
      </c>
      <c r="CU177">
        <v>1730</v>
      </c>
      <c r="CV177">
        <v>1785</v>
      </c>
    </row>
    <row r="178" spans="1:100">
      <c r="A178" s="22">
        <v>42838</v>
      </c>
      <c r="B178">
        <v>106</v>
      </c>
      <c r="C178">
        <v>111</v>
      </c>
      <c r="D178">
        <v>106</v>
      </c>
      <c r="E178">
        <v>109</v>
      </c>
      <c r="F178" s="23">
        <f t="shared" si="18"/>
        <v>2.8301886792452935E-2</v>
      </c>
      <c r="G178" s="22">
        <v>42839</v>
      </c>
      <c r="H178">
        <v>104</v>
      </c>
      <c r="I178">
        <v>105</v>
      </c>
      <c r="J178">
        <v>102</v>
      </c>
      <c r="K178">
        <v>102</v>
      </c>
      <c r="L178" s="22">
        <v>42842</v>
      </c>
      <c r="M178">
        <v>106</v>
      </c>
      <c r="N178" s="4">
        <v>42839</v>
      </c>
      <c r="O178" s="3" t="s">
        <v>11</v>
      </c>
      <c r="P178" s="3">
        <v>3266</v>
      </c>
      <c r="Q178" s="3" t="s">
        <v>140</v>
      </c>
      <c r="R178" s="3" t="s">
        <v>13</v>
      </c>
      <c r="S178" s="3">
        <v>0.05</v>
      </c>
      <c r="T178" s="3">
        <v>2</v>
      </c>
      <c r="U178" s="3">
        <v>0</v>
      </c>
      <c r="V178" s="3">
        <v>4600</v>
      </c>
      <c r="W178">
        <v>104</v>
      </c>
      <c r="X178" s="4">
        <v>42842</v>
      </c>
      <c r="Y178">
        <v>102</v>
      </c>
      <c r="Z178" s="10">
        <f t="shared" si="19"/>
        <v>-9200</v>
      </c>
      <c r="AA178" s="10">
        <f t="shared" si="17"/>
        <v>9200</v>
      </c>
      <c r="AB178" t="str">
        <f t="shared" si="20"/>
        <v/>
      </c>
      <c r="AC178">
        <f t="shared" si="21"/>
        <v>-76700</v>
      </c>
      <c r="AD178">
        <f t="shared" si="22"/>
        <v>9.7087378640776656E-3</v>
      </c>
      <c r="AE178" s="15">
        <v>42840</v>
      </c>
      <c r="AF178" s="9">
        <v>-6.7313006207307957E-3</v>
      </c>
      <c r="AG178" s="12" t="s">
        <v>960</v>
      </c>
      <c r="AH178" s="20">
        <v>42838.947222222225</v>
      </c>
      <c r="AI178" s="12">
        <v>103</v>
      </c>
      <c r="AJ178" s="12">
        <v>-6</v>
      </c>
      <c r="AK178" s="12">
        <v>-5.5E-2</v>
      </c>
      <c r="AL178" s="17">
        <v>12000</v>
      </c>
      <c r="AM178" s="17">
        <v>0.30357142857142855</v>
      </c>
      <c r="AN178" s="9"/>
      <c r="AO178" s="9"/>
      <c r="AP178" s="17">
        <v>0</v>
      </c>
      <c r="AQ178" s="17">
        <v>4196</v>
      </c>
      <c r="AR178" s="17">
        <v>5.5555555555555552E-2</v>
      </c>
      <c r="AS178" s="17">
        <v>8.8999999999999996E-2</v>
      </c>
      <c r="AT178" s="17">
        <v>2.0618556701030927E-2</v>
      </c>
      <c r="AU178" s="12">
        <v>1.3513513513513514E-2</v>
      </c>
      <c r="AV178" s="12">
        <v>0</v>
      </c>
      <c r="AY178" s="12">
        <v>37465371</v>
      </c>
      <c r="BA178" s="12">
        <v>0</v>
      </c>
      <c r="BD178" s="12">
        <v>0.30357142857142855</v>
      </c>
      <c r="BE178" s="12">
        <v>5.5555555555555552E-2</v>
      </c>
      <c r="BF178" s="12">
        <v>2.0618556701030927E-2</v>
      </c>
      <c r="BG178" s="12">
        <v>1.3513513513513514E-2</v>
      </c>
      <c r="BH178" s="12">
        <v>7.0000000000000001E-3</v>
      </c>
      <c r="BI178" s="12">
        <v>8.8999999999999996E-2</v>
      </c>
      <c r="BJ178" s="12">
        <v>0</v>
      </c>
      <c r="BK178" s="12">
        <v>0.66700000000000004</v>
      </c>
      <c r="BL178" s="12">
        <v>-165</v>
      </c>
      <c r="BM178" s="12">
        <v>0</v>
      </c>
      <c r="BN178" s="12">
        <v>-27</v>
      </c>
      <c r="BO178" s="12">
        <v>773</v>
      </c>
      <c r="BP178" s="12">
        <v>4670</v>
      </c>
      <c r="BQ178" s="12">
        <v>-24</v>
      </c>
      <c r="BR178" s="12">
        <v>-4632</v>
      </c>
      <c r="BS178" s="12">
        <v>941</v>
      </c>
      <c r="BT178" s="12">
        <v>0.34855003761457848</v>
      </c>
      <c r="BU178" s="12">
        <v>0.43011936887293223</v>
      </c>
      <c r="BV178" s="12">
        <v>0.48203862060609021</v>
      </c>
      <c r="BW178" s="12">
        <v>0.41121531269446188</v>
      </c>
      <c r="BX178" s="12">
        <v>0.13584108022802308</v>
      </c>
      <c r="BY178" s="12">
        <v>745</v>
      </c>
      <c r="BZ178" s="12">
        <v>0</v>
      </c>
      <c r="CB178" s="12">
        <v>5.4922279792746116E-2</v>
      </c>
      <c r="CC178" s="12">
        <v>18390</v>
      </c>
      <c r="CD178" s="12">
        <v>18390</v>
      </c>
      <c r="CE178" s="12">
        <v>5.527291105121293</v>
      </c>
      <c r="CH178" s="22">
        <v>42838</v>
      </c>
      <c r="CI178">
        <v>106</v>
      </c>
      <c r="CJ178">
        <v>111</v>
      </c>
      <c r="CK178">
        <v>106</v>
      </c>
      <c r="CL178">
        <v>109</v>
      </c>
      <c r="CM178" s="22">
        <v>42839</v>
      </c>
      <c r="CN178">
        <v>104</v>
      </c>
      <c r="CO178">
        <v>105</v>
      </c>
      <c r="CP178">
        <v>102</v>
      </c>
      <c r="CQ178">
        <v>102</v>
      </c>
      <c r="CR178" s="22">
        <v>42842</v>
      </c>
      <c r="CS178">
        <v>106</v>
      </c>
      <c r="CT178">
        <v>113</v>
      </c>
      <c r="CU178">
        <v>102</v>
      </c>
      <c r="CV178">
        <v>106</v>
      </c>
    </row>
    <row r="179" spans="1:100">
      <c r="A179" s="22">
        <v>42838</v>
      </c>
      <c r="B179">
        <v>278</v>
      </c>
      <c r="C179">
        <v>289</v>
      </c>
      <c r="D179">
        <v>270</v>
      </c>
      <c r="E179">
        <v>289</v>
      </c>
      <c r="F179" s="23">
        <f t="shared" si="18"/>
        <v>3.9568345323740983E-2</v>
      </c>
      <c r="G179" s="22">
        <v>42839</v>
      </c>
      <c r="H179">
        <v>273</v>
      </c>
      <c r="I179">
        <v>280</v>
      </c>
      <c r="J179">
        <v>266</v>
      </c>
      <c r="K179">
        <v>271</v>
      </c>
      <c r="L179" s="22">
        <v>42842</v>
      </c>
      <c r="M179">
        <v>263</v>
      </c>
      <c r="N179" s="4">
        <v>42839</v>
      </c>
      <c r="O179" s="3" t="s">
        <v>11</v>
      </c>
      <c r="P179" s="3">
        <v>9836</v>
      </c>
      <c r="Q179" s="3" t="s">
        <v>141</v>
      </c>
      <c r="R179" s="3" t="s">
        <v>13</v>
      </c>
      <c r="S179" s="3">
        <v>0.05</v>
      </c>
      <c r="T179" s="3">
        <v>2</v>
      </c>
      <c r="U179" s="3">
        <v>0</v>
      </c>
      <c r="V179" s="3">
        <v>2000</v>
      </c>
      <c r="W179">
        <v>273</v>
      </c>
      <c r="X179" s="4">
        <v>42842</v>
      </c>
      <c r="Y179">
        <v>271</v>
      </c>
      <c r="Z179" s="10">
        <f t="shared" si="19"/>
        <v>-4000</v>
      </c>
      <c r="AA179" s="10">
        <f t="shared" si="17"/>
        <v>4000</v>
      </c>
      <c r="AB179" t="str">
        <f t="shared" si="20"/>
        <v/>
      </c>
      <c r="AC179">
        <f t="shared" si="21"/>
        <v>-76700</v>
      </c>
      <c r="AD179">
        <f t="shared" si="22"/>
        <v>4.7984644913627639E-2</v>
      </c>
      <c r="AE179" s="15">
        <v>42840</v>
      </c>
      <c r="AF179" s="9">
        <v>-6.7313006207307957E-3</v>
      </c>
      <c r="AG179" s="12" t="s">
        <v>960</v>
      </c>
      <c r="AH179" s="20">
        <v>42838.853472222225</v>
      </c>
      <c r="AI179" s="12">
        <v>260.5</v>
      </c>
      <c r="AJ179" s="12">
        <v>-28.5</v>
      </c>
      <c r="AK179" s="12">
        <v>-9.8599999999999993E-2</v>
      </c>
      <c r="AL179" s="17">
        <v>6000</v>
      </c>
      <c r="AM179" s="17">
        <v>0.73062730627306272</v>
      </c>
      <c r="AN179" s="9"/>
      <c r="AO179" s="9"/>
      <c r="AP179" s="17">
        <v>0</v>
      </c>
      <c r="AQ179" s="17">
        <v>7846</v>
      </c>
      <c r="AR179" s="17">
        <v>2.5252525252525252E-2</v>
      </c>
      <c r="AS179" s="17">
        <v>0.121</v>
      </c>
      <c r="AT179" s="17">
        <v>0.10749185667752444</v>
      </c>
      <c r="AU179" s="12">
        <v>0.1165158371040724</v>
      </c>
      <c r="AV179" s="12">
        <v>0</v>
      </c>
      <c r="AY179" s="12">
        <v>28952000</v>
      </c>
      <c r="BA179" s="12">
        <v>0</v>
      </c>
      <c r="BD179" s="12">
        <v>0.73062730627306272</v>
      </c>
      <c r="BE179" s="12">
        <v>2.5252525252525252E-2</v>
      </c>
      <c r="BF179" s="12">
        <v>0.10749185667752444</v>
      </c>
      <c r="BG179" s="12">
        <v>0.1165158371040724</v>
      </c>
      <c r="BH179" s="12">
        <v>0.84</v>
      </c>
      <c r="BI179" s="12">
        <v>0.121</v>
      </c>
      <c r="BJ179" s="12">
        <v>0</v>
      </c>
      <c r="BK179" s="12">
        <v>0.86799999999999999</v>
      </c>
      <c r="BL179" s="12">
        <v>-632</v>
      </c>
      <c r="BM179" s="12">
        <v>-30</v>
      </c>
      <c r="BN179" s="12">
        <v>-40</v>
      </c>
      <c r="BO179" s="12">
        <v>1772</v>
      </c>
      <c r="BP179" s="12">
        <v>578</v>
      </c>
      <c r="BQ179" s="12">
        <v>-31</v>
      </c>
      <c r="BR179" s="12">
        <v>-72</v>
      </c>
      <c r="BS179" s="12">
        <v>2476</v>
      </c>
      <c r="BT179" s="12">
        <v>0.33874666152167493</v>
      </c>
      <c r="BU179" s="12">
        <v>0.62044739859542453</v>
      </c>
      <c r="BV179" s="12">
        <v>0.61303593867478856</v>
      </c>
      <c r="BW179" s="12">
        <v>0.49438769781129382</v>
      </c>
      <c r="BX179" s="12">
        <v>0.44353209331475668</v>
      </c>
      <c r="BY179" s="12">
        <v>748</v>
      </c>
      <c r="BZ179" s="12">
        <v>0</v>
      </c>
      <c r="CB179" s="12">
        <v>5.4922279792746116E-2</v>
      </c>
      <c r="CC179" s="12">
        <v>18390</v>
      </c>
      <c r="CD179" s="12">
        <v>18390</v>
      </c>
      <c r="CE179" s="12">
        <v>13.302931142518972</v>
      </c>
      <c r="CH179" s="22">
        <v>42838</v>
      </c>
      <c r="CI179">
        <v>278</v>
      </c>
      <c r="CJ179">
        <v>289</v>
      </c>
      <c r="CK179">
        <v>270</v>
      </c>
      <c r="CL179">
        <v>289</v>
      </c>
      <c r="CM179" s="22">
        <v>42839</v>
      </c>
      <c r="CN179">
        <v>273</v>
      </c>
      <c r="CO179">
        <v>280</v>
      </c>
      <c r="CP179">
        <v>266</v>
      </c>
      <c r="CQ179">
        <v>271</v>
      </c>
      <c r="CR179" s="22">
        <v>42842</v>
      </c>
      <c r="CS179">
        <v>263</v>
      </c>
      <c r="CT179">
        <v>273</v>
      </c>
      <c r="CU179">
        <v>263</v>
      </c>
      <c r="CV179">
        <v>269</v>
      </c>
    </row>
    <row r="180" spans="1:100">
      <c r="A180" s="22">
        <v>42838</v>
      </c>
      <c r="B180">
        <v>156</v>
      </c>
      <c r="C180">
        <v>156</v>
      </c>
      <c r="D180">
        <v>151</v>
      </c>
      <c r="E180">
        <v>155</v>
      </c>
      <c r="F180" s="23">
        <f t="shared" si="18"/>
        <v>-6.4102564102563875E-3</v>
      </c>
      <c r="G180" s="22">
        <v>42839</v>
      </c>
      <c r="H180">
        <v>150</v>
      </c>
      <c r="I180">
        <v>170</v>
      </c>
      <c r="J180">
        <v>150</v>
      </c>
      <c r="K180">
        <v>166</v>
      </c>
      <c r="L180" s="22">
        <v>42842</v>
      </c>
      <c r="M180">
        <v>165</v>
      </c>
      <c r="N180" s="4">
        <v>42839</v>
      </c>
      <c r="O180" s="3" t="s">
        <v>11</v>
      </c>
      <c r="P180" s="3">
        <v>6217</v>
      </c>
      <c r="Q180" s="3" t="s">
        <v>142</v>
      </c>
      <c r="R180" s="3" t="s">
        <v>13</v>
      </c>
      <c r="S180" s="3">
        <v>0.05</v>
      </c>
      <c r="T180" s="3">
        <v>1</v>
      </c>
      <c r="U180" s="3">
        <v>0</v>
      </c>
      <c r="V180" s="3">
        <v>4000</v>
      </c>
      <c r="W180">
        <v>150</v>
      </c>
      <c r="X180" s="4">
        <v>42842</v>
      </c>
      <c r="Y180">
        <v>166</v>
      </c>
      <c r="Z180" s="10">
        <f t="shared" si="19"/>
        <v>64000</v>
      </c>
      <c r="AA180" s="10">
        <f t="shared" si="17"/>
        <v>64000</v>
      </c>
      <c r="AB180" t="str">
        <f t="shared" si="20"/>
        <v/>
      </c>
      <c r="AC180">
        <f t="shared" si="21"/>
        <v>-76700</v>
      </c>
      <c r="AD180">
        <f t="shared" si="22"/>
        <v>4.1666666666666741E-2</v>
      </c>
      <c r="AE180" s="15">
        <v>42840</v>
      </c>
      <c r="AF180" s="9">
        <v>-6.7313006207307957E-3</v>
      </c>
      <c r="AG180" s="12" t="s">
        <v>962</v>
      </c>
      <c r="AH180" s="20">
        <v>42838.881249999999</v>
      </c>
      <c r="AI180" s="12">
        <v>144</v>
      </c>
      <c r="AJ180" s="12">
        <v>-11</v>
      </c>
      <c r="AK180" s="12">
        <v>-7.0999999999999994E-2</v>
      </c>
      <c r="AL180" s="17">
        <v>5000</v>
      </c>
      <c r="AM180" s="17">
        <v>0.24050632911392406</v>
      </c>
      <c r="AN180" s="9"/>
      <c r="AO180" s="17">
        <v>0</v>
      </c>
      <c r="AP180" s="17">
        <v>1.23</v>
      </c>
      <c r="AQ180" s="17">
        <v>10756</v>
      </c>
      <c r="AR180" s="17">
        <v>0.40350877192982454</v>
      </c>
      <c r="AS180" s="17">
        <v>0.33700000000000002</v>
      </c>
      <c r="AT180" s="17">
        <v>0.67307692307692313</v>
      </c>
      <c r="AU180" s="12">
        <v>0.68807339449541283</v>
      </c>
      <c r="AV180" s="12">
        <v>0</v>
      </c>
      <c r="AY180" s="12">
        <v>68075552</v>
      </c>
      <c r="BA180" s="12">
        <v>0.40740740740740738</v>
      </c>
      <c r="BD180" s="12">
        <v>0.24050632911392406</v>
      </c>
      <c r="BE180" s="12">
        <v>0.40350877192982454</v>
      </c>
      <c r="BF180" s="12">
        <v>0.67307692307692313</v>
      </c>
      <c r="BG180" s="12">
        <v>0.68807339449541283</v>
      </c>
      <c r="BH180" s="12">
        <v>3.6999999999999998E-2</v>
      </c>
      <c r="BI180" s="12">
        <v>0.33700000000000002</v>
      </c>
      <c r="BJ180" s="12">
        <v>3.6999999999999998E-2</v>
      </c>
      <c r="BK180" s="12">
        <v>0.42699999999999999</v>
      </c>
      <c r="BL180" s="12">
        <v>-2834</v>
      </c>
      <c r="BM180" s="12">
        <v>-1529</v>
      </c>
      <c r="BN180" s="12">
        <v>1610</v>
      </c>
      <c r="BO180" s="12">
        <v>7686</v>
      </c>
      <c r="BP180" s="12">
        <v>-412</v>
      </c>
      <c r="BQ180" s="12">
        <v>-1518</v>
      </c>
      <c r="BR180" s="12">
        <v>1018</v>
      </c>
      <c r="BS180" s="12">
        <v>10169</v>
      </c>
      <c r="BT180" s="12">
        <v>0.20384941793653047</v>
      </c>
      <c r="BU180" s="12">
        <v>0.50995005815276373</v>
      </c>
      <c r="BV180" s="12">
        <v>0.59101834693587918</v>
      </c>
      <c r="BW180" s="12">
        <v>0.52124438141441221</v>
      </c>
      <c r="BX180" s="12">
        <v>7.8020241656919814E-2</v>
      </c>
      <c r="BY180" s="12">
        <v>2011</v>
      </c>
      <c r="BZ180" s="12">
        <v>0.40740740740740738</v>
      </c>
      <c r="CB180" s="12">
        <v>5.4922279792746116E-2</v>
      </c>
      <c r="CC180" s="12">
        <v>18390</v>
      </c>
      <c r="CD180" s="12">
        <v>18390</v>
      </c>
      <c r="CE180" s="12">
        <v>4.379030331979938</v>
      </c>
      <c r="CH180" s="22">
        <v>42838</v>
      </c>
      <c r="CI180">
        <v>156</v>
      </c>
      <c r="CJ180">
        <v>156</v>
      </c>
      <c r="CK180">
        <v>151</v>
      </c>
      <c r="CL180">
        <v>155</v>
      </c>
      <c r="CM180" s="22">
        <v>42839</v>
      </c>
      <c r="CN180">
        <v>150</v>
      </c>
      <c r="CO180">
        <v>170</v>
      </c>
      <c r="CP180">
        <v>150</v>
      </c>
      <c r="CQ180">
        <v>166</v>
      </c>
      <c r="CR180" s="22">
        <v>42842</v>
      </c>
      <c r="CS180">
        <v>165</v>
      </c>
      <c r="CT180">
        <v>171</v>
      </c>
      <c r="CU180">
        <v>163</v>
      </c>
      <c r="CV180">
        <v>167</v>
      </c>
    </row>
    <row r="181" spans="1:100">
      <c r="A181" s="22">
        <v>42838</v>
      </c>
      <c r="B181">
        <v>1299</v>
      </c>
      <c r="C181">
        <v>1383</v>
      </c>
      <c r="D181">
        <v>1290</v>
      </c>
      <c r="E181">
        <v>1371</v>
      </c>
      <c r="F181" s="23">
        <f t="shared" si="18"/>
        <v>5.5427251732101723E-2</v>
      </c>
      <c r="G181" s="22">
        <v>42839</v>
      </c>
      <c r="H181">
        <v>1330</v>
      </c>
      <c r="I181">
        <v>1446</v>
      </c>
      <c r="J181">
        <v>1295</v>
      </c>
      <c r="K181">
        <v>1320</v>
      </c>
      <c r="L181" s="22">
        <v>42842</v>
      </c>
      <c r="M181">
        <v>1350</v>
      </c>
      <c r="N181" s="4">
        <v>42839</v>
      </c>
      <c r="O181" s="3" t="s">
        <v>11</v>
      </c>
      <c r="P181" s="3">
        <v>3760</v>
      </c>
      <c r="Q181" s="3" t="s">
        <v>143</v>
      </c>
      <c r="R181" s="3" t="s">
        <v>13</v>
      </c>
      <c r="S181" s="3">
        <v>0.05</v>
      </c>
      <c r="T181" s="3">
        <v>2</v>
      </c>
      <c r="U181" s="3">
        <v>0</v>
      </c>
      <c r="V181" s="3">
        <v>400</v>
      </c>
      <c r="W181">
        <v>1330</v>
      </c>
      <c r="X181" s="4">
        <v>42842</v>
      </c>
      <c r="Y181">
        <v>1320</v>
      </c>
      <c r="Z181" s="10">
        <f t="shared" si="19"/>
        <v>-4000</v>
      </c>
      <c r="AA181" s="10">
        <f t="shared" si="17"/>
        <v>4000</v>
      </c>
      <c r="AB181" t="str">
        <f t="shared" si="20"/>
        <v/>
      </c>
      <c r="AC181">
        <f t="shared" si="21"/>
        <v>-76700</v>
      </c>
      <c r="AD181">
        <f t="shared" si="22"/>
        <v>3.4214618973561484E-2</v>
      </c>
      <c r="AE181" s="15">
        <v>42840</v>
      </c>
      <c r="AF181" s="9">
        <v>-6.7313006207307957E-3</v>
      </c>
      <c r="AG181" s="12" t="s">
        <v>960</v>
      </c>
      <c r="AH181" s="20">
        <v>42838.951388888891</v>
      </c>
      <c r="AI181" s="12">
        <v>1286</v>
      </c>
      <c r="AJ181" s="12">
        <v>-85</v>
      </c>
      <c r="AK181" s="12">
        <v>-6.2E-2</v>
      </c>
      <c r="AL181" s="17">
        <v>4000</v>
      </c>
      <c r="AM181" s="17">
        <v>0.21958684009181331</v>
      </c>
      <c r="AN181" s="9"/>
      <c r="AO181" s="9"/>
      <c r="AP181" s="17">
        <v>78.739999999999995</v>
      </c>
      <c r="AQ181" s="17">
        <v>3637</v>
      </c>
      <c r="AR181" s="17">
        <v>0.11287128712871287</v>
      </c>
      <c r="AS181" s="17">
        <v>0.41599999999999998</v>
      </c>
      <c r="AT181" s="17">
        <v>0.10540540540540541</v>
      </c>
      <c r="AU181" s="12">
        <v>5.7643195913900033E-2</v>
      </c>
      <c r="AV181" s="12">
        <v>0</v>
      </c>
      <c r="AY181" s="12">
        <v>2782600</v>
      </c>
      <c r="BA181" s="12">
        <v>6.3106796116504854E-2</v>
      </c>
      <c r="BD181" s="12">
        <v>0.21958684009181331</v>
      </c>
      <c r="BE181" s="12">
        <v>0.11287128712871287</v>
      </c>
      <c r="BF181" s="12">
        <v>0.10540540540540541</v>
      </c>
      <c r="BG181" s="12">
        <v>5.7643195913900033E-2</v>
      </c>
      <c r="BH181" s="12">
        <v>2E-3</v>
      </c>
      <c r="BI181" s="12">
        <v>0.41599999999999998</v>
      </c>
      <c r="BJ181" s="12">
        <v>0</v>
      </c>
      <c r="BK181" s="12">
        <v>0.42299999999999999</v>
      </c>
      <c r="BL181" s="12">
        <v>-27</v>
      </c>
      <c r="BM181" s="12">
        <v>-201</v>
      </c>
      <c r="BN181" s="12">
        <v>178</v>
      </c>
      <c r="BO181" s="12">
        <v>835</v>
      </c>
      <c r="BP181" s="12">
        <v>38</v>
      </c>
      <c r="BQ181" s="12">
        <v>-248</v>
      </c>
      <c r="BR181" s="12">
        <v>-139</v>
      </c>
      <c r="BS181" s="12">
        <v>884</v>
      </c>
      <c r="BT181" s="12">
        <v>0.34855003761457848</v>
      </c>
      <c r="BU181" s="12">
        <v>0.43011936887293223</v>
      </c>
      <c r="BV181" s="12">
        <v>0.48203862060609021</v>
      </c>
      <c r="BW181" s="12">
        <v>0.41121531269446188</v>
      </c>
      <c r="BX181" s="12">
        <v>0.13584108022802308</v>
      </c>
      <c r="BY181" s="12">
        <v>745</v>
      </c>
      <c r="BZ181" s="12">
        <v>6.3106796116504854E-2</v>
      </c>
      <c r="CB181" s="12">
        <v>5.4922279792746116E-2</v>
      </c>
      <c r="CC181" s="12">
        <v>18390</v>
      </c>
      <c r="CD181" s="12">
        <v>18390</v>
      </c>
      <c r="CE181" s="12">
        <v>3.9981377488415064</v>
      </c>
      <c r="CH181" s="22">
        <v>42838</v>
      </c>
      <c r="CI181">
        <v>1299</v>
      </c>
      <c r="CJ181">
        <v>1383</v>
      </c>
      <c r="CK181">
        <v>1290</v>
      </c>
      <c r="CL181">
        <v>1371</v>
      </c>
      <c r="CM181" s="22">
        <v>42839</v>
      </c>
      <c r="CN181">
        <v>1330</v>
      </c>
      <c r="CO181">
        <v>1446</v>
      </c>
      <c r="CP181">
        <v>1295</v>
      </c>
      <c r="CQ181">
        <v>1320</v>
      </c>
      <c r="CR181" s="22">
        <v>42842</v>
      </c>
      <c r="CS181">
        <v>1350</v>
      </c>
      <c r="CT181">
        <v>1487</v>
      </c>
      <c r="CU181">
        <v>1350</v>
      </c>
      <c r="CV181">
        <v>1460</v>
      </c>
    </row>
    <row r="182" spans="1:100">
      <c r="A182" s="22">
        <v>42838</v>
      </c>
      <c r="B182">
        <v>2001</v>
      </c>
      <c r="C182">
        <v>2204</v>
      </c>
      <c r="D182">
        <v>1932</v>
      </c>
      <c r="E182">
        <v>2204</v>
      </c>
      <c r="F182" s="23">
        <f t="shared" si="18"/>
        <v>0.10144927536231885</v>
      </c>
      <c r="G182" s="22">
        <v>42839</v>
      </c>
      <c r="H182">
        <v>2704</v>
      </c>
      <c r="I182">
        <v>2704</v>
      </c>
      <c r="J182">
        <v>2512</v>
      </c>
      <c r="K182">
        <v>2704</v>
      </c>
      <c r="L182" s="22">
        <v>42842</v>
      </c>
      <c r="M182">
        <v>3205</v>
      </c>
      <c r="N182" s="4">
        <v>42839</v>
      </c>
      <c r="O182" s="3" t="s">
        <v>15</v>
      </c>
      <c r="P182" s="3">
        <v>6836</v>
      </c>
      <c r="Q182" s="3" t="s">
        <v>144</v>
      </c>
      <c r="R182" s="3" t="s">
        <v>17</v>
      </c>
      <c r="S182" s="3">
        <v>0.05</v>
      </c>
      <c r="T182" s="3">
        <v>2</v>
      </c>
      <c r="U182" s="3">
        <v>0</v>
      </c>
      <c r="V182" s="3">
        <v>300</v>
      </c>
      <c r="W182">
        <v>2704</v>
      </c>
      <c r="X182" s="4">
        <v>42842</v>
      </c>
      <c r="Y182">
        <v>2704</v>
      </c>
      <c r="Z182" s="10">
        <f t="shared" si="19"/>
        <v>0</v>
      </c>
      <c r="AA182" s="10">
        <f t="shared" si="17"/>
        <v>0</v>
      </c>
      <c r="AB182" t="str">
        <f t="shared" si="20"/>
        <v/>
      </c>
      <c r="AC182">
        <f t="shared" si="21"/>
        <v>-76700</v>
      </c>
      <c r="AD182">
        <f t="shared" si="22"/>
        <v>7.3015873015872979E-2</v>
      </c>
      <c r="AE182" s="15">
        <v>42840</v>
      </c>
      <c r="AF182" s="9">
        <v>-6.7313006207307957E-3</v>
      </c>
      <c r="AG182" s="12" t="s">
        <v>954</v>
      </c>
      <c r="AH182" s="20">
        <v>42838.998611111114</v>
      </c>
      <c r="AI182" s="12">
        <v>2520</v>
      </c>
      <c r="AJ182" s="12">
        <v>316</v>
      </c>
      <c r="AK182" s="12">
        <v>0.1434</v>
      </c>
      <c r="AL182" s="17">
        <v>3900</v>
      </c>
      <c r="AM182" s="17">
        <v>0.17944705268648931</v>
      </c>
      <c r="AN182" s="9"/>
      <c r="AO182" s="9"/>
      <c r="AP182" s="17">
        <v>0</v>
      </c>
      <c r="AQ182" s="17">
        <v>2605</v>
      </c>
      <c r="AR182" s="17">
        <v>0.31803005008347246</v>
      </c>
      <c r="AS182" s="17">
        <v>0.25600000000000001</v>
      </c>
      <c r="AT182" s="17">
        <v>7.9974811083123432E-2</v>
      </c>
      <c r="AU182" s="12">
        <v>0.18364686161296331</v>
      </c>
      <c r="AV182" s="12">
        <v>0</v>
      </c>
      <c r="AY182" s="12">
        <v>1358800</v>
      </c>
      <c r="BA182" s="12">
        <v>1</v>
      </c>
      <c r="BD182" s="12">
        <v>0.17944705268648931</v>
      </c>
      <c r="BE182" s="12">
        <v>0.31803005008347246</v>
      </c>
      <c r="BF182" s="12">
        <v>7.9974811083123432E-2</v>
      </c>
      <c r="BG182" s="12">
        <v>0.18364686161296331</v>
      </c>
      <c r="BH182" s="12">
        <v>1E-3</v>
      </c>
      <c r="BI182" s="12">
        <v>0.25600000000000001</v>
      </c>
      <c r="BJ182" s="12">
        <v>0</v>
      </c>
      <c r="BK182" s="12">
        <v>0.625</v>
      </c>
      <c r="BL182" s="12">
        <v>-259</v>
      </c>
      <c r="BM182" s="12">
        <v>13</v>
      </c>
      <c r="BN182" s="12" t="s">
        <v>964</v>
      </c>
      <c r="BO182" s="12">
        <v>1527</v>
      </c>
      <c r="BP182" s="12">
        <v>-341</v>
      </c>
      <c r="BQ182" s="12">
        <v>26</v>
      </c>
      <c r="BR182" s="12" t="s">
        <v>961</v>
      </c>
      <c r="BS182" s="12">
        <v>1771</v>
      </c>
      <c r="BT182" s="12">
        <v>0.25752375286299617</v>
      </c>
      <c r="BU182" s="12">
        <v>0.66836525291561077</v>
      </c>
      <c r="BV182" s="12">
        <v>0.66497311566878714</v>
      </c>
      <c r="BW182" s="12">
        <v>0.54094272291662326</v>
      </c>
      <c r="BX182" s="12">
        <v>0.45806033786997835</v>
      </c>
      <c r="BY182" s="12">
        <v>526</v>
      </c>
      <c r="BZ182" s="12">
        <v>1</v>
      </c>
      <c r="CB182" s="12">
        <v>5.4922279792746116E-2</v>
      </c>
      <c r="CC182" s="12">
        <v>18390</v>
      </c>
      <c r="CD182" s="12">
        <v>18390</v>
      </c>
      <c r="CE182" s="12">
        <v>3.2672906762728711</v>
      </c>
      <c r="CH182" s="22">
        <v>42838</v>
      </c>
      <c r="CI182">
        <v>2001</v>
      </c>
      <c r="CJ182">
        <v>2204</v>
      </c>
      <c r="CK182">
        <v>1932</v>
      </c>
      <c r="CL182">
        <v>2204</v>
      </c>
      <c r="CM182" s="22">
        <v>42839</v>
      </c>
      <c r="CN182">
        <v>2704</v>
      </c>
      <c r="CO182">
        <v>2704</v>
      </c>
      <c r="CP182">
        <v>2512</v>
      </c>
      <c r="CQ182">
        <v>2704</v>
      </c>
      <c r="CR182" s="22">
        <v>42842</v>
      </c>
      <c r="CS182">
        <v>3205</v>
      </c>
      <c r="CT182">
        <v>3205</v>
      </c>
      <c r="CU182">
        <v>2954</v>
      </c>
      <c r="CV182">
        <v>3205</v>
      </c>
    </row>
    <row r="183" spans="1:100">
      <c r="A183" s="22">
        <v>42838</v>
      </c>
      <c r="B183">
        <v>910</v>
      </c>
      <c r="C183">
        <v>930</v>
      </c>
      <c r="D183">
        <v>905</v>
      </c>
      <c r="E183">
        <v>920</v>
      </c>
      <c r="F183" s="23">
        <f t="shared" si="18"/>
        <v>1.098901098901095E-2</v>
      </c>
      <c r="G183" s="22">
        <v>42839</v>
      </c>
      <c r="H183">
        <v>918</v>
      </c>
      <c r="I183">
        <v>940</v>
      </c>
      <c r="J183">
        <v>916</v>
      </c>
      <c r="K183">
        <v>924</v>
      </c>
      <c r="L183" s="22">
        <v>42842</v>
      </c>
      <c r="M183">
        <v>924</v>
      </c>
      <c r="N183" s="4">
        <v>42839</v>
      </c>
      <c r="O183" s="3" t="s">
        <v>15</v>
      </c>
      <c r="P183" s="3">
        <v>6535</v>
      </c>
      <c r="Q183" s="3" t="s">
        <v>145</v>
      </c>
      <c r="R183" s="3" t="s">
        <v>17</v>
      </c>
      <c r="S183" s="3">
        <v>0.05</v>
      </c>
      <c r="T183" s="1"/>
      <c r="U183" s="3">
        <v>0</v>
      </c>
      <c r="V183" s="3">
        <v>600</v>
      </c>
      <c r="W183">
        <v>918</v>
      </c>
      <c r="X183" s="4">
        <v>42842</v>
      </c>
      <c r="Y183">
        <v>924</v>
      </c>
      <c r="Z183" s="10">
        <f t="shared" si="19"/>
        <v>3600</v>
      </c>
      <c r="AA183" s="10">
        <f t="shared" si="17"/>
        <v>3600</v>
      </c>
      <c r="AB183" t="str">
        <f t="shared" si="20"/>
        <v/>
      </c>
      <c r="AC183">
        <f t="shared" si="21"/>
        <v>-76700</v>
      </c>
      <c r="AD183">
        <f t="shared" si="22"/>
        <v>4.8704663212435273E-2</v>
      </c>
      <c r="AE183" s="15">
        <v>42840</v>
      </c>
      <c r="AF183" s="9">
        <v>-6.7313006207307957E-3</v>
      </c>
      <c r="AG183" s="12" t="s">
        <v>957</v>
      </c>
      <c r="AH183" s="20">
        <v>42838.79791666667</v>
      </c>
      <c r="AI183" s="12">
        <v>965</v>
      </c>
      <c r="AJ183" s="12">
        <v>45</v>
      </c>
      <c r="AK183" s="12">
        <v>4.8899999999999999E-2</v>
      </c>
      <c r="AL183" s="17">
        <v>2000</v>
      </c>
      <c r="AM183" s="17">
        <v>0.28030303030303028</v>
      </c>
      <c r="AN183" s="9"/>
      <c r="AO183" s="9"/>
      <c r="AP183" s="17">
        <v>0</v>
      </c>
      <c r="AQ183" s="17">
        <v>20470</v>
      </c>
      <c r="AR183" s="17">
        <v>8.8019559902200492E-2</v>
      </c>
      <c r="AS183" s="9"/>
      <c r="AT183" s="17">
        <v>8.8019559902200492E-2</v>
      </c>
      <c r="AU183" s="12">
        <v>8.8019559902200492E-2</v>
      </c>
      <c r="AV183" s="12">
        <v>0</v>
      </c>
      <c r="AY183" s="12">
        <v>22153800</v>
      </c>
      <c r="BA183" s="12">
        <v>6.2761506276150625E-2</v>
      </c>
      <c r="BD183" s="12">
        <v>0.28030303030303028</v>
      </c>
      <c r="BE183" s="12">
        <v>8.8019559902200492E-2</v>
      </c>
      <c r="BF183" s="12">
        <v>8.8019559902200492E-2</v>
      </c>
      <c r="BG183" s="12">
        <v>8.8019559902200492E-2</v>
      </c>
      <c r="BT183" s="12">
        <v>0.42637404347228225</v>
      </c>
      <c r="BU183" s="12">
        <v>0.53974705392847555</v>
      </c>
      <c r="BV183" s="12">
        <v>0.48760416253324096</v>
      </c>
      <c r="BW183" s="12">
        <v>0.42169590136173724</v>
      </c>
      <c r="BX183" s="12">
        <v>4.9035731642979655E-2</v>
      </c>
      <c r="BY183" s="12">
        <v>237</v>
      </c>
      <c r="BZ183" s="12">
        <v>6.2761506276150625E-2</v>
      </c>
      <c r="CB183" s="12">
        <v>5.4922279792746116E-2</v>
      </c>
      <c r="CC183" s="12">
        <v>18390</v>
      </c>
      <c r="CD183" s="12">
        <v>18390</v>
      </c>
      <c r="CE183" s="12">
        <v>5.1036306460834755</v>
      </c>
      <c r="CH183" s="22">
        <v>42838</v>
      </c>
      <c r="CI183">
        <v>910</v>
      </c>
      <c r="CJ183">
        <v>930</v>
      </c>
      <c r="CK183">
        <v>905</v>
      </c>
      <c r="CL183">
        <v>920</v>
      </c>
      <c r="CM183" s="22">
        <v>42839</v>
      </c>
      <c r="CN183">
        <v>918</v>
      </c>
      <c r="CO183">
        <v>940</v>
      </c>
      <c r="CP183">
        <v>916</v>
      </c>
      <c r="CQ183">
        <v>924</v>
      </c>
      <c r="CR183" s="22">
        <v>42842</v>
      </c>
      <c r="CS183">
        <v>924</v>
      </c>
      <c r="CT183">
        <v>945</v>
      </c>
      <c r="CU183">
        <v>918</v>
      </c>
      <c r="CV183">
        <v>935</v>
      </c>
    </row>
    <row r="184" spans="1:100">
      <c r="A184" s="22">
        <v>42839</v>
      </c>
      <c r="B184">
        <v>2050</v>
      </c>
      <c r="C184">
        <v>2197</v>
      </c>
      <c r="D184">
        <v>1750</v>
      </c>
      <c r="E184">
        <v>1799</v>
      </c>
      <c r="F184" s="23">
        <f t="shared" si="18"/>
        <v>-0.1224390243902439</v>
      </c>
      <c r="G184" s="22">
        <v>42842</v>
      </c>
      <c r="H184">
        <v>2037</v>
      </c>
      <c r="I184">
        <v>2125</v>
      </c>
      <c r="J184">
        <v>1752</v>
      </c>
      <c r="K184">
        <v>1830</v>
      </c>
      <c r="L184" s="22">
        <v>42843</v>
      </c>
      <c r="M184">
        <v>1760</v>
      </c>
      <c r="N184" s="4">
        <v>42842</v>
      </c>
      <c r="O184" s="3" t="s">
        <v>15</v>
      </c>
      <c r="P184" s="3">
        <v>3810</v>
      </c>
      <c r="Q184" s="3" t="s">
        <v>91</v>
      </c>
      <c r="R184" s="3" t="s">
        <v>17</v>
      </c>
      <c r="S184" s="3">
        <v>0.05</v>
      </c>
      <c r="T184" s="3">
        <v>2</v>
      </c>
      <c r="U184" s="3">
        <v>0</v>
      </c>
      <c r="V184" s="3">
        <v>300</v>
      </c>
      <c r="W184">
        <v>2037</v>
      </c>
      <c r="X184" s="4">
        <v>42843</v>
      </c>
      <c r="Y184">
        <v>1830</v>
      </c>
      <c r="Z184" s="10">
        <f t="shared" si="19"/>
        <v>-62100</v>
      </c>
      <c r="AA184" s="10">
        <f t="shared" si="17"/>
        <v>62100</v>
      </c>
      <c r="AB184" t="str">
        <f t="shared" si="20"/>
        <v/>
      </c>
      <c r="AC184">
        <f t="shared" si="21"/>
        <v>-76700</v>
      </c>
      <c r="AD184">
        <f t="shared" si="22"/>
        <v>4.7300771208226289E-2</v>
      </c>
      <c r="AE184" s="15">
        <v>42843</v>
      </c>
      <c r="AF184" s="9">
        <v>0</v>
      </c>
      <c r="AG184" s="12" t="s">
        <v>957</v>
      </c>
      <c r="AH184" s="20">
        <v>42839.99722222222</v>
      </c>
      <c r="AI184" s="12">
        <v>1945</v>
      </c>
      <c r="AJ184" s="12">
        <v>146</v>
      </c>
      <c r="AK184" s="12">
        <v>8.1199999999999994E-2</v>
      </c>
      <c r="AL184" s="17">
        <v>55400</v>
      </c>
      <c r="AM184" s="17">
        <v>1.2061068702290076</v>
      </c>
      <c r="AN184" s="9"/>
      <c r="AO184" s="9"/>
      <c r="AP184" s="17">
        <v>558.04999999999995</v>
      </c>
      <c r="AQ184" s="17">
        <v>4369</v>
      </c>
      <c r="AR184" s="17">
        <v>0.52170212765957447</v>
      </c>
      <c r="AS184" s="17">
        <v>0.311</v>
      </c>
      <c r="AT184" s="17">
        <v>0.52613827993254636</v>
      </c>
      <c r="AU184" s="12">
        <v>0.52693602693602692</v>
      </c>
      <c r="AV184" s="12">
        <v>0</v>
      </c>
      <c r="AY184" s="12">
        <v>4764801</v>
      </c>
      <c r="BA184" s="12">
        <v>0.92663316582914568</v>
      </c>
      <c r="BD184" s="12">
        <v>1.2061068702290076</v>
      </c>
      <c r="BE184" s="12">
        <v>0.52170212765957447</v>
      </c>
      <c r="BF184" s="12">
        <v>0.52613827993254636</v>
      </c>
      <c r="BG184" s="12">
        <v>0.52693602693602692</v>
      </c>
      <c r="BH184" s="12">
        <v>2.1000000000000001E-2</v>
      </c>
      <c r="BI184" s="12">
        <v>0.311</v>
      </c>
      <c r="BJ184" s="12">
        <v>0</v>
      </c>
      <c r="BK184" s="12">
        <v>0.52800000000000002</v>
      </c>
      <c r="BL184" s="12">
        <v>54</v>
      </c>
      <c r="BM184" s="12">
        <v>-115</v>
      </c>
      <c r="BN184" s="12">
        <v>-14</v>
      </c>
      <c r="BO184" s="12">
        <v>532</v>
      </c>
      <c r="BP184" s="12">
        <v>77</v>
      </c>
      <c r="BQ184" s="12">
        <v>-38</v>
      </c>
      <c r="BR184" s="12">
        <v>0</v>
      </c>
      <c r="BS184" s="12">
        <v>591</v>
      </c>
      <c r="BT184" s="12">
        <v>0.50326652535029448</v>
      </c>
      <c r="BU184" s="12">
        <v>0.33039538513635952</v>
      </c>
      <c r="BV184" s="12">
        <v>0.33689106493903281</v>
      </c>
      <c r="BW184" s="12">
        <v>0.31403667482491826</v>
      </c>
      <c r="BX184" s="12">
        <v>-5.4502629954595851E-2</v>
      </c>
      <c r="BY184" s="12">
        <v>1461</v>
      </c>
      <c r="BZ184" s="12">
        <v>0.92663316582914568</v>
      </c>
      <c r="CB184" s="12">
        <v>5.4922279792746116E-2</v>
      </c>
      <c r="CC184" s="12">
        <v>18300</v>
      </c>
      <c r="CD184" s="12">
        <v>18290</v>
      </c>
      <c r="CE184" s="12">
        <v>21.960247731528156</v>
      </c>
      <c r="CH184" s="22">
        <v>42839</v>
      </c>
      <c r="CI184">
        <v>2050</v>
      </c>
      <c r="CJ184">
        <v>2197</v>
      </c>
      <c r="CK184">
        <v>1750</v>
      </c>
      <c r="CL184">
        <v>1799</v>
      </c>
      <c r="CM184" s="22">
        <v>42842</v>
      </c>
      <c r="CN184">
        <v>2037</v>
      </c>
      <c r="CO184">
        <v>2125</v>
      </c>
      <c r="CP184">
        <v>1752</v>
      </c>
      <c r="CQ184">
        <v>1830</v>
      </c>
      <c r="CR184" s="22">
        <v>42843</v>
      </c>
      <c r="CS184">
        <v>1760</v>
      </c>
      <c r="CT184">
        <v>1793</v>
      </c>
      <c r="CU184">
        <v>1635</v>
      </c>
      <c r="CV184">
        <v>1640</v>
      </c>
    </row>
    <row r="185" spans="1:100">
      <c r="A185" s="22">
        <v>42839</v>
      </c>
      <c r="B185">
        <v>2815</v>
      </c>
      <c r="C185">
        <v>3130</v>
      </c>
      <c r="D185">
        <v>2771</v>
      </c>
      <c r="E185">
        <v>2992</v>
      </c>
      <c r="F185" s="23">
        <f t="shared" si="18"/>
        <v>6.2877442273534534E-2</v>
      </c>
      <c r="G185" s="22">
        <v>42842</v>
      </c>
      <c r="H185">
        <v>3255</v>
      </c>
      <c r="I185">
        <v>3370</v>
      </c>
      <c r="J185">
        <v>3015</v>
      </c>
      <c r="K185">
        <v>3030</v>
      </c>
      <c r="L185" s="22">
        <v>42843</v>
      </c>
      <c r="M185">
        <v>3070</v>
      </c>
      <c r="N185" s="4">
        <v>42842</v>
      </c>
      <c r="O185" s="3" t="s">
        <v>15</v>
      </c>
      <c r="P185" s="3">
        <v>6172</v>
      </c>
      <c r="Q185" s="3" t="s">
        <v>69</v>
      </c>
      <c r="R185" s="3" t="s">
        <v>17</v>
      </c>
      <c r="S185" s="3">
        <v>0.05</v>
      </c>
      <c r="T185" s="1"/>
      <c r="U185" s="3">
        <v>0</v>
      </c>
      <c r="V185" s="3">
        <v>200</v>
      </c>
      <c r="W185">
        <v>3255</v>
      </c>
      <c r="X185" s="4">
        <v>42843</v>
      </c>
      <c r="Y185">
        <v>3030</v>
      </c>
      <c r="Z185" s="10">
        <f t="shared" si="19"/>
        <v>-45000</v>
      </c>
      <c r="AA185" s="10">
        <f t="shared" si="17"/>
        <v>45000</v>
      </c>
      <c r="AB185" t="str">
        <f t="shared" si="20"/>
        <v/>
      </c>
      <c r="AC185">
        <f t="shared" si="21"/>
        <v>-76700</v>
      </c>
      <c r="AD185">
        <f t="shared" si="22"/>
        <v>1.0638297872340385E-2</v>
      </c>
      <c r="AE185" s="15">
        <v>42843</v>
      </c>
      <c r="AF185" s="9">
        <v>0</v>
      </c>
      <c r="AG185" s="12" t="s">
        <v>957</v>
      </c>
      <c r="AH185" s="20">
        <v>42839.996527777781</v>
      </c>
      <c r="AI185" s="12">
        <v>3290</v>
      </c>
      <c r="AJ185" s="12">
        <v>298</v>
      </c>
      <c r="AK185" s="12">
        <v>9.9599999999999994E-2</v>
      </c>
      <c r="AL185" s="17">
        <v>20300</v>
      </c>
      <c r="AM185" s="17">
        <v>0.59659090909090906</v>
      </c>
      <c r="AN185" s="17">
        <v>-1</v>
      </c>
      <c r="AO185" s="9"/>
      <c r="AP185" s="17">
        <v>175.12</v>
      </c>
      <c r="AQ185" s="17">
        <v>38729</v>
      </c>
      <c r="AR185" s="17">
        <v>0.50595632031767046</v>
      </c>
      <c r="AS185" s="17">
        <v>0</v>
      </c>
      <c r="AT185" s="17">
        <v>0.5834263392857143</v>
      </c>
      <c r="AU185" s="12">
        <v>0.5834263392857143</v>
      </c>
      <c r="AV185" s="12">
        <v>0</v>
      </c>
      <c r="AY185" s="12">
        <v>12944110</v>
      </c>
      <c r="BA185" s="12">
        <v>0.6097560975609756</v>
      </c>
      <c r="BC185" s="15">
        <v>42499</v>
      </c>
      <c r="BD185" s="12">
        <v>0.59659090909090906</v>
      </c>
      <c r="BE185" s="12">
        <v>0.50595632031767046</v>
      </c>
      <c r="BF185" s="12">
        <v>0.5834263392857143</v>
      </c>
      <c r="BG185" s="12">
        <v>0.5834263392857143</v>
      </c>
      <c r="BH185" s="12">
        <v>0.21299999999999999</v>
      </c>
      <c r="BI185" s="12">
        <v>0</v>
      </c>
      <c r="BJ185" s="12">
        <v>0</v>
      </c>
      <c r="BK185" s="12">
        <v>0.88900000000000001</v>
      </c>
      <c r="BL185" s="12">
        <v>-729</v>
      </c>
      <c r="BM185" s="12">
        <v>-188</v>
      </c>
      <c r="BN185" s="12">
        <v>-40</v>
      </c>
      <c r="BO185" s="12">
        <v>249</v>
      </c>
      <c r="BP185" s="12">
        <v>149</v>
      </c>
      <c r="BQ185" s="12">
        <v>-83</v>
      </c>
      <c r="BR185" s="12">
        <v>977</v>
      </c>
      <c r="BS185" s="12">
        <v>1194</v>
      </c>
      <c r="BT185" s="12">
        <v>0.50326652535029448</v>
      </c>
      <c r="BU185" s="12">
        <v>0.33039538513635952</v>
      </c>
      <c r="BV185" s="12">
        <v>0.33689106493903281</v>
      </c>
      <c r="BW185" s="12">
        <v>0.31403667482491826</v>
      </c>
      <c r="BX185" s="12">
        <v>-5.4502629954595851E-2</v>
      </c>
      <c r="BY185" s="12">
        <v>1461</v>
      </c>
      <c r="BZ185" s="12">
        <v>0.6097560975609756</v>
      </c>
      <c r="CB185" s="12">
        <v>5.4922279792746116E-2</v>
      </c>
      <c r="CC185" s="12">
        <v>18300</v>
      </c>
      <c r="CD185" s="12">
        <v>18290</v>
      </c>
      <c r="CE185" s="12">
        <v>10.862457118353344</v>
      </c>
      <c r="CH185" s="22">
        <v>42839</v>
      </c>
      <c r="CI185">
        <v>2815</v>
      </c>
      <c r="CJ185">
        <v>3130</v>
      </c>
      <c r="CK185">
        <v>2771</v>
      </c>
      <c r="CL185">
        <v>2992</v>
      </c>
      <c r="CM185" s="22">
        <v>42842</v>
      </c>
      <c r="CN185">
        <v>3255</v>
      </c>
      <c r="CO185">
        <v>3370</v>
      </c>
      <c r="CP185">
        <v>3015</v>
      </c>
      <c r="CQ185">
        <v>3030</v>
      </c>
      <c r="CR185" s="22">
        <v>42843</v>
      </c>
      <c r="CS185">
        <v>3070</v>
      </c>
      <c r="CT185">
        <v>3160</v>
      </c>
      <c r="CU185">
        <v>2929</v>
      </c>
      <c r="CV185">
        <v>2977</v>
      </c>
    </row>
    <row r="186" spans="1:100">
      <c r="A186" s="22">
        <v>42839</v>
      </c>
      <c r="B186">
        <v>1041</v>
      </c>
      <c r="C186">
        <v>1071</v>
      </c>
      <c r="D186">
        <v>971</v>
      </c>
      <c r="E186">
        <v>973</v>
      </c>
      <c r="F186" s="23">
        <f t="shared" si="18"/>
        <v>-6.5321805955811718E-2</v>
      </c>
      <c r="G186" s="22">
        <v>42842</v>
      </c>
      <c r="H186">
        <v>1138</v>
      </c>
      <c r="I186">
        <v>1138</v>
      </c>
      <c r="J186">
        <v>1138</v>
      </c>
      <c r="K186">
        <v>1138</v>
      </c>
      <c r="L186" s="22">
        <v>42843</v>
      </c>
      <c r="M186">
        <v>1155</v>
      </c>
      <c r="N186" s="4">
        <v>42842</v>
      </c>
      <c r="O186" s="3" t="s">
        <v>15</v>
      </c>
      <c r="P186" s="3">
        <v>4586</v>
      </c>
      <c r="Q186" s="3" t="s">
        <v>103</v>
      </c>
      <c r="R186" s="3" t="s">
        <v>17</v>
      </c>
      <c r="S186" s="3">
        <v>0.05</v>
      </c>
      <c r="T186" s="3">
        <v>2</v>
      </c>
      <c r="U186" s="3">
        <v>0</v>
      </c>
      <c r="V186" s="3">
        <v>600</v>
      </c>
      <c r="W186">
        <v>1138</v>
      </c>
      <c r="X186" s="4">
        <v>42843</v>
      </c>
      <c r="Y186">
        <v>1138</v>
      </c>
      <c r="Z186" s="10">
        <f t="shared" si="19"/>
        <v>0</v>
      </c>
      <c r="AA186" s="10">
        <f t="shared" si="17"/>
        <v>0</v>
      </c>
      <c r="AB186" t="str">
        <f t="shared" si="20"/>
        <v/>
      </c>
      <c r="AC186">
        <f t="shared" si="21"/>
        <v>-76700</v>
      </c>
      <c r="AD186">
        <f t="shared" si="22"/>
        <v>6.3551401869158974E-2</v>
      </c>
      <c r="AE186" s="15">
        <v>42843</v>
      </c>
      <c r="AF186" s="9">
        <v>0</v>
      </c>
      <c r="AG186" s="12" t="s">
        <v>957</v>
      </c>
      <c r="AH186" s="20">
        <v>42839.989583333336</v>
      </c>
      <c r="AI186" s="12">
        <v>1070</v>
      </c>
      <c r="AJ186" s="12">
        <v>82</v>
      </c>
      <c r="AK186" s="12">
        <v>8.3000000000000004E-2</v>
      </c>
      <c r="AL186" s="17">
        <v>19500</v>
      </c>
      <c r="AM186" s="17">
        <v>0.40527950310559008</v>
      </c>
      <c r="AN186" s="18">
        <v>42843</v>
      </c>
      <c r="AO186" s="17">
        <v>41198</v>
      </c>
      <c r="AP186" s="17" t="s">
        <v>965</v>
      </c>
      <c r="AQ186" s="17">
        <v>7915</v>
      </c>
      <c r="AR186" s="17" t="s">
        <v>967</v>
      </c>
      <c r="AS186" s="17" t="s">
        <v>13</v>
      </c>
      <c r="AT186" s="17">
        <v>0.1</v>
      </c>
      <c r="AU186" s="12">
        <v>1</v>
      </c>
      <c r="AV186" s="12">
        <v>1</v>
      </c>
      <c r="AY186" s="12">
        <v>8514700</v>
      </c>
      <c r="BA186" s="12">
        <v>1</v>
      </c>
      <c r="BD186" s="12">
        <v>0.40527950310559008</v>
      </c>
      <c r="BE186" s="12">
        <v>0.76973684210526316</v>
      </c>
      <c r="BF186" s="12">
        <v>0.19196062346185397</v>
      </c>
      <c r="BG186" s="12">
        <v>0.23524844720496896</v>
      </c>
      <c r="BH186" s="12">
        <v>4.2999999999999997E-2</v>
      </c>
      <c r="BI186" s="12">
        <v>0.45</v>
      </c>
      <c r="BJ186" s="12">
        <v>5.0000000000000001E-3</v>
      </c>
      <c r="BK186" s="12">
        <v>0.253</v>
      </c>
      <c r="BL186" s="12">
        <v>-613</v>
      </c>
      <c r="BM186" s="12">
        <v>-192</v>
      </c>
      <c r="BN186" s="12">
        <v>4545</v>
      </c>
      <c r="BO186" s="12">
        <v>3937</v>
      </c>
      <c r="BP186" s="12">
        <v>-535</v>
      </c>
      <c r="BQ186" s="12">
        <v>-302</v>
      </c>
      <c r="BR186" s="12">
        <v>389</v>
      </c>
      <c r="BS186" s="12">
        <v>165</v>
      </c>
      <c r="BT186" s="12">
        <v>0.50326652535029448</v>
      </c>
      <c r="BU186" s="12">
        <v>0.33039538513635952</v>
      </c>
      <c r="BV186" s="12">
        <v>0.33689106493903281</v>
      </c>
      <c r="BW186" s="12">
        <v>0.31403667482491826</v>
      </c>
      <c r="BX186" s="12">
        <v>-5.4502629954595851E-2</v>
      </c>
      <c r="BY186" s="12">
        <v>1461</v>
      </c>
      <c r="BZ186" s="12">
        <v>1</v>
      </c>
      <c r="CB186" s="12">
        <v>5.4922279792746116E-2</v>
      </c>
      <c r="CC186" s="12">
        <v>18300</v>
      </c>
      <c r="CD186" s="12">
        <v>18290</v>
      </c>
      <c r="CE186" s="12">
        <v>7.3791456697527247</v>
      </c>
      <c r="CH186" s="22">
        <v>42839</v>
      </c>
      <c r="CI186">
        <v>1041</v>
      </c>
      <c r="CJ186">
        <v>1071</v>
      </c>
      <c r="CK186">
        <v>971</v>
      </c>
      <c r="CL186">
        <v>973</v>
      </c>
      <c r="CM186" s="22">
        <v>42842</v>
      </c>
      <c r="CN186">
        <v>1138</v>
      </c>
      <c r="CO186">
        <v>1138</v>
      </c>
      <c r="CP186">
        <v>1138</v>
      </c>
      <c r="CQ186">
        <v>1138</v>
      </c>
      <c r="CR186" s="22">
        <v>42843</v>
      </c>
      <c r="CS186">
        <v>1155</v>
      </c>
      <c r="CT186">
        <v>1255</v>
      </c>
      <c r="CU186">
        <v>1054</v>
      </c>
      <c r="CV186">
        <v>1091</v>
      </c>
    </row>
    <row r="187" spans="1:100">
      <c r="A187" s="22">
        <v>42839</v>
      </c>
      <c r="B187">
        <v>1488</v>
      </c>
      <c r="C187">
        <v>1565</v>
      </c>
      <c r="D187">
        <v>1400</v>
      </c>
      <c r="E187">
        <v>1400</v>
      </c>
      <c r="F187" s="23">
        <f t="shared" si="18"/>
        <v>-5.9139784946236507E-2</v>
      </c>
      <c r="G187" s="22">
        <v>42842</v>
      </c>
      <c r="H187">
        <v>1700</v>
      </c>
      <c r="I187">
        <v>1700</v>
      </c>
      <c r="J187">
        <v>1700</v>
      </c>
      <c r="K187">
        <v>1700</v>
      </c>
      <c r="L187" s="22">
        <v>42843</v>
      </c>
      <c r="M187">
        <v>1751</v>
      </c>
      <c r="N187" s="4">
        <v>42842</v>
      </c>
      <c r="O187" s="3" t="s">
        <v>15</v>
      </c>
      <c r="P187" s="3">
        <v>6668</v>
      </c>
      <c r="Q187" s="3" t="s">
        <v>146</v>
      </c>
      <c r="R187" s="3" t="s">
        <v>17</v>
      </c>
      <c r="S187" s="3">
        <v>0.05</v>
      </c>
      <c r="T187" s="3">
        <v>2</v>
      </c>
      <c r="U187" s="3">
        <v>0</v>
      </c>
      <c r="V187" s="3">
        <v>400</v>
      </c>
      <c r="W187">
        <v>1700</v>
      </c>
      <c r="X187" s="4">
        <v>42843</v>
      </c>
      <c r="Y187">
        <v>1700</v>
      </c>
      <c r="Z187" s="10">
        <f t="shared" si="19"/>
        <v>0</v>
      </c>
      <c r="AA187" s="10">
        <f t="shared" si="17"/>
        <v>0</v>
      </c>
      <c r="AB187" t="str">
        <f t="shared" si="20"/>
        <v/>
      </c>
      <c r="AC187">
        <f t="shared" si="21"/>
        <v>-76700</v>
      </c>
      <c r="AD187">
        <f t="shared" si="22"/>
        <v>4.2305334150827711E-2</v>
      </c>
      <c r="AE187" s="15">
        <v>42843</v>
      </c>
      <c r="AF187" s="9">
        <v>0</v>
      </c>
      <c r="AG187" s="12" t="s">
        <v>954</v>
      </c>
      <c r="AH187" s="20">
        <v>42839.99722222222</v>
      </c>
      <c r="AI187" s="12">
        <v>1631</v>
      </c>
      <c r="AJ187" s="12">
        <v>231</v>
      </c>
      <c r="AK187" s="12">
        <v>0.16500000000000001</v>
      </c>
      <c r="AL187" s="17">
        <v>17100</v>
      </c>
      <c r="AM187" s="17">
        <v>0.56715425531914898</v>
      </c>
      <c r="AN187" s="9"/>
      <c r="AO187" s="9"/>
      <c r="AP187" s="17">
        <v>0</v>
      </c>
      <c r="AQ187" s="17">
        <v>12913</v>
      </c>
      <c r="AR187" s="17">
        <v>0.82480620155038764</v>
      </c>
      <c r="AS187" s="17">
        <v>0.41399999999999998</v>
      </c>
      <c r="AT187" s="17">
        <v>0.83810888252148996</v>
      </c>
      <c r="AU187" s="12">
        <v>0.80191256830601088</v>
      </c>
      <c r="AV187" s="12">
        <v>0.27</v>
      </c>
      <c r="AY187" s="12">
        <v>8586000</v>
      </c>
      <c r="BA187" s="12">
        <v>1</v>
      </c>
      <c r="BD187" s="12">
        <v>0.56715425531914898</v>
      </c>
      <c r="BE187" s="12">
        <v>0.82480620155038764</v>
      </c>
      <c r="BF187" s="12">
        <v>0.83810888252148996</v>
      </c>
      <c r="BG187" s="12">
        <v>0.80191256830601088</v>
      </c>
      <c r="BH187" s="12">
        <v>5.0000000000000001E-3</v>
      </c>
      <c r="BI187" s="12">
        <v>0.41399999999999998</v>
      </c>
      <c r="BJ187" s="12">
        <v>0</v>
      </c>
      <c r="BK187" s="12">
        <v>0.57799999999999996</v>
      </c>
      <c r="BL187" s="12">
        <v>0</v>
      </c>
      <c r="BM187" s="12">
        <v>-65</v>
      </c>
      <c r="BN187" s="12">
        <v>154</v>
      </c>
      <c r="BO187" s="12">
        <v>810</v>
      </c>
      <c r="BP187" s="12">
        <v>1048</v>
      </c>
      <c r="BQ187" s="12">
        <v>-58</v>
      </c>
      <c r="BR187" s="12">
        <v>-1064</v>
      </c>
      <c r="BS187" s="12">
        <v>645</v>
      </c>
      <c r="BT187" s="12">
        <v>0.26146774182729099</v>
      </c>
      <c r="BU187" s="12">
        <v>0.45458923585057837</v>
      </c>
      <c r="BV187" s="12">
        <v>0.51484426202063793</v>
      </c>
      <c r="BW187" s="12">
        <v>0.43515446014408654</v>
      </c>
      <c r="BX187" s="12">
        <v>0.17809732071844603</v>
      </c>
      <c r="BY187" s="12">
        <v>1461</v>
      </c>
      <c r="BZ187" s="12">
        <v>1</v>
      </c>
      <c r="CB187" s="12">
        <v>5.4922279792746116E-2</v>
      </c>
      <c r="CC187" s="12">
        <v>18300</v>
      </c>
      <c r="CD187" s="12">
        <v>18290</v>
      </c>
      <c r="CE187" s="12">
        <v>10.326487856282618</v>
      </c>
      <c r="CH187" s="22">
        <v>42839</v>
      </c>
      <c r="CI187">
        <v>1488</v>
      </c>
      <c r="CJ187">
        <v>1565</v>
      </c>
      <c r="CK187">
        <v>1400</v>
      </c>
      <c r="CL187">
        <v>1400</v>
      </c>
      <c r="CM187" s="22">
        <v>42842</v>
      </c>
      <c r="CN187">
        <v>1700</v>
      </c>
      <c r="CO187">
        <v>1700</v>
      </c>
      <c r="CP187">
        <v>1700</v>
      </c>
      <c r="CQ187">
        <v>1700</v>
      </c>
      <c r="CR187" s="22">
        <v>42843</v>
      </c>
      <c r="CS187">
        <v>1751</v>
      </c>
      <c r="CT187">
        <v>1839</v>
      </c>
      <c r="CU187">
        <v>1656</v>
      </c>
      <c r="CV187">
        <v>1661</v>
      </c>
    </row>
    <row r="188" spans="1:100">
      <c r="A188" s="22">
        <v>42839</v>
      </c>
      <c r="B188">
        <v>46</v>
      </c>
      <c r="C188">
        <v>50</v>
      </c>
      <c r="D188">
        <v>45</v>
      </c>
      <c r="E188">
        <v>47</v>
      </c>
      <c r="F188" s="23">
        <f t="shared" si="18"/>
        <v>2.1739130434782705E-2</v>
      </c>
      <c r="G188" s="22">
        <v>42842</v>
      </c>
      <c r="H188">
        <v>48</v>
      </c>
      <c r="I188">
        <v>49</v>
      </c>
      <c r="J188">
        <v>45</v>
      </c>
      <c r="K188">
        <v>47</v>
      </c>
      <c r="L188" s="22">
        <v>42843</v>
      </c>
      <c r="M188">
        <v>45</v>
      </c>
      <c r="N188" s="4">
        <v>42842</v>
      </c>
      <c r="O188" s="3" t="s">
        <v>15</v>
      </c>
      <c r="P188" s="3">
        <v>7719</v>
      </c>
      <c r="Q188" s="3" t="s">
        <v>147</v>
      </c>
      <c r="R188" s="3" t="s">
        <v>17</v>
      </c>
      <c r="S188" s="3">
        <v>0.05</v>
      </c>
      <c r="T188" s="3">
        <v>2</v>
      </c>
      <c r="U188" s="3">
        <v>0</v>
      </c>
      <c r="V188" s="3">
        <v>11000</v>
      </c>
      <c r="W188">
        <v>48</v>
      </c>
      <c r="X188" s="4">
        <v>42843</v>
      </c>
      <c r="Y188">
        <v>47</v>
      </c>
      <c r="Z188" s="10">
        <f t="shared" si="19"/>
        <v>-11000</v>
      </c>
      <c r="AA188" s="10">
        <f t="shared" si="17"/>
        <v>11000</v>
      </c>
      <c r="AB188" t="str">
        <f t="shared" si="20"/>
        <v/>
      </c>
      <c r="AC188">
        <f t="shared" si="21"/>
        <v>-76700</v>
      </c>
      <c r="AD188">
        <f t="shared" si="22"/>
        <v>5.8823529411764719E-2</v>
      </c>
      <c r="AE188" s="15">
        <v>42843</v>
      </c>
      <c r="AF188" s="9">
        <v>0</v>
      </c>
      <c r="AG188" s="12" t="s">
        <v>954</v>
      </c>
      <c r="AH188" s="20">
        <v>42839.99722222222</v>
      </c>
      <c r="AI188" s="12">
        <v>51</v>
      </c>
      <c r="AJ188" s="12">
        <v>4</v>
      </c>
      <c r="AK188" s="12">
        <v>8.5099999999999995E-2</v>
      </c>
      <c r="AL188" s="17">
        <v>17000</v>
      </c>
      <c r="AM188" s="17">
        <v>0.17391304347826086</v>
      </c>
      <c r="AN188" s="9"/>
      <c r="AO188" s="9"/>
      <c r="AP188" s="17">
        <v>0</v>
      </c>
      <c r="AQ188" s="17">
        <v>3282</v>
      </c>
      <c r="AR188" s="17">
        <v>0.54545454545454541</v>
      </c>
      <c r="AS188" s="17">
        <v>0.27500000000000002</v>
      </c>
      <c r="AT188" s="17">
        <v>0.72222222222222221</v>
      </c>
      <c r="AU188" s="12">
        <v>0.51351351351351349</v>
      </c>
      <c r="AV188" s="12">
        <v>0</v>
      </c>
      <c r="AY188" s="12">
        <v>71337916</v>
      </c>
      <c r="BA188" s="12">
        <v>0.8</v>
      </c>
      <c r="BD188" s="12">
        <v>0.17391304347826086</v>
      </c>
      <c r="BE188" s="12">
        <v>0.54545454545454541</v>
      </c>
      <c r="BF188" s="12">
        <v>0.72222222222222221</v>
      </c>
      <c r="BG188" s="12">
        <v>0.51351351351351349</v>
      </c>
      <c r="BH188" s="12">
        <v>8.0000000000000002E-3</v>
      </c>
      <c r="BI188" s="12">
        <v>0.27500000000000002</v>
      </c>
      <c r="BJ188" s="12">
        <v>0</v>
      </c>
      <c r="BK188" s="12">
        <v>0.54700000000000004</v>
      </c>
      <c r="BL188" s="12">
        <v>-42</v>
      </c>
      <c r="BM188" s="12">
        <v>4</v>
      </c>
      <c r="BN188" s="12">
        <v>-92</v>
      </c>
      <c r="BO188" s="12">
        <v>866</v>
      </c>
      <c r="BP188" s="12">
        <v>6</v>
      </c>
      <c r="BQ188" s="12">
        <v>-42</v>
      </c>
      <c r="BR188" s="12">
        <v>26</v>
      </c>
      <c r="BS188" s="12">
        <v>981</v>
      </c>
      <c r="BT188" s="12">
        <v>0.26146774182729099</v>
      </c>
      <c r="BU188" s="12">
        <v>0.45458923585057837</v>
      </c>
      <c r="BV188" s="12">
        <v>0.51484426202063793</v>
      </c>
      <c r="BW188" s="12">
        <v>0.43515446014408654</v>
      </c>
      <c r="BX188" s="12">
        <v>0.17809732071844603</v>
      </c>
      <c r="BY188" s="12">
        <v>1461</v>
      </c>
      <c r="BZ188" s="12">
        <v>0.8</v>
      </c>
      <c r="CB188" s="12">
        <v>5.4922279792746116E-2</v>
      </c>
      <c r="CC188" s="12">
        <v>18300</v>
      </c>
      <c r="CD188" s="12">
        <v>18290</v>
      </c>
      <c r="CE188" s="12">
        <v>3.1665299425758815</v>
      </c>
      <c r="CH188" s="22">
        <v>42839</v>
      </c>
      <c r="CI188">
        <v>46</v>
      </c>
      <c r="CJ188">
        <v>50</v>
      </c>
      <c r="CK188">
        <v>45</v>
      </c>
      <c r="CL188">
        <v>47</v>
      </c>
      <c r="CM188" s="22">
        <v>42842</v>
      </c>
      <c r="CN188">
        <v>48</v>
      </c>
      <c r="CO188">
        <v>49</v>
      </c>
      <c r="CP188">
        <v>45</v>
      </c>
      <c r="CQ188">
        <v>47</v>
      </c>
      <c r="CR188" s="22">
        <v>42843</v>
      </c>
      <c r="CS188">
        <v>45</v>
      </c>
      <c r="CT188">
        <v>46</v>
      </c>
      <c r="CU188">
        <v>44</v>
      </c>
      <c r="CV188">
        <v>44</v>
      </c>
    </row>
    <row r="189" spans="1:100">
      <c r="A189" s="22">
        <v>42839</v>
      </c>
      <c r="B189">
        <v>407</v>
      </c>
      <c r="C189">
        <v>415</v>
      </c>
      <c r="D189">
        <v>391</v>
      </c>
      <c r="E189">
        <v>391</v>
      </c>
      <c r="F189" s="23">
        <f t="shared" si="18"/>
        <v>-3.9312039312039304E-2</v>
      </c>
      <c r="G189" s="22">
        <v>42842</v>
      </c>
      <c r="H189">
        <v>343</v>
      </c>
      <c r="I189">
        <v>358</v>
      </c>
      <c r="J189">
        <v>331</v>
      </c>
      <c r="K189">
        <v>333</v>
      </c>
      <c r="L189" s="22">
        <v>42843</v>
      </c>
      <c r="M189">
        <v>325</v>
      </c>
      <c r="N189" s="4">
        <v>42842</v>
      </c>
      <c r="O189" s="3" t="s">
        <v>11</v>
      </c>
      <c r="P189" s="3">
        <v>7544</v>
      </c>
      <c r="Q189" s="3" t="s">
        <v>130</v>
      </c>
      <c r="R189" s="3" t="s">
        <v>13</v>
      </c>
      <c r="S189" s="3">
        <v>0.05</v>
      </c>
      <c r="T189" s="3">
        <v>1</v>
      </c>
      <c r="U189" s="3">
        <v>0</v>
      </c>
      <c r="V189" s="3">
        <v>1300</v>
      </c>
      <c r="W189">
        <v>343</v>
      </c>
      <c r="X189" s="4">
        <v>42843</v>
      </c>
      <c r="Y189">
        <v>333</v>
      </c>
      <c r="Z189" s="10">
        <f t="shared" si="19"/>
        <v>-13000</v>
      </c>
      <c r="AA189" s="10">
        <f t="shared" si="17"/>
        <v>13000</v>
      </c>
      <c r="AB189" t="str">
        <f t="shared" si="20"/>
        <v/>
      </c>
      <c r="AC189">
        <f t="shared" si="21"/>
        <v>-76700</v>
      </c>
      <c r="AD189">
        <f t="shared" si="22"/>
        <v>4.4568245125348183E-2</v>
      </c>
      <c r="AE189" s="15">
        <v>42843</v>
      </c>
      <c r="AF189" s="9">
        <v>0</v>
      </c>
      <c r="AG189" s="12" t="s">
        <v>954</v>
      </c>
      <c r="AH189" s="20">
        <v>42839.990972222222</v>
      </c>
      <c r="AI189" s="12">
        <v>359</v>
      </c>
      <c r="AJ189" s="12">
        <v>-32</v>
      </c>
      <c r="AK189" s="12">
        <v>-8.1799999999999998E-2</v>
      </c>
      <c r="AL189" s="17">
        <v>16800</v>
      </c>
      <c r="AM189" s="17">
        <v>0.16883116883116883</v>
      </c>
      <c r="AN189" s="9"/>
      <c r="AO189" s="9"/>
      <c r="AP189" s="17">
        <v>1.4</v>
      </c>
      <c r="AQ189" s="17">
        <v>2374</v>
      </c>
      <c r="AR189" s="17">
        <v>0.31666666666666665</v>
      </c>
      <c r="AS189" s="17">
        <v>0.27500000000000002</v>
      </c>
      <c r="AT189" s="17">
        <v>0.1310344827586207</v>
      </c>
      <c r="AU189" s="12">
        <v>8.6363636363636365E-2</v>
      </c>
      <c r="AV189" s="12">
        <v>0</v>
      </c>
      <c r="AY189" s="12">
        <v>7707095</v>
      </c>
      <c r="BA189" s="12">
        <v>0.17857142857142858</v>
      </c>
      <c r="BD189" s="12">
        <v>0.16883116883116883</v>
      </c>
      <c r="BE189" s="12">
        <v>0.31666666666666665</v>
      </c>
      <c r="BF189" s="12">
        <v>0.1310344827586207</v>
      </c>
      <c r="BG189" s="12">
        <v>8.6363636363636365E-2</v>
      </c>
      <c r="BH189" s="12">
        <v>1E-3</v>
      </c>
      <c r="BI189" s="12">
        <v>0.27500000000000002</v>
      </c>
      <c r="BJ189" s="12">
        <v>0</v>
      </c>
      <c r="BK189" s="12">
        <v>0.56399999999999995</v>
      </c>
      <c r="BL189" s="12">
        <v>0</v>
      </c>
      <c r="BM189" s="12">
        <v>-638</v>
      </c>
      <c r="BN189" s="12">
        <v>-394</v>
      </c>
      <c r="BO189" s="12">
        <v>568</v>
      </c>
      <c r="BP189" s="12">
        <v>2127</v>
      </c>
      <c r="BQ189" s="12">
        <v>-583</v>
      </c>
      <c r="BR189" s="12">
        <v>-703</v>
      </c>
      <c r="BS189" s="12">
        <v>1601</v>
      </c>
      <c r="BT189" s="12">
        <v>0.26146774182729099</v>
      </c>
      <c r="BU189" s="12">
        <v>0.45458923585057837</v>
      </c>
      <c r="BV189" s="12">
        <v>0.51484426202063793</v>
      </c>
      <c r="BW189" s="12">
        <v>0.43515446014408654</v>
      </c>
      <c r="BX189" s="12">
        <v>0.17809732071844603</v>
      </c>
      <c r="BY189" s="12">
        <v>1461</v>
      </c>
      <c r="BZ189" s="12">
        <v>0.17857142857142858</v>
      </c>
      <c r="CB189" s="12">
        <v>5.4922279792746116E-2</v>
      </c>
      <c r="CC189" s="12">
        <v>18300</v>
      </c>
      <c r="CD189" s="12">
        <v>18290</v>
      </c>
      <c r="CE189" s="12">
        <v>3.0740014702278851</v>
      </c>
      <c r="CH189" s="22">
        <v>42839</v>
      </c>
      <c r="CI189">
        <v>407</v>
      </c>
      <c r="CJ189">
        <v>415</v>
      </c>
      <c r="CK189">
        <v>391</v>
      </c>
      <c r="CL189">
        <v>391</v>
      </c>
      <c r="CM189" s="22">
        <v>42842</v>
      </c>
      <c r="CN189">
        <v>343</v>
      </c>
      <c r="CO189">
        <v>358</v>
      </c>
      <c r="CP189">
        <v>331</v>
      </c>
      <c r="CQ189">
        <v>333</v>
      </c>
      <c r="CR189" s="22">
        <v>42843</v>
      </c>
      <c r="CS189">
        <v>325</v>
      </c>
      <c r="CT189">
        <v>339</v>
      </c>
      <c r="CU189">
        <v>323</v>
      </c>
      <c r="CV189">
        <v>324</v>
      </c>
    </row>
    <row r="190" spans="1:100">
      <c r="A190" s="22">
        <v>42839</v>
      </c>
      <c r="B190">
        <v>1715</v>
      </c>
      <c r="C190">
        <v>1758</v>
      </c>
      <c r="D190">
        <v>1679</v>
      </c>
      <c r="E190">
        <v>1680</v>
      </c>
      <c r="F190" s="23">
        <f t="shared" si="18"/>
        <v>-2.0408163265306145E-2</v>
      </c>
      <c r="G190" s="22">
        <v>42842</v>
      </c>
      <c r="H190">
        <v>1708</v>
      </c>
      <c r="I190">
        <v>1925</v>
      </c>
      <c r="J190">
        <v>1700</v>
      </c>
      <c r="K190">
        <v>1909</v>
      </c>
      <c r="L190" s="22">
        <v>42843</v>
      </c>
      <c r="M190">
        <v>1909</v>
      </c>
      <c r="N190" s="4">
        <v>42842</v>
      </c>
      <c r="O190" s="3" t="s">
        <v>11</v>
      </c>
      <c r="P190" s="3">
        <v>3267</v>
      </c>
      <c r="Q190" s="3" t="s">
        <v>148</v>
      </c>
      <c r="R190" s="3" t="s">
        <v>13</v>
      </c>
      <c r="S190" s="3">
        <v>0.05</v>
      </c>
      <c r="T190" s="1"/>
      <c r="U190" s="3">
        <v>0</v>
      </c>
      <c r="V190" s="3">
        <v>300</v>
      </c>
      <c r="W190">
        <v>1708</v>
      </c>
      <c r="X190" s="4">
        <v>42843</v>
      </c>
      <c r="Y190">
        <v>1909</v>
      </c>
      <c r="Z190" s="10">
        <f t="shared" si="19"/>
        <v>60300</v>
      </c>
      <c r="AA190" s="10">
        <f t="shared" ref="AA190:AA251" si="23">ABS(Z190)</f>
        <v>60300</v>
      </c>
      <c r="AB190" t="str">
        <f t="shared" si="20"/>
        <v/>
      </c>
      <c r="AC190">
        <f t="shared" si="21"/>
        <v>-76700</v>
      </c>
      <c r="AD190">
        <f t="shared" si="22"/>
        <v>0.11197916666666674</v>
      </c>
      <c r="AE190" s="15">
        <v>42843</v>
      </c>
      <c r="AF190" s="9">
        <v>0</v>
      </c>
      <c r="AG190" s="12" t="s">
        <v>957</v>
      </c>
      <c r="AH190" s="20">
        <v>42839.990277777775</v>
      </c>
      <c r="AI190" s="12">
        <v>1536</v>
      </c>
      <c r="AJ190" s="12">
        <v>-144</v>
      </c>
      <c r="AK190" s="12">
        <v>-8.5699999999999998E-2</v>
      </c>
      <c r="AL190" s="17">
        <v>7000</v>
      </c>
      <c r="AM190" s="17">
        <v>0.63869047619047614</v>
      </c>
      <c r="AN190" s="9"/>
      <c r="AO190" s="9"/>
      <c r="AP190" s="17">
        <v>0</v>
      </c>
      <c r="AQ190" s="17">
        <v>8010</v>
      </c>
      <c r="AR190" s="17">
        <v>0.31578947368421051</v>
      </c>
      <c r="AS190" s="9"/>
      <c r="AT190" s="17">
        <v>0.31578947368421051</v>
      </c>
      <c r="AU190" s="12">
        <v>0.31578947368421051</v>
      </c>
      <c r="AV190" s="12">
        <v>0</v>
      </c>
      <c r="AY190" s="12">
        <v>4768000</v>
      </c>
      <c r="BA190" s="12">
        <v>0.42803738317757012</v>
      </c>
      <c r="BD190" s="12">
        <v>0.63869047619047614</v>
      </c>
      <c r="BE190" s="12">
        <v>0.31578947368421051</v>
      </c>
      <c r="BF190" s="12">
        <v>0.31578947368421051</v>
      </c>
      <c r="BG190" s="12">
        <v>0.31578947368421051</v>
      </c>
      <c r="BT190" s="12">
        <v>0.50326652535029448</v>
      </c>
      <c r="BU190" s="12">
        <v>0.33039538513635952</v>
      </c>
      <c r="BV190" s="12">
        <v>0.33689106493903281</v>
      </c>
      <c r="BW190" s="12">
        <v>0.31403667482491826</v>
      </c>
      <c r="BX190" s="12">
        <v>-5.4502629954595851E-2</v>
      </c>
      <c r="BY190" s="12">
        <v>1461</v>
      </c>
      <c r="BZ190" s="12">
        <v>0.42803738317757012</v>
      </c>
      <c r="CB190" s="12">
        <v>5.4922279792746116E-2</v>
      </c>
      <c r="CC190" s="12">
        <v>18300</v>
      </c>
      <c r="CD190" s="12">
        <v>18290</v>
      </c>
      <c r="CE190" s="12">
        <v>11.628986972147349</v>
      </c>
      <c r="CH190" s="22">
        <v>42839</v>
      </c>
      <c r="CI190">
        <v>1715</v>
      </c>
      <c r="CJ190">
        <v>1758</v>
      </c>
      <c r="CK190">
        <v>1679</v>
      </c>
      <c r="CL190">
        <v>1680</v>
      </c>
      <c r="CM190" s="22">
        <v>42842</v>
      </c>
      <c r="CN190">
        <v>1708</v>
      </c>
      <c r="CO190">
        <v>1925</v>
      </c>
      <c r="CP190">
        <v>1700</v>
      </c>
      <c r="CQ190">
        <v>1909</v>
      </c>
      <c r="CR190" s="22">
        <v>42843</v>
      </c>
      <c r="CS190">
        <v>1909</v>
      </c>
      <c r="CT190">
        <v>1986</v>
      </c>
      <c r="CU190">
        <v>1852</v>
      </c>
      <c r="CV190">
        <v>1986</v>
      </c>
    </row>
    <row r="191" spans="1:100">
      <c r="A191" s="22">
        <v>42839</v>
      </c>
      <c r="B191">
        <v>600</v>
      </c>
      <c r="C191">
        <v>617</v>
      </c>
      <c r="D191">
        <v>600</v>
      </c>
      <c r="E191">
        <v>610</v>
      </c>
      <c r="F191" s="23">
        <f t="shared" si="18"/>
        <v>1.6666666666666607E-2</v>
      </c>
      <c r="G191" s="22">
        <v>42842</v>
      </c>
      <c r="H191">
        <v>510</v>
      </c>
      <c r="I191">
        <v>510</v>
      </c>
      <c r="J191">
        <v>510</v>
      </c>
      <c r="K191">
        <v>510</v>
      </c>
      <c r="L191" s="22">
        <v>42843</v>
      </c>
      <c r="M191">
        <v>522</v>
      </c>
      <c r="N191" s="4">
        <v>42842</v>
      </c>
      <c r="O191" s="3" t="s">
        <v>11</v>
      </c>
      <c r="P191" s="3">
        <v>6070</v>
      </c>
      <c r="Q191" s="3" t="s">
        <v>149</v>
      </c>
      <c r="R191" s="3" t="s">
        <v>13</v>
      </c>
      <c r="S191" s="3">
        <v>0.05</v>
      </c>
      <c r="T191" s="3">
        <v>1</v>
      </c>
      <c r="U191" s="3">
        <v>0</v>
      </c>
      <c r="V191" s="3">
        <v>900</v>
      </c>
      <c r="W191">
        <v>510</v>
      </c>
      <c r="X191" s="4">
        <v>42843</v>
      </c>
      <c r="Y191">
        <v>510</v>
      </c>
      <c r="Z191" s="10">
        <f t="shared" si="19"/>
        <v>0</v>
      </c>
      <c r="AA191" s="10">
        <f t="shared" si="23"/>
        <v>0</v>
      </c>
      <c r="AB191" t="str">
        <f t="shared" si="20"/>
        <v/>
      </c>
      <c r="AC191">
        <f t="shared" si="21"/>
        <v>-76700</v>
      </c>
      <c r="AD191">
        <f t="shared" si="22"/>
        <v>4.6728971962616828E-2</v>
      </c>
      <c r="AE191" s="15">
        <v>42843</v>
      </c>
      <c r="AF191" s="9">
        <v>0</v>
      </c>
      <c r="AG191" s="12" t="s">
        <v>962</v>
      </c>
      <c r="AH191" s="20">
        <v>42839.995833333334</v>
      </c>
      <c r="AI191" s="12">
        <v>535</v>
      </c>
      <c r="AJ191" s="12">
        <v>-75</v>
      </c>
      <c r="AK191" s="12">
        <v>-0.123</v>
      </c>
      <c r="AL191" s="17">
        <v>6300</v>
      </c>
      <c r="AM191" s="17">
        <v>0.30489731437598738</v>
      </c>
      <c r="AN191" s="9"/>
      <c r="AO191" s="9"/>
      <c r="AP191" s="17">
        <v>9.58</v>
      </c>
      <c r="AQ191" s="17">
        <v>7948</v>
      </c>
      <c r="AR191" s="17">
        <v>3.7815126050420166E-2</v>
      </c>
      <c r="AS191" s="17">
        <v>0.158</v>
      </c>
      <c r="AT191" s="17">
        <v>2.4128686327077747E-2</v>
      </c>
      <c r="AU191" s="12">
        <v>1.2931034482758621E-2</v>
      </c>
      <c r="AV191" s="12">
        <v>1.58</v>
      </c>
      <c r="AY191" s="12">
        <v>12555800</v>
      </c>
      <c r="BA191" s="12">
        <v>0</v>
      </c>
      <c r="BD191" s="12">
        <v>0.30489731437598738</v>
      </c>
      <c r="BE191" s="12">
        <v>3.7815126050420166E-2</v>
      </c>
      <c r="BF191" s="12">
        <v>2.4128686327077747E-2</v>
      </c>
      <c r="BG191" s="12">
        <v>1.2931034482758621E-2</v>
      </c>
      <c r="BH191" s="12">
        <v>2.1000000000000001E-2</v>
      </c>
      <c r="BI191" s="12">
        <v>0.158</v>
      </c>
      <c r="BJ191" s="12">
        <v>1.2999999999999999E-2</v>
      </c>
      <c r="BK191" s="12">
        <v>0.71</v>
      </c>
      <c r="BL191" s="12">
        <v>488</v>
      </c>
      <c r="BM191" s="12">
        <v>-97</v>
      </c>
      <c r="BN191" s="12">
        <v>294</v>
      </c>
      <c r="BO191" s="12">
        <v>2538</v>
      </c>
      <c r="BP191" s="12">
        <v>1177</v>
      </c>
      <c r="BQ191" s="12">
        <v>-39</v>
      </c>
      <c r="BR191" s="12">
        <v>-465</v>
      </c>
      <c r="BS191" s="12">
        <v>1853</v>
      </c>
      <c r="BT191" s="12">
        <v>0.20388049454086199</v>
      </c>
      <c r="BU191" s="12">
        <v>0.5099180819981588</v>
      </c>
      <c r="BV191" s="12">
        <v>0.59101764715589644</v>
      </c>
      <c r="BW191" s="12">
        <v>0.52127836054373422</v>
      </c>
      <c r="BX191" s="12">
        <v>0.15705879084157115</v>
      </c>
      <c r="BY191" s="12">
        <v>1461</v>
      </c>
      <c r="BZ191" s="12">
        <v>0</v>
      </c>
      <c r="CB191" s="12">
        <v>5.4922279792746116E-2</v>
      </c>
      <c r="CC191" s="12">
        <v>18300</v>
      </c>
      <c r="CD191" s="12">
        <v>18290</v>
      </c>
      <c r="CE191" s="12">
        <v>5.5514322334495816</v>
      </c>
      <c r="CH191" s="22">
        <v>42839</v>
      </c>
      <c r="CI191">
        <v>600</v>
      </c>
      <c r="CJ191">
        <v>617</v>
      </c>
      <c r="CK191">
        <v>600</v>
      </c>
      <c r="CL191">
        <v>610</v>
      </c>
      <c r="CM191" s="22">
        <v>42842</v>
      </c>
      <c r="CN191">
        <v>510</v>
      </c>
      <c r="CO191">
        <v>510</v>
      </c>
      <c r="CP191">
        <v>510</v>
      </c>
      <c r="CQ191">
        <v>510</v>
      </c>
      <c r="CR191" s="22">
        <v>42843</v>
      </c>
      <c r="CS191">
        <v>522</v>
      </c>
      <c r="CT191">
        <v>539</v>
      </c>
      <c r="CU191">
        <v>515</v>
      </c>
      <c r="CV191">
        <v>526</v>
      </c>
    </row>
    <row r="192" spans="1:100">
      <c r="A192" s="22">
        <v>42839</v>
      </c>
      <c r="B192">
        <v>781</v>
      </c>
      <c r="C192">
        <v>874</v>
      </c>
      <c r="D192">
        <v>764</v>
      </c>
      <c r="E192">
        <v>788</v>
      </c>
      <c r="F192" s="23">
        <f t="shared" si="18"/>
        <v>8.9628681177977843E-3</v>
      </c>
      <c r="G192" s="22">
        <v>42842</v>
      </c>
      <c r="H192">
        <v>702</v>
      </c>
      <c r="I192">
        <v>825</v>
      </c>
      <c r="J192">
        <v>673</v>
      </c>
      <c r="K192">
        <v>725</v>
      </c>
      <c r="L192" s="22">
        <v>42843</v>
      </c>
      <c r="M192">
        <v>738</v>
      </c>
      <c r="N192" s="4">
        <v>42842</v>
      </c>
      <c r="O192" s="3" t="s">
        <v>11</v>
      </c>
      <c r="P192" s="3">
        <v>2354</v>
      </c>
      <c r="Q192" s="3" t="s">
        <v>150</v>
      </c>
      <c r="R192" s="3" t="s">
        <v>13</v>
      </c>
      <c r="S192" s="3">
        <v>0.05</v>
      </c>
      <c r="T192" s="3">
        <v>2</v>
      </c>
      <c r="U192" s="3">
        <v>0</v>
      </c>
      <c r="V192" s="3">
        <v>700</v>
      </c>
      <c r="W192">
        <v>702</v>
      </c>
      <c r="X192" s="4">
        <v>42843</v>
      </c>
      <c r="Y192">
        <v>725</v>
      </c>
      <c r="Z192" s="10">
        <f t="shared" si="19"/>
        <v>16100</v>
      </c>
      <c r="AA192" s="10">
        <f t="shared" si="23"/>
        <v>16100</v>
      </c>
      <c r="AB192" t="str">
        <f t="shared" si="20"/>
        <v/>
      </c>
      <c r="AC192">
        <f t="shared" si="21"/>
        <v>-76700</v>
      </c>
      <c r="AD192">
        <f t="shared" si="22"/>
        <v>3.0386740331491691E-2</v>
      </c>
      <c r="AE192" s="15">
        <v>42843</v>
      </c>
      <c r="AF192" s="9">
        <v>0</v>
      </c>
      <c r="AG192" s="12" t="s">
        <v>954</v>
      </c>
      <c r="AH192" s="20">
        <v>42839.997916666667</v>
      </c>
      <c r="AI192" s="12">
        <v>724</v>
      </c>
      <c r="AJ192" s="12">
        <v>-64</v>
      </c>
      <c r="AK192" s="12">
        <v>-8.1199999999999994E-2</v>
      </c>
      <c r="AL192" s="17">
        <v>5600</v>
      </c>
      <c r="AM192" s="17">
        <v>0.55074424898511498</v>
      </c>
      <c r="AN192" s="9"/>
      <c r="AO192" s="9"/>
      <c r="AP192" s="17">
        <v>21.74</v>
      </c>
      <c r="AQ192" s="17">
        <v>13302</v>
      </c>
      <c r="AR192" s="17">
        <v>0.20107962213225372</v>
      </c>
      <c r="AS192" s="17">
        <v>0.13800000000000001</v>
      </c>
      <c r="AT192" s="17">
        <v>0.48965517241379308</v>
      </c>
      <c r="AU192" s="12">
        <v>0.49444918872758326</v>
      </c>
      <c r="AV192" s="12">
        <v>0</v>
      </c>
      <c r="AY192" s="12">
        <v>18000000</v>
      </c>
      <c r="BA192" s="12">
        <v>0.38207547169811323</v>
      </c>
      <c r="BD192" s="12">
        <v>0.55074424898511498</v>
      </c>
      <c r="BE192" s="12">
        <v>0.20107962213225372</v>
      </c>
      <c r="BF192" s="12">
        <v>0.48965517241379308</v>
      </c>
      <c r="BG192" s="12">
        <v>0.49444918872758326</v>
      </c>
      <c r="BH192" s="12">
        <v>2E-3</v>
      </c>
      <c r="BI192" s="12">
        <v>0.13800000000000001</v>
      </c>
      <c r="BJ192" s="12">
        <v>0</v>
      </c>
      <c r="BK192" s="12">
        <v>0.76100000000000001</v>
      </c>
      <c r="BL192" s="12">
        <v>46</v>
      </c>
      <c r="BM192" s="12">
        <v>-100</v>
      </c>
      <c r="BN192" s="12">
        <v>-1</v>
      </c>
      <c r="BO192" s="12">
        <v>1543</v>
      </c>
      <c r="BP192" s="12">
        <v>664</v>
      </c>
      <c r="BQ192" s="12">
        <v>-40</v>
      </c>
      <c r="BR192" s="12">
        <v>-1</v>
      </c>
      <c r="BS192" s="12">
        <v>1599</v>
      </c>
      <c r="BT192" s="12">
        <v>0.26146774182729099</v>
      </c>
      <c r="BU192" s="12">
        <v>0.45458923585057837</v>
      </c>
      <c r="BV192" s="12">
        <v>0.51484426202063793</v>
      </c>
      <c r="BW192" s="12">
        <v>0.43515446014408654</v>
      </c>
      <c r="BX192" s="12">
        <v>0.17809732071844603</v>
      </c>
      <c r="BY192" s="12">
        <v>1461</v>
      </c>
      <c r="BZ192" s="12">
        <v>0.38207547169811323</v>
      </c>
      <c r="CB192" s="12">
        <v>5.4922279792746116E-2</v>
      </c>
      <c r="CC192" s="12">
        <v>18300</v>
      </c>
      <c r="CD192" s="12">
        <v>18290</v>
      </c>
      <c r="CE192" s="12">
        <v>10.027701891898792</v>
      </c>
      <c r="CH192" s="22">
        <v>42839</v>
      </c>
      <c r="CI192">
        <v>781</v>
      </c>
      <c r="CJ192">
        <v>874</v>
      </c>
      <c r="CK192">
        <v>764</v>
      </c>
      <c r="CL192">
        <v>788</v>
      </c>
      <c r="CM192" s="22">
        <v>42842</v>
      </c>
      <c r="CN192">
        <v>702</v>
      </c>
      <c r="CO192">
        <v>825</v>
      </c>
      <c r="CP192">
        <v>673</v>
      </c>
      <c r="CQ192">
        <v>725</v>
      </c>
      <c r="CR192" s="22">
        <v>42843</v>
      </c>
      <c r="CS192">
        <v>738</v>
      </c>
      <c r="CT192">
        <v>748</v>
      </c>
      <c r="CU192">
        <v>711</v>
      </c>
      <c r="CV192">
        <v>721</v>
      </c>
    </row>
    <row r="193" spans="1:100">
      <c r="A193" s="22">
        <v>42839</v>
      </c>
      <c r="B193">
        <v>1100</v>
      </c>
      <c r="C193">
        <v>1102</v>
      </c>
      <c r="D193">
        <v>1081</v>
      </c>
      <c r="E193">
        <v>1102</v>
      </c>
      <c r="F193" s="23">
        <f t="shared" si="18"/>
        <v>1.8181818181817189E-3</v>
      </c>
      <c r="G193" s="22">
        <v>42842</v>
      </c>
      <c r="H193">
        <v>1160</v>
      </c>
      <c r="I193">
        <v>1199</v>
      </c>
      <c r="J193">
        <v>1046</v>
      </c>
      <c r="K193">
        <v>1095</v>
      </c>
      <c r="L193" s="22">
        <v>42843</v>
      </c>
      <c r="M193">
        <v>1125</v>
      </c>
      <c r="N193" s="4">
        <v>42842</v>
      </c>
      <c r="O193" s="3" t="s">
        <v>15</v>
      </c>
      <c r="P193" s="3">
        <v>7208</v>
      </c>
      <c r="Q193" s="3" t="s">
        <v>151</v>
      </c>
      <c r="R193" s="3" t="s">
        <v>17</v>
      </c>
      <c r="S193" s="3">
        <v>0.05</v>
      </c>
      <c r="T193" s="3">
        <v>2</v>
      </c>
      <c r="U193" s="3">
        <v>0</v>
      </c>
      <c r="V193" s="3">
        <v>500</v>
      </c>
      <c r="W193">
        <v>1160</v>
      </c>
      <c r="X193" s="4">
        <v>42843</v>
      </c>
      <c r="Y193">
        <v>1095</v>
      </c>
      <c r="Z193" s="10">
        <f t="shared" si="19"/>
        <v>-32500</v>
      </c>
      <c r="AA193" s="10">
        <f t="shared" si="23"/>
        <v>32500</v>
      </c>
      <c r="AB193" t="str">
        <f t="shared" si="20"/>
        <v/>
      </c>
      <c r="AC193">
        <f t="shared" si="21"/>
        <v>-76700</v>
      </c>
      <c r="AD193">
        <f t="shared" si="22"/>
        <v>2.5210084033613467E-2</v>
      </c>
      <c r="AE193" s="15">
        <v>42843</v>
      </c>
      <c r="AF193" s="9">
        <v>0</v>
      </c>
      <c r="AG193" s="12" t="s">
        <v>954</v>
      </c>
      <c r="AH193" s="20">
        <v>42839.995833333334</v>
      </c>
      <c r="AI193" s="12">
        <v>1190</v>
      </c>
      <c r="AJ193" s="12">
        <v>88</v>
      </c>
      <c r="AK193" s="12">
        <v>7.9899999999999999E-2</v>
      </c>
      <c r="AL193" s="17">
        <v>5300</v>
      </c>
      <c r="AM193" s="17">
        <v>0.54743083003952564</v>
      </c>
      <c r="AN193" s="9"/>
      <c r="AO193" s="9"/>
      <c r="AP193" s="17">
        <v>0</v>
      </c>
      <c r="AQ193" s="17">
        <v>5181</v>
      </c>
      <c r="AR193" s="17">
        <v>0.24545454545454545</v>
      </c>
      <c r="AS193" s="17">
        <v>0.14899999999999999</v>
      </c>
      <c r="AT193" s="17">
        <v>0.39489671931956255</v>
      </c>
      <c r="AU193" s="12">
        <v>0.38325581395348834</v>
      </c>
      <c r="AV193" s="12">
        <v>1.88</v>
      </c>
      <c r="AY193" s="12">
        <v>5119477</v>
      </c>
      <c r="BA193" s="12">
        <v>0.55426356589147285</v>
      </c>
      <c r="BD193" s="12">
        <v>0.54743083003952564</v>
      </c>
      <c r="BE193" s="12">
        <v>0.24545454545454545</v>
      </c>
      <c r="BF193" s="12">
        <v>0.39489671931956255</v>
      </c>
      <c r="BG193" s="12">
        <v>0.38325581395348834</v>
      </c>
      <c r="BH193" s="12">
        <v>5.0000000000000001E-3</v>
      </c>
      <c r="BI193" s="12">
        <v>0.14899999999999999</v>
      </c>
      <c r="BJ193" s="12">
        <v>0</v>
      </c>
      <c r="BK193" s="12">
        <v>0.503</v>
      </c>
      <c r="BL193" s="12">
        <v>662</v>
      </c>
      <c r="BM193" s="12">
        <v>-636</v>
      </c>
      <c r="BN193" s="12">
        <v>-190</v>
      </c>
      <c r="BO193" s="12">
        <v>1182</v>
      </c>
      <c r="BP193" s="12">
        <v>483</v>
      </c>
      <c r="BQ193" s="12">
        <v>-606</v>
      </c>
      <c r="BR193" s="12">
        <v>-100</v>
      </c>
      <c r="BS193" s="12">
        <v>1278</v>
      </c>
      <c r="BT193" s="12">
        <v>0.26146774182729099</v>
      </c>
      <c r="BU193" s="12">
        <v>0.45458923585057837</v>
      </c>
      <c r="BV193" s="12">
        <v>0.51484426202063793</v>
      </c>
      <c r="BW193" s="12">
        <v>0.43515446014408654</v>
      </c>
      <c r="BX193" s="12">
        <v>0.17809732071844603</v>
      </c>
      <c r="BY193" s="12">
        <v>1461</v>
      </c>
      <c r="BZ193" s="12">
        <v>0.55426356589147285</v>
      </c>
      <c r="CB193" s="12">
        <v>5.4922279792746116E-2</v>
      </c>
      <c r="CC193" s="12">
        <v>18300</v>
      </c>
      <c r="CD193" s="12">
        <v>18290</v>
      </c>
      <c r="CE193" s="12">
        <v>9.967372660153627</v>
      </c>
      <c r="CH193" s="22">
        <v>42839</v>
      </c>
      <c r="CI193">
        <v>1100</v>
      </c>
      <c r="CJ193">
        <v>1102</v>
      </c>
      <c r="CK193">
        <v>1081</v>
      </c>
      <c r="CL193">
        <v>1102</v>
      </c>
      <c r="CM193" s="22">
        <v>42842</v>
      </c>
      <c r="CN193">
        <v>1160</v>
      </c>
      <c r="CO193">
        <v>1199</v>
      </c>
      <c r="CP193">
        <v>1046</v>
      </c>
      <c r="CQ193">
        <v>1095</v>
      </c>
      <c r="CR193" s="22">
        <v>42843</v>
      </c>
      <c r="CS193">
        <v>1125</v>
      </c>
      <c r="CT193">
        <v>1127</v>
      </c>
      <c r="CU193">
        <v>1065</v>
      </c>
      <c r="CV193">
        <v>1085</v>
      </c>
    </row>
    <row r="194" spans="1:100">
      <c r="A194" s="22">
        <v>42839</v>
      </c>
      <c r="B194">
        <v>65</v>
      </c>
      <c r="C194">
        <v>68</v>
      </c>
      <c r="D194">
        <v>58</v>
      </c>
      <c r="E194">
        <v>58</v>
      </c>
      <c r="F194" s="23">
        <f t="shared" si="18"/>
        <v>-0.10769230769230764</v>
      </c>
      <c r="G194" s="22">
        <v>42842</v>
      </c>
      <c r="H194">
        <v>66</v>
      </c>
      <c r="I194">
        <v>68</v>
      </c>
      <c r="J194">
        <v>62</v>
      </c>
      <c r="K194">
        <v>66</v>
      </c>
      <c r="L194" s="22">
        <v>42843</v>
      </c>
      <c r="M194">
        <v>68</v>
      </c>
      <c r="N194" s="4">
        <v>42842</v>
      </c>
      <c r="O194" s="3" t="s">
        <v>15</v>
      </c>
      <c r="P194" s="3">
        <v>2930</v>
      </c>
      <c r="Q194" s="3" t="s">
        <v>139</v>
      </c>
      <c r="R194" s="3" t="s">
        <v>17</v>
      </c>
      <c r="S194" s="3">
        <v>0.05</v>
      </c>
      <c r="T194" s="1"/>
      <c r="U194" s="3">
        <v>0</v>
      </c>
      <c r="V194" s="3">
        <v>800</v>
      </c>
      <c r="W194">
        <v>66</v>
      </c>
      <c r="X194" s="4">
        <v>42843</v>
      </c>
      <c r="Y194">
        <v>66</v>
      </c>
      <c r="Z194" s="10">
        <f t="shared" si="19"/>
        <v>0</v>
      </c>
      <c r="AA194" s="10">
        <f t="shared" si="23"/>
        <v>0</v>
      </c>
      <c r="AB194" t="str">
        <f t="shared" si="20"/>
        <v/>
      </c>
      <c r="AC194">
        <f t="shared" si="21"/>
        <v>-76700</v>
      </c>
      <c r="AD194">
        <f t="shared" si="22"/>
        <v>0.91200000000000003</v>
      </c>
      <c r="AE194" s="15">
        <v>42843</v>
      </c>
      <c r="AF194" s="9">
        <v>0</v>
      </c>
      <c r="AG194" s="12" t="s">
        <v>962</v>
      </c>
      <c r="AH194" s="20">
        <v>42839.99722222222</v>
      </c>
      <c r="AI194" s="12">
        <v>750</v>
      </c>
      <c r="AJ194" s="12">
        <v>43</v>
      </c>
      <c r="AK194" s="12">
        <v>6.08E-2</v>
      </c>
      <c r="AL194" s="17">
        <v>4800</v>
      </c>
      <c r="AM194" s="17">
        <v>1.0742574257425743</v>
      </c>
      <c r="AN194" s="9"/>
      <c r="AO194" s="9"/>
      <c r="AP194" s="17">
        <v>295.2</v>
      </c>
      <c r="AQ194" s="17">
        <v>15673</v>
      </c>
      <c r="AR194" s="17">
        <v>0.62018927444794958</v>
      </c>
      <c r="AS194" s="17">
        <v>0.15</v>
      </c>
      <c r="AT194" s="17">
        <v>0.62233375156838144</v>
      </c>
      <c r="AU194" s="12">
        <v>0.63370854882871919</v>
      </c>
      <c r="AV194" s="12">
        <v>0.67</v>
      </c>
      <c r="AY194" s="12">
        <v>22168000</v>
      </c>
      <c r="BA194" s="12">
        <v>0.70938628158844763</v>
      </c>
      <c r="BD194" s="12">
        <v>1.0742574257425743</v>
      </c>
      <c r="BE194" s="12">
        <v>0.62018927444794958</v>
      </c>
      <c r="BF194" s="12">
        <v>0.62233375156838144</v>
      </c>
      <c r="BG194" s="12">
        <v>0.63370854882871919</v>
      </c>
      <c r="BH194" s="12">
        <v>1E-3</v>
      </c>
      <c r="BI194" s="12">
        <v>0.15</v>
      </c>
      <c r="BJ194" s="12">
        <v>0</v>
      </c>
      <c r="BK194" s="12">
        <v>0.81899999999999995</v>
      </c>
      <c r="BL194" s="12">
        <v>168</v>
      </c>
      <c r="BM194" s="12">
        <v>-8</v>
      </c>
      <c r="BN194" s="12">
        <v>308</v>
      </c>
      <c r="BO194" s="12">
        <v>748</v>
      </c>
      <c r="BP194" s="12">
        <v>82</v>
      </c>
      <c r="BQ194" s="12">
        <v>12</v>
      </c>
      <c r="BR194" s="12">
        <v>-2</v>
      </c>
      <c r="BS194" s="12">
        <v>280</v>
      </c>
      <c r="BT194" s="12">
        <v>0.20388049454086199</v>
      </c>
      <c r="BU194" s="12">
        <v>0.5099180819981588</v>
      </c>
      <c r="BV194" s="12">
        <v>0.59101764715589644</v>
      </c>
      <c r="BW194" s="12">
        <v>0.52127836054373422</v>
      </c>
      <c r="BX194" s="12">
        <v>0.15705879084157115</v>
      </c>
      <c r="BY194" s="12">
        <v>1461</v>
      </c>
      <c r="BZ194" s="12">
        <v>0.70938628158844763</v>
      </c>
      <c r="CB194" s="12">
        <v>5.4922279792746116E-2</v>
      </c>
      <c r="CC194" s="12">
        <v>18300</v>
      </c>
      <c r="CD194" s="12">
        <v>18290</v>
      </c>
      <c r="CE194" s="12">
        <v>19.559592751728005</v>
      </c>
      <c r="CH194" s="22">
        <v>42839</v>
      </c>
      <c r="CI194">
        <v>65</v>
      </c>
      <c r="CJ194">
        <v>68</v>
      </c>
      <c r="CK194">
        <v>58</v>
      </c>
      <c r="CL194">
        <v>58</v>
      </c>
      <c r="CM194" s="22">
        <v>42842</v>
      </c>
      <c r="CN194">
        <v>66</v>
      </c>
      <c r="CO194">
        <v>68</v>
      </c>
      <c r="CP194">
        <v>62</v>
      </c>
      <c r="CQ194">
        <v>66</v>
      </c>
      <c r="CR194" s="22">
        <v>42843</v>
      </c>
      <c r="CS194">
        <v>68</v>
      </c>
      <c r="CT194">
        <v>74</v>
      </c>
      <c r="CU194">
        <v>68</v>
      </c>
      <c r="CV194">
        <v>73</v>
      </c>
    </row>
    <row r="195" spans="1:100">
      <c r="A195" s="22">
        <v>42839</v>
      </c>
      <c r="B195">
        <v>301</v>
      </c>
      <c r="C195">
        <v>377</v>
      </c>
      <c r="D195">
        <v>297</v>
      </c>
      <c r="E195">
        <v>377</v>
      </c>
      <c r="F195" s="23">
        <f t="shared" ref="F195:F258" si="24">E195/B195-1</f>
        <v>0.25249169435215957</v>
      </c>
      <c r="G195" s="22">
        <v>42842</v>
      </c>
      <c r="H195">
        <v>457</v>
      </c>
      <c r="I195">
        <v>457</v>
      </c>
      <c r="J195">
        <v>451</v>
      </c>
      <c r="K195">
        <v>457</v>
      </c>
      <c r="L195" s="22">
        <v>42843</v>
      </c>
      <c r="M195">
        <v>433</v>
      </c>
      <c r="N195" s="4">
        <v>42842</v>
      </c>
      <c r="O195" s="3" t="s">
        <v>15</v>
      </c>
      <c r="P195" s="3">
        <v>5817</v>
      </c>
      <c r="Q195" s="3" t="s">
        <v>152</v>
      </c>
      <c r="R195" s="3" t="s">
        <v>17</v>
      </c>
      <c r="S195" s="3">
        <v>0.05</v>
      </c>
      <c r="T195" s="3">
        <v>2</v>
      </c>
      <c r="U195" s="3">
        <v>0</v>
      </c>
      <c r="V195" s="3">
        <v>1400</v>
      </c>
      <c r="W195">
        <v>457</v>
      </c>
      <c r="X195" s="4">
        <v>42843</v>
      </c>
      <c r="Y195">
        <v>457</v>
      </c>
      <c r="Z195" s="10">
        <f t="shared" ref="Z195:Z258" si="25">(Y195-W195)*V195</f>
        <v>0</v>
      </c>
      <c r="AA195" s="10">
        <f t="shared" si="23"/>
        <v>0</v>
      </c>
      <c r="AB195" t="str">
        <f t="shared" si="20"/>
        <v/>
      </c>
      <c r="AC195">
        <f t="shared" si="21"/>
        <v>-76700</v>
      </c>
      <c r="AD195">
        <f t="shared" si="22"/>
        <v>0</v>
      </c>
      <c r="AE195" s="15">
        <v>42843</v>
      </c>
      <c r="AF195" s="9">
        <v>0</v>
      </c>
      <c r="AG195" s="12" t="s">
        <v>954</v>
      </c>
      <c r="AH195" s="20">
        <v>42839.785416666666</v>
      </c>
      <c r="AI195" s="12">
        <v>457</v>
      </c>
      <c r="AJ195" s="12">
        <v>80</v>
      </c>
      <c r="AK195" s="12">
        <v>0.2122</v>
      </c>
      <c r="AL195" s="17">
        <v>4700</v>
      </c>
      <c r="AM195" s="17">
        <v>0.1986970684039088</v>
      </c>
      <c r="AN195" s="9"/>
      <c r="AO195" s="9"/>
      <c r="AP195" s="17">
        <v>0</v>
      </c>
      <c r="AQ195" s="17">
        <v>1440</v>
      </c>
      <c r="AR195" s="17">
        <v>0.33750000000000002</v>
      </c>
      <c r="AS195" s="17">
        <v>0.216</v>
      </c>
      <c r="AT195" s="17">
        <v>0.43617021276595747</v>
      </c>
      <c r="AU195" s="12">
        <v>0.17903930131004367</v>
      </c>
      <c r="AV195" s="12">
        <v>3.26</v>
      </c>
      <c r="AY195" s="12">
        <v>4691555</v>
      </c>
      <c r="BA195" s="12">
        <v>1</v>
      </c>
      <c r="BD195" s="12">
        <v>0.1986970684039088</v>
      </c>
      <c r="BE195" s="12">
        <v>0.33750000000000002</v>
      </c>
      <c r="BF195" s="12">
        <v>0.43617021276595747</v>
      </c>
      <c r="BG195" s="12">
        <v>0.17903930131004367</v>
      </c>
      <c r="BH195" s="12">
        <v>3.0000000000000001E-3</v>
      </c>
      <c r="BI195" s="12">
        <v>0.216</v>
      </c>
      <c r="BJ195" s="12">
        <v>6.0000000000000001E-3</v>
      </c>
      <c r="BK195" s="12">
        <v>0.39500000000000002</v>
      </c>
      <c r="BL195" s="12">
        <v>18</v>
      </c>
      <c r="BM195" s="12">
        <v>-100</v>
      </c>
      <c r="BN195" s="12">
        <v>-35</v>
      </c>
      <c r="BO195" s="12">
        <v>298</v>
      </c>
      <c r="BP195" s="12">
        <v>155</v>
      </c>
      <c r="BQ195" s="12">
        <v>-48</v>
      </c>
      <c r="BR195" s="12">
        <v>-36</v>
      </c>
      <c r="BS195" s="12">
        <v>415</v>
      </c>
      <c r="BT195" s="12">
        <v>0.26146774182729099</v>
      </c>
      <c r="BU195" s="12">
        <v>0.45458923585057837</v>
      </c>
      <c r="BV195" s="12">
        <v>0.51484426202063793</v>
      </c>
      <c r="BW195" s="12">
        <v>0.43515446014408654</v>
      </c>
      <c r="BX195" s="12">
        <v>0.17809732071844603</v>
      </c>
      <c r="BY195" s="12">
        <v>1461</v>
      </c>
      <c r="BZ195" s="12">
        <v>1</v>
      </c>
      <c r="CB195" s="12">
        <v>5.4922279792746116E-2</v>
      </c>
      <c r="CC195" s="12">
        <v>18300</v>
      </c>
      <c r="CD195" s="12">
        <v>18290</v>
      </c>
      <c r="CE195" s="12">
        <v>3.6177862454673959</v>
      </c>
      <c r="CH195" s="22">
        <v>42839</v>
      </c>
      <c r="CI195">
        <v>301</v>
      </c>
      <c r="CJ195">
        <v>377</v>
      </c>
      <c r="CK195">
        <v>297</v>
      </c>
      <c r="CL195">
        <v>377</v>
      </c>
      <c r="CM195" s="22">
        <v>42842</v>
      </c>
      <c r="CN195">
        <v>457</v>
      </c>
      <c r="CO195">
        <v>457</v>
      </c>
      <c r="CP195">
        <v>451</v>
      </c>
      <c r="CQ195">
        <v>457</v>
      </c>
      <c r="CR195" s="22">
        <v>42843</v>
      </c>
      <c r="CS195">
        <v>433</v>
      </c>
      <c r="CT195">
        <v>456</v>
      </c>
      <c r="CU195">
        <v>383</v>
      </c>
      <c r="CV195">
        <v>425</v>
      </c>
    </row>
    <row r="196" spans="1:100">
      <c r="A196" s="22">
        <v>42839</v>
      </c>
      <c r="B196">
        <v>2704</v>
      </c>
      <c r="C196">
        <v>2704</v>
      </c>
      <c r="D196">
        <v>2512</v>
      </c>
      <c r="E196">
        <v>2704</v>
      </c>
      <c r="F196" s="23">
        <f t="shared" si="24"/>
        <v>0</v>
      </c>
      <c r="G196" s="22">
        <v>42842</v>
      </c>
      <c r="H196">
        <v>3205</v>
      </c>
      <c r="I196">
        <v>3205</v>
      </c>
      <c r="J196">
        <v>2954</v>
      </c>
      <c r="K196">
        <v>3205</v>
      </c>
      <c r="L196" s="22">
        <v>42843</v>
      </c>
      <c r="M196">
        <v>3015</v>
      </c>
      <c r="N196" s="4">
        <v>42842</v>
      </c>
      <c r="O196" s="3" t="s">
        <v>15</v>
      </c>
      <c r="P196" s="3">
        <v>6836</v>
      </c>
      <c r="Q196" s="3" t="s">
        <v>144</v>
      </c>
      <c r="R196" s="3" t="s">
        <v>17</v>
      </c>
      <c r="S196" s="3">
        <v>0.05</v>
      </c>
      <c r="T196" s="3">
        <v>2</v>
      </c>
      <c r="U196" s="3">
        <v>0</v>
      </c>
      <c r="V196" s="3">
        <v>200</v>
      </c>
      <c r="W196">
        <v>3205</v>
      </c>
      <c r="X196" s="4">
        <v>42843</v>
      </c>
      <c r="Y196">
        <v>3205</v>
      </c>
      <c r="Z196" s="10">
        <f t="shared" si="25"/>
        <v>0</v>
      </c>
      <c r="AA196" s="10">
        <f t="shared" si="23"/>
        <v>0</v>
      </c>
      <c r="AB196" t="str">
        <f t="shared" si="20"/>
        <v/>
      </c>
      <c r="AC196">
        <f t="shared" si="21"/>
        <v>-76700</v>
      </c>
      <c r="AD196">
        <f t="shared" si="22"/>
        <v>0.10137457044673548</v>
      </c>
      <c r="AE196" s="15">
        <v>42843</v>
      </c>
      <c r="AF196" s="9">
        <v>0</v>
      </c>
      <c r="AG196" s="12" t="s">
        <v>954</v>
      </c>
      <c r="AH196" s="20">
        <v>42839.995138888888</v>
      </c>
      <c r="AI196" s="12">
        <v>2910</v>
      </c>
      <c r="AJ196" s="12">
        <v>206</v>
      </c>
      <c r="AK196" s="12">
        <v>7.6200000000000004E-2</v>
      </c>
      <c r="AL196" s="17">
        <v>4500</v>
      </c>
      <c r="AM196" s="17">
        <v>0.17944705268648931</v>
      </c>
      <c r="AN196" s="9"/>
      <c r="AO196" s="9"/>
      <c r="AP196" s="17">
        <v>0</v>
      </c>
      <c r="AQ196" s="17">
        <v>2605</v>
      </c>
      <c r="AR196" s="17">
        <v>0.31803005008347246</v>
      </c>
      <c r="AS196" s="17">
        <v>0.25600000000000001</v>
      </c>
      <c r="AT196" s="17">
        <v>7.9974811083123432E-2</v>
      </c>
      <c r="AU196" s="12">
        <v>0.18364686161296331</v>
      </c>
      <c r="AV196" s="12">
        <v>0</v>
      </c>
      <c r="AY196" s="12">
        <v>1358800</v>
      </c>
      <c r="BA196" s="12">
        <v>1</v>
      </c>
      <c r="BD196" s="12">
        <v>0.17944705268648931</v>
      </c>
      <c r="BE196" s="12">
        <v>0.31803005008347246</v>
      </c>
      <c r="BF196" s="12">
        <v>7.9974811083123432E-2</v>
      </c>
      <c r="BG196" s="12">
        <v>0.18364686161296331</v>
      </c>
      <c r="BH196" s="12">
        <v>1E-3</v>
      </c>
      <c r="BI196" s="12">
        <v>0.25600000000000001</v>
      </c>
      <c r="BJ196" s="12">
        <v>0</v>
      </c>
      <c r="BK196" s="12">
        <v>0.625</v>
      </c>
      <c r="BL196" s="12">
        <v>-259</v>
      </c>
      <c r="BM196" s="12">
        <v>13</v>
      </c>
      <c r="BN196" s="12" t="s">
        <v>964</v>
      </c>
      <c r="BO196" s="12">
        <v>1527</v>
      </c>
      <c r="BP196" s="12">
        <v>-341</v>
      </c>
      <c r="BQ196" s="12">
        <v>26</v>
      </c>
      <c r="BR196" s="12" t="s">
        <v>961</v>
      </c>
      <c r="BS196" s="12">
        <v>1771</v>
      </c>
      <c r="BT196" s="12">
        <v>0.26146774182729099</v>
      </c>
      <c r="BU196" s="12">
        <v>0.45458923585057837</v>
      </c>
      <c r="BV196" s="12">
        <v>0.51484426202063793</v>
      </c>
      <c r="BW196" s="12">
        <v>0.43515446014408654</v>
      </c>
      <c r="BX196" s="12">
        <v>0.17809732071844603</v>
      </c>
      <c r="BY196" s="12">
        <v>1461</v>
      </c>
      <c r="BZ196" s="12">
        <v>1</v>
      </c>
      <c r="CB196" s="12">
        <v>5.4922279792746116E-2</v>
      </c>
      <c r="CC196" s="12">
        <v>18300</v>
      </c>
      <c r="CD196" s="12">
        <v>18290</v>
      </c>
      <c r="CE196" s="12">
        <v>3.2672906762728711</v>
      </c>
      <c r="CH196" s="22">
        <v>42839</v>
      </c>
      <c r="CI196">
        <v>2704</v>
      </c>
      <c r="CJ196">
        <v>2704</v>
      </c>
      <c r="CK196">
        <v>2512</v>
      </c>
      <c r="CL196">
        <v>2704</v>
      </c>
      <c r="CM196" s="22">
        <v>42842</v>
      </c>
      <c r="CN196">
        <v>3205</v>
      </c>
      <c r="CO196">
        <v>3205</v>
      </c>
      <c r="CP196">
        <v>2954</v>
      </c>
      <c r="CQ196">
        <v>3205</v>
      </c>
      <c r="CR196" s="22">
        <v>42843</v>
      </c>
      <c r="CS196">
        <v>3015</v>
      </c>
      <c r="CT196">
        <v>3500</v>
      </c>
      <c r="CU196">
        <v>2682</v>
      </c>
      <c r="CV196">
        <v>3080</v>
      </c>
    </row>
    <row r="197" spans="1:100">
      <c r="A197" s="22">
        <v>42839</v>
      </c>
      <c r="B197">
        <v>839</v>
      </c>
      <c r="C197">
        <v>850</v>
      </c>
      <c r="D197">
        <v>834</v>
      </c>
      <c r="E197">
        <v>842</v>
      </c>
      <c r="F197" s="23">
        <f t="shared" si="24"/>
        <v>3.5756853396902155E-3</v>
      </c>
      <c r="G197" s="22">
        <v>42842</v>
      </c>
      <c r="H197">
        <v>827</v>
      </c>
      <c r="I197">
        <v>873</v>
      </c>
      <c r="J197">
        <v>823</v>
      </c>
      <c r="K197">
        <v>847</v>
      </c>
      <c r="L197" s="22">
        <v>42843</v>
      </c>
      <c r="M197">
        <v>853</v>
      </c>
      <c r="N197" s="4">
        <v>42842</v>
      </c>
      <c r="O197" s="3" t="s">
        <v>11</v>
      </c>
      <c r="P197" s="3">
        <v>8508</v>
      </c>
      <c r="Q197" s="3" t="s">
        <v>153</v>
      </c>
      <c r="R197" s="3" t="s">
        <v>13</v>
      </c>
      <c r="S197" s="3">
        <v>0.05</v>
      </c>
      <c r="T197" s="3">
        <v>1</v>
      </c>
      <c r="U197" s="3">
        <v>0</v>
      </c>
      <c r="V197" s="3">
        <v>600</v>
      </c>
      <c r="W197">
        <v>827</v>
      </c>
      <c r="X197" s="4">
        <v>42843</v>
      </c>
      <c r="Y197">
        <v>847</v>
      </c>
      <c r="Z197" s="10">
        <f t="shared" si="25"/>
        <v>12000</v>
      </c>
      <c r="AA197" s="10">
        <f t="shared" si="23"/>
        <v>12000</v>
      </c>
      <c r="AB197" t="str">
        <f t="shared" si="20"/>
        <v/>
      </c>
      <c r="AC197">
        <f t="shared" si="21"/>
        <v>-76700</v>
      </c>
      <c r="AD197">
        <f t="shared" si="22"/>
        <v>3.3749999999999947E-2</v>
      </c>
      <c r="AE197" s="15">
        <v>42843</v>
      </c>
      <c r="AF197" s="9">
        <v>0</v>
      </c>
      <c r="AG197" s="12" t="s">
        <v>954</v>
      </c>
      <c r="AH197" s="20">
        <v>42839.967361111114</v>
      </c>
      <c r="AI197" s="12">
        <v>800</v>
      </c>
      <c r="AJ197" s="12">
        <v>-42</v>
      </c>
      <c r="AK197" s="12">
        <v>-4.99E-2</v>
      </c>
      <c r="AL197" s="17">
        <v>3800</v>
      </c>
      <c r="AM197" s="17">
        <v>0.59350503919372899</v>
      </c>
      <c r="AN197" s="9"/>
      <c r="AO197" s="9"/>
      <c r="AP197" s="17">
        <v>37.1</v>
      </c>
      <c r="AQ197" s="17">
        <v>100490</v>
      </c>
      <c r="AR197" s="17">
        <v>0.20657276995305165</v>
      </c>
      <c r="AS197" s="17">
        <v>0.125</v>
      </c>
      <c r="AT197" s="17">
        <v>0.28792134831460675</v>
      </c>
      <c r="AU197" s="12">
        <v>0.30737704918032788</v>
      </c>
      <c r="AV197" s="12">
        <v>1.34</v>
      </c>
      <c r="AW197" s="12">
        <v>45.2</v>
      </c>
      <c r="AY197" s="12">
        <v>112530770</v>
      </c>
      <c r="BA197" s="12">
        <v>2.1097046413502109E-2</v>
      </c>
      <c r="BD197" s="12">
        <v>0.59350503919372899</v>
      </c>
      <c r="BE197" s="12">
        <v>0.20657276995305165</v>
      </c>
      <c r="BF197" s="12">
        <v>0.28792134831460675</v>
      </c>
      <c r="BG197" s="12">
        <v>0.30737704918032788</v>
      </c>
      <c r="BH197" s="12">
        <v>0.17799999999999999</v>
      </c>
      <c r="BI197" s="12">
        <v>0.125</v>
      </c>
      <c r="BJ197" s="12">
        <v>7.3999999999999996E-2</v>
      </c>
      <c r="BK197" s="12">
        <v>0.55500000000000005</v>
      </c>
      <c r="BL197" s="12">
        <v>93</v>
      </c>
      <c r="BM197" s="12">
        <v>367</v>
      </c>
      <c r="BN197" s="12">
        <v>-24</v>
      </c>
      <c r="BO197" s="12">
        <v>562</v>
      </c>
      <c r="BP197" s="12">
        <v>-164</v>
      </c>
      <c r="BQ197" s="12">
        <v>-124</v>
      </c>
      <c r="BR197" s="12">
        <v>241</v>
      </c>
      <c r="BS197" s="12">
        <v>94</v>
      </c>
      <c r="BT197" s="12">
        <v>0.26146774182729099</v>
      </c>
      <c r="BU197" s="12">
        <v>0.45458923585057837</v>
      </c>
      <c r="BV197" s="12">
        <v>0.51484426202063793</v>
      </c>
      <c r="BW197" s="12">
        <v>0.43515446014408654</v>
      </c>
      <c r="BX197" s="12">
        <v>0.17809732071844603</v>
      </c>
      <c r="BY197" s="12">
        <v>1461</v>
      </c>
      <c r="BZ197" s="12">
        <v>2.1097046413502109E-2</v>
      </c>
      <c r="CB197" s="12">
        <v>5.4922279792746116E-2</v>
      </c>
      <c r="CC197" s="12">
        <v>18300</v>
      </c>
      <c r="CD197" s="12">
        <v>18290</v>
      </c>
      <c r="CE197" s="12">
        <v>10.806270996640537</v>
      </c>
      <c r="CH197" s="22">
        <v>42839</v>
      </c>
      <c r="CI197">
        <v>839</v>
      </c>
      <c r="CJ197">
        <v>850</v>
      </c>
      <c r="CK197">
        <v>834</v>
      </c>
      <c r="CL197">
        <v>842</v>
      </c>
      <c r="CM197" s="22">
        <v>42842</v>
      </c>
      <c r="CN197">
        <v>827</v>
      </c>
      <c r="CO197">
        <v>873</v>
      </c>
      <c r="CP197">
        <v>823</v>
      </c>
      <c r="CQ197">
        <v>847</v>
      </c>
      <c r="CR197" s="22">
        <v>42843</v>
      </c>
      <c r="CS197">
        <v>853</v>
      </c>
      <c r="CT197">
        <v>859</v>
      </c>
      <c r="CU197">
        <v>845</v>
      </c>
      <c r="CV197">
        <v>853</v>
      </c>
    </row>
    <row r="198" spans="1:100">
      <c r="A198" s="22">
        <v>42839</v>
      </c>
      <c r="B198">
        <v>1237</v>
      </c>
      <c r="C198">
        <v>1247</v>
      </c>
      <c r="D198">
        <v>1206</v>
      </c>
      <c r="E198">
        <v>1216</v>
      </c>
      <c r="F198" s="23">
        <f t="shared" si="24"/>
        <v>-1.6976556184316927E-2</v>
      </c>
      <c r="G198" s="22">
        <v>42842</v>
      </c>
      <c r="H198">
        <v>1516</v>
      </c>
      <c r="I198">
        <v>1516</v>
      </c>
      <c r="J198">
        <v>1509</v>
      </c>
      <c r="K198">
        <v>1516</v>
      </c>
      <c r="L198" s="22">
        <v>42843</v>
      </c>
      <c r="M198">
        <v>1497</v>
      </c>
      <c r="N198" s="4">
        <v>42842</v>
      </c>
      <c r="O198" s="3" t="s">
        <v>15</v>
      </c>
      <c r="P198" s="3">
        <v>6532</v>
      </c>
      <c r="Q198" s="3" t="s">
        <v>154</v>
      </c>
      <c r="R198" s="3" t="s">
        <v>17</v>
      </c>
      <c r="S198" s="3">
        <v>0.05</v>
      </c>
      <c r="T198" s="1"/>
      <c r="U198" s="3">
        <v>0</v>
      </c>
      <c r="V198" s="3">
        <v>500</v>
      </c>
      <c r="W198">
        <v>1516</v>
      </c>
      <c r="X198" s="4">
        <v>42843</v>
      </c>
      <c r="Y198">
        <v>1516</v>
      </c>
      <c r="Z198" s="10">
        <f t="shared" si="25"/>
        <v>0</v>
      </c>
      <c r="AA198" s="10">
        <f t="shared" si="23"/>
        <v>0</v>
      </c>
      <c r="AB198" t="str">
        <f t="shared" si="20"/>
        <v/>
      </c>
      <c r="AC198">
        <f t="shared" si="21"/>
        <v>-76700</v>
      </c>
      <c r="AD198">
        <f t="shared" si="22"/>
        <v>9.5375722543352692E-2</v>
      </c>
      <c r="AE198" s="15">
        <v>42843</v>
      </c>
      <c r="AF198" s="9">
        <v>0</v>
      </c>
      <c r="AG198" s="12" t="s">
        <v>957</v>
      </c>
      <c r="AH198" s="20">
        <v>42839.984722222223</v>
      </c>
      <c r="AI198" s="12">
        <v>1384</v>
      </c>
      <c r="AJ198" s="12">
        <v>168</v>
      </c>
      <c r="AK198" s="12">
        <v>0.13819999999999999</v>
      </c>
      <c r="AL198" s="17">
        <v>3700</v>
      </c>
      <c r="AM198" s="17">
        <v>0.46957236842105265</v>
      </c>
      <c r="AN198" s="9"/>
      <c r="AO198" s="9"/>
      <c r="AP198" s="17">
        <v>0</v>
      </c>
      <c r="AQ198" s="17">
        <v>18812</v>
      </c>
      <c r="AR198" s="17">
        <v>0.37090909090909091</v>
      </c>
      <c r="AS198" s="9"/>
      <c r="AT198" s="17">
        <v>0.34256926952141059</v>
      </c>
      <c r="AU198" s="12">
        <v>0.34256926952141059</v>
      </c>
      <c r="AV198" s="12">
        <v>2.4700000000000002</v>
      </c>
      <c r="AY198" s="12">
        <v>15470000</v>
      </c>
      <c r="BA198" s="12">
        <v>1</v>
      </c>
      <c r="BD198" s="12">
        <v>0.46957236842105265</v>
      </c>
      <c r="BE198" s="12">
        <v>0.37090909090909091</v>
      </c>
      <c r="BF198" s="12">
        <v>0.34256926952141059</v>
      </c>
      <c r="BG198" s="12">
        <v>0.34256926952141059</v>
      </c>
      <c r="BT198" s="12">
        <v>0.50326652535029448</v>
      </c>
      <c r="BU198" s="12">
        <v>0.33039538513635952</v>
      </c>
      <c r="BV198" s="12">
        <v>0.33689106493903281</v>
      </c>
      <c r="BW198" s="12">
        <v>0.31403667482491826</v>
      </c>
      <c r="BX198" s="12">
        <v>-5.4502629954595851E-2</v>
      </c>
      <c r="BY198" s="12">
        <v>1461</v>
      </c>
      <c r="BZ198" s="12">
        <v>1</v>
      </c>
      <c r="CB198" s="12">
        <v>5.4922279792746116E-2</v>
      </c>
      <c r="CC198" s="12">
        <v>18300</v>
      </c>
      <c r="CD198" s="12">
        <v>18290</v>
      </c>
      <c r="CE198" s="12">
        <v>8.549761047666335</v>
      </c>
      <c r="CH198" s="22">
        <v>42839</v>
      </c>
      <c r="CI198">
        <v>1237</v>
      </c>
      <c r="CJ198">
        <v>1247</v>
      </c>
      <c r="CK198">
        <v>1206</v>
      </c>
      <c r="CL198">
        <v>1216</v>
      </c>
      <c r="CM198" s="22">
        <v>42842</v>
      </c>
      <c r="CN198">
        <v>1516</v>
      </c>
      <c r="CO198">
        <v>1516</v>
      </c>
      <c r="CP198">
        <v>1509</v>
      </c>
      <c r="CQ198">
        <v>1516</v>
      </c>
      <c r="CR198" s="22">
        <v>42843</v>
      </c>
      <c r="CS198">
        <v>1497</v>
      </c>
      <c r="CT198">
        <v>1545</v>
      </c>
      <c r="CU198">
        <v>1471</v>
      </c>
      <c r="CV198">
        <v>1524</v>
      </c>
    </row>
    <row r="199" spans="1:100">
      <c r="A199" s="22">
        <v>42839</v>
      </c>
      <c r="B199">
        <v>1699</v>
      </c>
      <c r="C199">
        <v>1748</v>
      </c>
      <c r="D199">
        <v>1322</v>
      </c>
      <c r="E199">
        <v>1342</v>
      </c>
      <c r="F199" s="23">
        <f t="shared" si="24"/>
        <v>-0.21012360211889347</v>
      </c>
      <c r="G199" s="22">
        <v>42842</v>
      </c>
      <c r="H199">
        <v>1341</v>
      </c>
      <c r="I199">
        <v>1429</v>
      </c>
      <c r="J199">
        <v>1204</v>
      </c>
      <c r="K199">
        <v>1230</v>
      </c>
      <c r="L199" s="22">
        <v>42843</v>
      </c>
      <c r="M199">
        <v>1240</v>
      </c>
      <c r="N199" s="4">
        <v>42842</v>
      </c>
      <c r="O199" s="3" t="s">
        <v>15</v>
      </c>
      <c r="P199" s="3">
        <v>6208</v>
      </c>
      <c r="Q199" s="3" t="s">
        <v>90</v>
      </c>
      <c r="R199" s="3" t="s">
        <v>17</v>
      </c>
      <c r="S199" s="3">
        <v>0.05</v>
      </c>
      <c r="T199" s="3">
        <v>1</v>
      </c>
      <c r="U199" s="3">
        <v>0</v>
      </c>
      <c r="V199" s="3">
        <v>400</v>
      </c>
      <c r="W199">
        <v>1341</v>
      </c>
      <c r="X199" s="4">
        <v>42843</v>
      </c>
      <c r="Y199">
        <v>1230</v>
      </c>
      <c r="Z199" s="10">
        <f t="shared" si="25"/>
        <v>-44400</v>
      </c>
      <c r="AA199" s="10">
        <f t="shared" si="23"/>
        <v>44400</v>
      </c>
      <c r="AB199" t="str">
        <f t="shared" si="20"/>
        <v/>
      </c>
      <c r="AC199">
        <f t="shared" si="21"/>
        <v>-76700</v>
      </c>
      <c r="AD199">
        <f t="shared" si="22"/>
        <v>3.5251798561151126E-2</v>
      </c>
      <c r="AE199" s="15">
        <v>42843</v>
      </c>
      <c r="AF199" s="9">
        <v>0</v>
      </c>
      <c r="AG199" s="12" t="s">
        <v>962</v>
      </c>
      <c r="AH199" s="20">
        <v>42839.997916666667</v>
      </c>
      <c r="AI199" s="12">
        <v>1390</v>
      </c>
      <c r="AJ199" s="12">
        <v>48</v>
      </c>
      <c r="AK199" s="12">
        <v>3.5799999999999998E-2</v>
      </c>
      <c r="AL199" s="17">
        <v>2600</v>
      </c>
      <c r="AM199" s="17">
        <v>0.60891938250428812</v>
      </c>
      <c r="AN199" s="9"/>
      <c r="AO199" s="9"/>
      <c r="AP199" s="17">
        <v>1.61</v>
      </c>
      <c r="AQ199" s="17">
        <v>7446</v>
      </c>
      <c r="AR199" s="17">
        <v>0.73697916666666663</v>
      </c>
      <c r="AS199" s="17">
        <v>0.35399999999999998</v>
      </c>
      <c r="AT199" s="17">
        <v>0.73697916666666663</v>
      </c>
      <c r="AU199" s="12">
        <v>0.75305623471882643</v>
      </c>
      <c r="AV199" s="12">
        <v>0</v>
      </c>
      <c r="AY199" s="12">
        <v>6385972</v>
      </c>
      <c r="BA199" s="12">
        <v>0.37443744374437443</v>
      </c>
      <c r="BD199" s="12">
        <v>0.60891938250428812</v>
      </c>
      <c r="BE199" s="12">
        <v>0.73697916666666663</v>
      </c>
      <c r="BF199" s="12">
        <v>0.73697916666666663</v>
      </c>
      <c r="BG199" s="12">
        <v>0.75305623471882643</v>
      </c>
      <c r="BH199" s="12">
        <v>1.4999999999999999E-2</v>
      </c>
      <c r="BI199" s="12">
        <v>0.35399999999999998</v>
      </c>
      <c r="BJ199" s="12">
        <v>1.2999999999999999E-2</v>
      </c>
      <c r="BK199" s="12">
        <v>0.443</v>
      </c>
      <c r="BL199" s="12">
        <v>-319</v>
      </c>
      <c r="BM199" s="12">
        <v>-51</v>
      </c>
      <c r="BN199" s="12">
        <v>-323</v>
      </c>
      <c r="BO199" s="12">
        <v>572</v>
      </c>
      <c r="BP199" s="12">
        <v>920</v>
      </c>
      <c r="BQ199" s="12">
        <v>-85</v>
      </c>
      <c r="BR199" s="12">
        <v>-377</v>
      </c>
      <c r="BS199" s="12">
        <v>1267</v>
      </c>
      <c r="BT199" s="12">
        <v>0.20388049454086199</v>
      </c>
      <c r="BU199" s="12">
        <v>0.5099180819981588</v>
      </c>
      <c r="BV199" s="12">
        <v>0.59101764715589644</v>
      </c>
      <c r="BW199" s="12">
        <v>0.52127836054373422</v>
      </c>
      <c r="BX199" s="12">
        <v>0.15705879084157115</v>
      </c>
      <c r="BY199" s="12">
        <v>1461</v>
      </c>
      <c r="BZ199" s="12">
        <v>0.37443744374437443</v>
      </c>
      <c r="CB199" s="12">
        <v>5.4922279792746116E-2</v>
      </c>
      <c r="CC199" s="12">
        <v>18300</v>
      </c>
      <c r="CD199" s="12">
        <v>18290</v>
      </c>
      <c r="CE199" s="12">
        <v>11.086928379559208</v>
      </c>
      <c r="CH199" s="22">
        <v>42839</v>
      </c>
      <c r="CI199">
        <v>1699</v>
      </c>
      <c r="CJ199">
        <v>1748</v>
      </c>
      <c r="CK199">
        <v>1322</v>
      </c>
      <c r="CL199">
        <v>1342</v>
      </c>
      <c r="CM199" s="22">
        <v>42842</v>
      </c>
      <c r="CN199">
        <v>1341</v>
      </c>
      <c r="CO199">
        <v>1429</v>
      </c>
      <c r="CP199">
        <v>1204</v>
      </c>
      <c r="CQ199">
        <v>1230</v>
      </c>
      <c r="CR199" s="22">
        <v>42843</v>
      </c>
      <c r="CS199">
        <v>1240</v>
      </c>
      <c r="CT199">
        <v>1309</v>
      </c>
      <c r="CU199">
        <v>1212</v>
      </c>
      <c r="CV199">
        <v>1224</v>
      </c>
    </row>
    <row r="200" spans="1:100">
      <c r="A200" s="22">
        <v>42842</v>
      </c>
      <c r="B200">
        <v>1138</v>
      </c>
      <c r="C200">
        <v>1138</v>
      </c>
      <c r="D200">
        <v>1138</v>
      </c>
      <c r="E200">
        <v>1138</v>
      </c>
      <c r="F200" s="23">
        <f t="shared" si="24"/>
        <v>0</v>
      </c>
      <c r="G200" s="22">
        <v>42843</v>
      </c>
      <c r="H200">
        <v>1155</v>
      </c>
      <c r="I200">
        <v>1255</v>
      </c>
      <c r="J200">
        <v>1054</v>
      </c>
      <c r="K200">
        <v>1091</v>
      </c>
      <c r="L200" s="22">
        <v>42844</v>
      </c>
      <c r="M200">
        <v>1136</v>
      </c>
      <c r="N200" s="4">
        <v>42843</v>
      </c>
      <c r="O200" s="3" t="s">
        <v>15</v>
      </c>
      <c r="P200" s="3">
        <v>4586</v>
      </c>
      <c r="Q200" s="3" t="s">
        <v>103</v>
      </c>
      <c r="R200" s="3" t="s">
        <v>17</v>
      </c>
      <c r="S200" s="3">
        <v>0.05</v>
      </c>
      <c r="T200" s="3">
        <v>2</v>
      </c>
      <c r="U200" s="3">
        <v>0</v>
      </c>
      <c r="V200" s="3">
        <v>500</v>
      </c>
      <c r="W200">
        <v>1155</v>
      </c>
      <c r="X200" s="4">
        <v>42844</v>
      </c>
      <c r="Y200">
        <v>1091</v>
      </c>
      <c r="Z200" s="10">
        <f t="shared" si="25"/>
        <v>-32000</v>
      </c>
      <c r="AA200" s="10">
        <f t="shared" si="23"/>
        <v>32000</v>
      </c>
      <c r="AB200" t="str">
        <f t="shared" si="20"/>
        <v/>
      </c>
      <c r="AC200">
        <f t="shared" si="21"/>
        <v>-76700</v>
      </c>
      <c r="AD200">
        <f t="shared" si="22"/>
        <v>2.457562705852534E-2</v>
      </c>
      <c r="AE200" s="15">
        <v>42844</v>
      </c>
      <c r="AF200" s="9">
        <v>8.9799909549825863E-3</v>
      </c>
      <c r="AG200" s="12" t="s">
        <v>957</v>
      </c>
      <c r="AH200" s="20">
        <v>42842.998611111114</v>
      </c>
      <c r="AI200" s="12">
        <v>1184.0999999999999</v>
      </c>
      <c r="AJ200" s="12">
        <v>46.1</v>
      </c>
      <c r="AK200" s="12">
        <v>4.0500000000000001E-2</v>
      </c>
      <c r="AL200" s="17">
        <v>80000</v>
      </c>
      <c r="AM200" s="17">
        <v>0.40527950310559008</v>
      </c>
      <c r="AN200" s="9"/>
      <c r="AO200" s="9"/>
      <c r="AP200" s="17">
        <v>0</v>
      </c>
      <c r="AQ200" s="17">
        <v>5483</v>
      </c>
      <c r="AR200" s="17">
        <v>0.76973684210526316</v>
      </c>
      <c r="AS200" s="17">
        <v>0.45</v>
      </c>
      <c r="AT200" s="17">
        <v>0.19196062346185397</v>
      </c>
      <c r="AU200" s="12">
        <v>0.23524844720496896</v>
      </c>
      <c r="AV200" s="12">
        <v>0</v>
      </c>
      <c r="AY200" s="12">
        <v>8514700</v>
      </c>
      <c r="BA200" s="12">
        <v>0.92218543046357615</v>
      </c>
      <c r="BD200" s="12">
        <v>0.40527950310559008</v>
      </c>
      <c r="BE200" s="12">
        <v>0.76973684210526316</v>
      </c>
      <c r="BF200" s="12">
        <v>0.19196062346185397</v>
      </c>
      <c r="BG200" s="12">
        <v>0.23524844720496896</v>
      </c>
      <c r="BH200" s="12">
        <v>4.2999999999999997E-2</v>
      </c>
      <c r="BI200" s="12">
        <v>0.45</v>
      </c>
      <c r="BJ200" s="12">
        <v>5.0000000000000001E-3</v>
      </c>
      <c r="BK200" s="12">
        <v>0.253</v>
      </c>
      <c r="BL200" s="12">
        <v>-613</v>
      </c>
      <c r="BM200" s="12">
        <v>-192</v>
      </c>
      <c r="BN200" s="12">
        <v>4545</v>
      </c>
      <c r="BO200" s="12">
        <v>3937</v>
      </c>
      <c r="BP200" s="12">
        <v>-535</v>
      </c>
      <c r="BQ200" s="12">
        <v>-302</v>
      </c>
      <c r="BR200" s="12">
        <v>389</v>
      </c>
      <c r="BS200" s="12">
        <v>165</v>
      </c>
      <c r="BT200" s="12">
        <v>0.50326652535029448</v>
      </c>
      <c r="BU200" s="12">
        <v>0.33039538513635952</v>
      </c>
      <c r="BV200" s="12">
        <v>0.33689106493903281</v>
      </c>
      <c r="BW200" s="12">
        <v>0.31403667482491826</v>
      </c>
      <c r="BX200" s="12">
        <v>4.0801369429263157E-2</v>
      </c>
      <c r="BY200" s="12">
        <v>1469.5</v>
      </c>
      <c r="BZ200" s="12">
        <v>0.92218543046357615</v>
      </c>
      <c r="CB200" s="12">
        <v>5.4922279792746116E-2</v>
      </c>
      <c r="CC200" s="12">
        <v>18290</v>
      </c>
      <c r="CD200" s="12">
        <v>18400</v>
      </c>
      <c r="CE200" s="12">
        <v>7.3791456697527247</v>
      </c>
      <c r="CH200" s="22">
        <v>42842</v>
      </c>
      <c r="CI200">
        <v>1138</v>
      </c>
      <c r="CJ200">
        <v>1138</v>
      </c>
      <c r="CK200">
        <v>1138</v>
      </c>
      <c r="CL200">
        <v>1138</v>
      </c>
      <c r="CM200" s="22">
        <v>42843</v>
      </c>
      <c r="CN200">
        <v>1155</v>
      </c>
      <c r="CO200">
        <v>1255</v>
      </c>
      <c r="CP200">
        <v>1054</v>
      </c>
      <c r="CQ200">
        <v>1091</v>
      </c>
      <c r="CR200" s="22">
        <v>42844</v>
      </c>
      <c r="CS200">
        <v>1136</v>
      </c>
      <c r="CT200">
        <v>1205</v>
      </c>
      <c r="CU200">
        <v>1053</v>
      </c>
      <c r="CV200">
        <v>1101</v>
      </c>
    </row>
    <row r="201" spans="1:100">
      <c r="A201" s="22">
        <v>42842</v>
      </c>
      <c r="B201">
        <v>227</v>
      </c>
      <c r="C201">
        <v>243</v>
      </c>
      <c r="D201">
        <v>206</v>
      </c>
      <c r="E201">
        <v>243</v>
      </c>
      <c r="F201" s="23">
        <f t="shared" si="24"/>
        <v>7.0484581497797461E-2</v>
      </c>
      <c r="G201" s="22">
        <v>42843</v>
      </c>
      <c r="H201">
        <v>323</v>
      </c>
      <c r="I201">
        <v>323</v>
      </c>
      <c r="J201">
        <v>286</v>
      </c>
      <c r="K201">
        <v>315</v>
      </c>
      <c r="L201" s="22">
        <v>42844</v>
      </c>
      <c r="M201">
        <v>297</v>
      </c>
      <c r="N201" s="4">
        <v>42843</v>
      </c>
      <c r="O201" s="3" t="s">
        <v>15</v>
      </c>
      <c r="P201" s="3">
        <v>8023</v>
      </c>
      <c r="Q201" s="3" t="s">
        <v>155</v>
      </c>
      <c r="R201" s="3" t="s">
        <v>17</v>
      </c>
      <c r="S201" s="3">
        <v>0.05</v>
      </c>
      <c r="T201" s="3">
        <v>2</v>
      </c>
      <c r="U201" s="3">
        <v>0</v>
      </c>
      <c r="V201" s="3">
        <v>3000</v>
      </c>
      <c r="W201">
        <v>323</v>
      </c>
      <c r="X201" s="4">
        <v>42844</v>
      </c>
      <c r="Y201">
        <v>315</v>
      </c>
      <c r="Z201" s="10">
        <f t="shared" si="25"/>
        <v>-24000</v>
      </c>
      <c r="AA201" s="10">
        <f t="shared" si="23"/>
        <v>24000</v>
      </c>
      <c r="AB201" t="str">
        <f t="shared" si="20"/>
        <v/>
      </c>
      <c r="AC201">
        <f t="shared" si="21"/>
        <v>-76700</v>
      </c>
      <c r="AD201">
        <f t="shared" si="22"/>
        <v>0</v>
      </c>
      <c r="AE201" s="15">
        <v>42844</v>
      </c>
      <c r="AF201" s="9">
        <v>8.9799909549825863E-3</v>
      </c>
      <c r="AG201" s="12" t="s">
        <v>954</v>
      </c>
      <c r="AH201" s="20">
        <v>42842.951388888891</v>
      </c>
      <c r="AI201" s="12">
        <v>323</v>
      </c>
      <c r="AJ201" s="12">
        <v>80</v>
      </c>
      <c r="AK201" s="12">
        <v>0.32919999999999999</v>
      </c>
      <c r="AL201" s="17">
        <v>44000</v>
      </c>
      <c r="AM201" s="17">
        <v>0.57711442786069655</v>
      </c>
      <c r="AN201" s="9"/>
      <c r="AO201" s="9"/>
      <c r="AP201" s="17">
        <v>0</v>
      </c>
      <c r="AQ201" s="17">
        <v>2525</v>
      </c>
      <c r="AR201" s="17">
        <v>0.39102564102564102</v>
      </c>
      <c r="AS201" s="17">
        <v>0.318</v>
      </c>
      <c r="AT201" s="17">
        <v>0.44444444444444442</v>
      </c>
      <c r="AU201" s="12">
        <v>0.44186046511627908</v>
      </c>
      <c r="AV201" s="12">
        <v>0</v>
      </c>
      <c r="AY201" s="12">
        <v>12561219</v>
      </c>
      <c r="BA201" s="12">
        <v>1</v>
      </c>
      <c r="BD201" s="12">
        <v>0.57711442786069655</v>
      </c>
      <c r="BE201" s="12">
        <v>0.39102564102564102</v>
      </c>
      <c r="BF201" s="12">
        <v>0.44444444444444442</v>
      </c>
      <c r="BG201" s="12">
        <v>0.44186046511627908</v>
      </c>
      <c r="BH201" s="12">
        <v>0</v>
      </c>
      <c r="BI201" s="12">
        <v>0.318</v>
      </c>
      <c r="BJ201" s="12">
        <v>2E-3</v>
      </c>
      <c r="BK201" s="12">
        <v>0.65300000000000002</v>
      </c>
      <c r="BL201" s="12">
        <v>354</v>
      </c>
      <c r="BM201" s="12">
        <v>-37</v>
      </c>
      <c r="BN201" s="12">
        <v>-101</v>
      </c>
      <c r="BO201" s="12">
        <v>2742</v>
      </c>
      <c r="BP201" s="12">
        <v>-165</v>
      </c>
      <c r="BQ201" s="12">
        <v>14</v>
      </c>
      <c r="BR201" s="12">
        <v>1191</v>
      </c>
      <c r="BS201" s="12">
        <v>2526</v>
      </c>
      <c r="BT201" s="12">
        <v>0.26146774182729099</v>
      </c>
      <c r="BU201" s="12">
        <v>0.45458923585057837</v>
      </c>
      <c r="BV201" s="12">
        <v>0.51484426202063793</v>
      </c>
      <c r="BW201" s="12">
        <v>0.43515446014408654</v>
      </c>
      <c r="BX201" s="12">
        <v>0.25757720285552954</v>
      </c>
      <c r="BY201" s="12">
        <v>1469.5</v>
      </c>
      <c r="BZ201" s="12">
        <v>1</v>
      </c>
      <c r="CB201" s="12">
        <v>5.4922279792746116E-2</v>
      </c>
      <c r="CC201" s="12">
        <v>18290</v>
      </c>
      <c r="CD201" s="12">
        <v>18400</v>
      </c>
      <c r="CE201" s="12">
        <v>10.507838167652304</v>
      </c>
      <c r="CH201" s="22">
        <v>42842</v>
      </c>
      <c r="CI201">
        <v>227</v>
      </c>
      <c r="CJ201">
        <v>243</v>
      </c>
      <c r="CK201">
        <v>206</v>
      </c>
      <c r="CL201">
        <v>243</v>
      </c>
      <c r="CM201" s="22">
        <v>42843</v>
      </c>
      <c r="CN201">
        <v>323</v>
      </c>
      <c r="CO201">
        <v>323</v>
      </c>
      <c r="CP201">
        <v>286</v>
      </c>
      <c r="CQ201">
        <v>315</v>
      </c>
      <c r="CR201" s="22">
        <v>42844</v>
      </c>
      <c r="CS201">
        <v>297</v>
      </c>
      <c r="CT201">
        <v>340</v>
      </c>
      <c r="CU201">
        <v>275</v>
      </c>
      <c r="CV201">
        <v>319</v>
      </c>
    </row>
    <row r="202" spans="1:100">
      <c r="A202" s="22">
        <v>42842</v>
      </c>
      <c r="B202">
        <v>1700</v>
      </c>
      <c r="C202">
        <v>1700</v>
      </c>
      <c r="D202">
        <v>1700</v>
      </c>
      <c r="E202">
        <v>1700</v>
      </c>
      <c r="F202" s="23">
        <f t="shared" si="24"/>
        <v>0</v>
      </c>
      <c r="G202" s="22">
        <v>42843</v>
      </c>
      <c r="H202">
        <v>1751</v>
      </c>
      <c r="I202">
        <v>1839</v>
      </c>
      <c r="J202">
        <v>1656</v>
      </c>
      <c r="K202">
        <v>1661</v>
      </c>
      <c r="L202" s="22">
        <v>42844</v>
      </c>
      <c r="M202">
        <v>1691</v>
      </c>
      <c r="N202" s="4">
        <v>42843</v>
      </c>
      <c r="O202" s="3" t="s">
        <v>15</v>
      </c>
      <c r="P202" s="3">
        <v>6668</v>
      </c>
      <c r="Q202" s="3" t="s">
        <v>146</v>
      </c>
      <c r="R202" s="3" t="s">
        <v>17</v>
      </c>
      <c r="S202" s="3">
        <v>0.05</v>
      </c>
      <c r="T202" s="3">
        <v>2</v>
      </c>
      <c r="U202" s="3">
        <v>0</v>
      </c>
      <c r="V202" s="3">
        <v>300</v>
      </c>
      <c r="W202">
        <v>1751</v>
      </c>
      <c r="X202" s="4">
        <v>42844</v>
      </c>
      <c r="Y202">
        <v>1661</v>
      </c>
      <c r="Z202" s="10">
        <f t="shared" si="25"/>
        <v>-27000</v>
      </c>
      <c r="AA202" s="10">
        <f t="shared" si="23"/>
        <v>27000</v>
      </c>
      <c r="AB202" t="str">
        <f t="shared" si="20"/>
        <v/>
      </c>
      <c r="AC202">
        <f t="shared" si="21"/>
        <v>-76700</v>
      </c>
      <c r="AD202">
        <f t="shared" si="22"/>
        <v>4.5776566757493198E-2</v>
      </c>
      <c r="AE202" s="15">
        <v>42844</v>
      </c>
      <c r="AF202" s="9">
        <v>8.9799909549825863E-3</v>
      </c>
      <c r="AG202" s="12" t="s">
        <v>954</v>
      </c>
      <c r="AH202" s="20">
        <v>42842.997916666667</v>
      </c>
      <c r="AI202" s="12">
        <v>1835</v>
      </c>
      <c r="AJ202" s="12">
        <v>135</v>
      </c>
      <c r="AK202" s="12">
        <v>7.9399999999999998E-2</v>
      </c>
      <c r="AL202" s="17">
        <v>34000</v>
      </c>
      <c r="AM202" s="17">
        <v>0.56715425531914898</v>
      </c>
      <c r="AN202" s="9"/>
      <c r="AO202" s="9"/>
      <c r="AP202" s="17">
        <v>0</v>
      </c>
      <c r="AQ202" s="17">
        <v>12913</v>
      </c>
      <c r="AR202" s="17">
        <v>0.82480620155038764</v>
      </c>
      <c r="AS202" s="17">
        <v>0.41399999999999998</v>
      </c>
      <c r="AT202" s="17">
        <v>0.83810888252148996</v>
      </c>
      <c r="AU202" s="12">
        <v>0.80191256830601088</v>
      </c>
      <c r="AV202" s="12">
        <v>0.27</v>
      </c>
      <c r="AY202" s="12">
        <v>8586000</v>
      </c>
      <c r="BA202" s="12">
        <v>0.88662790697674421</v>
      </c>
      <c r="BD202" s="12">
        <v>0.56715425531914898</v>
      </c>
      <c r="BE202" s="12">
        <v>0.82480620155038764</v>
      </c>
      <c r="BF202" s="12">
        <v>0.83810888252148996</v>
      </c>
      <c r="BG202" s="12">
        <v>0.80191256830601088</v>
      </c>
      <c r="BH202" s="12">
        <v>5.0000000000000001E-3</v>
      </c>
      <c r="BI202" s="12">
        <v>0.41399999999999998</v>
      </c>
      <c r="BJ202" s="12">
        <v>0</v>
      </c>
      <c r="BK202" s="12">
        <v>0.57799999999999996</v>
      </c>
      <c r="BL202" s="12">
        <v>0</v>
      </c>
      <c r="BM202" s="12">
        <v>-65</v>
      </c>
      <c r="BN202" s="12">
        <v>154</v>
      </c>
      <c r="BO202" s="12">
        <v>810</v>
      </c>
      <c r="BP202" s="12">
        <v>1048</v>
      </c>
      <c r="BQ202" s="12">
        <v>-58</v>
      </c>
      <c r="BR202" s="12">
        <v>-1064</v>
      </c>
      <c r="BS202" s="12">
        <v>645</v>
      </c>
      <c r="BT202" s="12">
        <v>0.26146774182729099</v>
      </c>
      <c r="BU202" s="12">
        <v>0.45458923585057837</v>
      </c>
      <c r="BV202" s="12">
        <v>0.51484426202063793</v>
      </c>
      <c r="BW202" s="12">
        <v>0.43515446014408654</v>
      </c>
      <c r="BX202" s="12">
        <v>0.25757720285552954</v>
      </c>
      <c r="BY202" s="12">
        <v>1469.5</v>
      </c>
      <c r="BZ202" s="12">
        <v>0.88662790697674421</v>
      </c>
      <c r="CB202" s="12">
        <v>5.4922279792746116E-2</v>
      </c>
      <c r="CC202" s="12">
        <v>18290</v>
      </c>
      <c r="CD202" s="12">
        <v>18400</v>
      </c>
      <c r="CE202" s="12">
        <v>10.326487856282618</v>
      </c>
      <c r="CH202" s="22">
        <v>42842</v>
      </c>
      <c r="CI202">
        <v>1700</v>
      </c>
      <c r="CJ202">
        <v>1700</v>
      </c>
      <c r="CK202">
        <v>1700</v>
      </c>
      <c r="CL202">
        <v>1700</v>
      </c>
      <c r="CM202" s="22">
        <v>42843</v>
      </c>
      <c r="CN202">
        <v>1751</v>
      </c>
      <c r="CO202">
        <v>1839</v>
      </c>
      <c r="CP202">
        <v>1656</v>
      </c>
      <c r="CQ202">
        <v>1661</v>
      </c>
      <c r="CR202" s="22">
        <v>42844</v>
      </c>
      <c r="CS202">
        <v>1691</v>
      </c>
      <c r="CT202">
        <v>1724</v>
      </c>
      <c r="CU202">
        <v>1603</v>
      </c>
      <c r="CV202">
        <v>1625</v>
      </c>
    </row>
    <row r="203" spans="1:100">
      <c r="A203" s="22">
        <v>42842</v>
      </c>
      <c r="B203">
        <v>350</v>
      </c>
      <c r="C203">
        <v>350</v>
      </c>
      <c r="D203">
        <v>350</v>
      </c>
      <c r="E203">
        <v>350</v>
      </c>
      <c r="F203" s="23">
        <f t="shared" si="24"/>
        <v>0</v>
      </c>
      <c r="G203" s="22">
        <v>42843</v>
      </c>
      <c r="H203">
        <v>425</v>
      </c>
      <c r="I203">
        <v>425</v>
      </c>
      <c r="J203">
        <v>403</v>
      </c>
      <c r="K203">
        <v>425</v>
      </c>
      <c r="L203" s="22">
        <v>42844</v>
      </c>
      <c r="M203">
        <v>412</v>
      </c>
      <c r="N203" s="4">
        <v>42843</v>
      </c>
      <c r="O203" s="3" t="s">
        <v>15</v>
      </c>
      <c r="P203" s="3">
        <v>3168</v>
      </c>
      <c r="Q203" s="3" t="s">
        <v>156</v>
      </c>
      <c r="R203" s="3" t="s">
        <v>17</v>
      </c>
      <c r="S203" s="3">
        <v>0.05</v>
      </c>
      <c r="T203" s="3">
        <v>1</v>
      </c>
      <c r="U203" s="3">
        <v>0</v>
      </c>
      <c r="V203" s="3">
        <v>800</v>
      </c>
      <c r="W203">
        <v>425</v>
      </c>
      <c r="X203" s="4">
        <v>42844</v>
      </c>
      <c r="Y203">
        <v>425</v>
      </c>
      <c r="Z203" s="10">
        <f t="shared" si="25"/>
        <v>0</v>
      </c>
      <c r="AA203" s="10">
        <f t="shared" si="23"/>
        <v>0</v>
      </c>
      <c r="AB203">
        <f t="shared" si="20"/>
        <v>0</v>
      </c>
      <c r="AC203">
        <f t="shared" si="21"/>
        <v>-76700</v>
      </c>
      <c r="AD203">
        <f t="shared" si="22"/>
        <v>0.5</v>
      </c>
      <c r="AE203" s="15">
        <v>42844</v>
      </c>
      <c r="AF203" s="9">
        <v>8.9799909549825863E-3</v>
      </c>
      <c r="AG203" s="12" t="s">
        <v>954</v>
      </c>
      <c r="AH203" s="20">
        <v>42842.986805555556</v>
      </c>
      <c r="AI203" s="12">
        <v>850</v>
      </c>
      <c r="AJ203" s="12">
        <v>150</v>
      </c>
      <c r="AK203" s="12">
        <v>0.21429999999999999</v>
      </c>
      <c r="AL203" s="17">
        <v>20700</v>
      </c>
      <c r="AM203" s="17">
        <v>0.22782608695652173</v>
      </c>
      <c r="AN203" s="9"/>
      <c r="AO203" s="9"/>
      <c r="AP203" s="17">
        <v>1669</v>
      </c>
      <c r="AQ203" s="17">
        <v>4122</v>
      </c>
      <c r="AR203" s="17">
        <v>0.78212290502793291</v>
      </c>
      <c r="AS203" s="17">
        <v>0.16300000000000001</v>
      </c>
      <c r="AT203" s="17">
        <v>0.80102040816326525</v>
      </c>
      <c r="AU203" s="12">
        <v>0.47432024169184289</v>
      </c>
      <c r="AV203" s="12">
        <v>1.74</v>
      </c>
      <c r="AY203" s="12">
        <v>7168600</v>
      </c>
      <c r="BA203" s="12">
        <v>1</v>
      </c>
      <c r="BD203" s="12">
        <v>0.22782608695652173</v>
      </c>
      <c r="BE203" s="12">
        <v>0.78212290502793291</v>
      </c>
      <c r="BF203" s="12">
        <v>0.80102040816326525</v>
      </c>
      <c r="BG203" s="12">
        <v>0.47432024169184289</v>
      </c>
      <c r="BH203" s="12">
        <v>2.5000000000000001E-2</v>
      </c>
      <c r="BI203" s="12">
        <v>0.16300000000000001</v>
      </c>
      <c r="BJ203" s="12">
        <v>8.0000000000000002E-3</v>
      </c>
      <c r="BK203" s="12">
        <v>0.76300000000000001</v>
      </c>
      <c r="BL203" s="12">
        <v>533</v>
      </c>
      <c r="BM203" s="12">
        <v>-337</v>
      </c>
      <c r="BN203" s="12">
        <v>-355</v>
      </c>
      <c r="BO203" s="12">
        <v>1398</v>
      </c>
      <c r="BP203" s="12">
        <v>2377</v>
      </c>
      <c r="BQ203" s="12">
        <v>-285</v>
      </c>
      <c r="BR203" s="12">
        <v>-1911</v>
      </c>
      <c r="BS203" s="12">
        <v>1562</v>
      </c>
      <c r="BT203" s="12">
        <v>0.26146774182729099</v>
      </c>
      <c r="BU203" s="12">
        <v>0.45458923585057837</v>
      </c>
      <c r="BV203" s="12">
        <v>0.51484426202063793</v>
      </c>
      <c r="BW203" s="12">
        <v>0.43515446014408654</v>
      </c>
      <c r="BX203" s="12">
        <v>0.25757720285552954</v>
      </c>
      <c r="BY203" s="12">
        <v>1469.5</v>
      </c>
      <c r="BZ203" s="12">
        <v>1</v>
      </c>
      <c r="CB203" s="12">
        <v>5.4922279792746116E-2</v>
      </c>
      <c r="CC203" s="12">
        <v>18290</v>
      </c>
      <c r="CD203" s="12">
        <v>18400</v>
      </c>
      <c r="CE203" s="12">
        <v>4.1481542247744052</v>
      </c>
      <c r="CH203" s="22">
        <v>42842</v>
      </c>
      <c r="CI203">
        <v>350</v>
      </c>
      <c r="CJ203">
        <v>350</v>
      </c>
      <c r="CK203">
        <v>350</v>
      </c>
      <c r="CL203">
        <v>350</v>
      </c>
      <c r="CM203" s="22">
        <v>42843</v>
      </c>
      <c r="CN203">
        <v>425</v>
      </c>
      <c r="CO203">
        <v>425</v>
      </c>
      <c r="CP203">
        <v>403</v>
      </c>
      <c r="CQ203">
        <v>425</v>
      </c>
      <c r="CR203" s="22">
        <v>42844</v>
      </c>
      <c r="CS203">
        <v>412</v>
      </c>
      <c r="CT203">
        <v>435</v>
      </c>
      <c r="CU203">
        <v>402</v>
      </c>
      <c r="CV203">
        <v>415</v>
      </c>
    </row>
    <row r="204" spans="1:100">
      <c r="A204" s="22">
        <v>42842</v>
      </c>
      <c r="B204">
        <v>1516</v>
      </c>
      <c r="C204">
        <v>1516</v>
      </c>
      <c r="D204">
        <v>1509</v>
      </c>
      <c r="E204">
        <v>1516</v>
      </c>
      <c r="F204" s="23">
        <f t="shared" si="24"/>
        <v>0</v>
      </c>
      <c r="G204" s="22">
        <v>42843</v>
      </c>
      <c r="H204">
        <v>1497</v>
      </c>
      <c r="I204">
        <v>1545</v>
      </c>
      <c r="J204">
        <v>1471</v>
      </c>
      <c r="K204">
        <v>1524</v>
      </c>
      <c r="L204" s="22">
        <v>42844</v>
      </c>
      <c r="M204">
        <v>1545</v>
      </c>
      <c r="N204" s="4">
        <v>42843</v>
      </c>
      <c r="O204" s="3" t="s">
        <v>15</v>
      </c>
      <c r="P204" s="3">
        <v>6532</v>
      </c>
      <c r="Q204" s="3" t="s">
        <v>154</v>
      </c>
      <c r="R204" s="3" t="s">
        <v>17</v>
      </c>
      <c r="S204" s="3">
        <v>0.05</v>
      </c>
      <c r="T204" s="1"/>
      <c r="U204" s="3">
        <v>0</v>
      </c>
      <c r="V204" s="3">
        <v>400</v>
      </c>
      <c r="W204">
        <v>1497</v>
      </c>
      <c r="X204" s="4">
        <v>42844</v>
      </c>
      <c r="Y204">
        <v>1524</v>
      </c>
      <c r="Z204" s="10">
        <f t="shared" si="25"/>
        <v>10800</v>
      </c>
      <c r="AA204" s="10">
        <f t="shared" si="23"/>
        <v>10800</v>
      </c>
      <c r="AB204" t="str">
        <f t="shared" si="20"/>
        <v/>
      </c>
      <c r="AC204">
        <f t="shared" si="21"/>
        <v>-76700</v>
      </c>
      <c r="AD204">
        <f t="shared" si="22"/>
        <v>6.203007518796988E-2</v>
      </c>
      <c r="AE204" s="15">
        <v>42844</v>
      </c>
      <c r="AF204" s="9">
        <v>8.9799909549825863E-3</v>
      </c>
      <c r="AG204" s="12" t="s">
        <v>957</v>
      </c>
      <c r="AH204" s="20">
        <v>42842.995833333334</v>
      </c>
      <c r="AI204" s="12">
        <v>1596</v>
      </c>
      <c r="AJ204" s="12">
        <v>80</v>
      </c>
      <c r="AK204" s="12">
        <v>5.28E-2</v>
      </c>
      <c r="AL204" s="17">
        <v>14000</v>
      </c>
      <c r="AM204" s="17">
        <v>0.46957236842105265</v>
      </c>
      <c r="AN204" s="9"/>
      <c r="AO204" s="9"/>
      <c r="AP204" s="17">
        <v>0</v>
      </c>
      <c r="AQ204" s="17">
        <v>18812</v>
      </c>
      <c r="AR204" s="17">
        <v>0.37090909090909091</v>
      </c>
      <c r="AS204" s="9"/>
      <c r="AT204" s="17">
        <v>0.34256926952141059</v>
      </c>
      <c r="AU204" s="12">
        <v>0.34256926952141059</v>
      </c>
      <c r="AV204" s="12">
        <v>2.4700000000000002</v>
      </c>
      <c r="AY204" s="12">
        <v>15470000</v>
      </c>
      <c r="BA204" s="12">
        <v>1</v>
      </c>
      <c r="BD204" s="12">
        <v>0.46957236842105265</v>
      </c>
      <c r="BE204" s="12">
        <v>0.37090909090909091</v>
      </c>
      <c r="BF204" s="12">
        <v>0.34256926952141059</v>
      </c>
      <c r="BG204" s="12">
        <v>0.34256926952141059</v>
      </c>
      <c r="BT204" s="12">
        <v>0.50326652535029448</v>
      </c>
      <c r="BU204" s="12">
        <v>0.33039538513635952</v>
      </c>
      <c r="BV204" s="12">
        <v>0.33689106493903281</v>
      </c>
      <c r="BW204" s="12">
        <v>0.31403667482491826</v>
      </c>
      <c r="BX204" s="12">
        <v>4.0801369429263157E-2</v>
      </c>
      <c r="BY204" s="12">
        <v>1469.5</v>
      </c>
      <c r="BZ204" s="12">
        <v>1</v>
      </c>
      <c r="CB204" s="12">
        <v>5.4922279792746116E-2</v>
      </c>
      <c r="CC204" s="12">
        <v>18290</v>
      </c>
      <c r="CD204" s="12">
        <v>18400</v>
      </c>
      <c r="CE204" s="12">
        <v>8.549761047666335</v>
      </c>
      <c r="CH204" s="22">
        <v>42842</v>
      </c>
      <c r="CI204">
        <v>1516</v>
      </c>
      <c r="CJ204">
        <v>1516</v>
      </c>
      <c r="CK204">
        <v>1509</v>
      </c>
      <c r="CL204">
        <v>1516</v>
      </c>
      <c r="CM204" s="22">
        <v>42843</v>
      </c>
      <c r="CN204">
        <v>1497</v>
      </c>
      <c r="CO204">
        <v>1545</v>
      </c>
      <c r="CP204">
        <v>1471</v>
      </c>
      <c r="CQ204">
        <v>1524</v>
      </c>
      <c r="CR204" s="22">
        <v>42844</v>
      </c>
      <c r="CS204">
        <v>1545</v>
      </c>
      <c r="CT204">
        <v>1673</v>
      </c>
      <c r="CU204">
        <v>1530</v>
      </c>
      <c r="CV204">
        <v>1656</v>
      </c>
    </row>
    <row r="205" spans="1:100">
      <c r="A205" s="22">
        <v>42842</v>
      </c>
      <c r="B205">
        <v>4655</v>
      </c>
      <c r="C205">
        <v>5010</v>
      </c>
      <c r="D205">
        <v>4530</v>
      </c>
      <c r="E205">
        <v>5010</v>
      </c>
      <c r="F205" s="23">
        <f t="shared" si="24"/>
        <v>7.6262083780880729E-2</v>
      </c>
      <c r="G205" s="22">
        <v>42843</v>
      </c>
      <c r="H205">
        <v>5220</v>
      </c>
      <c r="I205">
        <v>5500</v>
      </c>
      <c r="J205">
        <v>5030</v>
      </c>
      <c r="K205">
        <v>5100</v>
      </c>
      <c r="L205" s="22">
        <v>42844</v>
      </c>
      <c r="M205">
        <v>5010</v>
      </c>
      <c r="N205" s="4">
        <v>42843</v>
      </c>
      <c r="O205" s="3" t="s">
        <v>15</v>
      </c>
      <c r="P205" s="3">
        <v>3932</v>
      </c>
      <c r="Q205" s="3" t="s">
        <v>81</v>
      </c>
      <c r="R205" s="3" t="s">
        <v>17</v>
      </c>
      <c r="S205" s="3">
        <v>0.05</v>
      </c>
      <c r="T205" s="1"/>
      <c r="U205" s="3">
        <v>0</v>
      </c>
      <c r="V205" s="3">
        <v>100</v>
      </c>
      <c r="W205">
        <v>5220</v>
      </c>
      <c r="X205" s="4">
        <v>42844</v>
      </c>
      <c r="Y205">
        <v>5100</v>
      </c>
      <c r="Z205" s="10">
        <f t="shared" si="25"/>
        <v>-12000</v>
      </c>
      <c r="AA205" s="10">
        <f t="shared" si="23"/>
        <v>12000</v>
      </c>
      <c r="AB205" t="str">
        <f t="shared" ref="AB205:AB268" si="26">IF(AND(O205="夜間上昇",T205=1,AF205&gt;0),Z205,"")</f>
        <v/>
      </c>
      <c r="AC205">
        <f t="shared" si="21"/>
        <v>-76700</v>
      </c>
      <c r="AD205">
        <f t="shared" si="22"/>
        <v>5.7504312823453141E-4</v>
      </c>
      <c r="AE205" s="15">
        <v>42844</v>
      </c>
      <c r="AF205" s="9">
        <v>8.9799909549825863E-3</v>
      </c>
      <c r="AG205" s="12" t="s">
        <v>957</v>
      </c>
      <c r="AH205" s="20">
        <v>42842.99722222222</v>
      </c>
      <c r="AI205" s="12">
        <v>5217</v>
      </c>
      <c r="AJ205" s="12">
        <v>207</v>
      </c>
      <c r="AK205" s="12">
        <v>4.1300000000000003E-2</v>
      </c>
      <c r="AL205" s="17">
        <v>12100</v>
      </c>
      <c r="AM205" s="17">
        <v>0.65545243619489557</v>
      </c>
      <c r="AN205" s="9"/>
      <c r="AO205" s="9"/>
      <c r="AP205" s="17">
        <v>272.83</v>
      </c>
      <c r="AQ205" s="17">
        <v>58490</v>
      </c>
      <c r="AR205" s="17">
        <v>0.57569408067050809</v>
      </c>
      <c r="AS205" s="17">
        <v>0.10100000000000001</v>
      </c>
      <c r="AT205" s="17">
        <v>0.41331327566754417</v>
      </c>
      <c r="AU205" s="12">
        <v>0.47332883187035785</v>
      </c>
      <c r="AV205" s="12">
        <v>0</v>
      </c>
      <c r="AY205" s="12">
        <v>13570700</v>
      </c>
      <c r="BA205" s="12">
        <v>0.65942028985507251</v>
      </c>
      <c r="BD205" s="12">
        <v>0.65545243619489557</v>
      </c>
      <c r="BE205" s="12">
        <v>0.57569408067050809</v>
      </c>
      <c r="BF205" s="12">
        <v>0.41331327566754417</v>
      </c>
      <c r="BG205" s="12">
        <v>0.47332883187035785</v>
      </c>
      <c r="BH205" s="12">
        <v>0.04</v>
      </c>
      <c r="BI205" s="12">
        <v>0.10100000000000001</v>
      </c>
      <c r="BJ205" s="12">
        <v>4.2000000000000003E-2</v>
      </c>
      <c r="BK205" s="12">
        <v>0.80300000000000005</v>
      </c>
      <c r="BL205" s="12">
        <v>775</v>
      </c>
      <c r="BM205" s="12">
        <v>-789</v>
      </c>
      <c r="BN205" s="12">
        <v>4318</v>
      </c>
      <c r="BO205" s="12">
        <v>6353</v>
      </c>
      <c r="BP205" s="12">
        <v>463</v>
      </c>
      <c r="BQ205" s="12">
        <v>-427</v>
      </c>
      <c r="BR205" s="12">
        <v>1154</v>
      </c>
      <c r="BS205" s="12">
        <v>2060</v>
      </c>
      <c r="BT205" s="12">
        <v>0.50326652535029448</v>
      </c>
      <c r="BU205" s="12">
        <v>0.33039538513635952</v>
      </c>
      <c r="BV205" s="12">
        <v>0.33689106493903281</v>
      </c>
      <c r="BW205" s="12">
        <v>0.31403667482491826</v>
      </c>
      <c r="BX205" s="12">
        <v>4.0801369429263157E-2</v>
      </c>
      <c r="BY205" s="12">
        <v>1469.5</v>
      </c>
      <c r="BZ205" s="12">
        <v>0.65942028985507251</v>
      </c>
      <c r="CB205" s="12">
        <v>5.4922279792746116E-2</v>
      </c>
      <c r="CC205" s="12">
        <v>18290</v>
      </c>
      <c r="CD205" s="12">
        <v>18400</v>
      </c>
      <c r="CE205" s="12">
        <v>11.934181149586305</v>
      </c>
      <c r="CH205" s="22">
        <v>42842</v>
      </c>
      <c r="CI205">
        <v>4655</v>
      </c>
      <c r="CJ205">
        <v>5010</v>
      </c>
      <c r="CK205">
        <v>4530</v>
      </c>
      <c r="CL205">
        <v>5010</v>
      </c>
      <c r="CM205" s="22">
        <v>42843</v>
      </c>
      <c r="CN205">
        <v>5220</v>
      </c>
      <c r="CO205">
        <v>5500</v>
      </c>
      <c r="CP205">
        <v>5030</v>
      </c>
      <c r="CQ205">
        <v>5100</v>
      </c>
      <c r="CR205" s="22">
        <v>42844</v>
      </c>
      <c r="CS205">
        <v>5010</v>
      </c>
      <c r="CT205">
        <v>5580</v>
      </c>
      <c r="CU205">
        <v>5010</v>
      </c>
      <c r="CV205">
        <v>5450</v>
      </c>
    </row>
    <row r="206" spans="1:100">
      <c r="A206" s="22">
        <v>42842</v>
      </c>
      <c r="B206">
        <v>2285</v>
      </c>
      <c r="C206">
        <v>2307</v>
      </c>
      <c r="D206">
        <v>2007</v>
      </c>
      <c r="E206">
        <v>2137</v>
      </c>
      <c r="F206" s="23">
        <f t="shared" si="24"/>
        <v>-6.4770240700218862E-2</v>
      </c>
      <c r="G206" s="22">
        <v>42843</v>
      </c>
      <c r="H206">
        <v>2248</v>
      </c>
      <c r="I206">
        <v>2287</v>
      </c>
      <c r="J206">
        <v>2123</v>
      </c>
      <c r="K206">
        <v>2285</v>
      </c>
      <c r="L206" s="22">
        <v>42844</v>
      </c>
      <c r="M206">
        <v>2250</v>
      </c>
      <c r="N206" s="4">
        <v>42843</v>
      </c>
      <c r="O206" s="3" t="s">
        <v>15</v>
      </c>
      <c r="P206" s="3">
        <v>6047</v>
      </c>
      <c r="Q206" s="3" t="s">
        <v>157</v>
      </c>
      <c r="R206" s="3" t="s">
        <v>17</v>
      </c>
      <c r="S206" s="3">
        <v>0.05</v>
      </c>
      <c r="T206" s="1"/>
      <c r="U206" s="3">
        <v>0</v>
      </c>
      <c r="V206" s="3">
        <v>300</v>
      </c>
      <c r="W206">
        <v>2248</v>
      </c>
      <c r="X206" s="4">
        <v>42844</v>
      </c>
      <c r="Y206">
        <v>2285</v>
      </c>
      <c r="Z206" s="10">
        <f t="shared" si="25"/>
        <v>11100</v>
      </c>
      <c r="AA206" s="10">
        <f t="shared" si="23"/>
        <v>11100</v>
      </c>
      <c r="AB206" t="str">
        <f t="shared" si="26"/>
        <v/>
      </c>
      <c r="AC206">
        <f t="shared" si="21"/>
        <v>-76700</v>
      </c>
      <c r="AD206">
        <f t="shared" si="22"/>
        <v>1.352569882777277E-2</v>
      </c>
      <c r="AE206" s="15">
        <v>42844</v>
      </c>
      <c r="AF206" s="9">
        <v>8.9799909549825863E-3</v>
      </c>
      <c r="AG206" s="12" t="s">
        <v>957</v>
      </c>
      <c r="AH206" s="20">
        <v>42842.982638888891</v>
      </c>
      <c r="AI206" s="12">
        <v>2218</v>
      </c>
      <c r="AJ206" s="12">
        <v>81</v>
      </c>
      <c r="AK206" s="12">
        <v>3.7900000000000003E-2</v>
      </c>
      <c r="AL206" s="17">
        <v>8600</v>
      </c>
      <c r="AM206" s="17">
        <v>0.60082135523613966</v>
      </c>
      <c r="AN206" s="17">
        <v>0</v>
      </c>
      <c r="AO206" s="9"/>
      <c r="AP206" s="17">
        <v>5372</v>
      </c>
      <c r="AQ206" s="17">
        <v>54569</v>
      </c>
      <c r="AR206" s="17">
        <v>0.78608247422680411</v>
      </c>
      <c r="AS206" s="17">
        <v>0.16300000000000001</v>
      </c>
      <c r="AT206" s="17">
        <v>0.82325383304940369</v>
      </c>
      <c r="AU206" s="12">
        <v>0.83177948925820833</v>
      </c>
      <c r="AV206" s="12">
        <v>0</v>
      </c>
      <c r="AY206" s="12">
        <v>22410200</v>
      </c>
      <c r="BA206" s="12">
        <v>0.30962343096234307</v>
      </c>
      <c r="BB206" s="12">
        <v>-2</v>
      </c>
      <c r="BC206" s="15">
        <v>42492</v>
      </c>
      <c r="BD206" s="12">
        <v>0.60082135523613966</v>
      </c>
      <c r="BE206" s="12">
        <v>0.78608247422680411</v>
      </c>
      <c r="BF206" s="12">
        <v>0.82325383304940369</v>
      </c>
      <c r="BG206" s="12">
        <v>0.83177948925820833</v>
      </c>
      <c r="BH206" s="12">
        <v>6.6000000000000003E-2</v>
      </c>
      <c r="BI206" s="12">
        <v>0.16300000000000001</v>
      </c>
      <c r="BJ206" s="12">
        <v>1.7999999999999999E-2</v>
      </c>
      <c r="BK206" s="12">
        <v>0.70199999999999996</v>
      </c>
      <c r="BL206" s="12">
        <v>361</v>
      </c>
      <c r="BM206" s="12">
        <v>-164</v>
      </c>
      <c r="BN206" s="12">
        <v>5650</v>
      </c>
      <c r="BO206" s="12">
        <v>6311</v>
      </c>
      <c r="BP206" s="12">
        <v>-1512</v>
      </c>
      <c r="BQ206" s="12">
        <v>-20</v>
      </c>
      <c r="BR206" s="12">
        <v>1952</v>
      </c>
      <c r="BS206" s="12">
        <v>462</v>
      </c>
      <c r="BT206" s="12">
        <v>0.50326652535029448</v>
      </c>
      <c r="BU206" s="12">
        <v>0.33039538513635952</v>
      </c>
      <c r="BV206" s="12">
        <v>0.33689106493903281</v>
      </c>
      <c r="BW206" s="12">
        <v>0.31403667482491826</v>
      </c>
      <c r="BX206" s="12">
        <v>4.0801369429263157E-2</v>
      </c>
      <c r="BY206" s="12">
        <v>1469.5</v>
      </c>
      <c r="BZ206" s="12">
        <v>0.30962343096234307</v>
      </c>
      <c r="CB206" s="12">
        <v>5.4922279792746116E-2</v>
      </c>
      <c r="CC206" s="12">
        <v>18290</v>
      </c>
      <c r="CD206" s="12">
        <v>18400</v>
      </c>
      <c r="CE206" s="12">
        <v>10.939483166091977</v>
      </c>
      <c r="CH206" s="22">
        <v>42842</v>
      </c>
      <c r="CI206">
        <v>2285</v>
      </c>
      <c r="CJ206">
        <v>2307</v>
      </c>
      <c r="CK206">
        <v>2007</v>
      </c>
      <c r="CL206">
        <v>2137</v>
      </c>
      <c r="CM206" s="22">
        <v>42843</v>
      </c>
      <c r="CN206">
        <v>2248</v>
      </c>
      <c r="CO206">
        <v>2287</v>
      </c>
      <c r="CP206">
        <v>2123</v>
      </c>
      <c r="CQ206">
        <v>2285</v>
      </c>
      <c r="CR206" s="22">
        <v>42844</v>
      </c>
      <c r="CS206">
        <v>2250</v>
      </c>
      <c r="CT206">
        <v>2305</v>
      </c>
      <c r="CU206">
        <v>2202</v>
      </c>
      <c r="CV206">
        <v>2205</v>
      </c>
    </row>
    <row r="207" spans="1:100">
      <c r="A207" s="22">
        <v>42842</v>
      </c>
      <c r="B207">
        <v>312</v>
      </c>
      <c r="C207">
        <v>322</v>
      </c>
      <c r="D207">
        <v>308</v>
      </c>
      <c r="E207">
        <v>313</v>
      </c>
      <c r="F207" s="23">
        <f t="shared" si="24"/>
        <v>3.2051282051281937E-3</v>
      </c>
      <c r="G207" s="22">
        <v>42843</v>
      </c>
      <c r="H207">
        <v>393</v>
      </c>
      <c r="I207">
        <v>393</v>
      </c>
      <c r="J207">
        <v>393</v>
      </c>
      <c r="K207">
        <v>393</v>
      </c>
      <c r="L207" s="22">
        <v>42844</v>
      </c>
      <c r="M207">
        <v>408</v>
      </c>
      <c r="N207" s="4">
        <v>42843</v>
      </c>
      <c r="O207" s="3" t="s">
        <v>15</v>
      </c>
      <c r="P207" s="3">
        <v>6719</v>
      </c>
      <c r="Q207" s="3" t="s">
        <v>158</v>
      </c>
      <c r="R207" s="3" t="s">
        <v>17</v>
      </c>
      <c r="S207" s="3">
        <v>0.05</v>
      </c>
      <c r="T207" s="3">
        <v>2</v>
      </c>
      <c r="U207" s="3">
        <v>0</v>
      </c>
      <c r="V207" s="3">
        <v>1600</v>
      </c>
      <c r="W207">
        <v>393</v>
      </c>
      <c r="X207" s="4">
        <v>42844</v>
      </c>
      <c r="Y207">
        <v>393</v>
      </c>
      <c r="Z207" s="10">
        <f t="shared" si="25"/>
        <v>0</v>
      </c>
      <c r="AA207" s="10">
        <f t="shared" si="23"/>
        <v>0</v>
      </c>
      <c r="AB207" t="str">
        <f t="shared" si="26"/>
        <v/>
      </c>
      <c r="AC207">
        <f t="shared" si="21"/>
        <v>-76700</v>
      </c>
      <c r="AD207">
        <f t="shared" si="22"/>
        <v>0</v>
      </c>
      <c r="AE207" s="15">
        <v>42844</v>
      </c>
      <c r="AF207" s="9">
        <v>8.9799909549825863E-3</v>
      </c>
      <c r="AG207" s="12" t="s">
        <v>954</v>
      </c>
      <c r="AH207" s="20">
        <v>42842.963194444441</v>
      </c>
      <c r="AI207" s="12">
        <v>393</v>
      </c>
      <c r="AJ207" s="12">
        <v>80</v>
      </c>
      <c r="AK207" s="12">
        <v>0.25559999999999999</v>
      </c>
      <c r="AL207" s="17">
        <v>7600</v>
      </c>
      <c r="AM207" s="17">
        <v>0.23753665689149561</v>
      </c>
      <c r="AN207" s="9"/>
      <c r="AO207" s="9"/>
      <c r="AP207" s="17">
        <v>0</v>
      </c>
      <c r="AQ207" s="17">
        <v>4989</v>
      </c>
      <c r="AR207" s="17">
        <v>0.40080971659919029</v>
      </c>
      <c r="AS207" s="17">
        <v>0.192</v>
      </c>
      <c r="AT207" s="17">
        <v>0.40080971659919029</v>
      </c>
      <c r="AU207" s="12">
        <v>0.23239436619718309</v>
      </c>
      <c r="AV207" s="12">
        <v>0</v>
      </c>
      <c r="AY207" s="12">
        <v>14629626</v>
      </c>
      <c r="BA207" s="12">
        <v>1</v>
      </c>
      <c r="BD207" s="12">
        <v>0.23753665689149561</v>
      </c>
      <c r="BE207" s="12">
        <v>0.40080971659919029</v>
      </c>
      <c r="BF207" s="12">
        <v>0.40080971659919029</v>
      </c>
      <c r="BG207" s="12">
        <v>0.23239436619718309</v>
      </c>
      <c r="BH207" s="12">
        <v>2E-3</v>
      </c>
      <c r="BI207" s="12">
        <v>0.192</v>
      </c>
      <c r="BJ207" s="12" t="s">
        <v>968</v>
      </c>
      <c r="BK207" s="12">
        <v>0.67100000000000004</v>
      </c>
      <c r="BL207" s="12">
        <v>-47</v>
      </c>
      <c r="BM207" s="12">
        <v>-853</v>
      </c>
      <c r="BN207" s="12">
        <v>466</v>
      </c>
      <c r="BO207" s="12">
        <v>1222</v>
      </c>
      <c r="BP207" s="12">
        <v>2030</v>
      </c>
      <c r="BQ207" s="12">
        <v>-1199</v>
      </c>
      <c r="BR207" s="12">
        <v>-369</v>
      </c>
      <c r="BS207" s="12">
        <v>1490</v>
      </c>
      <c r="BT207" s="12">
        <v>0.26146774182729099</v>
      </c>
      <c r="BU207" s="12">
        <v>0.45458923585057837</v>
      </c>
      <c r="BV207" s="12">
        <v>0.51484426202063793</v>
      </c>
      <c r="BW207" s="12">
        <v>0.43515446014408654</v>
      </c>
      <c r="BX207" s="12">
        <v>0.25757720285552954</v>
      </c>
      <c r="BY207" s="12">
        <v>1469.5</v>
      </c>
      <c r="BZ207" s="12">
        <v>1</v>
      </c>
      <c r="CB207" s="12">
        <v>5.4922279792746116E-2</v>
      </c>
      <c r="CC207" s="12">
        <v>18290</v>
      </c>
      <c r="CD207" s="12">
        <v>18400</v>
      </c>
      <c r="CE207" s="12">
        <v>4.3249598849111939</v>
      </c>
      <c r="CH207" s="22">
        <v>42842</v>
      </c>
      <c r="CI207">
        <v>312</v>
      </c>
      <c r="CJ207">
        <v>322</v>
      </c>
      <c r="CK207">
        <v>308</v>
      </c>
      <c r="CL207">
        <v>313</v>
      </c>
      <c r="CM207" s="22">
        <v>42843</v>
      </c>
      <c r="CN207">
        <v>393</v>
      </c>
      <c r="CO207">
        <v>393</v>
      </c>
      <c r="CP207">
        <v>393</v>
      </c>
      <c r="CQ207">
        <v>393</v>
      </c>
      <c r="CR207" s="22">
        <v>42844</v>
      </c>
      <c r="CS207">
        <v>408</v>
      </c>
      <c r="CT207">
        <v>417</v>
      </c>
      <c r="CU207">
        <v>370</v>
      </c>
      <c r="CV207">
        <v>392</v>
      </c>
    </row>
    <row r="208" spans="1:100">
      <c r="A208" s="22">
        <v>42842</v>
      </c>
      <c r="B208">
        <v>2395</v>
      </c>
      <c r="C208">
        <v>2571</v>
      </c>
      <c r="D208">
        <v>2356</v>
      </c>
      <c r="E208">
        <v>2571</v>
      </c>
      <c r="F208" s="23">
        <f t="shared" si="24"/>
        <v>7.3486430062630559E-2</v>
      </c>
      <c r="G208" s="22">
        <v>42843</v>
      </c>
      <c r="H208">
        <v>2598</v>
      </c>
      <c r="I208">
        <v>2622</v>
      </c>
      <c r="J208">
        <v>2333</v>
      </c>
      <c r="K208">
        <v>2403</v>
      </c>
      <c r="L208" s="22">
        <v>42844</v>
      </c>
      <c r="M208">
        <v>2382</v>
      </c>
      <c r="N208" s="4">
        <v>42843</v>
      </c>
      <c r="O208" s="3" t="s">
        <v>15</v>
      </c>
      <c r="P208" s="3">
        <v>6323</v>
      </c>
      <c r="Q208" s="3" t="s">
        <v>114</v>
      </c>
      <c r="R208" s="3" t="s">
        <v>17</v>
      </c>
      <c r="S208" s="3">
        <v>0.05</v>
      </c>
      <c r="T208" s="3">
        <v>2</v>
      </c>
      <c r="U208" s="3">
        <v>0</v>
      </c>
      <c r="V208" s="3">
        <v>200</v>
      </c>
      <c r="W208">
        <v>2598</v>
      </c>
      <c r="X208" s="4">
        <v>42844</v>
      </c>
      <c r="Y208">
        <v>2403</v>
      </c>
      <c r="Z208" s="10">
        <f t="shared" si="25"/>
        <v>-39000</v>
      </c>
      <c r="AA208" s="10">
        <f t="shared" si="23"/>
        <v>39000</v>
      </c>
      <c r="AB208" t="str">
        <f t="shared" si="26"/>
        <v/>
      </c>
      <c r="AC208">
        <f t="shared" si="21"/>
        <v>-76700</v>
      </c>
      <c r="AD208">
        <f t="shared" si="22"/>
        <v>2.8785046728971975E-2</v>
      </c>
      <c r="AE208" s="15">
        <v>42844</v>
      </c>
      <c r="AF208" s="9">
        <v>8.9799909549825863E-3</v>
      </c>
      <c r="AG208" s="12" t="s">
        <v>962</v>
      </c>
      <c r="AH208" s="20">
        <v>42842.99722222222</v>
      </c>
      <c r="AI208" s="12">
        <v>2675</v>
      </c>
      <c r="AJ208" s="12">
        <v>104</v>
      </c>
      <c r="AK208" s="12">
        <v>4.0500000000000001E-2</v>
      </c>
      <c r="AL208" s="17">
        <v>6900</v>
      </c>
      <c r="AM208" s="17">
        <v>0.55533980582524267</v>
      </c>
      <c r="AN208" s="9"/>
      <c r="AO208" s="9"/>
      <c r="AP208" s="17">
        <v>0</v>
      </c>
      <c r="AQ208" s="17">
        <v>54508</v>
      </c>
      <c r="AR208" s="17">
        <v>0.80522682445759364</v>
      </c>
      <c r="AS208" s="17">
        <v>0.14000000000000001</v>
      </c>
      <c r="AT208" s="17">
        <v>0.85573411249086928</v>
      </c>
      <c r="AU208" s="12">
        <v>0.87559055118110241</v>
      </c>
      <c r="AV208" s="12">
        <v>0.74</v>
      </c>
      <c r="AX208" s="19">
        <v>83</v>
      </c>
      <c r="AY208" s="12">
        <v>17640000</v>
      </c>
      <c r="BA208" s="12">
        <v>0.25170583775587568</v>
      </c>
      <c r="BD208" s="12">
        <v>0.55533980582524267</v>
      </c>
      <c r="BE208" s="12">
        <v>0.80522682445759364</v>
      </c>
      <c r="BF208" s="12">
        <v>0.85573411249086928</v>
      </c>
      <c r="BG208" s="12">
        <v>0.87559055118110241</v>
      </c>
      <c r="BH208" s="12">
        <v>8.0000000000000002E-3</v>
      </c>
      <c r="BI208" s="12">
        <v>0.14000000000000001</v>
      </c>
      <c r="BJ208" s="12">
        <v>0</v>
      </c>
      <c r="BK208" s="12">
        <v>0.59199999999999997</v>
      </c>
      <c r="BL208" s="12">
        <v>871</v>
      </c>
      <c r="BM208" s="12">
        <v>-406</v>
      </c>
      <c r="BN208" s="12">
        <v>-261</v>
      </c>
      <c r="BO208" s="12">
        <v>2889</v>
      </c>
      <c r="BP208" s="12">
        <v>873</v>
      </c>
      <c r="BQ208" s="12">
        <v>-125</v>
      </c>
      <c r="BR208" s="12">
        <v>-146</v>
      </c>
      <c r="BS208" s="12">
        <v>2433</v>
      </c>
      <c r="BT208" s="12">
        <v>0.20388049454086199</v>
      </c>
      <c r="BU208" s="12">
        <v>0.5099180819981588</v>
      </c>
      <c r="BV208" s="12">
        <v>0.59101764715589644</v>
      </c>
      <c r="BW208" s="12">
        <v>0.52127836054373422</v>
      </c>
      <c r="BX208" s="12">
        <v>0.21687538938665127</v>
      </c>
      <c r="BY208" s="12">
        <v>1469.5</v>
      </c>
      <c r="BZ208" s="12">
        <v>0.25170583775587568</v>
      </c>
      <c r="CB208" s="12">
        <v>5.4922279792746116E-2</v>
      </c>
      <c r="CC208" s="12">
        <v>18290</v>
      </c>
      <c r="CD208" s="12">
        <v>18400</v>
      </c>
      <c r="CE208" s="12">
        <v>10.111375709836965</v>
      </c>
      <c r="CH208" s="22">
        <v>42842</v>
      </c>
      <c r="CI208">
        <v>2395</v>
      </c>
      <c r="CJ208">
        <v>2571</v>
      </c>
      <c r="CK208">
        <v>2356</v>
      </c>
      <c r="CL208">
        <v>2571</v>
      </c>
      <c r="CM208" s="22">
        <v>42843</v>
      </c>
      <c r="CN208">
        <v>2598</v>
      </c>
      <c r="CO208">
        <v>2622</v>
      </c>
      <c r="CP208">
        <v>2333</v>
      </c>
      <c r="CQ208">
        <v>2403</v>
      </c>
      <c r="CR208" s="22">
        <v>42844</v>
      </c>
      <c r="CS208">
        <v>2382</v>
      </c>
      <c r="CT208">
        <v>2428</v>
      </c>
      <c r="CU208">
        <v>2260</v>
      </c>
      <c r="CV208">
        <v>2267</v>
      </c>
    </row>
    <row r="209" spans="1:100">
      <c r="A209" s="22">
        <v>42842</v>
      </c>
      <c r="B209">
        <v>56</v>
      </c>
      <c r="C209">
        <v>62</v>
      </c>
      <c r="D209">
        <v>56</v>
      </c>
      <c r="E209">
        <v>60</v>
      </c>
      <c r="F209" s="23">
        <f t="shared" si="24"/>
        <v>7.1428571428571397E-2</v>
      </c>
      <c r="G209" s="22">
        <v>42843</v>
      </c>
      <c r="H209">
        <v>62</v>
      </c>
      <c r="I209">
        <v>63</v>
      </c>
      <c r="J209">
        <v>61</v>
      </c>
      <c r="K209">
        <v>63</v>
      </c>
      <c r="L209" s="22">
        <v>42844</v>
      </c>
      <c r="M209">
        <v>62</v>
      </c>
      <c r="N209" s="4">
        <v>42843</v>
      </c>
      <c r="O209" s="3" t="s">
        <v>15</v>
      </c>
      <c r="P209" s="3">
        <v>2315</v>
      </c>
      <c r="Q209" s="3" t="s">
        <v>159</v>
      </c>
      <c r="R209" s="3" t="s">
        <v>17</v>
      </c>
      <c r="S209" s="3">
        <v>0.05</v>
      </c>
      <c r="T209" s="3">
        <v>1</v>
      </c>
      <c r="U209" s="3">
        <v>0</v>
      </c>
      <c r="V209" s="3">
        <v>8400</v>
      </c>
      <c r="W209">
        <v>62</v>
      </c>
      <c r="X209" s="4">
        <v>42844</v>
      </c>
      <c r="Y209">
        <v>63</v>
      </c>
      <c r="Z209" s="10">
        <f t="shared" si="25"/>
        <v>8400</v>
      </c>
      <c r="AA209" s="10">
        <f t="shared" si="23"/>
        <v>8400</v>
      </c>
      <c r="AB209">
        <f t="shared" si="26"/>
        <v>8400</v>
      </c>
      <c r="AC209">
        <f t="shared" si="21"/>
        <v>-68300</v>
      </c>
      <c r="AD209">
        <f t="shared" si="22"/>
        <v>0</v>
      </c>
      <c r="AE209" s="15">
        <v>42844</v>
      </c>
      <c r="AF209" s="9">
        <v>8.9799909549825863E-3</v>
      </c>
      <c r="AG209" s="12" t="s">
        <v>960</v>
      </c>
      <c r="AH209" s="20">
        <v>42842.987500000003</v>
      </c>
      <c r="AI209" s="12">
        <v>62</v>
      </c>
      <c r="AJ209" s="12">
        <v>2</v>
      </c>
      <c r="AK209" s="12">
        <v>3.3300000000000003E-2</v>
      </c>
      <c r="AL209" s="17">
        <v>4300</v>
      </c>
      <c r="AM209" s="17">
        <v>0.95</v>
      </c>
      <c r="AN209" s="9"/>
      <c r="AO209" s="9"/>
      <c r="AP209" s="17">
        <v>3.34</v>
      </c>
      <c r="AQ209" s="17">
        <v>15081</v>
      </c>
      <c r="AR209" s="17">
        <v>1.7543859649122806E-2</v>
      </c>
      <c r="AS209" s="17">
        <v>9.5000000000000001E-2</v>
      </c>
      <c r="AT209" s="17">
        <v>0.1111111111111111</v>
      </c>
      <c r="AU209" s="12">
        <v>0.248</v>
      </c>
      <c r="AV209" s="12">
        <v>0</v>
      </c>
      <c r="AY209" s="12">
        <v>251345000</v>
      </c>
      <c r="BA209" s="12">
        <v>0.375</v>
      </c>
      <c r="BD209" s="12">
        <v>0.95</v>
      </c>
      <c r="BE209" s="12">
        <v>1.7543859649122806E-2</v>
      </c>
      <c r="BF209" s="12">
        <v>0.1111111111111111</v>
      </c>
      <c r="BG209" s="12">
        <v>0.248</v>
      </c>
      <c r="BH209" s="12">
        <v>0.19800000000000001</v>
      </c>
      <c r="BI209" s="12">
        <v>9.5000000000000001E-2</v>
      </c>
      <c r="BJ209" s="12">
        <v>0</v>
      </c>
      <c r="BK209" s="12">
        <v>0.60399999999999998</v>
      </c>
      <c r="BL209" s="12">
        <v>4781</v>
      </c>
      <c r="BM209" s="12">
        <v>-8249</v>
      </c>
      <c r="BN209" s="12">
        <v>7525</v>
      </c>
      <c r="BO209" s="12">
        <v>14925</v>
      </c>
      <c r="BP209" s="12">
        <v>3083</v>
      </c>
      <c r="BQ209" s="12">
        <v>120</v>
      </c>
      <c r="BR209" s="12">
        <v>2347</v>
      </c>
      <c r="BS209" s="12">
        <v>9182</v>
      </c>
      <c r="BT209" s="12">
        <v>0.34855003761457848</v>
      </c>
      <c r="BU209" s="12">
        <v>0.43011936887293223</v>
      </c>
      <c r="BV209" s="12">
        <v>0.48203862060609021</v>
      </c>
      <c r="BW209" s="12">
        <v>0.41121531269446188</v>
      </c>
      <c r="BX209" s="12">
        <v>0.2624845283330976</v>
      </c>
      <c r="BY209" s="12">
        <v>1469.5</v>
      </c>
      <c r="BZ209" s="12">
        <v>0.375</v>
      </c>
      <c r="CB209" s="12">
        <v>5.4922279792746116E-2</v>
      </c>
      <c r="CC209" s="12">
        <v>18290</v>
      </c>
      <c r="CD209" s="12">
        <v>18400</v>
      </c>
      <c r="CE209" s="12">
        <v>17.297169811320753</v>
      </c>
      <c r="CH209" s="22">
        <v>42842</v>
      </c>
      <c r="CI209">
        <v>56</v>
      </c>
      <c r="CJ209">
        <v>62</v>
      </c>
      <c r="CK209">
        <v>56</v>
      </c>
      <c r="CL209">
        <v>60</v>
      </c>
      <c r="CM209" s="22">
        <v>42843</v>
      </c>
      <c r="CN209">
        <v>62</v>
      </c>
      <c r="CO209">
        <v>63</v>
      </c>
      <c r="CP209">
        <v>61</v>
      </c>
      <c r="CQ209">
        <v>63</v>
      </c>
      <c r="CR209" s="22">
        <v>42844</v>
      </c>
      <c r="CS209">
        <v>62</v>
      </c>
      <c r="CT209">
        <v>65</v>
      </c>
      <c r="CU209">
        <v>62</v>
      </c>
      <c r="CV209">
        <v>63</v>
      </c>
    </row>
    <row r="210" spans="1:100">
      <c r="A210" s="22">
        <v>42842</v>
      </c>
      <c r="B210">
        <v>48</v>
      </c>
      <c r="C210">
        <v>49</v>
      </c>
      <c r="D210">
        <v>45</v>
      </c>
      <c r="E210">
        <v>47</v>
      </c>
      <c r="F210" s="23">
        <f t="shared" si="24"/>
        <v>-2.083333333333337E-2</v>
      </c>
      <c r="G210" s="22">
        <v>42843</v>
      </c>
      <c r="H210">
        <v>45</v>
      </c>
      <c r="I210">
        <v>46</v>
      </c>
      <c r="J210">
        <v>44</v>
      </c>
      <c r="K210">
        <v>44</v>
      </c>
      <c r="L210" s="22">
        <v>42844</v>
      </c>
      <c r="M210">
        <v>44</v>
      </c>
      <c r="N210" s="4">
        <v>42843</v>
      </c>
      <c r="O210" s="3" t="s">
        <v>15</v>
      </c>
      <c r="P210" s="3">
        <v>7719</v>
      </c>
      <c r="Q210" s="3" t="s">
        <v>147</v>
      </c>
      <c r="R210" s="3" t="s">
        <v>17</v>
      </c>
      <c r="S210" s="3">
        <v>0.05</v>
      </c>
      <c r="T210" s="3">
        <v>2</v>
      </c>
      <c r="U210" s="3">
        <v>0</v>
      </c>
      <c r="V210" s="3">
        <v>11000</v>
      </c>
      <c r="W210">
        <v>45</v>
      </c>
      <c r="X210" s="4">
        <v>42844</v>
      </c>
      <c r="Y210">
        <v>44</v>
      </c>
      <c r="Z210" s="10">
        <f t="shared" si="25"/>
        <v>-11000</v>
      </c>
      <c r="AA210" s="10">
        <f t="shared" si="23"/>
        <v>11000</v>
      </c>
      <c r="AB210" t="str">
        <f t="shared" si="26"/>
        <v/>
      </c>
      <c r="AC210">
        <f t="shared" si="21"/>
        <v>-68300</v>
      </c>
      <c r="AD210">
        <f t="shared" si="22"/>
        <v>7.2164948453608213E-2</v>
      </c>
      <c r="AE210" s="15">
        <v>42844</v>
      </c>
      <c r="AF210" s="9">
        <v>8.9799909549825863E-3</v>
      </c>
      <c r="AG210" s="12" t="s">
        <v>954</v>
      </c>
      <c r="AH210" s="20">
        <v>42842.974999999999</v>
      </c>
      <c r="AI210" s="12">
        <v>48.5</v>
      </c>
      <c r="AJ210" s="12">
        <v>1.5</v>
      </c>
      <c r="AK210" s="12">
        <v>3.1899999999999998E-2</v>
      </c>
      <c r="AL210" s="17">
        <v>3000</v>
      </c>
      <c r="AM210" s="17">
        <v>0.17391304347826086</v>
      </c>
      <c r="AN210" s="9"/>
      <c r="AO210" s="9"/>
      <c r="AP210" s="17">
        <v>0</v>
      </c>
      <c r="AQ210" s="17">
        <v>3282</v>
      </c>
      <c r="AR210" s="17">
        <v>0.54545454545454541</v>
      </c>
      <c r="AS210" s="17">
        <v>0.27500000000000002</v>
      </c>
      <c r="AT210" s="17">
        <v>0.72222222222222221</v>
      </c>
      <c r="AU210" s="12">
        <v>0.51351351351351349</v>
      </c>
      <c r="AV210" s="12">
        <v>0</v>
      </c>
      <c r="AY210" s="12">
        <v>71337916</v>
      </c>
      <c r="BA210" s="12">
        <v>0.2</v>
      </c>
      <c r="BD210" s="12">
        <v>0.17391304347826086</v>
      </c>
      <c r="BE210" s="12">
        <v>0.54545454545454541</v>
      </c>
      <c r="BF210" s="12">
        <v>0.72222222222222221</v>
      </c>
      <c r="BG210" s="12">
        <v>0.51351351351351349</v>
      </c>
      <c r="BH210" s="12">
        <v>8.0000000000000002E-3</v>
      </c>
      <c r="BI210" s="12">
        <v>0.27500000000000002</v>
      </c>
      <c r="BJ210" s="12">
        <v>0</v>
      </c>
      <c r="BK210" s="12">
        <v>0.54700000000000004</v>
      </c>
      <c r="BL210" s="12">
        <v>-42</v>
      </c>
      <c r="BM210" s="12">
        <v>4</v>
      </c>
      <c r="BN210" s="12">
        <v>-92</v>
      </c>
      <c r="BO210" s="12">
        <v>866</v>
      </c>
      <c r="BP210" s="12">
        <v>6</v>
      </c>
      <c r="BQ210" s="12">
        <v>-42</v>
      </c>
      <c r="BR210" s="12">
        <v>26</v>
      </c>
      <c r="BS210" s="12">
        <v>981</v>
      </c>
      <c r="BT210" s="12">
        <v>0.26146774182729099</v>
      </c>
      <c r="BU210" s="12">
        <v>0.45458923585057837</v>
      </c>
      <c r="BV210" s="12">
        <v>0.51484426202063793</v>
      </c>
      <c r="BW210" s="12">
        <v>0.43515446014408654</v>
      </c>
      <c r="BX210" s="12">
        <v>0.25757720285552954</v>
      </c>
      <c r="BY210" s="12">
        <v>1469.5</v>
      </c>
      <c r="BZ210" s="12">
        <v>0.2</v>
      </c>
      <c r="CB210" s="12">
        <v>5.4922279792746116E-2</v>
      </c>
      <c r="CC210" s="12">
        <v>18290</v>
      </c>
      <c r="CD210" s="12">
        <v>18400</v>
      </c>
      <c r="CE210" s="12">
        <v>3.1665299425758815</v>
      </c>
      <c r="CH210" s="22">
        <v>42842</v>
      </c>
      <c r="CI210">
        <v>48</v>
      </c>
      <c r="CJ210">
        <v>49</v>
      </c>
      <c r="CK210">
        <v>45</v>
      </c>
      <c r="CL210">
        <v>47</v>
      </c>
      <c r="CM210" s="22">
        <v>42843</v>
      </c>
      <c r="CN210">
        <v>45</v>
      </c>
      <c r="CO210">
        <v>46</v>
      </c>
      <c r="CP210">
        <v>44</v>
      </c>
      <c r="CQ210">
        <v>44</v>
      </c>
      <c r="CR210" s="22">
        <v>42844</v>
      </c>
      <c r="CS210">
        <v>44</v>
      </c>
      <c r="CT210">
        <v>44</v>
      </c>
      <c r="CU210">
        <v>42</v>
      </c>
      <c r="CV210">
        <v>43</v>
      </c>
    </row>
    <row r="211" spans="1:100">
      <c r="A211" s="22">
        <v>42842</v>
      </c>
      <c r="B211">
        <v>451</v>
      </c>
      <c r="C211">
        <v>477</v>
      </c>
      <c r="D211">
        <v>451</v>
      </c>
      <c r="E211">
        <v>470</v>
      </c>
      <c r="F211" s="23">
        <f t="shared" si="24"/>
        <v>4.2128603104212958E-2</v>
      </c>
      <c r="G211" s="22">
        <v>42843</v>
      </c>
      <c r="H211">
        <v>550</v>
      </c>
      <c r="I211">
        <v>550</v>
      </c>
      <c r="J211">
        <v>550</v>
      </c>
      <c r="K211">
        <v>550</v>
      </c>
      <c r="L211" s="22">
        <v>42844</v>
      </c>
      <c r="M211">
        <v>580</v>
      </c>
      <c r="N211" s="4">
        <v>42843</v>
      </c>
      <c r="O211" s="3" t="s">
        <v>15</v>
      </c>
      <c r="P211" s="3">
        <v>3815</v>
      </c>
      <c r="Q211" s="3" t="s">
        <v>160</v>
      </c>
      <c r="R211" s="3" t="s">
        <v>17</v>
      </c>
      <c r="S211" s="3">
        <v>0.05</v>
      </c>
      <c r="T211" s="3">
        <v>2</v>
      </c>
      <c r="U211" s="3">
        <v>0</v>
      </c>
      <c r="V211" s="3">
        <v>1100</v>
      </c>
      <c r="W211">
        <v>550</v>
      </c>
      <c r="X211" s="4">
        <v>42844</v>
      </c>
      <c r="Y211">
        <v>550</v>
      </c>
      <c r="Z211" s="10">
        <f t="shared" si="25"/>
        <v>0</v>
      </c>
      <c r="AA211" s="10">
        <f t="shared" si="23"/>
        <v>0</v>
      </c>
      <c r="AB211" t="str">
        <f t="shared" si="26"/>
        <v/>
      </c>
      <c r="AC211">
        <f t="shared" si="21"/>
        <v>-68300</v>
      </c>
      <c r="AD211">
        <f t="shared" si="22"/>
        <v>0</v>
      </c>
      <c r="AE211" s="15">
        <v>42844</v>
      </c>
      <c r="AF211" s="9">
        <v>8.9799909549825863E-3</v>
      </c>
      <c r="AG211" s="12" t="s">
        <v>957</v>
      </c>
      <c r="AH211" s="20">
        <v>42842.997916666667</v>
      </c>
      <c r="AI211" s="12">
        <v>550</v>
      </c>
      <c r="AJ211" s="12">
        <v>80</v>
      </c>
      <c r="AK211" s="12">
        <v>0.17019999999999999</v>
      </c>
      <c r="AL211" s="17">
        <v>2400</v>
      </c>
      <c r="AM211" s="17">
        <v>0.40310077519379844</v>
      </c>
      <c r="AN211" s="9"/>
      <c r="AO211" s="9"/>
      <c r="AP211" s="17">
        <v>0</v>
      </c>
      <c r="AQ211" s="17">
        <v>5831</v>
      </c>
      <c r="AR211" s="17">
        <v>0.27094972067039108</v>
      </c>
      <c r="AS211" s="17">
        <v>0.151</v>
      </c>
      <c r="AT211" s="17">
        <v>0.27127659574468083</v>
      </c>
      <c r="AU211" s="12">
        <v>0.10007147962830593</v>
      </c>
      <c r="AV211" s="12">
        <v>0</v>
      </c>
      <c r="AY211" s="12">
        <v>11300000</v>
      </c>
      <c r="BA211" s="12">
        <v>0.88181818181818183</v>
      </c>
      <c r="BD211" s="12">
        <v>0.40310077519379844</v>
      </c>
      <c r="BE211" s="12">
        <v>0.27094972067039108</v>
      </c>
      <c r="BF211" s="12">
        <v>0.27127659574468083</v>
      </c>
      <c r="BG211" s="12">
        <v>0.10007147962830593</v>
      </c>
      <c r="BH211" s="12">
        <v>2.1999999999999999E-2</v>
      </c>
      <c r="BI211" s="12">
        <v>0.151</v>
      </c>
      <c r="BJ211" s="12">
        <v>1.0999999999999999E-2</v>
      </c>
      <c r="BK211" s="12">
        <v>0.79300000000000004</v>
      </c>
      <c r="BL211" s="12">
        <v>359</v>
      </c>
      <c r="BM211" s="12">
        <v>-236</v>
      </c>
      <c r="BN211" s="12">
        <v>207</v>
      </c>
      <c r="BO211" s="12">
        <v>1713</v>
      </c>
      <c r="BP211" s="12">
        <v>350</v>
      </c>
      <c r="BQ211" s="12">
        <v>-260</v>
      </c>
      <c r="BR211" s="12">
        <v>260</v>
      </c>
      <c r="BS211" s="12">
        <v>1382</v>
      </c>
      <c r="BT211" s="12">
        <v>0.50326652535029448</v>
      </c>
      <c r="BU211" s="12">
        <v>0.33039538513635952</v>
      </c>
      <c r="BV211" s="12">
        <v>0.33689106493903281</v>
      </c>
      <c r="BW211" s="12">
        <v>0.31403667482491826</v>
      </c>
      <c r="BX211" s="12">
        <v>4.0801369429263157E-2</v>
      </c>
      <c r="BY211" s="12">
        <v>1469.5</v>
      </c>
      <c r="BZ211" s="12">
        <v>0.88181818181818183</v>
      </c>
      <c r="CB211" s="12">
        <v>5.4922279792746116E-2</v>
      </c>
      <c r="CC211" s="12">
        <v>18290</v>
      </c>
      <c r="CD211" s="12">
        <v>18400</v>
      </c>
      <c r="CE211" s="12">
        <v>7.3394763785285937</v>
      </c>
      <c r="CH211" s="22">
        <v>42842</v>
      </c>
      <c r="CI211">
        <v>451</v>
      </c>
      <c r="CJ211">
        <v>477</v>
      </c>
      <c r="CK211">
        <v>451</v>
      </c>
      <c r="CL211">
        <v>470</v>
      </c>
      <c r="CM211" s="22">
        <v>42843</v>
      </c>
      <c r="CN211">
        <v>550</v>
      </c>
      <c r="CO211">
        <v>550</v>
      </c>
      <c r="CP211">
        <v>550</v>
      </c>
      <c r="CQ211">
        <v>550</v>
      </c>
      <c r="CR211" s="22">
        <v>42844</v>
      </c>
      <c r="CS211">
        <v>580</v>
      </c>
      <c r="CT211">
        <v>619</v>
      </c>
      <c r="CU211">
        <v>556</v>
      </c>
      <c r="CV211">
        <v>559</v>
      </c>
    </row>
    <row r="212" spans="1:100">
      <c r="A212" s="22">
        <v>42842</v>
      </c>
      <c r="B212">
        <v>445</v>
      </c>
      <c r="C212">
        <v>463</v>
      </c>
      <c r="D212">
        <v>445</v>
      </c>
      <c r="E212">
        <v>460</v>
      </c>
      <c r="F212" s="23">
        <f t="shared" si="24"/>
        <v>3.3707865168539408E-2</v>
      </c>
      <c r="G212" s="22">
        <v>42843</v>
      </c>
      <c r="H212">
        <v>465</v>
      </c>
      <c r="I212">
        <v>471</v>
      </c>
      <c r="J212">
        <v>453</v>
      </c>
      <c r="K212">
        <v>453</v>
      </c>
      <c r="L212" s="22">
        <v>42844</v>
      </c>
      <c r="M212">
        <v>449</v>
      </c>
      <c r="N212" s="4">
        <v>42843</v>
      </c>
      <c r="O212" s="3" t="s">
        <v>15</v>
      </c>
      <c r="P212" s="3">
        <v>8732</v>
      </c>
      <c r="Q212" s="3" t="s">
        <v>161</v>
      </c>
      <c r="R212" s="3" t="s">
        <v>17</v>
      </c>
      <c r="S212" s="3">
        <v>0.05</v>
      </c>
      <c r="T212" s="3">
        <v>1</v>
      </c>
      <c r="U212" s="3">
        <v>0</v>
      </c>
      <c r="V212" s="3">
        <v>1100</v>
      </c>
      <c r="W212">
        <v>465</v>
      </c>
      <c r="X212" s="4">
        <v>42844</v>
      </c>
      <c r="Y212">
        <v>453</v>
      </c>
      <c r="Z212" s="10">
        <f t="shared" si="25"/>
        <v>-13200</v>
      </c>
      <c r="AA212" s="10">
        <f t="shared" si="23"/>
        <v>13200</v>
      </c>
      <c r="AB212">
        <f t="shared" si="26"/>
        <v>-13200</v>
      </c>
      <c r="AC212">
        <f t="shared" si="21"/>
        <v>-81500</v>
      </c>
      <c r="AD212">
        <f t="shared" si="22"/>
        <v>2.515723270440251E-2</v>
      </c>
      <c r="AE212" s="15">
        <v>42844</v>
      </c>
      <c r="AF212" s="9">
        <v>8.9799909549825863E-3</v>
      </c>
      <c r="AG212" s="12" t="s">
        <v>962</v>
      </c>
      <c r="AH212" s="20">
        <v>42842.977777777778</v>
      </c>
      <c r="AI212" s="12">
        <v>477</v>
      </c>
      <c r="AJ212" s="12">
        <v>17</v>
      </c>
      <c r="AK212" s="12">
        <v>3.6999999999999998E-2</v>
      </c>
      <c r="AL212" s="17">
        <v>2300</v>
      </c>
      <c r="AM212" s="17">
        <v>0.35926773455377575</v>
      </c>
      <c r="AN212" s="9"/>
      <c r="AO212" s="17">
        <v>0</v>
      </c>
      <c r="AP212" s="17">
        <v>5.04</v>
      </c>
      <c r="AQ212" s="17">
        <v>14759</v>
      </c>
      <c r="AR212" s="17">
        <v>7.1065989847715741E-2</v>
      </c>
      <c r="AS212" s="17">
        <v>0.11</v>
      </c>
      <c r="AT212" s="17">
        <v>2.5179856115107913E-2</v>
      </c>
      <c r="AU212" s="12">
        <v>0.17023554603854391</v>
      </c>
      <c r="AV212" s="12">
        <v>1.83</v>
      </c>
      <c r="AY212" s="12">
        <v>33772900</v>
      </c>
      <c r="BA212" s="12">
        <v>0.1875</v>
      </c>
      <c r="BD212" s="12">
        <v>0.35926773455377575</v>
      </c>
      <c r="BE212" s="12">
        <v>7.1065989847715741E-2</v>
      </c>
      <c r="BF212" s="12">
        <v>2.5179856115107913E-2</v>
      </c>
      <c r="BG212" s="12">
        <v>0.17023554603854391</v>
      </c>
      <c r="BH212" s="12">
        <v>0.114</v>
      </c>
      <c r="BI212" s="12">
        <v>0.11</v>
      </c>
      <c r="BJ212" s="12">
        <v>1.4999999999999999E-2</v>
      </c>
      <c r="BK212" s="12">
        <v>0.623</v>
      </c>
      <c r="BL212" s="12">
        <v>-774</v>
      </c>
      <c r="BM212" s="12">
        <v>-27</v>
      </c>
      <c r="BN212" s="12">
        <v>-164</v>
      </c>
      <c r="BO212" s="12">
        <v>4096</v>
      </c>
      <c r="BP212" s="12">
        <v>1010</v>
      </c>
      <c r="BQ212" s="12">
        <v>-381</v>
      </c>
      <c r="BR212" s="12">
        <v>-61</v>
      </c>
      <c r="BS212" s="12">
        <v>5063</v>
      </c>
      <c r="BT212" s="12">
        <v>0.20388049454086199</v>
      </c>
      <c r="BU212" s="12">
        <v>0.5099180819981588</v>
      </c>
      <c r="BV212" s="12">
        <v>0.59101764715589644</v>
      </c>
      <c r="BW212" s="12">
        <v>0.52127836054373422</v>
      </c>
      <c r="BX212" s="12">
        <v>0.21687538938665127</v>
      </c>
      <c r="BY212" s="12">
        <v>1469.5</v>
      </c>
      <c r="BZ212" s="12">
        <v>0.1875</v>
      </c>
      <c r="CB212" s="12">
        <v>5.4922279792746116E-2</v>
      </c>
      <c r="CC212" s="12">
        <v>18290</v>
      </c>
      <c r="CD212" s="12">
        <v>18400</v>
      </c>
      <c r="CE212" s="12">
        <v>6.541384223479124</v>
      </c>
      <c r="CH212" s="22">
        <v>42842</v>
      </c>
      <c r="CI212">
        <v>445</v>
      </c>
      <c r="CJ212">
        <v>463</v>
      </c>
      <c r="CK212">
        <v>445</v>
      </c>
      <c r="CL212">
        <v>460</v>
      </c>
      <c r="CM212" s="22">
        <v>42843</v>
      </c>
      <c r="CN212">
        <v>465</v>
      </c>
      <c r="CO212">
        <v>471</v>
      </c>
      <c r="CP212">
        <v>453</v>
      </c>
      <c r="CQ212">
        <v>453</v>
      </c>
      <c r="CR212" s="22">
        <v>42844</v>
      </c>
      <c r="CS212">
        <v>449</v>
      </c>
      <c r="CT212">
        <v>460</v>
      </c>
      <c r="CU212">
        <v>446</v>
      </c>
      <c r="CV212">
        <v>458</v>
      </c>
    </row>
    <row r="213" spans="1:100">
      <c r="A213" s="22">
        <v>42842</v>
      </c>
      <c r="B213">
        <v>63</v>
      </c>
      <c r="C213">
        <v>68</v>
      </c>
      <c r="D213">
        <v>63</v>
      </c>
      <c r="E213">
        <v>66</v>
      </c>
      <c r="F213" s="23">
        <f t="shared" si="24"/>
        <v>4.7619047619047672E-2</v>
      </c>
      <c r="G213" s="22">
        <v>42843</v>
      </c>
      <c r="H213">
        <v>68</v>
      </c>
      <c r="I213">
        <v>72</v>
      </c>
      <c r="J213">
        <v>68</v>
      </c>
      <c r="K213">
        <v>70</v>
      </c>
      <c r="L213" s="22">
        <v>42844</v>
      </c>
      <c r="M213">
        <v>70</v>
      </c>
      <c r="N213" s="4">
        <v>42843</v>
      </c>
      <c r="O213" s="3" t="s">
        <v>15</v>
      </c>
      <c r="P213" s="3">
        <v>3528</v>
      </c>
      <c r="Q213" s="3" t="s">
        <v>82</v>
      </c>
      <c r="R213" s="3" t="s">
        <v>17</v>
      </c>
      <c r="S213" s="3">
        <v>0.05</v>
      </c>
      <c r="T213" s="3">
        <v>2</v>
      </c>
      <c r="U213" s="3">
        <v>0</v>
      </c>
      <c r="V213" s="3">
        <v>8000</v>
      </c>
      <c r="W213">
        <v>68</v>
      </c>
      <c r="X213" s="4">
        <v>42844</v>
      </c>
      <c r="Y213">
        <v>70</v>
      </c>
      <c r="Z213" s="10">
        <f t="shared" si="25"/>
        <v>16000</v>
      </c>
      <c r="AA213" s="10">
        <f t="shared" si="23"/>
        <v>16000</v>
      </c>
      <c r="AB213" t="str">
        <f t="shared" si="26"/>
        <v/>
      </c>
      <c r="AC213">
        <f t="shared" si="21"/>
        <v>-81500</v>
      </c>
      <c r="AD213">
        <f t="shared" si="22"/>
        <v>0</v>
      </c>
      <c r="AE213" s="15">
        <v>42844</v>
      </c>
      <c r="AF213" s="9">
        <v>8.9799909549825863E-3</v>
      </c>
      <c r="AG213" s="12" t="s">
        <v>954</v>
      </c>
      <c r="AH213" s="20">
        <v>42842.890972222223</v>
      </c>
      <c r="AI213" s="12">
        <v>68</v>
      </c>
      <c r="AJ213" s="12">
        <v>2</v>
      </c>
      <c r="AK213" s="12">
        <v>3.0300000000000001E-2</v>
      </c>
      <c r="AL213" s="17">
        <v>2000</v>
      </c>
      <c r="AM213" s="17">
        <v>0.69354838709677424</v>
      </c>
      <c r="AN213" s="9"/>
      <c r="AO213" s="9"/>
      <c r="AP213" s="17">
        <v>0</v>
      </c>
      <c r="AQ213" s="17">
        <v>10699</v>
      </c>
      <c r="AR213" s="17">
        <v>0.38235294117647056</v>
      </c>
      <c r="AS213" s="17">
        <v>0.218</v>
      </c>
      <c r="AT213" s="17">
        <v>0.38235294117647056</v>
      </c>
      <c r="AU213" s="12">
        <v>0.22608695652173913</v>
      </c>
      <c r="AV213" s="12">
        <v>4.84</v>
      </c>
      <c r="AY213" s="12">
        <v>172556807</v>
      </c>
      <c r="BA213" s="12">
        <v>0.27586206896551724</v>
      </c>
      <c r="BD213" s="12">
        <v>0.69354838709677424</v>
      </c>
      <c r="BE213" s="12">
        <v>0.38235294117647056</v>
      </c>
      <c r="BF213" s="12">
        <v>0.38235294117647056</v>
      </c>
      <c r="BG213" s="12">
        <v>0.22608695652173913</v>
      </c>
      <c r="BH213" s="12">
        <v>0.46100000000000002</v>
      </c>
      <c r="BI213" s="12">
        <v>0.218</v>
      </c>
      <c r="BJ213" s="12">
        <v>0</v>
      </c>
      <c r="BK213" s="12">
        <v>0.502</v>
      </c>
      <c r="BL213" s="12">
        <v>955</v>
      </c>
      <c r="BM213" s="12">
        <v>-111</v>
      </c>
      <c r="BN213" s="12">
        <v>-138</v>
      </c>
      <c r="BO213" s="12">
        <v>1867</v>
      </c>
      <c r="BP213" s="12">
        <v>-886</v>
      </c>
      <c r="BQ213" s="12">
        <v>365</v>
      </c>
      <c r="BR213" s="12">
        <v>391</v>
      </c>
      <c r="BS213" s="12">
        <v>1161</v>
      </c>
      <c r="BT213" s="12">
        <v>0.26146774182729099</v>
      </c>
      <c r="BU213" s="12">
        <v>0.45458923585057837</v>
      </c>
      <c r="BV213" s="12">
        <v>0.51484426202063793</v>
      </c>
      <c r="BW213" s="12">
        <v>0.43515446014408654</v>
      </c>
      <c r="BX213" s="12">
        <v>0.25757720285552954</v>
      </c>
      <c r="BY213" s="12">
        <v>1469.5</v>
      </c>
      <c r="BZ213" s="12">
        <v>0.27586206896551724</v>
      </c>
      <c r="CB213" s="12">
        <v>5.4922279792746116E-2</v>
      </c>
      <c r="CC213" s="12">
        <v>18290</v>
      </c>
      <c r="CD213" s="12">
        <v>18400</v>
      </c>
      <c r="CE213" s="12">
        <v>12.627814972611077</v>
      </c>
      <c r="CH213" s="22">
        <v>42842</v>
      </c>
      <c r="CI213">
        <v>63</v>
      </c>
      <c r="CJ213">
        <v>68</v>
      </c>
      <c r="CK213">
        <v>63</v>
      </c>
      <c r="CL213">
        <v>66</v>
      </c>
      <c r="CM213" s="22">
        <v>42843</v>
      </c>
      <c r="CN213">
        <v>68</v>
      </c>
      <c r="CO213">
        <v>72</v>
      </c>
      <c r="CP213">
        <v>68</v>
      </c>
      <c r="CQ213">
        <v>70</v>
      </c>
      <c r="CR213" s="22">
        <v>42844</v>
      </c>
      <c r="CS213">
        <v>70</v>
      </c>
      <c r="CT213">
        <v>73</v>
      </c>
      <c r="CU213">
        <v>70</v>
      </c>
      <c r="CV213">
        <v>71</v>
      </c>
    </row>
    <row r="214" spans="1:100">
      <c r="A214" s="22">
        <v>42843</v>
      </c>
      <c r="B214">
        <v>747</v>
      </c>
      <c r="C214">
        <v>761</v>
      </c>
      <c r="D214">
        <v>697</v>
      </c>
      <c r="E214">
        <v>700</v>
      </c>
      <c r="F214" s="23">
        <f t="shared" si="24"/>
        <v>-6.2918340026773767E-2</v>
      </c>
      <c r="G214" s="22">
        <v>42844</v>
      </c>
      <c r="H214">
        <v>788</v>
      </c>
      <c r="I214">
        <v>793</v>
      </c>
      <c r="J214">
        <v>622</v>
      </c>
      <c r="K214">
        <v>626</v>
      </c>
      <c r="L214" s="22">
        <v>42845</v>
      </c>
      <c r="M214">
        <v>640</v>
      </c>
      <c r="N214" s="4">
        <v>42844</v>
      </c>
      <c r="O214" s="3" t="s">
        <v>15</v>
      </c>
      <c r="P214" s="3">
        <v>2160</v>
      </c>
      <c r="Q214" s="3" t="s">
        <v>162</v>
      </c>
      <c r="R214" s="3" t="s">
        <v>17</v>
      </c>
      <c r="S214" s="3">
        <v>0.05</v>
      </c>
      <c r="T214" s="3">
        <v>2</v>
      </c>
      <c r="U214" s="3">
        <v>0</v>
      </c>
      <c r="V214" s="3">
        <v>1000</v>
      </c>
      <c r="W214">
        <v>788</v>
      </c>
      <c r="X214" s="4">
        <v>42845</v>
      </c>
      <c r="Y214">
        <v>626</v>
      </c>
      <c r="Z214" s="10">
        <f t="shared" si="25"/>
        <v>-162000</v>
      </c>
      <c r="AA214" s="10">
        <f t="shared" si="23"/>
        <v>162000</v>
      </c>
      <c r="AB214" t="str">
        <f t="shared" si="26"/>
        <v/>
      </c>
      <c r="AC214">
        <f t="shared" ref="AC214:AC277" si="27">SUM(AB214,AC213)</f>
        <v>-81500</v>
      </c>
      <c r="AD214">
        <f t="shared" ref="AD214:AD277" si="28">ABS(W214/AI214-1)</f>
        <v>2.5316455696202667E-3</v>
      </c>
      <c r="AE214" s="15">
        <v>42845</v>
      </c>
      <c r="AF214" s="9">
        <v>-5.5066356801305449E-3</v>
      </c>
      <c r="AG214" s="12" t="s">
        <v>957</v>
      </c>
      <c r="AH214" s="20">
        <v>42843.997916666667</v>
      </c>
      <c r="AI214" s="12">
        <v>790</v>
      </c>
      <c r="AJ214" s="12">
        <v>90</v>
      </c>
      <c r="AK214" s="12">
        <v>0.12859999999999999</v>
      </c>
      <c r="AL214" s="17">
        <v>426000</v>
      </c>
      <c r="AM214" s="17">
        <v>0.87092882991556086</v>
      </c>
      <c r="AN214" s="18">
        <v>42846</v>
      </c>
      <c r="AO214" s="17">
        <v>41193</v>
      </c>
      <c r="AP214" s="17" t="s">
        <v>973</v>
      </c>
      <c r="AQ214" s="17">
        <v>2341</v>
      </c>
      <c r="AR214" s="17" t="s">
        <v>128</v>
      </c>
      <c r="AS214" s="17" t="s">
        <v>17</v>
      </c>
      <c r="AT214" s="17">
        <v>7.0000000000000007E-2</v>
      </c>
      <c r="AU214" s="12">
        <v>0</v>
      </c>
      <c r="AV214" s="12">
        <v>19</v>
      </c>
      <c r="AX214" s="19">
        <v>99</v>
      </c>
      <c r="AY214" s="12">
        <v>114024831</v>
      </c>
      <c r="BA214" s="12">
        <v>0</v>
      </c>
      <c r="BD214" s="12">
        <v>0.87092882991556086</v>
      </c>
      <c r="BE214" s="12">
        <v>0.86306532663316582</v>
      </c>
      <c r="BF214" s="12">
        <v>0.86306532663316582</v>
      </c>
      <c r="BG214" s="12">
        <v>0.86723507917174181</v>
      </c>
      <c r="BH214" s="12">
        <v>0.112</v>
      </c>
      <c r="BI214" s="12">
        <v>0.435</v>
      </c>
      <c r="BJ214" s="12">
        <v>0</v>
      </c>
      <c r="BK214" s="12">
        <v>0.14799999999999999</v>
      </c>
      <c r="BL214" s="12">
        <v>-662</v>
      </c>
      <c r="BM214" s="12">
        <v>-198</v>
      </c>
      <c r="BN214" s="12">
        <v>3617</v>
      </c>
      <c r="BO214" s="12">
        <v>3551</v>
      </c>
      <c r="BP214" s="12">
        <v>-351</v>
      </c>
      <c r="BQ214" s="12">
        <v>-96</v>
      </c>
      <c r="BR214" s="12">
        <v>437</v>
      </c>
      <c r="BS214" s="12">
        <v>778</v>
      </c>
      <c r="BT214" s="12">
        <v>0.50326652535029448</v>
      </c>
      <c r="BU214" s="12">
        <v>0.33039538513635952</v>
      </c>
      <c r="BV214" s="12">
        <v>0.33689106493903281</v>
      </c>
      <c r="BW214" s="12">
        <v>0.31403667482491826</v>
      </c>
      <c r="BX214" s="12">
        <v>8.247802839824632E-2</v>
      </c>
      <c r="BY214" s="12">
        <v>1473</v>
      </c>
      <c r="BZ214" s="12">
        <v>0</v>
      </c>
      <c r="CB214" s="12">
        <v>5.4922279792746116E-2</v>
      </c>
      <c r="CC214" s="12">
        <v>18400</v>
      </c>
      <c r="CD214" s="12">
        <v>18440</v>
      </c>
      <c r="CE214" s="12">
        <v>15.857477752236155</v>
      </c>
      <c r="CH214" s="22">
        <v>42843</v>
      </c>
      <c r="CI214">
        <v>747</v>
      </c>
      <c r="CJ214">
        <v>761</v>
      </c>
      <c r="CK214">
        <v>697</v>
      </c>
      <c r="CL214">
        <v>700</v>
      </c>
      <c r="CM214" s="22">
        <v>42844</v>
      </c>
      <c r="CN214">
        <v>788</v>
      </c>
      <c r="CO214">
        <v>793</v>
      </c>
      <c r="CP214">
        <v>622</v>
      </c>
      <c r="CQ214">
        <v>626</v>
      </c>
      <c r="CR214" s="22">
        <v>42845</v>
      </c>
      <c r="CS214">
        <v>640</v>
      </c>
      <c r="CT214">
        <v>703</v>
      </c>
      <c r="CU214">
        <v>604</v>
      </c>
      <c r="CV214">
        <v>679</v>
      </c>
    </row>
    <row r="215" spans="1:100">
      <c r="A215" s="22">
        <v>42843</v>
      </c>
      <c r="B215">
        <v>628</v>
      </c>
      <c r="C215">
        <v>734</v>
      </c>
      <c r="D215">
        <v>605</v>
      </c>
      <c r="E215">
        <v>734</v>
      </c>
      <c r="F215" s="23">
        <f t="shared" si="24"/>
        <v>0.16878980891719753</v>
      </c>
      <c r="G215" s="22">
        <v>42844</v>
      </c>
      <c r="H215">
        <v>838</v>
      </c>
      <c r="I215">
        <v>884</v>
      </c>
      <c r="J215">
        <v>779</v>
      </c>
      <c r="K215">
        <v>786</v>
      </c>
      <c r="L215" s="22">
        <v>42845</v>
      </c>
      <c r="M215">
        <v>783</v>
      </c>
      <c r="N215" s="4">
        <v>42844</v>
      </c>
      <c r="O215" s="3" t="s">
        <v>15</v>
      </c>
      <c r="P215" s="3">
        <v>3667</v>
      </c>
      <c r="Q215" s="3" t="s">
        <v>163</v>
      </c>
      <c r="R215" s="3" t="s">
        <v>17</v>
      </c>
      <c r="S215" s="3">
        <v>0.05</v>
      </c>
      <c r="T215" s="3">
        <v>1</v>
      </c>
      <c r="U215" s="3">
        <v>0</v>
      </c>
      <c r="V215" s="3">
        <v>700</v>
      </c>
      <c r="W215">
        <v>838</v>
      </c>
      <c r="X215" s="4">
        <v>42845</v>
      </c>
      <c r="Y215">
        <v>786</v>
      </c>
      <c r="Z215" s="10">
        <f t="shared" si="25"/>
        <v>-36400</v>
      </c>
      <c r="AA215" s="10">
        <f t="shared" si="23"/>
        <v>36400</v>
      </c>
      <c r="AB215" t="str">
        <f t="shared" si="26"/>
        <v/>
      </c>
      <c r="AC215">
        <f t="shared" si="27"/>
        <v>-81500</v>
      </c>
      <c r="AD215">
        <f t="shared" si="28"/>
        <v>4.7727272727272729E-2</v>
      </c>
      <c r="AE215" s="15">
        <v>42845</v>
      </c>
      <c r="AF215" s="9">
        <v>-5.5066356801305449E-3</v>
      </c>
      <c r="AG215" s="12" t="s">
        <v>962</v>
      </c>
      <c r="AH215" s="20">
        <v>42843.997916666667</v>
      </c>
      <c r="AI215" s="12">
        <v>880</v>
      </c>
      <c r="AJ215" s="12">
        <v>146</v>
      </c>
      <c r="AK215" s="12">
        <v>0.19889999999999999</v>
      </c>
      <c r="AL215" s="17">
        <v>138200</v>
      </c>
      <c r="AM215" s="17">
        <v>0.35538752362948961</v>
      </c>
      <c r="AN215" s="18">
        <v>42846</v>
      </c>
      <c r="AO215" s="17">
        <v>41194</v>
      </c>
      <c r="AP215" s="17" t="s">
        <v>965</v>
      </c>
      <c r="AQ215" s="17">
        <v>3003</v>
      </c>
      <c r="AR215" s="17" t="s">
        <v>980</v>
      </c>
      <c r="AS215" s="17" t="s">
        <v>13</v>
      </c>
      <c r="AT215" s="17">
        <v>0.1</v>
      </c>
      <c r="AU215" s="12">
        <v>1</v>
      </c>
      <c r="AV215" s="12">
        <v>9</v>
      </c>
      <c r="AY215" s="12">
        <v>7800800</v>
      </c>
      <c r="BA215" s="12">
        <v>1</v>
      </c>
      <c r="BD215" s="12">
        <v>0.35538752362948961</v>
      </c>
      <c r="BE215" s="12">
        <v>0.44599303135888502</v>
      </c>
      <c r="BF215" s="12">
        <v>0.28635346756152125</v>
      </c>
      <c r="BG215" s="12">
        <v>8.4246970571263707E-2</v>
      </c>
      <c r="BH215" s="12">
        <v>5.5E-2</v>
      </c>
      <c r="BI215" s="12">
        <v>0.38900000000000001</v>
      </c>
      <c r="BJ215" s="12">
        <v>7.0000000000000001E-3</v>
      </c>
      <c r="BK215" s="12">
        <v>0.45400000000000001</v>
      </c>
      <c r="BL215" s="12">
        <v>820</v>
      </c>
      <c r="BM215" s="12">
        <v>-331</v>
      </c>
      <c r="BN215" s="12">
        <v>1260</v>
      </c>
      <c r="BO215" s="12">
        <v>2458</v>
      </c>
      <c r="BP215" s="12">
        <v>46</v>
      </c>
      <c r="BQ215" s="12">
        <v>-50</v>
      </c>
      <c r="BR215" s="12">
        <v>186</v>
      </c>
      <c r="BS215" s="12">
        <v>708</v>
      </c>
      <c r="BT215" s="12">
        <v>0.20388049454086199</v>
      </c>
      <c r="BU215" s="12">
        <v>0.5099180819981588</v>
      </c>
      <c r="BV215" s="12">
        <v>0.59101764715589644</v>
      </c>
      <c r="BW215" s="12">
        <v>0.52127836054373422</v>
      </c>
      <c r="BX215" s="12">
        <v>0.2391900904769553</v>
      </c>
      <c r="BY215" s="12">
        <v>1473</v>
      </c>
      <c r="BZ215" s="12">
        <v>1</v>
      </c>
      <c r="CB215" s="12">
        <v>5.4922279792746116E-2</v>
      </c>
      <c r="CC215" s="12">
        <v>18400</v>
      </c>
      <c r="CD215" s="12">
        <v>18440</v>
      </c>
      <c r="CE215" s="12">
        <v>6.4707351000463671</v>
      </c>
      <c r="CH215" s="22">
        <v>42843</v>
      </c>
      <c r="CI215">
        <v>628</v>
      </c>
      <c r="CJ215">
        <v>734</v>
      </c>
      <c r="CK215">
        <v>605</v>
      </c>
      <c r="CL215">
        <v>734</v>
      </c>
      <c r="CM215" s="22">
        <v>42844</v>
      </c>
      <c r="CN215">
        <v>838</v>
      </c>
      <c r="CO215">
        <v>884</v>
      </c>
      <c r="CP215">
        <v>779</v>
      </c>
      <c r="CQ215">
        <v>786</v>
      </c>
      <c r="CR215" s="22">
        <v>42845</v>
      </c>
      <c r="CS215">
        <v>783</v>
      </c>
      <c r="CT215">
        <v>936</v>
      </c>
      <c r="CU215">
        <v>782</v>
      </c>
      <c r="CV215">
        <v>936</v>
      </c>
    </row>
    <row r="216" spans="1:100">
      <c r="A216" s="22">
        <v>42843</v>
      </c>
      <c r="B216">
        <v>67</v>
      </c>
      <c r="C216">
        <v>68</v>
      </c>
      <c r="D216">
        <v>66</v>
      </c>
      <c r="E216">
        <v>66</v>
      </c>
      <c r="F216" s="23">
        <f t="shared" si="24"/>
        <v>-1.4925373134328401E-2</v>
      </c>
      <c r="G216" s="22">
        <v>42844</v>
      </c>
      <c r="H216">
        <v>74</v>
      </c>
      <c r="I216">
        <v>76</v>
      </c>
      <c r="J216">
        <v>70</v>
      </c>
      <c r="K216">
        <v>70</v>
      </c>
      <c r="L216" s="22">
        <v>42845</v>
      </c>
      <c r="M216">
        <v>71</v>
      </c>
      <c r="N216" s="4">
        <v>42844</v>
      </c>
      <c r="O216" s="3" t="s">
        <v>15</v>
      </c>
      <c r="P216" s="3">
        <v>3318</v>
      </c>
      <c r="Q216" s="3" t="s">
        <v>164</v>
      </c>
      <c r="R216" s="3" t="s">
        <v>17</v>
      </c>
      <c r="S216" s="3">
        <v>0.05</v>
      </c>
      <c r="T216" s="1"/>
      <c r="U216" s="3">
        <v>0</v>
      </c>
      <c r="V216" s="3">
        <v>7600</v>
      </c>
      <c r="W216">
        <v>74</v>
      </c>
      <c r="X216" s="4">
        <v>42845</v>
      </c>
      <c r="Y216">
        <v>70</v>
      </c>
      <c r="Z216" s="10">
        <f t="shared" si="25"/>
        <v>-30400</v>
      </c>
      <c r="AA216" s="10">
        <f t="shared" si="23"/>
        <v>30400</v>
      </c>
      <c r="AB216" t="str">
        <f t="shared" si="26"/>
        <v/>
      </c>
      <c r="AC216">
        <f t="shared" si="27"/>
        <v>-81500</v>
      </c>
      <c r="AD216">
        <f t="shared" si="28"/>
        <v>1.464713715046595E-2</v>
      </c>
      <c r="AE216" s="15">
        <v>42845</v>
      </c>
      <c r="AF216" s="9">
        <v>-5.5066356801305449E-3</v>
      </c>
      <c r="AG216" s="12" t="s">
        <v>960</v>
      </c>
      <c r="AH216" s="20">
        <v>42843.996527777781</v>
      </c>
      <c r="AI216" s="12">
        <v>75.099999999999994</v>
      </c>
      <c r="AJ216" s="12">
        <v>9.1</v>
      </c>
      <c r="AK216" s="12">
        <v>0.13789999999999999</v>
      </c>
      <c r="AL216" s="17">
        <v>72200</v>
      </c>
      <c r="AM216" s="17">
        <v>0.75384615384615383</v>
      </c>
      <c r="AN216" s="9"/>
      <c r="AO216" s="9"/>
      <c r="AP216" s="17">
        <v>0</v>
      </c>
      <c r="AQ216" s="17">
        <v>6702</v>
      </c>
      <c r="AR216" s="17">
        <v>0.23636363636363636</v>
      </c>
      <c r="AS216" s="17">
        <v>7.5999999999999998E-2</v>
      </c>
      <c r="AT216" s="17">
        <v>0.26315789473684209</v>
      </c>
      <c r="AU216" s="12">
        <v>0.37681159420289856</v>
      </c>
      <c r="AV216" s="12">
        <v>0</v>
      </c>
      <c r="AY216" s="12">
        <v>103110661</v>
      </c>
      <c r="BA216" s="12">
        <v>0.22727272727272727</v>
      </c>
      <c r="BD216" s="12">
        <v>0.75384615384615383</v>
      </c>
      <c r="BE216" s="12">
        <v>0.23636363636363636</v>
      </c>
      <c r="BF216" s="12">
        <v>0.26315789473684209</v>
      </c>
      <c r="BG216" s="12">
        <v>0.37681159420289856</v>
      </c>
      <c r="BH216" s="12">
        <v>0.16500000000000001</v>
      </c>
      <c r="BI216" s="12">
        <v>7.5999999999999998E-2</v>
      </c>
      <c r="BJ216" s="12">
        <v>0</v>
      </c>
      <c r="BK216" s="12">
        <v>0.71299999999999997</v>
      </c>
      <c r="BL216" s="12">
        <v>-1146</v>
      </c>
      <c r="BM216" s="12">
        <v>414</v>
      </c>
      <c r="BN216" s="12">
        <v>364</v>
      </c>
      <c r="BO216" s="12">
        <v>1333</v>
      </c>
      <c r="BP216" s="12">
        <v>-1944</v>
      </c>
      <c r="BQ216" s="12">
        <v>126</v>
      </c>
      <c r="BR216" s="12">
        <v>3028</v>
      </c>
      <c r="BS216" s="12">
        <v>1701</v>
      </c>
      <c r="BT216" s="12">
        <v>0.34855003761457848</v>
      </c>
      <c r="BU216" s="12">
        <v>0.43011936887293223</v>
      </c>
      <c r="BV216" s="12">
        <v>0.48203862060609021</v>
      </c>
      <c r="BW216" s="12">
        <v>0.41121531269446188</v>
      </c>
      <c r="BX216" s="12">
        <v>0.30124818631989564</v>
      </c>
      <c r="BY216" s="12">
        <v>1473</v>
      </c>
      <c r="BZ216" s="12">
        <v>0.22727272727272727</v>
      </c>
      <c r="CB216" s="12">
        <v>5.4922279792746116E-2</v>
      </c>
      <c r="CC216" s="12">
        <v>18400</v>
      </c>
      <c r="CD216" s="12">
        <v>18440</v>
      </c>
      <c r="CE216" s="12">
        <v>13.725689404934688</v>
      </c>
      <c r="CH216" s="22">
        <v>42843</v>
      </c>
      <c r="CI216">
        <v>67</v>
      </c>
      <c r="CJ216">
        <v>68</v>
      </c>
      <c r="CK216">
        <v>66</v>
      </c>
      <c r="CL216">
        <v>66</v>
      </c>
      <c r="CM216" s="22">
        <v>42844</v>
      </c>
      <c r="CN216">
        <v>74</v>
      </c>
      <c r="CO216">
        <v>76</v>
      </c>
      <c r="CP216">
        <v>70</v>
      </c>
      <c r="CQ216">
        <v>70</v>
      </c>
      <c r="CR216" s="22">
        <v>42845</v>
      </c>
      <c r="CS216">
        <v>71</v>
      </c>
      <c r="CT216">
        <v>71</v>
      </c>
      <c r="CU216">
        <v>68</v>
      </c>
      <c r="CV216">
        <v>68</v>
      </c>
    </row>
    <row r="217" spans="1:100">
      <c r="A217" s="22">
        <v>42843</v>
      </c>
      <c r="B217">
        <v>20</v>
      </c>
      <c r="C217">
        <v>20</v>
      </c>
      <c r="D217">
        <v>19</v>
      </c>
      <c r="E217">
        <v>19</v>
      </c>
      <c r="F217" s="23">
        <f t="shared" si="24"/>
        <v>-5.0000000000000044E-2</v>
      </c>
      <c r="G217" s="22">
        <v>42844</v>
      </c>
      <c r="H217">
        <v>19</v>
      </c>
      <c r="I217">
        <v>20</v>
      </c>
      <c r="J217">
        <v>19</v>
      </c>
      <c r="K217">
        <v>19</v>
      </c>
      <c r="L217" s="22">
        <v>42845</v>
      </c>
      <c r="M217">
        <v>19</v>
      </c>
      <c r="N217" s="4">
        <v>42844</v>
      </c>
      <c r="O217" s="3" t="s">
        <v>15</v>
      </c>
      <c r="P217" s="3">
        <v>8918</v>
      </c>
      <c r="Q217" s="3" t="s">
        <v>72</v>
      </c>
      <c r="R217" s="3" t="s">
        <v>17</v>
      </c>
      <c r="S217" s="3">
        <v>0.05</v>
      </c>
      <c r="T217" s="3">
        <v>2</v>
      </c>
      <c r="U217" s="3">
        <v>0</v>
      </c>
      <c r="V217" s="3">
        <v>26400</v>
      </c>
      <c r="W217">
        <v>19</v>
      </c>
      <c r="X217" s="4">
        <v>42845</v>
      </c>
      <c r="Y217">
        <v>19</v>
      </c>
      <c r="Z217" s="10">
        <f t="shared" si="25"/>
        <v>0</v>
      </c>
      <c r="AA217" s="10">
        <f t="shared" si="23"/>
        <v>0</v>
      </c>
      <c r="AB217" t="str">
        <f t="shared" si="26"/>
        <v/>
      </c>
      <c r="AC217">
        <f t="shared" si="27"/>
        <v>-81500</v>
      </c>
      <c r="AD217">
        <f t="shared" si="28"/>
        <v>3.0612244897959218E-2</v>
      </c>
      <c r="AE217" s="15">
        <v>42845</v>
      </c>
      <c r="AF217" s="9">
        <v>-5.5066356801305449E-3</v>
      </c>
      <c r="AG217" s="12" t="s">
        <v>962</v>
      </c>
      <c r="AH217" s="20">
        <v>42843.997916666667</v>
      </c>
      <c r="AI217" s="12">
        <v>19.600000000000001</v>
      </c>
      <c r="AJ217" s="12">
        <v>0.6</v>
      </c>
      <c r="AK217" s="12">
        <v>3.1600000000000003E-2</v>
      </c>
      <c r="AL217" s="17">
        <v>71700</v>
      </c>
      <c r="AM217" s="17">
        <v>0.47368421052631576</v>
      </c>
      <c r="AN217" s="9"/>
      <c r="AO217" s="9"/>
      <c r="AP217" s="17">
        <v>0</v>
      </c>
      <c r="AQ217" s="17">
        <v>10497</v>
      </c>
      <c r="AR217" s="17">
        <v>0.5</v>
      </c>
      <c r="AS217" s="17">
        <v>5.2999999999999999E-2</v>
      </c>
      <c r="AT217" s="17">
        <v>0.53846153846153844</v>
      </c>
      <c r="AU217" s="12">
        <v>0.4</v>
      </c>
      <c r="AV217" s="12">
        <v>0</v>
      </c>
      <c r="AY217" s="12">
        <v>552474000</v>
      </c>
      <c r="BA217" s="12">
        <v>0.25</v>
      </c>
      <c r="BD217" s="12">
        <v>0.47368421052631576</v>
      </c>
      <c r="BE217" s="12">
        <v>0.5</v>
      </c>
      <c r="BF217" s="12">
        <v>0.53846153846153844</v>
      </c>
      <c r="BG217" s="12">
        <v>0.4</v>
      </c>
      <c r="BH217" s="12">
        <v>3.6999999999999998E-2</v>
      </c>
      <c r="BI217" s="12">
        <v>5.2999999999999999E-2</v>
      </c>
      <c r="BJ217" s="12">
        <v>1E-3</v>
      </c>
      <c r="BK217" s="12">
        <v>0.10199999999999999</v>
      </c>
      <c r="BL217" s="12">
        <v>-395</v>
      </c>
      <c r="BM217" s="12">
        <v>939</v>
      </c>
      <c r="BN217" s="12">
        <v>-982</v>
      </c>
      <c r="BO217" s="12">
        <v>395</v>
      </c>
      <c r="BP217" s="12">
        <v>-566</v>
      </c>
      <c r="BQ217" s="12">
        <v>724</v>
      </c>
      <c r="BR217" s="12">
        <v>-55</v>
      </c>
      <c r="BS217" s="12">
        <v>833</v>
      </c>
      <c r="BT217" s="12">
        <v>0.20388049454086199</v>
      </c>
      <c r="BU217" s="12">
        <v>0.5099180819981588</v>
      </c>
      <c r="BV217" s="12">
        <v>0.59101764715589644</v>
      </c>
      <c r="BW217" s="12">
        <v>0.52127836054373422</v>
      </c>
      <c r="BX217" s="12">
        <v>0.2391900904769553</v>
      </c>
      <c r="BY217" s="12">
        <v>1473</v>
      </c>
      <c r="BZ217" s="12">
        <v>0.25</v>
      </c>
      <c r="CB217" s="12">
        <v>5.4922279792746116E-2</v>
      </c>
      <c r="CC217" s="12">
        <v>18400</v>
      </c>
      <c r="CD217" s="12">
        <v>18440</v>
      </c>
      <c r="CE217" s="12">
        <v>8.6246276067527301</v>
      </c>
      <c r="CH217" s="22">
        <v>42843</v>
      </c>
      <c r="CI217">
        <v>20</v>
      </c>
      <c r="CJ217">
        <v>20</v>
      </c>
      <c r="CK217">
        <v>19</v>
      </c>
      <c r="CL217">
        <v>19</v>
      </c>
      <c r="CM217" s="22">
        <v>42844</v>
      </c>
      <c r="CN217">
        <v>19</v>
      </c>
      <c r="CO217">
        <v>20</v>
      </c>
      <c r="CP217">
        <v>19</v>
      </c>
      <c r="CQ217">
        <v>19</v>
      </c>
      <c r="CR217" s="22">
        <v>42845</v>
      </c>
      <c r="CS217">
        <v>19</v>
      </c>
      <c r="CT217">
        <v>19</v>
      </c>
      <c r="CU217">
        <v>18</v>
      </c>
      <c r="CV217">
        <v>18</v>
      </c>
    </row>
    <row r="218" spans="1:100">
      <c r="A218" s="22">
        <v>42843</v>
      </c>
      <c r="B218">
        <v>393</v>
      </c>
      <c r="C218">
        <v>393</v>
      </c>
      <c r="D218">
        <v>393</v>
      </c>
      <c r="E218">
        <v>393</v>
      </c>
      <c r="F218" s="23">
        <f t="shared" si="24"/>
        <v>0</v>
      </c>
      <c r="G218" s="22">
        <v>42844</v>
      </c>
      <c r="H218">
        <v>408</v>
      </c>
      <c r="I218">
        <v>417</v>
      </c>
      <c r="J218">
        <v>370</v>
      </c>
      <c r="K218">
        <v>392</v>
      </c>
      <c r="L218" s="22">
        <v>42845</v>
      </c>
      <c r="M218">
        <v>387</v>
      </c>
      <c r="N218" s="4">
        <v>42844</v>
      </c>
      <c r="O218" s="3" t="s">
        <v>15</v>
      </c>
      <c r="P218" s="3">
        <v>6719</v>
      </c>
      <c r="Q218" s="3" t="s">
        <v>158</v>
      </c>
      <c r="R218" s="3" t="s">
        <v>17</v>
      </c>
      <c r="S218" s="3">
        <v>0.05</v>
      </c>
      <c r="T218" s="3">
        <v>2</v>
      </c>
      <c r="U218" s="3">
        <v>0</v>
      </c>
      <c r="V218" s="3">
        <v>1300</v>
      </c>
      <c r="W218">
        <v>408</v>
      </c>
      <c r="X218" s="4">
        <v>42845</v>
      </c>
      <c r="Y218">
        <v>392</v>
      </c>
      <c r="Z218" s="10">
        <f t="shared" si="25"/>
        <v>-20800</v>
      </c>
      <c r="AA218" s="10">
        <f t="shared" si="23"/>
        <v>20800</v>
      </c>
      <c r="AB218" t="str">
        <f t="shared" si="26"/>
        <v/>
      </c>
      <c r="AC218">
        <f t="shared" si="27"/>
        <v>-81500</v>
      </c>
      <c r="AD218">
        <f t="shared" si="28"/>
        <v>4.9836981835118754E-2</v>
      </c>
      <c r="AE218" s="15">
        <v>42845</v>
      </c>
      <c r="AF218" s="9">
        <v>-5.5066356801305449E-3</v>
      </c>
      <c r="AG218" s="12" t="s">
        <v>954</v>
      </c>
      <c r="AH218" s="20">
        <v>42843.99722222222</v>
      </c>
      <c r="AI218" s="12">
        <v>429.4</v>
      </c>
      <c r="AJ218" s="12">
        <v>36.4</v>
      </c>
      <c r="AK218" s="12">
        <v>9.2600000000000002E-2</v>
      </c>
      <c r="AL218" s="17">
        <v>30900</v>
      </c>
      <c r="AM218" s="17">
        <v>0.23753665689149561</v>
      </c>
      <c r="AN218" s="9"/>
      <c r="AO218" s="9"/>
      <c r="AP218" s="17">
        <v>0</v>
      </c>
      <c r="AQ218" s="17">
        <v>4989</v>
      </c>
      <c r="AR218" s="17">
        <v>0.40080971659919029</v>
      </c>
      <c r="AS218" s="17">
        <v>0.192</v>
      </c>
      <c r="AT218" s="17">
        <v>0.40080971659919029</v>
      </c>
      <c r="AU218" s="12">
        <v>0.23239436619718309</v>
      </c>
      <c r="AV218" s="12">
        <v>0</v>
      </c>
      <c r="AY218" s="12">
        <v>14629626</v>
      </c>
      <c r="BA218" s="12">
        <v>0.98837209302325579</v>
      </c>
      <c r="BD218" s="12">
        <v>0.23753665689149561</v>
      </c>
      <c r="BE218" s="12">
        <v>0.40080971659919029</v>
      </c>
      <c r="BF218" s="12">
        <v>0.40080971659919029</v>
      </c>
      <c r="BG218" s="12">
        <v>0.23239436619718309</v>
      </c>
      <c r="BH218" s="12">
        <v>2E-3</v>
      </c>
      <c r="BI218" s="12">
        <v>0.192</v>
      </c>
      <c r="BJ218" s="12" t="s">
        <v>968</v>
      </c>
      <c r="BK218" s="12">
        <v>0.67100000000000004</v>
      </c>
      <c r="BL218" s="12">
        <v>-47</v>
      </c>
      <c r="BM218" s="12">
        <v>-853</v>
      </c>
      <c r="BN218" s="12">
        <v>466</v>
      </c>
      <c r="BO218" s="12">
        <v>1222</v>
      </c>
      <c r="BP218" s="12">
        <v>2030</v>
      </c>
      <c r="BQ218" s="12">
        <v>-1199</v>
      </c>
      <c r="BR218" s="12">
        <v>-369</v>
      </c>
      <c r="BS218" s="12">
        <v>1490</v>
      </c>
      <c r="BT218" s="12">
        <v>0.26146774182729099</v>
      </c>
      <c r="BU218" s="12">
        <v>0.45458923585057837</v>
      </c>
      <c r="BV218" s="12">
        <v>0.51484426202063793</v>
      </c>
      <c r="BW218" s="12">
        <v>0.43515446014408654</v>
      </c>
      <c r="BX218" s="12">
        <v>0.29224275638205865</v>
      </c>
      <c r="BY218" s="12">
        <v>1473</v>
      </c>
      <c r="BZ218" s="12">
        <v>0.98837209302325579</v>
      </c>
      <c r="CB218" s="12">
        <v>5.4922279792746116E-2</v>
      </c>
      <c r="CC218" s="12">
        <v>18400</v>
      </c>
      <c r="CD218" s="12">
        <v>18440</v>
      </c>
      <c r="CE218" s="12">
        <v>4.3249598849111939</v>
      </c>
      <c r="CH218" s="22">
        <v>42843</v>
      </c>
      <c r="CI218">
        <v>393</v>
      </c>
      <c r="CJ218">
        <v>393</v>
      </c>
      <c r="CK218">
        <v>393</v>
      </c>
      <c r="CL218">
        <v>393</v>
      </c>
      <c r="CM218" s="22">
        <v>42844</v>
      </c>
      <c r="CN218">
        <v>408</v>
      </c>
      <c r="CO218">
        <v>417</v>
      </c>
      <c r="CP218">
        <v>370</v>
      </c>
      <c r="CQ218">
        <v>392</v>
      </c>
      <c r="CR218" s="22">
        <v>42845</v>
      </c>
      <c r="CS218">
        <v>387</v>
      </c>
      <c r="CT218">
        <v>388</v>
      </c>
      <c r="CU218">
        <v>375</v>
      </c>
      <c r="CV218">
        <v>375</v>
      </c>
    </row>
    <row r="219" spans="1:100">
      <c r="A219" s="22">
        <v>42843</v>
      </c>
      <c r="B219">
        <v>701</v>
      </c>
      <c r="C219">
        <v>701</v>
      </c>
      <c r="D219">
        <v>701</v>
      </c>
      <c r="E219">
        <v>701</v>
      </c>
      <c r="F219" s="23">
        <f t="shared" si="24"/>
        <v>0</v>
      </c>
      <c r="G219" s="22">
        <v>42844</v>
      </c>
      <c r="H219">
        <v>806</v>
      </c>
      <c r="I219">
        <v>851</v>
      </c>
      <c r="J219">
        <v>802</v>
      </c>
      <c r="K219">
        <v>851</v>
      </c>
      <c r="L219" s="22">
        <v>42845</v>
      </c>
      <c r="M219">
        <v>986</v>
      </c>
      <c r="N219" s="4">
        <v>42844</v>
      </c>
      <c r="O219" s="3" t="s">
        <v>15</v>
      </c>
      <c r="P219" s="3">
        <v>7855</v>
      </c>
      <c r="Q219" s="3" t="s">
        <v>165</v>
      </c>
      <c r="R219" s="3" t="s">
        <v>17</v>
      </c>
      <c r="S219" s="3">
        <v>0.05</v>
      </c>
      <c r="T219" s="3">
        <v>2</v>
      </c>
      <c r="U219" s="3">
        <v>0</v>
      </c>
      <c r="V219" s="3">
        <v>800</v>
      </c>
      <c r="W219">
        <v>806</v>
      </c>
      <c r="X219" s="4">
        <v>42845</v>
      </c>
      <c r="Y219">
        <v>851</v>
      </c>
      <c r="Z219" s="10">
        <f t="shared" si="25"/>
        <v>36000</v>
      </c>
      <c r="AA219" s="10">
        <f t="shared" si="23"/>
        <v>36000</v>
      </c>
      <c r="AB219" t="str">
        <f t="shared" si="26"/>
        <v/>
      </c>
      <c r="AC219">
        <f t="shared" si="27"/>
        <v>-81500</v>
      </c>
      <c r="AD219">
        <f t="shared" si="28"/>
        <v>4.1617122473246115E-2</v>
      </c>
      <c r="AE219" s="15">
        <v>42845</v>
      </c>
      <c r="AF219" s="9">
        <v>-5.5066356801305449E-3</v>
      </c>
      <c r="AG219" s="12" t="s">
        <v>960</v>
      </c>
      <c r="AH219" s="20">
        <v>42843.996527777781</v>
      </c>
      <c r="AI219" s="12">
        <v>841</v>
      </c>
      <c r="AJ219" s="12">
        <v>140</v>
      </c>
      <c r="AK219" s="12">
        <v>0.19969999999999999</v>
      </c>
      <c r="AL219" s="17">
        <v>24000</v>
      </c>
      <c r="AM219" s="17">
        <v>0.16233766233766234</v>
      </c>
      <c r="AN219" s="9"/>
      <c r="AO219" s="9"/>
      <c r="AP219" s="17">
        <v>0</v>
      </c>
      <c r="AQ219" s="17">
        <v>1320</v>
      </c>
      <c r="AR219" s="17">
        <v>0.33149171270718231</v>
      </c>
      <c r="AS219" s="17">
        <v>0.187</v>
      </c>
      <c r="AT219" s="17">
        <v>0.17488789237668162</v>
      </c>
      <c r="AU219" s="12">
        <v>0.13823767178658045</v>
      </c>
      <c r="AV219" s="12">
        <v>2.27</v>
      </c>
      <c r="AY219" s="12">
        <v>2143000</v>
      </c>
      <c r="BA219" s="12">
        <v>1</v>
      </c>
      <c r="BD219" s="12">
        <v>0.16233766233766234</v>
      </c>
      <c r="BE219" s="12">
        <v>0.33149171270718231</v>
      </c>
      <c r="BF219" s="12">
        <v>0.17488789237668162</v>
      </c>
      <c r="BG219" s="12">
        <v>0.13823767178658045</v>
      </c>
      <c r="BH219" s="12">
        <v>0</v>
      </c>
      <c r="BI219" s="12">
        <v>0.187</v>
      </c>
      <c r="BJ219" s="12">
        <v>3.5000000000000003E-2</v>
      </c>
      <c r="BK219" s="12">
        <v>0.51700000000000002</v>
      </c>
      <c r="BL219" s="12">
        <v>285</v>
      </c>
      <c r="BM219" s="12">
        <v>-128</v>
      </c>
      <c r="BN219" s="12">
        <v>-57</v>
      </c>
      <c r="BO219" s="12">
        <v>702</v>
      </c>
      <c r="BP219" s="12">
        <v>150</v>
      </c>
      <c r="BQ219" s="12">
        <v>-103</v>
      </c>
      <c r="BR219" s="12">
        <v>-35</v>
      </c>
      <c r="BS219" s="12">
        <v>602</v>
      </c>
      <c r="BT219" s="12">
        <v>0.34855003761457848</v>
      </c>
      <c r="BU219" s="12">
        <v>0.43011936887293223</v>
      </c>
      <c r="BV219" s="12">
        <v>0.48203862060609021</v>
      </c>
      <c r="BW219" s="12">
        <v>0.41121531269446188</v>
      </c>
      <c r="BX219" s="12">
        <v>0.30124818631989564</v>
      </c>
      <c r="BY219" s="12">
        <v>1473</v>
      </c>
      <c r="BZ219" s="12">
        <v>1</v>
      </c>
      <c r="CB219" s="12">
        <v>5.4922279792746116E-2</v>
      </c>
      <c r="CC219" s="12">
        <v>18400</v>
      </c>
      <c r="CD219" s="12">
        <v>18440</v>
      </c>
      <c r="CE219" s="12">
        <v>2.9557706444498897</v>
      </c>
      <c r="CH219" s="22">
        <v>42843</v>
      </c>
      <c r="CI219">
        <v>701</v>
      </c>
      <c r="CJ219">
        <v>701</v>
      </c>
      <c r="CK219">
        <v>701</v>
      </c>
      <c r="CL219">
        <v>701</v>
      </c>
      <c r="CM219" s="22">
        <v>42844</v>
      </c>
      <c r="CN219">
        <v>806</v>
      </c>
      <c r="CO219">
        <v>851</v>
      </c>
      <c r="CP219">
        <v>802</v>
      </c>
      <c r="CQ219">
        <v>851</v>
      </c>
      <c r="CR219" s="22">
        <v>42845</v>
      </c>
      <c r="CS219">
        <v>986</v>
      </c>
      <c r="CT219">
        <v>1001</v>
      </c>
      <c r="CU219">
        <v>951</v>
      </c>
      <c r="CV219">
        <v>1001</v>
      </c>
    </row>
    <row r="220" spans="1:100">
      <c r="A220" s="22">
        <v>42843</v>
      </c>
      <c r="B220">
        <v>550</v>
      </c>
      <c r="C220">
        <v>550</v>
      </c>
      <c r="D220">
        <v>550</v>
      </c>
      <c r="E220">
        <v>550</v>
      </c>
      <c r="F220" s="23">
        <f t="shared" si="24"/>
        <v>0</v>
      </c>
      <c r="G220" s="22">
        <v>42844</v>
      </c>
      <c r="H220">
        <v>580</v>
      </c>
      <c r="I220">
        <v>619</v>
      </c>
      <c r="J220">
        <v>556</v>
      </c>
      <c r="K220">
        <v>559</v>
      </c>
      <c r="L220" s="22">
        <v>42845</v>
      </c>
      <c r="M220">
        <v>575</v>
      </c>
      <c r="N220" s="4">
        <v>42844</v>
      </c>
      <c r="O220" s="3" t="s">
        <v>15</v>
      </c>
      <c r="P220" s="3">
        <v>3815</v>
      </c>
      <c r="Q220" s="3" t="s">
        <v>160</v>
      </c>
      <c r="R220" s="3" t="s">
        <v>17</v>
      </c>
      <c r="S220" s="3">
        <v>0.05</v>
      </c>
      <c r="T220" s="3">
        <v>2</v>
      </c>
      <c r="U220" s="3">
        <v>0</v>
      </c>
      <c r="V220" s="3">
        <v>1000</v>
      </c>
      <c r="W220">
        <v>580</v>
      </c>
      <c r="X220" s="4">
        <v>42845</v>
      </c>
      <c r="Y220">
        <v>559</v>
      </c>
      <c r="Z220" s="10">
        <f t="shared" si="25"/>
        <v>-21000</v>
      </c>
      <c r="AA220" s="10">
        <f t="shared" si="23"/>
        <v>21000</v>
      </c>
      <c r="AB220" t="str">
        <f t="shared" si="26"/>
        <v/>
      </c>
      <c r="AC220">
        <f t="shared" si="27"/>
        <v>-81500</v>
      </c>
      <c r="AD220">
        <f t="shared" si="28"/>
        <v>3.3494417597067172E-2</v>
      </c>
      <c r="AE220" s="15">
        <v>42845</v>
      </c>
      <c r="AF220" s="9">
        <v>-5.5066356801305449E-3</v>
      </c>
      <c r="AG220" s="12" t="s">
        <v>957</v>
      </c>
      <c r="AH220" s="20">
        <v>42843.996527777781</v>
      </c>
      <c r="AI220" s="12">
        <v>600.1</v>
      </c>
      <c r="AJ220" s="12">
        <v>50.1</v>
      </c>
      <c r="AK220" s="12">
        <v>9.11E-2</v>
      </c>
      <c r="AL220" s="17">
        <v>18600</v>
      </c>
      <c r="AM220" s="17">
        <v>0.40310077519379844</v>
      </c>
      <c r="AN220" s="9"/>
      <c r="AO220" s="9"/>
      <c r="AP220" s="17">
        <v>0</v>
      </c>
      <c r="AQ220" s="17">
        <v>5831</v>
      </c>
      <c r="AR220" s="17">
        <v>0.27094972067039108</v>
      </c>
      <c r="AS220" s="17">
        <v>0.151</v>
      </c>
      <c r="AT220" s="17">
        <v>0.27127659574468083</v>
      </c>
      <c r="AU220" s="12">
        <v>0.10007147962830593</v>
      </c>
      <c r="AV220" s="12">
        <v>0</v>
      </c>
      <c r="AY220" s="12">
        <v>11300000</v>
      </c>
      <c r="BA220" s="12">
        <v>0.96363636363636362</v>
      </c>
      <c r="BD220" s="12">
        <v>0.40310077519379844</v>
      </c>
      <c r="BE220" s="12">
        <v>0.27094972067039108</v>
      </c>
      <c r="BF220" s="12">
        <v>0.27127659574468083</v>
      </c>
      <c r="BG220" s="12">
        <v>0.10007147962830593</v>
      </c>
      <c r="BH220" s="12">
        <v>2.1999999999999999E-2</v>
      </c>
      <c r="BI220" s="12">
        <v>0.151</v>
      </c>
      <c r="BJ220" s="12">
        <v>1.0999999999999999E-2</v>
      </c>
      <c r="BK220" s="12">
        <v>0.79300000000000004</v>
      </c>
      <c r="BL220" s="12">
        <v>359</v>
      </c>
      <c r="BM220" s="12">
        <v>-236</v>
      </c>
      <c r="BN220" s="12">
        <v>207</v>
      </c>
      <c r="BO220" s="12">
        <v>1713</v>
      </c>
      <c r="BP220" s="12">
        <v>350</v>
      </c>
      <c r="BQ220" s="12">
        <v>-260</v>
      </c>
      <c r="BR220" s="12">
        <v>260</v>
      </c>
      <c r="BS220" s="12">
        <v>1382</v>
      </c>
      <c r="BT220" s="12">
        <v>0.50326652535029448</v>
      </c>
      <c r="BU220" s="12">
        <v>0.33039538513635952</v>
      </c>
      <c r="BV220" s="12">
        <v>0.33689106493903281</v>
      </c>
      <c r="BW220" s="12">
        <v>0.31403667482491826</v>
      </c>
      <c r="BX220" s="12">
        <v>8.247802839824632E-2</v>
      </c>
      <c r="BY220" s="12">
        <v>1473</v>
      </c>
      <c r="BZ220" s="12">
        <v>0.96363636363636362</v>
      </c>
      <c r="CB220" s="12">
        <v>5.4922279792746116E-2</v>
      </c>
      <c r="CC220" s="12">
        <v>18400</v>
      </c>
      <c r="CD220" s="12">
        <v>18440</v>
      </c>
      <c r="CE220" s="12">
        <v>7.3394763785285937</v>
      </c>
      <c r="CH220" s="22">
        <v>42843</v>
      </c>
      <c r="CI220">
        <v>550</v>
      </c>
      <c r="CJ220">
        <v>550</v>
      </c>
      <c r="CK220">
        <v>550</v>
      </c>
      <c r="CL220">
        <v>550</v>
      </c>
      <c r="CM220" s="22">
        <v>42844</v>
      </c>
      <c r="CN220">
        <v>580</v>
      </c>
      <c r="CO220">
        <v>619</v>
      </c>
      <c r="CP220">
        <v>556</v>
      </c>
      <c r="CQ220">
        <v>559</v>
      </c>
      <c r="CR220" s="22">
        <v>42845</v>
      </c>
      <c r="CS220">
        <v>575</v>
      </c>
      <c r="CT220">
        <v>599</v>
      </c>
      <c r="CU220">
        <v>556</v>
      </c>
      <c r="CV220">
        <v>582</v>
      </c>
    </row>
    <row r="221" spans="1:100">
      <c r="A221" s="22">
        <v>42843</v>
      </c>
      <c r="B221">
        <v>758</v>
      </c>
      <c r="C221">
        <v>758</v>
      </c>
      <c r="D221">
        <v>740</v>
      </c>
      <c r="E221">
        <v>744</v>
      </c>
      <c r="F221" s="23">
        <f t="shared" si="24"/>
        <v>-1.8469656992084471E-2</v>
      </c>
      <c r="G221" s="22">
        <v>42844</v>
      </c>
      <c r="H221">
        <v>699</v>
      </c>
      <c r="I221">
        <v>726</v>
      </c>
      <c r="J221">
        <v>694</v>
      </c>
      <c r="K221">
        <v>716</v>
      </c>
      <c r="L221" s="22">
        <v>42845</v>
      </c>
      <c r="M221">
        <v>712</v>
      </c>
      <c r="N221" s="4">
        <v>42844</v>
      </c>
      <c r="O221" s="3" t="s">
        <v>11</v>
      </c>
      <c r="P221" s="3">
        <v>7777</v>
      </c>
      <c r="Q221" s="3" t="s">
        <v>88</v>
      </c>
      <c r="R221" s="3" t="s">
        <v>13</v>
      </c>
      <c r="S221" s="3">
        <v>0.05</v>
      </c>
      <c r="T221" s="3">
        <v>2</v>
      </c>
      <c r="U221" s="3">
        <v>0</v>
      </c>
      <c r="V221" s="3">
        <v>700</v>
      </c>
      <c r="W221">
        <v>699</v>
      </c>
      <c r="X221" s="4">
        <v>42845</v>
      </c>
      <c r="Y221">
        <v>716</v>
      </c>
      <c r="Z221" s="10">
        <f t="shared" si="25"/>
        <v>11900</v>
      </c>
      <c r="AA221" s="10">
        <f t="shared" si="23"/>
        <v>11900</v>
      </c>
      <c r="AB221" t="str">
        <f t="shared" si="26"/>
        <v/>
      </c>
      <c r="AC221">
        <f t="shared" si="27"/>
        <v>-81500</v>
      </c>
      <c r="AD221">
        <f t="shared" si="28"/>
        <v>3.4023668639053151E-2</v>
      </c>
      <c r="AE221" s="15">
        <v>42845</v>
      </c>
      <c r="AF221" s="9">
        <v>-5.5066356801305449E-3</v>
      </c>
      <c r="AG221" s="12" t="s">
        <v>960</v>
      </c>
      <c r="AH221" s="20">
        <v>42843.992361111108</v>
      </c>
      <c r="AI221" s="12">
        <v>676</v>
      </c>
      <c r="AJ221" s="12">
        <v>-68</v>
      </c>
      <c r="AK221" s="12">
        <v>-9.1399999999999995E-2</v>
      </c>
      <c r="AL221" s="17">
        <v>9400</v>
      </c>
      <c r="AM221" s="17">
        <v>0.51724137931034486</v>
      </c>
      <c r="AN221" s="9"/>
      <c r="AO221" s="9"/>
      <c r="AP221" s="17">
        <v>55.78</v>
      </c>
      <c r="AQ221" s="17">
        <v>15654</v>
      </c>
      <c r="AR221" s="17">
        <v>0.419921875</v>
      </c>
      <c r="AS221" s="17">
        <v>0.26100000000000001</v>
      </c>
      <c r="AT221" s="17">
        <v>0.3036723163841808</v>
      </c>
      <c r="AU221" s="12">
        <v>0.1259519625073228</v>
      </c>
      <c r="AV221" s="12">
        <v>0</v>
      </c>
      <c r="AX221" s="19">
        <v>88</v>
      </c>
      <c r="AY221" s="12">
        <v>21591200</v>
      </c>
      <c r="BA221" s="12">
        <v>5.9139784946236562E-2</v>
      </c>
      <c r="BD221" s="12">
        <v>0.51724137931034486</v>
      </c>
      <c r="BE221" s="12">
        <v>0.419921875</v>
      </c>
      <c r="BF221" s="12">
        <v>0.3036723163841808</v>
      </c>
      <c r="BG221" s="12">
        <v>0.1259519625073228</v>
      </c>
      <c r="BH221" s="12">
        <v>0.16800000000000001</v>
      </c>
      <c r="BI221" s="12">
        <v>0.26100000000000001</v>
      </c>
      <c r="BJ221" s="12">
        <v>0.104</v>
      </c>
      <c r="BK221" s="12">
        <v>0.372</v>
      </c>
      <c r="BL221" s="12">
        <v>-655</v>
      </c>
      <c r="BM221" s="12">
        <v>-56</v>
      </c>
      <c r="BN221" s="12">
        <v>983</v>
      </c>
      <c r="BO221" s="12">
        <v>2033</v>
      </c>
      <c r="BP221" s="12">
        <v>-131</v>
      </c>
      <c r="BQ221" s="12">
        <v>-99</v>
      </c>
      <c r="BR221" s="12">
        <v>1399</v>
      </c>
      <c r="BS221" s="12">
        <v>1757</v>
      </c>
      <c r="BT221" s="12">
        <v>0.34855003761457848</v>
      </c>
      <c r="BU221" s="12">
        <v>0.43011936887293223</v>
      </c>
      <c r="BV221" s="12">
        <v>0.48203862060609021</v>
      </c>
      <c r="BW221" s="12">
        <v>0.41121531269446188</v>
      </c>
      <c r="BX221" s="12">
        <v>0.30124818631989564</v>
      </c>
      <c r="BY221" s="12">
        <v>1473</v>
      </c>
      <c r="BZ221" s="12">
        <v>5.9139784946236562E-2</v>
      </c>
      <c r="CB221" s="12">
        <v>5.4922279792746116E-2</v>
      </c>
      <c r="CC221" s="12">
        <v>18400</v>
      </c>
      <c r="CD221" s="12">
        <v>18440</v>
      </c>
      <c r="CE221" s="12">
        <v>9.4176968119713731</v>
      </c>
      <c r="CH221" s="22">
        <v>42843</v>
      </c>
      <c r="CI221">
        <v>758</v>
      </c>
      <c r="CJ221">
        <v>758</v>
      </c>
      <c r="CK221">
        <v>740</v>
      </c>
      <c r="CL221">
        <v>744</v>
      </c>
      <c r="CM221" s="22">
        <v>42844</v>
      </c>
      <c r="CN221">
        <v>699</v>
      </c>
      <c r="CO221">
        <v>726</v>
      </c>
      <c r="CP221">
        <v>694</v>
      </c>
      <c r="CQ221">
        <v>716</v>
      </c>
      <c r="CR221" s="22">
        <v>42845</v>
      </c>
      <c r="CS221">
        <v>712</v>
      </c>
      <c r="CT221">
        <v>717</v>
      </c>
      <c r="CU221">
        <v>706</v>
      </c>
      <c r="CV221">
        <v>707</v>
      </c>
    </row>
    <row r="222" spans="1:100">
      <c r="A222" s="22">
        <v>42843</v>
      </c>
      <c r="B222">
        <v>236</v>
      </c>
      <c r="C222">
        <v>316</v>
      </c>
      <c r="D222">
        <v>236</v>
      </c>
      <c r="E222">
        <v>286</v>
      </c>
      <c r="F222" s="23">
        <f t="shared" si="24"/>
        <v>0.21186440677966112</v>
      </c>
      <c r="G222" s="22">
        <v>42844</v>
      </c>
      <c r="H222">
        <v>249</v>
      </c>
      <c r="I222">
        <v>260</v>
      </c>
      <c r="J222">
        <v>245</v>
      </c>
      <c r="K222">
        <v>258</v>
      </c>
      <c r="L222" s="22">
        <v>42845</v>
      </c>
      <c r="M222">
        <v>256</v>
      </c>
      <c r="N222" s="4">
        <v>42844</v>
      </c>
      <c r="O222" s="3" t="s">
        <v>11</v>
      </c>
      <c r="P222" s="3">
        <v>6018</v>
      </c>
      <c r="Q222" s="3" t="s">
        <v>166</v>
      </c>
      <c r="R222" s="3" t="s">
        <v>13</v>
      </c>
      <c r="S222" s="3">
        <v>0.05</v>
      </c>
      <c r="T222" s="3">
        <v>1</v>
      </c>
      <c r="U222" s="3">
        <v>0</v>
      </c>
      <c r="V222" s="3">
        <v>2000</v>
      </c>
      <c r="W222">
        <v>249</v>
      </c>
      <c r="X222" s="4">
        <v>42845</v>
      </c>
      <c r="Y222">
        <v>258</v>
      </c>
      <c r="Z222" s="10">
        <f t="shared" si="25"/>
        <v>18000</v>
      </c>
      <c r="AA222" s="10">
        <f t="shared" si="23"/>
        <v>18000</v>
      </c>
      <c r="AB222" t="str">
        <f t="shared" si="26"/>
        <v/>
      </c>
      <c r="AC222">
        <f t="shared" si="27"/>
        <v>-81500</v>
      </c>
      <c r="AD222">
        <f t="shared" si="28"/>
        <v>3.675048355899424E-2</v>
      </c>
      <c r="AE222" s="15">
        <v>42845</v>
      </c>
      <c r="AF222" s="9">
        <v>-5.5066356801305449E-3</v>
      </c>
      <c r="AG222" s="12" t="s">
        <v>954</v>
      </c>
      <c r="AH222" s="20">
        <v>42843.770138888889</v>
      </c>
      <c r="AI222" s="12">
        <v>258.5</v>
      </c>
      <c r="AJ222" s="12">
        <v>-11.5</v>
      </c>
      <c r="AK222" s="12">
        <v>-4.2599999999999999E-2</v>
      </c>
      <c r="AL222" s="17">
        <v>8000</v>
      </c>
      <c r="AM222" s="17">
        <v>0.12393162393162394</v>
      </c>
      <c r="AN222" s="9"/>
      <c r="AO222" s="9"/>
      <c r="AP222" s="17">
        <v>0</v>
      </c>
      <c r="AQ222" s="17">
        <v>3754</v>
      </c>
      <c r="AR222" s="17">
        <v>0.72727272727272729</v>
      </c>
      <c r="AS222" s="17">
        <v>0.30099999999999999</v>
      </c>
      <c r="AT222" s="17">
        <v>0.73134328358208955</v>
      </c>
      <c r="AU222" s="12">
        <v>0.36296296296296299</v>
      </c>
      <c r="AV222" s="12">
        <v>2.99</v>
      </c>
      <c r="AY222" s="12">
        <v>16043000</v>
      </c>
      <c r="BA222" s="12">
        <v>0.58208955223880599</v>
      </c>
      <c r="BD222" s="12">
        <v>0.12393162393162394</v>
      </c>
      <c r="BE222" s="12">
        <v>0.72727272727272729</v>
      </c>
      <c r="BF222" s="12">
        <v>0.73134328358208955</v>
      </c>
      <c r="BG222" s="12">
        <v>0.36296296296296299</v>
      </c>
      <c r="BH222" s="12">
        <v>2E-3</v>
      </c>
      <c r="BI222" s="12">
        <v>0.30099999999999999</v>
      </c>
      <c r="BJ222" s="12">
        <v>0</v>
      </c>
      <c r="BK222" s="12">
        <v>0.374</v>
      </c>
      <c r="BL222" s="12">
        <v>766</v>
      </c>
      <c r="BM222" s="12">
        <v>209</v>
      </c>
      <c r="BN222" s="12">
        <v>-632</v>
      </c>
      <c r="BO222" s="12">
        <v>2246</v>
      </c>
      <c r="BP222" s="12">
        <v>813</v>
      </c>
      <c r="BQ222" s="12">
        <v>82</v>
      </c>
      <c r="BR222" s="12">
        <v>-645</v>
      </c>
      <c r="BS222" s="12">
        <v>1902</v>
      </c>
      <c r="BT222" s="12">
        <v>0.26146774182729099</v>
      </c>
      <c r="BU222" s="12">
        <v>0.45458923585057837</v>
      </c>
      <c r="BV222" s="12">
        <v>0.51484426202063793</v>
      </c>
      <c r="BW222" s="12">
        <v>0.43515446014408654</v>
      </c>
      <c r="BX222" s="12">
        <v>0.29224275638205865</v>
      </c>
      <c r="BY222" s="12">
        <v>1473</v>
      </c>
      <c r="BZ222" s="12">
        <v>0.58208955223880599</v>
      </c>
      <c r="CB222" s="12">
        <v>5.4922279792746116E-2</v>
      </c>
      <c r="CC222" s="12">
        <v>18400</v>
      </c>
      <c r="CD222" s="12">
        <v>18440</v>
      </c>
      <c r="CE222" s="12">
        <v>2.2564908885663604</v>
      </c>
      <c r="CH222" s="22">
        <v>42843</v>
      </c>
      <c r="CI222">
        <v>236</v>
      </c>
      <c r="CJ222">
        <v>316</v>
      </c>
      <c r="CK222">
        <v>236</v>
      </c>
      <c r="CL222">
        <v>286</v>
      </c>
      <c r="CM222" s="22">
        <v>42844</v>
      </c>
      <c r="CN222">
        <v>249</v>
      </c>
      <c r="CO222">
        <v>260</v>
      </c>
      <c r="CP222">
        <v>245</v>
      </c>
      <c r="CQ222">
        <v>258</v>
      </c>
      <c r="CR222" s="22">
        <v>42845</v>
      </c>
      <c r="CS222">
        <v>256</v>
      </c>
      <c r="CT222">
        <v>256</v>
      </c>
      <c r="CU222">
        <v>252</v>
      </c>
      <c r="CV222">
        <v>253</v>
      </c>
    </row>
    <row r="223" spans="1:100">
      <c r="A223" s="22">
        <v>42843</v>
      </c>
      <c r="B223">
        <v>388</v>
      </c>
      <c r="C223">
        <v>428</v>
      </c>
      <c r="D223">
        <v>383</v>
      </c>
      <c r="E223">
        <v>389</v>
      </c>
      <c r="F223" s="23">
        <f t="shared" si="24"/>
        <v>2.5773195876288568E-3</v>
      </c>
      <c r="G223" s="22">
        <v>42844</v>
      </c>
      <c r="H223">
        <v>420</v>
      </c>
      <c r="I223">
        <v>444</v>
      </c>
      <c r="J223">
        <v>414</v>
      </c>
      <c r="K223">
        <v>436</v>
      </c>
      <c r="L223" s="22">
        <v>42845</v>
      </c>
      <c r="M223">
        <v>432</v>
      </c>
      <c r="N223" s="4">
        <v>42844</v>
      </c>
      <c r="O223" s="3" t="s">
        <v>15</v>
      </c>
      <c r="P223" s="3">
        <v>5358</v>
      </c>
      <c r="Q223" s="3" t="s">
        <v>167</v>
      </c>
      <c r="R223" s="3" t="s">
        <v>17</v>
      </c>
      <c r="S223" s="3">
        <v>0.05</v>
      </c>
      <c r="T223" s="3">
        <v>1</v>
      </c>
      <c r="U223" s="3">
        <v>0</v>
      </c>
      <c r="V223" s="3">
        <v>1300</v>
      </c>
      <c r="W223">
        <v>420</v>
      </c>
      <c r="X223" s="4">
        <v>42845</v>
      </c>
      <c r="Y223">
        <v>436</v>
      </c>
      <c r="Z223" s="10">
        <f t="shared" si="25"/>
        <v>20800</v>
      </c>
      <c r="AA223" s="10">
        <f t="shared" si="23"/>
        <v>20800</v>
      </c>
      <c r="AB223" t="str">
        <f t="shared" si="26"/>
        <v/>
      </c>
      <c r="AC223">
        <f t="shared" si="27"/>
        <v>-81500</v>
      </c>
      <c r="AD223">
        <f t="shared" si="28"/>
        <v>4.1095890410958957E-2</v>
      </c>
      <c r="AE223" s="15">
        <v>42845</v>
      </c>
      <c r="AF223" s="9">
        <v>-5.5066356801305449E-3</v>
      </c>
      <c r="AG223" s="12" t="s">
        <v>962</v>
      </c>
      <c r="AH223" s="20">
        <v>42843.940972222219</v>
      </c>
      <c r="AI223" s="12">
        <v>438</v>
      </c>
      <c r="AJ223" s="12">
        <v>49</v>
      </c>
      <c r="AK223" s="12">
        <v>0.126</v>
      </c>
      <c r="AL223" s="17">
        <v>3300</v>
      </c>
      <c r="AM223" s="17">
        <v>0.57960199004975121</v>
      </c>
      <c r="AN223" s="9"/>
      <c r="AO223" s="9"/>
      <c r="AP223" s="17">
        <v>2.5</v>
      </c>
      <c r="AQ223" s="17">
        <v>9490</v>
      </c>
      <c r="AR223" s="17">
        <v>0.59498207885304655</v>
      </c>
      <c r="AS223" s="17">
        <v>0.109</v>
      </c>
      <c r="AT223" s="17">
        <v>0.66666666666666663</v>
      </c>
      <c r="AU223" s="12">
        <v>0.67528735632183912</v>
      </c>
      <c r="AV223" s="12">
        <v>1.24</v>
      </c>
      <c r="AY223" s="12">
        <v>23606573</v>
      </c>
      <c r="BA223" s="12">
        <v>0.49586776859504134</v>
      </c>
      <c r="BD223" s="12">
        <v>0.57960199004975121</v>
      </c>
      <c r="BE223" s="12">
        <v>0.59498207885304655</v>
      </c>
      <c r="BF223" s="12">
        <v>0.66666666666666663</v>
      </c>
      <c r="BG223" s="12">
        <v>0.67528735632183912</v>
      </c>
      <c r="BH223" s="12">
        <v>2.7E-2</v>
      </c>
      <c r="BI223" s="12">
        <v>0.109</v>
      </c>
      <c r="BJ223" s="12">
        <v>0</v>
      </c>
      <c r="BK223" s="12">
        <v>0.67200000000000004</v>
      </c>
      <c r="BL223" s="12">
        <v>1479</v>
      </c>
      <c r="BM223" s="12">
        <v>-711</v>
      </c>
      <c r="BN223" s="12">
        <v>-832</v>
      </c>
      <c r="BO223" s="12">
        <v>1985</v>
      </c>
      <c r="BP223" s="12">
        <v>702</v>
      </c>
      <c r="BQ223" s="12">
        <v>-336</v>
      </c>
      <c r="BR223" s="12">
        <v>-789</v>
      </c>
      <c r="BS223" s="12">
        <v>1981</v>
      </c>
      <c r="BT223" s="12">
        <v>0.20388049454086199</v>
      </c>
      <c r="BU223" s="12">
        <v>0.5099180819981588</v>
      </c>
      <c r="BV223" s="12">
        <v>0.59101764715589644</v>
      </c>
      <c r="BW223" s="12">
        <v>0.52127836054373422</v>
      </c>
      <c r="BX223" s="12">
        <v>0.2391900904769553</v>
      </c>
      <c r="BY223" s="12">
        <v>1473</v>
      </c>
      <c r="BZ223" s="12">
        <v>0.49586776859504134</v>
      </c>
      <c r="CB223" s="12">
        <v>5.4922279792746116E-2</v>
      </c>
      <c r="CC223" s="12">
        <v>18400</v>
      </c>
      <c r="CD223" s="12">
        <v>18440</v>
      </c>
      <c r="CE223" s="12">
        <v>10.553130573547357</v>
      </c>
      <c r="CH223" s="22">
        <v>42843</v>
      </c>
      <c r="CI223">
        <v>388</v>
      </c>
      <c r="CJ223">
        <v>428</v>
      </c>
      <c r="CK223">
        <v>383</v>
      </c>
      <c r="CL223">
        <v>389</v>
      </c>
      <c r="CM223" s="22">
        <v>42844</v>
      </c>
      <c r="CN223">
        <v>420</v>
      </c>
      <c r="CO223">
        <v>444</v>
      </c>
      <c r="CP223">
        <v>414</v>
      </c>
      <c r="CQ223">
        <v>436</v>
      </c>
      <c r="CR223" s="22">
        <v>42845</v>
      </c>
      <c r="CS223">
        <v>432</v>
      </c>
      <c r="CT223">
        <v>449</v>
      </c>
      <c r="CU223">
        <v>425</v>
      </c>
      <c r="CV223">
        <v>447</v>
      </c>
    </row>
    <row r="224" spans="1:100">
      <c r="A224" s="22">
        <v>42844</v>
      </c>
      <c r="B224">
        <v>806</v>
      </c>
      <c r="C224">
        <v>851</v>
      </c>
      <c r="D224">
        <v>802</v>
      </c>
      <c r="E224">
        <v>851</v>
      </c>
      <c r="F224" s="23">
        <f t="shared" si="24"/>
        <v>5.583126550868478E-2</v>
      </c>
      <c r="G224" s="22">
        <v>42845</v>
      </c>
      <c r="H224">
        <v>986</v>
      </c>
      <c r="I224">
        <v>1001</v>
      </c>
      <c r="J224">
        <v>951</v>
      </c>
      <c r="K224">
        <v>1001</v>
      </c>
      <c r="L224" s="22">
        <v>42846</v>
      </c>
      <c r="M224">
        <v>941</v>
      </c>
      <c r="N224" s="4">
        <v>42845</v>
      </c>
      <c r="O224" s="3" t="s">
        <v>15</v>
      </c>
      <c r="P224" s="3">
        <v>7855</v>
      </c>
      <c r="Q224" s="3" t="s">
        <v>165</v>
      </c>
      <c r="R224" s="3" t="s">
        <v>17</v>
      </c>
      <c r="S224" s="3">
        <v>0.05</v>
      </c>
      <c r="T224" s="3">
        <v>2</v>
      </c>
      <c r="U224" s="3">
        <v>0</v>
      </c>
      <c r="V224" s="3">
        <v>600</v>
      </c>
      <c r="W224">
        <v>986</v>
      </c>
      <c r="X224" s="4">
        <v>42846</v>
      </c>
      <c r="Y224">
        <v>1001</v>
      </c>
      <c r="Z224" s="10">
        <f t="shared" si="25"/>
        <v>9000</v>
      </c>
      <c r="AA224" s="10">
        <f t="shared" si="23"/>
        <v>9000</v>
      </c>
      <c r="AB224" t="str">
        <f t="shared" si="26"/>
        <v/>
      </c>
      <c r="AC224">
        <f t="shared" si="27"/>
        <v>-81500</v>
      </c>
      <c r="AD224">
        <f t="shared" si="28"/>
        <v>7.8774617067833619E-2</v>
      </c>
      <c r="AE224" s="15">
        <v>42846</v>
      </c>
      <c r="AF224" s="9">
        <v>-5.7880611676105476E-3</v>
      </c>
      <c r="AG224" s="12" t="s">
        <v>960</v>
      </c>
      <c r="AH224" s="20">
        <v>42844.997916666667</v>
      </c>
      <c r="AI224" s="12">
        <v>914</v>
      </c>
      <c r="AJ224" s="12">
        <v>63</v>
      </c>
      <c r="AK224" s="12">
        <v>7.3999999999999996E-2</v>
      </c>
      <c r="AL224" s="17">
        <v>37200</v>
      </c>
      <c r="AM224" s="17">
        <v>0.16233766233766234</v>
      </c>
      <c r="AN224" s="9"/>
      <c r="AO224" s="9"/>
      <c r="AP224" s="17">
        <v>0</v>
      </c>
      <c r="AQ224" s="17">
        <v>1320</v>
      </c>
      <c r="AR224" s="17">
        <v>0.33149171270718231</v>
      </c>
      <c r="AS224" s="17">
        <v>0.187</v>
      </c>
      <c r="AT224" s="17">
        <v>0.17488789237668162</v>
      </c>
      <c r="AU224" s="12">
        <v>0.13823767178658045</v>
      </c>
      <c r="AV224" s="12">
        <v>2.27</v>
      </c>
      <c r="AY224" s="12">
        <v>2143000</v>
      </c>
      <c r="BA224" s="12">
        <v>1</v>
      </c>
      <c r="BD224" s="12">
        <v>0.16233766233766234</v>
      </c>
      <c r="BE224" s="12">
        <v>0.33149171270718231</v>
      </c>
      <c r="BF224" s="12">
        <v>0.17488789237668162</v>
      </c>
      <c r="BG224" s="12">
        <v>0.13823767178658045</v>
      </c>
      <c r="BH224" s="12">
        <v>0</v>
      </c>
      <c r="BI224" s="12">
        <v>0.187</v>
      </c>
      <c r="BJ224" s="12">
        <v>3.5000000000000003E-2</v>
      </c>
      <c r="BK224" s="12">
        <v>0.51700000000000002</v>
      </c>
      <c r="BL224" s="12">
        <v>285</v>
      </c>
      <c r="BM224" s="12">
        <v>-128</v>
      </c>
      <c r="BN224" s="12">
        <v>-57</v>
      </c>
      <c r="BO224" s="12">
        <v>702</v>
      </c>
      <c r="BP224" s="12">
        <v>150</v>
      </c>
      <c r="BQ224" s="12">
        <v>-103</v>
      </c>
      <c r="BR224" s="12">
        <v>-35</v>
      </c>
      <c r="BS224" s="12">
        <v>602</v>
      </c>
      <c r="BT224" s="12">
        <v>0.34855003761457848</v>
      </c>
      <c r="BU224" s="12">
        <v>0.43011936887293223</v>
      </c>
      <c r="BV224" s="12">
        <v>0.48203862060609021</v>
      </c>
      <c r="BW224" s="12">
        <v>0.41121531269446188</v>
      </c>
      <c r="BX224" s="12">
        <v>0.32715886264652044</v>
      </c>
      <c r="BY224" s="12">
        <v>1477</v>
      </c>
      <c r="BZ224" s="12">
        <v>1</v>
      </c>
      <c r="CB224" s="12">
        <v>5.4922279792746116E-2</v>
      </c>
      <c r="CC224" s="12">
        <v>18440</v>
      </c>
      <c r="CD224" s="12">
        <v>18470</v>
      </c>
      <c r="CE224" s="12">
        <v>2.9557706444498897</v>
      </c>
      <c r="CH224" s="22">
        <v>42844</v>
      </c>
      <c r="CI224">
        <v>806</v>
      </c>
      <c r="CJ224">
        <v>851</v>
      </c>
      <c r="CK224">
        <v>802</v>
      </c>
      <c r="CL224">
        <v>851</v>
      </c>
      <c r="CM224" s="22">
        <v>42845</v>
      </c>
      <c r="CN224">
        <v>986</v>
      </c>
      <c r="CO224">
        <v>1001</v>
      </c>
      <c r="CP224">
        <v>951</v>
      </c>
      <c r="CQ224">
        <v>1001</v>
      </c>
      <c r="CR224" s="22">
        <v>42846</v>
      </c>
      <c r="CS224">
        <v>941</v>
      </c>
      <c r="CT224">
        <v>1150</v>
      </c>
      <c r="CU224">
        <v>869</v>
      </c>
      <c r="CV224">
        <v>949</v>
      </c>
    </row>
    <row r="225" spans="1:100">
      <c r="A225" s="22">
        <v>42844</v>
      </c>
      <c r="B225">
        <v>410</v>
      </c>
      <c r="C225">
        <v>505</v>
      </c>
      <c r="D225">
        <v>401</v>
      </c>
      <c r="E225">
        <v>505</v>
      </c>
      <c r="F225" s="23">
        <f t="shared" si="24"/>
        <v>0.23170731707317072</v>
      </c>
      <c r="G225" s="22">
        <v>42845</v>
      </c>
      <c r="H225">
        <v>605</v>
      </c>
      <c r="I225">
        <v>605</v>
      </c>
      <c r="J225">
        <v>575</v>
      </c>
      <c r="K225">
        <v>605</v>
      </c>
      <c r="L225" s="22">
        <v>42846</v>
      </c>
      <c r="M225">
        <v>584</v>
      </c>
      <c r="N225" s="4">
        <v>42845</v>
      </c>
      <c r="O225" s="3" t="s">
        <v>15</v>
      </c>
      <c r="P225" s="3">
        <v>5817</v>
      </c>
      <c r="Q225" s="3" t="s">
        <v>152</v>
      </c>
      <c r="R225" s="3" t="s">
        <v>17</v>
      </c>
      <c r="S225" s="3">
        <v>0.05</v>
      </c>
      <c r="T225" s="3">
        <v>2</v>
      </c>
      <c r="U225" s="3">
        <v>0</v>
      </c>
      <c r="V225" s="3">
        <v>1000</v>
      </c>
      <c r="W225">
        <v>605</v>
      </c>
      <c r="X225" s="4">
        <v>42846</v>
      </c>
      <c r="Y225">
        <v>605</v>
      </c>
      <c r="Z225" s="10">
        <f t="shared" si="25"/>
        <v>0</v>
      </c>
      <c r="AA225" s="10">
        <f t="shared" si="23"/>
        <v>0</v>
      </c>
      <c r="AB225" t="str">
        <f t="shared" si="26"/>
        <v/>
      </c>
      <c r="AC225">
        <f t="shared" si="27"/>
        <v>-81500</v>
      </c>
      <c r="AD225">
        <f t="shared" si="28"/>
        <v>0</v>
      </c>
      <c r="AE225" s="15">
        <v>42846</v>
      </c>
      <c r="AF225" s="9">
        <v>-5.7880611676105476E-3</v>
      </c>
      <c r="AG225" s="12" t="s">
        <v>954</v>
      </c>
      <c r="AH225" s="20">
        <v>42844.997916666667</v>
      </c>
      <c r="AI225" s="12">
        <v>605</v>
      </c>
      <c r="AJ225" s="12">
        <v>100</v>
      </c>
      <c r="AK225" s="12">
        <v>0.19800000000000001</v>
      </c>
      <c r="AL225" s="17">
        <v>31200</v>
      </c>
      <c r="AM225" s="17">
        <v>0.1986970684039088</v>
      </c>
      <c r="AN225" s="9"/>
      <c r="AO225" s="9"/>
      <c r="AP225" s="17">
        <v>0</v>
      </c>
      <c r="AQ225" s="17">
        <v>1440</v>
      </c>
      <c r="AR225" s="17">
        <v>0.33750000000000002</v>
      </c>
      <c r="AS225" s="17">
        <v>0.216</v>
      </c>
      <c r="AT225" s="17">
        <v>0.43617021276595747</v>
      </c>
      <c r="AU225" s="12">
        <v>0.17903930131004367</v>
      </c>
      <c r="AV225" s="12">
        <v>3.26</v>
      </c>
      <c r="AY225" s="12">
        <v>4691555</v>
      </c>
      <c r="BA225" s="12">
        <v>1</v>
      </c>
      <c r="BD225" s="12">
        <v>0.1986970684039088</v>
      </c>
      <c r="BE225" s="12">
        <v>0.33750000000000002</v>
      </c>
      <c r="BF225" s="12">
        <v>0.43617021276595747</v>
      </c>
      <c r="BG225" s="12">
        <v>0.17903930131004367</v>
      </c>
      <c r="BH225" s="12">
        <v>3.0000000000000001E-3</v>
      </c>
      <c r="BI225" s="12">
        <v>0.216</v>
      </c>
      <c r="BJ225" s="12">
        <v>6.0000000000000001E-3</v>
      </c>
      <c r="BK225" s="12">
        <v>0.39500000000000002</v>
      </c>
      <c r="BL225" s="12">
        <v>18</v>
      </c>
      <c r="BM225" s="12">
        <v>-100</v>
      </c>
      <c r="BN225" s="12">
        <v>-35</v>
      </c>
      <c r="BO225" s="12">
        <v>298</v>
      </c>
      <c r="BP225" s="12">
        <v>155</v>
      </c>
      <c r="BQ225" s="12">
        <v>-48</v>
      </c>
      <c r="BR225" s="12">
        <v>-36</v>
      </c>
      <c r="BS225" s="12">
        <v>415</v>
      </c>
      <c r="BT225" s="12">
        <v>0.26146774182729099</v>
      </c>
      <c r="BU225" s="12">
        <v>0.45458923585057837</v>
      </c>
      <c r="BV225" s="12">
        <v>0.51484426202063793</v>
      </c>
      <c r="BW225" s="12">
        <v>0.43515446014408654</v>
      </c>
      <c r="BX225" s="12">
        <v>0.33342548168396108</v>
      </c>
      <c r="BY225" s="12">
        <v>1477</v>
      </c>
      <c r="BZ225" s="12">
        <v>1</v>
      </c>
      <c r="CB225" s="12">
        <v>5.4922279792746116E-2</v>
      </c>
      <c r="CC225" s="12">
        <v>18440</v>
      </c>
      <c r="CD225" s="12">
        <v>18470</v>
      </c>
      <c r="CE225" s="12">
        <v>3.6177862454673959</v>
      </c>
      <c r="CH225" s="22">
        <v>42844</v>
      </c>
      <c r="CI225">
        <v>410</v>
      </c>
      <c r="CJ225">
        <v>505</v>
      </c>
      <c r="CK225">
        <v>401</v>
      </c>
      <c r="CL225">
        <v>505</v>
      </c>
      <c r="CM225" s="22">
        <v>42845</v>
      </c>
      <c r="CN225">
        <v>605</v>
      </c>
      <c r="CO225">
        <v>605</v>
      </c>
      <c r="CP225">
        <v>575</v>
      </c>
      <c r="CQ225">
        <v>605</v>
      </c>
      <c r="CR225" s="22">
        <v>42846</v>
      </c>
      <c r="CS225">
        <v>584</v>
      </c>
      <c r="CT225">
        <v>665</v>
      </c>
      <c r="CU225">
        <v>565</v>
      </c>
      <c r="CV225">
        <v>613</v>
      </c>
    </row>
    <row r="226" spans="1:100">
      <c r="A226" s="22">
        <v>42844</v>
      </c>
      <c r="B226">
        <v>345</v>
      </c>
      <c r="C226">
        <v>348</v>
      </c>
      <c r="D226">
        <v>331</v>
      </c>
      <c r="E226">
        <v>336</v>
      </c>
      <c r="F226" s="23">
        <f t="shared" si="24"/>
        <v>-2.6086956521739091E-2</v>
      </c>
      <c r="G226" s="22">
        <v>42845</v>
      </c>
      <c r="H226">
        <v>343</v>
      </c>
      <c r="I226">
        <v>343</v>
      </c>
      <c r="J226">
        <v>322</v>
      </c>
      <c r="K226">
        <v>324</v>
      </c>
      <c r="L226" s="22">
        <v>42846</v>
      </c>
      <c r="M226">
        <v>320</v>
      </c>
      <c r="N226" s="4">
        <v>42845</v>
      </c>
      <c r="O226" s="3" t="s">
        <v>15</v>
      </c>
      <c r="P226" s="3">
        <v>2337</v>
      </c>
      <c r="Q226" s="3" t="s">
        <v>169</v>
      </c>
      <c r="R226" s="3" t="s">
        <v>17</v>
      </c>
      <c r="S226" s="3">
        <v>0.05</v>
      </c>
      <c r="T226" s="3">
        <v>1</v>
      </c>
      <c r="U226" s="3">
        <v>0</v>
      </c>
      <c r="V226" s="3">
        <v>1500</v>
      </c>
      <c r="W226">
        <v>343</v>
      </c>
      <c r="X226" s="4">
        <v>42846</v>
      </c>
      <c r="Y226">
        <v>324</v>
      </c>
      <c r="Z226" s="10">
        <f t="shared" si="25"/>
        <v>-28500</v>
      </c>
      <c r="AA226" s="10">
        <f t="shared" si="23"/>
        <v>28500</v>
      </c>
      <c r="AB226" t="str">
        <f t="shared" si="26"/>
        <v/>
      </c>
      <c r="AC226">
        <f t="shared" si="27"/>
        <v>-81500</v>
      </c>
      <c r="AD226">
        <f t="shared" si="28"/>
        <v>2.5568181818181768E-2</v>
      </c>
      <c r="AE226" s="15">
        <v>42846</v>
      </c>
      <c r="AF226" s="9">
        <v>-5.7880611676105476E-3</v>
      </c>
      <c r="AG226" s="12" t="s">
        <v>962</v>
      </c>
      <c r="AH226" s="20">
        <v>42844.997916666667</v>
      </c>
      <c r="AI226" s="12">
        <v>352</v>
      </c>
      <c r="AJ226" s="12">
        <v>16</v>
      </c>
      <c r="AK226" s="12">
        <v>4.7600000000000003E-2</v>
      </c>
      <c r="AL226" s="17">
        <v>27900</v>
      </c>
      <c r="AM226" s="17">
        <v>0.54313099041533541</v>
      </c>
      <c r="AN226" s="9"/>
      <c r="AO226" s="9"/>
      <c r="AP226" s="17">
        <v>31.77</v>
      </c>
      <c r="AQ226" s="17">
        <v>157662</v>
      </c>
      <c r="AR226" s="17">
        <v>6.2857142857142861E-2</v>
      </c>
      <c r="AS226" s="17">
        <v>9.4E-2</v>
      </c>
      <c r="AT226" s="17">
        <v>4.8245614035087717E-2</v>
      </c>
      <c r="AU226" s="12">
        <v>0.29773462783171523</v>
      </c>
      <c r="AV226" s="12">
        <v>1.6</v>
      </c>
      <c r="AW226" s="12">
        <v>75.400000000000006</v>
      </c>
      <c r="AY226" s="12">
        <v>503712300</v>
      </c>
      <c r="BA226" s="12">
        <v>0.35294117647058826</v>
      </c>
      <c r="BD226" s="12">
        <v>0.54313099041533541</v>
      </c>
      <c r="BE226" s="12">
        <v>6.2857142857142861E-2</v>
      </c>
      <c r="BF226" s="12">
        <v>4.8245614035087717E-2</v>
      </c>
      <c r="BG226" s="12">
        <v>0.29773462783171523</v>
      </c>
      <c r="BH226" s="12">
        <v>0.77200000000000002</v>
      </c>
      <c r="BI226" s="12">
        <v>9.4E-2</v>
      </c>
      <c r="BJ226" s="12">
        <v>5.0000000000000001E-3</v>
      </c>
      <c r="BK226" s="12">
        <v>0.79900000000000004</v>
      </c>
      <c r="BL226" s="12">
        <v>4609</v>
      </c>
      <c r="BM226" s="12">
        <v>-27</v>
      </c>
      <c r="BN226" s="12">
        <v>-3935</v>
      </c>
      <c r="BO226" s="12">
        <v>9512</v>
      </c>
      <c r="BP226" s="12">
        <v>2127</v>
      </c>
      <c r="BQ226" s="12">
        <v>2808</v>
      </c>
      <c r="BR226" s="12">
        <v>-5480</v>
      </c>
      <c r="BS226" s="12">
        <v>9438</v>
      </c>
      <c r="BT226" s="12">
        <v>0.20388049454086199</v>
      </c>
      <c r="BU226" s="12">
        <v>0.5099180819981588</v>
      </c>
      <c r="BV226" s="12">
        <v>0.59101764715589644</v>
      </c>
      <c r="BW226" s="12">
        <v>0.52127836054373422</v>
      </c>
      <c r="BX226" s="12">
        <v>0.25445533280571442</v>
      </c>
      <c r="BY226" s="12">
        <v>1477</v>
      </c>
      <c r="BZ226" s="12">
        <v>0.35294117647058826</v>
      </c>
      <c r="CB226" s="12">
        <v>5.4922279792746116E-2</v>
      </c>
      <c r="CC226" s="12">
        <v>18440</v>
      </c>
      <c r="CD226" s="12">
        <v>18470</v>
      </c>
      <c r="CE226" s="12">
        <v>9.88908312737356</v>
      </c>
      <c r="CH226" s="22">
        <v>42844</v>
      </c>
      <c r="CI226">
        <v>345</v>
      </c>
      <c r="CJ226">
        <v>348</v>
      </c>
      <c r="CK226">
        <v>331</v>
      </c>
      <c r="CL226">
        <v>336</v>
      </c>
      <c r="CM226" s="22">
        <v>42845</v>
      </c>
      <c r="CN226">
        <v>343</v>
      </c>
      <c r="CO226">
        <v>343</v>
      </c>
      <c r="CP226">
        <v>322</v>
      </c>
      <c r="CQ226">
        <v>324</v>
      </c>
      <c r="CR226" s="22">
        <v>42846</v>
      </c>
      <c r="CS226">
        <v>320</v>
      </c>
      <c r="CT226">
        <v>321</v>
      </c>
      <c r="CU226">
        <v>307</v>
      </c>
      <c r="CV226">
        <v>309</v>
      </c>
    </row>
    <row r="227" spans="1:100">
      <c r="A227" s="22">
        <v>42844</v>
      </c>
      <c r="B227">
        <v>838</v>
      </c>
      <c r="C227">
        <v>884</v>
      </c>
      <c r="D227">
        <v>779</v>
      </c>
      <c r="E227">
        <v>786</v>
      </c>
      <c r="F227" s="23">
        <f t="shared" si="24"/>
        <v>-6.2052505966587068E-2</v>
      </c>
      <c r="G227" s="22">
        <v>42845</v>
      </c>
      <c r="H227">
        <v>783</v>
      </c>
      <c r="I227">
        <v>936</v>
      </c>
      <c r="J227">
        <v>782</v>
      </c>
      <c r="K227">
        <v>936</v>
      </c>
      <c r="L227" s="22">
        <v>42846</v>
      </c>
      <c r="M227">
        <v>940</v>
      </c>
      <c r="N227" s="4">
        <v>42845</v>
      </c>
      <c r="O227" s="3" t="s">
        <v>15</v>
      </c>
      <c r="P227" s="3">
        <v>3667</v>
      </c>
      <c r="Q227" s="3" t="s">
        <v>163</v>
      </c>
      <c r="R227" s="3" t="s">
        <v>17</v>
      </c>
      <c r="S227" s="3">
        <v>0.05</v>
      </c>
      <c r="T227" s="3" t="s">
        <v>27</v>
      </c>
      <c r="U227" s="3">
        <v>0</v>
      </c>
      <c r="V227" s="3">
        <v>700</v>
      </c>
      <c r="W227">
        <v>783</v>
      </c>
      <c r="X227" s="4">
        <v>42846</v>
      </c>
      <c r="Y227">
        <v>936</v>
      </c>
      <c r="Z227" s="10">
        <f t="shared" si="25"/>
        <v>107100</v>
      </c>
      <c r="AA227" s="10">
        <f t="shared" si="23"/>
        <v>107100</v>
      </c>
      <c r="AB227" t="str">
        <f t="shared" si="26"/>
        <v/>
      </c>
      <c r="AC227">
        <f t="shared" si="27"/>
        <v>-81500</v>
      </c>
      <c r="AD227">
        <f t="shared" si="28"/>
        <v>3.3094591257100459E-2</v>
      </c>
      <c r="AE227" s="15">
        <v>42846</v>
      </c>
      <c r="AF227" s="9">
        <v>-5.7880611676105476E-3</v>
      </c>
      <c r="AG227" s="12" t="s">
        <v>962</v>
      </c>
      <c r="AH227" s="20">
        <v>42844.997916666667</v>
      </c>
      <c r="AI227" s="12">
        <v>809.8</v>
      </c>
      <c r="AJ227" s="12">
        <v>23.8</v>
      </c>
      <c r="AK227" s="12">
        <v>3.0300000000000001E-2</v>
      </c>
      <c r="AL227" s="17">
        <v>23000</v>
      </c>
      <c r="AM227" s="17">
        <v>0.35538752362948961</v>
      </c>
      <c r="AN227" s="9"/>
      <c r="AO227" s="17">
        <v>0.05</v>
      </c>
      <c r="AP227" s="17">
        <v>3.91</v>
      </c>
      <c r="AQ227" s="17">
        <v>4127</v>
      </c>
      <c r="AR227" s="17">
        <v>0.44599303135888502</v>
      </c>
      <c r="AS227" s="17">
        <v>0.38900000000000001</v>
      </c>
      <c r="AT227" s="17">
        <v>0.28635346756152125</v>
      </c>
      <c r="AU227" s="12">
        <v>8.4246970571263707E-2</v>
      </c>
      <c r="AV227" s="12">
        <v>0</v>
      </c>
      <c r="AY227" s="12">
        <v>7800800</v>
      </c>
      <c r="BA227" s="12">
        <v>1</v>
      </c>
      <c r="BD227" s="12">
        <v>0.35538752362948961</v>
      </c>
      <c r="BE227" s="12">
        <v>0.44599303135888502</v>
      </c>
      <c r="BF227" s="12">
        <v>0.28635346756152125</v>
      </c>
      <c r="BG227" s="12">
        <v>8.4246970571263707E-2</v>
      </c>
      <c r="BH227" s="12">
        <v>5.5E-2</v>
      </c>
      <c r="BI227" s="12">
        <v>0.38900000000000001</v>
      </c>
      <c r="BJ227" s="12">
        <v>7.0000000000000001E-3</v>
      </c>
      <c r="BK227" s="12">
        <v>0.45400000000000001</v>
      </c>
      <c r="BL227" s="12">
        <v>820</v>
      </c>
      <c r="BM227" s="12">
        <v>-331</v>
      </c>
      <c r="BN227" s="12">
        <v>1260</v>
      </c>
      <c r="BO227" s="12">
        <v>2458</v>
      </c>
      <c r="BP227" s="12">
        <v>46</v>
      </c>
      <c r="BQ227" s="12">
        <v>-50</v>
      </c>
      <c r="BR227" s="12">
        <v>186</v>
      </c>
      <c r="BS227" s="12">
        <v>708</v>
      </c>
      <c r="BT227" s="12">
        <v>0.20388049454086199</v>
      </c>
      <c r="BU227" s="12">
        <v>0.5099180819981588</v>
      </c>
      <c r="BV227" s="12">
        <v>0.59101764715589644</v>
      </c>
      <c r="BW227" s="12">
        <v>0.52127836054373422</v>
      </c>
      <c r="BX227" s="12">
        <v>0.25445533280571442</v>
      </c>
      <c r="BY227" s="12">
        <v>1477</v>
      </c>
      <c r="BZ227" s="12">
        <v>1</v>
      </c>
      <c r="CB227" s="12">
        <v>5.4922279792746116E-2</v>
      </c>
      <c r="CC227" s="12">
        <v>18440</v>
      </c>
      <c r="CD227" s="12">
        <v>18470</v>
      </c>
      <c r="CE227" s="12">
        <v>6.4707351000463671</v>
      </c>
      <c r="CH227" s="22">
        <v>42844</v>
      </c>
      <c r="CI227">
        <v>838</v>
      </c>
      <c r="CJ227">
        <v>884</v>
      </c>
      <c r="CK227">
        <v>779</v>
      </c>
      <c r="CL227">
        <v>786</v>
      </c>
      <c r="CM227" s="22">
        <v>42845</v>
      </c>
      <c r="CN227">
        <v>783</v>
      </c>
      <c r="CO227">
        <v>936</v>
      </c>
      <c r="CP227">
        <v>782</v>
      </c>
      <c r="CQ227">
        <v>936</v>
      </c>
      <c r="CR227" s="22">
        <v>42846</v>
      </c>
      <c r="CS227">
        <v>940</v>
      </c>
      <c r="CT227">
        <v>956</v>
      </c>
      <c r="CU227">
        <v>786</v>
      </c>
      <c r="CV227">
        <v>809</v>
      </c>
    </row>
    <row r="228" spans="1:100">
      <c r="A228" s="22">
        <v>42844</v>
      </c>
      <c r="B228">
        <v>27</v>
      </c>
      <c r="C228">
        <v>27</v>
      </c>
      <c r="D228">
        <v>26</v>
      </c>
      <c r="E228">
        <v>26</v>
      </c>
      <c r="F228" s="23">
        <f t="shared" si="24"/>
        <v>-3.703703703703709E-2</v>
      </c>
      <c r="G228" s="22">
        <v>42845</v>
      </c>
      <c r="H228">
        <v>27</v>
      </c>
      <c r="I228">
        <v>28</v>
      </c>
      <c r="J228">
        <v>27</v>
      </c>
      <c r="K228">
        <v>28</v>
      </c>
      <c r="L228" s="22">
        <v>42846</v>
      </c>
      <c r="M228">
        <v>27</v>
      </c>
      <c r="N228" s="4">
        <v>42845</v>
      </c>
      <c r="O228" s="3" t="s">
        <v>15</v>
      </c>
      <c r="P228" s="3">
        <v>1491</v>
      </c>
      <c r="Q228" s="3" t="s">
        <v>170</v>
      </c>
      <c r="R228" s="3" t="s">
        <v>17</v>
      </c>
      <c r="S228" s="3">
        <v>0.05</v>
      </c>
      <c r="T228" s="3">
        <v>2</v>
      </c>
      <c r="U228" s="3">
        <v>0</v>
      </c>
      <c r="V228" s="3">
        <v>19300</v>
      </c>
      <c r="W228">
        <v>27</v>
      </c>
      <c r="X228" s="4">
        <v>42846</v>
      </c>
      <c r="Y228">
        <v>28</v>
      </c>
      <c r="Z228" s="10">
        <f t="shared" si="25"/>
        <v>19300</v>
      </c>
      <c r="AA228" s="10">
        <f t="shared" si="23"/>
        <v>19300</v>
      </c>
      <c r="AB228" t="str">
        <f t="shared" si="26"/>
        <v/>
      </c>
      <c r="AC228">
        <f t="shared" si="27"/>
        <v>-81500</v>
      </c>
      <c r="AD228">
        <f t="shared" si="28"/>
        <v>7.4626865671640896E-3</v>
      </c>
      <c r="AE228" s="15">
        <v>42846</v>
      </c>
      <c r="AF228" s="9">
        <v>-5.7880611676105476E-3</v>
      </c>
      <c r="AG228" s="12" t="s">
        <v>954</v>
      </c>
      <c r="AH228" s="20">
        <v>42844.938194444447</v>
      </c>
      <c r="AI228" s="12">
        <v>26.8</v>
      </c>
      <c r="AJ228" s="12">
        <v>0.8</v>
      </c>
      <c r="AK228" s="12">
        <v>3.0800000000000001E-2</v>
      </c>
      <c r="AL228" s="17">
        <v>5600</v>
      </c>
      <c r="AM228" s="17">
        <v>0.23076923076923078</v>
      </c>
      <c r="AN228" s="9"/>
      <c r="AO228" s="9"/>
      <c r="AP228" s="17">
        <v>0</v>
      </c>
      <c r="AQ228" s="17">
        <v>7533</v>
      </c>
      <c r="AR228" s="17">
        <v>0.14285714285714285</v>
      </c>
      <c r="AS228" s="17">
        <v>6.9000000000000006E-2</v>
      </c>
      <c r="AT228" s="17">
        <v>0.3888888888888889</v>
      </c>
      <c r="AU228" s="12">
        <v>0.3888888888888889</v>
      </c>
      <c r="AV228" s="12">
        <v>0</v>
      </c>
      <c r="AY228" s="12">
        <v>289747982</v>
      </c>
      <c r="BA228" s="12">
        <v>0.66666666666666663</v>
      </c>
      <c r="BD228" s="12">
        <v>0.23076923076923078</v>
      </c>
      <c r="BE228" s="12">
        <v>0.14285714285714285</v>
      </c>
      <c r="BF228" s="12">
        <v>0.3888888888888889</v>
      </c>
      <c r="BG228" s="12">
        <v>0.3888888888888889</v>
      </c>
      <c r="BH228" s="12">
        <v>8.0000000000000002E-3</v>
      </c>
      <c r="BI228" s="12">
        <v>6.9000000000000006E-2</v>
      </c>
      <c r="BJ228" s="12">
        <v>0</v>
      </c>
      <c r="BK228" s="12">
        <v>0.41099999999999998</v>
      </c>
      <c r="BL228" s="12">
        <v>959</v>
      </c>
      <c r="BM228" s="12">
        <v>-170</v>
      </c>
      <c r="BN228" s="12">
        <v>246</v>
      </c>
      <c r="BO228" s="12">
        <v>3456</v>
      </c>
      <c r="BP228" s="12">
        <v>1031</v>
      </c>
      <c r="BQ228" s="12">
        <v>-451</v>
      </c>
      <c r="BR228" s="12">
        <v>-99</v>
      </c>
      <c r="BS228" s="12">
        <v>2421</v>
      </c>
      <c r="BT228" s="12">
        <v>0.26146774182729099</v>
      </c>
      <c r="BU228" s="12">
        <v>0.45458923585057837</v>
      </c>
      <c r="BV228" s="12">
        <v>0.51484426202063793</v>
      </c>
      <c r="BW228" s="12">
        <v>0.43515446014408654</v>
      </c>
      <c r="BX228" s="12">
        <v>0.33342548168396108</v>
      </c>
      <c r="BY228" s="12">
        <v>1477</v>
      </c>
      <c r="BZ228" s="12">
        <v>0.66666666666666663</v>
      </c>
      <c r="CB228" s="12">
        <v>5.4922279792746116E-2</v>
      </c>
      <c r="CC228" s="12">
        <v>18440</v>
      </c>
      <c r="CD228" s="12">
        <v>18470</v>
      </c>
      <c r="CE228" s="12">
        <v>4.2017416545718431</v>
      </c>
      <c r="CH228" s="22">
        <v>42844</v>
      </c>
      <c r="CI228">
        <v>27</v>
      </c>
      <c r="CJ228">
        <v>27</v>
      </c>
      <c r="CK228">
        <v>26</v>
      </c>
      <c r="CL228">
        <v>26</v>
      </c>
      <c r="CM228" s="22">
        <v>42845</v>
      </c>
      <c r="CN228">
        <v>27</v>
      </c>
      <c r="CO228">
        <v>28</v>
      </c>
      <c r="CP228">
        <v>27</v>
      </c>
      <c r="CQ228">
        <v>28</v>
      </c>
      <c r="CR228" s="22">
        <v>42846</v>
      </c>
      <c r="CS228">
        <v>27</v>
      </c>
      <c r="CT228">
        <v>28</v>
      </c>
      <c r="CU228">
        <v>27</v>
      </c>
      <c r="CV228">
        <v>27</v>
      </c>
    </row>
    <row r="229" spans="1:100">
      <c r="A229" s="22">
        <v>42844</v>
      </c>
      <c r="B229">
        <v>228</v>
      </c>
      <c r="C229">
        <v>260</v>
      </c>
      <c r="D229">
        <v>225</v>
      </c>
      <c r="E229">
        <v>251</v>
      </c>
      <c r="F229" s="23">
        <f t="shared" si="24"/>
        <v>0.10087719298245612</v>
      </c>
      <c r="G229" s="22">
        <v>42845</v>
      </c>
      <c r="H229">
        <v>254</v>
      </c>
      <c r="I229">
        <v>263</v>
      </c>
      <c r="J229">
        <v>243</v>
      </c>
      <c r="K229">
        <v>259</v>
      </c>
      <c r="L229" s="22">
        <v>42846</v>
      </c>
      <c r="M229">
        <v>263</v>
      </c>
      <c r="N229" s="4">
        <v>42845</v>
      </c>
      <c r="O229" s="3" t="s">
        <v>15</v>
      </c>
      <c r="P229" s="3">
        <v>9478</v>
      </c>
      <c r="Q229" s="3" t="s">
        <v>171</v>
      </c>
      <c r="R229" s="3" t="s">
        <v>17</v>
      </c>
      <c r="S229" s="3">
        <v>0.05</v>
      </c>
      <c r="T229" s="3">
        <v>2</v>
      </c>
      <c r="U229" s="3">
        <v>0</v>
      </c>
      <c r="V229" s="3">
        <v>2000</v>
      </c>
      <c r="W229">
        <v>254</v>
      </c>
      <c r="X229" s="4">
        <v>42846</v>
      </c>
      <c r="Y229">
        <v>259</v>
      </c>
      <c r="Z229" s="10">
        <f t="shared" si="25"/>
        <v>10000</v>
      </c>
      <c r="AA229" s="10">
        <f t="shared" si="23"/>
        <v>10000</v>
      </c>
      <c r="AB229" t="str">
        <f t="shared" si="26"/>
        <v/>
      </c>
      <c r="AC229">
        <f t="shared" si="27"/>
        <v>-81500</v>
      </c>
      <c r="AD229">
        <f t="shared" si="28"/>
        <v>2.6819923371647514E-2</v>
      </c>
      <c r="AE229" s="15">
        <v>42846</v>
      </c>
      <c r="AF229" s="9">
        <v>-5.7880611676105476E-3</v>
      </c>
      <c r="AG229" s="12" t="s">
        <v>960</v>
      </c>
      <c r="AH229" s="20">
        <v>42844.994444444441</v>
      </c>
      <c r="AI229" s="12">
        <v>261</v>
      </c>
      <c r="AJ229" s="12">
        <v>10</v>
      </c>
      <c r="AK229" s="12">
        <v>3.9800000000000002E-2</v>
      </c>
      <c r="AL229" s="17">
        <v>5300</v>
      </c>
      <c r="AM229" s="17">
        <v>0.56862745098039214</v>
      </c>
      <c r="AN229" s="9"/>
      <c r="AO229" s="9"/>
      <c r="AP229" s="17">
        <v>0</v>
      </c>
      <c r="AQ229" s="17">
        <v>4791</v>
      </c>
      <c r="AR229" s="17">
        <v>3.4188034188034191E-2</v>
      </c>
      <c r="AS229" s="17">
        <v>0.20799999999999999</v>
      </c>
      <c r="AT229" s="17">
        <v>0.22699386503067484</v>
      </c>
      <c r="AU229" s="12">
        <v>0.26415094339622641</v>
      </c>
      <c r="AV229" s="12">
        <v>0.69</v>
      </c>
      <c r="AY229" s="12">
        <v>23484226</v>
      </c>
      <c r="BA229" s="12">
        <v>1</v>
      </c>
      <c r="BD229" s="12">
        <v>0.56862745098039214</v>
      </c>
      <c r="BE229" s="12">
        <v>3.4188034188034191E-2</v>
      </c>
      <c r="BF229" s="12">
        <v>0.22699386503067484</v>
      </c>
      <c r="BG229" s="12">
        <v>0.26415094339622641</v>
      </c>
      <c r="BH229" s="12">
        <v>4.0000000000000001E-3</v>
      </c>
      <c r="BI229" s="12">
        <v>0.20799999999999999</v>
      </c>
      <c r="BJ229" s="12">
        <v>0</v>
      </c>
      <c r="BK229" s="12">
        <v>0.48299999999999998</v>
      </c>
      <c r="BL229" s="12">
        <v>130</v>
      </c>
      <c r="BM229" s="12">
        <v>-41</v>
      </c>
      <c r="BN229" s="12">
        <v>-299</v>
      </c>
      <c r="BO229" s="12">
        <v>2533</v>
      </c>
      <c r="BP229" s="12">
        <v>30</v>
      </c>
      <c r="BQ229" s="12">
        <v>-7</v>
      </c>
      <c r="BR229" s="12">
        <v>-240</v>
      </c>
      <c r="BS229" s="12">
        <v>2740</v>
      </c>
      <c r="BT229" s="12">
        <v>0.34855003761457848</v>
      </c>
      <c r="BU229" s="12">
        <v>0.43011936887293223</v>
      </c>
      <c r="BV229" s="12">
        <v>0.48203862060609021</v>
      </c>
      <c r="BW229" s="12">
        <v>0.41121531269446188</v>
      </c>
      <c r="BX229" s="12">
        <v>0.32715886264652044</v>
      </c>
      <c r="BY229" s="12">
        <v>1477</v>
      </c>
      <c r="BZ229" s="12">
        <v>1</v>
      </c>
      <c r="CB229" s="12">
        <v>5.4922279792746116E-2</v>
      </c>
      <c r="CC229" s="12">
        <v>18440</v>
      </c>
      <c r="CD229" s="12">
        <v>18470</v>
      </c>
      <c r="CE229" s="12">
        <v>10.353311135775064</v>
      </c>
      <c r="CH229" s="22">
        <v>42844</v>
      </c>
      <c r="CI229">
        <v>228</v>
      </c>
      <c r="CJ229">
        <v>260</v>
      </c>
      <c r="CK229">
        <v>225</v>
      </c>
      <c r="CL229">
        <v>251</v>
      </c>
      <c r="CM229" s="22">
        <v>42845</v>
      </c>
      <c r="CN229">
        <v>254</v>
      </c>
      <c r="CO229">
        <v>263</v>
      </c>
      <c r="CP229">
        <v>243</v>
      </c>
      <c r="CQ229">
        <v>259</v>
      </c>
      <c r="CR229" s="22">
        <v>42846</v>
      </c>
      <c r="CS229">
        <v>263</v>
      </c>
      <c r="CT229">
        <v>269</v>
      </c>
      <c r="CU229">
        <v>246</v>
      </c>
      <c r="CV229">
        <v>247</v>
      </c>
    </row>
    <row r="230" spans="1:100">
      <c r="A230" s="22">
        <v>42844</v>
      </c>
      <c r="B230">
        <v>2930</v>
      </c>
      <c r="C230">
        <v>3780</v>
      </c>
      <c r="D230">
        <v>2870</v>
      </c>
      <c r="E230">
        <v>3780</v>
      </c>
      <c r="F230" s="23">
        <f t="shared" si="24"/>
        <v>0.29010238907849839</v>
      </c>
      <c r="G230" s="22">
        <v>42845</v>
      </c>
      <c r="H230">
        <v>3900</v>
      </c>
      <c r="I230">
        <v>4470</v>
      </c>
      <c r="J230">
        <v>3830</v>
      </c>
      <c r="K230">
        <v>4050</v>
      </c>
      <c r="L230" s="22">
        <v>42846</v>
      </c>
      <c r="M230">
        <v>4115</v>
      </c>
      <c r="N230" s="4">
        <v>42845</v>
      </c>
      <c r="O230" s="3" t="s">
        <v>15</v>
      </c>
      <c r="P230" s="3">
        <v>6836</v>
      </c>
      <c r="Q230" s="3" t="s">
        <v>144</v>
      </c>
      <c r="R230" s="3" t="s">
        <v>17</v>
      </c>
      <c r="S230" s="3">
        <v>0.05</v>
      </c>
      <c r="T230" s="3">
        <v>2</v>
      </c>
      <c r="U230" s="3">
        <v>0</v>
      </c>
      <c r="V230" s="3">
        <v>200</v>
      </c>
      <c r="W230">
        <v>3900</v>
      </c>
      <c r="X230" s="4">
        <v>42846</v>
      </c>
      <c r="Y230">
        <v>4050</v>
      </c>
      <c r="Z230" s="10">
        <f t="shared" si="25"/>
        <v>30000</v>
      </c>
      <c r="AA230" s="10">
        <f t="shared" si="23"/>
        <v>30000</v>
      </c>
      <c r="AB230" t="str">
        <f t="shared" si="26"/>
        <v/>
      </c>
      <c r="AC230">
        <f t="shared" si="27"/>
        <v>-81500</v>
      </c>
      <c r="AD230">
        <f t="shared" si="28"/>
        <v>2.5000000000000022E-2</v>
      </c>
      <c r="AE230" s="15">
        <v>42846</v>
      </c>
      <c r="AF230" s="9">
        <v>-5.7880611676105476E-3</v>
      </c>
      <c r="AG230" s="12" t="s">
        <v>954</v>
      </c>
      <c r="AH230" s="20">
        <v>42844.979166666664</v>
      </c>
      <c r="AI230" s="12">
        <v>4000</v>
      </c>
      <c r="AJ230" s="12">
        <v>220</v>
      </c>
      <c r="AK230" s="12">
        <v>5.8200000000000002E-2</v>
      </c>
      <c r="AL230" s="17">
        <v>1900</v>
      </c>
      <c r="AM230" s="17">
        <v>0.17944705268648931</v>
      </c>
      <c r="AN230" s="9"/>
      <c r="AO230" s="9"/>
      <c r="AP230" s="17">
        <v>0</v>
      </c>
      <c r="AQ230" s="17">
        <v>2605</v>
      </c>
      <c r="AR230" s="17">
        <v>0.31803005008347246</v>
      </c>
      <c r="AS230" s="17">
        <v>0.25600000000000001</v>
      </c>
      <c r="AT230" s="17">
        <v>7.9974811083123432E-2</v>
      </c>
      <c r="AU230" s="12">
        <v>0.18364686161296331</v>
      </c>
      <c r="AV230" s="12">
        <v>0</v>
      </c>
      <c r="AY230" s="12">
        <v>1358800</v>
      </c>
      <c r="BA230" s="12">
        <v>1</v>
      </c>
      <c r="BD230" s="12">
        <v>0.17944705268648931</v>
      </c>
      <c r="BE230" s="12">
        <v>0.31803005008347246</v>
      </c>
      <c r="BF230" s="12">
        <v>7.9974811083123432E-2</v>
      </c>
      <c r="BG230" s="12">
        <v>0.18364686161296331</v>
      </c>
      <c r="BH230" s="12">
        <v>1E-3</v>
      </c>
      <c r="BI230" s="12">
        <v>0.25600000000000001</v>
      </c>
      <c r="BJ230" s="12">
        <v>0</v>
      </c>
      <c r="BK230" s="12">
        <v>0.625</v>
      </c>
      <c r="BL230" s="12">
        <v>-259</v>
      </c>
      <c r="BM230" s="12">
        <v>13</v>
      </c>
      <c r="BN230" s="12" t="s">
        <v>964</v>
      </c>
      <c r="BO230" s="12">
        <v>1527</v>
      </c>
      <c r="BP230" s="12">
        <v>-341</v>
      </c>
      <c r="BQ230" s="12">
        <v>26</v>
      </c>
      <c r="BR230" s="12" t="s">
        <v>961</v>
      </c>
      <c r="BS230" s="12">
        <v>1771</v>
      </c>
      <c r="BT230" s="12">
        <v>0.26146774182729099</v>
      </c>
      <c r="BU230" s="12">
        <v>0.45458923585057837</v>
      </c>
      <c r="BV230" s="12">
        <v>0.51484426202063793</v>
      </c>
      <c r="BW230" s="12">
        <v>0.43515446014408654</v>
      </c>
      <c r="BX230" s="12">
        <v>0.33342548168396108</v>
      </c>
      <c r="BY230" s="12">
        <v>1477</v>
      </c>
      <c r="BZ230" s="12">
        <v>1</v>
      </c>
      <c r="CB230" s="12">
        <v>5.4922279792746116E-2</v>
      </c>
      <c r="CC230" s="12">
        <v>18440</v>
      </c>
      <c r="CD230" s="12">
        <v>18470</v>
      </c>
      <c r="CE230" s="12">
        <v>3.2672906762728711</v>
      </c>
      <c r="CH230" s="22">
        <v>42844</v>
      </c>
      <c r="CI230">
        <v>2930</v>
      </c>
      <c r="CJ230">
        <v>3780</v>
      </c>
      <c r="CK230">
        <v>2870</v>
      </c>
      <c r="CL230">
        <v>3780</v>
      </c>
      <c r="CM230" s="22">
        <v>42845</v>
      </c>
      <c r="CN230">
        <v>3900</v>
      </c>
      <c r="CO230">
        <v>4470</v>
      </c>
      <c r="CP230">
        <v>3830</v>
      </c>
      <c r="CQ230">
        <v>4050</v>
      </c>
      <c r="CR230" s="22">
        <v>42846</v>
      </c>
      <c r="CS230">
        <v>4115</v>
      </c>
      <c r="CT230">
        <v>4300</v>
      </c>
      <c r="CU230">
        <v>3750</v>
      </c>
      <c r="CV230">
        <v>3850</v>
      </c>
    </row>
    <row r="231" spans="1:100">
      <c r="A231" s="22">
        <v>42844</v>
      </c>
      <c r="B231">
        <v>775</v>
      </c>
      <c r="C231">
        <v>787</v>
      </c>
      <c r="D231">
        <v>738</v>
      </c>
      <c r="E231">
        <v>766.5</v>
      </c>
      <c r="F231" s="23">
        <f t="shared" si="24"/>
        <v>-1.0967741935483888E-2</v>
      </c>
      <c r="G231" s="22">
        <v>42845</v>
      </c>
      <c r="H231">
        <v>779</v>
      </c>
      <c r="I231">
        <v>782</v>
      </c>
      <c r="J231">
        <v>738</v>
      </c>
      <c r="K231">
        <v>742</v>
      </c>
      <c r="L231" s="22">
        <v>42846</v>
      </c>
      <c r="M231">
        <v>750</v>
      </c>
      <c r="N231" s="4">
        <v>42845</v>
      </c>
      <c r="O231" s="3" t="s">
        <v>15</v>
      </c>
      <c r="P231" s="3">
        <v>2458</v>
      </c>
      <c r="Q231" s="3" t="s">
        <v>68</v>
      </c>
      <c r="R231" s="3" t="s">
        <v>17</v>
      </c>
      <c r="S231" s="3">
        <v>0.05</v>
      </c>
      <c r="T231" s="3">
        <v>2</v>
      </c>
      <c r="U231" s="3">
        <v>0</v>
      </c>
      <c r="V231" s="3">
        <v>400</v>
      </c>
      <c r="W231">
        <v>779</v>
      </c>
      <c r="X231" s="4">
        <v>42846</v>
      </c>
      <c r="Y231">
        <v>742</v>
      </c>
      <c r="Z231" s="10">
        <f t="shared" si="25"/>
        <v>-14800</v>
      </c>
      <c r="AA231" s="10">
        <f t="shared" si="23"/>
        <v>14800</v>
      </c>
      <c r="AB231" t="str">
        <f t="shared" si="26"/>
        <v/>
      </c>
      <c r="AC231">
        <f t="shared" si="27"/>
        <v>-81500</v>
      </c>
      <c r="AD231">
        <f t="shared" si="28"/>
        <v>6.144578313253013E-2</v>
      </c>
      <c r="AE231" s="15">
        <v>42846</v>
      </c>
      <c r="AF231" s="9">
        <v>-5.7880611676105476E-3</v>
      </c>
      <c r="AG231" s="12" t="s">
        <v>960</v>
      </c>
      <c r="AH231" s="20">
        <v>42844.933333333334</v>
      </c>
      <c r="AI231" s="12">
        <v>830</v>
      </c>
      <c r="AJ231" s="12">
        <v>63</v>
      </c>
      <c r="AK231" s="12">
        <v>8.2100000000000006E-2</v>
      </c>
      <c r="AL231" s="17">
        <v>1400</v>
      </c>
      <c r="AM231" s="17">
        <v>0.71832797427652728</v>
      </c>
      <c r="AN231" s="9"/>
      <c r="AO231" s="9"/>
      <c r="AP231" s="17">
        <v>2277</v>
      </c>
      <c r="AQ231" s="17">
        <v>9863</v>
      </c>
      <c r="AR231" s="17">
        <v>0.43765690376569039</v>
      </c>
      <c r="AS231" s="17">
        <v>0.13300000000000001</v>
      </c>
      <c r="AT231" s="17">
        <v>0.49129447388342162</v>
      </c>
      <c r="AU231" s="12">
        <v>0.5670103092783505</v>
      </c>
      <c r="AV231" s="12">
        <v>2.57</v>
      </c>
      <c r="AY231" s="12">
        <v>6342600</v>
      </c>
      <c r="BA231" s="12">
        <v>0.25538461538461538</v>
      </c>
      <c r="BD231" s="12">
        <v>0.71832797427652728</v>
      </c>
      <c r="BE231" s="12">
        <v>0.43765690376569039</v>
      </c>
      <c r="BF231" s="12">
        <v>0.49129447388342162</v>
      </c>
      <c r="BG231" s="12">
        <v>0.5670103092783505</v>
      </c>
      <c r="BH231" s="12">
        <v>7.0000000000000001E-3</v>
      </c>
      <c r="BI231" s="12">
        <v>0.13300000000000001</v>
      </c>
      <c r="BJ231" s="12">
        <v>0</v>
      </c>
      <c r="BK231" s="12">
        <v>0.84799999999999998</v>
      </c>
      <c r="BL231" s="12">
        <v>248</v>
      </c>
      <c r="BM231" s="12">
        <v>409</v>
      </c>
      <c r="BN231" s="12">
        <v>-59</v>
      </c>
      <c r="BO231" s="12">
        <v>1877</v>
      </c>
      <c r="BP231" s="12">
        <v>281</v>
      </c>
      <c r="BQ231" s="12">
        <v>-32</v>
      </c>
      <c r="BR231" s="12">
        <v>170</v>
      </c>
      <c r="BS231" s="12">
        <v>1278</v>
      </c>
      <c r="BT231" s="12">
        <v>0.34855003761457848</v>
      </c>
      <c r="BU231" s="12">
        <v>0.43011936887293223</v>
      </c>
      <c r="BV231" s="12">
        <v>0.48203862060609021</v>
      </c>
      <c r="BW231" s="12">
        <v>0.41121531269446188</v>
      </c>
      <c r="BX231" s="12">
        <v>0.32715886264652044</v>
      </c>
      <c r="BY231" s="12">
        <v>1477</v>
      </c>
      <c r="BZ231" s="12">
        <v>0.25538461538461538</v>
      </c>
      <c r="CB231" s="12">
        <v>5.4922279792746116E-2</v>
      </c>
      <c r="CC231" s="12">
        <v>18440</v>
      </c>
      <c r="CD231" s="12">
        <v>18470</v>
      </c>
      <c r="CE231" s="12">
        <v>13.078990475034884</v>
      </c>
      <c r="CH231" s="22">
        <v>42844</v>
      </c>
      <c r="CI231">
        <v>775</v>
      </c>
      <c r="CJ231">
        <v>787</v>
      </c>
      <c r="CK231">
        <v>738</v>
      </c>
      <c r="CL231">
        <v>766.5</v>
      </c>
      <c r="CM231" s="22">
        <v>42845</v>
      </c>
      <c r="CN231">
        <v>779</v>
      </c>
      <c r="CO231">
        <v>782</v>
      </c>
      <c r="CP231">
        <v>738</v>
      </c>
      <c r="CQ231">
        <v>742</v>
      </c>
      <c r="CR231" s="22">
        <v>42846</v>
      </c>
      <c r="CS231">
        <v>750</v>
      </c>
      <c r="CT231">
        <v>755</v>
      </c>
      <c r="CU231">
        <v>735</v>
      </c>
      <c r="CV231">
        <v>737</v>
      </c>
    </row>
    <row r="232" spans="1:100">
      <c r="A232" s="22">
        <v>42844</v>
      </c>
      <c r="B232">
        <v>376</v>
      </c>
      <c r="C232">
        <v>394</v>
      </c>
      <c r="D232">
        <v>376</v>
      </c>
      <c r="E232">
        <v>392</v>
      </c>
      <c r="F232" s="23">
        <f t="shared" si="24"/>
        <v>4.2553191489361764E-2</v>
      </c>
      <c r="G232" s="22">
        <v>42845</v>
      </c>
      <c r="H232">
        <v>398</v>
      </c>
      <c r="I232">
        <v>399</v>
      </c>
      <c r="J232">
        <v>386</v>
      </c>
      <c r="K232">
        <v>396</v>
      </c>
      <c r="L232" s="22">
        <v>42846</v>
      </c>
      <c r="M232">
        <v>395</v>
      </c>
      <c r="N232" s="4">
        <v>42845</v>
      </c>
      <c r="O232" s="3" t="s">
        <v>15</v>
      </c>
      <c r="P232" s="3">
        <v>3963</v>
      </c>
      <c r="Q232" s="3" t="s">
        <v>172</v>
      </c>
      <c r="R232" s="3" t="s">
        <v>17</v>
      </c>
      <c r="S232" s="3">
        <v>0.05</v>
      </c>
      <c r="T232" s="1"/>
      <c r="U232" s="3">
        <v>0</v>
      </c>
      <c r="V232" s="3">
        <v>500</v>
      </c>
      <c r="W232">
        <v>398</v>
      </c>
      <c r="X232" s="4">
        <v>42846</v>
      </c>
      <c r="Y232">
        <v>396</v>
      </c>
      <c r="Z232" s="10">
        <f t="shared" si="25"/>
        <v>-1000</v>
      </c>
      <c r="AA232" s="10">
        <f t="shared" si="23"/>
        <v>1000</v>
      </c>
      <c r="AB232" t="str">
        <f t="shared" si="26"/>
        <v/>
      </c>
      <c r="AC232">
        <f t="shared" si="27"/>
        <v>-81500</v>
      </c>
      <c r="AD232">
        <f t="shared" si="28"/>
        <v>0.67694805194805197</v>
      </c>
      <c r="AE232" s="15">
        <v>42846</v>
      </c>
      <c r="AF232" s="9">
        <v>-5.7880611676105476E-3</v>
      </c>
      <c r="AG232" s="12" t="s">
        <v>957</v>
      </c>
      <c r="AH232" s="20">
        <v>42844.989583333336</v>
      </c>
      <c r="AI232" s="12">
        <v>1232</v>
      </c>
      <c r="AJ232" s="12">
        <v>54</v>
      </c>
      <c r="AK232" s="12">
        <v>4.58E-2</v>
      </c>
      <c r="AL232" s="17">
        <v>1100</v>
      </c>
      <c r="AM232" s="17">
        <v>0.61926605504587151</v>
      </c>
      <c r="AN232" s="9"/>
      <c r="AO232" s="9"/>
      <c r="AP232" s="17">
        <v>917.8</v>
      </c>
      <c r="AQ232" s="17">
        <v>9499</v>
      </c>
      <c r="AR232" s="17">
        <v>0.38288954333826208</v>
      </c>
      <c r="AS232" s="9"/>
      <c r="AT232" s="17">
        <v>0.38288954333826208</v>
      </c>
      <c r="AU232" s="12">
        <v>0.38288954333826208</v>
      </c>
      <c r="AV232" s="12">
        <v>0</v>
      </c>
      <c r="AY232" s="12">
        <v>8715000</v>
      </c>
      <c r="BA232" s="12">
        <v>0.22758620689655173</v>
      </c>
      <c r="BD232" s="12">
        <v>0.61926605504587151</v>
      </c>
      <c r="BE232" s="12">
        <v>0.38288954333826208</v>
      </c>
      <c r="BF232" s="12">
        <v>0.38288954333826208</v>
      </c>
      <c r="BG232" s="12">
        <v>0.38288954333826208</v>
      </c>
      <c r="BT232" s="12">
        <v>0.50116080767100457</v>
      </c>
      <c r="BU232" s="12">
        <v>0.32901297766716969</v>
      </c>
      <c r="BV232" s="12">
        <v>0.3354814788932628</v>
      </c>
      <c r="BW232" s="12">
        <v>0.3127227138423872</v>
      </c>
      <c r="BX232" s="12">
        <v>0.11989577543098695</v>
      </c>
      <c r="BY232" s="12">
        <v>1477</v>
      </c>
      <c r="BZ232" s="12">
        <v>0.22758620689655173</v>
      </c>
      <c r="CB232" s="12">
        <v>5.4922279792746116E-2</v>
      </c>
      <c r="CC232" s="12">
        <v>18440</v>
      </c>
      <c r="CD232" s="12">
        <v>18470</v>
      </c>
      <c r="CE232" s="12">
        <v>11.275315907910679</v>
      </c>
      <c r="CH232" s="22">
        <v>42844</v>
      </c>
      <c r="CI232">
        <v>376</v>
      </c>
      <c r="CJ232">
        <v>394</v>
      </c>
      <c r="CK232">
        <v>376</v>
      </c>
      <c r="CL232">
        <v>392</v>
      </c>
      <c r="CM232" s="22">
        <v>42845</v>
      </c>
      <c r="CN232">
        <v>398</v>
      </c>
      <c r="CO232">
        <v>399</v>
      </c>
      <c r="CP232">
        <v>386</v>
      </c>
      <c r="CQ232">
        <v>396</v>
      </c>
      <c r="CR232" s="22">
        <v>42846</v>
      </c>
      <c r="CS232">
        <v>395</v>
      </c>
      <c r="CT232">
        <v>395</v>
      </c>
      <c r="CU232">
        <v>379</v>
      </c>
      <c r="CV232">
        <v>380</v>
      </c>
    </row>
    <row r="233" spans="1:100">
      <c r="A233" s="22">
        <v>42845</v>
      </c>
      <c r="B233">
        <v>783</v>
      </c>
      <c r="C233">
        <v>936</v>
      </c>
      <c r="D233">
        <v>782</v>
      </c>
      <c r="E233">
        <v>936</v>
      </c>
      <c r="F233" s="23">
        <f t="shared" si="24"/>
        <v>0.19540229885057481</v>
      </c>
      <c r="G233" s="22">
        <v>42846</v>
      </c>
      <c r="H233">
        <v>940</v>
      </c>
      <c r="I233">
        <v>956</v>
      </c>
      <c r="J233">
        <v>786</v>
      </c>
      <c r="K233">
        <v>809</v>
      </c>
      <c r="L233" s="22">
        <v>42849</v>
      </c>
      <c r="M233">
        <v>779</v>
      </c>
      <c r="N233" s="4">
        <v>42846</v>
      </c>
      <c r="O233" s="3" t="s">
        <v>15</v>
      </c>
      <c r="P233" s="3">
        <v>3667</v>
      </c>
      <c r="Q233" s="3" t="s">
        <v>163</v>
      </c>
      <c r="R233" s="3" t="s">
        <v>17</v>
      </c>
      <c r="S233" s="3">
        <v>0.05</v>
      </c>
      <c r="T233" s="3" t="s">
        <v>27</v>
      </c>
      <c r="U233" s="3">
        <v>0</v>
      </c>
      <c r="V233" s="3">
        <v>600</v>
      </c>
      <c r="W233">
        <v>940</v>
      </c>
      <c r="X233" s="4">
        <v>42849</v>
      </c>
      <c r="Y233">
        <v>809</v>
      </c>
      <c r="Z233" s="10">
        <f t="shared" si="25"/>
        <v>-78600</v>
      </c>
      <c r="AA233" s="10">
        <f t="shared" si="23"/>
        <v>78600</v>
      </c>
      <c r="AB233" t="str">
        <f t="shared" si="26"/>
        <v/>
      </c>
      <c r="AC233">
        <f t="shared" si="27"/>
        <v>-81500</v>
      </c>
      <c r="AD233">
        <f t="shared" si="28"/>
        <v>3.5897435897435881E-2</v>
      </c>
      <c r="AE233" s="15">
        <v>42847</v>
      </c>
      <c r="AF233" s="9">
        <v>8.5383168116428543E-3</v>
      </c>
      <c r="AG233" s="12" t="s">
        <v>962</v>
      </c>
      <c r="AH233" s="20">
        <v>42845.998611111114</v>
      </c>
      <c r="AI233" s="12">
        <v>975</v>
      </c>
      <c r="AJ233" s="12">
        <v>39</v>
      </c>
      <c r="AK233" s="12">
        <v>4.1700000000000001E-2</v>
      </c>
      <c r="AL233" s="17">
        <v>131200</v>
      </c>
      <c r="AM233" s="17">
        <v>0.57478368355995058</v>
      </c>
      <c r="AN233" s="9"/>
      <c r="AO233" s="17">
        <v>0</v>
      </c>
      <c r="AP233" s="17">
        <v>4.3899999999999997</v>
      </c>
      <c r="AQ233" s="17">
        <v>6311</v>
      </c>
      <c r="AR233" s="17">
        <v>0.73513513513513518</v>
      </c>
      <c r="AS233" s="17">
        <v>0.38900000000000001</v>
      </c>
      <c r="AT233" s="17">
        <v>0.73513513513513518</v>
      </c>
      <c r="AU233" s="12">
        <v>0.24581650317368725</v>
      </c>
      <c r="AV233" s="12">
        <v>0</v>
      </c>
      <c r="AY233" s="12">
        <v>7800800</v>
      </c>
      <c r="BA233" s="12">
        <v>0.70737327188940091</v>
      </c>
      <c r="BD233" s="12">
        <v>0.57478368355995058</v>
      </c>
      <c r="BE233" s="12">
        <v>0.73513513513513518</v>
      </c>
      <c r="BF233" s="12">
        <v>0.73513513513513518</v>
      </c>
      <c r="BG233" s="12">
        <v>0.24581650317368725</v>
      </c>
      <c r="BH233" s="12">
        <v>5.5E-2</v>
      </c>
      <c r="BI233" s="12">
        <v>0.38900000000000001</v>
      </c>
      <c r="BJ233" s="12">
        <v>7.0000000000000001E-3</v>
      </c>
      <c r="BK233" s="12">
        <v>0.45400000000000001</v>
      </c>
      <c r="BL233" s="12">
        <v>820</v>
      </c>
      <c r="BM233" s="12">
        <v>-331</v>
      </c>
      <c r="BN233" s="12">
        <v>1260</v>
      </c>
      <c r="BO233" s="12">
        <v>2458</v>
      </c>
      <c r="BP233" s="12">
        <v>46</v>
      </c>
      <c r="BQ233" s="12">
        <v>-50</v>
      </c>
      <c r="BR233" s="12">
        <v>186</v>
      </c>
      <c r="BS233" s="12">
        <v>708</v>
      </c>
      <c r="BT233" s="12">
        <v>0.2037792126260379</v>
      </c>
      <c r="BU233" s="12">
        <v>0.50966476948847272</v>
      </c>
      <c r="BV233" s="12">
        <v>0.59072404673505396</v>
      </c>
      <c r="BW233" s="12">
        <v>0.52101940457724449</v>
      </c>
      <c r="BX233" s="12">
        <v>0.33575154963954645</v>
      </c>
      <c r="BY233" s="12">
        <v>1489</v>
      </c>
      <c r="BZ233" s="12">
        <v>0.70737327188940091</v>
      </c>
      <c r="CB233" s="12">
        <v>7.068607068607069E-2</v>
      </c>
      <c r="CC233" s="12">
        <v>18470</v>
      </c>
      <c r="CD233" s="12">
        <v>18630</v>
      </c>
      <c r="CE233" s="12">
        <v>8.1314985821275361</v>
      </c>
      <c r="CH233" s="22">
        <v>42845</v>
      </c>
      <c r="CI233">
        <v>783</v>
      </c>
      <c r="CJ233">
        <v>936</v>
      </c>
      <c r="CK233">
        <v>782</v>
      </c>
      <c r="CL233">
        <v>936</v>
      </c>
      <c r="CM233" s="22">
        <v>42846</v>
      </c>
      <c r="CN233">
        <v>940</v>
      </c>
      <c r="CO233">
        <v>956</v>
      </c>
      <c r="CP233">
        <v>786</v>
      </c>
      <c r="CQ233">
        <v>809</v>
      </c>
      <c r="CR233" s="22">
        <v>42849</v>
      </c>
      <c r="CS233">
        <v>779</v>
      </c>
      <c r="CT233">
        <v>860</v>
      </c>
      <c r="CU233">
        <v>738</v>
      </c>
      <c r="CV233">
        <v>780</v>
      </c>
    </row>
    <row r="234" spans="1:100">
      <c r="A234" s="22">
        <v>42845</v>
      </c>
      <c r="B234">
        <v>654</v>
      </c>
      <c r="C234">
        <v>752</v>
      </c>
      <c r="D234">
        <v>644</v>
      </c>
      <c r="E234">
        <v>752</v>
      </c>
      <c r="F234" s="23">
        <f t="shared" si="24"/>
        <v>0.14984709480122316</v>
      </c>
      <c r="G234" s="22">
        <v>42846</v>
      </c>
      <c r="H234">
        <v>812</v>
      </c>
      <c r="I234">
        <v>835</v>
      </c>
      <c r="J234">
        <v>710</v>
      </c>
      <c r="K234">
        <v>725</v>
      </c>
      <c r="L234" s="22">
        <v>42849</v>
      </c>
      <c r="M234">
        <v>713</v>
      </c>
      <c r="N234" s="4">
        <v>42846</v>
      </c>
      <c r="O234" s="3" t="s">
        <v>15</v>
      </c>
      <c r="P234" s="3">
        <v>4571</v>
      </c>
      <c r="Q234" s="3" t="s">
        <v>173</v>
      </c>
      <c r="R234" s="3" t="s">
        <v>17</v>
      </c>
      <c r="S234" s="3">
        <v>0.05</v>
      </c>
      <c r="T234" s="3">
        <v>2</v>
      </c>
      <c r="U234" s="3">
        <v>0</v>
      </c>
      <c r="V234" s="3">
        <v>700</v>
      </c>
      <c r="W234">
        <v>812</v>
      </c>
      <c r="X234" s="4">
        <v>42849</v>
      </c>
      <c r="Y234">
        <v>725</v>
      </c>
      <c r="Z234" s="10">
        <f t="shared" si="25"/>
        <v>-60900</v>
      </c>
      <c r="AA234" s="10">
        <f t="shared" si="23"/>
        <v>60900</v>
      </c>
      <c r="AB234" t="str">
        <f t="shared" si="26"/>
        <v/>
      </c>
      <c r="AC234">
        <f t="shared" si="27"/>
        <v>-81500</v>
      </c>
      <c r="AD234">
        <f t="shared" si="28"/>
        <v>1.9323671497584516E-2</v>
      </c>
      <c r="AE234" s="15">
        <v>42847</v>
      </c>
      <c r="AF234" s="9">
        <v>8.5383168116428543E-3</v>
      </c>
      <c r="AG234" s="12" t="s">
        <v>957</v>
      </c>
      <c r="AH234" s="20">
        <v>42845.997916666667</v>
      </c>
      <c r="AI234" s="12">
        <v>828</v>
      </c>
      <c r="AJ234" s="12">
        <v>76</v>
      </c>
      <c r="AK234" s="12">
        <v>0.1011</v>
      </c>
      <c r="AL234" s="17">
        <v>64700</v>
      </c>
      <c r="AM234" s="17">
        <v>0.44689655172413795</v>
      </c>
      <c r="AN234" s="17">
        <v>0</v>
      </c>
      <c r="AO234" s="9"/>
      <c r="AP234" s="17">
        <v>0</v>
      </c>
      <c r="AQ234" s="17">
        <v>31305</v>
      </c>
      <c r="AR234" s="17">
        <v>0.21188118811881188</v>
      </c>
      <c r="AS234" s="17">
        <v>0.27400000000000002</v>
      </c>
      <c r="AT234" s="17">
        <v>7.244414353419093E-2</v>
      </c>
      <c r="AU234" s="12">
        <v>7.244414353419093E-2</v>
      </c>
      <c r="AV234" s="12">
        <v>0</v>
      </c>
      <c r="AY234" s="12">
        <v>43179384</v>
      </c>
      <c r="BA234" s="12">
        <v>0.56862745098039214</v>
      </c>
      <c r="BB234" s="12">
        <v>1</v>
      </c>
      <c r="BC234" s="15">
        <v>42597</v>
      </c>
      <c r="BD234" s="12">
        <v>0.44689655172413795</v>
      </c>
      <c r="BE234" s="12">
        <v>0.21188118811881188</v>
      </c>
      <c r="BF234" s="12">
        <v>7.244414353419093E-2</v>
      </c>
      <c r="BG234" s="12">
        <v>7.244414353419093E-2</v>
      </c>
      <c r="BH234" s="12">
        <v>5.6000000000000001E-2</v>
      </c>
      <c r="BI234" s="12">
        <v>0.27400000000000002</v>
      </c>
      <c r="BJ234" s="12">
        <v>9.9000000000000005E-2</v>
      </c>
      <c r="BK234" s="12">
        <v>0.38700000000000001</v>
      </c>
      <c r="BL234" s="12">
        <v>-635</v>
      </c>
      <c r="BM234" s="12">
        <v>-121</v>
      </c>
      <c r="BN234" s="12">
        <v>2327</v>
      </c>
      <c r="BO234" s="12">
        <v>3453</v>
      </c>
      <c r="BP234" s="12">
        <v>-293</v>
      </c>
      <c r="BQ234" s="12">
        <v>-1721</v>
      </c>
      <c r="BR234" s="12">
        <v>1924</v>
      </c>
      <c r="BS234" s="12">
        <v>1781</v>
      </c>
      <c r="BT234" s="12">
        <v>0.50116080767100457</v>
      </c>
      <c r="BU234" s="12">
        <v>0.32901297766716969</v>
      </c>
      <c r="BV234" s="12">
        <v>0.3354814788932628</v>
      </c>
      <c r="BW234" s="12">
        <v>0.3127227138423872</v>
      </c>
      <c r="BX234" s="12">
        <v>0.1222625177301529</v>
      </c>
      <c r="BY234" s="12">
        <v>1489</v>
      </c>
      <c r="BZ234" s="12">
        <v>0.56862745098039214</v>
      </c>
      <c r="CB234" s="12">
        <v>7.068607068607069E-2</v>
      </c>
      <c r="CC234" s="12">
        <v>18470</v>
      </c>
      <c r="CD234" s="12">
        <v>18630</v>
      </c>
      <c r="CE234" s="12">
        <v>6.3222718052738331</v>
      </c>
      <c r="CH234" s="22">
        <v>42845</v>
      </c>
      <c r="CI234">
        <v>654</v>
      </c>
      <c r="CJ234">
        <v>752</v>
      </c>
      <c r="CK234">
        <v>644</v>
      </c>
      <c r="CL234">
        <v>752</v>
      </c>
      <c r="CM234" s="22">
        <v>42846</v>
      </c>
      <c r="CN234">
        <v>812</v>
      </c>
      <c r="CO234">
        <v>835</v>
      </c>
      <c r="CP234">
        <v>710</v>
      </c>
      <c r="CQ234">
        <v>725</v>
      </c>
      <c r="CR234" s="22">
        <v>42849</v>
      </c>
      <c r="CS234">
        <v>713</v>
      </c>
      <c r="CT234">
        <v>720</v>
      </c>
      <c r="CU234">
        <v>681</v>
      </c>
      <c r="CV234">
        <v>681</v>
      </c>
    </row>
    <row r="235" spans="1:100">
      <c r="A235" s="22">
        <v>42845</v>
      </c>
      <c r="B235">
        <v>351</v>
      </c>
      <c r="C235">
        <v>399</v>
      </c>
      <c r="D235">
        <v>349</v>
      </c>
      <c r="E235">
        <v>399</v>
      </c>
      <c r="F235" s="23">
        <f t="shared" si="24"/>
        <v>0.13675213675213671</v>
      </c>
      <c r="G235" s="22">
        <v>42846</v>
      </c>
      <c r="H235">
        <v>479</v>
      </c>
      <c r="I235">
        <v>479</v>
      </c>
      <c r="J235">
        <v>479</v>
      </c>
      <c r="K235">
        <v>479</v>
      </c>
      <c r="L235" s="22">
        <v>42849</v>
      </c>
      <c r="M235">
        <v>495</v>
      </c>
      <c r="N235" s="4">
        <v>42846</v>
      </c>
      <c r="O235" s="3" t="s">
        <v>15</v>
      </c>
      <c r="P235" s="3">
        <v>8023</v>
      </c>
      <c r="Q235" s="3" t="s">
        <v>155</v>
      </c>
      <c r="R235" s="3" t="s">
        <v>17</v>
      </c>
      <c r="S235" s="3">
        <v>0.05</v>
      </c>
      <c r="T235" s="3">
        <v>2</v>
      </c>
      <c r="U235" s="3">
        <v>0</v>
      </c>
      <c r="V235" s="3">
        <v>2000</v>
      </c>
      <c r="W235">
        <v>479</v>
      </c>
      <c r="X235" s="4">
        <v>42849</v>
      </c>
      <c r="Y235">
        <v>479</v>
      </c>
      <c r="Z235" s="10">
        <f t="shared" si="25"/>
        <v>0</v>
      </c>
      <c r="AA235" s="10">
        <f t="shared" si="23"/>
        <v>0</v>
      </c>
      <c r="AB235" t="str">
        <f t="shared" si="26"/>
        <v/>
      </c>
      <c r="AC235">
        <f t="shared" si="27"/>
        <v>-81500</v>
      </c>
      <c r="AD235">
        <f t="shared" si="28"/>
        <v>0</v>
      </c>
      <c r="AE235" s="15">
        <v>42847</v>
      </c>
      <c r="AF235" s="9">
        <v>8.5383168116428543E-3</v>
      </c>
      <c r="AG235" s="12" t="s">
        <v>954</v>
      </c>
      <c r="AH235" s="20">
        <v>42845.99722222222</v>
      </c>
      <c r="AI235" s="12">
        <v>479</v>
      </c>
      <c r="AJ235" s="12">
        <v>80</v>
      </c>
      <c r="AK235" s="12">
        <v>0.20050000000000001</v>
      </c>
      <c r="AL235" s="17">
        <v>47000</v>
      </c>
      <c r="AM235" s="17">
        <v>0.62421711899791232</v>
      </c>
      <c r="AN235" s="9"/>
      <c r="AO235" s="9"/>
      <c r="AP235" s="17">
        <v>0</v>
      </c>
      <c r="AQ235" s="17">
        <v>6017</v>
      </c>
      <c r="AR235" s="17">
        <v>1</v>
      </c>
      <c r="AS235" s="17">
        <v>0.318</v>
      </c>
      <c r="AT235" s="17">
        <v>1</v>
      </c>
      <c r="AU235" s="12">
        <v>1</v>
      </c>
      <c r="AV235" s="12">
        <v>0</v>
      </c>
      <c r="AY235" s="12">
        <v>12561219</v>
      </c>
      <c r="BA235" s="12">
        <v>1</v>
      </c>
      <c r="BD235" s="12">
        <v>0.62421711899791232</v>
      </c>
      <c r="BE235" s="12">
        <v>1</v>
      </c>
      <c r="BF235" s="12">
        <v>1</v>
      </c>
      <c r="BG235" s="12">
        <v>1</v>
      </c>
      <c r="BH235" s="12">
        <v>0</v>
      </c>
      <c r="BI235" s="12">
        <v>0.318</v>
      </c>
      <c r="BJ235" s="12">
        <v>2E-3</v>
      </c>
      <c r="BK235" s="12">
        <v>0.65300000000000002</v>
      </c>
      <c r="BL235" s="12">
        <v>354</v>
      </c>
      <c r="BM235" s="12">
        <v>-37</v>
      </c>
      <c r="BN235" s="12">
        <v>-101</v>
      </c>
      <c r="BO235" s="12">
        <v>2742</v>
      </c>
      <c r="BP235" s="12">
        <v>-165</v>
      </c>
      <c r="BQ235" s="12">
        <v>14</v>
      </c>
      <c r="BR235" s="12">
        <v>1191</v>
      </c>
      <c r="BS235" s="12">
        <v>2526</v>
      </c>
      <c r="BT235" s="12">
        <v>0.26146774182729099</v>
      </c>
      <c r="BU235" s="12">
        <v>0.45458923585057837</v>
      </c>
      <c r="BV235" s="12">
        <v>0.51484426202063793</v>
      </c>
      <c r="BW235" s="12">
        <v>0.43515446014408654</v>
      </c>
      <c r="BX235" s="12">
        <v>0.3520808830020089</v>
      </c>
      <c r="BY235" s="12">
        <v>1489</v>
      </c>
      <c r="BZ235" s="12">
        <v>1</v>
      </c>
      <c r="CB235" s="12">
        <v>7.068607068607069E-2</v>
      </c>
      <c r="CC235" s="12">
        <v>18470</v>
      </c>
      <c r="CD235" s="12">
        <v>18630</v>
      </c>
      <c r="CE235" s="12">
        <v>8.8308363011175235</v>
      </c>
      <c r="CH235" s="22">
        <v>42845</v>
      </c>
      <c r="CI235">
        <v>351</v>
      </c>
      <c r="CJ235">
        <v>399</v>
      </c>
      <c r="CK235">
        <v>349</v>
      </c>
      <c r="CL235">
        <v>399</v>
      </c>
      <c r="CM235" s="22">
        <v>42846</v>
      </c>
      <c r="CN235">
        <v>479</v>
      </c>
      <c r="CO235">
        <v>479</v>
      </c>
      <c r="CP235">
        <v>479</v>
      </c>
      <c r="CQ235">
        <v>479</v>
      </c>
      <c r="CR235" s="22">
        <v>42849</v>
      </c>
      <c r="CS235">
        <v>495</v>
      </c>
      <c r="CT235">
        <v>510</v>
      </c>
      <c r="CU235">
        <v>399</v>
      </c>
      <c r="CV235">
        <v>399</v>
      </c>
    </row>
    <row r="236" spans="1:100">
      <c r="A236" s="22">
        <v>42845</v>
      </c>
      <c r="B236">
        <v>50</v>
      </c>
      <c r="C236">
        <v>52</v>
      </c>
      <c r="D236">
        <v>49</v>
      </c>
      <c r="E236">
        <v>51</v>
      </c>
      <c r="F236" s="23">
        <f t="shared" si="24"/>
        <v>2.0000000000000018E-2</v>
      </c>
      <c r="G236" s="22">
        <v>42846</v>
      </c>
      <c r="H236">
        <v>52</v>
      </c>
      <c r="I236">
        <v>52</v>
      </c>
      <c r="J236">
        <v>49</v>
      </c>
      <c r="K236">
        <v>49</v>
      </c>
      <c r="L236" s="22">
        <v>42849</v>
      </c>
      <c r="M236">
        <v>49</v>
      </c>
      <c r="N236" s="4">
        <v>42846</v>
      </c>
      <c r="O236" s="3" t="s">
        <v>15</v>
      </c>
      <c r="P236" s="3">
        <v>3777</v>
      </c>
      <c r="Q236" s="3" t="s">
        <v>53</v>
      </c>
      <c r="R236" s="3" t="s">
        <v>17</v>
      </c>
      <c r="S236" s="3">
        <v>0.05</v>
      </c>
      <c r="T236" s="3">
        <v>2</v>
      </c>
      <c r="U236" s="3">
        <v>0</v>
      </c>
      <c r="V236" s="3">
        <v>9900</v>
      </c>
      <c r="W236">
        <v>52</v>
      </c>
      <c r="X236" s="4">
        <v>42849</v>
      </c>
      <c r="Y236">
        <v>49</v>
      </c>
      <c r="Z236" s="10">
        <f t="shared" si="25"/>
        <v>-29700</v>
      </c>
      <c r="AA236" s="10">
        <f t="shared" si="23"/>
        <v>29700</v>
      </c>
      <c r="AB236" t="str">
        <f t="shared" si="26"/>
        <v/>
      </c>
      <c r="AC236">
        <f t="shared" si="27"/>
        <v>-81500</v>
      </c>
      <c r="AD236">
        <f t="shared" si="28"/>
        <v>1.8867924528301883E-2</v>
      </c>
      <c r="AE236" s="15">
        <v>42847</v>
      </c>
      <c r="AF236" s="9">
        <v>8.5383168116428543E-3</v>
      </c>
      <c r="AG236" s="12" t="s">
        <v>960</v>
      </c>
      <c r="AH236" s="20">
        <v>42845.986805555556</v>
      </c>
      <c r="AI236" s="12">
        <v>53</v>
      </c>
      <c r="AJ236" s="12">
        <v>2</v>
      </c>
      <c r="AK236" s="12">
        <v>3.9199999999999999E-2</v>
      </c>
      <c r="AL236" s="17">
        <v>41100</v>
      </c>
      <c r="AM236" s="17">
        <v>0.93877551020408168</v>
      </c>
      <c r="AN236" s="9"/>
      <c r="AO236" s="9"/>
      <c r="AP236" s="17">
        <v>0</v>
      </c>
      <c r="AQ236" s="17">
        <v>5238</v>
      </c>
      <c r="AR236" s="17">
        <v>0.26666666666666666</v>
      </c>
      <c r="AS236" s="17">
        <v>2.8000000000000001E-2</v>
      </c>
      <c r="AT236" s="17">
        <v>0.20253164556962025</v>
      </c>
      <c r="AU236" s="12">
        <v>0.11347517730496454</v>
      </c>
      <c r="AV236" s="12">
        <v>0</v>
      </c>
      <c r="AY236" s="12">
        <v>106890380</v>
      </c>
      <c r="BA236" s="12">
        <v>6.6666666666666666E-2</v>
      </c>
      <c r="BD236" s="12">
        <v>0.93877551020408168</v>
      </c>
      <c r="BE236" s="12">
        <v>0.26666666666666666</v>
      </c>
      <c r="BF236" s="12">
        <v>0.20253164556962025</v>
      </c>
      <c r="BG236" s="12">
        <v>0.11347517730496454</v>
      </c>
      <c r="BH236" s="12">
        <v>3.0000000000000001E-3</v>
      </c>
      <c r="BI236" s="12">
        <v>2.8000000000000001E-2</v>
      </c>
      <c r="BJ236" s="12">
        <v>0</v>
      </c>
      <c r="BK236" s="12">
        <v>0.50900000000000001</v>
      </c>
      <c r="BL236" s="12">
        <v>-158</v>
      </c>
      <c r="BM236" s="12">
        <v>-33</v>
      </c>
      <c r="BN236" s="12">
        <v>309</v>
      </c>
      <c r="BO236" s="12">
        <v>146</v>
      </c>
      <c r="BP236" s="12">
        <v>-121</v>
      </c>
      <c r="BQ236" s="12">
        <v>0</v>
      </c>
      <c r="BR236" s="12">
        <v>2</v>
      </c>
      <c r="BS236" s="12">
        <v>28</v>
      </c>
      <c r="BT236" s="12">
        <v>0.34855003761457848</v>
      </c>
      <c r="BU236" s="12">
        <v>0.43011936887293223</v>
      </c>
      <c r="BV236" s="12">
        <v>0.48203862060609021</v>
      </c>
      <c r="BW236" s="12">
        <v>0.41121531269446188</v>
      </c>
      <c r="BX236" s="12">
        <v>0.34456850977779263</v>
      </c>
      <c r="BY236" s="12">
        <v>1489</v>
      </c>
      <c r="BZ236" s="12">
        <v>6.6666666666666666E-2</v>
      </c>
      <c r="CB236" s="12">
        <v>7.068607068607069E-2</v>
      </c>
      <c r="CC236" s="12">
        <v>18470</v>
      </c>
      <c r="CD236" s="12">
        <v>18630</v>
      </c>
      <c r="CE236" s="12">
        <v>13.280912364945978</v>
      </c>
      <c r="CH236" s="22">
        <v>42845</v>
      </c>
      <c r="CI236">
        <v>50</v>
      </c>
      <c r="CJ236">
        <v>52</v>
      </c>
      <c r="CK236">
        <v>49</v>
      </c>
      <c r="CL236">
        <v>51</v>
      </c>
      <c r="CM236" s="22">
        <v>42846</v>
      </c>
      <c r="CN236">
        <v>52</v>
      </c>
      <c r="CO236">
        <v>52</v>
      </c>
      <c r="CP236">
        <v>49</v>
      </c>
      <c r="CQ236">
        <v>49</v>
      </c>
      <c r="CR236" s="22">
        <v>42849</v>
      </c>
      <c r="CS236">
        <v>49</v>
      </c>
      <c r="CT236">
        <v>50</v>
      </c>
      <c r="CU236">
        <v>48</v>
      </c>
      <c r="CV236">
        <v>50</v>
      </c>
    </row>
    <row r="237" spans="1:100">
      <c r="A237" s="22">
        <v>42845</v>
      </c>
      <c r="B237">
        <v>1097</v>
      </c>
      <c r="C237">
        <v>1163</v>
      </c>
      <c r="D237">
        <v>1084</v>
      </c>
      <c r="E237">
        <v>1163</v>
      </c>
      <c r="F237" s="23">
        <f t="shared" si="24"/>
        <v>6.0164083865086537E-2</v>
      </c>
      <c r="G237" s="22">
        <v>42846</v>
      </c>
      <c r="H237">
        <v>1270</v>
      </c>
      <c r="I237">
        <v>1270</v>
      </c>
      <c r="J237">
        <v>1176</v>
      </c>
      <c r="K237">
        <v>1177</v>
      </c>
      <c r="L237" s="22">
        <v>42849</v>
      </c>
      <c r="M237">
        <v>1181</v>
      </c>
      <c r="N237" s="4">
        <v>42846</v>
      </c>
      <c r="O237" s="3" t="s">
        <v>15</v>
      </c>
      <c r="P237" s="3">
        <v>4592</v>
      </c>
      <c r="Q237" s="3" t="s">
        <v>174</v>
      </c>
      <c r="R237" s="3" t="s">
        <v>17</v>
      </c>
      <c r="S237" s="3">
        <v>0.05</v>
      </c>
      <c r="T237" s="1"/>
      <c r="U237" s="3">
        <v>0</v>
      </c>
      <c r="V237" s="3">
        <v>500</v>
      </c>
      <c r="W237">
        <v>1270</v>
      </c>
      <c r="X237" s="4">
        <v>42849</v>
      </c>
      <c r="Y237">
        <v>1177</v>
      </c>
      <c r="Z237" s="10">
        <f t="shared" si="25"/>
        <v>-46500</v>
      </c>
      <c r="AA237" s="10">
        <f t="shared" si="23"/>
        <v>46500</v>
      </c>
      <c r="AB237" t="str">
        <f t="shared" si="26"/>
        <v/>
      </c>
      <c r="AC237">
        <f t="shared" si="27"/>
        <v>-81500</v>
      </c>
      <c r="AD237">
        <f t="shared" si="28"/>
        <v>2.008032128514059E-2</v>
      </c>
      <c r="AE237" s="15">
        <v>42847</v>
      </c>
      <c r="AF237" s="9">
        <v>8.5383168116428543E-3</v>
      </c>
      <c r="AG237" s="12" t="s">
        <v>957</v>
      </c>
      <c r="AH237" s="20">
        <v>42845.997916666667</v>
      </c>
      <c r="AI237" s="12">
        <v>1245</v>
      </c>
      <c r="AJ237" s="12">
        <v>82</v>
      </c>
      <c r="AK237" s="12">
        <v>7.0499999999999993E-2</v>
      </c>
      <c r="AL237" s="17">
        <v>37200</v>
      </c>
      <c r="AM237" s="17">
        <v>0.28292268479184368</v>
      </c>
      <c r="AN237" s="9"/>
      <c r="AO237" s="9"/>
      <c r="AP237" s="17">
        <v>306.27999999999997</v>
      </c>
      <c r="AQ237" s="17">
        <v>53272</v>
      </c>
      <c r="AR237" s="17">
        <v>0.3125</v>
      </c>
      <c r="AS237" s="17">
        <v>0</v>
      </c>
      <c r="AT237" s="17">
        <v>0.14905149051490515</v>
      </c>
      <c r="AU237" s="12">
        <v>0.34355400696864113</v>
      </c>
      <c r="AV237" s="12">
        <v>0</v>
      </c>
      <c r="AY237" s="12">
        <v>45260467</v>
      </c>
      <c r="BA237" s="12">
        <v>0.94578313253012047</v>
      </c>
      <c r="BD237" s="12">
        <v>0.28292268479184368</v>
      </c>
      <c r="BE237" s="12">
        <v>0.3125</v>
      </c>
      <c r="BF237" s="12">
        <v>0.14905149051490515</v>
      </c>
      <c r="BG237" s="12">
        <v>0.34355400696864113</v>
      </c>
      <c r="BH237" s="12">
        <v>8.1000000000000003E-2</v>
      </c>
      <c r="BI237" s="12">
        <v>0</v>
      </c>
      <c r="BJ237" s="12">
        <v>0</v>
      </c>
      <c r="BK237" s="12">
        <v>0.82099999999999995</v>
      </c>
      <c r="BL237" s="12">
        <v>-218</v>
      </c>
      <c r="BM237" s="12">
        <v>-480</v>
      </c>
      <c r="BN237" s="12">
        <v>1373</v>
      </c>
      <c r="BO237" s="12">
        <v>1228</v>
      </c>
      <c r="BP237" s="12">
        <v>-111</v>
      </c>
      <c r="BQ237" s="12">
        <v>523</v>
      </c>
      <c r="BR237" s="12">
        <v>0</v>
      </c>
      <c r="BS237" s="12">
        <v>438</v>
      </c>
      <c r="BT237" s="12">
        <v>0.50116080767100457</v>
      </c>
      <c r="BU237" s="12">
        <v>0.32901297766716969</v>
      </c>
      <c r="BV237" s="12">
        <v>0.3354814788932628</v>
      </c>
      <c r="BW237" s="12">
        <v>0.3127227138423872</v>
      </c>
      <c r="BX237" s="12">
        <v>0.1222625177301529</v>
      </c>
      <c r="BY237" s="12">
        <v>1489</v>
      </c>
      <c r="BZ237" s="12">
        <v>0.94578313253012047</v>
      </c>
      <c r="CB237" s="12">
        <v>7.068607068607069E-2</v>
      </c>
      <c r="CC237" s="12">
        <v>18470</v>
      </c>
      <c r="CD237" s="12">
        <v>18630</v>
      </c>
      <c r="CE237" s="12">
        <v>4.0025238642610823</v>
      </c>
      <c r="CH237" s="22">
        <v>42845</v>
      </c>
      <c r="CI237">
        <v>1097</v>
      </c>
      <c r="CJ237">
        <v>1163</v>
      </c>
      <c r="CK237">
        <v>1084</v>
      </c>
      <c r="CL237">
        <v>1163</v>
      </c>
      <c r="CM237" s="22">
        <v>42846</v>
      </c>
      <c r="CN237">
        <v>1270</v>
      </c>
      <c r="CO237">
        <v>1270</v>
      </c>
      <c r="CP237">
        <v>1176</v>
      </c>
      <c r="CQ237">
        <v>1177</v>
      </c>
      <c r="CR237" s="22">
        <v>42849</v>
      </c>
      <c r="CS237">
        <v>1181</v>
      </c>
      <c r="CT237">
        <v>1220</v>
      </c>
      <c r="CU237">
        <v>1156</v>
      </c>
      <c r="CV237">
        <v>1174</v>
      </c>
    </row>
    <row r="238" spans="1:100">
      <c r="A238" s="22">
        <v>42845</v>
      </c>
      <c r="B238">
        <v>879</v>
      </c>
      <c r="C238">
        <v>883</v>
      </c>
      <c r="D238">
        <v>855</v>
      </c>
      <c r="E238">
        <v>856</v>
      </c>
      <c r="F238" s="23">
        <f t="shared" si="24"/>
        <v>-2.6166097838452806E-2</v>
      </c>
      <c r="G238" s="22">
        <v>42846</v>
      </c>
      <c r="H238">
        <v>920</v>
      </c>
      <c r="I238">
        <v>947</v>
      </c>
      <c r="J238">
        <v>888</v>
      </c>
      <c r="K238">
        <v>902</v>
      </c>
      <c r="L238" s="22">
        <v>42849</v>
      </c>
      <c r="M238">
        <v>895</v>
      </c>
      <c r="N238" s="4">
        <v>42846</v>
      </c>
      <c r="O238" s="3" t="s">
        <v>15</v>
      </c>
      <c r="P238" s="3">
        <v>3782</v>
      </c>
      <c r="Q238" s="3" t="s">
        <v>18</v>
      </c>
      <c r="R238" s="3" t="s">
        <v>17</v>
      </c>
      <c r="S238" s="3">
        <v>0.05</v>
      </c>
      <c r="T238" s="3">
        <v>2</v>
      </c>
      <c r="U238" s="3">
        <v>0</v>
      </c>
      <c r="V238" s="3">
        <v>600</v>
      </c>
      <c r="W238">
        <v>920</v>
      </c>
      <c r="X238" s="4">
        <v>42849</v>
      </c>
      <c r="Y238">
        <v>902</v>
      </c>
      <c r="Z238" s="10">
        <f t="shared" si="25"/>
        <v>-10800</v>
      </c>
      <c r="AA238" s="10">
        <f t="shared" si="23"/>
        <v>10800</v>
      </c>
      <c r="AB238" t="str">
        <f t="shared" si="26"/>
        <v/>
      </c>
      <c r="AC238">
        <f t="shared" si="27"/>
        <v>-81500</v>
      </c>
      <c r="AD238">
        <f t="shared" si="28"/>
        <v>5.4054054054053502E-3</v>
      </c>
      <c r="AE238" s="15">
        <v>42847</v>
      </c>
      <c r="AF238" s="9">
        <v>8.5383168116428543E-3</v>
      </c>
      <c r="AG238" s="12" t="s">
        <v>957</v>
      </c>
      <c r="AH238" s="20">
        <v>42845.997916666667</v>
      </c>
      <c r="AI238" s="12">
        <v>925</v>
      </c>
      <c r="AJ238" s="12">
        <v>69</v>
      </c>
      <c r="AK238" s="12">
        <v>8.0600000000000005E-2</v>
      </c>
      <c r="AL238" s="17">
        <v>26900</v>
      </c>
      <c r="AM238" s="17">
        <v>1.1341463414634145</v>
      </c>
      <c r="AN238" s="9"/>
      <c r="AO238" s="9"/>
      <c r="AP238" s="17">
        <v>787.92</v>
      </c>
      <c r="AQ238" s="17">
        <v>33958</v>
      </c>
      <c r="AR238" s="17">
        <v>0.56244464127546501</v>
      </c>
      <c r="AS238" s="17">
        <v>2.3E-2</v>
      </c>
      <c r="AT238" s="17">
        <v>0.56244464127546501</v>
      </c>
      <c r="AU238" s="12">
        <v>0.56742556917688269</v>
      </c>
      <c r="AV238" s="12">
        <v>0</v>
      </c>
      <c r="AY238" s="12">
        <v>37647300</v>
      </c>
      <c r="BA238" s="12">
        <v>0.19806763285024154</v>
      </c>
      <c r="BD238" s="12">
        <v>1.1341463414634145</v>
      </c>
      <c r="BE238" s="12">
        <v>0.56244464127546501</v>
      </c>
      <c r="BF238" s="12">
        <v>0.56244464127546501</v>
      </c>
      <c r="BG238" s="12">
        <v>0.56742556917688269</v>
      </c>
      <c r="BH238" s="12">
        <v>4.0000000000000001E-3</v>
      </c>
      <c r="BI238" s="12">
        <v>2.3E-2</v>
      </c>
      <c r="BJ238" s="12">
        <v>0</v>
      </c>
      <c r="BK238" s="12">
        <v>0.18099999999999999</v>
      </c>
      <c r="BL238" s="12">
        <v>-42</v>
      </c>
      <c r="BM238" s="12">
        <v>-12</v>
      </c>
      <c r="BN238" s="12">
        <v>400</v>
      </c>
      <c r="BO238" s="12">
        <v>427</v>
      </c>
      <c r="BP238" s="12">
        <v>-6</v>
      </c>
      <c r="BQ238" s="12">
        <v>-318</v>
      </c>
      <c r="BR238" s="12">
        <v>386</v>
      </c>
      <c r="BS238" s="12">
        <v>78</v>
      </c>
      <c r="BT238" s="12">
        <v>0.50116080767100457</v>
      </c>
      <c r="BU238" s="12">
        <v>0.32901297766716969</v>
      </c>
      <c r="BV238" s="12">
        <v>0.3354814788932628</v>
      </c>
      <c r="BW238" s="12">
        <v>0.3127227138423872</v>
      </c>
      <c r="BX238" s="12">
        <v>0.1222625177301529</v>
      </c>
      <c r="BY238" s="12">
        <v>1489</v>
      </c>
      <c r="BZ238" s="12">
        <v>0.19806763285024154</v>
      </c>
      <c r="CB238" s="12">
        <v>7.068607068607069E-2</v>
      </c>
      <c r="CC238" s="12">
        <v>18470</v>
      </c>
      <c r="CD238" s="12">
        <v>18630</v>
      </c>
      <c r="CE238" s="12">
        <v>16.044835007173599</v>
      </c>
      <c r="CH238" s="22">
        <v>42845</v>
      </c>
      <c r="CI238">
        <v>879</v>
      </c>
      <c r="CJ238">
        <v>883</v>
      </c>
      <c r="CK238">
        <v>855</v>
      </c>
      <c r="CL238">
        <v>856</v>
      </c>
      <c r="CM238" s="22">
        <v>42846</v>
      </c>
      <c r="CN238">
        <v>920</v>
      </c>
      <c r="CO238">
        <v>947</v>
      </c>
      <c r="CP238">
        <v>888</v>
      </c>
      <c r="CQ238">
        <v>902</v>
      </c>
      <c r="CR238" s="22">
        <v>42849</v>
      </c>
      <c r="CS238">
        <v>895</v>
      </c>
      <c r="CT238">
        <v>918</v>
      </c>
      <c r="CU238">
        <v>838</v>
      </c>
      <c r="CV238">
        <v>847</v>
      </c>
    </row>
    <row r="239" spans="1:100">
      <c r="A239" s="22">
        <v>42845</v>
      </c>
      <c r="B239">
        <v>1300</v>
      </c>
      <c r="C239">
        <v>1419</v>
      </c>
      <c r="D239">
        <v>1291</v>
      </c>
      <c r="E239">
        <v>1419</v>
      </c>
      <c r="F239" s="23">
        <f t="shared" si="24"/>
        <v>9.1538461538461569E-2</v>
      </c>
      <c r="G239" s="22">
        <v>42846</v>
      </c>
      <c r="H239">
        <v>1380</v>
      </c>
      <c r="I239">
        <v>1453</v>
      </c>
      <c r="J239">
        <v>1320</v>
      </c>
      <c r="K239">
        <v>1347</v>
      </c>
      <c r="L239" s="22">
        <v>42849</v>
      </c>
      <c r="M239">
        <v>1300</v>
      </c>
      <c r="N239" s="4">
        <v>42846</v>
      </c>
      <c r="O239" s="3" t="s">
        <v>15</v>
      </c>
      <c r="P239" s="3">
        <v>3793</v>
      </c>
      <c r="Q239" s="3" t="s">
        <v>175</v>
      </c>
      <c r="R239" s="3" t="s">
        <v>17</v>
      </c>
      <c r="S239" s="3">
        <v>0.05</v>
      </c>
      <c r="T239" s="3">
        <v>2</v>
      </c>
      <c r="U239" s="3">
        <v>0</v>
      </c>
      <c r="V239" s="3">
        <v>400</v>
      </c>
      <c r="W239">
        <v>1380</v>
      </c>
      <c r="X239" s="4">
        <v>42849</v>
      </c>
      <c r="Y239">
        <v>1347</v>
      </c>
      <c r="Z239" s="10">
        <f t="shared" si="25"/>
        <v>-13200</v>
      </c>
      <c r="AA239" s="10">
        <f t="shared" si="23"/>
        <v>13200</v>
      </c>
      <c r="AB239" t="str">
        <f t="shared" si="26"/>
        <v/>
      </c>
      <c r="AC239">
        <f t="shared" si="27"/>
        <v>-81500</v>
      </c>
      <c r="AD239">
        <f t="shared" si="28"/>
        <v>7.8771695594125446E-2</v>
      </c>
      <c r="AE239" s="15">
        <v>42847</v>
      </c>
      <c r="AF239" s="9">
        <v>8.5383168116428543E-3</v>
      </c>
      <c r="AG239" s="12" t="s">
        <v>957</v>
      </c>
      <c r="AH239" s="20">
        <v>42845.988888888889</v>
      </c>
      <c r="AI239" s="12">
        <v>1498</v>
      </c>
      <c r="AJ239" s="12">
        <v>79</v>
      </c>
      <c r="AK239" s="12">
        <v>5.57E-2</v>
      </c>
      <c r="AL239" s="17">
        <v>20200</v>
      </c>
      <c r="AM239" s="17">
        <v>0.61878247958426136</v>
      </c>
      <c r="AN239" s="9"/>
      <c r="AO239" s="9"/>
      <c r="AP239" s="17">
        <v>53.9</v>
      </c>
      <c r="AQ239" s="17">
        <v>38715</v>
      </c>
      <c r="AR239" s="17">
        <v>0.79344262295081969</v>
      </c>
      <c r="AS239" s="17">
        <v>0.17</v>
      </c>
      <c r="AT239" s="17">
        <v>0.83402333458788103</v>
      </c>
      <c r="AU239" s="12">
        <v>0.83922712358731311</v>
      </c>
      <c r="AV239" s="12">
        <v>0</v>
      </c>
      <c r="AY239" s="12">
        <v>28742000</v>
      </c>
      <c r="BA239" s="12">
        <v>0.57172995780590719</v>
      </c>
      <c r="BD239" s="12">
        <v>0.61878247958426136</v>
      </c>
      <c r="BE239" s="12">
        <v>0.79344262295081969</v>
      </c>
      <c r="BF239" s="12">
        <v>0.83402333458788103</v>
      </c>
      <c r="BG239" s="12">
        <v>0.83922712358731311</v>
      </c>
      <c r="BH239" s="12">
        <v>0.02</v>
      </c>
      <c r="BI239" s="12">
        <v>0.17</v>
      </c>
      <c r="BJ239" s="12">
        <v>1.7000000000000001E-2</v>
      </c>
      <c r="BK239" s="12">
        <v>0.748</v>
      </c>
      <c r="BL239" s="12">
        <v>462</v>
      </c>
      <c r="BM239" s="12">
        <v>-474</v>
      </c>
      <c r="BN239" s="12">
        <v>228</v>
      </c>
      <c r="BO239" s="12">
        <v>2129</v>
      </c>
      <c r="BP239" s="12">
        <v>1531</v>
      </c>
      <c r="BQ239" s="12">
        <v>-326</v>
      </c>
      <c r="BR239" s="12">
        <v>132</v>
      </c>
      <c r="BS239" s="12">
        <v>1911</v>
      </c>
      <c r="BT239" s="12">
        <v>0.50116080767100457</v>
      </c>
      <c r="BU239" s="12">
        <v>0.32901297766716969</v>
      </c>
      <c r="BV239" s="12">
        <v>0.3354814788932628</v>
      </c>
      <c r="BW239" s="12">
        <v>0.3127227138423872</v>
      </c>
      <c r="BX239" s="12">
        <v>0.1222625177301529</v>
      </c>
      <c r="BY239" s="12">
        <v>1489</v>
      </c>
      <c r="BZ239" s="12">
        <v>0.57172995780590719</v>
      </c>
      <c r="CB239" s="12">
        <v>7.068607068607069E-2</v>
      </c>
      <c r="CC239" s="12">
        <v>18470</v>
      </c>
      <c r="CD239" s="12">
        <v>18630</v>
      </c>
      <c r="CE239" s="12">
        <v>8.7539521376479321</v>
      </c>
      <c r="CH239" s="22">
        <v>42845</v>
      </c>
      <c r="CI239">
        <v>1300</v>
      </c>
      <c r="CJ239">
        <v>1419</v>
      </c>
      <c r="CK239">
        <v>1291</v>
      </c>
      <c r="CL239">
        <v>1419</v>
      </c>
      <c r="CM239" s="22">
        <v>42846</v>
      </c>
      <c r="CN239">
        <v>1380</v>
      </c>
      <c r="CO239">
        <v>1453</v>
      </c>
      <c r="CP239">
        <v>1320</v>
      </c>
      <c r="CQ239">
        <v>1347</v>
      </c>
      <c r="CR239" s="22">
        <v>42849</v>
      </c>
      <c r="CS239">
        <v>1300</v>
      </c>
      <c r="CT239">
        <v>1308</v>
      </c>
      <c r="CU239">
        <v>1202</v>
      </c>
      <c r="CV239">
        <v>1233</v>
      </c>
    </row>
    <row r="240" spans="1:100">
      <c r="A240" s="22">
        <v>42845</v>
      </c>
      <c r="B240">
        <v>2300</v>
      </c>
      <c r="C240">
        <v>2420</v>
      </c>
      <c r="D240">
        <v>2277</v>
      </c>
      <c r="E240">
        <v>2420</v>
      </c>
      <c r="F240" s="23">
        <f t="shared" si="24"/>
        <v>5.2173913043478182E-2</v>
      </c>
      <c r="G240" s="22">
        <v>42846</v>
      </c>
      <c r="H240">
        <v>2675</v>
      </c>
      <c r="I240">
        <v>2770</v>
      </c>
      <c r="J240">
        <v>2382</v>
      </c>
      <c r="K240">
        <v>2497</v>
      </c>
      <c r="L240" s="22">
        <v>42849</v>
      </c>
      <c r="M240">
        <v>2400</v>
      </c>
      <c r="N240" s="4">
        <v>42846</v>
      </c>
      <c r="O240" s="3" t="s">
        <v>15</v>
      </c>
      <c r="P240" s="3">
        <v>6548</v>
      </c>
      <c r="Q240" s="3" t="s">
        <v>168</v>
      </c>
      <c r="R240" s="3" t="s">
        <v>17</v>
      </c>
      <c r="S240" s="3">
        <v>0.05</v>
      </c>
      <c r="T240" s="1"/>
      <c r="U240" s="3">
        <v>0</v>
      </c>
      <c r="V240" s="3">
        <v>200</v>
      </c>
      <c r="W240">
        <v>2675</v>
      </c>
      <c r="X240" s="4">
        <v>42849</v>
      </c>
      <c r="Y240">
        <v>2497</v>
      </c>
      <c r="Z240" s="10">
        <f t="shared" si="25"/>
        <v>-35600</v>
      </c>
      <c r="AA240" s="10">
        <f t="shared" si="23"/>
        <v>35600</v>
      </c>
      <c r="AB240" t="str">
        <f t="shared" si="26"/>
        <v/>
      </c>
      <c r="AC240">
        <f t="shared" si="27"/>
        <v>-81500</v>
      </c>
      <c r="AD240">
        <f t="shared" si="28"/>
        <v>0.49346714637379285</v>
      </c>
      <c r="AE240" s="15">
        <v>42847</v>
      </c>
      <c r="AF240" s="9">
        <v>8.5383168116428543E-3</v>
      </c>
      <c r="AG240" s="12" t="s">
        <v>957</v>
      </c>
      <c r="AH240" s="20">
        <v>42845.993750000001</v>
      </c>
      <c r="AI240" s="12">
        <v>5281</v>
      </c>
      <c r="AJ240" s="12">
        <v>441</v>
      </c>
      <c r="AK240" s="12">
        <v>9.11E-2</v>
      </c>
      <c r="AL240" s="17">
        <v>20000</v>
      </c>
      <c r="AM240" s="17">
        <v>0.40840840840840842</v>
      </c>
      <c r="AN240" s="9"/>
      <c r="AO240" s="9"/>
      <c r="AP240" s="17">
        <v>0</v>
      </c>
      <c r="AQ240" s="17">
        <v>11239</v>
      </c>
      <c r="AR240" s="17">
        <v>0.73284313725490191</v>
      </c>
      <c r="AS240" s="9"/>
      <c r="AT240" s="17">
        <v>0.73284313725490191</v>
      </c>
      <c r="AU240" s="12">
        <v>0.73284313725490191</v>
      </c>
      <c r="AV240" s="12">
        <v>0</v>
      </c>
      <c r="AY240" s="12">
        <v>2250000</v>
      </c>
      <c r="BA240" s="12">
        <v>1</v>
      </c>
      <c r="BD240" s="12">
        <v>0.40840840840840842</v>
      </c>
      <c r="BE240" s="12">
        <v>0.73284313725490191</v>
      </c>
      <c r="BF240" s="12">
        <v>0.73284313725490191</v>
      </c>
      <c r="BG240" s="12">
        <v>0.73284313725490191</v>
      </c>
      <c r="BT240" s="12">
        <v>0.50116080767100457</v>
      </c>
      <c r="BU240" s="12">
        <v>0.32901297766716969</v>
      </c>
      <c r="BV240" s="12">
        <v>0.3354814788932628</v>
      </c>
      <c r="BW240" s="12">
        <v>0.3127227138423872</v>
      </c>
      <c r="BX240" s="12">
        <v>0.1222625177301529</v>
      </c>
      <c r="BY240" s="12">
        <v>1489</v>
      </c>
      <c r="BZ240" s="12">
        <v>1</v>
      </c>
      <c r="CB240" s="12">
        <v>7.068607068607069E-2</v>
      </c>
      <c r="CC240" s="12">
        <v>18470</v>
      </c>
      <c r="CD240" s="12">
        <v>18630</v>
      </c>
      <c r="CE240" s="12">
        <v>5.7777777777777777</v>
      </c>
      <c r="CH240" s="22">
        <v>42845</v>
      </c>
      <c r="CI240">
        <v>2300</v>
      </c>
      <c r="CJ240">
        <v>2420</v>
      </c>
      <c r="CK240">
        <v>2277</v>
      </c>
      <c r="CL240">
        <v>2420</v>
      </c>
      <c r="CM240" s="22">
        <v>42846</v>
      </c>
      <c r="CN240">
        <v>2675</v>
      </c>
      <c r="CO240">
        <v>2770</v>
      </c>
      <c r="CP240">
        <v>2382</v>
      </c>
      <c r="CQ240">
        <v>2497</v>
      </c>
      <c r="CR240" s="22">
        <v>42849</v>
      </c>
      <c r="CS240">
        <v>2400</v>
      </c>
      <c r="CT240">
        <v>2417</v>
      </c>
      <c r="CU240">
        <v>2147</v>
      </c>
      <c r="CV240">
        <v>2147</v>
      </c>
    </row>
    <row r="241" spans="1:100">
      <c r="A241" s="22">
        <v>42845</v>
      </c>
      <c r="B241">
        <v>628</v>
      </c>
      <c r="C241">
        <v>669</v>
      </c>
      <c r="D241">
        <v>620</v>
      </c>
      <c r="E241">
        <v>669</v>
      </c>
      <c r="F241" s="23">
        <f t="shared" si="24"/>
        <v>6.5286624203821697E-2</v>
      </c>
      <c r="G241" s="22">
        <v>42846</v>
      </c>
      <c r="H241">
        <v>689</v>
      </c>
      <c r="I241">
        <v>730</v>
      </c>
      <c r="J241">
        <v>601</v>
      </c>
      <c r="K241">
        <v>650</v>
      </c>
      <c r="L241" s="22">
        <v>42849</v>
      </c>
      <c r="M241">
        <v>680</v>
      </c>
      <c r="N241" s="4">
        <v>42846</v>
      </c>
      <c r="O241" s="3" t="s">
        <v>15</v>
      </c>
      <c r="P241" s="3">
        <v>1724</v>
      </c>
      <c r="Q241" s="3" t="s">
        <v>176</v>
      </c>
      <c r="R241" s="3" t="s">
        <v>17</v>
      </c>
      <c r="S241" s="3">
        <v>0.05</v>
      </c>
      <c r="T241" s="3">
        <v>2</v>
      </c>
      <c r="U241" s="3">
        <v>0</v>
      </c>
      <c r="V241" s="3">
        <v>800</v>
      </c>
      <c r="W241">
        <v>689</v>
      </c>
      <c r="X241" s="4">
        <v>42849</v>
      </c>
      <c r="Y241">
        <v>650</v>
      </c>
      <c r="Z241" s="10">
        <f t="shared" si="25"/>
        <v>-31200</v>
      </c>
      <c r="AA241" s="10">
        <f t="shared" si="23"/>
        <v>31200</v>
      </c>
      <c r="AB241" t="str">
        <f t="shared" si="26"/>
        <v/>
      </c>
      <c r="AC241">
        <f t="shared" si="27"/>
        <v>-81500</v>
      </c>
      <c r="AD241">
        <f t="shared" si="28"/>
        <v>1.4306151645207432E-2</v>
      </c>
      <c r="AE241" s="15">
        <v>42847</v>
      </c>
      <c r="AF241" s="9">
        <v>8.5383168116428543E-3</v>
      </c>
      <c r="AG241" s="12" t="s">
        <v>960</v>
      </c>
      <c r="AH241" s="20">
        <v>42845.996527777781</v>
      </c>
      <c r="AI241" s="12">
        <v>699</v>
      </c>
      <c r="AJ241" s="12">
        <v>30</v>
      </c>
      <c r="AK241" s="12">
        <v>4.48E-2</v>
      </c>
      <c r="AL241" s="17">
        <v>7100</v>
      </c>
      <c r="AM241" s="17">
        <v>0.54923076923076919</v>
      </c>
      <c r="AN241" s="9"/>
      <c r="AO241" s="9"/>
      <c r="AP241" s="17">
        <v>0</v>
      </c>
      <c r="AQ241" s="17">
        <v>2622</v>
      </c>
      <c r="AR241" s="17">
        <v>0.83471074380165289</v>
      </c>
      <c r="AS241" s="17">
        <v>0.13</v>
      </c>
      <c r="AT241" s="17">
        <v>0.84220907297830372</v>
      </c>
      <c r="AU241" s="12">
        <v>0.84220907297830372</v>
      </c>
      <c r="AV241" s="12">
        <v>0.92</v>
      </c>
      <c r="AY241" s="12">
        <v>4033780</v>
      </c>
      <c r="BA241" s="12">
        <v>0.92578125</v>
      </c>
      <c r="BD241" s="12">
        <v>0.54923076923076919</v>
      </c>
      <c r="BE241" s="12">
        <v>0.83471074380165289</v>
      </c>
      <c r="BF241" s="12">
        <v>0.84220907297830372</v>
      </c>
      <c r="BG241" s="12">
        <v>0.84220907297830372</v>
      </c>
      <c r="BH241" s="12">
        <v>1E-3</v>
      </c>
      <c r="BI241" s="12">
        <v>0.13</v>
      </c>
      <c r="BJ241" s="12">
        <v>0</v>
      </c>
      <c r="BK241" s="12">
        <v>0.61699999999999999</v>
      </c>
      <c r="BL241" s="12">
        <v>-590</v>
      </c>
      <c r="BM241" s="12">
        <v>-92</v>
      </c>
      <c r="BN241" s="12">
        <v>478</v>
      </c>
      <c r="BO241" s="12">
        <v>678</v>
      </c>
      <c r="BP241" s="12">
        <v>744</v>
      </c>
      <c r="BQ241" s="12">
        <v>-49</v>
      </c>
      <c r="BR241" s="12">
        <v>-749</v>
      </c>
      <c r="BS241" s="12">
        <v>868</v>
      </c>
      <c r="BT241" s="12">
        <v>0.34855003761457848</v>
      </c>
      <c r="BU241" s="12">
        <v>0.43011936887293223</v>
      </c>
      <c r="BV241" s="12">
        <v>0.48203862060609021</v>
      </c>
      <c r="BW241" s="12">
        <v>0.41121531269446188</v>
      </c>
      <c r="BX241" s="12">
        <v>0.34456850977779263</v>
      </c>
      <c r="BY241" s="12">
        <v>1489</v>
      </c>
      <c r="BZ241" s="12">
        <v>0.92578125</v>
      </c>
      <c r="CB241" s="12">
        <v>7.068607068607069E-2</v>
      </c>
      <c r="CC241" s="12">
        <v>18470</v>
      </c>
      <c r="CD241" s="12">
        <v>18630</v>
      </c>
      <c r="CE241" s="12">
        <v>7.77</v>
      </c>
      <c r="CH241" s="22">
        <v>42845</v>
      </c>
      <c r="CI241">
        <v>628</v>
      </c>
      <c r="CJ241">
        <v>669</v>
      </c>
      <c r="CK241">
        <v>620</v>
      </c>
      <c r="CL241">
        <v>669</v>
      </c>
      <c r="CM241" s="22">
        <v>42846</v>
      </c>
      <c r="CN241">
        <v>689</v>
      </c>
      <c r="CO241">
        <v>730</v>
      </c>
      <c r="CP241">
        <v>601</v>
      </c>
      <c r="CQ241">
        <v>650</v>
      </c>
      <c r="CR241" s="22">
        <v>42849</v>
      </c>
      <c r="CS241">
        <v>680</v>
      </c>
      <c r="CT241">
        <v>750</v>
      </c>
      <c r="CU241">
        <v>650</v>
      </c>
      <c r="CV241">
        <v>695</v>
      </c>
    </row>
    <row r="242" spans="1:100">
      <c r="A242" s="22">
        <v>42845</v>
      </c>
      <c r="B242">
        <v>250</v>
      </c>
      <c r="C242">
        <v>250</v>
      </c>
      <c r="D242">
        <v>246</v>
      </c>
      <c r="E242">
        <v>246</v>
      </c>
      <c r="F242" s="23">
        <f t="shared" si="24"/>
        <v>-1.6000000000000014E-2</v>
      </c>
      <c r="G242" s="22">
        <v>42846</v>
      </c>
      <c r="H242">
        <v>251</v>
      </c>
      <c r="I242">
        <v>252</v>
      </c>
      <c r="J242">
        <v>247</v>
      </c>
      <c r="K242">
        <v>248</v>
      </c>
      <c r="L242" s="22">
        <v>42849</v>
      </c>
      <c r="M242">
        <v>249</v>
      </c>
      <c r="N242" s="4">
        <v>42846</v>
      </c>
      <c r="O242" s="3" t="s">
        <v>15</v>
      </c>
      <c r="P242" s="3">
        <v>4563</v>
      </c>
      <c r="Q242" s="3" t="s">
        <v>92</v>
      </c>
      <c r="R242" s="3" t="s">
        <v>17</v>
      </c>
      <c r="S242" s="3">
        <v>0.05</v>
      </c>
      <c r="T242" s="3">
        <v>2</v>
      </c>
      <c r="U242" s="3">
        <v>0</v>
      </c>
      <c r="V242" s="3">
        <v>2100</v>
      </c>
      <c r="W242">
        <v>251</v>
      </c>
      <c r="X242" s="4">
        <v>42849</v>
      </c>
      <c r="Y242">
        <v>248</v>
      </c>
      <c r="Z242" s="10">
        <f t="shared" si="25"/>
        <v>-6300</v>
      </c>
      <c r="AA242" s="10">
        <f t="shared" si="23"/>
        <v>6300</v>
      </c>
      <c r="AB242" t="str">
        <f t="shared" si="26"/>
        <v/>
      </c>
      <c r="AC242">
        <f t="shared" si="27"/>
        <v>-81500</v>
      </c>
      <c r="AD242">
        <f t="shared" si="28"/>
        <v>3.4615384615384603E-2</v>
      </c>
      <c r="AE242" s="15">
        <v>42847</v>
      </c>
      <c r="AF242" s="9">
        <v>8.5383168116428543E-3</v>
      </c>
      <c r="AG242" s="12" t="s">
        <v>957</v>
      </c>
      <c r="AH242" s="20">
        <v>42845.980555555558</v>
      </c>
      <c r="AI242" s="12">
        <v>260</v>
      </c>
      <c r="AJ242" s="12">
        <v>14</v>
      </c>
      <c r="AK242" s="12">
        <v>5.6899999999999999E-2</v>
      </c>
      <c r="AL242" s="17">
        <v>4900</v>
      </c>
      <c r="AM242" s="17">
        <v>0.31451612903225806</v>
      </c>
      <c r="AN242" s="17">
        <v>1</v>
      </c>
      <c r="AO242" s="9"/>
      <c r="AP242" s="17">
        <v>128.66</v>
      </c>
      <c r="AQ242" s="17">
        <v>18013</v>
      </c>
      <c r="AR242" s="17">
        <v>0.36956521739130432</v>
      </c>
      <c r="AS242" s="17">
        <v>0.45600000000000002</v>
      </c>
      <c r="AT242" s="17">
        <v>4.663923182441701E-2</v>
      </c>
      <c r="AU242" s="12">
        <v>8.1902245706737126E-2</v>
      </c>
      <c r="AV242" s="12">
        <v>0</v>
      </c>
      <c r="AY242" s="12">
        <v>72631061</v>
      </c>
      <c r="BA242" s="12">
        <v>0.61764705882352944</v>
      </c>
      <c r="BD242" s="12">
        <v>0.31451612903225806</v>
      </c>
      <c r="BE242" s="12">
        <v>0.36956521739130432</v>
      </c>
      <c r="BF242" s="12">
        <v>4.663923182441701E-2</v>
      </c>
      <c r="BG242" s="12">
        <v>8.1902245706737126E-2</v>
      </c>
      <c r="BH242" s="12">
        <v>0.04</v>
      </c>
      <c r="BI242" s="12">
        <v>0.45600000000000002</v>
      </c>
      <c r="BJ242" s="12">
        <v>4.1000000000000002E-2</v>
      </c>
      <c r="BK242" s="12">
        <v>0.16800000000000001</v>
      </c>
      <c r="BL242" s="12">
        <v>-1456</v>
      </c>
      <c r="BM242" s="12">
        <v>-27</v>
      </c>
      <c r="BN242" s="12">
        <v>3389</v>
      </c>
      <c r="BO242" s="12">
        <v>2295</v>
      </c>
      <c r="BP242" s="12">
        <v>-1633</v>
      </c>
      <c r="BQ242" s="12">
        <v>7</v>
      </c>
      <c r="BR242" s="12">
        <v>389</v>
      </c>
      <c r="BS242" s="12">
        <v>354</v>
      </c>
      <c r="BT242" s="12">
        <v>0.50116080767100457</v>
      </c>
      <c r="BU242" s="12">
        <v>0.32901297766716969</v>
      </c>
      <c r="BV242" s="12">
        <v>0.3354814788932628</v>
      </c>
      <c r="BW242" s="12">
        <v>0.3127227138423872</v>
      </c>
      <c r="BX242" s="12">
        <v>0.1222625177301529</v>
      </c>
      <c r="BY242" s="12">
        <v>1489</v>
      </c>
      <c r="BZ242" s="12">
        <v>0.61764705882352944</v>
      </c>
      <c r="CB242" s="12">
        <v>7.068607068607069E-2</v>
      </c>
      <c r="CC242" s="12">
        <v>18470</v>
      </c>
      <c r="CD242" s="12">
        <v>18630</v>
      </c>
      <c r="CE242" s="12">
        <v>4.4494781783681212</v>
      </c>
      <c r="CH242" s="22">
        <v>42845</v>
      </c>
      <c r="CI242">
        <v>250</v>
      </c>
      <c r="CJ242">
        <v>250</v>
      </c>
      <c r="CK242">
        <v>246</v>
      </c>
      <c r="CL242">
        <v>246</v>
      </c>
      <c r="CM242" s="22">
        <v>42846</v>
      </c>
      <c r="CN242">
        <v>251</v>
      </c>
      <c r="CO242">
        <v>252</v>
      </c>
      <c r="CP242">
        <v>247</v>
      </c>
      <c r="CQ242">
        <v>248</v>
      </c>
      <c r="CR242" s="22">
        <v>42849</v>
      </c>
      <c r="CS242">
        <v>249</v>
      </c>
      <c r="CT242">
        <v>250</v>
      </c>
      <c r="CU242">
        <v>247</v>
      </c>
      <c r="CV242">
        <v>247</v>
      </c>
    </row>
    <row r="243" spans="1:100">
      <c r="A243" s="22">
        <v>42845</v>
      </c>
      <c r="B243">
        <v>159</v>
      </c>
      <c r="C243">
        <v>164</v>
      </c>
      <c r="D243">
        <v>158</v>
      </c>
      <c r="E243">
        <v>161</v>
      </c>
      <c r="F243" s="23">
        <f t="shared" si="24"/>
        <v>1.2578616352201255E-2</v>
      </c>
      <c r="G243" s="22">
        <v>42846</v>
      </c>
      <c r="H243">
        <v>168</v>
      </c>
      <c r="I243">
        <v>172</v>
      </c>
      <c r="J243">
        <v>152</v>
      </c>
      <c r="K243">
        <v>155</v>
      </c>
      <c r="L243" s="22">
        <v>42849</v>
      </c>
      <c r="M243">
        <v>160</v>
      </c>
      <c r="N243" s="4">
        <v>42846</v>
      </c>
      <c r="O243" s="3" t="s">
        <v>15</v>
      </c>
      <c r="P243" s="3">
        <v>7896</v>
      </c>
      <c r="Q243" s="3" t="s">
        <v>177</v>
      </c>
      <c r="R243" s="3" t="s">
        <v>17</v>
      </c>
      <c r="S243" s="3">
        <v>0.05</v>
      </c>
      <c r="T243" s="3">
        <v>2</v>
      </c>
      <c r="U243" s="3">
        <v>0</v>
      </c>
      <c r="V243" s="3">
        <v>4000</v>
      </c>
      <c r="W243">
        <v>168</v>
      </c>
      <c r="X243" s="4">
        <v>42849</v>
      </c>
      <c r="Y243">
        <v>155</v>
      </c>
      <c r="Z243" s="10">
        <f t="shared" si="25"/>
        <v>-52000</v>
      </c>
      <c r="AA243" s="10">
        <f t="shared" si="23"/>
        <v>52000</v>
      </c>
      <c r="AB243" t="str">
        <f t="shared" si="26"/>
        <v/>
      </c>
      <c r="AC243">
        <f t="shared" si="27"/>
        <v>-81500</v>
      </c>
      <c r="AD243">
        <f t="shared" si="28"/>
        <v>1.1764705882352899E-2</v>
      </c>
      <c r="AE243" s="15">
        <v>42847</v>
      </c>
      <c r="AF243" s="9">
        <v>8.5383168116428543E-3</v>
      </c>
      <c r="AG243" s="12" t="s">
        <v>954</v>
      </c>
      <c r="AH243" s="20">
        <v>42845.821527777778</v>
      </c>
      <c r="AI243" s="12">
        <v>170</v>
      </c>
      <c r="AJ243" s="12">
        <v>9</v>
      </c>
      <c r="AK243" s="12">
        <v>5.5899999999999998E-2</v>
      </c>
      <c r="AL243" s="17">
        <v>4000</v>
      </c>
      <c r="AM243" s="17">
        <v>0.34838709677419355</v>
      </c>
      <c r="AN243" s="9"/>
      <c r="AO243" s="9"/>
      <c r="AP243" s="17">
        <v>0</v>
      </c>
      <c r="AQ243" s="17">
        <v>2415</v>
      </c>
      <c r="AR243" s="17">
        <v>0.60563380281690138</v>
      </c>
      <c r="AS243" s="17">
        <v>0.23599999999999999</v>
      </c>
      <c r="AT243" s="17">
        <v>0.66265060240963858</v>
      </c>
      <c r="AU243" s="12">
        <v>0.58064516129032262</v>
      </c>
      <c r="AV243" s="12">
        <v>1.94</v>
      </c>
      <c r="AY243" s="12">
        <v>15577500</v>
      </c>
      <c r="BA243" s="12">
        <v>0.42857142857142855</v>
      </c>
      <c r="BD243" s="12">
        <v>0.34838709677419355</v>
      </c>
      <c r="BE243" s="12">
        <v>0.60563380281690138</v>
      </c>
      <c r="BF243" s="12">
        <v>0.66265060240963858</v>
      </c>
      <c r="BG243" s="12">
        <v>0.58064516129032262</v>
      </c>
      <c r="BH243" s="12">
        <v>0</v>
      </c>
      <c r="BI243" s="12">
        <v>0.23599999999999999</v>
      </c>
      <c r="BJ243" s="12">
        <v>0</v>
      </c>
      <c r="BK243" s="12">
        <v>0.71899999999999997</v>
      </c>
      <c r="BL243" s="12">
        <v>295</v>
      </c>
      <c r="BM243" s="12">
        <v>-408</v>
      </c>
      <c r="BN243" s="12">
        <v>153</v>
      </c>
      <c r="BO243" s="12">
        <v>778</v>
      </c>
      <c r="BP243" s="12">
        <v>332</v>
      </c>
      <c r="BQ243" s="12">
        <v>-330</v>
      </c>
      <c r="BR243" s="12">
        <v>13</v>
      </c>
      <c r="BS243" s="12">
        <v>738</v>
      </c>
      <c r="BT243" s="12">
        <v>0.26146774182729099</v>
      </c>
      <c r="BU243" s="12">
        <v>0.45458923585057837</v>
      </c>
      <c r="BV243" s="12">
        <v>0.51484426202063793</v>
      </c>
      <c r="BW243" s="12">
        <v>0.43515446014408654</v>
      </c>
      <c r="BX243" s="12">
        <v>0.3520808830020089</v>
      </c>
      <c r="BY243" s="12">
        <v>1489</v>
      </c>
      <c r="BZ243" s="12">
        <v>0.42857142857142855</v>
      </c>
      <c r="CB243" s="12">
        <v>7.068607068607069E-2</v>
      </c>
      <c r="CC243" s="12">
        <v>18470</v>
      </c>
      <c r="CD243" s="12">
        <v>18630</v>
      </c>
      <c r="CE243" s="12">
        <v>4.92865275142315</v>
      </c>
      <c r="CH243" s="22">
        <v>42845</v>
      </c>
      <c r="CI243">
        <v>159</v>
      </c>
      <c r="CJ243">
        <v>164</v>
      </c>
      <c r="CK243">
        <v>158</v>
      </c>
      <c r="CL243">
        <v>161</v>
      </c>
      <c r="CM243" s="22">
        <v>42846</v>
      </c>
      <c r="CN243">
        <v>168</v>
      </c>
      <c r="CO243">
        <v>172</v>
      </c>
      <c r="CP243">
        <v>152</v>
      </c>
      <c r="CQ243">
        <v>155</v>
      </c>
      <c r="CR243" s="22">
        <v>42849</v>
      </c>
      <c r="CS243">
        <v>160</v>
      </c>
      <c r="CT243">
        <v>170</v>
      </c>
      <c r="CU243">
        <v>156</v>
      </c>
      <c r="CV243">
        <v>159</v>
      </c>
    </row>
    <row r="244" spans="1:100">
      <c r="A244" s="22">
        <v>42845</v>
      </c>
      <c r="B244">
        <v>1572</v>
      </c>
      <c r="C244">
        <v>1596</v>
      </c>
      <c r="D244">
        <v>1572</v>
      </c>
      <c r="E244">
        <v>1580</v>
      </c>
      <c r="F244" s="23">
        <f t="shared" si="24"/>
        <v>5.0890585241729624E-3</v>
      </c>
      <c r="G244" s="22">
        <v>42846</v>
      </c>
      <c r="H244">
        <v>1630</v>
      </c>
      <c r="I244">
        <v>1634</v>
      </c>
      <c r="J244">
        <v>1585</v>
      </c>
      <c r="K244">
        <v>1600</v>
      </c>
      <c r="L244" s="22">
        <v>42849</v>
      </c>
      <c r="M244">
        <v>1604</v>
      </c>
      <c r="N244" s="4">
        <v>42846</v>
      </c>
      <c r="O244" s="3" t="s">
        <v>15</v>
      </c>
      <c r="P244" s="3">
        <v>7860</v>
      </c>
      <c r="Q244" s="3" t="s">
        <v>178</v>
      </c>
      <c r="R244" s="3" t="s">
        <v>17</v>
      </c>
      <c r="S244" s="3">
        <v>0.05</v>
      </c>
      <c r="T244" s="3">
        <v>1</v>
      </c>
      <c r="U244" s="3">
        <v>0</v>
      </c>
      <c r="V244" s="3">
        <v>400</v>
      </c>
      <c r="W244">
        <v>1630</v>
      </c>
      <c r="X244" s="4">
        <v>42849</v>
      </c>
      <c r="Y244">
        <v>1600</v>
      </c>
      <c r="Z244" s="10">
        <f t="shared" si="25"/>
        <v>-12000</v>
      </c>
      <c r="AA244" s="10">
        <f t="shared" si="23"/>
        <v>12000</v>
      </c>
      <c r="AB244">
        <f t="shared" si="26"/>
        <v>-12000</v>
      </c>
      <c r="AC244">
        <f t="shared" si="27"/>
        <v>-93500</v>
      </c>
      <c r="AD244">
        <f t="shared" si="28"/>
        <v>6.9634703196347014E-2</v>
      </c>
      <c r="AE244" s="15">
        <v>42847</v>
      </c>
      <c r="AF244" s="9">
        <v>8.5383168116428543E-3</v>
      </c>
      <c r="AG244" s="12" t="s">
        <v>962</v>
      </c>
      <c r="AH244" s="20">
        <v>42845.996527777781</v>
      </c>
      <c r="AI244" s="12">
        <v>1752</v>
      </c>
      <c r="AJ244" s="12">
        <v>172</v>
      </c>
      <c r="AK244" s="12">
        <v>0.1089</v>
      </c>
      <c r="AL244" s="17">
        <v>3600</v>
      </c>
      <c r="AM244" s="17">
        <v>0.18</v>
      </c>
      <c r="AN244" s="9"/>
      <c r="AO244" s="17">
        <v>0.05</v>
      </c>
      <c r="AP244" s="17">
        <v>1.48</v>
      </c>
      <c r="AQ244" s="17">
        <v>72000</v>
      </c>
      <c r="AR244" s="17">
        <v>0.57604562737642584</v>
      </c>
      <c r="AS244" s="17">
        <v>0.17599999999999999</v>
      </c>
      <c r="AT244" s="17">
        <v>0.68502824858757061</v>
      </c>
      <c r="AU244" s="12">
        <v>0.34667619728377413</v>
      </c>
      <c r="AV244" s="12">
        <v>3.12</v>
      </c>
      <c r="AY244" s="12">
        <v>45000000</v>
      </c>
      <c r="BA244" s="12">
        <v>0.45238095238095238</v>
      </c>
      <c r="BD244" s="12">
        <v>0.18</v>
      </c>
      <c r="BE244" s="12">
        <v>0.57604562737642584</v>
      </c>
      <c r="BF244" s="12">
        <v>0.68502824858757061</v>
      </c>
      <c r="BG244" s="12">
        <v>0.34667619728377413</v>
      </c>
      <c r="BH244" s="12">
        <v>0.33</v>
      </c>
      <c r="BI244" s="12">
        <v>0.17599999999999999</v>
      </c>
      <c r="BJ244" s="12">
        <v>3.5000000000000003E-2</v>
      </c>
      <c r="BK244" s="12">
        <v>0.40699999999999997</v>
      </c>
      <c r="BL244" s="12">
        <v>10115</v>
      </c>
      <c r="BM244" s="12">
        <v>2495</v>
      </c>
      <c r="BN244" s="12">
        <v>-9038</v>
      </c>
      <c r="BO244" s="12">
        <v>17974</v>
      </c>
      <c r="BP244" s="12">
        <v>13171</v>
      </c>
      <c r="BQ244" s="12">
        <v>-2403</v>
      </c>
      <c r="BR244" s="12">
        <v>-7370</v>
      </c>
      <c r="BS244" s="12">
        <v>14422</v>
      </c>
      <c r="BT244" s="12">
        <v>0.2037792126260379</v>
      </c>
      <c r="BU244" s="12">
        <v>0.50966476948847272</v>
      </c>
      <c r="BV244" s="12">
        <v>0.59072404673505396</v>
      </c>
      <c r="BW244" s="12">
        <v>0.52101940457724449</v>
      </c>
      <c r="BX244" s="12">
        <v>0.33575154963954645</v>
      </c>
      <c r="BY244" s="12">
        <v>1489</v>
      </c>
      <c r="BZ244" s="12">
        <v>0.45238095238095238</v>
      </c>
      <c r="CB244" s="12">
        <v>7.068607068607069E-2</v>
      </c>
      <c r="CC244" s="12">
        <v>18470</v>
      </c>
      <c r="CD244" s="12">
        <v>18630</v>
      </c>
      <c r="CE244" s="12">
        <v>2.546470588235294</v>
      </c>
      <c r="CH244" s="22">
        <v>42845</v>
      </c>
      <c r="CI244">
        <v>1572</v>
      </c>
      <c r="CJ244">
        <v>1596</v>
      </c>
      <c r="CK244">
        <v>1572</v>
      </c>
      <c r="CL244">
        <v>1580</v>
      </c>
      <c r="CM244" s="22">
        <v>42846</v>
      </c>
      <c r="CN244">
        <v>1630</v>
      </c>
      <c r="CO244">
        <v>1634</v>
      </c>
      <c r="CP244">
        <v>1585</v>
      </c>
      <c r="CQ244">
        <v>1600</v>
      </c>
      <c r="CR244" s="22">
        <v>42849</v>
      </c>
      <c r="CS244">
        <v>1604</v>
      </c>
      <c r="CT244">
        <v>1617</v>
      </c>
      <c r="CU244">
        <v>1600</v>
      </c>
      <c r="CV244">
        <v>1614</v>
      </c>
    </row>
    <row r="245" spans="1:100">
      <c r="A245" s="22">
        <v>42845</v>
      </c>
      <c r="B245">
        <v>2990</v>
      </c>
      <c r="C245">
        <v>3465</v>
      </c>
      <c r="D245">
        <v>2910</v>
      </c>
      <c r="E245">
        <v>3465</v>
      </c>
      <c r="F245" s="23">
        <f t="shared" si="24"/>
        <v>0.15886287625418061</v>
      </c>
      <c r="G245" s="22">
        <v>42846</v>
      </c>
      <c r="H245">
        <v>3750</v>
      </c>
      <c r="I245">
        <v>3965</v>
      </c>
      <c r="J245">
        <v>3680</v>
      </c>
      <c r="K245">
        <v>3965</v>
      </c>
      <c r="L245" s="22">
        <v>42849</v>
      </c>
      <c r="M245">
        <v>3910</v>
      </c>
      <c r="N245" s="4">
        <v>42846</v>
      </c>
      <c r="O245" s="3" t="s">
        <v>15</v>
      </c>
      <c r="P245" s="3">
        <v>3985</v>
      </c>
      <c r="Q245" s="3" t="s">
        <v>179</v>
      </c>
      <c r="R245" s="3" t="s">
        <v>17</v>
      </c>
      <c r="S245" s="3">
        <v>0.05</v>
      </c>
      <c r="T245" s="1"/>
      <c r="U245" s="3">
        <v>0</v>
      </c>
      <c r="V245" s="3">
        <v>100</v>
      </c>
      <c r="W245">
        <v>3750</v>
      </c>
      <c r="X245" s="4">
        <v>42849</v>
      </c>
      <c r="Y245">
        <v>3965</v>
      </c>
      <c r="Z245" s="10">
        <f t="shared" si="25"/>
        <v>21500</v>
      </c>
      <c r="AA245" s="10">
        <f t="shared" si="23"/>
        <v>21500</v>
      </c>
      <c r="AB245" t="str">
        <f t="shared" si="26"/>
        <v/>
      </c>
      <c r="AC245">
        <f t="shared" si="27"/>
        <v>-93500</v>
      </c>
      <c r="AD245">
        <f t="shared" si="28"/>
        <v>0.5</v>
      </c>
      <c r="AE245" s="15">
        <v>42847</v>
      </c>
      <c r="AF245" s="9">
        <v>8.5383168116428543E-3</v>
      </c>
      <c r="AG245" s="12" t="s">
        <v>957</v>
      </c>
      <c r="AH245" s="20">
        <v>42845.979861111111</v>
      </c>
      <c r="AI245" s="12">
        <v>7500</v>
      </c>
      <c r="AJ245" s="12">
        <v>570</v>
      </c>
      <c r="AK245" s="12">
        <v>8.2299999999999998E-2</v>
      </c>
      <c r="AL245" s="17">
        <v>3000</v>
      </c>
      <c r="AM245" s="17">
        <v>0.45775535939470363</v>
      </c>
      <c r="AN245" s="9"/>
      <c r="AO245" s="9"/>
      <c r="AP245" s="17">
        <v>68.430000000000007</v>
      </c>
      <c r="AQ245" s="17">
        <v>10111</v>
      </c>
      <c r="AR245" s="17">
        <v>0.76033057851239672</v>
      </c>
      <c r="AS245" s="9"/>
      <c r="AT245" s="17">
        <v>0.76033057851239672</v>
      </c>
      <c r="AU245" s="12">
        <v>0.76033057851239672</v>
      </c>
      <c r="AV245" s="12">
        <v>0</v>
      </c>
      <c r="AY245" s="12">
        <v>1275000</v>
      </c>
      <c r="BA245" s="12">
        <v>1</v>
      </c>
      <c r="BD245" s="12">
        <v>0.45775535939470363</v>
      </c>
      <c r="BE245" s="12">
        <v>0.76033057851239672</v>
      </c>
      <c r="BF245" s="12">
        <v>0.76033057851239672</v>
      </c>
      <c r="BG245" s="12">
        <v>0.76033057851239672</v>
      </c>
      <c r="BT245" s="12">
        <v>0.50116080767100457</v>
      </c>
      <c r="BU245" s="12">
        <v>0.32901297766716969</v>
      </c>
      <c r="BV245" s="12">
        <v>0.3354814788932628</v>
      </c>
      <c r="BW245" s="12">
        <v>0.3127227138423872</v>
      </c>
      <c r="BX245" s="12">
        <v>0.1222625177301529</v>
      </c>
      <c r="BY245" s="12">
        <v>1489</v>
      </c>
      <c r="BZ245" s="12">
        <v>1</v>
      </c>
      <c r="CB245" s="12">
        <v>7.068607068607069E-2</v>
      </c>
      <c r="CC245" s="12">
        <v>18470</v>
      </c>
      <c r="CD245" s="12">
        <v>18630</v>
      </c>
      <c r="CE245" s="12">
        <v>6.4758919961427184</v>
      </c>
      <c r="CH245" s="22">
        <v>42845</v>
      </c>
      <c r="CI245">
        <v>2990</v>
      </c>
      <c r="CJ245">
        <v>3465</v>
      </c>
      <c r="CK245">
        <v>2910</v>
      </c>
      <c r="CL245">
        <v>3465</v>
      </c>
      <c r="CM245" s="22">
        <v>42846</v>
      </c>
      <c r="CN245">
        <v>3750</v>
      </c>
      <c r="CO245">
        <v>3965</v>
      </c>
      <c r="CP245">
        <v>3680</v>
      </c>
      <c r="CQ245">
        <v>3965</v>
      </c>
      <c r="CR245" s="22">
        <v>42849</v>
      </c>
      <c r="CS245">
        <v>3910</v>
      </c>
      <c r="CT245">
        <v>4065</v>
      </c>
      <c r="CU245">
        <v>3450</v>
      </c>
      <c r="CV245">
        <v>3470</v>
      </c>
    </row>
    <row r="246" spans="1:100">
      <c r="A246" s="22">
        <v>42845</v>
      </c>
      <c r="B246">
        <v>746</v>
      </c>
      <c r="C246">
        <v>805</v>
      </c>
      <c r="D246">
        <v>746</v>
      </c>
      <c r="E246">
        <v>805</v>
      </c>
      <c r="F246" s="23">
        <f t="shared" si="24"/>
        <v>7.9088471849865893E-2</v>
      </c>
      <c r="G246" s="22">
        <v>42846</v>
      </c>
      <c r="H246">
        <v>835</v>
      </c>
      <c r="I246">
        <v>980</v>
      </c>
      <c r="J246">
        <v>830</v>
      </c>
      <c r="K246">
        <v>950</v>
      </c>
      <c r="L246" s="22">
        <v>42849</v>
      </c>
      <c r="M246">
        <v>925</v>
      </c>
      <c r="N246" s="4">
        <v>42846</v>
      </c>
      <c r="O246" s="3" t="s">
        <v>15</v>
      </c>
      <c r="P246" s="3">
        <v>2722</v>
      </c>
      <c r="Q246" s="3" t="s">
        <v>180</v>
      </c>
      <c r="R246" s="3" t="s">
        <v>17</v>
      </c>
      <c r="S246" s="3">
        <v>0.05</v>
      </c>
      <c r="T246" s="3">
        <v>2</v>
      </c>
      <c r="U246" s="3">
        <v>0</v>
      </c>
      <c r="V246" s="3">
        <v>200</v>
      </c>
      <c r="W246">
        <v>835</v>
      </c>
      <c r="X246" s="4">
        <v>42849</v>
      </c>
      <c r="Y246">
        <v>950</v>
      </c>
      <c r="Z246" s="10">
        <f t="shared" si="25"/>
        <v>23000</v>
      </c>
      <c r="AA246" s="10">
        <f t="shared" si="23"/>
        <v>23000</v>
      </c>
      <c r="AB246" t="str">
        <f t="shared" si="26"/>
        <v/>
      </c>
      <c r="AC246">
        <f t="shared" si="27"/>
        <v>-93500</v>
      </c>
      <c r="AD246">
        <f t="shared" si="28"/>
        <v>0.75074626865671645</v>
      </c>
      <c r="AE246" s="15">
        <v>42847</v>
      </c>
      <c r="AF246" s="9">
        <v>8.5383168116428543E-3</v>
      </c>
      <c r="AG246" s="12" t="s">
        <v>960</v>
      </c>
      <c r="AH246" s="20">
        <v>42845.954861111109</v>
      </c>
      <c r="AI246" s="12">
        <v>3350</v>
      </c>
      <c r="AJ246" s="12">
        <v>130</v>
      </c>
      <c r="AK246" s="12">
        <v>4.0399999999999998E-2</v>
      </c>
      <c r="AL246" s="17">
        <v>1400</v>
      </c>
      <c r="AM246" s="17">
        <v>0.7689473684210526</v>
      </c>
      <c r="AN246" s="9"/>
      <c r="AO246" s="9"/>
      <c r="AP246" s="17">
        <v>102.4</v>
      </c>
      <c r="AQ246" s="17">
        <v>7418</v>
      </c>
      <c r="AR246" s="17">
        <v>0.96011964107676973</v>
      </c>
      <c r="AS246" s="17">
        <v>0.32300000000000001</v>
      </c>
      <c r="AT246" s="17">
        <v>0.96146435452793833</v>
      </c>
      <c r="AU246" s="12">
        <v>0.96146435452793833</v>
      </c>
      <c r="AV246" s="12">
        <v>0.79</v>
      </c>
      <c r="AY246" s="12">
        <v>1952000</v>
      </c>
      <c r="BA246" s="12">
        <v>1</v>
      </c>
      <c r="BD246" s="12">
        <v>0.7689473684210526</v>
      </c>
      <c r="BE246" s="12">
        <v>0.96011964107676973</v>
      </c>
      <c r="BF246" s="12">
        <v>0.96146435452793833</v>
      </c>
      <c r="BG246" s="12">
        <v>0.96146435452793833</v>
      </c>
      <c r="BH246" s="12">
        <v>0</v>
      </c>
      <c r="BI246" s="12">
        <v>0.32300000000000001</v>
      </c>
      <c r="BJ246" s="12">
        <v>0</v>
      </c>
      <c r="BK246" s="12">
        <v>0.53600000000000003</v>
      </c>
      <c r="BL246" s="12">
        <v>-135</v>
      </c>
      <c r="BM246" s="12">
        <v>254</v>
      </c>
      <c r="BN246" s="12">
        <v>-14</v>
      </c>
      <c r="BO246" s="12">
        <v>189</v>
      </c>
      <c r="BP246" s="12">
        <v>337</v>
      </c>
      <c r="BQ246" s="12">
        <v>-255</v>
      </c>
      <c r="BR246" s="12">
        <v>-307</v>
      </c>
      <c r="BS246" s="12">
        <v>82</v>
      </c>
      <c r="BT246" s="12">
        <v>0.34855003761457848</v>
      </c>
      <c r="BU246" s="12">
        <v>0.43011936887293223</v>
      </c>
      <c r="BV246" s="12">
        <v>0.48203862060609021</v>
      </c>
      <c r="BW246" s="12">
        <v>0.41121531269446188</v>
      </c>
      <c r="BX246" s="12">
        <v>0.34456850977779263</v>
      </c>
      <c r="BY246" s="12">
        <v>1489</v>
      </c>
      <c r="BZ246" s="12">
        <v>1</v>
      </c>
      <c r="CB246" s="12">
        <v>7.068607068607069E-2</v>
      </c>
      <c r="CC246" s="12">
        <v>18470</v>
      </c>
      <c r="CD246" s="12">
        <v>18630</v>
      </c>
      <c r="CE246" s="12">
        <v>10.878343653250774</v>
      </c>
      <c r="CH246" s="22">
        <v>42845</v>
      </c>
      <c r="CI246">
        <v>746</v>
      </c>
      <c r="CJ246">
        <v>805</v>
      </c>
      <c r="CK246">
        <v>746</v>
      </c>
      <c r="CL246">
        <v>805</v>
      </c>
      <c r="CM246" s="22">
        <v>42846</v>
      </c>
      <c r="CN246">
        <v>835</v>
      </c>
      <c r="CO246">
        <v>980</v>
      </c>
      <c r="CP246">
        <v>830</v>
      </c>
      <c r="CQ246">
        <v>950</v>
      </c>
      <c r="CR246" s="22">
        <v>42849</v>
      </c>
      <c r="CS246">
        <v>925</v>
      </c>
      <c r="CT246">
        <v>925</v>
      </c>
      <c r="CU246">
        <v>850</v>
      </c>
      <c r="CV246">
        <v>860</v>
      </c>
    </row>
    <row r="247" spans="1:100">
      <c r="A247" s="22">
        <v>42846</v>
      </c>
      <c r="B247">
        <v>111</v>
      </c>
      <c r="C247">
        <v>157</v>
      </c>
      <c r="D247">
        <v>111</v>
      </c>
      <c r="E247">
        <v>157</v>
      </c>
      <c r="F247" s="23">
        <f t="shared" si="24"/>
        <v>0.4144144144144144</v>
      </c>
      <c r="G247" s="22">
        <v>42849</v>
      </c>
      <c r="H247">
        <v>187</v>
      </c>
      <c r="I247">
        <v>207</v>
      </c>
      <c r="J247">
        <v>164</v>
      </c>
      <c r="K247">
        <v>171</v>
      </c>
      <c r="L247" s="22">
        <v>42850</v>
      </c>
      <c r="M247">
        <v>173</v>
      </c>
      <c r="N247" s="4">
        <v>42849</v>
      </c>
      <c r="O247" s="3" t="s">
        <v>15</v>
      </c>
      <c r="P247" s="3">
        <v>3606</v>
      </c>
      <c r="Q247" s="3" t="s">
        <v>181</v>
      </c>
      <c r="R247" s="3" t="s">
        <v>17</v>
      </c>
      <c r="S247" s="3">
        <v>0.05</v>
      </c>
      <c r="T247" s="3">
        <v>1</v>
      </c>
      <c r="U247" s="3">
        <v>0</v>
      </c>
      <c r="V247" s="3">
        <v>3200</v>
      </c>
      <c r="W247">
        <v>187</v>
      </c>
      <c r="X247" s="4">
        <v>42850</v>
      </c>
      <c r="Y247">
        <v>171</v>
      </c>
      <c r="Z247" s="10">
        <f t="shared" si="25"/>
        <v>-51200</v>
      </c>
      <c r="AA247" s="10">
        <f t="shared" si="23"/>
        <v>51200</v>
      </c>
      <c r="AB247" t="str">
        <f t="shared" si="26"/>
        <v/>
      </c>
      <c r="AC247">
        <f t="shared" si="27"/>
        <v>-93500</v>
      </c>
      <c r="AD247">
        <f t="shared" si="28"/>
        <v>8.092485549132955E-2</v>
      </c>
      <c r="AE247" s="15">
        <v>42850</v>
      </c>
      <c r="AF247" s="9">
        <v>-1.5039815420889724E-3</v>
      </c>
      <c r="AG247" s="12" t="s">
        <v>962</v>
      </c>
      <c r="AH247" s="20">
        <v>42846.997916666667</v>
      </c>
      <c r="AI247" s="12">
        <v>173</v>
      </c>
      <c r="AJ247" s="12">
        <v>16</v>
      </c>
      <c r="AK247" s="12">
        <v>0.1019</v>
      </c>
      <c r="AL247" s="17">
        <v>1543900</v>
      </c>
      <c r="AM247" s="17">
        <v>0.32484076433121017</v>
      </c>
      <c r="AN247" s="9"/>
      <c r="AO247" s="17">
        <v>0.05</v>
      </c>
      <c r="AP247" s="17">
        <v>7.81</v>
      </c>
      <c r="AQ247" s="17">
        <v>15905</v>
      </c>
      <c r="AR247" s="17">
        <v>1</v>
      </c>
      <c r="AS247" s="17">
        <v>0.20599999999999999</v>
      </c>
      <c r="AT247" s="17">
        <v>1</v>
      </c>
      <c r="AU247" s="12">
        <v>0.27727272727272728</v>
      </c>
      <c r="AV247" s="12">
        <v>0</v>
      </c>
      <c r="AW247" s="12">
        <v>55.2</v>
      </c>
      <c r="AY247" s="12">
        <v>101307449</v>
      </c>
      <c r="BA247" s="12">
        <v>1</v>
      </c>
      <c r="BD247" s="12">
        <v>0.32484076433121017</v>
      </c>
      <c r="BE247" s="12">
        <v>1</v>
      </c>
      <c r="BF247" s="12">
        <v>1</v>
      </c>
      <c r="BG247" s="12">
        <v>0.27727272727272728</v>
      </c>
      <c r="BH247" s="12">
        <v>0.46500000000000002</v>
      </c>
      <c r="BI247" s="12">
        <v>0.20599999999999999</v>
      </c>
      <c r="BJ247" s="12" t="s">
        <v>968</v>
      </c>
      <c r="BK247" s="12">
        <v>0.52</v>
      </c>
      <c r="BL247" s="12">
        <v>243</v>
      </c>
      <c r="BM247" s="12">
        <v>45</v>
      </c>
      <c r="BN247" s="12">
        <v>-13</v>
      </c>
      <c r="BO247" s="12">
        <v>10096</v>
      </c>
      <c r="BP247" s="12">
        <v>-1879</v>
      </c>
      <c r="BQ247" s="12">
        <v>-877</v>
      </c>
      <c r="BR247" s="12">
        <v>-25</v>
      </c>
      <c r="BS247" s="12">
        <v>9781</v>
      </c>
      <c r="BT247" s="12">
        <v>0.21578532556024699</v>
      </c>
      <c r="BU247" s="12">
        <v>0.53559918030297893</v>
      </c>
      <c r="BV247" s="12">
        <v>0.60624977977563077</v>
      </c>
      <c r="BW247" s="12">
        <v>0.53054080723790109</v>
      </c>
      <c r="BX247" s="12">
        <v>0.420038988479984</v>
      </c>
      <c r="BY247" s="12">
        <v>1504.5</v>
      </c>
      <c r="BZ247" s="12">
        <v>1</v>
      </c>
      <c r="CB247" s="12">
        <v>7.068607068607069E-2</v>
      </c>
      <c r="CC247" s="12">
        <v>18630</v>
      </c>
      <c r="CD247" s="12">
        <v>18890</v>
      </c>
      <c r="CE247" s="12">
        <v>4.5955414012738851</v>
      </c>
      <c r="CH247" s="22">
        <v>42846</v>
      </c>
      <c r="CI247">
        <v>111</v>
      </c>
      <c r="CJ247">
        <v>157</v>
      </c>
      <c r="CK247">
        <v>111</v>
      </c>
      <c r="CL247">
        <v>157</v>
      </c>
      <c r="CM247" s="22">
        <v>42849</v>
      </c>
      <c r="CN247">
        <v>187</v>
      </c>
      <c r="CO247">
        <v>207</v>
      </c>
      <c r="CP247">
        <v>164</v>
      </c>
      <c r="CQ247">
        <v>171</v>
      </c>
      <c r="CR247" s="22">
        <v>42850</v>
      </c>
      <c r="CS247">
        <v>173</v>
      </c>
      <c r="CT247">
        <v>186</v>
      </c>
      <c r="CU247">
        <v>157</v>
      </c>
      <c r="CV247">
        <v>158</v>
      </c>
    </row>
    <row r="248" spans="1:100">
      <c r="A248" s="22">
        <v>42846</v>
      </c>
      <c r="B248">
        <v>47</v>
      </c>
      <c r="C248">
        <v>48</v>
      </c>
      <c r="D248">
        <v>46</v>
      </c>
      <c r="E248">
        <v>48</v>
      </c>
      <c r="F248" s="23">
        <f t="shared" si="24"/>
        <v>2.1276595744680771E-2</v>
      </c>
      <c r="G248" s="22">
        <v>42849</v>
      </c>
      <c r="H248">
        <v>49</v>
      </c>
      <c r="I248">
        <v>53</v>
      </c>
      <c r="J248">
        <v>49</v>
      </c>
      <c r="K248">
        <v>52</v>
      </c>
      <c r="L248" s="22">
        <v>42850</v>
      </c>
      <c r="M248">
        <v>50</v>
      </c>
      <c r="N248" s="4">
        <v>42849</v>
      </c>
      <c r="O248" s="3" t="s">
        <v>15</v>
      </c>
      <c r="P248" s="3">
        <v>2538</v>
      </c>
      <c r="Q248" s="3" t="s">
        <v>182</v>
      </c>
      <c r="R248" s="3" t="s">
        <v>17</v>
      </c>
      <c r="S248" s="3">
        <v>0.05</v>
      </c>
      <c r="T248" s="3">
        <v>1</v>
      </c>
      <c r="U248" s="3">
        <v>0</v>
      </c>
      <c r="V248" s="3">
        <v>11000</v>
      </c>
      <c r="W248">
        <v>49</v>
      </c>
      <c r="X248" s="4">
        <v>42850</v>
      </c>
      <c r="Y248">
        <v>52</v>
      </c>
      <c r="Z248" s="10">
        <f t="shared" si="25"/>
        <v>33000</v>
      </c>
      <c r="AA248" s="10">
        <f t="shared" si="23"/>
        <v>33000</v>
      </c>
      <c r="AB248" t="str">
        <f t="shared" si="26"/>
        <v/>
      </c>
      <c r="AC248">
        <f t="shared" si="27"/>
        <v>-93500</v>
      </c>
      <c r="AD248">
        <f t="shared" si="28"/>
        <v>1.0101010101010055E-2</v>
      </c>
      <c r="AE248" s="15">
        <v>42850</v>
      </c>
      <c r="AF248" s="9">
        <v>-1.5039815420889724E-3</v>
      </c>
      <c r="AG248" s="12" t="s">
        <v>954</v>
      </c>
      <c r="AH248" s="20">
        <v>42846.99722222222</v>
      </c>
      <c r="AI248" s="12">
        <v>49.5</v>
      </c>
      <c r="AJ248" s="12">
        <v>1.5</v>
      </c>
      <c r="AK248" s="12">
        <v>3.1300000000000001E-2</v>
      </c>
      <c r="AL248" s="17">
        <v>157000</v>
      </c>
      <c r="AM248" s="17">
        <v>0.4375</v>
      </c>
      <c r="AN248" s="9"/>
      <c r="AO248" s="9"/>
      <c r="AP248" s="17">
        <v>2.14</v>
      </c>
      <c r="AQ248" s="17">
        <v>6572</v>
      </c>
      <c r="AR248" s="17">
        <v>0.56000000000000005</v>
      </c>
      <c r="AS248" s="17">
        <v>0.44400000000000001</v>
      </c>
      <c r="AT248" s="17">
        <v>0.56000000000000005</v>
      </c>
      <c r="AU248" s="12">
        <v>0.22368421052631579</v>
      </c>
      <c r="AV248" s="12">
        <v>0</v>
      </c>
      <c r="AY248" s="12">
        <v>136925670</v>
      </c>
      <c r="BA248" s="12">
        <v>0.72222222222222221</v>
      </c>
      <c r="BD248" s="12">
        <v>0.4375</v>
      </c>
      <c r="BE248" s="12">
        <v>0.56000000000000005</v>
      </c>
      <c r="BF248" s="12">
        <v>0.56000000000000005</v>
      </c>
      <c r="BG248" s="12">
        <v>0.22368421052631579</v>
      </c>
      <c r="BH248" s="12">
        <v>5.8999999999999997E-2</v>
      </c>
      <c r="BI248" s="12">
        <v>0.44400000000000001</v>
      </c>
      <c r="BJ248" s="12">
        <v>0</v>
      </c>
      <c r="BK248" s="12">
        <v>0.34</v>
      </c>
      <c r="BL248" s="12">
        <v>-109</v>
      </c>
      <c r="BM248" s="12">
        <v>-408</v>
      </c>
      <c r="BN248" s="12">
        <v>-291</v>
      </c>
      <c r="BO248" s="12">
        <v>1163</v>
      </c>
      <c r="BP248" s="12">
        <v>992</v>
      </c>
      <c r="BQ248" s="12">
        <v>-184</v>
      </c>
      <c r="BR248" s="12">
        <v>-115</v>
      </c>
      <c r="BS248" s="12">
        <v>1962</v>
      </c>
      <c r="BT248" s="12">
        <v>0.27627364039747754</v>
      </c>
      <c r="BU248" s="12">
        <v>0.48241160377359055</v>
      </c>
      <c r="BV248" s="12">
        <v>0.53383487871022606</v>
      </c>
      <c r="BW248" s="12">
        <v>0.45640859028806979</v>
      </c>
      <c r="BX248" s="12">
        <v>0.36736445468959111</v>
      </c>
      <c r="BY248" s="12">
        <v>1504.5</v>
      </c>
      <c r="BZ248" s="12">
        <v>0.72222222222222221</v>
      </c>
      <c r="CB248" s="12">
        <v>7.068607068607069E-2</v>
      </c>
      <c r="CC248" s="12">
        <v>18630</v>
      </c>
      <c r="CD248" s="12">
        <v>18890</v>
      </c>
      <c r="CE248" s="12">
        <v>6.1893382352941169</v>
      </c>
      <c r="CH248" s="22">
        <v>42846</v>
      </c>
      <c r="CI248">
        <v>47</v>
      </c>
      <c r="CJ248">
        <v>48</v>
      </c>
      <c r="CK248">
        <v>46</v>
      </c>
      <c r="CL248">
        <v>48</v>
      </c>
      <c r="CM248" s="22">
        <v>42849</v>
      </c>
      <c r="CN248">
        <v>49</v>
      </c>
      <c r="CO248">
        <v>53</v>
      </c>
      <c r="CP248">
        <v>49</v>
      </c>
      <c r="CQ248">
        <v>52</v>
      </c>
      <c r="CR248" s="22">
        <v>42850</v>
      </c>
      <c r="CS248">
        <v>50</v>
      </c>
      <c r="CT248">
        <v>52</v>
      </c>
      <c r="CU248">
        <v>49</v>
      </c>
      <c r="CV248">
        <v>52</v>
      </c>
    </row>
    <row r="249" spans="1:100">
      <c r="A249" s="22">
        <v>42846</v>
      </c>
      <c r="B249">
        <v>660</v>
      </c>
      <c r="C249">
        <v>673</v>
      </c>
      <c r="D249">
        <v>596</v>
      </c>
      <c r="E249">
        <v>607</v>
      </c>
      <c r="F249" s="23">
        <f t="shared" si="24"/>
        <v>-8.0303030303030321E-2</v>
      </c>
      <c r="G249" s="22">
        <v>42849</v>
      </c>
      <c r="H249">
        <v>507</v>
      </c>
      <c r="I249">
        <v>507</v>
      </c>
      <c r="J249">
        <v>507</v>
      </c>
      <c r="K249">
        <v>507</v>
      </c>
      <c r="L249" s="22">
        <v>42850</v>
      </c>
      <c r="M249">
        <v>481</v>
      </c>
      <c r="N249" s="4">
        <v>42849</v>
      </c>
      <c r="O249" s="3" t="s">
        <v>11</v>
      </c>
      <c r="P249" s="3">
        <v>2160</v>
      </c>
      <c r="Q249" s="3" t="s">
        <v>162</v>
      </c>
      <c r="R249" s="3" t="s">
        <v>13</v>
      </c>
      <c r="S249" s="3">
        <v>0.05</v>
      </c>
      <c r="T249" s="3">
        <v>2</v>
      </c>
      <c r="U249" s="3">
        <v>0</v>
      </c>
      <c r="V249" s="3">
        <v>1000</v>
      </c>
      <c r="W249">
        <v>507</v>
      </c>
      <c r="X249" s="4">
        <v>42850</v>
      </c>
      <c r="Y249">
        <v>507</v>
      </c>
      <c r="Z249" s="10">
        <f t="shared" si="25"/>
        <v>0</v>
      </c>
      <c r="AA249" s="10">
        <f t="shared" si="23"/>
        <v>0</v>
      </c>
      <c r="AB249" t="str">
        <f t="shared" si="26"/>
        <v/>
      </c>
      <c r="AC249">
        <f t="shared" si="27"/>
        <v>-93500</v>
      </c>
      <c r="AD249">
        <f t="shared" si="28"/>
        <v>0</v>
      </c>
      <c r="AE249" s="15">
        <v>42850</v>
      </c>
      <c r="AF249" s="9">
        <v>-1.5039815420889724E-3</v>
      </c>
      <c r="AG249" s="12" t="s">
        <v>957</v>
      </c>
      <c r="AH249" s="20">
        <v>42846.993750000001</v>
      </c>
      <c r="AI249" s="12">
        <v>507</v>
      </c>
      <c r="AJ249" s="12">
        <v>-100</v>
      </c>
      <c r="AK249" s="12">
        <v>-0.16470000000000001</v>
      </c>
      <c r="AL249" s="17">
        <v>52000</v>
      </c>
      <c r="AM249" s="17">
        <v>1.1894563426688634</v>
      </c>
      <c r="AN249" s="9"/>
      <c r="AO249" s="9"/>
      <c r="AP249" s="17">
        <v>140.47999999999999</v>
      </c>
      <c r="AQ249" s="17">
        <v>69213</v>
      </c>
      <c r="AR249" s="17">
        <v>0.58417085427135673</v>
      </c>
      <c r="AS249" s="17">
        <v>0.435</v>
      </c>
      <c r="AT249" s="17">
        <v>0.58417085427135673</v>
      </c>
      <c r="AU249" s="12">
        <v>0.5968331303288672</v>
      </c>
      <c r="AV249" s="12">
        <v>0</v>
      </c>
      <c r="AX249" s="19">
        <v>99</v>
      </c>
      <c r="AY249" s="12">
        <v>114024831</v>
      </c>
      <c r="BA249" s="12">
        <v>0</v>
      </c>
      <c r="BD249" s="12">
        <v>1.1894563426688634</v>
      </c>
      <c r="BE249" s="12">
        <v>0.58417085427135673</v>
      </c>
      <c r="BF249" s="12">
        <v>0.58417085427135673</v>
      </c>
      <c r="BG249" s="12">
        <v>0.5968331303288672</v>
      </c>
      <c r="BH249" s="12">
        <v>0.112</v>
      </c>
      <c r="BI249" s="12">
        <v>0.435</v>
      </c>
      <c r="BJ249" s="12">
        <v>0</v>
      </c>
      <c r="BK249" s="12">
        <v>0.14799999999999999</v>
      </c>
      <c r="BL249" s="12">
        <v>-662</v>
      </c>
      <c r="BM249" s="12">
        <v>-198</v>
      </c>
      <c r="BN249" s="12">
        <v>3617</v>
      </c>
      <c r="BO249" s="12">
        <v>3551</v>
      </c>
      <c r="BP249" s="12">
        <v>-351</v>
      </c>
      <c r="BQ249" s="12">
        <v>-96</v>
      </c>
      <c r="BR249" s="12">
        <v>437</v>
      </c>
      <c r="BS249" s="12">
        <v>778</v>
      </c>
      <c r="BT249" s="12">
        <v>0.48801963775338469</v>
      </c>
      <c r="BU249" s="12">
        <v>0.40883948230629752</v>
      </c>
      <c r="BV249" s="12">
        <v>0.40047385461601237</v>
      </c>
      <c r="BW249" s="12">
        <v>0.36560895534481092</v>
      </c>
      <c r="BX249" s="12">
        <v>4.4723100138425793E-2</v>
      </c>
      <c r="BY249" s="12">
        <v>1504.5</v>
      </c>
      <c r="BZ249" s="12">
        <v>0</v>
      </c>
      <c r="CB249" s="12">
        <v>7.068607068607069E-2</v>
      </c>
      <c r="CC249" s="12">
        <v>18630</v>
      </c>
      <c r="CD249" s="12">
        <v>18890</v>
      </c>
      <c r="CE249" s="12">
        <v>16.827308847756566</v>
      </c>
      <c r="CH249" s="22">
        <v>42846</v>
      </c>
      <c r="CI249">
        <v>660</v>
      </c>
      <c r="CJ249">
        <v>673</v>
      </c>
      <c r="CK249">
        <v>596</v>
      </c>
      <c r="CL249">
        <v>607</v>
      </c>
      <c r="CM249" s="22">
        <v>42849</v>
      </c>
      <c r="CN249">
        <v>507</v>
      </c>
      <c r="CO249">
        <v>507</v>
      </c>
      <c r="CP249">
        <v>507</v>
      </c>
      <c r="CQ249">
        <v>507</v>
      </c>
      <c r="CR249" s="22">
        <v>42850</v>
      </c>
      <c r="CS249">
        <v>481</v>
      </c>
      <c r="CT249">
        <v>532</v>
      </c>
      <c r="CU249">
        <v>467</v>
      </c>
      <c r="CV249">
        <v>505</v>
      </c>
    </row>
    <row r="250" spans="1:100">
      <c r="A250" s="22">
        <v>42846</v>
      </c>
      <c r="B250">
        <v>192</v>
      </c>
      <c r="C250">
        <v>237</v>
      </c>
      <c r="D250">
        <v>192</v>
      </c>
      <c r="E250">
        <v>228</v>
      </c>
      <c r="F250" s="23">
        <f t="shared" si="24"/>
        <v>0.1875</v>
      </c>
      <c r="G250" s="22">
        <v>42849</v>
      </c>
      <c r="H250">
        <v>220</v>
      </c>
      <c r="I250">
        <v>225</v>
      </c>
      <c r="J250">
        <v>206</v>
      </c>
      <c r="K250">
        <v>207</v>
      </c>
      <c r="L250" s="22">
        <v>42850</v>
      </c>
      <c r="M250">
        <v>205</v>
      </c>
      <c r="N250" s="4">
        <v>42849</v>
      </c>
      <c r="O250" s="3" t="s">
        <v>11</v>
      </c>
      <c r="P250" s="3">
        <v>8029</v>
      </c>
      <c r="Q250" s="3" t="s">
        <v>183</v>
      </c>
      <c r="R250" s="3" t="s">
        <v>13</v>
      </c>
      <c r="S250" s="3">
        <v>0.05</v>
      </c>
      <c r="T250" s="3">
        <v>1</v>
      </c>
      <c r="U250" s="3">
        <v>0</v>
      </c>
      <c r="V250" s="3">
        <v>3000</v>
      </c>
      <c r="W250">
        <v>220</v>
      </c>
      <c r="X250" s="4">
        <v>42850</v>
      </c>
      <c r="Y250">
        <v>207</v>
      </c>
      <c r="Z250" s="10">
        <f t="shared" si="25"/>
        <v>-39000</v>
      </c>
      <c r="AA250" s="10">
        <f t="shared" si="23"/>
        <v>39000</v>
      </c>
      <c r="AB250" t="str">
        <f t="shared" si="26"/>
        <v/>
      </c>
      <c r="AC250">
        <f t="shared" si="27"/>
        <v>-93500</v>
      </c>
      <c r="AD250">
        <f t="shared" si="28"/>
        <v>1.3824884792626779E-2</v>
      </c>
      <c r="AE250" s="15">
        <v>42850</v>
      </c>
      <c r="AF250" s="9">
        <v>-1.5039815420889724E-3</v>
      </c>
      <c r="AG250" s="12" t="s">
        <v>962</v>
      </c>
      <c r="AH250" s="20">
        <v>42846.996527777781</v>
      </c>
      <c r="AI250" s="12">
        <v>217</v>
      </c>
      <c r="AJ250" s="12">
        <v>-11</v>
      </c>
      <c r="AK250" s="12">
        <v>-4.82E-2</v>
      </c>
      <c r="AL250" s="17">
        <v>38000</v>
      </c>
      <c r="AM250" s="17">
        <v>0.31140350877192985</v>
      </c>
      <c r="AN250" s="9"/>
      <c r="AO250" s="9"/>
      <c r="AP250" s="17">
        <v>5.89</v>
      </c>
      <c r="AQ250" s="17">
        <v>8718</v>
      </c>
      <c r="AR250" s="17">
        <v>0.88659793814432986</v>
      </c>
      <c r="AS250" s="17">
        <v>0.43099999999999999</v>
      </c>
      <c r="AT250" s="17">
        <v>0.90756302521008403</v>
      </c>
      <c r="AU250" s="12">
        <v>0.73972602739726023</v>
      </c>
      <c r="AV250" s="12">
        <v>2.19</v>
      </c>
      <c r="AY250" s="12">
        <v>38237067</v>
      </c>
      <c r="BA250" s="12">
        <v>0.5</v>
      </c>
      <c r="BD250" s="12">
        <v>0.31140350877192985</v>
      </c>
      <c r="BE250" s="12">
        <v>0.88659793814432986</v>
      </c>
      <c r="BF250" s="12">
        <v>0.90756302521008403</v>
      </c>
      <c r="BG250" s="12">
        <v>0.73972602739726023</v>
      </c>
      <c r="BH250" s="12">
        <v>6.4000000000000001E-2</v>
      </c>
      <c r="BI250" s="12">
        <v>0.43099999999999999</v>
      </c>
      <c r="BJ250" s="12">
        <v>0.124</v>
      </c>
      <c r="BK250" s="12">
        <v>0.3</v>
      </c>
      <c r="BL250" s="12">
        <v>-26</v>
      </c>
      <c r="BM250" s="12">
        <v>-1221</v>
      </c>
      <c r="BN250" s="12">
        <v>-343</v>
      </c>
      <c r="BO250" s="12">
        <v>2856</v>
      </c>
      <c r="BP250" s="12">
        <v>1850</v>
      </c>
      <c r="BQ250" s="12">
        <v>-1074</v>
      </c>
      <c r="BR250" s="12">
        <v>1317</v>
      </c>
      <c r="BS250" s="12">
        <v>4071</v>
      </c>
      <c r="BT250" s="12">
        <v>0.21578532556024699</v>
      </c>
      <c r="BU250" s="12">
        <v>0.53559918030297893</v>
      </c>
      <c r="BV250" s="12">
        <v>0.60624977977563077</v>
      </c>
      <c r="BW250" s="12">
        <v>0.53054080723790109</v>
      </c>
      <c r="BX250" s="12">
        <v>0.420038988479984</v>
      </c>
      <c r="BY250" s="12">
        <v>1504.5</v>
      </c>
      <c r="BZ250" s="12">
        <v>0.5</v>
      </c>
      <c r="CB250" s="12">
        <v>7.068607068607069E-2</v>
      </c>
      <c r="CC250" s="12">
        <v>18630</v>
      </c>
      <c r="CD250" s="12">
        <v>18890</v>
      </c>
      <c r="CE250" s="12">
        <v>4.4054437564499489</v>
      </c>
      <c r="CH250" s="22">
        <v>42846</v>
      </c>
      <c r="CI250">
        <v>192</v>
      </c>
      <c r="CJ250">
        <v>237</v>
      </c>
      <c r="CK250">
        <v>192</v>
      </c>
      <c r="CL250">
        <v>228</v>
      </c>
      <c r="CM250" s="22">
        <v>42849</v>
      </c>
      <c r="CN250">
        <v>220</v>
      </c>
      <c r="CO250">
        <v>225</v>
      </c>
      <c r="CP250">
        <v>206</v>
      </c>
      <c r="CQ250">
        <v>207</v>
      </c>
      <c r="CR250" s="22">
        <v>42850</v>
      </c>
      <c r="CS250">
        <v>205</v>
      </c>
      <c r="CT250">
        <v>210</v>
      </c>
      <c r="CU250">
        <v>205</v>
      </c>
      <c r="CV250">
        <v>208</v>
      </c>
    </row>
    <row r="251" spans="1:100">
      <c r="A251" s="22">
        <v>42846</v>
      </c>
      <c r="B251">
        <v>239</v>
      </c>
      <c r="C251">
        <v>314</v>
      </c>
      <c r="D251">
        <v>238</v>
      </c>
      <c r="E251">
        <v>279</v>
      </c>
      <c r="F251" s="23">
        <f t="shared" si="24"/>
        <v>0.16736401673640167</v>
      </c>
      <c r="G251" s="22">
        <v>42849</v>
      </c>
      <c r="H251">
        <v>255</v>
      </c>
      <c r="I251">
        <v>264</v>
      </c>
      <c r="J251">
        <v>241</v>
      </c>
      <c r="K251">
        <v>241</v>
      </c>
      <c r="L251" s="22">
        <v>42850</v>
      </c>
      <c r="M251">
        <v>236</v>
      </c>
      <c r="N251" s="4">
        <v>42849</v>
      </c>
      <c r="O251" s="3" t="s">
        <v>11</v>
      </c>
      <c r="P251" s="3">
        <v>4585</v>
      </c>
      <c r="Q251" s="3" t="s">
        <v>75</v>
      </c>
      <c r="R251" s="3" t="s">
        <v>13</v>
      </c>
      <c r="S251" s="3">
        <v>0.05</v>
      </c>
      <c r="T251" s="3">
        <v>2</v>
      </c>
      <c r="U251" s="3">
        <v>0</v>
      </c>
      <c r="V251" s="3">
        <v>0</v>
      </c>
      <c r="W251">
        <v>255</v>
      </c>
      <c r="X251" s="4">
        <v>42850</v>
      </c>
      <c r="Y251">
        <v>241</v>
      </c>
      <c r="Z251" s="10">
        <f t="shared" si="25"/>
        <v>0</v>
      </c>
      <c r="AA251" s="10">
        <f t="shared" si="23"/>
        <v>0</v>
      </c>
      <c r="AB251" t="str">
        <f t="shared" si="26"/>
        <v/>
      </c>
      <c r="AC251">
        <f t="shared" si="27"/>
        <v>-93500</v>
      </c>
      <c r="AD251">
        <f t="shared" si="28"/>
        <v>3.7735849056603765E-2</v>
      </c>
      <c r="AE251" s="15">
        <v>42850</v>
      </c>
      <c r="AF251" s="9">
        <v>-1.5039815420889724E-3</v>
      </c>
      <c r="AG251" s="12" t="s">
        <v>957</v>
      </c>
      <c r="AH251" s="20">
        <v>42846.994444444441</v>
      </c>
      <c r="AI251" s="12">
        <v>265</v>
      </c>
      <c r="AJ251" s="12">
        <v>-14</v>
      </c>
      <c r="AK251" s="12">
        <v>-5.0200000000000002E-2</v>
      </c>
      <c r="AL251" s="17">
        <v>26600</v>
      </c>
      <c r="AM251" s="17">
        <v>2.967741935483871</v>
      </c>
      <c r="AN251" s="17">
        <v>-1</v>
      </c>
      <c r="AO251" s="9"/>
      <c r="AP251" s="17">
        <v>10.45</v>
      </c>
      <c r="AQ251" s="17">
        <v>3403</v>
      </c>
      <c r="AR251" s="17">
        <v>4.1315990818668706E-2</v>
      </c>
      <c r="AS251" s="17">
        <v>0.32400000000000001</v>
      </c>
      <c r="AT251" s="17">
        <v>2.1343873517786563E-2</v>
      </c>
      <c r="AU251" s="12">
        <v>1.6875000000000001E-2</v>
      </c>
      <c r="AV251" s="12">
        <v>0</v>
      </c>
      <c r="AY251" s="12">
        <v>12196500</v>
      </c>
      <c r="BA251" s="12">
        <v>0.12698412698412698</v>
      </c>
      <c r="BC251" s="15">
        <v>42662</v>
      </c>
      <c r="BD251" s="12">
        <v>2.967741935483871</v>
      </c>
      <c r="BE251" s="12">
        <v>4.1315990818668706E-2</v>
      </c>
      <c r="BF251" s="12">
        <v>2.1343873517786563E-2</v>
      </c>
      <c r="BG251" s="12">
        <v>1.6875000000000001E-2</v>
      </c>
      <c r="BH251" s="12">
        <v>9.5000000000000001E-2</v>
      </c>
      <c r="BI251" s="12">
        <v>0.32400000000000001</v>
      </c>
      <c r="BJ251" s="12">
        <v>0.13400000000000001</v>
      </c>
      <c r="BK251" s="12">
        <v>0.311</v>
      </c>
      <c r="BL251" s="12">
        <v>-3578</v>
      </c>
      <c r="BM251" s="12">
        <v>-4150</v>
      </c>
      <c r="BN251" s="12">
        <v>8113</v>
      </c>
      <c r="BO251" s="12">
        <v>4267</v>
      </c>
      <c r="BP251" s="12">
        <v>-1188</v>
      </c>
      <c r="BQ251" s="12">
        <v>-8741</v>
      </c>
      <c r="BR251" s="12">
        <v>12360</v>
      </c>
      <c r="BS251" s="12">
        <v>3882</v>
      </c>
      <c r="BT251" s="12">
        <v>0.50116080767100457</v>
      </c>
      <c r="BU251" s="12">
        <v>0.32901297766716969</v>
      </c>
      <c r="BV251" s="12">
        <v>0.3354814788932628</v>
      </c>
      <c r="BW251" s="12">
        <v>0.3127227138423872</v>
      </c>
      <c r="BX251" s="12">
        <v>0.1222625177301529</v>
      </c>
      <c r="BY251" s="12">
        <v>1504.5</v>
      </c>
      <c r="BZ251" s="12">
        <v>0.12698412698412698</v>
      </c>
      <c r="CB251" s="12">
        <v>7.068607068607069E-2</v>
      </c>
      <c r="CC251" s="12">
        <v>18630</v>
      </c>
      <c r="CD251" s="12">
        <v>18890</v>
      </c>
      <c r="CE251" s="12">
        <v>41.984819734345351</v>
      </c>
      <c r="CH251" s="22">
        <v>42846</v>
      </c>
      <c r="CI251">
        <v>239</v>
      </c>
      <c r="CJ251">
        <v>314</v>
      </c>
      <c r="CK251">
        <v>238</v>
      </c>
      <c r="CL251">
        <v>279</v>
      </c>
      <c r="CM251" s="22">
        <v>42849</v>
      </c>
      <c r="CN251">
        <v>255</v>
      </c>
      <c r="CO251">
        <v>264</v>
      </c>
      <c r="CP251">
        <v>241</v>
      </c>
      <c r="CQ251">
        <v>241</v>
      </c>
      <c r="CR251" s="22">
        <v>42850</v>
      </c>
      <c r="CS251">
        <v>236</v>
      </c>
      <c r="CT251">
        <v>248</v>
      </c>
      <c r="CU251">
        <v>236</v>
      </c>
      <c r="CV251">
        <v>239</v>
      </c>
    </row>
    <row r="252" spans="1:100">
      <c r="A252" s="22">
        <v>42846</v>
      </c>
      <c r="B252">
        <v>63</v>
      </c>
      <c r="C252">
        <v>64</v>
      </c>
      <c r="D252">
        <v>62</v>
      </c>
      <c r="E252">
        <v>62</v>
      </c>
      <c r="F252" s="23">
        <f t="shared" si="24"/>
        <v>-1.5873015873015928E-2</v>
      </c>
      <c r="G252" s="22">
        <v>42849</v>
      </c>
      <c r="H252">
        <v>72</v>
      </c>
      <c r="I252">
        <v>74</v>
      </c>
      <c r="J252">
        <v>63</v>
      </c>
      <c r="K252">
        <v>63</v>
      </c>
      <c r="L252" s="22">
        <v>42850</v>
      </c>
      <c r="M252">
        <v>65</v>
      </c>
      <c r="N252" s="4">
        <v>42849</v>
      </c>
      <c r="O252" s="3" t="s">
        <v>15</v>
      </c>
      <c r="P252" s="3">
        <v>3390</v>
      </c>
      <c r="Q252" s="3" t="s">
        <v>184</v>
      </c>
      <c r="R252" s="3" t="s">
        <v>17</v>
      </c>
      <c r="S252" s="3">
        <v>0.05</v>
      </c>
      <c r="T252" s="3">
        <v>2</v>
      </c>
      <c r="U252" s="3">
        <v>0</v>
      </c>
      <c r="V252" s="3">
        <v>8100</v>
      </c>
      <c r="W252">
        <v>72</v>
      </c>
      <c r="X252" s="4">
        <v>42850</v>
      </c>
      <c r="Y252">
        <v>63</v>
      </c>
      <c r="Z252" s="10">
        <f t="shared" si="25"/>
        <v>-72900</v>
      </c>
      <c r="AA252" s="10">
        <f t="shared" ref="AA252:AA315" si="29">ABS(Z252)</f>
        <v>72900</v>
      </c>
      <c r="AB252" t="str">
        <f t="shared" si="26"/>
        <v/>
      </c>
      <c r="AC252">
        <f t="shared" si="27"/>
        <v>-93500</v>
      </c>
      <c r="AD252">
        <f t="shared" si="28"/>
        <v>1.3698630136986356E-2</v>
      </c>
      <c r="AE252" s="15">
        <v>42850</v>
      </c>
      <c r="AF252" s="9">
        <v>-1.5039815420889724E-3</v>
      </c>
      <c r="AG252" s="12" t="s">
        <v>960</v>
      </c>
      <c r="AH252" s="20">
        <v>42846.994444444441</v>
      </c>
      <c r="AI252" s="12">
        <v>73</v>
      </c>
      <c r="AJ252" s="12">
        <v>11</v>
      </c>
      <c r="AK252" s="12">
        <v>0.1774</v>
      </c>
      <c r="AL252" s="17">
        <v>23800</v>
      </c>
      <c r="AM252" s="17">
        <v>0.64516129032258063</v>
      </c>
      <c r="AN252" s="9"/>
      <c r="AO252" s="9"/>
      <c r="AP252" s="17">
        <v>0</v>
      </c>
      <c r="AQ252" s="17">
        <v>3013</v>
      </c>
      <c r="AR252" s="17">
        <v>0.21739130434782608</v>
      </c>
      <c r="AS252" s="17">
        <v>4.8000000000000001E-2</v>
      </c>
      <c r="AT252" s="17">
        <v>0.34545454545454546</v>
      </c>
      <c r="AU252" s="12">
        <v>0.22680412371134021</v>
      </c>
      <c r="AV252" s="12">
        <v>0</v>
      </c>
      <c r="AY252" s="12">
        <v>48591907</v>
      </c>
      <c r="BA252" s="12">
        <v>0.26666666666666666</v>
      </c>
      <c r="BD252" s="12">
        <v>0.64516129032258063</v>
      </c>
      <c r="BE252" s="12">
        <v>0.21739130434782608</v>
      </c>
      <c r="BF252" s="12">
        <v>0.34545454545454546</v>
      </c>
      <c r="BG252" s="12">
        <v>0.22680412371134021</v>
      </c>
      <c r="BH252" s="12">
        <v>1.4E-2</v>
      </c>
      <c r="BI252" s="12">
        <v>4.8000000000000001E-2</v>
      </c>
      <c r="BJ252" s="12">
        <v>0</v>
      </c>
      <c r="BK252" s="12">
        <v>0.60399999999999998</v>
      </c>
      <c r="BL252" s="12">
        <v>-172</v>
      </c>
      <c r="BM252" s="12">
        <v>400</v>
      </c>
      <c r="BN252" s="12">
        <v>-466</v>
      </c>
      <c r="BO252" s="12">
        <v>72</v>
      </c>
      <c r="BP252" s="12">
        <v>-422</v>
      </c>
      <c r="BQ252" s="12">
        <v>-299</v>
      </c>
      <c r="BR252" s="12">
        <v>265</v>
      </c>
      <c r="BS252" s="12">
        <v>311</v>
      </c>
      <c r="BT252" s="12">
        <v>0.36545958625514802</v>
      </c>
      <c r="BU252" s="12">
        <v>0.44828843702935034</v>
      </c>
      <c r="BV252" s="12">
        <v>0.4905485336758702</v>
      </c>
      <c r="BW252" s="12">
        <v>0.42022673638079916</v>
      </c>
      <c r="BX252" s="12">
        <v>0.3318200842877615</v>
      </c>
      <c r="BY252" s="12">
        <v>1504.5</v>
      </c>
      <c r="BZ252" s="12">
        <v>0.26666666666666666</v>
      </c>
      <c r="CB252" s="12">
        <v>7.068607068607069E-2</v>
      </c>
      <c r="CC252" s="12">
        <v>18630</v>
      </c>
      <c r="CD252" s="12">
        <v>18890</v>
      </c>
      <c r="CE252" s="12">
        <v>9.1271347248576848</v>
      </c>
      <c r="CH252" s="22">
        <v>42846</v>
      </c>
      <c r="CI252">
        <v>63</v>
      </c>
      <c r="CJ252">
        <v>64</v>
      </c>
      <c r="CK252">
        <v>62</v>
      </c>
      <c r="CL252">
        <v>62</v>
      </c>
      <c r="CM252" s="22">
        <v>42849</v>
      </c>
      <c r="CN252">
        <v>72</v>
      </c>
      <c r="CO252">
        <v>74</v>
      </c>
      <c r="CP252">
        <v>63</v>
      </c>
      <c r="CQ252">
        <v>63</v>
      </c>
      <c r="CR252" s="22">
        <v>42850</v>
      </c>
      <c r="CS252">
        <v>65</v>
      </c>
      <c r="CT252">
        <v>66</v>
      </c>
      <c r="CU252">
        <v>63</v>
      </c>
      <c r="CV252">
        <v>64</v>
      </c>
    </row>
    <row r="253" spans="1:100">
      <c r="A253" s="22">
        <v>42846</v>
      </c>
      <c r="B253">
        <v>643</v>
      </c>
      <c r="C253">
        <v>683</v>
      </c>
      <c r="D253">
        <v>643</v>
      </c>
      <c r="E253">
        <v>683</v>
      </c>
      <c r="F253" s="23">
        <f t="shared" si="24"/>
        <v>6.2208398133748011E-2</v>
      </c>
      <c r="G253" s="22">
        <v>42849</v>
      </c>
      <c r="H253">
        <v>720</v>
      </c>
      <c r="I253">
        <v>721</v>
      </c>
      <c r="J253">
        <v>650</v>
      </c>
      <c r="K253">
        <v>650</v>
      </c>
      <c r="L253" s="22">
        <v>42850</v>
      </c>
      <c r="M253">
        <v>652</v>
      </c>
      <c r="N253" s="4">
        <v>42849</v>
      </c>
      <c r="O253" s="3" t="s">
        <v>15</v>
      </c>
      <c r="P253" s="3">
        <v>4970</v>
      </c>
      <c r="Q253" s="3" t="s">
        <v>185</v>
      </c>
      <c r="R253" s="3" t="s">
        <v>17</v>
      </c>
      <c r="S253" s="3">
        <v>0.05</v>
      </c>
      <c r="T253" s="3">
        <v>2</v>
      </c>
      <c r="U253" s="3">
        <v>0</v>
      </c>
      <c r="V253" s="3">
        <v>800</v>
      </c>
      <c r="W253">
        <v>720</v>
      </c>
      <c r="X253" s="4">
        <v>42850</v>
      </c>
      <c r="Y253">
        <v>650</v>
      </c>
      <c r="Z253" s="10">
        <f t="shared" si="25"/>
        <v>-56000</v>
      </c>
      <c r="AA253" s="10">
        <f t="shared" si="29"/>
        <v>56000</v>
      </c>
      <c r="AB253" t="str">
        <f t="shared" si="26"/>
        <v/>
      </c>
      <c r="AC253">
        <f t="shared" si="27"/>
        <v>-93500</v>
      </c>
      <c r="AD253">
        <f t="shared" si="28"/>
        <v>4.8877146631439938E-2</v>
      </c>
      <c r="AE253" s="15">
        <v>42850</v>
      </c>
      <c r="AF253" s="9">
        <v>-1.5039815420889724E-3</v>
      </c>
      <c r="AG253" s="12" t="s">
        <v>960</v>
      </c>
      <c r="AH253" s="20">
        <v>42846.996527777781</v>
      </c>
      <c r="AI253" s="12">
        <v>757</v>
      </c>
      <c r="AJ253" s="12">
        <v>74</v>
      </c>
      <c r="AK253" s="12">
        <v>0.10829999999999999</v>
      </c>
      <c r="AL253" s="17">
        <v>6200</v>
      </c>
      <c r="AM253" s="17">
        <v>0.27232796486090777</v>
      </c>
      <c r="AN253" s="9"/>
      <c r="AO253" s="9"/>
      <c r="AP253" s="17">
        <v>0</v>
      </c>
      <c r="AQ253" s="17">
        <v>5562</v>
      </c>
      <c r="AR253" s="17">
        <v>0.69957081545064381</v>
      </c>
      <c r="AS253" s="17">
        <v>0.28299999999999997</v>
      </c>
      <c r="AT253" s="17">
        <v>0.50445103857566764</v>
      </c>
      <c r="AU253" s="12">
        <v>0.20571428571428571</v>
      </c>
      <c r="AV253" s="12">
        <v>1.46</v>
      </c>
      <c r="AY253" s="12">
        <v>8143390</v>
      </c>
      <c r="BA253" s="12">
        <v>0.55797101449275366</v>
      </c>
      <c r="BD253" s="12">
        <v>0.27232796486090777</v>
      </c>
      <c r="BE253" s="12">
        <v>0.69957081545064381</v>
      </c>
      <c r="BF253" s="12">
        <v>0.50445103857566764</v>
      </c>
      <c r="BG253" s="12">
        <v>0.20571428571428571</v>
      </c>
      <c r="BH253" s="12">
        <v>7.0000000000000001E-3</v>
      </c>
      <c r="BI253" s="12">
        <v>0.28299999999999997</v>
      </c>
      <c r="BJ253" s="12">
        <v>0</v>
      </c>
      <c r="BK253" s="12">
        <v>0.47699999999999998</v>
      </c>
      <c r="BL253" s="12">
        <v>1666</v>
      </c>
      <c r="BM253" s="12">
        <v>-5327</v>
      </c>
      <c r="BN253" s="12">
        <v>3518</v>
      </c>
      <c r="BO253" s="12">
        <v>1169</v>
      </c>
      <c r="BP253" s="12">
        <v>1481</v>
      </c>
      <c r="BQ253" s="12">
        <v>-2877</v>
      </c>
      <c r="BR253" s="12">
        <v>2121</v>
      </c>
      <c r="BS253" s="12">
        <v>1298</v>
      </c>
      <c r="BT253" s="12">
        <v>0.36545958625514802</v>
      </c>
      <c r="BU253" s="12">
        <v>0.44828843702935034</v>
      </c>
      <c r="BV253" s="12">
        <v>0.4905485336758702</v>
      </c>
      <c r="BW253" s="12">
        <v>0.42022673638079916</v>
      </c>
      <c r="BX253" s="12">
        <v>0.3318200842877615</v>
      </c>
      <c r="BY253" s="12">
        <v>1504.5</v>
      </c>
      <c r="BZ253" s="12">
        <v>0.55797101449275366</v>
      </c>
      <c r="CB253" s="12">
        <v>7.068607068607069E-2</v>
      </c>
      <c r="CC253" s="12">
        <v>18630</v>
      </c>
      <c r="CD253" s="12">
        <v>18890</v>
      </c>
      <c r="CE253" s="12">
        <v>3.8526397381793127</v>
      </c>
      <c r="CH253" s="22">
        <v>42846</v>
      </c>
      <c r="CI253">
        <v>643</v>
      </c>
      <c r="CJ253">
        <v>683</v>
      </c>
      <c r="CK253">
        <v>643</v>
      </c>
      <c r="CL253">
        <v>683</v>
      </c>
      <c r="CM253" s="22">
        <v>42849</v>
      </c>
      <c r="CN253">
        <v>720</v>
      </c>
      <c r="CO253">
        <v>721</v>
      </c>
      <c r="CP253">
        <v>650</v>
      </c>
      <c r="CQ253">
        <v>650</v>
      </c>
      <c r="CR253" s="22">
        <v>42850</v>
      </c>
      <c r="CS253">
        <v>652</v>
      </c>
      <c r="CT253">
        <v>653</v>
      </c>
      <c r="CU253">
        <v>621</v>
      </c>
      <c r="CV253">
        <v>631</v>
      </c>
    </row>
    <row r="254" spans="1:100">
      <c r="A254" s="22">
        <v>42846</v>
      </c>
      <c r="B254">
        <v>1244</v>
      </c>
      <c r="C254">
        <v>1288</v>
      </c>
      <c r="D254">
        <v>1226</v>
      </c>
      <c r="E254">
        <v>1263</v>
      </c>
      <c r="F254" s="23">
        <f t="shared" si="24"/>
        <v>1.5273311897106012E-2</v>
      </c>
      <c r="G254" s="22">
        <v>42849</v>
      </c>
      <c r="H254">
        <v>1353</v>
      </c>
      <c r="I254">
        <v>1517</v>
      </c>
      <c r="J254">
        <v>1353</v>
      </c>
      <c r="K254">
        <v>1421</v>
      </c>
      <c r="L254" s="22">
        <v>42850</v>
      </c>
      <c r="M254">
        <v>1361</v>
      </c>
      <c r="N254" s="4">
        <v>42849</v>
      </c>
      <c r="O254" s="3" t="s">
        <v>15</v>
      </c>
      <c r="P254" s="3">
        <v>6208</v>
      </c>
      <c r="Q254" s="3" t="s">
        <v>90</v>
      </c>
      <c r="R254" s="3" t="s">
        <v>17</v>
      </c>
      <c r="S254" s="3">
        <v>0.05</v>
      </c>
      <c r="T254" s="3">
        <v>1</v>
      </c>
      <c r="U254" s="3">
        <v>0</v>
      </c>
      <c r="V254" s="3">
        <v>400</v>
      </c>
      <c r="W254">
        <v>1353</v>
      </c>
      <c r="X254" s="4">
        <v>42850</v>
      </c>
      <c r="Y254">
        <v>1421</v>
      </c>
      <c r="Z254" s="10">
        <f t="shared" si="25"/>
        <v>27200</v>
      </c>
      <c r="AA254" s="10">
        <f t="shared" si="29"/>
        <v>27200</v>
      </c>
      <c r="AB254" t="str">
        <f t="shared" si="26"/>
        <v/>
      </c>
      <c r="AC254">
        <f t="shared" si="27"/>
        <v>-93500</v>
      </c>
      <c r="AD254">
        <f t="shared" si="28"/>
        <v>1.348314606741563E-2</v>
      </c>
      <c r="AE254" s="15">
        <v>42850</v>
      </c>
      <c r="AF254" s="9">
        <v>-1.5039815420889724E-3</v>
      </c>
      <c r="AG254" s="12" t="s">
        <v>962</v>
      </c>
      <c r="AH254" s="20">
        <v>42846.99722222222</v>
      </c>
      <c r="AI254" s="12">
        <v>1335</v>
      </c>
      <c r="AJ254" s="12">
        <v>72</v>
      </c>
      <c r="AK254" s="12">
        <v>5.7000000000000002E-2</v>
      </c>
      <c r="AL254" s="17">
        <v>3900</v>
      </c>
      <c r="AM254" s="17">
        <v>1.0609659540775931</v>
      </c>
      <c r="AN254" s="9"/>
      <c r="AO254" s="9"/>
      <c r="AP254" s="17">
        <v>5.37</v>
      </c>
      <c r="AQ254" s="17">
        <v>8065</v>
      </c>
      <c r="AR254" s="17">
        <v>0.47424892703862659</v>
      </c>
      <c r="AS254" s="17">
        <v>0.35399999999999998</v>
      </c>
      <c r="AT254" s="17">
        <v>0.47424892703862659</v>
      </c>
      <c r="AU254" s="12">
        <v>0.49240331491712708</v>
      </c>
      <c r="AV254" s="12">
        <v>0</v>
      </c>
      <c r="AY254" s="12">
        <v>6385972</v>
      </c>
      <c r="BA254" s="12">
        <v>0.54223433242506813</v>
      </c>
      <c r="BD254" s="12">
        <v>1.0609659540775931</v>
      </c>
      <c r="BE254" s="12">
        <v>0.47424892703862659</v>
      </c>
      <c r="BF254" s="12">
        <v>0.47424892703862659</v>
      </c>
      <c r="BG254" s="12">
        <v>0.49240331491712708</v>
      </c>
      <c r="BH254" s="12">
        <v>1.4999999999999999E-2</v>
      </c>
      <c r="BI254" s="12">
        <v>0.35399999999999998</v>
      </c>
      <c r="BJ254" s="12">
        <v>1.2999999999999999E-2</v>
      </c>
      <c r="BK254" s="12">
        <v>0.443</v>
      </c>
      <c r="BL254" s="12">
        <v>-319</v>
      </c>
      <c r="BM254" s="12">
        <v>-51</v>
      </c>
      <c r="BN254" s="12">
        <v>-323</v>
      </c>
      <c r="BO254" s="12">
        <v>572</v>
      </c>
      <c r="BP254" s="12">
        <v>920</v>
      </c>
      <c r="BQ254" s="12">
        <v>-85</v>
      </c>
      <c r="BR254" s="12">
        <v>-377</v>
      </c>
      <c r="BS254" s="12">
        <v>1267</v>
      </c>
      <c r="BT254" s="12">
        <v>0.21578532556024699</v>
      </c>
      <c r="BU254" s="12">
        <v>0.53559918030297893</v>
      </c>
      <c r="BV254" s="12">
        <v>0.60624977977563077</v>
      </c>
      <c r="BW254" s="12">
        <v>0.53054080723790109</v>
      </c>
      <c r="BX254" s="12">
        <v>0.420038988479984</v>
      </c>
      <c r="BY254" s="12">
        <v>1504.5</v>
      </c>
      <c r="BZ254" s="12">
        <v>0.54223433242506813</v>
      </c>
      <c r="CB254" s="12">
        <v>7.068607068607069E-2</v>
      </c>
      <c r="CC254" s="12">
        <v>18630</v>
      </c>
      <c r="CD254" s="12">
        <v>18890</v>
      </c>
      <c r="CE254" s="12">
        <v>15.009547762097712</v>
      </c>
      <c r="CH254" s="22">
        <v>42846</v>
      </c>
      <c r="CI254">
        <v>1244</v>
      </c>
      <c r="CJ254">
        <v>1288</v>
      </c>
      <c r="CK254">
        <v>1226</v>
      </c>
      <c r="CL254">
        <v>1263</v>
      </c>
      <c r="CM254" s="22">
        <v>42849</v>
      </c>
      <c r="CN254">
        <v>1353</v>
      </c>
      <c r="CO254">
        <v>1517</v>
      </c>
      <c r="CP254">
        <v>1353</v>
      </c>
      <c r="CQ254">
        <v>1421</v>
      </c>
      <c r="CR254" s="22">
        <v>42850</v>
      </c>
      <c r="CS254">
        <v>1361</v>
      </c>
      <c r="CT254">
        <v>1371</v>
      </c>
      <c r="CU254">
        <v>1271</v>
      </c>
      <c r="CV254">
        <v>1276</v>
      </c>
    </row>
    <row r="255" spans="1:100">
      <c r="A255" s="22">
        <v>42846</v>
      </c>
      <c r="B255">
        <v>1075</v>
      </c>
      <c r="C255">
        <v>1075</v>
      </c>
      <c r="D255">
        <v>1073</v>
      </c>
      <c r="E255">
        <v>1075</v>
      </c>
      <c r="F255" s="23">
        <f t="shared" si="24"/>
        <v>0</v>
      </c>
      <c r="G255" s="22">
        <v>42849</v>
      </c>
      <c r="H255">
        <v>1105</v>
      </c>
      <c r="I255">
        <v>1123</v>
      </c>
      <c r="J255">
        <v>1038</v>
      </c>
      <c r="K255">
        <v>1058</v>
      </c>
      <c r="L255" s="22">
        <v>42850</v>
      </c>
      <c r="M255">
        <v>1059</v>
      </c>
      <c r="N255" s="4">
        <v>42849</v>
      </c>
      <c r="O255" s="3" t="s">
        <v>15</v>
      </c>
      <c r="P255" s="3">
        <v>4093</v>
      </c>
      <c r="Q255" s="3" t="s">
        <v>186</v>
      </c>
      <c r="R255" s="3" t="s">
        <v>17</v>
      </c>
      <c r="S255" s="3">
        <v>0.05</v>
      </c>
      <c r="T255" s="3">
        <v>2</v>
      </c>
      <c r="U255" s="3">
        <v>0</v>
      </c>
      <c r="V255" s="3">
        <v>500</v>
      </c>
      <c r="W255">
        <v>1105</v>
      </c>
      <c r="X255" s="4">
        <v>42850</v>
      </c>
      <c r="Y255">
        <v>1058</v>
      </c>
      <c r="Z255" s="10">
        <f t="shared" si="25"/>
        <v>-23500</v>
      </c>
      <c r="AA255" s="10">
        <f t="shared" si="29"/>
        <v>23500</v>
      </c>
      <c r="AB255" t="str">
        <f t="shared" si="26"/>
        <v/>
      </c>
      <c r="AC255">
        <f t="shared" si="27"/>
        <v>-93500</v>
      </c>
      <c r="AD255">
        <f t="shared" si="28"/>
        <v>3.0701754385964897E-2</v>
      </c>
      <c r="AE255" s="15">
        <v>42850</v>
      </c>
      <c r="AF255" s="9">
        <v>-1.5039815420889724E-3</v>
      </c>
      <c r="AG255" s="12" t="s">
        <v>954</v>
      </c>
      <c r="AH255" s="20">
        <v>42846.972222222219</v>
      </c>
      <c r="AI255" s="12">
        <v>1140</v>
      </c>
      <c r="AJ255" s="12">
        <v>65</v>
      </c>
      <c r="AK255" s="12">
        <v>6.0499999999999998E-2</v>
      </c>
      <c r="AL255" s="17">
        <v>2900</v>
      </c>
      <c r="AM255" s="17">
        <v>0.23441860465116279</v>
      </c>
      <c r="AN255" s="9"/>
      <c r="AO255" s="9"/>
      <c r="AP255" s="17">
        <v>0</v>
      </c>
      <c r="AQ255" s="17">
        <v>7529</v>
      </c>
      <c r="AR255" s="17">
        <v>0.9375</v>
      </c>
      <c r="AS255" s="17">
        <v>0.33400000000000002</v>
      </c>
      <c r="AT255" s="17">
        <v>0.94654788418708236</v>
      </c>
      <c r="AU255" s="12">
        <v>0.64393939393939392</v>
      </c>
      <c r="AV255" s="12">
        <v>2.33</v>
      </c>
      <c r="AY255" s="12">
        <v>7004000</v>
      </c>
      <c r="BA255" s="12">
        <v>0.91584158415841588</v>
      </c>
      <c r="BD255" s="12">
        <v>0.23441860465116279</v>
      </c>
      <c r="BE255" s="12">
        <v>0.9375</v>
      </c>
      <c r="BF255" s="12">
        <v>0.94654788418708236</v>
      </c>
      <c r="BG255" s="12">
        <v>0.64393939393939392</v>
      </c>
      <c r="BH255" s="12">
        <v>1.0999999999999999E-2</v>
      </c>
      <c r="BI255" s="12">
        <v>0.33400000000000002</v>
      </c>
      <c r="BJ255" s="12">
        <v>0</v>
      </c>
      <c r="BK255" s="12">
        <v>0.505</v>
      </c>
      <c r="BL255" s="12">
        <v>2832</v>
      </c>
      <c r="BM255" s="12">
        <v>-1134</v>
      </c>
      <c r="BN255" s="12">
        <v>-1614</v>
      </c>
      <c r="BO255" s="12">
        <v>3982</v>
      </c>
      <c r="BP255" s="12">
        <v>1088</v>
      </c>
      <c r="BQ255" s="12">
        <v>-1832</v>
      </c>
      <c r="BR255" s="12">
        <v>-2507</v>
      </c>
      <c r="BS255" s="12">
        <v>3899</v>
      </c>
      <c r="BT255" s="12">
        <v>0.27627364039747754</v>
      </c>
      <c r="BU255" s="12">
        <v>0.48241160377359055</v>
      </c>
      <c r="BV255" s="12">
        <v>0.53383487871022606</v>
      </c>
      <c r="BW255" s="12">
        <v>0.45640859028806979</v>
      </c>
      <c r="BX255" s="12">
        <v>0.36736445468959111</v>
      </c>
      <c r="BY255" s="12">
        <v>1504.5</v>
      </c>
      <c r="BZ255" s="12">
        <v>0.91584158415841588</v>
      </c>
      <c r="CB255" s="12">
        <v>7.068607068607069E-2</v>
      </c>
      <c r="CC255" s="12">
        <v>18630</v>
      </c>
      <c r="CD255" s="12">
        <v>18890</v>
      </c>
      <c r="CE255" s="12">
        <v>3.3163337893296854</v>
      </c>
      <c r="CH255" s="22">
        <v>42846</v>
      </c>
      <c r="CI255">
        <v>1075</v>
      </c>
      <c r="CJ255">
        <v>1075</v>
      </c>
      <c r="CK255">
        <v>1073</v>
      </c>
      <c r="CL255">
        <v>1075</v>
      </c>
      <c r="CM255" s="22">
        <v>42849</v>
      </c>
      <c r="CN255">
        <v>1105</v>
      </c>
      <c r="CO255">
        <v>1123</v>
      </c>
      <c r="CP255">
        <v>1038</v>
      </c>
      <c r="CQ255">
        <v>1058</v>
      </c>
      <c r="CR255" s="22">
        <v>42850</v>
      </c>
      <c r="CS255">
        <v>1059</v>
      </c>
      <c r="CT255">
        <v>1061</v>
      </c>
      <c r="CU255">
        <v>1043</v>
      </c>
      <c r="CV255">
        <v>1052</v>
      </c>
    </row>
    <row r="256" spans="1:100">
      <c r="A256" s="22">
        <v>42846</v>
      </c>
      <c r="B256">
        <v>272</v>
      </c>
      <c r="C256">
        <v>273</v>
      </c>
      <c r="D256">
        <v>268</v>
      </c>
      <c r="E256">
        <v>271</v>
      </c>
      <c r="F256" s="23">
        <f t="shared" si="24"/>
        <v>-3.6764705882352811E-3</v>
      </c>
      <c r="G256" s="22">
        <v>42849</v>
      </c>
      <c r="H256">
        <v>282</v>
      </c>
      <c r="I256">
        <v>299</v>
      </c>
      <c r="J256">
        <v>281</v>
      </c>
      <c r="K256">
        <v>293</v>
      </c>
      <c r="L256" s="22">
        <v>42850</v>
      </c>
      <c r="M256">
        <v>291</v>
      </c>
      <c r="N256" s="4">
        <v>42849</v>
      </c>
      <c r="O256" s="3" t="s">
        <v>15</v>
      </c>
      <c r="P256" s="3">
        <v>6632</v>
      </c>
      <c r="Q256" s="3" t="s">
        <v>187</v>
      </c>
      <c r="R256" s="3" t="s">
        <v>17</v>
      </c>
      <c r="S256" s="3">
        <v>0.05</v>
      </c>
      <c r="T256" s="3">
        <v>1</v>
      </c>
      <c r="U256" s="3">
        <v>0</v>
      </c>
      <c r="V256" s="3">
        <v>1900</v>
      </c>
      <c r="W256">
        <v>282</v>
      </c>
      <c r="X256" s="4">
        <v>42850</v>
      </c>
      <c r="Y256">
        <v>293</v>
      </c>
      <c r="Z256" s="10">
        <f t="shared" si="25"/>
        <v>20900</v>
      </c>
      <c r="AA256" s="10">
        <f t="shared" si="29"/>
        <v>20900</v>
      </c>
      <c r="AB256" t="str">
        <f t="shared" si="26"/>
        <v/>
      </c>
      <c r="AC256">
        <f t="shared" si="27"/>
        <v>-93500</v>
      </c>
      <c r="AD256">
        <f t="shared" si="28"/>
        <v>3.558718861210064E-3</v>
      </c>
      <c r="AE256" s="15">
        <v>42850</v>
      </c>
      <c r="AF256" s="9">
        <v>-1.5039815420889724E-3</v>
      </c>
      <c r="AG256" s="12" t="s">
        <v>962</v>
      </c>
      <c r="AH256" s="20">
        <v>42846.956944444442</v>
      </c>
      <c r="AI256" s="12">
        <v>281</v>
      </c>
      <c r="AJ256" s="12">
        <v>10</v>
      </c>
      <c r="AK256" s="12">
        <v>3.6900000000000002E-2</v>
      </c>
      <c r="AL256" s="17">
        <v>2300</v>
      </c>
      <c r="AM256" s="17">
        <v>0.28413284132841327</v>
      </c>
      <c r="AN256" s="17">
        <v>-1</v>
      </c>
      <c r="AO256" s="9"/>
      <c r="AP256" s="17">
        <v>12.8</v>
      </c>
      <c r="AQ256" s="17">
        <v>37669</v>
      </c>
      <c r="AR256" s="17">
        <v>0.23469387755102042</v>
      </c>
      <c r="AS256" s="17">
        <v>0.21199999999999999</v>
      </c>
      <c r="AT256" s="17">
        <v>0.48275862068965519</v>
      </c>
      <c r="AU256" s="12">
        <v>0.32110091743119268</v>
      </c>
      <c r="AV256" s="12">
        <v>1.85</v>
      </c>
      <c r="AY256" s="12">
        <v>139000201</v>
      </c>
      <c r="BA256" s="12">
        <v>0.73170731707317072</v>
      </c>
      <c r="BD256" s="12">
        <v>0.28413284132841327</v>
      </c>
      <c r="BE256" s="12">
        <v>0.23469387755102042</v>
      </c>
      <c r="BF256" s="12">
        <v>0.48275862068965519</v>
      </c>
      <c r="BG256" s="12">
        <v>0.32110091743119268</v>
      </c>
      <c r="BH256" s="12">
        <v>0.20399999999999999</v>
      </c>
      <c r="BI256" s="12">
        <v>0.21199999999999999</v>
      </c>
      <c r="BJ256" s="12">
        <v>2.5999999999999999E-2</v>
      </c>
      <c r="BK256" s="12">
        <v>0.20499999999999999</v>
      </c>
      <c r="BL256" s="12">
        <v>97</v>
      </c>
      <c r="BM256" s="12">
        <v>-133</v>
      </c>
      <c r="BN256" s="12">
        <v>-86</v>
      </c>
      <c r="BO256" s="12">
        <v>575</v>
      </c>
      <c r="BP256" s="12">
        <v>88</v>
      </c>
      <c r="BQ256" s="12">
        <v>-64</v>
      </c>
      <c r="BR256" s="12">
        <v>-15</v>
      </c>
      <c r="BS256" s="12">
        <v>654</v>
      </c>
      <c r="BT256" s="12">
        <v>0.21578532556024699</v>
      </c>
      <c r="BU256" s="12">
        <v>0.53559918030297893</v>
      </c>
      <c r="BV256" s="12">
        <v>0.60624977977563077</v>
      </c>
      <c r="BW256" s="12">
        <v>0.53054080723790109</v>
      </c>
      <c r="BX256" s="12">
        <v>0.420038988479984</v>
      </c>
      <c r="BY256" s="12">
        <v>1504.5</v>
      </c>
      <c r="BZ256" s="12">
        <v>0.73170731707317072</v>
      </c>
      <c r="CB256" s="12">
        <v>7.068607068607069E-2</v>
      </c>
      <c r="CC256" s="12">
        <v>18630</v>
      </c>
      <c r="CD256" s="12">
        <v>18890</v>
      </c>
      <c r="CE256" s="12">
        <v>4.0196440199696113</v>
      </c>
      <c r="CH256" s="22">
        <v>42846</v>
      </c>
      <c r="CI256">
        <v>272</v>
      </c>
      <c r="CJ256">
        <v>273</v>
      </c>
      <c r="CK256">
        <v>268</v>
      </c>
      <c r="CL256">
        <v>271</v>
      </c>
      <c r="CM256" s="22">
        <v>42849</v>
      </c>
      <c r="CN256">
        <v>282</v>
      </c>
      <c r="CO256">
        <v>299</v>
      </c>
      <c r="CP256">
        <v>281</v>
      </c>
      <c r="CQ256">
        <v>293</v>
      </c>
      <c r="CR256" s="22">
        <v>42850</v>
      </c>
      <c r="CS256">
        <v>291</v>
      </c>
      <c r="CT256">
        <v>298</v>
      </c>
      <c r="CU256">
        <v>291</v>
      </c>
      <c r="CV256">
        <v>296</v>
      </c>
    </row>
    <row r="257" spans="1:100">
      <c r="A257" s="22">
        <v>42846</v>
      </c>
      <c r="B257">
        <v>1402</v>
      </c>
      <c r="C257">
        <v>1410</v>
      </c>
      <c r="D257">
        <v>1350</v>
      </c>
      <c r="E257">
        <v>1365</v>
      </c>
      <c r="F257" s="23">
        <f t="shared" si="24"/>
        <v>-2.6390870185449389E-2</v>
      </c>
      <c r="G257" s="22">
        <v>42849</v>
      </c>
      <c r="H257">
        <v>1475</v>
      </c>
      <c r="I257">
        <v>1582</v>
      </c>
      <c r="J257">
        <v>1430</v>
      </c>
      <c r="K257">
        <v>1570</v>
      </c>
      <c r="L257" s="22">
        <v>42850</v>
      </c>
      <c r="M257">
        <v>1546</v>
      </c>
      <c r="N257" s="4">
        <v>42849</v>
      </c>
      <c r="O257" s="3" t="s">
        <v>15</v>
      </c>
      <c r="P257" s="3">
        <v>3677</v>
      </c>
      <c r="Q257" s="3" t="s">
        <v>188</v>
      </c>
      <c r="R257" s="3" t="s">
        <v>17</v>
      </c>
      <c r="S257" s="3">
        <v>0.05</v>
      </c>
      <c r="T257" s="3">
        <v>2</v>
      </c>
      <c r="U257" s="3">
        <v>0</v>
      </c>
      <c r="V257" s="3">
        <v>400</v>
      </c>
      <c r="W257">
        <v>1475</v>
      </c>
      <c r="X257" s="4">
        <v>42850</v>
      </c>
      <c r="Y257">
        <v>1570</v>
      </c>
      <c r="Z257" s="10">
        <f t="shared" si="25"/>
        <v>38000</v>
      </c>
      <c r="AA257" s="10">
        <f t="shared" si="29"/>
        <v>38000</v>
      </c>
      <c r="AB257" t="str">
        <f t="shared" si="26"/>
        <v/>
      </c>
      <c r="AC257">
        <f t="shared" si="27"/>
        <v>-93500</v>
      </c>
      <c r="AD257">
        <f t="shared" si="28"/>
        <v>3.3331065913884128E-3</v>
      </c>
      <c r="AE257" s="15">
        <v>42850</v>
      </c>
      <c r="AF257" s="9">
        <v>-1.5039815420889724E-3</v>
      </c>
      <c r="AG257" s="12" t="s">
        <v>960</v>
      </c>
      <c r="AH257" s="20">
        <v>42846.978472222225</v>
      </c>
      <c r="AI257" s="12">
        <v>1470.1</v>
      </c>
      <c r="AJ257" s="12">
        <v>105.1</v>
      </c>
      <c r="AK257" s="12">
        <v>7.6999999999999999E-2</v>
      </c>
      <c r="AL257" s="17">
        <v>2200</v>
      </c>
      <c r="AM257" s="17">
        <v>0.40366300366300367</v>
      </c>
      <c r="AN257" s="9"/>
      <c r="AO257" s="9"/>
      <c r="AP257" s="17">
        <v>48.98</v>
      </c>
      <c r="AQ257" s="17">
        <v>8052</v>
      </c>
      <c r="AR257" s="17">
        <v>0.88617886178861793</v>
      </c>
      <c r="AS257" s="17">
        <v>6.0000000000000001E-3</v>
      </c>
      <c r="AT257" s="17">
        <v>0.91586538461538458</v>
      </c>
      <c r="AU257" s="12">
        <v>0.92416034669555791</v>
      </c>
      <c r="AV257" s="12">
        <v>1.9</v>
      </c>
      <c r="AY257" s="12">
        <v>5899000</v>
      </c>
      <c r="BA257" s="12">
        <v>1</v>
      </c>
      <c r="BD257" s="12">
        <v>0.40366300366300367</v>
      </c>
      <c r="BE257" s="12">
        <v>0.88617886178861793</v>
      </c>
      <c r="BF257" s="12">
        <v>0.91586538461538458</v>
      </c>
      <c r="BG257" s="12">
        <v>0.92416034669555791</v>
      </c>
      <c r="BH257" s="12">
        <v>0</v>
      </c>
      <c r="BI257" s="12">
        <v>6.0000000000000001E-3</v>
      </c>
      <c r="BJ257" s="12">
        <v>0</v>
      </c>
      <c r="BK257" s="12">
        <v>0.91600000000000004</v>
      </c>
      <c r="BL257" s="12">
        <v>196</v>
      </c>
      <c r="BM257" s="12">
        <v>102</v>
      </c>
      <c r="BN257" s="12">
        <v>-169</v>
      </c>
      <c r="BO257" s="12">
        <v>728</v>
      </c>
      <c r="BP257" s="12">
        <v>84</v>
      </c>
      <c r="BQ257" s="12">
        <v>104</v>
      </c>
      <c r="BR257" s="12">
        <v>-243</v>
      </c>
      <c r="BS257" s="12">
        <v>599</v>
      </c>
      <c r="BT257" s="12">
        <v>0.36545958625514802</v>
      </c>
      <c r="BU257" s="12">
        <v>0.44828843702935034</v>
      </c>
      <c r="BV257" s="12">
        <v>0.4905485336758702</v>
      </c>
      <c r="BW257" s="12">
        <v>0.42022673638079916</v>
      </c>
      <c r="BX257" s="12">
        <v>0.3318200842877615</v>
      </c>
      <c r="BY257" s="12">
        <v>1504.5</v>
      </c>
      <c r="BZ257" s="12">
        <v>1</v>
      </c>
      <c r="CB257" s="12">
        <v>7.068607068607069E-2</v>
      </c>
      <c r="CC257" s="12">
        <v>18630</v>
      </c>
      <c r="CD257" s="12">
        <v>18890</v>
      </c>
      <c r="CE257" s="12">
        <v>5.7106442577030814</v>
      </c>
      <c r="CH257" s="22">
        <v>42846</v>
      </c>
      <c r="CI257">
        <v>1402</v>
      </c>
      <c r="CJ257">
        <v>1410</v>
      </c>
      <c r="CK257">
        <v>1350</v>
      </c>
      <c r="CL257">
        <v>1365</v>
      </c>
      <c r="CM257" s="22">
        <v>42849</v>
      </c>
      <c r="CN257">
        <v>1475</v>
      </c>
      <c r="CO257">
        <v>1582</v>
      </c>
      <c r="CP257">
        <v>1430</v>
      </c>
      <c r="CQ257">
        <v>1570</v>
      </c>
      <c r="CR257" s="22">
        <v>42850</v>
      </c>
      <c r="CS257">
        <v>1546</v>
      </c>
      <c r="CT257">
        <v>1639</v>
      </c>
      <c r="CU257">
        <v>1506</v>
      </c>
      <c r="CV257">
        <v>1565</v>
      </c>
    </row>
    <row r="258" spans="1:100">
      <c r="A258" s="22">
        <v>42849</v>
      </c>
      <c r="B258">
        <v>507</v>
      </c>
      <c r="C258">
        <v>507</v>
      </c>
      <c r="D258">
        <v>507</v>
      </c>
      <c r="E258">
        <v>507</v>
      </c>
      <c r="F258" s="23">
        <f t="shared" si="24"/>
        <v>0</v>
      </c>
      <c r="G258" s="22">
        <v>42850</v>
      </c>
      <c r="H258">
        <v>481</v>
      </c>
      <c r="I258">
        <v>532</v>
      </c>
      <c r="J258">
        <v>467</v>
      </c>
      <c r="K258">
        <v>505</v>
      </c>
      <c r="L258" s="22">
        <v>42851</v>
      </c>
      <c r="M258">
        <v>521</v>
      </c>
      <c r="N258" s="4">
        <v>42850</v>
      </c>
      <c r="O258" s="3" t="s">
        <v>11</v>
      </c>
      <c r="P258" s="3">
        <v>2160</v>
      </c>
      <c r="Q258" s="3" t="s">
        <v>162</v>
      </c>
      <c r="R258" s="3" t="s">
        <v>13</v>
      </c>
      <c r="S258" s="3">
        <v>0.05</v>
      </c>
      <c r="T258" s="3">
        <v>2</v>
      </c>
      <c r="U258" s="3">
        <v>0</v>
      </c>
      <c r="V258" s="3">
        <v>1000</v>
      </c>
      <c r="W258">
        <v>481</v>
      </c>
      <c r="X258" s="4">
        <v>42851</v>
      </c>
      <c r="Y258">
        <v>505</v>
      </c>
      <c r="Z258" s="10">
        <f t="shared" si="25"/>
        <v>24000</v>
      </c>
      <c r="AA258" s="10">
        <f t="shared" si="29"/>
        <v>24000</v>
      </c>
      <c r="AB258" t="str">
        <f t="shared" si="26"/>
        <v/>
      </c>
      <c r="AC258">
        <f t="shared" si="27"/>
        <v>-93500</v>
      </c>
      <c r="AD258">
        <f t="shared" si="28"/>
        <v>8.3333333333333259E-2</v>
      </c>
      <c r="AE258" s="15">
        <v>42851</v>
      </c>
      <c r="AF258" s="9">
        <v>1.0518421472705652E-2</v>
      </c>
      <c r="AG258" s="12" t="s">
        <v>957</v>
      </c>
      <c r="AH258" s="20">
        <v>42849.998611111114</v>
      </c>
      <c r="AI258" s="12">
        <v>444</v>
      </c>
      <c r="AJ258" s="12">
        <v>-63</v>
      </c>
      <c r="AK258" s="12">
        <v>-0.12429999999999999</v>
      </c>
      <c r="AL258" s="17">
        <v>1053000</v>
      </c>
      <c r="AM258" s="17">
        <v>1.1894563426688634</v>
      </c>
      <c r="AN258" s="9"/>
      <c r="AO258" s="9"/>
      <c r="AP258" s="17">
        <v>140.47999999999999</v>
      </c>
      <c r="AQ258" s="17">
        <v>69213</v>
      </c>
      <c r="AR258" s="17">
        <v>0.58417085427135673</v>
      </c>
      <c r="AS258" s="17">
        <v>0.435</v>
      </c>
      <c r="AT258" s="17">
        <v>0.58417085427135673</v>
      </c>
      <c r="AU258" s="12">
        <v>0.5968331303288672</v>
      </c>
      <c r="AV258" s="12">
        <v>0</v>
      </c>
      <c r="AX258" s="19">
        <v>99</v>
      </c>
      <c r="AY258" s="12">
        <v>114024831</v>
      </c>
      <c r="BA258" s="12">
        <v>0</v>
      </c>
      <c r="BD258" s="12">
        <v>1.1894563426688634</v>
      </c>
      <c r="BE258" s="12">
        <v>0.58417085427135673</v>
      </c>
      <c r="BF258" s="12">
        <v>0.58417085427135673</v>
      </c>
      <c r="BG258" s="12">
        <v>0.5968331303288672</v>
      </c>
      <c r="BH258" s="12">
        <v>0.112</v>
      </c>
      <c r="BI258" s="12">
        <v>0.435</v>
      </c>
      <c r="BJ258" s="12">
        <v>0</v>
      </c>
      <c r="BK258" s="12">
        <v>0.14799999999999999</v>
      </c>
      <c r="BL258" s="12">
        <v>-662</v>
      </c>
      <c r="BM258" s="12">
        <v>-198</v>
      </c>
      <c r="BN258" s="12">
        <v>3617</v>
      </c>
      <c r="BO258" s="12">
        <v>3551</v>
      </c>
      <c r="BP258" s="12">
        <v>-351</v>
      </c>
      <c r="BQ258" s="12">
        <v>-96</v>
      </c>
      <c r="BR258" s="12">
        <v>437</v>
      </c>
      <c r="BS258" s="12">
        <v>778</v>
      </c>
      <c r="BT258" s="12">
        <v>0.48593408374589159</v>
      </c>
      <c r="BU258" s="12">
        <v>0.4070923050314843</v>
      </c>
      <c r="BV258" s="12">
        <v>0.3987624278868841</v>
      </c>
      <c r="BW258" s="12">
        <v>0.36404652391171338</v>
      </c>
      <c r="BX258" s="12">
        <v>0.11854717990032659</v>
      </c>
      <c r="BY258" s="12">
        <v>1521</v>
      </c>
      <c r="BZ258" s="12">
        <v>0</v>
      </c>
      <c r="CB258" s="12">
        <v>7.068607068607069E-2</v>
      </c>
      <c r="CC258" s="12">
        <v>18890</v>
      </c>
      <c r="CD258" s="12">
        <v>19100</v>
      </c>
      <c r="CE258" s="12">
        <v>16.827308847756566</v>
      </c>
      <c r="CH258" s="22">
        <v>42849</v>
      </c>
      <c r="CI258">
        <v>507</v>
      </c>
      <c r="CJ258">
        <v>507</v>
      </c>
      <c r="CK258">
        <v>507</v>
      </c>
      <c r="CL258">
        <v>507</v>
      </c>
      <c r="CM258" s="22">
        <v>42850</v>
      </c>
      <c r="CN258">
        <v>481</v>
      </c>
      <c r="CO258">
        <v>532</v>
      </c>
      <c r="CP258">
        <v>467</v>
      </c>
      <c r="CQ258">
        <v>505</v>
      </c>
      <c r="CR258" s="22">
        <v>42851</v>
      </c>
      <c r="CS258">
        <v>521</v>
      </c>
      <c r="CT258">
        <v>528</v>
      </c>
      <c r="CU258">
        <v>467</v>
      </c>
      <c r="CV258">
        <v>480</v>
      </c>
    </row>
    <row r="259" spans="1:100">
      <c r="A259" s="22">
        <v>42849</v>
      </c>
      <c r="B259">
        <v>18</v>
      </c>
      <c r="C259">
        <v>18</v>
      </c>
      <c r="D259">
        <v>16</v>
      </c>
      <c r="E259">
        <v>16</v>
      </c>
      <c r="F259" s="23">
        <f t="shared" ref="F259:F322" si="30">E259/B259-1</f>
        <v>-0.11111111111111116</v>
      </c>
      <c r="G259" s="22">
        <v>42850</v>
      </c>
      <c r="H259">
        <v>17</v>
      </c>
      <c r="I259">
        <v>18</v>
      </c>
      <c r="J259">
        <v>16</v>
      </c>
      <c r="K259">
        <v>18</v>
      </c>
      <c r="L259" s="22">
        <v>42851</v>
      </c>
      <c r="M259">
        <v>18</v>
      </c>
      <c r="N259" s="4">
        <v>42850</v>
      </c>
      <c r="O259" s="3" t="s">
        <v>15</v>
      </c>
      <c r="P259" s="3">
        <v>8918</v>
      </c>
      <c r="Q259" s="3" t="s">
        <v>72</v>
      </c>
      <c r="R259" s="3" t="s">
        <v>17</v>
      </c>
      <c r="S259" s="3">
        <v>0.05</v>
      </c>
      <c r="T259" s="3">
        <v>2</v>
      </c>
      <c r="U259" s="3">
        <v>0</v>
      </c>
      <c r="V259" s="3">
        <v>31300</v>
      </c>
      <c r="W259">
        <v>17</v>
      </c>
      <c r="X259" s="4">
        <v>42851</v>
      </c>
      <c r="Y259">
        <v>18</v>
      </c>
      <c r="Z259" s="10">
        <f t="shared" ref="Z259:Z322" si="31">(Y259-W259)*V259</f>
        <v>31300</v>
      </c>
      <c r="AA259" s="10">
        <f t="shared" si="29"/>
        <v>31300</v>
      </c>
      <c r="AB259" t="str">
        <f t="shared" si="26"/>
        <v/>
      </c>
      <c r="AC259">
        <f t="shared" si="27"/>
        <v>-93500</v>
      </c>
      <c r="AD259">
        <f t="shared" si="28"/>
        <v>1.1904761904761862E-2</v>
      </c>
      <c r="AE259" s="15">
        <v>42851</v>
      </c>
      <c r="AF259" s="9">
        <v>1.0518421472705652E-2</v>
      </c>
      <c r="AG259" s="12" t="s">
        <v>962</v>
      </c>
      <c r="AH259" s="20">
        <v>42849.963888888888</v>
      </c>
      <c r="AI259" s="12">
        <v>16.8</v>
      </c>
      <c r="AJ259" s="12">
        <v>0.8</v>
      </c>
      <c r="AK259" s="12">
        <v>0.05</v>
      </c>
      <c r="AL259" s="17">
        <v>132100</v>
      </c>
      <c r="AM259" s="17">
        <v>0.5</v>
      </c>
      <c r="AN259" s="9"/>
      <c r="AO259" s="9"/>
      <c r="AP259" s="17">
        <v>0</v>
      </c>
      <c r="AQ259" s="17">
        <v>9945</v>
      </c>
      <c r="AR259" s="17">
        <v>0.4</v>
      </c>
      <c r="AS259" s="17">
        <v>5.2999999999999999E-2</v>
      </c>
      <c r="AT259" s="17">
        <v>0.46153846153846156</v>
      </c>
      <c r="AU259" s="12">
        <v>0.35</v>
      </c>
      <c r="AV259" s="12">
        <v>0</v>
      </c>
      <c r="AY259" s="12">
        <v>552474000</v>
      </c>
      <c r="BA259" s="12">
        <v>0.33333333333333331</v>
      </c>
      <c r="BD259" s="12">
        <v>0.5</v>
      </c>
      <c r="BE259" s="12">
        <v>0.4</v>
      </c>
      <c r="BF259" s="12">
        <v>0.46153846153846156</v>
      </c>
      <c r="BG259" s="12">
        <v>0.35</v>
      </c>
      <c r="BH259" s="12">
        <v>3.6999999999999998E-2</v>
      </c>
      <c r="BI259" s="12">
        <v>5.2999999999999999E-2</v>
      </c>
      <c r="BJ259" s="12">
        <v>1E-3</v>
      </c>
      <c r="BK259" s="12">
        <v>0.10199999999999999</v>
      </c>
      <c r="BL259" s="12">
        <v>-395</v>
      </c>
      <c r="BM259" s="12">
        <v>939</v>
      </c>
      <c r="BN259" s="12">
        <v>-982</v>
      </c>
      <c r="BO259" s="12">
        <v>395</v>
      </c>
      <c r="BP259" s="12">
        <v>-566</v>
      </c>
      <c r="BQ259" s="12">
        <v>724</v>
      </c>
      <c r="BR259" s="12">
        <v>-55</v>
      </c>
      <c r="BS259" s="12">
        <v>833</v>
      </c>
      <c r="BT259" s="12">
        <v>0.21589300286841079</v>
      </c>
      <c r="BU259" s="12">
        <v>0.53586644536301042</v>
      </c>
      <c r="BV259" s="12">
        <v>0.60655229962581814</v>
      </c>
      <c r="BW259" s="12">
        <v>0.53080554815967651</v>
      </c>
      <c r="BX259" s="12">
        <v>0.50482317696472478</v>
      </c>
      <c r="BY259" s="12">
        <v>1521</v>
      </c>
      <c r="BZ259" s="12">
        <v>0.33333333333333331</v>
      </c>
      <c r="CB259" s="12">
        <v>7.068607068607069E-2</v>
      </c>
      <c r="CC259" s="12">
        <v>18890</v>
      </c>
      <c r="CD259" s="12">
        <v>19100</v>
      </c>
      <c r="CE259" s="12">
        <v>7.0735294117647056</v>
      </c>
      <c r="CH259" s="22">
        <v>42849</v>
      </c>
      <c r="CI259">
        <v>18</v>
      </c>
      <c r="CJ259">
        <v>18</v>
      </c>
      <c r="CK259">
        <v>16</v>
      </c>
      <c r="CL259">
        <v>16</v>
      </c>
      <c r="CM259" s="22">
        <v>42850</v>
      </c>
      <c r="CN259">
        <v>17</v>
      </c>
      <c r="CO259">
        <v>18</v>
      </c>
      <c r="CP259">
        <v>16</v>
      </c>
      <c r="CQ259">
        <v>18</v>
      </c>
      <c r="CR259" s="22">
        <v>42851</v>
      </c>
      <c r="CS259">
        <v>18</v>
      </c>
      <c r="CT259">
        <v>19</v>
      </c>
      <c r="CU259">
        <v>17</v>
      </c>
      <c r="CV259">
        <v>17</v>
      </c>
    </row>
    <row r="260" spans="1:100">
      <c r="A260" s="22">
        <v>42849</v>
      </c>
      <c r="B260">
        <v>67</v>
      </c>
      <c r="C260">
        <v>68</v>
      </c>
      <c r="D260">
        <v>66</v>
      </c>
      <c r="E260">
        <v>66</v>
      </c>
      <c r="F260" s="23">
        <f t="shared" si="30"/>
        <v>-1.4925373134328401E-2</v>
      </c>
      <c r="G260" s="22">
        <v>42850</v>
      </c>
      <c r="H260">
        <v>66</v>
      </c>
      <c r="I260">
        <v>68</v>
      </c>
      <c r="J260">
        <v>66</v>
      </c>
      <c r="K260">
        <v>66</v>
      </c>
      <c r="L260" s="22">
        <v>42851</v>
      </c>
      <c r="M260">
        <v>67</v>
      </c>
      <c r="N260" s="4">
        <v>42850</v>
      </c>
      <c r="O260" s="3" t="s">
        <v>15</v>
      </c>
      <c r="P260" s="3">
        <v>3318</v>
      </c>
      <c r="Q260" s="3" t="s">
        <v>164</v>
      </c>
      <c r="R260" s="3" t="s">
        <v>17</v>
      </c>
      <c r="S260" s="3">
        <v>0.05</v>
      </c>
      <c r="T260" s="1"/>
      <c r="U260" s="3">
        <v>0</v>
      </c>
      <c r="V260" s="3">
        <v>7600</v>
      </c>
      <c r="W260">
        <v>66</v>
      </c>
      <c r="X260" s="4">
        <v>42851</v>
      </c>
      <c r="Y260">
        <v>66</v>
      </c>
      <c r="Z260" s="10">
        <f t="shared" si="31"/>
        <v>0</v>
      </c>
      <c r="AA260" s="10">
        <f t="shared" si="29"/>
        <v>0</v>
      </c>
      <c r="AB260" t="str">
        <f t="shared" si="26"/>
        <v/>
      </c>
      <c r="AC260">
        <f t="shared" si="27"/>
        <v>-93500</v>
      </c>
      <c r="AD260">
        <f t="shared" si="28"/>
        <v>3.5087719298245723E-2</v>
      </c>
      <c r="AE260" s="15">
        <v>42851</v>
      </c>
      <c r="AF260" s="9">
        <v>1.0518421472705652E-2</v>
      </c>
      <c r="AG260" s="12" t="s">
        <v>960</v>
      </c>
      <c r="AH260" s="20">
        <v>42849.997916666667</v>
      </c>
      <c r="AI260" s="12">
        <v>68.400000000000006</v>
      </c>
      <c r="AJ260" s="12">
        <v>2.4</v>
      </c>
      <c r="AK260" s="12">
        <v>3.6400000000000002E-2</v>
      </c>
      <c r="AL260" s="17">
        <v>44400</v>
      </c>
      <c r="AM260" s="17">
        <v>0.73134328358208955</v>
      </c>
      <c r="AN260" s="9"/>
      <c r="AO260" s="9"/>
      <c r="AP260" s="17">
        <v>0</v>
      </c>
      <c r="AQ260" s="17">
        <v>6908</v>
      </c>
      <c r="AR260" s="17">
        <v>0.27272727272727271</v>
      </c>
      <c r="AS260" s="17">
        <v>7.5999999999999998E-2</v>
      </c>
      <c r="AT260" s="17">
        <v>0.2982456140350877</v>
      </c>
      <c r="AU260" s="12">
        <v>0.40579710144927539</v>
      </c>
      <c r="AV260" s="12">
        <v>0</v>
      </c>
      <c r="AY260" s="12">
        <v>103110661</v>
      </c>
      <c r="BA260" s="12">
        <v>0.16666666666666666</v>
      </c>
      <c r="BD260" s="12">
        <v>0.73134328358208955</v>
      </c>
      <c r="BE260" s="12">
        <v>0.27272727272727271</v>
      </c>
      <c r="BF260" s="12">
        <v>0.2982456140350877</v>
      </c>
      <c r="BG260" s="12">
        <v>0.40579710144927539</v>
      </c>
      <c r="BH260" s="12">
        <v>0.16500000000000001</v>
      </c>
      <c r="BI260" s="12">
        <v>7.5999999999999998E-2</v>
      </c>
      <c r="BJ260" s="12">
        <v>0</v>
      </c>
      <c r="BK260" s="12">
        <v>0.71299999999999997</v>
      </c>
      <c r="BL260" s="12">
        <v>-1146</v>
      </c>
      <c r="BM260" s="12">
        <v>414</v>
      </c>
      <c r="BN260" s="12">
        <v>364</v>
      </c>
      <c r="BO260" s="12">
        <v>1333</v>
      </c>
      <c r="BP260" s="12">
        <v>-1944</v>
      </c>
      <c r="BQ260" s="12">
        <v>126</v>
      </c>
      <c r="BR260" s="12">
        <v>3028</v>
      </c>
      <c r="BS260" s="12">
        <v>1701</v>
      </c>
      <c r="BT260" s="12">
        <v>0.36545958625514802</v>
      </c>
      <c r="BU260" s="12">
        <v>0.44828843702935034</v>
      </c>
      <c r="BV260" s="12">
        <v>0.4905485336758702</v>
      </c>
      <c r="BW260" s="12">
        <v>0.42022673638079916</v>
      </c>
      <c r="BX260" s="12">
        <v>0.38390420704771977</v>
      </c>
      <c r="BY260" s="12">
        <v>1521</v>
      </c>
      <c r="BZ260" s="12">
        <v>0.16666666666666666</v>
      </c>
      <c r="CB260" s="12">
        <v>7.068607068607069E-2</v>
      </c>
      <c r="CC260" s="12">
        <v>18890</v>
      </c>
      <c r="CD260" s="12">
        <v>19100</v>
      </c>
      <c r="CE260" s="12">
        <v>10.346356453028973</v>
      </c>
      <c r="CH260" s="22">
        <v>42849</v>
      </c>
      <c r="CI260">
        <v>67</v>
      </c>
      <c r="CJ260">
        <v>68</v>
      </c>
      <c r="CK260">
        <v>66</v>
      </c>
      <c r="CL260">
        <v>66</v>
      </c>
      <c r="CM260" s="22">
        <v>42850</v>
      </c>
      <c r="CN260">
        <v>66</v>
      </c>
      <c r="CO260">
        <v>68</v>
      </c>
      <c r="CP260">
        <v>66</v>
      </c>
      <c r="CQ260">
        <v>66</v>
      </c>
      <c r="CR260" s="22">
        <v>42851</v>
      </c>
      <c r="CS260">
        <v>67</v>
      </c>
      <c r="CT260">
        <v>68</v>
      </c>
      <c r="CU260">
        <v>66</v>
      </c>
      <c r="CV260">
        <v>67</v>
      </c>
    </row>
    <row r="261" spans="1:100">
      <c r="A261" s="22">
        <v>42849</v>
      </c>
      <c r="B261">
        <v>604</v>
      </c>
      <c r="C261">
        <v>713</v>
      </c>
      <c r="D261">
        <v>591</v>
      </c>
      <c r="E261">
        <v>713</v>
      </c>
      <c r="F261" s="23">
        <f t="shared" si="30"/>
        <v>0.18046357615894038</v>
      </c>
      <c r="G261" s="22">
        <v>42850</v>
      </c>
      <c r="H261">
        <v>788</v>
      </c>
      <c r="I261">
        <v>863</v>
      </c>
      <c r="J261">
        <v>711</v>
      </c>
      <c r="K261">
        <v>800</v>
      </c>
      <c r="L261" s="22">
        <v>42851</v>
      </c>
      <c r="M261">
        <v>845</v>
      </c>
      <c r="N261" s="4">
        <v>42850</v>
      </c>
      <c r="O261" s="3" t="s">
        <v>15</v>
      </c>
      <c r="P261" s="3">
        <v>5817</v>
      </c>
      <c r="Q261" s="3" t="s">
        <v>152</v>
      </c>
      <c r="R261" s="3" t="s">
        <v>17</v>
      </c>
      <c r="S261" s="3">
        <v>0.05</v>
      </c>
      <c r="T261" s="3">
        <v>2</v>
      </c>
      <c r="U261" s="3">
        <v>0</v>
      </c>
      <c r="V261" s="3">
        <v>800</v>
      </c>
      <c r="W261">
        <v>788</v>
      </c>
      <c r="X261" s="4">
        <v>42851</v>
      </c>
      <c r="Y261">
        <v>800</v>
      </c>
      <c r="Z261" s="10">
        <f t="shared" si="31"/>
        <v>9600</v>
      </c>
      <c r="AA261" s="10">
        <f t="shared" si="29"/>
        <v>9600</v>
      </c>
      <c r="AB261" t="str">
        <f t="shared" si="26"/>
        <v/>
      </c>
      <c r="AC261">
        <f t="shared" si="27"/>
        <v>-93500</v>
      </c>
      <c r="AD261">
        <f t="shared" si="28"/>
        <v>2.3376623376623273E-2</v>
      </c>
      <c r="AE261" s="15">
        <v>42851</v>
      </c>
      <c r="AF261" s="9">
        <v>1.0518421472705652E-2</v>
      </c>
      <c r="AG261" s="12" t="s">
        <v>954</v>
      </c>
      <c r="AH261" s="20">
        <v>42849.99722222222</v>
      </c>
      <c r="AI261" s="12">
        <v>770</v>
      </c>
      <c r="AJ261" s="12">
        <v>57</v>
      </c>
      <c r="AK261" s="12">
        <v>7.9899999999999999E-2</v>
      </c>
      <c r="AL261" s="17">
        <v>39200</v>
      </c>
      <c r="AM261" s="17">
        <v>0.60032626427406199</v>
      </c>
      <c r="AN261" s="9"/>
      <c r="AO261" s="9"/>
      <c r="AP261" s="17">
        <v>0</v>
      </c>
      <c r="AQ261" s="17">
        <v>2876</v>
      </c>
      <c r="AR261" s="17">
        <v>0.86493506493506489</v>
      </c>
      <c r="AS261" s="17">
        <v>0.216</v>
      </c>
      <c r="AT261" s="17">
        <v>0.86967418546365916</v>
      </c>
      <c r="AU261" s="12">
        <v>0.86967418546365916</v>
      </c>
      <c r="AV261" s="12">
        <v>2.4500000000000002</v>
      </c>
      <c r="AY261" s="12">
        <v>4691555</v>
      </c>
      <c r="BA261" s="12">
        <v>1</v>
      </c>
      <c r="BD261" s="12">
        <v>0.60032626427406199</v>
      </c>
      <c r="BE261" s="12">
        <v>0.86493506493506489</v>
      </c>
      <c r="BF261" s="12">
        <v>0.86967418546365916</v>
      </c>
      <c r="BG261" s="12">
        <v>0.86967418546365916</v>
      </c>
      <c r="BH261" s="12">
        <v>3.0000000000000001E-3</v>
      </c>
      <c r="BI261" s="12">
        <v>0.216</v>
      </c>
      <c r="BJ261" s="12">
        <v>6.0000000000000001E-3</v>
      </c>
      <c r="BK261" s="12">
        <v>0.39500000000000002</v>
      </c>
      <c r="BL261" s="12">
        <v>18</v>
      </c>
      <c r="BM261" s="12">
        <v>-100</v>
      </c>
      <c r="BN261" s="12">
        <v>-35</v>
      </c>
      <c r="BO261" s="12">
        <v>298</v>
      </c>
      <c r="BP261" s="12">
        <v>155</v>
      </c>
      <c r="BQ261" s="12">
        <v>-48</v>
      </c>
      <c r="BR261" s="12">
        <v>-36</v>
      </c>
      <c r="BS261" s="12">
        <v>415</v>
      </c>
      <c r="BT261" s="12">
        <v>0.27627364039747754</v>
      </c>
      <c r="BU261" s="12">
        <v>0.48241160377359055</v>
      </c>
      <c r="BV261" s="12">
        <v>0.53383487871022606</v>
      </c>
      <c r="BW261" s="12">
        <v>0.45640859028806979</v>
      </c>
      <c r="BX261" s="12">
        <v>0.41969355613068554</v>
      </c>
      <c r="BY261" s="12">
        <v>1521</v>
      </c>
      <c r="BZ261" s="12">
        <v>1</v>
      </c>
      <c r="CB261" s="12">
        <v>7.068607068607069E-2</v>
      </c>
      <c r="CC261" s="12">
        <v>18890</v>
      </c>
      <c r="CD261" s="12">
        <v>19100</v>
      </c>
      <c r="CE261" s="12">
        <v>8.4928509739948179</v>
      </c>
      <c r="CH261" s="22">
        <v>42849</v>
      </c>
      <c r="CI261">
        <v>604</v>
      </c>
      <c r="CJ261">
        <v>713</v>
      </c>
      <c r="CK261">
        <v>591</v>
      </c>
      <c r="CL261">
        <v>713</v>
      </c>
      <c r="CM261" s="22">
        <v>42850</v>
      </c>
      <c r="CN261">
        <v>788</v>
      </c>
      <c r="CO261">
        <v>863</v>
      </c>
      <c r="CP261">
        <v>711</v>
      </c>
      <c r="CQ261">
        <v>800</v>
      </c>
      <c r="CR261" s="22">
        <v>42851</v>
      </c>
      <c r="CS261">
        <v>845</v>
      </c>
      <c r="CT261">
        <v>950</v>
      </c>
      <c r="CU261">
        <v>800</v>
      </c>
      <c r="CV261">
        <v>950</v>
      </c>
    </row>
    <row r="262" spans="1:100">
      <c r="A262" s="22">
        <v>42849</v>
      </c>
      <c r="B262">
        <v>95</v>
      </c>
      <c r="C262">
        <v>95</v>
      </c>
      <c r="D262">
        <v>94</v>
      </c>
      <c r="E262">
        <v>95</v>
      </c>
      <c r="F262" s="23">
        <f t="shared" si="30"/>
        <v>0</v>
      </c>
      <c r="G262" s="22">
        <v>42850</v>
      </c>
      <c r="H262">
        <v>110</v>
      </c>
      <c r="I262">
        <v>114</v>
      </c>
      <c r="J262">
        <v>100</v>
      </c>
      <c r="K262">
        <v>102</v>
      </c>
      <c r="L262" s="22">
        <v>42851</v>
      </c>
      <c r="M262">
        <v>105</v>
      </c>
      <c r="N262" s="4">
        <v>42850</v>
      </c>
      <c r="O262" s="3" t="s">
        <v>15</v>
      </c>
      <c r="P262" s="3">
        <v>5940</v>
      </c>
      <c r="Q262" s="3" t="s">
        <v>189</v>
      </c>
      <c r="R262" s="3" t="s">
        <v>17</v>
      </c>
      <c r="S262" s="3">
        <v>0.05</v>
      </c>
      <c r="T262" s="3">
        <v>2</v>
      </c>
      <c r="U262" s="3">
        <v>0</v>
      </c>
      <c r="V262" s="3">
        <v>5300</v>
      </c>
      <c r="W262">
        <v>110</v>
      </c>
      <c r="X262" s="4">
        <v>42851</v>
      </c>
      <c r="Y262">
        <v>102</v>
      </c>
      <c r="Z262" s="10">
        <f t="shared" si="31"/>
        <v>-42400</v>
      </c>
      <c r="AA262" s="10">
        <f t="shared" si="29"/>
        <v>42400</v>
      </c>
      <c r="AB262" t="str">
        <f t="shared" si="26"/>
        <v/>
      </c>
      <c r="AC262">
        <f t="shared" si="27"/>
        <v>-93500</v>
      </c>
      <c r="AD262">
        <f t="shared" si="28"/>
        <v>2.8037383177569986E-2</v>
      </c>
      <c r="AE262" s="15">
        <v>42851</v>
      </c>
      <c r="AF262" s="9">
        <v>1.0518421472705652E-2</v>
      </c>
      <c r="AG262" s="12" t="s">
        <v>954</v>
      </c>
      <c r="AH262" s="20">
        <v>42849.988194444442</v>
      </c>
      <c r="AI262" s="12">
        <v>107</v>
      </c>
      <c r="AJ262" s="12">
        <v>12</v>
      </c>
      <c r="AK262" s="12">
        <v>0.1263</v>
      </c>
      <c r="AL262" s="17">
        <v>28500</v>
      </c>
      <c r="AM262" s="17">
        <v>0.21052631578947367</v>
      </c>
      <c r="AN262" s="9"/>
      <c r="AO262" s="9"/>
      <c r="AP262" s="17">
        <v>0</v>
      </c>
      <c r="AQ262" s="17">
        <v>11995</v>
      </c>
      <c r="AR262" s="17">
        <v>0.42424242424242425</v>
      </c>
      <c r="AS262" s="17">
        <v>0.128</v>
      </c>
      <c r="AT262" s="17">
        <v>0.4</v>
      </c>
      <c r="AU262" s="12">
        <v>0.33333333333333331</v>
      </c>
      <c r="AV262" s="12">
        <v>1.05</v>
      </c>
      <c r="AY262" s="12">
        <v>126267824</v>
      </c>
      <c r="BA262" s="12">
        <v>1</v>
      </c>
      <c r="BD262" s="12">
        <v>0.21052631578947367</v>
      </c>
      <c r="BE262" s="12">
        <v>0.42424242424242425</v>
      </c>
      <c r="BF262" s="12">
        <v>0.4</v>
      </c>
      <c r="BG262" s="12">
        <v>0.33333333333333331</v>
      </c>
      <c r="BH262" s="12">
        <v>0.03</v>
      </c>
      <c r="BI262" s="12">
        <v>0.128</v>
      </c>
      <c r="BJ262" s="12">
        <v>0</v>
      </c>
      <c r="BK262" s="12">
        <v>0.48299999999999998</v>
      </c>
      <c r="BL262" s="12">
        <v>7072</v>
      </c>
      <c r="BM262" s="12">
        <v>-1225</v>
      </c>
      <c r="BN262" s="12">
        <v>-2065</v>
      </c>
      <c r="BO262" s="12">
        <v>11782</v>
      </c>
      <c r="BP262" s="12">
        <v>2085</v>
      </c>
      <c r="BQ262" s="12">
        <v>-1223</v>
      </c>
      <c r="BR262" s="12">
        <v>-319</v>
      </c>
      <c r="BS262" s="12">
        <v>7996</v>
      </c>
      <c r="BT262" s="12">
        <v>0.27627364039747754</v>
      </c>
      <c r="BU262" s="12">
        <v>0.48241160377359055</v>
      </c>
      <c r="BV262" s="12">
        <v>0.53383487871022606</v>
      </c>
      <c r="BW262" s="12">
        <v>0.45640859028806979</v>
      </c>
      <c r="BX262" s="12">
        <v>0.41969355613068554</v>
      </c>
      <c r="BY262" s="12">
        <v>1521</v>
      </c>
      <c r="BZ262" s="12">
        <v>1</v>
      </c>
      <c r="CB262" s="12">
        <v>7.068607068607069E-2</v>
      </c>
      <c r="CC262" s="12">
        <v>18890</v>
      </c>
      <c r="CD262" s="12">
        <v>19100</v>
      </c>
      <c r="CE262" s="12">
        <v>2.9783281733746128</v>
      </c>
      <c r="CH262" s="22">
        <v>42849</v>
      </c>
      <c r="CI262">
        <v>95</v>
      </c>
      <c r="CJ262">
        <v>95</v>
      </c>
      <c r="CK262">
        <v>94</v>
      </c>
      <c r="CL262">
        <v>95</v>
      </c>
      <c r="CM262" s="22">
        <v>42850</v>
      </c>
      <c r="CN262">
        <v>110</v>
      </c>
      <c r="CO262">
        <v>114</v>
      </c>
      <c r="CP262">
        <v>100</v>
      </c>
      <c r="CQ262">
        <v>102</v>
      </c>
      <c r="CR262" s="22">
        <v>42851</v>
      </c>
      <c r="CS262">
        <v>105</v>
      </c>
      <c r="CT262">
        <v>105</v>
      </c>
      <c r="CU262">
        <v>101</v>
      </c>
      <c r="CV262">
        <v>101</v>
      </c>
    </row>
    <row r="263" spans="1:100">
      <c r="A263" s="22">
        <v>42849</v>
      </c>
      <c r="B263">
        <v>8</v>
      </c>
      <c r="C263">
        <v>8</v>
      </c>
      <c r="D263">
        <v>7</v>
      </c>
      <c r="E263">
        <v>8</v>
      </c>
      <c r="F263" s="23">
        <f t="shared" si="30"/>
        <v>0</v>
      </c>
      <c r="G263" s="22">
        <v>42850</v>
      </c>
      <c r="H263">
        <v>8</v>
      </c>
      <c r="I263">
        <v>8</v>
      </c>
      <c r="J263">
        <v>7</v>
      </c>
      <c r="K263">
        <v>7</v>
      </c>
      <c r="L263" s="22">
        <v>42851</v>
      </c>
      <c r="M263">
        <v>7</v>
      </c>
      <c r="N263" s="4">
        <v>42850</v>
      </c>
      <c r="O263" s="3" t="s">
        <v>11</v>
      </c>
      <c r="P263" s="3">
        <v>8107</v>
      </c>
      <c r="Q263" s="3" t="s">
        <v>137</v>
      </c>
      <c r="R263" s="3" t="s">
        <v>13</v>
      </c>
      <c r="S263" s="3">
        <v>0.05</v>
      </c>
      <c r="T263" s="3">
        <v>1</v>
      </c>
      <c r="U263" s="3">
        <v>0</v>
      </c>
      <c r="V263" s="3">
        <v>63000</v>
      </c>
      <c r="W263">
        <v>8</v>
      </c>
      <c r="X263" s="4">
        <v>42851</v>
      </c>
      <c r="Y263">
        <v>7</v>
      </c>
      <c r="Z263" s="10">
        <f t="shared" si="31"/>
        <v>-63000</v>
      </c>
      <c r="AA263" s="10">
        <f t="shared" si="29"/>
        <v>63000</v>
      </c>
      <c r="AB263" t="str">
        <f t="shared" si="26"/>
        <v/>
      </c>
      <c r="AC263">
        <f t="shared" si="27"/>
        <v>-93500</v>
      </c>
      <c r="AD263">
        <f t="shared" si="28"/>
        <v>0.11111111111111116</v>
      </c>
      <c r="AE263" s="15">
        <v>42851</v>
      </c>
      <c r="AF263" s="9">
        <v>1.0518421472705652E-2</v>
      </c>
      <c r="AG263" s="12" t="s">
        <v>962</v>
      </c>
      <c r="AH263" s="20">
        <v>42849.987500000003</v>
      </c>
      <c r="AI263" s="12">
        <v>7.2</v>
      </c>
      <c r="AJ263" s="12">
        <v>-0.8</v>
      </c>
      <c r="AK263" s="12">
        <v>-0.1</v>
      </c>
      <c r="AL263" s="17">
        <v>7000</v>
      </c>
      <c r="AM263" s="17">
        <v>0.2857142857142857</v>
      </c>
      <c r="AN263" s="9"/>
      <c r="AO263" s="9"/>
      <c r="AP263" s="17">
        <v>0</v>
      </c>
      <c r="AQ263" s="17">
        <v>6231</v>
      </c>
      <c r="AR263" s="17">
        <v>0.5</v>
      </c>
      <c r="AS263" s="17">
        <v>0.19700000000000001</v>
      </c>
      <c r="AT263" s="17">
        <v>0.5</v>
      </c>
      <c r="AU263" s="12">
        <v>0.25</v>
      </c>
      <c r="AV263" s="12">
        <v>0</v>
      </c>
      <c r="AY263" s="12">
        <v>890093101</v>
      </c>
      <c r="BA263" s="12">
        <v>0</v>
      </c>
      <c r="BD263" s="12">
        <v>0.2857142857142857</v>
      </c>
      <c r="BE263" s="12">
        <v>0.5</v>
      </c>
      <c r="BF263" s="12">
        <v>0.5</v>
      </c>
      <c r="BG263" s="12">
        <v>0.25</v>
      </c>
      <c r="BH263" s="12">
        <v>1.9E-2</v>
      </c>
      <c r="BI263" s="12">
        <v>0.19700000000000001</v>
      </c>
      <c r="BJ263" s="12">
        <v>3.4000000000000002E-2</v>
      </c>
      <c r="BK263" s="12">
        <v>8.3000000000000004E-2</v>
      </c>
      <c r="BL263" s="12">
        <v>147</v>
      </c>
      <c r="BM263" s="12">
        <v>-29</v>
      </c>
      <c r="BN263" s="12">
        <v>421</v>
      </c>
      <c r="BO263" s="12">
        <v>771</v>
      </c>
      <c r="BP263" s="12">
        <v>70</v>
      </c>
      <c r="BQ263" s="12">
        <v>-20</v>
      </c>
      <c r="BR263" s="12">
        <v>71</v>
      </c>
      <c r="BS263" s="12">
        <v>229</v>
      </c>
      <c r="BT263" s="12">
        <v>0.21589300286841079</v>
      </c>
      <c r="BU263" s="12">
        <v>0.53586644536301042</v>
      </c>
      <c r="BV263" s="12">
        <v>0.60655229962581814</v>
      </c>
      <c r="BW263" s="12">
        <v>0.53080554815967651</v>
      </c>
      <c r="BX263" s="12">
        <v>0.50482317696472478</v>
      </c>
      <c r="BY263" s="12">
        <v>1521</v>
      </c>
      <c r="BZ263" s="12">
        <v>0</v>
      </c>
      <c r="CB263" s="12">
        <v>7.068607068607069E-2</v>
      </c>
      <c r="CC263" s="12">
        <v>18890</v>
      </c>
      <c r="CD263" s="12">
        <v>19100</v>
      </c>
      <c r="CE263" s="12">
        <v>4.0420168067226889</v>
      </c>
      <c r="CH263" s="22">
        <v>42849</v>
      </c>
      <c r="CI263">
        <v>8</v>
      </c>
      <c r="CJ263">
        <v>8</v>
      </c>
      <c r="CK263">
        <v>7</v>
      </c>
      <c r="CL263">
        <v>8</v>
      </c>
      <c r="CM263" s="22">
        <v>42850</v>
      </c>
      <c r="CN263">
        <v>8</v>
      </c>
      <c r="CO263">
        <v>8</v>
      </c>
      <c r="CP263">
        <v>7</v>
      </c>
      <c r="CQ263">
        <v>7</v>
      </c>
      <c r="CR263" s="22">
        <v>42851</v>
      </c>
      <c r="CS263">
        <v>7</v>
      </c>
      <c r="CT263">
        <v>8</v>
      </c>
      <c r="CU263">
        <v>7</v>
      </c>
      <c r="CV263">
        <v>7</v>
      </c>
    </row>
    <row r="264" spans="1:100">
      <c r="A264" s="22">
        <v>42849</v>
      </c>
      <c r="B264">
        <v>239</v>
      </c>
      <c r="C264">
        <v>241</v>
      </c>
      <c r="D264">
        <v>229</v>
      </c>
      <c r="E264">
        <v>229</v>
      </c>
      <c r="F264" s="23">
        <f t="shared" si="30"/>
        <v>-4.1841004184100417E-2</v>
      </c>
      <c r="G264" s="22">
        <v>42850</v>
      </c>
      <c r="H264">
        <v>221</v>
      </c>
      <c r="I264">
        <v>227</v>
      </c>
      <c r="J264">
        <v>215</v>
      </c>
      <c r="K264">
        <v>219</v>
      </c>
      <c r="L264" s="22">
        <v>42851</v>
      </c>
      <c r="M264">
        <v>221</v>
      </c>
      <c r="N264" s="4">
        <v>42850</v>
      </c>
      <c r="O264" s="3" t="s">
        <v>11</v>
      </c>
      <c r="P264" s="3">
        <v>9478</v>
      </c>
      <c r="Q264" s="3" t="s">
        <v>171</v>
      </c>
      <c r="R264" s="3" t="s">
        <v>13</v>
      </c>
      <c r="S264" s="3">
        <v>0.05</v>
      </c>
      <c r="T264" s="3">
        <v>2</v>
      </c>
      <c r="U264" s="3">
        <v>0</v>
      </c>
      <c r="V264" s="3">
        <v>2200</v>
      </c>
      <c r="W264">
        <v>221</v>
      </c>
      <c r="X264" s="4">
        <v>42851</v>
      </c>
      <c r="Y264">
        <v>219</v>
      </c>
      <c r="Z264" s="10">
        <f t="shared" si="31"/>
        <v>-4400</v>
      </c>
      <c r="AA264" s="10">
        <f t="shared" si="29"/>
        <v>4400</v>
      </c>
      <c r="AB264" t="str">
        <f t="shared" si="26"/>
        <v/>
      </c>
      <c r="AC264">
        <f t="shared" si="27"/>
        <v>-93500</v>
      </c>
      <c r="AD264">
        <f t="shared" si="28"/>
        <v>4.5454545454546302E-3</v>
      </c>
      <c r="AE264" s="15">
        <v>42851</v>
      </c>
      <c r="AF264" s="9">
        <v>1.0518421472705652E-2</v>
      </c>
      <c r="AG264" s="12" t="s">
        <v>960</v>
      </c>
      <c r="AH264" s="20">
        <v>42849.986111111109</v>
      </c>
      <c r="AI264" s="12">
        <v>220</v>
      </c>
      <c r="AJ264" s="12">
        <v>-9</v>
      </c>
      <c r="AK264" s="12">
        <v>-3.9300000000000002E-2</v>
      </c>
      <c r="AL264" s="17">
        <v>5900</v>
      </c>
      <c r="AM264" s="17">
        <v>0.46963562753036436</v>
      </c>
      <c r="AN264" s="9"/>
      <c r="AO264" s="9"/>
      <c r="AP264" s="17">
        <v>0</v>
      </c>
      <c r="AQ264" s="17">
        <v>5801</v>
      </c>
      <c r="AR264" s="17">
        <v>0.40170940170940173</v>
      </c>
      <c r="AS264" s="17">
        <v>0.20799999999999999</v>
      </c>
      <c r="AT264" s="17">
        <v>0.49079754601226994</v>
      </c>
      <c r="AU264" s="12">
        <v>0.39937106918238996</v>
      </c>
      <c r="AV264" s="12">
        <v>0.56999999999999995</v>
      </c>
      <c r="AY264" s="12">
        <v>23484226</v>
      </c>
      <c r="BA264" s="12">
        <v>0.2857142857142857</v>
      </c>
      <c r="BD264" s="12">
        <v>0.46963562753036436</v>
      </c>
      <c r="BE264" s="12">
        <v>0.40170940170940173</v>
      </c>
      <c r="BF264" s="12">
        <v>0.49079754601226994</v>
      </c>
      <c r="BG264" s="12">
        <v>0.39937106918238996</v>
      </c>
      <c r="BH264" s="12">
        <v>4.0000000000000001E-3</v>
      </c>
      <c r="BI264" s="12">
        <v>0.20799999999999999</v>
      </c>
      <c r="BJ264" s="12">
        <v>0</v>
      </c>
      <c r="BK264" s="12">
        <v>0.48299999999999998</v>
      </c>
      <c r="BL264" s="12">
        <v>130</v>
      </c>
      <c r="BM264" s="12">
        <v>-41</v>
      </c>
      <c r="BN264" s="12">
        <v>-299</v>
      </c>
      <c r="BO264" s="12">
        <v>2533</v>
      </c>
      <c r="BP264" s="12">
        <v>30</v>
      </c>
      <c r="BQ264" s="12">
        <v>-7</v>
      </c>
      <c r="BR264" s="12">
        <v>-240</v>
      </c>
      <c r="BS264" s="12">
        <v>2740</v>
      </c>
      <c r="BT264" s="12">
        <v>0.36545958625514802</v>
      </c>
      <c r="BU264" s="12">
        <v>0.44828843702935034</v>
      </c>
      <c r="BV264" s="12">
        <v>0.4905485336758702</v>
      </c>
      <c r="BW264" s="12">
        <v>0.42022673638079916</v>
      </c>
      <c r="BX264" s="12">
        <v>0.38390420704771977</v>
      </c>
      <c r="BY264" s="12">
        <v>1521</v>
      </c>
      <c r="BZ264" s="12">
        <v>0.2857142857142857</v>
      </c>
      <c r="CB264" s="12">
        <v>7.068607068607069E-2</v>
      </c>
      <c r="CC264" s="12">
        <v>18890</v>
      </c>
      <c r="CD264" s="12">
        <v>19100</v>
      </c>
      <c r="CE264" s="12">
        <v>6.6439628482972131</v>
      </c>
      <c r="CH264" s="22">
        <v>42849</v>
      </c>
      <c r="CI264">
        <v>239</v>
      </c>
      <c r="CJ264">
        <v>241</v>
      </c>
      <c r="CK264">
        <v>229</v>
      </c>
      <c r="CL264">
        <v>229</v>
      </c>
      <c r="CM264" s="22">
        <v>42850</v>
      </c>
      <c r="CN264">
        <v>221</v>
      </c>
      <c r="CO264">
        <v>227</v>
      </c>
      <c r="CP264">
        <v>215</v>
      </c>
      <c r="CQ264">
        <v>219</v>
      </c>
      <c r="CR264" s="22">
        <v>42851</v>
      </c>
      <c r="CS264">
        <v>221</v>
      </c>
      <c r="CT264">
        <v>225</v>
      </c>
      <c r="CU264">
        <v>216</v>
      </c>
      <c r="CV264">
        <v>218</v>
      </c>
    </row>
    <row r="265" spans="1:100">
      <c r="A265" s="22">
        <v>42849</v>
      </c>
      <c r="B265">
        <v>1353</v>
      </c>
      <c r="C265">
        <v>1517</v>
      </c>
      <c r="D265">
        <v>1353</v>
      </c>
      <c r="E265">
        <v>1421</v>
      </c>
      <c r="F265" s="23">
        <f t="shared" si="30"/>
        <v>5.02586844050259E-2</v>
      </c>
      <c r="G265" s="22">
        <v>42850</v>
      </c>
      <c r="H265">
        <v>1361</v>
      </c>
      <c r="I265">
        <v>1371</v>
      </c>
      <c r="J265">
        <v>1271</v>
      </c>
      <c r="K265">
        <v>1276</v>
      </c>
      <c r="L265" s="22">
        <v>42851</v>
      </c>
      <c r="M265">
        <v>1198</v>
      </c>
      <c r="N265" s="4">
        <v>42850</v>
      </c>
      <c r="O265" s="3" t="s">
        <v>15</v>
      </c>
      <c r="P265" s="3">
        <v>6208</v>
      </c>
      <c r="Q265" s="3" t="s">
        <v>90</v>
      </c>
      <c r="R265" s="3" t="s">
        <v>17</v>
      </c>
      <c r="S265" s="3">
        <v>0.05</v>
      </c>
      <c r="T265" s="3" t="s">
        <v>27</v>
      </c>
      <c r="U265" s="3">
        <v>0</v>
      </c>
      <c r="V265" s="3">
        <v>400</v>
      </c>
      <c r="W265">
        <v>1361</v>
      </c>
      <c r="X265" s="4">
        <v>42851</v>
      </c>
      <c r="Y265">
        <v>1276</v>
      </c>
      <c r="Z265" s="10">
        <f t="shared" si="31"/>
        <v>-34000</v>
      </c>
      <c r="AA265" s="10">
        <f t="shared" si="29"/>
        <v>34000</v>
      </c>
      <c r="AB265" t="str">
        <f t="shared" si="26"/>
        <v/>
      </c>
      <c r="AC265">
        <f t="shared" si="27"/>
        <v>-93500</v>
      </c>
      <c r="AD265">
        <f t="shared" si="28"/>
        <v>7.7288135593220342E-2</v>
      </c>
      <c r="AE265" s="15">
        <v>42851</v>
      </c>
      <c r="AF265" s="9">
        <v>1.0518421472705652E-2</v>
      </c>
      <c r="AG265" s="12" t="s">
        <v>962</v>
      </c>
      <c r="AH265" s="20">
        <v>42849.993055555555</v>
      </c>
      <c r="AI265" s="12">
        <v>1475</v>
      </c>
      <c r="AJ265" s="12">
        <v>54</v>
      </c>
      <c r="AK265" s="12">
        <v>3.7999999999999999E-2</v>
      </c>
      <c r="AL265" s="17">
        <v>5000</v>
      </c>
      <c r="AM265" s="17">
        <v>1.0609659540775931</v>
      </c>
      <c r="AN265" s="9"/>
      <c r="AO265" s="9"/>
      <c r="AP265" s="17">
        <v>5.37</v>
      </c>
      <c r="AQ265" s="17">
        <v>8065</v>
      </c>
      <c r="AR265" s="17">
        <v>0.47424892703862659</v>
      </c>
      <c r="AS265" s="17">
        <v>0.35399999999999998</v>
      </c>
      <c r="AT265" s="17">
        <v>0.47424892703862659</v>
      </c>
      <c r="AU265" s="12">
        <v>0.49240331491712708</v>
      </c>
      <c r="AV265" s="12">
        <v>0</v>
      </c>
      <c r="AY265" s="12">
        <v>6385972</v>
      </c>
      <c r="BA265" s="12">
        <v>0.40838650865998177</v>
      </c>
      <c r="BD265" s="12">
        <v>1.0609659540775931</v>
      </c>
      <c r="BE265" s="12">
        <v>0.47424892703862659</v>
      </c>
      <c r="BF265" s="12">
        <v>0.47424892703862659</v>
      </c>
      <c r="BG265" s="12">
        <v>0.49240331491712708</v>
      </c>
      <c r="BH265" s="12">
        <v>1.4999999999999999E-2</v>
      </c>
      <c r="BI265" s="12">
        <v>0.35399999999999998</v>
      </c>
      <c r="BJ265" s="12">
        <v>1.2999999999999999E-2</v>
      </c>
      <c r="BK265" s="12">
        <v>0.443</v>
      </c>
      <c r="BL265" s="12">
        <v>-319</v>
      </c>
      <c r="BM265" s="12">
        <v>-51</v>
      </c>
      <c r="BN265" s="12">
        <v>-323</v>
      </c>
      <c r="BO265" s="12">
        <v>572</v>
      </c>
      <c r="BP265" s="12">
        <v>920</v>
      </c>
      <c r="BQ265" s="12">
        <v>-85</v>
      </c>
      <c r="BR265" s="12">
        <v>-377</v>
      </c>
      <c r="BS265" s="12">
        <v>1267</v>
      </c>
      <c r="BT265" s="12">
        <v>0.21589300286841079</v>
      </c>
      <c r="BU265" s="12">
        <v>0.53586644536301042</v>
      </c>
      <c r="BV265" s="12">
        <v>0.60655229962581814</v>
      </c>
      <c r="BW265" s="12">
        <v>0.53080554815967651</v>
      </c>
      <c r="BX265" s="12">
        <v>0.50482317696472478</v>
      </c>
      <c r="BY265" s="12">
        <v>1521</v>
      </c>
      <c r="BZ265" s="12">
        <v>0.40838650865998177</v>
      </c>
      <c r="CB265" s="12">
        <v>7.068607068607069E-2</v>
      </c>
      <c r="CC265" s="12">
        <v>18890</v>
      </c>
      <c r="CD265" s="12">
        <v>19100</v>
      </c>
      <c r="CE265" s="12">
        <v>15.009547762097712</v>
      </c>
      <c r="CH265" s="22">
        <v>42849</v>
      </c>
      <c r="CI265">
        <v>1353</v>
      </c>
      <c r="CJ265">
        <v>1517</v>
      </c>
      <c r="CK265">
        <v>1353</v>
      </c>
      <c r="CL265">
        <v>1421</v>
      </c>
      <c r="CM265" s="22">
        <v>42850</v>
      </c>
      <c r="CN265">
        <v>1361</v>
      </c>
      <c r="CO265">
        <v>1371</v>
      </c>
      <c r="CP265">
        <v>1271</v>
      </c>
      <c r="CQ265">
        <v>1276</v>
      </c>
      <c r="CR265" s="22">
        <v>42851</v>
      </c>
      <c r="CS265">
        <v>1198</v>
      </c>
      <c r="CT265">
        <v>1211</v>
      </c>
      <c r="CU265">
        <v>1166</v>
      </c>
      <c r="CV265">
        <v>1181</v>
      </c>
    </row>
    <row r="266" spans="1:100">
      <c r="A266" s="22">
        <v>42849</v>
      </c>
      <c r="B266">
        <v>49</v>
      </c>
      <c r="C266">
        <v>50</v>
      </c>
      <c r="D266">
        <v>48</v>
      </c>
      <c r="E266">
        <v>50</v>
      </c>
      <c r="F266" s="23">
        <f t="shared" si="30"/>
        <v>2.0408163265306145E-2</v>
      </c>
      <c r="G266" s="22">
        <v>42850</v>
      </c>
      <c r="H266">
        <v>50</v>
      </c>
      <c r="I266">
        <v>50</v>
      </c>
      <c r="J266">
        <v>48</v>
      </c>
      <c r="K266">
        <v>49</v>
      </c>
      <c r="L266" s="22">
        <v>42851</v>
      </c>
      <c r="M266">
        <v>49</v>
      </c>
      <c r="N266" s="4">
        <v>42850</v>
      </c>
      <c r="O266" s="3" t="s">
        <v>15</v>
      </c>
      <c r="P266" s="3">
        <v>3777</v>
      </c>
      <c r="Q266" s="3" t="s">
        <v>53</v>
      </c>
      <c r="R266" s="3" t="s">
        <v>17</v>
      </c>
      <c r="S266" s="3">
        <v>0.05</v>
      </c>
      <c r="T266" s="3">
        <v>2</v>
      </c>
      <c r="U266" s="3">
        <v>0</v>
      </c>
      <c r="V266" s="3">
        <v>10000</v>
      </c>
      <c r="W266">
        <v>50</v>
      </c>
      <c r="X266" s="4">
        <v>42851</v>
      </c>
      <c r="Y266">
        <v>49</v>
      </c>
      <c r="Z266" s="10">
        <f t="shared" si="31"/>
        <v>-10000</v>
      </c>
      <c r="AA266" s="10">
        <f t="shared" si="29"/>
        <v>10000</v>
      </c>
      <c r="AB266" t="str">
        <f t="shared" si="26"/>
        <v/>
      </c>
      <c r="AC266">
        <f t="shared" si="27"/>
        <v>-93500</v>
      </c>
      <c r="AD266">
        <f t="shared" si="28"/>
        <v>3.6608863198458574E-2</v>
      </c>
      <c r="AE266" s="15">
        <v>42851</v>
      </c>
      <c r="AF266" s="9">
        <v>1.0518421472705652E-2</v>
      </c>
      <c r="AG266" s="12" t="s">
        <v>960</v>
      </c>
      <c r="AH266" s="20">
        <v>42849.994444444441</v>
      </c>
      <c r="AI266" s="12">
        <v>51.9</v>
      </c>
      <c r="AJ266" s="12">
        <v>1.9</v>
      </c>
      <c r="AK266" s="12">
        <v>3.7999999999999999E-2</v>
      </c>
      <c r="AL266" s="17">
        <v>2500</v>
      </c>
      <c r="AM266" s="17">
        <v>0.93877551020408168</v>
      </c>
      <c r="AN266" s="9"/>
      <c r="AO266" s="9"/>
      <c r="AP266" s="17">
        <v>0</v>
      </c>
      <c r="AQ266" s="17">
        <v>5238</v>
      </c>
      <c r="AR266" s="17">
        <v>0.26666666666666666</v>
      </c>
      <c r="AS266" s="17">
        <v>2.8000000000000001E-2</v>
      </c>
      <c r="AT266" s="17">
        <v>0.20253164556962025</v>
      </c>
      <c r="AU266" s="12">
        <v>0.11347517730496454</v>
      </c>
      <c r="AV266" s="12">
        <v>0</v>
      </c>
      <c r="AY266" s="12">
        <v>106890380</v>
      </c>
      <c r="BA266" s="12">
        <v>6.6666666666666666E-2</v>
      </c>
      <c r="BD266" s="12">
        <v>0.93877551020408168</v>
      </c>
      <c r="BE266" s="12">
        <v>0.26666666666666666</v>
      </c>
      <c r="BF266" s="12">
        <v>0.20253164556962025</v>
      </c>
      <c r="BG266" s="12">
        <v>0.11347517730496454</v>
      </c>
      <c r="BH266" s="12">
        <v>3.0000000000000001E-3</v>
      </c>
      <c r="BI266" s="12">
        <v>2.8000000000000001E-2</v>
      </c>
      <c r="BJ266" s="12">
        <v>0</v>
      </c>
      <c r="BK266" s="12">
        <v>0.50900000000000001</v>
      </c>
      <c r="BL266" s="12">
        <v>-158</v>
      </c>
      <c r="BM266" s="12">
        <v>-33</v>
      </c>
      <c r="BN266" s="12">
        <v>309</v>
      </c>
      <c r="BO266" s="12">
        <v>146</v>
      </c>
      <c r="BP266" s="12">
        <v>-121</v>
      </c>
      <c r="BQ266" s="12">
        <v>0</v>
      </c>
      <c r="BR266" s="12">
        <v>2</v>
      </c>
      <c r="BS266" s="12">
        <v>28</v>
      </c>
      <c r="BT266" s="12">
        <v>0.36545958625514802</v>
      </c>
      <c r="BU266" s="12">
        <v>0.44828843702935034</v>
      </c>
      <c r="BV266" s="12">
        <v>0.4905485336758702</v>
      </c>
      <c r="BW266" s="12">
        <v>0.42022673638079916</v>
      </c>
      <c r="BX266" s="12">
        <v>0.38390420704771977</v>
      </c>
      <c r="BY266" s="12">
        <v>1521</v>
      </c>
      <c r="BZ266" s="12">
        <v>6.6666666666666666E-2</v>
      </c>
      <c r="CB266" s="12">
        <v>7.068607068607069E-2</v>
      </c>
      <c r="CC266" s="12">
        <v>18890</v>
      </c>
      <c r="CD266" s="12">
        <v>19100</v>
      </c>
      <c r="CE266" s="12">
        <v>13.280912364945978</v>
      </c>
      <c r="CH266" s="22">
        <v>42849</v>
      </c>
      <c r="CI266">
        <v>49</v>
      </c>
      <c r="CJ266">
        <v>50</v>
      </c>
      <c r="CK266">
        <v>48</v>
      </c>
      <c r="CL266">
        <v>50</v>
      </c>
      <c r="CM266" s="22">
        <v>42850</v>
      </c>
      <c r="CN266">
        <v>50</v>
      </c>
      <c r="CO266">
        <v>50</v>
      </c>
      <c r="CP266">
        <v>48</v>
      </c>
      <c r="CQ266">
        <v>49</v>
      </c>
      <c r="CR266" s="22">
        <v>42851</v>
      </c>
      <c r="CS266">
        <v>49</v>
      </c>
      <c r="CT266">
        <v>51</v>
      </c>
      <c r="CU266">
        <v>49</v>
      </c>
      <c r="CV266">
        <v>50</v>
      </c>
    </row>
    <row r="267" spans="1:100">
      <c r="A267" s="22">
        <v>42850</v>
      </c>
      <c r="B267">
        <v>173</v>
      </c>
      <c r="C267">
        <v>186</v>
      </c>
      <c r="D267">
        <v>157</v>
      </c>
      <c r="E267">
        <v>158</v>
      </c>
      <c r="F267" s="23">
        <f t="shared" si="30"/>
        <v>-8.6705202312138741E-2</v>
      </c>
      <c r="G267" s="22">
        <v>42851</v>
      </c>
      <c r="H267">
        <v>164</v>
      </c>
      <c r="I267">
        <v>165</v>
      </c>
      <c r="J267">
        <v>152</v>
      </c>
      <c r="K267">
        <v>158</v>
      </c>
      <c r="L267" s="22">
        <v>42852</v>
      </c>
      <c r="M267">
        <v>161</v>
      </c>
      <c r="N267" s="4">
        <v>42851</v>
      </c>
      <c r="O267" s="3" t="s">
        <v>15</v>
      </c>
      <c r="P267" s="3">
        <v>3606</v>
      </c>
      <c r="Q267" s="3" t="s">
        <v>181</v>
      </c>
      <c r="R267" s="3" t="s">
        <v>17</v>
      </c>
      <c r="S267" s="3">
        <v>0.05</v>
      </c>
      <c r="T267" s="3" t="s">
        <v>27</v>
      </c>
      <c r="U267" s="3">
        <v>0</v>
      </c>
      <c r="V267" s="3">
        <v>3200</v>
      </c>
      <c r="W267">
        <v>164</v>
      </c>
      <c r="X267" s="4">
        <v>42852</v>
      </c>
      <c r="Y267">
        <v>158</v>
      </c>
      <c r="Z267" s="10">
        <f t="shared" si="31"/>
        <v>-19200</v>
      </c>
      <c r="AA267" s="10">
        <f t="shared" si="29"/>
        <v>19200</v>
      </c>
      <c r="AB267" t="str">
        <f t="shared" si="26"/>
        <v/>
      </c>
      <c r="AC267">
        <f t="shared" si="27"/>
        <v>-93500</v>
      </c>
      <c r="AD267">
        <f t="shared" si="28"/>
        <v>6.1012812690663942E-4</v>
      </c>
      <c r="AE267" s="15">
        <v>42852</v>
      </c>
      <c r="AF267" s="9">
        <v>1.1184320471742115E-2</v>
      </c>
      <c r="AG267" s="12" t="s">
        <v>962</v>
      </c>
      <c r="AH267" s="20">
        <v>42850.995833333334</v>
      </c>
      <c r="AI267" s="12">
        <v>163.9</v>
      </c>
      <c r="AJ267" s="12">
        <v>5.9</v>
      </c>
      <c r="AK267" s="12">
        <v>3.73E-2</v>
      </c>
      <c r="AL267" s="17">
        <v>91900</v>
      </c>
      <c r="AM267" s="17">
        <v>0.32484076433121017</v>
      </c>
      <c r="AN267" s="9"/>
      <c r="AO267" s="17">
        <v>0.15</v>
      </c>
      <c r="AP267" s="17">
        <v>7.81</v>
      </c>
      <c r="AQ267" s="17">
        <v>15905</v>
      </c>
      <c r="AR267" s="17">
        <v>1</v>
      </c>
      <c r="AS267" s="17">
        <v>0.20599999999999999</v>
      </c>
      <c r="AT267" s="17">
        <v>1</v>
      </c>
      <c r="AU267" s="12">
        <v>0.27727272727272728</v>
      </c>
      <c r="AV267" s="12">
        <v>0</v>
      </c>
      <c r="AW267" s="12">
        <v>55.2</v>
      </c>
      <c r="AY267" s="12">
        <v>101307449</v>
      </c>
      <c r="BA267" s="12">
        <v>0.8</v>
      </c>
      <c r="BD267" s="12">
        <v>0.32484076433121017</v>
      </c>
      <c r="BE267" s="12">
        <v>1</v>
      </c>
      <c r="BF267" s="12">
        <v>1</v>
      </c>
      <c r="BG267" s="12">
        <v>0.27727272727272728</v>
      </c>
      <c r="BH267" s="12">
        <v>0.46500000000000002</v>
      </c>
      <c r="BI267" s="12">
        <v>0.20599999999999999</v>
      </c>
      <c r="BJ267" s="12" t="s">
        <v>968</v>
      </c>
      <c r="BK267" s="12">
        <v>0.52</v>
      </c>
      <c r="BL267" s="12">
        <v>243</v>
      </c>
      <c r="BM267" s="12">
        <v>45</v>
      </c>
      <c r="BN267" s="12">
        <v>-13</v>
      </c>
      <c r="BO267" s="12">
        <v>10096</v>
      </c>
      <c r="BP267" s="12">
        <v>-1879</v>
      </c>
      <c r="BQ267" s="12">
        <v>-877</v>
      </c>
      <c r="BR267" s="12">
        <v>-25</v>
      </c>
      <c r="BS267" s="12">
        <v>9781</v>
      </c>
      <c r="BT267" s="12">
        <v>0.21589300286841079</v>
      </c>
      <c r="BU267" s="12">
        <v>0.53586644536301042</v>
      </c>
      <c r="BV267" s="12">
        <v>0.60655229962581814</v>
      </c>
      <c r="BW267" s="12">
        <v>0.53080554815967651</v>
      </c>
      <c r="BX267" s="12">
        <v>0.62050256012714533</v>
      </c>
      <c r="BY267" s="12">
        <v>1536.5</v>
      </c>
      <c r="BZ267" s="12">
        <v>0.8</v>
      </c>
      <c r="CB267" s="12">
        <v>7.068607068607069E-2</v>
      </c>
      <c r="CC267" s="12">
        <v>19100</v>
      </c>
      <c r="CD267" s="12">
        <v>19260</v>
      </c>
      <c r="CE267" s="12">
        <v>4.5955414012738851</v>
      </c>
      <c r="CH267" s="22">
        <v>42850</v>
      </c>
      <c r="CI267">
        <v>173</v>
      </c>
      <c r="CJ267">
        <v>186</v>
      </c>
      <c r="CK267">
        <v>157</v>
      </c>
      <c r="CL267">
        <v>158</v>
      </c>
      <c r="CM267" s="22">
        <v>42851</v>
      </c>
      <c r="CN267">
        <v>164</v>
      </c>
      <c r="CO267">
        <v>165</v>
      </c>
      <c r="CP267">
        <v>152</v>
      </c>
      <c r="CQ267">
        <v>158</v>
      </c>
      <c r="CR267" s="22">
        <v>42852</v>
      </c>
      <c r="CS267">
        <v>161</v>
      </c>
      <c r="CT267">
        <v>168</v>
      </c>
      <c r="CU267">
        <v>154</v>
      </c>
      <c r="CV267">
        <v>154</v>
      </c>
    </row>
    <row r="268" spans="1:100">
      <c r="A268" s="22">
        <v>42850</v>
      </c>
      <c r="B268">
        <v>580</v>
      </c>
      <c r="C268">
        <v>603</v>
      </c>
      <c r="D268">
        <v>571</v>
      </c>
      <c r="E268">
        <v>603</v>
      </c>
      <c r="F268" s="23">
        <f t="shared" si="30"/>
        <v>3.9655172413793016E-2</v>
      </c>
      <c r="G268" s="22">
        <v>42851</v>
      </c>
      <c r="H268">
        <v>667</v>
      </c>
      <c r="I268">
        <v>688</v>
      </c>
      <c r="J268">
        <v>605</v>
      </c>
      <c r="K268">
        <v>610</v>
      </c>
      <c r="L268" s="22">
        <v>42852</v>
      </c>
      <c r="M268">
        <v>600</v>
      </c>
      <c r="N268" s="4">
        <v>42851</v>
      </c>
      <c r="O268" s="3" t="s">
        <v>15</v>
      </c>
      <c r="P268" s="3">
        <v>6327</v>
      </c>
      <c r="Q268" s="3" t="s">
        <v>190</v>
      </c>
      <c r="R268" s="3" t="s">
        <v>17</v>
      </c>
      <c r="S268" s="3">
        <v>0.05</v>
      </c>
      <c r="T268" s="3">
        <v>2</v>
      </c>
      <c r="U268" s="3">
        <v>0</v>
      </c>
      <c r="V268" s="3">
        <v>900</v>
      </c>
      <c r="W268">
        <v>667</v>
      </c>
      <c r="X268" s="4">
        <v>42852</v>
      </c>
      <c r="Y268">
        <v>610</v>
      </c>
      <c r="Z268" s="10">
        <f t="shared" si="31"/>
        <v>-51300</v>
      </c>
      <c r="AA268" s="10">
        <f t="shared" si="29"/>
        <v>51300</v>
      </c>
      <c r="AB268" t="str">
        <f t="shared" si="26"/>
        <v/>
      </c>
      <c r="AC268">
        <f t="shared" si="27"/>
        <v>-93500</v>
      </c>
      <c r="AD268">
        <f t="shared" si="28"/>
        <v>3.5875135890666376E-2</v>
      </c>
      <c r="AE268" s="15">
        <v>42852</v>
      </c>
      <c r="AF268" s="9">
        <v>1.1184320471742115E-2</v>
      </c>
      <c r="AG268" s="12" t="s">
        <v>960</v>
      </c>
      <c r="AH268" s="20">
        <v>42850.998611111114</v>
      </c>
      <c r="AI268" s="12">
        <v>643.9</v>
      </c>
      <c r="AJ268" s="12">
        <v>40.9</v>
      </c>
      <c r="AK268" s="12">
        <v>6.7799999999999999E-2</v>
      </c>
      <c r="AL268" s="17">
        <v>56600</v>
      </c>
      <c r="AM268" s="17">
        <v>0.46153846153846156</v>
      </c>
      <c r="AN268" s="9"/>
      <c r="AO268" s="9"/>
      <c r="AP268" s="17">
        <v>0</v>
      </c>
      <c r="AQ268" s="17">
        <v>3619</v>
      </c>
      <c r="AR268" s="17">
        <v>0.38526912181303113</v>
      </c>
      <c r="AS268" s="17">
        <v>0.15</v>
      </c>
      <c r="AT268" s="17">
        <v>0.59824561403508769</v>
      </c>
      <c r="AU268" s="12">
        <v>0.57214765100671139</v>
      </c>
      <c r="AV268" s="12">
        <v>0</v>
      </c>
      <c r="AY268" s="12">
        <v>6959600</v>
      </c>
      <c r="BA268" s="12">
        <v>0.5374449339207048</v>
      </c>
      <c r="BD268" s="12">
        <v>0.46153846153846156</v>
      </c>
      <c r="BE268" s="12">
        <v>0.38526912181303113</v>
      </c>
      <c r="BF268" s="12">
        <v>0.59824561403508769</v>
      </c>
      <c r="BG268" s="12">
        <v>0.57214765100671139</v>
      </c>
      <c r="BH268" s="12">
        <v>7.0000000000000001E-3</v>
      </c>
      <c r="BI268" s="12">
        <v>0.15</v>
      </c>
      <c r="BJ268" s="12">
        <v>0</v>
      </c>
      <c r="BK268" s="12">
        <v>0.52900000000000003</v>
      </c>
      <c r="BL268" s="12">
        <v>614</v>
      </c>
      <c r="BM268" s="12">
        <v>327</v>
      </c>
      <c r="BN268" s="12">
        <v>-283</v>
      </c>
      <c r="BO268" s="12">
        <v>1540</v>
      </c>
      <c r="BP268" s="12">
        <v>694</v>
      </c>
      <c r="BQ268" s="12">
        <v>156</v>
      </c>
      <c r="BR268" s="12">
        <v>-642</v>
      </c>
      <c r="BS268" s="12">
        <v>778</v>
      </c>
      <c r="BT268" s="12">
        <v>0.36545958625514802</v>
      </c>
      <c r="BU268" s="12">
        <v>0.44828843702935034</v>
      </c>
      <c r="BV268" s="12">
        <v>0.4905485336758702</v>
      </c>
      <c r="BW268" s="12">
        <v>0.42022673638079916</v>
      </c>
      <c r="BX268" s="12">
        <v>0.46158929436544638</v>
      </c>
      <c r="BY268" s="12">
        <v>1536.5</v>
      </c>
      <c r="BZ268" s="12">
        <v>0.5374449339207048</v>
      </c>
      <c r="CB268" s="12">
        <v>7.068607068607069E-2</v>
      </c>
      <c r="CC268" s="12">
        <v>19100</v>
      </c>
      <c r="CD268" s="12">
        <v>19260</v>
      </c>
      <c r="CE268" s="12">
        <v>6.5294117647058822</v>
      </c>
      <c r="CH268" s="22">
        <v>42850</v>
      </c>
      <c r="CI268">
        <v>580</v>
      </c>
      <c r="CJ268">
        <v>603</v>
      </c>
      <c r="CK268">
        <v>571</v>
      </c>
      <c r="CL268">
        <v>603</v>
      </c>
      <c r="CM268" s="22">
        <v>42851</v>
      </c>
      <c r="CN268">
        <v>667</v>
      </c>
      <c r="CO268">
        <v>688</v>
      </c>
      <c r="CP268">
        <v>605</v>
      </c>
      <c r="CQ268">
        <v>610</v>
      </c>
      <c r="CR268" s="22">
        <v>42852</v>
      </c>
      <c r="CS268">
        <v>600</v>
      </c>
      <c r="CT268">
        <v>617</v>
      </c>
      <c r="CU268">
        <v>586</v>
      </c>
      <c r="CV268">
        <v>600</v>
      </c>
    </row>
    <row r="269" spans="1:100">
      <c r="A269" s="22">
        <v>42850</v>
      </c>
      <c r="B269">
        <v>322</v>
      </c>
      <c r="C269">
        <v>404</v>
      </c>
      <c r="D269">
        <v>321</v>
      </c>
      <c r="E269">
        <v>404</v>
      </c>
      <c r="F269" s="23">
        <f t="shared" si="30"/>
        <v>0.25465838509316763</v>
      </c>
      <c r="G269" s="22">
        <v>42851</v>
      </c>
      <c r="H269">
        <v>460</v>
      </c>
      <c r="I269">
        <v>484</v>
      </c>
      <c r="J269">
        <v>452</v>
      </c>
      <c r="K269">
        <v>453</v>
      </c>
      <c r="L269" s="22">
        <v>42852</v>
      </c>
      <c r="M269">
        <v>453</v>
      </c>
      <c r="N269" s="4">
        <v>42851</v>
      </c>
      <c r="O269" s="3" t="s">
        <v>15</v>
      </c>
      <c r="P269" s="3">
        <v>4367</v>
      </c>
      <c r="Q269" s="3" t="s">
        <v>191</v>
      </c>
      <c r="R269" s="3" t="s">
        <v>17</v>
      </c>
      <c r="S269" s="3">
        <v>0.05</v>
      </c>
      <c r="T269" s="3">
        <v>2</v>
      </c>
      <c r="U269" s="3">
        <v>0</v>
      </c>
      <c r="V269" s="3">
        <v>2000</v>
      </c>
      <c r="W269">
        <v>460</v>
      </c>
      <c r="X269" s="4">
        <v>42852</v>
      </c>
      <c r="Y269">
        <v>453</v>
      </c>
      <c r="Z269" s="10">
        <f t="shared" si="31"/>
        <v>-14000</v>
      </c>
      <c r="AA269" s="10">
        <f t="shared" si="29"/>
        <v>14000</v>
      </c>
      <c r="AB269" t="str">
        <f t="shared" ref="AB269:AB332" si="32">IF(AND(O269="夜間上昇",T269=1,AF269&gt;0),Z269,"")</f>
        <v/>
      </c>
      <c r="AC269">
        <f t="shared" si="27"/>
        <v>-93500</v>
      </c>
      <c r="AD269">
        <f t="shared" si="28"/>
        <v>4.9586776859504078E-2</v>
      </c>
      <c r="AE269" s="15">
        <v>42852</v>
      </c>
      <c r="AF269" s="9">
        <v>1.1184320471742115E-2</v>
      </c>
      <c r="AG269" s="12" t="s">
        <v>954</v>
      </c>
      <c r="AH269" s="20">
        <v>42850.970138888886</v>
      </c>
      <c r="AI269" s="12">
        <v>484</v>
      </c>
      <c r="AJ269" s="12">
        <v>80</v>
      </c>
      <c r="AK269" s="12">
        <v>0.19800000000000001</v>
      </c>
      <c r="AL269" s="17">
        <v>20000</v>
      </c>
      <c r="AM269" s="17">
        <v>0.46439628482972134</v>
      </c>
      <c r="AN269" s="9"/>
      <c r="AO269" s="9"/>
      <c r="AP269" s="17">
        <v>0</v>
      </c>
      <c r="AQ269" s="17">
        <v>7914</v>
      </c>
      <c r="AR269" s="17">
        <v>0.44565217391304346</v>
      </c>
      <c r="AS269" s="17">
        <v>0.19600000000000001</v>
      </c>
      <c r="AT269" s="17">
        <v>0.46596858638743455</v>
      </c>
      <c r="AU269" s="12">
        <v>0.5</v>
      </c>
      <c r="AV269" s="12">
        <v>3.1</v>
      </c>
      <c r="AY269" s="12">
        <v>24500000</v>
      </c>
      <c r="BA269" s="12">
        <v>1</v>
      </c>
      <c r="BD269" s="12">
        <v>0.46439628482972134</v>
      </c>
      <c r="BE269" s="12">
        <v>0.44565217391304346</v>
      </c>
      <c r="BF269" s="12">
        <v>0.46596858638743455</v>
      </c>
      <c r="BG269" s="12">
        <v>0.5</v>
      </c>
      <c r="BH269" s="12">
        <v>0</v>
      </c>
      <c r="BI269" s="12">
        <v>0.19600000000000001</v>
      </c>
      <c r="BJ269" s="12">
        <v>0</v>
      </c>
      <c r="BK269" s="12">
        <v>0.76600000000000001</v>
      </c>
      <c r="BL269" s="12">
        <v>53</v>
      </c>
      <c r="BM269" s="12">
        <v>-1422</v>
      </c>
      <c r="BN269" s="12">
        <v>1346</v>
      </c>
      <c r="BO269" s="12">
        <v>404</v>
      </c>
      <c r="BP269" s="12">
        <v>1369</v>
      </c>
      <c r="BQ269" s="12">
        <v>-600</v>
      </c>
      <c r="BR269" s="12">
        <v>-656</v>
      </c>
      <c r="BS269" s="12">
        <v>415</v>
      </c>
      <c r="BT269" s="12">
        <v>0.27627364039747754</v>
      </c>
      <c r="BU269" s="12">
        <v>0.48241160377359055</v>
      </c>
      <c r="BV269" s="12">
        <v>0.53383487871022606</v>
      </c>
      <c r="BW269" s="12">
        <v>0.45640859028806979</v>
      </c>
      <c r="BX269" s="12">
        <v>0.49526745997229443</v>
      </c>
      <c r="BY269" s="12">
        <v>1536.5</v>
      </c>
      <c r="BZ269" s="12">
        <v>1</v>
      </c>
      <c r="CB269" s="12">
        <v>7.068607068607069E-2</v>
      </c>
      <c r="CC269" s="12">
        <v>19100</v>
      </c>
      <c r="CD269" s="12">
        <v>19260</v>
      </c>
      <c r="CE269" s="12">
        <v>6.5698415589145869</v>
      </c>
      <c r="CH269" s="22">
        <v>42850</v>
      </c>
      <c r="CI269">
        <v>322</v>
      </c>
      <c r="CJ269">
        <v>404</v>
      </c>
      <c r="CK269">
        <v>321</v>
      </c>
      <c r="CL269">
        <v>404</v>
      </c>
      <c r="CM269" s="22">
        <v>42851</v>
      </c>
      <c r="CN269">
        <v>460</v>
      </c>
      <c r="CO269">
        <v>484</v>
      </c>
      <c r="CP269">
        <v>452</v>
      </c>
      <c r="CQ269">
        <v>453</v>
      </c>
      <c r="CR269" s="22">
        <v>42852</v>
      </c>
      <c r="CS269">
        <v>453</v>
      </c>
      <c r="CT269">
        <v>468</v>
      </c>
      <c r="CU269">
        <v>417</v>
      </c>
      <c r="CV269">
        <v>453</v>
      </c>
    </row>
    <row r="270" spans="1:100">
      <c r="A270" s="22">
        <v>42850</v>
      </c>
      <c r="B270">
        <v>636</v>
      </c>
      <c r="C270">
        <v>739</v>
      </c>
      <c r="D270">
        <v>636</v>
      </c>
      <c r="E270">
        <v>739</v>
      </c>
      <c r="F270" s="23">
        <f t="shared" si="30"/>
        <v>0.16194968553459121</v>
      </c>
      <c r="G270" s="22">
        <v>42851</v>
      </c>
      <c r="H270">
        <v>754</v>
      </c>
      <c r="I270">
        <v>889</v>
      </c>
      <c r="J270">
        <v>754</v>
      </c>
      <c r="K270">
        <v>889</v>
      </c>
      <c r="L270" s="22">
        <v>42852</v>
      </c>
      <c r="M270">
        <v>1039</v>
      </c>
      <c r="N270" s="4">
        <v>42851</v>
      </c>
      <c r="O270" s="3" t="s">
        <v>15</v>
      </c>
      <c r="P270" s="3">
        <v>6254</v>
      </c>
      <c r="Q270" s="3" t="s">
        <v>192</v>
      </c>
      <c r="R270" s="3" t="s">
        <v>17</v>
      </c>
      <c r="S270" s="3">
        <v>0.05</v>
      </c>
      <c r="T270" s="3">
        <v>2</v>
      </c>
      <c r="U270" s="3">
        <v>0</v>
      </c>
      <c r="V270" s="3">
        <v>700</v>
      </c>
      <c r="W270">
        <v>754</v>
      </c>
      <c r="X270" s="4">
        <v>42852</v>
      </c>
      <c r="Y270">
        <v>889</v>
      </c>
      <c r="Z270" s="10">
        <f t="shared" si="31"/>
        <v>94500</v>
      </c>
      <c r="AA270" s="10">
        <f t="shared" si="29"/>
        <v>94500</v>
      </c>
      <c r="AB270" t="str">
        <f t="shared" si="32"/>
        <v/>
      </c>
      <c r="AC270">
        <f t="shared" si="27"/>
        <v>-93500</v>
      </c>
      <c r="AD270">
        <f t="shared" si="28"/>
        <v>2.9601029601029616E-2</v>
      </c>
      <c r="AE270" s="15">
        <v>42852</v>
      </c>
      <c r="AF270" s="9">
        <v>1.1184320471742115E-2</v>
      </c>
      <c r="AG270" s="12" t="s">
        <v>960</v>
      </c>
      <c r="AH270" s="20">
        <v>42850.997916666667</v>
      </c>
      <c r="AI270" s="12">
        <v>777</v>
      </c>
      <c r="AJ270" s="12">
        <v>38</v>
      </c>
      <c r="AK270" s="12">
        <v>5.1400000000000001E-2</v>
      </c>
      <c r="AL270" s="17">
        <v>11000</v>
      </c>
      <c r="AM270" s="17">
        <v>1.4539877300613497</v>
      </c>
      <c r="AN270" s="9"/>
      <c r="AO270" s="9"/>
      <c r="AP270" s="17">
        <v>0</v>
      </c>
      <c r="AQ270" s="17">
        <v>6619</v>
      </c>
      <c r="AR270" s="17">
        <v>0.39375629405840884</v>
      </c>
      <c r="AS270" s="17">
        <v>0.125</v>
      </c>
      <c r="AT270" s="17">
        <v>0.39436619718309857</v>
      </c>
      <c r="AU270" s="12">
        <v>0.3949748743718593</v>
      </c>
      <c r="AV270" s="12">
        <v>1.53</v>
      </c>
      <c r="AY270" s="12">
        <v>10152000</v>
      </c>
      <c r="BA270" s="12">
        <v>0.68681318681318682</v>
      </c>
      <c r="BD270" s="12">
        <v>1.4539877300613497</v>
      </c>
      <c r="BE270" s="12">
        <v>0.39375629405840884</v>
      </c>
      <c r="BF270" s="12">
        <v>0.39436619718309857</v>
      </c>
      <c r="BG270" s="12">
        <v>0.3949748743718593</v>
      </c>
      <c r="BH270" s="12">
        <v>3.5999999999999997E-2</v>
      </c>
      <c r="BI270" s="12">
        <v>0.125</v>
      </c>
      <c r="BJ270" s="12">
        <v>0</v>
      </c>
      <c r="BK270" s="12">
        <v>0.54300000000000004</v>
      </c>
      <c r="BL270" s="12">
        <v>749</v>
      </c>
      <c r="BM270" s="12">
        <v>-463</v>
      </c>
      <c r="BN270" s="12">
        <v>431</v>
      </c>
      <c r="BO270" s="12">
        <v>4508</v>
      </c>
      <c r="BP270" s="12">
        <v>1285</v>
      </c>
      <c r="BQ270" s="12">
        <v>-73</v>
      </c>
      <c r="BR270" s="12">
        <v>-1197</v>
      </c>
      <c r="BS270" s="12">
        <v>3510</v>
      </c>
      <c r="BT270" s="12">
        <v>0.36545958625514802</v>
      </c>
      <c r="BU270" s="12">
        <v>0.44828843702935034</v>
      </c>
      <c r="BV270" s="12">
        <v>0.4905485336758702</v>
      </c>
      <c r="BW270" s="12">
        <v>0.42022673638079916</v>
      </c>
      <c r="BX270" s="12">
        <v>0.46158929436544638</v>
      </c>
      <c r="BY270" s="12">
        <v>1536.5</v>
      </c>
      <c r="BZ270" s="12">
        <v>0.68681318681318682</v>
      </c>
      <c r="CB270" s="12">
        <v>7.068607068607069E-2</v>
      </c>
      <c r="CC270" s="12">
        <v>19100</v>
      </c>
      <c r="CD270" s="12">
        <v>19260</v>
      </c>
      <c r="CE270" s="12">
        <v>20.569649945867916</v>
      </c>
      <c r="CH270" s="22">
        <v>42850</v>
      </c>
      <c r="CI270">
        <v>636</v>
      </c>
      <c r="CJ270">
        <v>739</v>
      </c>
      <c r="CK270">
        <v>636</v>
      </c>
      <c r="CL270">
        <v>739</v>
      </c>
      <c r="CM270" s="22">
        <v>42851</v>
      </c>
      <c r="CN270">
        <v>754</v>
      </c>
      <c r="CO270">
        <v>889</v>
      </c>
      <c r="CP270">
        <v>754</v>
      </c>
      <c r="CQ270">
        <v>889</v>
      </c>
      <c r="CR270" s="22">
        <v>42852</v>
      </c>
      <c r="CS270">
        <v>1039</v>
      </c>
      <c r="CT270">
        <v>1039</v>
      </c>
      <c r="CU270">
        <v>933</v>
      </c>
      <c r="CV270">
        <v>970</v>
      </c>
    </row>
    <row r="271" spans="1:100">
      <c r="A271" s="22">
        <v>42850</v>
      </c>
      <c r="B271">
        <v>212</v>
      </c>
      <c r="C271">
        <v>270</v>
      </c>
      <c r="D271">
        <v>208</v>
      </c>
      <c r="E271">
        <v>244</v>
      </c>
      <c r="F271" s="23">
        <f t="shared" si="30"/>
        <v>0.15094339622641506</v>
      </c>
      <c r="G271" s="22">
        <v>42851</v>
      </c>
      <c r="H271">
        <v>260</v>
      </c>
      <c r="I271">
        <v>263</v>
      </c>
      <c r="J271">
        <v>232</v>
      </c>
      <c r="K271">
        <v>238</v>
      </c>
      <c r="L271" s="22">
        <v>42852</v>
      </c>
      <c r="M271">
        <v>234</v>
      </c>
      <c r="N271" s="4">
        <v>42851</v>
      </c>
      <c r="O271" s="3" t="s">
        <v>15</v>
      </c>
      <c r="P271" s="3">
        <v>2330</v>
      </c>
      <c r="Q271" s="3" t="s">
        <v>193</v>
      </c>
      <c r="R271" s="3" t="s">
        <v>17</v>
      </c>
      <c r="S271" s="3">
        <v>0.05</v>
      </c>
      <c r="T271" s="3">
        <v>2</v>
      </c>
      <c r="U271" s="3">
        <v>0</v>
      </c>
      <c r="V271" s="3">
        <v>2100</v>
      </c>
      <c r="W271">
        <v>260</v>
      </c>
      <c r="X271" s="4">
        <v>42852</v>
      </c>
      <c r="Y271">
        <v>238</v>
      </c>
      <c r="Z271" s="10">
        <f t="shared" si="31"/>
        <v>-46200</v>
      </c>
      <c r="AA271" s="10">
        <f t="shared" si="29"/>
        <v>46200</v>
      </c>
      <c r="AB271" t="str">
        <f t="shared" si="32"/>
        <v/>
      </c>
      <c r="AC271">
        <f t="shared" si="27"/>
        <v>-93500</v>
      </c>
      <c r="AD271">
        <f t="shared" si="28"/>
        <v>1.1673151750972721E-2</v>
      </c>
      <c r="AE271" s="15">
        <v>42852</v>
      </c>
      <c r="AF271" s="9">
        <v>1.1184320471742115E-2</v>
      </c>
      <c r="AG271" s="12" t="s">
        <v>960</v>
      </c>
      <c r="AH271" s="20">
        <v>42850.99722222222</v>
      </c>
      <c r="AI271" s="12">
        <v>257</v>
      </c>
      <c r="AJ271" s="12">
        <v>13</v>
      </c>
      <c r="AK271" s="12">
        <v>5.33E-2</v>
      </c>
      <c r="AL271" s="17">
        <v>8600</v>
      </c>
      <c r="AM271" s="17">
        <v>0.54591836734693877</v>
      </c>
      <c r="AN271" s="9"/>
      <c r="AO271" s="9"/>
      <c r="AP271" s="17">
        <v>0</v>
      </c>
      <c r="AQ271" s="17">
        <v>4955</v>
      </c>
      <c r="AR271" s="17">
        <v>0.46621621621621623</v>
      </c>
      <c r="AS271" s="17">
        <v>0.128</v>
      </c>
      <c r="AT271" s="17">
        <v>0.31390134529147984</v>
      </c>
      <c r="AU271" s="12">
        <v>0.27450980392156865</v>
      </c>
      <c r="AV271" s="12">
        <v>0</v>
      </c>
      <c r="AY271" s="12">
        <v>25281504</v>
      </c>
      <c r="BA271" s="12">
        <v>0.88235294117647056</v>
      </c>
      <c r="BD271" s="12">
        <v>0.54591836734693877</v>
      </c>
      <c r="BE271" s="12">
        <v>0.46621621621621623</v>
      </c>
      <c r="BF271" s="12">
        <v>0.31390134529147984</v>
      </c>
      <c r="BG271" s="12">
        <v>0.27450980392156865</v>
      </c>
      <c r="BH271" s="12">
        <v>8.9999999999999993E-3</v>
      </c>
      <c r="BI271" s="12">
        <v>0.128</v>
      </c>
      <c r="BJ271" s="12">
        <v>0</v>
      </c>
      <c r="BK271" s="12">
        <v>0.35</v>
      </c>
      <c r="BL271" s="12">
        <v>-1327</v>
      </c>
      <c r="BM271" s="12">
        <v>-316</v>
      </c>
      <c r="BN271" s="12">
        <v>-4</v>
      </c>
      <c r="BO271" s="12">
        <v>1317</v>
      </c>
      <c r="BP271" s="12">
        <v>-755</v>
      </c>
      <c r="BQ271" s="12">
        <v>-251</v>
      </c>
      <c r="BR271" s="12">
        <v>-5</v>
      </c>
      <c r="BS271" s="12">
        <v>2901</v>
      </c>
      <c r="BT271" s="12">
        <v>0.36545958625514802</v>
      </c>
      <c r="BU271" s="12">
        <v>0.44828843702935034</v>
      </c>
      <c r="BV271" s="12">
        <v>0.4905485336758702</v>
      </c>
      <c r="BW271" s="12">
        <v>0.42022673638079916</v>
      </c>
      <c r="BX271" s="12">
        <v>0.46158929436544638</v>
      </c>
      <c r="BY271" s="12">
        <v>1536.5</v>
      </c>
      <c r="BZ271" s="12">
        <v>0.88235294117647056</v>
      </c>
      <c r="CB271" s="12">
        <v>7.068607068607069E-2</v>
      </c>
      <c r="CC271" s="12">
        <v>19100</v>
      </c>
      <c r="CD271" s="12">
        <v>19260</v>
      </c>
      <c r="CE271" s="12">
        <v>7.7231392557022804</v>
      </c>
      <c r="CH271" s="22">
        <v>42850</v>
      </c>
      <c r="CI271">
        <v>212</v>
      </c>
      <c r="CJ271">
        <v>270</v>
      </c>
      <c r="CK271">
        <v>208</v>
      </c>
      <c r="CL271">
        <v>244</v>
      </c>
      <c r="CM271" s="22">
        <v>42851</v>
      </c>
      <c r="CN271">
        <v>260</v>
      </c>
      <c r="CO271">
        <v>263</v>
      </c>
      <c r="CP271">
        <v>232</v>
      </c>
      <c r="CQ271">
        <v>238</v>
      </c>
      <c r="CR271" s="22">
        <v>42852</v>
      </c>
      <c r="CS271">
        <v>234</v>
      </c>
      <c r="CT271">
        <v>249</v>
      </c>
      <c r="CU271">
        <v>232</v>
      </c>
      <c r="CV271">
        <v>238</v>
      </c>
    </row>
    <row r="272" spans="1:100">
      <c r="A272" s="22">
        <v>42850</v>
      </c>
      <c r="B272">
        <v>3850</v>
      </c>
      <c r="C272">
        <v>3970</v>
      </c>
      <c r="D272">
        <v>3830</v>
      </c>
      <c r="E272">
        <v>3970</v>
      </c>
      <c r="F272" s="23">
        <f t="shared" si="30"/>
        <v>3.1168831168831179E-2</v>
      </c>
      <c r="G272" s="22">
        <v>42851</v>
      </c>
      <c r="H272">
        <v>4405</v>
      </c>
      <c r="I272">
        <v>4625</v>
      </c>
      <c r="J272">
        <v>4065</v>
      </c>
      <c r="K272">
        <v>4075</v>
      </c>
      <c r="L272" s="22">
        <v>42852</v>
      </c>
      <c r="M272">
        <v>4150</v>
      </c>
      <c r="N272" s="4">
        <v>42851</v>
      </c>
      <c r="O272" s="3" t="s">
        <v>15</v>
      </c>
      <c r="P272" s="3">
        <v>3985</v>
      </c>
      <c r="Q272" s="3" t="s">
        <v>179</v>
      </c>
      <c r="R272" s="3" t="s">
        <v>17</v>
      </c>
      <c r="S272" s="3">
        <v>0.05</v>
      </c>
      <c r="T272" s="1"/>
      <c r="U272" s="3">
        <v>0</v>
      </c>
      <c r="V272" s="3">
        <v>100</v>
      </c>
      <c r="W272">
        <v>4405</v>
      </c>
      <c r="X272" s="4">
        <v>42852</v>
      </c>
      <c r="Y272">
        <v>4075</v>
      </c>
      <c r="Z272" s="10">
        <f t="shared" si="31"/>
        <v>-33000</v>
      </c>
      <c r="AA272" s="10">
        <f t="shared" si="29"/>
        <v>33000</v>
      </c>
      <c r="AB272" t="str">
        <f t="shared" si="32"/>
        <v/>
      </c>
      <c r="AC272">
        <f t="shared" si="27"/>
        <v>-93500</v>
      </c>
      <c r="AD272">
        <f t="shared" si="28"/>
        <v>0.48479532163742689</v>
      </c>
      <c r="AE272" s="15">
        <v>42852</v>
      </c>
      <c r="AF272" s="9">
        <v>1.1184320471742115E-2</v>
      </c>
      <c r="AG272" s="12" t="s">
        <v>957</v>
      </c>
      <c r="AH272" s="20">
        <v>42850.995138888888</v>
      </c>
      <c r="AI272" s="12">
        <v>8550</v>
      </c>
      <c r="AJ272" s="12">
        <v>610</v>
      </c>
      <c r="AK272" s="12">
        <v>7.6799999999999993E-2</v>
      </c>
      <c r="AL272" s="17">
        <v>5700</v>
      </c>
      <c r="AM272" s="17">
        <v>0.45775535939470363</v>
      </c>
      <c r="AN272" s="9"/>
      <c r="AO272" s="9"/>
      <c r="AP272" s="17">
        <v>68.430000000000007</v>
      </c>
      <c r="AQ272" s="17">
        <v>10111</v>
      </c>
      <c r="AR272" s="17">
        <v>0.76033057851239672</v>
      </c>
      <c r="AS272" s="9"/>
      <c r="AT272" s="17">
        <v>0.76033057851239672</v>
      </c>
      <c r="AU272" s="12">
        <v>0.76033057851239672</v>
      </c>
      <c r="AV272" s="12">
        <v>0</v>
      </c>
      <c r="AY272" s="12">
        <v>1275000</v>
      </c>
      <c r="BA272" s="12">
        <v>1</v>
      </c>
      <c r="BD272" s="12">
        <v>0.45775535939470363</v>
      </c>
      <c r="BE272" s="12">
        <v>0.76033057851239672</v>
      </c>
      <c r="BF272" s="12">
        <v>0.76033057851239672</v>
      </c>
      <c r="BG272" s="12">
        <v>0.76033057851239672</v>
      </c>
      <c r="BT272" s="12">
        <v>0.48593408374589159</v>
      </c>
      <c r="BU272" s="12">
        <v>0.4070923050314843</v>
      </c>
      <c r="BV272" s="12">
        <v>0.3987624278868841</v>
      </c>
      <c r="BW272" s="12">
        <v>0.36404652391171338</v>
      </c>
      <c r="BX272" s="12">
        <v>0.19978325014541143</v>
      </c>
      <c r="BY272" s="12">
        <v>1536.5</v>
      </c>
      <c r="BZ272" s="12">
        <v>1</v>
      </c>
      <c r="CB272" s="12">
        <v>7.068607068607069E-2</v>
      </c>
      <c r="CC272" s="12">
        <v>19100</v>
      </c>
      <c r="CD272" s="12">
        <v>19260</v>
      </c>
      <c r="CE272" s="12">
        <v>6.4758919961427184</v>
      </c>
      <c r="CH272" s="22">
        <v>42850</v>
      </c>
      <c r="CI272">
        <v>3850</v>
      </c>
      <c r="CJ272">
        <v>3970</v>
      </c>
      <c r="CK272">
        <v>3830</v>
      </c>
      <c r="CL272">
        <v>3970</v>
      </c>
      <c r="CM272" s="22">
        <v>42851</v>
      </c>
      <c r="CN272">
        <v>4405</v>
      </c>
      <c r="CO272">
        <v>4625</v>
      </c>
      <c r="CP272">
        <v>4065</v>
      </c>
      <c r="CQ272">
        <v>4075</v>
      </c>
      <c r="CR272" s="22">
        <v>42852</v>
      </c>
      <c r="CS272">
        <v>4150</v>
      </c>
      <c r="CT272">
        <v>4250</v>
      </c>
      <c r="CU272">
        <v>3885</v>
      </c>
      <c r="CV272">
        <v>4050</v>
      </c>
    </row>
    <row r="273" spans="1:100">
      <c r="A273" s="22">
        <v>42850</v>
      </c>
      <c r="B273">
        <v>1207</v>
      </c>
      <c r="C273">
        <v>1207</v>
      </c>
      <c r="D273">
        <v>1207</v>
      </c>
      <c r="E273">
        <v>1207</v>
      </c>
      <c r="F273" s="23">
        <f t="shared" si="30"/>
        <v>0</v>
      </c>
      <c r="G273" s="22">
        <v>42851</v>
      </c>
      <c r="H273">
        <v>1280</v>
      </c>
      <c r="I273">
        <v>1380</v>
      </c>
      <c r="J273">
        <v>1257</v>
      </c>
      <c r="K273">
        <v>1287</v>
      </c>
      <c r="L273" s="22">
        <v>42852</v>
      </c>
      <c r="M273">
        <v>1262</v>
      </c>
      <c r="N273" s="4">
        <v>42851</v>
      </c>
      <c r="O273" s="3" t="s">
        <v>15</v>
      </c>
      <c r="P273" s="3">
        <v>6545</v>
      </c>
      <c r="Q273" s="3" t="s">
        <v>37</v>
      </c>
      <c r="R273" s="3" t="s">
        <v>17</v>
      </c>
      <c r="S273" s="3">
        <v>0.05</v>
      </c>
      <c r="T273" s="1"/>
      <c r="U273" s="3">
        <v>0</v>
      </c>
      <c r="V273" s="3">
        <v>200</v>
      </c>
      <c r="W273">
        <v>1280</v>
      </c>
      <c r="X273" s="4">
        <v>42852</v>
      </c>
      <c r="Y273">
        <v>1287</v>
      </c>
      <c r="Z273" s="10">
        <f t="shared" si="31"/>
        <v>1400</v>
      </c>
      <c r="AA273" s="10">
        <f t="shared" si="29"/>
        <v>1400</v>
      </c>
      <c r="AB273" t="str">
        <f t="shared" si="32"/>
        <v/>
      </c>
      <c r="AC273">
        <f t="shared" si="27"/>
        <v>-93500</v>
      </c>
      <c r="AD273">
        <f t="shared" si="28"/>
        <v>0.75984990619136961</v>
      </c>
      <c r="AE273" s="15">
        <v>42852</v>
      </c>
      <c r="AF273" s="9">
        <v>1.1184320471742115E-2</v>
      </c>
      <c r="AG273" s="12" t="s">
        <v>957</v>
      </c>
      <c r="AH273" s="20">
        <v>42850.996527777781</v>
      </c>
      <c r="AI273" s="12">
        <v>5330</v>
      </c>
      <c r="AJ273" s="12">
        <v>500</v>
      </c>
      <c r="AK273" s="12">
        <v>0.10349999999999999</v>
      </c>
      <c r="AL273" s="17">
        <v>5600</v>
      </c>
      <c r="AM273" s="17">
        <v>0.58275862068965523</v>
      </c>
      <c r="AN273" s="9"/>
      <c r="AO273" s="9"/>
      <c r="AP273" s="17">
        <v>72.099999999999994</v>
      </c>
      <c r="AQ273" s="17">
        <v>5457</v>
      </c>
      <c r="AR273" s="17">
        <v>0.19132149901380671</v>
      </c>
      <c r="AS273" s="9"/>
      <c r="AT273" s="17">
        <v>0.19132149901380671</v>
      </c>
      <c r="AU273" s="12">
        <v>0.19132149901380671</v>
      </c>
      <c r="AV273" s="12">
        <v>0</v>
      </c>
      <c r="AY273" s="12">
        <v>1254400</v>
      </c>
      <c r="BA273" s="12">
        <v>0.61928934010152281</v>
      </c>
      <c r="BD273" s="12">
        <v>0.58275862068965523</v>
      </c>
      <c r="BE273" s="12">
        <v>0.19132149901380671</v>
      </c>
      <c r="BF273" s="12">
        <v>0.19132149901380671</v>
      </c>
      <c r="BG273" s="12">
        <v>0.19132149901380671</v>
      </c>
      <c r="BT273" s="12">
        <v>0.48593408374589159</v>
      </c>
      <c r="BU273" s="12">
        <v>0.4070923050314843</v>
      </c>
      <c r="BV273" s="12">
        <v>0.3987624278868841</v>
      </c>
      <c r="BW273" s="12">
        <v>0.36404652391171338</v>
      </c>
      <c r="BX273" s="12">
        <v>0.19978325014541143</v>
      </c>
      <c r="BY273" s="12">
        <v>1536.5</v>
      </c>
      <c r="BZ273" s="12">
        <v>0.61928934010152281</v>
      </c>
      <c r="CB273" s="12">
        <v>7.068607068607069E-2</v>
      </c>
      <c r="CC273" s="12">
        <v>19100</v>
      </c>
      <c r="CD273" s="12">
        <v>19260</v>
      </c>
      <c r="CE273" s="12">
        <v>8.2443204868154165</v>
      </c>
      <c r="CH273" s="22">
        <v>42850</v>
      </c>
      <c r="CI273">
        <v>1207</v>
      </c>
      <c r="CJ273">
        <v>1207</v>
      </c>
      <c r="CK273">
        <v>1207</v>
      </c>
      <c r="CL273">
        <v>1207</v>
      </c>
      <c r="CM273" s="22">
        <v>42851</v>
      </c>
      <c r="CN273">
        <v>1280</v>
      </c>
      <c r="CO273">
        <v>1380</v>
      </c>
      <c r="CP273">
        <v>1257</v>
      </c>
      <c r="CQ273">
        <v>1287</v>
      </c>
      <c r="CR273" s="22">
        <v>42852</v>
      </c>
      <c r="CS273">
        <v>1262</v>
      </c>
      <c r="CT273">
        <v>1342</v>
      </c>
      <c r="CU273">
        <v>1248</v>
      </c>
      <c r="CV273">
        <v>1262</v>
      </c>
    </row>
    <row r="274" spans="1:100">
      <c r="A274" s="22">
        <v>42850</v>
      </c>
      <c r="B274">
        <v>1962</v>
      </c>
      <c r="C274">
        <v>1968</v>
      </c>
      <c r="D274">
        <v>1945</v>
      </c>
      <c r="E274">
        <v>1945</v>
      </c>
      <c r="F274" s="23">
        <f t="shared" si="30"/>
        <v>-8.664627930683011E-3</v>
      </c>
      <c r="G274" s="22">
        <v>42851</v>
      </c>
      <c r="H274">
        <v>1880</v>
      </c>
      <c r="I274">
        <v>1905</v>
      </c>
      <c r="J274">
        <v>1875</v>
      </c>
      <c r="K274">
        <v>1898</v>
      </c>
      <c r="L274" s="22">
        <v>42852</v>
      </c>
      <c r="M274">
        <v>1892</v>
      </c>
      <c r="N274" s="4">
        <v>42851</v>
      </c>
      <c r="O274" s="3" t="s">
        <v>11</v>
      </c>
      <c r="P274" s="3">
        <v>2751</v>
      </c>
      <c r="Q274" s="3" t="s">
        <v>194</v>
      </c>
      <c r="R274" s="3" t="s">
        <v>13</v>
      </c>
      <c r="S274" s="3">
        <v>0.05</v>
      </c>
      <c r="T274" s="3">
        <v>1</v>
      </c>
      <c r="U274" s="3">
        <v>0</v>
      </c>
      <c r="V274" s="3">
        <v>300</v>
      </c>
      <c r="W274">
        <v>1880</v>
      </c>
      <c r="X274" s="4">
        <v>42852</v>
      </c>
      <c r="Y274">
        <v>1898</v>
      </c>
      <c r="Z274" s="10">
        <f t="shared" si="31"/>
        <v>5400</v>
      </c>
      <c r="AA274" s="10">
        <f t="shared" si="29"/>
        <v>5400</v>
      </c>
      <c r="AB274" t="str">
        <f t="shared" si="32"/>
        <v/>
      </c>
      <c r="AC274">
        <f t="shared" si="27"/>
        <v>-93500</v>
      </c>
      <c r="AD274">
        <f t="shared" si="28"/>
        <v>3.7373198077950143E-3</v>
      </c>
      <c r="AE274" s="15">
        <v>42852</v>
      </c>
      <c r="AF274" s="9">
        <v>1.1184320471742115E-2</v>
      </c>
      <c r="AG274" s="12" t="s">
        <v>960</v>
      </c>
      <c r="AH274" s="20">
        <v>42850.989583333336</v>
      </c>
      <c r="AI274" s="12">
        <v>1873</v>
      </c>
      <c r="AJ274" s="12">
        <v>-64</v>
      </c>
      <c r="AK274" s="12">
        <v>-3.3000000000000002E-2</v>
      </c>
      <c r="AL274" s="17">
        <v>2900</v>
      </c>
      <c r="AM274" s="17">
        <v>0.17325988983475213</v>
      </c>
      <c r="AN274" s="9"/>
      <c r="AO274" s="9"/>
      <c r="AP274" s="17">
        <v>1.71</v>
      </c>
      <c r="AQ274" s="17">
        <v>28587</v>
      </c>
      <c r="AR274" s="17">
        <v>0.7931034482758621</v>
      </c>
      <c r="AS274" s="17">
        <v>0.11799999999999999</v>
      </c>
      <c r="AT274" s="17">
        <v>0.84776119402985073</v>
      </c>
      <c r="AU274" s="12">
        <v>0.56358885017421601</v>
      </c>
      <c r="AV274" s="12">
        <v>0.35</v>
      </c>
      <c r="AY274" s="12">
        <v>14314800</v>
      </c>
      <c r="BA274" s="12">
        <v>0</v>
      </c>
      <c r="BD274" s="12">
        <v>0.17325988983475213</v>
      </c>
      <c r="BE274" s="12">
        <v>0.7931034482758621</v>
      </c>
      <c r="BF274" s="12">
        <v>0.84776119402985073</v>
      </c>
      <c r="BG274" s="12">
        <v>0.56358885017421601</v>
      </c>
      <c r="BH274" s="12">
        <v>4.1000000000000002E-2</v>
      </c>
      <c r="BI274" s="12">
        <v>0.11799999999999999</v>
      </c>
      <c r="BJ274" s="12">
        <v>5.7000000000000002E-2</v>
      </c>
      <c r="BK274" s="12">
        <v>0.77700000000000002</v>
      </c>
      <c r="BL274" s="12">
        <v>454</v>
      </c>
      <c r="BM274" s="12">
        <v>-115</v>
      </c>
      <c r="BN274" s="12">
        <v>-270</v>
      </c>
      <c r="BO274" s="12">
        <v>1831</v>
      </c>
      <c r="BP274" s="12">
        <v>1169</v>
      </c>
      <c r="BQ274" s="12">
        <v>-78</v>
      </c>
      <c r="BR274" s="12">
        <v>-347</v>
      </c>
      <c r="BS274" s="12">
        <v>1658</v>
      </c>
      <c r="BT274" s="12">
        <v>0.36545958625514802</v>
      </c>
      <c r="BU274" s="12">
        <v>0.44828843702935034</v>
      </c>
      <c r="BV274" s="12">
        <v>0.4905485336758702</v>
      </c>
      <c r="BW274" s="12">
        <v>0.42022673638079916</v>
      </c>
      <c r="BX274" s="12">
        <v>0.46158929436544638</v>
      </c>
      <c r="BY274" s="12">
        <v>1536.5</v>
      </c>
      <c r="BZ274" s="12">
        <v>0</v>
      </c>
      <c r="CB274" s="12">
        <v>7.068607068607069E-2</v>
      </c>
      <c r="CC274" s="12">
        <v>19100</v>
      </c>
      <c r="CD274" s="12">
        <v>19260</v>
      </c>
      <c r="CE274" s="12">
        <v>2.4511178532504636</v>
      </c>
      <c r="CH274" s="22">
        <v>42850</v>
      </c>
      <c r="CI274">
        <v>1962</v>
      </c>
      <c r="CJ274">
        <v>1968</v>
      </c>
      <c r="CK274">
        <v>1945</v>
      </c>
      <c r="CL274">
        <v>1945</v>
      </c>
      <c r="CM274" s="22">
        <v>42851</v>
      </c>
      <c r="CN274">
        <v>1880</v>
      </c>
      <c r="CO274">
        <v>1905</v>
      </c>
      <c r="CP274">
        <v>1875</v>
      </c>
      <c r="CQ274">
        <v>1898</v>
      </c>
      <c r="CR274" s="22">
        <v>42852</v>
      </c>
      <c r="CS274">
        <v>1892</v>
      </c>
      <c r="CT274">
        <v>1906</v>
      </c>
      <c r="CU274">
        <v>1890</v>
      </c>
      <c r="CV274">
        <v>1906</v>
      </c>
    </row>
    <row r="275" spans="1:100">
      <c r="A275" s="22">
        <v>42851</v>
      </c>
      <c r="B275">
        <v>2975</v>
      </c>
      <c r="C275">
        <v>3475</v>
      </c>
      <c r="D275">
        <v>2815</v>
      </c>
      <c r="E275">
        <v>3475</v>
      </c>
      <c r="F275" s="23">
        <f t="shared" si="30"/>
        <v>0.16806722689075637</v>
      </c>
      <c r="G275" s="22">
        <v>42852</v>
      </c>
      <c r="H275">
        <v>3600</v>
      </c>
      <c r="I275">
        <v>3750</v>
      </c>
      <c r="J275">
        <v>3250</v>
      </c>
      <c r="K275">
        <v>3330</v>
      </c>
      <c r="L275" s="22">
        <v>42853</v>
      </c>
      <c r="M275">
        <v>3530</v>
      </c>
      <c r="N275" s="4">
        <v>42852</v>
      </c>
      <c r="O275" s="3" t="s">
        <v>15</v>
      </c>
      <c r="P275" s="3">
        <v>3565</v>
      </c>
      <c r="Q275" s="3" t="s">
        <v>195</v>
      </c>
      <c r="R275" s="3" t="s">
        <v>17</v>
      </c>
      <c r="S275" s="3">
        <v>0.05</v>
      </c>
      <c r="T275" s="3">
        <v>0</v>
      </c>
      <c r="U275" s="3">
        <v>0</v>
      </c>
      <c r="V275" s="3">
        <v>100</v>
      </c>
      <c r="W275">
        <v>3600</v>
      </c>
      <c r="X275" s="4">
        <v>42853</v>
      </c>
      <c r="Y275">
        <v>3330</v>
      </c>
      <c r="Z275" s="10">
        <f t="shared" si="31"/>
        <v>-27000</v>
      </c>
      <c r="AA275" s="10">
        <f t="shared" si="29"/>
        <v>27000</v>
      </c>
      <c r="AB275" t="str">
        <f t="shared" si="32"/>
        <v/>
      </c>
      <c r="AC275">
        <f t="shared" si="27"/>
        <v>-93500</v>
      </c>
      <c r="AD275">
        <f t="shared" si="28"/>
        <v>0.52755905511811019</v>
      </c>
      <c r="AE275" s="15">
        <v>42853</v>
      </c>
      <c r="AF275" s="9">
        <v>-1.0016136314708879E-3</v>
      </c>
      <c r="AG275" s="12" t="s">
        <v>957</v>
      </c>
      <c r="AH275" s="20">
        <v>42851.997916666667</v>
      </c>
      <c r="AI275" s="12">
        <v>7620</v>
      </c>
      <c r="AJ275" s="12">
        <v>670</v>
      </c>
      <c r="AK275" s="12">
        <v>9.64E-2</v>
      </c>
      <c r="AL275" s="17">
        <v>33700</v>
      </c>
      <c r="AM275" s="9"/>
      <c r="AN275" s="9"/>
      <c r="AO275" s="9"/>
      <c r="AP275" s="9"/>
      <c r="AQ275" s="17" t="s">
        <v>963</v>
      </c>
      <c r="AR275" s="9"/>
      <c r="AS275" s="9"/>
      <c r="BA275" s="12">
        <v>0</v>
      </c>
      <c r="BT275" s="12">
        <v>0.48593408374589159</v>
      </c>
      <c r="BU275" s="12">
        <v>0.4070923050314843</v>
      </c>
      <c r="BV275" s="12">
        <v>0.3987624278868841</v>
      </c>
      <c r="BW275" s="12">
        <v>0.36404652391171338</v>
      </c>
      <c r="BX275" s="12">
        <v>0.2643927667928746</v>
      </c>
      <c r="BY275" s="12">
        <v>1538</v>
      </c>
      <c r="BZ275" s="12">
        <v>0</v>
      </c>
      <c r="CB275" s="12">
        <v>7.068607068607069E-2</v>
      </c>
      <c r="CC275" s="12">
        <v>19260</v>
      </c>
      <c r="CD275" s="12">
        <v>19260</v>
      </c>
      <c r="CE275" s="12">
        <v>0</v>
      </c>
      <c r="CH275" s="22">
        <v>42851</v>
      </c>
      <c r="CI275">
        <v>2975</v>
      </c>
      <c r="CJ275">
        <v>3475</v>
      </c>
      <c r="CK275">
        <v>2815</v>
      </c>
      <c r="CL275">
        <v>3475</v>
      </c>
      <c r="CM275" s="22">
        <v>42852</v>
      </c>
      <c r="CN275">
        <v>3600</v>
      </c>
      <c r="CO275">
        <v>3750</v>
      </c>
      <c r="CP275">
        <v>3250</v>
      </c>
      <c r="CQ275">
        <v>3330</v>
      </c>
      <c r="CR275" s="22">
        <v>42853</v>
      </c>
      <c r="CS275">
        <v>3530</v>
      </c>
      <c r="CT275">
        <v>3750</v>
      </c>
      <c r="CU275">
        <v>3190</v>
      </c>
      <c r="CV275">
        <v>3330</v>
      </c>
    </row>
    <row r="276" spans="1:100">
      <c r="A276" s="22">
        <v>42851</v>
      </c>
      <c r="B276">
        <v>754</v>
      </c>
      <c r="C276">
        <v>889</v>
      </c>
      <c r="D276">
        <v>754</v>
      </c>
      <c r="E276">
        <v>889</v>
      </c>
      <c r="F276" s="23">
        <f t="shared" si="30"/>
        <v>0.17904509283819636</v>
      </c>
      <c r="G276" s="22">
        <v>42852</v>
      </c>
      <c r="H276">
        <v>1039</v>
      </c>
      <c r="I276">
        <v>1039</v>
      </c>
      <c r="J276">
        <v>933</v>
      </c>
      <c r="K276">
        <v>970</v>
      </c>
      <c r="L276" s="22">
        <v>42853</v>
      </c>
      <c r="M276">
        <v>939</v>
      </c>
      <c r="N276" s="4">
        <v>42852</v>
      </c>
      <c r="O276" s="3" t="s">
        <v>15</v>
      </c>
      <c r="P276" s="3">
        <v>6254</v>
      </c>
      <c r="Q276" s="3" t="s">
        <v>192</v>
      </c>
      <c r="R276" s="3" t="s">
        <v>17</v>
      </c>
      <c r="S276" s="3">
        <v>0.05</v>
      </c>
      <c r="T276" s="3">
        <v>2</v>
      </c>
      <c r="U276" s="3">
        <v>0</v>
      </c>
      <c r="V276" s="3">
        <v>600</v>
      </c>
      <c r="W276">
        <v>1039</v>
      </c>
      <c r="X276" s="4">
        <v>42853</v>
      </c>
      <c r="Y276">
        <v>970</v>
      </c>
      <c r="Z276" s="10">
        <f t="shared" si="31"/>
        <v>-41400</v>
      </c>
      <c r="AA276" s="10">
        <f t="shared" si="29"/>
        <v>41400</v>
      </c>
      <c r="AB276" t="str">
        <f t="shared" si="32"/>
        <v/>
      </c>
      <c r="AC276">
        <f t="shared" si="27"/>
        <v>-93500</v>
      </c>
      <c r="AD276">
        <f t="shared" si="28"/>
        <v>6.4549180327868827E-2</v>
      </c>
      <c r="AE276" s="15">
        <v>42853</v>
      </c>
      <c r="AF276" s="9">
        <v>-1.0016136314708879E-3</v>
      </c>
      <c r="AG276" s="12" t="s">
        <v>960</v>
      </c>
      <c r="AH276" s="20">
        <v>42851.998611111114</v>
      </c>
      <c r="AI276" s="12">
        <v>976</v>
      </c>
      <c r="AJ276" s="12">
        <v>87</v>
      </c>
      <c r="AK276" s="12">
        <v>9.7900000000000001E-2</v>
      </c>
      <c r="AL276" s="17">
        <v>32300</v>
      </c>
      <c r="AM276" s="17">
        <v>1.4539877300613497</v>
      </c>
      <c r="AN276" s="9"/>
      <c r="AO276" s="9"/>
      <c r="AP276" s="17">
        <v>0</v>
      </c>
      <c r="AQ276" s="17">
        <v>6619</v>
      </c>
      <c r="AR276" s="17">
        <v>0.39375629405840884</v>
      </c>
      <c r="AS276" s="17">
        <v>0.125</v>
      </c>
      <c r="AT276" s="17">
        <v>0.39436619718309857</v>
      </c>
      <c r="AU276" s="12">
        <v>0.3949748743718593</v>
      </c>
      <c r="AV276" s="12">
        <v>1.53</v>
      </c>
      <c r="AY276" s="12">
        <v>10152000</v>
      </c>
      <c r="BA276" s="12">
        <v>0.90934065934065933</v>
      </c>
      <c r="BD276" s="12">
        <v>1.4539877300613497</v>
      </c>
      <c r="BE276" s="12">
        <v>0.39375629405840884</v>
      </c>
      <c r="BF276" s="12">
        <v>0.39436619718309857</v>
      </c>
      <c r="BG276" s="12">
        <v>0.3949748743718593</v>
      </c>
      <c r="BH276" s="12">
        <v>3.5999999999999997E-2</v>
      </c>
      <c r="BI276" s="12">
        <v>0.125</v>
      </c>
      <c r="BJ276" s="12">
        <v>0</v>
      </c>
      <c r="BK276" s="12">
        <v>0.54300000000000004</v>
      </c>
      <c r="BL276" s="12">
        <v>749</v>
      </c>
      <c r="BM276" s="12">
        <v>-463</v>
      </c>
      <c r="BN276" s="12">
        <v>431</v>
      </c>
      <c r="BO276" s="12">
        <v>4508</v>
      </c>
      <c r="BP276" s="12">
        <v>1285</v>
      </c>
      <c r="BQ276" s="12">
        <v>-73</v>
      </c>
      <c r="BR276" s="12">
        <v>-1197</v>
      </c>
      <c r="BS276" s="12">
        <v>3510</v>
      </c>
      <c r="BT276" s="12">
        <v>0.36545958625514802</v>
      </c>
      <c r="BU276" s="12">
        <v>0.44828843702935034</v>
      </c>
      <c r="BV276" s="12">
        <v>0.4905485336758702</v>
      </c>
      <c r="BW276" s="12">
        <v>0.42022673638079916</v>
      </c>
      <c r="BX276" s="12">
        <v>0.49156284574445719</v>
      </c>
      <c r="BY276" s="12">
        <v>1538</v>
      </c>
      <c r="BZ276" s="12">
        <v>0.90934065934065933</v>
      </c>
      <c r="CB276" s="12">
        <v>7.068607068607069E-2</v>
      </c>
      <c r="CC276" s="12">
        <v>19260</v>
      </c>
      <c r="CD276" s="12">
        <v>19260</v>
      </c>
      <c r="CE276" s="12">
        <v>20.569649945867916</v>
      </c>
      <c r="CH276" s="22">
        <v>42851</v>
      </c>
      <c r="CI276">
        <v>754</v>
      </c>
      <c r="CJ276">
        <v>889</v>
      </c>
      <c r="CK276">
        <v>754</v>
      </c>
      <c r="CL276">
        <v>889</v>
      </c>
      <c r="CM276" s="22">
        <v>42852</v>
      </c>
      <c r="CN276">
        <v>1039</v>
      </c>
      <c r="CO276">
        <v>1039</v>
      </c>
      <c r="CP276">
        <v>933</v>
      </c>
      <c r="CQ276">
        <v>970</v>
      </c>
      <c r="CR276" s="22">
        <v>42853</v>
      </c>
      <c r="CS276">
        <v>939</v>
      </c>
      <c r="CT276">
        <v>1095</v>
      </c>
      <c r="CU276">
        <v>855</v>
      </c>
      <c r="CV276">
        <v>973</v>
      </c>
    </row>
    <row r="277" spans="1:100">
      <c r="A277" s="22">
        <v>42851</v>
      </c>
      <c r="B277">
        <v>100</v>
      </c>
      <c r="C277">
        <v>101</v>
      </c>
      <c r="D277">
        <v>99</v>
      </c>
      <c r="E277">
        <v>100</v>
      </c>
      <c r="F277" s="23">
        <f t="shared" si="30"/>
        <v>0</v>
      </c>
      <c r="G277" s="22">
        <v>42852</v>
      </c>
      <c r="H277">
        <v>107</v>
      </c>
      <c r="I277">
        <v>109</v>
      </c>
      <c r="J277">
        <v>104</v>
      </c>
      <c r="K277">
        <v>104</v>
      </c>
      <c r="L277" s="22">
        <v>42853</v>
      </c>
      <c r="M277">
        <v>105</v>
      </c>
      <c r="N277" s="4">
        <v>42852</v>
      </c>
      <c r="O277" s="3" t="s">
        <v>15</v>
      </c>
      <c r="P277" s="3">
        <v>6838</v>
      </c>
      <c r="Q277" s="3" t="s">
        <v>51</v>
      </c>
      <c r="R277" s="3" t="s">
        <v>17</v>
      </c>
      <c r="S277" s="3">
        <v>0.05</v>
      </c>
      <c r="T277" s="3">
        <v>2</v>
      </c>
      <c r="U277" s="3">
        <v>0</v>
      </c>
      <c r="V277" s="3">
        <v>5000</v>
      </c>
      <c r="W277">
        <v>107</v>
      </c>
      <c r="X277" s="4">
        <v>42853</v>
      </c>
      <c r="Y277">
        <v>104</v>
      </c>
      <c r="Z277" s="10">
        <f t="shared" si="31"/>
        <v>-15000</v>
      </c>
      <c r="AA277" s="10">
        <f t="shared" si="29"/>
        <v>15000</v>
      </c>
      <c r="AB277" t="str">
        <f t="shared" si="32"/>
        <v/>
      </c>
      <c r="AC277">
        <f t="shared" si="27"/>
        <v>-93500</v>
      </c>
      <c r="AD277">
        <f t="shared" si="28"/>
        <v>4.6511627906976605E-3</v>
      </c>
      <c r="AE277" s="15">
        <v>42853</v>
      </c>
      <c r="AF277" s="9">
        <v>-1.0016136314708879E-3</v>
      </c>
      <c r="AG277" s="12" t="s">
        <v>960</v>
      </c>
      <c r="AH277" s="20">
        <v>42851.99722222222</v>
      </c>
      <c r="AI277" s="12">
        <v>107.5</v>
      </c>
      <c r="AJ277" s="12">
        <v>7.5</v>
      </c>
      <c r="AK277" s="12">
        <v>7.4999999999999997E-2</v>
      </c>
      <c r="AL277" s="17">
        <v>15000</v>
      </c>
      <c r="AM277" s="17">
        <v>0.55000000000000004</v>
      </c>
      <c r="AN277" s="9"/>
      <c r="AO277" s="9"/>
      <c r="AP277" s="17">
        <v>0</v>
      </c>
      <c r="AQ277" s="17">
        <v>4260</v>
      </c>
      <c r="AR277" s="17">
        <v>0.2608695652173913</v>
      </c>
      <c r="AS277" s="17">
        <v>0.158</v>
      </c>
      <c r="AT277" s="17">
        <v>0.32894736842105265</v>
      </c>
      <c r="AU277" s="12">
        <v>0.19620253164556961</v>
      </c>
      <c r="AV277" s="12">
        <v>1</v>
      </c>
      <c r="AY277" s="12">
        <v>42598000</v>
      </c>
      <c r="BA277" s="12">
        <v>0.29166666666666669</v>
      </c>
      <c r="BD277" s="12">
        <v>0.55000000000000004</v>
      </c>
      <c r="BE277" s="12">
        <v>0.2608695652173913</v>
      </c>
      <c r="BF277" s="12">
        <v>0.32894736842105265</v>
      </c>
      <c r="BG277" s="12">
        <v>0.19620253164556961</v>
      </c>
      <c r="BH277" s="12">
        <v>0.45300000000000001</v>
      </c>
      <c r="BI277" s="12">
        <v>0.158</v>
      </c>
      <c r="BJ277" s="12">
        <v>0</v>
      </c>
      <c r="BK277" s="12">
        <v>0.63700000000000001</v>
      </c>
      <c r="BL277" s="12">
        <v>35</v>
      </c>
      <c r="BM277" s="12">
        <v>-454</v>
      </c>
      <c r="BN277" s="12">
        <v>783</v>
      </c>
      <c r="BO277" s="12">
        <v>389</v>
      </c>
      <c r="BP277" s="12">
        <v>-332</v>
      </c>
      <c r="BQ277" s="12">
        <v>77</v>
      </c>
      <c r="BR277" s="12">
        <v>-167</v>
      </c>
      <c r="BS277" s="12">
        <v>55</v>
      </c>
      <c r="BT277" s="12">
        <v>0.36545958625514802</v>
      </c>
      <c r="BU277" s="12">
        <v>0.44828843702935034</v>
      </c>
      <c r="BV277" s="12">
        <v>0.4905485336758702</v>
      </c>
      <c r="BW277" s="12">
        <v>0.42022673638079916</v>
      </c>
      <c r="BX277" s="12">
        <v>0.49156284574445719</v>
      </c>
      <c r="BY277" s="12">
        <v>1538</v>
      </c>
      <c r="BZ277" s="12">
        <v>0.29166666666666669</v>
      </c>
      <c r="CB277" s="12">
        <v>7.068607068607069E-2</v>
      </c>
      <c r="CC277" s="12">
        <v>19260</v>
      </c>
      <c r="CD277" s="12">
        <v>19260</v>
      </c>
      <c r="CE277" s="12">
        <v>7.7808823529411768</v>
      </c>
      <c r="CH277" s="22">
        <v>42851</v>
      </c>
      <c r="CI277">
        <v>100</v>
      </c>
      <c r="CJ277">
        <v>101</v>
      </c>
      <c r="CK277">
        <v>99</v>
      </c>
      <c r="CL277">
        <v>100</v>
      </c>
      <c r="CM277" s="22">
        <v>42852</v>
      </c>
      <c r="CN277">
        <v>107</v>
      </c>
      <c r="CO277">
        <v>109</v>
      </c>
      <c r="CP277">
        <v>104</v>
      </c>
      <c r="CQ277">
        <v>104</v>
      </c>
      <c r="CR277" s="22">
        <v>42853</v>
      </c>
      <c r="CS277">
        <v>105</v>
      </c>
      <c r="CT277">
        <v>105</v>
      </c>
      <c r="CU277">
        <v>101</v>
      </c>
      <c r="CV277">
        <v>101</v>
      </c>
    </row>
    <row r="278" spans="1:100">
      <c r="A278" s="22">
        <v>42851</v>
      </c>
      <c r="B278">
        <v>450</v>
      </c>
      <c r="C278">
        <v>455.4</v>
      </c>
      <c r="D278">
        <v>448.9</v>
      </c>
      <c r="E278">
        <v>455.3</v>
      </c>
      <c r="F278" s="23">
        <f t="shared" si="30"/>
        <v>1.1777777777777887E-2</v>
      </c>
      <c r="G278" s="22">
        <v>42852</v>
      </c>
      <c r="H278">
        <v>438</v>
      </c>
      <c r="I278">
        <v>442.9</v>
      </c>
      <c r="J278">
        <v>432.2</v>
      </c>
      <c r="K278">
        <v>442.2</v>
      </c>
      <c r="L278" s="22">
        <v>42853</v>
      </c>
      <c r="M278">
        <v>443.3</v>
      </c>
      <c r="N278" s="4">
        <v>42852</v>
      </c>
      <c r="O278" s="3" t="s">
        <v>11</v>
      </c>
      <c r="P278" s="3">
        <v>7011</v>
      </c>
      <c r="Q278" s="3" t="s">
        <v>196</v>
      </c>
      <c r="R278" s="3" t="s">
        <v>13</v>
      </c>
      <c r="S278" s="3">
        <v>0.05</v>
      </c>
      <c r="T278" s="3">
        <v>1</v>
      </c>
      <c r="U278" s="3">
        <v>0</v>
      </c>
      <c r="V278" s="3">
        <v>2000</v>
      </c>
      <c r="W278">
        <v>438</v>
      </c>
      <c r="X278" s="4">
        <v>42853</v>
      </c>
      <c r="Y278">
        <v>442.2</v>
      </c>
      <c r="Z278" s="10">
        <f t="shared" si="31"/>
        <v>8399.9999999999782</v>
      </c>
      <c r="AA278" s="10">
        <f t="shared" si="29"/>
        <v>8399.9999999999782</v>
      </c>
      <c r="AB278" t="str">
        <f t="shared" si="32"/>
        <v/>
      </c>
      <c r="AC278">
        <f t="shared" ref="AC278:AC341" si="33">SUM(AB278,AC277)</f>
        <v>-93500</v>
      </c>
      <c r="AD278">
        <f t="shared" ref="AD278:AD341" si="34">ABS(W278/AI278-1)</f>
        <v>4.5454545454545192E-3</v>
      </c>
      <c r="AE278" s="15">
        <v>42853</v>
      </c>
      <c r="AF278" s="9">
        <v>-1.0016136314708879E-3</v>
      </c>
      <c r="AG278" s="12" t="s">
        <v>962</v>
      </c>
      <c r="AH278" s="20">
        <v>42851.979861111111</v>
      </c>
      <c r="AI278" s="12">
        <v>440</v>
      </c>
      <c r="AJ278" s="12">
        <v>-15.3</v>
      </c>
      <c r="AK278" s="12">
        <v>-3.3599999999999998E-2</v>
      </c>
      <c r="AL278" s="17">
        <v>12000</v>
      </c>
      <c r="AM278" s="17">
        <v>0.2897089158835664</v>
      </c>
      <c r="AN278" s="17">
        <v>-2</v>
      </c>
      <c r="AO278" s="17">
        <v>0</v>
      </c>
      <c r="AP278" s="17">
        <v>4.91</v>
      </c>
      <c r="AQ278" s="17">
        <v>1471923</v>
      </c>
      <c r="AR278" s="17">
        <v>0.18663455749548469</v>
      </c>
      <c r="AS278" s="17">
        <v>0.25600000000000001</v>
      </c>
      <c r="AT278" s="17">
        <v>0.34033203125</v>
      </c>
      <c r="AU278" s="12">
        <v>0.19002636203866433</v>
      </c>
      <c r="AV278" s="12">
        <v>2.75</v>
      </c>
      <c r="AY278" s="12">
        <v>3373647813</v>
      </c>
      <c r="BA278" s="12">
        <v>0.36641221374045735</v>
      </c>
      <c r="BB278" s="12">
        <v>-1</v>
      </c>
      <c r="BC278" s="15">
        <v>42782</v>
      </c>
      <c r="BD278" s="12">
        <v>0.2897089158835664</v>
      </c>
      <c r="BE278" s="12">
        <v>0.18663455749548469</v>
      </c>
      <c r="BF278" s="12">
        <v>0.34033203125</v>
      </c>
      <c r="BG278" s="12">
        <v>0.19002636203866433</v>
      </c>
      <c r="BH278" s="12">
        <v>0.30199999999999999</v>
      </c>
      <c r="BI278" s="12">
        <v>0.25600000000000001</v>
      </c>
      <c r="BJ278" s="12">
        <v>4.7E-2</v>
      </c>
      <c r="BK278" s="12">
        <v>0.23899999999999999</v>
      </c>
      <c r="BL278" s="12">
        <v>2883</v>
      </c>
      <c r="BM278" s="12">
        <v>-767</v>
      </c>
      <c r="BN278" s="12">
        <v>-1542</v>
      </c>
      <c r="BO278" s="12">
        <v>3194</v>
      </c>
      <c r="BP278" s="12">
        <v>2003</v>
      </c>
      <c r="BQ278" s="12">
        <v>-470</v>
      </c>
      <c r="BR278" s="12">
        <v>-1836</v>
      </c>
      <c r="BS278" s="12">
        <v>2546</v>
      </c>
      <c r="BT278" s="12">
        <v>0.21589300286841079</v>
      </c>
      <c r="BU278" s="12">
        <v>0.53586644536301042</v>
      </c>
      <c r="BV278" s="12">
        <v>0.60655229962581814</v>
      </c>
      <c r="BW278" s="12">
        <v>0.53080554815967651</v>
      </c>
      <c r="BX278" s="12">
        <v>0.64178542727466248</v>
      </c>
      <c r="BY278" s="12">
        <v>1538</v>
      </c>
      <c r="BZ278" s="12">
        <v>0.36641221374045735</v>
      </c>
      <c r="CB278" s="12">
        <v>7.068607068607069E-2</v>
      </c>
      <c r="CC278" s="12">
        <v>19260</v>
      </c>
      <c r="CD278" s="12">
        <v>19260</v>
      </c>
      <c r="CE278" s="12">
        <v>4.0985290747057483</v>
      </c>
      <c r="CH278" s="22">
        <v>42851</v>
      </c>
      <c r="CI278">
        <v>450</v>
      </c>
      <c r="CJ278">
        <v>455.4</v>
      </c>
      <c r="CK278">
        <v>448.9</v>
      </c>
      <c r="CL278">
        <v>455.3</v>
      </c>
      <c r="CM278" s="22">
        <v>42852</v>
      </c>
      <c r="CN278">
        <v>438</v>
      </c>
      <c r="CO278">
        <v>442.9</v>
      </c>
      <c r="CP278">
        <v>432.2</v>
      </c>
      <c r="CQ278">
        <v>442.2</v>
      </c>
      <c r="CR278" s="22">
        <v>42853</v>
      </c>
      <c r="CS278">
        <v>443.3</v>
      </c>
      <c r="CT278">
        <v>449.7</v>
      </c>
      <c r="CU278">
        <v>443.1</v>
      </c>
      <c r="CV278">
        <v>446</v>
      </c>
    </row>
    <row r="279" spans="1:100">
      <c r="A279" s="22">
        <v>42851</v>
      </c>
      <c r="B279">
        <v>675</v>
      </c>
      <c r="C279">
        <v>810</v>
      </c>
      <c r="D279">
        <v>672</v>
      </c>
      <c r="E279">
        <v>810</v>
      </c>
      <c r="F279" s="23">
        <f t="shared" si="30"/>
        <v>0.19999999999999996</v>
      </c>
      <c r="G279" s="22">
        <v>42852</v>
      </c>
      <c r="H279">
        <v>1010</v>
      </c>
      <c r="I279">
        <v>1010</v>
      </c>
      <c r="J279">
        <v>933</v>
      </c>
      <c r="K279">
        <v>1010</v>
      </c>
      <c r="L279" s="22">
        <v>42853</v>
      </c>
      <c r="M279">
        <v>1150</v>
      </c>
      <c r="N279" s="4">
        <v>42852</v>
      </c>
      <c r="O279" s="3" t="s">
        <v>15</v>
      </c>
      <c r="P279" s="3">
        <v>2425</v>
      </c>
      <c r="Q279" s="3" t="s">
        <v>19</v>
      </c>
      <c r="R279" s="3" t="s">
        <v>17</v>
      </c>
      <c r="S279" s="3">
        <v>0.05</v>
      </c>
      <c r="T279" s="3">
        <v>2</v>
      </c>
      <c r="U279" s="3">
        <v>0</v>
      </c>
      <c r="V279" s="3">
        <v>400</v>
      </c>
      <c r="W279">
        <v>1010</v>
      </c>
      <c r="X279" s="4">
        <v>42853</v>
      </c>
      <c r="Y279">
        <v>1010</v>
      </c>
      <c r="Z279" s="10">
        <f t="shared" si="31"/>
        <v>0</v>
      </c>
      <c r="AA279" s="10">
        <f t="shared" si="29"/>
        <v>0</v>
      </c>
      <c r="AB279" t="str">
        <f t="shared" si="32"/>
        <v/>
      </c>
      <c r="AC279">
        <f t="shared" si="33"/>
        <v>-93500</v>
      </c>
      <c r="AD279">
        <f t="shared" si="34"/>
        <v>0.45581896551724133</v>
      </c>
      <c r="AE279" s="15">
        <v>42853</v>
      </c>
      <c r="AF279" s="9">
        <v>-1.0016136314708879E-3</v>
      </c>
      <c r="AG279" s="12" t="s">
        <v>960</v>
      </c>
      <c r="AH279" s="20">
        <v>42851.99722222222</v>
      </c>
      <c r="AI279" s="12">
        <v>1856</v>
      </c>
      <c r="AJ279" s="12">
        <v>235</v>
      </c>
      <c r="AK279" s="12">
        <v>0.14499999999999999</v>
      </c>
      <c r="AL279" s="17">
        <v>10300</v>
      </c>
      <c r="AM279" s="17">
        <v>1.2724113968033357</v>
      </c>
      <c r="AN279" s="9"/>
      <c r="AO279" s="9"/>
      <c r="AP279" s="17">
        <v>0</v>
      </c>
      <c r="AQ279" s="17">
        <v>3022</v>
      </c>
      <c r="AR279" s="17">
        <v>0.4364406779661017</v>
      </c>
      <c r="AS279" s="17">
        <v>0.20699999999999999</v>
      </c>
      <c r="AT279" s="17">
        <v>0.45769622833843016</v>
      </c>
      <c r="AU279" s="12">
        <v>0.46071971616827168</v>
      </c>
      <c r="AV279" s="12">
        <v>0.94</v>
      </c>
      <c r="AY279" s="12">
        <v>2100000</v>
      </c>
      <c r="BA279" s="12">
        <v>0.87560975609756098</v>
      </c>
      <c r="BD279" s="12">
        <v>1.2724113968033357</v>
      </c>
      <c r="BE279" s="12">
        <v>0.4364406779661017</v>
      </c>
      <c r="BF279" s="12">
        <v>0.45769622833843016</v>
      </c>
      <c r="BG279" s="12">
        <v>0.46071971616827168</v>
      </c>
      <c r="BH279" s="12">
        <v>2.4E-2</v>
      </c>
      <c r="BI279" s="12">
        <v>0.20699999999999999</v>
      </c>
      <c r="BJ279" s="12">
        <v>0</v>
      </c>
      <c r="BK279" s="12">
        <v>0.71599999999999997</v>
      </c>
      <c r="BL279" s="12">
        <v>446</v>
      </c>
      <c r="BM279" s="12">
        <v>-45</v>
      </c>
      <c r="BN279" s="12">
        <v>-235</v>
      </c>
      <c r="BO279" s="12">
        <v>1165</v>
      </c>
      <c r="BP279" s="12">
        <v>588</v>
      </c>
      <c r="BQ279" s="12">
        <v>-127</v>
      </c>
      <c r="BR279" s="12">
        <v>-132</v>
      </c>
      <c r="BS279" s="12">
        <v>1000</v>
      </c>
      <c r="BT279" s="12">
        <v>0.36545958625514802</v>
      </c>
      <c r="BU279" s="12">
        <v>0.44828843702935034</v>
      </c>
      <c r="BV279" s="12">
        <v>0.4905485336758702</v>
      </c>
      <c r="BW279" s="12">
        <v>0.42022673638079916</v>
      </c>
      <c r="BX279" s="12">
        <v>0.49156284574445719</v>
      </c>
      <c r="BY279" s="12">
        <v>1538</v>
      </c>
      <c r="BZ279" s="12">
        <v>0.87560975609756098</v>
      </c>
      <c r="CB279" s="12">
        <v>7.068607068607069E-2</v>
      </c>
      <c r="CC279" s="12">
        <v>19260</v>
      </c>
      <c r="CD279" s="12">
        <v>19260</v>
      </c>
      <c r="CE279" s="12">
        <v>18.000878878306011</v>
      </c>
      <c r="CH279" s="22">
        <v>42851</v>
      </c>
      <c r="CI279">
        <v>675</v>
      </c>
      <c r="CJ279">
        <v>810</v>
      </c>
      <c r="CK279">
        <v>672</v>
      </c>
      <c r="CL279">
        <v>810</v>
      </c>
      <c r="CM279" s="22">
        <v>42852</v>
      </c>
      <c r="CN279">
        <v>1010</v>
      </c>
      <c r="CO279">
        <v>1010</v>
      </c>
      <c r="CP279">
        <v>933</v>
      </c>
      <c r="CQ279">
        <v>1010</v>
      </c>
      <c r="CR279" s="22">
        <v>42853</v>
      </c>
      <c r="CS279">
        <v>1150</v>
      </c>
      <c r="CT279">
        <v>1240</v>
      </c>
      <c r="CU279">
        <v>1016</v>
      </c>
      <c r="CV279">
        <v>1105</v>
      </c>
    </row>
    <row r="280" spans="1:100">
      <c r="A280" s="22">
        <v>42851</v>
      </c>
      <c r="B280">
        <v>5600</v>
      </c>
      <c r="C280">
        <v>5800</v>
      </c>
      <c r="D280">
        <v>5510</v>
      </c>
      <c r="E280">
        <v>5540</v>
      </c>
      <c r="F280" s="23">
        <f t="shared" si="30"/>
        <v>-1.0714285714285676E-2</v>
      </c>
      <c r="G280" s="22">
        <v>42852</v>
      </c>
      <c r="H280">
        <v>5740</v>
      </c>
      <c r="I280">
        <v>6260</v>
      </c>
      <c r="J280">
        <v>5720</v>
      </c>
      <c r="K280">
        <v>5900</v>
      </c>
      <c r="L280" s="22">
        <v>42853</v>
      </c>
      <c r="M280">
        <v>5990</v>
      </c>
      <c r="N280" s="4">
        <v>42852</v>
      </c>
      <c r="O280" s="3" t="s">
        <v>15</v>
      </c>
      <c r="P280" s="3">
        <v>3932</v>
      </c>
      <c r="Q280" s="3" t="s">
        <v>81</v>
      </c>
      <c r="R280" s="3" t="s">
        <v>17</v>
      </c>
      <c r="S280" s="3">
        <v>0.05</v>
      </c>
      <c r="T280" s="3">
        <v>2</v>
      </c>
      <c r="U280" s="3">
        <v>0</v>
      </c>
      <c r="V280" s="3">
        <v>100</v>
      </c>
      <c r="W280">
        <v>5740</v>
      </c>
      <c r="X280" s="4">
        <v>42853</v>
      </c>
      <c r="Y280">
        <v>5900</v>
      </c>
      <c r="Z280" s="10">
        <f t="shared" si="31"/>
        <v>16000</v>
      </c>
      <c r="AA280" s="10">
        <f t="shared" si="29"/>
        <v>16000</v>
      </c>
      <c r="AB280" t="str">
        <f t="shared" si="32"/>
        <v/>
      </c>
      <c r="AC280">
        <f t="shared" si="33"/>
        <v>-93500</v>
      </c>
      <c r="AD280">
        <f t="shared" si="34"/>
        <v>1.729155966444107E-2</v>
      </c>
      <c r="AE280" s="15">
        <v>42853</v>
      </c>
      <c r="AF280" s="9">
        <v>-1.0016136314708879E-3</v>
      </c>
      <c r="AG280" s="12" t="s">
        <v>957</v>
      </c>
      <c r="AH280" s="20">
        <v>42851.997916666667</v>
      </c>
      <c r="AI280" s="12">
        <v>5841</v>
      </c>
      <c r="AJ280" s="12">
        <v>301</v>
      </c>
      <c r="AK280" s="12">
        <v>5.4300000000000001E-2</v>
      </c>
      <c r="AL280" s="17">
        <v>10200</v>
      </c>
      <c r="AM280" s="17">
        <v>0.51645338208409508</v>
      </c>
      <c r="AN280" s="9"/>
      <c r="AO280" s="9"/>
      <c r="AP280" s="17">
        <v>1533.56</v>
      </c>
      <c r="AQ280" s="17">
        <v>74232</v>
      </c>
      <c r="AR280" s="17">
        <v>0.87951807228915657</v>
      </c>
      <c r="AS280" s="17">
        <v>0.10100000000000001</v>
      </c>
      <c r="AT280" s="17">
        <v>0.63144039112448291</v>
      </c>
      <c r="AU280" s="12">
        <v>0.6691424713031735</v>
      </c>
      <c r="AV280" s="12">
        <v>0</v>
      </c>
      <c r="AY280" s="12">
        <v>13570700</v>
      </c>
      <c r="BA280" s="12">
        <v>1</v>
      </c>
      <c r="BD280" s="12">
        <v>0.51645338208409508</v>
      </c>
      <c r="BE280" s="12">
        <v>0.87951807228915657</v>
      </c>
      <c r="BF280" s="12">
        <v>0.63144039112448291</v>
      </c>
      <c r="BG280" s="12">
        <v>0.6691424713031735</v>
      </c>
      <c r="BH280" s="12">
        <v>0.04</v>
      </c>
      <c r="BI280" s="12">
        <v>0.10100000000000001</v>
      </c>
      <c r="BJ280" s="12">
        <v>4.2000000000000003E-2</v>
      </c>
      <c r="BK280" s="12">
        <v>0.80300000000000005</v>
      </c>
      <c r="BL280" s="12">
        <v>775</v>
      </c>
      <c r="BM280" s="12">
        <v>-789</v>
      </c>
      <c r="BN280" s="12">
        <v>4318</v>
      </c>
      <c r="BO280" s="12">
        <v>6353</v>
      </c>
      <c r="BP280" s="12">
        <v>463</v>
      </c>
      <c r="BQ280" s="12">
        <v>-427</v>
      </c>
      <c r="BR280" s="12">
        <v>1154</v>
      </c>
      <c r="BS280" s="12">
        <v>2060</v>
      </c>
      <c r="BT280" s="12">
        <v>0.48593408374589159</v>
      </c>
      <c r="BU280" s="12">
        <v>0.4070923050314843</v>
      </c>
      <c r="BV280" s="12">
        <v>0.3987624278868841</v>
      </c>
      <c r="BW280" s="12">
        <v>0.36404652391171338</v>
      </c>
      <c r="BX280" s="12">
        <v>0.2643927667928746</v>
      </c>
      <c r="BY280" s="12">
        <v>1538</v>
      </c>
      <c r="BZ280" s="12">
        <v>1</v>
      </c>
      <c r="CB280" s="12">
        <v>7.068607068607069E-2</v>
      </c>
      <c r="CC280" s="12">
        <v>19260</v>
      </c>
      <c r="CD280" s="12">
        <v>19260</v>
      </c>
      <c r="CE280" s="12">
        <v>7.3062963759544033</v>
      </c>
      <c r="CH280" s="22">
        <v>42851</v>
      </c>
      <c r="CI280">
        <v>5600</v>
      </c>
      <c r="CJ280">
        <v>5800</v>
      </c>
      <c r="CK280">
        <v>5510</v>
      </c>
      <c r="CL280">
        <v>5540</v>
      </c>
      <c r="CM280" s="22">
        <v>42852</v>
      </c>
      <c r="CN280">
        <v>5740</v>
      </c>
      <c r="CO280">
        <v>6260</v>
      </c>
      <c r="CP280">
        <v>5720</v>
      </c>
      <c r="CQ280">
        <v>5900</v>
      </c>
      <c r="CR280" s="22">
        <v>42853</v>
      </c>
      <c r="CS280">
        <v>5990</v>
      </c>
      <c r="CT280">
        <v>6110</v>
      </c>
      <c r="CU280">
        <v>5790</v>
      </c>
      <c r="CV280">
        <v>5990</v>
      </c>
    </row>
    <row r="281" spans="1:100">
      <c r="A281" s="22">
        <v>42851</v>
      </c>
      <c r="B281">
        <v>4210</v>
      </c>
      <c r="C281">
        <v>4315</v>
      </c>
      <c r="D281">
        <v>4165</v>
      </c>
      <c r="E281">
        <v>4220</v>
      </c>
      <c r="F281" s="23">
        <f t="shared" si="30"/>
        <v>2.3752969121140222E-3</v>
      </c>
      <c r="G281" s="22">
        <v>42852</v>
      </c>
      <c r="H281">
        <v>3885</v>
      </c>
      <c r="I281">
        <v>3905</v>
      </c>
      <c r="J281">
        <v>3795</v>
      </c>
      <c r="K281">
        <v>3885</v>
      </c>
      <c r="L281" s="22">
        <v>42853</v>
      </c>
      <c r="M281">
        <v>3930</v>
      </c>
      <c r="N281" s="4">
        <v>42852</v>
      </c>
      <c r="O281" s="3" t="s">
        <v>11</v>
      </c>
      <c r="P281" s="3">
        <v>3938</v>
      </c>
      <c r="Q281" s="3" t="s">
        <v>197</v>
      </c>
      <c r="R281" s="3" t="s">
        <v>13</v>
      </c>
      <c r="S281" s="3">
        <v>0.05</v>
      </c>
      <c r="T281" s="3">
        <v>2</v>
      </c>
      <c r="U281" s="3">
        <v>0</v>
      </c>
      <c r="V281" s="3">
        <v>200</v>
      </c>
      <c r="W281">
        <v>3885</v>
      </c>
      <c r="X281" s="4">
        <v>42853</v>
      </c>
      <c r="Y281">
        <v>3885</v>
      </c>
      <c r="Z281" s="10">
        <f t="shared" si="31"/>
        <v>0</v>
      </c>
      <c r="AA281" s="10">
        <f t="shared" si="29"/>
        <v>0</v>
      </c>
      <c r="AB281" t="str">
        <f t="shared" si="32"/>
        <v/>
      </c>
      <c r="AC281">
        <f t="shared" si="33"/>
        <v>-93500</v>
      </c>
      <c r="AD281">
        <f t="shared" si="34"/>
        <v>1.2886597938144284E-3</v>
      </c>
      <c r="AE281" s="15">
        <v>42853</v>
      </c>
      <c r="AF281" s="9">
        <v>-1.0016136314708879E-3</v>
      </c>
      <c r="AG281" s="12" t="s">
        <v>962</v>
      </c>
      <c r="AH281" s="20">
        <v>42851.997916666667</v>
      </c>
      <c r="AI281" s="12">
        <v>3880</v>
      </c>
      <c r="AJ281" s="12">
        <v>-340</v>
      </c>
      <c r="AK281" s="12">
        <v>-8.0600000000000005E-2</v>
      </c>
      <c r="AL281" s="17">
        <v>9400</v>
      </c>
      <c r="AM281" s="17">
        <v>0.22535211267605634</v>
      </c>
      <c r="AN281" s="17">
        <v>-3</v>
      </c>
      <c r="AO281" s="9"/>
      <c r="AP281" s="17">
        <v>22.25</v>
      </c>
      <c r="AQ281" s="17">
        <v>854338</v>
      </c>
      <c r="AR281" s="17">
        <v>0.26602564102564102</v>
      </c>
      <c r="AS281" s="9"/>
      <c r="AT281" s="17">
        <v>0.23850574712643677</v>
      </c>
      <c r="AU281" s="12">
        <v>0.23850574712643677</v>
      </c>
      <c r="AV281" s="12">
        <v>0</v>
      </c>
      <c r="AW281" s="12">
        <v>93</v>
      </c>
      <c r="AY281" s="12">
        <v>218780500</v>
      </c>
      <c r="BA281" s="12">
        <v>0</v>
      </c>
      <c r="BB281" s="12">
        <v>-2</v>
      </c>
      <c r="BC281" s="15">
        <v>42842</v>
      </c>
      <c r="BD281" s="12">
        <v>0.22535211267605634</v>
      </c>
      <c r="BE281" s="12">
        <v>0.26602564102564102</v>
      </c>
      <c r="BF281" s="12">
        <v>0.23850574712643677</v>
      </c>
      <c r="BG281" s="12">
        <v>0.23850574712643677</v>
      </c>
      <c r="BT281" s="12">
        <v>0.21589300286841079</v>
      </c>
      <c r="BU281" s="12">
        <v>0.53586644536301042</v>
      </c>
      <c r="BV281" s="12">
        <v>0.60655229962581814</v>
      </c>
      <c r="BW281" s="12">
        <v>0.53080554815967651</v>
      </c>
      <c r="BX281" s="12">
        <v>0.64178542727466248</v>
      </c>
      <c r="BY281" s="12">
        <v>1538</v>
      </c>
      <c r="BZ281" s="12">
        <v>0</v>
      </c>
      <c r="CB281" s="12">
        <v>7.068607068607069E-2</v>
      </c>
      <c r="CC281" s="12">
        <v>19260</v>
      </c>
      <c r="CD281" s="12">
        <v>19260</v>
      </c>
      <c r="CE281" s="12">
        <v>3.1880695940347969</v>
      </c>
      <c r="CH281" s="22">
        <v>42851</v>
      </c>
      <c r="CI281">
        <v>4210</v>
      </c>
      <c r="CJ281">
        <v>4315</v>
      </c>
      <c r="CK281">
        <v>4165</v>
      </c>
      <c r="CL281">
        <v>4220</v>
      </c>
      <c r="CM281" s="22">
        <v>42852</v>
      </c>
      <c r="CN281">
        <v>3885</v>
      </c>
      <c r="CO281">
        <v>3905</v>
      </c>
      <c r="CP281">
        <v>3795</v>
      </c>
      <c r="CQ281">
        <v>3885</v>
      </c>
      <c r="CR281" s="22">
        <v>42853</v>
      </c>
      <c r="CS281">
        <v>3930</v>
      </c>
      <c r="CT281">
        <v>3940</v>
      </c>
      <c r="CU281">
        <v>3860</v>
      </c>
      <c r="CV281">
        <v>3865</v>
      </c>
    </row>
    <row r="282" spans="1:100">
      <c r="A282" s="22">
        <v>42851</v>
      </c>
      <c r="B282">
        <v>876</v>
      </c>
      <c r="C282">
        <v>917</v>
      </c>
      <c r="D282">
        <v>855</v>
      </c>
      <c r="E282">
        <v>905</v>
      </c>
      <c r="F282" s="23">
        <f t="shared" si="30"/>
        <v>3.3105022831050324E-2</v>
      </c>
      <c r="G282" s="22">
        <v>42852</v>
      </c>
      <c r="H282">
        <v>1020</v>
      </c>
      <c r="I282">
        <v>1055</v>
      </c>
      <c r="J282">
        <v>925</v>
      </c>
      <c r="K282">
        <v>937</v>
      </c>
      <c r="L282" s="22">
        <v>42853</v>
      </c>
      <c r="M282">
        <v>923</v>
      </c>
      <c r="N282" s="4">
        <v>42852</v>
      </c>
      <c r="O282" s="3" t="s">
        <v>15</v>
      </c>
      <c r="P282" s="3">
        <v>2454</v>
      </c>
      <c r="Q282" s="3" t="s">
        <v>67</v>
      </c>
      <c r="R282" s="3" t="s">
        <v>17</v>
      </c>
      <c r="S282" s="3">
        <v>0.05</v>
      </c>
      <c r="T282" s="3">
        <v>2</v>
      </c>
      <c r="U282" s="3">
        <v>0</v>
      </c>
      <c r="V282" s="3">
        <v>600</v>
      </c>
      <c r="W282">
        <v>1020</v>
      </c>
      <c r="X282" s="4">
        <v>42853</v>
      </c>
      <c r="Y282">
        <v>937</v>
      </c>
      <c r="Z282" s="10">
        <f t="shared" si="31"/>
        <v>-49800</v>
      </c>
      <c r="AA282" s="10">
        <f t="shared" si="29"/>
        <v>49800</v>
      </c>
      <c r="AB282" t="str">
        <f t="shared" si="32"/>
        <v/>
      </c>
      <c r="AC282">
        <f t="shared" si="33"/>
        <v>-93500</v>
      </c>
      <c r="AD282">
        <f t="shared" si="34"/>
        <v>3.3175355450236976E-2</v>
      </c>
      <c r="AE282" s="15">
        <v>42853</v>
      </c>
      <c r="AF282" s="9">
        <v>-1.0016136314708879E-3</v>
      </c>
      <c r="AG282" s="12" t="s">
        <v>960</v>
      </c>
      <c r="AH282" s="20">
        <v>42851.973611111112</v>
      </c>
      <c r="AI282" s="12">
        <v>1055</v>
      </c>
      <c r="AJ282" s="12">
        <v>150</v>
      </c>
      <c r="AK282" s="12">
        <v>0.16569999999999999</v>
      </c>
      <c r="AL282" s="17">
        <v>5300</v>
      </c>
      <c r="AM282" s="17">
        <v>0.57645764576457648</v>
      </c>
      <c r="AN282" s="18">
        <v>42853</v>
      </c>
      <c r="AO282" s="17">
        <v>41198</v>
      </c>
      <c r="AP282" s="17" t="s">
        <v>965</v>
      </c>
      <c r="AQ282" s="17">
        <v>7915</v>
      </c>
      <c r="AR282" s="17" t="s">
        <v>967</v>
      </c>
      <c r="AS282" s="17" t="s">
        <v>13</v>
      </c>
      <c r="AT282" s="17">
        <v>0.1</v>
      </c>
      <c r="AU282" s="12">
        <v>1</v>
      </c>
      <c r="AV282" s="12">
        <v>1</v>
      </c>
      <c r="AY282" s="12">
        <v>13533700</v>
      </c>
      <c r="BA282" s="12">
        <v>1</v>
      </c>
      <c r="BD282" s="12">
        <v>0.57645764576457648</v>
      </c>
      <c r="BE282" s="12">
        <v>0.86306306306306302</v>
      </c>
      <c r="BF282" s="12">
        <v>0.87312186978297157</v>
      </c>
      <c r="BG282" s="12">
        <v>0.60725720384204906</v>
      </c>
      <c r="BH282" s="12">
        <v>0</v>
      </c>
      <c r="BI282" s="12">
        <v>9.7000000000000003E-2</v>
      </c>
      <c r="BJ282" s="12">
        <v>0</v>
      </c>
      <c r="BK282" s="12">
        <v>0.85899999999999999</v>
      </c>
      <c r="BL282" s="12">
        <v>242</v>
      </c>
      <c r="BM282" s="12">
        <v>-608</v>
      </c>
      <c r="BN282" s="12">
        <v>-34</v>
      </c>
      <c r="BO282" s="12">
        <v>2297</v>
      </c>
      <c r="BP282" s="12">
        <v>179</v>
      </c>
      <c r="BQ282" s="12">
        <v>-280</v>
      </c>
      <c r="BR282" s="12">
        <v>-66</v>
      </c>
      <c r="BS282" s="12">
        <v>2697</v>
      </c>
      <c r="BT282" s="12">
        <v>0.36545958625514802</v>
      </c>
      <c r="BU282" s="12">
        <v>0.44828843702935034</v>
      </c>
      <c r="BV282" s="12">
        <v>0.4905485336758702</v>
      </c>
      <c r="BW282" s="12">
        <v>0.42022673638079916</v>
      </c>
      <c r="BX282" s="12">
        <v>0.49156284574445719</v>
      </c>
      <c r="BY282" s="12">
        <v>1538</v>
      </c>
      <c r="BZ282" s="12">
        <v>1</v>
      </c>
      <c r="CB282" s="12">
        <v>7.068607068607069E-2</v>
      </c>
      <c r="CC282" s="12">
        <v>19260</v>
      </c>
      <c r="CD282" s="12">
        <v>19260</v>
      </c>
      <c r="CE282" s="12">
        <v>8.1551802239047433</v>
      </c>
      <c r="CH282" s="22">
        <v>42851</v>
      </c>
      <c r="CI282">
        <v>876</v>
      </c>
      <c r="CJ282">
        <v>917</v>
      </c>
      <c r="CK282">
        <v>855</v>
      </c>
      <c r="CL282">
        <v>905</v>
      </c>
      <c r="CM282" s="22">
        <v>42852</v>
      </c>
      <c r="CN282">
        <v>1020</v>
      </c>
      <c r="CO282">
        <v>1055</v>
      </c>
      <c r="CP282">
        <v>925</v>
      </c>
      <c r="CQ282">
        <v>937</v>
      </c>
      <c r="CR282" s="22">
        <v>42853</v>
      </c>
      <c r="CS282">
        <v>923</v>
      </c>
      <c r="CT282">
        <v>987</v>
      </c>
      <c r="CU282">
        <v>900</v>
      </c>
      <c r="CV282">
        <v>905</v>
      </c>
    </row>
    <row r="283" spans="1:100">
      <c r="A283" s="22">
        <v>42851</v>
      </c>
      <c r="B283">
        <v>535</v>
      </c>
      <c r="C283">
        <v>546</v>
      </c>
      <c r="D283">
        <v>531</v>
      </c>
      <c r="E283">
        <v>546</v>
      </c>
      <c r="F283" s="23">
        <f t="shared" si="30"/>
        <v>2.0560747663551426E-2</v>
      </c>
      <c r="G283" s="22">
        <v>42852</v>
      </c>
      <c r="H283">
        <v>646</v>
      </c>
      <c r="I283">
        <v>646</v>
      </c>
      <c r="J283">
        <v>646</v>
      </c>
      <c r="K283">
        <v>646</v>
      </c>
      <c r="L283" s="22">
        <v>42853</v>
      </c>
      <c r="M283">
        <v>696</v>
      </c>
      <c r="N283" s="4">
        <v>42852</v>
      </c>
      <c r="O283" s="3" t="s">
        <v>15</v>
      </c>
      <c r="P283" s="3">
        <v>6210</v>
      </c>
      <c r="Q283" s="3" t="s">
        <v>198</v>
      </c>
      <c r="R283" s="3" t="s">
        <v>17</v>
      </c>
      <c r="S283" s="3">
        <v>0.05</v>
      </c>
      <c r="T283" s="3">
        <v>1</v>
      </c>
      <c r="U283" s="3">
        <v>0</v>
      </c>
      <c r="V283" s="3">
        <v>1000</v>
      </c>
      <c r="W283">
        <v>646</v>
      </c>
      <c r="X283" s="4">
        <v>42853</v>
      </c>
      <c r="Y283">
        <v>646</v>
      </c>
      <c r="Z283" s="10">
        <f t="shared" si="31"/>
        <v>0</v>
      </c>
      <c r="AA283" s="10">
        <f t="shared" si="29"/>
        <v>0</v>
      </c>
      <c r="AB283" t="str">
        <f t="shared" si="32"/>
        <v/>
      </c>
      <c r="AC283">
        <f t="shared" si="33"/>
        <v>-93500</v>
      </c>
      <c r="AD283">
        <f t="shared" si="34"/>
        <v>2.5396825396825307E-2</v>
      </c>
      <c r="AE283" s="15">
        <v>42853</v>
      </c>
      <c r="AF283" s="9">
        <v>-1.0016136314708879E-3</v>
      </c>
      <c r="AG283" s="12" t="s">
        <v>962</v>
      </c>
      <c r="AH283" s="20">
        <v>42851.974999999999</v>
      </c>
      <c r="AI283" s="12">
        <v>630</v>
      </c>
      <c r="AJ283" s="12">
        <v>84</v>
      </c>
      <c r="AK283" s="12">
        <v>0.15379999999999999</v>
      </c>
      <c r="AL283" s="17">
        <v>4000</v>
      </c>
      <c r="AM283" s="17">
        <v>0.2723735408560311</v>
      </c>
      <c r="AN283" s="18">
        <v>42853</v>
      </c>
      <c r="AO283" s="17">
        <v>41205</v>
      </c>
      <c r="AP283" s="17" t="s">
        <v>965</v>
      </c>
      <c r="AQ283" s="17">
        <v>2398</v>
      </c>
      <c r="AR283" s="17" t="s">
        <v>977</v>
      </c>
      <c r="AS283" s="17" t="s">
        <v>13</v>
      </c>
      <c r="AT283" s="17">
        <v>0.1</v>
      </c>
      <c r="AU283" s="12">
        <v>1</v>
      </c>
      <c r="AV283" s="12">
        <v>0</v>
      </c>
      <c r="AY283" s="12">
        <v>20703000</v>
      </c>
      <c r="BA283" s="12">
        <v>1</v>
      </c>
      <c r="BD283" s="12">
        <v>0.2723735408560311</v>
      </c>
      <c r="BE283" s="12">
        <v>0.68372093023255809</v>
      </c>
      <c r="BF283" s="12">
        <v>0.75451263537906132</v>
      </c>
      <c r="BG283" s="12">
        <v>0.75886524822695034</v>
      </c>
      <c r="BH283" s="12">
        <v>6.2E-2</v>
      </c>
      <c r="BI283" s="12">
        <v>0.22</v>
      </c>
      <c r="BJ283" s="12">
        <v>3.3000000000000002E-2</v>
      </c>
      <c r="BK283" s="12">
        <v>0.40899999999999997</v>
      </c>
      <c r="BL283" s="12">
        <v>1266</v>
      </c>
      <c r="BM283" s="12">
        <v>-110</v>
      </c>
      <c r="BN283" s="12">
        <v>-579</v>
      </c>
      <c r="BO283" s="12">
        <v>3605</v>
      </c>
      <c r="BP283" s="12">
        <v>1471</v>
      </c>
      <c r="BQ283" s="12">
        <v>-177</v>
      </c>
      <c r="BR283" s="12">
        <v>-244</v>
      </c>
      <c r="BS283" s="12">
        <v>2830</v>
      </c>
      <c r="BT283" s="12">
        <v>0.21589300286841079</v>
      </c>
      <c r="BU283" s="12">
        <v>0.53586644536301042</v>
      </c>
      <c r="BV283" s="12">
        <v>0.60655229962581814</v>
      </c>
      <c r="BW283" s="12">
        <v>0.53080554815967651</v>
      </c>
      <c r="BX283" s="12">
        <v>0.64178542727466248</v>
      </c>
      <c r="BY283" s="12">
        <v>1538</v>
      </c>
      <c r="BZ283" s="12">
        <v>1</v>
      </c>
      <c r="CB283" s="12">
        <v>7.068607068607069E-2</v>
      </c>
      <c r="CC283" s="12">
        <v>19260</v>
      </c>
      <c r="CD283" s="12">
        <v>19260</v>
      </c>
      <c r="CE283" s="12">
        <v>3.8532845044632635</v>
      </c>
      <c r="CH283" s="22">
        <v>42851</v>
      </c>
      <c r="CI283">
        <v>535</v>
      </c>
      <c r="CJ283">
        <v>546</v>
      </c>
      <c r="CK283">
        <v>531</v>
      </c>
      <c r="CL283">
        <v>546</v>
      </c>
      <c r="CM283" s="22">
        <v>42852</v>
      </c>
      <c r="CN283">
        <v>646</v>
      </c>
      <c r="CO283">
        <v>646</v>
      </c>
      <c r="CP283">
        <v>646</v>
      </c>
      <c r="CQ283">
        <v>646</v>
      </c>
      <c r="CR283" s="22">
        <v>42853</v>
      </c>
      <c r="CS283">
        <v>696</v>
      </c>
      <c r="CT283">
        <v>715</v>
      </c>
      <c r="CU283">
        <v>663</v>
      </c>
      <c r="CV283">
        <v>694</v>
      </c>
    </row>
    <row r="284" spans="1:100">
      <c r="A284" s="22">
        <v>42851</v>
      </c>
      <c r="B284">
        <v>680</v>
      </c>
      <c r="C284">
        <v>680</v>
      </c>
      <c r="D284">
        <v>652</v>
      </c>
      <c r="E284">
        <v>670</v>
      </c>
      <c r="F284" s="23">
        <f t="shared" si="30"/>
        <v>-1.4705882352941124E-2</v>
      </c>
      <c r="G284" s="22">
        <v>42852</v>
      </c>
      <c r="H284">
        <v>770</v>
      </c>
      <c r="I284">
        <v>770</v>
      </c>
      <c r="J284">
        <v>770</v>
      </c>
      <c r="K284">
        <v>770</v>
      </c>
      <c r="L284" s="22">
        <v>42853</v>
      </c>
      <c r="M284">
        <v>830</v>
      </c>
      <c r="N284" s="4">
        <v>42852</v>
      </c>
      <c r="O284" s="3" t="s">
        <v>15</v>
      </c>
      <c r="P284" s="3">
        <v>6239</v>
      </c>
      <c r="Q284" s="3" t="s">
        <v>199</v>
      </c>
      <c r="R284" s="3" t="s">
        <v>17</v>
      </c>
      <c r="S284" s="3">
        <v>0.05</v>
      </c>
      <c r="T284" s="3">
        <v>2</v>
      </c>
      <c r="U284" s="3">
        <v>0</v>
      </c>
      <c r="V284" s="3">
        <v>800</v>
      </c>
      <c r="W284">
        <v>770</v>
      </c>
      <c r="X284" s="4">
        <v>42853</v>
      </c>
      <c r="Y284">
        <v>770</v>
      </c>
      <c r="Z284" s="10">
        <f t="shared" si="31"/>
        <v>0</v>
      </c>
      <c r="AA284" s="10">
        <f t="shared" si="29"/>
        <v>0</v>
      </c>
      <c r="AB284" t="str">
        <f t="shared" si="32"/>
        <v/>
      </c>
      <c r="AC284">
        <f t="shared" si="33"/>
        <v>-93500</v>
      </c>
      <c r="AD284">
        <f t="shared" si="34"/>
        <v>0</v>
      </c>
      <c r="AE284" s="15">
        <v>42853</v>
      </c>
      <c r="AF284" s="9">
        <v>-1.0016136314708879E-3</v>
      </c>
      <c r="AG284" s="12" t="s">
        <v>960</v>
      </c>
      <c r="AH284" s="20">
        <v>42851.964583333334</v>
      </c>
      <c r="AI284" s="12">
        <v>770</v>
      </c>
      <c r="AJ284" s="12">
        <v>100</v>
      </c>
      <c r="AK284" s="12">
        <v>0.14929999999999999</v>
      </c>
      <c r="AL284" s="17">
        <v>3300</v>
      </c>
      <c r="AM284" s="17">
        <v>0.67946824224519942</v>
      </c>
      <c r="AN284" s="18">
        <v>42853</v>
      </c>
      <c r="AO284" s="17">
        <v>41211</v>
      </c>
      <c r="AP284" s="17" t="s">
        <v>973</v>
      </c>
      <c r="AQ284" s="17">
        <v>7739</v>
      </c>
      <c r="AR284" s="17" t="s">
        <v>981</v>
      </c>
      <c r="AS284" s="17" t="s">
        <v>17</v>
      </c>
      <c r="AT284" s="17">
        <v>7.0000000000000007E-2</v>
      </c>
      <c r="AU284" s="12">
        <v>1</v>
      </c>
      <c r="AV284" s="12">
        <v>0</v>
      </c>
      <c r="AY284" s="12">
        <v>2101000</v>
      </c>
      <c r="BA284" s="12">
        <v>1</v>
      </c>
      <c r="BD284" s="12">
        <v>0.67946824224519942</v>
      </c>
      <c r="BE284" s="12">
        <v>0.36381322957198442</v>
      </c>
      <c r="BF284" s="12">
        <v>0.41918294849023091</v>
      </c>
      <c r="BG284" s="12">
        <v>0.12917350848385331</v>
      </c>
      <c r="BH284" s="12">
        <v>1.9E-2</v>
      </c>
      <c r="BI284" s="12">
        <v>0.19</v>
      </c>
      <c r="BJ284" s="12" t="s">
        <v>968</v>
      </c>
      <c r="BK284" s="12">
        <v>0.65</v>
      </c>
      <c r="BL284" s="12">
        <v>-294</v>
      </c>
      <c r="BM284" s="12">
        <v>-166</v>
      </c>
      <c r="BN284" s="12">
        <v>795</v>
      </c>
      <c r="BO284" s="12">
        <v>1794</v>
      </c>
      <c r="BP284" s="12">
        <v>-307</v>
      </c>
      <c r="BQ284" s="12">
        <v>-500</v>
      </c>
      <c r="BR284" s="12">
        <v>972</v>
      </c>
      <c r="BS284" s="12">
        <v>1395</v>
      </c>
      <c r="BT284" s="12">
        <v>0.36545958625514802</v>
      </c>
      <c r="BU284" s="12">
        <v>0.44828843702935034</v>
      </c>
      <c r="BV284" s="12">
        <v>0.4905485336758702</v>
      </c>
      <c r="BW284" s="12">
        <v>0.42022673638079916</v>
      </c>
      <c r="BX284" s="12">
        <v>0.49156284574445719</v>
      </c>
      <c r="BY284" s="12">
        <v>1538</v>
      </c>
      <c r="BZ284" s="12">
        <v>1</v>
      </c>
      <c r="CB284" s="12">
        <v>7.068607068607069E-2</v>
      </c>
      <c r="CC284" s="12">
        <v>19260</v>
      </c>
      <c r="CD284" s="12">
        <v>19260</v>
      </c>
      <c r="CE284" s="12">
        <v>9.6124771917629683</v>
      </c>
      <c r="CH284" s="22">
        <v>42851</v>
      </c>
      <c r="CI284">
        <v>680</v>
      </c>
      <c r="CJ284">
        <v>680</v>
      </c>
      <c r="CK284">
        <v>652</v>
      </c>
      <c r="CL284">
        <v>670</v>
      </c>
      <c r="CM284" s="22">
        <v>42852</v>
      </c>
      <c r="CN284">
        <v>770</v>
      </c>
      <c r="CO284">
        <v>770</v>
      </c>
      <c r="CP284">
        <v>770</v>
      </c>
      <c r="CQ284">
        <v>770</v>
      </c>
      <c r="CR284" s="22">
        <v>42853</v>
      </c>
      <c r="CS284">
        <v>830</v>
      </c>
      <c r="CT284">
        <v>890</v>
      </c>
      <c r="CU284">
        <v>729</v>
      </c>
      <c r="CV284">
        <v>770</v>
      </c>
    </row>
    <row r="285" spans="1:100">
      <c r="A285" s="22">
        <v>42851</v>
      </c>
      <c r="B285">
        <v>420</v>
      </c>
      <c r="C285">
        <v>437</v>
      </c>
      <c r="D285">
        <v>384</v>
      </c>
      <c r="E285">
        <v>409</v>
      </c>
      <c r="F285" s="23">
        <f t="shared" si="30"/>
        <v>-2.6190476190476208E-2</v>
      </c>
      <c r="G285" s="22">
        <v>42852</v>
      </c>
      <c r="H285">
        <v>465</v>
      </c>
      <c r="I285">
        <v>472</v>
      </c>
      <c r="J285">
        <v>401</v>
      </c>
      <c r="K285">
        <v>404</v>
      </c>
      <c r="L285" s="22">
        <v>42853</v>
      </c>
      <c r="M285">
        <v>380</v>
      </c>
      <c r="N285" s="4">
        <v>42852</v>
      </c>
      <c r="O285" s="3" t="s">
        <v>15</v>
      </c>
      <c r="P285" s="3">
        <v>8023</v>
      </c>
      <c r="Q285" s="3" t="s">
        <v>155</v>
      </c>
      <c r="R285" s="3" t="s">
        <v>17</v>
      </c>
      <c r="S285" s="3">
        <v>0.05</v>
      </c>
      <c r="T285" s="3">
        <v>2</v>
      </c>
      <c r="U285" s="3">
        <v>0</v>
      </c>
      <c r="V285" s="3">
        <v>2000</v>
      </c>
      <c r="W285">
        <v>465</v>
      </c>
      <c r="X285" s="4">
        <v>42853</v>
      </c>
      <c r="Y285">
        <v>404</v>
      </c>
      <c r="Z285" s="10">
        <f t="shared" si="31"/>
        <v>-122000</v>
      </c>
      <c r="AA285" s="10">
        <f t="shared" si="29"/>
        <v>122000</v>
      </c>
      <c r="AB285" t="str">
        <f t="shared" si="32"/>
        <v/>
      </c>
      <c r="AC285">
        <f t="shared" si="33"/>
        <v>-93500</v>
      </c>
      <c r="AD285">
        <f t="shared" si="34"/>
        <v>3.3333333333333437E-2</v>
      </c>
      <c r="AE285" s="15">
        <v>42853</v>
      </c>
      <c r="AF285" s="9">
        <v>-1.0016136314708879E-3</v>
      </c>
      <c r="AG285" s="12" t="s">
        <v>954</v>
      </c>
      <c r="AH285" s="20">
        <v>42851.980555555558</v>
      </c>
      <c r="AI285" s="12">
        <v>450</v>
      </c>
      <c r="AJ285" s="12">
        <v>41</v>
      </c>
      <c r="AK285" s="12">
        <v>0.1002</v>
      </c>
      <c r="AL285" s="17">
        <v>3000</v>
      </c>
      <c r="AM285" s="17">
        <v>0.62421711899791232</v>
      </c>
      <c r="AN285" s="9"/>
      <c r="AO285" s="9"/>
      <c r="AP285" s="17">
        <v>0</v>
      </c>
      <c r="AQ285" s="17">
        <v>6017</v>
      </c>
      <c r="AR285" s="17">
        <v>1</v>
      </c>
      <c r="AS285" s="17">
        <v>0.318</v>
      </c>
      <c r="AT285" s="17">
        <v>1</v>
      </c>
      <c r="AU285" s="12">
        <v>1</v>
      </c>
      <c r="AV285" s="12">
        <v>0</v>
      </c>
      <c r="AY285" s="12">
        <v>12561219</v>
      </c>
      <c r="BA285" s="12">
        <v>0.74137931034482762</v>
      </c>
      <c r="BD285" s="12">
        <v>0.62421711899791232</v>
      </c>
      <c r="BE285" s="12">
        <v>1</v>
      </c>
      <c r="BF285" s="12">
        <v>1</v>
      </c>
      <c r="BG285" s="12">
        <v>1</v>
      </c>
      <c r="BH285" s="12">
        <v>0</v>
      </c>
      <c r="BI285" s="12">
        <v>0.318</v>
      </c>
      <c r="BJ285" s="12">
        <v>2E-3</v>
      </c>
      <c r="BK285" s="12">
        <v>0.65300000000000002</v>
      </c>
      <c r="BL285" s="12">
        <v>354</v>
      </c>
      <c r="BM285" s="12">
        <v>-37</v>
      </c>
      <c r="BN285" s="12">
        <v>-101</v>
      </c>
      <c r="BO285" s="12">
        <v>2742</v>
      </c>
      <c r="BP285" s="12">
        <v>-165</v>
      </c>
      <c r="BQ285" s="12">
        <v>14</v>
      </c>
      <c r="BR285" s="12">
        <v>1191</v>
      </c>
      <c r="BS285" s="12">
        <v>2526</v>
      </c>
      <c r="BT285" s="12">
        <v>0.27627364039747754</v>
      </c>
      <c r="BU285" s="12">
        <v>0.48241160377359055</v>
      </c>
      <c r="BV285" s="12">
        <v>0.53383487871022606</v>
      </c>
      <c r="BW285" s="12">
        <v>0.45640859028806979</v>
      </c>
      <c r="BX285" s="12">
        <v>0.5144560078098136</v>
      </c>
      <c r="BY285" s="12">
        <v>1538</v>
      </c>
      <c r="BZ285" s="12">
        <v>0.74137931034482762</v>
      </c>
      <c r="CB285" s="12">
        <v>7.068607068607069E-2</v>
      </c>
      <c r="CC285" s="12">
        <v>19260</v>
      </c>
      <c r="CD285" s="12">
        <v>19260</v>
      </c>
      <c r="CE285" s="12">
        <v>8.8308363011175235</v>
      </c>
      <c r="CH285" s="22">
        <v>42851</v>
      </c>
      <c r="CI285">
        <v>420</v>
      </c>
      <c r="CJ285">
        <v>437</v>
      </c>
      <c r="CK285">
        <v>384</v>
      </c>
      <c r="CL285">
        <v>409</v>
      </c>
      <c r="CM285" s="22">
        <v>42852</v>
      </c>
      <c r="CN285">
        <v>465</v>
      </c>
      <c r="CO285">
        <v>472</v>
      </c>
      <c r="CP285">
        <v>401</v>
      </c>
      <c r="CQ285">
        <v>404</v>
      </c>
      <c r="CR285" s="22">
        <v>42853</v>
      </c>
      <c r="CS285">
        <v>380</v>
      </c>
      <c r="CT285">
        <v>389</v>
      </c>
      <c r="CU285">
        <v>365</v>
      </c>
      <c r="CV285">
        <v>365</v>
      </c>
    </row>
    <row r="286" spans="1:100">
      <c r="A286" s="22">
        <v>42851</v>
      </c>
      <c r="B286">
        <v>260</v>
      </c>
      <c r="C286">
        <v>270</v>
      </c>
      <c r="D286">
        <v>259</v>
      </c>
      <c r="E286">
        <v>270</v>
      </c>
      <c r="F286" s="23">
        <f t="shared" si="30"/>
        <v>3.8461538461538547E-2</v>
      </c>
      <c r="G286" s="22">
        <v>42852</v>
      </c>
      <c r="H286">
        <v>291</v>
      </c>
      <c r="I286">
        <v>295</v>
      </c>
      <c r="J286">
        <v>278</v>
      </c>
      <c r="K286">
        <v>283</v>
      </c>
      <c r="L286" s="22">
        <v>42853</v>
      </c>
      <c r="M286">
        <v>282</v>
      </c>
      <c r="N286" s="4">
        <v>42852</v>
      </c>
      <c r="O286" s="3" t="s">
        <v>15</v>
      </c>
      <c r="P286" s="3">
        <v>4800</v>
      </c>
      <c r="Q286" s="3" t="s">
        <v>200</v>
      </c>
      <c r="R286" s="3" t="s">
        <v>17</v>
      </c>
      <c r="S286" s="3">
        <v>0.05</v>
      </c>
      <c r="T286" s="3">
        <v>1</v>
      </c>
      <c r="U286" s="3">
        <v>0</v>
      </c>
      <c r="V286" s="3">
        <v>1900</v>
      </c>
      <c r="W286">
        <v>291</v>
      </c>
      <c r="X286" s="4">
        <v>42853</v>
      </c>
      <c r="Y286">
        <v>283</v>
      </c>
      <c r="Z286" s="10">
        <f t="shared" si="31"/>
        <v>-15200</v>
      </c>
      <c r="AA286" s="10">
        <f t="shared" si="29"/>
        <v>15200</v>
      </c>
      <c r="AB286" t="str">
        <f t="shared" si="32"/>
        <v/>
      </c>
      <c r="AC286">
        <f t="shared" si="33"/>
        <v>-93500</v>
      </c>
      <c r="AD286">
        <f t="shared" si="34"/>
        <v>2.3489932885906062E-2</v>
      </c>
      <c r="AE286" s="15">
        <v>42853</v>
      </c>
      <c r="AF286" s="9">
        <v>-1.0016136314708879E-3</v>
      </c>
      <c r="AG286" s="12" t="s">
        <v>960</v>
      </c>
      <c r="AH286" s="20">
        <v>42851.993750000001</v>
      </c>
      <c r="AI286" s="12">
        <v>298</v>
      </c>
      <c r="AJ286" s="12">
        <v>28</v>
      </c>
      <c r="AK286" s="12">
        <v>0.1037</v>
      </c>
      <c r="AL286" s="17">
        <v>2800</v>
      </c>
      <c r="AM286" s="17">
        <v>0.3203125</v>
      </c>
      <c r="AN286" s="9"/>
      <c r="AO286" s="9"/>
      <c r="AP286" s="17">
        <v>73.5</v>
      </c>
      <c r="AQ286" s="17">
        <v>3872</v>
      </c>
      <c r="AR286" s="17">
        <v>0.30113636363636365</v>
      </c>
      <c r="AS286" s="17">
        <v>0.27800000000000002</v>
      </c>
      <c r="AT286" s="17">
        <v>0.31284916201117319</v>
      </c>
      <c r="AU286" s="12">
        <v>0.359375</v>
      </c>
      <c r="AV286" s="12">
        <v>3.12</v>
      </c>
      <c r="AY286" s="12">
        <v>15123200</v>
      </c>
      <c r="BA286" s="12">
        <v>0.98148148148148151</v>
      </c>
      <c r="BD286" s="12">
        <v>0.3203125</v>
      </c>
      <c r="BE286" s="12">
        <v>0.30113636363636365</v>
      </c>
      <c r="BF286" s="12">
        <v>0.31284916201117319</v>
      </c>
      <c r="BG286" s="12">
        <v>0.359375</v>
      </c>
      <c r="BH286" s="12">
        <v>1E-3</v>
      </c>
      <c r="BI286" s="12">
        <v>0.27800000000000002</v>
      </c>
      <c r="BJ286" s="12">
        <v>1E-3</v>
      </c>
      <c r="BK286" s="12">
        <v>0.61199999999999999</v>
      </c>
      <c r="BL286" s="12">
        <v>918</v>
      </c>
      <c r="BM286" s="12">
        <v>-645</v>
      </c>
      <c r="BN286" s="12">
        <v>-265</v>
      </c>
      <c r="BO286" s="12">
        <v>910</v>
      </c>
      <c r="BP286" s="12">
        <v>1110</v>
      </c>
      <c r="BQ286" s="12">
        <v>-48</v>
      </c>
      <c r="BR286" s="12">
        <v>-897</v>
      </c>
      <c r="BS286" s="12">
        <v>903</v>
      </c>
      <c r="BT286" s="12">
        <v>0.36545958625514802</v>
      </c>
      <c r="BU286" s="12">
        <v>0.44828843702935034</v>
      </c>
      <c r="BV286" s="12">
        <v>0.4905485336758702</v>
      </c>
      <c r="BW286" s="12">
        <v>0.42022673638079916</v>
      </c>
      <c r="BX286" s="12">
        <v>0.49156284574445719</v>
      </c>
      <c r="BY286" s="12">
        <v>1538</v>
      </c>
      <c r="BZ286" s="12">
        <v>0.98148148148148151</v>
      </c>
      <c r="CB286" s="12">
        <v>7.068607068607069E-2</v>
      </c>
      <c r="CC286" s="12">
        <v>19260</v>
      </c>
      <c r="CD286" s="12">
        <v>19260</v>
      </c>
      <c r="CE286" s="12">
        <v>4.5314797794117645</v>
      </c>
      <c r="CH286" s="22">
        <v>42851</v>
      </c>
      <c r="CI286">
        <v>260</v>
      </c>
      <c r="CJ286">
        <v>270</v>
      </c>
      <c r="CK286">
        <v>259</v>
      </c>
      <c r="CL286">
        <v>270</v>
      </c>
      <c r="CM286" s="22">
        <v>42852</v>
      </c>
      <c r="CN286">
        <v>291</v>
      </c>
      <c r="CO286">
        <v>295</v>
      </c>
      <c r="CP286">
        <v>278</v>
      </c>
      <c r="CQ286">
        <v>283</v>
      </c>
      <c r="CR286" s="22">
        <v>42853</v>
      </c>
      <c r="CS286">
        <v>282</v>
      </c>
      <c r="CT286">
        <v>322</v>
      </c>
      <c r="CU286">
        <v>279</v>
      </c>
      <c r="CV286">
        <v>284</v>
      </c>
    </row>
    <row r="287" spans="1:100">
      <c r="A287" s="22">
        <v>42851</v>
      </c>
      <c r="B287">
        <v>3560</v>
      </c>
      <c r="C287">
        <v>3755</v>
      </c>
      <c r="D287">
        <v>3560</v>
      </c>
      <c r="E287">
        <v>3690</v>
      </c>
      <c r="F287" s="23">
        <f t="shared" si="30"/>
        <v>3.6516853932584192E-2</v>
      </c>
      <c r="G287" s="22">
        <v>42852</v>
      </c>
      <c r="H287">
        <v>3760</v>
      </c>
      <c r="I287">
        <v>3770</v>
      </c>
      <c r="J287">
        <v>3615</v>
      </c>
      <c r="K287">
        <v>3770</v>
      </c>
      <c r="L287" s="22">
        <v>42853</v>
      </c>
      <c r="M287">
        <v>3740</v>
      </c>
      <c r="N287" s="4">
        <v>42852</v>
      </c>
      <c r="O287" s="3" t="s">
        <v>15</v>
      </c>
      <c r="P287" s="3">
        <v>4726</v>
      </c>
      <c r="Q287" s="3" t="s">
        <v>201</v>
      </c>
      <c r="R287" s="3" t="s">
        <v>17</v>
      </c>
      <c r="S287" s="3">
        <v>0.05</v>
      </c>
      <c r="T287" s="3">
        <v>1</v>
      </c>
      <c r="U287" s="3">
        <v>0</v>
      </c>
      <c r="V287" s="3">
        <v>200</v>
      </c>
      <c r="W287">
        <v>3760</v>
      </c>
      <c r="X287" s="4">
        <v>42853</v>
      </c>
      <c r="Y287">
        <v>3770</v>
      </c>
      <c r="Z287" s="10">
        <f t="shared" si="31"/>
        <v>2000</v>
      </c>
      <c r="AA287" s="10">
        <f t="shared" si="29"/>
        <v>2000</v>
      </c>
      <c r="AB287" t="str">
        <f t="shared" si="32"/>
        <v/>
      </c>
      <c r="AC287">
        <f t="shared" si="33"/>
        <v>-93500</v>
      </c>
      <c r="AD287">
        <f t="shared" si="34"/>
        <v>1.8276762402088753E-2</v>
      </c>
      <c r="AE287" s="15">
        <v>42853</v>
      </c>
      <c r="AF287" s="9">
        <v>-1.0016136314708879E-3</v>
      </c>
      <c r="AG287" s="12" t="s">
        <v>962</v>
      </c>
      <c r="AH287" s="20">
        <v>42851.998611111114</v>
      </c>
      <c r="AI287" s="12">
        <v>3830</v>
      </c>
      <c r="AJ287" s="12">
        <v>140</v>
      </c>
      <c r="AK287" s="12">
        <v>3.7900000000000003E-2</v>
      </c>
      <c r="AL287" s="17">
        <v>2400</v>
      </c>
      <c r="AM287" s="17">
        <v>0.32</v>
      </c>
      <c r="AN287" s="9"/>
      <c r="AO287" s="9"/>
      <c r="AP287" s="17">
        <v>3.23</v>
      </c>
      <c r="AQ287" s="17">
        <v>38081</v>
      </c>
      <c r="AR287" s="17">
        <v>0.50923787528868358</v>
      </c>
      <c r="AS287" s="17">
        <v>0.17699999999999999</v>
      </c>
      <c r="AT287" s="17">
        <v>0.71751412429378536</v>
      </c>
      <c r="AU287" s="12">
        <v>0.73910374462860651</v>
      </c>
      <c r="AV287" s="12">
        <v>0.86</v>
      </c>
      <c r="AY287" s="12">
        <v>10880200</v>
      </c>
      <c r="BA287" s="12">
        <v>0.54032258064516125</v>
      </c>
      <c r="BD287" s="12">
        <v>0.32</v>
      </c>
      <c r="BE287" s="12">
        <v>0.50923787528868358</v>
      </c>
      <c r="BF287" s="12">
        <v>0.71751412429378536</v>
      </c>
      <c r="BG287" s="12">
        <v>0.73910374462860651</v>
      </c>
      <c r="BH287" s="12">
        <v>0.107</v>
      </c>
      <c r="BI287" s="12">
        <v>0.17699999999999999</v>
      </c>
      <c r="BJ287" s="12">
        <v>2.1000000000000001E-2</v>
      </c>
      <c r="BK287" s="12">
        <v>0.71399999999999997</v>
      </c>
      <c r="BL287" s="12">
        <v>1463</v>
      </c>
      <c r="BM287" s="12">
        <v>205</v>
      </c>
      <c r="BN287" s="12">
        <v>-226</v>
      </c>
      <c r="BO287" s="12">
        <v>6209</v>
      </c>
      <c r="BP287" s="12">
        <v>809</v>
      </c>
      <c r="BQ287" s="12">
        <v>-120</v>
      </c>
      <c r="BR287" s="12">
        <v>-186</v>
      </c>
      <c r="BS287" s="12">
        <v>4766</v>
      </c>
      <c r="BT287" s="12">
        <v>0.21589300286841079</v>
      </c>
      <c r="BU287" s="12">
        <v>0.53586644536301042</v>
      </c>
      <c r="BV287" s="12">
        <v>0.60655229962581814</v>
      </c>
      <c r="BW287" s="12">
        <v>0.53080554815967651</v>
      </c>
      <c r="BX287" s="12">
        <v>0.64178542727466248</v>
      </c>
      <c r="BY287" s="12">
        <v>1538</v>
      </c>
      <c r="BZ287" s="12">
        <v>0.54032258064516125</v>
      </c>
      <c r="CB287" s="12">
        <v>7.068607068607069E-2</v>
      </c>
      <c r="CC287" s="12">
        <v>19260</v>
      </c>
      <c r="CD287" s="12">
        <v>19260</v>
      </c>
      <c r="CE287" s="12">
        <v>4.527058823529412</v>
      </c>
      <c r="CH287" s="22">
        <v>42851</v>
      </c>
      <c r="CI287">
        <v>3560</v>
      </c>
      <c r="CJ287">
        <v>3755</v>
      </c>
      <c r="CK287">
        <v>3560</v>
      </c>
      <c r="CL287">
        <v>3690</v>
      </c>
      <c r="CM287" s="22">
        <v>42852</v>
      </c>
      <c r="CN287">
        <v>3760</v>
      </c>
      <c r="CO287">
        <v>3770</v>
      </c>
      <c r="CP287">
        <v>3615</v>
      </c>
      <c r="CQ287">
        <v>3770</v>
      </c>
      <c r="CR287" s="22">
        <v>42853</v>
      </c>
      <c r="CS287">
        <v>3740</v>
      </c>
      <c r="CT287">
        <v>4005</v>
      </c>
      <c r="CU287">
        <v>3735</v>
      </c>
      <c r="CV287">
        <v>3955</v>
      </c>
    </row>
    <row r="288" spans="1:100">
      <c r="A288" s="22">
        <v>42851</v>
      </c>
      <c r="B288">
        <v>2806</v>
      </c>
      <c r="C288">
        <v>2899</v>
      </c>
      <c r="D288">
        <v>2806</v>
      </c>
      <c r="E288">
        <v>2876</v>
      </c>
      <c r="F288" s="23">
        <f t="shared" si="30"/>
        <v>2.4946543121881604E-2</v>
      </c>
      <c r="G288" s="22">
        <v>42852</v>
      </c>
      <c r="H288">
        <v>2775</v>
      </c>
      <c r="I288">
        <v>2877</v>
      </c>
      <c r="J288">
        <v>2775</v>
      </c>
      <c r="K288">
        <v>2835</v>
      </c>
      <c r="L288" s="22">
        <v>42853</v>
      </c>
      <c r="M288">
        <v>2849</v>
      </c>
      <c r="N288" s="4">
        <v>42852</v>
      </c>
      <c r="O288" s="3" t="s">
        <v>11</v>
      </c>
      <c r="P288" s="3">
        <v>9551</v>
      </c>
      <c r="Q288" s="3" t="s">
        <v>202</v>
      </c>
      <c r="R288" s="3" t="s">
        <v>13</v>
      </c>
      <c r="S288" s="3">
        <v>0.05</v>
      </c>
      <c r="T288" s="3">
        <v>1</v>
      </c>
      <c r="U288" s="3">
        <v>0</v>
      </c>
      <c r="V288" s="3">
        <v>200</v>
      </c>
      <c r="W288">
        <v>2775</v>
      </c>
      <c r="X288" s="4">
        <v>42853</v>
      </c>
      <c r="Y288">
        <v>2835</v>
      </c>
      <c r="Z288" s="10">
        <f t="shared" si="31"/>
        <v>12000</v>
      </c>
      <c r="AA288" s="10">
        <f t="shared" si="29"/>
        <v>12000</v>
      </c>
      <c r="AB288" t="str">
        <f t="shared" si="32"/>
        <v/>
      </c>
      <c r="AC288">
        <f t="shared" si="33"/>
        <v>-93500</v>
      </c>
      <c r="AD288">
        <f t="shared" si="34"/>
        <v>2.7777777777777679E-2</v>
      </c>
      <c r="AE288" s="15">
        <v>42853</v>
      </c>
      <c r="AF288" s="9">
        <v>-1.0016136314708879E-3</v>
      </c>
      <c r="AG288" s="12" t="s">
        <v>962</v>
      </c>
      <c r="AH288" s="20">
        <v>42851.981249999997</v>
      </c>
      <c r="AI288" s="12">
        <v>2700</v>
      </c>
      <c r="AJ288" s="12">
        <v>-176</v>
      </c>
      <c r="AK288" s="12">
        <v>-6.1199999999999997E-2</v>
      </c>
      <c r="AL288" s="17">
        <v>2100</v>
      </c>
      <c r="AM288" s="17">
        <v>0.13838310269482884</v>
      </c>
      <c r="AN288" s="9"/>
      <c r="AO288" s="9"/>
      <c r="AP288" s="17">
        <v>1.1599999999999999</v>
      </c>
      <c r="AQ288" s="17">
        <v>71186</v>
      </c>
      <c r="AR288" s="17">
        <v>0.23744292237442921</v>
      </c>
      <c r="AS288" s="17">
        <v>0.188</v>
      </c>
      <c r="AT288" s="17">
        <v>0.32624867162592985</v>
      </c>
      <c r="AU288" s="12">
        <v>0.42016129032258065</v>
      </c>
      <c r="AV288" s="12">
        <v>2.11</v>
      </c>
      <c r="AY288" s="12">
        <v>25923500</v>
      </c>
      <c r="BA288" s="12">
        <v>0.52608695652173909</v>
      </c>
      <c r="BD288" s="12">
        <v>0.13838310269482884</v>
      </c>
      <c r="BE288" s="12">
        <v>0.23744292237442921</v>
      </c>
      <c r="BF288" s="12">
        <v>0.32624867162592985</v>
      </c>
      <c r="BG288" s="12">
        <v>0.42016129032258065</v>
      </c>
      <c r="BH288" s="12">
        <v>0.11899999999999999</v>
      </c>
      <c r="BI288" s="12">
        <v>0.188</v>
      </c>
      <c r="BJ288" s="12">
        <v>0.03</v>
      </c>
      <c r="BK288" s="12">
        <v>0.69699999999999995</v>
      </c>
      <c r="BL288" s="12">
        <v>5320</v>
      </c>
      <c r="BM288" s="12">
        <v>-1502</v>
      </c>
      <c r="BN288" s="12">
        <v>22721</v>
      </c>
      <c r="BO288" s="12">
        <v>29605</v>
      </c>
      <c r="BP288" s="12">
        <v>3873</v>
      </c>
      <c r="BQ288" s="12">
        <v>-2601</v>
      </c>
      <c r="BR288" s="12">
        <v>-9254</v>
      </c>
      <c r="BS288" s="12">
        <v>3097</v>
      </c>
      <c r="BT288" s="12">
        <v>0.21589300286841079</v>
      </c>
      <c r="BU288" s="12">
        <v>0.53586644536301042</v>
      </c>
      <c r="BV288" s="12">
        <v>0.60655229962581814</v>
      </c>
      <c r="BW288" s="12">
        <v>0.53080554815967651</v>
      </c>
      <c r="BX288" s="12">
        <v>0.64178542727466248</v>
      </c>
      <c r="BY288" s="12">
        <v>1538</v>
      </c>
      <c r="BZ288" s="12">
        <v>0.52608695652173909</v>
      </c>
      <c r="CB288" s="12">
        <v>7.068607068607069E-2</v>
      </c>
      <c r="CC288" s="12">
        <v>19260</v>
      </c>
      <c r="CD288" s="12">
        <v>19260</v>
      </c>
      <c r="CE288" s="12">
        <v>1.9577138940062551</v>
      </c>
      <c r="CH288" s="22">
        <v>42851</v>
      </c>
      <c r="CI288">
        <v>2806</v>
      </c>
      <c r="CJ288">
        <v>2899</v>
      </c>
      <c r="CK288">
        <v>2806</v>
      </c>
      <c r="CL288">
        <v>2876</v>
      </c>
      <c r="CM288" s="22">
        <v>42852</v>
      </c>
      <c r="CN288">
        <v>2775</v>
      </c>
      <c r="CO288">
        <v>2877</v>
      </c>
      <c r="CP288">
        <v>2775</v>
      </c>
      <c r="CQ288">
        <v>2835</v>
      </c>
      <c r="CR288" s="22">
        <v>42853</v>
      </c>
      <c r="CS288">
        <v>2849</v>
      </c>
      <c r="CT288">
        <v>2942</v>
      </c>
      <c r="CU288">
        <v>2849</v>
      </c>
      <c r="CV288">
        <v>2910</v>
      </c>
    </row>
    <row r="289" spans="1:100">
      <c r="A289" s="22">
        <v>42851</v>
      </c>
      <c r="B289">
        <v>643</v>
      </c>
      <c r="C289">
        <v>688</v>
      </c>
      <c r="D289">
        <v>643</v>
      </c>
      <c r="E289">
        <v>658</v>
      </c>
      <c r="F289" s="23">
        <f t="shared" si="30"/>
        <v>2.3328149300155587E-2</v>
      </c>
      <c r="G289" s="22">
        <v>42852</v>
      </c>
      <c r="H289">
        <v>698</v>
      </c>
      <c r="I289">
        <v>758</v>
      </c>
      <c r="J289">
        <v>683</v>
      </c>
      <c r="K289">
        <v>740</v>
      </c>
      <c r="L289" s="22">
        <v>42853</v>
      </c>
      <c r="M289">
        <v>725</v>
      </c>
      <c r="N289" s="4">
        <v>42852</v>
      </c>
      <c r="O289" s="3" t="s">
        <v>15</v>
      </c>
      <c r="P289" s="3">
        <v>2388</v>
      </c>
      <c r="Q289" s="3" t="s">
        <v>35</v>
      </c>
      <c r="R289" s="3" t="s">
        <v>17</v>
      </c>
      <c r="S289" s="3">
        <v>0.05</v>
      </c>
      <c r="T289" s="3">
        <v>2</v>
      </c>
      <c r="U289" s="3">
        <v>0</v>
      </c>
      <c r="V289" s="3">
        <v>800</v>
      </c>
      <c r="W289">
        <v>698</v>
      </c>
      <c r="X289" s="4">
        <v>42853</v>
      </c>
      <c r="Y289">
        <v>740</v>
      </c>
      <c r="Z289" s="10">
        <f t="shared" si="31"/>
        <v>33600</v>
      </c>
      <c r="AA289" s="10">
        <f t="shared" si="29"/>
        <v>33600</v>
      </c>
      <c r="AB289" t="str">
        <f t="shared" si="32"/>
        <v/>
      </c>
      <c r="AC289">
        <f t="shared" si="33"/>
        <v>-93500</v>
      </c>
      <c r="AD289">
        <f t="shared" si="34"/>
        <v>2.6470588235294024E-2</v>
      </c>
      <c r="AE289" s="15">
        <v>42853</v>
      </c>
      <c r="AF289" s="9">
        <v>-1.0016136314708879E-3</v>
      </c>
      <c r="AG289" s="12" t="s">
        <v>960</v>
      </c>
      <c r="AH289" s="20">
        <v>42851.962500000001</v>
      </c>
      <c r="AI289" s="12">
        <v>680</v>
      </c>
      <c r="AJ289" s="12">
        <v>22</v>
      </c>
      <c r="AK289" s="12">
        <v>3.3399999999999999E-2</v>
      </c>
      <c r="AL289" s="17">
        <v>1900</v>
      </c>
      <c r="AM289" s="17">
        <v>1.6525974025974026</v>
      </c>
      <c r="AN289" s="9"/>
      <c r="AO289" s="9"/>
      <c r="AP289" s="17">
        <v>0</v>
      </c>
      <c r="AQ289" s="17">
        <v>21854</v>
      </c>
      <c r="AR289" s="17">
        <v>5.4001928640308582E-2</v>
      </c>
      <c r="AS289" s="17">
        <v>0.12</v>
      </c>
      <c r="AT289" s="17">
        <v>0.28964518464880523</v>
      </c>
      <c r="AU289" s="12">
        <v>0.31874999999999998</v>
      </c>
      <c r="AV289" s="12">
        <v>0</v>
      </c>
      <c r="AX289" s="19">
        <v>94</v>
      </c>
      <c r="AY289" s="12">
        <v>35477600</v>
      </c>
      <c r="BA289" s="12">
        <v>0.50342465753424659</v>
      </c>
      <c r="BD289" s="12">
        <v>1.6525974025974026</v>
      </c>
      <c r="BE289" s="12">
        <v>5.4001928640308582E-2</v>
      </c>
      <c r="BF289" s="12">
        <v>0.28964518464880523</v>
      </c>
      <c r="BG289" s="12">
        <v>0.31874999999999998</v>
      </c>
      <c r="BH289" s="12">
        <v>2.5000000000000001E-2</v>
      </c>
      <c r="BI289" s="12">
        <v>0.12</v>
      </c>
      <c r="BJ289" s="12">
        <v>2E-3</v>
      </c>
      <c r="BK289" s="12">
        <v>0.67</v>
      </c>
      <c r="BL289" s="12">
        <v>-5035</v>
      </c>
      <c r="BM289" s="12">
        <v>-952</v>
      </c>
      <c r="BN289" s="12">
        <v>6189</v>
      </c>
      <c r="BO289" s="12">
        <v>545</v>
      </c>
      <c r="BP289" s="12">
        <v>-553</v>
      </c>
      <c r="BQ289" s="12">
        <v>-152</v>
      </c>
      <c r="BR289" s="12">
        <v>474</v>
      </c>
      <c r="BS289" s="12">
        <v>343</v>
      </c>
      <c r="BT289" s="12">
        <v>0.36545958625514802</v>
      </c>
      <c r="BU289" s="12">
        <v>0.44828843702935034</v>
      </c>
      <c r="BV289" s="12">
        <v>0.4905485336758702</v>
      </c>
      <c r="BW289" s="12">
        <v>0.42022673638079916</v>
      </c>
      <c r="BX289" s="12">
        <v>0.49156284574445719</v>
      </c>
      <c r="BY289" s="12">
        <v>1538</v>
      </c>
      <c r="BZ289" s="12">
        <v>0.50342465753424659</v>
      </c>
      <c r="CB289" s="12">
        <v>7.068607068607069E-2</v>
      </c>
      <c r="CC289" s="12">
        <v>19260</v>
      </c>
      <c r="CD289" s="12">
        <v>19260</v>
      </c>
      <c r="CE289" s="12">
        <v>23.379392666157372</v>
      </c>
      <c r="CH289" s="22">
        <v>42851</v>
      </c>
      <c r="CI289">
        <v>643</v>
      </c>
      <c r="CJ289">
        <v>688</v>
      </c>
      <c r="CK289">
        <v>643</v>
      </c>
      <c r="CL289">
        <v>658</v>
      </c>
      <c r="CM289" s="22">
        <v>42852</v>
      </c>
      <c r="CN289">
        <v>698</v>
      </c>
      <c r="CO289">
        <v>758</v>
      </c>
      <c r="CP289">
        <v>683</v>
      </c>
      <c r="CQ289">
        <v>740</v>
      </c>
      <c r="CR289" s="22">
        <v>42853</v>
      </c>
      <c r="CS289">
        <v>725</v>
      </c>
      <c r="CT289">
        <v>728</v>
      </c>
      <c r="CU289">
        <v>684</v>
      </c>
      <c r="CV289">
        <v>695</v>
      </c>
    </row>
    <row r="290" spans="1:100">
      <c r="A290" s="22">
        <v>42852</v>
      </c>
      <c r="B290">
        <v>412</v>
      </c>
      <c r="C290">
        <v>412</v>
      </c>
      <c r="D290">
        <v>412</v>
      </c>
      <c r="E290">
        <v>412</v>
      </c>
      <c r="F290" s="23">
        <f t="shared" si="30"/>
        <v>0</v>
      </c>
      <c r="G290" s="22">
        <v>42853</v>
      </c>
      <c r="H290">
        <v>372</v>
      </c>
      <c r="I290">
        <v>479</v>
      </c>
      <c r="J290">
        <v>365</v>
      </c>
      <c r="K290">
        <v>400</v>
      </c>
      <c r="L290" s="22">
        <v>42856</v>
      </c>
      <c r="M290">
        <v>415</v>
      </c>
      <c r="N290" s="4">
        <v>42853</v>
      </c>
      <c r="O290" s="3" t="s">
        <v>11</v>
      </c>
      <c r="P290" s="3">
        <v>7312</v>
      </c>
      <c r="Q290" s="3" t="s">
        <v>203</v>
      </c>
      <c r="R290" s="3" t="s">
        <v>13</v>
      </c>
      <c r="S290" s="3">
        <v>0.05</v>
      </c>
      <c r="T290" s="3">
        <v>1</v>
      </c>
      <c r="U290" s="3">
        <v>0</v>
      </c>
      <c r="V290" s="3">
        <v>1300</v>
      </c>
      <c r="W290">
        <v>372</v>
      </c>
      <c r="X290" s="4">
        <v>42856</v>
      </c>
      <c r="Y290">
        <v>400</v>
      </c>
      <c r="Z290" s="10">
        <f t="shared" si="31"/>
        <v>36400</v>
      </c>
      <c r="AA290" s="10">
        <f t="shared" si="29"/>
        <v>36400</v>
      </c>
      <c r="AB290" t="str">
        <f t="shared" si="32"/>
        <v/>
      </c>
      <c r="AC290">
        <f t="shared" si="33"/>
        <v>-93500</v>
      </c>
      <c r="AD290">
        <f t="shared" si="34"/>
        <v>5.5837563451776595E-2</v>
      </c>
      <c r="AE290" s="15">
        <v>42854</v>
      </c>
      <c r="AF290" s="9">
        <v>2.9749574376092269E-4</v>
      </c>
      <c r="AG290" s="12" t="s">
        <v>962</v>
      </c>
      <c r="AH290" s="20">
        <v>42852.997916666667</v>
      </c>
      <c r="AI290" s="12">
        <v>394</v>
      </c>
      <c r="AJ290" s="12">
        <v>-18</v>
      </c>
      <c r="AK290" s="12">
        <v>-4.3700000000000003E-2</v>
      </c>
      <c r="AL290" s="17">
        <v>116800</v>
      </c>
      <c r="AM290" s="17">
        <v>2.17</v>
      </c>
      <c r="AN290" s="17">
        <v>-1</v>
      </c>
      <c r="AO290" s="9"/>
      <c r="AP290" s="17">
        <v>0</v>
      </c>
      <c r="AQ290" s="17">
        <v>33265</v>
      </c>
      <c r="AR290" s="17">
        <v>9.5548317046688383E-2</v>
      </c>
      <c r="AS290" s="17">
        <v>3.3000000000000002E-2</v>
      </c>
      <c r="AT290" s="17">
        <v>9.7508125677139762E-2</v>
      </c>
      <c r="AU290" s="12">
        <v>6.5502183406113537E-2</v>
      </c>
      <c r="AV290" s="12">
        <v>0</v>
      </c>
      <c r="AX290" s="19">
        <v>89</v>
      </c>
      <c r="AY290" s="12">
        <v>83161700</v>
      </c>
      <c r="BA290" s="12">
        <v>0</v>
      </c>
      <c r="BB290" s="12">
        <v>0</v>
      </c>
      <c r="BC290" s="15">
        <v>41900</v>
      </c>
      <c r="BD290" s="12">
        <v>2.17</v>
      </c>
      <c r="BE290" s="12">
        <v>9.5548317046688383E-2</v>
      </c>
      <c r="BF290" s="12">
        <v>9.7508125677139762E-2</v>
      </c>
      <c r="BG290" s="12">
        <v>6.5502183406113537E-2</v>
      </c>
      <c r="BH290" s="12">
        <v>0.18</v>
      </c>
      <c r="BI290" s="12">
        <v>3.3000000000000002E-2</v>
      </c>
      <c r="BJ290" s="12">
        <v>1.9E-2</v>
      </c>
      <c r="BK290" s="12">
        <v>0.72599999999999998</v>
      </c>
      <c r="BL290" s="12">
        <v>234</v>
      </c>
      <c r="BM290" s="12">
        <v>-165</v>
      </c>
      <c r="BN290" s="12">
        <v>76</v>
      </c>
      <c r="BO290" s="12">
        <v>874</v>
      </c>
      <c r="BP290" s="12">
        <v>35</v>
      </c>
      <c r="BQ290" s="12">
        <v>-267</v>
      </c>
      <c r="BR290" s="12">
        <v>-5</v>
      </c>
      <c r="BS290" s="12">
        <v>672</v>
      </c>
      <c r="BT290" s="12">
        <v>0.21589300286841079</v>
      </c>
      <c r="BU290" s="12">
        <v>0.53586644536301042</v>
      </c>
      <c r="BV290" s="12">
        <v>0.60655229962581814</v>
      </c>
      <c r="BW290" s="12">
        <v>0.53080554815967651</v>
      </c>
      <c r="BX290" s="12">
        <v>0.60615373211159707</v>
      </c>
      <c r="BY290" s="12">
        <v>1530</v>
      </c>
      <c r="BZ290" s="12">
        <v>0</v>
      </c>
      <c r="CB290" s="12">
        <v>6.8582955118507316E-2</v>
      </c>
      <c r="CC290" s="12">
        <v>19260</v>
      </c>
      <c r="CD290" s="12">
        <v>19190</v>
      </c>
      <c r="CE290" s="12">
        <v>31.640514705882349</v>
      </c>
      <c r="CH290" s="22">
        <v>42852</v>
      </c>
      <c r="CI290">
        <v>412</v>
      </c>
      <c r="CJ290">
        <v>412</v>
      </c>
      <c r="CK290">
        <v>412</v>
      </c>
      <c r="CL290">
        <v>412</v>
      </c>
      <c r="CM290" s="22">
        <v>42853</v>
      </c>
      <c r="CN290">
        <v>372</v>
      </c>
      <c r="CO290">
        <v>479</v>
      </c>
      <c r="CP290">
        <v>365</v>
      </c>
      <c r="CQ290">
        <v>400</v>
      </c>
      <c r="CR290" s="22">
        <v>42856</v>
      </c>
      <c r="CS290">
        <v>415</v>
      </c>
      <c r="CT290">
        <v>440</v>
      </c>
      <c r="CU290">
        <v>408</v>
      </c>
      <c r="CV290">
        <v>413</v>
      </c>
    </row>
    <row r="291" spans="1:100">
      <c r="A291" s="22">
        <v>42852</v>
      </c>
      <c r="B291">
        <v>800</v>
      </c>
      <c r="C291">
        <v>868</v>
      </c>
      <c r="D291">
        <v>786</v>
      </c>
      <c r="E291">
        <v>841</v>
      </c>
      <c r="F291" s="23">
        <f t="shared" si="30"/>
        <v>5.1250000000000018E-2</v>
      </c>
      <c r="G291" s="22">
        <v>42853</v>
      </c>
      <c r="H291">
        <v>781</v>
      </c>
      <c r="I291">
        <v>991</v>
      </c>
      <c r="J291">
        <v>762</v>
      </c>
      <c r="K291">
        <v>900</v>
      </c>
      <c r="L291" s="22">
        <v>42856</v>
      </c>
      <c r="M291">
        <v>1050</v>
      </c>
      <c r="N291" s="4">
        <v>42853</v>
      </c>
      <c r="O291" s="3" t="s">
        <v>11</v>
      </c>
      <c r="P291" s="3">
        <v>3667</v>
      </c>
      <c r="Q291" s="3" t="s">
        <v>163</v>
      </c>
      <c r="R291" s="3" t="s">
        <v>13</v>
      </c>
      <c r="S291" s="3">
        <v>0.05</v>
      </c>
      <c r="T291" s="3" t="s">
        <v>27</v>
      </c>
      <c r="U291" s="3">
        <v>0</v>
      </c>
      <c r="V291" s="3">
        <v>600</v>
      </c>
      <c r="W291">
        <v>781</v>
      </c>
      <c r="X291" s="4">
        <v>42856</v>
      </c>
      <c r="Y291">
        <v>900</v>
      </c>
      <c r="Z291" s="10">
        <f t="shared" si="31"/>
        <v>71400</v>
      </c>
      <c r="AA291" s="10">
        <f t="shared" si="29"/>
        <v>71400</v>
      </c>
      <c r="AB291" t="str">
        <f t="shared" si="32"/>
        <v/>
      </c>
      <c r="AC291">
        <f t="shared" si="33"/>
        <v>-93500</v>
      </c>
      <c r="AD291">
        <f t="shared" si="34"/>
        <v>4.1333333333333444E-2</v>
      </c>
      <c r="AE291" s="15">
        <v>42854</v>
      </c>
      <c r="AF291" s="9">
        <v>2.9749574376092269E-4</v>
      </c>
      <c r="AG291" s="12" t="s">
        <v>962</v>
      </c>
      <c r="AH291" s="20">
        <v>42852.997916666667</v>
      </c>
      <c r="AI291" s="12">
        <v>750</v>
      </c>
      <c r="AJ291" s="12">
        <v>-91</v>
      </c>
      <c r="AK291" s="12">
        <v>-0.1082</v>
      </c>
      <c r="AL291" s="17">
        <v>86000</v>
      </c>
      <c r="AM291" s="17">
        <v>0.55555555555555558</v>
      </c>
      <c r="AN291" s="9"/>
      <c r="AO291" s="17">
        <v>0</v>
      </c>
      <c r="AP291" s="17">
        <v>1.05</v>
      </c>
      <c r="AQ291" s="17">
        <v>7021</v>
      </c>
      <c r="AR291" s="17">
        <v>0.84576271186440677</v>
      </c>
      <c r="AS291" s="17">
        <v>0.38900000000000001</v>
      </c>
      <c r="AT291" s="17">
        <v>0.84576271186440677</v>
      </c>
      <c r="AU291" s="12">
        <v>0.29832660126947491</v>
      </c>
      <c r="AV291" s="12">
        <v>0</v>
      </c>
      <c r="AY291" s="12">
        <v>7800800</v>
      </c>
      <c r="BA291" s="12">
        <v>0.91705069124423966</v>
      </c>
      <c r="BD291" s="12">
        <v>0.55555555555555558</v>
      </c>
      <c r="BE291" s="12">
        <v>0.84576271186440677</v>
      </c>
      <c r="BF291" s="12">
        <v>0.84576271186440677</v>
      </c>
      <c r="BG291" s="12">
        <v>0.29832660126947491</v>
      </c>
      <c r="BH291" s="12">
        <v>5.5E-2</v>
      </c>
      <c r="BI291" s="12">
        <v>0.38900000000000001</v>
      </c>
      <c r="BJ291" s="12">
        <v>7.0000000000000001E-3</v>
      </c>
      <c r="BK291" s="12">
        <v>0.45400000000000001</v>
      </c>
      <c r="BL291" s="12">
        <v>820</v>
      </c>
      <c r="BM291" s="12">
        <v>-331</v>
      </c>
      <c r="BN291" s="12">
        <v>1260</v>
      </c>
      <c r="BO291" s="12">
        <v>2458</v>
      </c>
      <c r="BP291" s="12">
        <v>46</v>
      </c>
      <c r="BQ291" s="12">
        <v>-50</v>
      </c>
      <c r="BR291" s="12">
        <v>186</v>
      </c>
      <c r="BS291" s="12">
        <v>708</v>
      </c>
      <c r="BT291" s="12">
        <v>0.21589300286841079</v>
      </c>
      <c r="BU291" s="12">
        <v>0.53586644536301042</v>
      </c>
      <c r="BV291" s="12">
        <v>0.60655229962581814</v>
      </c>
      <c r="BW291" s="12">
        <v>0.53080554815967651</v>
      </c>
      <c r="BX291" s="12">
        <v>0.60615373211159707</v>
      </c>
      <c r="BY291" s="12">
        <v>1530</v>
      </c>
      <c r="BZ291" s="12">
        <v>0.91705069124423966</v>
      </c>
      <c r="CB291" s="12">
        <v>6.8582955118507316E-2</v>
      </c>
      <c r="CC291" s="12">
        <v>19260</v>
      </c>
      <c r="CD291" s="12">
        <v>19190</v>
      </c>
      <c r="CE291" s="12">
        <v>8.1004901960784306</v>
      </c>
      <c r="CH291" s="22">
        <v>42852</v>
      </c>
      <c r="CI291">
        <v>800</v>
      </c>
      <c r="CJ291">
        <v>868</v>
      </c>
      <c r="CK291">
        <v>786</v>
      </c>
      <c r="CL291">
        <v>841</v>
      </c>
      <c r="CM291" s="22">
        <v>42853</v>
      </c>
      <c r="CN291">
        <v>781</v>
      </c>
      <c r="CO291">
        <v>991</v>
      </c>
      <c r="CP291">
        <v>762</v>
      </c>
      <c r="CQ291">
        <v>900</v>
      </c>
      <c r="CR291" s="22">
        <v>42856</v>
      </c>
      <c r="CS291">
        <v>1050</v>
      </c>
      <c r="CT291">
        <v>1050</v>
      </c>
      <c r="CU291">
        <v>1000</v>
      </c>
      <c r="CV291">
        <v>1050</v>
      </c>
    </row>
    <row r="292" spans="1:100">
      <c r="A292" s="22">
        <v>42852</v>
      </c>
      <c r="B292">
        <v>69</v>
      </c>
      <c r="C292">
        <v>73</v>
      </c>
      <c r="D292">
        <v>69</v>
      </c>
      <c r="E292">
        <v>72</v>
      </c>
      <c r="F292" s="23">
        <f t="shared" si="30"/>
        <v>4.3478260869565188E-2</v>
      </c>
      <c r="G292" s="22">
        <v>42853</v>
      </c>
      <c r="H292">
        <v>64</v>
      </c>
      <c r="I292">
        <v>67</v>
      </c>
      <c r="J292">
        <v>63</v>
      </c>
      <c r="K292">
        <v>65</v>
      </c>
      <c r="L292" s="22">
        <v>42856</v>
      </c>
      <c r="M292">
        <v>66</v>
      </c>
      <c r="N292" s="4">
        <v>42853</v>
      </c>
      <c r="O292" s="3" t="s">
        <v>11</v>
      </c>
      <c r="P292" s="3">
        <v>1850</v>
      </c>
      <c r="Q292" s="3" t="s">
        <v>204</v>
      </c>
      <c r="R292" s="3" t="s">
        <v>13</v>
      </c>
      <c r="S292" s="3">
        <v>0.05</v>
      </c>
      <c r="T292" s="3">
        <v>2</v>
      </c>
      <c r="U292" s="3">
        <v>0</v>
      </c>
      <c r="V292" s="3">
        <v>7000</v>
      </c>
      <c r="W292">
        <v>64</v>
      </c>
      <c r="X292" s="4">
        <v>42856</v>
      </c>
      <c r="Y292">
        <v>65</v>
      </c>
      <c r="Z292" s="10">
        <f t="shared" si="31"/>
        <v>7000</v>
      </c>
      <c r="AA292" s="10">
        <f t="shared" si="29"/>
        <v>7000</v>
      </c>
      <c r="AB292" t="str">
        <f t="shared" si="32"/>
        <v/>
      </c>
      <c r="AC292">
        <f t="shared" si="33"/>
        <v>-93500</v>
      </c>
      <c r="AD292">
        <f t="shared" si="34"/>
        <v>2.0733652312599604E-2</v>
      </c>
      <c r="AE292" s="15">
        <v>42854</v>
      </c>
      <c r="AF292" s="9">
        <v>2.9749574376092269E-4</v>
      </c>
      <c r="AG292" s="12" t="s">
        <v>954</v>
      </c>
      <c r="AH292" s="20">
        <v>42852.995833333334</v>
      </c>
      <c r="AI292" s="12">
        <v>62.7</v>
      </c>
      <c r="AJ292" s="12">
        <v>-9.3000000000000007</v>
      </c>
      <c r="AK292" s="12">
        <v>-0.12920000000000001</v>
      </c>
      <c r="AL292" s="17">
        <v>73000</v>
      </c>
      <c r="AM292" s="17">
        <v>0.32307692307692309</v>
      </c>
      <c r="AN292" s="9"/>
      <c r="AO292" s="9"/>
      <c r="AP292" s="17">
        <v>0</v>
      </c>
      <c r="AQ292" s="17">
        <v>18743</v>
      </c>
      <c r="AR292" s="17">
        <v>0.53846153846153844</v>
      </c>
      <c r="AS292" s="17">
        <v>8.6999999999999994E-2</v>
      </c>
      <c r="AT292" s="17">
        <v>0.61290322580645162</v>
      </c>
      <c r="AU292" s="12">
        <v>0.46666666666666667</v>
      </c>
      <c r="AV292" s="12">
        <v>0</v>
      </c>
      <c r="AY292" s="12">
        <v>288357304</v>
      </c>
      <c r="BA292" s="12">
        <v>0.46153846153846156</v>
      </c>
      <c r="BD292" s="12">
        <v>0.32307692307692309</v>
      </c>
      <c r="BE292" s="12">
        <v>0.53846153846153844</v>
      </c>
      <c r="BF292" s="12">
        <v>0.61290322580645162</v>
      </c>
      <c r="BG292" s="12">
        <v>0.46666666666666667</v>
      </c>
      <c r="BH292" s="12">
        <v>1E-3</v>
      </c>
      <c r="BI292" s="12">
        <v>8.6999999999999994E-2</v>
      </c>
      <c r="BJ292" s="12">
        <v>0</v>
      </c>
      <c r="BK292" s="12">
        <v>0.77200000000000002</v>
      </c>
      <c r="BL292" s="12">
        <v>3588</v>
      </c>
      <c r="BM292" s="12">
        <v>-154</v>
      </c>
      <c r="BN292" s="12">
        <v>-1230</v>
      </c>
      <c r="BO292" s="12">
        <v>4217</v>
      </c>
      <c r="BP292" s="12">
        <v>949</v>
      </c>
      <c r="BQ292" s="12">
        <v>-5</v>
      </c>
      <c r="BR292" s="12">
        <v>-950</v>
      </c>
      <c r="BS292" s="12">
        <v>2013</v>
      </c>
      <c r="BT292" s="12">
        <v>0.27627364039747754</v>
      </c>
      <c r="BU292" s="12">
        <v>0.48241160377359055</v>
      </c>
      <c r="BV292" s="12">
        <v>0.53383487871022606</v>
      </c>
      <c r="BW292" s="12">
        <v>0.45640859028806979</v>
      </c>
      <c r="BX292" s="12">
        <v>0.50971888382375063</v>
      </c>
      <c r="BY292" s="12">
        <v>1530</v>
      </c>
      <c r="BZ292" s="12">
        <v>0.46153846153846156</v>
      </c>
      <c r="CB292" s="12">
        <v>6.8582955118507316E-2</v>
      </c>
      <c r="CC292" s="12">
        <v>19260</v>
      </c>
      <c r="CD292" s="12">
        <v>19190</v>
      </c>
      <c r="CE292" s="12">
        <v>4.7107466063348413</v>
      </c>
      <c r="CH292" s="22">
        <v>42852</v>
      </c>
      <c r="CI292">
        <v>69</v>
      </c>
      <c r="CJ292">
        <v>73</v>
      </c>
      <c r="CK292">
        <v>69</v>
      </c>
      <c r="CL292">
        <v>72</v>
      </c>
      <c r="CM292" s="22">
        <v>42853</v>
      </c>
      <c r="CN292">
        <v>64</v>
      </c>
      <c r="CO292">
        <v>67</v>
      </c>
      <c r="CP292">
        <v>63</v>
      </c>
      <c r="CQ292">
        <v>65</v>
      </c>
      <c r="CR292" s="22">
        <v>42856</v>
      </c>
      <c r="CS292">
        <v>66</v>
      </c>
      <c r="CT292">
        <v>68</v>
      </c>
      <c r="CU292">
        <v>65</v>
      </c>
      <c r="CV292">
        <v>65</v>
      </c>
    </row>
    <row r="293" spans="1:100">
      <c r="A293" s="22">
        <v>42852</v>
      </c>
      <c r="B293">
        <v>1234</v>
      </c>
      <c r="C293">
        <v>1287</v>
      </c>
      <c r="D293">
        <v>1234</v>
      </c>
      <c r="E293">
        <v>1257</v>
      </c>
      <c r="F293" s="23">
        <f t="shared" si="30"/>
        <v>1.8638573743922304E-2</v>
      </c>
      <c r="G293" s="22">
        <v>42853</v>
      </c>
      <c r="H293">
        <v>1077</v>
      </c>
      <c r="I293">
        <v>1121</v>
      </c>
      <c r="J293">
        <v>1060</v>
      </c>
      <c r="K293">
        <v>1065</v>
      </c>
      <c r="L293" s="22">
        <v>42856</v>
      </c>
      <c r="M293">
        <v>1090</v>
      </c>
      <c r="N293" s="4">
        <v>42853</v>
      </c>
      <c r="O293" s="3" t="s">
        <v>11</v>
      </c>
      <c r="P293" s="3">
        <v>6069</v>
      </c>
      <c r="Q293" s="3" t="s">
        <v>123</v>
      </c>
      <c r="R293" s="3" t="s">
        <v>13</v>
      </c>
      <c r="S293" s="3">
        <v>0.05</v>
      </c>
      <c r="T293" s="3">
        <v>1</v>
      </c>
      <c r="U293" s="3">
        <v>0</v>
      </c>
      <c r="V293" s="3">
        <v>400</v>
      </c>
      <c r="W293">
        <v>1077</v>
      </c>
      <c r="X293" s="4">
        <v>42856</v>
      </c>
      <c r="Y293">
        <v>1065</v>
      </c>
      <c r="Z293" s="10">
        <f t="shared" si="31"/>
        <v>-4800</v>
      </c>
      <c r="AA293" s="10">
        <f t="shared" si="29"/>
        <v>4800</v>
      </c>
      <c r="AB293" t="str">
        <f t="shared" si="32"/>
        <v/>
      </c>
      <c r="AC293">
        <f t="shared" si="33"/>
        <v>-93500</v>
      </c>
      <c r="AD293">
        <f t="shared" si="34"/>
        <v>3.5408125232947452E-3</v>
      </c>
      <c r="AE293" s="15">
        <v>42854</v>
      </c>
      <c r="AF293" s="9">
        <v>2.9749574376092269E-4</v>
      </c>
      <c r="AG293" s="12" t="s">
        <v>957</v>
      </c>
      <c r="AH293" s="20">
        <v>42852.997916666667</v>
      </c>
      <c r="AI293" s="12">
        <v>1073.2</v>
      </c>
      <c r="AJ293" s="12">
        <v>-183.8</v>
      </c>
      <c r="AK293" s="12">
        <v>-0.1462</v>
      </c>
      <c r="AL293" s="17">
        <v>62800</v>
      </c>
      <c r="AM293" s="17">
        <v>0.87417840375586853</v>
      </c>
      <c r="AN293" s="9"/>
      <c r="AO293" s="9"/>
      <c r="AP293" s="17">
        <v>2.34</v>
      </c>
      <c r="AQ293" s="17">
        <v>3923</v>
      </c>
      <c r="AR293" s="17">
        <v>0.45740365111561865</v>
      </c>
      <c r="AS293" s="17">
        <v>0.19900000000000001</v>
      </c>
      <c r="AT293" s="17">
        <v>0.54195205479452058</v>
      </c>
      <c r="AU293" s="12">
        <v>0.56219312602291327</v>
      </c>
      <c r="AV293" s="12">
        <v>0</v>
      </c>
      <c r="AY293" s="12">
        <v>3684000</v>
      </c>
      <c r="BA293" s="12">
        <v>0.34858681022880217</v>
      </c>
      <c r="BD293" s="12">
        <v>0.87417840375586853</v>
      </c>
      <c r="BE293" s="12">
        <v>0.45740365111561865</v>
      </c>
      <c r="BF293" s="12">
        <v>0.54195205479452058</v>
      </c>
      <c r="BG293" s="12">
        <v>0.56219312602291327</v>
      </c>
      <c r="BH293" s="12">
        <v>0.01</v>
      </c>
      <c r="BI293" s="12">
        <v>0.19900000000000001</v>
      </c>
      <c r="BJ293" s="12">
        <v>3.2000000000000001E-2</v>
      </c>
      <c r="BK293" s="12">
        <v>0.71299999999999997</v>
      </c>
      <c r="BL293" s="12">
        <v>155</v>
      </c>
      <c r="BM293" s="12">
        <v>-28</v>
      </c>
      <c r="BN293" s="12">
        <v>612</v>
      </c>
      <c r="BO293" s="12">
        <v>1234</v>
      </c>
      <c r="BP293" s="12">
        <v>179</v>
      </c>
      <c r="BQ293" s="12">
        <v>-37</v>
      </c>
      <c r="BR293" s="12">
        <v>-5</v>
      </c>
      <c r="BS293" s="12">
        <v>495</v>
      </c>
      <c r="BT293" s="12">
        <v>0.48593408374589159</v>
      </c>
      <c r="BU293" s="12">
        <v>0.4070923050314843</v>
      </c>
      <c r="BV293" s="12">
        <v>0.3987624278868841</v>
      </c>
      <c r="BW293" s="12">
        <v>0.36404652391171338</v>
      </c>
      <c r="BX293" s="12">
        <v>0.23814077717465038</v>
      </c>
      <c r="BY293" s="12">
        <v>1530</v>
      </c>
      <c r="BZ293" s="12">
        <v>0.34858681022880217</v>
      </c>
      <c r="CB293" s="12">
        <v>6.8582955118507316E-2</v>
      </c>
      <c r="CC293" s="12">
        <v>19260</v>
      </c>
      <c r="CD293" s="12">
        <v>19190</v>
      </c>
      <c r="CE293" s="12">
        <v>12.746292460646229</v>
      </c>
      <c r="CH293" s="22">
        <v>42852</v>
      </c>
      <c r="CI293">
        <v>1234</v>
      </c>
      <c r="CJ293">
        <v>1287</v>
      </c>
      <c r="CK293">
        <v>1234</v>
      </c>
      <c r="CL293">
        <v>1257</v>
      </c>
      <c r="CM293" s="22">
        <v>42853</v>
      </c>
      <c r="CN293">
        <v>1077</v>
      </c>
      <c r="CO293">
        <v>1121</v>
      </c>
      <c r="CP293">
        <v>1060</v>
      </c>
      <c r="CQ293">
        <v>1065</v>
      </c>
      <c r="CR293" s="22">
        <v>42856</v>
      </c>
      <c r="CS293">
        <v>1090</v>
      </c>
      <c r="CT293">
        <v>1090</v>
      </c>
      <c r="CU293">
        <v>1025</v>
      </c>
      <c r="CV293">
        <v>1049</v>
      </c>
    </row>
    <row r="294" spans="1:100">
      <c r="A294" s="22">
        <v>42852</v>
      </c>
      <c r="B294">
        <v>694</v>
      </c>
      <c r="C294">
        <v>694.4</v>
      </c>
      <c r="D294">
        <v>685.2</v>
      </c>
      <c r="E294">
        <v>690.3</v>
      </c>
      <c r="F294" s="23">
        <f t="shared" si="30"/>
        <v>-5.3314121037464357E-3</v>
      </c>
      <c r="G294" s="22">
        <v>42853</v>
      </c>
      <c r="H294">
        <v>699.1</v>
      </c>
      <c r="I294">
        <v>699.3</v>
      </c>
      <c r="J294">
        <v>667.3</v>
      </c>
      <c r="K294">
        <v>669</v>
      </c>
      <c r="L294" s="22">
        <v>42856</v>
      </c>
      <c r="M294">
        <v>672.8</v>
      </c>
      <c r="N294" s="4">
        <v>42853</v>
      </c>
      <c r="O294" s="3" t="s">
        <v>15</v>
      </c>
      <c r="P294" s="3">
        <v>8604</v>
      </c>
      <c r="Q294" s="3" t="s">
        <v>205</v>
      </c>
      <c r="R294" s="3" t="s">
        <v>17</v>
      </c>
      <c r="S294" s="3">
        <v>0.05</v>
      </c>
      <c r="T294" s="3">
        <v>1</v>
      </c>
      <c r="U294" s="3">
        <v>0</v>
      </c>
      <c r="V294" s="3">
        <v>800</v>
      </c>
      <c r="W294">
        <v>699.1</v>
      </c>
      <c r="X294" s="4">
        <v>42856</v>
      </c>
      <c r="Y294">
        <v>669</v>
      </c>
      <c r="Z294" s="10">
        <f t="shared" si="31"/>
        <v>-24080.000000000018</v>
      </c>
      <c r="AA294" s="10">
        <f t="shared" si="29"/>
        <v>24080.000000000018</v>
      </c>
      <c r="AB294">
        <f t="shared" si="32"/>
        <v>-24080.000000000018</v>
      </c>
      <c r="AC294">
        <f t="shared" si="33"/>
        <v>-117580.00000000001</v>
      </c>
      <c r="AD294">
        <f t="shared" si="34"/>
        <v>2.08683473389355E-2</v>
      </c>
      <c r="AE294" s="15">
        <v>42854</v>
      </c>
      <c r="AF294" s="9">
        <v>2.9749574376092269E-4</v>
      </c>
      <c r="AG294" s="12" t="s">
        <v>962</v>
      </c>
      <c r="AH294" s="20">
        <v>42852.998611111114</v>
      </c>
      <c r="AI294" s="12">
        <v>714</v>
      </c>
      <c r="AJ294" s="12">
        <v>23.7</v>
      </c>
      <c r="AK294" s="12">
        <v>3.4299999999999997E-2</v>
      </c>
      <c r="AL294" s="17">
        <v>53500</v>
      </c>
      <c r="AM294" s="17">
        <v>0.21076233183856502</v>
      </c>
      <c r="AN294" s="17">
        <v>2</v>
      </c>
      <c r="AO294" s="9"/>
      <c r="AP294" s="17">
        <v>4.9000000000000004</v>
      </c>
      <c r="AQ294" s="17">
        <v>2557294</v>
      </c>
      <c r="AR294" s="17">
        <v>0.65475833083158208</v>
      </c>
      <c r="AS294" s="17">
        <v>0.126</v>
      </c>
      <c r="AT294" s="17">
        <v>0.74168912848158131</v>
      </c>
      <c r="AU294" s="12">
        <v>0.57889200561009801</v>
      </c>
      <c r="AV294" s="12">
        <v>0</v>
      </c>
      <c r="AY294" s="12">
        <v>3822562601</v>
      </c>
      <c r="BA294" s="12">
        <v>0.33997509339975057</v>
      </c>
      <c r="BB294" s="12">
        <v>1</v>
      </c>
      <c r="BC294" s="15">
        <v>42811</v>
      </c>
      <c r="BD294" s="12">
        <v>0.21076233183856502</v>
      </c>
      <c r="BE294" s="12">
        <v>0.65475833083158208</v>
      </c>
      <c r="BF294" s="12">
        <v>0.74168912848158131</v>
      </c>
      <c r="BG294" s="12">
        <v>0.57889200561009801</v>
      </c>
      <c r="BH294" s="12">
        <v>0.34100000000000003</v>
      </c>
      <c r="BI294" s="12">
        <v>0.126</v>
      </c>
      <c r="BJ294" s="12">
        <v>0.04</v>
      </c>
      <c r="BK294" s="12">
        <v>0.20200000000000001</v>
      </c>
      <c r="BL294" s="12">
        <v>5495</v>
      </c>
      <c r="BM294" s="12">
        <v>-1604</v>
      </c>
      <c r="BN294" s="12">
        <v>-7016</v>
      </c>
      <c r="BO294" s="12">
        <v>8050</v>
      </c>
      <c r="BP294" s="12">
        <v>2908</v>
      </c>
      <c r="BQ294" s="12">
        <v>99</v>
      </c>
      <c r="BR294" s="12">
        <v>-8443</v>
      </c>
      <c r="BS294" s="12">
        <v>10705</v>
      </c>
      <c r="BT294" s="12">
        <v>0.21589300286841079</v>
      </c>
      <c r="BU294" s="12">
        <v>0.53586644536301042</v>
      </c>
      <c r="BV294" s="12">
        <v>0.60655229962581814</v>
      </c>
      <c r="BW294" s="12">
        <v>0.53080554815967651</v>
      </c>
      <c r="BX294" s="12">
        <v>0.60615373211159707</v>
      </c>
      <c r="BY294" s="12">
        <v>1530</v>
      </c>
      <c r="BZ294" s="12">
        <v>0.33997509339975057</v>
      </c>
      <c r="CB294" s="12">
        <v>6.8582955118507316E-2</v>
      </c>
      <c r="CC294" s="12">
        <v>19260</v>
      </c>
      <c r="CD294" s="12">
        <v>19190</v>
      </c>
      <c r="CE294" s="12">
        <v>3.0731007649696647</v>
      </c>
      <c r="CH294" s="22">
        <v>42852</v>
      </c>
      <c r="CI294">
        <v>694</v>
      </c>
      <c r="CJ294">
        <v>694.4</v>
      </c>
      <c r="CK294">
        <v>685.2</v>
      </c>
      <c r="CL294">
        <v>690.3</v>
      </c>
      <c r="CM294" s="22">
        <v>42853</v>
      </c>
      <c r="CN294">
        <v>699.1</v>
      </c>
      <c r="CO294">
        <v>699.3</v>
      </c>
      <c r="CP294">
        <v>667.3</v>
      </c>
      <c r="CQ294">
        <v>669</v>
      </c>
      <c r="CR294" s="22">
        <v>42856</v>
      </c>
      <c r="CS294">
        <v>672.8</v>
      </c>
      <c r="CT294">
        <v>676.8</v>
      </c>
      <c r="CU294">
        <v>664.1</v>
      </c>
      <c r="CV294">
        <v>668.9</v>
      </c>
    </row>
    <row r="295" spans="1:100">
      <c r="A295" s="22">
        <v>42852</v>
      </c>
      <c r="B295">
        <v>540</v>
      </c>
      <c r="C295">
        <v>564</v>
      </c>
      <c r="D295">
        <v>522</v>
      </c>
      <c r="E295">
        <v>564</v>
      </c>
      <c r="F295" s="23">
        <f t="shared" si="30"/>
        <v>4.4444444444444509E-2</v>
      </c>
      <c r="G295" s="22">
        <v>42853</v>
      </c>
      <c r="H295">
        <v>558</v>
      </c>
      <c r="I295">
        <v>589</v>
      </c>
      <c r="J295">
        <v>548</v>
      </c>
      <c r="K295">
        <v>574</v>
      </c>
      <c r="L295" s="22">
        <v>42856</v>
      </c>
      <c r="M295">
        <v>563</v>
      </c>
      <c r="N295" s="4">
        <v>42853</v>
      </c>
      <c r="O295" s="3" t="s">
        <v>15</v>
      </c>
      <c r="P295" s="3">
        <v>2491</v>
      </c>
      <c r="Q295" s="3" t="s">
        <v>206</v>
      </c>
      <c r="R295" s="3" t="s">
        <v>17</v>
      </c>
      <c r="S295" s="3">
        <v>0.05</v>
      </c>
      <c r="T295" s="3">
        <v>1</v>
      </c>
      <c r="U295" s="3">
        <v>0</v>
      </c>
      <c r="V295" s="3">
        <v>900</v>
      </c>
      <c r="W295">
        <v>558</v>
      </c>
      <c r="X295" s="4">
        <v>42856</v>
      </c>
      <c r="Y295">
        <v>574</v>
      </c>
      <c r="Z295" s="10">
        <f t="shared" si="31"/>
        <v>14400</v>
      </c>
      <c r="AA295" s="10">
        <f t="shared" si="29"/>
        <v>14400</v>
      </c>
      <c r="AB295">
        <f t="shared" si="32"/>
        <v>14400</v>
      </c>
      <c r="AC295">
        <f t="shared" si="33"/>
        <v>-103180.00000000001</v>
      </c>
      <c r="AD295">
        <f t="shared" si="34"/>
        <v>9.1205211726384405E-2</v>
      </c>
      <c r="AE295" s="15">
        <v>42854</v>
      </c>
      <c r="AF295" s="9">
        <v>2.9749574376092269E-4</v>
      </c>
      <c r="AG295" s="12" t="s">
        <v>962</v>
      </c>
      <c r="AH295" s="20">
        <v>42852.994444444441</v>
      </c>
      <c r="AI295" s="12">
        <v>614</v>
      </c>
      <c r="AJ295" s="12">
        <v>50</v>
      </c>
      <c r="AK295" s="12">
        <v>8.8700000000000001E-2</v>
      </c>
      <c r="AL295" s="17">
        <v>32800</v>
      </c>
      <c r="AM295" s="17">
        <v>0.45470383275261322</v>
      </c>
      <c r="AN295" s="9"/>
      <c r="AO295" s="17">
        <v>0</v>
      </c>
      <c r="AP295" s="17">
        <v>2.65</v>
      </c>
      <c r="AQ295" s="17">
        <v>19786</v>
      </c>
      <c r="AR295" s="17">
        <v>0.94505494505494503</v>
      </c>
      <c r="AS295" s="17">
        <v>0.113</v>
      </c>
      <c r="AT295" s="17">
        <v>0.94623655913978499</v>
      </c>
      <c r="AU295" s="12">
        <v>0.62138084632516699</v>
      </c>
      <c r="AV295" s="12">
        <v>1.22</v>
      </c>
      <c r="AY295" s="12">
        <v>34471000</v>
      </c>
      <c r="BA295" s="12">
        <v>1</v>
      </c>
      <c r="BD295" s="12">
        <v>0.45470383275261322</v>
      </c>
      <c r="BE295" s="12">
        <v>0.94505494505494503</v>
      </c>
      <c r="BF295" s="12">
        <v>0.94623655913978499</v>
      </c>
      <c r="BG295" s="12">
        <v>0.62138084632516699</v>
      </c>
      <c r="BH295" s="12">
        <v>0.15</v>
      </c>
      <c r="BI295" s="12">
        <v>0.113</v>
      </c>
      <c r="BJ295" s="12">
        <v>0.05</v>
      </c>
      <c r="BK295" s="12">
        <v>0.66300000000000003</v>
      </c>
      <c r="BL295" s="12">
        <v>956</v>
      </c>
      <c r="BM295" s="12">
        <v>-343</v>
      </c>
      <c r="BN295" s="12">
        <v>-197</v>
      </c>
      <c r="BO295" s="12">
        <v>4541</v>
      </c>
      <c r="BP295" s="12">
        <v>922</v>
      </c>
      <c r="BQ295" s="12">
        <v>-169</v>
      </c>
      <c r="BR295" s="12">
        <v>-1113</v>
      </c>
      <c r="BS295" s="12">
        <v>4126</v>
      </c>
      <c r="BT295" s="12">
        <v>0.21589300286841079</v>
      </c>
      <c r="BU295" s="12">
        <v>0.53586644536301042</v>
      </c>
      <c r="BV295" s="12">
        <v>0.60655229962581814</v>
      </c>
      <c r="BW295" s="12">
        <v>0.53080554815967651</v>
      </c>
      <c r="BX295" s="12">
        <v>0.60615373211159707</v>
      </c>
      <c r="BY295" s="12">
        <v>1530</v>
      </c>
      <c r="BZ295" s="12">
        <v>1</v>
      </c>
      <c r="CB295" s="12">
        <v>6.8582955118507316E-2</v>
      </c>
      <c r="CC295" s="12">
        <v>19260</v>
      </c>
      <c r="CD295" s="12">
        <v>19190</v>
      </c>
      <c r="CE295" s="12">
        <v>6.6299830907972943</v>
      </c>
      <c r="CH295" s="22">
        <v>42852</v>
      </c>
      <c r="CI295">
        <v>540</v>
      </c>
      <c r="CJ295">
        <v>564</v>
      </c>
      <c r="CK295">
        <v>522</v>
      </c>
      <c r="CL295">
        <v>564</v>
      </c>
      <c r="CM295" s="22">
        <v>42853</v>
      </c>
      <c r="CN295">
        <v>558</v>
      </c>
      <c r="CO295">
        <v>589</v>
      </c>
      <c r="CP295">
        <v>548</v>
      </c>
      <c r="CQ295">
        <v>574</v>
      </c>
      <c r="CR295" s="22">
        <v>42856</v>
      </c>
      <c r="CS295">
        <v>563</v>
      </c>
      <c r="CT295">
        <v>574</v>
      </c>
      <c r="CU295">
        <v>556</v>
      </c>
      <c r="CV295">
        <v>565</v>
      </c>
    </row>
    <row r="296" spans="1:100">
      <c r="A296" s="22">
        <v>42852</v>
      </c>
      <c r="B296">
        <v>646</v>
      </c>
      <c r="C296">
        <v>646</v>
      </c>
      <c r="D296">
        <v>646</v>
      </c>
      <c r="E296">
        <v>646</v>
      </c>
      <c r="F296" s="23">
        <f t="shared" si="30"/>
        <v>0</v>
      </c>
      <c r="G296" s="22">
        <v>42853</v>
      </c>
      <c r="H296">
        <v>696</v>
      </c>
      <c r="I296">
        <v>715</v>
      </c>
      <c r="J296">
        <v>663</v>
      </c>
      <c r="K296">
        <v>694</v>
      </c>
      <c r="L296" s="22">
        <v>42856</v>
      </c>
      <c r="M296">
        <v>689</v>
      </c>
      <c r="N296" s="4">
        <v>42853</v>
      </c>
      <c r="O296" s="3" t="s">
        <v>15</v>
      </c>
      <c r="P296" s="3">
        <v>6210</v>
      </c>
      <c r="Q296" s="3" t="s">
        <v>198</v>
      </c>
      <c r="R296" s="3" t="s">
        <v>17</v>
      </c>
      <c r="S296" s="3">
        <v>0.05</v>
      </c>
      <c r="T296" s="3">
        <v>1</v>
      </c>
      <c r="U296" s="3">
        <v>0</v>
      </c>
      <c r="V296" s="3">
        <v>800</v>
      </c>
      <c r="W296">
        <v>696</v>
      </c>
      <c r="X296" s="4">
        <v>42856</v>
      </c>
      <c r="Y296">
        <v>694</v>
      </c>
      <c r="Z296" s="10">
        <f t="shared" si="31"/>
        <v>-1600</v>
      </c>
      <c r="AA296" s="10">
        <f t="shared" si="29"/>
        <v>1600</v>
      </c>
      <c r="AB296">
        <f t="shared" si="32"/>
        <v>-1600</v>
      </c>
      <c r="AC296">
        <f t="shared" si="33"/>
        <v>-104780.00000000001</v>
      </c>
      <c r="AD296">
        <f t="shared" si="34"/>
        <v>5.7142857142856718E-3</v>
      </c>
      <c r="AE296" s="15">
        <v>42854</v>
      </c>
      <c r="AF296" s="9">
        <v>2.9749574376092269E-4</v>
      </c>
      <c r="AG296" s="12" t="s">
        <v>962</v>
      </c>
      <c r="AH296" s="20">
        <v>42852.996527777781</v>
      </c>
      <c r="AI296" s="12">
        <v>700</v>
      </c>
      <c r="AJ296" s="12">
        <v>54</v>
      </c>
      <c r="AK296" s="12">
        <v>8.3599999999999994E-2</v>
      </c>
      <c r="AL296" s="17">
        <v>25900</v>
      </c>
      <c r="AM296" s="17">
        <v>0.39337175792507206</v>
      </c>
      <c r="AN296" s="9"/>
      <c r="AO296" s="9"/>
      <c r="AP296" s="17">
        <v>2.98</v>
      </c>
      <c r="AQ296" s="17">
        <v>14368</v>
      </c>
      <c r="AR296" s="17">
        <v>0.93965517241379315</v>
      </c>
      <c r="AS296" s="17">
        <v>0.22</v>
      </c>
      <c r="AT296" s="17">
        <v>0.948780487804878</v>
      </c>
      <c r="AU296" s="12">
        <v>0.94939759036144578</v>
      </c>
      <c r="AV296" s="12">
        <v>3.6</v>
      </c>
      <c r="AY296" s="12">
        <v>20703000</v>
      </c>
      <c r="BA296" s="12">
        <v>1</v>
      </c>
      <c r="BD296" s="12">
        <v>0.39337175792507206</v>
      </c>
      <c r="BE296" s="12">
        <v>0.93965517241379315</v>
      </c>
      <c r="BF296" s="12">
        <v>0.948780487804878</v>
      </c>
      <c r="BG296" s="12">
        <v>0.94939759036144578</v>
      </c>
      <c r="BH296" s="12">
        <v>6.2E-2</v>
      </c>
      <c r="BI296" s="12">
        <v>0.22</v>
      </c>
      <c r="BJ296" s="12">
        <v>3.3000000000000002E-2</v>
      </c>
      <c r="BK296" s="12">
        <v>0.40899999999999997</v>
      </c>
      <c r="BL296" s="12">
        <v>1266</v>
      </c>
      <c r="BM296" s="12">
        <v>-110</v>
      </c>
      <c r="BN296" s="12">
        <v>-579</v>
      </c>
      <c r="BO296" s="12">
        <v>3605</v>
      </c>
      <c r="BP296" s="12">
        <v>1471</v>
      </c>
      <c r="BQ296" s="12">
        <v>-177</v>
      </c>
      <c r="BR296" s="12">
        <v>-244</v>
      </c>
      <c r="BS296" s="12">
        <v>2830</v>
      </c>
      <c r="BT296" s="12">
        <v>0.21589300286841079</v>
      </c>
      <c r="BU296" s="12">
        <v>0.53586644536301042</v>
      </c>
      <c r="BV296" s="12">
        <v>0.60655229962581814</v>
      </c>
      <c r="BW296" s="12">
        <v>0.53080554815967651</v>
      </c>
      <c r="BX296" s="12">
        <v>0.60615373211159707</v>
      </c>
      <c r="BY296" s="12">
        <v>1530</v>
      </c>
      <c r="BZ296" s="12">
        <v>1</v>
      </c>
      <c r="CB296" s="12">
        <v>6.8582955118507316E-2</v>
      </c>
      <c r="CC296" s="12">
        <v>19260</v>
      </c>
      <c r="CD296" s="12">
        <v>19190</v>
      </c>
      <c r="CE296" s="12">
        <v>5.7357073232751317</v>
      </c>
      <c r="CH296" s="22">
        <v>42852</v>
      </c>
      <c r="CI296">
        <v>646</v>
      </c>
      <c r="CJ296">
        <v>646</v>
      </c>
      <c r="CK296">
        <v>646</v>
      </c>
      <c r="CL296">
        <v>646</v>
      </c>
      <c r="CM296" s="22">
        <v>42853</v>
      </c>
      <c r="CN296">
        <v>696</v>
      </c>
      <c r="CO296">
        <v>715</v>
      </c>
      <c r="CP296">
        <v>663</v>
      </c>
      <c r="CQ296">
        <v>694</v>
      </c>
      <c r="CR296" s="22">
        <v>42856</v>
      </c>
      <c r="CS296">
        <v>689</v>
      </c>
      <c r="CT296">
        <v>709</v>
      </c>
      <c r="CU296">
        <v>673</v>
      </c>
      <c r="CV296">
        <v>701</v>
      </c>
    </row>
    <row r="297" spans="1:100">
      <c r="A297" s="22">
        <v>42852</v>
      </c>
      <c r="B297">
        <v>770</v>
      </c>
      <c r="C297">
        <v>770</v>
      </c>
      <c r="D297">
        <v>770</v>
      </c>
      <c r="E297">
        <v>770</v>
      </c>
      <c r="F297" s="23">
        <f t="shared" si="30"/>
        <v>0</v>
      </c>
      <c r="G297" s="22">
        <v>42853</v>
      </c>
      <c r="H297">
        <v>830</v>
      </c>
      <c r="I297">
        <v>890</v>
      </c>
      <c r="J297">
        <v>729</v>
      </c>
      <c r="K297">
        <v>770</v>
      </c>
      <c r="L297" s="22">
        <v>42856</v>
      </c>
      <c r="M297">
        <v>800</v>
      </c>
      <c r="N297" s="4">
        <v>42853</v>
      </c>
      <c r="O297" s="3" t="s">
        <v>15</v>
      </c>
      <c r="P297" s="3">
        <v>6239</v>
      </c>
      <c r="Q297" s="3" t="s">
        <v>199</v>
      </c>
      <c r="R297" s="3" t="s">
        <v>17</v>
      </c>
      <c r="S297" s="3">
        <v>0.05</v>
      </c>
      <c r="T297" s="3">
        <v>2</v>
      </c>
      <c r="U297" s="3">
        <v>0</v>
      </c>
      <c r="V297" s="3">
        <v>700</v>
      </c>
      <c r="W297">
        <v>830</v>
      </c>
      <c r="X297" s="4">
        <v>42856</v>
      </c>
      <c r="Y297">
        <v>770</v>
      </c>
      <c r="Z297" s="10">
        <f t="shared" si="31"/>
        <v>-42000</v>
      </c>
      <c r="AA297" s="10">
        <f t="shared" si="29"/>
        <v>42000</v>
      </c>
      <c r="AB297" t="str">
        <f t="shared" si="32"/>
        <v/>
      </c>
      <c r="AC297">
        <f t="shared" si="33"/>
        <v>-104780.00000000001</v>
      </c>
      <c r="AD297">
        <f t="shared" si="34"/>
        <v>9.7826086956521729E-2</v>
      </c>
      <c r="AE297" s="15">
        <v>42854</v>
      </c>
      <c r="AF297" s="9">
        <v>2.9749574376092269E-4</v>
      </c>
      <c r="AG297" s="12" t="s">
        <v>960</v>
      </c>
      <c r="AH297" s="20">
        <v>42852.998611111114</v>
      </c>
      <c r="AI297" s="12">
        <v>920</v>
      </c>
      <c r="AJ297" s="12">
        <v>150</v>
      </c>
      <c r="AK297" s="12">
        <v>0.1948</v>
      </c>
      <c r="AL297" s="17">
        <v>17400</v>
      </c>
      <c r="AM297" s="17">
        <v>0.59740259740259738</v>
      </c>
      <c r="AN297" s="9"/>
      <c r="AO297" s="9"/>
      <c r="AP297" s="17">
        <v>0</v>
      </c>
      <c r="AQ297" s="17">
        <v>1618</v>
      </c>
      <c r="AR297" s="17">
        <v>0.54474708171206221</v>
      </c>
      <c r="AS297" s="17">
        <v>0.19</v>
      </c>
      <c r="AT297" s="17">
        <v>0.58436944937833035</v>
      </c>
      <c r="AU297" s="12">
        <v>0.18007662835249041</v>
      </c>
      <c r="AV297" s="12">
        <v>0</v>
      </c>
      <c r="AY297" s="12">
        <v>2101000</v>
      </c>
      <c r="BA297" s="12">
        <v>1</v>
      </c>
      <c r="BD297" s="12">
        <v>0.59740259740259738</v>
      </c>
      <c r="BE297" s="12">
        <v>0.54474708171206221</v>
      </c>
      <c r="BF297" s="12">
        <v>0.58436944937833035</v>
      </c>
      <c r="BG297" s="12">
        <v>0.18007662835249041</v>
      </c>
      <c r="BH297" s="12">
        <v>1.9E-2</v>
      </c>
      <c r="BI297" s="12">
        <v>0.19</v>
      </c>
      <c r="BJ297" s="12" t="s">
        <v>968</v>
      </c>
      <c r="BK297" s="12">
        <v>0.65</v>
      </c>
      <c r="BL297" s="12">
        <v>-294</v>
      </c>
      <c r="BM297" s="12">
        <v>-166</v>
      </c>
      <c r="BN297" s="12">
        <v>795</v>
      </c>
      <c r="BO297" s="12">
        <v>1794</v>
      </c>
      <c r="BP297" s="12">
        <v>-307</v>
      </c>
      <c r="BQ297" s="12">
        <v>-500</v>
      </c>
      <c r="BR297" s="12">
        <v>972</v>
      </c>
      <c r="BS297" s="12">
        <v>1395</v>
      </c>
      <c r="BT297" s="12">
        <v>0.36545958625514802</v>
      </c>
      <c r="BU297" s="12">
        <v>0.44828843702935034</v>
      </c>
      <c r="BV297" s="12">
        <v>0.4905485336758702</v>
      </c>
      <c r="BW297" s="12">
        <v>0.42022673638079916</v>
      </c>
      <c r="BX297" s="12">
        <v>0.4915476780761906</v>
      </c>
      <c r="BY297" s="12">
        <v>1530</v>
      </c>
      <c r="BZ297" s="12">
        <v>1</v>
      </c>
      <c r="CB297" s="12">
        <v>6.8582955118507316E-2</v>
      </c>
      <c r="CC297" s="12">
        <v>19260</v>
      </c>
      <c r="CD297" s="12">
        <v>19190</v>
      </c>
      <c r="CE297" s="12">
        <v>8.7106569900687543</v>
      </c>
      <c r="CH297" s="22">
        <v>42852</v>
      </c>
      <c r="CI297">
        <v>770</v>
      </c>
      <c r="CJ297">
        <v>770</v>
      </c>
      <c r="CK297">
        <v>770</v>
      </c>
      <c r="CL297">
        <v>770</v>
      </c>
      <c r="CM297" s="22">
        <v>42853</v>
      </c>
      <c r="CN297">
        <v>830</v>
      </c>
      <c r="CO297">
        <v>890</v>
      </c>
      <c r="CP297">
        <v>729</v>
      </c>
      <c r="CQ297">
        <v>770</v>
      </c>
      <c r="CR297" s="22">
        <v>42856</v>
      </c>
      <c r="CS297">
        <v>800</v>
      </c>
      <c r="CT297">
        <v>920</v>
      </c>
      <c r="CU297">
        <v>795</v>
      </c>
      <c r="CV297">
        <v>848</v>
      </c>
    </row>
    <row r="298" spans="1:100">
      <c r="A298" s="22">
        <v>42852</v>
      </c>
      <c r="B298">
        <v>623</v>
      </c>
      <c r="C298">
        <v>641</v>
      </c>
      <c r="D298">
        <v>609</v>
      </c>
      <c r="E298">
        <v>640</v>
      </c>
      <c r="F298" s="23">
        <f t="shared" si="30"/>
        <v>2.7287319422150791E-2</v>
      </c>
      <c r="G298" s="22">
        <v>42853</v>
      </c>
      <c r="H298">
        <v>700</v>
      </c>
      <c r="I298">
        <v>709</v>
      </c>
      <c r="J298">
        <v>660</v>
      </c>
      <c r="K298">
        <v>700</v>
      </c>
      <c r="L298" s="22">
        <v>42856</v>
      </c>
      <c r="M298">
        <v>692</v>
      </c>
      <c r="N298" s="4">
        <v>42853</v>
      </c>
      <c r="O298" s="3" t="s">
        <v>15</v>
      </c>
      <c r="P298" s="3">
        <v>6899</v>
      </c>
      <c r="Q298" s="3" t="s">
        <v>207</v>
      </c>
      <c r="R298" s="3" t="s">
        <v>17</v>
      </c>
      <c r="S298" s="3">
        <v>0.05</v>
      </c>
      <c r="T298" s="3">
        <v>2</v>
      </c>
      <c r="U298" s="3">
        <v>0</v>
      </c>
      <c r="V298" s="3">
        <v>1000</v>
      </c>
      <c r="W298">
        <v>700</v>
      </c>
      <c r="X298" s="4">
        <v>42856</v>
      </c>
      <c r="Y298">
        <v>700</v>
      </c>
      <c r="Z298" s="10">
        <f t="shared" si="31"/>
        <v>0</v>
      </c>
      <c r="AA298" s="10">
        <f t="shared" si="29"/>
        <v>0</v>
      </c>
      <c r="AB298" t="str">
        <f t="shared" si="32"/>
        <v/>
      </c>
      <c r="AC298">
        <f t="shared" si="33"/>
        <v>-104780.00000000001</v>
      </c>
      <c r="AD298">
        <f t="shared" si="34"/>
        <v>3.18118948824343E-2</v>
      </c>
      <c r="AE298" s="15">
        <v>42854</v>
      </c>
      <c r="AF298" s="9">
        <v>2.9749574376092269E-4</v>
      </c>
      <c r="AG298" s="12" t="s">
        <v>954</v>
      </c>
      <c r="AH298" s="20">
        <v>42852.904861111114</v>
      </c>
      <c r="AI298" s="12">
        <v>723</v>
      </c>
      <c r="AJ298" s="12">
        <v>83</v>
      </c>
      <c r="AK298" s="12">
        <v>0.12970000000000001</v>
      </c>
      <c r="AL298" s="17">
        <v>14000</v>
      </c>
      <c r="AM298" s="17">
        <v>0.43428571428571427</v>
      </c>
      <c r="AN298" s="9"/>
      <c r="AO298" s="9"/>
      <c r="AP298" s="17">
        <v>0</v>
      </c>
      <c r="AQ298" s="17">
        <v>11960</v>
      </c>
      <c r="AR298" s="17">
        <v>0.98064516129032253</v>
      </c>
      <c r="AS298" s="17">
        <v>0.38100000000000001</v>
      </c>
      <c r="AT298" s="17">
        <v>0.9831460674157303</v>
      </c>
      <c r="AU298" s="12">
        <v>0.98378378378378384</v>
      </c>
      <c r="AV298" s="12">
        <v>1</v>
      </c>
      <c r="AY298" s="12">
        <v>17085034</v>
      </c>
      <c r="BA298" s="12">
        <v>1</v>
      </c>
      <c r="BD298" s="12">
        <v>0.43428571428571427</v>
      </c>
      <c r="BE298" s="12">
        <v>0.98064516129032253</v>
      </c>
      <c r="BF298" s="12">
        <v>0.9831460674157303</v>
      </c>
      <c r="BG298" s="12">
        <v>0.98378378378378384</v>
      </c>
      <c r="BH298" s="12">
        <v>7.5999999999999998E-2</v>
      </c>
      <c r="BI298" s="12">
        <v>0.38100000000000001</v>
      </c>
      <c r="BJ298" s="12">
        <v>0</v>
      </c>
      <c r="BK298" s="12">
        <v>0.46700000000000003</v>
      </c>
      <c r="BL298" s="12">
        <v>778</v>
      </c>
      <c r="BM298" s="12">
        <v>-1861</v>
      </c>
      <c r="BN298" s="12">
        <v>1140</v>
      </c>
      <c r="BO298" s="12">
        <v>1470</v>
      </c>
      <c r="BP298" s="12">
        <v>1522</v>
      </c>
      <c r="BQ298" s="12">
        <v>-2108</v>
      </c>
      <c r="BR298" s="12">
        <v>557</v>
      </c>
      <c r="BS298" s="12">
        <v>1325</v>
      </c>
      <c r="BT298" s="12">
        <v>0.27627364039747754</v>
      </c>
      <c r="BU298" s="12">
        <v>0.48241160377359055</v>
      </c>
      <c r="BV298" s="12">
        <v>0.53383487871022606</v>
      </c>
      <c r="BW298" s="12">
        <v>0.45640859028806979</v>
      </c>
      <c r="BX298" s="12">
        <v>0.50971888382375063</v>
      </c>
      <c r="BY298" s="12">
        <v>1530</v>
      </c>
      <c r="BZ298" s="12">
        <v>1</v>
      </c>
      <c r="CB298" s="12">
        <v>6.8582955118507316E-2</v>
      </c>
      <c r="CC298" s="12">
        <v>19260</v>
      </c>
      <c r="CD298" s="12">
        <v>19190</v>
      </c>
      <c r="CE298" s="12">
        <v>6.3322689075630247</v>
      </c>
      <c r="CH298" s="22">
        <v>42852</v>
      </c>
      <c r="CI298">
        <v>623</v>
      </c>
      <c r="CJ298">
        <v>641</v>
      </c>
      <c r="CK298">
        <v>609</v>
      </c>
      <c r="CL298">
        <v>640</v>
      </c>
      <c r="CM298" s="22">
        <v>42853</v>
      </c>
      <c r="CN298">
        <v>700</v>
      </c>
      <c r="CO298">
        <v>709</v>
      </c>
      <c r="CP298">
        <v>660</v>
      </c>
      <c r="CQ298">
        <v>700</v>
      </c>
      <c r="CR298" s="22">
        <v>42856</v>
      </c>
      <c r="CS298">
        <v>692</v>
      </c>
      <c r="CT298">
        <v>715</v>
      </c>
      <c r="CU298">
        <v>682</v>
      </c>
      <c r="CV298">
        <v>696</v>
      </c>
    </row>
    <row r="299" spans="1:100">
      <c r="A299" s="22">
        <v>42852</v>
      </c>
      <c r="B299">
        <v>748</v>
      </c>
      <c r="C299">
        <v>748</v>
      </c>
      <c r="D299">
        <v>748</v>
      </c>
      <c r="E299">
        <v>748</v>
      </c>
      <c r="F299" s="23">
        <f t="shared" si="30"/>
        <v>0</v>
      </c>
      <c r="G299" s="22">
        <v>42853</v>
      </c>
      <c r="H299">
        <v>897</v>
      </c>
      <c r="I299">
        <v>898</v>
      </c>
      <c r="J299">
        <v>703</v>
      </c>
      <c r="K299">
        <v>726</v>
      </c>
      <c r="L299" s="22">
        <v>42856</v>
      </c>
      <c r="M299">
        <v>698</v>
      </c>
      <c r="N299" s="4">
        <v>42853</v>
      </c>
      <c r="O299" s="3" t="s">
        <v>15</v>
      </c>
      <c r="P299" s="3">
        <v>4999</v>
      </c>
      <c r="Q299" s="3" t="s">
        <v>208</v>
      </c>
      <c r="R299" s="3" t="s">
        <v>17</v>
      </c>
      <c r="S299" s="3">
        <v>0.05</v>
      </c>
      <c r="T299" s="3">
        <v>2</v>
      </c>
      <c r="U299" s="3">
        <v>0</v>
      </c>
      <c r="V299" s="3">
        <v>700</v>
      </c>
      <c r="W299">
        <v>897</v>
      </c>
      <c r="X299" s="4">
        <v>42856</v>
      </c>
      <c r="Y299">
        <v>726</v>
      </c>
      <c r="Z299" s="10">
        <f t="shared" si="31"/>
        <v>-119700</v>
      </c>
      <c r="AA299" s="10">
        <f t="shared" si="29"/>
        <v>119700</v>
      </c>
      <c r="AB299" t="str">
        <f t="shared" si="32"/>
        <v/>
      </c>
      <c r="AC299">
        <f t="shared" si="33"/>
        <v>-104780.00000000001</v>
      </c>
      <c r="AD299">
        <f t="shared" si="34"/>
        <v>1.1135857461024301E-3</v>
      </c>
      <c r="AE299" s="15">
        <v>42854</v>
      </c>
      <c r="AF299" s="9">
        <v>2.9749574376092269E-4</v>
      </c>
      <c r="AG299" s="12" t="s">
        <v>954</v>
      </c>
      <c r="AH299" s="20">
        <v>42852.982638888891</v>
      </c>
      <c r="AI299" s="12">
        <v>898</v>
      </c>
      <c r="AJ299" s="12">
        <v>150</v>
      </c>
      <c r="AK299" s="12">
        <v>0.20050000000000001</v>
      </c>
      <c r="AL299" s="17">
        <v>11900</v>
      </c>
      <c r="AM299" s="17">
        <v>0.52892561983471076</v>
      </c>
      <c r="AN299" s="9"/>
      <c r="AO299" s="9"/>
      <c r="AP299" s="17">
        <v>0</v>
      </c>
      <c r="AQ299" s="17">
        <v>11011</v>
      </c>
      <c r="AR299" s="17">
        <v>0.58353510895883776</v>
      </c>
      <c r="AS299" s="17">
        <v>0.188</v>
      </c>
      <c r="AT299" s="17">
        <v>0.61521252796420578</v>
      </c>
      <c r="AU299" s="12">
        <v>0.62445414847161573</v>
      </c>
      <c r="AV299" s="12">
        <v>1.38</v>
      </c>
      <c r="AY299" s="12">
        <v>15167000</v>
      </c>
      <c r="BA299" s="12">
        <v>0.9</v>
      </c>
      <c r="BD299" s="12">
        <v>0.52892561983471076</v>
      </c>
      <c r="BE299" s="12">
        <v>0.58353510895883776</v>
      </c>
      <c r="BF299" s="12">
        <v>0.61521252796420578</v>
      </c>
      <c r="BG299" s="12">
        <v>0.62445414847161573</v>
      </c>
      <c r="BH299" s="12">
        <v>4.0000000000000001E-3</v>
      </c>
      <c r="BI299" s="12">
        <v>0.188</v>
      </c>
      <c r="BJ299" s="12" t="s">
        <v>968</v>
      </c>
      <c r="BK299" s="12">
        <v>0.67400000000000004</v>
      </c>
      <c r="BL299" s="12">
        <v>1019</v>
      </c>
      <c r="BM299" s="12">
        <v>-392</v>
      </c>
      <c r="BN299" s="12">
        <v>-136</v>
      </c>
      <c r="BO299" s="12">
        <v>4159</v>
      </c>
      <c r="BP299" s="12">
        <v>763</v>
      </c>
      <c r="BQ299" s="12">
        <v>-720</v>
      </c>
      <c r="BR299" s="12">
        <v>-143</v>
      </c>
      <c r="BS299" s="12">
        <v>3644</v>
      </c>
      <c r="BT299" s="12">
        <v>0.27627364039747754</v>
      </c>
      <c r="BU299" s="12">
        <v>0.48241160377359055</v>
      </c>
      <c r="BV299" s="12">
        <v>0.53383487871022606</v>
      </c>
      <c r="BW299" s="12">
        <v>0.45640859028806979</v>
      </c>
      <c r="BX299" s="12">
        <v>0.50971888382375063</v>
      </c>
      <c r="BY299" s="12">
        <v>1530</v>
      </c>
      <c r="BZ299" s="12">
        <v>0.9</v>
      </c>
      <c r="CB299" s="12">
        <v>6.8582955118507316E-2</v>
      </c>
      <c r="CC299" s="12">
        <v>19260</v>
      </c>
      <c r="CD299" s="12">
        <v>19190</v>
      </c>
      <c r="CE299" s="12">
        <v>7.7122022362664069</v>
      </c>
      <c r="CH299" s="22">
        <v>42852</v>
      </c>
      <c r="CI299">
        <v>748</v>
      </c>
      <c r="CJ299">
        <v>748</v>
      </c>
      <c r="CK299">
        <v>748</v>
      </c>
      <c r="CL299">
        <v>748</v>
      </c>
      <c r="CM299" s="22">
        <v>42853</v>
      </c>
      <c r="CN299">
        <v>897</v>
      </c>
      <c r="CO299">
        <v>898</v>
      </c>
      <c r="CP299">
        <v>703</v>
      </c>
      <c r="CQ299">
        <v>726</v>
      </c>
      <c r="CR299" s="22">
        <v>42856</v>
      </c>
      <c r="CS299">
        <v>698</v>
      </c>
      <c r="CT299">
        <v>876</v>
      </c>
      <c r="CU299">
        <v>682</v>
      </c>
      <c r="CV299">
        <v>876</v>
      </c>
    </row>
    <row r="300" spans="1:100">
      <c r="A300" s="22">
        <v>42852</v>
      </c>
      <c r="B300">
        <v>1010</v>
      </c>
      <c r="C300">
        <v>1010</v>
      </c>
      <c r="D300">
        <v>933</v>
      </c>
      <c r="E300">
        <v>1010</v>
      </c>
      <c r="F300" s="23">
        <f t="shared" si="30"/>
        <v>0</v>
      </c>
      <c r="G300" s="22">
        <v>42853</v>
      </c>
      <c r="H300">
        <v>1150</v>
      </c>
      <c r="I300">
        <v>1240</v>
      </c>
      <c r="J300">
        <v>1016</v>
      </c>
      <c r="K300">
        <v>1105</v>
      </c>
      <c r="L300" s="22">
        <v>42856</v>
      </c>
      <c r="M300">
        <v>1057</v>
      </c>
      <c r="N300" s="4">
        <v>42853</v>
      </c>
      <c r="O300" s="3" t="s">
        <v>15</v>
      </c>
      <c r="P300" s="3">
        <v>2425</v>
      </c>
      <c r="Q300" s="3" t="s">
        <v>19</v>
      </c>
      <c r="R300" s="3" t="s">
        <v>17</v>
      </c>
      <c r="S300" s="3">
        <v>0.05</v>
      </c>
      <c r="T300" s="3">
        <v>2</v>
      </c>
      <c r="U300" s="3">
        <v>0</v>
      </c>
      <c r="V300" s="3">
        <v>300</v>
      </c>
      <c r="W300">
        <v>1150</v>
      </c>
      <c r="X300" s="4">
        <v>42856</v>
      </c>
      <c r="Y300">
        <v>1105</v>
      </c>
      <c r="Z300" s="10">
        <f t="shared" si="31"/>
        <v>-13500</v>
      </c>
      <c r="AA300" s="10">
        <f t="shared" si="29"/>
        <v>13500</v>
      </c>
      <c r="AB300" t="str">
        <f t="shared" si="32"/>
        <v/>
      </c>
      <c r="AC300">
        <f t="shared" si="33"/>
        <v>-104780.00000000001</v>
      </c>
      <c r="AD300">
        <f t="shared" si="34"/>
        <v>0.47963800904977372</v>
      </c>
      <c r="AE300" s="15">
        <v>42854</v>
      </c>
      <c r="AF300" s="9">
        <v>2.9749574376092269E-4</v>
      </c>
      <c r="AG300" s="12" t="s">
        <v>960</v>
      </c>
      <c r="AH300" s="20">
        <v>42852.984027777777</v>
      </c>
      <c r="AI300" s="12">
        <v>2210</v>
      </c>
      <c r="AJ300" s="12">
        <v>189</v>
      </c>
      <c r="AK300" s="12">
        <v>9.35E-2</v>
      </c>
      <c r="AL300" s="17">
        <v>6400</v>
      </c>
      <c r="AM300" s="17">
        <v>0.8285067873303168</v>
      </c>
      <c r="AN300" s="9"/>
      <c r="AO300" s="9"/>
      <c r="AP300" s="17">
        <v>0</v>
      </c>
      <c r="AQ300" s="17">
        <v>4641</v>
      </c>
      <c r="AR300" s="17">
        <v>0.84480932203389836</v>
      </c>
      <c r="AS300" s="17">
        <v>0.20699999999999999</v>
      </c>
      <c r="AT300" s="17">
        <v>0.85066258919469928</v>
      </c>
      <c r="AU300" s="12">
        <v>0.85149518499746579</v>
      </c>
      <c r="AV300" s="12">
        <v>0.61</v>
      </c>
      <c r="AY300" s="12">
        <v>2100000</v>
      </c>
      <c r="BA300" s="12">
        <v>1</v>
      </c>
      <c r="BD300" s="12">
        <v>0.8285067873303168</v>
      </c>
      <c r="BE300" s="12">
        <v>0.84480932203389836</v>
      </c>
      <c r="BF300" s="12">
        <v>0.85066258919469928</v>
      </c>
      <c r="BG300" s="12">
        <v>0.85149518499746579</v>
      </c>
      <c r="BH300" s="12">
        <v>2.4E-2</v>
      </c>
      <c r="BI300" s="12">
        <v>0.20699999999999999</v>
      </c>
      <c r="BJ300" s="12">
        <v>0</v>
      </c>
      <c r="BK300" s="12">
        <v>0.71599999999999997</v>
      </c>
      <c r="BL300" s="12">
        <v>446</v>
      </c>
      <c r="BM300" s="12">
        <v>-45</v>
      </c>
      <c r="BN300" s="12">
        <v>-235</v>
      </c>
      <c r="BO300" s="12">
        <v>1165</v>
      </c>
      <c r="BP300" s="12">
        <v>588</v>
      </c>
      <c r="BQ300" s="12">
        <v>-127</v>
      </c>
      <c r="BR300" s="12">
        <v>-132</v>
      </c>
      <c r="BS300" s="12">
        <v>1000</v>
      </c>
      <c r="BT300" s="12">
        <v>0.36545958625514802</v>
      </c>
      <c r="BU300" s="12">
        <v>0.44828843702935034</v>
      </c>
      <c r="BV300" s="12">
        <v>0.4905485336758702</v>
      </c>
      <c r="BW300" s="12">
        <v>0.42022673638079916</v>
      </c>
      <c r="BX300" s="12">
        <v>0.4915476780761906</v>
      </c>
      <c r="BY300" s="12">
        <v>1530</v>
      </c>
      <c r="BZ300" s="12">
        <v>1</v>
      </c>
      <c r="CB300" s="12">
        <v>6.8582955118507316E-2</v>
      </c>
      <c r="CC300" s="12">
        <v>19260</v>
      </c>
      <c r="CD300" s="12">
        <v>19190</v>
      </c>
      <c r="CE300" s="12">
        <v>12.080359994676604</v>
      </c>
      <c r="CH300" s="22">
        <v>42852</v>
      </c>
      <c r="CI300">
        <v>1010</v>
      </c>
      <c r="CJ300">
        <v>1010</v>
      </c>
      <c r="CK300">
        <v>933</v>
      </c>
      <c r="CL300">
        <v>1010</v>
      </c>
      <c r="CM300" s="22">
        <v>42853</v>
      </c>
      <c r="CN300">
        <v>1150</v>
      </c>
      <c r="CO300">
        <v>1240</v>
      </c>
      <c r="CP300">
        <v>1016</v>
      </c>
      <c r="CQ300">
        <v>1105</v>
      </c>
      <c r="CR300" s="22">
        <v>42856</v>
      </c>
      <c r="CS300">
        <v>1057</v>
      </c>
      <c r="CT300">
        <v>1355</v>
      </c>
      <c r="CU300">
        <v>1040</v>
      </c>
      <c r="CV300">
        <v>1355</v>
      </c>
    </row>
    <row r="301" spans="1:100">
      <c r="A301" s="22">
        <v>42852</v>
      </c>
      <c r="B301">
        <v>104</v>
      </c>
      <c r="C301">
        <v>105</v>
      </c>
      <c r="D301">
        <v>102</v>
      </c>
      <c r="E301">
        <v>104</v>
      </c>
      <c r="F301" s="23">
        <f t="shared" si="30"/>
        <v>0</v>
      </c>
      <c r="G301" s="22">
        <v>42853</v>
      </c>
      <c r="H301">
        <v>104</v>
      </c>
      <c r="I301">
        <v>119</v>
      </c>
      <c r="J301">
        <v>104</v>
      </c>
      <c r="K301">
        <v>119</v>
      </c>
      <c r="L301" s="22">
        <v>42856</v>
      </c>
      <c r="M301">
        <v>117</v>
      </c>
      <c r="N301" s="4">
        <v>42853</v>
      </c>
      <c r="O301" s="3" t="s">
        <v>15</v>
      </c>
      <c r="P301" s="3">
        <v>3647</v>
      </c>
      <c r="Q301" s="3" t="s">
        <v>36</v>
      </c>
      <c r="R301" s="3" t="s">
        <v>17</v>
      </c>
      <c r="S301" s="3">
        <v>0.05</v>
      </c>
      <c r="T301" s="3">
        <v>2</v>
      </c>
      <c r="U301" s="3">
        <v>0</v>
      </c>
      <c r="V301" s="3">
        <v>4900</v>
      </c>
      <c r="W301">
        <v>104</v>
      </c>
      <c r="X301" s="4">
        <v>42856</v>
      </c>
      <c r="Y301">
        <v>119</v>
      </c>
      <c r="Z301" s="10">
        <f t="shared" si="31"/>
        <v>73500</v>
      </c>
      <c r="AA301" s="10">
        <f t="shared" si="29"/>
        <v>73500</v>
      </c>
      <c r="AB301" t="str">
        <f t="shared" si="32"/>
        <v/>
      </c>
      <c r="AC301">
        <f t="shared" si="33"/>
        <v>-104780.00000000001</v>
      </c>
      <c r="AD301">
        <f t="shared" si="34"/>
        <v>3.703703703703709E-2</v>
      </c>
      <c r="AE301" s="15">
        <v>42854</v>
      </c>
      <c r="AF301" s="9">
        <v>2.9749574376092269E-4</v>
      </c>
      <c r="AG301" s="12" t="s">
        <v>954</v>
      </c>
      <c r="AH301" s="20">
        <v>42852.923611111109</v>
      </c>
      <c r="AI301" s="12">
        <v>108</v>
      </c>
      <c r="AJ301" s="12">
        <v>4</v>
      </c>
      <c r="AK301" s="12">
        <v>3.85E-2</v>
      </c>
      <c r="AL301" s="17">
        <v>6200</v>
      </c>
      <c r="AM301" s="17">
        <v>0.40336134453781514</v>
      </c>
      <c r="AN301" s="9"/>
      <c r="AO301" s="9"/>
      <c r="AP301" s="17">
        <v>0</v>
      </c>
      <c r="AQ301" s="17">
        <v>9093</v>
      </c>
      <c r="AR301" s="17">
        <v>0.26470588235294118</v>
      </c>
      <c r="AS301" s="17">
        <v>0.06</v>
      </c>
      <c r="AT301" s="17">
        <v>0.5</v>
      </c>
      <c r="AU301" s="12">
        <v>0.53475935828877008</v>
      </c>
      <c r="AV301" s="12">
        <v>0.84</v>
      </c>
      <c r="AY301" s="12">
        <v>76408601</v>
      </c>
      <c r="BA301" s="12">
        <v>1</v>
      </c>
      <c r="BD301" s="12">
        <v>0.40336134453781514</v>
      </c>
      <c r="BE301" s="12">
        <v>0.26470588235294118</v>
      </c>
      <c r="BF301" s="12">
        <v>0.5</v>
      </c>
      <c r="BG301" s="12">
        <v>0.53475935828877008</v>
      </c>
      <c r="BH301" s="12">
        <v>1E-3</v>
      </c>
      <c r="BI301" s="12">
        <v>0.06</v>
      </c>
      <c r="BJ301" s="12">
        <v>0</v>
      </c>
      <c r="BK301" s="12">
        <v>0.71899999999999997</v>
      </c>
      <c r="BL301" s="12">
        <v>-17</v>
      </c>
      <c r="BM301" s="12">
        <v>-68</v>
      </c>
      <c r="BN301" s="12">
        <v>93</v>
      </c>
      <c r="BO301" s="12">
        <v>110</v>
      </c>
      <c r="BP301" s="12">
        <v>2</v>
      </c>
      <c r="BQ301" s="12">
        <v>-82</v>
      </c>
      <c r="BR301" s="12">
        <v>112</v>
      </c>
      <c r="BS301" s="12">
        <v>103</v>
      </c>
      <c r="BT301" s="12">
        <v>0.27627364039747754</v>
      </c>
      <c r="BU301" s="12">
        <v>0.48241160377359055</v>
      </c>
      <c r="BV301" s="12">
        <v>0.53383487871022606</v>
      </c>
      <c r="BW301" s="12">
        <v>0.45640859028806979</v>
      </c>
      <c r="BX301" s="12">
        <v>0.50971888382375063</v>
      </c>
      <c r="BY301" s="12">
        <v>1530</v>
      </c>
      <c r="BZ301" s="12">
        <v>1</v>
      </c>
      <c r="CB301" s="12">
        <v>6.8582955118507316E-2</v>
      </c>
      <c r="CC301" s="12">
        <v>19260</v>
      </c>
      <c r="CD301" s="12">
        <v>19190</v>
      </c>
      <c r="CE301" s="12">
        <v>5.8813643104300546</v>
      </c>
      <c r="CH301" s="22">
        <v>42852</v>
      </c>
      <c r="CI301">
        <v>104</v>
      </c>
      <c r="CJ301">
        <v>105</v>
      </c>
      <c r="CK301">
        <v>102</v>
      </c>
      <c r="CL301">
        <v>104</v>
      </c>
      <c r="CM301" s="22">
        <v>42853</v>
      </c>
      <c r="CN301">
        <v>104</v>
      </c>
      <c r="CO301">
        <v>119</v>
      </c>
      <c r="CP301">
        <v>104</v>
      </c>
      <c r="CQ301">
        <v>119</v>
      </c>
      <c r="CR301" s="22">
        <v>42856</v>
      </c>
      <c r="CS301">
        <v>117</v>
      </c>
      <c r="CT301">
        <v>125</v>
      </c>
      <c r="CU301">
        <v>116</v>
      </c>
      <c r="CV301">
        <v>123</v>
      </c>
    </row>
    <row r="302" spans="1:100">
      <c r="A302" s="22">
        <v>42852</v>
      </c>
      <c r="B302">
        <v>215</v>
      </c>
      <c r="C302">
        <v>217</v>
      </c>
      <c r="D302">
        <v>212</v>
      </c>
      <c r="E302">
        <v>213</v>
      </c>
      <c r="F302" s="23">
        <f t="shared" si="30"/>
        <v>-9.302325581395321E-3</v>
      </c>
      <c r="G302" s="22">
        <v>42853</v>
      </c>
      <c r="H302">
        <v>201</v>
      </c>
      <c r="I302">
        <v>203</v>
      </c>
      <c r="J302">
        <v>198</v>
      </c>
      <c r="K302">
        <v>201</v>
      </c>
      <c r="L302" s="22">
        <v>42856</v>
      </c>
      <c r="M302">
        <v>202</v>
      </c>
      <c r="N302" s="4">
        <v>42853</v>
      </c>
      <c r="O302" s="3" t="s">
        <v>11</v>
      </c>
      <c r="P302" s="3">
        <v>6773</v>
      </c>
      <c r="Q302" s="3" t="s">
        <v>209</v>
      </c>
      <c r="R302" s="3" t="s">
        <v>13</v>
      </c>
      <c r="S302" s="3">
        <v>0.05</v>
      </c>
      <c r="T302" s="3">
        <v>1</v>
      </c>
      <c r="U302" s="3">
        <v>0</v>
      </c>
      <c r="V302" s="3">
        <v>2400</v>
      </c>
      <c r="W302">
        <v>201</v>
      </c>
      <c r="X302" s="4">
        <v>42856</v>
      </c>
      <c r="Y302">
        <v>201</v>
      </c>
      <c r="Z302" s="10">
        <f t="shared" si="31"/>
        <v>0</v>
      </c>
      <c r="AA302" s="10">
        <f t="shared" si="29"/>
        <v>0</v>
      </c>
      <c r="AB302" t="str">
        <f t="shared" si="32"/>
        <v/>
      </c>
      <c r="AC302">
        <f t="shared" si="33"/>
        <v>-104780.00000000001</v>
      </c>
      <c r="AD302">
        <f t="shared" si="34"/>
        <v>4.9504950495049549E-3</v>
      </c>
      <c r="AE302" s="15">
        <v>42854</v>
      </c>
      <c r="AF302" s="9">
        <v>2.9749574376092269E-4</v>
      </c>
      <c r="AG302" s="12" t="s">
        <v>962</v>
      </c>
      <c r="AH302" s="20">
        <v>42852.993055555555</v>
      </c>
      <c r="AI302" s="12">
        <v>202</v>
      </c>
      <c r="AJ302" s="12">
        <v>-11</v>
      </c>
      <c r="AK302" s="12">
        <v>-5.16E-2</v>
      </c>
      <c r="AL302" s="17">
        <v>4600</v>
      </c>
      <c r="AM302" s="17">
        <v>0.37810945273631841</v>
      </c>
      <c r="AN302" s="17">
        <v>0</v>
      </c>
      <c r="AO302" s="9"/>
      <c r="AP302" s="17">
        <v>13.34</v>
      </c>
      <c r="AQ302" s="17">
        <v>74817</v>
      </c>
      <c r="AR302" s="17">
        <v>0.10526315789473684</v>
      </c>
      <c r="AS302" s="17">
        <v>0.122</v>
      </c>
      <c r="AT302" s="17">
        <v>0.22159090909090909</v>
      </c>
      <c r="AU302" s="12">
        <v>0.16956521739130434</v>
      </c>
      <c r="AV302" s="12">
        <v>0</v>
      </c>
      <c r="AY302" s="12">
        <v>372223436</v>
      </c>
      <c r="BA302" s="12">
        <v>0.10344827586206896</v>
      </c>
      <c r="BB302" s="12">
        <v>1</v>
      </c>
      <c r="BC302" s="15">
        <v>42811</v>
      </c>
      <c r="BD302" s="12">
        <v>0.37810945273631841</v>
      </c>
      <c r="BE302" s="12">
        <v>0.10526315789473684</v>
      </c>
      <c r="BF302" s="12">
        <v>0.22159090909090909</v>
      </c>
      <c r="BG302" s="12">
        <v>0.16956521739130434</v>
      </c>
      <c r="BH302" s="12">
        <v>0.121</v>
      </c>
      <c r="BI302" s="12">
        <v>0.122</v>
      </c>
      <c r="BJ302" s="12">
        <v>4.2000000000000003E-2</v>
      </c>
      <c r="BK302" s="12">
        <v>0.38200000000000001</v>
      </c>
      <c r="BL302" s="12">
        <v>11</v>
      </c>
      <c r="BM302" s="12">
        <v>-352</v>
      </c>
      <c r="BN302" s="12">
        <v>70</v>
      </c>
      <c r="BO302" s="12">
        <v>209</v>
      </c>
      <c r="BP302" s="12">
        <v>182</v>
      </c>
      <c r="BQ302" s="12">
        <v>-217</v>
      </c>
      <c r="BR302" s="12">
        <v>17</v>
      </c>
      <c r="BS302" s="12">
        <v>459</v>
      </c>
      <c r="BT302" s="12">
        <v>0.21589300286841079</v>
      </c>
      <c r="BU302" s="12">
        <v>0.53586644536301042</v>
      </c>
      <c r="BV302" s="12">
        <v>0.60655229962581814</v>
      </c>
      <c r="BW302" s="12">
        <v>0.53080554815967651</v>
      </c>
      <c r="BX302" s="12">
        <v>0.60615373211159707</v>
      </c>
      <c r="BY302" s="12">
        <v>1530</v>
      </c>
      <c r="BZ302" s="12">
        <v>0.10344827586206896</v>
      </c>
      <c r="CB302" s="12">
        <v>6.8582955118507316E-2</v>
      </c>
      <c r="CC302" s="12">
        <v>19260</v>
      </c>
      <c r="CD302" s="12">
        <v>19190</v>
      </c>
      <c r="CE302" s="12">
        <v>5.5131694468832304</v>
      </c>
      <c r="CH302" s="22">
        <v>42852</v>
      </c>
      <c r="CI302">
        <v>215</v>
      </c>
      <c r="CJ302">
        <v>217</v>
      </c>
      <c r="CK302">
        <v>212</v>
      </c>
      <c r="CL302">
        <v>213</v>
      </c>
      <c r="CM302" s="22">
        <v>42853</v>
      </c>
      <c r="CN302">
        <v>201</v>
      </c>
      <c r="CO302">
        <v>203</v>
      </c>
      <c r="CP302">
        <v>198</v>
      </c>
      <c r="CQ302">
        <v>201</v>
      </c>
      <c r="CR302" s="22">
        <v>42856</v>
      </c>
      <c r="CS302">
        <v>202</v>
      </c>
      <c r="CT302">
        <v>205</v>
      </c>
      <c r="CU302">
        <v>201</v>
      </c>
      <c r="CV302">
        <v>203</v>
      </c>
    </row>
    <row r="303" spans="1:100">
      <c r="A303" s="22">
        <v>42852</v>
      </c>
      <c r="B303">
        <v>533</v>
      </c>
      <c r="C303">
        <v>554</v>
      </c>
      <c r="D303">
        <v>522</v>
      </c>
      <c r="E303">
        <v>550</v>
      </c>
      <c r="F303" s="23">
        <f t="shared" si="30"/>
        <v>3.1894934333958735E-2</v>
      </c>
      <c r="G303" s="22">
        <v>42853</v>
      </c>
      <c r="H303">
        <v>579</v>
      </c>
      <c r="I303">
        <v>587</v>
      </c>
      <c r="J303">
        <v>524</v>
      </c>
      <c r="K303">
        <v>524</v>
      </c>
      <c r="L303" s="22">
        <v>42856</v>
      </c>
      <c r="M303">
        <v>525</v>
      </c>
      <c r="N303" s="4">
        <v>42853</v>
      </c>
      <c r="O303" s="3" t="s">
        <v>15</v>
      </c>
      <c r="P303" s="3">
        <v>4779</v>
      </c>
      <c r="Q303" s="3" t="s">
        <v>210</v>
      </c>
      <c r="R303" s="3" t="s">
        <v>17</v>
      </c>
      <c r="S303" s="3">
        <v>0.05</v>
      </c>
      <c r="T303" s="3" t="s">
        <v>64</v>
      </c>
      <c r="U303" s="3">
        <v>0</v>
      </c>
      <c r="V303" s="3">
        <v>1000</v>
      </c>
      <c r="W303">
        <v>579</v>
      </c>
      <c r="X303" s="4">
        <v>42856</v>
      </c>
      <c r="Y303">
        <v>524</v>
      </c>
      <c r="Z303" s="10">
        <f t="shared" si="31"/>
        <v>-55000</v>
      </c>
      <c r="AA303" s="10">
        <f t="shared" si="29"/>
        <v>55000</v>
      </c>
      <c r="AB303" t="str">
        <f t="shared" si="32"/>
        <v/>
      </c>
      <c r="AC303">
        <f t="shared" si="33"/>
        <v>-104780.00000000001</v>
      </c>
      <c r="AD303">
        <f t="shared" si="34"/>
        <v>1.5789473684210575E-2</v>
      </c>
      <c r="AE303" s="15">
        <v>42854</v>
      </c>
      <c r="AF303" s="9">
        <v>2.9749574376092269E-4</v>
      </c>
      <c r="AG303" s="12" t="s">
        <v>962</v>
      </c>
      <c r="AH303" s="20">
        <v>42852.972916666666</v>
      </c>
      <c r="AI303" s="12">
        <v>570</v>
      </c>
      <c r="AJ303" s="12">
        <v>20</v>
      </c>
      <c r="AK303" s="12">
        <v>3.6400000000000002E-2</v>
      </c>
      <c r="AL303" s="17">
        <v>4200</v>
      </c>
      <c r="AM303" s="17">
        <v>0.66984732824427484</v>
      </c>
      <c r="AN303" s="9"/>
      <c r="AO303" s="9"/>
      <c r="AP303" s="17">
        <v>31.71</v>
      </c>
      <c r="AQ303" s="17">
        <v>16220</v>
      </c>
      <c r="AR303" s="17">
        <v>0.47268408551068886</v>
      </c>
      <c r="AS303" s="17">
        <v>0.23300000000000001</v>
      </c>
      <c r="AT303" s="17">
        <v>0.5308988764044944</v>
      </c>
      <c r="AU303" s="12">
        <v>0.5443383356070941</v>
      </c>
      <c r="AV303" s="12">
        <v>1.34</v>
      </c>
      <c r="AY303" s="12">
        <v>30955000</v>
      </c>
      <c r="BA303" s="12">
        <v>0.5714285714285714</v>
      </c>
      <c r="BD303" s="12">
        <v>0.66984732824427484</v>
      </c>
      <c r="BE303" s="12">
        <v>0.47268408551068886</v>
      </c>
      <c r="BF303" s="12">
        <v>0.5308988764044944</v>
      </c>
      <c r="BG303" s="12">
        <v>0.5443383356070941</v>
      </c>
      <c r="BH303" s="12">
        <v>0.03</v>
      </c>
      <c r="BI303" s="12">
        <v>0.23300000000000001</v>
      </c>
      <c r="BJ303" s="12">
        <v>3.7999999999999999E-2</v>
      </c>
      <c r="BK303" s="12">
        <v>0.311</v>
      </c>
      <c r="BL303" s="12">
        <v>526</v>
      </c>
      <c r="BM303" s="12">
        <v>-229</v>
      </c>
      <c r="BN303" s="12">
        <v>-1</v>
      </c>
      <c r="BO303" s="12">
        <v>2058</v>
      </c>
      <c r="BP303" s="12">
        <v>726</v>
      </c>
      <c r="BQ303" s="12">
        <v>-248</v>
      </c>
      <c r="BR303" s="12" t="s">
        <v>961</v>
      </c>
      <c r="BS303" s="12">
        <v>1751</v>
      </c>
      <c r="BT303" s="12">
        <v>0.21589300286841079</v>
      </c>
      <c r="BU303" s="12">
        <v>0.53586644536301042</v>
      </c>
      <c r="BV303" s="12">
        <v>0.60655229962581814</v>
      </c>
      <c r="BW303" s="12">
        <v>0.53080554815967651</v>
      </c>
      <c r="BX303" s="12">
        <v>0.60615373211159707</v>
      </c>
      <c r="BY303" s="12">
        <v>1530</v>
      </c>
      <c r="BZ303" s="12">
        <v>0.5714285714285714</v>
      </c>
      <c r="CB303" s="12">
        <v>6.8582955118507316E-2</v>
      </c>
      <c r="CC303" s="12">
        <v>19260</v>
      </c>
      <c r="CD303" s="12">
        <v>19190</v>
      </c>
      <c r="CE303" s="12">
        <v>9.7669650875617418</v>
      </c>
      <c r="CH303" s="22">
        <v>42852</v>
      </c>
      <c r="CI303">
        <v>533</v>
      </c>
      <c r="CJ303">
        <v>554</v>
      </c>
      <c r="CK303">
        <v>522</v>
      </c>
      <c r="CL303">
        <v>550</v>
      </c>
      <c r="CM303" s="22">
        <v>42853</v>
      </c>
      <c r="CN303">
        <v>579</v>
      </c>
      <c r="CO303">
        <v>587</v>
      </c>
      <c r="CP303">
        <v>524</v>
      </c>
      <c r="CQ303">
        <v>524</v>
      </c>
      <c r="CR303" s="22">
        <v>42856</v>
      </c>
      <c r="CS303">
        <v>525</v>
      </c>
      <c r="CT303">
        <v>544</v>
      </c>
      <c r="CU303">
        <v>520</v>
      </c>
      <c r="CV303">
        <v>523</v>
      </c>
    </row>
    <row r="304" spans="1:100">
      <c r="A304" s="22">
        <v>42852</v>
      </c>
      <c r="B304">
        <v>3600</v>
      </c>
      <c r="C304">
        <v>3750</v>
      </c>
      <c r="D304">
        <v>3250</v>
      </c>
      <c r="E304">
        <v>3330</v>
      </c>
      <c r="F304" s="23">
        <f t="shared" si="30"/>
        <v>-7.4999999999999956E-2</v>
      </c>
      <c r="G304" s="22">
        <v>42853</v>
      </c>
      <c r="H304">
        <v>3530</v>
      </c>
      <c r="I304">
        <v>3750</v>
      </c>
      <c r="J304">
        <v>3190</v>
      </c>
      <c r="K304">
        <v>3330</v>
      </c>
      <c r="L304" s="22">
        <v>42856</v>
      </c>
      <c r="M304">
        <v>3450</v>
      </c>
      <c r="N304" s="4">
        <v>42853</v>
      </c>
      <c r="O304" s="3" t="s">
        <v>15</v>
      </c>
      <c r="P304" s="3">
        <v>3565</v>
      </c>
      <c r="Q304" s="3" t="s">
        <v>195</v>
      </c>
      <c r="R304" s="3" t="s">
        <v>17</v>
      </c>
      <c r="S304" s="3">
        <v>0.05</v>
      </c>
      <c r="T304" s="3">
        <v>2</v>
      </c>
      <c r="U304" s="3">
        <v>0</v>
      </c>
      <c r="V304" s="3">
        <v>100</v>
      </c>
      <c r="W304">
        <v>3530</v>
      </c>
      <c r="X304" s="4">
        <v>42856</v>
      </c>
      <c r="Y304">
        <v>3330</v>
      </c>
      <c r="Z304" s="10">
        <f t="shared" si="31"/>
        <v>-20000</v>
      </c>
      <c r="AA304" s="10">
        <f t="shared" si="29"/>
        <v>20000</v>
      </c>
      <c r="AB304" t="str">
        <f t="shared" si="32"/>
        <v/>
      </c>
      <c r="AC304">
        <f t="shared" si="33"/>
        <v>-104780.00000000001</v>
      </c>
      <c r="AD304">
        <f t="shared" si="34"/>
        <v>0.48988439306358378</v>
      </c>
      <c r="AE304" s="15">
        <v>42854</v>
      </c>
      <c r="AF304" s="9">
        <v>2.9749574376092269E-4</v>
      </c>
      <c r="AG304" s="12" t="s">
        <v>957</v>
      </c>
      <c r="AH304" s="20">
        <v>42852.996527777781</v>
      </c>
      <c r="AI304" s="12">
        <v>6920</v>
      </c>
      <c r="AJ304" s="12">
        <v>260</v>
      </c>
      <c r="AK304" s="12">
        <v>3.9E-2</v>
      </c>
      <c r="AL304" s="17">
        <v>3900</v>
      </c>
      <c r="AM304" s="17">
        <v>0.28078078078078078</v>
      </c>
      <c r="AN304" s="9"/>
      <c r="AO304" s="9"/>
      <c r="AP304" s="17">
        <v>0</v>
      </c>
      <c r="AQ304" s="17">
        <v>10117</v>
      </c>
      <c r="AR304" s="17">
        <v>0.55080213903743314</v>
      </c>
      <c r="AS304" s="9"/>
      <c r="AT304" s="17">
        <v>0.55080213903743314</v>
      </c>
      <c r="AU304" s="12">
        <v>0.55080213903743314</v>
      </c>
      <c r="AV304" s="12">
        <v>0</v>
      </c>
      <c r="AY304" s="12">
        <v>1519000</v>
      </c>
      <c r="BA304" s="12">
        <v>0</v>
      </c>
      <c r="BD304" s="12">
        <v>0.28078078078078078</v>
      </c>
      <c r="BE304" s="12">
        <v>0.55080213903743314</v>
      </c>
      <c r="BF304" s="12">
        <v>0.55080213903743314</v>
      </c>
      <c r="BG304" s="12">
        <v>0.55080213903743314</v>
      </c>
      <c r="BT304" s="12">
        <v>0.48593408374589159</v>
      </c>
      <c r="BU304" s="12">
        <v>0.4070923050314843</v>
      </c>
      <c r="BV304" s="12">
        <v>0.3987624278868841</v>
      </c>
      <c r="BW304" s="12">
        <v>0.36404652391171338</v>
      </c>
      <c r="BX304" s="12">
        <v>0.23814077717465038</v>
      </c>
      <c r="BY304" s="12">
        <v>1530</v>
      </c>
      <c r="BZ304" s="12">
        <v>0</v>
      </c>
      <c r="CB304" s="12">
        <v>6.8582955118507316E-2</v>
      </c>
      <c r="CC304" s="12">
        <v>19260</v>
      </c>
      <c r="CD304" s="12">
        <v>19190</v>
      </c>
      <c r="CE304" s="12">
        <v>4.094031531531531</v>
      </c>
      <c r="CH304" s="22">
        <v>42852</v>
      </c>
      <c r="CI304">
        <v>3600</v>
      </c>
      <c r="CJ304">
        <v>3750</v>
      </c>
      <c r="CK304">
        <v>3250</v>
      </c>
      <c r="CL304">
        <v>3330</v>
      </c>
      <c r="CM304" s="22">
        <v>42853</v>
      </c>
      <c r="CN304">
        <v>3530</v>
      </c>
      <c r="CO304">
        <v>3750</v>
      </c>
      <c r="CP304">
        <v>3190</v>
      </c>
      <c r="CQ304">
        <v>3330</v>
      </c>
      <c r="CR304" s="22">
        <v>42856</v>
      </c>
      <c r="CS304">
        <v>3450</v>
      </c>
      <c r="CT304">
        <v>3520</v>
      </c>
      <c r="CU304">
        <v>3310</v>
      </c>
      <c r="CV304">
        <v>3445</v>
      </c>
    </row>
    <row r="305" spans="1:100">
      <c r="A305" s="22">
        <v>42852</v>
      </c>
      <c r="B305">
        <v>325</v>
      </c>
      <c r="C305">
        <v>331</v>
      </c>
      <c r="D305">
        <v>320</v>
      </c>
      <c r="E305">
        <v>331</v>
      </c>
      <c r="F305" s="23">
        <f t="shared" si="30"/>
        <v>1.8461538461538529E-2</v>
      </c>
      <c r="G305" s="22">
        <v>42853</v>
      </c>
      <c r="H305">
        <v>371</v>
      </c>
      <c r="I305">
        <v>411</v>
      </c>
      <c r="J305">
        <v>365</v>
      </c>
      <c r="K305">
        <v>381</v>
      </c>
      <c r="L305" s="22">
        <v>42856</v>
      </c>
      <c r="M305">
        <v>392</v>
      </c>
      <c r="N305" s="4">
        <v>42853</v>
      </c>
      <c r="O305" s="3" t="s">
        <v>15</v>
      </c>
      <c r="P305" s="3">
        <v>9888</v>
      </c>
      <c r="Q305" s="3" t="s">
        <v>211</v>
      </c>
      <c r="R305" s="3" t="s">
        <v>17</v>
      </c>
      <c r="S305" s="3">
        <v>0.05</v>
      </c>
      <c r="T305" s="3">
        <v>2</v>
      </c>
      <c r="U305" s="3">
        <v>0</v>
      </c>
      <c r="V305" s="3">
        <v>1600</v>
      </c>
      <c r="W305">
        <v>371</v>
      </c>
      <c r="X305" s="4">
        <v>42856</v>
      </c>
      <c r="Y305">
        <v>381</v>
      </c>
      <c r="Z305" s="10">
        <f t="shared" si="31"/>
        <v>16000</v>
      </c>
      <c r="AA305" s="10">
        <f t="shared" si="29"/>
        <v>16000</v>
      </c>
      <c r="AB305" t="str">
        <f t="shared" si="32"/>
        <v/>
      </c>
      <c r="AC305">
        <f t="shared" si="33"/>
        <v>-104780.00000000001</v>
      </c>
      <c r="AD305">
        <f t="shared" si="34"/>
        <v>3.385416666666663E-2</v>
      </c>
      <c r="AE305" s="15">
        <v>42854</v>
      </c>
      <c r="AF305" s="9">
        <v>2.9749574376092269E-4</v>
      </c>
      <c r="AG305" s="12" t="s">
        <v>960</v>
      </c>
      <c r="AH305" s="20">
        <v>42852.99722222222</v>
      </c>
      <c r="AI305" s="12">
        <v>384</v>
      </c>
      <c r="AJ305" s="12">
        <v>53</v>
      </c>
      <c r="AK305" s="12">
        <v>0.16009999999999999</v>
      </c>
      <c r="AL305" s="17">
        <v>2900</v>
      </c>
      <c r="AM305" s="17">
        <v>0.31496062992125984</v>
      </c>
      <c r="AN305" s="9"/>
      <c r="AO305" s="9"/>
      <c r="AP305" s="17">
        <v>0</v>
      </c>
      <c r="AQ305" s="17">
        <v>4572</v>
      </c>
      <c r="AR305" s="17">
        <v>0.82352941176470584</v>
      </c>
      <c r="AS305" s="17">
        <v>0.153</v>
      </c>
      <c r="AT305" s="17">
        <v>0.82658959537572252</v>
      </c>
      <c r="AU305" s="12">
        <v>0.31578947368421051</v>
      </c>
      <c r="AV305" s="12">
        <v>3.41</v>
      </c>
      <c r="AY305" s="12">
        <v>12000000</v>
      </c>
      <c r="BA305" s="12">
        <v>1</v>
      </c>
      <c r="BD305" s="12">
        <v>0.31496062992125984</v>
      </c>
      <c r="BE305" s="12">
        <v>0.82352941176470584</v>
      </c>
      <c r="BF305" s="12">
        <v>0.82658959537572252</v>
      </c>
      <c r="BG305" s="12">
        <v>0.31578947368421051</v>
      </c>
      <c r="BH305" s="12">
        <v>2.7E-2</v>
      </c>
      <c r="BI305" s="12">
        <v>0.153</v>
      </c>
      <c r="BJ305" s="12">
        <v>0</v>
      </c>
      <c r="BK305" s="12">
        <v>0.497</v>
      </c>
      <c r="BL305" s="12">
        <v>998</v>
      </c>
      <c r="BM305" s="12">
        <v>-612</v>
      </c>
      <c r="BN305" s="12">
        <v>-292</v>
      </c>
      <c r="BO305" s="12">
        <v>2175</v>
      </c>
      <c r="BP305" s="12">
        <v>757</v>
      </c>
      <c r="BQ305" s="12">
        <v>-172</v>
      </c>
      <c r="BR305" s="12">
        <v>-225</v>
      </c>
      <c r="BS305" s="12">
        <v>2075</v>
      </c>
      <c r="BT305" s="12">
        <v>0.36545958625514802</v>
      </c>
      <c r="BU305" s="12">
        <v>0.44828843702935034</v>
      </c>
      <c r="BV305" s="12">
        <v>0.4905485336758702</v>
      </c>
      <c r="BW305" s="12">
        <v>0.42022673638079916</v>
      </c>
      <c r="BX305" s="12">
        <v>0.4915476780761906</v>
      </c>
      <c r="BY305" s="12">
        <v>1530</v>
      </c>
      <c r="BZ305" s="12">
        <v>1</v>
      </c>
      <c r="CB305" s="12">
        <v>6.8582955118507316E-2</v>
      </c>
      <c r="CC305" s="12">
        <v>19260</v>
      </c>
      <c r="CD305" s="12">
        <v>19190</v>
      </c>
      <c r="CE305" s="12">
        <v>4.5924038906901341</v>
      </c>
      <c r="CH305" s="22">
        <v>42852</v>
      </c>
      <c r="CI305">
        <v>325</v>
      </c>
      <c r="CJ305">
        <v>331</v>
      </c>
      <c r="CK305">
        <v>320</v>
      </c>
      <c r="CL305">
        <v>331</v>
      </c>
      <c r="CM305" s="22">
        <v>42853</v>
      </c>
      <c r="CN305">
        <v>371</v>
      </c>
      <c r="CO305">
        <v>411</v>
      </c>
      <c r="CP305">
        <v>365</v>
      </c>
      <c r="CQ305">
        <v>381</v>
      </c>
      <c r="CR305" s="22">
        <v>42856</v>
      </c>
      <c r="CS305">
        <v>392</v>
      </c>
      <c r="CT305">
        <v>461</v>
      </c>
      <c r="CU305">
        <v>388</v>
      </c>
      <c r="CV305">
        <v>461</v>
      </c>
    </row>
    <row r="306" spans="1:100">
      <c r="A306" s="22">
        <v>42852</v>
      </c>
      <c r="B306">
        <v>1754</v>
      </c>
      <c r="C306">
        <v>1787</v>
      </c>
      <c r="D306">
        <v>1740</v>
      </c>
      <c r="E306">
        <v>1780</v>
      </c>
      <c r="F306" s="23">
        <f t="shared" si="30"/>
        <v>1.4823261117445918E-2</v>
      </c>
      <c r="G306" s="22">
        <v>42853</v>
      </c>
      <c r="H306">
        <v>1940</v>
      </c>
      <c r="I306">
        <v>1976</v>
      </c>
      <c r="J306">
        <v>1890</v>
      </c>
      <c r="K306">
        <v>1960</v>
      </c>
      <c r="L306" s="22">
        <v>42856</v>
      </c>
      <c r="M306">
        <v>1968</v>
      </c>
      <c r="N306" s="4">
        <v>42853</v>
      </c>
      <c r="O306" s="3" t="s">
        <v>15</v>
      </c>
      <c r="P306" s="3">
        <v>4062</v>
      </c>
      <c r="Q306" s="3" t="s">
        <v>212</v>
      </c>
      <c r="R306" s="3" t="s">
        <v>17</v>
      </c>
      <c r="S306" s="3">
        <v>0.05</v>
      </c>
      <c r="T306" s="3">
        <v>1</v>
      </c>
      <c r="U306" s="3">
        <v>0</v>
      </c>
      <c r="V306" s="3">
        <v>300</v>
      </c>
      <c r="W306">
        <v>1940</v>
      </c>
      <c r="X306" s="4">
        <v>42856</v>
      </c>
      <c r="Y306">
        <v>1960</v>
      </c>
      <c r="Z306" s="10">
        <f t="shared" si="31"/>
        <v>6000</v>
      </c>
      <c r="AA306" s="10">
        <f t="shared" si="29"/>
        <v>6000</v>
      </c>
      <c r="AB306">
        <f t="shared" si="32"/>
        <v>6000</v>
      </c>
      <c r="AC306">
        <f t="shared" si="33"/>
        <v>-98780.000000000015</v>
      </c>
      <c r="AD306">
        <f t="shared" si="34"/>
        <v>1.0204081632653073E-2</v>
      </c>
      <c r="AE306" s="15">
        <v>42854</v>
      </c>
      <c r="AF306" s="9">
        <v>2.9749574376092269E-4</v>
      </c>
      <c r="AG306" s="12" t="s">
        <v>962</v>
      </c>
      <c r="AH306" s="20">
        <v>42852.982638888891</v>
      </c>
      <c r="AI306" s="12">
        <v>1960</v>
      </c>
      <c r="AJ306" s="12">
        <v>180</v>
      </c>
      <c r="AK306" s="12">
        <v>0.1011</v>
      </c>
      <c r="AL306" s="17">
        <v>2800</v>
      </c>
      <c r="AM306" s="17">
        <v>0.22448979591836735</v>
      </c>
      <c r="AN306" s="17">
        <v>0</v>
      </c>
      <c r="AO306" s="17">
        <v>0</v>
      </c>
      <c r="AP306" s="17">
        <v>0.85</v>
      </c>
      <c r="AQ306" s="17">
        <v>276087</v>
      </c>
      <c r="AR306" s="17">
        <v>0.97697841726618706</v>
      </c>
      <c r="AS306" s="17">
        <v>0.13400000000000001</v>
      </c>
      <c r="AT306" s="17">
        <v>0.98245614035087714</v>
      </c>
      <c r="AU306" s="12">
        <v>0.68606431852986216</v>
      </c>
      <c r="AV306" s="12">
        <v>1.79</v>
      </c>
      <c r="AY306" s="12">
        <v>140860557</v>
      </c>
      <c r="BA306" s="12">
        <v>1</v>
      </c>
      <c r="BB306" s="12">
        <v>-4</v>
      </c>
      <c r="BC306" s="15">
        <v>42766</v>
      </c>
      <c r="BD306" s="12">
        <v>0.22448979591836735</v>
      </c>
      <c r="BE306" s="12">
        <v>0.97697841726618706</v>
      </c>
      <c r="BF306" s="12">
        <v>0.98245614035087714</v>
      </c>
      <c r="BG306" s="12">
        <v>0.68606431852986216</v>
      </c>
      <c r="BH306" s="12">
        <v>0.29499999999999998</v>
      </c>
      <c r="BI306" s="12">
        <v>0.13400000000000001</v>
      </c>
      <c r="BJ306" s="12">
        <v>3.5000000000000003E-2</v>
      </c>
      <c r="BK306" s="12">
        <v>0.36299999999999999</v>
      </c>
      <c r="BL306" s="12">
        <v>451</v>
      </c>
      <c r="BM306" s="12">
        <v>-583</v>
      </c>
      <c r="BN306" s="12">
        <v>-115</v>
      </c>
      <c r="BO306" s="12">
        <v>829</v>
      </c>
      <c r="BP306" s="12">
        <v>373</v>
      </c>
      <c r="BQ306" s="12">
        <v>-592</v>
      </c>
      <c r="BR306" s="12">
        <v>340</v>
      </c>
      <c r="BS306" s="12">
        <v>1044</v>
      </c>
      <c r="BT306" s="12">
        <v>0.21589300286841079</v>
      </c>
      <c r="BU306" s="12">
        <v>0.53586644536301042</v>
      </c>
      <c r="BV306" s="12">
        <v>0.60655229962581814</v>
      </c>
      <c r="BW306" s="12">
        <v>0.53080554815967651</v>
      </c>
      <c r="BX306" s="12">
        <v>0.60615373211159707</v>
      </c>
      <c r="BY306" s="12">
        <v>1530</v>
      </c>
      <c r="BZ306" s="12">
        <v>1</v>
      </c>
      <c r="CB306" s="12">
        <v>6.8582955118507316E-2</v>
      </c>
      <c r="CC306" s="12">
        <v>19260</v>
      </c>
      <c r="CD306" s="12">
        <v>19190</v>
      </c>
      <c r="CE306" s="12">
        <v>3.2732593037214883</v>
      </c>
      <c r="CH306" s="22">
        <v>42852</v>
      </c>
      <c r="CI306">
        <v>1754</v>
      </c>
      <c r="CJ306">
        <v>1787</v>
      </c>
      <c r="CK306">
        <v>1740</v>
      </c>
      <c r="CL306">
        <v>1780</v>
      </c>
      <c r="CM306" s="22">
        <v>42853</v>
      </c>
      <c r="CN306">
        <v>1940</v>
      </c>
      <c r="CO306">
        <v>1976</v>
      </c>
      <c r="CP306">
        <v>1890</v>
      </c>
      <c r="CQ306">
        <v>1960</v>
      </c>
      <c r="CR306" s="22">
        <v>42856</v>
      </c>
      <c r="CS306">
        <v>1968</v>
      </c>
      <c r="CT306">
        <v>2057</v>
      </c>
      <c r="CU306">
        <v>1955</v>
      </c>
      <c r="CV306">
        <v>2056</v>
      </c>
    </row>
    <row r="307" spans="1:100">
      <c r="A307" s="22">
        <v>42852</v>
      </c>
      <c r="B307">
        <v>888</v>
      </c>
      <c r="C307">
        <v>888</v>
      </c>
      <c r="D307">
        <v>857</v>
      </c>
      <c r="E307">
        <v>874</v>
      </c>
      <c r="F307" s="23">
        <f t="shared" si="30"/>
        <v>-1.5765765765765716E-2</v>
      </c>
      <c r="G307" s="22">
        <v>42853</v>
      </c>
      <c r="H307">
        <v>888</v>
      </c>
      <c r="I307">
        <v>925</v>
      </c>
      <c r="J307">
        <v>885</v>
      </c>
      <c r="K307">
        <v>895</v>
      </c>
      <c r="L307" s="22">
        <v>42856</v>
      </c>
      <c r="M307">
        <v>885</v>
      </c>
      <c r="N307" s="4">
        <v>42853</v>
      </c>
      <c r="O307" s="3" t="s">
        <v>11</v>
      </c>
      <c r="P307" s="3">
        <v>3632</v>
      </c>
      <c r="Q307" s="3" t="s">
        <v>213</v>
      </c>
      <c r="R307" s="3" t="s">
        <v>13</v>
      </c>
      <c r="S307" s="3">
        <v>0.05</v>
      </c>
      <c r="T307" s="3">
        <v>1</v>
      </c>
      <c r="U307" s="3">
        <v>0</v>
      </c>
      <c r="V307" s="3">
        <v>600</v>
      </c>
      <c r="W307">
        <v>888</v>
      </c>
      <c r="X307" s="4">
        <v>42856</v>
      </c>
      <c r="Y307">
        <v>895</v>
      </c>
      <c r="Z307" s="10">
        <f t="shared" si="31"/>
        <v>4200</v>
      </c>
      <c r="AA307" s="10">
        <f t="shared" si="29"/>
        <v>4200</v>
      </c>
      <c r="AB307" t="str">
        <f t="shared" si="32"/>
        <v/>
      </c>
      <c r="AC307">
        <f t="shared" si="33"/>
        <v>-98780.000000000015</v>
      </c>
      <c r="AD307">
        <f t="shared" si="34"/>
        <v>5.7142857142857162E-2</v>
      </c>
      <c r="AE307" s="15">
        <v>42854</v>
      </c>
      <c r="AF307" s="9">
        <v>2.9749574376092269E-4</v>
      </c>
      <c r="AG307" s="12" t="s">
        <v>962</v>
      </c>
      <c r="AH307" s="20">
        <v>42852.997916666667</v>
      </c>
      <c r="AI307" s="12">
        <v>840</v>
      </c>
      <c r="AJ307" s="12">
        <v>-34</v>
      </c>
      <c r="AK307" s="12">
        <v>-3.8899999999999997E-2</v>
      </c>
      <c r="AL307" s="17">
        <v>2700</v>
      </c>
      <c r="AM307" s="17">
        <v>0.37094972067039106</v>
      </c>
      <c r="AN307" s="17">
        <v>2</v>
      </c>
      <c r="AO307" s="17">
        <v>0.3</v>
      </c>
      <c r="AP307" s="17">
        <v>1.37</v>
      </c>
      <c r="AQ307" s="17">
        <v>216491</v>
      </c>
      <c r="AR307" s="17">
        <v>0.92146596858638741</v>
      </c>
      <c r="AS307" s="17">
        <v>0.111</v>
      </c>
      <c r="AT307" s="17">
        <v>0.93520518358531313</v>
      </c>
      <c r="AU307" s="12">
        <v>0.93576017130620981</v>
      </c>
      <c r="AV307" s="12">
        <v>0</v>
      </c>
      <c r="AY307" s="12">
        <v>241889800</v>
      </c>
      <c r="BA307" s="12">
        <v>1</v>
      </c>
      <c r="BB307" s="12">
        <v>1</v>
      </c>
      <c r="BC307" s="15">
        <v>42850</v>
      </c>
      <c r="BD307" s="12">
        <v>0.37094972067039106</v>
      </c>
      <c r="BE307" s="12">
        <v>0.92146596858638741</v>
      </c>
      <c r="BF307" s="12">
        <v>0.93520518358531313</v>
      </c>
      <c r="BG307" s="12">
        <v>0.93576017130620981</v>
      </c>
      <c r="BH307" s="12">
        <v>0.14099999999999999</v>
      </c>
      <c r="BI307" s="12">
        <v>0.111</v>
      </c>
      <c r="BJ307" s="12">
        <v>1.2999999999999999E-2</v>
      </c>
      <c r="BK307" s="12">
        <v>0.64500000000000002</v>
      </c>
      <c r="BL307" s="12">
        <v>144</v>
      </c>
      <c r="BM307" s="12">
        <v>-348</v>
      </c>
      <c r="BN307" s="12">
        <v>-83</v>
      </c>
      <c r="BO307" s="12">
        <v>454</v>
      </c>
      <c r="BP307" s="12">
        <v>595</v>
      </c>
      <c r="BQ307" s="12">
        <v>-244</v>
      </c>
      <c r="BR307" s="12">
        <v>154</v>
      </c>
      <c r="BS307" s="12">
        <v>727</v>
      </c>
      <c r="BT307" s="12">
        <v>0.21589300286841079</v>
      </c>
      <c r="BU307" s="12">
        <v>0.53586644536301042</v>
      </c>
      <c r="BV307" s="12">
        <v>0.60655229962581814</v>
      </c>
      <c r="BW307" s="12">
        <v>0.53080554815967651</v>
      </c>
      <c r="BX307" s="12">
        <v>0.60615373211159707</v>
      </c>
      <c r="BY307" s="12">
        <v>1530</v>
      </c>
      <c r="BZ307" s="12">
        <v>1</v>
      </c>
      <c r="CB307" s="12">
        <v>6.8582955118507316E-2</v>
      </c>
      <c r="CC307" s="12">
        <v>19260</v>
      </c>
      <c r="CD307" s="12">
        <v>19190</v>
      </c>
      <c r="CE307" s="12">
        <v>5.4087742359513635</v>
      </c>
      <c r="CH307" s="22">
        <v>42852</v>
      </c>
      <c r="CI307">
        <v>888</v>
      </c>
      <c r="CJ307">
        <v>888</v>
      </c>
      <c r="CK307">
        <v>857</v>
      </c>
      <c r="CL307">
        <v>874</v>
      </c>
      <c r="CM307" s="22">
        <v>42853</v>
      </c>
      <c r="CN307">
        <v>888</v>
      </c>
      <c r="CO307">
        <v>925</v>
      </c>
      <c r="CP307">
        <v>885</v>
      </c>
      <c r="CQ307">
        <v>895</v>
      </c>
      <c r="CR307" s="22">
        <v>42856</v>
      </c>
      <c r="CS307">
        <v>885</v>
      </c>
      <c r="CT307">
        <v>886</v>
      </c>
      <c r="CU307">
        <v>849</v>
      </c>
      <c r="CV307">
        <v>862</v>
      </c>
    </row>
    <row r="308" spans="1:100">
      <c r="A308" s="22">
        <v>42853</v>
      </c>
      <c r="B308">
        <v>299</v>
      </c>
      <c r="C308">
        <v>299</v>
      </c>
      <c r="D308">
        <v>296</v>
      </c>
      <c r="E308">
        <v>299</v>
      </c>
      <c r="F308" s="23">
        <f t="shared" si="30"/>
        <v>0</v>
      </c>
      <c r="G308" s="22">
        <v>42856</v>
      </c>
      <c r="H308">
        <v>379</v>
      </c>
      <c r="I308">
        <v>379</v>
      </c>
      <c r="J308">
        <v>379</v>
      </c>
      <c r="K308">
        <v>379</v>
      </c>
      <c r="L308" s="22">
        <v>42857</v>
      </c>
      <c r="M308">
        <v>401</v>
      </c>
      <c r="N308" s="4">
        <v>42856</v>
      </c>
      <c r="O308" s="3" t="s">
        <v>15</v>
      </c>
      <c r="P308" s="3">
        <v>2788</v>
      </c>
      <c r="Q308" s="3" t="s">
        <v>214</v>
      </c>
      <c r="R308" s="3" t="s">
        <v>17</v>
      </c>
      <c r="S308" s="3">
        <v>0.05</v>
      </c>
      <c r="T308" s="3">
        <v>2</v>
      </c>
      <c r="U308" s="3">
        <v>0</v>
      </c>
      <c r="V308" s="3">
        <v>1700</v>
      </c>
      <c r="W308">
        <v>379</v>
      </c>
      <c r="X308" s="4">
        <v>42863</v>
      </c>
      <c r="Y308">
        <v>379</v>
      </c>
      <c r="Z308" s="10">
        <f t="shared" si="31"/>
        <v>0</v>
      </c>
      <c r="AA308" s="10">
        <f t="shared" si="29"/>
        <v>0</v>
      </c>
      <c r="AB308" t="str">
        <f t="shared" si="32"/>
        <v/>
      </c>
      <c r="AC308">
        <f t="shared" si="33"/>
        <v>-98780.000000000015</v>
      </c>
      <c r="AD308">
        <f t="shared" si="34"/>
        <v>0</v>
      </c>
      <c r="AE308" s="15">
        <v>42857</v>
      </c>
      <c r="AF308" s="9">
        <v>-1.9455392008038697E-3</v>
      </c>
      <c r="AG308" s="12" t="s">
        <v>954</v>
      </c>
      <c r="AH308" s="20">
        <v>42853.996527777781</v>
      </c>
      <c r="AI308" s="12">
        <v>379</v>
      </c>
      <c r="AJ308" s="12">
        <v>80</v>
      </c>
      <c r="AK308" s="12">
        <v>0.2676</v>
      </c>
      <c r="AL308" s="17">
        <v>65000</v>
      </c>
      <c r="AM308" s="9"/>
      <c r="AN308" s="9"/>
      <c r="AO308" s="9"/>
      <c r="AP308" s="9"/>
      <c r="AQ308" s="9"/>
      <c r="AR308" s="9"/>
      <c r="AS308" s="9"/>
      <c r="BY308" s="12">
        <v>1553.5</v>
      </c>
      <c r="CD308" s="12">
        <v>19470</v>
      </c>
      <c r="CH308" s="22">
        <v>42853</v>
      </c>
      <c r="CI308">
        <v>299</v>
      </c>
      <c r="CJ308">
        <v>299</v>
      </c>
      <c r="CK308">
        <v>296</v>
      </c>
      <c r="CL308">
        <v>299</v>
      </c>
      <c r="CM308" s="22">
        <v>42856</v>
      </c>
      <c r="CN308">
        <v>379</v>
      </c>
      <c r="CO308">
        <v>379</v>
      </c>
      <c r="CP308">
        <v>379</v>
      </c>
      <c r="CQ308">
        <v>379</v>
      </c>
      <c r="CR308" s="22">
        <v>42857</v>
      </c>
      <c r="CS308">
        <v>401</v>
      </c>
      <c r="CT308">
        <v>459</v>
      </c>
      <c r="CU308">
        <v>401</v>
      </c>
      <c r="CV308">
        <v>440</v>
      </c>
    </row>
    <row r="309" spans="1:100">
      <c r="A309" s="22">
        <v>42853</v>
      </c>
      <c r="B309">
        <v>252</v>
      </c>
      <c r="C309">
        <v>256</v>
      </c>
      <c r="D309">
        <v>244</v>
      </c>
      <c r="E309">
        <v>256</v>
      </c>
      <c r="F309" s="23">
        <f t="shared" si="30"/>
        <v>1.5873015873015817E-2</v>
      </c>
      <c r="G309" s="22">
        <v>42856</v>
      </c>
      <c r="H309">
        <v>335</v>
      </c>
      <c r="I309">
        <v>336</v>
      </c>
      <c r="J309">
        <v>312</v>
      </c>
      <c r="K309">
        <v>336</v>
      </c>
      <c r="L309" s="22">
        <v>42857</v>
      </c>
      <c r="M309">
        <v>370</v>
      </c>
      <c r="N309" s="4">
        <v>42856</v>
      </c>
      <c r="O309" s="3" t="s">
        <v>15</v>
      </c>
      <c r="P309" s="3">
        <v>4585</v>
      </c>
      <c r="Q309" s="3" t="s">
        <v>75</v>
      </c>
      <c r="R309" s="3" t="s">
        <v>17</v>
      </c>
      <c r="S309" s="3">
        <v>0.05</v>
      </c>
      <c r="T309" s="3">
        <v>0</v>
      </c>
      <c r="U309" s="3">
        <v>0</v>
      </c>
      <c r="V309" s="3">
        <v>2000</v>
      </c>
      <c r="W309">
        <v>335</v>
      </c>
      <c r="X309" s="4">
        <v>42863</v>
      </c>
      <c r="Y309">
        <v>336</v>
      </c>
      <c r="Z309" s="10">
        <f t="shared" si="31"/>
        <v>2000</v>
      </c>
      <c r="AA309" s="10">
        <f t="shared" si="29"/>
        <v>2000</v>
      </c>
      <c r="AB309" t="str">
        <f t="shared" si="32"/>
        <v/>
      </c>
      <c r="AC309">
        <f t="shared" si="33"/>
        <v>-98780.000000000015</v>
      </c>
      <c r="AD309">
        <f t="shared" si="34"/>
        <v>7.7170418006430763E-2</v>
      </c>
      <c r="AE309" s="15">
        <v>42857</v>
      </c>
      <c r="AF309" s="9">
        <v>-1.9455392008038697E-3</v>
      </c>
      <c r="AG309" s="12" t="s">
        <v>957</v>
      </c>
      <c r="AH309" s="20">
        <v>42853.997916666667</v>
      </c>
      <c r="AI309" s="12">
        <v>311</v>
      </c>
      <c r="AJ309" s="12">
        <v>55</v>
      </c>
      <c r="AK309" s="12">
        <v>0.21479999999999999</v>
      </c>
      <c r="AL309" s="17">
        <v>46300</v>
      </c>
      <c r="AM309" s="9"/>
      <c r="AN309" s="9"/>
      <c r="AO309" s="9"/>
      <c r="AP309" s="9"/>
      <c r="AQ309" s="9"/>
      <c r="AR309" s="9"/>
      <c r="AS309" s="9"/>
      <c r="BY309" s="12">
        <v>1553.5</v>
      </c>
      <c r="CD309" s="12">
        <v>19470</v>
      </c>
      <c r="CH309" s="22">
        <v>42853</v>
      </c>
      <c r="CI309">
        <v>252</v>
      </c>
      <c r="CJ309">
        <v>256</v>
      </c>
      <c r="CK309">
        <v>244</v>
      </c>
      <c r="CL309">
        <v>256</v>
      </c>
      <c r="CM309" s="22">
        <v>42856</v>
      </c>
      <c r="CN309">
        <v>335</v>
      </c>
      <c r="CO309">
        <v>336</v>
      </c>
      <c r="CP309">
        <v>312</v>
      </c>
      <c r="CQ309">
        <v>336</v>
      </c>
      <c r="CR309" s="22">
        <v>42857</v>
      </c>
      <c r="CS309">
        <v>370</v>
      </c>
      <c r="CT309">
        <v>415</v>
      </c>
      <c r="CU309">
        <v>358</v>
      </c>
      <c r="CV309">
        <v>407</v>
      </c>
    </row>
    <row r="310" spans="1:100">
      <c r="A310" s="22">
        <v>42853</v>
      </c>
      <c r="B310">
        <v>27</v>
      </c>
      <c r="C310">
        <v>28</v>
      </c>
      <c r="D310">
        <v>27</v>
      </c>
      <c r="E310">
        <v>28</v>
      </c>
      <c r="F310" s="23">
        <f t="shared" si="30"/>
        <v>3.7037037037036979E-2</v>
      </c>
      <c r="G310" s="22">
        <v>42856</v>
      </c>
      <c r="H310">
        <v>27</v>
      </c>
      <c r="I310">
        <v>28</v>
      </c>
      <c r="J310">
        <v>27</v>
      </c>
      <c r="K310">
        <v>27</v>
      </c>
      <c r="L310" s="22">
        <v>42857</v>
      </c>
      <c r="M310">
        <v>27</v>
      </c>
      <c r="N310" s="4">
        <v>42856</v>
      </c>
      <c r="O310" s="3" t="s">
        <v>11</v>
      </c>
      <c r="P310" s="3">
        <v>3350</v>
      </c>
      <c r="Q310" s="3" t="s">
        <v>215</v>
      </c>
      <c r="R310" s="3" t="s">
        <v>13</v>
      </c>
      <c r="S310" s="3">
        <v>0.05</v>
      </c>
      <c r="T310" s="3" t="s">
        <v>64</v>
      </c>
      <c r="U310" s="3">
        <v>0</v>
      </c>
      <c r="V310" s="3">
        <v>17900</v>
      </c>
      <c r="W310">
        <v>27</v>
      </c>
      <c r="X310" s="4">
        <v>42863</v>
      </c>
      <c r="Y310">
        <v>27</v>
      </c>
      <c r="Z310" s="10">
        <f t="shared" si="31"/>
        <v>0</v>
      </c>
      <c r="AA310" s="10">
        <f t="shared" si="29"/>
        <v>0</v>
      </c>
      <c r="AB310" t="str">
        <f t="shared" si="32"/>
        <v/>
      </c>
      <c r="AC310">
        <f t="shared" si="33"/>
        <v>-98780.000000000015</v>
      </c>
      <c r="AD310">
        <f t="shared" si="34"/>
        <v>0</v>
      </c>
      <c r="AE310" s="15">
        <v>42857</v>
      </c>
      <c r="AF310" s="9">
        <v>-1.9455392008038697E-3</v>
      </c>
      <c r="AG310" s="12" t="s">
        <v>960</v>
      </c>
      <c r="AH310" s="20">
        <v>42853.802777777775</v>
      </c>
      <c r="AI310" s="12">
        <v>27</v>
      </c>
      <c r="AJ310" s="12">
        <v>-1</v>
      </c>
      <c r="AK310" s="12">
        <v>-3.5700000000000003E-2</v>
      </c>
      <c r="AL310" s="17">
        <v>19500</v>
      </c>
      <c r="AM310" s="9"/>
      <c r="AN310" s="9"/>
      <c r="AO310" s="9"/>
      <c r="AP310" s="9"/>
      <c r="AQ310" s="9"/>
      <c r="AR310" s="9"/>
      <c r="AS310" s="9"/>
      <c r="BY310" s="12">
        <v>1553.5</v>
      </c>
      <c r="CD310" s="12">
        <v>19470</v>
      </c>
      <c r="CH310" s="22">
        <v>42853</v>
      </c>
      <c r="CI310">
        <v>27</v>
      </c>
      <c r="CJ310">
        <v>28</v>
      </c>
      <c r="CK310">
        <v>27</v>
      </c>
      <c r="CL310">
        <v>28</v>
      </c>
      <c r="CM310" s="22">
        <v>42856</v>
      </c>
      <c r="CN310">
        <v>27</v>
      </c>
      <c r="CO310">
        <v>28</v>
      </c>
      <c r="CP310">
        <v>27</v>
      </c>
      <c r="CQ310">
        <v>27</v>
      </c>
      <c r="CR310" s="22">
        <v>42857</v>
      </c>
      <c r="CS310">
        <v>27</v>
      </c>
      <c r="CT310">
        <v>28</v>
      </c>
      <c r="CU310">
        <v>26</v>
      </c>
      <c r="CV310">
        <v>27</v>
      </c>
    </row>
    <row r="311" spans="1:100">
      <c r="A311" s="22">
        <v>42853</v>
      </c>
      <c r="B311">
        <v>2940</v>
      </c>
      <c r="C311">
        <v>2970</v>
      </c>
      <c r="D311">
        <v>2750</v>
      </c>
      <c r="E311">
        <v>2810</v>
      </c>
      <c r="F311" s="23">
        <f t="shared" si="30"/>
        <v>-4.4217687074829981E-2</v>
      </c>
      <c r="G311" s="22">
        <v>42856</v>
      </c>
      <c r="H311">
        <v>3000</v>
      </c>
      <c r="I311">
        <v>3010</v>
      </c>
      <c r="J311">
        <v>2840</v>
      </c>
      <c r="K311">
        <v>2845</v>
      </c>
      <c r="L311" s="22">
        <v>42857</v>
      </c>
      <c r="M311">
        <v>2795</v>
      </c>
      <c r="N311" s="4">
        <v>42856</v>
      </c>
      <c r="O311" s="3" t="s">
        <v>15</v>
      </c>
      <c r="P311" s="3">
        <v>3758</v>
      </c>
      <c r="Q311" s="3" t="s">
        <v>111</v>
      </c>
      <c r="R311" s="3" t="s">
        <v>17</v>
      </c>
      <c r="S311" s="3">
        <v>0.05</v>
      </c>
      <c r="T311" s="3" t="s">
        <v>64</v>
      </c>
      <c r="U311" s="3">
        <v>0</v>
      </c>
      <c r="V311" s="3">
        <v>100</v>
      </c>
      <c r="W311">
        <v>3000</v>
      </c>
      <c r="X311" s="4">
        <v>42863</v>
      </c>
      <c r="Y311">
        <v>2845</v>
      </c>
      <c r="Z311" s="10">
        <f t="shared" si="31"/>
        <v>-15500</v>
      </c>
      <c r="AA311" s="10">
        <f t="shared" si="29"/>
        <v>15500</v>
      </c>
      <c r="AB311" t="str">
        <f t="shared" si="32"/>
        <v/>
      </c>
      <c r="AC311">
        <f t="shared" si="33"/>
        <v>-98780.000000000015</v>
      </c>
      <c r="AD311">
        <f t="shared" si="34"/>
        <v>0.50083194675540765</v>
      </c>
      <c r="AE311" s="15">
        <v>42857</v>
      </c>
      <c r="AF311" s="9">
        <v>-1.9455392008038697E-3</v>
      </c>
      <c r="AG311" s="12" t="s">
        <v>960</v>
      </c>
      <c r="AH311" s="20">
        <v>42853.99722222222</v>
      </c>
      <c r="AI311" s="12">
        <v>6010</v>
      </c>
      <c r="AJ311" s="12">
        <v>390</v>
      </c>
      <c r="AK311" s="12">
        <v>6.9400000000000003E-2</v>
      </c>
      <c r="AL311" s="17">
        <v>18800</v>
      </c>
      <c r="AM311" s="9"/>
      <c r="AN311" s="9"/>
      <c r="AO311" s="9"/>
      <c r="AP311" s="9"/>
      <c r="AQ311" s="9"/>
      <c r="AR311" s="9"/>
      <c r="AS311" s="9"/>
      <c r="BY311" s="12">
        <v>1553.5</v>
      </c>
      <c r="CD311" s="12">
        <v>19470</v>
      </c>
      <c r="CH311" s="22">
        <v>42853</v>
      </c>
      <c r="CI311">
        <v>2940</v>
      </c>
      <c r="CJ311">
        <v>2970</v>
      </c>
      <c r="CK311">
        <v>2750</v>
      </c>
      <c r="CL311">
        <v>2810</v>
      </c>
      <c r="CM311" s="22">
        <v>42856</v>
      </c>
      <c r="CN311">
        <v>3000</v>
      </c>
      <c r="CO311">
        <v>3010</v>
      </c>
      <c r="CP311">
        <v>2840</v>
      </c>
      <c r="CQ311">
        <v>2845</v>
      </c>
      <c r="CR311" s="22">
        <v>42857</v>
      </c>
      <c r="CS311">
        <v>2795</v>
      </c>
      <c r="CT311">
        <v>2845</v>
      </c>
      <c r="CU311">
        <v>2715</v>
      </c>
      <c r="CV311">
        <v>2795</v>
      </c>
    </row>
    <row r="312" spans="1:100">
      <c r="A312" s="22">
        <v>42853</v>
      </c>
      <c r="B312">
        <v>1120</v>
      </c>
      <c r="C312">
        <v>1129</v>
      </c>
      <c r="D312">
        <v>1103</v>
      </c>
      <c r="E312">
        <v>1118</v>
      </c>
      <c r="F312" s="23">
        <f t="shared" si="30"/>
        <v>-1.7857142857142794E-3</v>
      </c>
      <c r="G312" s="22">
        <v>42856</v>
      </c>
      <c r="H312">
        <v>1288</v>
      </c>
      <c r="I312">
        <v>1368</v>
      </c>
      <c r="J312">
        <v>1283</v>
      </c>
      <c r="K312">
        <v>1368</v>
      </c>
      <c r="L312" s="22">
        <v>42857</v>
      </c>
      <c r="M312">
        <v>1368</v>
      </c>
      <c r="N312" s="4">
        <v>42856</v>
      </c>
      <c r="O312" s="3" t="s">
        <v>15</v>
      </c>
      <c r="P312" s="3">
        <v>7575</v>
      </c>
      <c r="Q312" s="3" t="s">
        <v>216</v>
      </c>
      <c r="R312" s="3" t="s">
        <v>17</v>
      </c>
      <c r="S312" s="3">
        <v>0.05</v>
      </c>
      <c r="T312" s="3">
        <v>2</v>
      </c>
      <c r="U312" s="3">
        <v>0</v>
      </c>
      <c r="V312" s="3">
        <v>300</v>
      </c>
      <c r="W312">
        <v>1288</v>
      </c>
      <c r="X312" s="4">
        <v>42863</v>
      </c>
      <c r="Y312">
        <v>1368</v>
      </c>
      <c r="Z312" s="10">
        <f t="shared" si="31"/>
        <v>24000</v>
      </c>
      <c r="AA312" s="10">
        <f t="shared" si="29"/>
        <v>24000</v>
      </c>
      <c r="AB312" t="str">
        <f t="shared" si="32"/>
        <v/>
      </c>
      <c r="AC312">
        <f t="shared" si="33"/>
        <v>-98780.000000000015</v>
      </c>
      <c r="AD312">
        <f t="shared" si="34"/>
        <v>0.4668874172185431</v>
      </c>
      <c r="AE312" s="15">
        <v>42857</v>
      </c>
      <c r="AF312" s="9">
        <v>-1.9455392008038697E-3</v>
      </c>
      <c r="AG312" s="12" t="s">
        <v>962</v>
      </c>
      <c r="AH312" s="20">
        <v>42853.995138888888</v>
      </c>
      <c r="AI312" s="12">
        <v>2416</v>
      </c>
      <c r="AJ312" s="12">
        <v>179</v>
      </c>
      <c r="AK312" s="12">
        <v>0.08</v>
      </c>
      <c r="AL312" s="17">
        <v>13200</v>
      </c>
      <c r="AM312" s="9"/>
      <c r="AN312" s="9"/>
      <c r="AO312" s="9"/>
      <c r="AP312" s="9"/>
      <c r="AQ312" s="9"/>
      <c r="AR312" s="9"/>
      <c r="AS312" s="9"/>
      <c r="BY312" s="12">
        <v>1553.5</v>
      </c>
      <c r="CD312" s="12">
        <v>19470</v>
      </c>
      <c r="CH312" s="22">
        <v>42853</v>
      </c>
      <c r="CI312">
        <v>1120</v>
      </c>
      <c r="CJ312">
        <v>1129</v>
      </c>
      <c r="CK312">
        <v>1103</v>
      </c>
      <c r="CL312">
        <v>1118</v>
      </c>
      <c r="CM312" s="22">
        <v>42856</v>
      </c>
      <c r="CN312">
        <v>1288</v>
      </c>
      <c r="CO312">
        <v>1368</v>
      </c>
      <c r="CP312">
        <v>1283</v>
      </c>
      <c r="CQ312">
        <v>1368</v>
      </c>
      <c r="CR312" s="22">
        <v>42857</v>
      </c>
      <c r="CS312">
        <v>1368</v>
      </c>
      <c r="CT312">
        <v>1463</v>
      </c>
      <c r="CU312">
        <v>1367</v>
      </c>
      <c r="CV312">
        <v>1400</v>
      </c>
    </row>
    <row r="313" spans="1:100">
      <c r="A313" s="22">
        <v>42853</v>
      </c>
      <c r="B313">
        <v>30</v>
      </c>
      <c r="C313">
        <v>30</v>
      </c>
      <c r="D313">
        <v>29</v>
      </c>
      <c r="E313">
        <v>29</v>
      </c>
      <c r="F313" s="23">
        <f t="shared" si="30"/>
        <v>-3.3333333333333326E-2</v>
      </c>
      <c r="G313" s="22">
        <v>42856</v>
      </c>
      <c r="H313">
        <v>31</v>
      </c>
      <c r="I313">
        <v>32</v>
      </c>
      <c r="J313">
        <v>30</v>
      </c>
      <c r="K313">
        <v>31</v>
      </c>
      <c r="L313" s="22">
        <v>42857</v>
      </c>
      <c r="M313">
        <v>31</v>
      </c>
      <c r="N313" s="4">
        <v>42856</v>
      </c>
      <c r="O313" s="3" t="s">
        <v>15</v>
      </c>
      <c r="P313" s="3">
        <v>7992</v>
      </c>
      <c r="Q313" s="3" t="s">
        <v>217</v>
      </c>
      <c r="R313" s="3" t="s">
        <v>17</v>
      </c>
      <c r="S313" s="3">
        <v>0.05</v>
      </c>
      <c r="T313" s="3">
        <v>2</v>
      </c>
      <c r="U313" s="3">
        <v>0</v>
      </c>
      <c r="V313" s="3">
        <v>18000</v>
      </c>
      <c r="W313">
        <v>31</v>
      </c>
      <c r="X313" s="4">
        <v>42863</v>
      </c>
      <c r="Y313">
        <v>31</v>
      </c>
      <c r="Z313" s="10">
        <f t="shared" si="31"/>
        <v>0</v>
      </c>
      <c r="AA313" s="10">
        <f t="shared" si="29"/>
        <v>0</v>
      </c>
      <c r="AB313" t="str">
        <f t="shared" si="32"/>
        <v/>
      </c>
      <c r="AC313">
        <f t="shared" si="33"/>
        <v>-98780.000000000015</v>
      </c>
      <c r="AD313">
        <f t="shared" si="34"/>
        <v>8.8235294117647078E-2</v>
      </c>
      <c r="AE313" s="15">
        <v>42857</v>
      </c>
      <c r="AF313" s="9">
        <v>-1.9455392008038697E-3</v>
      </c>
      <c r="AG313" s="12" t="s">
        <v>954</v>
      </c>
      <c r="AH313" s="20">
        <v>42853.960416666669</v>
      </c>
      <c r="AI313" s="12">
        <v>34</v>
      </c>
      <c r="AJ313" s="12">
        <v>5</v>
      </c>
      <c r="AK313" s="12">
        <v>0.1724</v>
      </c>
      <c r="AL313" s="17">
        <v>12000</v>
      </c>
      <c r="AM313" s="9"/>
      <c r="AN313" s="9"/>
      <c r="AO313" s="9"/>
      <c r="AP313" s="9"/>
      <c r="AQ313" s="9"/>
      <c r="AR313" s="9"/>
      <c r="AS313" s="9"/>
      <c r="BY313" s="12">
        <v>1553.5</v>
      </c>
      <c r="CD313" s="12">
        <v>19470</v>
      </c>
      <c r="CH313" s="22">
        <v>42853</v>
      </c>
      <c r="CI313">
        <v>30</v>
      </c>
      <c r="CJ313">
        <v>30</v>
      </c>
      <c r="CK313">
        <v>29</v>
      </c>
      <c r="CL313">
        <v>29</v>
      </c>
      <c r="CM313" s="22">
        <v>42856</v>
      </c>
      <c r="CN313">
        <v>31</v>
      </c>
      <c r="CO313">
        <v>32</v>
      </c>
      <c r="CP313">
        <v>30</v>
      </c>
      <c r="CQ313">
        <v>31</v>
      </c>
      <c r="CR313" s="22">
        <v>42857</v>
      </c>
      <c r="CS313">
        <v>31</v>
      </c>
      <c r="CT313">
        <v>31</v>
      </c>
      <c r="CU313">
        <v>30</v>
      </c>
      <c r="CV313">
        <v>30</v>
      </c>
    </row>
    <row r="314" spans="1:100">
      <c r="A314" s="22">
        <v>42853</v>
      </c>
      <c r="B314">
        <v>781</v>
      </c>
      <c r="C314">
        <v>991</v>
      </c>
      <c r="D314">
        <v>762</v>
      </c>
      <c r="E314">
        <v>900</v>
      </c>
      <c r="F314" s="23">
        <f t="shared" si="30"/>
        <v>0.15236875800256078</v>
      </c>
      <c r="G314" s="22">
        <v>42856</v>
      </c>
      <c r="H314">
        <v>1050</v>
      </c>
      <c r="I314">
        <v>1050</v>
      </c>
      <c r="J314">
        <v>1000</v>
      </c>
      <c r="K314">
        <v>1050</v>
      </c>
      <c r="L314" s="22">
        <v>42857</v>
      </c>
      <c r="M314">
        <v>1069</v>
      </c>
      <c r="N314" s="4">
        <v>42856</v>
      </c>
      <c r="O314" s="3" t="s">
        <v>15</v>
      </c>
      <c r="P314" s="3">
        <v>3667</v>
      </c>
      <c r="Q314" s="3" t="s">
        <v>163</v>
      </c>
      <c r="R314" s="3" t="s">
        <v>17</v>
      </c>
      <c r="S314" s="3">
        <v>0.05</v>
      </c>
      <c r="T314" s="3" t="s">
        <v>27</v>
      </c>
      <c r="U314" s="3">
        <v>0</v>
      </c>
      <c r="V314" s="3">
        <v>600</v>
      </c>
      <c r="W314">
        <v>1050</v>
      </c>
      <c r="X314" s="4">
        <v>42863</v>
      </c>
      <c r="Y314">
        <v>1050</v>
      </c>
      <c r="Z314" s="10">
        <f t="shared" si="31"/>
        <v>0</v>
      </c>
      <c r="AA314" s="10">
        <f t="shared" si="29"/>
        <v>0</v>
      </c>
      <c r="AB314" t="str">
        <f t="shared" si="32"/>
        <v/>
      </c>
      <c r="AC314">
        <f t="shared" si="33"/>
        <v>-98780.000000000015</v>
      </c>
      <c r="AD314">
        <f t="shared" si="34"/>
        <v>0.10526315789473695</v>
      </c>
      <c r="AE314" s="15">
        <v>42857</v>
      </c>
      <c r="AF314" s="9">
        <v>-1.9455392008038697E-3</v>
      </c>
      <c r="AG314" s="12" t="s">
        <v>962</v>
      </c>
      <c r="AH314" s="20">
        <v>42853.99722222222</v>
      </c>
      <c r="AI314" s="12">
        <v>950</v>
      </c>
      <c r="AJ314" s="12">
        <v>50</v>
      </c>
      <c r="AK314" s="12">
        <v>5.5599999999999997E-2</v>
      </c>
      <c r="AL314" s="17">
        <v>9900</v>
      </c>
      <c r="AM314" s="9"/>
      <c r="AN314" s="9"/>
      <c r="AO314" s="9"/>
      <c r="AP314" s="9"/>
      <c r="AQ314" s="9"/>
      <c r="AR314" s="9"/>
      <c r="AS314" s="9"/>
      <c r="BY314" s="12">
        <v>1553.5</v>
      </c>
      <c r="CD314" s="12">
        <v>19470</v>
      </c>
      <c r="CH314" s="22">
        <v>42853</v>
      </c>
      <c r="CI314">
        <v>781</v>
      </c>
      <c r="CJ314">
        <v>991</v>
      </c>
      <c r="CK314">
        <v>762</v>
      </c>
      <c r="CL314">
        <v>900</v>
      </c>
      <c r="CM314" s="22">
        <v>42856</v>
      </c>
      <c r="CN314">
        <v>1050</v>
      </c>
      <c r="CO314">
        <v>1050</v>
      </c>
      <c r="CP314">
        <v>1000</v>
      </c>
      <c r="CQ314">
        <v>1050</v>
      </c>
      <c r="CR314" s="22">
        <v>42857</v>
      </c>
      <c r="CS314">
        <v>1069</v>
      </c>
      <c r="CT314">
        <v>1287</v>
      </c>
      <c r="CU314">
        <v>1011</v>
      </c>
      <c r="CV314">
        <v>1161</v>
      </c>
    </row>
    <row r="315" spans="1:100">
      <c r="A315" s="22">
        <v>42853</v>
      </c>
      <c r="B315">
        <v>1092</v>
      </c>
      <c r="C315">
        <v>1092</v>
      </c>
      <c r="D315">
        <v>1081</v>
      </c>
      <c r="E315">
        <v>1086</v>
      </c>
      <c r="F315" s="23">
        <f t="shared" si="30"/>
        <v>-5.494505494505475E-3</v>
      </c>
      <c r="G315" s="22">
        <v>42856</v>
      </c>
      <c r="H315">
        <v>984</v>
      </c>
      <c r="I315">
        <v>1033</v>
      </c>
      <c r="J315">
        <v>983</v>
      </c>
      <c r="K315">
        <v>1004</v>
      </c>
      <c r="L315" s="22">
        <v>42857</v>
      </c>
      <c r="M315">
        <v>1011</v>
      </c>
      <c r="N315" s="4">
        <v>42856</v>
      </c>
      <c r="O315" s="3" t="s">
        <v>11</v>
      </c>
      <c r="P315" s="3">
        <v>3474</v>
      </c>
      <c r="Q315" s="3" t="s">
        <v>218</v>
      </c>
      <c r="R315" s="3" t="s">
        <v>13</v>
      </c>
      <c r="S315" s="3">
        <v>0.05</v>
      </c>
      <c r="T315" s="3">
        <v>2</v>
      </c>
      <c r="U315" s="3">
        <v>0</v>
      </c>
      <c r="V315" s="3">
        <v>500</v>
      </c>
      <c r="W315">
        <v>984</v>
      </c>
      <c r="X315" s="4">
        <v>42863</v>
      </c>
      <c r="Y315">
        <v>1004</v>
      </c>
      <c r="Z315" s="10">
        <f t="shared" si="31"/>
        <v>10000</v>
      </c>
      <c r="AA315" s="10">
        <f t="shared" si="29"/>
        <v>10000</v>
      </c>
      <c r="AB315" t="str">
        <f t="shared" si="32"/>
        <v/>
      </c>
      <c r="AC315">
        <f t="shared" si="33"/>
        <v>-98780.000000000015</v>
      </c>
      <c r="AD315">
        <f t="shared" si="34"/>
        <v>1.501501501501501E-2</v>
      </c>
      <c r="AE315" s="15">
        <v>42857</v>
      </c>
      <c r="AF315" s="9">
        <v>-1.9455392008038697E-3</v>
      </c>
      <c r="AG315" s="12" t="s">
        <v>957</v>
      </c>
      <c r="AH315" s="20">
        <v>42853.981249999997</v>
      </c>
      <c r="AI315" s="12">
        <v>999</v>
      </c>
      <c r="AJ315" s="12">
        <v>-87</v>
      </c>
      <c r="AK315" s="12">
        <v>-8.0100000000000005E-2</v>
      </c>
      <c r="AL315" s="17">
        <v>8700</v>
      </c>
      <c r="AM315" s="9"/>
      <c r="AN315" s="9"/>
      <c r="AO315" s="9"/>
      <c r="AP315" s="9"/>
      <c r="AQ315" s="9"/>
      <c r="AR315" s="9"/>
      <c r="AS315" s="9"/>
      <c r="BY315" s="12">
        <v>1553.5</v>
      </c>
      <c r="CD315" s="12">
        <v>19470</v>
      </c>
      <c r="CH315" s="22">
        <v>42853</v>
      </c>
      <c r="CI315">
        <v>1092</v>
      </c>
      <c r="CJ315">
        <v>1092</v>
      </c>
      <c r="CK315">
        <v>1081</v>
      </c>
      <c r="CL315">
        <v>1086</v>
      </c>
      <c r="CM315" s="22">
        <v>42856</v>
      </c>
      <c r="CN315">
        <v>984</v>
      </c>
      <c r="CO315">
        <v>1033</v>
      </c>
      <c r="CP315">
        <v>983</v>
      </c>
      <c r="CQ315">
        <v>1004</v>
      </c>
      <c r="CR315" s="22">
        <v>42857</v>
      </c>
      <c r="CS315">
        <v>1011</v>
      </c>
      <c r="CT315">
        <v>1026</v>
      </c>
      <c r="CU315">
        <v>1000</v>
      </c>
      <c r="CV315">
        <v>1003</v>
      </c>
    </row>
    <row r="316" spans="1:100">
      <c r="A316" s="22">
        <v>42853</v>
      </c>
      <c r="B316">
        <v>5990</v>
      </c>
      <c r="C316">
        <v>6110</v>
      </c>
      <c r="D316">
        <v>5790</v>
      </c>
      <c r="E316">
        <v>5990</v>
      </c>
      <c r="F316" s="23">
        <f t="shared" si="30"/>
        <v>0</v>
      </c>
      <c r="G316" s="22">
        <v>42856</v>
      </c>
      <c r="H316">
        <v>6190</v>
      </c>
      <c r="I316">
        <v>6450</v>
      </c>
      <c r="J316">
        <v>6140</v>
      </c>
      <c r="K316">
        <v>6420</v>
      </c>
      <c r="L316" s="22">
        <v>42857</v>
      </c>
      <c r="M316">
        <v>6370</v>
      </c>
      <c r="N316" s="4">
        <v>42856</v>
      </c>
      <c r="O316" s="3" t="s">
        <v>15</v>
      </c>
      <c r="P316" s="3">
        <v>3932</v>
      </c>
      <c r="Q316" s="3" t="s">
        <v>81</v>
      </c>
      <c r="R316" s="3" t="s">
        <v>17</v>
      </c>
      <c r="S316" s="3">
        <v>0.05</v>
      </c>
      <c r="T316" s="3">
        <v>2</v>
      </c>
      <c r="U316" s="3">
        <v>0</v>
      </c>
      <c r="V316" s="3">
        <v>100</v>
      </c>
      <c r="W316">
        <v>6190</v>
      </c>
      <c r="X316" s="4">
        <v>42863</v>
      </c>
      <c r="Y316">
        <v>6420</v>
      </c>
      <c r="Z316" s="10">
        <f t="shared" si="31"/>
        <v>23000</v>
      </c>
      <c r="AA316" s="10">
        <f t="shared" ref="AA316:AA379" si="35">ABS(Z316)</f>
        <v>23000</v>
      </c>
      <c r="AB316" t="str">
        <f t="shared" si="32"/>
        <v/>
      </c>
      <c r="AC316">
        <f t="shared" si="33"/>
        <v>-98780.000000000015</v>
      </c>
      <c r="AD316">
        <f t="shared" si="34"/>
        <v>3.2414910858995505E-3</v>
      </c>
      <c r="AE316" s="15">
        <v>42857</v>
      </c>
      <c r="AF316" s="9">
        <v>-1.9455392008038697E-3</v>
      </c>
      <c r="AG316" s="12" t="s">
        <v>957</v>
      </c>
      <c r="AH316" s="20">
        <v>42853.99722222222</v>
      </c>
      <c r="AI316" s="12">
        <v>6170</v>
      </c>
      <c r="AJ316" s="12">
        <v>180</v>
      </c>
      <c r="AK316" s="12">
        <v>3.0099999999999998E-2</v>
      </c>
      <c r="AL316" s="17">
        <v>8200</v>
      </c>
      <c r="AM316" s="9"/>
      <c r="AN316" s="9"/>
      <c r="AO316" s="9"/>
      <c r="AP316" s="9"/>
      <c r="AQ316" s="9"/>
      <c r="AR316" s="9"/>
      <c r="AS316" s="9"/>
      <c r="BY316" s="12">
        <v>1553.5</v>
      </c>
      <c r="CD316" s="12">
        <v>19470</v>
      </c>
      <c r="CH316" s="22">
        <v>42853</v>
      </c>
      <c r="CI316">
        <v>5990</v>
      </c>
      <c r="CJ316">
        <v>6110</v>
      </c>
      <c r="CK316">
        <v>5790</v>
      </c>
      <c r="CL316">
        <v>5990</v>
      </c>
      <c r="CM316" s="22">
        <v>42856</v>
      </c>
      <c r="CN316">
        <v>6190</v>
      </c>
      <c r="CO316">
        <v>6450</v>
      </c>
      <c r="CP316">
        <v>6140</v>
      </c>
      <c r="CQ316">
        <v>6420</v>
      </c>
      <c r="CR316" s="22">
        <v>42857</v>
      </c>
      <c r="CS316">
        <v>6370</v>
      </c>
      <c r="CT316">
        <v>6380</v>
      </c>
      <c r="CU316">
        <v>6190</v>
      </c>
      <c r="CV316">
        <v>6290</v>
      </c>
    </row>
    <row r="317" spans="1:100">
      <c r="A317" s="22">
        <v>42853</v>
      </c>
      <c r="B317">
        <v>13090</v>
      </c>
      <c r="C317">
        <v>13090</v>
      </c>
      <c r="D317">
        <v>12860</v>
      </c>
      <c r="E317">
        <v>12965</v>
      </c>
      <c r="F317" s="23">
        <f t="shared" si="30"/>
        <v>-9.5492742551566145E-3</v>
      </c>
      <c r="G317" s="22">
        <v>42856</v>
      </c>
      <c r="H317">
        <v>14465</v>
      </c>
      <c r="I317">
        <v>14760</v>
      </c>
      <c r="J317">
        <v>14175</v>
      </c>
      <c r="K317">
        <v>14695</v>
      </c>
      <c r="L317" s="22">
        <v>42857</v>
      </c>
      <c r="M317">
        <v>14395</v>
      </c>
      <c r="N317" s="4">
        <v>42856</v>
      </c>
      <c r="O317" s="3" t="s">
        <v>15</v>
      </c>
      <c r="P317" s="3">
        <v>8035</v>
      </c>
      <c r="Q317" s="3" t="s">
        <v>219</v>
      </c>
      <c r="R317" s="3" t="s">
        <v>17</v>
      </c>
      <c r="S317" s="3">
        <v>0.05</v>
      </c>
      <c r="T317" s="3">
        <v>1</v>
      </c>
      <c r="U317" s="3">
        <v>0</v>
      </c>
      <c r="V317" s="3">
        <v>100</v>
      </c>
      <c r="W317">
        <v>14465</v>
      </c>
      <c r="X317" s="4">
        <v>42863</v>
      </c>
      <c r="Y317">
        <v>14695</v>
      </c>
      <c r="Z317" s="10">
        <f t="shared" si="31"/>
        <v>23000</v>
      </c>
      <c r="AA317" s="10">
        <f t="shared" si="35"/>
        <v>23000</v>
      </c>
      <c r="AB317" t="str">
        <f t="shared" si="32"/>
        <v/>
      </c>
      <c r="AC317">
        <f t="shared" si="33"/>
        <v>-98780.000000000015</v>
      </c>
      <c r="AD317">
        <f t="shared" si="34"/>
        <v>3.3214285714285641E-2</v>
      </c>
      <c r="AE317" s="15">
        <v>42857</v>
      </c>
      <c r="AF317" s="9">
        <v>-1.9455392008038697E-3</v>
      </c>
      <c r="AG317" s="12" t="s">
        <v>962</v>
      </c>
      <c r="AH317" s="20">
        <v>42853.986805555556</v>
      </c>
      <c r="AI317" s="12">
        <v>14000</v>
      </c>
      <c r="AJ317" s="12">
        <v>1035</v>
      </c>
      <c r="AK317" s="12">
        <v>7.9799999999999996E-2</v>
      </c>
      <c r="AL317" s="17">
        <v>5100</v>
      </c>
      <c r="AM317" s="9"/>
      <c r="AN317" s="9"/>
      <c r="AO317" s="9"/>
      <c r="AP317" s="9"/>
      <c r="AQ317" s="9"/>
      <c r="AR317" s="9"/>
      <c r="AS317" s="9"/>
      <c r="BY317" s="12">
        <v>1553.5</v>
      </c>
      <c r="CD317" s="12">
        <v>19470</v>
      </c>
      <c r="CH317" s="22">
        <v>42853</v>
      </c>
      <c r="CI317">
        <v>13090</v>
      </c>
      <c r="CJ317">
        <v>13090</v>
      </c>
      <c r="CK317">
        <v>12860</v>
      </c>
      <c r="CL317">
        <v>12965</v>
      </c>
      <c r="CM317" s="22">
        <v>42856</v>
      </c>
      <c r="CN317">
        <v>14465</v>
      </c>
      <c r="CO317">
        <v>14760</v>
      </c>
      <c r="CP317">
        <v>14175</v>
      </c>
      <c r="CQ317">
        <v>14695</v>
      </c>
      <c r="CR317" s="22">
        <v>42857</v>
      </c>
      <c r="CS317">
        <v>14395</v>
      </c>
      <c r="CT317">
        <v>14960</v>
      </c>
      <c r="CU317">
        <v>14395</v>
      </c>
      <c r="CV317">
        <v>14795</v>
      </c>
    </row>
    <row r="318" spans="1:100">
      <c r="A318" s="22">
        <v>42853</v>
      </c>
      <c r="B318">
        <v>536</v>
      </c>
      <c r="C318">
        <v>539</v>
      </c>
      <c r="D318">
        <v>531</v>
      </c>
      <c r="E318">
        <v>537</v>
      </c>
      <c r="F318" s="23">
        <f t="shared" si="30"/>
        <v>1.8656716417910779E-3</v>
      </c>
      <c r="G318" s="22">
        <v>42856</v>
      </c>
      <c r="H318">
        <v>623</v>
      </c>
      <c r="I318">
        <v>623</v>
      </c>
      <c r="J318">
        <v>581</v>
      </c>
      <c r="K318">
        <v>583</v>
      </c>
      <c r="L318" s="22">
        <v>42857</v>
      </c>
      <c r="M318">
        <v>583</v>
      </c>
      <c r="N318" s="4">
        <v>42856</v>
      </c>
      <c r="O318" s="3" t="s">
        <v>15</v>
      </c>
      <c r="P318" s="3">
        <v>9624</v>
      </c>
      <c r="Q318" s="3" t="s">
        <v>220</v>
      </c>
      <c r="R318" s="3" t="s">
        <v>17</v>
      </c>
      <c r="S318" s="3">
        <v>0.05</v>
      </c>
      <c r="T318" s="3">
        <v>2</v>
      </c>
      <c r="U318" s="3">
        <v>0</v>
      </c>
      <c r="V318" s="3">
        <v>1000</v>
      </c>
      <c r="W318">
        <v>623</v>
      </c>
      <c r="X318" s="4">
        <v>42863</v>
      </c>
      <c r="Y318">
        <v>583</v>
      </c>
      <c r="Z318" s="10">
        <f t="shared" si="31"/>
        <v>-40000</v>
      </c>
      <c r="AA318" s="10">
        <f t="shared" si="35"/>
        <v>40000</v>
      </c>
      <c r="AB318" t="str">
        <f t="shared" si="32"/>
        <v/>
      </c>
      <c r="AC318">
        <f t="shared" si="33"/>
        <v>-98780.000000000015</v>
      </c>
      <c r="AD318">
        <f t="shared" si="34"/>
        <v>3.833333333333333E-2</v>
      </c>
      <c r="AE318" s="15">
        <v>42857</v>
      </c>
      <c r="AF318" s="9">
        <v>-1.9455392008038697E-3</v>
      </c>
      <c r="AG318" s="12" t="s">
        <v>954</v>
      </c>
      <c r="AH318" s="20">
        <v>42853.986805555556</v>
      </c>
      <c r="AI318" s="12">
        <v>600</v>
      </c>
      <c r="AJ318" s="12">
        <v>63</v>
      </c>
      <c r="AK318" s="12">
        <v>0.1173</v>
      </c>
      <c r="AL318" s="17">
        <v>5000</v>
      </c>
      <c r="AM318" s="9"/>
      <c r="AN318" s="9"/>
      <c r="AO318" s="9"/>
      <c r="AP318" s="9"/>
      <c r="AQ318" s="9"/>
      <c r="AR318" s="9"/>
      <c r="AS318" s="9"/>
      <c r="BY318" s="12">
        <v>1553.5</v>
      </c>
      <c r="CD318" s="12">
        <v>19470</v>
      </c>
      <c r="CH318" s="22">
        <v>42853</v>
      </c>
      <c r="CI318">
        <v>536</v>
      </c>
      <c r="CJ318">
        <v>539</v>
      </c>
      <c r="CK318">
        <v>531</v>
      </c>
      <c r="CL318">
        <v>537</v>
      </c>
      <c r="CM318" s="22">
        <v>42856</v>
      </c>
      <c r="CN318">
        <v>623</v>
      </c>
      <c r="CO318">
        <v>623</v>
      </c>
      <c r="CP318">
        <v>581</v>
      </c>
      <c r="CQ318">
        <v>583</v>
      </c>
      <c r="CR318" s="22">
        <v>42857</v>
      </c>
      <c r="CS318">
        <v>583</v>
      </c>
      <c r="CT318">
        <v>590</v>
      </c>
      <c r="CU318">
        <v>578</v>
      </c>
      <c r="CV318">
        <v>583</v>
      </c>
    </row>
    <row r="319" spans="1:100">
      <c r="A319" s="22">
        <v>42853</v>
      </c>
      <c r="B319">
        <v>1050</v>
      </c>
      <c r="C319">
        <v>1180</v>
      </c>
      <c r="D319">
        <v>1000</v>
      </c>
      <c r="E319">
        <v>1078</v>
      </c>
      <c r="F319" s="23">
        <f t="shared" si="30"/>
        <v>2.6666666666666616E-2</v>
      </c>
      <c r="G319" s="22">
        <v>42856</v>
      </c>
      <c r="H319">
        <v>1078</v>
      </c>
      <c r="I319">
        <v>1327</v>
      </c>
      <c r="J319">
        <v>964</v>
      </c>
      <c r="K319">
        <v>1200</v>
      </c>
      <c r="L319" s="22">
        <v>42857</v>
      </c>
      <c r="M319">
        <v>1130</v>
      </c>
      <c r="N319" s="4">
        <v>42856</v>
      </c>
      <c r="O319" s="3" t="s">
        <v>11</v>
      </c>
      <c r="P319" s="3">
        <v>5817</v>
      </c>
      <c r="Q319" s="3" t="s">
        <v>152</v>
      </c>
      <c r="R319" s="3" t="s">
        <v>13</v>
      </c>
      <c r="S319" s="3">
        <v>0.05</v>
      </c>
      <c r="T319" s="3">
        <v>2</v>
      </c>
      <c r="U319" s="3">
        <v>0</v>
      </c>
      <c r="V319" s="3">
        <v>500</v>
      </c>
      <c r="W319">
        <v>1078</v>
      </c>
      <c r="X319" s="4">
        <v>42863</v>
      </c>
      <c r="Y319">
        <v>1200</v>
      </c>
      <c r="Z319" s="10">
        <f t="shared" si="31"/>
        <v>61000</v>
      </c>
      <c r="AA319" s="10">
        <f t="shared" si="35"/>
        <v>61000</v>
      </c>
      <c r="AB319" t="str">
        <f t="shared" si="32"/>
        <v/>
      </c>
      <c r="AC319">
        <f t="shared" si="33"/>
        <v>-98780.000000000015</v>
      </c>
      <c r="AD319">
        <f t="shared" si="34"/>
        <v>3.7536092396535103E-2</v>
      </c>
      <c r="AE319" s="15">
        <v>42857</v>
      </c>
      <c r="AF319" s="9">
        <v>-1.9455392008038697E-3</v>
      </c>
      <c r="AG319" s="12" t="s">
        <v>954</v>
      </c>
      <c r="AH319" s="20">
        <v>42853.974305555559</v>
      </c>
      <c r="AI319" s="12">
        <v>1039</v>
      </c>
      <c r="AJ319" s="12">
        <v>-39</v>
      </c>
      <c r="AK319" s="12">
        <v>-3.6200000000000003E-2</v>
      </c>
      <c r="AL319" s="17">
        <v>3500</v>
      </c>
      <c r="AM319" s="9"/>
      <c r="AN319" s="9"/>
      <c r="AO319" s="9"/>
      <c r="AP319" s="9"/>
      <c r="AQ319" s="9"/>
      <c r="AR319" s="9"/>
      <c r="AS319" s="9"/>
      <c r="BY319" s="12">
        <v>1553.5</v>
      </c>
      <c r="CD319" s="12">
        <v>19470</v>
      </c>
      <c r="CH319" s="22">
        <v>42853</v>
      </c>
      <c r="CI319">
        <v>1050</v>
      </c>
      <c r="CJ319">
        <v>1180</v>
      </c>
      <c r="CK319">
        <v>1000</v>
      </c>
      <c r="CL319">
        <v>1078</v>
      </c>
      <c r="CM319" s="22">
        <v>42856</v>
      </c>
      <c r="CN319">
        <v>1078</v>
      </c>
      <c r="CO319">
        <v>1327</v>
      </c>
      <c r="CP319">
        <v>964</v>
      </c>
      <c r="CQ319">
        <v>1200</v>
      </c>
      <c r="CR319" s="22">
        <v>42857</v>
      </c>
      <c r="CS319">
        <v>1130</v>
      </c>
      <c r="CT319">
        <v>1275</v>
      </c>
      <c r="CU319">
        <v>1100</v>
      </c>
      <c r="CV319">
        <v>1171</v>
      </c>
    </row>
    <row r="320" spans="1:100">
      <c r="A320" s="22">
        <v>42853</v>
      </c>
      <c r="B320">
        <v>1003</v>
      </c>
      <c r="C320">
        <v>1015</v>
      </c>
      <c r="D320">
        <v>986</v>
      </c>
      <c r="E320">
        <v>990</v>
      </c>
      <c r="F320" s="23">
        <f t="shared" si="30"/>
        <v>-1.2961116650049842E-2</v>
      </c>
      <c r="G320" s="22">
        <v>42856</v>
      </c>
      <c r="H320">
        <v>1052</v>
      </c>
      <c r="I320">
        <v>1092</v>
      </c>
      <c r="J320">
        <v>1045</v>
      </c>
      <c r="K320">
        <v>1086</v>
      </c>
      <c r="L320" s="22">
        <v>42857</v>
      </c>
      <c r="M320">
        <v>1100</v>
      </c>
      <c r="N320" s="4">
        <v>42856</v>
      </c>
      <c r="O320" s="3" t="s">
        <v>15</v>
      </c>
      <c r="P320" s="3">
        <v>5406</v>
      </c>
      <c r="Q320" s="3" t="s">
        <v>221</v>
      </c>
      <c r="R320" s="3" t="s">
        <v>17</v>
      </c>
      <c r="S320" s="3">
        <v>0.05</v>
      </c>
      <c r="T320" s="3">
        <v>1</v>
      </c>
      <c r="U320" s="3">
        <v>0</v>
      </c>
      <c r="V320" s="3">
        <v>600</v>
      </c>
      <c r="W320">
        <v>1052</v>
      </c>
      <c r="X320" s="4">
        <v>42863</v>
      </c>
      <c r="Y320">
        <v>1086</v>
      </c>
      <c r="Z320" s="10">
        <f t="shared" si="31"/>
        <v>20400</v>
      </c>
      <c r="AA320" s="10">
        <f t="shared" si="35"/>
        <v>20400</v>
      </c>
      <c r="AB320" t="str">
        <f t="shared" si="32"/>
        <v/>
      </c>
      <c r="AC320">
        <f t="shared" si="33"/>
        <v>-98780.000000000015</v>
      </c>
      <c r="AD320">
        <f t="shared" si="34"/>
        <v>6.698564593301537E-3</v>
      </c>
      <c r="AE320" s="15">
        <v>42857</v>
      </c>
      <c r="AF320" s="9">
        <v>-1.9455392008038697E-3</v>
      </c>
      <c r="AG320" s="12" t="s">
        <v>962</v>
      </c>
      <c r="AH320" s="20">
        <v>42853.993055555555</v>
      </c>
      <c r="AI320" s="12">
        <v>1045</v>
      </c>
      <c r="AJ320" s="12">
        <v>55</v>
      </c>
      <c r="AK320" s="12">
        <v>5.5599999999999997E-2</v>
      </c>
      <c r="AL320" s="17">
        <v>3000</v>
      </c>
      <c r="AM320" s="9"/>
      <c r="AN320" s="9"/>
      <c r="AO320" s="9"/>
      <c r="AP320" s="9"/>
      <c r="AQ320" s="9"/>
      <c r="AR320" s="9"/>
      <c r="AS320" s="9"/>
      <c r="BY320" s="12">
        <v>1553.5</v>
      </c>
      <c r="CD320" s="12">
        <v>19470</v>
      </c>
      <c r="CH320" s="22">
        <v>42853</v>
      </c>
      <c r="CI320">
        <v>1003</v>
      </c>
      <c r="CJ320">
        <v>1015</v>
      </c>
      <c r="CK320">
        <v>986</v>
      </c>
      <c r="CL320">
        <v>990</v>
      </c>
      <c r="CM320" s="22">
        <v>42856</v>
      </c>
      <c r="CN320">
        <v>1052</v>
      </c>
      <c r="CO320">
        <v>1092</v>
      </c>
      <c r="CP320">
        <v>1045</v>
      </c>
      <c r="CQ320">
        <v>1086</v>
      </c>
      <c r="CR320" s="22">
        <v>42857</v>
      </c>
      <c r="CS320">
        <v>1100</v>
      </c>
      <c r="CT320">
        <v>1127</v>
      </c>
      <c r="CU320">
        <v>1097</v>
      </c>
      <c r="CV320">
        <v>1116</v>
      </c>
    </row>
    <row r="321" spans="1:100">
      <c r="A321" s="22">
        <v>42853</v>
      </c>
      <c r="B321">
        <v>995</v>
      </c>
      <c r="C321">
        <v>997</v>
      </c>
      <c r="D321">
        <v>963</v>
      </c>
      <c r="E321">
        <v>984</v>
      </c>
      <c r="F321" s="23">
        <f t="shared" si="30"/>
        <v>-1.1055276381909507E-2</v>
      </c>
      <c r="G321" s="22">
        <v>42856</v>
      </c>
      <c r="H321">
        <v>1184</v>
      </c>
      <c r="I321">
        <v>1184</v>
      </c>
      <c r="J321">
        <v>1178</v>
      </c>
      <c r="K321">
        <v>1184</v>
      </c>
      <c r="L321" s="22">
        <v>42857</v>
      </c>
      <c r="M321">
        <v>1190</v>
      </c>
      <c r="N321" s="4">
        <v>42856</v>
      </c>
      <c r="O321" s="3" t="s">
        <v>15</v>
      </c>
      <c r="P321" s="3">
        <v>3053</v>
      </c>
      <c r="Q321" s="3" t="s">
        <v>222</v>
      </c>
      <c r="R321" s="3" t="s">
        <v>17</v>
      </c>
      <c r="S321" s="3">
        <v>0.05</v>
      </c>
      <c r="T321" s="3">
        <v>2</v>
      </c>
      <c r="U321" s="3">
        <v>0</v>
      </c>
      <c r="V321" s="3">
        <v>300</v>
      </c>
      <c r="W321">
        <v>1184</v>
      </c>
      <c r="X321" s="4">
        <v>42863</v>
      </c>
      <c r="Y321">
        <v>1184</v>
      </c>
      <c r="Z321" s="10">
        <f t="shared" si="31"/>
        <v>0</v>
      </c>
      <c r="AA321" s="10">
        <f t="shared" si="35"/>
        <v>0</v>
      </c>
      <c r="AB321" t="str">
        <f t="shared" si="32"/>
        <v/>
      </c>
      <c r="AC321">
        <f t="shared" si="33"/>
        <v>-98780.000000000015</v>
      </c>
      <c r="AD321">
        <f t="shared" si="34"/>
        <v>0.46181818181818179</v>
      </c>
      <c r="AE321" s="15">
        <v>42857</v>
      </c>
      <c r="AF321" s="9">
        <v>-1.9455392008038697E-3</v>
      </c>
      <c r="AG321" s="12" t="s">
        <v>957</v>
      </c>
      <c r="AH321" s="20">
        <v>42853.977777777778</v>
      </c>
      <c r="AI321" s="12">
        <v>2200</v>
      </c>
      <c r="AJ321" s="12">
        <v>231</v>
      </c>
      <c r="AK321" s="12">
        <v>0.1173</v>
      </c>
      <c r="AL321" s="17">
        <v>2200</v>
      </c>
      <c r="AM321" s="9"/>
      <c r="AN321" s="9"/>
      <c r="AO321" s="9"/>
      <c r="AP321" s="9"/>
      <c r="AQ321" s="9"/>
      <c r="AR321" s="9"/>
      <c r="AS321" s="9"/>
      <c r="BY321" s="12">
        <v>1553.5</v>
      </c>
      <c r="CD321" s="12">
        <v>19470</v>
      </c>
      <c r="CH321" s="22">
        <v>42853</v>
      </c>
      <c r="CI321">
        <v>995</v>
      </c>
      <c r="CJ321">
        <v>997</v>
      </c>
      <c r="CK321">
        <v>963</v>
      </c>
      <c r="CL321">
        <v>984</v>
      </c>
      <c r="CM321" s="22">
        <v>42856</v>
      </c>
      <c r="CN321">
        <v>1184</v>
      </c>
      <c r="CO321">
        <v>1184</v>
      </c>
      <c r="CP321">
        <v>1178</v>
      </c>
      <c r="CQ321">
        <v>1184</v>
      </c>
      <c r="CR321" s="22">
        <v>42857</v>
      </c>
      <c r="CS321">
        <v>1190</v>
      </c>
      <c r="CT321">
        <v>1305</v>
      </c>
      <c r="CU321">
        <v>1157</v>
      </c>
      <c r="CV321">
        <v>1195</v>
      </c>
    </row>
    <row r="322" spans="1:100">
      <c r="A322" s="22">
        <v>42853</v>
      </c>
      <c r="B322">
        <v>860</v>
      </c>
      <c r="C322">
        <v>860</v>
      </c>
      <c r="D322">
        <v>825</v>
      </c>
      <c r="E322">
        <v>833</v>
      </c>
      <c r="F322" s="23">
        <f t="shared" si="30"/>
        <v>-3.1395348837209291E-2</v>
      </c>
      <c r="G322" s="22">
        <v>42856</v>
      </c>
      <c r="H322">
        <v>830</v>
      </c>
      <c r="I322">
        <v>850</v>
      </c>
      <c r="J322">
        <v>784</v>
      </c>
      <c r="K322">
        <v>796</v>
      </c>
      <c r="L322" s="22">
        <v>42857</v>
      </c>
      <c r="M322">
        <v>797</v>
      </c>
      <c r="N322" s="4">
        <v>42856</v>
      </c>
      <c r="O322" s="3" t="s">
        <v>11</v>
      </c>
      <c r="P322" s="3">
        <v>1435</v>
      </c>
      <c r="Q322" s="3" t="s">
        <v>223</v>
      </c>
      <c r="R322" s="3" t="s">
        <v>13</v>
      </c>
      <c r="S322" s="3">
        <v>0.05</v>
      </c>
      <c r="T322" s="3">
        <v>2</v>
      </c>
      <c r="U322" s="3">
        <v>0</v>
      </c>
      <c r="V322" s="3">
        <v>200</v>
      </c>
      <c r="W322">
        <v>830</v>
      </c>
      <c r="X322" s="4">
        <v>42863</v>
      </c>
      <c r="Y322">
        <v>796</v>
      </c>
      <c r="Z322" s="10">
        <f t="shared" si="31"/>
        <v>-6800</v>
      </c>
      <c r="AA322" s="10">
        <f t="shared" si="35"/>
        <v>6800</v>
      </c>
      <c r="AB322" t="str">
        <f t="shared" si="32"/>
        <v/>
      </c>
      <c r="AC322">
        <f t="shared" si="33"/>
        <v>-98780.000000000015</v>
      </c>
      <c r="AD322">
        <f t="shared" si="34"/>
        <v>0.79255186203449135</v>
      </c>
      <c r="AE322" s="15">
        <v>42857</v>
      </c>
      <c r="AF322" s="9">
        <v>-1.9455392008038697E-3</v>
      </c>
      <c r="AG322" s="12" t="s">
        <v>962</v>
      </c>
      <c r="AH322" s="20">
        <v>42853.970833333333</v>
      </c>
      <c r="AI322" s="12">
        <v>4001</v>
      </c>
      <c r="AJ322" s="12">
        <v>-164</v>
      </c>
      <c r="AK322" s="12">
        <v>-3.9399999999999998E-2</v>
      </c>
      <c r="AL322" s="17">
        <v>2200</v>
      </c>
      <c r="AM322" s="9"/>
      <c r="AN322" s="9"/>
      <c r="AO322" s="9"/>
      <c r="AP322" s="9"/>
      <c r="AQ322" s="9"/>
      <c r="AR322" s="9"/>
      <c r="AS322" s="9"/>
      <c r="BY322" s="12">
        <v>1553.5</v>
      </c>
      <c r="CD322" s="12">
        <v>19470</v>
      </c>
      <c r="CH322" s="22">
        <v>42853</v>
      </c>
      <c r="CI322">
        <v>860</v>
      </c>
      <c r="CJ322">
        <v>860</v>
      </c>
      <c r="CK322">
        <v>825</v>
      </c>
      <c r="CL322">
        <v>833</v>
      </c>
      <c r="CM322" s="22">
        <v>42856</v>
      </c>
      <c r="CN322">
        <v>830</v>
      </c>
      <c r="CO322">
        <v>850</v>
      </c>
      <c r="CP322">
        <v>784</v>
      </c>
      <c r="CQ322">
        <v>796</v>
      </c>
      <c r="CR322" s="22">
        <v>42857</v>
      </c>
      <c r="CS322">
        <v>797</v>
      </c>
      <c r="CT322">
        <v>812</v>
      </c>
      <c r="CU322">
        <v>785</v>
      </c>
      <c r="CV322">
        <v>810</v>
      </c>
    </row>
    <row r="323" spans="1:100">
      <c r="A323" s="22">
        <v>42853</v>
      </c>
      <c r="B323">
        <v>3000</v>
      </c>
      <c r="C323">
        <v>3000</v>
      </c>
      <c r="D323">
        <v>2922</v>
      </c>
      <c r="E323">
        <v>2942</v>
      </c>
      <c r="F323" s="23">
        <f t="shared" ref="F323:F326" si="36">E323/B323-1</f>
        <v>-1.9333333333333313E-2</v>
      </c>
      <c r="G323" s="22">
        <v>42856</v>
      </c>
      <c r="H323">
        <v>2880</v>
      </c>
      <c r="I323">
        <v>3015</v>
      </c>
      <c r="J323">
        <v>2876</v>
      </c>
      <c r="K323">
        <v>2945</v>
      </c>
      <c r="L323" s="22">
        <v>42857</v>
      </c>
      <c r="M323">
        <v>2930</v>
      </c>
      <c r="N323" s="4">
        <v>42856</v>
      </c>
      <c r="O323" s="3" t="s">
        <v>11</v>
      </c>
      <c r="P323" s="3">
        <v>4109</v>
      </c>
      <c r="Q323" s="3" t="s">
        <v>224</v>
      </c>
      <c r="R323" s="3" t="s">
        <v>13</v>
      </c>
      <c r="S323" s="3">
        <v>0.05</v>
      </c>
      <c r="T323" s="3">
        <v>2</v>
      </c>
      <c r="U323" s="3">
        <v>0</v>
      </c>
      <c r="V323" s="3">
        <v>200</v>
      </c>
      <c r="W323">
        <v>2880</v>
      </c>
      <c r="X323" s="4">
        <v>42863</v>
      </c>
      <c r="Y323">
        <v>2945</v>
      </c>
      <c r="Z323" s="10">
        <f t="shared" ref="Z323:Z386" si="37">(Y323-W323)*V323</f>
        <v>13000</v>
      </c>
      <c r="AA323" s="10">
        <f t="shared" si="35"/>
        <v>13000</v>
      </c>
      <c r="AB323" t="str">
        <f t="shared" si="32"/>
        <v/>
      </c>
      <c r="AC323">
        <f t="shared" si="33"/>
        <v>-98780.000000000015</v>
      </c>
      <c r="AD323">
        <f t="shared" si="34"/>
        <v>1.5873015873015817E-2</v>
      </c>
      <c r="AE323" s="15">
        <v>42857</v>
      </c>
      <c r="AF323" s="9">
        <v>-1.9455392008038697E-3</v>
      </c>
      <c r="AG323" s="12" t="s">
        <v>962</v>
      </c>
      <c r="AH323" s="20">
        <v>42853.98541666667</v>
      </c>
      <c r="AI323" s="12">
        <v>2835</v>
      </c>
      <c r="AJ323" s="12">
        <v>-107</v>
      </c>
      <c r="AK323" s="12">
        <v>-3.6400000000000002E-2</v>
      </c>
      <c r="AL323" s="17">
        <v>2100</v>
      </c>
      <c r="AM323" s="9"/>
      <c r="AN323" s="9"/>
      <c r="AO323" s="9"/>
      <c r="AP323" s="9"/>
      <c r="AQ323" s="9"/>
      <c r="AR323" s="9"/>
      <c r="AS323" s="9"/>
      <c r="BY323" s="12">
        <v>1553.5</v>
      </c>
      <c r="CD323" s="12">
        <v>19470</v>
      </c>
      <c r="CH323" s="22">
        <v>42853</v>
      </c>
      <c r="CI323">
        <v>3000</v>
      </c>
      <c r="CJ323">
        <v>3000</v>
      </c>
      <c r="CK323">
        <v>2922</v>
      </c>
      <c r="CL323">
        <v>2942</v>
      </c>
      <c r="CM323" s="22">
        <v>42856</v>
      </c>
      <c r="CN323">
        <v>2880</v>
      </c>
      <c r="CO323">
        <v>3015</v>
      </c>
      <c r="CP323">
        <v>2876</v>
      </c>
      <c r="CQ323">
        <v>2945</v>
      </c>
      <c r="CR323" s="22">
        <v>42857</v>
      </c>
      <c r="CS323">
        <v>2930</v>
      </c>
      <c r="CT323">
        <v>2933</v>
      </c>
      <c r="CU323">
        <v>2872</v>
      </c>
      <c r="CV323">
        <v>2902</v>
      </c>
    </row>
    <row r="324" spans="1:100">
      <c r="A324" s="22">
        <v>42853</v>
      </c>
      <c r="B324">
        <v>536</v>
      </c>
      <c r="C324">
        <v>636</v>
      </c>
      <c r="D324">
        <v>536</v>
      </c>
      <c r="E324">
        <v>636</v>
      </c>
      <c r="F324" s="23">
        <f t="shared" si="36"/>
        <v>0.18656716417910446</v>
      </c>
      <c r="G324" s="22">
        <v>42856</v>
      </c>
      <c r="H324">
        <v>736</v>
      </c>
      <c r="I324">
        <v>736</v>
      </c>
      <c r="J324">
        <v>680</v>
      </c>
      <c r="K324">
        <v>729</v>
      </c>
      <c r="L324" s="22">
        <v>42857</v>
      </c>
      <c r="M324">
        <v>729</v>
      </c>
      <c r="N324" s="4">
        <v>42856</v>
      </c>
      <c r="O324" s="3" t="s">
        <v>15</v>
      </c>
      <c r="P324" s="3">
        <v>6382</v>
      </c>
      <c r="Q324" s="3" t="s">
        <v>225</v>
      </c>
      <c r="R324" s="3" t="s">
        <v>17</v>
      </c>
      <c r="S324" s="3">
        <v>0.05</v>
      </c>
      <c r="T324" s="3">
        <v>2</v>
      </c>
      <c r="U324" s="3">
        <v>0</v>
      </c>
      <c r="V324" s="3">
        <v>1000</v>
      </c>
      <c r="W324">
        <v>736</v>
      </c>
      <c r="X324" s="4">
        <v>42863</v>
      </c>
      <c r="Y324">
        <v>729</v>
      </c>
      <c r="Z324" s="10">
        <f t="shared" si="37"/>
        <v>-7000</v>
      </c>
      <c r="AA324" s="10">
        <f t="shared" si="35"/>
        <v>7000</v>
      </c>
      <c r="AB324" t="str">
        <f t="shared" si="32"/>
        <v/>
      </c>
      <c r="AC324">
        <f t="shared" si="33"/>
        <v>-98780.000000000015</v>
      </c>
      <c r="AD324">
        <f t="shared" si="34"/>
        <v>0</v>
      </c>
      <c r="AE324" s="15">
        <v>42857</v>
      </c>
      <c r="AF324" s="9">
        <v>-1.9455392008038697E-3</v>
      </c>
      <c r="AG324" s="12" t="s">
        <v>954</v>
      </c>
      <c r="AH324" s="20">
        <v>42853.75</v>
      </c>
      <c r="AI324" s="12">
        <v>736</v>
      </c>
      <c r="AJ324" s="12">
        <v>100</v>
      </c>
      <c r="AK324" s="12">
        <v>0.15720000000000001</v>
      </c>
      <c r="AL324" s="17">
        <v>2000</v>
      </c>
      <c r="AM324" s="9"/>
      <c r="AN324" s="9"/>
      <c r="AO324" s="9"/>
      <c r="AP324" s="9"/>
      <c r="AQ324" s="9"/>
      <c r="AR324" s="9"/>
      <c r="AS324" s="9"/>
      <c r="BY324" s="12">
        <v>1553.5</v>
      </c>
      <c r="CD324" s="12">
        <v>19470</v>
      </c>
      <c r="CH324" s="22">
        <v>42853</v>
      </c>
      <c r="CI324">
        <v>536</v>
      </c>
      <c r="CJ324">
        <v>636</v>
      </c>
      <c r="CK324">
        <v>536</v>
      </c>
      <c r="CL324">
        <v>636</v>
      </c>
      <c r="CM324" s="22">
        <v>42856</v>
      </c>
      <c r="CN324">
        <v>736</v>
      </c>
      <c r="CO324">
        <v>736</v>
      </c>
      <c r="CP324">
        <v>680</v>
      </c>
      <c r="CQ324">
        <v>729</v>
      </c>
      <c r="CR324" s="22">
        <v>42857</v>
      </c>
      <c r="CS324">
        <v>729</v>
      </c>
      <c r="CT324">
        <v>744</v>
      </c>
      <c r="CU324">
        <v>708</v>
      </c>
      <c r="CV324">
        <v>719</v>
      </c>
    </row>
    <row r="325" spans="1:100">
      <c r="A325" s="22">
        <v>42853</v>
      </c>
      <c r="B325">
        <v>830</v>
      </c>
      <c r="C325">
        <v>890</v>
      </c>
      <c r="D325">
        <v>729</v>
      </c>
      <c r="E325">
        <v>770</v>
      </c>
      <c r="F325" s="23">
        <f t="shared" si="36"/>
        <v>-7.2289156626506035E-2</v>
      </c>
      <c r="G325" s="22">
        <v>42856</v>
      </c>
      <c r="H325">
        <v>800</v>
      </c>
      <c r="I325">
        <v>920</v>
      </c>
      <c r="J325">
        <v>795</v>
      </c>
      <c r="K325">
        <v>848</v>
      </c>
      <c r="L325" s="22">
        <v>42857</v>
      </c>
      <c r="M325">
        <v>818</v>
      </c>
      <c r="N325" s="4">
        <v>42856</v>
      </c>
      <c r="O325" s="3" t="s">
        <v>15</v>
      </c>
      <c r="P325" s="3">
        <v>6239</v>
      </c>
      <c r="Q325" s="3" t="s">
        <v>199</v>
      </c>
      <c r="R325" s="3" t="s">
        <v>17</v>
      </c>
      <c r="S325" s="3">
        <v>0.05</v>
      </c>
      <c r="T325" s="3">
        <v>2</v>
      </c>
      <c r="U325" s="3">
        <v>0</v>
      </c>
      <c r="V325" s="3">
        <v>700</v>
      </c>
      <c r="W325">
        <v>800</v>
      </c>
      <c r="X325" s="4">
        <v>42863</v>
      </c>
      <c r="Y325">
        <v>848</v>
      </c>
      <c r="Z325" s="10">
        <f t="shared" si="37"/>
        <v>33600</v>
      </c>
      <c r="AA325" s="10">
        <f t="shared" si="35"/>
        <v>33600</v>
      </c>
      <c r="AB325" t="str">
        <f t="shared" si="32"/>
        <v/>
      </c>
      <c r="AC325">
        <f t="shared" si="33"/>
        <v>-98780.000000000015</v>
      </c>
      <c r="AD325">
        <f t="shared" si="34"/>
        <v>1.5748031496062964E-2</v>
      </c>
      <c r="AE325" s="15">
        <v>42857</v>
      </c>
      <c r="AF325" s="9">
        <v>-1.9455392008038697E-3</v>
      </c>
      <c r="AG325" s="12" t="s">
        <v>960</v>
      </c>
      <c r="AH325" s="20">
        <v>42853.99722222222</v>
      </c>
      <c r="AI325" s="12">
        <v>812.8</v>
      </c>
      <c r="AJ325" s="12">
        <v>42.8</v>
      </c>
      <c r="AK325" s="12">
        <v>5.5599999999999997E-2</v>
      </c>
      <c r="AL325" s="17">
        <v>1900</v>
      </c>
      <c r="AM325" s="9"/>
      <c r="AN325" s="9"/>
      <c r="AO325" s="9"/>
      <c r="AP325" s="9"/>
      <c r="AQ325" s="9"/>
      <c r="AR325" s="9"/>
      <c r="AS325" s="9"/>
      <c r="BY325" s="12">
        <v>1553.5</v>
      </c>
      <c r="CD325" s="12">
        <v>19470</v>
      </c>
      <c r="CH325" s="22">
        <v>42853</v>
      </c>
      <c r="CI325">
        <v>830</v>
      </c>
      <c r="CJ325">
        <v>890</v>
      </c>
      <c r="CK325">
        <v>729</v>
      </c>
      <c r="CL325">
        <v>770</v>
      </c>
      <c r="CM325" s="22">
        <v>42856</v>
      </c>
      <c r="CN325">
        <v>800</v>
      </c>
      <c r="CO325">
        <v>920</v>
      </c>
      <c r="CP325">
        <v>795</v>
      </c>
      <c r="CQ325">
        <v>848</v>
      </c>
      <c r="CR325" s="22">
        <v>42857</v>
      </c>
      <c r="CS325">
        <v>818</v>
      </c>
      <c r="CT325">
        <v>841</v>
      </c>
      <c r="CU325">
        <v>786</v>
      </c>
      <c r="CV325">
        <v>836</v>
      </c>
    </row>
    <row r="326" spans="1:100">
      <c r="A326" s="22">
        <v>42853</v>
      </c>
      <c r="B326">
        <v>725</v>
      </c>
      <c r="C326">
        <v>728</v>
      </c>
      <c r="D326">
        <v>684</v>
      </c>
      <c r="E326">
        <v>695</v>
      </c>
      <c r="F326" s="23">
        <f t="shared" si="36"/>
        <v>-4.1379310344827558E-2</v>
      </c>
      <c r="G326" s="22">
        <v>42856</v>
      </c>
      <c r="H326">
        <v>675</v>
      </c>
      <c r="I326">
        <v>719</v>
      </c>
      <c r="J326">
        <v>671</v>
      </c>
      <c r="K326">
        <v>704</v>
      </c>
      <c r="L326" s="22">
        <v>42857</v>
      </c>
      <c r="M326">
        <v>714</v>
      </c>
      <c r="N326" s="4">
        <v>42856</v>
      </c>
      <c r="O326" s="3" t="s">
        <v>15</v>
      </c>
      <c r="P326" s="3">
        <v>2388</v>
      </c>
      <c r="Q326" s="3" t="s">
        <v>35</v>
      </c>
      <c r="R326" s="3" t="s">
        <v>17</v>
      </c>
      <c r="S326" s="3">
        <v>0.05</v>
      </c>
      <c r="T326" s="3">
        <v>2</v>
      </c>
      <c r="U326" s="3">
        <v>0</v>
      </c>
      <c r="V326" s="3">
        <v>800</v>
      </c>
      <c r="W326">
        <v>675</v>
      </c>
      <c r="X326" s="4">
        <v>42863</v>
      </c>
      <c r="Y326">
        <v>704</v>
      </c>
      <c r="Z326" s="10">
        <f t="shared" si="37"/>
        <v>23200</v>
      </c>
      <c r="AA326" s="10">
        <f t="shared" si="35"/>
        <v>23200</v>
      </c>
      <c r="AB326" t="str">
        <f t="shared" si="32"/>
        <v/>
      </c>
      <c r="AC326">
        <f t="shared" si="33"/>
        <v>-98780.000000000015</v>
      </c>
      <c r="AD326">
        <f t="shared" si="34"/>
        <v>6.25E-2</v>
      </c>
      <c r="AE326" s="15">
        <v>42857</v>
      </c>
      <c r="AF326" s="9">
        <v>-1.9455392008038697E-3</v>
      </c>
      <c r="AG326" s="12" t="s">
        <v>960</v>
      </c>
      <c r="AH326" s="20">
        <v>42853.995138888888</v>
      </c>
      <c r="AI326" s="12">
        <v>720</v>
      </c>
      <c r="AJ326" s="12">
        <v>25</v>
      </c>
      <c r="AK326" s="12">
        <v>3.5999999999999997E-2</v>
      </c>
      <c r="AL326" s="17">
        <v>1700</v>
      </c>
      <c r="AM326" s="9"/>
      <c r="AN326" s="9"/>
      <c r="AO326" s="9"/>
      <c r="AP326" s="9"/>
      <c r="AQ326" s="9"/>
      <c r="AR326" s="9"/>
      <c r="AS326" s="9"/>
      <c r="BY326" s="12">
        <v>1553.5</v>
      </c>
      <c r="CD326" s="12">
        <v>19470</v>
      </c>
      <c r="CH326" s="22">
        <v>42853</v>
      </c>
      <c r="CI326">
        <v>725</v>
      </c>
      <c r="CJ326">
        <v>728</v>
      </c>
      <c r="CK326">
        <v>684</v>
      </c>
      <c r="CL326">
        <v>695</v>
      </c>
      <c r="CM326" s="22">
        <v>42856</v>
      </c>
      <c r="CN326">
        <v>675</v>
      </c>
      <c r="CO326">
        <v>719</v>
      </c>
      <c r="CP326">
        <v>671</v>
      </c>
      <c r="CQ326">
        <v>704</v>
      </c>
      <c r="CR326" s="22">
        <v>42857</v>
      </c>
      <c r="CS326">
        <v>714</v>
      </c>
      <c r="CT326">
        <v>724</v>
      </c>
      <c r="CU326">
        <v>695</v>
      </c>
      <c r="CV326">
        <v>719</v>
      </c>
    </row>
    <row r="327" spans="1:100">
      <c r="F327" s="23" t="str">
        <f>IF(E327&lt;&gt;"",E327/B327-1,"")</f>
        <v/>
      </c>
      <c r="G327" s="22">
        <v>42863</v>
      </c>
      <c r="H327">
        <v>377</v>
      </c>
      <c r="I327">
        <v>391</v>
      </c>
      <c r="J327">
        <v>340</v>
      </c>
      <c r="K327">
        <v>349</v>
      </c>
      <c r="L327" s="22">
        <v>42864</v>
      </c>
      <c r="M327">
        <v>429</v>
      </c>
      <c r="N327" s="4">
        <v>42863</v>
      </c>
      <c r="O327" s="3" t="s">
        <v>15</v>
      </c>
      <c r="P327" s="3">
        <v>6334</v>
      </c>
      <c r="Q327" s="3" t="s">
        <v>226</v>
      </c>
      <c r="R327" s="3" t="s">
        <v>17</v>
      </c>
      <c r="S327" s="3">
        <v>0.05</v>
      </c>
      <c r="T327" s="3">
        <v>2</v>
      </c>
      <c r="U327" s="3">
        <v>0</v>
      </c>
      <c r="V327" s="3">
        <v>1600</v>
      </c>
      <c r="W327">
        <v>377</v>
      </c>
      <c r="X327" s="4">
        <v>42864</v>
      </c>
      <c r="Y327">
        <v>349</v>
      </c>
      <c r="Z327" s="10">
        <f t="shared" si="37"/>
        <v>-44800</v>
      </c>
      <c r="AA327" s="10">
        <f t="shared" si="35"/>
        <v>44800</v>
      </c>
      <c r="AB327" t="str">
        <f t="shared" si="32"/>
        <v/>
      </c>
      <c r="AC327">
        <f t="shared" si="33"/>
        <v>-98780.000000000015</v>
      </c>
      <c r="AD327">
        <f t="shared" si="34"/>
        <v>9.6248909566734486E-2</v>
      </c>
      <c r="AE327" s="15">
        <v>42864</v>
      </c>
      <c r="AF327" s="9">
        <v>4.4698486046785835E-3</v>
      </c>
      <c r="AG327" s="12" t="s">
        <v>954</v>
      </c>
      <c r="AH327" s="20">
        <v>42857.995138888888</v>
      </c>
      <c r="AI327" s="12">
        <v>343.9</v>
      </c>
      <c r="AJ327" s="12">
        <v>21.9</v>
      </c>
      <c r="AK327" s="12">
        <v>6.8000000000000005E-2</v>
      </c>
      <c r="AL327" s="17">
        <v>163000</v>
      </c>
      <c r="AM327" s="17">
        <v>0.4254658385093168</v>
      </c>
      <c r="AN327" s="9"/>
      <c r="AO327" s="9"/>
      <c r="AP327" s="17">
        <v>0</v>
      </c>
      <c r="AQ327" s="17">
        <v>3672</v>
      </c>
      <c r="AR327" s="17">
        <v>1</v>
      </c>
      <c r="AS327" s="17">
        <v>0.32400000000000001</v>
      </c>
      <c r="AT327" s="17">
        <v>1</v>
      </c>
      <c r="AU327" s="12">
        <v>1</v>
      </c>
      <c r="AV327" s="12">
        <v>0.62</v>
      </c>
      <c r="AY327" s="12">
        <v>11402636</v>
      </c>
      <c r="BA327" s="12">
        <v>1</v>
      </c>
      <c r="BD327" s="12">
        <v>0.4254658385093168</v>
      </c>
      <c r="BE327" s="12">
        <v>1</v>
      </c>
      <c r="BF327" s="12">
        <v>1</v>
      </c>
      <c r="BG327" s="12">
        <v>1</v>
      </c>
      <c r="BH327" s="12">
        <v>6.0000000000000001E-3</v>
      </c>
      <c r="BI327" s="12">
        <v>0.32400000000000001</v>
      </c>
      <c r="BJ327" s="12">
        <v>0</v>
      </c>
      <c r="BK327" s="12">
        <v>0.14699999999999999</v>
      </c>
      <c r="BL327" s="12">
        <v>-262</v>
      </c>
      <c r="BM327" s="12">
        <v>-72</v>
      </c>
      <c r="BN327" s="12">
        <v>-302</v>
      </c>
      <c r="BO327" s="12">
        <v>1036</v>
      </c>
      <c r="BP327" s="12">
        <v>1494</v>
      </c>
      <c r="BQ327" s="12">
        <v>737</v>
      </c>
      <c r="BR327" s="12">
        <v>-1149</v>
      </c>
      <c r="BS327" s="12">
        <v>1664</v>
      </c>
      <c r="BT327" s="12">
        <v>0.24787183465262527</v>
      </c>
      <c r="BU327" s="12">
        <v>0.54339609647345666</v>
      </c>
      <c r="BV327" s="12">
        <v>0.59060263231830346</v>
      </c>
      <c r="BW327" s="12">
        <v>0.49696613922472388</v>
      </c>
      <c r="BX327" s="12">
        <v>0.68249467453656942</v>
      </c>
      <c r="BY327" s="12">
        <v>1583</v>
      </c>
      <c r="BZ327" s="12">
        <v>1</v>
      </c>
      <c r="CB327" s="12">
        <v>6.7762830094668658E-2</v>
      </c>
      <c r="CC327" s="12">
        <v>19470</v>
      </c>
      <c r="CD327" s="12">
        <v>19850</v>
      </c>
      <c r="CE327" s="12">
        <v>6.2787495432955795</v>
      </c>
      <c r="CM327" s="22">
        <v>42863</v>
      </c>
      <c r="CN327">
        <v>377</v>
      </c>
      <c r="CO327">
        <v>391</v>
      </c>
      <c r="CP327">
        <v>340</v>
      </c>
      <c r="CQ327">
        <v>349</v>
      </c>
      <c r="CR327" s="22">
        <v>42864</v>
      </c>
      <c r="CS327">
        <v>429</v>
      </c>
      <c r="CT327">
        <v>429</v>
      </c>
      <c r="CU327">
        <v>429</v>
      </c>
      <c r="CV327">
        <v>429</v>
      </c>
    </row>
    <row r="328" spans="1:100">
      <c r="F328" s="23" t="str">
        <f t="shared" ref="F328:F391" si="38">IF(E328&lt;&gt;"",E328/B328-1,"")</f>
        <v/>
      </c>
      <c r="G328" s="22">
        <v>42863</v>
      </c>
      <c r="H328">
        <v>65</v>
      </c>
      <c r="I328">
        <v>66</v>
      </c>
      <c r="J328">
        <v>62</v>
      </c>
      <c r="K328">
        <v>63</v>
      </c>
      <c r="L328" s="22">
        <v>42864</v>
      </c>
      <c r="M328">
        <v>63</v>
      </c>
      <c r="N328" s="4">
        <v>42863</v>
      </c>
      <c r="O328" s="3" t="s">
        <v>15</v>
      </c>
      <c r="P328" s="3">
        <v>2315</v>
      </c>
      <c r="Q328" s="3" t="s">
        <v>159</v>
      </c>
      <c r="R328" s="3" t="s">
        <v>17</v>
      </c>
      <c r="S328" s="3">
        <v>0.05</v>
      </c>
      <c r="T328" s="3">
        <v>1</v>
      </c>
      <c r="U328" s="3">
        <v>0</v>
      </c>
      <c r="V328" s="3">
        <v>8400</v>
      </c>
      <c r="W328">
        <v>65</v>
      </c>
      <c r="X328" s="4">
        <v>42864</v>
      </c>
      <c r="Y328">
        <v>63</v>
      </c>
      <c r="Z328" s="10">
        <f t="shared" si="37"/>
        <v>-16800</v>
      </c>
      <c r="AA328" s="10">
        <f t="shared" si="35"/>
        <v>16800</v>
      </c>
      <c r="AB328">
        <f t="shared" si="32"/>
        <v>-16800</v>
      </c>
      <c r="AC328">
        <f t="shared" si="33"/>
        <v>-115580.00000000001</v>
      </c>
      <c r="AD328">
        <f t="shared" si="34"/>
        <v>5.0080775444264924E-2</v>
      </c>
      <c r="AE328" s="15">
        <v>42864</v>
      </c>
      <c r="AF328" s="9">
        <v>4.4698486046785835E-3</v>
      </c>
      <c r="AG328" s="12" t="s">
        <v>960</v>
      </c>
      <c r="AH328" s="20">
        <v>42857.959722222222</v>
      </c>
      <c r="AI328" s="12">
        <v>61.9</v>
      </c>
      <c r="AJ328" s="12">
        <v>1.9</v>
      </c>
      <c r="AK328" s="12">
        <v>3.1699999999999999E-2</v>
      </c>
      <c r="AL328" s="17">
        <v>12900</v>
      </c>
      <c r="AM328" s="17">
        <v>0.46666666666666667</v>
      </c>
      <c r="AN328" s="9"/>
      <c r="AO328" s="9"/>
      <c r="AP328" s="17">
        <v>2.02</v>
      </c>
      <c r="AQ328" s="17">
        <v>15373</v>
      </c>
      <c r="AR328" s="17">
        <v>8.1967213114754092E-2</v>
      </c>
      <c r="AS328" s="17">
        <v>9.5000000000000001E-2</v>
      </c>
      <c r="AT328" s="17">
        <v>0.1111111111111111</v>
      </c>
      <c r="AU328" s="12">
        <v>0.248</v>
      </c>
      <c r="AV328" s="12">
        <v>0</v>
      </c>
      <c r="AY328" s="12">
        <v>256210000</v>
      </c>
      <c r="BA328" s="12">
        <v>0.6</v>
      </c>
      <c r="BD328" s="12">
        <v>0.46666666666666667</v>
      </c>
      <c r="BE328" s="12">
        <v>8.1967213114754092E-2</v>
      </c>
      <c r="BF328" s="12">
        <v>0.1111111111111111</v>
      </c>
      <c r="BG328" s="12">
        <v>0.248</v>
      </c>
      <c r="BH328" s="12">
        <v>0.19800000000000001</v>
      </c>
      <c r="BI328" s="12">
        <v>9.5000000000000001E-2</v>
      </c>
      <c r="BJ328" s="12">
        <v>0</v>
      </c>
      <c r="BK328" s="12">
        <v>0.60399999999999998</v>
      </c>
      <c r="BL328" s="12">
        <v>4781</v>
      </c>
      <c r="BM328" s="12">
        <v>-8249</v>
      </c>
      <c r="BN328" s="12">
        <v>7525</v>
      </c>
      <c r="BO328" s="12">
        <v>14925</v>
      </c>
      <c r="BP328" s="12">
        <v>3083</v>
      </c>
      <c r="BQ328" s="12">
        <v>120</v>
      </c>
      <c r="BR328" s="12">
        <v>2347</v>
      </c>
      <c r="BS328" s="12">
        <v>9182</v>
      </c>
      <c r="BT328" s="12">
        <v>0.32817686469565682</v>
      </c>
      <c r="BU328" s="12">
        <v>0.5105448558171678</v>
      </c>
      <c r="BV328" s="12">
        <v>0.54496997889327958</v>
      </c>
      <c r="BW328" s="12">
        <v>0.45760602686590007</v>
      </c>
      <c r="BX328" s="12">
        <v>0.66060415056836241</v>
      </c>
      <c r="BY328" s="12">
        <v>1583</v>
      </c>
      <c r="BZ328" s="12">
        <v>0.6</v>
      </c>
      <c r="CB328" s="12">
        <v>6.7762830094668658E-2</v>
      </c>
      <c r="CC328" s="12">
        <v>19470</v>
      </c>
      <c r="CD328" s="12">
        <v>19850</v>
      </c>
      <c r="CE328" s="12">
        <v>6.8867647058823529</v>
      </c>
      <c r="CM328" s="22">
        <v>42863</v>
      </c>
      <c r="CN328">
        <v>65</v>
      </c>
      <c r="CO328">
        <v>66</v>
      </c>
      <c r="CP328">
        <v>62</v>
      </c>
      <c r="CQ328">
        <v>63</v>
      </c>
      <c r="CR328" s="22">
        <v>42864</v>
      </c>
      <c r="CS328">
        <v>63</v>
      </c>
      <c r="CT328">
        <v>69</v>
      </c>
      <c r="CU328">
        <v>62</v>
      </c>
      <c r="CV328">
        <v>65</v>
      </c>
    </row>
    <row r="329" spans="1:100">
      <c r="F329" s="23" t="str">
        <f t="shared" si="38"/>
        <v/>
      </c>
      <c r="G329" s="22">
        <v>42863</v>
      </c>
      <c r="H329">
        <v>265</v>
      </c>
      <c r="I329">
        <v>265</v>
      </c>
      <c r="J329">
        <v>251</v>
      </c>
      <c r="K329">
        <v>253</v>
      </c>
      <c r="L329" s="22">
        <v>42864</v>
      </c>
      <c r="M329">
        <v>254</v>
      </c>
      <c r="N329" s="4">
        <v>42863</v>
      </c>
      <c r="O329" s="3" t="s">
        <v>15</v>
      </c>
      <c r="P329" s="3">
        <v>2479</v>
      </c>
      <c r="Q329" s="3" t="s">
        <v>227</v>
      </c>
      <c r="R329" s="3" t="s">
        <v>17</v>
      </c>
      <c r="S329" s="3">
        <v>0.05</v>
      </c>
      <c r="T329" s="3">
        <v>2</v>
      </c>
      <c r="U329" s="3">
        <v>0</v>
      </c>
      <c r="V329" s="3">
        <v>2100</v>
      </c>
      <c r="W329">
        <v>265</v>
      </c>
      <c r="X329" s="4">
        <v>42864</v>
      </c>
      <c r="Y329">
        <v>253</v>
      </c>
      <c r="Z329" s="10">
        <f t="shared" si="37"/>
        <v>-25200</v>
      </c>
      <c r="AA329" s="10">
        <f t="shared" si="35"/>
        <v>25200</v>
      </c>
      <c r="AB329" t="str">
        <f t="shared" si="32"/>
        <v/>
      </c>
      <c r="AC329">
        <f t="shared" si="33"/>
        <v>-115580.00000000001</v>
      </c>
      <c r="AD329">
        <f t="shared" si="34"/>
        <v>4.3321299638989119E-2</v>
      </c>
      <c r="AE329" s="15">
        <v>42864</v>
      </c>
      <c r="AF329" s="9">
        <v>4.4698486046785835E-3</v>
      </c>
      <c r="AG329" s="12" t="s">
        <v>960</v>
      </c>
      <c r="AH329" s="20">
        <v>42857.991666666669</v>
      </c>
      <c r="AI329" s="12">
        <v>277</v>
      </c>
      <c r="AJ329" s="12">
        <v>28</v>
      </c>
      <c r="AK329" s="12">
        <v>0.1124</v>
      </c>
      <c r="AL329" s="17">
        <v>5600</v>
      </c>
      <c r="AM329" s="17">
        <v>0.31726907630522089</v>
      </c>
      <c r="AN329" s="9"/>
      <c r="AO329" s="9"/>
      <c r="AP329" s="17">
        <v>0</v>
      </c>
      <c r="AQ329" s="17">
        <v>2135</v>
      </c>
      <c r="AR329" s="17">
        <v>0.29032258064516131</v>
      </c>
      <c r="AS329" s="17">
        <v>0.214</v>
      </c>
      <c r="AT329" s="17">
        <v>0.4329896907216495</v>
      </c>
      <c r="AU329" s="12">
        <v>0.23463687150837989</v>
      </c>
      <c r="AV329" s="12">
        <v>0.4</v>
      </c>
      <c r="AY329" s="12">
        <v>8572400</v>
      </c>
      <c r="BA329" s="12">
        <v>1</v>
      </c>
      <c r="BD329" s="12">
        <v>0.31726907630522089</v>
      </c>
      <c r="BE329" s="12">
        <v>0.29032258064516131</v>
      </c>
      <c r="BF329" s="12">
        <v>0.4329896907216495</v>
      </c>
      <c r="BG329" s="12">
        <v>0.23463687150837989</v>
      </c>
      <c r="BH329" s="12">
        <v>2E-3</v>
      </c>
      <c r="BI329" s="12">
        <v>0.214</v>
      </c>
      <c r="BJ329" s="12">
        <v>0</v>
      </c>
      <c r="BK329" s="12">
        <v>0.58199999999999996</v>
      </c>
      <c r="BL329" s="12">
        <v>54</v>
      </c>
      <c r="BM329" s="12">
        <v>89</v>
      </c>
      <c r="BN329" s="12">
        <v>-36</v>
      </c>
      <c r="BO329" s="12">
        <v>532</v>
      </c>
      <c r="BP329" s="12">
        <v>99</v>
      </c>
      <c r="BQ329" s="12">
        <v>-47</v>
      </c>
      <c r="BR329" s="12">
        <v>24</v>
      </c>
      <c r="BS329" s="12">
        <v>424</v>
      </c>
      <c r="BT329" s="12">
        <v>0.32817686469565682</v>
      </c>
      <c r="BU329" s="12">
        <v>0.5105448558171678</v>
      </c>
      <c r="BV329" s="12">
        <v>0.54496997889327958</v>
      </c>
      <c r="BW329" s="12">
        <v>0.45760602686590007</v>
      </c>
      <c r="BX329" s="12">
        <v>0.66060415056836241</v>
      </c>
      <c r="BY329" s="12">
        <v>1583</v>
      </c>
      <c r="BZ329" s="12">
        <v>1</v>
      </c>
      <c r="CB329" s="12">
        <v>6.7762830094668658E-2</v>
      </c>
      <c r="CC329" s="12">
        <v>19470</v>
      </c>
      <c r="CD329" s="12">
        <v>19850</v>
      </c>
      <c r="CE329" s="12">
        <v>4.6820517363571934</v>
      </c>
      <c r="CM329" s="22">
        <v>42863</v>
      </c>
      <c r="CN329">
        <v>265</v>
      </c>
      <c r="CO329">
        <v>265</v>
      </c>
      <c r="CP329">
        <v>251</v>
      </c>
      <c r="CQ329">
        <v>253</v>
      </c>
      <c r="CR329" s="22">
        <v>42864</v>
      </c>
      <c r="CS329">
        <v>254</v>
      </c>
      <c r="CT329">
        <v>257</v>
      </c>
      <c r="CU329">
        <v>253</v>
      </c>
      <c r="CV329">
        <v>254</v>
      </c>
    </row>
    <row r="330" spans="1:100">
      <c r="F330" s="23" t="str">
        <f t="shared" si="38"/>
        <v/>
      </c>
      <c r="G330" s="22">
        <v>42863</v>
      </c>
      <c r="H330">
        <v>750</v>
      </c>
      <c r="I330">
        <v>763</v>
      </c>
      <c r="J330">
        <v>737</v>
      </c>
      <c r="K330">
        <v>738</v>
      </c>
      <c r="L330" s="22">
        <v>42864</v>
      </c>
      <c r="M330">
        <v>742</v>
      </c>
      <c r="N330" s="4">
        <v>42863</v>
      </c>
      <c r="O330" s="3" t="s">
        <v>11</v>
      </c>
      <c r="P330" s="3">
        <v>2458</v>
      </c>
      <c r="Q330" s="3" t="s">
        <v>68</v>
      </c>
      <c r="R330" s="3" t="s">
        <v>13</v>
      </c>
      <c r="S330" s="3">
        <v>0.05</v>
      </c>
      <c r="T330" s="3">
        <v>2</v>
      </c>
      <c r="U330" s="3">
        <v>0</v>
      </c>
      <c r="V330" s="3">
        <v>700</v>
      </c>
      <c r="W330">
        <v>750</v>
      </c>
      <c r="X330" s="4">
        <v>42864</v>
      </c>
      <c r="Y330">
        <v>738</v>
      </c>
      <c r="Z330" s="10">
        <f t="shared" si="37"/>
        <v>-8400</v>
      </c>
      <c r="AA330" s="10">
        <f t="shared" si="35"/>
        <v>8400</v>
      </c>
      <c r="AB330" t="str">
        <f t="shared" si="32"/>
        <v/>
      </c>
      <c r="AC330">
        <f t="shared" si="33"/>
        <v>-115580.00000000001</v>
      </c>
      <c r="AD330">
        <f t="shared" si="34"/>
        <v>5.0420168067226934E-2</v>
      </c>
      <c r="AE330" s="15">
        <v>42864</v>
      </c>
      <c r="AF330" s="9">
        <v>4.4698486046785835E-3</v>
      </c>
      <c r="AG330" s="12" t="s">
        <v>960</v>
      </c>
      <c r="AH330" s="20">
        <v>42857.99722222222</v>
      </c>
      <c r="AI330" s="12">
        <v>714</v>
      </c>
      <c r="AJ330" s="12">
        <v>-94</v>
      </c>
      <c r="AK330" s="12">
        <v>-0.1163</v>
      </c>
      <c r="AL330" s="17">
        <v>4900</v>
      </c>
      <c r="AM330" s="17">
        <v>0.53960396039603964</v>
      </c>
      <c r="AN330" s="9"/>
      <c r="AO330" s="9"/>
      <c r="AP330" s="17">
        <v>0</v>
      </c>
      <c r="AQ330" s="17">
        <v>10411</v>
      </c>
      <c r="AR330" s="17">
        <v>0.48176420695504663</v>
      </c>
      <c r="AS330" s="17">
        <v>0.13300000000000001</v>
      </c>
      <c r="AT330" s="17">
        <v>0.53747161241483721</v>
      </c>
      <c r="AU330" s="12">
        <v>0.60631443298969068</v>
      </c>
      <c r="AV330" s="12">
        <v>2.48</v>
      </c>
      <c r="AY330" s="12">
        <v>12885200</v>
      </c>
      <c r="BA330" s="12">
        <v>0.23076923076923078</v>
      </c>
      <c r="BD330" s="12">
        <v>0.53960396039603964</v>
      </c>
      <c r="BE330" s="12">
        <v>0.48176420695504663</v>
      </c>
      <c r="BF330" s="12">
        <v>0.53747161241483721</v>
      </c>
      <c r="BG330" s="12">
        <v>0.60631443298969068</v>
      </c>
      <c r="BH330" s="12">
        <v>7.0000000000000001E-3</v>
      </c>
      <c r="BI330" s="12">
        <v>0.13300000000000001</v>
      </c>
      <c r="BJ330" s="12">
        <v>0</v>
      </c>
      <c r="BK330" s="12">
        <v>0.84799999999999998</v>
      </c>
      <c r="BL330" s="12">
        <v>248</v>
      </c>
      <c r="BM330" s="12">
        <v>409</v>
      </c>
      <c r="BN330" s="12">
        <v>-59</v>
      </c>
      <c r="BO330" s="12">
        <v>1877</v>
      </c>
      <c r="BP330" s="12">
        <v>281</v>
      </c>
      <c r="BQ330" s="12">
        <v>-32</v>
      </c>
      <c r="BR330" s="12">
        <v>170</v>
      </c>
      <c r="BS330" s="12">
        <v>1278</v>
      </c>
      <c r="BT330" s="12">
        <v>0.32817686469565682</v>
      </c>
      <c r="BU330" s="12">
        <v>0.5105448558171678</v>
      </c>
      <c r="BV330" s="12">
        <v>0.54496997889327958</v>
      </c>
      <c r="BW330" s="12">
        <v>0.45760602686590007</v>
      </c>
      <c r="BX330" s="12">
        <v>0.66060415056836241</v>
      </c>
      <c r="BY330" s="12">
        <v>1583</v>
      </c>
      <c r="BZ330" s="12">
        <v>0.23076923076923078</v>
      </c>
      <c r="CB330" s="12">
        <v>6.7762830094668658E-2</v>
      </c>
      <c r="CC330" s="12">
        <v>19470</v>
      </c>
      <c r="CD330" s="12">
        <v>19850</v>
      </c>
      <c r="CE330" s="12">
        <v>7.9631260920209677</v>
      </c>
      <c r="CM330" s="22">
        <v>42863</v>
      </c>
      <c r="CN330">
        <v>750</v>
      </c>
      <c r="CO330">
        <v>763</v>
      </c>
      <c r="CP330">
        <v>737</v>
      </c>
      <c r="CQ330">
        <v>738</v>
      </c>
      <c r="CR330" s="22">
        <v>42864</v>
      </c>
      <c r="CS330">
        <v>742</v>
      </c>
      <c r="CT330">
        <v>745</v>
      </c>
      <c r="CU330">
        <v>711</v>
      </c>
      <c r="CV330">
        <v>721</v>
      </c>
    </row>
    <row r="331" spans="1:100">
      <c r="F331" s="23" t="str">
        <f t="shared" si="38"/>
        <v/>
      </c>
      <c r="G331" s="22">
        <v>42863</v>
      </c>
      <c r="H331">
        <v>211</v>
      </c>
      <c r="I331">
        <v>213</v>
      </c>
      <c r="J331">
        <v>210</v>
      </c>
      <c r="K331">
        <v>211</v>
      </c>
      <c r="L331" s="22">
        <v>42864</v>
      </c>
      <c r="M331">
        <v>211</v>
      </c>
      <c r="N331" s="4">
        <v>42863</v>
      </c>
      <c r="O331" s="3" t="s">
        <v>11</v>
      </c>
      <c r="P331" s="3">
        <v>3237</v>
      </c>
      <c r="Q331" s="3" t="s">
        <v>228</v>
      </c>
      <c r="R331" s="3" t="s">
        <v>13</v>
      </c>
      <c r="S331" s="3">
        <v>0.05</v>
      </c>
      <c r="T331" s="3">
        <v>2</v>
      </c>
      <c r="U331" s="3">
        <v>0</v>
      </c>
      <c r="V331" s="3">
        <v>2400</v>
      </c>
      <c r="W331">
        <v>211</v>
      </c>
      <c r="X331" s="4">
        <v>42864</v>
      </c>
      <c r="Y331">
        <v>211</v>
      </c>
      <c r="Z331" s="10">
        <f t="shared" si="37"/>
        <v>0</v>
      </c>
      <c r="AA331" s="10">
        <f t="shared" si="35"/>
        <v>0</v>
      </c>
      <c r="AB331" t="str">
        <f t="shared" si="32"/>
        <v/>
      </c>
      <c r="AC331">
        <f t="shared" si="33"/>
        <v>-115580.00000000001</v>
      </c>
      <c r="AD331">
        <f t="shared" si="34"/>
        <v>2.9268292682926855E-2</v>
      </c>
      <c r="AE331" s="15">
        <v>42864</v>
      </c>
      <c r="AF331" s="9">
        <v>4.4698486046785835E-3</v>
      </c>
      <c r="AG331" s="12" t="s">
        <v>957</v>
      </c>
      <c r="AH331" s="20">
        <v>42857.99722222222</v>
      </c>
      <c r="AI331" s="12">
        <v>205</v>
      </c>
      <c r="AJ331" s="12">
        <v>-9</v>
      </c>
      <c r="AK331" s="12">
        <v>-4.2099999999999999E-2</v>
      </c>
      <c r="AL331" s="17">
        <v>3400</v>
      </c>
      <c r="AM331" s="17">
        <v>0.4719626168224299</v>
      </c>
      <c r="AN331" s="9"/>
      <c r="AO331" s="9"/>
      <c r="AP331" s="17">
        <v>0</v>
      </c>
      <c r="AQ331" s="17">
        <v>7946</v>
      </c>
      <c r="AR331" s="17">
        <v>0.30344827586206896</v>
      </c>
      <c r="AS331" s="17">
        <v>3.9E-2</v>
      </c>
      <c r="AT331" s="17">
        <v>0.39156626506024095</v>
      </c>
      <c r="AU331" s="12">
        <v>0.24436090225563908</v>
      </c>
      <c r="AV331" s="12">
        <v>1.4</v>
      </c>
      <c r="AY331" s="12">
        <v>37131000</v>
      </c>
      <c r="BA331" s="12">
        <v>0.23684210526315788</v>
      </c>
      <c r="BD331" s="12">
        <v>0.4719626168224299</v>
      </c>
      <c r="BE331" s="12">
        <v>0.30344827586206896</v>
      </c>
      <c r="BF331" s="12">
        <v>0.39156626506024095</v>
      </c>
      <c r="BG331" s="12">
        <v>0.24436090225563908</v>
      </c>
      <c r="BH331" s="12">
        <v>2.8000000000000001E-2</v>
      </c>
      <c r="BI331" s="12">
        <v>3.9E-2</v>
      </c>
      <c r="BJ331" s="12">
        <v>1E-3</v>
      </c>
      <c r="BK331" s="12">
        <v>0.872</v>
      </c>
      <c r="BL331" s="12">
        <v>-1767</v>
      </c>
      <c r="BM331" s="12">
        <v>-4</v>
      </c>
      <c r="BN331" s="12">
        <v>1958</v>
      </c>
      <c r="BO331" s="12">
        <v>264</v>
      </c>
      <c r="BP331" s="12">
        <v>-353</v>
      </c>
      <c r="BQ331" s="12">
        <v>-1157</v>
      </c>
      <c r="BR331" s="12">
        <v>1411</v>
      </c>
      <c r="BS331" s="12">
        <v>78</v>
      </c>
      <c r="BT331" s="12">
        <v>0.42841940608141177</v>
      </c>
      <c r="BU331" s="12">
        <v>0.46577441675314163</v>
      </c>
      <c r="BV331" s="12">
        <v>0.43366661110445209</v>
      </c>
      <c r="BW331" s="12">
        <v>0.39114012335411852</v>
      </c>
      <c r="BX331" s="12">
        <v>0.34993551248232463</v>
      </c>
      <c r="BY331" s="12">
        <v>1583</v>
      </c>
      <c r="BZ331" s="12">
        <v>0.23684210526315788</v>
      </c>
      <c r="CB331" s="12">
        <v>6.7762830094668658E-2</v>
      </c>
      <c r="CC331" s="12">
        <v>19470</v>
      </c>
      <c r="CD331" s="12">
        <v>19850</v>
      </c>
      <c r="CE331" s="12">
        <v>6.9649189114898293</v>
      </c>
      <c r="CM331" s="22">
        <v>42863</v>
      </c>
      <c r="CN331">
        <v>211</v>
      </c>
      <c r="CO331">
        <v>213</v>
      </c>
      <c r="CP331">
        <v>210</v>
      </c>
      <c r="CQ331">
        <v>211</v>
      </c>
      <c r="CR331" s="22">
        <v>42864</v>
      </c>
      <c r="CS331">
        <v>211</v>
      </c>
      <c r="CT331">
        <v>241</v>
      </c>
      <c r="CU331">
        <v>210</v>
      </c>
      <c r="CV331">
        <v>223</v>
      </c>
    </row>
    <row r="332" spans="1:100">
      <c r="F332" s="23" t="str">
        <f t="shared" si="38"/>
        <v/>
      </c>
      <c r="G332" s="22">
        <v>42863</v>
      </c>
      <c r="H332">
        <v>784</v>
      </c>
      <c r="I332">
        <v>784</v>
      </c>
      <c r="J332">
        <v>784</v>
      </c>
      <c r="K332">
        <v>784</v>
      </c>
      <c r="L332" s="22">
        <v>42864</v>
      </c>
      <c r="M332">
        <v>844</v>
      </c>
      <c r="N332" s="4">
        <v>42863</v>
      </c>
      <c r="O332" s="3" t="s">
        <v>15</v>
      </c>
      <c r="P332" s="3">
        <v>1828</v>
      </c>
      <c r="Q332" s="3" t="s">
        <v>229</v>
      </c>
      <c r="R332" s="3" t="s">
        <v>17</v>
      </c>
      <c r="S332" s="3">
        <v>0.05</v>
      </c>
      <c r="T332" s="3">
        <v>2</v>
      </c>
      <c r="U332" s="3">
        <v>0</v>
      </c>
      <c r="V332" s="3">
        <v>800</v>
      </c>
      <c r="W332">
        <v>784</v>
      </c>
      <c r="X332" s="4">
        <v>42864</v>
      </c>
      <c r="Y332">
        <v>784</v>
      </c>
      <c r="Z332" s="10">
        <f t="shared" si="37"/>
        <v>0</v>
      </c>
      <c r="AA332" s="10">
        <f t="shared" si="35"/>
        <v>0</v>
      </c>
      <c r="AB332" t="str">
        <f t="shared" si="32"/>
        <v/>
      </c>
      <c r="AC332">
        <f t="shared" si="33"/>
        <v>-115580.00000000001</v>
      </c>
      <c r="AD332">
        <f t="shared" si="34"/>
        <v>0</v>
      </c>
      <c r="AE332" s="15">
        <v>42864</v>
      </c>
      <c r="AF332" s="9">
        <v>4.4698486046785835E-3</v>
      </c>
      <c r="AG332" s="12" t="s">
        <v>954</v>
      </c>
      <c r="AH332" s="20">
        <v>42857.982638888891</v>
      </c>
      <c r="AI332" s="12">
        <v>784</v>
      </c>
      <c r="AJ332" s="12">
        <v>100</v>
      </c>
      <c r="AK332" s="12">
        <v>0.1462</v>
      </c>
      <c r="AL332" s="17">
        <v>2500</v>
      </c>
      <c r="AM332" s="17">
        <v>0.46052631578947367</v>
      </c>
      <c r="AN332" s="9"/>
      <c r="AO332" s="9"/>
      <c r="AP332" s="17">
        <v>0</v>
      </c>
      <c r="AQ332" s="17">
        <v>7338</v>
      </c>
      <c r="AR332" s="17">
        <v>0.69041769041769041</v>
      </c>
      <c r="AS332" s="17">
        <v>0.16400000000000001</v>
      </c>
      <c r="AT332" s="17">
        <v>0.73612565445026179</v>
      </c>
      <c r="AU332" s="12">
        <v>0.73612565445026179</v>
      </c>
      <c r="AV332" s="12">
        <v>1.46</v>
      </c>
      <c r="AY332" s="12">
        <v>10728000</v>
      </c>
      <c r="BA332" s="12">
        <v>1</v>
      </c>
      <c r="BD332" s="12">
        <v>0.46052631578947367</v>
      </c>
      <c r="BE332" s="12">
        <v>0.69041769041769041</v>
      </c>
      <c r="BF332" s="12">
        <v>0.73612565445026179</v>
      </c>
      <c r="BG332" s="12">
        <v>0.73612565445026179</v>
      </c>
      <c r="BH332" s="12">
        <v>5.0000000000000001E-3</v>
      </c>
      <c r="BI332" s="12">
        <v>0.16400000000000001</v>
      </c>
      <c r="BJ332" s="12">
        <v>0.02</v>
      </c>
      <c r="BK332" s="12">
        <v>0.51600000000000001</v>
      </c>
      <c r="BL332" s="12">
        <v>2723</v>
      </c>
      <c r="BM332" s="12">
        <v>-649</v>
      </c>
      <c r="BN332" s="12">
        <v>-640</v>
      </c>
      <c r="BO332" s="12">
        <v>3836</v>
      </c>
      <c r="BP332" s="12">
        <v>-441</v>
      </c>
      <c r="BQ332" s="12">
        <v>-350</v>
      </c>
      <c r="BR332" s="12">
        <v>-38</v>
      </c>
      <c r="BS332" s="12">
        <v>2215</v>
      </c>
      <c r="BT332" s="12">
        <v>0.24787183465262527</v>
      </c>
      <c r="BU332" s="12">
        <v>0.54339609647345666</v>
      </c>
      <c r="BV332" s="12">
        <v>0.59060263231830346</v>
      </c>
      <c r="BW332" s="12">
        <v>0.49696613922472388</v>
      </c>
      <c r="BX332" s="12">
        <v>0.68249467453656942</v>
      </c>
      <c r="BY332" s="12">
        <v>1583</v>
      </c>
      <c r="BZ332" s="12">
        <v>1</v>
      </c>
      <c r="CB332" s="12">
        <v>6.7762830094668658E-2</v>
      </c>
      <c r="CC332" s="12">
        <v>19470</v>
      </c>
      <c r="CD332" s="12">
        <v>19850</v>
      </c>
      <c r="CE332" s="12">
        <v>6.7961493808049536</v>
      </c>
      <c r="CM332" s="22">
        <v>42863</v>
      </c>
      <c r="CN332">
        <v>784</v>
      </c>
      <c r="CO332">
        <v>784</v>
      </c>
      <c r="CP332">
        <v>784</v>
      </c>
      <c r="CQ332">
        <v>784</v>
      </c>
      <c r="CR332" s="22">
        <v>42864</v>
      </c>
      <c r="CS332">
        <v>844</v>
      </c>
      <c r="CT332">
        <v>848</v>
      </c>
      <c r="CU332">
        <v>770</v>
      </c>
      <c r="CV332">
        <v>770</v>
      </c>
    </row>
    <row r="333" spans="1:100">
      <c r="F333" s="23" t="str">
        <f t="shared" si="38"/>
        <v/>
      </c>
      <c r="G333" s="22">
        <v>42863</v>
      </c>
      <c r="H333">
        <v>2082</v>
      </c>
      <c r="I333">
        <v>2175</v>
      </c>
      <c r="J333">
        <v>2007</v>
      </c>
      <c r="K333">
        <v>2020</v>
      </c>
      <c r="L333" s="22">
        <v>42864</v>
      </c>
      <c r="M333">
        <v>2017</v>
      </c>
      <c r="N333" s="4">
        <v>42863</v>
      </c>
      <c r="O333" s="3" t="s">
        <v>11</v>
      </c>
      <c r="P333" s="3">
        <v>7172</v>
      </c>
      <c r="Q333" s="3" t="s">
        <v>230</v>
      </c>
      <c r="R333" s="3" t="s">
        <v>13</v>
      </c>
      <c r="S333" s="3">
        <v>0.05</v>
      </c>
      <c r="T333" s="3">
        <v>1</v>
      </c>
      <c r="U333" s="3">
        <v>0</v>
      </c>
      <c r="V333" s="3">
        <v>200</v>
      </c>
      <c r="W333">
        <v>2082</v>
      </c>
      <c r="X333" s="4">
        <v>42864</v>
      </c>
      <c r="Y333">
        <v>2020</v>
      </c>
      <c r="Z333" s="10">
        <f t="shared" si="37"/>
        <v>-12400</v>
      </c>
      <c r="AA333" s="10">
        <f t="shared" si="35"/>
        <v>12400</v>
      </c>
      <c r="AB333" t="str">
        <f t="shared" ref="AB333:AB396" si="39">IF(AND(O333="夜間上昇",T333=1,AF333&gt;0),Z333,"")</f>
        <v/>
      </c>
      <c r="AC333">
        <f t="shared" si="33"/>
        <v>-115580.00000000001</v>
      </c>
      <c r="AD333">
        <f t="shared" si="34"/>
        <v>0.47950000000000004</v>
      </c>
      <c r="AE333" s="15">
        <v>42864</v>
      </c>
      <c r="AF333" s="9">
        <v>4.4698486046785835E-3</v>
      </c>
      <c r="AG333" s="12" t="s">
        <v>957</v>
      </c>
      <c r="AH333" s="20">
        <v>42857.98333333333</v>
      </c>
      <c r="AI333" s="12">
        <v>4000</v>
      </c>
      <c r="AJ333" s="12">
        <v>-140</v>
      </c>
      <c r="AK333" s="12">
        <v>-3.3799999999999997E-2</v>
      </c>
      <c r="AL333" s="17">
        <v>2500</v>
      </c>
      <c r="AM333" s="17">
        <v>0.39371980676328505</v>
      </c>
      <c r="AN333" s="9"/>
      <c r="AO333" s="9"/>
      <c r="AP333" s="17">
        <v>6.59</v>
      </c>
      <c r="AQ333" s="17">
        <v>50966</v>
      </c>
      <c r="AR333" s="17">
        <v>0.6777996070726916</v>
      </c>
      <c r="AS333" s="17">
        <v>0</v>
      </c>
      <c r="AT333" s="17">
        <v>0.68339768339768336</v>
      </c>
      <c r="AU333" s="12">
        <v>0.79877300613496938</v>
      </c>
      <c r="AV333" s="12">
        <v>0.36</v>
      </c>
      <c r="AY333" s="12">
        <v>12310600</v>
      </c>
      <c r="BA333" s="12">
        <v>0.46892655367231639</v>
      </c>
      <c r="BD333" s="12">
        <v>0.39371980676328505</v>
      </c>
      <c r="BE333" s="12">
        <v>0.6777996070726916</v>
      </c>
      <c r="BF333" s="12">
        <v>0.68339768339768336</v>
      </c>
      <c r="BG333" s="12">
        <v>0.79877300613496938</v>
      </c>
      <c r="BH333" s="12">
        <v>0</v>
      </c>
      <c r="BI333" s="12">
        <v>0</v>
      </c>
      <c r="BJ333" s="12">
        <v>0</v>
      </c>
      <c r="BK333" s="12">
        <v>1</v>
      </c>
      <c r="BL333" s="12">
        <v>134</v>
      </c>
      <c r="BM333" s="12">
        <v>-1</v>
      </c>
      <c r="BN333" s="12">
        <v>103</v>
      </c>
      <c r="BO333" s="12">
        <v>298</v>
      </c>
      <c r="BP333" s="12">
        <v>271</v>
      </c>
      <c r="BQ333" s="12">
        <v>-167</v>
      </c>
      <c r="BR333" s="12">
        <v>-90</v>
      </c>
      <c r="BS333" s="12">
        <v>59</v>
      </c>
      <c r="BT333" s="12">
        <v>0.42841940608141177</v>
      </c>
      <c r="BU333" s="12">
        <v>0.46577441675314163</v>
      </c>
      <c r="BV333" s="12">
        <v>0.43366661110445209</v>
      </c>
      <c r="BW333" s="12">
        <v>0.39114012335411852</v>
      </c>
      <c r="BX333" s="12">
        <v>0.34993551248232463</v>
      </c>
      <c r="BY333" s="12">
        <v>1583</v>
      </c>
      <c r="BZ333" s="12">
        <v>0.46892655367231639</v>
      </c>
      <c r="CB333" s="12">
        <v>6.7762830094668658E-2</v>
      </c>
      <c r="CC333" s="12">
        <v>19470</v>
      </c>
      <c r="CD333" s="12">
        <v>19850</v>
      </c>
      <c r="CE333" s="12">
        <v>5.8102621483375962</v>
      </c>
      <c r="CM333" s="22">
        <v>42863</v>
      </c>
      <c r="CN333">
        <v>2082</v>
      </c>
      <c r="CO333">
        <v>2175</v>
      </c>
      <c r="CP333">
        <v>2007</v>
      </c>
      <c r="CQ333">
        <v>2020</v>
      </c>
      <c r="CR333" s="22">
        <v>42864</v>
      </c>
      <c r="CS333">
        <v>2017</v>
      </c>
      <c r="CT333">
        <v>2027</v>
      </c>
      <c r="CU333">
        <v>1895</v>
      </c>
      <c r="CV333">
        <v>1912</v>
      </c>
    </row>
    <row r="334" spans="1:100">
      <c r="F334" s="23" t="str">
        <f t="shared" si="38"/>
        <v/>
      </c>
      <c r="G334" s="22">
        <v>42863</v>
      </c>
      <c r="H334">
        <v>68</v>
      </c>
      <c r="I334">
        <v>69</v>
      </c>
      <c r="J334">
        <v>66</v>
      </c>
      <c r="K334">
        <v>68</v>
      </c>
      <c r="L334" s="22">
        <v>42864</v>
      </c>
      <c r="M334">
        <v>70</v>
      </c>
      <c r="N334" s="4">
        <v>42863</v>
      </c>
      <c r="O334" s="3" t="s">
        <v>11</v>
      </c>
      <c r="P334" s="3">
        <v>3528</v>
      </c>
      <c r="Q334" s="3" t="s">
        <v>82</v>
      </c>
      <c r="R334" s="3" t="s">
        <v>13</v>
      </c>
      <c r="S334" s="3">
        <v>0.05</v>
      </c>
      <c r="T334" s="3">
        <v>2</v>
      </c>
      <c r="U334" s="3">
        <v>0</v>
      </c>
      <c r="V334" s="3">
        <v>8000</v>
      </c>
      <c r="W334">
        <v>68</v>
      </c>
      <c r="X334" s="4">
        <v>42864</v>
      </c>
      <c r="Y334">
        <v>68</v>
      </c>
      <c r="Z334" s="10">
        <f t="shared" si="37"/>
        <v>0</v>
      </c>
      <c r="AA334" s="10">
        <f t="shared" si="35"/>
        <v>0</v>
      </c>
      <c r="AB334" t="str">
        <f t="shared" si="39"/>
        <v/>
      </c>
      <c r="AC334">
        <f t="shared" si="33"/>
        <v>-115580.00000000001</v>
      </c>
      <c r="AD334">
        <f t="shared" si="34"/>
        <v>5.9190031152647871E-2</v>
      </c>
      <c r="AE334" s="15">
        <v>42864</v>
      </c>
      <c r="AF334" s="9">
        <v>4.4698486046785835E-3</v>
      </c>
      <c r="AG334" s="12" t="s">
        <v>954</v>
      </c>
      <c r="AH334" s="20">
        <v>42857.945138888892</v>
      </c>
      <c r="AI334" s="12">
        <v>64.2</v>
      </c>
      <c r="AJ334" s="12">
        <v>-2.8</v>
      </c>
      <c r="AK334" s="12">
        <v>-4.1799999999999997E-2</v>
      </c>
      <c r="AL334" s="17">
        <v>2000</v>
      </c>
      <c r="AM334" s="17">
        <v>0.67164179104477617</v>
      </c>
      <c r="AN334" s="9"/>
      <c r="AO334" s="9"/>
      <c r="AP334" s="17">
        <v>0</v>
      </c>
      <c r="AQ334" s="17">
        <v>11561</v>
      </c>
      <c r="AR334" s="17">
        <v>0.45588235294117646</v>
      </c>
      <c r="AS334" s="17">
        <v>0.218</v>
      </c>
      <c r="AT334" s="17">
        <v>0.45588235294117646</v>
      </c>
      <c r="AU334" s="12">
        <v>0.33695652173913043</v>
      </c>
      <c r="AV334" s="12">
        <v>4.4800000000000004</v>
      </c>
      <c r="AY334" s="12">
        <v>172556807</v>
      </c>
      <c r="BA334" s="12">
        <v>0.6</v>
      </c>
      <c r="BD334" s="12">
        <v>0.67164179104477617</v>
      </c>
      <c r="BE334" s="12">
        <v>0.45588235294117646</v>
      </c>
      <c r="BF334" s="12">
        <v>0.45588235294117646</v>
      </c>
      <c r="BG334" s="12">
        <v>0.33695652173913043</v>
      </c>
      <c r="BH334" s="12">
        <v>0.46100000000000002</v>
      </c>
      <c r="BI334" s="12">
        <v>0.218</v>
      </c>
      <c r="BJ334" s="12">
        <v>0</v>
      </c>
      <c r="BK334" s="12">
        <v>0.502</v>
      </c>
      <c r="BL334" s="12">
        <v>955</v>
      </c>
      <c r="BM334" s="12">
        <v>-111</v>
      </c>
      <c r="BN334" s="12">
        <v>-138</v>
      </c>
      <c r="BO334" s="12">
        <v>1867</v>
      </c>
      <c r="BP334" s="12">
        <v>-886</v>
      </c>
      <c r="BQ334" s="12">
        <v>365</v>
      </c>
      <c r="BR334" s="12">
        <v>391</v>
      </c>
      <c r="BS334" s="12">
        <v>1161</v>
      </c>
      <c r="BT334" s="12">
        <v>0.24787183465262527</v>
      </c>
      <c r="BU334" s="12">
        <v>0.54339609647345666</v>
      </c>
      <c r="BV334" s="12">
        <v>0.59060263231830346</v>
      </c>
      <c r="BW334" s="12">
        <v>0.49696613922472388</v>
      </c>
      <c r="BX334" s="12">
        <v>0.68249467453656942</v>
      </c>
      <c r="BY334" s="12">
        <v>1583</v>
      </c>
      <c r="BZ334" s="12">
        <v>0.6</v>
      </c>
      <c r="CB334" s="12">
        <v>6.7762830094668658E-2</v>
      </c>
      <c r="CC334" s="12">
        <v>19470</v>
      </c>
      <c r="CD334" s="12">
        <v>19850</v>
      </c>
      <c r="CE334" s="12">
        <v>9.9116549604916599</v>
      </c>
      <c r="CM334" s="22">
        <v>42863</v>
      </c>
      <c r="CN334">
        <v>68</v>
      </c>
      <c r="CO334">
        <v>69</v>
      </c>
      <c r="CP334">
        <v>66</v>
      </c>
      <c r="CQ334">
        <v>68</v>
      </c>
      <c r="CR334" s="22">
        <v>42864</v>
      </c>
      <c r="CS334">
        <v>70</v>
      </c>
      <c r="CT334">
        <v>72</v>
      </c>
      <c r="CU334">
        <v>69</v>
      </c>
      <c r="CV334">
        <v>71</v>
      </c>
    </row>
    <row r="335" spans="1:100">
      <c r="F335" s="23" t="str">
        <f t="shared" si="38"/>
        <v/>
      </c>
      <c r="G335" s="22">
        <v>42863</v>
      </c>
      <c r="H335">
        <v>748</v>
      </c>
      <c r="I335">
        <v>762</v>
      </c>
      <c r="J335">
        <v>740</v>
      </c>
      <c r="K335">
        <v>757</v>
      </c>
      <c r="L335" s="22">
        <v>42864</v>
      </c>
      <c r="M335">
        <v>768</v>
      </c>
      <c r="N335" s="4">
        <v>42863</v>
      </c>
      <c r="O335" s="3" t="s">
        <v>11</v>
      </c>
      <c r="P335" s="3">
        <v>2362</v>
      </c>
      <c r="Q335" s="3" t="s">
        <v>231</v>
      </c>
      <c r="R335" s="3" t="s">
        <v>13</v>
      </c>
      <c r="S335" s="3">
        <v>0.05</v>
      </c>
      <c r="T335" s="3">
        <v>1</v>
      </c>
      <c r="U335" s="3">
        <v>0</v>
      </c>
      <c r="V335" s="3">
        <v>700</v>
      </c>
      <c r="W335">
        <v>748</v>
      </c>
      <c r="X335" s="4">
        <v>42864</v>
      </c>
      <c r="Y335">
        <v>757</v>
      </c>
      <c r="Z335" s="10">
        <f t="shared" si="37"/>
        <v>6300</v>
      </c>
      <c r="AA335" s="10">
        <f t="shared" si="35"/>
        <v>6300</v>
      </c>
      <c r="AB335" t="str">
        <f t="shared" si="39"/>
        <v/>
      </c>
      <c r="AC335">
        <f t="shared" si="33"/>
        <v>-115580.00000000001</v>
      </c>
      <c r="AD335">
        <f t="shared" si="34"/>
        <v>3.4838709677419311E-2</v>
      </c>
      <c r="AE335" s="15">
        <v>42864</v>
      </c>
      <c r="AF335" s="9">
        <v>4.4698486046785835E-3</v>
      </c>
      <c r="AG335" s="12" t="s">
        <v>960</v>
      </c>
      <c r="AH335" s="20">
        <v>42857.995138888888</v>
      </c>
      <c r="AI335" s="12">
        <v>775</v>
      </c>
      <c r="AJ335" s="12">
        <v>-25</v>
      </c>
      <c r="AK335" s="12">
        <v>-3.1300000000000001E-2</v>
      </c>
      <c r="AL335" s="17">
        <v>1900</v>
      </c>
      <c r="AM335" s="17">
        <v>0.22500000000000001</v>
      </c>
      <c r="AN335" s="17">
        <v>-1</v>
      </c>
      <c r="AO335" s="9"/>
      <c r="AP335" s="17">
        <v>2.5099999999999998</v>
      </c>
      <c r="AQ335" s="17">
        <v>59659</v>
      </c>
      <c r="AR335" s="17">
        <v>0.61992619926199266</v>
      </c>
      <c r="AS335" s="17">
        <v>5.8000000000000003E-2</v>
      </c>
      <c r="AT335" s="17">
        <v>0.65319865319865322</v>
      </c>
      <c r="AU335" s="12">
        <v>0.6152263374485597</v>
      </c>
      <c r="AV335" s="12">
        <v>4.38</v>
      </c>
      <c r="AY335" s="12">
        <v>74573440</v>
      </c>
      <c r="BA335" s="12">
        <v>0.23684210526315788</v>
      </c>
      <c r="BC335" s="15">
        <v>41947</v>
      </c>
      <c r="BD335" s="12">
        <v>0.22500000000000001</v>
      </c>
      <c r="BE335" s="12">
        <v>0.61992619926199266</v>
      </c>
      <c r="BF335" s="12">
        <v>0.65319865319865322</v>
      </c>
      <c r="BG335" s="12">
        <v>0.6152263374485597</v>
      </c>
      <c r="BH335" s="12">
        <v>0.1</v>
      </c>
      <c r="BI335" s="12">
        <v>5.8000000000000003E-2</v>
      </c>
      <c r="BJ335" s="12">
        <v>3.5000000000000003E-2</v>
      </c>
      <c r="BK335" s="12">
        <v>0.754</v>
      </c>
      <c r="BL335" s="12">
        <v>793</v>
      </c>
      <c r="BM335" s="12">
        <v>180</v>
      </c>
      <c r="BN335" s="12">
        <v>595</v>
      </c>
      <c r="BO335" s="12">
        <v>4221</v>
      </c>
      <c r="BP335" s="12">
        <v>1064</v>
      </c>
      <c r="BQ335" s="12">
        <v>202</v>
      </c>
      <c r="BR335" s="12">
        <v>-151</v>
      </c>
      <c r="BS335" s="12">
        <v>2649</v>
      </c>
      <c r="BT335" s="12">
        <v>0.32817686469565682</v>
      </c>
      <c r="BU335" s="12">
        <v>0.5105448558171678</v>
      </c>
      <c r="BV335" s="12">
        <v>0.54496997889327958</v>
      </c>
      <c r="BW335" s="12">
        <v>0.45760602686590007</v>
      </c>
      <c r="BX335" s="12">
        <v>0.66060415056836241</v>
      </c>
      <c r="BY335" s="12">
        <v>1583</v>
      </c>
      <c r="BZ335" s="12">
        <v>0.23684210526315788</v>
      </c>
      <c r="CB335" s="12">
        <v>6.7762830094668658E-2</v>
      </c>
      <c r="CC335" s="12">
        <v>19470</v>
      </c>
      <c r="CD335" s="12">
        <v>19850</v>
      </c>
      <c r="CE335" s="12">
        <v>3.3204044117647062</v>
      </c>
      <c r="CM335" s="22">
        <v>42863</v>
      </c>
      <c r="CN335">
        <v>748</v>
      </c>
      <c r="CO335">
        <v>762</v>
      </c>
      <c r="CP335">
        <v>740</v>
      </c>
      <c r="CQ335">
        <v>757</v>
      </c>
      <c r="CR335" s="22">
        <v>42864</v>
      </c>
      <c r="CS335">
        <v>768</v>
      </c>
      <c r="CT335">
        <v>773</v>
      </c>
      <c r="CU335">
        <v>759</v>
      </c>
      <c r="CV335">
        <v>770</v>
      </c>
    </row>
    <row r="336" spans="1:100">
      <c r="F336" s="23" t="str">
        <f t="shared" si="38"/>
        <v/>
      </c>
      <c r="G336" s="22">
        <v>42863</v>
      </c>
      <c r="H336">
        <v>908.33</v>
      </c>
      <c r="I336">
        <v>966.67</v>
      </c>
      <c r="J336">
        <v>904.33</v>
      </c>
      <c r="K336">
        <v>966.67</v>
      </c>
      <c r="L336" s="22">
        <v>42864</v>
      </c>
      <c r="M336">
        <v>970</v>
      </c>
      <c r="N336" s="4">
        <v>42863</v>
      </c>
      <c r="O336" s="3" t="s">
        <v>11</v>
      </c>
      <c r="P336" s="3">
        <v>3908</v>
      </c>
      <c r="Q336" s="3" t="s">
        <v>232</v>
      </c>
      <c r="R336" s="3" t="s">
        <v>13</v>
      </c>
      <c r="S336" s="3">
        <v>0.05</v>
      </c>
      <c r="T336" s="3">
        <v>2</v>
      </c>
      <c r="U336" s="3">
        <v>0</v>
      </c>
      <c r="V336" s="3">
        <v>200</v>
      </c>
      <c r="W336">
        <v>908.33</v>
      </c>
      <c r="X336" s="4">
        <v>42864</v>
      </c>
      <c r="Y336">
        <v>966.67</v>
      </c>
      <c r="Z336" s="10">
        <f t="shared" si="37"/>
        <v>11667.999999999984</v>
      </c>
      <c r="AA336" s="10">
        <f t="shared" si="35"/>
        <v>11667.999999999984</v>
      </c>
      <c r="AB336" t="str">
        <f t="shared" si="39"/>
        <v/>
      </c>
      <c r="AC336">
        <f t="shared" si="33"/>
        <v>-115580.00000000001</v>
      </c>
      <c r="AD336">
        <f t="shared" si="34"/>
        <v>0.67675088967971531</v>
      </c>
      <c r="AE336" s="15">
        <v>42864</v>
      </c>
      <c r="AF336" s="9">
        <v>4.4698486046785835E-3</v>
      </c>
      <c r="AG336" s="12" t="s">
        <v>957</v>
      </c>
      <c r="AH336" s="20">
        <v>42857.925000000003</v>
      </c>
      <c r="AI336" s="12">
        <v>2810</v>
      </c>
      <c r="AJ336" s="12">
        <v>-305</v>
      </c>
      <c r="AK336" s="12">
        <v>-9.7900000000000001E-2</v>
      </c>
      <c r="AL336" s="17">
        <v>1400</v>
      </c>
      <c r="AM336" s="17">
        <v>0.22150882825040127</v>
      </c>
      <c r="AN336" s="18">
        <v>42864</v>
      </c>
      <c r="AO336" s="17">
        <v>41211</v>
      </c>
      <c r="AP336" s="17" t="s">
        <v>965</v>
      </c>
      <c r="AQ336" s="17">
        <v>8515</v>
      </c>
      <c r="AR336" s="17" t="s">
        <v>975</v>
      </c>
      <c r="AS336" s="17" t="s">
        <v>13</v>
      </c>
      <c r="AT336" s="17">
        <v>0.1</v>
      </c>
      <c r="AU336" s="12">
        <v>1</v>
      </c>
      <c r="AV336" s="12">
        <v>16</v>
      </c>
      <c r="AY336" s="12">
        <v>1414800</v>
      </c>
      <c r="BA336" s="12">
        <v>0.39068100358422941</v>
      </c>
      <c r="BD336" s="12">
        <v>0.22150882825040127</v>
      </c>
      <c r="BE336" s="12">
        <v>0.64864864864864868</v>
      </c>
      <c r="BF336" s="12">
        <v>0.72076372315035797</v>
      </c>
      <c r="BG336" s="12">
        <v>0.46416787646825919</v>
      </c>
      <c r="BH336" s="12">
        <v>3.0000000000000001E-3</v>
      </c>
      <c r="BI336" s="12" t="s">
        <v>968</v>
      </c>
      <c r="BJ336" s="12" t="s">
        <v>968</v>
      </c>
      <c r="BK336" s="12">
        <v>0.69599999999999995</v>
      </c>
      <c r="BL336" s="12">
        <v>316</v>
      </c>
      <c r="BM336" s="12">
        <v>-97</v>
      </c>
      <c r="BN336" s="12">
        <v>241</v>
      </c>
      <c r="BO336" s="12">
        <v>644</v>
      </c>
      <c r="BP336" s="12">
        <v>203</v>
      </c>
      <c r="BQ336" s="12">
        <v>-219</v>
      </c>
      <c r="BR336" s="12">
        <v>-76</v>
      </c>
      <c r="BS336" s="12">
        <v>184</v>
      </c>
      <c r="BT336" s="12">
        <v>0.42841940608141177</v>
      </c>
      <c r="BU336" s="12">
        <v>0.46577441675314163</v>
      </c>
      <c r="BV336" s="12">
        <v>0.43366661110445209</v>
      </c>
      <c r="BW336" s="12">
        <v>0.39114012335411852</v>
      </c>
      <c r="BX336" s="12">
        <v>0.34993551248232463</v>
      </c>
      <c r="BY336" s="12">
        <v>1583</v>
      </c>
      <c r="BZ336" s="12">
        <v>0.39068100358422941</v>
      </c>
      <c r="CB336" s="12">
        <v>6.7762830094668658E-2</v>
      </c>
      <c r="CC336" s="12">
        <v>19470</v>
      </c>
      <c r="CD336" s="12">
        <v>19850</v>
      </c>
      <c r="CE336" s="12">
        <v>3.268883958077613</v>
      </c>
      <c r="CM336" s="22">
        <v>42863</v>
      </c>
      <c r="CN336">
        <v>908.33</v>
      </c>
      <c r="CO336">
        <v>966.67</v>
      </c>
      <c r="CP336">
        <v>904.33</v>
      </c>
      <c r="CQ336">
        <v>966.67</v>
      </c>
      <c r="CR336" s="22">
        <v>42864</v>
      </c>
      <c r="CS336">
        <v>970</v>
      </c>
      <c r="CT336">
        <v>971.67</v>
      </c>
      <c r="CU336">
        <v>936.67</v>
      </c>
      <c r="CV336">
        <v>941.33</v>
      </c>
    </row>
    <row r="337" spans="1:100">
      <c r="F337" s="23" t="str">
        <f t="shared" si="38"/>
        <v/>
      </c>
      <c r="G337" s="22">
        <v>42863</v>
      </c>
      <c r="H337">
        <v>1083</v>
      </c>
      <c r="I337">
        <v>1083</v>
      </c>
      <c r="J337">
        <v>1083</v>
      </c>
      <c r="K337">
        <v>1083</v>
      </c>
      <c r="L337" s="22">
        <v>42864</v>
      </c>
      <c r="M337">
        <v>1317</v>
      </c>
      <c r="N337" s="4">
        <v>42863</v>
      </c>
      <c r="O337" s="3" t="s">
        <v>15</v>
      </c>
      <c r="P337" s="3">
        <v>9702</v>
      </c>
      <c r="Q337" s="3" t="s">
        <v>233</v>
      </c>
      <c r="R337" s="3" t="s">
        <v>17</v>
      </c>
      <c r="S337" s="3">
        <v>0.05</v>
      </c>
      <c r="T337" s="3">
        <v>1</v>
      </c>
      <c r="U337" s="3">
        <v>0</v>
      </c>
      <c r="V337" s="3">
        <v>600</v>
      </c>
      <c r="W337">
        <v>1083</v>
      </c>
      <c r="X337" s="4">
        <v>42864</v>
      </c>
      <c r="Y337">
        <v>1083</v>
      </c>
      <c r="Z337" s="10">
        <f t="shared" si="37"/>
        <v>0</v>
      </c>
      <c r="AA337" s="10">
        <f t="shared" si="35"/>
        <v>0</v>
      </c>
      <c r="AB337">
        <f t="shared" si="39"/>
        <v>0</v>
      </c>
      <c r="AC337">
        <f t="shared" si="33"/>
        <v>-115580.00000000001</v>
      </c>
      <c r="AD337">
        <f t="shared" si="34"/>
        <v>0</v>
      </c>
      <c r="AE337" s="15">
        <v>42864</v>
      </c>
      <c r="AF337" s="9">
        <v>4.4698486046785835E-3</v>
      </c>
      <c r="AG337" s="12" t="s">
        <v>962</v>
      </c>
      <c r="AH337" s="20">
        <v>42857.922222222223</v>
      </c>
      <c r="AI337" s="12">
        <v>1083</v>
      </c>
      <c r="AJ337" s="12">
        <v>150</v>
      </c>
      <c r="AK337" s="12">
        <v>0.1608</v>
      </c>
      <c r="AL337" s="17">
        <v>1400</v>
      </c>
      <c r="AM337" s="17">
        <v>0.13612004287245444</v>
      </c>
      <c r="AN337" s="18">
        <v>42864</v>
      </c>
      <c r="AO337" s="17">
        <v>41213</v>
      </c>
      <c r="AP337" s="17" t="s">
        <v>965</v>
      </c>
      <c r="AQ337" s="17">
        <v>7241</v>
      </c>
      <c r="AR337" s="17" t="s">
        <v>982</v>
      </c>
      <c r="AS337" s="17" t="s">
        <v>13</v>
      </c>
      <c r="AT337" s="17">
        <v>0.1</v>
      </c>
      <c r="AU337" s="12">
        <v>1</v>
      </c>
      <c r="AV337" s="12">
        <v>4</v>
      </c>
      <c r="AY337" s="12">
        <v>5105800</v>
      </c>
      <c r="BA337" s="12">
        <v>1</v>
      </c>
      <c r="BD337" s="12">
        <v>0.13612004287245444</v>
      </c>
      <c r="BE337" s="12">
        <v>0.68556701030927836</v>
      </c>
      <c r="BF337" s="12">
        <v>0.75984251968503935</v>
      </c>
      <c r="BG337" s="12">
        <v>0.64650283553875232</v>
      </c>
      <c r="BH337" s="12">
        <v>1.4999999999999999E-2</v>
      </c>
      <c r="BI337" s="12">
        <v>0.246</v>
      </c>
      <c r="BJ337" s="12">
        <v>0</v>
      </c>
      <c r="BK337" s="12">
        <v>0.59699999999999998</v>
      </c>
      <c r="BL337" s="12">
        <v>31</v>
      </c>
      <c r="BM337" s="12">
        <v>251</v>
      </c>
      <c r="BN337" s="12">
        <v>-204</v>
      </c>
      <c r="BO337" s="12">
        <v>950</v>
      </c>
      <c r="BP337" s="12">
        <v>-613</v>
      </c>
      <c r="BQ337" s="12">
        <v>765</v>
      </c>
      <c r="BR337" s="12">
        <v>-548</v>
      </c>
      <c r="BS337" s="12">
        <v>843</v>
      </c>
      <c r="BT337" s="12">
        <v>0.19099907413639031</v>
      </c>
      <c r="BU337" s="12">
        <v>0.6587963329138633</v>
      </c>
      <c r="BV337" s="12">
        <v>0.70570387764461784</v>
      </c>
      <c r="BW337" s="12">
        <v>0.6027390768995865</v>
      </c>
      <c r="BX337" s="12">
        <v>0.83711698746411656</v>
      </c>
      <c r="BY337" s="12">
        <v>1583</v>
      </c>
      <c r="BZ337" s="12">
        <v>1</v>
      </c>
      <c r="CB337" s="12">
        <v>6.7762830094668658E-2</v>
      </c>
      <c r="CC337" s="12">
        <v>19470</v>
      </c>
      <c r="CD337" s="12">
        <v>19850</v>
      </c>
      <c r="CE337" s="12">
        <v>2.0087715150368828</v>
      </c>
      <c r="CM337" s="22">
        <v>42863</v>
      </c>
      <c r="CN337">
        <v>1083</v>
      </c>
      <c r="CO337">
        <v>1083</v>
      </c>
      <c r="CP337">
        <v>1083</v>
      </c>
      <c r="CQ337">
        <v>1083</v>
      </c>
      <c r="CR337" s="22">
        <v>42864</v>
      </c>
      <c r="CS337">
        <v>1317</v>
      </c>
      <c r="CT337">
        <v>1343</v>
      </c>
      <c r="CU337">
        <v>1253</v>
      </c>
      <c r="CV337">
        <v>1261</v>
      </c>
    </row>
    <row r="338" spans="1:100">
      <c r="A338" s="22">
        <v>42863</v>
      </c>
      <c r="B338">
        <v>1054</v>
      </c>
      <c r="C338">
        <v>1054</v>
      </c>
      <c r="D338">
        <v>1054</v>
      </c>
      <c r="E338">
        <v>1054</v>
      </c>
      <c r="F338" s="23">
        <f t="shared" si="38"/>
        <v>0</v>
      </c>
      <c r="G338" s="22">
        <v>42864</v>
      </c>
      <c r="H338">
        <v>1577</v>
      </c>
      <c r="I338">
        <v>1654</v>
      </c>
      <c r="J338">
        <v>1576</v>
      </c>
      <c r="K338">
        <v>1654</v>
      </c>
      <c r="L338" s="22">
        <v>42865</v>
      </c>
      <c r="M338">
        <v>1734</v>
      </c>
      <c r="N338" s="4">
        <v>42864</v>
      </c>
      <c r="O338" s="3" t="s">
        <v>15</v>
      </c>
      <c r="P338" s="3">
        <v>6734</v>
      </c>
      <c r="Q338" s="3" t="s">
        <v>234</v>
      </c>
      <c r="R338" s="3" t="s">
        <v>17</v>
      </c>
      <c r="S338" s="3">
        <v>0.05</v>
      </c>
      <c r="T338" s="3">
        <v>2</v>
      </c>
      <c r="U338" s="3">
        <v>0</v>
      </c>
      <c r="V338" s="3">
        <v>500</v>
      </c>
      <c r="W338">
        <v>1577</v>
      </c>
      <c r="X338" s="4">
        <v>42865</v>
      </c>
      <c r="Y338">
        <v>1654</v>
      </c>
      <c r="Z338" s="10">
        <f t="shared" si="37"/>
        <v>38500</v>
      </c>
      <c r="AA338" s="10">
        <f t="shared" si="35"/>
        <v>38500</v>
      </c>
      <c r="AB338" t="str">
        <f t="shared" si="39"/>
        <v/>
      </c>
      <c r="AC338">
        <f t="shared" si="33"/>
        <v>-115580.00000000001</v>
      </c>
      <c r="AD338">
        <f t="shared" si="34"/>
        <v>0.11843971631205674</v>
      </c>
      <c r="AE338" s="15">
        <v>42865</v>
      </c>
      <c r="AF338" s="9">
        <v>2.5420170667400654E-4</v>
      </c>
      <c r="AG338" s="12" t="s">
        <v>960</v>
      </c>
      <c r="AH338" s="20">
        <v>42864.352083333331</v>
      </c>
      <c r="AI338" s="12">
        <v>1410</v>
      </c>
      <c r="AJ338" s="12">
        <v>356</v>
      </c>
      <c r="AK338" s="12">
        <v>0.33779999999999999</v>
      </c>
      <c r="AL338" s="17">
        <v>39700</v>
      </c>
      <c r="AM338" s="17">
        <v>0.36504424778761063</v>
      </c>
      <c r="AN338" s="9"/>
      <c r="AO338" s="9"/>
      <c r="AP338" s="17">
        <v>0</v>
      </c>
      <c r="AQ338" s="17">
        <v>1881</v>
      </c>
      <c r="AR338" s="17">
        <v>1</v>
      </c>
      <c r="AS338" s="17">
        <v>0.186</v>
      </c>
      <c r="AT338" s="17">
        <v>1</v>
      </c>
      <c r="AU338" s="12">
        <v>0.82069970845481055</v>
      </c>
      <c r="AV338" s="12">
        <v>1.66</v>
      </c>
      <c r="AY338" s="12">
        <v>2081000</v>
      </c>
      <c r="BA338" s="12">
        <v>1</v>
      </c>
      <c r="BD338" s="12">
        <v>0.36504424778761063</v>
      </c>
      <c r="BE338" s="12">
        <v>1</v>
      </c>
      <c r="BF338" s="12">
        <v>1</v>
      </c>
      <c r="BG338" s="12">
        <v>0.82069970845481055</v>
      </c>
      <c r="BH338" s="12">
        <v>0</v>
      </c>
      <c r="BI338" s="12">
        <v>0.186</v>
      </c>
      <c r="BJ338" s="12">
        <v>0</v>
      </c>
      <c r="BK338" s="12">
        <v>0.76500000000000001</v>
      </c>
      <c r="BL338" s="12">
        <v>234</v>
      </c>
      <c r="BM338" s="12">
        <v>43</v>
      </c>
      <c r="BN338" s="12">
        <v>-207</v>
      </c>
      <c r="BO338" s="12">
        <v>1399</v>
      </c>
      <c r="BP338" s="12">
        <v>-309</v>
      </c>
      <c r="BQ338" s="12">
        <v>80</v>
      </c>
      <c r="BR338" s="12">
        <v>250</v>
      </c>
      <c r="BS338" s="12">
        <v>1330</v>
      </c>
      <c r="BT338" s="12">
        <v>0.32817686469565682</v>
      </c>
      <c r="BU338" s="12">
        <v>0.5105448558171678</v>
      </c>
      <c r="BV338" s="12">
        <v>0.54496997889327958</v>
      </c>
      <c r="BW338" s="12">
        <v>0.45760602686590007</v>
      </c>
      <c r="BX338" s="12">
        <v>0.68658548459471314</v>
      </c>
      <c r="BY338" s="12">
        <v>1586.5</v>
      </c>
      <c r="BZ338" s="12">
        <v>1</v>
      </c>
      <c r="CB338" s="12">
        <v>6.7762830094668658E-2</v>
      </c>
      <c r="CC338" s="12">
        <v>19850</v>
      </c>
      <c r="CD338" s="12">
        <v>19910</v>
      </c>
      <c r="CE338" s="12">
        <v>5.3870868037480486</v>
      </c>
      <c r="CH338" s="22">
        <v>42863</v>
      </c>
      <c r="CI338">
        <v>1054</v>
      </c>
      <c r="CJ338">
        <v>1054</v>
      </c>
      <c r="CK338">
        <v>1054</v>
      </c>
      <c r="CL338">
        <v>1054</v>
      </c>
      <c r="CM338" s="22">
        <v>42864</v>
      </c>
      <c r="CN338">
        <v>1577</v>
      </c>
      <c r="CO338">
        <v>1654</v>
      </c>
      <c r="CP338">
        <v>1576</v>
      </c>
      <c r="CQ338">
        <v>1654</v>
      </c>
      <c r="CR338" s="22">
        <v>42865</v>
      </c>
      <c r="CS338">
        <v>1734</v>
      </c>
      <c r="CT338">
        <v>1812</v>
      </c>
      <c r="CU338">
        <v>1414</v>
      </c>
      <c r="CV338">
        <v>1516</v>
      </c>
    </row>
    <row r="339" spans="1:100">
      <c r="A339" s="22">
        <v>42863</v>
      </c>
      <c r="B339">
        <v>1083</v>
      </c>
      <c r="C339">
        <v>1083</v>
      </c>
      <c r="D339">
        <v>1083</v>
      </c>
      <c r="E339">
        <v>1083</v>
      </c>
      <c r="F339" s="23">
        <f t="shared" si="38"/>
        <v>0</v>
      </c>
      <c r="G339" s="22">
        <v>42864</v>
      </c>
      <c r="H339">
        <v>1317</v>
      </c>
      <c r="I339">
        <v>1343</v>
      </c>
      <c r="J339">
        <v>1253</v>
      </c>
      <c r="K339">
        <v>1261</v>
      </c>
      <c r="L339" s="22">
        <v>42865</v>
      </c>
      <c r="M339">
        <v>1441</v>
      </c>
      <c r="N339" s="4">
        <v>42864</v>
      </c>
      <c r="O339" s="3" t="s">
        <v>15</v>
      </c>
      <c r="P339" s="3">
        <v>9702</v>
      </c>
      <c r="Q339" s="3" t="s">
        <v>233</v>
      </c>
      <c r="R339" s="3" t="s">
        <v>17</v>
      </c>
      <c r="S339" s="3">
        <v>0.05</v>
      </c>
      <c r="T339" s="3">
        <v>1</v>
      </c>
      <c r="U339" s="3">
        <v>0</v>
      </c>
      <c r="V339" s="3">
        <v>500</v>
      </c>
      <c r="W339">
        <v>1317</v>
      </c>
      <c r="X339" s="4">
        <v>42865</v>
      </c>
      <c r="Y339">
        <v>1261</v>
      </c>
      <c r="Z339" s="10">
        <f t="shared" si="37"/>
        <v>-28000</v>
      </c>
      <c r="AA339" s="10">
        <f t="shared" si="35"/>
        <v>28000</v>
      </c>
      <c r="AB339">
        <f t="shared" si="39"/>
        <v>-28000</v>
      </c>
      <c r="AC339">
        <f t="shared" si="33"/>
        <v>-143580</v>
      </c>
      <c r="AD339">
        <f t="shared" si="34"/>
        <v>1.542020046260606E-2</v>
      </c>
      <c r="AE339" s="15">
        <v>42865</v>
      </c>
      <c r="AF339" s="9">
        <v>2.5420170667400654E-4</v>
      </c>
      <c r="AG339" s="12" t="s">
        <v>962</v>
      </c>
      <c r="AH339" s="20">
        <v>42864.347916666666</v>
      </c>
      <c r="AI339" s="12">
        <v>1297</v>
      </c>
      <c r="AJ339" s="12">
        <v>214</v>
      </c>
      <c r="AK339" s="12">
        <v>0.1976</v>
      </c>
      <c r="AL339" s="17">
        <v>25800</v>
      </c>
      <c r="AM339" s="17">
        <v>0.13612004287245444</v>
      </c>
      <c r="AN339" s="9"/>
      <c r="AO339" s="9"/>
      <c r="AP339" s="17">
        <v>14.63</v>
      </c>
      <c r="AQ339" s="17">
        <v>4764</v>
      </c>
      <c r="AR339" s="17">
        <v>0.68556701030927836</v>
      </c>
      <c r="AS339" s="17">
        <v>0.246</v>
      </c>
      <c r="AT339" s="17">
        <v>0.75984251968503935</v>
      </c>
      <c r="AU339" s="12">
        <v>0.64650283553875232</v>
      </c>
      <c r="AV339" s="12">
        <v>2.68</v>
      </c>
      <c r="AY339" s="12">
        <v>5105800</v>
      </c>
      <c r="BA339" s="12">
        <v>1</v>
      </c>
      <c r="BD339" s="12">
        <v>0.13612004287245444</v>
      </c>
      <c r="BE339" s="12">
        <v>0.68556701030927836</v>
      </c>
      <c r="BF339" s="12">
        <v>0.75984251968503935</v>
      </c>
      <c r="BG339" s="12">
        <v>0.64650283553875232</v>
      </c>
      <c r="BH339" s="12">
        <v>1.4999999999999999E-2</v>
      </c>
      <c r="BI339" s="12">
        <v>0.246</v>
      </c>
      <c r="BJ339" s="12">
        <v>0</v>
      </c>
      <c r="BK339" s="12">
        <v>0.59699999999999998</v>
      </c>
      <c r="BL339" s="12">
        <v>31</v>
      </c>
      <c r="BM339" s="12">
        <v>251</v>
      </c>
      <c r="BN339" s="12">
        <v>-204</v>
      </c>
      <c r="BO339" s="12">
        <v>950</v>
      </c>
      <c r="BP339" s="12">
        <v>-613</v>
      </c>
      <c r="BQ339" s="12">
        <v>765</v>
      </c>
      <c r="BR339" s="12">
        <v>-548</v>
      </c>
      <c r="BS339" s="12">
        <v>843</v>
      </c>
      <c r="BT339" s="12">
        <v>0.19099907413639031</v>
      </c>
      <c r="BU339" s="12">
        <v>0.6587963329138633</v>
      </c>
      <c r="BV339" s="12">
        <v>0.70570387764461784</v>
      </c>
      <c r="BW339" s="12">
        <v>0.6027390768995865</v>
      </c>
      <c r="BX339" s="12">
        <v>0.83538816115382419</v>
      </c>
      <c r="BY339" s="12">
        <v>1586.5</v>
      </c>
      <c r="BZ339" s="12">
        <v>1</v>
      </c>
      <c r="CB339" s="12">
        <v>6.7762830094668658E-2</v>
      </c>
      <c r="CC339" s="12">
        <v>19850</v>
      </c>
      <c r="CD339" s="12">
        <v>19910</v>
      </c>
      <c r="CE339" s="12">
        <v>2.0087715150368828</v>
      </c>
      <c r="CH339" s="22">
        <v>42863</v>
      </c>
      <c r="CI339">
        <v>1083</v>
      </c>
      <c r="CJ339">
        <v>1083</v>
      </c>
      <c r="CK339">
        <v>1083</v>
      </c>
      <c r="CL339">
        <v>1083</v>
      </c>
      <c r="CM339" s="22">
        <v>42864</v>
      </c>
      <c r="CN339">
        <v>1317</v>
      </c>
      <c r="CO339">
        <v>1343</v>
      </c>
      <c r="CP339">
        <v>1253</v>
      </c>
      <c r="CQ339">
        <v>1261</v>
      </c>
      <c r="CR339" s="22">
        <v>42865</v>
      </c>
      <c r="CS339">
        <v>1441</v>
      </c>
      <c r="CT339">
        <v>1561</v>
      </c>
      <c r="CU339">
        <v>1375</v>
      </c>
      <c r="CV339">
        <v>1421</v>
      </c>
    </row>
    <row r="340" spans="1:100">
      <c r="A340" s="22">
        <v>42863</v>
      </c>
      <c r="B340">
        <v>784</v>
      </c>
      <c r="C340">
        <v>784</v>
      </c>
      <c r="D340">
        <v>784</v>
      </c>
      <c r="E340">
        <v>784</v>
      </c>
      <c r="F340" s="23">
        <f t="shared" si="38"/>
        <v>0</v>
      </c>
      <c r="G340" s="22">
        <v>42864</v>
      </c>
      <c r="H340">
        <v>844</v>
      </c>
      <c r="I340">
        <v>848</v>
      </c>
      <c r="J340">
        <v>770</v>
      </c>
      <c r="K340">
        <v>770</v>
      </c>
      <c r="L340" s="22">
        <v>42865</v>
      </c>
      <c r="M340">
        <v>799</v>
      </c>
      <c r="N340" s="4">
        <v>42864</v>
      </c>
      <c r="O340" s="3" t="s">
        <v>15</v>
      </c>
      <c r="P340" s="3">
        <v>1828</v>
      </c>
      <c r="Q340" s="3" t="s">
        <v>229</v>
      </c>
      <c r="R340" s="3" t="s">
        <v>17</v>
      </c>
      <c r="S340" s="3">
        <v>0.05</v>
      </c>
      <c r="T340" s="3">
        <v>2</v>
      </c>
      <c r="U340" s="3">
        <v>0</v>
      </c>
      <c r="V340" s="3">
        <v>700</v>
      </c>
      <c r="W340">
        <v>844</v>
      </c>
      <c r="X340" s="4">
        <v>42865</v>
      </c>
      <c r="Y340">
        <v>770</v>
      </c>
      <c r="Z340" s="10">
        <f t="shared" si="37"/>
        <v>-51800</v>
      </c>
      <c r="AA340" s="10">
        <f t="shared" si="35"/>
        <v>51800</v>
      </c>
      <c r="AB340" t="str">
        <f t="shared" si="39"/>
        <v/>
      </c>
      <c r="AC340">
        <f t="shared" si="33"/>
        <v>-143580</v>
      </c>
      <c r="AD340">
        <f t="shared" si="34"/>
        <v>3.4324942791762014E-2</v>
      </c>
      <c r="AE340" s="15">
        <v>42865</v>
      </c>
      <c r="AF340" s="9">
        <v>2.5420170667400654E-4</v>
      </c>
      <c r="AG340" s="12" t="s">
        <v>954</v>
      </c>
      <c r="AH340" s="20">
        <v>42864.351388888892</v>
      </c>
      <c r="AI340" s="12">
        <v>874</v>
      </c>
      <c r="AJ340" s="12">
        <v>90</v>
      </c>
      <c r="AK340" s="12">
        <v>0.1148</v>
      </c>
      <c r="AL340" s="17">
        <v>20600</v>
      </c>
      <c r="AM340" s="17">
        <v>0.46052631578947367</v>
      </c>
      <c r="AN340" s="9"/>
      <c r="AO340" s="9"/>
      <c r="AP340" s="17">
        <v>0</v>
      </c>
      <c r="AQ340" s="17">
        <v>7338</v>
      </c>
      <c r="AR340" s="17">
        <v>0.69041769041769041</v>
      </c>
      <c r="AS340" s="17">
        <v>0.16400000000000001</v>
      </c>
      <c r="AT340" s="17">
        <v>0.73612565445026179</v>
      </c>
      <c r="AU340" s="12">
        <v>0.73612565445026179</v>
      </c>
      <c r="AV340" s="12">
        <v>1.46</v>
      </c>
      <c r="AY340" s="12">
        <v>10728000</v>
      </c>
      <c r="BA340" s="12">
        <v>0.90604026845637586</v>
      </c>
      <c r="BD340" s="12">
        <v>0.46052631578947367</v>
      </c>
      <c r="BE340" s="12">
        <v>0.69041769041769041</v>
      </c>
      <c r="BF340" s="12">
        <v>0.73612565445026179</v>
      </c>
      <c r="BG340" s="12">
        <v>0.73612565445026179</v>
      </c>
      <c r="BH340" s="12">
        <v>5.0000000000000001E-3</v>
      </c>
      <c r="BI340" s="12">
        <v>0.16400000000000001</v>
      </c>
      <c r="BJ340" s="12">
        <v>0.02</v>
      </c>
      <c r="BK340" s="12">
        <v>0.51600000000000001</v>
      </c>
      <c r="BL340" s="12">
        <v>2723</v>
      </c>
      <c r="BM340" s="12">
        <v>-649</v>
      </c>
      <c r="BN340" s="12">
        <v>-640</v>
      </c>
      <c r="BO340" s="12">
        <v>3836</v>
      </c>
      <c r="BP340" s="12">
        <v>-441</v>
      </c>
      <c r="BQ340" s="12">
        <v>-350</v>
      </c>
      <c r="BR340" s="12">
        <v>-38</v>
      </c>
      <c r="BS340" s="12">
        <v>2215</v>
      </c>
      <c r="BT340" s="12">
        <v>0.24787183465262527</v>
      </c>
      <c r="BU340" s="12">
        <v>0.54339609647345666</v>
      </c>
      <c r="BV340" s="12">
        <v>0.59060263231830346</v>
      </c>
      <c r="BW340" s="12">
        <v>0.49696613922472388</v>
      </c>
      <c r="BX340" s="12">
        <v>0.71162858377116855</v>
      </c>
      <c r="BY340" s="12">
        <v>1586.5</v>
      </c>
      <c r="BZ340" s="12">
        <v>0.90604026845637586</v>
      </c>
      <c r="CB340" s="12">
        <v>6.7762830094668658E-2</v>
      </c>
      <c r="CC340" s="12">
        <v>19850</v>
      </c>
      <c r="CD340" s="12">
        <v>19910</v>
      </c>
      <c r="CE340" s="12">
        <v>6.7961493808049536</v>
      </c>
      <c r="CH340" s="22">
        <v>42863</v>
      </c>
      <c r="CI340">
        <v>784</v>
      </c>
      <c r="CJ340">
        <v>784</v>
      </c>
      <c r="CK340">
        <v>784</v>
      </c>
      <c r="CL340">
        <v>784</v>
      </c>
      <c r="CM340" s="22">
        <v>42864</v>
      </c>
      <c r="CN340">
        <v>844</v>
      </c>
      <c r="CO340">
        <v>848</v>
      </c>
      <c r="CP340">
        <v>770</v>
      </c>
      <c r="CQ340">
        <v>770</v>
      </c>
      <c r="CR340" s="22">
        <v>42865</v>
      </c>
      <c r="CS340">
        <v>799</v>
      </c>
      <c r="CT340">
        <v>799</v>
      </c>
      <c r="CU340">
        <v>780</v>
      </c>
      <c r="CV340">
        <v>781</v>
      </c>
    </row>
    <row r="341" spans="1:100">
      <c r="A341" s="22">
        <v>42863</v>
      </c>
      <c r="B341">
        <v>542</v>
      </c>
      <c r="C341">
        <v>620</v>
      </c>
      <c r="D341">
        <v>542</v>
      </c>
      <c r="E341">
        <v>613</v>
      </c>
      <c r="F341" s="23">
        <f t="shared" si="38"/>
        <v>0.13099630996309952</v>
      </c>
      <c r="G341" s="22">
        <v>42864</v>
      </c>
      <c r="H341">
        <v>713</v>
      </c>
      <c r="I341">
        <v>713</v>
      </c>
      <c r="J341">
        <v>713</v>
      </c>
      <c r="K341">
        <v>713</v>
      </c>
      <c r="L341" s="22">
        <v>42865</v>
      </c>
      <c r="M341">
        <v>678</v>
      </c>
      <c r="N341" s="4">
        <v>42864</v>
      </c>
      <c r="O341" s="3" t="s">
        <v>15</v>
      </c>
      <c r="P341" s="3">
        <v>8891</v>
      </c>
      <c r="Q341" s="3" t="s">
        <v>235</v>
      </c>
      <c r="R341" s="3" t="s">
        <v>17</v>
      </c>
      <c r="S341" s="3">
        <v>0.05</v>
      </c>
      <c r="T341" s="3">
        <v>2</v>
      </c>
      <c r="U341" s="3">
        <v>0</v>
      </c>
      <c r="V341" s="3">
        <v>900</v>
      </c>
      <c r="W341">
        <v>713</v>
      </c>
      <c r="X341" s="4">
        <v>42865</v>
      </c>
      <c r="Y341">
        <v>713</v>
      </c>
      <c r="Z341" s="10">
        <f t="shared" si="37"/>
        <v>0</v>
      </c>
      <c r="AA341" s="10">
        <f t="shared" si="35"/>
        <v>0</v>
      </c>
      <c r="AB341" t="str">
        <f t="shared" si="39"/>
        <v/>
      </c>
      <c r="AC341">
        <f t="shared" si="33"/>
        <v>-143580</v>
      </c>
      <c r="AD341">
        <f t="shared" si="34"/>
        <v>0</v>
      </c>
      <c r="AE341" s="15">
        <v>42865</v>
      </c>
      <c r="AF341" s="9">
        <v>2.5420170667400654E-4</v>
      </c>
      <c r="AG341" s="12" t="s">
        <v>954</v>
      </c>
      <c r="AH341" s="20">
        <v>42863.996527777781</v>
      </c>
      <c r="AI341" s="12">
        <v>713</v>
      </c>
      <c r="AJ341" s="12">
        <v>100</v>
      </c>
      <c r="AK341" s="12">
        <v>0.16309999999999999</v>
      </c>
      <c r="AL341" s="17">
        <v>16400</v>
      </c>
      <c r="AM341" s="17">
        <v>0.1773308957952468</v>
      </c>
      <c r="AN341" s="9"/>
      <c r="AO341" s="9"/>
      <c r="AP341" s="17">
        <v>0</v>
      </c>
      <c r="AQ341" s="17">
        <v>1590</v>
      </c>
      <c r="AR341" s="17">
        <v>0.64661654135338342</v>
      </c>
      <c r="AS341" s="17">
        <v>0.47899999999999998</v>
      </c>
      <c r="AT341" s="17">
        <v>0.73295454545454541</v>
      </c>
      <c r="AU341" s="12">
        <v>0.34362139917695472</v>
      </c>
      <c r="AV341" s="12">
        <v>0.91</v>
      </c>
      <c r="AY341" s="12">
        <v>2906048</v>
      </c>
      <c r="BA341" s="12">
        <v>1</v>
      </c>
      <c r="BD341" s="12">
        <v>0.1773308957952468</v>
      </c>
      <c r="BE341" s="12">
        <v>0.64661654135338342</v>
      </c>
      <c r="BF341" s="12">
        <v>0.73295454545454541</v>
      </c>
      <c r="BG341" s="12">
        <v>0.34362139917695472</v>
      </c>
      <c r="BH341" s="12">
        <v>0</v>
      </c>
      <c r="BI341" s="12">
        <v>0.47899999999999998</v>
      </c>
      <c r="BJ341" s="12">
        <v>0</v>
      </c>
      <c r="BK341" s="12">
        <v>0.35399999999999998</v>
      </c>
      <c r="BL341" s="12">
        <v>878</v>
      </c>
      <c r="BM341" s="12">
        <v>27</v>
      </c>
      <c r="BN341" s="12">
        <v>-655</v>
      </c>
      <c r="BO341" s="12">
        <v>349</v>
      </c>
      <c r="BP341" s="12">
        <v>15</v>
      </c>
      <c r="BQ341" s="12">
        <v>-99</v>
      </c>
      <c r="BR341" s="12">
        <v>15</v>
      </c>
      <c r="BS341" s="12">
        <v>98</v>
      </c>
      <c r="BT341" s="12">
        <v>0.24787183465262527</v>
      </c>
      <c r="BU341" s="12">
        <v>0.54339609647345666</v>
      </c>
      <c r="BV341" s="12">
        <v>0.59060263231830346</v>
      </c>
      <c r="BW341" s="12">
        <v>0.49696613922472388</v>
      </c>
      <c r="BX341" s="12">
        <v>0.71162858377116855</v>
      </c>
      <c r="BY341" s="12">
        <v>1586.5</v>
      </c>
      <c r="BZ341" s="12">
        <v>1</v>
      </c>
      <c r="CB341" s="12">
        <v>6.7762830094668658E-2</v>
      </c>
      <c r="CC341" s="12">
        <v>19850</v>
      </c>
      <c r="CD341" s="12">
        <v>19910</v>
      </c>
      <c r="CE341" s="12">
        <v>2.6169346166254437</v>
      </c>
      <c r="CH341" s="22">
        <v>42863</v>
      </c>
      <c r="CI341">
        <v>542</v>
      </c>
      <c r="CJ341">
        <v>620</v>
      </c>
      <c r="CK341">
        <v>542</v>
      </c>
      <c r="CL341">
        <v>613</v>
      </c>
      <c r="CM341" s="22">
        <v>42864</v>
      </c>
      <c r="CN341">
        <v>713</v>
      </c>
      <c r="CO341">
        <v>713</v>
      </c>
      <c r="CP341">
        <v>713</v>
      </c>
      <c r="CQ341">
        <v>713</v>
      </c>
      <c r="CR341" s="22">
        <v>42865</v>
      </c>
      <c r="CS341">
        <v>678</v>
      </c>
      <c r="CT341">
        <v>690</v>
      </c>
      <c r="CU341">
        <v>652</v>
      </c>
      <c r="CV341">
        <v>664</v>
      </c>
    </row>
    <row r="342" spans="1:100">
      <c r="A342" s="22">
        <v>42863</v>
      </c>
      <c r="B342">
        <v>146</v>
      </c>
      <c r="C342">
        <v>155</v>
      </c>
      <c r="D342">
        <v>145</v>
      </c>
      <c r="E342">
        <v>154</v>
      </c>
      <c r="F342" s="23">
        <f t="shared" si="38"/>
        <v>5.4794520547945202E-2</v>
      </c>
      <c r="G342" s="22">
        <v>42864</v>
      </c>
      <c r="H342">
        <v>164</v>
      </c>
      <c r="I342">
        <v>167</v>
      </c>
      <c r="J342">
        <v>157</v>
      </c>
      <c r="K342">
        <v>158</v>
      </c>
      <c r="L342" s="22">
        <v>42865</v>
      </c>
      <c r="M342">
        <v>157</v>
      </c>
      <c r="N342" s="4">
        <v>42864</v>
      </c>
      <c r="O342" s="3" t="s">
        <v>15</v>
      </c>
      <c r="P342" s="3">
        <v>8704</v>
      </c>
      <c r="Q342" s="3" t="s">
        <v>85</v>
      </c>
      <c r="R342" s="3" t="s">
        <v>17</v>
      </c>
      <c r="S342" s="3">
        <v>0.05</v>
      </c>
      <c r="T342" s="3" t="s">
        <v>64</v>
      </c>
      <c r="U342" s="3">
        <v>0</v>
      </c>
      <c r="V342" s="3">
        <v>3300</v>
      </c>
      <c r="W342">
        <v>164</v>
      </c>
      <c r="X342" s="4">
        <v>42865</v>
      </c>
      <c r="Y342">
        <v>158</v>
      </c>
      <c r="Z342" s="10">
        <f t="shared" si="37"/>
        <v>-19800</v>
      </c>
      <c r="AA342" s="10">
        <f t="shared" si="35"/>
        <v>19800</v>
      </c>
      <c r="AB342" t="str">
        <f t="shared" si="39"/>
        <v/>
      </c>
      <c r="AC342">
        <f t="shared" ref="AC342:AC405" si="40">SUM(AB342,AC341)</f>
        <v>-143580</v>
      </c>
      <c r="AD342">
        <f t="shared" ref="AD342:AD405" si="41">ABS(W342/AI342-1)</f>
        <v>2.7568922305764465E-2</v>
      </c>
      <c r="AE342" s="15">
        <v>42865</v>
      </c>
      <c r="AF342" s="9">
        <v>2.5420170667400654E-4</v>
      </c>
      <c r="AG342" s="12" t="s">
        <v>960</v>
      </c>
      <c r="AH342" s="20">
        <v>42863.988194444442</v>
      </c>
      <c r="AI342" s="12">
        <v>159.6</v>
      </c>
      <c r="AJ342" s="12">
        <v>5.6</v>
      </c>
      <c r="AK342" s="12">
        <v>3.6400000000000002E-2</v>
      </c>
      <c r="AL342" s="17">
        <v>15900</v>
      </c>
      <c r="AM342" s="17">
        <v>0.5</v>
      </c>
      <c r="AN342" s="9"/>
      <c r="AO342" s="9"/>
      <c r="AP342" s="17">
        <v>0</v>
      </c>
      <c r="AQ342" s="17">
        <v>12061</v>
      </c>
      <c r="AR342" s="17">
        <v>0.26126126126126126</v>
      </c>
      <c r="AS342" s="17">
        <v>9.7000000000000003E-2</v>
      </c>
      <c r="AT342" s="17">
        <v>0.21804511278195488</v>
      </c>
      <c r="AU342" s="12">
        <v>0.1893491124260355</v>
      </c>
      <c r="AV342" s="12">
        <v>0</v>
      </c>
      <c r="AY342" s="12">
        <v>83759061</v>
      </c>
      <c r="BA342" s="12">
        <v>0.75</v>
      </c>
      <c r="BD342" s="12">
        <v>0.5</v>
      </c>
      <c r="BE342" s="12">
        <v>0.26126126126126126</v>
      </c>
      <c r="BF342" s="12">
        <v>0.21804511278195488</v>
      </c>
      <c r="BG342" s="12">
        <v>0.1893491124260355</v>
      </c>
      <c r="BH342" s="12">
        <v>4.0000000000000001E-3</v>
      </c>
      <c r="BI342" s="12">
        <v>9.7000000000000003E-2</v>
      </c>
      <c r="BJ342" s="12">
        <v>0</v>
      </c>
      <c r="BK342" s="12">
        <v>0.68600000000000005</v>
      </c>
      <c r="BL342" s="12">
        <v>125</v>
      </c>
      <c r="BM342" s="12">
        <v>186</v>
      </c>
      <c r="BN342" s="12">
        <v>-238</v>
      </c>
      <c r="BO342" s="12">
        <v>444</v>
      </c>
      <c r="BP342" s="12">
        <v>206</v>
      </c>
      <c r="BQ342" s="12">
        <v>-364</v>
      </c>
      <c r="BR342" s="12">
        <v>15</v>
      </c>
      <c r="BS342" s="12">
        <v>370</v>
      </c>
      <c r="BT342" s="12">
        <v>0.32817686469565682</v>
      </c>
      <c r="BU342" s="12">
        <v>0.5105448558171678</v>
      </c>
      <c r="BV342" s="12">
        <v>0.54496997889327958</v>
      </c>
      <c r="BW342" s="12">
        <v>0.45760602686590007</v>
      </c>
      <c r="BX342" s="12">
        <v>0.68658548459471314</v>
      </c>
      <c r="BY342" s="12">
        <v>1586.5</v>
      </c>
      <c r="BZ342" s="12">
        <v>0.75</v>
      </c>
      <c r="CB342" s="12">
        <v>6.7762830094668658E-2</v>
      </c>
      <c r="CC342" s="12">
        <v>19850</v>
      </c>
      <c r="CD342" s="12">
        <v>19910</v>
      </c>
      <c r="CE342" s="12">
        <v>7.3786764705882355</v>
      </c>
      <c r="CH342" s="22">
        <v>42863</v>
      </c>
      <c r="CI342">
        <v>146</v>
      </c>
      <c r="CJ342">
        <v>155</v>
      </c>
      <c r="CK342">
        <v>145</v>
      </c>
      <c r="CL342">
        <v>154</v>
      </c>
      <c r="CM342" s="22">
        <v>42864</v>
      </c>
      <c r="CN342">
        <v>164</v>
      </c>
      <c r="CO342">
        <v>167</v>
      </c>
      <c r="CP342">
        <v>157</v>
      </c>
      <c r="CQ342">
        <v>158</v>
      </c>
      <c r="CR342" s="22">
        <v>42865</v>
      </c>
      <c r="CS342">
        <v>157</v>
      </c>
      <c r="CT342">
        <v>162</v>
      </c>
      <c r="CU342">
        <v>155</v>
      </c>
      <c r="CV342">
        <v>155</v>
      </c>
    </row>
    <row r="343" spans="1:100">
      <c r="A343" s="22">
        <v>42863</v>
      </c>
      <c r="B343">
        <v>1466</v>
      </c>
      <c r="C343">
        <v>1732</v>
      </c>
      <c r="D343">
        <v>1426</v>
      </c>
      <c r="E343">
        <v>1732</v>
      </c>
      <c r="F343" s="23">
        <f t="shared" si="38"/>
        <v>0.18144611186903137</v>
      </c>
      <c r="G343" s="22">
        <v>42864</v>
      </c>
      <c r="H343">
        <v>1832</v>
      </c>
      <c r="I343">
        <v>1902</v>
      </c>
      <c r="J343">
        <v>1652</v>
      </c>
      <c r="K343">
        <v>1697</v>
      </c>
      <c r="L343" s="22">
        <v>42865</v>
      </c>
      <c r="M343">
        <v>1607</v>
      </c>
      <c r="N343" s="4">
        <v>42864</v>
      </c>
      <c r="O343" s="3" t="s">
        <v>15</v>
      </c>
      <c r="P343" s="3">
        <v>2425</v>
      </c>
      <c r="Q343" s="3" t="s">
        <v>19</v>
      </c>
      <c r="R343" s="3" t="s">
        <v>17</v>
      </c>
      <c r="S343" s="3">
        <v>0.05</v>
      </c>
      <c r="T343" s="3">
        <v>2</v>
      </c>
      <c r="U343" s="3">
        <v>0</v>
      </c>
      <c r="V343" s="3">
        <v>200</v>
      </c>
      <c r="W343">
        <v>1832</v>
      </c>
      <c r="X343" s="4">
        <v>42865</v>
      </c>
      <c r="Y343">
        <v>1697</v>
      </c>
      <c r="Z343" s="10">
        <f t="shared" si="37"/>
        <v>-27000</v>
      </c>
      <c r="AA343" s="10">
        <f t="shared" si="35"/>
        <v>27000</v>
      </c>
      <c r="AB343" t="str">
        <f t="shared" si="39"/>
        <v/>
      </c>
      <c r="AC343">
        <f t="shared" si="40"/>
        <v>-143580</v>
      </c>
      <c r="AD343">
        <f t="shared" si="41"/>
        <v>0.49601100412654742</v>
      </c>
      <c r="AE343" s="15">
        <v>42865</v>
      </c>
      <c r="AF343" s="9">
        <v>2.5420170667400654E-4</v>
      </c>
      <c r="AG343" s="12" t="s">
        <v>960</v>
      </c>
      <c r="AH343" s="20">
        <v>42864.350694444445</v>
      </c>
      <c r="AI343" s="12">
        <v>3635</v>
      </c>
      <c r="AJ343" s="12">
        <v>170</v>
      </c>
      <c r="AK343" s="12">
        <v>4.9099999999999998E-2</v>
      </c>
      <c r="AL343" s="17">
        <v>11900</v>
      </c>
      <c r="AM343" s="17">
        <v>0.84789207419898815</v>
      </c>
      <c r="AN343" s="9"/>
      <c r="AO343" s="9"/>
      <c r="AP343" s="17">
        <v>22.69</v>
      </c>
      <c r="AQ343" s="17">
        <v>6227</v>
      </c>
      <c r="AR343" s="17">
        <v>0.91113744075829384</v>
      </c>
      <c r="AS343" s="17">
        <v>0.20699999999999999</v>
      </c>
      <c r="AT343" s="17">
        <v>0.9137600613261786</v>
      </c>
      <c r="AU343" s="12">
        <v>0.91541353383458646</v>
      </c>
      <c r="AV343" s="12">
        <v>0.46</v>
      </c>
      <c r="AY343" s="12">
        <v>2100000</v>
      </c>
      <c r="BA343" s="12">
        <v>0.96735074626865669</v>
      </c>
      <c r="BD343" s="12">
        <v>0.84789207419898815</v>
      </c>
      <c r="BE343" s="12">
        <v>0.91113744075829384</v>
      </c>
      <c r="BF343" s="12">
        <v>0.9137600613261786</v>
      </c>
      <c r="BG343" s="12">
        <v>0.91541353383458646</v>
      </c>
      <c r="BH343" s="12">
        <v>2.4E-2</v>
      </c>
      <c r="BI343" s="12">
        <v>0.20699999999999999</v>
      </c>
      <c r="BJ343" s="12">
        <v>0</v>
      </c>
      <c r="BK343" s="12">
        <v>0.71599999999999997</v>
      </c>
      <c r="BL343" s="12">
        <v>446</v>
      </c>
      <c r="BM343" s="12">
        <v>-45</v>
      </c>
      <c r="BN343" s="12">
        <v>-235</v>
      </c>
      <c r="BO343" s="12">
        <v>1165</v>
      </c>
      <c r="BP343" s="12">
        <v>588</v>
      </c>
      <c r="BQ343" s="12">
        <v>-127</v>
      </c>
      <c r="BR343" s="12">
        <v>-132</v>
      </c>
      <c r="BS343" s="12">
        <v>1000</v>
      </c>
      <c r="BT343" s="12">
        <v>0.32817686469565682</v>
      </c>
      <c r="BU343" s="12">
        <v>0.5105448558171678</v>
      </c>
      <c r="BV343" s="12">
        <v>0.54496997889327958</v>
      </c>
      <c r="BW343" s="12">
        <v>0.45760602686590007</v>
      </c>
      <c r="BX343" s="12">
        <v>0.68658548459471314</v>
      </c>
      <c r="BY343" s="12">
        <v>1586.5</v>
      </c>
      <c r="BZ343" s="12">
        <v>0.96735074626865669</v>
      </c>
      <c r="CB343" s="12">
        <v>6.7762830094668658E-2</v>
      </c>
      <c r="CC343" s="12">
        <v>19850</v>
      </c>
      <c r="CD343" s="12">
        <v>19910</v>
      </c>
      <c r="CE343" s="12">
        <v>12.512642594980656</v>
      </c>
      <c r="CH343" s="22">
        <v>42863</v>
      </c>
      <c r="CI343">
        <v>1466</v>
      </c>
      <c r="CJ343">
        <v>1732</v>
      </c>
      <c r="CK343">
        <v>1426</v>
      </c>
      <c r="CL343">
        <v>1732</v>
      </c>
      <c r="CM343" s="22">
        <v>42864</v>
      </c>
      <c r="CN343">
        <v>1832</v>
      </c>
      <c r="CO343">
        <v>1902</v>
      </c>
      <c r="CP343">
        <v>1652</v>
      </c>
      <c r="CQ343">
        <v>1697</v>
      </c>
      <c r="CR343" s="22">
        <v>42865</v>
      </c>
      <c r="CS343">
        <v>1607</v>
      </c>
      <c r="CT343">
        <v>1635</v>
      </c>
      <c r="CU343">
        <v>1430</v>
      </c>
      <c r="CV343">
        <v>1434</v>
      </c>
    </row>
    <row r="344" spans="1:100">
      <c r="A344" s="22">
        <v>42863</v>
      </c>
      <c r="B344">
        <v>365</v>
      </c>
      <c r="C344">
        <v>435</v>
      </c>
      <c r="D344">
        <v>356</v>
      </c>
      <c r="E344">
        <v>432</v>
      </c>
      <c r="F344" s="23">
        <f t="shared" si="38"/>
        <v>0.18356164383561646</v>
      </c>
      <c r="G344" s="22">
        <v>42864</v>
      </c>
      <c r="H344">
        <v>408</v>
      </c>
      <c r="I344">
        <v>415</v>
      </c>
      <c r="J344">
        <v>391</v>
      </c>
      <c r="K344">
        <v>403</v>
      </c>
      <c r="L344" s="22">
        <v>42865</v>
      </c>
      <c r="M344">
        <v>404</v>
      </c>
      <c r="N344" s="4">
        <v>42864</v>
      </c>
      <c r="O344" s="3" t="s">
        <v>11</v>
      </c>
      <c r="P344" s="3">
        <v>2351</v>
      </c>
      <c r="Q344" s="3" t="s">
        <v>236</v>
      </c>
      <c r="R344" s="3" t="s">
        <v>13</v>
      </c>
      <c r="S344" s="3">
        <v>0.05</v>
      </c>
      <c r="T344" s="3">
        <v>2</v>
      </c>
      <c r="U344" s="3">
        <v>0</v>
      </c>
      <c r="V344" s="3">
        <v>1200</v>
      </c>
      <c r="W344">
        <v>408</v>
      </c>
      <c r="X344" s="4">
        <v>42865</v>
      </c>
      <c r="Y344">
        <v>403</v>
      </c>
      <c r="Z344" s="10">
        <f t="shared" si="37"/>
        <v>-6000</v>
      </c>
      <c r="AA344" s="10">
        <f t="shared" si="35"/>
        <v>6000</v>
      </c>
      <c r="AB344" t="str">
        <f t="shared" si="39"/>
        <v/>
      </c>
      <c r="AC344">
        <f t="shared" si="40"/>
        <v>-143580</v>
      </c>
      <c r="AD344">
        <f t="shared" si="41"/>
        <v>1.9466474405191114E-2</v>
      </c>
      <c r="AE344" s="15">
        <v>42865</v>
      </c>
      <c r="AF344" s="9">
        <v>2.5420170667400654E-4</v>
      </c>
      <c r="AG344" s="12" t="s">
        <v>957</v>
      </c>
      <c r="AH344" s="20">
        <v>42863.998611111114</v>
      </c>
      <c r="AI344" s="12">
        <v>416.1</v>
      </c>
      <c r="AJ344" s="12">
        <v>-15.9</v>
      </c>
      <c r="AK344" s="12">
        <v>-3.6799999999999999E-2</v>
      </c>
      <c r="AL344" s="17">
        <v>10100</v>
      </c>
      <c r="AM344" s="17">
        <v>0.3183098591549296</v>
      </c>
      <c r="AN344" s="9"/>
      <c r="AO344" s="9"/>
      <c r="AP344" s="17">
        <v>0</v>
      </c>
      <c r="AQ344" s="17">
        <v>2575</v>
      </c>
      <c r="AR344" s="17">
        <v>0.10614525139664804</v>
      </c>
      <c r="AS344" s="17">
        <v>0.151</v>
      </c>
      <c r="AT344" s="17">
        <v>0.10052910052910052</v>
      </c>
      <c r="AU344" s="12">
        <v>2.224824355971897E-2</v>
      </c>
      <c r="AV344" s="12">
        <v>0.56000000000000005</v>
      </c>
      <c r="AY344" s="12">
        <v>7253500</v>
      </c>
      <c r="BA344" s="12">
        <v>0.66666666666666663</v>
      </c>
      <c r="BD344" s="12">
        <v>0.3183098591549296</v>
      </c>
      <c r="BE344" s="12">
        <v>0.10614525139664804</v>
      </c>
      <c r="BF344" s="12">
        <v>0.10052910052910052</v>
      </c>
      <c r="BG344" s="12">
        <v>2.224824355971897E-2</v>
      </c>
      <c r="BH344" s="12">
        <v>2E-3</v>
      </c>
      <c r="BI344" s="12">
        <v>0.151</v>
      </c>
      <c r="BJ344" s="12">
        <v>0</v>
      </c>
      <c r="BK344" s="12">
        <v>0.68600000000000005</v>
      </c>
      <c r="BL344" s="12">
        <v>150</v>
      </c>
      <c r="BM344" s="12">
        <v>-148</v>
      </c>
      <c r="BN344" s="12">
        <v>-13</v>
      </c>
      <c r="BO344" s="12">
        <v>782</v>
      </c>
      <c r="BP344" s="12">
        <v>172</v>
      </c>
      <c r="BQ344" s="12">
        <v>-307</v>
      </c>
      <c r="BR344" s="12">
        <v>-13</v>
      </c>
      <c r="BS344" s="12">
        <v>791</v>
      </c>
      <c r="BT344" s="12">
        <v>0.42841940608141177</v>
      </c>
      <c r="BU344" s="12">
        <v>0.46577441675314163</v>
      </c>
      <c r="BV344" s="12">
        <v>0.43366661110445209</v>
      </c>
      <c r="BW344" s="12">
        <v>0.39114012335411852</v>
      </c>
      <c r="BX344" s="12">
        <v>0.39426116958213148</v>
      </c>
      <c r="BY344" s="12">
        <v>1586.5</v>
      </c>
      <c r="BZ344" s="12">
        <v>0.66666666666666663</v>
      </c>
      <c r="CB344" s="12">
        <v>6.7762830094668658E-2</v>
      </c>
      <c r="CC344" s="12">
        <v>19850</v>
      </c>
      <c r="CD344" s="12">
        <v>19910</v>
      </c>
      <c r="CE344" s="12">
        <v>4.6974109362054683</v>
      </c>
      <c r="CH344" s="22">
        <v>42863</v>
      </c>
      <c r="CI344">
        <v>365</v>
      </c>
      <c r="CJ344">
        <v>435</v>
      </c>
      <c r="CK344">
        <v>356</v>
      </c>
      <c r="CL344">
        <v>432</v>
      </c>
      <c r="CM344" s="22">
        <v>42864</v>
      </c>
      <c r="CN344">
        <v>408</v>
      </c>
      <c r="CO344">
        <v>415</v>
      </c>
      <c r="CP344">
        <v>391</v>
      </c>
      <c r="CQ344">
        <v>403</v>
      </c>
      <c r="CR344" s="22">
        <v>42865</v>
      </c>
      <c r="CS344">
        <v>404</v>
      </c>
      <c r="CT344">
        <v>404</v>
      </c>
      <c r="CU344">
        <v>383</v>
      </c>
      <c r="CV344">
        <v>385</v>
      </c>
    </row>
    <row r="345" spans="1:100">
      <c r="A345" s="22">
        <v>42863</v>
      </c>
      <c r="B345">
        <v>1172</v>
      </c>
      <c r="C345">
        <v>1180</v>
      </c>
      <c r="D345">
        <v>1166</v>
      </c>
      <c r="E345">
        <v>1172</v>
      </c>
      <c r="F345" s="23">
        <f t="shared" si="38"/>
        <v>0</v>
      </c>
      <c r="G345" s="22">
        <v>42864</v>
      </c>
      <c r="H345">
        <v>1382</v>
      </c>
      <c r="I345">
        <v>1395</v>
      </c>
      <c r="J345">
        <v>1290</v>
      </c>
      <c r="K345">
        <v>1310</v>
      </c>
      <c r="L345" s="22">
        <v>42865</v>
      </c>
      <c r="M345">
        <v>1348</v>
      </c>
      <c r="N345" s="4">
        <v>42864</v>
      </c>
      <c r="O345" s="3" t="s">
        <v>15</v>
      </c>
      <c r="P345" s="3">
        <v>1904</v>
      </c>
      <c r="Q345" s="3" t="s">
        <v>237</v>
      </c>
      <c r="R345" s="3" t="s">
        <v>17</v>
      </c>
      <c r="S345" s="3">
        <v>0.05</v>
      </c>
      <c r="T345" s="3">
        <v>2</v>
      </c>
      <c r="U345" s="3">
        <v>0</v>
      </c>
      <c r="V345" s="3">
        <v>500</v>
      </c>
      <c r="W345">
        <v>1382</v>
      </c>
      <c r="X345" s="4">
        <v>42865</v>
      </c>
      <c r="Y345">
        <v>1310</v>
      </c>
      <c r="Z345" s="10">
        <f t="shared" si="37"/>
        <v>-36000</v>
      </c>
      <c r="AA345" s="10">
        <f t="shared" si="35"/>
        <v>36000</v>
      </c>
      <c r="AB345" t="str">
        <f t="shared" si="39"/>
        <v/>
      </c>
      <c r="AC345">
        <f t="shared" si="40"/>
        <v>-143580</v>
      </c>
      <c r="AD345">
        <f t="shared" si="41"/>
        <v>3.3566433566433518E-2</v>
      </c>
      <c r="AE345" s="15">
        <v>42865</v>
      </c>
      <c r="AF345" s="9">
        <v>2.5420170667400654E-4</v>
      </c>
      <c r="AG345" s="12" t="s">
        <v>960</v>
      </c>
      <c r="AH345" s="20">
        <v>42864.351388888892</v>
      </c>
      <c r="AI345" s="12">
        <v>1430</v>
      </c>
      <c r="AJ345" s="12">
        <v>258</v>
      </c>
      <c r="AK345" s="12">
        <v>0.22009999999999999</v>
      </c>
      <c r="AL345" s="17">
        <v>5600</v>
      </c>
      <c r="AM345" s="17">
        <v>0.17832764505119453</v>
      </c>
      <c r="AN345" s="9"/>
      <c r="AO345" s="9"/>
      <c r="AP345" s="17">
        <v>0</v>
      </c>
      <c r="AQ345" s="17">
        <v>8418</v>
      </c>
      <c r="AR345" s="17">
        <v>0.6959247648902821</v>
      </c>
      <c r="AS345" s="17">
        <v>0.29199999999999998</v>
      </c>
      <c r="AT345" s="17">
        <v>0.6959247648902821</v>
      </c>
      <c r="AU345" s="12">
        <v>0.76399026763990263</v>
      </c>
      <c r="AV345" s="12">
        <v>3.07</v>
      </c>
      <c r="AY345" s="12">
        <v>7182487</v>
      </c>
      <c r="BA345" s="12">
        <v>1</v>
      </c>
      <c r="BD345" s="12">
        <v>0.17832764505119453</v>
      </c>
      <c r="BE345" s="12">
        <v>0.6959247648902821</v>
      </c>
      <c r="BF345" s="12">
        <v>0.6959247648902821</v>
      </c>
      <c r="BG345" s="12">
        <v>0.76399026763990263</v>
      </c>
      <c r="BH345" s="12">
        <v>3.4000000000000002E-2</v>
      </c>
      <c r="BI345" s="12">
        <v>0.29199999999999998</v>
      </c>
      <c r="BJ345" s="12">
        <v>4.0000000000000001E-3</v>
      </c>
      <c r="BK345" s="12">
        <v>0.63200000000000001</v>
      </c>
      <c r="BL345" s="12">
        <v>1046</v>
      </c>
      <c r="BM345" s="12">
        <v>249</v>
      </c>
      <c r="BN345" s="12">
        <v>-16</v>
      </c>
      <c r="BO345" s="12">
        <v>11077</v>
      </c>
      <c r="BP345" s="12">
        <v>-984</v>
      </c>
      <c r="BQ345" s="12">
        <v>53</v>
      </c>
      <c r="BR345" s="12">
        <v>-168</v>
      </c>
      <c r="BS345" s="12">
        <v>9748</v>
      </c>
      <c r="BT345" s="12">
        <v>0.32817686469565682</v>
      </c>
      <c r="BU345" s="12">
        <v>0.5105448558171678</v>
      </c>
      <c r="BV345" s="12">
        <v>0.54496997889327958</v>
      </c>
      <c r="BW345" s="12">
        <v>0.45760602686590007</v>
      </c>
      <c r="BX345" s="12">
        <v>0.68658548459471314</v>
      </c>
      <c r="BY345" s="12">
        <v>1586.5</v>
      </c>
      <c r="BZ345" s="12">
        <v>1</v>
      </c>
      <c r="CB345" s="12">
        <v>6.7762830094668658E-2</v>
      </c>
      <c r="CC345" s="12">
        <v>19850</v>
      </c>
      <c r="CD345" s="12">
        <v>19910</v>
      </c>
      <c r="CE345" s="12">
        <v>2.6316439971893195</v>
      </c>
      <c r="CH345" s="22">
        <v>42863</v>
      </c>
      <c r="CI345">
        <v>1172</v>
      </c>
      <c r="CJ345">
        <v>1180</v>
      </c>
      <c r="CK345">
        <v>1166</v>
      </c>
      <c r="CL345">
        <v>1172</v>
      </c>
      <c r="CM345" s="22">
        <v>42864</v>
      </c>
      <c r="CN345">
        <v>1382</v>
      </c>
      <c r="CO345">
        <v>1395</v>
      </c>
      <c r="CP345">
        <v>1290</v>
      </c>
      <c r="CQ345">
        <v>1310</v>
      </c>
      <c r="CR345" s="22">
        <v>42865</v>
      </c>
      <c r="CS345">
        <v>1348</v>
      </c>
      <c r="CT345">
        <v>1348</v>
      </c>
      <c r="CU345">
        <v>1291</v>
      </c>
      <c r="CV345">
        <v>1302</v>
      </c>
    </row>
    <row r="346" spans="1:100">
      <c r="A346" s="22">
        <v>42863</v>
      </c>
      <c r="B346">
        <v>926</v>
      </c>
      <c r="C346">
        <v>1028</v>
      </c>
      <c r="D346">
        <v>911</v>
      </c>
      <c r="E346">
        <v>1014</v>
      </c>
      <c r="F346" s="23">
        <f t="shared" si="38"/>
        <v>9.5032397408207236E-2</v>
      </c>
      <c r="G346" s="22">
        <v>42864</v>
      </c>
      <c r="H346">
        <v>1020</v>
      </c>
      <c r="I346">
        <v>1035</v>
      </c>
      <c r="J346">
        <v>961</v>
      </c>
      <c r="K346">
        <v>967</v>
      </c>
      <c r="L346" s="22">
        <v>42865</v>
      </c>
      <c r="M346">
        <v>967</v>
      </c>
      <c r="N346" s="4">
        <v>42864</v>
      </c>
      <c r="O346" s="3" t="s">
        <v>15</v>
      </c>
      <c r="P346" s="3">
        <v>2468</v>
      </c>
      <c r="Q346" s="3" t="s">
        <v>76</v>
      </c>
      <c r="R346" s="3" t="s">
        <v>17</v>
      </c>
      <c r="S346" s="3">
        <v>0.05</v>
      </c>
      <c r="T346" s="3">
        <v>1</v>
      </c>
      <c r="U346" s="3">
        <v>0</v>
      </c>
      <c r="V346" s="3">
        <v>500</v>
      </c>
      <c r="W346">
        <v>1020</v>
      </c>
      <c r="X346" s="4">
        <v>42865</v>
      </c>
      <c r="Y346">
        <v>967</v>
      </c>
      <c r="Z346" s="10">
        <f t="shared" si="37"/>
        <v>-26500</v>
      </c>
      <c r="AA346" s="10">
        <f t="shared" si="35"/>
        <v>26500</v>
      </c>
      <c r="AB346">
        <f t="shared" si="39"/>
        <v>-26500</v>
      </c>
      <c r="AC346">
        <f t="shared" si="40"/>
        <v>-170080</v>
      </c>
      <c r="AD346">
        <f t="shared" si="41"/>
        <v>2.8478902752643198E-2</v>
      </c>
      <c r="AE346" s="15">
        <v>42865</v>
      </c>
      <c r="AF346" s="9">
        <v>2.5420170667400654E-4</v>
      </c>
      <c r="AG346" s="12" t="s">
        <v>954</v>
      </c>
      <c r="AH346" s="20">
        <v>42863.997916666667</v>
      </c>
      <c r="AI346" s="12">
        <v>1049.9000000000001</v>
      </c>
      <c r="AJ346" s="12">
        <v>35.9</v>
      </c>
      <c r="AK346" s="12">
        <v>3.5400000000000001E-2</v>
      </c>
      <c r="AL346" s="17">
        <v>5300</v>
      </c>
      <c r="AM346" s="17">
        <v>0.60855263157894735</v>
      </c>
      <c r="AN346" s="9"/>
      <c r="AO346" s="9"/>
      <c r="AP346" s="17">
        <v>16.989999999999998</v>
      </c>
      <c r="AQ346" s="17">
        <v>8627</v>
      </c>
      <c r="AR346" s="17">
        <v>0.25249643366619118</v>
      </c>
      <c r="AS346" s="17">
        <v>0.29199999999999998</v>
      </c>
      <c r="AT346" s="17">
        <v>0.39069767441860465</v>
      </c>
      <c r="AU346" s="12">
        <v>0.51255813953488372</v>
      </c>
      <c r="AV346" s="12">
        <v>0</v>
      </c>
      <c r="AY346" s="12">
        <v>9459200</v>
      </c>
      <c r="BA346" s="12">
        <v>0.81712062256809337</v>
      </c>
      <c r="BD346" s="12">
        <v>0.60855263157894735</v>
      </c>
      <c r="BE346" s="12">
        <v>0.25249643366619118</v>
      </c>
      <c r="BF346" s="12">
        <v>0.39069767441860465</v>
      </c>
      <c r="BG346" s="12">
        <v>0.51255813953488372</v>
      </c>
      <c r="BH346" s="12">
        <v>4.7E-2</v>
      </c>
      <c r="BI346" s="12">
        <v>0.29199999999999998</v>
      </c>
      <c r="BJ346" s="12">
        <v>0.115</v>
      </c>
      <c r="BK346" s="12">
        <v>0.47399999999999998</v>
      </c>
      <c r="BL346" s="12">
        <v>929</v>
      </c>
      <c r="BM346" s="12">
        <v>-167</v>
      </c>
      <c r="BN346" s="12">
        <v>-296</v>
      </c>
      <c r="BO346" s="12">
        <v>2323</v>
      </c>
      <c r="BP346" s="12">
        <v>434</v>
      </c>
      <c r="BQ346" s="12">
        <v>-250</v>
      </c>
      <c r="BR346" s="12">
        <v>-335</v>
      </c>
      <c r="BS346" s="12">
        <v>1857</v>
      </c>
      <c r="BT346" s="12">
        <v>0.24787183465262527</v>
      </c>
      <c r="BU346" s="12">
        <v>0.54339609647345666</v>
      </c>
      <c r="BV346" s="12">
        <v>0.59060263231830346</v>
      </c>
      <c r="BW346" s="12">
        <v>0.49696613922472388</v>
      </c>
      <c r="BX346" s="12">
        <v>0.71162858377116855</v>
      </c>
      <c r="BY346" s="12">
        <v>1586.5</v>
      </c>
      <c r="BZ346" s="12">
        <v>0.81712062256809337</v>
      </c>
      <c r="CB346" s="12">
        <v>6.7762830094668658E-2</v>
      </c>
      <c r="CC346" s="12">
        <v>19850</v>
      </c>
      <c r="CD346" s="12">
        <v>19910</v>
      </c>
      <c r="CE346" s="12">
        <v>8.9806259674922604</v>
      </c>
      <c r="CH346" s="22">
        <v>42863</v>
      </c>
      <c r="CI346">
        <v>926</v>
      </c>
      <c r="CJ346">
        <v>1028</v>
      </c>
      <c r="CK346">
        <v>911</v>
      </c>
      <c r="CL346">
        <v>1014</v>
      </c>
      <c r="CM346" s="22">
        <v>42864</v>
      </c>
      <c r="CN346">
        <v>1020</v>
      </c>
      <c r="CO346">
        <v>1035</v>
      </c>
      <c r="CP346">
        <v>961</v>
      </c>
      <c r="CQ346">
        <v>967</v>
      </c>
      <c r="CR346" s="22">
        <v>42865</v>
      </c>
      <c r="CS346">
        <v>967</v>
      </c>
      <c r="CT346">
        <v>988</v>
      </c>
      <c r="CU346">
        <v>953</v>
      </c>
      <c r="CV346">
        <v>962</v>
      </c>
    </row>
    <row r="347" spans="1:100">
      <c r="A347" s="22">
        <v>42863</v>
      </c>
      <c r="B347">
        <v>405</v>
      </c>
      <c r="C347">
        <v>406</v>
      </c>
      <c r="D347">
        <v>401</v>
      </c>
      <c r="E347">
        <v>404</v>
      </c>
      <c r="F347" s="23">
        <f t="shared" si="38"/>
        <v>-2.4691358024691024E-3</v>
      </c>
      <c r="G347" s="22">
        <v>42864</v>
      </c>
      <c r="H347">
        <v>425</v>
      </c>
      <c r="I347">
        <v>428</v>
      </c>
      <c r="J347">
        <v>416</v>
      </c>
      <c r="K347">
        <v>418</v>
      </c>
      <c r="L347" s="22">
        <v>42865</v>
      </c>
      <c r="M347">
        <v>419</v>
      </c>
      <c r="N347" s="4">
        <v>42864</v>
      </c>
      <c r="O347" s="3" t="s">
        <v>15</v>
      </c>
      <c r="P347" s="3">
        <v>8892</v>
      </c>
      <c r="Q347" s="3" t="s">
        <v>238</v>
      </c>
      <c r="R347" s="3" t="s">
        <v>17</v>
      </c>
      <c r="S347" s="3">
        <v>0.05</v>
      </c>
      <c r="T347" s="3">
        <v>1</v>
      </c>
      <c r="U347" s="3">
        <v>0</v>
      </c>
      <c r="V347" s="3">
        <v>1300</v>
      </c>
      <c r="W347">
        <v>425</v>
      </c>
      <c r="X347" s="4">
        <v>42865</v>
      </c>
      <c r="Y347">
        <v>418</v>
      </c>
      <c r="Z347" s="10">
        <f t="shared" si="37"/>
        <v>-9100</v>
      </c>
      <c r="AA347" s="10">
        <f t="shared" si="35"/>
        <v>9100</v>
      </c>
      <c r="AB347">
        <f t="shared" si="39"/>
        <v>-9100</v>
      </c>
      <c r="AC347">
        <f t="shared" si="40"/>
        <v>-179180</v>
      </c>
      <c r="AD347">
        <f t="shared" si="41"/>
        <v>2.3584905660376521E-3</v>
      </c>
      <c r="AE347" s="15">
        <v>42865</v>
      </c>
      <c r="AF347" s="9">
        <v>2.5420170667400654E-4</v>
      </c>
      <c r="AG347" s="12" t="s">
        <v>962</v>
      </c>
      <c r="AH347" s="20">
        <v>42863.988194444442</v>
      </c>
      <c r="AI347" s="12">
        <v>424</v>
      </c>
      <c r="AJ347" s="12">
        <v>20</v>
      </c>
      <c r="AK347" s="12">
        <v>4.9500000000000002E-2</v>
      </c>
      <c r="AL347" s="17">
        <v>5000</v>
      </c>
      <c r="AM347" s="17">
        <v>0.18181818181818182</v>
      </c>
      <c r="AN347" s="9"/>
      <c r="AO347" s="17">
        <v>0</v>
      </c>
      <c r="AP347" s="17">
        <v>2.86</v>
      </c>
      <c r="AQ347" s="17">
        <v>27363</v>
      </c>
      <c r="AR347" s="17">
        <v>0.6235955056179775</v>
      </c>
      <c r="AS347" s="17">
        <v>6.7000000000000004E-2</v>
      </c>
      <c r="AT347" s="17">
        <v>0.68837209302325586</v>
      </c>
      <c r="AU347" s="12">
        <v>0.77591973244147161</v>
      </c>
      <c r="AV347" s="12">
        <v>3.79</v>
      </c>
      <c r="AY347" s="12">
        <v>69097887</v>
      </c>
      <c r="BA347" s="12">
        <v>1</v>
      </c>
      <c r="BD347" s="12">
        <v>0.18181818181818182</v>
      </c>
      <c r="BE347" s="12">
        <v>0.6235955056179775</v>
      </c>
      <c r="BF347" s="12">
        <v>0.68837209302325586</v>
      </c>
      <c r="BG347" s="12">
        <v>0.77591973244147161</v>
      </c>
      <c r="BH347" s="12">
        <v>0.14299999999999999</v>
      </c>
      <c r="BI347" s="12">
        <v>6.7000000000000004E-2</v>
      </c>
      <c r="BJ347" s="12">
        <v>2.7E-2</v>
      </c>
      <c r="BK347" s="12">
        <v>0.56699999999999995</v>
      </c>
      <c r="BL347" s="12">
        <v>4093</v>
      </c>
      <c r="BM347" s="12">
        <v>2294</v>
      </c>
      <c r="BN347" s="12">
        <v>-4450</v>
      </c>
      <c r="BO347" s="12">
        <v>3824</v>
      </c>
      <c r="BP347" s="12">
        <v>1112</v>
      </c>
      <c r="BQ347" s="12">
        <v>241</v>
      </c>
      <c r="BR347" s="12">
        <v>-556</v>
      </c>
      <c r="BS347" s="12">
        <v>1887</v>
      </c>
      <c r="BT347" s="12">
        <v>0.19099907413639031</v>
      </c>
      <c r="BU347" s="12">
        <v>0.6587963329138633</v>
      </c>
      <c r="BV347" s="12">
        <v>0.70570387764461784</v>
      </c>
      <c r="BW347" s="12">
        <v>0.6027390768995865</v>
      </c>
      <c r="BX347" s="12">
        <v>0.83538816115382419</v>
      </c>
      <c r="BY347" s="12">
        <v>1586.5</v>
      </c>
      <c r="BZ347" s="12">
        <v>1</v>
      </c>
      <c r="CB347" s="12">
        <v>6.7762830094668658E-2</v>
      </c>
      <c r="CC347" s="12">
        <v>19850</v>
      </c>
      <c r="CD347" s="12">
        <v>19910</v>
      </c>
      <c r="CE347" s="12">
        <v>2.6831550802139037</v>
      </c>
      <c r="CH347" s="22">
        <v>42863</v>
      </c>
      <c r="CI347">
        <v>405</v>
      </c>
      <c r="CJ347">
        <v>406</v>
      </c>
      <c r="CK347">
        <v>401</v>
      </c>
      <c r="CL347">
        <v>404</v>
      </c>
      <c r="CM347" s="22">
        <v>42864</v>
      </c>
      <c r="CN347">
        <v>425</v>
      </c>
      <c r="CO347">
        <v>428</v>
      </c>
      <c r="CP347">
        <v>416</v>
      </c>
      <c r="CQ347">
        <v>418</v>
      </c>
      <c r="CR347" s="22">
        <v>42865</v>
      </c>
      <c r="CS347">
        <v>419</v>
      </c>
      <c r="CT347">
        <v>420</v>
      </c>
      <c r="CU347">
        <v>415</v>
      </c>
      <c r="CV347">
        <v>417</v>
      </c>
    </row>
    <row r="348" spans="1:100">
      <c r="A348" s="22">
        <v>42863</v>
      </c>
      <c r="B348">
        <v>310</v>
      </c>
      <c r="C348">
        <v>369</v>
      </c>
      <c r="D348">
        <v>302</v>
      </c>
      <c r="E348">
        <v>369</v>
      </c>
      <c r="F348" s="23">
        <f t="shared" si="38"/>
        <v>0.19032258064516139</v>
      </c>
      <c r="G348" s="22">
        <v>42864</v>
      </c>
      <c r="H348">
        <v>377</v>
      </c>
      <c r="I348">
        <v>378</v>
      </c>
      <c r="J348">
        <v>322</v>
      </c>
      <c r="K348">
        <v>350</v>
      </c>
      <c r="L348" s="22">
        <v>42865</v>
      </c>
      <c r="M348">
        <v>353</v>
      </c>
      <c r="N348" s="4">
        <v>42864</v>
      </c>
      <c r="O348" s="3" t="s">
        <v>15</v>
      </c>
      <c r="P348" s="3">
        <v>7567</v>
      </c>
      <c r="Q348" s="3" t="s">
        <v>239</v>
      </c>
      <c r="R348" s="3" t="s">
        <v>17</v>
      </c>
      <c r="S348" s="3">
        <v>0.05</v>
      </c>
      <c r="T348" s="3">
        <v>2</v>
      </c>
      <c r="U348" s="3">
        <v>0</v>
      </c>
      <c r="V348" s="3">
        <v>2000</v>
      </c>
      <c r="W348">
        <v>377</v>
      </c>
      <c r="X348" s="4">
        <v>42865</v>
      </c>
      <c r="Y348">
        <v>350</v>
      </c>
      <c r="Z348" s="10">
        <f t="shared" si="37"/>
        <v>-54000</v>
      </c>
      <c r="AA348" s="10">
        <f t="shared" si="35"/>
        <v>54000</v>
      </c>
      <c r="AB348" t="str">
        <f t="shared" si="39"/>
        <v/>
      </c>
      <c r="AC348">
        <f t="shared" si="40"/>
        <v>-179180</v>
      </c>
      <c r="AD348">
        <f t="shared" si="41"/>
        <v>5.7499999999999996E-2</v>
      </c>
      <c r="AE348" s="15">
        <v>42865</v>
      </c>
      <c r="AF348" s="9">
        <v>2.5420170667400654E-4</v>
      </c>
      <c r="AG348" s="12" t="s">
        <v>960</v>
      </c>
      <c r="AH348" s="20">
        <v>42863.986805555556</v>
      </c>
      <c r="AI348" s="12">
        <v>400</v>
      </c>
      <c r="AJ348" s="12">
        <v>31</v>
      </c>
      <c r="AK348" s="12">
        <v>8.4000000000000005E-2</v>
      </c>
      <c r="AL348" s="17">
        <v>4000</v>
      </c>
      <c r="AM348" s="17">
        <v>0.28719723183391005</v>
      </c>
      <c r="AN348" s="9"/>
      <c r="AO348" s="9"/>
      <c r="AP348" s="17">
        <v>0</v>
      </c>
      <c r="AQ348" s="17">
        <v>1471</v>
      </c>
      <c r="AR348" s="17">
        <v>1</v>
      </c>
      <c r="AS348" s="17">
        <v>0.35399999999999998</v>
      </c>
      <c r="AT348" s="17">
        <v>1</v>
      </c>
      <c r="AU348" s="12">
        <v>0.92028985507246375</v>
      </c>
      <c r="AV348" s="12">
        <v>1.73</v>
      </c>
      <c r="AY348" s="12">
        <v>5090000</v>
      </c>
      <c r="BA348" s="12">
        <v>0.8774193548387097</v>
      </c>
      <c r="BD348" s="12">
        <v>0.28719723183391005</v>
      </c>
      <c r="BE348" s="12">
        <v>1</v>
      </c>
      <c r="BF348" s="12">
        <v>1</v>
      </c>
      <c r="BG348" s="12">
        <v>0.92028985507246375</v>
      </c>
      <c r="BH348" s="12">
        <v>0</v>
      </c>
      <c r="BI348" s="12">
        <v>0.35399999999999998</v>
      </c>
      <c r="BJ348" s="12">
        <v>0</v>
      </c>
      <c r="BK348" s="12">
        <v>0.61299999999999999</v>
      </c>
      <c r="BL348" s="12">
        <v>-14</v>
      </c>
      <c r="BM348" s="12">
        <v>-14</v>
      </c>
      <c r="BN348" s="12">
        <v>106</v>
      </c>
      <c r="BO348" s="12">
        <v>1227</v>
      </c>
      <c r="BP348" s="12">
        <v>185</v>
      </c>
      <c r="BQ348" s="12">
        <v>-14</v>
      </c>
      <c r="BR348" s="12">
        <v>-144</v>
      </c>
      <c r="BS348" s="12">
        <v>1150</v>
      </c>
      <c r="BT348" s="12">
        <v>0.32817686469565682</v>
      </c>
      <c r="BU348" s="12">
        <v>0.5105448558171678</v>
      </c>
      <c r="BV348" s="12">
        <v>0.54496997889327958</v>
      </c>
      <c r="BW348" s="12">
        <v>0.45760602686590007</v>
      </c>
      <c r="BX348" s="12">
        <v>0.68658548459471314</v>
      </c>
      <c r="BY348" s="12">
        <v>1586.5</v>
      </c>
      <c r="BZ348" s="12">
        <v>0.8774193548387097</v>
      </c>
      <c r="CB348" s="12">
        <v>6.7762830094668658E-2</v>
      </c>
      <c r="CC348" s="12">
        <v>19850</v>
      </c>
      <c r="CD348" s="12">
        <v>19910</v>
      </c>
      <c r="CE348" s="12">
        <v>4.2382709139018937</v>
      </c>
      <c r="CH348" s="22">
        <v>42863</v>
      </c>
      <c r="CI348">
        <v>310</v>
      </c>
      <c r="CJ348">
        <v>369</v>
      </c>
      <c r="CK348">
        <v>302</v>
      </c>
      <c r="CL348">
        <v>369</v>
      </c>
      <c r="CM348" s="22">
        <v>42864</v>
      </c>
      <c r="CN348">
        <v>377</v>
      </c>
      <c r="CO348">
        <v>378</v>
      </c>
      <c r="CP348">
        <v>322</v>
      </c>
      <c r="CQ348">
        <v>350</v>
      </c>
      <c r="CR348" s="22">
        <v>42865</v>
      </c>
      <c r="CS348">
        <v>353</v>
      </c>
      <c r="CT348">
        <v>358</v>
      </c>
      <c r="CU348">
        <v>331</v>
      </c>
      <c r="CV348">
        <v>332</v>
      </c>
    </row>
    <row r="349" spans="1:100">
      <c r="A349" s="22">
        <v>42863</v>
      </c>
      <c r="B349">
        <v>1300</v>
      </c>
      <c r="C349">
        <v>1346</v>
      </c>
      <c r="D349">
        <v>1300</v>
      </c>
      <c r="E349">
        <v>1346</v>
      </c>
      <c r="F349" s="23">
        <f t="shared" si="38"/>
        <v>3.5384615384615348E-2</v>
      </c>
      <c r="G349" s="22">
        <v>42864</v>
      </c>
      <c r="H349">
        <v>1646</v>
      </c>
      <c r="I349">
        <v>1646</v>
      </c>
      <c r="J349">
        <v>1646</v>
      </c>
      <c r="K349">
        <v>1646</v>
      </c>
      <c r="L349" s="22">
        <v>42865</v>
      </c>
      <c r="M349">
        <v>1725</v>
      </c>
      <c r="N349" s="4">
        <v>42864</v>
      </c>
      <c r="O349" s="3" t="s">
        <v>15</v>
      </c>
      <c r="P349" s="3">
        <v>6669</v>
      </c>
      <c r="Q349" s="3" t="s">
        <v>240</v>
      </c>
      <c r="R349" s="3" t="s">
        <v>17</v>
      </c>
      <c r="S349" s="3">
        <v>0.05</v>
      </c>
      <c r="T349" s="3">
        <v>2</v>
      </c>
      <c r="U349" s="3">
        <v>0</v>
      </c>
      <c r="V349" s="3">
        <v>400</v>
      </c>
      <c r="W349">
        <v>1646</v>
      </c>
      <c r="X349" s="4">
        <v>42865</v>
      </c>
      <c r="Y349">
        <v>1646</v>
      </c>
      <c r="Z349" s="10">
        <f t="shared" si="37"/>
        <v>0</v>
      </c>
      <c r="AA349" s="10">
        <f t="shared" si="35"/>
        <v>0</v>
      </c>
      <c r="AB349" t="str">
        <f t="shared" si="39"/>
        <v/>
      </c>
      <c r="AC349">
        <f t="shared" si="40"/>
        <v>-179180</v>
      </c>
      <c r="AD349">
        <f t="shared" si="41"/>
        <v>0</v>
      </c>
      <c r="AE349" s="15">
        <v>42865</v>
      </c>
      <c r="AF349" s="9">
        <v>2.5420170667400654E-4</v>
      </c>
      <c r="AG349" s="12" t="s">
        <v>960</v>
      </c>
      <c r="AH349" s="20">
        <v>42863.951388888891</v>
      </c>
      <c r="AI349" s="12">
        <v>1646</v>
      </c>
      <c r="AJ349" s="12">
        <v>300</v>
      </c>
      <c r="AK349" s="12">
        <v>0.22289999999999999</v>
      </c>
      <c r="AL349" s="17">
        <v>3600</v>
      </c>
      <c r="AM349" s="17">
        <v>0.13023255813953488</v>
      </c>
      <c r="AN349" s="9"/>
      <c r="AO349" s="9"/>
      <c r="AP349" s="17">
        <v>0</v>
      </c>
      <c r="AQ349" s="17">
        <v>6989</v>
      </c>
      <c r="AR349" s="17">
        <v>0.78056426332288398</v>
      </c>
      <c r="AS349" s="17">
        <v>0.40400000000000003</v>
      </c>
      <c r="AT349" s="17">
        <v>0.81841432225063937</v>
      </c>
      <c r="AU349" s="12">
        <v>0.41072925398155907</v>
      </c>
      <c r="AV349" s="12">
        <v>1.71</v>
      </c>
      <c r="AY349" s="12">
        <v>5417829</v>
      </c>
      <c r="BA349" s="12">
        <v>1</v>
      </c>
      <c r="BD349" s="12">
        <v>0.13023255813953488</v>
      </c>
      <c r="BE349" s="12">
        <v>0.78056426332288398</v>
      </c>
      <c r="BF349" s="12">
        <v>0.81841432225063937</v>
      </c>
      <c r="BG349" s="12">
        <v>0.41072925398155907</v>
      </c>
      <c r="BH349" s="12">
        <v>0.22800000000000001</v>
      </c>
      <c r="BI349" s="12">
        <v>0.40400000000000003</v>
      </c>
      <c r="BJ349" s="12">
        <v>0</v>
      </c>
      <c r="BK349" s="12">
        <v>0.44900000000000001</v>
      </c>
      <c r="BL349" s="12">
        <v>983</v>
      </c>
      <c r="BM349" s="12">
        <v>87</v>
      </c>
      <c r="BN349" s="12">
        <v>-328</v>
      </c>
      <c r="BO349" s="12">
        <v>2000</v>
      </c>
      <c r="BP349" s="12">
        <v>-6</v>
      </c>
      <c r="BQ349" s="12">
        <v>-109</v>
      </c>
      <c r="BR349" s="12">
        <v>-415</v>
      </c>
      <c r="BS349" s="12">
        <v>1165</v>
      </c>
      <c r="BT349" s="12">
        <v>0.32817686469565682</v>
      </c>
      <c r="BU349" s="12">
        <v>0.5105448558171678</v>
      </c>
      <c r="BV349" s="12">
        <v>0.54496997889327958</v>
      </c>
      <c r="BW349" s="12">
        <v>0.45760602686590007</v>
      </c>
      <c r="BX349" s="12">
        <v>0.68658548459471314</v>
      </c>
      <c r="BY349" s="12">
        <v>1586.5</v>
      </c>
      <c r="BZ349" s="12">
        <v>1</v>
      </c>
      <c r="CB349" s="12">
        <v>6.7762830094668658E-2</v>
      </c>
      <c r="CC349" s="12">
        <v>19850</v>
      </c>
      <c r="CD349" s="12">
        <v>19910</v>
      </c>
      <c r="CE349" s="12">
        <v>1.921887824897401</v>
      </c>
      <c r="CH349" s="22">
        <v>42863</v>
      </c>
      <c r="CI349">
        <v>1300</v>
      </c>
      <c r="CJ349">
        <v>1346</v>
      </c>
      <c r="CK349">
        <v>1300</v>
      </c>
      <c r="CL349">
        <v>1346</v>
      </c>
      <c r="CM349" s="22">
        <v>42864</v>
      </c>
      <c r="CN349">
        <v>1646</v>
      </c>
      <c r="CO349">
        <v>1646</v>
      </c>
      <c r="CP349">
        <v>1646</v>
      </c>
      <c r="CQ349">
        <v>1646</v>
      </c>
      <c r="CR349" s="22">
        <v>42865</v>
      </c>
      <c r="CS349">
        <v>1725</v>
      </c>
      <c r="CT349">
        <v>1778</v>
      </c>
      <c r="CU349">
        <v>1660</v>
      </c>
      <c r="CV349">
        <v>1696</v>
      </c>
    </row>
    <row r="350" spans="1:100">
      <c r="A350" s="22">
        <v>42863</v>
      </c>
      <c r="B350">
        <v>624</v>
      </c>
      <c r="C350">
        <v>643</v>
      </c>
      <c r="D350">
        <v>619</v>
      </c>
      <c r="E350">
        <v>635</v>
      </c>
      <c r="F350" s="23">
        <f t="shared" si="38"/>
        <v>1.7628205128205066E-2</v>
      </c>
      <c r="G350" s="22">
        <v>42864</v>
      </c>
      <c r="H350">
        <v>665</v>
      </c>
      <c r="I350">
        <v>667</v>
      </c>
      <c r="J350">
        <v>648</v>
      </c>
      <c r="K350">
        <v>660</v>
      </c>
      <c r="L350" s="22">
        <v>42865</v>
      </c>
      <c r="M350">
        <v>664</v>
      </c>
      <c r="N350" s="4">
        <v>42864</v>
      </c>
      <c r="O350" s="3" t="s">
        <v>15</v>
      </c>
      <c r="P350" s="3">
        <v>6088</v>
      </c>
      <c r="Q350" s="3" t="s">
        <v>241</v>
      </c>
      <c r="R350" s="3" t="s">
        <v>17</v>
      </c>
      <c r="S350" s="3">
        <v>0.05</v>
      </c>
      <c r="T350" s="3">
        <v>1</v>
      </c>
      <c r="U350" s="3">
        <v>0</v>
      </c>
      <c r="V350" s="3">
        <v>800</v>
      </c>
      <c r="W350">
        <v>665</v>
      </c>
      <c r="X350" s="4">
        <v>42865</v>
      </c>
      <c r="Y350">
        <v>660</v>
      </c>
      <c r="Z350" s="10">
        <f t="shared" si="37"/>
        <v>-4000</v>
      </c>
      <c r="AA350" s="10">
        <f t="shared" si="35"/>
        <v>4000</v>
      </c>
      <c r="AB350">
        <f t="shared" si="39"/>
        <v>-4000</v>
      </c>
      <c r="AC350">
        <f t="shared" si="40"/>
        <v>-183180</v>
      </c>
      <c r="AD350">
        <f t="shared" si="41"/>
        <v>2.0618556701030966E-2</v>
      </c>
      <c r="AE350" s="15">
        <v>42865</v>
      </c>
      <c r="AF350" s="9">
        <v>2.5420170667400654E-4</v>
      </c>
      <c r="AG350" s="12" t="s">
        <v>957</v>
      </c>
      <c r="AH350" s="20">
        <v>42863.915277777778</v>
      </c>
      <c r="AI350" s="12">
        <v>679</v>
      </c>
      <c r="AJ350" s="12">
        <v>44</v>
      </c>
      <c r="AK350" s="12">
        <v>6.93E-2</v>
      </c>
      <c r="AL350" s="17">
        <v>3500</v>
      </c>
      <c r="AM350" s="17">
        <v>0.40097402597402598</v>
      </c>
      <c r="AN350" s="9"/>
      <c r="AO350" s="9"/>
      <c r="AP350" s="17">
        <v>55.66</v>
      </c>
      <c r="AQ350" s="17">
        <v>12485</v>
      </c>
      <c r="AR350" s="17">
        <v>0.34817813765182187</v>
      </c>
      <c r="AS350" s="17">
        <v>0.22</v>
      </c>
      <c r="AT350" s="17">
        <v>0.45480225988700562</v>
      </c>
      <c r="AU350" s="12">
        <v>0.58405172413793105</v>
      </c>
      <c r="AV350" s="12">
        <v>1.95</v>
      </c>
      <c r="AY350" s="12">
        <v>20267200</v>
      </c>
      <c r="BA350" s="12">
        <v>0.98425196850393704</v>
      </c>
      <c r="BD350" s="12">
        <v>0.40097402597402598</v>
      </c>
      <c r="BE350" s="12">
        <v>0.34817813765182187</v>
      </c>
      <c r="BF350" s="12">
        <v>0.45480225988700562</v>
      </c>
      <c r="BG350" s="12">
        <v>0.58405172413793105</v>
      </c>
      <c r="BH350" s="12">
        <v>5.0000000000000001E-3</v>
      </c>
      <c r="BI350" s="12">
        <v>0.22</v>
      </c>
      <c r="BJ350" s="12">
        <v>2.7E-2</v>
      </c>
      <c r="BK350" s="12">
        <v>0.69599999999999995</v>
      </c>
      <c r="BL350" s="12">
        <v>676</v>
      </c>
      <c r="BM350" s="12">
        <v>-300</v>
      </c>
      <c r="BN350" s="12">
        <v>1225</v>
      </c>
      <c r="BO350" s="12">
        <v>2690</v>
      </c>
      <c r="BP350" s="12">
        <v>617</v>
      </c>
      <c r="BQ350" s="12">
        <v>-151</v>
      </c>
      <c r="BR350" s="12">
        <v>-46</v>
      </c>
      <c r="BS350" s="12">
        <v>1088</v>
      </c>
      <c r="BT350" s="12">
        <v>0.42841940608141177</v>
      </c>
      <c r="BU350" s="12">
        <v>0.46577441675314163</v>
      </c>
      <c r="BV350" s="12">
        <v>0.43366661110445209</v>
      </c>
      <c r="BW350" s="12">
        <v>0.39114012335411852</v>
      </c>
      <c r="BX350" s="12">
        <v>0.39426116958213148</v>
      </c>
      <c r="BY350" s="12">
        <v>1586.5</v>
      </c>
      <c r="BZ350" s="12">
        <v>0.98425196850393704</v>
      </c>
      <c r="CB350" s="12">
        <v>6.7762830094668658E-2</v>
      </c>
      <c r="CC350" s="12">
        <v>19850</v>
      </c>
      <c r="CD350" s="12">
        <v>19910</v>
      </c>
      <c r="CE350" s="12">
        <v>5.9173152215431628</v>
      </c>
      <c r="CH350" s="22">
        <v>42863</v>
      </c>
      <c r="CI350">
        <v>624</v>
      </c>
      <c r="CJ350">
        <v>643</v>
      </c>
      <c r="CK350">
        <v>619</v>
      </c>
      <c r="CL350">
        <v>635</v>
      </c>
      <c r="CM350" s="22">
        <v>42864</v>
      </c>
      <c r="CN350">
        <v>665</v>
      </c>
      <c r="CO350">
        <v>667</v>
      </c>
      <c r="CP350">
        <v>648</v>
      </c>
      <c r="CQ350">
        <v>660</v>
      </c>
      <c r="CR350" s="22">
        <v>42865</v>
      </c>
      <c r="CS350">
        <v>664</v>
      </c>
      <c r="CT350">
        <v>664</v>
      </c>
      <c r="CU350">
        <v>642</v>
      </c>
      <c r="CV350">
        <v>648</v>
      </c>
    </row>
    <row r="351" spans="1:100">
      <c r="A351" s="22">
        <v>42863</v>
      </c>
      <c r="B351">
        <v>1530</v>
      </c>
      <c r="C351">
        <v>1543</v>
      </c>
      <c r="D351">
        <v>1504</v>
      </c>
      <c r="E351">
        <v>1533</v>
      </c>
      <c r="F351" s="23">
        <f t="shared" si="38"/>
        <v>1.9607843137254832E-3</v>
      </c>
      <c r="G351" s="22">
        <v>42864</v>
      </c>
      <c r="H351">
        <v>1693</v>
      </c>
      <c r="I351">
        <v>1693</v>
      </c>
      <c r="J351">
        <v>1591</v>
      </c>
      <c r="K351">
        <v>1598</v>
      </c>
      <c r="L351" s="22">
        <v>42865</v>
      </c>
      <c r="M351">
        <v>1615</v>
      </c>
      <c r="N351" s="4">
        <v>42864</v>
      </c>
      <c r="O351" s="3" t="s">
        <v>15</v>
      </c>
      <c r="P351" s="3">
        <v>4346</v>
      </c>
      <c r="Q351" s="3" t="s">
        <v>242</v>
      </c>
      <c r="R351" s="3" t="s">
        <v>17</v>
      </c>
      <c r="S351" s="3">
        <v>0.05</v>
      </c>
      <c r="T351" s="3">
        <v>1</v>
      </c>
      <c r="U351" s="3">
        <v>0</v>
      </c>
      <c r="V351" s="3">
        <v>400</v>
      </c>
      <c r="W351">
        <v>1693</v>
      </c>
      <c r="X351" s="4">
        <v>42865</v>
      </c>
      <c r="Y351">
        <v>1598</v>
      </c>
      <c r="Z351" s="10">
        <f t="shared" si="37"/>
        <v>-38000</v>
      </c>
      <c r="AA351" s="10">
        <f t="shared" si="35"/>
        <v>38000</v>
      </c>
      <c r="AB351">
        <f t="shared" si="39"/>
        <v>-38000</v>
      </c>
      <c r="AC351">
        <f t="shared" si="40"/>
        <v>-221180</v>
      </c>
      <c r="AD351">
        <f t="shared" si="41"/>
        <v>4.1176470588235592E-3</v>
      </c>
      <c r="AE351" s="15">
        <v>42865</v>
      </c>
      <c r="AF351" s="9">
        <v>2.5420170667400654E-4</v>
      </c>
      <c r="AG351" s="12" t="s">
        <v>962</v>
      </c>
      <c r="AH351" s="20">
        <v>42863.981944444444</v>
      </c>
      <c r="AI351" s="12">
        <v>1700</v>
      </c>
      <c r="AJ351" s="12">
        <v>167</v>
      </c>
      <c r="AK351" s="12">
        <v>0.1089</v>
      </c>
      <c r="AL351" s="17">
        <v>3200</v>
      </c>
      <c r="AM351" s="17">
        <v>0.35178933153274816</v>
      </c>
      <c r="AN351" s="9"/>
      <c r="AO351" s="17">
        <v>0.05</v>
      </c>
      <c r="AP351" s="17">
        <v>1.07</v>
      </c>
      <c r="AQ351" s="17">
        <v>19866</v>
      </c>
      <c r="AR351" s="17">
        <v>0.35423197492163011</v>
      </c>
      <c r="AS351" s="17">
        <v>0.3</v>
      </c>
      <c r="AT351" s="17">
        <v>0.15738963531669867</v>
      </c>
      <c r="AU351" s="12">
        <v>0.25572195535461995</v>
      </c>
      <c r="AV351" s="12">
        <v>1.35</v>
      </c>
      <c r="AY351" s="12">
        <v>13413640</v>
      </c>
      <c r="BA351" s="12">
        <v>0.64848484848484844</v>
      </c>
      <c r="BD351" s="12">
        <v>0.35178933153274816</v>
      </c>
      <c r="BE351" s="12">
        <v>0.35423197492163011</v>
      </c>
      <c r="BF351" s="12">
        <v>0.15738963531669867</v>
      </c>
      <c r="BG351" s="12">
        <v>0.25572195535461995</v>
      </c>
      <c r="BH351" s="12">
        <v>7.0000000000000001E-3</v>
      </c>
      <c r="BI351" s="12">
        <v>0.3</v>
      </c>
      <c r="BJ351" s="12">
        <v>6.0000000000000001E-3</v>
      </c>
      <c r="BK351" s="12">
        <v>0.55000000000000004</v>
      </c>
      <c r="BL351" s="12">
        <v>409</v>
      </c>
      <c r="BM351" s="12">
        <v>926</v>
      </c>
      <c r="BN351" s="12">
        <v>-731</v>
      </c>
      <c r="BO351" s="12">
        <v>2866</v>
      </c>
      <c r="BP351" s="12">
        <v>255</v>
      </c>
      <c r="BQ351" s="12">
        <v>456</v>
      </c>
      <c r="BR351" s="12">
        <v>66</v>
      </c>
      <c r="BS351" s="12">
        <v>2291</v>
      </c>
      <c r="BT351" s="12">
        <v>0.19099907413639031</v>
      </c>
      <c r="BU351" s="12">
        <v>0.6587963329138633</v>
      </c>
      <c r="BV351" s="12">
        <v>0.70570387764461784</v>
      </c>
      <c r="BW351" s="12">
        <v>0.6027390768995865</v>
      </c>
      <c r="BX351" s="12">
        <v>0.83538816115382419</v>
      </c>
      <c r="BY351" s="12">
        <v>1586.5</v>
      </c>
      <c r="BZ351" s="12">
        <v>0.64848484848484844</v>
      </c>
      <c r="CB351" s="12">
        <v>6.7762830094668658E-2</v>
      </c>
      <c r="CC351" s="12">
        <v>19850</v>
      </c>
      <c r="CD351" s="12">
        <v>19910</v>
      </c>
      <c r="CE351" s="12">
        <v>5.191479326369306</v>
      </c>
      <c r="CH351" s="22">
        <v>42863</v>
      </c>
      <c r="CI351">
        <v>1530</v>
      </c>
      <c r="CJ351">
        <v>1543</v>
      </c>
      <c r="CK351">
        <v>1504</v>
      </c>
      <c r="CL351">
        <v>1533</v>
      </c>
      <c r="CM351" s="22">
        <v>42864</v>
      </c>
      <c r="CN351">
        <v>1693</v>
      </c>
      <c r="CO351">
        <v>1693</v>
      </c>
      <c r="CP351">
        <v>1591</v>
      </c>
      <c r="CQ351">
        <v>1598</v>
      </c>
      <c r="CR351" s="22">
        <v>42865</v>
      </c>
      <c r="CS351">
        <v>1615</v>
      </c>
      <c r="CT351">
        <v>1720</v>
      </c>
      <c r="CU351">
        <v>1579</v>
      </c>
      <c r="CV351">
        <v>1583</v>
      </c>
    </row>
    <row r="352" spans="1:100">
      <c r="A352" s="22">
        <v>42864</v>
      </c>
      <c r="B352">
        <v>215</v>
      </c>
      <c r="C352">
        <v>242</v>
      </c>
      <c r="D352">
        <v>215</v>
      </c>
      <c r="E352">
        <v>242</v>
      </c>
      <c r="F352" s="23">
        <f t="shared" si="38"/>
        <v>0.12558139534883717</v>
      </c>
      <c r="G352" s="22">
        <v>42865</v>
      </c>
      <c r="H352">
        <v>272</v>
      </c>
      <c r="I352">
        <v>275</v>
      </c>
      <c r="J352">
        <v>249</v>
      </c>
      <c r="K352">
        <v>253</v>
      </c>
      <c r="L352" s="22">
        <v>42866</v>
      </c>
      <c r="M352">
        <v>247</v>
      </c>
      <c r="N352" s="4">
        <v>42865</v>
      </c>
      <c r="O352" s="3" t="s">
        <v>15</v>
      </c>
      <c r="P352" s="3">
        <v>4651</v>
      </c>
      <c r="Q352" s="3" t="s">
        <v>243</v>
      </c>
      <c r="R352" s="3" t="s">
        <v>17</v>
      </c>
      <c r="S352" s="3">
        <v>0.05</v>
      </c>
      <c r="T352" s="3">
        <v>1</v>
      </c>
      <c r="U352" s="3">
        <v>0</v>
      </c>
      <c r="V352" s="3">
        <v>2100</v>
      </c>
      <c r="W352">
        <v>272</v>
      </c>
      <c r="X352" s="4">
        <v>42866</v>
      </c>
      <c r="Y352">
        <v>253</v>
      </c>
      <c r="Z352" s="10">
        <f t="shared" si="37"/>
        <v>-39900</v>
      </c>
      <c r="AA352" s="10">
        <f t="shared" si="35"/>
        <v>39900</v>
      </c>
      <c r="AB352" t="str">
        <f t="shared" si="39"/>
        <v/>
      </c>
      <c r="AC352">
        <f t="shared" si="40"/>
        <v>-221180</v>
      </c>
      <c r="AD352">
        <f t="shared" si="41"/>
        <v>1.0909090909090868E-2</v>
      </c>
      <c r="AE352" s="15">
        <v>42866</v>
      </c>
      <c r="AF352" s="9">
        <v>-1.7370794602014072E-3</v>
      </c>
      <c r="AG352" s="12" t="s">
        <v>962</v>
      </c>
      <c r="AH352" s="20">
        <v>42864.997916666667</v>
      </c>
      <c r="AI352" s="12">
        <v>275</v>
      </c>
      <c r="AJ352" s="12">
        <v>33</v>
      </c>
      <c r="AK352" s="12">
        <v>0.13639999999999999</v>
      </c>
      <c r="AL352" s="17">
        <v>197500</v>
      </c>
      <c r="AM352" s="17">
        <v>0.13756613756613756</v>
      </c>
      <c r="AN352" s="9"/>
      <c r="AO352" s="17">
        <v>0.15</v>
      </c>
      <c r="AP352" s="17">
        <v>3.48</v>
      </c>
      <c r="AQ352" s="17">
        <v>9246</v>
      </c>
      <c r="AR352" s="17">
        <v>0.63636363636363635</v>
      </c>
      <c r="AS352" s="17">
        <v>0.11799999999999999</v>
      </c>
      <c r="AT352" s="17">
        <v>0.68421052631578949</v>
      </c>
      <c r="AU352" s="12">
        <v>0.1745635910224439</v>
      </c>
      <c r="AV352" s="12">
        <v>0</v>
      </c>
      <c r="AY352" s="12">
        <v>48919396</v>
      </c>
      <c r="BA352" s="12">
        <v>1</v>
      </c>
      <c r="BD352" s="12">
        <v>0.13756613756613756</v>
      </c>
      <c r="BE352" s="12">
        <v>0.63636363636363635</v>
      </c>
      <c r="BF352" s="12">
        <v>0.68421052631578949</v>
      </c>
      <c r="BG352" s="12">
        <v>0.1745635910224439</v>
      </c>
      <c r="BH352" s="12">
        <v>0.14499999999999999</v>
      </c>
      <c r="BI352" s="12">
        <v>0.11799999999999999</v>
      </c>
      <c r="BJ352" s="12">
        <v>0.15</v>
      </c>
      <c r="BK352" s="12">
        <v>0.68899999999999995</v>
      </c>
      <c r="BL352" s="12">
        <v>2184</v>
      </c>
      <c r="BM352" s="12">
        <v>-222</v>
      </c>
      <c r="BN352" s="12">
        <v>230</v>
      </c>
      <c r="BO352" s="12">
        <v>3547</v>
      </c>
      <c r="BP352" s="12">
        <v>1260</v>
      </c>
      <c r="BQ352" s="12">
        <v>-151</v>
      </c>
      <c r="BR352" s="12">
        <v>-881</v>
      </c>
      <c r="BS352" s="12">
        <v>1365</v>
      </c>
      <c r="BT352" s="12">
        <v>0.19099907413639031</v>
      </c>
      <c r="BU352" s="12">
        <v>0.6587963329138633</v>
      </c>
      <c r="BV352" s="12">
        <v>0.70570387764461784</v>
      </c>
      <c r="BW352" s="12">
        <v>0.6027390768995865</v>
      </c>
      <c r="BX352" s="12">
        <v>0.83393073243075089</v>
      </c>
      <c r="BY352" s="12">
        <v>1589</v>
      </c>
      <c r="BZ352" s="12">
        <v>1</v>
      </c>
      <c r="CB352" s="12">
        <v>6.7762830094668658E-2</v>
      </c>
      <c r="CC352" s="12">
        <v>19910</v>
      </c>
      <c r="CD352" s="12">
        <v>19940</v>
      </c>
      <c r="CE352" s="12">
        <v>2.0301120448179271</v>
      </c>
      <c r="CH352" s="22">
        <v>42864</v>
      </c>
      <c r="CI352">
        <v>215</v>
      </c>
      <c r="CJ352">
        <v>242</v>
      </c>
      <c r="CK352">
        <v>215</v>
      </c>
      <c r="CL352">
        <v>242</v>
      </c>
      <c r="CM352" s="22">
        <v>42865</v>
      </c>
      <c r="CN352">
        <v>272</v>
      </c>
      <c r="CO352">
        <v>275</v>
      </c>
      <c r="CP352">
        <v>249</v>
      </c>
      <c r="CQ352">
        <v>253</v>
      </c>
      <c r="CR352" s="22">
        <v>42866</v>
      </c>
      <c r="CS352">
        <v>247</v>
      </c>
      <c r="CT352">
        <v>251</v>
      </c>
      <c r="CU352">
        <v>237</v>
      </c>
      <c r="CV352">
        <v>241</v>
      </c>
    </row>
    <row r="353" spans="1:100">
      <c r="A353" s="22">
        <v>42864</v>
      </c>
      <c r="B353">
        <v>429</v>
      </c>
      <c r="C353">
        <v>429</v>
      </c>
      <c r="D353">
        <v>429</v>
      </c>
      <c r="E353">
        <v>429</v>
      </c>
      <c r="F353" s="23">
        <f t="shared" si="38"/>
        <v>0</v>
      </c>
      <c r="G353" s="22">
        <v>42865</v>
      </c>
      <c r="H353">
        <v>481</v>
      </c>
      <c r="I353">
        <v>493</v>
      </c>
      <c r="J353">
        <v>418</v>
      </c>
      <c r="K353">
        <v>430</v>
      </c>
      <c r="L353" s="22">
        <v>42866</v>
      </c>
      <c r="M353">
        <v>415</v>
      </c>
      <c r="N353" s="4">
        <v>42865</v>
      </c>
      <c r="O353" s="3" t="s">
        <v>15</v>
      </c>
      <c r="P353" s="3">
        <v>6334</v>
      </c>
      <c r="Q353" s="3" t="s">
        <v>226</v>
      </c>
      <c r="R353" s="3" t="s">
        <v>17</v>
      </c>
      <c r="S353" s="3">
        <v>0.05</v>
      </c>
      <c r="T353" s="3">
        <v>2</v>
      </c>
      <c r="U353" s="3">
        <v>0</v>
      </c>
      <c r="V353" s="3">
        <v>1200</v>
      </c>
      <c r="W353">
        <v>481</v>
      </c>
      <c r="X353" s="4">
        <v>42866</v>
      </c>
      <c r="Y353">
        <v>430</v>
      </c>
      <c r="Z353" s="10">
        <f t="shared" si="37"/>
        <v>-61200</v>
      </c>
      <c r="AA353" s="10">
        <f t="shared" si="35"/>
        <v>61200</v>
      </c>
      <c r="AB353" t="str">
        <f t="shared" si="39"/>
        <v/>
      </c>
      <c r="AC353">
        <f t="shared" si="40"/>
        <v>-221180</v>
      </c>
      <c r="AD353">
        <f t="shared" si="41"/>
        <v>0</v>
      </c>
      <c r="AE353" s="15">
        <v>42866</v>
      </c>
      <c r="AF353" s="9">
        <v>-1.7370794602014072E-3</v>
      </c>
      <c r="AG353" s="12" t="s">
        <v>954</v>
      </c>
      <c r="AH353" s="20">
        <v>42864.997916666667</v>
      </c>
      <c r="AI353" s="12">
        <v>481</v>
      </c>
      <c r="AJ353" s="12">
        <v>52</v>
      </c>
      <c r="AK353" s="12">
        <v>0.1212</v>
      </c>
      <c r="AL353" s="17">
        <v>101900</v>
      </c>
      <c r="AM353" s="17">
        <v>0.4254658385093168</v>
      </c>
      <c r="AN353" s="9"/>
      <c r="AO353" s="9"/>
      <c r="AP353" s="17">
        <v>0</v>
      </c>
      <c r="AQ353" s="17">
        <v>3672</v>
      </c>
      <c r="AR353" s="17">
        <v>1</v>
      </c>
      <c r="AS353" s="17">
        <v>0.32400000000000001</v>
      </c>
      <c r="AT353" s="17">
        <v>1</v>
      </c>
      <c r="AU353" s="12">
        <v>1</v>
      </c>
      <c r="AV353" s="12">
        <v>0.62</v>
      </c>
      <c r="AY353" s="12">
        <v>11402636</v>
      </c>
      <c r="BA353" s="12">
        <v>1</v>
      </c>
      <c r="BD353" s="12">
        <v>0.4254658385093168</v>
      </c>
      <c r="BE353" s="12">
        <v>1</v>
      </c>
      <c r="BF353" s="12">
        <v>1</v>
      </c>
      <c r="BG353" s="12">
        <v>1</v>
      </c>
      <c r="BH353" s="12">
        <v>6.0000000000000001E-3</v>
      </c>
      <c r="BI353" s="12">
        <v>0.32400000000000001</v>
      </c>
      <c r="BJ353" s="12">
        <v>0</v>
      </c>
      <c r="BK353" s="12">
        <v>0.14699999999999999</v>
      </c>
      <c r="BL353" s="12">
        <v>-262</v>
      </c>
      <c r="BM353" s="12">
        <v>-72</v>
      </c>
      <c r="BN353" s="12">
        <v>-302</v>
      </c>
      <c r="BO353" s="12">
        <v>1036</v>
      </c>
      <c r="BP353" s="12">
        <v>1494</v>
      </c>
      <c r="BQ353" s="12">
        <v>737</v>
      </c>
      <c r="BR353" s="12">
        <v>-1149</v>
      </c>
      <c r="BS353" s="12">
        <v>1664</v>
      </c>
      <c r="BT353" s="12">
        <v>0.24787183465262527</v>
      </c>
      <c r="BU353" s="12">
        <v>0.54339609647345666</v>
      </c>
      <c r="BV353" s="12">
        <v>0.59060263231830346</v>
      </c>
      <c r="BW353" s="12">
        <v>0.49696613922472388</v>
      </c>
      <c r="BX353" s="12">
        <v>0.72552533390297336</v>
      </c>
      <c r="BY353" s="12">
        <v>1589</v>
      </c>
      <c r="BZ353" s="12">
        <v>1</v>
      </c>
      <c r="CB353" s="12">
        <v>6.7762830094668658E-2</v>
      </c>
      <c r="CC353" s="12">
        <v>19910</v>
      </c>
      <c r="CD353" s="12">
        <v>19940</v>
      </c>
      <c r="CE353" s="12">
        <v>6.2787495432955795</v>
      </c>
      <c r="CH353" s="22">
        <v>42864</v>
      </c>
      <c r="CI353">
        <v>429</v>
      </c>
      <c r="CJ353">
        <v>429</v>
      </c>
      <c r="CK353">
        <v>429</v>
      </c>
      <c r="CL353">
        <v>429</v>
      </c>
      <c r="CM353" s="22">
        <v>42865</v>
      </c>
      <c r="CN353">
        <v>481</v>
      </c>
      <c r="CO353">
        <v>493</v>
      </c>
      <c r="CP353">
        <v>418</v>
      </c>
      <c r="CQ353">
        <v>430</v>
      </c>
      <c r="CR353" s="22">
        <v>42866</v>
      </c>
      <c r="CS353">
        <v>415</v>
      </c>
      <c r="CT353">
        <v>435</v>
      </c>
      <c r="CU353">
        <v>393</v>
      </c>
      <c r="CV353">
        <v>399</v>
      </c>
    </row>
    <row r="354" spans="1:100">
      <c r="A354" s="22">
        <v>42864</v>
      </c>
      <c r="B354">
        <v>1577</v>
      </c>
      <c r="C354">
        <v>1654</v>
      </c>
      <c r="D354">
        <v>1576</v>
      </c>
      <c r="E354">
        <v>1654</v>
      </c>
      <c r="F354" s="23">
        <f t="shared" si="38"/>
        <v>4.8826886493341881E-2</v>
      </c>
      <c r="G354" s="22">
        <v>42865</v>
      </c>
      <c r="H354">
        <v>1734</v>
      </c>
      <c r="I354">
        <v>1812</v>
      </c>
      <c r="J354">
        <v>1414</v>
      </c>
      <c r="K354">
        <v>1516</v>
      </c>
      <c r="L354" s="22">
        <v>42866</v>
      </c>
      <c r="M354">
        <v>1446</v>
      </c>
      <c r="N354" s="4">
        <v>42865</v>
      </c>
      <c r="O354" s="3" t="s">
        <v>15</v>
      </c>
      <c r="P354" s="3">
        <v>6734</v>
      </c>
      <c r="Q354" s="3" t="s">
        <v>234</v>
      </c>
      <c r="R354" s="3" t="s">
        <v>17</v>
      </c>
      <c r="S354" s="3">
        <v>0.05</v>
      </c>
      <c r="T354" s="3">
        <v>2</v>
      </c>
      <c r="U354" s="3">
        <v>0</v>
      </c>
      <c r="V354" s="3">
        <v>400</v>
      </c>
      <c r="W354">
        <v>1734</v>
      </c>
      <c r="X354" s="4">
        <v>42866</v>
      </c>
      <c r="Y354">
        <v>1516</v>
      </c>
      <c r="Z354" s="10">
        <f t="shared" si="37"/>
        <v>-87200</v>
      </c>
      <c r="AA354" s="10">
        <f t="shared" si="35"/>
        <v>87200</v>
      </c>
      <c r="AB354" t="str">
        <f t="shared" si="39"/>
        <v/>
      </c>
      <c r="AC354">
        <f t="shared" si="40"/>
        <v>-221180</v>
      </c>
      <c r="AD354">
        <f t="shared" si="41"/>
        <v>2.3121387283238093E-3</v>
      </c>
      <c r="AE354" s="15">
        <v>42866</v>
      </c>
      <c r="AF354" s="9">
        <v>-1.7370794602014072E-3</v>
      </c>
      <c r="AG354" s="12" t="s">
        <v>960</v>
      </c>
      <c r="AH354" s="20">
        <v>42864.996527777781</v>
      </c>
      <c r="AI354" s="12">
        <v>1730</v>
      </c>
      <c r="AJ354" s="12">
        <v>76</v>
      </c>
      <c r="AK354" s="12">
        <v>4.5900000000000003E-2</v>
      </c>
      <c r="AL354" s="17">
        <v>36300</v>
      </c>
      <c r="AM354" s="17">
        <v>0.36504424778761063</v>
      </c>
      <c r="AN354" s="9"/>
      <c r="AO354" s="9"/>
      <c r="AP354" s="17">
        <v>0</v>
      </c>
      <c r="AQ354" s="17">
        <v>1881</v>
      </c>
      <c r="AR354" s="17">
        <v>1</v>
      </c>
      <c r="AS354" s="17">
        <v>0.186</v>
      </c>
      <c r="AT354" s="17">
        <v>1</v>
      </c>
      <c r="AU354" s="12">
        <v>0.82069970845481055</v>
      </c>
      <c r="AV354" s="12">
        <v>1.66</v>
      </c>
      <c r="AY354" s="12">
        <v>2081000</v>
      </c>
      <c r="BA354" s="12">
        <v>0.86894586894586889</v>
      </c>
      <c r="BD354" s="12">
        <v>0.36504424778761063</v>
      </c>
      <c r="BE354" s="12">
        <v>1</v>
      </c>
      <c r="BF354" s="12">
        <v>1</v>
      </c>
      <c r="BG354" s="12">
        <v>0.82069970845481055</v>
      </c>
      <c r="BH354" s="12">
        <v>0</v>
      </c>
      <c r="BI354" s="12">
        <v>0.186</v>
      </c>
      <c r="BJ354" s="12">
        <v>0</v>
      </c>
      <c r="BK354" s="12">
        <v>0.76500000000000001</v>
      </c>
      <c r="BL354" s="12">
        <v>234</v>
      </c>
      <c r="BM354" s="12">
        <v>43</v>
      </c>
      <c r="BN354" s="12">
        <v>-207</v>
      </c>
      <c r="BO354" s="12">
        <v>1399</v>
      </c>
      <c r="BP354" s="12">
        <v>-309</v>
      </c>
      <c r="BQ354" s="12">
        <v>80</v>
      </c>
      <c r="BR354" s="12">
        <v>250</v>
      </c>
      <c r="BS354" s="12">
        <v>1330</v>
      </c>
      <c r="BT354" s="12">
        <v>0.32817686469565682</v>
      </c>
      <c r="BU354" s="12">
        <v>0.5105448558171678</v>
      </c>
      <c r="BV354" s="12">
        <v>0.54496997889327958</v>
      </c>
      <c r="BW354" s="12">
        <v>0.45760602686590007</v>
      </c>
      <c r="BX354" s="12">
        <v>0.70469163543672053</v>
      </c>
      <c r="BY354" s="12">
        <v>1589</v>
      </c>
      <c r="BZ354" s="12">
        <v>0.86894586894586889</v>
      </c>
      <c r="CB354" s="12">
        <v>6.7762830094668658E-2</v>
      </c>
      <c r="CC354" s="12">
        <v>19910</v>
      </c>
      <c r="CD354" s="12">
        <v>19940</v>
      </c>
      <c r="CE354" s="12">
        <v>5.3870868037480486</v>
      </c>
      <c r="CH354" s="22">
        <v>42864</v>
      </c>
      <c r="CI354">
        <v>1577</v>
      </c>
      <c r="CJ354">
        <v>1654</v>
      </c>
      <c r="CK354">
        <v>1576</v>
      </c>
      <c r="CL354">
        <v>1654</v>
      </c>
      <c r="CM354" s="22">
        <v>42865</v>
      </c>
      <c r="CN354">
        <v>1734</v>
      </c>
      <c r="CO354">
        <v>1812</v>
      </c>
      <c r="CP354">
        <v>1414</v>
      </c>
      <c r="CQ354">
        <v>1516</v>
      </c>
      <c r="CR354" s="22">
        <v>42866</v>
      </c>
      <c r="CS354">
        <v>1446</v>
      </c>
      <c r="CT354">
        <v>1560</v>
      </c>
      <c r="CU354">
        <v>1360</v>
      </c>
      <c r="CV354">
        <v>1387</v>
      </c>
    </row>
    <row r="355" spans="1:100">
      <c r="A355" s="22">
        <v>42864</v>
      </c>
      <c r="B355">
        <v>215</v>
      </c>
      <c r="C355">
        <v>218</v>
      </c>
      <c r="D355">
        <v>212</v>
      </c>
      <c r="E355">
        <v>216</v>
      </c>
      <c r="F355" s="23">
        <f t="shared" si="38"/>
        <v>4.6511627906977715E-3</v>
      </c>
      <c r="G355" s="22">
        <v>42865</v>
      </c>
      <c r="H355">
        <v>260</v>
      </c>
      <c r="I355">
        <v>267</v>
      </c>
      <c r="J355">
        <v>246</v>
      </c>
      <c r="K355">
        <v>248</v>
      </c>
      <c r="L355" s="22">
        <v>42866</v>
      </c>
      <c r="M355">
        <v>251</v>
      </c>
      <c r="N355" s="4">
        <v>42865</v>
      </c>
      <c r="O355" s="3" t="s">
        <v>15</v>
      </c>
      <c r="P355" s="3">
        <v>5480</v>
      </c>
      <c r="Q355" s="3" t="s">
        <v>244</v>
      </c>
      <c r="R355" s="3" t="s">
        <v>17</v>
      </c>
      <c r="S355" s="3">
        <v>0.05</v>
      </c>
      <c r="T355" s="3">
        <v>1</v>
      </c>
      <c r="U355" s="3">
        <v>0</v>
      </c>
      <c r="V355" s="3">
        <v>2400</v>
      </c>
      <c r="W355">
        <v>260</v>
      </c>
      <c r="X355" s="4">
        <v>42866</v>
      </c>
      <c r="Y355">
        <v>248</v>
      </c>
      <c r="Z355" s="10">
        <f t="shared" si="37"/>
        <v>-28800</v>
      </c>
      <c r="AA355" s="10">
        <f t="shared" si="35"/>
        <v>28800</v>
      </c>
      <c r="AB355" t="str">
        <f t="shared" si="39"/>
        <v/>
      </c>
      <c r="AC355">
        <f t="shared" si="40"/>
        <v>-221180</v>
      </c>
      <c r="AD355">
        <f t="shared" si="41"/>
        <v>0.10313901345291476</v>
      </c>
      <c r="AE355" s="15">
        <v>42866</v>
      </c>
      <c r="AF355" s="9">
        <v>-1.7370794602014072E-3</v>
      </c>
      <c r="AG355" s="12" t="s">
        <v>962</v>
      </c>
      <c r="AH355" s="20">
        <v>42864.989583333336</v>
      </c>
      <c r="AI355" s="12">
        <v>289.89999999999998</v>
      </c>
      <c r="AJ355" s="12">
        <v>73.900000000000006</v>
      </c>
      <c r="AK355" s="12">
        <v>0.34210000000000002</v>
      </c>
      <c r="AL355" s="17">
        <v>31700</v>
      </c>
      <c r="AM355" s="17">
        <v>0.27272727272727271</v>
      </c>
      <c r="AN355" s="9"/>
      <c r="AO355" s="9"/>
      <c r="AP355" s="17">
        <v>8.43</v>
      </c>
      <c r="AQ355" s="17">
        <v>32389</v>
      </c>
      <c r="AR355" s="17">
        <v>0.66666666666666663</v>
      </c>
      <c r="AS355" s="17">
        <v>0.4</v>
      </c>
      <c r="AT355" s="17">
        <v>0.74242424242424243</v>
      </c>
      <c r="AU355" s="12">
        <v>0.68452380952380953</v>
      </c>
      <c r="AV355" s="12">
        <v>1.2</v>
      </c>
      <c r="AY355" s="12">
        <v>154973338</v>
      </c>
      <c r="BA355" s="12">
        <v>1</v>
      </c>
      <c r="BD355" s="12">
        <v>0.27272727272727271</v>
      </c>
      <c r="BE355" s="12">
        <v>0.66666666666666663</v>
      </c>
      <c r="BF355" s="12">
        <v>0.74242424242424243</v>
      </c>
      <c r="BG355" s="12">
        <v>0.68452380952380953</v>
      </c>
      <c r="BH355" s="12">
        <v>5.3999999999999999E-2</v>
      </c>
      <c r="BI355" s="12">
        <v>0.4</v>
      </c>
      <c r="BJ355" s="12">
        <v>1.4E-2</v>
      </c>
      <c r="BK355" s="12">
        <v>0.16500000000000001</v>
      </c>
      <c r="BL355" s="12">
        <v>-525</v>
      </c>
      <c r="BM355" s="12">
        <v>-4499</v>
      </c>
      <c r="BN355" s="12">
        <v>-124</v>
      </c>
      <c r="BO355" s="12">
        <v>10076</v>
      </c>
      <c r="BP355" s="12">
        <v>8542</v>
      </c>
      <c r="BQ355" s="12">
        <v>-3612</v>
      </c>
      <c r="BR355" s="12">
        <v>3437</v>
      </c>
      <c r="BS355" s="12">
        <v>15081</v>
      </c>
      <c r="BT355" s="12">
        <v>0.19099907413639031</v>
      </c>
      <c r="BU355" s="12">
        <v>0.6587963329138633</v>
      </c>
      <c r="BV355" s="12">
        <v>0.70570387764461784</v>
      </c>
      <c r="BW355" s="12">
        <v>0.6027390768995865</v>
      </c>
      <c r="BX355" s="12">
        <v>0.83393073243075089</v>
      </c>
      <c r="BY355" s="12">
        <v>1589</v>
      </c>
      <c r="BZ355" s="12">
        <v>1</v>
      </c>
      <c r="CB355" s="12">
        <v>6.7762830094668658E-2</v>
      </c>
      <c r="CC355" s="12">
        <v>19910</v>
      </c>
      <c r="CD355" s="12">
        <v>19940</v>
      </c>
      <c r="CE355" s="12">
        <v>4.0247326203208553</v>
      </c>
      <c r="CH355" s="22">
        <v>42864</v>
      </c>
      <c r="CI355">
        <v>215</v>
      </c>
      <c r="CJ355">
        <v>218</v>
      </c>
      <c r="CK355">
        <v>212</v>
      </c>
      <c r="CL355">
        <v>216</v>
      </c>
      <c r="CM355" s="22">
        <v>42865</v>
      </c>
      <c r="CN355">
        <v>260</v>
      </c>
      <c r="CO355">
        <v>267</v>
      </c>
      <c r="CP355">
        <v>246</v>
      </c>
      <c r="CQ355">
        <v>248</v>
      </c>
      <c r="CR355" s="22">
        <v>42866</v>
      </c>
      <c r="CS355">
        <v>251</v>
      </c>
      <c r="CT355">
        <v>269</v>
      </c>
      <c r="CU355">
        <v>250</v>
      </c>
      <c r="CV355">
        <v>264</v>
      </c>
    </row>
    <row r="356" spans="1:100">
      <c r="A356" s="22">
        <v>42864</v>
      </c>
      <c r="B356">
        <v>2645</v>
      </c>
      <c r="C356">
        <v>2645</v>
      </c>
      <c r="D356">
        <v>2555</v>
      </c>
      <c r="E356">
        <v>2555</v>
      </c>
      <c r="F356" s="23">
        <f t="shared" si="38"/>
        <v>-3.4026465028355379E-2</v>
      </c>
      <c r="G356" s="22">
        <v>42865</v>
      </c>
      <c r="H356">
        <v>2420</v>
      </c>
      <c r="I356">
        <v>2465</v>
      </c>
      <c r="J356">
        <v>2167</v>
      </c>
      <c r="K356">
        <v>2275</v>
      </c>
      <c r="L356" s="22">
        <v>42866</v>
      </c>
      <c r="M356">
        <v>2290</v>
      </c>
      <c r="N356" s="4">
        <v>42865</v>
      </c>
      <c r="O356" s="3" t="s">
        <v>11</v>
      </c>
      <c r="P356" s="3">
        <v>3758</v>
      </c>
      <c r="Q356" s="3" t="s">
        <v>111</v>
      </c>
      <c r="R356" s="3" t="s">
        <v>13</v>
      </c>
      <c r="S356" s="3">
        <v>0.05</v>
      </c>
      <c r="T356" s="3">
        <v>1</v>
      </c>
      <c r="U356" s="3">
        <v>0</v>
      </c>
      <c r="V356" s="3">
        <v>100</v>
      </c>
      <c r="W356">
        <v>2420</v>
      </c>
      <c r="X356" s="4">
        <v>42866</v>
      </c>
      <c r="Y356">
        <v>2275</v>
      </c>
      <c r="Z356" s="10">
        <f t="shared" si="37"/>
        <v>-14500</v>
      </c>
      <c r="AA356" s="10">
        <f t="shared" si="35"/>
        <v>14500</v>
      </c>
      <c r="AB356" t="str">
        <f t="shared" si="39"/>
        <v/>
      </c>
      <c r="AC356">
        <f t="shared" si="40"/>
        <v>-221180</v>
      </c>
      <c r="AD356">
        <f t="shared" si="41"/>
        <v>0.50912778904665312</v>
      </c>
      <c r="AE356" s="15">
        <v>42866</v>
      </c>
      <c r="AF356" s="9">
        <v>-1.7370794602014072E-3</v>
      </c>
      <c r="AG356" s="12" t="s">
        <v>960</v>
      </c>
      <c r="AH356" s="20">
        <v>42864.997916666667</v>
      </c>
      <c r="AI356" s="12">
        <v>4930</v>
      </c>
      <c r="AJ356" s="12">
        <v>-180</v>
      </c>
      <c r="AK356" s="12">
        <v>-3.5200000000000002E-2</v>
      </c>
      <c r="AL356" s="17">
        <v>31700</v>
      </c>
      <c r="AM356" s="17">
        <v>0.85885509838998209</v>
      </c>
      <c r="AN356" s="9"/>
      <c r="AO356" s="9"/>
      <c r="AP356" s="17">
        <v>3552.2</v>
      </c>
      <c r="AQ356" s="17">
        <v>45130</v>
      </c>
      <c r="AR356" s="17">
        <v>0.88432620011567376</v>
      </c>
      <c r="AS356" s="17">
        <v>0.20300000000000001</v>
      </c>
      <c r="AT356" s="17">
        <v>0.89220265900107798</v>
      </c>
      <c r="AU356" s="12">
        <v>0.89321943406300053</v>
      </c>
      <c r="AV356" s="12">
        <v>0</v>
      </c>
      <c r="AX356" s="19">
        <v>80</v>
      </c>
      <c r="AY356" s="12">
        <v>8073348</v>
      </c>
      <c r="BA356" s="12">
        <v>0.24390243902439024</v>
      </c>
      <c r="BD356" s="12">
        <v>0.85885509838998209</v>
      </c>
      <c r="BE356" s="12">
        <v>0.88432620011567376</v>
      </c>
      <c r="BF356" s="12">
        <v>0.89220265900107798</v>
      </c>
      <c r="BG356" s="12">
        <v>0.89321943406300053</v>
      </c>
      <c r="BH356" s="12">
        <v>7.0999999999999994E-2</v>
      </c>
      <c r="BI356" s="12">
        <v>0.20300000000000001</v>
      </c>
      <c r="BJ356" s="12">
        <v>0</v>
      </c>
      <c r="BK356" s="12">
        <v>0.71499999999999997</v>
      </c>
      <c r="BL356" s="12">
        <v>-540</v>
      </c>
      <c r="BM356" s="12">
        <v>1011</v>
      </c>
      <c r="BN356" s="12">
        <v>-192</v>
      </c>
      <c r="BO356" s="12">
        <v>2769</v>
      </c>
      <c r="BP356" s="12">
        <v>-49</v>
      </c>
      <c r="BQ356" s="12">
        <v>489</v>
      </c>
      <c r="BR356" s="12">
        <v>-504</v>
      </c>
      <c r="BS356" s="12">
        <v>2422</v>
      </c>
      <c r="BT356" s="12">
        <v>0.32817686469565682</v>
      </c>
      <c r="BU356" s="12">
        <v>0.5105448558171678</v>
      </c>
      <c r="BV356" s="12">
        <v>0.54496997889327958</v>
      </c>
      <c r="BW356" s="12">
        <v>0.45760602686590007</v>
      </c>
      <c r="BX356" s="12">
        <v>0.70469163543672053</v>
      </c>
      <c r="BY356" s="12">
        <v>1589</v>
      </c>
      <c r="BZ356" s="12">
        <v>0.24390243902439024</v>
      </c>
      <c r="CB356" s="12">
        <v>6.7762830094668658E-2</v>
      </c>
      <c r="CC356" s="12">
        <v>19910</v>
      </c>
      <c r="CD356" s="12">
        <v>19940</v>
      </c>
      <c r="CE356" s="12">
        <v>12.67442781226981</v>
      </c>
      <c r="CH356" s="22">
        <v>42864</v>
      </c>
      <c r="CI356">
        <v>2645</v>
      </c>
      <c r="CJ356">
        <v>2645</v>
      </c>
      <c r="CK356">
        <v>2555</v>
      </c>
      <c r="CL356">
        <v>2555</v>
      </c>
      <c r="CM356" s="22">
        <v>42865</v>
      </c>
      <c r="CN356">
        <v>2420</v>
      </c>
      <c r="CO356">
        <v>2465</v>
      </c>
      <c r="CP356">
        <v>2167</v>
      </c>
      <c r="CQ356">
        <v>2275</v>
      </c>
      <c r="CR356" s="22">
        <v>42866</v>
      </c>
      <c r="CS356">
        <v>2290</v>
      </c>
      <c r="CT356">
        <v>2397</v>
      </c>
      <c r="CU356">
        <v>2287</v>
      </c>
      <c r="CV356">
        <v>2307</v>
      </c>
    </row>
    <row r="357" spans="1:100">
      <c r="A357" s="22">
        <v>42864</v>
      </c>
      <c r="B357">
        <v>778</v>
      </c>
      <c r="C357">
        <v>778</v>
      </c>
      <c r="D357">
        <v>778</v>
      </c>
      <c r="E357">
        <v>778</v>
      </c>
      <c r="F357" s="23">
        <f t="shared" si="38"/>
        <v>0</v>
      </c>
      <c r="G357" s="22">
        <v>42865</v>
      </c>
      <c r="H357">
        <v>908</v>
      </c>
      <c r="I357">
        <v>928</v>
      </c>
      <c r="J357">
        <v>870</v>
      </c>
      <c r="K357">
        <v>928</v>
      </c>
      <c r="L357" s="22">
        <v>42866</v>
      </c>
      <c r="M357">
        <v>1033</v>
      </c>
      <c r="N357" s="4">
        <v>42865</v>
      </c>
      <c r="O357" s="3" t="s">
        <v>15</v>
      </c>
      <c r="P357" s="3">
        <v>4239</v>
      </c>
      <c r="Q357" s="3" t="s">
        <v>245</v>
      </c>
      <c r="R357" s="3" t="s">
        <v>17</v>
      </c>
      <c r="S357" s="3">
        <v>0.05</v>
      </c>
      <c r="T357" s="3">
        <v>2</v>
      </c>
      <c r="U357" s="3">
        <v>0</v>
      </c>
      <c r="V357" s="3">
        <v>700</v>
      </c>
      <c r="W357">
        <v>908</v>
      </c>
      <c r="X357" s="4">
        <v>42866</v>
      </c>
      <c r="Y357">
        <v>928</v>
      </c>
      <c r="Z357" s="10">
        <f t="shared" si="37"/>
        <v>14000</v>
      </c>
      <c r="AA357" s="10">
        <f t="shared" si="35"/>
        <v>14000</v>
      </c>
      <c r="AB357" t="str">
        <f t="shared" si="39"/>
        <v/>
      </c>
      <c r="AC357">
        <f t="shared" si="40"/>
        <v>-221180</v>
      </c>
      <c r="AD357">
        <f t="shared" si="41"/>
        <v>2.19780219780219E-3</v>
      </c>
      <c r="AE357" s="15">
        <v>42866</v>
      </c>
      <c r="AF357" s="9">
        <v>-1.7370794602014072E-3</v>
      </c>
      <c r="AG357" s="12" t="s">
        <v>960</v>
      </c>
      <c r="AH357" s="20">
        <v>42864.99722222222</v>
      </c>
      <c r="AI357" s="12">
        <v>910</v>
      </c>
      <c r="AJ357" s="12">
        <v>132</v>
      </c>
      <c r="AK357" s="12">
        <v>0.16969999999999999</v>
      </c>
      <c r="AL357" s="17">
        <v>24200</v>
      </c>
      <c r="AM357" s="17">
        <v>0.11326378539493294</v>
      </c>
      <c r="AN357" s="9"/>
      <c r="AO357" s="9"/>
      <c r="AP357" s="17">
        <v>0</v>
      </c>
      <c r="AQ357" s="17">
        <v>27813</v>
      </c>
      <c r="AR357" s="17">
        <v>0.63207547169811318</v>
      </c>
      <c r="AS357" s="17">
        <v>4.5999999999999999E-2</v>
      </c>
      <c r="AT357" s="17">
        <v>0.6953125</v>
      </c>
      <c r="AU357" s="12">
        <v>0.18580375782881003</v>
      </c>
      <c r="AV357" s="12">
        <v>2.2400000000000002</v>
      </c>
      <c r="AX357" s="19">
        <v>81</v>
      </c>
      <c r="AY357" s="12">
        <v>41450000</v>
      </c>
      <c r="BA357" s="12">
        <v>1</v>
      </c>
      <c r="BD357" s="12">
        <v>0.11326378539493294</v>
      </c>
      <c r="BE357" s="12">
        <v>0.63207547169811318</v>
      </c>
      <c r="BF357" s="12">
        <v>0.6953125</v>
      </c>
      <c r="BG357" s="12">
        <v>0.18580375782881003</v>
      </c>
      <c r="BH357" s="12">
        <v>5.0000000000000001E-3</v>
      </c>
      <c r="BI357" s="12">
        <v>4.5999999999999999E-2</v>
      </c>
      <c r="BJ357" s="12">
        <v>1.9E-2</v>
      </c>
      <c r="BK357" s="12">
        <v>0.92100000000000004</v>
      </c>
      <c r="BL357" s="12">
        <v>4328</v>
      </c>
      <c r="BM357" s="12">
        <v>-1948</v>
      </c>
      <c r="BN357" s="12">
        <v>-828</v>
      </c>
      <c r="BO357" s="12">
        <v>7959</v>
      </c>
      <c r="BP357" s="12">
        <v>3791</v>
      </c>
      <c r="BQ357" s="12">
        <v>-4019</v>
      </c>
      <c r="BR357" s="12">
        <v>-369</v>
      </c>
      <c r="BS357" s="12">
        <v>6126</v>
      </c>
      <c r="BT357" s="12">
        <v>0.32817686469565682</v>
      </c>
      <c r="BU357" s="12">
        <v>0.5105448558171678</v>
      </c>
      <c r="BV357" s="12">
        <v>0.54496997889327958</v>
      </c>
      <c r="BW357" s="12">
        <v>0.45760602686590007</v>
      </c>
      <c r="BX357" s="12">
        <v>0.70469163543672053</v>
      </c>
      <c r="BY357" s="12">
        <v>1589</v>
      </c>
      <c r="BZ357" s="12">
        <v>1</v>
      </c>
      <c r="CB357" s="12">
        <v>6.7762830094668658E-2</v>
      </c>
      <c r="CC357" s="12">
        <v>19910</v>
      </c>
      <c r="CD357" s="12">
        <v>19940</v>
      </c>
      <c r="CE357" s="12">
        <v>1.6714736565266943</v>
      </c>
      <c r="CH357" s="22">
        <v>42864</v>
      </c>
      <c r="CI357">
        <v>778</v>
      </c>
      <c r="CJ357">
        <v>778</v>
      </c>
      <c r="CK357">
        <v>778</v>
      </c>
      <c r="CL357">
        <v>778</v>
      </c>
      <c r="CM357" s="22">
        <v>42865</v>
      </c>
      <c r="CN357">
        <v>908</v>
      </c>
      <c r="CO357">
        <v>928</v>
      </c>
      <c r="CP357">
        <v>870</v>
      </c>
      <c r="CQ357">
        <v>928</v>
      </c>
      <c r="CR357" s="22">
        <v>42866</v>
      </c>
      <c r="CS357">
        <v>1033</v>
      </c>
      <c r="CT357">
        <v>1050</v>
      </c>
      <c r="CU357">
        <v>902</v>
      </c>
      <c r="CV357">
        <v>917</v>
      </c>
    </row>
    <row r="358" spans="1:100">
      <c r="A358" s="22">
        <v>42864</v>
      </c>
      <c r="B358">
        <v>1395</v>
      </c>
      <c r="C358">
        <v>1396</v>
      </c>
      <c r="D358">
        <v>1357</v>
      </c>
      <c r="E358">
        <v>1386</v>
      </c>
      <c r="F358" s="23">
        <f t="shared" si="38"/>
        <v>-6.4516129032258229E-3</v>
      </c>
      <c r="G358" s="22">
        <v>42865</v>
      </c>
      <c r="H358">
        <v>1248</v>
      </c>
      <c r="I358">
        <v>1250</v>
      </c>
      <c r="J358">
        <v>1168</v>
      </c>
      <c r="K358">
        <v>1215</v>
      </c>
      <c r="L358" s="22">
        <v>42866</v>
      </c>
      <c r="M358">
        <v>1225</v>
      </c>
      <c r="N358" s="4">
        <v>42865</v>
      </c>
      <c r="O358" s="3" t="s">
        <v>11</v>
      </c>
      <c r="P358" s="3">
        <v>9517</v>
      </c>
      <c r="Q358" s="3" t="s">
        <v>246</v>
      </c>
      <c r="R358" s="3" t="s">
        <v>13</v>
      </c>
      <c r="S358" s="3">
        <v>0.05</v>
      </c>
      <c r="T358" s="3">
        <v>1</v>
      </c>
      <c r="U358" s="3">
        <v>0</v>
      </c>
      <c r="V358" s="3">
        <v>400</v>
      </c>
      <c r="W358">
        <v>1248</v>
      </c>
      <c r="X358" s="4">
        <v>42866</v>
      </c>
      <c r="Y358">
        <v>1215</v>
      </c>
      <c r="Z358" s="10">
        <f t="shared" si="37"/>
        <v>-13200</v>
      </c>
      <c r="AA358" s="10">
        <f t="shared" si="35"/>
        <v>13200</v>
      </c>
      <c r="AB358" t="str">
        <f t="shared" si="39"/>
        <v/>
      </c>
      <c r="AC358">
        <f t="shared" si="40"/>
        <v>-221180</v>
      </c>
      <c r="AD358">
        <f t="shared" si="41"/>
        <v>6.8656716417910491E-2</v>
      </c>
      <c r="AE358" s="15">
        <v>42866</v>
      </c>
      <c r="AF358" s="9">
        <v>-1.7370794602014072E-3</v>
      </c>
      <c r="AG358" s="12" t="s">
        <v>962</v>
      </c>
      <c r="AH358" s="20">
        <v>42864.995138888888</v>
      </c>
      <c r="AI358" s="12">
        <v>1340</v>
      </c>
      <c r="AJ358" s="12">
        <v>-46</v>
      </c>
      <c r="AK358" s="12">
        <v>-3.32E-2</v>
      </c>
      <c r="AL358" s="17">
        <v>23200</v>
      </c>
      <c r="AM358" s="17">
        <v>0.22966162706983442</v>
      </c>
      <c r="AN358" s="9"/>
      <c r="AO358" s="9"/>
      <c r="AP358" s="17">
        <v>1.6</v>
      </c>
      <c r="AQ358" s="17">
        <v>70218</v>
      </c>
      <c r="AR358" s="17">
        <v>0.96967675419976951</v>
      </c>
      <c r="AS358" s="17">
        <v>9.1999999999999998E-2</v>
      </c>
      <c r="AT358" s="17">
        <v>0.98381877022653719</v>
      </c>
      <c r="AU358" s="12">
        <v>0.98689956331877726</v>
      </c>
      <c r="AV358" s="12">
        <v>0.72</v>
      </c>
      <c r="AY358" s="12">
        <v>50553000</v>
      </c>
      <c r="BA358" s="12">
        <v>0</v>
      </c>
      <c r="BD358" s="12">
        <v>0.22966162706983442</v>
      </c>
      <c r="BE358" s="12">
        <v>0.96967675419976951</v>
      </c>
      <c r="BF358" s="12">
        <v>0.98381877022653719</v>
      </c>
      <c r="BG358" s="12">
        <v>0.98689956331877726</v>
      </c>
      <c r="BH358" s="12">
        <v>0.15</v>
      </c>
      <c r="BI358" s="12">
        <v>9.1999999999999998E-2</v>
      </c>
      <c r="BJ358" s="12">
        <v>7.1999999999999995E-2</v>
      </c>
      <c r="BK358" s="12">
        <v>0.69699999999999995</v>
      </c>
      <c r="BL358" s="12">
        <v>1505</v>
      </c>
      <c r="BM358" s="12">
        <v>-6514</v>
      </c>
      <c r="BN358" s="12">
        <v>6794</v>
      </c>
      <c r="BO358" s="12">
        <v>4267</v>
      </c>
      <c r="BP358" s="12">
        <v>845</v>
      </c>
      <c r="BQ358" s="12">
        <v>-3280</v>
      </c>
      <c r="BR358" s="12">
        <v>1848</v>
      </c>
      <c r="BS358" s="12">
        <v>2481</v>
      </c>
      <c r="BT358" s="12">
        <v>0.19099907413639031</v>
      </c>
      <c r="BU358" s="12">
        <v>0.6587963329138633</v>
      </c>
      <c r="BV358" s="12">
        <v>0.70570387764461784</v>
      </c>
      <c r="BW358" s="12">
        <v>0.6027390768995865</v>
      </c>
      <c r="BX358" s="12">
        <v>0.83393073243075089</v>
      </c>
      <c r="BY358" s="12">
        <v>1589</v>
      </c>
      <c r="BZ358" s="12">
        <v>0</v>
      </c>
      <c r="CB358" s="12">
        <v>6.7762830094668658E-2</v>
      </c>
      <c r="CC358" s="12">
        <v>19910</v>
      </c>
      <c r="CD358" s="12">
        <v>19940</v>
      </c>
      <c r="CE358" s="12">
        <v>3.389197687714395</v>
      </c>
      <c r="CH358" s="22">
        <v>42864</v>
      </c>
      <c r="CI358">
        <v>1395</v>
      </c>
      <c r="CJ358">
        <v>1396</v>
      </c>
      <c r="CK358">
        <v>1357</v>
      </c>
      <c r="CL358">
        <v>1386</v>
      </c>
      <c r="CM358" s="22">
        <v>42865</v>
      </c>
      <c r="CN358">
        <v>1248</v>
      </c>
      <c r="CO358">
        <v>1250</v>
      </c>
      <c r="CP358">
        <v>1168</v>
      </c>
      <c r="CQ358">
        <v>1215</v>
      </c>
      <c r="CR358" s="22">
        <v>42866</v>
      </c>
      <c r="CS358">
        <v>1225</v>
      </c>
      <c r="CT358">
        <v>1227</v>
      </c>
      <c r="CU358">
        <v>1171</v>
      </c>
      <c r="CV358">
        <v>1195</v>
      </c>
    </row>
    <row r="359" spans="1:100">
      <c r="A359" s="22">
        <v>42864</v>
      </c>
      <c r="B359">
        <v>394</v>
      </c>
      <c r="C359">
        <v>398</v>
      </c>
      <c r="D359">
        <v>392</v>
      </c>
      <c r="E359">
        <v>396</v>
      </c>
      <c r="F359" s="23">
        <f t="shared" si="38"/>
        <v>5.0761421319795996E-3</v>
      </c>
      <c r="G359" s="22">
        <v>42865</v>
      </c>
      <c r="H359">
        <v>444</v>
      </c>
      <c r="I359">
        <v>450</v>
      </c>
      <c r="J359">
        <v>424</v>
      </c>
      <c r="K359">
        <v>435</v>
      </c>
      <c r="L359" s="22">
        <v>42866</v>
      </c>
      <c r="M359">
        <v>432</v>
      </c>
      <c r="N359" s="4">
        <v>42865</v>
      </c>
      <c r="O359" s="3" t="s">
        <v>15</v>
      </c>
      <c r="P359" s="3">
        <v>3751</v>
      </c>
      <c r="Q359" s="3" t="s">
        <v>247</v>
      </c>
      <c r="R359" s="3" t="s">
        <v>17</v>
      </c>
      <c r="S359" s="3">
        <v>0.05</v>
      </c>
      <c r="T359" s="3">
        <v>1</v>
      </c>
      <c r="U359" s="3">
        <v>0</v>
      </c>
      <c r="V359" s="3">
        <v>1300</v>
      </c>
      <c r="W359">
        <v>444</v>
      </c>
      <c r="X359" s="4">
        <v>42866</v>
      </c>
      <c r="Y359">
        <v>435</v>
      </c>
      <c r="Z359" s="10">
        <f t="shared" si="37"/>
        <v>-11700</v>
      </c>
      <c r="AA359" s="10">
        <f t="shared" si="35"/>
        <v>11700</v>
      </c>
      <c r="AB359" t="str">
        <f t="shared" si="39"/>
        <v/>
      </c>
      <c r="AC359">
        <f t="shared" si="40"/>
        <v>-221180</v>
      </c>
      <c r="AD359">
        <f t="shared" si="41"/>
        <v>5.5319148936170182E-2</v>
      </c>
      <c r="AE359" s="15">
        <v>42866</v>
      </c>
      <c r="AF359" s="9">
        <v>-1.7370794602014072E-3</v>
      </c>
      <c r="AG359" s="12" t="s">
        <v>962</v>
      </c>
      <c r="AH359" s="20">
        <v>42864.975694444445</v>
      </c>
      <c r="AI359" s="12">
        <v>470</v>
      </c>
      <c r="AJ359" s="12">
        <v>74</v>
      </c>
      <c r="AK359" s="12">
        <v>0.18690000000000001</v>
      </c>
      <c r="AL359" s="17">
        <v>14000</v>
      </c>
      <c r="AM359" s="17">
        <v>0.24484536082474226</v>
      </c>
      <c r="AN359" s="9"/>
      <c r="AO359" s="9"/>
      <c r="AP359" s="17">
        <v>25.36</v>
      </c>
      <c r="AQ359" s="17">
        <v>10729</v>
      </c>
      <c r="AR359" s="17">
        <v>0.43661971830985913</v>
      </c>
      <c r="AS359" s="17" t="s">
        <v>968</v>
      </c>
      <c r="AT359" s="17">
        <v>0.34065934065934067</v>
      </c>
      <c r="AU359" s="12">
        <v>0.16533333333333333</v>
      </c>
      <c r="AV359" s="12">
        <v>2.58</v>
      </c>
      <c r="AY359" s="12">
        <v>27652880</v>
      </c>
      <c r="BA359" s="12">
        <v>1</v>
      </c>
      <c r="BD359" s="12">
        <v>0.24484536082474226</v>
      </c>
      <c r="BE359" s="12">
        <v>0.43661971830985913</v>
      </c>
      <c r="BF359" s="12">
        <v>0.34065934065934067</v>
      </c>
      <c r="BG359" s="12">
        <v>0.16533333333333333</v>
      </c>
      <c r="BH359" s="12" t="s">
        <v>968</v>
      </c>
      <c r="BI359" s="12" t="s">
        <v>968</v>
      </c>
      <c r="BJ359" s="12" t="s">
        <v>968</v>
      </c>
      <c r="BK359" s="12" t="s">
        <v>968</v>
      </c>
      <c r="BL359" s="12">
        <v>-996</v>
      </c>
      <c r="BM359" s="12">
        <v>1287</v>
      </c>
      <c r="BN359" s="12">
        <v>4968</v>
      </c>
      <c r="BO359" s="12">
        <v>19570</v>
      </c>
      <c r="BP359" s="12">
        <v>-4202</v>
      </c>
      <c r="BQ359" s="12">
        <v>2537</v>
      </c>
      <c r="BR359" s="12">
        <v>3263</v>
      </c>
      <c r="BS359" s="12">
        <v>14184</v>
      </c>
      <c r="BT359" s="12">
        <v>0.19099907413639031</v>
      </c>
      <c r="BU359" s="12">
        <v>0.6587963329138633</v>
      </c>
      <c r="BV359" s="12">
        <v>0.70570387764461784</v>
      </c>
      <c r="BW359" s="12">
        <v>0.6027390768995865</v>
      </c>
      <c r="BX359" s="12">
        <v>0.83393073243075089</v>
      </c>
      <c r="BY359" s="12">
        <v>1589</v>
      </c>
      <c r="BZ359" s="12">
        <v>1</v>
      </c>
      <c r="CB359" s="12">
        <v>6.7762830094668658E-2</v>
      </c>
      <c r="CC359" s="12">
        <v>19910</v>
      </c>
      <c r="CD359" s="12">
        <v>19940</v>
      </c>
      <c r="CE359" s="12">
        <v>3.6132694057004247</v>
      </c>
      <c r="CH359" s="22">
        <v>42864</v>
      </c>
      <c r="CI359">
        <v>394</v>
      </c>
      <c r="CJ359">
        <v>398</v>
      </c>
      <c r="CK359">
        <v>392</v>
      </c>
      <c r="CL359">
        <v>396</v>
      </c>
      <c r="CM359" s="22">
        <v>42865</v>
      </c>
      <c r="CN359">
        <v>444</v>
      </c>
      <c r="CO359">
        <v>450</v>
      </c>
      <c r="CP359">
        <v>424</v>
      </c>
      <c r="CQ359">
        <v>435</v>
      </c>
      <c r="CR359" s="22">
        <v>42866</v>
      </c>
      <c r="CS359">
        <v>432</v>
      </c>
      <c r="CT359">
        <v>438</v>
      </c>
      <c r="CU359">
        <v>428</v>
      </c>
      <c r="CV359">
        <v>437</v>
      </c>
    </row>
    <row r="360" spans="1:100">
      <c r="A360" s="22">
        <v>42864</v>
      </c>
      <c r="B360">
        <v>1317</v>
      </c>
      <c r="C360">
        <v>1343</v>
      </c>
      <c r="D360">
        <v>1253</v>
      </c>
      <c r="E360">
        <v>1261</v>
      </c>
      <c r="F360" s="23">
        <f t="shared" si="38"/>
        <v>-4.2520880789673532E-2</v>
      </c>
      <c r="G360" s="22">
        <v>42865</v>
      </c>
      <c r="H360">
        <v>1441</v>
      </c>
      <c r="I360">
        <v>1561</v>
      </c>
      <c r="J360">
        <v>1375</v>
      </c>
      <c r="K360">
        <v>1421</v>
      </c>
      <c r="L360" s="22">
        <v>42866</v>
      </c>
      <c r="M360">
        <v>1391</v>
      </c>
      <c r="N360" s="4">
        <v>42865</v>
      </c>
      <c r="O360" s="3" t="s">
        <v>15</v>
      </c>
      <c r="P360" s="3">
        <v>9702</v>
      </c>
      <c r="Q360" s="3" t="s">
        <v>233</v>
      </c>
      <c r="R360" s="3" t="s">
        <v>17</v>
      </c>
      <c r="S360" s="3">
        <v>0.05</v>
      </c>
      <c r="T360" s="3">
        <v>1</v>
      </c>
      <c r="U360" s="3">
        <v>0</v>
      </c>
      <c r="V360" s="3">
        <v>400</v>
      </c>
      <c r="W360">
        <v>1441</v>
      </c>
      <c r="X360" s="4">
        <v>42866</v>
      </c>
      <c r="Y360">
        <v>1421</v>
      </c>
      <c r="Z360" s="10">
        <f t="shared" si="37"/>
        <v>-8000</v>
      </c>
      <c r="AA360" s="10">
        <f t="shared" si="35"/>
        <v>8000</v>
      </c>
      <c r="AB360" t="str">
        <f t="shared" si="39"/>
        <v/>
      </c>
      <c r="AC360">
        <f t="shared" si="40"/>
        <v>-221180</v>
      </c>
      <c r="AD360">
        <f t="shared" si="41"/>
        <v>7.6873798846893049E-2</v>
      </c>
      <c r="AE360" s="15">
        <v>42866</v>
      </c>
      <c r="AF360" s="9">
        <v>-1.7370794602014072E-3</v>
      </c>
      <c r="AG360" s="12" t="s">
        <v>962</v>
      </c>
      <c r="AH360" s="20">
        <v>42864.981249999997</v>
      </c>
      <c r="AI360" s="12">
        <v>1561</v>
      </c>
      <c r="AJ360" s="12">
        <v>300</v>
      </c>
      <c r="AK360" s="12">
        <v>0.2379</v>
      </c>
      <c r="AL360" s="17">
        <v>8700</v>
      </c>
      <c r="AM360" s="17">
        <v>0.13612004287245444</v>
      </c>
      <c r="AN360" s="9"/>
      <c r="AO360" s="17">
        <v>0</v>
      </c>
      <c r="AP360" s="17">
        <v>14.63</v>
      </c>
      <c r="AQ360" s="17">
        <v>4764</v>
      </c>
      <c r="AR360" s="17">
        <v>0.68556701030927836</v>
      </c>
      <c r="AS360" s="17">
        <v>0.246</v>
      </c>
      <c r="AT360" s="17">
        <v>0.75984251968503935</v>
      </c>
      <c r="AU360" s="12">
        <v>0.64650283553875232</v>
      </c>
      <c r="AV360" s="12">
        <v>2.68</v>
      </c>
      <c r="AY360" s="12">
        <v>5105800</v>
      </c>
      <c r="BA360" s="12">
        <v>1</v>
      </c>
      <c r="BD360" s="12">
        <v>0.13612004287245444</v>
      </c>
      <c r="BE360" s="12">
        <v>0.68556701030927836</v>
      </c>
      <c r="BF360" s="12">
        <v>0.75984251968503935</v>
      </c>
      <c r="BG360" s="12">
        <v>0.64650283553875232</v>
      </c>
      <c r="BH360" s="12">
        <v>1.4999999999999999E-2</v>
      </c>
      <c r="BI360" s="12">
        <v>0.246</v>
      </c>
      <c r="BJ360" s="12">
        <v>0</v>
      </c>
      <c r="BK360" s="12">
        <v>0.59699999999999998</v>
      </c>
      <c r="BL360" s="12">
        <v>31</v>
      </c>
      <c r="BM360" s="12">
        <v>251</v>
      </c>
      <c r="BN360" s="12">
        <v>-204</v>
      </c>
      <c r="BO360" s="12">
        <v>950</v>
      </c>
      <c r="BP360" s="12">
        <v>-613</v>
      </c>
      <c r="BQ360" s="12">
        <v>765</v>
      </c>
      <c r="BR360" s="12">
        <v>-548</v>
      </c>
      <c r="BS360" s="12">
        <v>843</v>
      </c>
      <c r="BT360" s="12">
        <v>0.19099907413639031</v>
      </c>
      <c r="BU360" s="12">
        <v>0.6587963329138633</v>
      </c>
      <c r="BV360" s="12">
        <v>0.70570387764461784</v>
      </c>
      <c r="BW360" s="12">
        <v>0.6027390768995865</v>
      </c>
      <c r="BX360" s="12">
        <v>0.83393073243075089</v>
      </c>
      <c r="BY360" s="12">
        <v>1589</v>
      </c>
      <c r="BZ360" s="12">
        <v>1</v>
      </c>
      <c r="CB360" s="12">
        <v>6.7762830094668658E-2</v>
      </c>
      <c r="CC360" s="12">
        <v>19910</v>
      </c>
      <c r="CD360" s="12">
        <v>19940</v>
      </c>
      <c r="CE360" s="12">
        <v>2.0087715150368828</v>
      </c>
      <c r="CH360" s="22">
        <v>42864</v>
      </c>
      <c r="CI360">
        <v>1317</v>
      </c>
      <c r="CJ360">
        <v>1343</v>
      </c>
      <c r="CK360">
        <v>1253</v>
      </c>
      <c r="CL360">
        <v>1261</v>
      </c>
      <c r="CM360" s="22">
        <v>42865</v>
      </c>
      <c r="CN360">
        <v>1441</v>
      </c>
      <c r="CO360">
        <v>1561</v>
      </c>
      <c r="CP360">
        <v>1375</v>
      </c>
      <c r="CQ360">
        <v>1421</v>
      </c>
      <c r="CR360" s="22">
        <v>42866</v>
      </c>
      <c r="CS360">
        <v>1391</v>
      </c>
      <c r="CT360">
        <v>1476</v>
      </c>
      <c r="CU360">
        <v>1326</v>
      </c>
      <c r="CV360">
        <v>1415</v>
      </c>
    </row>
    <row r="361" spans="1:100">
      <c r="A361" s="22">
        <v>42864</v>
      </c>
      <c r="B361">
        <v>1646</v>
      </c>
      <c r="C361">
        <v>1646</v>
      </c>
      <c r="D361">
        <v>1646</v>
      </c>
      <c r="E361">
        <v>1646</v>
      </c>
      <c r="F361" s="23">
        <f t="shared" si="38"/>
        <v>0</v>
      </c>
      <c r="G361" s="22">
        <v>42865</v>
      </c>
      <c r="H361">
        <v>1725</v>
      </c>
      <c r="I361">
        <v>1778</v>
      </c>
      <c r="J361">
        <v>1660</v>
      </c>
      <c r="K361">
        <v>1696</v>
      </c>
      <c r="L361" s="22">
        <v>42866</v>
      </c>
      <c r="M361">
        <v>1695</v>
      </c>
      <c r="N361" s="4">
        <v>42865</v>
      </c>
      <c r="O361" s="3" t="s">
        <v>15</v>
      </c>
      <c r="P361" s="3">
        <v>6669</v>
      </c>
      <c r="Q361" s="3" t="s">
        <v>240</v>
      </c>
      <c r="R361" s="3" t="s">
        <v>17</v>
      </c>
      <c r="S361" s="3">
        <v>0.05</v>
      </c>
      <c r="T361" s="3">
        <v>2</v>
      </c>
      <c r="U361" s="3">
        <v>0</v>
      </c>
      <c r="V361" s="3">
        <v>400</v>
      </c>
      <c r="W361">
        <v>1725</v>
      </c>
      <c r="X361" s="4">
        <v>42866</v>
      </c>
      <c r="Y361">
        <v>1696</v>
      </c>
      <c r="Z361" s="10">
        <f t="shared" si="37"/>
        <v>-11600</v>
      </c>
      <c r="AA361" s="10">
        <f t="shared" si="35"/>
        <v>11600</v>
      </c>
      <c r="AB361" t="str">
        <f t="shared" si="39"/>
        <v/>
      </c>
      <c r="AC361">
        <f t="shared" si="40"/>
        <v>-221180</v>
      </c>
      <c r="AD361">
        <f t="shared" si="41"/>
        <v>6.25E-2</v>
      </c>
      <c r="AE361" s="15">
        <v>42866</v>
      </c>
      <c r="AF361" s="9">
        <v>-1.7370794602014072E-3</v>
      </c>
      <c r="AG361" s="12" t="s">
        <v>960</v>
      </c>
      <c r="AH361" s="20">
        <v>42864.995833333334</v>
      </c>
      <c r="AI361" s="12">
        <v>1840</v>
      </c>
      <c r="AJ361" s="12">
        <v>194</v>
      </c>
      <c r="AK361" s="12">
        <v>0.1179</v>
      </c>
      <c r="AL361" s="17">
        <v>7200</v>
      </c>
      <c r="AM361" s="17">
        <v>0.13023255813953488</v>
      </c>
      <c r="AN361" s="9"/>
      <c r="AO361" s="9"/>
      <c r="AP361" s="17">
        <v>0</v>
      </c>
      <c r="AQ361" s="17">
        <v>6989</v>
      </c>
      <c r="AR361" s="17">
        <v>0.78056426332288398</v>
      </c>
      <c r="AS361" s="17">
        <v>0.40400000000000003</v>
      </c>
      <c r="AT361" s="17">
        <v>0.81841432225063937</v>
      </c>
      <c r="AU361" s="12">
        <v>0.41072925398155907</v>
      </c>
      <c r="AV361" s="12">
        <v>1.71</v>
      </c>
      <c r="AY361" s="12">
        <v>5417829</v>
      </c>
      <c r="BA361" s="12">
        <v>1</v>
      </c>
      <c r="BD361" s="12">
        <v>0.13023255813953488</v>
      </c>
      <c r="BE361" s="12">
        <v>0.78056426332288398</v>
      </c>
      <c r="BF361" s="12">
        <v>0.81841432225063937</v>
      </c>
      <c r="BG361" s="12">
        <v>0.41072925398155907</v>
      </c>
      <c r="BH361" s="12">
        <v>0.22800000000000001</v>
      </c>
      <c r="BI361" s="12">
        <v>0.40400000000000003</v>
      </c>
      <c r="BJ361" s="12">
        <v>0</v>
      </c>
      <c r="BK361" s="12">
        <v>0.44900000000000001</v>
      </c>
      <c r="BL361" s="12">
        <v>983</v>
      </c>
      <c r="BM361" s="12">
        <v>87</v>
      </c>
      <c r="BN361" s="12">
        <v>-328</v>
      </c>
      <c r="BO361" s="12">
        <v>2000</v>
      </c>
      <c r="BP361" s="12">
        <v>-6</v>
      </c>
      <c r="BQ361" s="12">
        <v>-109</v>
      </c>
      <c r="BR361" s="12">
        <v>-415</v>
      </c>
      <c r="BS361" s="12">
        <v>1165</v>
      </c>
      <c r="BT361" s="12">
        <v>0.32817686469565682</v>
      </c>
      <c r="BU361" s="12">
        <v>0.5105448558171678</v>
      </c>
      <c r="BV361" s="12">
        <v>0.54496997889327958</v>
      </c>
      <c r="BW361" s="12">
        <v>0.45760602686590007</v>
      </c>
      <c r="BX361" s="12">
        <v>0.70469163543672053</v>
      </c>
      <c r="BY361" s="12">
        <v>1589</v>
      </c>
      <c r="BZ361" s="12">
        <v>1</v>
      </c>
      <c r="CB361" s="12">
        <v>6.7762830094668658E-2</v>
      </c>
      <c r="CC361" s="12">
        <v>19910</v>
      </c>
      <c r="CD361" s="12">
        <v>19940</v>
      </c>
      <c r="CE361" s="12">
        <v>1.921887824897401</v>
      </c>
      <c r="CH361" s="22">
        <v>42864</v>
      </c>
      <c r="CI361">
        <v>1646</v>
      </c>
      <c r="CJ361">
        <v>1646</v>
      </c>
      <c r="CK361">
        <v>1646</v>
      </c>
      <c r="CL361">
        <v>1646</v>
      </c>
      <c r="CM361" s="22">
        <v>42865</v>
      </c>
      <c r="CN361">
        <v>1725</v>
      </c>
      <c r="CO361">
        <v>1778</v>
      </c>
      <c r="CP361">
        <v>1660</v>
      </c>
      <c r="CQ361">
        <v>1696</v>
      </c>
      <c r="CR361" s="22">
        <v>42866</v>
      </c>
      <c r="CS361">
        <v>1695</v>
      </c>
      <c r="CT361">
        <v>1695</v>
      </c>
      <c r="CU361">
        <v>1625</v>
      </c>
      <c r="CV361">
        <v>1630</v>
      </c>
    </row>
    <row r="362" spans="1:100">
      <c r="A362" s="22">
        <v>42864</v>
      </c>
      <c r="B362">
        <v>48</v>
      </c>
      <c r="C362">
        <v>48</v>
      </c>
      <c r="D362">
        <v>48</v>
      </c>
      <c r="E362">
        <v>48</v>
      </c>
      <c r="F362" s="23">
        <f t="shared" si="38"/>
        <v>0</v>
      </c>
      <c r="G362" s="22">
        <v>42865</v>
      </c>
      <c r="H362">
        <v>51</v>
      </c>
      <c r="I362">
        <v>53</v>
      </c>
      <c r="J362">
        <v>49</v>
      </c>
      <c r="K362">
        <v>49</v>
      </c>
      <c r="L362" s="22">
        <v>42866</v>
      </c>
      <c r="M362">
        <v>50</v>
      </c>
      <c r="N362" s="4">
        <v>42865</v>
      </c>
      <c r="O362" s="3" t="s">
        <v>15</v>
      </c>
      <c r="P362" s="3">
        <v>9363</v>
      </c>
      <c r="Q362" s="3" t="s">
        <v>248</v>
      </c>
      <c r="R362" s="3" t="s">
        <v>17</v>
      </c>
      <c r="S362" s="3">
        <v>0.05</v>
      </c>
      <c r="T362" s="3">
        <v>2</v>
      </c>
      <c r="U362" s="3">
        <v>0</v>
      </c>
      <c r="V362" s="3">
        <v>11000</v>
      </c>
      <c r="W362">
        <v>51</v>
      </c>
      <c r="X362" s="4">
        <v>42866</v>
      </c>
      <c r="Y362">
        <v>49</v>
      </c>
      <c r="Z362" s="10">
        <f t="shared" si="37"/>
        <v>-22000</v>
      </c>
      <c r="AA362" s="10">
        <f t="shared" si="35"/>
        <v>22000</v>
      </c>
      <c r="AB362" t="str">
        <f t="shared" si="39"/>
        <v/>
      </c>
      <c r="AC362">
        <f t="shared" si="40"/>
        <v>-221180</v>
      </c>
      <c r="AD362">
        <f t="shared" si="41"/>
        <v>5.555555555555558E-2</v>
      </c>
      <c r="AE362" s="15">
        <v>42866</v>
      </c>
      <c r="AF362" s="9">
        <v>-1.7370794602014072E-3</v>
      </c>
      <c r="AG362" s="12" t="s">
        <v>954</v>
      </c>
      <c r="AH362" s="20">
        <v>42864.959027777775</v>
      </c>
      <c r="AI362" s="12">
        <v>54</v>
      </c>
      <c r="AJ362" s="12">
        <v>6</v>
      </c>
      <c r="AK362" s="12">
        <v>0.125</v>
      </c>
      <c r="AL362" s="17">
        <v>5000</v>
      </c>
      <c r="AM362" s="17">
        <v>0.14583333333333334</v>
      </c>
      <c r="AN362" s="9"/>
      <c r="AO362" s="9"/>
      <c r="AP362" s="17">
        <v>0</v>
      </c>
      <c r="AQ362" s="17">
        <v>2989</v>
      </c>
      <c r="AR362" s="17">
        <v>0.58333333333333337</v>
      </c>
      <c r="AS362" s="17">
        <v>0.35899999999999999</v>
      </c>
      <c r="AT362" s="17">
        <v>0.72222222222222221</v>
      </c>
      <c r="AU362" s="12">
        <v>0.44827586206896552</v>
      </c>
      <c r="AV362" s="12">
        <v>0</v>
      </c>
      <c r="AY362" s="12">
        <v>62280394</v>
      </c>
      <c r="BA362" s="12">
        <v>1</v>
      </c>
      <c r="BD362" s="12">
        <v>0.14583333333333334</v>
      </c>
      <c r="BE362" s="12">
        <v>0.58333333333333337</v>
      </c>
      <c r="BF362" s="12">
        <v>0.72222222222222221</v>
      </c>
      <c r="BG362" s="12">
        <v>0.44827586206896552</v>
      </c>
      <c r="BH362" s="12">
        <v>6.0000000000000001E-3</v>
      </c>
      <c r="BI362" s="12">
        <v>0.35899999999999999</v>
      </c>
      <c r="BJ362" s="12">
        <v>0</v>
      </c>
      <c r="BK362" s="12">
        <v>0.29099999999999998</v>
      </c>
      <c r="BL362" s="12">
        <v>104</v>
      </c>
      <c r="BM362" s="12">
        <v>-150</v>
      </c>
      <c r="BN362" s="12">
        <v>-18</v>
      </c>
      <c r="BO362" s="12">
        <v>1451</v>
      </c>
      <c r="BP362" s="12">
        <v>175</v>
      </c>
      <c r="BQ362" s="12">
        <v>-122</v>
      </c>
      <c r="BR362" s="12">
        <v>464</v>
      </c>
      <c r="BS362" s="12">
        <v>1515</v>
      </c>
      <c r="BT362" s="12">
        <v>0.24787183465262527</v>
      </c>
      <c r="BU362" s="12">
        <v>0.54339609647345666</v>
      </c>
      <c r="BV362" s="12">
        <v>0.59060263231830346</v>
      </c>
      <c r="BW362" s="12">
        <v>0.49696613922472388</v>
      </c>
      <c r="BX362" s="12">
        <v>0.72552533390297336</v>
      </c>
      <c r="BY362" s="12">
        <v>1589</v>
      </c>
      <c r="BZ362" s="12">
        <v>1</v>
      </c>
      <c r="CB362" s="12">
        <v>6.7762830094668658E-2</v>
      </c>
      <c r="CC362" s="12">
        <v>19910</v>
      </c>
      <c r="CD362" s="12">
        <v>19940</v>
      </c>
      <c r="CE362" s="12">
        <v>2.1521139705882355</v>
      </c>
      <c r="CH362" s="22">
        <v>42864</v>
      </c>
      <c r="CI362">
        <v>48</v>
      </c>
      <c r="CJ362">
        <v>48</v>
      </c>
      <c r="CK362">
        <v>48</v>
      </c>
      <c r="CL362">
        <v>48</v>
      </c>
      <c r="CM362" s="22">
        <v>42865</v>
      </c>
      <c r="CN362">
        <v>51</v>
      </c>
      <c r="CO362">
        <v>53</v>
      </c>
      <c r="CP362">
        <v>49</v>
      </c>
      <c r="CQ362">
        <v>49</v>
      </c>
      <c r="CR362" s="22">
        <v>42866</v>
      </c>
      <c r="CS362">
        <v>50</v>
      </c>
      <c r="CT362">
        <v>51</v>
      </c>
      <c r="CU362">
        <v>49</v>
      </c>
      <c r="CV362">
        <v>49</v>
      </c>
    </row>
    <row r="363" spans="1:100">
      <c r="A363" s="22">
        <v>42864</v>
      </c>
      <c r="B363">
        <v>998</v>
      </c>
      <c r="C363">
        <v>1007</v>
      </c>
      <c r="D363">
        <v>984</v>
      </c>
      <c r="E363">
        <v>999</v>
      </c>
      <c r="F363" s="23">
        <f t="shared" si="38"/>
        <v>1.0020040080160886E-3</v>
      </c>
      <c r="G363" s="22">
        <v>42865</v>
      </c>
      <c r="H363">
        <v>944</v>
      </c>
      <c r="I363">
        <v>949</v>
      </c>
      <c r="J363">
        <v>870</v>
      </c>
      <c r="K363">
        <v>870</v>
      </c>
      <c r="L363" s="22">
        <v>42866</v>
      </c>
      <c r="M363">
        <v>869</v>
      </c>
      <c r="N363" s="4">
        <v>42865</v>
      </c>
      <c r="O363" s="3" t="s">
        <v>11</v>
      </c>
      <c r="P363" s="3">
        <v>8935</v>
      </c>
      <c r="Q363" s="3" t="s">
        <v>249</v>
      </c>
      <c r="R363" s="3" t="s">
        <v>13</v>
      </c>
      <c r="S363" s="3">
        <v>0.05</v>
      </c>
      <c r="T363" s="3">
        <v>1</v>
      </c>
      <c r="U363" s="3">
        <v>0</v>
      </c>
      <c r="V363" s="3">
        <v>600</v>
      </c>
      <c r="W363">
        <v>944</v>
      </c>
      <c r="X363" s="4">
        <v>42866</v>
      </c>
      <c r="Y363">
        <v>870</v>
      </c>
      <c r="Z363" s="10">
        <f t="shared" si="37"/>
        <v>-44400</v>
      </c>
      <c r="AA363" s="10">
        <f t="shared" si="35"/>
        <v>44400</v>
      </c>
      <c r="AB363" t="str">
        <f t="shared" si="39"/>
        <v/>
      </c>
      <c r="AC363">
        <f t="shared" si="40"/>
        <v>-221180</v>
      </c>
      <c r="AD363">
        <f t="shared" si="41"/>
        <v>3.1880977683316214E-3</v>
      </c>
      <c r="AE363" s="15">
        <v>42866</v>
      </c>
      <c r="AF363" s="9">
        <v>-1.7370794602014072E-3</v>
      </c>
      <c r="AG363" s="12" t="s">
        <v>962</v>
      </c>
      <c r="AH363" s="20">
        <v>42864.991666666669</v>
      </c>
      <c r="AI363" s="12">
        <v>941</v>
      </c>
      <c r="AJ363" s="12">
        <v>-58</v>
      </c>
      <c r="AK363" s="12">
        <v>-5.8099999999999999E-2</v>
      </c>
      <c r="AL363" s="17">
        <v>3200</v>
      </c>
      <c r="AM363" s="17">
        <v>0.35233160621761656</v>
      </c>
      <c r="AN363" s="9"/>
      <c r="AO363" s="17">
        <v>0</v>
      </c>
      <c r="AP363" s="17">
        <v>0.42</v>
      </c>
      <c r="AQ363" s="17">
        <v>33434</v>
      </c>
      <c r="AR363" s="17">
        <v>0.77575757575757576</v>
      </c>
      <c r="AS363" s="17">
        <v>4.9000000000000002E-2</v>
      </c>
      <c r="AT363" s="17">
        <v>0.81892332789559541</v>
      </c>
      <c r="AU363" s="12">
        <v>0.82408874801901744</v>
      </c>
      <c r="AV363" s="12">
        <v>2.0699999999999998</v>
      </c>
      <c r="AY363" s="12">
        <v>34646500</v>
      </c>
      <c r="BA363" s="12">
        <v>0</v>
      </c>
      <c r="BD363" s="12">
        <v>0.35233160621761656</v>
      </c>
      <c r="BE363" s="12">
        <v>0.77575757575757576</v>
      </c>
      <c r="BF363" s="12">
        <v>0.81892332789559541</v>
      </c>
      <c r="BG363" s="12">
        <v>0.82408874801901744</v>
      </c>
      <c r="BH363" s="12">
        <v>9.2999999999999999E-2</v>
      </c>
      <c r="BI363" s="12">
        <v>4.9000000000000002E-2</v>
      </c>
      <c r="BJ363" s="12">
        <v>0</v>
      </c>
      <c r="BK363" s="12">
        <v>0.78400000000000003</v>
      </c>
      <c r="BL363" s="12">
        <v>646</v>
      </c>
      <c r="BM363" s="12">
        <v>-3385</v>
      </c>
      <c r="BN363" s="12">
        <v>-257</v>
      </c>
      <c r="BO363" s="12">
        <v>8130</v>
      </c>
      <c r="BP363" s="12">
        <v>5238</v>
      </c>
      <c r="BQ363" s="12">
        <v>-130</v>
      </c>
      <c r="BR363" s="12">
        <v>-656</v>
      </c>
      <c r="BS363" s="12">
        <v>11126</v>
      </c>
      <c r="BT363" s="12">
        <v>0.19099907413639031</v>
      </c>
      <c r="BU363" s="12">
        <v>0.6587963329138633</v>
      </c>
      <c r="BV363" s="12">
        <v>0.70570387764461784</v>
      </c>
      <c r="BW363" s="12">
        <v>0.6027390768995865</v>
      </c>
      <c r="BX363" s="12">
        <v>0.83393073243075089</v>
      </c>
      <c r="BY363" s="12">
        <v>1589</v>
      </c>
      <c r="BZ363" s="12">
        <v>0</v>
      </c>
      <c r="CB363" s="12">
        <v>6.7762830094668658E-2</v>
      </c>
      <c r="CC363" s="12">
        <v>19910</v>
      </c>
      <c r="CD363" s="12">
        <v>19940</v>
      </c>
      <c r="CE363" s="12">
        <v>5.1994818652849739</v>
      </c>
      <c r="CH363" s="22">
        <v>42864</v>
      </c>
      <c r="CI363">
        <v>998</v>
      </c>
      <c r="CJ363">
        <v>1007</v>
      </c>
      <c r="CK363">
        <v>984</v>
      </c>
      <c r="CL363">
        <v>999</v>
      </c>
      <c r="CM363" s="22">
        <v>42865</v>
      </c>
      <c r="CN363">
        <v>944</v>
      </c>
      <c r="CO363">
        <v>949</v>
      </c>
      <c r="CP363">
        <v>870</v>
      </c>
      <c r="CQ363">
        <v>870</v>
      </c>
      <c r="CR363" s="22">
        <v>42866</v>
      </c>
      <c r="CS363">
        <v>869</v>
      </c>
      <c r="CT363">
        <v>889</v>
      </c>
      <c r="CU363">
        <v>852</v>
      </c>
      <c r="CV363">
        <v>858</v>
      </c>
    </row>
    <row r="364" spans="1:100">
      <c r="A364" s="22">
        <v>42865</v>
      </c>
      <c r="B364">
        <v>253</v>
      </c>
      <c r="C364">
        <v>265</v>
      </c>
      <c r="D364">
        <v>253</v>
      </c>
      <c r="E364">
        <v>264</v>
      </c>
      <c r="F364" s="23">
        <f t="shared" si="38"/>
        <v>4.3478260869565188E-2</v>
      </c>
      <c r="G364" s="22">
        <v>42866</v>
      </c>
      <c r="H364">
        <v>272</v>
      </c>
      <c r="I364">
        <v>282</v>
      </c>
      <c r="J364">
        <v>260</v>
      </c>
      <c r="K364">
        <v>261</v>
      </c>
      <c r="L364" s="22">
        <v>42867</v>
      </c>
      <c r="M364">
        <v>258</v>
      </c>
      <c r="N364" s="4">
        <v>42866</v>
      </c>
      <c r="O364" s="3" t="s">
        <v>15</v>
      </c>
      <c r="P364" s="3">
        <v>4563</v>
      </c>
      <c r="Q364" s="3" t="s">
        <v>92</v>
      </c>
      <c r="R364" s="3" t="s">
        <v>17</v>
      </c>
      <c r="S364" s="3">
        <v>0.05</v>
      </c>
      <c r="T364" s="3">
        <v>2</v>
      </c>
      <c r="U364" s="3">
        <v>0</v>
      </c>
      <c r="V364" s="3">
        <v>1900</v>
      </c>
      <c r="W364">
        <v>272</v>
      </c>
      <c r="X364" s="4">
        <v>42867</v>
      </c>
      <c r="Y364">
        <v>261</v>
      </c>
      <c r="Z364" s="10">
        <f t="shared" si="37"/>
        <v>-20900</v>
      </c>
      <c r="AA364" s="10">
        <f t="shared" si="35"/>
        <v>20900</v>
      </c>
      <c r="AB364" t="str">
        <f t="shared" si="39"/>
        <v/>
      </c>
      <c r="AC364">
        <f t="shared" si="40"/>
        <v>-221180</v>
      </c>
      <c r="AD364">
        <f t="shared" si="41"/>
        <v>6.5292096219931262E-2</v>
      </c>
      <c r="AE364" s="15">
        <v>42867</v>
      </c>
      <c r="AF364" s="9">
        <v>-1.5575106146230588E-3</v>
      </c>
      <c r="AG364" s="12" t="s">
        <v>957</v>
      </c>
      <c r="AH364" s="20">
        <v>42865.99722222222</v>
      </c>
      <c r="AI364" s="12">
        <v>291</v>
      </c>
      <c r="AJ364" s="12">
        <v>27</v>
      </c>
      <c r="AK364" s="12">
        <v>0.1023</v>
      </c>
      <c r="AL364" s="17">
        <v>66000</v>
      </c>
      <c r="AM364" s="17">
        <v>0.30952380952380953</v>
      </c>
      <c r="AN364" s="17">
        <v>1</v>
      </c>
      <c r="AO364" s="9"/>
      <c r="AP364" s="17">
        <v>127.53</v>
      </c>
      <c r="AQ364" s="17">
        <v>18328</v>
      </c>
      <c r="AR364" s="17">
        <v>0.42696629213483145</v>
      </c>
      <c r="AS364" s="17">
        <v>0.45600000000000002</v>
      </c>
      <c r="AT364" s="17">
        <v>5.993690851735016E-2</v>
      </c>
      <c r="AU364" s="12">
        <v>8.7186261558784672E-2</v>
      </c>
      <c r="AV364" s="12">
        <v>0</v>
      </c>
      <c r="AY364" s="12">
        <v>72731061</v>
      </c>
      <c r="BA364" s="12">
        <v>0.91891891891891897</v>
      </c>
      <c r="BD364" s="12">
        <v>0.30952380952380953</v>
      </c>
      <c r="BE364" s="12">
        <v>0.42696629213483145</v>
      </c>
      <c r="BF364" s="12">
        <v>5.993690851735016E-2</v>
      </c>
      <c r="BG364" s="12">
        <v>8.7186261558784672E-2</v>
      </c>
      <c r="BH364" s="12">
        <v>0.04</v>
      </c>
      <c r="BI364" s="12">
        <v>0.45600000000000002</v>
      </c>
      <c r="BJ364" s="12">
        <v>4.1000000000000002E-2</v>
      </c>
      <c r="BK364" s="12">
        <v>0.16800000000000001</v>
      </c>
      <c r="BL364" s="12">
        <v>-1456</v>
      </c>
      <c r="BM364" s="12">
        <v>-27</v>
      </c>
      <c r="BN364" s="12">
        <v>3389</v>
      </c>
      <c r="BO364" s="12">
        <v>2295</v>
      </c>
      <c r="BP364" s="12">
        <v>-1633</v>
      </c>
      <c r="BQ364" s="12">
        <v>7</v>
      </c>
      <c r="BR364" s="12">
        <v>389</v>
      </c>
      <c r="BS364" s="12">
        <v>354</v>
      </c>
      <c r="BT364" s="12">
        <v>0.42841940608141177</v>
      </c>
      <c r="BU364" s="12">
        <v>0.46577441675314163</v>
      </c>
      <c r="BV364" s="12">
        <v>0.43366661110445209</v>
      </c>
      <c r="BW364" s="12">
        <v>0.39114012335411852</v>
      </c>
      <c r="BX364" s="12">
        <v>0.42992662381273061</v>
      </c>
      <c r="BY364" s="12">
        <v>1587</v>
      </c>
      <c r="BZ364" s="12">
        <v>0.91891891891891897</v>
      </c>
      <c r="CB364" s="12">
        <v>6.7762830094668658E-2</v>
      </c>
      <c r="CC364" s="12">
        <v>19940</v>
      </c>
      <c r="CD364" s="12">
        <v>19950</v>
      </c>
      <c r="CE364" s="12">
        <v>4.5677521008403366</v>
      </c>
      <c r="CH364" s="22">
        <v>42865</v>
      </c>
      <c r="CI364">
        <v>253</v>
      </c>
      <c r="CJ364">
        <v>265</v>
      </c>
      <c r="CK364">
        <v>253</v>
      </c>
      <c r="CL364">
        <v>264</v>
      </c>
      <c r="CM364" s="22">
        <v>42866</v>
      </c>
      <c r="CN364">
        <v>272</v>
      </c>
      <c r="CO364">
        <v>282</v>
      </c>
      <c r="CP364">
        <v>260</v>
      </c>
      <c r="CQ364">
        <v>261</v>
      </c>
      <c r="CR364" s="22">
        <v>42867</v>
      </c>
      <c r="CS364">
        <v>258</v>
      </c>
      <c r="CT364">
        <v>259</v>
      </c>
      <c r="CU364">
        <v>252</v>
      </c>
      <c r="CV364">
        <v>252</v>
      </c>
    </row>
    <row r="365" spans="1:100">
      <c r="A365" s="22">
        <v>42865</v>
      </c>
      <c r="B365">
        <v>908</v>
      </c>
      <c r="C365">
        <v>928</v>
      </c>
      <c r="D365">
        <v>870</v>
      </c>
      <c r="E365">
        <v>928</v>
      </c>
      <c r="F365" s="23">
        <f t="shared" si="38"/>
        <v>2.2026431718061623E-2</v>
      </c>
      <c r="G365" s="22">
        <v>42866</v>
      </c>
      <c r="H365">
        <v>1033</v>
      </c>
      <c r="I365">
        <v>1050</v>
      </c>
      <c r="J365">
        <v>902</v>
      </c>
      <c r="K365">
        <v>917</v>
      </c>
      <c r="L365" s="22">
        <v>42867</v>
      </c>
      <c r="M365">
        <v>925</v>
      </c>
      <c r="N365" s="4">
        <v>42866</v>
      </c>
      <c r="O365" s="3" t="s">
        <v>15</v>
      </c>
      <c r="P365" s="3">
        <v>4239</v>
      </c>
      <c r="Q365" s="3" t="s">
        <v>245</v>
      </c>
      <c r="R365" s="3" t="s">
        <v>17</v>
      </c>
      <c r="S365" s="3">
        <v>0.05</v>
      </c>
      <c r="T365" s="3">
        <v>2</v>
      </c>
      <c r="U365" s="3">
        <v>0</v>
      </c>
      <c r="V365" s="3">
        <v>600</v>
      </c>
      <c r="W365">
        <v>1033</v>
      </c>
      <c r="X365" s="4">
        <v>42867</v>
      </c>
      <c r="Y365">
        <v>917</v>
      </c>
      <c r="Z365" s="10">
        <f t="shared" si="37"/>
        <v>-69600</v>
      </c>
      <c r="AA365" s="10">
        <f t="shared" si="35"/>
        <v>69600</v>
      </c>
      <c r="AB365" t="str">
        <f t="shared" si="39"/>
        <v/>
      </c>
      <c r="AC365">
        <f t="shared" si="40"/>
        <v>-221180</v>
      </c>
      <c r="AD365">
        <f t="shared" si="41"/>
        <v>4.1743970315398893E-2</v>
      </c>
      <c r="AE365" s="15">
        <v>42867</v>
      </c>
      <c r="AF365" s="9">
        <v>-1.5575106146230588E-3</v>
      </c>
      <c r="AG365" s="12" t="s">
        <v>960</v>
      </c>
      <c r="AH365" s="20">
        <v>42865.98541666667</v>
      </c>
      <c r="AI365" s="12">
        <v>1078</v>
      </c>
      <c r="AJ365" s="12">
        <v>150</v>
      </c>
      <c r="AK365" s="12">
        <v>0.16159999999999999</v>
      </c>
      <c r="AL365" s="17">
        <v>28100</v>
      </c>
      <c r="AM365" s="17">
        <v>0.11326378539493294</v>
      </c>
      <c r="AN365" s="9"/>
      <c r="AO365" s="9"/>
      <c r="AP365" s="17">
        <v>0</v>
      </c>
      <c r="AQ365" s="17">
        <v>27813</v>
      </c>
      <c r="AR365" s="17">
        <v>0.63207547169811318</v>
      </c>
      <c r="AS365" s="17">
        <v>4.5999999999999999E-2</v>
      </c>
      <c r="AT365" s="17">
        <v>0.6953125</v>
      </c>
      <c r="AU365" s="12">
        <v>0.18580375782881003</v>
      </c>
      <c r="AV365" s="12">
        <v>2.2400000000000002</v>
      </c>
      <c r="AX365" s="19">
        <v>81</v>
      </c>
      <c r="AY365" s="12">
        <v>41450000</v>
      </c>
      <c r="BA365" s="12">
        <v>0.96232876712328763</v>
      </c>
      <c r="BD365" s="12">
        <v>0.11326378539493294</v>
      </c>
      <c r="BE365" s="12">
        <v>0.63207547169811318</v>
      </c>
      <c r="BF365" s="12">
        <v>0.6953125</v>
      </c>
      <c r="BG365" s="12">
        <v>0.18580375782881003</v>
      </c>
      <c r="BH365" s="12">
        <v>5.0000000000000001E-3</v>
      </c>
      <c r="BI365" s="12">
        <v>4.5999999999999999E-2</v>
      </c>
      <c r="BJ365" s="12">
        <v>1.9E-2</v>
      </c>
      <c r="BK365" s="12">
        <v>0.92100000000000004</v>
      </c>
      <c r="BL365" s="12">
        <v>4328</v>
      </c>
      <c r="BM365" s="12">
        <v>-1948</v>
      </c>
      <c r="BN365" s="12">
        <v>-828</v>
      </c>
      <c r="BO365" s="12">
        <v>7959</v>
      </c>
      <c r="BP365" s="12">
        <v>3791</v>
      </c>
      <c r="BQ365" s="12">
        <v>-4019</v>
      </c>
      <c r="BR365" s="12">
        <v>-369</v>
      </c>
      <c r="BS365" s="12">
        <v>6126</v>
      </c>
      <c r="BT365" s="12">
        <v>0.32817686469565682</v>
      </c>
      <c r="BU365" s="12">
        <v>0.5105448558171678</v>
      </c>
      <c r="BV365" s="12">
        <v>0.54496997889327958</v>
      </c>
      <c r="BW365" s="12">
        <v>0.45760602686590007</v>
      </c>
      <c r="BX365" s="12">
        <v>0.71300236298751585</v>
      </c>
      <c r="BY365" s="12">
        <v>1587</v>
      </c>
      <c r="BZ365" s="12">
        <v>0.96232876712328763</v>
      </c>
      <c r="CB365" s="12">
        <v>6.7762830094668658E-2</v>
      </c>
      <c r="CC365" s="12">
        <v>19940</v>
      </c>
      <c r="CD365" s="12">
        <v>19950</v>
      </c>
      <c r="CE365" s="12">
        <v>1.6714736565266943</v>
      </c>
      <c r="CH365" s="22">
        <v>42865</v>
      </c>
      <c r="CI365">
        <v>908</v>
      </c>
      <c r="CJ365">
        <v>928</v>
      </c>
      <c r="CK365">
        <v>870</v>
      </c>
      <c r="CL365">
        <v>928</v>
      </c>
      <c r="CM365" s="22">
        <v>42866</v>
      </c>
      <c r="CN365">
        <v>1033</v>
      </c>
      <c r="CO365">
        <v>1050</v>
      </c>
      <c r="CP365">
        <v>902</v>
      </c>
      <c r="CQ365">
        <v>917</v>
      </c>
      <c r="CR365" s="22">
        <v>42867</v>
      </c>
      <c r="CS365">
        <v>925</v>
      </c>
      <c r="CT365">
        <v>1067</v>
      </c>
      <c r="CU365">
        <v>917</v>
      </c>
      <c r="CV365">
        <v>1067</v>
      </c>
    </row>
    <row r="366" spans="1:100">
      <c r="A366" s="22">
        <v>42865</v>
      </c>
      <c r="B366">
        <v>250</v>
      </c>
      <c r="C366">
        <v>256</v>
      </c>
      <c r="D366">
        <v>246</v>
      </c>
      <c r="E366">
        <v>256</v>
      </c>
      <c r="F366" s="23">
        <f t="shared" si="38"/>
        <v>2.4000000000000021E-2</v>
      </c>
      <c r="G366" s="22">
        <v>42866</v>
      </c>
      <c r="H366">
        <v>264</v>
      </c>
      <c r="I366">
        <v>268</v>
      </c>
      <c r="J366">
        <v>247</v>
      </c>
      <c r="K366">
        <v>259</v>
      </c>
      <c r="L366" s="22">
        <v>42867</v>
      </c>
      <c r="M366">
        <v>256</v>
      </c>
      <c r="N366" s="4">
        <v>42866</v>
      </c>
      <c r="O366" s="3" t="s">
        <v>15</v>
      </c>
      <c r="P366" s="3">
        <v>3776</v>
      </c>
      <c r="Q366" s="3" t="s">
        <v>250</v>
      </c>
      <c r="R366" s="3" t="s">
        <v>17</v>
      </c>
      <c r="S366" s="3">
        <v>0.05</v>
      </c>
      <c r="T366" s="3">
        <v>2</v>
      </c>
      <c r="U366" s="3">
        <v>0</v>
      </c>
      <c r="V366" s="3">
        <v>2000</v>
      </c>
      <c r="W366">
        <v>264</v>
      </c>
      <c r="X366" s="4">
        <v>42867</v>
      </c>
      <c r="Y366">
        <v>259</v>
      </c>
      <c r="Z366" s="10">
        <f t="shared" si="37"/>
        <v>-10000</v>
      </c>
      <c r="AA366" s="10">
        <f t="shared" si="35"/>
        <v>10000</v>
      </c>
      <c r="AB366" t="str">
        <f t="shared" si="39"/>
        <v/>
      </c>
      <c r="AC366">
        <f t="shared" si="40"/>
        <v>-221180</v>
      </c>
      <c r="AD366">
        <f t="shared" si="41"/>
        <v>1.4925373134328401E-2</v>
      </c>
      <c r="AE366" s="15">
        <v>42867</v>
      </c>
      <c r="AF366" s="9">
        <v>-1.5575106146230588E-3</v>
      </c>
      <c r="AG366" s="12" t="s">
        <v>960</v>
      </c>
      <c r="AH366" s="20">
        <v>42865.998611111114</v>
      </c>
      <c r="AI366" s="12">
        <v>268</v>
      </c>
      <c r="AJ366" s="12">
        <v>12</v>
      </c>
      <c r="AK366" s="12">
        <v>4.6899999999999997E-2</v>
      </c>
      <c r="AL366" s="17">
        <v>21800</v>
      </c>
      <c r="AM366" s="17">
        <v>0.45381526104417669</v>
      </c>
      <c r="AN366" s="9"/>
      <c r="AO366" s="9"/>
      <c r="AP366" s="17">
        <v>78.92</v>
      </c>
      <c r="AQ366" s="17">
        <v>12943</v>
      </c>
      <c r="AR366" s="17">
        <v>0.39855072463768115</v>
      </c>
      <c r="AS366" s="17">
        <v>0.128</v>
      </c>
      <c r="AT366" s="17">
        <v>0.5</v>
      </c>
      <c r="AU366" s="12">
        <v>0.35294117647058826</v>
      </c>
      <c r="AV366" s="12">
        <v>0.8</v>
      </c>
      <c r="AY366" s="12">
        <v>51979500</v>
      </c>
      <c r="BA366" s="12">
        <v>0.88095238095238093</v>
      </c>
      <c r="BD366" s="12">
        <v>0.45381526104417669</v>
      </c>
      <c r="BE366" s="12">
        <v>0.39855072463768115</v>
      </c>
      <c r="BF366" s="12">
        <v>0.5</v>
      </c>
      <c r="BG366" s="12">
        <v>0.35294117647058826</v>
      </c>
      <c r="BH366" s="12">
        <v>0.03</v>
      </c>
      <c r="BI366" s="12">
        <v>0.128</v>
      </c>
      <c r="BJ366" s="12">
        <v>0</v>
      </c>
      <c r="BK366" s="12">
        <v>0.55600000000000005</v>
      </c>
      <c r="BL366" s="12">
        <v>1331</v>
      </c>
      <c r="BM366" s="12">
        <v>-827</v>
      </c>
      <c r="BN366" s="12">
        <v>683</v>
      </c>
      <c r="BO366" s="12">
        <v>3838</v>
      </c>
      <c r="BP366" s="12">
        <v>570</v>
      </c>
      <c r="BQ366" s="12">
        <v>-514</v>
      </c>
      <c r="BR366" s="12">
        <v>-454</v>
      </c>
      <c r="BS366" s="12">
        <v>2650</v>
      </c>
      <c r="BT366" s="12">
        <v>0.32817686469565682</v>
      </c>
      <c r="BU366" s="12">
        <v>0.5105448558171678</v>
      </c>
      <c r="BV366" s="12">
        <v>0.54496997889327958</v>
      </c>
      <c r="BW366" s="12">
        <v>0.45760602686590007</v>
      </c>
      <c r="BX366" s="12">
        <v>0.71300236298751585</v>
      </c>
      <c r="BY366" s="12">
        <v>1587</v>
      </c>
      <c r="BZ366" s="12">
        <v>0.88095238095238093</v>
      </c>
      <c r="CB366" s="12">
        <v>6.7762830094668658E-2</v>
      </c>
      <c r="CC366" s="12">
        <v>19940</v>
      </c>
      <c r="CD366" s="12">
        <v>19950</v>
      </c>
      <c r="CE366" s="12">
        <v>6.6971119773210486</v>
      </c>
      <c r="CH366" s="22">
        <v>42865</v>
      </c>
      <c r="CI366">
        <v>250</v>
      </c>
      <c r="CJ366">
        <v>256</v>
      </c>
      <c r="CK366">
        <v>246</v>
      </c>
      <c r="CL366">
        <v>256</v>
      </c>
      <c r="CM366" s="22">
        <v>42866</v>
      </c>
      <c r="CN366">
        <v>264</v>
      </c>
      <c r="CO366">
        <v>268</v>
      </c>
      <c r="CP366">
        <v>247</v>
      </c>
      <c r="CQ366">
        <v>259</v>
      </c>
      <c r="CR366" s="22">
        <v>42867</v>
      </c>
      <c r="CS366">
        <v>256</v>
      </c>
      <c r="CT366">
        <v>259</v>
      </c>
      <c r="CU366">
        <v>249</v>
      </c>
      <c r="CV366">
        <v>250</v>
      </c>
    </row>
    <row r="367" spans="1:100">
      <c r="A367" s="22">
        <v>42865</v>
      </c>
      <c r="B367">
        <v>1365</v>
      </c>
      <c r="C367">
        <v>1400</v>
      </c>
      <c r="D367">
        <v>1356</v>
      </c>
      <c r="E367">
        <v>1362</v>
      </c>
      <c r="F367" s="23">
        <f t="shared" si="38"/>
        <v>-2.19780219780219E-3</v>
      </c>
      <c r="G367" s="22">
        <v>42866</v>
      </c>
      <c r="H367">
        <v>1092</v>
      </c>
      <c r="I367">
        <v>1150</v>
      </c>
      <c r="J367">
        <v>1083</v>
      </c>
      <c r="K367">
        <v>1121</v>
      </c>
      <c r="L367" s="22">
        <v>42867</v>
      </c>
      <c r="M367">
        <v>1123</v>
      </c>
      <c r="N367" s="4">
        <v>42866</v>
      </c>
      <c r="O367" s="3" t="s">
        <v>11</v>
      </c>
      <c r="P367" s="3">
        <v>3895</v>
      </c>
      <c r="Q367" s="3" t="s">
        <v>251</v>
      </c>
      <c r="R367" s="3" t="s">
        <v>13</v>
      </c>
      <c r="S367" s="3">
        <v>0.05</v>
      </c>
      <c r="T367" s="3">
        <v>2</v>
      </c>
      <c r="U367" s="3">
        <v>0</v>
      </c>
      <c r="V367" s="3">
        <v>400</v>
      </c>
      <c r="W367">
        <v>1092</v>
      </c>
      <c r="X367" s="4">
        <v>42867</v>
      </c>
      <c r="Y367">
        <v>1121</v>
      </c>
      <c r="Z367" s="10">
        <f t="shared" si="37"/>
        <v>11600</v>
      </c>
      <c r="AA367" s="10">
        <f t="shared" si="35"/>
        <v>11600</v>
      </c>
      <c r="AB367" t="str">
        <f t="shared" si="39"/>
        <v/>
      </c>
      <c r="AC367">
        <f t="shared" si="40"/>
        <v>-221180</v>
      </c>
      <c r="AD367">
        <f t="shared" si="41"/>
        <v>4.9939098660170544E-2</v>
      </c>
      <c r="AE367" s="15">
        <v>42867</v>
      </c>
      <c r="AF367" s="9">
        <v>-1.5575106146230588E-3</v>
      </c>
      <c r="AG367" s="12" t="s">
        <v>960</v>
      </c>
      <c r="AH367" s="20">
        <v>42865.997916666667</v>
      </c>
      <c r="AI367" s="12">
        <v>1149.4000000000001</v>
      </c>
      <c r="AJ367" s="12">
        <v>-212.6</v>
      </c>
      <c r="AK367" s="12">
        <v>-0.15609999999999999</v>
      </c>
      <c r="AL367" s="17">
        <v>21300</v>
      </c>
      <c r="AM367" s="17">
        <v>0.2550185873605948</v>
      </c>
      <c r="AN367" s="9"/>
      <c r="AO367" s="9"/>
      <c r="AP367" s="17">
        <v>0</v>
      </c>
      <c r="AQ367" s="17">
        <v>10996</v>
      </c>
      <c r="AR367" s="17">
        <v>0.85576923076923073</v>
      </c>
      <c r="AS367" s="17">
        <v>0.23499999999999999</v>
      </c>
      <c r="AT367" s="17">
        <v>0.91883116883116878</v>
      </c>
      <c r="AU367" s="12">
        <v>0.92781520692974018</v>
      </c>
      <c r="AV367" s="12">
        <v>1.34</v>
      </c>
      <c r="AY367" s="12">
        <v>8175280</v>
      </c>
      <c r="BA367" s="12">
        <v>0</v>
      </c>
      <c r="BD367" s="12">
        <v>0.2550185873605948</v>
      </c>
      <c r="BE367" s="12">
        <v>0.85576923076923073</v>
      </c>
      <c r="BF367" s="12">
        <v>0.91883116883116878</v>
      </c>
      <c r="BG367" s="12">
        <v>0.92781520692974018</v>
      </c>
      <c r="BH367" s="12">
        <v>0.104</v>
      </c>
      <c r="BI367" s="12">
        <v>0.23499999999999999</v>
      </c>
      <c r="BJ367" s="12">
        <v>5.0000000000000001E-3</v>
      </c>
      <c r="BK367" s="12">
        <v>0.52700000000000002</v>
      </c>
      <c r="BL367" s="12">
        <v>856</v>
      </c>
      <c r="BM367" s="12">
        <v>-839</v>
      </c>
      <c r="BN367" s="12">
        <v>996</v>
      </c>
      <c r="BO367" s="12">
        <v>1645</v>
      </c>
      <c r="BP367" s="12">
        <v>883</v>
      </c>
      <c r="BQ367" s="12">
        <v>-392</v>
      </c>
      <c r="BR367" s="12">
        <v>-395</v>
      </c>
      <c r="BS367" s="12">
        <v>631</v>
      </c>
      <c r="BT367" s="12">
        <v>0.32817686469565682</v>
      </c>
      <c r="BU367" s="12">
        <v>0.5105448558171678</v>
      </c>
      <c r="BV367" s="12">
        <v>0.54496997889327958</v>
      </c>
      <c r="BW367" s="12">
        <v>0.45760602686590007</v>
      </c>
      <c r="BX367" s="12">
        <v>0.71300236298751585</v>
      </c>
      <c r="BY367" s="12">
        <v>1587</v>
      </c>
      <c r="BZ367" s="12">
        <v>0</v>
      </c>
      <c r="CB367" s="12">
        <v>6.7762830094668658E-2</v>
      </c>
      <c r="CC367" s="12">
        <v>19940</v>
      </c>
      <c r="CD367" s="12">
        <v>19950</v>
      </c>
      <c r="CE367" s="12">
        <v>3.7633993002405424</v>
      </c>
      <c r="CH367" s="22">
        <v>42865</v>
      </c>
      <c r="CI367">
        <v>1365</v>
      </c>
      <c r="CJ367">
        <v>1400</v>
      </c>
      <c r="CK367">
        <v>1356</v>
      </c>
      <c r="CL367">
        <v>1362</v>
      </c>
      <c r="CM367" s="22">
        <v>42866</v>
      </c>
      <c r="CN367">
        <v>1092</v>
      </c>
      <c r="CO367">
        <v>1150</v>
      </c>
      <c r="CP367">
        <v>1083</v>
      </c>
      <c r="CQ367">
        <v>1121</v>
      </c>
      <c r="CR367" s="22">
        <v>42867</v>
      </c>
      <c r="CS367">
        <v>1123</v>
      </c>
      <c r="CT367">
        <v>1139</v>
      </c>
      <c r="CU367">
        <v>1120</v>
      </c>
      <c r="CV367">
        <v>1137</v>
      </c>
    </row>
    <row r="368" spans="1:100">
      <c r="A368" s="22">
        <v>42865</v>
      </c>
      <c r="B368">
        <v>784</v>
      </c>
      <c r="C368">
        <v>815</v>
      </c>
      <c r="D368">
        <v>779</v>
      </c>
      <c r="E368">
        <v>804</v>
      </c>
      <c r="F368" s="23">
        <f t="shared" si="38"/>
        <v>2.5510204081632626E-2</v>
      </c>
      <c r="G368" s="22">
        <v>42866</v>
      </c>
      <c r="H368">
        <v>757</v>
      </c>
      <c r="I368">
        <v>804</v>
      </c>
      <c r="J368">
        <v>756</v>
      </c>
      <c r="K368">
        <v>782</v>
      </c>
      <c r="L368" s="22">
        <v>42867</v>
      </c>
      <c r="M368">
        <v>879</v>
      </c>
      <c r="N368" s="4">
        <v>42866</v>
      </c>
      <c r="O368" s="3" t="s">
        <v>11</v>
      </c>
      <c r="P368" s="3">
        <v>6239</v>
      </c>
      <c r="Q368" s="3" t="s">
        <v>199</v>
      </c>
      <c r="R368" s="3" t="s">
        <v>13</v>
      </c>
      <c r="S368" s="3">
        <v>0.05</v>
      </c>
      <c r="T368" s="3">
        <v>2</v>
      </c>
      <c r="U368" s="3">
        <v>0</v>
      </c>
      <c r="V368" s="3">
        <v>700</v>
      </c>
      <c r="W368">
        <v>757</v>
      </c>
      <c r="X368" s="4">
        <v>42867</v>
      </c>
      <c r="Y368">
        <v>782</v>
      </c>
      <c r="Z368" s="10">
        <f t="shared" si="37"/>
        <v>17500</v>
      </c>
      <c r="AA368" s="10">
        <f t="shared" si="35"/>
        <v>17500</v>
      </c>
      <c r="AB368" t="str">
        <f t="shared" si="39"/>
        <v/>
      </c>
      <c r="AC368">
        <f t="shared" si="40"/>
        <v>-221180</v>
      </c>
      <c r="AD368">
        <f t="shared" si="41"/>
        <v>8.3285632512879237E-2</v>
      </c>
      <c r="AE368" s="15">
        <v>42867</v>
      </c>
      <c r="AF368" s="9">
        <v>-1.5575106146230588E-3</v>
      </c>
      <c r="AG368" s="12" t="s">
        <v>960</v>
      </c>
      <c r="AH368" s="20">
        <v>42865.991666666669</v>
      </c>
      <c r="AI368" s="12">
        <v>698.8</v>
      </c>
      <c r="AJ368" s="12">
        <v>-105.2</v>
      </c>
      <c r="AK368" s="12">
        <v>-0.1308</v>
      </c>
      <c r="AL368" s="17">
        <v>16100</v>
      </c>
      <c r="AM368" s="17">
        <v>0.54425837320574166</v>
      </c>
      <c r="AN368" s="9"/>
      <c r="AO368" s="9"/>
      <c r="AP368" s="17">
        <v>541.20000000000005</v>
      </c>
      <c r="AQ368" s="17">
        <v>1756</v>
      </c>
      <c r="AR368" s="17">
        <v>0.66666666666666663</v>
      </c>
      <c r="AS368" s="17">
        <v>0.19</v>
      </c>
      <c r="AT368" s="17">
        <v>0.70159857904085254</v>
      </c>
      <c r="AU368" s="12">
        <v>0.21620142309797483</v>
      </c>
      <c r="AV368" s="12">
        <v>0</v>
      </c>
      <c r="AY368" s="12">
        <v>2101000</v>
      </c>
      <c r="BA368" s="12">
        <v>0.74015748031496065</v>
      </c>
      <c r="BD368" s="12">
        <v>0.54425837320574166</v>
      </c>
      <c r="BE368" s="12">
        <v>0.66666666666666663</v>
      </c>
      <c r="BF368" s="12">
        <v>0.70159857904085254</v>
      </c>
      <c r="BG368" s="12">
        <v>0.21620142309797483</v>
      </c>
      <c r="BH368" s="12">
        <v>1.9E-2</v>
      </c>
      <c r="BI368" s="12">
        <v>0.19</v>
      </c>
      <c r="BJ368" s="12" t="s">
        <v>968</v>
      </c>
      <c r="BK368" s="12">
        <v>0.65</v>
      </c>
      <c r="BL368" s="12">
        <v>-294</v>
      </c>
      <c r="BM368" s="12">
        <v>-166</v>
      </c>
      <c r="BN368" s="12">
        <v>795</v>
      </c>
      <c r="BO368" s="12">
        <v>1794</v>
      </c>
      <c r="BP368" s="12">
        <v>-307</v>
      </c>
      <c r="BQ368" s="12">
        <v>-500</v>
      </c>
      <c r="BR368" s="12">
        <v>972</v>
      </c>
      <c r="BS368" s="12">
        <v>1395</v>
      </c>
      <c r="BT368" s="12">
        <v>0.32817686469565682</v>
      </c>
      <c r="BU368" s="12">
        <v>0.5105448558171678</v>
      </c>
      <c r="BV368" s="12">
        <v>0.54496997889327958</v>
      </c>
      <c r="BW368" s="12">
        <v>0.45760602686590007</v>
      </c>
      <c r="BX368" s="12">
        <v>0.71300236298751585</v>
      </c>
      <c r="BY368" s="12">
        <v>1587</v>
      </c>
      <c r="BZ368" s="12">
        <v>0.74015748031496065</v>
      </c>
      <c r="CB368" s="12">
        <v>6.7762830094668658E-2</v>
      </c>
      <c r="CC368" s="12">
        <v>19940</v>
      </c>
      <c r="CD368" s="12">
        <v>19950</v>
      </c>
      <c r="CE368" s="12">
        <v>8.0318129045876727</v>
      </c>
      <c r="CH368" s="22">
        <v>42865</v>
      </c>
      <c r="CI368">
        <v>784</v>
      </c>
      <c r="CJ368">
        <v>815</v>
      </c>
      <c r="CK368">
        <v>779</v>
      </c>
      <c r="CL368">
        <v>804</v>
      </c>
      <c r="CM368" s="22">
        <v>42866</v>
      </c>
      <c r="CN368">
        <v>757</v>
      </c>
      <c r="CO368">
        <v>804</v>
      </c>
      <c r="CP368">
        <v>756</v>
      </c>
      <c r="CQ368">
        <v>782</v>
      </c>
      <c r="CR368" s="22">
        <v>42867</v>
      </c>
      <c r="CS368">
        <v>879</v>
      </c>
      <c r="CT368">
        <v>904</v>
      </c>
      <c r="CU368">
        <v>804</v>
      </c>
      <c r="CV368">
        <v>807</v>
      </c>
    </row>
    <row r="369" spans="1:100">
      <c r="A369" s="22">
        <v>42865</v>
      </c>
      <c r="B369">
        <v>701</v>
      </c>
      <c r="C369">
        <v>751</v>
      </c>
      <c r="D369">
        <v>700</v>
      </c>
      <c r="E369">
        <v>751</v>
      </c>
      <c r="F369" s="23">
        <f t="shared" si="38"/>
        <v>7.1326676176890258E-2</v>
      </c>
      <c r="G369" s="22">
        <v>42866</v>
      </c>
      <c r="H369">
        <v>756</v>
      </c>
      <c r="I369">
        <v>780</v>
      </c>
      <c r="J369">
        <v>737</v>
      </c>
      <c r="K369">
        <v>752</v>
      </c>
      <c r="L369" s="22">
        <v>42867</v>
      </c>
      <c r="M369">
        <v>753</v>
      </c>
      <c r="N369" s="4">
        <v>42866</v>
      </c>
      <c r="O369" s="3" t="s">
        <v>15</v>
      </c>
      <c r="P369" s="3">
        <v>6927</v>
      </c>
      <c r="Q369" s="3" t="s">
        <v>252</v>
      </c>
      <c r="R369" s="3" t="s">
        <v>17</v>
      </c>
      <c r="S369" s="3">
        <v>0.05</v>
      </c>
      <c r="T369" s="3">
        <v>2</v>
      </c>
      <c r="U369" s="3">
        <v>0</v>
      </c>
      <c r="V369" s="3">
        <v>700</v>
      </c>
      <c r="W369">
        <v>756</v>
      </c>
      <c r="X369" s="4">
        <v>42867</v>
      </c>
      <c r="Y369">
        <v>752</v>
      </c>
      <c r="Z369" s="10">
        <f t="shared" si="37"/>
        <v>-2800</v>
      </c>
      <c r="AA369" s="10">
        <f t="shared" si="35"/>
        <v>2800</v>
      </c>
      <c r="AB369" t="str">
        <f t="shared" si="39"/>
        <v/>
      </c>
      <c r="AC369">
        <f t="shared" si="40"/>
        <v>-221180</v>
      </c>
      <c r="AD369">
        <f t="shared" si="41"/>
        <v>3.8167938931297662E-2</v>
      </c>
      <c r="AE369" s="15">
        <v>42867</v>
      </c>
      <c r="AF369" s="9">
        <v>-1.5575106146230588E-3</v>
      </c>
      <c r="AG369" s="12" t="s">
        <v>962</v>
      </c>
      <c r="AH369" s="20">
        <v>42865.988194444442</v>
      </c>
      <c r="AI369" s="12">
        <v>786</v>
      </c>
      <c r="AJ369" s="12">
        <v>35</v>
      </c>
      <c r="AK369" s="12">
        <v>4.6600000000000003E-2</v>
      </c>
      <c r="AL369" s="17">
        <v>10900</v>
      </c>
      <c r="AM369" s="17">
        <v>0.2686804451510334</v>
      </c>
      <c r="AN369" s="9"/>
      <c r="AO369" s="9"/>
      <c r="AP369" s="17">
        <v>0</v>
      </c>
      <c r="AQ369" s="17">
        <v>14346</v>
      </c>
      <c r="AR369" s="17">
        <v>0.70679012345679015</v>
      </c>
      <c r="AS369" s="17">
        <v>0.30599999999999999</v>
      </c>
      <c r="AT369" s="17">
        <v>0.76368159203980102</v>
      </c>
      <c r="AU369" s="12">
        <v>0.76368159203980102</v>
      </c>
      <c r="AV369" s="12">
        <v>3.18</v>
      </c>
      <c r="AY369" s="12">
        <v>22806900</v>
      </c>
      <c r="BA369" s="12">
        <v>1</v>
      </c>
      <c r="BD369" s="12">
        <v>0.2686804451510334</v>
      </c>
      <c r="BE369" s="12">
        <v>0.70679012345679015</v>
      </c>
      <c r="BF369" s="12">
        <v>0.76368159203980102</v>
      </c>
      <c r="BG369" s="12">
        <v>0.76368159203980102</v>
      </c>
      <c r="BH369" s="12">
        <v>1.9E-2</v>
      </c>
      <c r="BI369" s="12">
        <v>0.30599999999999999</v>
      </c>
      <c r="BJ369" s="12">
        <v>1.7999999999999999E-2</v>
      </c>
      <c r="BK369" s="12">
        <v>0.39300000000000002</v>
      </c>
      <c r="BL369" s="12">
        <v>840</v>
      </c>
      <c r="BM369" s="12">
        <v>-234</v>
      </c>
      <c r="BN369" s="12">
        <v>-629</v>
      </c>
      <c r="BO369" s="12">
        <v>1585</v>
      </c>
      <c r="BP369" s="12">
        <v>84</v>
      </c>
      <c r="BQ369" s="12">
        <v>-166</v>
      </c>
      <c r="BR369" s="12">
        <v>93</v>
      </c>
      <c r="BS369" s="12">
        <v>1608</v>
      </c>
      <c r="BT369" s="12">
        <v>0.19099907413639031</v>
      </c>
      <c r="BU369" s="12">
        <v>0.6587963329138633</v>
      </c>
      <c r="BV369" s="12">
        <v>0.70570387764461784</v>
      </c>
      <c r="BW369" s="12">
        <v>0.6027390768995865</v>
      </c>
      <c r="BX369" s="12">
        <v>0.8161283978870929</v>
      </c>
      <c r="BY369" s="12">
        <v>1587</v>
      </c>
      <c r="BZ369" s="12">
        <v>1</v>
      </c>
      <c r="CB369" s="12">
        <v>6.7762830094668658E-2</v>
      </c>
      <c r="CC369" s="12">
        <v>19940</v>
      </c>
      <c r="CD369" s="12">
        <v>19950</v>
      </c>
      <c r="CE369" s="12">
        <v>3.9650121574862061</v>
      </c>
      <c r="CH369" s="22">
        <v>42865</v>
      </c>
      <c r="CI369">
        <v>701</v>
      </c>
      <c r="CJ369">
        <v>751</v>
      </c>
      <c r="CK369">
        <v>700</v>
      </c>
      <c r="CL369">
        <v>751</v>
      </c>
      <c r="CM369" s="22">
        <v>42866</v>
      </c>
      <c r="CN369">
        <v>756</v>
      </c>
      <c r="CO369">
        <v>780</v>
      </c>
      <c r="CP369">
        <v>737</v>
      </c>
      <c r="CQ369">
        <v>752</v>
      </c>
      <c r="CR369" s="22">
        <v>42867</v>
      </c>
      <c r="CS369">
        <v>753</v>
      </c>
      <c r="CT369">
        <v>753</v>
      </c>
      <c r="CU369">
        <v>723</v>
      </c>
      <c r="CV369">
        <v>727</v>
      </c>
    </row>
    <row r="370" spans="1:100">
      <c r="A370" s="22">
        <v>42865</v>
      </c>
      <c r="B370">
        <v>1607</v>
      </c>
      <c r="C370">
        <v>1635</v>
      </c>
      <c r="D370">
        <v>1430</v>
      </c>
      <c r="E370">
        <v>1434</v>
      </c>
      <c r="F370" s="23">
        <f t="shared" si="38"/>
        <v>-0.10765401369010574</v>
      </c>
      <c r="G370" s="22">
        <v>42866</v>
      </c>
      <c r="H370">
        <v>1410</v>
      </c>
      <c r="I370">
        <v>1632</v>
      </c>
      <c r="J370">
        <v>1406</v>
      </c>
      <c r="K370">
        <v>1525</v>
      </c>
      <c r="L370" s="22">
        <v>42867</v>
      </c>
      <c r="M370">
        <v>1560</v>
      </c>
      <c r="N370" s="4">
        <v>42866</v>
      </c>
      <c r="O370" s="3" t="s">
        <v>11</v>
      </c>
      <c r="P370" s="3">
        <v>2425</v>
      </c>
      <c r="Q370" s="3" t="s">
        <v>19</v>
      </c>
      <c r="R370" s="3" t="s">
        <v>13</v>
      </c>
      <c r="S370" s="3">
        <v>0.05</v>
      </c>
      <c r="T370" s="3">
        <v>2</v>
      </c>
      <c r="U370" s="3">
        <v>0</v>
      </c>
      <c r="V370" s="3">
        <v>200</v>
      </c>
      <c r="W370">
        <v>1410</v>
      </c>
      <c r="X370" s="4">
        <v>42867</v>
      </c>
      <c r="Y370">
        <v>1525</v>
      </c>
      <c r="Z370" s="10">
        <f t="shared" si="37"/>
        <v>23000</v>
      </c>
      <c r="AA370" s="10">
        <f t="shared" si="35"/>
        <v>23000</v>
      </c>
      <c r="AB370" t="str">
        <f t="shared" si="39"/>
        <v/>
      </c>
      <c r="AC370">
        <f t="shared" si="40"/>
        <v>-221180</v>
      </c>
      <c r="AD370">
        <f t="shared" si="41"/>
        <v>0.48951884435755399</v>
      </c>
      <c r="AE370" s="15">
        <v>42867</v>
      </c>
      <c r="AF370" s="9">
        <v>-1.5575106146230588E-3</v>
      </c>
      <c r="AG370" s="12" t="s">
        <v>960</v>
      </c>
      <c r="AH370" s="20">
        <v>42865.988888888889</v>
      </c>
      <c r="AI370" s="12">
        <v>2762.1</v>
      </c>
      <c r="AJ370" s="12">
        <v>-106.9</v>
      </c>
      <c r="AK370" s="12">
        <v>-3.73E-2</v>
      </c>
      <c r="AL370" s="17">
        <v>10600</v>
      </c>
      <c r="AM370" s="17">
        <v>0.84789207419898815</v>
      </c>
      <c r="AN370" s="9"/>
      <c r="AO370" s="9"/>
      <c r="AP370" s="17">
        <v>22.69</v>
      </c>
      <c r="AQ370" s="17">
        <v>6227</v>
      </c>
      <c r="AR370" s="17">
        <v>0.91113744075829384</v>
      </c>
      <c r="AS370" s="17">
        <v>0.20699999999999999</v>
      </c>
      <c r="AT370" s="17">
        <v>0.9137600613261786</v>
      </c>
      <c r="AU370" s="12">
        <v>0.91541353383458646</v>
      </c>
      <c r="AV370" s="12">
        <v>0.46</v>
      </c>
      <c r="AY370" s="12">
        <v>2100000</v>
      </c>
      <c r="BA370" s="12">
        <v>0.80643656716417911</v>
      </c>
      <c r="BD370" s="12">
        <v>0.84789207419898815</v>
      </c>
      <c r="BE370" s="12">
        <v>0.91113744075829384</v>
      </c>
      <c r="BF370" s="12">
        <v>0.9137600613261786</v>
      </c>
      <c r="BG370" s="12">
        <v>0.91541353383458646</v>
      </c>
      <c r="BH370" s="12">
        <v>2.4E-2</v>
      </c>
      <c r="BI370" s="12">
        <v>0.20699999999999999</v>
      </c>
      <c r="BJ370" s="12">
        <v>0</v>
      </c>
      <c r="BK370" s="12">
        <v>0.71599999999999997</v>
      </c>
      <c r="BL370" s="12">
        <v>446</v>
      </c>
      <c r="BM370" s="12">
        <v>-45</v>
      </c>
      <c r="BN370" s="12">
        <v>-235</v>
      </c>
      <c r="BO370" s="12">
        <v>1165</v>
      </c>
      <c r="BP370" s="12">
        <v>588</v>
      </c>
      <c r="BQ370" s="12">
        <v>-127</v>
      </c>
      <c r="BR370" s="12">
        <v>-132</v>
      </c>
      <c r="BS370" s="12">
        <v>1000</v>
      </c>
      <c r="BT370" s="12">
        <v>0.32817686469565682</v>
      </c>
      <c r="BU370" s="12">
        <v>0.5105448558171678</v>
      </c>
      <c r="BV370" s="12">
        <v>0.54496997889327958</v>
      </c>
      <c r="BW370" s="12">
        <v>0.45760602686590007</v>
      </c>
      <c r="BX370" s="12">
        <v>0.71300236298751585</v>
      </c>
      <c r="BY370" s="12">
        <v>1587</v>
      </c>
      <c r="BZ370" s="12">
        <v>0.80643656716417911</v>
      </c>
      <c r="CB370" s="12">
        <v>6.7762830094668658E-2</v>
      </c>
      <c r="CC370" s="12">
        <v>19940</v>
      </c>
      <c r="CD370" s="12">
        <v>19950</v>
      </c>
      <c r="CE370" s="12">
        <v>12.512642594980656</v>
      </c>
      <c r="CH370" s="22">
        <v>42865</v>
      </c>
      <c r="CI370">
        <v>1607</v>
      </c>
      <c r="CJ370">
        <v>1635</v>
      </c>
      <c r="CK370">
        <v>1430</v>
      </c>
      <c r="CL370">
        <v>1434</v>
      </c>
      <c r="CM370" s="22">
        <v>42866</v>
      </c>
      <c r="CN370">
        <v>1410</v>
      </c>
      <c r="CO370">
        <v>1632</v>
      </c>
      <c r="CP370">
        <v>1406</v>
      </c>
      <c r="CQ370">
        <v>1525</v>
      </c>
      <c r="CR370" s="22">
        <v>42867</v>
      </c>
      <c r="CS370">
        <v>1560</v>
      </c>
      <c r="CT370">
        <v>1625</v>
      </c>
      <c r="CU370">
        <v>1400</v>
      </c>
      <c r="CV370">
        <v>1469</v>
      </c>
    </row>
    <row r="371" spans="1:100">
      <c r="A371" s="22">
        <v>42865</v>
      </c>
      <c r="B371">
        <v>228</v>
      </c>
      <c r="C371">
        <v>237</v>
      </c>
      <c r="D371">
        <v>228</v>
      </c>
      <c r="E371">
        <v>233</v>
      </c>
      <c r="F371" s="23">
        <f t="shared" si="38"/>
        <v>2.1929824561403466E-2</v>
      </c>
      <c r="G371" s="22">
        <v>42866</v>
      </c>
      <c r="H371">
        <v>289</v>
      </c>
      <c r="I371">
        <v>292</v>
      </c>
      <c r="J371">
        <v>259</v>
      </c>
      <c r="K371">
        <v>262</v>
      </c>
      <c r="L371" s="22">
        <v>42867</v>
      </c>
      <c r="M371">
        <v>263</v>
      </c>
      <c r="N371" s="4">
        <v>42866</v>
      </c>
      <c r="O371" s="3" t="s">
        <v>15</v>
      </c>
      <c r="P371" s="3">
        <v>7908</v>
      </c>
      <c r="Q371" s="3" t="s">
        <v>253</v>
      </c>
      <c r="R371" s="3" t="s">
        <v>17</v>
      </c>
      <c r="S371" s="3">
        <v>0.05</v>
      </c>
      <c r="T371" s="3">
        <v>2</v>
      </c>
      <c r="U371" s="3">
        <v>0</v>
      </c>
      <c r="V371" s="3">
        <v>2200</v>
      </c>
      <c r="W371">
        <v>289</v>
      </c>
      <c r="X371" s="4">
        <v>42867</v>
      </c>
      <c r="Y371">
        <v>262</v>
      </c>
      <c r="Z371" s="10">
        <f t="shared" si="37"/>
        <v>-59400</v>
      </c>
      <c r="AA371" s="10">
        <f t="shared" si="35"/>
        <v>59400</v>
      </c>
      <c r="AB371" t="str">
        <f t="shared" si="39"/>
        <v/>
      </c>
      <c r="AC371">
        <f t="shared" si="40"/>
        <v>-221180</v>
      </c>
      <c r="AD371">
        <f t="shared" si="41"/>
        <v>1.4035087719298289E-2</v>
      </c>
      <c r="AE371" s="15">
        <v>42867</v>
      </c>
      <c r="AF371" s="9">
        <v>-1.5575106146230588E-3</v>
      </c>
      <c r="AG371" s="12" t="s">
        <v>962</v>
      </c>
      <c r="AH371" s="20">
        <v>42865.990972222222</v>
      </c>
      <c r="AI371" s="12">
        <v>285</v>
      </c>
      <c r="AJ371" s="12">
        <v>52</v>
      </c>
      <c r="AK371" s="12">
        <v>0.22320000000000001</v>
      </c>
      <c r="AL371" s="17">
        <v>10400</v>
      </c>
      <c r="AM371" s="17">
        <v>0.18468468468468469</v>
      </c>
      <c r="AN371" s="9"/>
      <c r="AO371" s="9"/>
      <c r="AP371" s="17">
        <v>34.33</v>
      </c>
      <c r="AQ371" s="17">
        <v>12160</v>
      </c>
      <c r="AR371" s="17">
        <v>0.13043478260869565</v>
      </c>
      <c r="AS371" s="17">
        <v>8.5000000000000006E-2</v>
      </c>
      <c r="AT371" s="17">
        <v>0.43888888888888888</v>
      </c>
      <c r="AU371" s="12">
        <v>0.43888888888888888</v>
      </c>
      <c r="AV371" s="12">
        <v>1.8</v>
      </c>
      <c r="AY371" s="12">
        <v>54772564</v>
      </c>
      <c r="BA371" s="12">
        <v>1</v>
      </c>
      <c r="BD371" s="12">
        <v>0.18468468468468469</v>
      </c>
      <c r="BE371" s="12">
        <v>0.13043478260869565</v>
      </c>
      <c r="BF371" s="12">
        <v>0.43888888888888888</v>
      </c>
      <c r="BG371" s="12">
        <v>0.43888888888888888</v>
      </c>
      <c r="BH371" s="12">
        <v>0.121</v>
      </c>
      <c r="BI371" s="12">
        <v>8.5000000000000006E-2</v>
      </c>
      <c r="BJ371" s="12">
        <v>8.8999999999999996E-2</v>
      </c>
      <c r="BK371" s="12">
        <v>0.51800000000000002</v>
      </c>
      <c r="BL371" s="12">
        <v>2829</v>
      </c>
      <c r="BM371" s="12">
        <v>98</v>
      </c>
      <c r="BN371" s="12">
        <v>-850</v>
      </c>
      <c r="BO371" s="12">
        <v>11896</v>
      </c>
      <c r="BP371" s="12">
        <v>2476</v>
      </c>
      <c r="BQ371" s="12">
        <v>-299</v>
      </c>
      <c r="BR371" s="12">
        <v>-880</v>
      </c>
      <c r="BS371" s="12">
        <v>9654</v>
      </c>
      <c r="BT371" s="12">
        <v>0.19099907413639031</v>
      </c>
      <c r="BU371" s="12">
        <v>0.6587963329138633</v>
      </c>
      <c r="BV371" s="12">
        <v>0.70570387764461784</v>
      </c>
      <c r="BW371" s="12">
        <v>0.6027390768995865</v>
      </c>
      <c r="BX371" s="12">
        <v>0.8161283978870929</v>
      </c>
      <c r="BY371" s="12">
        <v>1587</v>
      </c>
      <c r="BZ371" s="12">
        <v>1</v>
      </c>
      <c r="CB371" s="12">
        <v>6.7762830094668658E-2</v>
      </c>
      <c r="CC371" s="12">
        <v>19940</v>
      </c>
      <c r="CD371" s="12">
        <v>19950</v>
      </c>
      <c r="CE371" s="12">
        <v>2.7254570747217808</v>
      </c>
      <c r="CH371" s="22">
        <v>42865</v>
      </c>
      <c r="CI371">
        <v>228</v>
      </c>
      <c r="CJ371">
        <v>237</v>
      </c>
      <c r="CK371">
        <v>228</v>
      </c>
      <c r="CL371">
        <v>233</v>
      </c>
      <c r="CM371" s="22">
        <v>42866</v>
      </c>
      <c r="CN371">
        <v>289</v>
      </c>
      <c r="CO371">
        <v>292</v>
      </c>
      <c r="CP371">
        <v>259</v>
      </c>
      <c r="CQ371">
        <v>262</v>
      </c>
      <c r="CR371" s="22">
        <v>42867</v>
      </c>
      <c r="CS371">
        <v>263</v>
      </c>
      <c r="CT371">
        <v>263</v>
      </c>
      <c r="CU371">
        <v>250</v>
      </c>
      <c r="CV371">
        <v>255</v>
      </c>
    </row>
    <row r="372" spans="1:100">
      <c r="A372" s="22">
        <v>42865</v>
      </c>
      <c r="B372">
        <v>486</v>
      </c>
      <c r="C372">
        <v>486</v>
      </c>
      <c r="D372">
        <v>486</v>
      </c>
      <c r="E372">
        <v>486</v>
      </c>
      <c r="F372" s="23">
        <f t="shared" si="38"/>
        <v>0</v>
      </c>
      <c r="G372" s="22">
        <v>42866</v>
      </c>
      <c r="H372">
        <v>494</v>
      </c>
      <c r="I372">
        <v>498</v>
      </c>
      <c r="J372">
        <v>481</v>
      </c>
      <c r="K372">
        <v>481</v>
      </c>
      <c r="L372" s="22">
        <v>42867</v>
      </c>
      <c r="M372">
        <v>481</v>
      </c>
      <c r="N372" s="4">
        <v>42866</v>
      </c>
      <c r="O372" s="3" t="s">
        <v>11</v>
      </c>
      <c r="P372" s="3">
        <v>6643</v>
      </c>
      <c r="Q372" s="3" t="s">
        <v>254</v>
      </c>
      <c r="R372" s="3" t="s">
        <v>13</v>
      </c>
      <c r="S372" s="3">
        <v>0.05</v>
      </c>
      <c r="T372" s="3">
        <v>1</v>
      </c>
      <c r="U372" s="3">
        <v>0</v>
      </c>
      <c r="V372" s="3">
        <v>2000</v>
      </c>
      <c r="W372">
        <v>494</v>
      </c>
      <c r="X372" s="4">
        <v>42867</v>
      </c>
      <c r="Y372">
        <v>481</v>
      </c>
      <c r="Z372" s="10">
        <f t="shared" si="37"/>
        <v>-26000</v>
      </c>
      <c r="AA372" s="10">
        <f t="shared" si="35"/>
        <v>26000</v>
      </c>
      <c r="AB372" t="str">
        <f t="shared" si="39"/>
        <v/>
      </c>
      <c r="AC372">
        <f t="shared" si="40"/>
        <v>-221180</v>
      </c>
      <c r="AD372">
        <f t="shared" si="41"/>
        <v>4.9946865037194366E-2</v>
      </c>
      <c r="AE372" s="15">
        <v>42867</v>
      </c>
      <c r="AF372" s="9">
        <v>-1.5575106146230588E-3</v>
      </c>
      <c r="AG372" s="12" t="s">
        <v>954</v>
      </c>
      <c r="AH372" s="20">
        <v>42865.967361111114</v>
      </c>
      <c r="AI372" s="12">
        <v>470.5</v>
      </c>
      <c r="AJ372" s="12">
        <v>-15.5</v>
      </c>
      <c r="AK372" s="12">
        <v>-3.1899999999999998E-2</v>
      </c>
      <c r="AL372" s="17">
        <v>9000</v>
      </c>
      <c r="AM372" s="17">
        <v>0.20998278829604131</v>
      </c>
      <c r="AN372" s="9"/>
      <c r="AO372" s="9"/>
      <c r="AP372" s="17">
        <v>20.55</v>
      </c>
      <c r="AQ372" s="17">
        <v>14608</v>
      </c>
      <c r="AR372" s="17">
        <v>0.83636363636363631</v>
      </c>
      <c r="AS372" s="17">
        <v>0.35899999999999999</v>
      </c>
      <c r="AT372" s="17">
        <v>0.8651685393258427</v>
      </c>
      <c r="AU372" s="12">
        <v>0.58415841584158412</v>
      </c>
      <c r="AV372" s="12">
        <v>3.96</v>
      </c>
      <c r="AY372" s="12">
        <v>25143291</v>
      </c>
      <c r="BA372" s="12">
        <v>0</v>
      </c>
      <c r="BD372" s="12">
        <v>0.20998278829604131</v>
      </c>
      <c r="BE372" s="12">
        <v>0.83636363636363631</v>
      </c>
      <c r="BF372" s="12">
        <v>0.8651685393258427</v>
      </c>
      <c r="BG372" s="12">
        <v>0.58415841584158412</v>
      </c>
      <c r="BH372" s="12">
        <v>1E-3</v>
      </c>
      <c r="BI372" s="12">
        <v>0.35899999999999999</v>
      </c>
      <c r="BJ372" s="12">
        <v>0</v>
      </c>
      <c r="BK372" s="12">
        <v>0.432</v>
      </c>
      <c r="BL372" s="12">
        <v>1197</v>
      </c>
      <c r="BM372" s="12">
        <v>-260</v>
      </c>
      <c r="BN372" s="12">
        <v>-904</v>
      </c>
      <c r="BO372" s="12">
        <v>3228</v>
      </c>
      <c r="BP372" s="12">
        <v>454</v>
      </c>
      <c r="BQ372" s="12">
        <v>-254</v>
      </c>
      <c r="BR372" s="12">
        <v>409</v>
      </c>
      <c r="BS372" s="12">
        <v>3147</v>
      </c>
      <c r="BT372" s="12">
        <v>0.24787183465262527</v>
      </c>
      <c r="BU372" s="12">
        <v>0.54339609647345666</v>
      </c>
      <c r="BV372" s="12">
        <v>0.59060263231830346</v>
      </c>
      <c r="BW372" s="12">
        <v>0.49696613922472388</v>
      </c>
      <c r="BX372" s="12">
        <v>0.7185719467267403</v>
      </c>
      <c r="BY372" s="12">
        <v>1587</v>
      </c>
      <c r="BZ372" s="12">
        <v>0</v>
      </c>
      <c r="CB372" s="12">
        <v>6.7762830094668658E-2</v>
      </c>
      <c r="CC372" s="12">
        <v>19940</v>
      </c>
      <c r="CD372" s="12">
        <v>19950</v>
      </c>
      <c r="CE372" s="12">
        <v>3.0987901184570212</v>
      </c>
      <c r="CH372" s="22">
        <v>42865</v>
      </c>
      <c r="CI372">
        <v>486</v>
      </c>
      <c r="CJ372">
        <v>486</v>
      </c>
      <c r="CK372">
        <v>486</v>
      </c>
      <c r="CL372">
        <v>486</v>
      </c>
      <c r="CM372" s="22">
        <v>42866</v>
      </c>
      <c r="CN372">
        <v>494</v>
      </c>
      <c r="CO372">
        <v>498</v>
      </c>
      <c r="CP372">
        <v>481</v>
      </c>
      <c r="CQ372">
        <v>481</v>
      </c>
      <c r="CR372" s="22">
        <v>42867</v>
      </c>
      <c r="CS372">
        <v>481</v>
      </c>
      <c r="CT372">
        <v>481</v>
      </c>
      <c r="CU372">
        <v>466</v>
      </c>
      <c r="CV372">
        <v>469</v>
      </c>
    </row>
    <row r="373" spans="1:100">
      <c r="A373" s="22">
        <v>42865</v>
      </c>
      <c r="B373">
        <v>725</v>
      </c>
      <c r="C373">
        <v>727</v>
      </c>
      <c r="D373">
        <v>715</v>
      </c>
      <c r="E373">
        <v>715</v>
      </c>
      <c r="F373" s="23">
        <f t="shared" si="38"/>
        <v>-1.379310344827589E-2</v>
      </c>
      <c r="G373" s="22">
        <v>42866</v>
      </c>
      <c r="H373">
        <v>805</v>
      </c>
      <c r="I373">
        <v>865</v>
      </c>
      <c r="J373">
        <v>784</v>
      </c>
      <c r="K373">
        <v>865</v>
      </c>
      <c r="L373" s="22">
        <v>42867</v>
      </c>
      <c r="M373">
        <v>901</v>
      </c>
      <c r="N373" s="4">
        <v>42866</v>
      </c>
      <c r="O373" s="3" t="s">
        <v>15</v>
      </c>
      <c r="P373" s="3">
        <v>7940</v>
      </c>
      <c r="Q373" s="3" t="s">
        <v>255</v>
      </c>
      <c r="R373" s="3" t="s">
        <v>17</v>
      </c>
      <c r="S373" s="3">
        <v>0.05</v>
      </c>
      <c r="T373" s="3">
        <v>2</v>
      </c>
      <c r="U373" s="3">
        <v>0</v>
      </c>
      <c r="V373" s="3">
        <v>700</v>
      </c>
      <c r="W373">
        <v>805</v>
      </c>
      <c r="X373" s="4">
        <v>42867</v>
      </c>
      <c r="Y373">
        <v>865</v>
      </c>
      <c r="Z373" s="10">
        <f t="shared" si="37"/>
        <v>42000</v>
      </c>
      <c r="AA373" s="10">
        <f t="shared" si="35"/>
        <v>42000</v>
      </c>
      <c r="AB373" t="str">
        <f t="shared" si="39"/>
        <v/>
      </c>
      <c r="AC373">
        <f t="shared" si="40"/>
        <v>-221180</v>
      </c>
      <c r="AD373">
        <f t="shared" si="41"/>
        <v>6.9364161849710948E-2</v>
      </c>
      <c r="AE373" s="15">
        <v>42867</v>
      </c>
      <c r="AF373" s="9">
        <v>-1.5575106146230588E-3</v>
      </c>
      <c r="AG373" s="12" t="s">
        <v>954</v>
      </c>
      <c r="AH373" s="20">
        <v>42865.995833333334</v>
      </c>
      <c r="AI373" s="12">
        <v>865</v>
      </c>
      <c r="AJ373" s="12">
        <v>150</v>
      </c>
      <c r="AK373" s="12">
        <v>0.20979999999999999</v>
      </c>
      <c r="AL373" s="17">
        <v>8300</v>
      </c>
      <c r="AM373" s="17">
        <v>0.17613636363636365</v>
      </c>
      <c r="AN373" s="9"/>
      <c r="AO373" s="9"/>
      <c r="AP373" s="17">
        <v>0</v>
      </c>
      <c r="AQ373" s="17">
        <v>7829</v>
      </c>
      <c r="AR373" s="17">
        <v>0.68548387096774188</v>
      </c>
      <c r="AS373" s="9"/>
      <c r="AT373" s="17">
        <v>0.68548387096774188</v>
      </c>
      <c r="AU373" s="12">
        <v>0.68548387096774188</v>
      </c>
      <c r="AV373" s="12">
        <v>0</v>
      </c>
      <c r="AY373" s="12">
        <v>11120538</v>
      </c>
      <c r="BA373" s="12">
        <v>1</v>
      </c>
      <c r="BD373" s="12">
        <v>0.17613636363636365</v>
      </c>
      <c r="BE373" s="12">
        <v>0.68548387096774188</v>
      </c>
      <c r="BF373" s="12">
        <v>0.68548387096774188</v>
      </c>
      <c r="BG373" s="12">
        <v>0.68548387096774188</v>
      </c>
      <c r="BT373" s="12">
        <v>0.24787183465262527</v>
      </c>
      <c r="BU373" s="12">
        <v>0.54339609647345666</v>
      </c>
      <c r="BV373" s="12">
        <v>0.59060263231830346</v>
      </c>
      <c r="BW373" s="12">
        <v>0.49696613922472388</v>
      </c>
      <c r="BX373" s="12">
        <v>0.7185719467267403</v>
      </c>
      <c r="BY373" s="12">
        <v>1587</v>
      </c>
      <c r="BZ373" s="12">
        <v>1</v>
      </c>
      <c r="CB373" s="12">
        <v>6.7762830094668658E-2</v>
      </c>
      <c r="CC373" s="12">
        <v>19940</v>
      </c>
      <c r="CD373" s="12">
        <v>19950</v>
      </c>
      <c r="CE373" s="12">
        <v>2.5993064839572195</v>
      </c>
      <c r="CH373" s="22">
        <v>42865</v>
      </c>
      <c r="CI373">
        <v>725</v>
      </c>
      <c r="CJ373">
        <v>727</v>
      </c>
      <c r="CK373">
        <v>715</v>
      </c>
      <c r="CL373">
        <v>715</v>
      </c>
      <c r="CM373" s="22">
        <v>42866</v>
      </c>
      <c r="CN373">
        <v>805</v>
      </c>
      <c r="CO373">
        <v>865</v>
      </c>
      <c r="CP373">
        <v>784</v>
      </c>
      <c r="CQ373">
        <v>865</v>
      </c>
      <c r="CR373" s="22">
        <v>42867</v>
      </c>
      <c r="CS373">
        <v>901</v>
      </c>
      <c r="CT373">
        <v>998</v>
      </c>
      <c r="CU373">
        <v>858</v>
      </c>
      <c r="CV373">
        <v>881</v>
      </c>
    </row>
    <row r="374" spans="1:100">
      <c r="A374" s="22">
        <v>42865</v>
      </c>
      <c r="B374">
        <v>233</v>
      </c>
      <c r="C374">
        <v>242</v>
      </c>
      <c r="D374">
        <v>232</v>
      </c>
      <c r="E374">
        <v>239</v>
      </c>
      <c r="F374" s="23">
        <f t="shared" si="38"/>
        <v>2.5751072961373467E-2</v>
      </c>
      <c r="G374" s="22">
        <v>42866</v>
      </c>
      <c r="H374">
        <v>230</v>
      </c>
      <c r="I374">
        <v>231</v>
      </c>
      <c r="J374">
        <v>212</v>
      </c>
      <c r="K374">
        <v>212</v>
      </c>
      <c r="L374" s="22">
        <v>42867</v>
      </c>
      <c r="M374">
        <v>208</v>
      </c>
      <c r="N374" s="4">
        <v>42866</v>
      </c>
      <c r="O374" s="3" t="s">
        <v>11</v>
      </c>
      <c r="P374" s="3">
        <v>6740</v>
      </c>
      <c r="Q374" s="3" t="s">
        <v>256</v>
      </c>
      <c r="R374" s="3" t="s">
        <v>13</v>
      </c>
      <c r="S374" s="3">
        <v>0.05</v>
      </c>
      <c r="T374" s="3">
        <v>1</v>
      </c>
      <c r="U374" s="3">
        <v>0</v>
      </c>
      <c r="V374" s="3">
        <v>2100</v>
      </c>
      <c r="W374">
        <v>230</v>
      </c>
      <c r="X374" s="4">
        <v>42867</v>
      </c>
      <c r="Y374">
        <v>212</v>
      </c>
      <c r="Z374" s="10">
        <f t="shared" si="37"/>
        <v>-37800</v>
      </c>
      <c r="AA374" s="10">
        <f t="shared" si="35"/>
        <v>37800</v>
      </c>
      <c r="AB374" t="str">
        <f t="shared" si="39"/>
        <v/>
      </c>
      <c r="AC374">
        <f t="shared" si="40"/>
        <v>-221180</v>
      </c>
      <c r="AD374">
        <f t="shared" si="41"/>
        <v>8.7719298245614308E-3</v>
      </c>
      <c r="AE374" s="15">
        <v>42867</v>
      </c>
      <c r="AF374" s="9">
        <v>-1.5575106146230588E-3</v>
      </c>
      <c r="AG374" s="12" t="s">
        <v>962</v>
      </c>
      <c r="AH374" s="20">
        <v>42865.992361111108</v>
      </c>
      <c r="AI374" s="12">
        <v>228</v>
      </c>
      <c r="AJ374" s="12">
        <v>-11</v>
      </c>
      <c r="AK374" s="12">
        <v>-4.5999999999999999E-2</v>
      </c>
      <c r="AL374" s="17">
        <v>8300</v>
      </c>
      <c r="AM374" s="17">
        <v>0.5240174672489083</v>
      </c>
      <c r="AN374" s="17">
        <v>0</v>
      </c>
      <c r="AO374" s="17">
        <v>0</v>
      </c>
      <c r="AP374" s="17">
        <v>2.04</v>
      </c>
      <c r="AQ374" s="17">
        <v>137723</v>
      </c>
      <c r="AR374" s="17">
        <v>0.20283018867924529</v>
      </c>
      <c r="AS374" s="17">
        <v>0.104</v>
      </c>
      <c r="AT374" s="17">
        <v>0.35</v>
      </c>
      <c r="AU374" s="12">
        <v>0.21212121212121213</v>
      </c>
      <c r="AV374" s="12">
        <v>0</v>
      </c>
      <c r="AX374" s="19">
        <v>89</v>
      </c>
      <c r="AY374" s="12">
        <v>601411900</v>
      </c>
      <c r="BA374" s="12">
        <v>0</v>
      </c>
      <c r="BB374" s="12">
        <v>1</v>
      </c>
      <c r="BC374" s="15">
        <v>42824</v>
      </c>
      <c r="BD374" s="12">
        <v>0.5240174672489083</v>
      </c>
      <c r="BE374" s="12">
        <v>0.20283018867924529</v>
      </c>
      <c r="BF374" s="12">
        <v>0.35</v>
      </c>
      <c r="BG374" s="12">
        <v>0.21212121212121213</v>
      </c>
      <c r="BH374" s="12">
        <v>0.19600000000000001</v>
      </c>
      <c r="BI374" s="12">
        <v>0.104</v>
      </c>
      <c r="BJ374" s="12" t="s">
        <v>968</v>
      </c>
      <c r="BK374" s="12">
        <v>0.49</v>
      </c>
      <c r="BL374" s="12">
        <v>397</v>
      </c>
      <c r="BM374" s="12">
        <v>-1229</v>
      </c>
      <c r="BN374" s="12">
        <v>1519</v>
      </c>
      <c r="BO374" s="12">
        <v>1413</v>
      </c>
      <c r="BP374" s="12">
        <v>141</v>
      </c>
      <c r="BQ374" s="12">
        <v>-86</v>
      </c>
      <c r="BR374" s="12">
        <v>63</v>
      </c>
      <c r="BS374" s="12">
        <v>235</v>
      </c>
      <c r="BT374" s="12">
        <v>0.19099907413639031</v>
      </c>
      <c r="BU374" s="12">
        <v>0.6587963329138633</v>
      </c>
      <c r="BV374" s="12">
        <v>0.70570387764461784</v>
      </c>
      <c r="BW374" s="12">
        <v>0.6027390768995865</v>
      </c>
      <c r="BX374" s="12">
        <v>0.8161283978870929</v>
      </c>
      <c r="BY374" s="12">
        <v>1587</v>
      </c>
      <c r="BZ374" s="12">
        <v>0</v>
      </c>
      <c r="CB374" s="12">
        <v>6.7762830094668658E-2</v>
      </c>
      <c r="CC374" s="12">
        <v>19940</v>
      </c>
      <c r="CD374" s="12">
        <v>19950</v>
      </c>
      <c r="CE374" s="12">
        <v>7.7331107115335218</v>
      </c>
      <c r="CH374" s="22">
        <v>42865</v>
      </c>
      <c r="CI374">
        <v>233</v>
      </c>
      <c r="CJ374">
        <v>242</v>
      </c>
      <c r="CK374">
        <v>232</v>
      </c>
      <c r="CL374">
        <v>239</v>
      </c>
      <c r="CM374" s="22">
        <v>42866</v>
      </c>
      <c r="CN374">
        <v>230</v>
      </c>
      <c r="CO374">
        <v>231</v>
      </c>
      <c r="CP374">
        <v>212</v>
      </c>
      <c r="CQ374">
        <v>212</v>
      </c>
      <c r="CR374" s="22">
        <v>42867</v>
      </c>
      <c r="CS374">
        <v>208</v>
      </c>
      <c r="CT374">
        <v>211</v>
      </c>
      <c r="CU374">
        <v>201</v>
      </c>
      <c r="CV374">
        <v>209</v>
      </c>
    </row>
    <row r="375" spans="1:100">
      <c r="A375" s="22">
        <v>42865</v>
      </c>
      <c r="B375">
        <v>306</v>
      </c>
      <c r="C375">
        <v>317</v>
      </c>
      <c r="D375">
        <v>306</v>
      </c>
      <c r="E375">
        <v>309</v>
      </c>
      <c r="F375" s="23">
        <f t="shared" si="38"/>
        <v>9.8039215686274161E-3</v>
      </c>
      <c r="G375" s="22">
        <v>42866</v>
      </c>
      <c r="H375">
        <v>330</v>
      </c>
      <c r="I375">
        <v>332</v>
      </c>
      <c r="J375">
        <v>318</v>
      </c>
      <c r="K375">
        <v>323</v>
      </c>
      <c r="L375" s="22">
        <v>42867</v>
      </c>
      <c r="M375">
        <v>320</v>
      </c>
      <c r="N375" s="4">
        <v>42866</v>
      </c>
      <c r="O375" s="3" t="s">
        <v>15</v>
      </c>
      <c r="P375" s="3">
        <v>5741</v>
      </c>
      <c r="Q375" s="3" t="s">
        <v>257</v>
      </c>
      <c r="R375" s="3" t="s">
        <v>17</v>
      </c>
      <c r="S375" s="3">
        <v>0.05</v>
      </c>
      <c r="T375" s="3">
        <v>1</v>
      </c>
      <c r="U375" s="3">
        <v>0</v>
      </c>
      <c r="V375" s="3">
        <v>2000</v>
      </c>
      <c r="W375">
        <v>330</v>
      </c>
      <c r="X375" s="4">
        <v>42867</v>
      </c>
      <c r="Y375">
        <v>323</v>
      </c>
      <c r="Z375" s="10">
        <f t="shared" si="37"/>
        <v>-14000</v>
      </c>
      <c r="AA375" s="10">
        <f t="shared" si="35"/>
        <v>14000</v>
      </c>
      <c r="AB375" t="str">
        <f t="shared" si="39"/>
        <v/>
      </c>
      <c r="AC375">
        <f t="shared" si="40"/>
        <v>-221180</v>
      </c>
      <c r="AD375">
        <f t="shared" si="41"/>
        <v>9.009009009009028E-3</v>
      </c>
      <c r="AE375" s="15">
        <v>42867</v>
      </c>
      <c r="AF375" s="9">
        <v>-1.5575106146230588E-3</v>
      </c>
      <c r="AG375" s="12" t="s">
        <v>962</v>
      </c>
      <c r="AH375" s="20">
        <v>42865.992361111108</v>
      </c>
      <c r="AI375" s="12">
        <v>333</v>
      </c>
      <c r="AJ375" s="12">
        <v>24</v>
      </c>
      <c r="AK375" s="12">
        <v>7.7700000000000005E-2</v>
      </c>
      <c r="AL375" s="17">
        <v>8000</v>
      </c>
      <c r="AM375" s="17">
        <v>0.30944625407166126</v>
      </c>
      <c r="AN375" s="17">
        <v>-1</v>
      </c>
      <c r="AO375" s="17">
        <v>0</v>
      </c>
      <c r="AP375" s="17">
        <v>14.11</v>
      </c>
      <c r="AQ375" s="17">
        <v>148368</v>
      </c>
      <c r="AR375" s="17">
        <v>0.36842105263157893</v>
      </c>
      <c r="AS375" s="17">
        <v>0.109</v>
      </c>
      <c r="AT375" s="17">
        <v>0.61538461538461542</v>
      </c>
      <c r="AU375" s="12">
        <v>0.66480446927374304</v>
      </c>
      <c r="AV375" s="12">
        <v>1.95</v>
      </c>
      <c r="AY375" s="12">
        <v>483281934</v>
      </c>
      <c r="BA375" s="12">
        <v>1</v>
      </c>
      <c r="BC375" s="15">
        <v>42235</v>
      </c>
      <c r="BD375" s="12">
        <v>0.30944625407166126</v>
      </c>
      <c r="BE375" s="12">
        <v>0.36842105263157893</v>
      </c>
      <c r="BF375" s="12">
        <v>0.61538461538461542</v>
      </c>
      <c r="BG375" s="12">
        <v>0.66480446927374304</v>
      </c>
      <c r="BH375" s="12">
        <v>6.0999999999999999E-2</v>
      </c>
      <c r="BI375" s="12">
        <v>0.109</v>
      </c>
      <c r="BJ375" s="12">
        <v>5.3999999999999999E-2</v>
      </c>
      <c r="BK375" s="12">
        <v>0.76500000000000001</v>
      </c>
      <c r="BL375" s="12">
        <v>127</v>
      </c>
      <c r="BM375" s="12">
        <v>-151</v>
      </c>
      <c r="BN375" s="12">
        <v>-4</v>
      </c>
      <c r="BO375" s="12">
        <v>90</v>
      </c>
      <c r="BP375" s="12">
        <v>176</v>
      </c>
      <c r="BQ375" s="12">
        <v>-210</v>
      </c>
      <c r="BR375" s="12">
        <v>-75</v>
      </c>
      <c r="BS375" s="12">
        <v>113</v>
      </c>
      <c r="BT375" s="12">
        <v>0.19099907413639031</v>
      </c>
      <c r="BU375" s="12">
        <v>0.6587963329138633</v>
      </c>
      <c r="BV375" s="12">
        <v>0.70570387764461784</v>
      </c>
      <c r="BW375" s="12">
        <v>0.6027390768995865</v>
      </c>
      <c r="BX375" s="12">
        <v>0.8161283978870929</v>
      </c>
      <c r="BY375" s="12">
        <v>1587</v>
      </c>
      <c r="BZ375" s="12">
        <v>1</v>
      </c>
      <c r="CB375" s="12">
        <v>6.7762830094668658E-2</v>
      </c>
      <c r="CC375" s="12">
        <v>19940</v>
      </c>
      <c r="CD375" s="12">
        <v>19950</v>
      </c>
      <c r="CE375" s="12">
        <v>4.5666075876604717</v>
      </c>
      <c r="CH375" s="22">
        <v>42865</v>
      </c>
      <c r="CI375">
        <v>306</v>
      </c>
      <c r="CJ375">
        <v>317</v>
      </c>
      <c r="CK375">
        <v>306</v>
      </c>
      <c r="CL375">
        <v>309</v>
      </c>
      <c r="CM375" s="22">
        <v>42866</v>
      </c>
      <c r="CN375">
        <v>330</v>
      </c>
      <c r="CO375">
        <v>332</v>
      </c>
      <c r="CP375">
        <v>318</v>
      </c>
      <c r="CQ375">
        <v>323</v>
      </c>
      <c r="CR375" s="22">
        <v>42867</v>
      </c>
      <c r="CS375">
        <v>320</v>
      </c>
      <c r="CT375">
        <v>325</v>
      </c>
      <c r="CU375">
        <v>316</v>
      </c>
      <c r="CV375">
        <v>324</v>
      </c>
    </row>
    <row r="376" spans="1:100">
      <c r="A376" s="22">
        <v>42865</v>
      </c>
      <c r="B376">
        <v>1915</v>
      </c>
      <c r="C376">
        <v>1915</v>
      </c>
      <c r="D376">
        <v>1892</v>
      </c>
      <c r="E376">
        <v>1907</v>
      </c>
      <c r="F376" s="23">
        <f t="shared" si="38"/>
        <v>-4.1775456919059817E-3</v>
      </c>
      <c r="G376" s="22">
        <v>42866</v>
      </c>
      <c r="H376">
        <v>1681</v>
      </c>
      <c r="I376">
        <v>1694</v>
      </c>
      <c r="J376">
        <v>1621</v>
      </c>
      <c r="K376">
        <v>1622</v>
      </c>
      <c r="L376" s="22">
        <v>42867</v>
      </c>
      <c r="M376">
        <v>1622</v>
      </c>
      <c r="N376" s="4">
        <v>42866</v>
      </c>
      <c r="O376" s="3" t="s">
        <v>11</v>
      </c>
      <c r="P376" s="3">
        <v>3252</v>
      </c>
      <c r="Q376" s="3" t="s">
        <v>258</v>
      </c>
      <c r="R376" s="3" t="s">
        <v>13</v>
      </c>
      <c r="S376" s="3">
        <v>0.05</v>
      </c>
      <c r="T376" s="3">
        <v>1</v>
      </c>
      <c r="U376" s="3">
        <v>0</v>
      </c>
      <c r="V376" s="3">
        <v>300</v>
      </c>
      <c r="W376">
        <v>1681</v>
      </c>
      <c r="X376" s="4">
        <v>42867</v>
      </c>
      <c r="Y376">
        <v>1622</v>
      </c>
      <c r="Z376" s="10">
        <f t="shared" si="37"/>
        <v>-17700</v>
      </c>
      <c r="AA376" s="10">
        <f t="shared" si="35"/>
        <v>17700</v>
      </c>
      <c r="AB376" t="str">
        <f t="shared" si="39"/>
        <v/>
      </c>
      <c r="AC376">
        <f t="shared" si="40"/>
        <v>-221180</v>
      </c>
      <c r="AD376">
        <f t="shared" si="41"/>
        <v>1.6959064327485396E-2</v>
      </c>
      <c r="AE376" s="15">
        <v>42867</v>
      </c>
      <c r="AF376" s="9">
        <v>-1.5575106146230588E-3</v>
      </c>
      <c r="AG376" s="12" t="s">
        <v>962</v>
      </c>
      <c r="AH376" s="20">
        <v>42865.965277777781</v>
      </c>
      <c r="AI376" s="12">
        <v>1710</v>
      </c>
      <c r="AJ376" s="12">
        <v>-197</v>
      </c>
      <c r="AK376" s="12">
        <v>-0.1033</v>
      </c>
      <c r="AL376" s="17">
        <v>7000</v>
      </c>
      <c r="AM376" s="17">
        <v>0.22438255386232264</v>
      </c>
      <c r="AN376" s="9"/>
      <c r="AO376" s="17">
        <v>0</v>
      </c>
      <c r="AP376" s="17">
        <v>2.8</v>
      </c>
      <c r="AQ376" s="17">
        <v>33993</v>
      </c>
      <c r="AR376" s="17">
        <v>0.59477124183006536</v>
      </c>
      <c r="AS376" s="17">
        <v>7.4999999999999997E-2</v>
      </c>
      <c r="AT376" s="17">
        <v>0.55694879832810862</v>
      </c>
      <c r="AU376" s="12">
        <v>0.42023346303501946</v>
      </c>
      <c r="AV376" s="12">
        <v>2.89</v>
      </c>
      <c r="AY376" s="12">
        <v>17862800</v>
      </c>
      <c r="BA376" s="12">
        <v>0</v>
      </c>
      <c r="BD376" s="12">
        <v>0.22438255386232264</v>
      </c>
      <c r="BE376" s="12">
        <v>0.59477124183006536</v>
      </c>
      <c r="BF376" s="12">
        <v>0.55694879832810862</v>
      </c>
      <c r="BG376" s="12">
        <v>0.42023346303501946</v>
      </c>
      <c r="BH376" s="12">
        <v>3.5000000000000003E-2</v>
      </c>
      <c r="BI376" s="12">
        <v>7.4999999999999997E-2</v>
      </c>
      <c r="BJ376" s="12">
        <v>0</v>
      </c>
      <c r="BK376" s="12">
        <v>0.85</v>
      </c>
      <c r="BL376" s="12">
        <v>-2144</v>
      </c>
      <c r="BM376" s="12">
        <v>-13</v>
      </c>
      <c r="BN376" s="12">
        <v>2954</v>
      </c>
      <c r="BO376" s="12">
        <v>2278</v>
      </c>
      <c r="BP376" s="12">
        <v>3762</v>
      </c>
      <c r="BQ376" s="12">
        <v>-11</v>
      </c>
      <c r="BR376" s="12">
        <v>-2674</v>
      </c>
      <c r="BS376" s="12">
        <v>1482</v>
      </c>
      <c r="BT376" s="12">
        <v>0.19099907413639031</v>
      </c>
      <c r="BU376" s="12">
        <v>0.6587963329138633</v>
      </c>
      <c r="BV376" s="12">
        <v>0.70570387764461784</v>
      </c>
      <c r="BW376" s="12">
        <v>0.6027390768995865</v>
      </c>
      <c r="BX376" s="12">
        <v>0.8161283978870929</v>
      </c>
      <c r="BY376" s="12">
        <v>1587</v>
      </c>
      <c r="BZ376" s="12">
        <v>0</v>
      </c>
      <c r="CB376" s="12">
        <v>6.7762830094668658E-2</v>
      </c>
      <c r="CC376" s="12">
        <v>19940</v>
      </c>
      <c r="CD376" s="12">
        <v>19950</v>
      </c>
      <c r="CE376" s="12">
        <v>3.311292541188835</v>
      </c>
      <c r="CH376" s="22">
        <v>42865</v>
      </c>
      <c r="CI376">
        <v>1915</v>
      </c>
      <c r="CJ376">
        <v>1915</v>
      </c>
      <c r="CK376">
        <v>1892</v>
      </c>
      <c r="CL376">
        <v>1907</v>
      </c>
      <c r="CM376" s="22">
        <v>42866</v>
      </c>
      <c r="CN376">
        <v>1681</v>
      </c>
      <c r="CO376">
        <v>1694</v>
      </c>
      <c r="CP376">
        <v>1621</v>
      </c>
      <c r="CQ376">
        <v>1622</v>
      </c>
      <c r="CR376" s="22">
        <v>42867</v>
      </c>
      <c r="CS376">
        <v>1622</v>
      </c>
      <c r="CT376">
        <v>1640</v>
      </c>
      <c r="CU376">
        <v>1622</v>
      </c>
      <c r="CV376">
        <v>1631</v>
      </c>
    </row>
    <row r="377" spans="1:100">
      <c r="A377" s="22">
        <v>42865</v>
      </c>
      <c r="B377">
        <v>969</v>
      </c>
      <c r="C377">
        <v>978</v>
      </c>
      <c r="D377">
        <v>942</v>
      </c>
      <c r="E377">
        <v>967</v>
      </c>
      <c r="F377" s="23">
        <f t="shared" si="38"/>
        <v>-2.0639834881320818E-3</v>
      </c>
      <c r="G377" s="22">
        <v>42866</v>
      </c>
      <c r="H377">
        <v>1117</v>
      </c>
      <c r="I377">
        <v>1117</v>
      </c>
      <c r="J377">
        <v>1117</v>
      </c>
      <c r="K377">
        <v>1117</v>
      </c>
      <c r="L377" s="22">
        <v>42867</v>
      </c>
      <c r="M377">
        <v>997</v>
      </c>
      <c r="N377" s="4">
        <v>42866</v>
      </c>
      <c r="O377" s="3" t="s">
        <v>15</v>
      </c>
      <c r="P377" s="3">
        <v>5941</v>
      </c>
      <c r="Q377" s="3" t="s">
        <v>259</v>
      </c>
      <c r="R377" s="3" t="s">
        <v>17</v>
      </c>
      <c r="S377" s="3">
        <v>0.05</v>
      </c>
      <c r="T377" s="3">
        <v>2</v>
      </c>
      <c r="U377" s="3">
        <v>0</v>
      </c>
      <c r="V377" s="3">
        <v>600</v>
      </c>
      <c r="W377">
        <v>1117</v>
      </c>
      <c r="X377" s="4">
        <v>42867</v>
      </c>
      <c r="Y377">
        <v>1117</v>
      </c>
      <c r="Z377" s="10">
        <f t="shared" si="37"/>
        <v>0</v>
      </c>
      <c r="AA377" s="10">
        <f t="shared" si="35"/>
        <v>0</v>
      </c>
      <c r="AB377" t="str">
        <f t="shared" si="39"/>
        <v/>
      </c>
      <c r="AC377">
        <f t="shared" si="40"/>
        <v>-221180</v>
      </c>
      <c r="AD377">
        <f t="shared" si="41"/>
        <v>0</v>
      </c>
      <c r="AE377" s="15">
        <v>42867</v>
      </c>
      <c r="AF377" s="9">
        <v>-1.5575106146230588E-3</v>
      </c>
      <c r="AG377" s="12" t="s">
        <v>954</v>
      </c>
      <c r="AH377" s="20">
        <v>42865.981249999997</v>
      </c>
      <c r="AI377" s="12">
        <v>1117</v>
      </c>
      <c r="AJ377" s="12">
        <v>150</v>
      </c>
      <c r="AK377" s="12">
        <v>0.15509999999999999</v>
      </c>
      <c r="AL377" s="17">
        <v>6700</v>
      </c>
      <c r="AM377" s="17">
        <v>0.23011664899257689</v>
      </c>
      <c r="AN377" s="9"/>
      <c r="AO377" s="9"/>
      <c r="AP377" s="17">
        <v>0</v>
      </c>
      <c r="AQ377" s="17">
        <v>5947</v>
      </c>
      <c r="AR377" s="17">
        <v>0.64184397163120566</v>
      </c>
      <c r="AS377" s="17">
        <v>0.10199999999999999</v>
      </c>
      <c r="AT377" s="17">
        <v>0.80388349514563107</v>
      </c>
      <c r="AU377" s="12">
        <v>0.80388349514563107</v>
      </c>
      <c r="AV377" s="12">
        <v>1.59</v>
      </c>
      <c r="AY377" s="12">
        <v>6306000</v>
      </c>
      <c r="BA377" s="12">
        <v>1</v>
      </c>
      <c r="BD377" s="12">
        <v>0.23011664899257689</v>
      </c>
      <c r="BE377" s="12">
        <v>0.64184397163120566</v>
      </c>
      <c r="BF377" s="12">
        <v>0.80388349514563107</v>
      </c>
      <c r="BG377" s="12">
        <v>0.80388349514563107</v>
      </c>
      <c r="BH377" s="12">
        <v>8.0000000000000002E-3</v>
      </c>
      <c r="BI377" s="12">
        <v>0.10199999999999999</v>
      </c>
      <c r="BJ377" s="12">
        <v>0</v>
      </c>
      <c r="BK377" s="12">
        <v>0.47399999999999998</v>
      </c>
      <c r="BL377" s="12">
        <v>-705</v>
      </c>
      <c r="BM377" s="12">
        <v>-119</v>
      </c>
      <c r="BN377" s="12">
        <v>-269</v>
      </c>
      <c r="BO377" s="12">
        <v>1744</v>
      </c>
      <c r="BP377" s="12">
        <v>605</v>
      </c>
      <c r="BQ377" s="12">
        <v>-194</v>
      </c>
      <c r="BR377" s="12">
        <v>-320</v>
      </c>
      <c r="BS377" s="12">
        <v>2839</v>
      </c>
      <c r="BT377" s="12">
        <v>0.24787183465262527</v>
      </c>
      <c r="BU377" s="12">
        <v>0.54339609647345666</v>
      </c>
      <c r="BV377" s="12">
        <v>0.59060263231830346</v>
      </c>
      <c r="BW377" s="12">
        <v>0.49696613922472388</v>
      </c>
      <c r="BX377" s="12">
        <v>0.7185719467267403</v>
      </c>
      <c r="BY377" s="12">
        <v>1587</v>
      </c>
      <c r="BZ377" s="12">
        <v>1</v>
      </c>
      <c r="CB377" s="12">
        <v>6.7762830094668658E-2</v>
      </c>
      <c r="CC377" s="12">
        <v>19940</v>
      </c>
      <c r="CD377" s="12">
        <v>19950</v>
      </c>
      <c r="CE377" s="12">
        <v>3.395912606824278</v>
      </c>
      <c r="CH377" s="22">
        <v>42865</v>
      </c>
      <c r="CI377">
        <v>969</v>
      </c>
      <c r="CJ377">
        <v>978</v>
      </c>
      <c r="CK377">
        <v>942</v>
      </c>
      <c r="CL377">
        <v>967</v>
      </c>
      <c r="CM377" s="22">
        <v>42866</v>
      </c>
      <c r="CN377">
        <v>1117</v>
      </c>
      <c r="CO377">
        <v>1117</v>
      </c>
      <c r="CP377">
        <v>1117</v>
      </c>
      <c r="CQ377">
        <v>1117</v>
      </c>
      <c r="CR377" s="22">
        <v>42867</v>
      </c>
      <c r="CS377">
        <v>997</v>
      </c>
      <c r="CT377">
        <v>1070</v>
      </c>
      <c r="CU377">
        <v>964</v>
      </c>
      <c r="CV377">
        <v>1021</v>
      </c>
    </row>
    <row r="378" spans="1:100">
      <c r="A378" s="22">
        <v>42865</v>
      </c>
      <c r="B378">
        <v>5500</v>
      </c>
      <c r="C378">
        <v>5580</v>
      </c>
      <c r="D378">
        <v>5380</v>
      </c>
      <c r="E378">
        <v>5410</v>
      </c>
      <c r="F378" s="23">
        <f t="shared" si="38"/>
        <v>-1.6363636363636358E-2</v>
      </c>
      <c r="G378" s="22">
        <v>42866</v>
      </c>
      <c r="H378">
        <v>4960</v>
      </c>
      <c r="I378">
        <v>5220</v>
      </c>
      <c r="J378">
        <v>4950</v>
      </c>
      <c r="K378">
        <v>5050</v>
      </c>
      <c r="L378" s="22">
        <v>42867</v>
      </c>
      <c r="M378">
        <v>5100</v>
      </c>
      <c r="N378" s="4">
        <v>42866</v>
      </c>
      <c r="O378" s="3" t="s">
        <v>11</v>
      </c>
      <c r="P378" s="3">
        <v>6537</v>
      </c>
      <c r="Q378" s="3" t="s">
        <v>260</v>
      </c>
      <c r="R378" s="3" t="s">
        <v>13</v>
      </c>
      <c r="S378" s="3">
        <v>0.05</v>
      </c>
      <c r="T378" s="3">
        <v>2</v>
      </c>
      <c r="U378" s="3">
        <v>0</v>
      </c>
      <c r="V378" s="3">
        <v>100</v>
      </c>
      <c r="W378">
        <v>4960</v>
      </c>
      <c r="X378" s="4">
        <v>42867</v>
      </c>
      <c r="Y378">
        <v>5050</v>
      </c>
      <c r="Z378" s="10">
        <f t="shared" si="37"/>
        <v>9000</v>
      </c>
      <c r="AA378" s="10">
        <f t="shared" si="35"/>
        <v>9000</v>
      </c>
      <c r="AB378" t="str">
        <f t="shared" si="39"/>
        <v/>
      </c>
      <c r="AC378">
        <f t="shared" si="40"/>
        <v>-221180</v>
      </c>
      <c r="AD378">
        <f t="shared" si="41"/>
        <v>2.268041237113394E-2</v>
      </c>
      <c r="AE378" s="15">
        <v>42867</v>
      </c>
      <c r="AF378" s="9">
        <v>-1.5575106146230588E-3</v>
      </c>
      <c r="AG378" s="12" t="s">
        <v>957</v>
      </c>
      <c r="AH378" s="20">
        <v>42865.993750000001</v>
      </c>
      <c r="AI378" s="12">
        <v>4850</v>
      </c>
      <c r="AJ378" s="12">
        <v>-560</v>
      </c>
      <c r="AK378" s="12">
        <v>-0.10349999999999999</v>
      </c>
      <c r="AL378" s="17">
        <v>5900</v>
      </c>
      <c r="AM378" s="17">
        <v>0.7304761904761905</v>
      </c>
      <c r="AN378" s="9"/>
      <c r="AO378" s="9"/>
      <c r="AP378" s="17">
        <v>10.83</v>
      </c>
      <c r="AQ378" s="17">
        <v>35826</v>
      </c>
      <c r="AR378" s="17">
        <v>0.79257641921397382</v>
      </c>
      <c r="AS378" s="9"/>
      <c r="AT378" s="17">
        <v>0.79257641921397382</v>
      </c>
      <c r="AU378" s="12">
        <v>0.79257641921397382</v>
      </c>
      <c r="AV378" s="12">
        <v>0.15</v>
      </c>
      <c r="AY378" s="12">
        <v>6824000</v>
      </c>
      <c r="BA378" s="12">
        <v>0.41960784313725491</v>
      </c>
      <c r="BD378" s="12">
        <v>0.7304761904761905</v>
      </c>
      <c r="BE378" s="12">
        <v>0.79257641921397382</v>
      </c>
      <c r="BF378" s="12">
        <v>0.79257641921397382</v>
      </c>
      <c r="BG378" s="12">
        <v>0.79257641921397382</v>
      </c>
      <c r="BT378" s="12">
        <v>0.42841940608141177</v>
      </c>
      <c r="BU378" s="12">
        <v>0.46577441675314163</v>
      </c>
      <c r="BV378" s="12">
        <v>0.43366661110445209</v>
      </c>
      <c r="BW378" s="12">
        <v>0.39114012335411852</v>
      </c>
      <c r="BX378" s="12">
        <v>0.42992662381273061</v>
      </c>
      <c r="BY378" s="12">
        <v>1587</v>
      </c>
      <c r="BZ378" s="12">
        <v>0.41960784313725491</v>
      </c>
      <c r="CB378" s="12">
        <v>6.7762830094668658E-2</v>
      </c>
      <c r="CC378" s="12">
        <v>19940</v>
      </c>
      <c r="CD378" s="12">
        <v>19950</v>
      </c>
      <c r="CE378" s="12">
        <v>10.779894957983194</v>
      </c>
      <c r="CH378" s="22">
        <v>42865</v>
      </c>
      <c r="CI378">
        <v>5500</v>
      </c>
      <c r="CJ378">
        <v>5580</v>
      </c>
      <c r="CK378">
        <v>5380</v>
      </c>
      <c r="CL378">
        <v>5410</v>
      </c>
      <c r="CM378" s="22">
        <v>42866</v>
      </c>
      <c r="CN378">
        <v>4960</v>
      </c>
      <c r="CO378">
        <v>5220</v>
      </c>
      <c r="CP378">
        <v>4950</v>
      </c>
      <c r="CQ378">
        <v>5050</v>
      </c>
      <c r="CR378" s="22">
        <v>42867</v>
      </c>
      <c r="CS378">
        <v>5100</v>
      </c>
      <c r="CT378">
        <v>5170</v>
      </c>
      <c r="CU378">
        <v>5070</v>
      </c>
      <c r="CV378">
        <v>5100</v>
      </c>
    </row>
    <row r="379" spans="1:100">
      <c r="A379" s="22">
        <v>42865</v>
      </c>
      <c r="B379">
        <v>341</v>
      </c>
      <c r="C379">
        <v>359</v>
      </c>
      <c r="D379">
        <v>339</v>
      </c>
      <c r="E379">
        <v>354</v>
      </c>
      <c r="F379" s="23">
        <f t="shared" si="38"/>
        <v>3.8123167155425186E-2</v>
      </c>
      <c r="G379" s="22">
        <v>42866</v>
      </c>
      <c r="H379">
        <v>410</v>
      </c>
      <c r="I379">
        <v>424</v>
      </c>
      <c r="J379">
        <v>383</v>
      </c>
      <c r="K379">
        <v>405</v>
      </c>
      <c r="L379" s="22">
        <v>42867</v>
      </c>
      <c r="M379">
        <v>405</v>
      </c>
      <c r="N379" s="4">
        <v>42866</v>
      </c>
      <c r="O379" s="3" t="s">
        <v>15</v>
      </c>
      <c r="P379" s="3">
        <v>5563</v>
      </c>
      <c r="Q379" s="3" t="s">
        <v>261</v>
      </c>
      <c r="R379" s="3" t="s">
        <v>17</v>
      </c>
      <c r="S379" s="3">
        <v>0.05</v>
      </c>
      <c r="T379" s="3">
        <v>1</v>
      </c>
      <c r="U379" s="3">
        <v>0</v>
      </c>
      <c r="V379" s="3">
        <v>1500</v>
      </c>
      <c r="W379">
        <v>410</v>
      </c>
      <c r="X379" s="4">
        <v>42867</v>
      </c>
      <c r="Y379">
        <v>405</v>
      </c>
      <c r="Z379" s="10">
        <f t="shared" si="37"/>
        <v>-7500</v>
      </c>
      <c r="AA379" s="10">
        <f t="shared" si="35"/>
        <v>7500</v>
      </c>
      <c r="AB379" t="str">
        <f t="shared" si="39"/>
        <v/>
      </c>
      <c r="AC379">
        <f t="shared" si="40"/>
        <v>-221180</v>
      </c>
      <c r="AD379">
        <f t="shared" si="41"/>
        <v>5.5299539170506895E-2</v>
      </c>
      <c r="AE379" s="15">
        <v>42867</v>
      </c>
      <c r="AF379" s="9">
        <v>-1.5575106146230588E-3</v>
      </c>
      <c r="AG379" s="12" t="s">
        <v>962</v>
      </c>
      <c r="AH379" s="20">
        <v>42865.993055555555</v>
      </c>
      <c r="AI379" s="12">
        <v>434</v>
      </c>
      <c r="AJ379" s="12">
        <v>80</v>
      </c>
      <c r="AK379" s="12">
        <v>0.22600000000000001</v>
      </c>
      <c r="AL379" s="17">
        <v>5700</v>
      </c>
      <c r="AM379" s="17">
        <v>0.28405797101449276</v>
      </c>
      <c r="AN379" s="17">
        <v>1</v>
      </c>
      <c r="AO379" s="9"/>
      <c r="AP379" s="17">
        <v>4.2</v>
      </c>
      <c r="AQ379" s="17">
        <v>50626</v>
      </c>
      <c r="AR379" s="17">
        <v>0.73972602739726023</v>
      </c>
      <c r="AS379" s="17">
        <v>0.30099999999999999</v>
      </c>
      <c r="AT379" s="17">
        <v>0.77380952380952384</v>
      </c>
      <c r="AU379" s="12">
        <v>0.77821011673151752</v>
      </c>
      <c r="AV379" s="12">
        <v>0</v>
      </c>
      <c r="AY379" s="12">
        <v>146741292</v>
      </c>
      <c r="BA379" s="12">
        <v>1</v>
      </c>
      <c r="BD379" s="12">
        <v>0.28405797101449276</v>
      </c>
      <c r="BE379" s="12">
        <v>0.73972602739726023</v>
      </c>
      <c r="BF379" s="12">
        <v>0.77380952380952384</v>
      </c>
      <c r="BG379" s="12">
        <v>0.77821011673151752</v>
      </c>
      <c r="BH379" s="12">
        <v>0.151</v>
      </c>
      <c r="BI379" s="12">
        <v>0.30099999999999999</v>
      </c>
      <c r="BJ379" s="12">
        <v>3.7999999999999999E-2</v>
      </c>
      <c r="BK379" s="12">
        <v>0.375</v>
      </c>
      <c r="BL379" s="12">
        <v>8351</v>
      </c>
      <c r="BM379" s="12">
        <v>-4209</v>
      </c>
      <c r="BN379" s="12">
        <v>-1738</v>
      </c>
      <c r="BO379" s="12">
        <v>8503</v>
      </c>
      <c r="BP379" s="12">
        <v>3860</v>
      </c>
      <c r="BQ379" s="12">
        <v>-2292</v>
      </c>
      <c r="BR379" s="12">
        <v>-3276</v>
      </c>
      <c r="BS379" s="12">
        <v>5906</v>
      </c>
      <c r="BT379" s="12">
        <v>0.19099907413639031</v>
      </c>
      <c r="BU379" s="12">
        <v>0.6587963329138633</v>
      </c>
      <c r="BV379" s="12">
        <v>0.70570387764461784</v>
      </c>
      <c r="BW379" s="12">
        <v>0.6027390768995865</v>
      </c>
      <c r="BX379" s="12">
        <v>0.8161283978870929</v>
      </c>
      <c r="BY379" s="12">
        <v>1587</v>
      </c>
      <c r="BZ379" s="12">
        <v>1</v>
      </c>
      <c r="CB379" s="12">
        <v>6.7762830094668658E-2</v>
      </c>
      <c r="CC379" s="12">
        <v>19940</v>
      </c>
      <c r="CD379" s="12">
        <v>19950</v>
      </c>
      <c r="CE379" s="12">
        <v>4.1919437340153456</v>
      </c>
      <c r="CH379" s="22">
        <v>42865</v>
      </c>
      <c r="CI379">
        <v>341</v>
      </c>
      <c r="CJ379">
        <v>359</v>
      </c>
      <c r="CK379">
        <v>339</v>
      </c>
      <c r="CL379">
        <v>354</v>
      </c>
      <c r="CM379" s="22">
        <v>42866</v>
      </c>
      <c r="CN379">
        <v>410</v>
      </c>
      <c r="CO379">
        <v>424</v>
      </c>
      <c r="CP379">
        <v>383</v>
      </c>
      <c r="CQ379">
        <v>405</v>
      </c>
      <c r="CR379" s="22">
        <v>42867</v>
      </c>
      <c r="CS379">
        <v>405</v>
      </c>
      <c r="CT379">
        <v>405</v>
      </c>
      <c r="CU379">
        <v>389</v>
      </c>
      <c r="CV379">
        <v>396</v>
      </c>
    </row>
    <row r="380" spans="1:100">
      <c r="A380" s="22">
        <v>42865</v>
      </c>
      <c r="B380">
        <v>3380</v>
      </c>
      <c r="C380">
        <v>3420</v>
      </c>
      <c r="D380">
        <v>3225</v>
      </c>
      <c r="E380">
        <v>3270</v>
      </c>
      <c r="F380" s="23">
        <f t="shared" si="38"/>
        <v>-3.2544378698224907E-2</v>
      </c>
      <c r="G380" s="22">
        <v>42866</v>
      </c>
      <c r="H380">
        <v>3365</v>
      </c>
      <c r="I380">
        <v>3375</v>
      </c>
      <c r="J380">
        <v>3260</v>
      </c>
      <c r="K380">
        <v>3290</v>
      </c>
      <c r="L380" s="22">
        <v>42867</v>
      </c>
      <c r="M380">
        <v>3260</v>
      </c>
      <c r="N380" s="4">
        <v>42866</v>
      </c>
      <c r="O380" s="3" t="s">
        <v>15</v>
      </c>
      <c r="P380" s="3">
        <v>3928</v>
      </c>
      <c r="Q380" s="3" t="s">
        <v>77</v>
      </c>
      <c r="R380" s="3" t="s">
        <v>17</v>
      </c>
      <c r="S380" s="3">
        <v>0.05</v>
      </c>
      <c r="T380" s="3">
        <v>2</v>
      </c>
      <c r="U380" s="3">
        <v>0</v>
      </c>
      <c r="V380" s="3">
        <v>200</v>
      </c>
      <c r="W380">
        <v>3365</v>
      </c>
      <c r="X380" s="4">
        <v>42867</v>
      </c>
      <c r="Y380">
        <v>3290</v>
      </c>
      <c r="Z380" s="10">
        <f t="shared" si="37"/>
        <v>-15000</v>
      </c>
      <c r="AA380" s="10">
        <f t="shared" ref="AA380:AA442" si="42">ABS(Z380)</f>
        <v>15000</v>
      </c>
      <c r="AB380" t="str">
        <f t="shared" si="39"/>
        <v/>
      </c>
      <c r="AC380">
        <f t="shared" si="40"/>
        <v>-221180</v>
      </c>
      <c r="AD380">
        <f t="shared" si="41"/>
        <v>6.2020082693443612E-3</v>
      </c>
      <c r="AE380" s="15">
        <v>42867</v>
      </c>
      <c r="AF380" s="9">
        <v>-1.5575106146230588E-3</v>
      </c>
      <c r="AG380" s="12" t="s">
        <v>957</v>
      </c>
      <c r="AH380" s="20">
        <v>42865.95</v>
      </c>
      <c r="AI380" s="12">
        <v>3386</v>
      </c>
      <c r="AJ380" s="12">
        <v>116</v>
      </c>
      <c r="AK380" s="12">
        <v>3.5499999999999997E-2</v>
      </c>
      <c r="AL380" s="17">
        <v>5700</v>
      </c>
      <c r="AM380" s="17">
        <v>0.77614138438880709</v>
      </c>
      <c r="AN380" s="9"/>
      <c r="AO380" s="9"/>
      <c r="AP380" s="17">
        <v>208.65</v>
      </c>
      <c r="AQ380" s="17">
        <v>27527</v>
      </c>
      <c r="AR380" s="17">
        <v>0.52016985138004246</v>
      </c>
      <c r="AS380" s="17">
        <v>0.115</v>
      </c>
      <c r="AT380" s="17">
        <v>0.57104896874604583</v>
      </c>
      <c r="AU380" s="12">
        <v>0.6216517857142857</v>
      </c>
      <c r="AV380" s="12">
        <v>0</v>
      </c>
      <c r="AY380" s="12">
        <v>8108000</v>
      </c>
      <c r="BA380" s="12">
        <v>0.82277121374865736</v>
      </c>
      <c r="BD380" s="12">
        <v>0.77614138438880709</v>
      </c>
      <c r="BE380" s="12">
        <v>0.52016985138004246</v>
      </c>
      <c r="BF380" s="12">
        <v>0.57104896874604583</v>
      </c>
      <c r="BG380" s="12">
        <v>0.6216517857142857</v>
      </c>
      <c r="BH380" s="12">
        <v>8.0000000000000002E-3</v>
      </c>
      <c r="BI380" s="12">
        <v>0.115</v>
      </c>
      <c r="BJ380" s="12">
        <v>1E-3</v>
      </c>
      <c r="BK380" s="12">
        <v>0.77400000000000002</v>
      </c>
      <c r="BL380" s="12">
        <v>-101</v>
      </c>
      <c r="BM380" s="12">
        <v>-540</v>
      </c>
      <c r="BN380" s="12">
        <v>2086</v>
      </c>
      <c r="BO380" s="12">
        <v>1732</v>
      </c>
      <c r="BP380" s="12">
        <v>57</v>
      </c>
      <c r="BQ380" s="12">
        <v>-34</v>
      </c>
      <c r="BR380" s="12">
        <v>194</v>
      </c>
      <c r="BS380" s="12">
        <v>288</v>
      </c>
      <c r="BT380" s="12">
        <v>0.42841940608141177</v>
      </c>
      <c r="BU380" s="12">
        <v>0.46577441675314163</v>
      </c>
      <c r="BV380" s="12">
        <v>0.43366661110445209</v>
      </c>
      <c r="BW380" s="12">
        <v>0.39114012335411852</v>
      </c>
      <c r="BX380" s="12">
        <v>0.42992662381273061</v>
      </c>
      <c r="BY380" s="12">
        <v>1587</v>
      </c>
      <c r="BZ380" s="12">
        <v>0.82277121374865736</v>
      </c>
      <c r="CB380" s="12">
        <v>6.7762830094668658E-2</v>
      </c>
      <c r="CC380" s="12">
        <v>19940</v>
      </c>
      <c r="CD380" s="12">
        <v>19950</v>
      </c>
      <c r="CE380" s="12">
        <v>11.453792341678939</v>
      </c>
      <c r="CH380" s="22">
        <v>42865</v>
      </c>
      <c r="CI380">
        <v>3380</v>
      </c>
      <c r="CJ380">
        <v>3420</v>
      </c>
      <c r="CK380">
        <v>3225</v>
      </c>
      <c r="CL380">
        <v>3270</v>
      </c>
      <c r="CM380" s="22">
        <v>42866</v>
      </c>
      <c r="CN380">
        <v>3365</v>
      </c>
      <c r="CO380">
        <v>3375</v>
      </c>
      <c r="CP380">
        <v>3260</v>
      </c>
      <c r="CQ380">
        <v>3290</v>
      </c>
      <c r="CR380" s="22">
        <v>42867</v>
      </c>
      <c r="CS380">
        <v>3260</v>
      </c>
      <c r="CT380">
        <v>3270</v>
      </c>
      <c r="CU380">
        <v>3100</v>
      </c>
      <c r="CV380">
        <v>3160</v>
      </c>
    </row>
    <row r="381" spans="1:100">
      <c r="A381" s="22">
        <v>42865</v>
      </c>
      <c r="B381">
        <v>3550</v>
      </c>
      <c r="C381">
        <v>3610</v>
      </c>
      <c r="D381">
        <v>3545</v>
      </c>
      <c r="E381">
        <v>3610</v>
      </c>
      <c r="F381" s="23">
        <f t="shared" si="38"/>
        <v>1.6901408450704203E-2</v>
      </c>
      <c r="G381" s="22">
        <v>42866</v>
      </c>
      <c r="H381">
        <v>3750</v>
      </c>
      <c r="I381">
        <v>3760</v>
      </c>
      <c r="J381">
        <v>3665</v>
      </c>
      <c r="K381">
        <v>3700</v>
      </c>
      <c r="L381" s="22">
        <v>42867</v>
      </c>
      <c r="M381">
        <v>3700</v>
      </c>
      <c r="N381" s="4">
        <v>42866</v>
      </c>
      <c r="O381" s="3" t="s">
        <v>15</v>
      </c>
      <c r="P381" s="3">
        <v>2702</v>
      </c>
      <c r="Q381" s="3" t="s">
        <v>262</v>
      </c>
      <c r="R381" s="3" t="s">
        <v>17</v>
      </c>
      <c r="S381" s="3">
        <v>0.05</v>
      </c>
      <c r="T381" s="3">
        <v>1</v>
      </c>
      <c r="U381" s="3">
        <v>0</v>
      </c>
      <c r="V381" s="3">
        <v>200</v>
      </c>
      <c r="W381">
        <v>3750</v>
      </c>
      <c r="X381" s="4">
        <v>42867</v>
      </c>
      <c r="Y381">
        <v>3700</v>
      </c>
      <c r="Z381" s="10">
        <f t="shared" si="37"/>
        <v>-10000</v>
      </c>
      <c r="AA381" s="10">
        <f t="shared" si="42"/>
        <v>10000</v>
      </c>
      <c r="AB381" t="str">
        <f t="shared" si="39"/>
        <v/>
      </c>
      <c r="AC381">
        <f t="shared" si="40"/>
        <v>-221180</v>
      </c>
      <c r="AD381">
        <f t="shared" si="41"/>
        <v>3.9840637450199168E-3</v>
      </c>
      <c r="AE381" s="15">
        <v>42867</v>
      </c>
      <c r="AF381" s="9">
        <v>-1.5575106146230588E-3</v>
      </c>
      <c r="AG381" s="12" t="s">
        <v>960</v>
      </c>
      <c r="AH381" s="20">
        <v>42865.968055555553</v>
      </c>
      <c r="AI381" s="12">
        <v>3765</v>
      </c>
      <c r="AJ381" s="12">
        <v>155</v>
      </c>
      <c r="AK381" s="12">
        <v>4.2900000000000001E-2</v>
      </c>
      <c r="AL381" s="17">
        <v>5200</v>
      </c>
      <c r="AM381" s="17">
        <v>0.14173913043478262</v>
      </c>
      <c r="AN381" s="17">
        <v>-2</v>
      </c>
      <c r="AO381" s="9"/>
      <c r="AP381" s="17">
        <v>0.51</v>
      </c>
      <c r="AQ381" s="17">
        <v>458712</v>
      </c>
      <c r="AR381" s="17">
        <v>1</v>
      </c>
      <c r="AS381" s="17">
        <v>0.4</v>
      </c>
      <c r="AT381" s="17">
        <v>0.65419039869812856</v>
      </c>
      <c r="AU381" s="12">
        <v>0.74397590361445787</v>
      </c>
      <c r="AV381" s="12">
        <v>0.87</v>
      </c>
      <c r="AW381" s="12">
        <v>57.5</v>
      </c>
      <c r="AY381" s="12">
        <v>132960000</v>
      </c>
      <c r="BA381" s="12">
        <v>1</v>
      </c>
      <c r="BD381" s="12">
        <v>0.14173913043478262</v>
      </c>
      <c r="BE381" s="12">
        <v>1</v>
      </c>
      <c r="BF381" s="12">
        <v>0.65419039869812856</v>
      </c>
      <c r="BG381" s="12">
        <v>0.74397590361445787</v>
      </c>
      <c r="BH381" s="12">
        <v>0.57599999999999996</v>
      </c>
      <c r="BI381" s="12">
        <v>0.4</v>
      </c>
      <c r="BJ381" s="12">
        <v>3.0000000000000001E-3</v>
      </c>
      <c r="BK381" s="12">
        <v>0.54400000000000004</v>
      </c>
      <c r="BL381" s="12">
        <v>79</v>
      </c>
      <c r="BM381" s="12">
        <v>-147</v>
      </c>
      <c r="BN381" s="12">
        <v>-52</v>
      </c>
      <c r="BO381" s="12">
        <v>601</v>
      </c>
      <c r="BP381" s="12">
        <v>204</v>
      </c>
      <c r="BQ381" s="12">
        <v>-54</v>
      </c>
      <c r="BR381" s="12">
        <v>-49</v>
      </c>
      <c r="BS381" s="12">
        <v>721</v>
      </c>
      <c r="BT381" s="12">
        <v>0.32817686469565682</v>
      </c>
      <c r="BU381" s="12">
        <v>0.5105448558171678</v>
      </c>
      <c r="BV381" s="12">
        <v>0.54496997889327958</v>
      </c>
      <c r="BW381" s="12">
        <v>0.45760602686590007</v>
      </c>
      <c r="BX381" s="12">
        <v>0.71300236298751585</v>
      </c>
      <c r="BY381" s="12">
        <v>1587</v>
      </c>
      <c r="BZ381" s="12">
        <v>1</v>
      </c>
      <c r="CB381" s="12">
        <v>6.7762830094668658E-2</v>
      </c>
      <c r="CC381" s="12">
        <v>19940</v>
      </c>
      <c r="CD381" s="12">
        <v>19950</v>
      </c>
      <c r="CE381" s="12">
        <v>2.0916943734015345</v>
      </c>
      <c r="CH381" s="22">
        <v>42865</v>
      </c>
      <c r="CI381">
        <v>3550</v>
      </c>
      <c r="CJ381">
        <v>3610</v>
      </c>
      <c r="CK381">
        <v>3545</v>
      </c>
      <c r="CL381">
        <v>3610</v>
      </c>
      <c r="CM381" s="22">
        <v>42866</v>
      </c>
      <c r="CN381">
        <v>3750</v>
      </c>
      <c r="CO381">
        <v>3760</v>
      </c>
      <c r="CP381">
        <v>3665</v>
      </c>
      <c r="CQ381">
        <v>3700</v>
      </c>
      <c r="CR381" s="22">
        <v>42867</v>
      </c>
      <c r="CS381">
        <v>3700</v>
      </c>
      <c r="CT381">
        <v>3740</v>
      </c>
      <c r="CU381">
        <v>3690</v>
      </c>
      <c r="CV381">
        <v>3740</v>
      </c>
    </row>
    <row r="382" spans="1:100">
      <c r="A382" s="22">
        <v>42866</v>
      </c>
      <c r="B382">
        <v>8</v>
      </c>
      <c r="C382">
        <v>8</v>
      </c>
      <c r="D382">
        <v>7</v>
      </c>
      <c r="E382">
        <v>8</v>
      </c>
      <c r="F382" s="23">
        <f t="shared" si="38"/>
        <v>0</v>
      </c>
      <c r="G382" s="22">
        <v>42867</v>
      </c>
      <c r="H382">
        <v>7</v>
      </c>
      <c r="I382">
        <v>8</v>
      </c>
      <c r="J382">
        <v>7</v>
      </c>
      <c r="K382">
        <v>7</v>
      </c>
      <c r="L382" s="22">
        <v>42870</v>
      </c>
      <c r="M382">
        <v>7</v>
      </c>
      <c r="N382" s="4">
        <v>42867</v>
      </c>
      <c r="O382" s="3" t="s">
        <v>11</v>
      </c>
      <c r="P382" s="3">
        <v>8107</v>
      </c>
      <c r="Q382" s="3" t="s">
        <v>137</v>
      </c>
      <c r="R382" s="3" t="s">
        <v>13</v>
      </c>
      <c r="S382" s="3">
        <v>0.05</v>
      </c>
      <c r="T382" s="3" t="s">
        <v>64</v>
      </c>
      <c r="U382" s="3">
        <v>0</v>
      </c>
      <c r="V382" s="3">
        <v>63000</v>
      </c>
      <c r="W382">
        <v>7</v>
      </c>
      <c r="X382" s="4">
        <v>42870</v>
      </c>
      <c r="Y382">
        <v>7</v>
      </c>
      <c r="Z382" s="10">
        <f t="shared" si="37"/>
        <v>0</v>
      </c>
      <c r="AA382" s="10">
        <f t="shared" si="42"/>
        <v>0</v>
      </c>
      <c r="AB382" t="str">
        <f t="shared" si="39"/>
        <v/>
      </c>
      <c r="AC382">
        <f t="shared" si="40"/>
        <v>-221180</v>
      </c>
      <c r="AD382">
        <f t="shared" si="41"/>
        <v>2.777777777777779E-2</v>
      </c>
      <c r="AE382" s="15">
        <v>42868</v>
      </c>
      <c r="AF382" s="9">
        <v>-1.1311596033255489E-3</v>
      </c>
      <c r="AG382" s="12" t="s">
        <v>962</v>
      </c>
      <c r="AH382" s="20">
        <v>42866.98333333333</v>
      </c>
      <c r="AI382" s="12">
        <v>7.2</v>
      </c>
      <c r="AJ382" s="12">
        <v>-0.8</v>
      </c>
      <c r="AK382" s="12">
        <v>-0.1</v>
      </c>
      <c r="AL382" s="17">
        <v>221000</v>
      </c>
      <c r="AM382" s="17">
        <v>0.14285714285714285</v>
      </c>
      <c r="AN382" s="9"/>
      <c r="AO382" s="9"/>
      <c r="AP382" s="17">
        <v>0</v>
      </c>
      <c r="AQ382" s="17">
        <v>6231</v>
      </c>
      <c r="AR382" s="17">
        <v>0.5</v>
      </c>
      <c r="AS382" s="17">
        <v>0.19700000000000001</v>
      </c>
      <c r="AT382" s="17">
        <v>0.5</v>
      </c>
      <c r="AU382" s="12">
        <v>0.25</v>
      </c>
      <c r="AV382" s="12">
        <v>0</v>
      </c>
      <c r="AY382" s="12">
        <v>890093101</v>
      </c>
      <c r="BA382" s="12">
        <v>0</v>
      </c>
      <c r="BD382" s="12">
        <v>0.14285714285714285</v>
      </c>
      <c r="BE382" s="12">
        <v>0.5</v>
      </c>
      <c r="BF382" s="12">
        <v>0.5</v>
      </c>
      <c r="BG382" s="12">
        <v>0.25</v>
      </c>
      <c r="BH382" s="12">
        <v>1.9E-2</v>
      </c>
      <c r="BI382" s="12">
        <v>0.19700000000000001</v>
      </c>
      <c r="BJ382" s="12">
        <v>3.4000000000000002E-2</v>
      </c>
      <c r="BK382" s="12">
        <v>8.3000000000000004E-2</v>
      </c>
      <c r="BL382" s="12">
        <v>147</v>
      </c>
      <c r="BM382" s="12">
        <v>-29</v>
      </c>
      <c r="BN382" s="12">
        <v>421</v>
      </c>
      <c r="BO382" s="12">
        <v>771</v>
      </c>
      <c r="BP382" s="12">
        <v>70</v>
      </c>
      <c r="BQ382" s="12">
        <v>-20</v>
      </c>
      <c r="BR382" s="12">
        <v>71</v>
      </c>
      <c r="BS382" s="12">
        <v>229</v>
      </c>
      <c r="BT382" s="12">
        <v>0.19099907413639031</v>
      </c>
      <c r="BU382" s="12">
        <v>0.6587963329138633</v>
      </c>
      <c r="BV382" s="12">
        <v>0.70570387764461784</v>
      </c>
      <c r="BW382" s="12">
        <v>0.6027390768995865</v>
      </c>
      <c r="BX382" s="12">
        <v>0.77104263826556096</v>
      </c>
      <c r="BY382" s="12">
        <v>1580</v>
      </c>
      <c r="BZ382" s="12">
        <v>0</v>
      </c>
      <c r="CB382" s="12">
        <v>8.9137847053093036E-2</v>
      </c>
      <c r="CC382" s="12">
        <v>19950</v>
      </c>
      <c r="CD382" s="12">
        <v>19860</v>
      </c>
      <c r="CE382" s="12">
        <v>1.602654176424668</v>
      </c>
      <c r="CH382" s="22">
        <v>42866</v>
      </c>
      <c r="CI382">
        <v>8</v>
      </c>
      <c r="CJ382">
        <v>8</v>
      </c>
      <c r="CK382">
        <v>7</v>
      </c>
      <c r="CL382">
        <v>8</v>
      </c>
      <c r="CM382" s="22">
        <v>42867</v>
      </c>
      <c r="CN382">
        <v>7</v>
      </c>
      <c r="CO382">
        <v>8</v>
      </c>
      <c r="CP382">
        <v>7</v>
      </c>
      <c r="CQ382">
        <v>7</v>
      </c>
      <c r="CR382" s="22">
        <v>42870</v>
      </c>
      <c r="CS382">
        <v>7</v>
      </c>
      <c r="CT382">
        <v>8</v>
      </c>
      <c r="CU382">
        <v>7</v>
      </c>
      <c r="CV382">
        <v>7</v>
      </c>
    </row>
    <row r="383" spans="1:100">
      <c r="A383" s="22">
        <v>42866</v>
      </c>
      <c r="B383">
        <v>910</v>
      </c>
      <c r="C383">
        <v>942</v>
      </c>
      <c r="D383">
        <v>903</v>
      </c>
      <c r="E383">
        <v>935</v>
      </c>
      <c r="F383" s="23">
        <f t="shared" si="38"/>
        <v>2.7472527472527375E-2</v>
      </c>
      <c r="G383" s="22">
        <v>42867</v>
      </c>
      <c r="H383">
        <v>1085</v>
      </c>
      <c r="I383">
        <v>1085</v>
      </c>
      <c r="J383">
        <v>1082</v>
      </c>
      <c r="K383">
        <v>1085</v>
      </c>
      <c r="L383" s="22">
        <v>42870</v>
      </c>
      <c r="M383">
        <v>1125</v>
      </c>
      <c r="N383" s="4">
        <v>42867</v>
      </c>
      <c r="O383" s="3" t="s">
        <v>15</v>
      </c>
      <c r="P383" s="3">
        <v>3656</v>
      </c>
      <c r="Q383" s="3" t="s">
        <v>263</v>
      </c>
      <c r="R383" s="3" t="s">
        <v>17</v>
      </c>
      <c r="S383" s="3">
        <v>0.05</v>
      </c>
      <c r="T383" s="3">
        <v>2</v>
      </c>
      <c r="U383" s="3">
        <v>0</v>
      </c>
      <c r="V383" s="3">
        <v>600</v>
      </c>
      <c r="W383">
        <v>1085</v>
      </c>
      <c r="X383" s="4">
        <v>42870</v>
      </c>
      <c r="Y383">
        <v>1085</v>
      </c>
      <c r="Z383" s="10">
        <f t="shared" si="37"/>
        <v>0</v>
      </c>
      <c r="AA383" s="10">
        <f t="shared" si="42"/>
        <v>0</v>
      </c>
      <c r="AB383" t="str">
        <f t="shared" si="39"/>
        <v/>
      </c>
      <c r="AC383">
        <f t="shared" si="40"/>
        <v>-221180</v>
      </c>
      <c r="AD383">
        <f t="shared" si="41"/>
        <v>4.6296296296295392E-3</v>
      </c>
      <c r="AE383" s="15">
        <v>42868</v>
      </c>
      <c r="AF383" s="9">
        <v>-1.1311596033255489E-3</v>
      </c>
      <c r="AG383" s="12" t="s">
        <v>962</v>
      </c>
      <c r="AH383" s="20">
        <v>42866.997916666667</v>
      </c>
      <c r="AI383" s="12">
        <v>1080</v>
      </c>
      <c r="AJ383" s="12">
        <v>145</v>
      </c>
      <c r="AK383" s="12">
        <v>0.15509999999999999</v>
      </c>
      <c r="AL383" s="17">
        <v>166900</v>
      </c>
      <c r="AM383" s="17">
        <v>0.44516129032258067</v>
      </c>
      <c r="AN383" s="9"/>
      <c r="AO383" s="9"/>
      <c r="AP383" s="17">
        <v>161.58000000000001</v>
      </c>
      <c r="AQ383" s="17">
        <v>41191</v>
      </c>
      <c r="AR383" s="17">
        <v>1</v>
      </c>
      <c r="AS383" s="17">
        <v>0.30399999999999999</v>
      </c>
      <c r="AT383" s="17">
        <v>1</v>
      </c>
      <c r="AU383" s="12">
        <v>0.34896705750977108</v>
      </c>
      <c r="AV383" s="12">
        <v>0</v>
      </c>
      <c r="AY383" s="12">
        <v>37964000</v>
      </c>
      <c r="BA383" s="12">
        <v>1</v>
      </c>
      <c r="BD383" s="12">
        <v>0.44516129032258067</v>
      </c>
      <c r="BE383" s="12">
        <v>1</v>
      </c>
      <c r="BF383" s="12">
        <v>1</v>
      </c>
      <c r="BG383" s="12">
        <v>0.34896705750977108</v>
      </c>
      <c r="BH383" s="12">
        <v>0.14499999999999999</v>
      </c>
      <c r="BI383" s="12">
        <v>0.30399999999999999</v>
      </c>
      <c r="BJ383" s="12">
        <v>0</v>
      </c>
      <c r="BK383" s="12">
        <v>0.32400000000000001</v>
      </c>
      <c r="BL383" s="12">
        <v>-1316</v>
      </c>
      <c r="BM383" s="12">
        <v>-2507</v>
      </c>
      <c r="BN383" s="12">
        <v>6363</v>
      </c>
      <c r="BO383" s="12">
        <v>4512</v>
      </c>
      <c r="BP383" s="12">
        <v>2260</v>
      </c>
      <c r="BQ383" s="12">
        <v>-1087</v>
      </c>
      <c r="BR383" s="12">
        <v>-32</v>
      </c>
      <c r="BS383" s="12">
        <v>1862</v>
      </c>
      <c r="BT383" s="12">
        <v>0.19099907413639031</v>
      </c>
      <c r="BU383" s="12">
        <v>0.6587963329138633</v>
      </c>
      <c r="BV383" s="12">
        <v>0.70570387764461784</v>
      </c>
      <c r="BW383" s="12">
        <v>0.6027390768995865</v>
      </c>
      <c r="BX383" s="12">
        <v>0.77104263826556096</v>
      </c>
      <c r="BY383" s="12">
        <v>1580</v>
      </c>
      <c r="BZ383" s="12">
        <v>1</v>
      </c>
      <c r="CB383" s="12">
        <v>8.9137847053093036E-2</v>
      </c>
      <c r="CC383" s="12">
        <v>19950</v>
      </c>
      <c r="CD383" s="12">
        <v>19860</v>
      </c>
      <c r="CE383" s="12">
        <v>4.994077207826547</v>
      </c>
      <c r="CH383" s="22">
        <v>42866</v>
      </c>
      <c r="CI383">
        <v>910</v>
      </c>
      <c r="CJ383">
        <v>942</v>
      </c>
      <c r="CK383">
        <v>903</v>
      </c>
      <c r="CL383">
        <v>935</v>
      </c>
      <c r="CM383" s="22">
        <v>42867</v>
      </c>
      <c r="CN383">
        <v>1085</v>
      </c>
      <c r="CO383">
        <v>1085</v>
      </c>
      <c r="CP383">
        <v>1082</v>
      </c>
      <c r="CQ383">
        <v>1085</v>
      </c>
      <c r="CR383" s="22">
        <v>42870</v>
      </c>
      <c r="CS383">
        <v>1125</v>
      </c>
      <c r="CT383">
        <v>1200</v>
      </c>
      <c r="CU383">
        <v>1085</v>
      </c>
      <c r="CV383">
        <v>1200</v>
      </c>
    </row>
    <row r="384" spans="1:100">
      <c r="A384" s="22">
        <v>42866</v>
      </c>
      <c r="B384">
        <v>265</v>
      </c>
      <c r="C384">
        <v>266</v>
      </c>
      <c r="D384">
        <v>262</v>
      </c>
      <c r="E384">
        <v>263</v>
      </c>
      <c r="F384" s="23">
        <f t="shared" si="38"/>
        <v>-7.547169811320753E-3</v>
      </c>
      <c r="G384" s="22">
        <v>42867</v>
      </c>
      <c r="H384">
        <v>275</v>
      </c>
      <c r="I384">
        <v>282</v>
      </c>
      <c r="J384">
        <v>275</v>
      </c>
      <c r="K384">
        <v>279</v>
      </c>
      <c r="L384" s="22">
        <v>42870</v>
      </c>
      <c r="M384">
        <v>276</v>
      </c>
      <c r="N384" s="4">
        <v>42867</v>
      </c>
      <c r="O384" s="3" t="s">
        <v>15</v>
      </c>
      <c r="P384" s="3">
        <v>4208</v>
      </c>
      <c r="Q384" s="3" t="s">
        <v>264</v>
      </c>
      <c r="R384" s="3" t="s">
        <v>17</v>
      </c>
      <c r="S384" s="3">
        <v>0.05</v>
      </c>
      <c r="T384" s="3">
        <v>1</v>
      </c>
      <c r="U384" s="3">
        <v>0</v>
      </c>
      <c r="V384" s="3">
        <v>2000</v>
      </c>
      <c r="W384">
        <v>275</v>
      </c>
      <c r="X384" s="4">
        <v>42870</v>
      </c>
      <c r="Y384">
        <v>279</v>
      </c>
      <c r="Z384" s="10">
        <f t="shared" si="37"/>
        <v>8000</v>
      </c>
      <c r="AA384" s="10">
        <f t="shared" si="42"/>
        <v>8000</v>
      </c>
      <c r="AB384" t="str">
        <f t="shared" si="39"/>
        <v/>
      </c>
      <c r="AC384">
        <f t="shared" si="40"/>
        <v>-221180</v>
      </c>
      <c r="AD384">
        <f t="shared" si="41"/>
        <v>3.6496350364962904E-3</v>
      </c>
      <c r="AE384" s="15">
        <v>42868</v>
      </c>
      <c r="AF384" s="9">
        <v>-1.1311596033255489E-3</v>
      </c>
      <c r="AG384" s="12" t="s">
        <v>962</v>
      </c>
      <c r="AH384" s="20">
        <v>42866.98541666667</v>
      </c>
      <c r="AI384" s="12">
        <v>274</v>
      </c>
      <c r="AJ384" s="12">
        <v>11</v>
      </c>
      <c r="AK384" s="12">
        <v>4.1799999999999997E-2</v>
      </c>
      <c r="AL384" s="17">
        <v>28000</v>
      </c>
      <c r="AM384" s="17">
        <v>0.20071684587813621</v>
      </c>
      <c r="AN384" s="17">
        <v>1</v>
      </c>
      <c r="AO384" s="9"/>
      <c r="AP384" s="17">
        <v>3.07</v>
      </c>
      <c r="AQ384" s="17">
        <v>296298</v>
      </c>
      <c r="AR384" s="17">
        <v>0.85263157894736841</v>
      </c>
      <c r="AS384" s="17">
        <v>0.216</v>
      </c>
      <c r="AT384" s="17">
        <v>0.89393939393939392</v>
      </c>
      <c r="AU384" s="12">
        <v>0.89393939393939392</v>
      </c>
      <c r="AV384" s="12">
        <v>2.15</v>
      </c>
      <c r="AY384" s="12">
        <v>1062001076</v>
      </c>
      <c r="BA384" s="12">
        <v>1</v>
      </c>
      <c r="BD384" s="12">
        <v>0.20071684587813621</v>
      </c>
      <c r="BE384" s="12">
        <v>0.85263157894736841</v>
      </c>
      <c r="BF384" s="12">
        <v>0.89393939393939392</v>
      </c>
      <c r="BG384" s="12">
        <v>0.89393939393939392</v>
      </c>
      <c r="BH384" s="12">
        <v>0.316</v>
      </c>
      <c r="BI384" s="12">
        <v>0.216</v>
      </c>
      <c r="BJ384" s="12">
        <v>4.5999999999999999E-2</v>
      </c>
      <c r="BK384" s="12">
        <v>0.25900000000000001</v>
      </c>
      <c r="BL384" s="12">
        <v>461</v>
      </c>
      <c r="BM384" s="12">
        <v>-390</v>
      </c>
      <c r="BN384" s="12">
        <v>-58</v>
      </c>
      <c r="BO384" s="12">
        <v>359</v>
      </c>
      <c r="BP384" s="12">
        <v>406</v>
      </c>
      <c r="BQ384" s="12">
        <v>-435</v>
      </c>
      <c r="BR384" s="12">
        <v>-126</v>
      </c>
      <c r="BS384" s="12">
        <v>331</v>
      </c>
      <c r="BT384" s="12">
        <v>0.19099907413639031</v>
      </c>
      <c r="BU384" s="12">
        <v>0.6587963329138633</v>
      </c>
      <c r="BV384" s="12">
        <v>0.70570387764461784</v>
      </c>
      <c r="BW384" s="12">
        <v>0.6027390768995865</v>
      </c>
      <c r="BX384" s="12">
        <v>0.77104263826556096</v>
      </c>
      <c r="BY384" s="12">
        <v>1580</v>
      </c>
      <c r="BZ384" s="12">
        <v>1</v>
      </c>
      <c r="CB384" s="12">
        <v>8.9137847053093036E-2</v>
      </c>
      <c r="CC384" s="12">
        <v>19950</v>
      </c>
      <c r="CD384" s="12">
        <v>19860</v>
      </c>
      <c r="CE384" s="12">
        <v>2.25175783927767</v>
      </c>
      <c r="CH384" s="22">
        <v>42866</v>
      </c>
      <c r="CI384">
        <v>265</v>
      </c>
      <c r="CJ384">
        <v>266</v>
      </c>
      <c r="CK384">
        <v>262</v>
      </c>
      <c r="CL384">
        <v>263</v>
      </c>
      <c r="CM384" s="22">
        <v>42867</v>
      </c>
      <c r="CN384">
        <v>275</v>
      </c>
      <c r="CO384">
        <v>282</v>
      </c>
      <c r="CP384">
        <v>275</v>
      </c>
      <c r="CQ384">
        <v>279</v>
      </c>
      <c r="CR384" s="22">
        <v>42870</v>
      </c>
      <c r="CS384">
        <v>276</v>
      </c>
      <c r="CT384">
        <v>277</v>
      </c>
      <c r="CU384">
        <v>269</v>
      </c>
      <c r="CV384">
        <v>270</v>
      </c>
    </row>
    <row r="385" spans="1:100">
      <c r="A385" s="22">
        <v>42866</v>
      </c>
      <c r="B385">
        <v>1633</v>
      </c>
      <c r="C385">
        <v>1675</v>
      </c>
      <c r="D385">
        <v>1602</v>
      </c>
      <c r="E385">
        <v>1605</v>
      </c>
      <c r="F385" s="23">
        <f t="shared" si="38"/>
        <v>-1.7146356399265206E-2</v>
      </c>
      <c r="G385" s="22">
        <v>42867</v>
      </c>
      <c r="H385">
        <v>1425</v>
      </c>
      <c r="I385">
        <v>1492</v>
      </c>
      <c r="J385">
        <v>1419</v>
      </c>
      <c r="K385">
        <v>1482</v>
      </c>
      <c r="L385" s="22">
        <v>42870</v>
      </c>
      <c r="M385">
        <v>1476</v>
      </c>
      <c r="N385" s="4">
        <v>42867</v>
      </c>
      <c r="O385" s="3" t="s">
        <v>11</v>
      </c>
      <c r="P385" s="3">
        <v>6619</v>
      </c>
      <c r="Q385" s="3" t="s">
        <v>265</v>
      </c>
      <c r="R385" s="3" t="s">
        <v>13</v>
      </c>
      <c r="S385" s="3">
        <v>0.05</v>
      </c>
      <c r="T385" s="3">
        <v>1</v>
      </c>
      <c r="U385" s="3">
        <v>0</v>
      </c>
      <c r="V385" s="3">
        <v>400</v>
      </c>
      <c r="W385">
        <v>1425</v>
      </c>
      <c r="X385" s="4">
        <v>42870</v>
      </c>
      <c r="Y385">
        <v>1482</v>
      </c>
      <c r="Z385" s="10">
        <f t="shared" si="37"/>
        <v>22800</v>
      </c>
      <c r="AA385" s="10">
        <f t="shared" si="42"/>
        <v>22800</v>
      </c>
      <c r="AB385" t="str">
        <f t="shared" si="39"/>
        <v/>
      </c>
      <c r="AC385">
        <f t="shared" si="40"/>
        <v>-221180</v>
      </c>
      <c r="AD385">
        <f t="shared" si="41"/>
        <v>5.6457304163726185E-3</v>
      </c>
      <c r="AE385" s="15">
        <v>42868</v>
      </c>
      <c r="AF385" s="9">
        <v>-1.1311596033255489E-3</v>
      </c>
      <c r="AG385" s="12" t="s">
        <v>962</v>
      </c>
      <c r="AH385" s="20">
        <v>42866.993750000001</v>
      </c>
      <c r="AI385" s="12">
        <v>1417</v>
      </c>
      <c r="AJ385" s="12">
        <v>-188</v>
      </c>
      <c r="AK385" s="12">
        <v>-0.1171</v>
      </c>
      <c r="AL385" s="17">
        <v>18800</v>
      </c>
      <c r="AM385" s="17">
        <v>0.42307692307692307</v>
      </c>
      <c r="AN385" s="9"/>
      <c r="AO385" s="17">
        <v>0.05</v>
      </c>
      <c r="AP385" s="17">
        <v>1.33</v>
      </c>
      <c r="AQ385" s="17">
        <v>46107</v>
      </c>
      <c r="AR385" s="17">
        <v>0.20295698924731181</v>
      </c>
      <c r="AS385" s="17">
        <v>0.109</v>
      </c>
      <c r="AT385" s="17">
        <v>7.7796467619848611E-2</v>
      </c>
      <c r="AU385" s="12">
        <v>0.32997250229147573</v>
      </c>
      <c r="AV385" s="12">
        <v>0.17</v>
      </c>
      <c r="AW385" s="12">
        <v>51.5</v>
      </c>
      <c r="AX385" s="19">
        <v>96</v>
      </c>
      <c r="AY385" s="12">
        <v>31111600</v>
      </c>
      <c r="BA385" s="12">
        <v>0.39568345323741005</v>
      </c>
      <c r="BD385" s="12">
        <v>0.42307692307692307</v>
      </c>
      <c r="BE385" s="12">
        <v>0.20295698924731181</v>
      </c>
      <c r="BF385" s="12">
        <v>7.7796467619848611E-2</v>
      </c>
      <c r="BG385" s="12">
        <v>0.32997250229147573</v>
      </c>
      <c r="BH385" s="12">
        <v>0.46400000000000002</v>
      </c>
      <c r="BI385" s="12">
        <v>0.109</v>
      </c>
      <c r="BJ385" s="12">
        <v>3.3000000000000002E-2</v>
      </c>
      <c r="BK385" s="12">
        <v>0.56599999999999995</v>
      </c>
      <c r="BL385" s="12">
        <v>640</v>
      </c>
      <c r="BM385" s="12">
        <v>-1313</v>
      </c>
      <c r="BN385" s="12">
        <v>-201</v>
      </c>
      <c r="BO385" s="12">
        <v>3186</v>
      </c>
      <c r="BP385" s="12">
        <v>419</v>
      </c>
      <c r="BQ385" s="12">
        <v>-1949</v>
      </c>
      <c r="BR385" s="12">
        <v>425</v>
      </c>
      <c r="BS385" s="12">
        <v>3960</v>
      </c>
      <c r="BT385" s="12">
        <v>0.19099907413639031</v>
      </c>
      <c r="BU385" s="12">
        <v>0.6587963329138633</v>
      </c>
      <c r="BV385" s="12">
        <v>0.70570387764461784</v>
      </c>
      <c r="BW385" s="12">
        <v>0.6027390768995865</v>
      </c>
      <c r="BX385" s="12">
        <v>0.77104263826556096</v>
      </c>
      <c r="BY385" s="12">
        <v>1580</v>
      </c>
      <c r="BZ385" s="12">
        <v>0.39568345323741005</v>
      </c>
      <c r="CB385" s="12">
        <v>8.9137847053093036E-2</v>
      </c>
      <c r="CC385" s="12">
        <v>19950</v>
      </c>
      <c r="CD385" s="12">
        <v>19860</v>
      </c>
      <c r="CE385" s="12">
        <v>4.7463219840269018</v>
      </c>
      <c r="CH385" s="22">
        <v>42866</v>
      </c>
      <c r="CI385">
        <v>1633</v>
      </c>
      <c r="CJ385">
        <v>1675</v>
      </c>
      <c r="CK385">
        <v>1602</v>
      </c>
      <c r="CL385">
        <v>1605</v>
      </c>
      <c r="CM385" s="22">
        <v>42867</v>
      </c>
      <c r="CN385">
        <v>1425</v>
      </c>
      <c r="CO385">
        <v>1492</v>
      </c>
      <c r="CP385">
        <v>1419</v>
      </c>
      <c r="CQ385">
        <v>1482</v>
      </c>
      <c r="CR385" s="22">
        <v>42870</v>
      </c>
      <c r="CS385">
        <v>1476</v>
      </c>
      <c r="CT385">
        <v>1476</v>
      </c>
      <c r="CU385">
        <v>1446</v>
      </c>
      <c r="CV385">
        <v>1447</v>
      </c>
    </row>
    <row r="386" spans="1:100">
      <c r="A386" s="22">
        <v>42866</v>
      </c>
      <c r="B386">
        <v>38</v>
      </c>
      <c r="C386">
        <v>39</v>
      </c>
      <c r="D386">
        <v>37</v>
      </c>
      <c r="E386">
        <v>37</v>
      </c>
      <c r="F386" s="23">
        <f t="shared" si="38"/>
        <v>-2.6315789473684181E-2</v>
      </c>
      <c r="G386" s="22">
        <v>42867</v>
      </c>
      <c r="H386">
        <v>38</v>
      </c>
      <c r="I386">
        <v>38</v>
      </c>
      <c r="J386">
        <v>37</v>
      </c>
      <c r="K386">
        <v>38</v>
      </c>
      <c r="L386" s="22">
        <v>42870</v>
      </c>
      <c r="M386">
        <v>38</v>
      </c>
      <c r="N386" s="4">
        <v>42867</v>
      </c>
      <c r="O386" s="3" t="s">
        <v>15</v>
      </c>
      <c r="P386" s="3">
        <v>4772</v>
      </c>
      <c r="Q386" s="3" t="s">
        <v>266</v>
      </c>
      <c r="R386" s="3" t="s">
        <v>17</v>
      </c>
      <c r="S386" s="3">
        <v>0.05</v>
      </c>
      <c r="T386" s="3">
        <v>2</v>
      </c>
      <c r="U386" s="3">
        <v>0</v>
      </c>
      <c r="V386" s="3">
        <v>14000</v>
      </c>
      <c r="W386">
        <v>38</v>
      </c>
      <c r="X386" s="4">
        <v>42870</v>
      </c>
      <c r="Y386">
        <v>38</v>
      </c>
      <c r="Z386" s="10">
        <f t="shared" si="37"/>
        <v>0</v>
      </c>
      <c r="AA386" s="10">
        <f t="shared" si="42"/>
        <v>0</v>
      </c>
      <c r="AB386" t="str">
        <f t="shared" si="39"/>
        <v/>
      </c>
      <c r="AC386">
        <f t="shared" si="40"/>
        <v>-221180</v>
      </c>
      <c r="AD386">
        <f t="shared" si="41"/>
        <v>7.8328981723236879E-3</v>
      </c>
      <c r="AE386" s="15">
        <v>42868</v>
      </c>
      <c r="AF386" s="9">
        <v>-1.1311596033255489E-3</v>
      </c>
      <c r="AG386" s="12" t="s">
        <v>960</v>
      </c>
      <c r="AH386" s="20">
        <v>42866.961111111108</v>
      </c>
      <c r="AI386" s="12">
        <v>38.299999999999997</v>
      </c>
      <c r="AJ386" s="12">
        <v>1.3</v>
      </c>
      <c r="AK386" s="12">
        <v>3.5099999999999999E-2</v>
      </c>
      <c r="AL386" s="17">
        <v>14000</v>
      </c>
      <c r="AM386" s="17">
        <v>0.23684210526315788</v>
      </c>
      <c r="AN386" s="9"/>
      <c r="AO386" s="9"/>
      <c r="AP386" s="17">
        <v>0</v>
      </c>
      <c r="AQ386" s="17">
        <v>6278</v>
      </c>
      <c r="AR386" s="17">
        <v>0.55555555555555558</v>
      </c>
      <c r="AS386" s="17">
        <v>0.28699999999999998</v>
      </c>
      <c r="AT386" s="17">
        <v>0.22727272727272727</v>
      </c>
      <c r="AU386" s="12">
        <v>0.14285714285714285</v>
      </c>
      <c r="AV386" s="12">
        <v>0</v>
      </c>
      <c r="AW386" s="12">
        <v>45.4</v>
      </c>
      <c r="AY386" s="12">
        <v>165203513</v>
      </c>
      <c r="BA386" s="12">
        <v>1</v>
      </c>
      <c r="BD386" s="12">
        <v>0.23684210526315788</v>
      </c>
      <c r="BE386" s="12">
        <v>0.55555555555555558</v>
      </c>
      <c r="BF386" s="12">
        <v>0.22727272727272727</v>
      </c>
      <c r="BG386" s="12">
        <v>0.14285714285714285</v>
      </c>
      <c r="BH386" s="12">
        <v>0.43</v>
      </c>
      <c r="BI386" s="12">
        <v>0.28699999999999998</v>
      </c>
      <c r="BJ386" s="12">
        <v>0</v>
      </c>
      <c r="BK386" s="12">
        <v>0.52500000000000002</v>
      </c>
      <c r="BL386" s="12">
        <v>322</v>
      </c>
      <c r="BM386" s="12">
        <v>239</v>
      </c>
      <c r="BN386" s="12">
        <v>-86</v>
      </c>
      <c r="BO386" s="12">
        <v>1316</v>
      </c>
      <c r="BP386" s="12">
        <v>-842</v>
      </c>
      <c r="BQ386" s="12">
        <v>-96</v>
      </c>
      <c r="BR386" s="12">
        <v>177</v>
      </c>
      <c r="BS386" s="12">
        <v>795</v>
      </c>
      <c r="BT386" s="12">
        <v>0.32817686469565682</v>
      </c>
      <c r="BU386" s="12">
        <v>0.5105448558171678</v>
      </c>
      <c r="BV386" s="12">
        <v>0.54496997889327958</v>
      </c>
      <c r="BW386" s="12">
        <v>0.45760602686590007</v>
      </c>
      <c r="BX386" s="12">
        <v>0.70186278297057803</v>
      </c>
      <c r="BY386" s="12">
        <v>1580</v>
      </c>
      <c r="BZ386" s="12">
        <v>1</v>
      </c>
      <c r="CB386" s="12">
        <v>8.9137847053093036E-2</v>
      </c>
      <c r="CC386" s="12">
        <v>19950</v>
      </c>
      <c r="CD386" s="12">
        <v>19860</v>
      </c>
      <c r="CE386" s="12">
        <v>2.6570319240724762</v>
      </c>
      <c r="CH386" s="22">
        <v>42866</v>
      </c>
      <c r="CI386">
        <v>38</v>
      </c>
      <c r="CJ386">
        <v>39</v>
      </c>
      <c r="CK386">
        <v>37</v>
      </c>
      <c r="CL386">
        <v>37</v>
      </c>
      <c r="CM386" s="22">
        <v>42867</v>
      </c>
      <c r="CN386">
        <v>38</v>
      </c>
      <c r="CO386">
        <v>38</v>
      </c>
      <c r="CP386">
        <v>37</v>
      </c>
      <c r="CQ386">
        <v>38</v>
      </c>
      <c r="CR386" s="22">
        <v>42870</v>
      </c>
      <c r="CS386">
        <v>38</v>
      </c>
      <c r="CT386">
        <v>39</v>
      </c>
      <c r="CU386">
        <v>38</v>
      </c>
      <c r="CV386">
        <v>38</v>
      </c>
    </row>
    <row r="387" spans="1:100">
      <c r="A387" s="22">
        <v>42866</v>
      </c>
      <c r="B387">
        <v>3365</v>
      </c>
      <c r="C387">
        <v>3865</v>
      </c>
      <c r="D387">
        <v>3305</v>
      </c>
      <c r="E387">
        <v>3865</v>
      </c>
      <c r="F387" s="23">
        <f t="shared" si="38"/>
        <v>0.1485884101040118</v>
      </c>
      <c r="G387" s="22">
        <v>42867</v>
      </c>
      <c r="H387">
        <v>3940</v>
      </c>
      <c r="I387">
        <v>4205</v>
      </c>
      <c r="J387">
        <v>3850</v>
      </c>
      <c r="K387">
        <v>3975</v>
      </c>
      <c r="L387" s="22">
        <v>42870</v>
      </c>
      <c r="M387">
        <v>4100</v>
      </c>
      <c r="N387" s="4">
        <v>42867</v>
      </c>
      <c r="O387" s="3" t="s">
        <v>15</v>
      </c>
      <c r="P387" s="3">
        <v>3565</v>
      </c>
      <c r="Q387" s="3" t="s">
        <v>195</v>
      </c>
      <c r="R387" s="3" t="s">
        <v>17</v>
      </c>
      <c r="S387" s="3">
        <v>0.05</v>
      </c>
      <c r="T387" s="3">
        <v>2</v>
      </c>
      <c r="U387" s="3">
        <v>0</v>
      </c>
      <c r="V387" s="3">
        <v>100</v>
      </c>
      <c r="W387">
        <v>3940</v>
      </c>
      <c r="X387" s="4">
        <v>42870</v>
      </c>
      <c r="Y387">
        <v>3975</v>
      </c>
      <c r="Z387" s="10">
        <f t="shared" ref="Z387:Z450" si="43">(Y387-W387)*V387</f>
        <v>3500</v>
      </c>
      <c r="AA387" s="10">
        <f t="shared" si="42"/>
        <v>3500</v>
      </c>
      <c r="AB387" t="str">
        <f t="shared" si="39"/>
        <v/>
      </c>
      <c r="AC387">
        <f t="shared" si="40"/>
        <v>-221180</v>
      </c>
      <c r="AD387">
        <f t="shared" si="41"/>
        <v>0.50750000000000006</v>
      </c>
      <c r="AE387" s="15">
        <v>42868</v>
      </c>
      <c r="AF387" s="9">
        <v>-1.1311596033255489E-3</v>
      </c>
      <c r="AG387" s="12" t="s">
        <v>957</v>
      </c>
      <c r="AH387" s="20">
        <v>42866.99722222222</v>
      </c>
      <c r="AI387" s="12">
        <v>8000</v>
      </c>
      <c r="AJ387" s="12">
        <v>270</v>
      </c>
      <c r="AK387" s="12">
        <v>3.49E-2</v>
      </c>
      <c r="AL387" s="17">
        <v>13800</v>
      </c>
      <c r="AM387" s="17">
        <v>0.34968553459119495</v>
      </c>
      <c r="AN387" s="9"/>
      <c r="AO387" s="9"/>
      <c r="AP387" s="17">
        <v>468.5</v>
      </c>
      <c r="AQ387" s="17">
        <v>12076</v>
      </c>
      <c r="AR387" s="17">
        <v>0.83453237410071945</v>
      </c>
      <c r="AS387" s="9"/>
      <c r="AT387" s="17">
        <v>0.83453237410071945</v>
      </c>
      <c r="AU387" s="12">
        <v>0.83453237410071945</v>
      </c>
      <c r="AV387" s="12">
        <v>0</v>
      </c>
      <c r="AY387" s="12">
        <v>1519000</v>
      </c>
      <c r="BA387" s="12">
        <v>1</v>
      </c>
      <c r="BD387" s="12">
        <v>0.34968553459119495</v>
      </c>
      <c r="BE387" s="12">
        <v>0.83453237410071945</v>
      </c>
      <c r="BF387" s="12">
        <v>0.83453237410071945</v>
      </c>
      <c r="BG387" s="12">
        <v>0.83453237410071945</v>
      </c>
      <c r="BT387" s="12">
        <v>0.42841940608141177</v>
      </c>
      <c r="BU387" s="12">
        <v>0.46577441675314163</v>
      </c>
      <c r="BV387" s="12">
        <v>0.43366661110445209</v>
      </c>
      <c r="BW387" s="12">
        <v>0.39114012335411852</v>
      </c>
      <c r="BX387" s="12">
        <v>0.40722454184717349</v>
      </c>
      <c r="BY387" s="12">
        <v>1580</v>
      </c>
      <c r="BZ387" s="12">
        <v>1</v>
      </c>
      <c r="CB387" s="12">
        <v>8.9137847053093036E-2</v>
      </c>
      <c r="CC387" s="12">
        <v>19950</v>
      </c>
      <c r="CD387" s="12">
        <v>19860</v>
      </c>
      <c r="CE387" s="12">
        <v>3.9229748771350996</v>
      </c>
      <c r="CH387" s="22">
        <v>42866</v>
      </c>
      <c r="CI387">
        <v>3365</v>
      </c>
      <c r="CJ387">
        <v>3865</v>
      </c>
      <c r="CK387">
        <v>3305</v>
      </c>
      <c r="CL387">
        <v>3865</v>
      </c>
      <c r="CM387" s="22">
        <v>42867</v>
      </c>
      <c r="CN387">
        <v>3940</v>
      </c>
      <c r="CO387">
        <v>4205</v>
      </c>
      <c r="CP387">
        <v>3850</v>
      </c>
      <c r="CQ387">
        <v>3975</v>
      </c>
      <c r="CR387" s="22">
        <v>42870</v>
      </c>
      <c r="CS387">
        <v>4100</v>
      </c>
      <c r="CT387">
        <v>4225</v>
      </c>
      <c r="CU387">
        <v>3725</v>
      </c>
      <c r="CV387">
        <v>3755</v>
      </c>
    </row>
    <row r="388" spans="1:100">
      <c r="A388" s="22">
        <v>42866</v>
      </c>
      <c r="B388">
        <v>137</v>
      </c>
      <c r="C388">
        <v>138</v>
      </c>
      <c r="D388">
        <v>134</v>
      </c>
      <c r="E388">
        <v>135</v>
      </c>
      <c r="F388" s="23">
        <f t="shared" si="38"/>
        <v>-1.4598540145985384E-2</v>
      </c>
      <c r="G388" s="22">
        <v>42867</v>
      </c>
      <c r="H388">
        <v>130</v>
      </c>
      <c r="I388">
        <v>133</v>
      </c>
      <c r="J388">
        <v>125</v>
      </c>
      <c r="K388">
        <v>127</v>
      </c>
      <c r="L388" s="22">
        <v>42870</v>
      </c>
      <c r="M388">
        <v>128</v>
      </c>
      <c r="N388" s="4">
        <v>42867</v>
      </c>
      <c r="O388" s="3" t="s">
        <v>11</v>
      </c>
      <c r="P388" s="3">
        <v>6628</v>
      </c>
      <c r="Q388" s="3" t="s">
        <v>267</v>
      </c>
      <c r="R388" s="3" t="s">
        <v>13</v>
      </c>
      <c r="S388" s="3">
        <v>0.05</v>
      </c>
      <c r="T388" s="3">
        <v>2</v>
      </c>
      <c r="U388" s="3">
        <v>0</v>
      </c>
      <c r="V388" s="3">
        <v>3800</v>
      </c>
      <c r="W388">
        <v>130</v>
      </c>
      <c r="X388" s="4">
        <v>42870</v>
      </c>
      <c r="Y388">
        <v>127</v>
      </c>
      <c r="Z388" s="10">
        <f t="shared" si="43"/>
        <v>-11400</v>
      </c>
      <c r="AA388" s="10">
        <f t="shared" si="42"/>
        <v>11400</v>
      </c>
      <c r="AB388" t="str">
        <f t="shared" si="39"/>
        <v/>
      </c>
      <c r="AC388">
        <f t="shared" si="40"/>
        <v>-221180</v>
      </c>
      <c r="AD388">
        <f t="shared" si="41"/>
        <v>0</v>
      </c>
      <c r="AE388" s="15">
        <v>42868</v>
      </c>
      <c r="AF388" s="9">
        <v>-1.1311596033255489E-3</v>
      </c>
      <c r="AG388" s="12" t="s">
        <v>960</v>
      </c>
      <c r="AH388" s="20">
        <v>42866.852777777778</v>
      </c>
      <c r="AI388" s="12">
        <v>130</v>
      </c>
      <c r="AJ388" s="12">
        <v>-5</v>
      </c>
      <c r="AK388" s="12">
        <v>-3.6999999999999998E-2</v>
      </c>
      <c r="AL388" s="17">
        <v>12000</v>
      </c>
      <c r="AM388" s="17">
        <v>0.49606299212598426</v>
      </c>
      <c r="AN388" s="9"/>
      <c r="AO388" s="9"/>
      <c r="AP388" s="17">
        <v>0</v>
      </c>
      <c r="AQ388" s="17">
        <v>11000</v>
      </c>
      <c r="AR388" s="17">
        <v>0.37333333333333335</v>
      </c>
      <c r="AS388" s="17">
        <v>8.6999999999999994E-2</v>
      </c>
      <c r="AT388" s="17">
        <v>0.44047619047619047</v>
      </c>
      <c r="AU388" s="12">
        <v>0.44047619047619047</v>
      </c>
      <c r="AV388" s="12">
        <v>0</v>
      </c>
      <c r="AY388" s="12">
        <v>86613695</v>
      </c>
      <c r="BA388" s="12">
        <v>0.625</v>
      </c>
      <c r="BD388" s="12">
        <v>0.49606299212598426</v>
      </c>
      <c r="BE388" s="12">
        <v>0.37333333333333335</v>
      </c>
      <c r="BF388" s="12">
        <v>0.44047619047619047</v>
      </c>
      <c r="BG388" s="12">
        <v>0.44047619047619047</v>
      </c>
      <c r="BH388" s="12">
        <v>0.14599999999999999</v>
      </c>
      <c r="BI388" s="12">
        <v>8.6999999999999994E-2</v>
      </c>
      <c r="BJ388" s="12">
        <v>8.0000000000000002E-3</v>
      </c>
      <c r="BK388" s="12">
        <v>0.67300000000000004</v>
      </c>
      <c r="BL388" s="12">
        <v>-150</v>
      </c>
      <c r="BM388" s="12">
        <v>-1165</v>
      </c>
      <c r="BN388" s="12">
        <v>-2006</v>
      </c>
      <c r="BO388" s="12">
        <v>5172</v>
      </c>
      <c r="BP388" s="12">
        <v>-450</v>
      </c>
      <c r="BQ388" s="12">
        <v>-1227</v>
      </c>
      <c r="BR388" s="12">
        <v>-752</v>
      </c>
      <c r="BS388" s="12">
        <v>8021</v>
      </c>
      <c r="BT388" s="12">
        <v>0.32817686469565682</v>
      </c>
      <c r="BU388" s="12">
        <v>0.5105448558171678</v>
      </c>
      <c r="BV388" s="12">
        <v>0.54496997889327958</v>
      </c>
      <c r="BW388" s="12">
        <v>0.45760602686590007</v>
      </c>
      <c r="BX388" s="12">
        <v>0.70186278297057803</v>
      </c>
      <c r="BY388" s="12">
        <v>1580</v>
      </c>
      <c r="BZ388" s="12">
        <v>0.625</v>
      </c>
      <c r="CB388" s="12">
        <v>8.9137847053093036E-2</v>
      </c>
      <c r="CC388" s="12">
        <v>19950</v>
      </c>
      <c r="CD388" s="12">
        <v>19860</v>
      </c>
      <c r="CE388" s="12">
        <v>5.5651219827029816</v>
      </c>
      <c r="CH388" s="22">
        <v>42866</v>
      </c>
      <c r="CI388">
        <v>137</v>
      </c>
      <c r="CJ388">
        <v>138</v>
      </c>
      <c r="CK388">
        <v>134</v>
      </c>
      <c r="CL388">
        <v>135</v>
      </c>
      <c r="CM388" s="22">
        <v>42867</v>
      </c>
      <c r="CN388">
        <v>130</v>
      </c>
      <c r="CO388">
        <v>133</v>
      </c>
      <c r="CP388">
        <v>125</v>
      </c>
      <c r="CQ388">
        <v>127</v>
      </c>
      <c r="CR388" s="22">
        <v>42870</v>
      </c>
      <c r="CS388">
        <v>128</v>
      </c>
      <c r="CT388">
        <v>128</v>
      </c>
      <c r="CU388">
        <v>121</v>
      </c>
      <c r="CV388">
        <v>122</v>
      </c>
    </row>
    <row r="389" spans="1:100">
      <c r="A389" s="22">
        <v>42866</v>
      </c>
      <c r="B389">
        <v>1172</v>
      </c>
      <c r="C389">
        <v>1172</v>
      </c>
      <c r="D389">
        <v>1149</v>
      </c>
      <c r="E389">
        <v>1161</v>
      </c>
      <c r="F389" s="23">
        <f t="shared" si="38"/>
        <v>-9.385665529010212E-3</v>
      </c>
      <c r="G389" s="22">
        <v>42867</v>
      </c>
      <c r="H389">
        <v>1230</v>
      </c>
      <c r="I389">
        <v>1286.5</v>
      </c>
      <c r="J389">
        <v>1226</v>
      </c>
      <c r="K389">
        <v>1237</v>
      </c>
      <c r="L389" s="22">
        <v>42870</v>
      </c>
      <c r="M389">
        <v>1223.5</v>
      </c>
      <c r="N389" s="4">
        <v>42867</v>
      </c>
      <c r="O389" s="3" t="s">
        <v>15</v>
      </c>
      <c r="P389" s="3">
        <v>4755</v>
      </c>
      <c r="Q389" s="3" t="s">
        <v>268</v>
      </c>
      <c r="R389" s="3" t="s">
        <v>17</v>
      </c>
      <c r="S389" s="3">
        <v>0.05</v>
      </c>
      <c r="T389" s="3">
        <v>1</v>
      </c>
      <c r="U389" s="3">
        <v>0</v>
      </c>
      <c r="V389" s="3">
        <v>500</v>
      </c>
      <c r="W389">
        <v>1230</v>
      </c>
      <c r="X389" s="4">
        <v>42870</v>
      </c>
      <c r="Y389">
        <v>1237</v>
      </c>
      <c r="Z389" s="10">
        <f t="shared" si="43"/>
        <v>3500</v>
      </c>
      <c r="AA389" s="10">
        <f t="shared" si="42"/>
        <v>3500</v>
      </c>
      <c r="AB389" t="str">
        <f t="shared" si="39"/>
        <v/>
      </c>
      <c r="AC389">
        <f t="shared" si="40"/>
        <v>-221180</v>
      </c>
      <c r="AD389">
        <f t="shared" si="41"/>
        <v>8.1967213114753079E-3</v>
      </c>
      <c r="AE389" s="15">
        <v>42868</v>
      </c>
      <c r="AF389" s="9">
        <v>-1.1311596033255489E-3</v>
      </c>
      <c r="AG389" s="12" t="s">
        <v>962</v>
      </c>
      <c r="AH389" s="20">
        <v>42866.988888888889</v>
      </c>
      <c r="AI389" s="12">
        <v>1220</v>
      </c>
      <c r="AJ389" s="12">
        <v>59</v>
      </c>
      <c r="AK389" s="12">
        <v>5.0799999999999998E-2</v>
      </c>
      <c r="AL389" s="17">
        <v>10200</v>
      </c>
      <c r="AM389" s="17">
        <v>0.211802748585287</v>
      </c>
      <c r="AN389" s="17">
        <v>0</v>
      </c>
      <c r="AO389" s="17">
        <v>0</v>
      </c>
      <c r="AP389" s="17">
        <v>1.81</v>
      </c>
      <c r="AQ389" s="17">
        <v>1772205</v>
      </c>
      <c r="AR389" s="17">
        <v>0.81106870229007633</v>
      </c>
      <c r="AS389" s="17">
        <v>3.1E-2</v>
      </c>
      <c r="AT389" s="17">
        <v>0.52330508474576276</v>
      </c>
      <c r="AU389" s="12">
        <v>0.20264408180128071</v>
      </c>
      <c r="AV389" s="12">
        <v>0</v>
      </c>
      <c r="AY389" s="12">
        <v>1432663500</v>
      </c>
      <c r="BA389" s="12">
        <v>1</v>
      </c>
      <c r="BB389" s="12">
        <v>1</v>
      </c>
      <c r="BC389" s="15">
        <v>42426</v>
      </c>
      <c r="BD389" s="12">
        <v>0.211802748585287</v>
      </c>
      <c r="BE389" s="12">
        <v>0.81106870229007633</v>
      </c>
      <c r="BF389" s="12">
        <v>0.52330508474576276</v>
      </c>
      <c r="BG389" s="12">
        <v>0.20264408180128071</v>
      </c>
      <c r="BH389" s="12">
        <v>0.44800000000000001</v>
      </c>
      <c r="BI389" s="12">
        <v>3.1E-2</v>
      </c>
      <c r="BJ389" s="12">
        <v>1.7999999999999999E-2</v>
      </c>
      <c r="BK389" s="12">
        <v>0.57699999999999996</v>
      </c>
      <c r="BL389" s="12">
        <v>14</v>
      </c>
      <c r="BM389" s="12">
        <v>305</v>
      </c>
      <c r="BN389" s="12">
        <v>752</v>
      </c>
      <c r="BO389" s="12">
        <v>3840</v>
      </c>
      <c r="BP389" s="12">
        <v>1046</v>
      </c>
      <c r="BQ389" s="12">
        <v>674</v>
      </c>
      <c r="BR389" s="12">
        <v>-568</v>
      </c>
      <c r="BS389" s="12">
        <v>2701</v>
      </c>
      <c r="BT389" s="12">
        <v>0.19099907413639031</v>
      </c>
      <c r="BU389" s="12">
        <v>0.6587963329138633</v>
      </c>
      <c r="BV389" s="12">
        <v>0.70570387764461784</v>
      </c>
      <c r="BW389" s="12">
        <v>0.6027390768995865</v>
      </c>
      <c r="BX389" s="12">
        <v>0.77104263826556096</v>
      </c>
      <c r="BY389" s="12">
        <v>1580</v>
      </c>
      <c r="BZ389" s="12">
        <v>1</v>
      </c>
      <c r="CB389" s="12">
        <v>8.9137847053093036E-2</v>
      </c>
      <c r="CC389" s="12">
        <v>19950</v>
      </c>
      <c r="CD389" s="12">
        <v>19860</v>
      </c>
      <c r="CE389" s="12">
        <v>2.3761259171890394</v>
      </c>
      <c r="CH389" s="22">
        <v>42866</v>
      </c>
      <c r="CI389">
        <v>1172</v>
      </c>
      <c r="CJ389">
        <v>1172</v>
      </c>
      <c r="CK389">
        <v>1149</v>
      </c>
      <c r="CL389">
        <v>1161</v>
      </c>
      <c r="CM389" s="22">
        <v>42867</v>
      </c>
      <c r="CN389">
        <v>1230</v>
      </c>
      <c r="CO389">
        <v>1286.5</v>
      </c>
      <c r="CP389">
        <v>1226</v>
      </c>
      <c r="CQ389">
        <v>1237</v>
      </c>
      <c r="CR389" s="22">
        <v>42870</v>
      </c>
      <c r="CS389">
        <v>1223.5</v>
      </c>
      <c r="CT389">
        <v>1258.5</v>
      </c>
      <c r="CU389">
        <v>1223.5</v>
      </c>
      <c r="CV389">
        <v>1251.5</v>
      </c>
    </row>
    <row r="390" spans="1:100">
      <c r="A390" s="22">
        <v>42866</v>
      </c>
      <c r="B390">
        <v>66</v>
      </c>
      <c r="C390">
        <v>68</v>
      </c>
      <c r="D390">
        <v>66</v>
      </c>
      <c r="E390">
        <v>68</v>
      </c>
      <c r="F390" s="23">
        <f t="shared" si="38"/>
        <v>3.0303030303030276E-2</v>
      </c>
      <c r="G390" s="22">
        <v>42867</v>
      </c>
      <c r="H390">
        <v>78</v>
      </c>
      <c r="I390">
        <v>86</v>
      </c>
      <c r="J390">
        <v>76</v>
      </c>
      <c r="K390">
        <v>80</v>
      </c>
      <c r="L390" s="22">
        <v>42870</v>
      </c>
      <c r="M390">
        <v>80</v>
      </c>
      <c r="N390" s="4">
        <v>42867</v>
      </c>
      <c r="O390" s="3" t="s">
        <v>15</v>
      </c>
      <c r="P390" s="3">
        <v>6335</v>
      </c>
      <c r="Q390" s="3" t="s">
        <v>269</v>
      </c>
      <c r="R390" s="3" t="s">
        <v>17</v>
      </c>
      <c r="S390" s="3">
        <v>0.05</v>
      </c>
      <c r="T390" s="3">
        <v>1</v>
      </c>
      <c r="U390" s="3">
        <v>0</v>
      </c>
      <c r="V390" s="3">
        <v>8000</v>
      </c>
      <c r="W390">
        <v>78</v>
      </c>
      <c r="X390" s="4">
        <v>42870</v>
      </c>
      <c r="Y390">
        <v>80</v>
      </c>
      <c r="Z390" s="10">
        <f t="shared" si="43"/>
        <v>16000</v>
      </c>
      <c r="AA390" s="10">
        <f t="shared" si="42"/>
        <v>16000</v>
      </c>
      <c r="AB390" t="str">
        <f t="shared" si="39"/>
        <v/>
      </c>
      <c r="AC390">
        <f t="shared" si="40"/>
        <v>-221180</v>
      </c>
      <c r="AD390">
        <f t="shared" si="41"/>
        <v>0.1333333333333333</v>
      </c>
      <c r="AE390" s="15">
        <v>42868</v>
      </c>
      <c r="AF390" s="9">
        <v>-1.1311596033255489E-3</v>
      </c>
      <c r="AG390" s="12" t="s">
        <v>962</v>
      </c>
      <c r="AH390" s="20">
        <v>42866.954861111109</v>
      </c>
      <c r="AI390" s="12">
        <v>90</v>
      </c>
      <c r="AJ390" s="12">
        <v>22</v>
      </c>
      <c r="AK390" s="12">
        <v>0.32350000000000001</v>
      </c>
      <c r="AL390" s="17">
        <v>10000</v>
      </c>
      <c r="AM390" s="17">
        <v>0.375</v>
      </c>
      <c r="AN390" s="9"/>
      <c r="AO390" s="9"/>
      <c r="AP390" s="17">
        <v>8.84</v>
      </c>
      <c r="AQ390" s="17">
        <v>7222</v>
      </c>
      <c r="AR390" s="17">
        <v>0.8</v>
      </c>
      <c r="AS390" s="17">
        <v>0.38800000000000001</v>
      </c>
      <c r="AT390" s="17">
        <v>0.88235294117647056</v>
      </c>
      <c r="AU390" s="12">
        <v>0.81034482758620685</v>
      </c>
      <c r="AV390" s="12">
        <v>0</v>
      </c>
      <c r="AY390" s="12">
        <v>90279200</v>
      </c>
      <c r="BA390" s="12">
        <v>1</v>
      </c>
      <c r="BD390" s="12">
        <v>0.375</v>
      </c>
      <c r="BE390" s="12">
        <v>0.8</v>
      </c>
      <c r="BF390" s="12">
        <v>0.88235294117647056</v>
      </c>
      <c r="BG390" s="12">
        <v>0.81034482758620685</v>
      </c>
      <c r="BH390" s="12">
        <v>0.03</v>
      </c>
      <c r="BI390" s="12">
        <v>0.38800000000000001</v>
      </c>
      <c r="BJ390" s="12">
        <v>8.0000000000000002E-3</v>
      </c>
      <c r="BK390" s="12">
        <v>0.35499999999999998</v>
      </c>
      <c r="BL390" s="12">
        <v>-7506</v>
      </c>
      <c r="BM390" s="12">
        <v>-1104</v>
      </c>
      <c r="BN390" s="12">
        <v>4706</v>
      </c>
      <c r="BO390" s="12">
        <v>4053</v>
      </c>
      <c r="BP390" s="12">
        <v>-5740</v>
      </c>
      <c r="BQ390" s="12">
        <v>-1858</v>
      </c>
      <c r="BR390" s="12">
        <v>950</v>
      </c>
      <c r="BS390" s="12">
        <v>7967</v>
      </c>
      <c r="BT390" s="12">
        <v>0.19099907413639031</v>
      </c>
      <c r="BU390" s="12">
        <v>0.6587963329138633</v>
      </c>
      <c r="BV390" s="12">
        <v>0.70570387764461784</v>
      </c>
      <c r="BW390" s="12">
        <v>0.6027390768995865</v>
      </c>
      <c r="BX390" s="12">
        <v>0.77104263826556096</v>
      </c>
      <c r="BY390" s="12">
        <v>1580</v>
      </c>
      <c r="BZ390" s="12">
        <v>1</v>
      </c>
      <c r="CB390" s="12">
        <v>8.9137847053093036E-2</v>
      </c>
      <c r="CC390" s="12">
        <v>19950</v>
      </c>
      <c r="CD390" s="12">
        <v>19860</v>
      </c>
      <c r="CE390" s="12">
        <v>4.206967213114754</v>
      </c>
      <c r="CH390" s="22">
        <v>42866</v>
      </c>
      <c r="CI390">
        <v>66</v>
      </c>
      <c r="CJ390">
        <v>68</v>
      </c>
      <c r="CK390">
        <v>66</v>
      </c>
      <c r="CL390">
        <v>68</v>
      </c>
      <c r="CM390" s="22">
        <v>42867</v>
      </c>
      <c r="CN390">
        <v>78</v>
      </c>
      <c r="CO390">
        <v>86</v>
      </c>
      <c r="CP390">
        <v>76</v>
      </c>
      <c r="CQ390">
        <v>80</v>
      </c>
      <c r="CR390" s="22">
        <v>42870</v>
      </c>
      <c r="CS390">
        <v>80</v>
      </c>
      <c r="CT390">
        <v>80</v>
      </c>
      <c r="CU390">
        <v>73</v>
      </c>
      <c r="CV390">
        <v>75</v>
      </c>
    </row>
    <row r="391" spans="1:100">
      <c r="A391" s="22">
        <v>42866</v>
      </c>
      <c r="B391">
        <v>1025</v>
      </c>
      <c r="C391">
        <v>1080</v>
      </c>
      <c r="D391">
        <v>955</v>
      </c>
      <c r="E391">
        <v>955</v>
      </c>
      <c r="F391" s="23">
        <f t="shared" si="38"/>
        <v>-6.8292682926829218E-2</v>
      </c>
      <c r="G391" s="22">
        <v>42867</v>
      </c>
      <c r="H391">
        <v>998</v>
      </c>
      <c r="I391">
        <v>1019</v>
      </c>
      <c r="J391">
        <v>962</v>
      </c>
      <c r="K391">
        <v>966</v>
      </c>
      <c r="L391" s="22">
        <v>42870</v>
      </c>
      <c r="M391">
        <v>960</v>
      </c>
      <c r="N391" s="4">
        <v>42867</v>
      </c>
      <c r="O391" s="3" t="s">
        <v>15</v>
      </c>
      <c r="P391" s="3">
        <v>2468</v>
      </c>
      <c r="Q391" s="3" t="s">
        <v>76</v>
      </c>
      <c r="R391" s="3" t="s">
        <v>17</v>
      </c>
      <c r="S391" s="3">
        <v>0.05</v>
      </c>
      <c r="T391" s="3">
        <v>1</v>
      </c>
      <c r="U391" s="3">
        <v>0</v>
      </c>
      <c r="V391" s="3">
        <v>600</v>
      </c>
      <c r="W391">
        <v>998</v>
      </c>
      <c r="X391" s="4">
        <v>42870</v>
      </c>
      <c r="Y391">
        <v>966</v>
      </c>
      <c r="Z391" s="10">
        <f t="shared" si="43"/>
        <v>-19200</v>
      </c>
      <c r="AA391" s="10">
        <f t="shared" si="42"/>
        <v>19200</v>
      </c>
      <c r="AB391" t="str">
        <f t="shared" si="39"/>
        <v/>
      </c>
      <c r="AC391">
        <f t="shared" si="40"/>
        <v>-221180</v>
      </c>
      <c r="AD391">
        <f t="shared" si="41"/>
        <v>3.3881897386253579E-2</v>
      </c>
      <c r="AE391" s="15">
        <v>42868</v>
      </c>
      <c r="AF391" s="9">
        <v>-1.1311596033255489E-3</v>
      </c>
      <c r="AG391" s="12" t="s">
        <v>954</v>
      </c>
      <c r="AH391" s="20">
        <v>42866.99722222222</v>
      </c>
      <c r="AI391" s="12">
        <v>1033</v>
      </c>
      <c r="AJ391" s="12">
        <v>78</v>
      </c>
      <c r="AK391" s="12">
        <v>8.1699999999999995E-2</v>
      </c>
      <c r="AL391" s="17">
        <v>9700</v>
      </c>
      <c r="AM391" s="17">
        <v>0.57453416149068326</v>
      </c>
      <c r="AN391" s="9"/>
      <c r="AO391" s="9"/>
      <c r="AP391" s="17">
        <v>16.989999999999998</v>
      </c>
      <c r="AQ391" s="17">
        <v>9138</v>
      </c>
      <c r="AR391" s="17">
        <v>0.32952924393723254</v>
      </c>
      <c r="AS391" s="17">
        <v>0.29199999999999998</v>
      </c>
      <c r="AT391" s="17">
        <v>0.45348837209302323</v>
      </c>
      <c r="AU391" s="12">
        <v>0.56279069767441858</v>
      </c>
      <c r="AV391" s="12">
        <v>0</v>
      </c>
      <c r="AY391" s="12">
        <v>9459200</v>
      </c>
      <c r="BA391" s="12">
        <v>0.8132295719844358</v>
      </c>
      <c r="BD391" s="12">
        <v>0.57453416149068326</v>
      </c>
      <c r="BE391" s="12">
        <v>0.32952924393723254</v>
      </c>
      <c r="BF391" s="12">
        <v>0.45348837209302323</v>
      </c>
      <c r="BG391" s="12">
        <v>0.56279069767441858</v>
      </c>
      <c r="BH391" s="12">
        <v>4.7E-2</v>
      </c>
      <c r="BI391" s="12">
        <v>0.29199999999999998</v>
      </c>
      <c r="BJ391" s="12">
        <v>0.115</v>
      </c>
      <c r="BK391" s="12">
        <v>0.47399999999999998</v>
      </c>
      <c r="BL391" s="12">
        <v>929</v>
      </c>
      <c r="BM391" s="12">
        <v>-167</v>
      </c>
      <c r="BN391" s="12">
        <v>-296</v>
      </c>
      <c r="BO391" s="12">
        <v>2323</v>
      </c>
      <c r="BP391" s="12">
        <v>434</v>
      </c>
      <c r="BQ391" s="12">
        <v>-250</v>
      </c>
      <c r="BR391" s="12">
        <v>-335</v>
      </c>
      <c r="BS391" s="12">
        <v>1857</v>
      </c>
      <c r="BT391" s="12">
        <v>0.24787183465262527</v>
      </c>
      <c r="BU391" s="12">
        <v>0.54339609647345666</v>
      </c>
      <c r="BV391" s="12">
        <v>0.59060263231830346</v>
      </c>
      <c r="BW391" s="12">
        <v>0.49696613922472388</v>
      </c>
      <c r="BX391" s="12">
        <v>0.71407950391687136</v>
      </c>
      <c r="BY391" s="12">
        <v>1580</v>
      </c>
      <c r="BZ391" s="12">
        <v>0.8132295719844358</v>
      </c>
      <c r="CB391" s="12">
        <v>8.9137847053093036E-2</v>
      </c>
      <c r="CC391" s="12">
        <v>19950</v>
      </c>
      <c r="CD391" s="12">
        <v>19860</v>
      </c>
      <c r="CE391" s="12">
        <v>6.4454570138818177</v>
      </c>
      <c r="CH391" s="22">
        <v>42866</v>
      </c>
      <c r="CI391">
        <v>1025</v>
      </c>
      <c r="CJ391">
        <v>1080</v>
      </c>
      <c r="CK391">
        <v>955</v>
      </c>
      <c r="CL391">
        <v>955</v>
      </c>
      <c r="CM391" s="22">
        <v>42867</v>
      </c>
      <c r="CN391">
        <v>998</v>
      </c>
      <c r="CO391">
        <v>1019</v>
      </c>
      <c r="CP391">
        <v>962</v>
      </c>
      <c r="CQ391">
        <v>966</v>
      </c>
      <c r="CR391" s="22">
        <v>42870</v>
      </c>
      <c r="CS391">
        <v>960</v>
      </c>
      <c r="CT391">
        <v>960</v>
      </c>
      <c r="CU391">
        <v>903</v>
      </c>
      <c r="CV391">
        <v>905</v>
      </c>
    </row>
    <row r="392" spans="1:100">
      <c r="A392" s="22">
        <v>42866</v>
      </c>
      <c r="B392">
        <v>6280</v>
      </c>
      <c r="C392">
        <v>6540</v>
      </c>
      <c r="D392">
        <v>6160</v>
      </c>
      <c r="E392">
        <v>6500</v>
      </c>
      <c r="F392" s="23">
        <f t="shared" ref="F392:F455" si="44">IF(E392&lt;&gt;"",E392/B392-1,"")</f>
        <v>3.5031847133758065E-2</v>
      </c>
      <c r="G392" s="22">
        <v>42867</v>
      </c>
      <c r="H392">
        <v>6600</v>
      </c>
      <c r="I392">
        <v>6620</v>
      </c>
      <c r="J392">
        <v>5780</v>
      </c>
      <c r="K392">
        <v>5810</v>
      </c>
      <c r="L392" s="22">
        <v>42870</v>
      </c>
      <c r="M392">
        <v>5710</v>
      </c>
      <c r="N392" s="4">
        <v>42867</v>
      </c>
      <c r="O392" s="3" t="s">
        <v>15</v>
      </c>
      <c r="P392" s="3">
        <v>3932</v>
      </c>
      <c r="Q392" s="3" t="s">
        <v>81</v>
      </c>
      <c r="R392" s="3" t="s">
        <v>17</v>
      </c>
      <c r="S392" s="3">
        <v>0.05</v>
      </c>
      <c r="T392" s="3">
        <v>2</v>
      </c>
      <c r="U392" s="3">
        <v>0</v>
      </c>
      <c r="V392" s="3">
        <v>100</v>
      </c>
      <c r="W392">
        <v>6600</v>
      </c>
      <c r="X392" s="4">
        <v>42870</v>
      </c>
      <c r="Y392">
        <v>5810</v>
      </c>
      <c r="Z392" s="10">
        <f t="shared" si="43"/>
        <v>-79000</v>
      </c>
      <c r="AA392" s="10">
        <f t="shared" si="42"/>
        <v>79000</v>
      </c>
      <c r="AB392" t="str">
        <f t="shared" si="39"/>
        <v/>
      </c>
      <c r="AC392">
        <f t="shared" si="40"/>
        <v>-221180</v>
      </c>
      <c r="AD392">
        <f t="shared" si="41"/>
        <v>1.5806740232627514E-2</v>
      </c>
      <c r="AE392" s="15">
        <v>42868</v>
      </c>
      <c r="AF392" s="9">
        <v>-1.1311596033255489E-3</v>
      </c>
      <c r="AG392" s="12" t="s">
        <v>957</v>
      </c>
      <c r="AH392" s="20">
        <v>42866.987500000003</v>
      </c>
      <c r="AI392" s="12">
        <v>6706</v>
      </c>
      <c r="AJ392" s="12">
        <v>206</v>
      </c>
      <c r="AK392" s="12">
        <v>3.1699999999999999E-2</v>
      </c>
      <c r="AL392" s="17">
        <v>7400</v>
      </c>
      <c r="AM392" s="17">
        <v>0.54044750430292599</v>
      </c>
      <c r="AN392" s="9"/>
      <c r="AO392" s="9"/>
      <c r="AP392" s="17">
        <v>1908.63</v>
      </c>
      <c r="AQ392" s="17">
        <v>79026</v>
      </c>
      <c r="AR392" s="17">
        <v>0.80251736111111116</v>
      </c>
      <c r="AS392" s="17">
        <v>0.10100000000000001</v>
      </c>
      <c r="AT392" s="17">
        <v>0.69537420082737866</v>
      </c>
      <c r="AU392" s="12">
        <v>0.72653612424037817</v>
      </c>
      <c r="AV392" s="12">
        <v>0</v>
      </c>
      <c r="AY392" s="12">
        <v>13601700</v>
      </c>
      <c r="BA392" s="12">
        <v>0.68644067796610164</v>
      </c>
      <c r="BD392" s="12">
        <v>0.54044750430292599</v>
      </c>
      <c r="BE392" s="12">
        <v>0.80251736111111116</v>
      </c>
      <c r="BF392" s="12">
        <v>0.69537420082737866</v>
      </c>
      <c r="BG392" s="12">
        <v>0.72653612424037817</v>
      </c>
      <c r="BH392" s="12">
        <v>0.04</v>
      </c>
      <c r="BI392" s="12">
        <v>0.10100000000000001</v>
      </c>
      <c r="BJ392" s="12">
        <v>4.2000000000000003E-2</v>
      </c>
      <c r="BK392" s="12">
        <v>0.80300000000000005</v>
      </c>
      <c r="BL392" s="12">
        <v>775</v>
      </c>
      <c r="BM392" s="12">
        <v>-789</v>
      </c>
      <c r="BN392" s="12">
        <v>4318</v>
      </c>
      <c r="BO392" s="12">
        <v>6353</v>
      </c>
      <c r="BP392" s="12">
        <v>463</v>
      </c>
      <c r="BQ392" s="12">
        <v>-427</v>
      </c>
      <c r="BR392" s="12">
        <v>1154</v>
      </c>
      <c r="BS392" s="12">
        <v>2060</v>
      </c>
      <c r="BT392" s="12">
        <v>0.42841940608141177</v>
      </c>
      <c r="BU392" s="12">
        <v>0.46577441675314163</v>
      </c>
      <c r="BV392" s="12">
        <v>0.43366661110445209</v>
      </c>
      <c r="BW392" s="12">
        <v>0.39114012335411852</v>
      </c>
      <c r="BX392" s="12">
        <v>0.40722454184717349</v>
      </c>
      <c r="BY392" s="12">
        <v>1580</v>
      </c>
      <c r="BZ392" s="12">
        <v>0.68644067796610164</v>
      </c>
      <c r="CB392" s="12">
        <v>8.9137847053093036E-2</v>
      </c>
      <c r="CC392" s="12">
        <v>19950</v>
      </c>
      <c r="CD392" s="12">
        <v>19860</v>
      </c>
      <c r="CE392" s="12">
        <v>6.0630531493656123</v>
      </c>
      <c r="CH392" s="22">
        <v>42866</v>
      </c>
      <c r="CI392">
        <v>6280</v>
      </c>
      <c r="CJ392">
        <v>6540</v>
      </c>
      <c r="CK392">
        <v>6160</v>
      </c>
      <c r="CL392">
        <v>6500</v>
      </c>
      <c r="CM392" s="22">
        <v>42867</v>
      </c>
      <c r="CN392">
        <v>6600</v>
      </c>
      <c r="CO392">
        <v>6620</v>
      </c>
      <c r="CP392">
        <v>5780</v>
      </c>
      <c r="CQ392">
        <v>5810</v>
      </c>
      <c r="CR392" s="22">
        <v>42870</v>
      </c>
      <c r="CS392">
        <v>5710</v>
      </c>
      <c r="CT392">
        <v>6180</v>
      </c>
      <c r="CU392">
        <v>5700</v>
      </c>
      <c r="CV392">
        <v>6180</v>
      </c>
    </row>
    <row r="393" spans="1:100">
      <c r="A393" s="22">
        <v>42866</v>
      </c>
      <c r="B393">
        <v>1554</v>
      </c>
      <c r="C393">
        <v>1555</v>
      </c>
      <c r="D393">
        <v>1497</v>
      </c>
      <c r="E393">
        <v>1505</v>
      </c>
      <c r="F393" s="23">
        <f t="shared" si="44"/>
        <v>-3.1531531531531543E-2</v>
      </c>
      <c r="G393" s="22">
        <v>42867</v>
      </c>
      <c r="H393">
        <v>1609</v>
      </c>
      <c r="I393">
        <v>1704</v>
      </c>
      <c r="J393">
        <v>1596</v>
      </c>
      <c r="K393">
        <v>1651</v>
      </c>
      <c r="L393" s="22">
        <v>42870</v>
      </c>
      <c r="M393">
        <v>1627</v>
      </c>
      <c r="N393" s="4">
        <v>42867</v>
      </c>
      <c r="O393" s="3" t="s">
        <v>15</v>
      </c>
      <c r="P393" s="3">
        <v>8252</v>
      </c>
      <c r="Q393" s="3" t="s">
        <v>270</v>
      </c>
      <c r="R393" s="3" t="s">
        <v>17</v>
      </c>
      <c r="S393" s="3">
        <v>0.05</v>
      </c>
      <c r="T393" s="3">
        <v>1</v>
      </c>
      <c r="U393" s="3">
        <v>0</v>
      </c>
      <c r="V393" s="3">
        <v>400</v>
      </c>
      <c r="W393">
        <v>1609</v>
      </c>
      <c r="X393" s="4">
        <v>42870</v>
      </c>
      <c r="Y393">
        <v>1651</v>
      </c>
      <c r="Z393" s="10">
        <f t="shared" si="43"/>
        <v>16800</v>
      </c>
      <c r="AA393" s="10">
        <f t="shared" si="42"/>
        <v>16800</v>
      </c>
      <c r="AB393" t="str">
        <f t="shared" si="39"/>
        <v/>
      </c>
      <c r="AC393">
        <f t="shared" si="40"/>
        <v>-221180</v>
      </c>
      <c r="AD393">
        <f t="shared" si="41"/>
        <v>1.8225541070750584E-2</v>
      </c>
      <c r="AE393" s="15">
        <v>42868</v>
      </c>
      <c r="AF393" s="9">
        <v>-1.1311596033255489E-3</v>
      </c>
      <c r="AG393" s="12" t="s">
        <v>962</v>
      </c>
      <c r="AH393" s="20">
        <v>42866.981944444444</v>
      </c>
      <c r="AI393" s="12">
        <v>1580.2</v>
      </c>
      <c r="AJ393" s="12">
        <v>75.2</v>
      </c>
      <c r="AK393" s="12">
        <v>0.05</v>
      </c>
      <c r="AL393" s="17">
        <v>7300</v>
      </c>
      <c r="AM393" s="17">
        <v>0.15869170199878863</v>
      </c>
      <c r="AN393" s="17">
        <v>1</v>
      </c>
      <c r="AO393" s="9"/>
      <c r="AP393" s="17">
        <v>0.73</v>
      </c>
      <c r="AQ393" s="17">
        <v>385773</v>
      </c>
      <c r="AR393" s="17">
        <v>0.66104553119730181</v>
      </c>
      <c r="AS393" s="17">
        <v>3.3000000000000002E-2</v>
      </c>
      <c r="AT393" s="17">
        <v>0.66666666666666663</v>
      </c>
      <c r="AU393" s="12">
        <v>0.48845686512758202</v>
      </c>
      <c r="AV393" s="12">
        <v>2.2400000000000002</v>
      </c>
      <c r="AY393" s="12">
        <v>233660417</v>
      </c>
      <c r="BA393" s="12">
        <v>1</v>
      </c>
      <c r="BB393" s="12">
        <v>0</v>
      </c>
      <c r="BC393" s="15">
        <v>42648</v>
      </c>
      <c r="BD393" s="12">
        <v>0.15869170199878863</v>
      </c>
      <c r="BE393" s="12">
        <v>0.66104553119730181</v>
      </c>
      <c r="BF393" s="12">
        <v>0.66666666666666663</v>
      </c>
      <c r="BG393" s="12">
        <v>0.48845686512758202</v>
      </c>
      <c r="BH393" s="12">
        <v>0.28399999999999997</v>
      </c>
      <c r="BI393" s="12">
        <v>3.3000000000000002E-2</v>
      </c>
      <c r="BJ393" s="12">
        <v>0.08</v>
      </c>
      <c r="BK393" s="12">
        <v>0.40300000000000002</v>
      </c>
      <c r="BL393" s="12">
        <v>51</v>
      </c>
      <c r="BM393" s="12">
        <v>4</v>
      </c>
      <c r="BN393" s="12">
        <v>-55</v>
      </c>
      <c r="BO393" s="12">
        <v>299</v>
      </c>
      <c r="BP393" s="12">
        <v>248</v>
      </c>
      <c r="BQ393" s="12">
        <v>-39</v>
      </c>
      <c r="BR393" s="12">
        <v>-236</v>
      </c>
      <c r="BS393" s="12">
        <v>299</v>
      </c>
      <c r="BT393" s="12">
        <v>0.19099907413639031</v>
      </c>
      <c r="BU393" s="12">
        <v>0.6587963329138633</v>
      </c>
      <c r="BV393" s="12">
        <v>0.70570387764461784</v>
      </c>
      <c r="BW393" s="12">
        <v>0.6027390768995865</v>
      </c>
      <c r="BX393" s="12">
        <v>0.77104263826556096</v>
      </c>
      <c r="BY393" s="12">
        <v>1580</v>
      </c>
      <c r="BZ393" s="12">
        <v>1</v>
      </c>
      <c r="CB393" s="12">
        <v>8.9137847053093036E-2</v>
      </c>
      <c r="CC393" s="12">
        <v>19950</v>
      </c>
      <c r="CD393" s="12">
        <v>19860</v>
      </c>
      <c r="CE393" s="12">
        <v>1.7802954328060823</v>
      </c>
      <c r="CH393" s="22">
        <v>42866</v>
      </c>
      <c r="CI393">
        <v>1554</v>
      </c>
      <c r="CJ393">
        <v>1555</v>
      </c>
      <c r="CK393">
        <v>1497</v>
      </c>
      <c r="CL393">
        <v>1505</v>
      </c>
      <c r="CM393" s="22">
        <v>42867</v>
      </c>
      <c r="CN393">
        <v>1609</v>
      </c>
      <c r="CO393">
        <v>1704</v>
      </c>
      <c r="CP393">
        <v>1596</v>
      </c>
      <c r="CQ393">
        <v>1651</v>
      </c>
      <c r="CR393" s="22">
        <v>42870</v>
      </c>
      <c r="CS393">
        <v>1627</v>
      </c>
      <c r="CT393">
        <v>1654</v>
      </c>
      <c r="CU393">
        <v>1627</v>
      </c>
      <c r="CV393">
        <v>1648</v>
      </c>
    </row>
    <row r="394" spans="1:100">
      <c r="A394" s="22">
        <v>42866</v>
      </c>
      <c r="B394">
        <v>626</v>
      </c>
      <c r="C394">
        <v>692</v>
      </c>
      <c r="D394">
        <v>614</v>
      </c>
      <c r="E394">
        <v>618</v>
      </c>
      <c r="F394" s="23">
        <f t="shared" si="44"/>
        <v>-1.2779552715655007E-2</v>
      </c>
      <c r="G394" s="22">
        <v>42867</v>
      </c>
      <c r="H394">
        <v>614</v>
      </c>
      <c r="I394">
        <v>655</v>
      </c>
      <c r="J394">
        <v>612</v>
      </c>
      <c r="K394">
        <v>649</v>
      </c>
      <c r="L394" s="22">
        <v>42870</v>
      </c>
      <c r="M394">
        <v>656</v>
      </c>
      <c r="N394" s="4">
        <v>42867</v>
      </c>
      <c r="O394" s="3" t="s">
        <v>15</v>
      </c>
      <c r="P394" s="3">
        <v>4579</v>
      </c>
      <c r="Q394" s="3" t="s">
        <v>271</v>
      </c>
      <c r="R394" s="3" t="s">
        <v>17</v>
      </c>
      <c r="S394" s="3">
        <v>0.05</v>
      </c>
      <c r="T394" s="3">
        <v>2</v>
      </c>
      <c r="U394" s="3">
        <v>0</v>
      </c>
      <c r="V394" s="3">
        <v>900</v>
      </c>
      <c r="W394">
        <v>614</v>
      </c>
      <c r="X394" s="4">
        <v>42870</v>
      </c>
      <c r="Y394">
        <v>649</v>
      </c>
      <c r="Z394" s="10">
        <f t="shared" si="43"/>
        <v>31500</v>
      </c>
      <c r="AA394" s="10">
        <f t="shared" si="42"/>
        <v>31500</v>
      </c>
      <c r="AB394" t="str">
        <f t="shared" si="39"/>
        <v/>
      </c>
      <c r="AC394">
        <f t="shared" si="40"/>
        <v>-221180</v>
      </c>
      <c r="AD394">
        <f t="shared" si="41"/>
        <v>4.0625000000000022E-2</v>
      </c>
      <c r="AE394" s="15">
        <v>42868</v>
      </c>
      <c r="AF394" s="9">
        <v>-1.1311596033255489E-3</v>
      </c>
      <c r="AG394" s="12" t="s">
        <v>960</v>
      </c>
      <c r="AH394" s="20">
        <v>42866.988194444442</v>
      </c>
      <c r="AI394" s="12">
        <v>640</v>
      </c>
      <c r="AJ394" s="12">
        <v>22</v>
      </c>
      <c r="AK394" s="12">
        <v>3.56E-2</v>
      </c>
      <c r="AL394" s="17">
        <v>6100</v>
      </c>
      <c r="AM394" s="17">
        <v>0.45454545454545453</v>
      </c>
      <c r="AN394" s="9"/>
      <c r="AO394" s="9"/>
      <c r="AP394" s="17">
        <v>0</v>
      </c>
      <c r="AQ394" s="17">
        <v>12491</v>
      </c>
      <c r="AR394" s="17">
        <v>0.88594164456233426</v>
      </c>
      <c r="AS394" s="17">
        <v>0.27</v>
      </c>
      <c r="AT394" s="17">
        <v>0.88802083333333337</v>
      </c>
      <c r="AU394" s="12">
        <v>0.76591760299625467</v>
      </c>
      <c r="AV394" s="12">
        <v>0</v>
      </c>
      <c r="AX394" s="19">
        <v>93</v>
      </c>
      <c r="AY394" s="12">
        <v>19246450</v>
      </c>
      <c r="BA394" s="12">
        <v>1</v>
      </c>
      <c r="BD394" s="12">
        <v>0.45454545454545453</v>
      </c>
      <c r="BE394" s="12">
        <v>0.88594164456233426</v>
      </c>
      <c r="BF394" s="12">
        <v>0.88802083333333337</v>
      </c>
      <c r="BG394" s="12">
        <v>0.76591760299625467</v>
      </c>
      <c r="BH394" s="12">
        <v>0.189</v>
      </c>
      <c r="BI394" s="12">
        <v>0.27</v>
      </c>
      <c r="BJ394" s="12">
        <v>0</v>
      </c>
      <c r="BK394" s="12">
        <v>0.55500000000000005</v>
      </c>
      <c r="BL394" s="12">
        <v>-2179</v>
      </c>
      <c r="BM394" s="12">
        <v>951</v>
      </c>
      <c r="BN394" s="12">
        <v>309</v>
      </c>
      <c r="BO394" s="12">
        <v>4035</v>
      </c>
      <c r="BP394" s="12">
        <v>-2728</v>
      </c>
      <c r="BQ394" s="12">
        <v>3741</v>
      </c>
      <c r="BR394" s="12" t="s">
        <v>961</v>
      </c>
      <c r="BS394" s="12">
        <v>4889</v>
      </c>
      <c r="BT394" s="12">
        <v>0.32817686469565682</v>
      </c>
      <c r="BU394" s="12">
        <v>0.5105448558171678</v>
      </c>
      <c r="BV394" s="12">
        <v>0.54496997889327958</v>
      </c>
      <c r="BW394" s="12">
        <v>0.45760602686590007</v>
      </c>
      <c r="BX394" s="12">
        <v>0.70186278297057803</v>
      </c>
      <c r="BY394" s="12">
        <v>1580</v>
      </c>
      <c r="BZ394" s="12">
        <v>1</v>
      </c>
      <c r="CB394" s="12">
        <v>8.9137847053093036E-2</v>
      </c>
      <c r="CC394" s="12">
        <v>19950</v>
      </c>
      <c r="CD394" s="12">
        <v>19860</v>
      </c>
      <c r="CE394" s="12">
        <v>5.0993541977148533</v>
      </c>
      <c r="CH394" s="22">
        <v>42866</v>
      </c>
      <c r="CI394">
        <v>626</v>
      </c>
      <c r="CJ394">
        <v>692</v>
      </c>
      <c r="CK394">
        <v>614</v>
      </c>
      <c r="CL394">
        <v>618</v>
      </c>
      <c r="CM394" s="22">
        <v>42867</v>
      </c>
      <c r="CN394">
        <v>614</v>
      </c>
      <c r="CO394">
        <v>655</v>
      </c>
      <c r="CP394">
        <v>612</v>
      </c>
      <c r="CQ394">
        <v>649</v>
      </c>
      <c r="CR394" s="22">
        <v>42870</v>
      </c>
      <c r="CS394">
        <v>656</v>
      </c>
      <c r="CT394">
        <v>749</v>
      </c>
      <c r="CU394">
        <v>656</v>
      </c>
      <c r="CV394">
        <v>749</v>
      </c>
    </row>
    <row r="395" spans="1:100">
      <c r="A395" s="22">
        <v>42866</v>
      </c>
      <c r="B395">
        <v>363</v>
      </c>
      <c r="C395">
        <v>367</v>
      </c>
      <c r="D395">
        <v>358</v>
      </c>
      <c r="E395">
        <v>364</v>
      </c>
      <c r="F395" s="23">
        <f t="shared" si="44"/>
        <v>2.7548209366390353E-3</v>
      </c>
      <c r="G395" s="22">
        <v>42867</v>
      </c>
      <c r="H395">
        <v>333</v>
      </c>
      <c r="I395">
        <v>340</v>
      </c>
      <c r="J395">
        <v>317</v>
      </c>
      <c r="K395">
        <v>324</v>
      </c>
      <c r="L395" s="22">
        <v>42870</v>
      </c>
      <c r="M395">
        <v>324</v>
      </c>
      <c r="N395" s="4">
        <v>42867</v>
      </c>
      <c r="O395" s="3" t="s">
        <v>11</v>
      </c>
      <c r="P395" s="3">
        <v>5541</v>
      </c>
      <c r="Q395" s="3" t="s">
        <v>272</v>
      </c>
      <c r="R395" s="3" t="s">
        <v>13</v>
      </c>
      <c r="S395" s="3">
        <v>0.05</v>
      </c>
      <c r="T395" s="3">
        <v>1</v>
      </c>
      <c r="U395" s="3">
        <v>0</v>
      </c>
      <c r="V395" s="3">
        <v>2000</v>
      </c>
      <c r="W395">
        <v>333</v>
      </c>
      <c r="X395" s="4">
        <v>42870</v>
      </c>
      <c r="Y395">
        <v>324</v>
      </c>
      <c r="Z395" s="10">
        <f t="shared" si="43"/>
        <v>-18000</v>
      </c>
      <c r="AA395" s="10">
        <f t="shared" si="42"/>
        <v>18000</v>
      </c>
      <c r="AB395" t="str">
        <f t="shared" si="39"/>
        <v/>
      </c>
      <c r="AC395">
        <f t="shared" si="40"/>
        <v>-221180</v>
      </c>
      <c r="AD395">
        <f t="shared" si="41"/>
        <v>5.9701492537312939E-3</v>
      </c>
      <c r="AE395" s="15">
        <v>42868</v>
      </c>
      <c r="AF395" s="9">
        <v>-1.1311596033255489E-3</v>
      </c>
      <c r="AG395" s="12" t="s">
        <v>962</v>
      </c>
      <c r="AH395" s="20">
        <v>42866.840277777781</v>
      </c>
      <c r="AI395" s="12">
        <v>335</v>
      </c>
      <c r="AJ395" s="12">
        <v>-29</v>
      </c>
      <c r="AK395" s="12">
        <v>-7.9699999999999993E-2</v>
      </c>
      <c r="AL395" s="17">
        <v>6000</v>
      </c>
      <c r="AM395" s="17">
        <v>0.33333333333333331</v>
      </c>
      <c r="AN395" s="17">
        <v>0</v>
      </c>
      <c r="AO395" s="17">
        <v>0</v>
      </c>
      <c r="AP395" s="17">
        <v>1.92</v>
      </c>
      <c r="AQ395" s="17">
        <v>63430</v>
      </c>
      <c r="AR395" s="17">
        <v>0.11403508771929824</v>
      </c>
      <c r="AS395" s="17">
        <v>0.26</v>
      </c>
      <c r="AT395" s="17">
        <v>0.38414634146341464</v>
      </c>
      <c r="AU395" s="12">
        <v>0.40697674418604651</v>
      </c>
      <c r="AV395" s="12">
        <v>0</v>
      </c>
      <c r="AY395" s="12">
        <v>195770713</v>
      </c>
      <c r="BA395" s="12">
        <v>0</v>
      </c>
      <c r="BB395" s="12">
        <v>-3</v>
      </c>
      <c r="BC395" s="15">
        <v>42786</v>
      </c>
      <c r="BD395" s="12">
        <v>0.33333333333333331</v>
      </c>
      <c r="BE395" s="12">
        <v>0.11403508771929824</v>
      </c>
      <c r="BF395" s="12">
        <v>0.38414634146341464</v>
      </c>
      <c r="BG395" s="12">
        <v>0.40697674418604651</v>
      </c>
      <c r="BH395" s="12">
        <v>0.19400000000000001</v>
      </c>
      <c r="BI395" s="12">
        <v>0.26</v>
      </c>
      <c r="BJ395" s="12" t="s">
        <v>968</v>
      </c>
      <c r="BK395" s="12">
        <v>0.52400000000000002</v>
      </c>
      <c r="BL395" s="12">
        <v>7183</v>
      </c>
      <c r="BM395" s="12">
        <v>-6845</v>
      </c>
      <c r="BN395" s="12">
        <v>-701</v>
      </c>
      <c r="BO395" s="12">
        <v>23505</v>
      </c>
      <c r="BP395" s="12">
        <v>-1481</v>
      </c>
      <c r="BQ395" s="12">
        <v>9370</v>
      </c>
      <c r="BR395" s="12">
        <v>-1858</v>
      </c>
      <c r="BS395" s="12">
        <v>23862</v>
      </c>
      <c r="BT395" s="12">
        <v>0.19099907413639031</v>
      </c>
      <c r="BU395" s="12">
        <v>0.6587963329138633</v>
      </c>
      <c r="BV395" s="12">
        <v>0.70570387764461784</v>
      </c>
      <c r="BW395" s="12">
        <v>0.6027390768995865</v>
      </c>
      <c r="BX395" s="12">
        <v>0.77104263826556096</v>
      </c>
      <c r="BY395" s="12">
        <v>1580</v>
      </c>
      <c r="BZ395" s="12">
        <v>0</v>
      </c>
      <c r="CB395" s="12">
        <v>8.9137847053093036E-2</v>
      </c>
      <c r="CC395" s="12">
        <v>19950</v>
      </c>
      <c r="CD395" s="12">
        <v>19860</v>
      </c>
      <c r="CE395" s="12">
        <v>3.7395264116575588</v>
      </c>
      <c r="CH395" s="22">
        <v>42866</v>
      </c>
      <c r="CI395">
        <v>363</v>
      </c>
      <c r="CJ395">
        <v>367</v>
      </c>
      <c r="CK395">
        <v>358</v>
      </c>
      <c r="CL395">
        <v>364</v>
      </c>
      <c r="CM395" s="22">
        <v>42867</v>
      </c>
      <c r="CN395">
        <v>333</v>
      </c>
      <c r="CO395">
        <v>340</v>
      </c>
      <c r="CP395">
        <v>317</v>
      </c>
      <c r="CQ395">
        <v>324</v>
      </c>
      <c r="CR395" s="22">
        <v>42870</v>
      </c>
      <c r="CS395">
        <v>324</v>
      </c>
      <c r="CT395">
        <v>324</v>
      </c>
      <c r="CU395">
        <v>313</v>
      </c>
      <c r="CV395">
        <v>319</v>
      </c>
    </row>
    <row r="396" spans="1:100">
      <c r="A396" s="22">
        <v>42866</v>
      </c>
      <c r="B396">
        <v>375</v>
      </c>
      <c r="C396">
        <v>375</v>
      </c>
      <c r="D396">
        <v>346</v>
      </c>
      <c r="E396">
        <v>371</v>
      </c>
      <c r="F396" s="23">
        <f t="shared" si="44"/>
        <v>-1.0666666666666713E-2</v>
      </c>
      <c r="G396" s="22">
        <v>42867</v>
      </c>
      <c r="H396">
        <v>376</v>
      </c>
      <c r="I396">
        <v>390</v>
      </c>
      <c r="J396">
        <v>372</v>
      </c>
      <c r="K396">
        <v>379</v>
      </c>
      <c r="L396" s="22">
        <v>42870</v>
      </c>
      <c r="M396">
        <v>376</v>
      </c>
      <c r="N396" s="4">
        <v>42867</v>
      </c>
      <c r="O396" s="3" t="s">
        <v>15</v>
      </c>
      <c r="P396" s="3">
        <v>7238</v>
      </c>
      <c r="Q396" s="3" t="s">
        <v>273</v>
      </c>
      <c r="R396" s="3" t="s">
        <v>17</v>
      </c>
      <c r="S396" s="3">
        <v>0.05</v>
      </c>
      <c r="T396" s="3">
        <v>1</v>
      </c>
      <c r="U396" s="3">
        <v>0</v>
      </c>
      <c r="V396" s="3">
        <v>1400</v>
      </c>
      <c r="W396">
        <v>376</v>
      </c>
      <c r="X396" s="4">
        <v>42870</v>
      </c>
      <c r="Y396">
        <v>379</v>
      </c>
      <c r="Z396" s="10">
        <f t="shared" si="43"/>
        <v>4200</v>
      </c>
      <c r="AA396" s="10">
        <f t="shared" si="42"/>
        <v>4200</v>
      </c>
      <c r="AB396" t="str">
        <f t="shared" si="39"/>
        <v/>
      </c>
      <c r="AC396">
        <f t="shared" si="40"/>
        <v>-221180</v>
      </c>
      <c r="AD396">
        <f t="shared" si="41"/>
        <v>3.8363171355498715E-2</v>
      </c>
      <c r="AE396" s="15">
        <v>42868</v>
      </c>
      <c r="AF396" s="9">
        <v>-1.1311596033255489E-3</v>
      </c>
      <c r="AG396" s="12" t="s">
        <v>962</v>
      </c>
      <c r="AH396" s="20">
        <v>42866.99722222222</v>
      </c>
      <c r="AI396" s="12">
        <v>391</v>
      </c>
      <c r="AJ396" s="12">
        <v>20</v>
      </c>
      <c r="AK396" s="12">
        <v>5.3900000000000003E-2</v>
      </c>
      <c r="AL396" s="17">
        <v>5200</v>
      </c>
      <c r="AM396" s="17">
        <v>0.34828496042216361</v>
      </c>
      <c r="AN396" s="17">
        <v>-1</v>
      </c>
      <c r="AO396" s="17">
        <v>0</v>
      </c>
      <c r="AP396" s="17">
        <v>2.11</v>
      </c>
      <c r="AQ396" s="17">
        <v>51541</v>
      </c>
      <c r="AR396" s="17">
        <v>0.90710382513661203</v>
      </c>
      <c r="AS396" s="17">
        <v>7.0999999999999994E-2</v>
      </c>
      <c r="AT396" s="17">
        <v>0.92201834862385323</v>
      </c>
      <c r="AU396" s="12">
        <v>0.70279720279720281</v>
      </c>
      <c r="AV396" s="12">
        <v>0</v>
      </c>
      <c r="AY396" s="12">
        <v>135992343</v>
      </c>
      <c r="BA396" s="12">
        <v>1</v>
      </c>
      <c r="BC396" s="15">
        <v>42332</v>
      </c>
      <c r="BD396" s="12">
        <v>0.34828496042216361</v>
      </c>
      <c r="BE396" s="12">
        <v>0.90710382513661203</v>
      </c>
      <c r="BF396" s="12">
        <v>0.92201834862385323</v>
      </c>
      <c r="BG396" s="12">
        <v>0.70279720279720281</v>
      </c>
      <c r="BH396" s="12">
        <v>0.20799999999999999</v>
      </c>
      <c r="BI396" s="12">
        <v>7.0999999999999994E-2</v>
      </c>
      <c r="BJ396" s="12">
        <v>1.6E-2</v>
      </c>
      <c r="BK396" s="12">
        <v>0.56100000000000005</v>
      </c>
      <c r="BL396" s="12">
        <v>75</v>
      </c>
      <c r="BM396" s="12">
        <v>-40</v>
      </c>
      <c r="BN396" s="12">
        <v>-20</v>
      </c>
      <c r="BO396" s="12">
        <v>207</v>
      </c>
      <c r="BP396" s="12">
        <v>29</v>
      </c>
      <c r="BQ396" s="12">
        <v>-238</v>
      </c>
      <c r="BR396" s="12">
        <v>14</v>
      </c>
      <c r="BS396" s="12">
        <v>188</v>
      </c>
      <c r="BT396" s="12">
        <v>0.19099907413639031</v>
      </c>
      <c r="BU396" s="12">
        <v>0.6587963329138633</v>
      </c>
      <c r="BV396" s="12">
        <v>0.70570387764461784</v>
      </c>
      <c r="BW396" s="12">
        <v>0.6027390768995865</v>
      </c>
      <c r="BX396" s="12">
        <v>0.77104263826556096</v>
      </c>
      <c r="BY396" s="12">
        <v>1580</v>
      </c>
      <c r="BZ396" s="12">
        <v>1</v>
      </c>
      <c r="CB396" s="12">
        <v>8.9137847053093036E-2</v>
      </c>
      <c r="CC396" s="12">
        <v>19950</v>
      </c>
      <c r="CD396" s="12">
        <v>19860</v>
      </c>
      <c r="CE396" s="12">
        <v>3.9072624248453653</v>
      </c>
      <c r="CH396" s="22">
        <v>42866</v>
      </c>
      <c r="CI396">
        <v>375</v>
      </c>
      <c r="CJ396">
        <v>375</v>
      </c>
      <c r="CK396">
        <v>346</v>
      </c>
      <c r="CL396">
        <v>371</v>
      </c>
      <c r="CM396" s="22">
        <v>42867</v>
      </c>
      <c r="CN396">
        <v>376</v>
      </c>
      <c r="CO396">
        <v>390</v>
      </c>
      <c r="CP396">
        <v>372</v>
      </c>
      <c r="CQ396">
        <v>379</v>
      </c>
      <c r="CR396" s="22">
        <v>42870</v>
      </c>
      <c r="CS396">
        <v>376</v>
      </c>
      <c r="CT396">
        <v>400</v>
      </c>
      <c r="CU396">
        <v>375</v>
      </c>
      <c r="CV396">
        <v>400</v>
      </c>
    </row>
    <row r="397" spans="1:100">
      <c r="A397" s="22">
        <v>42866</v>
      </c>
      <c r="B397">
        <v>1965</v>
      </c>
      <c r="C397">
        <v>1966</v>
      </c>
      <c r="D397">
        <v>1915</v>
      </c>
      <c r="E397">
        <v>1935</v>
      </c>
      <c r="F397" s="23">
        <f t="shared" si="44"/>
        <v>-1.5267175572519109E-2</v>
      </c>
      <c r="G397" s="22">
        <v>42867</v>
      </c>
      <c r="H397">
        <v>2007</v>
      </c>
      <c r="I397">
        <v>2043</v>
      </c>
      <c r="J397">
        <v>1916</v>
      </c>
      <c r="K397">
        <v>1928</v>
      </c>
      <c r="L397" s="22">
        <v>42870</v>
      </c>
      <c r="M397">
        <v>1947</v>
      </c>
      <c r="N397" s="4">
        <v>42867</v>
      </c>
      <c r="O397" s="3" t="s">
        <v>15</v>
      </c>
      <c r="P397" s="3">
        <v>3436</v>
      </c>
      <c r="Q397" s="3" t="s">
        <v>274</v>
      </c>
      <c r="R397" s="3" t="s">
        <v>17</v>
      </c>
      <c r="S397" s="3">
        <v>0.05</v>
      </c>
      <c r="T397" s="3">
        <v>1</v>
      </c>
      <c r="U397" s="3">
        <v>0</v>
      </c>
      <c r="V397" s="3">
        <v>300</v>
      </c>
      <c r="W397">
        <v>2007</v>
      </c>
      <c r="X397" s="4">
        <v>42870</v>
      </c>
      <c r="Y397">
        <v>1928</v>
      </c>
      <c r="Z397" s="10">
        <f t="shared" si="43"/>
        <v>-23700</v>
      </c>
      <c r="AA397" s="10">
        <f t="shared" si="42"/>
        <v>23700</v>
      </c>
      <c r="AB397" t="str">
        <f t="shared" ref="AB397:AB460" si="45">IF(AND(O397="夜間上昇",T397=1,AF397&gt;0),Z397,"")</f>
        <v/>
      </c>
      <c r="AC397">
        <f t="shared" si="40"/>
        <v>-221180</v>
      </c>
      <c r="AD397">
        <f t="shared" si="41"/>
        <v>5.5110220440881541E-3</v>
      </c>
      <c r="AE397" s="15">
        <v>42868</v>
      </c>
      <c r="AF397" s="9">
        <v>-1.1311596033255489E-3</v>
      </c>
      <c r="AG397" s="12" t="s">
        <v>962</v>
      </c>
      <c r="AH397" s="20">
        <v>42866.997916666667</v>
      </c>
      <c r="AI397" s="12">
        <v>1996</v>
      </c>
      <c r="AJ397" s="12">
        <v>61</v>
      </c>
      <c r="AK397" s="12">
        <v>3.15E-2</v>
      </c>
      <c r="AL397" s="17">
        <v>4900</v>
      </c>
      <c r="AM397" s="17">
        <v>0.24481327800829875</v>
      </c>
      <c r="AN397" s="17">
        <v>9</v>
      </c>
      <c r="AO397" s="9"/>
      <c r="AP397" s="17">
        <v>1.04</v>
      </c>
      <c r="AQ397" s="17">
        <v>565455</v>
      </c>
      <c r="AR397" s="17">
        <v>0.89282385834109967</v>
      </c>
      <c r="AS397" s="17">
        <v>8.4000000000000005E-2</v>
      </c>
      <c r="AT397" s="17">
        <v>0.9208534067446662</v>
      </c>
      <c r="AU397" s="12">
        <v>0.71627408993576014</v>
      </c>
      <c r="AV397" s="12">
        <v>0</v>
      </c>
      <c r="AY397" s="12">
        <v>293285539</v>
      </c>
      <c r="BA397" s="12">
        <v>0.69849246231155782</v>
      </c>
      <c r="BB397" s="12">
        <v>8</v>
      </c>
      <c r="BC397" s="15">
        <v>42836</v>
      </c>
      <c r="BD397" s="12">
        <v>0.24481327800829875</v>
      </c>
      <c r="BE397" s="12">
        <v>0.89282385834109967</v>
      </c>
      <c r="BF397" s="12">
        <v>0.9208534067446662</v>
      </c>
      <c r="BG397" s="12">
        <v>0.71627408993576014</v>
      </c>
      <c r="BH397" s="12">
        <v>0.23300000000000001</v>
      </c>
      <c r="BI397" s="12">
        <v>8.4000000000000005E-2</v>
      </c>
      <c r="BJ397" s="12" t="s">
        <v>968</v>
      </c>
      <c r="BK397" s="12" t="s">
        <v>968</v>
      </c>
      <c r="BL397" s="12">
        <v>23</v>
      </c>
      <c r="BM397" s="12">
        <v>-87</v>
      </c>
      <c r="BN397" s="12">
        <v>-45</v>
      </c>
      <c r="BO397" s="12">
        <v>628</v>
      </c>
      <c r="BP397" s="12">
        <v>163</v>
      </c>
      <c r="BQ397" s="12">
        <v>-152</v>
      </c>
      <c r="BR397" s="12">
        <v>475</v>
      </c>
      <c r="BS397" s="12">
        <v>721</v>
      </c>
      <c r="BT397" s="12">
        <v>0.19099907413639031</v>
      </c>
      <c r="BU397" s="12">
        <v>0.6587963329138633</v>
      </c>
      <c r="BV397" s="12">
        <v>0.70570387764461784</v>
      </c>
      <c r="BW397" s="12">
        <v>0.6027390768995865</v>
      </c>
      <c r="BX397" s="12">
        <v>0.77104263826556096</v>
      </c>
      <c r="BY397" s="12">
        <v>1580</v>
      </c>
      <c r="BZ397" s="12">
        <v>0.69849246231155782</v>
      </c>
      <c r="CB397" s="12">
        <v>8.9137847053093036E-2</v>
      </c>
      <c r="CC397" s="12">
        <v>19950</v>
      </c>
      <c r="CD397" s="12">
        <v>19860</v>
      </c>
      <c r="CE397" s="12">
        <v>2.7464571571094933</v>
      </c>
      <c r="CH397" s="22">
        <v>42866</v>
      </c>
      <c r="CI397">
        <v>1965</v>
      </c>
      <c r="CJ397">
        <v>1966</v>
      </c>
      <c r="CK397">
        <v>1915</v>
      </c>
      <c r="CL397">
        <v>1935</v>
      </c>
      <c r="CM397" s="22">
        <v>42867</v>
      </c>
      <c r="CN397">
        <v>2007</v>
      </c>
      <c r="CO397">
        <v>2043</v>
      </c>
      <c r="CP397">
        <v>1916</v>
      </c>
      <c r="CQ397">
        <v>1928</v>
      </c>
      <c r="CR397" s="22">
        <v>42870</v>
      </c>
      <c r="CS397">
        <v>1947</v>
      </c>
      <c r="CT397">
        <v>1988</v>
      </c>
      <c r="CU397">
        <v>1895</v>
      </c>
      <c r="CV397">
        <v>1903</v>
      </c>
    </row>
    <row r="398" spans="1:100">
      <c r="A398" s="22">
        <v>42866</v>
      </c>
      <c r="B398">
        <v>794</v>
      </c>
      <c r="C398">
        <v>794</v>
      </c>
      <c r="D398">
        <v>794</v>
      </c>
      <c r="E398">
        <v>794</v>
      </c>
      <c r="F398" s="23">
        <f t="shared" si="44"/>
        <v>0</v>
      </c>
      <c r="G398" s="22">
        <v>42867</v>
      </c>
      <c r="H398">
        <v>939</v>
      </c>
      <c r="I398">
        <v>941</v>
      </c>
      <c r="J398">
        <v>938</v>
      </c>
      <c r="K398">
        <v>939</v>
      </c>
      <c r="L398" s="22">
        <v>42870</v>
      </c>
      <c r="M398">
        <v>939</v>
      </c>
      <c r="N398" s="4">
        <v>42867</v>
      </c>
      <c r="O398" s="3" t="s">
        <v>15</v>
      </c>
      <c r="P398" s="3">
        <v>1896</v>
      </c>
      <c r="Q398" s="3" t="s">
        <v>275</v>
      </c>
      <c r="R398" s="3" t="s">
        <v>17</v>
      </c>
      <c r="S398" s="3">
        <v>0.05</v>
      </c>
      <c r="T398" s="3" t="s">
        <v>27</v>
      </c>
      <c r="U398" s="3">
        <v>0</v>
      </c>
      <c r="V398" s="3">
        <v>700</v>
      </c>
      <c r="W398">
        <v>939</v>
      </c>
      <c r="X398" s="4">
        <v>42870</v>
      </c>
      <c r="Y398">
        <v>939</v>
      </c>
      <c r="Z398" s="10">
        <f t="shared" si="43"/>
        <v>0</v>
      </c>
      <c r="AA398" s="10">
        <f t="shared" si="42"/>
        <v>0</v>
      </c>
      <c r="AB398" t="str">
        <f t="shared" si="45"/>
        <v/>
      </c>
      <c r="AC398">
        <f t="shared" si="40"/>
        <v>-221180</v>
      </c>
      <c r="AD398">
        <f t="shared" si="41"/>
        <v>0</v>
      </c>
      <c r="AE398" s="15">
        <v>42868</v>
      </c>
      <c r="AF398" s="9">
        <v>-1.1311596033255489E-3</v>
      </c>
      <c r="AG398" s="12" t="s">
        <v>962</v>
      </c>
      <c r="AH398" s="20">
        <v>42866.99722222222</v>
      </c>
      <c r="AI398" s="12">
        <v>939</v>
      </c>
      <c r="AJ398" s="12">
        <v>145</v>
      </c>
      <c r="AK398" s="12">
        <v>0.18260000000000001</v>
      </c>
      <c r="AL398" s="17">
        <v>4700</v>
      </c>
      <c r="AM398" s="17">
        <v>0.35782747603833864</v>
      </c>
      <c r="AN398" s="9"/>
      <c r="AO398" s="9"/>
      <c r="AP398" s="17">
        <v>10.11</v>
      </c>
      <c r="AQ398" s="17">
        <v>43963</v>
      </c>
      <c r="AR398" s="17">
        <v>0.99408284023668636</v>
      </c>
      <c r="AS398" s="17">
        <v>0.26100000000000001</v>
      </c>
      <c r="AT398" s="17">
        <v>0.9941860465116279</v>
      </c>
      <c r="AU398" s="12">
        <v>0.9941860465116279</v>
      </c>
      <c r="AV398" s="12">
        <v>0</v>
      </c>
      <c r="AY398" s="12">
        <v>46818807</v>
      </c>
      <c r="BA398" s="12">
        <v>1</v>
      </c>
      <c r="BD398" s="12">
        <v>0.35782747603833864</v>
      </c>
      <c r="BE398" s="12">
        <v>0.99408284023668636</v>
      </c>
      <c r="BF398" s="12">
        <v>0.9941860465116279</v>
      </c>
      <c r="BG398" s="12">
        <v>0.9941860465116279</v>
      </c>
      <c r="BH398" s="12">
        <v>9.1999999999999998E-2</v>
      </c>
      <c r="BI398" s="12">
        <v>0.26100000000000001</v>
      </c>
      <c r="BJ398" s="12" t="s">
        <v>968</v>
      </c>
      <c r="BK398" s="12">
        <v>0.59199999999999997</v>
      </c>
      <c r="BL398" s="12">
        <v>4553</v>
      </c>
      <c r="BM398" s="12">
        <v>-1343</v>
      </c>
      <c r="BN398" s="12">
        <v>-242</v>
      </c>
      <c r="BO398" s="12">
        <v>8145</v>
      </c>
      <c r="BP398" s="12">
        <v>1427</v>
      </c>
      <c r="BQ398" s="12">
        <v>-1350</v>
      </c>
      <c r="BR398" s="12">
        <v>-240</v>
      </c>
      <c r="BS398" s="12">
        <v>5174</v>
      </c>
      <c r="BT398" s="12">
        <v>0.19099907413639031</v>
      </c>
      <c r="BU398" s="12">
        <v>0.6587963329138633</v>
      </c>
      <c r="BV398" s="12">
        <v>0.70570387764461784</v>
      </c>
      <c r="BW398" s="12">
        <v>0.6027390768995865</v>
      </c>
      <c r="BX398" s="12">
        <v>0.77104263826556096</v>
      </c>
      <c r="BY398" s="12">
        <v>1580</v>
      </c>
      <c r="BZ398" s="12">
        <v>1</v>
      </c>
      <c r="CB398" s="12">
        <v>8.9137847053093036E-2</v>
      </c>
      <c r="CC398" s="12">
        <v>19950</v>
      </c>
      <c r="CD398" s="12">
        <v>19860</v>
      </c>
      <c r="CE398" s="12">
        <v>4.0143158923863895</v>
      </c>
      <c r="CH398" s="22">
        <v>42866</v>
      </c>
      <c r="CI398">
        <v>794</v>
      </c>
      <c r="CJ398">
        <v>794</v>
      </c>
      <c r="CK398">
        <v>794</v>
      </c>
      <c r="CL398">
        <v>794</v>
      </c>
      <c r="CM398" s="22">
        <v>42867</v>
      </c>
      <c r="CN398">
        <v>939</v>
      </c>
      <c r="CO398">
        <v>941</v>
      </c>
      <c r="CP398">
        <v>938</v>
      </c>
      <c r="CQ398">
        <v>939</v>
      </c>
      <c r="CR398" s="22">
        <v>42870</v>
      </c>
      <c r="CS398">
        <v>939</v>
      </c>
      <c r="CT398">
        <v>940</v>
      </c>
      <c r="CU398">
        <v>938</v>
      </c>
      <c r="CV398">
        <v>938</v>
      </c>
    </row>
    <row r="399" spans="1:100">
      <c r="A399" s="22">
        <v>42867</v>
      </c>
      <c r="B399">
        <v>54</v>
      </c>
      <c r="C399">
        <v>55</v>
      </c>
      <c r="D399">
        <v>53</v>
      </c>
      <c r="E399">
        <v>54</v>
      </c>
      <c r="F399" s="23">
        <f t="shared" si="44"/>
        <v>0</v>
      </c>
      <c r="G399" s="22">
        <v>42870</v>
      </c>
      <c r="H399">
        <v>46</v>
      </c>
      <c r="I399">
        <v>52</v>
      </c>
      <c r="J399">
        <v>46</v>
      </c>
      <c r="K399">
        <v>51</v>
      </c>
      <c r="L399" s="22">
        <v>42871</v>
      </c>
      <c r="M399">
        <v>50</v>
      </c>
      <c r="N399" s="4">
        <v>42870</v>
      </c>
      <c r="O399" s="3" t="s">
        <v>11</v>
      </c>
      <c r="P399" s="3">
        <v>3777</v>
      </c>
      <c r="Q399" s="3" t="s">
        <v>53</v>
      </c>
      <c r="R399" s="3" t="s">
        <v>13</v>
      </c>
      <c r="S399" s="3">
        <v>0.05</v>
      </c>
      <c r="T399" s="3">
        <v>2</v>
      </c>
      <c r="U399" s="3">
        <v>0</v>
      </c>
      <c r="V399" s="3">
        <v>9300</v>
      </c>
      <c r="W399">
        <v>46</v>
      </c>
      <c r="X399" s="4">
        <v>42871</v>
      </c>
      <c r="Y399">
        <v>51</v>
      </c>
      <c r="Z399" s="10">
        <f t="shared" si="43"/>
        <v>46500</v>
      </c>
      <c r="AA399" s="10">
        <f t="shared" si="42"/>
        <v>46500</v>
      </c>
      <c r="AB399" t="str">
        <f t="shared" si="45"/>
        <v/>
      </c>
      <c r="AC399">
        <f t="shared" si="40"/>
        <v>-221180</v>
      </c>
      <c r="AD399">
        <f t="shared" si="41"/>
        <v>2.9535864978902926E-2</v>
      </c>
      <c r="AE399" s="15">
        <v>42871</v>
      </c>
      <c r="AF399" s="9">
        <v>-1.0903743985253289E-3</v>
      </c>
      <c r="AG399" s="12" t="s">
        <v>960</v>
      </c>
      <c r="AH399" s="20">
        <v>42867.990972222222</v>
      </c>
      <c r="AI399" s="12">
        <v>47.4</v>
      </c>
      <c r="AJ399" s="12">
        <v>-6.6</v>
      </c>
      <c r="AK399" s="12">
        <v>-0.1222</v>
      </c>
      <c r="AL399" s="17">
        <v>114200</v>
      </c>
      <c r="AM399" s="17">
        <v>0.85185185185185186</v>
      </c>
      <c r="AN399" s="9"/>
      <c r="AO399" s="9"/>
      <c r="AP399" s="17">
        <v>0</v>
      </c>
      <c r="AQ399" s="17">
        <v>5961</v>
      </c>
      <c r="AR399" s="17">
        <v>0.35</v>
      </c>
      <c r="AS399" s="17">
        <v>2.8000000000000001E-2</v>
      </c>
      <c r="AT399" s="17">
        <v>0.26582278481012656</v>
      </c>
      <c r="AU399" s="12">
        <v>0.14893617021276595</v>
      </c>
      <c r="AV399" s="12">
        <v>0</v>
      </c>
      <c r="AY399" s="12">
        <v>110390380</v>
      </c>
      <c r="BA399" s="12">
        <v>0.33333333333333331</v>
      </c>
      <c r="BD399" s="12">
        <v>0.85185185185185186</v>
      </c>
      <c r="BE399" s="12">
        <v>0.35</v>
      </c>
      <c r="BF399" s="12">
        <v>0.26582278481012656</v>
      </c>
      <c r="BG399" s="12">
        <v>0.14893617021276595</v>
      </c>
      <c r="BH399" s="12">
        <v>3.0000000000000001E-3</v>
      </c>
      <c r="BI399" s="12">
        <v>2.8000000000000001E-2</v>
      </c>
      <c r="BJ399" s="12">
        <v>0</v>
      </c>
      <c r="BK399" s="12">
        <v>0.50900000000000001</v>
      </c>
      <c r="BL399" s="12">
        <v>-158</v>
      </c>
      <c r="BM399" s="12">
        <v>-33</v>
      </c>
      <c r="BN399" s="12">
        <v>309</v>
      </c>
      <c r="BO399" s="12">
        <v>146</v>
      </c>
      <c r="BP399" s="12">
        <v>-121</v>
      </c>
      <c r="BQ399" s="12">
        <v>0</v>
      </c>
      <c r="BR399" s="12">
        <v>2</v>
      </c>
      <c r="BS399" s="12">
        <v>28</v>
      </c>
      <c r="BT399" s="12">
        <v>0.33640914599280108</v>
      </c>
      <c r="BU399" s="12">
        <v>0.53912769256518533</v>
      </c>
      <c r="BV399" s="12">
        <v>0.56552291971214619</v>
      </c>
      <c r="BW399" s="12">
        <v>0.47730821303058535</v>
      </c>
      <c r="BX399" s="12">
        <v>0.67052648644481239</v>
      </c>
      <c r="BY399" s="12">
        <v>1584</v>
      </c>
      <c r="BZ399" s="12">
        <v>0.33333333333333331</v>
      </c>
      <c r="CB399" s="12">
        <v>8.9137847053093036E-2</v>
      </c>
      <c r="CC399" s="12">
        <v>0</v>
      </c>
      <c r="CD399" s="12">
        <v>19910</v>
      </c>
      <c r="CE399" s="12">
        <v>9.5565674964582072</v>
      </c>
      <c r="CH399" s="22">
        <v>42867</v>
      </c>
      <c r="CI399">
        <v>54</v>
      </c>
      <c r="CJ399">
        <v>55</v>
      </c>
      <c r="CK399">
        <v>53</v>
      </c>
      <c r="CL399">
        <v>54</v>
      </c>
      <c r="CM399" s="22">
        <v>42870</v>
      </c>
      <c r="CN399">
        <v>46</v>
      </c>
      <c r="CO399">
        <v>52</v>
      </c>
      <c r="CP399">
        <v>46</v>
      </c>
      <c r="CQ399">
        <v>51</v>
      </c>
      <c r="CR399" s="22">
        <v>42871</v>
      </c>
      <c r="CS399">
        <v>50</v>
      </c>
      <c r="CT399">
        <v>51</v>
      </c>
      <c r="CU399">
        <v>49</v>
      </c>
      <c r="CV399">
        <v>51</v>
      </c>
    </row>
    <row r="400" spans="1:100">
      <c r="A400" s="22">
        <v>42867</v>
      </c>
      <c r="B400">
        <v>17</v>
      </c>
      <c r="C400">
        <v>18</v>
      </c>
      <c r="D400">
        <v>16</v>
      </c>
      <c r="E400">
        <v>18</v>
      </c>
      <c r="F400" s="23">
        <f t="shared" si="44"/>
        <v>5.8823529411764719E-2</v>
      </c>
      <c r="G400" s="22">
        <v>42870</v>
      </c>
      <c r="H400">
        <v>17</v>
      </c>
      <c r="I400">
        <v>18</v>
      </c>
      <c r="J400">
        <v>17</v>
      </c>
      <c r="K400">
        <v>17</v>
      </c>
      <c r="L400" s="22">
        <v>42871</v>
      </c>
      <c r="M400">
        <v>18</v>
      </c>
      <c r="N400" s="4">
        <v>42870</v>
      </c>
      <c r="O400" s="3" t="s">
        <v>11</v>
      </c>
      <c r="P400" s="3">
        <v>8918</v>
      </c>
      <c r="Q400" s="3" t="s">
        <v>72</v>
      </c>
      <c r="R400" s="3" t="s">
        <v>13</v>
      </c>
      <c r="S400" s="3">
        <v>0.05</v>
      </c>
      <c r="T400" s="3">
        <v>2</v>
      </c>
      <c r="U400" s="3">
        <v>0</v>
      </c>
      <c r="V400" s="3">
        <v>27800</v>
      </c>
      <c r="W400">
        <v>17</v>
      </c>
      <c r="X400" s="4">
        <v>42871</v>
      </c>
      <c r="Y400">
        <v>17</v>
      </c>
      <c r="Z400" s="10">
        <f t="shared" si="43"/>
        <v>0</v>
      </c>
      <c r="AA400" s="10">
        <f t="shared" si="42"/>
        <v>0</v>
      </c>
      <c r="AB400" t="str">
        <f t="shared" si="45"/>
        <v/>
      </c>
      <c r="AC400">
        <f t="shared" si="40"/>
        <v>-221180</v>
      </c>
      <c r="AD400">
        <f t="shared" si="41"/>
        <v>1.1627906976744096E-2</v>
      </c>
      <c r="AE400" s="15">
        <v>42871</v>
      </c>
      <c r="AF400" s="9">
        <v>-1.0903743985253289E-3</v>
      </c>
      <c r="AG400" s="12" t="s">
        <v>962</v>
      </c>
      <c r="AH400" s="20">
        <v>42867.973611111112</v>
      </c>
      <c r="AI400" s="12">
        <v>17.2</v>
      </c>
      <c r="AJ400" s="12">
        <v>-0.8</v>
      </c>
      <c r="AK400" s="12">
        <v>-4.4400000000000002E-2</v>
      </c>
      <c r="AL400" s="17">
        <v>88200</v>
      </c>
      <c r="AM400" s="17">
        <v>0.5</v>
      </c>
      <c r="AN400" s="9"/>
      <c r="AO400" s="9"/>
      <c r="AP400" s="17">
        <v>0</v>
      </c>
      <c r="AQ400" s="17">
        <v>9945</v>
      </c>
      <c r="AR400" s="17">
        <v>0.4</v>
      </c>
      <c r="AS400" s="17">
        <v>5.2999999999999999E-2</v>
      </c>
      <c r="AT400" s="17">
        <v>0.36363636363636365</v>
      </c>
      <c r="AU400" s="12">
        <v>0.35</v>
      </c>
      <c r="AV400" s="12">
        <v>0</v>
      </c>
      <c r="AY400" s="12">
        <v>552474000</v>
      </c>
      <c r="BA400" s="12">
        <v>0.2</v>
      </c>
      <c r="BD400" s="12">
        <v>0.5</v>
      </c>
      <c r="BE400" s="12">
        <v>0.4</v>
      </c>
      <c r="BF400" s="12">
        <v>0.36363636363636365</v>
      </c>
      <c r="BG400" s="12">
        <v>0.35</v>
      </c>
      <c r="BH400" s="12">
        <v>3.6999999999999998E-2</v>
      </c>
      <c r="BI400" s="12">
        <v>5.2999999999999999E-2</v>
      </c>
      <c r="BJ400" s="12">
        <v>1E-3</v>
      </c>
      <c r="BK400" s="12">
        <v>0.10199999999999999</v>
      </c>
      <c r="BL400" s="12">
        <v>-395</v>
      </c>
      <c r="BM400" s="12">
        <v>939</v>
      </c>
      <c r="BN400" s="12">
        <v>-982</v>
      </c>
      <c r="BO400" s="12">
        <v>395</v>
      </c>
      <c r="BP400" s="12">
        <v>-566</v>
      </c>
      <c r="BQ400" s="12">
        <v>724</v>
      </c>
      <c r="BR400" s="12">
        <v>-55</v>
      </c>
      <c r="BS400" s="12">
        <v>833</v>
      </c>
      <c r="BT400" s="12">
        <v>0.20177015671450665</v>
      </c>
      <c r="BU400" s="12">
        <v>0.70404151927170699</v>
      </c>
      <c r="BV400" s="12">
        <v>0.73833128893894895</v>
      </c>
      <c r="BW400" s="12">
        <v>0.631650987046111</v>
      </c>
      <c r="BX400" s="12">
        <v>0.72748897434519366</v>
      </c>
      <c r="BY400" s="12">
        <v>1584</v>
      </c>
      <c r="BZ400" s="12">
        <v>0.2</v>
      </c>
      <c r="CB400" s="12">
        <v>8.9137847053093036E-2</v>
      </c>
      <c r="CC400" s="12">
        <v>0</v>
      </c>
      <c r="CD400" s="12">
        <v>19910</v>
      </c>
      <c r="CE400" s="12">
        <v>5.6092896174863389</v>
      </c>
      <c r="CH400" s="22">
        <v>42867</v>
      </c>
      <c r="CI400">
        <v>17</v>
      </c>
      <c r="CJ400">
        <v>18</v>
      </c>
      <c r="CK400">
        <v>16</v>
      </c>
      <c r="CL400">
        <v>18</v>
      </c>
      <c r="CM400" s="22">
        <v>42870</v>
      </c>
      <c r="CN400">
        <v>17</v>
      </c>
      <c r="CO400">
        <v>18</v>
      </c>
      <c r="CP400">
        <v>17</v>
      </c>
      <c r="CQ400">
        <v>17</v>
      </c>
      <c r="CR400" s="22">
        <v>42871</v>
      </c>
      <c r="CS400">
        <v>18</v>
      </c>
      <c r="CT400">
        <v>19</v>
      </c>
      <c r="CU400">
        <v>17</v>
      </c>
      <c r="CV400">
        <v>18</v>
      </c>
    </row>
    <row r="401" spans="1:100">
      <c r="A401" s="22">
        <v>42867</v>
      </c>
      <c r="B401">
        <v>79</v>
      </c>
      <c r="C401">
        <v>80</v>
      </c>
      <c r="D401">
        <v>79</v>
      </c>
      <c r="E401">
        <v>80</v>
      </c>
      <c r="F401" s="23">
        <f t="shared" si="44"/>
        <v>1.2658227848101333E-2</v>
      </c>
      <c r="G401" s="22">
        <v>42870</v>
      </c>
      <c r="H401">
        <v>82</v>
      </c>
      <c r="I401">
        <v>84</v>
      </c>
      <c r="J401">
        <v>80</v>
      </c>
      <c r="K401">
        <v>80</v>
      </c>
      <c r="L401" s="22">
        <v>42871</v>
      </c>
      <c r="M401">
        <v>81</v>
      </c>
      <c r="N401" s="4">
        <v>42870</v>
      </c>
      <c r="O401" s="3" t="s">
        <v>15</v>
      </c>
      <c r="P401" s="3">
        <v>6819</v>
      </c>
      <c r="Q401" s="3" t="s">
        <v>276</v>
      </c>
      <c r="R401" s="3" t="s">
        <v>17</v>
      </c>
      <c r="S401" s="3">
        <v>0.05</v>
      </c>
      <c r="T401" s="3">
        <v>2</v>
      </c>
      <c r="U401" s="3">
        <v>0</v>
      </c>
      <c r="V401" s="3">
        <v>6300</v>
      </c>
      <c r="W401">
        <v>82</v>
      </c>
      <c r="X401" s="4">
        <v>42871</v>
      </c>
      <c r="Y401">
        <v>80</v>
      </c>
      <c r="Z401" s="10">
        <f t="shared" si="43"/>
        <v>-12600</v>
      </c>
      <c r="AA401" s="10">
        <f t="shared" si="42"/>
        <v>12600</v>
      </c>
      <c r="AB401" t="str">
        <f t="shared" si="45"/>
        <v/>
      </c>
      <c r="AC401">
        <f t="shared" si="40"/>
        <v>-221180</v>
      </c>
      <c r="AD401">
        <f t="shared" si="41"/>
        <v>3.3018867924528239E-2</v>
      </c>
      <c r="AE401" s="15">
        <v>42871</v>
      </c>
      <c r="AF401" s="9">
        <v>-1.0903743985253289E-3</v>
      </c>
      <c r="AG401" s="12" t="s">
        <v>960</v>
      </c>
      <c r="AH401" s="20">
        <v>42867.990277777775</v>
      </c>
      <c r="AI401" s="12">
        <v>84.8</v>
      </c>
      <c r="AJ401" s="12">
        <v>4.8</v>
      </c>
      <c r="AK401" s="12">
        <v>0.06</v>
      </c>
      <c r="AL401" s="17">
        <v>62900</v>
      </c>
      <c r="AM401" s="17">
        <v>0.125</v>
      </c>
      <c r="AN401" s="9"/>
      <c r="AO401" s="9"/>
      <c r="AP401" s="17">
        <v>0</v>
      </c>
      <c r="AQ401" s="17">
        <v>2280</v>
      </c>
      <c r="AR401" s="17">
        <v>0.72222222222222221</v>
      </c>
      <c r="AS401" s="17">
        <v>0.14399999999999999</v>
      </c>
      <c r="AT401" s="17">
        <v>0.6875</v>
      </c>
      <c r="AU401" s="12">
        <v>0.1317365269461078</v>
      </c>
      <c r="AV401" s="12">
        <v>0</v>
      </c>
      <c r="AY401" s="12">
        <v>28496537</v>
      </c>
      <c r="BA401" s="12">
        <v>1</v>
      </c>
      <c r="BD401" s="12">
        <v>0.125</v>
      </c>
      <c r="BE401" s="12">
        <v>0.72222222222222221</v>
      </c>
      <c r="BF401" s="12">
        <v>0.6875</v>
      </c>
      <c r="BG401" s="12">
        <v>0.1317365269461078</v>
      </c>
      <c r="BH401" s="12">
        <v>4.0000000000000001E-3</v>
      </c>
      <c r="BI401" s="12">
        <v>0.14399999999999999</v>
      </c>
      <c r="BJ401" s="12">
        <v>0</v>
      </c>
      <c r="BK401" s="12">
        <v>0.51100000000000001</v>
      </c>
      <c r="BL401" s="12">
        <v>42</v>
      </c>
      <c r="BM401" s="12">
        <v>-50</v>
      </c>
      <c r="BN401" s="12">
        <v>-56</v>
      </c>
      <c r="BO401" s="12">
        <v>154</v>
      </c>
      <c r="BP401" s="12">
        <v>73</v>
      </c>
      <c r="BQ401" s="12">
        <v>-83</v>
      </c>
      <c r="BR401" s="12">
        <v>129</v>
      </c>
      <c r="BS401" s="12">
        <v>218</v>
      </c>
      <c r="BT401" s="12">
        <v>0.33640914599280108</v>
      </c>
      <c r="BU401" s="12">
        <v>0.53912769256518533</v>
      </c>
      <c r="BV401" s="12">
        <v>0.56552291971214619</v>
      </c>
      <c r="BW401" s="12">
        <v>0.47730821303058535</v>
      </c>
      <c r="BX401" s="12">
        <v>0.67052648644481239</v>
      </c>
      <c r="BY401" s="12">
        <v>1584</v>
      </c>
      <c r="BZ401" s="12">
        <v>1</v>
      </c>
      <c r="CB401" s="12">
        <v>8.9137847053093036E-2</v>
      </c>
      <c r="CC401" s="12">
        <v>0</v>
      </c>
      <c r="CD401" s="12">
        <v>19910</v>
      </c>
      <c r="CE401" s="12">
        <v>1.4023224043715847</v>
      </c>
      <c r="CH401" s="22">
        <v>42867</v>
      </c>
      <c r="CI401">
        <v>79</v>
      </c>
      <c r="CJ401">
        <v>80</v>
      </c>
      <c r="CK401">
        <v>79</v>
      </c>
      <c r="CL401">
        <v>80</v>
      </c>
      <c r="CM401" s="22">
        <v>42870</v>
      </c>
      <c r="CN401">
        <v>82</v>
      </c>
      <c r="CO401">
        <v>84</v>
      </c>
      <c r="CP401">
        <v>80</v>
      </c>
      <c r="CQ401">
        <v>80</v>
      </c>
      <c r="CR401" s="22">
        <v>42871</v>
      </c>
      <c r="CS401">
        <v>81</v>
      </c>
      <c r="CT401">
        <v>86</v>
      </c>
      <c r="CU401">
        <v>80</v>
      </c>
      <c r="CV401">
        <v>86</v>
      </c>
    </row>
    <row r="402" spans="1:100">
      <c r="A402" s="22">
        <v>42867</v>
      </c>
      <c r="B402">
        <v>850</v>
      </c>
      <c r="C402">
        <v>1015</v>
      </c>
      <c r="D402">
        <v>843</v>
      </c>
      <c r="E402">
        <v>1015</v>
      </c>
      <c r="F402" s="23">
        <f t="shared" si="44"/>
        <v>0.19411764705882351</v>
      </c>
      <c r="G402" s="22">
        <v>42870</v>
      </c>
      <c r="H402">
        <v>1048</v>
      </c>
      <c r="I402">
        <v>1135</v>
      </c>
      <c r="J402">
        <v>1002</v>
      </c>
      <c r="K402">
        <v>1073</v>
      </c>
      <c r="L402" s="22">
        <v>42871</v>
      </c>
      <c r="M402">
        <v>1078</v>
      </c>
      <c r="N402" s="4">
        <v>42870</v>
      </c>
      <c r="O402" s="3" t="s">
        <v>15</v>
      </c>
      <c r="P402" s="3">
        <v>3661</v>
      </c>
      <c r="Q402" s="3" t="s">
        <v>277</v>
      </c>
      <c r="R402" s="3" t="s">
        <v>17</v>
      </c>
      <c r="S402" s="3">
        <v>0.05</v>
      </c>
      <c r="T402" s="3">
        <v>1</v>
      </c>
      <c r="U402" s="3">
        <v>0</v>
      </c>
      <c r="V402" s="3">
        <v>500</v>
      </c>
      <c r="W402">
        <v>1048</v>
      </c>
      <c r="X402" s="4">
        <v>42871</v>
      </c>
      <c r="Y402">
        <v>1073</v>
      </c>
      <c r="Z402" s="10">
        <f t="shared" si="43"/>
        <v>12500</v>
      </c>
      <c r="AA402" s="10">
        <f t="shared" si="42"/>
        <v>12500</v>
      </c>
      <c r="AB402" t="str">
        <f t="shared" si="45"/>
        <v/>
      </c>
      <c r="AC402">
        <f t="shared" si="40"/>
        <v>-221180</v>
      </c>
      <c r="AD402">
        <f t="shared" si="41"/>
        <v>4.466727438468554E-2</v>
      </c>
      <c r="AE402" s="15">
        <v>42871</v>
      </c>
      <c r="AF402" s="9">
        <v>-1.0903743985253289E-3</v>
      </c>
      <c r="AG402" s="12" t="s">
        <v>962</v>
      </c>
      <c r="AH402" s="20">
        <v>42867.99722222222</v>
      </c>
      <c r="AI402" s="12">
        <v>1097</v>
      </c>
      <c r="AJ402" s="12">
        <v>82</v>
      </c>
      <c r="AK402" s="12">
        <v>8.0799999999999997E-2</v>
      </c>
      <c r="AL402" s="17">
        <v>51800</v>
      </c>
      <c r="AM402" s="17">
        <v>0.47290640394088668</v>
      </c>
      <c r="AN402" s="9"/>
      <c r="AO402" s="9"/>
      <c r="AP402" s="17">
        <v>6.81</v>
      </c>
      <c r="AQ402" s="17">
        <v>7574</v>
      </c>
      <c r="AR402" s="17">
        <v>0.80449826989619377</v>
      </c>
      <c r="AS402" s="17">
        <v>0.27200000000000002</v>
      </c>
      <c r="AT402" s="17">
        <v>0.81655844155844159</v>
      </c>
      <c r="AU402" s="12">
        <v>0.83479532163742687</v>
      </c>
      <c r="AV402" s="12">
        <v>2.17</v>
      </c>
      <c r="AY402" s="12">
        <v>7462400</v>
      </c>
      <c r="BA402" s="12">
        <v>1</v>
      </c>
      <c r="BD402" s="12">
        <v>0.47290640394088668</v>
      </c>
      <c r="BE402" s="12">
        <v>0.80449826989619377</v>
      </c>
      <c r="BF402" s="12">
        <v>0.81655844155844159</v>
      </c>
      <c r="BG402" s="12">
        <v>0.83479532163742687</v>
      </c>
      <c r="BH402" s="12">
        <v>1.9E-2</v>
      </c>
      <c r="BI402" s="12">
        <v>0.27200000000000002</v>
      </c>
      <c r="BJ402" s="12">
        <v>4.5999999999999999E-2</v>
      </c>
      <c r="BK402" s="12">
        <v>0.50800000000000001</v>
      </c>
      <c r="BL402" s="12">
        <v>317</v>
      </c>
      <c r="BM402" s="12">
        <v>-711</v>
      </c>
      <c r="BN402" s="12">
        <v>-47</v>
      </c>
      <c r="BO402" s="12">
        <v>506</v>
      </c>
      <c r="BP402" s="12">
        <v>324</v>
      </c>
      <c r="BQ402" s="12">
        <v>-33</v>
      </c>
      <c r="BR402" s="12">
        <v>60</v>
      </c>
      <c r="BS402" s="12">
        <v>946</v>
      </c>
      <c r="BT402" s="12">
        <v>0.20177015671450665</v>
      </c>
      <c r="BU402" s="12">
        <v>0.70404151927170699</v>
      </c>
      <c r="BV402" s="12">
        <v>0.73833128893894895</v>
      </c>
      <c r="BW402" s="12">
        <v>0.631650987046111</v>
      </c>
      <c r="BX402" s="12">
        <v>0.72748897434519366</v>
      </c>
      <c r="BY402" s="12">
        <v>1584</v>
      </c>
      <c r="BZ402" s="12">
        <v>1</v>
      </c>
      <c r="CB402" s="12">
        <v>8.9137847053093036E-2</v>
      </c>
      <c r="CC402" s="12">
        <v>0</v>
      </c>
      <c r="CD402" s="12">
        <v>19910</v>
      </c>
      <c r="CE402" s="12">
        <v>5.3053379633368323</v>
      </c>
      <c r="CH402" s="22">
        <v>42867</v>
      </c>
      <c r="CI402">
        <v>850</v>
      </c>
      <c r="CJ402">
        <v>1015</v>
      </c>
      <c r="CK402">
        <v>843</v>
      </c>
      <c r="CL402">
        <v>1015</v>
      </c>
      <c r="CM402" s="22">
        <v>42870</v>
      </c>
      <c r="CN402">
        <v>1048</v>
      </c>
      <c r="CO402">
        <v>1135</v>
      </c>
      <c r="CP402">
        <v>1002</v>
      </c>
      <c r="CQ402">
        <v>1073</v>
      </c>
      <c r="CR402" s="22">
        <v>42871</v>
      </c>
      <c r="CS402">
        <v>1078</v>
      </c>
      <c r="CT402">
        <v>1195</v>
      </c>
      <c r="CU402">
        <v>1056</v>
      </c>
      <c r="CV402">
        <v>1183</v>
      </c>
    </row>
    <row r="403" spans="1:100">
      <c r="A403" s="22">
        <v>42867</v>
      </c>
      <c r="B403">
        <v>1119</v>
      </c>
      <c r="C403">
        <v>1124</v>
      </c>
      <c r="D403">
        <v>1115</v>
      </c>
      <c r="E403">
        <v>1116</v>
      </c>
      <c r="F403" s="23">
        <f t="shared" si="44"/>
        <v>-2.6809651474530849E-3</v>
      </c>
      <c r="G403" s="22">
        <v>42870</v>
      </c>
      <c r="H403">
        <v>966</v>
      </c>
      <c r="I403">
        <v>985</v>
      </c>
      <c r="J403">
        <v>963</v>
      </c>
      <c r="K403">
        <v>985</v>
      </c>
      <c r="L403" s="22">
        <v>42871</v>
      </c>
      <c r="M403">
        <v>982</v>
      </c>
      <c r="N403" s="4">
        <v>42870</v>
      </c>
      <c r="O403" s="3" t="s">
        <v>11</v>
      </c>
      <c r="P403" s="3">
        <v>7918</v>
      </c>
      <c r="Q403" s="3" t="s">
        <v>278</v>
      </c>
      <c r="R403" s="3" t="s">
        <v>13</v>
      </c>
      <c r="S403" s="3">
        <v>0.05</v>
      </c>
      <c r="T403" s="3">
        <v>2</v>
      </c>
      <c r="U403" s="3">
        <v>0</v>
      </c>
      <c r="V403" s="3">
        <v>500</v>
      </c>
      <c r="W403">
        <v>966</v>
      </c>
      <c r="X403" s="4">
        <v>42871</v>
      </c>
      <c r="Y403">
        <v>985</v>
      </c>
      <c r="Z403" s="10">
        <f t="shared" si="43"/>
        <v>9500</v>
      </c>
      <c r="AA403" s="10">
        <f t="shared" si="42"/>
        <v>9500</v>
      </c>
      <c r="AB403" t="str">
        <f t="shared" si="45"/>
        <v/>
      </c>
      <c r="AC403">
        <f t="shared" si="40"/>
        <v>-221180</v>
      </c>
      <c r="AD403">
        <f t="shared" si="41"/>
        <v>5.8309037900874383E-3</v>
      </c>
      <c r="AE403" s="15">
        <v>42871</v>
      </c>
      <c r="AF403" s="9">
        <v>-1.0903743985253289E-3</v>
      </c>
      <c r="AG403" s="12" t="s">
        <v>962</v>
      </c>
      <c r="AH403" s="20">
        <v>42867.996527777781</v>
      </c>
      <c r="AI403" s="12">
        <v>960.4</v>
      </c>
      <c r="AJ403" s="12">
        <v>-155.6</v>
      </c>
      <c r="AK403" s="12">
        <v>-0.1394</v>
      </c>
      <c r="AL403" s="17">
        <v>51100</v>
      </c>
      <c r="AM403" s="17">
        <v>0.15412186379928317</v>
      </c>
      <c r="AN403" s="9"/>
      <c r="AO403" s="9"/>
      <c r="AP403" s="17">
        <v>0</v>
      </c>
      <c r="AQ403" s="17">
        <v>32552</v>
      </c>
      <c r="AR403" s="17">
        <v>0.71343283582089556</v>
      </c>
      <c r="AS403" s="17">
        <v>9.5000000000000001E-2</v>
      </c>
      <c r="AT403" s="17">
        <v>0.74331550802139035</v>
      </c>
      <c r="AU403" s="12">
        <v>0.70465116279069773</v>
      </c>
      <c r="AV403" s="12">
        <v>0.45</v>
      </c>
      <c r="AY403" s="12">
        <v>29168100</v>
      </c>
      <c r="BA403" s="12">
        <v>0</v>
      </c>
      <c r="BD403" s="12">
        <v>0.15412186379928317</v>
      </c>
      <c r="BE403" s="12">
        <v>0.71343283582089556</v>
      </c>
      <c r="BF403" s="12">
        <v>0.74331550802139035</v>
      </c>
      <c r="BG403" s="12">
        <v>0.70465116279069773</v>
      </c>
      <c r="BH403" s="12">
        <v>3.5000000000000003E-2</v>
      </c>
      <c r="BI403" s="12">
        <v>9.5000000000000001E-2</v>
      </c>
      <c r="BJ403" s="12">
        <v>0</v>
      </c>
      <c r="BK403" s="12">
        <v>0.68500000000000005</v>
      </c>
      <c r="BL403" s="12">
        <v>1976</v>
      </c>
      <c r="BM403" s="12">
        <v>-744</v>
      </c>
      <c r="BN403" s="12">
        <v>-2334</v>
      </c>
      <c r="BO403" s="12">
        <v>3046</v>
      </c>
      <c r="BP403" s="12">
        <v>2580</v>
      </c>
      <c r="BQ403" s="12">
        <v>444</v>
      </c>
      <c r="BR403" s="12">
        <v>566</v>
      </c>
      <c r="BS403" s="12">
        <v>4148</v>
      </c>
      <c r="BT403" s="12">
        <v>0.20177015671450665</v>
      </c>
      <c r="BU403" s="12">
        <v>0.70404151927170699</v>
      </c>
      <c r="BV403" s="12">
        <v>0.73833128893894895</v>
      </c>
      <c r="BW403" s="12">
        <v>0.631650987046111</v>
      </c>
      <c r="BX403" s="12">
        <v>0.72748897434519366</v>
      </c>
      <c r="BY403" s="12">
        <v>1584</v>
      </c>
      <c r="BZ403" s="12">
        <v>0</v>
      </c>
      <c r="CB403" s="12">
        <v>8.9137847053093036E-2</v>
      </c>
      <c r="CC403" s="12">
        <v>0</v>
      </c>
      <c r="CD403" s="12">
        <v>19910</v>
      </c>
      <c r="CE403" s="12">
        <v>1.7290283408739253</v>
      </c>
      <c r="CH403" s="22">
        <v>42867</v>
      </c>
      <c r="CI403">
        <v>1119</v>
      </c>
      <c r="CJ403">
        <v>1124</v>
      </c>
      <c r="CK403">
        <v>1115</v>
      </c>
      <c r="CL403">
        <v>1116</v>
      </c>
      <c r="CM403" s="22">
        <v>42870</v>
      </c>
      <c r="CN403">
        <v>966</v>
      </c>
      <c r="CO403">
        <v>985</v>
      </c>
      <c r="CP403">
        <v>963</v>
      </c>
      <c r="CQ403">
        <v>985</v>
      </c>
      <c r="CR403" s="22">
        <v>42871</v>
      </c>
      <c r="CS403">
        <v>982</v>
      </c>
      <c r="CT403">
        <v>983</v>
      </c>
      <c r="CU403">
        <v>968</v>
      </c>
      <c r="CV403">
        <v>969</v>
      </c>
    </row>
    <row r="404" spans="1:100">
      <c r="A404" s="22">
        <v>42867</v>
      </c>
      <c r="B404">
        <v>631.70000000000005</v>
      </c>
      <c r="C404">
        <v>633.5</v>
      </c>
      <c r="D404">
        <v>621.70000000000005</v>
      </c>
      <c r="E404">
        <v>624.6</v>
      </c>
      <c r="F404" s="23">
        <f t="shared" si="44"/>
        <v>-1.1239512426784892E-2</v>
      </c>
      <c r="G404" s="22">
        <v>42870</v>
      </c>
      <c r="H404">
        <v>654.6</v>
      </c>
      <c r="I404">
        <v>670.8</v>
      </c>
      <c r="J404">
        <v>650.1</v>
      </c>
      <c r="K404">
        <v>661.9</v>
      </c>
      <c r="L404" s="22">
        <v>42871</v>
      </c>
      <c r="M404">
        <v>666.5</v>
      </c>
      <c r="N404" s="4">
        <v>42870</v>
      </c>
      <c r="O404" s="3" t="s">
        <v>15</v>
      </c>
      <c r="P404" s="3">
        <v>6501</v>
      </c>
      <c r="Q404" s="3" t="s">
        <v>279</v>
      </c>
      <c r="R404" s="3" t="s">
        <v>17</v>
      </c>
      <c r="S404" s="3">
        <v>0.05</v>
      </c>
      <c r="T404" s="3">
        <v>1</v>
      </c>
      <c r="U404" s="3">
        <v>0</v>
      </c>
      <c r="V404" s="3">
        <v>1000</v>
      </c>
      <c r="W404">
        <v>654.6</v>
      </c>
      <c r="X404" s="4">
        <v>42871</v>
      </c>
      <c r="Y404">
        <v>661.9</v>
      </c>
      <c r="Z404" s="10">
        <f t="shared" si="43"/>
        <v>7299.9999999999545</v>
      </c>
      <c r="AA404" s="10">
        <f t="shared" si="42"/>
        <v>7299.9999999999545</v>
      </c>
      <c r="AB404" t="str">
        <f t="shared" si="45"/>
        <v/>
      </c>
      <c r="AC404">
        <f t="shared" si="40"/>
        <v>-221180</v>
      </c>
      <c r="AD404">
        <f t="shared" si="41"/>
        <v>3.9877300613497813E-3</v>
      </c>
      <c r="AE404" s="15">
        <v>42871</v>
      </c>
      <c r="AF404" s="9">
        <v>-1.0903743985253289E-3</v>
      </c>
      <c r="AG404" s="12" t="s">
        <v>962</v>
      </c>
      <c r="AH404" s="20">
        <v>42867.979166666664</v>
      </c>
      <c r="AI404" s="12">
        <v>652</v>
      </c>
      <c r="AJ404" s="12">
        <v>27.4</v>
      </c>
      <c r="AK404" s="12">
        <v>4.3900000000000002E-2</v>
      </c>
      <c r="AL404" s="17">
        <v>33000</v>
      </c>
      <c r="AM404" s="17">
        <v>0.181235991034262</v>
      </c>
      <c r="AN404" s="17">
        <v>-1</v>
      </c>
      <c r="AO404" s="9"/>
      <c r="AP404" s="17">
        <v>3.63</v>
      </c>
      <c r="AQ404" s="17">
        <v>3018981</v>
      </c>
      <c r="AR404" s="17">
        <v>0.68930390492359939</v>
      </c>
      <c r="AS404" s="17">
        <v>0.21099999999999999</v>
      </c>
      <c r="AT404" s="17">
        <v>0.80357781753130597</v>
      </c>
      <c r="AU404" s="12">
        <v>0.4903930131004367</v>
      </c>
      <c r="AV404" s="12">
        <v>0</v>
      </c>
      <c r="AY404" s="12">
        <v>4833463387</v>
      </c>
      <c r="BA404" s="12">
        <v>1</v>
      </c>
      <c r="BB404" s="12">
        <v>0</v>
      </c>
      <c r="BC404" s="15">
        <v>42605</v>
      </c>
      <c r="BD404" s="12">
        <v>0.181235991034262</v>
      </c>
      <c r="BE404" s="12">
        <v>0.68930390492359939</v>
      </c>
      <c r="BF404" s="12">
        <v>0.80357781753130597</v>
      </c>
      <c r="BG404" s="12">
        <v>0.4903930131004367</v>
      </c>
      <c r="BH404" s="12">
        <v>0.42699999999999999</v>
      </c>
      <c r="BI404" s="12">
        <v>0.21099999999999999</v>
      </c>
      <c r="BJ404" s="12">
        <v>4.8000000000000001E-2</v>
      </c>
      <c r="BK404" s="12">
        <v>0.25800000000000001</v>
      </c>
      <c r="BL404" s="12">
        <v>5835</v>
      </c>
      <c r="BM404" s="12">
        <v>-5534</v>
      </c>
      <c r="BN404" s="12">
        <v>-1804</v>
      </c>
      <c r="BO404" s="12">
        <v>5276</v>
      </c>
      <c r="BP404" s="12">
        <v>4471</v>
      </c>
      <c r="BQ404" s="12">
        <v>-1955</v>
      </c>
      <c r="BR404" s="12">
        <v>-1678</v>
      </c>
      <c r="BS404" s="12">
        <v>6195</v>
      </c>
      <c r="BT404" s="12">
        <v>0.20177015671450665</v>
      </c>
      <c r="BU404" s="12">
        <v>0.70404151927170699</v>
      </c>
      <c r="BV404" s="12">
        <v>0.73833128893894895</v>
      </c>
      <c r="BW404" s="12">
        <v>0.631650987046111</v>
      </c>
      <c r="BX404" s="12">
        <v>0.72748897434519366</v>
      </c>
      <c r="BY404" s="12">
        <v>1584</v>
      </c>
      <c r="BZ404" s="12">
        <v>1</v>
      </c>
      <c r="CB404" s="12">
        <v>8.9137847053093036E-2</v>
      </c>
      <c r="CC404" s="12">
        <v>0</v>
      </c>
      <c r="CD404" s="12">
        <v>19910</v>
      </c>
      <c r="CE404" s="12">
        <v>2.033210325646666</v>
      </c>
      <c r="CH404" s="22">
        <v>42867</v>
      </c>
      <c r="CI404">
        <v>631.70000000000005</v>
      </c>
      <c r="CJ404">
        <v>633.5</v>
      </c>
      <c r="CK404">
        <v>621.70000000000005</v>
      </c>
      <c r="CL404">
        <v>624.6</v>
      </c>
      <c r="CM404" s="22">
        <v>42870</v>
      </c>
      <c r="CN404">
        <v>654.6</v>
      </c>
      <c r="CO404">
        <v>670.8</v>
      </c>
      <c r="CP404">
        <v>650.1</v>
      </c>
      <c r="CQ404">
        <v>661.9</v>
      </c>
      <c r="CR404" s="22">
        <v>42871</v>
      </c>
      <c r="CS404">
        <v>666.5</v>
      </c>
      <c r="CT404">
        <v>676.6</v>
      </c>
      <c r="CU404">
        <v>664.7</v>
      </c>
      <c r="CV404">
        <v>675</v>
      </c>
    </row>
    <row r="405" spans="1:100">
      <c r="A405" s="22">
        <v>42867</v>
      </c>
      <c r="B405">
        <v>923</v>
      </c>
      <c r="C405">
        <v>935</v>
      </c>
      <c r="D405">
        <v>915</v>
      </c>
      <c r="E405">
        <v>931</v>
      </c>
      <c r="F405" s="23">
        <f t="shared" si="44"/>
        <v>8.6673889490791467E-3</v>
      </c>
      <c r="G405" s="22">
        <v>42870</v>
      </c>
      <c r="H405">
        <v>764</v>
      </c>
      <c r="I405">
        <v>764</v>
      </c>
      <c r="J405">
        <v>764</v>
      </c>
      <c r="K405">
        <v>764</v>
      </c>
      <c r="L405" s="22">
        <v>42871</v>
      </c>
      <c r="M405">
        <v>737</v>
      </c>
      <c r="N405" s="4">
        <v>42870</v>
      </c>
      <c r="O405" s="3" t="s">
        <v>11</v>
      </c>
      <c r="P405" s="3">
        <v>7192</v>
      </c>
      <c r="Q405" s="3" t="s">
        <v>280</v>
      </c>
      <c r="R405" s="3" t="s">
        <v>13</v>
      </c>
      <c r="S405" s="3">
        <v>0.05</v>
      </c>
      <c r="T405" s="3">
        <v>2</v>
      </c>
      <c r="U405" s="3">
        <v>0</v>
      </c>
      <c r="V405" s="3">
        <v>200</v>
      </c>
      <c r="W405">
        <v>764</v>
      </c>
      <c r="X405" s="4">
        <v>42871</v>
      </c>
      <c r="Y405">
        <v>764</v>
      </c>
      <c r="Z405" s="10">
        <f t="shared" si="43"/>
        <v>0</v>
      </c>
      <c r="AA405" s="10">
        <f t="shared" si="42"/>
        <v>0</v>
      </c>
      <c r="AB405" t="str">
        <f t="shared" si="45"/>
        <v/>
      </c>
      <c r="AC405">
        <f t="shared" si="40"/>
        <v>-221180</v>
      </c>
      <c r="AD405">
        <f t="shared" si="41"/>
        <v>0.67211707652032104</v>
      </c>
      <c r="AE405" s="15">
        <v>42871</v>
      </c>
      <c r="AF405" s="9">
        <v>-1.0903743985253289E-3</v>
      </c>
      <c r="AG405" s="12" t="s">
        <v>960</v>
      </c>
      <c r="AH405" s="20">
        <v>42867.99722222222</v>
      </c>
      <c r="AI405" s="12">
        <v>2330.1</v>
      </c>
      <c r="AJ405" s="12">
        <v>-463.9</v>
      </c>
      <c r="AK405" s="12">
        <v>-0.16600000000000001</v>
      </c>
      <c r="AL405" s="17">
        <v>17200</v>
      </c>
      <c r="AM405" s="17">
        <v>0.47065139584824622</v>
      </c>
      <c r="AN405" s="9"/>
      <c r="AO405" s="9"/>
      <c r="AP405" s="17">
        <v>0</v>
      </c>
      <c r="AQ405" s="17">
        <v>6647</v>
      </c>
      <c r="AR405" s="17">
        <v>0.2768060836501901</v>
      </c>
      <c r="AS405" s="9"/>
      <c r="AT405" s="17">
        <v>0.2768060836501901</v>
      </c>
      <c r="AU405" s="12">
        <v>0.2768060836501901</v>
      </c>
      <c r="AV405" s="12">
        <v>0.72</v>
      </c>
      <c r="AY405" s="12">
        <v>2379000</v>
      </c>
      <c r="BA405" s="12">
        <v>0</v>
      </c>
      <c r="BD405" s="12">
        <v>0.47065139584824622</v>
      </c>
      <c r="BE405" s="12">
        <v>0.2768060836501901</v>
      </c>
      <c r="BF405" s="12">
        <v>0.2768060836501901</v>
      </c>
      <c r="BG405" s="12">
        <v>0.2768060836501901</v>
      </c>
      <c r="BT405" s="12">
        <v>0.33640914599280108</v>
      </c>
      <c r="BU405" s="12">
        <v>0.53912769256518533</v>
      </c>
      <c r="BV405" s="12">
        <v>0.56552291971214619</v>
      </c>
      <c r="BW405" s="12">
        <v>0.47730821303058535</v>
      </c>
      <c r="BX405" s="12">
        <v>0.67052648644481239</v>
      </c>
      <c r="BY405" s="12">
        <v>1584</v>
      </c>
      <c r="BZ405" s="12">
        <v>0</v>
      </c>
      <c r="CB405" s="12">
        <v>8.9137847053093036E-2</v>
      </c>
      <c r="CC405" s="12">
        <v>0</v>
      </c>
      <c r="CD405" s="12">
        <v>19910</v>
      </c>
      <c r="CE405" s="12">
        <v>5.2800399763740407</v>
      </c>
      <c r="CH405" s="22">
        <v>42867</v>
      </c>
      <c r="CI405">
        <v>923</v>
      </c>
      <c r="CJ405">
        <v>935</v>
      </c>
      <c r="CK405">
        <v>915</v>
      </c>
      <c r="CL405">
        <v>931</v>
      </c>
      <c r="CM405" s="22">
        <v>42870</v>
      </c>
      <c r="CN405">
        <v>764</v>
      </c>
      <c r="CO405">
        <v>764</v>
      </c>
      <c r="CP405">
        <v>764</v>
      </c>
      <c r="CQ405">
        <v>764</v>
      </c>
      <c r="CR405" s="22">
        <v>42871</v>
      </c>
      <c r="CS405">
        <v>737</v>
      </c>
      <c r="CT405">
        <v>750</v>
      </c>
      <c r="CU405">
        <v>718</v>
      </c>
      <c r="CV405">
        <v>732</v>
      </c>
    </row>
    <row r="406" spans="1:100">
      <c r="A406" s="22">
        <v>42867</v>
      </c>
      <c r="B406">
        <v>1530</v>
      </c>
      <c r="C406">
        <v>1565</v>
      </c>
      <c r="D406">
        <v>1528</v>
      </c>
      <c r="E406">
        <v>1560</v>
      </c>
      <c r="F406" s="23">
        <f t="shared" si="44"/>
        <v>1.9607843137254832E-2</v>
      </c>
      <c r="G406" s="22">
        <v>42870</v>
      </c>
      <c r="H406">
        <v>1450</v>
      </c>
      <c r="I406">
        <v>1458</v>
      </c>
      <c r="J406">
        <v>1414</v>
      </c>
      <c r="K406">
        <v>1440</v>
      </c>
      <c r="L406" s="22">
        <v>42871</v>
      </c>
      <c r="M406">
        <v>1440</v>
      </c>
      <c r="N406" s="4">
        <v>42870</v>
      </c>
      <c r="O406" s="3" t="s">
        <v>11</v>
      </c>
      <c r="P406" s="3">
        <v>6460</v>
      </c>
      <c r="Q406" s="3" t="s">
        <v>281</v>
      </c>
      <c r="R406" s="3" t="s">
        <v>13</v>
      </c>
      <c r="S406" s="3">
        <v>0.05</v>
      </c>
      <c r="T406" s="3">
        <v>1</v>
      </c>
      <c r="U406" s="3">
        <v>0</v>
      </c>
      <c r="V406" s="3">
        <v>400</v>
      </c>
      <c r="W406">
        <v>1450</v>
      </c>
      <c r="X406" s="4">
        <v>42871</v>
      </c>
      <c r="Y406">
        <v>1440</v>
      </c>
      <c r="Z406" s="10">
        <f t="shared" si="43"/>
        <v>-4000</v>
      </c>
      <c r="AA406" s="10">
        <f t="shared" si="42"/>
        <v>4000</v>
      </c>
      <c r="AB406" t="str">
        <f t="shared" si="45"/>
        <v/>
      </c>
      <c r="AC406">
        <f t="shared" ref="AC406:AC469" si="46">SUM(AB406,AC405)</f>
        <v>-221180</v>
      </c>
      <c r="AD406">
        <f t="shared" ref="AD406:AD469" si="47">ABS(W406/AI406-1)</f>
        <v>1.3605442176870763E-2</v>
      </c>
      <c r="AE406" s="15">
        <v>42871</v>
      </c>
      <c r="AF406" s="9">
        <v>-1.0903743985253289E-3</v>
      </c>
      <c r="AG406" s="12" t="s">
        <v>962</v>
      </c>
      <c r="AH406" s="20">
        <v>42867.995138888888</v>
      </c>
      <c r="AI406" s="12">
        <v>1470</v>
      </c>
      <c r="AJ406" s="12">
        <v>-90</v>
      </c>
      <c r="AK406" s="12">
        <v>-5.7700000000000001E-2</v>
      </c>
      <c r="AL406" s="17">
        <v>17100</v>
      </c>
      <c r="AM406" s="17">
        <v>0.258974358974359</v>
      </c>
      <c r="AN406" s="17">
        <v>0</v>
      </c>
      <c r="AO406" s="9"/>
      <c r="AP406" s="17">
        <v>4.6500000000000004</v>
      </c>
      <c r="AQ406" s="17">
        <v>415318</v>
      </c>
      <c r="AR406" s="17">
        <v>0.36283185840707965</v>
      </c>
      <c r="AS406" s="17">
        <v>9.5000000000000001E-2</v>
      </c>
      <c r="AT406" s="17">
        <v>0.62742561448900391</v>
      </c>
      <c r="AU406" s="12">
        <v>0.63364055299539168</v>
      </c>
      <c r="AV406" s="12">
        <v>2.56</v>
      </c>
      <c r="AY406" s="12">
        <v>266229476</v>
      </c>
      <c r="BA406" s="12">
        <v>0.23076923076923078</v>
      </c>
      <c r="BB406" s="12">
        <v>-4</v>
      </c>
      <c r="BC406" s="15">
        <v>42101</v>
      </c>
      <c r="BD406" s="12">
        <v>0.258974358974359</v>
      </c>
      <c r="BE406" s="12">
        <v>0.36283185840707965</v>
      </c>
      <c r="BF406" s="12">
        <v>0.62742561448900391</v>
      </c>
      <c r="BG406" s="12">
        <v>0.63364055299539168</v>
      </c>
      <c r="BH406" s="12">
        <v>0.29399999999999998</v>
      </c>
      <c r="BI406" s="12">
        <v>9.5000000000000001E-2</v>
      </c>
      <c r="BJ406" s="12">
        <v>6.9000000000000006E-2</v>
      </c>
      <c r="BK406" s="12">
        <v>0.46300000000000002</v>
      </c>
      <c r="BL406" s="12">
        <v>186</v>
      </c>
      <c r="BM406" s="12">
        <v>63</v>
      </c>
      <c r="BN406" s="12">
        <v>-11</v>
      </c>
      <c r="BO406" s="12">
        <v>1742</v>
      </c>
      <c r="BP406" s="12">
        <v>380</v>
      </c>
      <c r="BQ406" s="12">
        <v>-590</v>
      </c>
      <c r="BR406" s="12">
        <v>9</v>
      </c>
      <c r="BS406" s="12">
        <v>1465</v>
      </c>
      <c r="BT406" s="12">
        <v>0.20177015671450665</v>
      </c>
      <c r="BU406" s="12">
        <v>0.70404151927170699</v>
      </c>
      <c r="BV406" s="12">
        <v>0.73833128893894895</v>
      </c>
      <c r="BW406" s="12">
        <v>0.631650987046111</v>
      </c>
      <c r="BX406" s="12">
        <v>0.72748897434519366</v>
      </c>
      <c r="BY406" s="12">
        <v>1584</v>
      </c>
      <c r="BZ406" s="12">
        <v>0.23076923076923078</v>
      </c>
      <c r="CB406" s="12">
        <v>8.9137847053093036E-2</v>
      </c>
      <c r="CC406" s="12">
        <v>0</v>
      </c>
      <c r="CD406" s="12">
        <v>19910</v>
      </c>
      <c r="CE406" s="12">
        <v>2.9053243659801038</v>
      </c>
      <c r="CH406" s="22">
        <v>42867</v>
      </c>
      <c r="CI406">
        <v>1530</v>
      </c>
      <c r="CJ406">
        <v>1565</v>
      </c>
      <c r="CK406">
        <v>1528</v>
      </c>
      <c r="CL406">
        <v>1560</v>
      </c>
      <c r="CM406" s="22">
        <v>42870</v>
      </c>
      <c r="CN406">
        <v>1450</v>
      </c>
      <c r="CO406">
        <v>1458</v>
      </c>
      <c r="CP406">
        <v>1414</v>
      </c>
      <c r="CQ406">
        <v>1440</v>
      </c>
      <c r="CR406" s="22">
        <v>42871</v>
      </c>
      <c r="CS406">
        <v>1440</v>
      </c>
      <c r="CT406">
        <v>1457</v>
      </c>
      <c r="CU406">
        <v>1429</v>
      </c>
      <c r="CV406">
        <v>1435</v>
      </c>
    </row>
    <row r="407" spans="1:100">
      <c r="A407" s="22">
        <v>42867</v>
      </c>
      <c r="B407">
        <v>99</v>
      </c>
      <c r="C407">
        <v>101</v>
      </c>
      <c r="D407">
        <v>99</v>
      </c>
      <c r="E407">
        <v>101</v>
      </c>
      <c r="F407" s="23">
        <f t="shared" si="44"/>
        <v>2.020202020202011E-2</v>
      </c>
      <c r="G407" s="22">
        <v>42870</v>
      </c>
      <c r="H407">
        <v>99</v>
      </c>
      <c r="I407">
        <v>100</v>
      </c>
      <c r="J407">
        <v>97</v>
      </c>
      <c r="K407">
        <v>99</v>
      </c>
      <c r="L407" s="22">
        <v>42871</v>
      </c>
      <c r="M407">
        <v>104</v>
      </c>
      <c r="N407" s="4">
        <v>42870</v>
      </c>
      <c r="O407" s="3" t="s">
        <v>15</v>
      </c>
      <c r="P407" s="3">
        <v>6862</v>
      </c>
      <c r="Q407" s="3" t="s">
        <v>282</v>
      </c>
      <c r="R407" s="3" t="s">
        <v>17</v>
      </c>
      <c r="S407" s="3">
        <v>0.05</v>
      </c>
      <c r="T407" s="3">
        <v>2</v>
      </c>
      <c r="U407" s="3">
        <v>0</v>
      </c>
      <c r="V407" s="3">
        <v>5000</v>
      </c>
      <c r="W407">
        <v>99</v>
      </c>
      <c r="X407" s="4">
        <v>42871</v>
      </c>
      <c r="Y407">
        <v>99</v>
      </c>
      <c r="Z407" s="10">
        <f t="shared" si="43"/>
        <v>0</v>
      </c>
      <c r="AA407" s="10">
        <f t="shared" si="42"/>
        <v>0</v>
      </c>
      <c r="AB407" t="str">
        <f t="shared" si="45"/>
        <v/>
      </c>
      <c r="AC407">
        <f t="shared" si="46"/>
        <v>-221180</v>
      </c>
      <c r="AD407">
        <f t="shared" si="47"/>
        <v>6.6037735849056589E-2</v>
      </c>
      <c r="AE407" s="15">
        <v>42871</v>
      </c>
      <c r="AF407" s="9">
        <v>-1.0903743985253289E-3</v>
      </c>
      <c r="AG407" s="12" t="s">
        <v>960</v>
      </c>
      <c r="AH407" s="20">
        <v>42867.986111111109</v>
      </c>
      <c r="AI407" s="12">
        <v>106</v>
      </c>
      <c r="AJ407" s="12">
        <v>5</v>
      </c>
      <c r="AK407" s="12">
        <v>4.9500000000000002E-2</v>
      </c>
      <c r="AL407" s="17">
        <v>16000</v>
      </c>
      <c r="AM407" s="17">
        <v>0.28712871287128711</v>
      </c>
      <c r="AN407" s="9"/>
      <c r="AO407" s="9"/>
      <c r="AP407" s="17">
        <v>0</v>
      </c>
      <c r="AQ407" s="17">
        <v>3697</v>
      </c>
      <c r="AR407" s="17">
        <v>0.47368421052631576</v>
      </c>
      <c r="AS407" s="17">
        <v>0.317</v>
      </c>
      <c r="AT407" s="17">
        <v>0.47368421052631576</v>
      </c>
      <c r="AU407" s="12">
        <v>0.32110091743119268</v>
      </c>
      <c r="AV407" s="12">
        <v>0</v>
      </c>
      <c r="AY407" s="12">
        <v>36603832</v>
      </c>
      <c r="BA407" s="12">
        <v>0.875</v>
      </c>
      <c r="BD407" s="12">
        <v>0.28712871287128711</v>
      </c>
      <c r="BE407" s="12">
        <v>0.47368421052631576</v>
      </c>
      <c r="BF407" s="12">
        <v>0.47368421052631576</v>
      </c>
      <c r="BG407" s="12">
        <v>0.32110091743119268</v>
      </c>
      <c r="BH407" s="12">
        <v>1E-3</v>
      </c>
      <c r="BI407" s="12">
        <v>0.317</v>
      </c>
      <c r="BJ407" s="12">
        <v>0</v>
      </c>
      <c r="BK407" s="12">
        <v>0.438</v>
      </c>
      <c r="BL407" s="12">
        <v>89</v>
      </c>
      <c r="BM407" s="12">
        <v>-12</v>
      </c>
      <c r="BN407" s="12">
        <v>-52</v>
      </c>
      <c r="BO407" s="12">
        <v>268</v>
      </c>
      <c r="BP407" s="12">
        <v>-81</v>
      </c>
      <c r="BQ407" s="12">
        <v>84</v>
      </c>
      <c r="BR407" s="12">
        <v>-61</v>
      </c>
      <c r="BS407" s="12">
        <v>244</v>
      </c>
      <c r="BT407" s="12">
        <v>0.33640914599280108</v>
      </c>
      <c r="BU407" s="12">
        <v>0.53912769256518533</v>
      </c>
      <c r="BV407" s="12">
        <v>0.56552291971214619</v>
      </c>
      <c r="BW407" s="12">
        <v>0.47730821303058535</v>
      </c>
      <c r="BX407" s="12">
        <v>0.67052648644481239</v>
      </c>
      <c r="BY407" s="12">
        <v>1584</v>
      </c>
      <c r="BZ407" s="12">
        <v>0.875</v>
      </c>
      <c r="CB407" s="12">
        <v>8.9137847053093036E-2</v>
      </c>
      <c r="CC407" s="12">
        <v>0</v>
      </c>
      <c r="CD407" s="12">
        <v>19910</v>
      </c>
      <c r="CE407" s="12">
        <v>3.2211762159822537</v>
      </c>
      <c r="CH407" s="22">
        <v>42867</v>
      </c>
      <c r="CI407">
        <v>99</v>
      </c>
      <c r="CJ407">
        <v>101</v>
      </c>
      <c r="CK407">
        <v>99</v>
      </c>
      <c r="CL407">
        <v>101</v>
      </c>
      <c r="CM407" s="22">
        <v>42870</v>
      </c>
      <c r="CN407">
        <v>99</v>
      </c>
      <c r="CO407">
        <v>100</v>
      </c>
      <c r="CP407">
        <v>97</v>
      </c>
      <c r="CQ407">
        <v>99</v>
      </c>
      <c r="CR407" s="22">
        <v>42871</v>
      </c>
      <c r="CS407">
        <v>104</v>
      </c>
      <c r="CT407">
        <v>107</v>
      </c>
      <c r="CU407">
        <v>101</v>
      </c>
      <c r="CV407">
        <v>103</v>
      </c>
    </row>
    <row r="408" spans="1:100">
      <c r="A408" s="22">
        <v>42867</v>
      </c>
      <c r="B408">
        <v>131</v>
      </c>
      <c r="C408">
        <v>132</v>
      </c>
      <c r="D408">
        <v>128</v>
      </c>
      <c r="E408">
        <v>132</v>
      </c>
      <c r="F408" s="23">
        <f t="shared" si="44"/>
        <v>7.6335877862594437E-3</v>
      </c>
      <c r="G408" s="22">
        <v>42870</v>
      </c>
      <c r="H408">
        <v>133</v>
      </c>
      <c r="I408">
        <v>134</v>
      </c>
      <c r="J408">
        <v>128</v>
      </c>
      <c r="K408">
        <v>128</v>
      </c>
      <c r="L408" s="22">
        <v>42871</v>
      </c>
      <c r="M408">
        <v>129</v>
      </c>
      <c r="N408" s="4">
        <v>42870</v>
      </c>
      <c r="O408" s="3" t="s">
        <v>15</v>
      </c>
      <c r="P408" s="3">
        <v>7836</v>
      </c>
      <c r="Q408" s="3" t="s">
        <v>283</v>
      </c>
      <c r="R408" s="3" t="s">
        <v>17</v>
      </c>
      <c r="S408" s="3">
        <v>0.05</v>
      </c>
      <c r="T408" s="3">
        <v>2</v>
      </c>
      <c r="U408" s="3">
        <v>0</v>
      </c>
      <c r="V408" s="3">
        <v>3800</v>
      </c>
      <c r="W408">
        <v>133</v>
      </c>
      <c r="X408" s="4">
        <v>42871</v>
      </c>
      <c r="Y408">
        <v>128</v>
      </c>
      <c r="Z408" s="10">
        <f t="shared" si="43"/>
        <v>-19000</v>
      </c>
      <c r="AA408" s="10">
        <f t="shared" si="42"/>
        <v>19000</v>
      </c>
      <c r="AB408" t="str">
        <f t="shared" si="45"/>
        <v/>
      </c>
      <c r="AC408">
        <f t="shared" si="46"/>
        <v>-221180</v>
      </c>
      <c r="AD408">
        <f t="shared" si="47"/>
        <v>2.9197080291970767E-2</v>
      </c>
      <c r="AE408" s="15">
        <v>42871</v>
      </c>
      <c r="AF408" s="9">
        <v>-1.0903743985253289E-3</v>
      </c>
      <c r="AG408" s="12" t="s">
        <v>960</v>
      </c>
      <c r="AH408" s="20">
        <v>42867.974305555559</v>
      </c>
      <c r="AI408" s="12">
        <v>137</v>
      </c>
      <c r="AJ408" s="12">
        <v>5</v>
      </c>
      <c r="AK408" s="12">
        <v>3.7900000000000003E-2</v>
      </c>
      <c r="AL408" s="17">
        <v>14200</v>
      </c>
      <c r="AM408" s="17">
        <v>0.30303030303030304</v>
      </c>
      <c r="AN408" s="9"/>
      <c r="AO408" s="9"/>
      <c r="AP408" s="17">
        <v>0</v>
      </c>
      <c r="AQ408" s="17">
        <v>3147</v>
      </c>
      <c r="AR408" s="17">
        <v>0.2153846153846154</v>
      </c>
      <c r="AS408" s="17">
        <v>0.251</v>
      </c>
      <c r="AT408" s="17">
        <v>0.45161290322580644</v>
      </c>
      <c r="AU408" s="12">
        <v>0.17647058823529413</v>
      </c>
      <c r="AV408" s="12">
        <v>0</v>
      </c>
      <c r="AY408" s="12">
        <v>23842000</v>
      </c>
      <c r="BA408" s="12">
        <v>0.53846153846153844</v>
      </c>
      <c r="BD408" s="12">
        <v>0.30303030303030304</v>
      </c>
      <c r="BE408" s="12">
        <v>0.2153846153846154</v>
      </c>
      <c r="BF408" s="12">
        <v>0.45161290322580644</v>
      </c>
      <c r="BG408" s="12">
        <v>0.17647058823529413</v>
      </c>
      <c r="BH408" s="12">
        <v>1.0999999999999999E-2</v>
      </c>
      <c r="BI408" s="12">
        <v>0.251</v>
      </c>
      <c r="BJ408" s="12">
        <v>0</v>
      </c>
      <c r="BK408" s="12">
        <v>0.40100000000000002</v>
      </c>
      <c r="BL408" s="12">
        <v>219</v>
      </c>
      <c r="BM408" s="12">
        <v>-5</v>
      </c>
      <c r="BN408" s="12">
        <v>-146</v>
      </c>
      <c r="BO408" s="12">
        <v>488</v>
      </c>
      <c r="BP408" s="12">
        <v>143</v>
      </c>
      <c r="BQ408" s="12">
        <v>5</v>
      </c>
      <c r="BR408" s="12">
        <v>-3</v>
      </c>
      <c r="BS408" s="12">
        <v>421</v>
      </c>
      <c r="BT408" s="12">
        <v>0.33640914599280108</v>
      </c>
      <c r="BU408" s="12">
        <v>0.53912769256518533</v>
      </c>
      <c r="BV408" s="12">
        <v>0.56552291971214619</v>
      </c>
      <c r="BW408" s="12">
        <v>0.47730821303058535</v>
      </c>
      <c r="BX408" s="12">
        <v>0.67052648644481239</v>
      </c>
      <c r="BY408" s="12">
        <v>1584</v>
      </c>
      <c r="BZ408" s="12">
        <v>0.53846153846153844</v>
      </c>
      <c r="CB408" s="12">
        <v>8.9137847053093036E-2</v>
      </c>
      <c r="CC408" s="12">
        <v>0</v>
      </c>
      <c r="CD408" s="12">
        <v>19910</v>
      </c>
      <c r="CE408" s="12">
        <v>3.3995694651432355</v>
      </c>
      <c r="CH408" s="22">
        <v>42867</v>
      </c>
      <c r="CI408">
        <v>131</v>
      </c>
      <c r="CJ408">
        <v>132</v>
      </c>
      <c r="CK408">
        <v>128</v>
      </c>
      <c r="CL408">
        <v>132</v>
      </c>
      <c r="CM408" s="22">
        <v>42870</v>
      </c>
      <c r="CN408">
        <v>133</v>
      </c>
      <c r="CO408">
        <v>134</v>
      </c>
      <c r="CP408">
        <v>128</v>
      </c>
      <c r="CQ408">
        <v>128</v>
      </c>
      <c r="CR408" s="22">
        <v>42871</v>
      </c>
      <c r="CS408">
        <v>129</v>
      </c>
      <c r="CT408">
        <v>132</v>
      </c>
      <c r="CU408">
        <v>128</v>
      </c>
      <c r="CV408">
        <v>131</v>
      </c>
    </row>
    <row r="409" spans="1:100">
      <c r="A409" s="22">
        <v>42867</v>
      </c>
      <c r="B409">
        <v>2011</v>
      </c>
      <c r="C409">
        <v>2046</v>
      </c>
      <c r="D409">
        <v>2011</v>
      </c>
      <c r="E409">
        <v>2028</v>
      </c>
      <c r="F409" s="23">
        <f t="shared" si="44"/>
        <v>8.4535057185479712E-3</v>
      </c>
      <c r="G409" s="22">
        <v>42870</v>
      </c>
      <c r="H409">
        <v>2528</v>
      </c>
      <c r="I409">
        <v>2528</v>
      </c>
      <c r="J409">
        <v>2528</v>
      </c>
      <c r="K409">
        <v>2528</v>
      </c>
      <c r="L409" s="22">
        <v>42871</v>
      </c>
      <c r="M409">
        <v>2500</v>
      </c>
      <c r="N409" s="4">
        <v>42870</v>
      </c>
      <c r="O409" s="3" t="s">
        <v>15</v>
      </c>
      <c r="P409" s="3">
        <v>3231</v>
      </c>
      <c r="Q409" s="3" t="s">
        <v>284</v>
      </c>
      <c r="R409" s="3" t="s">
        <v>17</v>
      </c>
      <c r="S409" s="3">
        <v>0.05</v>
      </c>
      <c r="T409" s="3">
        <v>1</v>
      </c>
      <c r="U409" s="3">
        <v>0</v>
      </c>
      <c r="V409" s="3">
        <v>300</v>
      </c>
      <c r="W409">
        <v>2528</v>
      </c>
      <c r="X409" s="4">
        <v>42871</v>
      </c>
      <c r="Y409">
        <v>2528</v>
      </c>
      <c r="Z409" s="10">
        <f t="shared" si="43"/>
        <v>0</v>
      </c>
      <c r="AA409" s="10">
        <f t="shared" si="42"/>
        <v>0</v>
      </c>
      <c r="AB409" t="str">
        <f t="shared" si="45"/>
        <v/>
      </c>
      <c r="AC409">
        <f t="shared" si="46"/>
        <v>-221180</v>
      </c>
      <c r="AD409">
        <f t="shared" si="47"/>
        <v>3.1746031746031633E-3</v>
      </c>
      <c r="AE409" s="15">
        <v>42871</v>
      </c>
      <c r="AF409" s="9">
        <v>-1.0903743985253289E-3</v>
      </c>
      <c r="AG409" s="12" t="s">
        <v>962</v>
      </c>
      <c r="AH409" s="20">
        <v>42867.881944444445</v>
      </c>
      <c r="AI409" s="12">
        <v>2520</v>
      </c>
      <c r="AJ409" s="12">
        <v>492</v>
      </c>
      <c r="AK409" s="12">
        <v>0.24260000000000001</v>
      </c>
      <c r="AL409" s="17">
        <v>13000</v>
      </c>
      <c r="AM409" s="17">
        <v>0.15927021696252466</v>
      </c>
      <c r="AN409" s="17">
        <v>0</v>
      </c>
      <c r="AO409" s="17">
        <v>0.05</v>
      </c>
      <c r="AP409" s="17">
        <v>2.87</v>
      </c>
      <c r="AQ409" s="17">
        <v>389128</v>
      </c>
      <c r="AR409" s="17">
        <v>0.9144144144144144</v>
      </c>
      <c r="AS409" s="17">
        <v>0.105</v>
      </c>
      <c r="AT409" s="17">
        <v>0.92016806722689071</v>
      </c>
      <c r="AU409" s="12">
        <v>0.39459459459459462</v>
      </c>
      <c r="AV409" s="12">
        <v>3.45</v>
      </c>
      <c r="AY409" s="12">
        <v>191877801</v>
      </c>
      <c r="BA409" s="12">
        <v>1</v>
      </c>
      <c r="BB409" s="12">
        <v>1</v>
      </c>
      <c r="BC409" s="15">
        <v>42647</v>
      </c>
      <c r="BD409" s="12">
        <v>0.15927021696252466</v>
      </c>
      <c r="BE409" s="12">
        <v>0.9144144144144144</v>
      </c>
      <c r="BF409" s="12">
        <v>0.92016806722689071</v>
      </c>
      <c r="BG409" s="12">
        <v>0.39459459459459462</v>
      </c>
      <c r="BH409" s="12">
        <v>0.313</v>
      </c>
      <c r="BI409" s="12">
        <v>0.105</v>
      </c>
      <c r="BJ409" s="12">
        <v>4.9000000000000002E-2</v>
      </c>
      <c r="BK409" s="12">
        <v>0.53500000000000003</v>
      </c>
      <c r="BL409" s="12">
        <v>892</v>
      </c>
      <c r="BM409" s="12">
        <v>-25</v>
      </c>
      <c r="BN409" s="12">
        <v>-946</v>
      </c>
      <c r="BO409" s="12">
        <v>624</v>
      </c>
      <c r="BP409" s="12">
        <v>438</v>
      </c>
      <c r="BQ409" s="12">
        <v>78</v>
      </c>
      <c r="BR409" s="12">
        <v>-632</v>
      </c>
      <c r="BS409" s="12">
        <v>704</v>
      </c>
      <c r="BT409" s="12">
        <v>0.20177015671450665</v>
      </c>
      <c r="BU409" s="12">
        <v>0.70404151927170699</v>
      </c>
      <c r="BV409" s="12">
        <v>0.73833128893894895</v>
      </c>
      <c r="BW409" s="12">
        <v>0.631650987046111</v>
      </c>
      <c r="BX409" s="12">
        <v>0.72748897434519366</v>
      </c>
      <c r="BY409" s="12">
        <v>1584</v>
      </c>
      <c r="BZ409" s="12">
        <v>1</v>
      </c>
      <c r="CB409" s="12">
        <v>8.9137847053093036E-2</v>
      </c>
      <c r="CC409" s="12">
        <v>0</v>
      </c>
      <c r="CD409" s="12">
        <v>19910</v>
      </c>
      <c r="CE409" s="12">
        <v>1.7867855487653723</v>
      </c>
      <c r="CH409" s="22">
        <v>42867</v>
      </c>
      <c r="CI409">
        <v>2011</v>
      </c>
      <c r="CJ409">
        <v>2046</v>
      </c>
      <c r="CK409">
        <v>2011</v>
      </c>
      <c r="CL409">
        <v>2028</v>
      </c>
      <c r="CM409" s="22">
        <v>42870</v>
      </c>
      <c r="CN409">
        <v>2528</v>
      </c>
      <c r="CO409">
        <v>2528</v>
      </c>
      <c r="CP409">
        <v>2528</v>
      </c>
      <c r="CQ409">
        <v>2528</v>
      </c>
      <c r="CR409" s="22">
        <v>42871</v>
      </c>
      <c r="CS409">
        <v>2500</v>
      </c>
      <c r="CT409">
        <v>2516</v>
      </c>
      <c r="CU409">
        <v>2335</v>
      </c>
      <c r="CV409">
        <v>2436</v>
      </c>
    </row>
    <row r="410" spans="1:100">
      <c r="A410" s="22">
        <v>42867</v>
      </c>
      <c r="B410">
        <v>1384</v>
      </c>
      <c r="C410">
        <v>1397</v>
      </c>
      <c r="D410">
        <v>1381</v>
      </c>
      <c r="E410">
        <v>1397</v>
      </c>
      <c r="F410" s="23">
        <f t="shared" si="44"/>
        <v>9.3930635838150867E-3</v>
      </c>
      <c r="G410" s="22">
        <v>42870</v>
      </c>
      <c r="H410">
        <v>1410</v>
      </c>
      <c r="I410">
        <v>1410</v>
      </c>
      <c r="J410">
        <v>1391</v>
      </c>
      <c r="K410">
        <v>1402</v>
      </c>
      <c r="L410" s="22">
        <v>42871</v>
      </c>
      <c r="M410">
        <v>1407</v>
      </c>
      <c r="N410" s="4">
        <v>42870</v>
      </c>
      <c r="O410" s="3" t="s">
        <v>15</v>
      </c>
      <c r="P410" s="3">
        <v>6178</v>
      </c>
      <c r="Q410" s="3" t="s">
        <v>285</v>
      </c>
      <c r="R410" s="3" t="s">
        <v>17</v>
      </c>
      <c r="S410" s="3">
        <v>0.05</v>
      </c>
      <c r="T410" s="3">
        <v>1</v>
      </c>
      <c r="U410" s="3">
        <v>0</v>
      </c>
      <c r="V410" s="3">
        <v>400</v>
      </c>
      <c r="W410">
        <v>1410</v>
      </c>
      <c r="X410" s="4">
        <v>42871</v>
      </c>
      <c r="Y410">
        <v>1402</v>
      </c>
      <c r="Z410" s="10">
        <f t="shared" si="43"/>
        <v>-3200</v>
      </c>
      <c r="AA410" s="10">
        <f t="shared" si="42"/>
        <v>3200</v>
      </c>
      <c r="AB410" t="str">
        <f t="shared" si="45"/>
        <v/>
      </c>
      <c r="AC410">
        <f t="shared" si="46"/>
        <v>-221180</v>
      </c>
      <c r="AD410">
        <f t="shared" si="47"/>
        <v>6.1251664447403487E-2</v>
      </c>
      <c r="AE410" s="15">
        <v>42871</v>
      </c>
      <c r="AF410" s="9">
        <v>-1.0903743985253289E-3</v>
      </c>
      <c r="AG410" s="12" t="s">
        <v>962</v>
      </c>
      <c r="AH410" s="20">
        <v>42867.926388888889</v>
      </c>
      <c r="AI410" s="12">
        <v>1502</v>
      </c>
      <c r="AJ410" s="12">
        <v>105</v>
      </c>
      <c r="AK410" s="12">
        <v>7.5200000000000003E-2</v>
      </c>
      <c r="AL410" s="17">
        <v>12500</v>
      </c>
      <c r="AM410" s="17">
        <v>0.16964924838940587</v>
      </c>
      <c r="AN410" s="9"/>
      <c r="AO410" s="17">
        <v>0.05</v>
      </c>
      <c r="AP410" s="17">
        <v>0.9</v>
      </c>
      <c r="AQ410" s="17">
        <v>6286500</v>
      </c>
      <c r="AR410" s="17">
        <v>0.47554347826086957</v>
      </c>
      <c r="AS410" s="17">
        <v>0</v>
      </c>
      <c r="AT410" s="17">
        <v>0.54047619047619044</v>
      </c>
      <c r="AU410" s="12">
        <v>0.27382388419782872</v>
      </c>
      <c r="AV410" s="12">
        <v>3.58</v>
      </c>
      <c r="AY410" s="12">
        <v>4500000000</v>
      </c>
      <c r="BA410" s="12">
        <v>0.92708333333333337</v>
      </c>
      <c r="BD410" s="12">
        <v>0.16964924838940587</v>
      </c>
      <c r="BE410" s="12">
        <v>0.47554347826086957</v>
      </c>
      <c r="BF410" s="12">
        <v>0.54047619047619044</v>
      </c>
      <c r="BG410" s="12">
        <v>0.27382388419782872</v>
      </c>
      <c r="BH410" s="12">
        <v>0</v>
      </c>
      <c r="BI410" s="12">
        <v>0</v>
      </c>
      <c r="BJ410" s="12">
        <v>0</v>
      </c>
      <c r="BK410" s="12">
        <v>1</v>
      </c>
      <c r="BL410" s="12">
        <v>-12045</v>
      </c>
      <c r="BM410" s="12">
        <v>155217</v>
      </c>
      <c r="BN410" s="12">
        <v>-421</v>
      </c>
      <c r="BO410" s="12">
        <v>358053</v>
      </c>
      <c r="BP410" s="12">
        <v>188</v>
      </c>
      <c r="BQ410" s="12">
        <v>111801</v>
      </c>
      <c r="BR410" s="12">
        <v>-404</v>
      </c>
      <c r="BS410" s="12">
        <v>215296</v>
      </c>
      <c r="BT410" s="12">
        <v>0.20177015671450665</v>
      </c>
      <c r="BU410" s="12">
        <v>0.70404151927170699</v>
      </c>
      <c r="BV410" s="12">
        <v>0.73833128893894895</v>
      </c>
      <c r="BW410" s="12">
        <v>0.631650987046111</v>
      </c>
      <c r="BX410" s="12">
        <v>0.72748897434519366</v>
      </c>
      <c r="BY410" s="12">
        <v>1584</v>
      </c>
      <c r="BZ410" s="12">
        <v>0.92708333333333337</v>
      </c>
      <c r="CB410" s="12">
        <v>8.9137847053093036E-2</v>
      </c>
      <c r="CC410" s="12">
        <v>0</v>
      </c>
      <c r="CD410" s="12">
        <v>19910</v>
      </c>
      <c r="CE410" s="12">
        <v>1.9032235352101106</v>
      </c>
      <c r="CH410" s="22">
        <v>42867</v>
      </c>
      <c r="CI410">
        <v>1384</v>
      </c>
      <c r="CJ410">
        <v>1397</v>
      </c>
      <c r="CK410">
        <v>1381</v>
      </c>
      <c r="CL410">
        <v>1397</v>
      </c>
      <c r="CM410" s="22">
        <v>42870</v>
      </c>
      <c r="CN410">
        <v>1410</v>
      </c>
      <c r="CO410">
        <v>1410</v>
      </c>
      <c r="CP410">
        <v>1391</v>
      </c>
      <c r="CQ410">
        <v>1402</v>
      </c>
      <c r="CR410" s="22">
        <v>42871</v>
      </c>
      <c r="CS410">
        <v>1407</v>
      </c>
      <c r="CT410">
        <v>1407</v>
      </c>
      <c r="CU410">
        <v>1381</v>
      </c>
      <c r="CV410">
        <v>1383</v>
      </c>
    </row>
    <row r="411" spans="1:100">
      <c r="A411" s="22">
        <v>42867</v>
      </c>
      <c r="B411">
        <v>253</v>
      </c>
      <c r="C411">
        <v>256</v>
      </c>
      <c r="D411">
        <v>249</v>
      </c>
      <c r="E411">
        <v>254</v>
      </c>
      <c r="F411" s="23">
        <f t="shared" si="44"/>
        <v>3.9525691699604515E-3</v>
      </c>
      <c r="G411" s="22">
        <v>42870</v>
      </c>
      <c r="H411">
        <v>261</v>
      </c>
      <c r="I411">
        <v>262</v>
      </c>
      <c r="J411">
        <v>253</v>
      </c>
      <c r="K411">
        <v>254</v>
      </c>
      <c r="L411" s="22">
        <v>42871</v>
      </c>
      <c r="M411">
        <v>255</v>
      </c>
      <c r="N411" s="4">
        <v>42870</v>
      </c>
      <c r="O411" s="3" t="s">
        <v>15</v>
      </c>
      <c r="P411" s="3">
        <v>2385</v>
      </c>
      <c r="Q411" s="3" t="s">
        <v>286</v>
      </c>
      <c r="R411" s="3" t="s">
        <v>17</v>
      </c>
      <c r="S411" s="3">
        <v>0.05</v>
      </c>
      <c r="T411" s="3">
        <v>2</v>
      </c>
      <c r="U411" s="3">
        <v>0</v>
      </c>
      <c r="V411" s="3">
        <v>2000</v>
      </c>
      <c r="W411">
        <v>261</v>
      </c>
      <c r="X411" s="4">
        <v>42871</v>
      </c>
      <c r="Y411">
        <v>254</v>
      </c>
      <c r="Z411" s="10">
        <f t="shared" si="43"/>
        <v>-14000</v>
      </c>
      <c r="AA411" s="10">
        <f t="shared" si="42"/>
        <v>14000</v>
      </c>
      <c r="AB411" t="str">
        <f t="shared" si="45"/>
        <v/>
      </c>
      <c r="AC411">
        <f t="shared" si="46"/>
        <v>-221180</v>
      </c>
      <c r="AD411">
        <f t="shared" si="47"/>
        <v>1.5094339622641506E-2</v>
      </c>
      <c r="AE411" s="15">
        <v>42871</v>
      </c>
      <c r="AF411" s="9">
        <v>-1.0903743985253289E-3</v>
      </c>
      <c r="AG411" s="12" t="s">
        <v>957</v>
      </c>
      <c r="AH411" s="20">
        <v>42867.98541666667</v>
      </c>
      <c r="AI411" s="12">
        <v>265</v>
      </c>
      <c r="AJ411" s="12">
        <v>11</v>
      </c>
      <c r="AK411" s="12">
        <v>4.3299999999999998E-2</v>
      </c>
      <c r="AL411" s="17">
        <v>12500</v>
      </c>
      <c r="AM411" s="17">
        <v>0.35826771653543305</v>
      </c>
      <c r="AN411" s="9"/>
      <c r="AO411" s="9"/>
      <c r="AP411" s="17">
        <v>1174.46</v>
      </c>
      <c r="AQ411" s="17">
        <v>6644</v>
      </c>
      <c r="AR411" s="17">
        <v>0.44444444444444442</v>
      </c>
      <c r="AS411" s="17">
        <v>0.29899999999999999</v>
      </c>
      <c r="AT411" s="17">
        <v>0.17813765182186234</v>
      </c>
      <c r="AU411" s="12">
        <v>0.4115942028985507</v>
      </c>
      <c r="AV411" s="12">
        <v>0.39</v>
      </c>
      <c r="AY411" s="12">
        <v>26158200</v>
      </c>
      <c r="BA411" s="12">
        <v>0.87804878048780488</v>
      </c>
      <c r="BD411" s="12">
        <v>0.35826771653543305</v>
      </c>
      <c r="BE411" s="12">
        <v>0.44444444444444442</v>
      </c>
      <c r="BF411" s="12">
        <v>0.17813765182186234</v>
      </c>
      <c r="BG411" s="12">
        <v>0.4115942028985507</v>
      </c>
      <c r="BH411" s="12">
        <v>0.01</v>
      </c>
      <c r="BI411" s="12">
        <v>0.29899999999999999</v>
      </c>
      <c r="BJ411" s="12">
        <v>0</v>
      </c>
      <c r="BK411" s="12">
        <v>0.437</v>
      </c>
      <c r="BL411" s="12">
        <v>86</v>
      </c>
      <c r="BM411" s="12">
        <v>210</v>
      </c>
      <c r="BN411" s="12">
        <v>1</v>
      </c>
      <c r="BO411" s="12">
        <v>2081</v>
      </c>
      <c r="BP411" s="12">
        <v>-207</v>
      </c>
      <c r="BQ411" s="12">
        <v>93</v>
      </c>
      <c r="BR411" s="12" t="s">
        <v>961</v>
      </c>
      <c r="BS411" s="12">
        <v>1783</v>
      </c>
      <c r="BT411" s="12">
        <v>0.42694895461847165</v>
      </c>
      <c r="BU411" s="12">
        <v>0.49149574634761722</v>
      </c>
      <c r="BV411" s="12">
        <v>0.45165695079421941</v>
      </c>
      <c r="BW411" s="12">
        <v>0.4079380265268856</v>
      </c>
      <c r="BX411" s="12">
        <v>0.3686719289371832</v>
      </c>
      <c r="BY411" s="12">
        <v>1584</v>
      </c>
      <c r="BZ411" s="12">
        <v>0.87804878048780488</v>
      </c>
      <c r="CB411" s="12">
        <v>8.9137847053093036E-2</v>
      </c>
      <c r="CC411" s="12">
        <v>0</v>
      </c>
      <c r="CD411" s="12">
        <v>19910</v>
      </c>
      <c r="CE411" s="12">
        <v>4.0192547652854866</v>
      </c>
      <c r="CH411" s="22">
        <v>42867</v>
      </c>
      <c r="CI411">
        <v>253</v>
      </c>
      <c r="CJ411">
        <v>256</v>
      </c>
      <c r="CK411">
        <v>249</v>
      </c>
      <c r="CL411">
        <v>254</v>
      </c>
      <c r="CM411" s="22">
        <v>42870</v>
      </c>
      <c r="CN411">
        <v>261</v>
      </c>
      <c r="CO411">
        <v>262</v>
      </c>
      <c r="CP411">
        <v>253</v>
      </c>
      <c r="CQ411">
        <v>254</v>
      </c>
      <c r="CR411" s="22">
        <v>42871</v>
      </c>
      <c r="CS411">
        <v>255</v>
      </c>
      <c r="CT411">
        <v>256</v>
      </c>
      <c r="CU411">
        <v>251</v>
      </c>
      <c r="CV411">
        <v>252</v>
      </c>
    </row>
    <row r="412" spans="1:100">
      <c r="A412" s="22">
        <v>42867</v>
      </c>
      <c r="B412">
        <v>146</v>
      </c>
      <c r="C412">
        <v>146</v>
      </c>
      <c r="D412">
        <v>143</v>
      </c>
      <c r="E412">
        <v>144</v>
      </c>
      <c r="F412" s="23">
        <f t="shared" si="44"/>
        <v>-1.3698630136986356E-2</v>
      </c>
      <c r="G412" s="22">
        <v>42870</v>
      </c>
      <c r="H412">
        <v>156</v>
      </c>
      <c r="I412">
        <v>157</v>
      </c>
      <c r="J412">
        <v>150</v>
      </c>
      <c r="K412">
        <v>154</v>
      </c>
      <c r="L412" s="22">
        <v>42871</v>
      </c>
      <c r="M412">
        <v>204</v>
      </c>
      <c r="N412" s="4">
        <v>42870</v>
      </c>
      <c r="O412" s="3" t="s">
        <v>15</v>
      </c>
      <c r="P412" s="3">
        <v>9980</v>
      </c>
      <c r="Q412" s="3" t="s">
        <v>287</v>
      </c>
      <c r="R412" s="3" t="s">
        <v>17</v>
      </c>
      <c r="S412" s="3">
        <v>0.05</v>
      </c>
      <c r="T412" s="3">
        <v>1</v>
      </c>
      <c r="U412" s="3">
        <v>0</v>
      </c>
      <c r="V412" s="3">
        <v>3500</v>
      </c>
      <c r="W412">
        <v>156</v>
      </c>
      <c r="X412" s="4">
        <v>42871</v>
      </c>
      <c r="Y412">
        <v>154</v>
      </c>
      <c r="Z412" s="10">
        <f t="shared" si="43"/>
        <v>-7000</v>
      </c>
      <c r="AA412" s="10">
        <f t="shared" si="42"/>
        <v>7000</v>
      </c>
      <c r="AB412" t="str">
        <f t="shared" si="45"/>
        <v/>
      </c>
      <c r="AC412">
        <f t="shared" si="46"/>
        <v>-221180</v>
      </c>
      <c r="AD412">
        <f t="shared" si="47"/>
        <v>1.8867924528301883E-2</v>
      </c>
      <c r="AE412" s="15">
        <v>42871</v>
      </c>
      <c r="AF412" s="9">
        <v>-1.0903743985253289E-3</v>
      </c>
      <c r="AG412" s="12" t="s">
        <v>954</v>
      </c>
      <c r="AH412" s="20">
        <v>42867.992361111108</v>
      </c>
      <c r="AI412" s="12">
        <v>159</v>
      </c>
      <c r="AJ412" s="12">
        <v>15</v>
      </c>
      <c r="AK412" s="12">
        <v>0.1042</v>
      </c>
      <c r="AL412" s="17">
        <v>9800</v>
      </c>
      <c r="AM412" s="17">
        <v>0.35416666666666669</v>
      </c>
      <c r="AN412" s="9"/>
      <c r="AO412" s="9"/>
      <c r="AP412" s="17">
        <v>0</v>
      </c>
      <c r="AQ412" s="17">
        <v>12535</v>
      </c>
      <c r="AR412" s="17">
        <v>0.52054794520547942</v>
      </c>
      <c r="AS412" s="17">
        <v>0.184</v>
      </c>
      <c r="AT412" s="17">
        <v>0.21590909090909091</v>
      </c>
      <c r="AU412" s="12">
        <v>0.33333333333333331</v>
      </c>
      <c r="AV412" s="12">
        <v>0</v>
      </c>
      <c r="AY412" s="12">
        <v>87047071</v>
      </c>
      <c r="BA412" s="12">
        <v>1</v>
      </c>
      <c r="BD412" s="12">
        <v>0.35416666666666669</v>
      </c>
      <c r="BE412" s="12">
        <v>0.52054794520547942</v>
      </c>
      <c r="BF412" s="12">
        <v>0.21590909090909091</v>
      </c>
      <c r="BG412" s="12">
        <v>0.33333333333333331</v>
      </c>
      <c r="BH412" s="12">
        <v>0</v>
      </c>
      <c r="BI412" s="12">
        <v>0.184</v>
      </c>
      <c r="BJ412" s="12">
        <v>0</v>
      </c>
      <c r="BK412" s="12">
        <v>0.59699999999999998</v>
      </c>
      <c r="BL412" s="12">
        <v>269</v>
      </c>
      <c r="BM412" s="12">
        <v>-72</v>
      </c>
      <c r="BN412" s="12">
        <v>-1157</v>
      </c>
      <c r="BO412" s="12">
        <v>3068</v>
      </c>
      <c r="BP412" s="12">
        <v>-154</v>
      </c>
      <c r="BQ412" s="12">
        <v>-19</v>
      </c>
      <c r="BR412" s="12">
        <v>308</v>
      </c>
      <c r="BS412" s="12">
        <v>4029</v>
      </c>
      <c r="BT412" s="12">
        <v>0.2556016279440374</v>
      </c>
      <c r="BU412" s="12">
        <v>0.56800996924668723</v>
      </c>
      <c r="BV412" s="12">
        <v>0.60792963026011926</v>
      </c>
      <c r="BW412" s="12">
        <v>0.51293490076259707</v>
      </c>
      <c r="BX412" s="12">
        <v>0.66641498304349434</v>
      </c>
      <c r="BY412" s="12">
        <v>1584</v>
      </c>
      <c r="BZ412" s="12">
        <v>1</v>
      </c>
      <c r="CB412" s="12">
        <v>8.9137847053093036E-2</v>
      </c>
      <c r="CC412" s="12">
        <v>0</v>
      </c>
      <c r="CD412" s="12">
        <v>19910</v>
      </c>
      <c r="CE412" s="12">
        <v>3.9732468123861566</v>
      </c>
      <c r="CH412" s="22">
        <v>42867</v>
      </c>
      <c r="CI412">
        <v>146</v>
      </c>
      <c r="CJ412">
        <v>146</v>
      </c>
      <c r="CK412">
        <v>143</v>
      </c>
      <c r="CL412">
        <v>144</v>
      </c>
      <c r="CM412" s="22">
        <v>42870</v>
      </c>
      <c r="CN412">
        <v>156</v>
      </c>
      <c r="CO412">
        <v>157</v>
      </c>
      <c r="CP412">
        <v>150</v>
      </c>
      <c r="CQ412">
        <v>154</v>
      </c>
      <c r="CR412" s="22">
        <v>42871</v>
      </c>
      <c r="CS412">
        <v>204</v>
      </c>
      <c r="CT412">
        <v>204</v>
      </c>
      <c r="CU412">
        <v>204</v>
      </c>
      <c r="CV412">
        <v>204</v>
      </c>
    </row>
    <row r="413" spans="1:100">
      <c r="A413" s="22">
        <v>42867</v>
      </c>
      <c r="B413">
        <v>502</v>
      </c>
      <c r="C413">
        <v>507</v>
      </c>
      <c r="D413">
        <v>497</v>
      </c>
      <c r="E413">
        <v>497</v>
      </c>
      <c r="F413" s="23">
        <f t="shared" si="44"/>
        <v>-9.960159362549792E-3</v>
      </c>
      <c r="G413" s="22">
        <v>42870</v>
      </c>
      <c r="H413">
        <v>577</v>
      </c>
      <c r="I413">
        <v>577</v>
      </c>
      <c r="J413">
        <v>577</v>
      </c>
      <c r="K413">
        <v>577</v>
      </c>
      <c r="L413" s="22">
        <v>42871</v>
      </c>
      <c r="M413">
        <v>677</v>
      </c>
      <c r="N413" s="4">
        <v>42870</v>
      </c>
      <c r="O413" s="3" t="s">
        <v>15</v>
      </c>
      <c r="P413" s="3">
        <v>9758</v>
      </c>
      <c r="Q413" s="3" t="s">
        <v>288</v>
      </c>
      <c r="R413" s="3" t="s">
        <v>17</v>
      </c>
      <c r="S413" s="3">
        <v>0.05</v>
      </c>
      <c r="T413" s="3">
        <v>2</v>
      </c>
      <c r="U413" s="3">
        <v>0</v>
      </c>
      <c r="V413" s="3">
        <v>1100</v>
      </c>
      <c r="W413">
        <v>577</v>
      </c>
      <c r="X413" s="4">
        <v>42871</v>
      </c>
      <c r="Y413">
        <v>577</v>
      </c>
      <c r="Z413" s="10">
        <f t="shared" si="43"/>
        <v>0</v>
      </c>
      <c r="AA413" s="10">
        <f t="shared" si="42"/>
        <v>0</v>
      </c>
      <c r="AB413" t="str">
        <f t="shared" si="45"/>
        <v/>
      </c>
      <c r="AC413">
        <f t="shared" si="46"/>
        <v>-221180</v>
      </c>
      <c r="AD413">
        <f t="shared" si="47"/>
        <v>0</v>
      </c>
      <c r="AE413" s="15">
        <v>42871</v>
      </c>
      <c r="AF413" s="9">
        <v>-1.0903743985253289E-3</v>
      </c>
      <c r="AG413" s="12" t="s">
        <v>960</v>
      </c>
      <c r="AH413" s="20">
        <v>42867.966666666667</v>
      </c>
      <c r="AI413" s="12">
        <v>577</v>
      </c>
      <c r="AJ413" s="12">
        <v>80</v>
      </c>
      <c r="AK413" s="12">
        <v>0.161</v>
      </c>
      <c r="AL413" s="17">
        <v>9000</v>
      </c>
      <c r="AM413" s="17">
        <v>0.67404426559356134</v>
      </c>
      <c r="AN413" s="9"/>
      <c r="AO413" s="9"/>
      <c r="AP413" s="17">
        <v>254.88</v>
      </c>
      <c r="AQ413" s="17">
        <v>12948</v>
      </c>
      <c r="AR413" s="17">
        <v>0.35945945945945945</v>
      </c>
      <c r="AS413" s="17">
        <v>0.24399999999999999</v>
      </c>
      <c r="AT413" s="17">
        <v>0.35945945945945945</v>
      </c>
      <c r="AU413" s="12">
        <v>0.20302648171500631</v>
      </c>
      <c r="AV413" s="12">
        <v>0.6</v>
      </c>
      <c r="AW413" s="12">
        <v>54</v>
      </c>
      <c r="AY413" s="12">
        <v>26051832</v>
      </c>
      <c r="BA413" s="12">
        <v>1</v>
      </c>
      <c r="BD413" s="12">
        <v>0.67404426559356134</v>
      </c>
      <c r="BE413" s="12">
        <v>0.35945945945945945</v>
      </c>
      <c r="BF413" s="12">
        <v>0.35945945945945945</v>
      </c>
      <c r="BG413" s="12">
        <v>0.20302648171500631</v>
      </c>
      <c r="BH413" s="12">
        <v>0.53700000000000003</v>
      </c>
      <c r="BI413" s="12">
        <v>0.24399999999999999</v>
      </c>
      <c r="BJ413" s="12">
        <v>5.0000000000000001E-3</v>
      </c>
      <c r="BK413" s="12">
        <v>0.71099999999999997</v>
      </c>
      <c r="BL413" s="12">
        <v>-240</v>
      </c>
      <c r="BM413" s="12">
        <v>-156</v>
      </c>
      <c r="BN413" s="12">
        <v>-51</v>
      </c>
      <c r="BO413" s="12">
        <v>811</v>
      </c>
      <c r="BP413" s="12">
        <v>442</v>
      </c>
      <c r="BQ413" s="12">
        <v>-612</v>
      </c>
      <c r="BR413" s="12">
        <v>-60</v>
      </c>
      <c r="BS413" s="12">
        <v>1259</v>
      </c>
      <c r="BT413" s="12">
        <v>0.33640914599280108</v>
      </c>
      <c r="BU413" s="12">
        <v>0.53912769256518533</v>
      </c>
      <c r="BV413" s="12">
        <v>0.56552291971214619</v>
      </c>
      <c r="BW413" s="12">
        <v>0.47730821303058535</v>
      </c>
      <c r="BX413" s="12">
        <v>0.67052648644481239</v>
      </c>
      <c r="BY413" s="12">
        <v>1584</v>
      </c>
      <c r="BZ413" s="12">
        <v>1</v>
      </c>
      <c r="CB413" s="12">
        <v>8.9137847053093036E-2</v>
      </c>
      <c r="CC413" s="12">
        <v>0</v>
      </c>
      <c r="CD413" s="12">
        <v>19910</v>
      </c>
      <c r="CE413" s="12">
        <v>7.5618190014403357</v>
      </c>
      <c r="CH413" s="22">
        <v>42867</v>
      </c>
      <c r="CI413">
        <v>502</v>
      </c>
      <c r="CJ413">
        <v>507</v>
      </c>
      <c r="CK413">
        <v>497</v>
      </c>
      <c r="CL413">
        <v>497</v>
      </c>
      <c r="CM413" s="22">
        <v>42870</v>
      </c>
      <c r="CN413">
        <v>577</v>
      </c>
      <c r="CO413">
        <v>577</v>
      </c>
      <c r="CP413">
        <v>577</v>
      </c>
      <c r="CQ413">
        <v>577</v>
      </c>
      <c r="CR413" s="22">
        <v>42871</v>
      </c>
      <c r="CS413">
        <v>677</v>
      </c>
      <c r="CT413">
        <v>677</v>
      </c>
      <c r="CU413">
        <v>644</v>
      </c>
      <c r="CV413">
        <v>656</v>
      </c>
    </row>
    <row r="414" spans="1:100">
      <c r="A414" s="22">
        <v>42867</v>
      </c>
      <c r="B414">
        <v>526</v>
      </c>
      <c r="C414">
        <v>526</v>
      </c>
      <c r="D414">
        <v>526</v>
      </c>
      <c r="E414">
        <v>526</v>
      </c>
      <c r="F414" s="23">
        <f t="shared" si="44"/>
        <v>0</v>
      </c>
      <c r="G414" s="22">
        <v>42870</v>
      </c>
      <c r="H414">
        <v>676</v>
      </c>
      <c r="I414">
        <v>676</v>
      </c>
      <c r="J414">
        <v>676</v>
      </c>
      <c r="K414">
        <v>676</v>
      </c>
      <c r="L414" s="22">
        <v>42871</v>
      </c>
      <c r="M414">
        <v>771</v>
      </c>
      <c r="N414" s="4">
        <v>42870</v>
      </c>
      <c r="O414" s="3" t="s">
        <v>15</v>
      </c>
      <c r="P414" s="3">
        <v>2150</v>
      </c>
      <c r="Q414" s="3" t="s">
        <v>289</v>
      </c>
      <c r="R414" s="3" t="s">
        <v>17</v>
      </c>
      <c r="S414" s="3">
        <v>0.05</v>
      </c>
      <c r="T414" s="3">
        <v>2</v>
      </c>
      <c r="U414" s="3">
        <v>0</v>
      </c>
      <c r="V414" s="3">
        <v>500</v>
      </c>
      <c r="W414">
        <v>676</v>
      </c>
      <c r="X414" s="4">
        <v>42871</v>
      </c>
      <c r="Y414">
        <v>676</v>
      </c>
      <c r="Z414" s="10">
        <f t="shared" si="43"/>
        <v>0</v>
      </c>
      <c r="AA414" s="10">
        <f t="shared" si="42"/>
        <v>0</v>
      </c>
      <c r="AB414" t="str">
        <f t="shared" si="45"/>
        <v/>
      </c>
      <c r="AC414">
        <f t="shared" si="46"/>
        <v>-221180</v>
      </c>
      <c r="AD414">
        <f t="shared" si="47"/>
        <v>0.45263157894736838</v>
      </c>
      <c r="AE414" s="15">
        <v>42871</v>
      </c>
      <c r="AF414" s="9">
        <v>-1.0903743985253289E-3</v>
      </c>
      <c r="AG414" s="12" t="s">
        <v>957</v>
      </c>
      <c r="AH414" s="20">
        <v>42867.99722222222</v>
      </c>
      <c r="AI414" s="12">
        <v>1235</v>
      </c>
      <c r="AJ414" s="12">
        <v>183</v>
      </c>
      <c r="AK414" s="12">
        <v>0.17399999999999999</v>
      </c>
      <c r="AL414" s="17">
        <v>9000</v>
      </c>
      <c r="AM414" s="17">
        <v>0.29657794676806082</v>
      </c>
      <c r="AN414" s="9"/>
      <c r="AO414" s="9"/>
      <c r="AP414" s="17">
        <v>0</v>
      </c>
      <c r="AQ414" s="17">
        <v>5811</v>
      </c>
      <c r="AR414" s="17">
        <v>1</v>
      </c>
      <c r="AS414" s="17">
        <v>0.20100000000000001</v>
      </c>
      <c r="AT414" s="17">
        <v>1</v>
      </c>
      <c r="AU414" s="12">
        <v>0.71309192200557103</v>
      </c>
      <c r="AV414" s="12">
        <v>0.95</v>
      </c>
      <c r="AY414" s="12">
        <v>5524000</v>
      </c>
      <c r="BA414" s="12">
        <v>1</v>
      </c>
      <c r="BD414" s="12">
        <v>0.29657794676806082</v>
      </c>
      <c r="BE414" s="12">
        <v>1</v>
      </c>
      <c r="BF414" s="12">
        <v>1</v>
      </c>
      <c r="BG414" s="12">
        <v>0.71309192200557103</v>
      </c>
      <c r="BH414" s="12">
        <v>6.0000000000000001E-3</v>
      </c>
      <c r="BI414" s="12">
        <v>0.20100000000000001</v>
      </c>
      <c r="BJ414" s="12">
        <v>0</v>
      </c>
      <c r="BK414" s="12">
        <v>0.64400000000000002</v>
      </c>
      <c r="BL414" s="12">
        <v>50</v>
      </c>
      <c r="BM414" s="12">
        <v>475</v>
      </c>
      <c r="BN414" s="12">
        <v>0</v>
      </c>
      <c r="BO414" s="12">
        <v>890</v>
      </c>
      <c r="BP414" s="12">
        <v>-307</v>
      </c>
      <c r="BQ414" s="12">
        <v>163</v>
      </c>
      <c r="BR414" s="12">
        <v>-1</v>
      </c>
      <c r="BS414" s="12">
        <v>354</v>
      </c>
      <c r="BT414" s="12">
        <v>0.42694895461847165</v>
      </c>
      <c r="BU414" s="12">
        <v>0.49149574634761722</v>
      </c>
      <c r="BV414" s="12">
        <v>0.45165695079421941</v>
      </c>
      <c r="BW414" s="12">
        <v>0.4079380265268856</v>
      </c>
      <c r="BX414" s="12">
        <v>0.3686719289371832</v>
      </c>
      <c r="BY414" s="12">
        <v>1584</v>
      </c>
      <c r="BZ414" s="12">
        <v>1</v>
      </c>
      <c r="CB414" s="12">
        <v>8.9137847053093036E-2</v>
      </c>
      <c r="CC414" s="12">
        <v>0</v>
      </c>
      <c r="CD414" s="12">
        <v>19910</v>
      </c>
      <c r="CE414" s="12">
        <v>3.3271831951629993</v>
      </c>
      <c r="CH414" s="22">
        <v>42867</v>
      </c>
      <c r="CI414">
        <v>526</v>
      </c>
      <c r="CJ414">
        <v>526</v>
      </c>
      <c r="CK414">
        <v>526</v>
      </c>
      <c r="CL414">
        <v>526</v>
      </c>
      <c r="CM414" s="22">
        <v>42870</v>
      </c>
      <c r="CN414">
        <v>676</v>
      </c>
      <c r="CO414">
        <v>676</v>
      </c>
      <c r="CP414">
        <v>676</v>
      </c>
      <c r="CQ414">
        <v>676</v>
      </c>
      <c r="CR414" s="22">
        <v>42871</v>
      </c>
      <c r="CS414">
        <v>771</v>
      </c>
      <c r="CT414">
        <v>806</v>
      </c>
      <c r="CU414">
        <v>691</v>
      </c>
      <c r="CV414">
        <v>691</v>
      </c>
    </row>
    <row r="415" spans="1:100">
      <c r="A415" s="22">
        <v>42867</v>
      </c>
      <c r="B415">
        <v>3035</v>
      </c>
      <c r="C415">
        <v>3070</v>
      </c>
      <c r="D415">
        <v>3005</v>
      </c>
      <c r="E415">
        <v>3030</v>
      </c>
      <c r="F415" s="23">
        <f t="shared" si="44"/>
        <v>-1.6474464579900872E-3</v>
      </c>
      <c r="G415" s="22">
        <v>42870</v>
      </c>
      <c r="H415">
        <v>2855</v>
      </c>
      <c r="I415">
        <v>3050</v>
      </c>
      <c r="J415">
        <v>2850</v>
      </c>
      <c r="K415">
        <v>3040</v>
      </c>
      <c r="L415" s="22">
        <v>42871</v>
      </c>
      <c r="M415">
        <v>3075</v>
      </c>
      <c r="N415" s="4">
        <v>42870</v>
      </c>
      <c r="O415" s="3" t="s">
        <v>11</v>
      </c>
      <c r="P415" s="3">
        <v>4587</v>
      </c>
      <c r="Q415" s="3" t="s">
        <v>290</v>
      </c>
      <c r="R415" s="3" t="s">
        <v>13</v>
      </c>
      <c r="S415" s="3">
        <v>0.05</v>
      </c>
      <c r="T415" s="3">
        <v>1</v>
      </c>
      <c r="U415" s="3">
        <v>0</v>
      </c>
      <c r="V415" s="3">
        <v>100</v>
      </c>
      <c r="W415">
        <v>2855</v>
      </c>
      <c r="X415" s="4">
        <v>42871</v>
      </c>
      <c r="Y415">
        <v>3040</v>
      </c>
      <c r="Z415" s="10">
        <f t="shared" si="43"/>
        <v>18500</v>
      </c>
      <c r="AA415" s="10">
        <f t="shared" si="42"/>
        <v>18500</v>
      </c>
      <c r="AB415" t="str">
        <f t="shared" si="45"/>
        <v/>
      </c>
      <c r="AC415">
        <f t="shared" si="46"/>
        <v>-221180</v>
      </c>
      <c r="AD415">
        <f t="shared" si="47"/>
        <v>0.4874326750448833</v>
      </c>
      <c r="AE415" s="15">
        <v>42871</v>
      </c>
      <c r="AF415" s="9">
        <v>-1.0903743985253289E-3</v>
      </c>
      <c r="AG415" s="12" t="s">
        <v>962</v>
      </c>
      <c r="AH415" s="20">
        <v>42867.995833333334</v>
      </c>
      <c r="AI415" s="12">
        <v>5570</v>
      </c>
      <c r="AJ415" s="12">
        <v>-490</v>
      </c>
      <c r="AK415" s="12">
        <v>-8.09E-2</v>
      </c>
      <c r="AL415" s="17">
        <v>8000</v>
      </c>
      <c r="AM415" s="17">
        <v>0.30363036303630364</v>
      </c>
      <c r="AN415" s="9"/>
      <c r="AO415" s="17">
        <v>0.1</v>
      </c>
      <c r="AP415" s="17">
        <v>0.85</v>
      </c>
      <c r="AQ415" s="17">
        <v>347294</v>
      </c>
      <c r="AR415" s="17">
        <v>0.61572052401746724</v>
      </c>
      <c r="AS415" s="17">
        <v>0.152</v>
      </c>
      <c r="AT415" s="17">
        <v>0.56481481481481477</v>
      </c>
      <c r="AU415" s="12">
        <v>0.73803994426381792</v>
      </c>
      <c r="AV415" s="12">
        <v>0</v>
      </c>
      <c r="AX415" s="19">
        <v>82</v>
      </c>
      <c r="AY415" s="12">
        <v>57309200</v>
      </c>
      <c r="BA415" s="12">
        <v>0.53333333333333333</v>
      </c>
      <c r="BD415" s="12">
        <v>0.30363036303630364</v>
      </c>
      <c r="BE415" s="12">
        <v>0.61572052401746724</v>
      </c>
      <c r="BF415" s="12">
        <v>0.56481481481481477</v>
      </c>
      <c r="BG415" s="12">
        <v>0.73803994426381792</v>
      </c>
      <c r="BH415" s="12">
        <v>0.17699999999999999</v>
      </c>
      <c r="BI415" s="12">
        <v>0.152</v>
      </c>
      <c r="BJ415" s="12">
        <v>0</v>
      </c>
      <c r="BK415" s="12">
        <v>0.57599999999999996</v>
      </c>
      <c r="BL415" s="12">
        <v>234</v>
      </c>
      <c r="BM415" s="12">
        <v>-112</v>
      </c>
      <c r="BN415" s="12">
        <v>5187</v>
      </c>
      <c r="BO415" s="12">
        <v>5572</v>
      </c>
      <c r="BP415" s="12">
        <v>-150</v>
      </c>
      <c r="BQ415" s="12">
        <v>-56</v>
      </c>
      <c r="BR415" s="12">
        <v>-16</v>
      </c>
      <c r="BS415" s="12">
        <v>229</v>
      </c>
      <c r="BT415" s="12">
        <v>0.20177015671450665</v>
      </c>
      <c r="BU415" s="12">
        <v>0.70404151927170699</v>
      </c>
      <c r="BV415" s="12">
        <v>0.73833128893894895</v>
      </c>
      <c r="BW415" s="12">
        <v>0.631650987046111</v>
      </c>
      <c r="BX415" s="12">
        <v>0.72748897434519366</v>
      </c>
      <c r="BY415" s="12">
        <v>1584</v>
      </c>
      <c r="BZ415" s="12">
        <v>0.53333333333333333</v>
      </c>
      <c r="CB415" s="12">
        <v>8.9137847053093036E-2</v>
      </c>
      <c r="CC415" s="12">
        <v>0</v>
      </c>
      <c r="CD415" s="12">
        <v>19910</v>
      </c>
      <c r="CE415" s="12">
        <v>3.4063012858662916</v>
      </c>
      <c r="CH415" s="22">
        <v>42867</v>
      </c>
      <c r="CI415">
        <v>3035</v>
      </c>
      <c r="CJ415">
        <v>3070</v>
      </c>
      <c r="CK415">
        <v>3005</v>
      </c>
      <c r="CL415">
        <v>3030</v>
      </c>
      <c r="CM415" s="22">
        <v>42870</v>
      </c>
      <c r="CN415">
        <v>2855</v>
      </c>
      <c r="CO415">
        <v>3050</v>
      </c>
      <c r="CP415">
        <v>2850</v>
      </c>
      <c r="CQ415">
        <v>3040</v>
      </c>
      <c r="CR415" s="22">
        <v>42871</v>
      </c>
      <c r="CS415">
        <v>3075</v>
      </c>
      <c r="CT415">
        <v>3115</v>
      </c>
      <c r="CU415">
        <v>3025</v>
      </c>
      <c r="CV415">
        <v>3070</v>
      </c>
    </row>
    <row r="416" spans="1:100">
      <c r="A416" s="22">
        <v>42867</v>
      </c>
      <c r="B416">
        <v>66</v>
      </c>
      <c r="C416">
        <v>68</v>
      </c>
      <c r="D416">
        <v>65</v>
      </c>
      <c r="E416">
        <v>68</v>
      </c>
      <c r="F416" s="23">
        <f t="shared" si="44"/>
        <v>3.0303030303030276E-2</v>
      </c>
      <c r="G416" s="22">
        <v>42870</v>
      </c>
      <c r="H416">
        <v>63</v>
      </c>
      <c r="I416">
        <v>64</v>
      </c>
      <c r="J416">
        <v>62</v>
      </c>
      <c r="K416">
        <v>63</v>
      </c>
      <c r="L416" s="22">
        <v>42871</v>
      </c>
      <c r="M416">
        <v>64</v>
      </c>
      <c r="N416" s="4">
        <v>42870</v>
      </c>
      <c r="O416" s="3" t="s">
        <v>11</v>
      </c>
      <c r="P416" s="3">
        <v>4222</v>
      </c>
      <c r="Q416" s="3" t="s">
        <v>291</v>
      </c>
      <c r="R416" s="3" t="s">
        <v>13</v>
      </c>
      <c r="S416" s="3">
        <v>0.05</v>
      </c>
      <c r="T416" s="3">
        <v>0</v>
      </c>
      <c r="U416" s="3">
        <v>0</v>
      </c>
      <c r="V416" s="3">
        <v>8000</v>
      </c>
      <c r="W416">
        <v>63</v>
      </c>
      <c r="X416" s="4">
        <v>42871</v>
      </c>
      <c r="Y416">
        <v>63</v>
      </c>
      <c r="Z416" s="10">
        <f t="shared" si="43"/>
        <v>0</v>
      </c>
      <c r="AA416" s="10">
        <f t="shared" si="42"/>
        <v>0</v>
      </c>
      <c r="AB416" t="str">
        <f t="shared" si="45"/>
        <v/>
      </c>
      <c r="AC416">
        <f t="shared" si="46"/>
        <v>-221180</v>
      </c>
      <c r="AD416">
        <f t="shared" si="47"/>
        <v>0</v>
      </c>
      <c r="AE416" s="15">
        <v>42871</v>
      </c>
      <c r="AF416" s="9">
        <v>-1.0903743985253289E-3</v>
      </c>
      <c r="AG416" s="12" t="s">
        <v>954</v>
      </c>
      <c r="AH416" s="20">
        <v>42867.984027777777</v>
      </c>
      <c r="AI416" s="12">
        <v>63</v>
      </c>
      <c r="AJ416" s="12">
        <v>-5</v>
      </c>
      <c r="AK416" s="12">
        <v>-7.3499999999999996E-2</v>
      </c>
      <c r="AL416" s="17">
        <v>8000</v>
      </c>
      <c r="AM416" s="17">
        <v>0.29411764705882354</v>
      </c>
      <c r="AN416" s="9"/>
      <c r="AO416" s="9"/>
      <c r="AP416" s="17">
        <v>0</v>
      </c>
      <c r="AQ416" s="17">
        <v>2259</v>
      </c>
      <c r="AR416" s="17">
        <v>0.71875</v>
      </c>
      <c r="AS416" s="17">
        <v>0.441</v>
      </c>
      <c r="AT416" s="17">
        <v>0.73529411764705888</v>
      </c>
      <c r="AU416" s="12">
        <v>0.3968253968253968</v>
      </c>
      <c r="AV416" s="12">
        <v>0</v>
      </c>
      <c r="AY416" s="12">
        <v>33224411</v>
      </c>
      <c r="BA416" s="12">
        <v>0.375</v>
      </c>
      <c r="BD416" s="12">
        <v>0.29411764705882354</v>
      </c>
      <c r="BE416" s="12">
        <v>0.71875</v>
      </c>
      <c r="BF416" s="12">
        <v>0.73529411764705888</v>
      </c>
      <c r="BG416" s="12">
        <v>0.3968253968253968</v>
      </c>
      <c r="BH416" s="12">
        <v>2E-3</v>
      </c>
      <c r="BI416" s="12">
        <v>0.441</v>
      </c>
      <c r="BJ416" s="12">
        <v>0</v>
      </c>
      <c r="BK416" s="12">
        <v>0.42699999999999999</v>
      </c>
      <c r="BL416" s="12">
        <v>-329</v>
      </c>
      <c r="BM416" s="12">
        <v>-988</v>
      </c>
      <c r="BN416" s="12">
        <v>506</v>
      </c>
      <c r="BO416" s="12">
        <v>704</v>
      </c>
      <c r="BP416" s="12">
        <v>-405</v>
      </c>
      <c r="BQ416" s="12">
        <v>-835</v>
      </c>
      <c r="BR416" s="12">
        <v>1789</v>
      </c>
      <c r="BS416" s="12">
        <v>1453</v>
      </c>
      <c r="BT416" s="12">
        <v>0.2556016279440374</v>
      </c>
      <c r="BU416" s="12">
        <v>0.56800996924668723</v>
      </c>
      <c r="BV416" s="12">
        <v>0.60792963026011926</v>
      </c>
      <c r="BW416" s="12">
        <v>0.51293490076259707</v>
      </c>
      <c r="BX416" s="12">
        <v>0.66641498304349434</v>
      </c>
      <c r="BY416" s="12">
        <v>1584</v>
      </c>
      <c r="BZ416" s="12">
        <v>0.375</v>
      </c>
      <c r="CB416" s="12">
        <v>8.9137847053093036E-2</v>
      </c>
      <c r="CC416" s="12">
        <v>0</v>
      </c>
      <c r="CD416" s="12">
        <v>19910</v>
      </c>
      <c r="CE416" s="12">
        <v>3.2995821279331405</v>
      </c>
      <c r="CH416" s="22">
        <v>42867</v>
      </c>
      <c r="CI416">
        <v>66</v>
      </c>
      <c r="CJ416">
        <v>68</v>
      </c>
      <c r="CK416">
        <v>65</v>
      </c>
      <c r="CL416">
        <v>68</v>
      </c>
      <c r="CM416" s="22">
        <v>42870</v>
      </c>
      <c r="CN416">
        <v>63</v>
      </c>
      <c r="CO416">
        <v>64</v>
      </c>
      <c r="CP416">
        <v>62</v>
      </c>
      <c r="CQ416">
        <v>63</v>
      </c>
      <c r="CR416" s="22">
        <v>42871</v>
      </c>
      <c r="CS416">
        <v>64</v>
      </c>
      <c r="CT416">
        <v>65</v>
      </c>
      <c r="CU416">
        <v>62</v>
      </c>
      <c r="CV416">
        <v>63</v>
      </c>
    </row>
    <row r="417" spans="1:100">
      <c r="A417" s="22">
        <v>42867</v>
      </c>
      <c r="B417">
        <v>78</v>
      </c>
      <c r="C417">
        <v>86</v>
      </c>
      <c r="D417">
        <v>76</v>
      </c>
      <c r="E417">
        <v>80</v>
      </c>
      <c r="F417" s="23">
        <f t="shared" si="44"/>
        <v>2.564102564102555E-2</v>
      </c>
      <c r="G417" s="22">
        <v>42870</v>
      </c>
      <c r="H417">
        <v>80</v>
      </c>
      <c r="I417">
        <v>80</v>
      </c>
      <c r="J417">
        <v>73</v>
      </c>
      <c r="K417">
        <v>75</v>
      </c>
      <c r="L417" s="22">
        <v>42871</v>
      </c>
      <c r="M417">
        <v>75</v>
      </c>
      <c r="N417" s="4">
        <v>42870</v>
      </c>
      <c r="O417" s="3" t="s">
        <v>11</v>
      </c>
      <c r="P417" s="3">
        <v>6335</v>
      </c>
      <c r="Q417" s="3" t="s">
        <v>269</v>
      </c>
      <c r="R417" s="3" t="s">
        <v>13</v>
      </c>
      <c r="S417" s="3">
        <v>0.05</v>
      </c>
      <c r="T417" s="3">
        <v>1</v>
      </c>
      <c r="U417" s="3">
        <v>0</v>
      </c>
      <c r="V417" s="3">
        <v>7000</v>
      </c>
      <c r="W417">
        <v>80</v>
      </c>
      <c r="X417" s="4">
        <v>42871</v>
      </c>
      <c r="Y417">
        <v>75</v>
      </c>
      <c r="Z417" s="10">
        <f t="shared" si="43"/>
        <v>-35000</v>
      </c>
      <c r="AA417" s="10">
        <f t="shared" si="42"/>
        <v>35000</v>
      </c>
      <c r="AB417" t="str">
        <f t="shared" si="45"/>
        <v/>
      </c>
      <c r="AC417">
        <f t="shared" si="46"/>
        <v>-221180</v>
      </c>
      <c r="AD417">
        <f t="shared" si="47"/>
        <v>4.1666666666666741E-2</v>
      </c>
      <c r="AE417" s="15">
        <v>42871</v>
      </c>
      <c r="AF417" s="9">
        <v>-1.0903743985253289E-3</v>
      </c>
      <c r="AG417" s="12" t="s">
        <v>962</v>
      </c>
      <c r="AH417" s="20">
        <v>42867.99722222222</v>
      </c>
      <c r="AI417" s="12">
        <v>76.8</v>
      </c>
      <c r="AJ417" s="12">
        <v>-3.2</v>
      </c>
      <c r="AK417" s="12">
        <v>-0.04</v>
      </c>
      <c r="AL417" s="17">
        <v>7000</v>
      </c>
      <c r="AM417" s="17">
        <v>0.375</v>
      </c>
      <c r="AN417" s="9"/>
      <c r="AO417" s="9"/>
      <c r="AP417" s="17">
        <v>8.84</v>
      </c>
      <c r="AQ417" s="17">
        <v>7222</v>
      </c>
      <c r="AR417" s="17">
        <v>0.8</v>
      </c>
      <c r="AS417" s="17">
        <v>0.38800000000000001</v>
      </c>
      <c r="AT417" s="17">
        <v>0.88235294117647056</v>
      </c>
      <c r="AU417" s="12">
        <v>0.81034482758620685</v>
      </c>
      <c r="AV417" s="12">
        <v>0</v>
      </c>
      <c r="AY417" s="12">
        <v>90279200</v>
      </c>
      <c r="BA417" s="12">
        <v>0.79166666666666663</v>
      </c>
      <c r="BD417" s="12">
        <v>0.375</v>
      </c>
      <c r="BE417" s="12">
        <v>0.8</v>
      </c>
      <c r="BF417" s="12">
        <v>0.88235294117647056</v>
      </c>
      <c r="BG417" s="12">
        <v>0.81034482758620685</v>
      </c>
      <c r="BH417" s="12">
        <v>0.03</v>
      </c>
      <c r="BI417" s="12">
        <v>0.38800000000000001</v>
      </c>
      <c r="BJ417" s="12">
        <v>8.0000000000000002E-3</v>
      </c>
      <c r="BK417" s="12">
        <v>0.35499999999999998</v>
      </c>
      <c r="BL417" s="12">
        <v>-7506</v>
      </c>
      <c r="BM417" s="12">
        <v>-1104</v>
      </c>
      <c r="BN417" s="12">
        <v>4706</v>
      </c>
      <c r="BO417" s="12">
        <v>4053</v>
      </c>
      <c r="BP417" s="12">
        <v>-5740</v>
      </c>
      <c r="BQ417" s="12">
        <v>-1858</v>
      </c>
      <c r="BR417" s="12">
        <v>950</v>
      </c>
      <c r="BS417" s="12">
        <v>7967</v>
      </c>
      <c r="BT417" s="12">
        <v>0.20177015671450665</v>
      </c>
      <c r="BU417" s="12">
        <v>0.70404151927170699</v>
      </c>
      <c r="BV417" s="12">
        <v>0.73833128893894895</v>
      </c>
      <c r="BW417" s="12">
        <v>0.631650987046111</v>
      </c>
      <c r="BX417" s="12">
        <v>0.72748897434519366</v>
      </c>
      <c r="BY417" s="12">
        <v>1584</v>
      </c>
      <c r="BZ417" s="12">
        <v>0.79166666666666663</v>
      </c>
      <c r="CB417" s="12">
        <v>8.9137847053093036E-2</v>
      </c>
      <c r="CC417" s="12">
        <v>0</v>
      </c>
      <c r="CD417" s="12">
        <v>19910</v>
      </c>
      <c r="CE417" s="12">
        <v>4.206967213114754</v>
      </c>
      <c r="CH417" s="22">
        <v>42867</v>
      </c>
      <c r="CI417">
        <v>78</v>
      </c>
      <c r="CJ417">
        <v>86</v>
      </c>
      <c r="CK417">
        <v>76</v>
      </c>
      <c r="CL417">
        <v>80</v>
      </c>
      <c r="CM417" s="22">
        <v>42870</v>
      </c>
      <c r="CN417">
        <v>80</v>
      </c>
      <c r="CO417">
        <v>80</v>
      </c>
      <c r="CP417">
        <v>73</v>
      </c>
      <c r="CQ417">
        <v>75</v>
      </c>
      <c r="CR417" s="22">
        <v>42871</v>
      </c>
      <c r="CS417">
        <v>75</v>
      </c>
      <c r="CT417">
        <v>75</v>
      </c>
      <c r="CU417">
        <v>73</v>
      </c>
      <c r="CV417">
        <v>75</v>
      </c>
    </row>
    <row r="418" spans="1:100">
      <c r="A418" s="22">
        <v>42867</v>
      </c>
      <c r="B418">
        <v>2237</v>
      </c>
      <c r="C418">
        <v>2250</v>
      </c>
      <c r="D418">
        <v>2037</v>
      </c>
      <c r="E418">
        <v>2060</v>
      </c>
      <c r="F418" s="23">
        <f t="shared" si="44"/>
        <v>-7.9123826553419763E-2</v>
      </c>
      <c r="G418" s="22">
        <v>42870</v>
      </c>
      <c r="H418">
        <v>1965</v>
      </c>
      <c r="I418">
        <v>2102</v>
      </c>
      <c r="J418">
        <v>1960</v>
      </c>
      <c r="K418">
        <v>2087</v>
      </c>
      <c r="L418" s="22">
        <v>42871</v>
      </c>
      <c r="M418">
        <v>2192</v>
      </c>
      <c r="N418" s="4">
        <v>42870</v>
      </c>
      <c r="O418" s="3" t="s">
        <v>15</v>
      </c>
      <c r="P418" s="3">
        <v>3758</v>
      </c>
      <c r="Q418" s="3" t="s">
        <v>111</v>
      </c>
      <c r="R418" s="3" t="s">
        <v>17</v>
      </c>
      <c r="S418" s="3">
        <v>0.05</v>
      </c>
      <c r="T418" s="3" t="s">
        <v>64</v>
      </c>
      <c r="U418" s="3">
        <v>0</v>
      </c>
      <c r="V418" s="3">
        <v>200</v>
      </c>
      <c r="W418">
        <v>1965</v>
      </c>
      <c r="X418" s="4">
        <v>42871</v>
      </c>
      <c r="Y418">
        <v>2087</v>
      </c>
      <c r="Z418" s="10">
        <f t="shared" si="43"/>
        <v>24400</v>
      </c>
      <c r="AA418" s="10">
        <f t="shared" si="42"/>
        <v>24400</v>
      </c>
      <c r="AB418" t="str">
        <f t="shared" si="45"/>
        <v/>
      </c>
      <c r="AC418">
        <f t="shared" si="46"/>
        <v>-221180</v>
      </c>
      <c r="AD418">
        <f t="shared" si="47"/>
        <v>0.54035087719298247</v>
      </c>
      <c r="AE418" s="15">
        <v>42871</v>
      </c>
      <c r="AF418" s="9">
        <v>-1.0903743985253289E-3</v>
      </c>
      <c r="AG418" s="12" t="s">
        <v>960</v>
      </c>
      <c r="AH418" s="20">
        <v>42867.995833333334</v>
      </c>
      <c r="AI418" s="12">
        <v>4275</v>
      </c>
      <c r="AJ418" s="12">
        <v>155</v>
      </c>
      <c r="AK418" s="12">
        <v>3.7600000000000001E-2</v>
      </c>
      <c r="AL418" s="17">
        <v>6400</v>
      </c>
      <c r="AM418" s="17">
        <v>1.1652912621359224</v>
      </c>
      <c r="AN418" s="9"/>
      <c r="AO418" s="9"/>
      <c r="AP418" s="17">
        <v>3552.2</v>
      </c>
      <c r="AQ418" s="17">
        <v>33262</v>
      </c>
      <c r="AR418" s="17">
        <v>0.60092539039907455</v>
      </c>
      <c r="AS418" s="17">
        <v>0.20300000000000001</v>
      </c>
      <c r="AT418" s="17">
        <v>0.62809917355371903</v>
      </c>
      <c r="AU418" s="12">
        <v>0.63160704751735186</v>
      </c>
      <c r="AV418" s="12">
        <v>0</v>
      </c>
      <c r="AX418" s="19">
        <v>80</v>
      </c>
      <c r="AY418" s="12">
        <v>8073348</v>
      </c>
      <c r="BA418" s="12">
        <v>5.8679706601466992E-2</v>
      </c>
      <c r="BD418" s="12">
        <v>1.1652912621359224</v>
      </c>
      <c r="BE418" s="12">
        <v>0.60092539039907455</v>
      </c>
      <c r="BF418" s="12">
        <v>0.62809917355371903</v>
      </c>
      <c r="BG418" s="12">
        <v>0.63160704751735186</v>
      </c>
      <c r="BH418" s="12">
        <v>7.0999999999999994E-2</v>
      </c>
      <c r="BI418" s="12">
        <v>0.20300000000000001</v>
      </c>
      <c r="BJ418" s="12">
        <v>0</v>
      </c>
      <c r="BK418" s="12">
        <v>0.71499999999999997</v>
      </c>
      <c r="BL418" s="12">
        <v>-540</v>
      </c>
      <c r="BM418" s="12">
        <v>1011</v>
      </c>
      <c r="BN418" s="12">
        <v>-192</v>
      </c>
      <c r="BO418" s="12">
        <v>2769</v>
      </c>
      <c r="BP418" s="12">
        <v>-49</v>
      </c>
      <c r="BQ418" s="12">
        <v>489</v>
      </c>
      <c r="BR418" s="12">
        <v>-504</v>
      </c>
      <c r="BS418" s="12">
        <v>2422</v>
      </c>
      <c r="BT418" s="12">
        <v>0.33640914599280108</v>
      </c>
      <c r="BU418" s="12">
        <v>0.53912769256518533</v>
      </c>
      <c r="BV418" s="12">
        <v>0.56552291971214619</v>
      </c>
      <c r="BW418" s="12">
        <v>0.47730821303058535</v>
      </c>
      <c r="BX418" s="12">
        <v>0.67052648644481239</v>
      </c>
      <c r="BY418" s="12">
        <v>1584</v>
      </c>
      <c r="BZ418" s="12">
        <v>5.8679706601466992E-2</v>
      </c>
      <c r="CB418" s="12">
        <v>8.9137847053093036E-2</v>
      </c>
      <c r="CC418" s="12">
        <v>0</v>
      </c>
      <c r="CD418" s="12">
        <v>19910</v>
      </c>
      <c r="CE418" s="12">
        <v>13.072912356093163</v>
      </c>
      <c r="CH418" s="22">
        <v>42867</v>
      </c>
      <c r="CI418">
        <v>2237</v>
      </c>
      <c r="CJ418">
        <v>2250</v>
      </c>
      <c r="CK418">
        <v>2037</v>
      </c>
      <c r="CL418">
        <v>2060</v>
      </c>
      <c r="CM418" s="22">
        <v>42870</v>
      </c>
      <c r="CN418">
        <v>1965</v>
      </c>
      <c r="CO418">
        <v>2102</v>
      </c>
      <c r="CP418">
        <v>1960</v>
      </c>
      <c r="CQ418">
        <v>2087</v>
      </c>
      <c r="CR418" s="22">
        <v>42871</v>
      </c>
      <c r="CS418">
        <v>2192</v>
      </c>
      <c r="CT418">
        <v>2212</v>
      </c>
      <c r="CU418">
        <v>2115</v>
      </c>
      <c r="CV418">
        <v>2137</v>
      </c>
    </row>
    <row r="419" spans="1:100">
      <c r="A419" s="22">
        <v>42867</v>
      </c>
      <c r="B419">
        <v>2671</v>
      </c>
      <c r="C419">
        <v>2690</v>
      </c>
      <c r="D419">
        <v>2637</v>
      </c>
      <c r="E419">
        <v>2670</v>
      </c>
      <c r="F419" s="23">
        <f t="shared" si="44"/>
        <v>-3.7439161362784468E-4</v>
      </c>
      <c r="G419" s="22">
        <v>42870</v>
      </c>
      <c r="H419">
        <v>2250</v>
      </c>
      <c r="I419">
        <v>2310</v>
      </c>
      <c r="J419">
        <v>2199</v>
      </c>
      <c r="K419">
        <v>2262</v>
      </c>
      <c r="L419" s="22">
        <v>42871</v>
      </c>
      <c r="M419">
        <v>2262</v>
      </c>
      <c r="N419" s="4">
        <v>42870</v>
      </c>
      <c r="O419" s="3" t="s">
        <v>11</v>
      </c>
      <c r="P419" s="3">
        <v>6033</v>
      </c>
      <c r="Q419" s="3" t="s">
        <v>292</v>
      </c>
      <c r="R419" s="3" t="s">
        <v>13</v>
      </c>
      <c r="S419" s="3">
        <v>0.05</v>
      </c>
      <c r="T419" s="3">
        <v>2</v>
      </c>
      <c r="U419" s="3">
        <v>0</v>
      </c>
      <c r="V419" s="3">
        <v>200</v>
      </c>
      <c r="W419">
        <v>2250</v>
      </c>
      <c r="X419" s="4">
        <v>42871</v>
      </c>
      <c r="Y419">
        <v>2262</v>
      </c>
      <c r="Z419" s="10">
        <f t="shared" si="43"/>
        <v>2400</v>
      </c>
      <c r="AA419" s="10">
        <f t="shared" si="42"/>
        <v>2400</v>
      </c>
      <c r="AB419" t="str">
        <f t="shared" si="45"/>
        <v/>
      </c>
      <c r="AC419">
        <f t="shared" si="46"/>
        <v>-221180</v>
      </c>
      <c r="AD419">
        <f t="shared" si="47"/>
        <v>2.6437627103976458E-2</v>
      </c>
      <c r="AE419" s="15">
        <v>42871</v>
      </c>
      <c r="AF419" s="9">
        <v>-1.0903743985253289E-3</v>
      </c>
      <c r="AG419" s="12" t="s">
        <v>957</v>
      </c>
      <c r="AH419" s="20">
        <v>42867.979166666664</v>
      </c>
      <c r="AI419" s="12">
        <v>2311.1</v>
      </c>
      <c r="AJ419" s="12">
        <v>-358.9</v>
      </c>
      <c r="AK419" s="12">
        <v>-0.13439999999999999</v>
      </c>
      <c r="AL419" s="17">
        <v>5800</v>
      </c>
      <c r="AM419" s="17">
        <v>0.38689138576779025</v>
      </c>
      <c r="AN419" s="9"/>
      <c r="AO419" s="9"/>
      <c r="AP419" s="17">
        <v>0</v>
      </c>
      <c r="AQ419" s="17">
        <v>6736</v>
      </c>
      <c r="AR419" s="17">
        <v>0.51877934272300474</v>
      </c>
      <c r="AS419" s="17">
        <v>0.25600000000000001</v>
      </c>
      <c r="AT419" s="17">
        <v>0.64074074074074072</v>
      </c>
      <c r="AU419" s="12">
        <v>0.68496265021110747</v>
      </c>
      <c r="AV419" s="12">
        <v>0.86</v>
      </c>
      <c r="AY419" s="12">
        <v>2523000</v>
      </c>
      <c r="BA419" s="12">
        <v>0</v>
      </c>
      <c r="BD419" s="12">
        <v>0.38689138576779025</v>
      </c>
      <c r="BE419" s="12">
        <v>0.51877934272300474</v>
      </c>
      <c r="BF419" s="12">
        <v>0.64074074074074072</v>
      </c>
      <c r="BG419" s="12">
        <v>0.68496265021110747</v>
      </c>
      <c r="BH419" s="12">
        <v>1.9E-2</v>
      </c>
      <c r="BI419" s="12">
        <v>0.25600000000000001</v>
      </c>
      <c r="BJ419" s="12" t="s">
        <v>968</v>
      </c>
      <c r="BK419" s="12">
        <v>0.67200000000000004</v>
      </c>
      <c r="BL419" s="12">
        <v>242</v>
      </c>
      <c r="BM419" s="12">
        <v>-126</v>
      </c>
      <c r="BN419" s="12">
        <v>243</v>
      </c>
      <c r="BO419" s="12">
        <v>688</v>
      </c>
      <c r="BP419" s="12">
        <v>35</v>
      </c>
      <c r="BQ419" s="12">
        <v>-56</v>
      </c>
      <c r="BR419" s="12">
        <v>74</v>
      </c>
      <c r="BS419" s="12">
        <v>325</v>
      </c>
      <c r="BT419" s="12">
        <v>0.42694895461847165</v>
      </c>
      <c r="BU419" s="12">
        <v>0.49149574634761722</v>
      </c>
      <c r="BV419" s="12">
        <v>0.45165695079421941</v>
      </c>
      <c r="BW419" s="12">
        <v>0.4079380265268856</v>
      </c>
      <c r="BX419" s="12">
        <v>0.3686719289371832</v>
      </c>
      <c r="BY419" s="12">
        <v>1584</v>
      </c>
      <c r="BZ419" s="12">
        <v>0</v>
      </c>
      <c r="CB419" s="12">
        <v>8.9137847053093036E-2</v>
      </c>
      <c r="CC419" s="12">
        <v>0</v>
      </c>
      <c r="CD419" s="12">
        <v>19910</v>
      </c>
      <c r="CE419" s="12">
        <v>4.3403716665643355</v>
      </c>
      <c r="CH419" s="22">
        <v>42867</v>
      </c>
      <c r="CI419">
        <v>2671</v>
      </c>
      <c r="CJ419">
        <v>2690</v>
      </c>
      <c r="CK419">
        <v>2637</v>
      </c>
      <c r="CL419">
        <v>2670</v>
      </c>
      <c r="CM419" s="22">
        <v>42870</v>
      </c>
      <c r="CN419">
        <v>2250</v>
      </c>
      <c r="CO419">
        <v>2310</v>
      </c>
      <c r="CP419">
        <v>2199</v>
      </c>
      <c r="CQ419">
        <v>2262</v>
      </c>
      <c r="CR419" s="22">
        <v>42871</v>
      </c>
      <c r="CS419">
        <v>2262</v>
      </c>
      <c r="CT419">
        <v>2297</v>
      </c>
      <c r="CU419">
        <v>2262</v>
      </c>
      <c r="CV419">
        <v>2290</v>
      </c>
    </row>
    <row r="420" spans="1:100">
      <c r="A420" s="22">
        <v>42867</v>
      </c>
      <c r="B420">
        <v>1443</v>
      </c>
      <c r="C420">
        <v>1450</v>
      </c>
      <c r="D420">
        <v>1386</v>
      </c>
      <c r="E420">
        <v>1396</v>
      </c>
      <c r="F420" s="23">
        <f t="shared" si="44"/>
        <v>-3.2571032571032554E-2</v>
      </c>
      <c r="G420" s="22">
        <v>42870</v>
      </c>
      <c r="H420">
        <v>1241</v>
      </c>
      <c r="I420">
        <v>1310</v>
      </c>
      <c r="J420">
        <v>1218</v>
      </c>
      <c r="K420">
        <v>1280</v>
      </c>
      <c r="L420" s="22">
        <v>42871</v>
      </c>
      <c r="M420">
        <v>1285</v>
      </c>
      <c r="N420" s="4">
        <v>42870</v>
      </c>
      <c r="O420" s="3" t="s">
        <v>11</v>
      </c>
      <c r="P420" s="3">
        <v>6081</v>
      </c>
      <c r="Q420" s="3" t="s">
        <v>293</v>
      </c>
      <c r="R420" s="3" t="s">
        <v>13</v>
      </c>
      <c r="S420" s="3">
        <v>0.05</v>
      </c>
      <c r="T420" s="3">
        <v>2</v>
      </c>
      <c r="U420" s="3">
        <v>0</v>
      </c>
      <c r="V420" s="3">
        <v>200</v>
      </c>
      <c r="W420">
        <v>1241</v>
      </c>
      <c r="X420" s="4">
        <v>42871</v>
      </c>
      <c r="Y420">
        <v>1280</v>
      </c>
      <c r="Z420" s="10">
        <f t="shared" si="43"/>
        <v>7800</v>
      </c>
      <c r="AA420" s="10">
        <f t="shared" si="42"/>
        <v>7800</v>
      </c>
      <c r="AB420" t="str">
        <f t="shared" si="45"/>
        <v/>
      </c>
      <c r="AC420">
        <f t="shared" si="46"/>
        <v>-221180</v>
      </c>
      <c r="AD420">
        <f t="shared" si="47"/>
        <v>0.68179487179487186</v>
      </c>
      <c r="AE420" s="15">
        <v>42871</v>
      </c>
      <c r="AF420" s="9">
        <v>-1.0903743985253289E-3</v>
      </c>
      <c r="AG420" s="12" t="s">
        <v>957</v>
      </c>
      <c r="AH420" s="20">
        <v>42867.993750000001</v>
      </c>
      <c r="AI420" s="12">
        <v>3900</v>
      </c>
      <c r="AJ420" s="12">
        <v>-290</v>
      </c>
      <c r="AK420" s="12">
        <v>-6.9199999999999998E-2</v>
      </c>
      <c r="AL420" s="17">
        <v>5500</v>
      </c>
      <c r="AM420" s="17">
        <v>0.53532219570405726</v>
      </c>
      <c r="AN420" s="9"/>
      <c r="AO420" s="9"/>
      <c r="AP420" s="17">
        <v>1754.5</v>
      </c>
      <c r="AQ420" s="17">
        <v>18707</v>
      </c>
      <c r="AR420" s="17">
        <v>0.76153122058362099</v>
      </c>
      <c r="AS420" s="17">
        <v>0.14399999999999999</v>
      </c>
      <c r="AT420" s="17">
        <v>0.80577561972910805</v>
      </c>
      <c r="AU420" s="12">
        <v>0.83333333333333337</v>
      </c>
      <c r="AV420" s="12">
        <v>0</v>
      </c>
      <c r="AY420" s="12">
        <v>4464700</v>
      </c>
      <c r="BA420" s="12">
        <v>0.19090909090909092</v>
      </c>
      <c r="BD420" s="12">
        <v>0.53532219570405726</v>
      </c>
      <c r="BE420" s="12">
        <v>0.76153122058362099</v>
      </c>
      <c r="BF420" s="12">
        <v>0.80577561972910805</v>
      </c>
      <c r="BG420" s="12">
        <v>0.83333333333333337</v>
      </c>
      <c r="BH420" s="12">
        <v>0.03</v>
      </c>
      <c r="BI420" s="12">
        <v>0.14399999999999999</v>
      </c>
      <c r="BJ420" s="12">
        <v>0</v>
      </c>
      <c r="BK420" s="12">
        <v>0.77500000000000002</v>
      </c>
      <c r="BL420" s="12">
        <v>247</v>
      </c>
      <c r="BM420" s="12">
        <v>-3</v>
      </c>
      <c r="BN420" s="12">
        <v>785</v>
      </c>
      <c r="BO420" s="12">
        <v>1351</v>
      </c>
      <c r="BP420" s="12">
        <v>189</v>
      </c>
      <c r="BQ420" s="12">
        <v>-57</v>
      </c>
      <c r="BR420" s="12">
        <v>83</v>
      </c>
      <c r="BS420" s="12">
        <v>322</v>
      </c>
      <c r="BT420" s="12">
        <v>0.42694895461847165</v>
      </c>
      <c r="BU420" s="12">
        <v>0.49149574634761722</v>
      </c>
      <c r="BV420" s="12">
        <v>0.45165695079421941</v>
      </c>
      <c r="BW420" s="12">
        <v>0.4079380265268856</v>
      </c>
      <c r="BX420" s="12">
        <v>0.3686719289371832</v>
      </c>
      <c r="BY420" s="12">
        <v>1584</v>
      </c>
      <c r="BZ420" s="12">
        <v>0.19090909090909092</v>
      </c>
      <c r="CB420" s="12">
        <v>8.9137847053093036E-2</v>
      </c>
      <c r="CC420" s="12">
        <v>0</v>
      </c>
      <c r="CD420" s="12">
        <v>19910</v>
      </c>
      <c r="CE420" s="12">
        <v>6.0055544687455162</v>
      </c>
      <c r="CH420" s="22">
        <v>42867</v>
      </c>
      <c r="CI420">
        <v>1443</v>
      </c>
      <c r="CJ420">
        <v>1450</v>
      </c>
      <c r="CK420">
        <v>1386</v>
      </c>
      <c r="CL420">
        <v>1396</v>
      </c>
      <c r="CM420" s="22">
        <v>42870</v>
      </c>
      <c r="CN420">
        <v>1241</v>
      </c>
      <c r="CO420">
        <v>1310</v>
      </c>
      <c r="CP420">
        <v>1218</v>
      </c>
      <c r="CQ420">
        <v>1280</v>
      </c>
      <c r="CR420" s="22">
        <v>42871</v>
      </c>
      <c r="CS420">
        <v>1285</v>
      </c>
      <c r="CT420">
        <v>1293</v>
      </c>
      <c r="CU420">
        <v>1228</v>
      </c>
      <c r="CV420">
        <v>1231</v>
      </c>
    </row>
    <row r="421" spans="1:100">
      <c r="A421" s="22">
        <v>42867</v>
      </c>
      <c r="B421">
        <v>720</v>
      </c>
      <c r="C421">
        <v>723</v>
      </c>
      <c r="D421">
        <v>713</v>
      </c>
      <c r="E421">
        <v>720</v>
      </c>
      <c r="F421" s="23">
        <f t="shared" si="44"/>
        <v>0</v>
      </c>
      <c r="G421" s="22">
        <v>42870</v>
      </c>
      <c r="H421">
        <v>650</v>
      </c>
      <c r="I421">
        <v>662</v>
      </c>
      <c r="J421">
        <v>645</v>
      </c>
      <c r="K421">
        <v>657</v>
      </c>
      <c r="L421" s="22">
        <v>42871</v>
      </c>
      <c r="M421">
        <v>656</v>
      </c>
      <c r="N421" s="4">
        <v>42870</v>
      </c>
      <c r="O421" s="3" t="s">
        <v>11</v>
      </c>
      <c r="P421" s="3">
        <v>6736</v>
      </c>
      <c r="Q421" s="3" t="s">
        <v>294</v>
      </c>
      <c r="R421" s="3" t="s">
        <v>13</v>
      </c>
      <c r="S421" s="3">
        <v>0.05</v>
      </c>
      <c r="T421" s="3">
        <v>1</v>
      </c>
      <c r="U421" s="3">
        <v>0</v>
      </c>
      <c r="V421" s="3">
        <v>700</v>
      </c>
      <c r="W421">
        <v>650</v>
      </c>
      <c r="X421" s="4">
        <v>42871</v>
      </c>
      <c r="Y421">
        <v>657</v>
      </c>
      <c r="Z421" s="10">
        <f t="shared" si="43"/>
        <v>4900</v>
      </c>
      <c r="AA421" s="10">
        <f t="shared" si="42"/>
        <v>4900</v>
      </c>
      <c r="AB421" t="str">
        <f t="shared" si="45"/>
        <v/>
      </c>
      <c r="AC421">
        <f t="shared" si="46"/>
        <v>-221180</v>
      </c>
      <c r="AD421">
        <f t="shared" si="47"/>
        <v>2.9850746268656692E-2</v>
      </c>
      <c r="AE421" s="15">
        <v>42871</v>
      </c>
      <c r="AF421" s="9">
        <v>-1.0903743985253289E-3</v>
      </c>
      <c r="AG421" s="12" t="s">
        <v>960</v>
      </c>
      <c r="AH421" s="20">
        <v>42867.991666666669</v>
      </c>
      <c r="AI421" s="12">
        <v>670</v>
      </c>
      <c r="AJ421" s="12">
        <v>-50</v>
      </c>
      <c r="AK421" s="12">
        <v>-6.9400000000000003E-2</v>
      </c>
      <c r="AL421" s="17">
        <v>5100</v>
      </c>
      <c r="AM421" s="17">
        <v>0.27083333333333331</v>
      </c>
      <c r="AN421" s="17">
        <v>-1</v>
      </c>
      <c r="AO421" s="9"/>
      <c r="AP421" s="17">
        <v>8.7200000000000006</v>
      </c>
      <c r="AQ421" s="17">
        <v>16215</v>
      </c>
      <c r="AR421" s="17">
        <v>0.35447761194029853</v>
      </c>
      <c r="AS421" s="17">
        <v>9.0999999999999998E-2</v>
      </c>
      <c r="AT421" s="17">
        <v>0.4507936507936508</v>
      </c>
      <c r="AU421" s="12">
        <v>0.17209302325581396</v>
      </c>
      <c r="AV421" s="12">
        <v>2.78</v>
      </c>
      <c r="AY421" s="12">
        <v>22520400</v>
      </c>
      <c r="BA421" s="12">
        <v>0.20481927710843373</v>
      </c>
      <c r="BC421" s="15">
        <v>42290</v>
      </c>
      <c r="BD421" s="12">
        <v>0.27083333333333331</v>
      </c>
      <c r="BE421" s="12">
        <v>0.35447761194029853</v>
      </c>
      <c r="BF421" s="12">
        <v>0.4507936507936508</v>
      </c>
      <c r="BG421" s="12">
        <v>0.17209302325581396</v>
      </c>
      <c r="BH421" s="12">
        <v>0.1</v>
      </c>
      <c r="BI421" s="12">
        <v>9.0999999999999998E-2</v>
      </c>
      <c r="BJ421" s="12">
        <v>0.19400000000000001</v>
      </c>
      <c r="BK421" s="12">
        <v>0.628</v>
      </c>
      <c r="BL421" s="12">
        <v>1297</v>
      </c>
      <c r="BM421" s="12">
        <v>-81</v>
      </c>
      <c r="BN421" s="12">
        <v>85</v>
      </c>
      <c r="BO421" s="12">
        <v>6004</v>
      </c>
      <c r="BP421" s="12">
        <v>3003</v>
      </c>
      <c r="BQ421" s="12">
        <v>-1876</v>
      </c>
      <c r="BR421" s="12">
        <v>-150</v>
      </c>
      <c r="BS421" s="12">
        <v>4484</v>
      </c>
      <c r="BT421" s="12">
        <v>0.33640914599280108</v>
      </c>
      <c r="BU421" s="12">
        <v>0.53912769256518533</v>
      </c>
      <c r="BV421" s="12">
        <v>0.56552291971214619</v>
      </c>
      <c r="BW421" s="12">
        <v>0.47730821303058535</v>
      </c>
      <c r="BX421" s="12">
        <v>0.67052648644481239</v>
      </c>
      <c r="BY421" s="12">
        <v>1584</v>
      </c>
      <c r="BZ421" s="12">
        <v>0.20481927710843373</v>
      </c>
      <c r="CB421" s="12">
        <v>8.9137847053093036E-2</v>
      </c>
      <c r="CC421" s="12">
        <v>0</v>
      </c>
      <c r="CD421" s="12">
        <v>19910</v>
      </c>
      <c r="CE421" s="12">
        <v>3.0383652094717668</v>
      </c>
      <c r="CH421" s="22">
        <v>42867</v>
      </c>
      <c r="CI421">
        <v>720</v>
      </c>
      <c r="CJ421">
        <v>723</v>
      </c>
      <c r="CK421">
        <v>713</v>
      </c>
      <c r="CL421">
        <v>720</v>
      </c>
      <c r="CM421" s="22">
        <v>42870</v>
      </c>
      <c r="CN421">
        <v>650</v>
      </c>
      <c r="CO421">
        <v>662</v>
      </c>
      <c r="CP421">
        <v>645</v>
      </c>
      <c r="CQ421">
        <v>657</v>
      </c>
      <c r="CR421" s="22">
        <v>42871</v>
      </c>
      <c r="CS421">
        <v>656</v>
      </c>
      <c r="CT421">
        <v>669</v>
      </c>
      <c r="CU421">
        <v>653</v>
      </c>
      <c r="CV421">
        <v>659</v>
      </c>
    </row>
    <row r="422" spans="1:100">
      <c r="A422" s="22">
        <v>42867</v>
      </c>
      <c r="B422">
        <v>9620</v>
      </c>
      <c r="C422">
        <v>9620</v>
      </c>
      <c r="D422">
        <v>9620</v>
      </c>
      <c r="E422">
        <v>9620</v>
      </c>
      <c r="F422" s="23">
        <f t="shared" si="44"/>
        <v>0</v>
      </c>
      <c r="G422" s="22">
        <v>42870</v>
      </c>
      <c r="H422">
        <v>10530</v>
      </c>
      <c r="I422">
        <v>11120</v>
      </c>
      <c r="J422">
        <v>10270</v>
      </c>
      <c r="K422">
        <v>10780</v>
      </c>
      <c r="L422" s="22">
        <v>42871</v>
      </c>
      <c r="M422">
        <v>10780</v>
      </c>
      <c r="N422" s="4">
        <v>42870</v>
      </c>
      <c r="O422" s="3" t="s">
        <v>15</v>
      </c>
      <c r="P422" s="3">
        <v>4918</v>
      </c>
      <c r="Q422" s="3" t="s">
        <v>50</v>
      </c>
      <c r="R422" s="3" t="s">
        <v>17</v>
      </c>
      <c r="S422" s="3">
        <v>0.05</v>
      </c>
      <c r="T422" s="3">
        <v>2</v>
      </c>
      <c r="U422" s="3">
        <v>0</v>
      </c>
      <c r="V422" s="3">
        <v>100</v>
      </c>
      <c r="W422">
        <v>10530</v>
      </c>
      <c r="X422" s="4">
        <v>42871</v>
      </c>
      <c r="Y422">
        <v>10780</v>
      </c>
      <c r="Z422" s="10">
        <f t="shared" si="43"/>
        <v>25000</v>
      </c>
      <c r="AA422" s="10">
        <f t="shared" si="42"/>
        <v>25000</v>
      </c>
      <c r="AB422" t="str">
        <f t="shared" si="45"/>
        <v/>
      </c>
      <c r="AC422">
        <f t="shared" si="46"/>
        <v>-221180</v>
      </c>
      <c r="AD422">
        <f t="shared" si="47"/>
        <v>5.1265879808991777E-2</v>
      </c>
      <c r="AE422" s="15">
        <v>42871</v>
      </c>
      <c r="AF422" s="9">
        <v>-1.0903743985253289E-3</v>
      </c>
      <c r="AG422" s="12" t="s">
        <v>960</v>
      </c>
      <c r="AH422" s="20">
        <v>42867.991666666669</v>
      </c>
      <c r="AI422" s="12">
        <v>11099</v>
      </c>
      <c r="AJ422" s="12">
        <v>1479</v>
      </c>
      <c r="AK422" s="12">
        <v>0.1537</v>
      </c>
      <c r="AL422" s="17">
        <v>4200</v>
      </c>
      <c r="AM422" s="17">
        <v>0.59511434511434513</v>
      </c>
      <c r="AN422" s="18">
        <v>42871</v>
      </c>
      <c r="AO422" s="17">
        <v>41198</v>
      </c>
      <c r="AP422" s="17" t="s">
        <v>965</v>
      </c>
      <c r="AQ422" s="17">
        <v>2398</v>
      </c>
      <c r="AR422" s="17" t="s">
        <v>977</v>
      </c>
      <c r="AS422" s="17" t="s">
        <v>13</v>
      </c>
      <c r="AT422" s="17">
        <v>0.1</v>
      </c>
      <c r="AU422" s="12">
        <v>1</v>
      </c>
      <c r="AV422" s="12">
        <v>0</v>
      </c>
      <c r="AY422" s="12">
        <v>5104000</v>
      </c>
      <c r="BA422" s="12">
        <v>1</v>
      </c>
      <c r="BD422" s="12">
        <v>0.59511434511434513</v>
      </c>
      <c r="BE422" s="12">
        <v>0.96153846153846156</v>
      </c>
      <c r="BF422" s="12">
        <v>0.96538936959208899</v>
      </c>
      <c r="BG422" s="12">
        <v>0.96852164137155705</v>
      </c>
      <c r="BH422" s="12">
        <v>0</v>
      </c>
      <c r="BI422" s="12">
        <v>0.253</v>
      </c>
      <c r="BJ422" s="12">
        <v>0</v>
      </c>
      <c r="BK422" s="12">
        <v>0.66400000000000003</v>
      </c>
      <c r="BL422" s="12">
        <v>261</v>
      </c>
      <c r="BM422" s="12">
        <v>-50</v>
      </c>
      <c r="BN422" s="12">
        <v>-326</v>
      </c>
      <c r="BO422" s="12">
        <v>1459</v>
      </c>
      <c r="BP422" s="12">
        <v>400</v>
      </c>
      <c r="BQ422" s="12">
        <v>-49</v>
      </c>
      <c r="BR422" s="12">
        <v>-167</v>
      </c>
      <c r="BS422" s="12">
        <v>1572</v>
      </c>
      <c r="BT422" s="12">
        <v>0.33640914599280108</v>
      </c>
      <c r="BU422" s="12">
        <v>0.53912769256518533</v>
      </c>
      <c r="BV422" s="12">
        <v>0.56552291971214619</v>
      </c>
      <c r="BW422" s="12">
        <v>0.47730821303058535</v>
      </c>
      <c r="BX422" s="12">
        <v>0.67052648644481239</v>
      </c>
      <c r="BY422" s="12">
        <v>1584</v>
      </c>
      <c r="BZ422" s="12">
        <v>1</v>
      </c>
      <c r="CB422" s="12">
        <v>8.9137847053093036E-2</v>
      </c>
      <c r="CC422" s="12">
        <v>0</v>
      </c>
      <c r="CD422" s="12">
        <v>19910</v>
      </c>
      <c r="CE422" s="12">
        <v>6.6763374345341555</v>
      </c>
      <c r="CH422" s="22">
        <v>42867</v>
      </c>
      <c r="CI422">
        <v>9620</v>
      </c>
      <c r="CJ422">
        <v>9620</v>
      </c>
      <c r="CK422">
        <v>9620</v>
      </c>
      <c r="CL422">
        <v>9620</v>
      </c>
      <c r="CM422" s="22">
        <v>42870</v>
      </c>
      <c r="CN422">
        <v>10530</v>
      </c>
      <c r="CO422">
        <v>11120</v>
      </c>
      <c r="CP422">
        <v>10270</v>
      </c>
      <c r="CQ422">
        <v>10780</v>
      </c>
      <c r="CR422" s="22">
        <v>42871</v>
      </c>
      <c r="CS422">
        <v>10780</v>
      </c>
      <c r="CT422">
        <v>10850</v>
      </c>
      <c r="CU422">
        <v>10060</v>
      </c>
      <c r="CV422">
        <v>10350</v>
      </c>
    </row>
    <row r="423" spans="1:100">
      <c r="A423" s="22">
        <v>42867</v>
      </c>
      <c r="B423">
        <v>810</v>
      </c>
      <c r="C423">
        <v>811</v>
      </c>
      <c r="D423">
        <v>792</v>
      </c>
      <c r="E423">
        <v>792</v>
      </c>
      <c r="F423" s="23">
        <f t="shared" si="44"/>
        <v>-2.2222222222222254E-2</v>
      </c>
      <c r="G423" s="22">
        <v>42870</v>
      </c>
      <c r="H423">
        <v>885</v>
      </c>
      <c r="I423">
        <v>942</v>
      </c>
      <c r="J423">
        <v>865</v>
      </c>
      <c r="K423">
        <v>923</v>
      </c>
      <c r="L423" s="22">
        <v>42871</v>
      </c>
      <c r="M423">
        <v>908</v>
      </c>
      <c r="N423" s="4">
        <v>42870</v>
      </c>
      <c r="O423" s="3" t="s">
        <v>15</v>
      </c>
      <c r="P423" s="3">
        <v>6246</v>
      </c>
      <c r="Q423" s="3" t="s">
        <v>295</v>
      </c>
      <c r="R423" s="3" t="s">
        <v>17</v>
      </c>
      <c r="S423" s="3">
        <v>0.05</v>
      </c>
      <c r="T423" s="3" t="s">
        <v>64</v>
      </c>
      <c r="U423" s="3">
        <v>0</v>
      </c>
      <c r="V423" s="3">
        <v>700</v>
      </c>
      <c r="W423">
        <v>885</v>
      </c>
      <c r="X423" s="4">
        <v>42871</v>
      </c>
      <c r="Y423">
        <v>923</v>
      </c>
      <c r="Z423" s="10">
        <f t="shared" si="43"/>
        <v>26600</v>
      </c>
      <c r="AA423" s="10">
        <f t="shared" si="42"/>
        <v>26600</v>
      </c>
      <c r="AB423" t="str">
        <f t="shared" si="45"/>
        <v/>
      </c>
      <c r="AC423">
        <f t="shared" si="46"/>
        <v>-221180</v>
      </c>
      <c r="AD423">
        <f t="shared" si="47"/>
        <v>3.5087719298245723E-2</v>
      </c>
      <c r="AE423" s="15">
        <v>42871</v>
      </c>
      <c r="AF423" s="9">
        <v>-1.0903743985253289E-3</v>
      </c>
      <c r="AG423" s="12" t="s">
        <v>954</v>
      </c>
      <c r="AH423" s="20">
        <v>42867.950694444444</v>
      </c>
      <c r="AI423" s="12">
        <v>855</v>
      </c>
      <c r="AJ423" s="12">
        <v>63</v>
      </c>
      <c r="AK423" s="12">
        <v>7.9500000000000001E-2</v>
      </c>
      <c r="AL423" s="17">
        <v>4200</v>
      </c>
      <c r="AM423" s="17">
        <v>0.25505050505050503</v>
      </c>
      <c r="AN423" s="18">
        <v>42871</v>
      </c>
      <c r="AO423" s="17">
        <v>41214</v>
      </c>
      <c r="AP423" s="17" t="s">
        <v>973</v>
      </c>
      <c r="AQ423" s="17">
        <v>9438</v>
      </c>
      <c r="AR423" s="17" t="s">
        <v>983</v>
      </c>
      <c r="AS423" s="17" t="s">
        <v>17</v>
      </c>
      <c r="AT423" s="17">
        <v>7.0000000000000007E-2</v>
      </c>
      <c r="AU423" s="12">
        <v>0</v>
      </c>
      <c r="AV423" s="12">
        <v>0</v>
      </c>
      <c r="AY423" s="12">
        <v>10821720</v>
      </c>
      <c r="BA423" s="12">
        <v>1</v>
      </c>
      <c r="BD423" s="12">
        <v>0.25505050505050503</v>
      </c>
      <c r="BE423" s="12">
        <v>0.79656862745098034</v>
      </c>
      <c r="BF423" s="12">
        <v>0.85257548845470688</v>
      </c>
      <c r="BG423" s="12">
        <v>0.8528368794326241</v>
      </c>
      <c r="BH423" s="12">
        <v>0.10299999999999999</v>
      </c>
      <c r="BI423" s="12">
        <v>0.316</v>
      </c>
      <c r="BJ423" s="12">
        <v>5.0000000000000001E-3</v>
      </c>
      <c r="BK423" s="12">
        <v>0.45100000000000001</v>
      </c>
      <c r="BL423" s="12">
        <v>-720</v>
      </c>
      <c r="BM423" s="12">
        <v>-37</v>
      </c>
      <c r="BN423" s="12">
        <v>-186</v>
      </c>
      <c r="BO423" s="12">
        <v>4006</v>
      </c>
      <c r="BP423" s="12">
        <v>1088</v>
      </c>
      <c r="BQ423" s="12">
        <v>-55</v>
      </c>
      <c r="BR423" s="12">
        <v>147</v>
      </c>
      <c r="BS423" s="12">
        <v>4951</v>
      </c>
      <c r="BT423" s="12">
        <v>0.2556016279440374</v>
      </c>
      <c r="BU423" s="12">
        <v>0.56800996924668723</v>
      </c>
      <c r="BV423" s="12">
        <v>0.60792963026011926</v>
      </c>
      <c r="BW423" s="12">
        <v>0.51293490076259707</v>
      </c>
      <c r="BX423" s="12">
        <v>0.66641498304349434</v>
      </c>
      <c r="BY423" s="12">
        <v>1584</v>
      </c>
      <c r="BZ423" s="12">
        <v>1</v>
      </c>
      <c r="CB423" s="12">
        <v>8.9137847053093036E-2</v>
      </c>
      <c r="CC423" s="12">
        <v>0</v>
      </c>
      <c r="CD423" s="12">
        <v>19910</v>
      </c>
      <c r="CE423" s="12">
        <v>2.8613042998288898</v>
      </c>
      <c r="CH423" s="22">
        <v>42867</v>
      </c>
      <c r="CI423">
        <v>810</v>
      </c>
      <c r="CJ423">
        <v>811</v>
      </c>
      <c r="CK423">
        <v>792</v>
      </c>
      <c r="CL423">
        <v>792</v>
      </c>
      <c r="CM423" s="22">
        <v>42870</v>
      </c>
      <c r="CN423">
        <v>885</v>
      </c>
      <c r="CO423">
        <v>942</v>
      </c>
      <c r="CP423">
        <v>865</v>
      </c>
      <c r="CQ423">
        <v>923</v>
      </c>
      <c r="CR423" s="22">
        <v>42871</v>
      </c>
      <c r="CS423">
        <v>908</v>
      </c>
      <c r="CT423">
        <v>910</v>
      </c>
      <c r="CU423">
        <v>853</v>
      </c>
      <c r="CV423">
        <v>853</v>
      </c>
    </row>
    <row r="424" spans="1:100">
      <c r="A424" s="22">
        <v>42867</v>
      </c>
      <c r="B424">
        <v>1205</v>
      </c>
      <c r="C424">
        <v>1218</v>
      </c>
      <c r="D424">
        <v>1205</v>
      </c>
      <c r="E424">
        <v>1218</v>
      </c>
      <c r="F424" s="23">
        <f t="shared" si="44"/>
        <v>1.0788381742738551E-2</v>
      </c>
      <c r="G424" s="22">
        <v>42870</v>
      </c>
      <c r="H424">
        <v>1177</v>
      </c>
      <c r="I424">
        <v>1188</v>
      </c>
      <c r="J424">
        <v>1166</v>
      </c>
      <c r="K424">
        <v>1178</v>
      </c>
      <c r="L424" s="22">
        <v>42871</v>
      </c>
      <c r="M424">
        <v>1180</v>
      </c>
      <c r="N424" s="4">
        <v>42870</v>
      </c>
      <c r="O424" s="3" t="s">
        <v>11</v>
      </c>
      <c r="P424" s="3">
        <v>2931</v>
      </c>
      <c r="Q424" s="3" t="s">
        <v>296</v>
      </c>
      <c r="R424" s="3" t="s">
        <v>13</v>
      </c>
      <c r="S424" s="3">
        <v>0.05</v>
      </c>
      <c r="T424" s="3" t="s">
        <v>27</v>
      </c>
      <c r="U424" s="3">
        <v>0</v>
      </c>
      <c r="V424" s="3">
        <v>500</v>
      </c>
      <c r="W424">
        <v>1177</v>
      </c>
      <c r="X424" s="4">
        <v>42871</v>
      </c>
      <c r="Y424">
        <v>1178</v>
      </c>
      <c r="Z424" s="10">
        <f t="shared" si="43"/>
        <v>500</v>
      </c>
      <c r="AA424" s="10">
        <f t="shared" si="42"/>
        <v>500</v>
      </c>
      <c r="AB424" t="str">
        <f t="shared" si="45"/>
        <v/>
      </c>
      <c r="AC424">
        <f t="shared" si="46"/>
        <v>-221180</v>
      </c>
      <c r="AD424">
        <f t="shared" si="47"/>
        <v>1.7021276595745594E-3</v>
      </c>
      <c r="AE424" s="15">
        <v>42871</v>
      </c>
      <c r="AF424" s="9">
        <v>-1.0903743985253289E-3</v>
      </c>
      <c r="AG424" s="12" t="s">
        <v>962</v>
      </c>
      <c r="AH424" s="20">
        <v>42867.986111111109</v>
      </c>
      <c r="AI424" s="12">
        <v>1175</v>
      </c>
      <c r="AJ424" s="12">
        <v>-43</v>
      </c>
      <c r="AK424" s="12">
        <v>-3.5299999999999998E-2</v>
      </c>
      <c r="AL424" s="17">
        <v>4000</v>
      </c>
      <c r="AM424" s="17">
        <v>0.11658456486042693</v>
      </c>
      <c r="AN424" s="9"/>
      <c r="AO424" s="17">
        <v>0</v>
      </c>
      <c r="AP424" s="17">
        <v>1.1100000000000001</v>
      </c>
      <c r="AQ424" s="17">
        <v>101170</v>
      </c>
      <c r="AR424" s="17">
        <v>0.36363636363636365</v>
      </c>
      <c r="AS424" s="17">
        <v>0.49099999999999999</v>
      </c>
      <c r="AT424" s="17">
        <v>0.20202020202020202</v>
      </c>
      <c r="AU424" s="12">
        <v>0.12121212121212122</v>
      </c>
      <c r="AV424" s="12">
        <v>0</v>
      </c>
      <c r="AY424" s="12">
        <v>83062216</v>
      </c>
      <c r="BA424" s="12">
        <v>0.28985507246376813</v>
      </c>
      <c r="BD424" s="12">
        <v>0.11658456486042693</v>
      </c>
      <c r="BE424" s="12">
        <v>0.36363636363636365</v>
      </c>
      <c r="BF424" s="12">
        <v>0.20202020202020202</v>
      </c>
      <c r="BG424" s="12">
        <v>0.12121212121212122</v>
      </c>
      <c r="BH424" s="12">
        <v>1.9E-2</v>
      </c>
      <c r="BI424" s="12">
        <v>0.49099999999999999</v>
      </c>
      <c r="BJ424" s="12">
        <v>0</v>
      </c>
      <c r="BK424" s="12">
        <v>0.36899999999999999</v>
      </c>
      <c r="BL424" s="12">
        <v>163</v>
      </c>
      <c r="BM424" s="12">
        <v>-105</v>
      </c>
      <c r="BN424" s="12">
        <v>895</v>
      </c>
      <c r="BO424" s="12">
        <v>1845</v>
      </c>
      <c r="BP424" s="12">
        <v>86</v>
      </c>
      <c r="BQ424" s="12">
        <v>-167</v>
      </c>
      <c r="BR424" s="12" t="s">
        <v>961</v>
      </c>
      <c r="BS424" s="12">
        <v>892</v>
      </c>
      <c r="BT424" s="12">
        <v>0.20177015671450665</v>
      </c>
      <c r="BU424" s="12">
        <v>0.70404151927170699</v>
      </c>
      <c r="BV424" s="12">
        <v>0.73833128893894895</v>
      </c>
      <c r="BW424" s="12">
        <v>0.631650987046111</v>
      </c>
      <c r="BX424" s="12">
        <v>0.72748897434519366</v>
      </c>
      <c r="BY424" s="12">
        <v>1584</v>
      </c>
      <c r="BZ424" s="12">
        <v>0.28985507246376813</v>
      </c>
      <c r="CB424" s="12">
        <v>8.9137847053093036E-2</v>
      </c>
      <c r="CC424" s="12">
        <v>0</v>
      </c>
      <c r="CD424" s="12">
        <v>19910</v>
      </c>
      <c r="CE424" s="12">
        <v>1.3079131784615108</v>
      </c>
      <c r="CH424" s="22">
        <v>42867</v>
      </c>
      <c r="CI424">
        <v>1205</v>
      </c>
      <c r="CJ424">
        <v>1218</v>
      </c>
      <c r="CK424">
        <v>1205</v>
      </c>
      <c r="CL424">
        <v>1218</v>
      </c>
      <c r="CM424" s="22">
        <v>42870</v>
      </c>
      <c r="CN424">
        <v>1177</v>
      </c>
      <c r="CO424">
        <v>1188</v>
      </c>
      <c r="CP424">
        <v>1166</v>
      </c>
      <c r="CQ424">
        <v>1178</v>
      </c>
      <c r="CR424" s="22">
        <v>42871</v>
      </c>
      <c r="CS424">
        <v>1180</v>
      </c>
      <c r="CT424">
        <v>1187</v>
      </c>
      <c r="CU424">
        <v>1164</v>
      </c>
      <c r="CV424">
        <v>1164</v>
      </c>
    </row>
    <row r="425" spans="1:100">
      <c r="A425" s="22">
        <v>42870</v>
      </c>
      <c r="B425">
        <v>17</v>
      </c>
      <c r="C425">
        <v>18</v>
      </c>
      <c r="D425">
        <v>17</v>
      </c>
      <c r="E425">
        <v>17</v>
      </c>
      <c r="F425" s="23">
        <f t="shared" si="44"/>
        <v>0</v>
      </c>
      <c r="G425" s="22">
        <v>42871</v>
      </c>
      <c r="H425">
        <v>18</v>
      </c>
      <c r="I425">
        <v>19</v>
      </c>
      <c r="J425">
        <v>17</v>
      </c>
      <c r="K425">
        <v>18</v>
      </c>
      <c r="L425" s="22">
        <v>42872</v>
      </c>
      <c r="M425">
        <v>18</v>
      </c>
      <c r="N425" s="4">
        <v>42871</v>
      </c>
      <c r="O425" s="3" t="s">
        <v>15</v>
      </c>
      <c r="P425" s="3">
        <v>8918</v>
      </c>
      <c r="Q425" s="3" t="s">
        <v>72</v>
      </c>
      <c r="R425" s="3" t="s">
        <v>17</v>
      </c>
      <c r="S425" s="3">
        <v>0.05</v>
      </c>
      <c r="T425" s="3">
        <v>2</v>
      </c>
      <c r="U425" s="3">
        <v>0</v>
      </c>
      <c r="V425" s="3">
        <v>29500</v>
      </c>
      <c r="W425">
        <v>18</v>
      </c>
      <c r="X425" s="4">
        <v>42872</v>
      </c>
      <c r="Y425">
        <v>18</v>
      </c>
      <c r="Z425" s="10">
        <f t="shared" si="43"/>
        <v>0</v>
      </c>
      <c r="AA425" s="10">
        <f t="shared" si="42"/>
        <v>0</v>
      </c>
      <c r="AB425" t="str">
        <f t="shared" si="45"/>
        <v/>
      </c>
      <c r="AC425">
        <f t="shared" si="46"/>
        <v>-221180</v>
      </c>
      <c r="AD425">
        <f t="shared" si="47"/>
        <v>1.6393442622950838E-2</v>
      </c>
      <c r="AE425" s="15">
        <v>42872</v>
      </c>
      <c r="AF425" s="9">
        <v>4.0834374570801746E-3</v>
      </c>
      <c r="AG425" s="12" t="s">
        <v>962</v>
      </c>
      <c r="AH425" s="20">
        <v>42870.99722222222</v>
      </c>
      <c r="AI425" s="12">
        <v>18.3</v>
      </c>
      <c r="AJ425" s="12">
        <v>1.3</v>
      </c>
      <c r="AK425" s="12">
        <v>7.6499999999999999E-2</v>
      </c>
      <c r="AL425" s="17">
        <v>1348800</v>
      </c>
      <c r="AM425" s="17">
        <v>0.5</v>
      </c>
      <c r="AN425" s="9"/>
      <c r="AO425" s="9"/>
      <c r="AP425" s="17">
        <v>0</v>
      </c>
      <c r="AQ425" s="17">
        <v>9945</v>
      </c>
      <c r="AR425" s="17">
        <v>0.4</v>
      </c>
      <c r="AS425" s="17">
        <v>5.2999999999999999E-2</v>
      </c>
      <c r="AT425" s="17">
        <v>0.36363636363636365</v>
      </c>
      <c r="AU425" s="12">
        <v>0.35</v>
      </c>
      <c r="AV425" s="12">
        <v>0</v>
      </c>
      <c r="AY425" s="12">
        <v>552474000</v>
      </c>
      <c r="BA425" s="12">
        <v>0.4</v>
      </c>
      <c r="BD425" s="12">
        <v>0.5</v>
      </c>
      <c r="BE425" s="12">
        <v>0.4</v>
      </c>
      <c r="BF425" s="12">
        <v>0.36363636363636365</v>
      </c>
      <c r="BG425" s="12">
        <v>0.35</v>
      </c>
      <c r="BH425" s="12">
        <v>3.6999999999999998E-2</v>
      </c>
      <c r="BI425" s="12">
        <v>5.2999999999999999E-2</v>
      </c>
      <c r="BJ425" s="12">
        <v>1E-3</v>
      </c>
      <c r="BK425" s="12">
        <v>0.10199999999999999</v>
      </c>
      <c r="BL425" s="12">
        <v>-395</v>
      </c>
      <c r="BM425" s="12">
        <v>939</v>
      </c>
      <c r="BN425" s="12">
        <v>-982</v>
      </c>
      <c r="BO425" s="12">
        <v>395</v>
      </c>
      <c r="BP425" s="12">
        <v>-566</v>
      </c>
      <c r="BQ425" s="12">
        <v>724</v>
      </c>
      <c r="BR425" s="12">
        <v>-55</v>
      </c>
      <c r="BS425" s="12">
        <v>833</v>
      </c>
      <c r="BT425" s="12">
        <v>0.20177015671450665</v>
      </c>
      <c r="BU425" s="12">
        <v>0.70404151927170699</v>
      </c>
      <c r="BV425" s="12">
        <v>0.73833128893894895</v>
      </c>
      <c r="BW425" s="12">
        <v>0.631650987046111</v>
      </c>
      <c r="BX425" s="12">
        <v>0.7303328062682698</v>
      </c>
      <c r="BY425" s="12">
        <v>1583</v>
      </c>
      <c r="BZ425" s="12">
        <v>0.4</v>
      </c>
      <c r="CB425" s="12">
        <v>8.9137847053093036E-2</v>
      </c>
      <c r="CC425" s="12">
        <v>19910</v>
      </c>
      <c r="CD425" s="12">
        <v>19900</v>
      </c>
      <c r="CE425" s="12">
        <v>5.6092896174863389</v>
      </c>
      <c r="CH425" s="22">
        <v>42870</v>
      </c>
      <c r="CI425">
        <v>17</v>
      </c>
      <c r="CJ425">
        <v>18</v>
      </c>
      <c r="CK425">
        <v>17</v>
      </c>
      <c r="CL425">
        <v>17</v>
      </c>
      <c r="CM425" s="22">
        <v>42871</v>
      </c>
      <c r="CN425">
        <v>18</v>
      </c>
      <c r="CO425">
        <v>19</v>
      </c>
      <c r="CP425">
        <v>17</v>
      </c>
      <c r="CQ425">
        <v>18</v>
      </c>
      <c r="CR425" s="22">
        <v>42872</v>
      </c>
      <c r="CS425">
        <v>18</v>
      </c>
      <c r="CT425">
        <v>19</v>
      </c>
      <c r="CU425">
        <v>17</v>
      </c>
      <c r="CV425">
        <v>18</v>
      </c>
    </row>
    <row r="426" spans="1:100">
      <c r="A426" s="22">
        <v>42870</v>
      </c>
      <c r="B426">
        <v>764</v>
      </c>
      <c r="C426">
        <v>764</v>
      </c>
      <c r="D426">
        <v>764</v>
      </c>
      <c r="E426">
        <v>764</v>
      </c>
      <c r="F426" s="23">
        <f t="shared" si="44"/>
        <v>0</v>
      </c>
      <c r="G426" s="22">
        <v>42871</v>
      </c>
      <c r="H426">
        <v>737</v>
      </c>
      <c r="I426">
        <v>750</v>
      </c>
      <c r="J426">
        <v>718</v>
      </c>
      <c r="K426">
        <v>732</v>
      </c>
      <c r="L426" s="22">
        <v>42872</v>
      </c>
      <c r="M426">
        <v>729</v>
      </c>
      <c r="N426" s="4">
        <v>42871</v>
      </c>
      <c r="O426" s="3" t="s">
        <v>11</v>
      </c>
      <c r="P426" s="3">
        <v>7192</v>
      </c>
      <c r="Q426" s="3" t="s">
        <v>280</v>
      </c>
      <c r="R426" s="3" t="s">
        <v>13</v>
      </c>
      <c r="S426" s="3">
        <v>0.05</v>
      </c>
      <c r="T426" s="3">
        <v>2</v>
      </c>
      <c r="U426" s="3">
        <v>0</v>
      </c>
      <c r="V426" s="3">
        <v>300</v>
      </c>
      <c r="W426">
        <v>737</v>
      </c>
      <c r="X426" s="4">
        <v>42872</v>
      </c>
      <c r="Y426">
        <v>732</v>
      </c>
      <c r="Z426" s="10">
        <f t="shared" si="43"/>
        <v>-1500</v>
      </c>
      <c r="AA426" s="10">
        <f t="shared" si="42"/>
        <v>1500</v>
      </c>
      <c r="AB426" t="str">
        <f t="shared" si="45"/>
        <v/>
      </c>
      <c r="AC426">
        <f t="shared" si="46"/>
        <v>-221180</v>
      </c>
      <c r="AD426">
        <f t="shared" si="47"/>
        <v>0.6461833893422948</v>
      </c>
      <c r="AE426" s="15">
        <v>42872</v>
      </c>
      <c r="AF426" s="9">
        <v>4.0834374570801746E-3</v>
      </c>
      <c r="AG426" s="12" t="s">
        <v>960</v>
      </c>
      <c r="AH426" s="20">
        <v>42870.998611111114</v>
      </c>
      <c r="AI426" s="12">
        <v>2083</v>
      </c>
      <c r="AJ426" s="12">
        <v>-211</v>
      </c>
      <c r="AK426" s="12">
        <v>-9.1999999999999998E-2</v>
      </c>
      <c r="AL426" s="17">
        <v>77200</v>
      </c>
      <c r="AM426" s="17">
        <v>0.47065139584824622</v>
      </c>
      <c r="AN426" s="9"/>
      <c r="AO426" s="9"/>
      <c r="AP426" s="17">
        <v>0</v>
      </c>
      <c r="AQ426" s="17">
        <v>6647</v>
      </c>
      <c r="AR426" s="17">
        <v>0.2768060836501901</v>
      </c>
      <c r="AS426" s="9"/>
      <c r="AT426" s="17">
        <v>0.2768060836501901</v>
      </c>
      <c r="AU426" s="12">
        <v>0.2768060836501901</v>
      </c>
      <c r="AV426" s="12">
        <v>0.72</v>
      </c>
      <c r="AY426" s="12">
        <v>2379000</v>
      </c>
      <c r="BA426" s="12">
        <v>0</v>
      </c>
      <c r="BD426" s="12">
        <v>0.47065139584824622</v>
      </c>
      <c r="BE426" s="12">
        <v>0.2768060836501901</v>
      </c>
      <c r="BF426" s="12">
        <v>0.2768060836501901</v>
      </c>
      <c r="BG426" s="12">
        <v>0.2768060836501901</v>
      </c>
      <c r="BT426" s="12">
        <v>0.33640914599280108</v>
      </c>
      <c r="BU426" s="12">
        <v>0.53912769256518533</v>
      </c>
      <c r="BV426" s="12">
        <v>0.56552291971214619</v>
      </c>
      <c r="BW426" s="12">
        <v>0.47730821303058535</v>
      </c>
      <c r="BX426" s="12">
        <v>0.67423587492052117</v>
      </c>
      <c r="BY426" s="12">
        <v>1583</v>
      </c>
      <c r="BZ426" s="12">
        <v>0</v>
      </c>
      <c r="CB426" s="12">
        <v>8.9137847053093036E-2</v>
      </c>
      <c r="CC426" s="12">
        <v>19910</v>
      </c>
      <c r="CD426" s="12">
        <v>19900</v>
      </c>
      <c r="CE426" s="12">
        <v>5.2800399763740407</v>
      </c>
      <c r="CH426" s="22">
        <v>42870</v>
      </c>
      <c r="CI426">
        <v>764</v>
      </c>
      <c r="CJ426">
        <v>764</v>
      </c>
      <c r="CK426">
        <v>764</v>
      </c>
      <c r="CL426">
        <v>764</v>
      </c>
      <c r="CM426" s="22">
        <v>42871</v>
      </c>
      <c r="CN426">
        <v>737</v>
      </c>
      <c r="CO426">
        <v>750</v>
      </c>
      <c r="CP426">
        <v>718</v>
      </c>
      <c r="CQ426">
        <v>732</v>
      </c>
      <c r="CR426" s="22">
        <v>42872</v>
      </c>
      <c r="CS426">
        <v>729</v>
      </c>
      <c r="CT426">
        <v>742</v>
      </c>
      <c r="CU426">
        <v>727</v>
      </c>
      <c r="CV426">
        <v>741</v>
      </c>
    </row>
    <row r="427" spans="1:100">
      <c r="A427" s="22">
        <v>42870</v>
      </c>
      <c r="B427">
        <v>271</v>
      </c>
      <c r="C427">
        <v>276</v>
      </c>
      <c r="D427">
        <v>253</v>
      </c>
      <c r="E427">
        <v>258</v>
      </c>
      <c r="F427" s="23">
        <f t="shared" si="44"/>
        <v>-4.7970479704797064E-2</v>
      </c>
      <c r="G427" s="22">
        <v>42871</v>
      </c>
      <c r="H427">
        <v>271</v>
      </c>
      <c r="I427">
        <v>272</v>
      </c>
      <c r="J427">
        <v>261</v>
      </c>
      <c r="K427">
        <v>261</v>
      </c>
      <c r="L427" s="22">
        <v>42872</v>
      </c>
      <c r="M427">
        <v>257</v>
      </c>
      <c r="N427" s="4">
        <v>42871</v>
      </c>
      <c r="O427" s="3" t="s">
        <v>15</v>
      </c>
      <c r="P427" s="3">
        <v>3825</v>
      </c>
      <c r="Q427" s="3" t="s">
        <v>297</v>
      </c>
      <c r="R427" s="3" t="s">
        <v>17</v>
      </c>
      <c r="S427" s="3">
        <v>0.05</v>
      </c>
      <c r="T427" s="3">
        <v>2</v>
      </c>
      <c r="U427" s="3">
        <v>0</v>
      </c>
      <c r="V427" s="3">
        <v>2000</v>
      </c>
      <c r="W427">
        <v>271</v>
      </c>
      <c r="X427" s="4">
        <v>42872</v>
      </c>
      <c r="Y427">
        <v>261</v>
      </c>
      <c r="Z427" s="10">
        <f t="shared" si="43"/>
        <v>-20000</v>
      </c>
      <c r="AA427" s="10">
        <f t="shared" si="42"/>
        <v>20000</v>
      </c>
      <c r="AB427" t="str">
        <f t="shared" si="45"/>
        <v/>
      </c>
      <c r="AC427">
        <f t="shared" si="46"/>
        <v>-221180</v>
      </c>
      <c r="AD427">
        <f t="shared" si="47"/>
        <v>2.5179856115107868E-2</v>
      </c>
      <c r="AE427" s="15">
        <v>42872</v>
      </c>
      <c r="AF427" s="9">
        <v>4.0834374570801746E-3</v>
      </c>
      <c r="AG427" s="12" t="s">
        <v>957</v>
      </c>
      <c r="AH427" s="20">
        <v>42870.997916666667</v>
      </c>
      <c r="AI427" s="12">
        <v>278</v>
      </c>
      <c r="AJ427" s="12">
        <v>20</v>
      </c>
      <c r="AK427" s="12">
        <v>7.7499999999999999E-2</v>
      </c>
      <c r="AL427" s="17">
        <v>48100</v>
      </c>
      <c r="AM427" s="17">
        <v>0.5053763440860215</v>
      </c>
      <c r="AN427" s="9"/>
      <c r="AO427" s="9"/>
      <c r="AP427" s="17">
        <v>0</v>
      </c>
      <c r="AQ427" s="17">
        <v>11148</v>
      </c>
      <c r="AR427" s="17">
        <v>0.61867704280155644</v>
      </c>
      <c r="AS427" s="17">
        <v>0.11799999999999999</v>
      </c>
      <c r="AT427" s="17">
        <v>0.61867704280155644</v>
      </c>
      <c r="AU427" s="12">
        <v>0.36976744186046512</v>
      </c>
      <c r="AV427" s="12">
        <v>0.18</v>
      </c>
      <c r="AY427" s="12">
        <v>39955600</v>
      </c>
      <c r="BA427" s="12">
        <v>0.77777777777777779</v>
      </c>
      <c r="BD427" s="12">
        <v>0.5053763440860215</v>
      </c>
      <c r="BE427" s="12">
        <v>0.61867704280155644</v>
      </c>
      <c r="BF427" s="12">
        <v>0.61867704280155644</v>
      </c>
      <c r="BG427" s="12">
        <v>0.36976744186046512</v>
      </c>
      <c r="BH427" s="12">
        <v>0.33300000000000002</v>
      </c>
      <c r="BI427" s="12">
        <v>0.11799999999999999</v>
      </c>
      <c r="BJ427" s="12">
        <v>0</v>
      </c>
      <c r="BK427" s="12">
        <v>0.61699999999999999</v>
      </c>
      <c r="BL427" s="12">
        <v>12</v>
      </c>
      <c r="BM427" s="12">
        <v>-43</v>
      </c>
      <c r="BN427" s="12">
        <v>17</v>
      </c>
      <c r="BO427" s="12">
        <v>94</v>
      </c>
      <c r="BP427" s="12">
        <v>-2</v>
      </c>
      <c r="BQ427" s="12">
        <v>-3</v>
      </c>
      <c r="BR427" s="12">
        <v>-154</v>
      </c>
      <c r="BS427" s="12">
        <v>107</v>
      </c>
      <c r="BT427" s="12">
        <v>0.42694895461847165</v>
      </c>
      <c r="BU427" s="12">
        <v>0.49149574634761722</v>
      </c>
      <c r="BV427" s="12">
        <v>0.45165695079421941</v>
      </c>
      <c r="BW427" s="12">
        <v>0.4079380265268856</v>
      </c>
      <c r="BX427" s="12">
        <v>0.36551549363357994</v>
      </c>
      <c r="BY427" s="12">
        <v>1583</v>
      </c>
      <c r="BZ427" s="12">
        <v>0.77777777777777779</v>
      </c>
      <c r="CB427" s="12">
        <v>8.9137847053093036E-2</v>
      </c>
      <c r="CC427" s="12">
        <v>19910</v>
      </c>
      <c r="CD427" s="12">
        <v>19900</v>
      </c>
      <c r="CE427" s="12">
        <v>5.6696045596098479</v>
      </c>
      <c r="CH427" s="22">
        <v>42870</v>
      </c>
      <c r="CI427">
        <v>271</v>
      </c>
      <c r="CJ427">
        <v>276</v>
      </c>
      <c r="CK427">
        <v>253</v>
      </c>
      <c r="CL427">
        <v>258</v>
      </c>
      <c r="CM427" s="22">
        <v>42871</v>
      </c>
      <c r="CN427">
        <v>271</v>
      </c>
      <c r="CO427">
        <v>272</v>
      </c>
      <c r="CP427">
        <v>261</v>
      </c>
      <c r="CQ427">
        <v>261</v>
      </c>
      <c r="CR427" s="22">
        <v>42872</v>
      </c>
      <c r="CS427">
        <v>257</v>
      </c>
      <c r="CT427">
        <v>265</v>
      </c>
      <c r="CU427">
        <v>247</v>
      </c>
      <c r="CV427">
        <v>262</v>
      </c>
    </row>
    <row r="428" spans="1:100">
      <c r="A428" s="22">
        <v>42870</v>
      </c>
      <c r="B428">
        <v>577</v>
      </c>
      <c r="C428">
        <v>577</v>
      </c>
      <c r="D428">
        <v>577</v>
      </c>
      <c r="E428">
        <v>577</v>
      </c>
      <c r="F428" s="23">
        <f t="shared" si="44"/>
        <v>0</v>
      </c>
      <c r="G428" s="22">
        <v>42871</v>
      </c>
      <c r="H428">
        <v>677</v>
      </c>
      <c r="I428">
        <v>677</v>
      </c>
      <c r="J428">
        <v>644</v>
      </c>
      <c r="K428">
        <v>656</v>
      </c>
      <c r="L428" s="22">
        <v>42872</v>
      </c>
      <c r="M428">
        <v>640</v>
      </c>
      <c r="N428" s="4">
        <v>42871</v>
      </c>
      <c r="O428" s="3" t="s">
        <v>15</v>
      </c>
      <c r="P428" s="3">
        <v>9758</v>
      </c>
      <c r="Q428" s="3" t="s">
        <v>288</v>
      </c>
      <c r="R428" s="3" t="s">
        <v>17</v>
      </c>
      <c r="S428" s="3">
        <v>0.05</v>
      </c>
      <c r="T428" s="3">
        <v>2</v>
      </c>
      <c r="U428" s="3">
        <v>0</v>
      </c>
      <c r="V428" s="3">
        <v>900</v>
      </c>
      <c r="W428">
        <v>677</v>
      </c>
      <c r="X428" s="4">
        <v>42872</v>
      </c>
      <c r="Y428">
        <v>656</v>
      </c>
      <c r="Z428" s="10">
        <f t="shared" si="43"/>
        <v>-18900</v>
      </c>
      <c r="AA428" s="10">
        <f t="shared" si="42"/>
        <v>18900</v>
      </c>
      <c r="AB428" t="str">
        <f t="shared" si="45"/>
        <v/>
      </c>
      <c r="AC428">
        <f t="shared" si="46"/>
        <v>-221180</v>
      </c>
      <c r="AD428">
        <f t="shared" si="47"/>
        <v>0</v>
      </c>
      <c r="AE428" s="15">
        <v>42872</v>
      </c>
      <c r="AF428" s="9">
        <v>4.0834374570801746E-3</v>
      </c>
      <c r="AG428" s="12" t="s">
        <v>960</v>
      </c>
      <c r="AH428" s="20">
        <v>42870.99722222222</v>
      </c>
      <c r="AI428" s="12">
        <v>677</v>
      </c>
      <c r="AJ428" s="12">
        <v>100</v>
      </c>
      <c r="AK428" s="12">
        <v>0.17330000000000001</v>
      </c>
      <c r="AL428" s="17">
        <v>43700</v>
      </c>
      <c r="AM428" s="17">
        <v>0.67404426559356134</v>
      </c>
      <c r="AN428" s="9"/>
      <c r="AO428" s="9"/>
      <c r="AP428" s="17">
        <v>254.88</v>
      </c>
      <c r="AQ428" s="17">
        <v>12948</v>
      </c>
      <c r="AR428" s="17">
        <v>0.35945945945945945</v>
      </c>
      <c r="AS428" s="17">
        <v>0.24399999999999999</v>
      </c>
      <c r="AT428" s="17">
        <v>0.35945945945945945</v>
      </c>
      <c r="AU428" s="12">
        <v>0.20302648171500631</v>
      </c>
      <c r="AV428" s="12">
        <v>0.6</v>
      </c>
      <c r="AW428" s="12">
        <v>54</v>
      </c>
      <c r="AY428" s="12">
        <v>26051832</v>
      </c>
      <c r="BA428" s="12">
        <v>1</v>
      </c>
      <c r="BD428" s="12">
        <v>0.67404426559356134</v>
      </c>
      <c r="BE428" s="12">
        <v>0.35945945945945945</v>
      </c>
      <c r="BF428" s="12">
        <v>0.35945945945945945</v>
      </c>
      <c r="BG428" s="12">
        <v>0.20302648171500631</v>
      </c>
      <c r="BH428" s="12">
        <v>0.53700000000000003</v>
      </c>
      <c r="BI428" s="12">
        <v>0.24399999999999999</v>
      </c>
      <c r="BJ428" s="12">
        <v>5.0000000000000001E-3</v>
      </c>
      <c r="BK428" s="12">
        <v>0.71099999999999997</v>
      </c>
      <c r="BL428" s="12">
        <v>-240</v>
      </c>
      <c r="BM428" s="12">
        <v>-156</v>
      </c>
      <c r="BN428" s="12">
        <v>-51</v>
      </c>
      <c r="BO428" s="12">
        <v>811</v>
      </c>
      <c r="BP428" s="12">
        <v>442</v>
      </c>
      <c r="BQ428" s="12">
        <v>-612</v>
      </c>
      <c r="BR428" s="12">
        <v>-60</v>
      </c>
      <c r="BS428" s="12">
        <v>1259</v>
      </c>
      <c r="BT428" s="12">
        <v>0.33640914599280108</v>
      </c>
      <c r="BU428" s="12">
        <v>0.53912769256518533</v>
      </c>
      <c r="BV428" s="12">
        <v>0.56552291971214619</v>
      </c>
      <c r="BW428" s="12">
        <v>0.47730821303058535</v>
      </c>
      <c r="BX428" s="12">
        <v>0.67423587492052117</v>
      </c>
      <c r="BY428" s="12">
        <v>1583</v>
      </c>
      <c r="BZ428" s="12">
        <v>1</v>
      </c>
      <c r="CB428" s="12">
        <v>8.9137847053093036E-2</v>
      </c>
      <c r="CC428" s="12">
        <v>19910</v>
      </c>
      <c r="CD428" s="12">
        <v>19900</v>
      </c>
      <c r="CE428" s="12">
        <v>7.5618190014403357</v>
      </c>
      <c r="CH428" s="22">
        <v>42870</v>
      </c>
      <c r="CI428">
        <v>577</v>
      </c>
      <c r="CJ428">
        <v>577</v>
      </c>
      <c r="CK428">
        <v>577</v>
      </c>
      <c r="CL428">
        <v>577</v>
      </c>
      <c r="CM428" s="22">
        <v>42871</v>
      </c>
      <c r="CN428">
        <v>677</v>
      </c>
      <c r="CO428">
        <v>677</v>
      </c>
      <c r="CP428">
        <v>644</v>
      </c>
      <c r="CQ428">
        <v>656</v>
      </c>
      <c r="CR428" s="22">
        <v>42872</v>
      </c>
      <c r="CS428">
        <v>640</v>
      </c>
      <c r="CT428">
        <v>660</v>
      </c>
      <c r="CU428">
        <v>618</v>
      </c>
      <c r="CV428">
        <v>642</v>
      </c>
    </row>
    <row r="429" spans="1:100">
      <c r="A429" s="22">
        <v>42870</v>
      </c>
      <c r="B429">
        <v>2528</v>
      </c>
      <c r="C429">
        <v>2528</v>
      </c>
      <c r="D429">
        <v>2528</v>
      </c>
      <c r="E429">
        <v>2528</v>
      </c>
      <c r="F429" s="23">
        <f t="shared" si="44"/>
        <v>0</v>
      </c>
      <c r="G429" s="22">
        <v>42871</v>
      </c>
      <c r="H429">
        <v>2500</v>
      </c>
      <c r="I429">
        <v>2516</v>
      </c>
      <c r="J429">
        <v>2335</v>
      </c>
      <c r="K429">
        <v>2436</v>
      </c>
      <c r="L429" s="22">
        <v>42872</v>
      </c>
      <c r="M429">
        <v>2406</v>
      </c>
      <c r="N429" s="4">
        <v>42871</v>
      </c>
      <c r="O429" s="3" t="s">
        <v>15</v>
      </c>
      <c r="P429" s="3">
        <v>3231</v>
      </c>
      <c r="Q429" s="3" t="s">
        <v>284</v>
      </c>
      <c r="R429" s="3" t="s">
        <v>17</v>
      </c>
      <c r="S429" s="3">
        <v>0.05</v>
      </c>
      <c r="T429" s="3" t="s">
        <v>27</v>
      </c>
      <c r="U429" s="3">
        <v>0</v>
      </c>
      <c r="V429" s="3">
        <v>200</v>
      </c>
      <c r="W429">
        <v>2500</v>
      </c>
      <c r="X429" s="4">
        <v>42872</v>
      </c>
      <c r="Y429">
        <v>2436</v>
      </c>
      <c r="Z429" s="10">
        <f t="shared" si="43"/>
        <v>-12800</v>
      </c>
      <c r="AA429" s="10">
        <f t="shared" si="42"/>
        <v>12800</v>
      </c>
      <c r="AB429" t="str">
        <f t="shared" si="45"/>
        <v/>
      </c>
      <c r="AC429">
        <f t="shared" si="46"/>
        <v>-221180</v>
      </c>
      <c r="AD429">
        <f t="shared" si="47"/>
        <v>0.11660777385159016</v>
      </c>
      <c r="AE429" s="15">
        <v>42872</v>
      </c>
      <c r="AF429" s="9">
        <v>4.0834374570801746E-3</v>
      </c>
      <c r="AG429" s="12" t="s">
        <v>962</v>
      </c>
      <c r="AH429" s="20">
        <v>42870.998611111114</v>
      </c>
      <c r="AI429" s="12">
        <v>2830</v>
      </c>
      <c r="AJ429" s="12">
        <v>302</v>
      </c>
      <c r="AK429" s="12">
        <v>0.1195</v>
      </c>
      <c r="AL429" s="17">
        <v>41100</v>
      </c>
      <c r="AM429" s="17">
        <v>0.15927021696252466</v>
      </c>
      <c r="AN429" s="17">
        <v>0</v>
      </c>
      <c r="AO429" s="17">
        <v>0.05</v>
      </c>
      <c r="AP429" s="17">
        <v>2.87</v>
      </c>
      <c r="AQ429" s="17">
        <v>389128</v>
      </c>
      <c r="AR429" s="17">
        <v>0.9144144144144144</v>
      </c>
      <c r="AS429" s="17">
        <v>0.105</v>
      </c>
      <c r="AT429" s="17">
        <v>0.92016806722689071</v>
      </c>
      <c r="AU429" s="12">
        <v>0.39459459459459462</v>
      </c>
      <c r="AV429" s="12">
        <v>3.45</v>
      </c>
      <c r="AY429" s="12">
        <v>191877801</v>
      </c>
      <c r="BA429" s="12">
        <v>0.88485607008760947</v>
      </c>
      <c r="BB429" s="12">
        <v>1</v>
      </c>
      <c r="BC429" s="15">
        <v>42647</v>
      </c>
      <c r="BD429" s="12">
        <v>0.15927021696252466</v>
      </c>
      <c r="BE429" s="12">
        <v>0.9144144144144144</v>
      </c>
      <c r="BF429" s="12">
        <v>0.92016806722689071</v>
      </c>
      <c r="BG429" s="12">
        <v>0.39459459459459462</v>
      </c>
      <c r="BH429" s="12">
        <v>0.313</v>
      </c>
      <c r="BI429" s="12">
        <v>0.105</v>
      </c>
      <c r="BJ429" s="12">
        <v>4.9000000000000002E-2</v>
      </c>
      <c r="BK429" s="12">
        <v>0.53500000000000003</v>
      </c>
      <c r="BL429" s="12">
        <v>892</v>
      </c>
      <c r="BM429" s="12">
        <v>-25</v>
      </c>
      <c r="BN429" s="12">
        <v>-946</v>
      </c>
      <c r="BO429" s="12">
        <v>624</v>
      </c>
      <c r="BP429" s="12">
        <v>438</v>
      </c>
      <c r="BQ429" s="12">
        <v>78</v>
      </c>
      <c r="BR429" s="12">
        <v>-632</v>
      </c>
      <c r="BS429" s="12">
        <v>704</v>
      </c>
      <c r="BT429" s="12">
        <v>0.20177015671450665</v>
      </c>
      <c r="BU429" s="12">
        <v>0.70404151927170699</v>
      </c>
      <c r="BV429" s="12">
        <v>0.73833128893894895</v>
      </c>
      <c r="BW429" s="12">
        <v>0.631650987046111</v>
      </c>
      <c r="BX429" s="12">
        <v>0.7303328062682698</v>
      </c>
      <c r="BY429" s="12">
        <v>1583</v>
      </c>
      <c r="BZ429" s="12">
        <v>0.88485607008760947</v>
      </c>
      <c r="CB429" s="12">
        <v>8.9137847053093036E-2</v>
      </c>
      <c r="CC429" s="12">
        <v>19910</v>
      </c>
      <c r="CD429" s="12">
        <v>19900</v>
      </c>
      <c r="CE429" s="12">
        <v>1.7867855487653723</v>
      </c>
      <c r="CH429" s="22">
        <v>42870</v>
      </c>
      <c r="CI429">
        <v>2528</v>
      </c>
      <c r="CJ429">
        <v>2528</v>
      </c>
      <c r="CK429">
        <v>2528</v>
      </c>
      <c r="CL429">
        <v>2528</v>
      </c>
      <c r="CM429" s="22">
        <v>42871</v>
      </c>
      <c r="CN429">
        <v>2500</v>
      </c>
      <c r="CO429">
        <v>2516</v>
      </c>
      <c r="CP429">
        <v>2335</v>
      </c>
      <c r="CQ429">
        <v>2436</v>
      </c>
      <c r="CR429" s="22">
        <v>42872</v>
      </c>
      <c r="CS429">
        <v>2406</v>
      </c>
      <c r="CT429">
        <v>2485</v>
      </c>
      <c r="CU429">
        <v>2370</v>
      </c>
      <c r="CV429">
        <v>2470</v>
      </c>
    </row>
    <row r="430" spans="1:100">
      <c r="A430" s="22">
        <v>42870</v>
      </c>
      <c r="B430">
        <v>376</v>
      </c>
      <c r="C430">
        <v>387</v>
      </c>
      <c r="D430">
        <v>376</v>
      </c>
      <c r="E430">
        <v>382</v>
      </c>
      <c r="F430" s="23">
        <f t="shared" si="44"/>
        <v>1.5957446808510634E-2</v>
      </c>
      <c r="G430" s="22">
        <v>42871</v>
      </c>
      <c r="H430">
        <v>430</v>
      </c>
      <c r="I430">
        <v>462</v>
      </c>
      <c r="J430">
        <v>419</v>
      </c>
      <c r="K430">
        <v>462</v>
      </c>
      <c r="L430" s="22">
        <v>42872</v>
      </c>
      <c r="M430">
        <v>460</v>
      </c>
      <c r="N430" s="4">
        <v>42871</v>
      </c>
      <c r="O430" s="3" t="s">
        <v>15</v>
      </c>
      <c r="P430" s="3">
        <v>7707</v>
      </c>
      <c r="Q430" s="3" t="s">
        <v>298</v>
      </c>
      <c r="R430" s="3" t="s">
        <v>17</v>
      </c>
      <c r="S430" s="3">
        <v>0.05</v>
      </c>
      <c r="T430" s="3">
        <v>1</v>
      </c>
      <c r="U430" s="3">
        <v>0</v>
      </c>
      <c r="V430" s="3">
        <v>1400</v>
      </c>
      <c r="W430">
        <v>430</v>
      </c>
      <c r="X430" s="4">
        <v>42872</v>
      </c>
      <c r="Y430">
        <v>462</v>
      </c>
      <c r="Z430" s="10">
        <f t="shared" si="43"/>
        <v>44800</v>
      </c>
      <c r="AA430" s="10">
        <f t="shared" si="42"/>
        <v>44800</v>
      </c>
      <c r="AB430">
        <f t="shared" si="45"/>
        <v>44800</v>
      </c>
      <c r="AC430">
        <f t="shared" si="46"/>
        <v>-176380</v>
      </c>
      <c r="AD430">
        <f t="shared" si="47"/>
        <v>6.926406926406925E-2</v>
      </c>
      <c r="AE430" s="15">
        <v>42872</v>
      </c>
      <c r="AF430" s="9">
        <v>4.0834374570801746E-3</v>
      </c>
      <c r="AG430" s="12" t="s">
        <v>957</v>
      </c>
      <c r="AH430" s="20">
        <v>42870.998611111114</v>
      </c>
      <c r="AI430" s="12">
        <v>462</v>
      </c>
      <c r="AJ430" s="12">
        <v>80</v>
      </c>
      <c r="AK430" s="12">
        <v>0.2094</v>
      </c>
      <c r="AL430" s="17">
        <v>31500</v>
      </c>
      <c r="AM430" s="17">
        <v>0.24934383202099739</v>
      </c>
      <c r="AN430" s="18">
        <v>42872</v>
      </c>
      <c r="AO430" s="17">
        <v>41192</v>
      </c>
      <c r="AP430" s="17" t="s">
        <v>965</v>
      </c>
      <c r="AQ430" s="17">
        <v>3398</v>
      </c>
      <c r="AR430" s="17" t="s">
        <v>966</v>
      </c>
      <c r="AS430" s="17" t="s">
        <v>13</v>
      </c>
      <c r="AT430" s="17">
        <v>0.1</v>
      </c>
      <c r="AU430" s="12">
        <v>1</v>
      </c>
      <c r="AV430" s="12">
        <v>7</v>
      </c>
      <c r="AY430" s="12">
        <v>20756900</v>
      </c>
      <c r="BA430" s="12">
        <v>1</v>
      </c>
      <c r="BD430" s="12">
        <v>0.24934383202099739</v>
      </c>
      <c r="BE430" s="12">
        <v>0.42727272727272725</v>
      </c>
      <c r="BF430" s="12">
        <v>0.32155477031802121</v>
      </c>
      <c r="BG430" s="12">
        <v>0.10282485875706214</v>
      </c>
      <c r="BH430" s="12">
        <v>0.01</v>
      </c>
      <c r="BI430" s="12">
        <v>0.41</v>
      </c>
      <c r="BJ430" s="12">
        <v>7.0000000000000001E-3</v>
      </c>
      <c r="BK430" s="12">
        <v>0.42699999999999999</v>
      </c>
      <c r="BL430" s="12">
        <v>-35</v>
      </c>
      <c r="BM430" s="12">
        <v>-113</v>
      </c>
      <c r="BN430" s="12">
        <v>150</v>
      </c>
      <c r="BO430" s="12">
        <v>1826</v>
      </c>
      <c r="BP430" s="12">
        <v>-396</v>
      </c>
      <c r="BQ430" s="12">
        <v>-73</v>
      </c>
      <c r="BR430" s="12">
        <v>273</v>
      </c>
      <c r="BS430" s="12">
        <v>1762</v>
      </c>
      <c r="BT430" s="12">
        <v>0.42694895461847165</v>
      </c>
      <c r="BU430" s="12">
        <v>0.49149574634761722</v>
      </c>
      <c r="BV430" s="12">
        <v>0.45165695079421941</v>
      </c>
      <c r="BW430" s="12">
        <v>0.4079380265268856</v>
      </c>
      <c r="BX430" s="12">
        <v>0.36551549363357994</v>
      </c>
      <c r="BY430" s="12">
        <v>1583</v>
      </c>
      <c r="BZ430" s="12">
        <v>1</v>
      </c>
      <c r="CB430" s="12">
        <v>8.9137847053093036E-2</v>
      </c>
      <c r="CC430" s="12">
        <v>19910</v>
      </c>
      <c r="CD430" s="12">
        <v>19900</v>
      </c>
      <c r="CE430" s="12">
        <v>2.7972835362792767</v>
      </c>
      <c r="CH430" s="22">
        <v>42870</v>
      </c>
      <c r="CI430">
        <v>376</v>
      </c>
      <c r="CJ430">
        <v>387</v>
      </c>
      <c r="CK430">
        <v>376</v>
      </c>
      <c r="CL430">
        <v>382</v>
      </c>
      <c r="CM430" s="22">
        <v>42871</v>
      </c>
      <c r="CN430">
        <v>430</v>
      </c>
      <c r="CO430">
        <v>462</v>
      </c>
      <c r="CP430">
        <v>419</v>
      </c>
      <c r="CQ430">
        <v>462</v>
      </c>
      <c r="CR430" s="22">
        <v>42872</v>
      </c>
      <c r="CS430">
        <v>460</v>
      </c>
      <c r="CT430">
        <v>505</v>
      </c>
      <c r="CU430">
        <v>455</v>
      </c>
      <c r="CV430">
        <v>460</v>
      </c>
    </row>
    <row r="431" spans="1:100">
      <c r="A431" s="22">
        <v>42870</v>
      </c>
      <c r="B431">
        <v>495</v>
      </c>
      <c r="C431">
        <v>523</v>
      </c>
      <c r="D431">
        <v>483</v>
      </c>
      <c r="E431">
        <v>517</v>
      </c>
      <c r="F431" s="23">
        <f t="shared" si="44"/>
        <v>4.4444444444444509E-2</v>
      </c>
      <c r="G431" s="22">
        <v>42871</v>
      </c>
      <c r="H431">
        <v>497</v>
      </c>
      <c r="I431">
        <v>508</v>
      </c>
      <c r="J431">
        <v>472</v>
      </c>
      <c r="K431">
        <v>480</v>
      </c>
      <c r="L431" s="22">
        <v>42872</v>
      </c>
      <c r="M431">
        <v>472</v>
      </c>
      <c r="N431" s="4">
        <v>42871</v>
      </c>
      <c r="O431" s="3" t="s">
        <v>11</v>
      </c>
      <c r="P431" s="3">
        <v>2160</v>
      </c>
      <c r="Q431" s="3" t="s">
        <v>162</v>
      </c>
      <c r="R431" s="3" t="s">
        <v>13</v>
      </c>
      <c r="S431" s="3">
        <v>0.05</v>
      </c>
      <c r="T431" s="3">
        <v>2</v>
      </c>
      <c r="U431" s="3">
        <v>0</v>
      </c>
      <c r="V431" s="3">
        <v>1000</v>
      </c>
      <c r="W431">
        <v>497</v>
      </c>
      <c r="X431" s="4">
        <v>42872</v>
      </c>
      <c r="Y431">
        <v>480</v>
      </c>
      <c r="Z431" s="10">
        <f t="shared" si="43"/>
        <v>-17000</v>
      </c>
      <c r="AA431" s="10">
        <f t="shared" si="42"/>
        <v>17000</v>
      </c>
      <c r="AB431" t="str">
        <f t="shared" si="45"/>
        <v/>
      </c>
      <c r="AC431">
        <f t="shared" si="46"/>
        <v>-176380</v>
      </c>
      <c r="AD431">
        <f t="shared" si="47"/>
        <v>5.0050050050050032E-3</v>
      </c>
      <c r="AE431" s="15">
        <v>42872</v>
      </c>
      <c r="AF431" s="9">
        <v>4.0834374570801746E-3</v>
      </c>
      <c r="AG431" s="12" t="s">
        <v>957</v>
      </c>
      <c r="AH431" s="20">
        <v>42870.998611111114</v>
      </c>
      <c r="AI431" s="12">
        <v>499.5</v>
      </c>
      <c r="AJ431" s="12">
        <v>-17.5</v>
      </c>
      <c r="AK431" s="12">
        <v>-3.3799999999999997E-2</v>
      </c>
      <c r="AL431" s="17">
        <v>21000</v>
      </c>
      <c r="AM431" s="17">
        <v>1.4684317718940938</v>
      </c>
      <c r="AN431" s="9"/>
      <c r="AO431" s="9"/>
      <c r="AP431" s="17">
        <v>816.18</v>
      </c>
      <c r="AQ431" s="17">
        <v>56177</v>
      </c>
      <c r="AR431" s="17">
        <v>0.43844221105527637</v>
      </c>
      <c r="AS431" s="17">
        <v>0.435</v>
      </c>
      <c r="AT431" s="17">
        <v>0.43844221105527637</v>
      </c>
      <c r="AU431" s="12">
        <v>0.45554202192448234</v>
      </c>
      <c r="AV431" s="12">
        <v>0</v>
      </c>
      <c r="AX431" s="19">
        <v>99</v>
      </c>
      <c r="AY431" s="12">
        <v>114413831</v>
      </c>
      <c r="BA431" s="12">
        <v>8.505154639175258E-2</v>
      </c>
      <c r="BD431" s="12">
        <v>1.4684317718940938</v>
      </c>
      <c r="BE431" s="12">
        <v>0.43844221105527637</v>
      </c>
      <c r="BF431" s="12">
        <v>0.43844221105527637</v>
      </c>
      <c r="BG431" s="12">
        <v>0.45554202192448234</v>
      </c>
      <c r="BH431" s="12">
        <v>0.112</v>
      </c>
      <c r="BI431" s="12">
        <v>0.435</v>
      </c>
      <c r="BJ431" s="12">
        <v>0</v>
      </c>
      <c r="BK431" s="12">
        <v>0.14799999999999999</v>
      </c>
      <c r="BL431" s="12">
        <v>-662</v>
      </c>
      <c r="BM431" s="12">
        <v>-198</v>
      </c>
      <c r="BN431" s="12">
        <v>3617</v>
      </c>
      <c r="BO431" s="12">
        <v>3551</v>
      </c>
      <c r="BP431" s="12">
        <v>-351</v>
      </c>
      <c r="BQ431" s="12">
        <v>-96</v>
      </c>
      <c r="BR431" s="12">
        <v>437</v>
      </c>
      <c r="BS431" s="12">
        <v>778</v>
      </c>
      <c r="BT431" s="12">
        <v>0.42694895461847165</v>
      </c>
      <c r="BU431" s="12">
        <v>0.49149574634761722</v>
      </c>
      <c r="BV431" s="12">
        <v>0.45165695079421941</v>
      </c>
      <c r="BW431" s="12">
        <v>0.4079380265268856</v>
      </c>
      <c r="BX431" s="12">
        <v>0.36551549363357994</v>
      </c>
      <c r="BY431" s="12">
        <v>1583</v>
      </c>
      <c r="BZ431" s="12">
        <v>8.505154639175258E-2</v>
      </c>
      <c r="CB431" s="12">
        <v>8.9137847053093036E-2</v>
      </c>
      <c r="CC431" s="12">
        <v>19910</v>
      </c>
      <c r="CD431" s="12">
        <v>19900</v>
      </c>
      <c r="CE431" s="12">
        <v>16.473718184145216</v>
      </c>
      <c r="CH431" s="22">
        <v>42870</v>
      </c>
      <c r="CI431">
        <v>495</v>
      </c>
      <c r="CJ431">
        <v>523</v>
      </c>
      <c r="CK431">
        <v>483</v>
      </c>
      <c r="CL431">
        <v>517</v>
      </c>
      <c r="CM431" s="22">
        <v>42871</v>
      </c>
      <c r="CN431">
        <v>497</v>
      </c>
      <c r="CO431">
        <v>508</v>
      </c>
      <c r="CP431">
        <v>472</v>
      </c>
      <c r="CQ431">
        <v>480</v>
      </c>
      <c r="CR431" s="22">
        <v>42872</v>
      </c>
      <c r="CS431">
        <v>472</v>
      </c>
      <c r="CT431">
        <v>477</v>
      </c>
      <c r="CU431">
        <v>462</v>
      </c>
      <c r="CV431">
        <v>469</v>
      </c>
    </row>
    <row r="432" spans="1:100">
      <c r="A432" s="22">
        <v>42870</v>
      </c>
      <c r="B432">
        <v>1048</v>
      </c>
      <c r="C432">
        <v>1135</v>
      </c>
      <c r="D432">
        <v>1002</v>
      </c>
      <c r="E432">
        <v>1073</v>
      </c>
      <c r="F432" s="23">
        <f t="shared" si="44"/>
        <v>2.385496183206115E-2</v>
      </c>
      <c r="G432" s="22">
        <v>42871</v>
      </c>
      <c r="H432">
        <v>1078</v>
      </c>
      <c r="I432">
        <v>1195</v>
      </c>
      <c r="J432">
        <v>1056</v>
      </c>
      <c r="K432">
        <v>1183</v>
      </c>
      <c r="L432" s="22">
        <v>42872</v>
      </c>
      <c r="M432">
        <v>1156</v>
      </c>
      <c r="N432" s="4">
        <v>42871</v>
      </c>
      <c r="O432" s="3" t="s">
        <v>15</v>
      </c>
      <c r="P432" s="3">
        <v>3661</v>
      </c>
      <c r="Q432" s="3" t="s">
        <v>277</v>
      </c>
      <c r="R432" s="3" t="s">
        <v>17</v>
      </c>
      <c r="S432" s="3">
        <v>0.05</v>
      </c>
      <c r="T432" s="3">
        <v>1</v>
      </c>
      <c r="U432" s="3">
        <v>0</v>
      </c>
      <c r="V432" s="3">
        <v>500</v>
      </c>
      <c r="W432">
        <v>1078</v>
      </c>
      <c r="X432" s="4">
        <v>42872</v>
      </c>
      <c r="Y432">
        <v>1183</v>
      </c>
      <c r="Z432" s="10">
        <f t="shared" si="43"/>
        <v>52500</v>
      </c>
      <c r="AA432" s="10">
        <f t="shared" si="42"/>
        <v>52500</v>
      </c>
      <c r="AB432">
        <f t="shared" si="45"/>
        <v>52500</v>
      </c>
      <c r="AC432">
        <f t="shared" si="46"/>
        <v>-123880</v>
      </c>
      <c r="AD432">
        <f t="shared" si="47"/>
        <v>3.7499999999999978E-2</v>
      </c>
      <c r="AE432" s="15">
        <v>42872</v>
      </c>
      <c r="AF432" s="9">
        <v>4.0834374570801746E-3</v>
      </c>
      <c r="AG432" s="12" t="s">
        <v>962</v>
      </c>
      <c r="AH432" s="20">
        <v>42870.99722222222</v>
      </c>
      <c r="AI432" s="12">
        <v>1120</v>
      </c>
      <c r="AJ432" s="12">
        <v>47</v>
      </c>
      <c r="AK432" s="12">
        <v>4.3799999999999999E-2</v>
      </c>
      <c r="AL432" s="17">
        <v>13300</v>
      </c>
      <c r="AM432" s="17">
        <v>0.47290640394088668</v>
      </c>
      <c r="AN432" s="9"/>
      <c r="AO432" s="9"/>
      <c r="AP432" s="17">
        <v>6.81</v>
      </c>
      <c r="AQ432" s="17">
        <v>7574</v>
      </c>
      <c r="AR432" s="17">
        <v>0.80449826989619377</v>
      </c>
      <c r="AS432" s="17">
        <v>0.27200000000000002</v>
      </c>
      <c r="AT432" s="17">
        <v>0.81655844155844159</v>
      </c>
      <c r="AU432" s="12">
        <v>0.83479532163742687</v>
      </c>
      <c r="AV432" s="12">
        <v>2.17</v>
      </c>
      <c r="AY432" s="12">
        <v>7462400</v>
      </c>
      <c r="BA432" s="12">
        <v>1</v>
      </c>
      <c r="BD432" s="12">
        <v>0.47290640394088668</v>
      </c>
      <c r="BE432" s="12">
        <v>0.80449826989619377</v>
      </c>
      <c r="BF432" s="12">
        <v>0.81655844155844159</v>
      </c>
      <c r="BG432" s="12">
        <v>0.83479532163742687</v>
      </c>
      <c r="BH432" s="12">
        <v>1.9E-2</v>
      </c>
      <c r="BI432" s="12">
        <v>0.27200000000000002</v>
      </c>
      <c r="BJ432" s="12">
        <v>4.5999999999999999E-2</v>
      </c>
      <c r="BK432" s="12">
        <v>0.50800000000000001</v>
      </c>
      <c r="BL432" s="12">
        <v>317</v>
      </c>
      <c r="BM432" s="12">
        <v>-711</v>
      </c>
      <c r="BN432" s="12">
        <v>-47</v>
      </c>
      <c r="BO432" s="12">
        <v>506</v>
      </c>
      <c r="BP432" s="12">
        <v>324</v>
      </c>
      <c r="BQ432" s="12">
        <v>-33</v>
      </c>
      <c r="BR432" s="12">
        <v>60</v>
      </c>
      <c r="BS432" s="12">
        <v>946</v>
      </c>
      <c r="BT432" s="12">
        <v>0.20177015671450665</v>
      </c>
      <c r="BU432" s="12">
        <v>0.70404151927170699</v>
      </c>
      <c r="BV432" s="12">
        <v>0.73833128893894895</v>
      </c>
      <c r="BW432" s="12">
        <v>0.631650987046111</v>
      </c>
      <c r="BX432" s="12">
        <v>0.7303328062682698</v>
      </c>
      <c r="BY432" s="12">
        <v>1583</v>
      </c>
      <c r="BZ432" s="12">
        <v>1</v>
      </c>
      <c r="CB432" s="12">
        <v>8.9137847053093036E-2</v>
      </c>
      <c r="CC432" s="12">
        <v>19910</v>
      </c>
      <c r="CD432" s="12">
        <v>19900</v>
      </c>
      <c r="CE432" s="12">
        <v>5.3053379633368323</v>
      </c>
      <c r="CH432" s="22">
        <v>42870</v>
      </c>
      <c r="CI432">
        <v>1048</v>
      </c>
      <c r="CJ432">
        <v>1135</v>
      </c>
      <c r="CK432">
        <v>1002</v>
      </c>
      <c r="CL432">
        <v>1073</v>
      </c>
      <c r="CM432" s="22">
        <v>42871</v>
      </c>
      <c r="CN432">
        <v>1078</v>
      </c>
      <c r="CO432">
        <v>1195</v>
      </c>
      <c r="CP432">
        <v>1056</v>
      </c>
      <c r="CQ432">
        <v>1183</v>
      </c>
      <c r="CR432" s="22">
        <v>42872</v>
      </c>
      <c r="CS432">
        <v>1156</v>
      </c>
      <c r="CT432">
        <v>1426</v>
      </c>
      <c r="CU432">
        <v>1135</v>
      </c>
      <c r="CV432">
        <v>1333</v>
      </c>
    </row>
    <row r="433" spans="1:100">
      <c r="A433" s="22">
        <v>42870</v>
      </c>
      <c r="B433">
        <v>1102</v>
      </c>
      <c r="C433">
        <v>1102</v>
      </c>
      <c r="D433">
        <v>1102</v>
      </c>
      <c r="E433">
        <v>1102</v>
      </c>
      <c r="F433" s="23">
        <f t="shared" si="44"/>
        <v>0</v>
      </c>
      <c r="G433" s="22">
        <v>42871</v>
      </c>
      <c r="H433">
        <v>1130</v>
      </c>
      <c r="I433">
        <v>1236</v>
      </c>
      <c r="J433">
        <v>1126</v>
      </c>
      <c r="K433">
        <v>1220</v>
      </c>
      <c r="L433" s="22">
        <v>42872</v>
      </c>
      <c r="M433">
        <v>1198</v>
      </c>
      <c r="N433" s="4">
        <v>42871</v>
      </c>
      <c r="O433" s="3" t="s">
        <v>15</v>
      </c>
      <c r="P433" s="3">
        <v>3851</v>
      </c>
      <c r="Q433" s="3" t="s">
        <v>299</v>
      </c>
      <c r="R433" s="3" t="s">
        <v>17</v>
      </c>
      <c r="S433" s="3">
        <v>0.05</v>
      </c>
      <c r="T433" s="3">
        <v>1</v>
      </c>
      <c r="U433" s="3">
        <v>0</v>
      </c>
      <c r="V433" s="3">
        <v>500</v>
      </c>
      <c r="W433">
        <v>1130</v>
      </c>
      <c r="X433" s="4">
        <v>42872</v>
      </c>
      <c r="Y433">
        <v>1220</v>
      </c>
      <c r="Z433" s="10">
        <f t="shared" si="43"/>
        <v>45000</v>
      </c>
      <c r="AA433" s="10">
        <f t="shared" si="42"/>
        <v>45000</v>
      </c>
      <c r="AB433">
        <f t="shared" si="45"/>
        <v>45000</v>
      </c>
      <c r="AC433">
        <f t="shared" si="46"/>
        <v>-78880</v>
      </c>
      <c r="AD433">
        <f t="shared" si="47"/>
        <v>2.4600776866637863E-2</v>
      </c>
      <c r="AE433" s="15">
        <v>42872</v>
      </c>
      <c r="AF433" s="9">
        <v>4.0834374570801746E-3</v>
      </c>
      <c r="AG433" s="12" t="s">
        <v>960</v>
      </c>
      <c r="AH433" s="20">
        <v>42870.994444444441</v>
      </c>
      <c r="AI433" s="12">
        <v>1158.5</v>
      </c>
      <c r="AJ433" s="12">
        <v>56.5</v>
      </c>
      <c r="AK433" s="12">
        <v>5.1299999999999998E-2</v>
      </c>
      <c r="AL433" s="17">
        <v>12800</v>
      </c>
      <c r="AM433" s="17">
        <v>0.64495798319327735</v>
      </c>
      <c r="AN433" s="9"/>
      <c r="AO433" s="9"/>
      <c r="AP433" s="17">
        <v>21.82</v>
      </c>
      <c r="AQ433" s="17">
        <v>4832</v>
      </c>
      <c r="AR433" s="17">
        <v>0.31821929101401486</v>
      </c>
      <c r="AS433" s="17">
        <v>0.13100000000000001</v>
      </c>
      <c r="AT433" s="17">
        <v>0.37537764350453173</v>
      </c>
      <c r="AU433" s="12">
        <v>0.38695329873980727</v>
      </c>
      <c r="AV433" s="12">
        <v>0.32</v>
      </c>
      <c r="AY433" s="12">
        <v>5076100</v>
      </c>
      <c r="BA433" s="12">
        <v>1</v>
      </c>
      <c r="BD433" s="12">
        <v>0.64495798319327735</v>
      </c>
      <c r="BE433" s="12">
        <v>0.31821929101401486</v>
      </c>
      <c r="BF433" s="12">
        <v>0.37537764350453173</v>
      </c>
      <c r="BG433" s="12">
        <v>0.38695329873980727</v>
      </c>
      <c r="BH433" s="12">
        <v>1.7000000000000001E-2</v>
      </c>
      <c r="BI433" s="12">
        <v>0.13100000000000001</v>
      </c>
      <c r="BJ433" s="12">
        <v>1.4999999999999999E-2</v>
      </c>
      <c r="BK433" s="12">
        <v>0.77800000000000002</v>
      </c>
      <c r="BL433" s="12">
        <v>-581</v>
      </c>
      <c r="BM433" s="12">
        <v>-76</v>
      </c>
      <c r="BN433" s="12">
        <v>572</v>
      </c>
      <c r="BO433" s="12">
        <v>627</v>
      </c>
      <c r="BP433" s="12">
        <v>190</v>
      </c>
      <c r="BQ433" s="12">
        <v>-9</v>
      </c>
      <c r="BR433" s="12">
        <v>6</v>
      </c>
      <c r="BS433" s="12">
        <v>673</v>
      </c>
      <c r="BT433" s="12">
        <v>0.33640914599280108</v>
      </c>
      <c r="BU433" s="12">
        <v>0.53912769256518533</v>
      </c>
      <c r="BV433" s="12">
        <v>0.56552291971214619</v>
      </c>
      <c r="BW433" s="12">
        <v>0.47730821303058535</v>
      </c>
      <c r="BX433" s="12">
        <v>0.67423587492052117</v>
      </c>
      <c r="BY433" s="12">
        <v>1583</v>
      </c>
      <c r="BZ433" s="12">
        <v>1</v>
      </c>
      <c r="CB433" s="12">
        <v>8.9137847053093036E-2</v>
      </c>
      <c r="CC433" s="12">
        <v>19910</v>
      </c>
      <c r="CD433" s="12">
        <v>19900</v>
      </c>
      <c r="CE433" s="12">
        <v>7.2355122376819585</v>
      </c>
      <c r="CH433" s="22">
        <v>42870</v>
      </c>
      <c r="CI433">
        <v>1102</v>
      </c>
      <c r="CJ433">
        <v>1102</v>
      </c>
      <c r="CK433">
        <v>1102</v>
      </c>
      <c r="CL433">
        <v>1102</v>
      </c>
      <c r="CM433" s="22">
        <v>42871</v>
      </c>
      <c r="CN433">
        <v>1130</v>
      </c>
      <c r="CO433">
        <v>1236</v>
      </c>
      <c r="CP433">
        <v>1126</v>
      </c>
      <c r="CQ433">
        <v>1220</v>
      </c>
      <c r="CR433" s="22">
        <v>42872</v>
      </c>
      <c r="CS433">
        <v>1198</v>
      </c>
      <c r="CT433">
        <v>1229</v>
      </c>
      <c r="CU433">
        <v>1183</v>
      </c>
      <c r="CV433">
        <v>1225</v>
      </c>
    </row>
    <row r="434" spans="1:100">
      <c r="A434" s="22">
        <v>42870</v>
      </c>
      <c r="B434">
        <v>98</v>
      </c>
      <c r="C434">
        <v>99</v>
      </c>
      <c r="D434">
        <v>97</v>
      </c>
      <c r="E434">
        <v>98</v>
      </c>
      <c r="F434" s="23">
        <f t="shared" si="44"/>
        <v>0</v>
      </c>
      <c r="G434" s="22">
        <v>42871</v>
      </c>
      <c r="H434">
        <v>103</v>
      </c>
      <c r="I434">
        <v>106</v>
      </c>
      <c r="J434">
        <v>100</v>
      </c>
      <c r="K434">
        <v>101</v>
      </c>
      <c r="L434" s="22">
        <v>42872</v>
      </c>
      <c r="M434">
        <v>102</v>
      </c>
      <c r="N434" s="4">
        <v>42871</v>
      </c>
      <c r="O434" s="3" t="s">
        <v>15</v>
      </c>
      <c r="P434" s="3">
        <v>1514</v>
      </c>
      <c r="Q434" s="3" t="s">
        <v>300</v>
      </c>
      <c r="R434" s="3" t="s">
        <v>17</v>
      </c>
      <c r="S434" s="3">
        <v>0.05</v>
      </c>
      <c r="T434" s="3">
        <v>1</v>
      </c>
      <c r="U434" s="3">
        <v>0</v>
      </c>
      <c r="V434" s="3">
        <v>5200</v>
      </c>
      <c r="W434">
        <v>103</v>
      </c>
      <c r="X434" s="4">
        <v>42872</v>
      </c>
      <c r="Y434">
        <v>101</v>
      </c>
      <c r="Z434" s="10">
        <f t="shared" si="43"/>
        <v>-10400</v>
      </c>
      <c r="AA434" s="10">
        <f t="shared" si="42"/>
        <v>10400</v>
      </c>
      <c r="AB434">
        <f t="shared" si="45"/>
        <v>-10400</v>
      </c>
      <c r="AC434">
        <f t="shared" si="46"/>
        <v>-89280</v>
      </c>
      <c r="AD434">
        <f t="shared" si="47"/>
        <v>9.8039215686274161E-3</v>
      </c>
      <c r="AE434" s="15">
        <v>42872</v>
      </c>
      <c r="AF434" s="9">
        <v>4.0834374570801746E-3</v>
      </c>
      <c r="AG434" s="12" t="s">
        <v>962</v>
      </c>
      <c r="AH434" s="20">
        <v>42870.998611111114</v>
      </c>
      <c r="AI434" s="12">
        <v>102</v>
      </c>
      <c r="AJ434" s="12">
        <v>4</v>
      </c>
      <c r="AK434" s="12">
        <v>4.0800000000000003E-2</v>
      </c>
      <c r="AL434" s="17">
        <v>12200</v>
      </c>
      <c r="AM434" s="17">
        <v>0.1326530612244898</v>
      </c>
      <c r="AN434" s="9"/>
      <c r="AO434" s="9"/>
      <c r="AP434" s="17">
        <v>20.78</v>
      </c>
      <c r="AQ434" s="17">
        <v>5771</v>
      </c>
      <c r="AR434" s="17">
        <v>0.62962962962962965</v>
      </c>
      <c r="AS434" s="17">
        <v>0.23100000000000001</v>
      </c>
      <c r="AT434" s="17">
        <v>0.67741935483870963</v>
      </c>
      <c r="AU434" s="12">
        <v>0.328125</v>
      </c>
      <c r="AV434" s="12">
        <v>2.04</v>
      </c>
      <c r="AY434" s="12">
        <v>58892853</v>
      </c>
      <c r="BA434" s="12">
        <v>1</v>
      </c>
      <c r="BD434" s="12">
        <v>0.1326530612244898</v>
      </c>
      <c r="BE434" s="12">
        <v>0.62962962962962965</v>
      </c>
      <c r="BF434" s="12">
        <v>0.67741935483870963</v>
      </c>
      <c r="BG434" s="12">
        <v>0.328125</v>
      </c>
      <c r="BH434" s="12">
        <v>7.6999999999999999E-2</v>
      </c>
      <c r="BI434" s="12">
        <v>0.23100000000000001</v>
      </c>
      <c r="BJ434" s="12" t="s">
        <v>968</v>
      </c>
      <c r="BK434" s="12">
        <v>0.216</v>
      </c>
      <c r="BL434" s="12">
        <v>-281</v>
      </c>
      <c r="BM434" s="12">
        <v>39</v>
      </c>
      <c r="BN434" s="12">
        <v>135</v>
      </c>
      <c r="BO434" s="12">
        <v>948</v>
      </c>
      <c r="BP434" s="12">
        <v>-805</v>
      </c>
      <c r="BQ434" s="12">
        <v>-11</v>
      </c>
      <c r="BR434" s="12">
        <v>158</v>
      </c>
      <c r="BS434" s="12">
        <v>1054</v>
      </c>
      <c r="BT434" s="12">
        <v>0.20177015671450665</v>
      </c>
      <c r="BU434" s="12">
        <v>0.70404151927170699</v>
      </c>
      <c r="BV434" s="12">
        <v>0.73833128893894895</v>
      </c>
      <c r="BW434" s="12">
        <v>0.631650987046111</v>
      </c>
      <c r="BX434" s="12">
        <v>0.7303328062682698</v>
      </c>
      <c r="BY434" s="12">
        <v>1583</v>
      </c>
      <c r="BZ434" s="12">
        <v>1</v>
      </c>
      <c r="CB434" s="12">
        <v>8.9137847053093036E-2</v>
      </c>
      <c r="CC434" s="12">
        <v>19910</v>
      </c>
      <c r="CD434" s="12">
        <v>19900</v>
      </c>
      <c r="CE434" s="12">
        <v>1.4881788781086205</v>
      </c>
      <c r="CH434" s="22">
        <v>42870</v>
      </c>
      <c r="CI434">
        <v>98</v>
      </c>
      <c r="CJ434">
        <v>99</v>
      </c>
      <c r="CK434">
        <v>97</v>
      </c>
      <c r="CL434">
        <v>98</v>
      </c>
      <c r="CM434" s="22">
        <v>42871</v>
      </c>
      <c r="CN434">
        <v>103</v>
      </c>
      <c r="CO434">
        <v>106</v>
      </c>
      <c r="CP434">
        <v>100</v>
      </c>
      <c r="CQ434">
        <v>101</v>
      </c>
      <c r="CR434" s="22">
        <v>42872</v>
      </c>
      <c r="CS434">
        <v>102</v>
      </c>
      <c r="CT434">
        <v>102</v>
      </c>
      <c r="CU434">
        <v>100</v>
      </c>
      <c r="CV434">
        <v>100</v>
      </c>
    </row>
    <row r="435" spans="1:100">
      <c r="A435" s="22">
        <v>42870</v>
      </c>
      <c r="B435">
        <v>260</v>
      </c>
      <c r="C435">
        <v>280</v>
      </c>
      <c r="D435">
        <v>260</v>
      </c>
      <c r="E435">
        <v>279</v>
      </c>
      <c r="F435" s="23">
        <f t="shared" si="44"/>
        <v>7.3076923076923039E-2</v>
      </c>
      <c r="G435" s="22">
        <v>42871</v>
      </c>
      <c r="H435">
        <v>271</v>
      </c>
      <c r="I435">
        <v>278</v>
      </c>
      <c r="J435">
        <v>255</v>
      </c>
      <c r="K435">
        <v>255</v>
      </c>
      <c r="L435" s="22">
        <v>42872</v>
      </c>
      <c r="M435">
        <v>256</v>
      </c>
      <c r="N435" s="4">
        <v>42871</v>
      </c>
      <c r="O435" s="3" t="s">
        <v>11</v>
      </c>
      <c r="P435" s="3">
        <v>6636</v>
      </c>
      <c r="Q435" s="3" t="s">
        <v>97</v>
      </c>
      <c r="R435" s="3" t="s">
        <v>13</v>
      </c>
      <c r="S435" s="3">
        <v>0.05</v>
      </c>
      <c r="T435" s="3">
        <v>2</v>
      </c>
      <c r="U435" s="3">
        <v>0</v>
      </c>
      <c r="V435" s="3">
        <v>1800</v>
      </c>
      <c r="W435">
        <v>271</v>
      </c>
      <c r="X435" s="4">
        <v>42872</v>
      </c>
      <c r="Y435">
        <v>255</v>
      </c>
      <c r="Z435" s="10">
        <f t="shared" si="43"/>
        <v>-28800</v>
      </c>
      <c r="AA435" s="10">
        <f t="shared" si="42"/>
        <v>28800</v>
      </c>
      <c r="AB435" t="str">
        <f t="shared" si="45"/>
        <v/>
      </c>
      <c r="AC435">
        <f t="shared" si="46"/>
        <v>-89280</v>
      </c>
      <c r="AD435">
        <f t="shared" si="47"/>
        <v>4.2307692307692379E-2</v>
      </c>
      <c r="AE435" s="15">
        <v>42872</v>
      </c>
      <c r="AF435" s="9">
        <v>4.0834374570801746E-3</v>
      </c>
      <c r="AG435" s="12" t="s">
        <v>960</v>
      </c>
      <c r="AH435" s="20">
        <v>42870.89166666667</v>
      </c>
      <c r="AI435" s="12">
        <v>260</v>
      </c>
      <c r="AJ435" s="12">
        <v>-19</v>
      </c>
      <c r="AK435" s="12">
        <v>-6.8099999999999994E-2</v>
      </c>
      <c r="AL435" s="17">
        <v>10600</v>
      </c>
      <c r="AM435" s="17">
        <v>0.436</v>
      </c>
      <c r="AN435" s="9"/>
      <c r="AO435" s="9"/>
      <c r="AP435" s="17">
        <v>0</v>
      </c>
      <c r="AQ435" s="17">
        <v>6655</v>
      </c>
      <c r="AR435" s="17">
        <v>0.6685393258426966</v>
      </c>
      <c r="AS435" s="17">
        <v>0.14299999999999999</v>
      </c>
      <c r="AT435" s="17">
        <v>0.61340206185567014</v>
      </c>
      <c r="AU435" s="12">
        <v>0.15295629820051415</v>
      </c>
      <c r="AV435" s="12">
        <v>0</v>
      </c>
      <c r="AY435" s="12">
        <v>26621120</v>
      </c>
      <c r="BA435" s="12">
        <v>0.38333333333333336</v>
      </c>
      <c r="BD435" s="12">
        <v>0.436</v>
      </c>
      <c r="BE435" s="12">
        <v>0.6685393258426966</v>
      </c>
      <c r="BF435" s="12">
        <v>0.61340206185567014</v>
      </c>
      <c r="BG435" s="12">
        <v>0.15295629820051415</v>
      </c>
      <c r="BH435" s="12">
        <v>0.13100000000000001</v>
      </c>
      <c r="BI435" s="12">
        <v>0.14299999999999999</v>
      </c>
      <c r="BJ435" s="12">
        <v>0</v>
      </c>
      <c r="BK435" s="12">
        <v>0.36599999999999999</v>
      </c>
      <c r="BL435" s="12">
        <v>-319</v>
      </c>
      <c r="BM435" s="12">
        <v>-468</v>
      </c>
      <c r="BN435" s="12">
        <v>717</v>
      </c>
      <c r="BO435" s="12">
        <v>350</v>
      </c>
      <c r="BP435" s="12">
        <v>33</v>
      </c>
      <c r="BQ435" s="12">
        <v>-77</v>
      </c>
      <c r="BR435" s="12">
        <v>0</v>
      </c>
      <c r="BS435" s="12">
        <v>411</v>
      </c>
      <c r="BT435" s="12">
        <v>0.33640914599280108</v>
      </c>
      <c r="BU435" s="12">
        <v>0.53912769256518533</v>
      </c>
      <c r="BV435" s="12">
        <v>0.56552291971214619</v>
      </c>
      <c r="BW435" s="12">
        <v>0.47730821303058535</v>
      </c>
      <c r="BX435" s="12">
        <v>0.67423587492052117</v>
      </c>
      <c r="BY435" s="12">
        <v>1583</v>
      </c>
      <c r="BZ435" s="12">
        <v>0.38333333333333336</v>
      </c>
      <c r="CB435" s="12">
        <v>8.9137847053093036E-2</v>
      </c>
      <c r="CC435" s="12">
        <v>19910</v>
      </c>
      <c r="CD435" s="12">
        <v>19900</v>
      </c>
      <c r="CE435" s="12">
        <v>4.891300546448087</v>
      </c>
      <c r="CH435" s="22">
        <v>42870</v>
      </c>
      <c r="CI435">
        <v>260</v>
      </c>
      <c r="CJ435">
        <v>280</v>
      </c>
      <c r="CK435">
        <v>260</v>
      </c>
      <c r="CL435">
        <v>279</v>
      </c>
      <c r="CM435" s="22">
        <v>42871</v>
      </c>
      <c r="CN435">
        <v>271</v>
      </c>
      <c r="CO435">
        <v>278</v>
      </c>
      <c r="CP435">
        <v>255</v>
      </c>
      <c r="CQ435">
        <v>255</v>
      </c>
      <c r="CR435" s="22">
        <v>42872</v>
      </c>
      <c r="CS435">
        <v>256</v>
      </c>
      <c r="CT435">
        <v>262</v>
      </c>
      <c r="CU435">
        <v>245</v>
      </c>
      <c r="CV435">
        <v>258</v>
      </c>
    </row>
    <row r="436" spans="1:100">
      <c r="A436" s="22">
        <v>42870</v>
      </c>
      <c r="B436">
        <v>1771</v>
      </c>
      <c r="C436">
        <v>1844</v>
      </c>
      <c r="D436">
        <v>1709</v>
      </c>
      <c r="E436">
        <v>1751</v>
      </c>
      <c r="F436" s="23">
        <f t="shared" si="44"/>
        <v>-1.1293054771315592E-2</v>
      </c>
      <c r="G436" s="22">
        <v>42871</v>
      </c>
      <c r="H436">
        <v>2150</v>
      </c>
      <c r="I436">
        <v>2151</v>
      </c>
      <c r="J436">
        <v>2106</v>
      </c>
      <c r="K436">
        <v>2151</v>
      </c>
      <c r="L436" s="22">
        <v>42872</v>
      </c>
      <c r="M436">
        <v>2151</v>
      </c>
      <c r="N436" s="4">
        <v>42871</v>
      </c>
      <c r="O436" s="3" t="s">
        <v>15</v>
      </c>
      <c r="P436" s="3">
        <v>4288</v>
      </c>
      <c r="Q436" s="3" t="s">
        <v>301</v>
      </c>
      <c r="R436" s="3" t="s">
        <v>17</v>
      </c>
      <c r="S436" s="3">
        <v>0.05</v>
      </c>
      <c r="T436" s="3">
        <v>1</v>
      </c>
      <c r="U436" s="3">
        <v>0</v>
      </c>
      <c r="V436" s="3">
        <v>300</v>
      </c>
      <c r="W436">
        <v>2150</v>
      </c>
      <c r="X436" s="4">
        <v>42872</v>
      </c>
      <c r="Y436">
        <v>2151</v>
      </c>
      <c r="Z436" s="10">
        <f t="shared" si="43"/>
        <v>300</v>
      </c>
      <c r="AA436" s="10">
        <f t="shared" si="42"/>
        <v>300</v>
      </c>
      <c r="AB436">
        <f t="shared" si="45"/>
        <v>300</v>
      </c>
      <c r="AC436">
        <f t="shared" si="46"/>
        <v>-88980</v>
      </c>
      <c r="AD436">
        <f t="shared" si="47"/>
        <v>6.4356435643564414E-2</v>
      </c>
      <c r="AE436" s="15">
        <v>42872</v>
      </c>
      <c r="AF436" s="9">
        <v>4.0834374570801746E-3</v>
      </c>
      <c r="AG436" s="12" t="s">
        <v>960</v>
      </c>
      <c r="AH436" s="20">
        <v>42870.99722222222</v>
      </c>
      <c r="AI436" s="12">
        <v>2020</v>
      </c>
      <c r="AJ436" s="12">
        <v>269</v>
      </c>
      <c r="AK436" s="12">
        <v>0.15359999999999999</v>
      </c>
      <c r="AL436" s="17">
        <v>10100</v>
      </c>
      <c r="AM436" s="17">
        <v>0.4655894673847995</v>
      </c>
      <c r="AN436" s="9"/>
      <c r="AO436" s="9"/>
      <c r="AP436" s="17">
        <v>1.72</v>
      </c>
      <c r="AQ436" s="17">
        <v>6376</v>
      </c>
      <c r="AR436" s="17">
        <v>0.93780290791599352</v>
      </c>
      <c r="AS436" s="17">
        <v>0.29799999999999999</v>
      </c>
      <c r="AT436" s="17">
        <v>0.94321533923303835</v>
      </c>
      <c r="AU436" s="12">
        <v>0.94542877391920621</v>
      </c>
      <c r="AV436" s="12">
        <v>0.3</v>
      </c>
      <c r="AY436" s="12">
        <v>3815734</v>
      </c>
      <c r="BA436" s="12">
        <v>1</v>
      </c>
      <c r="BD436" s="12">
        <v>0.4655894673847995</v>
      </c>
      <c r="BE436" s="12">
        <v>0.93780290791599352</v>
      </c>
      <c r="BF436" s="12">
        <v>0.94321533923303835</v>
      </c>
      <c r="BG436" s="12">
        <v>0.94542877391920621</v>
      </c>
      <c r="BH436" s="12">
        <v>6.0000000000000001E-3</v>
      </c>
      <c r="BI436" s="12">
        <v>0.29799999999999999</v>
      </c>
      <c r="BJ436" s="12">
        <v>0</v>
      </c>
      <c r="BK436" s="12">
        <v>0.57999999999999996</v>
      </c>
      <c r="BL436" s="12">
        <v>139</v>
      </c>
      <c r="BM436" s="12">
        <v>-40</v>
      </c>
      <c r="BN436" s="12">
        <v>-29</v>
      </c>
      <c r="BO436" s="12">
        <v>1107</v>
      </c>
      <c r="BP436" s="12">
        <v>177</v>
      </c>
      <c r="BQ436" s="12">
        <v>-184</v>
      </c>
      <c r="BR436" s="12">
        <v>-87</v>
      </c>
      <c r="BS436" s="12">
        <v>1038</v>
      </c>
      <c r="BT436" s="12">
        <v>0.33640914599280108</v>
      </c>
      <c r="BU436" s="12">
        <v>0.53912769256518533</v>
      </c>
      <c r="BV436" s="12">
        <v>0.56552291971214619</v>
      </c>
      <c r="BW436" s="12">
        <v>0.47730821303058535</v>
      </c>
      <c r="BX436" s="12">
        <v>0.67423587492052117</v>
      </c>
      <c r="BY436" s="12">
        <v>1583</v>
      </c>
      <c r="BZ436" s="12">
        <v>1</v>
      </c>
      <c r="CB436" s="12">
        <v>8.9137847053093036E-2</v>
      </c>
      <c r="CC436" s="12">
        <v>19910</v>
      </c>
      <c r="CD436" s="12">
        <v>19900</v>
      </c>
      <c r="CE436" s="12">
        <v>5.2232523308251002</v>
      </c>
      <c r="CH436" s="22">
        <v>42870</v>
      </c>
      <c r="CI436">
        <v>1771</v>
      </c>
      <c r="CJ436">
        <v>1844</v>
      </c>
      <c r="CK436">
        <v>1709</v>
      </c>
      <c r="CL436">
        <v>1751</v>
      </c>
      <c r="CM436" s="22">
        <v>42871</v>
      </c>
      <c r="CN436">
        <v>2150</v>
      </c>
      <c r="CO436">
        <v>2151</v>
      </c>
      <c r="CP436">
        <v>2106</v>
      </c>
      <c r="CQ436">
        <v>2151</v>
      </c>
      <c r="CR436" s="22">
        <v>42872</v>
      </c>
      <c r="CS436">
        <v>2151</v>
      </c>
      <c r="CT436">
        <v>2364</v>
      </c>
      <c r="CU436">
        <v>2086</v>
      </c>
      <c r="CV436">
        <v>2285</v>
      </c>
    </row>
    <row r="437" spans="1:100">
      <c r="A437" s="22">
        <v>42870</v>
      </c>
      <c r="B437">
        <v>178</v>
      </c>
      <c r="C437">
        <v>179</v>
      </c>
      <c r="D437">
        <v>176</v>
      </c>
      <c r="E437">
        <v>179</v>
      </c>
      <c r="F437" s="23">
        <f t="shared" si="44"/>
        <v>5.6179775280897903E-3</v>
      </c>
      <c r="G437" s="22">
        <v>42871</v>
      </c>
      <c r="H437">
        <v>204</v>
      </c>
      <c r="I437">
        <v>218</v>
      </c>
      <c r="J437">
        <v>198</v>
      </c>
      <c r="K437">
        <v>212</v>
      </c>
      <c r="L437" s="22">
        <v>42872</v>
      </c>
      <c r="M437">
        <v>211</v>
      </c>
      <c r="N437" s="4">
        <v>42871</v>
      </c>
      <c r="O437" s="3" t="s">
        <v>15</v>
      </c>
      <c r="P437" s="3">
        <v>6815</v>
      </c>
      <c r="Q437" s="3" t="s">
        <v>302</v>
      </c>
      <c r="R437" s="3" t="s">
        <v>17</v>
      </c>
      <c r="S437" s="3">
        <v>0.05</v>
      </c>
      <c r="T437" s="3">
        <v>1</v>
      </c>
      <c r="U437" s="3">
        <v>0</v>
      </c>
      <c r="V437" s="3">
        <v>3000</v>
      </c>
      <c r="W437">
        <v>204</v>
      </c>
      <c r="X437" s="4">
        <v>42872</v>
      </c>
      <c r="Y437">
        <v>212</v>
      </c>
      <c r="Z437" s="10">
        <f t="shared" si="43"/>
        <v>24000</v>
      </c>
      <c r="AA437" s="10">
        <f t="shared" si="42"/>
        <v>24000</v>
      </c>
      <c r="AB437">
        <f t="shared" si="45"/>
        <v>24000</v>
      </c>
      <c r="AC437">
        <f t="shared" si="46"/>
        <v>-64980</v>
      </c>
      <c r="AD437">
        <f t="shared" si="47"/>
        <v>4.8780487804878092E-3</v>
      </c>
      <c r="AE437" s="15">
        <v>42872</v>
      </c>
      <c r="AF437" s="9">
        <v>4.0834374570801746E-3</v>
      </c>
      <c r="AG437" s="12" t="s">
        <v>962</v>
      </c>
      <c r="AH437" s="20">
        <v>42870.991666666669</v>
      </c>
      <c r="AI437" s="12">
        <v>205</v>
      </c>
      <c r="AJ437" s="12">
        <v>26</v>
      </c>
      <c r="AK437" s="12">
        <v>0.14530000000000001</v>
      </c>
      <c r="AL437" s="17">
        <v>10000</v>
      </c>
      <c r="AM437" s="17">
        <v>0.17415730337078653</v>
      </c>
      <c r="AN437" s="9"/>
      <c r="AO437" s="9"/>
      <c r="AP437" s="17">
        <v>23.93</v>
      </c>
      <c r="AQ437" s="17">
        <v>11239</v>
      </c>
      <c r="AR437" s="17">
        <v>0.79591836734693877</v>
      </c>
      <c r="AS437" s="17">
        <v>0.504</v>
      </c>
      <c r="AT437" s="17">
        <v>0.87179487179487181</v>
      </c>
      <c r="AU437" s="12">
        <v>0.50967741935483868</v>
      </c>
      <c r="AV437" s="12">
        <v>0</v>
      </c>
      <c r="AX437" s="19">
        <v>85</v>
      </c>
      <c r="AY437" s="12">
        <v>63139649</v>
      </c>
      <c r="BA437" s="12">
        <v>1</v>
      </c>
      <c r="BD437" s="12">
        <v>0.17415730337078653</v>
      </c>
      <c r="BE437" s="12">
        <v>0.79591836734693877</v>
      </c>
      <c r="BF437" s="12">
        <v>0.87179487179487181</v>
      </c>
      <c r="BG437" s="12">
        <v>0.50967741935483868</v>
      </c>
      <c r="BH437" s="12">
        <v>7.0999999999999994E-2</v>
      </c>
      <c r="BI437" s="12">
        <v>0.504</v>
      </c>
      <c r="BJ437" s="12">
        <v>2.5000000000000001E-2</v>
      </c>
      <c r="BK437" s="12">
        <v>0.27500000000000002</v>
      </c>
      <c r="BL437" s="12">
        <v>1386</v>
      </c>
      <c r="BM437" s="12">
        <v>85</v>
      </c>
      <c r="BN437" s="12">
        <v>168</v>
      </c>
      <c r="BO437" s="12">
        <v>9417</v>
      </c>
      <c r="BP437" s="12">
        <v>942</v>
      </c>
      <c r="BQ437" s="12">
        <v>-1106</v>
      </c>
      <c r="BR437" s="12">
        <v>-193</v>
      </c>
      <c r="BS437" s="12">
        <v>7508</v>
      </c>
      <c r="BT437" s="12">
        <v>0.20177015671450665</v>
      </c>
      <c r="BU437" s="12">
        <v>0.70404151927170699</v>
      </c>
      <c r="BV437" s="12">
        <v>0.73833128893894895</v>
      </c>
      <c r="BW437" s="12">
        <v>0.631650987046111</v>
      </c>
      <c r="BX437" s="12">
        <v>0.7303328062682698</v>
      </c>
      <c r="BY437" s="12">
        <v>1583</v>
      </c>
      <c r="BZ437" s="12">
        <v>1</v>
      </c>
      <c r="CB437" s="12">
        <v>8.9137847053093036E-2</v>
      </c>
      <c r="CC437" s="12">
        <v>19910</v>
      </c>
      <c r="CD437" s="12">
        <v>19900</v>
      </c>
      <c r="CE437" s="12">
        <v>1.9537975072143428</v>
      </c>
      <c r="CH437" s="22">
        <v>42870</v>
      </c>
      <c r="CI437">
        <v>178</v>
      </c>
      <c r="CJ437">
        <v>179</v>
      </c>
      <c r="CK437">
        <v>176</v>
      </c>
      <c r="CL437">
        <v>179</v>
      </c>
      <c r="CM437" s="22">
        <v>42871</v>
      </c>
      <c r="CN437">
        <v>204</v>
      </c>
      <c r="CO437">
        <v>218</v>
      </c>
      <c r="CP437">
        <v>198</v>
      </c>
      <c r="CQ437">
        <v>212</v>
      </c>
      <c r="CR437" s="22">
        <v>42872</v>
      </c>
      <c r="CS437">
        <v>211</v>
      </c>
      <c r="CT437">
        <v>216</v>
      </c>
      <c r="CU437">
        <v>209</v>
      </c>
      <c r="CV437">
        <v>214</v>
      </c>
    </row>
    <row r="438" spans="1:100">
      <c r="A438" s="22">
        <v>42870</v>
      </c>
      <c r="B438">
        <v>561</v>
      </c>
      <c r="C438">
        <v>578</v>
      </c>
      <c r="D438">
        <v>556</v>
      </c>
      <c r="E438">
        <v>573</v>
      </c>
      <c r="F438" s="23">
        <f t="shared" si="44"/>
        <v>2.1390374331550888E-2</v>
      </c>
      <c r="G438" s="22">
        <v>42871</v>
      </c>
      <c r="H438">
        <v>473</v>
      </c>
      <c r="I438">
        <v>473</v>
      </c>
      <c r="J438">
        <v>473</v>
      </c>
      <c r="K438">
        <v>473</v>
      </c>
      <c r="L438" s="22">
        <v>42872</v>
      </c>
      <c r="M438">
        <v>425</v>
      </c>
      <c r="N438" s="4">
        <v>42871</v>
      </c>
      <c r="O438" s="3" t="s">
        <v>11</v>
      </c>
      <c r="P438" s="3">
        <v>3686</v>
      </c>
      <c r="Q438" s="3" t="s">
        <v>303</v>
      </c>
      <c r="R438" s="3" t="s">
        <v>13</v>
      </c>
      <c r="S438" s="3">
        <v>0.05</v>
      </c>
      <c r="T438" s="3">
        <v>1</v>
      </c>
      <c r="U438" s="3">
        <v>0</v>
      </c>
      <c r="V438" s="3">
        <v>900</v>
      </c>
      <c r="W438">
        <v>473</v>
      </c>
      <c r="X438" s="4">
        <v>42872</v>
      </c>
      <c r="Y438">
        <v>473</v>
      </c>
      <c r="Z438" s="10">
        <f t="shared" si="43"/>
        <v>0</v>
      </c>
      <c r="AA438" s="10">
        <f t="shared" si="42"/>
        <v>0</v>
      </c>
      <c r="AB438" t="str">
        <f t="shared" si="45"/>
        <v/>
      </c>
      <c r="AC438">
        <f t="shared" si="46"/>
        <v>-64980</v>
      </c>
      <c r="AD438">
        <f t="shared" si="47"/>
        <v>0</v>
      </c>
      <c r="AE438" s="15">
        <v>42872</v>
      </c>
      <c r="AF438" s="9">
        <v>4.0834374570801746E-3</v>
      </c>
      <c r="AG438" s="12" t="s">
        <v>962</v>
      </c>
      <c r="AH438" s="20">
        <v>42870.998611111114</v>
      </c>
      <c r="AI438" s="12">
        <v>473</v>
      </c>
      <c r="AJ438" s="12">
        <v>-100</v>
      </c>
      <c r="AK438" s="12">
        <v>-0.17449999999999999</v>
      </c>
      <c r="AL438" s="17">
        <v>8900</v>
      </c>
      <c r="AM438" s="17">
        <v>0.36777583187390545</v>
      </c>
      <c r="AN438" s="9"/>
      <c r="AO438" s="17">
        <v>0</v>
      </c>
      <c r="AP438" s="17">
        <v>3.47</v>
      </c>
      <c r="AQ438" s="17">
        <v>11535</v>
      </c>
      <c r="AR438" s="17">
        <v>0.18133333333333335</v>
      </c>
      <c r="AS438" s="17">
        <v>0.153</v>
      </c>
      <c r="AT438" s="17">
        <v>8.877284595300261E-2</v>
      </c>
      <c r="AU438" s="12">
        <v>8.877284595300261E-2</v>
      </c>
      <c r="AV438" s="12">
        <v>0</v>
      </c>
      <c r="AY438" s="12">
        <v>20201600</v>
      </c>
      <c r="BA438" s="12">
        <v>0</v>
      </c>
      <c r="BD438" s="12">
        <v>0.36777583187390545</v>
      </c>
      <c r="BE438" s="12">
        <v>0.18133333333333335</v>
      </c>
      <c r="BF438" s="12">
        <v>8.877284595300261E-2</v>
      </c>
      <c r="BG438" s="12">
        <v>8.877284595300261E-2</v>
      </c>
      <c r="BH438" s="12">
        <v>6.8000000000000005E-2</v>
      </c>
      <c r="BI438" s="12">
        <v>0.153</v>
      </c>
      <c r="BJ438" s="12">
        <v>0.03</v>
      </c>
      <c r="BK438" s="12">
        <v>0.69399999999999995</v>
      </c>
      <c r="BL438" s="12">
        <v>-14</v>
      </c>
      <c r="BM438" s="12">
        <v>-5</v>
      </c>
      <c r="BN438" s="12">
        <v>836</v>
      </c>
      <c r="BO438" s="12">
        <v>1063</v>
      </c>
      <c r="BP438" s="12">
        <v>132</v>
      </c>
      <c r="BQ438" s="12">
        <v>9</v>
      </c>
      <c r="BR438" s="12">
        <v>-54</v>
      </c>
      <c r="BS438" s="12">
        <v>246</v>
      </c>
      <c r="BT438" s="12">
        <v>0.20177015671450665</v>
      </c>
      <c r="BU438" s="12">
        <v>0.70404151927170699</v>
      </c>
      <c r="BV438" s="12">
        <v>0.73833128893894895</v>
      </c>
      <c r="BW438" s="12">
        <v>0.631650987046111</v>
      </c>
      <c r="BX438" s="12">
        <v>0.7303328062682698</v>
      </c>
      <c r="BY438" s="12">
        <v>1583</v>
      </c>
      <c r="BZ438" s="12">
        <v>0</v>
      </c>
      <c r="CB438" s="12">
        <v>8.9137847053093036E-2</v>
      </c>
      <c r="CC438" s="12">
        <v>19910</v>
      </c>
      <c r="CD438" s="12">
        <v>19900</v>
      </c>
      <c r="CE438" s="12">
        <v>4.1259223105853984</v>
      </c>
      <c r="CH438" s="22">
        <v>42870</v>
      </c>
      <c r="CI438">
        <v>561</v>
      </c>
      <c r="CJ438">
        <v>578</v>
      </c>
      <c r="CK438">
        <v>556</v>
      </c>
      <c r="CL438">
        <v>573</v>
      </c>
      <c r="CM438" s="22">
        <v>42871</v>
      </c>
      <c r="CN438">
        <v>473</v>
      </c>
      <c r="CO438">
        <v>473</v>
      </c>
      <c r="CP438">
        <v>473</v>
      </c>
      <c r="CQ438">
        <v>473</v>
      </c>
      <c r="CR438" s="22">
        <v>42872</v>
      </c>
      <c r="CS438">
        <v>425</v>
      </c>
      <c r="CT438">
        <v>438</v>
      </c>
      <c r="CU438">
        <v>416</v>
      </c>
      <c r="CV438">
        <v>425</v>
      </c>
    </row>
    <row r="439" spans="1:100">
      <c r="A439" s="22">
        <v>42870</v>
      </c>
      <c r="B439">
        <v>791</v>
      </c>
      <c r="C439">
        <v>791</v>
      </c>
      <c r="D439">
        <v>791</v>
      </c>
      <c r="E439">
        <v>791</v>
      </c>
      <c r="F439" s="23">
        <f t="shared" si="44"/>
        <v>0</v>
      </c>
      <c r="G439" s="22">
        <v>42871</v>
      </c>
      <c r="H439">
        <v>910</v>
      </c>
      <c r="I439">
        <v>914</v>
      </c>
      <c r="J439">
        <v>833</v>
      </c>
      <c r="K439">
        <v>878</v>
      </c>
      <c r="L439" s="22">
        <v>42872</v>
      </c>
      <c r="M439">
        <v>865</v>
      </c>
      <c r="N439" s="4">
        <v>42871</v>
      </c>
      <c r="O439" s="3" t="s">
        <v>15</v>
      </c>
      <c r="P439" s="3">
        <v>6092</v>
      </c>
      <c r="Q439" s="3" t="s">
        <v>304</v>
      </c>
      <c r="R439" s="3" t="s">
        <v>17</v>
      </c>
      <c r="S439" s="3">
        <v>0.05</v>
      </c>
      <c r="T439" s="3">
        <v>1</v>
      </c>
      <c r="U439" s="3">
        <v>0</v>
      </c>
      <c r="V439" s="3">
        <v>700</v>
      </c>
      <c r="W439">
        <v>910</v>
      </c>
      <c r="X439" s="4">
        <v>42872</v>
      </c>
      <c r="Y439">
        <v>878</v>
      </c>
      <c r="Z439" s="10">
        <f t="shared" si="43"/>
        <v>-22400</v>
      </c>
      <c r="AA439" s="10">
        <f t="shared" si="42"/>
        <v>22400</v>
      </c>
      <c r="AB439">
        <f t="shared" si="45"/>
        <v>-22400</v>
      </c>
      <c r="AC439">
        <f t="shared" si="46"/>
        <v>-87380</v>
      </c>
      <c r="AD439">
        <f t="shared" si="47"/>
        <v>7.6335877862595547E-3</v>
      </c>
      <c r="AE439" s="15">
        <v>42872</v>
      </c>
      <c r="AF439" s="9">
        <v>4.0834374570801746E-3</v>
      </c>
      <c r="AG439" s="12" t="s">
        <v>957</v>
      </c>
      <c r="AH439" s="20">
        <v>42870.99722222222</v>
      </c>
      <c r="AI439" s="12">
        <v>917</v>
      </c>
      <c r="AJ439" s="12">
        <v>126</v>
      </c>
      <c r="AK439" s="12">
        <v>0.1593</v>
      </c>
      <c r="AL439" s="17">
        <v>8400</v>
      </c>
      <c r="AM439" s="17">
        <v>0.24167872648335745</v>
      </c>
      <c r="AN439" s="9"/>
      <c r="AO439" s="9"/>
      <c r="AP439" s="17">
        <v>88.18</v>
      </c>
      <c r="AQ439" s="17">
        <v>3771</v>
      </c>
      <c r="AR439" s="17">
        <v>0.46391752577319589</v>
      </c>
      <c r="AS439" s="17">
        <v>0.29099999999999998</v>
      </c>
      <c r="AT439" s="17">
        <v>0.16544117647058823</v>
      </c>
      <c r="AU439" s="12">
        <v>0.25893824485373779</v>
      </c>
      <c r="AV439" s="12">
        <v>0</v>
      </c>
      <c r="AY439" s="12">
        <v>5457200</v>
      </c>
      <c r="BA439" s="12">
        <v>1</v>
      </c>
      <c r="BD439" s="12">
        <v>0.24167872648335745</v>
      </c>
      <c r="BE439" s="12">
        <v>0.46391752577319589</v>
      </c>
      <c r="BF439" s="12">
        <v>0.16544117647058823</v>
      </c>
      <c r="BG439" s="12">
        <v>0.25893824485373779</v>
      </c>
      <c r="BH439" s="12">
        <v>1.4E-2</v>
      </c>
      <c r="BI439" s="12">
        <v>0.29099999999999998</v>
      </c>
      <c r="BJ439" s="12">
        <v>0</v>
      </c>
      <c r="BK439" s="12">
        <v>0.56599999999999995</v>
      </c>
      <c r="BL439" s="12">
        <v>-66</v>
      </c>
      <c r="BM439" s="12">
        <v>-196</v>
      </c>
      <c r="BN439" s="12">
        <v>530</v>
      </c>
      <c r="BO439" s="12">
        <v>1004</v>
      </c>
      <c r="BP439" s="12">
        <v>117</v>
      </c>
      <c r="BQ439" s="12">
        <v>-17</v>
      </c>
      <c r="BR439" s="12">
        <v>35</v>
      </c>
      <c r="BS439" s="12">
        <v>732</v>
      </c>
      <c r="BT439" s="12">
        <v>0.42694895461847165</v>
      </c>
      <c r="BU439" s="12">
        <v>0.49149574634761722</v>
      </c>
      <c r="BV439" s="12">
        <v>0.45165695079421941</v>
      </c>
      <c r="BW439" s="12">
        <v>0.4079380265268856</v>
      </c>
      <c r="BX439" s="12">
        <v>0.36551549363357994</v>
      </c>
      <c r="BY439" s="12">
        <v>1583</v>
      </c>
      <c r="BZ439" s="12">
        <v>1</v>
      </c>
      <c r="CB439" s="12">
        <v>8.9137847053093036E-2</v>
      </c>
      <c r="CC439" s="12">
        <v>19910</v>
      </c>
      <c r="CD439" s="12">
        <v>19900</v>
      </c>
      <c r="CE439" s="12">
        <v>2.7112919424608353</v>
      </c>
      <c r="CH439" s="22">
        <v>42870</v>
      </c>
      <c r="CI439">
        <v>791</v>
      </c>
      <c r="CJ439">
        <v>791</v>
      </c>
      <c r="CK439">
        <v>791</v>
      </c>
      <c r="CL439">
        <v>791</v>
      </c>
      <c r="CM439" s="22">
        <v>42871</v>
      </c>
      <c r="CN439">
        <v>910</v>
      </c>
      <c r="CO439">
        <v>914</v>
      </c>
      <c r="CP439">
        <v>833</v>
      </c>
      <c r="CQ439">
        <v>878</v>
      </c>
      <c r="CR439" s="22">
        <v>42872</v>
      </c>
      <c r="CS439">
        <v>865</v>
      </c>
      <c r="CT439">
        <v>878</v>
      </c>
      <c r="CU439">
        <v>849</v>
      </c>
      <c r="CV439">
        <v>872</v>
      </c>
    </row>
    <row r="440" spans="1:100">
      <c r="A440" s="22">
        <v>42870</v>
      </c>
      <c r="B440">
        <v>63</v>
      </c>
      <c r="C440">
        <v>64</v>
      </c>
      <c r="D440">
        <v>63</v>
      </c>
      <c r="E440">
        <v>64</v>
      </c>
      <c r="F440" s="23">
        <f t="shared" si="44"/>
        <v>1.5873015873015817E-2</v>
      </c>
      <c r="G440" s="22">
        <v>42871</v>
      </c>
      <c r="H440">
        <v>66</v>
      </c>
      <c r="I440">
        <v>66</v>
      </c>
      <c r="J440">
        <v>63</v>
      </c>
      <c r="K440">
        <v>65</v>
      </c>
      <c r="L440" s="22">
        <v>42872</v>
      </c>
      <c r="M440">
        <v>64</v>
      </c>
      <c r="N440" s="4">
        <v>42871</v>
      </c>
      <c r="O440" s="3" t="s">
        <v>15</v>
      </c>
      <c r="P440" s="3">
        <v>3323</v>
      </c>
      <c r="Q440" s="3" t="s">
        <v>305</v>
      </c>
      <c r="R440" s="3" t="s">
        <v>17</v>
      </c>
      <c r="S440" s="3">
        <v>0.05</v>
      </c>
      <c r="T440" s="3">
        <v>2</v>
      </c>
      <c r="U440" s="3">
        <v>0</v>
      </c>
      <c r="V440" s="3">
        <v>7900</v>
      </c>
      <c r="W440">
        <v>66</v>
      </c>
      <c r="X440" s="4">
        <v>42872</v>
      </c>
      <c r="Y440">
        <v>65</v>
      </c>
      <c r="Z440" s="10">
        <f t="shared" si="43"/>
        <v>-7900</v>
      </c>
      <c r="AA440" s="10">
        <f t="shared" si="42"/>
        <v>7900</v>
      </c>
      <c r="AB440" t="str">
        <f t="shared" si="45"/>
        <v/>
      </c>
      <c r="AC440">
        <f t="shared" si="46"/>
        <v>-87380</v>
      </c>
      <c r="AD440">
        <f t="shared" si="47"/>
        <v>2.9411764705882359E-2</v>
      </c>
      <c r="AE440" s="15">
        <v>42872</v>
      </c>
      <c r="AF440" s="9">
        <v>4.0834374570801746E-3</v>
      </c>
      <c r="AG440" s="12" t="s">
        <v>960</v>
      </c>
      <c r="AH440" s="20">
        <v>42870.994444444441</v>
      </c>
      <c r="AI440" s="12">
        <v>68</v>
      </c>
      <c r="AJ440" s="12">
        <v>4</v>
      </c>
      <c r="AK440" s="12">
        <v>6.25E-2</v>
      </c>
      <c r="AL440" s="17">
        <v>8300</v>
      </c>
      <c r="AM440" s="17">
        <v>0.28125</v>
      </c>
      <c r="AN440" s="9"/>
      <c r="AO440" s="9"/>
      <c r="AP440" s="17">
        <v>0</v>
      </c>
      <c r="AQ440" s="17">
        <v>3741</v>
      </c>
      <c r="AR440" s="17">
        <v>0.5714285714285714</v>
      </c>
      <c r="AS440" s="17">
        <v>5.2999999999999999E-2</v>
      </c>
      <c r="AT440" s="17">
        <v>0.53658536585365857</v>
      </c>
      <c r="AU440" s="12">
        <v>0.41176470588235292</v>
      </c>
      <c r="AV440" s="12">
        <v>1.56</v>
      </c>
      <c r="AY440" s="12">
        <v>58448400</v>
      </c>
      <c r="BA440" s="12">
        <v>1</v>
      </c>
      <c r="BD440" s="12">
        <v>0.28125</v>
      </c>
      <c r="BE440" s="12">
        <v>0.5714285714285714</v>
      </c>
      <c r="BF440" s="12">
        <v>0.53658536585365857</v>
      </c>
      <c r="BG440" s="12">
        <v>0.41176470588235292</v>
      </c>
      <c r="BH440" s="12">
        <v>0</v>
      </c>
      <c r="BI440" s="12">
        <v>5.2999999999999999E-2</v>
      </c>
      <c r="BJ440" s="12">
        <v>0</v>
      </c>
      <c r="BK440" s="12">
        <v>0.72099999999999997</v>
      </c>
      <c r="BL440" s="12">
        <v>-40</v>
      </c>
      <c r="BM440" s="12">
        <v>-89</v>
      </c>
      <c r="BN440" s="12">
        <v>-28</v>
      </c>
      <c r="BO440" s="12">
        <v>243</v>
      </c>
      <c r="BP440" s="12">
        <v>75</v>
      </c>
      <c r="BQ440" s="12">
        <v>-32</v>
      </c>
      <c r="BR440" s="12">
        <v>21</v>
      </c>
      <c r="BS440" s="12">
        <v>381</v>
      </c>
      <c r="BT440" s="12">
        <v>0.33640914599280108</v>
      </c>
      <c r="BU440" s="12">
        <v>0.53912769256518533</v>
      </c>
      <c r="BV440" s="12">
        <v>0.56552291971214619</v>
      </c>
      <c r="BW440" s="12">
        <v>0.47730821303058535</v>
      </c>
      <c r="BX440" s="12">
        <v>0.67423587492052117</v>
      </c>
      <c r="BY440" s="12">
        <v>1583</v>
      </c>
      <c r="BZ440" s="12">
        <v>1</v>
      </c>
      <c r="CB440" s="12">
        <v>8.9137847053093036E-2</v>
      </c>
      <c r="CC440" s="12">
        <v>19910</v>
      </c>
      <c r="CD440" s="12">
        <v>19900</v>
      </c>
      <c r="CE440" s="12">
        <v>3.1552254098360657</v>
      </c>
      <c r="CH440" s="22">
        <v>42870</v>
      </c>
      <c r="CI440">
        <v>63</v>
      </c>
      <c r="CJ440">
        <v>64</v>
      </c>
      <c r="CK440">
        <v>63</v>
      </c>
      <c r="CL440">
        <v>64</v>
      </c>
      <c r="CM440" s="22">
        <v>42871</v>
      </c>
      <c r="CN440">
        <v>66</v>
      </c>
      <c r="CO440">
        <v>66</v>
      </c>
      <c r="CP440">
        <v>63</v>
      </c>
      <c r="CQ440">
        <v>65</v>
      </c>
      <c r="CR440" s="22">
        <v>42872</v>
      </c>
      <c r="CS440">
        <v>64</v>
      </c>
      <c r="CT440">
        <v>65</v>
      </c>
      <c r="CU440">
        <v>63</v>
      </c>
      <c r="CV440">
        <v>64</v>
      </c>
    </row>
    <row r="441" spans="1:100">
      <c r="A441" s="22">
        <v>42870</v>
      </c>
      <c r="B441">
        <v>35</v>
      </c>
      <c r="C441">
        <v>35</v>
      </c>
      <c r="D441">
        <v>34</v>
      </c>
      <c r="E441">
        <v>34</v>
      </c>
      <c r="F441" s="23">
        <f t="shared" si="44"/>
        <v>-2.8571428571428581E-2</v>
      </c>
      <c r="G441" s="22">
        <v>42871</v>
      </c>
      <c r="H441">
        <v>35</v>
      </c>
      <c r="I441">
        <v>35</v>
      </c>
      <c r="J441">
        <v>34</v>
      </c>
      <c r="K441">
        <v>35</v>
      </c>
      <c r="L441" s="22">
        <v>42872</v>
      </c>
      <c r="M441">
        <v>35</v>
      </c>
      <c r="N441" s="4">
        <v>42871</v>
      </c>
      <c r="O441" s="3" t="s">
        <v>15</v>
      </c>
      <c r="P441" s="3">
        <v>9704</v>
      </c>
      <c r="Q441" s="3" t="s">
        <v>306</v>
      </c>
      <c r="R441" s="3" t="s">
        <v>17</v>
      </c>
      <c r="S441" s="3">
        <v>0.05</v>
      </c>
      <c r="T441" s="3">
        <v>2</v>
      </c>
      <c r="U441" s="3">
        <v>0</v>
      </c>
      <c r="V441" s="3">
        <v>15000</v>
      </c>
      <c r="W441">
        <v>35</v>
      </c>
      <c r="X441" s="4">
        <v>42872</v>
      </c>
      <c r="Y441">
        <v>35</v>
      </c>
      <c r="Z441" s="10">
        <f t="shared" si="43"/>
        <v>0</v>
      </c>
      <c r="AA441" s="10">
        <f t="shared" si="42"/>
        <v>0</v>
      </c>
      <c r="AB441" t="str">
        <f t="shared" si="45"/>
        <v/>
      </c>
      <c r="AC441">
        <f t="shared" si="46"/>
        <v>-87380</v>
      </c>
      <c r="AD441">
        <f t="shared" si="47"/>
        <v>2.777777777777779E-2</v>
      </c>
      <c r="AE441" s="15">
        <v>42872</v>
      </c>
      <c r="AF441" s="9">
        <v>4.0834374570801746E-3</v>
      </c>
      <c r="AG441" s="12" t="s">
        <v>962</v>
      </c>
      <c r="AH441" s="20">
        <v>42870.802083333336</v>
      </c>
      <c r="AI441" s="12">
        <v>36</v>
      </c>
      <c r="AJ441" s="12">
        <v>2</v>
      </c>
      <c r="AK441" s="12">
        <v>5.8799999999999998E-2</v>
      </c>
      <c r="AL441" s="17">
        <v>8000</v>
      </c>
      <c r="AM441" s="17">
        <v>0.2</v>
      </c>
      <c r="AN441" s="9"/>
      <c r="AO441" s="9"/>
      <c r="AP441" s="17">
        <v>0</v>
      </c>
      <c r="AQ441" s="17">
        <v>9744</v>
      </c>
      <c r="AR441" s="17">
        <v>0.2</v>
      </c>
      <c r="AS441" s="17">
        <v>0.153</v>
      </c>
      <c r="AT441" s="17">
        <v>0.33333333333333331</v>
      </c>
      <c r="AU441" s="12">
        <v>0.14814814814814814</v>
      </c>
      <c r="AV441" s="12">
        <v>0</v>
      </c>
      <c r="AW441" s="12">
        <v>73.099999999999994</v>
      </c>
      <c r="AY441" s="12">
        <v>278398934</v>
      </c>
      <c r="BA441" s="12">
        <v>0.66666666666666663</v>
      </c>
      <c r="BD441" s="12">
        <v>0.2</v>
      </c>
      <c r="BE441" s="12">
        <v>0.2</v>
      </c>
      <c r="BF441" s="12">
        <v>0.33333333333333331</v>
      </c>
      <c r="BG441" s="12">
        <v>0.14814814814814814</v>
      </c>
      <c r="BH441" s="12">
        <v>0.63400000000000001</v>
      </c>
      <c r="BI441" s="12">
        <v>0.153</v>
      </c>
      <c r="BJ441" s="12">
        <v>3.0000000000000001E-3</v>
      </c>
      <c r="BK441" s="12">
        <v>0.755</v>
      </c>
      <c r="BL441" s="12">
        <v>-27</v>
      </c>
      <c r="BM441" s="12">
        <v>-145</v>
      </c>
      <c r="BN441" s="12">
        <v>643</v>
      </c>
      <c r="BO441" s="12">
        <v>1332</v>
      </c>
      <c r="BP441" s="12">
        <v>571</v>
      </c>
      <c r="BQ441" s="12">
        <v>-847</v>
      </c>
      <c r="BR441" s="12">
        <v>-529</v>
      </c>
      <c r="BS441" s="12">
        <v>590</v>
      </c>
      <c r="BT441" s="12">
        <v>0.20177015671450665</v>
      </c>
      <c r="BU441" s="12">
        <v>0.70404151927170699</v>
      </c>
      <c r="BV441" s="12">
        <v>0.73833128893894895</v>
      </c>
      <c r="BW441" s="12">
        <v>0.631650987046111</v>
      </c>
      <c r="BX441" s="12">
        <v>0.7303328062682698</v>
      </c>
      <c r="BY441" s="12">
        <v>1583</v>
      </c>
      <c r="BZ441" s="12">
        <v>0.66666666666666663</v>
      </c>
      <c r="CB441" s="12">
        <v>8.9137847053093036E-2</v>
      </c>
      <c r="CC441" s="12">
        <v>19910</v>
      </c>
      <c r="CD441" s="12">
        <v>19900</v>
      </c>
      <c r="CE441" s="12">
        <v>2.2437158469945357</v>
      </c>
      <c r="CH441" s="22">
        <v>42870</v>
      </c>
      <c r="CI441">
        <v>35</v>
      </c>
      <c r="CJ441">
        <v>35</v>
      </c>
      <c r="CK441">
        <v>34</v>
      </c>
      <c r="CL441">
        <v>34</v>
      </c>
      <c r="CM441" s="22">
        <v>42871</v>
      </c>
      <c r="CN441">
        <v>35</v>
      </c>
      <c r="CO441">
        <v>35</v>
      </c>
      <c r="CP441">
        <v>34</v>
      </c>
      <c r="CQ441">
        <v>35</v>
      </c>
      <c r="CR441" s="22">
        <v>42872</v>
      </c>
      <c r="CS441">
        <v>35</v>
      </c>
      <c r="CT441">
        <v>35</v>
      </c>
      <c r="CU441">
        <v>34</v>
      </c>
      <c r="CV441">
        <v>35</v>
      </c>
    </row>
    <row r="442" spans="1:100">
      <c r="A442" s="22">
        <v>42870</v>
      </c>
      <c r="B442">
        <v>1985</v>
      </c>
      <c r="C442">
        <v>2078</v>
      </c>
      <c r="D442">
        <v>1950</v>
      </c>
      <c r="E442">
        <v>2012</v>
      </c>
      <c r="F442" s="23">
        <f t="shared" si="44"/>
        <v>1.3602015113350019E-2</v>
      </c>
      <c r="G442" s="22">
        <v>42871</v>
      </c>
      <c r="H442">
        <v>2200</v>
      </c>
      <c r="I442">
        <v>2330</v>
      </c>
      <c r="J442">
        <v>2163</v>
      </c>
      <c r="K442">
        <v>2170</v>
      </c>
      <c r="L442" s="22">
        <v>42872</v>
      </c>
      <c r="M442">
        <v>2171</v>
      </c>
      <c r="N442" s="4">
        <v>42871</v>
      </c>
      <c r="O442" s="3" t="s">
        <v>15</v>
      </c>
      <c r="P442" s="3">
        <v>3981</v>
      </c>
      <c r="Q442" s="3" t="s">
        <v>307</v>
      </c>
      <c r="R442" s="3" t="s">
        <v>17</v>
      </c>
      <c r="S442" s="3">
        <v>0.05</v>
      </c>
      <c r="T442" s="3">
        <v>2</v>
      </c>
      <c r="U442" s="3">
        <v>0</v>
      </c>
      <c r="V442" s="3">
        <v>300</v>
      </c>
      <c r="W442">
        <v>2200</v>
      </c>
      <c r="X442" s="4">
        <v>42872</v>
      </c>
      <c r="Y442">
        <v>2170</v>
      </c>
      <c r="Z442" s="10">
        <f t="shared" si="43"/>
        <v>-9000</v>
      </c>
      <c r="AA442" s="10">
        <f t="shared" si="42"/>
        <v>9000</v>
      </c>
      <c r="AB442" t="str">
        <f t="shared" si="45"/>
        <v/>
      </c>
      <c r="AC442">
        <f t="shared" si="46"/>
        <v>-87380</v>
      </c>
      <c r="AD442">
        <f t="shared" si="47"/>
        <v>4.5662100456620447E-3</v>
      </c>
      <c r="AE442" s="15">
        <v>42872</v>
      </c>
      <c r="AF442" s="9">
        <v>4.0834374570801746E-3</v>
      </c>
      <c r="AG442" s="12" t="s">
        <v>957</v>
      </c>
      <c r="AH442" s="20">
        <v>42870.995138888888</v>
      </c>
      <c r="AI442" s="12">
        <v>2190</v>
      </c>
      <c r="AJ442" s="12">
        <v>178</v>
      </c>
      <c r="AK442" s="12">
        <v>8.8499999999999995E-2</v>
      </c>
      <c r="AL442" s="17">
        <v>7800</v>
      </c>
      <c r="AM442" s="17">
        <v>0.44170854271356785</v>
      </c>
      <c r="AN442" s="9"/>
      <c r="AO442" s="9"/>
      <c r="AP442" s="17">
        <v>0</v>
      </c>
      <c r="AQ442" s="17">
        <v>12006</v>
      </c>
      <c r="AR442" s="17">
        <v>0.36860068259385664</v>
      </c>
      <c r="AS442" s="9"/>
      <c r="AT442" s="17">
        <v>0.36860068259385664</v>
      </c>
      <c r="AU442" s="12">
        <v>0.36860068259385664</v>
      </c>
      <c r="AV442" s="12">
        <v>0</v>
      </c>
      <c r="AY442" s="12">
        <v>6033360</v>
      </c>
      <c r="BA442" s="12">
        <v>1</v>
      </c>
      <c r="BD442" s="12">
        <v>0.44170854271356785</v>
      </c>
      <c r="BE442" s="12">
        <v>0.36860068259385664</v>
      </c>
      <c r="BF442" s="12">
        <v>0.36860068259385664</v>
      </c>
      <c r="BG442" s="12">
        <v>0.36860068259385664</v>
      </c>
      <c r="BT442" s="12">
        <v>0.42694895461847165</v>
      </c>
      <c r="BU442" s="12">
        <v>0.49149574634761722</v>
      </c>
      <c r="BV442" s="12">
        <v>0.45165695079421941</v>
      </c>
      <c r="BW442" s="12">
        <v>0.4079380265268856</v>
      </c>
      <c r="BX442" s="12">
        <v>0.36551549363357994</v>
      </c>
      <c r="BY442" s="12">
        <v>1583</v>
      </c>
      <c r="BZ442" s="12">
        <v>1</v>
      </c>
      <c r="CB442" s="12">
        <v>8.9137847053093036E-2</v>
      </c>
      <c r="CC442" s="12">
        <v>19910</v>
      </c>
      <c r="CD442" s="12">
        <v>19900</v>
      </c>
      <c r="CE442" s="12">
        <v>4.9553422851964744</v>
      </c>
      <c r="CH442" s="22">
        <v>42870</v>
      </c>
      <c r="CI442">
        <v>1985</v>
      </c>
      <c r="CJ442">
        <v>2078</v>
      </c>
      <c r="CK442">
        <v>1950</v>
      </c>
      <c r="CL442">
        <v>2012</v>
      </c>
      <c r="CM442" s="22">
        <v>42871</v>
      </c>
      <c r="CN442">
        <v>2200</v>
      </c>
      <c r="CO442">
        <v>2330</v>
      </c>
      <c r="CP442">
        <v>2163</v>
      </c>
      <c r="CQ442">
        <v>2170</v>
      </c>
      <c r="CR442" s="22">
        <v>42872</v>
      </c>
      <c r="CS442">
        <v>2171</v>
      </c>
      <c r="CT442">
        <v>2349</v>
      </c>
      <c r="CU442">
        <v>2131</v>
      </c>
      <c r="CV442">
        <v>2325</v>
      </c>
    </row>
    <row r="443" spans="1:100">
      <c r="A443" s="22">
        <v>42870</v>
      </c>
      <c r="B443">
        <v>1249</v>
      </c>
      <c r="C443">
        <v>1357</v>
      </c>
      <c r="D443">
        <v>1234</v>
      </c>
      <c r="E443">
        <v>1343</v>
      </c>
      <c r="F443" s="23">
        <f t="shared" si="44"/>
        <v>7.5260208166533227E-2</v>
      </c>
      <c r="G443" s="22">
        <v>42871</v>
      </c>
      <c r="H443">
        <v>1193</v>
      </c>
      <c r="I443">
        <v>1285</v>
      </c>
      <c r="J443">
        <v>1178</v>
      </c>
      <c r="K443">
        <v>1200</v>
      </c>
      <c r="L443" s="22">
        <v>42872</v>
      </c>
      <c r="M443">
        <v>1172</v>
      </c>
      <c r="N443" s="4">
        <v>42871</v>
      </c>
      <c r="O443" s="3" t="s">
        <v>11</v>
      </c>
      <c r="P443" s="3">
        <v>3753</v>
      </c>
      <c r="Q443" s="3" t="s">
        <v>308</v>
      </c>
      <c r="R443" s="3" t="s">
        <v>13</v>
      </c>
      <c r="S443" s="3">
        <v>0.05</v>
      </c>
      <c r="T443" s="3">
        <v>2</v>
      </c>
      <c r="U443" s="3">
        <v>0</v>
      </c>
      <c r="V443" s="3">
        <v>400</v>
      </c>
      <c r="W443">
        <v>1193</v>
      </c>
      <c r="X443" s="4">
        <v>42872</v>
      </c>
      <c r="Y443">
        <v>1200</v>
      </c>
      <c r="Z443" s="10">
        <f t="shared" si="43"/>
        <v>2800</v>
      </c>
      <c r="AA443" s="10">
        <f t="shared" ref="AA443:AA505" si="48">ABS(Z443)</f>
        <v>2800</v>
      </c>
      <c r="AB443" t="str">
        <f t="shared" si="45"/>
        <v/>
      </c>
      <c r="AC443">
        <f t="shared" si="46"/>
        <v>-87380</v>
      </c>
      <c r="AD443">
        <f t="shared" si="47"/>
        <v>3.0081300813008083E-2</v>
      </c>
      <c r="AE443" s="15">
        <v>42872</v>
      </c>
      <c r="AF443" s="9">
        <v>4.0834374570801746E-3</v>
      </c>
      <c r="AG443" s="12" t="s">
        <v>954</v>
      </c>
      <c r="AH443" s="20">
        <v>42870.995833333334</v>
      </c>
      <c r="AI443" s="12">
        <v>1230</v>
      </c>
      <c r="AJ443" s="12">
        <v>-113</v>
      </c>
      <c r="AK443" s="12">
        <v>-8.4099999999999994E-2</v>
      </c>
      <c r="AL443" s="17">
        <v>5900</v>
      </c>
      <c r="AM443" s="17">
        <v>0.57480314960629919</v>
      </c>
      <c r="AN443" s="9"/>
      <c r="AO443" s="9"/>
      <c r="AP443" s="17">
        <v>0</v>
      </c>
      <c r="AQ443" s="17">
        <v>12010</v>
      </c>
      <c r="AR443" s="17">
        <v>0.27027027027027029</v>
      </c>
      <c r="AS443" s="17">
        <v>3.2000000000000001E-2</v>
      </c>
      <c r="AT443" s="17">
        <v>0.55536626916524701</v>
      </c>
      <c r="AU443" s="12">
        <v>0.56906989543203079</v>
      </c>
      <c r="AV443" s="12">
        <v>0</v>
      </c>
      <c r="AY443" s="12">
        <v>9456500</v>
      </c>
      <c r="BA443" s="12">
        <v>0.40663900414937759</v>
      </c>
      <c r="BD443" s="12">
        <v>0.57480314960629919</v>
      </c>
      <c r="BE443" s="12">
        <v>0.27027027027027029</v>
      </c>
      <c r="BF443" s="12">
        <v>0.55536626916524701</v>
      </c>
      <c r="BG443" s="12">
        <v>0.56906989543203079</v>
      </c>
      <c r="BH443" s="12">
        <v>0.01</v>
      </c>
      <c r="BI443" s="12">
        <v>3.2000000000000001E-2</v>
      </c>
      <c r="BJ443" s="12">
        <v>0</v>
      </c>
      <c r="BK443" s="12">
        <v>0.73699999999999999</v>
      </c>
      <c r="BL443" s="12">
        <v>-125</v>
      </c>
      <c r="BM443" s="12">
        <v>92</v>
      </c>
      <c r="BN443" s="12">
        <v>482</v>
      </c>
      <c r="BO443" s="12">
        <v>587</v>
      </c>
      <c r="BP443" s="12">
        <v>-367</v>
      </c>
      <c r="BQ443" s="12">
        <v>-16</v>
      </c>
      <c r="BR443" s="12">
        <v>-58</v>
      </c>
      <c r="BS443" s="12">
        <v>315</v>
      </c>
      <c r="BT443" s="12">
        <v>0.2556016279440374</v>
      </c>
      <c r="BU443" s="12">
        <v>0.56800996924668723</v>
      </c>
      <c r="BV443" s="12">
        <v>0.60792963026011926</v>
      </c>
      <c r="BW443" s="12">
        <v>0.51293490076259707</v>
      </c>
      <c r="BX443" s="12">
        <v>0.66455066322616707</v>
      </c>
      <c r="BY443" s="12">
        <v>1583</v>
      </c>
      <c r="BZ443" s="12">
        <v>0.40663900414937759</v>
      </c>
      <c r="CB443" s="12">
        <v>8.9137847053093036E-2</v>
      </c>
      <c r="CC443" s="12">
        <v>19910</v>
      </c>
      <c r="CD443" s="12">
        <v>19900</v>
      </c>
      <c r="CE443" s="12">
        <v>6.448474678370121</v>
      </c>
      <c r="CH443" s="22">
        <v>42870</v>
      </c>
      <c r="CI443">
        <v>1249</v>
      </c>
      <c r="CJ443">
        <v>1357</v>
      </c>
      <c r="CK443">
        <v>1234</v>
      </c>
      <c r="CL443">
        <v>1343</v>
      </c>
      <c r="CM443" s="22">
        <v>42871</v>
      </c>
      <c r="CN443">
        <v>1193</v>
      </c>
      <c r="CO443">
        <v>1285</v>
      </c>
      <c r="CP443">
        <v>1178</v>
      </c>
      <c r="CQ443">
        <v>1200</v>
      </c>
      <c r="CR443" s="22">
        <v>42872</v>
      </c>
      <c r="CS443">
        <v>1172</v>
      </c>
      <c r="CT443">
        <v>1174</v>
      </c>
      <c r="CU443">
        <v>1106</v>
      </c>
      <c r="CV443">
        <v>1114</v>
      </c>
    </row>
    <row r="444" spans="1:100">
      <c r="A444" s="22">
        <v>42870</v>
      </c>
      <c r="B444">
        <v>340</v>
      </c>
      <c r="C444">
        <v>345</v>
      </c>
      <c r="D444">
        <v>339</v>
      </c>
      <c r="E444">
        <v>343</v>
      </c>
      <c r="F444" s="23">
        <f t="shared" si="44"/>
        <v>8.8235294117646745E-3</v>
      </c>
      <c r="G444" s="22">
        <v>42871</v>
      </c>
      <c r="H444">
        <v>353</v>
      </c>
      <c r="I444">
        <v>357</v>
      </c>
      <c r="J444">
        <v>346</v>
      </c>
      <c r="K444">
        <v>348</v>
      </c>
      <c r="L444" s="22">
        <v>42872</v>
      </c>
      <c r="M444">
        <v>349</v>
      </c>
      <c r="N444" s="4">
        <v>42871</v>
      </c>
      <c r="O444" s="3" t="s">
        <v>15</v>
      </c>
      <c r="P444" s="3">
        <v>8737</v>
      </c>
      <c r="Q444" s="3" t="s">
        <v>309</v>
      </c>
      <c r="R444" s="3" t="s">
        <v>17</v>
      </c>
      <c r="S444" s="3">
        <v>0.05</v>
      </c>
      <c r="T444" s="3">
        <v>2</v>
      </c>
      <c r="U444" s="3">
        <v>0</v>
      </c>
      <c r="V444" s="3">
        <v>1500</v>
      </c>
      <c r="W444">
        <v>353</v>
      </c>
      <c r="X444" s="4">
        <v>42872</v>
      </c>
      <c r="Y444">
        <v>348</v>
      </c>
      <c r="Z444" s="10">
        <f t="shared" si="43"/>
        <v>-7500</v>
      </c>
      <c r="AA444" s="10">
        <f t="shared" si="48"/>
        <v>7500</v>
      </c>
      <c r="AB444" t="str">
        <f t="shared" si="45"/>
        <v/>
      </c>
      <c r="AC444">
        <f t="shared" si="46"/>
        <v>-87380</v>
      </c>
      <c r="AD444">
        <f t="shared" si="47"/>
        <v>5.6338028169014009E-3</v>
      </c>
      <c r="AE444" s="15">
        <v>42872</v>
      </c>
      <c r="AF444" s="9">
        <v>4.0834374570801746E-3</v>
      </c>
      <c r="AG444" s="12" t="s">
        <v>954</v>
      </c>
      <c r="AH444" s="20">
        <v>42870.969444444447</v>
      </c>
      <c r="AI444" s="12">
        <v>355</v>
      </c>
      <c r="AJ444" s="12">
        <v>12</v>
      </c>
      <c r="AK444" s="12">
        <v>3.5000000000000003E-2</v>
      </c>
      <c r="AL444" s="17">
        <v>5700</v>
      </c>
      <c r="AM444" s="17">
        <v>0.13313609467455623</v>
      </c>
      <c r="AN444" s="9"/>
      <c r="AO444" s="9"/>
      <c r="AP444" s="17">
        <v>0</v>
      </c>
      <c r="AQ444" s="17">
        <v>5551</v>
      </c>
      <c r="AR444" s="17">
        <v>9.3023255813953487E-2</v>
      </c>
      <c r="AS444" s="17">
        <v>0.186</v>
      </c>
      <c r="AT444" s="17">
        <v>0.15217391304347827</v>
      </c>
      <c r="AU444" s="12">
        <v>7.4712643678160925E-2</v>
      </c>
      <c r="AV444" s="12">
        <v>2.37</v>
      </c>
      <c r="AY444" s="12">
        <v>16424075</v>
      </c>
      <c r="BA444" s="12">
        <v>0.47619047619047616</v>
      </c>
      <c r="BD444" s="12">
        <v>0.13313609467455623</v>
      </c>
      <c r="BE444" s="12">
        <v>9.3023255813953487E-2</v>
      </c>
      <c r="BF444" s="12">
        <v>0.15217391304347827</v>
      </c>
      <c r="BG444" s="12">
        <v>7.4712643678160925E-2</v>
      </c>
      <c r="BH444" s="12">
        <v>8.9999999999999993E-3</v>
      </c>
      <c r="BI444" s="12">
        <v>0.186</v>
      </c>
      <c r="BJ444" s="12">
        <v>5.0000000000000001E-3</v>
      </c>
      <c r="BK444" s="12">
        <v>0.627</v>
      </c>
      <c r="BL444" s="12">
        <v>327</v>
      </c>
      <c r="BM444" s="12">
        <v>13</v>
      </c>
      <c r="BN444" s="12">
        <v>-140</v>
      </c>
      <c r="BO444" s="12">
        <v>2170</v>
      </c>
      <c r="BP444" s="12">
        <v>-1206</v>
      </c>
      <c r="BQ444" s="12">
        <v>-129</v>
      </c>
      <c r="BR444" s="12">
        <v>219</v>
      </c>
      <c r="BS444" s="12">
        <v>1929</v>
      </c>
      <c r="BT444" s="12">
        <v>0.2556016279440374</v>
      </c>
      <c r="BU444" s="12">
        <v>0.56800996924668723</v>
      </c>
      <c r="BV444" s="12">
        <v>0.60792963026011926</v>
      </c>
      <c r="BW444" s="12">
        <v>0.51293490076259707</v>
      </c>
      <c r="BX444" s="12">
        <v>0.66455066322616707</v>
      </c>
      <c r="BY444" s="12">
        <v>1583</v>
      </c>
      <c r="BZ444" s="12">
        <v>0.47619047619047616</v>
      </c>
      <c r="CB444" s="12">
        <v>8.9137847053093036E-2</v>
      </c>
      <c r="CC444" s="12">
        <v>19910</v>
      </c>
      <c r="CD444" s="12">
        <v>19900</v>
      </c>
      <c r="CE444" s="12">
        <v>1.493597827141333</v>
      </c>
      <c r="CH444" s="22">
        <v>42870</v>
      </c>
      <c r="CI444">
        <v>340</v>
      </c>
      <c r="CJ444">
        <v>345</v>
      </c>
      <c r="CK444">
        <v>339</v>
      </c>
      <c r="CL444">
        <v>343</v>
      </c>
      <c r="CM444" s="22">
        <v>42871</v>
      </c>
      <c r="CN444">
        <v>353</v>
      </c>
      <c r="CO444">
        <v>357</v>
      </c>
      <c r="CP444">
        <v>346</v>
      </c>
      <c r="CQ444">
        <v>348</v>
      </c>
      <c r="CR444" s="22">
        <v>42872</v>
      </c>
      <c r="CS444">
        <v>349</v>
      </c>
      <c r="CT444">
        <v>355</v>
      </c>
      <c r="CU444">
        <v>349</v>
      </c>
      <c r="CV444">
        <v>355</v>
      </c>
    </row>
    <row r="445" spans="1:100">
      <c r="A445" s="22">
        <v>42870</v>
      </c>
      <c r="B445">
        <v>549</v>
      </c>
      <c r="C445">
        <v>574</v>
      </c>
      <c r="D445">
        <v>535</v>
      </c>
      <c r="E445">
        <v>565</v>
      </c>
      <c r="F445" s="23">
        <f t="shared" si="44"/>
        <v>2.9143897996356971E-2</v>
      </c>
      <c r="G445" s="22">
        <v>42871</v>
      </c>
      <c r="H445">
        <v>613</v>
      </c>
      <c r="I445">
        <v>618</v>
      </c>
      <c r="J445">
        <v>592</v>
      </c>
      <c r="K445">
        <v>592</v>
      </c>
      <c r="L445" s="22">
        <v>42872</v>
      </c>
      <c r="M445">
        <v>592</v>
      </c>
      <c r="N445" s="4">
        <v>42871</v>
      </c>
      <c r="O445" s="3" t="s">
        <v>15</v>
      </c>
      <c r="P445" s="3">
        <v>3742</v>
      </c>
      <c r="Q445" s="3" t="s">
        <v>310</v>
      </c>
      <c r="R445" s="3" t="s">
        <v>17</v>
      </c>
      <c r="S445" s="3">
        <v>0.05</v>
      </c>
      <c r="T445" s="3">
        <v>2</v>
      </c>
      <c r="U445" s="3">
        <v>0</v>
      </c>
      <c r="V445" s="3">
        <v>900</v>
      </c>
      <c r="W445">
        <v>613</v>
      </c>
      <c r="X445" s="4">
        <v>42872</v>
      </c>
      <c r="Y445">
        <v>592</v>
      </c>
      <c r="Z445" s="10">
        <f t="shared" si="43"/>
        <v>-18900</v>
      </c>
      <c r="AA445" s="10">
        <f t="shared" si="48"/>
        <v>18900</v>
      </c>
      <c r="AB445" t="str">
        <f t="shared" si="45"/>
        <v/>
      </c>
      <c r="AC445">
        <f t="shared" si="46"/>
        <v>-87380</v>
      </c>
      <c r="AD445">
        <f t="shared" si="47"/>
        <v>2.1496417263789258E-2</v>
      </c>
      <c r="AE445" s="15">
        <v>42872</v>
      </c>
      <c r="AF445" s="9">
        <v>4.0834374570801746E-3</v>
      </c>
      <c r="AG445" s="12" t="s">
        <v>957</v>
      </c>
      <c r="AH445" s="20">
        <v>42870.997916666667</v>
      </c>
      <c r="AI445" s="12">
        <v>600.1</v>
      </c>
      <c r="AJ445" s="12">
        <v>35.1</v>
      </c>
      <c r="AK445" s="12">
        <v>6.2100000000000002E-2</v>
      </c>
      <c r="AL445" s="17">
        <v>5500</v>
      </c>
      <c r="AM445" s="17">
        <v>0.72363636363636363</v>
      </c>
      <c r="AN445" s="9"/>
      <c r="AO445" s="9"/>
      <c r="AP445" s="17">
        <v>109.76</v>
      </c>
      <c r="AQ445" s="17">
        <v>9191</v>
      </c>
      <c r="AR445" s="17">
        <v>0.41962421711899789</v>
      </c>
      <c r="AS445" s="17">
        <v>0.28699999999999998</v>
      </c>
      <c r="AT445" s="17">
        <v>0.46743295019157088</v>
      </c>
      <c r="AU445" s="12">
        <v>0.13413963716327654</v>
      </c>
      <c r="AV445" s="12">
        <v>0</v>
      </c>
      <c r="AY445" s="12">
        <v>16710000</v>
      </c>
      <c r="BA445" s="12">
        <v>1</v>
      </c>
      <c r="BD445" s="12">
        <v>0.72363636363636363</v>
      </c>
      <c r="BE445" s="12">
        <v>0.41962421711899789</v>
      </c>
      <c r="BF445" s="12">
        <v>0.46743295019157088</v>
      </c>
      <c r="BG445" s="12">
        <v>0.13413963716327654</v>
      </c>
      <c r="BH445" s="12">
        <v>6.0000000000000001E-3</v>
      </c>
      <c r="BI445" s="12">
        <v>0.28699999999999998</v>
      </c>
      <c r="BJ445" s="12">
        <v>0</v>
      </c>
      <c r="BK445" s="12">
        <v>0.63200000000000001</v>
      </c>
      <c r="BL445" s="12">
        <v>59</v>
      </c>
      <c r="BM445" s="12">
        <v>-54</v>
      </c>
      <c r="BN445" s="12">
        <v>106</v>
      </c>
      <c r="BO445" s="12">
        <v>161</v>
      </c>
      <c r="BP445" s="12">
        <v>33</v>
      </c>
      <c r="BQ445" s="12">
        <v>-4</v>
      </c>
      <c r="BR445" s="12" t="s">
        <v>985</v>
      </c>
      <c r="BS445" s="12">
        <v>50</v>
      </c>
      <c r="BT445" s="12">
        <v>0.42694895461847165</v>
      </c>
      <c r="BU445" s="12">
        <v>0.49149574634761722</v>
      </c>
      <c r="BV445" s="12">
        <v>0.45165695079421941</v>
      </c>
      <c r="BW445" s="12">
        <v>0.4079380265268856</v>
      </c>
      <c r="BX445" s="12">
        <v>0.36551549363357994</v>
      </c>
      <c r="BY445" s="12">
        <v>1583</v>
      </c>
      <c r="BZ445" s="12">
        <v>1</v>
      </c>
      <c r="CB445" s="12">
        <v>8.9137847053093036E-2</v>
      </c>
      <c r="CC445" s="12">
        <v>19910</v>
      </c>
      <c r="CD445" s="12">
        <v>19900</v>
      </c>
      <c r="CE445" s="12">
        <v>8.1181718827620468</v>
      </c>
      <c r="CH445" s="22">
        <v>42870</v>
      </c>
      <c r="CI445">
        <v>549</v>
      </c>
      <c r="CJ445">
        <v>574</v>
      </c>
      <c r="CK445">
        <v>535</v>
      </c>
      <c r="CL445">
        <v>565</v>
      </c>
      <c r="CM445" s="22">
        <v>42871</v>
      </c>
      <c r="CN445">
        <v>613</v>
      </c>
      <c r="CO445">
        <v>618</v>
      </c>
      <c r="CP445">
        <v>592</v>
      </c>
      <c r="CQ445">
        <v>592</v>
      </c>
      <c r="CR445" s="22">
        <v>42872</v>
      </c>
      <c r="CS445">
        <v>592</v>
      </c>
      <c r="CT445">
        <v>688</v>
      </c>
      <c r="CU445">
        <v>589</v>
      </c>
      <c r="CV445">
        <v>651</v>
      </c>
    </row>
    <row r="446" spans="1:100">
      <c r="A446" s="22">
        <v>42870</v>
      </c>
      <c r="B446">
        <v>96</v>
      </c>
      <c r="C446">
        <v>97</v>
      </c>
      <c r="D446">
        <v>95</v>
      </c>
      <c r="E446">
        <v>96</v>
      </c>
      <c r="F446" s="23">
        <f t="shared" si="44"/>
        <v>0</v>
      </c>
      <c r="G446" s="22">
        <v>42871</v>
      </c>
      <c r="H446">
        <v>101</v>
      </c>
      <c r="I446">
        <v>102</v>
      </c>
      <c r="J446">
        <v>98</v>
      </c>
      <c r="K446">
        <v>98</v>
      </c>
      <c r="L446" s="22">
        <v>42872</v>
      </c>
      <c r="M446">
        <v>99</v>
      </c>
      <c r="N446" s="4">
        <v>42871</v>
      </c>
      <c r="O446" s="3" t="s">
        <v>15</v>
      </c>
      <c r="P446" s="3">
        <v>6731</v>
      </c>
      <c r="Q446" s="3" t="s">
        <v>311</v>
      </c>
      <c r="R446" s="3" t="s">
        <v>17</v>
      </c>
      <c r="S446" s="3">
        <v>0.05</v>
      </c>
      <c r="T446" s="3">
        <v>2</v>
      </c>
      <c r="U446" s="3">
        <v>0</v>
      </c>
      <c r="V446" s="3">
        <v>5300</v>
      </c>
      <c r="W446">
        <v>101</v>
      </c>
      <c r="X446" s="4">
        <v>42872</v>
      </c>
      <c r="Y446">
        <v>98</v>
      </c>
      <c r="Z446" s="10">
        <f t="shared" si="43"/>
        <v>-15900</v>
      </c>
      <c r="AA446" s="10">
        <f t="shared" si="48"/>
        <v>15900</v>
      </c>
      <c r="AB446" t="str">
        <f t="shared" si="45"/>
        <v/>
      </c>
      <c r="AC446">
        <f t="shared" si="46"/>
        <v>-87380</v>
      </c>
      <c r="AD446">
        <f t="shared" si="47"/>
        <v>9.8039215686274161E-3</v>
      </c>
      <c r="AE446" s="15">
        <v>42872</v>
      </c>
      <c r="AF446" s="9">
        <v>4.0834374570801746E-3</v>
      </c>
      <c r="AG446" s="12" t="s">
        <v>954</v>
      </c>
      <c r="AH446" s="20">
        <v>42870.974305555559</v>
      </c>
      <c r="AI446" s="12">
        <v>102</v>
      </c>
      <c r="AJ446" s="12">
        <v>6</v>
      </c>
      <c r="AK446" s="12">
        <v>6.25E-2</v>
      </c>
      <c r="AL446" s="17">
        <v>5400</v>
      </c>
      <c r="AM446" s="17">
        <v>0.22916666666666666</v>
      </c>
      <c r="AN446" s="9"/>
      <c r="AO446" s="9"/>
      <c r="AP446" s="17">
        <v>0</v>
      </c>
      <c r="AQ446" s="17">
        <v>2907</v>
      </c>
      <c r="AR446" s="17">
        <v>0.20833333333333334</v>
      </c>
      <c r="AS446" s="17">
        <v>0.21</v>
      </c>
      <c r="AT446" s="17">
        <v>0.23287671232876711</v>
      </c>
      <c r="AU446" s="12">
        <v>7.4889867841409691E-2</v>
      </c>
      <c r="AV446" s="12">
        <v>0</v>
      </c>
      <c r="AY446" s="12">
        <v>30278981</v>
      </c>
      <c r="BA446" s="12">
        <v>0.66666666666666663</v>
      </c>
      <c r="BD446" s="12">
        <v>0.22916666666666666</v>
      </c>
      <c r="BE446" s="12">
        <v>0.20833333333333334</v>
      </c>
      <c r="BF446" s="12">
        <v>0.23287671232876711</v>
      </c>
      <c r="BG446" s="12">
        <v>7.4889867841409691E-2</v>
      </c>
      <c r="BH446" s="12">
        <v>1.4999999999999999E-2</v>
      </c>
      <c r="BI446" s="12">
        <v>0.21</v>
      </c>
      <c r="BJ446" s="12">
        <v>0</v>
      </c>
      <c r="BK446" s="12">
        <v>0.51600000000000001</v>
      </c>
      <c r="BL446" s="12">
        <v>-313</v>
      </c>
      <c r="BM446" s="12">
        <v>44</v>
      </c>
      <c r="BN446" s="12">
        <v>301</v>
      </c>
      <c r="BO446" s="12">
        <v>248</v>
      </c>
      <c r="BP446" s="12">
        <v>-697</v>
      </c>
      <c r="BQ446" s="12">
        <v>-52</v>
      </c>
      <c r="BR446" s="12">
        <v>687</v>
      </c>
      <c r="BS446" s="12">
        <v>216</v>
      </c>
      <c r="BT446" s="12">
        <v>0.2556016279440374</v>
      </c>
      <c r="BU446" s="12">
        <v>0.56800996924668723</v>
      </c>
      <c r="BV446" s="12">
        <v>0.60792963026011926</v>
      </c>
      <c r="BW446" s="12">
        <v>0.51293490076259707</v>
      </c>
      <c r="BX446" s="12">
        <v>0.66455066322616707</v>
      </c>
      <c r="BY446" s="12">
        <v>1583</v>
      </c>
      <c r="BZ446" s="12">
        <v>0.66666666666666663</v>
      </c>
      <c r="CB446" s="12">
        <v>8.9137847053093036E-2</v>
      </c>
      <c r="CC446" s="12">
        <v>19910</v>
      </c>
      <c r="CD446" s="12">
        <v>19900</v>
      </c>
      <c r="CE446" s="12">
        <v>2.5709244080145717</v>
      </c>
      <c r="CH446" s="22">
        <v>42870</v>
      </c>
      <c r="CI446">
        <v>96</v>
      </c>
      <c r="CJ446">
        <v>97</v>
      </c>
      <c r="CK446">
        <v>95</v>
      </c>
      <c r="CL446">
        <v>96</v>
      </c>
      <c r="CM446" s="22">
        <v>42871</v>
      </c>
      <c r="CN446">
        <v>101</v>
      </c>
      <c r="CO446">
        <v>102</v>
      </c>
      <c r="CP446">
        <v>98</v>
      </c>
      <c r="CQ446">
        <v>98</v>
      </c>
      <c r="CR446" s="22">
        <v>42872</v>
      </c>
      <c r="CS446">
        <v>99</v>
      </c>
      <c r="CT446">
        <v>99</v>
      </c>
      <c r="CU446">
        <v>97</v>
      </c>
      <c r="CV446">
        <v>99</v>
      </c>
    </row>
    <row r="447" spans="1:100">
      <c r="A447" s="22">
        <v>42870</v>
      </c>
      <c r="B447">
        <v>1096</v>
      </c>
      <c r="C447">
        <v>1110</v>
      </c>
      <c r="D447">
        <v>1096</v>
      </c>
      <c r="E447">
        <v>1110</v>
      </c>
      <c r="F447" s="23">
        <f t="shared" si="44"/>
        <v>1.2773722627737127E-2</v>
      </c>
      <c r="G447" s="22">
        <v>42871</v>
      </c>
      <c r="H447">
        <v>1410</v>
      </c>
      <c r="I447">
        <v>1410</v>
      </c>
      <c r="J447">
        <v>1410</v>
      </c>
      <c r="K447">
        <v>1410</v>
      </c>
      <c r="L447" s="22">
        <v>42872</v>
      </c>
      <c r="M447">
        <v>1710</v>
      </c>
      <c r="N447" s="4">
        <v>42871</v>
      </c>
      <c r="O447" s="3" t="s">
        <v>15</v>
      </c>
      <c r="P447" s="3">
        <v>3140</v>
      </c>
      <c r="Q447" s="3" t="s">
        <v>312</v>
      </c>
      <c r="R447" s="3" t="s">
        <v>17</v>
      </c>
      <c r="S447" s="3">
        <v>0.05</v>
      </c>
      <c r="T447" s="3">
        <v>2</v>
      </c>
      <c r="U447" s="3">
        <v>0</v>
      </c>
      <c r="V447" s="3">
        <v>500</v>
      </c>
      <c r="W447">
        <v>1410</v>
      </c>
      <c r="X447" s="4">
        <v>42872</v>
      </c>
      <c r="Y447">
        <v>1410</v>
      </c>
      <c r="Z447" s="10">
        <f t="shared" si="43"/>
        <v>0</v>
      </c>
      <c r="AA447" s="10">
        <f t="shared" si="48"/>
        <v>0</v>
      </c>
      <c r="AB447" t="str">
        <f t="shared" si="45"/>
        <v/>
      </c>
      <c r="AC447">
        <f t="shared" si="46"/>
        <v>-87380</v>
      </c>
      <c r="AD447">
        <f t="shared" si="47"/>
        <v>0</v>
      </c>
      <c r="AE447" s="15">
        <v>42872</v>
      </c>
      <c r="AF447" s="9">
        <v>4.0834374570801746E-3</v>
      </c>
      <c r="AG447" s="12" t="s">
        <v>960</v>
      </c>
      <c r="AH447" s="20">
        <v>42870.822916666664</v>
      </c>
      <c r="AI447" s="12">
        <v>1410</v>
      </c>
      <c r="AJ447" s="12">
        <v>300</v>
      </c>
      <c r="AK447" s="12">
        <v>0.27029999999999998</v>
      </c>
      <c r="AL447" s="17">
        <v>5400</v>
      </c>
      <c r="AM447" s="17">
        <v>0.26842584167424932</v>
      </c>
      <c r="AN447" s="9"/>
      <c r="AO447" s="9"/>
      <c r="AP447" s="17">
        <v>0</v>
      </c>
      <c r="AQ447" s="17">
        <v>6746</v>
      </c>
      <c r="AR447" s="17">
        <v>0.96756756756756757</v>
      </c>
      <c r="AS447" s="17">
        <v>4.9000000000000002E-2</v>
      </c>
      <c r="AT447" s="17">
        <v>0.96850393700787396</v>
      </c>
      <c r="AU447" s="12">
        <v>0.98156682027649766</v>
      </c>
      <c r="AV447" s="12">
        <v>0</v>
      </c>
      <c r="AY447" s="12">
        <v>6138675</v>
      </c>
      <c r="BA447" s="12">
        <v>1</v>
      </c>
      <c r="BD447" s="12">
        <v>0.26842584167424932</v>
      </c>
      <c r="BE447" s="12">
        <v>0.96756756756756757</v>
      </c>
      <c r="BF447" s="12">
        <v>0.96850393700787396</v>
      </c>
      <c r="BG447" s="12">
        <v>0.98156682027649766</v>
      </c>
      <c r="BH447" s="12">
        <v>0</v>
      </c>
      <c r="BI447" s="12">
        <v>4.9000000000000002E-2</v>
      </c>
      <c r="BJ447" s="12">
        <v>0</v>
      </c>
      <c r="BK447" s="12">
        <v>0.93700000000000006</v>
      </c>
      <c r="BL447" s="12">
        <v>-29</v>
      </c>
      <c r="BM447" s="12">
        <v>-113</v>
      </c>
      <c r="BN447" s="12">
        <v>2</v>
      </c>
      <c r="BO447" s="12">
        <v>313</v>
      </c>
      <c r="BP447" s="12">
        <v>147</v>
      </c>
      <c r="BQ447" s="12">
        <v>-77</v>
      </c>
      <c r="BR447" s="12">
        <v>53</v>
      </c>
      <c r="BS447" s="12">
        <v>452</v>
      </c>
      <c r="BT447" s="12">
        <v>0.33640914599280108</v>
      </c>
      <c r="BU447" s="12">
        <v>0.53912769256518533</v>
      </c>
      <c r="BV447" s="12">
        <v>0.56552291971214619</v>
      </c>
      <c r="BW447" s="12">
        <v>0.47730821303058535</v>
      </c>
      <c r="BX447" s="12">
        <v>0.67423587492052117</v>
      </c>
      <c r="BY447" s="12">
        <v>1583</v>
      </c>
      <c r="BZ447" s="12">
        <v>1</v>
      </c>
      <c r="CB447" s="12">
        <v>8.9137847053093036E-2</v>
      </c>
      <c r="CC447" s="12">
        <v>19910</v>
      </c>
      <c r="CD447" s="12">
        <v>19900</v>
      </c>
      <c r="CE447" s="12">
        <v>3.0113565735367969</v>
      </c>
      <c r="CH447" s="22">
        <v>42870</v>
      </c>
      <c r="CI447">
        <v>1096</v>
      </c>
      <c r="CJ447">
        <v>1110</v>
      </c>
      <c r="CK447">
        <v>1096</v>
      </c>
      <c r="CL447">
        <v>1110</v>
      </c>
      <c r="CM447" s="22">
        <v>42871</v>
      </c>
      <c r="CN447">
        <v>1410</v>
      </c>
      <c r="CO447">
        <v>1410</v>
      </c>
      <c r="CP447">
        <v>1410</v>
      </c>
      <c r="CQ447">
        <v>1410</v>
      </c>
      <c r="CR447" s="22">
        <v>42872</v>
      </c>
      <c r="CS447">
        <v>1710</v>
      </c>
      <c r="CT447">
        <v>1710</v>
      </c>
      <c r="CU447">
        <v>1710</v>
      </c>
      <c r="CV447">
        <v>1710</v>
      </c>
    </row>
    <row r="448" spans="1:100">
      <c r="A448" s="22">
        <v>42870</v>
      </c>
      <c r="B448">
        <v>836</v>
      </c>
      <c r="C448">
        <v>841</v>
      </c>
      <c r="D448">
        <v>833</v>
      </c>
      <c r="E448">
        <v>841</v>
      </c>
      <c r="F448" s="23">
        <f t="shared" si="44"/>
        <v>5.9808612440190867E-3</v>
      </c>
      <c r="G448" s="22">
        <v>42871</v>
      </c>
      <c r="H448">
        <v>924</v>
      </c>
      <c r="I448">
        <v>932</v>
      </c>
      <c r="J448">
        <v>897</v>
      </c>
      <c r="K448">
        <v>912</v>
      </c>
      <c r="L448" s="22">
        <v>42872</v>
      </c>
      <c r="M448">
        <v>903</v>
      </c>
      <c r="N448" s="4">
        <v>42871</v>
      </c>
      <c r="O448" s="3" t="s">
        <v>15</v>
      </c>
      <c r="P448" s="3">
        <v>3975</v>
      </c>
      <c r="Q448" s="3" t="s">
        <v>313</v>
      </c>
      <c r="R448" s="3" t="s">
        <v>17</v>
      </c>
      <c r="S448" s="3">
        <v>0.05</v>
      </c>
      <c r="T448" s="3">
        <v>1</v>
      </c>
      <c r="U448" s="3">
        <v>0</v>
      </c>
      <c r="V448" s="3">
        <v>600</v>
      </c>
      <c r="W448">
        <v>924</v>
      </c>
      <c r="X448" s="4">
        <v>42872</v>
      </c>
      <c r="Y448">
        <v>912</v>
      </c>
      <c r="Z448" s="10">
        <f t="shared" si="43"/>
        <v>-7200</v>
      </c>
      <c r="AA448" s="10">
        <f t="shared" si="48"/>
        <v>7200</v>
      </c>
      <c r="AB448">
        <f t="shared" si="45"/>
        <v>-7200</v>
      </c>
      <c r="AC448">
        <f t="shared" si="46"/>
        <v>-94580</v>
      </c>
      <c r="AD448">
        <f t="shared" si="47"/>
        <v>4.0423375745974433E-2</v>
      </c>
      <c r="AE448" s="15">
        <v>42872</v>
      </c>
      <c r="AF448" s="9">
        <v>4.0834374570801746E-3</v>
      </c>
      <c r="AG448" s="12" t="s">
        <v>962</v>
      </c>
      <c r="AH448" s="20">
        <v>42870.998611111114</v>
      </c>
      <c r="AI448" s="12">
        <v>888.1</v>
      </c>
      <c r="AJ448" s="12">
        <v>47.1</v>
      </c>
      <c r="AK448" s="12">
        <v>5.6000000000000001E-2</v>
      </c>
      <c r="AL448" s="17">
        <v>5300</v>
      </c>
      <c r="AM448" s="17">
        <v>0.14217443249701314</v>
      </c>
      <c r="AN448" s="9"/>
      <c r="AO448" s="9"/>
      <c r="AP448" s="17">
        <v>20.04</v>
      </c>
      <c r="AQ448" s="17">
        <v>20562</v>
      </c>
      <c r="AR448" s="17">
        <v>0.52100840336134457</v>
      </c>
      <c r="AS448" s="9"/>
      <c r="AT448" s="17">
        <v>0.52100840336134457</v>
      </c>
      <c r="AU448" s="12">
        <v>0.52100840336134457</v>
      </c>
      <c r="AV448" s="12">
        <v>0</v>
      </c>
      <c r="AY448" s="12">
        <v>24566447</v>
      </c>
      <c r="BA448" s="12">
        <v>1</v>
      </c>
      <c r="BD448" s="12">
        <v>0.14217443249701314</v>
      </c>
      <c r="BE448" s="12">
        <v>0.52100840336134457</v>
      </c>
      <c r="BF448" s="12">
        <v>0.52100840336134457</v>
      </c>
      <c r="BG448" s="12">
        <v>0.52100840336134457</v>
      </c>
      <c r="BT448" s="12">
        <v>0.20177015671450665</v>
      </c>
      <c r="BU448" s="12">
        <v>0.70404151927170699</v>
      </c>
      <c r="BV448" s="12">
        <v>0.73833128893894895</v>
      </c>
      <c r="BW448" s="12">
        <v>0.631650987046111</v>
      </c>
      <c r="BX448" s="12">
        <v>0.7303328062682698</v>
      </c>
      <c r="BY448" s="12">
        <v>1583</v>
      </c>
      <c r="BZ448" s="12">
        <v>1</v>
      </c>
      <c r="CB448" s="12">
        <v>8.9137847053093036E-2</v>
      </c>
      <c r="CC448" s="12">
        <v>19910</v>
      </c>
      <c r="CD448" s="12">
        <v>19900</v>
      </c>
      <c r="CE448" s="12">
        <v>1.5949951361550163</v>
      </c>
      <c r="CH448" s="22">
        <v>42870</v>
      </c>
      <c r="CI448">
        <v>836</v>
      </c>
      <c r="CJ448">
        <v>841</v>
      </c>
      <c r="CK448">
        <v>833</v>
      </c>
      <c r="CL448">
        <v>841</v>
      </c>
      <c r="CM448" s="22">
        <v>42871</v>
      </c>
      <c r="CN448">
        <v>924</v>
      </c>
      <c r="CO448">
        <v>932</v>
      </c>
      <c r="CP448">
        <v>897</v>
      </c>
      <c r="CQ448">
        <v>912</v>
      </c>
      <c r="CR448" s="22">
        <v>42872</v>
      </c>
      <c r="CS448">
        <v>903</v>
      </c>
      <c r="CT448">
        <v>908</v>
      </c>
      <c r="CU448">
        <v>893</v>
      </c>
      <c r="CV448">
        <v>898</v>
      </c>
    </row>
    <row r="449" spans="1:100">
      <c r="A449" s="22">
        <v>42870</v>
      </c>
      <c r="B449">
        <v>2022</v>
      </c>
      <c r="C449">
        <v>2022</v>
      </c>
      <c r="D449">
        <v>2022</v>
      </c>
      <c r="E449">
        <v>2022</v>
      </c>
      <c r="F449" s="23">
        <f t="shared" si="44"/>
        <v>0</v>
      </c>
      <c r="G449" s="22">
        <v>42871</v>
      </c>
      <c r="H449">
        <v>2367</v>
      </c>
      <c r="I449">
        <v>2372</v>
      </c>
      <c r="J449">
        <v>2337</v>
      </c>
      <c r="K449">
        <v>2372</v>
      </c>
      <c r="L449" s="22">
        <v>42872</v>
      </c>
      <c r="M449">
        <v>2405</v>
      </c>
      <c r="N449" s="4">
        <v>42871</v>
      </c>
      <c r="O449" s="3" t="s">
        <v>15</v>
      </c>
      <c r="P449" s="3">
        <v>3968</v>
      </c>
      <c r="Q449" s="3" t="s">
        <v>314</v>
      </c>
      <c r="R449" s="3" t="s">
        <v>17</v>
      </c>
      <c r="S449" s="3">
        <v>0.05</v>
      </c>
      <c r="T449" s="3">
        <v>2</v>
      </c>
      <c r="U449" s="3">
        <v>0</v>
      </c>
      <c r="V449" s="3">
        <v>200</v>
      </c>
      <c r="W449">
        <v>2367</v>
      </c>
      <c r="X449" s="4">
        <v>42872</v>
      </c>
      <c r="Y449">
        <v>2372</v>
      </c>
      <c r="Z449" s="10">
        <f t="shared" si="43"/>
        <v>1000</v>
      </c>
      <c r="AA449" s="10">
        <f t="shared" si="48"/>
        <v>1000</v>
      </c>
      <c r="AB449" t="str">
        <f t="shared" si="45"/>
        <v/>
      </c>
      <c r="AC449">
        <f t="shared" si="46"/>
        <v>-94580</v>
      </c>
      <c r="AD449">
        <f t="shared" si="47"/>
        <v>0.48987068965517244</v>
      </c>
      <c r="AE449" s="15">
        <v>42872</v>
      </c>
      <c r="AF449" s="9">
        <v>4.0834374570801746E-3</v>
      </c>
      <c r="AG449" s="12" t="s">
        <v>960</v>
      </c>
      <c r="AH449" s="20">
        <v>42870.993750000001</v>
      </c>
      <c r="AI449" s="12">
        <v>4640</v>
      </c>
      <c r="AJ449" s="12">
        <v>595</v>
      </c>
      <c r="AK449" s="12">
        <v>0.14710000000000001</v>
      </c>
      <c r="AL449" s="17">
        <v>5200</v>
      </c>
      <c r="AM449" s="17">
        <v>0.68281016442451425</v>
      </c>
      <c r="AN449" s="9"/>
      <c r="AO449" s="9"/>
      <c r="AP449" s="17">
        <v>45.68</v>
      </c>
      <c r="AQ449" s="17">
        <v>9269</v>
      </c>
      <c r="AR449" s="17">
        <v>0.2857142857142857</v>
      </c>
      <c r="AS449" s="9"/>
      <c r="AT449" s="17">
        <v>0.2857142857142857</v>
      </c>
      <c r="AU449" s="12">
        <v>0.2857142857142857</v>
      </c>
      <c r="AV449" s="12">
        <v>0</v>
      </c>
      <c r="AY449" s="12">
        <v>2771000</v>
      </c>
      <c r="BA449" s="12">
        <v>1</v>
      </c>
      <c r="BD449" s="12">
        <v>0.68281016442451425</v>
      </c>
      <c r="BE449" s="12">
        <v>0.2857142857142857</v>
      </c>
      <c r="BF449" s="12">
        <v>0.2857142857142857</v>
      </c>
      <c r="BG449" s="12">
        <v>0.2857142857142857</v>
      </c>
      <c r="BT449" s="12">
        <v>0.33640914599280108</v>
      </c>
      <c r="BU449" s="12">
        <v>0.53912769256518533</v>
      </c>
      <c r="BV449" s="12">
        <v>0.56552291971214619</v>
      </c>
      <c r="BW449" s="12">
        <v>0.47730821303058535</v>
      </c>
      <c r="BX449" s="12">
        <v>0.67423587492052117</v>
      </c>
      <c r="BY449" s="12">
        <v>1583</v>
      </c>
      <c r="BZ449" s="12">
        <v>1</v>
      </c>
      <c r="CB449" s="12">
        <v>8.9137847053093036E-2</v>
      </c>
      <c r="CC449" s="12">
        <v>19910</v>
      </c>
      <c r="CD449" s="12">
        <v>19900</v>
      </c>
      <c r="CE449" s="12">
        <v>7.6601599320411351</v>
      </c>
      <c r="CH449" s="22">
        <v>42870</v>
      </c>
      <c r="CI449">
        <v>2022</v>
      </c>
      <c r="CJ449">
        <v>2022</v>
      </c>
      <c r="CK449">
        <v>2022</v>
      </c>
      <c r="CL449">
        <v>2022</v>
      </c>
      <c r="CM449" s="22">
        <v>42871</v>
      </c>
      <c r="CN449">
        <v>2367</v>
      </c>
      <c r="CO449">
        <v>2372</v>
      </c>
      <c r="CP449">
        <v>2337</v>
      </c>
      <c r="CQ449">
        <v>2372</v>
      </c>
      <c r="CR449" s="22">
        <v>42872</v>
      </c>
      <c r="CS449">
        <v>2405</v>
      </c>
      <c r="CT449">
        <v>2535</v>
      </c>
      <c r="CU449">
        <v>2267</v>
      </c>
      <c r="CV449">
        <v>2320</v>
      </c>
    </row>
    <row r="450" spans="1:100">
      <c r="A450" s="22">
        <v>42870</v>
      </c>
      <c r="B450">
        <v>676</v>
      </c>
      <c r="C450">
        <v>676</v>
      </c>
      <c r="D450">
        <v>676</v>
      </c>
      <c r="E450">
        <v>676</v>
      </c>
      <c r="F450" s="23">
        <f t="shared" si="44"/>
        <v>0</v>
      </c>
      <c r="G450" s="22">
        <v>42871</v>
      </c>
      <c r="H450">
        <v>771</v>
      </c>
      <c r="I450">
        <v>806</v>
      </c>
      <c r="J450">
        <v>691</v>
      </c>
      <c r="K450">
        <v>691</v>
      </c>
      <c r="L450" s="22">
        <v>42872</v>
      </c>
      <c r="M450">
        <v>703</v>
      </c>
      <c r="N450" s="4">
        <v>42871</v>
      </c>
      <c r="O450" s="3" t="s">
        <v>15</v>
      </c>
      <c r="P450" s="3">
        <v>2150</v>
      </c>
      <c r="Q450" s="3" t="s">
        <v>289</v>
      </c>
      <c r="R450" s="3" t="s">
        <v>17</v>
      </c>
      <c r="S450" s="3">
        <v>0.05</v>
      </c>
      <c r="T450" s="3">
        <v>2</v>
      </c>
      <c r="U450" s="3">
        <v>0</v>
      </c>
      <c r="V450" s="3">
        <v>400</v>
      </c>
      <c r="W450">
        <v>771</v>
      </c>
      <c r="X450" s="4">
        <v>42872</v>
      </c>
      <c r="Y450">
        <v>691</v>
      </c>
      <c r="Z450" s="10">
        <f t="shared" si="43"/>
        <v>-32000</v>
      </c>
      <c r="AA450" s="10">
        <f t="shared" si="48"/>
        <v>32000</v>
      </c>
      <c r="AB450" t="str">
        <f t="shared" si="45"/>
        <v/>
      </c>
      <c r="AC450">
        <f t="shared" si="46"/>
        <v>-94580</v>
      </c>
      <c r="AD450">
        <f t="shared" si="47"/>
        <v>0.52728387492335993</v>
      </c>
      <c r="AE450" s="15">
        <v>42872</v>
      </c>
      <c r="AF450" s="9">
        <v>4.0834374570801746E-3</v>
      </c>
      <c r="AG450" s="12" t="s">
        <v>957</v>
      </c>
      <c r="AH450" s="20">
        <v>42870.998611111114</v>
      </c>
      <c r="AI450" s="12">
        <v>1631</v>
      </c>
      <c r="AJ450" s="12">
        <v>279</v>
      </c>
      <c r="AK450" s="12">
        <v>0.2064</v>
      </c>
      <c r="AL450" s="17">
        <v>5100</v>
      </c>
      <c r="AM450" s="17">
        <v>0.29657794676806082</v>
      </c>
      <c r="AN450" s="9"/>
      <c r="AO450" s="9"/>
      <c r="AP450" s="17">
        <v>0</v>
      </c>
      <c r="AQ450" s="17">
        <v>5811</v>
      </c>
      <c r="AR450" s="17">
        <v>1</v>
      </c>
      <c r="AS450" s="17">
        <v>0.20100000000000001</v>
      </c>
      <c r="AT450" s="17">
        <v>1</v>
      </c>
      <c r="AU450" s="12">
        <v>0.71309192200557103</v>
      </c>
      <c r="AV450" s="12">
        <v>0.95</v>
      </c>
      <c r="AY450" s="12">
        <v>5524000</v>
      </c>
      <c r="BA450" s="12">
        <v>1</v>
      </c>
      <c r="BD450" s="12">
        <v>0.29657794676806082</v>
      </c>
      <c r="BE450" s="12">
        <v>1</v>
      </c>
      <c r="BF450" s="12">
        <v>1</v>
      </c>
      <c r="BG450" s="12">
        <v>0.71309192200557103</v>
      </c>
      <c r="BH450" s="12">
        <v>6.0000000000000001E-3</v>
      </c>
      <c r="BI450" s="12">
        <v>0.20100000000000001</v>
      </c>
      <c r="BJ450" s="12">
        <v>0</v>
      </c>
      <c r="BK450" s="12">
        <v>0.64400000000000002</v>
      </c>
      <c r="BL450" s="12">
        <v>50</v>
      </c>
      <c r="BM450" s="12">
        <v>475</v>
      </c>
      <c r="BN450" s="12">
        <v>0</v>
      </c>
      <c r="BO450" s="12">
        <v>890</v>
      </c>
      <c r="BP450" s="12">
        <v>-307</v>
      </c>
      <c r="BQ450" s="12">
        <v>163</v>
      </c>
      <c r="BR450" s="12">
        <v>-1</v>
      </c>
      <c r="BS450" s="12">
        <v>354</v>
      </c>
      <c r="BT450" s="12">
        <v>0.42694895461847165</v>
      </c>
      <c r="BU450" s="12">
        <v>0.49149574634761722</v>
      </c>
      <c r="BV450" s="12">
        <v>0.45165695079421941</v>
      </c>
      <c r="BW450" s="12">
        <v>0.4079380265268856</v>
      </c>
      <c r="BX450" s="12">
        <v>0.36551549363357994</v>
      </c>
      <c r="BY450" s="12">
        <v>1583</v>
      </c>
      <c r="BZ450" s="12">
        <v>1</v>
      </c>
      <c r="CB450" s="12">
        <v>8.9137847053093036E-2</v>
      </c>
      <c r="CC450" s="12">
        <v>19910</v>
      </c>
      <c r="CD450" s="12">
        <v>19900</v>
      </c>
      <c r="CE450" s="12">
        <v>3.3271831951629993</v>
      </c>
      <c r="CH450" s="22">
        <v>42870</v>
      </c>
      <c r="CI450">
        <v>676</v>
      </c>
      <c r="CJ450">
        <v>676</v>
      </c>
      <c r="CK450">
        <v>676</v>
      </c>
      <c r="CL450">
        <v>676</v>
      </c>
      <c r="CM450" s="22">
        <v>42871</v>
      </c>
      <c r="CN450">
        <v>771</v>
      </c>
      <c r="CO450">
        <v>806</v>
      </c>
      <c r="CP450">
        <v>691</v>
      </c>
      <c r="CQ450">
        <v>691</v>
      </c>
      <c r="CR450" s="22">
        <v>42872</v>
      </c>
      <c r="CS450">
        <v>703</v>
      </c>
      <c r="CT450">
        <v>732</v>
      </c>
      <c r="CU450">
        <v>644</v>
      </c>
      <c r="CV450">
        <v>660</v>
      </c>
    </row>
    <row r="451" spans="1:100">
      <c r="A451" s="22">
        <v>42871</v>
      </c>
      <c r="B451">
        <v>204</v>
      </c>
      <c r="C451">
        <v>204</v>
      </c>
      <c r="D451">
        <v>204</v>
      </c>
      <c r="E451">
        <v>204</v>
      </c>
      <c r="F451" s="23">
        <f t="shared" si="44"/>
        <v>0</v>
      </c>
      <c r="G451" s="22">
        <v>42872</v>
      </c>
      <c r="H451">
        <v>284</v>
      </c>
      <c r="I451">
        <v>284</v>
      </c>
      <c r="J451">
        <v>284</v>
      </c>
      <c r="K451">
        <v>284</v>
      </c>
      <c r="L451" s="22">
        <v>42873</v>
      </c>
      <c r="M451">
        <v>316</v>
      </c>
      <c r="N451" s="4">
        <v>42872</v>
      </c>
      <c r="O451" s="3" t="s">
        <v>15</v>
      </c>
      <c r="P451" s="3">
        <v>9980</v>
      </c>
      <c r="Q451" s="3" t="s">
        <v>287</v>
      </c>
      <c r="R451" s="3" t="s">
        <v>17</v>
      </c>
      <c r="S451" s="3">
        <v>0.05</v>
      </c>
      <c r="T451" s="3">
        <v>1</v>
      </c>
      <c r="U451" s="3">
        <v>0</v>
      </c>
      <c r="V451" s="3">
        <v>2500</v>
      </c>
      <c r="W451">
        <v>284</v>
      </c>
      <c r="X451" s="4">
        <v>42873</v>
      </c>
      <c r="Y451">
        <v>284</v>
      </c>
      <c r="Z451" s="10">
        <f t="shared" ref="Z451:Z514" si="49">(Y451-W451)*V451</f>
        <v>0</v>
      </c>
      <c r="AA451" s="10">
        <f t="shared" si="48"/>
        <v>0</v>
      </c>
      <c r="AB451" t="str">
        <f t="shared" si="45"/>
        <v/>
      </c>
      <c r="AC451">
        <f t="shared" si="46"/>
        <v>-94580</v>
      </c>
      <c r="AD451">
        <f t="shared" si="47"/>
        <v>0</v>
      </c>
      <c r="AE451" s="15">
        <v>42873</v>
      </c>
      <c r="AF451" s="9">
        <v>-1.0437547719599483E-4</v>
      </c>
      <c r="AG451" s="12" t="s">
        <v>954</v>
      </c>
      <c r="AH451" s="20">
        <v>42871.997916666667</v>
      </c>
      <c r="AI451" s="12">
        <v>284</v>
      </c>
      <c r="AJ451" s="12">
        <v>80</v>
      </c>
      <c r="AK451" s="12">
        <v>0.39219999999999999</v>
      </c>
      <c r="AL451" s="17">
        <v>120300</v>
      </c>
      <c r="AM451" s="17">
        <v>0.35416666666666669</v>
      </c>
      <c r="AN451" s="9"/>
      <c r="AO451" s="9"/>
      <c r="AP451" s="17">
        <v>0</v>
      </c>
      <c r="AQ451" s="17">
        <v>12535</v>
      </c>
      <c r="AR451" s="17">
        <v>0.52054794520547942</v>
      </c>
      <c r="AS451" s="17">
        <v>0.184</v>
      </c>
      <c r="AT451" s="17">
        <v>0.21590909090909091</v>
      </c>
      <c r="AU451" s="12">
        <v>0.33333333333333331</v>
      </c>
      <c r="AV451" s="12">
        <v>0</v>
      </c>
      <c r="AY451" s="12">
        <v>87047071</v>
      </c>
      <c r="BA451" s="12">
        <v>1</v>
      </c>
      <c r="BD451" s="12">
        <v>0.35416666666666669</v>
      </c>
      <c r="BE451" s="12">
        <v>0.52054794520547942</v>
      </c>
      <c r="BF451" s="12">
        <v>0.21590909090909091</v>
      </c>
      <c r="BG451" s="12">
        <v>0.33333333333333331</v>
      </c>
      <c r="BH451" s="12">
        <v>0</v>
      </c>
      <c r="BI451" s="12">
        <v>0.184</v>
      </c>
      <c r="BJ451" s="12">
        <v>0</v>
      </c>
      <c r="BK451" s="12">
        <v>0.59699999999999998</v>
      </c>
      <c r="BL451" s="12">
        <v>269</v>
      </c>
      <c r="BM451" s="12">
        <v>-72</v>
      </c>
      <c r="BN451" s="12">
        <v>-1157</v>
      </c>
      <c r="BO451" s="12">
        <v>3068</v>
      </c>
      <c r="BP451" s="12">
        <v>-154</v>
      </c>
      <c r="BQ451" s="12">
        <v>-19</v>
      </c>
      <c r="BR451" s="12">
        <v>308</v>
      </c>
      <c r="BS451" s="12">
        <v>4029</v>
      </c>
      <c r="BT451" s="12">
        <v>0.2556016279440374</v>
      </c>
      <c r="BU451" s="12">
        <v>0.56800996924668723</v>
      </c>
      <c r="BV451" s="12">
        <v>0.60792963026011926</v>
      </c>
      <c r="BW451" s="12">
        <v>0.51293490076259707</v>
      </c>
      <c r="BX451" s="12">
        <v>0.65097115274820572</v>
      </c>
      <c r="BY451" s="12">
        <v>1572.5</v>
      </c>
      <c r="BZ451" s="12">
        <v>1</v>
      </c>
      <c r="CB451" s="12">
        <v>8.9137847053093036E-2</v>
      </c>
      <c r="CC451" s="12">
        <v>19900</v>
      </c>
      <c r="CD451" s="12">
        <v>19760</v>
      </c>
      <c r="CE451" s="12">
        <v>3.9732468123861566</v>
      </c>
      <c r="CH451" s="22">
        <v>42871</v>
      </c>
      <c r="CI451">
        <v>204</v>
      </c>
      <c r="CJ451">
        <v>204</v>
      </c>
      <c r="CK451">
        <v>204</v>
      </c>
      <c r="CL451">
        <v>204</v>
      </c>
      <c r="CM451" s="22">
        <v>42872</v>
      </c>
      <c r="CN451">
        <v>284</v>
      </c>
      <c r="CO451">
        <v>284</v>
      </c>
      <c r="CP451">
        <v>284</v>
      </c>
      <c r="CQ451">
        <v>284</v>
      </c>
      <c r="CR451" s="22">
        <v>42873</v>
      </c>
      <c r="CS451">
        <v>316</v>
      </c>
      <c r="CT451">
        <v>349</v>
      </c>
      <c r="CU451">
        <v>304</v>
      </c>
      <c r="CV451">
        <v>319</v>
      </c>
    </row>
    <row r="452" spans="1:100">
      <c r="A452" s="22">
        <v>42871</v>
      </c>
      <c r="B452">
        <v>473</v>
      </c>
      <c r="C452">
        <v>473</v>
      </c>
      <c r="D452">
        <v>473</v>
      </c>
      <c r="E452">
        <v>473</v>
      </c>
      <c r="F452" s="23">
        <f t="shared" si="44"/>
        <v>0</v>
      </c>
      <c r="G452" s="22">
        <v>42872</v>
      </c>
      <c r="H452">
        <v>425</v>
      </c>
      <c r="I452">
        <v>438</v>
      </c>
      <c r="J452">
        <v>416</v>
      </c>
      <c r="K452">
        <v>425</v>
      </c>
      <c r="L452" s="22">
        <v>42873</v>
      </c>
      <c r="M452">
        <v>431</v>
      </c>
      <c r="N452" s="4">
        <v>42872</v>
      </c>
      <c r="O452" s="3" t="s">
        <v>11</v>
      </c>
      <c r="P452" s="3">
        <v>3686</v>
      </c>
      <c r="Q452" s="3" t="s">
        <v>303</v>
      </c>
      <c r="R452" s="3" t="s">
        <v>13</v>
      </c>
      <c r="S452" s="3">
        <v>0.05</v>
      </c>
      <c r="T452" s="3">
        <v>1</v>
      </c>
      <c r="U452" s="3">
        <v>0</v>
      </c>
      <c r="V452" s="3">
        <v>1100</v>
      </c>
      <c r="W452">
        <v>425</v>
      </c>
      <c r="X452" s="4">
        <v>42873</v>
      </c>
      <c r="Y452">
        <v>425</v>
      </c>
      <c r="Z452" s="10">
        <f t="shared" si="49"/>
        <v>0</v>
      </c>
      <c r="AA452" s="10">
        <f t="shared" si="48"/>
        <v>0</v>
      </c>
      <c r="AB452" t="str">
        <f t="shared" si="45"/>
        <v/>
      </c>
      <c r="AC452">
        <f t="shared" si="46"/>
        <v>-94580</v>
      </c>
      <c r="AD452">
        <f t="shared" si="47"/>
        <v>7.4731433909387412E-3</v>
      </c>
      <c r="AE452" s="15">
        <v>42873</v>
      </c>
      <c r="AF452" s="9">
        <v>-1.0437547719599483E-4</v>
      </c>
      <c r="AG452" s="12" t="s">
        <v>962</v>
      </c>
      <c r="AH452" s="20">
        <v>42871.997916666667</v>
      </c>
      <c r="AI452" s="12">
        <v>428.2</v>
      </c>
      <c r="AJ452" s="12">
        <v>-44.8</v>
      </c>
      <c r="AK452" s="12">
        <v>-9.4700000000000006E-2</v>
      </c>
      <c r="AL452" s="17">
        <v>113000</v>
      </c>
      <c r="AM452" s="17">
        <v>0.36777583187390545</v>
      </c>
      <c r="AN452" s="9"/>
      <c r="AO452" s="17">
        <v>0</v>
      </c>
      <c r="AP452" s="17">
        <v>3.47</v>
      </c>
      <c r="AQ452" s="17">
        <v>11535</v>
      </c>
      <c r="AR452" s="17">
        <v>0.18133333333333335</v>
      </c>
      <c r="AS452" s="17">
        <v>0.153</v>
      </c>
      <c r="AT452" s="17">
        <v>8.877284595300261E-2</v>
      </c>
      <c r="AU452" s="12">
        <v>8.877284595300261E-2</v>
      </c>
      <c r="AV452" s="12">
        <v>0</v>
      </c>
      <c r="AY452" s="12">
        <v>20201600</v>
      </c>
      <c r="BA452" s="12">
        <v>0</v>
      </c>
      <c r="BD452" s="12">
        <v>0.36777583187390545</v>
      </c>
      <c r="BE452" s="12">
        <v>0.18133333333333335</v>
      </c>
      <c r="BF452" s="12">
        <v>8.877284595300261E-2</v>
      </c>
      <c r="BG452" s="12">
        <v>8.877284595300261E-2</v>
      </c>
      <c r="BH452" s="12">
        <v>6.8000000000000005E-2</v>
      </c>
      <c r="BI452" s="12">
        <v>0.153</v>
      </c>
      <c r="BJ452" s="12">
        <v>0.03</v>
      </c>
      <c r="BK452" s="12">
        <v>0.69399999999999995</v>
      </c>
      <c r="BL452" s="12">
        <v>-14</v>
      </c>
      <c r="BM452" s="12">
        <v>-5</v>
      </c>
      <c r="BN452" s="12">
        <v>836</v>
      </c>
      <c r="BO452" s="12">
        <v>1063</v>
      </c>
      <c r="BP452" s="12">
        <v>132</v>
      </c>
      <c r="BQ452" s="12">
        <v>9</v>
      </c>
      <c r="BR452" s="12">
        <v>-54</v>
      </c>
      <c r="BS452" s="12">
        <v>246</v>
      </c>
      <c r="BT452" s="12">
        <v>0.20177015671450665</v>
      </c>
      <c r="BU452" s="12">
        <v>0.70404151927170699</v>
      </c>
      <c r="BV452" s="12">
        <v>0.73833128893894895</v>
      </c>
      <c r="BW452" s="12">
        <v>0.631650987046111</v>
      </c>
      <c r="BX452" s="12">
        <v>0.68073370991995863</v>
      </c>
      <c r="BY452" s="12">
        <v>1572.5</v>
      </c>
      <c r="BZ452" s="12">
        <v>0</v>
      </c>
      <c r="CB452" s="12">
        <v>8.9137847053093036E-2</v>
      </c>
      <c r="CC452" s="12">
        <v>19900</v>
      </c>
      <c r="CD452" s="12">
        <v>19760</v>
      </c>
      <c r="CE452" s="12">
        <v>4.1259223105853984</v>
      </c>
      <c r="CH452" s="22">
        <v>42871</v>
      </c>
      <c r="CI452">
        <v>473</v>
      </c>
      <c r="CJ452">
        <v>473</v>
      </c>
      <c r="CK452">
        <v>473</v>
      </c>
      <c r="CL452">
        <v>473</v>
      </c>
      <c r="CM452" s="22">
        <v>42872</v>
      </c>
      <c r="CN452">
        <v>425</v>
      </c>
      <c r="CO452">
        <v>438</v>
      </c>
      <c r="CP452">
        <v>416</v>
      </c>
      <c r="CQ452">
        <v>425</v>
      </c>
      <c r="CR452" s="22">
        <v>42873</v>
      </c>
      <c r="CS452">
        <v>431</v>
      </c>
      <c r="CT452">
        <v>446</v>
      </c>
      <c r="CU452">
        <v>421</v>
      </c>
      <c r="CV452">
        <v>444</v>
      </c>
    </row>
    <row r="453" spans="1:100">
      <c r="A453" s="22">
        <v>42871</v>
      </c>
      <c r="B453">
        <v>308</v>
      </c>
      <c r="C453">
        <v>340</v>
      </c>
      <c r="D453">
        <v>301</v>
      </c>
      <c r="E453">
        <v>340</v>
      </c>
      <c r="F453" s="23">
        <f t="shared" si="44"/>
        <v>0.10389610389610393</v>
      </c>
      <c r="G453" s="22">
        <v>42872</v>
      </c>
      <c r="H453">
        <v>380</v>
      </c>
      <c r="I453">
        <v>420</v>
      </c>
      <c r="J453">
        <v>357</v>
      </c>
      <c r="K453">
        <v>412</v>
      </c>
      <c r="L453" s="22">
        <v>42873</v>
      </c>
      <c r="M453">
        <v>410</v>
      </c>
      <c r="N453" s="4">
        <v>42872</v>
      </c>
      <c r="O453" s="3" t="s">
        <v>15</v>
      </c>
      <c r="P453" s="3">
        <v>7448</v>
      </c>
      <c r="Q453" s="3" t="s">
        <v>315</v>
      </c>
      <c r="R453" s="3" t="s">
        <v>17</v>
      </c>
      <c r="S453" s="3">
        <v>0.05</v>
      </c>
      <c r="T453" s="3">
        <v>2</v>
      </c>
      <c r="U453" s="3">
        <v>0</v>
      </c>
      <c r="V453" s="3">
        <v>1500</v>
      </c>
      <c r="W453">
        <v>380</v>
      </c>
      <c r="X453" s="4">
        <v>42873</v>
      </c>
      <c r="Y453">
        <v>412</v>
      </c>
      <c r="Z453" s="10">
        <f t="shared" si="49"/>
        <v>48000</v>
      </c>
      <c r="AA453" s="10">
        <f t="shared" si="48"/>
        <v>48000</v>
      </c>
      <c r="AB453" t="str">
        <f t="shared" si="45"/>
        <v/>
      </c>
      <c r="AC453">
        <f t="shared" si="46"/>
        <v>-94580</v>
      </c>
      <c r="AD453">
        <f t="shared" si="47"/>
        <v>1.0638297872340496E-2</v>
      </c>
      <c r="AE453" s="15">
        <v>42873</v>
      </c>
      <c r="AF453" s="9">
        <v>-1.0437547719599483E-4</v>
      </c>
      <c r="AG453" s="12" t="s">
        <v>962</v>
      </c>
      <c r="AH453" s="20">
        <v>42871.998611111114</v>
      </c>
      <c r="AI453" s="12">
        <v>376</v>
      </c>
      <c r="AJ453" s="12">
        <v>36</v>
      </c>
      <c r="AK453" s="12">
        <v>0.10589999999999999</v>
      </c>
      <c r="AL453" s="17">
        <v>47700</v>
      </c>
      <c r="AM453" s="17">
        <v>0.28076923076923077</v>
      </c>
      <c r="AN453" s="9"/>
      <c r="AO453" s="9"/>
      <c r="AP453" s="17">
        <v>0</v>
      </c>
      <c r="AQ453" s="17">
        <v>4186</v>
      </c>
      <c r="AR453" s="17">
        <v>0.45989304812834225</v>
      </c>
      <c r="AS453" s="17">
        <v>0.221</v>
      </c>
      <c r="AT453" s="17">
        <v>0.50970873786407767</v>
      </c>
      <c r="AU453" s="12">
        <v>0.49065420560747663</v>
      </c>
      <c r="AV453" s="12">
        <v>0</v>
      </c>
      <c r="AY453" s="12">
        <v>16101466</v>
      </c>
      <c r="BA453" s="12">
        <v>1</v>
      </c>
      <c r="BD453" s="12">
        <v>0.28076923076923077</v>
      </c>
      <c r="BE453" s="12">
        <v>0.45989304812834225</v>
      </c>
      <c r="BF453" s="12">
        <v>0.50970873786407767</v>
      </c>
      <c r="BG453" s="12">
        <v>0.49065420560747663</v>
      </c>
      <c r="BH453" s="12">
        <v>1.2E-2</v>
      </c>
      <c r="BI453" s="12">
        <v>0.221</v>
      </c>
      <c r="BJ453" s="12">
        <v>5.0000000000000001E-3</v>
      </c>
      <c r="BK453" s="12">
        <v>0.622</v>
      </c>
      <c r="BL453" s="12">
        <v>-265</v>
      </c>
      <c r="BM453" s="12">
        <v>-228</v>
      </c>
      <c r="BN453" s="12">
        <v>0</v>
      </c>
      <c r="BO453" s="12">
        <v>1214</v>
      </c>
      <c r="BP453" s="12">
        <v>-233</v>
      </c>
      <c r="BQ453" s="12">
        <v>-367</v>
      </c>
      <c r="BR453" s="12">
        <v>-1</v>
      </c>
      <c r="BS453" s="12">
        <v>1708</v>
      </c>
      <c r="BT453" s="12">
        <v>0.20177015671450665</v>
      </c>
      <c r="BU453" s="12">
        <v>0.70404151927170699</v>
      </c>
      <c r="BV453" s="12">
        <v>0.73833128893894895</v>
      </c>
      <c r="BW453" s="12">
        <v>0.631650987046111</v>
      </c>
      <c r="BX453" s="12">
        <v>0.68073370991995863</v>
      </c>
      <c r="BY453" s="12">
        <v>1572.5</v>
      </c>
      <c r="BZ453" s="12">
        <v>1</v>
      </c>
      <c r="CB453" s="12">
        <v>8.9137847053093036E-2</v>
      </c>
      <c r="CC453" s="12">
        <v>19900</v>
      </c>
      <c r="CD453" s="12">
        <v>19760</v>
      </c>
      <c r="CE453" s="12">
        <v>3.1498318621269439</v>
      </c>
      <c r="CH453" s="22">
        <v>42871</v>
      </c>
      <c r="CI453">
        <v>308</v>
      </c>
      <c r="CJ453">
        <v>340</v>
      </c>
      <c r="CK453">
        <v>301</v>
      </c>
      <c r="CL453">
        <v>340</v>
      </c>
      <c r="CM453" s="22">
        <v>42872</v>
      </c>
      <c r="CN453">
        <v>380</v>
      </c>
      <c r="CO453">
        <v>420</v>
      </c>
      <c r="CP453">
        <v>357</v>
      </c>
      <c r="CQ453">
        <v>412</v>
      </c>
      <c r="CR453" s="22">
        <v>42873</v>
      </c>
      <c r="CS453">
        <v>410</v>
      </c>
      <c r="CT453">
        <v>430</v>
      </c>
      <c r="CU453">
        <v>373</v>
      </c>
      <c r="CV453">
        <v>391</v>
      </c>
    </row>
    <row r="454" spans="1:100">
      <c r="A454" s="22">
        <v>42871</v>
      </c>
      <c r="B454">
        <v>18</v>
      </c>
      <c r="C454">
        <v>19</v>
      </c>
      <c r="D454">
        <v>17</v>
      </c>
      <c r="E454">
        <v>18</v>
      </c>
      <c r="F454" s="23">
        <f t="shared" si="44"/>
        <v>0</v>
      </c>
      <c r="G454" s="22">
        <v>42872</v>
      </c>
      <c r="H454">
        <v>18</v>
      </c>
      <c r="I454">
        <v>19</v>
      </c>
      <c r="J454">
        <v>17</v>
      </c>
      <c r="K454">
        <v>18</v>
      </c>
      <c r="L454" s="22">
        <v>42873</v>
      </c>
      <c r="M454">
        <v>17</v>
      </c>
      <c r="N454" s="4">
        <v>42872</v>
      </c>
      <c r="O454" s="3" t="s">
        <v>15</v>
      </c>
      <c r="P454" s="3">
        <v>8918</v>
      </c>
      <c r="Q454" s="3" t="s">
        <v>72</v>
      </c>
      <c r="R454" s="3" t="s">
        <v>17</v>
      </c>
      <c r="S454" s="3">
        <v>0.05</v>
      </c>
      <c r="T454" s="3">
        <v>2</v>
      </c>
      <c r="U454" s="3">
        <v>0</v>
      </c>
      <c r="V454" s="3">
        <v>27800</v>
      </c>
      <c r="W454">
        <v>18</v>
      </c>
      <c r="X454" s="4">
        <v>42873</v>
      </c>
      <c r="Y454">
        <v>18</v>
      </c>
      <c r="Z454" s="10">
        <f t="shared" si="49"/>
        <v>0</v>
      </c>
      <c r="AA454" s="10">
        <f t="shared" si="48"/>
        <v>0</v>
      </c>
      <c r="AB454" t="str">
        <f t="shared" si="45"/>
        <v/>
      </c>
      <c r="AC454">
        <f t="shared" si="46"/>
        <v>-94580</v>
      </c>
      <c r="AD454">
        <f t="shared" si="47"/>
        <v>4.2553191489361764E-2</v>
      </c>
      <c r="AE454" s="15">
        <v>42873</v>
      </c>
      <c r="AF454" s="9">
        <v>-1.0437547719599483E-4</v>
      </c>
      <c r="AG454" s="12" t="s">
        <v>962</v>
      </c>
      <c r="AH454" s="20">
        <v>42871.973611111112</v>
      </c>
      <c r="AI454" s="12">
        <v>18.8</v>
      </c>
      <c r="AJ454" s="12">
        <v>0.8</v>
      </c>
      <c r="AK454" s="12">
        <v>4.4400000000000002E-2</v>
      </c>
      <c r="AL454" s="17">
        <v>44400</v>
      </c>
      <c r="AM454" s="17">
        <v>0.5</v>
      </c>
      <c r="AN454" s="9"/>
      <c r="AO454" s="9"/>
      <c r="AP454" s="17">
        <v>0</v>
      </c>
      <c r="AQ454" s="17">
        <v>9945</v>
      </c>
      <c r="AR454" s="17">
        <v>0.4</v>
      </c>
      <c r="AS454" s="17">
        <v>5.2999999999999999E-2</v>
      </c>
      <c r="AT454" s="17">
        <v>0.36363636363636365</v>
      </c>
      <c r="AU454" s="12">
        <v>0.35</v>
      </c>
      <c r="AV454" s="12">
        <v>0</v>
      </c>
      <c r="AY454" s="12">
        <v>552474000</v>
      </c>
      <c r="BA454" s="12">
        <v>0.4</v>
      </c>
      <c r="BD454" s="12">
        <v>0.5</v>
      </c>
      <c r="BE454" s="12">
        <v>0.4</v>
      </c>
      <c r="BF454" s="12">
        <v>0.36363636363636365</v>
      </c>
      <c r="BG454" s="12">
        <v>0.35</v>
      </c>
      <c r="BH454" s="12">
        <v>3.6999999999999998E-2</v>
      </c>
      <c r="BI454" s="12">
        <v>5.2999999999999999E-2</v>
      </c>
      <c r="BJ454" s="12">
        <v>1E-3</v>
      </c>
      <c r="BK454" s="12">
        <v>0.10199999999999999</v>
      </c>
      <c r="BL454" s="12">
        <v>-395</v>
      </c>
      <c r="BM454" s="12">
        <v>939</v>
      </c>
      <c r="BN454" s="12">
        <v>-982</v>
      </c>
      <c r="BO454" s="12">
        <v>395</v>
      </c>
      <c r="BP454" s="12">
        <v>-566</v>
      </c>
      <c r="BQ454" s="12">
        <v>724</v>
      </c>
      <c r="BR454" s="12">
        <v>-55</v>
      </c>
      <c r="BS454" s="12">
        <v>833</v>
      </c>
      <c r="BT454" s="12">
        <v>0.20177015671450665</v>
      </c>
      <c r="BU454" s="12">
        <v>0.70404151927170699</v>
      </c>
      <c r="BV454" s="12">
        <v>0.73833128893894895</v>
      </c>
      <c r="BW454" s="12">
        <v>0.631650987046111</v>
      </c>
      <c r="BX454" s="12">
        <v>0.68073370991995863</v>
      </c>
      <c r="BY454" s="12">
        <v>1572.5</v>
      </c>
      <c r="BZ454" s="12">
        <v>0.4</v>
      </c>
      <c r="CB454" s="12">
        <v>8.9137847053093036E-2</v>
      </c>
      <c r="CC454" s="12">
        <v>19900</v>
      </c>
      <c r="CD454" s="12">
        <v>19760</v>
      </c>
      <c r="CE454" s="12">
        <v>5.6092896174863389</v>
      </c>
      <c r="CH454" s="22">
        <v>42871</v>
      </c>
      <c r="CI454">
        <v>18</v>
      </c>
      <c r="CJ454">
        <v>19</v>
      </c>
      <c r="CK454">
        <v>17</v>
      </c>
      <c r="CL454">
        <v>18</v>
      </c>
      <c r="CM454" s="22">
        <v>42872</v>
      </c>
      <c r="CN454">
        <v>18</v>
      </c>
      <c r="CO454">
        <v>19</v>
      </c>
      <c r="CP454">
        <v>17</v>
      </c>
      <c r="CQ454">
        <v>18</v>
      </c>
      <c r="CR454" s="22">
        <v>42873</v>
      </c>
      <c r="CS454">
        <v>17</v>
      </c>
      <c r="CT454">
        <v>18</v>
      </c>
      <c r="CU454">
        <v>17</v>
      </c>
      <c r="CV454">
        <v>17</v>
      </c>
    </row>
    <row r="455" spans="1:100">
      <c r="A455" s="22">
        <v>42871</v>
      </c>
      <c r="B455">
        <v>1410</v>
      </c>
      <c r="C455">
        <v>1410</v>
      </c>
      <c r="D455">
        <v>1410</v>
      </c>
      <c r="E455">
        <v>1410</v>
      </c>
      <c r="F455" s="23">
        <f t="shared" si="44"/>
        <v>0</v>
      </c>
      <c r="G455" s="22">
        <v>42872</v>
      </c>
      <c r="H455">
        <v>1710</v>
      </c>
      <c r="I455">
        <v>1710</v>
      </c>
      <c r="J455">
        <v>1710</v>
      </c>
      <c r="K455">
        <v>1710</v>
      </c>
      <c r="L455" s="22">
        <v>42873</v>
      </c>
      <c r="M455">
        <v>1710</v>
      </c>
      <c r="N455" s="4">
        <v>42872</v>
      </c>
      <c r="O455" s="3" t="s">
        <v>15</v>
      </c>
      <c r="P455" s="3">
        <v>3140</v>
      </c>
      <c r="Q455" s="3" t="s">
        <v>312</v>
      </c>
      <c r="R455" s="3" t="s">
        <v>17</v>
      </c>
      <c r="S455" s="3">
        <v>0.05</v>
      </c>
      <c r="T455" s="3">
        <v>2</v>
      </c>
      <c r="U455" s="3">
        <v>0</v>
      </c>
      <c r="V455" s="3">
        <v>400</v>
      </c>
      <c r="W455">
        <v>1710</v>
      </c>
      <c r="X455" s="4">
        <v>42873</v>
      </c>
      <c r="Y455">
        <v>1710</v>
      </c>
      <c r="Z455" s="10">
        <f t="shared" si="49"/>
        <v>0</v>
      </c>
      <c r="AA455" s="10">
        <f t="shared" si="48"/>
        <v>0</v>
      </c>
      <c r="AB455" t="str">
        <f t="shared" si="45"/>
        <v/>
      </c>
      <c r="AC455">
        <f t="shared" si="46"/>
        <v>-94580</v>
      </c>
      <c r="AD455">
        <f t="shared" si="47"/>
        <v>1.3468407799963611E-3</v>
      </c>
      <c r="AE455" s="15">
        <v>42873</v>
      </c>
      <c r="AF455" s="9">
        <v>-1.0437547719599483E-4</v>
      </c>
      <c r="AG455" s="12" t="s">
        <v>960</v>
      </c>
      <c r="AH455" s="20">
        <v>42871.993750000001</v>
      </c>
      <c r="AI455" s="12">
        <v>1707.7</v>
      </c>
      <c r="AJ455" s="12">
        <v>297.7</v>
      </c>
      <c r="AK455" s="12">
        <v>0.21110000000000001</v>
      </c>
      <c r="AL455" s="17">
        <v>18500</v>
      </c>
      <c r="AM455" s="17">
        <v>0.26842584167424932</v>
      </c>
      <c r="AN455" s="9"/>
      <c r="AO455" s="9"/>
      <c r="AP455" s="17">
        <v>0</v>
      </c>
      <c r="AQ455" s="17">
        <v>6746</v>
      </c>
      <c r="AR455" s="17">
        <v>0.96756756756756757</v>
      </c>
      <c r="AS455" s="17">
        <v>4.9000000000000002E-2</v>
      </c>
      <c r="AT455" s="17">
        <v>0.96850393700787396</v>
      </c>
      <c r="AU455" s="12">
        <v>0.98156682027649766</v>
      </c>
      <c r="AV455" s="12">
        <v>0</v>
      </c>
      <c r="AY455" s="12">
        <v>6138675</v>
      </c>
      <c r="BA455" s="12">
        <v>1</v>
      </c>
      <c r="BD455" s="12">
        <v>0.26842584167424932</v>
      </c>
      <c r="BE455" s="12">
        <v>0.96756756756756757</v>
      </c>
      <c r="BF455" s="12">
        <v>0.96850393700787396</v>
      </c>
      <c r="BG455" s="12">
        <v>0.98156682027649766</v>
      </c>
      <c r="BH455" s="12">
        <v>0</v>
      </c>
      <c r="BI455" s="12">
        <v>4.9000000000000002E-2</v>
      </c>
      <c r="BJ455" s="12">
        <v>0</v>
      </c>
      <c r="BK455" s="12">
        <v>0.93700000000000006</v>
      </c>
      <c r="BL455" s="12">
        <v>-29</v>
      </c>
      <c r="BM455" s="12">
        <v>-113</v>
      </c>
      <c r="BN455" s="12">
        <v>2</v>
      </c>
      <c r="BO455" s="12">
        <v>313</v>
      </c>
      <c r="BP455" s="12">
        <v>147</v>
      </c>
      <c r="BQ455" s="12">
        <v>-77</v>
      </c>
      <c r="BR455" s="12">
        <v>53</v>
      </c>
      <c r="BS455" s="12">
        <v>452</v>
      </c>
      <c r="BT455" s="12">
        <v>0.33640914599280108</v>
      </c>
      <c r="BU455" s="12">
        <v>0.53912769256518533</v>
      </c>
      <c r="BV455" s="12">
        <v>0.56552291971214619</v>
      </c>
      <c r="BW455" s="12">
        <v>0.47730821303058535</v>
      </c>
      <c r="BX455" s="12">
        <v>0.66193400026033888</v>
      </c>
      <c r="BY455" s="12">
        <v>1572.5</v>
      </c>
      <c r="BZ455" s="12">
        <v>1</v>
      </c>
      <c r="CB455" s="12">
        <v>8.9137847053093036E-2</v>
      </c>
      <c r="CC455" s="12">
        <v>19900</v>
      </c>
      <c r="CD455" s="12">
        <v>19760</v>
      </c>
      <c r="CE455" s="12">
        <v>3.0113565735367969</v>
      </c>
      <c r="CH455" s="22">
        <v>42871</v>
      </c>
      <c r="CI455">
        <v>1410</v>
      </c>
      <c r="CJ455">
        <v>1410</v>
      </c>
      <c r="CK455">
        <v>1410</v>
      </c>
      <c r="CL455">
        <v>1410</v>
      </c>
      <c r="CM455" s="22">
        <v>42872</v>
      </c>
      <c r="CN455">
        <v>1710</v>
      </c>
      <c r="CO455">
        <v>1710</v>
      </c>
      <c r="CP455">
        <v>1710</v>
      </c>
      <c r="CQ455">
        <v>1710</v>
      </c>
      <c r="CR455" s="22">
        <v>42873</v>
      </c>
      <c r="CS455">
        <v>1710</v>
      </c>
      <c r="CT455">
        <v>1998</v>
      </c>
      <c r="CU455">
        <v>1710</v>
      </c>
      <c r="CV455">
        <v>1890</v>
      </c>
    </row>
    <row r="456" spans="1:100">
      <c r="A456" s="22">
        <v>42871</v>
      </c>
      <c r="B456">
        <v>641</v>
      </c>
      <c r="C456">
        <v>641</v>
      </c>
      <c r="D456">
        <v>641</v>
      </c>
      <c r="E456">
        <v>641</v>
      </c>
      <c r="F456" s="23">
        <f t="shared" ref="F456:F519" si="50">IF(E456&lt;&gt;"",E456/B456-1,"")</f>
        <v>0</v>
      </c>
      <c r="G456" s="22">
        <v>42872</v>
      </c>
      <c r="H456">
        <v>671</v>
      </c>
      <c r="I456">
        <v>674</v>
      </c>
      <c r="J456">
        <v>626</v>
      </c>
      <c r="K456">
        <v>636</v>
      </c>
      <c r="L456" s="22">
        <v>42873</v>
      </c>
      <c r="M456">
        <v>616</v>
      </c>
      <c r="N456" s="4">
        <v>42872</v>
      </c>
      <c r="O456" s="3" t="s">
        <v>15</v>
      </c>
      <c r="P456" s="3">
        <v>7709</v>
      </c>
      <c r="Q456" s="3" t="s">
        <v>316</v>
      </c>
      <c r="R456" s="3" t="s">
        <v>17</v>
      </c>
      <c r="S456" s="3">
        <v>0.05</v>
      </c>
      <c r="T456" s="3">
        <v>1</v>
      </c>
      <c r="U456" s="3">
        <v>0</v>
      </c>
      <c r="V456" s="3">
        <v>800</v>
      </c>
      <c r="W456">
        <v>671</v>
      </c>
      <c r="X456" s="4">
        <v>42873</v>
      </c>
      <c r="Y456">
        <v>636</v>
      </c>
      <c r="Z456" s="10">
        <f t="shared" si="49"/>
        <v>-28000</v>
      </c>
      <c r="AA456" s="10">
        <f t="shared" si="48"/>
        <v>28000</v>
      </c>
      <c r="AB456" t="str">
        <f t="shared" si="45"/>
        <v/>
      </c>
      <c r="AC456">
        <f t="shared" si="46"/>
        <v>-94580</v>
      </c>
      <c r="AD456">
        <f t="shared" si="47"/>
        <v>3.9919874087852358E-2</v>
      </c>
      <c r="AE456" s="15">
        <v>42873</v>
      </c>
      <c r="AF456" s="9">
        <v>-1.0437547719599483E-4</v>
      </c>
      <c r="AG456" s="12" t="s">
        <v>962</v>
      </c>
      <c r="AH456" s="20">
        <v>42871.993750000001</v>
      </c>
      <c r="AI456" s="12">
        <v>698.9</v>
      </c>
      <c r="AJ456" s="12">
        <v>57.9</v>
      </c>
      <c r="AK456" s="12">
        <v>9.0300000000000005E-2</v>
      </c>
      <c r="AL456" s="17">
        <v>17500</v>
      </c>
      <c r="AM456" s="17">
        <v>0.20895522388059701</v>
      </c>
      <c r="AN456" s="9"/>
      <c r="AO456" s="9"/>
      <c r="AP456" s="17">
        <v>2.29</v>
      </c>
      <c r="AQ456" s="17">
        <v>7413</v>
      </c>
      <c r="AR456" s="17">
        <v>0.28691983122362869</v>
      </c>
      <c r="AS456" s="17">
        <v>0.14799999999999999</v>
      </c>
      <c r="AT456" s="17">
        <v>0.29436325678496866</v>
      </c>
      <c r="AU456" s="12">
        <v>0.16437364228819695</v>
      </c>
      <c r="AV456" s="12">
        <v>0</v>
      </c>
      <c r="AY456" s="12">
        <v>13830000</v>
      </c>
      <c r="BA456" s="12">
        <v>0.96710526315789469</v>
      </c>
      <c r="BD456" s="12">
        <v>0.20895522388059701</v>
      </c>
      <c r="BE456" s="12">
        <v>0.28691983122362869</v>
      </c>
      <c r="BF456" s="12">
        <v>0.29436325678496866</v>
      </c>
      <c r="BG456" s="12">
        <v>0.16437364228819695</v>
      </c>
      <c r="BH456" s="12">
        <v>5.0000000000000001E-3</v>
      </c>
      <c r="BI456" s="12">
        <v>0.14799999999999999</v>
      </c>
      <c r="BJ456" s="12" t="s">
        <v>968</v>
      </c>
      <c r="BK456" s="12">
        <v>0.746</v>
      </c>
      <c r="BL456" s="12">
        <v>-120</v>
      </c>
      <c r="BM456" s="12">
        <v>-123</v>
      </c>
      <c r="BN456" s="12">
        <v>-662</v>
      </c>
      <c r="BO456" s="12">
        <v>1224</v>
      </c>
      <c r="BP456" s="12">
        <v>-511</v>
      </c>
      <c r="BQ456" s="12">
        <v>-140</v>
      </c>
      <c r="BR456" s="12">
        <v>493</v>
      </c>
      <c r="BS456" s="12">
        <v>2106</v>
      </c>
      <c r="BT456" s="12">
        <v>0.20177015671450665</v>
      </c>
      <c r="BU456" s="12">
        <v>0.70404151927170699</v>
      </c>
      <c r="BV456" s="12">
        <v>0.73833128893894895</v>
      </c>
      <c r="BW456" s="12">
        <v>0.631650987046111</v>
      </c>
      <c r="BX456" s="12">
        <v>0.68073370991995863</v>
      </c>
      <c r="BY456" s="12">
        <v>1572.5</v>
      </c>
      <c r="BZ456" s="12">
        <v>0.96710526315789469</v>
      </c>
      <c r="CB456" s="12">
        <v>8.9137847053093036E-2</v>
      </c>
      <c r="CC456" s="12">
        <v>19900</v>
      </c>
      <c r="CD456" s="12">
        <v>19760</v>
      </c>
      <c r="CE456" s="12">
        <v>2.3441807356659323</v>
      </c>
      <c r="CH456" s="22">
        <v>42871</v>
      </c>
      <c r="CI456">
        <v>641</v>
      </c>
      <c r="CJ456">
        <v>641</v>
      </c>
      <c r="CK456">
        <v>641</v>
      </c>
      <c r="CL456">
        <v>641</v>
      </c>
      <c r="CM456" s="22">
        <v>42872</v>
      </c>
      <c r="CN456">
        <v>671</v>
      </c>
      <c r="CO456">
        <v>674</v>
      </c>
      <c r="CP456">
        <v>626</v>
      </c>
      <c r="CQ456">
        <v>636</v>
      </c>
      <c r="CR456" s="22">
        <v>42873</v>
      </c>
      <c r="CS456">
        <v>616</v>
      </c>
      <c r="CT456">
        <v>620</v>
      </c>
      <c r="CU456">
        <v>606</v>
      </c>
      <c r="CV456">
        <v>617</v>
      </c>
    </row>
    <row r="457" spans="1:100">
      <c r="A457" s="22">
        <v>42871</v>
      </c>
      <c r="B457">
        <v>764</v>
      </c>
      <c r="C457">
        <v>803</v>
      </c>
      <c r="D457">
        <v>712</v>
      </c>
      <c r="E457">
        <v>741</v>
      </c>
      <c r="F457" s="23">
        <f t="shared" si="50"/>
        <v>-3.0104712041884807E-2</v>
      </c>
      <c r="G457" s="22">
        <v>42872</v>
      </c>
      <c r="H457">
        <v>816</v>
      </c>
      <c r="I457">
        <v>859</v>
      </c>
      <c r="J457">
        <v>726</v>
      </c>
      <c r="K457">
        <v>760</v>
      </c>
      <c r="L457" s="22">
        <v>42873</v>
      </c>
      <c r="M457">
        <v>724</v>
      </c>
      <c r="N457" s="4">
        <v>42872</v>
      </c>
      <c r="O457" s="3" t="s">
        <v>15</v>
      </c>
      <c r="P457" s="3">
        <v>4579</v>
      </c>
      <c r="Q457" s="3" t="s">
        <v>271</v>
      </c>
      <c r="R457" s="3" t="s">
        <v>17</v>
      </c>
      <c r="S457" s="3">
        <v>0.05</v>
      </c>
      <c r="T457" s="3">
        <v>2</v>
      </c>
      <c r="U457" s="3">
        <v>0</v>
      </c>
      <c r="V457" s="3">
        <v>700</v>
      </c>
      <c r="W457">
        <v>816</v>
      </c>
      <c r="X457" s="4">
        <v>42873</v>
      </c>
      <c r="Y457">
        <v>760</v>
      </c>
      <c r="Z457" s="10">
        <f t="shared" si="49"/>
        <v>-39200</v>
      </c>
      <c r="AA457" s="10">
        <f t="shared" si="48"/>
        <v>39200</v>
      </c>
      <c r="AB457" t="str">
        <f t="shared" si="45"/>
        <v/>
      </c>
      <c r="AC457">
        <f t="shared" si="46"/>
        <v>-94580</v>
      </c>
      <c r="AD457">
        <f t="shared" si="47"/>
        <v>1.4925373134328401E-2</v>
      </c>
      <c r="AE457" s="15">
        <v>42873</v>
      </c>
      <c r="AF457" s="9">
        <v>-1.0437547719599483E-4</v>
      </c>
      <c r="AG457" s="12" t="s">
        <v>960</v>
      </c>
      <c r="AH457" s="20">
        <v>42871.994444444441</v>
      </c>
      <c r="AI457" s="12">
        <v>804</v>
      </c>
      <c r="AJ457" s="12">
        <v>63</v>
      </c>
      <c r="AK457" s="12">
        <v>8.5000000000000006E-2</v>
      </c>
      <c r="AL457" s="17">
        <v>15600</v>
      </c>
      <c r="AM457" s="17">
        <v>0.45454545454545453</v>
      </c>
      <c r="AN457" s="9"/>
      <c r="AO457" s="9"/>
      <c r="AP457" s="17">
        <v>0</v>
      </c>
      <c r="AQ457" s="17">
        <v>12491</v>
      </c>
      <c r="AR457" s="17">
        <v>0.88594164456233426</v>
      </c>
      <c r="AS457" s="17">
        <v>0.27</v>
      </c>
      <c r="AT457" s="17">
        <v>0.88802083333333337</v>
      </c>
      <c r="AU457" s="12">
        <v>0.76591760299625467</v>
      </c>
      <c r="AV457" s="12">
        <v>0</v>
      </c>
      <c r="AX457" s="19">
        <v>93</v>
      </c>
      <c r="AY457" s="12">
        <v>19246450</v>
      </c>
      <c r="BA457" s="12">
        <v>1</v>
      </c>
      <c r="BD457" s="12">
        <v>0.45454545454545453</v>
      </c>
      <c r="BE457" s="12">
        <v>0.88594164456233426</v>
      </c>
      <c r="BF457" s="12">
        <v>0.88802083333333337</v>
      </c>
      <c r="BG457" s="12">
        <v>0.76591760299625467</v>
      </c>
      <c r="BH457" s="12">
        <v>0.189</v>
      </c>
      <c r="BI457" s="12">
        <v>0.27</v>
      </c>
      <c r="BJ457" s="12">
        <v>0</v>
      </c>
      <c r="BK457" s="12">
        <v>0.55500000000000005</v>
      </c>
      <c r="BL457" s="12">
        <v>-2179</v>
      </c>
      <c r="BM457" s="12">
        <v>951</v>
      </c>
      <c r="BN457" s="12">
        <v>309</v>
      </c>
      <c r="BO457" s="12">
        <v>4035</v>
      </c>
      <c r="BP457" s="12">
        <v>-2728</v>
      </c>
      <c r="BQ457" s="12">
        <v>3741</v>
      </c>
      <c r="BR457" s="12" t="s">
        <v>961</v>
      </c>
      <c r="BS457" s="12">
        <v>4889</v>
      </c>
      <c r="BT457" s="12">
        <v>0.33640914599280108</v>
      </c>
      <c r="BU457" s="12">
        <v>0.53912769256518533</v>
      </c>
      <c r="BV457" s="12">
        <v>0.56552291971214619</v>
      </c>
      <c r="BW457" s="12">
        <v>0.47730821303058535</v>
      </c>
      <c r="BX457" s="12">
        <v>0.66193400026033888</v>
      </c>
      <c r="BY457" s="12">
        <v>1572.5</v>
      </c>
      <c r="BZ457" s="12">
        <v>1</v>
      </c>
      <c r="CB457" s="12">
        <v>8.9137847053093036E-2</v>
      </c>
      <c r="CC457" s="12">
        <v>19900</v>
      </c>
      <c r="CD457" s="12">
        <v>19760</v>
      </c>
      <c r="CE457" s="12">
        <v>5.0993541977148533</v>
      </c>
      <c r="CH457" s="22">
        <v>42871</v>
      </c>
      <c r="CI457">
        <v>764</v>
      </c>
      <c r="CJ457">
        <v>803</v>
      </c>
      <c r="CK457">
        <v>712</v>
      </c>
      <c r="CL457">
        <v>741</v>
      </c>
      <c r="CM457" s="22">
        <v>42872</v>
      </c>
      <c r="CN457">
        <v>816</v>
      </c>
      <c r="CO457">
        <v>859</v>
      </c>
      <c r="CP457">
        <v>726</v>
      </c>
      <c r="CQ457">
        <v>760</v>
      </c>
      <c r="CR457" s="22">
        <v>42873</v>
      </c>
      <c r="CS457">
        <v>724</v>
      </c>
      <c r="CT457">
        <v>808</v>
      </c>
      <c r="CU457">
        <v>723</v>
      </c>
      <c r="CV457">
        <v>796</v>
      </c>
    </row>
    <row r="458" spans="1:100">
      <c r="A458" s="22">
        <v>42871</v>
      </c>
      <c r="B458">
        <v>3320</v>
      </c>
      <c r="C458">
        <v>3320</v>
      </c>
      <c r="D458">
        <v>3320</v>
      </c>
      <c r="E458">
        <v>3320</v>
      </c>
      <c r="F458" s="23">
        <f t="shared" si="50"/>
        <v>0</v>
      </c>
      <c r="G458" s="22">
        <v>42872</v>
      </c>
      <c r="H458">
        <v>3120</v>
      </c>
      <c r="I458">
        <v>3160</v>
      </c>
      <c r="J458">
        <v>3025</v>
      </c>
      <c r="K458">
        <v>3025</v>
      </c>
      <c r="L458" s="22">
        <v>42873</v>
      </c>
      <c r="M458">
        <v>3010</v>
      </c>
      <c r="N458" s="4">
        <v>42872</v>
      </c>
      <c r="O458" s="3" t="s">
        <v>11</v>
      </c>
      <c r="P458" s="3">
        <v>3960</v>
      </c>
      <c r="Q458" s="3" t="s">
        <v>317</v>
      </c>
      <c r="R458" s="3" t="s">
        <v>13</v>
      </c>
      <c r="S458" s="3">
        <v>0.05</v>
      </c>
      <c r="T458" s="3">
        <v>2</v>
      </c>
      <c r="U458" s="3">
        <v>0</v>
      </c>
      <c r="V458" s="3">
        <v>200</v>
      </c>
      <c r="W458">
        <v>3120</v>
      </c>
      <c r="X458" s="4">
        <v>42873</v>
      </c>
      <c r="Y458">
        <v>3025</v>
      </c>
      <c r="Z458" s="10">
        <f t="shared" si="49"/>
        <v>-19000</v>
      </c>
      <c r="AA458" s="10">
        <f t="shared" si="48"/>
        <v>19000</v>
      </c>
      <c r="AB458" t="str">
        <f t="shared" si="45"/>
        <v/>
      </c>
      <c r="AC458">
        <f t="shared" si="46"/>
        <v>-94580</v>
      </c>
      <c r="AD458">
        <f t="shared" si="47"/>
        <v>4.173622704507518E-2</v>
      </c>
      <c r="AE458" s="15">
        <v>42873</v>
      </c>
      <c r="AF458" s="9">
        <v>-1.0437547719599483E-4</v>
      </c>
      <c r="AG458" s="12" t="s">
        <v>957</v>
      </c>
      <c r="AH458" s="20">
        <v>42871.995833333334</v>
      </c>
      <c r="AI458" s="12">
        <v>2995</v>
      </c>
      <c r="AJ458" s="12">
        <v>-325</v>
      </c>
      <c r="AK458" s="12">
        <v>-9.7900000000000001E-2</v>
      </c>
      <c r="AL458" s="17">
        <v>9700</v>
      </c>
      <c r="AM458" s="17">
        <v>0.33536585365853661</v>
      </c>
      <c r="AN458" s="9"/>
      <c r="AO458" s="9"/>
      <c r="AP458" s="17">
        <v>0</v>
      </c>
      <c r="AQ458" s="17">
        <v>5955</v>
      </c>
      <c r="AR458" s="17">
        <v>0.57920792079207917</v>
      </c>
      <c r="AS458" s="9"/>
      <c r="AT458" s="17">
        <v>0.53424657534246578</v>
      </c>
      <c r="AU458" s="12">
        <v>0.53424657534246578</v>
      </c>
      <c r="AV458" s="12">
        <v>0</v>
      </c>
      <c r="AY458" s="12">
        <v>1452500</v>
      </c>
      <c r="BA458" s="12">
        <v>0</v>
      </c>
      <c r="BD458" s="12">
        <v>0.33536585365853661</v>
      </c>
      <c r="BE458" s="12">
        <v>0.57920792079207917</v>
      </c>
      <c r="BF458" s="12">
        <v>0.53424657534246578</v>
      </c>
      <c r="BG458" s="12">
        <v>0.53424657534246578</v>
      </c>
      <c r="BT458" s="12">
        <v>0.42694895461847165</v>
      </c>
      <c r="BU458" s="12">
        <v>0.49149574634761722</v>
      </c>
      <c r="BV458" s="12">
        <v>0.45165695079421941</v>
      </c>
      <c r="BW458" s="12">
        <v>0.4079380265268856</v>
      </c>
      <c r="BX458" s="12">
        <v>0.34814620600911</v>
      </c>
      <c r="BY458" s="12">
        <v>1572.5</v>
      </c>
      <c r="BZ458" s="12">
        <v>0</v>
      </c>
      <c r="CB458" s="12">
        <v>8.9137847053093036E-2</v>
      </c>
      <c r="CC458" s="12">
        <v>19900</v>
      </c>
      <c r="CD458" s="12">
        <v>19760</v>
      </c>
      <c r="CE458" s="12">
        <v>3.7623284019725443</v>
      </c>
      <c r="CH458" s="22">
        <v>42871</v>
      </c>
      <c r="CI458">
        <v>3320</v>
      </c>
      <c r="CJ458">
        <v>3320</v>
      </c>
      <c r="CK458">
        <v>3320</v>
      </c>
      <c r="CL458">
        <v>3320</v>
      </c>
      <c r="CM458" s="22">
        <v>42872</v>
      </c>
      <c r="CN458">
        <v>3120</v>
      </c>
      <c r="CO458">
        <v>3160</v>
      </c>
      <c r="CP458">
        <v>3025</v>
      </c>
      <c r="CQ458">
        <v>3025</v>
      </c>
      <c r="CR458" s="22">
        <v>42873</v>
      </c>
      <c r="CS458">
        <v>3010</v>
      </c>
      <c r="CT458">
        <v>3105</v>
      </c>
      <c r="CU458">
        <v>3005</v>
      </c>
      <c r="CV458">
        <v>3050</v>
      </c>
    </row>
    <row r="459" spans="1:100">
      <c r="A459" s="22">
        <v>42871</v>
      </c>
      <c r="B459">
        <v>2200</v>
      </c>
      <c r="C459">
        <v>2290</v>
      </c>
      <c r="D459">
        <v>2169</v>
      </c>
      <c r="E459">
        <v>2222</v>
      </c>
      <c r="F459" s="23">
        <f t="shared" si="50"/>
        <v>1.0000000000000009E-2</v>
      </c>
      <c r="G459" s="22">
        <v>42872</v>
      </c>
      <c r="H459">
        <v>1955</v>
      </c>
      <c r="I459">
        <v>1995</v>
      </c>
      <c r="J459">
        <v>1803</v>
      </c>
      <c r="K459">
        <v>1879</v>
      </c>
      <c r="L459" s="22">
        <v>42873</v>
      </c>
      <c r="M459">
        <v>1832</v>
      </c>
      <c r="N459" s="4">
        <v>42872</v>
      </c>
      <c r="O459" s="3" t="s">
        <v>11</v>
      </c>
      <c r="P459" s="3">
        <v>6918</v>
      </c>
      <c r="Q459" s="3" t="s">
        <v>318</v>
      </c>
      <c r="R459" s="3" t="s">
        <v>13</v>
      </c>
      <c r="S459" s="3">
        <v>0.05</v>
      </c>
      <c r="T459" s="3">
        <v>2</v>
      </c>
      <c r="U459" s="3">
        <v>0</v>
      </c>
      <c r="V459" s="3">
        <v>300</v>
      </c>
      <c r="W459">
        <v>1955</v>
      </c>
      <c r="X459" s="4">
        <v>42873</v>
      </c>
      <c r="Y459">
        <v>1879</v>
      </c>
      <c r="Z459" s="10">
        <f t="shared" si="49"/>
        <v>-22800</v>
      </c>
      <c r="AA459" s="10">
        <f t="shared" si="48"/>
        <v>22800</v>
      </c>
      <c r="AB459" t="str">
        <f t="shared" si="45"/>
        <v/>
      </c>
      <c r="AC459">
        <f t="shared" si="46"/>
        <v>-94580</v>
      </c>
      <c r="AD459">
        <f t="shared" si="47"/>
        <v>5.7831325301204828E-2</v>
      </c>
      <c r="AE459" s="15">
        <v>42873</v>
      </c>
      <c r="AF459" s="9">
        <v>-1.0437547719599483E-4</v>
      </c>
      <c r="AG459" s="12" t="s">
        <v>960</v>
      </c>
      <c r="AH459" s="20">
        <v>42871.992361111108</v>
      </c>
      <c r="AI459" s="12">
        <v>2075</v>
      </c>
      <c r="AJ459" s="12">
        <v>-147</v>
      </c>
      <c r="AK459" s="12">
        <v>-6.6199999999999995E-2</v>
      </c>
      <c r="AL459" s="17">
        <v>8800</v>
      </c>
      <c r="AM459" s="17">
        <v>0.41635338345864664</v>
      </c>
      <c r="AN459" s="9"/>
      <c r="AO459" s="9"/>
      <c r="AP459" s="17">
        <v>0</v>
      </c>
      <c r="AQ459" s="17">
        <v>15785</v>
      </c>
      <c r="AR459" s="17">
        <v>0.86655948553054662</v>
      </c>
      <c r="AS459" s="17">
        <v>0.157</v>
      </c>
      <c r="AT459" s="17">
        <v>0.89487017099430022</v>
      </c>
      <c r="AU459" s="12">
        <v>0.90315052508751459</v>
      </c>
      <c r="AV459" s="12">
        <v>1.5</v>
      </c>
      <c r="AY459" s="12">
        <v>7417842</v>
      </c>
      <c r="BA459" s="12">
        <v>0.39399293286219084</v>
      </c>
      <c r="BD459" s="12">
        <v>0.41635338345864664</v>
      </c>
      <c r="BE459" s="12">
        <v>0.86655948553054662</v>
      </c>
      <c r="BF459" s="12">
        <v>0.89487017099430022</v>
      </c>
      <c r="BG459" s="12">
        <v>0.90315052508751459</v>
      </c>
      <c r="BH459" s="12">
        <v>0</v>
      </c>
      <c r="BI459" s="12">
        <v>0.157</v>
      </c>
      <c r="BJ459" s="12">
        <v>1.7000000000000001E-2</v>
      </c>
      <c r="BK459" s="12">
        <v>0.61</v>
      </c>
      <c r="BL459" s="12">
        <v>437</v>
      </c>
      <c r="BM459" s="12">
        <v>-331</v>
      </c>
      <c r="BN459" s="12">
        <v>-103</v>
      </c>
      <c r="BO459" s="12">
        <v>2255</v>
      </c>
      <c r="BP459" s="12">
        <v>499</v>
      </c>
      <c r="BQ459" s="12">
        <v>-36</v>
      </c>
      <c r="BR459" s="12">
        <v>52</v>
      </c>
      <c r="BS459" s="12">
        <v>2251</v>
      </c>
      <c r="BT459" s="12">
        <v>0.33640914599280108</v>
      </c>
      <c r="BU459" s="12">
        <v>0.53912769256518533</v>
      </c>
      <c r="BV459" s="12">
        <v>0.56552291971214619</v>
      </c>
      <c r="BW459" s="12">
        <v>0.47730821303058535</v>
      </c>
      <c r="BX459" s="12">
        <v>0.66193400026033888</v>
      </c>
      <c r="BY459" s="12">
        <v>1572.5</v>
      </c>
      <c r="BZ459" s="12">
        <v>0.39399293286219084</v>
      </c>
      <c r="CB459" s="12">
        <v>8.9137847053093036E-2</v>
      </c>
      <c r="CC459" s="12">
        <v>19900</v>
      </c>
      <c r="CD459" s="12">
        <v>19760</v>
      </c>
      <c r="CE459" s="12">
        <v>4.6708934220797902</v>
      </c>
      <c r="CH459" s="22">
        <v>42871</v>
      </c>
      <c r="CI459">
        <v>2200</v>
      </c>
      <c r="CJ459">
        <v>2290</v>
      </c>
      <c r="CK459">
        <v>2169</v>
      </c>
      <c r="CL459">
        <v>2222</v>
      </c>
      <c r="CM459" s="22">
        <v>42872</v>
      </c>
      <c r="CN459">
        <v>1955</v>
      </c>
      <c r="CO459">
        <v>1995</v>
      </c>
      <c r="CP459">
        <v>1803</v>
      </c>
      <c r="CQ459">
        <v>1879</v>
      </c>
      <c r="CR459" s="22">
        <v>42873</v>
      </c>
      <c r="CS459">
        <v>1832</v>
      </c>
      <c r="CT459">
        <v>1893</v>
      </c>
      <c r="CU459">
        <v>1832</v>
      </c>
      <c r="CV459">
        <v>1848</v>
      </c>
    </row>
    <row r="460" spans="1:100">
      <c r="A460" s="22">
        <v>42871</v>
      </c>
      <c r="B460">
        <v>201</v>
      </c>
      <c r="C460">
        <v>205</v>
      </c>
      <c r="D460">
        <v>200</v>
      </c>
      <c r="E460">
        <v>201</v>
      </c>
      <c r="F460" s="23">
        <f t="shared" si="50"/>
        <v>0</v>
      </c>
      <c r="G460" s="22">
        <v>42872</v>
      </c>
      <c r="H460">
        <v>225</v>
      </c>
      <c r="I460">
        <v>232</v>
      </c>
      <c r="J460">
        <v>211</v>
      </c>
      <c r="K460">
        <v>214</v>
      </c>
      <c r="L460" s="22">
        <v>42873</v>
      </c>
      <c r="M460">
        <v>206</v>
      </c>
      <c r="N460" s="4">
        <v>42872</v>
      </c>
      <c r="O460" s="3" t="s">
        <v>15</v>
      </c>
      <c r="P460" s="3">
        <v>8893</v>
      </c>
      <c r="Q460" s="3" t="s">
        <v>319</v>
      </c>
      <c r="R460" s="3" t="s">
        <v>17</v>
      </c>
      <c r="S460" s="3">
        <v>0.05</v>
      </c>
      <c r="T460" s="3">
        <v>1</v>
      </c>
      <c r="U460" s="3">
        <v>0</v>
      </c>
      <c r="V460" s="3">
        <v>2500</v>
      </c>
      <c r="W460">
        <v>225</v>
      </c>
      <c r="X460" s="4">
        <v>42873</v>
      </c>
      <c r="Y460">
        <v>214</v>
      </c>
      <c r="Z460" s="10">
        <f t="shared" si="49"/>
        <v>-27500</v>
      </c>
      <c r="AA460" s="10">
        <f t="shared" si="48"/>
        <v>27500</v>
      </c>
      <c r="AB460" t="str">
        <f t="shared" si="45"/>
        <v/>
      </c>
      <c r="AC460">
        <f t="shared" si="46"/>
        <v>-94580</v>
      </c>
      <c r="AD460">
        <f t="shared" si="47"/>
        <v>6.25E-2</v>
      </c>
      <c r="AE460" s="15">
        <v>42873</v>
      </c>
      <c r="AF460" s="9">
        <v>-1.0437547719599483E-4</v>
      </c>
      <c r="AG460" s="12" t="s">
        <v>960</v>
      </c>
      <c r="AH460" s="20">
        <v>42871.995833333334</v>
      </c>
      <c r="AI460" s="12">
        <v>240</v>
      </c>
      <c r="AJ460" s="12">
        <v>39</v>
      </c>
      <c r="AK460" s="12">
        <v>0.19400000000000001</v>
      </c>
      <c r="AL460" s="17">
        <v>8400</v>
      </c>
      <c r="AM460" s="17">
        <v>0.33497536945812806</v>
      </c>
      <c r="AN460" s="9"/>
      <c r="AO460" s="9"/>
      <c r="AP460" s="17">
        <v>51.25</v>
      </c>
      <c r="AQ460" s="17">
        <v>4043</v>
      </c>
      <c r="AR460" s="17">
        <v>0.5714285714285714</v>
      </c>
      <c r="AS460" s="17">
        <v>0.106</v>
      </c>
      <c r="AT460" s="17">
        <v>0.43076923076923079</v>
      </c>
      <c r="AU460" s="12">
        <v>0.55952380952380953</v>
      </c>
      <c r="AV460" s="12">
        <v>0</v>
      </c>
      <c r="AY460" s="12">
        <v>19914617</v>
      </c>
      <c r="BA460" s="12">
        <v>1</v>
      </c>
      <c r="BD460" s="12">
        <v>0.33497536945812806</v>
      </c>
      <c r="BE460" s="12">
        <v>0.5714285714285714</v>
      </c>
      <c r="BF460" s="12">
        <v>0.43076923076923079</v>
      </c>
      <c r="BG460" s="12">
        <v>0.55952380952380953</v>
      </c>
      <c r="BH460" s="12">
        <v>1.2999999999999999E-2</v>
      </c>
      <c r="BI460" s="12">
        <v>0.106</v>
      </c>
      <c r="BJ460" s="12">
        <v>0</v>
      </c>
      <c r="BK460" s="12">
        <v>0.26200000000000001</v>
      </c>
      <c r="BL460" s="12">
        <v>-1631</v>
      </c>
      <c r="BM460" s="12">
        <v>13</v>
      </c>
      <c r="BN460" s="12">
        <v>880</v>
      </c>
      <c r="BO460" s="12">
        <v>901</v>
      </c>
      <c r="BP460" s="12">
        <v>2560</v>
      </c>
      <c r="BQ460" s="12">
        <v>2</v>
      </c>
      <c r="BR460" s="12">
        <v>-2237</v>
      </c>
      <c r="BS460" s="12">
        <v>1656</v>
      </c>
      <c r="BT460" s="12">
        <v>0.33640914599280108</v>
      </c>
      <c r="BU460" s="12">
        <v>0.53912769256518533</v>
      </c>
      <c r="BV460" s="12">
        <v>0.56552291971214619</v>
      </c>
      <c r="BW460" s="12">
        <v>0.47730821303058535</v>
      </c>
      <c r="BX460" s="12">
        <v>0.66193400026033888</v>
      </c>
      <c r="BY460" s="12">
        <v>1572.5</v>
      </c>
      <c r="BZ460" s="12">
        <v>1</v>
      </c>
      <c r="CB460" s="12">
        <v>8.9137847053093036E-2</v>
      </c>
      <c r="CC460" s="12">
        <v>19900</v>
      </c>
      <c r="CD460" s="12">
        <v>19760</v>
      </c>
      <c r="CE460" s="12">
        <v>3.7579477240302563</v>
      </c>
      <c r="CH460" s="22">
        <v>42871</v>
      </c>
      <c r="CI460">
        <v>201</v>
      </c>
      <c r="CJ460">
        <v>205</v>
      </c>
      <c r="CK460">
        <v>200</v>
      </c>
      <c r="CL460">
        <v>201</v>
      </c>
      <c r="CM460" s="22">
        <v>42872</v>
      </c>
      <c r="CN460">
        <v>225</v>
      </c>
      <c r="CO460">
        <v>232</v>
      </c>
      <c r="CP460">
        <v>211</v>
      </c>
      <c r="CQ460">
        <v>214</v>
      </c>
      <c r="CR460" s="22">
        <v>42873</v>
      </c>
      <c r="CS460">
        <v>206</v>
      </c>
      <c r="CT460">
        <v>212</v>
      </c>
      <c r="CU460">
        <v>205</v>
      </c>
      <c r="CV460">
        <v>206</v>
      </c>
    </row>
    <row r="461" spans="1:100">
      <c r="A461" s="22">
        <v>42871</v>
      </c>
      <c r="B461">
        <v>104</v>
      </c>
      <c r="C461">
        <v>107</v>
      </c>
      <c r="D461">
        <v>101</v>
      </c>
      <c r="E461">
        <v>103</v>
      </c>
      <c r="F461" s="23">
        <f t="shared" si="50"/>
        <v>-9.6153846153845812E-3</v>
      </c>
      <c r="G461" s="22">
        <v>42872</v>
      </c>
      <c r="H461">
        <v>104</v>
      </c>
      <c r="I461">
        <v>105</v>
      </c>
      <c r="J461">
        <v>102</v>
      </c>
      <c r="K461">
        <v>103</v>
      </c>
      <c r="L461" s="22">
        <v>42873</v>
      </c>
      <c r="M461">
        <v>99</v>
      </c>
      <c r="N461" s="4">
        <v>42872</v>
      </c>
      <c r="O461" s="3" t="s">
        <v>15</v>
      </c>
      <c r="P461" s="3">
        <v>6862</v>
      </c>
      <c r="Q461" s="3" t="s">
        <v>282</v>
      </c>
      <c r="R461" s="3" t="s">
        <v>17</v>
      </c>
      <c r="S461" s="3">
        <v>0.05</v>
      </c>
      <c r="T461" s="3">
        <v>2</v>
      </c>
      <c r="U461" s="3">
        <v>0</v>
      </c>
      <c r="V461" s="3">
        <v>5000</v>
      </c>
      <c r="W461">
        <v>104</v>
      </c>
      <c r="X461" s="4">
        <v>42873</v>
      </c>
      <c r="Y461">
        <v>103</v>
      </c>
      <c r="Z461" s="10">
        <f t="shared" si="49"/>
        <v>-5000</v>
      </c>
      <c r="AA461" s="10">
        <f t="shared" si="48"/>
        <v>5000</v>
      </c>
      <c r="AB461" t="str">
        <f t="shared" ref="AB461:AB524" si="51">IF(AND(O461="夜間上昇",T461=1,AF461&gt;0),Z461,"")</f>
        <v/>
      </c>
      <c r="AC461">
        <f t="shared" si="46"/>
        <v>-94580</v>
      </c>
      <c r="AD461">
        <f t="shared" si="47"/>
        <v>2.8037383177570097E-2</v>
      </c>
      <c r="AE461" s="15">
        <v>42873</v>
      </c>
      <c r="AF461" s="9">
        <v>-1.0437547719599483E-4</v>
      </c>
      <c r="AG461" s="12" t="s">
        <v>960</v>
      </c>
      <c r="AH461" s="20">
        <v>42871.994444444441</v>
      </c>
      <c r="AI461" s="12">
        <v>107</v>
      </c>
      <c r="AJ461" s="12">
        <v>4</v>
      </c>
      <c r="AK461" s="12">
        <v>3.8800000000000001E-2</v>
      </c>
      <c r="AL461" s="17">
        <v>7000</v>
      </c>
      <c r="AM461" s="17">
        <v>0.28712871287128711</v>
      </c>
      <c r="AN461" s="9"/>
      <c r="AO461" s="9"/>
      <c r="AP461" s="17">
        <v>0</v>
      </c>
      <c r="AQ461" s="17">
        <v>3697</v>
      </c>
      <c r="AR461" s="17">
        <v>0.47368421052631576</v>
      </c>
      <c r="AS461" s="17">
        <v>0.317</v>
      </c>
      <c r="AT461" s="17">
        <v>0.47368421052631576</v>
      </c>
      <c r="AU461" s="12">
        <v>0.32110091743119268</v>
      </c>
      <c r="AV461" s="12">
        <v>0</v>
      </c>
      <c r="AY461" s="12">
        <v>36603832</v>
      </c>
      <c r="BA461" s="12">
        <v>1</v>
      </c>
      <c r="BD461" s="12">
        <v>0.28712871287128711</v>
      </c>
      <c r="BE461" s="12">
        <v>0.47368421052631576</v>
      </c>
      <c r="BF461" s="12">
        <v>0.47368421052631576</v>
      </c>
      <c r="BG461" s="12">
        <v>0.32110091743119268</v>
      </c>
      <c r="BH461" s="12">
        <v>1E-3</v>
      </c>
      <c r="BI461" s="12">
        <v>0.317</v>
      </c>
      <c r="BJ461" s="12">
        <v>0</v>
      </c>
      <c r="BK461" s="12">
        <v>0.438</v>
      </c>
      <c r="BL461" s="12">
        <v>89</v>
      </c>
      <c r="BM461" s="12">
        <v>-12</v>
      </c>
      <c r="BN461" s="12">
        <v>-52</v>
      </c>
      <c r="BO461" s="12">
        <v>268</v>
      </c>
      <c r="BP461" s="12">
        <v>-81</v>
      </c>
      <c r="BQ461" s="12">
        <v>84</v>
      </c>
      <c r="BR461" s="12">
        <v>-61</v>
      </c>
      <c r="BS461" s="12">
        <v>244</v>
      </c>
      <c r="BT461" s="12">
        <v>0.33640914599280108</v>
      </c>
      <c r="BU461" s="12">
        <v>0.53912769256518533</v>
      </c>
      <c r="BV461" s="12">
        <v>0.56552291971214619</v>
      </c>
      <c r="BW461" s="12">
        <v>0.47730821303058535</v>
      </c>
      <c r="BX461" s="12">
        <v>0.66193400026033888</v>
      </c>
      <c r="BY461" s="12">
        <v>1572.5</v>
      </c>
      <c r="BZ461" s="12">
        <v>1</v>
      </c>
      <c r="CB461" s="12">
        <v>8.9137847053093036E-2</v>
      </c>
      <c r="CC461" s="12">
        <v>19900</v>
      </c>
      <c r="CD461" s="12">
        <v>19760</v>
      </c>
      <c r="CE461" s="12">
        <v>3.2211762159822537</v>
      </c>
      <c r="CH461" s="22">
        <v>42871</v>
      </c>
      <c r="CI461">
        <v>104</v>
      </c>
      <c r="CJ461">
        <v>107</v>
      </c>
      <c r="CK461">
        <v>101</v>
      </c>
      <c r="CL461">
        <v>103</v>
      </c>
      <c r="CM461" s="22">
        <v>42872</v>
      </c>
      <c r="CN461">
        <v>104</v>
      </c>
      <c r="CO461">
        <v>105</v>
      </c>
      <c r="CP461">
        <v>102</v>
      </c>
      <c r="CQ461">
        <v>103</v>
      </c>
      <c r="CR461" s="22">
        <v>42873</v>
      </c>
      <c r="CS461">
        <v>99</v>
      </c>
      <c r="CT461">
        <v>99</v>
      </c>
      <c r="CU461">
        <v>96</v>
      </c>
      <c r="CV461">
        <v>98</v>
      </c>
    </row>
    <row r="462" spans="1:100">
      <c r="A462" s="22">
        <v>42871</v>
      </c>
      <c r="B462">
        <v>1915</v>
      </c>
      <c r="C462">
        <v>1964</v>
      </c>
      <c r="D462">
        <v>1891</v>
      </c>
      <c r="E462">
        <v>1922</v>
      </c>
      <c r="F462" s="23">
        <f t="shared" si="50"/>
        <v>3.6553524804177062E-3</v>
      </c>
      <c r="G462" s="22">
        <v>42872</v>
      </c>
      <c r="H462">
        <v>2005</v>
      </c>
      <c r="I462">
        <v>2073</v>
      </c>
      <c r="J462">
        <v>1925</v>
      </c>
      <c r="K462">
        <v>1928</v>
      </c>
      <c r="L462" s="22">
        <v>42873</v>
      </c>
      <c r="M462">
        <v>1868</v>
      </c>
      <c r="N462" s="4">
        <v>42872</v>
      </c>
      <c r="O462" s="3" t="s">
        <v>15</v>
      </c>
      <c r="P462" s="3">
        <v>2438</v>
      </c>
      <c r="Q462" s="3" t="s">
        <v>320</v>
      </c>
      <c r="R462" s="3" t="s">
        <v>17</v>
      </c>
      <c r="S462" s="3">
        <v>0.05</v>
      </c>
      <c r="T462" s="3">
        <v>2</v>
      </c>
      <c r="U462" s="3">
        <v>0</v>
      </c>
      <c r="V462" s="3">
        <v>300</v>
      </c>
      <c r="W462">
        <v>2005</v>
      </c>
      <c r="X462" s="4">
        <v>42873</v>
      </c>
      <c r="Y462">
        <v>1928</v>
      </c>
      <c r="Z462" s="10">
        <f t="shared" si="49"/>
        <v>-23100</v>
      </c>
      <c r="AA462" s="10">
        <f t="shared" si="48"/>
        <v>23100</v>
      </c>
      <c r="AB462" t="str">
        <f t="shared" si="51"/>
        <v/>
      </c>
      <c r="AC462">
        <f t="shared" si="46"/>
        <v>-94580</v>
      </c>
      <c r="AD462">
        <f t="shared" si="47"/>
        <v>1.2315270935960632E-2</v>
      </c>
      <c r="AE462" s="15">
        <v>42873</v>
      </c>
      <c r="AF462" s="9">
        <v>-1.0437547719599483E-4</v>
      </c>
      <c r="AG462" s="12" t="s">
        <v>957</v>
      </c>
      <c r="AH462" s="20">
        <v>42871.998611111114</v>
      </c>
      <c r="AI462" s="12">
        <v>2030</v>
      </c>
      <c r="AJ462" s="12">
        <v>108</v>
      </c>
      <c r="AK462" s="12">
        <v>5.62E-2</v>
      </c>
      <c r="AL462" s="17">
        <v>6200</v>
      </c>
      <c r="AM462" s="17">
        <v>0.61388611388611392</v>
      </c>
      <c r="AN462" s="9"/>
      <c r="AO462" s="9"/>
      <c r="AP462" s="17">
        <v>131.21</v>
      </c>
      <c r="AQ462" s="17">
        <v>34963</v>
      </c>
      <c r="AR462" s="17">
        <v>0.67635903919089757</v>
      </c>
      <c r="AS462" s="17">
        <v>0.19700000000000001</v>
      </c>
      <c r="AT462" s="17">
        <v>0.67635903919089757</v>
      </c>
      <c r="AU462" s="12">
        <v>0.43445544554455445</v>
      </c>
      <c r="AV462" s="12">
        <v>0.5</v>
      </c>
      <c r="AY462" s="12">
        <v>17464000</v>
      </c>
      <c r="BA462" s="12">
        <v>1.9736842105263157E-2</v>
      </c>
      <c r="BD462" s="12">
        <v>0.61388611388611392</v>
      </c>
      <c r="BE462" s="12">
        <v>0.67635903919089757</v>
      </c>
      <c r="BF462" s="12">
        <v>0.67635903919089757</v>
      </c>
      <c r="BG462" s="12">
        <v>0.43445544554455445</v>
      </c>
      <c r="BH462" s="12">
        <v>2.5000000000000001E-2</v>
      </c>
      <c r="BI462" s="12">
        <v>0.19700000000000001</v>
      </c>
      <c r="BJ462" s="12">
        <v>4.3999999999999997E-2</v>
      </c>
      <c r="BK462" s="12">
        <v>0.58899999999999997</v>
      </c>
      <c r="BL462" s="12">
        <v>654</v>
      </c>
      <c r="BM462" s="12">
        <v>-489</v>
      </c>
      <c r="BN462" s="12">
        <v>-154</v>
      </c>
      <c r="BO462" s="12">
        <v>944</v>
      </c>
      <c r="BP462" s="12">
        <v>704</v>
      </c>
      <c r="BQ462" s="12">
        <v>-764</v>
      </c>
      <c r="BR462" s="12">
        <v>-148</v>
      </c>
      <c r="BS462" s="12">
        <v>934</v>
      </c>
      <c r="BT462" s="12">
        <v>0.42694895461847165</v>
      </c>
      <c r="BU462" s="12">
        <v>0.49149574634761722</v>
      </c>
      <c r="BV462" s="12">
        <v>0.45165695079421941</v>
      </c>
      <c r="BW462" s="12">
        <v>0.4079380265268856</v>
      </c>
      <c r="BX462" s="12">
        <v>0.34814620600911</v>
      </c>
      <c r="BY462" s="12">
        <v>1572.5</v>
      </c>
      <c r="BZ462" s="12">
        <v>1.9736842105263157E-2</v>
      </c>
      <c r="CB462" s="12">
        <v>8.9137847053093036E-2</v>
      </c>
      <c r="CC462" s="12">
        <v>19900</v>
      </c>
      <c r="CD462" s="12">
        <v>19760</v>
      </c>
      <c r="CE462" s="12">
        <v>6.8869300098808299</v>
      </c>
      <c r="CH462" s="22">
        <v>42871</v>
      </c>
      <c r="CI462">
        <v>1915</v>
      </c>
      <c r="CJ462">
        <v>1964</v>
      </c>
      <c r="CK462">
        <v>1891</v>
      </c>
      <c r="CL462">
        <v>1922</v>
      </c>
      <c r="CM462" s="22">
        <v>42872</v>
      </c>
      <c r="CN462">
        <v>2005</v>
      </c>
      <c r="CO462">
        <v>2073</v>
      </c>
      <c r="CP462">
        <v>1925</v>
      </c>
      <c r="CQ462">
        <v>1928</v>
      </c>
      <c r="CR462" s="22">
        <v>42873</v>
      </c>
      <c r="CS462">
        <v>1868</v>
      </c>
      <c r="CT462">
        <v>1950</v>
      </c>
      <c r="CU462">
        <v>1852</v>
      </c>
      <c r="CV462">
        <v>1887</v>
      </c>
    </row>
    <row r="463" spans="1:100">
      <c r="A463" s="22">
        <v>42871</v>
      </c>
      <c r="B463">
        <v>571</v>
      </c>
      <c r="C463">
        <v>571</v>
      </c>
      <c r="D463">
        <v>561</v>
      </c>
      <c r="E463">
        <v>563</v>
      </c>
      <c r="F463" s="23">
        <f t="shared" si="50"/>
        <v>-1.4010507880910628E-2</v>
      </c>
      <c r="G463" s="22">
        <v>42872</v>
      </c>
      <c r="H463">
        <v>580</v>
      </c>
      <c r="I463">
        <v>585</v>
      </c>
      <c r="J463">
        <v>564</v>
      </c>
      <c r="K463">
        <v>568</v>
      </c>
      <c r="L463" s="22">
        <v>42873</v>
      </c>
      <c r="M463">
        <v>548</v>
      </c>
      <c r="N463" s="4">
        <v>42872</v>
      </c>
      <c r="O463" s="3" t="s">
        <v>15</v>
      </c>
      <c r="P463" s="3">
        <v>6181</v>
      </c>
      <c r="Q463" s="3" t="s">
        <v>321</v>
      </c>
      <c r="R463" s="3" t="s">
        <v>17</v>
      </c>
      <c r="S463" s="3">
        <v>0.05</v>
      </c>
      <c r="T463" s="3">
        <v>2</v>
      </c>
      <c r="U463" s="3">
        <v>0</v>
      </c>
      <c r="V463" s="3">
        <v>900</v>
      </c>
      <c r="W463">
        <v>580</v>
      </c>
      <c r="X463" s="4">
        <v>42873</v>
      </c>
      <c r="Y463">
        <v>568</v>
      </c>
      <c r="Z463" s="10">
        <f t="shared" si="49"/>
        <v>-10800</v>
      </c>
      <c r="AA463" s="10">
        <f t="shared" si="48"/>
        <v>10800</v>
      </c>
      <c r="AB463" t="str">
        <f t="shared" si="51"/>
        <v/>
      </c>
      <c r="AC463">
        <f t="shared" si="46"/>
        <v>-94580</v>
      </c>
      <c r="AD463">
        <f t="shared" si="47"/>
        <v>1.6949152542372836E-2</v>
      </c>
      <c r="AE463" s="15">
        <v>42873</v>
      </c>
      <c r="AF463" s="9">
        <v>-1.0437547719599483E-4</v>
      </c>
      <c r="AG463" s="12" t="s">
        <v>957</v>
      </c>
      <c r="AH463" s="20">
        <v>42871.947916666664</v>
      </c>
      <c r="AI463" s="12">
        <v>590</v>
      </c>
      <c r="AJ463" s="12">
        <v>27</v>
      </c>
      <c r="AK463" s="12">
        <v>4.8000000000000001E-2</v>
      </c>
      <c r="AL463" s="17">
        <v>3200</v>
      </c>
      <c r="AM463" s="17">
        <v>0.26629422718808193</v>
      </c>
      <c r="AN463" s="9"/>
      <c r="AO463" s="9"/>
      <c r="AP463" s="17">
        <v>0</v>
      </c>
      <c r="AQ463" s="17">
        <v>5275</v>
      </c>
      <c r="AR463" s="17">
        <v>0.33478260869565218</v>
      </c>
      <c r="AS463" s="17">
        <v>0</v>
      </c>
      <c r="AT463" s="17">
        <v>0.53114944994330893</v>
      </c>
      <c r="AU463" s="12">
        <v>0.17012264150943396</v>
      </c>
      <c r="AV463" s="12">
        <v>0</v>
      </c>
      <c r="AY463" s="12">
        <v>9823200</v>
      </c>
      <c r="BA463" s="12">
        <v>0.96296296296296291</v>
      </c>
      <c r="BD463" s="12">
        <v>0.26629422718808193</v>
      </c>
      <c r="BE463" s="12">
        <v>0.33478260869565218</v>
      </c>
      <c r="BF463" s="12">
        <v>0.53114944994330893</v>
      </c>
      <c r="BG463" s="12">
        <v>0.17012264150943396</v>
      </c>
      <c r="BH463" s="12">
        <v>0</v>
      </c>
      <c r="BI463" s="12">
        <v>0</v>
      </c>
      <c r="BJ463" s="12">
        <v>0</v>
      </c>
      <c r="BK463" s="12">
        <v>1</v>
      </c>
      <c r="BL463" s="12">
        <v>167</v>
      </c>
      <c r="BM463" s="12">
        <v>-129</v>
      </c>
      <c r="BN463" s="12">
        <v>17</v>
      </c>
      <c r="BO463" s="12">
        <v>239</v>
      </c>
      <c r="BP463" s="12">
        <v>-22</v>
      </c>
      <c r="BQ463" s="12">
        <v>-139</v>
      </c>
      <c r="BR463" s="12">
        <v>87</v>
      </c>
      <c r="BS463" s="12">
        <v>183</v>
      </c>
      <c r="BT463" s="12">
        <v>0.42694895461847165</v>
      </c>
      <c r="BU463" s="12">
        <v>0.49149574634761722</v>
      </c>
      <c r="BV463" s="12">
        <v>0.45165695079421941</v>
      </c>
      <c r="BW463" s="12">
        <v>0.4079380265268856</v>
      </c>
      <c r="BX463" s="12">
        <v>0.34814620600911</v>
      </c>
      <c r="BY463" s="12">
        <v>1572.5</v>
      </c>
      <c r="BZ463" s="12">
        <v>0.96296296296296291</v>
      </c>
      <c r="CB463" s="12">
        <v>8.9137847053093036E-2</v>
      </c>
      <c r="CC463" s="12">
        <v>19900</v>
      </c>
      <c r="CD463" s="12">
        <v>19760</v>
      </c>
      <c r="CE463" s="12">
        <v>2.9874428875253125</v>
      </c>
      <c r="CH463" s="22">
        <v>42871</v>
      </c>
      <c r="CI463">
        <v>571</v>
      </c>
      <c r="CJ463">
        <v>571</v>
      </c>
      <c r="CK463">
        <v>561</v>
      </c>
      <c r="CL463">
        <v>563</v>
      </c>
      <c r="CM463" s="22">
        <v>42872</v>
      </c>
      <c r="CN463">
        <v>580</v>
      </c>
      <c r="CO463">
        <v>585</v>
      </c>
      <c r="CP463">
        <v>564</v>
      </c>
      <c r="CQ463">
        <v>568</v>
      </c>
      <c r="CR463" s="22">
        <v>42873</v>
      </c>
      <c r="CS463">
        <v>548</v>
      </c>
      <c r="CT463">
        <v>566</v>
      </c>
      <c r="CU463">
        <v>544</v>
      </c>
      <c r="CV463">
        <v>561</v>
      </c>
    </row>
    <row r="464" spans="1:100">
      <c r="A464" s="22">
        <v>42871</v>
      </c>
      <c r="B464">
        <v>302</v>
      </c>
      <c r="C464">
        <v>305</v>
      </c>
      <c r="D464">
        <v>295</v>
      </c>
      <c r="E464">
        <v>297</v>
      </c>
      <c r="F464" s="23">
        <f t="shared" si="50"/>
        <v>-1.655629139072845E-2</v>
      </c>
      <c r="G464" s="22">
        <v>42872</v>
      </c>
      <c r="H464">
        <v>302</v>
      </c>
      <c r="I464">
        <v>313</v>
      </c>
      <c r="J464">
        <v>290</v>
      </c>
      <c r="K464">
        <v>290</v>
      </c>
      <c r="L464" s="22">
        <v>42873</v>
      </c>
      <c r="M464">
        <v>280</v>
      </c>
      <c r="N464" s="4">
        <v>42872</v>
      </c>
      <c r="O464" s="3" t="s">
        <v>15</v>
      </c>
      <c r="P464" s="3">
        <v>4344</v>
      </c>
      <c r="Q464" s="3" t="s">
        <v>322</v>
      </c>
      <c r="R464" s="3" t="s">
        <v>17</v>
      </c>
      <c r="S464" s="3">
        <v>0.05</v>
      </c>
      <c r="T464" s="3">
        <v>1</v>
      </c>
      <c r="U464" s="3">
        <v>0</v>
      </c>
      <c r="V464" s="3">
        <v>900</v>
      </c>
      <c r="W464">
        <v>302</v>
      </c>
      <c r="X464" s="4">
        <v>42873</v>
      </c>
      <c r="Y464">
        <v>290</v>
      </c>
      <c r="Z464" s="10">
        <f t="shared" si="49"/>
        <v>-10800</v>
      </c>
      <c r="AA464" s="10">
        <f t="shared" si="48"/>
        <v>10800</v>
      </c>
      <c r="AB464" t="str">
        <f t="shared" si="51"/>
        <v/>
      </c>
      <c r="AC464">
        <f t="shared" si="46"/>
        <v>-94580</v>
      </c>
      <c r="AD464">
        <f t="shared" si="47"/>
        <v>0.50742130158212362</v>
      </c>
      <c r="AE464" s="15">
        <v>42873</v>
      </c>
      <c r="AF464" s="9">
        <v>-1.0437547719599483E-4</v>
      </c>
      <c r="AG464" s="12" t="s">
        <v>962</v>
      </c>
      <c r="AH464" s="20">
        <v>42871.992361111108</v>
      </c>
      <c r="AI464" s="12">
        <v>613.1</v>
      </c>
      <c r="AJ464" s="12">
        <v>18.100000000000001</v>
      </c>
      <c r="AK464" s="12">
        <v>3.04E-2</v>
      </c>
      <c r="AL464" s="17">
        <v>3200</v>
      </c>
      <c r="AM464" s="17">
        <v>0.3444639718804921</v>
      </c>
      <c r="AN464" s="9"/>
      <c r="AO464" s="17">
        <v>0</v>
      </c>
      <c r="AP464" s="17">
        <v>39.81</v>
      </c>
      <c r="AQ464" s="17">
        <v>18056</v>
      </c>
      <c r="AR464" s="17">
        <v>0.3728813559322034</v>
      </c>
      <c r="AS464" s="17">
        <v>4.9000000000000002E-2</v>
      </c>
      <c r="AT464" s="17">
        <v>0.55820895522388059</v>
      </c>
      <c r="AU464" s="12">
        <v>0.35416666666666669</v>
      </c>
      <c r="AV464" s="12">
        <v>1.07</v>
      </c>
      <c r="AY464" s="12">
        <v>31732000</v>
      </c>
      <c r="BA464" s="12">
        <v>0.84444444444444444</v>
      </c>
      <c r="BD464" s="12">
        <v>0.3444639718804921</v>
      </c>
      <c r="BE464" s="12">
        <v>0.3728813559322034</v>
      </c>
      <c r="BF464" s="12">
        <v>0.55820895522388059</v>
      </c>
      <c r="BG464" s="12">
        <v>0.35416666666666669</v>
      </c>
      <c r="BH464" s="12">
        <v>5.8999999999999997E-2</v>
      </c>
      <c r="BI464" s="12">
        <v>4.9000000000000002E-2</v>
      </c>
      <c r="BJ464" s="12">
        <v>6.8000000000000005E-2</v>
      </c>
      <c r="BK464" s="12">
        <v>0.83099999999999996</v>
      </c>
      <c r="BL464" s="12">
        <v>1285</v>
      </c>
      <c r="BM464" s="12">
        <v>-769</v>
      </c>
      <c r="BN464" s="12">
        <v>-528</v>
      </c>
      <c r="BO464" s="12">
        <v>956</v>
      </c>
      <c r="BP464" s="12">
        <v>1088</v>
      </c>
      <c r="BQ464" s="12">
        <v>-324</v>
      </c>
      <c r="BR464" s="12">
        <v>-231</v>
      </c>
      <c r="BS464" s="12">
        <v>967</v>
      </c>
      <c r="BT464" s="12">
        <v>0.20177015671450665</v>
      </c>
      <c r="BU464" s="12">
        <v>0.70404151927170699</v>
      </c>
      <c r="BV464" s="12">
        <v>0.73833128893894895</v>
      </c>
      <c r="BW464" s="12">
        <v>0.631650987046111</v>
      </c>
      <c r="BX464" s="12">
        <v>0.68073370991995863</v>
      </c>
      <c r="BY464" s="12">
        <v>1572.5</v>
      </c>
      <c r="BZ464" s="12">
        <v>0.84444444444444444</v>
      </c>
      <c r="CB464" s="12">
        <v>8.9137847053093036E-2</v>
      </c>
      <c r="CC464" s="12">
        <v>19900</v>
      </c>
      <c r="CD464" s="12">
        <v>19760</v>
      </c>
      <c r="CE464" s="12">
        <v>3.8643963621347011</v>
      </c>
      <c r="CH464" s="22">
        <v>42871</v>
      </c>
      <c r="CI464">
        <v>302</v>
      </c>
      <c r="CJ464">
        <v>305</v>
      </c>
      <c r="CK464">
        <v>295</v>
      </c>
      <c r="CL464">
        <v>297</v>
      </c>
      <c r="CM464" s="22">
        <v>42872</v>
      </c>
      <c r="CN464">
        <v>302</v>
      </c>
      <c r="CO464">
        <v>313</v>
      </c>
      <c r="CP464">
        <v>290</v>
      </c>
      <c r="CQ464">
        <v>290</v>
      </c>
      <c r="CR464" s="22">
        <v>42873</v>
      </c>
      <c r="CS464">
        <v>280</v>
      </c>
      <c r="CT464">
        <v>303</v>
      </c>
      <c r="CU464">
        <v>275</v>
      </c>
      <c r="CV464">
        <v>296</v>
      </c>
    </row>
    <row r="465" spans="1:100">
      <c r="A465" s="22">
        <v>42872</v>
      </c>
      <c r="B465">
        <v>284</v>
      </c>
      <c r="C465">
        <v>284</v>
      </c>
      <c r="D465">
        <v>284</v>
      </c>
      <c r="E465">
        <v>284</v>
      </c>
      <c r="F465" s="23">
        <f t="shared" si="50"/>
        <v>0</v>
      </c>
      <c r="G465" s="22">
        <v>42873</v>
      </c>
      <c r="H465">
        <v>316</v>
      </c>
      <c r="I465">
        <v>349</v>
      </c>
      <c r="J465">
        <v>304</v>
      </c>
      <c r="K465">
        <v>319</v>
      </c>
      <c r="L465" s="22">
        <v>42874</v>
      </c>
      <c r="M465">
        <v>308</v>
      </c>
      <c r="N465" s="4">
        <v>42873</v>
      </c>
      <c r="O465" s="3" t="s">
        <v>15</v>
      </c>
      <c r="P465" s="3">
        <v>9980</v>
      </c>
      <c r="Q465" s="3" t="s">
        <v>287</v>
      </c>
      <c r="R465" s="3" t="s">
        <v>17</v>
      </c>
      <c r="S465" s="3">
        <v>0.05</v>
      </c>
      <c r="T465" s="3">
        <v>1</v>
      </c>
      <c r="U465" s="3">
        <v>0</v>
      </c>
      <c r="V465" s="3">
        <v>1800</v>
      </c>
      <c r="W465">
        <v>316</v>
      </c>
      <c r="X465" s="4">
        <v>42874</v>
      </c>
      <c r="Y465">
        <v>319</v>
      </c>
      <c r="Z465" s="10">
        <f t="shared" si="49"/>
        <v>5400</v>
      </c>
      <c r="AA465" s="10">
        <f t="shared" si="48"/>
        <v>5400</v>
      </c>
      <c r="AB465" t="str">
        <f t="shared" si="51"/>
        <v/>
      </c>
      <c r="AC465">
        <f t="shared" si="46"/>
        <v>-94580</v>
      </c>
      <c r="AD465">
        <f t="shared" si="47"/>
        <v>5.3892215568862256E-2</v>
      </c>
      <c r="AE465" s="15">
        <v>42874</v>
      </c>
      <c r="AF465" s="9">
        <v>-1.7770469142863954E-2</v>
      </c>
      <c r="AG465" s="12" t="s">
        <v>954</v>
      </c>
      <c r="AH465" s="20">
        <v>42872.998611111114</v>
      </c>
      <c r="AI465" s="12">
        <v>334</v>
      </c>
      <c r="AJ465" s="12">
        <v>50</v>
      </c>
      <c r="AK465" s="12">
        <v>0.17610000000000001</v>
      </c>
      <c r="AL465" s="17">
        <v>376600</v>
      </c>
      <c r="AM465" s="17">
        <v>0.35416666666666669</v>
      </c>
      <c r="AN465" s="9"/>
      <c r="AO465" s="9"/>
      <c r="AP465" s="17">
        <v>0</v>
      </c>
      <c r="AQ465" s="17">
        <v>12535</v>
      </c>
      <c r="AR465" s="17">
        <v>0.52054794520547942</v>
      </c>
      <c r="AS465" s="17">
        <v>0.184</v>
      </c>
      <c r="AT465" s="17">
        <v>0.21590909090909091</v>
      </c>
      <c r="AU465" s="12">
        <v>0.33333333333333331</v>
      </c>
      <c r="AV465" s="12">
        <v>0</v>
      </c>
      <c r="AY465" s="12">
        <v>87047071</v>
      </c>
      <c r="BA465" s="12">
        <v>1</v>
      </c>
      <c r="BD465" s="12">
        <v>0.35416666666666669</v>
      </c>
      <c r="BE465" s="12">
        <v>0.52054794520547942</v>
      </c>
      <c r="BF465" s="12">
        <v>0.21590909090909091</v>
      </c>
      <c r="BG465" s="12">
        <v>0.33333333333333331</v>
      </c>
      <c r="BH465" s="12">
        <v>0</v>
      </c>
      <c r="BI465" s="12">
        <v>0.184</v>
      </c>
      <c r="BJ465" s="12">
        <v>0</v>
      </c>
      <c r="BK465" s="12">
        <v>0.59699999999999998</v>
      </c>
      <c r="BL465" s="12">
        <v>269</v>
      </c>
      <c r="BM465" s="12">
        <v>-72</v>
      </c>
      <c r="BN465" s="12">
        <v>-1157</v>
      </c>
      <c r="BO465" s="12">
        <v>3068</v>
      </c>
      <c r="BP465" s="12">
        <v>-154</v>
      </c>
      <c r="BQ465" s="12">
        <v>-19</v>
      </c>
      <c r="BR465" s="12">
        <v>308</v>
      </c>
      <c r="BS465" s="12">
        <v>4029</v>
      </c>
      <c r="BT465" s="12">
        <v>0.2556016279440374</v>
      </c>
      <c r="BU465" s="12">
        <v>0.56800996924668723</v>
      </c>
      <c r="BV465" s="12">
        <v>0.60792963026011926</v>
      </c>
      <c r="BW465" s="12">
        <v>0.51293490076259707</v>
      </c>
      <c r="BX465" s="12">
        <v>0.58102259703032755</v>
      </c>
      <c r="BY465" s="12">
        <v>1554</v>
      </c>
      <c r="BZ465" s="12">
        <v>1</v>
      </c>
      <c r="CB465" s="12">
        <v>8.9137847053093036E-2</v>
      </c>
      <c r="CC465" s="12">
        <v>19760</v>
      </c>
      <c r="CD465" s="12">
        <v>19520</v>
      </c>
      <c r="CE465" s="12">
        <v>3.9732468123861566</v>
      </c>
      <c r="CH465" s="22">
        <v>42872</v>
      </c>
      <c r="CI465">
        <v>284</v>
      </c>
      <c r="CJ465">
        <v>284</v>
      </c>
      <c r="CK465">
        <v>284</v>
      </c>
      <c r="CL465">
        <v>284</v>
      </c>
      <c r="CM465" s="22">
        <v>42873</v>
      </c>
      <c r="CN465">
        <v>316</v>
      </c>
      <c r="CO465">
        <v>349</v>
      </c>
      <c r="CP465">
        <v>304</v>
      </c>
      <c r="CQ465">
        <v>319</v>
      </c>
      <c r="CR465" s="22">
        <v>42874</v>
      </c>
      <c r="CS465">
        <v>308</v>
      </c>
      <c r="CT465">
        <v>316</v>
      </c>
      <c r="CU465">
        <v>290</v>
      </c>
      <c r="CV465">
        <v>297</v>
      </c>
    </row>
    <row r="466" spans="1:100">
      <c r="A466" s="22">
        <v>42872</v>
      </c>
      <c r="B466">
        <v>100</v>
      </c>
      <c r="C466">
        <v>103</v>
      </c>
      <c r="D466">
        <v>99</v>
      </c>
      <c r="E466">
        <v>102</v>
      </c>
      <c r="F466" s="23">
        <f t="shared" si="50"/>
        <v>2.0000000000000018E-2</v>
      </c>
      <c r="G466" s="22">
        <v>42873</v>
      </c>
      <c r="H466">
        <v>113</v>
      </c>
      <c r="I466">
        <v>114</v>
      </c>
      <c r="J466">
        <v>109</v>
      </c>
      <c r="K466">
        <v>109</v>
      </c>
      <c r="L466" s="22">
        <v>42874</v>
      </c>
      <c r="M466">
        <v>111</v>
      </c>
      <c r="N466" s="4">
        <v>42873</v>
      </c>
      <c r="O466" s="3" t="s">
        <v>15</v>
      </c>
      <c r="P466" s="3">
        <v>1552</v>
      </c>
      <c r="Q466" s="3" t="s">
        <v>122</v>
      </c>
      <c r="R466" s="3" t="s">
        <v>17</v>
      </c>
      <c r="S466" s="3">
        <v>0.05</v>
      </c>
      <c r="T466" s="3">
        <v>1</v>
      </c>
      <c r="U466" s="3">
        <v>0</v>
      </c>
      <c r="V466" s="3">
        <v>4902</v>
      </c>
      <c r="W466">
        <v>113</v>
      </c>
      <c r="X466" s="4">
        <v>42874</v>
      </c>
      <c r="Y466">
        <v>109</v>
      </c>
      <c r="Z466" s="10">
        <f t="shared" si="49"/>
        <v>-19608</v>
      </c>
      <c r="AA466" s="10">
        <f t="shared" si="48"/>
        <v>19608</v>
      </c>
      <c r="AB466" t="str">
        <f t="shared" si="51"/>
        <v/>
      </c>
      <c r="AC466">
        <f t="shared" si="46"/>
        <v>-94580</v>
      </c>
      <c r="AD466">
        <f t="shared" si="47"/>
        <v>6.0037523452157737E-2</v>
      </c>
      <c r="AE466" s="15">
        <v>42874</v>
      </c>
      <c r="AF466" s="9">
        <v>-1.7770469142863954E-2</v>
      </c>
      <c r="AG466" s="12" t="s">
        <v>954</v>
      </c>
      <c r="AH466" s="20">
        <v>42872.99722222222</v>
      </c>
      <c r="AI466" s="12">
        <v>106.6</v>
      </c>
      <c r="AJ466" s="12">
        <v>4.5999999999999996</v>
      </c>
      <c r="AK466" s="12">
        <v>4.5100000000000001E-2</v>
      </c>
      <c r="AL466" s="17">
        <v>276370</v>
      </c>
      <c r="AM466" s="17">
        <v>0.375</v>
      </c>
      <c r="AN466" s="9"/>
      <c r="AO466" s="9"/>
      <c r="AP466" s="17">
        <v>3.17</v>
      </c>
      <c r="AQ466" s="17">
        <v>17366</v>
      </c>
      <c r="AR466" s="17">
        <v>1.7142857142857144E-2</v>
      </c>
      <c r="AS466" s="9"/>
      <c r="AT466" s="17">
        <v>8.0862533692722376E-3</v>
      </c>
      <c r="AU466" s="12">
        <v>3.7267080745341614E-3</v>
      </c>
      <c r="AY466" s="12">
        <v>104</v>
      </c>
      <c r="BA466" s="12">
        <v>0.33333333333333331</v>
      </c>
      <c r="BD466" s="12">
        <v>0.375</v>
      </c>
      <c r="BE466" s="12">
        <v>1.7142857142857144E-2</v>
      </c>
      <c r="BF466" s="12">
        <v>8.0862533692722376E-3</v>
      </c>
      <c r="BG466" s="12">
        <v>3.7267080745341614E-3</v>
      </c>
      <c r="BY466" s="12">
        <v>1554</v>
      </c>
      <c r="BZ466" s="12">
        <v>0.33333333333333331</v>
      </c>
      <c r="CB466" s="12">
        <v>8.9137847053093036E-2</v>
      </c>
      <c r="CC466" s="12">
        <v>19760</v>
      </c>
      <c r="CD466" s="12">
        <v>19520</v>
      </c>
      <c r="CE466" s="12">
        <v>4.206967213114754</v>
      </c>
      <c r="CH466" s="22">
        <v>42872</v>
      </c>
      <c r="CI466">
        <v>100</v>
      </c>
      <c r="CJ466">
        <v>103</v>
      </c>
      <c r="CK466">
        <v>99</v>
      </c>
      <c r="CL466">
        <v>102</v>
      </c>
      <c r="CM466" s="22">
        <v>42873</v>
      </c>
      <c r="CN466">
        <v>113</v>
      </c>
      <c r="CO466">
        <v>114</v>
      </c>
      <c r="CP466">
        <v>109</v>
      </c>
      <c r="CQ466">
        <v>109</v>
      </c>
      <c r="CR466" s="22">
        <v>42874</v>
      </c>
      <c r="CS466">
        <v>111</v>
      </c>
      <c r="CT466">
        <v>112</v>
      </c>
      <c r="CU466">
        <v>110</v>
      </c>
      <c r="CV466">
        <v>111</v>
      </c>
    </row>
    <row r="467" spans="1:100">
      <c r="A467" s="22">
        <v>42872</v>
      </c>
      <c r="B467">
        <v>380</v>
      </c>
      <c r="C467">
        <v>420</v>
      </c>
      <c r="D467">
        <v>357</v>
      </c>
      <c r="E467">
        <v>412</v>
      </c>
      <c r="F467" s="23">
        <f t="shared" si="50"/>
        <v>8.4210526315789513E-2</v>
      </c>
      <c r="G467" s="22">
        <v>42873</v>
      </c>
      <c r="H467">
        <v>410</v>
      </c>
      <c r="I467">
        <v>430</v>
      </c>
      <c r="J467">
        <v>373</v>
      </c>
      <c r="K467">
        <v>391</v>
      </c>
      <c r="L467" s="22">
        <v>42874</v>
      </c>
      <c r="M467">
        <v>383</v>
      </c>
      <c r="N467" s="4">
        <v>42873</v>
      </c>
      <c r="O467" s="3" t="s">
        <v>11</v>
      </c>
      <c r="P467" s="3">
        <v>7448</v>
      </c>
      <c r="Q467" s="3" t="s">
        <v>315</v>
      </c>
      <c r="R467" s="3" t="s">
        <v>13</v>
      </c>
      <c r="S467" s="3">
        <v>0.05</v>
      </c>
      <c r="T467" s="3">
        <v>2</v>
      </c>
      <c r="U467" s="3">
        <v>0</v>
      </c>
      <c r="V467" s="3">
        <v>1300</v>
      </c>
      <c r="W467">
        <v>410</v>
      </c>
      <c r="X467" s="4">
        <v>42874</v>
      </c>
      <c r="Y467">
        <v>391</v>
      </c>
      <c r="Z467" s="10">
        <f t="shared" si="49"/>
        <v>-24700</v>
      </c>
      <c r="AA467" s="10">
        <f t="shared" si="48"/>
        <v>24700</v>
      </c>
      <c r="AB467" t="str">
        <f t="shared" si="51"/>
        <v/>
      </c>
      <c r="AC467">
        <f t="shared" si="46"/>
        <v>-94580</v>
      </c>
      <c r="AD467">
        <f t="shared" si="47"/>
        <v>3.5353535353535248E-2</v>
      </c>
      <c r="AE467" s="15">
        <v>42874</v>
      </c>
      <c r="AF467" s="9">
        <v>-1.7770469142863954E-2</v>
      </c>
      <c r="AG467" s="12" t="s">
        <v>962</v>
      </c>
      <c r="AH467" s="20">
        <v>42872.997916666667</v>
      </c>
      <c r="AI467" s="12">
        <v>396</v>
      </c>
      <c r="AJ467" s="12">
        <v>-16</v>
      </c>
      <c r="AK467" s="12">
        <v>-3.8800000000000001E-2</v>
      </c>
      <c r="AL467" s="17">
        <v>21500</v>
      </c>
      <c r="AM467" s="17">
        <v>0.28076923076923077</v>
      </c>
      <c r="AN467" s="9"/>
      <c r="AO467" s="9"/>
      <c r="AP467" s="17">
        <v>0</v>
      </c>
      <c r="AQ467" s="17">
        <v>4186</v>
      </c>
      <c r="AR467" s="17">
        <v>0.45989304812834225</v>
      </c>
      <c r="AS467" s="17">
        <v>0.221</v>
      </c>
      <c r="AT467" s="17">
        <v>0.50970873786407767</v>
      </c>
      <c r="AU467" s="12">
        <v>0.49065420560747663</v>
      </c>
      <c r="AV467" s="12">
        <v>0</v>
      </c>
      <c r="AY467" s="12">
        <v>16101466</v>
      </c>
      <c r="BA467" s="12">
        <v>0.88524590163934425</v>
      </c>
      <c r="BD467" s="12">
        <v>0.28076923076923077</v>
      </c>
      <c r="BE467" s="12">
        <v>0.45989304812834225</v>
      </c>
      <c r="BF467" s="12">
        <v>0.50970873786407767</v>
      </c>
      <c r="BG467" s="12">
        <v>0.49065420560747663</v>
      </c>
      <c r="BH467" s="12">
        <v>1.2E-2</v>
      </c>
      <c r="BI467" s="12">
        <v>0.221</v>
      </c>
      <c r="BJ467" s="12">
        <v>5.0000000000000001E-3</v>
      </c>
      <c r="BK467" s="12">
        <v>0.622</v>
      </c>
      <c r="BL467" s="12">
        <v>-265</v>
      </c>
      <c r="BM467" s="12">
        <v>-228</v>
      </c>
      <c r="BN467" s="12">
        <v>0</v>
      </c>
      <c r="BO467" s="12">
        <v>1214</v>
      </c>
      <c r="BP467" s="12">
        <v>-233</v>
      </c>
      <c r="BQ467" s="12">
        <v>-367</v>
      </c>
      <c r="BR467" s="12">
        <v>-1</v>
      </c>
      <c r="BS467" s="12">
        <v>1708</v>
      </c>
      <c r="BT467" s="12">
        <v>0.20177015671450665</v>
      </c>
      <c r="BU467" s="12">
        <v>0.70404151927170699</v>
      </c>
      <c r="BV467" s="12">
        <v>0.73833128893894895</v>
      </c>
      <c r="BW467" s="12">
        <v>0.631650987046111</v>
      </c>
      <c r="BX467" s="12">
        <v>0.59759618085089294</v>
      </c>
      <c r="BY467" s="12">
        <v>1554</v>
      </c>
      <c r="BZ467" s="12">
        <v>0.88524590163934425</v>
      </c>
      <c r="CB467" s="12">
        <v>8.9137847053093036E-2</v>
      </c>
      <c r="CC467" s="12">
        <v>19760</v>
      </c>
      <c r="CD467" s="12">
        <v>19520</v>
      </c>
      <c r="CE467" s="12">
        <v>3.1498318621269439</v>
      </c>
      <c r="CH467" s="22">
        <v>42872</v>
      </c>
      <c r="CI467">
        <v>380</v>
      </c>
      <c r="CJ467">
        <v>420</v>
      </c>
      <c r="CK467">
        <v>357</v>
      </c>
      <c r="CL467">
        <v>412</v>
      </c>
      <c r="CM467" s="22">
        <v>42873</v>
      </c>
      <c r="CN467">
        <v>410</v>
      </c>
      <c r="CO467">
        <v>430</v>
      </c>
      <c r="CP467">
        <v>373</v>
      </c>
      <c r="CQ467">
        <v>391</v>
      </c>
      <c r="CR467" s="22">
        <v>42874</v>
      </c>
      <c r="CS467">
        <v>383</v>
      </c>
      <c r="CT467">
        <v>385</v>
      </c>
      <c r="CU467">
        <v>340</v>
      </c>
      <c r="CV467">
        <v>348</v>
      </c>
    </row>
    <row r="468" spans="1:100">
      <c r="A468" s="22">
        <v>42872</v>
      </c>
      <c r="B468">
        <v>1156</v>
      </c>
      <c r="C468">
        <v>1426</v>
      </c>
      <c r="D468">
        <v>1135</v>
      </c>
      <c r="E468">
        <v>1333</v>
      </c>
      <c r="F468" s="23">
        <f t="shared" si="50"/>
        <v>0.15311418685121114</v>
      </c>
      <c r="G468" s="22">
        <v>42873</v>
      </c>
      <c r="H468">
        <v>1422</v>
      </c>
      <c r="I468">
        <v>1459</v>
      </c>
      <c r="J468">
        <v>1368</v>
      </c>
      <c r="K468">
        <v>1430</v>
      </c>
      <c r="L468" s="22">
        <v>42874</v>
      </c>
      <c r="M468">
        <v>1460</v>
      </c>
      <c r="N468" s="4">
        <v>42873</v>
      </c>
      <c r="O468" s="3" t="s">
        <v>15</v>
      </c>
      <c r="P468" s="3">
        <v>3661</v>
      </c>
      <c r="Q468" s="3" t="s">
        <v>277</v>
      </c>
      <c r="R468" s="3" t="s">
        <v>17</v>
      </c>
      <c r="S468" s="3">
        <v>0.05</v>
      </c>
      <c r="T468" s="3">
        <v>1</v>
      </c>
      <c r="U468" s="3">
        <v>0</v>
      </c>
      <c r="V468" s="3">
        <v>400</v>
      </c>
      <c r="W468">
        <v>1422</v>
      </c>
      <c r="X468" s="4">
        <v>42874</v>
      </c>
      <c r="Y468">
        <v>1430</v>
      </c>
      <c r="Z468" s="10">
        <f t="shared" si="49"/>
        <v>3200</v>
      </c>
      <c r="AA468" s="10">
        <f t="shared" si="48"/>
        <v>3200</v>
      </c>
      <c r="AB468" t="str">
        <f t="shared" si="51"/>
        <v/>
      </c>
      <c r="AC468">
        <f t="shared" si="46"/>
        <v>-94580</v>
      </c>
      <c r="AD468">
        <f t="shared" si="47"/>
        <v>6.3857801184990071E-2</v>
      </c>
      <c r="AE468" s="15">
        <v>42874</v>
      </c>
      <c r="AF468" s="9">
        <v>-1.7770469142863954E-2</v>
      </c>
      <c r="AG468" s="12" t="s">
        <v>962</v>
      </c>
      <c r="AH468" s="20">
        <v>42872.770138888889</v>
      </c>
      <c r="AI468" s="12">
        <v>1519</v>
      </c>
      <c r="AJ468" s="12">
        <v>186</v>
      </c>
      <c r="AK468" s="12">
        <v>0.13950000000000001</v>
      </c>
      <c r="AL468" s="17">
        <v>18900</v>
      </c>
      <c r="AM468" s="17">
        <v>0.47290640394088668</v>
      </c>
      <c r="AN468" s="9"/>
      <c r="AO468" s="17">
        <v>0</v>
      </c>
      <c r="AP468" s="17">
        <v>6.81</v>
      </c>
      <c r="AQ468" s="17">
        <v>7574</v>
      </c>
      <c r="AR468" s="17">
        <v>0.80449826989619377</v>
      </c>
      <c r="AS468" s="17">
        <v>0.27200000000000002</v>
      </c>
      <c r="AT468" s="17">
        <v>0.81655844155844159</v>
      </c>
      <c r="AU468" s="12">
        <v>0.83479532163742687</v>
      </c>
      <c r="AV468" s="12">
        <v>2.17</v>
      </c>
      <c r="AY468" s="12">
        <v>7462400</v>
      </c>
      <c r="BA468" s="12">
        <v>1</v>
      </c>
      <c r="BD468" s="12">
        <v>0.47290640394088668</v>
      </c>
      <c r="BE468" s="12">
        <v>0.80449826989619377</v>
      </c>
      <c r="BF468" s="12">
        <v>0.81655844155844159</v>
      </c>
      <c r="BG468" s="12">
        <v>0.83479532163742687</v>
      </c>
      <c r="BH468" s="12">
        <v>1.9E-2</v>
      </c>
      <c r="BI468" s="12">
        <v>0.27200000000000002</v>
      </c>
      <c r="BJ468" s="12">
        <v>4.5999999999999999E-2</v>
      </c>
      <c r="BK468" s="12">
        <v>0.50800000000000001</v>
      </c>
      <c r="BL468" s="12">
        <v>317</v>
      </c>
      <c r="BM468" s="12">
        <v>-711</v>
      </c>
      <c r="BN468" s="12">
        <v>-47</v>
      </c>
      <c r="BO468" s="12">
        <v>506</v>
      </c>
      <c r="BP468" s="12">
        <v>324</v>
      </c>
      <c r="BQ468" s="12">
        <v>-33</v>
      </c>
      <c r="BR468" s="12">
        <v>60</v>
      </c>
      <c r="BS468" s="12">
        <v>946</v>
      </c>
      <c r="BT468" s="12">
        <v>0.20177015671450665</v>
      </c>
      <c r="BU468" s="12">
        <v>0.70404151927170699</v>
      </c>
      <c r="BV468" s="12">
        <v>0.73833128893894895</v>
      </c>
      <c r="BW468" s="12">
        <v>0.631650987046111</v>
      </c>
      <c r="BX468" s="12">
        <v>0.59759618085089294</v>
      </c>
      <c r="BY468" s="12">
        <v>1554</v>
      </c>
      <c r="BZ468" s="12">
        <v>1</v>
      </c>
      <c r="CB468" s="12">
        <v>8.9137847053093036E-2</v>
      </c>
      <c r="CC468" s="12">
        <v>19760</v>
      </c>
      <c r="CD468" s="12">
        <v>19520</v>
      </c>
      <c r="CE468" s="12">
        <v>5.3053379633368323</v>
      </c>
      <c r="CH468" s="22">
        <v>42872</v>
      </c>
      <c r="CI468">
        <v>1156</v>
      </c>
      <c r="CJ468">
        <v>1426</v>
      </c>
      <c r="CK468">
        <v>1135</v>
      </c>
      <c r="CL468">
        <v>1333</v>
      </c>
      <c r="CM468" s="22">
        <v>42873</v>
      </c>
      <c r="CN468">
        <v>1422</v>
      </c>
      <c r="CO468">
        <v>1459</v>
      </c>
      <c r="CP468">
        <v>1368</v>
      </c>
      <c r="CQ468">
        <v>1430</v>
      </c>
      <c r="CR468" s="22">
        <v>42874</v>
      </c>
      <c r="CS468">
        <v>1460</v>
      </c>
      <c r="CT468">
        <v>1480</v>
      </c>
      <c r="CU468">
        <v>1333</v>
      </c>
      <c r="CV468">
        <v>1415</v>
      </c>
    </row>
    <row r="469" spans="1:100">
      <c r="A469" s="22">
        <v>42872</v>
      </c>
      <c r="B469">
        <v>905</v>
      </c>
      <c r="C469">
        <v>1059</v>
      </c>
      <c r="D469">
        <v>891</v>
      </c>
      <c r="E469">
        <v>1046</v>
      </c>
      <c r="F469" s="23">
        <f t="shared" si="50"/>
        <v>0.15580110497237576</v>
      </c>
      <c r="G469" s="22">
        <v>42873</v>
      </c>
      <c r="H469">
        <v>986</v>
      </c>
      <c r="I469">
        <v>1114</v>
      </c>
      <c r="J469">
        <v>953</v>
      </c>
      <c r="K469">
        <v>1056</v>
      </c>
      <c r="L469" s="22">
        <v>42874</v>
      </c>
      <c r="M469">
        <v>1176</v>
      </c>
      <c r="N469" s="4">
        <v>42873</v>
      </c>
      <c r="O469" s="3" t="s">
        <v>11</v>
      </c>
      <c r="P469" s="3">
        <v>3672</v>
      </c>
      <c r="Q469" s="3" t="s">
        <v>323</v>
      </c>
      <c r="R469" s="3" t="s">
        <v>13</v>
      </c>
      <c r="S469" s="3">
        <v>0.05</v>
      </c>
      <c r="T469" s="3">
        <v>2</v>
      </c>
      <c r="U469" s="3">
        <v>0</v>
      </c>
      <c r="V469" s="3">
        <v>500</v>
      </c>
      <c r="W469">
        <v>986</v>
      </c>
      <c r="X469" s="4">
        <v>42874</v>
      </c>
      <c r="Y469">
        <v>1056</v>
      </c>
      <c r="Z469" s="10">
        <f t="shared" si="49"/>
        <v>35000</v>
      </c>
      <c r="AA469" s="10">
        <f t="shared" si="48"/>
        <v>35000</v>
      </c>
      <c r="AB469" t="str">
        <f t="shared" si="51"/>
        <v/>
      </c>
      <c r="AC469">
        <f t="shared" si="46"/>
        <v>-94580</v>
      </c>
      <c r="AD469">
        <f t="shared" si="47"/>
        <v>1.4000000000000012E-2</v>
      </c>
      <c r="AE469" s="15">
        <v>42874</v>
      </c>
      <c r="AF469" s="9">
        <v>-1.7770469142863954E-2</v>
      </c>
      <c r="AG469" s="12" t="s">
        <v>962</v>
      </c>
      <c r="AH469" s="20">
        <v>42872.998611111114</v>
      </c>
      <c r="AI469" s="12">
        <v>1000</v>
      </c>
      <c r="AJ469" s="12">
        <v>-46</v>
      </c>
      <c r="AK469" s="12">
        <v>-4.3999999999999997E-2</v>
      </c>
      <c r="AL469" s="17">
        <v>17700</v>
      </c>
      <c r="AM469" s="17">
        <v>0.99082568807339455</v>
      </c>
      <c r="AN469" s="9"/>
      <c r="AO469" s="9"/>
      <c r="AP469" s="17">
        <v>0</v>
      </c>
      <c r="AQ469" s="17">
        <v>8944</v>
      </c>
      <c r="AR469" s="17">
        <v>0.50309460654288241</v>
      </c>
      <c r="AS469" s="17">
        <v>0.34699999999999998</v>
      </c>
      <c r="AT469" s="17">
        <v>0.50484581497797354</v>
      </c>
      <c r="AU469" s="12">
        <v>0.51426101987899742</v>
      </c>
      <c r="AV469" s="12">
        <v>0</v>
      </c>
      <c r="AY469" s="12">
        <v>10257040</v>
      </c>
      <c r="BA469" s="12">
        <v>1</v>
      </c>
      <c r="BD469" s="12">
        <v>0.99082568807339455</v>
      </c>
      <c r="BE469" s="12">
        <v>0.50309460654288241</v>
      </c>
      <c r="BF469" s="12">
        <v>0.50484581497797354</v>
      </c>
      <c r="BG469" s="12">
        <v>0.51426101987899742</v>
      </c>
      <c r="BH469" s="12">
        <v>1.2999999999999999E-2</v>
      </c>
      <c r="BI469" s="12">
        <v>0.34699999999999998</v>
      </c>
      <c r="BJ469" s="12">
        <v>0</v>
      </c>
      <c r="BK469" s="12">
        <v>0.59299999999999997</v>
      </c>
      <c r="BL469" s="12">
        <v>474</v>
      </c>
      <c r="BM469" s="12">
        <v>-182</v>
      </c>
      <c r="BN469" s="12">
        <v>1200</v>
      </c>
      <c r="BO469" s="12">
        <v>1549</v>
      </c>
      <c r="BP469" s="12">
        <v>-85</v>
      </c>
      <c r="BQ469" s="12">
        <v>-145</v>
      </c>
      <c r="BR469" s="12">
        <v>83</v>
      </c>
      <c r="BS469" s="12">
        <v>56</v>
      </c>
      <c r="BT469" s="12">
        <v>0.20177015671450665</v>
      </c>
      <c r="BU469" s="12">
        <v>0.70404151927170699</v>
      </c>
      <c r="BV469" s="12">
        <v>0.73833128893894895</v>
      </c>
      <c r="BW469" s="12">
        <v>0.631650987046111</v>
      </c>
      <c r="BX469" s="12">
        <v>0.59759618085089294</v>
      </c>
      <c r="BY469" s="12">
        <v>1554</v>
      </c>
      <c r="BZ469" s="12">
        <v>1</v>
      </c>
      <c r="CB469" s="12">
        <v>8.9137847053093036E-2</v>
      </c>
      <c r="CC469" s="12">
        <v>19760</v>
      </c>
      <c r="CD469" s="12">
        <v>19520</v>
      </c>
      <c r="CE469" s="12">
        <v>11.115656489697699</v>
      </c>
      <c r="CH469" s="22">
        <v>42872</v>
      </c>
      <c r="CI469">
        <v>905</v>
      </c>
      <c r="CJ469">
        <v>1059</v>
      </c>
      <c r="CK469">
        <v>891</v>
      </c>
      <c r="CL469">
        <v>1046</v>
      </c>
      <c r="CM469" s="22">
        <v>42873</v>
      </c>
      <c r="CN469">
        <v>986</v>
      </c>
      <c r="CO469">
        <v>1114</v>
      </c>
      <c r="CP469">
        <v>953</v>
      </c>
      <c r="CQ469">
        <v>1056</v>
      </c>
      <c r="CR469" s="22">
        <v>42874</v>
      </c>
      <c r="CS469">
        <v>1176</v>
      </c>
      <c r="CT469">
        <v>1242</v>
      </c>
      <c r="CU469">
        <v>1115</v>
      </c>
      <c r="CV469">
        <v>1124</v>
      </c>
    </row>
    <row r="470" spans="1:100">
      <c r="A470" s="22">
        <v>42872</v>
      </c>
      <c r="B470">
        <v>231</v>
      </c>
      <c r="C470">
        <v>236</v>
      </c>
      <c r="D470">
        <v>227</v>
      </c>
      <c r="E470">
        <v>231</v>
      </c>
      <c r="F470" s="23">
        <f t="shared" si="50"/>
        <v>0</v>
      </c>
      <c r="G470" s="22">
        <v>42873</v>
      </c>
      <c r="H470">
        <v>239</v>
      </c>
      <c r="I470">
        <v>246</v>
      </c>
      <c r="J470">
        <v>231</v>
      </c>
      <c r="K470">
        <v>236</v>
      </c>
      <c r="L470" s="22">
        <v>42874</v>
      </c>
      <c r="M470">
        <v>238</v>
      </c>
      <c r="N470" s="4">
        <v>42873</v>
      </c>
      <c r="O470" s="3" t="s">
        <v>15</v>
      </c>
      <c r="P470" s="3">
        <v>2330</v>
      </c>
      <c r="Q470" s="3" t="s">
        <v>193</v>
      </c>
      <c r="R470" s="3" t="s">
        <v>17</v>
      </c>
      <c r="S470" s="3">
        <v>0.05</v>
      </c>
      <c r="T470" s="3">
        <v>2</v>
      </c>
      <c r="U470" s="3">
        <v>0</v>
      </c>
      <c r="V470" s="3">
        <v>2200</v>
      </c>
      <c r="W470">
        <v>239</v>
      </c>
      <c r="X470" s="4">
        <v>42874</v>
      </c>
      <c r="Y470">
        <v>236</v>
      </c>
      <c r="Z470" s="10">
        <f t="shared" si="49"/>
        <v>-6600</v>
      </c>
      <c r="AA470" s="10">
        <f t="shared" si="48"/>
        <v>6600</v>
      </c>
      <c r="AB470" t="str">
        <f t="shared" si="51"/>
        <v/>
      </c>
      <c r="AC470">
        <f t="shared" ref="AC470:AC533" si="52">SUM(AB470,AC469)</f>
        <v>-94580</v>
      </c>
      <c r="AD470">
        <f t="shared" ref="AD470:AD533" si="53">ABS(W470/AI470-1)</f>
        <v>4.016064257028118E-2</v>
      </c>
      <c r="AE470" s="15">
        <v>42874</v>
      </c>
      <c r="AF470" s="9">
        <v>-1.7770469142863954E-2</v>
      </c>
      <c r="AG470" s="12" t="s">
        <v>960</v>
      </c>
      <c r="AH470" s="20">
        <v>42872.998611111114</v>
      </c>
      <c r="AI470" s="12">
        <v>249</v>
      </c>
      <c r="AJ470" s="12">
        <v>18</v>
      </c>
      <c r="AK470" s="12">
        <v>7.7899999999999997E-2</v>
      </c>
      <c r="AL470" s="17">
        <v>16600</v>
      </c>
      <c r="AM470" s="17">
        <v>0.42272727272727273</v>
      </c>
      <c r="AN470" s="9"/>
      <c r="AO470" s="9"/>
      <c r="AP470" s="17">
        <v>0</v>
      </c>
      <c r="AQ470" s="17">
        <v>5562</v>
      </c>
      <c r="AR470" s="17">
        <v>0.6283783783783784</v>
      </c>
      <c r="AS470" s="17">
        <v>0.128</v>
      </c>
      <c r="AT470" s="17">
        <v>0.58024691358024694</v>
      </c>
      <c r="AU470" s="12">
        <v>0.36862745098039218</v>
      </c>
      <c r="AV470" s="12">
        <v>0</v>
      </c>
      <c r="AY470" s="12">
        <v>25281504</v>
      </c>
      <c r="BA470" s="12">
        <v>0.84313725490196079</v>
      </c>
      <c r="BD470" s="12">
        <v>0.42272727272727273</v>
      </c>
      <c r="BE470" s="12">
        <v>0.6283783783783784</v>
      </c>
      <c r="BF470" s="12">
        <v>0.58024691358024694</v>
      </c>
      <c r="BG470" s="12">
        <v>0.36862745098039218</v>
      </c>
      <c r="BH470" s="12">
        <v>8.9999999999999993E-3</v>
      </c>
      <c r="BI470" s="12">
        <v>0.128</v>
      </c>
      <c r="BJ470" s="12">
        <v>0</v>
      </c>
      <c r="BK470" s="12">
        <v>0.35</v>
      </c>
      <c r="BL470" s="12">
        <v>-1327</v>
      </c>
      <c r="BM470" s="12">
        <v>-316</v>
      </c>
      <c r="BN470" s="12">
        <v>-4</v>
      </c>
      <c r="BO470" s="12">
        <v>1317</v>
      </c>
      <c r="BP470" s="12">
        <v>-755</v>
      </c>
      <c r="BQ470" s="12">
        <v>-251</v>
      </c>
      <c r="BR470" s="12">
        <v>-5</v>
      </c>
      <c r="BS470" s="12">
        <v>2901</v>
      </c>
      <c r="BT470" s="12">
        <v>0.33640914599280108</v>
      </c>
      <c r="BU470" s="12">
        <v>0.53912769256518533</v>
      </c>
      <c r="BV470" s="12">
        <v>0.56552291971214619</v>
      </c>
      <c r="BW470" s="12">
        <v>0.47730821303058535</v>
      </c>
      <c r="BX470" s="12">
        <v>0.59171051012441256</v>
      </c>
      <c r="BY470" s="12">
        <v>1554</v>
      </c>
      <c r="BZ470" s="12">
        <v>0.84313725490196079</v>
      </c>
      <c r="CB470" s="12">
        <v>8.9137847053093036E-2</v>
      </c>
      <c r="CC470" s="12">
        <v>19760</v>
      </c>
      <c r="CD470" s="12">
        <v>19520</v>
      </c>
      <c r="CE470" s="12">
        <v>4.7423994038748134</v>
      </c>
      <c r="CH470" s="22">
        <v>42872</v>
      </c>
      <c r="CI470">
        <v>231</v>
      </c>
      <c r="CJ470">
        <v>236</v>
      </c>
      <c r="CK470">
        <v>227</v>
      </c>
      <c r="CL470">
        <v>231</v>
      </c>
      <c r="CM470" s="22">
        <v>42873</v>
      </c>
      <c r="CN470">
        <v>239</v>
      </c>
      <c r="CO470">
        <v>246</v>
      </c>
      <c r="CP470">
        <v>231</v>
      </c>
      <c r="CQ470">
        <v>236</v>
      </c>
      <c r="CR470" s="22">
        <v>42874</v>
      </c>
      <c r="CS470">
        <v>238</v>
      </c>
      <c r="CT470">
        <v>239</v>
      </c>
      <c r="CU470">
        <v>231</v>
      </c>
      <c r="CV470">
        <v>232</v>
      </c>
    </row>
    <row r="471" spans="1:100">
      <c r="A471" s="22">
        <v>42872</v>
      </c>
      <c r="B471">
        <v>1710</v>
      </c>
      <c r="C471">
        <v>1710</v>
      </c>
      <c r="D471">
        <v>1710</v>
      </c>
      <c r="E471">
        <v>1710</v>
      </c>
      <c r="F471" s="23">
        <f t="shared" si="50"/>
        <v>0</v>
      </c>
      <c r="G471" s="22">
        <v>42873</v>
      </c>
      <c r="H471">
        <v>1710</v>
      </c>
      <c r="I471">
        <v>1998</v>
      </c>
      <c r="J471">
        <v>1710</v>
      </c>
      <c r="K471">
        <v>1890</v>
      </c>
      <c r="L471" s="22">
        <v>42874</v>
      </c>
      <c r="M471">
        <v>1865</v>
      </c>
      <c r="N471" s="4">
        <v>42873</v>
      </c>
      <c r="O471" s="3" t="s">
        <v>15</v>
      </c>
      <c r="P471" s="3">
        <v>3140</v>
      </c>
      <c r="Q471" s="3" t="s">
        <v>312</v>
      </c>
      <c r="R471" s="3" t="s">
        <v>17</v>
      </c>
      <c r="S471" s="3">
        <v>0.05</v>
      </c>
      <c r="T471" s="3">
        <v>2</v>
      </c>
      <c r="U471" s="3">
        <v>0</v>
      </c>
      <c r="V471" s="3">
        <v>300</v>
      </c>
      <c r="W471">
        <v>1710</v>
      </c>
      <c r="X471" s="4">
        <v>42874</v>
      </c>
      <c r="Y471">
        <v>1890</v>
      </c>
      <c r="Z471" s="10">
        <f t="shared" si="49"/>
        <v>54000</v>
      </c>
      <c r="AA471" s="10">
        <f t="shared" si="48"/>
        <v>54000</v>
      </c>
      <c r="AB471" t="str">
        <f t="shared" si="51"/>
        <v/>
      </c>
      <c r="AC471">
        <f t="shared" si="52"/>
        <v>-94580</v>
      </c>
      <c r="AD471">
        <f t="shared" si="53"/>
        <v>0.109375</v>
      </c>
      <c r="AE471" s="15">
        <v>42874</v>
      </c>
      <c r="AF471" s="9">
        <v>-1.7770469142863954E-2</v>
      </c>
      <c r="AG471" s="12" t="s">
        <v>960</v>
      </c>
      <c r="AH471" s="20">
        <v>42872.997916666667</v>
      </c>
      <c r="AI471" s="12">
        <v>1920</v>
      </c>
      <c r="AJ471" s="12">
        <v>210</v>
      </c>
      <c r="AK471" s="12">
        <v>0.12280000000000001</v>
      </c>
      <c r="AL471" s="17">
        <v>16100</v>
      </c>
      <c r="AM471" s="17">
        <v>0.26842584167424932</v>
      </c>
      <c r="AN471" s="9"/>
      <c r="AO471" s="9"/>
      <c r="AP471" s="17">
        <v>0</v>
      </c>
      <c r="AQ471" s="17">
        <v>6746</v>
      </c>
      <c r="AR471" s="17">
        <v>0.96756756756756757</v>
      </c>
      <c r="AS471" s="17">
        <v>4.9000000000000002E-2</v>
      </c>
      <c r="AT471" s="17">
        <v>0.96850393700787396</v>
      </c>
      <c r="AU471" s="12">
        <v>0.98156682027649766</v>
      </c>
      <c r="AV471" s="12">
        <v>0</v>
      </c>
      <c r="AY471" s="12">
        <v>6138675</v>
      </c>
      <c r="BA471" s="12">
        <v>1</v>
      </c>
      <c r="BD471" s="12">
        <v>0.26842584167424932</v>
      </c>
      <c r="BE471" s="12">
        <v>0.96756756756756757</v>
      </c>
      <c r="BF471" s="12">
        <v>0.96850393700787396</v>
      </c>
      <c r="BG471" s="12">
        <v>0.98156682027649766</v>
      </c>
      <c r="BH471" s="12">
        <v>0</v>
      </c>
      <c r="BI471" s="12">
        <v>4.9000000000000002E-2</v>
      </c>
      <c r="BJ471" s="12">
        <v>0</v>
      </c>
      <c r="BK471" s="12">
        <v>0.93700000000000006</v>
      </c>
      <c r="BL471" s="12">
        <v>-29</v>
      </c>
      <c r="BM471" s="12">
        <v>-113</v>
      </c>
      <c r="BN471" s="12">
        <v>2</v>
      </c>
      <c r="BO471" s="12">
        <v>313</v>
      </c>
      <c r="BP471" s="12">
        <v>147</v>
      </c>
      <c r="BQ471" s="12">
        <v>-77</v>
      </c>
      <c r="BR471" s="12">
        <v>53</v>
      </c>
      <c r="BS471" s="12">
        <v>452</v>
      </c>
      <c r="BT471" s="12">
        <v>0.33640914599280108</v>
      </c>
      <c r="BU471" s="12">
        <v>0.53912769256518533</v>
      </c>
      <c r="BV471" s="12">
        <v>0.56552291971214619</v>
      </c>
      <c r="BW471" s="12">
        <v>0.47730821303058535</v>
      </c>
      <c r="BX471" s="12">
        <v>0.59171051012441256</v>
      </c>
      <c r="BY471" s="12">
        <v>1554</v>
      </c>
      <c r="BZ471" s="12">
        <v>1</v>
      </c>
      <c r="CB471" s="12">
        <v>8.9137847053093036E-2</v>
      </c>
      <c r="CC471" s="12">
        <v>19760</v>
      </c>
      <c r="CD471" s="12">
        <v>19520</v>
      </c>
      <c r="CE471" s="12">
        <v>3.0113565735367969</v>
      </c>
      <c r="CH471" s="22">
        <v>42872</v>
      </c>
      <c r="CI471">
        <v>1710</v>
      </c>
      <c r="CJ471">
        <v>1710</v>
      </c>
      <c r="CK471">
        <v>1710</v>
      </c>
      <c r="CL471">
        <v>1710</v>
      </c>
      <c r="CM471" s="22">
        <v>42873</v>
      </c>
      <c r="CN471">
        <v>1710</v>
      </c>
      <c r="CO471">
        <v>1998</v>
      </c>
      <c r="CP471">
        <v>1710</v>
      </c>
      <c r="CQ471">
        <v>1890</v>
      </c>
      <c r="CR471" s="22">
        <v>42874</v>
      </c>
      <c r="CS471">
        <v>1865</v>
      </c>
      <c r="CT471">
        <v>1939</v>
      </c>
      <c r="CU471">
        <v>1803</v>
      </c>
      <c r="CV471">
        <v>1839</v>
      </c>
    </row>
    <row r="472" spans="1:100">
      <c r="A472" s="22">
        <v>42872</v>
      </c>
      <c r="B472">
        <v>1268</v>
      </c>
      <c r="C472">
        <v>1302</v>
      </c>
      <c r="D472">
        <v>1226</v>
      </c>
      <c r="E472">
        <v>1259</v>
      </c>
      <c r="F472" s="23">
        <f t="shared" si="50"/>
        <v>-7.0977917981072114E-3</v>
      </c>
      <c r="G472" s="22">
        <v>42873</v>
      </c>
      <c r="H472">
        <v>1199</v>
      </c>
      <c r="I472">
        <v>1241</v>
      </c>
      <c r="J472">
        <v>1190</v>
      </c>
      <c r="K472">
        <v>1236</v>
      </c>
      <c r="L472" s="22">
        <v>42874</v>
      </c>
      <c r="M472">
        <v>1248</v>
      </c>
      <c r="N472" s="4">
        <v>42873</v>
      </c>
      <c r="O472" s="3" t="s">
        <v>11</v>
      </c>
      <c r="P472" s="3">
        <v>3656</v>
      </c>
      <c r="Q472" s="3" t="s">
        <v>263</v>
      </c>
      <c r="R472" s="3" t="s">
        <v>13</v>
      </c>
      <c r="S472" s="3">
        <v>0.05</v>
      </c>
      <c r="T472" s="3">
        <v>2</v>
      </c>
      <c r="U472" s="3">
        <v>0</v>
      </c>
      <c r="V472" s="3">
        <v>400</v>
      </c>
      <c r="W472">
        <v>1199</v>
      </c>
      <c r="X472" s="4">
        <v>42874</v>
      </c>
      <c r="Y472">
        <v>1236</v>
      </c>
      <c r="Z472" s="10">
        <f t="shared" si="49"/>
        <v>14800</v>
      </c>
      <c r="AA472" s="10">
        <f t="shared" si="48"/>
        <v>14800</v>
      </c>
      <c r="AB472" t="str">
        <f t="shared" si="51"/>
        <v/>
      </c>
      <c r="AC472">
        <f t="shared" si="52"/>
        <v>-94580</v>
      </c>
      <c r="AD472">
        <f t="shared" si="53"/>
        <v>1.398026315789469E-2</v>
      </c>
      <c r="AE472" s="15">
        <v>42874</v>
      </c>
      <c r="AF472" s="9">
        <v>-1.7770469142863954E-2</v>
      </c>
      <c r="AG472" s="12" t="s">
        <v>962</v>
      </c>
      <c r="AH472" s="20">
        <v>42872.998611111114</v>
      </c>
      <c r="AI472" s="12">
        <v>1216</v>
      </c>
      <c r="AJ472" s="12">
        <v>-43</v>
      </c>
      <c r="AK472" s="12">
        <v>-3.4200000000000001E-2</v>
      </c>
      <c r="AL472" s="17">
        <v>15600</v>
      </c>
      <c r="AM472" s="17">
        <v>0.44516129032258067</v>
      </c>
      <c r="AN472" s="9"/>
      <c r="AO472" s="9"/>
      <c r="AP472" s="17">
        <v>161.58000000000001</v>
      </c>
      <c r="AQ472" s="17">
        <v>41191</v>
      </c>
      <c r="AR472" s="17">
        <v>1</v>
      </c>
      <c r="AS472" s="17">
        <v>0.30399999999999999</v>
      </c>
      <c r="AT472" s="17">
        <v>1</v>
      </c>
      <c r="AU472" s="12">
        <v>0.34896705750977108</v>
      </c>
      <c r="AV472" s="12">
        <v>0</v>
      </c>
      <c r="AY472" s="12">
        <v>37964000</v>
      </c>
      <c r="BA472" s="12">
        <v>0.95929203539823005</v>
      </c>
      <c r="BD472" s="12">
        <v>0.44516129032258067</v>
      </c>
      <c r="BE472" s="12">
        <v>1</v>
      </c>
      <c r="BF472" s="12">
        <v>1</v>
      </c>
      <c r="BG472" s="12">
        <v>0.34896705750977108</v>
      </c>
      <c r="BH472" s="12">
        <v>0.14499999999999999</v>
      </c>
      <c r="BI472" s="12">
        <v>0.30399999999999999</v>
      </c>
      <c r="BJ472" s="12">
        <v>0</v>
      </c>
      <c r="BK472" s="12">
        <v>0.32400000000000001</v>
      </c>
      <c r="BL472" s="12">
        <v>-1316</v>
      </c>
      <c r="BM472" s="12">
        <v>-2507</v>
      </c>
      <c r="BN472" s="12">
        <v>6363</v>
      </c>
      <c r="BO472" s="12">
        <v>4512</v>
      </c>
      <c r="BP472" s="12">
        <v>2260</v>
      </c>
      <c r="BQ472" s="12">
        <v>-1087</v>
      </c>
      <c r="BR472" s="12">
        <v>-32</v>
      </c>
      <c r="BS472" s="12">
        <v>1862</v>
      </c>
      <c r="BT472" s="12">
        <v>0.20177015671450665</v>
      </c>
      <c r="BU472" s="12">
        <v>0.70404151927170699</v>
      </c>
      <c r="BV472" s="12">
        <v>0.73833128893894895</v>
      </c>
      <c r="BW472" s="12">
        <v>0.631650987046111</v>
      </c>
      <c r="BX472" s="12">
        <v>0.59759618085089294</v>
      </c>
      <c r="BY472" s="12">
        <v>1554</v>
      </c>
      <c r="BZ472" s="12">
        <v>0.95929203539823005</v>
      </c>
      <c r="CB472" s="12">
        <v>8.9137847053093036E-2</v>
      </c>
      <c r="CC472" s="12">
        <v>19760</v>
      </c>
      <c r="CD472" s="12">
        <v>19520</v>
      </c>
      <c r="CE472" s="12">
        <v>4.994077207826547</v>
      </c>
      <c r="CH472" s="22">
        <v>42872</v>
      </c>
      <c r="CI472">
        <v>1268</v>
      </c>
      <c r="CJ472">
        <v>1302</v>
      </c>
      <c r="CK472">
        <v>1226</v>
      </c>
      <c r="CL472">
        <v>1259</v>
      </c>
      <c r="CM472" s="22">
        <v>42873</v>
      </c>
      <c r="CN472">
        <v>1199</v>
      </c>
      <c r="CO472">
        <v>1241</v>
      </c>
      <c r="CP472">
        <v>1190</v>
      </c>
      <c r="CQ472">
        <v>1236</v>
      </c>
      <c r="CR472" s="22">
        <v>42874</v>
      </c>
      <c r="CS472">
        <v>1248</v>
      </c>
      <c r="CT472">
        <v>1260</v>
      </c>
      <c r="CU472">
        <v>1177</v>
      </c>
      <c r="CV472">
        <v>1198</v>
      </c>
    </row>
    <row r="473" spans="1:100">
      <c r="A473" s="22">
        <v>42872</v>
      </c>
      <c r="B473">
        <v>372</v>
      </c>
      <c r="C473">
        <v>452</v>
      </c>
      <c r="D473">
        <v>364</v>
      </c>
      <c r="E473">
        <v>452</v>
      </c>
      <c r="F473" s="23">
        <f t="shared" si="50"/>
        <v>0.21505376344086025</v>
      </c>
      <c r="G473" s="22">
        <v>42873</v>
      </c>
      <c r="H473">
        <v>532</v>
      </c>
      <c r="I473">
        <v>532</v>
      </c>
      <c r="J473">
        <v>532</v>
      </c>
      <c r="K473">
        <v>532</v>
      </c>
      <c r="L473" s="22">
        <v>42874</v>
      </c>
      <c r="M473">
        <v>632</v>
      </c>
      <c r="N473" s="4">
        <v>42873</v>
      </c>
      <c r="O473" s="3" t="s">
        <v>15</v>
      </c>
      <c r="P473" s="3">
        <v>2351</v>
      </c>
      <c r="Q473" s="3" t="s">
        <v>236</v>
      </c>
      <c r="R473" s="3" t="s">
        <v>17</v>
      </c>
      <c r="S473" s="3">
        <v>0.05</v>
      </c>
      <c r="T473" s="3">
        <v>2</v>
      </c>
      <c r="U473" s="3">
        <v>0</v>
      </c>
      <c r="V473" s="3">
        <v>1200</v>
      </c>
      <c r="W473">
        <v>532</v>
      </c>
      <c r="X473" s="4">
        <v>42874</v>
      </c>
      <c r="Y473">
        <v>532</v>
      </c>
      <c r="Z473" s="10">
        <f t="shared" si="49"/>
        <v>0</v>
      </c>
      <c r="AA473" s="10">
        <f t="shared" si="48"/>
        <v>0</v>
      </c>
      <c r="AB473" t="str">
        <f t="shared" si="51"/>
        <v/>
      </c>
      <c r="AC473">
        <f t="shared" si="52"/>
        <v>-94580</v>
      </c>
      <c r="AD473">
        <f t="shared" si="53"/>
        <v>0</v>
      </c>
      <c r="AE473" s="15">
        <v>42874</v>
      </c>
      <c r="AF473" s="9">
        <v>-1.7770469142863954E-2</v>
      </c>
      <c r="AG473" s="12" t="s">
        <v>957</v>
      </c>
      <c r="AH473" s="20">
        <v>42872.997916666667</v>
      </c>
      <c r="AI473" s="12">
        <v>532</v>
      </c>
      <c r="AJ473" s="12">
        <v>80</v>
      </c>
      <c r="AK473" s="12">
        <v>0.17699999999999999</v>
      </c>
      <c r="AL473" s="17">
        <v>11200</v>
      </c>
      <c r="AM473" s="17">
        <v>0.30874316939890711</v>
      </c>
      <c r="AN473" s="9"/>
      <c r="AO473" s="9"/>
      <c r="AP473" s="17">
        <v>0</v>
      </c>
      <c r="AQ473" s="17">
        <v>2655</v>
      </c>
      <c r="AR473" s="17">
        <v>0.16759776536312848</v>
      </c>
      <c r="AS473" s="17">
        <v>0.151</v>
      </c>
      <c r="AT473" s="17">
        <v>0.15873015873015872</v>
      </c>
      <c r="AU473" s="12">
        <v>4.9504950495049507E-2</v>
      </c>
      <c r="AV473" s="12">
        <v>0.55000000000000004</v>
      </c>
      <c r="AY473" s="12">
        <v>7253500</v>
      </c>
      <c r="BA473" s="12">
        <v>1</v>
      </c>
      <c r="BD473" s="12">
        <v>0.30874316939890711</v>
      </c>
      <c r="BE473" s="12">
        <v>0.16759776536312848</v>
      </c>
      <c r="BF473" s="12">
        <v>0.15873015873015872</v>
      </c>
      <c r="BG473" s="12">
        <v>4.9504950495049507E-2</v>
      </c>
      <c r="BH473" s="12">
        <v>2E-3</v>
      </c>
      <c r="BI473" s="12">
        <v>0.151</v>
      </c>
      <c r="BJ473" s="12">
        <v>0</v>
      </c>
      <c r="BK473" s="12">
        <v>0.68600000000000005</v>
      </c>
      <c r="BL473" s="12">
        <v>150</v>
      </c>
      <c r="BM473" s="12">
        <v>-148</v>
      </c>
      <c r="BN473" s="12">
        <v>-13</v>
      </c>
      <c r="BO473" s="12">
        <v>782</v>
      </c>
      <c r="BP473" s="12">
        <v>172</v>
      </c>
      <c r="BQ473" s="12">
        <v>-307</v>
      </c>
      <c r="BR473" s="12">
        <v>-13</v>
      </c>
      <c r="BS473" s="12">
        <v>791</v>
      </c>
      <c r="BT473" s="12">
        <v>0.42694895461847165</v>
      </c>
      <c r="BU473" s="12">
        <v>0.49149574634761722</v>
      </c>
      <c r="BV473" s="12">
        <v>0.45165695079421941</v>
      </c>
      <c r="BW473" s="12">
        <v>0.4079380265268856</v>
      </c>
      <c r="BX473" s="12">
        <v>0.28655647506178544</v>
      </c>
      <c r="BY473" s="12">
        <v>1554</v>
      </c>
      <c r="BZ473" s="12">
        <v>1</v>
      </c>
      <c r="CB473" s="12">
        <v>8.9137847053093036E-2</v>
      </c>
      <c r="CC473" s="12">
        <v>19760</v>
      </c>
      <c r="CD473" s="12">
        <v>19520</v>
      </c>
      <c r="CE473" s="12">
        <v>3.4636597091582311</v>
      </c>
      <c r="CH473" s="22">
        <v>42872</v>
      </c>
      <c r="CI473">
        <v>372</v>
      </c>
      <c r="CJ473">
        <v>452</v>
      </c>
      <c r="CK473">
        <v>364</v>
      </c>
      <c r="CL473">
        <v>452</v>
      </c>
      <c r="CM473" s="22">
        <v>42873</v>
      </c>
      <c r="CN473">
        <v>532</v>
      </c>
      <c r="CO473">
        <v>532</v>
      </c>
      <c r="CP473">
        <v>532</v>
      </c>
      <c r="CQ473">
        <v>532</v>
      </c>
      <c r="CR473" s="22">
        <v>42874</v>
      </c>
      <c r="CS473">
        <v>632</v>
      </c>
      <c r="CT473">
        <v>632</v>
      </c>
      <c r="CU473">
        <v>632</v>
      </c>
      <c r="CV473">
        <v>632</v>
      </c>
    </row>
    <row r="474" spans="1:100">
      <c r="A474" s="22">
        <v>42872</v>
      </c>
      <c r="B474">
        <v>246</v>
      </c>
      <c r="C474">
        <v>246</v>
      </c>
      <c r="D474">
        <v>238</v>
      </c>
      <c r="E474">
        <v>240</v>
      </c>
      <c r="F474" s="23">
        <f t="shared" si="50"/>
        <v>-2.4390243902439046E-2</v>
      </c>
      <c r="G474" s="22">
        <v>42873</v>
      </c>
      <c r="H474">
        <v>232</v>
      </c>
      <c r="I474">
        <v>237</v>
      </c>
      <c r="J474">
        <v>231</v>
      </c>
      <c r="K474">
        <v>233</v>
      </c>
      <c r="L474" s="22">
        <v>42874</v>
      </c>
      <c r="M474">
        <v>234</v>
      </c>
      <c r="N474" s="4">
        <v>42873</v>
      </c>
      <c r="O474" s="3" t="s">
        <v>11</v>
      </c>
      <c r="P474" s="3">
        <v>5480</v>
      </c>
      <c r="Q474" s="3" t="s">
        <v>244</v>
      </c>
      <c r="R474" s="3" t="s">
        <v>13</v>
      </c>
      <c r="S474" s="3">
        <v>0.05</v>
      </c>
      <c r="T474" s="3">
        <v>1</v>
      </c>
      <c r="U474" s="3">
        <v>0</v>
      </c>
      <c r="V474" s="3">
        <v>2100</v>
      </c>
      <c r="W474">
        <v>232</v>
      </c>
      <c r="X474" s="4">
        <v>42874</v>
      </c>
      <c r="Y474">
        <v>233</v>
      </c>
      <c r="Z474" s="10">
        <f t="shared" si="49"/>
        <v>2100</v>
      </c>
      <c r="AA474" s="10">
        <f t="shared" si="48"/>
        <v>2100</v>
      </c>
      <c r="AB474" t="str">
        <f t="shared" si="51"/>
        <v/>
      </c>
      <c r="AC474">
        <f t="shared" si="52"/>
        <v>-94580</v>
      </c>
      <c r="AD474">
        <f t="shared" si="53"/>
        <v>2.2026431718061623E-2</v>
      </c>
      <c r="AE474" s="15">
        <v>42874</v>
      </c>
      <c r="AF474" s="9">
        <v>-1.7770469142863954E-2</v>
      </c>
      <c r="AG474" s="12" t="s">
        <v>962</v>
      </c>
      <c r="AH474" s="20">
        <v>42872.973611111112</v>
      </c>
      <c r="AI474" s="12">
        <v>227</v>
      </c>
      <c r="AJ474" s="12">
        <v>-13</v>
      </c>
      <c r="AK474" s="12">
        <v>-5.4199999999999998E-2</v>
      </c>
      <c r="AL474" s="17">
        <v>8200</v>
      </c>
      <c r="AM474" s="17">
        <v>0.31800766283524906</v>
      </c>
      <c r="AN474" s="9"/>
      <c r="AO474" s="9"/>
      <c r="AP474" s="17">
        <v>8.43</v>
      </c>
      <c r="AQ474" s="17">
        <v>40448</v>
      </c>
      <c r="AR474" s="17">
        <v>0.9375</v>
      </c>
      <c r="AS474" s="17">
        <v>0.4</v>
      </c>
      <c r="AT474" s="17">
        <v>0.94936708860759489</v>
      </c>
      <c r="AU474" s="12">
        <v>0.95428571428571429</v>
      </c>
      <c r="AV474" s="12">
        <v>1.92</v>
      </c>
      <c r="AY474" s="12">
        <v>154973338</v>
      </c>
      <c r="BA474" s="12">
        <v>0.56338028169014087</v>
      </c>
      <c r="BD474" s="12">
        <v>0.31800766283524906</v>
      </c>
      <c r="BE474" s="12">
        <v>0.9375</v>
      </c>
      <c r="BF474" s="12">
        <v>0.94936708860759489</v>
      </c>
      <c r="BG474" s="12">
        <v>0.95428571428571429</v>
      </c>
      <c r="BH474" s="12">
        <v>5.3999999999999999E-2</v>
      </c>
      <c r="BI474" s="12">
        <v>0.4</v>
      </c>
      <c r="BJ474" s="12">
        <v>1.4E-2</v>
      </c>
      <c r="BK474" s="12">
        <v>0.16500000000000001</v>
      </c>
      <c r="BL474" s="12">
        <v>-525</v>
      </c>
      <c r="BM474" s="12">
        <v>-4499</v>
      </c>
      <c r="BN474" s="12">
        <v>-124</v>
      </c>
      <c r="BO474" s="12">
        <v>10076</v>
      </c>
      <c r="BP474" s="12">
        <v>8542</v>
      </c>
      <c r="BQ474" s="12">
        <v>-3612</v>
      </c>
      <c r="BR474" s="12">
        <v>3437</v>
      </c>
      <c r="BS474" s="12">
        <v>15081</v>
      </c>
      <c r="BT474" s="12">
        <v>0.20177015671450665</v>
      </c>
      <c r="BU474" s="12">
        <v>0.70404151927170699</v>
      </c>
      <c r="BV474" s="12">
        <v>0.73833128893894895</v>
      </c>
      <c r="BW474" s="12">
        <v>0.631650987046111</v>
      </c>
      <c r="BX474" s="12">
        <v>0.59759618085089294</v>
      </c>
      <c r="BY474" s="12">
        <v>1554</v>
      </c>
      <c r="BZ474" s="12">
        <v>0.56338028169014087</v>
      </c>
      <c r="CB474" s="12">
        <v>8.9137847053093036E-2</v>
      </c>
      <c r="CC474" s="12">
        <v>19760</v>
      </c>
      <c r="CD474" s="12">
        <v>19520</v>
      </c>
      <c r="CE474" s="12">
        <v>3.5675941628457175</v>
      </c>
      <c r="CH474" s="22">
        <v>42872</v>
      </c>
      <c r="CI474">
        <v>246</v>
      </c>
      <c r="CJ474">
        <v>246</v>
      </c>
      <c r="CK474">
        <v>238</v>
      </c>
      <c r="CL474">
        <v>240</v>
      </c>
      <c r="CM474" s="22">
        <v>42873</v>
      </c>
      <c r="CN474">
        <v>232</v>
      </c>
      <c r="CO474">
        <v>237</v>
      </c>
      <c r="CP474">
        <v>231</v>
      </c>
      <c r="CQ474">
        <v>233</v>
      </c>
      <c r="CR474" s="22">
        <v>42874</v>
      </c>
      <c r="CS474">
        <v>234</v>
      </c>
      <c r="CT474">
        <v>238</v>
      </c>
      <c r="CU474">
        <v>231</v>
      </c>
      <c r="CV474">
        <v>236</v>
      </c>
    </row>
    <row r="475" spans="1:100">
      <c r="A475" s="22">
        <v>42872</v>
      </c>
      <c r="B475">
        <v>816</v>
      </c>
      <c r="C475">
        <v>859</v>
      </c>
      <c r="D475">
        <v>726</v>
      </c>
      <c r="E475">
        <v>760</v>
      </c>
      <c r="F475" s="23">
        <f t="shared" si="50"/>
        <v>-6.8627450980392135E-2</v>
      </c>
      <c r="G475" s="22">
        <v>42873</v>
      </c>
      <c r="H475">
        <v>724</v>
      </c>
      <c r="I475">
        <v>808</v>
      </c>
      <c r="J475">
        <v>723</v>
      </c>
      <c r="K475">
        <v>796</v>
      </c>
      <c r="L475" s="22">
        <v>42874</v>
      </c>
      <c r="M475">
        <v>808</v>
      </c>
      <c r="N475" s="4">
        <v>42873</v>
      </c>
      <c r="O475" s="3" t="s">
        <v>11</v>
      </c>
      <c r="P475" s="3">
        <v>4579</v>
      </c>
      <c r="Q475" s="3" t="s">
        <v>271</v>
      </c>
      <c r="R475" s="3" t="s">
        <v>13</v>
      </c>
      <c r="S475" s="3">
        <v>0.05</v>
      </c>
      <c r="T475" s="3">
        <v>2</v>
      </c>
      <c r="U475" s="3">
        <v>0</v>
      </c>
      <c r="V475" s="3">
        <v>700</v>
      </c>
      <c r="W475">
        <v>724</v>
      </c>
      <c r="X475" s="4">
        <v>42874</v>
      </c>
      <c r="Y475">
        <v>796</v>
      </c>
      <c r="Z475" s="10">
        <f t="shared" si="49"/>
        <v>50400</v>
      </c>
      <c r="AA475" s="10">
        <f t="shared" si="48"/>
        <v>50400</v>
      </c>
      <c r="AB475" t="str">
        <f t="shared" si="51"/>
        <v/>
      </c>
      <c r="AC475">
        <f t="shared" si="52"/>
        <v>-94580</v>
      </c>
      <c r="AD475">
        <f t="shared" si="53"/>
        <v>1.0928961748633892E-2</v>
      </c>
      <c r="AE475" s="15">
        <v>42874</v>
      </c>
      <c r="AF475" s="9">
        <v>-1.7770469142863954E-2</v>
      </c>
      <c r="AG475" s="12" t="s">
        <v>960</v>
      </c>
      <c r="AH475" s="20">
        <v>42872.996527777781</v>
      </c>
      <c r="AI475" s="12">
        <v>732</v>
      </c>
      <c r="AJ475" s="12">
        <v>-28</v>
      </c>
      <c r="AK475" s="12">
        <v>-3.6799999999999999E-2</v>
      </c>
      <c r="AL475" s="17">
        <v>8000</v>
      </c>
      <c r="AM475" s="17">
        <v>0.45454545454545453</v>
      </c>
      <c r="AN475" s="9"/>
      <c r="AO475" s="9"/>
      <c r="AP475" s="17">
        <v>0</v>
      </c>
      <c r="AQ475" s="17">
        <v>12491</v>
      </c>
      <c r="AR475" s="17">
        <v>0.88594164456233426</v>
      </c>
      <c r="AS475" s="17">
        <v>0.27</v>
      </c>
      <c r="AT475" s="17">
        <v>0.88802083333333337</v>
      </c>
      <c r="AU475" s="12">
        <v>0.76591760299625467</v>
      </c>
      <c r="AV475" s="12">
        <v>0</v>
      </c>
      <c r="AX475" s="19">
        <v>93</v>
      </c>
      <c r="AY475" s="12">
        <v>19246450</v>
      </c>
      <c r="BA475" s="12">
        <v>1</v>
      </c>
      <c r="BD475" s="12">
        <v>0.45454545454545453</v>
      </c>
      <c r="BE475" s="12">
        <v>0.88594164456233426</v>
      </c>
      <c r="BF475" s="12">
        <v>0.88802083333333337</v>
      </c>
      <c r="BG475" s="12">
        <v>0.76591760299625467</v>
      </c>
      <c r="BH475" s="12">
        <v>0.189</v>
      </c>
      <c r="BI475" s="12">
        <v>0.27</v>
      </c>
      <c r="BJ475" s="12">
        <v>0</v>
      </c>
      <c r="BK475" s="12">
        <v>0.55500000000000005</v>
      </c>
      <c r="BL475" s="12">
        <v>-2179</v>
      </c>
      <c r="BM475" s="12">
        <v>951</v>
      </c>
      <c r="BN475" s="12">
        <v>309</v>
      </c>
      <c r="BO475" s="12">
        <v>4035</v>
      </c>
      <c r="BP475" s="12">
        <v>-2728</v>
      </c>
      <c r="BQ475" s="12">
        <v>3741</v>
      </c>
      <c r="BR475" s="12" t="s">
        <v>961</v>
      </c>
      <c r="BS475" s="12">
        <v>4889</v>
      </c>
      <c r="BT475" s="12">
        <v>0.33640914599280108</v>
      </c>
      <c r="BU475" s="12">
        <v>0.53912769256518533</v>
      </c>
      <c r="BV475" s="12">
        <v>0.56552291971214619</v>
      </c>
      <c r="BW475" s="12">
        <v>0.47730821303058535</v>
      </c>
      <c r="BX475" s="12">
        <v>0.59171051012441256</v>
      </c>
      <c r="BY475" s="12">
        <v>1554</v>
      </c>
      <c r="BZ475" s="12">
        <v>1</v>
      </c>
      <c r="CB475" s="12">
        <v>8.9137847053093036E-2</v>
      </c>
      <c r="CC475" s="12">
        <v>19760</v>
      </c>
      <c r="CD475" s="12">
        <v>19520</v>
      </c>
      <c r="CE475" s="12">
        <v>5.0993541977148533</v>
      </c>
      <c r="CH475" s="22">
        <v>42872</v>
      </c>
      <c r="CI475">
        <v>816</v>
      </c>
      <c r="CJ475">
        <v>859</v>
      </c>
      <c r="CK475">
        <v>726</v>
      </c>
      <c r="CL475">
        <v>760</v>
      </c>
      <c r="CM475" s="22">
        <v>42873</v>
      </c>
      <c r="CN475">
        <v>724</v>
      </c>
      <c r="CO475">
        <v>808</v>
      </c>
      <c r="CP475">
        <v>723</v>
      </c>
      <c r="CQ475">
        <v>796</v>
      </c>
      <c r="CR475" s="22">
        <v>42874</v>
      </c>
      <c r="CS475">
        <v>808</v>
      </c>
      <c r="CT475">
        <v>832</v>
      </c>
      <c r="CU475">
        <v>788</v>
      </c>
      <c r="CV475">
        <v>810</v>
      </c>
    </row>
    <row r="476" spans="1:100">
      <c r="A476" s="22">
        <v>42872</v>
      </c>
      <c r="B476">
        <v>579</v>
      </c>
      <c r="C476">
        <v>580</v>
      </c>
      <c r="D476">
        <v>573</v>
      </c>
      <c r="E476">
        <v>575</v>
      </c>
      <c r="F476" s="23">
        <f t="shared" si="50"/>
        <v>-6.9084628670120773E-3</v>
      </c>
      <c r="G476" s="22">
        <v>42873</v>
      </c>
      <c r="H476">
        <v>675</v>
      </c>
      <c r="I476">
        <v>675</v>
      </c>
      <c r="J476">
        <v>666</v>
      </c>
      <c r="K476">
        <v>675</v>
      </c>
      <c r="L476" s="22">
        <v>42874</v>
      </c>
      <c r="M476">
        <v>655</v>
      </c>
      <c r="N476" s="4">
        <v>42873</v>
      </c>
      <c r="O476" s="3" t="s">
        <v>15</v>
      </c>
      <c r="P476" s="3">
        <v>4284</v>
      </c>
      <c r="Q476" s="3" t="s">
        <v>324</v>
      </c>
      <c r="R476" s="3" t="s">
        <v>17</v>
      </c>
      <c r="S476" s="3">
        <v>0.05</v>
      </c>
      <c r="T476" s="3">
        <v>2</v>
      </c>
      <c r="U476" s="3">
        <v>0</v>
      </c>
      <c r="V476" s="3">
        <v>900</v>
      </c>
      <c r="W476">
        <v>675</v>
      </c>
      <c r="X476" s="4">
        <v>42874</v>
      </c>
      <c r="Y476">
        <v>675</v>
      </c>
      <c r="Z476" s="10">
        <f t="shared" si="49"/>
        <v>0</v>
      </c>
      <c r="AA476" s="10">
        <f t="shared" si="48"/>
        <v>0</v>
      </c>
      <c r="AB476" t="str">
        <f t="shared" si="51"/>
        <v/>
      </c>
      <c r="AC476">
        <f t="shared" si="52"/>
        <v>-94580</v>
      </c>
      <c r="AD476">
        <f t="shared" si="53"/>
        <v>0</v>
      </c>
      <c r="AE476" s="15">
        <v>42874</v>
      </c>
      <c r="AF476" s="9">
        <v>-1.7770469142863954E-2</v>
      </c>
      <c r="AG476" s="12" t="s">
        <v>962</v>
      </c>
      <c r="AH476" s="20">
        <v>42872.99722222222</v>
      </c>
      <c r="AI476" s="12">
        <v>675</v>
      </c>
      <c r="AJ476" s="12">
        <v>100</v>
      </c>
      <c r="AK476" s="12">
        <v>0.1739</v>
      </c>
      <c r="AL476" s="17">
        <v>7800</v>
      </c>
      <c r="AM476" s="17">
        <v>0.18760757314974183</v>
      </c>
      <c r="AN476" s="9"/>
      <c r="AO476" s="9"/>
      <c r="AP476" s="17">
        <v>0</v>
      </c>
      <c r="AQ476" s="17">
        <v>7791</v>
      </c>
      <c r="AR476" s="17">
        <v>0.51282051282051277</v>
      </c>
      <c r="AS476" s="17">
        <v>0.251</v>
      </c>
      <c r="AT476" s="17">
        <v>0.63225806451612898</v>
      </c>
      <c r="AU476" s="12">
        <v>0.50159744408945683</v>
      </c>
      <c r="AV476" s="12">
        <v>0.86</v>
      </c>
      <c r="AY476" s="12">
        <v>13410297</v>
      </c>
      <c r="BA476" s="12">
        <v>1</v>
      </c>
      <c r="BD476" s="12">
        <v>0.18760757314974183</v>
      </c>
      <c r="BE476" s="12">
        <v>0.51282051282051277</v>
      </c>
      <c r="BF476" s="12">
        <v>0.63225806451612898</v>
      </c>
      <c r="BG476" s="12">
        <v>0.50159744408945683</v>
      </c>
      <c r="BH476" s="12">
        <v>0</v>
      </c>
      <c r="BI476" s="12">
        <v>0.251</v>
      </c>
      <c r="BJ476" s="12">
        <v>8.9999999999999993E-3</v>
      </c>
      <c r="BK476" s="12">
        <v>0.62</v>
      </c>
      <c r="BL476" s="12">
        <v>229</v>
      </c>
      <c r="BM476" s="12">
        <v>-120</v>
      </c>
      <c r="BN476" s="12">
        <v>-61</v>
      </c>
      <c r="BO476" s="12">
        <v>2015</v>
      </c>
      <c r="BP476" s="12">
        <v>459</v>
      </c>
      <c r="BQ476" s="12">
        <v>-371</v>
      </c>
      <c r="BR476" s="12">
        <v>168</v>
      </c>
      <c r="BS476" s="12">
        <v>1951</v>
      </c>
      <c r="BT476" s="12">
        <v>0.20177015671450665</v>
      </c>
      <c r="BU476" s="12">
        <v>0.70404151927170699</v>
      </c>
      <c r="BV476" s="12">
        <v>0.73833128893894895</v>
      </c>
      <c r="BW476" s="12">
        <v>0.631650987046111</v>
      </c>
      <c r="BX476" s="12">
        <v>0.59759618085089294</v>
      </c>
      <c r="BY476" s="12">
        <v>1554</v>
      </c>
      <c r="BZ476" s="12">
        <v>1</v>
      </c>
      <c r="CB476" s="12">
        <v>8.9137847053093036E-2</v>
      </c>
      <c r="CC476" s="12">
        <v>19760</v>
      </c>
      <c r="CD476" s="12">
        <v>19520</v>
      </c>
      <c r="CE476" s="12">
        <v>2.1046904244613112</v>
      </c>
      <c r="CH476" s="22">
        <v>42872</v>
      </c>
      <c r="CI476">
        <v>579</v>
      </c>
      <c r="CJ476">
        <v>580</v>
      </c>
      <c r="CK476">
        <v>573</v>
      </c>
      <c r="CL476">
        <v>575</v>
      </c>
      <c r="CM476" s="22">
        <v>42873</v>
      </c>
      <c r="CN476">
        <v>675</v>
      </c>
      <c r="CO476">
        <v>675</v>
      </c>
      <c r="CP476">
        <v>666</v>
      </c>
      <c r="CQ476">
        <v>675</v>
      </c>
      <c r="CR476" s="22">
        <v>42874</v>
      </c>
      <c r="CS476">
        <v>655</v>
      </c>
      <c r="CT476">
        <v>660</v>
      </c>
      <c r="CU476">
        <v>620</v>
      </c>
      <c r="CV476">
        <v>620</v>
      </c>
    </row>
    <row r="477" spans="1:100">
      <c r="A477" s="22">
        <v>42872</v>
      </c>
      <c r="B477">
        <v>1182</v>
      </c>
      <c r="C477">
        <v>1440</v>
      </c>
      <c r="D477">
        <v>1147</v>
      </c>
      <c r="E477">
        <v>1440</v>
      </c>
      <c r="F477" s="23">
        <f t="shared" si="50"/>
        <v>0.218274111675127</v>
      </c>
      <c r="G477" s="22">
        <v>42873</v>
      </c>
      <c r="H477">
        <v>1690</v>
      </c>
      <c r="I477">
        <v>1690</v>
      </c>
      <c r="J477">
        <v>1690</v>
      </c>
      <c r="K477">
        <v>1690</v>
      </c>
      <c r="L477" s="22">
        <v>42874</v>
      </c>
      <c r="M477">
        <v>2005</v>
      </c>
      <c r="N477" s="4">
        <v>42873</v>
      </c>
      <c r="O477" s="3" t="s">
        <v>15</v>
      </c>
      <c r="P477" s="3">
        <v>3935</v>
      </c>
      <c r="Q477" s="3" t="s">
        <v>325</v>
      </c>
      <c r="R477" s="3" t="s">
        <v>17</v>
      </c>
      <c r="S477" s="3">
        <v>0.05</v>
      </c>
      <c r="T477" s="3">
        <v>2</v>
      </c>
      <c r="U477" s="3">
        <v>0</v>
      </c>
      <c r="V477" s="3">
        <v>200</v>
      </c>
      <c r="W477">
        <v>1690</v>
      </c>
      <c r="X477" s="4">
        <v>42874</v>
      </c>
      <c r="Y477">
        <v>1690</v>
      </c>
      <c r="Z477" s="10">
        <f t="shared" si="49"/>
        <v>0</v>
      </c>
      <c r="AA477" s="10">
        <f t="shared" si="48"/>
        <v>0</v>
      </c>
      <c r="AB477" t="str">
        <f t="shared" si="51"/>
        <v/>
      </c>
      <c r="AC477">
        <f t="shared" si="52"/>
        <v>-94580</v>
      </c>
      <c r="AD477">
        <f t="shared" si="53"/>
        <v>0.5</v>
      </c>
      <c r="AE477" s="15">
        <v>42874</v>
      </c>
      <c r="AF477" s="9">
        <v>-1.7770469142863954E-2</v>
      </c>
      <c r="AG477" s="12" t="s">
        <v>957</v>
      </c>
      <c r="AH477" s="20">
        <v>42872.997916666667</v>
      </c>
      <c r="AI477" s="12">
        <v>3380</v>
      </c>
      <c r="AJ477" s="12">
        <v>500</v>
      </c>
      <c r="AK477" s="12">
        <v>0.1736</v>
      </c>
      <c r="AL477" s="17">
        <v>6400</v>
      </c>
      <c r="AM477" s="17">
        <v>0.39400164338537386</v>
      </c>
      <c r="AN477" s="9"/>
      <c r="AO477" s="9"/>
      <c r="AP477" s="17">
        <v>0</v>
      </c>
      <c r="AQ477" s="17">
        <v>4178</v>
      </c>
      <c r="AR477" s="17">
        <v>0.74517766497461924</v>
      </c>
      <c r="AS477" s="17">
        <v>6.3E-2</v>
      </c>
      <c r="AT477" s="17">
        <v>0.21588235294117647</v>
      </c>
      <c r="AU477" s="12">
        <v>0.21588235294117647</v>
      </c>
      <c r="AV477" s="12">
        <v>0</v>
      </c>
      <c r="AY477" s="12">
        <v>1716400</v>
      </c>
      <c r="BA477" s="12">
        <v>1</v>
      </c>
      <c r="BD477" s="12">
        <v>0.39400164338537386</v>
      </c>
      <c r="BE477" s="12">
        <v>0.74517766497461924</v>
      </c>
      <c r="BF477" s="12">
        <v>0.21588235294117647</v>
      </c>
      <c r="BG477" s="12">
        <v>0.21588235294117647</v>
      </c>
      <c r="BH477" s="12">
        <v>8.9999999999999993E-3</v>
      </c>
      <c r="BI477" s="12">
        <v>6.3E-2</v>
      </c>
      <c r="BJ477" s="12">
        <v>0</v>
      </c>
      <c r="BK477" s="12">
        <v>0.752</v>
      </c>
      <c r="BL477" s="12">
        <v>151</v>
      </c>
      <c r="BM477" s="12">
        <v>-52</v>
      </c>
      <c r="BN477" s="12">
        <v>17</v>
      </c>
      <c r="BO477" s="12">
        <v>318</v>
      </c>
      <c r="BP477" s="12">
        <v>90</v>
      </c>
      <c r="BQ477" s="12">
        <v>-72</v>
      </c>
      <c r="BR477" s="12">
        <v>2</v>
      </c>
      <c r="BS477" s="12">
        <v>201</v>
      </c>
      <c r="BT477" s="12">
        <v>0.42694895461847165</v>
      </c>
      <c r="BU477" s="12">
        <v>0.49149574634761722</v>
      </c>
      <c r="BV477" s="12">
        <v>0.45165695079421941</v>
      </c>
      <c r="BW477" s="12">
        <v>0.4079380265268856</v>
      </c>
      <c r="BX477" s="12">
        <v>0.28655647506178544</v>
      </c>
      <c r="BY477" s="12">
        <v>1554</v>
      </c>
      <c r="BZ477" s="12">
        <v>1</v>
      </c>
      <c r="CB477" s="12">
        <v>8.9137847053093036E-2</v>
      </c>
      <c r="CC477" s="12">
        <v>19760</v>
      </c>
      <c r="CD477" s="12">
        <v>19520</v>
      </c>
      <c r="CE477" s="12">
        <v>4.4201386550282651</v>
      </c>
      <c r="CH477" s="22">
        <v>42872</v>
      </c>
      <c r="CI477">
        <v>1182</v>
      </c>
      <c r="CJ477">
        <v>1440</v>
      </c>
      <c r="CK477">
        <v>1147</v>
      </c>
      <c r="CL477">
        <v>1440</v>
      </c>
      <c r="CM477" s="22">
        <v>42873</v>
      </c>
      <c r="CN477">
        <v>1690</v>
      </c>
      <c r="CO477">
        <v>1690</v>
      </c>
      <c r="CP477">
        <v>1690</v>
      </c>
      <c r="CQ477">
        <v>1690</v>
      </c>
      <c r="CR477" s="22">
        <v>42874</v>
      </c>
      <c r="CS477">
        <v>2005</v>
      </c>
      <c r="CT477">
        <v>2040</v>
      </c>
      <c r="CU477">
        <v>1832</v>
      </c>
      <c r="CV477">
        <v>1975</v>
      </c>
    </row>
    <row r="478" spans="1:100">
      <c r="A478" s="22">
        <v>42872</v>
      </c>
      <c r="B478">
        <v>320</v>
      </c>
      <c r="C478">
        <v>332</v>
      </c>
      <c r="D478">
        <v>314</v>
      </c>
      <c r="E478">
        <v>330</v>
      </c>
      <c r="F478" s="23">
        <f t="shared" si="50"/>
        <v>3.125E-2</v>
      </c>
      <c r="G478" s="22">
        <v>42873</v>
      </c>
      <c r="H478">
        <v>290</v>
      </c>
      <c r="I478">
        <v>312</v>
      </c>
      <c r="J478">
        <v>289</v>
      </c>
      <c r="K478">
        <v>310</v>
      </c>
      <c r="L478" s="22">
        <v>42874</v>
      </c>
      <c r="M478">
        <v>314</v>
      </c>
      <c r="N478" s="4">
        <v>42873</v>
      </c>
      <c r="O478" s="3" t="s">
        <v>11</v>
      </c>
      <c r="P478" s="3">
        <v>4237</v>
      </c>
      <c r="Q478" s="3" t="s">
        <v>326</v>
      </c>
      <c r="R478" s="3" t="s">
        <v>13</v>
      </c>
      <c r="S478" s="3">
        <v>0.05</v>
      </c>
      <c r="T478" s="3">
        <v>1</v>
      </c>
      <c r="U478" s="3">
        <v>0</v>
      </c>
      <c r="V478" s="3">
        <v>1600</v>
      </c>
      <c r="W478">
        <v>290</v>
      </c>
      <c r="X478" s="4">
        <v>42874</v>
      </c>
      <c r="Y478">
        <v>310</v>
      </c>
      <c r="Z478" s="10">
        <f t="shared" si="49"/>
        <v>32000</v>
      </c>
      <c r="AA478" s="10">
        <f t="shared" si="48"/>
        <v>32000</v>
      </c>
      <c r="AB478" t="str">
        <f t="shared" si="51"/>
        <v/>
      </c>
      <c r="AC478">
        <f t="shared" si="52"/>
        <v>-94580</v>
      </c>
      <c r="AD478">
        <f t="shared" si="53"/>
        <v>5.4142204827136386E-2</v>
      </c>
      <c r="AE478" s="15">
        <v>42874</v>
      </c>
      <c r="AF478" s="9">
        <v>-1.7770469142863954E-2</v>
      </c>
      <c r="AG478" s="12" t="s">
        <v>960</v>
      </c>
      <c r="AH478" s="20">
        <v>42872.988888888889</v>
      </c>
      <c r="AI478" s="12">
        <v>306.60000000000002</v>
      </c>
      <c r="AJ478" s="12">
        <v>-23.4</v>
      </c>
      <c r="AK478" s="12">
        <v>-7.0900000000000005E-2</v>
      </c>
      <c r="AL478" s="17">
        <v>5200</v>
      </c>
      <c r="AM478" s="17">
        <v>0.28523489932885904</v>
      </c>
      <c r="AN478" s="9"/>
      <c r="AO478" s="9"/>
      <c r="AP478" s="17">
        <v>51.12</v>
      </c>
      <c r="AQ478" s="17">
        <v>8876</v>
      </c>
      <c r="AR478" s="17">
        <v>0.36046511627906974</v>
      </c>
      <c r="AS478" s="17">
        <v>8.6999999999999994E-2</v>
      </c>
      <c r="AT478" s="17">
        <v>0.4107142857142857</v>
      </c>
      <c r="AU478" s="12">
        <v>0.4107142857142857</v>
      </c>
      <c r="AV478" s="12">
        <v>0</v>
      </c>
      <c r="AY478" s="12">
        <v>29786400</v>
      </c>
      <c r="BA478" s="12">
        <v>0.66666666666666663</v>
      </c>
      <c r="BD478" s="12">
        <v>0.28523489932885904</v>
      </c>
      <c r="BE478" s="12">
        <v>0.36046511627906974</v>
      </c>
      <c r="BF478" s="12">
        <v>0.4107142857142857</v>
      </c>
      <c r="BG478" s="12">
        <v>0.4107142857142857</v>
      </c>
      <c r="BH478" s="12">
        <v>2E-3</v>
      </c>
      <c r="BI478" s="12">
        <v>8.6999999999999994E-2</v>
      </c>
      <c r="BJ478" s="12">
        <v>1E-3</v>
      </c>
      <c r="BK478" s="12">
        <v>0.78</v>
      </c>
      <c r="BL478" s="12">
        <v>817</v>
      </c>
      <c r="BM478" s="12">
        <v>-415</v>
      </c>
      <c r="BN478" s="12">
        <v>-982</v>
      </c>
      <c r="BO478" s="12">
        <v>3974</v>
      </c>
      <c r="BP478" s="12">
        <v>726</v>
      </c>
      <c r="BQ478" s="12">
        <v>-114</v>
      </c>
      <c r="BR478" s="12">
        <v>-2351</v>
      </c>
      <c r="BS478" s="12">
        <v>4552</v>
      </c>
      <c r="BT478" s="12">
        <v>0.33640914599280108</v>
      </c>
      <c r="BU478" s="12">
        <v>0.53912769256518533</v>
      </c>
      <c r="BV478" s="12">
        <v>0.56552291971214619</v>
      </c>
      <c r="BW478" s="12">
        <v>0.47730821303058535</v>
      </c>
      <c r="BX478" s="12">
        <v>0.59171051012441256</v>
      </c>
      <c r="BY478" s="12">
        <v>1554</v>
      </c>
      <c r="BZ478" s="12">
        <v>0.66666666666666663</v>
      </c>
      <c r="CB478" s="12">
        <v>8.9137847053093036E-2</v>
      </c>
      <c r="CC478" s="12">
        <v>19760</v>
      </c>
      <c r="CD478" s="12">
        <v>19520</v>
      </c>
      <c r="CE478" s="12">
        <v>3.1999303187002601</v>
      </c>
      <c r="CH478" s="22">
        <v>42872</v>
      </c>
      <c r="CI478">
        <v>320</v>
      </c>
      <c r="CJ478">
        <v>332</v>
      </c>
      <c r="CK478">
        <v>314</v>
      </c>
      <c r="CL478">
        <v>330</v>
      </c>
      <c r="CM478" s="22">
        <v>42873</v>
      </c>
      <c r="CN478">
        <v>290</v>
      </c>
      <c r="CO478">
        <v>312</v>
      </c>
      <c r="CP478">
        <v>289</v>
      </c>
      <c r="CQ478">
        <v>310</v>
      </c>
      <c r="CR478" s="22">
        <v>42874</v>
      </c>
      <c r="CS478">
        <v>314</v>
      </c>
      <c r="CT478">
        <v>314</v>
      </c>
      <c r="CU478">
        <v>299</v>
      </c>
      <c r="CV478">
        <v>301</v>
      </c>
    </row>
    <row r="479" spans="1:100">
      <c r="A479" s="22">
        <v>42872</v>
      </c>
      <c r="B479">
        <v>256</v>
      </c>
      <c r="C479">
        <v>262</v>
      </c>
      <c r="D479">
        <v>245</v>
      </c>
      <c r="E479">
        <v>258</v>
      </c>
      <c r="F479" s="23">
        <f t="shared" si="50"/>
        <v>7.8125E-3</v>
      </c>
      <c r="G479" s="22">
        <v>42873</v>
      </c>
      <c r="H479">
        <v>250</v>
      </c>
      <c r="I479">
        <v>273</v>
      </c>
      <c r="J479">
        <v>249</v>
      </c>
      <c r="K479">
        <v>268</v>
      </c>
      <c r="L479" s="22">
        <v>42874</v>
      </c>
      <c r="M479">
        <v>274</v>
      </c>
      <c r="N479" s="4">
        <v>42873</v>
      </c>
      <c r="O479" s="3" t="s">
        <v>11</v>
      </c>
      <c r="P479" s="3">
        <v>6636</v>
      </c>
      <c r="Q479" s="3" t="s">
        <v>97</v>
      </c>
      <c r="R479" s="3" t="s">
        <v>13</v>
      </c>
      <c r="S479" s="3">
        <v>0.05</v>
      </c>
      <c r="T479" s="3">
        <v>2</v>
      </c>
      <c r="U479" s="3">
        <v>0</v>
      </c>
      <c r="V479" s="3">
        <v>2000</v>
      </c>
      <c r="W479">
        <v>250</v>
      </c>
      <c r="X479" s="4">
        <v>42874</v>
      </c>
      <c r="Y479">
        <v>268</v>
      </c>
      <c r="Z479" s="10">
        <f t="shared" si="49"/>
        <v>36000</v>
      </c>
      <c r="AA479" s="10">
        <f t="shared" si="48"/>
        <v>36000</v>
      </c>
      <c r="AB479" t="str">
        <f t="shared" si="51"/>
        <v/>
      </c>
      <c r="AC479">
        <f t="shared" si="52"/>
        <v>-94580</v>
      </c>
      <c r="AD479">
        <f t="shared" si="53"/>
        <v>0</v>
      </c>
      <c r="AE479" s="15">
        <v>42874</v>
      </c>
      <c r="AF479" s="9">
        <v>-1.7770469142863954E-2</v>
      </c>
      <c r="AG479" s="12" t="s">
        <v>960</v>
      </c>
      <c r="AH479" s="20">
        <v>42872.989583333336</v>
      </c>
      <c r="AI479" s="12">
        <v>250</v>
      </c>
      <c r="AJ479" s="12">
        <v>-8</v>
      </c>
      <c r="AK479" s="12">
        <v>-3.1E-2</v>
      </c>
      <c r="AL479" s="17">
        <v>5000</v>
      </c>
      <c r="AM479" s="17">
        <v>0.436</v>
      </c>
      <c r="AN479" s="9"/>
      <c r="AO479" s="9"/>
      <c r="AP479" s="17">
        <v>0</v>
      </c>
      <c r="AQ479" s="17">
        <v>6655</v>
      </c>
      <c r="AR479" s="17">
        <v>0.6685393258426966</v>
      </c>
      <c r="AS479" s="17">
        <v>0.14299999999999999</v>
      </c>
      <c r="AT479" s="17">
        <v>0.61340206185567014</v>
      </c>
      <c r="AU479" s="12">
        <v>0.15295629820051415</v>
      </c>
      <c r="AV479" s="12">
        <v>0</v>
      </c>
      <c r="AY479" s="12">
        <v>26621120</v>
      </c>
      <c r="BA479" s="12">
        <v>0.76595744680851063</v>
      </c>
      <c r="BD479" s="12">
        <v>0.436</v>
      </c>
      <c r="BE479" s="12">
        <v>0.6685393258426966</v>
      </c>
      <c r="BF479" s="12">
        <v>0.61340206185567014</v>
      </c>
      <c r="BG479" s="12">
        <v>0.15295629820051415</v>
      </c>
      <c r="BH479" s="12">
        <v>0.13100000000000001</v>
      </c>
      <c r="BI479" s="12">
        <v>0.14299999999999999</v>
      </c>
      <c r="BJ479" s="12">
        <v>0</v>
      </c>
      <c r="BK479" s="12">
        <v>0.36599999999999999</v>
      </c>
      <c r="BL479" s="12">
        <v>-319</v>
      </c>
      <c r="BM479" s="12">
        <v>-468</v>
      </c>
      <c r="BN479" s="12">
        <v>717</v>
      </c>
      <c r="BO479" s="12">
        <v>350</v>
      </c>
      <c r="BP479" s="12">
        <v>33</v>
      </c>
      <c r="BQ479" s="12">
        <v>-77</v>
      </c>
      <c r="BR479" s="12">
        <v>0</v>
      </c>
      <c r="BS479" s="12">
        <v>411</v>
      </c>
      <c r="BT479" s="12">
        <v>0.33640914599280108</v>
      </c>
      <c r="BU479" s="12">
        <v>0.53912769256518533</v>
      </c>
      <c r="BV479" s="12">
        <v>0.56552291971214619</v>
      </c>
      <c r="BW479" s="12">
        <v>0.47730821303058535</v>
      </c>
      <c r="BX479" s="12">
        <v>0.59171051012441256</v>
      </c>
      <c r="BY479" s="12">
        <v>1554</v>
      </c>
      <c r="BZ479" s="12">
        <v>0.76595744680851063</v>
      </c>
      <c r="CB479" s="12">
        <v>8.9137847053093036E-2</v>
      </c>
      <c r="CC479" s="12">
        <v>19760</v>
      </c>
      <c r="CD479" s="12">
        <v>19520</v>
      </c>
      <c r="CE479" s="12">
        <v>4.891300546448087</v>
      </c>
      <c r="CH479" s="22">
        <v>42872</v>
      </c>
      <c r="CI479">
        <v>256</v>
      </c>
      <c r="CJ479">
        <v>262</v>
      </c>
      <c r="CK479">
        <v>245</v>
      </c>
      <c r="CL479">
        <v>258</v>
      </c>
      <c r="CM479" s="22">
        <v>42873</v>
      </c>
      <c r="CN479">
        <v>250</v>
      </c>
      <c r="CO479">
        <v>273</v>
      </c>
      <c r="CP479">
        <v>249</v>
      </c>
      <c r="CQ479">
        <v>268</v>
      </c>
      <c r="CR479" s="22">
        <v>42874</v>
      </c>
      <c r="CS479">
        <v>274</v>
      </c>
      <c r="CT479">
        <v>286</v>
      </c>
      <c r="CU479">
        <v>272</v>
      </c>
      <c r="CV479">
        <v>283</v>
      </c>
    </row>
    <row r="480" spans="1:100">
      <c r="A480" s="22">
        <v>42872</v>
      </c>
      <c r="B480">
        <v>333</v>
      </c>
      <c r="C480">
        <v>336</v>
      </c>
      <c r="D480">
        <v>333</v>
      </c>
      <c r="E480">
        <v>336</v>
      </c>
      <c r="F480" s="23">
        <f t="shared" si="50"/>
        <v>9.009009009008917E-3</v>
      </c>
      <c r="G480" s="22">
        <v>42873</v>
      </c>
      <c r="H480">
        <v>347</v>
      </c>
      <c r="I480">
        <v>350</v>
      </c>
      <c r="J480">
        <v>343</v>
      </c>
      <c r="K480">
        <v>345</v>
      </c>
      <c r="L480" s="22">
        <v>42874</v>
      </c>
      <c r="M480">
        <v>345</v>
      </c>
      <c r="N480" s="4">
        <v>42873</v>
      </c>
      <c r="O480" s="3" t="s">
        <v>15</v>
      </c>
      <c r="P480" s="3">
        <v>9753</v>
      </c>
      <c r="Q480" s="3" t="s">
        <v>327</v>
      </c>
      <c r="R480" s="3" t="s">
        <v>17</v>
      </c>
      <c r="S480" s="3">
        <v>0.05</v>
      </c>
      <c r="T480" s="3">
        <v>2</v>
      </c>
      <c r="U480" s="3">
        <v>0</v>
      </c>
      <c r="V480" s="3">
        <v>2000</v>
      </c>
      <c r="W480">
        <v>347</v>
      </c>
      <c r="X480" s="4">
        <v>42874</v>
      </c>
      <c r="Y480">
        <v>345</v>
      </c>
      <c r="Z480" s="10">
        <f t="shared" si="49"/>
        <v>-4000</v>
      </c>
      <c r="AA480" s="10">
        <f t="shared" si="48"/>
        <v>4000</v>
      </c>
      <c r="AB480" t="str">
        <f t="shared" si="51"/>
        <v/>
      </c>
      <c r="AC480">
        <f t="shared" si="52"/>
        <v>-94580</v>
      </c>
      <c r="AD480">
        <f t="shared" si="53"/>
        <v>5.7306590257879542E-3</v>
      </c>
      <c r="AE480" s="15">
        <v>42874</v>
      </c>
      <c r="AF480" s="9">
        <v>-1.7770469142863954E-2</v>
      </c>
      <c r="AG480" s="12" t="s">
        <v>960</v>
      </c>
      <c r="AH480" s="20">
        <v>42872.995833333334</v>
      </c>
      <c r="AI480" s="12">
        <v>349</v>
      </c>
      <c r="AJ480" s="12">
        <v>13</v>
      </c>
      <c r="AK480" s="12">
        <v>3.8699999999999998E-2</v>
      </c>
      <c r="AL480" s="17">
        <v>5000</v>
      </c>
      <c r="AM480" s="17">
        <v>0.20359281437125748</v>
      </c>
      <c r="AN480" s="9"/>
      <c r="AO480" s="9"/>
      <c r="AP480" s="17">
        <v>0</v>
      </c>
      <c r="AQ480" s="17">
        <v>3941</v>
      </c>
      <c r="AR480" s="17">
        <v>0.70588235294117652</v>
      </c>
      <c r="AS480" s="17">
        <v>0.317</v>
      </c>
      <c r="AT480" s="17">
        <v>0.75609756097560976</v>
      </c>
      <c r="AU480" s="12">
        <v>0.45812807881773399</v>
      </c>
      <c r="AV480" s="12">
        <v>2.99</v>
      </c>
      <c r="AY480" s="12">
        <v>11800000</v>
      </c>
      <c r="BA480" s="12">
        <v>1</v>
      </c>
      <c r="BD480" s="12">
        <v>0.20359281437125748</v>
      </c>
      <c r="BE480" s="12">
        <v>0.70588235294117652</v>
      </c>
      <c r="BF480" s="12">
        <v>0.75609756097560976</v>
      </c>
      <c r="BG480" s="12">
        <v>0.45812807881773399</v>
      </c>
      <c r="BH480" s="12">
        <v>0</v>
      </c>
      <c r="BI480" s="12">
        <v>0.317</v>
      </c>
      <c r="BJ480" s="12">
        <v>4.0000000000000001E-3</v>
      </c>
      <c r="BK480" s="12">
        <v>0.52200000000000002</v>
      </c>
      <c r="BL480" s="12">
        <v>194</v>
      </c>
      <c r="BM480" s="12">
        <v>-200</v>
      </c>
      <c r="BN480" s="12">
        <v>298</v>
      </c>
      <c r="BO480" s="12">
        <v>3512</v>
      </c>
      <c r="BP480" s="12">
        <v>430</v>
      </c>
      <c r="BQ480" s="12">
        <v>-99</v>
      </c>
      <c r="BR480" s="12">
        <v>170</v>
      </c>
      <c r="BS480" s="12">
        <v>3218</v>
      </c>
      <c r="BT480" s="12">
        <v>0.33640914599280108</v>
      </c>
      <c r="BU480" s="12">
        <v>0.53912769256518533</v>
      </c>
      <c r="BV480" s="12">
        <v>0.56552291971214619</v>
      </c>
      <c r="BW480" s="12">
        <v>0.47730821303058535</v>
      </c>
      <c r="BX480" s="12">
        <v>0.59171051012441256</v>
      </c>
      <c r="BY480" s="12">
        <v>1554</v>
      </c>
      <c r="BZ480" s="12">
        <v>1</v>
      </c>
      <c r="CB480" s="12">
        <v>8.9137847053093036E-2</v>
      </c>
      <c r="CC480" s="12">
        <v>19760</v>
      </c>
      <c r="CD480" s="12">
        <v>19520</v>
      </c>
      <c r="CE480" s="12">
        <v>2.2840221196950359</v>
      </c>
      <c r="CH480" s="22">
        <v>42872</v>
      </c>
      <c r="CI480">
        <v>333</v>
      </c>
      <c r="CJ480">
        <v>336</v>
      </c>
      <c r="CK480">
        <v>333</v>
      </c>
      <c r="CL480">
        <v>336</v>
      </c>
      <c r="CM480" s="22">
        <v>42873</v>
      </c>
      <c r="CN480">
        <v>347</v>
      </c>
      <c r="CO480">
        <v>350</v>
      </c>
      <c r="CP480">
        <v>343</v>
      </c>
      <c r="CQ480">
        <v>345</v>
      </c>
      <c r="CR480" s="22">
        <v>42874</v>
      </c>
      <c r="CS480">
        <v>345</v>
      </c>
      <c r="CT480">
        <v>345</v>
      </c>
      <c r="CU480">
        <v>343</v>
      </c>
      <c r="CV480">
        <v>343</v>
      </c>
    </row>
    <row r="481" spans="1:100">
      <c r="A481" s="22">
        <v>42872</v>
      </c>
      <c r="B481">
        <v>248</v>
      </c>
      <c r="C481">
        <v>265</v>
      </c>
      <c r="D481">
        <v>246</v>
      </c>
      <c r="E481">
        <v>257</v>
      </c>
      <c r="F481" s="23">
        <f t="shared" si="50"/>
        <v>3.629032258064524E-2</v>
      </c>
      <c r="G481" s="22">
        <v>42873</v>
      </c>
      <c r="H481">
        <v>251</v>
      </c>
      <c r="I481">
        <v>256</v>
      </c>
      <c r="J481">
        <v>249</v>
      </c>
      <c r="K481">
        <v>254</v>
      </c>
      <c r="L481" s="22">
        <v>42874</v>
      </c>
      <c r="M481">
        <v>253</v>
      </c>
      <c r="N481" s="4">
        <v>42873</v>
      </c>
      <c r="O481" s="3" t="s">
        <v>11</v>
      </c>
      <c r="P481" s="3">
        <v>4563</v>
      </c>
      <c r="Q481" s="3" t="s">
        <v>92</v>
      </c>
      <c r="R481" s="3" t="s">
        <v>13</v>
      </c>
      <c r="S481" s="3">
        <v>0.05</v>
      </c>
      <c r="T481" s="3">
        <v>2</v>
      </c>
      <c r="U481" s="3">
        <v>0</v>
      </c>
      <c r="V481" s="3">
        <v>2000</v>
      </c>
      <c r="W481">
        <v>251</v>
      </c>
      <c r="X481" s="4">
        <v>42874</v>
      </c>
      <c r="Y481">
        <v>254</v>
      </c>
      <c r="Z481" s="10">
        <f t="shared" si="49"/>
        <v>6000</v>
      </c>
      <c r="AA481" s="10">
        <f t="shared" si="48"/>
        <v>6000</v>
      </c>
      <c r="AB481" t="str">
        <f t="shared" si="51"/>
        <v/>
      </c>
      <c r="AC481">
        <f t="shared" si="52"/>
        <v>-94580</v>
      </c>
      <c r="AD481">
        <f t="shared" si="53"/>
        <v>1.5783083771752304E-2</v>
      </c>
      <c r="AE481" s="15">
        <v>42874</v>
      </c>
      <c r="AF481" s="9">
        <v>-1.7770469142863954E-2</v>
      </c>
      <c r="AG481" s="12" t="s">
        <v>957</v>
      </c>
      <c r="AH481" s="20">
        <v>42872.979861111111</v>
      </c>
      <c r="AI481" s="12">
        <v>247.1</v>
      </c>
      <c r="AJ481" s="12">
        <v>-9.9</v>
      </c>
      <c r="AK481" s="12">
        <v>-3.85E-2</v>
      </c>
      <c r="AL481" s="17">
        <v>4700</v>
      </c>
      <c r="AM481" s="17">
        <v>0.30952380952380953</v>
      </c>
      <c r="AN481" s="17">
        <v>1</v>
      </c>
      <c r="AO481" s="9"/>
      <c r="AP481" s="17">
        <v>127.53</v>
      </c>
      <c r="AQ481" s="17">
        <v>18328</v>
      </c>
      <c r="AR481" s="17">
        <v>0.42696629213483145</v>
      </c>
      <c r="AS481" s="17">
        <v>0.45600000000000002</v>
      </c>
      <c r="AT481" s="17">
        <v>5.993690851735016E-2</v>
      </c>
      <c r="AU481" s="12">
        <v>8.7186261558784672E-2</v>
      </c>
      <c r="AV481" s="12">
        <v>0</v>
      </c>
      <c r="AY481" s="12">
        <v>72731061</v>
      </c>
      <c r="BA481" s="12">
        <v>0.72972972972972971</v>
      </c>
      <c r="BD481" s="12">
        <v>0.30952380952380953</v>
      </c>
      <c r="BE481" s="12">
        <v>0.42696629213483145</v>
      </c>
      <c r="BF481" s="12">
        <v>5.993690851735016E-2</v>
      </c>
      <c r="BG481" s="12">
        <v>8.7186261558784672E-2</v>
      </c>
      <c r="BH481" s="12">
        <v>0.04</v>
      </c>
      <c r="BI481" s="12">
        <v>0.45600000000000002</v>
      </c>
      <c r="BJ481" s="12">
        <v>4.1000000000000002E-2</v>
      </c>
      <c r="BK481" s="12">
        <v>0.16800000000000001</v>
      </c>
      <c r="BL481" s="12">
        <v>-1456</v>
      </c>
      <c r="BM481" s="12">
        <v>-27</v>
      </c>
      <c r="BN481" s="12">
        <v>3389</v>
      </c>
      <c r="BO481" s="12">
        <v>2295</v>
      </c>
      <c r="BP481" s="12">
        <v>-1633</v>
      </c>
      <c r="BQ481" s="12">
        <v>7</v>
      </c>
      <c r="BR481" s="12">
        <v>389</v>
      </c>
      <c r="BS481" s="12">
        <v>354</v>
      </c>
      <c r="BT481" s="12">
        <v>0.42694895461847165</v>
      </c>
      <c r="BU481" s="12">
        <v>0.49149574634761722</v>
      </c>
      <c r="BV481" s="12">
        <v>0.45165695079421941</v>
      </c>
      <c r="BW481" s="12">
        <v>0.4079380265268856</v>
      </c>
      <c r="BX481" s="12">
        <v>0.28655647506178544</v>
      </c>
      <c r="BY481" s="12">
        <v>1554</v>
      </c>
      <c r="BZ481" s="12">
        <v>0.72972972972972971</v>
      </c>
      <c r="CB481" s="12">
        <v>8.9137847053093036E-2</v>
      </c>
      <c r="CC481" s="12">
        <v>19760</v>
      </c>
      <c r="CD481" s="12">
        <v>19520</v>
      </c>
      <c r="CE481" s="12">
        <v>3.4724173822534481</v>
      </c>
      <c r="CH481" s="22">
        <v>42872</v>
      </c>
      <c r="CI481">
        <v>248</v>
      </c>
      <c r="CJ481">
        <v>265</v>
      </c>
      <c r="CK481">
        <v>246</v>
      </c>
      <c r="CL481">
        <v>257</v>
      </c>
      <c r="CM481" s="22">
        <v>42873</v>
      </c>
      <c r="CN481">
        <v>251</v>
      </c>
      <c r="CO481">
        <v>256</v>
      </c>
      <c r="CP481">
        <v>249</v>
      </c>
      <c r="CQ481">
        <v>254</v>
      </c>
      <c r="CR481" s="22">
        <v>42874</v>
      </c>
      <c r="CS481">
        <v>253</v>
      </c>
      <c r="CT481">
        <v>255</v>
      </c>
      <c r="CU481">
        <v>251</v>
      </c>
      <c r="CV481">
        <v>251</v>
      </c>
    </row>
    <row r="482" spans="1:100">
      <c r="A482" s="22">
        <v>42872</v>
      </c>
      <c r="B482">
        <v>1727</v>
      </c>
      <c r="C482">
        <v>1795</v>
      </c>
      <c r="D482">
        <v>1677</v>
      </c>
      <c r="E482">
        <v>1795</v>
      </c>
      <c r="F482" s="23">
        <f t="shared" si="50"/>
        <v>3.9374638100752701E-2</v>
      </c>
      <c r="G482" s="22">
        <v>42873</v>
      </c>
      <c r="H482">
        <v>1722</v>
      </c>
      <c r="I482">
        <v>1795</v>
      </c>
      <c r="J482">
        <v>1710</v>
      </c>
      <c r="K482">
        <v>1747</v>
      </c>
      <c r="L482" s="22">
        <v>42874</v>
      </c>
      <c r="M482">
        <v>1772</v>
      </c>
      <c r="N482" s="4">
        <v>42873</v>
      </c>
      <c r="O482" s="3" t="s">
        <v>11</v>
      </c>
      <c r="P482" s="3">
        <v>3793</v>
      </c>
      <c r="Q482" s="3" t="s">
        <v>175</v>
      </c>
      <c r="R482" s="3" t="s">
        <v>13</v>
      </c>
      <c r="S482" s="3">
        <v>0.05</v>
      </c>
      <c r="T482" s="3">
        <v>2</v>
      </c>
      <c r="U482" s="3">
        <v>0</v>
      </c>
      <c r="V482" s="3">
        <v>300</v>
      </c>
      <c r="W482">
        <v>1722</v>
      </c>
      <c r="X482" s="4">
        <v>42874</v>
      </c>
      <c r="Y482">
        <v>1747</v>
      </c>
      <c r="Z482" s="10">
        <f t="shared" si="49"/>
        <v>7500</v>
      </c>
      <c r="AA482" s="10">
        <f t="shared" si="48"/>
        <v>7500</v>
      </c>
      <c r="AB482" t="str">
        <f t="shared" si="51"/>
        <v/>
      </c>
      <c r="AC482">
        <f t="shared" si="52"/>
        <v>-94580</v>
      </c>
      <c r="AD482">
        <f t="shared" si="53"/>
        <v>1.0344827586206917E-2</v>
      </c>
      <c r="AE482" s="15">
        <v>42874</v>
      </c>
      <c r="AF482" s="9">
        <v>-1.7770469142863954E-2</v>
      </c>
      <c r="AG482" s="12" t="s">
        <v>957</v>
      </c>
      <c r="AH482" s="20">
        <v>42872.997916666667</v>
      </c>
      <c r="AI482" s="12">
        <v>1740</v>
      </c>
      <c r="AJ482" s="12">
        <v>-55</v>
      </c>
      <c r="AK482" s="12">
        <v>-3.0599999999999999E-2</v>
      </c>
      <c r="AL482" s="17">
        <v>4600</v>
      </c>
      <c r="AM482" s="17">
        <v>0.46683673469387754</v>
      </c>
      <c r="AN482" s="9"/>
      <c r="AO482" s="9"/>
      <c r="AP482" s="17">
        <v>64.680000000000007</v>
      </c>
      <c r="AQ482" s="17">
        <v>45067</v>
      </c>
      <c r="AR482" s="17">
        <v>0.9112627986348123</v>
      </c>
      <c r="AS482" s="17">
        <v>0.17</v>
      </c>
      <c r="AT482" s="17">
        <v>0.92422586520947181</v>
      </c>
      <c r="AU482" s="12">
        <v>0.92953929539295388</v>
      </c>
      <c r="AV482" s="12">
        <v>0</v>
      </c>
      <c r="AY482" s="12">
        <v>28742000</v>
      </c>
      <c r="BA482" s="12">
        <v>0.93324061196105701</v>
      </c>
      <c r="BD482" s="12">
        <v>0.46683673469387754</v>
      </c>
      <c r="BE482" s="12">
        <v>0.9112627986348123</v>
      </c>
      <c r="BF482" s="12">
        <v>0.92422586520947181</v>
      </c>
      <c r="BG482" s="12">
        <v>0.92953929539295388</v>
      </c>
      <c r="BH482" s="12">
        <v>0.02</v>
      </c>
      <c r="BI482" s="12">
        <v>0.17</v>
      </c>
      <c r="BJ482" s="12">
        <v>1.7000000000000001E-2</v>
      </c>
      <c r="BK482" s="12">
        <v>0.748</v>
      </c>
      <c r="BL482" s="12">
        <v>462</v>
      </c>
      <c r="BM482" s="12">
        <v>-474</v>
      </c>
      <c r="BN482" s="12">
        <v>228</v>
      </c>
      <c r="BO482" s="12">
        <v>2129</v>
      </c>
      <c r="BP482" s="12">
        <v>1531</v>
      </c>
      <c r="BQ482" s="12">
        <v>-326</v>
      </c>
      <c r="BR482" s="12">
        <v>132</v>
      </c>
      <c r="BS482" s="12">
        <v>1911</v>
      </c>
      <c r="BT482" s="12">
        <v>0.42694895461847165</v>
      </c>
      <c r="BU482" s="12">
        <v>0.49149574634761722</v>
      </c>
      <c r="BV482" s="12">
        <v>0.45165695079421941</v>
      </c>
      <c r="BW482" s="12">
        <v>0.4079380265268856</v>
      </c>
      <c r="BX482" s="12">
        <v>0.28655647506178544</v>
      </c>
      <c r="BY482" s="12">
        <v>1554</v>
      </c>
      <c r="BZ482" s="12">
        <v>0.93324061196105701</v>
      </c>
      <c r="CB482" s="12">
        <v>8.9137847053093036E-2</v>
      </c>
      <c r="CC482" s="12">
        <v>19760</v>
      </c>
      <c r="CD482" s="12">
        <v>19520</v>
      </c>
      <c r="CE482" s="12">
        <v>5.2372448979591839</v>
      </c>
      <c r="CH482" s="22">
        <v>42872</v>
      </c>
      <c r="CI482">
        <v>1727</v>
      </c>
      <c r="CJ482">
        <v>1795</v>
      </c>
      <c r="CK482">
        <v>1677</v>
      </c>
      <c r="CL482">
        <v>1795</v>
      </c>
      <c r="CM482" s="22">
        <v>42873</v>
      </c>
      <c r="CN482">
        <v>1722</v>
      </c>
      <c r="CO482">
        <v>1795</v>
      </c>
      <c r="CP482">
        <v>1710</v>
      </c>
      <c r="CQ482">
        <v>1747</v>
      </c>
      <c r="CR482" s="22">
        <v>42874</v>
      </c>
      <c r="CS482">
        <v>1772</v>
      </c>
      <c r="CT482">
        <v>1900</v>
      </c>
      <c r="CU482">
        <v>1641</v>
      </c>
      <c r="CV482">
        <v>1688</v>
      </c>
    </row>
    <row r="483" spans="1:100">
      <c r="A483" s="22">
        <v>42873</v>
      </c>
      <c r="B483">
        <v>532</v>
      </c>
      <c r="C483">
        <v>532</v>
      </c>
      <c r="D483">
        <v>532</v>
      </c>
      <c r="E483">
        <v>532</v>
      </c>
      <c r="F483" s="23">
        <f t="shared" si="50"/>
        <v>0</v>
      </c>
      <c r="G483" s="22">
        <v>42874</v>
      </c>
      <c r="H483">
        <v>632</v>
      </c>
      <c r="I483">
        <v>632</v>
      </c>
      <c r="J483">
        <v>632</v>
      </c>
      <c r="K483">
        <v>632</v>
      </c>
      <c r="L483" s="22">
        <v>42877</v>
      </c>
      <c r="M483">
        <v>732</v>
      </c>
      <c r="N483" s="4">
        <v>42874</v>
      </c>
      <c r="O483" s="3" t="s">
        <v>15</v>
      </c>
      <c r="P483" s="3">
        <v>2351</v>
      </c>
      <c r="Q483" s="3" t="s">
        <v>236</v>
      </c>
      <c r="R483" s="3" t="s">
        <v>17</v>
      </c>
      <c r="S483" s="3">
        <v>0.05</v>
      </c>
      <c r="T483" s="3">
        <v>2</v>
      </c>
      <c r="U483" s="3">
        <v>0</v>
      </c>
      <c r="V483" s="3">
        <v>1000</v>
      </c>
      <c r="W483">
        <v>632</v>
      </c>
      <c r="X483" s="4">
        <v>42877</v>
      </c>
      <c r="Y483">
        <v>632</v>
      </c>
      <c r="Z483" s="10">
        <f t="shared" si="49"/>
        <v>0</v>
      </c>
      <c r="AA483" s="10">
        <f t="shared" si="48"/>
        <v>0</v>
      </c>
      <c r="AB483" t="str">
        <f t="shared" si="51"/>
        <v/>
      </c>
      <c r="AC483">
        <f t="shared" si="52"/>
        <v>-94580</v>
      </c>
      <c r="AD483">
        <f t="shared" si="53"/>
        <v>0</v>
      </c>
      <c r="AE483" s="15">
        <v>42875</v>
      </c>
      <c r="AF483" s="9">
        <v>2.7218998657247973E-3</v>
      </c>
      <c r="AG483" s="12" t="s">
        <v>957</v>
      </c>
      <c r="AH483" s="20">
        <v>42873.996527777781</v>
      </c>
      <c r="AI483" s="12">
        <v>632</v>
      </c>
      <c r="AJ483" s="12">
        <v>100</v>
      </c>
      <c r="AK483" s="12">
        <v>0.188</v>
      </c>
      <c r="AL483" s="17">
        <v>98600</v>
      </c>
      <c r="AM483" s="17">
        <v>0.46835443037974683</v>
      </c>
      <c r="AN483" s="18">
        <v>42877</v>
      </c>
      <c r="AO483" s="17">
        <v>41193</v>
      </c>
      <c r="AP483" s="17" t="s">
        <v>965</v>
      </c>
      <c r="AQ483" s="17">
        <v>2398</v>
      </c>
      <c r="AR483" s="17" t="s">
        <v>977</v>
      </c>
      <c r="AS483" s="17" t="s">
        <v>13</v>
      </c>
      <c r="AT483" s="17">
        <v>0.1</v>
      </c>
      <c r="AU483" s="12">
        <v>1</v>
      </c>
      <c r="AV483" s="12">
        <v>0</v>
      </c>
      <c r="AY483" s="12">
        <v>7253500</v>
      </c>
      <c r="BA483" s="12">
        <v>1</v>
      </c>
      <c r="BD483" s="12">
        <v>0.46835443037974683</v>
      </c>
      <c r="BE483" s="12">
        <v>1</v>
      </c>
      <c r="BF483" s="12">
        <v>1</v>
      </c>
      <c r="BG483" s="12">
        <v>0.50796460176991154</v>
      </c>
      <c r="BH483" s="12">
        <v>2E-3</v>
      </c>
      <c r="BI483" s="12">
        <v>0.151</v>
      </c>
      <c r="BJ483" s="12">
        <v>0</v>
      </c>
      <c r="BK483" s="12">
        <v>0.68600000000000005</v>
      </c>
      <c r="BL483" s="12">
        <v>150</v>
      </c>
      <c r="BM483" s="12">
        <v>-148</v>
      </c>
      <c r="BN483" s="12">
        <v>-13</v>
      </c>
      <c r="BO483" s="12">
        <v>782</v>
      </c>
      <c r="BP483" s="12">
        <v>172</v>
      </c>
      <c r="BQ483" s="12">
        <v>-307</v>
      </c>
      <c r="BR483" s="12">
        <v>-13</v>
      </c>
      <c r="BS483" s="12">
        <v>791</v>
      </c>
      <c r="BT483" s="12">
        <v>0.42694895461847165</v>
      </c>
      <c r="BU483" s="12">
        <v>0.49149574634761722</v>
      </c>
      <c r="BV483" s="12">
        <v>0.45165695079421941</v>
      </c>
      <c r="BW483" s="12">
        <v>0.4079380265268856</v>
      </c>
      <c r="BX483" s="12">
        <v>0.31610382672974702</v>
      </c>
      <c r="BY483" s="12">
        <v>1560.5</v>
      </c>
      <c r="BZ483" s="12">
        <v>1</v>
      </c>
      <c r="CB483" s="12">
        <v>9.0864197530864194E-2</v>
      </c>
      <c r="CC483" s="12">
        <v>19520</v>
      </c>
      <c r="CD483" s="12">
        <v>19610</v>
      </c>
      <c r="CE483" s="12">
        <v>5.1544441386901489</v>
      </c>
      <c r="CH483" s="22">
        <v>42873</v>
      </c>
      <c r="CI483">
        <v>532</v>
      </c>
      <c r="CJ483">
        <v>532</v>
      </c>
      <c r="CK483">
        <v>532</v>
      </c>
      <c r="CL483">
        <v>532</v>
      </c>
      <c r="CM483" s="22">
        <v>42874</v>
      </c>
      <c r="CN483">
        <v>632</v>
      </c>
      <c r="CO483">
        <v>632</v>
      </c>
      <c r="CP483">
        <v>632</v>
      </c>
      <c r="CQ483">
        <v>632</v>
      </c>
      <c r="CR483" s="22">
        <v>42877</v>
      </c>
      <c r="CS483">
        <v>732</v>
      </c>
      <c r="CT483">
        <v>732</v>
      </c>
      <c r="CU483">
        <v>732</v>
      </c>
      <c r="CV483">
        <v>732</v>
      </c>
    </row>
    <row r="484" spans="1:100">
      <c r="A484" s="22">
        <v>42873</v>
      </c>
      <c r="B484">
        <v>1422</v>
      </c>
      <c r="C484">
        <v>1459</v>
      </c>
      <c r="D484">
        <v>1368</v>
      </c>
      <c r="E484">
        <v>1430</v>
      </c>
      <c r="F484" s="23">
        <f t="shared" si="50"/>
        <v>5.6258790436005679E-3</v>
      </c>
      <c r="G484" s="22">
        <v>42874</v>
      </c>
      <c r="H484">
        <v>1460</v>
      </c>
      <c r="I484">
        <v>1480</v>
      </c>
      <c r="J484">
        <v>1333</v>
      </c>
      <c r="K484">
        <v>1415</v>
      </c>
      <c r="L484" s="22">
        <v>42877</v>
      </c>
      <c r="M484">
        <v>1440</v>
      </c>
      <c r="N484" s="4">
        <v>42874</v>
      </c>
      <c r="O484" s="3" t="s">
        <v>15</v>
      </c>
      <c r="P484" s="3">
        <v>3661</v>
      </c>
      <c r="Q484" s="3" t="s">
        <v>277</v>
      </c>
      <c r="R484" s="3" t="s">
        <v>17</v>
      </c>
      <c r="S484" s="3">
        <v>0.05</v>
      </c>
      <c r="T484" s="3" t="s">
        <v>27</v>
      </c>
      <c r="U484" s="3">
        <v>0</v>
      </c>
      <c r="V484" s="3">
        <v>400</v>
      </c>
      <c r="W484">
        <v>1460</v>
      </c>
      <c r="X484" s="4">
        <v>42877</v>
      </c>
      <c r="Y484">
        <v>1415</v>
      </c>
      <c r="Z484" s="10">
        <f t="shared" si="49"/>
        <v>-18000</v>
      </c>
      <c r="AA484" s="10">
        <f t="shared" si="48"/>
        <v>18000</v>
      </c>
      <c r="AB484" t="str">
        <f t="shared" si="51"/>
        <v/>
      </c>
      <c r="AC484">
        <f t="shared" si="52"/>
        <v>-94580</v>
      </c>
      <c r="AD484">
        <f t="shared" si="53"/>
        <v>1.0840108401083959E-2</v>
      </c>
      <c r="AE484" s="15">
        <v>42875</v>
      </c>
      <c r="AF484" s="9">
        <v>2.7218998657247973E-3</v>
      </c>
      <c r="AG484" s="12" t="s">
        <v>962</v>
      </c>
      <c r="AH484" s="20">
        <v>42873.998611111114</v>
      </c>
      <c r="AI484" s="12">
        <v>1476</v>
      </c>
      <c r="AJ484" s="12">
        <v>46</v>
      </c>
      <c r="AK484" s="12">
        <v>3.2199999999999999E-2</v>
      </c>
      <c r="AL484" s="17">
        <v>47800</v>
      </c>
      <c r="AM484" s="17">
        <v>-5.6537102473498231E-3</v>
      </c>
      <c r="AN484" s="18">
        <v>42877</v>
      </c>
      <c r="AO484" s="17">
        <v>41214</v>
      </c>
      <c r="AP484" s="17" t="s">
        <v>973</v>
      </c>
      <c r="AQ484" s="17">
        <v>6370</v>
      </c>
      <c r="AR484" s="17" t="s">
        <v>986</v>
      </c>
      <c r="AS484" s="17" t="s">
        <v>17</v>
      </c>
      <c r="AT484" s="17">
        <v>7.0000000000000007E-2</v>
      </c>
      <c r="AU484" s="12">
        <v>1</v>
      </c>
      <c r="AV484" s="12">
        <v>0</v>
      </c>
      <c r="AY484" s="12">
        <v>7462400</v>
      </c>
      <c r="BA484" s="12">
        <v>0.97829232995658466</v>
      </c>
      <c r="BD484" s="12">
        <v>-5.6537102473498231E-3</v>
      </c>
      <c r="BE484" s="12">
        <v>-58.714285714285715</v>
      </c>
      <c r="BF484" s="12">
        <v>-58.714285714285715</v>
      </c>
      <c r="BG484" s="12">
        <v>-58.714285714285715</v>
      </c>
      <c r="BH484" s="12">
        <v>1.9E-2</v>
      </c>
      <c r="BI484" s="12">
        <v>0.27200000000000002</v>
      </c>
      <c r="BJ484" s="12">
        <v>4.5999999999999999E-2</v>
      </c>
      <c r="BK484" s="12">
        <v>0.50800000000000001</v>
      </c>
      <c r="BL484" s="12">
        <v>317</v>
      </c>
      <c r="BM484" s="12">
        <v>-711</v>
      </c>
      <c r="BN484" s="12">
        <v>-47</v>
      </c>
      <c r="BO484" s="12">
        <v>506</v>
      </c>
      <c r="BP484" s="12">
        <v>324</v>
      </c>
      <c r="BQ484" s="12">
        <v>-33</v>
      </c>
      <c r="BR484" s="12">
        <v>60</v>
      </c>
      <c r="BS484" s="12">
        <v>946</v>
      </c>
      <c r="BT484" s="12">
        <v>0.20177015671450665</v>
      </c>
      <c r="BU484" s="12">
        <v>0.70404151927170699</v>
      </c>
      <c r="BV484" s="12">
        <v>0.73833128893894895</v>
      </c>
      <c r="BW484" s="12">
        <v>0.631650987046111</v>
      </c>
      <c r="BX484" s="12">
        <v>0.61394424117478741</v>
      </c>
      <c r="BY484" s="12">
        <v>1560.5</v>
      </c>
      <c r="BZ484" s="12">
        <v>0.97829232995658466</v>
      </c>
      <c r="CB484" s="12">
        <v>9.0864197530864194E-2</v>
      </c>
      <c r="CC484" s="12">
        <v>19520</v>
      </c>
      <c r="CD484" s="12">
        <v>19610</v>
      </c>
      <c r="CE484" s="12">
        <v>-6.222153940697496E-2</v>
      </c>
      <c r="CH484" s="22">
        <v>42873</v>
      </c>
      <c r="CI484">
        <v>1422</v>
      </c>
      <c r="CJ484">
        <v>1459</v>
      </c>
      <c r="CK484">
        <v>1368</v>
      </c>
      <c r="CL484">
        <v>1430</v>
      </c>
      <c r="CM484" s="22">
        <v>42874</v>
      </c>
      <c r="CN484">
        <v>1460</v>
      </c>
      <c r="CO484">
        <v>1480</v>
      </c>
      <c r="CP484">
        <v>1333</v>
      </c>
      <c r="CQ484">
        <v>1415</v>
      </c>
      <c r="CR484" s="22">
        <v>42877</v>
      </c>
      <c r="CS484">
        <v>1440</v>
      </c>
      <c r="CT484">
        <v>1581</v>
      </c>
      <c r="CU484">
        <v>1428</v>
      </c>
      <c r="CV484">
        <v>1471</v>
      </c>
    </row>
    <row r="485" spans="1:100">
      <c r="A485" s="22">
        <v>42873</v>
      </c>
      <c r="B485">
        <v>490</v>
      </c>
      <c r="C485">
        <v>573</v>
      </c>
      <c r="D485">
        <v>490</v>
      </c>
      <c r="E485">
        <v>573</v>
      </c>
      <c r="F485" s="23">
        <f t="shared" si="50"/>
        <v>0.16938775510204085</v>
      </c>
      <c r="G485" s="22">
        <v>42874</v>
      </c>
      <c r="H485">
        <v>620</v>
      </c>
      <c r="I485">
        <v>623</v>
      </c>
      <c r="J485">
        <v>566</v>
      </c>
      <c r="K485">
        <v>579</v>
      </c>
      <c r="L485" s="22">
        <v>42877</v>
      </c>
      <c r="M485">
        <v>569</v>
      </c>
      <c r="N485" s="4">
        <v>42874</v>
      </c>
      <c r="O485" s="3" t="s">
        <v>15</v>
      </c>
      <c r="P485" s="3">
        <v>6901</v>
      </c>
      <c r="Q485" s="3" t="s">
        <v>26</v>
      </c>
      <c r="R485" s="3" t="s">
        <v>17</v>
      </c>
      <c r="S485" s="3">
        <v>0.05</v>
      </c>
      <c r="T485" s="3">
        <v>1</v>
      </c>
      <c r="U485" s="3">
        <v>0</v>
      </c>
      <c r="V485" s="3">
        <v>1000</v>
      </c>
      <c r="W485">
        <v>620</v>
      </c>
      <c r="X485" s="4">
        <v>42877</v>
      </c>
      <c r="Y485">
        <v>579</v>
      </c>
      <c r="Z485" s="10">
        <f t="shared" si="49"/>
        <v>-41000</v>
      </c>
      <c r="AA485" s="10">
        <f t="shared" si="48"/>
        <v>41000</v>
      </c>
      <c r="AB485">
        <f t="shared" si="51"/>
        <v>-41000</v>
      </c>
      <c r="AC485">
        <f t="shared" si="52"/>
        <v>-135580</v>
      </c>
      <c r="AD485">
        <f t="shared" si="53"/>
        <v>3.1613976705490821E-2</v>
      </c>
      <c r="AE485" s="15">
        <v>42875</v>
      </c>
      <c r="AF485" s="9">
        <v>2.7218998657247973E-3</v>
      </c>
      <c r="AG485" s="12" t="s">
        <v>962</v>
      </c>
      <c r="AH485" s="20">
        <v>42873.994444444441</v>
      </c>
      <c r="AI485" s="12">
        <v>601</v>
      </c>
      <c r="AJ485" s="12">
        <v>28</v>
      </c>
      <c r="AK485" s="12">
        <v>4.8899999999999999E-2</v>
      </c>
      <c r="AL485" s="17">
        <v>46000</v>
      </c>
      <c r="AM485" s="17">
        <v>1.1347150259067358</v>
      </c>
      <c r="AN485" s="18">
        <v>42877</v>
      </c>
      <c r="AO485" s="17">
        <v>41220</v>
      </c>
      <c r="AP485" s="17" t="s">
        <v>973</v>
      </c>
      <c r="AQ485" s="17">
        <v>8282</v>
      </c>
      <c r="AR485" s="17" t="s">
        <v>987</v>
      </c>
      <c r="AS485" s="17" t="s">
        <v>17</v>
      </c>
      <c r="AT485" s="17">
        <v>7.0000000000000007E-2</v>
      </c>
      <c r="AU485" s="12">
        <v>1</v>
      </c>
      <c r="AV485" s="12">
        <v>8</v>
      </c>
      <c r="AY485" s="12">
        <v>21610000</v>
      </c>
      <c r="BA485" s="12">
        <v>0.78333333333333333</v>
      </c>
      <c r="BD485" s="12">
        <v>1.1347150259067358</v>
      </c>
      <c r="BE485" s="12">
        <v>0.55988023952095811</v>
      </c>
      <c r="BF485" s="12">
        <v>0.5847457627118644</v>
      </c>
      <c r="BG485" s="12">
        <v>0.5847457627118644</v>
      </c>
      <c r="BH485" s="12">
        <v>8.9999999999999993E-3</v>
      </c>
      <c r="BI485" s="12">
        <v>0.316</v>
      </c>
      <c r="BJ485" s="12">
        <v>1.0999999999999999E-2</v>
      </c>
      <c r="BK485" s="12">
        <v>0.59099999999999997</v>
      </c>
      <c r="BL485" s="12">
        <v>275</v>
      </c>
      <c r="BM485" s="12">
        <v>-825</v>
      </c>
      <c r="BN485" s="12">
        <v>354</v>
      </c>
      <c r="BO485" s="12">
        <v>1794</v>
      </c>
      <c r="BP485" s="12">
        <v>1230</v>
      </c>
      <c r="BQ485" s="12">
        <v>-353</v>
      </c>
      <c r="BR485" s="12">
        <v>-245</v>
      </c>
      <c r="BS485" s="12">
        <v>1863</v>
      </c>
      <c r="BT485" s="12">
        <v>0.20177015671450665</v>
      </c>
      <c r="BU485" s="12">
        <v>0.70404151927170699</v>
      </c>
      <c r="BV485" s="12">
        <v>0.73833128893894895</v>
      </c>
      <c r="BW485" s="12">
        <v>0.631650987046111</v>
      </c>
      <c r="BX485" s="12">
        <v>0.61394424117478741</v>
      </c>
      <c r="BY485" s="12">
        <v>1560.5</v>
      </c>
      <c r="BZ485" s="12">
        <v>0.78333333333333333</v>
      </c>
      <c r="CB485" s="12">
        <v>9.0864197530864194E-2</v>
      </c>
      <c r="CC485" s="12">
        <v>19520</v>
      </c>
      <c r="CD485" s="12">
        <v>19610</v>
      </c>
      <c r="CE485" s="12">
        <v>12.488032214462718</v>
      </c>
      <c r="CH485" s="22">
        <v>42873</v>
      </c>
      <c r="CI485">
        <v>490</v>
      </c>
      <c r="CJ485">
        <v>573</v>
      </c>
      <c r="CK485">
        <v>490</v>
      </c>
      <c r="CL485">
        <v>573</v>
      </c>
      <c r="CM485" s="22">
        <v>42874</v>
      </c>
      <c r="CN485">
        <v>620</v>
      </c>
      <c r="CO485">
        <v>623</v>
      </c>
      <c r="CP485">
        <v>566</v>
      </c>
      <c r="CQ485">
        <v>579</v>
      </c>
      <c r="CR485" s="22">
        <v>42877</v>
      </c>
      <c r="CS485">
        <v>569</v>
      </c>
      <c r="CT485">
        <v>594</v>
      </c>
      <c r="CU485">
        <v>567</v>
      </c>
      <c r="CV485">
        <v>581</v>
      </c>
    </row>
    <row r="486" spans="1:100">
      <c r="A486" s="22">
        <v>42873</v>
      </c>
      <c r="B486">
        <v>1690</v>
      </c>
      <c r="C486">
        <v>1690</v>
      </c>
      <c r="D486">
        <v>1690</v>
      </c>
      <c r="E486">
        <v>1690</v>
      </c>
      <c r="F486" s="23">
        <f t="shared" si="50"/>
        <v>0</v>
      </c>
      <c r="G486" s="22">
        <v>42874</v>
      </c>
      <c r="H486">
        <v>2005</v>
      </c>
      <c r="I486">
        <v>2040</v>
      </c>
      <c r="J486">
        <v>1832</v>
      </c>
      <c r="K486">
        <v>1975</v>
      </c>
      <c r="L486" s="22">
        <v>42877</v>
      </c>
      <c r="M486">
        <v>1875</v>
      </c>
      <c r="N486" s="4">
        <v>42874</v>
      </c>
      <c r="O486" s="3" t="s">
        <v>15</v>
      </c>
      <c r="P486" s="3">
        <v>3935</v>
      </c>
      <c r="Q486" s="3" t="s">
        <v>325</v>
      </c>
      <c r="R486" s="3" t="s">
        <v>17</v>
      </c>
      <c r="S486" s="3">
        <v>0.05</v>
      </c>
      <c r="T486" s="3">
        <v>2</v>
      </c>
      <c r="U486" s="3">
        <v>0</v>
      </c>
      <c r="V486" s="3">
        <v>200</v>
      </c>
      <c r="W486">
        <v>2005</v>
      </c>
      <c r="X486" s="4">
        <v>42877</v>
      </c>
      <c r="Y486">
        <v>1975</v>
      </c>
      <c r="Z486" s="10">
        <f t="shared" si="49"/>
        <v>-6000</v>
      </c>
      <c r="AA486" s="10">
        <f t="shared" si="48"/>
        <v>6000</v>
      </c>
      <c r="AB486" t="str">
        <f t="shared" si="51"/>
        <v/>
      </c>
      <c r="AC486">
        <f t="shared" si="52"/>
        <v>-135580</v>
      </c>
      <c r="AD486">
        <f t="shared" si="53"/>
        <v>0.46347337436446345</v>
      </c>
      <c r="AE486" s="15">
        <v>42875</v>
      </c>
      <c r="AF486" s="9">
        <v>2.7218998657247973E-3</v>
      </c>
      <c r="AG486" s="12" t="s">
        <v>957</v>
      </c>
      <c r="AH486" s="20">
        <v>42873.998611111114</v>
      </c>
      <c r="AI486" s="12">
        <v>3737</v>
      </c>
      <c r="AJ486" s="12">
        <v>357</v>
      </c>
      <c r="AK486" s="12">
        <v>0.1056</v>
      </c>
      <c r="AL486" s="17">
        <v>22000</v>
      </c>
      <c r="AM486" s="17">
        <v>0.59594936708860757</v>
      </c>
      <c r="AN486" s="9"/>
      <c r="AO486" s="9"/>
      <c r="AP486" s="17">
        <v>0</v>
      </c>
      <c r="AQ486" s="17">
        <v>6780</v>
      </c>
      <c r="AR486" s="17">
        <v>1</v>
      </c>
      <c r="AS486" s="17">
        <v>6.3E-2</v>
      </c>
      <c r="AT486" s="17">
        <v>0.72653721682847894</v>
      </c>
      <c r="AU486" s="12">
        <v>0.72653721682847894</v>
      </c>
      <c r="AV486" s="12">
        <v>0</v>
      </c>
      <c r="AY486" s="12">
        <v>1716400</v>
      </c>
      <c r="BA486" s="12">
        <v>1</v>
      </c>
      <c r="BD486" s="12">
        <v>0.59594936708860757</v>
      </c>
      <c r="BE486" s="12">
        <v>1</v>
      </c>
      <c r="BF486" s="12">
        <v>0.72653721682847894</v>
      </c>
      <c r="BG486" s="12">
        <v>0.72653721682847894</v>
      </c>
      <c r="BH486" s="12">
        <v>8.9999999999999993E-3</v>
      </c>
      <c r="BI486" s="12">
        <v>6.3E-2</v>
      </c>
      <c r="BJ486" s="12">
        <v>0</v>
      </c>
      <c r="BK486" s="12">
        <v>0.752</v>
      </c>
      <c r="BL486" s="12">
        <v>151</v>
      </c>
      <c r="BM486" s="12">
        <v>-52</v>
      </c>
      <c r="BN486" s="12">
        <v>17</v>
      </c>
      <c r="BO486" s="12">
        <v>318</v>
      </c>
      <c r="BP486" s="12">
        <v>90</v>
      </c>
      <c r="BQ486" s="12">
        <v>-72</v>
      </c>
      <c r="BR486" s="12">
        <v>2</v>
      </c>
      <c r="BS486" s="12">
        <v>201</v>
      </c>
      <c r="BT486" s="12">
        <v>0.42694895461847165</v>
      </c>
      <c r="BU486" s="12">
        <v>0.49149574634761722</v>
      </c>
      <c r="BV486" s="12">
        <v>0.45165695079421941</v>
      </c>
      <c r="BW486" s="12">
        <v>0.4079380265268856</v>
      </c>
      <c r="BX486" s="12">
        <v>0.31610382672974702</v>
      </c>
      <c r="BY486" s="12">
        <v>1560.5</v>
      </c>
      <c r="BZ486" s="12">
        <v>1</v>
      </c>
      <c r="CB486" s="12">
        <v>9.0864197530864194E-2</v>
      </c>
      <c r="CC486" s="12">
        <v>19520</v>
      </c>
      <c r="CD486" s="12">
        <v>19610</v>
      </c>
      <c r="CE486" s="12">
        <v>6.5586818932305997</v>
      </c>
      <c r="CH486" s="22">
        <v>42873</v>
      </c>
      <c r="CI486">
        <v>1690</v>
      </c>
      <c r="CJ486">
        <v>1690</v>
      </c>
      <c r="CK486">
        <v>1690</v>
      </c>
      <c r="CL486">
        <v>1690</v>
      </c>
      <c r="CM486" s="22">
        <v>42874</v>
      </c>
      <c r="CN486">
        <v>2005</v>
      </c>
      <c r="CO486">
        <v>2040</v>
      </c>
      <c r="CP486">
        <v>1832</v>
      </c>
      <c r="CQ486">
        <v>1975</v>
      </c>
      <c r="CR486" s="22">
        <v>42877</v>
      </c>
      <c r="CS486">
        <v>1875</v>
      </c>
      <c r="CT486">
        <v>1950</v>
      </c>
      <c r="CU486">
        <v>1807</v>
      </c>
      <c r="CV486">
        <v>1820</v>
      </c>
    </row>
    <row r="487" spans="1:100">
      <c r="A487" s="22">
        <v>42873</v>
      </c>
      <c r="B487">
        <v>545</v>
      </c>
      <c r="C487">
        <v>545</v>
      </c>
      <c r="D487">
        <v>545</v>
      </c>
      <c r="E487">
        <v>545</v>
      </c>
      <c r="F487" s="23">
        <f t="shared" si="50"/>
        <v>0</v>
      </c>
      <c r="G487" s="22">
        <v>42874</v>
      </c>
      <c r="H487">
        <v>735</v>
      </c>
      <c r="I487">
        <v>844</v>
      </c>
      <c r="J487">
        <v>651</v>
      </c>
      <c r="K487">
        <v>705</v>
      </c>
      <c r="L487" s="22">
        <v>42877</v>
      </c>
      <c r="M487">
        <v>810</v>
      </c>
      <c r="N487" s="4">
        <v>42874</v>
      </c>
      <c r="O487" s="3" t="s">
        <v>15</v>
      </c>
      <c r="P487" s="3">
        <v>3185</v>
      </c>
      <c r="Q487" s="3" t="s">
        <v>66</v>
      </c>
      <c r="R487" s="3" t="s">
        <v>17</v>
      </c>
      <c r="S487" s="3">
        <v>0.05</v>
      </c>
      <c r="T487" s="3">
        <v>0</v>
      </c>
      <c r="U487" s="3">
        <v>0</v>
      </c>
      <c r="V487" s="3">
        <v>500</v>
      </c>
      <c r="W487">
        <v>735</v>
      </c>
      <c r="X487" s="4">
        <v>42877</v>
      </c>
      <c r="Y487">
        <v>705</v>
      </c>
      <c r="Z487" s="10">
        <f t="shared" si="49"/>
        <v>-15000</v>
      </c>
      <c r="AA487" s="10">
        <f t="shared" si="48"/>
        <v>15000</v>
      </c>
      <c r="AB487" t="str">
        <f t="shared" si="51"/>
        <v/>
      </c>
      <c r="AC487">
        <f t="shared" si="52"/>
        <v>-135580</v>
      </c>
      <c r="AD487">
        <f t="shared" si="53"/>
        <v>0.50304259634888437</v>
      </c>
      <c r="AE487" s="15">
        <v>42875</v>
      </c>
      <c r="AF487" s="9">
        <v>2.7218998657247973E-3</v>
      </c>
      <c r="AG487" s="12" t="s">
        <v>957</v>
      </c>
      <c r="AH487" s="20">
        <v>42873.998611111114</v>
      </c>
      <c r="AI487" s="12">
        <v>1479</v>
      </c>
      <c r="AJ487" s="12">
        <v>389</v>
      </c>
      <c r="AK487" s="12">
        <v>0.3569</v>
      </c>
      <c r="AL487" s="17">
        <v>21000</v>
      </c>
      <c r="AM487" s="17">
        <v>-0.10638297872340426</v>
      </c>
      <c r="AN487" s="9"/>
      <c r="AO487" s="9"/>
      <c r="AP487" s="17">
        <v>0</v>
      </c>
      <c r="AQ487" s="17">
        <v>7479</v>
      </c>
      <c r="AR487" s="17">
        <v>-2.1333333333333333</v>
      </c>
      <c r="AS487" s="17">
        <v>0.32900000000000001</v>
      </c>
      <c r="AT487" s="17">
        <v>-2.1333333333333333</v>
      </c>
      <c r="AU487" s="12">
        <v>-410</v>
      </c>
      <c r="AV487" s="12">
        <v>0</v>
      </c>
      <c r="AY487" s="12">
        <v>5304000</v>
      </c>
      <c r="BA487" s="12">
        <v>1</v>
      </c>
      <c r="BD487" s="12">
        <v>-0.10638297872340426</v>
      </c>
      <c r="BE487" s="12">
        <v>-2.1333333333333333</v>
      </c>
      <c r="BF487" s="12">
        <v>-2.1333333333333333</v>
      </c>
      <c r="BG487" s="12">
        <v>-410</v>
      </c>
      <c r="BH487" s="12">
        <v>3.2000000000000001E-2</v>
      </c>
      <c r="BI487" s="12">
        <v>0.32900000000000001</v>
      </c>
      <c r="BJ487" s="12">
        <v>0</v>
      </c>
      <c r="BK487" s="12">
        <v>0.59199999999999997</v>
      </c>
      <c r="BL487" s="12">
        <v>-29</v>
      </c>
      <c r="BM487" s="12">
        <v>-132</v>
      </c>
      <c r="BN487" s="12">
        <v>772</v>
      </c>
      <c r="BO487" s="12">
        <v>947</v>
      </c>
      <c r="BP487" s="12">
        <v>162</v>
      </c>
      <c r="BQ487" s="12">
        <v>-104</v>
      </c>
      <c r="BR487" s="12">
        <v>-241</v>
      </c>
      <c r="BS487" s="12">
        <v>338</v>
      </c>
      <c r="BT487" s="12">
        <v>0.42694895461847165</v>
      </c>
      <c r="BU487" s="12">
        <v>0.49149574634761722</v>
      </c>
      <c r="BV487" s="12">
        <v>0.45165695079421941</v>
      </c>
      <c r="BW487" s="12">
        <v>0.4079380265268856</v>
      </c>
      <c r="BX487" s="12">
        <v>0.31610382672974702</v>
      </c>
      <c r="BY487" s="12">
        <v>1560.5</v>
      </c>
      <c r="BZ487" s="12">
        <v>1</v>
      </c>
      <c r="CB487" s="12">
        <v>9.0864197530864194E-2</v>
      </c>
      <c r="CC487" s="12">
        <v>19520</v>
      </c>
      <c r="CD487" s="12">
        <v>19610</v>
      </c>
      <c r="CE487" s="12">
        <v>-1.170790934320074</v>
      </c>
      <c r="CH487" s="22">
        <v>42873</v>
      </c>
      <c r="CI487">
        <v>545</v>
      </c>
      <c r="CJ487">
        <v>545</v>
      </c>
      <c r="CK487">
        <v>545</v>
      </c>
      <c r="CL487">
        <v>545</v>
      </c>
      <c r="CM487" s="22">
        <v>42874</v>
      </c>
      <c r="CN487">
        <v>735</v>
      </c>
      <c r="CO487">
        <v>844</v>
      </c>
      <c r="CP487">
        <v>651</v>
      </c>
      <c r="CQ487">
        <v>705</v>
      </c>
      <c r="CR487" s="22">
        <v>42877</v>
      </c>
      <c r="CS487">
        <v>810</v>
      </c>
      <c r="CT487">
        <v>855</v>
      </c>
      <c r="CU487">
        <v>775</v>
      </c>
      <c r="CV487">
        <v>855</v>
      </c>
    </row>
    <row r="488" spans="1:100">
      <c r="A488" s="22">
        <v>42873</v>
      </c>
      <c r="B488">
        <v>69</v>
      </c>
      <c r="C488">
        <v>70</v>
      </c>
      <c r="D488">
        <v>68</v>
      </c>
      <c r="E488">
        <v>69</v>
      </c>
      <c r="F488" s="23">
        <f t="shared" si="50"/>
        <v>0</v>
      </c>
      <c r="G488" s="22">
        <v>42874</v>
      </c>
      <c r="H488">
        <v>65</v>
      </c>
      <c r="I488">
        <v>65</v>
      </c>
      <c r="J488">
        <v>60</v>
      </c>
      <c r="K488">
        <v>63</v>
      </c>
      <c r="L488" s="22">
        <v>42877</v>
      </c>
      <c r="M488">
        <v>64</v>
      </c>
      <c r="N488" s="4">
        <v>42874</v>
      </c>
      <c r="O488" s="3" t="s">
        <v>11</v>
      </c>
      <c r="P488" s="3">
        <v>3390</v>
      </c>
      <c r="Q488" s="3" t="s">
        <v>184</v>
      </c>
      <c r="R488" s="3" t="s">
        <v>13</v>
      </c>
      <c r="S488" s="3">
        <v>0.05</v>
      </c>
      <c r="T488" s="3">
        <v>2</v>
      </c>
      <c r="U488" s="3">
        <v>0</v>
      </c>
      <c r="V488" s="3">
        <v>7300</v>
      </c>
      <c r="W488">
        <v>65</v>
      </c>
      <c r="X488" s="4">
        <v>42877</v>
      </c>
      <c r="Y488">
        <v>63</v>
      </c>
      <c r="Z488" s="10">
        <f t="shared" si="49"/>
        <v>-14600</v>
      </c>
      <c r="AA488" s="10">
        <f t="shared" si="48"/>
        <v>14600</v>
      </c>
      <c r="AB488" t="str">
        <f t="shared" si="51"/>
        <v/>
      </c>
      <c r="AC488">
        <f t="shared" si="52"/>
        <v>-135580</v>
      </c>
      <c r="AD488">
        <f t="shared" si="53"/>
        <v>1.5151515151515138E-2</v>
      </c>
      <c r="AE488" s="15">
        <v>42875</v>
      </c>
      <c r="AF488" s="9">
        <v>2.7218998657247973E-3</v>
      </c>
      <c r="AG488" s="12" t="s">
        <v>960</v>
      </c>
      <c r="AH488" s="20">
        <v>42873.995833333334</v>
      </c>
      <c r="AI488" s="12">
        <v>66</v>
      </c>
      <c r="AJ488" s="12">
        <v>-3</v>
      </c>
      <c r="AK488" s="12">
        <v>-4.3499999999999997E-2</v>
      </c>
      <c r="AL488" s="17">
        <v>11400</v>
      </c>
      <c r="AM488" s="17">
        <v>0.44444444444444442</v>
      </c>
      <c r="AN488" s="9"/>
      <c r="AO488" s="9"/>
      <c r="AP488" s="17">
        <v>0</v>
      </c>
      <c r="AQ488" s="17">
        <v>3061</v>
      </c>
      <c r="AR488" s="17">
        <v>0.13333333333333333</v>
      </c>
      <c r="AS488" s="17">
        <v>4.8000000000000001E-2</v>
      </c>
      <c r="AT488" s="17">
        <v>0.43478260869565216</v>
      </c>
      <c r="AU488" s="12">
        <v>37</v>
      </c>
      <c r="AV488" s="12" t="s">
        <v>988</v>
      </c>
      <c r="AY488" s="12">
        <v>48591907</v>
      </c>
      <c r="BA488" s="12">
        <v>0.33333333333333331</v>
      </c>
      <c r="BD488" s="12">
        <v>0.44444444444444442</v>
      </c>
      <c r="BE488" s="12">
        <v>0.13333333333333333</v>
      </c>
      <c r="BF488" s="12">
        <v>0.43478260869565216</v>
      </c>
      <c r="BG488" s="12">
        <v>37</v>
      </c>
      <c r="BH488" s="12">
        <v>1.4E-2</v>
      </c>
      <c r="BI488" s="12">
        <v>4.8000000000000001E-2</v>
      </c>
      <c r="BJ488" s="12">
        <v>0</v>
      </c>
      <c r="BK488" s="12">
        <v>0.60399999999999998</v>
      </c>
      <c r="BL488" s="12">
        <v>-172</v>
      </c>
      <c r="BM488" s="12">
        <v>400</v>
      </c>
      <c r="BN488" s="12">
        <v>-466</v>
      </c>
      <c r="BO488" s="12">
        <v>72</v>
      </c>
      <c r="BP488" s="12">
        <v>-422</v>
      </c>
      <c r="BQ488" s="12">
        <v>-299</v>
      </c>
      <c r="BR488" s="12">
        <v>265</v>
      </c>
      <c r="BS488" s="12">
        <v>311</v>
      </c>
      <c r="BT488" s="12">
        <v>0.33640914599280108</v>
      </c>
      <c r="BU488" s="12">
        <v>0.53912769256518533</v>
      </c>
      <c r="BV488" s="12">
        <v>0.56552291971214619</v>
      </c>
      <c r="BW488" s="12">
        <v>0.47730821303058535</v>
      </c>
      <c r="BX488" s="12">
        <v>0.62284306810423085</v>
      </c>
      <c r="BY488" s="12">
        <v>1560.5</v>
      </c>
      <c r="BZ488" s="12">
        <v>0.33333333333333331</v>
      </c>
      <c r="CB488" s="12">
        <v>9.0864197530864194E-2</v>
      </c>
      <c r="CC488" s="12">
        <v>19520</v>
      </c>
      <c r="CD488" s="12">
        <v>19610</v>
      </c>
      <c r="CE488" s="12">
        <v>4.8913043478260869</v>
      </c>
      <c r="CH488" s="22">
        <v>42873</v>
      </c>
      <c r="CI488">
        <v>69</v>
      </c>
      <c r="CJ488">
        <v>70</v>
      </c>
      <c r="CK488">
        <v>68</v>
      </c>
      <c r="CL488">
        <v>69</v>
      </c>
      <c r="CM488" s="22">
        <v>42874</v>
      </c>
      <c r="CN488">
        <v>65</v>
      </c>
      <c r="CO488">
        <v>65</v>
      </c>
      <c r="CP488">
        <v>60</v>
      </c>
      <c r="CQ488">
        <v>63</v>
      </c>
      <c r="CR488" s="22">
        <v>42877</v>
      </c>
      <c r="CS488">
        <v>64</v>
      </c>
      <c r="CT488">
        <v>65</v>
      </c>
      <c r="CU488">
        <v>63</v>
      </c>
      <c r="CV488">
        <v>63</v>
      </c>
    </row>
    <row r="489" spans="1:100">
      <c r="A489" s="22">
        <v>42873</v>
      </c>
      <c r="B489">
        <v>444</v>
      </c>
      <c r="C489">
        <v>517</v>
      </c>
      <c r="D489">
        <v>441</v>
      </c>
      <c r="E489">
        <v>491</v>
      </c>
      <c r="F489" s="23">
        <f t="shared" si="50"/>
        <v>0.10585585585585577</v>
      </c>
      <c r="G489" s="22">
        <v>42874</v>
      </c>
      <c r="H489">
        <v>495</v>
      </c>
      <c r="I489">
        <v>549</v>
      </c>
      <c r="J489">
        <v>482</v>
      </c>
      <c r="K489">
        <v>543</v>
      </c>
      <c r="L489" s="22">
        <v>42877</v>
      </c>
      <c r="M489">
        <v>539</v>
      </c>
      <c r="N489" s="4">
        <v>42874</v>
      </c>
      <c r="O489" s="3" t="s">
        <v>15</v>
      </c>
      <c r="P489" s="3">
        <v>7707</v>
      </c>
      <c r="Q489" s="3" t="s">
        <v>298</v>
      </c>
      <c r="R489" s="3" t="s">
        <v>17</v>
      </c>
      <c r="S489" s="3">
        <v>0.05</v>
      </c>
      <c r="T489" s="3">
        <v>1</v>
      </c>
      <c r="U489" s="3">
        <v>0</v>
      </c>
      <c r="V489" s="3">
        <v>1100</v>
      </c>
      <c r="W489">
        <v>495</v>
      </c>
      <c r="X489" s="4">
        <v>42877</v>
      </c>
      <c r="Y489">
        <v>543</v>
      </c>
      <c r="Z489" s="10">
        <f t="shared" si="49"/>
        <v>52800</v>
      </c>
      <c r="AA489" s="10">
        <f t="shared" si="48"/>
        <v>52800</v>
      </c>
      <c r="AB489">
        <f t="shared" si="51"/>
        <v>52800</v>
      </c>
      <c r="AC489">
        <f t="shared" si="52"/>
        <v>-82780</v>
      </c>
      <c r="AD489">
        <f t="shared" si="53"/>
        <v>2.1739130434782594E-2</v>
      </c>
      <c r="AE489" s="15">
        <v>42875</v>
      </c>
      <c r="AF489" s="9">
        <v>2.7218998657247973E-3</v>
      </c>
      <c r="AG489" s="12" t="s">
        <v>957</v>
      </c>
      <c r="AH489" s="20">
        <v>42873.99722222222</v>
      </c>
      <c r="AI489" s="12">
        <v>506</v>
      </c>
      <c r="AJ489" s="12">
        <v>15</v>
      </c>
      <c r="AK489" s="12">
        <v>3.0499999999999999E-2</v>
      </c>
      <c r="AL489" s="17">
        <v>5300</v>
      </c>
      <c r="AM489" s="17">
        <v>0.37384898710865561</v>
      </c>
      <c r="AN489" s="9"/>
      <c r="AO489" s="9"/>
      <c r="AP489" s="17">
        <v>12.11</v>
      </c>
      <c r="AQ489" s="17">
        <v>11271</v>
      </c>
      <c r="AR489" s="17">
        <v>1</v>
      </c>
      <c r="AS489" s="17">
        <v>0.41</v>
      </c>
      <c r="AT489" s="17">
        <v>0.88888888888888884</v>
      </c>
      <c r="AU489" s="12">
        <v>38.333333333333336</v>
      </c>
      <c r="AV489" s="12">
        <v>0</v>
      </c>
      <c r="AY489" s="12">
        <v>20756900</v>
      </c>
      <c r="BA489" s="12">
        <v>1</v>
      </c>
      <c r="BD489" s="12">
        <v>0.37384898710865561</v>
      </c>
      <c r="BE489" s="12">
        <v>1</v>
      </c>
      <c r="BF489" s="12">
        <v>0.88888888888888884</v>
      </c>
      <c r="BG489" s="12">
        <v>38.333333333333336</v>
      </c>
      <c r="BH489" s="12">
        <v>0.01</v>
      </c>
      <c r="BI489" s="12">
        <v>0.41</v>
      </c>
      <c r="BJ489" s="12">
        <v>7.0000000000000001E-3</v>
      </c>
      <c r="BK489" s="12">
        <v>0.42699999999999999</v>
      </c>
      <c r="BL489" s="12">
        <v>-35</v>
      </c>
      <c r="BM489" s="12">
        <v>-113</v>
      </c>
      <c r="BN489" s="12">
        <v>150</v>
      </c>
      <c r="BO489" s="12">
        <v>1826</v>
      </c>
      <c r="BP489" s="12">
        <v>-396</v>
      </c>
      <c r="BQ489" s="12">
        <v>-73</v>
      </c>
      <c r="BR489" s="12">
        <v>273</v>
      </c>
      <c r="BS489" s="12">
        <v>1762</v>
      </c>
      <c r="BT489" s="12">
        <v>0.42694895461847165</v>
      </c>
      <c r="BU489" s="12">
        <v>0.49149574634761722</v>
      </c>
      <c r="BV489" s="12">
        <v>0.45165695079421941</v>
      </c>
      <c r="BW489" s="12">
        <v>0.4079380265268856</v>
      </c>
      <c r="BX489" s="12">
        <v>0.31610382672974702</v>
      </c>
      <c r="BY489" s="12">
        <v>1560.5</v>
      </c>
      <c r="BZ489" s="12">
        <v>1</v>
      </c>
      <c r="CB489" s="12">
        <v>9.0864197530864194E-2</v>
      </c>
      <c r="CC489" s="12">
        <v>19520</v>
      </c>
      <c r="CD489" s="12">
        <v>19610</v>
      </c>
      <c r="CE489" s="12">
        <v>4.114370646168628</v>
      </c>
      <c r="CH489" s="22">
        <v>42873</v>
      </c>
      <c r="CI489">
        <v>444</v>
      </c>
      <c r="CJ489">
        <v>517</v>
      </c>
      <c r="CK489">
        <v>441</v>
      </c>
      <c r="CL489">
        <v>491</v>
      </c>
      <c r="CM489" s="22">
        <v>42874</v>
      </c>
      <c r="CN489">
        <v>495</v>
      </c>
      <c r="CO489">
        <v>549</v>
      </c>
      <c r="CP489">
        <v>482</v>
      </c>
      <c r="CQ489">
        <v>543</v>
      </c>
      <c r="CR489" s="22">
        <v>42877</v>
      </c>
      <c r="CS489">
        <v>539</v>
      </c>
      <c r="CT489">
        <v>558</v>
      </c>
      <c r="CU489">
        <v>513</v>
      </c>
      <c r="CV489">
        <v>518</v>
      </c>
    </row>
    <row r="490" spans="1:100">
      <c r="A490" s="22">
        <v>42873</v>
      </c>
      <c r="B490">
        <v>21</v>
      </c>
      <c r="C490">
        <v>22</v>
      </c>
      <c r="D490">
        <v>21</v>
      </c>
      <c r="E490">
        <v>22</v>
      </c>
      <c r="F490" s="23">
        <f t="shared" si="50"/>
        <v>4.7619047619047672E-2</v>
      </c>
      <c r="G490" s="22">
        <v>42874</v>
      </c>
      <c r="H490">
        <v>22</v>
      </c>
      <c r="I490">
        <v>22</v>
      </c>
      <c r="J490">
        <v>21</v>
      </c>
      <c r="K490">
        <v>22</v>
      </c>
      <c r="L490" s="22">
        <v>42877</v>
      </c>
      <c r="M490">
        <v>21</v>
      </c>
      <c r="N490" s="4">
        <v>42874</v>
      </c>
      <c r="O490" s="3" t="s">
        <v>11</v>
      </c>
      <c r="P490" s="3">
        <v>6343</v>
      </c>
      <c r="Q490" s="3" t="s">
        <v>328</v>
      </c>
      <c r="R490" s="3" t="s">
        <v>13</v>
      </c>
      <c r="S490" s="3">
        <v>0.05</v>
      </c>
      <c r="T490" s="3">
        <v>1</v>
      </c>
      <c r="U490" s="3">
        <v>0</v>
      </c>
      <c r="V490" s="3">
        <v>23000</v>
      </c>
      <c r="W490">
        <v>22</v>
      </c>
      <c r="X490" s="4">
        <v>42877</v>
      </c>
      <c r="Y490">
        <v>22</v>
      </c>
      <c r="Z490" s="10">
        <f t="shared" si="49"/>
        <v>0</v>
      </c>
      <c r="AA490" s="10">
        <f t="shared" si="48"/>
        <v>0</v>
      </c>
      <c r="AB490" t="str">
        <f t="shared" si="51"/>
        <v/>
      </c>
      <c r="AC490">
        <f t="shared" si="52"/>
        <v>-82780</v>
      </c>
      <c r="AD490">
        <f t="shared" si="53"/>
        <v>3.7735849056603765E-2</v>
      </c>
      <c r="AE490" s="15">
        <v>42875</v>
      </c>
      <c r="AF490" s="9">
        <v>2.7218998657247973E-3</v>
      </c>
      <c r="AG490" s="12" t="s">
        <v>954</v>
      </c>
      <c r="AH490" s="20">
        <v>42873.963194444441</v>
      </c>
      <c r="AI490" s="12">
        <v>21.2</v>
      </c>
      <c r="AJ490" s="12">
        <v>-0.8</v>
      </c>
      <c r="AK490" s="12">
        <v>-3.6400000000000002E-2</v>
      </c>
      <c r="AL490" s="17">
        <v>5000</v>
      </c>
      <c r="AM490" s="17">
        <v>0.18181818181818182</v>
      </c>
      <c r="AN490" s="9"/>
      <c r="AO490" s="9"/>
      <c r="AP490" s="17">
        <v>39.450000000000003</v>
      </c>
      <c r="AQ490" s="17">
        <v>9922</v>
      </c>
      <c r="AR490" s="17">
        <v>0.4</v>
      </c>
      <c r="AS490" s="17">
        <v>0.10299999999999999</v>
      </c>
      <c r="AT490" s="17">
        <v>0.625</v>
      </c>
      <c r="AU490" s="12">
        <v>0.33333333333333331</v>
      </c>
      <c r="AV490" s="12">
        <v>0.23</v>
      </c>
      <c r="AY490" s="12">
        <v>450993208</v>
      </c>
      <c r="BA490" s="12">
        <v>0.66666666666666663</v>
      </c>
      <c r="BD490" s="12">
        <v>0.18181818181818182</v>
      </c>
      <c r="BE490" s="12">
        <v>0.4</v>
      </c>
      <c r="BF490" s="12">
        <v>0.625</v>
      </c>
      <c r="BG490" s="12">
        <v>0.33333333333333331</v>
      </c>
      <c r="BH490" s="12">
        <v>4.0000000000000001E-3</v>
      </c>
      <c r="BI490" s="12">
        <v>0.10299999999999999</v>
      </c>
      <c r="BJ490" s="12">
        <v>0</v>
      </c>
      <c r="BK490" s="12">
        <v>0.72099999999999997</v>
      </c>
      <c r="BL490" s="12">
        <v>-71</v>
      </c>
      <c r="BM490" s="12">
        <v>-151</v>
      </c>
      <c r="BN490" s="12">
        <v>-144</v>
      </c>
      <c r="BO490" s="12">
        <v>1178</v>
      </c>
      <c r="BP490" s="12">
        <v>984</v>
      </c>
      <c r="BQ490" s="12">
        <v>-434</v>
      </c>
      <c r="BR490" s="12">
        <v>-24</v>
      </c>
      <c r="BS490" s="12">
        <v>1547</v>
      </c>
      <c r="BT490" s="12">
        <v>0.2556016279440374</v>
      </c>
      <c r="BU490" s="12">
        <v>0.56800996924668723</v>
      </c>
      <c r="BV490" s="12">
        <v>0.60792963026011926</v>
      </c>
      <c r="BW490" s="12">
        <v>0.51293490076259707</v>
      </c>
      <c r="BX490" s="12">
        <v>0.61627627070535806</v>
      </c>
      <c r="BY490" s="12">
        <v>1560.5</v>
      </c>
      <c r="BZ490" s="12">
        <v>0.66666666666666663</v>
      </c>
      <c r="CB490" s="12">
        <v>9.0864197530864194E-2</v>
      </c>
      <c r="CC490" s="12">
        <v>19520</v>
      </c>
      <c r="CD490" s="12">
        <v>19610</v>
      </c>
      <c r="CE490" s="12">
        <v>2.0009881422924902</v>
      </c>
      <c r="CH490" s="22">
        <v>42873</v>
      </c>
      <c r="CI490">
        <v>21</v>
      </c>
      <c r="CJ490">
        <v>22</v>
      </c>
      <c r="CK490">
        <v>21</v>
      </c>
      <c r="CL490">
        <v>22</v>
      </c>
      <c r="CM490" s="22">
        <v>42874</v>
      </c>
      <c r="CN490">
        <v>22</v>
      </c>
      <c r="CO490">
        <v>22</v>
      </c>
      <c r="CP490">
        <v>21</v>
      </c>
      <c r="CQ490">
        <v>22</v>
      </c>
      <c r="CR490" s="22">
        <v>42877</v>
      </c>
      <c r="CS490">
        <v>21</v>
      </c>
      <c r="CT490">
        <v>22</v>
      </c>
      <c r="CU490">
        <v>21</v>
      </c>
      <c r="CV490">
        <v>22</v>
      </c>
    </row>
    <row r="491" spans="1:100">
      <c r="A491" s="22">
        <v>42873</v>
      </c>
      <c r="B491">
        <v>986</v>
      </c>
      <c r="C491">
        <v>1114</v>
      </c>
      <c r="D491">
        <v>953</v>
      </c>
      <c r="E491">
        <v>1056</v>
      </c>
      <c r="F491" s="23">
        <f t="shared" si="50"/>
        <v>7.0993914807302216E-2</v>
      </c>
      <c r="G491" s="22">
        <v>42874</v>
      </c>
      <c r="H491">
        <v>1176</v>
      </c>
      <c r="I491">
        <v>1242</v>
      </c>
      <c r="J491">
        <v>1115</v>
      </c>
      <c r="K491">
        <v>1124</v>
      </c>
      <c r="L491" s="22">
        <v>42877</v>
      </c>
      <c r="M491">
        <v>1136</v>
      </c>
      <c r="N491" s="4">
        <v>42874</v>
      </c>
      <c r="O491" s="3" t="s">
        <v>15</v>
      </c>
      <c r="P491" s="3">
        <v>3672</v>
      </c>
      <c r="Q491" s="3" t="s">
        <v>323</v>
      </c>
      <c r="R491" s="3" t="s">
        <v>17</v>
      </c>
      <c r="S491" s="3">
        <v>0.05</v>
      </c>
      <c r="T491" s="3">
        <v>2</v>
      </c>
      <c r="U491" s="3">
        <v>0</v>
      </c>
      <c r="V491" s="3">
        <v>500</v>
      </c>
      <c r="W491">
        <v>1176</v>
      </c>
      <c r="X491" s="4">
        <v>42877</v>
      </c>
      <c r="Y491">
        <v>1124</v>
      </c>
      <c r="Z491" s="10">
        <f t="shared" si="49"/>
        <v>-26000</v>
      </c>
      <c r="AA491" s="10">
        <f t="shared" si="48"/>
        <v>26000</v>
      </c>
      <c r="AB491" t="str">
        <f t="shared" si="51"/>
        <v/>
      </c>
      <c r="AC491">
        <f t="shared" si="52"/>
        <v>-82780</v>
      </c>
      <c r="AD491">
        <f t="shared" si="53"/>
        <v>1.3422818791946289E-2</v>
      </c>
      <c r="AE491" s="15">
        <v>42875</v>
      </c>
      <c r="AF491" s="9">
        <v>2.7218998657247973E-3</v>
      </c>
      <c r="AG491" s="12" t="s">
        <v>962</v>
      </c>
      <c r="AH491" s="20">
        <v>42873.99722222222</v>
      </c>
      <c r="AI491" s="12">
        <v>1192</v>
      </c>
      <c r="AJ491" s="12">
        <v>136</v>
      </c>
      <c r="AK491" s="12">
        <v>0.1288</v>
      </c>
      <c r="AL491" s="17">
        <v>3700</v>
      </c>
      <c r="AM491" s="17">
        <v>-1.9572953736654804E-2</v>
      </c>
      <c r="AN491" s="9"/>
      <c r="AO491" s="9"/>
      <c r="AP491" s="17">
        <v>0</v>
      </c>
      <c r="AQ491" s="17">
        <v>11529</v>
      </c>
      <c r="AR491" s="17">
        <v>-3.225806451612903</v>
      </c>
      <c r="AS491" s="17">
        <v>0.34699999999999998</v>
      </c>
      <c r="AT491" s="17">
        <v>-3.225806451612903</v>
      </c>
      <c r="AU491" s="12">
        <v>-7.0625</v>
      </c>
      <c r="AV491" s="12" t="s">
        <v>988</v>
      </c>
      <c r="AY491" s="12">
        <v>10257040</v>
      </c>
      <c r="BA491" s="12">
        <v>1</v>
      </c>
      <c r="BD491" s="12">
        <v>-1.9572953736654804E-2</v>
      </c>
      <c r="BE491" s="12">
        <v>-3.225806451612903</v>
      </c>
      <c r="BF491" s="12">
        <v>-3.225806451612903</v>
      </c>
      <c r="BG491" s="12">
        <v>-7.0625</v>
      </c>
      <c r="BH491" s="12">
        <v>1.2999999999999999E-2</v>
      </c>
      <c r="BI491" s="12">
        <v>0.34699999999999998</v>
      </c>
      <c r="BJ491" s="12">
        <v>0</v>
      </c>
      <c r="BK491" s="12">
        <v>0.59299999999999997</v>
      </c>
      <c r="BL491" s="12">
        <v>474</v>
      </c>
      <c r="BM491" s="12">
        <v>-182</v>
      </c>
      <c r="BN491" s="12">
        <v>1200</v>
      </c>
      <c r="BO491" s="12">
        <v>1549</v>
      </c>
      <c r="BP491" s="12">
        <v>-85</v>
      </c>
      <c r="BQ491" s="12">
        <v>-145</v>
      </c>
      <c r="BR491" s="12">
        <v>83</v>
      </c>
      <c r="BS491" s="12">
        <v>56</v>
      </c>
      <c r="BT491" s="12">
        <v>0.20177015671450665</v>
      </c>
      <c r="BU491" s="12">
        <v>0.70404151927170699</v>
      </c>
      <c r="BV491" s="12">
        <v>0.73833128893894895</v>
      </c>
      <c r="BW491" s="12">
        <v>0.631650987046111</v>
      </c>
      <c r="BX491" s="12">
        <v>0.61394424117478741</v>
      </c>
      <c r="BY491" s="12">
        <v>1560.5</v>
      </c>
      <c r="BZ491" s="12">
        <v>1</v>
      </c>
      <c r="CB491" s="12">
        <v>9.0864197530864194E-2</v>
      </c>
      <c r="CC491" s="12">
        <v>19520</v>
      </c>
      <c r="CD491" s="12">
        <v>19610</v>
      </c>
      <c r="CE491" s="12">
        <v>-0.21540886585177163</v>
      </c>
      <c r="CH491" s="22">
        <v>42873</v>
      </c>
      <c r="CI491">
        <v>986</v>
      </c>
      <c r="CJ491">
        <v>1114</v>
      </c>
      <c r="CK491">
        <v>953</v>
      </c>
      <c r="CL491">
        <v>1056</v>
      </c>
      <c r="CM491" s="22">
        <v>42874</v>
      </c>
      <c r="CN491">
        <v>1176</v>
      </c>
      <c r="CO491">
        <v>1242</v>
      </c>
      <c r="CP491">
        <v>1115</v>
      </c>
      <c r="CQ491">
        <v>1124</v>
      </c>
      <c r="CR491" s="22">
        <v>42877</v>
      </c>
      <c r="CS491">
        <v>1136</v>
      </c>
      <c r="CT491">
        <v>1164</v>
      </c>
      <c r="CU491">
        <v>1080</v>
      </c>
      <c r="CV491">
        <v>1138</v>
      </c>
    </row>
    <row r="492" spans="1:100">
      <c r="A492" s="22">
        <v>42873</v>
      </c>
      <c r="B492">
        <v>1067</v>
      </c>
      <c r="C492">
        <v>1087</v>
      </c>
      <c r="D492">
        <v>1055</v>
      </c>
      <c r="E492">
        <v>1071</v>
      </c>
      <c r="F492" s="23">
        <f t="shared" si="50"/>
        <v>3.7488284910964786E-3</v>
      </c>
      <c r="G492" s="22">
        <v>42874</v>
      </c>
      <c r="H492">
        <v>1011</v>
      </c>
      <c r="I492">
        <v>1023</v>
      </c>
      <c r="J492">
        <v>989</v>
      </c>
      <c r="K492">
        <v>992</v>
      </c>
      <c r="L492" s="22">
        <v>42877</v>
      </c>
      <c r="M492">
        <v>990</v>
      </c>
      <c r="N492" s="4">
        <v>42874</v>
      </c>
      <c r="O492" s="3" t="s">
        <v>11</v>
      </c>
      <c r="P492" s="3">
        <v>4736</v>
      </c>
      <c r="Q492" s="3" t="s">
        <v>329</v>
      </c>
      <c r="R492" s="3" t="s">
        <v>13</v>
      </c>
      <c r="S492" s="3">
        <v>0.05</v>
      </c>
      <c r="T492" s="3">
        <v>2</v>
      </c>
      <c r="U492" s="3">
        <v>0</v>
      </c>
      <c r="V492" s="3">
        <v>500</v>
      </c>
      <c r="W492">
        <v>1011</v>
      </c>
      <c r="X492" s="4">
        <v>42877</v>
      </c>
      <c r="Y492">
        <v>992</v>
      </c>
      <c r="Z492" s="10">
        <f t="shared" si="49"/>
        <v>-9500</v>
      </c>
      <c r="AA492" s="10">
        <f t="shared" si="48"/>
        <v>9500</v>
      </c>
      <c r="AB492" t="str">
        <f t="shared" si="51"/>
        <v/>
      </c>
      <c r="AC492">
        <f t="shared" si="52"/>
        <v>-82780</v>
      </c>
      <c r="AD492">
        <f t="shared" si="53"/>
        <v>3.9721946375372852E-3</v>
      </c>
      <c r="AE492" s="15">
        <v>42875</v>
      </c>
      <c r="AF492" s="9">
        <v>2.7218998657247973E-3</v>
      </c>
      <c r="AG492" s="12" t="s">
        <v>960</v>
      </c>
      <c r="AH492" s="20">
        <v>42873.997916666667</v>
      </c>
      <c r="AI492" s="12">
        <v>1007</v>
      </c>
      <c r="AJ492" s="12">
        <v>-64</v>
      </c>
      <c r="AK492" s="12">
        <v>-5.9799999999999999E-2</v>
      </c>
      <c r="AL492" s="17">
        <v>2700</v>
      </c>
      <c r="AM492" s="17">
        <v>-7.0564516129032256E-3</v>
      </c>
      <c r="AN492" s="9"/>
      <c r="AO492" s="9"/>
      <c r="AP492" s="17">
        <v>0</v>
      </c>
      <c r="AQ492" s="17">
        <v>4469</v>
      </c>
      <c r="AR492" s="17">
        <v>1</v>
      </c>
      <c r="AS492" s="17">
        <v>0.19500000000000001</v>
      </c>
      <c r="AT492" s="17">
        <v>1.6363636363636365</v>
      </c>
      <c r="AU492" s="12">
        <v>2.4</v>
      </c>
      <c r="AV492" s="12">
        <v>0.5</v>
      </c>
      <c r="AY492" s="12">
        <v>4505390</v>
      </c>
      <c r="BA492" s="12">
        <v>0.53301886792452835</v>
      </c>
      <c r="BD492" s="12">
        <v>-7.0564516129032256E-3</v>
      </c>
      <c r="BE492" s="12">
        <v>1</v>
      </c>
      <c r="BF492" s="12">
        <v>1.6363636363636365</v>
      </c>
      <c r="BG492" s="12">
        <v>2.4</v>
      </c>
      <c r="BH492" s="12">
        <v>5.0000000000000001E-3</v>
      </c>
      <c r="BI492" s="12">
        <v>0.19500000000000001</v>
      </c>
      <c r="BJ492" s="12" t="s">
        <v>968</v>
      </c>
      <c r="BK492" s="12">
        <v>0.53800000000000003</v>
      </c>
      <c r="BL492" s="12">
        <v>454</v>
      </c>
      <c r="BM492" s="12">
        <v>-421</v>
      </c>
      <c r="BN492" s="12">
        <v>-619</v>
      </c>
      <c r="BO492" s="12">
        <v>488</v>
      </c>
      <c r="BP492" s="12">
        <v>406</v>
      </c>
      <c r="BQ492" s="12">
        <v>-722</v>
      </c>
      <c r="BR492" s="12">
        <v>297</v>
      </c>
      <c r="BS492" s="12">
        <v>1072</v>
      </c>
      <c r="BT492" s="12">
        <v>0.33640914599280108</v>
      </c>
      <c r="BU492" s="12">
        <v>0.53912769256518533</v>
      </c>
      <c r="BV492" s="12">
        <v>0.56552291971214619</v>
      </c>
      <c r="BW492" s="12">
        <v>0.47730821303058535</v>
      </c>
      <c r="BX492" s="12">
        <v>0.62284306810423085</v>
      </c>
      <c r="BY492" s="12">
        <v>1560.5</v>
      </c>
      <c r="BZ492" s="12">
        <v>0.53301886792452835</v>
      </c>
      <c r="CB492" s="12">
        <v>9.0864197530864194E-2</v>
      </c>
      <c r="CC492" s="12">
        <v>19520</v>
      </c>
      <c r="CD492" s="12">
        <v>19610</v>
      </c>
      <c r="CE492" s="12">
        <v>-7.7659318022440388E-2</v>
      </c>
      <c r="CH492" s="22">
        <v>42873</v>
      </c>
      <c r="CI492">
        <v>1067</v>
      </c>
      <c r="CJ492">
        <v>1087</v>
      </c>
      <c r="CK492">
        <v>1055</v>
      </c>
      <c r="CL492">
        <v>1071</v>
      </c>
      <c r="CM492" s="22">
        <v>42874</v>
      </c>
      <c r="CN492">
        <v>1011</v>
      </c>
      <c r="CO492">
        <v>1023</v>
      </c>
      <c r="CP492">
        <v>989</v>
      </c>
      <c r="CQ492">
        <v>992</v>
      </c>
      <c r="CR492" s="22">
        <v>42877</v>
      </c>
      <c r="CS492">
        <v>990</v>
      </c>
      <c r="CT492">
        <v>1008</v>
      </c>
      <c r="CU492">
        <v>990</v>
      </c>
      <c r="CV492">
        <v>999</v>
      </c>
    </row>
    <row r="493" spans="1:100">
      <c r="A493" s="22">
        <v>42874</v>
      </c>
      <c r="B493">
        <v>111</v>
      </c>
      <c r="C493">
        <v>112</v>
      </c>
      <c r="D493">
        <v>110</v>
      </c>
      <c r="E493">
        <v>111</v>
      </c>
      <c r="F493" s="23">
        <f t="shared" si="50"/>
        <v>0</v>
      </c>
      <c r="G493" s="22">
        <v>42877</v>
      </c>
      <c r="H493">
        <v>103</v>
      </c>
      <c r="I493">
        <v>104</v>
      </c>
      <c r="J493">
        <v>102</v>
      </c>
      <c r="K493">
        <v>103</v>
      </c>
      <c r="L493" s="22">
        <v>42878</v>
      </c>
      <c r="M493">
        <v>100</v>
      </c>
      <c r="N493" s="4">
        <v>42877</v>
      </c>
      <c r="O493" s="3" t="s">
        <v>11</v>
      </c>
      <c r="P493" s="3">
        <v>1552</v>
      </c>
      <c r="Q493" s="3" t="s">
        <v>122</v>
      </c>
      <c r="R493" s="3" t="s">
        <v>13</v>
      </c>
      <c r="S493" s="3">
        <v>0.05</v>
      </c>
      <c r="T493" s="3">
        <v>1</v>
      </c>
      <c r="U493" s="3">
        <v>0</v>
      </c>
      <c r="V493" s="3">
        <v>4506</v>
      </c>
      <c r="W493">
        <v>103</v>
      </c>
      <c r="X493" s="4">
        <v>42878</v>
      </c>
      <c r="Y493">
        <v>103</v>
      </c>
      <c r="Z493" s="10">
        <f t="shared" si="49"/>
        <v>0</v>
      </c>
      <c r="AA493" s="10">
        <f t="shared" si="48"/>
        <v>0</v>
      </c>
      <c r="AB493" t="str">
        <f t="shared" si="51"/>
        <v/>
      </c>
      <c r="AC493">
        <f t="shared" si="52"/>
        <v>-82780</v>
      </c>
      <c r="AD493">
        <f t="shared" si="53"/>
        <v>9.6153846153845812E-3</v>
      </c>
      <c r="AE493" s="15">
        <v>42878</v>
      </c>
      <c r="AF493" s="9">
        <v>6.8634691347151389E-3</v>
      </c>
      <c r="AG493" s="12" t="s">
        <v>954</v>
      </c>
      <c r="AH493" s="20">
        <v>42874.997916666667</v>
      </c>
      <c r="AI493" s="12">
        <v>104</v>
      </c>
      <c r="AJ493" s="12">
        <v>-7</v>
      </c>
      <c r="AK493" s="12">
        <v>-6.3100000000000003E-2</v>
      </c>
      <c r="AL493" s="17">
        <v>177760</v>
      </c>
      <c r="AM493" s="17">
        <v>0.3300970873786408</v>
      </c>
      <c r="AN493" s="9"/>
      <c r="AO493" s="9"/>
      <c r="AP493" s="17">
        <v>2.78</v>
      </c>
      <c r="AQ493" s="17">
        <v>17366</v>
      </c>
      <c r="AR493" s="17">
        <v>2.7272727272727271E-2</v>
      </c>
      <c r="AS493" s="9"/>
      <c r="AT493" s="17">
        <v>8.0645161290322578E-3</v>
      </c>
      <c r="AU493" s="12">
        <v>3.8610038610038611E-3</v>
      </c>
      <c r="AY493" s="12">
        <v>104</v>
      </c>
      <c r="BA493" s="12">
        <v>0.1111111111111111</v>
      </c>
      <c r="BD493" s="12">
        <v>0.3300970873786408</v>
      </c>
      <c r="BE493" s="12">
        <v>2.7272727272727271E-2</v>
      </c>
      <c r="BF493" s="12">
        <v>8.0645161290322578E-3</v>
      </c>
      <c r="BG493" s="12">
        <v>3.8610038610038611E-3</v>
      </c>
      <c r="BY493" s="12">
        <v>1565</v>
      </c>
      <c r="BZ493" s="12">
        <v>0.1111111111111111</v>
      </c>
      <c r="CB493" s="12">
        <v>9.0462143559488686E-2</v>
      </c>
      <c r="CC493" s="12">
        <v>19610</v>
      </c>
      <c r="CD493" s="12">
        <v>19660</v>
      </c>
      <c r="CE493" s="12">
        <v>3.6490080202617143</v>
      </c>
      <c r="CH493" s="22">
        <v>42874</v>
      </c>
      <c r="CI493">
        <v>111</v>
      </c>
      <c r="CJ493">
        <v>112</v>
      </c>
      <c r="CK493">
        <v>110</v>
      </c>
      <c r="CL493">
        <v>111</v>
      </c>
      <c r="CM493" s="22">
        <v>42877</v>
      </c>
      <c r="CN493">
        <v>103</v>
      </c>
      <c r="CO493">
        <v>104</v>
      </c>
      <c r="CP493">
        <v>102</v>
      </c>
      <c r="CQ493">
        <v>103</v>
      </c>
      <c r="CR493" s="22">
        <v>42878</v>
      </c>
      <c r="CS493">
        <v>100</v>
      </c>
      <c r="CT493">
        <v>101</v>
      </c>
      <c r="CU493">
        <v>99</v>
      </c>
      <c r="CV493">
        <v>100</v>
      </c>
    </row>
    <row r="494" spans="1:100">
      <c r="A494" s="22">
        <v>42874</v>
      </c>
      <c r="B494">
        <v>409</v>
      </c>
      <c r="C494">
        <v>475</v>
      </c>
      <c r="D494">
        <v>409</v>
      </c>
      <c r="E494">
        <v>475</v>
      </c>
      <c r="F494" s="23">
        <f t="shared" si="50"/>
        <v>0.1613691931540342</v>
      </c>
      <c r="G494" s="22">
        <v>42877</v>
      </c>
      <c r="H494">
        <v>555</v>
      </c>
      <c r="I494">
        <v>555</v>
      </c>
      <c r="J494">
        <v>535</v>
      </c>
      <c r="K494">
        <v>555</v>
      </c>
      <c r="L494" s="22">
        <v>42878</v>
      </c>
      <c r="M494">
        <v>615</v>
      </c>
      <c r="N494" s="4">
        <v>42877</v>
      </c>
      <c r="O494" s="3" t="s">
        <v>15</v>
      </c>
      <c r="P494" s="3">
        <v>7312</v>
      </c>
      <c r="Q494" s="3" t="s">
        <v>203</v>
      </c>
      <c r="R494" s="3" t="s">
        <v>17</v>
      </c>
      <c r="S494" s="3">
        <v>0.05</v>
      </c>
      <c r="T494" s="3" t="s">
        <v>64</v>
      </c>
      <c r="U494" s="3">
        <v>0</v>
      </c>
      <c r="V494" s="3">
        <v>1053</v>
      </c>
      <c r="W494">
        <v>555</v>
      </c>
      <c r="X494" s="4">
        <v>42878</v>
      </c>
      <c r="Y494">
        <v>555</v>
      </c>
      <c r="Z494" s="10">
        <f t="shared" si="49"/>
        <v>0</v>
      </c>
      <c r="AA494" s="10">
        <f t="shared" si="48"/>
        <v>0</v>
      </c>
      <c r="AB494" t="str">
        <f t="shared" si="51"/>
        <v/>
      </c>
      <c r="AC494">
        <f t="shared" si="52"/>
        <v>-82780</v>
      </c>
      <c r="AD494">
        <f t="shared" si="53"/>
        <v>9.2734790313053761E-2</v>
      </c>
      <c r="AE494" s="15">
        <v>42878</v>
      </c>
      <c r="AF494" s="9">
        <v>6.8634691347151389E-3</v>
      </c>
      <c r="AG494" s="12" t="s">
        <v>962</v>
      </c>
      <c r="AH494" s="20">
        <v>42874.993055555555</v>
      </c>
      <c r="AI494" s="12">
        <v>507.9</v>
      </c>
      <c r="AJ494" s="12">
        <v>32.9</v>
      </c>
      <c r="AK494" s="12">
        <v>6.93E-2</v>
      </c>
      <c r="AL494" s="17">
        <v>163000</v>
      </c>
      <c r="AM494" s="17">
        <v>0.39099099099099099</v>
      </c>
      <c r="AN494" s="17">
        <v>-1</v>
      </c>
      <c r="AO494" s="9"/>
      <c r="AP494" s="17">
        <v>0</v>
      </c>
      <c r="AQ494" s="17">
        <v>46155</v>
      </c>
      <c r="AR494" s="17">
        <v>0.24024024024024024</v>
      </c>
      <c r="AS494" s="17">
        <v>3.3000000000000002E-2</v>
      </c>
      <c r="AT494" s="17">
        <v>0.30110497237569062</v>
      </c>
      <c r="AU494" s="12">
        <v>0.21466905187835419</v>
      </c>
      <c r="AV494" s="12" t="s">
        <v>988</v>
      </c>
      <c r="AX494" s="19">
        <v>89</v>
      </c>
      <c r="AY494" s="12">
        <v>83161700</v>
      </c>
      <c r="BA494" s="12">
        <v>1</v>
      </c>
      <c r="BB494" s="12">
        <v>0</v>
      </c>
      <c r="BC494" s="15">
        <v>41900</v>
      </c>
      <c r="BD494" s="12">
        <v>0.39099099099099099</v>
      </c>
      <c r="BE494" s="12">
        <v>0.24024024024024024</v>
      </c>
      <c r="BF494" s="12">
        <v>0.30110497237569062</v>
      </c>
      <c r="BG494" s="12">
        <v>0.21466905187835419</v>
      </c>
      <c r="BH494" s="12">
        <v>0.18</v>
      </c>
      <c r="BI494" s="12">
        <v>3.3000000000000002E-2</v>
      </c>
      <c r="BJ494" s="12">
        <v>1.9E-2</v>
      </c>
      <c r="BK494" s="12">
        <v>0.72599999999999998</v>
      </c>
      <c r="BL494" s="12">
        <v>234</v>
      </c>
      <c r="BM494" s="12">
        <v>-165</v>
      </c>
      <c r="BN494" s="12">
        <v>76</v>
      </c>
      <c r="BO494" s="12">
        <v>874</v>
      </c>
      <c r="BP494" s="12">
        <v>35</v>
      </c>
      <c r="BQ494" s="12">
        <v>-267</v>
      </c>
      <c r="BR494" s="12">
        <v>-5</v>
      </c>
      <c r="BS494" s="12">
        <v>672</v>
      </c>
      <c r="BT494" s="12">
        <v>0.17701440767240328</v>
      </c>
      <c r="BU494" s="12">
        <v>-1.6141123869333924</v>
      </c>
      <c r="BV494" s="12">
        <v>-16.854703914251388</v>
      </c>
      <c r="BW494" s="12">
        <v>-28.169675674192415</v>
      </c>
      <c r="BX494" s="12">
        <v>0.35185411836891795</v>
      </c>
      <c r="BY494" s="12">
        <v>1565</v>
      </c>
      <c r="BZ494" s="12">
        <v>1</v>
      </c>
      <c r="CB494" s="12">
        <v>9.0462143559488686E-2</v>
      </c>
      <c r="CC494" s="12">
        <v>19610</v>
      </c>
      <c r="CD494" s="12">
        <v>19660</v>
      </c>
      <c r="CE494" s="12">
        <v>4.3221504112808464</v>
      </c>
      <c r="CH494" s="22">
        <v>42874</v>
      </c>
      <c r="CI494">
        <v>409</v>
      </c>
      <c r="CJ494">
        <v>475</v>
      </c>
      <c r="CK494">
        <v>409</v>
      </c>
      <c r="CL494">
        <v>475</v>
      </c>
      <c r="CM494" s="22">
        <v>42877</v>
      </c>
      <c r="CN494">
        <v>555</v>
      </c>
      <c r="CO494">
        <v>555</v>
      </c>
      <c r="CP494">
        <v>535</v>
      </c>
      <c r="CQ494">
        <v>555</v>
      </c>
      <c r="CR494" s="22">
        <v>42878</v>
      </c>
      <c r="CS494">
        <v>615</v>
      </c>
      <c r="CT494">
        <v>632</v>
      </c>
      <c r="CU494">
        <v>523</v>
      </c>
      <c r="CV494">
        <v>535</v>
      </c>
    </row>
    <row r="495" spans="1:100">
      <c r="A495" s="22">
        <v>42874</v>
      </c>
      <c r="B495">
        <v>1772</v>
      </c>
      <c r="C495">
        <v>1900</v>
      </c>
      <c r="D495">
        <v>1641</v>
      </c>
      <c r="E495">
        <v>1688</v>
      </c>
      <c r="F495" s="23">
        <f t="shared" si="50"/>
        <v>-4.7404063205417568E-2</v>
      </c>
      <c r="G495" s="22">
        <v>42877</v>
      </c>
      <c r="H495">
        <v>1902</v>
      </c>
      <c r="I495">
        <v>1917</v>
      </c>
      <c r="J495">
        <v>1835</v>
      </c>
      <c r="K495">
        <v>1871</v>
      </c>
      <c r="L495" s="22">
        <v>42878</v>
      </c>
      <c r="M495">
        <v>1813</v>
      </c>
      <c r="N495" s="4">
        <v>42877</v>
      </c>
      <c r="O495" s="3" t="s">
        <v>15</v>
      </c>
      <c r="P495" s="3">
        <v>3793</v>
      </c>
      <c r="Q495" s="3" t="s">
        <v>175</v>
      </c>
      <c r="R495" s="3" t="s">
        <v>17</v>
      </c>
      <c r="S495" s="3">
        <v>0.05</v>
      </c>
      <c r="T495" s="3">
        <v>2</v>
      </c>
      <c r="U495" s="3">
        <v>0</v>
      </c>
      <c r="V495" s="3">
        <v>297</v>
      </c>
      <c r="W495">
        <v>1902</v>
      </c>
      <c r="X495" s="4">
        <v>42878</v>
      </c>
      <c r="Y495">
        <v>1871</v>
      </c>
      <c r="Z495" s="10">
        <f t="shared" si="49"/>
        <v>-9207</v>
      </c>
      <c r="AA495" s="10">
        <f t="shared" si="48"/>
        <v>9207</v>
      </c>
      <c r="AB495" t="str">
        <f t="shared" si="51"/>
        <v/>
      </c>
      <c r="AC495">
        <f t="shared" si="52"/>
        <v>-82780</v>
      </c>
      <c r="AD495">
        <f t="shared" si="53"/>
        <v>1.4399999999999968E-2</v>
      </c>
      <c r="AE495" s="15">
        <v>42878</v>
      </c>
      <c r="AF495" s="9">
        <v>6.8634691347151389E-3</v>
      </c>
      <c r="AG495" s="12" t="s">
        <v>957</v>
      </c>
      <c r="AH495" s="20">
        <v>42874.997916666667</v>
      </c>
      <c r="AI495" s="12">
        <v>1875</v>
      </c>
      <c r="AJ495" s="12">
        <v>187</v>
      </c>
      <c r="AK495" s="12">
        <v>0.1108</v>
      </c>
      <c r="AL495" s="17">
        <v>56100</v>
      </c>
      <c r="AM495" s="17">
        <v>1.1186531266702298</v>
      </c>
      <c r="AN495" s="9"/>
      <c r="AO495" s="9"/>
      <c r="AP495" s="17">
        <v>2472.5</v>
      </c>
      <c r="AQ495" s="17">
        <v>53776</v>
      </c>
      <c r="AR495" s="17">
        <v>0.39278656126482214</v>
      </c>
      <c r="AS495" s="17">
        <v>0.17</v>
      </c>
      <c r="AT495" s="17">
        <v>0.48361344537815126</v>
      </c>
      <c r="AU495" s="12">
        <v>0.54346210995542343</v>
      </c>
      <c r="AV495" s="12">
        <v>0</v>
      </c>
      <c r="AY495" s="12">
        <v>28742000</v>
      </c>
      <c r="BA495" s="12">
        <v>1</v>
      </c>
      <c r="BD495" s="12">
        <v>1.1186531266702298</v>
      </c>
      <c r="BE495" s="12">
        <v>0.39278656126482214</v>
      </c>
      <c r="BF495" s="12">
        <v>0.48361344537815126</v>
      </c>
      <c r="BG495" s="12">
        <v>0.54346210995542343</v>
      </c>
      <c r="BH495" s="12">
        <v>0.02</v>
      </c>
      <c r="BI495" s="12">
        <v>0.17</v>
      </c>
      <c r="BJ495" s="12">
        <v>1.7000000000000001E-2</v>
      </c>
      <c r="BK495" s="12">
        <v>0.748</v>
      </c>
      <c r="BL495" s="12">
        <v>462</v>
      </c>
      <c r="BM495" s="12">
        <v>-474</v>
      </c>
      <c r="BN495" s="12">
        <v>228</v>
      </c>
      <c r="BO495" s="12">
        <v>2129</v>
      </c>
      <c r="BP495" s="12">
        <v>1531</v>
      </c>
      <c r="BQ495" s="12">
        <v>-326</v>
      </c>
      <c r="BR495" s="12">
        <v>132</v>
      </c>
      <c r="BS495" s="12">
        <v>1911</v>
      </c>
      <c r="BT495" s="12">
        <v>0.30411993914466029</v>
      </c>
      <c r="BU495" s="12">
        <v>-6.5905245301857791</v>
      </c>
      <c r="BV495" s="12">
        <v>-11.67932653186605</v>
      </c>
      <c r="BW495" s="12">
        <v>-30.231954746720216</v>
      </c>
      <c r="BX495" s="12">
        <v>0.38737475226953444</v>
      </c>
      <c r="BY495" s="12">
        <v>1565</v>
      </c>
      <c r="BZ495" s="12">
        <v>1</v>
      </c>
      <c r="CB495" s="12">
        <v>9.0462143559488686E-2</v>
      </c>
      <c r="CC495" s="12">
        <v>19610</v>
      </c>
      <c r="CD495" s="12">
        <v>19660</v>
      </c>
      <c r="CE495" s="12">
        <v>12.365980758952432</v>
      </c>
      <c r="CH495" s="22">
        <v>42874</v>
      </c>
      <c r="CI495">
        <v>1772</v>
      </c>
      <c r="CJ495">
        <v>1900</v>
      </c>
      <c r="CK495">
        <v>1641</v>
      </c>
      <c r="CL495">
        <v>1688</v>
      </c>
      <c r="CM495" s="22">
        <v>42877</v>
      </c>
      <c r="CN495">
        <v>1902</v>
      </c>
      <c r="CO495">
        <v>1917</v>
      </c>
      <c r="CP495">
        <v>1835</v>
      </c>
      <c r="CQ495">
        <v>1871</v>
      </c>
      <c r="CR495" s="22">
        <v>42878</v>
      </c>
      <c r="CS495">
        <v>1813</v>
      </c>
      <c r="CT495">
        <v>1850</v>
      </c>
      <c r="CU495">
        <v>1758</v>
      </c>
      <c r="CV495">
        <v>1777</v>
      </c>
    </row>
    <row r="496" spans="1:100">
      <c r="A496" s="22">
        <v>42874</v>
      </c>
      <c r="B496">
        <v>173</v>
      </c>
      <c r="C496">
        <v>174</v>
      </c>
      <c r="D496">
        <v>164</v>
      </c>
      <c r="E496">
        <v>167</v>
      </c>
      <c r="F496" s="23">
        <f t="shared" si="50"/>
        <v>-3.4682080924855474E-2</v>
      </c>
      <c r="G496" s="22">
        <v>42877</v>
      </c>
      <c r="H496">
        <v>152</v>
      </c>
      <c r="I496">
        <v>156</v>
      </c>
      <c r="J496">
        <v>150</v>
      </c>
      <c r="K496">
        <v>154</v>
      </c>
      <c r="L496" s="22">
        <v>42878</v>
      </c>
      <c r="M496">
        <v>154</v>
      </c>
      <c r="N496" s="4">
        <v>42877</v>
      </c>
      <c r="O496" s="3" t="s">
        <v>11</v>
      </c>
      <c r="P496" s="3">
        <v>2673</v>
      </c>
      <c r="Q496" s="3" t="s">
        <v>330</v>
      </c>
      <c r="R496" s="3" t="s">
        <v>13</v>
      </c>
      <c r="S496" s="3">
        <v>0.05</v>
      </c>
      <c r="T496" s="3">
        <v>2</v>
      </c>
      <c r="U496" s="3">
        <v>0</v>
      </c>
      <c r="V496" s="3">
        <v>2997</v>
      </c>
      <c r="W496">
        <v>152</v>
      </c>
      <c r="X496" s="4">
        <v>42878</v>
      </c>
      <c r="Y496">
        <v>154</v>
      </c>
      <c r="Z496" s="10">
        <f t="shared" si="49"/>
        <v>5994</v>
      </c>
      <c r="AA496" s="10">
        <f t="shared" si="48"/>
        <v>5994</v>
      </c>
      <c r="AB496" t="str">
        <f t="shared" si="51"/>
        <v/>
      </c>
      <c r="AC496">
        <f t="shared" si="52"/>
        <v>-82780</v>
      </c>
      <c r="AD496">
        <f t="shared" si="53"/>
        <v>3.6755386565272552E-2</v>
      </c>
      <c r="AE496" s="15">
        <v>42878</v>
      </c>
      <c r="AF496" s="9">
        <v>6.8634691347151389E-3</v>
      </c>
      <c r="AG496" s="12" t="s">
        <v>960</v>
      </c>
      <c r="AH496" s="20">
        <v>42874.96597222222</v>
      </c>
      <c r="AI496" s="12">
        <v>157.80000000000001</v>
      </c>
      <c r="AJ496" s="12">
        <v>-9.1999999999999993</v>
      </c>
      <c r="AK496" s="12">
        <v>-5.5100000000000003E-2</v>
      </c>
      <c r="AL496" s="17">
        <v>20200</v>
      </c>
      <c r="AM496" s="17">
        <v>0.27272727272727271</v>
      </c>
      <c r="AN496" s="9"/>
      <c r="AO496" s="9"/>
      <c r="AP496" s="17">
        <v>0</v>
      </c>
      <c r="AQ496" s="17">
        <v>1611</v>
      </c>
      <c r="AR496" s="17">
        <v>0.55172413793103448</v>
      </c>
      <c r="AS496" s="17">
        <v>0.127</v>
      </c>
      <c r="AT496" s="17">
        <v>0.75471698113207553</v>
      </c>
      <c r="AU496" s="12">
        <v>0.48192771084337349</v>
      </c>
      <c r="AV496" s="12">
        <v>0</v>
      </c>
      <c r="AY496" s="12">
        <v>10458000</v>
      </c>
      <c r="BA496" s="12">
        <v>0.43478260869565216</v>
      </c>
      <c r="BD496" s="12">
        <v>0.27272727272727271</v>
      </c>
      <c r="BE496" s="12">
        <v>0.55172413793103448</v>
      </c>
      <c r="BF496" s="12">
        <v>0.75471698113207553</v>
      </c>
      <c r="BG496" s="12">
        <v>0.48192771084337349</v>
      </c>
      <c r="BH496" s="12">
        <v>4.0000000000000001E-3</v>
      </c>
      <c r="BI496" s="12">
        <v>0.127</v>
      </c>
      <c r="BJ496" s="12">
        <v>0</v>
      </c>
      <c r="BK496" s="12">
        <v>0.65200000000000002</v>
      </c>
      <c r="BL496" s="12">
        <v>183</v>
      </c>
      <c r="BM496" s="12">
        <v>-53</v>
      </c>
      <c r="BN496" s="12">
        <v>33</v>
      </c>
      <c r="BO496" s="12">
        <v>724</v>
      </c>
      <c r="BP496" s="12">
        <v>319</v>
      </c>
      <c r="BQ496" s="12">
        <v>-2</v>
      </c>
      <c r="BR496" s="12">
        <v>-58</v>
      </c>
      <c r="BS496" s="12">
        <v>565</v>
      </c>
      <c r="BT496" s="12">
        <v>0.33640914599280108</v>
      </c>
      <c r="BU496" s="12">
        <v>0.53912769256518533</v>
      </c>
      <c r="BV496" s="12">
        <v>0.56552291971214619</v>
      </c>
      <c r="BW496" s="12">
        <v>0.47730821303058535</v>
      </c>
      <c r="BX496" s="12">
        <v>0.62284306810423085</v>
      </c>
      <c r="BY496" s="12">
        <v>1565</v>
      </c>
      <c r="BZ496" s="12">
        <v>0.43478260869565216</v>
      </c>
      <c r="CB496" s="12">
        <v>9.0462143559488686E-2</v>
      </c>
      <c r="CC496" s="12">
        <v>19610</v>
      </c>
      <c r="CD496" s="12">
        <v>19660</v>
      </c>
      <c r="CE496" s="12">
        <v>3.0148221343873516</v>
      </c>
      <c r="CH496" s="22">
        <v>42874</v>
      </c>
      <c r="CI496">
        <v>173</v>
      </c>
      <c r="CJ496">
        <v>174</v>
      </c>
      <c r="CK496">
        <v>164</v>
      </c>
      <c r="CL496">
        <v>167</v>
      </c>
      <c r="CM496" s="22">
        <v>42877</v>
      </c>
      <c r="CN496">
        <v>152</v>
      </c>
      <c r="CO496">
        <v>156</v>
      </c>
      <c r="CP496">
        <v>150</v>
      </c>
      <c r="CQ496">
        <v>154</v>
      </c>
      <c r="CR496" s="22">
        <v>42878</v>
      </c>
      <c r="CS496">
        <v>154</v>
      </c>
      <c r="CT496">
        <v>154</v>
      </c>
      <c r="CU496">
        <v>148</v>
      </c>
      <c r="CV496">
        <v>151</v>
      </c>
    </row>
    <row r="497" spans="1:100">
      <c r="A497" s="22">
        <v>42874</v>
      </c>
      <c r="B497">
        <v>127</v>
      </c>
      <c r="C497">
        <v>129</v>
      </c>
      <c r="D497">
        <v>127</v>
      </c>
      <c r="E497">
        <v>129</v>
      </c>
      <c r="F497" s="23">
        <f t="shared" si="50"/>
        <v>1.5748031496062964E-2</v>
      </c>
      <c r="G497" s="22">
        <v>42877</v>
      </c>
      <c r="H497">
        <v>137</v>
      </c>
      <c r="I497">
        <v>169</v>
      </c>
      <c r="J497">
        <v>137</v>
      </c>
      <c r="K497">
        <v>145</v>
      </c>
      <c r="L497" s="22">
        <v>42878</v>
      </c>
      <c r="M497">
        <v>142</v>
      </c>
      <c r="N497" s="4">
        <v>42877</v>
      </c>
      <c r="O497" s="3" t="s">
        <v>15</v>
      </c>
      <c r="P497" s="3">
        <v>7519</v>
      </c>
      <c r="Q497" s="3" t="s">
        <v>331</v>
      </c>
      <c r="R497" s="3" t="s">
        <v>17</v>
      </c>
      <c r="S497" s="3">
        <v>0.05</v>
      </c>
      <c r="T497" s="3">
        <v>2</v>
      </c>
      <c r="U497" s="3">
        <v>0</v>
      </c>
      <c r="V497" s="3">
        <v>3876</v>
      </c>
      <c r="W497">
        <v>137</v>
      </c>
      <c r="X497" s="4">
        <v>42878</v>
      </c>
      <c r="Y497">
        <v>145</v>
      </c>
      <c r="Z497" s="10">
        <f t="shared" si="49"/>
        <v>31008</v>
      </c>
      <c r="AA497" s="10">
        <f t="shared" si="48"/>
        <v>31008</v>
      </c>
      <c r="AB497" t="str">
        <f t="shared" si="51"/>
        <v/>
      </c>
      <c r="AC497">
        <f t="shared" si="52"/>
        <v>-82780</v>
      </c>
      <c r="AD497">
        <f t="shared" si="53"/>
        <v>8.666666666666667E-2</v>
      </c>
      <c r="AE497" s="15">
        <v>42878</v>
      </c>
      <c r="AF497" s="9">
        <v>6.8634691347151389E-3</v>
      </c>
      <c r="AG497" s="12" t="s">
        <v>960</v>
      </c>
      <c r="AH497" s="20">
        <v>42874.836805555555</v>
      </c>
      <c r="AI497" s="12">
        <v>150</v>
      </c>
      <c r="AJ497" s="12">
        <v>21</v>
      </c>
      <c r="AK497" s="12">
        <v>0.1628</v>
      </c>
      <c r="AL497" s="17">
        <v>9000</v>
      </c>
      <c r="AM497" s="17">
        <v>0.3724137931034483</v>
      </c>
      <c r="AN497" s="9"/>
      <c r="AO497" s="9"/>
      <c r="AP497" s="17">
        <v>0</v>
      </c>
      <c r="AQ497" s="17">
        <v>2407</v>
      </c>
      <c r="AR497" s="17">
        <v>1</v>
      </c>
      <c r="AS497" s="17">
        <v>0.38600000000000001</v>
      </c>
      <c r="AT497" s="17">
        <v>1</v>
      </c>
      <c r="AU497" s="12">
        <v>0.67961165048543692</v>
      </c>
      <c r="AV497" s="12">
        <v>0</v>
      </c>
      <c r="AY497" s="12">
        <v>16603174</v>
      </c>
      <c r="BA497" s="12">
        <v>1</v>
      </c>
      <c r="BD497" s="12">
        <v>0.3724137931034483</v>
      </c>
      <c r="BE497" s="12">
        <v>1</v>
      </c>
      <c r="BF497" s="12">
        <v>1</v>
      </c>
      <c r="BG497" s="12">
        <v>0.67961165048543692</v>
      </c>
      <c r="BH497" s="12">
        <v>3.5999999999999997E-2</v>
      </c>
      <c r="BI497" s="12">
        <v>0.38600000000000001</v>
      </c>
      <c r="BJ497" s="12">
        <v>0</v>
      </c>
      <c r="BK497" s="12">
        <v>0.39400000000000002</v>
      </c>
      <c r="BL497" s="12">
        <v>-145</v>
      </c>
      <c r="BM497" s="12">
        <v>-19</v>
      </c>
      <c r="BN497" s="12">
        <v>167</v>
      </c>
      <c r="BO497" s="12">
        <v>94</v>
      </c>
      <c r="BP497" s="12">
        <v>-119</v>
      </c>
      <c r="BQ497" s="12">
        <v>-26</v>
      </c>
      <c r="BR497" s="12">
        <v>129</v>
      </c>
      <c r="BS497" s="12">
        <v>92</v>
      </c>
      <c r="BT497" s="12">
        <v>0.33640914599280108</v>
      </c>
      <c r="BU497" s="12">
        <v>0.53912769256518533</v>
      </c>
      <c r="BV497" s="12">
        <v>0.56552291971214619</v>
      </c>
      <c r="BW497" s="12">
        <v>0.47730821303058535</v>
      </c>
      <c r="BX497" s="12">
        <v>0.62284306810423085</v>
      </c>
      <c r="BY497" s="12">
        <v>1565</v>
      </c>
      <c r="BZ497" s="12">
        <v>1</v>
      </c>
      <c r="CB497" s="12">
        <v>9.0462143559488686E-2</v>
      </c>
      <c r="CC497" s="12">
        <v>19610</v>
      </c>
      <c r="CD497" s="12">
        <v>19660</v>
      </c>
      <c r="CE497" s="12">
        <v>4.1167916041979016</v>
      </c>
      <c r="CH497" s="22">
        <v>42874</v>
      </c>
      <c r="CI497">
        <v>127</v>
      </c>
      <c r="CJ497">
        <v>129</v>
      </c>
      <c r="CK497">
        <v>127</v>
      </c>
      <c r="CL497">
        <v>129</v>
      </c>
      <c r="CM497" s="22">
        <v>42877</v>
      </c>
      <c r="CN497">
        <v>137</v>
      </c>
      <c r="CO497">
        <v>169</v>
      </c>
      <c r="CP497">
        <v>137</v>
      </c>
      <c r="CQ497">
        <v>145</v>
      </c>
      <c r="CR497" s="22">
        <v>42878</v>
      </c>
      <c r="CS497">
        <v>142</v>
      </c>
      <c r="CT497">
        <v>143</v>
      </c>
      <c r="CU497">
        <v>134</v>
      </c>
      <c r="CV497">
        <v>139</v>
      </c>
    </row>
    <row r="498" spans="1:100">
      <c r="A498" s="22">
        <v>42874</v>
      </c>
      <c r="B498">
        <v>668</v>
      </c>
      <c r="C498">
        <v>790</v>
      </c>
      <c r="D498">
        <v>668</v>
      </c>
      <c r="E498">
        <v>790</v>
      </c>
      <c r="F498" s="23">
        <f t="shared" si="50"/>
        <v>0.18263473053892221</v>
      </c>
      <c r="G498" s="22">
        <v>42877</v>
      </c>
      <c r="H498">
        <v>830</v>
      </c>
      <c r="I498">
        <v>941</v>
      </c>
      <c r="J498">
        <v>805</v>
      </c>
      <c r="K498">
        <v>881</v>
      </c>
      <c r="L498" s="22">
        <v>42878</v>
      </c>
      <c r="M498">
        <v>841</v>
      </c>
      <c r="N498" s="4">
        <v>42877</v>
      </c>
      <c r="O498" s="3" t="s">
        <v>15</v>
      </c>
      <c r="P498" s="3">
        <v>2150</v>
      </c>
      <c r="Q498" s="3" t="s">
        <v>289</v>
      </c>
      <c r="R498" s="3" t="s">
        <v>17</v>
      </c>
      <c r="S498" s="3">
        <v>0.05</v>
      </c>
      <c r="T498" s="3">
        <v>2</v>
      </c>
      <c r="U498" s="3">
        <v>0</v>
      </c>
      <c r="V498" s="3">
        <v>318</v>
      </c>
      <c r="W498">
        <v>830</v>
      </c>
      <c r="X498" s="4">
        <v>42878</v>
      </c>
      <c r="Y498">
        <v>881</v>
      </c>
      <c r="Z498" s="10">
        <f t="shared" si="49"/>
        <v>16218</v>
      </c>
      <c r="AA498" s="10">
        <f t="shared" si="48"/>
        <v>16218</v>
      </c>
      <c r="AB498" t="str">
        <f t="shared" si="51"/>
        <v/>
      </c>
      <c r="AC498">
        <f t="shared" si="52"/>
        <v>-82780</v>
      </c>
      <c r="AD498">
        <f t="shared" si="53"/>
        <v>0.51461988304093564</v>
      </c>
      <c r="AE498" s="15">
        <v>42878</v>
      </c>
      <c r="AF498" s="9">
        <v>6.8634691347151389E-3</v>
      </c>
      <c r="AG498" s="12" t="s">
        <v>957</v>
      </c>
      <c r="AH498" s="20">
        <v>42874.994444444441</v>
      </c>
      <c r="AI498" s="12">
        <v>1710</v>
      </c>
      <c r="AJ498" s="12">
        <v>130</v>
      </c>
      <c r="AK498" s="12">
        <v>8.2299999999999998E-2</v>
      </c>
      <c r="AL498" s="17">
        <v>8500</v>
      </c>
      <c r="AM498" s="17">
        <v>0.61429381735677824</v>
      </c>
      <c r="AN498" s="9"/>
      <c r="AO498" s="9"/>
      <c r="AP498" s="17">
        <v>335</v>
      </c>
      <c r="AQ498" s="17">
        <v>9739</v>
      </c>
      <c r="AR498" s="17">
        <v>1</v>
      </c>
      <c r="AS498" s="17">
        <v>0.20100000000000001</v>
      </c>
      <c r="AT498" s="17">
        <v>1</v>
      </c>
      <c r="AU498" s="12">
        <v>1</v>
      </c>
      <c r="AV498" s="12">
        <v>0.56999999999999995</v>
      </c>
      <c r="AY498" s="12">
        <v>5524000</v>
      </c>
      <c r="BA498" s="12">
        <v>1</v>
      </c>
      <c r="BD498" s="12">
        <v>0.61429381735677824</v>
      </c>
      <c r="BE498" s="12">
        <v>1</v>
      </c>
      <c r="BF498" s="12">
        <v>1</v>
      </c>
      <c r="BG498" s="12">
        <v>1</v>
      </c>
      <c r="BH498" s="12">
        <v>6.0000000000000001E-3</v>
      </c>
      <c r="BI498" s="12">
        <v>0.20100000000000001</v>
      </c>
      <c r="BJ498" s="12">
        <v>0</v>
      </c>
      <c r="BK498" s="12">
        <v>0.64400000000000002</v>
      </c>
      <c r="BL498" s="12">
        <v>50</v>
      </c>
      <c r="BM498" s="12">
        <v>475</v>
      </c>
      <c r="BN498" s="12">
        <v>0</v>
      </c>
      <c r="BO498" s="12">
        <v>890</v>
      </c>
      <c r="BP498" s="12">
        <v>-307</v>
      </c>
      <c r="BQ498" s="12">
        <v>163</v>
      </c>
      <c r="BR498" s="12">
        <v>-1</v>
      </c>
      <c r="BS498" s="12">
        <v>354</v>
      </c>
      <c r="BT498" s="12">
        <v>0.30411993914466029</v>
      </c>
      <c r="BU498" s="12">
        <v>-6.5905245301857791</v>
      </c>
      <c r="BV498" s="12">
        <v>-11.67932653186605</v>
      </c>
      <c r="BW498" s="12">
        <v>-30.231954746720216</v>
      </c>
      <c r="BX498" s="12">
        <v>0.38737475226953444</v>
      </c>
      <c r="BY498" s="12">
        <v>1565</v>
      </c>
      <c r="BZ498" s="12">
        <v>1</v>
      </c>
      <c r="CB498" s="12">
        <v>9.0462143559488686E-2</v>
      </c>
      <c r="CC498" s="12">
        <v>19610</v>
      </c>
      <c r="CD498" s="12">
        <v>19660</v>
      </c>
      <c r="CE498" s="12">
        <v>6.7906175244765601</v>
      </c>
      <c r="CH498" s="22">
        <v>42874</v>
      </c>
      <c r="CI498">
        <v>668</v>
      </c>
      <c r="CJ498">
        <v>790</v>
      </c>
      <c r="CK498">
        <v>668</v>
      </c>
      <c r="CL498">
        <v>790</v>
      </c>
      <c r="CM498" s="22">
        <v>42877</v>
      </c>
      <c r="CN498">
        <v>830</v>
      </c>
      <c r="CO498">
        <v>941</v>
      </c>
      <c r="CP498">
        <v>805</v>
      </c>
      <c r="CQ498">
        <v>881</v>
      </c>
      <c r="CR498" s="22">
        <v>42878</v>
      </c>
      <c r="CS498">
        <v>841</v>
      </c>
      <c r="CT498">
        <v>889</v>
      </c>
      <c r="CU498">
        <v>815</v>
      </c>
      <c r="CV498">
        <v>889</v>
      </c>
    </row>
    <row r="499" spans="1:100">
      <c r="A499" s="22">
        <v>42874</v>
      </c>
      <c r="B499">
        <v>260</v>
      </c>
      <c r="C499">
        <v>262</v>
      </c>
      <c r="D499">
        <v>251</v>
      </c>
      <c r="E499">
        <v>260</v>
      </c>
      <c r="F499" s="23">
        <f t="shared" si="50"/>
        <v>0</v>
      </c>
      <c r="G499" s="22">
        <v>42877</v>
      </c>
      <c r="H499">
        <v>267</v>
      </c>
      <c r="I499">
        <v>267</v>
      </c>
      <c r="J499">
        <v>254</v>
      </c>
      <c r="K499">
        <v>254</v>
      </c>
      <c r="L499" s="22">
        <v>42878</v>
      </c>
      <c r="M499">
        <v>255</v>
      </c>
      <c r="N499" s="4">
        <v>42877</v>
      </c>
      <c r="O499" s="3" t="s">
        <v>15</v>
      </c>
      <c r="P499" s="3">
        <v>6944</v>
      </c>
      <c r="Q499" s="3" t="s">
        <v>332</v>
      </c>
      <c r="R499" s="3" t="s">
        <v>17</v>
      </c>
      <c r="S499" s="3">
        <v>0.05</v>
      </c>
      <c r="T499" s="3">
        <v>2</v>
      </c>
      <c r="U499" s="3">
        <v>0</v>
      </c>
      <c r="V499" s="3">
        <v>1926</v>
      </c>
      <c r="W499">
        <v>267</v>
      </c>
      <c r="X499" s="4">
        <v>42878</v>
      </c>
      <c r="Y499">
        <v>254</v>
      </c>
      <c r="Z499" s="10">
        <f t="shared" si="49"/>
        <v>-25038</v>
      </c>
      <c r="AA499" s="10">
        <f t="shared" si="48"/>
        <v>25038</v>
      </c>
      <c r="AB499" t="str">
        <f t="shared" si="51"/>
        <v/>
      </c>
      <c r="AC499">
        <f t="shared" si="52"/>
        <v>-82780</v>
      </c>
      <c r="AD499">
        <f t="shared" si="53"/>
        <v>1.1111111111111072E-2</v>
      </c>
      <c r="AE499" s="15">
        <v>42878</v>
      </c>
      <c r="AF499" s="9">
        <v>6.8634691347151389E-3</v>
      </c>
      <c r="AG499" s="12" t="s">
        <v>960</v>
      </c>
      <c r="AH499" s="20">
        <v>42874.832638888889</v>
      </c>
      <c r="AI499" s="12">
        <v>270</v>
      </c>
      <c r="AJ499" s="12">
        <v>10</v>
      </c>
      <c r="AK499" s="12">
        <v>3.85E-2</v>
      </c>
      <c r="AL499" s="17">
        <v>4000</v>
      </c>
      <c r="AM499" s="17">
        <v>0.44881889763779526</v>
      </c>
      <c r="AN499" s="9"/>
      <c r="AO499" s="9"/>
      <c r="AP499" s="17">
        <v>1440</v>
      </c>
      <c r="AQ499" s="17">
        <v>7472</v>
      </c>
      <c r="AR499" s="17">
        <v>0.66891891891891897</v>
      </c>
      <c r="AS499" s="17">
        <v>0.14699999999999999</v>
      </c>
      <c r="AT499" s="17">
        <v>0.75252525252525249</v>
      </c>
      <c r="AU499" s="12">
        <v>0.77625570776255703</v>
      </c>
      <c r="AV499" s="12">
        <v>0</v>
      </c>
      <c r="AY499" s="12">
        <v>29417400</v>
      </c>
      <c r="BA499" s="12">
        <v>0.87179487179487181</v>
      </c>
      <c r="BD499" s="12">
        <v>0.44881889763779526</v>
      </c>
      <c r="BE499" s="12">
        <v>0.66891891891891897</v>
      </c>
      <c r="BF499" s="12">
        <v>0.75252525252525249</v>
      </c>
      <c r="BG499" s="12">
        <v>0.77625570776255703</v>
      </c>
      <c r="BH499" s="12">
        <v>0</v>
      </c>
      <c r="BI499" s="12">
        <v>0.14699999999999999</v>
      </c>
      <c r="BJ499" s="12">
        <v>0</v>
      </c>
      <c r="BK499" s="12">
        <v>0.78900000000000003</v>
      </c>
      <c r="BL499" s="12">
        <v>117</v>
      </c>
      <c r="BM499" s="12">
        <v>-170</v>
      </c>
      <c r="BN499" s="12">
        <v>98</v>
      </c>
      <c r="BO499" s="12">
        <v>298</v>
      </c>
      <c r="BP499" s="12">
        <v>21</v>
      </c>
      <c r="BQ499" s="12">
        <v>-3</v>
      </c>
      <c r="BR499" s="12">
        <v>-163</v>
      </c>
      <c r="BS499" s="12">
        <v>252</v>
      </c>
      <c r="BT499" s="12">
        <v>0.33640914599280108</v>
      </c>
      <c r="BU499" s="12">
        <v>0.53912769256518533</v>
      </c>
      <c r="BV499" s="12">
        <v>0.56552291971214619</v>
      </c>
      <c r="BW499" s="12">
        <v>0.47730821303058535</v>
      </c>
      <c r="BX499" s="12">
        <v>0.62284306810423085</v>
      </c>
      <c r="BY499" s="12">
        <v>1565</v>
      </c>
      <c r="BZ499" s="12">
        <v>0.87179487179487181</v>
      </c>
      <c r="CB499" s="12">
        <v>9.0462143559488686E-2</v>
      </c>
      <c r="CC499" s="12">
        <v>19610</v>
      </c>
      <c r="CD499" s="12">
        <v>19660</v>
      </c>
      <c r="CE499" s="12">
        <v>4.9614002054091069</v>
      </c>
      <c r="CH499" s="22">
        <v>42874</v>
      </c>
      <c r="CI499">
        <v>260</v>
      </c>
      <c r="CJ499">
        <v>262</v>
      </c>
      <c r="CK499">
        <v>251</v>
      </c>
      <c r="CL499">
        <v>260</v>
      </c>
      <c r="CM499" s="22">
        <v>42877</v>
      </c>
      <c r="CN499">
        <v>267</v>
      </c>
      <c r="CO499">
        <v>267</v>
      </c>
      <c r="CP499">
        <v>254</v>
      </c>
      <c r="CQ499">
        <v>254</v>
      </c>
      <c r="CR499" s="22">
        <v>42878</v>
      </c>
      <c r="CS499">
        <v>255</v>
      </c>
      <c r="CT499">
        <v>278</v>
      </c>
      <c r="CU499">
        <v>252</v>
      </c>
      <c r="CV499">
        <v>274</v>
      </c>
    </row>
    <row r="500" spans="1:100">
      <c r="A500" s="22">
        <v>42874</v>
      </c>
      <c r="B500">
        <v>2252</v>
      </c>
      <c r="C500">
        <v>2252</v>
      </c>
      <c r="D500">
        <v>2252</v>
      </c>
      <c r="E500">
        <v>2252</v>
      </c>
      <c r="F500" s="23">
        <f t="shared" si="50"/>
        <v>0</v>
      </c>
      <c r="G500" s="22">
        <v>42877</v>
      </c>
      <c r="H500">
        <v>2287</v>
      </c>
      <c r="I500">
        <v>2322</v>
      </c>
      <c r="J500">
        <v>2142</v>
      </c>
      <c r="K500">
        <v>2175</v>
      </c>
      <c r="L500" s="22">
        <v>42878</v>
      </c>
      <c r="M500">
        <v>2210</v>
      </c>
      <c r="N500" s="4">
        <v>42877</v>
      </c>
      <c r="O500" s="3" t="s">
        <v>15</v>
      </c>
      <c r="P500" s="3">
        <v>3623</v>
      </c>
      <c r="Q500" s="3" t="s">
        <v>333</v>
      </c>
      <c r="R500" s="3" t="s">
        <v>17</v>
      </c>
      <c r="S500" s="3">
        <v>0.05</v>
      </c>
      <c r="T500" s="3">
        <v>2</v>
      </c>
      <c r="U500" s="3">
        <v>0</v>
      </c>
      <c r="V500" s="3">
        <v>111</v>
      </c>
      <c r="W500">
        <v>2287</v>
      </c>
      <c r="X500" s="4">
        <v>42878</v>
      </c>
      <c r="Y500">
        <v>2175</v>
      </c>
      <c r="Z500" s="10">
        <f t="shared" si="49"/>
        <v>-12432</v>
      </c>
      <c r="AA500" s="10">
        <f t="shared" si="48"/>
        <v>12432</v>
      </c>
      <c r="AB500" t="str">
        <f t="shared" si="51"/>
        <v/>
      </c>
      <c r="AC500">
        <f t="shared" si="52"/>
        <v>-82780</v>
      </c>
      <c r="AD500">
        <f t="shared" si="53"/>
        <v>0.54442231075697212</v>
      </c>
      <c r="AE500" s="15">
        <v>42878</v>
      </c>
      <c r="AF500" s="9">
        <v>6.8634691347151389E-3</v>
      </c>
      <c r="AG500" s="12" t="s">
        <v>957</v>
      </c>
      <c r="AH500" s="20">
        <v>42874.994444444441</v>
      </c>
      <c r="AI500" s="12">
        <v>5020</v>
      </c>
      <c r="AJ500" s="12">
        <v>515</v>
      </c>
      <c r="AK500" s="12">
        <v>0.1143</v>
      </c>
      <c r="AL500" s="17">
        <v>3000</v>
      </c>
      <c r="AM500" s="17">
        <v>0.32873563218390806</v>
      </c>
      <c r="AN500" s="9"/>
      <c r="AO500" s="9"/>
      <c r="AP500" s="17">
        <v>0</v>
      </c>
      <c r="AQ500" s="17">
        <v>7139</v>
      </c>
      <c r="AR500" s="17">
        <v>0.86098654708520184</v>
      </c>
      <c r="AS500" s="17">
        <v>0.28699999999999998</v>
      </c>
      <c r="AT500" s="17">
        <v>0.79341317365269459</v>
      </c>
      <c r="AU500" s="12">
        <v>0.5486486486486486</v>
      </c>
      <c r="AV500" s="12">
        <v>0.56999999999999995</v>
      </c>
      <c r="AY500" s="12">
        <v>1641100</v>
      </c>
      <c r="BA500" s="12">
        <v>0.86098654708520184</v>
      </c>
      <c r="BD500" s="12">
        <v>0.32873563218390806</v>
      </c>
      <c r="BE500" s="12">
        <v>0.86098654708520184</v>
      </c>
      <c r="BF500" s="12">
        <v>0.79341317365269459</v>
      </c>
      <c r="BG500" s="12">
        <v>0.5486486486486486</v>
      </c>
      <c r="BH500" s="12">
        <v>0.20100000000000001</v>
      </c>
      <c r="BI500" s="12">
        <v>0.28699999999999998</v>
      </c>
      <c r="BJ500" s="12">
        <v>1.2E-2</v>
      </c>
      <c r="BK500" s="12">
        <v>0.48699999999999999</v>
      </c>
      <c r="BL500" s="12">
        <v>1165</v>
      </c>
      <c r="BM500" s="12">
        <v>169</v>
      </c>
      <c r="BN500" s="12">
        <v>37</v>
      </c>
      <c r="BO500" s="12">
        <v>5476</v>
      </c>
      <c r="BP500" s="12">
        <v>1468</v>
      </c>
      <c r="BQ500" s="12">
        <v>-218</v>
      </c>
      <c r="BR500" s="12">
        <v>-494</v>
      </c>
      <c r="BS500" s="12">
        <v>4104</v>
      </c>
      <c r="BT500" s="12">
        <v>0.30411993914466029</v>
      </c>
      <c r="BU500" s="12">
        <v>-6.5905245301857791</v>
      </c>
      <c r="BV500" s="12">
        <v>-11.67932653186605</v>
      </c>
      <c r="BW500" s="12">
        <v>-30.231954746720216</v>
      </c>
      <c r="BX500" s="12">
        <v>0.38737475226953444</v>
      </c>
      <c r="BY500" s="12">
        <v>1565</v>
      </c>
      <c r="BZ500" s="12">
        <v>0.86098654708520184</v>
      </c>
      <c r="CB500" s="12">
        <v>9.0462143559488686E-2</v>
      </c>
      <c r="CC500" s="12">
        <v>19610</v>
      </c>
      <c r="CD500" s="12">
        <v>19660</v>
      </c>
      <c r="CE500" s="12">
        <v>3.6339580209895055</v>
      </c>
      <c r="CH500" s="22">
        <v>42874</v>
      </c>
      <c r="CI500">
        <v>2252</v>
      </c>
      <c r="CJ500">
        <v>2252</v>
      </c>
      <c r="CK500">
        <v>2252</v>
      </c>
      <c r="CL500">
        <v>2252</v>
      </c>
      <c r="CM500" s="22">
        <v>42877</v>
      </c>
      <c r="CN500">
        <v>2287</v>
      </c>
      <c r="CO500">
        <v>2322</v>
      </c>
      <c r="CP500">
        <v>2142</v>
      </c>
      <c r="CQ500">
        <v>2175</v>
      </c>
      <c r="CR500" s="22">
        <v>42878</v>
      </c>
      <c r="CS500">
        <v>2210</v>
      </c>
      <c r="CT500">
        <v>2475</v>
      </c>
      <c r="CU500">
        <v>2180</v>
      </c>
      <c r="CV500">
        <v>2342</v>
      </c>
    </row>
    <row r="501" spans="1:100">
      <c r="A501" s="22">
        <v>42877</v>
      </c>
      <c r="B501">
        <v>296</v>
      </c>
      <c r="C501">
        <v>329</v>
      </c>
      <c r="D501">
        <v>293</v>
      </c>
      <c r="E501">
        <v>315</v>
      </c>
      <c r="F501" s="23">
        <f t="shared" si="50"/>
        <v>6.4189189189189255E-2</v>
      </c>
      <c r="G501" s="22">
        <v>42878</v>
      </c>
      <c r="H501">
        <v>331</v>
      </c>
      <c r="I501">
        <v>395</v>
      </c>
      <c r="J501">
        <v>331</v>
      </c>
      <c r="K501">
        <v>395</v>
      </c>
      <c r="L501" s="22">
        <v>42879</v>
      </c>
      <c r="M501">
        <v>435</v>
      </c>
      <c r="N501" s="4">
        <v>42878</v>
      </c>
      <c r="O501" s="3" t="s">
        <v>15</v>
      </c>
      <c r="P501" s="3">
        <v>3825</v>
      </c>
      <c r="Q501" s="3" t="s">
        <v>297</v>
      </c>
      <c r="R501" s="3" t="s">
        <v>17</v>
      </c>
      <c r="S501" s="3">
        <v>0.05</v>
      </c>
      <c r="T501" s="3">
        <v>2</v>
      </c>
      <c r="U501" s="3">
        <v>0</v>
      </c>
      <c r="V501" s="3">
        <v>1590</v>
      </c>
      <c r="W501">
        <v>331</v>
      </c>
      <c r="X501" s="4">
        <v>42879</v>
      </c>
      <c r="Y501">
        <v>395</v>
      </c>
      <c r="Z501" s="10">
        <f t="shared" si="49"/>
        <v>101760</v>
      </c>
      <c r="AA501" s="10">
        <f t="shared" si="48"/>
        <v>101760</v>
      </c>
      <c r="AB501" t="str">
        <f t="shared" si="51"/>
        <v/>
      </c>
      <c r="AC501">
        <f t="shared" si="52"/>
        <v>-82780</v>
      </c>
      <c r="AD501">
        <f t="shared" si="53"/>
        <v>1.3782542113323082E-2</v>
      </c>
      <c r="AE501" s="15">
        <v>42879</v>
      </c>
      <c r="AF501" s="9">
        <v>4.3254358120514702E-3</v>
      </c>
      <c r="AG501" s="12" t="s">
        <v>957</v>
      </c>
      <c r="AH501" s="20">
        <v>42878.355555555558</v>
      </c>
      <c r="AI501" s="12">
        <v>326.5</v>
      </c>
      <c r="AJ501" s="12">
        <v>11.5</v>
      </c>
      <c r="AK501" s="12">
        <v>3.6499999999999998E-2</v>
      </c>
      <c r="AL501" s="17">
        <v>93400</v>
      </c>
      <c r="AM501" s="17">
        <v>0.42222222222222222</v>
      </c>
      <c r="AN501" s="9"/>
      <c r="AO501" s="9"/>
      <c r="AP501" s="17">
        <v>0</v>
      </c>
      <c r="AQ501" s="17">
        <v>12586</v>
      </c>
      <c r="AR501" s="17">
        <v>0.88118811881188119</v>
      </c>
      <c r="AS501" s="17">
        <v>0.11799999999999999</v>
      </c>
      <c r="AT501" s="17">
        <v>0.88516746411483249</v>
      </c>
      <c r="AU501" s="12">
        <v>7.7993254637436768E-2</v>
      </c>
      <c r="AV501" s="12" t="s">
        <v>988</v>
      </c>
      <c r="AY501" s="12">
        <v>39955600</v>
      </c>
      <c r="BA501" s="12">
        <v>1</v>
      </c>
      <c r="BD501" s="12">
        <v>0.42222222222222222</v>
      </c>
      <c r="BE501" s="12">
        <v>0.88118811881188119</v>
      </c>
      <c r="BF501" s="12">
        <v>0.88516746411483249</v>
      </c>
      <c r="BG501" s="12">
        <v>7.7993254637436768E-2</v>
      </c>
      <c r="BH501" s="12">
        <v>0.33300000000000002</v>
      </c>
      <c r="BI501" s="12">
        <v>0.11799999999999999</v>
      </c>
      <c r="BJ501" s="12">
        <v>0</v>
      </c>
      <c r="BK501" s="12">
        <v>0.61699999999999999</v>
      </c>
      <c r="BL501" s="12">
        <v>12</v>
      </c>
      <c r="BM501" s="12">
        <v>-43</v>
      </c>
      <c r="BN501" s="12">
        <v>17</v>
      </c>
      <c r="BO501" s="12">
        <v>94</v>
      </c>
      <c r="BP501" s="12">
        <v>-2</v>
      </c>
      <c r="BQ501" s="12">
        <v>-3</v>
      </c>
      <c r="BR501" s="12">
        <v>-154</v>
      </c>
      <c r="BS501" s="12">
        <v>107</v>
      </c>
      <c r="BT501" s="12">
        <v>0.59312470563793707</v>
      </c>
      <c r="BU501" s="12">
        <v>0.46151408604590732</v>
      </c>
      <c r="BV501" s="12">
        <v>0.42605578349575191</v>
      </c>
      <c r="BW501" s="12">
        <v>0.36743056430094967</v>
      </c>
      <c r="BX501" s="12">
        <v>0.38524108487160019</v>
      </c>
      <c r="BY501" s="12">
        <v>1569</v>
      </c>
      <c r="BZ501" s="12">
        <v>1</v>
      </c>
      <c r="CB501" s="12">
        <v>9.0462143559488686E-2</v>
      </c>
      <c r="CC501" s="12">
        <v>19660</v>
      </c>
      <c r="CD501" s="12">
        <v>19660</v>
      </c>
      <c r="CE501" s="12">
        <v>4.6673913043478263</v>
      </c>
      <c r="CH501" s="22">
        <v>42877</v>
      </c>
      <c r="CI501">
        <v>296</v>
      </c>
      <c r="CJ501">
        <v>329</v>
      </c>
      <c r="CK501">
        <v>293</v>
      </c>
      <c r="CL501">
        <v>315</v>
      </c>
      <c r="CM501" s="22">
        <v>42878</v>
      </c>
      <c r="CN501">
        <v>331</v>
      </c>
      <c r="CO501">
        <v>395</v>
      </c>
      <c r="CP501">
        <v>331</v>
      </c>
      <c r="CQ501">
        <v>395</v>
      </c>
      <c r="CR501" s="22">
        <v>42879</v>
      </c>
      <c r="CS501">
        <v>435</v>
      </c>
      <c r="CT501">
        <v>445</v>
      </c>
      <c r="CU501">
        <v>364</v>
      </c>
      <c r="CV501">
        <v>383</v>
      </c>
    </row>
    <row r="502" spans="1:100">
      <c r="A502" s="22">
        <v>42877</v>
      </c>
      <c r="B502">
        <v>555</v>
      </c>
      <c r="C502">
        <v>555</v>
      </c>
      <c r="D502">
        <v>535</v>
      </c>
      <c r="E502">
        <v>555</v>
      </c>
      <c r="F502" s="23">
        <f t="shared" si="50"/>
        <v>0</v>
      </c>
      <c r="G502" s="22">
        <v>42878</v>
      </c>
      <c r="H502">
        <v>615</v>
      </c>
      <c r="I502">
        <v>632</v>
      </c>
      <c r="J502">
        <v>523</v>
      </c>
      <c r="K502">
        <v>535</v>
      </c>
      <c r="L502" s="22">
        <v>42879</v>
      </c>
      <c r="M502">
        <v>525</v>
      </c>
      <c r="N502" s="4">
        <v>42878</v>
      </c>
      <c r="O502" s="3" t="s">
        <v>15</v>
      </c>
      <c r="P502" s="3">
        <v>7312</v>
      </c>
      <c r="Q502" s="3" t="s">
        <v>203</v>
      </c>
      <c r="R502" s="3" t="s">
        <v>17</v>
      </c>
      <c r="S502" s="3">
        <v>0.05</v>
      </c>
      <c r="T502" s="3">
        <v>1</v>
      </c>
      <c r="U502" s="3">
        <v>0</v>
      </c>
      <c r="V502" s="3">
        <v>903</v>
      </c>
      <c r="W502">
        <v>615</v>
      </c>
      <c r="X502" s="4">
        <v>42879</v>
      </c>
      <c r="Y502">
        <v>535</v>
      </c>
      <c r="Z502" s="10">
        <f t="shared" si="49"/>
        <v>-72240</v>
      </c>
      <c r="AA502" s="10">
        <f t="shared" si="48"/>
        <v>72240</v>
      </c>
      <c r="AB502">
        <f t="shared" si="51"/>
        <v>-72240</v>
      </c>
      <c r="AC502">
        <f t="shared" si="52"/>
        <v>-155020</v>
      </c>
      <c r="AD502">
        <f t="shared" si="53"/>
        <v>2.4999999999999911E-2</v>
      </c>
      <c r="AE502" s="15">
        <v>42879</v>
      </c>
      <c r="AF502" s="9">
        <v>4.3254358120514702E-3</v>
      </c>
      <c r="AG502" s="12" t="s">
        <v>962</v>
      </c>
      <c r="AH502" s="20">
        <v>42878.353472222225</v>
      </c>
      <c r="AI502" s="12">
        <v>600</v>
      </c>
      <c r="AJ502" s="12">
        <v>45</v>
      </c>
      <c r="AK502" s="12">
        <v>8.1100000000000005E-2</v>
      </c>
      <c r="AL502" s="17">
        <v>86300</v>
      </c>
      <c r="AM502" s="17">
        <v>0.39099099099099099</v>
      </c>
      <c r="AN502" s="17">
        <v>-1</v>
      </c>
      <c r="AO502" s="9"/>
      <c r="AP502" s="17">
        <v>0</v>
      </c>
      <c r="AQ502" s="17">
        <v>46155</v>
      </c>
      <c r="AR502" s="17">
        <v>0.24024024024024024</v>
      </c>
      <c r="AS502" s="17">
        <v>3.3000000000000002E-2</v>
      </c>
      <c r="AT502" s="17">
        <v>0.30110497237569062</v>
      </c>
      <c r="AU502" s="12">
        <v>0.21466905187835419</v>
      </c>
      <c r="AV502" s="12" t="s">
        <v>988</v>
      </c>
      <c r="AX502" s="19">
        <v>89</v>
      </c>
      <c r="AY502" s="12">
        <v>83161700</v>
      </c>
      <c r="BA502" s="12">
        <v>0.875</v>
      </c>
      <c r="BB502" s="12">
        <v>0</v>
      </c>
      <c r="BC502" s="15">
        <v>41900</v>
      </c>
      <c r="BD502" s="12">
        <v>0.39099099099099099</v>
      </c>
      <c r="BE502" s="12">
        <v>0.24024024024024024</v>
      </c>
      <c r="BF502" s="12">
        <v>0.30110497237569062</v>
      </c>
      <c r="BG502" s="12">
        <v>0.21466905187835419</v>
      </c>
      <c r="BH502" s="12">
        <v>0.18</v>
      </c>
      <c r="BI502" s="12">
        <v>3.3000000000000002E-2</v>
      </c>
      <c r="BJ502" s="12">
        <v>1.9E-2</v>
      </c>
      <c r="BK502" s="12">
        <v>0.72599999999999998</v>
      </c>
      <c r="BL502" s="12">
        <v>234</v>
      </c>
      <c r="BM502" s="12">
        <v>-165</v>
      </c>
      <c r="BN502" s="12">
        <v>76</v>
      </c>
      <c r="BO502" s="12">
        <v>874</v>
      </c>
      <c r="BP502" s="12">
        <v>35</v>
      </c>
      <c r="BQ502" s="12">
        <v>-267</v>
      </c>
      <c r="BR502" s="12">
        <v>-5</v>
      </c>
      <c r="BS502" s="12">
        <v>672</v>
      </c>
      <c r="BT502" s="12">
        <v>0.20955808246662375</v>
      </c>
      <c r="BU502" s="12">
        <v>0.61099844999360353</v>
      </c>
      <c r="BV502" s="12">
        <v>0.72421322772121388</v>
      </c>
      <c r="BW502" s="12">
        <v>0.62294806377034895</v>
      </c>
      <c r="BX502" s="12">
        <v>0.35183343298826242</v>
      </c>
      <c r="BY502" s="12">
        <v>1569</v>
      </c>
      <c r="BZ502" s="12">
        <v>0.875</v>
      </c>
      <c r="CB502" s="12">
        <v>9.0462143559488686E-2</v>
      </c>
      <c r="CC502" s="12">
        <v>19660</v>
      </c>
      <c r="CD502" s="12">
        <v>19660</v>
      </c>
      <c r="CE502" s="12">
        <v>4.3221504112808464</v>
      </c>
      <c r="CH502" s="22">
        <v>42877</v>
      </c>
      <c r="CI502">
        <v>555</v>
      </c>
      <c r="CJ502">
        <v>555</v>
      </c>
      <c r="CK502">
        <v>535</v>
      </c>
      <c r="CL502">
        <v>555</v>
      </c>
      <c r="CM502" s="22">
        <v>42878</v>
      </c>
      <c r="CN502">
        <v>615</v>
      </c>
      <c r="CO502">
        <v>632</v>
      </c>
      <c r="CP502">
        <v>523</v>
      </c>
      <c r="CQ502">
        <v>535</v>
      </c>
      <c r="CR502" s="22">
        <v>42879</v>
      </c>
      <c r="CS502">
        <v>525</v>
      </c>
      <c r="CT502">
        <v>528</v>
      </c>
      <c r="CU502">
        <v>500</v>
      </c>
      <c r="CV502">
        <v>504</v>
      </c>
    </row>
    <row r="503" spans="1:100">
      <c r="A503" s="22">
        <v>42877</v>
      </c>
      <c r="B503">
        <v>732</v>
      </c>
      <c r="C503">
        <v>732</v>
      </c>
      <c r="D503">
        <v>732</v>
      </c>
      <c r="E503">
        <v>732</v>
      </c>
      <c r="F503" s="23">
        <f t="shared" si="50"/>
        <v>0</v>
      </c>
      <c r="G503" s="22">
        <v>42878</v>
      </c>
      <c r="H503">
        <v>987</v>
      </c>
      <c r="I503">
        <v>1032</v>
      </c>
      <c r="J503">
        <v>962</v>
      </c>
      <c r="K503">
        <v>1032</v>
      </c>
      <c r="L503" s="22">
        <v>42879</v>
      </c>
      <c r="M503">
        <v>1183</v>
      </c>
      <c r="N503" s="4">
        <v>42878</v>
      </c>
      <c r="O503" s="3" t="s">
        <v>15</v>
      </c>
      <c r="P503" s="3">
        <v>2351</v>
      </c>
      <c r="Q503" s="3" t="s">
        <v>236</v>
      </c>
      <c r="R503" s="3" t="s">
        <v>17</v>
      </c>
      <c r="S503" s="3">
        <v>0.05</v>
      </c>
      <c r="T503" s="3">
        <v>2</v>
      </c>
      <c r="U503" s="3">
        <v>0</v>
      </c>
      <c r="V503" s="3">
        <v>684</v>
      </c>
      <c r="W503">
        <v>987</v>
      </c>
      <c r="X503" s="4">
        <v>42879</v>
      </c>
      <c r="Y503">
        <v>1032</v>
      </c>
      <c r="Z503" s="10">
        <f t="shared" si="49"/>
        <v>30780</v>
      </c>
      <c r="AA503" s="10">
        <f t="shared" si="48"/>
        <v>30780</v>
      </c>
      <c r="AB503" t="str">
        <f t="shared" si="51"/>
        <v/>
      </c>
      <c r="AC503">
        <f t="shared" si="52"/>
        <v>-155020</v>
      </c>
      <c r="AD503">
        <f t="shared" si="53"/>
        <v>0.18915662650602405</v>
      </c>
      <c r="AE503" s="15">
        <v>42879</v>
      </c>
      <c r="AF503" s="9">
        <v>4.3254358120514702E-3</v>
      </c>
      <c r="AG503" s="12" t="s">
        <v>957</v>
      </c>
      <c r="AH503" s="20">
        <v>42878.353472222225</v>
      </c>
      <c r="AI503" s="12">
        <v>830</v>
      </c>
      <c r="AJ503" s="12">
        <v>98</v>
      </c>
      <c r="AK503" s="12">
        <v>0.13389999999999999</v>
      </c>
      <c r="AL503" s="17">
        <v>75000</v>
      </c>
      <c r="AM503" s="17">
        <v>0.54098360655737709</v>
      </c>
      <c r="AN503" s="18">
        <v>42879</v>
      </c>
      <c r="AO503" s="17">
        <v>41194</v>
      </c>
      <c r="AP503" s="17" t="s">
        <v>965</v>
      </c>
      <c r="AQ503" s="17">
        <v>3003</v>
      </c>
      <c r="AR503" s="17" t="s">
        <v>980</v>
      </c>
      <c r="AS503" s="17" t="s">
        <v>13</v>
      </c>
      <c r="AT503" s="17">
        <v>0.1</v>
      </c>
      <c r="AU503" s="12">
        <v>1</v>
      </c>
      <c r="AV503" s="12">
        <v>9</v>
      </c>
      <c r="AY503" s="12">
        <v>7253500</v>
      </c>
      <c r="BA503" s="12">
        <v>1</v>
      </c>
      <c r="BD503" s="12">
        <v>0.54098360655737709</v>
      </c>
      <c r="BE503" s="12">
        <v>1</v>
      </c>
      <c r="BF503" s="12">
        <v>1</v>
      </c>
      <c r="BG503" s="12">
        <v>0.68495575221238936</v>
      </c>
      <c r="BH503" s="12">
        <v>2E-3</v>
      </c>
      <c r="BI503" s="12">
        <v>0.151</v>
      </c>
      <c r="BJ503" s="12">
        <v>0</v>
      </c>
      <c r="BK503" s="12">
        <v>0.68600000000000005</v>
      </c>
      <c r="BL503" s="12">
        <v>150</v>
      </c>
      <c r="BM503" s="12">
        <v>-148</v>
      </c>
      <c r="BN503" s="12">
        <v>-13</v>
      </c>
      <c r="BO503" s="12">
        <v>782</v>
      </c>
      <c r="BP503" s="12">
        <v>172</v>
      </c>
      <c r="BQ503" s="12">
        <v>-307</v>
      </c>
      <c r="BR503" s="12">
        <v>-13</v>
      </c>
      <c r="BS503" s="12">
        <v>791</v>
      </c>
      <c r="BT503" s="12">
        <v>0.59312470563793707</v>
      </c>
      <c r="BU503" s="12">
        <v>0.46151408604590732</v>
      </c>
      <c r="BV503" s="12">
        <v>0.42605578349575191</v>
      </c>
      <c r="BW503" s="12">
        <v>0.36743056430094967</v>
      </c>
      <c r="BX503" s="12">
        <v>0.38524108487160019</v>
      </c>
      <c r="BY503" s="12">
        <v>1569</v>
      </c>
      <c r="BZ503" s="12">
        <v>1</v>
      </c>
      <c r="CB503" s="12">
        <v>9.0462143559488686E-2</v>
      </c>
      <c r="CC503" s="12">
        <v>19660</v>
      </c>
      <c r="CD503" s="12">
        <v>19660</v>
      </c>
      <c r="CE503" s="12">
        <v>5.9802209550962235</v>
      </c>
      <c r="CH503" s="22">
        <v>42877</v>
      </c>
      <c r="CI503">
        <v>732</v>
      </c>
      <c r="CJ503">
        <v>732</v>
      </c>
      <c r="CK503">
        <v>732</v>
      </c>
      <c r="CL503">
        <v>732</v>
      </c>
      <c r="CM503" s="22">
        <v>42878</v>
      </c>
      <c r="CN503">
        <v>987</v>
      </c>
      <c r="CO503">
        <v>1032</v>
      </c>
      <c r="CP503">
        <v>962</v>
      </c>
      <c r="CQ503">
        <v>1032</v>
      </c>
      <c r="CR503" s="22">
        <v>42879</v>
      </c>
      <c r="CS503">
        <v>1183</v>
      </c>
      <c r="CT503">
        <v>1332</v>
      </c>
      <c r="CU503">
        <v>1085</v>
      </c>
      <c r="CV503">
        <v>1313</v>
      </c>
    </row>
    <row r="504" spans="1:100">
      <c r="A504" s="22">
        <v>42877</v>
      </c>
      <c r="B504">
        <v>9</v>
      </c>
      <c r="C504">
        <v>10</v>
      </c>
      <c r="D504">
        <v>9</v>
      </c>
      <c r="E504">
        <v>10</v>
      </c>
      <c r="F504" s="23">
        <f t="shared" si="50"/>
        <v>0.11111111111111116</v>
      </c>
      <c r="G504" s="22">
        <v>42878</v>
      </c>
      <c r="H504">
        <v>9</v>
      </c>
      <c r="I504">
        <v>10</v>
      </c>
      <c r="J504">
        <v>9</v>
      </c>
      <c r="K504">
        <v>9</v>
      </c>
      <c r="L504" s="22">
        <v>42879</v>
      </c>
      <c r="M504">
        <v>9</v>
      </c>
      <c r="N504" s="4">
        <v>42878</v>
      </c>
      <c r="O504" s="3" t="s">
        <v>11</v>
      </c>
      <c r="P504" s="3">
        <v>9318</v>
      </c>
      <c r="Q504" s="3" t="s">
        <v>71</v>
      </c>
      <c r="R504" s="3" t="s">
        <v>13</v>
      </c>
      <c r="S504" s="3">
        <v>0.05</v>
      </c>
      <c r="T504" s="3">
        <v>2</v>
      </c>
      <c r="U504" s="3">
        <v>0</v>
      </c>
      <c r="V504" s="3">
        <v>50001</v>
      </c>
      <c r="W504">
        <v>9</v>
      </c>
      <c r="X504" s="4">
        <v>42879</v>
      </c>
      <c r="Y504">
        <v>9</v>
      </c>
      <c r="Z504" s="10">
        <f t="shared" si="49"/>
        <v>0</v>
      </c>
      <c r="AA504" s="10">
        <f t="shared" si="48"/>
        <v>0</v>
      </c>
      <c r="AB504" t="str">
        <f t="shared" si="51"/>
        <v/>
      </c>
      <c r="AC504">
        <f t="shared" si="52"/>
        <v>-155020</v>
      </c>
      <c r="AD504">
        <f t="shared" si="53"/>
        <v>0</v>
      </c>
      <c r="AE504" s="15">
        <v>42879</v>
      </c>
      <c r="AF504" s="9">
        <v>4.3254358120514702E-3</v>
      </c>
      <c r="AG504" s="12" t="s">
        <v>954</v>
      </c>
      <c r="AH504" s="20">
        <v>42877.959027777775</v>
      </c>
      <c r="AI504" s="12">
        <v>9</v>
      </c>
      <c r="AJ504" s="12">
        <v>-1</v>
      </c>
      <c r="AK504" s="12">
        <v>-0.1</v>
      </c>
      <c r="AL504" s="17">
        <v>47700</v>
      </c>
      <c r="AM504" s="17">
        <v>0.3</v>
      </c>
      <c r="AN504" s="9"/>
      <c r="AO504" s="9"/>
      <c r="AP504" s="17">
        <v>0</v>
      </c>
      <c r="AQ504" s="17">
        <v>3968</v>
      </c>
      <c r="AR504" s="17">
        <v>1</v>
      </c>
      <c r="AS504" s="17">
        <v>4.7E-2</v>
      </c>
      <c r="AT504" s="17">
        <v>0.5</v>
      </c>
      <c r="AU504" s="12">
        <v>0.25</v>
      </c>
      <c r="AV504" s="12">
        <v>0</v>
      </c>
      <c r="AY504" s="12">
        <v>396835456</v>
      </c>
      <c r="BA504" s="12">
        <v>0</v>
      </c>
      <c r="BD504" s="12">
        <v>0.3</v>
      </c>
      <c r="BE504" s="12">
        <v>1</v>
      </c>
      <c r="BF504" s="12">
        <v>0.5</v>
      </c>
      <c r="BG504" s="12">
        <v>0.25</v>
      </c>
      <c r="BH504" s="12">
        <v>6.0999999999999999E-2</v>
      </c>
      <c r="BI504" s="12">
        <v>4.7E-2</v>
      </c>
      <c r="BJ504" s="12">
        <v>0</v>
      </c>
      <c r="BK504" s="12">
        <v>0.27800000000000002</v>
      </c>
      <c r="BL504" s="12">
        <v>-372</v>
      </c>
      <c r="BM504" s="12">
        <v>-524</v>
      </c>
      <c r="BN504" s="12">
        <v>916</v>
      </c>
      <c r="BO504" s="12">
        <v>1248</v>
      </c>
      <c r="BP504" s="12">
        <v>785</v>
      </c>
      <c r="BQ504" s="12">
        <v>29</v>
      </c>
      <c r="BR504" s="12">
        <v>55</v>
      </c>
      <c r="BS504" s="12">
        <v>1227</v>
      </c>
      <c r="BT504" s="12">
        <v>0.28864942196565935</v>
      </c>
      <c r="BU504" s="12">
        <v>0.53839116979390045</v>
      </c>
      <c r="BV504" s="12">
        <v>0.64706404430676689</v>
      </c>
      <c r="BW504" s="12">
        <v>0.56156711836171658</v>
      </c>
      <c r="BX504" s="12">
        <v>0.65823164649183463</v>
      </c>
      <c r="BY504" s="12">
        <v>1569</v>
      </c>
      <c r="BZ504" s="12">
        <v>0</v>
      </c>
      <c r="CB504" s="12">
        <v>9.0462143559488686E-2</v>
      </c>
      <c r="CC504" s="12">
        <v>19660</v>
      </c>
      <c r="CD504" s="12">
        <v>19660</v>
      </c>
      <c r="CE504" s="12">
        <v>3.3163043478260872</v>
      </c>
      <c r="CH504" s="22">
        <v>42877</v>
      </c>
      <c r="CI504">
        <v>9</v>
      </c>
      <c r="CJ504">
        <v>10</v>
      </c>
      <c r="CK504">
        <v>9</v>
      </c>
      <c r="CL504">
        <v>10</v>
      </c>
      <c r="CM504" s="22">
        <v>42878</v>
      </c>
      <c r="CN504">
        <v>9</v>
      </c>
      <c r="CO504">
        <v>10</v>
      </c>
      <c r="CP504">
        <v>9</v>
      </c>
      <c r="CQ504">
        <v>9</v>
      </c>
      <c r="CR504" s="22">
        <v>42879</v>
      </c>
      <c r="CS504">
        <v>9</v>
      </c>
      <c r="CT504">
        <v>10</v>
      </c>
      <c r="CU504">
        <v>9</v>
      </c>
      <c r="CV504">
        <v>9</v>
      </c>
    </row>
    <row r="505" spans="1:100">
      <c r="A505" s="22">
        <v>42877</v>
      </c>
      <c r="B505">
        <v>128</v>
      </c>
      <c r="C505">
        <v>168</v>
      </c>
      <c r="D505">
        <v>119</v>
      </c>
      <c r="E505">
        <v>122</v>
      </c>
      <c r="F505" s="23">
        <f t="shared" si="50"/>
        <v>-4.6875E-2</v>
      </c>
      <c r="G505" s="22">
        <v>42878</v>
      </c>
      <c r="H505">
        <v>127</v>
      </c>
      <c r="I505">
        <v>128</v>
      </c>
      <c r="J505">
        <v>119</v>
      </c>
      <c r="K505">
        <v>120</v>
      </c>
      <c r="L505" s="22">
        <v>42879</v>
      </c>
      <c r="M505">
        <v>120</v>
      </c>
      <c r="N505" s="4">
        <v>42878</v>
      </c>
      <c r="O505" s="3" t="s">
        <v>15</v>
      </c>
      <c r="P505" s="3">
        <v>6625</v>
      </c>
      <c r="Q505" s="3" t="s">
        <v>334</v>
      </c>
      <c r="R505" s="3" t="s">
        <v>17</v>
      </c>
      <c r="S505" s="3">
        <v>0.05</v>
      </c>
      <c r="T505" s="3">
        <v>2</v>
      </c>
      <c r="U505" s="3">
        <v>0</v>
      </c>
      <c r="V505" s="3">
        <v>4101</v>
      </c>
      <c r="W505">
        <v>127</v>
      </c>
      <c r="X505" s="4">
        <v>42879</v>
      </c>
      <c r="Y505">
        <v>120</v>
      </c>
      <c r="Z505" s="10">
        <f t="shared" si="49"/>
        <v>-28707</v>
      </c>
      <c r="AA505" s="10">
        <f t="shared" si="48"/>
        <v>28707</v>
      </c>
      <c r="AB505" t="str">
        <f t="shared" si="51"/>
        <v/>
      </c>
      <c r="AC505">
        <f t="shared" si="52"/>
        <v>-155020</v>
      </c>
      <c r="AD505">
        <f t="shared" si="53"/>
        <v>0</v>
      </c>
      <c r="AE505" s="15">
        <v>42879</v>
      </c>
      <c r="AF505" s="9">
        <v>4.3254358120514702E-3</v>
      </c>
      <c r="AG505" s="12" t="s">
        <v>960</v>
      </c>
      <c r="AH505" s="20">
        <v>42878.347916666666</v>
      </c>
      <c r="AI505" s="12">
        <v>127</v>
      </c>
      <c r="AJ505" s="12">
        <v>5</v>
      </c>
      <c r="AK505" s="12">
        <v>4.1000000000000002E-2</v>
      </c>
      <c r="AL505" s="17">
        <v>21900</v>
      </c>
      <c r="AM505" s="17">
        <v>0.57377049180327866</v>
      </c>
      <c r="AN505" s="9"/>
      <c r="AO505" s="9"/>
      <c r="AP505" s="17">
        <v>0</v>
      </c>
      <c r="AQ505" s="17">
        <v>5897</v>
      </c>
      <c r="AR505" s="17">
        <v>0.55555555555555558</v>
      </c>
      <c r="AS505" s="17">
        <v>2.1999999999999999E-2</v>
      </c>
      <c r="AT505" s="17">
        <v>0.58823529411764708</v>
      </c>
      <c r="AU505" s="12">
        <v>0.45977011494252873</v>
      </c>
      <c r="AV505" s="12">
        <v>0</v>
      </c>
      <c r="AY505" s="12">
        <v>48337132</v>
      </c>
      <c r="BA505" s="12">
        <v>0.91304347826086951</v>
      </c>
      <c r="BD505" s="12">
        <v>0.57377049180327866</v>
      </c>
      <c r="BE505" s="12">
        <v>0.55555555555555558</v>
      </c>
      <c r="BF505" s="12">
        <v>0.58823529411764708</v>
      </c>
      <c r="BG505" s="12">
        <v>0.45977011494252873</v>
      </c>
      <c r="BH505" s="12">
        <v>1E-3</v>
      </c>
      <c r="BI505" s="12">
        <v>2.1999999999999999E-2</v>
      </c>
      <c r="BJ505" s="12">
        <v>0</v>
      </c>
      <c r="BK505" s="12">
        <v>0.878</v>
      </c>
      <c r="BL505" s="12">
        <v>-1121</v>
      </c>
      <c r="BM505" s="12">
        <v>167</v>
      </c>
      <c r="BN505" s="12">
        <v>807</v>
      </c>
      <c r="BO505" s="12">
        <v>146</v>
      </c>
      <c r="BP505" s="12">
        <v>-626</v>
      </c>
      <c r="BQ505" s="12">
        <v>0</v>
      </c>
      <c r="BR505" s="12">
        <v>630</v>
      </c>
      <c r="BS505" s="12">
        <v>295</v>
      </c>
      <c r="BT505" s="12">
        <v>0.33640914599280108</v>
      </c>
      <c r="BU505" s="12">
        <v>0.53912769256518533</v>
      </c>
      <c r="BV505" s="12">
        <v>0.56552291971214619</v>
      </c>
      <c r="BW505" s="12">
        <v>0.47730821303058535</v>
      </c>
      <c r="BX505" s="12">
        <v>0.62284306810423085</v>
      </c>
      <c r="BY505" s="12">
        <v>1569</v>
      </c>
      <c r="BZ505" s="12">
        <v>0.91304347826086951</v>
      </c>
      <c r="CB505" s="12">
        <v>9.0462143559488686E-2</v>
      </c>
      <c r="CC505" s="12">
        <v>19660</v>
      </c>
      <c r="CD505" s="12">
        <v>19660</v>
      </c>
      <c r="CE505" s="12">
        <v>6.3426585887384181</v>
      </c>
      <c r="CH505" s="22">
        <v>42877</v>
      </c>
      <c r="CI505">
        <v>128</v>
      </c>
      <c r="CJ505">
        <v>168</v>
      </c>
      <c r="CK505">
        <v>119</v>
      </c>
      <c r="CL505">
        <v>122</v>
      </c>
      <c r="CM505" s="22">
        <v>42878</v>
      </c>
      <c r="CN505">
        <v>127</v>
      </c>
      <c r="CO505">
        <v>128</v>
      </c>
      <c r="CP505">
        <v>119</v>
      </c>
      <c r="CQ505">
        <v>120</v>
      </c>
      <c r="CR505" s="22">
        <v>42879</v>
      </c>
      <c r="CS505">
        <v>120</v>
      </c>
      <c r="CT505">
        <v>123</v>
      </c>
      <c r="CU505">
        <v>118</v>
      </c>
      <c r="CV505">
        <v>120</v>
      </c>
    </row>
    <row r="506" spans="1:100">
      <c r="A506" s="22">
        <v>42877</v>
      </c>
      <c r="B506">
        <v>810</v>
      </c>
      <c r="C506">
        <v>855</v>
      </c>
      <c r="D506">
        <v>775</v>
      </c>
      <c r="E506">
        <v>855</v>
      </c>
      <c r="F506" s="23">
        <f t="shared" si="50"/>
        <v>5.555555555555558E-2</v>
      </c>
      <c r="G506" s="22">
        <v>42878</v>
      </c>
      <c r="H506">
        <v>1055</v>
      </c>
      <c r="I506">
        <v>1055</v>
      </c>
      <c r="J506">
        <v>1026</v>
      </c>
      <c r="K506">
        <v>1055</v>
      </c>
      <c r="L506" s="22">
        <v>42879</v>
      </c>
      <c r="M506">
        <v>1305</v>
      </c>
      <c r="N506" s="4">
        <v>42878</v>
      </c>
      <c r="O506" s="3" t="s">
        <v>15</v>
      </c>
      <c r="P506" s="3">
        <v>3185</v>
      </c>
      <c r="Q506" s="3" t="s">
        <v>66</v>
      </c>
      <c r="R506" s="3" t="s">
        <v>17</v>
      </c>
      <c r="S506" s="3">
        <v>0.05</v>
      </c>
      <c r="T506" s="3">
        <v>0</v>
      </c>
      <c r="U506" s="3">
        <v>0</v>
      </c>
      <c r="V506" s="3">
        <v>294</v>
      </c>
      <c r="W506">
        <v>1055</v>
      </c>
      <c r="X506" s="4">
        <v>42879</v>
      </c>
      <c r="Y506">
        <v>1055</v>
      </c>
      <c r="Z506" s="10">
        <f t="shared" si="49"/>
        <v>0</v>
      </c>
      <c r="AA506" s="10">
        <f t="shared" ref="AA506:AA567" si="54">ABS(Z506)</f>
        <v>0</v>
      </c>
      <c r="AB506" t="str">
        <f t="shared" si="51"/>
        <v/>
      </c>
      <c r="AC506">
        <f t="shared" si="52"/>
        <v>-155020</v>
      </c>
      <c r="AD506">
        <f t="shared" si="53"/>
        <v>0.49737970462124825</v>
      </c>
      <c r="AE506" s="15">
        <v>42879</v>
      </c>
      <c r="AF506" s="9">
        <v>4.3254358120514702E-3</v>
      </c>
      <c r="AG506" s="12" t="s">
        <v>957</v>
      </c>
      <c r="AH506" s="20">
        <v>42878.355555555558</v>
      </c>
      <c r="AI506" s="12">
        <v>2099</v>
      </c>
      <c r="AJ506" s="12">
        <v>389</v>
      </c>
      <c r="AK506" s="12">
        <v>0.22750000000000001</v>
      </c>
      <c r="AL506" s="17">
        <v>11500</v>
      </c>
      <c r="AM506" s="17">
        <v>0.73216374269005846</v>
      </c>
      <c r="AN506" s="9"/>
      <c r="AO506" s="9"/>
      <c r="AP506" s="17">
        <v>0</v>
      </c>
      <c r="AQ506" s="17">
        <v>9070</v>
      </c>
      <c r="AR506" s="17">
        <v>1</v>
      </c>
      <c r="AS506" s="17">
        <v>0.32900000000000001</v>
      </c>
      <c r="AT506" s="17">
        <v>1</v>
      </c>
      <c r="AU506" s="12">
        <v>1</v>
      </c>
      <c r="AV506" s="12">
        <v>0</v>
      </c>
      <c r="AY506" s="12">
        <v>5304000</v>
      </c>
      <c r="BA506" s="12">
        <v>1</v>
      </c>
      <c r="BD506" s="12">
        <v>0.73216374269005846</v>
      </c>
      <c r="BE506" s="12">
        <v>1</v>
      </c>
      <c r="BF506" s="12">
        <v>1</v>
      </c>
      <c r="BG506" s="12">
        <v>1</v>
      </c>
      <c r="BH506" s="12">
        <v>3.2000000000000001E-2</v>
      </c>
      <c r="BI506" s="12">
        <v>0.32900000000000001</v>
      </c>
      <c r="BJ506" s="12">
        <v>0</v>
      </c>
      <c r="BK506" s="12">
        <v>0.59199999999999997</v>
      </c>
      <c r="BL506" s="12">
        <v>-29</v>
      </c>
      <c r="BM506" s="12">
        <v>-132</v>
      </c>
      <c r="BN506" s="12">
        <v>772</v>
      </c>
      <c r="BO506" s="12">
        <v>947</v>
      </c>
      <c r="BP506" s="12">
        <v>162</v>
      </c>
      <c r="BQ506" s="12">
        <v>-104</v>
      </c>
      <c r="BR506" s="12">
        <v>-241</v>
      </c>
      <c r="BS506" s="12">
        <v>338</v>
      </c>
      <c r="BT506" s="12">
        <v>0.59312470563793707</v>
      </c>
      <c r="BU506" s="12">
        <v>0.46151408604590732</v>
      </c>
      <c r="BV506" s="12">
        <v>0.42605578349575191</v>
      </c>
      <c r="BW506" s="12">
        <v>0.36743056430094967</v>
      </c>
      <c r="BX506" s="12">
        <v>0.38524108487160019</v>
      </c>
      <c r="BY506" s="12">
        <v>1569</v>
      </c>
      <c r="BZ506" s="12">
        <v>1</v>
      </c>
      <c r="CB506" s="12">
        <v>9.0462143559488686E-2</v>
      </c>
      <c r="CC506" s="12">
        <v>19660</v>
      </c>
      <c r="CD506" s="12">
        <v>19660</v>
      </c>
      <c r="CE506" s="12">
        <v>8.0935926773455389</v>
      </c>
      <c r="CH506" s="22">
        <v>42877</v>
      </c>
      <c r="CI506">
        <v>810</v>
      </c>
      <c r="CJ506">
        <v>855</v>
      </c>
      <c r="CK506">
        <v>775</v>
      </c>
      <c r="CL506">
        <v>855</v>
      </c>
      <c r="CM506" s="22">
        <v>42878</v>
      </c>
      <c r="CN506">
        <v>1055</v>
      </c>
      <c r="CO506">
        <v>1055</v>
      </c>
      <c r="CP506">
        <v>1026</v>
      </c>
      <c r="CQ506">
        <v>1055</v>
      </c>
      <c r="CR506" s="22">
        <v>42879</v>
      </c>
      <c r="CS506">
        <v>1305</v>
      </c>
      <c r="CT506">
        <v>1305</v>
      </c>
      <c r="CU506">
        <v>1206</v>
      </c>
      <c r="CV506">
        <v>1255</v>
      </c>
    </row>
    <row r="507" spans="1:100">
      <c r="A507" s="22">
        <v>42877</v>
      </c>
      <c r="B507">
        <v>705</v>
      </c>
      <c r="C507">
        <v>788</v>
      </c>
      <c r="D507">
        <v>705</v>
      </c>
      <c r="E507">
        <v>788</v>
      </c>
      <c r="F507" s="23">
        <f t="shared" si="50"/>
        <v>0.11773049645390077</v>
      </c>
      <c r="G507" s="22">
        <v>42878</v>
      </c>
      <c r="H507">
        <v>863</v>
      </c>
      <c r="I507">
        <v>938</v>
      </c>
      <c r="J507">
        <v>840</v>
      </c>
      <c r="K507">
        <v>862</v>
      </c>
      <c r="L507" s="22">
        <v>42879</v>
      </c>
      <c r="M507">
        <v>848</v>
      </c>
      <c r="N507" s="4">
        <v>42878</v>
      </c>
      <c r="O507" s="3" t="s">
        <v>15</v>
      </c>
      <c r="P507" s="3">
        <v>4999</v>
      </c>
      <c r="Q507" s="3" t="s">
        <v>208</v>
      </c>
      <c r="R507" s="3" t="s">
        <v>17</v>
      </c>
      <c r="S507" s="3">
        <v>0.05</v>
      </c>
      <c r="T507" s="3">
        <v>2</v>
      </c>
      <c r="U507" s="3">
        <v>0</v>
      </c>
      <c r="V507" s="3">
        <v>636</v>
      </c>
      <c r="W507">
        <v>863</v>
      </c>
      <c r="X507" s="4">
        <v>42879</v>
      </c>
      <c r="Y507">
        <v>862</v>
      </c>
      <c r="Z507" s="10">
        <f t="shared" si="49"/>
        <v>-636</v>
      </c>
      <c r="AA507" s="10">
        <f t="shared" si="54"/>
        <v>636</v>
      </c>
      <c r="AB507" t="str">
        <f t="shared" si="51"/>
        <v/>
      </c>
      <c r="AC507">
        <f t="shared" si="52"/>
        <v>-155020</v>
      </c>
      <c r="AD507">
        <f t="shared" si="53"/>
        <v>1.1574074074074403E-3</v>
      </c>
      <c r="AE507" s="15">
        <v>42879</v>
      </c>
      <c r="AF507" s="9">
        <v>4.3254358120514702E-3</v>
      </c>
      <c r="AG507" s="12" t="s">
        <v>954</v>
      </c>
      <c r="AH507" s="20">
        <v>42878.354861111111</v>
      </c>
      <c r="AI507" s="12">
        <v>864</v>
      </c>
      <c r="AJ507" s="12">
        <v>76</v>
      </c>
      <c r="AK507" s="12">
        <v>9.64E-2</v>
      </c>
      <c r="AL507" s="17">
        <v>10600</v>
      </c>
      <c r="AM507" s="17">
        <v>0.63324873096446699</v>
      </c>
      <c r="AN507" s="9"/>
      <c r="AO507" s="9"/>
      <c r="AP507" s="17">
        <v>0</v>
      </c>
      <c r="AQ507" s="17">
        <v>11952</v>
      </c>
      <c r="AR507" s="17">
        <v>0.68309859154929575</v>
      </c>
      <c r="AS507" s="17">
        <v>0.188</v>
      </c>
      <c r="AT507" s="17">
        <v>0.7133757961783439</v>
      </c>
      <c r="AU507" s="12">
        <v>0.71991701244813278</v>
      </c>
      <c r="AV507" s="12">
        <v>1.27</v>
      </c>
      <c r="AY507" s="12">
        <v>15167000</v>
      </c>
      <c r="BA507" s="12">
        <v>0.84556962025316451</v>
      </c>
      <c r="BD507" s="12">
        <v>0.63324873096446699</v>
      </c>
      <c r="BE507" s="12">
        <v>0.68309859154929575</v>
      </c>
      <c r="BF507" s="12">
        <v>0.7133757961783439</v>
      </c>
      <c r="BG507" s="12">
        <v>0.71991701244813278</v>
      </c>
      <c r="BH507" s="12">
        <v>4.0000000000000001E-3</v>
      </c>
      <c r="BI507" s="12">
        <v>0.188</v>
      </c>
      <c r="BJ507" s="12" t="s">
        <v>968</v>
      </c>
      <c r="BK507" s="12">
        <v>0.67400000000000004</v>
      </c>
      <c r="BL507" s="12">
        <v>1019</v>
      </c>
      <c r="BM507" s="12">
        <v>-392</v>
      </c>
      <c r="BN507" s="12">
        <v>-136</v>
      </c>
      <c r="BO507" s="12">
        <v>4159</v>
      </c>
      <c r="BP507" s="12">
        <v>763</v>
      </c>
      <c r="BQ507" s="12">
        <v>-720</v>
      </c>
      <c r="BR507" s="12">
        <v>-143</v>
      </c>
      <c r="BS507" s="12">
        <v>3644</v>
      </c>
      <c r="BT507" s="12">
        <v>0.28864942196565935</v>
      </c>
      <c r="BU507" s="12">
        <v>0.53839116979390045</v>
      </c>
      <c r="BV507" s="12">
        <v>0.64706404430676689</v>
      </c>
      <c r="BW507" s="12">
        <v>0.56156711836171658</v>
      </c>
      <c r="BX507" s="12">
        <v>0.65823164649183463</v>
      </c>
      <c r="BY507" s="12">
        <v>1569</v>
      </c>
      <c r="BZ507" s="12">
        <v>0.84556962025316451</v>
      </c>
      <c r="CB507" s="12">
        <v>9.0462143559488686E-2</v>
      </c>
      <c r="CC507" s="12">
        <v>19660</v>
      </c>
      <c r="CD507" s="12">
        <v>19660</v>
      </c>
      <c r="CE507" s="12">
        <v>7.0001517325093801</v>
      </c>
      <c r="CH507" s="22">
        <v>42877</v>
      </c>
      <c r="CI507">
        <v>705</v>
      </c>
      <c r="CJ507">
        <v>788</v>
      </c>
      <c r="CK507">
        <v>705</v>
      </c>
      <c r="CL507">
        <v>788</v>
      </c>
      <c r="CM507" s="22">
        <v>42878</v>
      </c>
      <c r="CN507">
        <v>863</v>
      </c>
      <c r="CO507">
        <v>938</v>
      </c>
      <c r="CP507">
        <v>840</v>
      </c>
      <c r="CQ507">
        <v>862</v>
      </c>
      <c r="CR507" s="22">
        <v>42879</v>
      </c>
      <c r="CS507">
        <v>848</v>
      </c>
      <c r="CT507">
        <v>994</v>
      </c>
      <c r="CU507">
        <v>819</v>
      </c>
      <c r="CV507">
        <v>885</v>
      </c>
    </row>
    <row r="508" spans="1:100">
      <c r="A508" s="22">
        <v>42877</v>
      </c>
      <c r="B508">
        <v>137</v>
      </c>
      <c r="C508">
        <v>169</v>
      </c>
      <c r="D508">
        <v>137</v>
      </c>
      <c r="E508">
        <v>145</v>
      </c>
      <c r="F508" s="23">
        <f t="shared" si="50"/>
        <v>5.8394160583941535E-2</v>
      </c>
      <c r="G508" s="22">
        <v>42878</v>
      </c>
      <c r="H508">
        <v>142</v>
      </c>
      <c r="I508">
        <v>143</v>
      </c>
      <c r="J508">
        <v>134</v>
      </c>
      <c r="K508">
        <v>139</v>
      </c>
      <c r="L508" s="22">
        <v>42879</v>
      </c>
      <c r="M508">
        <v>139</v>
      </c>
      <c r="N508" s="4">
        <v>42878</v>
      </c>
      <c r="O508" s="3" t="s">
        <v>15</v>
      </c>
      <c r="P508" s="3">
        <v>7519</v>
      </c>
      <c r="Q508" s="3" t="s">
        <v>331</v>
      </c>
      <c r="R508" s="3" t="s">
        <v>17</v>
      </c>
      <c r="S508" s="3">
        <v>0.05</v>
      </c>
      <c r="T508" s="3">
        <v>2</v>
      </c>
      <c r="U508" s="3">
        <v>0</v>
      </c>
      <c r="V508" s="3">
        <v>3450</v>
      </c>
      <c r="W508">
        <v>142</v>
      </c>
      <c r="X508" s="4">
        <v>42879</v>
      </c>
      <c r="Y508">
        <v>139</v>
      </c>
      <c r="Z508" s="10">
        <f t="shared" si="49"/>
        <v>-10350</v>
      </c>
      <c r="AA508" s="10">
        <f t="shared" si="54"/>
        <v>10350</v>
      </c>
      <c r="AB508" t="str">
        <f t="shared" si="51"/>
        <v/>
      </c>
      <c r="AC508">
        <f t="shared" si="52"/>
        <v>-155020</v>
      </c>
      <c r="AD508">
        <f t="shared" si="53"/>
        <v>5.3333333333333344E-2</v>
      </c>
      <c r="AE508" s="15">
        <v>42879</v>
      </c>
      <c r="AF508" s="9">
        <v>4.3254358120514702E-3</v>
      </c>
      <c r="AG508" s="12" t="s">
        <v>960</v>
      </c>
      <c r="AH508" s="20">
        <v>42877.845138888886</v>
      </c>
      <c r="AI508" s="12">
        <v>150</v>
      </c>
      <c r="AJ508" s="12">
        <v>5</v>
      </c>
      <c r="AK508" s="12">
        <v>3.4500000000000003E-2</v>
      </c>
      <c r="AL508" s="17">
        <v>5000</v>
      </c>
      <c r="AM508" s="17">
        <v>0.3724137931034483</v>
      </c>
      <c r="AN508" s="9"/>
      <c r="AO508" s="9"/>
      <c r="AP508" s="17">
        <v>0</v>
      </c>
      <c r="AQ508" s="17">
        <v>2407</v>
      </c>
      <c r="AR508" s="17">
        <v>1</v>
      </c>
      <c r="AS508" s="17">
        <v>0.38600000000000001</v>
      </c>
      <c r="AT508" s="17">
        <v>1</v>
      </c>
      <c r="AU508" s="12">
        <v>0.67961165048543692</v>
      </c>
      <c r="AV508" s="12">
        <v>0</v>
      </c>
      <c r="AY508" s="12">
        <v>16603174</v>
      </c>
      <c r="BA508" s="12">
        <v>0.76923076923076927</v>
      </c>
      <c r="BD508" s="12">
        <v>0.3724137931034483</v>
      </c>
      <c r="BE508" s="12">
        <v>1</v>
      </c>
      <c r="BF508" s="12">
        <v>1</v>
      </c>
      <c r="BG508" s="12">
        <v>0.67961165048543692</v>
      </c>
      <c r="BH508" s="12">
        <v>3.5999999999999997E-2</v>
      </c>
      <c r="BI508" s="12">
        <v>0.38600000000000001</v>
      </c>
      <c r="BJ508" s="12">
        <v>0</v>
      </c>
      <c r="BK508" s="12">
        <v>0.39400000000000002</v>
      </c>
      <c r="BL508" s="12">
        <v>-145</v>
      </c>
      <c r="BM508" s="12">
        <v>-19</v>
      </c>
      <c r="BN508" s="12">
        <v>167</v>
      </c>
      <c r="BO508" s="12">
        <v>94</v>
      </c>
      <c r="BP508" s="12">
        <v>-119</v>
      </c>
      <c r="BQ508" s="12">
        <v>-26</v>
      </c>
      <c r="BR508" s="12">
        <v>129</v>
      </c>
      <c r="BS508" s="12">
        <v>92</v>
      </c>
      <c r="BT508" s="12">
        <v>0.33640914599280108</v>
      </c>
      <c r="BU508" s="12">
        <v>0.53912769256518533</v>
      </c>
      <c r="BV508" s="12">
        <v>0.56552291971214619</v>
      </c>
      <c r="BW508" s="12">
        <v>0.47730821303058535</v>
      </c>
      <c r="BX508" s="12">
        <v>0.62284306810423085</v>
      </c>
      <c r="BY508" s="12">
        <v>1569</v>
      </c>
      <c r="BZ508" s="12">
        <v>0.76923076923076927</v>
      </c>
      <c r="CB508" s="12">
        <v>9.0462143559488686E-2</v>
      </c>
      <c r="CC508" s="12">
        <v>19660</v>
      </c>
      <c r="CD508" s="12">
        <v>19660</v>
      </c>
      <c r="CE508" s="12">
        <v>4.1167916041979016</v>
      </c>
      <c r="CH508" s="22">
        <v>42877</v>
      </c>
      <c r="CI508">
        <v>137</v>
      </c>
      <c r="CJ508">
        <v>169</v>
      </c>
      <c r="CK508">
        <v>137</v>
      </c>
      <c r="CL508">
        <v>145</v>
      </c>
      <c r="CM508" s="22">
        <v>42878</v>
      </c>
      <c r="CN508">
        <v>142</v>
      </c>
      <c r="CO508">
        <v>143</v>
      </c>
      <c r="CP508">
        <v>134</v>
      </c>
      <c r="CQ508">
        <v>139</v>
      </c>
      <c r="CR508" s="22">
        <v>42879</v>
      </c>
      <c r="CS508">
        <v>139</v>
      </c>
      <c r="CT508">
        <v>144</v>
      </c>
      <c r="CU508">
        <v>138</v>
      </c>
      <c r="CV508">
        <v>141</v>
      </c>
    </row>
    <row r="509" spans="1:100">
      <c r="A509" s="22">
        <v>42877</v>
      </c>
      <c r="B509">
        <v>259</v>
      </c>
      <c r="C509">
        <v>303</v>
      </c>
      <c r="D509">
        <v>258</v>
      </c>
      <c r="E509">
        <v>291</v>
      </c>
      <c r="F509" s="23">
        <f t="shared" si="50"/>
        <v>0.12355212355212353</v>
      </c>
      <c r="G509" s="22">
        <v>42878</v>
      </c>
      <c r="H509">
        <v>296</v>
      </c>
      <c r="I509">
        <v>301</v>
      </c>
      <c r="J509">
        <v>274</v>
      </c>
      <c r="K509">
        <v>282</v>
      </c>
      <c r="L509" s="22">
        <v>42879</v>
      </c>
      <c r="M509">
        <v>288</v>
      </c>
      <c r="N509" s="4">
        <v>42878</v>
      </c>
      <c r="O509" s="3" t="s">
        <v>15</v>
      </c>
      <c r="P509" s="3">
        <v>2385</v>
      </c>
      <c r="Q509" s="3" t="s">
        <v>286</v>
      </c>
      <c r="R509" s="3" t="s">
        <v>17</v>
      </c>
      <c r="S509" s="3">
        <v>0.05</v>
      </c>
      <c r="T509" s="3">
        <v>2</v>
      </c>
      <c r="U509" s="3">
        <v>0</v>
      </c>
      <c r="V509" s="3">
        <v>1722</v>
      </c>
      <c r="W509">
        <v>296</v>
      </c>
      <c r="X509" s="4">
        <v>42879</v>
      </c>
      <c r="Y509">
        <v>282</v>
      </c>
      <c r="Z509" s="10">
        <f t="shared" si="49"/>
        <v>-24108</v>
      </c>
      <c r="AA509" s="10">
        <f t="shared" si="54"/>
        <v>24108</v>
      </c>
      <c r="AB509" t="str">
        <f t="shared" si="51"/>
        <v/>
      </c>
      <c r="AC509">
        <f t="shared" si="52"/>
        <v>-155020</v>
      </c>
      <c r="AD509">
        <f t="shared" si="53"/>
        <v>2.6315789473684181E-2</v>
      </c>
      <c r="AE509" s="15">
        <v>42879</v>
      </c>
      <c r="AF509" s="9">
        <v>4.3254358120514702E-3</v>
      </c>
      <c r="AG509" s="12" t="s">
        <v>957</v>
      </c>
      <c r="AH509" s="20">
        <v>42877.979166666664</v>
      </c>
      <c r="AI509" s="12">
        <v>304</v>
      </c>
      <c r="AJ509" s="12">
        <v>13</v>
      </c>
      <c r="AK509" s="12">
        <v>4.4699999999999997E-2</v>
      </c>
      <c r="AL509" s="17">
        <v>4200</v>
      </c>
      <c r="AM509" s="17">
        <v>0.31958762886597936</v>
      </c>
      <c r="AN509" s="9"/>
      <c r="AO509" s="9"/>
      <c r="AP509" s="17">
        <v>0</v>
      </c>
      <c r="AQ509" s="17">
        <v>7612</v>
      </c>
      <c r="AR509" s="17">
        <v>0.82954545454545459</v>
      </c>
      <c r="AS509" s="17">
        <v>0.29899999999999999</v>
      </c>
      <c r="AT509" s="17">
        <v>0.34761904761904761</v>
      </c>
      <c r="AU509" s="12">
        <v>0.55519480519480524</v>
      </c>
      <c r="AV509" s="12">
        <v>0.34</v>
      </c>
      <c r="AY509" s="12">
        <v>26158200</v>
      </c>
      <c r="BA509" s="12">
        <v>0.87671232876712324</v>
      </c>
      <c r="BD509" s="12">
        <v>0.31958762886597936</v>
      </c>
      <c r="BE509" s="12">
        <v>0.82954545454545459</v>
      </c>
      <c r="BF509" s="12">
        <v>0.34761904761904761</v>
      </c>
      <c r="BG509" s="12">
        <v>0.55519480519480524</v>
      </c>
      <c r="BH509" s="12">
        <v>0.01</v>
      </c>
      <c r="BI509" s="12">
        <v>0.29899999999999999</v>
      </c>
      <c r="BJ509" s="12">
        <v>0</v>
      </c>
      <c r="BK509" s="12">
        <v>0.437</v>
      </c>
      <c r="BL509" s="12">
        <v>86</v>
      </c>
      <c r="BM509" s="12">
        <v>210</v>
      </c>
      <c r="BN509" s="12">
        <v>1</v>
      </c>
      <c r="BO509" s="12">
        <v>2081</v>
      </c>
      <c r="BP509" s="12">
        <v>-207</v>
      </c>
      <c r="BQ509" s="12">
        <v>93</v>
      </c>
      <c r="BR509" s="12" t="s">
        <v>961</v>
      </c>
      <c r="BS509" s="12">
        <v>1783</v>
      </c>
      <c r="BT509" s="12">
        <v>0.59312470563793707</v>
      </c>
      <c r="BU509" s="12">
        <v>0.46151408604590732</v>
      </c>
      <c r="BV509" s="12">
        <v>0.42605578349575191</v>
      </c>
      <c r="BW509" s="12">
        <v>0.36743056430094967</v>
      </c>
      <c r="BX509" s="12">
        <v>0.38524108487160019</v>
      </c>
      <c r="BY509" s="12">
        <v>1569</v>
      </c>
      <c r="BZ509" s="12">
        <v>0.87671232876712324</v>
      </c>
      <c r="CB509" s="12">
        <v>9.0462143559488686E-2</v>
      </c>
      <c r="CC509" s="12">
        <v>19660</v>
      </c>
      <c r="CD509" s="12">
        <v>19660</v>
      </c>
      <c r="CE509" s="12">
        <v>3.5328328103989244</v>
      </c>
      <c r="CH509" s="22">
        <v>42877</v>
      </c>
      <c r="CI509">
        <v>259</v>
      </c>
      <c r="CJ509">
        <v>303</v>
      </c>
      <c r="CK509">
        <v>258</v>
      </c>
      <c r="CL509">
        <v>291</v>
      </c>
      <c r="CM509" s="22">
        <v>42878</v>
      </c>
      <c r="CN509">
        <v>296</v>
      </c>
      <c r="CO509">
        <v>301</v>
      </c>
      <c r="CP509">
        <v>274</v>
      </c>
      <c r="CQ509">
        <v>282</v>
      </c>
      <c r="CR509" s="22">
        <v>42879</v>
      </c>
      <c r="CS509">
        <v>288</v>
      </c>
      <c r="CT509">
        <v>292</v>
      </c>
      <c r="CU509">
        <v>273</v>
      </c>
      <c r="CV509">
        <v>290</v>
      </c>
    </row>
    <row r="510" spans="1:100">
      <c r="A510" s="22">
        <v>42877</v>
      </c>
      <c r="B510">
        <v>200</v>
      </c>
      <c r="C510">
        <v>207</v>
      </c>
      <c r="D510">
        <v>199</v>
      </c>
      <c r="E510">
        <v>203</v>
      </c>
      <c r="F510" s="23">
        <f t="shared" si="50"/>
        <v>1.4999999999999902E-2</v>
      </c>
      <c r="G510" s="22">
        <v>42878</v>
      </c>
      <c r="H510">
        <v>219</v>
      </c>
      <c r="I510">
        <v>258</v>
      </c>
      <c r="J510">
        <v>210</v>
      </c>
      <c r="K510">
        <v>243</v>
      </c>
      <c r="L510" s="22">
        <v>42879</v>
      </c>
      <c r="M510">
        <v>240</v>
      </c>
      <c r="N510" s="4">
        <v>42878</v>
      </c>
      <c r="O510" s="3" t="s">
        <v>15</v>
      </c>
      <c r="P510" s="3">
        <v>5216</v>
      </c>
      <c r="Q510" s="3" t="s">
        <v>335</v>
      </c>
      <c r="R510" s="3" t="s">
        <v>17</v>
      </c>
      <c r="S510" s="3">
        <v>0.05</v>
      </c>
      <c r="T510" s="3">
        <v>2</v>
      </c>
      <c r="U510" s="3">
        <v>0</v>
      </c>
      <c r="V510" s="3">
        <v>2472</v>
      </c>
      <c r="W510">
        <v>219</v>
      </c>
      <c r="X510" s="4">
        <v>42879</v>
      </c>
      <c r="Y510">
        <v>243</v>
      </c>
      <c r="Z510" s="10">
        <f t="shared" si="49"/>
        <v>59328</v>
      </c>
      <c r="AA510" s="10">
        <f t="shared" si="54"/>
        <v>59328</v>
      </c>
      <c r="AB510" t="str">
        <f t="shared" si="51"/>
        <v/>
      </c>
      <c r="AC510">
        <f t="shared" si="52"/>
        <v>-155020</v>
      </c>
      <c r="AD510">
        <f t="shared" si="53"/>
        <v>1.8604651162790642E-2</v>
      </c>
      <c r="AE510" s="15">
        <v>42879</v>
      </c>
      <c r="AF510" s="9">
        <v>4.3254358120514702E-3</v>
      </c>
      <c r="AG510" s="12" t="s">
        <v>960</v>
      </c>
      <c r="AH510" s="20">
        <v>42877.95</v>
      </c>
      <c r="AI510" s="12">
        <v>215</v>
      </c>
      <c r="AJ510" s="12">
        <v>12</v>
      </c>
      <c r="AK510" s="12">
        <v>5.91E-2</v>
      </c>
      <c r="AL510" s="17">
        <v>2300</v>
      </c>
      <c r="AM510" s="17">
        <v>0.41379310344827586</v>
      </c>
      <c r="AN510" s="9"/>
      <c r="AO510" s="9"/>
      <c r="AP510" s="17">
        <v>0</v>
      </c>
      <c r="AQ510" s="17">
        <v>3277</v>
      </c>
      <c r="AR510" s="17">
        <v>0.3</v>
      </c>
      <c r="AS510" s="17">
        <v>0.28399999999999997</v>
      </c>
      <c r="AT510" s="17">
        <v>0.18072289156626506</v>
      </c>
      <c r="AU510" s="12">
        <v>7.1770334928229665E-2</v>
      </c>
      <c r="AV510" s="12">
        <v>0</v>
      </c>
      <c r="AY510" s="12">
        <v>16143170</v>
      </c>
      <c r="BA510" s="12">
        <v>1</v>
      </c>
      <c r="BD510" s="12">
        <v>0.41379310344827586</v>
      </c>
      <c r="BE510" s="12">
        <v>0.3</v>
      </c>
      <c r="BF510" s="12">
        <v>0.18072289156626506</v>
      </c>
      <c r="BG510" s="12">
        <v>7.1770334928229665E-2</v>
      </c>
      <c r="BH510" s="12">
        <v>1.7999999999999999E-2</v>
      </c>
      <c r="BI510" s="12">
        <v>0.28399999999999997</v>
      </c>
      <c r="BJ510" s="12">
        <v>3.0000000000000001E-3</v>
      </c>
      <c r="BK510" s="12">
        <v>0.27400000000000002</v>
      </c>
      <c r="BL510" s="12">
        <v>706</v>
      </c>
      <c r="BM510" s="12">
        <v>-448</v>
      </c>
      <c r="BN510" s="12">
        <v>-513</v>
      </c>
      <c r="BO510" s="12">
        <v>1183</v>
      </c>
      <c r="BP510" s="12">
        <v>1167</v>
      </c>
      <c r="BQ510" s="12">
        <v>-263</v>
      </c>
      <c r="BR510" s="12">
        <v>-702</v>
      </c>
      <c r="BS510" s="12">
        <v>1439</v>
      </c>
      <c r="BT510" s="12">
        <v>0.33640914599280108</v>
      </c>
      <c r="BU510" s="12">
        <v>0.53912769256518533</v>
      </c>
      <c r="BV510" s="12">
        <v>0.56552291971214619</v>
      </c>
      <c r="BW510" s="12">
        <v>0.47730821303058535</v>
      </c>
      <c r="BX510" s="12">
        <v>0.62284306810423085</v>
      </c>
      <c r="BY510" s="12">
        <v>1569</v>
      </c>
      <c r="BZ510" s="12">
        <v>1</v>
      </c>
      <c r="CB510" s="12">
        <v>9.0462143559488686E-2</v>
      </c>
      <c r="CC510" s="12">
        <v>19660</v>
      </c>
      <c r="CD510" s="12">
        <v>19660</v>
      </c>
      <c r="CE510" s="12">
        <v>4.5742128935532236</v>
      </c>
      <c r="CH510" s="22">
        <v>42877</v>
      </c>
      <c r="CI510">
        <v>200</v>
      </c>
      <c r="CJ510">
        <v>207</v>
      </c>
      <c r="CK510">
        <v>199</v>
      </c>
      <c r="CL510">
        <v>203</v>
      </c>
      <c r="CM510" s="22">
        <v>42878</v>
      </c>
      <c r="CN510">
        <v>219</v>
      </c>
      <c r="CO510">
        <v>258</v>
      </c>
      <c r="CP510">
        <v>210</v>
      </c>
      <c r="CQ510">
        <v>243</v>
      </c>
      <c r="CR510" s="22">
        <v>42879</v>
      </c>
      <c r="CS510">
        <v>240</v>
      </c>
      <c r="CT510">
        <v>248</v>
      </c>
      <c r="CU510">
        <v>223</v>
      </c>
      <c r="CV510">
        <v>232</v>
      </c>
    </row>
    <row r="511" spans="1:100">
      <c r="A511" s="22">
        <v>42877</v>
      </c>
      <c r="B511">
        <v>1305</v>
      </c>
      <c r="C511">
        <v>1325</v>
      </c>
      <c r="D511">
        <v>1287</v>
      </c>
      <c r="E511">
        <v>1325</v>
      </c>
      <c r="F511" s="23">
        <f t="shared" si="50"/>
        <v>1.5325670498084198E-2</v>
      </c>
      <c r="G511" s="22">
        <v>42878</v>
      </c>
      <c r="H511">
        <v>1350</v>
      </c>
      <c r="I511">
        <v>1412</v>
      </c>
      <c r="J511">
        <v>1267</v>
      </c>
      <c r="K511">
        <v>1300</v>
      </c>
      <c r="L511" s="22">
        <v>42879</v>
      </c>
      <c r="M511">
        <v>1315</v>
      </c>
      <c r="N511" s="4">
        <v>42878</v>
      </c>
      <c r="O511" s="3" t="s">
        <v>15</v>
      </c>
      <c r="P511" s="3">
        <v>3966</v>
      </c>
      <c r="Q511" s="3" t="s">
        <v>336</v>
      </c>
      <c r="R511" s="3" t="s">
        <v>17</v>
      </c>
      <c r="S511" s="3">
        <v>0.05</v>
      </c>
      <c r="T511" s="3">
        <v>2</v>
      </c>
      <c r="U511" s="3">
        <v>0</v>
      </c>
      <c r="V511" s="3">
        <v>96</v>
      </c>
      <c r="W511">
        <v>1350</v>
      </c>
      <c r="X511" s="4">
        <v>42879</v>
      </c>
      <c r="Y511">
        <v>1300</v>
      </c>
      <c r="Z511" s="10">
        <f t="shared" si="49"/>
        <v>-4800</v>
      </c>
      <c r="AA511" s="10">
        <f t="shared" si="54"/>
        <v>4800</v>
      </c>
      <c r="AB511" t="str">
        <f t="shared" si="51"/>
        <v/>
      </c>
      <c r="AC511">
        <f t="shared" si="52"/>
        <v>-155020</v>
      </c>
      <c r="AD511">
        <f t="shared" si="53"/>
        <v>0.75454545454545452</v>
      </c>
      <c r="AE511" s="15">
        <v>42879</v>
      </c>
      <c r="AF511" s="9">
        <v>4.3254358120514702E-3</v>
      </c>
      <c r="AG511" s="12" t="s">
        <v>957</v>
      </c>
      <c r="AH511" s="20">
        <v>42877.962500000001</v>
      </c>
      <c r="AI511" s="12">
        <v>5500</v>
      </c>
      <c r="AJ511" s="12">
        <v>200</v>
      </c>
      <c r="AK511" s="12">
        <v>3.7699999999999997E-2</v>
      </c>
      <c r="AL511" s="17">
        <v>1400</v>
      </c>
      <c r="AM511" s="17">
        <v>0.32075471698113206</v>
      </c>
      <c r="AN511" s="9"/>
      <c r="AO511" s="9"/>
      <c r="AP511" s="17">
        <v>2929</v>
      </c>
      <c r="AQ511" s="17">
        <v>38246</v>
      </c>
      <c r="AR511" s="17">
        <v>1</v>
      </c>
      <c r="AS511" s="9"/>
      <c r="AT511" s="17">
        <v>1</v>
      </c>
      <c r="AU511" s="12">
        <v>1</v>
      </c>
      <c r="AV511" s="12">
        <v>0</v>
      </c>
      <c r="AY511" s="12">
        <v>7216287</v>
      </c>
      <c r="BA511" s="12">
        <v>0.93975903614457834</v>
      </c>
      <c r="BD511" s="12">
        <v>0.32075471698113206</v>
      </c>
      <c r="BE511" s="12">
        <v>1</v>
      </c>
      <c r="BF511" s="12">
        <v>1</v>
      </c>
      <c r="BG511" s="12">
        <v>1</v>
      </c>
      <c r="BT511" s="12">
        <v>0.59312470563793707</v>
      </c>
      <c r="BU511" s="12">
        <v>0.46151408604590732</v>
      </c>
      <c r="BV511" s="12">
        <v>0.42605578349575191</v>
      </c>
      <c r="BW511" s="12">
        <v>0.36743056430094967</v>
      </c>
      <c r="BX511" s="12">
        <v>0.38524108487160019</v>
      </c>
      <c r="BY511" s="12">
        <v>1569</v>
      </c>
      <c r="BZ511" s="12">
        <v>0.93975903614457834</v>
      </c>
      <c r="CB511" s="12">
        <v>9.0462143559488686E-2</v>
      </c>
      <c r="CC511" s="12">
        <v>19660</v>
      </c>
      <c r="CD511" s="12">
        <v>19660</v>
      </c>
      <c r="CE511" s="12">
        <v>3.5457342083675143</v>
      </c>
      <c r="CH511" s="22">
        <v>42877</v>
      </c>
      <c r="CI511">
        <v>1305</v>
      </c>
      <c r="CJ511">
        <v>1325</v>
      </c>
      <c r="CK511">
        <v>1287</v>
      </c>
      <c r="CL511">
        <v>1325</v>
      </c>
      <c r="CM511" s="22">
        <v>42878</v>
      </c>
      <c r="CN511">
        <v>1350</v>
      </c>
      <c r="CO511">
        <v>1412</v>
      </c>
      <c r="CP511">
        <v>1267</v>
      </c>
      <c r="CQ511">
        <v>1300</v>
      </c>
      <c r="CR511" s="22">
        <v>42879</v>
      </c>
      <c r="CS511">
        <v>1315</v>
      </c>
      <c r="CT511">
        <v>1347</v>
      </c>
      <c r="CU511">
        <v>1246</v>
      </c>
      <c r="CV511">
        <v>1267</v>
      </c>
    </row>
    <row r="512" spans="1:100">
      <c r="A512" s="22">
        <v>42878</v>
      </c>
      <c r="B512">
        <v>97</v>
      </c>
      <c r="C512">
        <v>122</v>
      </c>
      <c r="D512">
        <v>96</v>
      </c>
      <c r="E512">
        <v>122</v>
      </c>
      <c r="F512" s="23">
        <f t="shared" si="50"/>
        <v>0.25773195876288657</v>
      </c>
      <c r="G512" s="22">
        <v>42879</v>
      </c>
      <c r="H512">
        <v>152</v>
      </c>
      <c r="I512">
        <v>153</v>
      </c>
      <c r="J512">
        <v>122</v>
      </c>
      <c r="K512">
        <v>124</v>
      </c>
      <c r="L512" s="22">
        <v>42880</v>
      </c>
      <c r="M512">
        <v>121</v>
      </c>
      <c r="N512" s="4">
        <v>42879</v>
      </c>
      <c r="O512" s="3" t="s">
        <v>15</v>
      </c>
      <c r="P512" s="3">
        <v>6819</v>
      </c>
      <c r="Q512" s="3" t="s">
        <v>276</v>
      </c>
      <c r="R512" s="3" t="s">
        <v>17</v>
      </c>
      <c r="S512" s="3">
        <v>0.05</v>
      </c>
      <c r="T512" s="3">
        <v>2</v>
      </c>
      <c r="U512" s="3">
        <v>0</v>
      </c>
      <c r="V512" s="3">
        <v>4100</v>
      </c>
      <c r="W512">
        <v>152</v>
      </c>
      <c r="X512" s="4">
        <v>42880</v>
      </c>
      <c r="Y512">
        <v>124</v>
      </c>
      <c r="Z512" s="10">
        <f t="shared" si="49"/>
        <v>-114800</v>
      </c>
      <c r="AA512" s="10">
        <f t="shared" si="54"/>
        <v>114800</v>
      </c>
      <c r="AB512" t="str">
        <f t="shared" si="51"/>
        <v/>
      </c>
      <c r="AC512">
        <f t="shared" si="52"/>
        <v>-155020</v>
      </c>
      <c r="AD512">
        <f t="shared" si="53"/>
        <v>5.555555555555558E-2</v>
      </c>
      <c r="AE512" s="15">
        <v>42880</v>
      </c>
      <c r="AF512" s="9">
        <v>2.0617540319780581E-3</v>
      </c>
      <c r="AG512" s="12" t="s">
        <v>960</v>
      </c>
      <c r="AH512" s="20">
        <v>42878.998611111114</v>
      </c>
      <c r="AI512" s="12">
        <v>144</v>
      </c>
      <c r="AJ512" s="12">
        <v>22</v>
      </c>
      <c r="AK512" s="12">
        <v>0.18029999999999999</v>
      </c>
      <c r="AL512" s="17">
        <v>433900</v>
      </c>
      <c r="AM512" s="17">
        <v>0.20652173913043478</v>
      </c>
      <c r="AN512" s="9"/>
      <c r="AO512" s="9"/>
      <c r="AP512" s="17">
        <v>0</v>
      </c>
      <c r="AQ512" s="17">
        <v>2622</v>
      </c>
      <c r="AR512" s="17">
        <v>1</v>
      </c>
      <c r="AS512" s="17">
        <v>0.14399999999999999</v>
      </c>
      <c r="AT512" s="17">
        <v>1</v>
      </c>
      <c r="AU512" s="12">
        <v>0.38271604938271603</v>
      </c>
      <c r="AV512" s="12">
        <v>0</v>
      </c>
      <c r="AY512" s="12">
        <v>28496537</v>
      </c>
      <c r="BA512" s="12">
        <v>1</v>
      </c>
      <c r="BD512" s="12">
        <v>0.20652173913043478</v>
      </c>
      <c r="BE512" s="12">
        <v>1</v>
      </c>
      <c r="BF512" s="12">
        <v>1</v>
      </c>
      <c r="BG512" s="12">
        <v>0.38271604938271603</v>
      </c>
      <c r="BH512" s="12">
        <v>4.0000000000000001E-3</v>
      </c>
      <c r="BI512" s="12">
        <v>0.14399999999999999</v>
      </c>
      <c r="BJ512" s="12">
        <v>0</v>
      </c>
      <c r="BK512" s="12">
        <v>0.51100000000000001</v>
      </c>
      <c r="BL512" s="12">
        <v>42</v>
      </c>
      <c r="BM512" s="12">
        <v>-50</v>
      </c>
      <c r="BN512" s="12">
        <v>-56</v>
      </c>
      <c r="BO512" s="12">
        <v>154</v>
      </c>
      <c r="BP512" s="12">
        <v>73</v>
      </c>
      <c r="BQ512" s="12">
        <v>-83</v>
      </c>
      <c r="BR512" s="12">
        <v>129</v>
      </c>
      <c r="BS512" s="12">
        <v>218</v>
      </c>
      <c r="BT512" s="12">
        <v>0.33640914599280108</v>
      </c>
      <c r="BU512" s="12">
        <v>0.53912769256518533</v>
      </c>
      <c r="BV512" s="12">
        <v>0.56552291971214619</v>
      </c>
      <c r="BW512" s="12">
        <v>0.47730821303058535</v>
      </c>
      <c r="BX512" s="12">
        <v>0.62284306810423085</v>
      </c>
      <c r="BY512" s="12">
        <v>1574.5</v>
      </c>
      <c r="BZ512" s="12">
        <v>1</v>
      </c>
      <c r="CB512" s="12">
        <v>9.0462143559488686E-2</v>
      </c>
      <c r="CC512" s="12">
        <v>19660</v>
      </c>
      <c r="CD512" s="12">
        <v>19730</v>
      </c>
      <c r="CE512" s="12">
        <v>2.2829631379962194</v>
      </c>
      <c r="CH512" s="22">
        <v>42878</v>
      </c>
      <c r="CI512">
        <v>97</v>
      </c>
      <c r="CJ512">
        <v>122</v>
      </c>
      <c r="CK512">
        <v>96</v>
      </c>
      <c r="CL512">
        <v>122</v>
      </c>
      <c r="CM512" s="22">
        <v>42879</v>
      </c>
      <c r="CN512">
        <v>152</v>
      </c>
      <c r="CO512">
        <v>153</v>
      </c>
      <c r="CP512">
        <v>122</v>
      </c>
      <c r="CQ512">
        <v>124</v>
      </c>
      <c r="CR512" s="22">
        <v>42880</v>
      </c>
      <c r="CS512">
        <v>121</v>
      </c>
      <c r="CT512">
        <v>128</v>
      </c>
      <c r="CU512">
        <v>116</v>
      </c>
      <c r="CV512">
        <v>119</v>
      </c>
    </row>
    <row r="513" spans="1:100">
      <c r="A513" s="22">
        <v>42878</v>
      </c>
      <c r="B513">
        <v>331</v>
      </c>
      <c r="C513">
        <v>395</v>
      </c>
      <c r="D513">
        <v>331</v>
      </c>
      <c r="E513">
        <v>395</v>
      </c>
      <c r="F513" s="23">
        <f t="shared" si="50"/>
        <v>0.19335347432024164</v>
      </c>
      <c r="G513" s="22">
        <v>42879</v>
      </c>
      <c r="H513">
        <v>435</v>
      </c>
      <c r="I513">
        <v>445</v>
      </c>
      <c r="J513">
        <v>364</v>
      </c>
      <c r="K513">
        <v>383</v>
      </c>
      <c r="L513" s="22">
        <v>42880</v>
      </c>
      <c r="M513">
        <v>415</v>
      </c>
      <c r="N513" s="4">
        <v>42879</v>
      </c>
      <c r="O513" s="3" t="s">
        <v>15</v>
      </c>
      <c r="P513" s="3">
        <v>3825</v>
      </c>
      <c r="Q513" s="3" t="s">
        <v>297</v>
      </c>
      <c r="R513" s="3" t="s">
        <v>17</v>
      </c>
      <c r="S513" s="3">
        <v>0.05</v>
      </c>
      <c r="T513" s="3">
        <v>2</v>
      </c>
      <c r="U513" s="3">
        <v>0</v>
      </c>
      <c r="V513" s="3">
        <v>1300</v>
      </c>
      <c r="W513">
        <v>435</v>
      </c>
      <c r="X513" s="4">
        <v>42880</v>
      </c>
      <c r="Y513">
        <v>383</v>
      </c>
      <c r="Z513" s="10">
        <f t="shared" si="49"/>
        <v>-67600</v>
      </c>
      <c r="AA513" s="10">
        <f t="shared" si="54"/>
        <v>67600</v>
      </c>
      <c r="AB513" t="str">
        <f t="shared" si="51"/>
        <v/>
      </c>
      <c r="AC513">
        <f t="shared" si="52"/>
        <v>-155020</v>
      </c>
      <c r="AD513">
        <f t="shared" si="53"/>
        <v>2.5943396226415061E-2</v>
      </c>
      <c r="AE513" s="15">
        <v>42880</v>
      </c>
      <c r="AF513" s="9">
        <v>2.0617540319780581E-3</v>
      </c>
      <c r="AG513" s="12" t="s">
        <v>957</v>
      </c>
      <c r="AH513" s="20">
        <v>42878.998611111114</v>
      </c>
      <c r="AI513" s="12">
        <v>424</v>
      </c>
      <c r="AJ513" s="12">
        <v>29</v>
      </c>
      <c r="AK513" s="12">
        <v>7.3400000000000007E-2</v>
      </c>
      <c r="AL513" s="17">
        <v>196900</v>
      </c>
      <c r="AM513" s="17">
        <v>0.42222222222222222</v>
      </c>
      <c r="AN513" s="9"/>
      <c r="AO513" s="9"/>
      <c r="AP513" s="17">
        <v>0</v>
      </c>
      <c r="AQ513" s="17">
        <v>12586</v>
      </c>
      <c r="AR513" s="17">
        <v>0.88118811881188119</v>
      </c>
      <c r="AS513" s="17">
        <v>0.11799999999999999</v>
      </c>
      <c r="AT513" s="17">
        <v>0.88516746411483249</v>
      </c>
      <c r="AU513" s="12">
        <v>7.7993254637436768E-2</v>
      </c>
      <c r="AV513" s="12" t="s">
        <v>988</v>
      </c>
      <c r="AY513" s="12">
        <v>39955600</v>
      </c>
      <c r="BA513" s="12">
        <v>0.93908629441624369</v>
      </c>
      <c r="BD513" s="12">
        <v>0.42222222222222222</v>
      </c>
      <c r="BE513" s="12">
        <v>0.88118811881188119</v>
      </c>
      <c r="BF513" s="12">
        <v>0.88516746411483249</v>
      </c>
      <c r="BG513" s="12">
        <v>7.7993254637436768E-2</v>
      </c>
      <c r="BH513" s="12">
        <v>0.33300000000000002</v>
      </c>
      <c r="BI513" s="12">
        <v>0.11799999999999999</v>
      </c>
      <c r="BJ513" s="12">
        <v>0</v>
      </c>
      <c r="BK513" s="12">
        <v>0.61699999999999999</v>
      </c>
      <c r="BL513" s="12">
        <v>12</v>
      </c>
      <c r="BM513" s="12">
        <v>-43</v>
      </c>
      <c r="BN513" s="12">
        <v>17</v>
      </c>
      <c r="BO513" s="12">
        <v>94</v>
      </c>
      <c r="BP513" s="12">
        <v>-2</v>
      </c>
      <c r="BQ513" s="12">
        <v>-3</v>
      </c>
      <c r="BR513" s="12">
        <v>-154</v>
      </c>
      <c r="BS513" s="12">
        <v>107</v>
      </c>
      <c r="BT513" s="12">
        <v>0.59312470563793707</v>
      </c>
      <c r="BU513" s="12">
        <v>0.46151408604590732</v>
      </c>
      <c r="BV513" s="12">
        <v>0.42605578349575191</v>
      </c>
      <c r="BW513" s="12">
        <v>0.36743056430094967</v>
      </c>
      <c r="BX513" s="12">
        <v>0.44571072293841935</v>
      </c>
      <c r="BY513" s="12">
        <v>1574.5</v>
      </c>
      <c r="BZ513" s="12">
        <v>0.93908629441624369</v>
      </c>
      <c r="CB513" s="12">
        <v>9.0462143559488686E-2</v>
      </c>
      <c r="CC513" s="12">
        <v>19660</v>
      </c>
      <c r="CD513" s="12">
        <v>19730</v>
      </c>
      <c r="CE513" s="12">
        <v>4.6673913043478263</v>
      </c>
      <c r="CH513" s="22">
        <v>42878</v>
      </c>
      <c r="CI513">
        <v>331</v>
      </c>
      <c r="CJ513">
        <v>395</v>
      </c>
      <c r="CK513">
        <v>331</v>
      </c>
      <c r="CL513">
        <v>395</v>
      </c>
      <c r="CM513" s="22">
        <v>42879</v>
      </c>
      <c r="CN513">
        <v>435</v>
      </c>
      <c r="CO513">
        <v>445</v>
      </c>
      <c r="CP513">
        <v>364</v>
      </c>
      <c r="CQ513">
        <v>383</v>
      </c>
      <c r="CR513" s="22">
        <v>42880</v>
      </c>
      <c r="CS513">
        <v>415</v>
      </c>
      <c r="CT513">
        <v>463</v>
      </c>
      <c r="CU513">
        <v>399</v>
      </c>
      <c r="CV513">
        <v>463</v>
      </c>
    </row>
    <row r="514" spans="1:100">
      <c r="A514" s="22">
        <v>42878</v>
      </c>
      <c r="B514">
        <v>97</v>
      </c>
      <c r="C514">
        <v>101</v>
      </c>
      <c r="D514">
        <v>97</v>
      </c>
      <c r="E514">
        <v>101</v>
      </c>
      <c r="F514" s="23">
        <f t="shared" si="50"/>
        <v>4.1237113402061931E-2</v>
      </c>
      <c r="G514" s="22">
        <v>42879</v>
      </c>
      <c r="H514">
        <v>150</v>
      </c>
      <c r="I514">
        <v>151</v>
      </c>
      <c r="J514">
        <v>149</v>
      </c>
      <c r="K514">
        <v>151</v>
      </c>
      <c r="L514" s="22">
        <v>42880</v>
      </c>
      <c r="M514">
        <v>136</v>
      </c>
      <c r="N514" s="4">
        <v>42879</v>
      </c>
      <c r="O514" s="3" t="s">
        <v>15</v>
      </c>
      <c r="P514" s="3">
        <v>7571</v>
      </c>
      <c r="Q514" s="3" t="s">
        <v>337</v>
      </c>
      <c r="R514" s="3" t="s">
        <v>17</v>
      </c>
      <c r="S514" s="3">
        <v>0.05</v>
      </c>
      <c r="T514" s="3">
        <v>1</v>
      </c>
      <c r="U514" s="3">
        <v>0</v>
      </c>
      <c r="V514" s="3">
        <v>5000</v>
      </c>
      <c r="W514">
        <v>150</v>
      </c>
      <c r="X514" s="4">
        <v>42880</v>
      </c>
      <c r="Y514">
        <v>151</v>
      </c>
      <c r="Z514" s="10">
        <f t="shared" si="49"/>
        <v>5000</v>
      </c>
      <c r="AA514" s="10">
        <f t="shared" si="54"/>
        <v>5000</v>
      </c>
      <c r="AB514">
        <f t="shared" si="51"/>
        <v>5000</v>
      </c>
      <c r="AC514">
        <f t="shared" si="52"/>
        <v>-150020</v>
      </c>
      <c r="AD514">
        <f t="shared" si="53"/>
        <v>4.9685094471658475E-2</v>
      </c>
      <c r="AE514" s="15">
        <v>42880</v>
      </c>
      <c r="AF514" s="9">
        <v>2.0617540319780581E-3</v>
      </c>
      <c r="AG514" s="12" t="s">
        <v>960</v>
      </c>
      <c r="AH514" s="20">
        <v>42878.997916666667</v>
      </c>
      <c r="AI514" s="12">
        <v>142.9</v>
      </c>
      <c r="AJ514" s="12">
        <v>41.9</v>
      </c>
      <c r="AK514" s="12">
        <v>0.41489999999999999</v>
      </c>
      <c r="AL514" s="17">
        <v>72900</v>
      </c>
      <c r="AM514" s="17">
        <v>0.28865979381443296</v>
      </c>
      <c r="AN514" s="9"/>
      <c r="AO514" s="9"/>
      <c r="AP514" s="17">
        <v>292.97000000000003</v>
      </c>
      <c r="AQ514" s="17">
        <v>3346</v>
      </c>
      <c r="AR514" s="17">
        <v>0.83333333333333337</v>
      </c>
      <c r="AS514" s="17">
        <v>7.5999999999999998E-2</v>
      </c>
      <c r="AT514" s="17">
        <v>0.88888888888888884</v>
      </c>
      <c r="AU514" s="12">
        <v>0.21367521367521367</v>
      </c>
      <c r="AV514" s="12" t="s">
        <v>988</v>
      </c>
      <c r="AY514" s="12">
        <v>34497058</v>
      </c>
      <c r="BA514" s="12">
        <v>1</v>
      </c>
      <c r="BD514" s="12">
        <v>0.28865979381443296</v>
      </c>
      <c r="BE514" s="12">
        <v>0.83333333333333337</v>
      </c>
      <c r="BF514" s="12">
        <v>0.88888888888888884</v>
      </c>
      <c r="BG514" s="12">
        <v>0.21367521367521367</v>
      </c>
      <c r="BH514" s="12">
        <v>1.0999999999999999E-2</v>
      </c>
      <c r="BI514" s="12">
        <v>7.5999999999999998E-2</v>
      </c>
      <c r="BJ514" s="12">
        <v>0</v>
      </c>
      <c r="BK514" s="12">
        <v>0.53600000000000003</v>
      </c>
      <c r="BL514" s="12">
        <v>329</v>
      </c>
      <c r="BM514" s="12">
        <v>-201</v>
      </c>
      <c r="BN514" s="12">
        <v>-45</v>
      </c>
      <c r="BO514" s="12">
        <v>1854</v>
      </c>
      <c r="BP514" s="12">
        <v>696</v>
      </c>
      <c r="BQ514" s="12">
        <v>227</v>
      </c>
      <c r="BR514" s="12">
        <v>-398</v>
      </c>
      <c r="BS514" s="12">
        <v>1768</v>
      </c>
      <c r="BT514" s="12">
        <v>0.33640914599280108</v>
      </c>
      <c r="BU514" s="12">
        <v>0.53912769256518533</v>
      </c>
      <c r="BV514" s="12">
        <v>0.56552291971214619</v>
      </c>
      <c r="BW514" s="12">
        <v>0.47730821303058535</v>
      </c>
      <c r="BX514" s="12">
        <v>0.62284306810423085</v>
      </c>
      <c r="BY514" s="12">
        <v>1574.5</v>
      </c>
      <c r="BZ514" s="12">
        <v>1</v>
      </c>
      <c r="CB514" s="12">
        <v>9.0462143559488686E-2</v>
      </c>
      <c r="CC514" s="12">
        <v>19660</v>
      </c>
      <c r="CD514" s="12">
        <v>19730</v>
      </c>
      <c r="CE514" s="12">
        <v>3.1909457642312864</v>
      </c>
      <c r="CH514" s="22">
        <v>42878</v>
      </c>
      <c r="CI514">
        <v>97</v>
      </c>
      <c r="CJ514">
        <v>101</v>
      </c>
      <c r="CK514">
        <v>97</v>
      </c>
      <c r="CL514">
        <v>101</v>
      </c>
      <c r="CM514" s="22">
        <v>42879</v>
      </c>
      <c r="CN514">
        <v>150</v>
      </c>
      <c r="CO514">
        <v>151</v>
      </c>
      <c r="CP514">
        <v>149</v>
      </c>
      <c r="CQ514">
        <v>151</v>
      </c>
      <c r="CR514" s="22">
        <v>42880</v>
      </c>
      <c r="CS514">
        <v>136</v>
      </c>
      <c r="CT514">
        <v>139</v>
      </c>
      <c r="CU514">
        <v>123</v>
      </c>
      <c r="CV514">
        <v>123</v>
      </c>
    </row>
    <row r="515" spans="1:100">
      <c r="A515" s="22">
        <v>42878</v>
      </c>
      <c r="B515">
        <v>619</v>
      </c>
      <c r="C515">
        <v>619</v>
      </c>
      <c r="D515">
        <v>619</v>
      </c>
      <c r="E515">
        <v>619</v>
      </c>
      <c r="F515" s="23">
        <f t="shared" si="50"/>
        <v>0</v>
      </c>
      <c r="G515" s="22">
        <v>42879</v>
      </c>
      <c r="H515">
        <v>686</v>
      </c>
      <c r="I515">
        <v>707</v>
      </c>
      <c r="J515">
        <v>624</v>
      </c>
      <c r="K515">
        <v>630</v>
      </c>
      <c r="L515" s="22">
        <v>42880</v>
      </c>
      <c r="M515">
        <v>624</v>
      </c>
      <c r="N515" s="4">
        <v>42879</v>
      </c>
      <c r="O515" s="3" t="s">
        <v>15</v>
      </c>
      <c r="P515" s="3">
        <v>4308</v>
      </c>
      <c r="Q515" s="3" t="s">
        <v>338</v>
      </c>
      <c r="R515" s="3" t="s">
        <v>17</v>
      </c>
      <c r="S515" s="3">
        <v>0.05</v>
      </c>
      <c r="T515" s="3">
        <v>2</v>
      </c>
      <c r="U515" s="3">
        <v>0</v>
      </c>
      <c r="V515" s="3">
        <v>900</v>
      </c>
      <c r="W515">
        <v>686</v>
      </c>
      <c r="X515" s="4">
        <v>42880</v>
      </c>
      <c r="Y515">
        <v>630</v>
      </c>
      <c r="Z515" s="10">
        <f t="shared" ref="Z515:Z578" si="55">(Y515-W515)*V515</f>
        <v>-50400</v>
      </c>
      <c r="AA515" s="10">
        <f t="shared" si="54"/>
        <v>50400</v>
      </c>
      <c r="AB515" t="str">
        <f t="shared" si="51"/>
        <v/>
      </c>
      <c r="AC515">
        <f t="shared" si="52"/>
        <v>-150020</v>
      </c>
      <c r="AD515">
        <f t="shared" si="53"/>
        <v>4.5897079276773334E-2</v>
      </c>
      <c r="AE515" s="15">
        <v>42880</v>
      </c>
      <c r="AF515" s="9">
        <v>2.0617540319780581E-3</v>
      </c>
      <c r="AG515" s="12" t="s">
        <v>957</v>
      </c>
      <c r="AH515" s="20">
        <v>42878.99722222222</v>
      </c>
      <c r="AI515" s="12">
        <v>719</v>
      </c>
      <c r="AJ515" s="12">
        <v>100</v>
      </c>
      <c r="AK515" s="12">
        <v>0.16159999999999999</v>
      </c>
      <c r="AL515" s="17">
        <v>48000</v>
      </c>
      <c r="AM515" s="17">
        <v>0.42003853564547206</v>
      </c>
      <c r="AN515" s="9"/>
      <c r="AO515" s="9"/>
      <c r="AP515" s="17">
        <v>0</v>
      </c>
      <c r="AQ515" s="17">
        <v>7281</v>
      </c>
      <c r="AR515" s="17">
        <v>9.3851132686084138E-2</v>
      </c>
      <c r="AS515" s="17">
        <v>0.107</v>
      </c>
      <c r="AT515" s="17">
        <v>0.45419103313840153</v>
      </c>
      <c r="AU515" s="12">
        <v>0.5053003533568905</v>
      </c>
      <c r="AV515" s="12" t="s">
        <v>988</v>
      </c>
      <c r="AY515" s="12">
        <v>14028700</v>
      </c>
      <c r="BA515" s="12">
        <v>1</v>
      </c>
      <c r="BD515" s="12">
        <v>0.42003853564547206</v>
      </c>
      <c r="BE515" s="12">
        <v>9.3851132686084138E-2</v>
      </c>
      <c r="BF515" s="12">
        <v>0.45419103313840153</v>
      </c>
      <c r="BG515" s="12">
        <v>0.5053003533568905</v>
      </c>
      <c r="BH515" s="12">
        <v>0.108</v>
      </c>
      <c r="BI515" s="12">
        <v>0.107</v>
      </c>
      <c r="BJ515" s="12">
        <v>0</v>
      </c>
      <c r="BK515" s="12">
        <v>0.84699999999999998</v>
      </c>
      <c r="BL515" s="12">
        <v>491</v>
      </c>
      <c r="BM515" s="12">
        <v>-159</v>
      </c>
      <c r="BN515" s="12">
        <v>-422</v>
      </c>
      <c r="BO515" s="12">
        <v>1443</v>
      </c>
      <c r="BP515" s="12">
        <v>468</v>
      </c>
      <c r="BQ515" s="12">
        <v>-232</v>
      </c>
      <c r="BR515" s="12">
        <v>-70</v>
      </c>
      <c r="BS515" s="12">
        <v>1535</v>
      </c>
      <c r="BT515" s="12">
        <v>0.59312470563793707</v>
      </c>
      <c r="BU515" s="12">
        <v>0.46151408604590732</v>
      </c>
      <c r="BV515" s="12">
        <v>0.42605578349575191</v>
      </c>
      <c r="BW515" s="12">
        <v>0.36743056430094967</v>
      </c>
      <c r="BX515" s="12">
        <v>0.44571072293841935</v>
      </c>
      <c r="BY515" s="12">
        <v>1574.5</v>
      </c>
      <c r="BZ515" s="12">
        <v>1</v>
      </c>
      <c r="CB515" s="12">
        <v>9.0462143559488686E-2</v>
      </c>
      <c r="CC515" s="12">
        <v>19660</v>
      </c>
      <c r="CD515" s="12">
        <v>19730</v>
      </c>
      <c r="CE515" s="12">
        <v>4.6432520733852733</v>
      </c>
      <c r="CH515" s="22">
        <v>42878</v>
      </c>
      <c r="CI515">
        <v>619</v>
      </c>
      <c r="CJ515">
        <v>619</v>
      </c>
      <c r="CK515">
        <v>619</v>
      </c>
      <c r="CL515">
        <v>619</v>
      </c>
      <c r="CM515" s="22">
        <v>42879</v>
      </c>
      <c r="CN515">
        <v>686</v>
      </c>
      <c r="CO515">
        <v>707</v>
      </c>
      <c r="CP515">
        <v>624</v>
      </c>
      <c r="CQ515">
        <v>630</v>
      </c>
      <c r="CR515" s="22">
        <v>42880</v>
      </c>
      <c r="CS515">
        <v>624</v>
      </c>
      <c r="CT515">
        <v>640</v>
      </c>
      <c r="CU515">
        <v>601</v>
      </c>
      <c r="CV515">
        <v>606</v>
      </c>
    </row>
    <row r="516" spans="1:100">
      <c r="A516" s="22">
        <v>42878</v>
      </c>
      <c r="B516">
        <v>987</v>
      </c>
      <c r="C516">
        <v>1032</v>
      </c>
      <c r="D516">
        <v>962</v>
      </c>
      <c r="E516">
        <v>1032</v>
      </c>
      <c r="F516" s="23">
        <f t="shared" si="50"/>
        <v>4.5592705167173175E-2</v>
      </c>
      <c r="G516" s="22">
        <v>42879</v>
      </c>
      <c r="H516">
        <v>1183</v>
      </c>
      <c r="I516">
        <v>1332</v>
      </c>
      <c r="J516">
        <v>1085</v>
      </c>
      <c r="K516">
        <v>1313</v>
      </c>
      <c r="L516" s="22">
        <v>42880</v>
      </c>
      <c r="M516">
        <v>1343</v>
      </c>
      <c r="N516" s="4">
        <v>42879</v>
      </c>
      <c r="O516" s="3" t="s">
        <v>15</v>
      </c>
      <c r="P516" s="3">
        <v>2351</v>
      </c>
      <c r="Q516" s="3" t="s">
        <v>236</v>
      </c>
      <c r="R516" s="3" t="s">
        <v>17</v>
      </c>
      <c r="S516" s="3">
        <v>0.05</v>
      </c>
      <c r="T516" s="3">
        <v>2</v>
      </c>
      <c r="U516" s="3">
        <v>0</v>
      </c>
      <c r="V516" s="3">
        <v>500</v>
      </c>
      <c r="W516">
        <v>1183</v>
      </c>
      <c r="X516" s="4">
        <v>42880</v>
      </c>
      <c r="Y516">
        <v>1313</v>
      </c>
      <c r="Z516" s="10">
        <f t="shared" si="55"/>
        <v>65000</v>
      </c>
      <c r="AA516" s="10">
        <f t="shared" si="54"/>
        <v>65000</v>
      </c>
      <c r="AB516" t="str">
        <f t="shared" si="51"/>
        <v/>
      </c>
      <c r="AC516">
        <f t="shared" si="52"/>
        <v>-150020</v>
      </c>
      <c r="AD516">
        <f t="shared" si="53"/>
        <v>3.2196143442980718E-2</v>
      </c>
      <c r="AE516" s="15">
        <v>42880</v>
      </c>
      <c r="AF516" s="9">
        <v>2.0617540319780581E-3</v>
      </c>
      <c r="AG516" s="12" t="s">
        <v>957</v>
      </c>
      <c r="AH516" s="20">
        <v>42878.99722222222</v>
      </c>
      <c r="AI516" s="12">
        <v>1146.0999999999999</v>
      </c>
      <c r="AJ516" s="12">
        <v>114.1</v>
      </c>
      <c r="AK516" s="12">
        <v>0.1106</v>
      </c>
      <c r="AL516" s="17">
        <v>47300</v>
      </c>
      <c r="AM516" s="17">
        <v>0.54098360655737709</v>
      </c>
      <c r="AN516" s="9"/>
      <c r="AO516" s="9"/>
      <c r="AP516" s="17">
        <v>0</v>
      </c>
      <c r="AQ516" s="17">
        <v>5310</v>
      </c>
      <c r="AR516" s="17">
        <v>1</v>
      </c>
      <c r="AS516" s="17">
        <v>0.151</v>
      </c>
      <c r="AT516" s="17">
        <v>1</v>
      </c>
      <c r="AU516" s="12">
        <v>0.68495575221238936</v>
      </c>
      <c r="AV516" s="12">
        <v>0.27</v>
      </c>
      <c r="AY516" s="12">
        <v>7253500</v>
      </c>
      <c r="BA516" s="12">
        <v>1</v>
      </c>
      <c r="BD516" s="12">
        <v>0.54098360655737709</v>
      </c>
      <c r="BE516" s="12">
        <v>1</v>
      </c>
      <c r="BF516" s="12">
        <v>1</v>
      </c>
      <c r="BG516" s="12">
        <v>0.68495575221238936</v>
      </c>
      <c r="BH516" s="12">
        <v>2E-3</v>
      </c>
      <c r="BI516" s="12">
        <v>0.151</v>
      </c>
      <c r="BJ516" s="12">
        <v>0</v>
      </c>
      <c r="BK516" s="12">
        <v>0.68600000000000005</v>
      </c>
      <c r="BL516" s="12">
        <v>150</v>
      </c>
      <c r="BM516" s="12">
        <v>-148</v>
      </c>
      <c r="BN516" s="12">
        <v>-13</v>
      </c>
      <c r="BO516" s="12">
        <v>782</v>
      </c>
      <c r="BP516" s="12">
        <v>172</v>
      </c>
      <c r="BQ516" s="12">
        <v>-307</v>
      </c>
      <c r="BR516" s="12">
        <v>-13</v>
      </c>
      <c r="BS516" s="12">
        <v>791</v>
      </c>
      <c r="BT516" s="12">
        <v>0.59312470563793707</v>
      </c>
      <c r="BU516" s="12">
        <v>0.46151408604590732</v>
      </c>
      <c r="BV516" s="12">
        <v>0.42605578349575191</v>
      </c>
      <c r="BW516" s="12">
        <v>0.36743056430094967</v>
      </c>
      <c r="BX516" s="12">
        <v>0.44571072293841935</v>
      </c>
      <c r="BY516" s="12">
        <v>1574.5</v>
      </c>
      <c r="BZ516" s="12">
        <v>1</v>
      </c>
      <c r="CB516" s="12">
        <v>9.0462143559488686E-2</v>
      </c>
      <c r="CC516" s="12">
        <v>19660</v>
      </c>
      <c r="CD516" s="12">
        <v>19730</v>
      </c>
      <c r="CE516" s="12">
        <v>5.9802209550962235</v>
      </c>
      <c r="CH516" s="22">
        <v>42878</v>
      </c>
      <c r="CI516">
        <v>987</v>
      </c>
      <c r="CJ516">
        <v>1032</v>
      </c>
      <c r="CK516">
        <v>962</v>
      </c>
      <c r="CL516">
        <v>1032</v>
      </c>
      <c r="CM516" s="22">
        <v>42879</v>
      </c>
      <c r="CN516">
        <v>1183</v>
      </c>
      <c r="CO516">
        <v>1332</v>
      </c>
      <c r="CP516">
        <v>1085</v>
      </c>
      <c r="CQ516">
        <v>1313</v>
      </c>
      <c r="CR516" s="22">
        <v>42880</v>
      </c>
      <c r="CS516">
        <v>1343</v>
      </c>
      <c r="CT516">
        <v>1354</v>
      </c>
      <c r="CU516">
        <v>1160</v>
      </c>
      <c r="CV516">
        <v>1224</v>
      </c>
    </row>
    <row r="517" spans="1:100">
      <c r="A517" s="22">
        <v>42878</v>
      </c>
      <c r="B517">
        <v>801</v>
      </c>
      <c r="C517">
        <v>818</v>
      </c>
      <c r="D517">
        <v>752</v>
      </c>
      <c r="E517">
        <v>806</v>
      </c>
      <c r="F517" s="23">
        <f t="shared" si="50"/>
        <v>6.2421972534332237E-3</v>
      </c>
      <c r="G517" s="22">
        <v>42879</v>
      </c>
      <c r="H517">
        <v>910</v>
      </c>
      <c r="I517">
        <v>956</v>
      </c>
      <c r="J517">
        <v>896</v>
      </c>
      <c r="K517">
        <v>956</v>
      </c>
      <c r="L517" s="22">
        <v>42880</v>
      </c>
      <c r="M517">
        <v>1029</v>
      </c>
      <c r="N517" s="4">
        <v>42879</v>
      </c>
      <c r="O517" s="3" t="s">
        <v>15</v>
      </c>
      <c r="P517" s="3">
        <v>4579</v>
      </c>
      <c r="Q517" s="3" t="s">
        <v>271</v>
      </c>
      <c r="R517" s="3" t="s">
        <v>17</v>
      </c>
      <c r="S517" s="3">
        <v>0.05</v>
      </c>
      <c r="T517" s="3">
        <v>2</v>
      </c>
      <c r="U517" s="3">
        <v>0</v>
      </c>
      <c r="V517" s="3">
        <v>700</v>
      </c>
      <c r="W517">
        <v>910</v>
      </c>
      <c r="X517" s="4">
        <v>42880</v>
      </c>
      <c r="Y517">
        <v>956</v>
      </c>
      <c r="Z517" s="10">
        <f t="shared" si="55"/>
        <v>32200</v>
      </c>
      <c r="AA517" s="10">
        <f t="shared" si="54"/>
        <v>32200</v>
      </c>
      <c r="AB517" t="str">
        <f t="shared" si="51"/>
        <v/>
      </c>
      <c r="AC517">
        <f t="shared" si="52"/>
        <v>-150020</v>
      </c>
      <c r="AD517">
        <f t="shared" si="53"/>
        <v>1.1111111111111072E-2</v>
      </c>
      <c r="AE517" s="15">
        <v>42880</v>
      </c>
      <c r="AF517" s="9">
        <v>2.0617540319780581E-3</v>
      </c>
      <c r="AG517" s="12" t="s">
        <v>960</v>
      </c>
      <c r="AH517" s="20">
        <v>42878.997916666667</v>
      </c>
      <c r="AI517" s="12">
        <v>900</v>
      </c>
      <c r="AJ517" s="12">
        <v>94</v>
      </c>
      <c r="AK517" s="12">
        <v>0.1166</v>
      </c>
      <c r="AL517" s="17">
        <v>21600</v>
      </c>
      <c r="AM517" s="17">
        <v>0.56004901960784315</v>
      </c>
      <c r="AN517" s="9"/>
      <c r="AO517" s="9"/>
      <c r="AP517" s="17">
        <v>1138.8599999999999</v>
      </c>
      <c r="AQ517" s="17">
        <v>15705</v>
      </c>
      <c r="AR517" s="17">
        <v>1</v>
      </c>
      <c r="AS517" s="17">
        <v>0.27</v>
      </c>
      <c r="AT517" s="17">
        <v>1</v>
      </c>
      <c r="AU517" s="12">
        <v>1</v>
      </c>
      <c r="AV517" s="12">
        <v>0</v>
      </c>
      <c r="AX517" s="19">
        <v>93</v>
      </c>
      <c r="AY517" s="12">
        <v>19246450</v>
      </c>
      <c r="BA517" s="12">
        <v>1</v>
      </c>
      <c r="BD517" s="12">
        <v>0.56004901960784315</v>
      </c>
      <c r="BE517" s="12">
        <v>1</v>
      </c>
      <c r="BF517" s="12">
        <v>1</v>
      </c>
      <c r="BG517" s="12">
        <v>1</v>
      </c>
      <c r="BH517" s="12">
        <v>0.189</v>
      </c>
      <c r="BI517" s="12">
        <v>0.27</v>
      </c>
      <c r="BJ517" s="12">
        <v>0</v>
      </c>
      <c r="BK517" s="12">
        <v>0.55500000000000005</v>
      </c>
      <c r="BL517" s="12">
        <v>-2179</v>
      </c>
      <c r="BM517" s="12">
        <v>951</v>
      </c>
      <c r="BN517" s="12">
        <v>309</v>
      </c>
      <c r="BO517" s="12">
        <v>4035</v>
      </c>
      <c r="BP517" s="12">
        <v>-2728</v>
      </c>
      <c r="BQ517" s="12">
        <v>3741</v>
      </c>
      <c r="BR517" s="12" t="s">
        <v>961</v>
      </c>
      <c r="BS517" s="12">
        <v>4889</v>
      </c>
      <c r="BT517" s="12">
        <v>0.33640914599280108</v>
      </c>
      <c r="BU517" s="12">
        <v>0.53912769256518533</v>
      </c>
      <c r="BV517" s="12">
        <v>0.56552291971214619</v>
      </c>
      <c r="BW517" s="12">
        <v>0.47730821303058535</v>
      </c>
      <c r="BX517" s="12">
        <v>0.62284306810423085</v>
      </c>
      <c r="BY517" s="12">
        <v>1574.5</v>
      </c>
      <c r="BZ517" s="12">
        <v>1</v>
      </c>
      <c r="CB517" s="12">
        <v>9.0462143559488686E-2</v>
      </c>
      <c r="CC517" s="12">
        <v>19660</v>
      </c>
      <c r="CD517" s="12">
        <v>19730</v>
      </c>
      <c r="CE517" s="12">
        <v>6.1909766624040925</v>
      </c>
      <c r="CH517" s="22">
        <v>42878</v>
      </c>
      <c r="CI517">
        <v>801</v>
      </c>
      <c r="CJ517">
        <v>818</v>
      </c>
      <c r="CK517">
        <v>752</v>
      </c>
      <c r="CL517">
        <v>806</v>
      </c>
      <c r="CM517" s="22">
        <v>42879</v>
      </c>
      <c r="CN517">
        <v>910</v>
      </c>
      <c r="CO517">
        <v>956</v>
      </c>
      <c r="CP517">
        <v>896</v>
      </c>
      <c r="CQ517">
        <v>956</v>
      </c>
      <c r="CR517" s="22">
        <v>42880</v>
      </c>
      <c r="CS517">
        <v>1029</v>
      </c>
      <c r="CT517">
        <v>1106</v>
      </c>
      <c r="CU517">
        <v>1013</v>
      </c>
      <c r="CV517">
        <v>1105</v>
      </c>
    </row>
    <row r="518" spans="1:100">
      <c r="A518" s="22">
        <v>42878</v>
      </c>
      <c r="B518">
        <v>1055</v>
      </c>
      <c r="C518">
        <v>1055</v>
      </c>
      <c r="D518">
        <v>1026</v>
      </c>
      <c r="E518">
        <v>1055</v>
      </c>
      <c r="F518" s="23">
        <f t="shared" si="50"/>
        <v>0</v>
      </c>
      <c r="G518" s="22">
        <v>42879</v>
      </c>
      <c r="H518">
        <v>1305</v>
      </c>
      <c r="I518">
        <v>1305</v>
      </c>
      <c r="J518">
        <v>1206</v>
      </c>
      <c r="K518">
        <v>1255</v>
      </c>
      <c r="L518" s="22">
        <v>42880</v>
      </c>
      <c r="M518">
        <v>1230</v>
      </c>
      <c r="N518" s="4">
        <v>42879</v>
      </c>
      <c r="O518" s="3" t="s">
        <v>15</v>
      </c>
      <c r="P518" s="3">
        <v>3185</v>
      </c>
      <c r="Q518" s="3" t="s">
        <v>66</v>
      </c>
      <c r="R518" s="3" t="s">
        <v>17</v>
      </c>
      <c r="S518" s="3">
        <v>0.05</v>
      </c>
      <c r="T518" s="3">
        <v>0</v>
      </c>
      <c r="U518" s="3">
        <v>0</v>
      </c>
      <c r="V518" s="3">
        <v>300</v>
      </c>
      <c r="W518">
        <v>1305</v>
      </c>
      <c r="X518" s="4">
        <v>42880</v>
      </c>
      <c r="Y518">
        <v>1255</v>
      </c>
      <c r="Z518" s="10">
        <f t="shared" si="55"/>
        <v>-15000</v>
      </c>
      <c r="AA518" s="10">
        <f t="shared" si="54"/>
        <v>15000</v>
      </c>
      <c r="AB518" t="str">
        <f t="shared" si="51"/>
        <v/>
      </c>
      <c r="AC518">
        <f t="shared" si="52"/>
        <v>-150020</v>
      </c>
      <c r="AD518">
        <f t="shared" si="53"/>
        <v>0.4811133200795229</v>
      </c>
      <c r="AE518" s="15">
        <v>42880</v>
      </c>
      <c r="AF518" s="9">
        <v>2.0617540319780581E-3</v>
      </c>
      <c r="AG518" s="12" t="s">
        <v>957</v>
      </c>
      <c r="AH518" s="20">
        <v>42878.995833333334</v>
      </c>
      <c r="AI518" s="12">
        <v>2515</v>
      </c>
      <c r="AJ518" s="12">
        <v>405</v>
      </c>
      <c r="AK518" s="12">
        <v>0.19189999999999999</v>
      </c>
      <c r="AL518" s="17">
        <v>20000</v>
      </c>
      <c r="AM518" s="17">
        <v>0.73216374269005846</v>
      </c>
      <c r="AN518" s="9"/>
      <c r="AO518" s="9"/>
      <c r="AP518" s="17">
        <v>0</v>
      </c>
      <c r="AQ518" s="17">
        <v>9070</v>
      </c>
      <c r="AR518" s="17">
        <v>1</v>
      </c>
      <c r="AS518" s="17">
        <v>0.32900000000000001</v>
      </c>
      <c r="AT518" s="17">
        <v>1</v>
      </c>
      <c r="AU518" s="12">
        <v>1</v>
      </c>
      <c r="AV518" s="12">
        <v>0</v>
      </c>
      <c r="AY518" s="12">
        <v>5304000</v>
      </c>
      <c r="BA518" s="12">
        <v>1</v>
      </c>
      <c r="BD518" s="12">
        <v>0.73216374269005846</v>
      </c>
      <c r="BE518" s="12">
        <v>1</v>
      </c>
      <c r="BF518" s="12">
        <v>1</v>
      </c>
      <c r="BG518" s="12">
        <v>1</v>
      </c>
      <c r="BH518" s="12">
        <v>3.2000000000000001E-2</v>
      </c>
      <c r="BI518" s="12">
        <v>0.32900000000000001</v>
      </c>
      <c r="BJ518" s="12">
        <v>0</v>
      </c>
      <c r="BK518" s="12">
        <v>0.59199999999999997</v>
      </c>
      <c r="BL518" s="12">
        <v>-29</v>
      </c>
      <c r="BM518" s="12">
        <v>-132</v>
      </c>
      <c r="BN518" s="12">
        <v>772</v>
      </c>
      <c r="BO518" s="12">
        <v>947</v>
      </c>
      <c r="BP518" s="12">
        <v>162</v>
      </c>
      <c r="BQ518" s="12">
        <v>-104</v>
      </c>
      <c r="BR518" s="12">
        <v>-241</v>
      </c>
      <c r="BS518" s="12">
        <v>338</v>
      </c>
      <c r="BT518" s="12">
        <v>0.59312470563793707</v>
      </c>
      <c r="BU518" s="12">
        <v>0.46151408604590732</v>
      </c>
      <c r="BV518" s="12">
        <v>0.42605578349575191</v>
      </c>
      <c r="BW518" s="12">
        <v>0.36743056430094967</v>
      </c>
      <c r="BX518" s="12">
        <v>0.44571072293841935</v>
      </c>
      <c r="BY518" s="12">
        <v>1574.5</v>
      </c>
      <c r="BZ518" s="12">
        <v>1</v>
      </c>
      <c r="CB518" s="12">
        <v>9.0462143559488686E-2</v>
      </c>
      <c r="CC518" s="12">
        <v>19660</v>
      </c>
      <c r="CD518" s="12">
        <v>19730</v>
      </c>
      <c r="CE518" s="12">
        <v>8.0935926773455389</v>
      </c>
      <c r="CH518" s="22">
        <v>42878</v>
      </c>
      <c r="CI518">
        <v>1055</v>
      </c>
      <c r="CJ518">
        <v>1055</v>
      </c>
      <c r="CK518">
        <v>1026</v>
      </c>
      <c r="CL518">
        <v>1055</v>
      </c>
      <c r="CM518" s="22">
        <v>42879</v>
      </c>
      <c r="CN518">
        <v>1305</v>
      </c>
      <c r="CO518">
        <v>1305</v>
      </c>
      <c r="CP518">
        <v>1206</v>
      </c>
      <c r="CQ518">
        <v>1255</v>
      </c>
      <c r="CR518" s="22">
        <v>42880</v>
      </c>
      <c r="CS518">
        <v>1230</v>
      </c>
      <c r="CT518">
        <v>1230</v>
      </c>
      <c r="CU518">
        <v>1010</v>
      </c>
      <c r="CV518">
        <v>1015</v>
      </c>
    </row>
    <row r="519" spans="1:100">
      <c r="A519" s="22">
        <v>42878</v>
      </c>
      <c r="B519">
        <v>120</v>
      </c>
      <c r="C519">
        <v>134</v>
      </c>
      <c r="D519">
        <v>120</v>
      </c>
      <c r="E519">
        <v>134</v>
      </c>
      <c r="F519" s="23">
        <f t="shared" si="50"/>
        <v>0.1166666666666667</v>
      </c>
      <c r="G519" s="22">
        <v>42879</v>
      </c>
      <c r="H519">
        <v>184</v>
      </c>
      <c r="I519">
        <v>184</v>
      </c>
      <c r="J519">
        <v>184</v>
      </c>
      <c r="K519">
        <v>184</v>
      </c>
      <c r="L519" s="22">
        <v>42880</v>
      </c>
      <c r="M519">
        <v>189</v>
      </c>
      <c r="N519" s="4">
        <v>42879</v>
      </c>
      <c r="O519" s="3" t="s">
        <v>15</v>
      </c>
      <c r="P519" s="3">
        <v>8105</v>
      </c>
      <c r="Q519" s="3" t="s">
        <v>339</v>
      </c>
      <c r="R519" s="3" t="s">
        <v>17</v>
      </c>
      <c r="S519" s="3">
        <v>0.05</v>
      </c>
      <c r="T519" s="3">
        <v>2</v>
      </c>
      <c r="U519" s="3">
        <v>0</v>
      </c>
      <c r="V519" s="3">
        <v>3800</v>
      </c>
      <c r="W519">
        <v>184</v>
      </c>
      <c r="X519" s="4">
        <v>42880</v>
      </c>
      <c r="Y519">
        <v>184</v>
      </c>
      <c r="Z519" s="10">
        <f t="shared" si="55"/>
        <v>0</v>
      </c>
      <c r="AA519" s="10">
        <f t="shared" si="54"/>
        <v>0</v>
      </c>
      <c r="AB519" t="str">
        <f t="shared" si="51"/>
        <v/>
      </c>
      <c r="AC519">
        <f t="shared" si="52"/>
        <v>-150020</v>
      </c>
      <c r="AD519">
        <f t="shared" si="53"/>
        <v>0</v>
      </c>
      <c r="AE519" s="15">
        <v>42880</v>
      </c>
      <c r="AF519" s="9">
        <v>2.0617540319780581E-3</v>
      </c>
      <c r="AG519" s="12" t="s">
        <v>954</v>
      </c>
      <c r="AH519" s="20">
        <v>42878.996527777781</v>
      </c>
      <c r="AI519" s="12">
        <v>184</v>
      </c>
      <c r="AJ519" s="12">
        <v>50</v>
      </c>
      <c r="AK519" s="12">
        <v>0.37309999999999999</v>
      </c>
      <c r="AL519" s="17">
        <v>16000</v>
      </c>
      <c r="AM519" s="17">
        <v>0.42499999999999999</v>
      </c>
      <c r="AN519" s="9"/>
      <c r="AO519" s="9"/>
      <c r="AP519" s="17">
        <v>0</v>
      </c>
      <c r="AQ519" s="17">
        <v>2957</v>
      </c>
      <c r="AR519" s="17">
        <v>0.31428571428571428</v>
      </c>
      <c r="AS519" s="17">
        <v>0.17</v>
      </c>
      <c r="AT519" s="17">
        <v>0.74468085106382975</v>
      </c>
      <c r="AU519" s="12">
        <v>0.75</v>
      </c>
      <c r="AV519" s="12">
        <v>3.33</v>
      </c>
      <c r="AY519" s="12">
        <v>24640348</v>
      </c>
      <c r="BA519" s="12">
        <v>1</v>
      </c>
      <c r="BD519" s="12">
        <v>0.42499999999999999</v>
      </c>
      <c r="BE519" s="12">
        <v>0.31428571428571428</v>
      </c>
      <c r="BF519" s="12">
        <v>0.74468085106382975</v>
      </c>
      <c r="BG519" s="12">
        <v>0.75</v>
      </c>
      <c r="BH519" s="12">
        <v>0</v>
      </c>
      <c r="BI519" s="12">
        <v>0.17</v>
      </c>
      <c r="BJ519" s="12">
        <v>0</v>
      </c>
      <c r="BK519" s="12">
        <v>0.68899999999999995</v>
      </c>
      <c r="BL519" s="12">
        <v>478</v>
      </c>
      <c r="BM519" s="12">
        <v>-98</v>
      </c>
      <c r="BN519" s="12">
        <v>-55</v>
      </c>
      <c r="BO519" s="12">
        <v>869</v>
      </c>
      <c r="BP519" s="12">
        <v>209</v>
      </c>
      <c r="BQ519" s="12">
        <v>87</v>
      </c>
      <c r="BR519" s="12">
        <v>-21</v>
      </c>
      <c r="BS519" s="12">
        <v>544</v>
      </c>
      <c r="BT519" s="12">
        <v>0.28864942196565935</v>
      </c>
      <c r="BU519" s="12">
        <v>0.53839116979390045</v>
      </c>
      <c r="BV519" s="12">
        <v>0.64706404430676689</v>
      </c>
      <c r="BW519" s="12">
        <v>0.56156711836171658</v>
      </c>
      <c r="BX519" s="12">
        <v>0.69300460123198149</v>
      </c>
      <c r="BY519" s="12">
        <v>1574.5</v>
      </c>
      <c r="BZ519" s="12">
        <v>1</v>
      </c>
      <c r="CB519" s="12">
        <v>9.0462143559488686E-2</v>
      </c>
      <c r="CC519" s="12">
        <v>19660</v>
      </c>
      <c r="CD519" s="12">
        <v>19730</v>
      </c>
      <c r="CE519" s="12">
        <v>4.6980978260869568</v>
      </c>
      <c r="CH519" s="22">
        <v>42878</v>
      </c>
      <c r="CI519">
        <v>120</v>
      </c>
      <c r="CJ519">
        <v>134</v>
      </c>
      <c r="CK519">
        <v>120</v>
      </c>
      <c r="CL519">
        <v>134</v>
      </c>
      <c r="CM519" s="22">
        <v>42879</v>
      </c>
      <c r="CN519">
        <v>184</v>
      </c>
      <c r="CO519">
        <v>184</v>
      </c>
      <c r="CP519">
        <v>184</v>
      </c>
      <c r="CQ519">
        <v>184</v>
      </c>
      <c r="CR519" s="22">
        <v>42880</v>
      </c>
      <c r="CS519">
        <v>189</v>
      </c>
      <c r="CT519">
        <v>217</v>
      </c>
      <c r="CU519">
        <v>173</v>
      </c>
      <c r="CV519">
        <v>179</v>
      </c>
    </row>
    <row r="520" spans="1:100">
      <c r="A520" s="22">
        <v>42878</v>
      </c>
      <c r="B520">
        <v>1477</v>
      </c>
      <c r="C520">
        <v>1486</v>
      </c>
      <c r="D520">
        <v>1363</v>
      </c>
      <c r="E520">
        <v>1410</v>
      </c>
      <c r="F520" s="23">
        <f t="shared" ref="F520:F583" si="56">IF(E520&lt;&gt;"",E520/B520-1,"")</f>
        <v>-4.5362220717670931E-2</v>
      </c>
      <c r="G520" s="22">
        <v>42879</v>
      </c>
      <c r="H520">
        <v>1560</v>
      </c>
      <c r="I520">
        <v>1710</v>
      </c>
      <c r="J520">
        <v>1467</v>
      </c>
      <c r="K520">
        <v>1710</v>
      </c>
      <c r="L520" s="22">
        <v>42880</v>
      </c>
      <c r="M520">
        <v>1815</v>
      </c>
      <c r="N520" s="4">
        <v>42879</v>
      </c>
      <c r="O520" s="3" t="s">
        <v>15</v>
      </c>
      <c r="P520" s="3">
        <v>3661</v>
      </c>
      <c r="Q520" s="3" t="s">
        <v>277</v>
      </c>
      <c r="R520" s="3" t="s">
        <v>17</v>
      </c>
      <c r="S520" s="3">
        <v>0.05</v>
      </c>
      <c r="T520" s="3" t="s">
        <v>27</v>
      </c>
      <c r="U520" s="3">
        <v>0</v>
      </c>
      <c r="V520" s="3">
        <v>400</v>
      </c>
      <c r="W520">
        <v>1560</v>
      </c>
      <c r="X520" s="4">
        <v>42880</v>
      </c>
      <c r="Y520">
        <v>1710</v>
      </c>
      <c r="Z520" s="10">
        <f t="shared" si="55"/>
        <v>60000</v>
      </c>
      <c r="AA520" s="10">
        <f t="shared" si="54"/>
        <v>60000</v>
      </c>
      <c r="AB520" t="str">
        <f t="shared" si="51"/>
        <v/>
      </c>
      <c r="AC520">
        <f t="shared" si="52"/>
        <v>-150020</v>
      </c>
      <c r="AD520">
        <f t="shared" si="53"/>
        <v>4.0000000000000036E-2</v>
      </c>
      <c r="AE520" s="15">
        <v>42880</v>
      </c>
      <c r="AF520" s="9">
        <v>2.0617540319780581E-3</v>
      </c>
      <c r="AG520" s="12" t="s">
        <v>962</v>
      </c>
      <c r="AH520" s="20">
        <v>42878.997916666667</v>
      </c>
      <c r="AI520" s="12">
        <v>1500</v>
      </c>
      <c r="AJ520" s="12">
        <v>90</v>
      </c>
      <c r="AK520" s="12">
        <v>6.3799999999999996E-2</v>
      </c>
      <c r="AL520" s="17">
        <v>12800</v>
      </c>
      <c r="AM520" s="17">
        <v>0.58327668252889187</v>
      </c>
      <c r="AN520" s="9"/>
      <c r="AO520" s="17">
        <v>0.15</v>
      </c>
      <c r="AP520" s="17">
        <v>3.47</v>
      </c>
      <c r="AQ520" s="17">
        <v>10977</v>
      </c>
      <c r="AR520" s="17">
        <v>1</v>
      </c>
      <c r="AS520" s="17">
        <v>0.27200000000000002</v>
      </c>
      <c r="AT520" s="17">
        <v>1</v>
      </c>
      <c r="AU520" s="12">
        <v>1</v>
      </c>
      <c r="AV520" s="12">
        <v>1.5</v>
      </c>
      <c r="AY520" s="12">
        <v>7462400</v>
      </c>
      <c r="BA520" s="12">
        <v>1</v>
      </c>
      <c r="BD520" s="12">
        <v>0.58327668252889187</v>
      </c>
      <c r="BE520" s="12">
        <v>1</v>
      </c>
      <c r="BF520" s="12">
        <v>1</v>
      </c>
      <c r="BG520" s="12">
        <v>1</v>
      </c>
      <c r="BH520" s="12">
        <v>1.9E-2</v>
      </c>
      <c r="BI520" s="12">
        <v>0.27200000000000002</v>
      </c>
      <c r="BJ520" s="12">
        <v>4.5999999999999999E-2</v>
      </c>
      <c r="BK520" s="12">
        <v>0.50800000000000001</v>
      </c>
      <c r="BL520" s="12">
        <v>317</v>
      </c>
      <c r="BM520" s="12">
        <v>-711</v>
      </c>
      <c r="BN520" s="12">
        <v>-47</v>
      </c>
      <c r="BO520" s="12">
        <v>506</v>
      </c>
      <c r="BP520" s="12">
        <v>324</v>
      </c>
      <c r="BQ520" s="12">
        <v>-33</v>
      </c>
      <c r="BR520" s="12">
        <v>60</v>
      </c>
      <c r="BS520" s="12">
        <v>946</v>
      </c>
      <c r="BT520" s="12">
        <v>0.20955808246662375</v>
      </c>
      <c r="BU520" s="12">
        <v>0.61099844999360353</v>
      </c>
      <c r="BV520" s="12">
        <v>0.72421322772121388</v>
      </c>
      <c r="BW520" s="12">
        <v>0.62294806377034895</v>
      </c>
      <c r="BX520" s="12">
        <v>0.38622875758614333</v>
      </c>
      <c r="BY520" s="12">
        <v>1574.5</v>
      </c>
      <c r="BZ520" s="12">
        <v>1</v>
      </c>
      <c r="CB520" s="12">
        <v>9.0462143559488686E-2</v>
      </c>
      <c r="CC520" s="12">
        <v>19660</v>
      </c>
      <c r="CD520" s="12">
        <v>19730</v>
      </c>
      <c r="CE520" s="12">
        <v>6.4477433275204685</v>
      </c>
      <c r="CH520" s="22">
        <v>42878</v>
      </c>
      <c r="CI520">
        <v>1477</v>
      </c>
      <c r="CJ520">
        <v>1486</v>
      </c>
      <c r="CK520">
        <v>1363</v>
      </c>
      <c r="CL520">
        <v>1410</v>
      </c>
      <c r="CM520" s="22">
        <v>42879</v>
      </c>
      <c r="CN520">
        <v>1560</v>
      </c>
      <c r="CO520">
        <v>1710</v>
      </c>
      <c r="CP520">
        <v>1467</v>
      </c>
      <c r="CQ520">
        <v>1710</v>
      </c>
      <c r="CR520" s="22">
        <v>42880</v>
      </c>
      <c r="CS520">
        <v>1815</v>
      </c>
      <c r="CT520">
        <v>2110</v>
      </c>
      <c r="CU520">
        <v>1775</v>
      </c>
      <c r="CV520">
        <v>2110</v>
      </c>
    </row>
    <row r="521" spans="1:100">
      <c r="A521" s="22">
        <v>42878</v>
      </c>
      <c r="B521">
        <v>913</v>
      </c>
      <c r="C521">
        <v>980</v>
      </c>
      <c r="D521">
        <v>903</v>
      </c>
      <c r="E521">
        <v>929</v>
      </c>
      <c r="F521" s="23">
        <f t="shared" si="56"/>
        <v>1.7524644030668224E-2</v>
      </c>
      <c r="G521" s="22">
        <v>42879</v>
      </c>
      <c r="H521">
        <v>1064</v>
      </c>
      <c r="I521">
        <v>1079</v>
      </c>
      <c r="J521">
        <v>1007</v>
      </c>
      <c r="K521">
        <v>1079</v>
      </c>
      <c r="L521" s="22">
        <v>42880</v>
      </c>
      <c r="M521">
        <v>1073</v>
      </c>
      <c r="N521" s="4">
        <v>42879</v>
      </c>
      <c r="O521" s="3" t="s">
        <v>15</v>
      </c>
      <c r="P521" s="3">
        <v>6092</v>
      </c>
      <c r="Q521" s="3" t="s">
        <v>304</v>
      </c>
      <c r="R521" s="3" t="s">
        <v>17</v>
      </c>
      <c r="S521" s="3">
        <v>0.05</v>
      </c>
      <c r="T521" s="3">
        <v>1</v>
      </c>
      <c r="U521" s="3">
        <v>0</v>
      </c>
      <c r="V521" s="3">
        <v>600</v>
      </c>
      <c r="W521">
        <v>1064</v>
      </c>
      <c r="X521" s="4">
        <v>42880</v>
      </c>
      <c r="Y521">
        <v>1079</v>
      </c>
      <c r="Z521" s="10">
        <f t="shared" si="55"/>
        <v>9000</v>
      </c>
      <c r="AA521" s="10">
        <f t="shared" si="54"/>
        <v>9000</v>
      </c>
      <c r="AB521">
        <f t="shared" si="51"/>
        <v>9000</v>
      </c>
      <c r="AC521">
        <f t="shared" si="52"/>
        <v>-141020</v>
      </c>
      <c r="AD521">
        <f t="shared" si="53"/>
        <v>1.3901760889712733E-2</v>
      </c>
      <c r="AE521" s="15">
        <v>42880</v>
      </c>
      <c r="AF521" s="9">
        <v>2.0617540319780581E-3</v>
      </c>
      <c r="AG521" s="12" t="s">
        <v>957</v>
      </c>
      <c r="AH521" s="20">
        <v>42878.991666666669</v>
      </c>
      <c r="AI521" s="12">
        <v>1079</v>
      </c>
      <c r="AJ521" s="12">
        <v>150</v>
      </c>
      <c r="AK521" s="12">
        <v>0.1615</v>
      </c>
      <c r="AL521" s="17">
        <v>5400</v>
      </c>
      <c r="AM521" s="17">
        <v>0.35189309576837419</v>
      </c>
      <c r="AN521" s="9"/>
      <c r="AO521" s="9"/>
      <c r="AP521" s="17">
        <v>84.21</v>
      </c>
      <c r="AQ521" s="17">
        <v>4901</v>
      </c>
      <c r="AR521" s="17">
        <v>1</v>
      </c>
      <c r="AS521" s="17">
        <v>0.29099999999999998</v>
      </c>
      <c r="AT521" s="17">
        <v>0.64137931034482754</v>
      </c>
      <c r="AU521" s="12">
        <v>0.58565737051792832</v>
      </c>
      <c r="AV521" s="12">
        <v>0</v>
      </c>
      <c r="AY521" s="12">
        <v>5457200</v>
      </c>
      <c r="BA521" s="12">
        <v>1</v>
      </c>
      <c r="BD521" s="12">
        <v>0.35189309576837419</v>
      </c>
      <c r="BE521" s="12">
        <v>1</v>
      </c>
      <c r="BF521" s="12">
        <v>0.64137931034482754</v>
      </c>
      <c r="BG521" s="12">
        <v>0.58565737051792832</v>
      </c>
      <c r="BH521" s="12">
        <v>1.4E-2</v>
      </c>
      <c r="BI521" s="12">
        <v>0.29099999999999998</v>
      </c>
      <c r="BJ521" s="12">
        <v>0</v>
      </c>
      <c r="BK521" s="12">
        <v>0.56599999999999995</v>
      </c>
      <c r="BL521" s="12">
        <v>-66</v>
      </c>
      <c r="BM521" s="12">
        <v>-196</v>
      </c>
      <c r="BN521" s="12">
        <v>530</v>
      </c>
      <c r="BO521" s="12">
        <v>1004</v>
      </c>
      <c r="BP521" s="12">
        <v>117</v>
      </c>
      <c r="BQ521" s="12">
        <v>-17</v>
      </c>
      <c r="BR521" s="12">
        <v>35</v>
      </c>
      <c r="BS521" s="12">
        <v>732</v>
      </c>
      <c r="BT521" s="12">
        <v>0.59312470563793707</v>
      </c>
      <c r="BU521" s="12">
        <v>0.46151408604590732</v>
      </c>
      <c r="BV521" s="12">
        <v>0.42605578349575191</v>
      </c>
      <c r="BW521" s="12">
        <v>0.36743056430094967</v>
      </c>
      <c r="BX521" s="12">
        <v>0.44571072293841935</v>
      </c>
      <c r="BY521" s="12">
        <v>1574.5</v>
      </c>
      <c r="BZ521" s="12">
        <v>1</v>
      </c>
      <c r="CB521" s="12">
        <v>9.0462143559488686E-2</v>
      </c>
      <c r="CC521" s="12">
        <v>19660</v>
      </c>
      <c r="CD521" s="12">
        <v>19730</v>
      </c>
      <c r="CE521" s="12">
        <v>3.8899486782221366</v>
      </c>
      <c r="CH521" s="22">
        <v>42878</v>
      </c>
      <c r="CI521">
        <v>913</v>
      </c>
      <c r="CJ521">
        <v>980</v>
      </c>
      <c r="CK521">
        <v>903</v>
      </c>
      <c r="CL521">
        <v>929</v>
      </c>
      <c r="CM521" s="22">
        <v>42879</v>
      </c>
      <c r="CN521">
        <v>1064</v>
      </c>
      <c r="CO521">
        <v>1079</v>
      </c>
      <c r="CP521">
        <v>1007</v>
      </c>
      <c r="CQ521">
        <v>1079</v>
      </c>
      <c r="CR521" s="22">
        <v>42880</v>
      </c>
      <c r="CS521">
        <v>1073</v>
      </c>
      <c r="CT521">
        <v>1088</v>
      </c>
      <c r="CU521">
        <v>1037</v>
      </c>
      <c r="CV521">
        <v>1049</v>
      </c>
    </row>
    <row r="522" spans="1:100">
      <c r="A522" s="22">
        <v>42878</v>
      </c>
      <c r="B522">
        <v>21310</v>
      </c>
      <c r="C522">
        <v>21690</v>
      </c>
      <c r="D522">
        <v>20720</v>
      </c>
      <c r="E522">
        <v>21110</v>
      </c>
      <c r="F522" s="23">
        <f t="shared" si="56"/>
        <v>-9.3852651337400506E-3</v>
      </c>
      <c r="G522" s="22">
        <v>42879</v>
      </c>
      <c r="H522">
        <v>22610</v>
      </c>
      <c r="I522">
        <v>22840</v>
      </c>
      <c r="J522">
        <v>22250</v>
      </c>
      <c r="K522">
        <v>22490</v>
      </c>
      <c r="L522" s="22">
        <v>42880</v>
      </c>
      <c r="M522">
        <v>22400</v>
      </c>
      <c r="N522" s="4">
        <v>42879</v>
      </c>
      <c r="O522" s="3" t="s">
        <v>15</v>
      </c>
      <c r="P522" s="3">
        <v>7717</v>
      </c>
      <c r="Q522" s="3" t="s">
        <v>340</v>
      </c>
      <c r="R522" s="3" t="s">
        <v>17</v>
      </c>
      <c r="S522" s="3">
        <v>0.05</v>
      </c>
      <c r="T522" s="3">
        <v>1</v>
      </c>
      <c r="U522" s="3">
        <v>0</v>
      </c>
      <c r="V522" s="3">
        <v>100</v>
      </c>
      <c r="W522">
        <v>22610</v>
      </c>
      <c r="X522" s="4">
        <v>42880</v>
      </c>
      <c r="Y522">
        <v>22490</v>
      </c>
      <c r="Z522" s="10">
        <f t="shared" si="55"/>
        <v>-12000</v>
      </c>
      <c r="AA522" s="10">
        <f t="shared" si="54"/>
        <v>12000</v>
      </c>
      <c r="AB522">
        <f t="shared" si="51"/>
        <v>-12000</v>
      </c>
      <c r="AC522">
        <f t="shared" si="52"/>
        <v>-153020</v>
      </c>
      <c r="AD522">
        <f t="shared" si="53"/>
        <v>1.0503282275711179E-2</v>
      </c>
      <c r="AE522" s="15">
        <v>42880</v>
      </c>
      <c r="AF522" s="9">
        <v>2.0617540319780581E-3</v>
      </c>
      <c r="AG522" s="12" t="s">
        <v>962</v>
      </c>
      <c r="AH522" s="20">
        <v>42878.980555555558</v>
      </c>
      <c r="AI522" s="12">
        <v>22850</v>
      </c>
      <c r="AJ522" s="12">
        <v>1740</v>
      </c>
      <c r="AK522" s="12">
        <v>8.2400000000000001E-2</v>
      </c>
      <c r="AL522" s="17">
        <v>3400</v>
      </c>
      <c r="AM522" s="17">
        <v>0.34079254079254079</v>
      </c>
      <c r="AN522" s="17">
        <v>-1</v>
      </c>
      <c r="AO522" s="17">
        <v>0.9</v>
      </c>
      <c r="AP522" s="17">
        <v>1.79</v>
      </c>
      <c r="AQ522" s="17">
        <v>107814</v>
      </c>
      <c r="AR522" s="17">
        <v>0.99906454630495789</v>
      </c>
      <c r="AS522" s="17">
        <v>0.41</v>
      </c>
      <c r="AT522" s="17">
        <v>0.99926416482707869</v>
      </c>
      <c r="AU522" s="12">
        <v>0.99946360564286862</v>
      </c>
      <c r="AV522" s="12">
        <v>0.93</v>
      </c>
      <c r="AX522" s="19">
        <v>88</v>
      </c>
      <c r="AY522" s="12">
        <v>5026300</v>
      </c>
      <c r="BA522" s="12">
        <v>1</v>
      </c>
      <c r="BD522" s="12">
        <v>0.34079254079254079</v>
      </c>
      <c r="BE522" s="12">
        <v>0.99906454630495789</v>
      </c>
      <c r="BF522" s="12">
        <v>0.99926416482707869</v>
      </c>
      <c r="BG522" s="12">
        <v>0.99946360564286862</v>
      </c>
      <c r="BH522" s="12">
        <v>0.128</v>
      </c>
      <c r="BI522" s="12">
        <v>0.41</v>
      </c>
      <c r="BJ522" s="12">
        <v>5.3999999999999999E-2</v>
      </c>
      <c r="BK522" s="12">
        <v>0.38700000000000001</v>
      </c>
      <c r="BL522" s="12">
        <v>483</v>
      </c>
      <c r="BM522" s="12">
        <v>-954</v>
      </c>
      <c r="BN522" s="12">
        <v>794</v>
      </c>
      <c r="BO522" s="12">
        <v>5281</v>
      </c>
      <c r="BP522" s="12">
        <v>-3971</v>
      </c>
      <c r="BQ522" s="12">
        <v>-91</v>
      </c>
      <c r="BR522" s="12">
        <v>2285</v>
      </c>
      <c r="BS522" s="12">
        <v>4942</v>
      </c>
      <c r="BT522" s="12">
        <v>0.20955808246662375</v>
      </c>
      <c r="BU522" s="12">
        <v>0.61099844999360353</v>
      </c>
      <c r="BV522" s="12">
        <v>0.72421322772121388</v>
      </c>
      <c r="BW522" s="12">
        <v>0.62294806377034895</v>
      </c>
      <c r="BX522" s="12">
        <v>0.38622875758614333</v>
      </c>
      <c r="BY522" s="12">
        <v>1574.5</v>
      </c>
      <c r="BZ522" s="12">
        <v>1</v>
      </c>
      <c r="CB522" s="12">
        <v>9.0462143559488686E-2</v>
      </c>
      <c r="CC522" s="12">
        <v>19660</v>
      </c>
      <c r="CD522" s="12">
        <v>19730</v>
      </c>
      <c r="CE522" s="12">
        <v>3.7672392824566741</v>
      </c>
      <c r="CH522" s="22">
        <v>42878</v>
      </c>
      <c r="CI522">
        <v>21310</v>
      </c>
      <c r="CJ522">
        <v>21690</v>
      </c>
      <c r="CK522">
        <v>20720</v>
      </c>
      <c r="CL522">
        <v>21110</v>
      </c>
      <c r="CM522" s="22">
        <v>42879</v>
      </c>
      <c r="CN522">
        <v>22610</v>
      </c>
      <c r="CO522">
        <v>22840</v>
      </c>
      <c r="CP522">
        <v>22250</v>
      </c>
      <c r="CQ522">
        <v>22490</v>
      </c>
      <c r="CR522" s="22">
        <v>42880</v>
      </c>
      <c r="CS522">
        <v>22400</v>
      </c>
      <c r="CT522">
        <v>22570</v>
      </c>
      <c r="CU522">
        <v>22090</v>
      </c>
      <c r="CV522">
        <v>22180</v>
      </c>
    </row>
    <row r="523" spans="1:100">
      <c r="A523" s="22">
        <v>42879</v>
      </c>
      <c r="B523">
        <v>150</v>
      </c>
      <c r="C523">
        <v>151</v>
      </c>
      <c r="D523">
        <v>149</v>
      </c>
      <c r="E523">
        <v>151</v>
      </c>
      <c r="F523" s="23">
        <f t="shared" si="56"/>
        <v>6.6666666666665986E-3</v>
      </c>
      <c r="G523" s="22">
        <v>42880</v>
      </c>
      <c r="H523">
        <v>136</v>
      </c>
      <c r="I523">
        <v>139</v>
      </c>
      <c r="J523">
        <v>123</v>
      </c>
      <c r="K523">
        <v>123</v>
      </c>
      <c r="L523" s="22">
        <v>42881</v>
      </c>
      <c r="M523">
        <v>122</v>
      </c>
      <c r="N523" s="4">
        <v>42880</v>
      </c>
      <c r="O523" s="3" t="s">
        <v>15</v>
      </c>
      <c r="P523" s="3">
        <v>7571</v>
      </c>
      <c r="Q523" s="3" t="s">
        <v>337</v>
      </c>
      <c r="R523" s="3" t="s">
        <v>17</v>
      </c>
      <c r="S523" s="3">
        <v>0.05</v>
      </c>
      <c r="T523" s="3">
        <v>1</v>
      </c>
      <c r="U523" s="3">
        <v>0</v>
      </c>
      <c r="V523" s="3">
        <v>3400</v>
      </c>
      <c r="W523">
        <v>136</v>
      </c>
      <c r="X523" s="4">
        <v>42881</v>
      </c>
      <c r="Y523">
        <v>123</v>
      </c>
      <c r="Z523" s="10">
        <f t="shared" si="55"/>
        <v>-44200</v>
      </c>
      <c r="AA523" s="10">
        <f t="shared" si="54"/>
        <v>44200</v>
      </c>
      <c r="AB523">
        <f t="shared" si="51"/>
        <v>-44200</v>
      </c>
      <c r="AC523">
        <f t="shared" si="52"/>
        <v>-197220</v>
      </c>
      <c r="AD523">
        <f t="shared" si="53"/>
        <v>0.18951132300357576</v>
      </c>
      <c r="AE523" s="15">
        <v>42881</v>
      </c>
      <c r="AF523" s="9">
        <v>3.5586168820096464E-3</v>
      </c>
      <c r="AG523" s="12" t="s">
        <v>960</v>
      </c>
      <c r="AH523" s="20">
        <v>42879.998611111114</v>
      </c>
      <c r="AI523" s="12">
        <v>167.8</v>
      </c>
      <c r="AJ523" s="12">
        <v>16.8</v>
      </c>
      <c r="AK523" s="12">
        <v>0.1113</v>
      </c>
      <c r="AL523" s="17">
        <v>812700</v>
      </c>
      <c r="AM523" s="17">
        <v>0.28865979381443296</v>
      </c>
      <c r="AN523" s="9"/>
      <c r="AO523" s="9"/>
      <c r="AP523" s="17">
        <v>292.97000000000003</v>
      </c>
      <c r="AQ523" s="17">
        <v>3346</v>
      </c>
      <c r="AR523" s="17">
        <v>0.83333333333333337</v>
      </c>
      <c r="AS523" s="17">
        <v>7.5999999999999998E-2</v>
      </c>
      <c r="AT523" s="17">
        <v>0.88888888888888884</v>
      </c>
      <c r="AU523" s="12">
        <v>0.21367521367521367</v>
      </c>
      <c r="AV523" s="12" t="s">
        <v>988</v>
      </c>
      <c r="AY523" s="12">
        <v>34497058</v>
      </c>
      <c r="BA523" s="12">
        <v>0.58208955223880599</v>
      </c>
      <c r="BD523" s="12">
        <v>0.28865979381443296</v>
      </c>
      <c r="BE523" s="12">
        <v>0.83333333333333337</v>
      </c>
      <c r="BF523" s="12">
        <v>0.88888888888888884</v>
      </c>
      <c r="BG523" s="12">
        <v>0.21367521367521367</v>
      </c>
      <c r="BH523" s="12">
        <v>1.0999999999999999E-2</v>
      </c>
      <c r="BI523" s="12">
        <v>7.5999999999999998E-2</v>
      </c>
      <c r="BJ523" s="12">
        <v>0</v>
      </c>
      <c r="BK523" s="12">
        <v>0.53600000000000003</v>
      </c>
      <c r="BL523" s="12">
        <v>329</v>
      </c>
      <c r="BM523" s="12">
        <v>-201</v>
      </c>
      <c r="BN523" s="12">
        <v>-45</v>
      </c>
      <c r="BO523" s="12">
        <v>1854</v>
      </c>
      <c r="BP523" s="12">
        <v>696</v>
      </c>
      <c r="BQ523" s="12">
        <v>227</v>
      </c>
      <c r="BR523" s="12">
        <v>-398</v>
      </c>
      <c r="BS523" s="12">
        <v>1768</v>
      </c>
      <c r="BT523" s="12">
        <v>0.33640914599280108</v>
      </c>
      <c r="BU523" s="12">
        <v>0.53912769256518533</v>
      </c>
      <c r="BV523" s="12">
        <v>0.56552291971214619</v>
      </c>
      <c r="BW523" s="12">
        <v>0.47730821303058535</v>
      </c>
      <c r="BX523" s="12">
        <v>0.62284306810423085</v>
      </c>
      <c r="BY523" s="12">
        <v>1578.5</v>
      </c>
      <c r="BZ523" s="12">
        <v>0.58208955223880599</v>
      </c>
      <c r="CB523" s="12">
        <v>9.0462143559488686E-2</v>
      </c>
      <c r="CC523" s="12">
        <v>19730</v>
      </c>
      <c r="CD523" s="12">
        <v>19800</v>
      </c>
      <c r="CE523" s="12">
        <v>3.1909457642312864</v>
      </c>
      <c r="CH523" s="22">
        <v>42879</v>
      </c>
      <c r="CI523">
        <v>150</v>
      </c>
      <c r="CJ523">
        <v>151</v>
      </c>
      <c r="CK523">
        <v>149</v>
      </c>
      <c r="CL523">
        <v>151</v>
      </c>
      <c r="CM523" s="22">
        <v>42880</v>
      </c>
      <c r="CN523">
        <v>136</v>
      </c>
      <c r="CO523">
        <v>139</v>
      </c>
      <c r="CP523">
        <v>123</v>
      </c>
      <c r="CQ523">
        <v>123</v>
      </c>
      <c r="CR523" s="22">
        <v>42881</v>
      </c>
      <c r="CS523">
        <v>122</v>
      </c>
      <c r="CT523">
        <v>122</v>
      </c>
      <c r="CU523">
        <v>116</v>
      </c>
      <c r="CV523">
        <v>118</v>
      </c>
    </row>
    <row r="524" spans="1:100">
      <c r="A524" s="22">
        <v>42879</v>
      </c>
      <c r="B524">
        <v>184</v>
      </c>
      <c r="C524">
        <v>184</v>
      </c>
      <c r="D524">
        <v>184</v>
      </c>
      <c r="E524">
        <v>184</v>
      </c>
      <c r="F524" s="23">
        <f t="shared" si="56"/>
        <v>0</v>
      </c>
      <c r="G524" s="22">
        <v>42880</v>
      </c>
      <c r="H524">
        <v>189</v>
      </c>
      <c r="I524">
        <v>217</v>
      </c>
      <c r="J524">
        <v>173</v>
      </c>
      <c r="K524">
        <v>179</v>
      </c>
      <c r="L524" s="22">
        <v>42881</v>
      </c>
      <c r="M524">
        <v>181</v>
      </c>
      <c r="N524" s="4">
        <v>42880</v>
      </c>
      <c r="O524" s="3" t="s">
        <v>15</v>
      </c>
      <c r="P524" s="3">
        <v>8105</v>
      </c>
      <c r="Q524" s="3" t="s">
        <v>339</v>
      </c>
      <c r="R524" s="3" t="s">
        <v>17</v>
      </c>
      <c r="S524" s="3">
        <v>0.05</v>
      </c>
      <c r="T524" s="3">
        <v>2</v>
      </c>
      <c r="U524" s="3">
        <v>0</v>
      </c>
      <c r="V524" s="3">
        <v>2800</v>
      </c>
      <c r="W524">
        <v>189</v>
      </c>
      <c r="X524" s="4">
        <v>42881</v>
      </c>
      <c r="Y524">
        <v>179</v>
      </c>
      <c r="Z524" s="10">
        <f t="shared" si="55"/>
        <v>-28000</v>
      </c>
      <c r="AA524" s="10">
        <f t="shared" si="54"/>
        <v>28000</v>
      </c>
      <c r="AB524" t="str">
        <f t="shared" si="51"/>
        <v/>
      </c>
      <c r="AC524">
        <f t="shared" si="52"/>
        <v>-197220</v>
      </c>
      <c r="AD524">
        <f t="shared" si="53"/>
        <v>0.19230769230769229</v>
      </c>
      <c r="AE524" s="15">
        <v>42881</v>
      </c>
      <c r="AF524" s="9">
        <v>3.5586168820096464E-3</v>
      </c>
      <c r="AG524" s="12" t="s">
        <v>954</v>
      </c>
      <c r="AH524" s="20">
        <v>42879.997916666667</v>
      </c>
      <c r="AI524" s="12">
        <v>234</v>
      </c>
      <c r="AJ524" s="12">
        <v>50</v>
      </c>
      <c r="AK524" s="12">
        <v>0.2717</v>
      </c>
      <c r="AL524" s="17">
        <v>273500</v>
      </c>
      <c r="AM524" s="17">
        <v>0.42499999999999999</v>
      </c>
      <c r="AN524" s="9"/>
      <c r="AO524" s="9"/>
      <c r="AP524" s="17">
        <v>0</v>
      </c>
      <c r="AQ524" s="17">
        <v>2957</v>
      </c>
      <c r="AR524" s="17">
        <v>0.31428571428571428</v>
      </c>
      <c r="AS524" s="17">
        <v>0.17</v>
      </c>
      <c r="AT524" s="17">
        <v>0.74468085106382975</v>
      </c>
      <c r="AU524" s="12">
        <v>0.75</v>
      </c>
      <c r="AV524" s="12">
        <v>3.33</v>
      </c>
      <c r="AY524" s="12">
        <v>24640348</v>
      </c>
      <c r="BA524" s="12">
        <v>0.93055555555555558</v>
      </c>
      <c r="BD524" s="12">
        <v>0.42499999999999999</v>
      </c>
      <c r="BE524" s="12">
        <v>0.31428571428571428</v>
      </c>
      <c r="BF524" s="12">
        <v>0.74468085106382975</v>
      </c>
      <c r="BG524" s="12">
        <v>0.75</v>
      </c>
      <c r="BH524" s="12">
        <v>0</v>
      </c>
      <c r="BI524" s="12">
        <v>0.17</v>
      </c>
      <c r="BJ524" s="12">
        <v>0</v>
      </c>
      <c r="BK524" s="12">
        <v>0.68899999999999995</v>
      </c>
      <c r="BL524" s="12">
        <v>478</v>
      </c>
      <c r="BM524" s="12">
        <v>-98</v>
      </c>
      <c r="BN524" s="12">
        <v>-55</v>
      </c>
      <c r="BO524" s="12">
        <v>869</v>
      </c>
      <c r="BP524" s="12">
        <v>209</v>
      </c>
      <c r="BQ524" s="12">
        <v>87</v>
      </c>
      <c r="BR524" s="12">
        <v>-21</v>
      </c>
      <c r="BS524" s="12">
        <v>544</v>
      </c>
      <c r="BT524" s="12">
        <v>0.28864942196565935</v>
      </c>
      <c r="BU524" s="12">
        <v>0.53839116979390045</v>
      </c>
      <c r="BV524" s="12">
        <v>0.64706404430676689</v>
      </c>
      <c r="BW524" s="12">
        <v>0.56156711836171658</v>
      </c>
      <c r="BX524" s="12">
        <v>0.68476031124881653</v>
      </c>
      <c r="BY524" s="12">
        <v>1578.5</v>
      </c>
      <c r="BZ524" s="12">
        <v>0.93055555555555558</v>
      </c>
      <c r="CB524" s="12">
        <v>9.0462143559488686E-2</v>
      </c>
      <c r="CC524" s="12">
        <v>19730</v>
      </c>
      <c r="CD524" s="12">
        <v>19800</v>
      </c>
      <c r="CE524" s="12">
        <v>4.6980978260869568</v>
      </c>
      <c r="CH524" s="22">
        <v>42879</v>
      </c>
      <c r="CI524">
        <v>184</v>
      </c>
      <c r="CJ524">
        <v>184</v>
      </c>
      <c r="CK524">
        <v>184</v>
      </c>
      <c r="CL524">
        <v>184</v>
      </c>
      <c r="CM524" s="22">
        <v>42880</v>
      </c>
      <c r="CN524">
        <v>189</v>
      </c>
      <c r="CO524">
        <v>217</v>
      </c>
      <c r="CP524">
        <v>173</v>
      </c>
      <c r="CQ524">
        <v>179</v>
      </c>
      <c r="CR524" s="22">
        <v>42881</v>
      </c>
      <c r="CS524">
        <v>181</v>
      </c>
      <c r="CT524">
        <v>181</v>
      </c>
      <c r="CU524">
        <v>164</v>
      </c>
      <c r="CV524">
        <v>172</v>
      </c>
    </row>
    <row r="525" spans="1:100">
      <c r="A525" s="22">
        <v>42879</v>
      </c>
      <c r="B525">
        <v>910</v>
      </c>
      <c r="C525">
        <v>956</v>
      </c>
      <c r="D525">
        <v>896</v>
      </c>
      <c r="E525">
        <v>956</v>
      </c>
      <c r="F525" s="23">
        <f t="shared" si="56"/>
        <v>5.0549450549450592E-2</v>
      </c>
      <c r="G525" s="22">
        <v>42880</v>
      </c>
      <c r="H525">
        <v>1029</v>
      </c>
      <c r="I525">
        <v>1106</v>
      </c>
      <c r="J525">
        <v>1013</v>
      </c>
      <c r="K525">
        <v>1105</v>
      </c>
      <c r="L525" s="22">
        <v>42881</v>
      </c>
      <c r="M525">
        <v>1045</v>
      </c>
      <c r="N525" s="4">
        <v>42880</v>
      </c>
      <c r="O525" s="3" t="s">
        <v>15</v>
      </c>
      <c r="P525" s="3">
        <v>4579</v>
      </c>
      <c r="Q525" s="3" t="s">
        <v>271</v>
      </c>
      <c r="R525" s="3" t="s">
        <v>17</v>
      </c>
      <c r="S525" s="3">
        <v>0.05</v>
      </c>
      <c r="T525" s="3">
        <v>2</v>
      </c>
      <c r="U525" s="3">
        <v>0</v>
      </c>
      <c r="V525" s="3">
        <v>600</v>
      </c>
      <c r="W525">
        <v>1029</v>
      </c>
      <c r="X525" s="4">
        <v>42881</v>
      </c>
      <c r="Y525">
        <v>1105</v>
      </c>
      <c r="Z525" s="10">
        <f t="shared" si="55"/>
        <v>45600</v>
      </c>
      <c r="AA525" s="10">
        <f t="shared" si="54"/>
        <v>45600</v>
      </c>
      <c r="AB525" t="str">
        <f t="shared" ref="AB525:AB588" si="57">IF(AND(O525="夜間上昇",T525=1,AF525&gt;0),Z525,"")</f>
        <v/>
      </c>
      <c r="AC525">
        <f t="shared" si="52"/>
        <v>-197220</v>
      </c>
      <c r="AD525">
        <f t="shared" si="53"/>
        <v>2.7410207939508546E-2</v>
      </c>
      <c r="AE525" s="15">
        <v>42881</v>
      </c>
      <c r="AF525" s="9">
        <v>3.5586168820096464E-3</v>
      </c>
      <c r="AG525" s="12" t="s">
        <v>960</v>
      </c>
      <c r="AH525" s="20">
        <v>42879.998611111114</v>
      </c>
      <c r="AI525" s="12">
        <v>1058</v>
      </c>
      <c r="AJ525" s="12">
        <v>102</v>
      </c>
      <c r="AK525" s="12">
        <v>0.1067</v>
      </c>
      <c r="AL525" s="17">
        <v>77500</v>
      </c>
      <c r="AM525" s="17">
        <v>0.56004901960784315</v>
      </c>
      <c r="AN525" s="9"/>
      <c r="AO525" s="9"/>
      <c r="AP525" s="17">
        <v>1138.8599999999999</v>
      </c>
      <c r="AQ525" s="17">
        <v>15705</v>
      </c>
      <c r="AR525" s="17">
        <v>1</v>
      </c>
      <c r="AS525" s="17">
        <v>0.27</v>
      </c>
      <c r="AT525" s="17">
        <v>1</v>
      </c>
      <c r="AU525" s="12">
        <v>1</v>
      </c>
      <c r="AV525" s="12">
        <v>0</v>
      </c>
      <c r="AX525" s="19">
        <v>93</v>
      </c>
      <c r="AY525" s="12">
        <v>19246450</v>
      </c>
      <c r="BA525" s="12">
        <v>1</v>
      </c>
      <c r="BD525" s="12">
        <v>0.56004901960784315</v>
      </c>
      <c r="BE525" s="12">
        <v>1</v>
      </c>
      <c r="BF525" s="12">
        <v>1</v>
      </c>
      <c r="BG525" s="12">
        <v>1</v>
      </c>
      <c r="BH525" s="12">
        <v>0.189</v>
      </c>
      <c r="BI525" s="12">
        <v>0.27</v>
      </c>
      <c r="BJ525" s="12">
        <v>0</v>
      </c>
      <c r="BK525" s="12">
        <v>0.55500000000000005</v>
      </c>
      <c r="BL525" s="12">
        <v>-2179</v>
      </c>
      <c r="BM525" s="12">
        <v>951</v>
      </c>
      <c r="BN525" s="12">
        <v>309</v>
      </c>
      <c r="BO525" s="12">
        <v>4035</v>
      </c>
      <c r="BP525" s="12">
        <v>-2728</v>
      </c>
      <c r="BQ525" s="12">
        <v>3741</v>
      </c>
      <c r="BR525" s="12" t="s">
        <v>961</v>
      </c>
      <c r="BS525" s="12">
        <v>4889</v>
      </c>
      <c r="BT525" s="12">
        <v>0.33640914599280108</v>
      </c>
      <c r="BU525" s="12">
        <v>0.53912769256518533</v>
      </c>
      <c r="BV525" s="12">
        <v>0.56552291971214619</v>
      </c>
      <c r="BW525" s="12">
        <v>0.47730821303058535</v>
      </c>
      <c r="BX525" s="12">
        <v>0.62284306810423085</v>
      </c>
      <c r="BY525" s="12">
        <v>1578.5</v>
      </c>
      <c r="BZ525" s="12">
        <v>1</v>
      </c>
      <c r="CB525" s="12">
        <v>9.0462143559488686E-2</v>
      </c>
      <c r="CC525" s="12">
        <v>19730</v>
      </c>
      <c r="CD525" s="12">
        <v>19800</v>
      </c>
      <c r="CE525" s="12">
        <v>6.1909766624040925</v>
      </c>
      <c r="CH525" s="22">
        <v>42879</v>
      </c>
      <c r="CI525">
        <v>910</v>
      </c>
      <c r="CJ525">
        <v>956</v>
      </c>
      <c r="CK525">
        <v>896</v>
      </c>
      <c r="CL525">
        <v>956</v>
      </c>
      <c r="CM525" s="22">
        <v>42880</v>
      </c>
      <c r="CN525">
        <v>1029</v>
      </c>
      <c r="CO525">
        <v>1106</v>
      </c>
      <c r="CP525">
        <v>1013</v>
      </c>
      <c r="CQ525">
        <v>1105</v>
      </c>
      <c r="CR525" s="22">
        <v>42881</v>
      </c>
      <c r="CS525">
        <v>1045</v>
      </c>
      <c r="CT525">
        <v>1056</v>
      </c>
      <c r="CU525">
        <v>973</v>
      </c>
      <c r="CV525">
        <v>1000</v>
      </c>
    </row>
    <row r="526" spans="1:100">
      <c r="A526" s="22">
        <v>42879</v>
      </c>
      <c r="B526">
        <v>1560</v>
      </c>
      <c r="C526">
        <v>1710</v>
      </c>
      <c r="D526">
        <v>1467</v>
      </c>
      <c r="E526">
        <v>1710</v>
      </c>
      <c r="F526" s="23">
        <f t="shared" si="56"/>
        <v>9.6153846153846256E-2</v>
      </c>
      <c r="G526" s="22">
        <v>42880</v>
      </c>
      <c r="H526">
        <v>1815</v>
      </c>
      <c r="I526">
        <v>2110</v>
      </c>
      <c r="J526">
        <v>1775</v>
      </c>
      <c r="K526">
        <v>2110</v>
      </c>
      <c r="L526" s="22">
        <v>42881</v>
      </c>
      <c r="M526">
        <v>2410</v>
      </c>
      <c r="N526" s="4">
        <v>42880</v>
      </c>
      <c r="O526" s="3" t="s">
        <v>15</v>
      </c>
      <c r="P526" s="3">
        <v>3661</v>
      </c>
      <c r="Q526" s="3" t="s">
        <v>277</v>
      </c>
      <c r="R526" s="3" t="s">
        <v>17</v>
      </c>
      <c r="S526" s="3">
        <v>0.05</v>
      </c>
      <c r="T526" s="3" t="s">
        <v>27</v>
      </c>
      <c r="U526" s="3">
        <v>0</v>
      </c>
      <c r="V526" s="3">
        <v>300</v>
      </c>
      <c r="W526">
        <v>1815</v>
      </c>
      <c r="X526" s="4">
        <v>42881</v>
      </c>
      <c r="Y526">
        <v>2110</v>
      </c>
      <c r="Z526" s="10">
        <f t="shared" si="55"/>
        <v>88500</v>
      </c>
      <c r="AA526" s="10">
        <f t="shared" si="54"/>
        <v>88500</v>
      </c>
      <c r="AB526" t="str">
        <f t="shared" si="57"/>
        <v/>
      </c>
      <c r="AC526">
        <f t="shared" si="52"/>
        <v>-197220</v>
      </c>
      <c r="AD526">
        <f t="shared" si="53"/>
        <v>2.5423728813559254E-2</v>
      </c>
      <c r="AE526" s="15">
        <v>42881</v>
      </c>
      <c r="AF526" s="9">
        <v>3.5586168820096464E-3</v>
      </c>
      <c r="AG526" s="12" t="s">
        <v>962</v>
      </c>
      <c r="AH526" s="20">
        <v>42879.998611111114</v>
      </c>
      <c r="AI526" s="12">
        <v>1770</v>
      </c>
      <c r="AJ526" s="12">
        <v>60</v>
      </c>
      <c r="AK526" s="12">
        <v>3.5099999999999999E-2</v>
      </c>
      <c r="AL526" s="17">
        <v>42800</v>
      </c>
      <c r="AM526" s="17">
        <v>0.58327668252889187</v>
      </c>
      <c r="AN526" s="9"/>
      <c r="AO526" s="17">
        <v>0</v>
      </c>
      <c r="AP526" s="17">
        <v>3.47</v>
      </c>
      <c r="AQ526" s="17">
        <v>10977</v>
      </c>
      <c r="AR526" s="17">
        <v>1</v>
      </c>
      <c r="AS526" s="17">
        <v>0.27200000000000002</v>
      </c>
      <c r="AT526" s="17">
        <v>1</v>
      </c>
      <c r="AU526" s="12">
        <v>1</v>
      </c>
      <c r="AV526" s="12">
        <v>1.5</v>
      </c>
      <c r="AY526" s="12">
        <v>7462400</v>
      </c>
      <c r="BA526" s="12">
        <v>1</v>
      </c>
      <c r="BD526" s="12">
        <v>0.58327668252889187</v>
      </c>
      <c r="BE526" s="12">
        <v>1</v>
      </c>
      <c r="BF526" s="12">
        <v>1</v>
      </c>
      <c r="BG526" s="12">
        <v>1</v>
      </c>
      <c r="BH526" s="12">
        <v>1.9E-2</v>
      </c>
      <c r="BI526" s="12">
        <v>0.27200000000000002</v>
      </c>
      <c r="BJ526" s="12">
        <v>4.5999999999999999E-2</v>
      </c>
      <c r="BK526" s="12">
        <v>0.50800000000000001</v>
      </c>
      <c r="BL526" s="12">
        <v>317</v>
      </c>
      <c r="BM526" s="12">
        <v>-711</v>
      </c>
      <c r="BN526" s="12">
        <v>-47</v>
      </c>
      <c r="BO526" s="12">
        <v>506</v>
      </c>
      <c r="BP526" s="12">
        <v>324</v>
      </c>
      <c r="BQ526" s="12">
        <v>-33</v>
      </c>
      <c r="BR526" s="12">
        <v>60</v>
      </c>
      <c r="BS526" s="12">
        <v>946</v>
      </c>
      <c r="BT526" s="12">
        <v>0.20945480100656136</v>
      </c>
      <c r="BU526" s="12">
        <v>0.61069731719419817</v>
      </c>
      <c r="BV526" s="12">
        <v>0.72385629660848783</v>
      </c>
      <c r="BW526" s="12">
        <v>0.62264104156050648</v>
      </c>
      <c r="BX526" s="12">
        <v>0.35896258503507983</v>
      </c>
      <c r="BY526" s="12">
        <v>1578.5</v>
      </c>
      <c r="BZ526" s="12">
        <v>1</v>
      </c>
      <c r="CB526" s="12">
        <v>9.0462143559488686E-2</v>
      </c>
      <c r="CC526" s="12">
        <v>19730</v>
      </c>
      <c r="CD526" s="12">
        <v>19800</v>
      </c>
      <c r="CE526" s="12">
        <v>6.4477433275204685</v>
      </c>
      <c r="CH526" s="22">
        <v>42879</v>
      </c>
      <c r="CI526">
        <v>1560</v>
      </c>
      <c r="CJ526">
        <v>1710</v>
      </c>
      <c r="CK526">
        <v>1467</v>
      </c>
      <c r="CL526">
        <v>1710</v>
      </c>
      <c r="CM526" s="22">
        <v>42880</v>
      </c>
      <c r="CN526">
        <v>1815</v>
      </c>
      <c r="CO526">
        <v>2110</v>
      </c>
      <c r="CP526">
        <v>1775</v>
      </c>
      <c r="CQ526">
        <v>2110</v>
      </c>
      <c r="CR526" s="22">
        <v>42881</v>
      </c>
      <c r="CS526">
        <v>2410</v>
      </c>
      <c r="CT526">
        <v>2590</v>
      </c>
      <c r="CU526">
        <v>2226</v>
      </c>
      <c r="CV526">
        <v>2337</v>
      </c>
    </row>
    <row r="527" spans="1:100">
      <c r="A527" s="22">
        <v>42879</v>
      </c>
      <c r="B527">
        <v>980</v>
      </c>
      <c r="C527">
        <v>1086</v>
      </c>
      <c r="D527">
        <v>978</v>
      </c>
      <c r="E527">
        <v>1086</v>
      </c>
      <c r="F527" s="23">
        <f t="shared" si="56"/>
        <v>0.10816326530612241</v>
      </c>
      <c r="G527" s="22">
        <v>42880</v>
      </c>
      <c r="H527">
        <v>1102</v>
      </c>
      <c r="I527">
        <v>1274</v>
      </c>
      <c r="J527">
        <v>1086</v>
      </c>
      <c r="K527">
        <v>1140</v>
      </c>
      <c r="L527" s="22">
        <v>42881</v>
      </c>
      <c r="M527">
        <v>1121</v>
      </c>
      <c r="N527" s="4">
        <v>42880</v>
      </c>
      <c r="O527" s="3" t="s">
        <v>15</v>
      </c>
      <c r="P527" s="3">
        <v>3556</v>
      </c>
      <c r="Q527" s="3" t="s">
        <v>341</v>
      </c>
      <c r="R527" s="3" t="s">
        <v>17</v>
      </c>
      <c r="S527" s="3">
        <v>0.05</v>
      </c>
      <c r="T527" s="3">
        <v>2</v>
      </c>
      <c r="U527" s="3">
        <v>0</v>
      </c>
      <c r="V527" s="3">
        <v>500</v>
      </c>
      <c r="W527">
        <v>1102</v>
      </c>
      <c r="X527" s="4">
        <v>42881</v>
      </c>
      <c r="Y527">
        <v>1140</v>
      </c>
      <c r="Z527" s="10">
        <f t="shared" si="55"/>
        <v>19000</v>
      </c>
      <c r="AA527" s="10">
        <f t="shared" si="54"/>
        <v>19000</v>
      </c>
      <c r="AB527" t="str">
        <f t="shared" si="57"/>
        <v/>
      </c>
      <c r="AC527">
        <f t="shared" si="52"/>
        <v>-197220</v>
      </c>
      <c r="AD527">
        <f t="shared" si="53"/>
        <v>4.671280276816614E-2</v>
      </c>
      <c r="AE527" s="15">
        <v>42881</v>
      </c>
      <c r="AF527" s="9">
        <v>3.5586168820096464E-3</v>
      </c>
      <c r="AG527" s="12" t="s">
        <v>957</v>
      </c>
      <c r="AH527" s="20">
        <v>42879.998611111114</v>
      </c>
      <c r="AI527" s="12">
        <v>1156</v>
      </c>
      <c r="AJ527" s="12">
        <v>70</v>
      </c>
      <c r="AK527" s="12">
        <v>6.4500000000000002E-2</v>
      </c>
      <c r="AL527" s="17">
        <v>37900</v>
      </c>
      <c r="AM527" s="17">
        <v>5.1727861771058317</v>
      </c>
      <c r="AN527" s="9"/>
      <c r="AO527" s="9"/>
      <c r="AP527" s="17">
        <v>0</v>
      </c>
      <c r="AQ527" s="17">
        <v>8378</v>
      </c>
      <c r="AR527" s="17">
        <v>3.5679532922478106E-3</v>
      </c>
      <c r="AS527" s="9"/>
      <c r="AT527" s="17">
        <v>3.5679532922478106E-3</v>
      </c>
      <c r="AU527" s="12">
        <v>3.5679532922478106E-3</v>
      </c>
      <c r="AV527" s="12">
        <v>0</v>
      </c>
      <c r="AY527" s="12">
        <v>9048000</v>
      </c>
      <c r="BA527" s="12">
        <v>1</v>
      </c>
      <c r="BD527" s="12">
        <v>5.1727861771058317</v>
      </c>
      <c r="BE527" s="12">
        <v>3.5679532922478106E-3</v>
      </c>
      <c r="BF527" s="12">
        <v>3.5679532922478106E-3</v>
      </c>
      <c r="BG527" s="12">
        <v>3.5679532922478106E-3</v>
      </c>
      <c r="BT527" s="12">
        <v>0.59312470563793707</v>
      </c>
      <c r="BU527" s="12">
        <v>0.46151408604590732</v>
      </c>
      <c r="BV527" s="12">
        <v>0.42605578349575191</v>
      </c>
      <c r="BW527" s="12">
        <v>0.36743056430094967</v>
      </c>
      <c r="BX527" s="12">
        <v>0.42336313780481499</v>
      </c>
      <c r="BY527" s="12">
        <v>1578.5</v>
      </c>
      <c r="BZ527" s="12">
        <v>1</v>
      </c>
      <c r="CB527" s="12">
        <v>9.0462143559488686E-2</v>
      </c>
      <c r="CC527" s="12">
        <v>19730</v>
      </c>
      <c r="CD527" s="12">
        <v>19800</v>
      </c>
      <c r="CE527" s="12">
        <v>57.181777631702509</v>
      </c>
      <c r="CH527" s="22">
        <v>42879</v>
      </c>
      <c r="CI527">
        <v>980</v>
      </c>
      <c r="CJ527">
        <v>1086</v>
      </c>
      <c r="CK527">
        <v>978</v>
      </c>
      <c r="CL527">
        <v>1086</v>
      </c>
      <c r="CM527" s="22">
        <v>42880</v>
      </c>
      <c r="CN527">
        <v>1102</v>
      </c>
      <c r="CO527">
        <v>1274</v>
      </c>
      <c r="CP527">
        <v>1086</v>
      </c>
      <c r="CQ527">
        <v>1140</v>
      </c>
      <c r="CR527" s="22">
        <v>42881</v>
      </c>
      <c r="CS527">
        <v>1121</v>
      </c>
      <c r="CT527">
        <v>1205</v>
      </c>
      <c r="CU527">
        <v>1100</v>
      </c>
      <c r="CV527">
        <v>1145</v>
      </c>
    </row>
    <row r="528" spans="1:100">
      <c r="A528" s="22">
        <v>42879</v>
      </c>
      <c r="B528">
        <v>346</v>
      </c>
      <c r="C528">
        <v>420</v>
      </c>
      <c r="D528">
        <v>342</v>
      </c>
      <c r="E528">
        <v>420</v>
      </c>
      <c r="F528" s="23">
        <f t="shared" si="56"/>
        <v>0.21387283236994215</v>
      </c>
      <c r="G528" s="22">
        <v>42880</v>
      </c>
      <c r="H528">
        <v>465</v>
      </c>
      <c r="I528">
        <v>472</v>
      </c>
      <c r="J528">
        <v>383</v>
      </c>
      <c r="K528">
        <v>393</v>
      </c>
      <c r="L528" s="22">
        <v>42881</v>
      </c>
      <c r="M528">
        <v>375</v>
      </c>
      <c r="N528" s="4">
        <v>42880</v>
      </c>
      <c r="O528" s="3" t="s">
        <v>15</v>
      </c>
      <c r="P528" s="3">
        <v>7577</v>
      </c>
      <c r="Q528" s="3" t="s">
        <v>342</v>
      </c>
      <c r="R528" s="3" t="s">
        <v>17</v>
      </c>
      <c r="S528" s="3">
        <v>0.05</v>
      </c>
      <c r="T528" s="3">
        <v>2</v>
      </c>
      <c r="U528" s="3">
        <v>0</v>
      </c>
      <c r="V528" s="3">
        <v>1200</v>
      </c>
      <c r="W528">
        <v>465</v>
      </c>
      <c r="X528" s="4">
        <v>42881</v>
      </c>
      <c r="Y528">
        <v>393</v>
      </c>
      <c r="Z528" s="10">
        <f t="shared" si="55"/>
        <v>-86400</v>
      </c>
      <c r="AA528" s="10">
        <f t="shared" si="54"/>
        <v>86400</v>
      </c>
      <c r="AB528" t="str">
        <f t="shared" si="57"/>
        <v/>
      </c>
      <c r="AC528">
        <f t="shared" si="52"/>
        <v>-197220</v>
      </c>
      <c r="AD528">
        <f t="shared" si="53"/>
        <v>3.7946428571428603E-2</v>
      </c>
      <c r="AE528" s="15">
        <v>42881</v>
      </c>
      <c r="AF528" s="9">
        <v>3.5586168820096464E-3</v>
      </c>
      <c r="AG528" s="12" t="s">
        <v>960</v>
      </c>
      <c r="AH528" s="20">
        <v>42879.996527777781</v>
      </c>
      <c r="AI528" s="12">
        <v>448</v>
      </c>
      <c r="AJ528" s="12">
        <v>28</v>
      </c>
      <c r="AK528" s="12">
        <v>6.6699999999999995E-2</v>
      </c>
      <c r="AL528" s="17">
        <v>23800</v>
      </c>
      <c r="AM528" s="17">
        <v>0.26035502958579881</v>
      </c>
      <c r="AN528" s="9"/>
      <c r="AO528" s="9"/>
      <c r="AP528" s="17">
        <v>0</v>
      </c>
      <c r="AQ528" s="17">
        <v>5070</v>
      </c>
      <c r="AR528" s="17">
        <v>1</v>
      </c>
      <c r="AS528" s="17">
        <v>0.27500000000000002</v>
      </c>
      <c r="AT528" s="17">
        <v>1</v>
      </c>
      <c r="AU528" s="12">
        <v>0.33486238532110091</v>
      </c>
      <c r="AV528" s="12">
        <v>0</v>
      </c>
      <c r="AY528" s="12">
        <v>15000000</v>
      </c>
      <c r="BA528" s="12">
        <v>0.81506849315068497</v>
      </c>
      <c r="BD528" s="12">
        <v>0.26035502958579881</v>
      </c>
      <c r="BE528" s="12">
        <v>1</v>
      </c>
      <c r="BF528" s="12">
        <v>1</v>
      </c>
      <c r="BG528" s="12">
        <v>0.33486238532110091</v>
      </c>
      <c r="BH528" s="12">
        <v>0</v>
      </c>
      <c r="BI528" s="12">
        <v>0.27500000000000002</v>
      </c>
      <c r="BJ528" s="12">
        <v>0</v>
      </c>
      <c r="BK528" s="12">
        <v>0.53400000000000003</v>
      </c>
      <c r="BL528" s="12">
        <v>344</v>
      </c>
      <c r="BM528" s="12">
        <v>-84</v>
      </c>
      <c r="BN528" s="12">
        <v>-228</v>
      </c>
      <c r="BO528" s="12">
        <v>844</v>
      </c>
      <c r="BP528" s="12">
        <v>557</v>
      </c>
      <c r="BQ528" s="12">
        <v>-121</v>
      </c>
      <c r="BR528" s="12">
        <v>-472</v>
      </c>
      <c r="BS528" s="12">
        <v>811</v>
      </c>
      <c r="BT528" s="12">
        <v>0.33640914599280108</v>
      </c>
      <c r="BU528" s="12">
        <v>0.53912769256518533</v>
      </c>
      <c r="BV528" s="12">
        <v>0.56552291971214619</v>
      </c>
      <c r="BW528" s="12">
        <v>0.47730821303058535</v>
      </c>
      <c r="BX528" s="12">
        <v>0.62284306810423085</v>
      </c>
      <c r="BY528" s="12">
        <v>1578.5</v>
      </c>
      <c r="BZ528" s="12">
        <v>0.81506849315068497</v>
      </c>
      <c r="CB528" s="12">
        <v>9.0462143559488686E-2</v>
      </c>
      <c r="CC528" s="12">
        <v>19730</v>
      </c>
      <c r="CD528" s="12">
        <v>19800</v>
      </c>
      <c r="CE528" s="12">
        <v>2.8780550553125805</v>
      </c>
      <c r="CH528" s="22">
        <v>42879</v>
      </c>
      <c r="CI528">
        <v>346</v>
      </c>
      <c r="CJ528">
        <v>420</v>
      </c>
      <c r="CK528">
        <v>342</v>
      </c>
      <c r="CL528">
        <v>420</v>
      </c>
      <c r="CM528" s="22">
        <v>42880</v>
      </c>
      <c r="CN528">
        <v>465</v>
      </c>
      <c r="CO528">
        <v>472</v>
      </c>
      <c r="CP528">
        <v>383</v>
      </c>
      <c r="CQ528">
        <v>393</v>
      </c>
      <c r="CR528" s="22">
        <v>42881</v>
      </c>
      <c r="CS528">
        <v>375</v>
      </c>
      <c r="CT528">
        <v>384</v>
      </c>
      <c r="CU528">
        <v>361</v>
      </c>
      <c r="CV528">
        <v>383</v>
      </c>
    </row>
    <row r="529" spans="1:100">
      <c r="A529" s="22">
        <v>42879</v>
      </c>
      <c r="B529">
        <v>613</v>
      </c>
      <c r="C529">
        <v>622</v>
      </c>
      <c r="D529">
        <v>609</v>
      </c>
      <c r="E529">
        <v>613</v>
      </c>
      <c r="F529" s="23">
        <f t="shared" si="56"/>
        <v>0</v>
      </c>
      <c r="G529" s="22">
        <v>42880</v>
      </c>
      <c r="H529">
        <v>713</v>
      </c>
      <c r="I529">
        <v>713</v>
      </c>
      <c r="J529">
        <v>713</v>
      </c>
      <c r="K529">
        <v>713</v>
      </c>
      <c r="L529" s="22">
        <v>42881</v>
      </c>
      <c r="M529">
        <v>788</v>
      </c>
      <c r="N529" s="4">
        <v>42880</v>
      </c>
      <c r="O529" s="3" t="s">
        <v>15</v>
      </c>
      <c r="P529" s="3">
        <v>4284</v>
      </c>
      <c r="Q529" s="3" t="s">
        <v>324</v>
      </c>
      <c r="R529" s="3" t="s">
        <v>17</v>
      </c>
      <c r="S529" s="3">
        <v>0.05</v>
      </c>
      <c r="T529" s="3">
        <v>2</v>
      </c>
      <c r="U529" s="3">
        <v>0</v>
      </c>
      <c r="V529" s="3">
        <v>900</v>
      </c>
      <c r="W529">
        <v>713</v>
      </c>
      <c r="X529" s="4">
        <v>42881</v>
      </c>
      <c r="Y529">
        <v>713</v>
      </c>
      <c r="Z529" s="10">
        <f t="shared" si="55"/>
        <v>0</v>
      </c>
      <c r="AA529" s="10">
        <f t="shared" si="54"/>
        <v>0</v>
      </c>
      <c r="AB529" t="str">
        <f t="shared" si="57"/>
        <v/>
      </c>
      <c r="AC529">
        <f t="shared" si="52"/>
        <v>-197220</v>
      </c>
      <c r="AD529">
        <f t="shared" si="53"/>
        <v>1.2784090909090828E-2</v>
      </c>
      <c r="AE529" s="15">
        <v>42881</v>
      </c>
      <c r="AF529" s="9">
        <v>3.5586168820096464E-3</v>
      </c>
      <c r="AG529" s="12" t="s">
        <v>962</v>
      </c>
      <c r="AH529" s="20">
        <v>42879.99722222222</v>
      </c>
      <c r="AI529" s="12">
        <v>704</v>
      </c>
      <c r="AJ529" s="12">
        <v>91</v>
      </c>
      <c r="AK529" s="12">
        <v>0.14849999999999999</v>
      </c>
      <c r="AL529" s="17">
        <v>21000</v>
      </c>
      <c r="AM529" s="17">
        <v>0.2365415986949429</v>
      </c>
      <c r="AN529" s="9"/>
      <c r="AO529" s="9"/>
      <c r="AP529" s="17">
        <v>0</v>
      </c>
      <c r="AQ529" s="17">
        <v>8221</v>
      </c>
      <c r="AR529" s="17">
        <v>0.57534246575342463</v>
      </c>
      <c r="AS529" s="17">
        <v>0.251</v>
      </c>
      <c r="AT529" s="17">
        <v>0.65555555555555556</v>
      </c>
      <c r="AU529" s="12">
        <v>0.74590163934426235</v>
      </c>
      <c r="AV529" s="12">
        <v>0.82</v>
      </c>
      <c r="AY529" s="12">
        <v>13410297</v>
      </c>
      <c r="BA529" s="12">
        <v>1</v>
      </c>
      <c r="BD529" s="12">
        <v>0.2365415986949429</v>
      </c>
      <c r="BE529" s="12">
        <v>0.57534246575342463</v>
      </c>
      <c r="BF529" s="12">
        <v>0.65555555555555556</v>
      </c>
      <c r="BG529" s="12">
        <v>0.74590163934426235</v>
      </c>
      <c r="BH529" s="12">
        <v>0</v>
      </c>
      <c r="BI529" s="12">
        <v>0.251</v>
      </c>
      <c r="BJ529" s="12">
        <v>8.9999999999999993E-3</v>
      </c>
      <c r="BK529" s="12">
        <v>0.62</v>
      </c>
      <c r="BL529" s="12">
        <v>229</v>
      </c>
      <c r="BM529" s="12">
        <v>-120</v>
      </c>
      <c r="BN529" s="12">
        <v>-61</v>
      </c>
      <c r="BO529" s="12">
        <v>2015</v>
      </c>
      <c r="BP529" s="12">
        <v>459</v>
      </c>
      <c r="BQ529" s="12">
        <v>-371</v>
      </c>
      <c r="BR529" s="12">
        <v>168</v>
      </c>
      <c r="BS529" s="12">
        <v>1951</v>
      </c>
      <c r="BT529" s="12">
        <v>0.20945480100656136</v>
      </c>
      <c r="BU529" s="12">
        <v>0.61069731719419817</v>
      </c>
      <c r="BV529" s="12">
        <v>0.72385629660848783</v>
      </c>
      <c r="BW529" s="12">
        <v>0.62264104156050648</v>
      </c>
      <c r="BX529" s="12">
        <v>0.35896258503507983</v>
      </c>
      <c r="BY529" s="12">
        <v>1578.5</v>
      </c>
      <c r="BZ529" s="12">
        <v>1</v>
      </c>
      <c r="CB529" s="12">
        <v>9.0462143559488686E-2</v>
      </c>
      <c r="CC529" s="12">
        <v>19730</v>
      </c>
      <c r="CD529" s="12">
        <v>19800</v>
      </c>
      <c r="CE529" s="12">
        <v>2.6148131073125755</v>
      </c>
      <c r="CH529" s="22">
        <v>42879</v>
      </c>
      <c r="CI529">
        <v>613</v>
      </c>
      <c r="CJ529">
        <v>622</v>
      </c>
      <c r="CK529">
        <v>609</v>
      </c>
      <c r="CL529">
        <v>613</v>
      </c>
      <c r="CM529" s="22">
        <v>42880</v>
      </c>
      <c r="CN529">
        <v>713</v>
      </c>
      <c r="CO529">
        <v>713</v>
      </c>
      <c r="CP529">
        <v>713</v>
      </c>
      <c r="CQ529">
        <v>713</v>
      </c>
      <c r="CR529" s="22">
        <v>42881</v>
      </c>
      <c r="CS529">
        <v>788</v>
      </c>
      <c r="CT529">
        <v>863</v>
      </c>
      <c r="CU529">
        <v>784</v>
      </c>
      <c r="CV529">
        <v>863</v>
      </c>
    </row>
    <row r="530" spans="1:100">
      <c r="A530" s="22">
        <v>42879</v>
      </c>
      <c r="B530">
        <v>1348</v>
      </c>
      <c r="C530">
        <v>1406</v>
      </c>
      <c r="D530">
        <v>1312</v>
      </c>
      <c r="E530">
        <v>1406</v>
      </c>
      <c r="F530" s="23">
        <f t="shared" si="56"/>
        <v>4.3026706231453993E-2</v>
      </c>
      <c r="G530" s="22">
        <v>42880</v>
      </c>
      <c r="H530">
        <v>1598</v>
      </c>
      <c r="I530">
        <v>1650</v>
      </c>
      <c r="J530">
        <v>1501</v>
      </c>
      <c r="K530">
        <v>1518</v>
      </c>
      <c r="L530" s="22">
        <v>42881</v>
      </c>
      <c r="M530">
        <v>1490</v>
      </c>
      <c r="N530" s="4">
        <v>42880</v>
      </c>
      <c r="O530" s="3" t="s">
        <v>15</v>
      </c>
      <c r="P530" s="3">
        <v>2372</v>
      </c>
      <c r="Q530" s="3" t="s">
        <v>86</v>
      </c>
      <c r="R530" s="3" t="s">
        <v>17</v>
      </c>
      <c r="S530" s="3">
        <v>0.05</v>
      </c>
      <c r="T530" s="3">
        <v>1</v>
      </c>
      <c r="U530" s="3">
        <v>0</v>
      </c>
      <c r="V530" s="3">
        <v>400</v>
      </c>
      <c r="W530">
        <v>1598</v>
      </c>
      <c r="X530" s="4">
        <v>42881</v>
      </c>
      <c r="Y530">
        <v>1518</v>
      </c>
      <c r="Z530" s="10">
        <f t="shared" si="55"/>
        <v>-32000</v>
      </c>
      <c r="AA530" s="10">
        <f t="shared" si="54"/>
        <v>32000</v>
      </c>
      <c r="AB530">
        <f t="shared" si="57"/>
        <v>-32000</v>
      </c>
      <c r="AC530">
        <f t="shared" si="52"/>
        <v>-229220</v>
      </c>
      <c r="AD530">
        <f t="shared" si="53"/>
        <v>6.3305978898007043E-2</v>
      </c>
      <c r="AE530" s="15">
        <v>42881</v>
      </c>
      <c r="AF530" s="9">
        <v>3.5586168820096464E-3</v>
      </c>
      <c r="AG530" s="12" t="s">
        <v>962</v>
      </c>
      <c r="AH530" s="20">
        <v>42879.957638888889</v>
      </c>
      <c r="AI530" s="12">
        <v>1706</v>
      </c>
      <c r="AJ530" s="12">
        <v>300</v>
      </c>
      <c r="AK530" s="12">
        <v>0.21340000000000001</v>
      </c>
      <c r="AL530" s="17">
        <v>16900</v>
      </c>
      <c r="AM530" s="17">
        <v>0.41125198098256738</v>
      </c>
      <c r="AN530" s="9"/>
      <c r="AO530" s="17">
        <v>0</v>
      </c>
      <c r="AP530" s="17">
        <v>4.16</v>
      </c>
      <c r="AQ530" s="17">
        <v>14417</v>
      </c>
      <c r="AR530" s="17">
        <v>0.25119999999999998</v>
      </c>
      <c r="AS530" s="17">
        <v>0.13300000000000001</v>
      </c>
      <c r="AT530" s="17">
        <v>0.42222222222222222</v>
      </c>
      <c r="AU530" s="12">
        <v>0.39972144846796659</v>
      </c>
      <c r="AV530" s="12">
        <v>0</v>
      </c>
      <c r="AY530" s="12">
        <v>11423665</v>
      </c>
      <c r="BA530" s="12">
        <v>1</v>
      </c>
      <c r="BD530" s="12">
        <v>0.41125198098256738</v>
      </c>
      <c r="BE530" s="12">
        <v>0.25119999999999998</v>
      </c>
      <c r="BF530" s="12">
        <v>0.42222222222222222</v>
      </c>
      <c r="BG530" s="12">
        <v>0.39972144846796659</v>
      </c>
      <c r="BH530" s="12">
        <v>3.0000000000000001E-3</v>
      </c>
      <c r="BI530" s="12">
        <v>0.13300000000000001</v>
      </c>
      <c r="BJ530" s="12">
        <v>3.0000000000000001E-3</v>
      </c>
      <c r="BK530" s="12">
        <v>0.65200000000000002</v>
      </c>
      <c r="BL530" s="12">
        <v>-625</v>
      </c>
      <c r="BM530" s="12">
        <v>2868</v>
      </c>
      <c r="BN530" s="12">
        <v>-1175</v>
      </c>
      <c r="BO530" s="12">
        <v>1922</v>
      </c>
      <c r="BP530" s="12">
        <v>-101</v>
      </c>
      <c r="BQ530" s="12">
        <v>2525</v>
      </c>
      <c r="BR530" s="12">
        <v>-2303</v>
      </c>
      <c r="BS530" s="12">
        <v>803</v>
      </c>
      <c r="BT530" s="12">
        <v>0.20945480100656136</v>
      </c>
      <c r="BU530" s="12">
        <v>0.61069731719419817</v>
      </c>
      <c r="BV530" s="12">
        <v>0.72385629660848783</v>
      </c>
      <c r="BW530" s="12">
        <v>0.62264104156050648</v>
      </c>
      <c r="BX530" s="12">
        <v>0.35896258503507983</v>
      </c>
      <c r="BY530" s="12">
        <v>1578.5</v>
      </c>
      <c r="BZ530" s="12">
        <v>1</v>
      </c>
      <c r="CB530" s="12">
        <v>9.0462143559488686E-2</v>
      </c>
      <c r="CC530" s="12">
        <v>19730</v>
      </c>
      <c r="CD530" s="12">
        <v>19800</v>
      </c>
      <c r="CE530" s="12">
        <v>4.5461224419485982</v>
      </c>
      <c r="CH530" s="22">
        <v>42879</v>
      </c>
      <c r="CI530">
        <v>1348</v>
      </c>
      <c r="CJ530">
        <v>1406</v>
      </c>
      <c r="CK530">
        <v>1312</v>
      </c>
      <c r="CL530">
        <v>1406</v>
      </c>
      <c r="CM530" s="22">
        <v>42880</v>
      </c>
      <c r="CN530">
        <v>1598</v>
      </c>
      <c r="CO530">
        <v>1650</v>
      </c>
      <c r="CP530">
        <v>1501</v>
      </c>
      <c r="CQ530">
        <v>1518</v>
      </c>
      <c r="CR530" s="22">
        <v>42881</v>
      </c>
      <c r="CS530">
        <v>1490</v>
      </c>
      <c r="CT530">
        <v>1571</v>
      </c>
      <c r="CU530">
        <v>1484</v>
      </c>
      <c r="CV530">
        <v>1559</v>
      </c>
    </row>
    <row r="531" spans="1:100">
      <c r="A531" s="22">
        <v>42879</v>
      </c>
      <c r="B531">
        <v>785</v>
      </c>
      <c r="C531">
        <v>785</v>
      </c>
      <c r="D531">
        <v>785</v>
      </c>
      <c r="E531">
        <v>785</v>
      </c>
      <c r="F531" s="23">
        <f t="shared" si="56"/>
        <v>0</v>
      </c>
      <c r="G531" s="22">
        <v>42880</v>
      </c>
      <c r="H531">
        <v>875</v>
      </c>
      <c r="I531">
        <v>875</v>
      </c>
      <c r="J531">
        <v>789</v>
      </c>
      <c r="K531">
        <v>805</v>
      </c>
      <c r="L531" s="22">
        <v>42881</v>
      </c>
      <c r="M531">
        <v>790</v>
      </c>
      <c r="N531" s="4">
        <v>42880</v>
      </c>
      <c r="O531" s="3" t="s">
        <v>15</v>
      </c>
      <c r="P531" s="3">
        <v>2586</v>
      </c>
      <c r="Q531" s="3" t="s">
        <v>343</v>
      </c>
      <c r="R531" s="3" t="s">
        <v>17</v>
      </c>
      <c r="S531" s="3">
        <v>0.05</v>
      </c>
      <c r="T531" s="3">
        <v>2</v>
      </c>
      <c r="U531" s="3">
        <v>0</v>
      </c>
      <c r="V531" s="3">
        <v>700</v>
      </c>
      <c r="W531">
        <v>875</v>
      </c>
      <c r="X531" s="4">
        <v>42881</v>
      </c>
      <c r="Y531">
        <v>805</v>
      </c>
      <c r="Z531" s="10">
        <f t="shared" si="55"/>
        <v>-49000</v>
      </c>
      <c r="AA531" s="10">
        <f t="shared" si="54"/>
        <v>49000</v>
      </c>
      <c r="AB531" t="str">
        <f t="shared" si="57"/>
        <v/>
      </c>
      <c r="AC531">
        <f t="shared" si="52"/>
        <v>-229220</v>
      </c>
      <c r="AD531">
        <f t="shared" si="53"/>
        <v>6.4171122994652441E-2</v>
      </c>
      <c r="AE531" s="15">
        <v>42881</v>
      </c>
      <c r="AF531" s="9">
        <v>3.5586168820096464E-3</v>
      </c>
      <c r="AG531" s="12" t="s">
        <v>957</v>
      </c>
      <c r="AH531" s="20">
        <v>42879.986805555556</v>
      </c>
      <c r="AI531" s="12">
        <v>935</v>
      </c>
      <c r="AJ531" s="12">
        <v>150</v>
      </c>
      <c r="AK531" s="12">
        <v>0.19109999999999999</v>
      </c>
      <c r="AL531" s="17">
        <v>13700</v>
      </c>
      <c r="AM531" s="17">
        <v>0.29912023460410558</v>
      </c>
      <c r="AN531" s="9"/>
      <c r="AO531" s="9"/>
      <c r="AP531" s="17">
        <v>0</v>
      </c>
      <c r="AQ531" s="17">
        <v>853</v>
      </c>
      <c r="AR531" s="17">
        <v>0.16216216216216217</v>
      </c>
      <c r="AS531" s="17">
        <v>0.34100000000000003</v>
      </c>
      <c r="AT531" s="17">
        <v>6.3106796116504854E-2</v>
      </c>
      <c r="AU531" s="12">
        <v>1.5348288075560802E-2</v>
      </c>
      <c r="AV531" s="12">
        <v>0</v>
      </c>
      <c r="AY531" s="12">
        <v>1250166</v>
      </c>
      <c r="BA531" s="12">
        <v>1</v>
      </c>
      <c r="BD531" s="12">
        <v>0.29912023460410558</v>
      </c>
      <c r="BE531" s="12">
        <v>0.16216216216216217</v>
      </c>
      <c r="BF531" s="12">
        <v>6.3106796116504854E-2</v>
      </c>
      <c r="BG531" s="12">
        <v>1.5348288075560802E-2</v>
      </c>
      <c r="BH531" s="12">
        <v>4.0000000000000001E-3</v>
      </c>
      <c r="BI531" s="12">
        <v>0.34100000000000003</v>
      </c>
      <c r="BJ531" s="12">
        <v>5.0999999999999997E-2</v>
      </c>
      <c r="BK531" s="12">
        <v>0.56899999999999995</v>
      </c>
      <c r="BL531" s="12">
        <v>-639</v>
      </c>
      <c r="BM531" s="12">
        <v>-18</v>
      </c>
      <c r="BN531" s="12">
        <v>669</v>
      </c>
      <c r="BO531" s="12">
        <v>506</v>
      </c>
      <c r="BP531" s="12">
        <v>-74</v>
      </c>
      <c r="BQ531" s="12">
        <v>-49</v>
      </c>
      <c r="BR531" s="12">
        <v>462</v>
      </c>
      <c r="BS531" s="12">
        <v>453</v>
      </c>
      <c r="BT531" s="12">
        <v>0.59312470563793707</v>
      </c>
      <c r="BU531" s="12">
        <v>0.46151408604590732</v>
      </c>
      <c r="BV531" s="12">
        <v>0.42605578349575191</v>
      </c>
      <c r="BW531" s="12">
        <v>0.36743056430094967</v>
      </c>
      <c r="BX531" s="12">
        <v>0.42336313780481499</v>
      </c>
      <c r="BY531" s="12">
        <v>1578.5</v>
      </c>
      <c r="BZ531" s="12">
        <v>1</v>
      </c>
      <c r="CB531" s="12">
        <v>9.0462143559488686E-2</v>
      </c>
      <c r="CC531" s="12">
        <v>19730</v>
      </c>
      <c r="CD531" s="12">
        <v>19800</v>
      </c>
      <c r="CE531" s="12">
        <v>3.3065791151345154</v>
      </c>
      <c r="CH531" s="22">
        <v>42879</v>
      </c>
      <c r="CI531">
        <v>785</v>
      </c>
      <c r="CJ531">
        <v>785</v>
      </c>
      <c r="CK531">
        <v>785</v>
      </c>
      <c r="CL531">
        <v>785</v>
      </c>
      <c r="CM531" s="22">
        <v>42880</v>
      </c>
      <c r="CN531">
        <v>875</v>
      </c>
      <c r="CO531">
        <v>875</v>
      </c>
      <c r="CP531">
        <v>789</v>
      </c>
      <c r="CQ531">
        <v>805</v>
      </c>
      <c r="CR531" s="22">
        <v>42881</v>
      </c>
      <c r="CS531">
        <v>790</v>
      </c>
      <c r="CT531">
        <v>790</v>
      </c>
      <c r="CU531">
        <v>748</v>
      </c>
      <c r="CV531">
        <v>761</v>
      </c>
    </row>
    <row r="532" spans="1:100">
      <c r="A532" s="22">
        <v>42879</v>
      </c>
      <c r="B532">
        <v>89</v>
      </c>
      <c r="C532">
        <v>91</v>
      </c>
      <c r="D532">
        <v>89</v>
      </c>
      <c r="E532">
        <v>90</v>
      </c>
      <c r="F532" s="23">
        <f t="shared" si="56"/>
        <v>1.1235955056179803E-2</v>
      </c>
      <c r="G532" s="22">
        <v>42880</v>
      </c>
      <c r="H532">
        <v>91</v>
      </c>
      <c r="I532">
        <v>91</v>
      </c>
      <c r="J532">
        <v>90</v>
      </c>
      <c r="K532">
        <v>90</v>
      </c>
      <c r="L532" s="22">
        <v>42881</v>
      </c>
      <c r="M532">
        <v>89</v>
      </c>
      <c r="N532" s="4">
        <v>42880</v>
      </c>
      <c r="O532" s="3" t="s">
        <v>15</v>
      </c>
      <c r="P532" s="3">
        <v>9674</v>
      </c>
      <c r="Q532" s="3" t="s">
        <v>344</v>
      </c>
      <c r="R532" s="3" t="s">
        <v>17</v>
      </c>
      <c r="S532" s="3">
        <v>0.05</v>
      </c>
      <c r="T532" s="3">
        <v>2</v>
      </c>
      <c r="U532" s="3">
        <v>0</v>
      </c>
      <c r="V532" s="3">
        <v>6000</v>
      </c>
      <c r="W532">
        <v>91</v>
      </c>
      <c r="X532" s="4">
        <v>42881</v>
      </c>
      <c r="Y532">
        <v>90</v>
      </c>
      <c r="Z532" s="10">
        <f t="shared" si="55"/>
        <v>-6000</v>
      </c>
      <c r="AA532" s="10">
        <f t="shared" si="54"/>
        <v>6000</v>
      </c>
      <c r="AB532" t="str">
        <f t="shared" si="57"/>
        <v/>
      </c>
      <c r="AC532">
        <f t="shared" si="52"/>
        <v>-229220</v>
      </c>
      <c r="AD532">
        <f t="shared" si="53"/>
        <v>4.2105263157894757E-2</v>
      </c>
      <c r="AE532" s="15">
        <v>42881</v>
      </c>
      <c r="AF532" s="9">
        <v>3.5586168820096464E-3</v>
      </c>
      <c r="AG532" s="12" t="s">
        <v>954</v>
      </c>
      <c r="AH532" s="20">
        <v>42879.775694444441</v>
      </c>
      <c r="AI532" s="12">
        <v>95</v>
      </c>
      <c r="AJ532" s="12">
        <v>5</v>
      </c>
      <c r="AK532" s="12">
        <v>5.5599999999999997E-2</v>
      </c>
      <c r="AL532" s="17">
        <v>3000</v>
      </c>
      <c r="AM532" s="17">
        <v>0.34065934065934067</v>
      </c>
      <c r="AN532" s="9"/>
      <c r="AO532" s="9"/>
      <c r="AP532" s="17">
        <v>0</v>
      </c>
      <c r="AQ532" s="17">
        <v>1608</v>
      </c>
      <c r="AR532" s="17">
        <v>9.8039215686274508E-2</v>
      </c>
      <c r="AS532" s="17">
        <v>0.21299999999999999</v>
      </c>
      <c r="AT532" s="17">
        <v>0.40259740259740262</v>
      </c>
      <c r="AU532" s="12">
        <v>0.40259740259740262</v>
      </c>
      <c r="AV532" s="12">
        <v>0</v>
      </c>
      <c r="AY532" s="12">
        <v>17666000</v>
      </c>
      <c r="BA532" s="12">
        <v>0.5</v>
      </c>
      <c r="BD532" s="12">
        <v>0.34065934065934067</v>
      </c>
      <c r="BE532" s="12">
        <v>9.8039215686274508E-2</v>
      </c>
      <c r="BF532" s="12">
        <v>0.40259740259740262</v>
      </c>
      <c r="BG532" s="12">
        <v>0.40259740259740262</v>
      </c>
      <c r="BH532" s="12">
        <v>1E-3</v>
      </c>
      <c r="BI532" s="12">
        <v>0.21299999999999999</v>
      </c>
      <c r="BJ532" s="12">
        <v>0</v>
      </c>
      <c r="BK532" s="12">
        <v>0.71899999999999997</v>
      </c>
      <c r="BL532" s="12">
        <v>98</v>
      </c>
      <c r="BM532" s="12">
        <v>-45</v>
      </c>
      <c r="BN532" s="12">
        <v>-59</v>
      </c>
      <c r="BO532" s="12">
        <v>94</v>
      </c>
      <c r="BP532" s="12">
        <v>671</v>
      </c>
      <c r="BQ532" s="12">
        <v>1679</v>
      </c>
      <c r="BR532" s="12">
        <v>-2382</v>
      </c>
      <c r="BS532" s="12">
        <v>101</v>
      </c>
      <c r="BT532" s="12">
        <v>0.28864942196565935</v>
      </c>
      <c r="BU532" s="12">
        <v>0.53839116979390045</v>
      </c>
      <c r="BV532" s="12">
        <v>0.64706404430676689</v>
      </c>
      <c r="BW532" s="12">
        <v>0.56156711836171658</v>
      </c>
      <c r="BX532" s="12">
        <v>0.68476031124881653</v>
      </c>
      <c r="BY532" s="12">
        <v>1578.5</v>
      </c>
      <c r="BZ532" s="12">
        <v>0.5</v>
      </c>
      <c r="CB532" s="12">
        <v>9.0462143559488686E-2</v>
      </c>
      <c r="CC532" s="12">
        <v>19730</v>
      </c>
      <c r="CD532" s="12">
        <v>19800</v>
      </c>
      <c r="CE532" s="12">
        <v>3.7657668418537988</v>
      </c>
      <c r="CH532" s="22">
        <v>42879</v>
      </c>
      <c r="CI532">
        <v>89</v>
      </c>
      <c r="CJ532">
        <v>91</v>
      </c>
      <c r="CK532">
        <v>89</v>
      </c>
      <c r="CL532">
        <v>90</v>
      </c>
      <c r="CM532" s="22">
        <v>42880</v>
      </c>
      <c r="CN532">
        <v>91</v>
      </c>
      <c r="CO532">
        <v>91</v>
      </c>
      <c r="CP532">
        <v>90</v>
      </c>
      <c r="CQ532">
        <v>90</v>
      </c>
      <c r="CR532" s="22">
        <v>42881</v>
      </c>
      <c r="CS532">
        <v>89</v>
      </c>
      <c r="CT532">
        <v>90</v>
      </c>
      <c r="CU532">
        <v>88</v>
      </c>
      <c r="CV532">
        <v>88</v>
      </c>
    </row>
    <row r="533" spans="1:100">
      <c r="A533" s="22">
        <v>42880</v>
      </c>
      <c r="B533">
        <v>415</v>
      </c>
      <c r="C533">
        <v>463</v>
      </c>
      <c r="D533">
        <v>399</v>
      </c>
      <c r="E533">
        <v>463</v>
      </c>
      <c r="F533" s="23">
        <f t="shared" si="56"/>
        <v>0.11566265060240966</v>
      </c>
      <c r="G533" s="22">
        <v>42881</v>
      </c>
      <c r="H533">
        <v>495</v>
      </c>
      <c r="I533">
        <v>543</v>
      </c>
      <c r="J533">
        <v>483</v>
      </c>
      <c r="K533">
        <v>543</v>
      </c>
      <c r="L533" s="22">
        <v>42884</v>
      </c>
      <c r="M533">
        <v>525</v>
      </c>
      <c r="N533" s="4">
        <v>42881</v>
      </c>
      <c r="O533" s="3" t="s">
        <v>15</v>
      </c>
      <c r="P533" s="3">
        <v>3825</v>
      </c>
      <c r="Q533" s="3" t="s">
        <v>297</v>
      </c>
      <c r="R533" s="3" t="s">
        <v>17</v>
      </c>
      <c r="S533" s="3">
        <v>0.05</v>
      </c>
      <c r="T533" s="3">
        <v>2</v>
      </c>
      <c r="U533" s="3">
        <v>0</v>
      </c>
      <c r="V533" s="3">
        <v>1100</v>
      </c>
      <c r="W533">
        <v>495</v>
      </c>
      <c r="X533" s="4">
        <v>42884</v>
      </c>
      <c r="Y533">
        <v>543</v>
      </c>
      <c r="Z533" s="10">
        <f t="shared" si="55"/>
        <v>52800</v>
      </c>
      <c r="AA533" s="10">
        <f t="shared" si="54"/>
        <v>52800</v>
      </c>
      <c r="AB533" t="str">
        <f t="shared" si="57"/>
        <v/>
      </c>
      <c r="AC533">
        <f t="shared" si="52"/>
        <v>-229220</v>
      </c>
      <c r="AD533">
        <f t="shared" si="53"/>
        <v>1.5904572564612307E-2</v>
      </c>
      <c r="AE533" s="15">
        <v>42882</v>
      </c>
      <c r="AF533" s="9">
        <v>3.3565862475621877E-3</v>
      </c>
      <c r="AG533" s="12" t="s">
        <v>957</v>
      </c>
      <c r="AH533" s="20">
        <v>42880.998611111114</v>
      </c>
      <c r="AI533" s="12">
        <v>503</v>
      </c>
      <c r="AJ533" s="12">
        <v>40</v>
      </c>
      <c r="AK533" s="12">
        <v>8.6400000000000005E-2</v>
      </c>
      <c r="AL533" s="17">
        <v>309300</v>
      </c>
      <c r="AM533" s="17">
        <v>0.63904235727440151</v>
      </c>
      <c r="AN533" s="9"/>
      <c r="AO533" s="9"/>
      <c r="AP533" s="17">
        <v>1115.0899999999999</v>
      </c>
      <c r="AQ533" s="17">
        <v>21712</v>
      </c>
      <c r="AR533" s="17">
        <v>1</v>
      </c>
      <c r="AS533" s="17">
        <v>0.11799999999999999</v>
      </c>
      <c r="AT533" s="17">
        <v>1</v>
      </c>
      <c r="AU533" s="12">
        <v>0.17411467116357504</v>
      </c>
      <c r="AV533" s="12" t="s">
        <v>988</v>
      </c>
      <c r="AY533" s="12">
        <v>39985600</v>
      </c>
      <c r="BA533" s="12">
        <v>1</v>
      </c>
      <c r="BD533" s="12">
        <v>0.63904235727440151</v>
      </c>
      <c r="BE533" s="12">
        <v>1</v>
      </c>
      <c r="BF533" s="12">
        <v>1</v>
      </c>
      <c r="BG533" s="12">
        <v>0.17411467116357504</v>
      </c>
      <c r="BH533" s="12">
        <v>0.33300000000000002</v>
      </c>
      <c r="BI533" s="12">
        <v>0.11799999999999999</v>
      </c>
      <c r="BJ533" s="12">
        <v>0</v>
      </c>
      <c r="BK533" s="12">
        <v>0.61699999999999999</v>
      </c>
      <c r="BL533" s="12">
        <v>12</v>
      </c>
      <c r="BM533" s="12">
        <v>-43</v>
      </c>
      <c r="BN533" s="12">
        <v>17</v>
      </c>
      <c r="BO533" s="12">
        <v>94</v>
      </c>
      <c r="BP533" s="12">
        <v>-2</v>
      </c>
      <c r="BQ533" s="12">
        <v>-3</v>
      </c>
      <c r="BR533" s="12">
        <v>-154</v>
      </c>
      <c r="BS533" s="12">
        <v>107</v>
      </c>
      <c r="BT533" s="12">
        <v>0.59312470563793707</v>
      </c>
      <c r="BU533" s="12">
        <v>0.46151408604590732</v>
      </c>
      <c r="BV533" s="12">
        <v>0.42605578349575191</v>
      </c>
      <c r="BW533" s="12">
        <v>0.36743056430094967</v>
      </c>
      <c r="BX533" s="12">
        <v>0.38578023768224667</v>
      </c>
      <c r="BY533" s="12">
        <v>1569</v>
      </c>
      <c r="BZ533" s="12">
        <v>1</v>
      </c>
      <c r="CB533" s="12">
        <v>9.0417690417690419E-2</v>
      </c>
      <c r="CC533" s="12">
        <v>19800</v>
      </c>
      <c r="CD533" s="12">
        <v>19690</v>
      </c>
      <c r="CE533" s="12">
        <v>7.0676695492032993</v>
      </c>
      <c r="CH533" s="22">
        <v>42880</v>
      </c>
      <c r="CI533">
        <v>415</v>
      </c>
      <c r="CJ533">
        <v>463</v>
      </c>
      <c r="CK533">
        <v>399</v>
      </c>
      <c r="CL533">
        <v>463</v>
      </c>
      <c r="CM533" s="22">
        <v>42881</v>
      </c>
      <c r="CN533">
        <v>495</v>
      </c>
      <c r="CO533">
        <v>543</v>
      </c>
      <c r="CP533">
        <v>483</v>
      </c>
      <c r="CQ533">
        <v>543</v>
      </c>
      <c r="CR533" s="22">
        <v>42884</v>
      </c>
      <c r="CS533">
        <v>525</v>
      </c>
      <c r="CT533">
        <v>643</v>
      </c>
      <c r="CU533">
        <v>518</v>
      </c>
      <c r="CV533">
        <v>643</v>
      </c>
    </row>
    <row r="534" spans="1:100">
      <c r="A534" s="22">
        <v>42880</v>
      </c>
      <c r="B534">
        <v>405</v>
      </c>
      <c r="C534">
        <v>483</v>
      </c>
      <c r="D534">
        <v>403</v>
      </c>
      <c r="E534">
        <v>483</v>
      </c>
      <c r="F534" s="23">
        <f t="shared" si="56"/>
        <v>0.19259259259259265</v>
      </c>
      <c r="G534" s="22">
        <v>42881</v>
      </c>
      <c r="H534">
        <v>486</v>
      </c>
      <c r="I534">
        <v>525</v>
      </c>
      <c r="J534">
        <v>441</v>
      </c>
      <c r="K534">
        <v>445</v>
      </c>
      <c r="L534" s="22">
        <v>42884</v>
      </c>
      <c r="M534">
        <v>439</v>
      </c>
      <c r="N534" s="4">
        <v>42881</v>
      </c>
      <c r="O534" s="3" t="s">
        <v>15</v>
      </c>
      <c r="P534" s="3">
        <v>3751</v>
      </c>
      <c r="Q534" s="3" t="s">
        <v>247</v>
      </c>
      <c r="R534" s="3" t="s">
        <v>17</v>
      </c>
      <c r="S534" s="3">
        <v>0.05</v>
      </c>
      <c r="T534" s="3">
        <v>1</v>
      </c>
      <c r="U534" s="3">
        <v>0</v>
      </c>
      <c r="V534" s="3">
        <v>1100</v>
      </c>
      <c r="W534">
        <v>486</v>
      </c>
      <c r="X534" s="4">
        <v>42884</v>
      </c>
      <c r="Y534">
        <v>445</v>
      </c>
      <c r="Z534" s="10">
        <f t="shared" si="55"/>
        <v>-45100</v>
      </c>
      <c r="AA534" s="10">
        <f t="shared" si="54"/>
        <v>45100</v>
      </c>
      <c r="AB534">
        <f t="shared" si="57"/>
        <v>-45100</v>
      </c>
      <c r="AC534">
        <f t="shared" ref="AC534:AC597" si="58">SUM(AB534,AC533)</f>
        <v>-274320</v>
      </c>
      <c r="AD534">
        <f t="shared" ref="AD534:AD597" si="59">ABS(W534/AI534-1)</f>
        <v>0.10497237569060769</v>
      </c>
      <c r="AE534" s="15">
        <v>42882</v>
      </c>
      <c r="AF534" s="9">
        <v>3.3565862475621877E-3</v>
      </c>
      <c r="AG534" s="12" t="s">
        <v>962</v>
      </c>
      <c r="AH534" s="20">
        <v>42880.769444444442</v>
      </c>
      <c r="AI534" s="12">
        <v>543</v>
      </c>
      <c r="AJ534" s="12">
        <v>60</v>
      </c>
      <c r="AK534" s="12">
        <v>0.1242</v>
      </c>
      <c r="AL534" s="17">
        <v>80700</v>
      </c>
      <c r="AM534" s="17">
        <v>0.38651685393258428</v>
      </c>
      <c r="AN534" s="9"/>
      <c r="AO534" s="17">
        <v>0</v>
      </c>
      <c r="AP534" s="17">
        <v>7.57</v>
      </c>
      <c r="AQ534" s="17">
        <v>12306</v>
      </c>
      <c r="AR534" s="17">
        <v>0.703125</v>
      </c>
      <c r="AS534" s="17" t="s">
        <v>968</v>
      </c>
      <c r="AT534" s="17">
        <v>0.75641025641025639</v>
      </c>
      <c r="AU534" s="12">
        <v>0.33522727272727271</v>
      </c>
      <c r="AV534" s="12">
        <v>2.25</v>
      </c>
      <c r="AY534" s="12">
        <v>27652880</v>
      </c>
      <c r="BA534" s="12">
        <v>0.68595041322314054</v>
      </c>
      <c r="BD534" s="12">
        <v>0.38651685393258428</v>
      </c>
      <c r="BE534" s="12">
        <v>0.703125</v>
      </c>
      <c r="BF534" s="12">
        <v>0.75641025641025639</v>
      </c>
      <c r="BG534" s="12">
        <v>0.33522727272727271</v>
      </c>
      <c r="BH534" s="12" t="s">
        <v>968</v>
      </c>
      <c r="BI534" s="12" t="s">
        <v>968</v>
      </c>
      <c r="BJ534" s="12" t="s">
        <v>968</v>
      </c>
      <c r="BK534" s="12" t="s">
        <v>968</v>
      </c>
      <c r="BL534" s="12">
        <v>-996</v>
      </c>
      <c r="BM534" s="12">
        <v>1287</v>
      </c>
      <c r="BN534" s="12">
        <v>4968</v>
      </c>
      <c r="BO534" s="12">
        <v>19570</v>
      </c>
      <c r="BP534" s="12">
        <v>-4202</v>
      </c>
      <c r="BQ534" s="12">
        <v>2537</v>
      </c>
      <c r="BR534" s="12">
        <v>3263</v>
      </c>
      <c r="BS534" s="12">
        <v>14184</v>
      </c>
      <c r="BT534" s="12">
        <v>0.20945480100656136</v>
      </c>
      <c r="BU534" s="12">
        <v>0.61069731719419817</v>
      </c>
      <c r="BV534" s="12">
        <v>0.72385629660848783</v>
      </c>
      <c r="BW534" s="12">
        <v>0.62264104156050648</v>
      </c>
      <c r="BX534" s="12">
        <v>0.28367127733308356</v>
      </c>
      <c r="BY534" s="12">
        <v>1569</v>
      </c>
      <c r="BZ534" s="12">
        <v>0.68595041322314054</v>
      </c>
      <c r="CB534" s="12">
        <v>9.0417690417690419E-2</v>
      </c>
      <c r="CC534" s="12">
        <v>19800</v>
      </c>
      <c r="CD534" s="12">
        <v>19690</v>
      </c>
      <c r="CE534" s="12">
        <v>4.2747923790913536</v>
      </c>
      <c r="CH534" s="22">
        <v>42880</v>
      </c>
      <c r="CI534">
        <v>405</v>
      </c>
      <c r="CJ534">
        <v>483</v>
      </c>
      <c r="CK534">
        <v>403</v>
      </c>
      <c r="CL534">
        <v>483</v>
      </c>
      <c r="CM534" s="22">
        <v>42881</v>
      </c>
      <c r="CN534">
        <v>486</v>
      </c>
      <c r="CO534">
        <v>525</v>
      </c>
      <c r="CP534">
        <v>441</v>
      </c>
      <c r="CQ534">
        <v>445</v>
      </c>
      <c r="CR534" s="22">
        <v>42884</v>
      </c>
      <c r="CS534">
        <v>439</v>
      </c>
      <c r="CT534">
        <v>451</v>
      </c>
      <c r="CU534">
        <v>433</v>
      </c>
      <c r="CV534">
        <v>437</v>
      </c>
    </row>
    <row r="535" spans="1:100">
      <c r="A535" s="22">
        <v>42880</v>
      </c>
      <c r="B535">
        <v>1815</v>
      </c>
      <c r="C535">
        <v>2110</v>
      </c>
      <c r="D535">
        <v>1775</v>
      </c>
      <c r="E535">
        <v>2110</v>
      </c>
      <c r="F535" s="23">
        <f t="shared" si="56"/>
        <v>0.16253443526170797</v>
      </c>
      <c r="G535" s="22">
        <v>42881</v>
      </c>
      <c r="H535">
        <v>2410</v>
      </c>
      <c r="I535">
        <v>2590</v>
      </c>
      <c r="J535">
        <v>2226</v>
      </c>
      <c r="K535">
        <v>2337</v>
      </c>
      <c r="L535" s="22">
        <v>42884</v>
      </c>
      <c r="M535">
        <v>2421</v>
      </c>
      <c r="N535" s="4">
        <v>42881</v>
      </c>
      <c r="O535" s="3" t="s">
        <v>15</v>
      </c>
      <c r="P535" s="3">
        <v>3661</v>
      </c>
      <c r="Q535" s="3" t="s">
        <v>277</v>
      </c>
      <c r="R535" s="3" t="s">
        <v>17</v>
      </c>
      <c r="S535" s="3">
        <v>0.05</v>
      </c>
      <c r="T535" s="3" t="s">
        <v>27</v>
      </c>
      <c r="U535" s="3">
        <v>0</v>
      </c>
      <c r="V535" s="3">
        <v>300</v>
      </c>
      <c r="W535">
        <v>2410</v>
      </c>
      <c r="X535" s="4">
        <v>42884</v>
      </c>
      <c r="Y535">
        <v>2337</v>
      </c>
      <c r="Z535" s="10">
        <f t="shared" si="55"/>
        <v>-21900</v>
      </c>
      <c r="AA535" s="10">
        <f t="shared" si="54"/>
        <v>21900</v>
      </c>
      <c r="AB535" t="str">
        <f t="shared" si="57"/>
        <v/>
      </c>
      <c r="AC535">
        <f t="shared" si="58"/>
        <v>-274320</v>
      </c>
      <c r="AD535">
        <f t="shared" si="59"/>
        <v>9.2970521541950069E-2</v>
      </c>
      <c r="AE535" s="15">
        <v>42882</v>
      </c>
      <c r="AF535" s="9">
        <v>3.3565862475621877E-3</v>
      </c>
      <c r="AG535" s="12" t="s">
        <v>962</v>
      </c>
      <c r="AH535" s="20">
        <v>42880.99722222222</v>
      </c>
      <c r="AI535" s="12">
        <v>2205</v>
      </c>
      <c r="AJ535" s="12">
        <v>95</v>
      </c>
      <c r="AK535" s="12">
        <v>4.4999999999999998E-2</v>
      </c>
      <c r="AL535" s="17">
        <v>48300</v>
      </c>
      <c r="AM535" s="17">
        <v>0.79888746255883614</v>
      </c>
      <c r="AN535" s="9"/>
      <c r="AO535" s="17">
        <v>0</v>
      </c>
      <c r="AP535" s="17">
        <v>1.03</v>
      </c>
      <c r="AQ535" s="17">
        <v>17440</v>
      </c>
      <c r="AR535" s="17">
        <v>1</v>
      </c>
      <c r="AS535" s="17">
        <v>0.27200000000000002</v>
      </c>
      <c r="AT535" s="17">
        <v>1</v>
      </c>
      <c r="AU535" s="12">
        <v>1</v>
      </c>
      <c r="AV535" s="12">
        <v>0.94</v>
      </c>
      <c r="AY535" s="12">
        <v>7462400</v>
      </c>
      <c r="BA535" s="12">
        <v>1</v>
      </c>
      <c r="BD535" s="12">
        <v>0.79888746255883614</v>
      </c>
      <c r="BE535" s="12">
        <v>1</v>
      </c>
      <c r="BF535" s="12">
        <v>1</v>
      </c>
      <c r="BG535" s="12">
        <v>1</v>
      </c>
      <c r="BH535" s="12">
        <v>1.9E-2</v>
      </c>
      <c r="BI535" s="12">
        <v>0.27200000000000002</v>
      </c>
      <c r="BJ535" s="12">
        <v>4.5999999999999999E-2</v>
      </c>
      <c r="BK535" s="12">
        <v>0.50800000000000001</v>
      </c>
      <c r="BL535" s="12">
        <v>317</v>
      </c>
      <c r="BM535" s="12">
        <v>-711</v>
      </c>
      <c r="BN535" s="12">
        <v>-47</v>
      </c>
      <c r="BO535" s="12">
        <v>506</v>
      </c>
      <c r="BP535" s="12">
        <v>324</v>
      </c>
      <c r="BQ535" s="12">
        <v>-33</v>
      </c>
      <c r="BR535" s="12">
        <v>60</v>
      </c>
      <c r="BS535" s="12">
        <v>946</v>
      </c>
      <c r="BT535" s="12">
        <v>0.20945480100656136</v>
      </c>
      <c r="BU535" s="12">
        <v>0.61069731719419817</v>
      </c>
      <c r="BV535" s="12">
        <v>0.72385629660848783</v>
      </c>
      <c r="BW535" s="12">
        <v>0.62264104156050648</v>
      </c>
      <c r="BX535" s="12">
        <v>0.28367127733308356</v>
      </c>
      <c r="BY535" s="12">
        <v>1569</v>
      </c>
      <c r="BZ535" s="12">
        <v>1</v>
      </c>
      <c r="CB535" s="12">
        <v>9.0417690417690419E-2</v>
      </c>
      <c r="CC535" s="12">
        <v>19800</v>
      </c>
      <c r="CD535" s="12">
        <v>19690</v>
      </c>
      <c r="CE535" s="12">
        <v>8.8355216647132142</v>
      </c>
      <c r="CH535" s="22">
        <v>42880</v>
      </c>
      <c r="CI535">
        <v>1815</v>
      </c>
      <c r="CJ535">
        <v>2110</v>
      </c>
      <c r="CK535">
        <v>1775</v>
      </c>
      <c r="CL535">
        <v>2110</v>
      </c>
      <c r="CM535" s="22">
        <v>42881</v>
      </c>
      <c r="CN535">
        <v>2410</v>
      </c>
      <c r="CO535">
        <v>2590</v>
      </c>
      <c r="CP535">
        <v>2226</v>
      </c>
      <c r="CQ535">
        <v>2337</v>
      </c>
      <c r="CR535" s="22">
        <v>42884</v>
      </c>
      <c r="CS535">
        <v>2421</v>
      </c>
      <c r="CT535">
        <v>2598</v>
      </c>
      <c r="CU535">
        <v>2141</v>
      </c>
      <c r="CV535">
        <v>2211</v>
      </c>
    </row>
    <row r="536" spans="1:100">
      <c r="A536" s="22">
        <v>42880</v>
      </c>
      <c r="B536">
        <v>1837</v>
      </c>
      <c r="C536">
        <v>1973</v>
      </c>
      <c r="D536">
        <v>1807</v>
      </c>
      <c r="E536">
        <v>1969</v>
      </c>
      <c r="F536" s="23">
        <f t="shared" si="56"/>
        <v>7.1856287425149601E-2</v>
      </c>
      <c r="G536" s="22">
        <v>42881</v>
      </c>
      <c r="H536">
        <v>2200</v>
      </c>
      <c r="I536">
        <v>2245</v>
      </c>
      <c r="J536">
        <v>2063</v>
      </c>
      <c r="K536">
        <v>2073</v>
      </c>
      <c r="L536" s="22">
        <v>42884</v>
      </c>
      <c r="M536">
        <v>2100</v>
      </c>
      <c r="N536" s="4">
        <v>42881</v>
      </c>
      <c r="O536" s="3" t="s">
        <v>15</v>
      </c>
      <c r="P536" s="3">
        <v>3793</v>
      </c>
      <c r="Q536" s="3" t="s">
        <v>175</v>
      </c>
      <c r="R536" s="3" t="s">
        <v>17</v>
      </c>
      <c r="S536" s="3">
        <v>0.05</v>
      </c>
      <c r="T536" s="3">
        <v>2</v>
      </c>
      <c r="U536" s="3">
        <v>0</v>
      </c>
      <c r="V536" s="3">
        <v>300</v>
      </c>
      <c r="W536">
        <v>2200</v>
      </c>
      <c r="X536" s="4">
        <v>42884</v>
      </c>
      <c r="Y536">
        <v>2073</v>
      </c>
      <c r="Z536" s="10">
        <f t="shared" si="55"/>
        <v>-38100</v>
      </c>
      <c r="AA536" s="10">
        <f t="shared" si="54"/>
        <v>38100</v>
      </c>
      <c r="AB536" t="str">
        <f t="shared" si="57"/>
        <v/>
      </c>
      <c r="AC536">
        <f t="shared" si="58"/>
        <v>-274320</v>
      </c>
      <c r="AD536">
        <f t="shared" si="59"/>
        <v>2.277904328018332E-3</v>
      </c>
      <c r="AE536" s="15">
        <v>42882</v>
      </c>
      <c r="AF536" s="9">
        <v>3.3565862475621877E-3</v>
      </c>
      <c r="AG536" s="12" t="s">
        <v>957</v>
      </c>
      <c r="AH536" s="20">
        <v>42880.997916666667</v>
      </c>
      <c r="AI536" s="12">
        <v>2195</v>
      </c>
      <c r="AJ536" s="12">
        <v>226</v>
      </c>
      <c r="AK536" s="12">
        <v>0.1148</v>
      </c>
      <c r="AL536" s="17">
        <v>43400</v>
      </c>
      <c r="AM536" s="17">
        <v>1.009647853352629</v>
      </c>
      <c r="AN536" s="9"/>
      <c r="AO536" s="9"/>
      <c r="AP536" s="17">
        <v>1879.17</v>
      </c>
      <c r="AQ536" s="17">
        <v>59582</v>
      </c>
      <c r="AR536" s="17">
        <v>0.4925889328063241</v>
      </c>
      <c r="AS536" s="17">
        <v>0.17</v>
      </c>
      <c r="AT536" s="17">
        <v>0.56794278502313844</v>
      </c>
      <c r="AU536" s="12">
        <v>0.6184992570579495</v>
      </c>
      <c r="AV536" s="12">
        <v>0</v>
      </c>
      <c r="AY536" s="12">
        <v>28742000</v>
      </c>
      <c r="BA536" s="12">
        <v>1</v>
      </c>
      <c r="BD536" s="12">
        <v>1.009647853352629</v>
      </c>
      <c r="BE536" s="12">
        <v>0.4925889328063241</v>
      </c>
      <c r="BF536" s="12">
        <v>0.56794278502313844</v>
      </c>
      <c r="BG536" s="12">
        <v>0.6184992570579495</v>
      </c>
      <c r="BH536" s="12">
        <v>0.02</v>
      </c>
      <c r="BI536" s="12">
        <v>0.17</v>
      </c>
      <c r="BJ536" s="12">
        <v>1.7000000000000001E-2</v>
      </c>
      <c r="BK536" s="12">
        <v>0.748</v>
      </c>
      <c r="BL536" s="12">
        <v>462</v>
      </c>
      <c r="BM536" s="12">
        <v>-474</v>
      </c>
      <c r="BN536" s="12">
        <v>228</v>
      </c>
      <c r="BO536" s="12">
        <v>2129</v>
      </c>
      <c r="BP536" s="12">
        <v>1531</v>
      </c>
      <c r="BQ536" s="12">
        <v>-326</v>
      </c>
      <c r="BR536" s="12">
        <v>132</v>
      </c>
      <c r="BS536" s="12">
        <v>1911</v>
      </c>
      <c r="BT536" s="12">
        <v>0.59312470563793707</v>
      </c>
      <c r="BU536" s="12">
        <v>0.46151408604590732</v>
      </c>
      <c r="BV536" s="12">
        <v>0.42605578349575191</v>
      </c>
      <c r="BW536" s="12">
        <v>0.36743056430094967</v>
      </c>
      <c r="BX536" s="12">
        <v>0.38578023768224667</v>
      </c>
      <c r="BY536" s="12">
        <v>1569</v>
      </c>
      <c r="BZ536" s="12">
        <v>1</v>
      </c>
      <c r="CB536" s="12">
        <v>9.0417690417690419E-2</v>
      </c>
      <c r="CC536" s="12">
        <v>19800</v>
      </c>
      <c r="CD536" s="12">
        <v>19690</v>
      </c>
      <c r="CE536" s="12">
        <v>11.166485769416305</v>
      </c>
      <c r="CH536" s="22">
        <v>42880</v>
      </c>
      <c r="CI536">
        <v>1837</v>
      </c>
      <c r="CJ536">
        <v>1973</v>
      </c>
      <c r="CK536">
        <v>1807</v>
      </c>
      <c r="CL536">
        <v>1969</v>
      </c>
      <c r="CM536" s="22">
        <v>42881</v>
      </c>
      <c r="CN536">
        <v>2200</v>
      </c>
      <c r="CO536">
        <v>2245</v>
      </c>
      <c r="CP536">
        <v>2063</v>
      </c>
      <c r="CQ536">
        <v>2073</v>
      </c>
      <c r="CR536" s="22">
        <v>42884</v>
      </c>
      <c r="CS536">
        <v>2100</v>
      </c>
      <c r="CT536">
        <v>2198</v>
      </c>
      <c r="CU536">
        <v>2063</v>
      </c>
      <c r="CV536">
        <v>2085</v>
      </c>
    </row>
    <row r="537" spans="1:100">
      <c r="A537" s="22">
        <v>42880</v>
      </c>
      <c r="B537">
        <v>713</v>
      </c>
      <c r="C537">
        <v>713</v>
      </c>
      <c r="D537">
        <v>713</v>
      </c>
      <c r="E537">
        <v>713</v>
      </c>
      <c r="F537" s="23">
        <f t="shared" si="56"/>
        <v>0</v>
      </c>
      <c r="G537" s="22">
        <v>42881</v>
      </c>
      <c r="H537">
        <v>788</v>
      </c>
      <c r="I537">
        <v>863</v>
      </c>
      <c r="J537">
        <v>784</v>
      </c>
      <c r="K537">
        <v>863</v>
      </c>
      <c r="L537" s="22">
        <v>42884</v>
      </c>
      <c r="M537">
        <v>820</v>
      </c>
      <c r="N537" s="4">
        <v>42881</v>
      </c>
      <c r="O537" s="3" t="s">
        <v>15</v>
      </c>
      <c r="P537" s="3">
        <v>4284</v>
      </c>
      <c r="Q537" s="3" t="s">
        <v>324</v>
      </c>
      <c r="R537" s="3" t="s">
        <v>17</v>
      </c>
      <c r="S537" s="3">
        <v>0.05</v>
      </c>
      <c r="T537" s="3">
        <v>2</v>
      </c>
      <c r="U537" s="3">
        <v>0</v>
      </c>
      <c r="V537" s="3">
        <v>800</v>
      </c>
      <c r="W537">
        <v>788</v>
      </c>
      <c r="X537" s="4">
        <v>42884</v>
      </c>
      <c r="Y537">
        <v>863</v>
      </c>
      <c r="Z537" s="10">
        <f t="shared" si="55"/>
        <v>60000</v>
      </c>
      <c r="AA537" s="10">
        <f t="shared" si="54"/>
        <v>60000</v>
      </c>
      <c r="AB537" t="str">
        <f t="shared" si="57"/>
        <v/>
      </c>
      <c r="AC537">
        <f t="shared" si="58"/>
        <v>-274320</v>
      </c>
      <c r="AD537">
        <f t="shared" si="59"/>
        <v>8.2654249126891788E-2</v>
      </c>
      <c r="AE537" s="15">
        <v>42882</v>
      </c>
      <c r="AF537" s="9">
        <v>3.3565862475621877E-3</v>
      </c>
      <c r="AG537" s="12" t="s">
        <v>962</v>
      </c>
      <c r="AH537" s="20">
        <v>42880.995138888888</v>
      </c>
      <c r="AI537" s="12">
        <v>859</v>
      </c>
      <c r="AJ537" s="12">
        <v>146</v>
      </c>
      <c r="AK537" s="12">
        <v>0.20480000000000001</v>
      </c>
      <c r="AL537" s="17">
        <v>35400</v>
      </c>
      <c r="AM537" s="17">
        <v>0.38586326767091539</v>
      </c>
      <c r="AN537" s="9"/>
      <c r="AO537" s="9"/>
      <c r="AP537" s="17">
        <v>176.27</v>
      </c>
      <c r="AQ537" s="17">
        <v>11573</v>
      </c>
      <c r="AR537" s="17">
        <v>1</v>
      </c>
      <c r="AS537" s="17">
        <v>0.251</v>
      </c>
      <c r="AT537" s="17">
        <v>1</v>
      </c>
      <c r="AU537" s="12">
        <v>1</v>
      </c>
      <c r="AV537" s="12">
        <v>0.57999999999999996</v>
      </c>
      <c r="AY537" s="12">
        <v>13410297</v>
      </c>
      <c r="BA537" s="12">
        <v>1</v>
      </c>
      <c r="BD537" s="12">
        <v>0.38586326767091539</v>
      </c>
      <c r="BE537" s="12">
        <v>1</v>
      </c>
      <c r="BF537" s="12">
        <v>1</v>
      </c>
      <c r="BG537" s="12">
        <v>1</v>
      </c>
      <c r="BH537" s="12">
        <v>0</v>
      </c>
      <c r="BI537" s="12">
        <v>0.251</v>
      </c>
      <c r="BJ537" s="12">
        <v>8.9999999999999993E-3</v>
      </c>
      <c r="BK537" s="12">
        <v>0.62</v>
      </c>
      <c r="BL537" s="12">
        <v>229</v>
      </c>
      <c r="BM537" s="12">
        <v>-120</v>
      </c>
      <c r="BN537" s="12">
        <v>-61</v>
      </c>
      <c r="BO537" s="12">
        <v>2015</v>
      </c>
      <c r="BP537" s="12">
        <v>459</v>
      </c>
      <c r="BQ537" s="12">
        <v>-371</v>
      </c>
      <c r="BR537" s="12">
        <v>168</v>
      </c>
      <c r="BS537" s="12">
        <v>1951</v>
      </c>
      <c r="BT537" s="12">
        <v>0.20945480100656136</v>
      </c>
      <c r="BU537" s="12">
        <v>0.61069731719419817</v>
      </c>
      <c r="BV537" s="12">
        <v>0.72385629660848783</v>
      </c>
      <c r="BW537" s="12">
        <v>0.62264104156050648</v>
      </c>
      <c r="BX537" s="12">
        <v>0.28367127733308356</v>
      </c>
      <c r="BY537" s="12">
        <v>1569</v>
      </c>
      <c r="BZ537" s="12">
        <v>1</v>
      </c>
      <c r="CB537" s="12">
        <v>9.0417690417690419E-2</v>
      </c>
      <c r="CC537" s="12">
        <v>19800</v>
      </c>
      <c r="CD537" s="12">
        <v>19690</v>
      </c>
      <c r="CE537" s="12">
        <v>4.2675638571212655</v>
      </c>
      <c r="CH537" s="22">
        <v>42880</v>
      </c>
      <c r="CI537">
        <v>713</v>
      </c>
      <c r="CJ537">
        <v>713</v>
      </c>
      <c r="CK537">
        <v>713</v>
      </c>
      <c r="CL537">
        <v>713</v>
      </c>
      <c r="CM537" s="22">
        <v>42881</v>
      </c>
      <c r="CN537">
        <v>788</v>
      </c>
      <c r="CO537">
        <v>863</v>
      </c>
      <c r="CP537">
        <v>784</v>
      </c>
      <c r="CQ537">
        <v>863</v>
      </c>
      <c r="CR537" s="22">
        <v>42884</v>
      </c>
      <c r="CS537">
        <v>820</v>
      </c>
      <c r="CT537">
        <v>903</v>
      </c>
      <c r="CU537">
        <v>783</v>
      </c>
      <c r="CV537">
        <v>824</v>
      </c>
    </row>
    <row r="538" spans="1:100">
      <c r="A538" s="22">
        <v>42880</v>
      </c>
      <c r="B538">
        <v>475</v>
      </c>
      <c r="C538">
        <v>479</v>
      </c>
      <c r="D538">
        <v>448</v>
      </c>
      <c r="E538">
        <v>451</v>
      </c>
      <c r="F538" s="23">
        <f t="shared" si="56"/>
        <v>-5.0526315789473641E-2</v>
      </c>
      <c r="G538" s="22">
        <v>42881</v>
      </c>
      <c r="H538">
        <v>531</v>
      </c>
      <c r="I538">
        <v>531</v>
      </c>
      <c r="J538">
        <v>531</v>
      </c>
      <c r="K538">
        <v>531</v>
      </c>
      <c r="L538" s="22">
        <v>42884</v>
      </c>
      <c r="M538">
        <v>620</v>
      </c>
      <c r="N538" s="4">
        <v>42881</v>
      </c>
      <c r="O538" s="3" t="s">
        <v>15</v>
      </c>
      <c r="P538" s="3">
        <v>2656</v>
      </c>
      <c r="Q538" s="3" t="s">
        <v>345</v>
      </c>
      <c r="R538" s="3" t="s">
        <v>17</v>
      </c>
      <c r="S538" s="3">
        <v>0.05</v>
      </c>
      <c r="T538" s="3">
        <v>2</v>
      </c>
      <c r="U538" s="3">
        <v>0</v>
      </c>
      <c r="V538" s="3">
        <v>1200</v>
      </c>
      <c r="W538">
        <v>531</v>
      </c>
      <c r="X538" s="4">
        <v>42884</v>
      </c>
      <c r="Y538">
        <v>531</v>
      </c>
      <c r="Z538" s="10">
        <f t="shared" si="55"/>
        <v>0</v>
      </c>
      <c r="AA538" s="10">
        <f t="shared" si="54"/>
        <v>0</v>
      </c>
      <c r="AB538" t="str">
        <f t="shared" si="57"/>
        <v/>
      </c>
      <c r="AC538">
        <f t="shared" si="58"/>
        <v>-274320</v>
      </c>
      <c r="AD538">
        <f t="shared" si="59"/>
        <v>0</v>
      </c>
      <c r="AE538" s="15">
        <v>42882</v>
      </c>
      <c r="AF538" s="9">
        <v>3.3565862475621877E-3</v>
      </c>
      <c r="AG538" s="12" t="s">
        <v>960</v>
      </c>
      <c r="AH538" s="20">
        <v>42880.990972222222</v>
      </c>
      <c r="AI538" s="12">
        <v>531</v>
      </c>
      <c r="AJ538" s="12">
        <v>80</v>
      </c>
      <c r="AK538" s="12">
        <v>0.1774</v>
      </c>
      <c r="AL538" s="17">
        <v>22400</v>
      </c>
      <c r="AM538" s="17">
        <v>0.54613935969868177</v>
      </c>
      <c r="AN538" s="9"/>
      <c r="AO538" s="9"/>
      <c r="AP538" s="17">
        <v>0</v>
      </c>
      <c r="AQ538" s="17">
        <v>7432</v>
      </c>
      <c r="AR538" s="17">
        <v>0.52112676056338025</v>
      </c>
      <c r="AS538" s="17">
        <v>9.7000000000000003E-2</v>
      </c>
      <c r="AT538" s="17">
        <v>0.29910141206675223</v>
      </c>
      <c r="AU538" s="12">
        <v>0.31320754716981131</v>
      </c>
      <c r="AV538" s="12" t="s">
        <v>988</v>
      </c>
      <c r="AY538" s="12">
        <v>13997000</v>
      </c>
      <c r="BA538" s="12">
        <v>1</v>
      </c>
      <c r="BD538" s="12">
        <v>0.54613935969868177</v>
      </c>
      <c r="BE538" s="12">
        <v>0.52112676056338025</v>
      </c>
      <c r="BF538" s="12">
        <v>0.29910141206675223</v>
      </c>
      <c r="BG538" s="12">
        <v>0.31320754716981131</v>
      </c>
      <c r="BH538" s="12">
        <v>0</v>
      </c>
      <c r="BI538" s="12">
        <v>9.7000000000000003E-2</v>
      </c>
      <c r="BJ538" s="12">
        <v>1E-3</v>
      </c>
      <c r="BK538" s="12">
        <v>0.86399999999999999</v>
      </c>
      <c r="BL538" s="12">
        <v>-22</v>
      </c>
      <c r="BM538" s="12">
        <v>-337</v>
      </c>
      <c r="BN538" s="12">
        <v>0</v>
      </c>
      <c r="BO538" s="12">
        <v>1273</v>
      </c>
      <c r="BP538" s="12">
        <v>338</v>
      </c>
      <c r="BQ538" s="12">
        <v>-142</v>
      </c>
      <c r="BR538" s="12">
        <v>-68</v>
      </c>
      <c r="BS538" s="12">
        <v>1634</v>
      </c>
      <c r="BT538" s="12">
        <v>0.33640914599280108</v>
      </c>
      <c r="BU538" s="12">
        <v>0.53912769256518533</v>
      </c>
      <c r="BV538" s="12">
        <v>0.56552291971214619</v>
      </c>
      <c r="BW538" s="12">
        <v>0.47730821303058535</v>
      </c>
      <c r="BX538" s="12">
        <v>0.62284306810423085</v>
      </c>
      <c r="BY538" s="12">
        <v>1569</v>
      </c>
      <c r="BZ538" s="12">
        <v>1</v>
      </c>
      <c r="CB538" s="12">
        <v>9.0417690417690419E-2</v>
      </c>
      <c r="CC538" s="12">
        <v>19800</v>
      </c>
      <c r="CD538" s="12">
        <v>19690</v>
      </c>
      <c r="CE538" s="12">
        <v>6.0401825923196597</v>
      </c>
      <c r="CH538" s="22">
        <v>42880</v>
      </c>
      <c r="CI538">
        <v>475</v>
      </c>
      <c r="CJ538">
        <v>479</v>
      </c>
      <c r="CK538">
        <v>448</v>
      </c>
      <c r="CL538">
        <v>451</v>
      </c>
      <c r="CM538" s="22">
        <v>42881</v>
      </c>
      <c r="CN538">
        <v>531</v>
      </c>
      <c r="CO538">
        <v>531</v>
      </c>
      <c r="CP538">
        <v>531</v>
      </c>
      <c r="CQ538">
        <v>531</v>
      </c>
      <c r="CR538" s="22">
        <v>42884</v>
      </c>
      <c r="CS538">
        <v>620</v>
      </c>
      <c r="CT538">
        <v>631</v>
      </c>
      <c r="CU538">
        <v>605</v>
      </c>
      <c r="CV538">
        <v>631</v>
      </c>
    </row>
    <row r="539" spans="1:100">
      <c r="A539" s="22">
        <v>42880</v>
      </c>
      <c r="B539">
        <v>483</v>
      </c>
      <c r="C539">
        <v>483</v>
      </c>
      <c r="D539">
        <v>483</v>
      </c>
      <c r="E539">
        <v>483</v>
      </c>
      <c r="F539" s="23">
        <f t="shared" si="56"/>
        <v>0</v>
      </c>
      <c r="G539" s="22">
        <v>42881</v>
      </c>
      <c r="H539">
        <v>499</v>
      </c>
      <c r="I539">
        <v>510</v>
      </c>
      <c r="J539">
        <v>483</v>
      </c>
      <c r="K539">
        <v>499</v>
      </c>
      <c r="L539" s="22">
        <v>42884</v>
      </c>
      <c r="M539">
        <v>501</v>
      </c>
      <c r="N539" s="4">
        <v>42881</v>
      </c>
      <c r="O539" s="3" t="s">
        <v>15</v>
      </c>
      <c r="P539" s="3">
        <v>5283</v>
      </c>
      <c r="Q539" s="3" t="s">
        <v>346</v>
      </c>
      <c r="R539" s="3" t="s">
        <v>17</v>
      </c>
      <c r="S539" s="3">
        <v>0.05</v>
      </c>
      <c r="T539" s="3">
        <v>2</v>
      </c>
      <c r="U539" s="3">
        <v>0</v>
      </c>
      <c r="V539" s="3">
        <v>2000</v>
      </c>
      <c r="W539">
        <v>499</v>
      </c>
      <c r="X539" s="4">
        <v>42884</v>
      </c>
      <c r="Y539">
        <v>499</v>
      </c>
      <c r="Z539" s="10">
        <f t="shared" si="55"/>
        <v>0</v>
      </c>
      <c r="AA539" s="10">
        <f t="shared" si="54"/>
        <v>0</v>
      </c>
      <c r="AB539" t="str">
        <f t="shared" si="57"/>
        <v/>
      </c>
      <c r="AC539">
        <f t="shared" si="58"/>
        <v>-274320</v>
      </c>
      <c r="AD539">
        <f t="shared" si="59"/>
        <v>4.0384615384615352E-2</v>
      </c>
      <c r="AE539" s="15">
        <v>42882</v>
      </c>
      <c r="AF539" s="9">
        <v>3.3565862475621877E-3</v>
      </c>
      <c r="AG539" s="12" t="s">
        <v>960</v>
      </c>
      <c r="AH539" s="20">
        <v>42880.902777777781</v>
      </c>
      <c r="AI539" s="12">
        <v>520</v>
      </c>
      <c r="AJ539" s="12">
        <v>37</v>
      </c>
      <c r="AK539" s="12">
        <v>7.6600000000000001E-2</v>
      </c>
      <c r="AL539" s="17">
        <v>10000</v>
      </c>
      <c r="AM539" s="17">
        <v>0.29458917835671344</v>
      </c>
      <c r="AN539" s="9"/>
      <c r="AO539" s="9"/>
      <c r="AP539" s="17">
        <v>0</v>
      </c>
      <c r="AQ539" s="17">
        <v>4387</v>
      </c>
      <c r="AR539" s="17">
        <v>1</v>
      </c>
      <c r="AS539" s="17">
        <v>0.28000000000000003</v>
      </c>
      <c r="AT539" s="17">
        <v>1</v>
      </c>
      <c r="AU539" s="12">
        <v>1</v>
      </c>
      <c r="AV539" s="12">
        <v>1</v>
      </c>
      <c r="AY539" s="12">
        <v>8792000</v>
      </c>
      <c r="BA539" s="12">
        <v>1</v>
      </c>
      <c r="BD539" s="12">
        <v>0.29458917835671344</v>
      </c>
      <c r="BE539" s="12">
        <v>1</v>
      </c>
      <c r="BF539" s="12">
        <v>1</v>
      </c>
      <c r="BG539" s="12">
        <v>1</v>
      </c>
      <c r="BH539" s="12">
        <v>1E-3</v>
      </c>
      <c r="BI539" s="12">
        <v>0.28000000000000003</v>
      </c>
      <c r="BJ539" s="12">
        <v>0</v>
      </c>
      <c r="BK539" s="12">
        <v>0.50700000000000001</v>
      </c>
      <c r="BL539" s="12">
        <v>117</v>
      </c>
      <c r="BM539" s="12">
        <v>-1010</v>
      </c>
      <c r="BN539" s="12">
        <v>437</v>
      </c>
      <c r="BO539" s="12">
        <v>993</v>
      </c>
      <c r="BP539" s="12">
        <v>1382</v>
      </c>
      <c r="BQ539" s="12">
        <v>-439</v>
      </c>
      <c r="BR539" s="12">
        <v>-334</v>
      </c>
      <c r="BS539" s="12">
        <v>1439</v>
      </c>
      <c r="BT539" s="12">
        <v>0.33640914599280108</v>
      </c>
      <c r="BU539" s="12">
        <v>0.53912769256518533</v>
      </c>
      <c r="BV539" s="12">
        <v>0.56552291971214619</v>
      </c>
      <c r="BW539" s="12">
        <v>0.47730821303058535</v>
      </c>
      <c r="BX539" s="12">
        <v>0.62284306810423085</v>
      </c>
      <c r="BY539" s="12">
        <v>1569</v>
      </c>
      <c r="BZ539" s="12">
        <v>1</v>
      </c>
      <c r="CB539" s="12">
        <v>9.0417690417690419E-2</v>
      </c>
      <c r="CC539" s="12">
        <v>19800</v>
      </c>
      <c r="CD539" s="12">
        <v>19690</v>
      </c>
      <c r="CE539" s="12">
        <v>3.2580922714995211</v>
      </c>
      <c r="CH539" s="22">
        <v>42880</v>
      </c>
      <c r="CI539">
        <v>483</v>
      </c>
      <c r="CJ539">
        <v>483</v>
      </c>
      <c r="CK539">
        <v>483</v>
      </c>
      <c r="CL539">
        <v>483</v>
      </c>
      <c r="CM539" s="22">
        <v>42881</v>
      </c>
      <c r="CN539">
        <v>499</v>
      </c>
      <c r="CO539">
        <v>510</v>
      </c>
      <c r="CP539">
        <v>483</v>
      </c>
      <c r="CQ539">
        <v>499</v>
      </c>
      <c r="CR539" s="22">
        <v>42884</v>
      </c>
      <c r="CS539">
        <v>501</v>
      </c>
      <c r="CT539">
        <v>508</v>
      </c>
      <c r="CU539">
        <v>501</v>
      </c>
      <c r="CV539">
        <v>507</v>
      </c>
    </row>
    <row r="540" spans="1:100">
      <c r="A540" s="22">
        <v>42880</v>
      </c>
      <c r="B540">
        <v>520</v>
      </c>
      <c r="C540">
        <v>551</v>
      </c>
      <c r="D540">
        <v>519</v>
      </c>
      <c r="E540">
        <v>533</v>
      </c>
      <c r="F540" s="23">
        <f t="shared" si="56"/>
        <v>2.4999999999999911E-2</v>
      </c>
      <c r="G540" s="22">
        <v>42881</v>
      </c>
      <c r="H540">
        <v>583</v>
      </c>
      <c r="I540">
        <v>590</v>
      </c>
      <c r="J540">
        <v>559</v>
      </c>
      <c r="K540">
        <v>565</v>
      </c>
      <c r="L540" s="22">
        <v>42884</v>
      </c>
      <c r="M540">
        <v>562</v>
      </c>
      <c r="N540" s="4">
        <v>42881</v>
      </c>
      <c r="O540" s="3" t="s">
        <v>15</v>
      </c>
      <c r="P540" s="3">
        <v>4576</v>
      </c>
      <c r="Q540" s="3" t="s">
        <v>347</v>
      </c>
      <c r="R540" s="3" t="s">
        <v>17</v>
      </c>
      <c r="S540" s="3">
        <v>0.05</v>
      </c>
      <c r="T540" s="3">
        <v>2</v>
      </c>
      <c r="U540" s="3">
        <v>0</v>
      </c>
      <c r="V540" s="3">
        <v>1000</v>
      </c>
      <c r="W540">
        <v>583</v>
      </c>
      <c r="X540" s="4">
        <v>42884</v>
      </c>
      <c r="Y540">
        <v>565</v>
      </c>
      <c r="Z540" s="10">
        <f t="shared" si="55"/>
        <v>-18000</v>
      </c>
      <c r="AA540" s="10">
        <f t="shared" si="54"/>
        <v>18000</v>
      </c>
      <c r="AB540" t="str">
        <f t="shared" si="57"/>
        <v/>
      </c>
      <c r="AC540">
        <f t="shared" si="58"/>
        <v>-274320</v>
      </c>
      <c r="AD540">
        <f t="shared" si="59"/>
        <v>8.65051903114189E-3</v>
      </c>
      <c r="AE540" s="15">
        <v>42882</v>
      </c>
      <c r="AF540" s="9">
        <v>3.3565862475621877E-3</v>
      </c>
      <c r="AG540" s="12" t="s">
        <v>960</v>
      </c>
      <c r="AH540" s="20">
        <v>42880.998611111114</v>
      </c>
      <c r="AI540" s="12">
        <v>578</v>
      </c>
      <c r="AJ540" s="12">
        <v>45</v>
      </c>
      <c r="AK540" s="12">
        <v>8.4400000000000003E-2</v>
      </c>
      <c r="AL540" s="17">
        <v>8400</v>
      </c>
      <c r="AM540" s="17">
        <v>0.37876106194690268</v>
      </c>
      <c r="AN540" s="9"/>
      <c r="AO540" s="9"/>
      <c r="AP540" s="17">
        <v>0</v>
      </c>
      <c r="AQ540" s="17">
        <v>14836</v>
      </c>
      <c r="AR540" s="17">
        <v>0.39310344827586208</v>
      </c>
      <c r="AS540" s="17">
        <v>0.34100000000000003</v>
      </c>
      <c r="AT540" s="17">
        <v>0.40939597315436244</v>
      </c>
      <c r="AU540" s="12">
        <v>0.3411764705882353</v>
      </c>
      <c r="AV540" s="12">
        <v>0</v>
      </c>
      <c r="AY540" s="12">
        <v>26258400</v>
      </c>
      <c r="BA540" s="12">
        <v>0.73529411764705888</v>
      </c>
      <c r="BD540" s="12">
        <v>0.37876106194690268</v>
      </c>
      <c r="BE540" s="12">
        <v>0.39310344827586208</v>
      </c>
      <c r="BF540" s="12">
        <v>0.40939597315436244</v>
      </c>
      <c r="BG540" s="12">
        <v>0.3411764705882353</v>
      </c>
      <c r="BH540" s="12">
        <v>1.0999999999999999E-2</v>
      </c>
      <c r="BI540" s="12">
        <v>0.34100000000000003</v>
      </c>
      <c r="BJ540" s="12">
        <v>0</v>
      </c>
      <c r="BK540" s="12">
        <v>0.41099999999999998</v>
      </c>
      <c r="BL540" s="12">
        <v>-199</v>
      </c>
      <c r="BM540" s="12">
        <v>-1002</v>
      </c>
      <c r="BN540" s="12">
        <v>2026</v>
      </c>
      <c r="BO540" s="12">
        <v>1067</v>
      </c>
      <c r="BP540" s="12">
        <v>-264</v>
      </c>
      <c r="BQ540" s="12">
        <v>99</v>
      </c>
      <c r="BR540" s="12">
        <v>68</v>
      </c>
      <c r="BS540" s="12">
        <v>243</v>
      </c>
      <c r="BT540" s="12">
        <v>0.33640914599280108</v>
      </c>
      <c r="BU540" s="12">
        <v>0.53912769256518533</v>
      </c>
      <c r="BV540" s="12">
        <v>0.56552291971214619</v>
      </c>
      <c r="BW540" s="12">
        <v>0.47730821303058535</v>
      </c>
      <c r="BX540" s="12">
        <v>0.62284306810423085</v>
      </c>
      <c r="BY540" s="12">
        <v>1569</v>
      </c>
      <c r="BZ540" s="12">
        <v>0.73529411764705888</v>
      </c>
      <c r="CB540" s="12">
        <v>9.0417690417690419E-2</v>
      </c>
      <c r="CC540" s="12">
        <v>19800</v>
      </c>
      <c r="CD540" s="12">
        <v>19690</v>
      </c>
      <c r="CE540" s="12">
        <v>4.1890150057714504</v>
      </c>
      <c r="CH540" s="22">
        <v>42880</v>
      </c>
      <c r="CI540">
        <v>520</v>
      </c>
      <c r="CJ540">
        <v>551</v>
      </c>
      <c r="CK540">
        <v>519</v>
      </c>
      <c r="CL540">
        <v>533</v>
      </c>
      <c r="CM540" s="22">
        <v>42881</v>
      </c>
      <c r="CN540">
        <v>583</v>
      </c>
      <c r="CO540">
        <v>590</v>
      </c>
      <c r="CP540">
        <v>559</v>
      </c>
      <c r="CQ540">
        <v>565</v>
      </c>
      <c r="CR540" s="22">
        <v>42884</v>
      </c>
      <c r="CS540">
        <v>562</v>
      </c>
      <c r="CT540">
        <v>565</v>
      </c>
      <c r="CU540">
        <v>539</v>
      </c>
      <c r="CV540">
        <v>539</v>
      </c>
    </row>
    <row r="541" spans="1:100">
      <c r="A541" s="22">
        <v>42880</v>
      </c>
      <c r="B541">
        <v>1070</v>
      </c>
      <c r="C541">
        <v>1095</v>
      </c>
      <c r="D541">
        <v>1060</v>
      </c>
      <c r="E541">
        <v>1090</v>
      </c>
      <c r="F541" s="23">
        <f t="shared" si="56"/>
        <v>1.8691588785046731E-2</v>
      </c>
      <c r="G541" s="22">
        <v>42881</v>
      </c>
      <c r="H541">
        <v>1266</v>
      </c>
      <c r="I541">
        <v>1350</v>
      </c>
      <c r="J541">
        <v>1188</v>
      </c>
      <c r="K541">
        <v>1213</v>
      </c>
      <c r="L541" s="22">
        <v>42884</v>
      </c>
      <c r="M541">
        <v>1243</v>
      </c>
      <c r="N541" s="4">
        <v>42881</v>
      </c>
      <c r="O541" s="3" t="s">
        <v>15</v>
      </c>
      <c r="P541" s="3">
        <v>4323</v>
      </c>
      <c r="Q541" s="3" t="s">
        <v>348</v>
      </c>
      <c r="R541" s="3" t="s">
        <v>17</v>
      </c>
      <c r="S541" s="3">
        <v>0.05</v>
      </c>
      <c r="T541" s="3">
        <v>2</v>
      </c>
      <c r="U541" s="3">
        <v>0</v>
      </c>
      <c r="V541" s="3">
        <v>500</v>
      </c>
      <c r="W541">
        <v>1266</v>
      </c>
      <c r="X541" s="4">
        <v>42884</v>
      </c>
      <c r="Y541">
        <v>1213</v>
      </c>
      <c r="Z541" s="10">
        <f t="shared" si="55"/>
        <v>-26500</v>
      </c>
      <c r="AA541" s="10">
        <f t="shared" si="54"/>
        <v>26500</v>
      </c>
      <c r="AB541" t="str">
        <f t="shared" si="57"/>
        <v/>
      </c>
      <c r="AC541">
        <f t="shared" si="58"/>
        <v>-274320</v>
      </c>
      <c r="AD541">
        <f t="shared" si="59"/>
        <v>8.7649402390437281E-3</v>
      </c>
      <c r="AE541" s="15">
        <v>42882</v>
      </c>
      <c r="AF541" s="9">
        <v>3.3565862475621877E-3</v>
      </c>
      <c r="AG541" s="12" t="s">
        <v>954</v>
      </c>
      <c r="AH541" s="20">
        <v>42880.99722222222</v>
      </c>
      <c r="AI541" s="12">
        <v>1255</v>
      </c>
      <c r="AJ541" s="12">
        <v>165</v>
      </c>
      <c r="AK541" s="12">
        <v>0.15140000000000001</v>
      </c>
      <c r="AL541" s="17">
        <v>7200</v>
      </c>
      <c r="AM541" s="17">
        <v>0.43858202802967849</v>
      </c>
      <c r="AN541" s="9"/>
      <c r="AO541" s="9"/>
      <c r="AP541" s="17">
        <v>0</v>
      </c>
      <c r="AQ541" s="17">
        <v>6808</v>
      </c>
      <c r="AR541" s="17">
        <v>1</v>
      </c>
      <c r="AS541" s="17">
        <v>0.188</v>
      </c>
      <c r="AT541" s="17">
        <v>1</v>
      </c>
      <c r="AU541" s="12">
        <v>1</v>
      </c>
      <c r="AV541" s="12">
        <v>2.06</v>
      </c>
      <c r="AY541" s="12">
        <v>5612230</v>
      </c>
      <c r="BA541" s="12">
        <v>1</v>
      </c>
      <c r="BD541" s="12">
        <v>0.43858202802967849</v>
      </c>
      <c r="BE541" s="12">
        <v>1</v>
      </c>
      <c r="BF541" s="12">
        <v>1</v>
      </c>
      <c r="BG541" s="12">
        <v>1</v>
      </c>
      <c r="BH541" s="12">
        <v>1E-3</v>
      </c>
      <c r="BI541" s="12">
        <v>0.188</v>
      </c>
      <c r="BJ541" s="12">
        <v>0</v>
      </c>
      <c r="BK541" s="12">
        <v>0.66500000000000004</v>
      </c>
      <c r="BL541" s="12">
        <v>181</v>
      </c>
      <c r="BM541" s="12">
        <v>-449</v>
      </c>
      <c r="BN541" s="12">
        <v>-145</v>
      </c>
      <c r="BO541" s="12">
        <v>1609</v>
      </c>
      <c r="BP541" s="12">
        <v>589</v>
      </c>
      <c r="BQ541" s="12">
        <v>-202</v>
      </c>
      <c r="BR541" s="12">
        <v>-790</v>
      </c>
      <c r="BS541" s="12">
        <v>2015</v>
      </c>
      <c r="BT541" s="12">
        <v>0.28864942196565935</v>
      </c>
      <c r="BU541" s="12">
        <v>0.53839116979390045</v>
      </c>
      <c r="BV541" s="12">
        <v>0.64706404430676689</v>
      </c>
      <c r="BW541" s="12">
        <v>0.56156711836171658</v>
      </c>
      <c r="BX541" s="12">
        <v>0.64446021510666018</v>
      </c>
      <c r="BY541" s="12">
        <v>1569</v>
      </c>
      <c r="BZ541" s="12">
        <v>1</v>
      </c>
      <c r="CB541" s="12">
        <v>9.0417690417690419E-2</v>
      </c>
      <c r="CC541" s="12">
        <v>19800</v>
      </c>
      <c r="CD541" s="12">
        <v>19690</v>
      </c>
      <c r="CE541" s="12">
        <v>4.8506218860891073</v>
      </c>
      <c r="CH541" s="22">
        <v>42880</v>
      </c>
      <c r="CI541">
        <v>1070</v>
      </c>
      <c r="CJ541">
        <v>1095</v>
      </c>
      <c r="CK541">
        <v>1060</v>
      </c>
      <c r="CL541">
        <v>1090</v>
      </c>
      <c r="CM541" s="22">
        <v>42881</v>
      </c>
      <c r="CN541">
        <v>1266</v>
      </c>
      <c r="CO541">
        <v>1350</v>
      </c>
      <c r="CP541">
        <v>1188</v>
      </c>
      <c r="CQ541">
        <v>1213</v>
      </c>
      <c r="CR541" s="22">
        <v>42884</v>
      </c>
      <c r="CS541">
        <v>1243</v>
      </c>
      <c r="CT541">
        <v>1298</v>
      </c>
      <c r="CU541">
        <v>1190</v>
      </c>
      <c r="CV541">
        <v>1212</v>
      </c>
    </row>
    <row r="542" spans="1:100">
      <c r="A542" s="22">
        <v>42880</v>
      </c>
      <c r="B542">
        <v>681</v>
      </c>
      <c r="C542">
        <v>683</v>
      </c>
      <c r="D542">
        <v>675</v>
      </c>
      <c r="E542">
        <v>682</v>
      </c>
      <c r="F542" s="23">
        <f t="shared" si="56"/>
        <v>1.468428781204123E-3</v>
      </c>
      <c r="G542" s="22">
        <v>42881</v>
      </c>
      <c r="H542">
        <v>707</v>
      </c>
      <c r="I542">
        <v>710</v>
      </c>
      <c r="J542">
        <v>693</v>
      </c>
      <c r="K542">
        <v>694</v>
      </c>
      <c r="L542" s="22">
        <v>42884</v>
      </c>
      <c r="M542">
        <v>694</v>
      </c>
      <c r="N542" s="4">
        <v>42881</v>
      </c>
      <c r="O542" s="3" t="s">
        <v>15</v>
      </c>
      <c r="P542" s="3">
        <v>2398</v>
      </c>
      <c r="Q542" s="3" t="s">
        <v>349</v>
      </c>
      <c r="R542" s="3" t="s">
        <v>17</v>
      </c>
      <c r="S542" s="3">
        <v>0.05</v>
      </c>
      <c r="T542" s="3">
        <v>1</v>
      </c>
      <c r="U542" s="3">
        <v>0</v>
      </c>
      <c r="V542" s="3">
        <v>800</v>
      </c>
      <c r="W542">
        <v>707</v>
      </c>
      <c r="X542" s="4">
        <v>42884</v>
      </c>
      <c r="Y542">
        <v>694</v>
      </c>
      <c r="Z542" s="10">
        <f t="shared" si="55"/>
        <v>-10400</v>
      </c>
      <c r="AA542" s="10">
        <f t="shared" si="54"/>
        <v>10400</v>
      </c>
      <c r="AB542">
        <f t="shared" si="57"/>
        <v>-10400</v>
      </c>
      <c r="AC542">
        <f t="shared" si="58"/>
        <v>-284720</v>
      </c>
      <c r="AD542">
        <f t="shared" si="59"/>
        <v>5.6899004267425557E-3</v>
      </c>
      <c r="AE542" s="15">
        <v>42882</v>
      </c>
      <c r="AF542" s="9">
        <v>3.3565862475621877E-3</v>
      </c>
      <c r="AG542" s="12" t="s">
        <v>962</v>
      </c>
      <c r="AH542" s="20">
        <v>42880.944444444445</v>
      </c>
      <c r="AI542" s="12">
        <v>703</v>
      </c>
      <c r="AJ542" s="12">
        <v>21</v>
      </c>
      <c r="AK542" s="12">
        <v>3.0800000000000001E-2</v>
      </c>
      <c r="AL542" s="17">
        <v>2900</v>
      </c>
      <c r="AM542" s="17">
        <v>0.16138328530259366</v>
      </c>
      <c r="AN542" s="17">
        <v>2</v>
      </c>
      <c r="AO542" s="9"/>
      <c r="AP542" s="17">
        <v>5.07</v>
      </c>
      <c r="AQ542" s="17">
        <v>50288</v>
      </c>
      <c r="AR542" s="17">
        <v>0.42364532019704432</v>
      </c>
      <c r="AS542" s="17">
        <v>9.5000000000000001E-2</v>
      </c>
      <c r="AT542" s="17">
        <v>7.0665571076417424E-2</v>
      </c>
      <c r="AU542" s="12">
        <v>7.0665571076417424E-2</v>
      </c>
      <c r="AV542" s="12">
        <v>1.44</v>
      </c>
      <c r="AY542" s="12">
        <v>72460800</v>
      </c>
      <c r="BA542" s="12">
        <v>1</v>
      </c>
      <c r="BB542" s="12">
        <v>1</v>
      </c>
      <c r="BC542" s="15">
        <v>42775</v>
      </c>
      <c r="BD542" s="12">
        <v>0.16138328530259366</v>
      </c>
      <c r="BE542" s="12">
        <v>0.42364532019704432</v>
      </c>
      <c r="BF542" s="12">
        <v>7.0665571076417424E-2</v>
      </c>
      <c r="BG542" s="12">
        <v>7.0665571076417424E-2</v>
      </c>
      <c r="BH542" s="12">
        <v>0.25900000000000001</v>
      </c>
      <c r="BI542" s="12">
        <v>9.5000000000000001E-2</v>
      </c>
      <c r="BJ542" s="12">
        <v>5.3999999999999999E-2</v>
      </c>
      <c r="BK542" s="12">
        <v>0.57599999999999996</v>
      </c>
      <c r="BL542" s="12">
        <v>3070</v>
      </c>
      <c r="BM542" s="12">
        <v>-836</v>
      </c>
      <c r="BN542" s="12">
        <v>1288</v>
      </c>
      <c r="BO542" s="12">
        <v>6922</v>
      </c>
      <c r="BP542" s="12">
        <v>4028</v>
      </c>
      <c r="BQ542" s="12">
        <v>419</v>
      </c>
      <c r="BR542" s="12">
        <v>-2629</v>
      </c>
      <c r="BS542" s="12">
        <v>3400</v>
      </c>
      <c r="BT542" s="12">
        <v>0.20945480100656136</v>
      </c>
      <c r="BU542" s="12">
        <v>0.61069731719419817</v>
      </c>
      <c r="BV542" s="12">
        <v>0.72385629660848783</v>
      </c>
      <c r="BW542" s="12">
        <v>0.62264104156050648</v>
      </c>
      <c r="BX542" s="12">
        <v>0.28367127733308356</v>
      </c>
      <c r="BY542" s="12">
        <v>1569</v>
      </c>
      <c r="BZ542" s="12">
        <v>1</v>
      </c>
      <c r="CB542" s="12">
        <v>9.0417690417690419E-2</v>
      </c>
      <c r="CC542" s="12">
        <v>19800</v>
      </c>
      <c r="CD542" s="12">
        <v>19690</v>
      </c>
      <c r="CE542" s="12">
        <v>1.784864052123794</v>
      </c>
      <c r="CH542" s="22">
        <v>42880</v>
      </c>
      <c r="CI542">
        <v>681</v>
      </c>
      <c r="CJ542">
        <v>683</v>
      </c>
      <c r="CK542">
        <v>675</v>
      </c>
      <c r="CL542">
        <v>682</v>
      </c>
      <c r="CM542" s="22">
        <v>42881</v>
      </c>
      <c r="CN542">
        <v>707</v>
      </c>
      <c r="CO542">
        <v>710</v>
      </c>
      <c r="CP542">
        <v>693</v>
      </c>
      <c r="CQ542">
        <v>694</v>
      </c>
      <c r="CR542" s="22">
        <v>42884</v>
      </c>
      <c r="CS542">
        <v>694</v>
      </c>
      <c r="CT542">
        <v>698</v>
      </c>
      <c r="CU542">
        <v>684</v>
      </c>
      <c r="CV542">
        <v>689</v>
      </c>
    </row>
    <row r="543" spans="1:100">
      <c r="A543" s="22">
        <v>42880</v>
      </c>
      <c r="B543">
        <v>1135</v>
      </c>
      <c r="C543">
        <v>1159</v>
      </c>
      <c r="D543">
        <v>1127</v>
      </c>
      <c r="E543">
        <v>1150</v>
      </c>
      <c r="F543" s="23">
        <f t="shared" si="56"/>
        <v>1.3215859030837107E-2</v>
      </c>
      <c r="G543" s="22">
        <v>42881</v>
      </c>
      <c r="H543">
        <v>1450</v>
      </c>
      <c r="I543">
        <v>1450</v>
      </c>
      <c r="J543">
        <v>1380</v>
      </c>
      <c r="K543">
        <v>1450</v>
      </c>
      <c r="L543" s="22">
        <v>42884</v>
      </c>
      <c r="M543">
        <v>1450</v>
      </c>
      <c r="N543" s="4">
        <v>42881</v>
      </c>
      <c r="O543" s="3" t="s">
        <v>15</v>
      </c>
      <c r="P543" s="3">
        <v>4093</v>
      </c>
      <c r="Q543" s="3" t="s">
        <v>186</v>
      </c>
      <c r="R543" s="3" t="s">
        <v>17</v>
      </c>
      <c r="S543" s="3">
        <v>0.05</v>
      </c>
      <c r="T543" s="3">
        <v>2</v>
      </c>
      <c r="U543" s="3">
        <v>0</v>
      </c>
      <c r="V543" s="3">
        <v>500</v>
      </c>
      <c r="W543">
        <v>1450</v>
      </c>
      <c r="X543" s="4">
        <v>42884</v>
      </c>
      <c r="Y543">
        <v>1450</v>
      </c>
      <c r="Z543" s="10">
        <f t="shared" si="55"/>
        <v>0</v>
      </c>
      <c r="AA543" s="10">
        <f t="shared" si="54"/>
        <v>0</v>
      </c>
      <c r="AB543" t="str">
        <f t="shared" si="57"/>
        <v/>
      </c>
      <c r="AC543">
        <f t="shared" si="58"/>
        <v>-284720</v>
      </c>
      <c r="AD543">
        <f t="shared" si="59"/>
        <v>3.5714285714285809E-2</v>
      </c>
      <c r="AE543" s="15">
        <v>42882</v>
      </c>
      <c r="AF543" s="9">
        <v>3.3565862475621877E-3</v>
      </c>
      <c r="AG543" s="12" t="s">
        <v>954</v>
      </c>
      <c r="AH543" s="20">
        <v>42880.963194444441</v>
      </c>
      <c r="AI543" s="12">
        <v>1400</v>
      </c>
      <c r="AJ543" s="12">
        <v>250</v>
      </c>
      <c r="AK543" s="12">
        <v>0.21740000000000001</v>
      </c>
      <c r="AL543" s="17">
        <v>2500</v>
      </c>
      <c r="AM543" s="17">
        <v>0.40965517241379312</v>
      </c>
      <c r="AN543" s="9"/>
      <c r="AO543" s="9"/>
      <c r="AP543" s="17">
        <v>0</v>
      </c>
      <c r="AQ543" s="17">
        <v>10156</v>
      </c>
      <c r="AR543" s="17">
        <v>1</v>
      </c>
      <c r="AS543" s="17">
        <v>0.33400000000000002</v>
      </c>
      <c r="AT543" s="17">
        <v>1</v>
      </c>
      <c r="AU543" s="12">
        <v>1</v>
      </c>
      <c r="AV543" s="12">
        <v>2.0699999999999998</v>
      </c>
      <c r="AY543" s="12">
        <v>7004000</v>
      </c>
      <c r="BA543" s="12">
        <v>1</v>
      </c>
      <c r="BD543" s="12">
        <v>0.40965517241379312</v>
      </c>
      <c r="BE543" s="12">
        <v>1</v>
      </c>
      <c r="BF543" s="12">
        <v>1</v>
      </c>
      <c r="BG543" s="12">
        <v>1</v>
      </c>
      <c r="BH543" s="12">
        <v>1.0999999999999999E-2</v>
      </c>
      <c r="BI543" s="12">
        <v>0.33400000000000002</v>
      </c>
      <c r="BJ543" s="12">
        <v>0</v>
      </c>
      <c r="BK543" s="12">
        <v>0.505</v>
      </c>
      <c r="BL543" s="12">
        <v>2832</v>
      </c>
      <c r="BM543" s="12">
        <v>-1134</v>
      </c>
      <c r="BN543" s="12">
        <v>-1614</v>
      </c>
      <c r="BO543" s="12">
        <v>3982</v>
      </c>
      <c r="BP543" s="12">
        <v>1088</v>
      </c>
      <c r="BQ543" s="12">
        <v>-1832</v>
      </c>
      <c r="BR543" s="12">
        <v>-2507</v>
      </c>
      <c r="BS543" s="12">
        <v>3899</v>
      </c>
      <c r="BT543" s="12">
        <v>0.28864942196565935</v>
      </c>
      <c r="BU543" s="12">
        <v>0.53839116979390045</v>
      </c>
      <c r="BV543" s="12">
        <v>0.64706404430676689</v>
      </c>
      <c r="BW543" s="12">
        <v>0.56156711836171658</v>
      </c>
      <c r="BX543" s="12">
        <v>0.64446021510666018</v>
      </c>
      <c r="BY543" s="12">
        <v>1569</v>
      </c>
      <c r="BZ543" s="12">
        <v>1</v>
      </c>
      <c r="CB543" s="12">
        <v>9.0417690417690419E-2</v>
      </c>
      <c r="CC543" s="12">
        <v>19800</v>
      </c>
      <c r="CD543" s="12">
        <v>19690</v>
      </c>
      <c r="CE543" s="12">
        <v>4.5306971514242882</v>
      </c>
      <c r="CH543" s="22">
        <v>42880</v>
      </c>
      <c r="CI543">
        <v>1135</v>
      </c>
      <c r="CJ543">
        <v>1159</v>
      </c>
      <c r="CK543">
        <v>1127</v>
      </c>
      <c r="CL543">
        <v>1150</v>
      </c>
      <c r="CM543" s="22">
        <v>42881</v>
      </c>
      <c r="CN543">
        <v>1450</v>
      </c>
      <c r="CO543">
        <v>1450</v>
      </c>
      <c r="CP543">
        <v>1380</v>
      </c>
      <c r="CQ543">
        <v>1450</v>
      </c>
      <c r="CR543" s="22">
        <v>42884</v>
      </c>
      <c r="CS543">
        <v>1450</v>
      </c>
      <c r="CT543">
        <v>1490</v>
      </c>
      <c r="CU543">
        <v>1406</v>
      </c>
      <c r="CV543">
        <v>1451</v>
      </c>
    </row>
    <row r="544" spans="1:100">
      <c r="A544" s="22">
        <v>42880</v>
      </c>
      <c r="B544">
        <v>656</v>
      </c>
      <c r="C544">
        <v>665</v>
      </c>
      <c r="D544">
        <v>654</v>
      </c>
      <c r="E544">
        <v>662</v>
      </c>
      <c r="F544" s="23">
        <f t="shared" si="56"/>
        <v>9.1463414634145312E-3</v>
      </c>
      <c r="G544" s="22">
        <v>42881</v>
      </c>
      <c r="H544">
        <v>689</v>
      </c>
      <c r="I544">
        <v>689</v>
      </c>
      <c r="J544">
        <v>671</v>
      </c>
      <c r="K544">
        <v>672</v>
      </c>
      <c r="L544" s="22">
        <v>42884</v>
      </c>
      <c r="M544">
        <v>674</v>
      </c>
      <c r="N544" s="4">
        <v>42881</v>
      </c>
      <c r="O544" s="3" t="s">
        <v>15</v>
      </c>
      <c r="P544" s="3">
        <v>5262</v>
      </c>
      <c r="Q544" s="3" t="s">
        <v>350</v>
      </c>
      <c r="R544" s="3" t="s">
        <v>17</v>
      </c>
      <c r="S544" s="3">
        <v>0.05</v>
      </c>
      <c r="T544" s="3">
        <v>1</v>
      </c>
      <c r="U544" s="3">
        <v>0</v>
      </c>
      <c r="V544" s="3">
        <v>800</v>
      </c>
      <c r="W544">
        <v>689</v>
      </c>
      <c r="X544" s="4">
        <v>42884</v>
      </c>
      <c r="Y544">
        <v>672</v>
      </c>
      <c r="Z544" s="10">
        <f t="shared" si="55"/>
        <v>-13600</v>
      </c>
      <c r="AA544" s="10">
        <f t="shared" si="54"/>
        <v>13600</v>
      </c>
      <c r="AB544">
        <f t="shared" si="57"/>
        <v>-13600</v>
      </c>
      <c r="AC544">
        <f t="shared" si="58"/>
        <v>-298320</v>
      </c>
      <c r="AD544">
        <f t="shared" si="59"/>
        <v>5.839416058394109E-3</v>
      </c>
      <c r="AE544" s="15">
        <v>42882</v>
      </c>
      <c r="AF544" s="9">
        <v>3.3565862475621877E-3</v>
      </c>
      <c r="AG544" s="12" t="s">
        <v>962</v>
      </c>
      <c r="AH544" s="20">
        <v>42880.974999999999</v>
      </c>
      <c r="AI544" s="12">
        <v>685</v>
      </c>
      <c r="AJ544" s="12">
        <v>23</v>
      </c>
      <c r="AK544" s="12">
        <v>3.4700000000000002E-2</v>
      </c>
      <c r="AL544" s="17">
        <v>1800</v>
      </c>
      <c r="AM544" s="17">
        <v>9.8214285714285712E-2</v>
      </c>
      <c r="AN544" s="9"/>
      <c r="AO544" s="9"/>
      <c r="AP544" s="17">
        <v>25</v>
      </c>
      <c r="AQ544" s="17">
        <v>19722</v>
      </c>
      <c r="AR544" s="17">
        <v>0.27272727272727271</v>
      </c>
      <c r="AS544" s="17">
        <v>0.223</v>
      </c>
      <c r="AT544" s="17">
        <v>0.76585365853658538</v>
      </c>
      <c r="AU544" s="12">
        <v>0.50602409638554213</v>
      </c>
      <c r="AV544" s="12">
        <v>2.38</v>
      </c>
      <c r="AY544" s="12">
        <v>29347500</v>
      </c>
      <c r="BA544" s="12">
        <v>0.39130434782608697</v>
      </c>
      <c r="BD544" s="12">
        <v>9.8214285714285712E-2</v>
      </c>
      <c r="BE544" s="12">
        <v>0.27272727272727271</v>
      </c>
      <c r="BF544" s="12">
        <v>0.76585365853658538</v>
      </c>
      <c r="BG544" s="12">
        <v>0.50602409638554213</v>
      </c>
      <c r="BH544" s="12">
        <v>0.128</v>
      </c>
      <c r="BI544" s="12">
        <v>0.223</v>
      </c>
      <c r="BJ544" s="12" t="s">
        <v>968</v>
      </c>
      <c r="BK544" s="12">
        <v>0.442</v>
      </c>
      <c r="BL544" s="12">
        <v>1774</v>
      </c>
      <c r="BM544" s="12">
        <v>-7</v>
      </c>
      <c r="BN544" s="12">
        <v>-339</v>
      </c>
      <c r="BO544" s="12">
        <v>6359</v>
      </c>
      <c r="BP544" s="12">
        <v>216</v>
      </c>
      <c r="BQ544" s="12">
        <v>-628</v>
      </c>
      <c r="BR544" s="12">
        <v>-265</v>
      </c>
      <c r="BS544" s="12">
        <v>4931</v>
      </c>
      <c r="BT544" s="12">
        <v>0.20945480100656136</v>
      </c>
      <c r="BU544" s="12">
        <v>0.61069731719419817</v>
      </c>
      <c r="BV544" s="12">
        <v>0.72385629660848783</v>
      </c>
      <c r="BW544" s="12">
        <v>0.62264104156050648</v>
      </c>
      <c r="BX544" s="12">
        <v>0.28367127733308356</v>
      </c>
      <c r="BY544" s="12">
        <v>1569</v>
      </c>
      <c r="BZ544" s="12">
        <v>0.39130434782608697</v>
      </c>
      <c r="CB544" s="12">
        <v>9.0417690417690419E-2</v>
      </c>
      <c r="CC544" s="12">
        <v>19800</v>
      </c>
      <c r="CD544" s="12">
        <v>19690</v>
      </c>
      <c r="CE544" s="12">
        <v>1.0862286490683228</v>
      </c>
      <c r="CH544" s="22">
        <v>42880</v>
      </c>
      <c r="CI544">
        <v>656</v>
      </c>
      <c r="CJ544">
        <v>665</v>
      </c>
      <c r="CK544">
        <v>654</v>
      </c>
      <c r="CL544">
        <v>662</v>
      </c>
      <c r="CM544" s="22">
        <v>42881</v>
      </c>
      <c r="CN544">
        <v>689</v>
      </c>
      <c r="CO544">
        <v>689</v>
      </c>
      <c r="CP544">
        <v>671</v>
      </c>
      <c r="CQ544">
        <v>672</v>
      </c>
      <c r="CR544" s="22">
        <v>42884</v>
      </c>
      <c r="CS544">
        <v>674</v>
      </c>
      <c r="CT544">
        <v>677</v>
      </c>
      <c r="CU544">
        <v>672</v>
      </c>
      <c r="CV544">
        <v>672</v>
      </c>
    </row>
    <row r="545" spans="1:100">
      <c r="A545" s="22">
        <v>42881</v>
      </c>
      <c r="B545">
        <v>17</v>
      </c>
      <c r="C545">
        <v>18</v>
      </c>
      <c r="D545">
        <v>16</v>
      </c>
      <c r="E545">
        <v>16</v>
      </c>
      <c r="F545" s="23">
        <f t="shared" si="56"/>
        <v>-5.8823529411764719E-2</v>
      </c>
      <c r="G545" s="22">
        <v>42884</v>
      </c>
      <c r="H545">
        <v>17</v>
      </c>
      <c r="I545">
        <v>17</v>
      </c>
      <c r="J545">
        <v>16</v>
      </c>
      <c r="K545">
        <v>17</v>
      </c>
      <c r="L545" s="22">
        <v>42885</v>
      </c>
      <c r="M545">
        <v>16</v>
      </c>
      <c r="N545" s="4">
        <v>42884</v>
      </c>
      <c r="O545" s="3" t="s">
        <v>15</v>
      </c>
      <c r="P545" s="3">
        <v>8918</v>
      </c>
      <c r="Q545" s="3" t="s">
        <v>72</v>
      </c>
      <c r="R545" s="3" t="s">
        <v>17</v>
      </c>
      <c r="S545" s="3">
        <v>0.05</v>
      </c>
      <c r="T545" s="3">
        <v>2</v>
      </c>
      <c r="U545" s="3">
        <v>0</v>
      </c>
      <c r="V545" s="3">
        <v>31300</v>
      </c>
      <c r="W545">
        <v>17</v>
      </c>
      <c r="X545" s="4">
        <v>42885</v>
      </c>
      <c r="Y545">
        <v>17</v>
      </c>
      <c r="Z545" s="10">
        <f t="shared" si="55"/>
        <v>0</v>
      </c>
      <c r="AA545" s="10">
        <f t="shared" si="54"/>
        <v>0</v>
      </c>
      <c r="AB545" t="str">
        <f t="shared" si="57"/>
        <v/>
      </c>
      <c r="AC545">
        <f t="shared" si="58"/>
        <v>-298320</v>
      </c>
      <c r="AD545">
        <f t="shared" si="59"/>
        <v>1.7964071856287456E-2</v>
      </c>
      <c r="AE545" s="15">
        <v>42885</v>
      </c>
      <c r="AF545" s="9">
        <v>-1.266426187986891E-4</v>
      </c>
      <c r="AG545" s="12" t="s">
        <v>962</v>
      </c>
      <c r="AH545" s="20">
        <v>42881.994444444441</v>
      </c>
      <c r="AI545" s="12">
        <v>16.7</v>
      </c>
      <c r="AJ545" s="12">
        <v>0.7</v>
      </c>
      <c r="AK545" s="12">
        <v>4.3799999999999999E-2</v>
      </c>
      <c r="AL545" s="17">
        <v>336900</v>
      </c>
      <c r="AM545" s="17">
        <v>0.5</v>
      </c>
      <c r="AN545" s="9"/>
      <c r="AO545" s="9"/>
      <c r="AP545" s="17">
        <v>0</v>
      </c>
      <c r="AQ545" s="17">
        <v>8840</v>
      </c>
      <c r="AR545" s="17">
        <v>0.14285714285714285</v>
      </c>
      <c r="AS545" s="17">
        <v>5.2999999999999999E-2</v>
      </c>
      <c r="AT545" s="17">
        <v>0.2</v>
      </c>
      <c r="AU545" s="12">
        <v>0.38461538461538464</v>
      </c>
      <c r="AV545" s="12">
        <v>0</v>
      </c>
      <c r="AY545" s="12">
        <v>552474000</v>
      </c>
      <c r="BA545" s="12">
        <v>0.33333333333333331</v>
      </c>
      <c r="BD545" s="12">
        <v>0.5</v>
      </c>
      <c r="BE545" s="12">
        <v>0.14285714285714285</v>
      </c>
      <c r="BF545" s="12">
        <v>0.2</v>
      </c>
      <c r="BG545" s="12">
        <v>0.38461538461538464</v>
      </c>
      <c r="BH545" s="12">
        <v>3.6999999999999998E-2</v>
      </c>
      <c r="BI545" s="12">
        <v>5.2999999999999999E-2</v>
      </c>
      <c r="BJ545" s="12">
        <v>1E-3</v>
      </c>
      <c r="BK545" s="12">
        <v>0.10199999999999999</v>
      </c>
      <c r="BL545" s="12">
        <v>-395</v>
      </c>
      <c r="BM545" s="12">
        <v>939</v>
      </c>
      <c r="BN545" s="12">
        <v>-982</v>
      </c>
      <c r="BO545" s="12">
        <v>395</v>
      </c>
      <c r="BP545" s="12">
        <v>-566</v>
      </c>
      <c r="BQ545" s="12">
        <v>724</v>
      </c>
      <c r="BR545" s="12">
        <v>-55</v>
      </c>
      <c r="BS545" s="12">
        <v>833</v>
      </c>
      <c r="BT545" s="12">
        <v>0.20947821413677492</v>
      </c>
      <c r="BU545" s="12">
        <v>0.58837474613841723</v>
      </c>
      <c r="BV545" s="12">
        <v>0.71399651255031837</v>
      </c>
      <c r="BW545" s="12">
        <v>0.61818554429657924</v>
      </c>
      <c r="BX545" s="12">
        <v>0.59281456634864749</v>
      </c>
      <c r="BY545" s="12">
        <v>1569.5</v>
      </c>
      <c r="BZ545" s="12">
        <v>0.33333333333333331</v>
      </c>
      <c r="CB545" s="12">
        <v>9.0417690417690419E-2</v>
      </c>
      <c r="CC545" s="12">
        <v>19690</v>
      </c>
      <c r="CD545" s="12">
        <v>19690</v>
      </c>
      <c r="CE545" s="12">
        <v>5.5298913043478262</v>
      </c>
      <c r="CH545" s="22">
        <v>42881</v>
      </c>
      <c r="CI545">
        <v>17</v>
      </c>
      <c r="CJ545">
        <v>18</v>
      </c>
      <c r="CK545">
        <v>16</v>
      </c>
      <c r="CL545">
        <v>16</v>
      </c>
      <c r="CM545" s="22">
        <v>42884</v>
      </c>
      <c r="CN545">
        <v>17</v>
      </c>
      <c r="CO545">
        <v>17</v>
      </c>
      <c r="CP545">
        <v>16</v>
      </c>
      <c r="CQ545">
        <v>17</v>
      </c>
      <c r="CR545" s="22">
        <v>42885</v>
      </c>
      <c r="CS545">
        <v>16</v>
      </c>
      <c r="CT545">
        <v>17</v>
      </c>
      <c r="CU545">
        <v>16</v>
      </c>
      <c r="CV545">
        <v>17</v>
      </c>
    </row>
    <row r="546" spans="1:100">
      <c r="A546" s="22">
        <v>42881</v>
      </c>
      <c r="B546">
        <v>418</v>
      </c>
      <c r="C546">
        <v>419</v>
      </c>
      <c r="D546">
        <v>414</v>
      </c>
      <c r="E546">
        <v>415</v>
      </c>
      <c r="F546" s="23">
        <f t="shared" si="56"/>
        <v>-7.1770334928229484E-3</v>
      </c>
      <c r="G546" s="22">
        <v>42884</v>
      </c>
      <c r="H546">
        <v>429</v>
      </c>
      <c r="I546">
        <v>432</v>
      </c>
      <c r="J546">
        <v>413</v>
      </c>
      <c r="K546">
        <v>415</v>
      </c>
      <c r="L546" s="22">
        <v>42885</v>
      </c>
      <c r="M546">
        <v>415</v>
      </c>
      <c r="N546" s="4">
        <v>42884</v>
      </c>
      <c r="O546" s="3" t="s">
        <v>15</v>
      </c>
      <c r="P546" s="3">
        <v>6753</v>
      </c>
      <c r="Q546" s="3" t="s">
        <v>110</v>
      </c>
      <c r="R546" s="3" t="s">
        <v>17</v>
      </c>
      <c r="S546" s="3">
        <v>0.05</v>
      </c>
      <c r="T546" s="3">
        <v>0</v>
      </c>
      <c r="U546" s="3">
        <v>0</v>
      </c>
      <c r="V546" s="3">
        <v>2000</v>
      </c>
      <c r="W546">
        <v>429</v>
      </c>
      <c r="X546" s="4">
        <v>42885</v>
      </c>
      <c r="Y546">
        <v>415</v>
      </c>
      <c r="Z546" s="10">
        <f t="shared" si="55"/>
        <v>-28000</v>
      </c>
      <c r="AA546" s="10">
        <f t="shared" si="54"/>
        <v>28000</v>
      </c>
      <c r="AB546" t="str">
        <f t="shared" si="57"/>
        <v/>
      </c>
      <c r="AC546">
        <f t="shared" si="58"/>
        <v>-298320</v>
      </c>
      <c r="AD546">
        <f t="shared" si="59"/>
        <v>7.8630897317297777E-3</v>
      </c>
      <c r="AE546" s="15">
        <v>42885</v>
      </c>
      <c r="AF546" s="9">
        <v>-1.266426187986891E-4</v>
      </c>
      <c r="AG546" s="12" t="s">
        <v>954</v>
      </c>
      <c r="AH546" s="20">
        <v>42881.997916666667</v>
      </c>
      <c r="AI546" s="12">
        <v>432.4</v>
      </c>
      <c r="AJ546" s="12">
        <v>17.399999999999999</v>
      </c>
      <c r="AK546" s="12">
        <v>4.19E-2</v>
      </c>
      <c r="AL546" s="17">
        <v>268000</v>
      </c>
      <c r="AM546" s="17">
        <v>0.41686746987951806</v>
      </c>
      <c r="AN546" s="17">
        <v>1</v>
      </c>
      <c r="AO546" s="9"/>
      <c r="AP546" s="17">
        <v>56.88</v>
      </c>
      <c r="AQ546" s="17">
        <v>2068014</v>
      </c>
      <c r="AR546" s="17">
        <v>0.73139158576051777</v>
      </c>
      <c r="AS546" s="17">
        <v>0.32</v>
      </c>
      <c r="AT546" s="17">
        <v>0.79706601466992666</v>
      </c>
      <c r="AU546" s="12">
        <v>0.79706601466992666</v>
      </c>
      <c r="AV546" s="12" t="s">
        <v>988</v>
      </c>
      <c r="AW546" s="12">
        <v>71.7</v>
      </c>
      <c r="AY546" s="12">
        <v>4983165584</v>
      </c>
      <c r="BA546" s="12">
        <v>0.66666666666666663</v>
      </c>
      <c r="BB546" s="12">
        <v>0</v>
      </c>
      <c r="BC546" s="15">
        <v>42824</v>
      </c>
      <c r="BD546" s="12">
        <v>0.41686746987951806</v>
      </c>
      <c r="BE546" s="12">
        <v>0.73139158576051777</v>
      </c>
      <c r="BF546" s="12">
        <v>0.79706601466992666</v>
      </c>
      <c r="BG546" s="12">
        <v>0.79706601466992666</v>
      </c>
      <c r="BH546" s="12">
        <v>0.18</v>
      </c>
      <c r="BI546" s="12">
        <v>0.32</v>
      </c>
      <c r="BJ546" s="12">
        <v>2.1000000000000001E-2</v>
      </c>
      <c r="BK546" s="12">
        <v>0.308</v>
      </c>
      <c r="BL546" s="12">
        <v>-810</v>
      </c>
      <c r="BM546" s="12">
        <v>71</v>
      </c>
      <c r="BN546" s="12">
        <v>516</v>
      </c>
      <c r="BO546" s="12">
        <v>1878</v>
      </c>
      <c r="BP546" s="12">
        <v>-1433</v>
      </c>
      <c r="BQ546" s="12">
        <v>-1595</v>
      </c>
      <c r="BR546" s="12">
        <v>2563</v>
      </c>
      <c r="BS546" s="12">
        <v>1937</v>
      </c>
      <c r="BT546" s="12">
        <v>0.28646627004445058</v>
      </c>
      <c r="BU546" s="12">
        <v>0.55706964015839056</v>
      </c>
      <c r="BV546" s="12">
        <v>0.66234532251077916</v>
      </c>
      <c r="BW546" s="12">
        <v>0.5727753135740129</v>
      </c>
      <c r="BX546" s="12">
        <v>0.6244588728333571</v>
      </c>
      <c r="BY546" s="12">
        <v>1569.5</v>
      </c>
      <c r="BZ546" s="12">
        <v>0.66666666666666663</v>
      </c>
      <c r="CB546" s="12">
        <v>9.0417690417690419E-2</v>
      </c>
      <c r="CC546" s="12">
        <v>19690</v>
      </c>
      <c r="CD546" s="12">
        <v>19690</v>
      </c>
      <c r="CE546" s="12">
        <v>4.610463593504452</v>
      </c>
      <c r="CH546" s="22">
        <v>42881</v>
      </c>
      <c r="CI546">
        <v>418</v>
      </c>
      <c r="CJ546">
        <v>419</v>
      </c>
      <c r="CK546">
        <v>414</v>
      </c>
      <c r="CL546">
        <v>415</v>
      </c>
      <c r="CM546" s="22">
        <v>42884</v>
      </c>
      <c r="CN546">
        <v>429</v>
      </c>
      <c r="CO546">
        <v>432</v>
      </c>
      <c r="CP546">
        <v>413</v>
      </c>
      <c r="CQ546">
        <v>415</v>
      </c>
      <c r="CR546" s="22">
        <v>42885</v>
      </c>
      <c r="CS546">
        <v>415</v>
      </c>
      <c r="CT546">
        <v>416</v>
      </c>
      <c r="CU546">
        <v>406</v>
      </c>
      <c r="CV546">
        <v>414</v>
      </c>
    </row>
    <row r="547" spans="1:100">
      <c r="A547" s="22">
        <v>42881</v>
      </c>
      <c r="B547">
        <v>327</v>
      </c>
      <c r="C547">
        <v>392</v>
      </c>
      <c r="D547">
        <v>324</v>
      </c>
      <c r="E547">
        <v>377</v>
      </c>
      <c r="F547" s="23">
        <f t="shared" si="56"/>
        <v>0.15290519877675846</v>
      </c>
      <c r="G547" s="22">
        <v>42884</v>
      </c>
      <c r="H547">
        <v>375</v>
      </c>
      <c r="I547">
        <v>431</v>
      </c>
      <c r="J547">
        <v>374</v>
      </c>
      <c r="K547">
        <v>380</v>
      </c>
      <c r="L547" s="22">
        <v>42885</v>
      </c>
      <c r="M547">
        <v>395</v>
      </c>
      <c r="N547" s="4">
        <v>42884</v>
      </c>
      <c r="O547" s="3" t="s">
        <v>15</v>
      </c>
      <c r="P547" s="3">
        <v>3807</v>
      </c>
      <c r="Q547" s="3" t="s">
        <v>351</v>
      </c>
      <c r="R547" s="3" t="s">
        <v>17</v>
      </c>
      <c r="S547" s="3">
        <v>0.05</v>
      </c>
      <c r="T547" s="3">
        <v>1</v>
      </c>
      <c r="U547" s="3">
        <v>0</v>
      </c>
      <c r="V547" s="3">
        <v>1400</v>
      </c>
      <c r="W547">
        <v>375</v>
      </c>
      <c r="X547" s="4">
        <v>42885</v>
      </c>
      <c r="Y547">
        <v>380</v>
      </c>
      <c r="Z547" s="10">
        <f t="shared" si="55"/>
        <v>7000</v>
      </c>
      <c r="AA547" s="10">
        <f t="shared" si="54"/>
        <v>7000</v>
      </c>
      <c r="AB547" t="str">
        <f t="shared" si="57"/>
        <v/>
      </c>
      <c r="AC547">
        <f t="shared" si="58"/>
        <v>-298320</v>
      </c>
      <c r="AD547">
        <f t="shared" si="59"/>
        <v>5.7788944723618063E-2</v>
      </c>
      <c r="AE547" s="15">
        <v>42885</v>
      </c>
      <c r="AF547" s="9">
        <v>-1.266426187986891E-4</v>
      </c>
      <c r="AG547" s="12" t="s">
        <v>960</v>
      </c>
      <c r="AH547" s="20">
        <v>42881.99722222222</v>
      </c>
      <c r="AI547" s="12">
        <v>398</v>
      </c>
      <c r="AJ547" s="12">
        <v>21</v>
      </c>
      <c r="AK547" s="12">
        <v>5.57E-2</v>
      </c>
      <c r="AL547" s="17">
        <v>62500</v>
      </c>
      <c r="AM547" s="17">
        <v>0.39522546419098142</v>
      </c>
      <c r="AN547" s="9"/>
      <c r="AO547" s="9"/>
      <c r="AP547" s="17">
        <v>4.53</v>
      </c>
      <c r="AQ547" s="17">
        <v>14295</v>
      </c>
      <c r="AR547" s="17">
        <v>1</v>
      </c>
      <c r="AS547" s="17">
        <v>0.184</v>
      </c>
      <c r="AT547" s="17">
        <v>0.84662576687116564</v>
      </c>
      <c r="AU547" s="12">
        <v>0.37962962962962965</v>
      </c>
      <c r="AV547" s="12" t="s">
        <v>988</v>
      </c>
      <c r="AY547" s="12">
        <v>37918000</v>
      </c>
      <c r="BA547" s="12">
        <v>1</v>
      </c>
      <c r="BD547" s="12">
        <v>0.39522546419098142</v>
      </c>
      <c r="BE547" s="12">
        <v>1</v>
      </c>
      <c r="BF547" s="12">
        <v>0.84662576687116564</v>
      </c>
      <c r="BG547" s="12">
        <v>0.37962962962962965</v>
      </c>
      <c r="BH547" s="12">
        <v>0.49099999999999999</v>
      </c>
      <c r="BI547" s="12">
        <v>0.184</v>
      </c>
      <c r="BJ547" s="12">
        <v>0</v>
      </c>
      <c r="BK547" s="12">
        <v>0.65700000000000003</v>
      </c>
      <c r="BL547" s="12">
        <v>-447</v>
      </c>
      <c r="BM547" s="12">
        <v>772</v>
      </c>
      <c r="BN547" s="12">
        <v>1106</v>
      </c>
      <c r="BO547" s="12">
        <v>2283</v>
      </c>
      <c r="BP547" s="12">
        <v>787</v>
      </c>
      <c r="BQ547" s="12">
        <v>-947</v>
      </c>
      <c r="BR547" s="12">
        <v>63</v>
      </c>
      <c r="BS547" s="12">
        <v>845</v>
      </c>
      <c r="BT547" s="12">
        <v>0.33640914599280108</v>
      </c>
      <c r="BU547" s="12">
        <v>0.53912769256518533</v>
      </c>
      <c r="BV547" s="12">
        <v>0.56552291971214619</v>
      </c>
      <c r="BW547" s="12">
        <v>0.47730821303058535</v>
      </c>
      <c r="BX547" s="12">
        <v>0.62284306810423085</v>
      </c>
      <c r="BY547" s="12">
        <v>1569.5</v>
      </c>
      <c r="BZ547" s="12">
        <v>1</v>
      </c>
      <c r="CB547" s="12">
        <v>9.0417690417690419E-2</v>
      </c>
      <c r="CC547" s="12">
        <v>19690</v>
      </c>
      <c r="CD547" s="12">
        <v>19690</v>
      </c>
      <c r="CE547" s="12">
        <v>4.3711077153730828</v>
      </c>
      <c r="CH547" s="22">
        <v>42881</v>
      </c>
      <c r="CI547">
        <v>327</v>
      </c>
      <c r="CJ547">
        <v>392</v>
      </c>
      <c r="CK547">
        <v>324</v>
      </c>
      <c r="CL547">
        <v>377</v>
      </c>
      <c r="CM547" s="22">
        <v>42884</v>
      </c>
      <c r="CN547">
        <v>375</v>
      </c>
      <c r="CO547">
        <v>431</v>
      </c>
      <c r="CP547">
        <v>374</v>
      </c>
      <c r="CQ547">
        <v>380</v>
      </c>
      <c r="CR547" s="22">
        <v>42885</v>
      </c>
      <c r="CS547">
        <v>395</v>
      </c>
      <c r="CT547">
        <v>403</v>
      </c>
      <c r="CU547">
        <v>367</v>
      </c>
      <c r="CV547">
        <v>370</v>
      </c>
    </row>
    <row r="548" spans="1:100">
      <c r="A548" s="22">
        <v>42881</v>
      </c>
      <c r="B548">
        <v>1180</v>
      </c>
      <c r="C548">
        <v>1524</v>
      </c>
      <c r="D548">
        <v>1102</v>
      </c>
      <c r="E548">
        <v>1524</v>
      </c>
      <c r="F548" s="23">
        <f t="shared" si="56"/>
        <v>0.29152542372881363</v>
      </c>
      <c r="G548" s="22">
        <v>42884</v>
      </c>
      <c r="H548">
        <v>1801</v>
      </c>
      <c r="I548">
        <v>1924</v>
      </c>
      <c r="J548">
        <v>1730</v>
      </c>
      <c r="K548">
        <v>1739</v>
      </c>
      <c r="L548" s="22">
        <v>42885</v>
      </c>
      <c r="M548">
        <v>1739</v>
      </c>
      <c r="N548" s="4">
        <v>42884</v>
      </c>
      <c r="O548" s="3" t="s">
        <v>15</v>
      </c>
      <c r="P548" s="3">
        <v>2351</v>
      </c>
      <c r="Q548" s="3" t="s">
        <v>236</v>
      </c>
      <c r="R548" s="3" t="s">
        <v>17</v>
      </c>
      <c r="S548" s="3">
        <v>0.05</v>
      </c>
      <c r="T548" s="3">
        <v>2</v>
      </c>
      <c r="U548" s="3">
        <v>0</v>
      </c>
      <c r="V548" s="3">
        <v>400</v>
      </c>
      <c r="W548">
        <v>1801</v>
      </c>
      <c r="X548" s="4">
        <v>42885</v>
      </c>
      <c r="Y548">
        <v>1739</v>
      </c>
      <c r="Z548" s="10">
        <f t="shared" si="55"/>
        <v>-24800</v>
      </c>
      <c r="AA548" s="10">
        <f t="shared" si="54"/>
        <v>24800</v>
      </c>
      <c r="AB548" t="str">
        <f t="shared" si="57"/>
        <v/>
      </c>
      <c r="AC548">
        <f t="shared" si="58"/>
        <v>-298320</v>
      </c>
      <c r="AD548">
        <f t="shared" si="59"/>
        <v>1.9597169297768113E-2</v>
      </c>
      <c r="AE548" s="15">
        <v>42885</v>
      </c>
      <c r="AF548" s="9">
        <v>-1.266426187986891E-4</v>
      </c>
      <c r="AG548" s="12" t="s">
        <v>957</v>
      </c>
      <c r="AH548" s="20">
        <v>42881.997916666667</v>
      </c>
      <c r="AI548" s="12">
        <v>1837</v>
      </c>
      <c r="AJ548" s="12">
        <v>313</v>
      </c>
      <c r="AK548" s="12">
        <v>0.2054</v>
      </c>
      <c r="AL548" s="17">
        <v>57200</v>
      </c>
      <c r="AM548" s="17">
        <v>0.77952755905511806</v>
      </c>
      <c r="AN548" s="9"/>
      <c r="AO548" s="9"/>
      <c r="AP548" s="17">
        <v>20.52</v>
      </c>
      <c r="AQ548" s="17">
        <v>11054</v>
      </c>
      <c r="AR548" s="17">
        <v>1</v>
      </c>
      <c r="AS548" s="17">
        <v>0.151</v>
      </c>
      <c r="AT548" s="17">
        <v>1</v>
      </c>
      <c r="AU548" s="12">
        <v>1</v>
      </c>
      <c r="AV548" s="12">
        <v>0.13</v>
      </c>
      <c r="AY548" s="12">
        <v>7253500</v>
      </c>
      <c r="BA548" s="12">
        <v>1</v>
      </c>
      <c r="BD548" s="12">
        <v>0.77952755905511806</v>
      </c>
      <c r="BE548" s="12">
        <v>1</v>
      </c>
      <c r="BF548" s="12">
        <v>1</v>
      </c>
      <c r="BG548" s="12">
        <v>1</v>
      </c>
      <c r="BH548" s="12">
        <v>2E-3</v>
      </c>
      <c r="BI548" s="12">
        <v>0.151</v>
      </c>
      <c r="BJ548" s="12">
        <v>0</v>
      </c>
      <c r="BK548" s="12">
        <v>0.68600000000000005</v>
      </c>
      <c r="BL548" s="12">
        <v>150</v>
      </c>
      <c r="BM548" s="12">
        <v>-148</v>
      </c>
      <c r="BN548" s="12">
        <v>-13</v>
      </c>
      <c r="BO548" s="12">
        <v>782</v>
      </c>
      <c r="BP548" s="12">
        <v>172</v>
      </c>
      <c r="BQ548" s="12">
        <v>-307</v>
      </c>
      <c r="BR548" s="12">
        <v>-13</v>
      </c>
      <c r="BS548" s="12">
        <v>791</v>
      </c>
      <c r="BT548" s="12">
        <v>0.53170301614494653</v>
      </c>
      <c r="BU548" s="12">
        <v>0.49150337940799138</v>
      </c>
      <c r="BV548" s="12">
        <v>0.44460887166620211</v>
      </c>
      <c r="BW548" s="12">
        <v>0.38122827560826916</v>
      </c>
      <c r="BX548" s="12">
        <v>0.64198363766524424</v>
      </c>
      <c r="BY548" s="12">
        <v>1569.5</v>
      </c>
      <c r="BZ548" s="12">
        <v>1</v>
      </c>
      <c r="CB548" s="12">
        <v>9.0417690417690419E-2</v>
      </c>
      <c r="CC548" s="12">
        <v>19690</v>
      </c>
      <c r="CD548" s="12">
        <v>19690</v>
      </c>
      <c r="CE548" s="12">
        <v>8.6214053406367679</v>
      </c>
      <c r="CH548" s="22">
        <v>42881</v>
      </c>
      <c r="CI548">
        <v>1180</v>
      </c>
      <c r="CJ548">
        <v>1524</v>
      </c>
      <c r="CK548">
        <v>1102</v>
      </c>
      <c r="CL548">
        <v>1524</v>
      </c>
      <c r="CM548" s="22">
        <v>42884</v>
      </c>
      <c r="CN548">
        <v>1801</v>
      </c>
      <c r="CO548">
        <v>1924</v>
      </c>
      <c r="CP548">
        <v>1730</v>
      </c>
      <c r="CQ548">
        <v>1739</v>
      </c>
      <c r="CR548" s="22">
        <v>42885</v>
      </c>
      <c r="CS548">
        <v>1739</v>
      </c>
      <c r="CT548">
        <v>2050</v>
      </c>
      <c r="CU548">
        <v>1697</v>
      </c>
      <c r="CV548">
        <v>1924</v>
      </c>
    </row>
    <row r="549" spans="1:100">
      <c r="A549" s="22">
        <v>42881</v>
      </c>
      <c r="B549">
        <v>865</v>
      </c>
      <c r="C549">
        <v>940</v>
      </c>
      <c r="D549">
        <v>848</v>
      </c>
      <c r="E549">
        <v>930</v>
      </c>
      <c r="F549" s="23">
        <f t="shared" si="56"/>
        <v>7.5144508670520249E-2</v>
      </c>
      <c r="G549" s="22">
        <v>42884</v>
      </c>
      <c r="H549">
        <v>988</v>
      </c>
      <c r="I549">
        <v>989</v>
      </c>
      <c r="J549">
        <v>947</v>
      </c>
      <c r="K549">
        <v>953</v>
      </c>
      <c r="L549" s="22">
        <v>42885</v>
      </c>
      <c r="M549">
        <v>951</v>
      </c>
      <c r="N549" s="4">
        <v>42884</v>
      </c>
      <c r="O549" s="3" t="s">
        <v>15</v>
      </c>
      <c r="P549" s="3">
        <v>3782</v>
      </c>
      <c r="Q549" s="3" t="s">
        <v>18</v>
      </c>
      <c r="R549" s="3" t="s">
        <v>17</v>
      </c>
      <c r="S549" s="3">
        <v>0.05</v>
      </c>
      <c r="T549" s="3">
        <v>2</v>
      </c>
      <c r="U549" s="3">
        <v>0</v>
      </c>
      <c r="V549" s="3">
        <v>600</v>
      </c>
      <c r="W549">
        <v>988</v>
      </c>
      <c r="X549" s="4">
        <v>42885</v>
      </c>
      <c r="Y549">
        <v>953</v>
      </c>
      <c r="Z549" s="10">
        <f t="shared" si="55"/>
        <v>-21000</v>
      </c>
      <c r="AA549" s="10">
        <f t="shared" si="54"/>
        <v>21000</v>
      </c>
      <c r="AB549" t="str">
        <f t="shared" si="57"/>
        <v/>
      </c>
      <c r="AC549">
        <f t="shared" si="58"/>
        <v>-298320</v>
      </c>
      <c r="AD549">
        <f t="shared" si="59"/>
        <v>1.0224948875255713E-2</v>
      </c>
      <c r="AE549" s="15">
        <v>42885</v>
      </c>
      <c r="AF549" s="9">
        <v>-1.266426187986891E-4</v>
      </c>
      <c r="AG549" s="12" t="s">
        <v>957</v>
      </c>
      <c r="AH549" s="20">
        <v>42881.995833333334</v>
      </c>
      <c r="AI549" s="12">
        <v>978</v>
      </c>
      <c r="AJ549" s="12">
        <v>48</v>
      </c>
      <c r="AK549" s="12">
        <v>5.16E-2</v>
      </c>
      <c r="AL549" s="17">
        <v>46800</v>
      </c>
      <c r="AM549" s="17">
        <v>0.6806451612903226</v>
      </c>
      <c r="AN549" s="9"/>
      <c r="AO549" s="9"/>
      <c r="AP549" s="17">
        <v>6667.2</v>
      </c>
      <c r="AQ549" s="17">
        <v>35012</v>
      </c>
      <c r="AR549" s="17">
        <v>0.63184079601990051</v>
      </c>
      <c r="AS549" s="17">
        <v>2.3E-2</v>
      </c>
      <c r="AT549" s="17">
        <v>0.63831867057673508</v>
      </c>
      <c r="AU549" s="12">
        <v>0.64627151051625242</v>
      </c>
      <c r="AV549" s="12">
        <v>0</v>
      </c>
      <c r="AY549" s="12">
        <v>37647300</v>
      </c>
      <c r="BA549" s="12">
        <v>0.46696035242290751</v>
      </c>
      <c r="BD549" s="12">
        <v>0.6806451612903226</v>
      </c>
      <c r="BE549" s="12">
        <v>0.63184079601990051</v>
      </c>
      <c r="BF549" s="12">
        <v>0.63831867057673508</v>
      </c>
      <c r="BG549" s="12">
        <v>0.64627151051625242</v>
      </c>
      <c r="BH549" s="12">
        <v>4.0000000000000001E-3</v>
      </c>
      <c r="BI549" s="12">
        <v>2.3E-2</v>
      </c>
      <c r="BJ549" s="12">
        <v>0</v>
      </c>
      <c r="BK549" s="12">
        <v>0.18099999999999999</v>
      </c>
      <c r="BL549" s="12">
        <v>-42</v>
      </c>
      <c r="BM549" s="12">
        <v>-12</v>
      </c>
      <c r="BN549" s="12">
        <v>400</v>
      </c>
      <c r="BO549" s="12">
        <v>427</v>
      </c>
      <c r="BP549" s="12">
        <v>-6</v>
      </c>
      <c r="BQ549" s="12">
        <v>-318</v>
      </c>
      <c r="BR549" s="12">
        <v>386</v>
      </c>
      <c r="BS549" s="12">
        <v>78</v>
      </c>
      <c r="BT549" s="12">
        <v>0.53170301614494653</v>
      </c>
      <c r="BU549" s="12">
        <v>0.49150337940799138</v>
      </c>
      <c r="BV549" s="12">
        <v>0.44460887166620211</v>
      </c>
      <c r="BW549" s="12">
        <v>0.38122827560826916</v>
      </c>
      <c r="BX549" s="12">
        <v>0.64198363766524424</v>
      </c>
      <c r="BY549" s="12">
        <v>1569.5</v>
      </c>
      <c r="BZ549" s="12">
        <v>0.46696035242290751</v>
      </c>
      <c r="CB549" s="12">
        <v>9.0417690417690419E-2</v>
      </c>
      <c r="CC549" s="12">
        <v>19690</v>
      </c>
      <c r="CD549" s="12">
        <v>19690</v>
      </c>
      <c r="CE549" s="12">
        <v>7.5277875175315572</v>
      </c>
      <c r="CH549" s="22">
        <v>42881</v>
      </c>
      <c r="CI549">
        <v>865</v>
      </c>
      <c r="CJ549">
        <v>940</v>
      </c>
      <c r="CK549">
        <v>848</v>
      </c>
      <c r="CL549">
        <v>930</v>
      </c>
      <c r="CM549" s="22">
        <v>42884</v>
      </c>
      <c r="CN549">
        <v>988</v>
      </c>
      <c r="CO549">
        <v>989</v>
      </c>
      <c r="CP549">
        <v>947</v>
      </c>
      <c r="CQ549">
        <v>953</v>
      </c>
      <c r="CR549" s="22">
        <v>42885</v>
      </c>
      <c r="CS549">
        <v>951</v>
      </c>
      <c r="CT549">
        <v>951</v>
      </c>
      <c r="CU549">
        <v>916</v>
      </c>
      <c r="CV549">
        <v>943</v>
      </c>
    </row>
    <row r="550" spans="1:100">
      <c r="A550" s="22">
        <v>42881</v>
      </c>
      <c r="B550">
        <v>531</v>
      </c>
      <c r="C550">
        <v>531</v>
      </c>
      <c r="D550">
        <v>531</v>
      </c>
      <c r="E550">
        <v>531</v>
      </c>
      <c r="F550" s="23">
        <f t="shared" si="56"/>
        <v>0</v>
      </c>
      <c r="G550" s="22">
        <v>42884</v>
      </c>
      <c r="H550">
        <v>620</v>
      </c>
      <c r="I550">
        <v>631</v>
      </c>
      <c r="J550">
        <v>605</v>
      </c>
      <c r="K550">
        <v>631</v>
      </c>
      <c r="L550" s="22">
        <v>42885</v>
      </c>
      <c r="M550">
        <v>647</v>
      </c>
      <c r="N550" s="4">
        <v>42884</v>
      </c>
      <c r="O550" s="3" t="s">
        <v>15</v>
      </c>
      <c r="P550" s="3">
        <v>2656</v>
      </c>
      <c r="Q550" s="3" t="s">
        <v>345</v>
      </c>
      <c r="R550" s="3" t="s">
        <v>17</v>
      </c>
      <c r="S550" s="3">
        <v>0.05</v>
      </c>
      <c r="T550" s="3">
        <v>2</v>
      </c>
      <c r="U550" s="3">
        <v>0</v>
      </c>
      <c r="V550" s="3">
        <v>1000</v>
      </c>
      <c r="W550">
        <v>620</v>
      </c>
      <c r="X550" s="4">
        <v>42885</v>
      </c>
      <c r="Y550">
        <v>631</v>
      </c>
      <c r="Z550" s="10">
        <f t="shared" si="55"/>
        <v>11000</v>
      </c>
      <c r="AA550" s="10">
        <f t="shared" si="54"/>
        <v>11000</v>
      </c>
      <c r="AB550" t="str">
        <f t="shared" si="57"/>
        <v/>
      </c>
      <c r="AC550">
        <f t="shared" si="58"/>
        <v>-298320</v>
      </c>
      <c r="AD550">
        <f t="shared" si="59"/>
        <v>1.7432646592709933E-2</v>
      </c>
      <c r="AE550" s="15">
        <v>42885</v>
      </c>
      <c r="AF550" s="9">
        <v>-1.266426187986891E-4</v>
      </c>
      <c r="AG550" s="12" t="s">
        <v>960</v>
      </c>
      <c r="AH550" s="20">
        <v>42881.947222222225</v>
      </c>
      <c r="AI550" s="12">
        <v>631</v>
      </c>
      <c r="AJ550" s="12">
        <v>100</v>
      </c>
      <c r="AK550" s="12">
        <v>0.1883</v>
      </c>
      <c r="AL550" s="17">
        <v>45800</v>
      </c>
      <c r="AM550" s="17">
        <v>0.54613935969868177</v>
      </c>
      <c r="AN550" s="9"/>
      <c r="AO550" s="9"/>
      <c r="AP550" s="17">
        <v>0</v>
      </c>
      <c r="AQ550" s="17">
        <v>7432</v>
      </c>
      <c r="AR550" s="17">
        <v>0.52112676056338025</v>
      </c>
      <c r="AS550" s="17">
        <v>9.7000000000000003E-2</v>
      </c>
      <c r="AT550" s="17">
        <v>0.29910141206675223</v>
      </c>
      <c r="AU550" s="12">
        <v>0.31320754716981131</v>
      </c>
      <c r="AV550" s="12" t="s">
        <v>988</v>
      </c>
      <c r="AY550" s="12">
        <v>13997000</v>
      </c>
      <c r="BA550" s="12">
        <v>1</v>
      </c>
      <c r="BD550" s="12">
        <v>0.54613935969868177</v>
      </c>
      <c r="BE550" s="12">
        <v>0.52112676056338025</v>
      </c>
      <c r="BF550" s="12">
        <v>0.29910141206675223</v>
      </c>
      <c r="BG550" s="12">
        <v>0.31320754716981131</v>
      </c>
      <c r="BH550" s="12">
        <v>0</v>
      </c>
      <c r="BI550" s="12">
        <v>9.7000000000000003E-2</v>
      </c>
      <c r="BJ550" s="12">
        <v>1E-3</v>
      </c>
      <c r="BK550" s="12">
        <v>0.86399999999999999</v>
      </c>
      <c r="BL550" s="12">
        <v>-22</v>
      </c>
      <c r="BM550" s="12">
        <v>-337</v>
      </c>
      <c r="BN550" s="12">
        <v>0</v>
      </c>
      <c r="BO550" s="12">
        <v>1273</v>
      </c>
      <c r="BP550" s="12">
        <v>338</v>
      </c>
      <c r="BQ550" s="12">
        <v>-142</v>
      </c>
      <c r="BR550" s="12">
        <v>-68</v>
      </c>
      <c r="BS550" s="12">
        <v>1634</v>
      </c>
      <c r="BT550" s="12">
        <v>0.33640914599280108</v>
      </c>
      <c r="BU550" s="12">
        <v>0.53912769256518533</v>
      </c>
      <c r="BV550" s="12">
        <v>0.56552291971214619</v>
      </c>
      <c r="BW550" s="12">
        <v>0.47730821303058535</v>
      </c>
      <c r="BX550" s="12">
        <v>0.62284306810423085</v>
      </c>
      <c r="BY550" s="12">
        <v>1569.5</v>
      </c>
      <c r="BZ550" s="12">
        <v>1</v>
      </c>
      <c r="CB550" s="12">
        <v>9.0417690417690419E-2</v>
      </c>
      <c r="CC550" s="12">
        <v>19690</v>
      </c>
      <c r="CD550" s="12">
        <v>19690</v>
      </c>
      <c r="CE550" s="12">
        <v>6.0401825923196597</v>
      </c>
      <c r="CH550" s="22">
        <v>42881</v>
      </c>
      <c r="CI550">
        <v>531</v>
      </c>
      <c r="CJ550">
        <v>531</v>
      </c>
      <c r="CK550">
        <v>531</v>
      </c>
      <c r="CL550">
        <v>531</v>
      </c>
      <c r="CM550" s="22">
        <v>42884</v>
      </c>
      <c r="CN550">
        <v>620</v>
      </c>
      <c r="CO550">
        <v>631</v>
      </c>
      <c r="CP550">
        <v>605</v>
      </c>
      <c r="CQ550">
        <v>631</v>
      </c>
      <c r="CR550" s="22">
        <v>42885</v>
      </c>
      <c r="CS550">
        <v>647</v>
      </c>
      <c r="CT550">
        <v>731</v>
      </c>
      <c r="CU550">
        <v>617</v>
      </c>
      <c r="CV550">
        <v>731</v>
      </c>
    </row>
    <row r="551" spans="1:100">
      <c r="A551" s="22">
        <v>42881</v>
      </c>
      <c r="B551">
        <v>28</v>
      </c>
      <c r="C551">
        <v>28</v>
      </c>
      <c r="D551">
        <v>27</v>
      </c>
      <c r="E551">
        <v>27</v>
      </c>
      <c r="F551" s="23">
        <f t="shared" si="56"/>
        <v>-3.5714285714285698E-2</v>
      </c>
      <c r="G551" s="22">
        <v>42884</v>
      </c>
      <c r="H551">
        <v>28</v>
      </c>
      <c r="I551">
        <v>31</v>
      </c>
      <c r="J551">
        <v>28</v>
      </c>
      <c r="K551">
        <v>29</v>
      </c>
      <c r="L551" s="22">
        <v>42885</v>
      </c>
      <c r="M551">
        <v>30</v>
      </c>
      <c r="N551" s="4">
        <v>42884</v>
      </c>
      <c r="O551" s="3" t="s">
        <v>15</v>
      </c>
      <c r="P551" s="3">
        <v>7638</v>
      </c>
      <c r="Q551" s="3" t="s">
        <v>352</v>
      </c>
      <c r="R551" s="3" t="s">
        <v>17</v>
      </c>
      <c r="S551" s="3">
        <v>0.05</v>
      </c>
      <c r="T551" s="3">
        <v>2</v>
      </c>
      <c r="U551" s="3">
        <v>0</v>
      </c>
      <c r="V551" s="3">
        <v>18600</v>
      </c>
      <c r="W551">
        <v>28</v>
      </c>
      <c r="X551" s="4">
        <v>42885</v>
      </c>
      <c r="Y551">
        <v>29</v>
      </c>
      <c r="Z551" s="10">
        <f t="shared" si="55"/>
        <v>18600</v>
      </c>
      <c r="AA551" s="10">
        <f t="shared" si="54"/>
        <v>18600</v>
      </c>
      <c r="AB551" t="str">
        <f t="shared" si="57"/>
        <v/>
      </c>
      <c r="AC551">
        <f t="shared" si="58"/>
        <v>-298320</v>
      </c>
      <c r="AD551">
        <f t="shared" si="59"/>
        <v>5.084745762711862E-2</v>
      </c>
      <c r="AE551" s="15">
        <v>42885</v>
      </c>
      <c r="AF551" s="9">
        <v>-1.266426187986891E-4</v>
      </c>
      <c r="AG551" s="12" t="s">
        <v>960</v>
      </c>
      <c r="AH551" s="20">
        <v>42881.96597222222</v>
      </c>
      <c r="AI551" s="12">
        <v>29.5</v>
      </c>
      <c r="AJ551" s="12">
        <v>2.5</v>
      </c>
      <c r="AK551" s="12">
        <v>9.2600000000000002E-2</v>
      </c>
      <c r="AL551" s="17">
        <v>41900</v>
      </c>
      <c r="AM551" s="17">
        <v>0.33333333333333331</v>
      </c>
      <c r="AN551" s="9"/>
      <c r="AO551" s="9"/>
      <c r="AP551" s="17">
        <v>0</v>
      </c>
      <c r="AQ551" s="17">
        <v>8978</v>
      </c>
      <c r="AR551" s="17">
        <v>0</v>
      </c>
      <c r="AS551" s="17">
        <v>7.3999999999999996E-2</v>
      </c>
      <c r="AT551" s="17">
        <v>0</v>
      </c>
      <c r="AU551" s="12">
        <v>8.6956521739130432E-2</v>
      </c>
      <c r="AV551" s="12">
        <v>1.1100000000000001</v>
      </c>
      <c r="AY551" s="12">
        <v>332527514</v>
      </c>
      <c r="BA551" s="12">
        <v>0.66666666666666663</v>
      </c>
      <c r="BD551" s="12">
        <v>0.33333333333333331</v>
      </c>
      <c r="BE551" s="12">
        <v>0</v>
      </c>
      <c r="BF551" s="12">
        <v>0</v>
      </c>
      <c r="BG551" s="12">
        <v>8.6956521739130432E-2</v>
      </c>
      <c r="BH551" s="12">
        <v>2E-3</v>
      </c>
      <c r="BI551" s="12">
        <v>7.3999999999999996E-2</v>
      </c>
      <c r="BJ551" s="12">
        <v>0</v>
      </c>
      <c r="BK551" s="12">
        <v>0.60499999999999998</v>
      </c>
      <c r="BL551" s="12">
        <v>-145</v>
      </c>
      <c r="BM551" s="12">
        <v>-20</v>
      </c>
      <c r="BN551" s="12">
        <v>81</v>
      </c>
      <c r="BO551" s="12">
        <v>970</v>
      </c>
      <c r="BP551" s="12">
        <v>-80</v>
      </c>
      <c r="BQ551" s="12">
        <v>-333</v>
      </c>
      <c r="BR551" s="12">
        <v>215</v>
      </c>
      <c r="BS551" s="12">
        <v>1051</v>
      </c>
      <c r="BT551" s="12">
        <v>0.33640914599280108</v>
      </c>
      <c r="BU551" s="12">
        <v>0.53912769256518533</v>
      </c>
      <c r="BV551" s="12">
        <v>0.56552291971214619</v>
      </c>
      <c r="BW551" s="12">
        <v>0.47730821303058535</v>
      </c>
      <c r="BX551" s="12">
        <v>0.62284306810423085</v>
      </c>
      <c r="BY551" s="12">
        <v>1569.5</v>
      </c>
      <c r="BZ551" s="12">
        <v>0.66666666666666663</v>
      </c>
      <c r="CB551" s="12">
        <v>9.0417690417690419E-2</v>
      </c>
      <c r="CC551" s="12">
        <v>19690</v>
      </c>
      <c r="CD551" s="12">
        <v>19690</v>
      </c>
      <c r="CE551" s="12">
        <v>3.6865942028985503</v>
      </c>
      <c r="CH551" s="22">
        <v>42881</v>
      </c>
      <c r="CI551">
        <v>28</v>
      </c>
      <c r="CJ551">
        <v>28</v>
      </c>
      <c r="CK551">
        <v>27</v>
      </c>
      <c r="CL551">
        <v>27</v>
      </c>
      <c r="CM551" s="22">
        <v>42884</v>
      </c>
      <c r="CN551">
        <v>28</v>
      </c>
      <c r="CO551">
        <v>31</v>
      </c>
      <c r="CP551">
        <v>28</v>
      </c>
      <c r="CQ551">
        <v>29</v>
      </c>
      <c r="CR551" s="22">
        <v>42885</v>
      </c>
      <c r="CS551">
        <v>30</v>
      </c>
      <c r="CT551">
        <v>31</v>
      </c>
      <c r="CU551">
        <v>29</v>
      </c>
      <c r="CV551">
        <v>31</v>
      </c>
    </row>
    <row r="552" spans="1:100">
      <c r="A552" s="22">
        <v>42881</v>
      </c>
      <c r="B552">
        <v>1405</v>
      </c>
      <c r="C552">
        <v>1507</v>
      </c>
      <c r="D552">
        <v>1402</v>
      </c>
      <c r="E552">
        <v>1460</v>
      </c>
      <c r="F552" s="23">
        <f t="shared" si="56"/>
        <v>3.9145907473309594E-2</v>
      </c>
      <c r="G552" s="22">
        <v>42884</v>
      </c>
      <c r="H552">
        <v>1710</v>
      </c>
      <c r="I552">
        <v>1710</v>
      </c>
      <c r="J552">
        <v>1710</v>
      </c>
      <c r="K552">
        <v>1710</v>
      </c>
      <c r="L552" s="22">
        <v>42885</v>
      </c>
      <c r="M552">
        <v>1815</v>
      </c>
      <c r="N552" s="4">
        <v>42884</v>
      </c>
      <c r="O552" s="3" t="s">
        <v>15</v>
      </c>
      <c r="P552" s="3">
        <v>3912</v>
      </c>
      <c r="Q552" s="3" t="s">
        <v>353</v>
      </c>
      <c r="R552" s="3" t="s">
        <v>17</v>
      </c>
      <c r="S552" s="3">
        <v>0.05</v>
      </c>
      <c r="T552" s="3">
        <v>2</v>
      </c>
      <c r="U552" s="3">
        <v>0</v>
      </c>
      <c r="V552" s="3">
        <v>200</v>
      </c>
      <c r="W552">
        <v>1710</v>
      </c>
      <c r="X552" s="4">
        <v>42885</v>
      </c>
      <c r="Y552">
        <v>1710</v>
      </c>
      <c r="Z552" s="10">
        <f t="shared" si="55"/>
        <v>0</v>
      </c>
      <c r="AA552" s="10">
        <f t="shared" si="54"/>
        <v>0</v>
      </c>
      <c r="AB552" t="str">
        <f t="shared" si="57"/>
        <v/>
      </c>
      <c r="AC552">
        <f t="shared" si="58"/>
        <v>-298320</v>
      </c>
      <c r="AD552">
        <f t="shared" si="59"/>
        <v>0.49408284023668636</v>
      </c>
      <c r="AE552" s="15">
        <v>42885</v>
      </c>
      <c r="AF552" s="9">
        <v>-1.266426187986891E-4</v>
      </c>
      <c r="AG552" s="12" t="s">
        <v>957</v>
      </c>
      <c r="AH552" s="20">
        <v>42881.99722222222</v>
      </c>
      <c r="AI552" s="12">
        <v>3380</v>
      </c>
      <c r="AJ552" s="12">
        <v>460</v>
      </c>
      <c r="AK552" s="12">
        <v>0.1575</v>
      </c>
      <c r="AL552" s="17">
        <v>15600</v>
      </c>
      <c r="AM552" s="17">
        <v>0.63767123287671235</v>
      </c>
      <c r="AN552" s="9"/>
      <c r="AO552" s="9"/>
      <c r="AP552" s="17">
        <v>0</v>
      </c>
      <c r="AQ552" s="17">
        <v>14126</v>
      </c>
      <c r="AR552" s="17">
        <v>0.27767910005920665</v>
      </c>
      <c r="AS552" s="17">
        <v>0.24399999999999999</v>
      </c>
      <c r="AT552" s="17">
        <v>0.15257254762328645</v>
      </c>
      <c r="AU552" s="12">
        <v>0.26543209876543211</v>
      </c>
      <c r="AV552" s="12">
        <v>1.1299999999999999</v>
      </c>
      <c r="AY552" s="12">
        <v>4837600</v>
      </c>
      <c r="BA552" s="12">
        <v>1</v>
      </c>
      <c r="BD552" s="12">
        <v>0.63767123287671235</v>
      </c>
      <c r="BE552" s="12">
        <v>0.27767910005920665</v>
      </c>
      <c r="BF552" s="12">
        <v>0.15257254762328645</v>
      </c>
      <c r="BG552" s="12">
        <v>0.26543209876543211</v>
      </c>
      <c r="BH552" s="12">
        <v>2.5000000000000001E-2</v>
      </c>
      <c r="BI552" s="12">
        <v>0.24399999999999999</v>
      </c>
      <c r="BJ552" s="12">
        <v>0</v>
      </c>
      <c r="BK552" s="12">
        <v>0.70099999999999996</v>
      </c>
      <c r="BL552" s="12">
        <v>181</v>
      </c>
      <c r="BM552" s="12">
        <v>-124</v>
      </c>
      <c r="BN552" s="12" t="s">
        <v>964</v>
      </c>
      <c r="BO552" s="12">
        <v>624</v>
      </c>
      <c r="BP552" s="12">
        <v>217</v>
      </c>
      <c r="BQ552" s="12">
        <v>-180</v>
      </c>
      <c r="BR552" s="12" t="s">
        <v>961</v>
      </c>
      <c r="BS552" s="12">
        <v>568</v>
      </c>
      <c r="BT552" s="12">
        <v>0.53170301614494653</v>
      </c>
      <c r="BU552" s="12">
        <v>0.49150337940799138</v>
      </c>
      <c r="BV552" s="12">
        <v>0.44460887166620211</v>
      </c>
      <c r="BW552" s="12">
        <v>0.38122827560826916</v>
      </c>
      <c r="BX552" s="12">
        <v>0.64198363766524424</v>
      </c>
      <c r="BY552" s="12">
        <v>1569.5</v>
      </c>
      <c r="BZ552" s="12">
        <v>1</v>
      </c>
      <c r="CB552" s="12">
        <v>9.0417690417690419E-2</v>
      </c>
      <c r="CC552" s="12">
        <v>19690</v>
      </c>
      <c r="CD552" s="12">
        <v>19690</v>
      </c>
      <c r="CE552" s="12">
        <v>7.0525052114353786</v>
      </c>
      <c r="CH552" s="22">
        <v>42881</v>
      </c>
      <c r="CI552">
        <v>1405</v>
      </c>
      <c r="CJ552">
        <v>1507</v>
      </c>
      <c r="CK552">
        <v>1402</v>
      </c>
      <c r="CL552">
        <v>1460</v>
      </c>
      <c r="CM552" s="22">
        <v>42884</v>
      </c>
      <c r="CN552">
        <v>1710</v>
      </c>
      <c r="CO552">
        <v>1710</v>
      </c>
      <c r="CP552">
        <v>1710</v>
      </c>
      <c r="CQ552">
        <v>1710</v>
      </c>
      <c r="CR552" s="22">
        <v>42885</v>
      </c>
      <c r="CS552">
        <v>1815</v>
      </c>
      <c r="CT552">
        <v>1905</v>
      </c>
      <c r="CU552">
        <v>1750</v>
      </c>
      <c r="CV552">
        <v>1800</v>
      </c>
    </row>
    <row r="553" spans="1:100">
      <c r="A553" s="22">
        <v>42881</v>
      </c>
      <c r="B553">
        <v>639</v>
      </c>
      <c r="C553">
        <v>639</v>
      </c>
      <c r="D553">
        <v>639</v>
      </c>
      <c r="E553">
        <v>639</v>
      </c>
      <c r="F553" s="23">
        <f t="shared" si="56"/>
        <v>0</v>
      </c>
      <c r="G553" s="22">
        <v>42884</v>
      </c>
      <c r="H553">
        <v>737</v>
      </c>
      <c r="I553">
        <v>737</v>
      </c>
      <c r="J553">
        <v>737</v>
      </c>
      <c r="K553">
        <v>737</v>
      </c>
      <c r="L553" s="22">
        <v>42885</v>
      </c>
      <c r="M553">
        <v>887</v>
      </c>
      <c r="N553" s="4">
        <v>42884</v>
      </c>
      <c r="O553" s="3" t="s">
        <v>15</v>
      </c>
      <c r="P553" s="3">
        <v>3645</v>
      </c>
      <c r="Q553" s="3" t="s">
        <v>354</v>
      </c>
      <c r="R553" s="3" t="s">
        <v>17</v>
      </c>
      <c r="S553" s="3">
        <v>0.05</v>
      </c>
      <c r="T553" s="3" t="s">
        <v>27</v>
      </c>
      <c r="U553" s="3">
        <v>0</v>
      </c>
      <c r="V553" s="3">
        <v>800</v>
      </c>
      <c r="W553">
        <v>737</v>
      </c>
      <c r="X553" s="4">
        <v>42885</v>
      </c>
      <c r="Y553">
        <v>737</v>
      </c>
      <c r="Z553" s="10">
        <f t="shared" si="55"/>
        <v>0</v>
      </c>
      <c r="AA553" s="10">
        <f t="shared" si="54"/>
        <v>0</v>
      </c>
      <c r="AB553" t="str">
        <f t="shared" si="57"/>
        <v/>
      </c>
      <c r="AC553">
        <f t="shared" si="58"/>
        <v>-298320</v>
      </c>
      <c r="AD553">
        <f t="shared" si="59"/>
        <v>0</v>
      </c>
      <c r="AE553" s="15">
        <v>42885</v>
      </c>
      <c r="AF553" s="9">
        <v>-1.266426187986891E-4</v>
      </c>
      <c r="AG553" s="12" t="s">
        <v>957</v>
      </c>
      <c r="AH553" s="20">
        <v>42881.892361111109</v>
      </c>
      <c r="AI553" s="12">
        <v>737</v>
      </c>
      <c r="AJ553" s="12">
        <v>100</v>
      </c>
      <c r="AK553" s="12">
        <v>0.157</v>
      </c>
      <c r="AL553" s="17">
        <v>3800</v>
      </c>
      <c r="AM553" s="17">
        <v>0.30516431924882631</v>
      </c>
      <c r="AN553" s="9"/>
      <c r="AO553" s="9"/>
      <c r="AP553" s="17">
        <v>11.08</v>
      </c>
      <c r="AQ553" s="17">
        <v>3442</v>
      </c>
      <c r="AR553" s="17">
        <v>1</v>
      </c>
      <c r="AS553" s="17">
        <v>0.26</v>
      </c>
      <c r="AT553" s="17">
        <v>1</v>
      </c>
      <c r="AU553" s="12">
        <v>1</v>
      </c>
      <c r="AV553" s="12">
        <v>0.31</v>
      </c>
      <c r="AY553" s="12">
        <v>5386500</v>
      </c>
      <c r="BA553" s="12">
        <v>1</v>
      </c>
      <c r="BD553" s="12">
        <v>0.30516431924882631</v>
      </c>
      <c r="BE553" s="12">
        <v>1</v>
      </c>
      <c r="BF553" s="12">
        <v>1</v>
      </c>
      <c r="BG553" s="12">
        <v>1</v>
      </c>
      <c r="BH553" s="12">
        <v>1.4E-2</v>
      </c>
      <c r="BI553" s="12">
        <v>0.26</v>
      </c>
      <c r="BJ553" s="12" t="s">
        <v>968</v>
      </c>
      <c r="BK553" s="12">
        <v>0.58399999999999996</v>
      </c>
      <c r="BL553" s="12">
        <v>154</v>
      </c>
      <c r="BM553" s="12">
        <v>-63</v>
      </c>
      <c r="BN553" s="12">
        <v>-6</v>
      </c>
      <c r="BO553" s="12">
        <v>834</v>
      </c>
      <c r="BP553" s="12">
        <v>89</v>
      </c>
      <c r="BQ553" s="12">
        <v>-157</v>
      </c>
      <c r="BR553" s="12">
        <v>-22</v>
      </c>
      <c r="BS553" s="12">
        <v>750</v>
      </c>
      <c r="BT553" s="12">
        <v>0.53170301614494653</v>
      </c>
      <c r="BU553" s="12">
        <v>0.49150337940799138</v>
      </c>
      <c r="BV553" s="12">
        <v>0.44460887166620211</v>
      </c>
      <c r="BW553" s="12">
        <v>0.38122827560826916</v>
      </c>
      <c r="BX553" s="12">
        <v>0.64198363766524424</v>
      </c>
      <c r="BY553" s="12">
        <v>1569.5</v>
      </c>
      <c r="BZ553" s="12">
        <v>1</v>
      </c>
      <c r="CB553" s="12">
        <v>9.0417690417690419E-2</v>
      </c>
      <c r="CC553" s="12">
        <v>19690</v>
      </c>
      <c r="CD553" s="12">
        <v>19690</v>
      </c>
      <c r="CE553" s="12">
        <v>3.3750510308226169</v>
      </c>
      <c r="CH553" s="22">
        <v>42881</v>
      </c>
      <c r="CI553">
        <v>639</v>
      </c>
      <c r="CJ553">
        <v>639</v>
      </c>
      <c r="CK553">
        <v>639</v>
      </c>
      <c r="CL553">
        <v>639</v>
      </c>
      <c r="CM553" s="22">
        <v>42884</v>
      </c>
      <c r="CN553">
        <v>737</v>
      </c>
      <c r="CO553">
        <v>737</v>
      </c>
      <c r="CP553">
        <v>737</v>
      </c>
      <c r="CQ553">
        <v>737</v>
      </c>
      <c r="CR553" s="22">
        <v>42885</v>
      </c>
      <c r="CS553">
        <v>887</v>
      </c>
      <c r="CT553">
        <v>887</v>
      </c>
      <c r="CU553">
        <v>873</v>
      </c>
      <c r="CV553">
        <v>887</v>
      </c>
    </row>
    <row r="554" spans="1:100">
      <c r="A554" s="22">
        <v>42881</v>
      </c>
      <c r="B554">
        <v>64</v>
      </c>
      <c r="C554">
        <v>64</v>
      </c>
      <c r="D554">
        <v>63</v>
      </c>
      <c r="E554">
        <v>63</v>
      </c>
      <c r="F554" s="23">
        <f t="shared" si="56"/>
        <v>-1.5625E-2</v>
      </c>
      <c r="G554" s="22">
        <v>42884</v>
      </c>
      <c r="H554">
        <v>63</v>
      </c>
      <c r="I554">
        <v>63</v>
      </c>
      <c r="J554">
        <v>61</v>
      </c>
      <c r="K554">
        <v>61</v>
      </c>
      <c r="L554" s="22">
        <v>42885</v>
      </c>
      <c r="M554">
        <v>62</v>
      </c>
      <c r="N554" s="4">
        <v>42884</v>
      </c>
      <c r="O554" s="3" t="s">
        <v>11</v>
      </c>
      <c r="P554" s="3">
        <v>3390</v>
      </c>
      <c r="Q554" s="3" t="s">
        <v>184</v>
      </c>
      <c r="R554" s="3" t="s">
        <v>13</v>
      </c>
      <c r="S554" s="3">
        <v>0.05</v>
      </c>
      <c r="T554" s="3">
        <v>2</v>
      </c>
      <c r="U554" s="3">
        <v>0</v>
      </c>
      <c r="V554" s="3">
        <v>8000</v>
      </c>
      <c r="W554">
        <v>63</v>
      </c>
      <c r="X554" s="4">
        <v>42885</v>
      </c>
      <c r="Y554">
        <v>61</v>
      </c>
      <c r="Z554" s="10">
        <f t="shared" si="55"/>
        <v>-16000</v>
      </c>
      <c r="AA554" s="10">
        <f t="shared" si="54"/>
        <v>16000</v>
      </c>
      <c r="AB554" t="str">
        <f t="shared" si="57"/>
        <v/>
      </c>
      <c r="AC554">
        <f t="shared" si="58"/>
        <v>-298320</v>
      </c>
      <c r="AD554">
        <f t="shared" si="59"/>
        <v>8.8082901554404236E-2</v>
      </c>
      <c r="AE554" s="15">
        <v>42885</v>
      </c>
      <c r="AF554" s="9">
        <v>-1.266426187986891E-4</v>
      </c>
      <c r="AG554" s="12" t="s">
        <v>960</v>
      </c>
      <c r="AH554" s="20">
        <v>42881.786805555559</v>
      </c>
      <c r="AI554" s="12">
        <v>57.9</v>
      </c>
      <c r="AJ554" s="12">
        <v>-5.0999999999999996</v>
      </c>
      <c r="AK554" s="12">
        <v>-8.1000000000000003E-2</v>
      </c>
      <c r="AL554" s="17">
        <v>3400</v>
      </c>
      <c r="AM554" s="17">
        <v>0.44444444444444442</v>
      </c>
      <c r="AN554" s="9"/>
      <c r="AO554" s="9"/>
      <c r="AP554" s="17">
        <v>0</v>
      </c>
      <c r="AQ554" s="17">
        <v>3061</v>
      </c>
      <c r="AR554" s="17">
        <v>0.13333333333333333</v>
      </c>
      <c r="AS554" s="17">
        <v>4.8000000000000001E-2</v>
      </c>
      <c r="AT554" s="17">
        <v>0.43478260869565216</v>
      </c>
      <c r="AU554" s="12">
        <v>0.2441860465116279</v>
      </c>
      <c r="AV554" s="12" t="s">
        <v>988</v>
      </c>
      <c r="AY554" s="12">
        <v>48591907</v>
      </c>
      <c r="BA554" s="12">
        <v>0</v>
      </c>
      <c r="BD554" s="12">
        <v>0.44444444444444442</v>
      </c>
      <c r="BE554" s="12">
        <v>0.13333333333333333</v>
      </c>
      <c r="BF554" s="12">
        <v>0.43478260869565216</v>
      </c>
      <c r="BG554" s="12">
        <v>0.2441860465116279</v>
      </c>
      <c r="BH554" s="12">
        <v>1.4E-2</v>
      </c>
      <c r="BI554" s="12">
        <v>4.8000000000000001E-2</v>
      </c>
      <c r="BJ554" s="12">
        <v>0</v>
      </c>
      <c r="BK554" s="12">
        <v>0.60399999999999998</v>
      </c>
      <c r="BL554" s="12">
        <v>-172</v>
      </c>
      <c r="BM554" s="12">
        <v>400</v>
      </c>
      <c r="BN554" s="12">
        <v>-466</v>
      </c>
      <c r="BO554" s="12">
        <v>72</v>
      </c>
      <c r="BP554" s="12">
        <v>-422</v>
      </c>
      <c r="BQ554" s="12">
        <v>-299</v>
      </c>
      <c r="BR554" s="12">
        <v>265</v>
      </c>
      <c r="BS554" s="12">
        <v>311</v>
      </c>
      <c r="BT554" s="12">
        <v>0.33640914599280108</v>
      </c>
      <c r="BU554" s="12">
        <v>0.53912769256518533</v>
      </c>
      <c r="BV554" s="12">
        <v>0.56552291971214619</v>
      </c>
      <c r="BW554" s="12">
        <v>0.47730821303058535</v>
      </c>
      <c r="BX554" s="12">
        <v>0.62284306810423085</v>
      </c>
      <c r="BY554" s="12">
        <v>1569.5</v>
      </c>
      <c r="BZ554" s="12">
        <v>0</v>
      </c>
      <c r="CB554" s="12">
        <v>9.0417690417690419E-2</v>
      </c>
      <c r="CC554" s="12">
        <v>19690</v>
      </c>
      <c r="CD554" s="12">
        <v>19690</v>
      </c>
      <c r="CE554" s="12">
        <v>4.9154589371980677</v>
      </c>
      <c r="CH554" s="22">
        <v>42881</v>
      </c>
      <c r="CI554">
        <v>64</v>
      </c>
      <c r="CJ554">
        <v>64</v>
      </c>
      <c r="CK554">
        <v>63</v>
      </c>
      <c r="CL554">
        <v>63</v>
      </c>
      <c r="CM554" s="22">
        <v>42884</v>
      </c>
      <c r="CN554">
        <v>63</v>
      </c>
      <c r="CO554">
        <v>63</v>
      </c>
      <c r="CP554">
        <v>61</v>
      </c>
      <c r="CQ554">
        <v>61</v>
      </c>
      <c r="CR554" s="22">
        <v>42885</v>
      </c>
      <c r="CS554">
        <v>62</v>
      </c>
      <c r="CT554">
        <v>63</v>
      </c>
      <c r="CU554">
        <v>61</v>
      </c>
      <c r="CV554">
        <v>62</v>
      </c>
    </row>
    <row r="555" spans="1:100">
      <c r="A555" s="22">
        <v>42881</v>
      </c>
      <c r="B555">
        <v>2843</v>
      </c>
      <c r="C555">
        <v>2846</v>
      </c>
      <c r="D555">
        <v>2807</v>
      </c>
      <c r="E555">
        <v>2811</v>
      </c>
      <c r="F555" s="23">
        <f t="shared" si="56"/>
        <v>-1.1255715793176191E-2</v>
      </c>
      <c r="G555" s="22">
        <v>42884</v>
      </c>
      <c r="H555">
        <v>3050</v>
      </c>
      <c r="I555">
        <v>3235</v>
      </c>
      <c r="J555">
        <v>3040</v>
      </c>
      <c r="K555">
        <v>3200</v>
      </c>
      <c r="L555" s="22">
        <v>42885</v>
      </c>
      <c r="M555">
        <v>3140</v>
      </c>
      <c r="N555" s="4">
        <v>42884</v>
      </c>
      <c r="O555" s="3" t="s">
        <v>15</v>
      </c>
      <c r="P555" s="3">
        <v>9603</v>
      </c>
      <c r="Q555" s="3" t="s">
        <v>355</v>
      </c>
      <c r="R555" s="3" t="s">
        <v>17</v>
      </c>
      <c r="S555" s="3">
        <v>0.05</v>
      </c>
      <c r="T555" s="3">
        <v>1</v>
      </c>
      <c r="U555" s="3">
        <v>0</v>
      </c>
      <c r="V555" s="3">
        <v>200</v>
      </c>
      <c r="W555">
        <v>3050</v>
      </c>
      <c r="X555" s="4">
        <v>42885</v>
      </c>
      <c r="Y555">
        <v>3200</v>
      </c>
      <c r="Z555" s="10">
        <f t="shared" si="55"/>
        <v>30000</v>
      </c>
      <c r="AA555" s="10">
        <f t="shared" si="54"/>
        <v>30000</v>
      </c>
      <c r="AB555" t="str">
        <f t="shared" si="57"/>
        <v/>
      </c>
      <c r="AC555">
        <f t="shared" si="58"/>
        <v>-298320</v>
      </c>
      <c r="AD555">
        <f t="shared" si="59"/>
        <v>1.6666666666666607E-2</v>
      </c>
      <c r="AE555" s="15">
        <v>42885</v>
      </c>
      <c r="AF555" s="9">
        <v>-1.266426187986891E-4</v>
      </c>
      <c r="AG555" s="12" t="s">
        <v>962</v>
      </c>
      <c r="AH555" s="20">
        <v>42881.989583333336</v>
      </c>
      <c r="AI555" s="12">
        <v>3000</v>
      </c>
      <c r="AJ555" s="12">
        <v>189</v>
      </c>
      <c r="AK555" s="12">
        <v>6.7199999999999996E-2</v>
      </c>
      <c r="AL555" s="17">
        <v>2900</v>
      </c>
      <c r="AM555" s="17">
        <v>0.19388118107435076</v>
      </c>
      <c r="AN555" s="17">
        <v>1</v>
      </c>
      <c r="AO555" s="17">
        <v>0</v>
      </c>
      <c r="AP555" s="17">
        <v>1.96</v>
      </c>
      <c r="AQ555" s="17">
        <v>192618</v>
      </c>
      <c r="AR555" s="17">
        <v>0.41561712846347609</v>
      </c>
      <c r="AS555" s="17">
        <v>5.8000000000000003E-2</v>
      </c>
      <c r="AT555" s="17">
        <v>0.40540540540540543</v>
      </c>
      <c r="AU555" s="12">
        <v>0.15006821282401092</v>
      </c>
      <c r="AV555" s="12">
        <v>0.92</v>
      </c>
      <c r="AY555" s="12">
        <v>68522936</v>
      </c>
      <c r="BA555" s="12">
        <v>1</v>
      </c>
      <c r="BC555" s="15">
        <v>42185</v>
      </c>
      <c r="BD555" s="12">
        <v>0.19388118107435076</v>
      </c>
      <c r="BE555" s="12">
        <v>0.41561712846347609</v>
      </c>
      <c r="BF555" s="12">
        <v>0.40540540540540543</v>
      </c>
      <c r="BG555" s="12">
        <v>0.15006821282401092</v>
      </c>
      <c r="BH555" s="12">
        <v>0.215</v>
      </c>
      <c r="BI555" s="12">
        <v>5.8000000000000003E-2</v>
      </c>
      <c r="BJ555" s="12" t="s">
        <v>968</v>
      </c>
      <c r="BK555" s="12">
        <v>0.61399999999999999</v>
      </c>
      <c r="BL555" s="12">
        <v>153</v>
      </c>
      <c r="BM555" s="12">
        <v>-109</v>
      </c>
      <c r="BN555" s="12">
        <v>168</v>
      </c>
      <c r="BO555" s="12">
        <v>614</v>
      </c>
      <c r="BP555" s="12">
        <v>95</v>
      </c>
      <c r="BQ555" s="12">
        <v>-182</v>
      </c>
      <c r="BR555" s="12">
        <v>-2</v>
      </c>
      <c r="BS555" s="12">
        <v>358</v>
      </c>
      <c r="BT555" s="12">
        <v>0.20947821413677492</v>
      </c>
      <c r="BU555" s="12">
        <v>0.58837474613841723</v>
      </c>
      <c r="BV555" s="12">
        <v>0.71399651255031837</v>
      </c>
      <c r="BW555" s="12">
        <v>0.61818554429657924</v>
      </c>
      <c r="BX555" s="12">
        <v>0.59281456634864749</v>
      </c>
      <c r="BY555" s="12">
        <v>1569.5</v>
      </c>
      <c r="BZ555" s="12">
        <v>1</v>
      </c>
      <c r="CB555" s="12">
        <v>9.0417690417690419E-2</v>
      </c>
      <c r="CC555" s="12">
        <v>19690</v>
      </c>
      <c r="CD555" s="12">
        <v>19690</v>
      </c>
      <c r="CE555" s="12">
        <v>2.1442837145994771</v>
      </c>
      <c r="CH555" s="22">
        <v>42881</v>
      </c>
      <c r="CI555">
        <v>2843</v>
      </c>
      <c r="CJ555">
        <v>2846</v>
      </c>
      <c r="CK555">
        <v>2807</v>
      </c>
      <c r="CL555">
        <v>2811</v>
      </c>
      <c r="CM555" s="22">
        <v>42884</v>
      </c>
      <c r="CN555">
        <v>3050</v>
      </c>
      <c r="CO555">
        <v>3235</v>
      </c>
      <c r="CP555">
        <v>3040</v>
      </c>
      <c r="CQ555">
        <v>3200</v>
      </c>
      <c r="CR555" s="22">
        <v>42885</v>
      </c>
      <c r="CS555">
        <v>3140</v>
      </c>
      <c r="CT555">
        <v>3195</v>
      </c>
      <c r="CU555">
        <v>3140</v>
      </c>
      <c r="CV555">
        <v>3140</v>
      </c>
    </row>
    <row r="556" spans="1:100">
      <c r="A556" s="22">
        <v>42881</v>
      </c>
      <c r="B556">
        <v>592</v>
      </c>
      <c r="C556">
        <v>605</v>
      </c>
      <c r="D556">
        <v>592</v>
      </c>
      <c r="E556">
        <v>602</v>
      </c>
      <c r="F556" s="23">
        <f t="shared" si="56"/>
        <v>1.6891891891891886E-2</v>
      </c>
      <c r="G556" s="22">
        <v>42884</v>
      </c>
      <c r="H556">
        <v>622</v>
      </c>
      <c r="I556">
        <v>623</v>
      </c>
      <c r="J556">
        <v>608</v>
      </c>
      <c r="K556">
        <v>611</v>
      </c>
      <c r="L556" s="22">
        <v>42885</v>
      </c>
      <c r="M556">
        <v>611</v>
      </c>
      <c r="N556" s="4">
        <v>42884</v>
      </c>
      <c r="O556" s="3" t="s">
        <v>15</v>
      </c>
      <c r="P556" s="3">
        <v>3161</v>
      </c>
      <c r="Q556" s="3" t="s">
        <v>356</v>
      </c>
      <c r="R556" s="3" t="s">
        <v>17</v>
      </c>
      <c r="S556" s="3">
        <v>0.05</v>
      </c>
      <c r="T556" s="3">
        <v>2</v>
      </c>
      <c r="U556" s="3">
        <v>0</v>
      </c>
      <c r="V556" s="3">
        <v>900</v>
      </c>
      <c r="W556">
        <v>622</v>
      </c>
      <c r="X556" s="4">
        <v>42885</v>
      </c>
      <c r="Y556">
        <v>611</v>
      </c>
      <c r="Z556" s="10">
        <f t="shared" si="55"/>
        <v>-9900</v>
      </c>
      <c r="AA556" s="10">
        <f t="shared" si="54"/>
        <v>9900</v>
      </c>
      <c r="AB556" t="str">
        <f t="shared" si="57"/>
        <v/>
      </c>
      <c r="AC556">
        <f t="shared" si="58"/>
        <v>-298320</v>
      </c>
      <c r="AD556">
        <f t="shared" si="59"/>
        <v>1.2698412698412653E-2</v>
      </c>
      <c r="AE556" s="15">
        <v>42885</v>
      </c>
      <c r="AF556" s="9">
        <v>-1.266426187986891E-4</v>
      </c>
      <c r="AG556" s="12" t="s">
        <v>954</v>
      </c>
      <c r="AH556" s="20">
        <v>42881.93472222222</v>
      </c>
      <c r="AI556" s="12">
        <v>630</v>
      </c>
      <c r="AJ556" s="12">
        <v>28</v>
      </c>
      <c r="AK556" s="12">
        <v>4.65E-2</v>
      </c>
      <c r="AL556" s="17">
        <v>2200</v>
      </c>
      <c r="AM556" s="17">
        <v>0.35548172757475083</v>
      </c>
      <c r="AN556" s="18">
        <v>42885</v>
      </c>
      <c r="AO556" s="17">
        <v>41198</v>
      </c>
      <c r="AP556" s="17" t="s">
        <v>965</v>
      </c>
      <c r="AQ556" s="17">
        <v>7915</v>
      </c>
      <c r="AR556" s="17" t="s">
        <v>967</v>
      </c>
      <c r="AS556" s="17" t="s">
        <v>13</v>
      </c>
      <c r="AT556" s="17">
        <v>0.1</v>
      </c>
      <c r="AU556" s="12">
        <v>1</v>
      </c>
      <c r="AV556" s="12">
        <v>1</v>
      </c>
      <c r="AY556" s="12">
        <v>6085401</v>
      </c>
      <c r="BA556" s="12">
        <v>1</v>
      </c>
      <c r="BD556" s="12">
        <v>0.35548172757475083</v>
      </c>
      <c r="BE556" s="12">
        <v>0.47282608695652173</v>
      </c>
      <c r="BF556" s="12">
        <v>0.61354581673306774</v>
      </c>
      <c r="BG556" s="12">
        <v>0.24328593996840442</v>
      </c>
      <c r="BH556" s="12">
        <v>5.0000000000000001E-3</v>
      </c>
      <c r="BI556" s="12">
        <v>0.20399999999999999</v>
      </c>
      <c r="BJ556" s="12">
        <v>0</v>
      </c>
      <c r="BK556" s="12">
        <v>0.317</v>
      </c>
      <c r="BL556" s="12">
        <v>831</v>
      </c>
      <c r="BM556" s="12">
        <v>-192</v>
      </c>
      <c r="BN556" s="12">
        <v>-40</v>
      </c>
      <c r="BO556" s="12">
        <v>1809</v>
      </c>
      <c r="BP556" s="12">
        <v>223</v>
      </c>
      <c r="BQ556" s="12">
        <v>-40</v>
      </c>
      <c r="BR556" s="12">
        <v>-141</v>
      </c>
      <c r="BS556" s="12">
        <v>1190</v>
      </c>
      <c r="BT556" s="12">
        <v>0.28646627004445058</v>
      </c>
      <c r="BU556" s="12">
        <v>0.55706964015839056</v>
      </c>
      <c r="BV556" s="12">
        <v>0.66234532251077916</v>
      </c>
      <c r="BW556" s="12">
        <v>0.5727753135740129</v>
      </c>
      <c r="BX556" s="12">
        <v>0.6244588728333571</v>
      </c>
      <c r="BY556" s="12">
        <v>1569.5</v>
      </c>
      <c r="BZ556" s="12">
        <v>1</v>
      </c>
      <c r="CB556" s="12">
        <v>9.0417690417690419E-2</v>
      </c>
      <c r="CC556" s="12">
        <v>19690</v>
      </c>
      <c r="CD556" s="12">
        <v>19690</v>
      </c>
      <c r="CE556" s="12">
        <v>3.931550628340315</v>
      </c>
      <c r="CH556" s="22">
        <v>42881</v>
      </c>
      <c r="CI556">
        <v>592</v>
      </c>
      <c r="CJ556">
        <v>605</v>
      </c>
      <c r="CK556">
        <v>592</v>
      </c>
      <c r="CL556">
        <v>602</v>
      </c>
      <c r="CM556" s="22">
        <v>42884</v>
      </c>
      <c r="CN556">
        <v>622</v>
      </c>
      <c r="CO556">
        <v>623</v>
      </c>
      <c r="CP556">
        <v>608</v>
      </c>
      <c r="CQ556">
        <v>611</v>
      </c>
      <c r="CR556" s="22">
        <v>42885</v>
      </c>
      <c r="CS556">
        <v>611</v>
      </c>
      <c r="CT556">
        <v>611</v>
      </c>
      <c r="CU556">
        <v>598</v>
      </c>
      <c r="CV556">
        <v>600</v>
      </c>
    </row>
    <row r="557" spans="1:100">
      <c r="A557" s="22">
        <v>42884</v>
      </c>
      <c r="B557">
        <v>525</v>
      </c>
      <c r="C557">
        <v>643</v>
      </c>
      <c r="D557">
        <v>518</v>
      </c>
      <c r="E557">
        <v>643</v>
      </c>
      <c r="F557" s="23">
        <f t="shared" si="56"/>
        <v>0.22476190476190472</v>
      </c>
      <c r="G557" s="22">
        <v>42885</v>
      </c>
      <c r="H557">
        <v>743</v>
      </c>
      <c r="I557">
        <v>743</v>
      </c>
      <c r="J557">
        <v>726</v>
      </c>
      <c r="K557">
        <v>743</v>
      </c>
      <c r="L557" s="22">
        <v>42886</v>
      </c>
      <c r="M557">
        <v>818</v>
      </c>
      <c r="N557" s="4">
        <v>42885</v>
      </c>
      <c r="O557" s="3" t="s">
        <v>15</v>
      </c>
      <c r="P557" s="3">
        <v>3825</v>
      </c>
      <c r="Q557" s="3" t="s">
        <v>297</v>
      </c>
      <c r="R557" s="3" t="s">
        <v>17</v>
      </c>
      <c r="S557" s="3">
        <v>0.05</v>
      </c>
      <c r="T557" s="3">
        <v>2</v>
      </c>
      <c r="U557" s="3">
        <v>0</v>
      </c>
      <c r="V557" s="3">
        <v>800</v>
      </c>
      <c r="W557">
        <v>743</v>
      </c>
      <c r="X557" s="4">
        <v>42886</v>
      </c>
      <c r="Y557">
        <v>743</v>
      </c>
      <c r="Z557" s="10">
        <f t="shared" si="55"/>
        <v>0</v>
      </c>
      <c r="AA557" s="10">
        <f t="shared" si="54"/>
        <v>0</v>
      </c>
      <c r="AB557" t="str">
        <f t="shared" si="57"/>
        <v/>
      </c>
      <c r="AC557">
        <f t="shared" si="58"/>
        <v>-298320</v>
      </c>
      <c r="AD557">
        <f t="shared" si="59"/>
        <v>1.0884353741496655E-2</v>
      </c>
      <c r="AE557" s="15">
        <v>42886</v>
      </c>
      <c r="AF557" s="9">
        <v>0</v>
      </c>
      <c r="AG557" s="12" t="s">
        <v>957</v>
      </c>
      <c r="AH557" s="20">
        <v>42885.347222222219</v>
      </c>
      <c r="AI557" s="12">
        <v>735</v>
      </c>
      <c r="AJ557" s="12">
        <v>92</v>
      </c>
      <c r="AK557" s="12">
        <v>0.1431</v>
      </c>
      <c r="AL557" s="17">
        <v>324000</v>
      </c>
      <c r="AM557" s="17">
        <v>0.63904235727440151</v>
      </c>
      <c r="AN557" s="9"/>
      <c r="AO557" s="9"/>
      <c r="AP557" s="17">
        <v>1115.0899999999999</v>
      </c>
      <c r="AQ557" s="17">
        <v>21712</v>
      </c>
      <c r="AR557" s="17">
        <v>1</v>
      </c>
      <c r="AS557" s="17">
        <v>0.11799999999999999</v>
      </c>
      <c r="AT557" s="17">
        <v>1</v>
      </c>
      <c r="AU557" s="12">
        <v>0.17411467116357504</v>
      </c>
      <c r="AV557" s="12" t="s">
        <v>988</v>
      </c>
      <c r="AY557" s="12">
        <v>39985600</v>
      </c>
      <c r="BA557" s="12">
        <v>1</v>
      </c>
      <c r="BD557" s="12">
        <v>0.63904235727440151</v>
      </c>
      <c r="BE557" s="12">
        <v>1</v>
      </c>
      <c r="BF557" s="12">
        <v>1</v>
      </c>
      <c r="BG557" s="12">
        <v>0.17411467116357504</v>
      </c>
      <c r="BH557" s="12">
        <v>0.33300000000000002</v>
      </c>
      <c r="BI557" s="12">
        <v>0.11799999999999999</v>
      </c>
      <c r="BJ557" s="12">
        <v>0</v>
      </c>
      <c r="BK557" s="12">
        <v>0.61699999999999999</v>
      </c>
      <c r="BL557" s="12">
        <v>12</v>
      </c>
      <c r="BM557" s="12">
        <v>-43</v>
      </c>
      <c r="BN557" s="12">
        <v>17</v>
      </c>
      <c r="BO557" s="12">
        <v>94</v>
      </c>
      <c r="BP557" s="12">
        <v>-2</v>
      </c>
      <c r="BQ557" s="12">
        <v>-3</v>
      </c>
      <c r="BR557" s="12">
        <v>-154</v>
      </c>
      <c r="BS557" s="12">
        <v>107</v>
      </c>
      <c r="BT557" s="12">
        <v>0.53170301614494653</v>
      </c>
      <c r="BU557" s="12">
        <v>0.49150337940799138</v>
      </c>
      <c r="BV557" s="12">
        <v>0.44460887166620211</v>
      </c>
      <c r="BW557" s="12">
        <v>0.38122827560826916</v>
      </c>
      <c r="BX557" s="12">
        <v>0.63238469158736965</v>
      </c>
      <c r="BY557" s="12">
        <v>1568.5</v>
      </c>
      <c r="BZ557" s="12">
        <v>1</v>
      </c>
      <c r="CB557" s="12">
        <v>9.0417690417690419E-2</v>
      </c>
      <c r="CC557" s="12">
        <v>19690</v>
      </c>
      <c r="CD557" s="12">
        <v>19620</v>
      </c>
      <c r="CE557" s="12">
        <v>7.0676695492032993</v>
      </c>
      <c r="CH557" s="22">
        <v>42884</v>
      </c>
      <c r="CI557">
        <v>525</v>
      </c>
      <c r="CJ557">
        <v>643</v>
      </c>
      <c r="CK557">
        <v>518</v>
      </c>
      <c r="CL557">
        <v>643</v>
      </c>
      <c r="CM557" s="22">
        <v>42885</v>
      </c>
      <c r="CN557">
        <v>743</v>
      </c>
      <c r="CO557">
        <v>743</v>
      </c>
      <c r="CP557">
        <v>726</v>
      </c>
      <c r="CQ557">
        <v>743</v>
      </c>
      <c r="CR557" s="22">
        <v>42886</v>
      </c>
      <c r="CS557">
        <v>818</v>
      </c>
      <c r="CT557">
        <v>818</v>
      </c>
      <c r="CU557">
        <v>680</v>
      </c>
      <c r="CV557">
        <v>740</v>
      </c>
    </row>
    <row r="558" spans="1:100">
      <c r="A558" s="22">
        <v>42884</v>
      </c>
      <c r="B558">
        <v>7</v>
      </c>
      <c r="C558">
        <v>7</v>
      </c>
      <c r="D558">
        <v>6</v>
      </c>
      <c r="E558">
        <v>6</v>
      </c>
      <c r="F558" s="23">
        <f t="shared" si="56"/>
        <v>-0.1428571428571429</v>
      </c>
      <c r="G558" s="22">
        <v>42885</v>
      </c>
      <c r="H558">
        <v>6</v>
      </c>
      <c r="I558">
        <v>7</v>
      </c>
      <c r="J558">
        <v>6</v>
      </c>
      <c r="K558">
        <v>7</v>
      </c>
      <c r="L558" s="22">
        <v>42886</v>
      </c>
      <c r="M558">
        <v>7</v>
      </c>
      <c r="N558" s="4">
        <v>42885</v>
      </c>
      <c r="O558" s="3" t="s">
        <v>15</v>
      </c>
      <c r="P558" s="3">
        <v>8107</v>
      </c>
      <c r="Q558" s="3" t="s">
        <v>137</v>
      </c>
      <c r="R558" s="3" t="s">
        <v>17</v>
      </c>
      <c r="S558" s="3">
        <v>0.05</v>
      </c>
      <c r="T558" s="3">
        <v>1</v>
      </c>
      <c r="U558" s="3">
        <v>0</v>
      </c>
      <c r="V558" s="3">
        <v>84000</v>
      </c>
      <c r="W558">
        <v>6</v>
      </c>
      <c r="X558" s="4">
        <v>42886</v>
      </c>
      <c r="Y558">
        <v>7</v>
      </c>
      <c r="Z558" s="10">
        <f t="shared" si="55"/>
        <v>84000</v>
      </c>
      <c r="AA558" s="10">
        <f t="shared" si="54"/>
        <v>84000</v>
      </c>
      <c r="AB558" t="str">
        <f t="shared" si="57"/>
        <v/>
      </c>
      <c r="AC558">
        <f t="shared" si="58"/>
        <v>-298320</v>
      </c>
      <c r="AD558">
        <f t="shared" si="59"/>
        <v>0.11764705882352944</v>
      </c>
      <c r="AE558" s="15">
        <v>42886</v>
      </c>
      <c r="AF558" s="9">
        <v>0</v>
      </c>
      <c r="AG558" s="12" t="s">
        <v>962</v>
      </c>
      <c r="AH558" s="20">
        <v>42884.993750000001</v>
      </c>
      <c r="AI558" s="12">
        <v>6.8</v>
      </c>
      <c r="AJ558" s="12">
        <v>0.8</v>
      </c>
      <c r="AK558" s="12">
        <v>0.1333</v>
      </c>
      <c r="AL558" s="17">
        <v>112000</v>
      </c>
      <c r="AM558" s="17">
        <v>0.2857142857142857</v>
      </c>
      <c r="AN558" s="9"/>
      <c r="AO558" s="9"/>
      <c r="AP558" s="17">
        <v>0</v>
      </c>
      <c r="AQ558" s="17">
        <v>6231</v>
      </c>
      <c r="AR558" s="17">
        <v>0.5</v>
      </c>
      <c r="AS558" s="17">
        <v>0.19700000000000001</v>
      </c>
      <c r="AT558" s="17">
        <v>0.5</v>
      </c>
      <c r="AU558" s="12">
        <v>0.33333333333333331</v>
      </c>
      <c r="AV558" s="12">
        <v>0</v>
      </c>
      <c r="AY558" s="12">
        <v>890093101</v>
      </c>
      <c r="BA558" s="12">
        <v>0.5</v>
      </c>
      <c r="BD558" s="12">
        <v>0.2857142857142857</v>
      </c>
      <c r="BE558" s="12">
        <v>0.5</v>
      </c>
      <c r="BF558" s="12">
        <v>0.5</v>
      </c>
      <c r="BG558" s="12">
        <v>0.33333333333333331</v>
      </c>
      <c r="BH558" s="12">
        <v>1.9E-2</v>
      </c>
      <c r="BI558" s="12">
        <v>0.19700000000000001</v>
      </c>
      <c r="BJ558" s="12">
        <v>3.4000000000000002E-2</v>
      </c>
      <c r="BK558" s="12">
        <v>8.3000000000000004E-2</v>
      </c>
      <c r="BL558" s="12">
        <v>147</v>
      </c>
      <c r="BM558" s="12">
        <v>-29</v>
      </c>
      <c r="BN558" s="12">
        <v>421</v>
      </c>
      <c r="BO558" s="12">
        <v>771</v>
      </c>
      <c r="BP558" s="12">
        <v>70</v>
      </c>
      <c r="BQ558" s="12">
        <v>-20</v>
      </c>
      <c r="BR558" s="12">
        <v>71</v>
      </c>
      <c r="BS558" s="12">
        <v>229</v>
      </c>
      <c r="BT558" s="12">
        <v>0.20937481916434808</v>
      </c>
      <c r="BU558" s="12">
        <v>0.58808433412156702</v>
      </c>
      <c r="BV558" s="12">
        <v>0.71364409571292931</v>
      </c>
      <c r="BW558" s="12">
        <v>0.61788041816415251</v>
      </c>
      <c r="BX558" s="12">
        <v>0.59668292271783607</v>
      </c>
      <c r="BY558" s="12">
        <v>1568.5</v>
      </c>
      <c r="BZ558" s="12">
        <v>0.5</v>
      </c>
      <c r="CB558" s="12">
        <v>9.0417690417690419E-2</v>
      </c>
      <c r="CC558" s="12">
        <v>19690</v>
      </c>
      <c r="CD558" s="12">
        <v>19620</v>
      </c>
      <c r="CE558" s="12">
        <v>3.1599378881987574</v>
      </c>
      <c r="CH558" s="22">
        <v>42884</v>
      </c>
      <c r="CI558">
        <v>7</v>
      </c>
      <c r="CJ558">
        <v>7</v>
      </c>
      <c r="CK558">
        <v>6</v>
      </c>
      <c r="CL558">
        <v>6</v>
      </c>
      <c r="CM558" s="22">
        <v>42885</v>
      </c>
      <c r="CN558">
        <v>6</v>
      </c>
      <c r="CO558">
        <v>7</v>
      </c>
      <c r="CP558">
        <v>6</v>
      </c>
      <c r="CQ558">
        <v>7</v>
      </c>
      <c r="CR558" s="22">
        <v>42886</v>
      </c>
      <c r="CS558">
        <v>7</v>
      </c>
      <c r="CT558">
        <v>7</v>
      </c>
      <c r="CU558">
        <v>6</v>
      </c>
      <c r="CV558">
        <v>7</v>
      </c>
    </row>
    <row r="559" spans="1:100">
      <c r="A559" s="22">
        <v>42884</v>
      </c>
      <c r="B559">
        <v>113</v>
      </c>
      <c r="C559">
        <v>113</v>
      </c>
      <c r="D559">
        <v>112</v>
      </c>
      <c r="E559">
        <v>112</v>
      </c>
      <c r="F559" s="23">
        <f t="shared" si="56"/>
        <v>-8.8495575221239076E-3</v>
      </c>
      <c r="G559" s="22">
        <v>42885</v>
      </c>
      <c r="H559">
        <v>125</v>
      </c>
      <c r="I559">
        <v>128</v>
      </c>
      <c r="J559">
        <v>115</v>
      </c>
      <c r="K559">
        <v>117</v>
      </c>
      <c r="L559" s="22">
        <v>42886</v>
      </c>
      <c r="M559">
        <v>117</v>
      </c>
      <c r="N559" s="4">
        <v>42885</v>
      </c>
      <c r="O559" s="3" t="s">
        <v>15</v>
      </c>
      <c r="P559" s="3">
        <v>8789</v>
      </c>
      <c r="Q559" s="3" t="s">
        <v>23</v>
      </c>
      <c r="R559" s="3" t="s">
        <v>17</v>
      </c>
      <c r="S559" s="3">
        <v>0.05</v>
      </c>
      <c r="T559" s="3">
        <v>1</v>
      </c>
      <c r="U559" s="3">
        <v>0</v>
      </c>
      <c r="V559" s="3">
        <v>4500</v>
      </c>
      <c r="W559">
        <v>125</v>
      </c>
      <c r="X559" s="4">
        <v>42886</v>
      </c>
      <c r="Y559">
        <v>117</v>
      </c>
      <c r="Z559" s="10">
        <f t="shared" si="55"/>
        <v>-36000</v>
      </c>
      <c r="AA559" s="10">
        <f t="shared" si="54"/>
        <v>36000</v>
      </c>
      <c r="AB559" t="str">
        <f t="shared" si="57"/>
        <v/>
      </c>
      <c r="AC559">
        <f t="shared" si="58"/>
        <v>-298320</v>
      </c>
      <c r="AD559">
        <f t="shared" si="59"/>
        <v>1.4195583596214534E-2</v>
      </c>
      <c r="AE559" s="15">
        <v>42886</v>
      </c>
      <c r="AF559" s="9">
        <v>0</v>
      </c>
      <c r="AG559" s="12" t="s">
        <v>957</v>
      </c>
      <c r="AH559" s="20">
        <v>42884.996527777781</v>
      </c>
      <c r="AI559" s="12">
        <v>126.8</v>
      </c>
      <c r="AJ559" s="12">
        <v>14.8</v>
      </c>
      <c r="AK559" s="12">
        <v>0.1321</v>
      </c>
      <c r="AL559" s="17">
        <v>67900</v>
      </c>
      <c r="AM559" s="17">
        <v>0.36283185840707965</v>
      </c>
      <c r="AN559" s="9"/>
      <c r="AO559" s="9"/>
      <c r="AP559" s="17">
        <v>9.52</v>
      </c>
      <c r="AQ559" s="17">
        <v>18299</v>
      </c>
      <c r="AR559" s="17">
        <v>0.22033898305084745</v>
      </c>
      <c r="AS559" s="17">
        <v>7.4999999999999997E-2</v>
      </c>
      <c r="AT559" s="17">
        <v>0.18571428571428572</v>
      </c>
      <c r="AU559" s="12">
        <v>0.20481927710843373</v>
      </c>
      <c r="AV559" s="12" t="s">
        <v>988</v>
      </c>
      <c r="AY559" s="12">
        <v>161935300</v>
      </c>
      <c r="BA559" s="12">
        <v>1</v>
      </c>
      <c r="BD559" s="12">
        <v>0.36283185840707965</v>
      </c>
      <c r="BE559" s="12">
        <v>0.22033898305084745</v>
      </c>
      <c r="BF559" s="12">
        <v>0.18571428571428572</v>
      </c>
      <c r="BG559" s="12">
        <v>0.20481927710843373</v>
      </c>
      <c r="BH559" s="12">
        <v>4.2999999999999997E-2</v>
      </c>
      <c r="BI559" s="12">
        <v>7.4999999999999997E-2</v>
      </c>
      <c r="BJ559" s="12">
        <v>0</v>
      </c>
      <c r="BK559" s="12">
        <v>0.34499999999999997</v>
      </c>
      <c r="BL559" s="12">
        <v>-464</v>
      </c>
      <c r="BM559" s="12">
        <v>85</v>
      </c>
      <c r="BN559" s="12">
        <v>-128</v>
      </c>
      <c r="BO559" s="12">
        <v>1644</v>
      </c>
      <c r="BP559" s="12">
        <v>959</v>
      </c>
      <c r="BQ559" s="12">
        <v>80</v>
      </c>
      <c r="BR559" s="12">
        <v>-233</v>
      </c>
      <c r="BS559" s="12">
        <v>2522</v>
      </c>
      <c r="BT559" s="12">
        <v>0.53170301614494653</v>
      </c>
      <c r="BU559" s="12">
        <v>0.49150337940799138</v>
      </c>
      <c r="BV559" s="12">
        <v>0.44460887166620211</v>
      </c>
      <c r="BW559" s="12">
        <v>0.38122827560826916</v>
      </c>
      <c r="BX559" s="12">
        <v>0.63238469158736965</v>
      </c>
      <c r="BY559" s="12">
        <v>1568.5</v>
      </c>
      <c r="BZ559" s="12">
        <v>1</v>
      </c>
      <c r="CB559" s="12">
        <v>9.0417690417690419E-2</v>
      </c>
      <c r="CC559" s="12">
        <v>19690</v>
      </c>
      <c r="CD559" s="12">
        <v>19620</v>
      </c>
      <c r="CE559" s="12">
        <v>4.0128414774913432</v>
      </c>
      <c r="CH559" s="22">
        <v>42884</v>
      </c>
      <c r="CI559">
        <v>113</v>
      </c>
      <c r="CJ559">
        <v>113</v>
      </c>
      <c r="CK559">
        <v>112</v>
      </c>
      <c r="CL559">
        <v>112</v>
      </c>
      <c r="CM559" s="22">
        <v>42885</v>
      </c>
      <c r="CN559">
        <v>125</v>
      </c>
      <c r="CO559">
        <v>128</v>
      </c>
      <c r="CP559">
        <v>115</v>
      </c>
      <c r="CQ559">
        <v>117</v>
      </c>
      <c r="CR559" s="22">
        <v>42886</v>
      </c>
      <c r="CS559">
        <v>117</v>
      </c>
      <c r="CT559">
        <v>118</v>
      </c>
      <c r="CU559">
        <v>115</v>
      </c>
      <c r="CV559">
        <v>116</v>
      </c>
    </row>
    <row r="560" spans="1:100">
      <c r="A560" s="22">
        <v>42884</v>
      </c>
      <c r="B560">
        <v>147</v>
      </c>
      <c r="C560">
        <v>150</v>
      </c>
      <c r="D560">
        <v>147</v>
      </c>
      <c r="E560">
        <v>149</v>
      </c>
      <c r="F560" s="23">
        <f t="shared" si="56"/>
        <v>1.3605442176870763E-2</v>
      </c>
      <c r="G560" s="22">
        <v>42885</v>
      </c>
      <c r="H560">
        <v>199</v>
      </c>
      <c r="I560">
        <v>199</v>
      </c>
      <c r="J560">
        <v>198</v>
      </c>
      <c r="K560">
        <v>199</v>
      </c>
      <c r="L560" s="22">
        <v>42886</v>
      </c>
      <c r="M560">
        <v>240</v>
      </c>
      <c r="N560" s="4">
        <v>42885</v>
      </c>
      <c r="O560" s="3" t="s">
        <v>15</v>
      </c>
      <c r="P560" s="3">
        <v>7859</v>
      </c>
      <c r="Q560" s="3" t="s">
        <v>357</v>
      </c>
      <c r="R560" s="3" t="s">
        <v>17</v>
      </c>
      <c r="S560" s="3">
        <v>0.05</v>
      </c>
      <c r="T560" s="3">
        <v>1</v>
      </c>
      <c r="U560" s="3">
        <v>0</v>
      </c>
      <c r="V560" s="3">
        <v>3400</v>
      </c>
      <c r="W560">
        <v>199</v>
      </c>
      <c r="X560" s="4">
        <v>42886</v>
      </c>
      <c r="Y560">
        <v>199</v>
      </c>
      <c r="Z560" s="10">
        <f t="shared" si="55"/>
        <v>0</v>
      </c>
      <c r="AA560" s="10">
        <f t="shared" si="54"/>
        <v>0</v>
      </c>
      <c r="AB560" t="str">
        <f t="shared" si="57"/>
        <v/>
      </c>
      <c r="AC560">
        <f t="shared" si="58"/>
        <v>-298320</v>
      </c>
      <c r="AD560">
        <f t="shared" si="59"/>
        <v>0</v>
      </c>
      <c r="AE560" s="15">
        <v>42886</v>
      </c>
      <c r="AF560" s="9">
        <v>0</v>
      </c>
      <c r="AG560" s="12" t="s">
        <v>954</v>
      </c>
      <c r="AH560" s="20">
        <v>42885.347222222219</v>
      </c>
      <c r="AI560" s="12">
        <v>199</v>
      </c>
      <c r="AJ560" s="12">
        <v>50</v>
      </c>
      <c r="AK560" s="12">
        <v>0.33560000000000001</v>
      </c>
      <c r="AL560" s="17">
        <v>58100</v>
      </c>
      <c r="AM560" s="17">
        <v>0.15436241610738255</v>
      </c>
      <c r="AN560" s="9"/>
      <c r="AO560" s="9"/>
      <c r="AP560" s="17">
        <v>322.24</v>
      </c>
      <c r="AQ560" s="17">
        <v>1446</v>
      </c>
      <c r="AR560" s="17">
        <v>0.6470588235294118</v>
      </c>
      <c r="AS560" s="17">
        <v>0.33800000000000002</v>
      </c>
      <c r="AT560" s="17">
        <v>0.76923076923076927</v>
      </c>
      <c r="AU560" s="12">
        <v>0.19230769230769232</v>
      </c>
      <c r="AV560" s="12">
        <v>1.68</v>
      </c>
      <c r="AY560" s="12">
        <v>9702316</v>
      </c>
      <c r="BA560" s="12">
        <v>1</v>
      </c>
      <c r="BD560" s="12">
        <v>0.15436241610738255</v>
      </c>
      <c r="BE560" s="12">
        <v>0.6470588235294118</v>
      </c>
      <c r="BF560" s="12">
        <v>0.76923076923076927</v>
      </c>
      <c r="BG560" s="12">
        <v>0.19230769230769232</v>
      </c>
      <c r="BH560" s="12">
        <v>1.0999999999999999E-2</v>
      </c>
      <c r="BI560" s="12">
        <v>0.33800000000000002</v>
      </c>
      <c r="BJ560" s="12">
        <v>2.1999999999999999E-2</v>
      </c>
      <c r="BK560" s="12">
        <v>0.33100000000000002</v>
      </c>
      <c r="BL560" s="12">
        <v>-219</v>
      </c>
      <c r="BM560" s="12">
        <v>-134</v>
      </c>
      <c r="BN560" s="12">
        <v>-28</v>
      </c>
      <c r="BO560" s="12">
        <v>1122</v>
      </c>
      <c r="BP560" s="12">
        <v>-55</v>
      </c>
      <c r="BQ560" s="12">
        <v>-39</v>
      </c>
      <c r="BR560" s="12">
        <v>-24</v>
      </c>
      <c r="BS560" s="12">
        <v>1498</v>
      </c>
      <c r="BT560" s="12">
        <v>0.26276827474713155</v>
      </c>
      <c r="BU560" s="12">
        <v>0.55734314922920047</v>
      </c>
      <c r="BV560" s="12">
        <v>0.66300015895914122</v>
      </c>
      <c r="BW560" s="12">
        <v>0.57308459723172278</v>
      </c>
      <c r="BX560" s="12">
        <v>0.60970271174563906</v>
      </c>
      <c r="BY560" s="12">
        <v>1568.5</v>
      </c>
      <c r="BZ560" s="12">
        <v>1</v>
      </c>
      <c r="CB560" s="12">
        <v>9.0417690417690419E-2</v>
      </c>
      <c r="CC560" s="12">
        <v>19690</v>
      </c>
      <c r="CD560" s="12">
        <v>19620</v>
      </c>
      <c r="CE560" s="12">
        <v>1.7072147651006711</v>
      </c>
      <c r="CH560" s="22">
        <v>42884</v>
      </c>
      <c r="CI560">
        <v>147</v>
      </c>
      <c r="CJ560">
        <v>150</v>
      </c>
      <c r="CK560">
        <v>147</v>
      </c>
      <c r="CL560">
        <v>149</v>
      </c>
      <c r="CM560" s="22">
        <v>42885</v>
      </c>
      <c r="CN560">
        <v>199</v>
      </c>
      <c r="CO560">
        <v>199</v>
      </c>
      <c r="CP560">
        <v>198</v>
      </c>
      <c r="CQ560">
        <v>199</v>
      </c>
      <c r="CR560" s="22">
        <v>42886</v>
      </c>
      <c r="CS560">
        <v>240</v>
      </c>
      <c r="CT560">
        <v>249</v>
      </c>
      <c r="CU560">
        <v>232</v>
      </c>
      <c r="CV560">
        <v>249</v>
      </c>
    </row>
    <row r="561" spans="1:100">
      <c r="A561" s="22">
        <v>42884</v>
      </c>
      <c r="B561">
        <v>184</v>
      </c>
      <c r="C561">
        <v>214</v>
      </c>
      <c r="D561">
        <v>184</v>
      </c>
      <c r="E561">
        <v>214</v>
      </c>
      <c r="F561" s="23">
        <f t="shared" si="56"/>
        <v>0.16304347826086962</v>
      </c>
      <c r="G561" s="22">
        <v>42885</v>
      </c>
      <c r="H561">
        <v>294</v>
      </c>
      <c r="I561">
        <v>294</v>
      </c>
      <c r="J561">
        <v>294</v>
      </c>
      <c r="K561">
        <v>294</v>
      </c>
      <c r="L561" s="22">
        <v>42886</v>
      </c>
      <c r="M561">
        <v>349</v>
      </c>
      <c r="N561" s="4">
        <v>42885</v>
      </c>
      <c r="O561" s="3" t="s">
        <v>15</v>
      </c>
      <c r="P561" s="3">
        <v>1400</v>
      </c>
      <c r="Q561" s="3" t="s">
        <v>358</v>
      </c>
      <c r="R561" s="3" t="s">
        <v>17</v>
      </c>
      <c r="S561" s="3">
        <v>0.05</v>
      </c>
      <c r="T561" s="3">
        <v>2</v>
      </c>
      <c r="U561" s="3">
        <v>0</v>
      </c>
      <c r="V561" s="3">
        <v>2400</v>
      </c>
      <c r="W561">
        <v>294</v>
      </c>
      <c r="X561" s="4">
        <v>42886</v>
      </c>
      <c r="Y561">
        <v>294</v>
      </c>
      <c r="Z561" s="10">
        <f t="shared" si="55"/>
        <v>0</v>
      </c>
      <c r="AA561" s="10">
        <f t="shared" si="54"/>
        <v>0</v>
      </c>
      <c r="AB561" t="str">
        <f t="shared" si="57"/>
        <v/>
      </c>
      <c r="AC561">
        <f t="shared" si="58"/>
        <v>-298320</v>
      </c>
      <c r="AD561">
        <f t="shared" si="59"/>
        <v>8.8888888888888795E-2</v>
      </c>
      <c r="AE561" s="15">
        <v>42886</v>
      </c>
      <c r="AF561" s="9">
        <v>0</v>
      </c>
      <c r="AG561" s="12" t="s">
        <v>960</v>
      </c>
      <c r="AH561" s="20">
        <v>42885.347222222219</v>
      </c>
      <c r="AI561" s="12">
        <v>270</v>
      </c>
      <c r="AJ561" s="12">
        <v>56</v>
      </c>
      <c r="AK561" s="12">
        <v>0.26169999999999999</v>
      </c>
      <c r="AL561" s="17">
        <v>56000</v>
      </c>
      <c r="AM561" s="17">
        <v>0.1951219512195122</v>
      </c>
      <c r="AN561" s="9"/>
      <c r="AO561" s="9"/>
      <c r="AP561" s="17">
        <v>0</v>
      </c>
      <c r="AQ561" s="17">
        <v>1655</v>
      </c>
      <c r="AR561" s="17">
        <v>0.53846153846153844</v>
      </c>
      <c r="AS561" s="17">
        <v>9.4E-2</v>
      </c>
      <c r="AT561" s="17">
        <v>0.68421052631578949</v>
      </c>
      <c r="AU561" s="12">
        <v>0.28994082840236685</v>
      </c>
      <c r="AV561" s="12">
        <v>0</v>
      </c>
      <c r="AY561" s="12">
        <v>10091300</v>
      </c>
      <c r="BA561" s="12">
        <v>1</v>
      </c>
      <c r="BD561" s="12">
        <v>0.1951219512195122</v>
      </c>
      <c r="BE561" s="12">
        <v>0.53846153846153844</v>
      </c>
      <c r="BF561" s="12">
        <v>0.68421052631578949</v>
      </c>
      <c r="BG561" s="12">
        <v>0.28994082840236685</v>
      </c>
      <c r="BH561" s="12">
        <v>1E-3</v>
      </c>
      <c r="BI561" s="12">
        <v>9.4E-2</v>
      </c>
      <c r="BJ561" s="12">
        <v>0</v>
      </c>
      <c r="BK561" s="12">
        <v>0.71399999999999997</v>
      </c>
      <c r="BL561" s="12">
        <v>-10</v>
      </c>
      <c r="BM561" s="12">
        <v>-9</v>
      </c>
      <c r="BN561" s="12">
        <v>93</v>
      </c>
      <c r="BO561" s="12">
        <v>473</v>
      </c>
      <c r="BP561" s="12">
        <v>439</v>
      </c>
      <c r="BQ561" s="12">
        <v>-89</v>
      </c>
      <c r="BR561" s="12">
        <v>-60</v>
      </c>
      <c r="BS561" s="12">
        <v>400</v>
      </c>
      <c r="BT561" s="12">
        <v>0.33640914599280108</v>
      </c>
      <c r="BU561" s="12">
        <v>0.53912769256518533</v>
      </c>
      <c r="BV561" s="12">
        <v>0.56552291971214619</v>
      </c>
      <c r="BW561" s="12">
        <v>0.47730821303058535</v>
      </c>
      <c r="BX561" s="12">
        <v>0.62284306810423085</v>
      </c>
      <c r="BY561" s="12">
        <v>1568.5</v>
      </c>
      <c r="BZ561" s="12">
        <v>1</v>
      </c>
      <c r="CB561" s="12">
        <v>9.0417690417690419E-2</v>
      </c>
      <c r="CC561" s="12">
        <v>19690</v>
      </c>
      <c r="CD561" s="12">
        <v>19620</v>
      </c>
      <c r="CE561" s="12">
        <v>2.1580063626723223</v>
      </c>
      <c r="CH561" s="22">
        <v>42884</v>
      </c>
      <c r="CI561">
        <v>184</v>
      </c>
      <c r="CJ561">
        <v>214</v>
      </c>
      <c r="CK561">
        <v>184</v>
      </c>
      <c r="CL561">
        <v>214</v>
      </c>
      <c r="CM561" s="22">
        <v>42885</v>
      </c>
      <c r="CN561">
        <v>294</v>
      </c>
      <c r="CO561">
        <v>294</v>
      </c>
      <c r="CP561">
        <v>294</v>
      </c>
      <c r="CQ561">
        <v>294</v>
      </c>
      <c r="CR561" s="22">
        <v>42886</v>
      </c>
      <c r="CS561">
        <v>349</v>
      </c>
      <c r="CT561">
        <v>374</v>
      </c>
      <c r="CU561">
        <v>342</v>
      </c>
      <c r="CV561">
        <v>374</v>
      </c>
    </row>
    <row r="562" spans="1:100">
      <c r="A562" s="22">
        <v>42884</v>
      </c>
      <c r="B562">
        <v>620</v>
      </c>
      <c r="C562">
        <v>631</v>
      </c>
      <c r="D562">
        <v>605</v>
      </c>
      <c r="E562">
        <v>631</v>
      </c>
      <c r="F562" s="23">
        <f t="shared" si="56"/>
        <v>1.7741935483871041E-2</v>
      </c>
      <c r="G562" s="22">
        <v>42885</v>
      </c>
      <c r="H562">
        <v>647</v>
      </c>
      <c r="I562">
        <v>731</v>
      </c>
      <c r="J562">
        <v>617</v>
      </c>
      <c r="K562">
        <v>731</v>
      </c>
      <c r="L562" s="22">
        <v>42886</v>
      </c>
      <c r="M562">
        <v>806</v>
      </c>
      <c r="N562" s="4">
        <v>42885</v>
      </c>
      <c r="O562" s="3" t="s">
        <v>15</v>
      </c>
      <c r="P562" s="3">
        <v>2656</v>
      </c>
      <c r="Q562" s="3" t="s">
        <v>345</v>
      </c>
      <c r="R562" s="3" t="s">
        <v>17</v>
      </c>
      <c r="S562" s="3">
        <v>0.05</v>
      </c>
      <c r="T562" s="3">
        <v>2</v>
      </c>
      <c r="U562" s="3">
        <v>0</v>
      </c>
      <c r="V562" s="3">
        <v>800</v>
      </c>
      <c r="W562">
        <v>647</v>
      </c>
      <c r="X562" s="4">
        <v>42886</v>
      </c>
      <c r="Y562">
        <v>731</v>
      </c>
      <c r="Z562" s="10">
        <f t="shared" si="55"/>
        <v>67200</v>
      </c>
      <c r="AA562" s="10">
        <f t="shared" si="54"/>
        <v>67200</v>
      </c>
      <c r="AB562" t="str">
        <f t="shared" si="57"/>
        <v/>
      </c>
      <c r="AC562">
        <f t="shared" si="58"/>
        <v>-298320</v>
      </c>
      <c r="AD562">
        <f t="shared" si="59"/>
        <v>4.8529411764705932E-2</v>
      </c>
      <c r="AE562" s="15">
        <v>42886</v>
      </c>
      <c r="AF562" s="9">
        <v>0</v>
      </c>
      <c r="AG562" s="12" t="s">
        <v>960</v>
      </c>
      <c r="AH562" s="20">
        <v>42884.998611111114</v>
      </c>
      <c r="AI562" s="12">
        <v>680</v>
      </c>
      <c r="AJ562" s="12">
        <v>49</v>
      </c>
      <c r="AK562" s="12">
        <v>7.7700000000000005E-2</v>
      </c>
      <c r="AL562" s="17">
        <v>48500</v>
      </c>
      <c r="AM562" s="17">
        <v>0.54613935969868177</v>
      </c>
      <c r="AN562" s="9"/>
      <c r="AO562" s="9"/>
      <c r="AP562" s="17">
        <v>0</v>
      </c>
      <c r="AQ562" s="17">
        <v>7432</v>
      </c>
      <c r="AR562" s="17">
        <v>0.52112676056338025</v>
      </c>
      <c r="AS562" s="17">
        <v>9.7000000000000003E-2</v>
      </c>
      <c r="AT562" s="17">
        <v>0.29910141206675223</v>
      </c>
      <c r="AU562" s="12">
        <v>0.31320754716981131</v>
      </c>
      <c r="AV562" s="12" t="s">
        <v>988</v>
      </c>
      <c r="AY562" s="12">
        <v>13997000</v>
      </c>
      <c r="BA562" s="12">
        <v>1</v>
      </c>
      <c r="BD562" s="12">
        <v>0.54613935969868177</v>
      </c>
      <c r="BE562" s="12">
        <v>0.52112676056338025</v>
      </c>
      <c r="BF562" s="12">
        <v>0.29910141206675223</v>
      </c>
      <c r="BG562" s="12">
        <v>0.31320754716981131</v>
      </c>
      <c r="BH562" s="12">
        <v>0</v>
      </c>
      <c r="BI562" s="12">
        <v>9.7000000000000003E-2</v>
      </c>
      <c r="BJ562" s="12">
        <v>1E-3</v>
      </c>
      <c r="BK562" s="12">
        <v>0.86399999999999999</v>
      </c>
      <c r="BL562" s="12">
        <v>-22</v>
      </c>
      <c r="BM562" s="12">
        <v>-337</v>
      </c>
      <c r="BN562" s="12">
        <v>0</v>
      </c>
      <c r="BO562" s="12">
        <v>1273</v>
      </c>
      <c r="BP562" s="12">
        <v>338</v>
      </c>
      <c r="BQ562" s="12">
        <v>-142</v>
      </c>
      <c r="BR562" s="12">
        <v>-68</v>
      </c>
      <c r="BS562" s="12">
        <v>1634</v>
      </c>
      <c r="BT562" s="12">
        <v>0.33640914599280108</v>
      </c>
      <c r="BU562" s="12">
        <v>0.53912769256518533</v>
      </c>
      <c r="BV562" s="12">
        <v>0.56552291971214619</v>
      </c>
      <c r="BW562" s="12">
        <v>0.47730821303058535</v>
      </c>
      <c r="BX562" s="12">
        <v>0.62284306810423085</v>
      </c>
      <c r="BY562" s="12">
        <v>1568.5</v>
      </c>
      <c r="BZ562" s="12">
        <v>1</v>
      </c>
      <c r="CB562" s="12">
        <v>9.0417690417690419E-2</v>
      </c>
      <c r="CC562" s="12">
        <v>19690</v>
      </c>
      <c r="CD562" s="12">
        <v>19620</v>
      </c>
      <c r="CE562" s="12">
        <v>6.0401825923196597</v>
      </c>
      <c r="CH562" s="22">
        <v>42884</v>
      </c>
      <c r="CI562">
        <v>620</v>
      </c>
      <c r="CJ562">
        <v>631</v>
      </c>
      <c r="CK562">
        <v>605</v>
      </c>
      <c r="CL562">
        <v>631</v>
      </c>
      <c r="CM562" s="22">
        <v>42885</v>
      </c>
      <c r="CN562">
        <v>647</v>
      </c>
      <c r="CO562">
        <v>731</v>
      </c>
      <c r="CP562">
        <v>617</v>
      </c>
      <c r="CQ562">
        <v>731</v>
      </c>
      <c r="CR562" s="22">
        <v>42886</v>
      </c>
      <c r="CS562">
        <v>806</v>
      </c>
      <c r="CT562">
        <v>881</v>
      </c>
      <c r="CU562">
        <v>758</v>
      </c>
      <c r="CV562">
        <v>881</v>
      </c>
    </row>
    <row r="563" spans="1:100">
      <c r="A563" s="22">
        <v>42884</v>
      </c>
      <c r="B563">
        <v>1710</v>
      </c>
      <c r="C563">
        <v>1710</v>
      </c>
      <c r="D563">
        <v>1710</v>
      </c>
      <c r="E563">
        <v>1710</v>
      </c>
      <c r="F563" s="23">
        <f t="shared" si="56"/>
        <v>0</v>
      </c>
      <c r="G563" s="22">
        <v>42885</v>
      </c>
      <c r="H563">
        <v>1815</v>
      </c>
      <c r="I563">
        <v>1905</v>
      </c>
      <c r="J563">
        <v>1750</v>
      </c>
      <c r="K563">
        <v>1800</v>
      </c>
      <c r="L563" s="22">
        <v>42886</v>
      </c>
      <c r="M563">
        <v>1800</v>
      </c>
      <c r="N563" s="4">
        <v>42885</v>
      </c>
      <c r="O563" s="3" t="s">
        <v>15</v>
      </c>
      <c r="P563" s="3">
        <v>3912</v>
      </c>
      <c r="Q563" s="3" t="s">
        <v>353</v>
      </c>
      <c r="R563" s="3" t="s">
        <v>17</v>
      </c>
      <c r="S563" s="3">
        <v>0.05</v>
      </c>
      <c r="T563" s="3">
        <v>2</v>
      </c>
      <c r="U563" s="3">
        <v>0</v>
      </c>
      <c r="V563" s="3">
        <v>200</v>
      </c>
      <c r="W563">
        <v>1815</v>
      </c>
      <c r="X563" s="4">
        <v>42886</v>
      </c>
      <c r="Y563">
        <v>1800</v>
      </c>
      <c r="Z563" s="10">
        <f t="shared" si="55"/>
        <v>-3000</v>
      </c>
      <c r="AA563" s="10">
        <f t="shared" si="54"/>
        <v>3000</v>
      </c>
      <c r="AB563" t="str">
        <f t="shared" si="57"/>
        <v/>
      </c>
      <c r="AC563">
        <f t="shared" si="58"/>
        <v>-298320</v>
      </c>
      <c r="AD563">
        <f t="shared" si="59"/>
        <v>0.53875476493011432</v>
      </c>
      <c r="AE563" s="15">
        <v>42886</v>
      </c>
      <c r="AF563" s="9">
        <v>0</v>
      </c>
      <c r="AG563" s="12" t="s">
        <v>957</v>
      </c>
      <c r="AH563" s="20">
        <v>42884.998611111114</v>
      </c>
      <c r="AI563" s="12">
        <v>3935</v>
      </c>
      <c r="AJ563" s="12">
        <v>515</v>
      </c>
      <c r="AK563" s="12">
        <v>0.15060000000000001</v>
      </c>
      <c r="AL563" s="17">
        <v>22300</v>
      </c>
      <c r="AM563" s="17">
        <v>0.63767123287671235</v>
      </c>
      <c r="AN563" s="9"/>
      <c r="AO563" s="9"/>
      <c r="AP563" s="17">
        <v>0</v>
      </c>
      <c r="AQ563" s="17">
        <v>14126</v>
      </c>
      <c r="AR563" s="17">
        <v>0.27767910005920665</v>
      </c>
      <c r="AS563" s="17">
        <v>0.24399999999999999</v>
      </c>
      <c r="AT563" s="17">
        <v>0.15257254762328645</v>
      </c>
      <c r="AU563" s="12">
        <v>0.26543209876543211</v>
      </c>
      <c r="AV563" s="12">
        <v>1.1299999999999999</v>
      </c>
      <c r="AY563" s="12">
        <v>4837600</v>
      </c>
      <c r="BA563" s="12">
        <v>1</v>
      </c>
      <c r="BD563" s="12">
        <v>0.63767123287671235</v>
      </c>
      <c r="BE563" s="12">
        <v>0.27767910005920665</v>
      </c>
      <c r="BF563" s="12">
        <v>0.15257254762328645</v>
      </c>
      <c r="BG563" s="12">
        <v>0.26543209876543211</v>
      </c>
      <c r="BH563" s="12">
        <v>2.5000000000000001E-2</v>
      </c>
      <c r="BI563" s="12">
        <v>0.24399999999999999</v>
      </c>
      <c r="BJ563" s="12">
        <v>0</v>
      </c>
      <c r="BK563" s="12">
        <v>0.70099999999999996</v>
      </c>
      <c r="BL563" s="12">
        <v>181</v>
      </c>
      <c r="BM563" s="12">
        <v>-124</v>
      </c>
      <c r="BN563" s="12" t="s">
        <v>964</v>
      </c>
      <c r="BO563" s="12">
        <v>624</v>
      </c>
      <c r="BP563" s="12">
        <v>217</v>
      </c>
      <c r="BQ563" s="12">
        <v>-180</v>
      </c>
      <c r="BR563" s="12" t="s">
        <v>961</v>
      </c>
      <c r="BS563" s="12">
        <v>568</v>
      </c>
      <c r="BT563" s="12">
        <v>0.53170301614494653</v>
      </c>
      <c r="BU563" s="12">
        <v>0.49150337940799138</v>
      </c>
      <c r="BV563" s="12">
        <v>0.44460887166620211</v>
      </c>
      <c r="BW563" s="12">
        <v>0.38122827560826916</v>
      </c>
      <c r="BX563" s="12">
        <v>0.63238469158736965</v>
      </c>
      <c r="BY563" s="12">
        <v>1568.5</v>
      </c>
      <c r="BZ563" s="12">
        <v>1</v>
      </c>
      <c r="CB563" s="12">
        <v>9.0417690417690419E-2</v>
      </c>
      <c r="CC563" s="12">
        <v>19690</v>
      </c>
      <c r="CD563" s="12">
        <v>19620</v>
      </c>
      <c r="CE563" s="12">
        <v>7.0525052114353786</v>
      </c>
      <c r="CH563" s="22">
        <v>42884</v>
      </c>
      <c r="CI563">
        <v>1710</v>
      </c>
      <c r="CJ563">
        <v>1710</v>
      </c>
      <c r="CK563">
        <v>1710</v>
      </c>
      <c r="CL563">
        <v>1710</v>
      </c>
      <c r="CM563" s="22">
        <v>42885</v>
      </c>
      <c r="CN563">
        <v>1815</v>
      </c>
      <c r="CO563">
        <v>1905</v>
      </c>
      <c r="CP563">
        <v>1750</v>
      </c>
      <c r="CQ563">
        <v>1800</v>
      </c>
      <c r="CR563" s="22">
        <v>42886</v>
      </c>
      <c r="CS563">
        <v>1800</v>
      </c>
      <c r="CT563">
        <v>1822</v>
      </c>
      <c r="CU563">
        <v>1755</v>
      </c>
      <c r="CV563">
        <v>1822</v>
      </c>
    </row>
    <row r="564" spans="1:100">
      <c r="A564" s="22">
        <v>42884</v>
      </c>
      <c r="B564">
        <v>2421</v>
      </c>
      <c r="C564">
        <v>2598</v>
      </c>
      <c r="D564">
        <v>2141</v>
      </c>
      <c r="E564">
        <v>2211</v>
      </c>
      <c r="F564" s="23">
        <f t="shared" si="56"/>
        <v>-8.6741016109045832E-2</v>
      </c>
      <c r="G564" s="22">
        <v>42885</v>
      </c>
      <c r="H564">
        <v>2407</v>
      </c>
      <c r="I564">
        <v>2711</v>
      </c>
      <c r="J564">
        <v>2280</v>
      </c>
      <c r="K564">
        <v>2711</v>
      </c>
      <c r="L564" s="22">
        <v>42886</v>
      </c>
      <c r="M564">
        <v>2861</v>
      </c>
      <c r="N564" s="4">
        <v>42885</v>
      </c>
      <c r="O564" s="3" t="s">
        <v>15</v>
      </c>
      <c r="P564" s="3">
        <v>3661</v>
      </c>
      <c r="Q564" s="3" t="s">
        <v>277</v>
      </c>
      <c r="R564" s="3" t="s">
        <v>17</v>
      </c>
      <c r="S564" s="3">
        <v>0.05</v>
      </c>
      <c r="T564" s="3" t="s">
        <v>27</v>
      </c>
      <c r="U564" s="3">
        <v>0</v>
      </c>
      <c r="V564" s="3">
        <v>300</v>
      </c>
      <c r="W564">
        <v>2407</v>
      </c>
      <c r="X564" s="4">
        <v>42886</v>
      </c>
      <c r="Y564">
        <v>2711</v>
      </c>
      <c r="Z564" s="10">
        <f t="shared" si="55"/>
        <v>91200</v>
      </c>
      <c r="AA564" s="10">
        <f t="shared" si="54"/>
        <v>91200</v>
      </c>
      <c r="AB564" t="str">
        <f t="shared" si="57"/>
        <v/>
      </c>
      <c r="AC564">
        <f t="shared" si="58"/>
        <v>-298320</v>
      </c>
      <c r="AD564">
        <f t="shared" si="59"/>
        <v>2.9166666666666785E-3</v>
      </c>
      <c r="AE564" s="15">
        <v>42886</v>
      </c>
      <c r="AF564" s="9">
        <v>0</v>
      </c>
      <c r="AG564" s="12" t="s">
        <v>962</v>
      </c>
      <c r="AH564" s="20">
        <v>42885.347222222219</v>
      </c>
      <c r="AI564" s="12">
        <v>2400</v>
      </c>
      <c r="AJ564" s="12">
        <v>189</v>
      </c>
      <c r="AK564" s="12">
        <v>8.5500000000000007E-2</v>
      </c>
      <c r="AL564" s="17">
        <v>17900</v>
      </c>
      <c r="AM564" s="17">
        <v>0.79888746255883614</v>
      </c>
      <c r="AN564" s="9"/>
      <c r="AO564" s="17">
        <v>0</v>
      </c>
      <c r="AP564" s="17">
        <v>1.03</v>
      </c>
      <c r="AQ564" s="17">
        <v>17440</v>
      </c>
      <c r="AR564" s="17">
        <v>1</v>
      </c>
      <c r="AS564" s="17">
        <v>0.27200000000000002</v>
      </c>
      <c r="AT564" s="17">
        <v>1</v>
      </c>
      <c r="AU564" s="12">
        <v>1</v>
      </c>
      <c r="AV564" s="12">
        <v>0.94</v>
      </c>
      <c r="AY564" s="12">
        <v>7462400</v>
      </c>
      <c r="BA564" s="12">
        <v>1</v>
      </c>
      <c r="BD564" s="12">
        <v>0.79888746255883614</v>
      </c>
      <c r="BE564" s="12">
        <v>1</v>
      </c>
      <c r="BF564" s="12">
        <v>1</v>
      </c>
      <c r="BG564" s="12">
        <v>1</v>
      </c>
      <c r="BH564" s="12">
        <v>1.9E-2</v>
      </c>
      <c r="BI564" s="12">
        <v>0.27200000000000002</v>
      </c>
      <c r="BJ564" s="12">
        <v>4.5999999999999999E-2</v>
      </c>
      <c r="BK564" s="12">
        <v>0.50800000000000001</v>
      </c>
      <c r="BL564" s="12">
        <v>317</v>
      </c>
      <c r="BM564" s="12">
        <v>-711</v>
      </c>
      <c r="BN564" s="12">
        <v>-47</v>
      </c>
      <c r="BO564" s="12">
        <v>506</v>
      </c>
      <c r="BP564" s="12">
        <v>324</v>
      </c>
      <c r="BQ564" s="12">
        <v>-33</v>
      </c>
      <c r="BR564" s="12">
        <v>60</v>
      </c>
      <c r="BS564" s="12">
        <v>946</v>
      </c>
      <c r="BT564" s="12">
        <v>0.20937481916434808</v>
      </c>
      <c r="BU564" s="12">
        <v>0.58808433412156702</v>
      </c>
      <c r="BV564" s="12">
        <v>0.71364409571292931</v>
      </c>
      <c r="BW564" s="12">
        <v>0.61788041816415251</v>
      </c>
      <c r="BX564" s="12">
        <v>0.59668292271783607</v>
      </c>
      <c r="BY564" s="12">
        <v>1568.5</v>
      </c>
      <c r="BZ564" s="12">
        <v>1</v>
      </c>
      <c r="CB564" s="12">
        <v>9.0417690417690419E-2</v>
      </c>
      <c r="CC564" s="12">
        <v>19690</v>
      </c>
      <c r="CD564" s="12">
        <v>19620</v>
      </c>
      <c r="CE564" s="12">
        <v>8.8355216647132142</v>
      </c>
      <c r="CH564" s="22">
        <v>42884</v>
      </c>
      <c r="CI564">
        <v>2421</v>
      </c>
      <c r="CJ564">
        <v>2598</v>
      </c>
      <c r="CK564">
        <v>2141</v>
      </c>
      <c r="CL564">
        <v>2211</v>
      </c>
      <c r="CM564" s="22">
        <v>42885</v>
      </c>
      <c r="CN564">
        <v>2407</v>
      </c>
      <c r="CO564">
        <v>2711</v>
      </c>
      <c r="CP564">
        <v>2280</v>
      </c>
      <c r="CQ564">
        <v>2711</v>
      </c>
      <c r="CR564" s="22">
        <v>42886</v>
      </c>
      <c r="CS564">
        <v>2861</v>
      </c>
      <c r="CT564">
        <v>3215</v>
      </c>
      <c r="CU564">
        <v>2745</v>
      </c>
      <c r="CV564">
        <v>3150</v>
      </c>
    </row>
    <row r="565" spans="1:100">
      <c r="A565" s="22">
        <v>42884</v>
      </c>
      <c r="B565">
        <v>1204</v>
      </c>
      <c r="C565">
        <v>1363</v>
      </c>
      <c r="D565">
        <v>1164</v>
      </c>
      <c r="E565">
        <v>1193</v>
      </c>
      <c r="F565" s="23">
        <f t="shared" si="56"/>
        <v>-9.1362126245847497E-3</v>
      </c>
      <c r="G565" s="22">
        <v>42885</v>
      </c>
      <c r="H565">
        <v>1266</v>
      </c>
      <c r="I565">
        <v>1309</v>
      </c>
      <c r="J565">
        <v>1205</v>
      </c>
      <c r="K565">
        <v>1227</v>
      </c>
      <c r="L565" s="22">
        <v>42886</v>
      </c>
      <c r="M565">
        <v>1211</v>
      </c>
      <c r="N565" s="4">
        <v>42885</v>
      </c>
      <c r="O565" s="3" t="s">
        <v>15</v>
      </c>
      <c r="P565" s="3">
        <v>7940</v>
      </c>
      <c r="Q565" s="3" t="s">
        <v>255</v>
      </c>
      <c r="R565" s="3" t="s">
        <v>17</v>
      </c>
      <c r="S565" s="3">
        <v>0.05</v>
      </c>
      <c r="T565" s="3">
        <v>2</v>
      </c>
      <c r="U565" s="3">
        <v>0</v>
      </c>
      <c r="V565" s="3">
        <v>500</v>
      </c>
      <c r="W565">
        <v>1266</v>
      </c>
      <c r="X565" s="4">
        <v>42886</v>
      </c>
      <c r="Y565">
        <v>1227</v>
      </c>
      <c r="Z565" s="10">
        <f t="shared" si="55"/>
        <v>-19500</v>
      </c>
      <c r="AA565" s="10">
        <f t="shared" si="54"/>
        <v>19500</v>
      </c>
      <c r="AB565" t="str">
        <f t="shared" si="57"/>
        <v/>
      </c>
      <c r="AC565">
        <f t="shared" si="58"/>
        <v>-298320</v>
      </c>
      <c r="AD565">
        <f t="shared" si="59"/>
        <v>1.6867469879518149E-2</v>
      </c>
      <c r="AE565" s="15">
        <v>42886</v>
      </c>
      <c r="AF565" s="9">
        <v>0</v>
      </c>
      <c r="AG565" s="12" t="s">
        <v>954</v>
      </c>
      <c r="AH565" s="20">
        <v>42884.989583333336</v>
      </c>
      <c r="AI565" s="12">
        <v>1245</v>
      </c>
      <c r="AJ565" s="12">
        <v>52</v>
      </c>
      <c r="AK565" s="12">
        <v>4.36E-2</v>
      </c>
      <c r="AL565" s="17">
        <v>6600</v>
      </c>
      <c r="AM565" s="17">
        <v>0.55591572123176658</v>
      </c>
      <c r="AN565" s="9"/>
      <c r="AO565" s="9"/>
      <c r="AP565" s="17">
        <v>0</v>
      </c>
      <c r="AQ565" s="17">
        <v>13723</v>
      </c>
      <c r="AR565" s="17">
        <v>1</v>
      </c>
      <c r="AS565" s="9"/>
      <c r="AT565" s="17">
        <v>1</v>
      </c>
      <c r="AU565" s="12">
        <v>1</v>
      </c>
      <c r="AV565" s="12">
        <v>1.94</v>
      </c>
      <c r="AY565" s="12">
        <v>11120538</v>
      </c>
      <c r="BA565" s="12">
        <v>0.98756660746003555</v>
      </c>
      <c r="BD565" s="12">
        <v>0.55591572123176658</v>
      </c>
      <c r="BE565" s="12">
        <v>1</v>
      </c>
      <c r="BF565" s="12">
        <v>1</v>
      </c>
      <c r="BG565" s="12">
        <v>1</v>
      </c>
      <c r="BT565" s="12">
        <v>0.26276827474713155</v>
      </c>
      <c r="BU565" s="12">
        <v>0.55734314922920047</v>
      </c>
      <c r="BV565" s="12">
        <v>0.66300015895914122</v>
      </c>
      <c r="BW565" s="12">
        <v>0.57308459723172278</v>
      </c>
      <c r="BX565" s="12">
        <v>0.60970271174563906</v>
      </c>
      <c r="BY565" s="12">
        <v>1568.5</v>
      </c>
      <c r="BZ565" s="12">
        <v>0.98756660746003555</v>
      </c>
      <c r="CB565" s="12">
        <v>9.0417690417690419E-2</v>
      </c>
      <c r="CC565" s="12">
        <v>19690</v>
      </c>
      <c r="CD565" s="12">
        <v>19620</v>
      </c>
      <c r="CE565" s="12">
        <v>6.1483070255795926</v>
      </c>
      <c r="CH565" s="22">
        <v>42884</v>
      </c>
      <c r="CI565">
        <v>1204</v>
      </c>
      <c r="CJ565">
        <v>1363</v>
      </c>
      <c r="CK565">
        <v>1164</v>
      </c>
      <c r="CL565">
        <v>1193</v>
      </c>
      <c r="CM565" s="22">
        <v>42885</v>
      </c>
      <c r="CN565">
        <v>1266</v>
      </c>
      <c r="CO565">
        <v>1309</v>
      </c>
      <c r="CP565">
        <v>1205</v>
      </c>
      <c r="CQ565">
        <v>1227</v>
      </c>
      <c r="CR565" s="22">
        <v>42886</v>
      </c>
      <c r="CS565">
        <v>1211</v>
      </c>
      <c r="CT565">
        <v>1218</v>
      </c>
      <c r="CU565">
        <v>1151</v>
      </c>
      <c r="CV565">
        <v>1182</v>
      </c>
    </row>
    <row r="566" spans="1:100">
      <c r="A566" s="22">
        <v>42884</v>
      </c>
      <c r="B566">
        <v>737</v>
      </c>
      <c r="C566">
        <v>737</v>
      </c>
      <c r="D566">
        <v>737</v>
      </c>
      <c r="E566">
        <v>737</v>
      </c>
      <c r="F566" s="23">
        <f t="shared" si="56"/>
        <v>0</v>
      </c>
      <c r="G566" s="22">
        <v>42885</v>
      </c>
      <c r="H566">
        <v>887</v>
      </c>
      <c r="I566">
        <v>887</v>
      </c>
      <c r="J566">
        <v>873</v>
      </c>
      <c r="K566">
        <v>887</v>
      </c>
      <c r="L566" s="22">
        <v>42886</v>
      </c>
      <c r="M566">
        <v>942</v>
      </c>
      <c r="N566" s="4">
        <v>42885</v>
      </c>
      <c r="O566" s="3" t="s">
        <v>15</v>
      </c>
      <c r="P566" s="3">
        <v>3645</v>
      </c>
      <c r="Q566" s="3" t="s">
        <v>354</v>
      </c>
      <c r="R566" s="3" t="s">
        <v>17</v>
      </c>
      <c r="S566" s="3">
        <v>0.05</v>
      </c>
      <c r="T566" s="3" t="s">
        <v>27</v>
      </c>
      <c r="U566" s="3">
        <v>0</v>
      </c>
      <c r="V566" s="3">
        <v>700</v>
      </c>
      <c r="W566">
        <v>887</v>
      </c>
      <c r="X566" s="4">
        <v>42886</v>
      </c>
      <c r="Y566">
        <v>887</v>
      </c>
      <c r="Z566" s="10">
        <f t="shared" si="55"/>
        <v>0</v>
      </c>
      <c r="AA566" s="10">
        <f t="shared" si="54"/>
        <v>0</v>
      </c>
      <c r="AB566" t="str">
        <f t="shared" si="57"/>
        <v/>
      </c>
      <c r="AC566">
        <f t="shared" si="58"/>
        <v>-298320</v>
      </c>
      <c r="AD566">
        <f t="shared" si="59"/>
        <v>0</v>
      </c>
      <c r="AE566" s="15">
        <v>42886</v>
      </c>
      <c r="AF566" s="9">
        <v>0</v>
      </c>
      <c r="AG566" s="12" t="s">
        <v>957</v>
      </c>
      <c r="AH566" s="20">
        <v>42884.881249999999</v>
      </c>
      <c r="AI566" s="12">
        <v>887</v>
      </c>
      <c r="AJ566" s="12">
        <v>150</v>
      </c>
      <c r="AK566" s="12">
        <v>0.20349999999999999</v>
      </c>
      <c r="AL566" s="17">
        <v>5600</v>
      </c>
      <c r="AM566" s="17">
        <v>0.30516431924882631</v>
      </c>
      <c r="AN566" s="9"/>
      <c r="AO566" s="9"/>
      <c r="AP566" s="17">
        <v>11.08</v>
      </c>
      <c r="AQ566" s="17">
        <v>3442</v>
      </c>
      <c r="AR566" s="17">
        <v>1</v>
      </c>
      <c r="AS566" s="17">
        <v>0.26</v>
      </c>
      <c r="AT566" s="17">
        <v>1</v>
      </c>
      <c r="AU566" s="12">
        <v>1</v>
      </c>
      <c r="AV566" s="12">
        <v>0.31</v>
      </c>
      <c r="AY566" s="12">
        <v>5386500</v>
      </c>
      <c r="BA566" s="12">
        <v>1</v>
      </c>
      <c r="BD566" s="12">
        <v>0.30516431924882631</v>
      </c>
      <c r="BE566" s="12">
        <v>1</v>
      </c>
      <c r="BF566" s="12">
        <v>1</v>
      </c>
      <c r="BG566" s="12">
        <v>1</v>
      </c>
      <c r="BH566" s="12">
        <v>1.4E-2</v>
      </c>
      <c r="BI566" s="12">
        <v>0.26</v>
      </c>
      <c r="BJ566" s="12" t="s">
        <v>968</v>
      </c>
      <c r="BK566" s="12">
        <v>0.58399999999999996</v>
      </c>
      <c r="BL566" s="12">
        <v>154</v>
      </c>
      <c r="BM566" s="12">
        <v>-63</v>
      </c>
      <c r="BN566" s="12">
        <v>-6</v>
      </c>
      <c r="BO566" s="12">
        <v>834</v>
      </c>
      <c r="BP566" s="12">
        <v>89</v>
      </c>
      <c r="BQ566" s="12">
        <v>-157</v>
      </c>
      <c r="BR566" s="12">
        <v>-22</v>
      </c>
      <c r="BS566" s="12">
        <v>750</v>
      </c>
      <c r="BT566" s="12">
        <v>0.53170301614494653</v>
      </c>
      <c r="BU566" s="12">
        <v>0.49150337940799138</v>
      </c>
      <c r="BV566" s="12">
        <v>0.44460887166620211</v>
      </c>
      <c r="BW566" s="12">
        <v>0.38122827560826916</v>
      </c>
      <c r="BX566" s="12">
        <v>0.63238469158736965</v>
      </c>
      <c r="BY566" s="12">
        <v>1568.5</v>
      </c>
      <c r="BZ566" s="12">
        <v>1</v>
      </c>
      <c r="CB566" s="12">
        <v>9.0417690417690419E-2</v>
      </c>
      <c r="CC566" s="12">
        <v>19690</v>
      </c>
      <c r="CD566" s="12">
        <v>19620</v>
      </c>
      <c r="CE566" s="12">
        <v>3.3750510308226169</v>
      </c>
      <c r="CH566" s="22">
        <v>42884</v>
      </c>
      <c r="CI566">
        <v>737</v>
      </c>
      <c r="CJ566">
        <v>737</v>
      </c>
      <c r="CK566">
        <v>737</v>
      </c>
      <c r="CL566">
        <v>737</v>
      </c>
      <c r="CM566" s="22">
        <v>42885</v>
      </c>
      <c r="CN566">
        <v>887</v>
      </c>
      <c r="CO566">
        <v>887</v>
      </c>
      <c r="CP566">
        <v>873</v>
      </c>
      <c r="CQ566">
        <v>887</v>
      </c>
      <c r="CR566" s="22">
        <v>42886</v>
      </c>
      <c r="CS566">
        <v>942</v>
      </c>
      <c r="CT566">
        <v>1035</v>
      </c>
      <c r="CU566">
        <v>930</v>
      </c>
      <c r="CV566">
        <v>1010</v>
      </c>
    </row>
    <row r="567" spans="1:100">
      <c r="A567" s="22">
        <v>42884</v>
      </c>
      <c r="B567">
        <v>820</v>
      </c>
      <c r="C567">
        <v>903</v>
      </c>
      <c r="D567">
        <v>783</v>
      </c>
      <c r="E567">
        <v>824</v>
      </c>
      <c r="F567" s="23">
        <f t="shared" si="56"/>
        <v>4.8780487804878092E-3</v>
      </c>
      <c r="G567" s="22">
        <v>42885</v>
      </c>
      <c r="H567">
        <v>944</v>
      </c>
      <c r="I567">
        <v>974</v>
      </c>
      <c r="J567">
        <v>937</v>
      </c>
      <c r="K567">
        <v>974</v>
      </c>
      <c r="L567" s="22">
        <v>42886</v>
      </c>
      <c r="M567">
        <v>971</v>
      </c>
      <c r="N567" s="4">
        <v>42885</v>
      </c>
      <c r="O567" s="3" t="s">
        <v>15</v>
      </c>
      <c r="P567" s="3">
        <v>4284</v>
      </c>
      <c r="Q567" s="3" t="s">
        <v>324</v>
      </c>
      <c r="R567" s="3" t="s">
        <v>17</v>
      </c>
      <c r="S567" s="3">
        <v>0.05</v>
      </c>
      <c r="T567" s="3">
        <v>2</v>
      </c>
      <c r="U567" s="3">
        <v>0</v>
      </c>
      <c r="V567" s="3">
        <v>700</v>
      </c>
      <c r="W567">
        <v>944</v>
      </c>
      <c r="X567" s="4">
        <v>42886</v>
      </c>
      <c r="Y567">
        <v>974</v>
      </c>
      <c r="Z567" s="10">
        <f t="shared" si="55"/>
        <v>21000</v>
      </c>
      <c r="AA567" s="10">
        <f t="shared" si="54"/>
        <v>21000</v>
      </c>
      <c r="AB567" t="str">
        <f t="shared" si="57"/>
        <v/>
      </c>
      <c r="AC567">
        <f t="shared" si="58"/>
        <v>-298320</v>
      </c>
      <c r="AD567">
        <f t="shared" si="59"/>
        <v>0.10409356725146202</v>
      </c>
      <c r="AE567" s="15">
        <v>42886</v>
      </c>
      <c r="AF567" s="9">
        <v>0</v>
      </c>
      <c r="AG567" s="12" t="s">
        <v>962</v>
      </c>
      <c r="AH567" s="20">
        <v>42884.998611111114</v>
      </c>
      <c r="AI567" s="12">
        <v>855</v>
      </c>
      <c r="AJ567" s="12">
        <v>31</v>
      </c>
      <c r="AK567" s="12">
        <v>3.7600000000000001E-2</v>
      </c>
      <c r="AL567" s="17">
        <v>4800</v>
      </c>
      <c r="AM567" s="17">
        <v>0.38586326767091539</v>
      </c>
      <c r="AN567" s="9"/>
      <c r="AO567" s="9"/>
      <c r="AP567" s="17">
        <v>176.27</v>
      </c>
      <c r="AQ567" s="17">
        <v>11573</v>
      </c>
      <c r="AR567" s="17">
        <v>1</v>
      </c>
      <c r="AS567" s="17">
        <v>0.251</v>
      </c>
      <c r="AT567" s="17">
        <v>1</v>
      </c>
      <c r="AU567" s="12">
        <v>1</v>
      </c>
      <c r="AV567" s="12">
        <v>0.57999999999999996</v>
      </c>
      <c r="AY567" s="12">
        <v>13410297</v>
      </c>
      <c r="BA567" s="12">
        <v>1</v>
      </c>
      <c r="BD567" s="12">
        <v>0.38586326767091539</v>
      </c>
      <c r="BE567" s="12">
        <v>1</v>
      </c>
      <c r="BF567" s="12">
        <v>1</v>
      </c>
      <c r="BG567" s="12">
        <v>1</v>
      </c>
      <c r="BH567" s="12">
        <v>0</v>
      </c>
      <c r="BI567" s="12">
        <v>0.251</v>
      </c>
      <c r="BJ567" s="12">
        <v>8.9999999999999993E-3</v>
      </c>
      <c r="BK567" s="12">
        <v>0.62</v>
      </c>
      <c r="BL567" s="12">
        <v>229</v>
      </c>
      <c r="BM567" s="12">
        <v>-120</v>
      </c>
      <c r="BN567" s="12">
        <v>-61</v>
      </c>
      <c r="BO567" s="12">
        <v>2015</v>
      </c>
      <c r="BP567" s="12">
        <v>459</v>
      </c>
      <c r="BQ567" s="12">
        <v>-371</v>
      </c>
      <c r="BR567" s="12">
        <v>168</v>
      </c>
      <c r="BS567" s="12">
        <v>1951</v>
      </c>
      <c r="BT567" s="12">
        <v>0.20937481916434808</v>
      </c>
      <c r="BU567" s="12">
        <v>0.58808433412156702</v>
      </c>
      <c r="BV567" s="12">
        <v>0.71364409571292931</v>
      </c>
      <c r="BW567" s="12">
        <v>0.61788041816415251</v>
      </c>
      <c r="BX567" s="12">
        <v>0.59668292271783607</v>
      </c>
      <c r="BY567" s="12">
        <v>1568.5</v>
      </c>
      <c r="BZ567" s="12">
        <v>1</v>
      </c>
      <c r="CB567" s="12">
        <v>9.0417690417690419E-2</v>
      </c>
      <c r="CC567" s="12">
        <v>19690</v>
      </c>
      <c r="CD567" s="12">
        <v>19620</v>
      </c>
      <c r="CE567" s="12">
        <v>4.2675638571212655</v>
      </c>
      <c r="CH567" s="22">
        <v>42884</v>
      </c>
      <c r="CI567">
        <v>820</v>
      </c>
      <c r="CJ567">
        <v>903</v>
      </c>
      <c r="CK567">
        <v>783</v>
      </c>
      <c r="CL567">
        <v>824</v>
      </c>
      <c r="CM567" s="22">
        <v>42885</v>
      </c>
      <c r="CN567">
        <v>944</v>
      </c>
      <c r="CO567">
        <v>974</v>
      </c>
      <c r="CP567">
        <v>937</v>
      </c>
      <c r="CQ567">
        <v>974</v>
      </c>
      <c r="CR567" s="22">
        <v>42886</v>
      </c>
      <c r="CS567">
        <v>971</v>
      </c>
      <c r="CT567">
        <v>1068</v>
      </c>
      <c r="CU567">
        <v>956</v>
      </c>
      <c r="CV567">
        <v>970</v>
      </c>
    </row>
    <row r="568" spans="1:100">
      <c r="A568" s="22">
        <v>42884</v>
      </c>
      <c r="B568">
        <v>424</v>
      </c>
      <c r="C568">
        <v>459</v>
      </c>
      <c r="D568">
        <v>418</v>
      </c>
      <c r="E568">
        <v>455</v>
      </c>
      <c r="F568" s="23">
        <f t="shared" si="56"/>
        <v>7.3113207547169878E-2</v>
      </c>
      <c r="G568" s="22">
        <v>42885</v>
      </c>
      <c r="H568">
        <v>487</v>
      </c>
      <c r="I568">
        <v>535</v>
      </c>
      <c r="J568">
        <v>487</v>
      </c>
      <c r="K568">
        <v>532</v>
      </c>
      <c r="L568" s="22">
        <v>42886</v>
      </c>
      <c r="M568">
        <v>602</v>
      </c>
      <c r="N568" s="4">
        <v>42885</v>
      </c>
      <c r="O568" s="3" t="s">
        <v>15</v>
      </c>
      <c r="P568" s="3">
        <v>4735</v>
      </c>
      <c r="Q568" s="3" t="s">
        <v>359</v>
      </c>
      <c r="R568" s="3" t="s">
        <v>17</v>
      </c>
      <c r="S568" s="3">
        <v>0.05</v>
      </c>
      <c r="T568" s="3">
        <v>2</v>
      </c>
      <c r="U568" s="3">
        <v>0</v>
      </c>
      <c r="V568" s="3">
        <v>1100</v>
      </c>
      <c r="W568">
        <v>487</v>
      </c>
      <c r="X568" s="4">
        <v>42886</v>
      </c>
      <c r="Y568">
        <v>532</v>
      </c>
      <c r="Z568" s="10">
        <f t="shared" si="55"/>
        <v>49500</v>
      </c>
      <c r="AA568" s="10">
        <f t="shared" ref="AA568:AA631" si="60">ABS(Z568)</f>
        <v>49500</v>
      </c>
      <c r="AB568" t="str">
        <f t="shared" si="57"/>
        <v/>
      </c>
      <c r="AC568">
        <f t="shared" si="58"/>
        <v>-298320</v>
      </c>
      <c r="AD568">
        <f t="shared" si="59"/>
        <v>6.1224489795917991E-3</v>
      </c>
      <c r="AE568" s="15">
        <v>42886</v>
      </c>
      <c r="AF568" s="9">
        <v>0</v>
      </c>
      <c r="AG568" s="12" t="s">
        <v>954</v>
      </c>
      <c r="AH568" s="20">
        <v>42884.998611111114</v>
      </c>
      <c r="AI568" s="12">
        <v>490</v>
      </c>
      <c r="AJ568" s="12">
        <v>35</v>
      </c>
      <c r="AK568" s="12">
        <v>7.6899999999999996E-2</v>
      </c>
      <c r="AL568" s="17">
        <v>4200</v>
      </c>
      <c r="AM568" s="17">
        <v>0.13647058823529412</v>
      </c>
      <c r="AN568" s="9"/>
      <c r="AO568" s="9"/>
      <c r="AP568" s="17">
        <v>0</v>
      </c>
      <c r="AQ568" s="17">
        <v>3568</v>
      </c>
      <c r="AR568" s="17">
        <v>0.79347826086956519</v>
      </c>
      <c r="AS568" s="17">
        <v>9.2999999999999999E-2</v>
      </c>
      <c r="AT568" s="17">
        <v>0.90306122448979587</v>
      </c>
      <c r="AU568" s="12">
        <v>0.90306122448979587</v>
      </c>
      <c r="AV568" s="12">
        <v>2.06</v>
      </c>
      <c r="AY568" s="12">
        <v>8396000</v>
      </c>
      <c r="BA568" s="12">
        <v>1</v>
      </c>
      <c r="BD568" s="12">
        <v>0.13647058823529412</v>
      </c>
      <c r="BE568" s="12">
        <v>0.79347826086956519</v>
      </c>
      <c r="BF568" s="12">
        <v>0.90306122448979587</v>
      </c>
      <c r="BG568" s="12">
        <v>0.90306122448979587</v>
      </c>
      <c r="BH568" s="12">
        <v>1E-3</v>
      </c>
      <c r="BI568" s="12">
        <v>9.2999999999999999E-2</v>
      </c>
      <c r="BJ568" s="12">
        <v>0</v>
      </c>
      <c r="BK568" s="12">
        <v>0.64500000000000002</v>
      </c>
      <c r="BL568" s="12">
        <v>701</v>
      </c>
      <c r="BM568" s="12">
        <v>-362</v>
      </c>
      <c r="BN568" s="12">
        <v>-332</v>
      </c>
      <c r="BO568" s="12">
        <v>937</v>
      </c>
      <c r="BP568" s="12">
        <v>-504</v>
      </c>
      <c r="BQ568" s="12">
        <v>-58</v>
      </c>
      <c r="BR568" s="12">
        <v>355</v>
      </c>
      <c r="BS568" s="12">
        <v>913</v>
      </c>
      <c r="BT568" s="12">
        <v>0.26276827474713155</v>
      </c>
      <c r="BU568" s="12">
        <v>0.55734314922920047</v>
      </c>
      <c r="BV568" s="12">
        <v>0.66300015895914122</v>
      </c>
      <c r="BW568" s="12">
        <v>0.57308459723172278</v>
      </c>
      <c r="BX568" s="12">
        <v>0.60970271174563906</v>
      </c>
      <c r="BY568" s="12">
        <v>1568.5</v>
      </c>
      <c r="BZ568" s="12">
        <v>1</v>
      </c>
      <c r="CB568" s="12">
        <v>9.0417690417690419E-2</v>
      </c>
      <c r="CC568" s="12">
        <v>19690</v>
      </c>
      <c r="CD568" s="12">
        <v>19620</v>
      </c>
      <c r="CE568" s="12">
        <v>1.5093350383631714</v>
      </c>
      <c r="CH568" s="22">
        <v>42884</v>
      </c>
      <c r="CI568">
        <v>424</v>
      </c>
      <c r="CJ568">
        <v>459</v>
      </c>
      <c r="CK568">
        <v>418</v>
      </c>
      <c r="CL568">
        <v>455</v>
      </c>
      <c r="CM568" s="22">
        <v>42885</v>
      </c>
      <c r="CN568">
        <v>487</v>
      </c>
      <c r="CO568">
        <v>535</v>
      </c>
      <c r="CP568">
        <v>487</v>
      </c>
      <c r="CQ568">
        <v>532</v>
      </c>
      <c r="CR568" s="22">
        <v>42886</v>
      </c>
      <c r="CS568">
        <v>602</v>
      </c>
      <c r="CT568">
        <v>618</v>
      </c>
      <c r="CU568">
        <v>553</v>
      </c>
      <c r="CV568">
        <v>576</v>
      </c>
    </row>
    <row r="569" spans="1:100">
      <c r="A569" s="22">
        <v>42884</v>
      </c>
      <c r="B569">
        <v>1145</v>
      </c>
      <c r="C569">
        <v>1176</v>
      </c>
      <c r="D569">
        <v>1143</v>
      </c>
      <c r="E569">
        <v>1172</v>
      </c>
      <c r="F569" s="23">
        <f t="shared" si="56"/>
        <v>2.3580786026200951E-2</v>
      </c>
      <c r="G569" s="22">
        <v>42885</v>
      </c>
      <c r="H569">
        <v>1230</v>
      </c>
      <c r="I569">
        <v>1234</v>
      </c>
      <c r="J569">
        <v>1190</v>
      </c>
      <c r="K569">
        <v>1199</v>
      </c>
      <c r="L569" s="22">
        <v>42886</v>
      </c>
      <c r="M569">
        <v>1193</v>
      </c>
      <c r="N569" s="4">
        <v>42885</v>
      </c>
      <c r="O569" s="3" t="s">
        <v>15</v>
      </c>
      <c r="P569" s="3">
        <v>2681</v>
      </c>
      <c r="Q569" s="3" t="s">
        <v>360</v>
      </c>
      <c r="R569" s="3" t="s">
        <v>17</v>
      </c>
      <c r="S569" s="3">
        <v>0.05</v>
      </c>
      <c r="T569" s="3">
        <v>1</v>
      </c>
      <c r="U569" s="3">
        <v>0</v>
      </c>
      <c r="V569" s="3">
        <v>500</v>
      </c>
      <c r="W569">
        <v>1230</v>
      </c>
      <c r="X569" s="4">
        <v>42886</v>
      </c>
      <c r="Y569">
        <v>1199</v>
      </c>
      <c r="Z569" s="10">
        <f t="shared" si="55"/>
        <v>-15500</v>
      </c>
      <c r="AA569" s="10">
        <f t="shared" si="60"/>
        <v>15500</v>
      </c>
      <c r="AB569" t="str">
        <f t="shared" si="57"/>
        <v/>
      </c>
      <c r="AC569">
        <f t="shared" si="58"/>
        <v>-298320</v>
      </c>
      <c r="AD569">
        <f t="shared" si="59"/>
        <v>2.6128266033254133E-2</v>
      </c>
      <c r="AE569" s="15">
        <v>42886</v>
      </c>
      <c r="AF569" s="9">
        <v>0</v>
      </c>
      <c r="AG569" s="12" t="s">
        <v>962</v>
      </c>
      <c r="AH569" s="20">
        <v>42884.998611111114</v>
      </c>
      <c r="AI569" s="12">
        <v>1263</v>
      </c>
      <c r="AJ569" s="12">
        <v>91</v>
      </c>
      <c r="AK569" s="12">
        <v>7.7600000000000002E-2</v>
      </c>
      <c r="AL569" s="17">
        <v>2600</v>
      </c>
      <c r="AM569" s="17">
        <v>0.21503496503496503</v>
      </c>
      <c r="AN569" s="9"/>
      <c r="AO569" s="17">
        <v>0</v>
      </c>
      <c r="AP569" s="17">
        <v>2.2599999999999998</v>
      </c>
      <c r="AQ569" s="17">
        <v>55245</v>
      </c>
      <c r="AR569" s="17">
        <v>0.05</v>
      </c>
      <c r="AS569" s="17">
        <v>0.191</v>
      </c>
      <c r="AT569" s="17">
        <v>3.2634032634032632E-2</v>
      </c>
      <c r="AU569" s="12">
        <v>1.5418502202643172E-2</v>
      </c>
      <c r="AV569" s="12">
        <v>2.97</v>
      </c>
      <c r="AY569" s="12">
        <v>48291200</v>
      </c>
      <c r="BA569" s="12">
        <v>0.49606299212598426</v>
      </c>
      <c r="BD569" s="12">
        <v>0.21503496503496503</v>
      </c>
      <c r="BE569" s="12">
        <v>0.05</v>
      </c>
      <c r="BF569" s="12">
        <v>3.2634032634032632E-2</v>
      </c>
      <c r="BG569" s="12">
        <v>1.5418502202643172E-2</v>
      </c>
      <c r="BH569" s="12">
        <v>0.17899999999999999</v>
      </c>
      <c r="BI569" s="12">
        <v>0.191</v>
      </c>
      <c r="BJ569" s="12">
        <v>1.7999999999999999E-2</v>
      </c>
      <c r="BK569" s="12">
        <v>0.47799999999999998</v>
      </c>
      <c r="BL569" s="12">
        <v>114</v>
      </c>
      <c r="BM569" s="12">
        <v>-52</v>
      </c>
      <c r="BN569" s="12">
        <v>-96</v>
      </c>
      <c r="BO569" s="12">
        <v>267</v>
      </c>
      <c r="BP569" s="12">
        <v>252</v>
      </c>
      <c r="BQ569" s="12">
        <v>-43</v>
      </c>
      <c r="BR569" s="12">
        <v>-150</v>
      </c>
      <c r="BS569" s="12">
        <v>301</v>
      </c>
      <c r="BT569" s="12">
        <v>0.20937481916434808</v>
      </c>
      <c r="BU569" s="12">
        <v>0.58808433412156702</v>
      </c>
      <c r="BV569" s="12">
        <v>0.71364409571292931</v>
      </c>
      <c r="BW569" s="12">
        <v>0.61788041816415251</v>
      </c>
      <c r="BX569" s="12">
        <v>0.59668292271783607</v>
      </c>
      <c r="BY569" s="12">
        <v>1568.5</v>
      </c>
      <c r="BZ569" s="12">
        <v>0.49606299212598426</v>
      </c>
      <c r="CB569" s="12">
        <v>9.0417690417690419E-2</v>
      </c>
      <c r="CC569" s="12">
        <v>19690</v>
      </c>
      <c r="CD569" s="12">
        <v>19620</v>
      </c>
      <c r="CE569" s="12">
        <v>2.3782399665551837</v>
      </c>
      <c r="CH569" s="22">
        <v>42884</v>
      </c>
      <c r="CI569">
        <v>1145</v>
      </c>
      <c r="CJ569">
        <v>1176</v>
      </c>
      <c r="CK569">
        <v>1143</v>
      </c>
      <c r="CL569">
        <v>1172</v>
      </c>
      <c r="CM569" s="22">
        <v>42885</v>
      </c>
      <c r="CN569">
        <v>1230</v>
      </c>
      <c r="CO569">
        <v>1234</v>
      </c>
      <c r="CP569">
        <v>1190</v>
      </c>
      <c r="CQ569">
        <v>1199</v>
      </c>
      <c r="CR569" s="22">
        <v>42886</v>
      </c>
      <c r="CS569">
        <v>1193</v>
      </c>
      <c r="CT569">
        <v>1194</v>
      </c>
      <c r="CU569">
        <v>1165</v>
      </c>
      <c r="CV569">
        <v>1167</v>
      </c>
    </row>
    <row r="570" spans="1:100">
      <c r="A570" s="22">
        <v>42885</v>
      </c>
      <c r="B570">
        <v>199</v>
      </c>
      <c r="C570">
        <v>199</v>
      </c>
      <c r="D570">
        <v>198</v>
      </c>
      <c r="E570">
        <v>199</v>
      </c>
      <c r="F570" s="23">
        <f t="shared" si="56"/>
        <v>0</v>
      </c>
      <c r="G570" s="22">
        <v>42886</v>
      </c>
      <c r="H570">
        <v>240</v>
      </c>
      <c r="I570">
        <v>249</v>
      </c>
      <c r="J570">
        <v>232</v>
      </c>
      <c r="K570">
        <v>249</v>
      </c>
      <c r="L570" s="22">
        <v>42887</v>
      </c>
      <c r="M570">
        <v>294</v>
      </c>
      <c r="N570" s="4">
        <v>42886</v>
      </c>
      <c r="O570" s="3" t="s">
        <v>15</v>
      </c>
      <c r="P570" s="3">
        <v>7859</v>
      </c>
      <c r="Q570" s="3" t="s">
        <v>357</v>
      </c>
      <c r="R570" s="3" t="s">
        <v>17</v>
      </c>
      <c r="S570" s="3">
        <v>0.05</v>
      </c>
      <c r="T570" s="3">
        <v>1</v>
      </c>
      <c r="U570" s="3">
        <v>0</v>
      </c>
      <c r="V570" s="3">
        <v>2600</v>
      </c>
      <c r="W570">
        <v>240</v>
      </c>
      <c r="X570" s="4">
        <v>42887</v>
      </c>
      <c r="Y570">
        <v>249</v>
      </c>
      <c r="Z570" s="10">
        <f t="shared" si="55"/>
        <v>23400</v>
      </c>
      <c r="AA570" s="10">
        <f t="shared" si="60"/>
        <v>23400</v>
      </c>
      <c r="AB570" t="str">
        <f t="shared" si="57"/>
        <v/>
      </c>
      <c r="AC570">
        <f t="shared" si="58"/>
        <v>-298320</v>
      </c>
      <c r="AD570">
        <f t="shared" si="59"/>
        <v>2.8340080971659964E-2</v>
      </c>
      <c r="AE570" s="15">
        <v>42887</v>
      </c>
      <c r="AF570" s="9">
        <v>-2.410309540480382E-3</v>
      </c>
      <c r="AG570" s="12" t="s">
        <v>954</v>
      </c>
      <c r="AH570" s="20">
        <v>42885.998611111114</v>
      </c>
      <c r="AI570" s="12">
        <v>247</v>
      </c>
      <c r="AJ570" s="12">
        <v>48</v>
      </c>
      <c r="AK570" s="12">
        <v>0.2412</v>
      </c>
      <c r="AL570" s="17">
        <v>463800</v>
      </c>
      <c r="AM570" s="17">
        <v>0.15436241610738255</v>
      </c>
      <c r="AN570" s="9"/>
      <c r="AO570" s="9"/>
      <c r="AP570" s="17">
        <v>322.24</v>
      </c>
      <c r="AQ570" s="17">
        <v>1446</v>
      </c>
      <c r="AR570" s="17">
        <v>0.6470588235294118</v>
      </c>
      <c r="AS570" s="17">
        <v>0.33800000000000002</v>
      </c>
      <c r="AT570" s="17">
        <v>0.76923076923076927</v>
      </c>
      <c r="AU570" s="12">
        <v>0.19230769230769232</v>
      </c>
      <c r="AV570" s="12">
        <v>1.68</v>
      </c>
      <c r="AY570" s="12">
        <v>9702316</v>
      </c>
      <c r="BA570" s="12">
        <v>1</v>
      </c>
      <c r="BD570" s="12">
        <v>0.15436241610738255</v>
      </c>
      <c r="BE570" s="12">
        <v>0.6470588235294118</v>
      </c>
      <c r="BF570" s="12">
        <v>0.76923076923076927</v>
      </c>
      <c r="BG570" s="12">
        <v>0.19230769230769232</v>
      </c>
      <c r="BH570" s="12">
        <v>1.0999999999999999E-2</v>
      </c>
      <c r="BI570" s="12">
        <v>0.33800000000000002</v>
      </c>
      <c r="BJ570" s="12">
        <v>2.1999999999999999E-2</v>
      </c>
      <c r="BK570" s="12">
        <v>0.33100000000000002</v>
      </c>
      <c r="BL570" s="12">
        <v>-219</v>
      </c>
      <c r="BM570" s="12">
        <v>-134</v>
      </c>
      <c r="BN570" s="12">
        <v>-28</v>
      </c>
      <c r="BO570" s="12">
        <v>1122</v>
      </c>
      <c r="BP570" s="12">
        <v>-55</v>
      </c>
      <c r="BQ570" s="12">
        <v>-39</v>
      </c>
      <c r="BR570" s="12">
        <v>-24</v>
      </c>
      <c r="BS570" s="12">
        <v>1498</v>
      </c>
      <c r="BT570" s="12">
        <v>0.26276827474713155</v>
      </c>
      <c r="BU570" s="12">
        <v>0.55734314922920047</v>
      </c>
      <c r="BV570" s="12">
        <v>0.66300015895914122</v>
      </c>
      <c r="BW570" s="12">
        <v>0.57308459723172278</v>
      </c>
      <c r="BX570" s="12">
        <v>0.6030257230050039</v>
      </c>
      <c r="BY570" s="12">
        <v>1570.5</v>
      </c>
      <c r="BZ570" s="12">
        <v>1</v>
      </c>
      <c r="CB570" s="12">
        <v>9.0417690417690419E-2</v>
      </c>
      <c r="CC570" s="12">
        <v>19620</v>
      </c>
      <c r="CD570" s="12">
        <v>19670</v>
      </c>
      <c r="CE570" s="12">
        <v>1.7072147651006711</v>
      </c>
      <c r="CH570" s="22">
        <v>42885</v>
      </c>
      <c r="CI570">
        <v>199</v>
      </c>
      <c r="CJ570">
        <v>199</v>
      </c>
      <c r="CK570">
        <v>198</v>
      </c>
      <c r="CL570">
        <v>199</v>
      </c>
      <c r="CM570" s="22">
        <v>42886</v>
      </c>
      <c r="CN570">
        <v>240</v>
      </c>
      <c r="CO570">
        <v>249</v>
      </c>
      <c r="CP570">
        <v>232</v>
      </c>
      <c r="CQ570">
        <v>249</v>
      </c>
      <c r="CR570" s="22">
        <v>42887</v>
      </c>
      <c r="CS570">
        <v>294</v>
      </c>
      <c r="CT570">
        <v>329</v>
      </c>
      <c r="CU570">
        <v>278</v>
      </c>
      <c r="CV570">
        <v>329</v>
      </c>
    </row>
    <row r="571" spans="1:100">
      <c r="A571" s="22">
        <v>42885</v>
      </c>
      <c r="B571">
        <v>294</v>
      </c>
      <c r="C571">
        <v>294</v>
      </c>
      <c r="D571">
        <v>294</v>
      </c>
      <c r="E571">
        <v>294</v>
      </c>
      <c r="F571" s="23">
        <f t="shared" si="56"/>
        <v>0</v>
      </c>
      <c r="G571" s="22">
        <v>42886</v>
      </c>
      <c r="H571">
        <v>349</v>
      </c>
      <c r="I571">
        <v>374</v>
      </c>
      <c r="J571">
        <v>342</v>
      </c>
      <c r="K571">
        <v>374</v>
      </c>
      <c r="L571" s="22">
        <v>42887</v>
      </c>
      <c r="M571">
        <v>414</v>
      </c>
      <c r="N571" s="4">
        <v>42886</v>
      </c>
      <c r="O571" s="3" t="s">
        <v>15</v>
      </c>
      <c r="P571" s="3">
        <v>1400</v>
      </c>
      <c r="Q571" s="3" t="s">
        <v>358</v>
      </c>
      <c r="R571" s="3" t="s">
        <v>17</v>
      </c>
      <c r="S571" s="3">
        <v>0.05</v>
      </c>
      <c r="T571" s="3">
        <v>2</v>
      </c>
      <c r="U571" s="3">
        <v>0</v>
      </c>
      <c r="V571" s="3">
        <v>1800</v>
      </c>
      <c r="W571">
        <v>349</v>
      </c>
      <c r="X571" s="4">
        <v>42887</v>
      </c>
      <c r="Y571">
        <v>374</v>
      </c>
      <c r="Z571" s="10">
        <f t="shared" si="55"/>
        <v>45000</v>
      </c>
      <c r="AA571" s="10">
        <f t="shared" si="60"/>
        <v>45000</v>
      </c>
      <c r="AB571" t="str">
        <f t="shared" si="57"/>
        <v/>
      </c>
      <c r="AC571">
        <f t="shared" si="58"/>
        <v>-298320</v>
      </c>
      <c r="AD571">
        <f t="shared" si="59"/>
        <v>1.4347202295552641E-3</v>
      </c>
      <c r="AE571" s="15">
        <v>42887</v>
      </c>
      <c r="AF571" s="9">
        <v>-2.410309540480382E-3</v>
      </c>
      <c r="AG571" s="12" t="s">
        <v>960</v>
      </c>
      <c r="AH571" s="20">
        <v>42885.997916666667</v>
      </c>
      <c r="AI571" s="12">
        <v>348.5</v>
      </c>
      <c r="AJ571" s="12">
        <v>54.5</v>
      </c>
      <c r="AK571" s="12">
        <v>0.18540000000000001</v>
      </c>
      <c r="AL571" s="17">
        <v>125900</v>
      </c>
      <c r="AM571" s="17">
        <v>0.1951219512195122</v>
      </c>
      <c r="AN571" s="9"/>
      <c r="AO571" s="9"/>
      <c r="AP571" s="17">
        <v>0</v>
      </c>
      <c r="AQ571" s="17">
        <v>1655</v>
      </c>
      <c r="AR571" s="17">
        <v>0.53846153846153844</v>
      </c>
      <c r="AS571" s="17">
        <v>9.4E-2</v>
      </c>
      <c r="AT571" s="17">
        <v>0.68421052631578949</v>
      </c>
      <c r="AU571" s="12">
        <v>0.28994082840236685</v>
      </c>
      <c r="AV571" s="12">
        <v>0</v>
      </c>
      <c r="AY571" s="12">
        <v>10091300</v>
      </c>
      <c r="BA571" s="12">
        <v>1</v>
      </c>
      <c r="BD571" s="12">
        <v>0.1951219512195122</v>
      </c>
      <c r="BE571" s="12">
        <v>0.53846153846153844</v>
      </c>
      <c r="BF571" s="12">
        <v>0.68421052631578949</v>
      </c>
      <c r="BG571" s="12">
        <v>0.28994082840236685</v>
      </c>
      <c r="BH571" s="12">
        <v>1E-3</v>
      </c>
      <c r="BI571" s="12">
        <v>9.4E-2</v>
      </c>
      <c r="BJ571" s="12">
        <v>0</v>
      </c>
      <c r="BK571" s="12">
        <v>0.71399999999999997</v>
      </c>
      <c r="BL571" s="12">
        <v>-10</v>
      </c>
      <c r="BM571" s="12">
        <v>-9</v>
      </c>
      <c r="BN571" s="12">
        <v>93</v>
      </c>
      <c r="BO571" s="12">
        <v>473</v>
      </c>
      <c r="BP571" s="12">
        <v>439</v>
      </c>
      <c r="BQ571" s="12">
        <v>-89</v>
      </c>
      <c r="BR571" s="12">
        <v>-60</v>
      </c>
      <c r="BS571" s="12">
        <v>400</v>
      </c>
      <c r="BT571" s="12">
        <v>0.33640914599280108</v>
      </c>
      <c r="BU571" s="12">
        <v>0.53912769256518533</v>
      </c>
      <c r="BV571" s="12">
        <v>0.56552291971214619</v>
      </c>
      <c r="BW571" s="12">
        <v>0.47730821303058535</v>
      </c>
      <c r="BX571" s="12">
        <v>0.62284306810423085</v>
      </c>
      <c r="BY571" s="12">
        <v>1570.5</v>
      </c>
      <c r="BZ571" s="12">
        <v>1</v>
      </c>
      <c r="CB571" s="12">
        <v>9.0417690417690419E-2</v>
      </c>
      <c r="CC571" s="12">
        <v>19620</v>
      </c>
      <c r="CD571" s="12">
        <v>19670</v>
      </c>
      <c r="CE571" s="12">
        <v>2.1580063626723223</v>
      </c>
      <c r="CH571" s="22">
        <v>42885</v>
      </c>
      <c r="CI571">
        <v>294</v>
      </c>
      <c r="CJ571">
        <v>294</v>
      </c>
      <c r="CK571">
        <v>294</v>
      </c>
      <c r="CL571">
        <v>294</v>
      </c>
      <c r="CM571" s="22">
        <v>42886</v>
      </c>
      <c r="CN571">
        <v>349</v>
      </c>
      <c r="CO571">
        <v>374</v>
      </c>
      <c r="CP571">
        <v>342</v>
      </c>
      <c r="CQ571">
        <v>374</v>
      </c>
      <c r="CR571" s="22">
        <v>42887</v>
      </c>
      <c r="CS571">
        <v>414</v>
      </c>
      <c r="CT571">
        <v>454</v>
      </c>
      <c r="CU571">
        <v>385</v>
      </c>
      <c r="CV571">
        <v>386</v>
      </c>
    </row>
    <row r="572" spans="1:100">
      <c r="A572" s="22">
        <v>42885</v>
      </c>
      <c r="B572">
        <v>647</v>
      </c>
      <c r="C572">
        <v>731</v>
      </c>
      <c r="D572">
        <v>617</v>
      </c>
      <c r="E572">
        <v>731</v>
      </c>
      <c r="F572" s="23">
        <f t="shared" si="56"/>
        <v>0.12982998454404937</v>
      </c>
      <c r="G572" s="22">
        <v>42886</v>
      </c>
      <c r="H572">
        <v>806</v>
      </c>
      <c r="I572">
        <v>881</v>
      </c>
      <c r="J572">
        <v>758</v>
      </c>
      <c r="K572">
        <v>881</v>
      </c>
      <c r="L572" s="22">
        <v>42887</v>
      </c>
      <c r="M572">
        <v>986</v>
      </c>
      <c r="N572" s="4">
        <v>42886</v>
      </c>
      <c r="O572" s="3" t="s">
        <v>15</v>
      </c>
      <c r="P572" s="3">
        <v>2656</v>
      </c>
      <c r="Q572" s="3" t="s">
        <v>345</v>
      </c>
      <c r="R572" s="3" t="s">
        <v>17</v>
      </c>
      <c r="S572" s="3">
        <v>0.05</v>
      </c>
      <c r="T572" s="3">
        <v>2</v>
      </c>
      <c r="U572" s="3">
        <v>0</v>
      </c>
      <c r="V572" s="3">
        <v>700</v>
      </c>
      <c r="W572">
        <v>806</v>
      </c>
      <c r="X572" s="4">
        <v>42887</v>
      </c>
      <c r="Y572">
        <v>881</v>
      </c>
      <c r="Z572" s="10">
        <f t="shared" si="55"/>
        <v>52500</v>
      </c>
      <c r="AA572" s="10">
        <f t="shared" si="60"/>
        <v>52500</v>
      </c>
      <c r="AB572" t="str">
        <f t="shared" si="57"/>
        <v/>
      </c>
      <c r="AC572">
        <f t="shared" si="58"/>
        <v>-298320</v>
      </c>
      <c r="AD572">
        <f t="shared" si="59"/>
        <v>4.9479166666666741E-2</v>
      </c>
      <c r="AE572" s="15">
        <v>42887</v>
      </c>
      <c r="AF572" s="9">
        <v>-2.410309540480382E-3</v>
      </c>
      <c r="AG572" s="12" t="s">
        <v>960</v>
      </c>
      <c r="AH572" s="20">
        <v>42885.997916666667</v>
      </c>
      <c r="AI572" s="12">
        <v>768</v>
      </c>
      <c r="AJ572" s="12">
        <v>37</v>
      </c>
      <c r="AK572" s="12">
        <v>5.0599999999999999E-2</v>
      </c>
      <c r="AL572" s="17">
        <v>53200</v>
      </c>
      <c r="AM572" s="17">
        <v>0.54613935969868177</v>
      </c>
      <c r="AN572" s="9"/>
      <c r="AO572" s="9"/>
      <c r="AP572" s="17">
        <v>0</v>
      </c>
      <c r="AQ572" s="17">
        <v>7432</v>
      </c>
      <c r="AR572" s="17">
        <v>0.52112676056338025</v>
      </c>
      <c r="AS572" s="17">
        <v>9.7000000000000003E-2</v>
      </c>
      <c r="AT572" s="17">
        <v>0.29910141206675223</v>
      </c>
      <c r="AU572" s="12">
        <v>0.31320754716981131</v>
      </c>
      <c r="AV572" s="12" t="s">
        <v>988</v>
      </c>
      <c r="AY572" s="12">
        <v>13997000</v>
      </c>
      <c r="BA572" s="12">
        <v>1</v>
      </c>
      <c r="BD572" s="12">
        <v>0.54613935969868177</v>
      </c>
      <c r="BE572" s="12">
        <v>0.52112676056338025</v>
      </c>
      <c r="BF572" s="12">
        <v>0.29910141206675223</v>
      </c>
      <c r="BG572" s="12">
        <v>0.31320754716981131</v>
      </c>
      <c r="BH572" s="12">
        <v>0</v>
      </c>
      <c r="BI572" s="12">
        <v>9.7000000000000003E-2</v>
      </c>
      <c r="BJ572" s="12">
        <v>1E-3</v>
      </c>
      <c r="BK572" s="12">
        <v>0.86399999999999999</v>
      </c>
      <c r="BL572" s="12">
        <v>-22</v>
      </c>
      <c r="BM572" s="12">
        <v>-337</v>
      </c>
      <c r="BN572" s="12">
        <v>0</v>
      </c>
      <c r="BO572" s="12">
        <v>1273</v>
      </c>
      <c r="BP572" s="12">
        <v>338</v>
      </c>
      <c r="BQ572" s="12">
        <v>-142</v>
      </c>
      <c r="BR572" s="12">
        <v>-68</v>
      </c>
      <c r="BS572" s="12">
        <v>1634</v>
      </c>
      <c r="BT572" s="12">
        <v>0.33640914599280108</v>
      </c>
      <c r="BU572" s="12">
        <v>0.53912769256518533</v>
      </c>
      <c r="BV572" s="12">
        <v>0.56552291971214619</v>
      </c>
      <c r="BW572" s="12">
        <v>0.47730821303058535</v>
      </c>
      <c r="BX572" s="12">
        <v>0.62284306810423085</v>
      </c>
      <c r="BY572" s="12">
        <v>1570.5</v>
      </c>
      <c r="BZ572" s="12">
        <v>1</v>
      </c>
      <c r="CB572" s="12">
        <v>9.0417690417690419E-2</v>
      </c>
      <c r="CC572" s="12">
        <v>19620</v>
      </c>
      <c r="CD572" s="12">
        <v>19670</v>
      </c>
      <c r="CE572" s="12">
        <v>6.0401825923196597</v>
      </c>
      <c r="CH572" s="22">
        <v>42885</v>
      </c>
      <c r="CI572">
        <v>647</v>
      </c>
      <c r="CJ572">
        <v>731</v>
      </c>
      <c r="CK572">
        <v>617</v>
      </c>
      <c r="CL572">
        <v>731</v>
      </c>
      <c r="CM572" s="22">
        <v>42886</v>
      </c>
      <c r="CN572">
        <v>806</v>
      </c>
      <c r="CO572">
        <v>881</v>
      </c>
      <c r="CP572">
        <v>758</v>
      </c>
      <c r="CQ572">
        <v>881</v>
      </c>
      <c r="CR572" s="22">
        <v>42887</v>
      </c>
      <c r="CS572">
        <v>986</v>
      </c>
      <c r="CT572">
        <v>1030</v>
      </c>
      <c r="CU572">
        <v>871</v>
      </c>
      <c r="CV572">
        <v>921</v>
      </c>
    </row>
    <row r="573" spans="1:100">
      <c r="A573" s="22">
        <v>42885</v>
      </c>
      <c r="B573">
        <v>145</v>
      </c>
      <c r="C573">
        <v>149</v>
      </c>
      <c r="D573">
        <v>143</v>
      </c>
      <c r="E573">
        <v>148</v>
      </c>
      <c r="F573" s="23">
        <f t="shared" si="56"/>
        <v>2.0689655172413834E-2</v>
      </c>
      <c r="G573" s="22">
        <v>42886</v>
      </c>
      <c r="H573">
        <v>157</v>
      </c>
      <c r="I573">
        <v>158</v>
      </c>
      <c r="J573">
        <v>151</v>
      </c>
      <c r="K573">
        <v>151</v>
      </c>
      <c r="L573" s="22">
        <v>42887</v>
      </c>
      <c r="M573">
        <v>151</v>
      </c>
      <c r="N573" s="4">
        <v>42886</v>
      </c>
      <c r="O573" s="3" t="s">
        <v>15</v>
      </c>
      <c r="P573" s="3">
        <v>7527</v>
      </c>
      <c r="Q573" s="3" t="s">
        <v>361</v>
      </c>
      <c r="R573" s="3" t="s">
        <v>17</v>
      </c>
      <c r="S573" s="3">
        <v>0.05</v>
      </c>
      <c r="T573" s="3">
        <v>2</v>
      </c>
      <c r="U573" s="3">
        <v>0</v>
      </c>
      <c r="V573" s="3">
        <v>3400</v>
      </c>
      <c r="W573">
        <v>157</v>
      </c>
      <c r="X573" s="4">
        <v>42887</v>
      </c>
      <c r="Y573">
        <v>151</v>
      </c>
      <c r="Z573" s="10">
        <f t="shared" si="55"/>
        <v>-20400</v>
      </c>
      <c r="AA573" s="10">
        <f t="shared" si="60"/>
        <v>20400</v>
      </c>
      <c r="AB573" t="str">
        <f t="shared" si="57"/>
        <v/>
      </c>
      <c r="AC573">
        <f t="shared" si="58"/>
        <v>-298320</v>
      </c>
      <c r="AD573">
        <f t="shared" si="59"/>
        <v>2.4844720496894457E-2</v>
      </c>
      <c r="AE573" s="15">
        <v>42887</v>
      </c>
      <c r="AF573" s="9">
        <v>-2.410309540480382E-3</v>
      </c>
      <c r="AG573" s="12" t="s">
        <v>962</v>
      </c>
      <c r="AH573" s="20">
        <v>42885.99722222222</v>
      </c>
      <c r="AI573" s="12">
        <v>161</v>
      </c>
      <c r="AJ573" s="12">
        <v>13</v>
      </c>
      <c r="AK573" s="12">
        <v>8.7800000000000003E-2</v>
      </c>
      <c r="AL573" s="17">
        <v>50200</v>
      </c>
      <c r="AM573" s="17">
        <v>0.27397260273972601</v>
      </c>
      <c r="AN573" s="9"/>
      <c r="AO573" s="9"/>
      <c r="AP573" s="17">
        <v>54.26</v>
      </c>
      <c r="AQ573" s="17">
        <v>9924</v>
      </c>
      <c r="AR573" s="17">
        <v>0.42222222222222222</v>
      </c>
      <c r="AS573" s="17">
        <v>7.2999999999999995E-2</v>
      </c>
      <c r="AT573" s="17">
        <v>0.41666666666666669</v>
      </c>
      <c r="AU573" s="12">
        <v>0.31168831168831168</v>
      </c>
      <c r="AV573" s="12">
        <v>1.37</v>
      </c>
      <c r="AY573" s="12">
        <v>67974560</v>
      </c>
      <c r="BA573" s="12">
        <v>1</v>
      </c>
      <c r="BD573" s="12">
        <v>0.27397260273972601</v>
      </c>
      <c r="BE573" s="12">
        <v>0.42222222222222222</v>
      </c>
      <c r="BF573" s="12">
        <v>0.41666666666666669</v>
      </c>
      <c r="BG573" s="12">
        <v>0.31168831168831168</v>
      </c>
      <c r="BH573" s="12">
        <v>4.0000000000000001E-3</v>
      </c>
      <c r="BI573" s="12">
        <v>7.2999999999999995E-2</v>
      </c>
      <c r="BJ573" s="12">
        <v>0</v>
      </c>
      <c r="BK573" s="12">
        <v>0.52300000000000002</v>
      </c>
      <c r="BL573" s="12">
        <v>632</v>
      </c>
      <c r="BM573" s="12">
        <v>227</v>
      </c>
      <c r="BN573" s="12">
        <v>4</v>
      </c>
      <c r="BO573" s="12">
        <v>1597</v>
      </c>
      <c r="BP573" s="12">
        <v>148</v>
      </c>
      <c r="BQ573" s="12">
        <v>-191</v>
      </c>
      <c r="BR573" s="12">
        <v>194</v>
      </c>
      <c r="BS573" s="12">
        <v>404</v>
      </c>
      <c r="BT573" s="12">
        <v>0.20937481916434808</v>
      </c>
      <c r="BU573" s="12">
        <v>0.58808433412156702</v>
      </c>
      <c r="BV573" s="12">
        <v>0.71364409571292931</v>
      </c>
      <c r="BW573" s="12">
        <v>0.61788041816415251</v>
      </c>
      <c r="BX573" s="12">
        <v>0.54046055571661167</v>
      </c>
      <c r="BY573" s="12">
        <v>1570.5</v>
      </c>
      <c r="BZ573" s="12">
        <v>1</v>
      </c>
      <c r="CB573" s="12">
        <v>9.0417690417690419E-2</v>
      </c>
      <c r="CC573" s="12">
        <v>19620</v>
      </c>
      <c r="CD573" s="12">
        <v>19670</v>
      </c>
      <c r="CE573" s="12">
        <v>3.0300774270399047</v>
      </c>
      <c r="CH573" s="22">
        <v>42885</v>
      </c>
      <c r="CI573">
        <v>145</v>
      </c>
      <c r="CJ573">
        <v>149</v>
      </c>
      <c r="CK573">
        <v>143</v>
      </c>
      <c r="CL573">
        <v>148</v>
      </c>
      <c r="CM573" s="22">
        <v>42886</v>
      </c>
      <c r="CN573">
        <v>157</v>
      </c>
      <c r="CO573">
        <v>158</v>
      </c>
      <c r="CP573">
        <v>151</v>
      </c>
      <c r="CQ573">
        <v>151</v>
      </c>
      <c r="CR573" s="22">
        <v>42887</v>
      </c>
      <c r="CS573">
        <v>151</v>
      </c>
      <c r="CT573">
        <v>154</v>
      </c>
      <c r="CU573">
        <v>151</v>
      </c>
      <c r="CV573">
        <v>151</v>
      </c>
    </row>
    <row r="574" spans="1:100">
      <c r="A574" s="22">
        <v>42885</v>
      </c>
      <c r="B574">
        <v>2407</v>
      </c>
      <c r="C574">
        <v>2711</v>
      </c>
      <c r="D574">
        <v>2280</v>
      </c>
      <c r="E574">
        <v>2711</v>
      </c>
      <c r="F574" s="23">
        <f t="shared" si="56"/>
        <v>0.12629829663481518</v>
      </c>
      <c r="G574" s="22">
        <v>42886</v>
      </c>
      <c r="H574">
        <v>2861</v>
      </c>
      <c r="I574">
        <v>3215</v>
      </c>
      <c r="J574">
        <v>2745</v>
      </c>
      <c r="K574">
        <v>3150</v>
      </c>
      <c r="L574" s="22">
        <v>42887</v>
      </c>
      <c r="M574">
        <v>3340</v>
      </c>
      <c r="N574" s="4">
        <v>42886</v>
      </c>
      <c r="O574" s="3" t="s">
        <v>15</v>
      </c>
      <c r="P574" s="3">
        <v>3661</v>
      </c>
      <c r="Q574" s="3" t="s">
        <v>277</v>
      </c>
      <c r="R574" s="3" t="s">
        <v>17</v>
      </c>
      <c r="S574" s="3">
        <v>0.05</v>
      </c>
      <c r="T574" s="3" t="s">
        <v>27</v>
      </c>
      <c r="U574" s="3">
        <v>0</v>
      </c>
      <c r="V574" s="3">
        <v>200</v>
      </c>
      <c r="W574">
        <v>2861</v>
      </c>
      <c r="X574" s="4">
        <v>42887</v>
      </c>
      <c r="Y574">
        <v>3150</v>
      </c>
      <c r="Z574" s="10">
        <f t="shared" si="55"/>
        <v>57800</v>
      </c>
      <c r="AA574" s="10">
        <f t="shared" si="60"/>
        <v>57800</v>
      </c>
      <c r="AB574" t="str">
        <f t="shared" si="57"/>
        <v/>
      </c>
      <c r="AC574">
        <f t="shared" si="58"/>
        <v>-298320</v>
      </c>
      <c r="AD574">
        <f t="shared" si="59"/>
        <v>9.5271700776287105E-3</v>
      </c>
      <c r="AE574" s="15">
        <v>42887</v>
      </c>
      <c r="AF574" s="9">
        <v>-2.410309540480382E-3</v>
      </c>
      <c r="AG574" s="12" t="s">
        <v>962</v>
      </c>
      <c r="AH574" s="20">
        <v>42885.997916666667</v>
      </c>
      <c r="AI574" s="12">
        <v>2834</v>
      </c>
      <c r="AJ574" s="12">
        <v>123</v>
      </c>
      <c r="AK574" s="12">
        <v>4.5400000000000003E-2</v>
      </c>
      <c r="AL574" s="17">
        <v>43000</v>
      </c>
      <c r="AM574" s="17">
        <v>0.79888746255883614</v>
      </c>
      <c r="AN574" s="9"/>
      <c r="AO574" s="9"/>
      <c r="AP574" s="17">
        <v>1.03</v>
      </c>
      <c r="AQ574" s="17">
        <v>17440</v>
      </c>
      <c r="AR574" s="17">
        <v>1</v>
      </c>
      <c r="AS574" s="17">
        <v>0.27200000000000002</v>
      </c>
      <c r="AT574" s="17">
        <v>1</v>
      </c>
      <c r="AU574" s="12">
        <v>1</v>
      </c>
      <c r="AV574" s="12">
        <v>0.94</v>
      </c>
      <c r="AY574" s="12">
        <v>7462400</v>
      </c>
      <c r="BA574" s="12">
        <v>1</v>
      </c>
      <c r="BD574" s="12">
        <v>0.79888746255883614</v>
      </c>
      <c r="BE574" s="12">
        <v>1</v>
      </c>
      <c r="BF574" s="12">
        <v>1</v>
      </c>
      <c r="BG574" s="12">
        <v>1</v>
      </c>
      <c r="BH574" s="12">
        <v>1.9E-2</v>
      </c>
      <c r="BI574" s="12">
        <v>0.27200000000000002</v>
      </c>
      <c r="BJ574" s="12">
        <v>4.5999999999999999E-2</v>
      </c>
      <c r="BK574" s="12">
        <v>0.50800000000000001</v>
      </c>
      <c r="BL574" s="12">
        <v>317</v>
      </c>
      <c r="BM574" s="12">
        <v>-711</v>
      </c>
      <c r="BN574" s="12">
        <v>-47</v>
      </c>
      <c r="BO574" s="12">
        <v>506</v>
      </c>
      <c r="BP574" s="12">
        <v>324</v>
      </c>
      <c r="BQ574" s="12">
        <v>-33</v>
      </c>
      <c r="BR574" s="12">
        <v>60</v>
      </c>
      <c r="BS574" s="12">
        <v>946</v>
      </c>
      <c r="BT574" s="12">
        <v>0.20937481916434808</v>
      </c>
      <c r="BU574" s="12">
        <v>0.58808433412156702</v>
      </c>
      <c r="BV574" s="12">
        <v>0.71364409571292931</v>
      </c>
      <c r="BW574" s="12">
        <v>0.61788041816415251</v>
      </c>
      <c r="BX574" s="12">
        <v>0.54046055571661167</v>
      </c>
      <c r="BY574" s="12">
        <v>1570.5</v>
      </c>
      <c r="BZ574" s="12">
        <v>1</v>
      </c>
      <c r="CB574" s="12">
        <v>9.0417690417690419E-2</v>
      </c>
      <c r="CC574" s="12">
        <v>19620</v>
      </c>
      <c r="CD574" s="12">
        <v>19670</v>
      </c>
      <c r="CE574" s="12">
        <v>8.8355216647132142</v>
      </c>
      <c r="CH574" s="22">
        <v>42885</v>
      </c>
      <c r="CI574">
        <v>2407</v>
      </c>
      <c r="CJ574">
        <v>2711</v>
      </c>
      <c r="CK574">
        <v>2280</v>
      </c>
      <c r="CL574">
        <v>2711</v>
      </c>
      <c r="CM574" s="22">
        <v>42886</v>
      </c>
      <c r="CN574">
        <v>2861</v>
      </c>
      <c r="CO574">
        <v>3215</v>
      </c>
      <c r="CP574">
        <v>2745</v>
      </c>
      <c r="CQ574">
        <v>3150</v>
      </c>
      <c r="CR574" s="22">
        <v>42887</v>
      </c>
      <c r="CS574">
        <v>3340</v>
      </c>
      <c r="CT574">
        <v>3850</v>
      </c>
      <c r="CU574">
        <v>3200</v>
      </c>
      <c r="CV574">
        <v>3850</v>
      </c>
    </row>
    <row r="575" spans="1:100">
      <c r="A575" s="22">
        <v>42885</v>
      </c>
      <c r="B575">
        <v>887</v>
      </c>
      <c r="C575">
        <v>887</v>
      </c>
      <c r="D575">
        <v>873</v>
      </c>
      <c r="E575">
        <v>887</v>
      </c>
      <c r="F575" s="23">
        <f t="shared" si="56"/>
        <v>0</v>
      </c>
      <c r="G575" s="22">
        <v>42886</v>
      </c>
      <c r="H575">
        <v>942</v>
      </c>
      <c r="I575">
        <v>1035</v>
      </c>
      <c r="J575">
        <v>930</v>
      </c>
      <c r="K575">
        <v>1010</v>
      </c>
      <c r="L575" s="22">
        <v>42887</v>
      </c>
      <c r="M575">
        <v>1040</v>
      </c>
      <c r="N575" s="4">
        <v>42886</v>
      </c>
      <c r="O575" s="3" t="s">
        <v>15</v>
      </c>
      <c r="P575" s="3">
        <v>3645</v>
      </c>
      <c r="Q575" s="3" t="s">
        <v>354</v>
      </c>
      <c r="R575" s="3" t="s">
        <v>17</v>
      </c>
      <c r="S575" s="3">
        <v>0.05</v>
      </c>
      <c r="T575" s="3" t="s">
        <v>27</v>
      </c>
      <c r="U575" s="3">
        <v>0</v>
      </c>
      <c r="V575" s="3">
        <v>600</v>
      </c>
      <c r="W575">
        <v>942</v>
      </c>
      <c r="X575" s="4">
        <v>42887</v>
      </c>
      <c r="Y575">
        <v>1010</v>
      </c>
      <c r="Z575" s="10">
        <f t="shared" si="55"/>
        <v>40800</v>
      </c>
      <c r="AA575" s="10">
        <f t="shared" si="60"/>
        <v>40800</v>
      </c>
      <c r="AB575" t="str">
        <f t="shared" si="57"/>
        <v/>
      </c>
      <c r="AC575">
        <f t="shared" si="58"/>
        <v>-298320</v>
      </c>
      <c r="AD575">
        <f t="shared" si="59"/>
        <v>3.0691078420996831E-3</v>
      </c>
      <c r="AE575" s="15">
        <v>42887</v>
      </c>
      <c r="AF575" s="9">
        <v>-2.410309540480382E-3</v>
      </c>
      <c r="AG575" s="12" t="s">
        <v>957</v>
      </c>
      <c r="AH575" s="20">
        <v>42885.997916666667</v>
      </c>
      <c r="AI575" s="12">
        <v>944.9</v>
      </c>
      <c r="AJ575" s="12">
        <v>57.9</v>
      </c>
      <c r="AK575" s="12">
        <v>6.5299999999999997E-2</v>
      </c>
      <c r="AL575" s="17">
        <v>29100</v>
      </c>
      <c r="AM575" s="17">
        <v>0.30516431924882631</v>
      </c>
      <c r="AN575" s="9"/>
      <c r="AO575" s="9"/>
      <c r="AP575" s="17">
        <v>11.08</v>
      </c>
      <c r="AQ575" s="17">
        <v>3442</v>
      </c>
      <c r="AR575" s="17">
        <v>1</v>
      </c>
      <c r="AS575" s="17">
        <v>0.26</v>
      </c>
      <c r="AT575" s="17">
        <v>1</v>
      </c>
      <c r="AU575" s="12">
        <v>1</v>
      </c>
      <c r="AV575" s="12">
        <v>0.31</v>
      </c>
      <c r="AY575" s="12">
        <v>5386500</v>
      </c>
      <c r="BA575" s="12">
        <v>1</v>
      </c>
      <c r="BD575" s="12">
        <v>0.30516431924882631</v>
      </c>
      <c r="BE575" s="12">
        <v>1</v>
      </c>
      <c r="BF575" s="12">
        <v>1</v>
      </c>
      <c r="BG575" s="12">
        <v>1</v>
      </c>
      <c r="BH575" s="12">
        <v>1.4E-2</v>
      </c>
      <c r="BI575" s="12">
        <v>0.26</v>
      </c>
      <c r="BJ575" s="12" t="s">
        <v>968</v>
      </c>
      <c r="BK575" s="12">
        <v>0.58399999999999996</v>
      </c>
      <c r="BL575" s="12">
        <v>154</v>
      </c>
      <c r="BM575" s="12">
        <v>-63</v>
      </c>
      <c r="BN575" s="12">
        <v>-6</v>
      </c>
      <c r="BO575" s="12">
        <v>834</v>
      </c>
      <c r="BP575" s="12">
        <v>89</v>
      </c>
      <c r="BQ575" s="12">
        <v>-157</v>
      </c>
      <c r="BR575" s="12">
        <v>-22</v>
      </c>
      <c r="BS575" s="12">
        <v>750</v>
      </c>
      <c r="BT575" s="12">
        <v>0.53170301614494653</v>
      </c>
      <c r="BU575" s="12">
        <v>0.49150337940799138</v>
      </c>
      <c r="BV575" s="12">
        <v>0.44460887166620211</v>
      </c>
      <c r="BW575" s="12">
        <v>0.38122827560826916</v>
      </c>
      <c r="BX575" s="12">
        <v>0.64510985781905705</v>
      </c>
      <c r="BY575" s="12">
        <v>1570.5</v>
      </c>
      <c r="BZ575" s="12">
        <v>1</v>
      </c>
      <c r="CB575" s="12">
        <v>9.0417690417690419E-2</v>
      </c>
      <c r="CC575" s="12">
        <v>19620</v>
      </c>
      <c r="CD575" s="12">
        <v>19670</v>
      </c>
      <c r="CE575" s="12">
        <v>3.3750510308226169</v>
      </c>
      <c r="CH575" s="22">
        <v>42885</v>
      </c>
      <c r="CI575">
        <v>887</v>
      </c>
      <c r="CJ575">
        <v>887</v>
      </c>
      <c r="CK575">
        <v>873</v>
      </c>
      <c r="CL575">
        <v>887</v>
      </c>
      <c r="CM575" s="22">
        <v>42886</v>
      </c>
      <c r="CN575">
        <v>942</v>
      </c>
      <c r="CO575">
        <v>1035</v>
      </c>
      <c r="CP575">
        <v>930</v>
      </c>
      <c r="CQ575">
        <v>1010</v>
      </c>
      <c r="CR575" s="22">
        <v>42887</v>
      </c>
      <c r="CS575">
        <v>1040</v>
      </c>
      <c r="CT575">
        <v>1080</v>
      </c>
      <c r="CU575">
        <v>906</v>
      </c>
      <c r="CV575">
        <v>987</v>
      </c>
    </row>
    <row r="576" spans="1:100">
      <c r="A576" s="22">
        <v>42885</v>
      </c>
      <c r="B576">
        <v>71</v>
      </c>
      <c r="C576">
        <v>71</v>
      </c>
      <c r="D576">
        <v>69</v>
      </c>
      <c r="E576">
        <v>70</v>
      </c>
      <c r="F576" s="23">
        <f t="shared" si="56"/>
        <v>-1.4084507042253502E-2</v>
      </c>
      <c r="G576" s="22">
        <v>42886</v>
      </c>
      <c r="H576">
        <v>75</v>
      </c>
      <c r="I576">
        <v>85</v>
      </c>
      <c r="J576">
        <v>74</v>
      </c>
      <c r="K576">
        <v>82</v>
      </c>
      <c r="L576" s="22">
        <v>42887</v>
      </c>
      <c r="M576">
        <v>83</v>
      </c>
      <c r="N576" s="4">
        <v>42886</v>
      </c>
      <c r="O576" s="3" t="s">
        <v>15</v>
      </c>
      <c r="P576" s="3">
        <v>3528</v>
      </c>
      <c r="Q576" s="3" t="s">
        <v>82</v>
      </c>
      <c r="R576" s="3" t="s">
        <v>17</v>
      </c>
      <c r="S576" s="3">
        <v>0.05</v>
      </c>
      <c r="T576" s="3">
        <v>2</v>
      </c>
      <c r="U576" s="3">
        <v>0</v>
      </c>
      <c r="V576" s="3">
        <v>8000</v>
      </c>
      <c r="W576">
        <v>75</v>
      </c>
      <c r="X576" s="4">
        <v>42887</v>
      </c>
      <c r="Y576">
        <v>82</v>
      </c>
      <c r="Z576" s="10">
        <f t="shared" si="55"/>
        <v>56000</v>
      </c>
      <c r="AA576" s="10">
        <f t="shared" si="60"/>
        <v>56000</v>
      </c>
      <c r="AB576" t="str">
        <f t="shared" si="57"/>
        <v/>
      </c>
      <c r="AC576">
        <f t="shared" si="58"/>
        <v>-298320</v>
      </c>
      <c r="AD576">
        <f t="shared" si="59"/>
        <v>2.8806584362139898E-2</v>
      </c>
      <c r="AE576" s="15">
        <v>42887</v>
      </c>
      <c r="AF576" s="9">
        <v>-2.410309540480382E-3</v>
      </c>
      <c r="AG576" s="12" t="s">
        <v>954</v>
      </c>
      <c r="AH576" s="20">
        <v>42885.990277777775</v>
      </c>
      <c r="AI576" s="12">
        <v>72.900000000000006</v>
      </c>
      <c r="AJ576" s="12">
        <v>2.9</v>
      </c>
      <c r="AK576" s="12">
        <v>4.1399999999999999E-2</v>
      </c>
      <c r="AL576" s="17">
        <v>15000</v>
      </c>
      <c r="AM576" s="17">
        <v>0.55714285714285716</v>
      </c>
      <c r="AN576" s="9"/>
      <c r="AO576" s="9"/>
      <c r="AP576" s="17">
        <v>0</v>
      </c>
      <c r="AQ576" s="17">
        <v>12079</v>
      </c>
      <c r="AR576" s="17">
        <v>0.50877192982456143</v>
      </c>
      <c r="AS576" s="17">
        <v>0.218</v>
      </c>
      <c r="AT576" s="17">
        <v>0.54838709677419351</v>
      </c>
      <c r="AU576" s="12">
        <v>0.54838709677419351</v>
      </c>
      <c r="AV576" s="12">
        <v>4.29</v>
      </c>
      <c r="AY576" s="12">
        <v>172556807</v>
      </c>
      <c r="BA576" s="12">
        <v>1</v>
      </c>
      <c r="BD576" s="12">
        <v>0.55714285714285716</v>
      </c>
      <c r="BE576" s="12">
        <v>0.50877192982456143</v>
      </c>
      <c r="BF576" s="12">
        <v>0.54838709677419351</v>
      </c>
      <c r="BG576" s="12">
        <v>0.54838709677419351</v>
      </c>
      <c r="BH576" s="12">
        <v>0.46100000000000002</v>
      </c>
      <c r="BI576" s="12">
        <v>0.218</v>
      </c>
      <c r="BJ576" s="12">
        <v>0</v>
      </c>
      <c r="BK576" s="12">
        <v>0.502</v>
      </c>
      <c r="BL576" s="12">
        <v>955</v>
      </c>
      <c r="BM576" s="12">
        <v>-111</v>
      </c>
      <c r="BN576" s="12">
        <v>-138</v>
      </c>
      <c r="BO576" s="12">
        <v>1867</v>
      </c>
      <c r="BP576" s="12">
        <v>-886</v>
      </c>
      <c r="BQ576" s="12">
        <v>365</v>
      </c>
      <c r="BR576" s="12">
        <v>391</v>
      </c>
      <c r="BS576" s="12">
        <v>1161</v>
      </c>
      <c r="BT576" s="12">
        <v>0.26276827474713155</v>
      </c>
      <c r="BU576" s="12">
        <v>0.55734314922920047</v>
      </c>
      <c r="BV576" s="12">
        <v>0.66300015895914122</v>
      </c>
      <c r="BW576" s="12">
        <v>0.57308459723172278</v>
      </c>
      <c r="BX576" s="12">
        <v>0.6030257230050039</v>
      </c>
      <c r="BY576" s="12">
        <v>1570.5</v>
      </c>
      <c r="BZ576" s="12">
        <v>1</v>
      </c>
      <c r="CB576" s="12">
        <v>9.0417690417690419E-2</v>
      </c>
      <c r="CC576" s="12">
        <v>19620</v>
      </c>
      <c r="CD576" s="12">
        <v>19670</v>
      </c>
      <c r="CE576" s="12">
        <v>6.1618788819875778</v>
      </c>
      <c r="CH576" s="22">
        <v>42885</v>
      </c>
      <c r="CI576">
        <v>71</v>
      </c>
      <c r="CJ576">
        <v>71</v>
      </c>
      <c r="CK576">
        <v>69</v>
      </c>
      <c r="CL576">
        <v>70</v>
      </c>
      <c r="CM576" s="22">
        <v>42886</v>
      </c>
      <c r="CN576">
        <v>75</v>
      </c>
      <c r="CO576">
        <v>85</v>
      </c>
      <c r="CP576">
        <v>74</v>
      </c>
      <c r="CQ576">
        <v>82</v>
      </c>
      <c r="CR576" s="22">
        <v>42887</v>
      </c>
      <c r="CS576">
        <v>83</v>
      </c>
      <c r="CT576">
        <v>83</v>
      </c>
      <c r="CU576">
        <v>74</v>
      </c>
      <c r="CV576">
        <v>75</v>
      </c>
    </row>
    <row r="577" spans="1:100">
      <c r="A577" s="22">
        <v>42885</v>
      </c>
      <c r="B577">
        <v>330</v>
      </c>
      <c r="C577">
        <v>388</v>
      </c>
      <c r="D577">
        <v>328</v>
      </c>
      <c r="E577">
        <v>360</v>
      </c>
      <c r="F577" s="23">
        <f t="shared" si="56"/>
        <v>9.0909090909090828E-2</v>
      </c>
      <c r="G577" s="22">
        <v>42886</v>
      </c>
      <c r="H577">
        <v>375</v>
      </c>
      <c r="I577">
        <v>388</v>
      </c>
      <c r="J577">
        <v>361</v>
      </c>
      <c r="K577">
        <v>380</v>
      </c>
      <c r="L577" s="22">
        <v>42887</v>
      </c>
      <c r="M577">
        <v>374</v>
      </c>
      <c r="N577" s="4">
        <v>42886</v>
      </c>
      <c r="O577" s="3" t="s">
        <v>15</v>
      </c>
      <c r="P577" s="3">
        <v>5381</v>
      </c>
      <c r="Q577" s="3" t="s">
        <v>362</v>
      </c>
      <c r="R577" s="3" t="s">
        <v>17</v>
      </c>
      <c r="S577" s="3">
        <v>0.05</v>
      </c>
      <c r="T577" s="3">
        <v>1</v>
      </c>
      <c r="U577" s="3">
        <v>0</v>
      </c>
      <c r="V577" s="3">
        <v>1400</v>
      </c>
      <c r="W577">
        <v>375</v>
      </c>
      <c r="X577" s="4">
        <v>42887</v>
      </c>
      <c r="Y577">
        <v>380</v>
      </c>
      <c r="Z577" s="10">
        <f t="shared" si="55"/>
        <v>7000</v>
      </c>
      <c r="AA577" s="10">
        <f t="shared" si="60"/>
        <v>7000</v>
      </c>
      <c r="AB577" t="str">
        <f t="shared" si="57"/>
        <v/>
      </c>
      <c r="AC577">
        <f t="shared" si="58"/>
        <v>-298320</v>
      </c>
      <c r="AD577">
        <f t="shared" si="59"/>
        <v>2.6673779674579734E-4</v>
      </c>
      <c r="AE577" s="15">
        <v>42887</v>
      </c>
      <c r="AF577" s="9">
        <v>-2.410309540480382E-3</v>
      </c>
      <c r="AG577" s="12" t="s">
        <v>960</v>
      </c>
      <c r="AH577" s="20">
        <v>42885.991666666669</v>
      </c>
      <c r="AI577" s="12">
        <v>374.9</v>
      </c>
      <c r="AJ577" s="12">
        <v>14.9</v>
      </c>
      <c r="AK577" s="12">
        <v>4.1399999999999999E-2</v>
      </c>
      <c r="AL577" s="17">
        <v>11300</v>
      </c>
      <c r="AM577" s="17">
        <v>0.20496894409937888</v>
      </c>
      <c r="AN577" s="9"/>
      <c r="AO577" s="9"/>
      <c r="AP577" s="17">
        <v>270.62</v>
      </c>
      <c r="AQ577" s="17">
        <v>3444</v>
      </c>
      <c r="AR577" s="17">
        <v>0.95588235294117652</v>
      </c>
      <c r="AS577" s="17">
        <v>0.25900000000000001</v>
      </c>
      <c r="AT577" s="17">
        <v>0.96808510638297873</v>
      </c>
      <c r="AU577" s="12">
        <v>0.3888888888888889</v>
      </c>
      <c r="AV577" s="12">
        <v>3.11</v>
      </c>
      <c r="AY577" s="12">
        <v>10696320</v>
      </c>
      <c r="BA577" s="12">
        <v>1</v>
      </c>
      <c r="BD577" s="12">
        <v>0.20496894409937888</v>
      </c>
      <c r="BE577" s="12">
        <v>0.95588235294117652</v>
      </c>
      <c r="BF577" s="12">
        <v>0.96808510638297873</v>
      </c>
      <c r="BG577" s="12">
        <v>0.3888888888888889</v>
      </c>
      <c r="BH577" s="12">
        <v>7.5999999999999998E-2</v>
      </c>
      <c r="BI577" s="12">
        <v>0.25900000000000001</v>
      </c>
      <c r="BJ577" s="12" t="s">
        <v>968</v>
      </c>
      <c r="BK577" s="12">
        <v>0.38500000000000001</v>
      </c>
      <c r="BL577" s="12">
        <v>419</v>
      </c>
      <c r="BM577" s="12">
        <v>507</v>
      </c>
      <c r="BN577" s="12">
        <v>-663</v>
      </c>
      <c r="BO577" s="12">
        <v>1189</v>
      </c>
      <c r="BP577" s="12">
        <v>186</v>
      </c>
      <c r="BQ577" s="12">
        <v>-21</v>
      </c>
      <c r="BR577" s="12">
        <v>-23</v>
      </c>
      <c r="BS577" s="12">
        <v>858</v>
      </c>
      <c r="BT577" s="12">
        <v>0.33640914599280108</v>
      </c>
      <c r="BU577" s="12">
        <v>0.53912769256518533</v>
      </c>
      <c r="BV577" s="12">
        <v>0.56552291971214619</v>
      </c>
      <c r="BW577" s="12">
        <v>0.47730821303058535</v>
      </c>
      <c r="BX577" s="12">
        <v>0.62284306810423085</v>
      </c>
      <c r="BY577" s="12">
        <v>1570.5</v>
      </c>
      <c r="BZ577" s="12">
        <v>1</v>
      </c>
      <c r="CB577" s="12">
        <v>9.0417690417690419E-2</v>
      </c>
      <c r="CC577" s="12">
        <v>19620</v>
      </c>
      <c r="CD577" s="12">
        <v>19670</v>
      </c>
      <c r="CE577" s="12">
        <v>2.2669119632730217</v>
      </c>
      <c r="CH577" s="22">
        <v>42885</v>
      </c>
      <c r="CI577">
        <v>330</v>
      </c>
      <c r="CJ577">
        <v>388</v>
      </c>
      <c r="CK577">
        <v>328</v>
      </c>
      <c r="CL577">
        <v>360</v>
      </c>
      <c r="CM577" s="22">
        <v>42886</v>
      </c>
      <c r="CN577">
        <v>375</v>
      </c>
      <c r="CO577">
        <v>388</v>
      </c>
      <c r="CP577">
        <v>361</v>
      </c>
      <c r="CQ577">
        <v>380</v>
      </c>
      <c r="CR577" s="22">
        <v>42887</v>
      </c>
      <c r="CS577">
        <v>374</v>
      </c>
      <c r="CT577">
        <v>379</v>
      </c>
      <c r="CU577">
        <v>363</v>
      </c>
      <c r="CV577">
        <v>375</v>
      </c>
    </row>
    <row r="578" spans="1:100">
      <c r="A578" s="22">
        <v>42885</v>
      </c>
      <c r="B578">
        <v>955</v>
      </c>
      <c r="C578">
        <v>965</v>
      </c>
      <c r="D578">
        <v>893</v>
      </c>
      <c r="E578">
        <v>914</v>
      </c>
      <c r="F578" s="23">
        <f t="shared" si="56"/>
        <v>-4.2931937172774881E-2</v>
      </c>
      <c r="G578" s="22">
        <v>42886</v>
      </c>
      <c r="H578">
        <v>950</v>
      </c>
      <c r="I578">
        <v>995</v>
      </c>
      <c r="J578">
        <v>925</v>
      </c>
      <c r="K578">
        <v>932</v>
      </c>
      <c r="L578" s="22">
        <v>42887</v>
      </c>
      <c r="M578">
        <v>932</v>
      </c>
      <c r="N578" s="4">
        <v>42886</v>
      </c>
      <c r="O578" s="3" t="s">
        <v>15</v>
      </c>
      <c r="P578" s="3">
        <v>4586</v>
      </c>
      <c r="Q578" s="3" t="s">
        <v>103</v>
      </c>
      <c r="R578" s="3" t="s">
        <v>17</v>
      </c>
      <c r="S578" s="3">
        <v>0.05</v>
      </c>
      <c r="T578" s="3">
        <v>2</v>
      </c>
      <c r="U578" s="3">
        <v>0</v>
      </c>
      <c r="V578" s="3">
        <v>600</v>
      </c>
      <c r="W578">
        <v>950</v>
      </c>
      <c r="X578" s="4">
        <v>42887</v>
      </c>
      <c r="Y578">
        <v>932</v>
      </c>
      <c r="Z578" s="10">
        <f t="shared" si="55"/>
        <v>-10800</v>
      </c>
      <c r="AA578" s="10">
        <f t="shared" si="60"/>
        <v>10800</v>
      </c>
      <c r="AB578" t="str">
        <f t="shared" si="57"/>
        <v/>
      </c>
      <c r="AC578">
        <f t="shared" si="58"/>
        <v>-298320</v>
      </c>
      <c r="AD578">
        <f t="shared" si="59"/>
        <v>3.0612244897959218E-2</v>
      </c>
      <c r="AE578" s="15">
        <v>42887</v>
      </c>
      <c r="AF578" s="9">
        <v>-2.410309540480382E-3</v>
      </c>
      <c r="AG578" s="12" t="s">
        <v>957</v>
      </c>
      <c r="AH578" s="20">
        <v>42885.998611111114</v>
      </c>
      <c r="AI578" s="12">
        <v>980</v>
      </c>
      <c r="AJ578" s="12">
        <v>66</v>
      </c>
      <c r="AK578" s="12">
        <v>7.22E-2</v>
      </c>
      <c r="AL578" s="17">
        <v>9800</v>
      </c>
      <c r="AM578" s="17">
        <v>0.74209989806320087</v>
      </c>
      <c r="AN578" s="9"/>
      <c r="AO578" s="9"/>
      <c r="AP578" s="17">
        <v>602.07000000000005</v>
      </c>
      <c r="AQ578" s="17">
        <v>8353</v>
      </c>
      <c r="AR578" s="17">
        <v>0.7711370262390671</v>
      </c>
      <c r="AS578" s="17">
        <v>0.45</v>
      </c>
      <c r="AT578" s="17">
        <v>0.53935860058309038</v>
      </c>
      <c r="AU578" s="12">
        <v>0.57450628366247758</v>
      </c>
      <c r="AV578" s="12">
        <v>0</v>
      </c>
      <c r="AY578" s="12">
        <v>8514700</v>
      </c>
      <c r="BA578" s="12">
        <v>0.1125</v>
      </c>
      <c r="BD578" s="12">
        <v>0.74209989806320087</v>
      </c>
      <c r="BE578" s="12">
        <v>0.7711370262390671</v>
      </c>
      <c r="BF578" s="12">
        <v>0.53935860058309038</v>
      </c>
      <c r="BG578" s="12">
        <v>0.57450628366247758</v>
      </c>
      <c r="BH578" s="12">
        <v>4.2999999999999997E-2</v>
      </c>
      <c r="BI578" s="12">
        <v>0.45</v>
      </c>
      <c r="BJ578" s="12">
        <v>5.0000000000000001E-3</v>
      </c>
      <c r="BK578" s="12">
        <v>0.253</v>
      </c>
      <c r="BL578" s="12">
        <v>-613</v>
      </c>
      <c r="BM578" s="12">
        <v>-192</v>
      </c>
      <c r="BN578" s="12">
        <v>4545</v>
      </c>
      <c r="BO578" s="12">
        <v>3937</v>
      </c>
      <c r="BP578" s="12">
        <v>-535</v>
      </c>
      <c r="BQ578" s="12">
        <v>-302</v>
      </c>
      <c r="BR578" s="12">
        <v>389</v>
      </c>
      <c r="BS578" s="12">
        <v>165</v>
      </c>
      <c r="BT578" s="12">
        <v>0.53170301614494653</v>
      </c>
      <c r="BU578" s="12">
        <v>0.49150337940799138</v>
      </c>
      <c r="BV578" s="12">
        <v>0.44460887166620211</v>
      </c>
      <c r="BW578" s="12">
        <v>0.38122827560826916</v>
      </c>
      <c r="BX578" s="12">
        <v>0.64510985781905705</v>
      </c>
      <c r="BY578" s="12">
        <v>1570.5</v>
      </c>
      <c r="BZ578" s="12">
        <v>0.1125</v>
      </c>
      <c r="CB578" s="12">
        <v>9.0417690417690419E-2</v>
      </c>
      <c r="CC578" s="12">
        <v>19620</v>
      </c>
      <c r="CD578" s="12">
        <v>19670</v>
      </c>
      <c r="CE578" s="12">
        <v>8.2074635465142052</v>
      </c>
      <c r="CH578" s="22">
        <v>42885</v>
      </c>
      <c r="CI578">
        <v>955</v>
      </c>
      <c r="CJ578">
        <v>965</v>
      </c>
      <c r="CK578">
        <v>893</v>
      </c>
      <c r="CL578">
        <v>914</v>
      </c>
      <c r="CM578" s="22">
        <v>42886</v>
      </c>
      <c r="CN578">
        <v>950</v>
      </c>
      <c r="CO578">
        <v>995</v>
      </c>
      <c r="CP578">
        <v>925</v>
      </c>
      <c r="CQ578">
        <v>932</v>
      </c>
      <c r="CR578" s="22">
        <v>42887</v>
      </c>
      <c r="CS578">
        <v>932</v>
      </c>
      <c r="CT578">
        <v>947</v>
      </c>
      <c r="CU578">
        <v>928</v>
      </c>
      <c r="CV578">
        <v>933</v>
      </c>
    </row>
    <row r="579" spans="1:100">
      <c r="A579" s="22">
        <v>42885</v>
      </c>
      <c r="B579">
        <v>2028</v>
      </c>
      <c r="C579">
        <v>2075</v>
      </c>
      <c r="D579">
        <v>1968</v>
      </c>
      <c r="E579">
        <v>2024</v>
      </c>
      <c r="F579" s="23">
        <f t="shared" si="56"/>
        <v>-1.9723865877712132E-3</v>
      </c>
      <c r="G579" s="22">
        <v>42886</v>
      </c>
      <c r="H579">
        <v>2150</v>
      </c>
      <c r="I579">
        <v>2215</v>
      </c>
      <c r="J579">
        <v>2105</v>
      </c>
      <c r="K579">
        <v>2126</v>
      </c>
      <c r="L579" s="22">
        <v>42887</v>
      </c>
      <c r="M579">
        <v>2130</v>
      </c>
      <c r="N579" s="4">
        <v>42886</v>
      </c>
      <c r="O579" s="3" t="s">
        <v>15</v>
      </c>
      <c r="P579" s="3">
        <v>6050</v>
      </c>
      <c r="Q579" s="3" t="s">
        <v>84</v>
      </c>
      <c r="R579" s="3" t="s">
        <v>17</v>
      </c>
      <c r="S579" s="3">
        <v>0.05</v>
      </c>
      <c r="T579" s="3">
        <v>2</v>
      </c>
      <c r="U579" s="3">
        <v>0</v>
      </c>
      <c r="V579" s="3">
        <v>300</v>
      </c>
      <c r="W579">
        <v>2150</v>
      </c>
      <c r="X579" s="4">
        <v>42887</v>
      </c>
      <c r="Y579">
        <v>2126</v>
      </c>
      <c r="Z579" s="10">
        <f t="shared" ref="Z579:Z642" si="61">(Y579-W579)*V579</f>
        <v>-7200</v>
      </c>
      <c r="AA579" s="10">
        <f t="shared" si="60"/>
        <v>7200</v>
      </c>
      <c r="AB579" t="str">
        <f t="shared" si="57"/>
        <v/>
      </c>
      <c r="AC579">
        <f t="shared" si="58"/>
        <v>-298320</v>
      </c>
      <c r="AD579">
        <f t="shared" si="59"/>
        <v>1.8957345971563955E-2</v>
      </c>
      <c r="AE579" s="15">
        <v>42887</v>
      </c>
      <c r="AF579" s="9">
        <v>-2.410309540480382E-3</v>
      </c>
      <c r="AG579" s="12" t="s">
        <v>962</v>
      </c>
      <c r="AH579" s="20">
        <v>42885.988194444442</v>
      </c>
      <c r="AI579" s="12">
        <v>2110</v>
      </c>
      <c r="AJ579" s="12">
        <v>86</v>
      </c>
      <c r="AK579" s="12">
        <v>4.2500000000000003E-2</v>
      </c>
      <c r="AL579" s="17">
        <v>8800</v>
      </c>
      <c r="AM579" s="17">
        <v>0.25242248062015504</v>
      </c>
      <c r="AN579" s="9"/>
      <c r="AO579" s="9"/>
      <c r="AP579" s="17">
        <v>0</v>
      </c>
      <c r="AQ579" s="17">
        <v>21381</v>
      </c>
      <c r="AR579" s="17">
        <v>1</v>
      </c>
      <c r="AS579" s="17">
        <v>0.439</v>
      </c>
      <c r="AT579" s="17">
        <v>1</v>
      </c>
      <c r="AU579" s="12">
        <v>0.54296085883017675</v>
      </c>
      <c r="AV579" s="12" t="s">
        <v>988</v>
      </c>
      <c r="AY579" s="12">
        <v>10359000</v>
      </c>
      <c r="BA579" s="12">
        <v>1</v>
      </c>
      <c r="BD579" s="12">
        <v>0.25242248062015504</v>
      </c>
      <c r="BE579" s="12">
        <v>1</v>
      </c>
      <c r="BF579" s="12">
        <v>1</v>
      </c>
      <c r="BG579" s="12">
        <v>0.54296085883017675</v>
      </c>
      <c r="BH579" s="12">
        <v>0.14799999999999999</v>
      </c>
      <c r="BI579" s="12">
        <v>0.439</v>
      </c>
      <c r="BJ579" s="12">
        <v>0</v>
      </c>
      <c r="BK579" s="12">
        <v>0.39</v>
      </c>
      <c r="BL579" s="12">
        <v>292</v>
      </c>
      <c r="BM579" s="12">
        <v>-6</v>
      </c>
      <c r="BN579" s="12">
        <v>26</v>
      </c>
      <c r="BO579" s="12">
        <v>911</v>
      </c>
      <c r="BP579" s="12">
        <v>100</v>
      </c>
      <c r="BQ579" s="12">
        <v>-135</v>
      </c>
      <c r="BR579" s="12">
        <v>-76</v>
      </c>
      <c r="BS579" s="12">
        <v>599</v>
      </c>
      <c r="BT579" s="12">
        <v>0.20937481916434808</v>
      </c>
      <c r="BU579" s="12">
        <v>0.58808433412156702</v>
      </c>
      <c r="BV579" s="12">
        <v>0.71364409571292931</v>
      </c>
      <c r="BW579" s="12">
        <v>0.61788041816415251</v>
      </c>
      <c r="BX579" s="12">
        <v>0.54046055571661167</v>
      </c>
      <c r="BY579" s="12">
        <v>1570.5</v>
      </c>
      <c r="BZ579" s="12">
        <v>1</v>
      </c>
      <c r="CB579" s="12">
        <v>9.0417690417690419E-2</v>
      </c>
      <c r="CC579" s="12">
        <v>19620</v>
      </c>
      <c r="CD579" s="12">
        <v>19670</v>
      </c>
      <c r="CE579" s="12">
        <v>2.7917377612066061</v>
      </c>
      <c r="CH579" s="22">
        <v>42885</v>
      </c>
      <c r="CI579">
        <v>2028</v>
      </c>
      <c r="CJ579">
        <v>2075</v>
      </c>
      <c r="CK579">
        <v>1968</v>
      </c>
      <c r="CL579">
        <v>2024</v>
      </c>
      <c r="CM579" s="22">
        <v>42886</v>
      </c>
      <c r="CN579">
        <v>2150</v>
      </c>
      <c r="CO579">
        <v>2215</v>
      </c>
      <c r="CP579">
        <v>2105</v>
      </c>
      <c r="CQ579">
        <v>2126</v>
      </c>
      <c r="CR579" s="22">
        <v>42887</v>
      </c>
      <c r="CS579">
        <v>2130</v>
      </c>
      <c r="CT579">
        <v>2160</v>
      </c>
      <c r="CU579">
        <v>2100</v>
      </c>
      <c r="CV579">
        <v>2126</v>
      </c>
    </row>
    <row r="580" spans="1:100">
      <c r="A580" s="22">
        <v>42885</v>
      </c>
      <c r="B580">
        <v>1691</v>
      </c>
      <c r="C580">
        <v>1718</v>
      </c>
      <c r="D580">
        <v>1565</v>
      </c>
      <c r="E580">
        <v>1650</v>
      </c>
      <c r="F580" s="23">
        <f t="shared" si="56"/>
        <v>-2.424600827912482E-2</v>
      </c>
      <c r="G580" s="22">
        <v>42886</v>
      </c>
      <c r="H580">
        <v>1680</v>
      </c>
      <c r="I580">
        <v>1764</v>
      </c>
      <c r="J580">
        <v>1594</v>
      </c>
      <c r="K580">
        <v>1607</v>
      </c>
      <c r="L580" s="22">
        <v>42887</v>
      </c>
      <c r="M580">
        <v>1573</v>
      </c>
      <c r="N580" s="4">
        <v>42886</v>
      </c>
      <c r="O580" s="3" t="s">
        <v>15</v>
      </c>
      <c r="P580" s="3">
        <v>3851</v>
      </c>
      <c r="Q580" s="3" t="s">
        <v>299</v>
      </c>
      <c r="R580" s="3" t="s">
        <v>17</v>
      </c>
      <c r="S580" s="3">
        <v>0.05</v>
      </c>
      <c r="T580" s="3">
        <v>1</v>
      </c>
      <c r="U580" s="3">
        <v>0</v>
      </c>
      <c r="V580" s="3">
        <v>400</v>
      </c>
      <c r="W580">
        <v>1680</v>
      </c>
      <c r="X580" s="4">
        <v>42887</v>
      </c>
      <c r="Y580">
        <v>1607</v>
      </c>
      <c r="Z580" s="10">
        <f t="shared" si="61"/>
        <v>-29200</v>
      </c>
      <c r="AA580" s="10">
        <f t="shared" si="60"/>
        <v>29200</v>
      </c>
      <c r="AB580" t="str">
        <f t="shared" si="57"/>
        <v/>
      </c>
      <c r="AC580">
        <f t="shared" si="58"/>
        <v>-298320</v>
      </c>
      <c r="AD580">
        <f t="shared" si="59"/>
        <v>1.1764705882352899E-2</v>
      </c>
      <c r="AE580" s="15">
        <v>42887</v>
      </c>
      <c r="AF580" s="9">
        <v>-2.410309540480382E-3</v>
      </c>
      <c r="AG580" s="12" t="s">
        <v>960</v>
      </c>
      <c r="AH580" s="20">
        <v>42885.997916666667</v>
      </c>
      <c r="AI580" s="12">
        <v>1700</v>
      </c>
      <c r="AJ580" s="12">
        <v>50</v>
      </c>
      <c r="AK580" s="12">
        <v>3.0300000000000001E-2</v>
      </c>
      <c r="AL580" s="17">
        <v>3800</v>
      </c>
      <c r="AM580" s="17">
        <v>0.46015037593984964</v>
      </c>
      <c r="AN580" s="9"/>
      <c r="AO580" s="9"/>
      <c r="AP580" s="17">
        <v>7.41</v>
      </c>
      <c r="AQ580" s="17">
        <v>6751</v>
      </c>
      <c r="AR580" s="17">
        <v>0.73707865168539322</v>
      </c>
      <c r="AS580" s="17">
        <v>0.13100000000000001</v>
      </c>
      <c r="AT580" s="17">
        <v>0.78393351800554012</v>
      </c>
      <c r="AU580" s="12">
        <v>0.78880866425992779</v>
      </c>
      <c r="AV580" s="12">
        <v>0.23</v>
      </c>
      <c r="AY580" s="12">
        <v>5076100</v>
      </c>
      <c r="BA580" s="12">
        <v>0.93952180028129395</v>
      </c>
      <c r="BD580" s="12">
        <v>0.46015037593984964</v>
      </c>
      <c r="BE580" s="12">
        <v>0.73707865168539322</v>
      </c>
      <c r="BF580" s="12">
        <v>0.78393351800554012</v>
      </c>
      <c r="BG580" s="12">
        <v>0.78880866425992779</v>
      </c>
      <c r="BH580" s="12">
        <v>1.7000000000000001E-2</v>
      </c>
      <c r="BI580" s="12">
        <v>0.13100000000000001</v>
      </c>
      <c r="BJ580" s="12">
        <v>1.4999999999999999E-2</v>
      </c>
      <c r="BK580" s="12">
        <v>0.77800000000000002</v>
      </c>
      <c r="BL580" s="12">
        <v>-581</v>
      </c>
      <c r="BM580" s="12">
        <v>-76</v>
      </c>
      <c r="BN580" s="12">
        <v>572</v>
      </c>
      <c r="BO580" s="12">
        <v>627</v>
      </c>
      <c r="BP580" s="12">
        <v>190</v>
      </c>
      <c r="BQ580" s="12">
        <v>-9</v>
      </c>
      <c r="BR580" s="12">
        <v>6</v>
      </c>
      <c r="BS580" s="12">
        <v>673</v>
      </c>
      <c r="BT580" s="12">
        <v>0.33640914599280108</v>
      </c>
      <c r="BU580" s="12">
        <v>0.53912769256518533</v>
      </c>
      <c r="BV580" s="12">
        <v>0.56552291971214619</v>
      </c>
      <c r="BW580" s="12">
        <v>0.47730821303058535</v>
      </c>
      <c r="BX580" s="12">
        <v>0.62284306810423085</v>
      </c>
      <c r="BY580" s="12">
        <v>1570.5</v>
      </c>
      <c r="BZ580" s="12">
        <v>0.93952180028129395</v>
      </c>
      <c r="CB580" s="12">
        <v>9.0417690417690419E-2</v>
      </c>
      <c r="CC580" s="12">
        <v>19620</v>
      </c>
      <c r="CD580" s="12">
        <v>19670</v>
      </c>
      <c r="CE580" s="12">
        <v>5.0891631252043155</v>
      </c>
      <c r="CH580" s="22">
        <v>42885</v>
      </c>
      <c r="CI580">
        <v>1691</v>
      </c>
      <c r="CJ580">
        <v>1718</v>
      </c>
      <c r="CK580">
        <v>1565</v>
      </c>
      <c r="CL580">
        <v>1650</v>
      </c>
      <c r="CM580" s="22">
        <v>42886</v>
      </c>
      <c r="CN580">
        <v>1680</v>
      </c>
      <c r="CO580">
        <v>1764</v>
      </c>
      <c r="CP580">
        <v>1594</v>
      </c>
      <c r="CQ580">
        <v>1607</v>
      </c>
      <c r="CR580" s="22">
        <v>42887</v>
      </c>
      <c r="CS580">
        <v>1573</v>
      </c>
      <c r="CT580">
        <v>1618</v>
      </c>
      <c r="CU580">
        <v>1550</v>
      </c>
      <c r="CV580">
        <v>1602</v>
      </c>
    </row>
    <row r="581" spans="1:100">
      <c r="A581" s="22">
        <v>42885</v>
      </c>
      <c r="B581">
        <v>487</v>
      </c>
      <c r="C581">
        <v>535</v>
      </c>
      <c r="D581">
        <v>487</v>
      </c>
      <c r="E581">
        <v>532</v>
      </c>
      <c r="F581" s="23">
        <f t="shared" si="56"/>
        <v>9.2402464065708401E-2</v>
      </c>
      <c r="G581" s="22">
        <v>42886</v>
      </c>
      <c r="H581">
        <v>602</v>
      </c>
      <c r="I581">
        <v>618</v>
      </c>
      <c r="J581">
        <v>553</v>
      </c>
      <c r="K581">
        <v>576</v>
      </c>
      <c r="L581" s="22">
        <v>42887</v>
      </c>
      <c r="M581">
        <v>596</v>
      </c>
      <c r="N581" s="4">
        <v>42886</v>
      </c>
      <c r="O581" s="3" t="s">
        <v>15</v>
      </c>
      <c r="P581" s="3">
        <v>4735</v>
      </c>
      <c r="Q581" s="3" t="s">
        <v>359</v>
      </c>
      <c r="R581" s="3" t="s">
        <v>17</v>
      </c>
      <c r="S581" s="3">
        <v>0.05</v>
      </c>
      <c r="T581" s="3">
        <v>2</v>
      </c>
      <c r="U581" s="3">
        <v>0</v>
      </c>
      <c r="V581" s="3">
        <v>1000</v>
      </c>
      <c r="W581">
        <v>602</v>
      </c>
      <c r="X581" s="4">
        <v>42887</v>
      </c>
      <c r="Y581">
        <v>576</v>
      </c>
      <c r="Z581" s="10">
        <f t="shared" si="61"/>
        <v>-26000</v>
      </c>
      <c r="AA581" s="10">
        <f t="shared" si="60"/>
        <v>26000</v>
      </c>
      <c r="AB581" t="str">
        <f t="shared" si="57"/>
        <v/>
      </c>
      <c r="AC581">
        <f t="shared" si="58"/>
        <v>-298320</v>
      </c>
      <c r="AD581">
        <f t="shared" si="59"/>
        <v>5.6140350877192935E-2</v>
      </c>
      <c r="AE581" s="15">
        <v>42887</v>
      </c>
      <c r="AF581" s="9">
        <v>-2.410309540480382E-3</v>
      </c>
      <c r="AG581" s="12" t="s">
        <v>954</v>
      </c>
      <c r="AH581" s="20">
        <v>42885.991666666669</v>
      </c>
      <c r="AI581" s="12">
        <v>570</v>
      </c>
      <c r="AJ581" s="12">
        <v>38</v>
      </c>
      <c r="AK581" s="12">
        <v>7.1400000000000005E-2</v>
      </c>
      <c r="AL581" s="17">
        <v>2400</v>
      </c>
      <c r="AM581" s="17">
        <v>0.13647058823529412</v>
      </c>
      <c r="AN581" s="9"/>
      <c r="AO581" s="9"/>
      <c r="AP581" s="17">
        <v>0</v>
      </c>
      <c r="AQ581" s="17">
        <v>3568</v>
      </c>
      <c r="AR581" s="17">
        <v>0.79347826086956519</v>
      </c>
      <c r="AS581" s="17">
        <v>9.2999999999999999E-2</v>
      </c>
      <c r="AT581" s="17">
        <v>0.90306122448979587</v>
      </c>
      <c r="AU581" s="12">
        <v>0.90306122448979587</v>
      </c>
      <c r="AV581" s="12">
        <v>2.06</v>
      </c>
      <c r="AY581" s="12">
        <v>8396000</v>
      </c>
      <c r="BA581" s="12">
        <v>1</v>
      </c>
      <c r="BD581" s="12">
        <v>0.13647058823529412</v>
      </c>
      <c r="BE581" s="12">
        <v>0.79347826086956519</v>
      </c>
      <c r="BF581" s="12">
        <v>0.90306122448979587</v>
      </c>
      <c r="BG581" s="12">
        <v>0.90306122448979587</v>
      </c>
      <c r="BH581" s="12">
        <v>1E-3</v>
      </c>
      <c r="BI581" s="12">
        <v>9.2999999999999999E-2</v>
      </c>
      <c r="BJ581" s="12">
        <v>0</v>
      </c>
      <c r="BK581" s="12">
        <v>0.64500000000000002</v>
      </c>
      <c r="BL581" s="12">
        <v>701</v>
      </c>
      <c r="BM581" s="12">
        <v>-362</v>
      </c>
      <c r="BN581" s="12">
        <v>-332</v>
      </c>
      <c r="BO581" s="12">
        <v>937</v>
      </c>
      <c r="BP581" s="12">
        <v>-504</v>
      </c>
      <c r="BQ581" s="12">
        <v>-58</v>
      </c>
      <c r="BR581" s="12">
        <v>355</v>
      </c>
      <c r="BS581" s="12">
        <v>913</v>
      </c>
      <c r="BT581" s="12">
        <v>0.26276827474713155</v>
      </c>
      <c r="BU581" s="12">
        <v>0.55734314922920047</v>
      </c>
      <c r="BV581" s="12">
        <v>0.66300015895914122</v>
      </c>
      <c r="BW581" s="12">
        <v>0.57308459723172278</v>
      </c>
      <c r="BX581" s="12">
        <v>0.6030257230050039</v>
      </c>
      <c r="BY581" s="12">
        <v>1570.5</v>
      </c>
      <c r="BZ581" s="12">
        <v>1</v>
      </c>
      <c r="CB581" s="12">
        <v>9.0417690417690419E-2</v>
      </c>
      <c r="CC581" s="12">
        <v>19620</v>
      </c>
      <c r="CD581" s="12">
        <v>19670</v>
      </c>
      <c r="CE581" s="12">
        <v>1.5093350383631714</v>
      </c>
      <c r="CH581" s="22">
        <v>42885</v>
      </c>
      <c r="CI581">
        <v>487</v>
      </c>
      <c r="CJ581">
        <v>535</v>
      </c>
      <c r="CK581">
        <v>487</v>
      </c>
      <c r="CL581">
        <v>532</v>
      </c>
      <c r="CM581" s="22">
        <v>42886</v>
      </c>
      <c r="CN581">
        <v>602</v>
      </c>
      <c r="CO581">
        <v>618</v>
      </c>
      <c r="CP581">
        <v>553</v>
      </c>
      <c r="CQ581">
        <v>576</v>
      </c>
      <c r="CR581" s="22">
        <v>42887</v>
      </c>
      <c r="CS581">
        <v>596</v>
      </c>
      <c r="CT581">
        <v>625</v>
      </c>
      <c r="CU581">
        <v>576</v>
      </c>
      <c r="CV581">
        <v>589</v>
      </c>
    </row>
    <row r="582" spans="1:100">
      <c r="A582" s="22">
        <v>42886</v>
      </c>
      <c r="B582">
        <v>240</v>
      </c>
      <c r="C582">
        <v>249</v>
      </c>
      <c r="D582">
        <v>232</v>
      </c>
      <c r="E582">
        <v>249</v>
      </c>
      <c r="F582" s="23">
        <f t="shared" si="56"/>
        <v>3.7500000000000089E-2</v>
      </c>
      <c r="G582" s="22">
        <v>42887</v>
      </c>
      <c r="H582">
        <v>294</v>
      </c>
      <c r="I582">
        <v>329</v>
      </c>
      <c r="J582">
        <v>278</v>
      </c>
      <c r="K582">
        <v>329</v>
      </c>
      <c r="L582" s="22">
        <v>42888</v>
      </c>
      <c r="M582">
        <v>361</v>
      </c>
      <c r="N582" s="4">
        <v>42887</v>
      </c>
      <c r="O582" s="3" t="s">
        <v>15</v>
      </c>
      <c r="P582" s="3">
        <v>7859</v>
      </c>
      <c r="Q582" s="3" t="s">
        <v>357</v>
      </c>
      <c r="R582" s="3" t="s">
        <v>17</v>
      </c>
      <c r="S582" s="3">
        <v>0.05</v>
      </c>
      <c r="T582" s="3">
        <v>1</v>
      </c>
      <c r="U582" s="3">
        <v>0</v>
      </c>
      <c r="V582" s="3">
        <v>2100</v>
      </c>
      <c r="W582">
        <v>294</v>
      </c>
      <c r="X582" s="4">
        <v>42888</v>
      </c>
      <c r="Y582">
        <v>329</v>
      </c>
      <c r="Z582" s="10">
        <f t="shared" si="61"/>
        <v>73500</v>
      </c>
      <c r="AA582" s="10">
        <f t="shared" si="60"/>
        <v>73500</v>
      </c>
      <c r="AB582" t="str">
        <f t="shared" si="57"/>
        <v/>
      </c>
      <c r="AC582">
        <f t="shared" si="58"/>
        <v>-298320</v>
      </c>
      <c r="AD582">
        <f t="shared" si="59"/>
        <v>0.10943396226415092</v>
      </c>
      <c r="AE582" s="15">
        <v>42888</v>
      </c>
      <c r="AF582" s="9">
        <v>-9.900392163948446E-4</v>
      </c>
      <c r="AG582" s="12" t="s">
        <v>954</v>
      </c>
      <c r="AH582" s="20">
        <v>42886.998611111114</v>
      </c>
      <c r="AI582" s="12">
        <v>265</v>
      </c>
      <c r="AJ582" s="12">
        <v>16</v>
      </c>
      <c r="AK582" s="12">
        <v>6.4299999999999996E-2</v>
      </c>
      <c r="AL582" s="17">
        <v>586000</v>
      </c>
      <c r="AM582" s="17">
        <v>0.15436241610738255</v>
      </c>
      <c r="AN582" s="9"/>
      <c r="AO582" s="9"/>
      <c r="AP582" s="17">
        <v>322.24</v>
      </c>
      <c r="AQ582" s="17">
        <v>1446</v>
      </c>
      <c r="AR582" s="17">
        <v>0.6470588235294118</v>
      </c>
      <c r="AS582" s="17">
        <v>0.33800000000000002</v>
      </c>
      <c r="AT582" s="17">
        <v>0.76923076923076927</v>
      </c>
      <c r="AU582" s="12">
        <v>0.19230769230769232</v>
      </c>
      <c r="AV582" s="12">
        <v>1.68</v>
      </c>
      <c r="AY582" s="12">
        <v>9702316</v>
      </c>
      <c r="BA582" s="12">
        <v>1</v>
      </c>
      <c r="BD582" s="12">
        <v>0.15436241610738255</v>
      </c>
      <c r="BE582" s="12">
        <v>0.6470588235294118</v>
      </c>
      <c r="BF582" s="12">
        <v>0.76923076923076927</v>
      </c>
      <c r="BG582" s="12">
        <v>0.19230769230769232</v>
      </c>
      <c r="BH582" s="12">
        <v>1.0999999999999999E-2</v>
      </c>
      <c r="BI582" s="12">
        <v>0.33800000000000002</v>
      </c>
      <c r="BJ582" s="12">
        <v>2.1999999999999999E-2</v>
      </c>
      <c r="BK582" s="12">
        <v>0.33100000000000002</v>
      </c>
      <c r="BL582" s="12">
        <v>-219</v>
      </c>
      <c r="BM582" s="12">
        <v>-134</v>
      </c>
      <c r="BN582" s="12">
        <v>-28</v>
      </c>
      <c r="BO582" s="12">
        <v>1122</v>
      </c>
      <c r="BP582" s="12">
        <v>-55</v>
      </c>
      <c r="BQ582" s="12">
        <v>-39</v>
      </c>
      <c r="BR582" s="12">
        <v>-24</v>
      </c>
      <c r="BS582" s="12">
        <v>1498</v>
      </c>
      <c r="BT582" s="12">
        <v>0.26276827474713155</v>
      </c>
      <c r="BU582" s="12">
        <v>0.55734314922920047</v>
      </c>
      <c r="BV582" s="12">
        <v>0.66300015895914122</v>
      </c>
      <c r="BW582" s="12">
        <v>0.57308459723172278</v>
      </c>
      <c r="BX582" s="12">
        <v>0.61704405444167265</v>
      </c>
      <c r="BY582" s="12">
        <v>1587.5</v>
      </c>
      <c r="BZ582" s="12">
        <v>1</v>
      </c>
      <c r="CB582" s="12">
        <v>9.0417690417690419E-2</v>
      </c>
      <c r="CC582" s="12">
        <v>19670</v>
      </c>
      <c r="CD582" s="12">
        <v>19860</v>
      </c>
      <c r="CE582" s="12">
        <v>1.7072147651006711</v>
      </c>
      <c r="CH582" s="22">
        <v>42886</v>
      </c>
      <c r="CI582">
        <v>240</v>
      </c>
      <c r="CJ582">
        <v>249</v>
      </c>
      <c r="CK582">
        <v>232</v>
      </c>
      <c r="CL582">
        <v>249</v>
      </c>
      <c r="CM582" s="22">
        <v>42887</v>
      </c>
      <c r="CN582">
        <v>294</v>
      </c>
      <c r="CO582">
        <v>329</v>
      </c>
      <c r="CP582">
        <v>278</v>
      </c>
      <c r="CQ582">
        <v>329</v>
      </c>
      <c r="CR582" s="22">
        <v>42888</v>
      </c>
      <c r="CS582">
        <v>361</v>
      </c>
      <c r="CT582">
        <v>409</v>
      </c>
      <c r="CU582">
        <v>295</v>
      </c>
      <c r="CV582">
        <v>302</v>
      </c>
    </row>
    <row r="583" spans="1:100">
      <c r="A583" s="22">
        <v>42886</v>
      </c>
      <c r="B583">
        <v>97</v>
      </c>
      <c r="C583">
        <v>127</v>
      </c>
      <c r="D583">
        <v>97</v>
      </c>
      <c r="E583">
        <v>106</v>
      </c>
      <c r="F583" s="23">
        <f t="shared" si="56"/>
        <v>9.2783505154639068E-2</v>
      </c>
      <c r="G583" s="22">
        <v>42887</v>
      </c>
      <c r="H583">
        <v>114</v>
      </c>
      <c r="I583">
        <v>121</v>
      </c>
      <c r="J583">
        <v>106</v>
      </c>
      <c r="K583">
        <v>117</v>
      </c>
      <c r="L583" s="22">
        <v>42888</v>
      </c>
      <c r="M583">
        <v>115</v>
      </c>
      <c r="N583" s="4">
        <v>42887</v>
      </c>
      <c r="O583" s="3" t="s">
        <v>15</v>
      </c>
      <c r="P583" s="3">
        <v>6731</v>
      </c>
      <c r="Q583" s="3" t="s">
        <v>311</v>
      </c>
      <c r="R583" s="3" t="s">
        <v>17</v>
      </c>
      <c r="S583" s="3">
        <v>0.05</v>
      </c>
      <c r="T583" s="3">
        <v>2</v>
      </c>
      <c r="U583" s="3">
        <v>0</v>
      </c>
      <c r="V583" s="3">
        <v>4800</v>
      </c>
      <c r="W583">
        <v>114</v>
      </c>
      <c r="X583" s="4">
        <v>42888</v>
      </c>
      <c r="Y583">
        <v>117</v>
      </c>
      <c r="Z583" s="10">
        <f t="shared" si="61"/>
        <v>14400</v>
      </c>
      <c r="AA583" s="10">
        <f t="shared" si="60"/>
        <v>14400</v>
      </c>
      <c r="AB583" t="str">
        <f t="shared" si="57"/>
        <v/>
      </c>
      <c r="AC583">
        <f t="shared" si="58"/>
        <v>-298320</v>
      </c>
      <c r="AD583">
        <f t="shared" si="59"/>
        <v>4.405286343612369E-3</v>
      </c>
      <c r="AE583" s="15">
        <v>42888</v>
      </c>
      <c r="AF583" s="9">
        <v>-9.900392163948446E-4</v>
      </c>
      <c r="AG583" s="12" t="s">
        <v>954</v>
      </c>
      <c r="AH583" s="20">
        <v>42886.998611111114</v>
      </c>
      <c r="AI583" s="12">
        <v>113.5</v>
      </c>
      <c r="AJ583" s="12">
        <v>7.5</v>
      </c>
      <c r="AK583" s="12">
        <v>7.0800000000000002E-2</v>
      </c>
      <c r="AL583" s="17">
        <v>252900</v>
      </c>
      <c r="AM583" s="17">
        <v>0.22680412371134021</v>
      </c>
      <c r="AN583" s="9"/>
      <c r="AO583" s="9"/>
      <c r="AP583" s="17">
        <v>0</v>
      </c>
      <c r="AQ583" s="17">
        <v>2937</v>
      </c>
      <c r="AR583" s="17">
        <v>0.1875</v>
      </c>
      <c r="AS583" s="17">
        <v>0.21</v>
      </c>
      <c r="AT583" s="17">
        <v>0.22580645161290322</v>
      </c>
      <c r="AU583" s="12">
        <v>5.2980132450331126E-2</v>
      </c>
      <c r="AV583" s="12">
        <v>0</v>
      </c>
      <c r="AY583" s="12">
        <v>30278981</v>
      </c>
      <c r="BA583" s="12">
        <v>1</v>
      </c>
      <c r="BD583" s="12">
        <v>0.22680412371134021</v>
      </c>
      <c r="BE583" s="12">
        <v>0.1875</v>
      </c>
      <c r="BF583" s="12">
        <v>0.22580645161290322</v>
      </c>
      <c r="BG583" s="12">
        <v>5.2980132450331126E-2</v>
      </c>
      <c r="BH583" s="12">
        <v>1.4999999999999999E-2</v>
      </c>
      <c r="BI583" s="12">
        <v>0.21</v>
      </c>
      <c r="BJ583" s="12">
        <v>0</v>
      </c>
      <c r="BK583" s="12">
        <v>0.51600000000000001</v>
      </c>
      <c r="BL583" s="12">
        <v>-313</v>
      </c>
      <c r="BM583" s="12">
        <v>44</v>
      </c>
      <c r="BN583" s="12">
        <v>301</v>
      </c>
      <c r="BO583" s="12">
        <v>248</v>
      </c>
      <c r="BP583" s="12">
        <v>-697</v>
      </c>
      <c r="BQ583" s="12">
        <v>-52</v>
      </c>
      <c r="BR583" s="12">
        <v>687</v>
      </c>
      <c r="BS583" s="12">
        <v>216</v>
      </c>
      <c r="BT583" s="12">
        <v>0.26276827474713155</v>
      </c>
      <c r="BU583" s="12">
        <v>0.55734314922920047</v>
      </c>
      <c r="BV583" s="12">
        <v>0.66300015895914122</v>
      </c>
      <c r="BW583" s="12">
        <v>0.57308459723172278</v>
      </c>
      <c r="BX583" s="12">
        <v>0.61704405444167265</v>
      </c>
      <c r="BY583" s="12">
        <v>1587.5</v>
      </c>
      <c r="BZ583" s="12">
        <v>1</v>
      </c>
      <c r="CB583" s="12">
        <v>9.0417690417690419E-2</v>
      </c>
      <c r="CC583" s="12">
        <v>19670</v>
      </c>
      <c r="CD583" s="12">
        <v>19860</v>
      </c>
      <c r="CE583" s="12">
        <v>2.5084043030031378</v>
      </c>
      <c r="CH583" s="22">
        <v>42886</v>
      </c>
      <c r="CI583">
        <v>97</v>
      </c>
      <c r="CJ583">
        <v>127</v>
      </c>
      <c r="CK583">
        <v>97</v>
      </c>
      <c r="CL583">
        <v>106</v>
      </c>
      <c r="CM583" s="22">
        <v>42887</v>
      </c>
      <c r="CN583">
        <v>114</v>
      </c>
      <c r="CO583">
        <v>121</v>
      </c>
      <c r="CP583">
        <v>106</v>
      </c>
      <c r="CQ583">
        <v>117</v>
      </c>
      <c r="CR583" s="22">
        <v>42888</v>
      </c>
      <c r="CS583">
        <v>115</v>
      </c>
      <c r="CT583">
        <v>153</v>
      </c>
      <c r="CU583">
        <v>110</v>
      </c>
      <c r="CV583">
        <v>129</v>
      </c>
    </row>
    <row r="584" spans="1:100">
      <c r="A584" s="22">
        <v>42886</v>
      </c>
      <c r="B584">
        <v>349</v>
      </c>
      <c r="C584">
        <v>374</v>
      </c>
      <c r="D584">
        <v>342</v>
      </c>
      <c r="E584">
        <v>374</v>
      </c>
      <c r="F584" s="23">
        <f t="shared" ref="F584:F647" si="62">IF(E584&lt;&gt;"",E584/B584-1,"")</f>
        <v>7.1633237822349649E-2</v>
      </c>
      <c r="G584" s="22">
        <v>42887</v>
      </c>
      <c r="H584">
        <v>414</v>
      </c>
      <c r="I584">
        <v>454</v>
      </c>
      <c r="J584">
        <v>385</v>
      </c>
      <c r="K584">
        <v>386</v>
      </c>
      <c r="L584" s="22">
        <v>42888</v>
      </c>
      <c r="M584">
        <v>346</v>
      </c>
      <c r="N584" s="4">
        <v>42887</v>
      </c>
      <c r="O584" s="3" t="s">
        <v>15</v>
      </c>
      <c r="P584" s="3">
        <v>1400</v>
      </c>
      <c r="Q584" s="3" t="s">
        <v>358</v>
      </c>
      <c r="R584" s="3" t="s">
        <v>17</v>
      </c>
      <c r="S584" s="3">
        <v>0.05</v>
      </c>
      <c r="T584" s="3">
        <v>2</v>
      </c>
      <c r="U584" s="3">
        <v>0</v>
      </c>
      <c r="V584" s="3">
        <v>1400</v>
      </c>
      <c r="W584">
        <v>414</v>
      </c>
      <c r="X584" s="4">
        <v>42888</v>
      </c>
      <c r="Y584">
        <v>386</v>
      </c>
      <c r="Z584" s="10">
        <f t="shared" si="61"/>
        <v>-39200</v>
      </c>
      <c r="AA584" s="10">
        <f t="shared" si="60"/>
        <v>39200</v>
      </c>
      <c r="AB584" t="str">
        <f t="shared" si="57"/>
        <v/>
      </c>
      <c r="AC584">
        <f t="shared" si="58"/>
        <v>-298320</v>
      </c>
      <c r="AD584">
        <f t="shared" si="59"/>
        <v>6.1538461538461542E-2</v>
      </c>
      <c r="AE584" s="15">
        <v>42888</v>
      </c>
      <c r="AF584" s="9">
        <v>-9.900392163948446E-4</v>
      </c>
      <c r="AG584" s="12" t="s">
        <v>960</v>
      </c>
      <c r="AH584" s="20">
        <v>42886.998611111114</v>
      </c>
      <c r="AI584" s="12">
        <v>390</v>
      </c>
      <c r="AJ584" s="12">
        <v>16</v>
      </c>
      <c r="AK584" s="12">
        <v>4.2799999999999998E-2</v>
      </c>
      <c r="AL584" s="17">
        <v>99900</v>
      </c>
      <c r="AM584" s="17">
        <v>0.1951219512195122</v>
      </c>
      <c r="AN584" s="9"/>
      <c r="AO584" s="9"/>
      <c r="AP584" s="17">
        <v>0</v>
      </c>
      <c r="AQ584" s="17">
        <v>1655</v>
      </c>
      <c r="AR584" s="17">
        <v>0.53846153846153844</v>
      </c>
      <c r="AS584" s="17">
        <v>9.4E-2</v>
      </c>
      <c r="AT584" s="17">
        <v>0.68421052631578949</v>
      </c>
      <c r="AU584" s="12">
        <v>0.28994082840236685</v>
      </c>
      <c r="AV584" s="12">
        <v>0</v>
      </c>
      <c r="AY584" s="12">
        <v>10091300</v>
      </c>
      <c r="BA584" s="12">
        <v>1</v>
      </c>
      <c r="BD584" s="12">
        <v>0.1951219512195122</v>
      </c>
      <c r="BE584" s="12">
        <v>0.53846153846153844</v>
      </c>
      <c r="BF584" s="12">
        <v>0.68421052631578949</v>
      </c>
      <c r="BG584" s="12">
        <v>0.28994082840236685</v>
      </c>
      <c r="BH584" s="12">
        <v>1E-3</v>
      </c>
      <c r="BI584" s="12">
        <v>9.4E-2</v>
      </c>
      <c r="BJ584" s="12">
        <v>0</v>
      </c>
      <c r="BK584" s="12">
        <v>0.71399999999999997</v>
      </c>
      <c r="BL584" s="12">
        <v>-10</v>
      </c>
      <c r="BM584" s="12">
        <v>-9</v>
      </c>
      <c r="BN584" s="12">
        <v>93</v>
      </c>
      <c r="BO584" s="12">
        <v>473</v>
      </c>
      <c r="BP584" s="12">
        <v>439</v>
      </c>
      <c r="BQ584" s="12">
        <v>-89</v>
      </c>
      <c r="BR584" s="12">
        <v>-60</v>
      </c>
      <c r="BS584" s="12">
        <v>400</v>
      </c>
      <c r="BT584" s="12">
        <v>0.33640914599280108</v>
      </c>
      <c r="BU584" s="12">
        <v>0.53912769256518533</v>
      </c>
      <c r="BV584" s="12">
        <v>0.56552291971214619</v>
      </c>
      <c r="BW584" s="12">
        <v>0.47730821303058535</v>
      </c>
      <c r="BX584" s="12">
        <v>0.62284306810423085</v>
      </c>
      <c r="BY584" s="12">
        <v>1587.5</v>
      </c>
      <c r="BZ584" s="12">
        <v>1</v>
      </c>
      <c r="CB584" s="12">
        <v>9.0417690417690419E-2</v>
      </c>
      <c r="CC584" s="12">
        <v>19670</v>
      </c>
      <c r="CD584" s="12">
        <v>19860</v>
      </c>
      <c r="CE584" s="12">
        <v>2.1580063626723223</v>
      </c>
      <c r="CH584" s="22">
        <v>42886</v>
      </c>
      <c r="CI584">
        <v>349</v>
      </c>
      <c r="CJ584">
        <v>374</v>
      </c>
      <c r="CK584">
        <v>342</v>
      </c>
      <c r="CL584">
        <v>374</v>
      </c>
      <c r="CM584" s="22">
        <v>42887</v>
      </c>
      <c r="CN584">
        <v>414</v>
      </c>
      <c r="CO584">
        <v>454</v>
      </c>
      <c r="CP584">
        <v>385</v>
      </c>
      <c r="CQ584">
        <v>386</v>
      </c>
      <c r="CR584" s="22">
        <v>42888</v>
      </c>
      <c r="CS584">
        <v>346</v>
      </c>
      <c r="CT584">
        <v>373</v>
      </c>
      <c r="CU584">
        <v>306</v>
      </c>
      <c r="CV584">
        <v>310</v>
      </c>
    </row>
    <row r="585" spans="1:100">
      <c r="A585" s="22">
        <v>42886</v>
      </c>
      <c r="B585">
        <v>155</v>
      </c>
      <c r="C585">
        <v>205</v>
      </c>
      <c r="D585">
        <v>155</v>
      </c>
      <c r="E585">
        <v>205</v>
      </c>
      <c r="F585" s="23">
        <f t="shared" si="62"/>
        <v>0.32258064516129026</v>
      </c>
      <c r="G585" s="22">
        <v>42887</v>
      </c>
      <c r="H585">
        <v>285</v>
      </c>
      <c r="I585">
        <v>285</v>
      </c>
      <c r="J585">
        <v>273</v>
      </c>
      <c r="K585">
        <v>285</v>
      </c>
      <c r="L585" s="22">
        <v>42888</v>
      </c>
      <c r="M585">
        <v>261</v>
      </c>
      <c r="N585" s="4">
        <v>42887</v>
      </c>
      <c r="O585" s="3" t="s">
        <v>15</v>
      </c>
      <c r="P585" s="3">
        <v>9895</v>
      </c>
      <c r="Q585" s="3" t="s">
        <v>363</v>
      </c>
      <c r="R585" s="3" t="s">
        <v>17</v>
      </c>
      <c r="S585" s="3">
        <v>0.05</v>
      </c>
      <c r="T585" s="3">
        <v>2</v>
      </c>
      <c r="U585" s="3">
        <v>0</v>
      </c>
      <c r="V585" s="3">
        <v>3000</v>
      </c>
      <c r="W585">
        <v>285</v>
      </c>
      <c r="X585" s="4">
        <v>42888</v>
      </c>
      <c r="Y585">
        <v>285</v>
      </c>
      <c r="Z585" s="10">
        <f t="shared" si="61"/>
        <v>0</v>
      </c>
      <c r="AA585" s="10">
        <f t="shared" si="60"/>
        <v>0</v>
      </c>
      <c r="AB585" t="str">
        <f t="shared" si="57"/>
        <v/>
      </c>
      <c r="AC585">
        <f t="shared" si="58"/>
        <v>-298320</v>
      </c>
      <c r="AD585">
        <f t="shared" si="59"/>
        <v>0</v>
      </c>
      <c r="AE585" s="15">
        <v>42888</v>
      </c>
      <c r="AF585" s="9">
        <v>-9.900392163948446E-4</v>
      </c>
      <c r="AG585" s="12" t="s">
        <v>960</v>
      </c>
      <c r="AH585" s="20">
        <v>42886.998611111114</v>
      </c>
      <c r="AI585" s="12">
        <v>285</v>
      </c>
      <c r="AJ585" s="12">
        <v>80</v>
      </c>
      <c r="AK585" s="12">
        <v>0.39019999999999999</v>
      </c>
      <c r="AL585" s="17">
        <v>76000</v>
      </c>
      <c r="AM585" s="17">
        <v>0.125</v>
      </c>
      <c r="AN585" s="9"/>
      <c r="AO585" s="9"/>
      <c r="AP585" s="17">
        <v>0</v>
      </c>
      <c r="AQ585" s="17">
        <v>2833</v>
      </c>
      <c r="AR585" s="17">
        <v>0.36842105263157893</v>
      </c>
      <c r="AS585" s="17">
        <v>0.28199999999999997</v>
      </c>
      <c r="AT585" s="17">
        <v>0.68421052631578949</v>
      </c>
      <c r="AU585" s="12">
        <v>0.21311475409836064</v>
      </c>
      <c r="AV585" s="12">
        <v>2.63</v>
      </c>
      <c r="AY585" s="12">
        <v>18640112</v>
      </c>
      <c r="BA585" s="12">
        <v>1</v>
      </c>
      <c r="BD585" s="12">
        <v>0.125</v>
      </c>
      <c r="BE585" s="12">
        <v>0.36842105263157893</v>
      </c>
      <c r="BF585" s="12">
        <v>0.68421052631578949</v>
      </c>
      <c r="BG585" s="12">
        <v>0.21311475409836064</v>
      </c>
      <c r="BH585" s="12">
        <v>0</v>
      </c>
      <c r="BI585" s="12">
        <v>0.28199999999999997</v>
      </c>
      <c r="BJ585" s="12">
        <v>0</v>
      </c>
      <c r="BK585" s="12">
        <v>0.45900000000000002</v>
      </c>
      <c r="BL585" s="12">
        <v>80</v>
      </c>
      <c r="BM585" s="12">
        <v>-166</v>
      </c>
      <c r="BN585" s="12">
        <v>57</v>
      </c>
      <c r="BO585" s="12">
        <v>956</v>
      </c>
      <c r="BP585" s="12">
        <v>244</v>
      </c>
      <c r="BQ585" s="12">
        <v>-66</v>
      </c>
      <c r="BR585" s="12">
        <v>-131</v>
      </c>
      <c r="BS585" s="12">
        <v>983</v>
      </c>
      <c r="BT585" s="12">
        <v>0.33640914599280108</v>
      </c>
      <c r="BU585" s="12">
        <v>0.53912769256518533</v>
      </c>
      <c r="BV585" s="12">
        <v>0.56552291971214619</v>
      </c>
      <c r="BW585" s="12">
        <v>0.47730821303058535</v>
      </c>
      <c r="BX585" s="12">
        <v>0.62284306810423085</v>
      </c>
      <c r="BY585" s="12">
        <v>1587.5</v>
      </c>
      <c r="BZ585" s="12">
        <v>1</v>
      </c>
      <c r="CB585" s="12">
        <v>9.0417690417690419E-2</v>
      </c>
      <c r="CC585" s="12">
        <v>19670</v>
      </c>
      <c r="CD585" s="12">
        <v>19860</v>
      </c>
      <c r="CE585" s="12">
        <v>1.3824728260869565</v>
      </c>
      <c r="CH585" s="22">
        <v>42886</v>
      </c>
      <c r="CI585">
        <v>155</v>
      </c>
      <c r="CJ585">
        <v>205</v>
      </c>
      <c r="CK585">
        <v>155</v>
      </c>
      <c r="CL585">
        <v>205</v>
      </c>
      <c r="CM585" s="22">
        <v>42887</v>
      </c>
      <c r="CN585">
        <v>285</v>
      </c>
      <c r="CO585">
        <v>285</v>
      </c>
      <c r="CP585">
        <v>273</v>
      </c>
      <c r="CQ585">
        <v>285</v>
      </c>
      <c r="CR585" s="22">
        <v>42888</v>
      </c>
      <c r="CS585">
        <v>261</v>
      </c>
      <c r="CT585">
        <v>277</v>
      </c>
      <c r="CU585">
        <v>218</v>
      </c>
      <c r="CV585">
        <v>218</v>
      </c>
    </row>
    <row r="586" spans="1:100">
      <c r="A586" s="22">
        <v>42886</v>
      </c>
      <c r="B586">
        <v>806</v>
      </c>
      <c r="C586">
        <v>881</v>
      </c>
      <c r="D586">
        <v>758</v>
      </c>
      <c r="E586">
        <v>881</v>
      </c>
      <c r="F586" s="23">
        <f t="shared" si="62"/>
        <v>9.3052109181141374E-2</v>
      </c>
      <c r="G586" s="22">
        <v>42887</v>
      </c>
      <c r="H586">
        <v>986</v>
      </c>
      <c r="I586">
        <v>1030</v>
      </c>
      <c r="J586">
        <v>871</v>
      </c>
      <c r="K586">
        <v>921</v>
      </c>
      <c r="L586" s="22">
        <v>42888</v>
      </c>
      <c r="M586">
        <v>861</v>
      </c>
      <c r="N586" s="4">
        <v>42887</v>
      </c>
      <c r="O586" s="3" t="s">
        <v>15</v>
      </c>
      <c r="P586" s="3">
        <v>2656</v>
      </c>
      <c r="Q586" s="3" t="s">
        <v>345</v>
      </c>
      <c r="R586" s="3" t="s">
        <v>17</v>
      </c>
      <c r="S586" s="3">
        <v>0.05</v>
      </c>
      <c r="T586" s="3">
        <v>2</v>
      </c>
      <c r="U586" s="3">
        <v>0</v>
      </c>
      <c r="V586" s="3">
        <v>600</v>
      </c>
      <c r="W586">
        <v>986</v>
      </c>
      <c r="X586" s="4">
        <v>42888</v>
      </c>
      <c r="Y586">
        <v>921</v>
      </c>
      <c r="Z586" s="10">
        <f t="shared" si="61"/>
        <v>-39000</v>
      </c>
      <c r="AA586" s="10">
        <f t="shared" si="60"/>
        <v>39000</v>
      </c>
      <c r="AB586" t="str">
        <f t="shared" si="57"/>
        <v/>
      </c>
      <c r="AC586">
        <f t="shared" si="58"/>
        <v>-298320</v>
      </c>
      <c r="AD586">
        <f t="shared" si="59"/>
        <v>2.7083333333333348E-2</v>
      </c>
      <c r="AE586" s="15">
        <v>42888</v>
      </c>
      <c r="AF586" s="9">
        <v>-9.900392163948446E-4</v>
      </c>
      <c r="AG586" s="12" t="s">
        <v>960</v>
      </c>
      <c r="AH586" s="20">
        <v>42886.998611111114</v>
      </c>
      <c r="AI586" s="12">
        <v>960</v>
      </c>
      <c r="AJ586" s="12">
        <v>79</v>
      </c>
      <c r="AK586" s="12">
        <v>8.9700000000000002E-2</v>
      </c>
      <c r="AL586" s="17">
        <v>62200</v>
      </c>
      <c r="AM586" s="17">
        <v>0.54613935969868177</v>
      </c>
      <c r="AN586" s="9"/>
      <c r="AO586" s="9"/>
      <c r="AP586" s="17">
        <v>0</v>
      </c>
      <c r="AQ586" s="17">
        <v>7432</v>
      </c>
      <c r="AR586" s="17">
        <v>0.52112676056338025</v>
      </c>
      <c r="AS586" s="17">
        <v>9.7000000000000003E-2</v>
      </c>
      <c r="AT586" s="17">
        <v>0.29910141206675223</v>
      </c>
      <c r="AU586" s="12">
        <v>0.31320754716981131</v>
      </c>
      <c r="AV586" s="12" t="s">
        <v>988</v>
      </c>
      <c r="AY586" s="12">
        <v>13997000</v>
      </c>
      <c r="BA586" s="12">
        <v>1</v>
      </c>
      <c r="BD586" s="12">
        <v>0.54613935969868177</v>
      </c>
      <c r="BE586" s="12">
        <v>0.52112676056338025</v>
      </c>
      <c r="BF586" s="12">
        <v>0.29910141206675223</v>
      </c>
      <c r="BG586" s="12">
        <v>0.31320754716981131</v>
      </c>
      <c r="BH586" s="12">
        <v>0</v>
      </c>
      <c r="BI586" s="12">
        <v>9.7000000000000003E-2</v>
      </c>
      <c r="BJ586" s="12">
        <v>1E-3</v>
      </c>
      <c r="BK586" s="12">
        <v>0.86399999999999999</v>
      </c>
      <c r="BL586" s="12">
        <v>-22</v>
      </c>
      <c r="BM586" s="12">
        <v>-337</v>
      </c>
      <c r="BN586" s="12">
        <v>0</v>
      </c>
      <c r="BO586" s="12">
        <v>1273</v>
      </c>
      <c r="BP586" s="12">
        <v>338</v>
      </c>
      <c r="BQ586" s="12">
        <v>-142</v>
      </c>
      <c r="BR586" s="12">
        <v>-68</v>
      </c>
      <c r="BS586" s="12">
        <v>1634</v>
      </c>
      <c r="BT586" s="12">
        <v>0.33640914599280108</v>
      </c>
      <c r="BU586" s="12">
        <v>0.53912769256518533</v>
      </c>
      <c r="BV586" s="12">
        <v>0.56552291971214619</v>
      </c>
      <c r="BW586" s="12">
        <v>0.47730821303058535</v>
      </c>
      <c r="BX586" s="12">
        <v>0.62284306810423085</v>
      </c>
      <c r="BY586" s="12">
        <v>1587.5</v>
      </c>
      <c r="BZ586" s="12">
        <v>1</v>
      </c>
      <c r="CB586" s="12">
        <v>9.0417690417690419E-2</v>
      </c>
      <c r="CC586" s="12">
        <v>19670</v>
      </c>
      <c r="CD586" s="12">
        <v>19860</v>
      </c>
      <c r="CE586" s="12">
        <v>6.0401825923196597</v>
      </c>
      <c r="CH586" s="22">
        <v>42886</v>
      </c>
      <c r="CI586">
        <v>806</v>
      </c>
      <c r="CJ586">
        <v>881</v>
      </c>
      <c r="CK586">
        <v>758</v>
      </c>
      <c r="CL586">
        <v>881</v>
      </c>
      <c r="CM586" s="22">
        <v>42887</v>
      </c>
      <c r="CN586">
        <v>986</v>
      </c>
      <c r="CO586">
        <v>1030</v>
      </c>
      <c r="CP586">
        <v>871</v>
      </c>
      <c r="CQ586">
        <v>921</v>
      </c>
      <c r="CR586" s="22">
        <v>42888</v>
      </c>
      <c r="CS586">
        <v>861</v>
      </c>
      <c r="CT586">
        <v>885</v>
      </c>
      <c r="CU586">
        <v>771</v>
      </c>
      <c r="CV586">
        <v>771</v>
      </c>
    </row>
    <row r="587" spans="1:100">
      <c r="A587" s="22">
        <v>42886</v>
      </c>
      <c r="B587">
        <v>1052</v>
      </c>
      <c r="C587">
        <v>1059</v>
      </c>
      <c r="D587">
        <v>992</v>
      </c>
      <c r="E587">
        <v>1014</v>
      </c>
      <c r="F587" s="23">
        <f t="shared" si="62"/>
        <v>-3.6121673003802313E-2</v>
      </c>
      <c r="G587" s="22">
        <v>42887</v>
      </c>
      <c r="H587">
        <v>1071</v>
      </c>
      <c r="I587">
        <v>1084</v>
      </c>
      <c r="J587">
        <v>988</v>
      </c>
      <c r="K587">
        <v>1004</v>
      </c>
      <c r="L587" s="22">
        <v>42888</v>
      </c>
      <c r="M587">
        <v>984</v>
      </c>
      <c r="N587" s="4">
        <v>42887</v>
      </c>
      <c r="O587" s="3" t="s">
        <v>15</v>
      </c>
      <c r="P587" s="3">
        <v>4579</v>
      </c>
      <c r="Q587" s="3" t="s">
        <v>271</v>
      </c>
      <c r="R587" s="3" t="s">
        <v>17</v>
      </c>
      <c r="S587" s="3">
        <v>0.05</v>
      </c>
      <c r="T587" s="3">
        <v>2</v>
      </c>
      <c r="U587" s="3">
        <v>0</v>
      </c>
      <c r="V587" s="3">
        <v>500</v>
      </c>
      <c r="W587">
        <v>1071</v>
      </c>
      <c r="X587" s="4">
        <v>42888</v>
      </c>
      <c r="Y587">
        <v>1004</v>
      </c>
      <c r="Z587" s="10">
        <f t="shared" si="61"/>
        <v>-33500</v>
      </c>
      <c r="AA587" s="10">
        <f t="shared" si="60"/>
        <v>33500</v>
      </c>
      <c r="AB587" t="str">
        <f t="shared" si="57"/>
        <v/>
      </c>
      <c r="AC587">
        <f t="shared" si="58"/>
        <v>-298320</v>
      </c>
      <c r="AD587">
        <f t="shared" si="59"/>
        <v>5.9171597633136397E-3</v>
      </c>
      <c r="AE587" s="15">
        <v>42888</v>
      </c>
      <c r="AF587" s="9">
        <v>-9.900392163948446E-4</v>
      </c>
      <c r="AG587" s="12" t="s">
        <v>960</v>
      </c>
      <c r="AH587" s="20">
        <v>42886.99722222222</v>
      </c>
      <c r="AI587" s="12">
        <v>1064.7</v>
      </c>
      <c r="AJ587" s="12">
        <v>50.7</v>
      </c>
      <c r="AK587" s="12">
        <v>0.05</v>
      </c>
      <c r="AL587" s="17">
        <v>35900</v>
      </c>
      <c r="AM587" s="17">
        <v>0.70399999999999996</v>
      </c>
      <c r="AN587" s="9"/>
      <c r="AO587" s="9"/>
      <c r="AP587" s="17">
        <v>200.76</v>
      </c>
      <c r="AQ587" s="17">
        <v>19246</v>
      </c>
      <c r="AR587" s="17">
        <v>0.85636114911080707</v>
      </c>
      <c r="AS587" s="17">
        <v>0.27</v>
      </c>
      <c r="AT587" s="17">
        <v>0.86416558861578263</v>
      </c>
      <c r="AU587" s="12">
        <v>0.87733644859813087</v>
      </c>
      <c r="AV587" s="12">
        <v>0</v>
      </c>
      <c r="AX587" s="19">
        <v>93</v>
      </c>
      <c r="AY587" s="12">
        <v>19246450</v>
      </c>
      <c r="BA587" s="12">
        <v>0.84243369734789386</v>
      </c>
      <c r="BD587" s="12">
        <v>0.70399999999999996</v>
      </c>
      <c r="BE587" s="12">
        <v>0.85636114911080707</v>
      </c>
      <c r="BF587" s="12">
        <v>0.86416558861578263</v>
      </c>
      <c r="BG587" s="12">
        <v>0.87733644859813087</v>
      </c>
      <c r="BH587" s="12">
        <v>0.189</v>
      </c>
      <c r="BI587" s="12">
        <v>0.27</v>
      </c>
      <c r="BJ587" s="12">
        <v>0</v>
      </c>
      <c r="BK587" s="12">
        <v>0.55500000000000005</v>
      </c>
      <c r="BL587" s="12">
        <v>-2179</v>
      </c>
      <c r="BM587" s="12">
        <v>951</v>
      </c>
      <c r="BN587" s="12">
        <v>309</v>
      </c>
      <c r="BO587" s="12">
        <v>4035</v>
      </c>
      <c r="BP587" s="12">
        <v>-2728</v>
      </c>
      <c r="BQ587" s="12">
        <v>3741</v>
      </c>
      <c r="BR587" s="12" t="s">
        <v>961</v>
      </c>
      <c r="BS587" s="12">
        <v>4889</v>
      </c>
      <c r="BT587" s="12">
        <v>0.33640914599280108</v>
      </c>
      <c r="BU587" s="12">
        <v>0.53912769256518533</v>
      </c>
      <c r="BV587" s="12">
        <v>0.56552291971214619</v>
      </c>
      <c r="BW587" s="12">
        <v>0.47730821303058535</v>
      </c>
      <c r="BX587" s="12">
        <v>0.62284306810423085</v>
      </c>
      <c r="BY587" s="12">
        <v>1587.5</v>
      </c>
      <c r="BZ587" s="12">
        <v>0.84243369734789386</v>
      </c>
      <c r="CB587" s="12">
        <v>9.0417690417690419E-2</v>
      </c>
      <c r="CC587" s="12">
        <v>19670</v>
      </c>
      <c r="CD587" s="12">
        <v>19860</v>
      </c>
      <c r="CE587" s="12">
        <v>7.7860869565217383</v>
      </c>
      <c r="CH587" s="22">
        <v>42886</v>
      </c>
      <c r="CI587">
        <v>1052</v>
      </c>
      <c r="CJ587">
        <v>1059</v>
      </c>
      <c r="CK587">
        <v>992</v>
      </c>
      <c r="CL587">
        <v>1014</v>
      </c>
      <c r="CM587" s="22">
        <v>42887</v>
      </c>
      <c r="CN587">
        <v>1071</v>
      </c>
      <c r="CO587">
        <v>1084</v>
      </c>
      <c r="CP587">
        <v>988</v>
      </c>
      <c r="CQ587">
        <v>1004</v>
      </c>
      <c r="CR587" s="22">
        <v>42888</v>
      </c>
      <c r="CS587">
        <v>984</v>
      </c>
      <c r="CT587">
        <v>1055</v>
      </c>
      <c r="CU587">
        <v>885</v>
      </c>
      <c r="CV587">
        <v>1019</v>
      </c>
    </row>
    <row r="588" spans="1:100">
      <c r="A588" s="22">
        <v>42886</v>
      </c>
      <c r="B588">
        <v>155</v>
      </c>
      <c r="C588">
        <v>200</v>
      </c>
      <c r="D588">
        <v>154</v>
      </c>
      <c r="E588">
        <v>200</v>
      </c>
      <c r="F588" s="23">
        <f t="shared" si="62"/>
        <v>0.29032258064516125</v>
      </c>
      <c r="G588" s="22">
        <v>42887</v>
      </c>
      <c r="H588">
        <v>240</v>
      </c>
      <c r="I588">
        <v>258</v>
      </c>
      <c r="J588">
        <v>213</v>
      </c>
      <c r="K588">
        <v>217</v>
      </c>
      <c r="L588" s="22">
        <v>42888</v>
      </c>
      <c r="M588">
        <v>209</v>
      </c>
      <c r="N588" s="4">
        <v>42887</v>
      </c>
      <c r="O588" s="3" t="s">
        <v>15</v>
      </c>
      <c r="P588" s="3">
        <v>5962</v>
      </c>
      <c r="Q588" s="3" t="s">
        <v>364</v>
      </c>
      <c r="R588" s="3" t="s">
        <v>17</v>
      </c>
      <c r="S588" s="3">
        <v>0.05</v>
      </c>
      <c r="T588" s="3">
        <v>2</v>
      </c>
      <c r="U588" s="3">
        <v>0</v>
      </c>
      <c r="V588" s="3">
        <v>3000</v>
      </c>
      <c r="W588">
        <v>240</v>
      </c>
      <c r="X588" s="4">
        <v>42888</v>
      </c>
      <c r="Y588">
        <v>217</v>
      </c>
      <c r="Z588" s="10">
        <f t="shared" si="61"/>
        <v>-69000</v>
      </c>
      <c r="AA588" s="10">
        <f t="shared" si="60"/>
        <v>69000</v>
      </c>
      <c r="AB588" t="str">
        <f t="shared" si="57"/>
        <v/>
      </c>
      <c r="AC588">
        <f t="shared" si="58"/>
        <v>-298320</v>
      </c>
      <c r="AD588">
        <f t="shared" si="59"/>
        <v>2.4390243902439046E-2</v>
      </c>
      <c r="AE588" s="15">
        <v>42888</v>
      </c>
      <c r="AF588" s="9">
        <v>-9.900392163948446E-4</v>
      </c>
      <c r="AG588" s="12" t="s">
        <v>954</v>
      </c>
      <c r="AH588" s="20">
        <v>42886.995138888888</v>
      </c>
      <c r="AI588" s="12">
        <v>246</v>
      </c>
      <c r="AJ588" s="12">
        <v>46</v>
      </c>
      <c r="AK588" s="12">
        <v>0.23</v>
      </c>
      <c r="AL588" s="17">
        <v>33000</v>
      </c>
      <c r="AM588" s="17">
        <v>0.13245033112582782</v>
      </c>
      <c r="AN588" s="9"/>
      <c r="AO588" s="9"/>
      <c r="AP588" s="17">
        <v>0</v>
      </c>
      <c r="AQ588" s="17">
        <v>1566</v>
      </c>
      <c r="AR588" s="17">
        <v>0.26315789473684209</v>
      </c>
      <c r="AS588" s="17">
        <v>0.317</v>
      </c>
      <c r="AT588" s="17">
        <v>0.48148148148148145</v>
      </c>
      <c r="AU588" s="12">
        <v>0.27083333333333331</v>
      </c>
      <c r="AV588" s="12">
        <v>1.99</v>
      </c>
      <c r="AY588" s="12">
        <v>10370800</v>
      </c>
      <c r="BA588" s="12">
        <v>1</v>
      </c>
      <c r="BD588" s="12">
        <v>0.13245033112582782</v>
      </c>
      <c r="BE588" s="12">
        <v>0.26315789473684209</v>
      </c>
      <c r="BF588" s="12">
        <v>0.48148148148148145</v>
      </c>
      <c r="BG588" s="12">
        <v>0.27083333333333331</v>
      </c>
      <c r="BH588" s="12">
        <v>0</v>
      </c>
      <c r="BI588" s="12">
        <v>0.317</v>
      </c>
      <c r="BJ588" s="12">
        <v>0</v>
      </c>
      <c r="BK588" s="12">
        <v>0.53800000000000003</v>
      </c>
      <c r="BL588" s="12">
        <v>175</v>
      </c>
      <c r="BM588" s="12">
        <v>-66</v>
      </c>
      <c r="BN588" s="12">
        <v>-69</v>
      </c>
      <c r="BO588" s="12">
        <v>807</v>
      </c>
      <c r="BP588" s="12">
        <v>107</v>
      </c>
      <c r="BQ588" s="12">
        <v>-64</v>
      </c>
      <c r="BR588" s="12">
        <v>-45</v>
      </c>
      <c r="BS588" s="12">
        <v>768</v>
      </c>
      <c r="BT588" s="12">
        <v>0.26276827474713155</v>
      </c>
      <c r="BU588" s="12">
        <v>0.55734314922920047</v>
      </c>
      <c r="BV588" s="12">
        <v>0.66300015895914122</v>
      </c>
      <c r="BW588" s="12">
        <v>0.57308459723172278</v>
      </c>
      <c r="BX588" s="12">
        <v>0.61704405444167265</v>
      </c>
      <c r="BY588" s="12">
        <v>1587.5</v>
      </c>
      <c r="BZ588" s="12">
        <v>1</v>
      </c>
      <c r="CB588" s="12">
        <v>9.0417690417690419E-2</v>
      </c>
      <c r="CC588" s="12">
        <v>19670</v>
      </c>
      <c r="CD588" s="12">
        <v>19860</v>
      </c>
      <c r="CE588" s="12">
        <v>1.4648718687014111</v>
      </c>
      <c r="CH588" s="22">
        <v>42886</v>
      </c>
      <c r="CI588">
        <v>155</v>
      </c>
      <c r="CJ588">
        <v>200</v>
      </c>
      <c r="CK588">
        <v>154</v>
      </c>
      <c r="CL588">
        <v>200</v>
      </c>
      <c r="CM588" s="22">
        <v>42887</v>
      </c>
      <c r="CN588">
        <v>240</v>
      </c>
      <c r="CO588">
        <v>258</v>
      </c>
      <c r="CP588">
        <v>213</v>
      </c>
      <c r="CQ588">
        <v>217</v>
      </c>
      <c r="CR588" s="22">
        <v>42888</v>
      </c>
      <c r="CS588">
        <v>209</v>
      </c>
      <c r="CT588">
        <v>209</v>
      </c>
      <c r="CU588">
        <v>193</v>
      </c>
      <c r="CV588">
        <v>194</v>
      </c>
    </row>
    <row r="589" spans="1:100">
      <c r="A589" s="22">
        <v>42886</v>
      </c>
      <c r="B589">
        <v>32</v>
      </c>
      <c r="C589">
        <v>32</v>
      </c>
      <c r="D589">
        <v>31</v>
      </c>
      <c r="E589">
        <v>31</v>
      </c>
      <c r="F589" s="23">
        <f t="shared" si="62"/>
        <v>-3.125E-2</v>
      </c>
      <c r="G589" s="22">
        <v>42887</v>
      </c>
      <c r="H589">
        <v>31</v>
      </c>
      <c r="I589">
        <v>32</v>
      </c>
      <c r="J589">
        <v>31</v>
      </c>
      <c r="K589">
        <v>31</v>
      </c>
      <c r="L589" s="22">
        <v>42888</v>
      </c>
      <c r="M589">
        <v>31</v>
      </c>
      <c r="N589" s="4">
        <v>42887</v>
      </c>
      <c r="O589" s="3" t="s">
        <v>15</v>
      </c>
      <c r="P589" s="3">
        <v>7647</v>
      </c>
      <c r="Q589" s="3" t="s">
        <v>365</v>
      </c>
      <c r="R589" s="3" t="s">
        <v>17</v>
      </c>
      <c r="S589" s="3">
        <v>0.05</v>
      </c>
      <c r="T589" s="3">
        <v>1</v>
      </c>
      <c r="U589" s="3">
        <v>0</v>
      </c>
      <c r="V589" s="3">
        <v>16200</v>
      </c>
      <c r="W589">
        <v>31</v>
      </c>
      <c r="X589" s="4">
        <v>42888</v>
      </c>
      <c r="Y589">
        <v>31</v>
      </c>
      <c r="Z589" s="10">
        <f t="shared" si="61"/>
        <v>0</v>
      </c>
      <c r="AA589" s="10">
        <f t="shared" si="60"/>
        <v>0</v>
      </c>
      <c r="AB589" t="str">
        <f t="shared" ref="AB589:AB652" si="63">IF(AND(O589="夜間上昇",T589=1,AF589&gt;0),Z589,"")</f>
        <v/>
      </c>
      <c r="AC589">
        <f t="shared" si="58"/>
        <v>-298320</v>
      </c>
      <c r="AD589">
        <f t="shared" si="59"/>
        <v>3.125E-2</v>
      </c>
      <c r="AE589" s="15">
        <v>42888</v>
      </c>
      <c r="AF589" s="9">
        <v>-9.900392163948446E-4</v>
      </c>
      <c r="AG589" s="12" t="s">
        <v>954</v>
      </c>
      <c r="AH589" s="20">
        <v>42886.945138888892</v>
      </c>
      <c r="AI589" s="12">
        <v>32</v>
      </c>
      <c r="AJ589" s="12">
        <v>1</v>
      </c>
      <c r="AK589" s="12">
        <v>3.2300000000000002E-2</v>
      </c>
      <c r="AL589" s="17">
        <v>18300</v>
      </c>
      <c r="AM589" s="17">
        <v>0.22580645161290322</v>
      </c>
      <c r="AN589" s="9"/>
      <c r="AO589" s="9"/>
      <c r="AP589" s="17">
        <v>123.18</v>
      </c>
      <c r="AQ589" s="17">
        <v>6053</v>
      </c>
      <c r="AR589" s="17">
        <v>0.125</v>
      </c>
      <c r="AS589" s="17">
        <v>0.254</v>
      </c>
      <c r="AT589" s="17">
        <v>0.46153846153846156</v>
      </c>
      <c r="AU589" s="12">
        <v>0.3</v>
      </c>
      <c r="AV589" s="12">
        <v>0.77</v>
      </c>
      <c r="AY589" s="12">
        <v>195261645</v>
      </c>
      <c r="BA589" s="12">
        <v>0</v>
      </c>
      <c r="BD589" s="12">
        <v>0.22580645161290322</v>
      </c>
      <c r="BE589" s="12">
        <v>0.125</v>
      </c>
      <c r="BF589" s="12">
        <v>0.46153846153846156</v>
      </c>
      <c r="BG589" s="12">
        <v>0.3</v>
      </c>
      <c r="BH589" s="12">
        <v>7.0000000000000001E-3</v>
      </c>
      <c r="BI589" s="12">
        <v>0.254</v>
      </c>
      <c r="BJ589" s="12">
        <v>0</v>
      </c>
      <c r="BK589" s="12">
        <v>0.50600000000000001</v>
      </c>
      <c r="BL589" s="12">
        <v>1158</v>
      </c>
      <c r="BM589" s="12">
        <v>-346</v>
      </c>
      <c r="BN589" s="12">
        <v>-807</v>
      </c>
      <c r="BO589" s="12">
        <v>1486</v>
      </c>
      <c r="BP589" s="12">
        <v>984</v>
      </c>
      <c r="BQ589" s="12">
        <v>123</v>
      </c>
      <c r="BR589" s="12">
        <v>-504</v>
      </c>
      <c r="BS589" s="12">
        <v>1482</v>
      </c>
      <c r="BT589" s="12">
        <v>0.26276827474713155</v>
      </c>
      <c r="BU589" s="12">
        <v>0.55734314922920047</v>
      </c>
      <c r="BV589" s="12">
        <v>0.66300015895914122</v>
      </c>
      <c r="BW589" s="12">
        <v>0.57308459723172278</v>
      </c>
      <c r="BX589" s="12">
        <v>0.61704405444167265</v>
      </c>
      <c r="BY589" s="12">
        <v>1587.5</v>
      </c>
      <c r="BZ589" s="12">
        <v>0</v>
      </c>
      <c r="CB589" s="12">
        <v>9.0417690417690419E-2</v>
      </c>
      <c r="CC589" s="12">
        <v>19670</v>
      </c>
      <c r="CD589" s="12">
        <v>19860</v>
      </c>
      <c r="CE589" s="12">
        <v>2.4973702664796633</v>
      </c>
      <c r="CH589" s="22">
        <v>42886</v>
      </c>
      <c r="CI589">
        <v>32</v>
      </c>
      <c r="CJ589">
        <v>32</v>
      </c>
      <c r="CK589">
        <v>31</v>
      </c>
      <c r="CL589">
        <v>31</v>
      </c>
      <c r="CM589" s="22">
        <v>42887</v>
      </c>
      <c r="CN589">
        <v>31</v>
      </c>
      <c r="CO589">
        <v>32</v>
      </c>
      <c r="CP589">
        <v>31</v>
      </c>
      <c r="CQ589">
        <v>31</v>
      </c>
      <c r="CR589" s="22">
        <v>42888</v>
      </c>
      <c r="CS589">
        <v>31</v>
      </c>
      <c r="CT589">
        <v>32</v>
      </c>
      <c r="CU589">
        <v>31</v>
      </c>
      <c r="CV589">
        <v>31</v>
      </c>
    </row>
    <row r="590" spans="1:100">
      <c r="A590" s="22">
        <v>42886</v>
      </c>
      <c r="B590">
        <v>2861</v>
      </c>
      <c r="C590">
        <v>3215</v>
      </c>
      <c r="D590">
        <v>2745</v>
      </c>
      <c r="E590">
        <v>3150</v>
      </c>
      <c r="F590" s="23">
        <f t="shared" si="62"/>
        <v>0.10101363159734356</v>
      </c>
      <c r="G590" s="22">
        <v>42887</v>
      </c>
      <c r="H590">
        <v>3340</v>
      </c>
      <c r="I590">
        <v>3850</v>
      </c>
      <c r="J590">
        <v>3200</v>
      </c>
      <c r="K590">
        <v>3850</v>
      </c>
      <c r="L590" s="22">
        <v>42888</v>
      </c>
      <c r="M590">
        <v>4060</v>
      </c>
      <c r="N590" s="4">
        <v>42887</v>
      </c>
      <c r="O590" s="3" t="s">
        <v>15</v>
      </c>
      <c r="P590" s="3">
        <v>3661</v>
      </c>
      <c r="Q590" s="3" t="s">
        <v>277</v>
      </c>
      <c r="R590" s="3" t="s">
        <v>17</v>
      </c>
      <c r="S590" s="3">
        <v>0.05</v>
      </c>
      <c r="T590" s="3" t="s">
        <v>27</v>
      </c>
      <c r="U590" s="3">
        <v>0</v>
      </c>
      <c r="V590" s="3">
        <v>200</v>
      </c>
      <c r="W590">
        <v>3340</v>
      </c>
      <c r="X590" s="4">
        <v>42888</v>
      </c>
      <c r="Y590">
        <v>3850</v>
      </c>
      <c r="Z590" s="10">
        <f t="shared" si="61"/>
        <v>102000</v>
      </c>
      <c r="AA590" s="10">
        <f t="shared" si="60"/>
        <v>102000</v>
      </c>
      <c r="AB590" t="str">
        <f t="shared" si="63"/>
        <v/>
      </c>
      <c r="AC590">
        <f t="shared" si="58"/>
        <v>-298320</v>
      </c>
      <c r="AD590">
        <f t="shared" si="59"/>
        <v>2.1406727828746197E-2</v>
      </c>
      <c r="AE590" s="15">
        <v>42888</v>
      </c>
      <c r="AF590" s="9">
        <v>-9.900392163948446E-4</v>
      </c>
      <c r="AG590" s="12" t="s">
        <v>962</v>
      </c>
      <c r="AH590" s="20">
        <v>42886.995833333334</v>
      </c>
      <c r="AI590" s="12">
        <v>3270</v>
      </c>
      <c r="AJ590" s="12">
        <v>120</v>
      </c>
      <c r="AK590" s="12">
        <v>3.8100000000000002E-2</v>
      </c>
      <c r="AL590" s="17">
        <v>17000</v>
      </c>
      <c r="AM590" s="17">
        <v>0.79888746255883614</v>
      </c>
      <c r="AN590" s="9"/>
      <c r="AO590" s="9"/>
      <c r="AP590" s="17">
        <v>1.03</v>
      </c>
      <c r="AQ590" s="17">
        <v>17440</v>
      </c>
      <c r="AR590" s="17">
        <v>1</v>
      </c>
      <c r="AS590" s="17">
        <v>0.27200000000000002</v>
      </c>
      <c r="AT590" s="17">
        <v>1</v>
      </c>
      <c r="AU590" s="12">
        <v>1</v>
      </c>
      <c r="AV590" s="12">
        <v>0.94</v>
      </c>
      <c r="AY590" s="12">
        <v>7462400</v>
      </c>
      <c r="BA590" s="12">
        <v>1</v>
      </c>
      <c r="BD590" s="12">
        <v>0.79888746255883614</v>
      </c>
      <c r="BE590" s="12">
        <v>1</v>
      </c>
      <c r="BF590" s="12">
        <v>1</v>
      </c>
      <c r="BG590" s="12">
        <v>1</v>
      </c>
      <c r="BH590" s="12">
        <v>1.9E-2</v>
      </c>
      <c r="BI590" s="12">
        <v>0.27200000000000002</v>
      </c>
      <c r="BJ590" s="12">
        <v>4.5999999999999999E-2</v>
      </c>
      <c r="BK590" s="12">
        <v>0.50800000000000001</v>
      </c>
      <c r="BL590" s="12">
        <v>317</v>
      </c>
      <c r="BM590" s="12">
        <v>-711</v>
      </c>
      <c r="BN590" s="12">
        <v>-47</v>
      </c>
      <c r="BO590" s="12">
        <v>506</v>
      </c>
      <c r="BP590" s="12">
        <v>324</v>
      </c>
      <c r="BQ590" s="12">
        <v>-33</v>
      </c>
      <c r="BR590" s="12">
        <v>60</v>
      </c>
      <c r="BS590" s="12">
        <v>946</v>
      </c>
      <c r="BT590" s="12">
        <v>0.20937481916434808</v>
      </c>
      <c r="BU590" s="12">
        <v>0.58808433412156702</v>
      </c>
      <c r="BV590" s="12">
        <v>0.71364409571292931</v>
      </c>
      <c r="BW590" s="12">
        <v>0.61788041816415251</v>
      </c>
      <c r="BX590" s="12">
        <v>0.6102842144917725</v>
      </c>
      <c r="BY590" s="12">
        <v>1587.5</v>
      </c>
      <c r="BZ590" s="12">
        <v>1</v>
      </c>
      <c r="CB590" s="12">
        <v>9.0417690417690419E-2</v>
      </c>
      <c r="CC590" s="12">
        <v>19670</v>
      </c>
      <c r="CD590" s="12">
        <v>19860</v>
      </c>
      <c r="CE590" s="12">
        <v>8.8355216647132142</v>
      </c>
      <c r="CH590" s="22">
        <v>42886</v>
      </c>
      <c r="CI590">
        <v>2861</v>
      </c>
      <c r="CJ590">
        <v>3215</v>
      </c>
      <c r="CK590">
        <v>2745</v>
      </c>
      <c r="CL590">
        <v>3150</v>
      </c>
      <c r="CM590" s="22">
        <v>42887</v>
      </c>
      <c r="CN590">
        <v>3340</v>
      </c>
      <c r="CO590">
        <v>3850</v>
      </c>
      <c r="CP590">
        <v>3200</v>
      </c>
      <c r="CQ590">
        <v>3850</v>
      </c>
      <c r="CR590" s="22">
        <v>42888</v>
      </c>
      <c r="CS590">
        <v>4060</v>
      </c>
      <c r="CT590">
        <v>4235</v>
      </c>
      <c r="CU590">
        <v>3245</v>
      </c>
      <c r="CV590">
        <v>3705</v>
      </c>
    </row>
    <row r="591" spans="1:100">
      <c r="A591" s="22">
        <v>42886</v>
      </c>
      <c r="B591">
        <v>850</v>
      </c>
      <c r="C591">
        <v>850</v>
      </c>
      <c r="D591">
        <v>813</v>
      </c>
      <c r="E591">
        <v>828</v>
      </c>
      <c r="F591" s="23">
        <f t="shared" si="62"/>
        <v>-2.5882352941176467E-2</v>
      </c>
      <c r="G591" s="22">
        <v>42887</v>
      </c>
      <c r="H591">
        <v>978</v>
      </c>
      <c r="I591">
        <v>978</v>
      </c>
      <c r="J591">
        <v>978</v>
      </c>
      <c r="K591">
        <v>978</v>
      </c>
      <c r="L591" s="22">
        <v>42888</v>
      </c>
      <c r="M591">
        <v>1008</v>
      </c>
      <c r="N591" s="4">
        <v>42887</v>
      </c>
      <c r="O591" s="3" t="s">
        <v>15</v>
      </c>
      <c r="P591" s="3">
        <v>6542</v>
      </c>
      <c r="Q591" s="3" t="s">
        <v>41</v>
      </c>
      <c r="R591" s="3" t="s">
        <v>17</v>
      </c>
      <c r="S591" s="3">
        <v>0.05</v>
      </c>
      <c r="T591" s="3">
        <v>1</v>
      </c>
      <c r="U591" s="3">
        <v>0</v>
      </c>
      <c r="V591" s="3">
        <v>700</v>
      </c>
      <c r="W591">
        <v>978</v>
      </c>
      <c r="X591" s="4">
        <v>42888</v>
      </c>
      <c r="Y591">
        <v>978</v>
      </c>
      <c r="Z591" s="10">
        <f t="shared" si="61"/>
        <v>0</v>
      </c>
      <c r="AA591" s="10">
        <f t="shared" si="60"/>
        <v>0</v>
      </c>
      <c r="AB591" t="str">
        <f t="shared" si="63"/>
        <v/>
      </c>
      <c r="AC591">
        <f t="shared" si="58"/>
        <v>-298320</v>
      </c>
      <c r="AD591">
        <f t="shared" si="59"/>
        <v>8.2474226804123418E-3</v>
      </c>
      <c r="AE591" s="15">
        <v>42888</v>
      </c>
      <c r="AF591" s="9">
        <v>-9.900392163948446E-4</v>
      </c>
      <c r="AG591" s="12" t="s">
        <v>960</v>
      </c>
      <c r="AH591" s="20">
        <v>42886.970138888886</v>
      </c>
      <c r="AI591" s="12">
        <v>970</v>
      </c>
      <c r="AJ591" s="12">
        <v>142</v>
      </c>
      <c r="AK591" s="12">
        <v>0.17150000000000001</v>
      </c>
      <c r="AL591" s="17">
        <v>13000</v>
      </c>
      <c r="AM591" s="17">
        <v>0.65549597855227881</v>
      </c>
      <c r="AN591" s="9"/>
      <c r="AO591" s="9"/>
      <c r="AP591" s="17">
        <v>18.649999999999999</v>
      </c>
      <c r="AQ591" s="17">
        <v>3177</v>
      </c>
      <c r="AR591" s="17">
        <v>0.43506493506493504</v>
      </c>
      <c r="AS591" s="9"/>
      <c r="AT591" s="17">
        <v>0.43506493506493504</v>
      </c>
      <c r="AU591" s="12">
        <v>0.43506493506493504</v>
      </c>
      <c r="AV591" s="12">
        <v>2.0099999999999998</v>
      </c>
      <c r="AY591" s="12">
        <v>4259200</v>
      </c>
      <c r="BA591" s="12">
        <v>1</v>
      </c>
      <c r="BD591" s="12">
        <v>0.65549597855227881</v>
      </c>
      <c r="BE591" s="12">
        <v>0.43506493506493504</v>
      </c>
      <c r="BF591" s="12">
        <v>0.43506493506493504</v>
      </c>
      <c r="BG591" s="12">
        <v>0.43506493506493504</v>
      </c>
      <c r="BT591" s="12">
        <v>0.33640914599280108</v>
      </c>
      <c r="BU591" s="12">
        <v>0.53912769256518533</v>
      </c>
      <c r="BV591" s="12">
        <v>0.56552291971214619</v>
      </c>
      <c r="BW591" s="12">
        <v>0.47730821303058535</v>
      </c>
      <c r="BX591" s="12">
        <v>0.62284306810423085</v>
      </c>
      <c r="BY591" s="12">
        <v>1587.5</v>
      </c>
      <c r="BZ591" s="12">
        <v>1</v>
      </c>
      <c r="CB591" s="12">
        <v>9.0417690417690419E-2</v>
      </c>
      <c r="CC591" s="12">
        <v>19670</v>
      </c>
      <c r="CD591" s="12">
        <v>19860</v>
      </c>
      <c r="CE591" s="12">
        <v>7.249643023662431</v>
      </c>
      <c r="CH591" s="22">
        <v>42886</v>
      </c>
      <c r="CI591">
        <v>850</v>
      </c>
      <c r="CJ591">
        <v>850</v>
      </c>
      <c r="CK591">
        <v>813</v>
      </c>
      <c r="CL591">
        <v>828</v>
      </c>
      <c r="CM591" s="22">
        <v>42887</v>
      </c>
      <c r="CN591">
        <v>978</v>
      </c>
      <c r="CO591">
        <v>978</v>
      </c>
      <c r="CP591">
        <v>978</v>
      </c>
      <c r="CQ591">
        <v>978</v>
      </c>
      <c r="CR591" s="22">
        <v>42888</v>
      </c>
      <c r="CS591">
        <v>1008</v>
      </c>
      <c r="CT591">
        <v>1028</v>
      </c>
      <c r="CU591">
        <v>901</v>
      </c>
      <c r="CV591">
        <v>919</v>
      </c>
    </row>
    <row r="592" spans="1:100">
      <c r="A592" s="22">
        <v>42886</v>
      </c>
      <c r="B592">
        <v>2150</v>
      </c>
      <c r="C592">
        <v>2420</v>
      </c>
      <c r="D592">
        <v>2132</v>
      </c>
      <c r="E592">
        <v>2390</v>
      </c>
      <c r="F592" s="23">
        <f t="shared" si="62"/>
        <v>0.1116279069767443</v>
      </c>
      <c r="G592" s="22">
        <v>42887</v>
      </c>
      <c r="H592">
        <v>2355</v>
      </c>
      <c r="I592">
        <v>2372</v>
      </c>
      <c r="J592">
        <v>2257</v>
      </c>
      <c r="K592">
        <v>2325</v>
      </c>
      <c r="L592" s="22">
        <v>42888</v>
      </c>
      <c r="M592">
        <v>2310</v>
      </c>
      <c r="N592" s="4">
        <v>42887</v>
      </c>
      <c r="O592" s="3" t="s">
        <v>11</v>
      </c>
      <c r="P592" s="3">
        <v>3689</v>
      </c>
      <c r="Q592" s="3" t="s">
        <v>366</v>
      </c>
      <c r="R592" s="3" t="s">
        <v>13</v>
      </c>
      <c r="S592" s="3">
        <v>0.05</v>
      </c>
      <c r="T592" s="3">
        <v>2</v>
      </c>
      <c r="U592" s="3">
        <v>0</v>
      </c>
      <c r="V592" s="3">
        <v>200</v>
      </c>
      <c r="W592">
        <v>2355</v>
      </c>
      <c r="X592" s="4">
        <v>42888</v>
      </c>
      <c r="Y592">
        <v>2325</v>
      </c>
      <c r="Z592" s="10">
        <f t="shared" si="61"/>
        <v>-6000</v>
      </c>
      <c r="AA592" s="10">
        <f t="shared" si="60"/>
        <v>6000</v>
      </c>
      <c r="AB592" t="str">
        <f t="shared" si="63"/>
        <v/>
      </c>
      <c r="AC592">
        <f t="shared" si="58"/>
        <v>-298320</v>
      </c>
      <c r="AD592">
        <f t="shared" si="59"/>
        <v>0.48586398864752756</v>
      </c>
      <c r="AE592" s="15">
        <v>42888</v>
      </c>
      <c r="AF592" s="9">
        <v>-9.900392163948446E-4</v>
      </c>
      <c r="AG592" s="12" t="s">
        <v>957</v>
      </c>
      <c r="AH592" s="20">
        <v>42886.998611111114</v>
      </c>
      <c r="AI592" s="12">
        <v>4580.5</v>
      </c>
      <c r="AJ592" s="12">
        <v>-199.5</v>
      </c>
      <c r="AK592" s="12">
        <v>-4.1700000000000001E-2</v>
      </c>
      <c r="AL592" s="17">
        <v>10700</v>
      </c>
      <c r="AM592" s="17">
        <v>0.3744343891402715</v>
      </c>
      <c r="AN592" s="9"/>
      <c r="AO592" s="9"/>
      <c r="AP592" s="17">
        <v>0</v>
      </c>
      <c r="AQ592" s="17">
        <v>29626</v>
      </c>
      <c r="AR592" s="17">
        <v>0.10454545454545454</v>
      </c>
      <c r="AS592" s="17">
        <v>0</v>
      </c>
      <c r="AT592" s="17">
        <v>0.22866092404072044</v>
      </c>
      <c r="AU592" s="12">
        <v>0.28161181511532501</v>
      </c>
      <c r="AV592" s="12">
        <v>0</v>
      </c>
      <c r="AY592" s="12">
        <v>6702800</v>
      </c>
      <c r="BA592" s="12">
        <v>0.8984375</v>
      </c>
      <c r="BD592" s="12">
        <v>0.3744343891402715</v>
      </c>
      <c r="BE592" s="12">
        <v>0.10454545454545454</v>
      </c>
      <c r="BF592" s="12">
        <v>0.22866092404072044</v>
      </c>
      <c r="BG592" s="12">
        <v>0.28161181511532501</v>
      </c>
      <c r="BH592" s="12">
        <v>0</v>
      </c>
      <c r="BI592" s="12">
        <v>0</v>
      </c>
      <c r="BJ592" s="12">
        <v>0</v>
      </c>
      <c r="BK592" s="12">
        <v>0.97499999999999998</v>
      </c>
      <c r="BL592" s="12">
        <v>229</v>
      </c>
      <c r="BM592" s="12">
        <v>-78</v>
      </c>
      <c r="BN592" s="12">
        <v>-18</v>
      </c>
      <c r="BO592" s="12">
        <v>155</v>
      </c>
      <c r="BP592" s="12">
        <v>-47</v>
      </c>
      <c r="BQ592" s="12">
        <v>-1</v>
      </c>
      <c r="BR592" s="12">
        <v>72</v>
      </c>
      <c r="BS592" s="12">
        <v>23</v>
      </c>
      <c r="BT592" s="12">
        <v>0.53170301614494653</v>
      </c>
      <c r="BU592" s="12">
        <v>0.49150337940799138</v>
      </c>
      <c r="BV592" s="12">
        <v>0.44460887166620211</v>
      </c>
      <c r="BW592" s="12">
        <v>0.38122827560826916</v>
      </c>
      <c r="BX592" s="12">
        <v>0.67475111892934703</v>
      </c>
      <c r="BY592" s="12">
        <v>1587.5</v>
      </c>
      <c r="BZ592" s="12">
        <v>0.8984375</v>
      </c>
      <c r="CB592" s="12">
        <v>9.0417690417690419E-2</v>
      </c>
      <c r="CC592" s="12">
        <v>19670</v>
      </c>
      <c r="CD592" s="12">
        <v>19860</v>
      </c>
      <c r="CE592" s="12">
        <v>4.1411629451111551</v>
      </c>
      <c r="CH592" s="22">
        <v>42886</v>
      </c>
      <c r="CI592">
        <v>2150</v>
      </c>
      <c r="CJ592">
        <v>2420</v>
      </c>
      <c r="CK592">
        <v>2132</v>
      </c>
      <c r="CL592">
        <v>2390</v>
      </c>
      <c r="CM592" s="22">
        <v>42887</v>
      </c>
      <c r="CN592">
        <v>2355</v>
      </c>
      <c r="CO592">
        <v>2372</v>
      </c>
      <c r="CP592">
        <v>2257</v>
      </c>
      <c r="CQ592">
        <v>2325</v>
      </c>
      <c r="CR592" s="22">
        <v>42888</v>
      </c>
      <c r="CS592">
        <v>2310</v>
      </c>
      <c r="CT592">
        <v>2475</v>
      </c>
      <c r="CU592">
        <v>2267</v>
      </c>
      <c r="CV592">
        <v>2290</v>
      </c>
    </row>
    <row r="593" spans="1:100">
      <c r="A593" s="22">
        <v>42886</v>
      </c>
      <c r="B593">
        <v>495</v>
      </c>
      <c r="C593">
        <v>497</v>
      </c>
      <c r="D593">
        <v>485</v>
      </c>
      <c r="E593">
        <v>485</v>
      </c>
      <c r="F593" s="23">
        <f t="shared" si="62"/>
        <v>-2.0202020202020221E-2</v>
      </c>
      <c r="G593" s="22">
        <v>42887</v>
      </c>
      <c r="H593">
        <v>501</v>
      </c>
      <c r="I593">
        <v>522</v>
      </c>
      <c r="J593">
        <v>495</v>
      </c>
      <c r="K593">
        <v>506</v>
      </c>
      <c r="L593" s="22">
        <v>42888</v>
      </c>
      <c r="M593">
        <v>511</v>
      </c>
      <c r="N593" s="4">
        <v>42887</v>
      </c>
      <c r="O593" s="3" t="s">
        <v>15</v>
      </c>
      <c r="P593" s="3">
        <v>6079</v>
      </c>
      <c r="Q593" s="3" t="s">
        <v>367</v>
      </c>
      <c r="R593" s="3" t="s">
        <v>17</v>
      </c>
      <c r="S593" s="3">
        <v>0.05</v>
      </c>
      <c r="T593" s="3">
        <v>2</v>
      </c>
      <c r="U593" s="3">
        <v>0</v>
      </c>
      <c r="V593" s="3">
        <v>1100</v>
      </c>
      <c r="W593">
        <v>501</v>
      </c>
      <c r="X593" s="4">
        <v>42888</v>
      </c>
      <c r="Y593">
        <v>506</v>
      </c>
      <c r="Z593" s="10">
        <f t="shared" si="61"/>
        <v>5500</v>
      </c>
      <c r="AA593" s="10">
        <f t="shared" si="60"/>
        <v>5500</v>
      </c>
      <c r="AB593" t="str">
        <f t="shared" si="63"/>
        <v/>
      </c>
      <c r="AC593">
        <f t="shared" si="58"/>
        <v>-298320</v>
      </c>
      <c r="AD593">
        <f t="shared" si="59"/>
        <v>7.9207920792079278E-3</v>
      </c>
      <c r="AE593" s="15">
        <v>42888</v>
      </c>
      <c r="AF593" s="9">
        <v>-9.900392163948446E-4</v>
      </c>
      <c r="AG593" s="12" t="s">
        <v>957</v>
      </c>
      <c r="AH593" s="20">
        <v>42886.990972222222</v>
      </c>
      <c r="AI593" s="12">
        <v>505</v>
      </c>
      <c r="AJ593" s="12">
        <v>20</v>
      </c>
      <c r="AK593" s="12">
        <v>4.1200000000000001E-2</v>
      </c>
      <c r="AL593" s="17">
        <v>5800</v>
      </c>
      <c r="AM593" s="17">
        <v>0.45908183632734528</v>
      </c>
      <c r="AN593" s="9"/>
      <c r="AO593" s="9"/>
      <c r="AP593" s="17">
        <v>0</v>
      </c>
      <c r="AQ593" s="17">
        <v>24254</v>
      </c>
      <c r="AR593" s="17">
        <v>0</v>
      </c>
      <c r="AS593" s="17">
        <v>0.19700000000000001</v>
      </c>
      <c r="AT593" s="17">
        <v>0.21200387221684414</v>
      </c>
      <c r="AU593" s="12">
        <v>0.26995515695067263</v>
      </c>
      <c r="AV593" s="12">
        <v>0</v>
      </c>
      <c r="AY593" s="12">
        <v>48411045</v>
      </c>
      <c r="BA593" s="12">
        <v>0.30434782608695654</v>
      </c>
      <c r="BD593" s="12">
        <v>0.45908183632734528</v>
      </c>
      <c r="BE593" s="12">
        <v>0</v>
      </c>
      <c r="BF593" s="12">
        <v>0.21200387221684414</v>
      </c>
      <c r="BG593" s="12">
        <v>0.26995515695067263</v>
      </c>
      <c r="BH593" s="12">
        <v>1.2999999999999999E-2</v>
      </c>
      <c r="BI593" s="12">
        <v>0.19700000000000001</v>
      </c>
      <c r="BJ593" s="12">
        <v>5.0000000000000001E-3</v>
      </c>
      <c r="BK593" s="12">
        <v>0.72799999999999998</v>
      </c>
      <c r="BL593" s="12">
        <v>-919</v>
      </c>
      <c r="BM593" s="12">
        <v>-598</v>
      </c>
      <c r="BN593" s="12">
        <v>2423</v>
      </c>
      <c r="BO593" s="12">
        <v>1251</v>
      </c>
      <c r="BP593" s="12">
        <v>-234</v>
      </c>
      <c r="BQ593" s="12">
        <v>-213</v>
      </c>
      <c r="BR593" s="12">
        <v>380</v>
      </c>
      <c r="BS593" s="12">
        <v>346</v>
      </c>
      <c r="BT593" s="12">
        <v>0.53170301614494653</v>
      </c>
      <c r="BU593" s="12">
        <v>0.49150337940799138</v>
      </c>
      <c r="BV593" s="12">
        <v>0.44460887166620211</v>
      </c>
      <c r="BW593" s="12">
        <v>0.38122827560826916</v>
      </c>
      <c r="BX593" s="12">
        <v>0.67475111892934703</v>
      </c>
      <c r="BY593" s="12">
        <v>1587.5</v>
      </c>
      <c r="BZ593" s="12">
        <v>0.30434782608695654</v>
      </c>
      <c r="CB593" s="12">
        <v>9.0417690417690419E-2</v>
      </c>
      <c r="CC593" s="12">
        <v>19670</v>
      </c>
      <c r="CD593" s="12">
        <v>19860</v>
      </c>
      <c r="CE593" s="12">
        <v>5.0773453093812373</v>
      </c>
      <c r="CH593" s="22">
        <v>42886</v>
      </c>
      <c r="CI593">
        <v>495</v>
      </c>
      <c r="CJ593">
        <v>497</v>
      </c>
      <c r="CK593">
        <v>485</v>
      </c>
      <c r="CL593">
        <v>485</v>
      </c>
      <c r="CM593" s="22">
        <v>42887</v>
      </c>
      <c r="CN593">
        <v>501</v>
      </c>
      <c r="CO593">
        <v>522</v>
      </c>
      <c r="CP593">
        <v>495</v>
      </c>
      <c r="CQ593">
        <v>506</v>
      </c>
      <c r="CR593" s="22">
        <v>42888</v>
      </c>
      <c r="CS593">
        <v>511</v>
      </c>
      <c r="CT593">
        <v>514</v>
      </c>
      <c r="CU593">
        <v>498</v>
      </c>
      <c r="CV593">
        <v>500</v>
      </c>
    </row>
    <row r="594" spans="1:100">
      <c r="A594" s="22">
        <v>42886</v>
      </c>
      <c r="B594">
        <v>54</v>
      </c>
      <c r="C594">
        <v>55</v>
      </c>
      <c r="D594">
        <v>52</v>
      </c>
      <c r="E594">
        <v>53</v>
      </c>
      <c r="F594" s="23">
        <f t="shared" si="62"/>
        <v>-1.851851851851849E-2</v>
      </c>
      <c r="G594" s="22">
        <v>42887</v>
      </c>
      <c r="H594">
        <v>53</v>
      </c>
      <c r="I594">
        <v>54</v>
      </c>
      <c r="J594">
        <v>52</v>
      </c>
      <c r="K594">
        <v>54</v>
      </c>
      <c r="L594" s="22">
        <v>42888</v>
      </c>
      <c r="M594">
        <v>53</v>
      </c>
      <c r="N594" s="4">
        <v>42887</v>
      </c>
      <c r="O594" s="3" t="s">
        <v>11</v>
      </c>
      <c r="P594" s="3">
        <v>7610</v>
      </c>
      <c r="Q594" s="3" t="s">
        <v>368</v>
      </c>
      <c r="R594" s="3" t="s">
        <v>13</v>
      </c>
      <c r="S594" s="3">
        <v>0.05</v>
      </c>
      <c r="T594" s="3">
        <v>1</v>
      </c>
      <c r="U594" s="3">
        <v>0</v>
      </c>
      <c r="V594" s="3">
        <v>9500</v>
      </c>
      <c r="W594">
        <v>53</v>
      </c>
      <c r="X594" s="4">
        <v>42888</v>
      </c>
      <c r="Y594">
        <v>54</v>
      </c>
      <c r="Z594" s="10">
        <f t="shared" si="61"/>
        <v>9500</v>
      </c>
      <c r="AA594" s="10">
        <f t="shared" si="60"/>
        <v>9500</v>
      </c>
      <c r="AB594" t="str">
        <f t="shared" si="63"/>
        <v/>
      </c>
      <c r="AC594">
        <f t="shared" si="58"/>
        <v>-298320</v>
      </c>
      <c r="AD594">
        <f t="shared" si="59"/>
        <v>3.9215686274509887E-2</v>
      </c>
      <c r="AE594" s="15">
        <v>42888</v>
      </c>
      <c r="AF594" s="9">
        <v>-9.900392163948446E-4</v>
      </c>
      <c r="AG594" s="12" t="s">
        <v>960</v>
      </c>
      <c r="AH594" s="20">
        <v>42886.913888888892</v>
      </c>
      <c r="AI594" s="12">
        <v>51</v>
      </c>
      <c r="AJ594" s="12">
        <v>-2</v>
      </c>
      <c r="AK594" s="12">
        <v>-3.7699999999999997E-2</v>
      </c>
      <c r="AL594" s="17">
        <v>5000</v>
      </c>
      <c r="AM594" s="17">
        <v>0.24561403508771928</v>
      </c>
      <c r="AN594" s="9"/>
      <c r="AO594" s="9"/>
      <c r="AP594" s="17">
        <v>17.54</v>
      </c>
      <c r="AQ594" s="17">
        <v>3000</v>
      </c>
      <c r="AR594" s="17">
        <v>0.38461538461538464</v>
      </c>
      <c r="AS594" s="17">
        <v>8.1000000000000003E-2</v>
      </c>
      <c r="AT594" s="17">
        <v>0.25</v>
      </c>
      <c r="AU594" s="12">
        <v>0.30681818181818182</v>
      </c>
      <c r="AV594" s="12" t="s">
        <v>988</v>
      </c>
      <c r="AY594" s="12">
        <v>52640000</v>
      </c>
      <c r="BA594" s="12">
        <v>8.3333333333333329E-2</v>
      </c>
      <c r="BD594" s="12">
        <v>0.24561403508771928</v>
      </c>
      <c r="BE594" s="12">
        <v>0.38461538461538464</v>
      </c>
      <c r="BF594" s="12">
        <v>0.25</v>
      </c>
      <c r="BG594" s="12">
        <v>0.30681818181818182</v>
      </c>
      <c r="BH594" s="12">
        <v>2E-3</v>
      </c>
      <c r="BI594" s="12">
        <v>8.1000000000000003E-2</v>
      </c>
      <c r="BJ594" s="12">
        <v>0</v>
      </c>
      <c r="BK594" s="12">
        <v>0.57299999999999995</v>
      </c>
      <c r="BL594" s="12">
        <v>926</v>
      </c>
      <c r="BM594" s="12">
        <v>-558</v>
      </c>
      <c r="BN594" s="12">
        <v>-632</v>
      </c>
      <c r="BO594" s="12">
        <v>2572</v>
      </c>
      <c r="BP594" s="12">
        <v>-18</v>
      </c>
      <c r="BQ594" s="12">
        <v>75</v>
      </c>
      <c r="BR594" s="12">
        <v>1402</v>
      </c>
      <c r="BS594" s="12">
        <v>2828</v>
      </c>
      <c r="BT594" s="12">
        <v>0.33640914599280108</v>
      </c>
      <c r="BU594" s="12">
        <v>0.53912769256518533</v>
      </c>
      <c r="BV594" s="12">
        <v>0.56552291971214619</v>
      </c>
      <c r="BW594" s="12">
        <v>0.47730821303058535</v>
      </c>
      <c r="BX594" s="12">
        <v>0.62284306810423085</v>
      </c>
      <c r="BY594" s="12">
        <v>1587.5</v>
      </c>
      <c r="BZ594" s="12">
        <v>8.3333333333333329E-2</v>
      </c>
      <c r="CB594" s="12">
        <v>9.0417690417690419E-2</v>
      </c>
      <c r="CC594" s="12">
        <v>19670</v>
      </c>
      <c r="CD594" s="12">
        <v>19860</v>
      </c>
      <c r="CE594" s="12">
        <v>2.7164378337147213</v>
      </c>
      <c r="CH594" s="22">
        <v>42886</v>
      </c>
      <c r="CI594">
        <v>54</v>
      </c>
      <c r="CJ594">
        <v>55</v>
      </c>
      <c r="CK594">
        <v>52</v>
      </c>
      <c r="CL594">
        <v>53</v>
      </c>
      <c r="CM594" s="22">
        <v>42887</v>
      </c>
      <c r="CN594">
        <v>53</v>
      </c>
      <c r="CO594">
        <v>54</v>
      </c>
      <c r="CP594">
        <v>52</v>
      </c>
      <c r="CQ594">
        <v>54</v>
      </c>
      <c r="CR594" s="22">
        <v>42888</v>
      </c>
      <c r="CS594">
        <v>53</v>
      </c>
      <c r="CT594">
        <v>55</v>
      </c>
      <c r="CU594">
        <v>53</v>
      </c>
      <c r="CV594">
        <v>55</v>
      </c>
    </row>
    <row r="595" spans="1:100">
      <c r="A595" s="22">
        <v>42886</v>
      </c>
      <c r="B595">
        <v>942</v>
      </c>
      <c r="C595">
        <v>1035</v>
      </c>
      <c r="D595">
        <v>930</v>
      </c>
      <c r="E595">
        <v>1010</v>
      </c>
      <c r="F595" s="23">
        <f t="shared" si="62"/>
        <v>7.2186836518046693E-2</v>
      </c>
      <c r="G595" s="22">
        <v>42887</v>
      </c>
      <c r="H595">
        <v>1040</v>
      </c>
      <c r="I595">
        <v>1080</v>
      </c>
      <c r="J595">
        <v>906</v>
      </c>
      <c r="K595">
        <v>987</v>
      </c>
      <c r="L595" s="22">
        <v>42888</v>
      </c>
      <c r="M595">
        <v>942</v>
      </c>
      <c r="N595" s="4">
        <v>42887</v>
      </c>
      <c r="O595" s="3" t="s">
        <v>15</v>
      </c>
      <c r="P595" s="3">
        <v>3645</v>
      </c>
      <c r="Q595" s="3" t="s">
        <v>354</v>
      </c>
      <c r="R595" s="3" t="s">
        <v>17</v>
      </c>
      <c r="S595" s="3">
        <v>0.05</v>
      </c>
      <c r="T595" s="3" t="s">
        <v>27</v>
      </c>
      <c r="U595" s="3">
        <v>0</v>
      </c>
      <c r="V595" s="3">
        <v>500</v>
      </c>
      <c r="W595">
        <v>1040</v>
      </c>
      <c r="X595" s="4">
        <v>42888</v>
      </c>
      <c r="Y595">
        <v>987</v>
      </c>
      <c r="Z595" s="10">
        <f t="shared" si="61"/>
        <v>-26500</v>
      </c>
      <c r="AA595" s="10">
        <f t="shared" si="60"/>
        <v>26500</v>
      </c>
      <c r="AB595" t="str">
        <f t="shared" si="63"/>
        <v/>
      </c>
      <c r="AC595">
        <f t="shared" si="58"/>
        <v>-298320</v>
      </c>
      <c r="AD595">
        <f t="shared" si="59"/>
        <v>9.6181316065135913E-3</v>
      </c>
      <c r="AE595" s="15">
        <v>42888</v>
      </c>
      <c r="AF595" s="9">
        <v>-9.900392163948446E-4</v>
      </c>
      <c r="AG595" s="12" t="s">
        <v>957</v>
      </c>
      <c r="AH595" s="20">
        <v>42886.997916666667</v>
      </c>
      <c r="AI595" s="12">
        <v>1050.0999999999999</v>
      </c>
      <c r="AJ595" s="12">
        <v>40.1</v>
      </c>
      <c r="AK595" s="12">
        <v>3.9699999999999999E-2</v>
      </c>
      <c r="AL595" s="17">
        <v>4800</v>
      </c>
      <c r="AM595" s="17">
        <v>0.30516431924882631</v>
      </c>
      <c r="AN595" s="9"/>
      <c r="AO595" s="9"/>
      <c r="AP595" s="17">
        <v>11.08</v>
      </c>
      <c r="AQ595" s="17">
        <v>3442</v>
      </c>
      <c r="AR595" s="17">
        <v>1</v>
      </c>
      <c r="AS595" s="17">
        <v>0.26</v>
      </c>
      <c r="AT595" s="17">
        <v>1</v>
      </c>
      <c r="AU595" s="12">
        <v>1</v>
      </c>
      <c r="AV595" s="12">
        <v>0.31</v>
      </c>
      <c r="AY595" s="12">
        <v>5386500</v>
      </c>
      <c r="BA595" s="12">
        <v>0.95627376425855515</v>
      </c>
      <c r="BD595" s="12">
        <v>0.30516431924882631</v>
      </c>
      <c r="BE595" s="12">
        <v>1</v>
      </c>
      <c r="BF595" s="12">
        <v>1</v>
      </c>
      <c r="BG595" s="12">
        <v>1</v>
      </c>
      <c r="BH595" s="12">
        <v>1.4E-2</v>
      </c>
      <c r="BI595" s="12">
        <v>0.26</v>
      </c>
      <c r="BJ595" s="12" t="s">
        <v>968</v>
      </c>
      <c r="BK595" s="12">
        <v>0.58399999999999996</v>
      </c>
      <c r="BL595" s="12">
        <v>154</v>
      </c>
      <c r="BM595" s="12">
        <v>-63</v>
      </c>
      <c r="BN595" s="12">
        <v>-6</v>
      </c>
      <c r="BO595" s="12">
        <v>834</v>
      </c>
      <c r="BP595" s="12">
        <v>89</v>
      </c>
      <c r="BQ595" s="12">
        <v>-157</v>
      </c>
      <c r="BR595" s="12">
        <v>-22</v>
      </c>
      <c r="BS595" s="12">
        <v>750</v>
      </c>
      <c r="BT595" s="12">
        <v>0.53170301614494653</v>
      </c>
      <c r="BU595" s="12">
        <v>0.49150337940799138</v>
      </c>
      <c r="BV595" s="12">
        <v>0.44460887166620211</v>
      </c>
      <c r="BW595" s="12">
        <v>0.38122827560826916</v>
      </c>
      <c r="BX595" s="12">
        <v>0.67475111892934703</v>
      </c>
      <c r="BY595" s="12">
        <v>1587.5</v>
      </c>
      <c r="BZ595" s="12">
        <v>0.95627376425855515</v>
      </c>
      <c r="CB595" s="12">
        <v>9.0417690417690419E-2</v>
      </c>
      <c r="CC595" s="12">
        <v>19670</v>
      </c>
      <c r="CD595" s="12">
        <v>19860</v>
      </c>
      <c r="CE595" s="12">
        <v>3.3750510308226169</v>
      </c>
      <c r="CH595" s="22">
        <v>42886</v>
      </c>
      <c r="CI595">
        <v>942</v>
      </c>
      <c r="CJ595">
        <v>1035</v>
      </c>
      <c r="CK595">
        <v>930</v>
      </c>
      <c r="CL595">
        <v>1010</v>
      </c>
      <c r="CM595" s="22">
        <v>42887</v>
      </c>
      <c r="CN595">
        <v>1040</v>
      </c>
      <c r="CO595">
        <v>1080</v>
      </c>
      <c r="CP595">
        <v>906</v>
      </c>
      <c r="CQ595">
        <v>987</v>
      </c>
      <c r="CR595" s="22">
        <v>42888</v>
      </c>
      <c r="CS595">
        <v>942</v>
      </c>
      <c r="CT595">
        <v>970</v>
      </c>
      <c r="CU595">
        <v>837</v>
      </c>
      <c r="CV595">
        <v>837</v>
      </c>
    </row>
    <row r="596" spans="1:100">
      <c r="A596" s="22">
        <v>42886</v>
      </c>
      <c r="B596">
        <v>3810</v>
      </c>
      <c r="C596">
        <v>3865</v>
      </c>
      <c r="D596">
        <v>3790</v>
      </c>
      <c r="E596">
        <v>3810</v>
      </c>
      <c r="F596" s="23">
        <f t="shared" si="62"/>
        <v>0</v>
      </c>
      <c r="G596" s="22">
        <v>42887</v>
      </c>
      <c r="H596">
        <v>3945</v>
      </c>
      <c r="I596">
        <v>4070</v>
      </c>
      <c r="J596">
        <v>3915</v>
      </c>
      <c r="K596">
        <v>3990</v>
      </c>
      <c r="L596" s="22">
        <v>42888</v>
      </c>
      <c r="M596">
        <v>3990</v>
      </c>
      <c r="N596" s="4">
        <v>42887</v>
      </c>
      <c r="O596" s="3" t="s">
        <v>15</v>
      </c>
      <c r="P596" s="3">
        <v>3938</v>
      </c>
      <c r="Q596" s="3" t="s">
        <v>197</v>
      </c>
      <c r="R596" s="3" t="s">
        <v>17</v>
      </c>
      <c r="S596" s="3">
        <v>0.05</v>
      </c>
      <c r="T596" s="3">
        <v>2</v>
      </c>
      <c r="U596" s="3">
        <v>0</v>
      </c>
      <c r="V596" s="3">
        <v>200</v>
      </c>
      <c r="W596">
        <v>3945</v>
      </c>
      <c r="X596" s="4">
        <v>42888</v>
      </c>
      <c r="Y596">
        <v>3990</v>
      </c>
      <c r="Z596" s="10">
        <f t="shared" si="61"/>
        <v>9000</v>
      </c>
      <c r="AA596" s="10">
        <f t="shared" si="60"/>
        <v>9000</v>
      </c>
      <c r="AB596" t="str">
        <f t="shared" si="63"/>
        <v/>
      </c>
      <c r="AC596">
        <f t="shared" si="58"/>
        <v>-298320</v>
      </c>
      <c r="AD596">
        <f t="shared" si="59"/>
        <v>5.5457524577766648E-3</v>
      </c>
      <c r="AE596" s="15">
        <v>42888</v>
      </c>
      <c r="AF596" s="9">
        <v>-9.900392163948446E-4</v>
      </c>
      <c r="AG596" s="12" t="s">
        <v>962</v>
      </c>
      <c r="AH596" s="20">
        <v>42886.996527777781</v>
      </c>
      <c r="AI596" s="12">
        <v>3967</v>
      </c>
      <c r="AJ596" s="12">
        <v>157</v>
      </c>
      <c r="AK596" s="12">
        <v>4.1200000000000001E-2</v>
      </c>
      <c r="AL596" s="17">
        <v>4600</v>
      </c>
      <c r="AM596" s="17">
        <v>0.18523316062176165</v>
      </c>
      <c r="AN596" s="17">
        <v>0</v>
      </c>
      <c r="AO596" s="9"/>
      <c r="AP596" s="17">
        <v>14.16</v>
      </c>
      <c r="AQ596" s="17">
        <v>845614</v>
      </c>
      <c r="AR596" s="17">
        <v>0.36702127659574468</v>
      </c>
      <c r="AS596" s="9"/>
      <c r="AT596" s="17">
        <v>0.22330097087378642</v>
      </c>
      <c r="AU596" s="12">
        <v>0.22330097087378642</v>
      </c>
      <c r="AV596" s="12" t="s">
        <v>988</v>
      </c>
      <c r="AW596" s="12">
        <v>93</v>
      </c>
      <c r="AY596" s="12">
        <v>219071000</v>
      </c>
      <c r="BA596" s="12">
        <v>0.58181818181818179</v>
      </c>
      <c r="BB596" s="12">
        <v>-4</v>
      </c>
      <c r="BC596" s="15">
        <v>42887</v>
      </c>
      <c r="BD596" s="12">
        <v>0.18523316062176165</v>
      </c>
      <c r="BE596" s="12">
        <v>0.36702127659574468</v>
      </c>
      <c r="BF596" s="12">
        <v>0.22330097087378642</v>
      </c>
      <c r="BG596" s="12">
        <v>0.22330097087378642</v>
      </c>
      <c r="BT596" s="12">
        <v>0.20937481916434808</v>
      </c>
      <c r="BU596" s="12">
        <v>0.58808433412156702</v>
      </c>
      <c r="BV596" s="12">
        <v>0.71364409571292931</v>
      </c>
      <c r="BW596" s="12">
        <v>0.61788041816415251</v>
      </c>
      <c r="BX596" s="12">
        <v>0.6102842144917725</v>
      </c>
      <c r="BY596" s="12">
        <v>1587.5</v>
      </c>
      <c r="BZ596" s="12">
        <v>0.58181818181818179</v>
      </c>
      <c r="CB596" s="12">
        <v>9.0417690417690419E-2</v>
      </c>
      <c r="CC596" s="12">
        <v>19670</v>
      </c>
      <c r="CD596" s="12">
        <v>19860</v>
      </c>
      <c r="CE596" s="12">
        <v>2.048638488398288</v>
      </c>
      <c r="CH596" s="22">
        <v>42886</v>
      </c>
      <c r="CI596">
        <v>3810</v>
      </c>
      <c r="CJ596">
        <v>3865</v>
      </c>
      <c r="CK596">
        <v>3790</v>
      </c>
      <c r="CL596">
        <v>3810</v>
      </c>
      <c r="CM596" s="22">
        <v>42887</v>
      </c>
      <c r="CN596">
        <v>3945</v>
      </c>
      <c r="CO596">
        <v>4070</v>
      </c>
      <c r="CP596">
        <v>3915</v>
      </c>
      <c r="CQ596">
        <v>3990</v>
      </c>
      <c r="CR596" s="22">
        <v>42888</v>
      </c>
      <c r="CS596">
        <v>3990</v>
      </c>
      <c r="CT596">
        <v>4235</v>
      </c>
      <c r="CU596">
        <v>3980</v>
      </c>
      <c r="CV596">
        <v>4110</v>
      </c>
    </row>
    <row r="597" spans="1:100">
      <c r="A597" s="22">
        <v>42887</v>
      </c>
      <c r="B597">
        <v>7</v>
      </c>
      <c r="C597">
        <v>7</v>
      </c>
      <c r="D597">
        <v>6</v>
      </c>
      <c r="E597">
        <v>6</v>
      </c>
      <c r="F597" s="23">
        <f t="shared" si="62"/>
        <v>-0.1428571428571429</v>
      </c>
      <c r="G597" s="22">
        <v>42888</v>
      </c>
      <c r="H597">
        <v>6</v>
      </c>
      <c r="I597">
        <v>7</v>
      </c>
      <c r="J597">
        <v>6</v>
      </c>
      <c r="K597">
        <v>7</v>
      </c>
      <c r="L597" s="22">
        <v>42891</v>
      </c>
      <c r="M597">
        <v>6</v>
      </c>
      <c r="N597" s="4">
        <v>42888</v>
      </c>
      <c r="O597" s="3" t="s">
        <v>15</v>
      </c>
      <c r="P597" s="3">
        <v>8107</v>
      </c>
      <c r="Q597" s="3" t="s">
        <v>137</v>
      </c>
      <c r="R597" s="3" t="s">
        <v>17</v>
      </c>
      <c r="S597" s="3">
        <v>0.05</v>
      </c>
      <c r="T597" s="3">
        <v>1</v>
      </c>
      <c r="U597" s="3">
        <v>0</v>
      </c>
      <c r="V597" s="3">
        <v>84000</v>
      </c>
      <c r="W597">
        <v>6</v>
      </c>
      <c r="X597" s="4">
        <v>42891</v>
      </c>
      <c r="Y597">
        <v>7</v>
      </c>
      <c r="Z597" s="10">
        <f t="shared" si="61"/>
        <v>84000</v>
      </c>
      <c r="AA597" s="10">
        <f t="shared" si="60"/>
        <v>84000</v>
      </c>
      <c r="AB597">
        <f t="shared" si="63"/>
        <v>84000</v>
      </c>
      <c r="AC597">
        <f t="shared" si="58"/>
        <v>-214320</v>
      </c>
      <c r="AD597">
        <f t="shared" si="59"/>
        <v>9.0909090909090828E-2</v>
      </c>
      <c r="AE597" s="15">
        <v>42889</v>
      </c>
      <c r="AF597" s="9">
        <v>6.4511522634724816E-3</v>
      </c>
      <c r="AG597" s="12" t="s">
        <v>962</v>
      </c>
      <c r="AH597" s="20">
        <v>42887.993750000001</v>
      </c>
      <c r="AI597" s="12">
        <v>6.6</v>
      </c>
      <c r="AJ597" s="12">
        <v>0.6</v>
      </c>
      <c r="AK597" s="12">
        <v>0.1</v>
      </c>
      <c r="AL597" s="17">
        <v>705000</v>
      </c>
      <c r="AM597" s="17">
        <v>0.2857142857142857</v>
      </c>
      <c r="AN597" s="18">
        <v>42891</v>
      </c>
      <c r="AO597" s="17">
        <v>41219</v>
      </c>
      <c r="AP597" s="17" t="s">
        <v>973</v>
      </c>
      <c r="AQ597" s="17">
        <v>6005</v>
      </c>
      <c r="AR597" s="17" t="s">
        <v>991</v>
      </c>
      <c r="AS597" s="17" t="s">
        <v>17</v>
      </c>
      <c r="AT597" s="17">
        <v>7.0000000000000007E-2</v>
      </c>
      <c r="AU597" s="12">
        <v>1</v>
      </c>
      <c r="AV597" s="12">
        <v>0</v>
      </c>
      <c r="AW597" s="12" t="s">
        <v>958</v>
      </c>
      <c r="AX597" s="19" t="s">
        <v>955</v>
      </c>
      <c r="AY597" s="12">
        <v>890093101</v>
      </c>
      <c r="BA597" s="12">
        <v>0.5</v>
      </c>
      <c r="BD597" s="12">
        <v>0.2857142857142857</v>
      </c>
      <c r="BE597" s="12">
        <v>0.5</v>
      </c>
      <c r="BF597" s="12">
        <v>0.5</v>
      </c>
      <c r="BG597" s="12">
        <v>0.33333333333333331</v>
      </c>
      <c r="BH597" s="12">
        <v>1.9E-2</v>
      </c>
      <c r="BI597" s="12">
        <v>0.19700000000000001</v>
      </c>
      <c r="BJ597" s="12">
        <v>3.4000000000000002E-2</v>
      </c>
      <c r="BK597" s="12">
        <v>8.3000000000000004E-2</v>
      </c>
      <c r="BL597" s="12">
        <v>147</v>
      </c>
      <c r="BM597" s="12">
        <v>-29</v>
      </c>
      <c r="BN597" s="12">
        <v>421</v>
      </c>
      <c r="BO597" s="12">
        <v>771</v>
      </c>
      <c r="BP597" s="12">
        <v>70</v>
      </c>
      <c r="BQ597" s="12">
        <v>-20</v>
      </c>
      <c r="BR597" s="12">
        <v>71</v>
      </c>
      <c r="BS597" s="12">
        <v>229</v>
      </c>
      <c r="BT597" s="12">
        <v>0.20989281723254288</v>
      </c>
      <c r="BU597" s="12">
        <v>0.5895392681495768</v>
      </c>
      <c r="BV597" s="12">
        <v>0.71540966744898304</v>
      </c>
      <c r="BW597" s="12">
        <v>0.61940906838227261</v>
      </c>
      <c r="BX597" s="12">
        <v>0.69602091613136907</v>
      </c>
      <c r="BY597" s="12">
        <v>1612.5</v>
      </c>
      <c r="BZ597" s="12">
        <v>0.5</v>
      </c>
      <c r="CB597" s="12">
        <v>0.10019175455417066</v>
      </c>
      <c r="CC597" s="12">
        <v>19860</v>
      </c>
      <c r="CD597" s="12">
        <v>20200</v>
      </c>
      <c r="CE597" s="12">
        <v>2.8516746411483251</v>
      </c>
      <c r="CH597" s="22">
        <v>42887</v>
      </c>
      <c r="CI597">
        <v>7</v>
      </c>
      <c r="CJ597">
        <v>7</v>
      </c>
      <c r="CK597">
        <v>6</v>
      </c>
      <c r="CL597">
        <v>6</v>
      </c>
      <c r="CM597" s="22">
        <v>42888</v>
      </c>
      <c r="CN597">
        <v>6</v>
      </c>
      <c r="CO597">
        <v>7</v>
      </c>
      <c r="CP597">
        <v>6</v>
      </c>
      <c r="CQ597">
        <v>7</v>
      </c>
      <c r="CR597" s="22">
        <v>42891</v>
      </c>
      <c r="CS597">
        <v>6</v>
      </c>
      <c r="CT597">
        <v>7</v>
      </c>
      <c r="CU597">
        <v>6</v>
      </c>
      <c r="CV597">
        <v>6</v>
      </c>
    </row>
    <row r="598" spans="1:100">
      <c r="A598" s="22">
        <v>42887</v>
      </c>
      <c r="B598">
        <v>285</v>
      </c>
      <c r="C598">
        <v>285</v>
      </c>
      <c r="D598">
        <v>273</v>
      </c>
      <c r="E598">
        <v>285</v>
      </c>
      <c r="F598" s="23">
        <f t="shared" si="62"/>
        <v>0</v>
      </c>
      <c r="G598" s="22">
        <v>42888</v>
      </c>
      <c r="H598">
        <v>261</v>
      </c>
      <c r="I598">
        <v>277</v>
      </c>
      <c r="J598">
        <v>218</v>
      </c>
      <c r="K598">
        <v>218</v>
      </c>
      <c r="L598" s="22">
        <v>42891</v>
      </c>
      <c r="M598">
        <v>237</v>
      </c>
      <c r="N598" s="4">
        <v>42888</v>
      </c>
      <c r="O598" s="3" t="s">
        <v>11</v>
      </c>
      <c r="P598" s="3">
        <v>9895</v>
      </c>
      <c r="Q598" s="3" t="s">
        <v>363</v>
      </c>
      <c r="R598" s="3" t="s">
        <v>13</v>
      </c>
      <c r="S598" s="3">
        <v>0.05</v>
      </c>
      <c r="T598" s="3">
        <v>2</v>
      </c>
      <c r="U598" s="3">
        <v>0</v>
      </c>
      <c r="V598" s="3">
        <v>2000</v>
      </c>
      <c r="W598">
        <v>261</v>
      </c>
      <c r="X598" s="4">
        <v>42891</v>
      </c>
      <c r="Y598">
        <v>218</v>
      </c>
      <c r="Z598" s="10">
        <f t="shared" si="61"/>
        <v>-86000</v>
      </c>
      <c r="AA598" s="10">
        <f t="shared" si="60"/>
        <v>86000</v>
      </c>
      <c r="AB598" t="str">
        <f t="shared" si="63"/>
        <v/>
      </c>
      <c r="AC598">
        <f t="shared" ref="AC598:AC661" si="64">SUM(AB598,AC597)</f>
        <v>-214320</v>
      </c>
      <c r="AD598">
        <f t="shared" ref="AD598:AD661" si="65">ABS(W598/AI598-1)</f>
        <v>4.7445255474452552E-2</v>
      </c>
      <c r="AE598" s="15">
        <v>42889</v>
      </c>
      <c r="AF598" s="9">
        <v>6.4511522634724816E-3</v>
      </c>
      <c r="AG598" s="12" t="s">
        <v>960</v>
      </c>
      <c r="AH598" s="20">
        <v>42887.995833333334</v>
      </c>
      <c r="AI598" s="12">
        <v>274</v>
      </c>
      <c r="AJ598" s="12">
        <v>-11</v>
      </c>
      <c r="AK598" s="12">
        <v>-3.8600000000000002E-2</v>
      </c>
      <c r="AL598" s="17">
        <v>193000</v>
      </c>
      <c r="AM598" s="17">
        <v>0.65596330275229353</v>
      </c>
      <c r="AN598" s="9"/>
      <c r="AO598" s="9"/>
      <c r="AP598" s="17">
        <v>0</v>
      </c>
      <c r="AQ598" s="17">
        <v>4064</v>
      </c>
      <c r="AR598" s="17">
        <v>0.52142857142857146</v>
      </c>
      <c r="AS598" s="17">
        <v>0.28199999999999997</v>
      </c>
      <c r="AT598" s="17">
        <v>0.57861635220125784</v>
      </c>
      <c r="AU598" s="12">
        <v>0.57861635220125784</v>
      </c>
      <c r="AV598" s="12">
        <v>1.83</v>
      </c>
      <c r="AW598" s="12" t="s">
        <v>958</v>
      </c>
      <c r="AX598" s="19" t="s">
        <v>955</v>
      </c>
      <c r="AY598" s="12">
        <v>18640112</v>
      </c>
      <c r="BA598" s="12">
        <v>0.50735294117647056</v>
      </c>
      <c r="BD598" s="12">
        <v>0.65596330275229353</v>
      </c>
      <c r="BE598" s="12">
        <v>0.52142857142857146</v>
      </c>
      <c r="BF598" s="12">
        <v>0.57861635220125784</v>
      </c>
      <c r="BG598" s="12">
        <v>0.57861635220125784</v>
      </c>
      <c r="BH598" s="12">
        <v>0</v>
      </c>
      <c r="BI598" s="12">
        <v>0.28199999999999997</v>
      </c>
      <c r="BJ598" s="12">
        <v>0</v>
      </c>
      <c r="BK598" s="12">
        <v>0.45900000000000002</v>
      </c>
      <c r="BL598" s="12">
        <v>80</v>
      </c>
      <c r="BM598" s="12">
        <v>-166</v>
      </c>
      <c r="BN598" s="12">
        <v>57</v>
      </c>
      <c r="BO598" s="12">
        <v>956</v>
      </c>
      <c r="BP598" s="12">
        <v>244</v>
      </c>
      <c r="BQ598" s="12">
        <v>-66</v>
      </c>
      <c r="BR598" s="12">
        <v>-131</v>
      </c>
      <c r="BS598" s="12">
        <v>983</v>
      </c>
      <c r="BT598" s="12">
        <v>0.33640914599280108</v>
      </c>
      <c r="BU598" s="12">
        <v>0.53912769256518533</v>
      </c>
      <c r="BV598" s="12">
        <v>0.56552291971214619</v>
      </c>
      <c r="BW598" s="12">
        <v>0.47730821303058535</v>
      </c>
      <c r="BX598" s="12">
        <v>0.62284306810423085</v>
      </c>
      <c r="BY598" s="12">
        <v>1612.5</v>
      </c>
      <c r="BZ598" s="12">
        <v>0.50735294117647056</v>
      </c>
      <c r="CB598" s="12">
        <v>0.10019175455417066</v>
      </c>
      <c r="CC598" s="12">
        <v>19860</v>
      </c>
      <c r="CD598" s="12">
        <v>20200</v>
      </c>
      <c r="CE598" s="12">
        <v>6.5470787059391595</v>
      </c>
      <c r="CH598" s="22">
        <v>42887</v>
      </c>
      <c r="CI598">
        <v>285</v>
      </c>
      <c r="CJ598">
        <v>285</v>
      </c>
      <c r="CK598">
        <v>273</v>
      </c>
      <c r="CL598">
        <v>285</v>
      </c>
      <c r="CM598" s="22">
        <v>42888</v>
      </c>
      <c r="CN598">
        <v>261</v>
      </c>
      <c r="CO598">
        <v>277</v>
      </c>
      <c r="CP598">
        <v>218</v>
      </c>
      <c r="CQ598">
        <v>218</v>
      </c>
      <c r="CR598" s="22">
        <v>42891</v>
      </c>
      <c r="CS598">
        <v>237</v>
      </c>
      <c r="CT598">
        <v>238</v>
      </c>
      <c r="CU598">
        <v>207</v>
      </c>
      <c r="CV598">
        <v>211</v>
      </c>
    </row>
    <row r="599" spans="1:100">
      <c r="A599" s="22">
        <v>42887</v>
      </c>
      <c r="B599">
        <v>348</v>
      </c>
      <c r="C599">
        <v>424</v>
      </c>
      <c r="D599">
        <v>345</v>
      </c>
      <c r="E599">
        <v>424</v>
      </c>
      <c r="F599" s="23">
        <f t="shared" si="62"/>
        <v>0.21839080459770122</v>
      </c>
      <c r="G599" s="22">
        <v>42888</v>
      </c>
      <c r="H599">
        <v>504</v>
      </c>
      <c r="I599">
        <v>504</v>
      </c>
      <c r="J599">
        <v>504</v>
      </c>
      <c r="K599">
        <v>504</v>
      </c>
      <c r="L599" s="22">
        <v>42891</v>
      </c>
      <c r="M599">
        <v>598</v>
      </c>
      <c r="N599" s="4">
        <v>42888</v>
      </c>
      <c r="O599" s="3" t="s">
        <v>15</v>
      </c>
      <c r="P599" s="3">
        <v>4777</v>
      </c>
      <c r="Q599" s="3" t="s">
        <v>369</v>
      </c>
      <c r="R599" s="3" t="s">
        <v>17</v>
      </c>
      <c r="S599" s="3">
        <v>0.05</v>
      </c>
      <c r="T599" s="3">
        <v>2</v>
      </c>
      <c r="U599" s="3">
        <v>0</v>
      </c>
      <c r="V599" s="3">
        <v>1200</v>
      </c>
      <c r="W599">
        <v>504</v>
      </c>
      <c r="X599" s="4">
        <v>42891</v>
      </c>
      <c r="Y599">
        <v>504</v>
      </c>
      <c r="Z599" s="10">
        <f t="shared" si="61"/>
        <v>0</v>
      </c>
      <c r="AA599" s="10">
        <f t="shared" si="60"/>
        <v>0</v>
      </c>
      <c r="AB599" t="str">
        <f t="shared" si="63"/>
        <v/>
      </c>
      <c r="AC599">
        <f t="shared" si="64"/>
        <v>-214320</v>
      </c>
      <c r="AD599">
        <f t="shared" si="65"/>
        <v>2.857142857142847E-2</v>
      </c>
      <c r="AE599" s="15">
        <v>42889</v>
      </c>
      <c r="AF599" s="9">
        <v>6.4511522634724816E-3</v>
      </c>
      <c r="AG599" s="12" t="s">
        <v>960</v>
      </c>
      <c r="AH599" s="20">
        <v>42887.998611111114</v>
      </c>
      <c r="AI599" s="12">
        <v>490</v>
      </c>
      <c r="AJ599" s="12">
        <v>66</v>
      </c>
      <c r="AK599" s="12">
        <v>0.15570000000000001</v>
      </c>
      <c r="AL599" s="17">
        <v>134400</v>
      </c>
      <c r="AM599" s="17">
        <v>0.4781746031746032</v>
      </c>
      <c r="AN599" s="9"/>
      <c r="AO599" s="9"/>
      <c r="AP599" s="17">
        <v>698.3</v>
      </c>
      <c r="AQ599" s="17">
        <v>7991</v>
      </c>
      <c r="AR599" s="17">
        <v>1</v>
      </c>
      <c r="AS599" s="17">
        <v>0.29399999999999998</v>
      </c>
      <c r="AT599" s="17">
        <v>0.79251700680272108</v>
      </c>
      <c r="AU599" s="12">
        <v>0.23440643863179075</v>
      </c>
      <c r="AV599" s="12">
        <v>0</v>
      </c>
      <c r="AW599" s="12" t="s">
        <v>958</v>
      </c>
      <c r="AX599" s="19" t="s">
        <v>955</v>
      </c>
      <c r="AY599" s="12">
        <v>15854800</v>
      </c>
      <c r="BA599" s="12">
        <v>1</v>
      </c>
      <c r="BD599" s="12">
        <v>0.4781746031746032</v>
      </c>
      <c r="BE599" s="12">
        <v>1</v>
      </c>
      <c r="BF599" s="12">
        <v>0.79251700680272108</v>
      </c>
      <c r="BG599" s="12">
        <v>0.23440643863179075</v>
      </c>
      <c r="BH599" s="12">
        <v>1.0999999999999999E-2</v>
      </c>
      <c r="BI599" s="12">
        <v>0.29399999999999998</v>
      </c>
      <c r="BJ599" s="12">
        <v>0</v>
      </c>
      <c r="BK599" s="12">
        <v>0.47699999999999998</v>
      </c>
      <c r="BL599" s="12">
        <v>-261</v>
      </c>
      <c r="BM599" s="12">
        <v>376</v>
      </c>
      <c r="BN599" s="12">
        <v>-218</v>
      </c>
      <c r="BO599" s="12">
        <v>315</v>
      </c>
      <c r="BP599" s="12">
        <v>280</v>
      </c>
      <c r="BQ599" s="12">
        <v>-299</v>
      </c>
      <c r="BR599" s="12">
        <v>-54</v>
      </c>
      <c r="BS599" s="12">
        <v>461</v>
      </c>
      <c r="BT599" s="12">
        <v>0.33640914599280108</v>
      </c>
      <c r="BU599" s="12">
        <v>0.53912769256518533</v>
      </c>
      <c r="BV599" s="12">
        <v>0.56552291971214619</v>
      </c>
      <c r="BW599" s="12">
        <v>0.47730821303058535</v>
      </c>
      <c r="BX599" s="12">
        <v>0.62284306810423085</v>
      </c>
      <c r="BY599" s="12">
        <v>1612.5</v>
      </c>
      <c r="BZ599" s="12">
        <v>1</v>
      </c>
      <c r="CB599" s="12">
        <v>0.10019175455417066</v>
      </c>
      <c r="CC599" s="12">
        <v>19860</v>
      </c>
      <c r="CD599" s="12">
        <v>20200</v>
      </c>
      <c r="CE599" s="12">
        <v>4.7725943646996285</v>
      </c>
      <c r="CH599" s="22">
        <v>42887</v>
      </c>
      <c r="CI599">
        <v>348</v>
      </c>
      <c r="CJ599">
        <v>424</v>
      </c>
      <c r="CK599">
        <v>345</v>
      </c>
      <c r="CL599">
        <v>424</v>
      </c>
      <c r="CM599" s="22">
        <v>42888</v>
      </c>
      <c r="CN599">
        <v>504</v>
      </c>
      <c r="CO599">
        <v>504</v>
      </c>
      <c r="CP599">
        <v>504</v>
      </c>
      <c r="CQ599">
        <v>504</v>
      </c>
      <c r="CR599" s="22">
        <v>42891</v>
      </c>
      <c r="CS599">
        <v>598</v>
      </c>
      <c r="CT599">
        <v>604</v>
      </c>
      <c r="CU599">
        <v>579</v>
      </c>
      <c r="CV599">
        <v>604</v>
      </c>
    </row>
    <row r="600" spans="1:100">
      <c r="A600" s="22">
        <v>42887</v>
      </c>
      <c r="B600">
        <v>1178</v>
      </c>
      <c r="C600">
        <v>1460</v>
      </c>
      <c r="D600">
        <v>1170</v>
      </c>
      <c r="E600">
        <v>1460</v>
      </c>
      <c r="F600" s="23">
        <f t="shared" si="62"/>
        <v>0.23938879456706275</v>
      </c>
      <c r="G600" s="22">
        <v>42888</v>
      </c>
      <c r="H600">
        <v>1760</v>
      </c>
      <c r="I600">
        <v>1760</v>
      </c>
      <c r="J600">
        <v>1570</v>
      </c>
      <c r="K600">
        <v>1760</v>
      </c>
      <c r="L600" s="22">
        <v>42891</v>
      </c>
      <c r="M600">
        <v>1990</v>
      </c>
      <c r="N600" s="4">
        <v>42888</v>
      </c>
      <c r="O600" s="3" t="s">
        <v>15</v>
      </c>
      <c r="P600" s="3">
        <v>3667</v>
      </c>
      <c r="Q600" s="3" t="s">
        <v>163</v>
      </c>
      <c r="R600" s="3" t="s">
        <v>17</v>
      </c>
      <c r="S600" s="3">
        <v>0.05</v>
      </c>
      <c r="T600" s="3" t="s">
        <v>27</v>
      </c>
      <c r="U600" s="3">
        <v>0</v>
      </c>
      <c r="V600" s="3">
        <v>400</v>
      </c>
      <c r="W600">
        <v>1760</v>
      </c>
      <c r="X600" s="4">
        <v>42891</v>
      </c>
      <c r="Y600">
        <v>1760</v>
      </c>
      <c r="Z600" s="10">
        <f t="shared" si="61"/>
        <v>0</v>
      </c>
      <c r="AA600" s="10">
        <f t="shared" si="60"/>
        <v>0</v>
      </c>
      <c r="AB600" t="str">
        <f t="shared" si="63"/>
        <v/>
      </c>
      <c r="AC600">
        <f t="shared" si="64"/>
        <v>-214320</v>
      </c>
      <c r="AD600">
        <f t="shared" si="65"/>
        <v>6.024096385542177E-2</v>
      </c>
      <c r="AE600" s="15">
        <v>42889</v>
      </c>
      <c r="AF600" s="9">
        <v>6.4511522634724816E-3</v>
      </c>
      <c r="AG600" s="12" t="s">
        <v>962</v>
      </c>
      <c r="AH600" s="20">
        <v>42887.998611111114</v>
      </c>
      <c r="AI600" s="12">
        <v>1660</v>
      </c>
      <c r="AJ600" s="12">
        <v>200</v>
      </c>
      <c r="AK600" s="12">
        <v>0.13700000000000001</v>
      </c>
      <c r="AL600" s="17">
        <v>78600</v>
      </c>
      <c r="AM600" s="17">
        <v>0.72102272727272732</v>
      </c>
      <c r="AN600" s="9"/>
      <c r="AO600" s="17">
        <v>0</v>
      </c>
      <c r="AP600" s="17">
        <v>1.5</v>
      </c>
      <c r="AQ600" s="17">
        <v>13729</v>
      </c>
      <c r="AR600" s="17">
        <v>1</v>
      </c>
      <c r="AS600" s="17">
        <v>0.38900000000000001</v>
      </c>
      <c r="AT600" s="17">
        <v>1</v>
      </c>
      <c r="AU600" s="12">
        <v>0.85447761194029848</v>
      </c>
      <c r="AV600" s="12" t="s">
        <v>988</v>
      </c>
      <c r="AW600" s="12" t="s">
        <v>956</v>
      </c>
      <c r="AX600" s="19" t="s">
        <v>956</v>
      </c>
      <c r="AY600" s="12">
        <v>7800800</v>
      </c>
      <c r="BA600" s="12">
        <v>1</v>
      </c>
      <c r="BD600" s="12">
        <v>0.72102272727272732</v>
      </c>
      <c r="BE600" s="12">
        <v>1</v>
      </c>
      <c r="BF600" s="12">
        <v>1</v>
      </c>
      <c r="BG600" s="12">
        <v>0.85447761194029848</v>
      </c>
      <c r="BH600" s="12">
        <v>5.5E-2</v>
      </c>
      <c r="BI600" s="12">
        <v>0.38900000000000001</v>
      </c>
      <c r="BJ600" s="12">
        <v>7.0000000000000001E-3</v>
      </c>
      <c r="BK600" s="12">
        <v>0.45400000000000001</v>
      </c>
      <c r="BL600" s="12">
        <v>820</v>
      </c>
      <c r="BM600" s="12">
        <v>-331</v>
      </c>
      <c r="BN600" s="12">
        <v>1260</v>
      </c>
      <c r="BO600" s="12">
        <v>2458</v>
      </c>
      <c r="BP600" s="12">
        <v>46</v>
      </c>
      <c r="BQ600" s="12">
        <v>-50</v>
      </c>
      <c r="BR600" s="12">
        <v>186</v>
      </c>
      <c r="BS600" s="12">
        <v>708</v>
      </c>
      <c r="BT600" s="12">
        <v>0.20989281723254288</v>
      </c>
      <c r="BU600" s="12">
        <v>0.5895392681495768</v>
      </c>
      <c r="BV600" s="12">
        <v>0.71540966744898304</v>
      </c>
      <c r="BW600" s="12">
        <v>0.61940906838227261</v>
      </c>
      <c r="BX600" s="12">
        <v>0.69602091613136907</v>
      </c>
      <c r="BY600" s="12">
        <v>1612.5</v>
      </c>
      <c r="BZ600" s="12">
        <v>1</v>
      </c>
      <c r="CB600" s="12">
        <v>0.10019175455417066</v>
      </c>
      <c r="CC600" s="12">
        <v>19860</v>
      </c>
      <c r="CD600" s="12">
        <v>20200</v>
      </c>
      <c r="CE600" s="12">
        <v>7.1964277946933457</v>
      </c>
      <c r="CH600" s="22">
        <v>42887</v>
      </c>
      <c r="CI600">
        <v>1178</v>
      </c>
      <c r="CJ600">
        <v>1460</v>
      </c>
      <c r="CK600">
        <v>1170</v>
      </c>
      <c r="CL600">
        <v>1460</v>
      </c>
      <c r="CM600" s="22">
        <v>42888</v>
      </c>
      <c r="CN600">
        <v>1760</v>
      </c>
      <c r="CO600">
        <v>1760</v>
      </c>
      <c r="CP600">
        <v>1570</v>
      </c>
      <c r="CQ600">
        <v>1760</v>
      </c>
      <c r="CR600" s="22">
        <v>42891</v>
      </c>
      <c r="CS600">
        <v>1990</v>
      </c>
      <c r="CT600">
        <v>1991</v>
      </c>
      <c r="CU600">
        <v>1573</v>
      </c>
      <c r="CV600">
        <v>1611</v>
      </c>
    </row>
    <row r="601" spans="1:100">
      <c r="A601" s="22">
        <v>42887</v>
      </c>
      <c r="B601">
        <v>1174</v>
      </c>
      <c r="C601">
        <v>1291</v>
      </c>
      <c r="D601">
        <v>1118</v>
      </c>
      <c r="E601">
        <v>1243</v>
      </c>
      <c r="F601" s="23">
        <f t="shared" si="62"/>
        <v>5.8773424190800672E-2</v>
      </c>
      <c r="G601" s="22">
        <v>42888</v>
      </c>
      <c r="H601">
        <v>1267</v>
      </c>
      <c r="I601">
        <v>1280</v>
      </c>
      <c r="J601">
        <v>1142</v>
      </c>
      <c r="K601">
        <v>1200</v>
      </c>
      <c r="L601" s="22">
        <v>42891</v>
      </c>
      <c r="M601">
        <v>1210</v>
      </c>
      <c r="N601" s="4">
        <v>42888</v>
      </c>
      <c r="O601" s="3" t="s">
        <v>15</v>
      </c>
      <c r="P601" s="3">
        <v>3853</v>
      </c>
      <c r="Q601" s="3" t="s">
        <v>95</v>
      </c>
      <c r="R601" s="3" t="s">
        <v>17</v>
      </c>
      <c r="S601" s="3">
        <v>0.05</v>
      </c>
      <c r="T601" s="3">
        <v>1</v>
      </c>
      <c r="U601" s="3">
        <v>0</v>
      </c>
      <c r="V601" s="3">
        <v>500</v>
      </c>
      <c r="W601">
        <v>1267</v>
      </c>
      <c r="X601" s="4">
        <v>42891</v>
      </c>
      <c r="Y601">
        <v>1200</v>
      </c>
      <c r="Z601" s="10">
        <f t="shared" si="61"/>
        <v>-33500</v>
      </c>
      <c r="AA601" s="10">
        <f t="shared" si="60"/>
        <v>33500</v>
      </c>
      <c r="AB601">
        <f t="shared" si="63"/>
        <v>-33500</v>
      </c>
      <c r="AC601">
        <f t="shared" si="64"/>
        <v>-247820</v>
      </c>
      <c r="AD601">
        <f t="shared" si="65"/>
        <v>4.015151515151516E-2</v>
      </c>
      <c r="AE601" s="15">
        <v>42889</v>
      </c>
      <c r="AF601" s="9">
        <v>6.4511522634724816E-3</v>
      </c>
      <c r="AG601" s="12" t="s">
        <v>957</v>
      </c>
      <c r="AH601" s="20">
        <v>42887.997916666667</v>
      </c>
      <c r="AI601" s="12">
        <v>1320</v>
      </c>
      <c r="AJ601" s="12">
        <v>77</v>
      </c>
      <c r="AK601" s="12">
        <v>6.1899999999999997E-2</v>
      </c>
      <c r="AL601" s="17">
        <v>66000</v>
      </c>
      <c r="AM601" s="17">
        <v>0.55083333333333329</v>
      </c>
      <c r="AN601" s="9"/>
      <c r="AO601" s="9"/>
      <c r="AP601" s="17">
        <v>3.96</v>
      </c>
      <c r="AQ601" s="17">
        <v>18484</v>
      </c>
      <c r="AR601" s="17">
        <v>0.92880794701986757</v>
      </c>
      <c r="AS601" s="17">
        <v>0.158</v>
      </c>
      <c r="AT601" s="17">
        <v>0.92880794701986757</v>
      </c>
      <c r="AU601" s="12">
        <v>0.74019245003700962</v>
      </c>
      <c r="AV601" s="12" t="s">
        <v>988</v>
      </c>
      <c r="AW601" s="12" t="s">
        <v>958</v>
      </c>
      <c r="AX601" s="19" t="s">
        <v>955</v>
      </c>
      <c r="AY601" s="12">
        <v>15403165</v>
      </c>
      <c r="BA601" s="12">
        <v>0.9268707482993197</v>
      </c>
      <c r="BD601" s="12">
        <v>0.55083333333333329</v>
      </c>
      <c r="BE601" s="12">
        <v>0.92880794701986757</v>
      </c>
      <c r="BF601" s="12">
        <v>0.92880794701986757</v>
      </c>
      <c r="BG601" s="12">
        <v>0.74019245003700962</v>
      </c>
      <c r="BH601" s="12">
        <v>1.7999999999999999E-2</v>
      </c>
      <c r="BI601" s="12">
        <v>0.158</v>
      </c>
      <c r="BJ601" s="12">
        <v>1.7999999999999999E-2</v>
      </c>
      <c r="BK601" s="12">
        <v>0.52300000000000002</v>
      </c>
      <c r="BL601" s="12">
        <v>143</v>
      </c>
      <c r="BM601" s="12">
        <v>19</v>
      </c>
      <c r="BN601" s="12">
        <v>-186</v>
      </c>
      <c r="BO601" s="12">
        <v>1629</v>
      </c>
      <c r="BP601" s="12">
        <v>263</v>
      </c>
      <c r="BQ601" s="12">
        <v>-69</v>
      </c>
      <c r="BR601" s="12">
        <v>260</v>
      </c>
      <c r="BS601" s="12">
        <v>1632</v>
      </c>
      <c r="BT601" s="12">
        <v>0.53393706243126982</v>
      </c>
      <c r="BU601" s="12">
        <v>0.49356851965760479</v>
      </c>
      <c r="BV601" s="12">
        <v>0.44647697616900128</v>
      </c>
      <c r="BW601" s="12">
        <v>0.38283007508561484</v>
      </c>
      <c r="BX601" s="12">
        <v>0.63223726216281717</v>
      </c>
      <c r="BY601" s="12">
        <v>1612.5</v>
      </c>
      <c r="BZ601" s="12">
        <v>0.9268707482993197</v>
      </c>
      <c r="CB601" s="12">
        <v>0.10019175455417066</v>
      </c>
      <c r="CC601" s="12">
        <v>19860</v>
      </c>
      <c r="CD601" s="12">
        <v>20200</v>
      </c>
      <c r="CE601" s="12">
        <v>5.4977910685805416</v>
      </c>
      <c r="CH601" s="22">
        <v>42887</v>
      </c>
      <c r="CI601">
        <v>1174</v>
      </c>
      <c r="CJ601">
        <v>1291</v>
      </c>
      <c r="CK601">
        <v>1118</v>
      </c>
      <c r="CL601">
        <v>1243</v>
      </c>
      <c r="CM601" s="22">
        <v>42888</v>
      </c>
      <c r="CN601">
        <v>1267</v>
      </c>
      <c r="CO601">
        <v>1280</v>
      </c>
      <c r="CP601">
        <v>1142</v>
      </c>
      <c r="CQ601">
        <v>1200</v>
      </c>
      <c r="CR601" s="22">
        <v>42891</v>
      </c>
      <c r="CS601">
        <v>1210</v>
      </c>
      <c r="CT601">
        <v>1215</v>
      </c>
      <c r="CU601">
        <v>1046</v>
      </c>
      <c r="CV601">
        <v>1061</v>
      </c>
    </row>
    <row r="602" spans="1:100">
      <c r="A602" s="22">
        <v>42887</v>
      </c>
      <c r="B602">
        <v>770</v>
      </c>
      <c r="C602">
        <v>890</v>
      </c>
      <c r="D602">
        <v>763</v>
      </c>
      <c r="E602">
        <v>890</v>
      </c>
      <c r="F602" s="23">
        <f t="shared" si="62"/>
        <v>0.1558441558441559</v>
      </c>
      <c r="G602" s="22">
        <v>42888</v>
      </c>
      <c r="H602">
        <v>970</v>
      </c>
      <c r="I602">
        <v>1003</v>
      </c>
      <c r="J602">
        <v>852</v>
      </c>
      <c r="K602">
        <v>890</v>
      </c>
      <c r="L602" s="22">
        <v>42891</v>
      </c>
      <c r="M602">
        <v>980</v>
      </c>
      <c r="N602" s="4">
        <v>42888</v>
      </c>
      <c r="O602" s="3" t="s">
        <v>15</v>
      </c>
      <c r="P602" s="3">
        <v>3825</v>
      </c>
      <c r="Q602" s="3" t="s">
        <v>297</v>
      </c>
      <c r="R602" s="3" t="s">
        <v>17</v>
      </c>
      <c r="S602" s="3">
        <v>0.05</v>
      </c>
      <c r="T602" s="3">
        <v>2</v>
      </c>
      <c r="U602" s="3">
        <v>0</v>
      </c>
      <c r="V602" s="3">
        <v>600</v>
      </c>
      <c r="W602">
        <v>970</v>
      </c>
      <c r="X602" s="4">
        <v>42891</v>
      </c>
      <c r="Y602">
        <v>890</v>
      </c>
      <c r="Z602" s="10">
        <f t="shared" si="61"/>
        <v>-48000</v>
      </c>
      <c r="AA602" s="10">
        <f t="shared" si="60"/>
        <v>48000</v>
      </c>
      <c r="AB602" t="str">
        <f t="shared" si="63"/>
        <v/>
      </c>
      <c r="AC602">
        <f t="shared" si="64"/>
        <v>-247820</v>
      </c>
      <c r="AD602">
        <f t="shared" si="65"/>
        <v>6.2240663900414717E-3</v>
      </c>
      <c r="AE602" s="15">
        <v>42889</v>
      </c>
      <c r="AF602" s="9">
        <v>6.4511522634724816E-3</v>
      </c>
      <c r="AG602" s="12" t="s">
        <v>957</v>
      </c>
      <c r="AH602" s="20">
        <v>42887.770833333336</v>
      </c>
      <c r="AI602" s="12">
        <v>964</v>
      </c>
      <c r="AJ602" s="12">
        <v>74</v>
      </c>
      <c r="AK602" s="12">
        <v>8.3099999999999993E-2</v>
      </c>
      <c r="AL602" s="17">
        <v>65800</v>
      </c>
      <c r="AM602" s="17">
        <v>0.90674157303370784</v>
      </c>
      <c r="AN602" s="9"/>
      <c r="AO602" s="9"/>
      <c r="AP602" s="17">
        <v>84.79</v>
      </c>
      <c r="AQ602" s="17">
        <v>35587</v>
      </c>
      <c r="AR602" s="17">
        <v>1</v>
      </c>
      <c r="AS602" s="17">
        <v>0.11799999999999999</v>
      </c>
      <c r="AT602" s="17">
        <v>1</v>
      </c>
      <c r="AU602" s="12">
        <v>1</v>
      </c>
      <c r="AV602" s="12" t="s">
        <v>988</v>
      </c>
      <c r="AW602" s="12" t="s">
        <v>956</v>
      </c>
      <c r="AX602" s="19" t="s">
        <v>956</v>
      </c>
      <c r="AY602" s="12">
        <v>39985600</v>
      </c>
      <c r="BA602" s="12">
        <v>1</v>
      </c>
      <c r="BD602" s="12">
        <v>0.90674157303370784</v>
      </c>
      <c r="BE602" s="12">
        <v>1</v>
      </c>
      <c r="BF602" s="12">
        <v>1</v>
      </c>
      <c r="BG602" s="12">
        <v>1</v>
      </c>
      <c r="BH602" s="12">
        <v>0.33300000000000002</v>
      </c>
      <c r="BI602" s="12">
        <v>0.11799999999999999</v>
      </c>
      <c r="BJ602" s="12">
        <v>0</v>
      </c>
      <c r="BK602" s="12">
        <v>0.61699999999999999</v>
      </c>
      <c r="BL602" s="12">
        <v>12</v>
      </c>
      <c r="BM602" s="12">
        <v>-43</v>
      </c>
      <c r="BN602" s="12">
        <v>17</v>
      </c>
      <c r="BO602" s="12">
        <v>94</v>
      </c>
      <c r="BP602" s="12">
        <v>-2</v>
      </c>
      <c r="BQ602" s="12">
        <v>-3</v>
      </c>
      <c r="BR602" s="12">
        <v>-154</v>
      </c>
      <c r="BS602" s="12">
        <v>107</v>
      </c>
      <c r="BT602" s="12">
        <v>0.53393706243126982</v>
      </c>
      <c r="BU602" s="12">
        <v>0.49356851965760479</v>
      </c>
      <c r="BV602" s="12">
        <v>0.44647697616900128</v>
      </c>
      <c r="BW602" s="12">
        <v>0.38283007508561484</v>
      </c>
      <c r="BX602" s="12">
        <v>0.63223726216281717</v>
      </c>
      <c r="BY602" s="12">
        <v>1612.5</v>
      </c>
      <c r="BZ602" s="12">
        <v>1</v>
      </c>
      <c r="CB602" s="12">
        <v>0.10019175455417066</v>
      </c>
      <c r="CC602" s="12">
        <v>19860</v>
      </c>
      <c r="CD602" s="12">
        <v>20200</v>
      </c>
      <c r="CE602" s="12">
        <v>9.0500618246330848</v>
      </c>
      <c r="CH602" s="22">
        <v>42887</v>
      </c>
      <c r="CI602">
        <v>770</v>
      </c>
      <c r="CJ602">
        <v>890</v>
      </c>
      <c r="CK602">
        <v>763</v>
      </c>
      <c r="CL602">
        <v>890</v>
      </c>
      <c r="CM602" s="22">
        <v>42888</v>
      </c>
      <c r="CN602">
        <v>970</v>
      </c>
      <c r="CO602">
        <v>1003</v>
      </c>
      <c r="CP602">
        <v>852</v>
      </c>
      <c r="CQ602">
        <v>890</v>
      </c>
      <c r="CR602" s="22">
        <v>42891</v>
      </c>
      <c r="CS602">
        <v>980</v>
      </c>
      <c r="CT602">
        <v>999</v>
      </c>
      <c r="CU602">
        <v>743</v>
      </c>
      <c r="CV602">
        <v>777</v>
      </c>
    </row>
    <row r="603" spans="1:100">
      <c r="A603" s="22">
        <v>42887</v>
      </c>
      <c r="B603">
        <v>3340</v>
      </c>
      <c r="C603">
        <v>3850</v>
      </c>
      <c r="D603">
        <v>3200</v>
      </c>
      <c r="E603">
        <v>3850</v>
      </c>
      <c r="F603" s="23">
        <f t="shared" si="62"/>
        <v>0.15269461077844304</v>
      </c>
      <c r="G603" s="22">
        <v>42888</v>
      </c>
      <c r="H603">
        <v>4060</v>
      </c>
      <c r="I603">
        <v>4235</v>
      </c>
      <c r="J603">
        <v>3245</v>
      </c>
      <c r="K603">
        <v>3705</v>
      </c>
      <c r="L603" s="22">
        <v>42891</v>
      </c>
      <c r="M603">
        <v>3425</v>
      </c>
      <c r="N603" s="4">
        <v>42888</v>
      </c>
      <c r="O603" s="3" t="s">
        <v>15</v>
      </c>
      <c r="P603" s="3">
        <v>3661</v>
      </c>
      <c r="Q603" s="3" t="s">
        <v>277</v>
      </c>
      <c r="R603" s="3" t="s">
        <v>17</v>
      </c>
      <c r="S603" s="3">
        <v>0.05</v>
      </c>
      <c r="T603" s="3" t="s">
        <v>27</v>
      </c>
      <c r="U603" s="3">
        <v>0</v>
      </c>
      <c r="V603" s="3">
        <v>200</v>
      </c>
      <c r="W603">
        <v>4060</v>
      </c>
      <c r="X603" s="4">
        <v>42891</v>
      </c>
      <c r="Y603">
        <v>3705</v>
      </c>
      <c r="Z603" s="10">
        <f t="shared" si="61"/>
        <v>-71000</v>
      </c>
      <c r="AA603" s="10">
        <f t="shared" si="60"/>
        <v>71000</v>
      </c>
      <c r="AB603" t="str">
        <f t="shared" si="63"/>
        <v/>
      </c>
      <c r="AC603">
        <f t="shared" si="64"/>
        <v>-247820</v>
      </c>
      <c r="AD603">
        <f t="shared" si="65"/>
        <v>4.9285362247419862E-4</v>
      </c>
      <c r="AE603" s="15">
        <v>42889</v>
      </c>
      <c r="AF603" s="9">
        <v>6.4511522634724816E-3</v>
      </c>
      <c r="AG603" s="12" t="s">
        <v>962</v>
      </c>
      <c r="AH603" s="20">
        <v>42887.997916666667</v>
      </c>
      <c r="AI603" s="12">
        <v>4058</v>
      </c>
      <c r="AJ603" s="12">
        <v>208</v>
      </c>
      <c r="AK603" s="12">
        <v>5.3999999999999999E-2</v>
      </c>
      <c r="AL603" s="17">
        <v>36200</v>
      </c>
      <c r="AM603" s="17">
        <v>0.94790823211875841</v>
      </c>
      <c r="AN603" s="9"/>
      <c r="AO603" s="9"/>
      <c r="AP603" s="17">
        <v>1.39</v>
      </c>
      <c r="AQ603" s="17">
        <v>27648</v>
      </c>
      <c r="AR603" s="17">
        <v>0.95553511192885621</v>
      </c>
      <c r="AS603" s="17">
        <v>0.27200000000000002</v>
      </c>
      <c r="AT603" s="17">
        <v>0.95631214221150951</v>
      </c>
      <c r="AU603" s="12">
        <v>0.95727754861520331</v>
      </c>
      <c r="AV603" s="12">
        <v>0.59</v>
      </c>
      <c r="AW603" s="12" t="s">
        <v>958</v>
      </c>
      <c r="AX603" s="19" t="s">
        <v>955</v>
      </c>
      <c r="AY603" s="12">
        <v>7462400</v>
      </c>
      <c r="BA603" s="12">
        <v>0.95273794002607559</v>
      </c>
      <c r="BD603" s="12">
        <v>0.94790823211875841</v>
      </c>
      <c r="BE603" s="12">
        <v>0.95553511192885621</v>
      </c>
      <c r="BF603" s="12">
        <v>0.95631214221150951</v>
      </c>
      <c r="BG603" s="12">
        <v>0.95727754861520331</v>
      </c>
      <c r="BH603" s="12">
        <v>1.9E-2</v>
      </c>
      <c r="BI603" s="12">
        <v>0.27200000000000002</v>
      </c>
      <c r="BJ603" s="12">
        <v>4.5999999999999999E-2</v>
      </c>
      <c r="BK603" s="12">
        <v>0.50800000000000001</v>
      </c>
      <c r="BL603" s="12">
        <v>317</v>
      </c>
      <c r="BM603" s="12">
        <v>-711</v>
      </c>
      <c r="BN603" s="12">
        <v>-47</v>
      </c>
      <c r="BO603" s="12">
        <v>506</v>
      </c>
      <c r="BP603" s="12">
        <v>324</v>
      </c>
      <c r="BQ603" s="12">
        <v>-33</v>
      </c>
      <c r="BR603" s="12">
        <v>60</v>
      </c>
      <c r="BS603" s="12">
        <v>946</v>
      </c>
      <c r="BT603" s="12">
        <v>0.20989281723254288</v>
      </c>
      <c r="BU603" s="12">
        <v>0.5895392681495768</v>
      </c>
      <c r="BV603" s="12">
        <v>0.71540966744898304</v>
      </c>
      <c r="BW603" s="12">
        <v>0.61940906838227261</v>
      </c>
      <c r="BX603" s="12">
        <v>0.69602091613136907</v>
      </c>
      <c r="BY603" s="12">
        <v>1612.5</v>
      </c>
      <c r="BZ603" s="12">
        <v>0.95273794002607559</v>
      </c>
      <c r="CB603" s="12">
        <v>0.10019175455417066</v>
      </c>
      <c r="CC603" s="12">
        <v>19860</v>
      </c>
      <c r="CD603" s="12">
        <v>20200</v>
      </c>
      <c r="CE603" s="12">
        <v>9.4609405368408144</v>
      </c>
      <c r="CH603" s="22">
        <v>42887</v>
      </c>
      <c r="CI603">
        <v>3340</v>
      </c>
      <c r="CJ603">
        <v>3850</v>
      </c>
      <c r="CK603">
        <v>3200</v>
      </c>
      <c r="CL603">
        <v>3850</v>
      </c>
      <c r="CM603" s="22">
        <v>42888</v>
      </c>
      <c r="CN603">
        <v>4060</v>
      </c>
      <c r="CO603">
        <v>4235</v>
      </c>
      <c r="CP603">
        <v>3245</v>
      </c>
      <c r="CQ603">
        <v>3705</v>
      </c>
      <c r="CR603" s="22">
        <v>42891</v>
      </c>
      <c r="CS603">
        <v>3425</v>
      </c>
      <c r="CT603">
        <v>3635</v>
      </c>
      <c r="CU603">
        <v>3005</v>
      </c>
      <c r="CV603">
        <v>3005</v>
      </c>
    </row>
    <row r="604" spans="1:100">
      <c r="A604" s="22">
        <v>42887</v>
      </c>
      <c r="B604">
        <v>640</v>
      </c>
      <c r="C604">
        <v>725</v>
      </c>
      <c r="D604">
        <v>639</v>
      </c>
      <c r="E604">
        <v>725</v>
      </c>
      <c r="F604" s="23">
        <f t="shared" si="62"/>
        <v>0.1328125</v>
      </c>
      <c r="G604" s="22">
        <v>42888</v>
      </c>
      <c r="H604">
        <v>875</v>
      </c>
      <c r="I604">
        <v>875</v>
      </c>
      <c r="J604">
        <v>875</v>
      </c>
      <c r="K604">
        <v>875</v>
      </c>
      <c r="L604" s="22">
        <v>42891</v>
      </c>
      <c r="M604">
        <v>920</v>
      </c>
      <c r="N604" s="4">
        <v>42888</v>
      </c>
      <c r="O604" s="3" t="s">
        <v>15</v>
      </c>
      <c r="P604" s="3">
        <v>4662</v>
      </c>
      <c r="Q604" s="3" t="s">
        <v>370</v>
      </c>
      <c r="R604" s="3" t="s">
        <v>17</v>
      </c>
      <c r="S604" s="3">
        <v>0.05</v>
      </c>
      <c r="T604" s="3">
        <v>2</v>
      </c>
      <c r="U604" s="3">
        <v>0</v>
      </c>
      <c r="V604" s="3">
        <v>700</v>
      </c>
      <c r="W604">
        <v>875</v>
      </c>
      <c r="X604" s="4">
        <v>42891</v>
      </c>
      <c r="Y604">
        <v>875</v>
      </c>
      <c r="Z604" s="10">
        <f t="shared" si="61"/>
        <v>0</v>
      </c>
      <c r="AA604" s="10">
        <f t="shared" si="60"/>
        <v>0</v>
      </c>
      <c r="AB604" t="str">
        <f t="shared" si="63"/>
        <v/>
      </c>
      <c r="AC604">
        <f t="shared" si="64"/>
        <v>-247820</v>
      </c>
      <c r="AD604">
        <f t="shared" si="65"/>
        <v>0</v>
      </c>
      <c r="AE604" s="15">
        <v>42889</v>
      </c>
      <c r="AF604" s="9">
        <v>6.4511522634724816E-3</v>
      </c>
      <c r="AG604" s="12" t="s">
        <v>962</v>
      </c>
      <c r="AH604" s="20">
        <v>42887.977083333331</v>
      </c>
      <c r="AI604" s="12">
        <v>875</v>
      </c>
      <c r="AJ604" s="12">
        <v>150</v>
      </c>
      <c r="AK604" s="12">
        <v>0.2069</v>
      </c>
      <c r="AL604" s="17">
        <v>20400</v>
      </c>
      <c r="AM604" s="17">
        <v>0.42514285714285716</v>
      </c>
      <c r="AN604" s="9"/>
      <c r="AO604" s="9"/>
      <c r="AP604" s="17">
        <v>0</v>
      </c>
      <c r="AQ604" s="17">
        <v>14256</v>
      </c>
      <c r="AR604" s="17">
        <v>1</v>
      </c>
      <c r="AS604" s="17">
        <v>0.22900000000000001</v>
      </c>
      <c r="AT604" s="17">
        <v>1</v>
      </c>
      <c r="AU604" s="12">
        <v>1</v>
      </c>
      <c r="AV604" s="12">
        <v>1.43</v>
      </c>
      <c r="AW604" s="12" t="s">
        <v>956</v>
      </c>
      <c r="AX604" s="19" t="s">
        <v>956</v>
      </c>
      <c r="AY604" s="12">
        <v>16292942</v>
      </c>
      <c r="BA604" s="12">
        <v>1</v>
      </c>
      <c r="BD604" s="12">
        <v>0.42514285714285716</v>
      </c>
      <c r="BE604" s="12">
        <v>1</v>
      </c>
      <c r="BF604" s="12">
        <v>1</v>
      </c>
      <c r="BG604" s="12">
        <v>1</v>
      </c>
      <c r="BH604" s="12">
        <v>1E-3</v>
      </c>
      <c r="BI604" s="12">
        <v>0.22900000000000001</v>
      </c>
      <c r="BJ604" s="12">
        <v>0</v>
      </c>
      <c r="BK604" s="12">
        <v>0.51200000000000001</v>
      </c>
      <c r="BL604" s="12">
        <v>-1020</v>
      </c>
      <c r="BM604" s="12">
        <v>875</v>
      </c>
      <c r="BN604" s="12">
        <v>56</v>
      </c>
      <c r="BO604" s="12">
        <v>2395</v>
      </c>
      <c r="BP604" s="12">
        <v>314</v>
      </c>
      <c r="BQ604" s="12">
        <v>442</v>
      </c>
      <c r="BR604" s="12">
        <v>65</v>
      </c>
      <c r="BS604" s="12">
        <v>2484</v>
      </c>
      <c r="BT604" s="12">
        <v>0.20989281723254288</v>
      </c>
      <c r="BU604" s="12">
        <v>0.5895392681495768</v>
      </c>
      <c r="BV604" s="12">
        <v>0.71540966744898304</v>
      </c>
      <c r="BW604" s="12">
        <v>0.61940906838227261</v>
      </c>
      <c r="BX604" s="12">
        <v>0.69602091613136907</v>
      </c>
      <c r="BY604" s="12">
        <v>1612.5</v>
      </c>
      <c r="BZ604" s="12">
        <v>1</v>
      </c>
      <c r="CB604" s="12">
        <v>0.10019175455417066</v>
      </c>
      <c r="CC604" s="12">
        <v>19860</v>
      </c>
      <c r="CD604" s="12">
        <v>20200</v>
      </c>
      <c r="CE604" s="12">
        <v>4.2432918660287084</v>
      </c>
      <c r="CH604" s="22">
        <v>42887</v>
      </c>
      <c r="CI604">
        <v>640</v>
      </c>
      <c r="CJ604">
        <v>725</v>
      </c>
      <c r="CK604">
        <v>639</v>
      </c>
      <c r="CL604">
        <v>725</v>
      </c>
      <c r="CM604" s="22">
        <v>42888</v>
      </c>
      <c r="CN604">
        <v>875</v>
      </c>
      <c r="CO604">
        <v>875</v>
      </c>
      <c r="CP604">
        <v>875</v>
      </c>
      <c r="CQ604">
        <v>875</v>
      </c>
      <c r="CR604" s="22">
        <v>42891</v>
      </c>
      <c r="CS604">
        <v>920</v>
      </c>
      <c r="CT604">
        <v>1025</v>
      </c>
      <c r="CU604">
        <v>910</v>
      </c>
      <c r="CV604">
        <v>1025</v>
      </c>
    </row>
    <row r="605" spans="1:100">
      <c r="A605" s="22">
        <v>42887</v>
      </c>
      <c r="B605">
        <v>978</v>
      </c>
      <c r="C605">
        <v>978</v>
      </c>
      <c r="D605">
        <v>978</v>
      </c>
      <c r="E605">
        <v>978</v>
      </c>
      <c r="F605" s="23">
        <f t="shared" si="62"/>
        <v>0</v>
      </c>
      <c r="G605" s="22">
        <v>42888</v>
      </c>
      <c r="H605">
        <v>1008</v>
      </c>
      <c r="I605">
        <v>1028</v>
      </c>
      <c r="J605">
        <v>901</v>
      </c>
      <c r="K605">
        <v>919</v>
      </c>
      <c r="L605" s="22">
        <v>42891</v>
      </c>
      <c r="M605">
        <v>905</v>
      </c>
      <c r="N605" s="4">
        <v>42888</v>
      </c>
      <c r="O605" s="3" t="s">
        <v>15</v>
      </c>
      <c r="P605" s="3">
        <v>6542</v>
      </c>
      <c r="Q605" s="3" t="s">
        <v>41</v>
      </c>
      <c r="R605" s="3" t="s">
        <v>17</v>
      </c>
      <c r="S605" s="3">
        <v>0.05</v>
      </c>
      <c r="T605" s="3">
        <v>1</v>
      </c>
      <c r="U605" s="3">
        <v>0</v>
      </c>
      <c r="V605" s="3">
        <v>600</v>
      </c>
      <c r="W605">
        <v>1008</v>
      </c>
      <c r="X605" s="4">
        <v>42891</v>
      </c>
      <c r="Y605">
        <v>919</v>
      </c>
      <c r="Z605" s="10">
        <f t="shared" si="61"/>
        <v>-53400</v>
      </c>
      <c r="AA605" s="10">
        <f t="shared" si="60"/>
        <v>53400</v>
      </c>
      <c r="AB605">
        <f t="shared" si="63"/>
        <v>-53400</v>
      </c>
      <c r="AC605">
        <f t="shared" si="64"/>
        <v>-301220</v>
      </c>
      <c r="AD605">
        <f t="shared" si="65"/>
        <v>5.6179775280898903E-2</v>
      </c>
      <c r="AE605" s="15">
        <v>42889</v>
      </c>
      <c r="AF605" s="9">
        <v>6.4511522634724816E-3</v>
      </c>
      <c r="AG605" s="12" t="s">
        <v>960</v>
      </c>
      <c r="AH605" s="20">
        <v>42887.993750000001</v>
      </c>
      <c r="AI605" s="12">
        <v>1068</v>
      </c>
      <c r="AJ605" s="12">
        <v>90</v>
      </c>
      <c r="AK605" s="12">
        <v>9.1999999999999998E-2</v>
      </c>
      <c r="AL605" s="17">
        <v>17200</v>
      </c>
      <c r="AM605" s="17">
        <v>0.5212187159956474</v>
      </c>
      <c r="AN605" s="9"/>
      <c r="AO605" s="9"/>
      <c r="AP605" s="17">
        <v>18.600000000000001</v>
      </c>
      <c r="AQ605" s="17">
        <v>3914</v>
      </c>
      <c r="AR605" s="17">
        <v>0.80952380952380953</v>
      </c>
      <c r="AS605" s="9"/>
      <c r="AT605" s="17">
        <v>0.80952380952380953</v>
      </c>
      <c r="AU605" s="12">
        <v>0.80952380952380953</v>
      </c>
      <c r="AV605" s="12">
        <v>2.5</v>
      </c>
      <c r="AW605" s="12" t="s">
        <v>956</v>
      </c>
      <c r="AX605" s="19" t="s">
        <v>956</v>
      </c>
      <c r="AY605" s="12">
        <v>4259200</v>
      </c>
      <c r="BA605" s="12">
        <v>0.8173374613003096</v>
      </c>
      <c r="BD605" s="12">
        <v>0.5212187159956474</v>
      </c>
      <c r="BE605" s="12">
        <v>0.80952380952380953</v>
      </c>
      <c r="BF605" s="12">
        <v>0.80952380952380953</v>
      </c>
      <c r="BG605" s="12">
        <v>0.80952380952380953</v>
      </c>
      <c r="BT605" s="12">
        <v>0.33640914599280108</v>
      </c>
      <c r="BU605" s="12">
        <v>0.53912769256518533</v>
      </c>
      <c r="BV605" s="12">
        <v>0.56552291971214619</v>
      </c>
      <c r="BW605" s="12">
        <v>0.47730821303058535</v>
      </c>
      <c r="BX605" s="12">
        <v>0.62284306810423085</v>
      </c>
      <c r="BY605" s="12">
        <v>1612.5</v>
      </c>
      <c r="BZ605" s="12">
        <v>0.8173374613003096</v>
      </c>
      <c r="CB605" s="12">
        <v>0.10019175455417066</v>
      </c>
      <c r="CC605" s="12">
        <v>19860</v>
      </c>
      <c r="CD605" s="12">
        <v>20200</v>
      </c>
      <c r="CE605" s="12">
        <v>5.2022116821383753</v>
      </c>
      <c r="CH605" s="22">
        <v>42887</v>
      </c>
      <c r="CI605">
        <v>978</v>
      </c>
      <c r="CJ605">
        <v>978</v>
      </c>
      <c r="CK605">
        <v>978</v>
      </c>
      <c r="CL605">
        <v>978</v>
      </c>
      <c r="CM605" s="22">
        <v>42888</v>
      </c>
      <c r="CN605">
        <v>1008</v>
      </c>
      <c r="CO605">
        <v>1028</v>
      </c>
      <c r="CP605">
        <v>901</v>
      </c>
      <c r="CQ605">
        <v>919</v>
      </c>
      <c r="CR605" s="22">
        <v>42891</v>
      </c>
      <c r="CS605">
        <v>905</v>
      </c>
      <c r="CT605">
        <v>939</v>
      </c>
      <c r="CU605">
        <v>888</v>
      </c>
      <c r="CV605">
        <v>939</v>
      </c>
    </row>
    <row r="606" spans="1:100">
      <c r="A606" s="22">
        <v>42887</v>
      </c>
      <c r="B606">
        <v>740</v>
      </c>
      <c r="C606">
        <v>869</v>
      </c>
      <c r="D606">
        <v>725</v>
      </c>
      <c r="E606">
        <v>869</v>
      </c>
      <c r="F606" s="23">
        <f t="shared" si="62"/>
        <v>0.17432432432432443</v>
      </c>
      <c r="G606" s="22">
        <v>42888</v>
      </c>
      <c r="H606">
        <v>1059</v>
      </c>
      <c r="I606">
        <v>1069</v>
      </c>
      <c r="J606">
        <v>1041</v>
      </c>
      <c r="K606">
        <v>1069</v>
      </c>
      <c r="L606" s="22">
        <v>42891</v>
      </c>
      <c r="M606">
        <v>1294</v>
      </c>
      <c r="N606" s="4">
        <v>42888</v>
      </c>
      <c r="O606" s="3" t="s">
        <v>15</v>
      </c>
      <c r="P606" s="3">
        <v>3937</v>
      </c>
      <c r="Q606" s="3" t="s">
        <v>371</v>
      </c>
      <c r="R606" s="3" t="s">
        <v>17</v>
      </c>
      <c r="S606" s="3">
        <v>0.05</v>
      </c>
      <c r="T606" s="3">
        <v>2</v>
      </c>
      <c r="U606" s="3">
        <v>0</v>
      </c>
      <c r="V606" s="3">
        <v>300</v>
      </c>
      <c r="W606">
        <v>1059</v>
      </c>
      <c r="X606" s="4">
        <v>42891</v>
      </c>
      <c r="Y606">
        <v>1069</v>
      </c>
      <c r="Z606" s="10">
        <f t="shared" si="61"/>
        <v>3000</v>
      </c>
      <c r="AA606" s="10">
        <f t="shared" si="60"/>
        <v>3000</v>
      </c>
      <c r="AB606" t="str">
        <f t="shared" si="63"/>
        <v/>
      </c>
      <c r="AC606">
        <f t="shared" si="64"/>
        <v>-301220</v>
      </c>
      <c r="AD606">
        <f t="shared" si="65"/>
        <v>0.50467726847521055</v>
      </c>
      <c r="AE606" s="15">
        <v>42889</v>
      </c>
      <c r="AF606" s="9">
        <v>6.4511522634724816E-3</v>
      </c>
      <c r="AG606" s="12" t="s">
        <v>957</v>
      </c>
      <c r="AH606" s="20">
        <v>42887.99722222222</v>
      </c>
      <c r="AI606" s="12">
        <v>2138</v>
      </c>
      <c r="AJ606" s="12">
        <v>400</v>
      </c>
      <c r="AK606" s="12">
        <v>0.2301</v>
      </c>
      <c r="AL606" s="17">
        <v>15000</v>
      </c>
      <c r="AM606" s="17">
        <v>0.41487371375116933</v>
      </c>
      <c r="AN606" s="9"/>
      <c r="AO606" s="9"/>
      <c r="AP606" s="17">
        <v>0</v>
      </c>
      <c r="AQ606" s="17">
        <v>11835</v>
      </c>
      <c r="AR606" s="17">
        <v>1</v>
      </c>
      <c r="AS606" s="17">
        <v>3.5000000000000003E-2</v>
      </c>
      <c r="AT606" s="17">
        <v>0.6394366197183099</v>
      </c>
      <c r="AU606" s="12">
        <v>0.6394366197183099</v>
      </c>
      <c r="AV606" s="12">
        <v>0</v>
      </c>
      <c r="AW606" s="12" t="s">
        <v>958</v>
      </c>
      <c r="AX606" s="19" t="s">
        <v>955</v>
      </c>
      <c r="AY606" s="12">
        <v>5535680</v>
      </c>
      <c r="BA606" s="12">
        <v>1</v>
      </c>
      <c r="BD606" s="12">
        <v>0.41487371375116933</v>
      </c>
      <c r="BE606" s="12">
        <v>1</v>
      </c>
      <c r="BF606" s="12">
        <v>0.6394366197183099</v>
      </c>
      <c r="BG606" s="12">
        <v>0.6394366197183099</v>
      </c>
      <c r="BH606" s="12">
        <v>0</v>
      </c>
      <c r="BI606" s="12">
        <v>3.5000000000000003E-2</v>
      </c>
      <c r="BJ606" s="12">
        <v>0</v>
      </c>
      <c r="BK606" s="12">
        <v>0.92300000000000004</v>
      </c>
      <c r="BL606" s="12">
        <v>655</v>
      </c>
      <c r="BM606" s="12">
        <v>655</v>
      </c>
      <c r="BN606" s="12">
        <v>655</v>
      </c>
      <c r="BO606" s="12">
        <v>655</v>
      </c>
      <c r="BP606" s="12">
        <v>410</v>
      </c>
      <c r="BQ606" s="12">
        <v>410</v>
      </c>
      <c r="BR606" s="12">
        <v>410</v>
      </c>
      <c r="BS606" s="12">
        <v>410</v>
      </c>
      <c r="BT606" s="12">
        <v>0.53393706243126982</v>
      </c>
      <c r="BU606" s="12">
        <v>0.49356851965760479</v>
      </c>
      <c r="BV606" s="12">
        <v>0.44647697616900128</v>
      </c>
      <c r="BW606" s="12">
        <v>0.38283007508561484</v>
      </c>
      <c r="BX606" s="12">
        <v>0.63223726216281717</v>
      </c>
      <c r="BY606" s="12">
        <v>1612.5</v>
      </c>
      <c r="BZ606" s="12">
        <v>1</v>
      </c>
      <c r="CB606" s="12">
        <v>0.10019175455417066</v>
      </c>
      <c r="CC606" s="12">
        <v>19860</v>
      </c>
      <c r="CD606" s="12">
        <v>20200</v>
      </c>
      <c r="CE606" s="12">
        <v>4.1407969707413361</v>
      </c>
      <c r="CH606" s="22">
        <v>42887</v>
      </c>
      <c r="CI606">
        <v>740</v>
      </c>
      <c r="CJ606">
        <v>869</v>
      </c>
      <c r="CK606">
        <v>725</v>
      </c>
      <c r="CL606">
        <v>869</v>
      </c>
      <c r="CM606" s="22">
        <v>42888</v>
      </c>
      <c r="CN606">
        <v>1059</v>
      </c>
      <c r="CO606">
        <v>1069</v>
      </c>
      <c r="CP606">
        <v>1041</v>
      </c>
      <c r="CQ606">
        <v>1069</v>
      </c>
      <c r="CR606" s="22">
        <v>42891</v>
      </c>
      <c r="CS606">
        <v>1294</v>
      </c>
      <c r="CT606">
        <v>1319</v>
      </c>
      <c r="CU606">
        <v>1252</v>
      </c>
      <c r="CV606">
        <v>1319</v>
      </c>
    </row>
    <row r="607" spans="1:100">
      <c r="A607" s="22">
        <v>42887</v>
      </c>
      <c r="B607">
        <v>888</v>
      </c>
      <c r="C607">
        <v>888</v>
      </c>
      <c r="D607">
        <v>855</v>
      </c>
      <c r="E607">
        <v>860</v>
      </c>
      <c r="F607" s="23">
        <f t="shared" si="62"/>
        <v>-3.1531531531531543E-2</v>
      </c>
      <c r="G607" s="22">
        <v>42888</v>
      </c>
      <c r="H607">
        <v>870</v>
      </c>
      <c r="I607">
        <v>925</v>
      </c>
      <c r="J607">
        <v>846</v>
      </c>
      <c r="K607">
        <v>855</v>
      </c>
      <c r="L607" s="22">
        <v>42891</v>
      </c>
      <c r="M607">
        <v>860</v>
      </c>
      <c r="N607" s="4">
        <v>42888</v>
      </c>
      <c r="O607" s="3" t="s">
        <v>11</v>
      </c>
      <c r="P607" s="3">
        <v>6778</v>
      </c>
      <c r="Q607" s="3" t="s">
        <v>372</v>
      </c>
      <c r="R607" s="3" t="s">
        <v>13</v>
      </c>
      <c r="S607" s="3">
        <v>0.05</v>
      </c>
      <c r="T607" s="3">
        <v>1</v>
      </c>
      <c r="U607" s="3">
        <v>0</v>
      </c>
      <c r="V607" s="3">
        <v>600</v>
      </c>
      <c r="W607">
        <v>870</v>
      </c>
      <c r="X607" s="4">
        <v>42891</v>
      </c>
      <c r="Y607">
        <v>855</v>
      </c>
      <c r="Z607" s="10">
        <f t="shared" si="61"/>
        <v>-9000</v>
      </c>
      <c r="AA607" s="10">
        <f t="shared" si="60"/>
        <v>9000</v>
      </c>
      <c r="AB607" t="str">
        <f t="shared" si="63"/>
        <v/>
      </c>
      <c r="AC607">
        <f t="shared" si="64"/>
        <v>-301220</v>
      </c>
      <c r="AD607">
        <f t="shared" si="65"/>
        <v>5.3268765133171803E-2</v>
      </c>
      <c r="AE607" s="15">
        <v>42889</v>
      </c>
      <c r="AF607" s="9">
        <v>6.4511522634724816E-3</v>
      </c>
      <c r="AG607" s="12" t="s">
        <v>954</v>
      </c>
      <c r="AH607" s="20">
        <v>42887.995138888888</v>
      </c>
      <c r="AI607" s="12">
        <v>826</v>
      </c>
      <c r="AJ607" s="12">
        <v>-34</v>
      </c>
      <c r="AK607" s="12">
        <v>-3.95E-2</v>
      </c>
      <c r="AL607" s="17">
        <v>4500</v>
      </c>
      <c r="AM607" s="17">
        <v>0.29707602339181288</v>
      </c>
      <c r="AN607" s="9"/>
      <c r="AO607" s="9"/>
      <c r="AP607" s="17">
        <v>1.86</v>
      </c>
      <c r="AQ607" s="17">
        <v>8176</v>
      </c>
      <c r="AR607" s="17">
        <v>0.76993865030674846</v>
      </c>
      <c r="AS607" s="17">
        <v>0.26800000000000002</v>
      </c>
      <c r="AT607" s="17">
        <v>0.8</v>
      </c>
      <c r="AU607" s="12">
        <v>0.68131868131868134</v>
      </c>
      <c r="AV607" s="12">
        <v>1.17</v>
      </c>
      <c r="AW607" s="12" t="s">
        <v>992</v>
      </c>
      <c r="AX607" s="19" t="s">
        <v>955</v>
      </c>
      <c r="AY607" s="12">
        <v>9562000</v>
      </c>
      <c r="BA607" s="12">
        <v>0.4642857142857143</v>
      </c>
      <c r="BD607" s="12">
        <v>0.29707602339181288</v>
      </c>
      <c r="BE607" s="12">
        <v>0.76993865030674846</v>
      </c>
      <c r="BF607" s="12">
        <v>0.8</v>
      </c>
      <c r="BG607" s="12">
        <v>0.68131868131868134</v>
      </c>
      <c r="BH607" s="12">
        <v>3.3000000000000002E-2</v>
      </c>
      <c r="BI607" s="12">
        <v>0.26800000000000002</v>
      </c>
      <c r="BJ607" s="12">
        <v>0</v>
      </c>
      <c r="BK607" s="12">
        <v>0.52100000000000002</v>
      </c>
      <c r="BL607" s="12">
        <v>-68</v>
      </c>
      <c r="BM607" s="12">
        <v>182</v>
      </c>
      <c r="BN607" s="12">
        <v>0</v>
      </c>
      <c r="BO607" s="12">
        <v>1904</v>
      </c>
      <c r="BP607" s="12">
        <v>163</v>
      </c>
      <c r="BQ607" s="12">
        <v>-172</v>
      </c>
      <c r="BR607" s="12">
        <v>-1</v>
      </c>
      <c r="BS607" s="12">
        <v>1767</v>
      </c>
      <c r="BT607" s="12">
        <v>0.26326783420482575</v>
      </c>
      <c r="BU607" s="12">
        <v>0.55840273696537768</v>
      </c>
      <c r="BV607" s="12">
        <v>0.66426061553510918</v>
      </c>
      <c r="BW607" s="12">
        <v>0.57417411167512911</v>
      </c>
      <c r="BX607" s="12">
        <v>0.62810503936027517</v>
      </c>
      <c r="BY607" s="12">
        <v>1612.5</v>
      </c>
      <c r="BZ607" s="12">
        <v>0.4642857142857143</v>
      </c>
      <c r="CB607" s="12">
        <v>0.10019175455417066</v>
      </c>
      <c r="CC607" s="12">
        <v>19860</v>
      </c>
      <c r="CD607" s="12">
        <v>20200</v>
      </c>
      <c r="CE607" s="12">
        <v>2.9650745683986681</v>
      </c>
      <c r="CH607" s="22">
        <v>42887</v>
      </c>
      <c r="CI607">
        <v>888</v>
      </c>
      <c r="CJ607">
        <v>888</v>
      </c>
      <c r="CK607">
        <v>855</v>
      </c>
      <c r="CL607">
        <v>860</v>
      </c>
      <c r="CM607" s="22">
        <v>42888</v>
      </c>
      <c r="CN607">
        <v>870</v>
      </c>
      <c r="CO607">
        <v>925</v>
      </c>
      <c r="CP607">
        <v>846</v>
      </c>
      <c r="CQ607">
        <v>855</v>
      </c>
      <c r="CR607" s="22">
        <v>42891</v>
      </c>
      <c r="CS607">
        <v>860</v>
      </c>
      <c r="CT607">
        <v>897</v>
      </c>
      <c r="CU607">
        <v>857</v>
      </c>
      <c r="CV607">
        <v>896</v>
      </c>
    </row>
    <row r="608" spans="1:100">
      <c r="A608" s="22">
        <v>42888</v>
      </c>
      <c r="B608">
        <v>286</v>
      </c>
      <c r="C608">
        <v>297</v>
      </c>
      <c r="D608">
        <v>286</v>
      </c>
      <c r="E608">
        <v>294</v>
      </c>
      <c r="F608" s="23">
        <f t="shared" si="62"/>
        <v>2.7972027972027913E-2</v>
      </c>
      <c r="G608" s="22">
        <v>42891</v>
      </c>
      <c r="H608">
        <v>350</v>
      </c>
      <c r="I608">
        <v>374</v>
      </c>
      <c r="J608">
        <v>346</v>
      </c>
      <c r="K608">
        <v>369</v>
      </c>
      <c r="L608" s="22">
        <v>42892</v>
      </c>
      <c r="M608">
        <v>340</v>
      </c>
      <c r="N608" s="4">
        <v>42891</v>
      </c>
      <c r="O608" s="3" t="s">
        <v>15</v>
      </c>
      <c r="P608" s="3">
        <v>9980</v>
      </c>
      <c r="Q608" s="3" t="s">
        <v>287</v>
      </c>
      <c r="R608" s="3" t="s">
        <v>17</v>
      </c>
      <c r="S608" s="3">
        <v>0.05</v>
      </c>
      <c r="T608" s="3">
        <v>1</v>
      </c>
      <c r="U608" s="3">
        <v>0</v>
      </c>
      <c r="V608" s="3">
        <v>1800</v>
      </c>
      <c r="W608">
        <v>350</v>
      </c>
      <c r="X608" s="4">
        <v>42892</v>
      </c>
      <c r="Y608">
        <v>369</v>
      </c>
      <c r="Z608" s="10">
        <f t="shared" si="61"/>
        <v>34200</v>
      </c>
      <c r="AA608" s="10">
        <f t="shared" si="60"/>
        <v>34200</v>
      </c>
      <c r="AB608">
        <f t="shared" si="63"/>
        <v>34200</v>
      </c>
      <c r="AC608">
        <f t="shared" si="64"/>
        <v>-267020</v>
      </c>
      <c r="AD608">
        <f t="shared" si="65"/>
        <v>5.9963658388855201E-2</v>
      </c>
      <c r="AE608" s="15">
        <v>42892</v>
      </c>
      <c r="AF608" s="9">
        <v>2.9374513459496931E-3</v>
      </c>
      <c r="AG608" s="12" t="s">
        <v>954</v>
      </c>
      <c r="AH608" s="20">
        <v>42888.99722222222</v>
      </c>
      <c r="AI608" s="12">
        <v>330.2</v>
      </c>
      <c r="AJ608" s="12">
        <v>36.200000000000003</v>
      </c>
      <c r="AK608" s="12">
        <v>0.1231</v>
      </c>
      <c r="AL608" s="17">
        <v>132700</v>
      </c>
      <c r="AM608" s="17">
        <v>0.77210884353741494</v>
      </c>
      <c r="AN608" s="9"/>
      <c r="AO608" s="9"/>
      <c r="AP608" s="17">
        <v>196.16</v>
      </c>
      <c r="AQ608" s="17">
        <v>25592</v>
      </c>
      <c r="AR608" s="17">
        <v>0.86631016042780751</v>
      </c>
      <c r="AS608" s="17">
        <v>0.184</v>
      </c>
      <c r="AT608" s="17">
        <v>0.87623762376237624</v>
      </c>
      <c r="AU608" s="12">
        <v>0.89626556016597514</v>
      </c>
      <c r="AV608" s="12" t="s">
        <v>988</v>
      </c>
      <c r="AW608" s="12" t="s">
        <v>956</v>
      </c>
      <c r="AX608" s="19" t="s">
        <v>956</v>
      </c>
      <c r="AY608" s="12">
        <v>87047071</v>
      </c>
      <c r="BA608" s="12">
        <v>1</v>
      </c>
      <c r="BD608" s="12">
        <v>0.77210884353741494</v>
      </c>
      <c r="BE608" s="12">
        <v>0.86631016042780751</v>
      </c>
      <c r="BF608" s="12">
        <v>0.87623762376237624</v>
      </c>
      <c r="BG608" s="12">
        <v>0.89626556016597514</v>
      </c>
      <c r="BH608" s="12">
        <v>0</v>
      </c>
      <c r="BI608" s="12">
        <v>0.184</v>
      </c>
      <c r="BJ608" s="12">
        <v>0</v>
      </c>
      <c r="BK608" s="12">
        <v>0.59699999999999998</v>
      </c>
      <c r="BL608" s="12">
        <v>269</v>
      </c>
      <c r="BM608" s="12">
        <v>-72</v>
      </c>
      <c r="BN608" s="12">
        <v>-1157</v>
      </c>
      <c r="BO608" s="12">
        <v>3068</v>
      </c>
      <c r="BP608" s="12">
        <v>-154</v>
      </c>
      <c r="BQ608" s="12">
        <v>-19</v>
      </c>
      <c r="BR608" s="12">
        <v>308</v>
      </c>
      <c r="BS608" s="12">
        <v>4029</v>
      </c>
      <c r="BT608" s="12">
        <v>0.24956551266831711</v>
      </c>
      <c r="BU608" s="12">
        <v>0.57994636290006973</v>
      </c>
      <c r="BV608" s="12">
        <v>0.67904580893168509</v>
      </c>
      <c r="BW608" s="12">
        <v>0.58166139726314803</v>
      </c>
      <c r="BX608" s="12">
        <v>0.63528656102433845</v>
      </c>
      <c r="BY608" s="12">
        <v>1608</v>
      </c>
      <c r="BZ608" s="12">
        <v>1</v>
      </c>
      <c r="CB608" s="12">
        <v>0.10019175455417066</v>
      </c>
      <c r="CC608" s="12">
        <v>20200</v>
      </c>
      <c r="CD608" s="12">
        <v>20150</v>
      </c>
      <c r="CE608" s="12">
        <v>7.706311232627022</v>
      </c>
      <c r="CH608" s="22">
        <v>42888</v>
      </c>
      <c r="CI608">
        <v>286</v>
      </c>
      <c r="CJ608">
        <v>297</v>
      </c>
      <c r="CK608">
        <v>286</v>
      </c>
      <c r="CL608">
        <v>294</v>
      </c>
      <c r="CM608" s="22">
        <v>42891</v>
      </c>
      <c r="CN608">
        <v>350</v>
      </c>
      <c r="CO608">
        <v>374</v>
      </c>
      <c r="CP608">
        <v>346</v>
      </c>
      <c r="CQ608">
        <v>369</v>
      </c>
      <c r="CR608" s="22">
        <v>42892</v>
      </c>
      <c r="CS608">
        <v>340</v>
      </c>
      <c r="CT608">
        <v>344</v>
      </c>
      <c r="CU608">
        <v>305</v>
      </c>
      <c r="CV608">
        <v>323</v>
      </c>
    </row>
    <row r="609" spans="1:100">
      <c r="A609" s="22">
        <v>42888</v>
      </c>
      <c r="B609">
        <v>882</v>
      </c>
      <c r="C609">
        <v>987</v>
      </c>
      <c r="D609">
        <v>867</v>
      </c>
      <c r="E609">
        <v>987</v>
      </c>
      <c r="F609" s="23">
        <f t="shared" si="62"/>
        <v>0.11904761904761907</v>
      </c>
      <c r="G609" s="22">
        <v>42891</v>
      </c>
      <c r="H609">
        <v>1137</v>
      </c>
      <c r="I609">
        <v>1137</v>
      </c>
      <c r="J609">
        <v>1137</v>
      </c>
      <c r="K609">
        <v>1137</v>
      </c>
      <c r="L609" s="22">
        <v>42892</v>
      </c>
      <c r="M609">
        <v>1347</v>
      </c>
      <c r="N609" s="4">
        <v>42891</v>
      </c>
      <c r="O609" s="3" t="s">
        <v>15</v>
      </c>
      <c r="P609" s="3">
        <v>3664</v>
      </c>
      <c r="Q609" s="3" t="s">
        <v>373</v>
      </c>
      <c r="R609" s="3" t="s">
        <v>17</v>
      </c>
      <c r="S609" s="3">
        <v>0.05</v>
      </c>
      <c r="T609" s="3">
        <v>1</v>
      </c>
      <c r="U609" s="3">
        <v>0</v>
      </c>
      <c r="V609" s="3">
        <v>600</v>
      </c>
      <c r="W609">
        <v>1137</v>
      </c>
      <c r="X609" s="4">
        <v>42892</v>
      </c>
      <c r="Y609">
        <v>1137</v>
      </c>
      <c r="Z609" s="10">
        <f t="shared" si="61"/>
        <v>0</v>
      </c>
      <c r="AA609" s="10">
        <f t="shared" si="60"/>
        <v>0</v>
      </c>
      <c r="AB609">
        <f t="shared" si="63"/>
        <v>0</v>
      </c>
      <c r="AC609">
        <f t="shared" si="64"/>
        <v>-267020</v>
      </c>
      <c r="AD609">
        <f t="shared" si="65"/>
        <v>0</v>
      </c>
      <c r="AE609" s="15">
        <v>42892</v>
      </c>
      <c r="AF609" s="9">
        <v>2.9374513459496931E-3</v>
      </c>
      <c r="AG609" s="12" t="s">
        <v>957</v>
      </c>
      <c r="AH609" s="20">
        <v>42888.993055555555</v>
      </c>
      <c r="AI609" s="12">
        <v>1137</v>
      </c>
      <c r="AJ609" s="12">
        <v>150</v>
      </c>
      <c r="AK609" s="12">
        <v>0.152</v>
      </c>
      <c r="AL609" s="17">
        <v>126900</v>
      </c>
      <c r="AM609" s="17">
        <v>0.61094224924012153</v>
      </c>
      <c r="AN609" s="17">
        <v>-1</v>
      </c>
      <c r="AO609" s="9"/>
      <c r="AP609" s="17">
        <v>2.17</v>
      </c>
      <c r="AQ609" s="17">
        <v>15889</v>
      </c>
      <c r="AR609" s="17">
        <v>0.33106960950764008</v>
      </c>
      <c r="AS609" s="17">
        <v>0.155</v>
      </c>
      <c r="AT609" s="17">
        <v>0.47267206477732793</v>
      </c>
      <c r="AU609" s="12">
        <v>0.59643687064291251</v>
      </c>
      <c r="AV609" s="12" t="s">
        <v>988</v>
      </c>
      <c r="AW609" s="12" t="s">
        <v>993</v>
      </c>
      <c r="AX609" s="19" t="s">
        <v>955</v>
      </c>
      <c r="AY609" s="12">
        <v>16098008</v>
      </c>
      <c r="BA609" s="12">
        <v>1</v>
      </c>
      <c r="BD609" s="12">
        <v>0.61094224924012153</v>
      </c>
      <c r="BE609" s="12">
        <v>0.33106960950764008</v>
      </c>
      <c r="BF609" s="12">
        <v>0.47267206477732793</v>
      </c>
      <c r="BG609" s="12">
        <v>0.59643687064291251</v>
      </c>
      <c r="BH609" s="12">
        <v>9.8000000000000004E-2</v>
      </c>
      <c r="BI609" s="12">
        <v>0.155</v>
      </c>
      <c r="BJ609" s="12">
        <v>2.9000000000000001E-2</v>
      </c>
      <c r="BK609" s="12">
        <v>0.64600000000000002</v>
      </c>
      <c r="BL609" s="12">
        <v>-749</v>
      </c>
      <c r="BM609" s="12">
        <v>-1020</v>
      </c>
      <c r="BN609" s="12">
        <v>924</v>
      </c>
      <c r="BO609" s="12">
        <v>768</v>
      </c>
      <c r="BP609" s="12">
        <v>934</v>
      </c>
      <c r="BQ609" s="12">
        <v>-227</v>
      </c>
      <c r="BR609" s="12">
        <v>229</v>
      </c>
      <c r="BS609" s="12">
        <v>1593</v>
      </c>
      <c r="BT609" s="12">
        <v>0.40240686167427742</v>
      </c>
      <c r="BU609" s="12">
        <v>0.55878090061845676</v>
      </c>
      <c r="BV609" s="12">
        <v>0.53625623087555374</v>
      </c>
      <c r="BW609" s="12">
        <v>0.47664627686830041</v>
      </c>
      <c r="BX609" s="12">
        <v>0.66370475461978207</v>
      </c>
      <c r="BY609" s="12">
        <v>1608</v>
      </c>
      <c r="BZ609" s="12">
        <v>1</v>
      </c>
      <c r="CB609" s="12">
        <v>0.10019175455417066</v>
      </c>
      <c r="CC609" s="12">
        <v>20200</v>
      </c>
      <c r="CD609" s="12">
        <v>20150</v>
      </c>
      <c r="CE609" s="12">
        <v>6.09772981777461</v>
      </c>
      <c r="CH609" s="22">
        <v>42888</v>
      </c>
      <c r="CI609">
        <v>882</v>
      </c>
      <c r="CJ609">
        <v>987</v>
      </c>
      <c r="CK609">
        <v>867</v>
      </c>
      <c r="CL609">
        <v>987</v>
      </c>
      <c r="CM609" s="22">
        <v>42891</v>
      </c>
      <c r="CN609">
        <v>1137</v>
      </c>
      <c r="CO609">
        <v>1137</v>
      </c>
      <c r="CP609">
        <v>1137</v>
      </c>
      <c r="CQ609">
        <v>1137</v>
      </c>
      <c r="CR609" s="22">
        <v>42892</v>
      </c>
      <c r="CS609">
        <v>1347</v>
      </c>
      <c r="CT609">
        <v>1433</v>
      </c>
      <c r="CU609">
        <v>1235</v>
      </c>
      <c r="CV609">
        <v>1257</v>
      </c>
    </row>
    <row r="610" spans="1:100">
      <c r="A610" s="22">
        <v>42888</v>
      </c>
      <c r="B610">
        <v>504</v>
      </c>
      <c r="C610">
        <v>504</v>
      </c>
      <c r="D610">
        <v>504</v>
      </c>
      <c r="E610">
        <v>504</v>
      </c>
      <c r="F610" s="23">
        <f t="shared" si="62"/>
        <v>0</v>
      </c>
      <c r="G610" s="22">
        <v>42891</v>
      </c>
      <c r="H610">
        <v>598</v>
      </c>
      <c r="I610">
        <v>604</v>
      </c>
      <c r="J610">
        <v>579</v>
      </c>
      <c r="K610">
        <v>604</v>
      </c>
      <c r="L610" s="22">
        <v>42892</v>
      </c>
      <c r="M610">
        <v>644</v>
      </c>
      <c r="N610" s="4">
        <v>42891</v>
      </c>
      <c r="O610" s="3" t="s">
        <v>15</v>
      </c>
      <c r="P610" s="3">
        <v>4777</v>
      </c>
      <c r="Q610" s="3" t="s">
        <v>369</v>
      </c>
      <c r="R610" s="3" t="s">
        <v>17</v>
      </c>
      <c r="S610" s="3">
        <v>0.05</v>
      </c>
      <c r="T610" s="3">
        <v>2</v>
      </c>
      <c r="U610" s="3">
        <v>0</v>
      </c>
      <c r="V610" s="3">
        <v>1000</v>
      </c>
      <c r="W610">
        <v>598</v>
      </c>
      <c r="X610" s="4">
        <v>42892</v>
      </c>
      <c r="Y610">
        <v>604</v>
      </c>
      <c r="Z610" s="10">
        <f t="shared" si="61"/>
        <v>6000</v>
      </c>
      <c r="AA610" s="10">
        <f t="shared" si="60"/>
        <v>6000</v>
      </c>
      <c r="AB610" t="str">
        <f t="shared" si="63"/>
        <v/>
      </c>
      <c r="AC610">
        <f t="shared" si="64"/>
        <v>-267020</v>
      </c>
      <c r="AD610">
        <f t="shared" si="65"/>
        <v>9.9337748344371368E-3</v>
      </c>
      <c r="AE610" s="15">
        <v>42892</v>
      </c>
      <c r="AF610" s="9">
        <v>2.9374513459496931E-3</v>
      </c>
      <c r="AG610" s="12" t="s">
        <v>960</v>
      </c>
      <c r="AH610" s="20">
        <v>42888.994444444441</v>
      </c>
      <c r="AI610" s="12">
        <v>604</v>
      </c>
      <c r="AJ610" s="12">
        <v>100</v>
      </c>
      <c r="AK610" s="12">
        <v>0.19839999999999999</v>
      </c>
      <c r="AL610" s="17">
        <v>126900</v>
      </c>
      <c r="AM610" s="17">
        <v>0.4781746031746032</v>
      </c>
      <c r="AN610" s="18">
        <v>42892</v>
      </c>
      <c r="AO610" s="17">
        <v>41215</v>
      </c>
      <c r="AP610" s="17" t="s">
        <v>973</v>
      </c>
      <c r="AQ610" s="17">
        <v>2317</v>
      </c>
      <c r="AR610" s="17" t="s">
        <v>994</v>
      </c>
      <c r="AS610" s="17" t="s">
        <v>17</v>
      </c>
      <c r="AT610" s="17">
        <v>7.0000000000000007E-2</v>
      </c>
      <c r="AU610" s="12">
        <v>1</v>
      </c>
      <c r="AV610" s="12">
        <v>0</v>
      </c>
      <c r="AW610" s="12" t="s">
        <v>958</v>
      </c>
      <c r="AX610" s="19" t="s">
        <v>955</v>
      </c>
      <c r="AY610" s="12">
        <v>15854800</v>
      </c>
      <c r="BA610" s="12">
        <v>1</v>
      </c>
      <c r="BD610" s="12">
        <v>0.4781746031746032</v>
      </c>
      <c r="BE610" s="12">
        <v>1</v>
      </c>
      <c r="BF610" s="12">
        <v>0.79251700680272108</v>
      </c>
      <c r="BG610" s="12">
        <v>0.23440643863179075</v>
      </c>
      <c r="BH610" s="12">
        <v>1.0999999999999999E-2</v>
      </c>
      <c r="BI610" s="12">
        <v>0.29399999999999998</v>
      </c>
      <c r="BJ610" s="12">
        <v>0</v>
      </c>
      <c r="BK610" s="12">
        <v>0.47699999999999998</v>
      </c>
      <c r="BL610" s="12">
        <v>-261</v>
      </c>
      <c r="BM610" s="12">
        <v>376</v>
      </c>
      <c r="BN610" s="12">
        <v>-218</v>
      </c>
      <c r="BO610" s="12">
        <v>315</v>
      </c>
      <c r="BP610" s="12">
        <v>280</v>
      </c>
      <c r="BQ610" s="12">
        <v>-299</v>
      </c>
      <c r="BR610" s="12">
        <v>-54</v>
      </c>
      <c r="BS610" s="12">
        <v>461</v>
      </c>
      <c r="BT610" s="12">
        <v>0.33640914599280108</v>
      </c>
      <c r="BU610" s="12">
        <v>0.53912769256518533</v>
      </c>
      <c r="BV610" s="12">
        <v>0.56552291971214619</v>
      </c>
      <c r="BW610" s="12">
        <v>0.47730821303058535</v>
      </c>
      <c r="BX610" s="12">
        <v>0.62284306810423085</v>
      </c>
      <c r="BY610" s="12">
        <v>1608</v>
      </c>
      <c r="BZ610" s="12">
        <v>1</v>
      </c>
      <c r="CB610" s="12">
        <v>0.10019175455417066</v>
      </c>
      <c r="CC610" s="12">
        <v>20200</v>
      </c>
      <c r="CD610" s="12">
        <v>20150</v>
      </c>
      <c r="CE610" s="12">
        <v>4.7725943646996285</v>
      </c>
      <c r="CH610" s="22">
        <v>42888</v>
      </c>
      <c r="CI610">
        <v>504</v>
      </c>
      <c r="CJ610">
        <v>504</v>
      </c>
      <c r="CK610">
        <v>504</v>
      </c>
      <c r="CL610">
        <v>504</v>
      </c>
      <c r="CM610" s="22">
        <v>42891</v>
      </c>
      <c r="CN610">
        <v>598</v>
      </c>
      <c r="CO610">
        <v>604</v>
      </c>
      <c r="CP610">
        <v>579</v>
      </c>
      <c r="CQ610">
        <v>604</v>
      </c>
      <c r="CR610" s="22">
        <v>42892</v>
      </c>
      <c r="CS610">
        <v>644</v>
      </c>
      <c r="CT610">
        <v>644</v>
      </c>
      <c r="CU610">
        <v>504</v>
      </c>
      <c r="CV610">
        <v>504</v>
      </c>
    </row>
    <row r="611" spans="1:100">
      <c r="A611" s="22">
        <v>42888</v>
      </c>
      <c r="B611">
        <v>875</v>
      </c>
      <c r="C611">
        <v>875</v>
      </c>
      <c r="D611">
        <v>875</v>
      </c>
      <c r="E611">
        <v>875</v>
      </c>
      <c r="F611" s="23">
        <f t="shared" si="62"/>
        <v>0</v>
      </c>
      <c r="G611" s="22">
        <v>42891</v>
      </c>
      <c r="H611">
        <v>920</v>
      </c>
      <c r="I611">
        <v>1025</v>
      </c>
      <c r="J611">
        <v>910</v>
      </c>
      <c r="K611">
        <v>1025</v>
      </c>
      <c r="L611" s="22">
        <v>42892</v>
      </c>
      <c r="M611">
        <v>1205</v>
      </c>
      <c r="N611" s="4">
        <v>42891</v>
      </c>
      <c r="O611" s="3" t="s">
        <v>15</v>
      </c>
      <c r="P611" s="3">
        <v>4662</v>
      </c>
      <c r="Q611" s="3" t="s">
        <v>370</v>
      </c>
      <c r="R611" s="3" t="s">
        <v>17</v>
      </c>
      <c r="S611" s="3">
        <v>0.05</v>
      </c>
      <c r="T611" s="3">
        <v>2</v>
      </c>
      <c r="U611" s="3">
        <v>0</v>
      </c>
      <c r="V611" s="3">
        <v>600</v>
      </c>
      <c r="W611">
        <v>920</v>
      </c>
      <c r="X611" s="4">
        <v>42892</v>
      </c>
      <c r="Y611">
        <v>1025</v>
      </c>
      <c r="Z611" s="10">
        <f t="shared" si="61"/>
        <v>63000</v>
      </c>
      <c r="AA611" s="10">
        <f t="shared" si="60"/>
        <v>63000</v>
      </c>
      <c r="AB611" t="str">
        <f t="shared" si="63"/>
        <v/>
      </c>
      <c r="AC611">
        <f t="shared" si="64"/>
        <v>-267020</v>
      </c>
      <c r="AD611">
        <f t="shared" si="65"/>
        <v>4.6632124352331661E-2</v>
      </c>
      <c r="AE611" s="15">
        <v>42892</v>
      </c>
      <c r="AF611" s="9">
        <v>2.9374513459496931E-3</v>
      </c>
      <c r="AG611" s="12" t="s">
        <v>962</v>
      </c>
      <c r="AH611" s="20">
        <v>42888.997916666667</v>
      </c>
      <c r="AI611" s="12">
        <v>965</v>
      </c>
      <c r="AJ611" s="12">
        <v>90</v>
      </c>
      <c r="AK611" s="12">
        <v>0.10290000000000001</v>
      </c>
      <c r="AL611" s="17">
        <v>101500</v>
      </c>
      <c r="AM611" s="17">
        <v>0.42514285714285716</v>
      </c>
      <c r="AN611" s="9"/>
      <c r="AO611" s="9"/>
      <c r="AP611" s="17">
        <v>0</v>
      </c>
      <c r="AQ611" s="17">
        <v>14256</v>
      </c>
      <c r="AR611" s="17">
        <v>1</v>
      </c>
      <c r="AS611" s="17">
        <v>0.22900000000000001</v>
      </c>
      <c r="AT611" s="17">
        <v>1</v>
      </c>
      <c r="AU611" s="12">
        <v>1</v>
      </c>
      <c r="AV611" s="12">
        <v>1.43</v>
      </c>
      <c r="AW611" s="12" t="s">
        <v>956</v>
      </c>
      <c r="AX611" s="19" t="s">
        <v>956</v>
      </c>
      <c r="AY611" s="12">
        <v>16292942</v>
      </c>
      <c r="BA611" s="12">
        <v>1</v>
      </c>
      <c r="BD611" s="12">
        <v>0.42514285714285716</v>
      </c>
      <c r="BE611" s="12">
        <v>1</v>
      </c>
      <c r="BF611" s="12">
        <v>1</v>
      </c>
      <c r="BG611" s="12">
        <v>1</v>
      </c>
      <c r="BH611" s="12">
        <v>1E-3</v>
      </c>
      <c r="BI611" s="12">
        <v>0.22900000000000001</v>
      </c>
      <c r="BJ611" s="12">
        <v>0</v>
      </c>
      <c r="BK611" s="12">
        <v>0.51200000000000001</v>
      </c>
      <c r="BL611" s="12">
        <v>-1020</v>
      </c>
      <c r="BM611" s="12">
        <v>875</v>
      </c>
      <c r="BN611" s="12">
        <v>56</v>
      </c>
      <c r="BO611" s="12">
        <v>2395</v>
      </c>
      <c r="BP611" s="12">
        <v>314</v>
      </c>
      <c r="BQ611" s="12">
        <v>442</v>
      </c>
      <c r="BR611" s="12">
        <v>65</v>
      </c>
      <c r="BS611" s="12">
        <v>2484</v>
      </c>
      <c r="BT611" s="12">
        <v>0.19739292124472546</v>
      </c>
      <c r="BU611" s="12">
        <v>0.67084040441700077</v>
      </c>
      <c r="BV611" s="12">
        <v>0.76556079983743774</v>
      </c>
      <c r="BW611" s="12">
        <v>0.67177670877646789</v>
      </c>
      <c r="BX611" s="12">
        <v>0.65898246162641905</v>
      </c>
      <c r="BY611" s="12">
        <v>1608</v>
      </c>
      <c r="BZ611" s="12">
        <v>1</v>
      </c>
      <c r="CB611" s="12">
        <v>0.10019175455417066</v>
      </c>
      <c r="CC611" s="12">
        <v>20200</v>
      </c>
      <c r="CD611" s="12">
        <v>20150</v>
      </c>
      <c r="CE611" s="12">
        <v>4.2432918660287084</v>
      </c>
      <c r="CH611" s="22">
        <v>42888</v>
      </c>
      <c r="CI611">
        <v>875</v>
      </c>
      <c r="CJ611">
        <v>875</v>
      </c>
      <c r="CK611">
        <v>875</v>
      </c>
      <c r="CL611">
        <v>875</v>
      </c>
      <c r="CM611" s="22">
        <v>42891</v>
      </c>
      <c r="CN611">
        <v>920</v>
      </c>
      <c r="CO611">
        <v>1025</v>
      </c>
      <c r="CP611">
        <v>910</v>
      </c>
      <c r="CQ611">
        <v>1025</v>
      </c>
      <c r="CR611" s="22">
        <v>42892</v>
      </c>
      <c r="CS611">
        <v>1205</v>
      </c>
      <c r="CT611">
        <v>1288</v>
      </c>
      <c r="CU611">
        <v>1051</v>
      </c>
      <c r="CV611">
        <v>1096</v>
      </c>
    </row>
    <row r="612" spans="1:100">
      <c r="A612" s="22">
        <v>42888</v>
      </c>
      <c r="B612">
        <v>115</v>
      </c>
      <c r="C612">
        <v>153</v>
      </c>
      <c r="D612">
        <v>110</v>
      </c>
      <c r="E612">
        <v>129</v>
      </c>
      <c r="F612" s="23">
        <f t="shared" si="62"/>
        <v>0.12173913043478257</v>
      </c>
      <c r="G612" s="22">
        <v>42891</v>
      </c>
      <c r="H612">
        <v>141</v>
      </c>
      <c r="I612">
        <v>155</v>
      </c>
      <c r="J612">
        <v>132</v>
      </c>
      <c r="K612">
        <v>135</v>
      </c>
      <c r="L612" s="22">
        <v>42892</v>
      </c>
      <c r="M612">
        <v>130</v>
      </c>
      <c r="N612" s="4">
        <v>42891</v>
      </c>
      <c r="O612" s="3" t="s">
        <v>15</v>
      </c>
      <c r="P612" s="3">
        <v>6731</v>
      </c>
      <c r="Q612" s="3" t="s">
        <v>311</v>
      </c>
      <c r="R612" s="3" t="s">
        <v>17</v>
      </c>
      <c r="S612" s="3">
        <v>0.05</v>
      </c>
      <c r="T612" s="3">
        <v>2</v>
      </c>
      <c r="U612" s="3">
        <v>0</v>
      </c>
      <c r="V612" s="3">
        <v>3900</v>
      </c>
      <c r="W612">
        <v>141</v>
      </c>
      <c r="X612" s="4">
        <v>42892</v>
      </c>
      <c r="Y612">
        <v>135</v>
      </c>
      <c r="Z612" s="10">
        <f t="shared" si="61"/>
        <v>-23400</v>
      </c>
      <c r="AA612" s="10">
        <f t="shared" si="60"/>
        <v>23400</v>
      </c>
      <c r="AB612" t="str">
        <f t="shared" si="63"/>
        <v/>
      </c>
      <c r="AC612">
        <f t="shared" si="64"/>
        <v>-267020</v>
      </c>
      <c r="AD612">
        <f t="shared" si="65"/>
        <v>5.7764441110277565E-2</v>
      </c>
      <c r="AE612" s="15">
        <v>42892</v>
      </c>
      <c r="AF612" s="9">
        <v>2.9374513459496931E-3</v>
      </c>
      <c r="AG612" s="12" t="s">
        <v>954</v>
      </c>
      <c r="AH612" s="20">
        <v>42888.996527777781</v>
      </c>
      <c r="AI612" s="12">
        <v>133.30000000000001</v>
      </c>
      <c r="AJ612" s="12">
        <v>4.3</v>
      </c>
      <c r="AK612" s="12">
        <v>3.3300000000000003E-2</v>
      </c>
      <c r="AL612" s="17">
        <v>69900</v>
      </c>
      <c r="AM612" s="17">
        <v>0.48062015503875971</v>
      </c>
      <c r="AN612" s="9"/>
      <c r="AO612" s="9"/>
      <c r="AP612" s="17">
        <v>0</v>
      </c>
      <c r="AQ612" s="17">
        <v>3906</v>
      </c>
      <c r="AR612" s="17">
        <v>1</v>
      </c>
      <c r="AS612" s="17">
        <v>0.21</v>
      </c>
      <c r="AT612" s="17">
        <v>1</v>
      </c>
      <c r="AU612" s="12">
        <v>0.26490066225165565</v>
      </c>
      <c r="AV612" s="12">
        <v>0</v>
      </c>
      <c r="AW612" s="12" t="s">
        <v>990</v>
      </c>
      <c r="AX612" s="19" t="s">
        <v>955</v>
      </c>
      <c r="AY612" s="12">
        <v>30278981</v>
      </c>
      <c r="BA612" s="12">
        <v>1</v>
      </c>
      <c r="BD612" s="12">
        <v>0.48062015503875971</v>
      </c>
      <c r="BE612" s="12">
        <v>1</v>
      </c>
      <c r="BF612" s="12">
        <v>1</v>
      </c>
      <c r="BG612" s="12">
        <v>0.26490066225165565</v>
      </c>
      <c r="BH612" s="12">
        <v>1.4999999999999999E-2</v>
      </c>
      <c r="BI612" s="12">
        <v>0.21</v>
      </c>
      <c r="BJ612" s="12">
        <v>0</v>
      </c>
      <c r="BK612" s="12">
        <v>0.51600000000000001</v>
      </c>
      <c r="BL612" s="12">
        <v>-313</v>
      </c>
      <c r="BM612" s="12">
        <v>44</v>
      </c>
      <c r="BN612" s="12">
        <v>301</v>
      </c>
      <c r="BO612" s="12">
        <v>248</v>
      </c>
      <c r="BP612" s="12">
        <v>-697</v>
      </c>
      <c r="BQ612" s="12">
        <v>-52</v>
      </c>
      <c r="BR612" s="12">
        <v>687</v>
      </c>
      <c r="BS612" s="12">
        <v>216</v>
      </c>
      <c r="BT612" s="12">
        <v>0.24956551266831711</v>
      </c>
      <c r="BU612" s="12">
        <v>0.57994636290006973</v>
      </c>
      <c r="BV612" s="12">
        <v>0.67904580893168509</v>
      </c>
      <c r="BW612" s="12">
        <v>0.58166139726314803</v>
      </c>
      <c r="BX612" s="12">
        <v>0.63528656102433845</v>
      </c>
      <c r="BY612" s="12">
        <v>1608</v>
      </c>
      <c r="BZ612" s="12">
        <v>1</v>
      </c>
      <c r="CB612" s="12">
        <v>0.10019175455417066</v>
      </c>
      <c r="CC612" s="12">
        <v>20200</v>
      </c>
      <c r="CD612" s="12">
        <v>20150</v>
      </c>
      <c r="CE612" s="12">
        <v>4.7970030785208264</v>
      </c>
      <c r="CH612" s="22">
        <v>42888</v>
      </c>
      <c r="CI612">
        <v>115</v>
      </c>
      <c r="CJ612">
        <v>153</v>
      </c>
      <c r="CK612">
        <v>110</v>
      </c>
      <c r="CL612">
        <v>129</v>
      </c>
      <c r="CM612" s="22">
        <v>42891</v>
      </c>
      <c r="CN612">
        <v>141</v>
      </c>
      <c r="CO612">
        <v>155</v>
      </c>
      <c r="CP612">
        <v>132</v>
      </c>
      <c r="CQ612">
        <v>135</v>
      </c>
      <c r="CR612" s="22">
        <v>42892</v>
      </c>
      <c r="CS612">
        <v>130</v>
      </c>
      <c r="CT612">
        <v>174</v>
      </c>
      <c r="CU612">
        <v>121</v>
      </c>
      <c r="CV612">
        <v>150</v>
      </c>
    </row>
    <row r="613" spans="1:100">
      <c r="A613" s="22">
        <v>42888</v>
      </c>
      <c r="B613">
        <v>17</v>
      </c>
      <c r="C613">
        <v>17</v>
      </c>
      <c r="D613">
        <v>16</v>
      </c>
      <c r="E613">
        <v>16</v>
      </c>
      <c r="F613" s="23">
        <f t="shared" si="62"/>
        <v>-5.8823529411764719E-2</v>
      </c>
      <c r="G613" s="22">
        <v>42891</v>
      </c>
      <c r="H613">
        <v>17</v>
      </c>
      <c r="I613">
        <v>17</v>
      </c>
      <c r="J613">
        <v>16</v>
      </c>
      <c r="K613">
        <v>16</v>
      </c>
      <c r="L613" s="22">
        <v>42892</v>
      </c>
      <c r="M613">
        <v>16</v>
      </c>
      <c r="N613" s="4">
        <v>42891</v>
      </c>
      <c r="O613" s="3" t="s">
        <v>15</v>
      </c>
      <c r="P613" s="3">
        <v>8918</v>
      </c>
      <c r="Q613" s="3" t="s">
        <v>72</v>
      </c>
      <c r="R613" s="3" t="s">
        <v>17</v>
      </c>
      <c r="S613" s="3">
        <v>0.05</v>
      </c>
      <c r="T613" s="3">
        <v>2</v>
      </c>
      <c r="U613" s="3">
        <v>0</v>
      </c>
      <c r="V613" s="3">
        <v>31300</v>
      </c>
      <c r="W613">
        <v>17</v>
      </c>
      <c r="X613" s="4">
        <v>42892</v>
      </c>
      <c r="Y613">
        <v>16</v>
      </c>
      <c r="Z613" s="10">
        <f t="shared" si="61"/>
        <v>-31300</v>
      </c>
      <c r="AA613" s="10">
        <f t="shared" si="60"/>
        <v>31300</v>
      </c>
      <c r="AB613" t="str">
        <f t="shared" si="63"/>
        <v/>
      </c>
      <c r="AC613">
        <f t="shared" si="64"/>
        <v>-267020</v>
      </c>
      <c r="AD613">
        <f t="shared" si="65"/>
        <v>3.0303030303030276E-2</v>
      </c>
      <c r="AE613" s="15">
        <v>42892</v>
      </c>
      <c r="AF613" s="9">
        <v>2.9374513459496931E-3</v>
      </c>
      <c r="AG613" s="12" t="s">
        <v>962</v>
      </c>
      <c r="AH613" s="20">
        <v>42888.977083333331</v>
      </c>
      <c r="AI613" s="12">
        <v>16.5</v>
      </c>
      <c r="AJ613" s="12">
        <v>0.5</v>
      </c>
      <c r="AK613" s="12">
        <v>3.1300000000000001E-2</v>
      </c>
      <c r="AL613" s="17">
        <v>37500</v>
      </c>
      <c r="AM613" s="17">
        <v>0.5</v>
      </c>
      <c r="AN613" s="9"/>
      <c r="AO613" s="9"/>
      <c r="AP613" s="17">
        <v>0</v>
      </c>
      <c r="AQ613" s="17">
        <v>8840</v>
      </c>
      <c r="AR613" s="17">
        <v>0.14285714285714285</v>
      </c>
      <c r="AS613" s="17">
        <v>5.2999999999999999E-2</v>
      </c>
      <c r="AT613" s="17">
        <v>0.2</v>
      </c>
      <c r="AU613" s="12">
        <v>0.38461538461538464</v>
      </c>
      <c r="AV613" s="12">
        <v>0</v>
      </c>
      <c r="AW613" s="12" t="s">
        <v>971</v>
      </c>
      <c r="AX613" s="19" t="s">
        <v>955</v>
      </c>
      <c r="AY613" s="12">
        <v>552474000</v>
      </c>
      <c r="BA613" s="12">
        <v>0</v>
      </c>
      <c r="BD613" s="12">
        <v>0.5</v>
      </c>
      <c r="BE613" s="12">
        <v>0.14285714285714285</v>
      </c>
      <c r="BF613" s="12">
        <v>0.2</v>
      </c>
      <c r="BG613" s="12">
        <v>0.38461538461538464</v>
      </c>
      <c r="BH613" s="12">
        <v>3.6999999999999998E-2</v>
      </c>
      <c r="BI613" s="12">
        <v>5.2999999999999999E-2</v>
      </c>
      <c r="BJ613" s="12">
        <v>1E-3</v>
      </c>
      <c r="BK613" s="12">
        <v>0.10199999999999999</v>
      </c>
      <c r="BL613" s="12">
        <v>-395</v>
      </c>
      <c r="BM613" s="12">
        <v>939</v>
      </c>
      <c r="BN613" s="12">
        <v>-982</v>
      </c>
      <c r="BO613" s="12">
        <v>395</v>
      </c>
      <c r="BP613" s="12">
        <v>-566</v>
      </c>
      <c r="BQ613" s="12">
        <v>724</v>
      </c>
      <c r="BR613" s="12">
        <v>-55</v>
      </c>
      <c r="BS613" s="12">
        <v>833</v>
      </c>
      <c r="BT613" s="12">
        <v>0.19739292124472546</v>
      </c>
      <c r="BU613" s="12">
        <v>0.67084040441700077</v>
      </c>
      <c r="BV613" s="12">
        <v>0.76556079983743774</v>
      </c>
      <c r="BW613" s="12">
        <v>0.67177670877646789</v>
      </c>
      <c r="BX613" s="12">
        <v>0.65898246162641905</v>
      </c>
      <c r="BY613" s="12">
        <v>1608</v>
      </c>
      <c r="BZ613" s="12">
        <v>0</v>
      </c>
      <c r="CB613" s="12">
        <v>0.10019175455417066</v>
      </c>
      <c r="CC613" s="12">
        <v>20200</v>
      </c>
      <c r="CD613" s="12">
        <v>20150</v>
      </c>
      <c r="CE613" s="12">
        <v>4.9904306220095691</v>
      </c>
      <c r="CH613" s="22">
        <v>42888</v>
      </c>
      <c r="CI613">
        <v>17</v>
      </c>
      <c r="CJ613">
        <v>17</v>
      </c>
      <c r="CK613">
        <v>16</v>
      </c>
      <c r="CL613">
        <v>16</v>
      </c>
      <c r="CM613" s="22">
        <v>42891</v>
      </c>
      <c r="CN613">
        <v>17</v>
      </c>
      <c r="CO613">
        <v>17</v>
      </c>
      <c r="CP613">
        <v>16</v>
      </c>
      <c r="CQ613">
        <v>16</v>
      </c>
      <c r="CR613" s="22">
        <v>42892</v>
      </c>
      <c r="CS613">
        <v>16</v>
      </c>
      <c r="CT613">
        <v>17</v>
      </c>
      <c r="CU613">
        <v>16</v>
      </c>
      <c r="CV613">
        <v>16</v>
      </c>
    </row>
    <row r="614" spans="1:100">
      <c r="A614" s="22">
        <v>42888</v>
      </c>
      <c r="B614">
        <v>114</v>
      </c>
      <c r="C614">
        <v>118</v>
      </c>
      <c r="D614">
        <v>113</v>
      </c>
      <c r="E614">
        <v>116</v>
      </c>
      <c r="F614" s="23">
        <f t="shared" si="62"/>
        <v>1.7543859649122862E-2</v>
      </c>
      <c r="G614" s="22">
        <v>42891</v>
      </c>
      <c r="H614">
        <v>125</v>
      </c>
      <c r="I614">
        <v>153</v>
      </c>
      <c r="J614">
        <v>119</v>
      </c>
      <c r="K614">
        <v>140</v>
      </c>
      <c r="L614" s="22">
        <v>42892</v>
      </c>
      <c r="M614">
        <v>135</v>
      </c>
      <c r="N614" s="4">
        <v>42891</v>
      </c>
      <c r="O614" s="3" t="s">
        <v>15</v>
      </c>
      <c r="P614" s="3">
        <v>7571</v>
      </c>
      <c r="Q614" s="3" t="s">
        <v>337</v>
      </c>
      <c r="R614" s="3" t="s">
        <v>17</v>
      </c>
      <c r="S614" s="3">
        <v>0.05</v>
      </c>
      <c r="T614" s="3">
        <v>1</v>
      </c>
      <c r="U614" s="3">
        <v>0</v>
      </c>
      <c r="V614" s="3">
        <v>4400</v>
      </c>
      <c r="W614">
        <v>125</v>
      </c>
      <c r="X614" s="4">
        <v>42892</v>
      </c>
      <c r="Y614">
        <v>140</v>
      </c>
      <c r="Z614" s="10">
        <f t="shared" si="61"/>
        <v>66000</v>
      </c>
      <c r="AA614" s="10">
        <f t="shared" si="60"/>
        <v>66000</v>
      </c>
      <c r="AB614">
        <f t="shared" si="63"/>
        <v>66000</v>
      </c>
      <c r="AC614">
        <f t="shared" si="64"/>
        <v>-201020</v>
      </c>
      <c r="AD614">
        <f t="shared" si="65"/>
        <v>2.34375E-2</v>
      </c>
      <c r="AE614" s="15">
        <v>42892</v>
      </c>
      <c r="AF614" s="9">
        <v>2.9374513459496931E-3</v>
      </c>
      <c r="AG614" s="12" t="s">
        <v>960</v>
      </c>
      <c r="AH614" s="20">
        <v>42888.993055555555</v>
      </c>
      <c r="AI614" s="12">
        <v>128</v>
      </c>
      <c r="AJ614" s="12">
        <v>12</v>
      </c>
      <c r="AK614" s="12">
        <v>0.10340000000000001</v>
      </c>
      <c r="AL614" s="17">
        <v>36900</v>
      </c>
      <c r="AM614" s="17">
        <v>0.60344827586206895</v>
      </c>
      <c r="AN614" s="9"/>
      <c r="AO614" s="9"/>
      <c r="AP614" s="17">
        <v>9.25</v>
      </c>
      <c r="AQ614" s="17">
        <v>4002</v>
      </c>
      <c r="AR614" s="17">
        <v>0.48529411764705882</v>
      </c>
      <c r="AS614" s="17">
        <v>7.5999999999999998E-2</v>
      </c>
      <c r="AT614" s="17">
        <v>0.55128205128205132</v>
      </c>
      <c r="AU614" s="12">
        <v>0.37606837606837606</v>
      </c>
      <c r="AV614" s="12" t="s">
        <v>988</v>
      </c>
      <c r="AW614" s="12" t="s">
        <v>958</v>
      </c>
      <c r="AX614" s="19" t="s">
        <v>955</v>
      </c>
      <c r="AY614" s="12">
        <v>34497058</v>
      </c>
      <c r="BA614" s="12">
        <v>0.83076923076923082</v>
      </c>
      <c r="BD614" s="12">
        <v>0.60344827586206895</v>
      </c>
      <c r="BE614" s="12">
        <v>0.48529411764705882</v>
      </c>
      <c r="BF614" s="12">
        <v>0.55128205128205132</v>
      </c>
      <c r="BG614" s="12">
        <v>0.37606837606837606</v>
      </c>
      <c r="BH614" s="12">
        <v>1.0999999999999999E-2</v>
      </c>
      <c r="BI614" s="12">
        <v>7.5999999999999998E-2</v>
      </c>
      <c r="BJ614" s="12">
        <v>0</v>
      </c>
      <c r="BK614" s="12">
        <v>0.53600000000000003</v>
      </c>
      <c r="BL614" s="12">
        <v>329</v>
      </c>
      <c r="BM614" s="12">
        <v>-201</v>
      </c>
      <c r="BN614" s="12">
        <v>-45</v>
      </c>
      <c r="BO614" s="12">
        <v>1854</v>
      </c>
      <c r="BP614" s="12">
        <v>696</v>
      </c>
      <c r="BQ614" s="12">
        <v>227</v>
      </c>
      <c r="BR614" s="12">
        <v>-398</v>
      </c>
      <c r="BS614" s="12">
        <v>1768</v>
      </c>
      <c r="BT614" s="12">
        <v>0.33640914599280108</v>
      </c>
      <c r="BU614" s="12">
        <v>0.53912769256518533</v>
      </c>
      <c r="BV614" s="12">
        <v>0.56552291971214619</v>
      </c>
      <c r="BW614" s="12">
        <v>0.47730821303058535</v>
      </c>
      <c r="BX614" s="12">
        <v>0.62284306810423085</v>
      </c>
      <c r="BY614" s="12">
        <v>1608</v>
      </c>
      <c r="BZ614" s="12">
        <v>0.83076923076923082</v>
      </c>
      <c r="CB614" s="12">
        <v>0.10019175455417066</v>
      </c>
      <c r="CC614" s="12">
        <v>20200</v>
      </c>
      <c r="CD614" s="12">
        <v>20150</v>
      </c>
      <c r="CE614" s="12">
        <v>6.0229335093218941</v>
      </c>
      <c r="CH614" s="22">
        <v>42888</v>
      </c>
      <c r="CI614">
        <v>114</v>
      </c>
      <c r="CJ614">
        <v>118</v>
      </c>
      <c r="CK614">
        <v>113</v>
      </c>
      <c r="CL614">
        <v>116</v>
      </c>
      <c r="CM614" s="22">
        <v>42891</v>
      </c>
      <c r="CN614">
        <v>125</v>
      </c>
      <c r="CO614">
        <v>153</v>
      </c>
      <c r="CP614">
        <v>119</v>
      </c>
      <c r="CQ614">
        <v>140</v>
      </c>
      <c r="CR614" s="22">
        <v>42892</v>
      </c>
      <c r="CS614">
        <v>135</v>
      </c>
      <c r="CT614">
        <v>146</v>
      </c>
      <c r="CU614">
        <v>132</v>
      </c>
      <c r="CV614">
        <v>142</v>
      </c>
    </row>
    <row r="615" spans="1:100">
      <c r="A615" s="22">
        <v>42888</v>
      </c>
      <c r="B615">
        <v>1760</v>
      </c>
      <c r="C615">
        <v>1760</v>
      </c>
      <c r="D615">
        <v>1570</v>
      </c>
      <c r="E615">
        <v>1760</v>
      </c>
      <c r="F615" s="23">
        <f t="shared" si="62"/>
        <v>0</v>
      </c>
      <c r="G615" s="22">
        <v>42891</v>
      </c>
      <c r="H615">
        <v>1990</v>
      </c>
      <c r="I615">
        <v>1991</v>
      </c>
      <c r="J615">
        <v>1573</v>
      </c>
      <c r="K615">
        <v>1611</v>
      </c>
      <c r="L615" s="22">
        <v>42892</v>
      </c>
      <c r="M615">
        <v>1526</v>
      </c>
      <c r="N615" s="4">
        <v>42891</v>
      </c>
      <c r="O615" s="3" t="s">
        <v>15</v>
      </c>
      <c r="P615" s="3">
        <v>3667</v>
      </c>
      <c r="Q615" s="3" t="s">
        <v>163</v>
      </c>
      <c r="R615" s="3" t="s">
        <v>17</v>
      </c>
      <c r="S615" s="3">
        <v>0.05</v>
      </c>
      <c r="T615" s="3" t="s">
        <v>27</v>
      </c>
      <c r="U615" s="3">
        <v>0</v>
      </c>
      <c r="V615" s="3">
        <v>300</v>
      </c>
      <c r="W615">
        <v>1990</v>
      </c>
      <c r="X615" s="4">
        <v>42892</v>
      </c>
      <c r="Y615">
        <v>1611</v>
      </c>
      <c r="Z615" s="10">
        <f t="shared" si="61"/>
        <v>-113700</v>
      </c>
      <c r="AA615" s="10">
        <f t="shared" si="60"/>
        <v>113700</v>
      </c>
      <c r="AB615" t="str">
        <f t="shared" si="63"/>
        <v/>
      </c>
      <c r="AC615">
        <f t="shared" si="64"/>
        <v>-201020</v>
      </c>
      <c r="AD615">
        <f t="shared" si="65"/>
        <v>8.7431693989071135E-2</v>
      </c>
      <c r="AE615" s="15">
        <v>42892</v>
      </c>
      <c r="AF615" s="9">
        <v>2.9374513459496931E-3</v>
      </c>
      <c r="AG615" s="12" t="s">
        <v>962</v>
      </c>
      <c r="AH615" s="20">
        <v>42888.997916666667</v>
      </c>
      <c r="AI615" s="12">
        <v>1830</v>
      </c>
      <c r="AJ615" s="12">
        <v>70</v>
      </c>
      <c r="AK615" s="12">
        <v>3.9800000000000002E-2</v>
      </c>
      <c r="AL615" s="17">
        <v>36900</v>
      </c>
      <c r="AM615" s="17">
        <v>0.72102272727272732</v>
      </c>
      <c r="AN615" s="9"/>
      <c r="AO615" s="9"/>
      <c r="AP615" s="17">
        <v>1.5</v>
      </c>
      <c r="AQ615" s="17">
        <v>13729</v>
      </c>
      <c r="AR615" s="17">
        <v>1</v>
      </c>
      <c r="AS615" s="17">
        <v>0.38900000000000001</v>
      </c>
      <c r="AT615" s="17">
        <v>1</v>
      </c>
      <c r="AU615" s="12">
        <v>0.85447761194029848</v>
      </c>
      <c r="AV615" s="12" t="s">
        <v>988</v>
      </c>
      <c r="AW615" s="12" t="s">
        <v>956</v>
      </c>
      <c r="AX615" s="19" t="s">
        <v>956</v>
      </c>
      <c r="AY615" s="12">
        <v>7800800</v>
      </c>
      <c r="BA615" s="12">
        <v>0.84282700421940926</v>
      </c>
      <c r="BD615" s="12">
        <v>0.72102272727272732</v>
      </c>
      <c r="BE615" s="12">
        <v>1</v>
      </c>
      <c r="BF615" s="12">
        <v>1</v>
      </c>
      <c r="BG615" s="12">
        <v>0.85447761194029848</v>
      </c>
      <c r="BH615" s="12">
        <v>5.5E-2</v>
      </c>
      <c r="BI615" s="12">
        <v>0.38900000000000001</v>
      </c>
      <c r="BJ615" s="12">
        <v>7.0000000000000001E-3</v>
      </c>
      <c r="BK615" s="12">
        <v>0.45400000000000001</v>
      </c>
      <c r="BL615" s="12">
        <v>820</v>
      </c>
      <c r="BM615" s="12">
        <v>-331</v>
      </c>
      <c r="BN615" s="12">
        <v>1260</v>
      </c>
      <c r="BO615" s="12">
        <v>2458</v>
      </c>
      <c r="BP615" s="12">
        <v>46</v>
      </c>
      <c r="BQ615" s="12">
        <v>-50</v>
      </c>
      <c r="BR615" s="12">
        <v>186</v>
      </c>
      <c r="BS615" s="12">
        <v>708</v>
      </c>
      <c r="BT615" s="12">
        <v>0.19739292124472546</v>
      </c>
      <c r="BU615" s="12">
        <v>0.67084040441700077</v>
      </c>
      <c r="BV615" s="12">
        <v>0.76556079983743774</v>
      </c>
      <c r="BW615" s="12">
        <v>0.67177670877646789</v>
      </c>
      <c r="BX615" s="12">
        <v>0.65898246162641905</v>
      </c>
      <c r="BY615" s="12">
        <v>1608</v>
      </c>
      <c r="BZ615" s="12">
        <v>0.84282700421940926</v>
      </c>
      <c r="CB615" s="12">
        <v>0.10019175455417066</v>
      </c>
      <c r="CC615" s="12">
        <v>20200</v>
      </c>
      <c r="CD615" s="12">
        <v>20150</v>
      </c>
      <c r="CE615" s="12">
        <v>7.1964277946933457</v>
      </c>
      <c r="CH615" s="22">
        <v>42888</v>
      </c>
      <c r="CI615">
        <v>1760</v>
      </c>
      <c r="CJ615">
        <v>1760</v>
      </c>
      <c r="CK615">
        <v>1570</v>
      </c>
      <c r="CL615">
        <v>1760</v>
      </c>
      <c r="CM615" s="22">
        <v>42891</v>
      </c>
      <c r="CN615">
        <v>1990</v>
      </c>
      <c r="CO615">
        <v>1991</v>
      </c>
      <c r="CP615">
        <v>1573</v>
      </c>
      <c r="CQ615">
        <v>1611</v>
      </c>
      <c r="CR615" s="22">
        <v>42892</v>
      </c>
      <c r="CS615">
        <v>1526</v>
      </c>
      <c r="CT615">
        <v>1563</v>
      </c>
      <c r="CU615">
        <v>1409</v>
      </c>
      <c r="CV615">
        <v>1421</v>
      </c>
    </row>
    <row r="616" spans="1:100">
      <c r="A616" s="22">
        <v>42888</v>
      </c>
      <c r="B616">
        <v>6</v>
      </c>
      <c r="C616">
        <v>7</v>
      </c>
      <c r="D616">
        <v>6</v>
      </c>
      <c r="E616">
        <v>7</v>
      </c>
      <c r="F616" s="23">
        <f t="shared" si="62"/>
        <v>0.16666666666666674</v>
      </c>
      <c r="G616" s="22">
        <v>42891</v>
      </c>
      <c r="H616">
        <v>6</v>
      </c>
      <c r="I616">
        <v>7</v>
      </c>
      <c r="J616">
        <v>6</v>
      </c>
      <c r="K616">
        <v>6</v>
      </c>
      <c r="L616" s="22">
        <v>42892</v>
      </c>
      <c r="M616">
        <v>7</v>
      </c>
      <c r="N616" s="4">
        <v>42891</v>
      </c>
      <c r="O616" s="3" t="s">
        <v>11</v>
      </c>
      <c r="P616" s="3">
        <v>8107</v>
      </c>
      <c r="Q616" s="3" t="s">
        <v>137</v>
      </c>
      <c r="R616" s="3" t="s">
        <v>13</v>
      </c>
      <c r="S616" s="3">
        <v>0.05</v>
      </c>
      <c r="T616" s="3">
        <v>1</v>
      </c>
      <c r="U616" s="3">
        <v>0</v>
      </c>
      <c r="V616" s="3">
        <v>72000</v>
      </c>
      <c r="W616">
        <v>6</v>
      </c>
      <c r="X616" s="4">
        <v>42892</v>
      </c>
      <c r="Y616">
        <v>6</v>
      </c>
      <c r="Z616" s="10">
        <f t="shared" si="61"/>
        <v>0</v>
      </c>
      <c r="AA616" s="10">
        <f t="shared" si="60"/>
        <v>0</v>
      </c>
      <c r="AB616" t="str">
        <f t="shared" si="63"/>
        <v/>
      </c>
      <c r="AC616">
        <f t="shared" si="64"/>
        <v>-201020</v>
      </c>
      <c r="AD616">
        <f t="shared" si="65"/>
        <v>0.10447761194029848</v>
      </c>
      <c r="AE616" s="15">
        <v>42892</v>
      </c>
      <c r="AF616" s="9">
        <v>2.9374513459496931E-3</v>
      </c>
      <c r="AG616" s="12" t="s">
        <v>962</v>
      </c>
      <c r="AH616" s="20">
        <v>42888.98333333333</v>
      </c>
      <c r="AI616" s="12">
        <v>6.7</v>
      </c>
      <c r="AJ616" s="12">
        <v>-0.3</v>
      </c>
      <c r="AK616" s="12">
        <v>-4.2900000000000001E-2</v>
      </c>
      <c r="AL616" s="17">
        <v>31000</v>
      </c>
      <c r="AM616" s="17">
        <v>0.2857142857142857</v>
      </c>
      <c r="AN616" s="9"/>
      <c r="AO616" s="9"/>
      <c r="AP616" s="17">
        <v>0</v>
      </c>
      <c r="AQ616" s="17">
        <v>6231</v>
      </c>
      <c r="AR616" s="17">
        <v>0.5</v>
      </c>
      <c r="AS616" s="17">
        <v>0.19700000000000001</v>
      </c>
      <c r="AT616" s="17">
        <v>0.5</v>
      </c>
      <c r="AU616" s="12">
        <v>0.33333333333333331</v>
      </c>
      <c r="AV616" s="12">
        <v>0</v>
      </c>
      <c r="AW616" s="12" t="s">
        <v>958</v>
      </c>
      <c r="AX616" s="19" t="s">
        <v>955</v>
      </c>
      <c r="AY616" s="12">
        <v>890093101</v>
      </c>
      <c r="BA616" s="12">
        <v>0</v>
      </c>
      <c r="BD616" s="12">
        <v>0.2857142857142857</v>
      </c>
      <c r="BE616" s="12">
        <v>0.5</v>
      </c>
      <c r="BF616" s="12">
        <v>0.5</v>
      </c>
      <c r="BG616" s="12">
        <v>0.33333333333333331</v>
      </c>
      <c r="BH616" s="12">
        <v>1.9E-2</v>
      </c>
      <c r="BI616" s="12">
        <v>0.19700000000000001</v>
      </c>
      <c r="BJ616" s="12">
        <v>3.4000000000000002E-2</v>
      </c>
      <c r="BK616" s="12">
        <v>8.3000000000000004E-2</v>
      </c>
      <c r="BL616" s="12">
        <v>147</v>
      </c>
      <c r="BM616" s="12">
        <v>-29</v>
      </c>
      <c r="BN616" s="12">
        <v>421</v>
      </c>
      <c r="BO616" s="12">
        <v>771</v>
      </c>
      <c r="BP616" s="12">
        <v>70</v>
      </c>
      <c r="BQ616" s="12">
        <v>-20</v>
      </c>
      <c r="BR616" s="12">
        <v>71</v>
      </c>
      <c r="BS616" s="12">
        <v>229</v>
      </c>
      <c r="BT616" s="12">
        <v>0.19739292124472546</v>
      </c>
      <c r="BU616" s="12">
        <v>0.67084040441700077</v>
      </c>
      <c r="BV616" s="12">
        <v>0.76556079983743774</v>
      </c>
      <c r="BW616" s="12">
        <v>0.67177670877646789</v>
      </c>
      <c r="BX616" s="12">
        <v>0.65898246162641905</v>
      </c>
      <c r="BY616" s="12">
        <v>1608</v>
      </c>
      <c r="BZ616" s="12">
        <v>0</v>
      </c>
      <c r="CB616" s="12">
        <v>0.10019175455417066</v>
      </c>
      <c r="CC616" s="12">
        <v>20200</v>
      </c>
      <c r="CD616" s="12">
        <v>20150</v>
      </c>
      <c r="CE616" s="12">
        <v>2.8516746411483251</v>
      </c>
      <c r="CH616" s="22">
        <v>42888</v>
      </c>
      <c r="CI616">
        <v>6</v>
      </c>
      <c r="CJ616">
        <v>7</v>
      </c>
      <c r="CK616">
        <v>6</v>
      </c>
      <c r="CL616">
        <v>7</v>
      </c>
      <c r="CM616" s="22">
        <v>42891</v>
      </c>
      <c r="CN616">
        <v>6</v>
      </c>
      <c r="CO616">
        <v>7</v>
      </c>
      <c r="CP616">
        <v>6</v>
      </c>
      <c r="CQ616">
        <v>6</v>
      </c>
      <c r="CR616" s="22">
        <v>42892</v>
      </c>
      <c r="CS616">
        <v>7</v>
      </c>
      <c r="CT616">
        <v>7</v>
      </c>
      <c r="CU616">
        <v>6</v>
      </c>
      <c r="CV616">
        <v>7</v>
      </c>
    </row>
    <row r="617" spans="1:100">
      <c r="A617" s="22">
        <v>42888</v>
      </c>
      <c r="B617">
        <v>4060</v>
      </c>
      <c r="C617">
        <v>4235</v>
      </c>
      <c r="D617">
        <v>3245</v>
      </c>
      <c r="E617">
        <v>3705</v>
      </c>
      <c r="F617" s="23">
        <f t="shared" si="62"/>
        <v>-8.7438423645320174E-2</v>
      </c>
      <c r="G617" s="22">
        <v>42891</v>
      </c>
      <c r="H617">
        <v>3425</v>
      </c>
      <c r="I617">
        <v>3635</v>
      </c>
      <c r="J617">
        <v>3005</v>
      </c>
      <c r="K617">
        <v>3005</v>
      </c>
      <c r="L617" s="22">
        <v>42892</v>
      </c>
      <c r="M617">
        <v>2814</v>
      </c>
      <c r="N617" s="4">
        <v>42891</v>
      </c>
      <c r="O617" s="3" t="s">
        <v>11</v>
      </c>
      <c r="P617" s="3">
        <v>3661</v>
      </c>
      <c r="Q617" s="3" t="s">
        <v>277</v>
      </c>
      <c r="R617" s="3" t="s">
        <v>13</v>
      </c>
      <c r="S617" s="3">
        <v>0.05</v>
      </c>
      <c r="T617" s="3" t="s">
        <v>27</v>
      </c>
      <c r="U617" s="3">
        <v>0</v>
      </c>
      <c r="V617" s="3">
        <v>200</v>
      </c>
      <c r="W617">
        <v>3425</v>
      </c>
      <c r="X617" s="4">
        <v>42892</v>
      </c>
      <c r="Y617">
        <v>3005</v>
      </c>
      <c r="Z617" s="10">
        <f t="shared" si="61"/>
        <v>-84000</v>
      </c>
      <c r="AA617" s="10">
        <f t="shared" si="60"/>
        <v>84000</v>
      </c>
      <c r="AB617" t="str">
        <f t="shared" si="63"/>
        <v/>
      </c>
      <c r="AC617">
        <f t="shared" si="64"/>
        <v>-201020</v>
      </c>
      <c r="AD617">
        <f t="shared" si="65"/>
        <v>4.4363839285714302E-2</v>
      </c>
      <c r="AE617" s="15">
        <v>42892</v>
      </c>
      <c r="AF617" s="9">
        <v>2.9374513459496931E-3</v>
      </c>
      <c r="AG617" s="12" t="s">
        <v>962</v>
      </c>
      <c r="AH617" s="20">
        <v>42888.997916666667</v>
      </c>
      <c r="AI617" s="12">
        <v>3584</v>
      </c>
      <c r="AJ617" s="12">
        <v>-121</v>
      </c>
      <c r="AK617" s="12">
        <v>-3.27E-2</v>
      </c>
      <c r="AL617" s="17">
        <v>26000</v>
      </c>
      <c r="AM617" s="17">
        <v>0.94790823211875841</v>
      </c>
      <c r="AN617" s="9"/>
      <c r="AO617" s="9"/>
      <c r="AP617" s="17">
        <v>1.39</v>
      </c>
      <c r="AQ617" s="17">
        <v>27648</v>
      </c>
      <c r="AR617" s="17">
        <v>0.95553511192885621</v>
      </c>
      <c r="AS617" s="17">
        <v>0.27200000000000002</v>
      </c>
      <c r="AT617" s="17">
        <v>0.95631214221150951</v>
      </c>
      <c r="AU617" s="12">
        <v>0.95727754861520331</v>
      </c>
      <c r="AV617" s="12">
        <v>0.59</v>
      </c>
      <c r="AW617" s="12" t="s">
        <v>958</v>
      </c>
      <c r="AX617" s="19" t="s">
        <v>955</v>
      </c>
      <c r="AY617" s="12">
        <v>7462400</v>
      </c>
      <c r="BA617" s="12">
        <v>0.72295081967213115</v>
      </c>
      <c r="BD617" s="12">
        <v>0.94790823211875841</v>
      </c>
      <c r="BE617" s="12">
        <v>0.95553511192885621</v>
      </c>
      <c r="BF617" s="12">
        <v>0.95631214221150951</v>
      </c>
      <c r="BG617" s="12">
        <v>0.95727754861520331</v>
      </c>
      <c r="BH617" s="12">
        <v>1.9E-2</v>
      </c>
      <c r="BI617" s="12">
        <v>0.27200000000000002</v>
      </c>
      <c r="BJ617" s="12">
        <v>4.5999999999999999E-2</v>
      </c>
      <c r="BK617" s="12">
        <v>0.50800000000000001</v>
      </c>
      <c r="BL617" s="12">
        <v>317</v>
      </c>
      <c r="BM617" s="12">
        <v>-711</v>
      </c>
      <c r="BN617" s="12">
        <v>-47</v>
      </c>
      <c r="BO617" s="12">
        <v>506</v>
      </c>
      <c r="BP617" s="12">
        <v>324</v>
      </c>
      <c r="BQ617" s="12">
        <v>-33</v>
      </c>
      <c r="BR617" s="12">
        <v>60</v>
      </c>
      <c r="BS617" s="12">
        <v>946</v>
      </c>
      <c r="BT617" s="12">
        <v>0.19739292124472546</v>
      </c>
      <c r="BU617" s="12">
        <v>0.67084040441700077</v>
      </c>
      <c r="BV617" s="12">
        <v>0.76556079983743774</v>
      </c>
      <c r="BW617" s="12">
        <v>0.67177670877646789</v>
      </c>
      <c r="BX617" s="12">
        <v>0.65898246162641905</v>
      </c>
      <c r="BY617" s="12">
        <v>1608</v>
      </c>
      <c r="BZ617" s="12">
        <v>0.72295081967213115</v>
      </c>
      <c r="CB617" s="12">
        <v>0.10019175455417066</v>
      </c>
      <c r="CC617" s="12">
        <v>20200</v>
      </c>
      <c r="CD617" s="12">
        <v>20150</v>
      </c>
      <c r="CE617" s="12">
        <v>9.4609405368408144</v>
      </c>
      <c r="CH617" s="22">
        <v>42888</v>
      </c>
      <c r="CI617">
        <v>4060</v>
      </c>
      <c r="CJ617">
        <v>4235</v>
      </c>
      <c r="CK617">
        <v>3245</v>
      </c>
      <c r="CL617">
        <v>3705</v>
      </c>
      <c r="CM617" s="22">
        <v>42891</v>
      </c>
      <c r="CN617">
        <v>3425</v>
      </c>
      <c r="CO617">
        <v>3635</v>
      </c>
      <c r="CP617">
        <v>3005</v>
      </c>
      <c r="CQ617">
        <v>3005</v>
      </c>
      <c r="CR617" s="22">
        <v>42892</v>
      </c>
      <c r="CS617">
        <v>2814</v>
      </c>
      <c r="CT617">
        <v>2900</v>
      </c>
      <c r="CU617">
        <v>2357</v>
      </c>
      <c r="CV617">
        <v>2399</v>
      </c>
    </row>
    <row r="618" spans="1:100">
      <c r="A618" s="22">
        <v>42888</v>
      </c>
      <c r="B618">
        <v>1059</v>
      </c>
      <c r="C618">
        <v>1069</v>
      </c>
      <c r="D618">
        <v>1041</v>
      </c>
      <c r="E618">
        <v>1069</v>
      </c>
      <c r="F618" s="23">
        <f t="shared" si="62"/>
        <v>9.4428706326723511E-3</v>
      </c>
      <c r="G618" s="22">
        <v>42891</v>
      </c>
      <c r="H618">
        <v>1294</v>
      </c>
      <c r="I618">
        <v>1319</v>
      </c>
      <c r="J618">
        <v>1252</v>
      </c>
      <c r="K618">
        <v>1319</v>
      </c>
      <c r="L618" s="22">
        <v>42892</v>
      </c>
      <c r="M618">
        <v>1412</v>
      </c>
      <c r="N618" s="4">
        <v>42891</v>
      </c>
      <c r="O618" s="3" t="s">
        <v>15</v>
      </c>
      <c r="P618" s="3">
        <v>3937</v>
      </c>
      <c r="Q618" s="3" t="s">
        <v>371</v>
      </c>
      <c r="R618" s="3" t="s">
        <v>17</v>
      </c>
      <c r="S618" s="3">
        <v>0.05</v>
      </c>
      <c r="T618" s="3">
        <v>2</v>
      </c>
      <c r="U618" s="3">
        <v>0</v>
      </c>
      <c r="V618" s="3">
        <v>300</v>
      </c>
      <c r="W618">
        <v>1294</v>
      </c>
      <c r="X618" s="4">
        <v>42892</v>
      </c>
      <c r="Y618">
        <v>1319</v>
      </c>
      <c r="Z618" s="10">
        <f t="shared" si="61"/>
        <v>7500</v>
      </c>
      <c r="AA618" s="10">
        <f t="shared" si="60"/>
        <v>7500</v>
      </c>
      <c r="AB618" t="str">
        <f t="shared" si="63"/>
        <v/>
      </c>
      <c r="AC618">
        <f t="shared" si="64"/>
        <v>-201020</v>
      </c>
      <c r="AD618">
        <f t="shared" si="65"/>
        <v>0.44700854700854697</v>
      </c>
      <c r="AE618" s="15">
        <v>42892</v>
      </c>
      <c r="AF618" s="9">
        <v>2.9374513459496931E-3</v>
      </c>
      <c r="AG618" s="12" t="s">
        <v>957</v>
      </c>
      <c r="AH618" s="20">
        <v>42888.992361111108</v>
      </c>
      <c r="AI618" s="12">
        <v>2340</v>
      </c>
      <c r="AJ618" s="12">
        <v>202</v>
      </c>
      <c r="AK618" s="12">
        <v>9.4500000000000001E-2</v>
      </c>
      <c r="AL618" s="17">
        <v>18000</v>
      </c>
      <c r="AM618" s="17">
        <v>0.41487371375116933</v>
      </c>
      <c r="AN618" s="9"/>
      <c r="AO618" s="9"/>
      <c r="AP618" s="17">
        <v>0</v>
      </c>
      <c r="AQ618" s="17">
        <v>11835</v>
      </c>
      <c r="AR618" s="17">
        <v>1</v>
      </c>
      <c r="AS618" s="17">
        <v>3.5000000000000003E-2</v>
      </c>
      <c r="AT618" s="17">
        <v>0.6394366197183099</v>
      </c>
      <c r="AU618" s="12">
        <v>0.6394366197183099</v>
      </c>
      <c r="AV618" s="12">
        <v>0</v>
      </c>
      <c r="AW618" s="12" t="s">
        <v>958</v>
      </c>
      <c r="AX618" s="19" t="s">
        <v>955</v>
      </c>
      <c r="AY618" s="12">
        <v>5535680</v>
      </c>
      <c r="BA618" s="12">
        <v>1</v>
      </c>
      <c r="BD618" s="12">
        <v>0.41487371375116933</v>
      </c>
      <c r="BE618" s="12">
        <v>1</v>
      </c>
      <c r="BF618" s="12">
        <v>0.6394366197183099</v>
      </c>
      <c r="BG618" s="12">
        <v>0.6394366197183099</v>
      </c>
      <c r="BH618" s="12">
        <v>0</v>
      </c>
      <c r="BI618" s="12">
        <v>3.5000000000000003E-2</v>
      </c>
      <c r="BJ618" s="12">
        <v>0</v>
      </c>
      <c r="BK618" s="12">
        <v>0.92300000000000004</v>
      </c>
      <c r="BL618" s="12">
        <v>655</v>
      </c>
      <c r="BM618" s="12">
        <v>655</v>
      </c>
      <c r="BN618" s="12">
        <v>655</v>
      </c>
      <c r="BO618" s="12">
        <v>655</v>
      </c>
      <c r="BP618" s="12">
        <v>410</v>
      </c>
      <c r="BQ618" s="12">
        <v>410</v>
      </c>
      <c r="BR618" s="12">
        <v>410</v>
      </c>
      <c r="BS618" s="12">
        <v>410</v>
      </c>
      <c r="BT618" s="12">
        <v>0.40240686167427742</v>
      </c>
      <c r="BU618" s="12">
        <v>0.55878090061845676</v>
      </c>
      <c r="BV618" s="12">
        <v>0.53625623087555374</v>
      </c>
      <c r="BW618" s="12">
        <v>0.47664627686830041</v>
      </c>
      <c r="BX618" s="12">
        <v>0.66370475461978207</v>
      </c>
      <c r="BY618" s="12">
        <v>1608</v>
      </c>
      <c r="BZ618" s="12">
        <v>1</v>
      </c>
      <c r="CB618" s="12">
        <v>0.10019175455417066</v>
      </c>
      <c r="CC618" s="12">
        <v>20200</v>
      </c>
      <c r="CD618" s="12">
        <v>20150</v>
      </c>
      <c r="CE618" s="12">
        <v>4.1407969707413361</v>
      </c>
      <c r="CH618" s="22">
        <v>42888</v>
      </c>
      <c r="CI618">
        <v>1059</v>
      </c>
      <c r="CJ618">
        <v>1069</v>
      </c>
      <c r="CK618">
        <v>1041</v>
      </c>
      <c r="CL618">
        <v>1069</v>
      </c>
      <c r="CM618" s="22">
        <v>42891</v>
      </c>
      <c r="CN618">
        <v>1294</v>
      </c>
      <c r="CO618">
        <v>1319</v>
      </c>
      <c r="CP618">
        <v>1252</v>
      </c>
      <c r="CQ618">
        <v>1319</v>
      </c>
      <c r="CR618" s="22">
        <v>42892</v>
      </c>
      <c r="CS618">
        <v>1412</v>
      </c>
      <c r="CT618">
        <v>1420</v>
      </c>
      <c r="CU618">
        <v>1110</v>
      </c>
      <c r="CV618">
        <v>1212</v>
      </c>
    </row>
    <row r="619" spans="1:100">
      <c r="A619" s="22">
        <v>42888</v>
      </c>
      <c r="B619">
        <v>346</v>
      </c>
      <c r="C619">
        <v>373</v>
      </c>
      <c r="D619">
        <v>306</v>
      </c>
      <c r="E619">
        <v>310</v>
      </c>
      <c r="F619" s="23">
        <f t="shared" si="62"/>
        <v>-0.10404624277456642</v>
      </c>
      <c r="G619" s="22">
        <v>42891</v>
      </c>
      <c r="H619">
        <v>326</v>
      </c>
      <c r="I619">
        <v>365</v>
      </c>
      <c r="J619">
        <v>292</v>
      </c>
      <c r="K619">
        <v>314</v>
      </c>
      <c r="L619" s="22">
        <v>42892</v>
      </c>
      <c r="M619">
        <v>320</v>
      </c>
      <c r="N619" s="4">
        <v>42891</v>
      </c>
      <c r="O619" s="3" t="s">
        <v>15</v>
      </c>
      <c r="P619" s="3">
        <v>1400</v>
      </c>
      <c r="Q619" s="3" t="s">
        <v>358</v>
      </c>
      <c r="R619" s="3" t="s">
        <v>17</v>
      </c>
      <c r="S619" s="3">
        <v>0.05</v>
      </c>
      <c r="T619" s="3">
        <v>2</v>
      </c>
      <c r="U619" s="3">
        <v>0</v>
      </c>
      <c r="V619" s="3">
        <v>1700</v>
      </c>
      <c r="W619">
        <v>326</v>
      </c>
      <c r="X619" s="4">
        <v>42892</v>
      </c>
      <c r="Y619">
        <v>314</v>
      </c>
      <c r="Z619" s="10">
        <f t="shared" si="61"/>
        <v>-20400</v>
      </c>
      <c r="AA619" s="10">
        <f t="shared" si="60"/>
        <v>20400</v>
      </c>
      <c r="AB619" t="str">
        <f t="shared" si="63"/>
        <v/>
      </c>
      <c r="AC619">
        <f t="shared" si="64"/>
        <v>-201020</v>
      </c>
      <c r="AD619">
        <f t="shared" si="65"/>
        <v>1.2422360248447228E-2</v>
      </c>
      <c r="AE619" s="15">
        <v>42892</v>
      </c>
      <c r="AF619" s="9">
        <v>2.9374513459496931E-3</v>
      </c>
      <c r="AG619" s="12" t="s">
        <v>960</v>
      </c>
      <c r="AH619" s="20">
        <v>42888.99722222222</v>
      </c>
      <c r="AI619" s="12">
        <v>322</v>
      </c>
      <c r="AJ619" s="12">
        <v>12</v>
      </c>
      <c r="AK619" s="12">
        <v>3.8699999999999998E-2</v>
      </c>
      <c r="AL619" s="17">
        <v>13500</v>
      </c>
      <c r="AM619" s="17">
        <v>0.99354838709677418</v>
      </c>
      <c r="AN619" s="9"/>
      <c r="AO619" s="9"/>
      <c r="AP619" s="17">
        <v>0</v>
      </c>
      <c r="AQ619" s="17">
        <v>3128</v>
      </c>
      <c r="AR619" s="17">
        <v>0.67796610169491522</v>
      </c>
      <c r="AS619" s="17">
        <v>9.4E-2</v>
      </c>
      <c r="AT619" s="17">
        <v>0.69354838709677424</v>
      </c>
      <c r="AU619" s="12">
        <v>0.71955719557195574</v>
      </c>
      <c r="AV619" s="12">
        <v>0</v>
      </c>
      <c r="AY619" s="12">
        <v>10091300</v>
      </c>
      <c r="BA619" s="12">
        <v>0.68965517241379315</v>
      </c>
      <c r="BD619" s="12">
        <v>0.99354838709677418</v>
      </c>
      <c r="BE619" s="12">
        <v>0.67796610169491522</v>
      </c>
      <c r="BF619" s="12">
        <v>0.69354838709677424</v>
      </c>
      <c r="BG619" s="12">
        <v>0.71955719557195574</v>
      </c>
      <c r="BH619" s="12">
        <v>1E-3</v>
      </c>
      <c r="BI619" s="12">
        <v>9.4E-2</v>
      </c>
      <c r="BJ619" s="12">
        <v>0</v>
      </c>
      <c r="BK619" s="12">
        <v>0.71399999999999997</v>
      </c>
      <c r="BL619" s="12">
        <v>-10</v>
      </c>
      <c r="BM619" s="12">
        <v>-9</v>
      </c>
      <c r="BN619" s="12">
        <v>93</v>
      </c>
      <c r="BO619" s="12">
        <v>473</v>
      </c>
      <c r="BP619" s="12">
        <v>439</v>
      </c>
      <c r="BQ619" s="12">
        <v>-89</v>
      </c>
      <c r="BR619" s="12">
        <v>-60</v>
      </c>
      <c r="BS619" s="12">
        <v>400</v>
      </c>
      <c r="BT619" s="12">
        <v>0.33640914599280108</v>
      </c>
      <c r="BU619" s="12">
        <v>0.53912769256518533</v>
      </c>
      <c r="BV619" s="12">
        <v>0.56552291971214619</v>
      </c>
      <c r="BW619" s="12">
        <v>0.47730821303058535</v>
      </c>
      <c r="BX619" s="12">
        <v>0.62284306810423085</v>
      </c>
      <c r="BY619" s="12">
        <v>1608</v>
      </c>
      <c r="BZ619" s="12">
        <v>0.68965517241379315</v>
      </c>
      <c r="CB619" s="12">
        <v>0.10019175455417066</v>
      </c>
      <c r="CC619" s="12">
        <v>20200</v>
      </c>
      <c r="CD619" s="12">
        <v>20150</v>
      </c>
      <c r="CE619" s="12">
        <v>9.9164685908319186</v>
      </c>
      <c r="CH619" s="22">
        <v>42888</v>
      </c>
      <c r="CI619">
        <v>346</v>
      </c>
      <c r="CJ619">
        <v>373</v>
      </c>
      <c r="CK619">
        <v>306</v>
      </c>
      <c r="CL619">
        <v>310</v>
      </c>
      <c r="CM619" s="22">
        <v>42891</v>
      </c>
      <c r="CN619">
        <v>326</v>
      </c>
      <c r="CO619">
        <v>365</v>
      </c>
      <c r="CP619">
        <v>292</v>
      </c>
      <c r="CQ619">
        <v>314</v>
      </c>
      <c r="CR619" s="22">
        <v>42892</v>
      </c>
      <c r="CS619">
        <v>320</v>
      </c>
      <c r="CT619">
        <v>322</v>
      </c>
      <c r="CU619">
        <v>283</v>
      </c>
      <c r="CV619">
        <v>287</v>
      </c>
    </row>
    <row r="620" spans="1:100">
      <c r="A620" s="22">
        <v>42888</v>
      </c>
      <c r="B620">
        <v>153</v>
      </c>
      <c r="C620">
        <v>203</v>
      </c>
      <c r="D620">
        <v>151</v>
      </c>
      <c r="E620">
        <v>203</v>
      </c>
      <c r="F620" s="23">
        <f t="shared" si="62"/>
        <v>0.32679738562091498</v>
      </c>
      <c r="G620" s="22">
        <v>42891</v>
      </c>
      <c r="H620">
        <v>240</v>
      </c>
      <c r="I620">
        <v>240</v>
      </c>
      <c r="J620">
        <v>179</v>
      </c>
      <c r="K620">
        <v>182</v>
      </c>
      <c r="L620" s="22">
        <v>42892</v>
      </c>
      <c r="M620">
        <v>179</v>
      </c>
      <c r="N620" s="4">
        <v>42891</v>
      </c>
      <c r="O620" s="3" t="s">
        <v>15</v>
      </c>
      <c r="P620" s="3">
        <v>8225</v>
      </c>
      <c r="Q620" s="3" t="s">
        <v>374</v>
      </c>
      <c r="R620" s="3" t="s">
        <v>17</v>
      </c>
      <c r="S620" s="3">
        <v>0.05</v>
      </c>
      <c r="T620" s="3">
        <v>2</v>
      </c>
      <c r="U620" s="3">
        <v>0</v>
      </c>
      <c r="V620" s="3">
        <v>3000</v>
      </c>
      <c r="W620">
        <v>240</v>
      </c>
      <c r="X620" s="4">
        <v>42892</v>
      </c>
      <c r="Y620">
        <v>182</v>
      </c>
      <c r="Z620" s="10">
        <f t="shared" si="61"/>
        <v>-174000</v>
      </c>
      <c r="AA620" s="10">
        <f t="shared" si="60"/>
        <v>174000</v>
      </c>
      <c r="AB620" t="str">
        <f t="shared" si="63"/>
        <v/>
      </c>
      <c r="AC620">
        <f t="shared" si="64"/>
        <v>-201020</v>
      </c>
      <c r="AD620">
        <f t="shared" si="65"/>
        <v>0.14285714285714279</v>
      </c>
      <c r="AE620" s="15">
        <v>42892</v>
      </c>
      <c r="AF620" s="9">
        <v>2.9374513459496931E-3</v>
      </c>
      <c r="AG620" s="12" t="s">
        <v>960</v>
      </c>
      <c r="AH620" s="20">
        <v>42888.957638888889</v>
      </c>
      <c r="AI620" s="12">
        <v>210</v>
      </c>
      <c r="AJ620" s="12">
        <v>7</v>
      </c>
      <c r="AK620" s="12">
        <v>3.4500000000000003E-2</v>
      </c>
      <c r="AL620" s="17">
        <v>9000</v>
      </c>
      <c r="AM620" s="17">
        <v>0.3645320197044335</v>
      </c>
      <c r="AN620" s="9"/>
      <c r="AO620" s="9"/>
      <c r="AP620" s="17">
        <v>0</v>
      </c>
      <c r="AQ620" s="17">
        <v>1477</v>
      </c>
      <c r="AR620" s="17">
        <v>1</v>
      </c>
      <c r="AS620" s="17">
        <v>0.42299999999999999</v>
      </c>
      <c r="AT620" s="17">
        <v>1</v>
      </c>
      <c r="AU620" s="12">
        <v>0.37628865979381443</v>
      </c>
      <c r="AV620" s="12">
        <v>0.99</v>
      </c>
      <c r="AW620" s="12" t="s">
        <v>958</v>
      </c>
      <c r="AX620" s="19" t="s">
        <v>955</v>
      </c>
      <c r="AY620" s="12">
        <v>7275000</v>
      </c>
      <c r="BA620" s="12">
        <v>0.7</v>
      </c>
      <c r="BD620" s="12">
        <v>0.3645320197044335</v>
      </c>
      <c r="BE620" s="12">
        <v>1</v>
      </c>
      <c r="BF620" s="12">
        <v>1</v>
      </c>
      <c r="BG620" s="12">
        <v>0.37628865979381443</v>
      </c>
      <c r="BH620" s="12">
        <v>0</v>
      </c>
      <c r="BI620" s="12">
        <v>0.42299999999999999</v>
      </c>
      <c r="BJ620" s="12">
        <v>0</v>
      </c>
      <c r="BK620" s="12">
        <v>0.46100000000000002</v>
      </c>
      <c r="BL620" s="12">
        <v>352</v>
      </c>
      <c r="BM620" s="12">
        <v>-290</v>
      </c>
      <c r="BN620" s="12">
        <v>-122</v>
      </c>
      <c r="BO620" s="12">
        <v>677</v>
      </c>
      <c r="BP620" s="12">
        <v>414</v>
      </c>
      <c r="BQ620" s="12">
        <v>-107</v>
      </c>
      <c r="BR620" s="12">
        <v>42</v>
      </c>
      <c r="BS620" s="12">
        <v>736</v>
      </c>
      <c r="BT620" s="12">
        <v>0.33640914599280108</v>
      </c>
      <c r="BU620" s="12">
        <v>0.53912769256518533</v>
      </c>
      <c r="BV620" s="12">
        <v>0.56552291971214619</v>
      </c>
      <c r="BW620" s="12">
        <v>0.47730821303058535</v>
      </c>
      <c r="BX620" s="12">
        <v>0.62284306810423085</v>
      </c>
      <c r="BY620" s="12">
        <v>1608</v>
      </c>
      <c r="BZ620" s="12">
        <v>0.7</v>
      </c>
      <c r="CB620" s="12">
        <v>0.10019175455417066</v>
      </c>
      <c r="CC620" s="12">
        <v>20200</v>
      </c>
      <c r="CD620" s="12">
        <v>20150</v>
      </c>
      <c r="CE620" s="12">
        <v>3.6383435076720012</v>
      </c>
      <c r="CH620" s="22">
        <v>42888</v>
      </c>
      <c r="CI620">
        <v>153</v>
      </c>
      <c r="CJ620">
        <v>203</v>
      </c>
      <c r="CK620">
        <v>151</v>
      </c>
      <c r="CL620">
        <v>203</v>
      </c>
      <c r="CM620" s="22">
        <v>42891</v>
      </c>
      <c r="CN620">
        <v>240</v>
      </c>
      <c r="CO620">
        <v>240</v>
      </c>
      <c r="CP620">
        <v>179</v>
      </c>
      <c r="CQ620">
        <v>182</v>
      </c>
      <c r="CR620" s="22">
        <v>42892</v>
      </c>
      <c r="CS620">
        <v>179</v>
      </c>
      <c r="CT620">
        <v>179</v>
      </c>
      <c r="CU620">
        <v>173</v>
      </c>
      <c r="CV620">
        <v>174</v>
      </c>
    </row>
    <row r="621" spans="1:100">
      <c r="A621" s="22">
        <v>42888</v>
      </c>
      <c r="B621">
        <v>1050</v>
      </c>
      <c r="C621">
        <v>1059</v>
      </c>
      <c r="D621">
        <v>1049</v>
      </c>
      <c r="E621">
        <v>1054</v>
      </c>
      <c r="F621" s="23">
        <f t="shared" si="62"/>
        <v>3.8095238095237072E-3</v>
      </c>
      <c r="G621" s="22">
        <v>42891</v>
      </c>
      <c r="H621">
        <v>1354</v>
      </c>
      <c r="I621">
        <v>1354</v>
      </c>
      <c r="J621">
        <v>1354</v>
      </c>
      <c r="K621">
        <v>1354</v>
      </c>
      <c r="L621" s="22">
        <v>42892</v>
      </c>
      <c r="M621">
        <v>1544</v>
      </c>
      <c r="N621" s="4">
        <v>42891</v>
      </c>
      <c r="O621" s="3" t="s">
        <v>15</v>
      </c>
      <c r="P621" s="3">
        <v>9322</v>
      </c>
      <c r="Q621" s="3" t="s">
        <v>375</v>
      </c>
      <c r="R621" s="3" t="s">
        <v>17</v>
      </c>
      <c r="S621" s="3">
        <v>0.05</v>
      </c>
      <c r="T621" s="3">
        <v>2</v>
      </c>
      <c r="U621" s="3">
        <v>0</v>
      </c>
      <c r="V621" s="3">
        <v>500</v>
      </c>
      <c r="W621">
        <v>1354</v>
      </c>
      <c r="X621" s="4">
        <v>42892</v>
      </c>
      <c r="Y621">
        <v>1354</v>
      </c>
      <c r="Z621" s="10">
        <f t="shared" si="61"/>
        <v>0</v>
      </c>
      <c r="AA621" s="10">
        <f t="shared" si="60"/>
        <v>0</v>
      </c>
      <c r="AB621" t="str">
        <f t="shared" si="63"/>
        <v/>
      </c>
      <c r="AC621">
        <f t="shared" si="64"/>
        <v>-201020</v>
      </c>
      <c r="AD621">
        <f t="shared" si="65"/>
        <v>2.1116138763197512E-2</v>
      </c>
      <c r="AE621" s="15">
        <v>42892</v>
      </c>
      <c r="AF621" s="9">
        <v>2.9374513459496931E-3</v>
      </c>
      <c r="AG621" s="12" t="s">
        <v>954</v>
      </c>
      <c r="AH621" s="20">
        <v>42888.973611111112</v>
      </c>
      <c r="AI621" s="12">
        <v>1326</v>
      </c>
      <c r="AJ621" s="12">
        <v>272</v>
      </c>
      <c r="AK621" s="12">
        <v>0.2581</v>
      </c>
      <c r="AL621" s="17">
        <v>8200</v>
      </c>
      <c r="AM621" s="17">
        <v>0.19734345351043645</v>
      </c>
      <c r="AN621" s="9"/>
      <c r="AO621" s="9"/>
      <c r="AP621" s="17">
        <v>0</v>
      </c>
      <c r="AQ621" s="17">
        <v>8704</v>
      </c>
      <c r="AR621" s="17">
        <v>0.26548672566371684</v>
      </c>
      <c r="AS621" s="17">
        <v>5.7000000000000002E-2</v>
      </c>
      <c r="AT621" s="17">
        <v>0.55614973262032086</v>
      </c>
      <c r="AU621" s="12">
        <v>0.745398773006135</v>
      </c>
      <c r="AV621" s="12">
        <v>1.1399999999999999</v>
      </c>
      <c r="AW621" s="12" t="s">
        <v>958</v>
      </c>
      <c r="AX621" s="19" t="s">
        <v>955</v>
      </c>
      <c r="AY621" s="12">
        <v>8258322</v>
      </c>
      <c r="BA621" s="12">
        <v>1</v>
      </c>
      <c r="BD621" s="12">
        <v>0.19734345351043645</v>
      </c>
      <c r="BE621" s="12">
        <v>0.26548672566371684</v>
      </c>
      <c r="BF621" s="12">
        <v>0.55614973262032086</v>
      </c>
      <c r="BG621" s="12">
        <v>0.745398773006135</v>
      </c>
      <c r="BH621" s="12">
        <v>1E-3</v>
      </c>
      <c r="BI621" s="12">
        <v>5.7000000000000002E-2</v>
      </c>
      <c r="BJ621" s="12">
        <v>0</v>
      </c>
      <c r="BK621" s="12">
        <v>0.53100000000000003</v>
      </c>
      <c r="BL621" s="12">
        <v>1042</v>
      </c>
      <c r="BM621" s="12">
        <v>-2473</v>
      </c>
      <c r="BN621" s="12">
        <v>1128</v>
      </c>
      <c r="BO621" s="12">
        <v>4066</v>
      </c>
      <c r="BP621" s="12">
        <v>692</v>
      </c>
      <c r="BQ621" s="12">
        <v>-1404</v>
      </c>
      <c r="BR621" s="12">
        <v>414</v>
      </c>
      <c r="BS621" s="12">
        <v>4341</v>
      </c>
      <c r="BT621" s="12">
        <v>0.24956551266831711</v>
      </c>
      <c r="BU621" s="12">
        <v>0.57994636290006973</v>
      </c>
      <c r="BV621" s="12">
        <v>0.67904580893168509</v>
      </c>
      <c r="BW621" s="12">
        <v>0.58166139726314803</v>
      </c>
      <c r="BX621" s="12">
        <v>0.63528656102433845</v>
      </c>
      <c r="BY621" s="12">
        <v>1608</v>
      </c>
      <c r="BZ621" s="12">
        <v>1</v>
      </c>
      <c r="CB621" s="12">
        <v>0.10019175455417066</v>
      </c>
      <c r="CC621" s="12">
        <v>20200</v>
      </c>
      <c r="CD621" s="12">
        <v>20150</v>
      </c>
      <c r="CE621" s="12">
        <v>1.9696576269032078</v>
      </c>
      <c r="CH621" s="22">
        <v>42888</v>
      </c>
      <c r="CI621">
        <v>1050</v>
      </c>
      <c r="CJ621">
        <v>1059</v>
      </c>
      <c r="CK621">
        <v>1049</v>
      </c>
      <c r="CL621">
        <v>1054</v>
      </c>
      <c r="CM621" s="22">
        <v>42891</v>
      </c>
      <c r="CN621">
        <v>1354</v>
      </c>
      <c r="CO621">
        <v>1354</v>
      </c>
      <c r="CP621">
        <v>1354</v>
      </c>
      <c r="CQ621">
        <v>1354</v>
      </c>
      <c r="CR621" s="22">
        <v>42892</v>
      </c>
      <c r="CS621">
        <v>1544</v>
      </c>
      <c r="CT621">
        <v>1585</v>
      </c>
      <c r="CU621">
        <v>1431</v>
      </c>
      <c r="CV621">
        <v>1458</v>
      </c>
    </row>
    <row r="622" spans="1:100">
      <c r="A622" s="22">
        <v>42888</v>
      </c>
      <c r="B622">
        <v>774</v>
      </c>
      <c r="C622">
        <v>790</v>
      </c>
      <c r="D622">
        <v>768</v>
      </c>
      <c r="E622">
        <v>769</v>
      </c>
      <c r="F622" s="23">
        <f t="shared" si="62"/>
        <v>-6.4599483204134112E-3</v>
      </c>
      <c r="G622" s="22">
        <v>42891</v>
      </c>
      <c r="H622">
        <v>799</v>
      </c>
      <c r="I622">
        <v>817</v>
      </c>
      <c r="J622">
        <v>785</v>
      </c>
      <c r="K622">
        <v>786</v>
      </c>
      <c r="L622" s="22">
        <v>42892</v>
      </c>
      <c r="M622">
        <v>783</v>
      </c>
      <c r="N622" s="4">
        <v>42891</v>
      </c>
      <c r="O622" s="3" t="s">
        <v>15</v>
      </c>
      <c r="P622" s="3">
        <v>7725</v>
      </c>
      <c r="Q622" s="3" t="s">
        <v>376</v>
      </c>
      <c r="R622" s="3" t="s">
        <v>17</v>
      </c>
      <c r="S622" s="3">
        <v>0.05</v>
      </c>
      <c r="T622" s="3" t="s">
        <v>64</v>
      </c>
      <c r="U622" s="3">
        <v>0</v>
      </c>
      <c r="V622" s="3">
        <v>700</v>
      </c>
      <c r="W622">
        <v>799</v>
      </c>
      <c r="X622" s="4">
        <v>42892</v>
      </c>
      <c r="Y622">
        <v>786</v>
      </c>
      <c r="Z622" s="10">
        <f t="shared" si="61"/>
        <v>-9100</v>
      </c>
      <c r="AA622" s="10">
        <f t="shared" si="60"/>
        <v>9100</v>
      </c>
      <c r="AB622" t="str">
        <f t="shared" si="63"/>
        <v/>
      </c>
      <c r="AC622">
        <f t="shared" si="64"/>
        <v>-201020</v>
      </c>
      <c r="AD622">
        <f t="shared" si="65"/>
        <v>2.5609756097560998E-2</v>
      </c>
      <c r="AE622" s="15">
        <v>42892</v>
      </c>
      <c r="AF622" s="9">
        <v>2.9374513459496931E-3</v>
      </c>
      <c r="AG622" s="12" t="s">
        <v>962</v>
      </c>
      <c r="AH622" s="20">
        <v>42888.988888888889</v>
      </c>
      <c r="AI622" s="12">
        <v>820</v>
      </c>
      <c r="AJ622" s="12">
        <v>51</v>
      </c>
      <c r="AK622" s="12">
        <v>6.6299999999999998E-2</v>
      </c>
      <c r="AL622" s="17">
        <v>4500</v>
      </c>
      <c r="AM622" s="17">
        <v>0.42652795838751628</v>
      </c>
      <c r="AN622" s="9"/>
      <c r="AO622" s="9"/>
      <c r="AP622" s="17">
        <v>0</v>
      </c>
      <c r="AQ622" s="17">
        <v>7730</v>
      </c>
      <c r="AR622" s="17">
        <v>0.50958904109589043</v>
      </c>
      <c r="AS622" s="17">
        <v>0.43099999999999999</v>
      </c>
      <c r="AT622" s="17">
        <v>0.73001508295625939</v>
      </c>
      <c r="AU622" s="12">
        <v>0.74020319303338167</v>
      </c>
      <c r="AV622" s="12">
        <v>1.56</v>
      </c>
      <c r="AW622" s="12" t="s">
        <v>995</v>
      </c>
      <c r="AX622" s="19" t="s">
        <v>955</v>
      </c>
      <c r="AY622" s="12">
        <v>10052100</v>
      </c>
      <c r="BA622" s="12">
        <v>0.65408805031446537</v>
      </c>
      <c r="BD622" s="12">
        <v>0.42652795838751628</v>
      </c>
      <c r="BE622" s="12">
        <v>0.50958904109589043</v>
      </c>
      <c r="BF622" s="12">
        <v>0.73001508295625939</v>
      </c>
      <c r="BG622" s="12">
        <v>0.74020319303338167</v>
      </c>
      <c r="BH622" s="12">
        <v>0.02</v>
      </c>
      <c r="BI622" s="12">
        <v>0.43099999999999999</v>
      </c>
      <c r="BJ622" s="12">
        <v>9.2999999999999999E-2</v>
      </c>
      <c r="BK622" s="12">
        <v>0.253</v>
      </c>
      <c r="BL622" s="12">
        <v>-102</v>
      </c>
      <c r="BM622" s="12">
        <v>-134</v>
      </c>
      <c r="BN622" s="12">
        <v>815</v>
      </c>
      <c r="BO622" s="12">
        <v>1522</v>
      </c>
      <c r="BP622" s="12">
        <v>420</v>
      </c>
      <c r="BQ622" s="12">
        <v>79</v>
      </c>
      <c r="BR622" s="12">
        <v>-101</v>
      </c>
      <c r="BS622" s="12">
        <v>905</v>
      </c>
      <c r="BT622" s="12">
        <v>0.19739292124472546</v>
      </c>
      <c r="BU622" s="12">
        <v>0.67084040441700077</v>
      </c>
      <c r="BV622" s="12">
        <v>0.76556079983743774</v>
      </c>
      <c r="BW622" s="12">
        <v>0.67177670877646789</v>
      </c>
      <c r="BX622" s="12">
        <v>0.65898246162641905</v>
      </c>
      <c r="BY622" s="12">
        <v>1608</v>
      </c>
      <c r="BZ622" s="12">
        <v>0.65408805031446537</v>
      </c>
      <c r="CB622" s="12">
        <v>0.10019175455417066</v>
      </c>
      <c r="CC622" s="12">
        <v>20200</v>
      </c>
      <c r="CD622" s="12">
        <v>20150</v>
      </c>
      <c r="CE622" s="12">
        <v>4.2571163693605696</v>
      </c>
      <c r="CH622" s="22">
        <v>42888</v>
      </c>
      <c r="CI622">
        <v>774</v>
      </c>
      <c r="CJ622">
        <v>790</v>
      </c>
      <c r="CK622">
        <v>768</v>
      </c>
      <c r="CL622">
        <v>769</v>
      </c>
      <c r="CM622" s="22">
        <v>42891</v>
      </c>
      <c r="CN622">
        <v>799</v>
      </c>
      <c r="CO622">
        <v>817</v>
      </c>
      <c r="CP622">
        <v>785</v>
      </c>
      <c r="CQ622">
        <v>786</v>
      </c>
      <c r="CR622" s="22">
        <v>42892</v>
      </c>
      <c r="CS622">
        <v>783</v>
      </c>
      <c r="CT622">
        <v>786</v>
      </c>
      <c r="CU622">
        <v>755</v>
      </c>
      <c r="CV622">
        <v>758</v>
      </c>
    </row>
    <row r="623" spans="1:100">
      <c r="A623" s="22">
        <v>42888</v>
      </c>
      <c r="B623">
        <v>4990</v>
      </c>
      <c r="C623">
        <v>5000</v>
      </c>
      <c r="D623">
        <v>4910</v>
      </c>
      <c r="E623">
        <v>4975</v>
      </c>
      <c r="F623" s="23">
        <f t="shared" si="62"/>
        <v>-3.0060120240480437E-3</v>
      </c>
      <c r="G623" s="22">
        <v>42891</v>
      </c>
      <c r="H623">
        <v>5250</v>
      </c>
      <c r="I623">
        <v>5250</v>
      </c>
      <c r="J623">
        <v>5030</v>
      </c>
      <c r="K623">
        <v>5070</v>
      </c>
      <c r="L623" s="22">
        <v>42892</v>
      </c>
      <c r="M623">
        <v>5030</v>
      </c>
      <c r="N623" s="4">
        <v>42891</v>
      </c>
      <c r="O623" s="3" t="s">
        <v>15</v>
      </c>
      <c r="P623" s="3">
        <v>6196</v>
      </c>
      <c r="Q623" s="3" t="s">
        <v>377</v>
      </c>
      <c r="R623" s="3" t="s">
        <v>17</v>
      </c>
      <c r="S623" s="3">
        <v>0.05</v>
      </c>
      <c r="T623" s="3">
        <v>2</v>
      </c>
      <c r="U623" s="3">
        <v>0</v>
      </c>
      <c r="V623" s="3">
        <v>200</v>
      </c>
      <c r="W623">
        <v>5250</v>
      </c>
      <c r="X623" s="4">
        <v>42892</v>
      </c>
      <c r="Y623">
        <v>5070</v>
      </c>
      <c r="Z623" s="10">
        <f t="shared" si="61"/>
        <v>-36000</v>
      </c>
      <c r="AA623" s="10">
        <f t="shared" si="60"/>
        <v>36000</v>
      </c>
      <c r="AB623" t="str">
        <f t="shared" si="63"/>
        <v/>
      </c>
      <c r="AC623">
        <f t="shared" si="64"/>
        <v>-201020</v>
      </c>
      <c r="AD623">
        <f t="shared" si="65"/>
        <v>4.7846889952152249E-3</v>
      </c>
      <c r="AE623" s="15">
        <v>42892</v>
      </c>
      <c r="AF623" s="9">
        <v>2.9374513459496931E-3</v>
      </c>
      <c r="AG623" s="12" t="s">
        <v>957</v>
      </c>
      <c r="AH623" s="20">
        <v>42888.993055555555</v>
      </c>
      <c r="AI623" s="12">
        <v>5225</v>
      </c>
      <c r="AJ623" s="12">
        <v>250</v>
      </c>
      <c r="AK623" s="12">
        <v>5.0299999999999997E-2</v>
      </c>
      <c r="AL623" s="17">
        <v>4100</v>
      </c>
      <c r="AM623" s="17">
        <v>0.31055276381909547</v>
      </c>
      <c r="AN623" s="9"/>
      <c r="AO623" s="9"/>
      <c r="AP623" s="17">
        <v>638.6</v>
      </c>
      <c r="AQ623" s="17">
        <v>46657</v>
      </c>
      <c r="AR623" s="17">
        <v>0.35129740518962077</v>
      </c>
      <c r="AS623" s="17">
        <v>2E-3</v>
      </c>
      <c r="AT623" s="17">
        <v>0.65498938428874731</v>
      </c>
      <c r="AU623" s="12">
        <v>0.65498938428874731</v>
      </c>
      <c r="AV623" s="12">
        <v>0.24</v>
      </c>
      <c r="AW623" s="12" t="s">
        <v>956</v>
      </c>
      <c r="AX623" s="19" t="s">
        <v>956</v>
      </c>
      <c r="AY623" s="12">
        <v>9378300</v>
      </c>
      <c r="BA623" s="12">
        <v>1</v>
      </c>
      <c r="BD623" s="12">
        <v>0.31055276381909547</v>
      </c>
      <c r="BE623" s="12">
        <v>0.35129740518962077</v>
      </c>
      <c r="BF623" s="12">
        <v>0.65498938428874731</v>
      </c>
      <c r="BG623" s="12">
        <v>0.65498938428874731</v>
      </c>
      <c r="BH623" s="12">
        <v>0</v>
      </c>
      <c r="BI623" s="12">
        <v>2E-3</v>
      </c>
      <c r="BJ623" s="12">
        <v>0</v>
      </c>
      <c r="BK623" s="12">
        <v>0.91300000000000003</v>
      </c>
      <c r="BL623" s="12">
        <v>715</v>
      </c>
      <c r="BM623" s="12">
        <v>15</v>
      </c>
      <c r="BN623" s="12">
        <v>152</v>
      </c>
      <c r="BO623" s="12">
        <v>1525</v>
      </c>
      <c r="BP623" s="12">
        <v>-141</v>
      </c>
      <c r="BQ623" s="12">
        <v>17</v>
      </c>
      <c r="BR623" s="12">
        <v>-73</v>
      </c>
      <c r="BS623" s="12">
        <v>640</v>
      </c>
      <c r="BT623" s="12">
        <v>0.40240686167427742</v>
      </c>
      <c r="BU623" s="12">
        <v>0.55878090061845676</v>
      </c>
      <c r="BV623" s="12">
        <v>0.53625623087555374</v>
      </c>
      <c r="BW623" s="12">
        <v>0.47664627686830041</v>
      </c>
      <c r="BX623" s="12">
        <v>0.66370475461978207</v>
      </c>
      <c r="BY623" s="12">
        <v>1608</v>
      </c>
      <c r="BZ623" s="12">
        <v>1</v>
      </c>
      <c r="CB623" s="12">
        <v>0.10019175455417066</v>
      </c>
      <c r="CC623" s="12">
        <v>20200</v>
      </c>
      <c r="CD623" s="12">
        <v>20150</v>
      </c>
      <c r="CE623" s="12">
        <v>3.0995840446250389</v>
      </c>
      <c r="CH623" s="22">
        <v>42888</v>
      </c>
      <c r="CI623">
        <v>4990</v>
      </c>
      <c r="CJ623">
        <v>5000</v>
      </c>
      <c r="CK623">
        <v>4910</v>
      </c>
      <c r="CL623">
        <v>4975</v>
      </c>
      <c r="CM623" s="22">
        <v>42891</v>
      </c>
      <c r="CN623">
        <v>5250</v>
      </c>
      <c r="CO623">
        <v>5250</v>
      </c>
      <c r="CP623">
        <v>5030</v>
      </c>
      <c r="CQ623">
        <v>5070</v>
      </c>
      <c r="CR623" s="22">
        <v>42892</v>
      </c>
      <c r="CS623">
        <v>5030</v>
      </c>
      <c r="CT623">
        <v>5070</v>
      </c>
      <c r="CU623">
        <v>4965</v>
      </c>
      <c r="CV623">
        <v>4990</v>
      </c>
    </row>
    <row r="624" spans="1:100">
      <c r="A624" s="22">
        <v>42888</v>
      </c>
      <c r="B624">
        <v>1140</v>
      </c>
      <c r="C624">
        <v>1397</v>
      </c>
      <c r="D624">
        <v>1140</v>
      </c>
      <c r="E624">
        <v>1396</v>
      </c>
      <c r="F624" s="23">
        <f t="shared" si="62"/>
        <v>0.22456140350877196</v>
      </c>
      <c r="G624" s="22">
        <v>42891</v>
      </c>
      <c r="H624">
        <v>1340</v>
      </c>
      <c r="I624">
        <v>1438</v>
      </c>
      <c r="J624">
        <v>1255</v>
      </c>
      <c r="K624">
        <v>1290</v>
      </c>
      <c r="L624" s="22">
        <v>42892</v>
      </c>
      <c r="M624">
        <v>1349</v>
      </c>
      <c r="N624" s="4">
        <v>42891</v>
      </c>
      <c r="O624" s="3" t="s">
        <v>11</v>
      </c>
      <c r="P624" s="3">
        <v>6239</v>
      </c>
      <c r="Q624" s="3" t="s">
        <v>199</v>
      </c>
      <c r="R624" s="3" t="s">
        <v>13</v>
      </c>
      <c r="S624" s="3">
        <v>0.05</v>
      </c>
      <c r="T624" s="3">
        <v>2</v>
      </c>
      <c r="U624" s="3">
        <v>0</v>
      </c>
      <c r="V624" s="3">
        <v>400</v>
      </c>
      <c r="W624">
        <v>1340</v>
      </c>
      <c r="X624" s="4">
        <v>42892</v>
      </c>
      <c r="Y624">
        <v>1290</v>
      </c>
      <c r="Z624" s="10">
        <f t="shared" si="61"/>
        <v>-20000</v>
      </c>
      <c r="AA624" s="10">
        <f t="shared" si="60"/>
        <v>20000</v>
      </c>
      <c r="AB624" t="str">
        <f t="shared" si="63"/>
        <v/>
      </c>
      <c r="AC624">
        <f t="shared" si="64"/>
        <v>-201020</v>
      </c>
      <c r="AD624">
        <f t="shared" si="65"/>
        <v>8.1421169504071189E-3</v>
      </c>
      <c r="AE624" s="15">
        <v>42892</v>
      </c>
      <c r="AF624" s="9">
        <v>2.9374513459496931E-3</v>
      </c>
      <c r="AG624" s="12" t="s">
        <v>960</v>
      </c>
      <c r="AH624" s="20">
        <v>42888.995833333334</v>
      </c>
      <c r="AI624" s="12">
        <v>1351</v>
      </c>
      <c r="AJ624" s="12">
        <v>-45</v>
      </c>
      <c r="AK624" s="12">
        <v>-3.2199999999999999E-2</v>
      </c>
      <c r="AL624" s="17">
        <v>3000</v>
      </c>
      <c r="AM624" s="17">
        <v>0.58524355300859598</v>
      </c>
      <c r="AN624" s="9"/>
      <c r="AO624" s="9"/>
      <c r="AP624" s="17">
        <v>0</v>
      </c>
      <c r="AQ624" s="17">
        <v>2933</v>
      </c>
      <c r="AR624" s="17">
        <v>1</v>
      </c>
      <c r="AS624" s="17">
        <v>0.19</v>
      </c>
      <c r="AT624" s="17">
        <v>1</v>
      </c>
      <c r="AU624" s="12">
        <v>0.55515151515151517</v>
      </c>
      <c r="AV624" s="12">
        <v>0</v>
      </c>
      <c r="AW624" s="12" t="s">
        <v>989</v>
      </c>
      <c r="AX624" s="19" t="s">
        <v>955</v>
      </c>
      <c r="AY624" s="12">
        <v>2101000</v>
      </c>
      <c r="BA624" s="12">
        <v>0.85399449035812669</v>
      </c>
      <c r="BD624" s="12">
        <v>0.58524355300859598</v>
      </c>
      <c r="BE624" s="12">
        <v>1</v>
      </c>
      <c r="BF624" s="12">
        <v>1</v>
      </c>
      <c r="BG624" s="12">
        <v>0.55515151515151517</v>
      </c>
      <c r="BH624" s="12">
        <v>1.9E-2</v>
      </c>
      <c r="BI624" s="12">
        <v>0.19</v>
      </c>
      <c r="BJ624" s="12" t="s">
        <v>968</v>
      </c>
      <c r="BK624" s="12">
        <v>0.65</v>
      </c>
      <c r="BL624" s="12">
        <v>-294</v>
      </c>
      <c r="BM624" s="12">
        <v>-166</v>
      </c>
      <c r="BN624" s="12">
        <v>795</v>
      </c>
      <c r="BO624" s="12">
        <v>1794</v>
      </c>
      <c r="BP624" s="12">
        <v>-307</v>
      </c>
      <c r="BQ624" s="12">
        <v>-500</v>
      </c>
      <c r="BR624" s="12">
        <v>972</v>
      </c>
      <c r="BS624" s="12">
        <v>1395</v>
      </c>
      <c r="BT624" s="12">
        <v>0.33640914599280108</v>
      </c>
      <c r="BU624" s="12">
        <v>0.53912769256518533</v>
      </c>
      <c r="BV624" s="12">
        <v>0.56552291971214619</v>
      </c>
      <c r="BW624" s="12">
        <v>0.47730821303058535</v>
      </c>
      <c r="BX624" s="12">
        <v>0.62284306810423085</v>
      </c>
      <c r="BY624" s="12">
        <v>1608</v>
      </c>
      <c r="BZ624" s="12">
        <v>0.85399449035812669</v>
      </c>
      <c r="CB624" s="12">
        <v>0.10019175455417066</v>
      </c>
      <c r="CC624" s="12">
        <v>20200</v>
      </c>
      <c r="CD624" s="12">
        <v>20150</v>
      </c>
      <c r="CE624" s="12">
        <v>5.8412346965355564</v>
      </c>
      <c r="CH624" s="22">
        <v>42888</v>
      </c>
      <c r="CI624">
        <v>1140</v>
      </c>
      <c r="CJ624">
        <v>1397</v>
      </c>
      <c r="CK624">
        <v>1140</v>
      </c>
      <c r="CL624">
        <v>1396</v>
      </c>
      <c r="CM624" s="22">
        <v>42891</v>
      </c>
      <c r="CN624">
        <v>1340</v>
      </c>
      <c r="CO624">
        <v>1438</v>
      </c>
      <c r="CP624">
        <v>1255</v>
      </c>
      <c r="CQ624">
        <v>1290</v>
      </c>
      <c r="CR624" s="22">
        <v>42892</v>
      </c>
      <c r="CS624">
        <v>1349</v>
      </c>
      <c r="CT624">
        <v>1486</v>
      </c>
      <c r="CU624">
        <v>1186</v>
      </c>
      <c r="CV624">
        <v>1231</v>
      </c>
    </row>
    <row r="625" spans="1:100">
      <c r="A625" s="22">
        <v>42891</v>
      </c>
      <c r="B625">
        <v>1137</v>
      </c>
      <c r="C625">
        <v>1137</v>
      </c>
      <c r="D625">
        <v>1137</v>
      </c>
      <c r="E625">
        <v>1137</v>
      </c>
      <c r="F625" s="23">
        <f t="shared" si="62"/>
        <v>0</v>
      </c>
      <c r="G625" s="22">
        <v>42892</v>
      </c>
      <c r="H625">
        <v>1347</v>
      </c>
      <c r="I625">
        <v>1433</v>
      </c>
      <c r="J625">
        <v>1235</v>
      </c>
      <c r="K625">
        <v>1257</v>
      </c>
      <c r="L625" s="22">
        <v>42893</v>
      </c>
      <c r="M625">
        <v>1229</v>
      </c>
      <c r="N625" s="4">
        <v>42892</v>
      </c>
      <c r="O625" s="3" t="s">
        <v>15</v>
      </c>
      <c r="P625" s="3">
        <v>3664</v>
      </c>
      <c r="Q625" s="3" t="s">
        <v>373</v>
      </c>
      <c r="R625" s="3" t="s">
        <v>17</v>
      </c>
      <c r="S625" s="3">
        <v>0.05</v>
      </c>
      <c r="T625" s="3">
        <v>1</v>
      </c>
      <c r="U625" s="3">
        <v>0</v>
      </c>
      <c r="V625" s="3">
        <v>500</v>
      </c>
      <c r="W625">
        <v>1347</v>
      </c>
      <c r="X625" s="4">
        <v>42893</v>
      </c>
      <c r="Y625">
        <v>1257</v>
      </c>
      <c r="Z625" s="10">
        <f t="shared" si="61"/>
        <v>-45000</v>
      </c>
      <c r="AA625" s="10">
        <f t="shared" si="60"/>
        <v>45000</v>
      </c>
      <c r="AB625" t="str">
        <f t="shared" si="63"/>
        <v/>
      </c>
      <c r="AC625">
        <f t="shared" si="64"/>
        <v>-201020</v>
      </c>
      <c r="AD625">
        <f t="shared" si="65"/>
        <v>6.2630480167014668E-2</v>
      </c>
      <c r="AE625" s="15">
        <v>42893</v>
      </c>
      <c r="AF625" s="9">
        <v>-1.0492170011822122E-3</v>
      </c>
      <c r="AG625" s="12" t="s">
        <v>957</v>
      </c>
      <c r="AH625" s="20">
        <v>42891.996527777781</v>
      </c>
      <c r="AI625" s="12">
        <v>1437</v>
      </c>
      <c r="AJ625" s="12">
        <v>300</v>
      </c>
      <c r="AK625" s="12">
        <v>0.26390000000000002</v>
      </c>
      <c r="AL625" s="17">
        <v>258400</v>
      </c>
      <c r="AM625" s="17">
        <v>0.61094224924012153</v>
      </c>
      <c r="AN625" s="17">
        <v>-1</v>
      </c>
      <c r="AO625" s="9"/>
      <c r="AP625" s="17">
        <v>2.17</v>
      </c>
      <c r="AQ625" s="17">
        <v>15889</v>
      </c>
      <c r="AR625" s="17">
        <v>0.33106960950764008</v>
      </c>
      <c r="AS625" s="17">
        <v>0.155</v>
      </c>
      <c r="AT625" s="17">
        <v>0.47267206477732793</v>
      </c>
      <c r="AU625" s="12">
        <v>0.59643687064291251</v>
      </c>
      <c r="AV625" s="12" t="s">
        <v>988</v>
      </c>
      <c r="AW625" s="12" t="s">
        <v>993</v>
      </c>
      <c r="AX625" s="19" t="s">
        <v>955</v>
      </c>
      <c r="AY625" s="12">
        <v>16098008</v>
      </c>
      <c r="BA625" s="12">
        <v>1</v>
      </c>
      <c r="BD625" s="12">
        <v>0.61094224924012153</v>
      </c>
      <c r="BE625" s="12">
        <v>0.33106960950764008</v>
      </c>
      <c r="BF625" s="12">
        <v>0.47267206477732793</v>
      </c>
      <c r="BG625" s="12">
        <v>0.59643687064291251</v>
      </c>
      <c r="BH625" s="12">
        <v>9.8000000000000004E-2</v>
      </c>
      <c r="BI625" s="12">
        <v>0.155</v>
      </c>
      <c r="BJ625" s="12">
        <v>2.9000000000000001E-2</v>
      </c>
      <c r="BK625" s="12">
        <v>0.64600000000000002</v>
      </c>
      <c r="BL625" s="12">
        <v>-749</v>
      </c>
      <c r="BM625" s="12">
        <v>-1020</v>
      </c>
      <c r="BN625" s="12">
        <v>924</v>
      </c>
      <c r="BO625" s="12">
        <v>768</v>
      </c>
      <c r="BP625" s="12">
        <v>934</v>
      </c>
      <c r="BQ625" s="12">
        <v>-227</v>
      </c>
      <c r="BR625" s="12">
        <v>229</v>
      </c>
      <c r="BS625" s="12">
        <v>1593</v>
      </c>
      <c r="BT625" s="12">
        <v>0.40240686167427742</v>
      </c>
      <c r="BU625" s="12">
        <v>0.55878090061845676</v>
      </c>
      <c r="BV625" s="12">
        <v>0.53625623087555374</v>
      </c>
      <c r="BW625" s="12">
        <v>0.47664627686830041</v>
      </c>
      <c r="BX625" s="12">
        <v>0.55987954594007761</v>
      </c>
      <c r="BY625" s="12">
        <v>1596.5</v>
      </c>
      <c r="BZ625" s="12">
        <v>1</v>
      </c>
      <c r="CB625" s="12">
        <v>0.10019175455417066</v>
      </c>
      <c r="CC625" s="12">
        <v>20150</v>
      </c>
      <c r="CD625" s="12">
        <v>19970</v>
      </c>
      <c r="CE625" s="12">
        <v>6.09772981777461</v>
      </c>
      <c r="CH625" s="22">
        <v>42891</v>
      </c>
      <c r="CI625">
        <v>1137</v>
      </c>
      <c r="CJ625">
        <v>1137</v>
      </c>
      <c r="CK625">
        <v>1137</v>
      </c>
      <c r="CL625">
        <v>1137</v>
      </c>
      <c r="CM625" s="22">
        <v>42892</v>
      </c>
      <c r="CN625">
        <v>1347</v>
      </c>
      <c r="CO625">
        <v>1433</v>
      </c>
      <c r="CP625">
        <v>1235</v>
      </c>
      <c r="CQ625">
        <v>1257</v>
      </c>
      <c r="CR625" s="22">
        <v>42893</v>
      </c>
      <c r="CS625">
        <v>1229</v>
      </c>
      <c r="CT625">
        <v>1300</v>
      </c>
      <c r="CU625">
        <v>1184</v>
      </c>
      <c r="CV625">
        <v>1210</v>
      </c>
    </row>
    <row r="626" spans="1:100">
      <c r="A626" s="22">
        <v>42891</v>
      </c>
      <c r="B626">
        <v>598</v>
      </c>
      <c r="C626">
        <v>604</v>
      </c>
      <c r="D626">
        <v>579</v>
      </c>
      <c r="E626">
        <v>604</v>
      </c>
      <c r="F626" s="23">
        <f t="shared" si="62"/>
        <v>1.0033444816053505E-2</v>
      </c>
      <c r="G626" s="22">
        <v>42892</v>
      </c>
      <c r="H626">
        <v>644</v>
      </c>
      <c r="I626">
        <v>644</v>
      </c>
      <c r="J626">
        <v>504</v>
      </c>
      <c r="K626">
        <v>504</v>
      </c>
      <c r="L626" s="22">
        <v>42893</v>
      </c>
      <c r="M626">
        <v>486</v>
      </c>
      <c r="N626" s="4">
        <v>42892</v>
      </c>
      <c r="O626" s="3" t="s">
        <v>15</v>
      </c>
      <c r="P626" s="3">
        <v>4777</v>
      </c>
      <c r="Q626" s="3" t="s">
        <v>369</v>
      </c>
      <c r="R626" s="3" t="s">
        <v>17</v>
      </c>
      <c r="S626" s="3">
        <v>0.05</v>
      </c>
      <c r="T626" s="3">
        <v>2</v>
      </c>
      <c r="U626" s="3">
        <v>0</v>
      </c>
      <c r="V626" s="3">
        <v>900</v>
      </c>
      <c r="W626">
        <v>644</v>
      </c>
      <c r="X626" s="4">
        <v>42893</v>
      </c>
      <c r="Y626">
        <v>504</v>
      </c>
      <c r="Z626" s="10">
        <f t="shared" si="61"/>
        <v>-126000</v>
      </c>
      <c r="AA626" s="10">
        <f t="shared" si="60"/>
        <v>126000</v>
      </c>
      <c r="AB626" t="str">
        <f t="shared" si="63"/>
        <v/>
      </c>
      <c r="AC626">
        <f t="shared" si="64"/>
        <v>-201020</v>
      </c>
      <c r="AD626">
        <f t="shared" si="65"/>
        <v>0</v>
      </c>
      <c r="AE626" s="15">
        <v>42893</v>
      </c>
      <c r="AF626" s="9">
        <v>-1.0492170011822122E-3</v>
      </c>
      <c r="AG626" s="12" t="s">
        <v>960</v>
      </c>
      <c r="AH626" s="20">
        <v>42891.998611111114</v>
      </c>
      <c r="AI626" s="12">
        <v>644</v>
      </c>
      <c r="AJ626" s="12">
        <v>40</v>
      </c>
      <c r="AK626" s="12">
        <v>6.6199999999999995E-2</v>
      </c>
      <c r="AL626" s="17">
        <v>184800</v>
      </c>
      <c r="AM626" s="17">
        <v>0.4781746031746032</v>
      </c>
      <c r="AN626" s="9"/>
      <c r="AO626" s="9"/>
      <c r="AP626" s="17">
        <v>698.3</v>
      </c>
      <c r="AQ626" s="17">
        <v>7991</v>
      </c>
      <c r="AR626" s="17">
        <v>1</v>
      </c>
      <c r="AS626" s="17">
        <v>0.29399999999999998</v>
      </c>
      <c r="AT626" s="17">
        <v>0.79251700680272108</v>
      </c>
      <c r="AU626" s="12">
        <v>0.23440643863179075</v>
      </c>
      <c r="AV626" s="12">
        <v>0</v>
      </c>
      <c r="AW626" s="12" t="s">
        <v>958</v>
      </c>
      <c r="AX626" s="19" t="s">
        <v>955</v>
      </c>
      <c r="AY626" s="12">
        <v>15854800</v>
      </c>
      <c r="BA626" s="12">
        <v>0.68152866242038213</v>
      </c>
      <c r="BD626" s="12">
        <v>0.4781746031746032</v>
      </c>
      <c r="BE626" s="12">
        <v>1</v>
      </c>
      <c r="BF626" s="12">
        <v>0.79251700680272108</v>
      </c>
      <c r="BG626" s="12">
        <v>0.23440643863179075</v>
      </c>
      <c r="BH626" s="12">
        <v>1.0999999999999999E-2</v>
      </c>
      <c r="BI626" s="12">
        <v>0.29399999999999998</v>
      </c>
      <c r="BJ626" s="12">
        <v>0</v>
      </c>
      <c r="BK626" s="12">
        <v>0.47699999999999998</v>
      </c>
      <c r="BL626" s="12">
        <v>-261</v>
      </c>
      <c r="BM626" s="12">
        <v>376</v>
      </c>
      <c r="BN626" s="12">
        <v>-218</v>
      </c>
      <c r="BO626" s="12">
        <v>315</v>
      </c>
      <c r="BP626" s="12">
        <v>280</v>
      </c>
      <c r="BQ626" s="12">
        <v>-299</v>
      </c>
      <c r="BR626" s="12">
        <v>-54</v>
      </c>
      <c r="BS626" s="12">
        <v>461</v>
      </c>
      <c r="BT626" s="12">
        <v>0.33640914599280108</v>
      </c>
      <c r="BU626" s="12">
        <v>0.53912769256518533</v>
      </c>
      <c r="BV626" s="12">
        <v>0.56552291971214619</v>
      </c>
      <c r="BW626" s="12">
        <v>0.47730821303058535</v>
      </c>
      <c r="BX626" s="12">
        <v>0.62284306810423085</v>
      </c>
      <c r="BY626" s="12">
        <v>1596.5</v>
      </c>
      <c r="BZ626" s="12">
        <v>0.68152866242038213</v>
      </c>
      <c r="CB626" s="12">
        <v>0.10019175455417066</v>
      </c>
      <c r="CC626" s="12">
        <v>20150</v>
      </c>
      <c r="CD626" s="12">
        <v>19970</v>
      </c>
      <c r="CE626" s="12">
        <v>4.7725943646996285</v>
      </c>
      <c r="CH626" s="22">
        <v>42891</v>
      </c>
      <c r="CI626">
        <v>598</v>
      </c>
      <c r="CJ626">
        <v>604</v>
      </c>
      <c r="CK626">
        <v>579</v>
      </c>
      <c r="CL626">
        <v>604</v>
      </c>
      <c r="CM626" s="22">
        <v>42892</v>
      </c>
      <c r="CN626">
        <v>644</v>
      </c>
      <c r="CO626">
        <v>644</v>
      </c>
      <c r="CP626">
        <v>504</v>
      </c>
      <c r="CQ626">
        <v>504</v>
      </c>
      <c r="CR626" s="22">
        <v>42893</v>
      </c>
      <c r="CS626">
        <v>486</v>
      </c>
      <c r="CT626">
        <v>591</v>
      </c>
      <c r="CU626">
        <v>458</v>
      </c>
      <c r="CV626">
        <v>580</v>
      </c>
    </row>
    <row r="627" spans="1:100">
      <c r="A627" s="22">
        <v>42891</v>
      </c>
      <c r="B627">
        <v>3425</v>
      </c>
      <c r="C627">
        <v>3635</v>
      </c>
      <c r="D627">
        <v>3005</v>
      </c>
      <c r="E627">
        <v>3005</v>
      </c>
      <c r="F627" s="23">
        <f t="shared" si="62"/>
        <v>-0.1226277372262774</v>
      </c>
      <c r="G627" s="22">
        <v>42892</v>
      </c>
      <c r="H627">
        <v>2814</v>
      </c>
      <c r="I627">
        <v>2900</v>
      </c>
      <c r="J627">
        <v>2357</v>
      </c>
      <c r="K627">
        <v>2399</v>
      </c>
      <c r="L627" s="22">
        <v>42893</v>
      </c>
      <c r="M627">
        <v>2478</v>
      </c>
      <c r="N627" s="4">
        <v>42892</v>
      </c>
      <c r="O627" s="3" t="s">
        <v>11</v>
      </c>
      <c r="P627" s="3">
        <v>3661</v>
      </c>
      <c r="Q627" s="3" t="s">
        <v>277</v>
      </c>
      <c r="R627" s="3" t="s">
        <v>13</v>
      </c>
      <c r="S627" s="3">
        <v>0.05</v>
      </c>
      <c r="T627" s="3" t="s">
        <v>27</v>
      </c>
      <c r="U627" s="3">
        <v>0</v>
      </c>
      <c r="V627" s="3">
        <v>200</v>
      </c>
      <c r="W627">
        <v>2814</v>
      </c>
      <c r="X627" s="4">
        <v>42893</v>
      </c>
      <c r="Y627">
        <v>2399</v>
      </c>
      <c r="Z627" s="10">
        <f t="shared" si="61"/>
        <v>-83000</v>
      </c>
      <c r="AA627" s="10">
        <f t="shared" si="60"/>
        <v>83000</v>
      </c>
      <c r="AB627" t="str">
        <f t="shared" si="63"/>
        <v/>
      </c>
      <c r="AC627">
        <f t="shared" si="64"/>
        <v>-201020</v>
      </c>
      <c r="AD627">
        <f t="shared" si="65"/>
        <v>2.8884826325411339E-2</v>
      </c>
      <c r="AE627" s="15">
        <v>42893</v>
      </c>
      <c r="AF627" s="9">
        <v>-1.0492170011822122E-3</v>
      </c>
      <c r="AG627" s="12" t="s">
        <v>962</v>
      </c>
      <c r="AH627" s="20">
        <v>42891.998611111114</v>
      </c>
      <c r="AI627" s="12">
        <v>2735</v>
      </c>
      <c r="AJ627" s="12">
        <v>-270</v>
      </c>
      <c r="AK627" s="12">
        <v>-8.9899999999999994E-2</v>
      </c>
      <c r="AL627" s="17">
        <v>164400</v>
      </c>
      <c r="AM627" s="17">
        <v>0.94790823211875841</v>
      </c>
      <c r="AN627" s="9"/>
      <c r="AO627" s="9"/>
      <c r="AP627" s="17">
        <v>1.39</v>
      </c>
      <c r="AQ627" s="17">
        <v>27648</v>
      </c>
      <c r="AR627" s="17">
        <v>0.95553511192885621</v>
      </c>
      <c r="AS627" s="17">
        <v>0.27200000000000002</v>
      </c>
      <c r="AT627" s="17">
        <v>0.95631214221150951</v>
      </c>
      <c r="AU627" s="12">
        <v>0.95727754861520331</v>
      </c>
      <c r="AV627" s="12">
        <v>0.59</v>
      </c>
      <c r="AW627" s="12" t="s">
        <v>958</v>
      </c>
      <c r="AX627" s="19" t="s">
        <v>955</v>
      </c>
      <c r="AY627" s="12">
        <v>7462400</v>
      </c>
      <c r="BA627" s="12">
        <v>0.52348111658456487</v>
      </c>
      <c r="BD627" s="12">
        <v>0.94790823211875841</v>
      </c>
      <c r="BE627" s="12">
        <v>0.95553511192885621</v>
      </c>
      <c r="BF627" s="12">
        <v>0.95631214221150951</v>
      </c>
      <c r="BG627" s="12">
        <v>0.95727754861520331</v>
      </c>
      <c r="BH627" s="12">
        <v>1.9E-2</v>
      </c>
      <c r="BI627" s="12">
        <v>0.27200000000000002</v>
      </c>
      <c r="BJ627" s="12">
        <v>4.5999999999999999E-2</v>
      </c>
      <c r="BK627" s="12">
        <v>0.50800000000000001</v>
      </c>
      <c r="BL627" s="12">
        <v>317</v>
      </c>
      <c r="BM627" s="12">
        <v>-711</v>
      </c>
      <c r="BN627" s="12">
        <v>-47</v>
      </c>
      <c r="BO627" s="12">
        <v>506</v>
      </c>
      <c r="BP627" s="12">
        <v>324</v>
      </c>
      <c r="BQ627" s="12">
        <v>-33</v>
      </c>
      <c r="BR627" s="12">
        <v>60</v>
      </c>
      <c r="BS627" s="12">
        <v>946</v>
      </c>
      <c r="BT627" s="12">
        <v>0.19739292124472546</v>
      </c>
      <c r="BU627" s="12">
        <v>0.67084040441700077</v>
      </c>
      <c r="BV627" s="12">
        <v>0.76556079983743774</v>
      </c>
      <c r="BW627" s="12">
        <v>0.67177670877646789</v>
      </c>
      <c r="BX627" s="12">
        <v>0.55608759056160584</v>
      </c>
      <c r="BY627" s="12">
        <v>1596.5</v>
      </c>
      <c r="BZ627" s="12">
        <v>0.52348111658456487</v>
      </c>
      <c r="CB627" s="12">
        <v>0.10019175455417066</v>
      </c>
      <c r="CC627" s="12">
        <v>20150</v>
      </c>
      <c r="CD627" s="12">
        <v>19970</v>
      </c>
      <c r="CE627" s="12">
        <v>9.4609405368408144</v>
      </c>
      <c r="CH627" s="22">
        <v>42891</v>
      </c>
      <c r="CI627">
        <v>3425</v>
      </c>
      <c r="CJ627">
        <v>3635</v>
      </c>
      <c r="CK627">
        <v>3005</v>
      </c>
      <c r="CL627">
        <v>3005</v>
      </c>
      <c r="CM627" s="22">
        <v>42892</v>
      </c>
      <c r="CN627">
        <v>2814</v>
      </c>
      <c r="CO627">
        <v>2900</v>
      </c>
      <c r="CP627">
        <v>2357</v>
      </c>
      <c r="CQ627">
        <v>2399</v>
      </c>
      <c r="CR627" s="22">
        <v>42893</v>
      </c>
      <c r="CS627">
        <v>2478</v>
      </c>
      <c r="CT627">
        <v>2559</v>
      </c>
      <c r="CU627">
        <v>2310</v>
      </c>
      <c r="CV627">
        <v>2339</v>
      </c>
    </row>
    <row r="628" spans="1:100">
      <c r="A628" s="22">
        <v>42891</v>
      </c>
      <c r="B628">
        <v>920</v>
      </c>
      <c r="C628">
        <v>1025</v>
      </c>
      <c r="D628">
        <v>910</v>
      </c>
      <c r="E628">
        <v>1025</v>
      </c>
      <c r="F628" s="23">
        <f t="shared" si="62"/>
        <v>0.11413043478260865</v>
      </c>
      <c r="G628" s="22">
        <v>42892</v>
      </c>
      <c r="H628">
        <v>1205</v>
      </c>
      <c r="I628">
        <v>1288</v>
      </c>
      <c r="J628">
        <v>1051</v>
      </c>
      <c r="K628">
        <v>1096</v>
      </c>
      <c r="L628" s="22">
        <v>42893</v>
      </c>
      <c r="M628">
        <v>1066</v>
      </c>
      <c r="N628" s="4">
        <v>42892</v>
      </c>
      <c r="O628" s="3" t="s">
        <v>15</v>
      </c>
      <c r="P628" s="3">
        <v>4662</v>
      </c>
      <c r="Q628" s="3" t="s">
        <v>370</v>
      </c>
      <c r="R628" s="3" t="s">
        <v>17</v>
      </c>
      <c r="S628" s="3">
        <v>0.05</v>
      </c>
      <c r="T628" s="3">
        <v>2</v>
      </c>
      <c r="U628" s="3">
        <v>0</v>
      </c>
      <c r="V628" s="3">
        <v>500</v>
      </c>
      <c r="W628">
        <v>1205</v>
      </c>
      <c r="X628" s="4">
        <v>42893</v>
      </c>
      <c r="Y628">
        <v>1096</v>
      </c>
      <c r="Z628" s="10">
        <f t="shared" si="61"/>
        <v>-54500</v>
      </c>
      <c r="AA628" s="10">
        <f t="shared" si="60"/>
        <v>54500</v>
      </c>
      <c r="AB628" t="str">
        <f t="shared" si="63"/>
        <v/>
      </c>
      <c r="AC628">
        <f t="shared" si="64"/>
        <v>-201020</v>
      </c>
      <c r="AD628">
        <f t="shared" si="65"/>
        <v>5.4243219597550407E-2</v>
      </c>
      <c r="AE628" s="15">
        <v>42893</v>
      </c>
      <c r="AF628" s="9">
        <v>-1.0492170011822122E-3</v>
      </c>
      <c r="AG628" s="12" t="s">
        <v>962</v>
      </c>
      <c r="AH628" s="20">
        <v>42891.998611111114</v>
      </c>
      <c r="AI628" s="12">
        <v>1143</v>
      </c>
      <c r="AJ628" s="12">
        <v>118</v>
      </c>
      <c r="AK628" s="12">
        <v>0.11509999999999999</v>
      </c>
      <c r="AL628" s="17">
        <v>79500</v>
      </c>
      <c r="AM628" s="17">
        <v>0.42514285714285716</v>
      </c>
      <c r="AN628" s="9"/>
      <c r="AO628" s="9"/>
      <c r="AP628" s="17">
        <v>0</v>
      </c>
      <c r="AQ628" s="17">
        <v>14256</v>
      </c>
      <c r="AR628" s="17">
        <v>1</v>
      </c>
      <c r="AS628" s="17">
        <v>0.22900000000000001</v>
      </c>
      <c r="AT628" s="17">
        <v>1</v>
      </c>
      <c r="AU628" s="12">
        <v>1</v>
      </c>
      <c r="AV628" s="12">
        <v>1.43</v>
      </c>
      <c r="AW628" s="12" t="s">
        <v>956</v>
      </c>
      <c r="AX628" s="19" t="s">
        <v>956</v>
      </c>
      <c r="AY628" s="12">
        <v>16292942</v>
      </c>
      <c r="BA628" s="12">
        <v>1</v>
      </c>
      <c r="BD628" s="12">
        <v>0.42514285714285716</v>
      </c>
      <c r="BE628" s="12">
        <v>1</v>
      </c>
      <c r="BF628" s="12">
        <v>1</v>
      </c>
      <c r="BG628" s="12">
        <v>1</v>
      </c>
      <c r="BH628" s="12">
        <v>1E-3</v>
      </c>
      <c r="BI628" s="12">
        <v>0.22900000000000001</v>
      </c>
      <c r="BJ628" s="12">
        <v>0</v>
      </c>
      <c r="BK628" s="12">
        <v>0.51200000000000001</v>
      </c>
      <c r="BL628" s="12">
        <v>-1020</v>
      </c>
      <c r="BM628" s="12">
        <v>875</v>
      </c>
      <c r="BN628" s="12">
        <v>56</v>
      </c>
      <c r="BO628" s="12">
        <v>2395</v>
      </c>
      <c r="BP628" s="12">
        <v>314</v>
      </c>
      <c r="BQ628" s="12">
        <v>442</v>
      </c>
      <c r="BR628" s="12">
        <v>65</v>
      </c>
      <c r="BS628" s="12">
        <v>2484</v>
      </c>
      <c r="BT628" s="12">
        <v>0.19739292124472546</v>
      </c>
      <c r="BU628" s="12">
        <v>0.67084040441700077</v>
      </c>
      <c r="BV628" s="12">
        <v>0.76556079983743774</v>
      </c>
      <c r="BW628" s="12">
        <v>0.67177670877646789</v>
      </c>
      <c r="BX628" s="12">
        <v>0.55608759056160584</v>
      </c>
      <c r="BY628" s="12">
        <v>1596.5</v>
      </c>
      <c r="BZ628" s="12">
        <v>1</v>
      </c>
      <c r="CB628" s="12">
        <v>0.10019175455417066</v>
      </c>
      <c r="CC628" s="12">
        <v>20150</v>
      </c>
      <c r="CD628" s="12">
        <v>19970</v>
      </c>
      <c r="CE628" s="12">
        <v>4.2432918660287084</v>
      </c>
      <c r="CH628" s="22">
        <v>42891</v>
      </c>
      <c r="CI628">
        <v>920</v>
      </c>
      <c r="CJ628">
        <v>1025</v>
      </c>
      <c r="CK628">
        <v>910</v>
      </c>
      <c r="CL628">
        <v>1025</v>
      </c>
      <c r="CM628" s="22">
        <v>42892</v>
      </c>
      <c r="CN628">
        <v>1205</v>
      </c>
      <c r="CO628">
        <v>1288</v>
      </c>
      <c r="CP628">
        <v>1051</v>
      </c>
      <c r="CQ628">
        <v>1096</v>
      </c>
      <c r="CR628" s="22">
        <v>42893</v>
      </c>
      <c r="CS628">
        <v>1066</v>
      </c>
      <c r="CT628">
        <v>1170</v>
      </c>
      <c r="CU628">
        <v>1022</v>
      </c>
      <c r="CV628">
        <v>1113</v>
      </c>
    </row>
    <row r="629" spans="1:100">
      <c r="A629" s="22">
        <v>42891</v>
      </c>
      <c r="B629">
        <v>519</v>
      </c>
      <c r="C629">
        <v>527</v>
      </c>
      <c r="D629">
        <v>519</v>
      </c>
      <c r="E629">
        <v>523</v>
      </c>
      <c r="F629" s="23">
        <f t="shared" si="62"/>
        <v>7.7071290944124016E-3</v>
      </c>
      <c r="G629" s="22">
        <v>42892</v>
      </c>
      <c r="H629">
        <v>540</v>
      </c>
      <c r="I629">
        <v>589</v>
      </c>
      <c r="J629">
        <v>538</v>
      </c>
      <c r="K629">
        <v>544</v>
      </c>
      <c r="L629" s="22">
        <v>42893</v>
      </c>
      <c r="M629">
        <v>540</v>
      </c>
      <c r="N629" s="4">
        <v>42892</v>
      </c>
      <c r="O629" s="3" t="s">
        <v>15</v>
      </c>
      <c r="P629" s="3">
        <v>4594</v>
      </c>
      <c r="Q629" s="3" t="s">
        <v>378</v>
      </c>
      <c r="R629" s="3" t="s">
        <v>17</v>
      </c>
      <c r="S629" s="3">
        <v>0.05</v>
      </c>
      <c r="T629" s="3">
        <v>2</v>
      </c>
      <c r="U629" s="3">
        <v>0</v>
      </c>
      <c r="V629" s="3">
        <v>1000</v>
      </c>
      <c r="W629">
        <v>540</v>
      </c>
      <c r="X629" s="4">
        <v>42893</v>
      </c>
      <c r="Y629">
        <v>544</v>
      </c>
      <c r="Z629" s="10">
        <f t="shared" si="61"/>
        <v>4000</v>
      </c>
      <c r="AA629" s="10">
        <f t="shared" si="60"/>
        <v>4000</v>
      </c>
      <c r="AB629" t="str">
        <f t="shared" si="63"/>
        <v/>
      </c>
      <c r="AC629">
        <f t="shared" si="64"/>
        <v>-201020</v>
      </c>
      <c r="AD629">
        <f t="shared" si="65"/>
        <v>0</v>
      </c>
      <c r="AE629" s="15">
        <v>42893</v>
      </c>
      <c r="AF629" s="9">
        <v>-1.0492170011822122E-3</v>
      </c>
      <c r="AG629" s="12" t="s">
        <v>957</v>
      </c>
      <c r="AH629" s="20">
        <v>42891.998611111114</v>
      </c>
      <c r="AI629" s="12">
        <v>540</v>
      </c>
      <c r="AJ629" s="12">
        <v>17</v>
      </c>
      <c r="AK629" s="12">
        <v>3.2500000000000001E-2</v>
      </c>
      <c r="AL629" s="17">
        <v>64200</v>
      </c>
      <c r="AM629" s="17">
        <v>0.31213872832369943</v>
      </c>
      <c r="AN629" s="9"/>
      <c r="AO629" s="9"/>
      <c r="AP629" s="17">
        <v>42.55</v>
      </c>
      <c r="AQ629" s="17">
        <v>19316</v>
      </c>
      <c r="AR629" s="17">
        <v>0</v>
      </c>
      <c r="AS629" s="17">
        <v>0</v>
      </c>
      <c r="AT629" s="17">
        <v>4.2226487523992322E-2</v>
      </c>
      <c r="AU629" s="12">
        <v>0.13733468972533061</v>
      </c>
      <c r="AV629" s="12">
        <v>0</v>
      </c>
      <c r="AW629" s="12" t="s">
        <v>956</v>
      </c>
      <c r="AX629" s="19" t="s">
        <v>956</v>
      </c>
      <c r="AY629" s="12">
        <v>37218400</v>
      </c>
      <c r="BA629" s="12">
        <v>0.33333333333333331</v>
      </c>
      <c r="BD629" s="12">
        <v>0.31213872832369943</v>
      </c>
      <c r="BE629" s="12">
        <v>0</v>
      </c>
      <c r="BF629" s="12">
        <v>4.2226487523992322E-2</v>
      </c>
      <c r="BG629" s="12">
        <v>0.13733468972533061</v>
      </c>
      <c r="BH629" s="12">
        <v>0</v>
      </c>
      <c r="BI629" s="12">
        <v>0</v>
      </c>
      <c r="BJ629" s="12">
        <v>0</v>
      </c>
      <c r="BK629" s="12">
        <v>0.84799999999999998</v>
      </c>
      <c r="BL629" s="12">
        <v>-447</v>
      </c>
      <c r="BM629" s="12">
        <v>-66</v>
      </c>
      <c r="BN629" s="12">
        <v>1247</v>
      </c>
      <c r="BO629" s="12">
        <v>823</v>
      </c>
      <c r="BP629" s="12">
        <v>37</v>
      </c>
      <c r="BQ629" s="12">
        <v>-3</v>
      </c>
      <c r="BR629" s="12" t="s">
        <v>985</v>
      </c>
      <c r="BS629" s="12">
        <v>90</v>
      </c>
      <c r="BT629" s="12">
        <v>0.40240686167427742</v>
      </c>
      <c r="BU629" s="12">
        <v>0.55878090061845676</v>
      </c>
      <c r="BV629" s="12">
        <v>0.53625623087555374</v>
      </c>
      <c r="BW629" s="12">
        <v>0.47664627686830041</v>
      </c>
      <c r="BX629" s="12">
        <v>0.55987954594007761</v>
      </c>
      <c r="BY629" s="12">
        <v>1596.5</v>
      </c>
      <c r="BZ629" s="12">
        <v>0.33333333333333331</v>
      </c>
      <c r="CB629" s="12">
        <v>0.10019175455417066</v>
      </c>
      <c r="CC629" s="12">
        <v>20150</v>
      </c>
      <c r="CD629" s="12">
        <v>19970</v>
      </c>
      <c r="CE629" s="12">
        <v>3.1154133362834306</v>
      </c>
      <c r="CH629" s="22">
        <v>42891</v>
      </c>
      <c r="CI629">
        <v>519</v>
      </c>
      <c r="CJ629">
        <v>527</v>
      </c>
      <c r="CK629">
        <v>519</v>
      </c>
      <c r="CL629">
        <v>523</v>
      </c>
      <c r="CM629" s="22">
        <v>42892</v>
      </c>
      <c r="CN629">
        <v>540</v>
      </c>
      <c r="CO629">
        <v>589</v>
      </c>
      <c r="CP629">
        <v>538</v>
      </c>
      <c r="CQ629">
        <v>544</v>
      </c>
      <c r="CR629" s="22">
        <v>42893</v>
      </c>
      <c r="CS629">
        <v>540</v>
      </c>
      <c r="CT629">
        <v>544</v>
      </c>
      <c r="CU629">
        <v>527</v>
      </c>
      <c r="CV629">
        <v>534</v>
      </c>
    </row>
    <row r="630" spans="1:100">
      <c r="A630" s="22">
        <v>42891</v>
      </c>
      <c r="B630">
        <v>408</v>
      </c>
      <c r="C630">
        <v>411</v>
      </c>
      <c r="D630">
        <v>403</v>
      </c>
      <c r="E630">
        <v>409</v>
      </c>
      <c r="F630" s="23">
        <f t="shared" si="62"/>
        <v>2.450980392156854E-3</v>
      </c>
      <c r="G630" s="22">
        <v>42892</v>
      </c>
      <c r="H630">
        <v>489</v>
      </c>
      <c r="I630">
        <v>489</v>
      </c>
      <c r="J630">
        <v>489</v>
      </c>
      <c r="K630">
        <v>489</v>
      </c>
      <c r="L630" s="22">
        <v>42893</v>
      </c>
      <c r="M630">
        <v>564</v>
      </c>
      <c r="N630" s="4">
        <v>42892</v>
      </c>
      <c r="O630" s="3" t="s">
        <v>15</v>
      </c>
      <c r="P630" s="3">
        <v>3727</v>
      </c>
      <c r="Q630" s="3" t="s">
        <v>379</v>
      </c>
      <c r="R630" s="3" t="s">
        <v>17</v>
      </c>
      <c r="S630" s="3">
        <v>0.05</v>
      </c>
      <c r="T630" s="3">
        <v>2</v>
      </c>
      <c r="U630" s="3">
        <v>0</v>
      </c>
      <c r="V630" s="3">
        <v>1300</v>
      </c>
      <c r="W630">
        <v>489</v>
      </c>
      <c r="X630" s="4">
        <v>42893</v>
      </c>
      <c r="Y630">
        <v>489</v>
      </c>
      <c r="Z630" s="10">
        <f t="shared" si="61"/>
        <v>0</v>
      </c>
      <c r="AA630" s="10">
        <f t="shared" si="60"/>
        <v>0</v>
      </c>
      <c r="AB630" t="str">
        <f t="shared" si="63"/>
        <v/>
      </c>
      <c r="AC630">
        <f t="shared" si="64"/>
        <v>-201020</v>
      </c>
      <c r="AD630">
        <f t="shared" si="65"/>
        <v>2.049180327868827E-3</v>
      </c>
      <c r="AE630" s="15">
        <v>42893</v>
      </c>
      <c r="AF630" s="9">
        <v>-1.0492170011822122E-3</v>
      </c>
      <c r="AG630" s="12" t="s">
        <v>957</v>
      </c>
      <c r="AH630" s="20">
        <v>42891.998611111114</v>
      </c>
      <c r="AI630" s="12">
        <v>488</v>
      </c>
      <c r="AJ630" s="12">
        <v>79</v>
      </c>
      <c r="AK630" s="12">
        <v>0.19320000000000001</v>
      </c>
      <c r="AL630" s="17">
        <v>59800</v>
      </c>
      <c r="AM630" s="17">
        <v>0.22794117647058823</v>
      </c>
      <c r="AN630" s="9"/>
      <c r="AO630" s="9"/>
      <c r="AP630" s="17">
        <v>26.67</v>
      </c>
      <c r="AQ630" s="17">
        <v>5856</v>
      </c>
      <c r="AR630" s="17">
        <v>6.741573033707865E-2</v>
      </c>
      <c r="AS630" s="17">
        <v>0.39</v>
      </c>
      <c r="AT630" s="17">
        <v>2.8301886792452831E-2</v>
      </c>
      <c r="AU630" s="12">
        <v>6.1162079510703364E-3</v>
      </c>
      <c r="AV630" s="12">
        <v>0</v>
      </c>
      <c r="AW630" s="12" t="s">
        <v>993</v>
      </c>
      <c r="AX630" s="19" t="s">
        <v>955</v>
      </c>
      <c r="AY630" s="12">
        <v>14353930</v>
      </c>
      <c r="BA630" s="12">
        <v>1</v>
      </c>
      <c r="BD630" s="12">
        <v>0.22794117647058823</v>
      </c>
      <c r="BE630" s="12">
        <v>6.741573033707865E-2</v>
      </c>
      <c r="BF630" s="12">
        <v>2.8301886792452831E-2</v>
      </c>
      <c r="BG630" s="12">
        <v>6.1162079510703364E-3</v>
      </c>
      <c r="BH630" s="12">
        <v>3.6999999999999998E-2</v>
      </c>
      <c r="BI630" s="12">
        <v>0.39</v>
      </c>
      <c r="BJ630" s="12">
        <v>1.0999999999999999E-2</v>
      </c>
      <c r="BK630" s="12">
        <v>0.33100000000000002</v>
      </c>
      <c r="BL630" s="12">
        <v>-691</v>
      </c>
      <c r="BM630" s="12">
        <v>-1107</v>
      </c>
      <c r="BN630" s="12">
        <v>-50</v>
      </c>
      <c r="BO630" s="12">
        <v>4687</v>
      </c>
      <c r="BP630" s="12">
        <v>-350</v>
      </c>
      <c r="BQ630" s="12">
        <v>-2233</v>
      </c>
      <c r="BR630" s="12">
        <v>-27</v>
      </c>
      <c r="BS630" s="12">
        <v>6309</v>
      </c>
      <c r="BT630" s="12">
        <v>0.40240686167427742</v>
      </c>
      <c r="BU630" s="12">
        <v>0.55878090061845676</v>
      </c>
      <c r="BV630" s="12">
        <v>0.53625623087555374</v>
      </c>
      <c r="BW630" s="12">
        <v>0.47664627686830041</v>
      </c>
      <c r="BX630" s="12">
        <v>0.55987954594007761</v>
      </c>
      <c r="BY630" s="12">
        <v>1596.5</v>
      </c>
      <c r="BZ630" s="12">
        <v>1</v>
      </c>
      <c r="CB630" s="12">
        <v>0.10019175455417066</v>
      </c>
      <c r="CC630" s="12">
        <v>20150</v>
      </c>
      <c r="CD630" s="12">
        <v>19970</v>
      </c>
      <c r="CE630" s="12">
        <v>2.2750492541514213</v>
      </c>
      <c r="CH630" s="22">
        <v>42891</v>
      </c>
      <c r="CI630">
        <v>408</v>
      </c>
      <c r="CJ630">
        <v>411</v>
      </c>
      <c r="CK630">
        <v>403</v>
      </c>
      <c r="CL630">
        <v>409</v>
      </c>
      <c r="CM630" s="22">
        <v>42892</v>
      </c>
      <c r="CN630">
        <v>489</v>
      </c>
      <c r="CO630">
        <v>489</v>
      </c>
      <c r="CP630">
        <v>489</v>
      </c>
      <c r="CQ630">
        <v>489</v>
      </c>
      <c r="CR630" s="22">
        <v>42893</v>
      </c>
      <c r="CS630">
        <v>564</v>
      </c>
      <c r="CT630">
        <v>569</v>
      </c>
      <c r="CU630">
        <v>562</v>
      </c>
      <c r="CV630">
        <v>569</v>
      </c>
    </row>
    <row r="631" spans="1:100">
      <c r="A631" s="22">
        <v>42891</v>
      </c>
      <c r="B631">
        <v>6</v>
      </c>
      <c r="C631">
        <v>7</v>
      </c>
      <c r="D631">
        <v>6</v>
      </c>
      <c r="E631">
        <v>6</v>
      </c>
      <c r="F631" s="23">
        <f t="shared" si="62"/>
        <v>0</v>
      </c>
      <c r="G631" s="22">
        <v>42892</v>
      </c>
      <c r="H631">
        <v>7</v>
      </c>
      <c r="I631">
        <v>7</v>
      </c>
      <c r="J631">
        <v>6</v>
      </c>
      <c r="K631">
        <v>7</v>
      </c>
      <c r="L631" s="22">
        <v>42893</v>
      </c>
      <c r="M631">
        <v>6</v>
      </c>
      <c r="N631" s="4">
        <v>42892</v>
      </c>
      <c r="O631" s="3" t="s">
        <v>15</v>
      </c>
      <c r="P631" s="3">
        <v>8107</v>
      </c>
      <c r="Q631" s="3" t="s">
        <v>137</v>
      </c>
      <c r="R631" s="3" t="s">
        <v>17</v>
      </c>
      <c r="S631" s="3">
        <v>0.05</v>
      </c>
      <c r="T631" s="3" t="s">
        <v>64</v>
      </c>
      <c r="U631" s="3">
        <v>0</v>
      </c>
      <c r="V631" s="3">
        <v>84000</v>
      </c>
      <c r="W631">
        <v>7</v>
      </c>
      <c r="X631" s="4">
        <v>42893</v>
      </c>
      <c r="Y631">
        <v>7</v>
      </c>
      <c r="Z631" s="10">
        <f t="shared" si="61"/>
        <v>0</v>
      </c>
      <c r="AA631" s="10">
        <f t="shared" si="60"/>
        <v>0</v>
      </c>
      <c r="AB631" t="str">
        <f t="shared" si="63"/>
        <v/>
      </c>
      <c r="AC631">
        <f t="shared" si="64"/>
        <v>-201020</v>
      </c>
      <c r="AD631">
        <f t="shared" si="65"/>
        <v>4.4776119402984982E-2</v>
      </c>
      <c r="AE631" s="15">
        <v>42893</v>
      </c>
      <c r="AF631" s="9">
        <v>-1.0492170011822122E-3</v>
      </c>
      <c r="AG631" s="12" t="s">
        <v>962</v>
      </c>
      <c r="AH631" s="20">
        <v>42891.995833333334</v>
      </c>
      <c r="AI631" s="12">
        <v>6.7</v>
      </c>
      <c r="AJ631" s="12">
        <v>0.7</v>
      </c>
      <c r="AK631" s="12">
        <v>0.1167</v>
      </c>
      <c r="AL631" s="17">
        <v>59000</v>
      </c>
      <c r="AM631" s="17">
        <v>0.2857142857142857</v>
      </c>
      <c r="AN631" s="9"/>
      <c r="AO631" s="9"/>
      <c r="AP631" s="17">
        <v>0</v>
      </c>
      <c r="AQ631" s="17">
        <v>6231</v>
      </c>
      <c r="AR631" s="17">
        <v>0.5</v>
      </c>
      <c r="AS631" s="17">
        <v>0.19700000000000001</v>
      </c>
      <c r="AT631" s="17">
        <v>0.5</v>
      </c>
      <c r="AU631" s="12">
        <v>0.33333333333333331</v>
      </c>
      <c r="AV631" s="12">
        <v>0</v>
      </c>
      <c r="AW631" s="12" t="s">
        <v>958</v>
      </c>
      <c r="AX631" s="19" t="s">
        <v>955</v>
      </c>
      <c r="AY631" s="12">
        <v>890093101</v>
      </c>
      <c r="BA631" s="12">
        <v>0.5</v>
      </c>
      <c r="BD631" s="12">
        <v>0.2857142857142857</v>
      </c>
      <c r="BE631" s="12">
        <v>0.5</v>
      </c>
      <c r="BF631" s="12">
        <v>0.5</v>
      </c>
      <c r="BG631" s="12">
        <v>0.33333333333333331</v>
      </c>
      <c r="BH631" s="12">
        <v>1.9E-2</v>
      </c>
      <c r="BI631" s="12">
        <v>0.19700000000000001</v>
      </c>
      <c r="BJ631" s="12">
        <v>3.4000000000000002E-2</v>
      </c>
      <c r="BK631" s="12">
        <v>8.3000000000000004E-2</v>
      </c>
      <c r="BL631" s="12">
        <v>147</v>
      </c>
      <c r="BM631" s="12">
        <v>-29</v>
      </c>
      <c r="BN631" s="12">
        <v>421</v>
      </c>
      <c r="BO631" s="12">
        <v>771</v>
      </c>
      <c r="BP631" s="12">
        <v>70</v>
      </c>
      <c r="BQ631" s="12">
        <v>-20</v>
      </c>
      <c r="BR631" s="12">
        <v>71</v>
      </c>
      <c r="BS631" s="12">
        <v>229</v>
      </c>
      <c r="BT631" s="12">
        <v>0.19739292124472546</v>
      </c>
      <c r="BU631" s="12">
        <v>0.67084040441700077</v>
      </c>
      <c r="BV631" s="12">
        <v>0.76556079983743774</v>
      </c>
      <c r="BW631" s="12">
        <v>0.67177670877646789</v>
      </c>
      <c r="BX631" s="12">
        <v>0.55608759056160584</v>
      </c>
      <c r="BY631" s="12">
        <v>1596.5</v>
      </c>
      <c r="BZ631" s="12">
        <v>0.5</v>
      </c>
      <c r="CB631" s="12">
        <v>0.10019175455417066</v>
      </c>
      <c r="CC631" s="12">
        <v>20150</v>
      </c>
      <c r="CD631" s="12">
        <v>19970</v>
      </c>
      <c r="CE631" s="12">
        <v>2.8516746411483251</v>
      </c>
      <c r="CH631" s="22">
        <v>42891</v>
      </c>
      <c r="CI631">
        <v>6</v>
      </c>
      <c r="CJ631">
        <v>7</v>
      </c>
      <c r="CK631">
        <v>6</v>
      </c>
      <c r="CL631">
        <v>6</v>
      </c>
      <c r="CM631" s="22">
        <v>42892</v>
      </c>
      <c r="CN631">
        <v>7</v>
      </c>
      <c r="CO631">
        <v>7</v>
      </c>
      <c r="CP631">
        <v>6</v>
      </c>
      <c r="CQ631">
        <v>7</v>
      </c>
      <c r="CR631" s="22">
        <v>42893</v>
      </c>
      <c r="CS631">
        <v>6</v>
      </c>
      <c r="CT631">
        <v>7</v>
      </c>
      <c r="CU631">
        <v>6</v>
      </c>
      <c r="CV631">
        <v>6</v>
      </c>
    </row>
    <row r="632" spans="1:100">
      <c r="A632" s="22">
        <v>42891</v>
      </c>
      <c r="B632">
        <v>1294</v>
      </c>
      <c r="C632">
        <v>1319</v>
      </c>
      <c r="D632">
        <v>1252</v>
      </c>
      <c r="E632">
        <v>1319</v>
      </c>
      <c r="F632" s="23">
        <f t="shared" si="62"/>
        <v>1.9319938176197926E-2</v>
      </c>
      <c r="G632" s="22">
        <v>42892</v>
      </c>
      <c r="H632">
        <v>1412</v>
      </c>
      <c r="I632">
        <v>1420</v>
      </c>
      <c r="J632">
        <v>1110</v>
      </c>
      <c r="K632">
        <v>1212</v>
      </c>
      <c r="L632" s="22">
        <v>42893</v>
      </c>
      <c r="M632">
        <v>1473</v>
      </c>
      <c r="N632" s="4">
        <v>42892</v>
      </c>
      <c r="O632" s="3" t="s">
        <v>15</v>
      </c>
      <c r="P632" s="3">
        <v>3937</v>
      </c>
      <c r="Q632" s="3" t="s">
        <v>371</v>
      </c>
      <c r="R632" s="3" t="s">
        <v>17</v>
      </c>
      <c r="S632" s="3">
        <v>0.05</v>
      </c>
      <c r="T632" s="3">
        <v>2</v>
      </c>
      <c r="U632" s="3">
        <v>0</v>
      </c>
      <c r="V632" s="3">
        <v>200</v>
      </c>
      <c r="W632">
        <v>1412</v>
      </c>
      <c r="X632" s="4">
        <v>42893</v>
      </c>
      <c r="Y632">
        <v>1212</v>
      </c>
      <c r="Z632" s="10">
        <f t="shared" si="61"/>
        <v>-40000</v>
      </c>
      <c r="AA632" s="10">
        <f t="shared" ref="AA632:AA693" si="66">ABS(Z632)</f>
        <v>40000</v>
      </c>
      <c r="AB632" t="str">
        <f t="shared" si="63"/>
        <v/>
      </c>
      <c r="AC632">
        <f t="shared" si="64"/>
        <v>-201020</v>
      </c>
      <c r="AD632">
        <f t="shared" si="65"/>
        <v>0.51808873720136517</v>
      </c>
      <c r="AE632" s="15">
        <v>42893</v>
      </c>
      <c r="AF632" s="9">
        <v>-1.0492170011822122E-3</v>
      </c>
      <c r="AG632" s="12" t="s">
        <v>957</v>
      </c>
      <c r="AH632" s="20">
        <v>42891.998611111114</v>
      </c>
      <c r="AI632" s="12">
        <v>2930</v>
      </c>
      <c r="AJ632" s="12">
        <v>292</v>
      </c>
      <c r="AK632" s="12">
        <v>0.11070000000000001</v>
      </c>
      <c r="AL632" s="17">
        <v>20500</v>
      </c>
      <c r="AM632" s="17">
        <v>0.41487371375116933</v>
      </c>
      <c r="AN632" s="9"/>
      <c r="AO632" s="9"/>
      <c r="AP632" s="17">
        <v>0</v>
      </c>
      <c r="AQ632" s="17">
        <v>11835</v>
      </c>
      <c r="AR632" s="17">
        <v>1</v>
      </c>
      <c r="AS632" s="17">
        <v>3.5000000000000003E-2</v>
      </c>
      <c r="AT632" s="17">
        <v>0.6394366197183099</v>
      </c>
      <c r="AU632" s="12">
        <v>0.6394366197183099</v>
      </c>
      <c r="AV632" s="12">
        <v>0</v>
      </c>
      <c r="AW632" s="12" t="s">
        <v>958</v>
      </c>
      <c r="AX632" s="19" t="s">
        <v>955</v>
      </c>
      <c r="AY632" s="12">
        <v>5535680</v>
      </c>
      <c r="BA632" s="12">
        <v>0.82284768211920534</v>
      </c>
      <c r="BD632" s="12">
        <v>0.41487371375116933</v>
      </c>
      <c r="BE632" s="12">
        <v>1</v>
      </c>
      <c r="BF632" s="12">
        <v>0.6394366197183099</v>
      </c>
      <c r="BG632" s="12">
        <v>0.6394366197183099</v>
      </c>
      <c r="BH632" s="12">
        <v>0</v>
      </c>
      <c r="BI632" s="12">
        <v>3.5000000000000003E-2</v>
      </c>
      <c r="BJ632" s="12">
        <v>0</v>
      </c>
      <c r="BK632" s="12">
        <v>0.92300000000000004</v>
      </c>
      <c r="BL632" s="12">
        <v>655</v>
      </c>
      <c r="BM632" s="12">
        <v>655</v>
      </c>
      <c r="BN632" s="12">
        <v>655</v>
      </c>
      <c r="BO632" s="12">
        <v>655</v>
      </c>
      <c r="BP632" s="12">
        <v>410</v>
      </c>
      <c r="BQ632" s="12">
        <v>410</v>
      </c>
      <c r="BR632" s="12">
        <v>410</v>
      </c>
      <c r="BS632" s="12">
        <v>410</v>
      </c>
      <c r="BT632" s="12">
        <v>0.40240686167427742</v>
      </c>
      <c r="BU632" s="12">
        <v>0.55878090061845676</v>
      </c>
      <c r="BV632" s="12">
        <v>0.53625623087555374</v>
      </c>
      <c r="BW632" s="12">
        <v>0.47664627686830041</v>
      </c>
      <c r="BX632" s="12">
        <v>0.55987954594007761</v>
      </c>
      <c r="BY632" s="12">
        <v>1596.5</v>
      </c>
      <c r="BZ632" s="12">
        <v>0.82284768211920534</v>
      </c>
      <c r="CB632" s="12">
        <v>0.10019175455417066</v>
      </c>
      <c r="CC632" s="12">
        <v>20150</v>
      </c>
      <c r="CD632" s="12">
        <v>19970</v>
      </c>
      <c r="CE632" s="12">
        <v>4.1407969707413361</v>
      </c>
      <c r="CH632" s="22">
        <v>42891</v>
      </c>
      <c r="CI632">
        <v>1294</v>
      </c>
      <c r="CJ632">
        <v>1319</v>
      </c>
      <c r="CK632">
        <v>1252</v>
      </c>
      <c r="CL632">
        <v>1319</v>
      </c>
      <c r="CM632" s="22">
        <v>42892</v>
      </c>
      <c r="CN632">
        <v>1412</v>
      </c>
      <c r="CO632">
        <v>1420</v>
      </c>
      <c r="CP632">
        <v>1110</v>
      </c>
      <c r="CQ632">
        <v>1212</v>
      </c>
      <c r="CR632" s="22">
        <v>42893</v>
      </c>
      <c r="CS632">
        <v>1473</v>
      </c>
      <c r="CT632">
        <v>1473</v>
      </c>
      <c r="CU632">
        <v>1473</v>
      </c>
      <c r="CV632">
        <v>1473</v>
      </c>
    </row>
    <row r="633" spans="1:100">
      <c r="A633" s="22">
        <v>42891</v>
      </c>
      <c r="B633">
        <v>247</v>
      </c>
      <c r="C633">
        <v>249</v>
      </c>
      <c r="D633">
        <v>245</v>
      </c>
      <c r="E633">
        <v>246</v>
      </c>
      <c r="F633" s="23">
        <f t="shared" si="62"/>
        <v>-4.0485829959514552E-3</v>
      </c>
      <c r="G633" s="22">
        <v>42892</v>
      </c>
      <c r="H633">
        <v>253</v>
      </c>
      <c r="I633">
        <v>254</v>
      </c>
      <c r="J633">
        <v>242</v>
      </c>
      <c r="K633">
        <v>243</v>
      </c>
      <c r="L633" s="22">
        <v>42893</v>
      </c>
      <c r="M633">
        <v>243</v>
      </c>
      <c r="N633" s="4">
        <v>42892</v>
      </c>
      <c r="O633" s="3" t="s">
        <v>15</v>
      </c>
      <c r="P633" s="3">
        <v>3776</v>
      </c>
      <c r="Q633" s="3" t="s">
        <v>250</v>
      </c>
      <c r="R633" s="3" t="s">
        <v>17</v>
      </c>
      <c r="S633" s="3">
        <v>0.05</v>
      </c>
      <c r="T633" s="3">
        <v>2</v>
      </c>
      <c r="U633" s="3">
        <v>0</v>
      </c>
      <c r="V633" s="3">
        <v>2100</v>
      </c>
      <c r="W633">
        <v>253</v>
      </c>
      <c r="X633" s="4">
        <v>42893</v>
      </c>
      <c r="Y633">
        <v>243</v>
      </c>
      <c r="Z633" s="10">
        <f t="shared" si="61"/>
        <v>-21000</v>
      </c>
      <c r="AA633" s="10">
        <f t="shared" si="66"/>
        <v>21000</v>
      </c>
      <c r="AB633" t="str">
        <f t="shared" si="63"/>
        <v/>
      </c>
      <c r="AC633">
        <f t="shared" si="64"/>
        <v>-201020</v>
      </c>
      <c r="AD633">
        <f t="shared" si="65"/>
        <v>5.893909626719096E-3</v>
      </c>
      <c r="AE633" s="15">
        <v>42893</v>
      </c>
      <c r="AF633" s="9">
        <v>-1.0492170011822122E-3</v>
      </c>
      <c r="AG633" s="12" t="s">
        <v>960</v>
      </c>
      <c r="AH633" s="20">
        <v>42891.990972222222</v>
      </c>
      <c r="AI633" s="12">
        <v>254.5</v>
      </c>
      <c r="AJ633" s="12">
        <v>8.5</v>
      </c>
      <c r="AK633" s="12">
        <v>3.4599999999999999E-2</v>
      </c>
      <c r="AL633" s="17">
        <v>14400</v>
      </c>
      <c r="AM633" s="17">
        <v>0.43673469387755104</v>
      </c>
      <c r="AN633" s="9"/>
      <c r="AO633" s="9"/>
      <c r="AP633" s="17">
        <v>0</v>
      </c>
      <c r="AQ633" s="17">
        <v>12735</v>
      </c>
      <c r="AR633" s="17">
        <v>0.24038461538461539</v>
      </c>
      <c r="AS633" s="17">
        <v>0.128</v>
      </c>
      <c r="AT633" s="17">
        <v>0.46979865771812079</v>
      </c>
      <c r="AU633" s="12">
        <v>0.57547169811320753</v>
      </c>
      <c r="AV633" s="12">
        <v>0.82</v>
      </c>
      <c r="AW633" s="12" t="s">
        <v>989</v>
      </c>
      <c r="AX633" s="19" t="s">
        <v>955</v>
      </c>
      <c r="AY633" s="12">
        <v>51979500</v>
      </c>
      <c r="BA633" s="12">
        <v>0.2</v>
      </c>
      <c r="BD633" s="12">
        <v>0.43673469387755104</v>
      </c>
      <c r="BE633" s="12">
        <v>0.24038461538461539</v>
      </c>
      <c r="BF633" s="12">
        <v>0.46979865771812079</v>
      </c>
      <c r="BG633" s="12">
        <v>0.57547169811320753</v>
      </c>
      <c r="BH633" s="12">
        <v>0.03</v>
      </c>
      <c r="BI633" s="12">
        <v>0.128</v>
      </c>
      <c r="BJ633" s="12">
        <v>0</v>
      </c>
      <c r="BK633" s="12">
        <v>0.55600000000000005</v>
      </c>
      <c r="BL633" s="12">
        <v>1331</v>
      </c>
      <c r="BM633" s="12">
        <v>-827</v>
      </c>
      <c r="BN633" s="12">
        <v>683</v>
      </c>
      <c r="BO633" s="12">
        <v>3838</v>
      </c>
      <c r="BP633" s="12">
        <v>570</v>
      </c>
      <c r="BQ633" s="12">
        <v>-514</v>
      </c>
      <c r="BR633" s="12">
        <v>-454</v>
      </c>
      <c r="BS633" s="12">
        <v>2650</v>
      </c>
      <c r="BT633" s="12">
        <v>0.33640914599280108</v>
      </c>
      <c r="BU633" s="12">
        <v>0.53912769256518533</v>
      </c>
      <c r="BV633" s="12">
        <v>0.56552291971214619</v>
      </c>
      <c r="BW633" s="12">
        <v>0.47730821303058535</v>
      </c>
      <c r="BX633" s="12">
        <v>0.62284306810423085</v>
      </c>
      <c r="BY633" s="12">
        <v>1596.5</v>
      </c>
      <c r="BZ633" s="12">
        <v>0.2</v>
      </c>
      <c r="CB633" s="12">
        <v>0.10019175455417066</v>
      </c>
      <c r="CC633" s="12">
        <v>20150</v>
      </c>
      <c r="CD633" s="12">
        <v>19970</v>
      </c>
      <c r="CE633" s="12">
        <v>4.3589883800410121</v>
      </c>
      <c r="CH633" s="22">
        <v>42891</v>
      </c>
      <c r="CI633">
        <v>247</v>
      </c>
      <c r="CJ633">
        <v>249</v>
      </c>
      <c r="CK633">
        <v>245</v>
      </c>
      <c r="CL633">
        <v>246</v>
      </c>
      <c r="CM633" s="22">
        <v>42892</v>
      </c>
      <c r="CN633">
        <v>253</v>
      </c>
      <c r="CO633">
        <v>254</v>
      </c>
      <c r="CP633">
        <v>242</v>
      </c>
      <c r="CQ633">
        <v>243</v>
      </c>
      <c r="CR633" s="22">
        <v>42893</v>
      </c>
      <c r="CS633">
        <v>243</v>
      </c>
      <c r="CT633">
        <v>245</v>
      </c>
      <c r="CU633">
        <v>241</v>
      </c>
      <c r="CV633">
        <v>244</v>
      </c>
    </row>
    <row r="634" spans="1:100">
      <c r="A634" s="22">
        <v>42891</v>
      </c>
      <c r="B634">
        <v>295</v>
      </c>
      <c r="C634">
        <v>370</v>
      </c>
      <c r="D634">
        <v>295</v>
      </c>
      <c r="E634">
        <v>370</v>
      </c>
      <c r="F634" s="23">
        <f t="shared" si="62"/>
        <v>0.25423728813559321</v>
      </c>
      <c r="G634" s="22">
        <v>42892</v>
      </c>
      <c r="H634">
        <v>442</v>
      </c>
      <c r="I634">
        <v>450</v>
      </c>
      <c r="J634">
        <v>440</v>
      </c>
      <c r="K634">
        <v>450</v>
      </c>
      <c r="L634" s="22">
        <v>42893</v>
      </c>
      <c r="M634">
        <v>530</v>
      </c>
      <c r="N634" s="4">
        <v>42892</v>
      </c>
      <c r="O634" s="3" t="s">
        <v>15</v>
      </c>
      <c r="P634" s="3">
        <v>9685</v>
      </c>
      <c r="Q634" s="3" t="s">
        <v>380</v>
      </c>
      <c r="R634" s="3" t="s">
        <v>17</v>
      </c>
      <c r="S634" s="3">
        <v>0.05</v>
      </c>
      <c r="T634" s="3">
        <v>2</v>
      </c>
      <c r="U634" s="3">
        <v>0</v>
      </c>
      <c r="V634" s="3">
        <v>2000</v>
      </c>
      <c r="W634">
        <v>442</v>
      </c>
      <c r="X634" s="4">
        <v>42893</v>
      </c>
      <c r="Y634">
        <v>450</v>
      </c>
      <c r="Z634" s="10">
        <f t="shared" si="61"/>
        <v>16000</v>
      </c>
      <c r="AA634" s="10">
        <f t="shared" si="66"/>
        <v>16000</v>
      </c>
      <c r="AB634" t="str">
        <f t="shared" si="63"/>
        <v/>
      </c>
      <c r="AC634">
        <f t="shared" si="64"/>
        <v>-201020</v>
      </c>
      <c r="AD634">
        <f t="shared" si="65"/>
        <v>6.7632850241545972E-2</v>
      </c>
      <c r="AE634" s="15">
        <v>42893</v>
      </c>
      <c r="AF634" s="9">
        <v>-1.0492170011822122E-3</v>
      </c>
      <c r="AG634" s="12" t="s">
        <v>960</v>
      </c>
      <c r="AH634" s="20">
        <v>42891.998611111114</v>
      </c>
      <c r="AI634" s="12">
        <v>414</v>
      </c>
      <c r="AJ634" s="12">
        <v>44</v>
      </c>
      <c r="AK634" s="12">
        <v>0.11890000000000001</v>
      </c>
      <c r="AL634" s="17">
        <v>12000</v>
      </c>
      <c r="AM634" s="17">
        <v>0.2103448275862069</v>
      </c>
      <c r="AN634" s="9"/>
      <c r="AO634" s="9"/>
      <c r="AP634" s="17">
        <v>0</v>
      </c>
      <c r="AQ634" s="17">
        <v>1483</v>
      </c>
      <c r="AR634" s="17">
        <v>0.41463414634146339</v>
      </c>
      <c r="AS634" s="17">
        <v>0.251</v>
      </c>
      <c r="AT634" s="17">
        <v>0.61904761904761907</v>
      </c>
      <c r="AU634" s="12">
        <v>0.39150943396226418</v>
      </c>
      <c r="AV634" s="12" t="s">
        <v>988</v>
      </c>
      <c r="AW634" s="12" t="s">
        <v>958</v>
      </c>
      <c r="AX634" s="19" t="s">
        <v>955</v>
      </c>
      <c r="AY634" s="12">
        <v>5115492</v>
      </c>
      <c r="BA634" s="12">
        <v>1</v>
      </c>
      <c r="BD634" s="12">
        <v>0.2103448275862069</v>
      </c>
      <c r="BE634" s="12">
        <v>0.41463414634146339</v>
      </c>
      <c r="BF634" s="12">
        <v>0.61904761904761907</v>
      </c>
      <c r="BG634" s="12">
        <v>0.39150943396226418</v>
      </c>
      <c r="BH634" s="12">
        <v>0.01</v>
      </c>
      <c r="BI634" s="12">
        <v>0.251</v>
      </c>
      <c r="BJ634" s="12">
        <v>0</v>
      </c>
      <c r="BK634" s="12">
        <v>0.74099999999999999</v>
      </c>
      <c r="BL634" s="12">
        <v>184</v>
      </c>
      <c r="BM634" s="12">
        <v>-54</v>
      </c>
      <c r="BN634" s="12">
        <v>-109</v>
      </c>
      <c r="BO634" s="12">
        <v>552</v>
      </c>
      <c r="BP634" s="12">
        <v>149</v>
      </c>
      <c r="BQ634" s="12">
        <v>-146</v>
      </c>
      <c r="BR634" s="12">
        <v>44</v>
      </c>
      <c r="BS634" s="12">
        <v>528</v>
      </c>
      <c r="BT634" s="12">
        <v>0.33640914599280108</v>
      </c>
      <c r="BU634" s="12">
        <v>0.53912769256518533</v>
      </c>
      <c r="BV634" s="12">
        <v>0.56552291971214619</v>
      </c>
      <c r="BW634" s="12">
        <v>0.47730821303058535</v>
      </c>
      <c r="BX634" s="12">
        <v>0.62284306810423085</v>
      </c>
      <c r="BY634" s="12">
        <v>1596.5</v>
      </c>
      <c r="BZ634" s="12">
        <v>1</v>
      </c>
      <c r="CB634" s="12">
        <v>0.10019175455417066</v>
      </c>
      <c r="CC634" s="12">
        <v>20150</v>
      </c>
      <c r="CD634" s="12">
        <v>19970</v>
      </c>
      <c r="CE634" s="12">
        <v>2.0994225375350601</v>
      </c>
      <c r="CH634" s="22">
        <v>42891</v>
      </c>
      <c r="CI634">
        <v>295</v>
      </c>
      <c r="CJ634">
        <v>370</v>
      </c>
      <c r="CK634">
        <v>295</v>
      </c>
      <c r="CL634">
        <v>370</v>
      </c>
      <c r="CM634" s="22">
        <v>42892</v>
      </c>
      <c r="CN634">
        <v>442</v>
      </c>
      <c r="CO634">
        <v>450</v>
      </c>
      <c r="CP634">
        <v>440</v>
      </c>
      <c r="CQ634">
        <v>450</v>
      </c>
      <c r="CR634" s="22">
        <v>42893</v>
      </c>
      <c r="CS634">
        <v>530</v>
      </c>
      <c r="CT634">
        <v>530</v>
      </c>
      <c r="CU634">
        <v>530</v>
      </c>
      <c r="CV634">
        <v>530</v>
      </c>
    </row>
    <row r="635" spans="1:100">
      <c r="A635" s="22">
        <v>42891</v>
      </c>
      <c r="B635">
        <v>1354</v>
      </c>
      <c r="C635">
        <v>1354</v>
      </c>
      <c r="D635">
        <v>1354</v>
      </c>
      <c r="E635">
        <v>1354</v>
      </c>
      <c r="F635" s="23">
        <f t="shared" si="62"/>
        <v>0</v>
      </c>
      <c r="G635" s="22">
        <v>42892</v>
      </c>
      <c r="H635">
        <v>1544</v>
      </c>
      <c r="I635">
        <v>1585</v>
      </c>
      <c r="J635">
        <v>1431</v>
      </c>
      <c r="K635">
        <v>1458</v>
      </c>
      <c r="L635" s="22">
        <v>42893</v>
      </c>
      <c r="M635">
        <v>1458</v>
      </c>
      <c r="N635" s="4">
        <v>42892</v>
      </c>
      <c r="O635" s="3" t="s">
        <v>15</v>
      </c>
      <c r="P635" s="3">
        <v>9322</v>
      </c>
      <c r="Q635" s="3" t="s">
        <v>375</v>
      </c>
      <c r="R635" s="3" t="s">
        <v>17</v>
      </c>
      <c r="S635" s="3">
        <v>0.05</v>
      </c>
      <c r="T635" s="3">
        <v>2</v>
      </c>
      <c r="U635" s="3">
        <v>0</v>
      </c>
      <c r="V635" s="3">
        <v>400</v>
      </c>
      <c r="W635">
        <v>1544</v>
      </c>
      <c r="X635" s="4">
        <v>42893</v>
      </c>
      <c r="Y635">
        <v>1458</v>
      </c>
      <c r="Z635" s="10">
        <f t="shared" si="61"/>
        <v>-34400</v>
      </c>
      <c r="AA635" s="10">
        <f t="shared" si="66"/>
        <v>34400</v>
      </c>
      <c r="AB635" t="str">
        <f t="shared" si="63"/>
        <v/>
      </c>
      <c r="AC635">
        <f t="shared" si="64"/>
        <v>-201020</v>
      </c>
      <c r="AD635">
        <f t="shared" si="65"/>
        <v>7.2222222222222188E-2</v>
      </c>
      <c r="AE635" s="15">
        <v>42893</v>
      </c>
      <c r="AF635" s="9">
        <v>-1.0492170011822122E-3</v>
      </c>
      <c r="AG635" s="12" t="s">
        <v>954</v>
      </c>
      <c r="AH635" s="20">
        <v>42891.998611111114</v>
      </c>
      <c r="AI635" s="12">
        <v>1440</v>
      </c>
      <c r="AJ635" s="12">
        <v>86</v>
      </c>
      <c r="AK635" s="12">
        <v>6.3500000000000001E-2</v>
      </c>
      <c r="AL635" s="17">
        <v>11400</v>
      </c>
      <c r="AM635" s="17">
        <v>0.19734345351043645</v>
      </c>
      <c r="AN635" s="9"/>
      <c r="AO635" s="9"/>
      <c r="AP635" s="17">
        <v>0</v>
      </c>
      <c r="AQ635" s="17">
        <v>8704</v>
      </c>
      <c r="AR635" s="17">
        <v>0.26548672566371684</v>
      </c>
      <c r="AS635" s="17">
        <v>5.7000000000000002E-2</v>
      </c>
      <c r="AT635" s="17">
        <v>0.55614973262032086</v>
      </c>
      <c r="AU635" s="12">
        <v>0.745398773006135</v>
      </c>
      <c r="AV635" s="12">
        <v>1.1399999999999999</v>
      </c>
      <c r="AW635" s="12" t="s">
        <v>958</v>
      </c>
      <c r="AX635" s="19" t="s">
        <v>955</v>
      </c>
      <c r="AY635" s="12">
        <v>8258322</v>
      </c>
      <c r="BA635" s="12">
        <v>1</v>
      </c>
      <c r="BD635" s="12">
        <v>0.19734345351043645</v>
      </c>
      <c r="BE635" s="12">
        <v>0.26548672566371684</v>
      </c>
      <c r="BF635" s="12">
        <v>0.55614973262032086</v>
      </c>
      <c r="BG635" s="12">
        <v>0.745398773006135</v>
      </c>
      <c r="BH635" s="12">
        <v>1E-3</v>
      </c>
      <c r="BI635" s="12">
        <v>5.7000000000000002E-2</v>
      </c>
      <c r="BJ635" s="12">
        <v>0</v>
      </c>
      <c r="BK635" s="12">
        <v>0.53100000000000003</v>
      </c>
      <c r="BL635" s="12">
        <v>1042</v>
      </c>
      <c r="BM635" s="12">
        <v>-2473</v>
      </c>
      <c r="BN635" s="12">
        <v>1128</v>
      </c>
      <c r="BO635" s="12">
        <v>4066</v>
      </c>
      <c r="BP635" s="12">
        <v>692</v>
      </c>
      <c r="BQ635" s="12">
        <v>-1404</v>
      </c>
      <c r="BR635" s="12">
        <v>414</v>
      </c>
      <c r="BS635" s="12">
        <v>4341</v>
      </c>
      <c r="BT635" s="12">
        <v>0.24956551266831711</v>
      </c>
      <c r="BU635" s="12">
        <v>0.57994636290006973</v>
      </c>
      <c r="BV635" s="12">
        <v>0.67904580893168509</v>
      </c>
      <c r="BW635" s="12">
        <v>0.58166139726314803</v>
      </c>
      <c r="BX635" s="12">
        <v>0.56056685423278141</v>
      </c>
      <c r="BY635" s="12">
        <v>1596.5</v>
      </c>
      <c r="BZ635" s="12">
        <v>1</v>
      </c>
      <c r="CB635" s="12">
        <v>0.10019175455417066</v>
      </c>
      <c r="CC635" s="12">
        <v>20150</v>
      </c>
      <c r="CD635" s="12">
        <v>19970</v>
      </c>
      <c r="CE635" s="12">
        <v>1.9696576269032078</v>
      </c>
      <c r="CH635" s="22">
        <v>42891</v>
      </c>
      <c r="CI635">
        <v>1354</v>
      </c>
      <c r="CJ635">
        <v>1354</v>
      </c>
      <c r="CK635">
        <v>1354</v>
      </c>
      <c r="CL635">
        <v>1354</v>
      </c>
      <c r="CM635" s="22">
        <v>42892</v>
      </c>
      <c r="CN635">
        <v>1544</v>
      </c>
      <c r="CO635">
        <v>1585</v>
      </c>
      <c r="CP635">
        <v>1431</v>
      </c>
      <c r="CQ635">
        <v>1458</v>
      </c>
      <c r="CR635" s="22">
        <v>42893</v>
      </c>
      <c r="CS635">
        <v>1458</v>
      </c>
      <c r="CT635">
        <v>1460</v>
      </c>
      <c r="CU635">
        <v>1401</v>
      </c>
      <c r="CV635">
        <v>1460</v>
      </c>
    </row>
    <row r="636" spans="1:100">
      <c r="A636" s="22">
        <v>42891</v>
      </c>
      <c r="B636">
        <v>469</v>
      </c>
      <c r="C636">
        <v>539</v>
      </c>
      <c r="D636">
        <v>469</v>
      </c>
      <c r="E636">
        <v>539</v>
      </c>
      <c r="F636" s="23">
        <f t="shared" si="62"/>
        <v>0.14925373134328357</v>
      </c>
      <c r="G636" s="22">
        <v>42892</v>
      </c>
      <c r="H636">
        <v>556</v>
      </c>
      <c r="I636">
        <v>566</v>
      </c>
      <c r="J636">
        <v>495</v>
      </c>
      <c r="K636">
        <v>547</v>
      </c>
      <c r="L636" s="22">
        <v>42893</v>
      </c>
      <c r="M636">
        <v>560</v>
      </c>
      <c r="N636" s="4">
        <v>42892</v>
      </c>
      <c r="O636" s="3" t="s">
        <v>15</v>
      </c>
      <c r="P636" s="3">
        <v>6334</v>
      </c>
      <c r="Q636" s="3" t="s">
        <v>226</v>
      </c>
      <c r="R636" s="3" t="s">
        <v>17</v>
      </c>
      <c r="S636" s="3">
        <v>0.05</v>
      </c>
      <c r="T636" s="3">
        <v>2</v>
      </c>
      <c r="U636" s="3">
        <v>0</v>
      </c>
      <c r="V636" s="3">
        <v>1000</v>
      </c>
      <c r="W636">
        <v>556</v>
      </c>
      <c r="X636" s="4">
        <v>42893</v>
      </c>
      <c r="Y636">
        <v>547</v>
      </c>
      <c r="Z636" s="10">
        <f t="shared" si="61"/>
        <v>-9000</v>
      </c>
      <c r="AA636" s="10">
        <f t="shared" si="66"/>
        <v>9000</v>
      </c>
      <c r="AB636" t="str">
        <f t="shared" si="63"/>
        <v/>
      </c>
      <c r="AC636">
        <f t="shared" si="64"/>
        <v>-201020</v>
      </c>
      <c r="AD636">
        <f t="shared" si="65"/>
        <v>3.1358885017421567E-2</v>
      </c>
      <c r="AE636" s="15">
        <v>42893</v>
      </c>
      <c r="AF636" s="9">
        <v>-1.0492170011822122E-3</v>
      </c>
      <c r="AG636" s="12" t="s">
        <v>954</v>
      </c>
      <c r="AH636" s="20">
        <v>42891.995833333334</v>
      </c>
      <c r="AI636" s="12">
        <v>574</v>
      </c>
      <c r="AJ636" s="12">
        <v>35</v>
      </c>
      <c r="AK636" s="12">
        <v>6.4899999999999999E-2</v>
      </c>
      <c r="AL636" s="17">
        <v>11400</v>
      </c>
      <c r="AM636" s="17">
        <v>0.63180827886710245</v>
      </c>
      <c r="AN636" s="9"/>
      <c r="AO636" s="9"/>
      <c r="AP636" s="17">
        <v>68.48</v>
      </c>
      <c r="AQ636" s="17">
        <v>5234</v>
      </c>
      <c r="AR636" s="17">
        <v>0.93312101910828027</v>
      </c>
      <c r="AS636" s="17">
        <v>0.32400000000000001</v>
      </c>
      <c r="AT636" s="17">
        <v>0.9410112359550562</v>
      </c>
      <c r="AU636" s="12">
        <v>0.9410112359550562</v>
      </c>
      <c r="AV636" s="12">
        <v>0.44</v>
      </c>
      <c r="AW636" s="12" t="s">
        <v>958</v>
      </c>
      <c r="AX636" s="19" t="s">
        <v>955</v>
      </c>
      <c r="AY636" s="12">
        <v>11402636</v>
      </c>
      <c r="BA636" s="12">
        <v>1</v>
      </c>
      <c r="BD636" s="12">
        <v>0.63180827886710245</v>
      </c>
      <c r="BE636" s="12">
        <v>0.93312101910828027</v>
      </c>
      <c r="BF636" s="12">
        <v>0.9410112359550562</v>
      </c>
      <c r="BG636" s="12">
        <v>0.9410112359550562</v>
      </c>
      <c r="BH636" s="12">
        <v>6.0000000000000001E-3</v>
      </c>
      <c r="BI636" s="12">
        <v>0.32400000000000001</v>
      </c>
      <c r="BJ636" s="12">
        <v>0</v>
      </c>
      <c r="BK636" s="12">
        <v>0.14699999999999999</v>
      </c>
      <c r="BL636" s="12">
        <v>-262</v>
      </c>
      <c r="BM636" s="12">
        <v>-72</v>
      </c>
      <c r="BN636" s="12">
        <v>-302</v>
      </c>
      <c r="BO636" s="12">
        <v>1036</v>
      </c>
      <c r="BP636" s="12">
        <v>1494</v>
      </c>
      <c r="BQ636" s="12">
        <v>737</v>
      </c>
      <c r="BR636" s="12">
        <v>-1149</v>
      </c>
      <c r="BS636" s="12">
        <v>1664</v>
      </c>
      <c r="BT636" s="12">
        <v>0.24956551266831711</v>
      </c>
      <c r="BU636" s="12">
        <v>0.57994636290006973</v>
      </c>
      <c r="BV636" s="12">
        <v>0.67904580893168509</v>
      </c>
      <c r="BW636" s="12">
        <v>0.58166139726314803</v>
      </c>
      <c r="BX636" s="12">
        <v>0.56056685423278141</v>
      </c>
      <c r="BY636" s="12">
        <v>1596.5</v>
      </c>
      <c r="BZ636" s="12">
        <v>1</v>
      </c>
      <c r="CB636" s="12">
        <v>0.10019175455417066</v>
      </c>
      <c r="CC636" s="12">
        <v>20150</v>
      </c>
      <c r="CD636" s="12">
        <v>19970</v>
      </c>
      <c r="CE636" s="12">
        <v>6.3059907641950987</v>
      </c>
      <c r="CH636" s="22">
        <v>42891</v>
      </c>
      <c r="CI636">
        <v>469</v>
      </c>
      <c r="CJ636">
        <v>539</v>
      </c>
      <c r="CK636">
        <v>469</v>
      </c>
      <c r="CL636">
        <v>539</v>
      </c>
      <c r="CM636" s="22">
        <v>42892</v>
      </c>
      <c r="CN636">
        <v>556</v>
      </c>
      <c r="CO636">
        <v>566</v>
      </c>
      <c r="CP636">
        <v>495</v>
      </c>
      <c r="CQ636">
        <v>547</v>
      </c>
      <c r="CR636" s="22">
        <v>42893</v>
      </c>
      <c r="CS636">
        <v>560</v>
      </c>
      <c r="CT636">
        <v>630</v>
      </c>
      <c r="CU636">
        <v>557</v>
      </c>
      <c r="CV636">
        <v>602</v>
      </c>
    </row>
    <row r="637" spans="1:100">
      <c r="A637" s="22">
        <v>42891</v>
      </c>
      <c r="B637">
        <v>376</v>
      </c>
      <c r="C637">
        <v>400</v>
      </c>
      <c r="D637">
        <v>374</v>
      </c>
      <c r="E637">
        <v>395</v>
      </c>
      <c r="F637" s="23">
        <f t="shared" si="62"/>
        <v>5.0531914893616969E-2</v>
      </c>
      <c r="G637" s="22">
        <v>42892</v>
      </c>
      <c r="H637">
        <v>475</v>
      </c>
      <c r="I637">
        <v>475</v>
      </c>
      <c r="J637">
        <v>475</v>
      </c>
      <c r="K637">
        <v>475</v>
      </c>
      <c r="L637" s="22">
        <v>42893</v>
      </c>
      <c r="M637">
        <v>555</v>
      </c>
      <c r="N637" s="4">
        <v>42892</v>
      </c>
      <c r="O637" s="3" t="s">
        <v>15</v>
      </c>
      <c r="P637" s="3">
        <v>6666</v>
      </c>
      <c r="Q637" s="3" t="s">
        <v>381</v>
      </c>
      <c r="R637" s="3" t="s">
        <v>17</v>
      </c>
      <c r="S637" s="3">
        <v>0.05</v>
      </c>
      <c r="T637" s="3">
        <v>2</v>
      </c>
      <c r="U637" s="3">
        <v>0</v>
      </c>
      <c r="V637" s="3">
        <v>1300</v>
      </c>
      <c r="W637">
        <v>475</v>
      </c>
      <c r="X637" s="4">
        <v>42893</v>
      </c>
      <c r="Y637">
        <v>475</v>
      </c>
      <c r="Z637" s="10">
        <f t="shared" si="61"/>
        <v>0</v>
      </c>
      <c r="AA637" s="10">
        <f t="shared" si="66"/>
        <v>0</v>
      </c>
      <c r="AB637" t="str">
        <f t="shared" si="63"/>
        <v/>
      </c>
      <c r="AC637">
        <f t="shared" si="64"/>
        <v>-201020</v>
      </c>
      <c r="AD637">
        <f t="shared" si="65"/>
        <v>0</v>
      </c>
      <c r="AE637" s="15">
        <v>42893</v>
      </c>
      <c r="AF637" s="9">
        <v>-1.0492170011822122E-3</v>
      </c>
      <c r="AG637" s="12" t="s">
        <v>960</v>
      </c>
      <c r="AH637" s="20">
        <v>42891.990277777775</v>
      </c>
      <c r="AI637" s="12">
        <v>475</v>
      </c>
      <c r="AJ637" s="12">
        <v>80</v>
      </c>
      <c r="AK637" s="12">
        <v>0.20250000000000001</v>
      </c>
      <c r="AL637" s="17">
        <v>10500</v>
      </c>
      <c r="AM637" s="17">
        <v>0.32891246684350134</v>
      </c>
      <c r="AN637" s="9"/>
      <c r="AO637" s="9"/>
      <c r="AP637" s="17">
        <v>0</v>
      </c>
      <c r="AQ637" s="17">
        <v>2825</v>
      </c>
      <c r="AR637" s="17">
        <v>0.88235294117647056</v>
      </c>
      <c r="AS637" s="17">
        <v>0.26800000000000002</v>
      </c>
      <c r="AT637" s="17">
        <v>0.55172413793103448</v>
      </c>
      <c r="AU637" s="12">
        <v>0.35682819383259912</v>
      </c>
      <c r="AV637" s="12" t="s">
        <v>988</v>
      </c>
      <c r="AW637" s="12" t="s">
        <v>958</v>
      </c>
      <c r="AX637" s="19" t="s">
        <v>955</v>
      </c>
      <c r="AY637" s="12">
        <v>7492652</v>
      </c>
      <c r="BA637" s="12">
        <v>1</v>
      </c>
      <c r="BD637" s="12">
        <v>0.32891246684350134</v>
      </c>
      <c r="BE637" s="12">
        <v>0.88235294117647056</v>
      </c>
      <c r="BF637" s="12">
        <v>0.55172413793103448</v>
      </c>
      <c r="BG637" s="12">
        <v>0.35682819383259912</v>
      </c>
      <c r="BH637" s="12">
        <v>0.01</v>
      </c>
      <c r="BI637" s="12">
        <v>0.26800000000000002</v>
      </c>
      <c r="BJ637" s="12">
        <v>0</v>
      </c>
      <c r="BK637" s="12">
        <v>0.42099999999999999</v>
      </c>
      <c r="BL637" s="12">
        <v>320</v>
      </c>
      <c r="BM637" s="12">
        <v>-1212</v>
      </c>
      <c r="BN637" s="12">
        <v>861</v>
      </c>
      <c r="BO637" s="12">
        <v>705</v>
      </c>
      <c r="BP637" s="12">
        <v>246</v>
      </c>
      <c r="BQ637" s="12">
        <v>-803</v>
      </c>
      <c r="BR637" s="12">
        <v>217</v>
      </c>
      <c r="BS637" s="12">
        <v>690</v>
      </c>
      <c r="BT637" s="12">
        <v>0.33640914599280108</v>
      </c>
      <c r="BU637" s="12">
        <v>0.53912769256518533</v>
      </c>
      <c r="BV637" s="12">
        <v>0.56552291971214619</v>
      </c>
      <c r="BW637" s="12">
        <v>0.47730821303058535</v>
      </c>
      <c r="BX637" s="12">
        <v>0.62284306810423085</v>
      </c>
      <c r="BY637" s="12">
        <v>1596.5</v>
      </c>
      <c r="BZ637" s="12">
        <v>1</v>
      </c>
      <c r="CB637" s="12">
        <v>0.10019175455417066</v>
      </c>
      <c r="CC637" s="12">
        <v>20150</v>
      </c>
      <c r="CD637" s="12">
        <v>19970</v>
      </c>
      <c r="CE637" s="12">
        <v>3.2828296929930323</v>
      </c>
      <c r="CH637" s="22">
        <v>42891</v>
      </c>
      <c r="CI637">
        <v>376</v>
      </c>
      <c r="CJ637">
        <v>400</v>
      </c>
      <c r="CK637">
        <v>374</v>
      </c>
      <c r="CL637">
        <v>395</v>
      </c>
      <c r="CM637" s="22">
        <v>42892</v>
      </c>
      <c r="CN637">
        <v>475</v>
      </c>
      <c r="CO637">
        <v>475</v>
      </c>
      <c r="CP637">
        <v>475</v>
      </c>
      <c r="CQ637">
        <v>475</v>
      </c>
      <c r="CR637" s="22">
        <v>42893</v>
      </c>
      <c r="CS637">
        <v>555</v>
      </c>
      <c r="CT637">
        <v>555</v>
      </c>
      <c r="CU637">
        <v>555</v>
      </c>
      <c r="CV637">
        <v>555</v>
      </c>
    </row>
    <row r="638" spans="1:100">
      <c r="A638" s="22">
        <v>42891</v>
      </c>
      <c r="B638">
        <v>406</v>
      </c>
      <c r="C638">
        <v>413</v>
      </c>
      <c r="D638">
        <v>405</v>
      </c>
      <c r="E638">
        <v>408</v>
      </c>
      <c r="F638" s="23">
        <f t="shared" si="62"/>
        <v>4.9261083743843415E-3</v>
      </c>
      <c r="G638" s="22">
        <v>42892</v>
      </c>
      <c r="H638">
        <v>432</v>
      </c>
      <c r="I638">
        <v>454</v>
      </c>
      <c r="J638">
        <v>416</v>
      </c>
      <c r="K638">
        <v>422</v>
      </c>
      <c r="L638" s="22">
        <v>42893</v>
      </c>
      <c r="M638">
        <v>421</v>
      </c>
      <c r="N638" s="4">
        <v>42892</v>
      </c>
      <c r="O638" s="3" t="s">
        <v>15</v>
      </c>
      <c r="P638" s="3">
        <v>4583</v>
      </c>
      <c r="Q638" s="3" t="s">
        <v>382</v>
      </c>
      <c r="R638" s="3" t="s">
        <v>17</v>
      </c>
      <c r="S638" s="3">
        <v>0.05</v>
      </c>
      <c r="T638" s="3">
        <v>2</v>
      </c>
      <c r="U638" s="3">
        <v>0</v>
      </c>
      <c r="V638" s="3">
        <v>1300</v>
      </c>
      <c r="W638">
        <v>432</v>
      </c>
      <c r="X638" s="4">
        <v>42893</v>
      </c>
      <c r="Y638">
        <v>422</v>
      </c>
      <c r="Z638" s="10">
        <f t="shared" si="61"/>
        <v>-13000</v>
      </c>
      <c r="AA638" s="10">
        <f t="shared" si="66"/>
        <v>13000</v>
      </c>
      <c r="AB638" t="str">
        <f t="shared" si="63"/>
        <v/>
      </c>
      <c r="AC638">
        <f t="shared" si="64"/>
        <v>-201020</v>
      </c>
      <c r="AD638">
        <f t="shared" si="65"/>
        <v>4.6082949308755561E-3</v>
      </c>
      <c r="AE638" s="15">
        <v>42893</v>
      </c>
      <c r="AF638" s="9">
        <v>-1.0492170011822122E-3</v>
      </c>
      <c r="AG638" s="12" t="s">
        <v>957</v>
      </c>
      <c r="AH638" s="20">
        <v>42891.998611111114</v>
      </c>
      <c r="AI638" s="12">
        <v>434</v>
      </c>
      <c r="AJ638" s="12">
        <v>26</v>
      </c>
      <c r="AK638" s="12">
        <v>6.3700000000000007E-2</v>
      </c>
      <c r="AL638" s="17">
        <v>4200</v>
      </c>
      <c r="AM638" s="17">
        <v>0.17936117936117937</v>
      </c>
      <c r="AN638" s="9"/>
      <c r="AO638" s="9"/>
      <c r="AP638" s="17">
        <v>0</v>
      </c>
      <c r="AQ638" s="17">
        <v>10566</v>
      </c>
      <c r="AR638" s="17">
        <v>0.13815789473684212</v>
      </c>
      <c r="AS638" s="17">
        <v>0.439</v>
      </c>
      <c r="AT638" s="17">
        <v>6.2314540059347182E-2</v>
      </c>
      <c r="AU638" s="12">
        <v>3.255813953488372E-2</v>
      </c>
      <c r="AV638" s="12">
        <v>0</v>
      </c>
      <c r="AW638" s="12" t="s">
        <v>993</v>
      </c>
      <c r="AX638" s="19" t="s">
        <v>955</v>
      </c>
      <c r="AY638" s="12">
        <v>25961500</v>
      </c>
      <c r="BA638" s="12">
        <v>1</v>
      </c>
      <c r="BD638" s="12">
        <v>0.17936117936117937</v>
      </c>
      <c r="BE638" s="12">
        <v>0.13815789473684212</v>
      </c>
      <c r="BF638" s="12">
        <v>6.2314540059347182E-2</v>
      </c>
      <c r="BG638" s="12">
        <v>3.255813953488372E-2</v>
      </c>
      <c r="BH638" s="12">
        <v>4.2999999999999997E-2</v>
      </c>
      <c r="BI638" s="12">
        <v>0.439</v>
      </c>
      <c r="BJ638" s="12" t="s">
        <v>968</v>
      </c>
      <c r="BK638" s="12">
        <v>0.31</v>
      </c>
      <c r="BL638" s="12">
        <v>-373</v>
      </c>
      <c r="BM638" s="12">
        <v>-114</v>
      </c>
      <c r="BN638" s="12">
        <v>463</v>
      </c>
      <c r="BO638" s="12">
        <v>988</v>
      </c>
      <c r="BP638" s="12">
        <v>-48</v>
      </c>
      <c r="BQ638" s="12">
        <v>-3</v>
      </c>
      <c r="BR638" s="12">
        <v>419</v>
      </c>
      <c r="BS638" s="12">
        <v>1013</v>
      </c>
      <c r="BT638" s="12">
        <v>0.40240686167427742</v>
      </c>
      <c r="BU638" s="12">
        <v>0.55878090061845676</v>
      </c>
      <c r="BV638" s="12">
        <v>0.53625623087555374</v>
      </c>
      <c r="BW638" s="12">
        <v>0.47664627686830041</v>
      </c>
      <c r="BX638" s="12">
        <v>0.55987954594007761</v>
      </c>
      <c r="BY638" s="12">
        <v>1596.5</v>
      </c>
      <c r="BZ638" s="12">
        <v>1</v>
      </c>
      <c r="CB638" s="12">
        <v>0.10019175455417066</v>
      </c>
      <c r="CC638" s="12">
        <v>20150</v>
      </c>
      <c r="CD638" s="12">
        <v>19970</v>
      </c>
      <c r="CE638" s="12">
        <v>1.7901790437675607</v>
      </c>
      <c r="CH638" s="22">
        <v>42891</v>
      </c>
      <c r="CI638">
        <v>406</v>
      </c>
      <c r="CJ638">
        <v>413</v>
      </c>
      <c r="CK638">
        <v>405</v>
      </c>
      <c r="CL638">
        <v>408</v>
      </c>
      <c r="CM638" s="22">
        <v>42892</v>
      </c>
      <c r="CN638">
        <v>432</v>
      </c>
      <c r="CO638">
        <v>454</v>
      </c>
      <c r="CP638">
        <v>416</v>
      </c>
      <c r="CQ638">
        <v>422</v>
      </c>
      <c r="CR638" s="22">
        <v>42893</v>
      </c>
      <c r="CS638">
        <v>421</v>
      </c>
      <c r="CT638">
        <v>422</v>
      </c>
      <c r="CU638">
        <v>400</v>
      </c>
      <c r="CV638">
        <v>412</v>
      </c>
    </row>
    <row r="639" spans="1:100">
      <c r="A639" s="22">
        <v>42891</v>
      </c>
      <c r="B639">
        <v>525</v>
      </c>
      <c r="C639">
        <v>535</v>
      </c>
      <c r="D639">
        <v>525</v>
      </c>
      <c r="E639">
        <v>531</v>
      </c>
      <c r="F639" s="23">
        <f t="shared" si="62"/>
        <v>1.1428571428571344E-2</v>
      </c>
      <c r="G639" s="22">
        <v>42892</v>
      </c>
      <c r="H639">
        <v>585</v>
      </c>
      <c r="I639">
        <v>649</v>
      </c>
      <c r="J639">
        <v>567</v>
      </c>
      <c r="K639">
        <v>577</v>
      </c>
      <c r="L639" s="22">
        <v>42893</v>
      </c>
      <c r="M639">
        <v>558</v>
      </c>
      <c r="N639" s="4">
        <v>42892</v>
      </c>
      <c r="O639" s="3" t="s">
        <v>15</v>
      </c>
      <c r="P639" s="3">
        <v>3475</v>
      </c>
      <c r="Q639" s="3" t="s">
        <v>129</v>
      </c>
      <c r="R639" s="3" t="s">
        <v>17</v>
      </c>
      <c r="S639" s="3">
        <v>0.05</v>
      </c>
      <c r="T639" s="3">
        <v>2</v>
      </c>
      <c r="U639" s="3">
        <v>0</v>
      </c>
      <c r="V639" s="3">
        <v>500</v>
      </c>
      <c r="W639">
        <v>585</v>
      </c>
      <c r="X639" s="4">
        <v>42893</v>
      </c>
      <c r="Y639">
        <v>577</v>
      </c>
      <c r="Z639" s="10">
        <f t="shared" si="61"/>
        <v>-4000</v>
      </c>
      <c r="AA639" s="10">
        <f t="shared" si="66"/>
        <v>4000</v>
      </c>
      <c r="AB639" t="str">
        <f t="shared" si="63"/>
        <v/>
      </c>
      <c r="AC639">
        <f t="shared" si="64"/>
        <v>-201020</v>
      </c>
      <c r="AD639">
        <f t="shared" si="65"/>
        <v>0.48863636363636365</v>
      </c>
      <c r="AE639" s="15">
        <v>42893</v>
      </c>
      <c r="AF639" s="9">
        <v>-1.0492170011822122E-3</v>
      </c>
      <c r="AG639" s="12" t="s">
        <v>960</v>
      </c>
      <c r="AH639" s="20">
        <v>42891.996527777781</v>
      </c>
      <c r="AI639" s="12">
        <v>1144</v>
      </c>
      <c r="AJ639" s="12">
        <v>82</v>
      </c>
      <c r="AK639" s="12">
        <v>7.7200000000000005E-2</v>
      </c>
      <c r="AL639" s="17">
        <v>3400</v>
      </c>
      <c r="AM639" s="17">
        <v>0.34220532319391633</v>
      </c>
      <c r="AN639" s="9"/>
      <c r="AO639" s="9"/>
      <c r="AP639" s="17">
        <v>0</v>
      </c>
      <c r="AQ639" s="17">
        <v>3193</v>
      </c>
      <c r="AR639" s="17">
        <v>0.19230769230769232</v>
      </c>
      <c r="AS639" s="9"/>
      <c r="AT639" s="17">
        <v>0.19230769230769232</v>
      </c>
      <c r="AU639" s="12">
        <v>0.19230769230769232</v>
      </c>
      <c r="AV639" s="12">
        <v>1.43</v>
      </c>
      <c r="AW639" s="12" t="s">
        <v>996</v>
      </c>
      <c r="AX639" s="19" t="s">
        <v>955</v>
      </c>
      <c r="AY639" s="12">
        <v>3035600</v>
      </c>
      <c r="BA639" s="12">
        <v>1</v>
      </c>
      <c r="BD639" s="12">
        <v>0.34220532319391633</v>
      </c>
      <c r="BE639" s="12">
        <v>0.19230769230769232</v>
      </c>
      <c r="BF639" s="12">
        <v>0.19230769230769232</v>
      </c>
      <c r="BG639" s="12">
        <v>0.19230769230769232</v>
      </c>
      <c r="BT639" s="12">
        <v>0.33640914599280108</v>
      </c>
      <c r="BU639" s="12">
        <v>0.53912769256518533</v>
      </c>
      <c r="BV639" s="12">
        <v>0.56552291971214619</v>
      </c>
      <c r="BW639" s="12">
        <v>0.47730821303058535</v>
      </c>
      <c r="BX639" s="12">
        <v>0.62284306810423085</v>
      </c>
      <c r="BY639" s="12">
        <v>1596.5</v>
      </c>
      <c r="BZ639" s="12">
        <v>1</v>
      </c>
      <c r="CB639" s="12">
        <v>0.10019175455417066</v>
      </c>
      <c r="CC639" s="12">
        <v>20150</v>
      </c>
      <c r="CD639" s="12">
        <v>19970</v>
      </c>
      <c r="CE639" s="12">
        <v>3.4155038477632034</v>
      </c>
      <c r="CH639" s="22">
        <v>42891</v>
      </c>
      <c r="CI639">
        <v>525</v>
      </c>
      <c r="CJ639">
        <v>535</v>
      </c>
      <c r="CK639">
        <v>525</v>
      </c>
      <c r="CL639">
        <v>531</v>
      </c>
      <c r="CM639" s="22">
        <v>42892</v>
      </c>
      <c r="CN639">
        <v>585</v>
      </c>
      <c r="CO639">
        <v>649</v>
      </c>
      <c r="CP639">
        <v>567</v>
      </c>
      <c r="CQ639">
        <v>577</v>
      </c>
      <c r="CR639" s="22">
        <v>42893</v>
      </c>
      <c r="CS639">
        <v>558</v>
      </c>
      <c r="CT639">
        <v>574</v>
      </c>
      <c r="CU639">
        <v>555</v>
      </c>
      <c r="CV639">
        <v>571</v>
      </c>
    </row>
    <row r="640" spans="1:100">
      <c r="A640" s="22">
        <v>42892</v>
      </c>
      <c r="B640">
        <v>489</v>
      </c>
      <c r="C640">
        <v>489</v>
      </c>
      <c r="D640">
        <v>489</v>
      </c>
      <c r="E640">
        <v>489</v>
      </c>
      <c r="F640" s="23">
        <f t="shared" si="62"/>
        <v>0</v>
      </c>
      <c r="G640" s="22">
        <v>42893</v>
      </c>
      <c r="H640">
        <v>564</v>
      </c>
      <c r="I640">
        <v>569</v>
      </c>
      <c r="J640">
        <v>562</v>
      </c>
      <c r="K640">
        <v>569</v>
      </c>
      <c r="L640" s="22">
        <v>42894</v>
      </c>
      <c r="M640">
        <v>600</v>
      </c>
      <c r="N640" s="4">
        <v>42893</v>
      </c>
      <c r="O640" s="3" t="s">
        <v>15</v>
      </c>
      <c r="P640" s="3">
        <v>3727</v>
      </c>
      <c r="Q640" s="3" t="s">
        <v>379</v>
      </c>
      <c r="R640" s="3" t="s">
        <v>17</v>
      </c>
      <c r="S640" s="3">
        <v>0.05</v>
      </c>
      <c r="T640" s="3">
        <v>2</v>
      </c>
      <c r="U640" s="3">
        <v>0</v>
      </c>
      <c r="V640" s="3">
        <v>1100</v>
      </c>
      <c r="W640">
        <v>564</v>
      </c>
      <c r="X640" s="4">
        <v>42894</v>
      </c>
      <c r="Y640">
        <v>569</v>
      </c>
      <c r="Z640" s="10">
        <f t="shared" si="61"/>
        <v>5500</v>
      </c>
      <c r="AA640" s="10">
        <f t="shared" si="66"/>
        <v>5500</v>
      </c>
      <c r="AB640" t="str">
        <f t="shared" si="63"/>
        <v/>
      </c>
      <c r="AC640">
        <f t="shared" si="64"/>
        <v>-201020</v>
      </c>
      <c r="AD640">
        <f t="shared" si="65"/>
        <v>1.8050541516245522E-2</v>
      </c>
      <c r="AE640" s="15">
        <v>42894</v>
      </c>
      <c r="AF640" s="9">
        <v>-2.2568877324627978E-3</v>
      </c>
      <c r="AG640" s="12" t="s">
        <v>957</v>
      </c>
      <c r="AH640" s="20">
        <v>42892.997916666667</v>
      </c>
      <c r="AI640" s="12">
        <v>554</v>
      </c>
      <c r="AJ640" s="12">
        <v>65</v>
      </c>
      <c r="AK640" s="12">
        <v>0.13289999999999999</v>
      </c>
      <c r="AL640" s="17">
        <v>151900</v>
      </c>
      <c r="AM640" s="17">
        <v>0.22794117647058823</v>
      </c>
      <c r="AN640" s="9"/>
      <c r="AO640" s="9"/>
      <c r="AP640" s="17">
        <v>26.67</v>
      </c>
      <c r="AQ640" s="17">
        <v>5856</v>
      </c>
      <c r="AR640" s="17">
        <v>6.741573033707865E-2</v>
      </c>
      <c r="AS640" s="17">
        <v>0.39</v>
      </c>
      <c r="AT640" s="17">
        <v>2.8301886792452831E-2</v>
      </c>
      <c r="AU640" s="12">
        <v>6.1162079510703364E-3</v>
      </c>
      <c r="AV640" s="12">
        <v>0</v>
      </c>
      <c r="AW640" s="12" t="s">
        <v>993</v>
      </c>
      <c r="AX640" s="19" t="s">
        <v>955</v>
      </c>
      <c r="AY640" s="12">
        <v>14353930</v>
      </c>
      <c r="BA640" s="12">
        <v>1</v>
      </c>
      <c r="BD640" s="12">
        <v>0.22794117647058823</v>
      </c>
      <c r="BE640" s="12">
        <v>6.741573033707865E-2</v>
      </c>
      <c r="BF640" s="12">
        <v>2.8301886792452831E-2</v>
      </c>
      <c r="BG640" s="12">
        <v>6.1162079510703364E-3</v>
      </c>
      <c r="BH640" s="12">
        <v>3.6999999999999998E-2</v>
      </c>
      <c r="BI640" s="12">
        <v>0.39</v>
      </c>
      <c r="BJ640" s="12">
        <v>1.0999999999999999E-2</v>
      </c>
      <c r="BK640" s="12">
        <v>0.33100000000000002</v>
      </c>
      <c r="BL640" s="12">
        <v>-691</v>
      </c>
      <c r="BM640" s="12">
        <v>-1107</v>
      </c>
      <c r="BN640" s="12">
        <v>-50</v>
      </c>
      <c r="BO640" s="12">
        <v>4687</v>
      </c>
      <c r="BP640" s="12">
        <v>-350</v>
      </c>
      <c r="BQ640" s="12">
        <v>-2233</v>
      </c>
      <c r="BR640" s="12">
        <v>-27</v>
      </c>
      <c r="BS640" s="12">
        <v>6309</v>
      </c>
      <c r="BT640" s="12">
        <v>0.40240686167427742</v>
      </c>
      <c r="BU640" s="12">
        <v>0.55878090061845676</v>
      </c>
      <c r="BV640" s="12">
        <v>0.53625623087555374</v>
      </c>
      <c r="BW640" s="12">
        <v>0.47664627686830041</v>
      </c>
      <c r="BX640" s="12">
        <v>0.59687632705331073</v>
      </c>
      <c r="BY640" s="12">
        <v>1592.5</v>
      </c>
      <c r="BZ640" s="12">
        <v>1</v>
      </c>
      <c r="CB640" s="12">
        <v>0.10019175455417066</v>
      </c>
      <c r="CC640" s="12">
        <v>19970</v>
      </c>
      <c r="CD640" s="12">
        <v>19910</v>
      </c>
      <c r="CE640" s="12">
        <v>2.2750492541514213</v>
      </c>
      <c r="CH640" s="22">
        <v>42892</v>
      </c>
      <c r="CI640">
        <v>489</v>
      </c>
      <c r="CJ640">
        <v>489</v>
      </c>
      <c r="CK640">
        <v>489</v>
      </c>
      <c r="CL640">
        <v>489</v>
      </c>
      <c r="CM640" s="22">
        <v>42893</v>
      </c>
      <c r="CN640">
        <v>564</v>
      </c>
      <c r="CO640">
        <v>569</v>
      </c>
      <c r="CP640">
        <v>562</v>
      </c>
      <c r="CQ640">
        <v>569</v>
      </c>
      <c r="CR640" s="22">
        <v>42894</v>
      </c>
      <c r="CS640">
        <v>600</v>
      </c>
      <c r="CT640">
        <v>669</v>
      </c>
      <c r="CU640">
        <v>570</v>
      </c>
      <c r="CV640">
        <v>632</v>
      </c>
    </row>
    <row r="641" spans="1:100">
      <c r="A641" s="22">
        <v>42892</v>
      </c>
      <c r="B641">
        <v>27</v>
      </c>
      <c r="C641">
        <v>28</v>
      </c>
      <c r="D641">
        <v>27</v>
      </c>
      <c r="E641">
        <v>28</v>
      </c>
      <c r="F641" s="23">
        <f t="shared" si="62"/>
        <v>3.7037037037036979E-2</v>
      </c>
      <c r="G641" s="22">
        <v>42893</v>
      </c>
      <c r="H641">
        <v>29</v>
      </c>
      <c r="I641">
        <v>33</v>
      </c>
      <c r="J641">
        <v>29</v>
      </c>
      <c r="K641">
        <v>30</v>
      </c>
      <c r="L641" s="22">
        <v>42894</v>
      </c>
      <c r="M641">
        <v>30</v>
      </c>
      <c r="N641" s="4">
        <v>42893</v>
      </c>
      <c r="O641" s="3" t="s">
        <v>15</v>
      </c>
      <c r="P641" s="3">
        <v>3350</v>
      </c>
      <c r="Q641" s="3" t="s">
        <v>215</v>
      </c>
      <c r="R641" s="3" t="s">
        <v>17</v>
      </c>
      <c r="S641" s="3">
        <v>0.05</v>
      </c>
      <c r="T641" s="3">
        <v>1</v>
      </c>
      <c r="U641" s="3">
        <v>0</v>
      </c>
      <c r="V641" s="3">
        <v>17900</v>
      </c>
      <c r="W641">
        <v>29</v>
      </c>
      <c r="X641" s="4">
        <v>42894</v>
      </c>
      <c r="Y641">
        <v>30</v>
      </c>
      <c r="Z641" s="10">
        <f t="shared" si="61"/>
        <v>17900</v>
      </c>
      <c r="AA641" s="10">
        <f t="shared" si="66"/>
        <v>17900</v>
      </c>
      <c r="AB641" t="str">
        <f t="shared" si="63"/>
        <v/>
      </c>
      <c r="AC641">
        <f t="shared" si="64"/>
        <v>-201020</v>
      </c>
      <c r="AD641">
        <f t="shared" si="65"/>
        <v>4.9180327868852514E-2</v>
      </c>
      <c r="AE641" s="15">
        <v>42894</v>
      </c>
      <c r="AF641" s="9">
        <v>-2.2568877324627978E-3</v>
      </c>
      <c r="AG641" s="12" t="s">
        <v>960</v>
      </c>
      <c r="AH641" s="20">
        <v>42892.989583333336</v>
      </c>
      <c r="AI641" s="12">
        <v>30.5</v>
      </c>
      <c r="AJ641" s="12">
        <v>2.5</v>
      </c>
      <c r="AK641" s="12">
        <v>8.9300000000000004E-2</v>
      </c>
      <c r="AL641" s="17">
        <v>98400</v>
      </c>
      <c r="AM641" s="17">
        <v>0.29629629629629628</v>
      </c>
      <c r="AN641" s="9"/>
      <c r="AO641" s="9"/>
      <c r="AP641" s="17">
        <v>0</v>
      </c>
      <c r="AQ641" s="17">
        <v>7278</v>
      </c>
      <c r="AR641" s="17">
        <v>9.0909090909090912E-2</v>
      </c>
      <c r="AS641" s="17">
        <v>6.6000000000000003E-2</v>
      </c>
      <c r="AT641" s="17">
        <v>9.0909090909090912E-2</v>
      </c>
      <c r="AU641" s="12">
        <v>4.0816326530612242E-2</v>
      </c>
      <c r="AV641" s="12">
        <v>0</v>
      </c>
      <c r="AW641" s="12">
        <v>54.9</v>
      </c>
      <c r="AY641" s="12">
        <v>269570337</v>
      </c>
      <c r="BA641" s="12">
        <v>1</v>
      </c>
      <c r="BD641" s="12">
        <v>0.29629629629629628</v>
      </c>
      <c r="BE641" s="12">
        <v>9.0909090909090912E-2</v>
      </c>
      <c r="BF641" s="12">
        <v>9.0909090909090912E-2</v>
      </c>
      <c r="BG641" s="12">
        <v>4.0816326530612242E-2</v>
      </c>
      <c r="BH641" s="12">
        <v>0.35699999999999998</v>
      </c>
      <c r="BI641" s="12">
        <v>6.6000000000000003E-2</v>
      </c>
      <c r="BJ641" s="12">
        <v>0</v>
      </c>
      <c r="BK641" s="12">
        <v>0.749</v>
      </c>
      <c r="BL641" s="12">
        <v>-158</v>
      </c>
      <c r="BM641" s="12">
        <v>-530</v>
      </c>
      <c r="BN641" s="12">
        <v>670</v>
      </c>
      <c r="BO641" s="12">
        <v>380</v>
      </c>
      <c r="BP641" s="12">
        <v>89</v>
      </c>
      <c r="BQ641" s="12">
        <v>11</v>
      </c>
      <c r="BR641" s="12">
        <v>29</v>
      </c>
      <c r="BS641" s="12">
        <v>398</v>
      </c>
      <c r="BT641" s="12">
        <v>0.33640914599280108</v>
      </c>
      <c r="BU641" s="12">
        <v>0.53912769256518533</v>
      </c>
      <c r="BV641" s="12">
        <v>0.56552291971214619</v>
      </c>
      <c r="BW641" s="12">
        <v>0.47730821303058535</v>
      </c>
      <c r="BX641" s="12">
        <v>0.62284306810423085</v>
      </c>
      <c r="BY641" s="12">
        <v>1592.5</v>
      </c>
      <c r="BZ641" s="12">
        <v>1</v>
      </c>
      <c r="CB641" s="12">
        <v>0.10019175455417066</v>
      </c>
      <c r="CC641" s="12">
        <v>19970</v>
      </c>
      <c r="CD641" s="12">
        <v>19910</v>
      </c>
      <c r="CE641" s="12">
        <v>2.9572922204501149</v>
      </c>
      <c r="CH641" s="22">
        <v>42892</v>
      </c>
      <c r="CI641">
        <v>27</v>
      </c>
      <c r="CJ641">
        <v>28</v>
      </c>
      <c r="CK641">
        <v>27</v>
      </c>
      <c r="CL641">
        <v>28</v>
      </c>
      <c r="CM641" s="22">
        <v>42893</v>
      </c>
      <c r="CN641">
        <v>29</v>
      </c>
      <c r="CO641">
        <v>33</v>
      </c>
      <c r="CP641">
        <v>29</v>
      </c>
      <c r="CQ641">
        <v>30</v>
      </c>
      <c r="CR641" s="22">
        <v>42894</v>
      </c>
      <c r="CS641">
        <v>30</v>
      </c>
      <c r="CT641">
        <v>31</v>
      </c>
      <c r="CU641">
        <v>29</v>
      </c>
      <c r="CV641">
        <v>30</v>
      </c>
    </row>
    <row r="642" spans="1:100">
      <c r="A642" s="22">
        <v>42892</v>
      </c>
      <c r="B642">
        <v>7</v>
      </c>
      <c r="C642">
        <v>7</v>
      </c>
      <c r="D642">
        <v>6</v>
      </c>
      <c r="E642">
        <v>7</v>
      </c>
      <c r="F642" s="23">
        <f t="shared" si="62"/>
        <v>0</v>
      </c>
      <c r="G642" s="22">
        <v>42893</v>
      </c>
      <c r="H642">
        <v>6</v>
      </c>
      <c r="I642">
        <v>7</v>
      </c>
      <c r="J642">
        <v>6</v>
      </c>
      <c r="K642">
        <v>6</v>
      </c>
      <c r="L642" s="22">
        <v>42894</v>
      </c>
      <c r="M642">
        <v>7</v>
      </c>
      <c r="N642" s="4">
        <v>42893</v>
      </c>
      <c r="O642" s="3" t="s">
        <v>11</v>
      </c>
      <c r="P642" s="3">
        <v>8107</v>
      </c>
      <c r="Q642" s="3" t="s">
        <v>137</v>
      </c>
      <c r="R642" s="3" t="s">
        <v>13</v>
      </c>
      <c r="S642" s="3">
        <v>0.05</v>
      </c>
      <c r="T642" s="3">
        <v>1</v>
      </c>
      <c r="U642" s="3">
        <v>0</v>
      </c>
      <c r="V642" s="3">
        <v>72000</v>
      </c>
      <c r="W642">
        <v>6</v>
      </c>
      <c r="X642" s="4">
        <v>42894</v>
      </c>
      <c r="Y642">
        <v>6</v>
      </c>
      <c r="Z642" s="10">
        <f t="shared" si="61"/>
        <v>0</v>
      </c>
      <c r="AA642" s="10">
        <f t="shared" si="66"/>
        <v>0</v>
      </c>
      <c r="AB642" t="str">
        <f t="shared" si="63"/>
        <v/>
      </c>
      <c r="AC642">
        <f t="shared" si="64"/>
        <v>-201020</v>
      </c>
      <c r="AD642">
        <f t="shared" si="65"/>
        <v>9.0909090909090828E-2</v>
      </c>
      <c r="AE642" s="15">
        <v>42894</v>
      </c>
      <c r="AF642" s="9">
        <v>-2.2568877324627978E-3</v>
      </c>
      <c r="AG642" s="12" t="s">
        <v>962</v>
      </c>
      <c r="AH642" s="20">
        <v>42892.790277777778</v>
      </c>
      <c r="AI642" s="12">
        <v>6.6</v>
      </c>
      <c r="AJ642" s="12">
        <v>-0.4</v>
      </c>
      <c r="AK642" s="12">
        <v>-5.7099999999999998E-2</v>
      </c>
      <c r="AL642" s="17">
        <v>80000</v>
      </c>
      <c r="AM642" s="17">
        <v>0.2857142857142857</v>
      </c>
      <c r="AN642" s="9"/>
      <c r="AO642" s="9"/>
      <c r="AP642" s="17">
        <v>0</v>
      </c>
      <c r="AQ642" s="17">
        <v>6231</v>
      </c>
      <c r="AR642" s="17">
        <v>0.5</v>
      </c>
      <c r="AS642" s="17">
        <v>0.19700000000000001</v>
      </c>
      <c r="AT642" s="17">
        <v>0.5</v>
      </c>
      <c r="AU642" s="12">
        <v>0.33333333333333331</v>
      </c>
      <c r="AV642" s="12">
        <v>0</v>
      </c>
      <c r="AW642" s="12" t="s">
        <v>958</v>
      </c>
      <c r="AX642" s="19" t="s">
        <v>955</v>
      </c>
      <c r="AY642" s="12">
        <v>890093101</v>
      </c>
      <c r="BA642" s="12">
        <v>0</v>
      </c>
      <c r="BD642" s="12">
        <v>0.2857142857142857</v>
      </c>
      <c r="BE642" s="12">
        <v>0.5</v>
      </c>
      <c r="BF642" s="12">
        <v>0.5</v>
      </c>
      <c r="BG642" s="12">
        <v>0.33333333333333331</v>
      </c>
      <c r="BH642" s="12">
        <v>1.9E-2</v>
      </c>
      <c r="BI642" s="12">
        <v>0.19700000000000001</v>
      </c>
      <c r="BJ642" s="12">
        <v>3.4000000000000002E-2</v>
      </c>
      <c r="BK642" s="12">
        <v>8.3000000000000004E-2</v>
      </c>
      <c r="BL642" s="12">
        <v>147</v>
      </c>
      <c r="BM642" s="12">
        <v>-29</v>
      </c>
      <c r="BN642" s="12">
        <v>421</v>
      </c>
      <c r="BO642" s="12">
        <v>771</v>
      </c>
      <c r="BP642" s="12">
        <v>70</v>
      </c>
      <c r="BQ642" s="12">
        <v>-20</v>
      </c>
      <c r="BR642" s="12">
        <v>71</v>
      </c>
      <c r="BS642" s="12">
        <v>229</v>
      </c>
      <c r="BT642" s="12">
        <v>0.19739292124472546</v>
      </c>
      <c r="BU642" s="12">
        <v>0.67084040441700077</v>
      </c>
      <c r="BV642" s="12">
        <v>0.76556079983743774</v>
      </c>
      <c r="BW642" s="12">
        <v>0.67177670877646789</v>
      </c>
      <c r="BX642" s="12">
        <v>0.57627274639455695</v>
      </c>
      <c r="BY642" s="12">
        <v>1592.5</v>
      </c>
      <c r="BZ642" s="12">
        <v>0</v>
      </c>
      <c r="CB642" s="12">
        <v>0.10019175455417066</v>
      </c>
      <c r="CC642" s="12">
        <v>19970</v>
      </c>
      <c r="CD642" s="12">
        <v>19910</v>
      </c>
      <c r="CE642" s="12">
        <v>2.8516746411483251</v>
      </c>
      <c r="CH642" s="22">
        <v>42892</v>
      </c>
      <c r="CI642">
        <v>7</v>
      </c>
      <c r="CJ642">
        <v>7</v>
      </c>
      <c r="CK642">
        <v>6</v>
      </c>
      <c r="CL642">
        <v>7</v>
      </c>
      <c r="CM642" s="22">
        <v>42893</v>
      </c>
      <c r="CN642">
        <v>6</v>
      </c>
      <c r="CO642">
        <v>7</v>
      </c>
      <c r="CP642">
        <v>6</v>
      </c>
      <c r="CQ642">
        <v>6</v>
      </c>
      <c r="CR642" s="22">
        <v>42894</v>
      </c>
      <c r="CS642">
        <v>7</v>
      </c>
      <c r="CT642">
        <v>7</v>
      </c>
      <c r="CU642">
        <v>6</v>
      </c>
      <c r="CV642">
        <v>7</v>
      </c>
    </row>
    <row r="643" spans="1:100">
      <c r="A643" s="22">
        <v>42892</v>
      </c>
      <c r="B643">
        <v>1347</v>
      </c>
      <c r="C643">
        <v>1433</v>
      </c>
      <c r="D643">
        <v>1235</v>
      </c>
      <c r="E643">
        <v>1257</v>
      </c>
      <c r="F643" s="23">
        <f t="shared" si="62"/>
        <v>-6.6815144766147028E-2</v>
      </c>
      <c r="G643" s="22">
        <v>42893</v>
      </c>
      <c r="H643">
        <v>1229</v>
      </c>
      <c r="I643">
        <v>1300</v>
      </c>
      <c r="J643">
        <v>1184</v>
      </c>
      <c r="K643">
        <v>1210</v>
      </c>
      <c r="L643" s="22">
        <v>42894</v>
      </c>
      <c r="M643">
        <v>1297</v>
      </c>
      <c r="N643" s="4">
        <v>42893</v>
      </c>
      <c r="O643" s="3" t="s">
        <v>15</v>
      </c>
      <c r="P643" s="3">
        <v>3664</v>
      </c>
      <c r="Q643" s="3" t="s">
        <v>373</v>
      </c>
      <c r="R643" s="3" t="s">
        <v>17</v>
      </c>
      <c r="S643" s="3">
        <v>0.05</v>
      </c>
      <c r="T643" s="3">
        <v>1</v>
      </c>
      <c r="U643" s="3">
        <v>0</v>
      </c>
      <c r="V643" s="3">
        <v>400</v>
      </c>
      <c r="W643">
        <v>1229</v>
      </c>
      <c r="X643" s="4">
        <v>42894</v>
      </c>
      <c r="Y643">
        <v>1210</v>
      </c>
      <c r="Z643" s="10">
        <f t="shared" ref="Z643:Z706" si="67">(Y643-W643)*V643</f>
        <v>-7600</v>
      </c>
      <c r="AA643" s="10">
        <f t="shared" si="66"/>
        <v>7600</v>
      </c>
      <c r="AB643" t="str">
        <f t="shared" si="63"/>
        <v/>
      </c>
      <c r="AC643">
        <f t="shared" si="64"/>
        <v>-201020</v>
      </c>
      <c r="AD643">
        <f t="shared" si="65"/>
        <v>5.1697530864197483E-2</v>
      </c>
      <c r="AE643" s="15">
        <v>42894</v>
      </c>
      <c r="AF643" s="9">
        <v>-2.2568877324627978E-3</v>
      </c>
      <c r="AG643" s="12" t="s">
        <v>957</v>
      </c>
      <c r="AH643" s="20">
        <v>42892.997916666667</v>
      </c>
      <c r="AI643" s="12">
        <v>1296</v>
      </c>
      <c r="AJ643" s="12">
        <v>39</v>
      </c>
      <c r="AK643" s="12">
        <v>3.1E-2</v>
      </c>
      <c r="AL643" s="17">
        <v>67400</v>
      </c>
      <c r="AM643" s="17">
        <v>0.61094224924012153</v>
      </c>
      <c r="AN643" s="17">
        <v>-1</v>
      </c>
      <c r="AO643" s="9"/>
      <c r="AP643" s="17">
        <v>2.17</v>
      </c>
      <c r="AQ643" s="17">
        <v>15889</v>
      </c>
      <c r="AR643" s="17">
        <v>0.33106960950764008</v>
      </c>
      <c r="AS643" s="17">
        <v>0.155</v>
      </c>
      <c r="AT643" s="17">
        <v>0.47267206477732793</v>
      </c>
      <c r="AU643" s="12">
        <v>0.59643687064291251</v>
      </c>
      <c r="AV643" s="12" t="s">
        <v>988</v>
      </c>
      <c r="AW643" s="12" t="s">
        <v>993</v>
      </c>
      <c r="AX643" s="19" t="s">
        <v>955</v>
      </c>
      <c r="AY643" s="12">
        <v>16098008</v>
      </c>
      <c r="BA643" s="12">
        <v>0.89195402298850579</v>
      </c>
      <c r="BD643" s="12">
        <v>0.61094224924012153</v>
      </c>
      <c r="BE643" s="12">
        <v>0.33106960950764008</v>
      </c>
      <c r="BF643" s="12">
        <v>0.47267206477732793</v>
      </c>
      <c r="BG643" s="12">
        <v>0.59643687064291251</v>
      </c>
      <c r="BH643" s="12">
        <v>9.8000000000000004E-2</v>
      </c>
      <c r="BI643" s="12">
        <v>0.155</v>
      </c>
      <c r="BJ643" s="12">
        <v>2.9000000000000001E-2</v>
      </c>
      <c r="BK643" s="12">
        <v>0.64600000000000002</v>
      </c>
      <c r="BL643" s="12">
        <v>-749</v>
      </c>
      <c r="BM643" s="12">
        <v>-1020</v>
      </c>
      <c r="BN643" s="12">
        <v>924</v>
      </c>
      <c r="BO643" s="12">
        <v>768</v>
      </c>
      <c r="BP643" s="12">
        <v>934</v>
      </c>
      <c r="BQ643" s="12">
        <v>-227</v>
      </c>
      <c r="BR643" s="12">
        <v>229</v>
      </c>
      <c r="BS643" s="12">
        <v>1593</v>
      </c>
      <c r="BT643" s="12">
        <v>0.40240686167427742</v>
      </c>
      <c r="BU643" s="12">
        <v>0.55878090061845676</v>
      </c>
      <c r="BV643" s="12">
        <v>0.53625623087555374</v>
      </c>
      <c r="BW643" s="12">
        <v>0.47664627686830041</v>
      </c>
      <c r="BX643" s="12">
        <v>0.59687632705331073</v>
      </c>
      <c r="BY643" s="12">
        <v>1592.5</v>
      </c>
      <c r="BZ643" s="12">
        <v>0.89195402298850579</v>
      </c>
      <c r="CB643" s="12">
        <v>0.10019175455417066</v>
      </c>
      <c r="CC643" s="12">
        <v>19970</v>
      </c>
      <c r="CD643" s="12">
        <v>19910</v>
      </c>
      <c r="CE643" s="12">
        <v>6.09772981777461</v>
      </c>
      <c r="CH643" s="22">
        <v>42892</v>
      </c>
      <c r="CI643">
        <v>1347</v>
      </c>
      <c r="CJ643">
        <v>1433</v>
      </c>
      <c r="CK643">
        <v>1235</v>
      </c>
      <c r="CL643">
        <v>1257</v>
      </c>
      <c r="CM643" s="22">
        <v>42893</v>
      </c>
      <c r="CN643">
        <v>1229</v>
      </c>
      <c r="CO643">
        <v>1300</v>
      </c>
      <c r="CP643">
        <v>1184</v>
      </c>
      <c r="CQ643">
        <v>1210</v>
      </c>
      <c r="CR643" s="22">
        <v>42894</v>
      </c>
      <c r="CS643">
        <v>1297</v>
      </c>
      <c r="CT643">
        <v>1307</v>
      </c>
      <c r="CU643">
        <v>1150</v>
      </c>
      <c r="CV643">
        <v>1180</v>
      </c>
    </row>
    <row r="644" spans="1:100">
      <c r="A644" s="22">
        <v>42892</v>
      </c>
      <c r="B644">
        <v>340</v>
      </c>
      <c r="C644">
        <v>341</v>
      </c>
      <c r="D644">
        <v>337</v>
      </c>
      <c r="E644">
        <v>337</v>
      </c>
      <c r="F644" s="23">
        <f t="shared" si="62"/>
        <v>-8.8235294117646745E-3</v>
      </c>
      <c r="G644" s="22">
        <v>42893</v>
      </c>
      <c r="H644">
        <v>374</v>
      </c>
      <c r="I644">
        <v>414</v>
      </c>
      <c r="J644">
        <v>372</v>
      </c>
      <c r="K644">
        <v>375</v>
      </c>
      <c r="L644" s="22">
        <v>42894</v>
      </c>
      <c r="M644">
        <v>365</v>
      </c>
      <c r="N644" s="4">
        <v>42893</v>
      </c>
      <c r="O644" s="3" t="s">
        <v>15</v>
      </c>
      <c r="P644" s="3">
        <v>6091</v>
      </c>
      <c r="Q644" s="3" t="s">
        <v>383</v>
      </c>
      <c r="R644" s="3" t="s">
        <v>17</v>
      </c>
      <c r="S644" s="3">
        <v>0.05</v>
      </c>
      <c r="T644" s="3">
        <v>1</v>
      </c>
      <c r="U644" s="3">
        <v>0</v>
      </c>
      <c r="V644" s="3">
        <v>1500</v>
      </c>
      <c r="W644">
        <v>374</v>
      </c>
      <c r="X644" s="4">
        <v>42894</v>
      </c>
      <c r="Y644">
        <v>375</v>
      </c>
      <c r="Z644" s="10">
        <f t="shared" si="67"/>
        <v>1500</v>
      </c>
      <c r="AA644" s="10">
        <f t="shared" si="66"/>
        <v>1500</v>
      </c>
      <c r="AB644" t="str">
        <f t="shared" si="63"/>
        <v/>
      </c>
      <c r="AC644">
        <f t="shared" si="64"/>
        <v>-201020</v>
      </c>
      <c r="AD644">
        <f t="shared" si="65"/>
        <v>3.6579082946934571E-2</v>
      </c>
      <c r="AE644" s="15">
        <v>42894</v>
      </c>
      <c r="AF644" s="9">
        <v>-2.2568877324627978E-3</v>
      </c>
      <c r="AG644" s="12" t="s">
        <v>954</v>
      </c>
      <c r="AH644" s="20">
        <v>42892.998611111114</v>
      </c>
      <c r="AI644" s="12">
        <v>388.2</v>
      </c>
      <c r="AJ644" s="12">
        <v>51.2</v>
      </c>
      <c r="AK644" s="12">
        <v>0.15190000000000001</v>
      </c>
      <c r="AL644" s="17">
        <v>24200</v>
      </c>
      <c r="AM644" s="17">
        <v>0.11504424778761062</v>
      </c>
      <c r="AN644" s="9"/>
      <c r="AO644" s="9"/>
      <c r="AP644" s="17">
        <v>286.29000000000002</v>
      </c>
      <c r="AQ644" s="17">
        <v>6009</v>
      </c>
      <c r="AR644" s="17">
        <v>1</v>
      </c>
      <c r="AS644" s="17">
        <v>0.156</v>
      </c>
      <c r="AT644" s="17">
        <v>1</v>
      </c>
      <c r="AU644" s="12">
        <v>0.73717948717948723</v>
      </c>
      <c r="AV644" s="12">
        <v>2.95</v>
      </c>
      <c r="AW644" s="12" t="s">
        <v>992</v>
      </c>
      <c r="AX644" s="19" t="s">
        <v>955</v>
      </c>
      <c r="AY644" s="12">
        <v>17724297</v>
      </c>
      <c r="BA644" s="12">
        <v>1</v>
      </c>
      <c r="BD644" s="12">
        <v>0.11504424778761062</v>
      </c>
      <c r="BE644" s="12">
        <v>1</v>
      </c>
      <c r="BF644" s="12">
        <v>1</v>
      </c>
      <c r="BG644" s="12">
        <v>0.73717948717948723</v>
      </c>
      <c r="BH644" s="12">
        <v>6.0000000000000001E-3</v>
      </c>
      <c r="BI644" s="12">
        <v>0.156</v>
      </c>
      <c r="BJ644" s="12">
        <v>0</v>
      </c>
      <c r="BK644" s="12">
        <v>0.50800000000000001</v>
      </c>
      <c r="BL644" s="12">
        <v>1515</v>
      </c>
      <c r="BM644" s="12">
        <v>-163</v>
      </c>
      <c r="BN644" s="12">
        <v>-115</v>
      </c>
      <c r="BO644" s="12">
        <v>5972</v>
      </c>
      <c r="BP644" s="12" t="s">
        <v>985</v>
      </c>
      <c r="BQ644" s="12" t="s">
        <v>985</v>
      </c>
      <c r="BR644" s="12" t="s">
        <v>985</v>
      </c>
      <c r="BS644" s="12" t="s">
        <v>985</v>
      </c>
      <c r="BT644" s="12">
        <v>0.24956551266831711</v>
      </c>
      <c r="BU644" s="12">
        <v>0.57994636290006973</v>
      </c>
      <c r="BV644" s="12">
        <v>0.67904580893168509</v>
      </c>
      <c r="BW644" s="12">
        <v>0.58166139726314803</v>
      </c>
      <c r="BX644" s="12">
        <v>0.56885890864040345</v>
      </c>
      <c r="BY644" s="12">
        <v>1592.5</v>
      </c>
      <c r="BZ644" s="12">
        <v>1</v>
      </c>
      <c r="CB644" s="12">
        <v>0.10019175455417066</v>
      </c>
      <c r="CC644" s="12">
        <v>19970</v>
      </c>
      <c r="CD644" s="12">
        <v>19910</v>
      </c>
      <c r="CE644" s="12">
        <v>1.1482406740906974</v>
      </c>
      <c r="CH644" s="22">
        <v>42892</v>
      </c>
      <c r="CI644">
        <v>340</v>
      </c>
      <c r="CJ644">
        <v>341</v>
      </c>
      <c r="CK644">
        <v>337</v>
      </c>
      <c r="CL644">
        <v>337</v>
      </c>
      <c r="CM644" s="22">
        <v>42893</v>
      </c>
      <c r="CN644">
        <v>374</v>
      </c>
      <c r="CO644">
        <v>414</v>
      </c>
      <c r="CP644">
        <v>372</v>
      </c>
      <c r="CQ644">
        <v>375</v>
      </c>
      <c r="CR644" s="22">
        <v>42894</v>
      </c>
      <c r="CS644">
        <v>365</v>
      </c>
      <c r="CT644">
        <v>369</v>
      </c>
      <c r="CU644">
        <v>351</v>
      </c>
      <c r="CV644">
        <v>368</v>
      </c>
    </row>
    <row r="645" spans="1:100">
      <c r="A645" s="22">
        <v>42892</v>
      </c>
      <c r="B645">
        <v>442</v>
      </c>
      <c r="C645">
        <v>450</v>
      </c>
      <c r="D645">
        <v>440</v>
      </c>
      <c r="E645">
        <v>450</v>
      </c>
      <c r="F645" s="23">
        <f t="shared" si="62"/>
        <v>1.8099547511312153E-2</v>
      </c>
      <c r="G645" s="22">
        <v>42893</v>
      </c>
      <c r="H645">
        <v>530</v>
      </c>
      <c r="I645">
        <v>530</v>
      </c>
      <c r="J645">
        <v>530</v>
      </c>
      <c r="K645">
        <v>530</v>
      </c>
      <c r="L645" s="22">
        <v>42894</v>
      </c>
      <c r="M645">
        <v>474</v>
      </c>
      <c r="N645" s="4">
        <v>42893</v>
      </c>
      <c r="O645" s="3" t="s">
        <v>15</v>
      </c>
      <c r="P645" s="3">
        <v>9685</v>
      </c>
      <c r="Q645" s="3" t="s">
        <v>380</v>
      </c>
      <c r="R645" s="3" t="s">
        <v>17</v>
      </c>
      <c r="S645" s="3">
        <v>0.05</v>
      </c>
      <c r="T645" s="3">
        <v>2</v>
      </c>
      <c r="U645" s="3">
        <v>0</v>
      </c>
      <c r="V645" s="3">
        <v>2000</v>
      </c>
      <c r="W645">
        <v>530</v>
      </c>
      <c r="X645" s="4">
        <v>42894</v>
      </c>
      <c r="Y645">
        <v>530</v>
      </c>
      <c r="Z645" s="10">
        <f t="shared" si="67"/>
        <v>0</v>
      </c>
      <c r="AA645" s="10">
        <f t="shared" si="66"/>
        <v>0</v>
      </c>
      <c r="AB645" t="str">
        <f t="shared" si="63"/>
        <v/>
      </c>
      <c r="AC645">
        <f t="shared" si="64"/>
        <v>-201020</v>
      </c>
      <c r="AD645">
        <f t="shared" si="65"/>
        <v>0</v>
      </c>
      <c r="AE645" s="15">
        <v>42894</v>
      </c>
      <c r="AF645" s="9">
        <v>-2.2568877324627978E-3</v>
      </c>
      <c r="AG645" s="12" t="s">
        <v>960</v>
      </c>
      <c r="AH645" s="20">
        <v>42892.992361111108</v>
      </c>
      <c r="AI645" s="12">
        <v>530</v>
      </c>
      <c r="AJ645" s="12">
        <v>80</v>
      </c>
      <c r="AK645" s="12">
        <v>0.17780000000000001</v>
      </c>
      <c r="AL645" s="17">
        <v>17000</v>
      </c>
      <c r="AM645" s="17">
        <v>0.2103448275862069</v>
      </c>
      <c r="AN645" s="9"/>
      <c r="AO645" s="9"/>
      <c r="AP645" s="17">
        <v>0</v>
      </c>
      <c r="AQ645" s="17">
        <v>1483</v>
      </c>
      <c r="AR645" s="17">
        <v>0.41463414634146339</v>
      </c>
      <c r="AS645" s="17">
        <v>0.251</v>
      </c>
      <c r="AT645" s="17">
        <v>0.61904761904761907</v>
      </c>
      <c r="AU645" s="12">
        <v>0.39150943396226418</v>
      </c>
      <c r="AV645" s="12" t="s">
        <v>988</v>
      </c>
      <c r="AW645" s="12" t="s">
        <v>958</v>
      </c>
      <c r="AX645" s="19" t="s">
        <v>955</v>
      </c>
      <c r="AY645" s="12">
        <v>5115492</v>
      </c>
      <c r="BA645" s="12">
        <v>1</v>
      </c>
      <c r="BD645" s="12">
        <v>0.2103448275862069</v>
      </c>
      <c r="BE645" s="12">
        <v>0.41463414634146339</v>
      </c>
      <c r="BF645" s="12">
        <v>0.61904761904761907</v>
      </c>
      <c r="BG645" s="12">
        <v>0.39150943396226418</v>
      </c>
      <c r="BH645" s="12">
        <v>0.01</v>
      </c>
      <c r="BI645" s="12">
        <v>0.251</v>
      </c>
      <c r="BJ645" s="12">
        <v>0</v>
      </c>
      <c r="BK645" s="12">
        <v>0.74099999999999999</v>
      </c>
      <c r="BL645" s="12">
        <v>184</v>
      </c>
      <c r="BM645" s="12">
        <v>-54</v>
      </c>
      <c r="BN645" s="12">
        <v>-109</v>
      </c>
      <c r="BO645" s="12">
        <v>552</v>
      </c>
      <c r="BP645" s="12">
        <v>149</v>
      </c>
      <c r="BQ645" s="12">
        <v>-146</v>
      </c>
      <c r="BR645" s="12">
        <v>44</v>
      </c>
      <c r="BS645" s="12">
        <v>528</v>
      </c>
      <c r="BT645" s="12">
        <v>0.33640914599280108</v>
      </c>
      <c r="BU645" s="12">
        <v>0.53912769256518533</v>
      </c>
      <c r="BV645" s="12">
        <v>0.56552291971214619</v>
      </c>
      <c r="BW645" s="12">
        <v>0.47730821303058535</v>
      </c>
      <c r="BX645" s="12">
        <v>0.62284306810423085</v>
      </c>
      <c r="BY645" s="12">
        <v>1592.5</v>
      </c>
      <c r="BZ645" s="12">
        <v>1</v>
      </c>
      <c r="CB645" s="12">
        <v>0.10019175455417066</v>
      </c>
      <c r="CC645" s="12">
        <v>19970</v>
      </c>
      <c r="CD645" s="12">
        <v>19910</v>
      </c>
      <c r="CE645" s="12">
        <v>2.0994225375350601</v>
      </c>
      <c r="CH645" s="22">
        <v>42892</v>
      </c>
      <c r="CI645">
        <v>442</v>
      </c>
      <c r="CJ645">
        <v>450</v>
      </c>
      <c r="CK645">
        <v>440</v>
      </c>
      <c r="CL645">
        <v>450</v>
      </c>
      <c r="CM645" s="22">
        <v>42893</v>
      </c>
      <c r="CN645">
        <v>530</v>
      </c>
      <c r="CO645">
        <v>530</v>
      </c>
      <c r="CP645">
        <v>530</v>
      </c>
      <c r="CQ645">
        <v>530</v>
      </c>
      <c r="CR645" s="22">
        <v>42894</v>
      </c>
      <c r="CS645">
        <v>474</v>
      </c>
      <c r="CT645">
        <v>480</v>
      </c>
      <c r="CU645">
        <v>430</v>
      </c>
      <c r="CV645">
        <v>430</v>
      </c>
    </row>
    <row r="646" spans="1:100">
      <c r="A646" s="22">
        <v>42892</v>
      </c>
      <c r="B646">
        <v>740</v>
      </c>
      <c r="C646">
        <v>744</v>
      </c>
      <c r="D646">
        <v>715</v>
      </c>
      <c r="E646">
        <v>744</v>
      </c>
      <c r="F646" s="23">
        <f t="shared" si="62"/>
        <v>5.4054054054053502E-3</v>
      </c>
      <c r="G646" s="22">
        <v>42893</v>
      </c>
      <c r="H646">
        <v>859</v>
      </c>
      <c r="I646">
        <v>888</v>
      </c>
      <c r="J646">
        <v>825</v>
      </c>
      <c r="K646">
        <v>864</v>
      </c>
      <c r="L646" s="22">
        <v>42894</v>
      </c>
      <c r="M646">
        <v>842</v>
      </c>
      <c r="N646" s="4">
        <v>42893</v>
      </c>
      <c r="O646" s="3" t="s">
        <v>15</v>
      </c>
      <c r="P646" s="3">
        <v>3160</v>
      </c>
      <c r="Q646" s="3" t="s">
        <v>384</v>
      </c>
      <c r="R646" s="3" t="s">
        <v>17</v>
      </c>
      <c r="S646" s="3">
        <v>0.05</v>
      </c>
      <c r="T646" s="3">
        <v>2</v>
      </c>
      <c r="U646" s="3">
        <v>0</v>
      </c>
      <c r="V646" s="3">
        <v>400</v>
      </c>
      <c r="W646">
        <v>859</v>
      </c>
      <c r="X646" s="4">
        <v>42894</v>
      </c>
      <c r="Y646">
        <v>864</v>
      </c>
      <c r="Z646" s="10">
        <f t="shared" si="67"/>
        <v>2000</v>
      </c>
      <c r="AA646" s="10">
        <f t="shared" si="66"/>
        <v>2000</v>
      </c>
      <c r="AB646" t="str">
        <f t="shared" si="63"/>
        <v/>
      </c>
      <c r="AC646">
        <f t="shared" si="64"/>
        <v>-201020</v>
      </c>
      <c r="AD646">
        <f t="shared" si="65"/>
        <v>0.49171597633136099</v>
      </c>
      <c r="AE646" s="15">
        <v>42894</v>
      </c>
      <c r="AF646" s="9">
        <v>-2.2568877324627978E-3</v>
      </c>
      <c r="AG646" s="12" t="s">
        <v>962</v>
      </c>
      <c r="AH646" s="20">
        <v>42892.989583333336</v>
      </c>
      <c r="AI646" s="12">
        <v>1690</v>
      </c>
      <c r="AJ646" s="12">
        <v>201</v>
      </c>
      <c r="AK646" s="12">
        <v>0.13500000000000001</v>
      </c>
      <c r="AL646" s="17">
        <v>8900</v>
      </c>
      <c r="AM646" s="17">
        <v>0.37933954276037257</v>
      </c>
      <c r="AN646" s="9"/>
      <c r="AO646" s="9"/>
      <c r="AP646" s="17">
        <v>0</v>
      </c>
      <c r="AQ646" s="17">
        <v>7112</v>
      </c>
      <c r="AR646" s="17">
        <v>0.95476190476190481</v>
      </c>
      <c r="AS646" s="17">
        <v>0.23200000000000001</v>
      </c>
      <c r="AT646" s="17">
        <v>0.96310679611650485</v>
      </c>
      <c r="AU646" s="12">
        <v>0.9637404580152672</v>
      </c>
      <c r="AV646" s="12">
        <v>1.02</v>
      </c>
      <c r="AY646" s="12">
        <v>6021600</v>
      </c>
      <c r="BA646" s="12">
        <v>1</v>
      </c>
      <c r="BD646" s="12">
        <v>0.37933954276037257</v>
      </c>
      <c r="BE646" s="12">
        <v>0.95476190476190481</v>
      </c>
      <c r="BF646" s="12">
        <v>0.96310679611650485</v>
      </c>
      <c r="BG646" s="12">
        <v>0.9637404580152672</v>
      </c>
      <c r="BH646" s="12">
        <v>0</v>
      </c>
      <c r="BI646" s="12">
        <v>0.23200000000000001</v>
      </c>
      <c r="BJ646" s="12">
        <v>0</v>
      </c>
      <c r="BK646" s="12">
        <v>0.629</v>
      </c>
      <c r="BL646" s="12">
        <v>647</v>
      </c>
      <c r="BM646" s="12">
        <v>-601</v>
      </c>
      <c r="BN646" s="12">
        <v>-17</v>
      </c>
      <c r="BO646" s="12">
        <v>507</v>
      </c>
      <c r="BP646" s="12">
        <v>-177</v>
      </c>
      <c r="BQ646" s="12">
        <v>-485</v>
      </c>
      <c r="BR646" s="12">
        <v>645</v>
      </c>
      <c r="BS646" s="12">
        <v>472</v>
      </c>
      <c r="BT646" s="12">
        <v>0.19739292124472546</v>
      </c>
      <c r="BU646" s="12">
        <v>0.67084040441700077</v>
      </c>
      <c r="BV646" s="12">
        <v>0.76556079983743774</v>
      </c>
      <c r="BW646" s="12">
        <v>0.67177670877646789</v>
      </c>
      <c r="BX646" s="12">
        <v>0.57627274639455695</v>
      </c>
      <c r="BY646" s="12">
        <v>1592.5</v>
      </c>
      <c r="BZ646" s="12">
        <v>1</v>
      </c>
      <c r="CB646" s="12">
        <v>0.10019175455417066</v>
      </c>
      <c r="CC646" s="12">
        <v>19970</v>
      </c>
      <c r="CD646" s="12">
        <v>19910</v>
      </c>
      <c r="CE646" s="12">
        <v>3.7861353406609433</v>
      </c>
      <c r="CH646" s="22">
        <v>42892</v>
      </c>
      <c r="CI646">
        <v>740</v>
      </c>
      <c r="CJ646">
        <v>744</v>
      </c>
      <c r="CK646">
        <v>715</v>
      </c>
      <c r="CL646">
        <v>744</v>
      </c>
      <c r="CM646" s="22">
        <v>42893</v>
      </c>
      <c r="CN646">
        <v>859</v>
      </c>
      <c r="CO646">
        <v>888</v>
      </c>
      <c r="CP646">
        <v>825</v>
      </c>
      <c r="CQ646">
        <v>864</v>
      </c>
      <c r="CR646" s="22">
        <v>42894</v>
      </c>
      <c r="CS646">
        <v>842</v>
      </c>
      <c r="CT646">
        <v>848</v>
      </c>
      <c r="CU646">
        <v>775</v>
      </c>
      <c r="CV646">
        <v>816</v>
      </c>
    </row>
    <row r="647" spans="1:100">
      <c r="A647" s="22">
        <v>42892</v>
      </c>
      <c r="B647">
        <v>941</v>
      </c>
      <c r="C647">
        <v>941</v>
      </c>
      <c r="D647">
        <v>917</v>
      </c>
      <c r="E647">
        <v>921</v>
      </c>
      <c r="F647" s="23">
        <f t="shared" si="62"/>
        <v>-2.1253985122210439E-2</v>
      </c>
      <c r="G647" s="22">
        <v>42893</v>
      </c>
      <c r="H647">
        <v>936</v>
      </c>
      <c r="I647">
        <v>1010</v>
      </c>
      <c r="J647">
        <v>932</v>
      </c>
      <c r="K647">
        <v>1001</v>
      </c>
      <c r="L647" s="22">
        <v>42894</v>
      </c>
      <c r="M647">
        <v>1018</v>
      </c>
      <c r="N647" s="4">
        <v>42893</v>
      </c>
      <c r="O647" s="3" t="s">
        <v>15</v>
      </c>
      <c r="P647" s="3">
        <v>3632</v>
      </c>
      <c r="Q647" s="3" t="s">
        <v>213</v>
      </c>
      <c r="R647" s="3" t="s">
        <v>17</v>
      </c>
      <c r="S647" s="3">
        <v>0.05</v>
      </c>
      <c r="T647" s="3">
        <v>1</v>
      </c>
      <c r="U647" s="3">
        <v>0</v>
      </c>
      <c r="V647" s="3">
        <v>600</v>
      </c>
      <c r="W647">
        <v>936</v>
      </c>
      <c r="X647" s="4">
        <v>42894</v>
      </c>
      <c r="Y647">
        <v>1001</v>
      </c>
      <c r="Z647" s="10">
        <f t="shared" si="67"/>
        <v>39000</v>
      </c>
      <c r="AA647" s="10">
        <f t="shared" si="66"/>
        <v>39000</v>
      </c>
      <c r="AB647" t="str">
        <f t="shared" si="63"/>
        <v/>
      </c>
      <c r="AC647">
        <f t="shared" si="64"/>
        <v>-201020</v>
      </c>
      <c r="AD647">
        <f t="shared" si="65"/>
        <v>4.587155963302747E-2</v>
      </c>
      <c r="AE647" s="15">
        <v>42894</v>
      </c>
      <c r="AF647" s="9">
        <v>-2.2568877324627978E-3</v>
      </c>
      <c r="AG647" s="12" t="s">
        <v>962</v>
      </c>
      <c r="AH647" s="20">
        <v>42892.990972222222</v>
      </c>
      <c r="AI647" s="12">
        <v>981</v>
      </c>
      <c r="AJ647" s="12">
        <v>60</v>
      </c>
      <c r="AK647" s="12">
        <v>6.5100000000000005E-2</v>
      </c>
      <c r="AL647" s="17">
        <v>7300</v>
      </c>
      <c r="AM647" s="17">
        <v>0.31671858774662515</v>
      </c>
      <c r="AN647" s="17">
        <v>3</v>
      </c>
      <c r="AO647" s="17">
        <v>0</v>
      </c>
      <c r="AP647" s="17">
        <v>1.49</v>
      </c>
      <c r="AQ647" s="17">
        <v>232940</v>
      </c>
      <c r="AR647" s="17">
        <v>0.98677248677248675</v>
      </c>
      <c r="AS647" s="17">
        <v>0.111</v>
      </c>
      <c r="AT647" s="17">
        <v>0.98995983935742971</v>
      </c>
      <c r="AU647" s="12">
        <v>0.99017681728880158</v>
      </c>
      <c r="AV647" s="12" t="s">
        <v>988</v>
      </c>
      <c r="AY647" s="12">
        <v>241889800</v>
      </c>
      <c r="BA647" s="12">
        <v>1</v>
      </c>
      <c r="BB647" s="12">
        <v>2</v>
      </c>
      <c r="BC647" s="15">
        <v>42887</v>
      </c>
      <c r="BD647" s="12">
        <v>0.31671858774662515</v>
      </c>
      <c r="BE647" s="12">
        <v>0.98677248677248675</v>
      </c>
      <c r="BF647" s="12">
        <v>0.98995983935742971</v>
      </c>
      <c r="BG647" s="12">
        <v>0.99017681728880158</v>
      </c>
      <c r="BH647" s="12">
        <v>0.14099999999999999</v>
      </c>
      <c r="BI647" s="12">
        <v>0.111</v>
      </c>
      <c r="BJ647" s="12">
        <v>1.2999999999999999E-2</v>
      </c>
      <c r="BK647" s="12">
        <v>0.64500000000000002</v>
      </c>
      <c r="BL647" s="12">
        <v>144</v>
      </c>
      <c r="BM647" s="12">
        <v>-348</v>
      </c>
      <c r="BN647" s="12">
        <v>-83</v>
      </c>
      <c r="BO647" s="12">
        <v>454</v>
      </c>
      <c r="BP647" s="12">
        <v>595</v>
      </c>
      <c r="BQ647" s="12">
        <v>-244</v>
      </c>
      <c r="BR647" s="12">
        <v>154</v>
      </c>
      <c r="BS647" s="12">
        <v>727</v>
      </c>
      <c r="BT647" s="12">
        <v>0.19739292124472546</v>
      </c>
      <c r="BU647" s="12">
        <v>0.67084040441700077</v>
      </c>
      <c r="BV647" s="12">
        <v>0.76556079983743774</v>
      </c>
      <c r="BW647" s="12">
        <v>0.67177670877646789</v>
      </c>
      <c r="BX647" s="12">
        <v>0.57627274639455695</v>
      </c>
      <c r="BY647" s="12">
        <v>1592.5</v>
      </c>
      <c r="BZ647" s="12">
        <v>1</v>
      </c>
      <c r="CB647" s="12">
        <v>0.10019175455417066</v>
      </c>
      <c r="CC647" s="12">
        <v>19970</v>
      </c>
      <c r="CD647" s="12">
        <v>19910</v>
      </c>
      <c r="CE647" s="12">
        <v>3.161124277700766</v>
      </c>
      <c r="CH647" s="22">
        <v>42892</v>
      </c>
      <c r="CI647">
        <v>941</v>
      </c>
      <c r="CJ647">
        <v>941</v>
      </c>
      <c r="CK647">
        <v>917</v>
      </c>
      <c r="CL647">
        <v>921</v>
      </c>
      <c r="CM647" s="22">
        <v>42893</v>
      </c>
      <c r="CN647">
        <v>936</v>
      </c>
      <c r="CO647">
        <v>1010</v>
      </c>
      <c r="CP647">
        <v>932</v>
      </c>
      <c r="CQ647">
        <v>1001</v>
      </c>
      <c r="CR647" s="22">
        <v>42894</v>
      </c>
      <c r="CS647">
        <v>1018</v>
      </c>
      <c r="CT647">
        <v>1018</v>
      </c>
      <c r="CU647">
        <v>983</v>
      </c>
      <c r="CV647">
        <v>990</v>
      </c>
    </row>
    <row r="648" spans="1:100">
      <c r="A648" s="22">
        <v>42892</v>
      </c>
      <c r="B648">
        <v>1332</v>
      </c>
      <c r="C648">
        <v>1340</v>
      </c>
      <c r="D648">
        <v>1308</v>
      </c>
      <c r="E648">
        <v>1311</v>
      </c>
      <c r="F648" s="23">
        <f t="shared" ref="F648:F711" si="68">IF(E648&lt;&gt;"",E648/B648-1,"")</f>
        <v>-1.5765765765765716E-2</v>
      </c>
      <c r="G648" s="22">
        <v>42893</v>
      </c>
      <c r="H648">
        <v>1561</v>
      </c>
      <c r="I648">
        <v>1611</v>
      </c>
      <c r="J648">
        <v>1523</v>
      </c>
      <c r="K648">
        <v>1611</v>
      </c>
      <c r="L648" s="22">
        <v>42894</v>
      </c>
      <c r="M648">
        <v>1632</v>
      </c>
      <c r="N648" s="4">
        <v>42893</v>
      </c>
      <c r="O648" s="3" t="s">
        <v>15</v>
      </c>
      <c r="P648" s="3">
        <v>6966</v>
      </c>
      <c r="Q648" s="3" t="s">
        <v>385</v>
      </c>
      <c r="R648" s="3" t="s">
        <v>17</v>
      </c>
      <c r="S648" s="3">
        <v>0.05</v>
      </c>
      <c r="T648" s="3">
        <v>1</v>
      </c>
      <c r="U648" s="3">
        <v>0</v>
      </c>
      <c r="V648" s="3">
        <v>400</v>
      </c>
      <c r="W648">
        <v>1561</v>
      </c>
      <c r="X648" s="4">
        <v>42894</v>
      </c>
      <c r="Y648">
        <v>1611</v>
      </c>
      <c r="Z648" s="10">
        <f t="shared" si="67"/>
        <v>20000</v>
      </c>
      <c r="AA648" s="10">
        <f t="shared" si="66"/>
        <v>20000</v>
      </c>
      <c r="AB648" t="str">
        <f t="shared" si="63"/>
        <v/>
      </c>
      <c r="AC648">
        <f t="shared" si="64"/>
        <v>-201020</v>
      </c>
      <c r="AD648">
        <f t="shared" si="65"/>
        <v>3.1036623215394132E-2</v>
      </c>
      <c r="AE648" s="15">
        <v>42894</v>
      </c>
      <c r="AF648" s="9">
        <v>-2.2568877324627978E-3</v>
      </c>
      <c r="AG648" s="12" t="s">
        <v>962</v>
      </c>
      <c r="AH648" s="20">
        <v>42892.984722222223</v>
      </c>
      <c r="AI648" s="12">
        <v>1611</v>
      </c>
      <c r="AJ648" s="12">
        <v>300</v>
      </c>
      <c r="AK648" s="12">
        <v>0.2288</v>
      </c>
      <c r="AL648" s="17">
        <v>4800</v>
      </c>
      <c r="AM648" s="17">
        <v>0.31278890600924497</v>
      </c>
      <c r="AN648" s="9"/>
      <c r="AO648" s="17">
        <v>0.15</v>
      </c>
      <c r="AP648" s="17">
        <v>0.76</v>
      </c>
      <c r="AQ648" s="17">
        <v>55122</v>
      </c>
      <c r="AR648" s="17">
        <v>1</v>
      </c>
      <c r="AS648" s="17">
        <v>0.15</v>
      </c>
      <c r="AT648" s="17">
        <v>1</v>
      </c>
      <c r="AU648" s="12">
        <v>1</v>
      </c>
      <c r="AV648" s="12">
        <v>1.1599999999999999</v>
      </c>
      <c r="AW648" s="12" t="s">
        <v>969</v>
      </c>
      <c r="AX648" s="19" t="s">
        <v>955</v>
      </c>
      <c r="AY648" s="12">
        <v>42466865</v>
      </c>
      <c r="BA648" s="12">
        <v>1</v>
      </c>
      <c r="BD648" s="12">
        <v>0.31278890600924497</v>
      </c>
      <c r="BE648" s="12">
        <v>1</v>
      </c>
      <c r="BF648" s="12">
        <v>1</v>
      </c>
      <c r="BG648" s="12">
        <v>1</v>
      </c>
      <c r="BH648" s="12">
        <v>9.6000000000000002E-2</v>
      </c>
      <c r="BI648" s="12">
        <v>0.15</v>
      </c>
      <c r="BJ648" s="12">
        <v>2.3E-2</v>
      </c>
      <c r="BK648" s="12">
        <v>0.51800000000000002</v>
      </c>
      <c r="BL648" s="12">
        <v>6135</v>
      </c>
      <c r="BM648" s="12">
        <v>-3506</v>
      </c>
      <c r="BN648" s="12">
        <v>-1718</v>
      </c>
      <c r="BO648" s="12">
        <v>12112</v>
      </c>
      <c r="BP648" s="12">
        <v>4474</v>
      </c>
      <c r="BQ648" s="12">
        <v>-3749</v>
      </c>
      <c r="BR648" s="12">
        <v>-1361</v>
      </c>
      <c r="BS648" s="12">
        <v>10298</v>
      </c>
      <c r="BT648" s="12">
        <v>0.19739292124472546</v>
      </c>
      <c r="BU648" s="12">
        <v>0.67084040441700077</v>
      </c>
      <c r="BV648" s="12">
        <v>0.76556079983743774</v>
      </c>
      <c r="BW648" s="12">
        <v>0.67177670877646789</v>
      </c>
      <c r="BX648" s="12">
        <v>0.57627274639455695</v>
      </c>
      <c r="BY648" s="12">
        <v>1592.5</v>
      </c>
      <c r="BZ648" s="12">
        <v>1</v>
      </c>
      <c r="CB648" s="12">
        <v>0.10019175455417066</v>
      </c>
      <c r="CC648" s="12">
        <v>19970</v>
      </c>
      <c r="CD648" s="12">
        <v>19910</v>
      </c>
      <c r="CE648" s="12">
        <v>3.1219026695468184</v>
      </c>
      <c r="CH648" s="22">
        <v>42892</v>
      </c>
      <c r="CI648">
        <v>1332</v>
      </c>
      <c r="CJ648">
        <v>1340</v>
      </c>
      <c r="CK648">
        <v>1308</v>
      </c>
      <c r="CL648">
        <v>1311</v>
      </c>
      <c r="CM648" s="22">
        <v>42893</v>
      </c>
      <c r="CN648">
        <v>1561</v>
      </c>
      <c r="CO648">
        <v>1611</v>
      </c>
      <c r="CP648">
        <v>1523</v>
      </c>
      <c r="CQ648">
        <v>1611</v>
      </c>
      <c r="CR648" s="22">
        <v>42894</v>
      </c>
      <c r="CS648">
        <v>1632</v>
      </c>
      <c r="CT648">
        <v>1775</v>
      </c>
      <c r="CU648">
        <v>1626</v>
      </c>
      <c r="CV648">
        <v>1726</v>
      </c>
    </row>
    <row r="649" spans="1:100">
      <c r="A649" s="22">
        <v>42892</v>
      </c>
      <c r="B649">
        <v>475</v>
      </c>
      <c r="C649">
        <v>475</v>
      </c>
      <c r="D649">
        <v>475</v>
      </c>
      <c r="E649">
        <v>475</v>
      </c>
      <c r="F649" s="23">
        <f t="shared" si="68"/>
        <v>0</v>
      </c>
      <c r="G649" s="22">
        <v>42893</v>
      </c>
      <c r="H649">
        <v>555</v>
      </c>
      <c r="I649">
        <v>555</v>
      </c>
      <c r="J649">
        <v>555</v>
      </c>
      <c r="K649">
        <v>555</v>
      </c>
      <c r="L649" s="22">
        <v>42894</v>
      </c>
      <c r="M649">
        <v>655</v>
      </c>
      <c r="N649" s="4">
        <v>42893</v>
      </c>
      <c r="O649" s="3" t="s">
        <v>15</v>
      </c>
      <c r="P649" s="3">
        <v>6666</v>
      </c>
      <c r="Q649" s="3" t="s">
        <v>381</v>
      </c>
      <c r="R649" s="3" t="s">
        <v>17</v>
      </c>
      <c r="S649" s="3">
        <v>0.05</v>
      </c>
      <c r="T649" s="3">
        <v>2</v>
      </c>
      <c r="U649" s="3">
        <v>0</v>
      </c>
      <c r="V649" s="3">
        <v>1100</v>
      </c>
      <c r="W649">
        <v>555</v>
      </c>
      <c r="X649" s="4">
        <v>42894</v>
      </c>
      <c r="Y649">
        <v>555</v>
      </c>
      <c r="Z649" s="10">
        <f t="shared" si="67"/>
        <v>0</v>
      </c>
      <c r="AA649" s="10">
        <f t="shared" si="66"/>
        <v>0</v>
      </c>
      <c r="AB649" t="str">
        <f t="shared" si="63"/>
        <v/>
      </c>
      <c r="AC649">
        <f t="shared" si="64"/>
        <v>-201020</v>
      </c>
      <c r="AD649">
        <f t="shared" si="65"/>
        <v>0</v>
      </c>
      <c r="AE649" s="15">
        <v>42894</v>
      </c>
      <c r="AF649" s="9">
        <v>-2.2568877324627978E-3</v>
      </c>
      <c r="AG649" s="12" t="s">
        <v>960</v>
      </c>
      <c r="AH649" s="20">
        <v>42892.973611111112</v>
      </c>
      <c r="AI649" s="12">
        <v>555</v>
      </c>
      <c r="AJ649" s="12">
        <v>80</v>
      </c>
      <c r="AK649" s="12">
        <v>0.16839999999999999</v>
      </c>
      <c r="AL649" s="17">
        <v>4100</v>
      </c>
      <c r="AM649" s="17">
        <v>0.32891246684350134</v>
      </c>
      <c r="AN649" s="9"/>
      <c r="AO649" s="9"/>
      <c r="AP649" s="17">
        <v>0</v>
      </c>
      <c r="AQ649" s="17">
        <v>2825</v>
      </c>
      <c r="AR649" s="17">
        <v>0.88235294117647056</v>
      </c>
      <c r="AS649" s="17">
        <v>0.26800000000000002</v>
      </c>
      <c r="AT649" s="17">
        <v>0.55172413793103448</v>
      </c>
      <c r="AU649" s="12">
        <v>0.35682819383259912</v>
      </c>
      <c r="AV649" s="12" t="s">
        <v>988</v>
      </c>
      <c r="AW649" s="12" t="s">
        <v>958</v>
      </c>
      <c r="AX649" s="19" t="s">
        <v>955</v>
      </c>
      <c r="AY649" s="12">
        <v>7492652</v>
      </c>
      <c r="BA649" s="12">
        <v>1</v>
      </c>
      <c r="BD649" s="12">
        <v>0.32891246684350134</v>
      </c>
      <c r="BE649" s="12">
        <v>0.88235294117647056</v>
      </c>
      <c r="BF649" s="12">
        <v>0.55172413793103448</v>
      </c>
      <c r="BG649" s="12">
        <v>0.35682819383259912</v>
      </c>
      <c r="BH649" s="12">
        <v>0.01</v>
      </c>
      <c r="BI649" s="12">
        <v>0.26800000000000002</v>
      </c>
      <c r="BJ649" s="12">
        <v>0</v>
      </c>
      <c r="BK649" s="12">
        <v>0.42099999999999999</v>
      </c>
      <c r="BL649" s="12">
        <v>320</v>
      </c>
      <c r="BM649" s="12">
        <v>-1212</v>
      </c>
      <c r="BN649" s="12">
        <v>861</v>
      </c>
      <c r="BO649" s="12">
        <v>705</v>
      </c>
      <c r="BP649" s="12">
        <v>246</v>
      </c>
      <c r="BQ649" s="12">
        <v>-803</v>
      </c>
      <c r="BR649" s="12">
        <v>217</v>
      </c>
      <c r="BS649" s="12">
        <v>690</v>
      </c>
      <c r="BT649" s="12">
        <v>0.33640914599280108</v>
      </c>
      <c r="BU649" s="12">
        <v>0.53912769256518533</v>
      </c>
      <c r="BV649" s="12">
        <v>0.56552291971214619</v>
      </c>
      <c r="BW649" s="12">
        <v>0.47730821303058535</v>
      </c>
      <c r="BX649" s="12">
        <v>0.62284306810423085</v>
      </c>
      <c r="BY649" s="12">
        <v>1592.5</v>
      </c>
      <c r="BZ649" s="12">
        <v>1</v>
      </c>
      <c r="CB649" s="12">
        <v>0.10019175455417066</v>
      </c>
      <c r="CC649" s="12">
        <v>19970</v>
      </c>
      <c r="CD649" s="12">
        <v>19910</v>
      </c>
      <c r="CE649" s="12">
        <v>3.2828296929930323</v>
      </c>
      <c r="CH649" s="22">
        <v>42892</v>
      </c>
      <c r="CI649">
        <v>475</v>
      </c>
      <c r="CJ649">
        <v>475</v>
      </c>
      <c r="CK649">
        <v>475</v>
      </c>
      <c r="CL649">
        <v>475</v>
      </c>
      <c r="CM649" s="22">
        <v>42893</v>
      </c>
      <c r="CN649">
        <v>555</v>
      </c>
      <c r="CO649">
        <v>555</v>
      </c>
      <c r="CP649">
        <v>555</v>
      </c>
      <c r="CQ649">
        <v>555</v>
      </c>
      <c r="CR649" s="22">
        <v>42894</v>
      </c>
      <c r="CS649">
        <v>655</v>
      </c>
      <c r="CT649">
        <v>655</v>
      </c>
      <c r="CU649">
        <v>655</v>
      </c>
      <c r="CV649">
        <v>655</v>
      </c>
    </row>
    <row r="650" spans="1:100">
      <c r="A650" s="22">
        <v>42892</v>
      </c>
      <c r="B650">
        <v>661</v>
      </c>
      <c r="C650">
        <v>661</v>
      </c>
      <c r="D650">
        <v>641</v>
      </c>
      <c r="E650">
        <v>641</v>
      </c>
      <c r="F650" s="23">
        <f t="shared" si="68"/>
        <v>-3.0257186081694365E-2</v>
      </c>
      <c r="G650" s="22">
        <v>42893</v>
      </c>
      <c r="H650">
        <v>675</v>
      </c>
      <c r="I650">
        <v>675</v>
      </c>
      <c r="J650">
        <v>665</v>
      </c>
      <c r="K650">
        <v>665</v>
      </c>
      <c r="L650" s="22">
        <v>42894</v>
      </c>
      <c r="M650">
        <v>666</v>
      </c>
      <c r="N650" s="4">
        <v>42893</v>
      </c>
      <c r="O650" s="3" t="s">
        <v>15</v>
      </c>
      <c r="P650" s="3">
        <v>4996</v>
      </c>
      <c r="Q650" s="3" t="s">
        <v>386</v>
      </c>
      <c r="R650" s="3" t="s">
        <v>17</v>
      </c>
      <c r="S650" s="3">
        <v>0.05</v>
      </c>
      <c r="T650" s="3">
        <v>1</v>
      </c>
      <c r="U650" s="3">
        <v>0</v>
      </c>
      <c r="V650" s="3">
        <v>800</v>
      </c>
      <c r="W650">
        <v>675</v>
      </c>
      <c r="X650" s="4">
        <v>42894</v>
      </c>
      <c r="Y650">
        <v>665</v>
      </c>
      <c r="Z650" s="10">
        <f t="shared" si="67"/>
        <v>-8000</v>
      </c>
      <c r="AA650" s="10">
        <f t="shared" si="66"/>
        <v>8000</v>
      </c>
      <c r="AB650" t="str">
        <f t="shared" si="63"/>
        <v/>
      </c>
      <c r="AC650">
        <f t="shared" si="64"/>
        <v>-201020</v>
      </c>
      <c r="AD650">
        <f t="shared" si="65"/>
        <v>2.1739130434782594E-2</v>
      </c>
      <c r="AE650" s="15">
        <v>42894</v>
      </c>
      <c r="AF650" s="9">
        <v>-2.2568877324627978E-3</v>
      </c>
      <c r="AG650" s="12" t="s">
        <v>962</v>
      </c>
      <c r="AH650" s="20">
        <v>42892.989583333336</v>
      </c>
      <c r="AI650" s="12">
        <v>690</v>
      </c>
      <c r="AJ650" s="12">
        <v>49</v>
      </c>
      <c r="AK650" s="12">
        <v>7.6399999999999996E-2</v>
      </c>
      <c r="AL650" s="17">
        <v>2300</v>
      </c>
      <c r="AM650" s="17">
        <v>0.21503759398496242</v>
      </c>
      <c r="AN650" s="17">
        <v>0</v>
      </c>
      <c r="AO650" s="17">
        <v>0</v>
      </c>
      <c r="AP650" s="17">
        <v>1.2</v>
      </c>
      <c r="AQ650" s="17">
        <v>88568</v>
      </c>
      <c r="AR650" s="17">
        <v>0.31395348837209303</v>
      </c>
      <c r="AS650" s="17">
        <v>0.13200000000000001</v>
      </c>
      <c r="AT650" s="17">
        <v>0.57553956834532372</v>
      </c>
      <c r="AU650" s="12">
        <v>0.18306636155606407</v>
      </c>
      <c r="AV650" s="12" t="s">
        <v>988</v>
      </c>
      <c r="AW650" s="12" t="s">
        <v>996</v>
      </c>
      <c r="AX650" s="19" t="s">
        <v>955</v>
      </c>
      <c r="AY650" s="12">
        <v>133184612</v>
      </c>
      <c r="BA650" s="12">
        <v>1</v>
      </c>
      <c r="BB650" s="12">
        <v>1</v>
      </c>
      <c r="BC650" s="15">
        <v>42626</v>
      </c>
      <c r="BD650" s="12">
        <v>0.21503759398496242</v>
      </c>
      <c r="BE650" s="12">
        <v>0.31395348837209303</v>
      </c>
      <c r="BF650" s="12">
        <v>0.57553956834532372</v>
      </c>
      <c r="BG650" s="12">
        <v>0.18306636155606407</v>
      </c>
      <c r="BH650" s="12">
        <v>8.7999999999999995E-2</v>
      </c>
      <c r="BI650" s="12">
        <v>0.13200000000000001</v>
      </c>
      <c r="BJ650" s="12" t="s">
        <v>968</v>
      </c>
      <c r="BK650" s="12">
        <v>0.64200000000000002</v>
      </c>
      <c r="BL650" s="12">
        <v>1676</v>
      </c>
      <c r="BM650" s="12">
        <v>-1788</v>
      </c>
      <c r="BN650" s="12">
        <v>3550</v>
      </c>
      <c r="BO650" s="12">
        <v>10466</v>
      </c>
      <c r="BP650" s="12">
        <v>1298</v>
      </c>
      <c r="BQ650" s="12">
        <v>-1532</v>
      </c>
      <c r="BR650" s="12">
        <v>-888</v>
      </c>
      <c r="BS650" s="12">
        <v>6749</v>
      </c>
      <c r="BT650" s="12">
        <v>0.19739292124472546</v>
      </c>
      <c r="BU650" s="12">
        <v>0.67084040441700077</v>
      </c>
      <c r="BV650" s="12">
        <v>0.76556079983743774</v>
      </c>
      <c r="BW650" s="12">
        <v>0.67177670877646789</v>
      </c>
      <c r="BX650" s="12">
        <v>0.57627274639455695</v>
      </c>
      <c r="BY650" s="12">
        <v>1592.5</v>
      </c>
      <c r="BZ650" s="12">
        <v>1</v>
      </c>
      <c r="CB650" s="12">
        <v>0.10019175455417066</v>
      </c>
      <c r="CC650" s="12">
        <v>19970</v>
      </c>
      <c r="CD650" s="12">
        <v>19910</v>
      </c>
      <c r="CE650" s="12">
        <v>2.1462603878116346</v>
      </c>
      <c r="CH650" s="22">
        <v>42892</v>
      </c>
      <c r="CI650">
        <v>661</v>
      </c>
      <c r="CJ650">
        <v>661</v>
      </c>
      <c r="CK650">
        <v>641</v>
      </c>
      <c r="CL650">
        <v>641</v>
      </c>
      <c r="CM650" s="22">
        <v>42893</v>
      </c>
      <c r="CN650">
        <v>675</v>
      </c>
      <c r="CO650">
        <v>675</v>
      </c>
      <c r="CP650">
        <v>665</v>
      </c>
      <c r="CQ650">
        <v>665</v>
      </c>
      <c r="CR650" s="22">
        <v>42894</v>
      </c>
      <c r="CS650">
        <v>666</v>
      </c>
      <c r="CT650">
        <v>670</v>
      </c>
      <c r="CU650">
        <v>661</v>
      </c>
      <c r="CV650">
        <v>669</v>
      </c>
    </row>
    <row r="651" spans="1:100">
      <c r="A651" s="22">
        <v>42892</v>
      </c>
      <c r="B651">
        <v>1139</v>
      </c>
      <c r="C651">
        <v>1146</v>
      </c>
      <c r="D651">
        <v>1044</v>
      </c>
      <c r="E651">
        <v>1050</v>
      </c>
      <c r="F651" s="23">
        <f t="shared" si="68"/>
        <v>-7.8138718173836663E-2</v>
      </c>
      <c r="G651" s="22">
        <v>42893</v>
      </c>
      <c r="H651">
        <v>1080</v>
      </c>
      <c r="I651">
        <v>1112</v>
      </c>
      <c r="J651">
        <v>1056</v>
      </c>
      <c r="K651">
        <v>1083</v>
      </c>
      <c r="L651" s="22">
        <v>42894</v>
      </c>
      <c r="M651">
        <v>1096</v>
      </c>
      <c r="N651" s="4">
        <v>42893</v>
      </c>
      <c r="O651" s="3" t="s">
        <v>15</v>
      </c>
      <c r="P651" s="3">
        <v>3556</v>
      </c>
      <c r="Q651" s="3" t="s">
        <v>341</v>
      </c>
      <c r="R651" s="3" t="s">
        <v>17</v>
      </c>
      <c r="S651" s="3">
        <v>0.05</v>
      </c>
      <c r="T651" s="3">
        <v>2</v>
      </c>
      <c r="U651" s="3">
        <v>0</v>
      </c>
      <c r="V651" s="3">
        <v>500</v>
      </c>
      <c r="W651">
        <v>1080</v>
      </c>
      <c r="X651" s="4">
        <v>42894</v>
      </c>
      <c r="Y651">
        <v>1083</v>
      </c>
      <c r="Z651" s="10">
        <f t="shared" si="67"/>
        <v>1500</v>
      </c>
      <c r="AA651" s="10">
        <f t="shared" si="66"/>
        <v>1500</v>
      </c>
      <c r="AB651" t="str">
        <f t="shared" si="63"/>
        <v/>
      </c>
      <c r="AC651">
        <f t="shared" si="64"/>
        <v>-201020</v>
      </c>
      <c r="AD651">
        <f t="shared" si="65"/>
        <v>1.8181818181818188E-2</v>
      </c>
      <c r="AE651" s="15">
        <v>42894</v>
      </c>
      <c r="AF651" s="9">
        <v>-2.2568877324627978E-3</v>
      </c>
      <c r="AG651" s="12" t="s">
        <v>957</v>
      </c>
      <c r="AH651" s="20">
        <v>42892.986111111109</v>
      </c>
      <c r="AI651" s="12">
        <v>1100</v>
      </c>
      <c r="AJ651" s="12">
        <v>50</v>
      </c>
      <c r="AK651" s="12">
        <v>4.7600000000000003E-2</v>
      </c>
      <c r="AL651" s="17">
        <v>2300</v>
      </c>
      <c r="AM651" s="17">
        <v>0.48679245283018868</v>
      </c>
      <c r="AN651" s="18">
        <v>42894</v>
      </c>
      <c r="AO651" s="17">
        <v>41218</v>
      </c>
      <c r="AP651" s="17" t="s">
        <v>973</v>
      </c>
      <c r="AQ651" s="17">
        <v>8613</v>
      </c>
      <c r="AR651" s="17" t="s">
        <v>735</v>
      </c>
      <c r="AS651" s="17" t="s">
        <v>17</v>
      </c>
      <c r="AT651" s="17">
        <v>7.0000000000000007E-2</v>
      </c>
      <c r="AU651" s="12">
        <v>1</v>
      </c>
      <c r="AV651" s="12">
        <v>0</v>
      </c>
      <c r="AW651" s="12" t="s">
        <v>990</v>
      </c>
      <c r="AX651" s="19" t="s">
        <v>955</v>
      </c>
      <c r="AY651" s="12">
        <v>9048000</v>
      </c>
      <c r="BA651" s="12">
        <v>0.74273858921161828</v>
      </c>
      <c r="BD651" s="12">
        <v>0.48679245283018868</v>
      </c>
      <c r="BE651" s="12">
        <v>0.58264560245225183</v>
      </c>
      <c r="BF651" s="12">
        <v>0.58264560245225183</v>
      </c>
      <c r="BG651" s="12">
        <v>0.58264560245225183</v>
      </c>
      <c r="BT651" s="12">
        <v>0.40240686167427742</v>
      </c>
      <c r="BU651" s="12">
        <v>0.55878090061845676</v>
      </c>
      <c r="BV651" s="12">
        <v>0.53625623087555374</v>
      </c>
      <c r="BW651" s="12">
        <v>0.47664627686830041</v>
      </c>
      <c r="BX651" s="12">
        <v>0.59687632705331073</v>
      </c>
      <c r="BY651" s="12">
        <v>1592.5</v>
      </c>
      <c r="BZ651" s="12">
        <v>0.74273858921161828</v>
      </c>
      <c r="CB651" s="12">
        <v>0.10019175455417066</v>
      </c>
      <c r="CC651" s="12">
        <v>19970</v>
      </c>
      <c r="CD651" s="12">
        <v>19910</v>
      </c>
      <c r="CE651" s="12">
        <v>4.8586079263338453</v>
      </c>
      <c r="CH651" s="22">
        <v>42892</v>
      </c>
      <c r="CI651">
        <v>1139</v>
      </c>
      <c r="CJ651">
        <v>1146</v>
      </c>
      <c r="CK651">
        <v>1044</v>
      </c>
      <c r="CL651">
        <v>1050</v>
      </c>
      <c r="CM651" s="22">
        <v>42893</v>
      </c>
      <c r="CN651">
        <v>1080</v>
      </c>
      <c r="CO651">
        <v>1112</v>
      </c>
      <c r="CP651">
        <v>1056</v>
      </c>
      <c r="CQ651">
        <v>1083</v>
      </c>
      <c r="CR651" s="22">
        <v>42894</v>
      </c>
      <c r="CS651">
        <v>1096</v>
      </c>
      <c r="CT651">
        <v>1105</v>
      </c>
      <c r="CU651">
        <v>1062</v>
      </c>
      <c r="CV651">
        <v>1078</v>
      </c>
    </row>
    <row r="652" spans="1:100">
      <c r="A652" s="22">
        <v>42893</v>
      </c>
      <c r="B652">
        <v>154</v>
      </c>
      <c r="C652">
        <v>179</v>
      </c>
      <c r="D652">
        <v>153</v>
      </c>
      <c r="E652">
        <v>179</v>
      </c>
      <c r="F652" s="23">
        <f t="shared" si="68"/>
        <v>0.16233766233766245</v>
      </c>
      <c r="G652" s="22">
        <v>42894</v>
      </c>
      <c r="H652">
        <v>228</v>
      </c>
      <c r="I652">
        <v>229</v>
      </c>
      <c r="J652">
        <v>216</v>
      </c>
      <c r="K652">
        <v>229</v>
      </c>
      <c r="L652" s="22">
        <v>42895</v>
      </c>
      <c r="M652">
        <v>253</v>
      </c>
      <c r="N652" s="4">
        <v>42894</v>
      </c>
      <c r="O652" s="3" t="s">
        <v>15</v>
      </c>
      <c r="P652" s="3">
        <v>6731</v>
      </c>
      <c r="Q652" s="3" t="s">
        <v>311</v>
      </c>
      <c r="R652" s="3" t="s">
        <v>17</v>
      </c>
      <c r="S652" s="3">
        <v>0.05</v>
      </c>
      <c r="T652" s="3">
        <v>2</v>
      </c>
      <c r="U652" s="3">
        <v>0</v>
      </c>
      <c r="V652" s="3">
        <v>2800</v>
      </c>
      <c r="W652">
        <v>228</v>
      </c>
      <c r="X652" s="4">
        <v>42895</v>
      </c>
      <c r="Y652">
        <v>229</v>
      </c>
      <c r="Z652" s="10">
        <f t="shared" si="67"/>
        <v>2800</v>
      </c>
      <c r="AA652" s="10">
        <f t="shared" si="66"/>
        <v>2800</v>
      </c>
      <c r="AB652" t="str">
        <f t="shared" si="63"/>
        <v/>
      </c>
      <c r="AC652">
        <f t="shared" si="64"/>
        <v>-201020</v>
      </c>
      <c r="AD652">
        <f t="shared" si="65"/>
        <v>3.7306642402183732E-2</v>
      </c>
      <c r="AE652" s="15">
        <v>42895</v>
      </c>
      <c r="AF652" s="9">
        <v>1.7723122808561698E-3</v>
      </c>
      <c r="AG652" s="12" t="s">
        <v>954</v>
      </c>
      <c r="AH652" s="20">
        <v>42893.998611111114</v>
      </c>
      <c r="AI652" s="12">
        <v>219.8</v>
      </c>
      <c r="AJ652" s="12">
        <v>40.799999999999997</v>
      </c>
      <c r="AK652" s="12">
        <v>0.22789999999999999</v>
      </c>
      <c r="AL652" s="17">
        <v>522800</v>
      </c>
      <c r="AM652" s="17">
        <v>0.48062015503875971</v>
      </c>
      <c r="AN652" s="9"/>
      <c r="AO652" s="9"/>
      <c r="AP652" s="17">
        <v>0</v>
      </c>
      <c r="AQ652" s="17">
        <v>3906</v>
      </c>
      <c r="AR652" s="17">
        <v>1</v>
      </c>
      <c r="AS652" s="17">
        <v>0.21</v>
      </c>
      <c r="AT652" s="17">
        <v>1</v>
      </c>
      <c r="AU652" s="12">
        <v>0.26490066225165565</v>
      </c>
      <c r="AV652" s="12">
        <v>0</v>
      </c>
      <c r="AW652" s="12" t="s">
        <v>990</v>
      </c>
      <c r="AX652" s="19" t="s">
        <v>955</v>
      </c>
      <c r="AY652" s="12">
        <v>30278981</v>
      </c>
      <c r="BA652" s="12">
        <v>1</v>
      </c>
      <c r="BD652" s="12">
        <v>0.48062015503875971</v>
      </c>
      <c r="BE652" s="12">
        <v>1</v>
      </c>
      <c r="BF652" s="12">
        <v>1</v>
      </c>
      <c r="BG652" s="12">
        <v>0.26490066225165565</v>
      </c>
      <c r="BH652" s="12">
        <v>1.4999999999999999E-2</v>
      </c>
      <c r="BI652" s="12">
        <v>0.21</v>
      </c>
      <c r="BJ652" s="12">
        <v>0</v>
      </c>
      <c r="BK652" s="12">
        <v>0.51600000000000001</v>
      </c>
      <c r="BL652" s="12">
        <v>-313</v>
      </c>
      <c r="BM652" s="12">
        <v>44</v>
      </c>
      <c r="BN652" s="12">
        <v>301</v>
      </c>
      <c r="BO652" s="12">
        <v>248</v>
      </c>
      <c r="BP652" s="12">
        <v>-697</v>
      </c>
      <c r="BQ652" s="12">
        <v>-52</v>
      </c>
      <c r="BR652" s="12">
        <v>687</v>
      </c>
      <c r="BS652" s="12">
        <v>216</v>
      </c>
      <c r="BT652" s="12">
        <v>0.24956551266831711</v>
      </c>
      <c r="BU652" s="12">
        <v>0.57994636290006973</v>
      </c>
      <c r="BV652" s="12">
        <v>0.67904580893168509</v>
      </c>
      <c r="BW652" s="12">
        <v>0.58166139726314803</v>
      </c>
      <c r="BX652" s="12">
        <v>0.5572682315490064</v>
      </c>
      <c r="BY652" s="12">
        <v>524</v>
      </c>
      <c r="BZ652" s="12">
        <v>1</v>
      </c>
      <c r="CB652" s="12">
        <v>0.10019175455417066</v>
      </c>
      <c r="CC652" s="12">
        <v>19910</v>
      </c>
      <c r="CE652" s="12">
        <v>4.7970030785208264</v>
      </c>
      <c r="CH652" s="22">
        <v>42893</v>
      </c>
      <c r="CI652">
        <v>154</v>
      </c>
      <c r="CJ652">
        <v>179</v>
      </c>
      <c r="CK652">
        <v>153</v>
      </c>
      <c r="CL652">
        <v>179</v>
      </c>
      <c r="CM652" s="22">
        <v>42894</v>
      </c>
      <c r="CN652">
        <v>228</v>
      </c>
      <c r="CO652">
        <v>229</v>
      </c>
      <c r="CP652">
        <v>216</v>
      </c>
      <c r="CQ652">
        <v>229</v>
      </c>
      <c r="CR652" s="22">
        <v>42895</v>
      </c>
      <c r="CS652">
        <v>253</v>
      </c>
      <c r="CT652">
        <v>309</v>
      </c>
      <c r="CU652">
        <v>240</v>
      </c>
      <c r="CV652">
        <v>309</v>
      </c>
    </row>
    <row r="653" spans="1:100">
      <c r="A653" s="22">
        <v>42893</v>
      </c>
      <c r="B653">
        <v>6</v>
      </c>
      <c r="C653">
        <v>7</v>
      </c>
      <c r="D653">
        <v>6</v>
      </c>
      <c r="E653">
        <v>6</v>
      </c>
      <c r="F653" s="23">
        <f t="shared" si="68"/>
        <v>0</v>
      </c>
      <c r="G653" s="22">
        <v>42894</v>
      </c>
      <c r="H653">
        <v>7</v>
      </c>
      <c r="I653">
        <v>7</v>
      </c>
      <c r="J653">
        <v>6</v>
      </c>
      <c r="K653">
        <v>7</v>
      </c>
      <c r="L653" s="22">
        <v>42895</v>
      </c>
      <c r="M653">
        <v>6</v>
      </c>
      <c r="N653" s="4">
        <v>42894</v>
      </c>
      <c r="O653" s="3" t="s">
        <v>15</v>
      </c>
      <c r="P653" s="3">
        <v>8107</v>
      </c>
      <c r="Q653" s="3" t="s">
        <v>137</v>
      </c>
      <c r="R653" s="3" t="s">
        <v>17</v>
      </c>
      <c r="S653" s="3">
        <v>0.05</v>
      </c>
      <c r="T653" s="3" t="s">
        <v>64</v>
      </c>
      <c r="U653" s="3">
        <v>0</v>
      </c>
      <c r="V653" s="3">
        <v>84000</v>
      </c>
      <c r="W653">
        <v>7</v>
      </c>
      <c r="X653" s="4">
        <v>42895</v>
      </c>
      <c r="Y653">
        <v>7</v>
      </c>
      <c r="Z653" s="10">
        <f t="shared" si="67"/>
        <v>0</v>
      </c>
      <c r="AA653" s="10">
        <f t="shared" si="66"/>
        <v>0</v>
      </c>
      <c r="AB653" t="str">
        <f t="shared" ref="AB653:AB716" si="69">IF(AND(O653="夜間上昇",T653=1,AF653&gt;0),Z653,"")</f>
        <v/>
      </c>
      <c r="AC653">
        <f t="shared" si="64"/>
        <v>-201020</v>
      </c>
      <c r="AD653">
        <f t="shared" si="65"/>
        <v>6.0606060606060552E-2</v>
      </c>
      <c r="AE653" s="15">
        <v>42895</v>
      </c>
      <c r="AF653" s="9">
        <v>1.7723122808561698E-3</v>
      </c>
      <c r="AG653" s="12" t="s">
        <v>962</v>
      </c>
      <c r="AH653" s="20">
        <v>42893.890972222223</v>
      </c>
      <c r="AI653" s="12">
        <v>6.6</v>
      </c>
      <c r="AJ653" s="12">
        <v>0.6</v>
      </c>
      <c r="AK653" s="12">
        <v>0.1</v>
      </c>
      <c r="AL653" s="17">
        <v>360000</v>
      </c>
      <c r="AM653" s="17">
        <v>0.2857142857142857</v>
      </c>
      <c r="AN653" s="9"/>
      <c r="AO653" s="9"/>
      <c r="AP653" s="17">
        <v>0</v>
      </c>
      <c r="AQ653" s="17">
        <v>6231</v>
      </c>
      <c r="AR653" s="17">
        <v>0.5</v>
      </c>
      <c r="AS653" s="17">
        <v>0.19700000000000001</v>
      </c>
      <c r="AT653" s="17">
        <v>0.5</v>
      </c>
      <c r="AU653" s="12">
        <v>0.33333333333333331</v>
      </c>
      <c r="AV653" s="12">
        <v>0</v>
      </c>
      <c r="AW653" s="12" t="s">
        <v>958</v>
      </c>
      <c r="AX653" s="19" t="s">
        <v>955</v>
      </c>
      <c r="AY653" s="12">
        <v>890093101</v>
      </c>
      <c r="BA653" s="12">
        <v>0.5</v>
      </c>
      <c r="BD653" s="12">
        <v>0.2857142857142857</v>
      </c>
      <c r="BE653" s="12">
        <v>0.5</v>
      </c>
      <c r="BF653" s="12">
        <v>0.5</v>
      </c>
      <c r="BG653" s="12">
        <v>0.33333333333333331</v>
      </c>
      <c r="BH653" s="12">
        <v>1.9E-2</v>
      </c>
      <c r="BI653" s="12">
        <v>0.19700000000000001</v>
      </c>
      <c r="BJ653" s="12">
        <v>3.4000000000000002E-2</v>
      </c>
      <c r="BK653" s="12">
        <v>8.3000000000000004E-2</v>
      </c>
      <c r="BL653" s="12">
        <v>147</v>
      </c>
      <c r="BM653" s="12">
        <v>-29</v>
      </c>
      <c r="BN653" s="12">
        <v>421</v>
      </c>
      <c r="BO653" s="12">
        <v>771</v>
      </c>
      <c r="BP653" s="12">
        <v>70</v>
      </c>
      <c r="BQ653" s="12">
        <v>-20</v>
      </c>
      <c r="BR653" s="12">
        <v>71</v>
      </c>
      <c r="BS653" s="12">
        <v>229</v>
      </c>
      <c r="BT653" s="12">
        <v>0.19739292124472546</v>
      </c>
      <c r="BU653" s="12">
        <v>0.67084040441700077</v>
      </c>
      <c r="BV653" s="12">
        <v>0.76556079983743774</v>
      </c>
      <c r="BW653" s="12">
        <v>0.67177670877646789</v>
      </c>
      <c r="BX653" s="12">
        <v>0.53694096685614212</v>
      </c>
      <c r="BY653" s="12">
        <v>2022</v>
      </c>
      <c r="BZ653" s="12">
        <v>0.5</v>
      </c>
      <c r="CB653" s="12">
        <v>0.10019175455417066</v>
      </c>
      <c r="CC653" s="12">
        <v>19910</v>
      </c>
      <c r="CE653" s="12">
        <v>2.8516746411483251</v>
      </c>
      <c r="CH653" s="22">
        <v>42893</v>
      </c>
      <c r="CI653">
        <v>6</v>
      </c>
      <c r="CJ653">
        <v>7</v>
      </c>
      <c r="CK653">
        <v>6</v>
      </c>
      <c r="CL653">
        <v>6</v>
      </c>
      <c r="CM653" s="22">
        <v>42894</v>
      </c>
      <c r="CN653">
        <v>7</v>
      </c>
      <c r="CO653">
        <v>7</v>
      </c>
      <c r="CP653">
        <v>6</v>
      </c>
      <c r="CQ653">
        <v>7</v>
      </c>
      <c r="CR653" s="22">
        <v>42895</v>
      </c>
      <c r="CS653">
        <v>6</v>
      </c>
      <c r="CT653">
        <v>7</v>
      </c>
      <c r="CU653">
        <v>6</v>
      </c>
      <c r="CV653">
        <v>7</v>
      </c>
    </row>
    <row r="654" spans="1:100">
      <c r="A654" s="22">
        <v>42893</v>
      </c>
      <c r="B654">
        <v>564</v>
      </c>
      <c r="C654">
        <v>569</v>
      </c>
      <c r="D654">
        <v>562</v>
      </c>
      <c r="E654">
        <v>569</v>
      </c>
      <c r="F654" s="23">
        <f t="shared" si="68"/>
        <v>8.8652482269504507E-3</v>
      </c>
      <c r="G654" s="22">
        <v>42894</v>
      </c>
      <c r="H654">
        <v>600</v>
      </c>
      <c r="I654">
        <v>669</v>
      </c>
      <c r="J654">
        <v>570</v>
      </c>
      <c r="K654">
        <v>632</v>
      </c>
      <c r="L654" s="22">
        <v>42895</v>
      </c>
      <c r="M654">
        <v>612</v>
      </c>
      <c r="N654" s="4">
        <v>42894</v>
      </c>
      <c r="O654" s="3" t="s">
        <v>15</v>
      </c>
      <c r="P654" s="3">
        <v>3727</v>
      </c>
      <c r="Q654" s="3" t="s">
        <v>379</v>
      </c>
      <c r="R654" s="3" t="s">
        <v>17</v>
      </c>
      <c r="S654" s="3">
        <v>0.05</v>
      </c>
      <c r="T654" s="3">
        <v>2</v>
      </c>
      <c r="U654" s="3">
        <v>0</v>
      </c>
      <c r="V654" s="3">
        <v>900</v>
      </c>
      <c r="W654">
        <v>600</v>
      </c>
      <c r="X654" s="4">
        <v>42895</v>
      </c>
      <c r="Y654">
        <v>632</v>
      </c>
      <c r="Z654" s="10">
        <f t="shared" si="67"/>
        <v>28800</v>
      </c>
      <c r="AA654" s="10">
        <f t="shared" si="66"/>
        <v>28800</v>
      </c>
      <c r="AB654" t="str">
        <f t="shared" si="69"/>
        <v/>
      </c>
      <c r="AC654">
        <f t="shared" si="64"/>
        <v>-201020</v>
      </c>
      <c r="AD654">
        <f t="shared" si="65"/>
        <v>1.9607843137254943E-2</v>
      </c>
      <c r="AE654" s="15">
        <v>42895</v>
      </c>
      <c r="AF654" s="9">
        <v>1.7723122808561698E-3</v>
      </c>
      <c r="AG654" s="12" t="s">
        <v>957</v>
      </c>
      <c r="AH654" s="20">
        <v>42893.998611111114</v>
      </c>
      <c r="AI654" s="12">
        <v>612</v>
      </c>
      <c r="AJ654" s="12">
        <v>43</v>
      </c>
      <c r="AK654" s="12">
        <v>7.5600000000000001E-2</v>
      </c>
      <c r="AL654" s="17">
        <v>227600</v>
      </c>
      <c r="AM654" s="17">
        <v>0.22794117647058823</v>
      </c>
      <c r="AN654" s="9"/>
      <c r="AO654" s="9"/>
      <c r="AP654" s="17">
        <v>26.67</v>
      </c>
      <c r="AQ654" s="17">
        <v>5856</v>
      </c>
      <c r="AR654" s="17">
        <v>6.741573033707865E-2</v>
      </c>
      <c r="AS654" s="17">
        <v>0.39</v>
      </c>
      <c r="AT654" s="17">
        <v>2.8301886792452831E-2</v>
      </c>
      <c r="AU654" s="12">
        <v>6.1162079510703364E-3</v>
      </c>
      <c r="AV654" s="12">
        <v>0</v>
      </c>
      <c r="AW654" s="12" t="s">
        <v>993</v>
      </c>
      <c r="AX654" s="19" t="s">
        <v>955</v>
      </c>
      <c r="AY654" s="12">
        <v>14353930</v>
      </c>
      <c r="BA654" s="12">
        <v>1</v>
      </c>
      <c r="BD654" s="12">
        <v>0.22794117647058823</v>
      </c>
      <c r="BE654" s="12">
        <v>6.741573033707865E-2</v>
      </c>
      <c r="BF654" s="12">
        <v>2.8301886792452831E-2</v>
      </c>
      <c r="BG654" s="12">
        <v>6.1162079510703364E-3</v>
      </c>
      <c r="BH654" s="12">
        <v>3.6999999999999998E-2</v>
      </c>
      <c r="BI654" s="12">
        <v>0.39</v>
      </c>
      <c r="BJ654" s="12">
        <v>1.0999999999999999E-2</v>
      </c>
      <c r="BK654" s="12">
        <v>0.33100000000000002</v>
      </c>
      <c r="BL654" s="12">
        <v>-691</v>
      </c>
      <c r="BM654" s="12">
        <v>-1107</v>
      </c>
      <c r="BN654" s="12">
        <v>-50</v>
      </c>
      <c r="BO654" s="12">
        <v>4687</v>
      </c>
      <c r="BP654" s="12">
        <v>-350</v>
      </c>
      <c r="BQ654" s="12">
        <v>-2233</v>
      </c>
      <c r="BR654" s="12">
        <v>-27</v>
      </c>
      <c r="BS654" s="12">
        <v>6309</v>
      </c>
      <c r="BT654" s="12">
        <v>0.40240686167427742</v>
      </c>
      <c r="BU654" s="12">
        <v>0.55878090061845676</v>
      </c>
      <c r="BV654" s="12">
        <v>0.53625623087555374</v>
      </c>
      <c r="BW654" s="12">
        <v>0.47664627686830041</v>
      </c>
      <c r="BX654" s="12">
        <v>0.56989803700384944</v>
      </c>
      <c r="BY654" s="12">
        <v>237</v>
      </c>
      <c r="BZ654" s="12">
        <v>1</v>
      </c>
      <c r="CB654" s="12">
        <v>0.10019175455417066</v>
      </c>
      <c r="CC654" s="12">
        <v>19910</v>
      </c>
      <c r="CE654" s="12">
        <v>2.2750492541514213</v>
      </c>
      <c r="CH654" s="22">
        <v>42893</v>
      </c>
      <c r="CI654">
        <v>564</v>
      </c>
      <c r="CJ654">
        <v>569</v>
      </c>
      <c r="CK654">
        <v>562</v>
      </c>
      <c r="CL654">
        <v>569</v>
      </c>
      <c r="CM654" s="22">
        <v>42894</v>
      </c>
      <c r="CN654">
        <v>600</v>
      </c>
      <c r="CO654">
        <v>669</v>
      </c>
      <c r="CP654">
        <v>570</v>
      </c>
      <c r="CQ654">
        <v>632</v>
      </c>
      <c r="CR654" s="22">
        <v>42895</v>
      </c>
      <c r="CS654">
        <v>612</v>
      </c>
      <c r="CT654">
        <v>618</v>
      </c>
      <c r="CU654">
        <v>551</v>
      </c>
      <c r="CV654">
        <v>559</v>
      </c>
    </row>
    <row r="655" spans="1:100">
      <c r="A655" s="22">
        <v>42893</v>
      </c>
      <c r="B655">
        <v>1229</v>
      </c>
      <c r="C655">
        <v>1300</v>
      </c>
      <c r="D655">
        <v>1184</v>
      </c>
      <c r="E655">
        <v>1210</v>
      </c>
      <c r="F655" s="23">
        <f t="shared" si="68"/>
        <v>-1.5459723352318933E-2</v>
      </c>
      <c r="G655" s="22">
        <v>42894</v>
      </c>
      <c r="H655">
        <v>1297</v>
      </c>
      <c r="I655">
        <v>1307</v>
      </c>
      <c r="J655">
        <v>1150</v>
      </c>
      <c r="K655">
        <v>1180</v>
      </c>
      <c r="L655" s="22">
        <v>42895</v>
      </c>
      <c r="M655">
        <v>1224</v>
      </c>
      <c r="N655" s="4">
        <v>42894</v>
      </c>
      <c r="O655" s="3" t="s">
        <v>15</v>
      </c>
      <c r="P655" s="3">
        <v>3664</v>
      </c>
      <c r="Q655" s="3" t="s">
        <v>373</v>
      </c>
      <c r="R655" s="3" t="s">
        <v>17</v>
      </c>
      <c r="S655" s="3">
        <v>0.05</v>
      </c>
      <c r="T655" s="3">
        <v>1</v>
      </c>
      <c r="U655" s="3">
        <v>0</v>
      </c>
      <c r="V655" s="3">
        <v>500</v>
      </c>
      <c r="W655">
        <v>1297</v>
      </c>
      <c r="X655" s="4">
        <v>42895</v>
      </c>
      <c r="Y655">
        <v>1180</v>
      </c>
      <c r="Z655" s="10">
        <f t="shared" si="67"/>
        <v>-58500</v>
      </c>
      <c r="AA655" s="10">
        <f t="shared" si="66"/>
        <v>58500</v>
      </c>
      <c r="AB655">
        <f t="shared" si="69"/>
        <v>-58500</v>
      </c>
      <c r="AC655">
        <f t="shared" si="64"/>
        <v>-259520</v>
      </c>
      <c r="AD655">
        <f t="shared" si="65"/>
        <v>3.9262820512820484E-2</v>
      </c>
      <c r="AE655" s="15">
        <v>42895</v>
      </c>
      <c r="AF655" s="9">
        <v>1.7723122808561698E-3</v>
      </c>
      <c r="AG655" s="12" t="s">
        <v>957</v>
      </c>
      <c r="AH655" s="20">
        <v>42893.995138888888</v>
      </c>
      <c r="AI655" s="12">
        <v>1248</v>
      </c>
      <c r="AJ655" s="12">
        <v>38</v>
      </c>
      <c r="AK655" s="12">
        <v>3.1399999999999997E-2</v>
      </c>
      <c r="AL655" s="17">
        <v>39900</v>
      </c>
      <c r="AM655" s="17">
        <v>0.61094224924012153</v>
      </c>
      <c r="AN655" s="17">
        <v>-1</v>
      </c>
      <c r="AO655" s="9"/>
      <c r="AP655" s="17">
        <v>2.17</v>
      </c>
      <c r="AQ655" s="17">
        <v>15889</v>
      </c>
      <c r="AR655" s="17">
        <v>0.33106960950764008</v>
      </c>
      <c r="AS655" s="17">
        <v>0.155</v>
      </c>
      <c r="AT655" s="17">
        <v>0.47267206477732793</v>
      </c>
      <c r="AU655" s="12">
        <v>0.59643687064291251</v>
      </c>
      <c r="AV655" s="12" t="s">
        <v>988</v>
      </c>
      <c r="AW655" s="12" t="s">
        <v>993</v>
      </c>
      <c r="AX655" s="19" t="s">
        <v>955</v>
      </c>
      <c r="AY655" s="12">
        <v>16098008</v>
      </c>
      <c r="BA655" s="12">
        <v>0.82298850574712645</v>
      </c>
      <c r="BD655" s="12">
        <v>0.61094224924012153</v>
      </c>
      <c r="BE655" s="12">
        <v>0.33106960950764008</v>
      </c>
      <c r="BF655" s="12">
        <v>0.47267206477732793</v>
      </c>
      <c r="BG655" s="12">
        <v>0.59643687064291251</v>
      </c>
      <c r="BH655" s="12">
        <v>9.8000000000000004E-2</v>
      </c>
      <c r="BI655" s="12">
        <v>0.155</v>
      </c>
      <c r="BJ655" s="12">
        <v>2.9000000000000001E-2</v>
      </c>
      <c r="BK655" s="12">
        <v>0.64600000000000002</v>
      </c>
      <c r="BL655" s="12">
        <v>-749</v>
      </c>
      <c r="BM655" s="12">
        <v>-1020</v>
      </c>
      <c r="BN655" s="12">
        <v>924</v>
      </c>
      <c r="BO655" s="12">
        <v>768</v>
      </c>
      <c r="BP655" s="12">
        <v>934</v>
      </c>
      <c r="BQ655" s="12">
        <v>-227</v>
      </c>
      <c r="BR655" s="12">
        <v>229</v>
      </c>
      <c r="BS655" s="12">
        <v>1593</v>
      </c>
      <c r="BT655" s="12">
        <v>0.40240686167427742</v>
      </c>
      <c r="BU655" s="12">
        <v>0.55878090061845676</v>
      </c>
      <c r="BV655" s="12">
        <v>0.53625623087555374</v>
      </c>
      <c r="BW655" s="12">
        <v>0.47664627686830041</v>
      </c>
      <c r="BX655" s="12">
        <v>0.56989803700384944</v>
      </c>
      <c r="BY655" s="12">
        <v>237</v>
      </c>
      <c r="BZ655" s="12">
        <v>0.82298850574712645</v>
      </c>
      <c r="CB655" s="12">
        <v>0.10019175455417066</v>
      </c>
      <c r="CC655" s="12">
        <v>19910</v>
      </c>
      <c r="CE655" s="12">
        <v>6.09772981777461</v>
      </c>
      <c r="CH655" s="22">
        <v>42893</v>
      </c>
      <c r="CI655">
        <v>1229</v>
      </c>
      <c r="CJ655">
        <v>1300</v>
      </c>
      <c r="CK655">
        <v>1184</v>
      </c>
      <c r="CL655">
        <v>1210</v>
      </c>
      <c r="CM655" s="22">
        <v>42894</v>
      </c>
      <c r="CN655">
        <v>1297</v>
      </c>
      <c r="CO655">
        <v>1307</v>
      </c>
      <c r="CP655">
        <v>1150</v>
      </c>
      <c r="CQ655">
        <v>1180</v>
      </c>
      <c r="CR655" s="22">
        <v>42895</v>
      </c>
      <c r="CS655">
        <v>1224</v>
      </c>
      <c r="CT655">
        <v>1367</v>
      </c>
      <c r="CU655">
        <v>1192</v>
      </c>
      <c r="CV655">
        <v>1352</v>
      </c>
    </row>
    <row r="656" spans="1:100">
      <c r="A656" s="22">
        <v>42893</v>
      </c>
      <c r="B656">
        <v>530</v>
      </c>
      <c r="C656">
        <v>530</v>
      </c>
      <c r="D656">
        <v>530</v>
      </c>
      <c r="E656">
        <v>530</v>
      </c>
      <c r="F656" s="23">
        <f t="shared" si="68"/>
        <v>0</v>
      </c>
      <c r="G656" s="22">
        <v>42894</v>
      </c>
      <c r="H656">
        <v>474</v>
      </c>
      <c r="I656">
        <v>480</v>
      </c>
      <c r="J656">
        <v>430</v>
      </c>
      <c r="K656">
        <v>430</v>
      </c>
      <c r="L656" s="22">
        <v>42895</v>
      </c>
      <c r="M656">
        <v>414</v>
      </c>
      <c r="N656" s="4">
        <v>42894</v>
      </c>
      <c r="O656" s="3" t="s">
        <v>15</v>
      </c>
      <c r="P656" s="3">
        <v>9685</v>
      </c>
      <c r="Q656" s="3" t="s">
        <v>380</v>
      </c>
      <c r="R656" s="3" t="s">
        <v>17</v>
      </c>
      <c r="S656" s="3">
        <v>0.05</v>
      </c>
      <c r="T656" s="3">
        <v>2</v>
      </c>
      <c r="U656" s="3">
        <v>0</v>
      </c>
      <c r="V656" s="3">
        <v>1000</v>
      </c>
      <c r="W656">
        <v>474</v>
      </c>
      <c r="X656" s="4">
        <v>42895</v>
      </c>
      <c r="Y656">
        <v>430</v>
      </c>
      <c r="Z656" s="10">
        <f t="shared" si="67"/>
        <v>-44000</v>
      </c>
      <c r="AA656" s="10">
        <f t="shared" si="66"/>
        <v>44000</v>
      </c>
      <c r="AB656" t="str">
        <f t="shared" si="69"/>
        <v/>
      </c>
      <c r="AC656">
        <f t="shared" si="64"/>
        <v>-259520</v>
      </c>
      <c r="AD656">
        <f t="shared" si="65"/>
        <v>0.1827586206896552</v>
      </c>
      <c r="AE656" s="15">
        <v>42895</v>
      </c>
      <c r="AF656" s="9">
        <v>1.7723122808561698E-3</v>
      </c>
      <c r="AG656" s="12" t="s">
        <v>960</v>
      </c>
      <c r="AH656" s="20">
        <v>42893.98541666667</v>
      </c>
      <c r="AI656" s="12">
        <v>580</v>
      </c>
      <c r="AJ656" s="12">
        <v>50</v>
      </c>
      <c r="AK656" s="12">
        <v>9.4299999999999995E-2</v>
      </c>
      <c r="AL656" s="17">
        <v>39000</v>
      </c>
      <c r="AM656" s="17">
        <v>0.2103448275862069</v>
      </c>
      <c r="AN656" s="9"/>
      <c r="AO656" s="9"/>
      <c r="AP656" s="17">
        <v>0</v>
      </c>
      <c r="AQ656" s="17">
        <v>1483</v>
      </c>
      <c r="AR656" s="17">
        <v>0.41463414634146339</v>
      </c>
      <c r="AS656" s="17">
        <v>0.251</v>
      </c>
      <c r="AT656" s="17">
        <v>0.61904761904761907</v>
      </c>
      <c r="AU656" s="12">
        <v>0.39150943396226418</v>
      </c>
      <c r="AV656" s="12" t="s">
        <v>988</v>
      </c>
      <c r="AW656" s="12" t="s">
        <v>958</v>
      </c>
      <c r="AX656" s="19" t="s">
        <v>955</v>
      </c>
      <c r="AY656" s="12">
        <v>5115492</v>
      </c>
      <c r="BA656" s="12">
        <v>0.59839357429718876</v>
      </c>
      <c r="BD656" s="12">
        <v>0.2103448275862069</v>
      </c>
      <c r="BE656" s="12">
        <v>0.41463414634146339</v>
      </c>
      <c r="BF656" s="12">
        <v>0.61904761904761907</v>
      </c>
      <c r="BG656" s="12">
        <v>0.39150943396226418</v>
      </c>
      <c r="BH656" s="12">
        <v>0.01</v>
      </c>
      <c r="BI656" s="12">
        <v>0.251</v>
      </c>
      <c r="BJ656" s="12">
        <v>0</v>
      </c>
      <c r="BK656" s="12">
        <v>0.74099999999999999</v>
      </c>
      <c r="BL656" s="12">
        <v>184</v>
      </c>
      <c r="BM656" s="12">
        <v>-54</v>
      </c>
      <c r="BN656" s="12">
        <v>-109</v>
      </c>
      <c r="BO656" s="12">
        <v>552</v>
      </c>
      <c r="BP656" s="12">
        <v>149</v>
      </c>
      <c r="BQ656" s="12">
        <v>-146</v>
      </c>
      <c r="BR656" s="12">
        <v>44</v>
      </c>
      <c r="BS656" s="12">
        <v>528</v>
      </c>
      <c r="BT656" s="12">
        <v>0.33640914599280108</v>
      </c>
      <c r="BU656" s="12">
        <v>0.53912769256518533</v>
      </c>
      <c r="BV656" s="12">
        <v>0.56552291971214619</v>
      </c>
      <c r="BW656" s="12">
        <v>0.47730821303058535</v>
      </c>
      <c r="BX656" s="12">
        <v>0.62284306810423085</v>
      </c>
      <c r="BY656" s="12">
        <v>744</v>
      </c>
      <c r="BZ656" s="12">
        <v>0.59839357429718876</v>
      </c>
      <c r="CB656" s="12">
        <v>0.10019175455417066</v>
      </c>
      <c r="CC656" s="12">
        <v>19910</v>
      </c>
      <c r="CE656" s="12">
        <v>2.0994225375350601</v>
      </c>
      <c r="CH656" s="22">
        <v>42893</v>
      </c>
      <c r="CI656">
        <v>530</v>
      </c>
      <c r="CJ656">
        <v>530</v>
      </c>
      <c r="CK656">
        <v>530</v>
      </c>
      <c r="CL656">
        <v>530</v>
      </c>
      <c r="CM656" s="22">
        <v>42894</v>
      </c>
      <c r="CN656">
        <v>474</v>
      </c>
      <c r="CO656">
        <v>480</v>
      </c>
      <c r="CP656">
        <v>430</v>
      </c>
      <c r="CQ656">
        <v>430</v>
      </c>
      <c r="CR656" s="22">
        <v>42895</v>
      </c>
      <c r="CS656">
        <v>414</v>
      </c>
      <c r="CT656">
        <v>414</v>
      </c>
      <c r="CU656">
        <v>387</v>
      </c>
      <c r="CV656">
        <v>387</v>
      </c>
    </row>
    <row r="657" spans="1:100">
      <c r="A657" s="22">
        <v>42893</v>
      </c>
      <c r="B657">
        <v>530</v>
      </c>
      <c r="C657">
        <v>623</v>
      </c>
      <c r="D657">
        <v>523</v>
      </c>
      <c r="E657">
        <v>623</v>
      </c>
      <c r="F657" s="23">
        <f t="shared" si="68"/>
        <v>0.17547169811320762</v>
      </c>
      <c r="G657" s="22">
        <v>42894</v>
      </c>
      <c r="H657">
        <v>633</v>
      </c>
      <c r="I657">
        <v>722</v>
      </c>
      <c r="J657">
        <v>592</v>
      </c>
      <c r="K657">
        <v>655</v>
      </c>
      <c r="L657" s="22">
        <v>42895</v>
      </c>
      <c r="M657">
        <v>648</v>
      </c>
      <c r="N657" s="4">
        <v>42894</v>
      </c>
      <c r="O657" s="3" t="s">
        <v>15</v>
      </c>
      <c r="P657" s="3">
        <v>3393</v>
      </c>
      <c r="Q657" s="3" t="s">
        <v>387</v>
      </c>
      <c r="R657" s="3" t="s">
        <v>17</v>
      </c>
      <c r="S657" s="3">
        <v>0.05</v>
      </c>
      <c r="T657" s="3">
        <v>1</v>
      </c>
      <c r="U657" s="3">
        <v>0</v>
      </c>
      <c r="V657" s="3">
        <v>900</v>
      </c>
      <c r="W657">
        <v>633</v>
      </c>
      <c r="X657" s="4">
        <v>42895</v>
      </c>
      <c r="Y657">
        <v>655</v>
      </c>
      <c r="Z657" s="10">
        <f t="shared" si="67"/>
        <v>19800</v>
      </c>
      <c r="AA657" s="10">
        <f t="shared" si="66"/>
        <v>19800</v>
      </c>
      <c r="AB657">
        <f t="shared" si="69"/>
        <v>19800</v>
      </c>
      <c r="AC657">
        <f t="shared" si="64"/>
        <v>-239720</v>
      </c>
      <c r="AD657">
        <f t="shared" si="65"/>
        <v>2.5854108956602007E-2</v>
      </c>
      <c r="AE657" s="15">
        <v>42895</v>
      </c>
      <c r="AF657" s="9">
        <v>1.7723122808561698E-3</v>
      </c>
      <c r="AG657" s="12" t="s">
        <v>962</v>
      </c>
      <c r="AH657" s="20">
        <v>42893.997916666667</v>
      </c>
      <c r="AI657" s="12">
        <v>649.79999999999995</v>
      </c>
      <c r="AJ657" s="12">
        <v>26.8</v>
      </c>
      <c r="AK657" s="12">
        <v>4.2999999999999997E-2</v>
      </c>
      <c r="AL657" s="17">
        <v>24200</v>
      </c>
      <c r="AM657" s="17">
        <v>0.1198501872659176</v>
      </c>
      <c r="AN657" s="9"/>
      <c r="AO657" s="17">
        <v>0</v>
      </c>
      <c r="AP657" s="17">
        <v>1.21</v>
      </c>
      <c r="AQ657" s="17">
        <v>5468</v>
      </c>
      <c r="AR657" s="17">
        <v>0.62195121951219512</v>
      </c>
      <c r="AS657" s="17">
        <v>0.219</v>
      </c>
      <c r="AT657" s="17">
        <v>0.5112359550561798</v>
      </c>
      <c r="AU657" s="12">
        <v>0.13978494623655913</v>
      </c>
      <c r="AV657" s="12">
        <v>1.69</v>
      </c>
      <c r="AY657" s="12">
        <v>10240400</v>
      </c>
      <c r="BA657" s="12">
        <v>1</v>
      </c>
      <c r="BD657" s="12">
        <v>0.1198501872659176</v>
      </c>
      <c r="BE657" s="12">
        <v>0.62195121951219512</v>
      </c>
      <c r="BF657" s="12">
        <v>0.5112359550561798</v>
      </c>
      <c r="BG657" s="12">
        <v>0.13978494623655913</v>
      </c>
      <c r="BH657" s="12">
        <v>7.0000000000000001E-3</v>
      </c>
      <c r="BI657" s="12">
        <v>0.219</v>
      </c>
      <c r="BJ657" s="12">
        <v>0.06</v>
      </c>
      <c r="BK657" s="12">
        <v>0.69399999999999995</v>
      </c>
      <c r="BL657" s="12">
        <v>566</v>
      </c>
      <c r="BM657" s="12">
        <v>-591</v>
      </c>
      <c r="BN657" s="12">
        <v>-146</v>
      </c>
      <c r="BO657" s="12">
        <v>1868</v>
      </c>
      <c r="BP657" s="12">
        <v>461</v>
      </c>
      <c r="BQ657" s="12">
        <v>-240</v>
      </c>
      <c r="BR657" s="12">
        <v>-186</v>
      </c>
      <c r="BS657" s="12">
        <v>2040</v>
      </c>
      <c r="BT657" s="12">
        <v>0.19739292124472546</v>
      </c>
      <c r="BU657" s="12">
        <v>0.67084040441700077</v>
      </c>
      <c r="BV657" s="12">
        <v>0.76556079983743774</v>
      </c>
      <c r="BW657" s="12">
        <v>0.67177670877646789</v>
      </c>
      <c r="BX657" s="12">
        <v>0.53694096685614212</v>
      </c>
      <c r="BY657" s="12">
        <v>2022</v>
      </c>
      <c r="BZ657" s="12">
        <v>1</v>
      </c>
      <c r="CB657" s="12">
        <v>0.10019175455417066</v>
      </c>
      <c r="CC657" s="12">
        <v>19910</v>
      </c>
      <c r="CE657" s="12">
        <v>1.1962080891708331</v>
      </c>
      <c r="CH657" s="22">
        <v>42893</v>
      </c>
      <c r="CI657">
        <v>530</v>
      </c>
      <c r="CJ657">
        <v>623</v>
      </c>
      <c r="CK657">
        <v>523</v>
      </c>
      <c r="CL657">
        <v>623</v>
      </c>
      <c r="CM657" s="22">
        <v>42894</v>
      </c>
      <c r="CN657">
        <v>633</v>
      </c>
      <c r="CO657">
        <v>722</v>
      </c>
      <c r="CP657">
        <v>592</v>
      </c>
      <c r="CQ657">
        <v>655</v>
      </c>
      <c r="CR657" s="22">
        <v>42895</v>
      </c>
      <c r="CS657">
        <v>648</v>
      </c>
      <c r="CT657">
        <v>678</v>
      </c>
      <c r="CU657">
        <v>612</v>
      </c>
      <c r="CV657">
        <v>620</v>
      </c>
    </row>
    <row r="658" spans="1:100">
      <c r="A658" s="22">
        <v>42893</v>
      </c>
      <c r="B658">
        <v>1473</v>
      </c>
      <c r="C658">
        <v>1473</v>
      </c>
      <c r="D658">
        <v>1473</v>
      </c>
      <c r="E658">
        <v>1473</v>
      </c>
      <c r="F658" s="23">
        <f t="shared" si="68"/>
        <v>0</v>
      </c>
      <c r="G658" s="22">
        <v>42894</v>
      </c>
      <c r="H658">
        <v>1494</v>
      </c>
      <c r="I658">
        <v>1620</v>
      </c>
      <c r="J658">
        <v>1390</v>
      </c>
      <c r="K658">
        <v>1470</v>
      </c>
      <c r="L658" s="22">
        <v>42895</v>
      </c>
      <c r="M658">
        <v>1395</v>
      </c>
      <c r="N658" s="4">
        <v>42894</v>
      </c>
      <c r="O658" s="3" t="s">
        <v>15</v>
      </c>
      <c r="P658" s="3">
        <v>3937</v>
      </c>
      <c r="Q658" s="3" t="s">
        <v>371</v>
      </c>
      <c r="R658" s="3" t="s">
        <v>17</v>
      </c>
      <c r="S658" s="3">
        <v>0.05</v>
      </c>
      <c r="T658" s="3">
        <v>2</v>
      </c>
      <c r="U658" s="3">
        <v>0</v>
      </c>
      <c r="V658" s="3">
        <v>200</v>
      </c>
      <c r="W658">
        <v>1494</v>
      </c>
      <c r="X658" s="4">
        <v>42895</v>
      </c>
      <c r="Y658">
        <v>1470</v>
      </c>
      <c r="Z658" s="10">
        <f t="shared" si="67"/>
        <v>-4800</v>
      </c>
      <c r="AA658" s="10">
        <f t="shared" si="66"/>
        <v>4800</v>
      </c>
      <c r="AB658" t="str">
        <f t="shared" si="69"/>
        <v/>
      </c>
      <c r="AC658">
        <f t="shared" si="64"/>
        <v>-239720</v>
      </c>
      <c r="AD658">
        <f t="shared" si="65"/>
        <v>0.52344497607655505</v>
      </c>
      <c r="AE658" s="15">
        <v>42895</v>
      </c>
      <c r="AF658" s="9">
        <v>1.7723122808561698E-3</v>
      </c>
      <c r="AG658" s="12" t="s">
        <v>957</v>
      </c>
      <c r="AH658" s="20">
        <v>42893.997916666667</v>
      </c>
      <c r="AI658" s="12">
        <v>3135</v>
      </c>
      <c r="AJ658" s="12">
        <v>188</v>
      </c>
      <c r="AK658" s="12">
        <v>6.3799999999999996E-2</v>
      </c>
      <c r="AL658" s="17">
        <v>18700</v>
      </c>
      <c r="AM658" s="17">
        <v>0.41487371375116933</v>
      </c>
      <c r="AN658" s="9"/>
      <c r="AO658" s="9"/>
      <c r="AP658" s="17">
        <v>0</v>
      </c>
      <c r="AQ658" s="17">
        <v>11835</v>
      </c>
      <c r="AR658" s="17">
        <v>1</v>
      </c>
      <c r="AS658" s="17">
        <v>3.5000000000000003E-2</v>
      </c>
      <c r="AT658" s="17">
        <v>0.6394366197183099</v>
      </c>
      <c r="AU658" s="12">
        <v>0.6394366197183099</v>
      </c>
      <c r="AV658" s="12">
        <v>0</v>
      </c>
      <c r="AW658" s="12" t="s">
        <v>958</v>
      </c>
      <c r="AX658" s="19" t="s">
        <v>955</v>
      </c>
      <c r="AY658" s="12">
        <v>5535680</v>
      </c>
      <c r="BA658" s="12">
        <v>0.996044825313118</v>
      </c>
      <c r="BD658" s="12">
        <v>0.41487371375116933</v>
      </c>
      <c r="BE658" s="12">
        <v>1</v>
      </c>
      <c r="BF658" s="12">
        <v>0.6394366197183099</v>
      </c>
      <c r="BG658" s="12">
        <v>0.6394366197183099</v>
      </c>
      <c r="BH658" s="12">
        <v>0</v>
      </c>
      <c r="BI658" s="12">
        <v>3.5000000000000003E-2</v>
      </c>
      <c r="BJ658" s="12">
        <v>0</v>
      </c>
      <c r="BK658" s="12">
        <v>0.92300000000000004</v>
      </c>
      <c r="BL658" s="12">
        <v>655</v>
      </c>
      <c r="BM658" s="12">
        <v>655</v>
      </c>
      <c r="BN658" s="12">
        <v>655</v>
      </c>
      <c r="BO658" s="12">
        <v>655</v>
      </c>
      <c r="BP658" s="12">
        <v>410</v>
      </c>
      <c r="BQ658" s="12">
        <v>410</v>
      </c>
      <c r="BR658" s="12">
        <v>410</v>
      </c>
      <c r="BS658" s="12">
        <v>410</v>
      </c>
      <c r="BT658" s="12">
        <v>0.40240686167427742</v>
      </c>
      <c r="BU658" s="12">
        <v>0.55878090061845676</v>
      </c>
      <c r="BV658" s="12">
        <v>0.53625623087555374</v>
      </c>
      <c r="BW658" s="12">
        <v>0.47664627686830041</v>
      </c>
      <c r="BX658" s="12">
        <v>0.56989803700384944</v>
      </c>
      <c r="BY658" s="12">
        <v>237</v>
      </c>
      <c r="BZ658" s="12">
        <v>0.996044825313118</v>
      </c>
      <c r="CB658" s="12">
        <v>0.10019175455417066</v>
      </c>
      <c r="CC658" s="12">
        <v>19910</v>
      </c>
      <c r="CE658" s="12">
        <v>4.1407969707413361</v>
      </c>
      <c r="CH658" s="22">
        <v>42893</v>
      </c>
      <c r="CI658">
        <v>1473</v>
      </c>
      <c r="CJ658">
        <v>1473</v>
      </c>
      <c r="CK658">
        <v>1473</v>
      </c>
      <c r="CL658">
        <v>1473</v>
      </c>
      <c r="CM658" s="22">
        <v>42894</v>
      </c>
      <c r="CN658">
        <v>1494</v>
      </c>
      <c r="CO658">
        <v>1620</v>
      </c>
      <c r="CP658">
        <v>1390</v>
      </c>
      <c r="CQ658">
        <v>1470</v>
      </c>
      <c r="CR658" s="22">
        <v>42895</v>
      </c>
      <c r="CS658">
        <v>1395</v>
      </c>
      <c r="CT658">
        <v>1435</v>
      </c>
      <c r="CU658">
        <v>1335</v>
      </c>
      <c r="CV658">
        <v>1365</v>
      </c>
    </row>
    <row r="659" spans="1:100">
      <c r="A659" s="22">
        <v>42893</v>
      </c>
      <c r="B659">
        <v>697</v>
      </c>
      <c r="C659">
        <v>697</v>
      </c>
      <c r="D659">
        <v>697</v>
      </c>
      <c r="E659">
        <v>697</v>
      </c>
      <c r="F659" s="23">
        <f t="shared" si="68"/>
        <v>0</v>
      </c>
      <c r="G659" s="22">
        <v>42894</v>
      </c>
      <c r="H659">
        <v>675</v>
      </c>
      <c r="I659">
        <v>695</v>
      </c>
      <c r="J659">
        <v>650</v>
      </c>
      <c r="K659">
        <v>653</v>
      </c>
      <c r="L659" s="22">
        <v>42895</v>
      </c>
      <c r="M659">
        <v>673</v>
      </c>
      <c r="N659" s="4">
        <v>42894</v>
      </c>
      <c r="O659" s="3" t="s">
        <v>15</v>
      </c>
      <c r="P659" s="3">
        <v>2136</v>
      </c>
      <c r="Q659" s="3" t="s">
        <v>388</v>
      </c>
      <c r="R659" s="3" t="s">
        <v>17</v>
      </c>
      <c r="S659" s="3">
        <v>0.05</v>
      </c>
      <c r="T659" s="3">
        <v>2</v>
      </c>
      <c r="U659" s="3">
        <v>0</v>
      </c>
      <c r="V659" s="3">
        <v>800</v>
      </c>
      <c r="W659">
        <v>675</v>
      </c>
      <c r="X659" s="4">
        <v>42895</v>
      </c>
      <c r="Y659">
        <v>653</v>
      </c>
      <c r="Z659" s="10">
        <f t="shared" si="67"/>
        <v>-17600</v>
      </c>
      <c r="AA659" s="10">
        <f t="shared" si="66"/>
        <v>17600</v>
      </c>
      <c r="AB659" t="str">
        <f t="shared" si="69"/>
        <v/>
      </c>
      <c r="AC659">
        <f t="shared" si="64"/>
        <v>-239720</v>
      </c>
      <c r="AD659">
        <f t="shared" si="65"/>
        <v>7.9126875852660317E-2</v>
      </c>
      <c r="AE659" s="15">
        <v>42895</v>
      </c>
      <c r="AF659" s="9">
        <v>1.7723122808561698E-3</v>
      </c>
      <c r="AG659" s="12" t="s">
        <v>960</v>
      </c>
      <c r="AH659" s="20">
        <v>42893.993750000001</v>
      </c>
      <c r="AI659" s="12">
        <v>733</v>
      </c>
      <c r="AJ659" s="12">
        <v>36</v>
      </c>
      <c r="AK659" s="12">
        <v>5.16E-2</v>
      </c>
      <c r="AL659" s="17">
        <v>16000</v>
      </c>
      <c r="AM659" s="17">
        <v>0.18333333333333332</v>
      </c>
      <c r="AN659" s="9"/>
      <c r="AO659" s="9"/>
      <c r="AP659" s="17">
        <v>0</v>
      </c>
      <c r="AQ659" s="17">
        <v>2385</v>
      </c>
      <c r="AR659" s="17">
        <v>1</v>
      </c>
      <c r="AS659" s="17">
        <v>0.21299999999999999</v>
      </c>
      <c r="AT659" s="17">
        <v>1</v>
      </c>
      <c r="AU659" s="12">
        <v>0.76315789473684215</v>
      </c>
      <c r="AV659" s="12">
        <v>2</v>
      </c>
      <c r="AY659" s="12">
        <v>3975300</v>
      </c>
      <c r="BA659" s="12">
        <v>0.73652694610778446</v>
      </c>
      <c r="BD659" s="12">
        <v>0.18333333333333332</v>
      </c>
      <c r="BE659" s="12">
        <v>1</v>
      </c>
      <c r="BF659" s="12">
        <v>1</v>
      </c>
      <c r="BG659" s="12">
        <v>0.76315789473684215</v>
      </c>
      <c r="BH659" s="12">
        <v>0</v>
      </c>
      <c r="BI659" s="12">
        <v>0.21299999999999999</v>
      </c>
      <c r="BJ659" s="12">
        <v>0</v>
      </c>
      <c r="BK659" s="12">
        <v>0.65500000000000003</v>
      </c>
      <c r="BL659" s="12">
        <v>148</v>
      </c>
      <c r="BM659" s="12">
        <v>-209</v>
      </c>
      <c r="BN659" s="12">
        <v>52</v>
      </c>
      <c r="BO659" s="12">
        <v>695</v>
      </c>
      <c r="BP659" s="12">
        <v>261</v>
      </c>
      <c r="BQ659" s="12">
        <v>-3</v>
      </c>
      <c r="BR659" s="12">
        <v>-181</v>
      </c>
      <c r="BS659" s="12">
        <v>704</v>
      </c>
      <c r="BT659" s="12">
        <v>0.33640914599280108</v>
      </c>
      <c r="BU659" s="12">
        <v>0.53912769256518533</v>
      </c>
      <c r="BV659" s="12">
        <v>0.56552291971214619</v>
      </c>
      <c r="BW659" s="12">
        <v>0.47730821303058535</v>
      </c>
      <c r="BX659" s="12">
        <v>0.62284306810423085</v>
      </c>
      <c r="BY659" s="12">
        <v>744</v>
      </c>
      <c r="BZ659" s="12">
        <v>0.73652694610778446</v>
      </c>
      <c r="CB659" s="12">
        <v>0.10019175455417066</v>
      </c>
      <c r="CC659" s="12">
        <v>19910</v>
      </c>
      <c r="CE659" s="12">
        <v>1.8298245614035087</v>
      </c>
      <c r="CH659" s="22">
        <v>42893</v>
      </c>
      <c r="CI659">
        <v>697</v>
      </c>
      <c r="CJ659">
        <v>697</v>
      </c>
      <c r="CK659">
        <v>697</v>
      </c>
      <c r="CL659">
        <v>697</v>
      </c>
      <c r="CM659" s="22">
        <v>42894</v>
      </c>
      <c r="CN659">
        <v>675</v>
      </c>
      <c r="CO659">
        <v>695</v>
      </c>
      <c r="CP659">
        <v>650</v>
      </c>
      <c r="CQ659">
        <v>653</v>
      </c>
      <c r="CR659" s="22">
        <v>42895</v>
      </c>
      <c r="CS659">
        <v>673</v>
      </c>
      <c r="CT659">
        <v>704</v>
      </c>
      <c r="CU659">
        <v>657</v>
      </c>
      <c r="CV659">
        <v>657</v>
      </c>
    </row>
    <row r="660" spans="1:100">
      <c r="A660" s="22">
        <v>42893</v>
      </c>
      <c r="B660">
        <v>158</v>
      </c>
      <c r="C660">
        <v>159</v>
      </c>
      <c r="D660">
        <v>157</v>
      </c>
      <c r="E660">
        <v>158</v>
      </c>
      <c r="F660" s="23">
        <f t="shared" si="68"/>
        <v>0</v>
      </c>
      <c r="G660" s="22">
        <v>42894</v>
      </c>
      <c r="H660">
        <v>161</v>
      </c>
      <c r="I660">
        <v>165</v>
      </c>
      <c r="J660">
        <v>161</v>
      </c>
      <c r="K660">
        <v>163</v>
      </c>
      <c r="L660" s="22">
        <v>42895</v>
      </c>
      <c r="M660">
        <v>163</v>
      </c>
      <c r="N660" s="4">
        <v>42894</v>
      </c>
      <c r="O660" s="3" t="s">
        <v>15</v>
      </c>
      <c r="P660" s="3">
        <v>2353</v>
      </c>
      <c r="Q660" s="3" t="s">
        <v>389</v>
      </c>
      <c r="R660" s="3" t="s">
        <v>17</v>
      </c>
      <c r="S660" s="3">
        <v>0.05</v>
      </c>
      <c r="T660" s="3">
        <v>2</v>
      </c>
      <c r="U660" s="3">
        <v>0</v>
      </c>
      <c r="V660" s="3">
        <v>3200</v>
      </c>
      <c r="W660">
        <v>161</v>
      </c>
      <c r="X660" s="4">
        <v>42895</v>
      </c>
      <c r="Y660">
        <v>163</v>
      </c>
      <c r="Z660" s="10">
        <f t="shared" si="67"/>
        <v>6400</v>
      </c>
      <c r="AA660" s="10">
        <f t="shared" si="66"/>
        <v>6400</v>
      </c>
      <c r="AB660" t="str">
        <f t="shared" si="69"/>
        <v/>
      </c>
      <c r="AC660">
        <f t="shared" si="64"/>
        <v>-239720</v>
      </c>
      <c r="AD660">
        <f t="shared" si="65"/>
        <v>2.3058252427184511E-2</v>
      </c>
      <c r="AE660" s="15">
        <v>42895</v>
      </c>
      <c r="AF660" s="9">
        <v>1.7723122808561698E-3</v>
      </c>
      <c r="AG660" s="12" t="s">
        <v>962</v>
      </c>
      <c r="AH660" s="20">
        <v>42893.995833333334</v>
      </c>
      <c r="AI660" s="12">
        <v>164.8</v>
      </c>
      <c r="AJ660" s="12">
        <v>6.8</v>
      </c>
      <c r="AK660" s="12">
        <v>4.2999999999999997E-2</v>
      </c>
      <c r="AL660" s="17">
        <v>12900</v>
      </c>
      <c r="AM660" s="17">
        <v>0.20886075949367089</v>
      </c>
      <c r="AN660" s="17">
        <v>1</v>
      </c>
      <c r="AO660" s="9"/>
      <c r="AP660" s="17">
        <v>9.5399999999999991</v>
      </c>
      <c r="AQ660" s="17">
        <v>55047</v>
      </c>
      <c r="AR660" s="17">
        <v>0.61764705882352944</v>
      </c>
      <c r="AS660" s="17">
        <v>9.9000000000000005E-2</v>
      </c>
      <c r="AT660" s="17">
        <v>0.77192982456140347</v>
      </c>
      <c r="AU660" s="12">
        <v>0.66315789473684206</v>
      </c>
      <c r="AV660" s="12">
        <v>2.37</v>
      </c>
      <c r="AY660" s="12">
        <v>348398600</v>
      </c>
      <c r="BA660" s="12">
        <v>1</v>
      </c>
      <c r="BC660" s="15">
        <v>42712</v>
      </c>
      <c r="BD660" s="12">
        <v>0.20886075949367089</v>
      </c>
      <c r="BE660" s="12">
        <v>0.61764705882352944</v>
      </c>
      <c r="BF660" s="12">
        <v>0.77192982456140347</v>
      </c>
      <c r="BG660" s="12">
        <v>0.66315789473684206</v>
      </c>
      <c r="BH660" s="12">
        <v>4.4999999999999998E-2</v>
      </c>
      <c r="BI660" s="12">
        <v>9.9000000000000005E-2</v>
      </c>
      <c r="BJ660" s="12">
        <v>5.5E-2</v>
      </c>
      <c r="BK660" s="12">
        <v>0.51</v>
      </c>
      <c r="BL660" s="12">
        <v>1460</v>
      </c>
      <c r="BM660" s="12">
        <v>-1047</v>
      </c>
      <c r="BN660" s="12">
        <v>611</v>
      </c>
      <c r="BO660" s="12">
        <v>3836</v>
      </c>
      <c r="BP660" s="12">
        <v>1473</v>
      </c>
      <c r="BQ660" s="12">
        <v>799</v>
      </c>
      <c r="BR660" s="12">
        <v>-1228</v>
      </c>
      <c r="BS660" s="12">
        <v>2820</v>
      </c>
      <c r="BT660" s="12">
        <v>0.19739292124472546</v>
      </c>
      <c r="BU660" s="12">
        <v>0.67084040441700077</v>
      </c>
      <c r="BV660" s="12">
        <v>0.76556079983743774</v>
      </c>
      <c r="BW660" s="12">
        <v>0.67177670877646789</v>
      </c>
      <c r="BX660" s="12">
        <v>0.53694096685614212</v>
      </c>
      <c r="BY660" s="12">
        <v>2022</v>
      </c>
      <c r="BZ660" s="12">
        <v>1</v>
      </c>
      <c r="CB660" s="12">
        <v>0.10019175455417066</v>
      </c>
      <c r="CC660" s="12">
        <v>19910</v>
      </c>
      <c r="CE660" s="12">
        <v>2.0846102598267824</v>
      </c>
      <c r="CH660" s="22">
        <v>42893</v>
      </c>
      <c r="CI660">
        <v>158</v>
      </c>
      <c r="CJ660">
        <v>159</v>
      </c>
      <c r="CK660">
        <v>157</v>
      </c>
      <c r="CL660">
        <v>158</v>
      </c>
      <c r="CM660" s="22">
        <v>42894</v>
      </c>
      <c r="CN660">
        <v>161</v>
      </c>
      <c r="CO660">
        <v>165</v>
      </c>
      <c r="CP660">
        <v>161</v>
      </c>
      <c r="CQ660">
        <v>163</v>
      </c>
      <c r="CR660" s="22">
        <v>42895</v>
      </c>
      <c r="CS660">
        <v>163</v>
      </c>
      <c r="CT660">
        <v>164</v>
      </c>
      <c r="CU660">
        <v>162</v>
      </c>
      <c r="CV660">
        <v>163</v>
      </c>
    </row>
    <row r="661" spans="1:100">
      <c r="A661" s="22">
        <v>42893</v>
      </c>
      <c r="B661">
        <v>316</v>
      </c>
      <c r="C661">
        <v>318</v>
      </c>
      <c r="D661">
        <v>315</v>
      </c>
      <c r="E661">
        <v>316</v>
      </c>
      <c r="F661" s="23">
        <f t="shared" si="68"/>
        <v>0</v>
      </c>
      <c r="G661" s="22">
        <v>42894</v>
      </c>
      <c r="H661">
        <v>304</v>
      </c>
      <c r="I661">
        <v>305</v>
      </c>
      <c r="J661">
        <v>302</v>
      </c>
      <c r="K661">
        <v>303</v>
      </c>
      <c r="L661" s="22">
        <v>42895</v>
      </c>
      <c r="M661">
        <v>302</v>
      </c>
      <c r="N661" s="4">
        <v>42894</v>
      </c>
      <c r="O661" s="3" t="s">
        <v>11</v>
      </c>
      <c r="P661" s="3">
        <v>1699</v>
      </c>
      <c r="Q661" s="3" t="s">
        <v>390</v>
      </c>
      <c r="R661" s="3" t="s">
        <v>13</v>
      </c>
      <c r="S661" s="3">
        <v>0.05</v>
      </c>
      <c r="T661" s="3">
        <v>1</v>
      </c>
      <c r="U661" s="3">
        <v>0</v>
      </c>
      <c r="V661" s="3">
        <v>1590</v>
      </c>
      <c r="W661">
        <v>304</v>
      </c>
      <c r="X661" s="4">
        <v>42895</v>
      </c>
      <c r="Y661">
        <v>303</v>
      </c>
      <c r="Z661" s="10">
        <f t="shared" si="67"/>
        <v>-1590</v>
      </c>
      <c r="AA661" s="10">
        <f t="shared" si="66"/>
        <v>1590</v>
      </c>
      <c r="AB661" t="str">
        <f t="shared" si="69"/>
        <v/>
      </c>
      <c r="AC661">
        <f t="shared" si="64"/>
        <v>-239720</v>
      </c>
      <c r="AD661">
        <f t="shared" si="65"/>
        <v>6.5359477124182774E-3</v>
      </c>
      <c r="AE661" s="15">
        <v>42895</v>
      </c>
      <c r="AF661" s="9">
        <v>1.7723122808561698E-3</v>
      </c>
      <c r="AG661" s="12" t="s">
        <v>954</v>
      </c>
      <c r="AH661" s="20">
        <v>42893.995833333334</v>
      </c>
      <c r="AI661" s="12">
        <v>306</v>
      </c>
      <c r="AJ661" s="12">
        <v>-10</v>
      </c>
      <c r="AK661" s="12">
        <v>-3.1600000000000003E-2</v>
      </c>
      <c r="AL661" s="17">
        <v>9410</v>
      </c>
      <c r="AM661" s="17">
        <v>0.18012422360248448</v>
      </c>
      <c r="AN661" s="18">
        <v>42895</v>
      </c>
      <c r="AO661" s="17">
        <v>41214</v>
      </c>
      <c r="AP661" s="17" t="s">
        <v>973</v>
      </c>
      <c r="AQ661" s="17">
        <v>6370</v>
      </c>
      <c r="AR661" s="17" t="s">
        <v>986</v>
      </c>
      <c r="AS661" s="17" t="s">
        <v>17</v>
      </c>
      <c r="AT661" s="17">
        <v>7.0000000000000007E-2</v>
      </c>
      <c r="AU661" s="12">
        <v>1</v>
      </c>
      <c r="AV661" s="12">
        <v>0</v>
      </c>
      <c r="AY661" s="12">
        <v>3290</v>
      </c>
      <c r="BA661" s="12">
        <v>0</v>
      </c>
      <c r="BD661" s="12">
        <v>0.18012422360248448</v>
      </c>
      <c r="BE661" s="12">
        <v>4.7619047619047616E-2</v>
      </c>
      <c r="BF661" s="12">
        <v>0.37007874015748032</v>
      </c>
      <c r="BG661" s="12">
        <v>0.12147505422993492</v>
      </c>
      <c r="BZ661" s="12">
        <v>0</v>
      </c>
      <c r="CB661" s="12">
        <v>0.10019175455417066</v>
      </c>
      <c r="CC661" s="12">
        <v>19910</v>
      </c>
      <c r="CE661" s="12">
        <v>1.7977948824630747</v>
      </c>
      <c r="CH661" s="22">
        <v>42893</v>
      </c>
      <c r="CI661">
        <v>316</v>
      </c>
      <c r="CJ661">
        <v>318</v>
      </c>
      <c r="CK661">
        <v>315</v>
      </c>
      <c r="CL661">
        <v>316</v>
      </c>
      <c r="CM661" s="22">
        <v>42894</v>
      </c>
      <c r="CN661">
        <v>304</v>
      </c>
      <c r="CO661">
        <v>305</v>
      </c>
      <c r="CP661">
        <v>302</v>
      </c>
      <c r="CQ661">
        <v>303</v>
      </c>
      <c r="CR661" s="22">
        <v>42895</v>
      </c>
      <c r="CS661">
        <v>302</v>
      </c>
      <c r="CT661">
        <v>303</v>
      </c>
      <c r="CU661">
        <v>300</v>
      </c>
      <c r="CV661">
        <v>303</v>
      </c>
    </row>
    <row r="662" spans="1:100">
      <c r="A662" s="22">
        <v>42893</v>
      </c>
      <c r="B662">
        <v>150</v>
      </c>
      <c r="C662">
        <v>156</v>
      </c>
      <c r="D662">
        <v>148</v>
      </c>
      <c r="E662">
        <v>155</v>
      </c>
      <c r="F662" s="23">
        <f t="shared" si="68"/>
        <v>3.3333333333333437E-2</v>
      </c>
      <c r="G662" s="22">
        <v>42894</v>
      </c>
      <c r="H662">
        <v>165</v>
      </c>
      <c r="I662">
        <v>172</v>
      </c>
      <c r="J662">
        <v>132</v>
      </c>
      <c r="K662">
        <v>137</v>
      </c>
      <c r="L662" s="22">
        <v>42895</v>
      </c>
      <c r="M662">
        <v>136</v>
      </c>
      <c r="N662" s="4">
        <v>42894</v>
      </c>
      <c r="O662" s="3" t="s">
        <v>15</v>
      </c>
      <c r="P662" s="3">
        <v>3719</v>
      </c>
      <c r="Q662" s="3" t="s">
        <v>391</v>
      </c>
      <c r="R662" s="3" t="s">
        <v>17</v>
      </c>
      <c r="S662" s="3">
        <v>0.05</v>
      </c>
      <c r="T662" s="3">
        <v>2</v>
      </c>
      <c r="U662" s="3">
        <v>0</v>
      </c>
      <c r="V662" s="3">
        <v>3300</v>
      </c>
      <c r="W662">
        <v>165</v>
      </c>
      <c r="X662" s="4">
        <v>42895</v>
      </c>
      <c r="Y662">
        <v>137</v>
      </c>
      <c r="Z662" s="10">
        <f t="shared" si="67"/>
        <v>-92400</v>
      </c>
      <c r="AA662" s="10">
        <f t="shared" si="66"/>
        <v>92400</v>
      </c>
      <c r="AB662" t="str">
        <f t="shared" si="69"/>
        <v/>
      </c>
      <c r="AC662">
        <f t="shared" ref="AC662:AC725" si="70">SUM(AB662,AC661)</f>
        <v>-239720</v>
      </c>
      <c r="AD662">
        <f t="shared" ref="AD662:AD725" si="71">ABS(W662/AI662-1)</f>
        <v>1.8518518518518601E-2</v>
      </c>
      <c r="AE662" s="15">
        <v>42895</v>
      </c>
      <c r="AF662" s="9">
        <v>1.7723122808561698E-3</v>
      </c>
      <c r="AG662" s="12" t="s">
        <v>960</v>
      </c>
      <c r="AH662" s="20">
        <v>42893.986805555556</v>
      </c>
      <c r="AI662" s="12">
        <v>162</v>
      </c>
      <c r="AJ662" s="12">
        <v>7</v>
      </c>
      <c r="AK662" s="12">
        <v>4.5199999999999997E-2</v>
      </c>
      <c r="AL662" s="17">
        <v>9400</v>
      </c>
      <c r="AM662" s="17">
        <v>0.51369863013698636</v>
      </c>
      <c r="AN662" s="9"/>
      <c r="AO662" s="9"/>
      <c r="AP662" s="17">
        <v>0</v>
      </c>
      <c r="AQ662" s="17">
        <v>2190</v>
      </c>
      <c r="AR662" s="17">
        <v>0.82278481012658233</v>
      </c>
      <c r="AS662" s="17">
        <v>0.114</v>
      </c>
      <c r="AT662" s="17">
        <v>0.83132530120481929</v>
      </c>
      <c r="AU662" s="12">
        <v>0.83529411764705885</v>
      </c>
      <c r="AV662" s="12">
        <v>0</v>
      </c>
      <c r="AW662" s="12" t="s">
        <v>956</v>
      </c>
      <c r="AX662" s="19" t="s">
        <v>956</v>
      </c>
      <c r="AY662" s="12">
        <v>15000732</v>
      </c>
      <c r="BA662" s="12">
        <v>0.65151515151515149</v>
      </c>
      <c r="BD662" s="12">
        <v>0.51369863013698636</v>
      </c>
      <c r="BE662" s="12">
        <v>0.82278481012658233</v>
      </c>
      <c r="BF662" s="12">
        <v>0.83132530120481929</v>
      </c>
      <c r="BG662" s="12">
        <v>0.83529411764705885</v>
      </c>
      <c r="BH662" s="12">
        <v>4.0000000000000001E-3</v>
      </c>
      <c r="BI662" s="12">
        <v>0.114</v>
      </c>
      <c r="BJ662" s="12">
        <v>0</v>
      </c>
      <c r="BK662" s="12">
        <v>0.54400000000000004</v>
      </c>
      <c r="BL662" s="12">
        <v>-63</v>
      </c>
      <c r="BM662" s="12">
        <v>27</v>
      </c>
      <c r="BN662" s="12">
        <v>49</v>
      </c>
      <c r="BO662" s="12">
        <v>213</v>
      </c>
      <c r="BP662" s="12">
        <v>0</v>
      </c>
      <c r="BQ662" s="12">
        <v>-19</v>
      </c>
      <c r="BR662" s="12">
        <v>29</v>
      </c>
      <c r="BS662" s="12">
        <v>224</v>
      </c>
      <c r="BT662" s="12">
        <v>0.33640914599280108</v>
      </c>
      <c r="BU662" s="12">
        <v>0.53912769256518533</v>
      </c>
      <c r="BV662" s="12">
        <v>0.56552291971214619</v>
      </c>
      <c r="BW662" s="12">
        <v>0.47730821303058535</v>
      </c>
      <c r="BX662" s="12">
        <v>0.62284306810423085</v>
      </c>
      <c r="BY662" s="12">
        <v>744</v>
      </c>
      <c r="BZ662" s="12">
        <v>0.65151515151515149</v>
      </c>
      <c r="CB662" s="12">
        <v>0.10019175455417066</v>
      </c>
      <c r="CC662" s="12">
        <v>19910</v>
      </c>
      <c r="CE662" s="12">
        <v>5.1271547486399687</v>
      </c>
      <c r="CH662" s="22">
        <v>42893</v>
      </c>
      <c r="CI662">
        <v>150</v>
      </c>
      <c r="CJ662">
        <v>156</v>
      </c>
      <c r="CK662">
        <v>148</v>
      </c>
      <c r="CL662">
        <v>155</v>
      </c>
      <c r="CM662" s="22">
        <v>42894</v>
      </c>
      <c r="CN662">
        <v>165</v>
      </c>
      <c r="CO662">
        <v>172</v>
      </c>
      <c r="CP662">
        <v>132</v>
      </c>
      <c r="CQ662">
        <v>137</v>
      </c>
      <c r="CR662" s="22">
        <v>42895</v>
      </c>
      <c r="CS662">
        <v>136</v>
      </c>
      <c r="CT662">
        <v>145</v>
      </c>
      <c r="CU662">
        <v>136</v>
      </c>
      <c r="CV662">
        <v>139</v>
      </c>
    </row>
    <row r="663" spans="1:100">
      <c r="A663" s="22">
        <v>42893</v>
      </c>
      <c r="B663">
        <v>170</v>
      </c>
      <c r="C663">
        <v>173</v>
      </c>
      <c r="D663">
        <v>169</v>
      </c>
      <c r="E663">
        <v>173</v>
      </c>
      <c r="F663" s="23">
        <f t="shared" si="68"/>
        <v>1.7647058823529349E-2</v>
      </c>
      <c r="G663" s="22">
        <v>42894</v>
      </c>
      <c r="H663">
        <v>193</v>
      </c>
      <c r="I663">
        <v>208</v>
      </c>
      <c r="J663">
        <v>184</v>
      </c>
      <c r="K663">
        <v>188</v>
      </c>
      <c r="L663" s="22">
        <v>42895</v>
      </c>
      <c r="M663">
        <v>193</v>
      </c>
      <c r="N663" s="4">
        <v>42894</v>
      </c>
      <c r="O663" s="3" t="s">
        <v>15</v>
      </c>
      <c r="P663" s="3">
        <v>3113</v>
      </c>
      <c r="Q663" s="3" t="s">
        <v>392</v>
      </c>
      <c r="R663" s="3" t="s">
        <v>17</v>
      </c>
      <c r="S663" s="3">
        <v>0.05</v>
      </c>
      <c r="T663" s="3">
        <v>2</v>
      </c>
      <c r="U663" s="3">
        <v>0</v>
      </c>
      <c r="V663" s="3">
        <v>2900</v>
      </c>
      <c r="W663">
        <v>193</v>
      </c>
      <c r="X663" s="4">
        <v>42895</v>
      </c>
      <c r="Y663">
        <v>188</v>
      </c>
      <c r="Z663" s="10">
        <f t="shared" si="67"/>
        <v>-14500</v>
      </c>
      <c r="AA663" s="10">
        <f t="shared" si="66"/>
        <v>14500</v>
      </c>
      <c r="AB663" t="str">
        <f t="shared" si="69"/>
        <v/>
      </c>
      <c r="AC663">
        <f t="shared" si="70"/>
        <v>-239720</v>
      </c>
      <c r="AD663">
        <f t="shared" si="71"/>
        <v>4.8913043478260976E-2</v>
      </c>
      <c r="AE663" s="15">
        <v>42895</v>
      </c>
      <c r="AF663" s="9">
        <v>1.7723122808561698E-3</v>
      </c>
      <c r="AG663" s="12" t="s">
        <v>954</v>
      </c>
      <c r="AH663" s="20">
        <v>42893.996527777781</v>
      </c>
      <c r="AI663" s="12">
        <v>184</v>
      </c>
      <c r="AJ663" s="12">
        <v>11</v>
      </c>
      <c r="AK663" s="12">
        <v>6.3600000000000004E-2</v>
      </c>
      <c r="AL663" s="17">
        <v>7900</v>
      </c>
      <c r="AM663" s="17">
        <v>0.19642857142857142</v>
      </c>
      <c r="AN663" s="9"/>
      <c r="AO663" s="9"/>
      <c r="AP663" s="17">
        <v>0</v>
      </c>
      <c r="AQ663" s="17">
        <v>9017</v>
      </c>
      <c r="AR663" s="17">
        <v>0.48484848484848486</v>
      </c>
      <c r="AS663" s="17">
        <v>0.23300000000000001</v>
      </c>
      <c r="AT663" s="17">
        <v>0.45098039215686275</v>
      </c>
      <c r="AU663" s="12">
        <v>0.20320855614973263</v>
      </c>
      <c r="AV663" s="12" t="s">
        <v>988</v>
      </c>
      <c r="AY663" s="12">
        <v>53675037</v>
      </c>
      <c r="BA663" s="12">
        <v>1</v>
      </c>
      <c r="BD663" s="12">
        <v>0.19642857142857142</v>
      </c>
      <c r="BE663" s="12">
        <v>0.48484848484848486</v>
      </c>
      <c r="BF663" s="12">
        <v>0.45098039215686275</v>
      </c>
      <c r="BG663" s="12">
        <v>0.20320855614973263</v>
      </c>
      <c r="BH663" s="12">
        <v>3.5999999999999997E-2</v>
      </c>
      <c r="BI663" s="12">
        <v>0.23300000000000001</v>
      </c>
      <c r="BJ663" s="12">
        <v>0</v>
      </c>
      <c r="BK663" s="12">
        <v>0.36099999999999999</v>
      </c>
      <c r="BL663" s="12">
        <v>-13</v>
      </c>
      <c r="BM663" s="12">
        <v>-82</v>
      </c>
      <c r="BN663" s="12">
        <v>110</v>
      </c>
      <c r="BO663" s="12">
        <v>186</v>
      </c>
      <c r="BP663" s="12">
        <v>-318</v>
      </c>
      <c r="BQ663" s="12">
        <v>56</v>
      </c>
      <c r="BR663" s="12">
        <v>-29</v>
      </c>
      <c r="BS663" s="12">
        <v>172</v>
      </c>
      <c r="BT663" s="12">
        <v>0.24956551266831711</v>
      </c>
      <c r="BU663" s="12">
        <v>0.57994636290006973</v>
      </c>
      <c r="BV663" s="12">
        <v>0.67904580893168509</v>
      </c>
      <c r="BW663" s="12">
        <v>0.58166139726314803</v>
      </c>
      <c r="BX663" s="12">
        <v>0.5572682315490064</v>
      </c>
      <c r="BY663" s="12">
        <v>524</v>
      </c>
      <c r="BZ663" s="12">
        <v>1</v>
      </c>
      <c r="CB663" s="12">
        <v>0.10019175455417066</v>
      </c>
      <c r="CC663" s="12">
        <v>19910</v>
      </c>
      <c r="CE663" s="12">
        <v>1.9605263157894737</v>
      </c>
      <c r="CH663" s="22">
        <v>42893</v>
      </c>
      <c r="CI663">
        <v>170</v>
      </c>
      <c r="CJ663">
        <v>173</v>
      </c>
      <c r="CK663">
        <v>169</v>
      </c>
      <c r="CL663">
        <v>173</v>
      </c>
      <c r="CM663" s="22">
        <v>42894</v>
      </c>
      <c r="CN663">
        <v>193</v>
      </c>
      <c r="CO663">
        <v>208</v>
      </c>
      <c r="CP663">
        <v>184</v>
      </c>
      <c r="CQ663">
        <v>188</v>
      </c>
      <c r="CR663" s="22">
        <v>42895</v>
      </c>
      <c r="CS663">
        <v>193</v>
      </c>
      <c r="CT663">
        <v>201</v>
      </c>
      <c r="CU663">
        <v>184</v>
      </c>
      <c r="CV663">
        <v>201</v>
      </c>
    </row>
    <row r="664" spans="1:100">
      <c r="A664" s="22">
        <v>42893</v>
      </c>
      <c r="B664">
        <v>555</v>
      </c>
      <c r="C664">
        <v>555</v>
      </c>
      <c r="D664">
        <v>555</v>
      </c>
      <c r="E664">
        <v>555</v>
      </c>
      <c r="F664" s="23">
        <f t="shared" si="68"/>
        <v>0</v>
      </c>
      <c r="G664" s="22">
        <v>42894</v>
      </c>
      <c r="H664">
        <v>655</v>
      </c>
      <c r="I664">
        <v>655</v>
      </c>
      <c r="J664">
        <v>655</v>
      </c>
      <c r="K664">
        <v>655</v>
      </c>
      <c r="L664" s="22">
        <v>42895</v>
      </c>
      <c r="M664">
        <v>855</v>
      </c>
      <c r="N664" s="4">
        <v>42894</v>
      </c>
      <c r="O664" s="3" t="s">
        <v>15</v>
      </c>
      <c r="P664" s="3">
        <v>6666</v>
      </c>
      <c r="Q664" s="3" t="s">
        <v>381</v>
      </c>
      <c r="R664" s="3" t="s">
        <v>17</v>
      </c>
      <c r="S664" s="3">
        <v>0.05</v>
      </c>
      <c r="T664" s="3">
        <v>2</v>
      </c>
      <c r="U664" s="3">
        <v>0</v>
      </c>
      <c r="V664" s="3">
        <v>1000</v>
      </c>
      <c r="W664">
        <v>655</v>
      </c>
      <c r="X664" s="4">
        <v>42895</v>
      </c>
      <c r="Y664">
        <v>655</v>
      </c>
      <c r="Z664" s="10">
        <f t="shared" si="67"/>
        <v>0</v>
      </c>
      <c r="AA664" s="10">
        <f t="shared" si="66"/>
        <v>0</v>
      </c>
      <c r="AB664" t="str">
        <f t="shared" si="69"/>
        <v/>
      </c>
      <c r="AC664">
        <f t="shared" si="70"/>
        <v>-239720</v>
      </c>
      <c r="AD664">
        <f t="shared" si="71"/>
        <v>0</v>
      </c>
      <c r="AE664" s="15">
        <v>42895</v>
      </c>
      <c r="AF664" s="9">
        <v>1.7723122808561698E-3</v>
      </c>
      <c r="AG664" s="12" t="s">
        <v>960</v>
      </c>
      <c r="AH664" s="20">
        <v>42893.913194444445</v>
      </c>
      <c r="AI664" s="12">
        <v>655</v>
      </c>
      <c r="AJ664" s="12">
        <v>100</v>
      </c>
      <c r="AK664" s="12">
        <v>0.1802</v>
      </c>
      <c r="AL664" s="17">
        <v>6400</v>
      </c>
      <c r="AM664" s="17">
        <v>0.32891246684350134</v>
      </c>
      <c r="AN664" s="9"/>
      <c r="AO664" s="9"/>
      <c r="AP664" s="17">
        <v>0</v>
      </c>
      <c r="AQ664" s="17">
        <v>2825</v>
      </c>
      <c r="AR664" s="17">
        <v>0.88235294117647056</v>
      </c>
      <c r="AS664" s="17">
        <v>0.26800000000000002</v>
      </c>
      <c r="AT664" s="17">
        <v>0.55172413793103448</v>
      </c>
      <c r="AU664" s="12">
        <v>0.35682819383259912</v>
      </c>
      <c r="AV664" s="12" t="s">
        <v>988</v>
      </c>
      <c r="AW664" s="12" t="s">
        <v>958</v>
      </c>
      <c r="AX664" s="19" t="s">
        <v>955</v>
      </c>
      <c r="AY664" s="12">
        <v>7492652</v>
      </c>
      <c r="BA664" s="12">
        <v>1</v>
      </c>
      <c r="BD664" s="12">
        <v>0.32891246684350134</v>
      </c>
      <c r="BE664" s="12">
        <v>0.88235294117647056</v>
      </c>
      <c r="BF664" s="12">
        <v>0.55172413793103448</v>
      </c>
      <c r="BG664" s="12">
        <v>0.35682819383259912</v>
      </c>
      <c r="BH664" s="12">
        <v>0.01</v>
      </c>
      <c r="BI664" s="12">
        <v>0.26800000000000002</v>
      </c>
      <c r="BJ664" s="12">
        <v>0</v>
      </c>
      <c r="BK664" s="12">
        <v>0.42099999999999999</v>
      </c>
      <c r="BL664" s="12">
        <v>320</v>
      </c>
      <c r="BM664" s="12">
        <v>-1212</v>
      </c>
      <c r="BN664" s="12">
        <v>861</v>
      </c>
      <c r="BO664" s="12">
        <v>705</v>
      </c>
      <c r="BP664" s="12">
        <v>246</v>
      </c>
      <c r="BQ664" s="12">
        <v>-803</v>
      </c>
      <c r="BR664" s="12">
        <v>217</v>
      </c>
      <c r="BS664" s="12">
        <v>690</v>
      </c>
      <c r="BT664" s="12">
        <v>0.33640914599280108</v>
      </c>
      <c r="BU664" s="12">
        <v>0.53912769256518533</v>
      </c>
      <c r="BV664" s="12">
        <v>0.56552291971214619</v>
      </c>
      <c r="BW664" s="12">
        <v>0.47730821303058535</v>
      </c>
      <c r="BX664" s="12">
        <v>0.62284306810423085</v>
      </c>
      <c r="BY664" s="12">
        <v>744</v>
      </c>
      <c r="BZ664" s="12">
        <v>1</v>
      </c>
      <c r="CB664" s="12">
        <v>0.10019175455417066</v>
      </c>
      <c r="CC664" s="12">
        <v>19910</v>
      </c>
      <c r="CE664" s="12">
        <v>3.2828296929930323</v>
      </c>
      <c r="CH664" s="22">
        <v>42893</v>
      </c>
      <c r="CI664">
        <v>555</v>
      </c>
      <c r="CJ664">
        <v>555</v>
      </c>
      <c r="CK664">
        <v>555</v>
      </c>
      <c r="CL664">
        <v>555</v>
      </c>
      <c r="CM664" s="22">
        <v>42894</v>
      </c>
      <c r="CN664">
        <v>655</v>
      </c>
      <c r="CO664">
        <v>655</v>
      </c>
      <c r="CP664">
        <v>655</v>
      </c>
      <c r="CQ664">
        <v>655</v>
      </c>
      <c r="CR664" s="22">
        <v>42895</v>
      </c>
      <c r="CS664">
        <v>855</v>
      </c>
      <c r="CT664">
        <v>855</v>
      </c>
      <c r="CU664">
        <v>758</v>
      </c>
      <c r="CV664">
        <v>758</v>
      </c>
    </row>
    <row r="665" spans="1:100">
      <c r="A665" s="22">
        <v>42893</v>
      </c>
      <c r="B665">
        <v>3100</v>
      </c>
      <c r="C665">
        <v>3320</v>
      </c>
      <c r="D665">
        <v>3100</v>
      </c>
      <c r="E665">
        <v>3230</v>
      </c>
      <c r="F665" s="23">
        <f t="shared" si="68"/>
        <v>4.1935483870967794E-2</v>
      </c>
      <c r="G665" s="22">
        <v>42894</v>
      </c>
      <c r="H665">
        <v>3720</v>
      </c>
      <c r="I665">
        <v>3890</v>
      </c>
      <c r="J665">
        <v>3555</v>
      </c>
      <c r="K665">
        <v>3610</v>
      </c>
      <c r="L665" s="22">
        <v>42895</v>
      </c>
      <c r="M665">
        <v>3990</v>
      </c>
      <c r="N665" s="4">
        <v>42894</v>
      </c>
      <c r="O665" s="3" t="s">
        <v>15</v>
      </c>
      <c r="P665" s="3">
        <v>3810</v>
      </c>
      <c r="Q665" s="3" t="s">
        <v>91</v>
      </c>
      <c r="R665" s="3" t="s">
        <v>17</v>
      </c>
      <c r="S665" s="3">
        <v>0.05</v>
      </c>
      <c r="T665" s="3">
        <v>2</v>
      </c>
      <c r="U665" s="3">
        <v>0</v>
      </c>
      <c r="V665" s="3">
        <v>200</v>
      </c>
      <c r="W665">
        <v>3720</v>
      </c>
      <c r="X665" s="4">
        <v>42895</v>
      </c>
      <c r="Y665">
        <v>3610</v>
      </c>
      <c r="Z665" s="10">
        <f t="shared" si="67"/>
        <v>-22000</v>
      </c>
      <c r="AA665" s="10">
        <f t="shared" si="66"/>
        <v>22000</v>
      </c>
      <c r="AB665" t="str">
        <f t="shared" si="69"/>
        <v/>
      </c>
      <c r="AC665">
        <f t="shared" si="70"/>
        <v>-239720</v>
      </c>
      <c r="AD665">
        <f t="shared" si="71"/>
        <v>6.498711709132543E-2</v>
      </c>
      <c r="AE665" s="15">
        <v>42895</v>
      </c>
      <c r="AF665" s="9">
        <v>1.7723122808561698E-3</v>
      </c>
      <c r="AG665" s="12" t="s">
        <v>957</v>
      </c>
      <c r="AH665" s="20">
        <v>42893.997916666667</v>
      </c>
      <c r="AI665" s="12">
        <v>3493</v>
      </c>
      <c r="AJ665" s="12">
        <v>263</v>
      </c>
      <c r="AK665" s="12">
        <v>8.14E-2</v>
      </c>
      <c r="AL665" s="17">
        <v>5200</v>
      </c>
      <c r="AM665" s="17">
        <v>0.7535353535353535</v>
      </c>
      <c r="AN665" s="9"/>
      <c r="AO665" s="9"/>
      <c r="AP665" s="17">
        <v>10743</v>
      </c>
      <c r="AQ665" s="17">
        <v>14151</v>
      </c>
      <c r="AR665" s="17">
        <v>1</v>
      </c>
      <c r="AS665" s="17">
        <v>0.311</v>
      </c>
      <c r="AT665" s="17">
        <v>1</v>
      </c>
      <c r="AU665" s="12">
        <v>1</v>
      </c>
      <c r="AV665" s="12">
        <v>0</v>
      </c>
      <c r="AW665" s="12" t="s">
        <v>995</v>
      </c>
      <c r="AX665" s="19" t="s">
        <v>955</v>
      </c>
      <c r="AY665" s="12">
        <v>4764801</v>
      </c>
      <c r="BA665" s="12">
        <v>1</v>
      </c>
      <c r="BD665" s="12">
        <v>0.7535353535353535</v>
      </c>
      <c r="BE665" s="12">
        <v>1</v>
      </c>
      <c r="BF665" s="12">
        <v>1</v>
      </c>
      <c r="BG665" s="12">
        <v>1</v>
      </c>
      <c r="BH665" s="12">
        <v>2.1000000000000001E-2</v>
      </c>
      <c r="BI665" s="12">
        <v>0.311</v>
      </c>
      <c r="BJ665" s="12">
        <v>0</v>
      </c>
      <c r="BK665" s="12">
        <v>0.52800000000000002</v>
      </c>
      <c r="BL665" s="12">
        <v>54</v>
      </c>
      <c r="BM665" s="12">
        <v>-115</v>
      </c>
      <c r="BN665" s="12">
        <v>-14</v>
      </c>
      <c r="BO665" s="12">
        <v>532</v>
      </c>
      <c r="BP665" s="12">
        <v>77</v>
      </c>
      <c r="BQ665" s="12">
        <v>-38</v>
      </c>
      <c r="BR665" s="12">
        <v>0</v>
      </c>
      <c r="BS665" s="12">
        <v>591</v>
      </c>
      <c r="BT665" s="12">
        <v>0.40240686167427742</v>
      </c>
      <c r="BU665" s="12">
        <v>0.55878090061845676</v>
      </c>
      <c r="BV665" s="12">
        <v>0.53625623087555374</v>
      </c>
      <c r="BW665" s="12">
        <v>0.47664627686830041</v>
      </c>
      <c r="BX665" s="12">
        <v>0.56989803700384944</v>
      </c>
      <c r="BY665" s="12">
        <v>237</v>
      </c>
      <c r="BZ665" s="12">
        <v>1</v>
      </c>
      <c r="CB665" s="12">
        <v>0.10019175455417066</v>
      </c>
      <c r="CC665" s="12">
        <v>19910</v>
      </c>
      <c r="CE665" s="12">
        <v>7.52093180609927</v>
      </c>
      <c r="CH665" s="22">
        <v>42893</v>
      </c>
      <c r="CI665">
        <v>3100</v>
      </c>
      <c r="CJ665">
        <v>3320</v>
      </c>
      <c r="CK665">
        <v>3100</v>
      </c>
      <c r="CL665">
        <v>3230</v>
      </c>
      <c r="CM665" s="22">
        <v>42894</v>
      </c>
      <c r="CN665">
        <v>3720</v>
      </c>
      <c r="CO665">
        <v>3890</v>
      </c>
      <c r="CP665">
        <v>3555</v>
      </c>
      <c r="CQ665">
        <v>3610</v>
      </c>
      <c r="CR665" s="22">
        <v>42895</v>
      </c>
      <c r="CS665">
        <v>3990</v>
      </c>
      <c r="CT665">
        <v>4310</v>
      </c>
      <c r="CU665">
        <v>3895</v>
      </c>
      <c r="CV665">
        <v>4310</v>
      </c>
    </row>
    <row r="666" spans="1:100">
      <c r="A666" s="22">
        <v>42893</v>
      </c>
      <c r="B666">
        <v>1822</v>
      </c>
      <c r="C666">
        <v>1867</v>
      </c>
      <c r="D666">
        <v>1822</v>
      </c>
      <c r="E666">
        <v>1847</v>
      </c>
      <c r="F666" s="23">
        <f t="shared" si="68"/>
        <v>1.3721185510428002E-2</v>
      </c>
      <c r="G666" s="22">
        <v>42894</v>
      </c>
      <c r="H666">
        <v>2197</v>
      </c>
      <c r="I666">
        <v>2197</v>
      </c>
      <c r="J666">
        <v>2025</v>
      </c>
      <c r="K666">
        <v>2050</v>
      </c>
      <c r="L666" s="22">
        <v>42895</v>
      </c>
      <c r="M666">
        <v>2032</v>
      </c>
      <c r="N666" s="4">
        <v>42894</v>
      </c>
      <c r="O666" s="3" t="s">
        <v>15</v>
      </c>
      <c r="P666" s="3">
        <v>3085</v>
      </c>
      <c r="Q666" s="3" t="s">
        <v>393</v>
      </c>
      <c r="R666" s="3" t="s">
        <v>17</v>
      </c>
      <c r="S666" s="3">
        <v>0.05</v>
      </c>
      <c r="T666" s="3">
        <v>2</v>
      </c>
      <c r="U666" s="3">
        <v>0</v>
      </c>
      <c r="V666" s="3">
        <v>200</v>
      </c>
      <c r="W666">
        <v>2197</v>
      </c>
      <c r="X666" s="4">
        <v>42895</v>
      </c>
      <c r="Y666">
        <v>2050</v>
      </c>
      <c r="Z666" s="10">
        <f t="shared" si="67"/>
        <v>-29400</v>
      </c>
      <c r="AA666" s="10">
        <f t="shared" si="66"/>
        <v>29400</v>
      </c>
      <c r="AB666" t="str">
        <f t="shared" si="69"/>
        <v/>
      </c>
      <c r="AC666">
        <f t="shared" si="70"/>
        <v>-239720</v>
      </c>
      <c r="AD666">
        <f t="shared" si="71"/>
        <v>0.47060240963855426</v>
      </c>
      <c r="AE666" s="15">
        <v>42895</v>
      </c>
      <c r="AF666" s="9">
        <v>1.7723122808561698E-3</v>
      </c>
      <c r="AG666" s="12" t="s">
        <v>962</v>
      </c>
      <c r="AH666" s="20">
        <v>42893.991666666669</v>
      </c>
      <c r="AI666" s="12">
        <v>4150</v>
      </c>
      <c r="AJ666" s="12">
        <v>455</v>
      </c>
      <c r="AK666" s="12">
        <v>0.1231</v>
      </c>
      <c r="AL666" s="17">
        <v>4500</v>
      </c>
      <c r="AM666" s="17">
        <v>0.22305555555555556</v>
      </c>
      <c r="AN666" s="9"/>
      <c r="AO666" s="9"/>
      <c r="AP666" s="17">
        <v>8.49</v>
      </c>
      <c r="AQ666" s="17">
        <v>59573</v>
      </c>
      <c r="AR666" s="17">
        <v>0.88276670574443139</v>
      </c>
      <c r="AS666" s="17">
        <v>7.8E-2</v>
      </c>
      <c r="AT666" s="17">
        <v>0.8868778280542986</v>
      </c>
      <c r="AU666" s="12">
        <v>0.93939393939393945</v>
      </c>
      <c r="AV666" s="12">
        <v>0.69</v>
      </c>
      <c r="AY666" s="12">
        <v>16548000</v>
      </c>
      <c r="BA666" s="12">
        <v>1</v>
      </c>
      <c r="BD666" s="12">
        <v>0.22305555555555556</v>
      </c>
      <c r="BE666" s="12">
        <v>0.88276670574443139</v>
      </c>
      <c r="BF666" s="12">
        <v>0.8868778280542986</v>
      </c>
      <c r="BG666" s="12">
        <v>0.93939393939393945</v>
      </c>
      <c r="BH666" s="12">
        <v>3.6999999999999998E-2</v>
      </c>
      <c r="BI666" s="12">
        <v>7.8E-2</v>
      </c>
      <c r="BJ666" s="12">
        <v>7.0999999999999994E-2</v>
      </c>
      <c r="BK666" s="12">
        <v>0.85399999999999998</v>
      </c>
      <c r="BL666" s="12">
        <v>1855</v>
      </c>
      <c r="BM666" s="12">
        <v>-926</v>
      </c>
      <c r="BN666" s="12">
        <v>-11</v>
      </c>
      <c r="BO666" s="12">
        <v>4529</v>
      </c>
      <c r="BP666" s="12">
        <v>1759</v>
      </c>
      <c r="BQ666" s="12">
        <v>-713</v>
      </c>
      <c r="BR666" s="12">
        <v>-33</v>
      </c>
      <c r="BS666" s="12">
        <v>3607</v>
      </c>
      <c r="BT666" s="12">
        <v>0.19739292124472546</v>
      </c>
      <c r="BU666" s="12">
        <v>0.67084040441700077</v>
      </c>
      <c r="BV666" s="12">
        <v>0.76556079983743774</v>
      </c>
      <c r="BW666" s="12">
        <v>0.67177670877646789</v>
      </c>
      <c r="BX666" s="12">
        <v>0.53694096685614212</v>
      </c>
      <c r="BY666" s="12">
        <v>2022</v>
      </c>
      <c r="BZ666" s="12">
        <v>1</v>
      </c>
      <c r="CB666" s="12">
        <v>0.10019175455417066</v>
      </c>
      <c r="CC666" s="12">
        <v>19910</v>
      </c>
      <c r="CE666" s="12">
        <v>2.2262865497076025</v>
      </c>
      <c r="CH666" s="22">
        <v>42893</v>
      </c>
      <c r="CI666">
        <v>1822</v>
      </c>
      <c r="CJ666">
        <v>1867</v>
      </c>
      <c r="CK666">
        <v>1822</v>
      </c>
      <c r="CL666">
        <v>1847</v>
      </c>
      <c r="CM666" s="22">
        <v>42894</v>
      </c>
      <c r="CN666">
        <v>2197</v>
      </c>
      <c r="CO666">
        <v>2197</v>
      </c>
      <c r="CP666">
        <v>2025</v>
      </c>
      <c r="CQ666">
        <v>2050</v>
      </c>
      <c r="CR666" s="22">
        <v>42895</v>
      </c>
      <c r="CS666">
        <v>2032</v>
      </c>
      <c r="CT666">
        <v>2050</v>
      </c>
      <c r="CU666">
        <v>1982</v>
      </c>
      <c r="CV666">
        <v>2002</v>
      </c>
    </row>
    <row r="667" spans="1:100">
      <c r="A667" s="22">
        <v>42894</v>
      </c>
      <c r="B667">
        <v>7</v>
      </c>
      <c r="C667">
        <v>7</v>
      </c>
      <c r="D667">
        <v>6</v>
      </c>
      <c r="E667">
        <v>7</v>
      </c>
      <c r="F667" s="23">
        <f t="shared" si="68"/>
        <v>0</v>
      </c>
      <c r="G667" s="22">
        <v>42895</v>
      </c>
      <c r="H667">
        <v>6</v>
      </c>
      <c r="I667">
        <v>7</v>
      </c>
      <c r="J667">
        <v>6</v>
      </c>
      <c r="K667">
        <v>7</v>
      </c>
      <c r="L667" s="22">
        <v>42898</v>
      </c>
      <c r="M667">
        <v>7</v>
      </c>
      <c r="N667" s="4">
        <v>42895</v>
      </c>
      <c r="O667" s="3" t="s">
        <v>11</v>
      </c>
      <c r="P667" s="3">
        <v>8107</v>
      </c>
      <c r="Q667" s="3" t="s">
        <v>137</v>
      </c>
      <c r="R667" s="3" t="s">
        <v>13</v>
      </c>
      <c r="S667" s="3">
        <v>0.05</v>
      </c>
      <c r="T667" s="3">
        <v>1</v>
      </c>
      <c r="U667" s="3">
        <v>0</v>
      </c>
      <c r="V667" s="3">
        <v>72000</v>
      </c>
      <c r="W667">
        <v>6</v>
      </c>
      <c r="X667" s="4">
        <v>42898</v>
      </c>
      <c r="Y667">
        <v>7</v>
      </c>
      <c r="Z667" s="10">
        <f t="shared" si="67"/>
        <v>72000</v>
      </c>
      <c r="AA667" s="10">
        <f t="shared" si="66"/>
        <v>72000</v>
      </c>
      <c r="AB667" t="str">
        <f t="shared" si="69"/>
        <v/>
      </c>
      <c r="AC667">
        <f t="shared" si="70"/>
        <v>-239720</v>
      </c>
      <c r="AD667">
        <f t="shared" si="71"/>
        <v>0.10447761194029848</v>
      </c>
      <c r="AE667" s="15">
        <v>42896</v>
      </c>
      <c r="AF667" s="9">
        <v>4.1749926441725371E-4</v>
      </c>
      <c r="AG667" s="12" t="s">
        <v>962</v>
      </c>
      <c r="AH667" s="20">
        <v>42894.994444444441</v>
      </c>
      <c r="AI667" s="12">
        <v>6.7</v>
      </c>
      <c r="AJ667" s="12">
        <v>-0.3</v>
      </c>
      <c r="AK667" s="12">
        <v>-4.2900000000000001E-2</v>
      </c>
      <c r="AL667" s="17">
        <v>194000</v>
      </c>
      <c r="AM667" s="17">
        <v>0.2857142857142857</v>
      </c>
      <c r="AN667" s="9"/>
      <c r="AO667" s="9"/>
      <c r="AP667" s="17">
        <v>0</v>
      </c>
      <c r="AQ667" s="17">
        <v>6231</v>
      </c>
      <c r="AR667" s="17">
        <v>0.5</v>
      </c>
      <c r="AS667" s="17">
        <v>0.19700000000000001</v>
      </c>
      <c r="AT667" s="17">
        <v>0.5</v>
      </c>
      <c r="AU667" s="12">
        <v>0.33333333333333331</v>
      </c>
      <c r="AV667" s="12">
        <v>0</v>
      </c>
      <c r="AY667" s="12">
        <v>890093101</v>
      </c>
      <c r="BA667" s="12">
        <v>0.5</v>
      </c>
      <c r="BD667" s="12">
        <v>0.2857142857142857</v>
      </c>
      <c r="BE667" s="12">
        <v>0.5</v>
      </c>
      <c r="BF667" s="12">
        <v>0.5</v>
      </c>
      <c r="BG667" s="12">
        <v>0.33333333333333331</v>
      </c>
      <c r="BH667" s="12">
        <v>1.9E-2</v>
      </c>
      <c r="BI667" s="12">
        <v>0.19700000000000001</v>
      </c>
      <c r="BJ667" s="12">
        <v>3.4000000000000002E-2</v>
      </c>
      <c r="BK667" s="12">
        <v>8.3000000000000004E-2</v>
      </c>
      <c r="BL667" s="12">
        <v>147</v>
      </c>
      <c r="BM667" s="12">
        <v>-29</v>
      </c>
      <c r="BN667" s="12">
        <v>421</v>
      </c>
      <c r="BO667" s="12">
        <v>771</v>
      </c>
      <c r="BP667" s="12">
        <v>70</v>
      </c>
      <c r="BQ667" s="12">
        <v>-20</v>
      </c>
      <c r="BR667" s="12">
        <v>71</v>
      </c>
      <c r="BS667" s="12">
        <v>229</v>
      </c>
      <c r="BT667" s="12">
        <v>0.19739292124472546</v>
      </c>
      <c r="BU667" s="12">
        <v>0.67084040441700077</v>
      </c>
      <c r="BV667" s="12">
        <v>0.76556079983743774</v>
      </c>
      <c r="BW667" s="12">
        <v>0.67177670877646789</v>
      </c>
      <c r="BX667" s="12">
        <v>0.52108802942657451</v>
      </c>
      <c r="BY667" s="12">
        <v>1591</v>
      </c>
      <c r="BZ667" s="12">
        <v>0.5</v>
      </c>
      <c r="CB667" s="12">
        <v>0.10106382978723404</v>
      </c>
      <c r="CC667" s="12">
        <v>19940</v>
      </c>
      <c r="CD667" s="12">
        <v>20000</v>
      </c>
      <c r="CE667" s="12">
        <v>2.8270676691729322</v>
      </c>
      <c r="CH667" s="22">
        <v>42894</v>
      </c>
      <c r="CI667">
        <v>7</v>
      </c>
      <c r="CJ667">
        <v>7</v>
      </c>
      <c r="CK667">
        <v>6</v>
      </c>
      <c r="CL667">
        <v>7</v>
      </c>
      <c r="CM667" s="22">
        <v>42895</v>
      </c>
      <c r="CN667">
        <v>6</v>
      </c>
      <c r="CO667">
        <v>7</v>
      </c>
      <c r="CP667">
        <v>6</v>
      </c>
      <c r="CQ667">
        <v>7</v>
      </c>
      <c r="CR667" s="22">
        <v>42898</v>
      </c>
      <c r="CS667">
        <v>7</v>
      </c>
      <c r="CT667">
        <v>7</v>
      </c>
      <c r="CU667">
        <v>6</v>
      </c>
      <c r="CV667">
        <v>6</v>
      </c>
    </row>
    <row r="668" spans="1:100">
      <c r="A668" s="22">
        <v>42894</v>
      </c>
      <c r="B668">
        <v>1073</v>
      </c>
      <c r="C668">
        <v>1118</v>
      </c>
      <c r="D668">
        <v>1028</v>
      </c>
      <c r="E668">
        <v>1118</v>
      </c>
      <c r="F668" s="23">
        <f t="shared" si="68"/>
        <v>4.1938490214352253E-2</v>
      </c>
      <c r="G668" s="22">
        <v>42895</v>
      </c>
      <c r="H668">
        <v>1238</v>
      </c>
      <c r="I668">
        <v>1418</v>
      </c>
      <c r="J668">
        <v>1230</v>
      </c>
      <c r="K668">
        <v>1418</v>
      </c>
      <c r="L668" s="22">
        <v>42898</v>
      </c>
      <c r="M668">
        <v>1208</v>
      </c>
      <c r="N668" s="4">
        <v>42895</v>
      </c>
      <c r="O668" s="3" t="s">
        <v>15</v>
      </c>
      <c r="P668" s="3">
        <v>3825</v>
      </c>
      <c r="Q668" s="3" t="s">
        <v>297</v>
      </c>
      <c r="R668" s="3" t="s">
        <v>17</v>
      </c>
      <c r="S668" s="3">
        <v>0.05</v>
      </c>
      <c r="T668" s="3">
        <v>2</v>
      </c>
      <c r="U668" s="3">
        <v>0</v>
      </c>
      <c r="V668" s="3">
        <v>500</v>
      </c>
      <c r="W668">
        <v>1238</v>
      </c>
      <c r="X668" s="4">
        <v>42898</v>
      </c>
      <c r="Y668">
        <v>1418</v>
      </c>
      <c r="Z668" s="10">
        <f t="shared" si="67"/>
        <v>90000</v>
      </c>
      <c r="AA668" s="10">
        <f t="shared" si="66"/>
        <v>90000</v>
      </c>
      <c r="AB668" t="str">
        <f t="shared" si="69"/>
        <v/>
      </c>
      <c r="AC668">
        <f t="shared" si="70"/>
        <v>-239720</v>
      </c>
      <c r="AD668">
        <f t="shared" si="71"/>
        <v>5.3617021276595844E-2</v>
      </c>
      <c r="AE668" s="15">
        <v>42896</v>
      </c>
      <c r="AF668" s="9">
        <v>4.1749926441725371E-4</v>
      </c>
      <c r="AG668" s="12" t="s">
        <v>957</v>
      </c>
      <c r="AH668" s="20">
        <v>42894.997916666667</v>
      </c>
      <c r="AI668" s="12">
        <v>1175</v>
      </c>
      <c r="AJ668" s="12">
        <v>57</v>
      </c>
      <c r="AK668" s="12">
        <v>5.0999999999999997E-2</v>
      </c>
      <c r="AL668" s="17">
        <v>134900</v>
      </c>
      <c r="AM668" s="17">
        <v>0.8617771509167842</v>
      </c>
      <c r="AN668" s="9"/>
      <c r="AO668" s="9"/>
      <c r="AP668" s="17">
        <v>84.79</v>
      </c>
      <c r="AQ668" s="17">
        <v>56700</v>
      </c>
      <c r="AR668" s="17">
        <v>1</v>
      </c>
      <c r="AS668" s="17">
        <v>0.11799999999999999</v>
      </c>
      <c r="AT668" s="17">
        <v>1</v>
      </c>
      <c r="AU668" s="12">
        <v>1</v>
      </c>
      <c r="AV668" s="12" t="s">
        <v>988</v>
      </c>
      <c r="AY668" s="12">
        <v>39985600</v>
      </c>
      <c r="BA668" s="12">
        <v>1</v>
      </c>
      <c r="BD668" s="12">
        <v>0.8617771509167842</v>
      </c>
      <c r="BE668" s="12">
        <v>1</v>
      </c>
      <c r="BF668" s="12">
        <v>1</v>
      </c>
      <c r="BG668" s="12">
        <v>1</v>
      </c>
      <c r="BH668" s="12">
        <v>0.33300000000000002</v>
      </c>
      <c r="BI668" s="12">
        <v>0.11799999999999999</v>
      </c>
      <c r="BJ668" s="12">
        <v>0</v>
      </c>
      <c r="BK668" s="12">
        <v>0.61699999999999999</v>
      </c>
      <c r="BL668" s="12">
        <v>12</v>
      </c>
      <c r="BM668" s="12">
        <v>-43</v>
      </c>
      <c r="BN668" s="12">
        <v>17</v>
      </c>
      <c r="BO668" s="12">
        <v>94</v>
      </c>
      <c r="BP668" s="12">
        <v>-2</v>
      </c>
      <c r="BQ668" s="12">
        <v>-3</v>
      </c>
      <c r="BR668" s="12">
        <v>-154</v>
      </c>
      <c r="BS668" s="12">
        <v>107</v>
      </c>
      <c r="BT668" s="12">
        <v>0.40240686167427742</v>
      </c>
      <c r="BU668" s="12">
        <v>0.55878090061845676</v>
      </c>
      <c r="BV668" s="12">
        <v>0.53625623087555374</v>
      </c>
      <c r="BW668" s="12">
        <v>0.47664627686830041</v>
      </c>
      <c r="BX668" s="12">
        <v>0.60991548499671366</v>
      </c>
      <c r="BY668" s="12">
        <v>1591</v>
      </c>
      <c r="BZ668" s="12">
        <v>1</v>
      </c>
      <c r="CB668" s="12">
        <v>0.10106382978723404</v>
      </c>
      <c r="CC668" s="12">
        <v>19940</v>
      </c>
      <c r="CD668" s="12">
        <v>20000</v>
      </c>
      <c r="CE668" s="12">
        <v>8.5270581248608135</v>
      </c>
      <c r="CH668" s="22">
        <v>42894</v>
      </c>
      <c r="CI668">
        <v>1073</v>
      </c>
      <c r="CJ668">
        <v>1118</v>
      </c>
      <c r="CK668">
        <v>1028</v>
      </c>
      <c r="CL668">
        <v>1118</v>
      </c>
      <c r="CM668" s="22">
        <v>42895</v>
      </c>
      <c r="CN668">
        <v>1238</v>
      </c>
      <c r="CO668">
        <v>1418</v>
      </c>
      <c r="CP668">
        <v>1230</v>
      </c>
      <c r="CQ668">
        <v>1418</v>
      </c>
      <c r="CR668" s="22">
        <v>42898</v>
      </c>
      <c r="CS668">
        <v>1208</v>
      </c>
      <c r="CT668">
        <v>1695</v>
      </c>
      <c r="CU668">
        <v>1152</v>
      </c>
      <c r="CV668">
        <v>1484</v>
      </c>
    </row>
    <row r="669" spans="1:100">
      <c r="A669" s="22">
        <v>42894</v>
      </c>
      <c r="B669">
        <v>655</v>
      </c>
      <c r="C669">
        <v>655</v>
      </c>
      <c r="D669">
        <v>655</v>
      </c>
      <c r="E669">
        <v>655</v>
      </c>
      <c r="F669" s="23">
        <f t="shared" si="68"/>
        <v>0</v>
      </c>
      <c r="G669" s="22">
        <v>42895</v>
      </c>
      <c r="H669">
        <v>855</v>
      </c>
      <c r="I669">
        <v>855</v>
      </c>
      <c r="J669">
        <v>758</v>
      </c>
      <c r="K669">
        <v>758</v>
      </c>
      <c r="L669" s="22">
        <v>42898</v>
      </c>
      <c r="M669">
        <v>766</v>
      </c>
      <c r="N669" s="4">
        <v>42895</v>
      </c>
      <c r="O669" s="3" t="s">
        <v>15</v>
      </c>
      <c r="P669" s="3">
        <v>6666</v>
      </c>
      <c r="Q669" s="3" t="s">
        <v>381</v>
      </c>
      <c r="R669" s="3" t="s">
        <v>17</v>
      </c>
      <c r="S669" s="3">
        <v>0.05</v>
      </c>
      <c r="T669" s="3">
        <v>2</v>
      </c>
      <c r="U669" s="3">
        <v>0</v>
      </c>
      <c r="V669" s="3">
        <v>800</v>
      </c>
      <c r="W669">
        <v>855</v>
      </c>
      <c r="X669" s="4">
        <v>42898</v>
      </c>
      <c r="Y669">
        <v>758</v>
      </c>
      <c r="Z669" s="10">
        <f t="shared" si="67"/>
        <v>-77600</v>
      </c>
      <c r="AA669" s="10">
        <f t="shared" si="66"/>
        <v>77600</v>
      </c>
      <c r="AB669" t="str">
        <f t="shared" si="69"/>
        <v/>
      </c>
      <c r="AC669">
        <f t="shared" si="70"/>
        <v>-239720</v>
      </c>
      <c r="AD669">
        <f t="shared" si="71"/>
        <v>0</v>
      </c>
      <c r="AE669" s="15">
        <v>42896</v>
      </c>
      <c r="AF669" s="9">
        <v>4.1749926441725371E-4</v>
      </c>
      <c r="AG669" s="12" t="s">
        <v>960</v>
      </c>
      <c r="AH669" s="20">
        <v>42894.990972222222</v>
      </c>
      <c r="AI669" s="12">
        <v>855</v>
      </c>
      <c r="AJ669" s="12">
        <v>200</v>
      </c>
      <c r="AK669" s="12">
        <v>0.30530000000000002</v>
      </c>
      <c r="AL669" s="17">
        <v>131800</v>
      </c>
      <c r="AM669" s="17">
        <v>0.71899736147757254</v>
      </c>
      <c r="AN669" s="9"/>
      <c r="AO669" s="9"/>
      <c r="AP669" s="17">
        <v>0</v>
      </c>
      <c r="AQ669" s="17">
        <v>5679</v>
      </c>
      <c r="AR669" s="17">
        <v>1</v>
      </c>
      <c r="AS669" s="17">
        <v>0.26800000000000002</v>
      </c>
      <c r="AT669" s="17">
        <v>1</v>
      </c>
      <c r="AU669" s="12">
        <v>1</v>
      </c>
      <c r="AV669" s="12" t="s">
        <v>988</v>
      </c>
      <c r="AY669" s="12">
        <v>7492652</v>
      </c>
      <c r="BA669" s="12">
        <v>1</v>
      </c>
      <c r="BD669" s="12">
        <v>0.71899736147757254</v>
      </c>
      <c r="BE669" s="12">
        <v>1</v>
      </c>
      <c r="BF669" s="12">
        <v>1</v>
      </c>
      <c r="BG669" s="12">
        <v>1</v>
      </c>
      <c r="BH669" s="12">
        <v>0.01</v>
      </c>
      <c r="BI669" s="12">
        <v>0.26800000000000002</v>
      </c>
      <c r="BJ669" s="12">
        <v>0</v>
      </c>
      <c r="BK669" s="12">
        <v>0.42099999999999999</v>
      </c>
      <c r="BL669" s="12">
        <v>320</v>
      </c>
      <c r="BM669" s="12">
        <v>-1212</v>
      </c>
      <c r="BN669" s="12">
        <v>861</v>
      </c>
      <c r="BO669" s="12">
        <v>705</v>
      </c>
      <c r="BP669" s="12">
        <v>246</v>
      </c>
      <c r="BQ669" s="12">
        <v>-803</v>
      </c>
      <c r="BR669" s="12">
        <v>217</v>
      </c>
      <c r="BS669" s="12">
        <v>690</v>
      </c>
      <c r="BT669" s="12">
        <v>0.33640914599280108</v>
      </c>
      <c r="BU669" s="12">
        <v>0.53912769256518533</v>
      </c>
      <c r="BV669" s="12">
        <v>0.56552291971214619</v>
      </c>
      <c r="BW669" s="12">
        <v>0.47730821303058535</v>
      </c>
      <c r="BX669" s="12">
        <v>0.62284306810423085</v>
      </c>
      <c r="BY669" s="12">
        <v>1591</v>
      </c>
      <c r="BZ669" s="12">
        <v>1</v>
      </c>
      <c r="CB669" s="12">
        <v>0.10106382978723404</v>
      </c>
      <c r="CC669" s="12">
        <v>19940</v>
      </c>
      <c r="CD669" s="12">
        <v>20000</v>
      </c>
      <c r="CE669" s="12">
        <v>7.1142896819886126</v>
      </c>
      <c r="CH669" s="22">
        <v>42894</v>
      </c>
      <c r="CI669">
        <v>655</v>
      </c>
      <c r="CJ669">
        <v>655</v>
      </c>
      <c r="CK669">
        <v>655</v>
      </c>
      <c r="CL669">
        <v>655</v>
      </c>
      <c r="CM669" s="22">
        <v>42895</v>
      </c>
      <c r="CN669">
        <v>855</v>
      </c>
      <c r="CO669">
        <v>855</v>
      </c>
      <c r="CP669">
        <v>758</v>
      </c>
      <c r="CQ669">
        <v>758</v>
      </c>
      <c r="CR669" s="22">
        <v>42898</v>
      </c>
      <c r="CS669">
        <v>766</v>
      </c>
      <c r="CT669">
        <v>775</v>
      </c>
      <c r="CU669">
        <v>653</v>
      </c>
      <c r="CV669">
        <v>689</v>
      </c>
    </row>
    <row r="670" spans="1:100">
      <c r="A670" s="22">
        <v>42894</v>
      </c>
      <c r="B670">
        <v>296</v>
      </c>
      <c r="C670">
        <v>375</v>
      </c>
      <c r="D670">
        <v>280</v>
      </c>
      <c r="E670">
        <v>351</v>
      </c>
      <c r="F670" s="23">
        <f t="shared" si="68"/>
        <v>0.18581081081081074</v>
      </c>
      <c r="G670" s="22">
        <v>42895</v>
      </c>
      <c r="H670">
        <v>375</v>
      </c>
      <c r="I670">
        <v>426</v>
      </c>
      <c r="J670">
        <v>371</v>
      </c>
      <c r="K670">
        <v>423</v>
      </c>
      <c r="L670" s="22">
        <v>42898</v>
      </c>
      <c r="M670">
        <v>503</v>
      </c>
      <c r="N670" s="4">
        <v>42895</v>
      </c>
      <c r="O670" s="3" t="s">
        <v>15</v>
      </c>
      <c r="P670" s="3">
        <v>4563</v>
      </c>
      <c r="Q670" s="3" t="s">
        <v>92</v>
      </c>
      <c r="R670" s="3" t="s">
        <v>17</v>
      </c>
      <c r="S670" s="3">
        <v>0.05</v>
      </c>
      <c r="T670" s="3">
        <v>2</v>
      </c>
      <c r="U670" s="3">
        <v>0</v>
      </c>
      <c r="V670" s="3">
        <v>1500</v>
      </c>
      <c r="W670">
        <v>375</v>
      </c>
      <c r="X670" s="4">
        <v>42898</v>
      </c>
      <c r="Y670">
        <v>423</v>
      </c>
      <c r="Z670" s="10">
        <f t="shared" si="67"/>
        <v>72000</v>
      </c>
      <c r="AA670" s="10">
        <f t="shared" si="66"/>
        <v>72000</v>
      </c>
      <c r="AB670" t="str">
        <f t="shared" si="69"/>
        <v/>
      </c>
      <c r="AC670">
        <f t="shared" si="70"/>
        <v>-239720</v>
      </c>
      <c r="AD670">
        <f t="shared" si="71"/>
        <v>1.9021739130434812E-2</v>
      </c>
      <c r="AE670" s="15">
        <v>42896</v>
      </c>
      <c r="AF670" s="9">
        <v>4.1749926441725371E-4</v>
      </c>
      <c r="AG670" s="12" t="s">
        <v>957</v>
      </c>
      <c r="AH670" s="20">
        <v>42894.997916666667</v>
      </c>
      <c r="AI670" s="12">
        <v>368</v>
      </c>
      <c r="AJ670" s="12">
        <v>17</v>
      </c>
      <c r="AK670" s="12">
        <v>4.8399999999999999E-2</v>
      </c>
      <c r="AL670" s="17">
        <v>86100</v>
      </c>
      <c r="AM670" s="17">
        <v>0.47517730496453903</v>
      </c>
      <c r="AN670" s="17">
        <v>1</v>
      </c>
      <c r="AO670" s="9"/>
      <c r="AP670" s="17">
        <v>131.02000000000001</v>
      </c>
      <c r="AQ670" s="17">
        <v>30934</v>
      </c>
      <c r="AR670" s="17">
        <v>1</v>
      </c>
      <c r="AS670" s="17">
        <v>0.45600000000000002</v>
      </c>
      <c r="AT670" s="17">
        <v>0.625</v>
      </c>
      <c r="AU670" s="12">
        <v>0.30929264909847431</v>
      </c>
      <c r="AV670" s="12">
        <v>0</v>
      </c>
      <c r="AY670" s="12">
        <v>73131061</v>
      </c>
      <c r="BA670" s="12">
        <v>1</v>
      </c>
      <c r="BD670" s="12">
        <v>0.47517730496453903</v>
      </c>
      <c r="BE670" s="12">
        <v>1</v>
      </c>
      <c r="BF670" s="12">
        <v>0.625</v>
      </c>
      <c r="BG670" s="12">
        <v>0.30929264909847431</v>
      </c>
      <c r="BH670" s="12">
        <v>0.04</v>
      </c>
      <c r="BI670" s="12">
        <v>0.45600000000000002</v>
      </c>
      <c r="BJ670" s="12">
        <v>4.1000000000000002E-2</v>
      </c>
      <c r="BK670" s="12">
        <v>0.16800000000000001</v>
      </c>
      <c r="BL670" s="12">
        <v>-1456</v>
      </c>
      <c r="BM670" s="12">
        <v>-27</v>
      </c>
      <c r="BN670" s="12">
        <v>3389</v>
      </c>
      <c r="BO670" s="12">
        <v>2295</v>
      </c>
      <c r="BP670" s="12">
        <v>-1633</v>
      </c>
      <c r="BQ670" s="12">
        <v>7</v>
      </c>
      <c r="BR670" s="12">
        <v>389</v>
      </c>
      <c r="BS670" s="12">
        <v>354</v>
      </c>
      <c r="BT670" s="12">
        <v>0.40240686167427742</v>
      </c>
      <c r="BU670" s="12">
        <v>0.55878090061845676</v>
      </c>
      <c r="BV670" s="12">
        <v>0.53625623087555374</v>
      </c>
      <c r="BW670" s="12">
        <v>0.47664627686830041</v>
      </c>
      <c r="BX670" s="12">
        <v>0.60991548499671366</v>
      </c>
      <c r="BY670" s="12">
        <v>1591</v>
      </c>
      <c r="BZ670" s="12">
        <v>1</v>
      </c>
      <c r="CB670" s="12">
        <v>0.10106382978723404</v>
      </c>
      <c r="CC670" s="12">
        <v>19940</v>
      </c>
      <c r="CD670" s="12">
        <v>20000</v>
      </c>
      <c r="CE670" s="12">
        <v>4.7017543859649127</v>
      </c>
      <c r="CH670" s="22">
        <v>42894</v>
      </c>
      <c r="CI670">
        <v>296</v>
      </c>
      <c r="CJ670">
        <v>375</v>
      </c>
      <c r="CK670">
        <v>280</v>
      </c>
      <c r="CL670">
        <v>351</v>
      </c>
      <c r="CM670" s="22">
        <v>42895</v>
      </c>
      <c r="CN670">
        <v>375</v>
      </c>
      <c r="CO670">
        <v>426</v>
      </c>
      <c r="CP670">
        <v>371</v>
      </c>
      <c r="CQ670">
        <v>423</v>
      </c>
      <c r="CR670" s="22">
        <v>42898</v>
      </c>
      <c r="CS670">
        <v>503</v>
      </c>
      <c r="CT670">
        <v>503</v>
      </c>
      <c r="CU670">
        <v>503</v>
      </c>
      <c r="CV670">
        <v>503</v>
      </c>
    </row>
    <row r="671" spans="1:100">
      <c r="A671" s="22">
        <v>42894</v>
      </c>
      <c r="B671">
        <v>9</v>
      </c>
      <c r="C671">
        <v>10</v>
      </c>
      <c r="D671">
        <v>8</v>
      </c>
      <c r="E671">
        <v>8</v>
      </c>
      <c r="F671" s="23">
        <f t="shared" si="68"/>
        <v>-0.11111111111111116</v>
      </c>
      <c r="G671" s="22">
        <v>42895</v>
      </c>
      <c r="H671">
        <v>9</v>
      </c>
      <c r="I671">
        <v>9</v>
      </c>
      <c r="J671">
        <v>8</v>
      </c>
      <c r="K671">
        <v>9</v>
      </c>
      <c r="L671" s="22">
        <v>42898</v>
      </c>
      <c r="M671">
        <v>9</v>
      </c>
      <c r="N671" s="4">
        <v>42895</v>
      </c>
      <c r="O671" s="3" t="s">
        <v>15</v>
      </c>
      <c r="P671" s="3">
        <v>9318</v>
      </c>
      <c r="Q671" s="3" t="s">
        <v>71</v>
      </c>
      <c r="R671" s="3" t="s">
        <v>17</v>
      </c>
      <c r="S671" s="3">
        <v>0.05</v>
      </c>
      <c r="T671" s="3">
        <v>2</v>
      </c>
      <c r="U671" s="3">
        <v>0</v>
      </c>
      <c r="V671" s="3">
        <v>62500</v>
      </c>
      <c r="W671">
        <v>9</v>
      </c>
      <c r="X671" s="4">
        <v>42898</v>
      </c>
      <c r="Y671">
        <v>9</v>
      </c>
      <c r="Z671" s="10">
        <f t="shared" si="67"/>
        <v>0</v>
      </c>
      <c r="AA671" s="10">
        <f t="shared" si="66"/>
        <v>0</v>
      </c>
      <c r="AB671" t="str">
        <f t="shared" si="69"/>
        <v/>
      </c>
      <c r="AC671">
        <f t="shared" si="70"/>
        <v>-239720</v>
      </c>
      <c r="AD671">
        <f t="shared" si="71"/>
        <v>1.1235955056179803E-2</v>
      </c>
      <c r="AE671" s="15">
        <v>42896</v>
      </c>
      <c r="AF671" s="9">
        <v>4.1749926441725371E-4</v>
      </c>
      <c r="AG671" s="12" t="s">
        <v>954</v>
      </c>
      <c r="AH671" s="20">
        <v>42894.919444444444</v>
      </c>
      <c r="AI671" s="12">
        <v>8.9</v>
      </c>
      <c r="AJ671" s="12">
        <v>0.9</v>
      </c>
      <c r="AK671" s="12">
        <v>0.1125</v>
      </c>
      <c r="AL671" s="17">
        <v>48500</v>
      </c>
      <c r="AM671" s="17">
        <v>0.33333333333333331</v>
      </c>
      <c r="AN671" s="9"/>
      <c r="AO671" s="9"/>
      <c r="AP671" s="17">
        <v>0</v>
      </c>
      <c r="AQ671" s="17">
        <v>3572</v>
      </c>
      <c r="AR671" s="17">
        <v>0.5</v>
      </c>
      <c r="AS671" s="17">
        <v>4.7E-2</v>
      </c>
      <c r="AT671" s="17">
        <v>0.25</v>
      </c>
      <c r="AU671" s="12">
        <v>0.18181818181818182</v>
      </c>
      <c r="AV671" s="12">
        <v>0</v>
      </c>
      <c r="AY671" s="12">
        <v>396835456</v>
      </c>
      <c r="BA671" s="12">
        <v>0.5</v>
      </c>
      <c r="BD671" s="12">
        <v>0.33333333333333331</v>
      </c>
      <c r="BE671" s="12">
        <v>0.5</v>
      </c>
      <c r="BF671" s="12">
        <v>0.25</v>
      </c>
      <c r="BG671" s="12">
        <v>0.18181818181818182</v>
      </c>
      <c r="BH671" s="12">
        <v>6.0999999999999999E-2</v>
      </c>
      <c r="BI671" s="12">
        <v>4.7E-2</v>
      </c>
      <c r="BJ671" s="12">
        <v>0</v>
      </c>
      <c r="BK671" s="12">
        <v>0.27800000000000002</v>
      </c>
      <c r="BL671" s="12">
        <v>-372</v>
      </c>
      <c r="BM671" s="12">
        <v>-524</v>
      </c>
      <c r="BN671" s="12">
        <v>916</v>
      </c>
      <c r="BO671" s="12">
        <v>1248</v>
      </c>
      <c r="BP671" s="12">
        <v>785</v>
      </c>
      <c r="BQ671" s="12">
        <v>29</v>
      </c>
      <c r="BR671" s="12">
        <v>55</v>
      </c>
      <c r="BS671" s="12">
        <v>1227</v>
      </c>
      <c r="BT671" s="12">
        <v>0.24956551266831711</v>
      </c>
      <c r="BU671" s="12">
        <v>0.57994636290006973</v>
      </c>
      <c r="BV671" s="12">
        <v>0.67904580893168509</v>
      </c>
      <c r="BW671" s="12">
        <v>0.58166139726314803</v>
      </c>
      <c r="BX671" s="12">
        <v>0.55863519565190178</v>
      </c>
      <c r="BY671" s="12">
        <v>1591</v>
      </c>
      <c r="BZ671" s="12">
        <v>0.5</v>
      </c>
      <c r="CB671" s="12">
        <v>0.10106382978723404</v>
      </c>
      <c r="CC671" s="12">
        <v>19940</v>
      </c>
      <c r="CD671" s="12">
        <v>20000</v>
      </c>
      <c r="CE671" s="12">
        <v>3.2982456140350878</v>
      </c>
      <c r="CH671" s="22">
        <v>42894</v>
      </c>
      <c r="CI671">
        <v>9</v>
      </c>
      <c r="CJ671">
        <v>10</v>
      </c>
      <c r="CK671">
        <v>8</v>
      </c>
      <c r="CL671">
        <v>8</v>
      </c>
      <c r="CM671" s="22">
        <v>42895</v>
      </c>
      <c r="CN671">
        <v>9</v>
      </c>
      <c r="CO671">
        <v>9</v>
      </c>
      <c r="CP671">
        <v>8</v>
      </c>
      <c r="CQ671">
        <v>9</v>
      </c>
      <c r="CR671" s="22">
        <v>42898</v>
      </c>
      <c r="CS671">
        <v>9</v>
      </c>
      <c r="CT671">
        <v>10</v>
      </c>
      <c r="CU671">
        <v>8</v>
      </c>
      <c r="CV671">
        <v>9</v>
      </c>
    </row>
    <row r="672" spans="1:100">
      <c r="A672" s="22">
        <v>42894</v>
      </c>
      <c r="B672">
        <v>9001</v>
      </c>
      <c r="C672">
        <v>9030</v>
      </c>
      <c r="D672">
        <v>8788</v>
      </c>
      <c r="E672">
        <v>8821</v>
      </c>
      <c r="F672" s="23">
        <f t="shared" si="68"/>
        <v>-1.9997778024663959E-2</v>
      </c>
      <c r="G672" s="22">
        <v>42895</v>
      </c>
      <c r="H672">
        <v>9251</v>
      </c>
      <c r="I672">
        <v>9521</v>
      </c>
      <c r="J672">
        <v>9238</v>
      </c>
      <c r="K672">
        <v>9476</v>
      </c>
      <c r="L672" s="22">
        <v>42898</v>
      </c>
      <c r="M672">
        <v>9280</v>
      </c>
      <c r="N672" s="4">
        <v>42895</v>
      </c>
      <c r="O672" s="3" t="s">
        <v>15</v>
      </c>
      <c r="P672" s="3">
        <v>9984</v>
      </c>
      <c r="Q672" s="3" t="s">
        <v>394</v>
      </c>
      <c r="R672" s="3" t="s">
        <v>17</v>
      </c>
      <c r="S672" s="3">
        <v>0.05</v>
      </c>
      <c r="T672" s="3">
        <v>1</v>
      </c>
      <c r="U672" s="3">
        <v>0</v>
      </c>
      <c r="V672" s="3">
        <v>100</v>
      </c>
      <c r="W672">
        <v>9251</v>
      </c>
      <c r="X672" s="4">
        <v>42898</v>
      </c>
      <c r="Y672">
        <v>9476</v>
      </c>
      <c r="Z672" s="10">
        <f t="shared" si="67"/>
        <v>22500</v>
      </c>
      <c r="AA672" s="10">
        <f t="shared" si="66"/>
        <v>22500</v>
      </c>
      <c r="AB672">
        <f t="shared" si="69"/>
        <v>22500</v>
      </c>
      <c r="AC672">
        <f t="shared" si="70"/>
        <v>-217220</v>
      </c>
      <c r="AD672">
        <f t="shared" si="71"/>
        <v>8.4673097534834207E-3</v>
      </c>
      <c r="AE672" s="15">
        <v>42896</v>
      </c>
      <c r="AF672" s="9">
        <v>4.1749926441725371E-4</v>
      </c>
      <c r="AG672" s="12" t="s">
        <v>962</v>
      </c>
      <c r="AH672" s="20">
        <v>42894.99722222222</v>
      </c>
      <c r="AI672" s="12">
        <v>9330</v>
      </c>
      <c r="AJ672" s="12">
        <v>509</v>
      </c>
      <c r="AK672" s="12">
        <v>5.7700000000000001E-2</v>
      </c>
      <c r="AL672" s="17">
        <v>40900</v>
      </c>
      <c r="AM672" s="17">
        <v>0.21390882228788519</v>
      </c>
      <c r="AN672" s="17">
        <v>2</v>
      </c>
      <c r="AO672" s="9"/>
      <c r="AP672" s="17">
        <v>2.71</v>
      </c>
      <c r="AQ672" s="17">
        <v>10429858</v>
      </c>
      <c r="AR672" s="17">
        <v>1</v>
      </c>
      <c r="AS672" s="17">
        <v>0.08</v>
      </c>
      <c r="AT672" s="17">
        <v>1</v>
      </c>
      <c r="AU672" s="12">
        <v>1</v>
      </c>
      <c r="AV672" s="12">
        <v>0.46</v>
      </c>
      <c r="AY672" s="12">
        <v>1100660365</v>
      </c>
      <c r="BA672" s="12">
        <v>1</v>
      </c>
      <c r="BB672" s="12">
        <v>1</v>
      </c>
      <c r="BC672" s="15">
        <v>42895</v>
      </c>
      <c r="BD672" s="12">
        <v>0.21390882228788519</v>
      </c>
      <c r="BE672" s="12">
        <v>1</v>
      </c>
      <c r="BF672" s="12">
        <v>1</v>
      </c>
      <c r="BG672" s="12">
        <v>1</v>
      </c>
      <c r="BH672" s="12">
        <v>0.46</v>
      </c>
      <c r="BI672" s="12">
        <v>0.08</v>
      </c>
      <c r="BJ672" s="12">
        <v>6.7000000000000004E-2</v>
      </c>
      <c r="BK672" s="12">
        <v>0.47</v>
      </c>
      <c r="BL672" s="12">
        <v>8944</v>
      </c>
      <c r="BM672" s="12">
        <v>-9197</v>
      </c>
      <c r="BN672" s="12">
        <v>3654</v>
      </c>
      <c r="BO672" s="12">
        <v>13646</v>
      </c>
      <c r="BP672" s="12">
        <v>7402</v>
      </c>
      <c r="BQ672" s="12">
        <v>-3756</v>
      </c>
      <c r="BR672" s="12">
        <v>-1966</v>
      </c>
      <c r="BS672" s="12">
        <v>10145</v>
      </c>
      <c r="BT672" s="12">
        <v>0.19739292124472546</v>
      </c>
      <c r="BU672" s="12">
        <v>0.67084040441700077</v>
      </c>
      <c r="BV672" s="12">
        <v>0.76556079983743774</v>
      </c>
      <c r="BW672" s="12">
        <v>0.67177670877646789</v>
      </c>
      <c r="BX672" s="12">
        <v>0.52108802942657451</v>
      </c>
      <c r="BY672" s="12">
        <v>1591</v>
      </c>
      <c r="BZ672" s="12">
        <v>1</v>
      </c>
      <c r="CB672" s="12">
        <v>0.10106382978723404</v>
      </c>
      <c r="CC672" s="12">
        <v>19940</v>
      </c>
      <c r="CD672" s="12">
        <v>20000</v>
      </c>
      <c r="CE672" s="12">
        <v>2.1165715047432849</v>
      </c>
      <c r="CH672" s="22">
        <v>42894</v>
      </c>
      <c r="CI672">
        <v>9001</v>
      </c>
      <c r="CJ672">
        <v>9030</v>
      </c>
      <c r="CK672">
        <v>8788</v>
      </c>
      <c r="CL672">
        <v>8821</v>
      </c>
      <c r="CM672" s="22">
        <v>42895</v>
      </c>
      <c r="CN672">
        <v>9251</v>
      </c>
      <c r="CO672">
        <v>9521</v>
      </c>
      <c r="CP672">
        <v>9238</v>
      </c>
      <c r="CQ672">
        <v>9476</v>
      </c>
      <c r="CR672" s="22">
        <v>42898</v>
      </c>
      <c r="CS672">
        <v>9280</v>
      </c>
      <c r="CT672">
        <v>9320</v>
      </c>
      <c r="CU672">
        <v>9153</v>
      </c>
      <c r="CV672">
        <v>9228</v>
      </c>
    </row>
    <row r="673" spans="1:100">
      <c r="A673" s="22">
        <v>42894</v>
      </c>
      <c r="B673">
        <v>34</v>
      </c>
      <c r="C673">
        <v>36</v>
      </c>
      <c r="D673">
        <v>34</v>
      </c>
      <c r="E673">
        <v>35</v>
      </c>
      <c r="F673" s="23">
        <f t="shared" si="68"/>
        <v>2.9411764705882248E-2</v>
      </c>
      <c r="G673" s="22">
        <v>42895</v>
      </c>
      <c r="H673">
        <v>36</v>
      </c>
      <c r="I673">
        <v>36</v>
      </c>
      <c r="J673">
        <v>34</v>
      </c>
      <c r="K673">
        <v>34</v>
      </c>
      <c r="L673" s="22">
        <v>42898</v>
      </c>
      <c r="M673">
        <v>35</v>
      </c>
      <c r="N673" s="4">
        <v>42895</v>
      </c>
      <c r="O673" s="3" t="s">
        <v>15</v>
      </c>
      <c r="P673" s="3">
        <v>1757</v>
      </c>
      <c r="Q673" s="3" t="s">
        <v>395</v>
      </c>
      <c r="R673" s="3" t="s">
        <v>17</v>
      </c>
      <c r="S673" s="3">
        <v>0.05</v>
      </c>
      <c r="T673" s="3">
        <v>2</v>
      </c>
      <c r="U673" s="3">
        <v>0</v>
      </c>
      <c r="V673" s="3">
        <v>14300</v>
      </c>
      <c r="W673">
        <v>36</v>
      </c>
      <c r="X673" s="4">
        <v>42898</v>
      </c>
      <c r="Y673">
        <v>34</v>
      </c>
      <c r="Z673" s="10">
        <f t="shared" si="67"/>
        <v>-28600</v>
      </c>
      <c r="AA673" s="10">
        <f t="shared" si="66"/>
        <v>28600</v>
      </c>
      <c r="AB673" t="str">
        <f t="shared" si="69"/>
        <v/>
      </c>
      <c r="AC673">
        <f t="shared" si="70"/>
        <v>-217220</v>
      </c>
      <c r="AD673">
        <f t="shared" si="71"/>
        <v>0.12195121951219512</v>
      </c>
      <c r="AE673" s="15">
        <v>42896</v>
      </c>
      <c r="AF673" s="9">
        <v>4.1749926441725371E-4</v>
      </c>
      <c r="AG673" s="12" t="s">
        <v>954</v>
      </c>
      <c r="AH673" s="20">
        <v>42894.998611111114</v>
      </c>
      <c r="AI673" s="12">
        <v>41</v>
      </c>
      <c r="AJ673" s="12">
        <v>6</v>
      </c>
      <c r="AK673" s="12">
        <v>0.1714</v>
      </c>
      <c r="AL673" s="17">
        <v>38600</v>
      </c>
      <c r="AM673" s="17">
        <v>0.55882352941176472</v>
      </c>
      <c r="AN673" s="9"/>
      <c r="AO673" s="9"/>
      <c r="AP673" s="17">
        <v>0</v>
      </c>
      <c r="AQ673" s="17">
        <v>3108</v>
      </c>
      <c r="AR673" s="17">
        <v>0</v>
      </c>
      <c r="AS673" s="17">
        <v>0.14099999999999999</v>
      </c>
      <c r="AT673" s="17">
        <v>9.5238095238095233E-2</v>
      </c>
      <c r="AU673" s="12">
        <v>5.128205128205128E-2</v>
      </c>
      <c r="AV673" s="12">
        <v>0</v>
      </c>
      <c r="AY673" s="12">
        <v>91412356</v>
      </c>
      <c r="BA673" s="12">
        <v>0</v>
      </c>
      <c r="BD673" s="12">
        <v>0.55882352941176472</v>
      </c>
      <c r="BE673" s="12">
        <v>0</v>
      </c>
      <c r="BF673" s="12">
        <v>9.5238095238095233E-2</v>
      </c>
      <c r="BG673" s="12">
        <v>5.128205128205128E-2</v>
      </c>
      <c r="BH673" s="12">
        <v>6.0999999999999999E-2</v>
      </c>
      <c r="BI673" s="12">
        <v>0.14099999999999999</v>
      </c>
      <c r="BJ673" s="12">
        <v>0</v>
      </c>
      <c r="BK673" s="12">
        <v>0.23100000000000001</v>
      </c>
      <c r="BL673" s="12">
        <v>-273</v>
      </c>
      <c r="BM673" s="12">
        <v>12</v>
      </c>
      <c r="BN673" s="12">
        <v>-2</v>
      </c>
      <c r="BO673" s="12">
        <v>415</v>
      </c>
      <c r="BP673" s="12">
        <v>-821</v>
      </c>
      <c r="BQ673" s="12">
        <v>731</v>
      </c>
      <c r="BR673" s="12">
        <v>-3</v>
      </c>
      <c r="BS673" s="12">
        <v>679</v>
      </c>
      <c r="BT673" s="12">
        <v>0.24956551266831711</v>
      </c>
      <c r="BU673" s="12">
        <v>0.57994636290006973</v>
      </c>
      <c r="BV673" s="12">
        <v>0.67904580893168509</v>
      </c>
      <c r="BW673" s="12">
        <v>0.58166139726314803</v>
      </c>
      <c r="BX673" s="12">
        <v>0.55863519565190178</v>
      </c>
      <c r="BY673" s="12">
        <v>1591</v>
      </c>
      <c r="BZ673" s="12">
        <v>0</v>
      </c>
      <c r="CB673" s="12">
        <v>0.10106382978723404</v>
      </c>
      <c r="CC673" s="12">
        <v>19940</v>
      </c>
      <c r="CD673" s="12">
        <v>20000</v>
      </c>
      <c r="CE673" s="12">
        <v>5.5294117647058831</v>
      </c>
      <c r="CH673" s="22">
        <v>42894</v>
      </c>
      <c r="CI673">
        <v>34</v>
      </c>
      <c r="CJ673">
        <v>36</v>
      </c>
      <c r="CK673">
        <v>34</v>
      </c>
      <c r="CL673">
        <v>35</v>
      </c>
      <c r="CM673" s="22">
        <v>42895</v>
      </c>
      <c r="CN673">
        <v>36</v>
      </c>
      <c r="CO673">
        <v>36</v>
      </c>
      <c r="CP673">
        <v>34</v>
      </c>
      <c r="CQ673">
        <v>34</v>
      </c>
      <c r="CR673" s="22">
        <v>42898</v>
      </c>
      <c r="CS673">
        <v>35</v>
      </c>
      <c r="CT673">
        <v>35</v>
      </c>
      <c r="CU673">
        <v>34</v>
      </c>
      <c r="CV673">
        <v>34</v>
      </c>
    </row>
    <row r="674" spans="1:100">
      <c r="A674" s="22">
        <v>42894</v>
      </c>
      <c r="B674">
        <v>2675</v>
      </c>
      <c r="C674">
        <v>3075</v>
      </c>
      <c r="D674">
        <v>2660</v>
      </c>
      <c r="E674">
        <v>2965</v>
      </c>
      <c r="F674" s="23">
        <f t="shared" si="68"/>
        <v>0.108411214953271</v>
      </c>
      <c r="G674" s="22">
        <v>42895</v>
      </c>
      <c r="H674">
        <v>3240</v>
      </c>
      <c r="I674">
        <v>3465</v>
      </c>
      <c r="J674">
        <v>3025</v>
      </c>
      <c r="K674">
        <v>3065</v>
      </c>
      <c r="L674" s="22">
        <v>42898</v>
      </c>
      <c r="M674">
        <v>2915</v>
      </c>
      <c r="N674" s="4">
        <v>42895</v>
      </c>
      <c r="O674" s="3" t="s">
        <v>15</v>
      </c>
      <c r="P674" s="3">
        <v>3758</v>
      </c>
      <c r="Q674" s="3" t="s">
        <v>111</v>
      </c>
      <c r="R674" s="3" t="s">
        <v>17</v>
      </c>
      <c r="S674" s="3">
        <v>0.05</v>
      </c>
      <c r="T674" s="3" t="s">
        <v>64</v>
      </c>
      <c r="U674" s="3">
        <v>0</v>
      </c>
      <c r="V674" s="3">
        <v>100</v>
      </c>
      <c r="W674">
        <v>3240</v>
      </c>
      <c r="X674" s="4">
        <v>42898</v>
      </c>
      <c r="Y674">
        <v>3065</v>
      </c>
      <c r="Z674" s="10">
        <f t="shared" si="67"/>
        <v>-17500</v>
      </c>
      <c r="AA674" s="10">
        <f t="shared" si="66"/>
        <v>17500</v>
      </c>
      <c r="AB674" t="str">
        <f t="shared" si="69"/>
        <v/>
      </c>
      <c r="AC674">
        <f t="shared" si="70"/>
        <v>-217220</v>
      </c>
      <c r="AD674">
        <f t="shared" si="71"/>
        <v>0.48317115967458923</v>
      </c>
      <c r="AE674" s="15">
        <v>42896</v>
      </c>
      <c r="AF674" s="9">
        <v>4.1749926441725371E-4</v>
      </c>
      <c r="AG674" s="12" t="s">
        <v>960</v>
      </c>
      <c r="AH674" s="20">
        <v>42894.99722222222</v>
      </c>
      <c r="AI674" s="12">
        <v>6269</v>
      </c>
      <c r="AJ674" s="12">
        <v>339</v>
      </c>
      <c r="AK674" s="12">
        <v>5.7200000000000001E-2</v>
      </c>
      <c r="AL674" s="17">
        <v>18700</v>
      </c>
      <c r="AM674" s="17">
        <v>0.5</v>
      </c>
      <c r="AN674" s="9"/>
      <c r="AO674" s="9"/>
      <c r="AP674" s="17">
        <v>1673.09</v>
      </c>
      <c r="AQ674" s="17">
        <v>50478</v>
      </c>
      <c r="AR674" s="17">
        <v>1</v>
      </c>
      <c r="AS674" s="17">
        <v>0.20300000000000001</v>
      </c>
      <c r="AT674" s="17">
        <v>1</v>
      </c>
      <c r="AU674" s="12">
        <v>1</v>
      </c>
      <c r="AV674" s="12" t="s">
        <v>988</v>
      </c>
      <c r="AX674" s="19">
        <v>80</v>
      </c>
      <c r="AY674" s="12">
        <v>8234510</v>
      </c>
      <c r="BA674" s="12">
        <v>1</v>
      </c>
      <c r="BD674" s="12">
        <v>0.5</v>
      </c>
      <c r="BE674" s="12">
        <v>1</v>
      </c>
      <c r="BF674" s="12">
        <v>1</v>
      </c>
      <c r="BG674" s="12">
        <v>1</v>
      </c>
      <c r="BH674" s="12">
        <v>7.0999999999999994E-2</v>
      </c>
      <c r="BI674" s="12">
        <v>0.20300000000000001</v>
      </c>
      <c r="BJ674" s="12">
        <v>0</v>
      </c>
      <c r="BK674" s="12">
        <v>0.71499999999999997</v>
      </c>
      <c r="BL674" s="12">
        <v>-540</v>
      </c>
      <c r="BM674" s="12">
        <v>1011</v>
      </c>
      <c r="BN674" s="12">
        <v>-192</v>
      </c>
      <c r="BO674" s="12">
        <v>2769</v>
      </c>
      <c r="BP674" s="12">
        <v>-49</v>
      </c>
      <c r="BQ674" s="12">
        <v>489</v>
      </c>
      <c r="BR674" s="12">
        <v>-504</v>
      </c>
      <c r="BS674" s="12">
        <v>2422</v>
      </c>
      <c r="BT674" s="12">
        <v>0.33640914599280108</v>
      </c>
      <c r="BU674" s="12">
        <v>0.53912769256518533</v>
      </c>
      <c r="BV674" s="12">
        <v>0.56552291971214619</v>
      </c>
      <c r="BW674" s="12">
        <v>0.47730821303058535</v>
      </c>
      <c r="BX674" s="12">
        <v>0.62284306810423085</v>
      </c>
      <c r="BY674" s="12">
        <v>1591</v>
      </c>
      <c r="BZ674" s="12">
        <v>1</v>
      </c>
      <c r="CB674" s="12">
        <v>0.10106382978723404</v>
      </c>
      <c r="CC674" s="12">
        <v>19940</v>
      </c>
      <c r="CD674" s="12">
        <v>20000</v>
      </c>
      <c r="CE674" s="12">
        <v>4.9473684210526319</v>
      </c>
      <c r="CH674" s="22">
        <v>42894</v>
      </c>
      <c r="CI674">
        <v>2675</v>
      </c>
      <c r="CJ674">
        <v>3075</v>
      </c>
      <c r="CK674">
        <v>2660</v>
      </c>
      <c r="CL674">
        <v>2965</v>
      </c>
      <c r="CM674" s="22">
        <v>42895</v>
      </c>
      <c r="CN674">
        <v>3240</v>
      </c>
      <c r="CO674">
        <v>3465</v>
      </c>
      <c r="CP674">
        <v>3025</v>
      </c>
      <c r="CQ674">
        <v>3065</v>
      </c>
      <c r="CR674" s="22">
        <v>42898</v>
      </c>
      <c r="CS674">
        <v>2915</v>
      </c>
      <c r="CT674">
        <v>3175</v>
      </c>
      <c r="CU674">
        <v>2850</v>
      </c>
      <c r="CV674">
        <v>2980</v>
      </c>
    </row>
    <row r="675" spans="1:100">
      <c r="A675" s="22">
        <v>42894</v>
      </c>
      <c r="B675">
        <v>526</v>
      </c>
      <c r="C675">
        <v>633</v>
      </c>
      <c r="D675">
        <v>526</v>
      </c>
      <c r="E675">
        <v>633</v>
      </c>
      <c r="F675" s="23">
        <f t="shared" si="68"/>
        <v>0.20342205323193907</v>
      </c>
      <c r="G675" s="22">
        <v>42895</v>
      </c>
      <c r="H675">
        <v>653</v>
      </c>
      <c r="I675">
        <v>733</v>
      </c>
      <c r="J675">
        <v>650</v>
      </c>
      <c r="K675">
        <v>733</v>
      </c>
      <c r="L675" s="22">
        <v>42898</v>
      </c>
      <c r="M675">
        <v>793</v>
      </c>
      <c r="N675" s="4">
        <v>42895</v>
      </c>
      <c r="O675" s="3" t="s">
        <v>15</v>
      </c>
      <c r="P675" s="3">
        <v>3181</v>
      </c>
      <c r="Q675" s="3" t="s">
        <v>396</v>
      </c>
      <c r="R675" s="3" t="s">
        <v>17</v>
      </c>
      <c r="S675" s="3">
        <v>0.05</v>
      </c>
      <c r="T675" s="3">
        <v>2</v>
      </c>
      <c r="U675" s="3">
        <v>0</v>
      </c>
      <c r="V675" s="3">
        <v>800</v>
      </c>
      <c r="W675">
        <v>653</v>
      </c>
      <c r="X675" s="4">
        <v>42898</v>
      </c>
      <c r="Y675">
        <v>733</v>
      </c>
      <c r="Z675" s="10">
        <f t="shared" si="67"/>
        <v>64000</v>
      </c>
      <c r="AA675" s="10">
        <f t="shared" si="66"/>
        <v>64000</v>
      </c>
      <c r="AB675" t="str">
        <f t="shared" si="69"/>
        <v/>
      </c>
      <c r="AC675">
        <f t="shared" si="70"/>
        <v>-217220</v>
      </c>
      <c r="AD675">
        <f t="shared" si="71"/>
        <v>3.9705882352941146E-2</v>
      </c>
      <c r="AE675" s="15">
        <v>42896</v>
      </c>
      <c r="AF675" s="9">
        <v>4.1749926441725371E-4</v>
      </c>
      <c r="AG675" s="12" t="s">
        <v>960</v>
      </c>
      <c r="AH675" s="20">
        <v>42894.997916666667</v>
      </c>
      <c r="AI675" s="12">
        <v>680</v>
      </c>
      <c r="AJ675" s="12">
        <v>47</v>
      </c>
      <c r="AK675" s="12">
        <v>7.4200000000000002E-2</v>
      </c>
      <c r="AL675" s="17">
        <v>14800</v>
      </c>
      <c r="AM675" s="17">
        <v>0.40245566166439289</v>
      </c>
      <c r="AN675" s="9"/>
      <c r="AO675" s="9"/>
      <c r="AP675" s="17">
        <v>0</v>
      </c>
      <c r="AQ675" s="17">
        <v>1287</v>
      </c>
      <c r="AR675" s="17">
        <v>1</v>
      </c>
      <c r="AS675" s="17">
        <v>0.186</v>
      </c>
      <c r="AT675" s="17">
        <v>1</v>
      </c>
      <c r="AU675" s="12">
        <v>0.4211994421199442</v>
      </c>
      <c r="AV675" s="12" t="s">
        <v>988</v>
      </c>
      <c r="AY675" s="12">
        <v>1756000</v>
      </c>
      <c r="BA675" s="12">
        <v>1</v>
      </c>
      <c r="BD675" s="12">
        <v>0.40245566166439289</v>
      </c>
      <c r="BE675" s="12">
        <v>1</v>
      </c>
      <c r="BF675" s="12">
        <v>1</v>
      </c>
      <c r="BG675" s="12">
        <v>0.4211994421199442</v>
      </c>
      <c r="BH675" s="12">
        <v>2.1999999999999999E-2</v>
      </c>
      <c r="BI675" s="12">
        <v>0.186</v>
      </c>
      <c r="BJ675" s="12">
        <v>7.2999999999999995E-2</v>
      </c>
      <c r="BK675" s="12">
        <v>0.68300000000000005</v>
      </c>
      <c r="BL675" s="12">
        <v>126</v>
      </c>
      <c r="BM675" s="12">
        <v>-82</v>
      </c>
      <c r="BN675" s="12">
        <v>205</v>
      </c>
      <c r="BO675" s="12">
        <v>646</v>
      </c>
      <c r="BP675" s="12">
        <v>301</v>
      </c>
      <c r="BQ675" s="12">
        <v>-104</v>
      </c>
      <c r="BR675" s="12">
        <v>-10</v>
      </c>
      <c r="BS675" s="12">
        <v>397</v>
      </c>
      <c r="BT675" s="12">
        <v>0.33640914599280108</v>
      </c>
      <c r="BU675" s="12">
        <v>0.53912769256518533</v>
      </c>
      <c r="BV675" s="12">
        <v>0.56552291971214619</v>
      </c>
      <c r="BW675" s="12">
        <v>0.47730821303058535</v>
      </c>
      <c r="BX675" s="12">
        <v>0.62284306810423085</v>
      </c>
      <c r="BY675" s="12">
        <v>1591</v>
      </c>
      <c r="BZ675" s="12">
        <v>1</v>
      </c>
      <c r="CB675" s="12">
        <v>0.10106382978723404</v>
      </c>
      <c r="CC675" s="12">
        <v>19940</v>
      </c>
      <c r="CD675" s="12">
        <v>20000</v>
      </c>
      <c r="CE675" s="12">
        <v>3.9821928627845193</v>
      </c>
      <c r="CH675" s="22">
        <v>42894</v>
      </c>
      <c r="CI675">
        <v>526</v>
      </c>
      <c r="CJ675">
        <v>633</v>
      </c>
      <c r="CK675">
        <v>526</v>
      </c>
      <c r="CL675">
        <v>633</v>
      </c>
      <c r="CM675" s="22">
        <v>42895</v>
      </c>
      <c r="CN675">
        <v>653</v>
      </c>
      <c r="CO675">
        <v>733</v>
      </c>
      <c r="CP675">
        <v>650</v>
      </c>
      <c r="CQ675">
        <v>733</v>
      </c>
      <c r="CR675" s="22">
        <v>42898</v>
      </c>
      <c r="CS675">
        <v>793</v>
      </c>
      <c r="CT675">
        <v>826</v>
      </c>
      <c r="CU675">
        <v>637</v>
      </c>
      <c r="CV675">
        <v>643</v>
      </c>
    </row>
    <row r="676" spans="1:100">
      <c r="A676" s="22">
        <v>42894</v>
      </c>
      <c r="B676">
        <v>959</v>
      </c>
      <c r="C676">
        <v>1103</v>
      </c>
      <c r="D676">
        <v>959</v>
      </c>
      <c r="E676">
        <v>1103</v>
      </c>
      <c r="F676" s="23">
        <f t="shared" si="68"/>
        <v>0.1501564129301356</v>
      </c>
      <c r="G676" s="22">
        <v>42895</v>
      </c>
      <c r="H676">
        <v>1403</v>
      </c>
      <c r="I676">
        <v>1403</v>
      </c>
      <c r="J676">
        <v>1403</v>
      </c>
      <c r="K676">
        <v>1403</v>
      </c>
      <c r="L676" s="22">
        <v>42898</v>
      </c>
      <c r="M676">
        <v>1703</v>
      </c>
      <c r="N676" s="4">
        <v>42895</v>
      </c>
      <c r="O676" s="3" t="s">
        <v>15</v>
      </c>
      <c r="P676" s="3">
        <v>4728</v>
      </c>
      <c r="Q676" s="3" t="s">
        <v>397</v>
      </c>
      <c r="R676" s="3" t="s">
        <v>17</v>
      </c>
      <c r="S676" s="3">
        <v>0.05</v>
      </c>
      <c r="T676" s="3">
        <v>2</v>
      </c>
      <c r="U676" s="3">
        <v>0</v>
      </c>
      <c r="V676" s="3">
        <v>500</v>
      </c>
      <c r="W676">
        <v>1403</v>
      </c>
      <c r="X676" s="4">
        <v>42898</v>
      </c>
      <c r="Y676">
        <v>1403</v>
      </c>
      <c r="Z676" s="10">
        <f t="shared" si="67"/>
        <v>0</v>
      </c>
      <c r="AA676" s="10">
        <f t="shared" si="66"/>
        <v>0</v>
      </c>
      <c r="AB676" t="str">
        <f t="shared" si="69"/>
        <v/>
      </c>
      <c r="AC676">
        <f t="shared" si="70"/>
        <v>-217220</v>
      </c>
      <c r="AD676">
        <f t="shared" si="71"/>
        <v>0</v>
      </c>
      <c r="AE676" s="15">
        <v>42896</v>
      </c>
      <c r="AF676" s="9">
        <v>4.1749926441725371E-4</v>
      </c>
      <c r="AG676" s="12" t="s">
        <v>962</v>
      </c>
      <c r="AH676" s="20">
        <v>42894.98541666667</v>
      </c>
      <c r="AI676" s="12">
        <v>1403</v>
      </c>
      <c r="AJ676" s="12">
        <v>300</v>
      </c>
      <c r="AK676" s="12">
        <v>0.27200000000000002</v>
      </c>
      <c r="AL676" s="17">
        <v>13100</v>
      </c>
      <c r="AM676" s="17">
        <v>0.48681397006414823</v>
      </c>
      <c r="AN676" s="9"/>
      <c r="AO676" s="9"/>
      <c r="AP676" s="17">
        <v>4.1399999999999997</v>
      </c>
      <c r="AQ676" s="17">
        <v>10892</v>
      </c>
      <c r="AR676" s="17">
        <v>1</v>
      </c>
      <c r="AS676" s="17">
        <v>0.255</v>
      </c>
      <c r="AT676" s="17">
        <v>1</v>
      </c>
      <c r="AU676" s="12">
        <v>1</v>
      </c>
      <c r="AV676" s="12">
        <v>1.78</v>
      </c>
      <c r="AY676" s="12">
        <v>7763040</v>
      </c>
      <c r="BA676" s="12">
        <v>1</v>
      </c>
      <c r="BD676" s="12">
        <v>0.48681397006414823</v>
      </c>
      <c r="BE676" s="12">
        <v>1</v>
      </c>
      <c r="BF676" s="12">
        <v>1</v>
      </c>
      <c r="BG676" s="12">
        <v>1</v>
      </c>
      <c r="BH676" s="12">
        <v>1.0999999999999999E-2</v>
      </c>
      <c r="BI676" s="12">
        <v>0.255</v>
      </c>
      <c r="BJ676" s="12">
        <v>3.4000000000000002E-2</v>
      </c>
      <c r="BK676" s="12">
        <v>0.45900000000000002</v>
      </c>
      <c r="BL676" s="12">
        <v>593</v>
      </c>
      <c r="BM676" s="12">
        <v>-310</v>
      </c>
      <c r="BN676" s="12">
        <v>-184</v>
      </c>
      <c r="BO676" s="12">
        <v>1083</v>
      </c>
      <c r="BP676" s="12">
        <v>439</v>
      </c>
      <c r="BQ676" s="12">
        <v>-306</v>
      </c>
      <c r="BR676" s="12">
        <v>-185</v>
      </c>
      <c r="BS676" s="12">
        <v>880</v>
      </c>
      <c r="BT676" s="12">
        <v>0.19739292124472546</v>
      </c>
      <c r="BU676" s="12">
        <v>0.67084040441700077</v>
      </c>
      <c r="BV676" s="12">
        <v>0.76556079983743774</v>
      </c>
      <c r="BW676" s="12">
        <v>0.67177670877646789</v>
      </c>
      <c r="BX676" s="12">
        <v>0.52108802942657451</v>
      </c>
      <c r="BY676" s="12">
        <v>1591</v>
      </c>
      <c r="BZ676" s="12">
        <v>1</v>
      </c>
      <c r="CB676" s="12">
        <v>0.10106382978723404</v>
      </c>
      <c r="CC676" s="12">
        <v>19940</v>
      </c>
      <c r="CD676" s="12">
        <v>20000</v>
      </c>
      <c r="CE676" s="12">
        <v>4.8168961248452566</v>
      </c>
      <c r="CH676" s="22">
        <v>42894</v>
      </c>
      <c r="CI676">
        <v>959</v>
      </c>
      <c r="CJ676">
        <v>1103</v>
      </c>
      <c r="CK676">
        <v>959</v>
      </c>
      <c r="CL676">
        <v>1103</v>
      </c>
      <c r="CM676" s="22">
        <v>42895</v>
      </c>
      <c r="CN676">
        <v>1403</v>
      </c>
      <c r="CO676">
        <v>1403</v>
      </c>
      <c r="CP676">
        <v>1403</v>
      </c>
      <c r="CQ676">
        <v>1403</v>
      </c>
      <c r="CR676" s="22">
        <v>42898</v>
      </c>
      <c r="CS676">
        <v>1703</v>
      </c>
      <c r="CT676">
        <v>1703</v>
      </c>
      <c r="CU676">
        <v>1703</v>
      </c>
      <c r="CV676">
        <v>1703</v>
      </c>
    </row>
    <row r="677" spans="1:100">
      <c r="A677" s="22">
        <v>42894</v>
      </c>
      <c r="B677">
        <v>498</v>
      </c>
      <c r="C677">
        <v>501</v>
      </c>
      <c r="D677">
        <v>493</v>
      </c>
      <c r="E677">
        <v>494</v>
      </c>
      <c r="F677" s="23">
        <f t="shared" si="68"/>
        <v>-8.0321285140562138E-3</v>
      </c>
      <c r="G677" s="22">
        <v>42895</v>
      </c>
      <c r="H677">
        <v>491</v>
      </c>
      <c r="I677">
        <v>497</v>
      </c>
      <c r="J677">
        <v>487</v>
      </c>
      <c r="K677">
        <v>487</v>
      </c>
      <c r="L677" s="22">
        <v>42898</v>
      </c>
      <c r="M677">
        <v>487</v>
      </c>
      <c r="N677" s="4">
        <v>42895</v>
      </c>
      <c r="O677" s="3" t="s">
        <v>15</v>
      </c>
      <c r="P677" s="3">
        <v>4689</v>
      </c>
      <c r="Q677" s="3" t="s">
        <v>398</v>
      </c>
      <c r="R677" s="3" t="s">
        <v>17</v>
      </c>
      <c r="S677" s="3">
        <v>0.05</v>
      </c>
      <c r="T677" s="3">
        <v>1</v>
      </c>
      <c r="U677" s="3">
        <v>0</v>
      </c>
      <c r="V677" s="3">
        <v>1100</v>
      </c>
      <c r="W677">
        <v>491</v>
      </c>
      <c r="X677" s="4">
        <v>42898</v>
      </c>
      <c r="Y677">
        <v>487</v>
      </c>
      <c r="Z677" s="10">
        <f t="shared" si="67"/>
        <v>-4400</v>
      </c>
      <c r="AA677" s="10">
        <f t="shared" si="66"/>
        <v>4400</v>
      </c>
      <c r="AB677">
        <f t="shared" si="69"/>
        <v>-4400</v>
      </c>
      <c r="AC677">
        <f t="shared" si="70"/>
        <v>-221620</v>
      </c>
      <c r="AD677">
        <f t="shared" si="71"/>
        <v>3.5363457760314354E-2</v>
      </c>
      <c r="AE677" s="15">
        <v>42896</v>
      </c>
      <c r="AF677" s="9">
        <v>4.1749926441725371E-4</v>
      </c>
      <c r="AG677" s="12" t="s">
        <v>962</v>
      </c>
      <c r="AH677" s="20">
        <v>42894.970833333333</v>
      </c>
      <c r="AI677" s="12">
        <v>509</v>
      </c>
      <c r="AJ677" s="12">
        <v>15</v>
      </c>
      <c r="AK677" s="12">
        <v>3.04E-2</v>
      </c>
      <c r="AL677" s="17">
        <v>9000</v>
      </c>
      <c r="AM677" s="17">
        <v>0.19507186858316222</v>
      </c>
      <c r="AN677" s="17">
        <v>4</v>
      </c>
      <c r="AO677" s="9"/>
      <c r="AP677" s="17">
        <v>2.16</v>
      </c>
      <c r="AQ677" s="17">
        <v>2773768</v>
      </c>
      <c r="AR677" s="17">
        <v>0.38938053097345132</v>
      </c>
      <c r="AS677" s="17">
        <v>0.02</v>
      </c>
      <c r="AT677" s="17">
        <v>0.5892857142857143</v>
      </c>
      <c r="AU677" s="12">
        <v>0.54395604395604391</v>
      </c>
      <c r="AV677" s="12">
        <v>1.82</v>
      </c>
      <c r="AW677" s="12">
        <v>48.1</v>
      </c>
      <c r="AY677" s="12">
        <v>5695621900</v>
      </c>
      <c r="BA677" s="12">
        <v>0.55882352941176472</v>
      </c>
      <c r="BB677" s="12">
        <v>3</v>
      </c>
      <c r="BC677" s="15">
        <v>42774</v>
      </c>
      <c r="BD677" s="12">
        <v>0.19507186858316222</v>
      </c>
      <c r="BE677" s="12">
        <v>0.38938053097345132</v>
      </c>
      <c r="BF677" s="12">
        <v>0.5892857142857143</v>
      </c>
      <c r="BG677" s="12">
        <v>0.54395604395604391</v>
      </c>
      <c r="BH677" s="12">
        <v>0.47399999999999998</v>
      </c>
      <c r="BI677" s="12">
        <v>0.02</v>
      </c>
      <c r="BJ677" s="12">
        <v>1.2999999999999999E-2</v>
      </c>
      <c r="BK677" s="12">
        <v>0.83</v>
      </c>
      <c r="BL677" s="12">
        <v>1393</v>
      </c>
      <c r="BM677" s="12">
        <v>514</v>
      </c>
      <c r="BN677" s="12">
        <v>-401</v>
      </c>
      <c r="BO677" s="12">
        <v>4098</v>
      </c>
      <c r="BP677" s="12">
        <v>997</v>
      </c>
      <c r="BQ677" s="12">
        <v>-123</v>
      </c>
      <c r="BR677" s="12">
        <v>-188</v>
      </c>
      <c r="BS677" s="12">
        <v>2552</v>
      </c>
      <c r="BT677" s="12">
        <v>0.19739292124472546</v>
      </c>
      <c r="BU677" s="12">
        <v>0.67084040441700077</v>
      </c>
      <c r="BV677" s="12">
        <v>0.76556079983743774</v>
      </c>
      <c r="BW677" s="12">
        <v>0.67177670877646789</v>
      </c>
      <c r="BX677" s="12">
        <v>0.52108802942657451</v>
      </c>
      <c r="BY677" s="12">
        <v>1591</v>
      </c>
      <c r="BZ677" s="12">
        <v>0.55882352941176472</v>
      </c>
      <c r="CB677" s="12">
        <v>0.10106382978723404</v>
      </c>
      <c r="CC677" s="12">
        <v>19940</v>
      </c>
      <c r="CD677" s="12">
        <v>20000</v>
      </c>
      <c r="CE677" s="12">
        <v>1.9301848049281316</v>
      </c>
      <c r="CH677" s="22">
        <v>42894</v>
      </c>
      <c r="CI677">
        <v>498</v>
      </c>
      <c r="CJ677">
        <v>501</v>
      </c>
      <c r="CK677">
        <v>493</v>
      </c>
      <c r="CL677">
        <v>494</v>
      </c>
      <c r="CM677" s="22">
        <v>42895</v>
      </c>
      <c r="CN677">
        <v>491</v>
      </c>
      <c r="CO677">
        <v>497</v>
      </c>
      <c r="CP677">
        <v>487</v>
      </c>
      <c r="CQ677">
        <v>487</v>
      </c>
      <c r="CR677" s="22">
        <v>42898</v>
      </c>
      <c r="CS677">
        <v>487</v>
      </c>
      <c r="CT677">
        <v>490</v>
      </c>
      <c r="CU677">
        <v>483</v>
      </c>
      <c r="CV677">
        <v>488</v>
      </c>
    </row>
    <row r="678" spans="1:100">
      <c r="A678" s="22">
        <v>42894</v>
      </c>
      <c r="B678">
        <v>193</v>
      </c>
      <c r="C678">
        <v>208</v>
      </c>
      <c r="D678">
        <v>184</v>
      </c>
      <c r="E678">
        <v>188</v>
      </c>
      <c r="F678" s="23">
        <f t="shared" si="68"/>
        <v>-2.5906735751295318E-2</v>
      </c>
      <c r="G678" s="22">
        <v>42895</v>
      </c>
      <c r="H678">
        <v>193</v>
      </c>
      <c r="I678">
        <v>201</v>
      </c>
      <c r="J678">
        <v>184</v>
      </c>
      <c r="K678">
        <v>201</v>
      </c>
      <c r="L678" s="22">
        <v>42898</v>
      </c>
      <c r="M678">
        <v>215</v>
      </c>
      <c r="N678" s="4">
        <v>42895</v>
      </c>
      <c r="O678" s="3" t="s">
        <v>15</v>
      </c>
      <c r="P678" s="3">
        <v>3113</v>
      </c>
      <c r="Q678" s="3" t="s">
        <v>392</v>
      </c>
      <c r="R678" s="3" t="s">
        <v>17</v>
      </c>
      <c r="S678" s="3">
        <v>0.05</v>
      </c>
      <c r="T678" s="3">
        <v>2</v>
      </c>
      <c r="U678" s="3">
        <v>0</v>
      </c>
      <c r="V678" s="3">
        <v>2700</v>
      </c>
      <c r="W678">
        <v>193</v>
      </c>
      <c r="X678" s="4">
        <v>42898</v>
      </c>
      <c r="Y678">
        <v>201</v>
      </c>
      <c r="Z678" s="10">
        <f t="shared" si="67"/>
        <v>21600</v>
      </c>
      <c r="AA678" s="10">
        <f t="shared" si="66"/>
        <v>21600</v>
      </c>
      <c r="AB678" t="str">
        <f t="shared" si="69"/>
        <v/>
      </c>
      <c r="AC678">
        <f t="shared" si="70"/>
        <v>-221620</v>
      </c>
      <c r="AD678">
        <f t="shared" si="71"/>
        <v>2.5252525252525304E-2</v>
      </c>
      <c r="AE678" s="15">
        <v>42896</v>
      </c>
      <c r="AF678" s="9">
        <v>4.1749926441725371E-4</v>
      </c>
      <c r="AG678" s="12" t="s">
        <v>954</v>
      </c>
      <c r="AH678" s="20">
        <v>42894.99722222222</v>
      </c>
      <c r="AI678" s="12">
        <v>198</v>
      </c>
      <c r="AJ678" s="12">
        <v>10</v>
      </c>
      <c r="AK678" s="12">
        <v>5.3199999999999997E-2</v>
      </c>
      <c r="AL678" s="17">
        <v>8500</v>
      </c>
      <c r="AM678" s="17">
        <v>0.28855721393034828</v>
      </c>
      <c r="AN678" s="18">
        <v>42898</v>
      </c>
      <c r="AO678" s="17">
        <v>41194</v>
      </c>
      <c r="AP678" s="17" t="s">
        <v>965</v>
      </c>
      <c r="AQ678" s="17">
        <v>3003</v>
      </c>
      <c r="AR678" s="17" t="s">
        <v>980</v>
      </c>
      <c r="AS678" s="17" t="s">
        <v>13</v>
      </c>
      <c r="AT678" s="17">
        <v>0.1</v>
      </c>
      <c r="AU678" s="12">
        <v>1</v>
      </c>
      <c r="AV678" s="12">
        <v>9</v>
      </c>
      <c r="AY678" s="12">
        <v>53675037</v>
      </c>
      <c r="BA678" s="12">
        <v>1</v>
      </c>
      <c r="BD678" s="12">
        <v>0.28855721393034828</v>
      </c>
      <c r="BE678" s="12">
        <v>1</v>
      </c>
      <c r="BF678" s="12">
        <v>1</v>
      </c>
      <c r="BG678" s="12">
        <v>0.37967914438502676</v>
      </c>
      <c r="BH678" s="12">
        <v>3.5999999999999997E-2</v>
      </c>
      <c r="BI678" s="12">
        <v>0.23300000000000001</v>
      </c>
      <c r="BJ678" s="12">
        <v>0</v>
      </c>
      <c r="BK678" s="12">
        <v>0.36099999999999999</v>
      </c>
      <c r="BL678" s="12">
        <v>-13</v>
      </c>
      <c r="BM678" s="12">
        <v>-82</v>
      </c>
      <c r="BN678" s="12">
        <v>110</v>
      </c>
      <c r="BO678" s="12">
        <v>186</v>
      </c>
      <c r="BP678" s="12">
        <v>-318</v>
      </c>
      <c r="BQ678" s="12">
        <v>56</v>
      </c>
      <c r="BR678" s="12">
        <v>-29</v>
      </c>
      <c r="BS678" s="12">
        <v>172</v>
      </c>
      <c r="BT678" s="12">
        <v>0.24956551266831711</v>
      </c>
      <c r="BU678" s="12">
        <v>0.57994636290006973</v>
      </c>
      <c r="BV678" s="12">
        <v>0.67904580893168509</v>
      </c>
      <c r="BW678" s="12">
        <v>0.58166139726314803</v>
      </c>
      <c r="BX678" s="12">
        <v>0.55863519565190178</v>
      </c>
      <c r="BY678" s="12">
        <v>1591</v>
      </c>
      <c r="BZ678" s="12">
        <v>1</v>
      </c>
      <c r="CB678" s="12">
        <v>0.10106382978723404</v>
      </c>
      <c r="CC678" s="12">
        <v>19940</v>
      </c>
      <c r="CD678" s="12">
        <v>20000</v>
      </c>
      <c r="CE678" s="12">
        <v>2.8551976957318672</v>
      </c>
      <c r="CH678" s="22">
        <v>42894</v>
      </c>
      <c r="CI678">
        <v>193</v>
      </c>
      <c r="CJ678">
        <v>208</v>
      </c>
      <c r="CK678">
        <v>184</v>
      </c>
      <c r="CL678">
        <v>188</v>
      </c>
      <c r="CM678" s="22">
        <v>42895</v>
      </c>
      <c r="CN678">
        <v>193</v>
      </c>
      <c r="CO678">
        <v>201</v>
      </c>
      <c r="CP678">
        <v>184</v>
      </c>
      <c r="CQ678">
        <v>201</v>
      </c>
      <c r="CR678" s="22">
        <v>42898</v>
      </c>
      <c r="CS678">
        <v>215</v>
      </c>
      <c r="CT678">
        <v>281</v>
      </c>
      <c r="CU678">
        <v>203</v>
      </c>
      <c r="CV678">
        <v>281</v>
      </c>
    </row>
    <row r="679" spans="1:100">
      <c r="A679" s="22">
        <v>42894</v>
      </c>
      <c r="B679">
        <v>2975</v>
      </c>
      <c r="C679">
        <v>3045</v>
      </c>
      <c r="D679">
        <v>2915</v>
      </c>
      <c r="E679">
        <v>2950</v>
      </c>
      <c r="F679" s="23">
        <f t="shared" si="68"/>
        <v>-8.4033613445377853E-3</v>
      </c>
      <c r="G679" s="22">
        <v>42895</v>
      </c>
      <c r="H679">
        <v>3250</v>
      </c>
      <c r="I679">
        <v>3450</v>
      </c>
      <c r="J679">
        <v>3170</v>
      </c>
      <c r="K679">
        <v>3425</v>
      </c>
      <c r="L679" s="22">
        <v>42898</v>
      </c>
      <c r="M679">
        <v>3310</v>
      </c>
      <c r="N679" s="4">
        <v>42895</v>
      </c>
      <c r="O679" s="3" t="s">
        <v>15</v>
      </c>
      <c r="P679" s="3">
        <v>3565</v>
      </c>
      <c r="Q679" s="3" t="s">
        <v>195</v>
      </c>
      <c r="R679" s="3" t="s">
        <v>17</v>
      </c>
      <c r="S679" s="3">
        <v>0.05</v>
      </c>
      <c r="T679" s="3">
        <v>2</v>
      </c>
      <c r="U679" s="3">
        <v>0</v>
      </c>
      <c r="V679" s="3">
        <v>100</v>
      </c>
      <c r="W679">
        <v>3250</v>
      </c>
      <c r="X679" s="4">
        <v>42898</v>
      </c>
      <c r="Y679">
        <v>3425</v>
      </c>
      <c r="Z679" s="10">
        <f t="shared" si="67"/>
        <v>17500</v>
      </c>
      <c r="AA679" s="10">
        <f t="shared" si="66"/>
        <v>17500</v>
      </c>
      <c r="AB679" t="str">
        <f t="shared" si="69"/>
        <v/>
      </c>
      <c r="AC679">
        <f t="shared" si="70"/>
        <v>-221620</v>
      </c>
      <c r="AD679">
        <f t="shared" si="71"/>
        <v>0.5</v>
      </c>
      <c r="AE679" s="15">
        <v>42896</v>
      </c>
      <c r="AF679" s="9">
        <v>4.1749926441725371E-4</v>
      </c>
      <c r="AG679" s="12" t="s">
        <v>957</v>
      </c>
      <c r="AH679" s="20">
        <v>42894.995833333334</v>
      </c>
      <c r="AI679" s="12">
        <v>6500</v>
      </c>
      <c r="AJ679" s="12">
        <v>600</v>
      </c>
      <c r="AK679" s="12">
        <v>0.1017</v>
      </c>
      <c r="AL679" s="17">
        <v>6200</v>
      </c>
      <c r="AM679" s="17">
        <v>0.4116788321167883</v>
      </c>
      <c r="AN679" s="18">
        <v>42898</v>
      </c>
      <c r="AO679" s="17">
        <v>41206</v>
      </c>
      <c r="AP679" s="17" t="s">
        <v>973</v>
      </c>
      <c r="AQ679" s="17">
        <v>2664</v>
      </c>
      <c r="AR679" s="17" t="s">
        <v>997</v>
      </c>
      <c r="AS679" s="17" t="s">
        <v>17</v>
      </c>
      <c r="AT679" s="17">
        <v>7.0000000000000007E-2</v>
      </c>
      <c r="AU679" s="12">
        <v>2</v>
      </c>
      <c r="AV679" s="12">
        <v>0</v>
      </c>
      <c r="AY679" s="12">
        <v>1560000</v>
      </c>
      <c r="BA679" s="12">
        <v>0.47368421052631576</v>
      </c>
      <c r="BD679" s="12">
        <v>0.4116788321167883</v>
      </c>
      <c r="BE679" s="12">
        <v>0.47368421052631576</v>
      </c>
      <c r="BF679" s="12">
        <v>0.47368421052631576</v>
      </c>
      <c r="BG679" s="12">
        <v>0.47368421052631576</v>
      </c>
      <c r="BT679" s="12">
        <v>0.40240686167427742</v>
      </c>
      <c r="BU679" s="12">
        <v>0.55878090061845676</v>
      </c>
      <c r="BV679" s="12">
        <v>0.53625623087555374</v>
      </c>
      <c r="BW679" s="12">
        <v>0.47664627686830041</v>
      </c>
      <c r="BX679" s="12">
        <v>0.60991548499671366</v>
      </c>
      <c r="BY679" s="12">
        <v>1591</v>
      </c>
      <c r="BZ679" s="12">
        <v>0.47368421052631576</v>
      </c>
      <c r="CB679" s="12">
        <v>0.10106382978723404</v>
      </c>
      <c r="CC679" s="12">
        <v>19940</v>
      </c>
      <c r="CD679" s="12">
        <v>20000</v>
      </c>
      <c r="CE679" s="12">
        <v>4.0734537072608532</v>
      </c>
      <c r="CH679" s="22">
        <v>42894</v>
      </c>
      <c r="CI679">
        <v>2975</v>
      </c>
      <c r="CJ679">
        <v>3045</v>
      </c>
      <c r="CK679">
        <v>2915</v>
      </c>
      <c r="CL679">
        <v>2950</v>
      </c>
      <c r="CM679" s="22">
        <v>42895</v>
      </c>
      <c r="CN679">
        <v>3250</v>
      </c>
      <c r="CO679">
        <v>3450</v>
      </c>
      <c r="CP679">
        <v>3170</v>
      </c>
      <c r="CQ679">
        <v>3425</v>
      </c>
      <c r="CR679" s="22">
        <v>42898</v>
      </c>
      <c r="CS679">
        <v>3310</v>
      </c>
      <c r="CT679">
        <v>3365</v>
      </c>
      <c r="CU679">
        <v>3165</v>
      </c>
      <c r="CV679">
        <v>3175</v>
      </c>
    </row>
    <row r="680" spans="1:100">
      <c r="A680" s="22">
        <v>42894</v>
      </c>
      <c r="B680">
        <v>215</v>
      </c>
      <c r="C680">
        <v>217</v>
      </c>
      <c r="D680">
        <v>215</v>
      </c>
      <c r="E680">
        <v>217</v>
      </c>
      <c r="F680" s="23">
        <f t="shared" si="68"/>
        <v>9.302325581395321E-3</v>
      </c>
      <c r="G680" s="22">
        <v>42895</v>
      </c>
      <c r="H680">
        <v>241</v>
      </c>
      <c r="I680">
        <v>248</v>
      </c>
      <c r="J680">
        <v>224</v>
      </c>
      <c r="K680">
        <v>226</v>
      </c>
      <c r="L680" s="22">
        <v>42898</v>
      </c>
      <c r="M680">
        <v>224</v>
      </c>
      <c r="N680" s="4">
        <v>42895</v>
      </c>
      <c r="O680" s="3" t="s">
        <v>15</v>
      </c>
      <c r="P680" s="3">
        <v>3377</v>
      </c>
      <c r="Q680" s="3" t="s">
        <v>399</v>
      </c>
      <c r="R680" s="3" t="s">
        <v>17</v>
      </c>
      <c r="S680" s="3">
        <v>0.05</v>
      </c>
      <c r="T680" s="3">
        <v>1</v>
      </c>
      <c r="U680" s="3">
        <v>0</v>
      </c>
      <c r="V680" s="3">
        <v>2400</v>
      </c>
      <c r="W680">
        <v>241</v>
      </c>
      <c r="X680" s="4">
        <v>42898</v>
      </c>
      <c r="Y680">
        <v>226</v>
      </c>
      <c r="Z680" s="10">
        <f t="shared" si="67"/>
        <v>-36000</v>
      </c>
      <c r="AA680" s="10">
        <f t="shared" si="66"/>
        <v>36000</v>
      </c>
      <c r="AB680">
        <f t="shared" si="69"/>
        <v>-36000</v>
      </c>
      <c r="AC680">
        <f t="shared" si="70"/>
        <v>-257620</v>
      </c>
      <c r="AD680">
        <f t="shared" si="71"/>
        <v>8.0152671755725158E-2</v>
      </c>
      <c r="AE680" s="15">
        <v>42896</v>
      </c>
      <c r="AF680" s="9">
        <v>4.1749926441725371E-4</v>
      </c>
      <c r="AG680" s="12" t="s">
        <v>954</v>
      </c>
      <c r="AH680" s="20">
        <v>42894.998611111114</v>
      </c>
      <c r="AI680" s="12">
        <v>262</v>
      </c>
      <c r="AJ680" s="12">
        <v>45</v>
      </c>
      <c r="AK680" s="12">
        <v>0.2074</v>
      </c>
      <c r="AL680" s="17">
        <v>5500</v>
      </c>
      <c r="AM680" s="17">
        <v>0.20796460176991149</v>
      </c>
      <c r="AN680" s="18">
        <v>42898</v>
      </c>
      <c r="AO680" s="17">
        <v>41215</v>
      </c>
      <c r="AP680" s="17" t="s">
        <v>973</v>
      </c>
      <c r="AQ680" s="17">
        <v>2317</v>
      </c>
      <c r="AR680" s="17" t="s">
        <v>994</v>
      </c>
      <c r="AS680" s="17" t="s">
        <v>17</v>
      </c>
      <c r="AT680" s="17">
        <v>7.0000000000000007E-2</v>
      </c>
      <c r="AU680" s="12">
        <v>1</v>
      </c>
      <c r="AV680" s="12">
        <v>0</v>
      </c>
      <c r="AY680" s="12">
        <v>15315600</v>
      </c>
      <c r="BA680" s="12">
        <v>1</v>
      </c>
      <c r="BD680" s="12">
        <v>0.20796460176991149</v>
      </c>
      <c r="BE680" s="12">
        <v>0.7931034482758621</v>
      </c>
      <c r="BF680" s="12">
        <v>0.57499999999999996</v>
      </c>
      <c r="BG680" s="12">
        <v>0.24468085106382978</v>
      </c>
      <c r="BH680" s="12">
        <v>1.6E-2</v>
      </c>
      <c r="BI680" s="12">
        <v>9.2999999999999999E-2</v>
      </c>
      <c r="BJ680" s="12">
        <v>0</v>
      </c>
      <c r="BK680" s="12">
        <v>0.81799999999999995</v>
      </c>
      <c r="BL680" s="12">
        <v>666</v>
      </c>
      <c r="BM680" s="12">
        <v>-129</v>
      </c>
      <c r="BN680" s="12">
        <v>-196</v>
      </c>
      <c r="BO680" s="12">
        <v>2120</v>
      </c>
      <c r="BP680" s="12">
        <v>-264</v>
      </c>
      <c r="BQ680" s="12">
        <v>-594</v>
      </c>
      <c r="BR680" s="12">
        <v>-283</v>
      </c>
      <c r="BS680" s="12">
        <v>1780</v>
      </c>
      <c r="BT680" s="12">
        <v>0.24956551266831711</v>
      </c>
      <c r="BU680" s="12">
        <v>0.57994636290006973</v>
      </c>
      <c r="BV680" s="12">
        <v>0.67904580893168509</v>
      </c>
      <c r="BW680" s="12">
        <v>0.58166139726314803</v>
      </c>
      <c r="BX680" s="12">
        <v>0.55863519565190178</v>
      </c>
      <c r="BY680" s="12">
        <v>1591</v>
      </c>
      <c r="BZ680" s="12">
        <v>1</v>
      </c>
      <c r="CB680" s="12">
        <v>0.10106382978723404</v>
      </c>
      <c r="CC680" s="12">
        <v>19940</v>
      </c>
      <c r="CD680" s="12">
        <v>20000</v>
      </c>
      <c r="CE680" s="12">
        <v>2.0577550069864929</v>
      </c>
      <c r="CH680" s="22">
        <v>42894</v>
      </c>
      <c r="CI680">
        <v>215</v>
      </c>
      <c r="CJ680">
        <v>217</v>
      </c>
      <c r="CK680">
        <v>215</v>
      </c>
      <c r="CL680">
        <v>217</v>
      </c>
      <c r="CM680" s="22">
        <v>42895</v>
      </c>
      <c r="CN680">
        <v>241</v>
      </c>
      <c r="CO680">
        <v>248</v>
      </c>
      <c r="CP680">
        <v>224</v>
      </c>
      <c r="CQ680">
        <v>226</v>
      </c>
      <c r="CR680" s="22">
        <v>42898</v>
      </c>
      <c r="CS680">
        <v>224</v>
      </c>
      <c r="CT680">
        <v>225</v>
      </c>
      <c r="CU680">
        <v>221</v>
      </c>
      <c r="CV680">
        <v>222</v>
      </c>
    </row>
    <row r="681" spans="1:100">
      <c r="A681" s="22">
        <v>42894</v>
      </c>
      <c r="B681">
        <v>98</v>
      </c>
      <c r="C681">
        <v>99</v>
      </c>
      <c r="D681">
        <v>97</v>
      </c>
      <c r="E681">
        <v>98</v>
      </c>
      <c r="F681" s="23">
        <f t="shared" si="68"/>
        <v>0</v>
      </c>
      <c r="G681" s="22">
        <v>42895</v>
      </c>
      <c r="H681">
        <v>99</v>
      </c>
      <c r="I681">
        <v>99</v>
      </c>
      <c r="J681">
        <v>98</v>
      </c>
      <c r="K681">
        <v>99</v>
      </c>
      <c r="L681" s="22">
        <v>42898</v>
      </c>
      <c r="M681">
        <v>99</v>
      </c>
      <c r="N681" s="4">
        <v>42895</v>
      </c>
      <c r="O681" s="3" t="s">
        <v>15</v>
      </c>
      <c r="P681" s="3">
        <v>1514</v>
      </c>
      <c r="Q681" s="3" t="s">
        <v>300</v>
      </c>
      <c r="R681" s="3" t="s">
        <v>17</v>
      </c>
      <c r="S681" s="3">
        <v>0.05</v>
      </c>
      <c r="T681" s="3">
        <v>1</v>
      </c>
      <c r="U681" s="3">
        <v>0</v>
      </c>
      <c r="V681" s="3">
        <v>5200</v>
      </c>
      <c r="W681">
        <v>99</v>
      </c>
      <c r="X681" s="4">
        <v>42898</v>
      </c>
      <c r="Y681">
        <v>99</v>
      </c>
      <c r="Z681" s="10">
        <f t="shared" si="67"/>
        <v>0</v>
      </c>
      <c r="AA681" s="10">
        <f t="shared" si="66"/>
        <v>0</v>
      </c>
      <c r="AB681">
        <f t="shared" si="69"/>
        <v>0</v>
      </c>
      <c r="AC681">
        <f t="shared" si="70"/>
        <v>-257620</v>
      </c>
      <c r="AD681">
        <f t="shared" si="71"/>
        <v>3.0362389813907931E-2</v>
      </c>
      <c r="AE681" s="15">
        <v>42896</v>
      </c>
      <c r="AF681" s="9">
        <v>4.1749926441725371E-4</v>
      </c>
      <c r="AG681" s="12" t="s">
        <v>962</v>
      </c>
      <c r="AH681" s="20">
        <v>42894.893055555556</v>
      </c>
      <c r="AI681" s="12">
        <v>102.1</v>
      </c>
      <c r="AJ681" s="12">
        <v>4.0999999999999996</v>
      </c>
      <c r="AK681" s="12">
        <v>4.1799999999999997E-2</v>
      </c>
      <c r="AL681" s="17">
        <v>5500</v>
      </c>
      <c r="AM681" s="17">
        <v>0.17171717171717171</v>
      </c>
      <c r="AN681" s="18">
        <v>42898</v>
      </c>
      <c r="AO681" s="17">
        <v>41218</v>
      </c>
      <c r="AP681" s="17" t="s">
        <v>965</v>
      </c>
      <c r="AQ681" s="17">
        <v>4321</v>
      </c>
      <c r="AR681" s="17" t="s">
        <v>984</v>
      </c>
      <c r="AS681" s="17" t="s">
        <v>13</v>
      </c>
      <c r="AT681" s="17">
        <v>0.1</v>
      </c>
      <c r="AU681" s="12">
        <v>1</v>
      </c>
      <c r="AV681" s="12">
        <v>11</v>
      </c>
      <c r="AY681" s="12">
        <v>58892853</v>
      </c>
      <c r="BA681" s="12">
        <v>0.66666666666666663</v>
      </c>
      <c r="BD681" s="12">
        <v>0.17171717171717171</v>
      </c>
      <c r="BE681" s="12">
        <v>0.75</v>
      </c>
      <c r="BF681" s="12">
        <v>0.75862068965517238</v>
      </c>
      <c r="BG681" s="12">
        <v>0.44897959183673469</v>
      </c>
      <c r="BH681" s="12">
        <v>7.6999999999999999E-2</v>
      </c>
      <c r="BI681" s="12">
        <v>0.23100000000000001</v>
      </c>
      <c r="BJ681" s="12" t="s">
        <v>968</v>
      </c>
      <c r="BK681" s="12">
        <v>0.216</v>
      </c>
      <c r="BL681" s="12">
        <v>-281</v>
      </c>
      <c r="BM681" s="12">
        <v>39</v>
      </c>
      <c r="BN681" s="12">
        <v>135</v>
      </c>
      <c r="BO681" s="12">
        <v>948</v>
      </c>
      <c r="BP681" s="12">
        <v>-805</v>
      </c>
      <c r="BQ681" s="12">
        <v>-11</v>
      </c>
      <c r="BR681" s="12">
        <v>158</v>
      </c>
      <c r="BS681" s="12">
        <v>1054</v>
      </c>
      <c r="BT681" s="12">
        <v>0.19739292124472546</v>
      </c>
      <c r="BU681" s="12">
        <v>0.67084040441700077</v>
      </c>
      <c r="BV681" s="12">
        <v>0.76556079983743774</v>
      </c>
      <c r="BW681" s="12">
        <v>0.67177670877646789</v>
      </c>
      <c r="BX681" s="12">
        <v>0.52108802942657451</v>
      </c>
      <c r="BY681" s="12">
        <v>1591</v>
      </c>
      <c r="BZ681" s="12">
        <v>0.66666666666666663</v>
      </c>
      <c r="CB681" s="12">
        <v>0.10106382978723404</v>
      </c>
      <c r="CC681" s="12">
        <v>19940</v>
      </c>
      <c r="CD681" s="12">
        <v>20000</v>
      </c>
      <c r="CE681" s="12">
        <v>1.699096225412015</v>
      </c>
      <c r="CH681" s="22">
        <v>42894</v>
      </c>
      <c r="CI681">
        <v>98</v>
      </c>
      <c r="CJ681">
        <v>99</v>
      </c>
      <c r="CK681">
        <v>97</v>
      </c>
      <c r="CL681">
        <v>98</v>
      </c>
      <c r="CM681" s="22">
        <v>42895</v>
      </c>
      <c r="CN681">
        <v>99</v>
      </c>
      <c r="CO681">
        <v>99</v>
      </c>
      <c r="CP681">
        <v>98</v>
      </c>
      <c r="CQ681">
        <v>99</v>
      </c>
      <c r="CR681" s="22">
        <v>42898</v>
      </c>
      <c r="CS681">
        <v>99</v>
      </c>
      <c r="CT681">
        <v>99</v>
      </c>
      <c r="CU681">
        <v>98</v>
      </c>
      <c r="CV681">
        <v>98</v>
      </c>
    </row>
    <row r="682" spans="1:100">
      <c r="A682" s="22">
        <v>42895</v>
      </c>
      <c r="B682">
        <v>253</v>
      </c>
      <c r="C682">
        <v>309</v>
      </c>
      <c r="D682">
        <v>240</v>
      </c>
      <c r="E682">
        <v>309</v>
      </c>
      <c r="F682" s="23">
        <f t="shared" si="68"/>
        <v>0.22134387351778662</v>
      </c>
      <c r="G682" s="22">
        <v>42898</v>
      </c>
      <c r="H682">
        <v>389</v>
      </c>
      <c r="I682">
        <v>389</v>
      </c>
      <c r="J682">
        <v>372</v>
      </c>
      <c r="K682">
        <v>389</v>
      </c>
      <c r="L682" s="22">
        <v>42899</v>
      </c>
      <c r="M682">
        <v>451</v>
      </c>
      <c r="N682" s="4">
        <v>42898</v>
      </c>
      <c r="O682" s="3" t="s">
        <v>15</v>
      </c>
      <c r="P682" s="3">
        <v>6731</v>
      </c>
      <c r="Q682" s="3" t="s">
        <v>311</v>
      </c>
      <c r="R682" s="3" t="s">
        <v>17</v>
      </c>
      <c r="S682" s="3">
        <v>0.05</v>
      </c>
      <c r="T682" s="3">
        <v>2</v>
      </c>
      <c r="U682" s="3">
        <v>0</v>
      </c>
      <c r="V682" s="3">
        <v>1700</v>
      </c>
      <c r="W682">
        <v>389</v>
      </c>
      <c r="X682" s="4">
        <v>42899</v>
      </c>
      <c r="Y682">
        <v>389</v>
      </c>
      <c r="Z682" s="10">
        <f t="shared" si="67"/>
        <v>0</v>
      </c>
      <c r="AA682" s="10">
        <f t="shared" si="66"/>
        <v>0</v>
      </c>
      <c r="AB682" t="str">
        <f t="shared" si="69"/>
        <v/>
      </c>
      <c r="AC682">
        <f t="shared" si="70"/>
        <v>-257620</v>
      </c>
      <c r="AD682">
        <f t="shared" si="71"/>
        <v>0.1308139534883721</v>
      </c>
      <c r="AE682" s="15">
        <v>42899</v>
      </c>
      <c r="AF682" s="9">
        <v>4.2223473777684983E-3</v>
      </c>
      <c r="AG682" s="12" t="s">
        <v>954</v>
      </c>
      <c r="AH682" s="20">
        <v>42895.997916666667</v>
      </c>
      <c r="AI682" s="12">
        <v>344</v>
      </c>
      <c r="AJ682" s="12">
        <v>35</v>
      </c>
      <c r="AK682" s="12">
        <v>0.1133</v>
      </c>
      <c r="AL682" s="17">
        <v>487600</v>
      </c>
      <c r="AM682" s="17">
        <v>0.70550161812297729</v>
      </c>
      <c r="AN682" s="9"/>
      <c r="AO682" s="9"/>
      <c r="AP682" s="17">
        <v>0</v>
      </c>
      <c r="AQ682" s="17">
        <v>9356</v>
      </c>
      <c r="AR682" s="17">
        <v>1</v>
      </c>
      <c r="AS682" s="17">
        <v>0.21</v>
      </c>
      <c r="AT682" s="17">
        <v>1</v>
      </c>
      <c r="AU682" s="12">
        <v>1</v>
      </c>
      <c r="AV682" s="12">
        <v>0</v>
      </c>
      <c r="AY682" s="12">
        <v>30278981</v>
      </c>
      <c r="BA682" s="12">
        <v>1</v>
      </c>
      <c r="BD682" s="12">
        <v>0.70550161812297729</v>
      </c>
      <c r="BE682" s="12">
        <v>1</v>
      </c>
      <c r="BF682" s="12">
        <v>1</v>
      </c>
      <c r="BG682" s="12">
        <v>1</v>
      </c>
      <c r="BH682" s="12">
        <v>1.4999999999999999E-2</v>
      </c>
      <c r="BI682" s="12">
        <v>0.21</v>
      </c>
      <c r="BJ682" s="12">
        <v>0</v>
      </c>
      <c r="BK682" s="12">
        <v>0.51600000000000001</v>
      </c>
      <c r="BL682" s="12">
        <v>-313</v>
      </c>
      <c r="BM682" s="12">
        <v>44</v>
      </c>
      <c r="BN682" s="12">
        <v>301</v>
      </c>
      <c r="BO682" s="12">
        <v>248</v>
      </c>
      <c r="BP682" s="12">
        <v>-697</v>
      </c>
      <c r="BQ682" s="12">
        <v>-52</v>
      </c>
      <c r="BR682" s="12">
        <v>687</v>
      </c>
      <c r="BS682" s="12">
        <v>216</v>
      </c>
      <c r="BT682" s="12">
        <v>0.24783941414279592</v>
      </c>
      <c r="BU682" s="12">
        <v>0.57040353210797945</v>
      </c>
      <c r="BV682" s="12">
        <v>0.67819644826651082</v>
      </c>
      <c r="BW682" s="12">
        <v>0.58278462171057932</v>
      </c>
      <c r="BX682" s="12">
        <v>0.56100124356235981</v>
      </c>
      <c r="BY682" s="12">
        <v>1588.5</v>
      </c>
      <c r="BZ682" s="12">
        <v>1</v>
      </c>
      <c r="CB682" s="12">
        <v>0.10106382978723404</v>
      </c>
      <c r="CC682" s="12">
        <v>20000</v>
      </c>
      <c r="CD682" s="12">
        <v>19860</v>
      </c>
      <c r="CE682" s="12">
        <v>6.9807528530063019</v>
      </c>
      <c r="CH682" s="22">
        <v>42895</v>
      </c>
      <c r="CI682">
        <v>253</v>
      </c>
      <c r="CJ682">
        <v>309</v>
      </c>
      <c r="CK682">
        <v>240</v>
      </c>
      <c r="CL682">
        <v>309</v>
      </c>
      <c r="CM682" s="22">
        <v>42898</v>
      </c>
      <c r="CN682">
        <v>389</v>
      </c>
      <c r="CO682">
        <v>389</v>
      </c>
      <c r="CP682">
        <v>372</v>
      </c>
      <c r="CQ682">
        <v>389</v>
      </c>
      <c r="CR682" s="22">
        <v>42899</v>
      </c>
      <c r="CS682">
        <v>451</v>
      </c>
      <c r="CT682">
        <v>452</v>
      </c>
      <c r="CU682">
        <v>309</v>
      </c>
      <c r="CV682">
        <v>309</v>
      </c>
    </row>
    <row r="683" spans="1:100">
      <c r="A683" s="22">
        <v>42895</v>
      </c>
      <c r="B683">
        <v>1238</v>
      </c>
      <c r="C683">
        <v>1418</v>
      </c>
      <c r="D683">
        <v>1230</v>
      </c>
      <c r="E683">
        <v>1418</v>
      </c>
      <c r="F683" s="23">
        <f t="shared" si="68"/>
        <v>0.1453957996768982</v>
      </c>
      <c r="G683" s="22">
        <v>42898</v>
      </c>
      <c r="H683">
        <v>1208</v>
      </c>
      <c r="I683">
        <v>1695</v>
      </c>
      <c r="J683">
        <v>1152</v>
      </c>
      <c r="K683">
        <v>1484</v>
      </c>
      <c r="L683" s="22">
        <v>42899</v>
      </c>
      <c r="M683">
        <v>1501</v>
      </c>
      <c r="N683" s="4">
        <v>42898</v>
      </c>
      <c r="O683" s="3" t="s">
        <v>15</v>
      </c>
      <c r="P683" s="3">
        <v>3825</v>
      </c>
      <c r="Q683" s="3" t="s">
        <v>297</v>
      </c>
      <c r="R683" s="3" t="s">
        <v>17</v>
      </c>
      <c r="S683" s="3">
        <v>0.05</v>
      </c>
      <c r="T683" s="3">
        <v>2</v>
      </c>
      <c r="U683" s="3">
        <v>0</v>
      </c>
      <c r="V683" s="3">
        <v>400</v>
      </c>
      <c r="W683">
        <v>1208</v>
      </c>
      <c r="X683" s="4">
        <v>42899</v>
      </c>
      <c r="Y683">
        <v>1484</v>
      </c>
      <c r="Z683" s="10">
        <f t="shared" si="67"/>
        <v>110400</v>
      </c>
      <c r="AA683" s="10">
        <f t="shared" si="66"/>
        <v>110400</v>
      </c>
      <c r="AB683" t="str">
        <f t="shared" si="69"/>
        <v/>
      </c>
      <c r="AC683">
        <f t="shared" si="70"/>
        <v>-257620</v>
      </c>
      <c r="AD683">
        <f t="shared" si="71"/>
        <v>0.18795375100833556</v>
      </c>
      <c r="AE683" s="15">
        <v>42899</v>
      </c>
      <c r="AF683" s="9">
        <v>4.2223473777684983E-3</v>
      </c>
      <c r="AG683" s="12" t="s">
        <v>957</v>
      </c>
      <c r="AH683" s="20">
        <v>42895.997916666667</v>
      </c>
      <c r="AI683" s="12">
        <v>1487.6</v>
      </c>
      <c r="AJ683" s="12">
        <v>69.599999999999994</v>
      </c>
      <c r="AK683" s="12">
        <v>4.9099999999999998E-2</v>
      </c>
      <c r="AL683" s="17">
        <v>245000</v>
      </c>
      <c r="AM683" s="17">
        <v>0.8617771509167842</v>
      </c>
      <c r="AN683" s="9"/>
      <c r="AO683" s="9"/>
      <c r="AP683" s="17">
        <v>84.79</v>
      </c>
      <c r="AQ683" s="17">
        <v>56700</v>
      </c>
      <c r="AR683" s="17">
        <v>1</v>
      </c>
      <c r="AS683" s="17">
        <v>0.11799999999999999</v>
      </c>
      <c r="AT683" s="17">
        <v>1</v>
      </c>
      <c r="AU683" s="12">
        <v>1</v>
      </c>
      <c r="AV683" s="12" t="s">
        <v>988</v>
      </c>
      <c r="AY683" s="12">
        <v>39985600</v>
      </c>
      <c r="BA683" s="12">
        <v>1</v>
      </c>
      <c r="BD683" s="12">
        <v>0.8617771509167842</v>
      </c>
      <c r="BE683" s="12">
        <v>1</v>
      </c>
      <c r="BF683" s="12">
        <v>1</v>
      </c>
      <c r="BG683" s="12">
        <v>1</v>
      </c>
      <c r="BH683" s="12">
        <v>0.33300000000000002</v>
      </c>
      <c r="BI683" s="12">
        <v>0.11799999999999999</v>
      </c>
      <c r="BJ683" s="12">
        <v>0</v>
      </c>
      <c r="BK683" s="12">
        <v>0.61699999999999999</v>
      </c>
      <c r="BL683" s="12">
        <v>12</v>
      </c>
      <c r="BM683" s="12">
        <v>-43</v>
      </c>
      <c r="BN683" s="12">
        <v>17</v>
      </c>
      <c r="BO683" s="12">
        <v>94</v>
      </c>
      <c r="BP683" s="12">
        <v>-2</v>
      </c>
      <c r="BQ683" s="12">
        <v>-3</v>
      </c>
      <c r="BR683" s="12">
        <v>-154</v>
      </c>
      <c r="BS683" s="12">
        <v>107</v>
      </c>
      <c r="BT683" s="12">
        <v>0.38867822034028304</v>
      </c>
      <c r="BU683" s="12">
        <v>0.5693375742837693</v>
      </c>
      <c r="BV683" s="12">
        <v>0.56460301111197364</v>
      </c>
      <c r="BW683" s="12">
        <v>0.48958355540347043</v>
      </c>
      <c r="BX683" s="12">
        <v>0.56784784147174072</v>
      </c>
      <c r="BY683" s="12">
        <v>1588.5</v>
      </c>
      <c r="BZ683" s="12">
        <v>1</v>
      </c>
      <c r="CB683" s="12">
        <v>0.10106382978723404</v>
      </c>
      <c r="CC683" s="12">
        <v>20000</v>
      </c>
      <c r="CD683" s="12">
        <v>19860</v>
      </c>
      <c r="CE683" s="12">
        <v>8.5270581248608135</v>
      </c>
      <c r="CH683" s="22">
        <v>42895</v>
      </c>
      <c r="CI683">
        <v>1238</v>
      </c>
      <c r="CJ683">
        <v>1418</v>
      </c>
      <c r="CK683">
        <v>1230</v>
      </c>
      <c r="CL683">
        <v>1418</v>
      </c>
      <c r="CM683" s="22">
        <v>42898</v>
      </c>
      <c r="CN683">
        <v>1208</v>
      </c>
      <c r="CO683">
        <v>1695</v>
      </c>
      <c r="CP683">
        <v>1152</v>
      </c>
      <c r="CQ683">
        <v>1484</v>
      </c>
      <c r="CR683" s="22">
        <v>42899</v>
      </c>
      <c r="CS683">
        <v>1501</v>
      </c>
      <c r="CT683">
        <v>1578</v>
      </c>
      <c r="CU683">
        <v>1356</v>
      </c>
      <c r="CV683">
        <v>1360</v>
      </c>
    </row>
    <row r="684" spans="1:100">
      <c r="A684" s="22">
        <v>42895</v>
      </c>
      <c r="B684">
        <v>6</v>
      </c>
      <c r="C684">
        <v>7</v>
      </c>
      <c r="D684">
        <v>6</v>
      </c>
      <c r="E684">
        <v>7</v>
      </c>
      <c r="F684" s="23">
        <f t="shared" si="68"/>
        <v>0.16666666666666674</v>
      </c>
      <c r="G684" s="22">
        <v>42898</v>
      </c>
      <c r="H684">
        <v>7</v>
      </c>
      <c r="I684">
        <v>7</v>
      </c>
      <c r="J684">
        <v>6</v>
      </c>
      <c r="K684">
        <v>6</v>
      </c>
      <c r="L684" s="22">
        <v>42899</v>
      </c>
      <c r="M684">
        <v>7</v>
      </c>
      <c r="N684" s="4">
        <v>42898</v>
      </c>
      <c r="O684" s="3" t="s">
        <v>11</v>
      </c>
      <c r="P684" s="3">
        <v>8107</v>
      </c>
      <c r="Q684" s="3" t="s">
        <v>137</v>
      </c>
      <c r="R684" s="3" t="s">
        <v>13</v>
      </c>
      <c r="S684" s="3">
        <v>0.05</v>
      </c>
      <c r="T684" s="3">
        <v>1</v>
      </c>
      <c r="U684" s="3">
        <v>0</v>
      </c>
      <c r="V684" s="3">
        <v>72000</v>
      </c>
      <c r="W684">
        <v>7</v>
      </c>
      <c r="X684" s="4">
        <v>42899</v>
      </c>
      <c r="Y684">
        <v>6</v>
      </c>
      <c r="Z684" s="10">
        <f t="shared" si="67"/>
        <v>-72000</v>
      </c>
      <c r="AA684" s="10">
        <f t="shared" si="66"/>
        <v>72000</v>
      </c>
      <c r="AB684" t="str">
        <f t="shared" si="69"/>
        <v/>
      </c>
      <c r="AC684">
        <f t="shared" si="70"/>
        <v>-257620</v>
      </c>
      <c r="AD684">
        <f t="shared" si="71"/>
        <v>4.4776119402984982E-2</v>
      </c>
      <c r="AE684" s="15">
        <v>42899</v>
      </c>
      <c r="AF684" s="9">
        <v>4.2223473777684983E-3</v>
      </c>
      <c r="AG684" s="12" t="s">
        <v>962</v>
      </c>
      <c r="AH684" s="20">
        <v>42895.897916666669</v>
      </c>
      <c r="AI684" s="12">
        <v>6.7</v>
      </c>
      <c r="AJ684" s="12">
        <v>-0.3</v>
      </c>
      <c r="AK684" s="12">
        <v>-4.2900000000000001E-2</v>
      </c>
      <c r="AL684" s="17">
        <v>160000</v>
      </c>
      <c r="AM684" s="17">
        <v>0.2857142857142857</v>
      </c>
      <c r="AN684" s="9"/>
      <c r="AO684" s="9"/>
      <c r="AP684" s="17">
        <v>0</v>
      </c>
      <c r="AQ684" s="17">
        <v>6231</v>
      </c>
      <c r="AR684" s="17">
        <v>0.5</v>
      </c>
      <c r="AS684" s="17">
        <v>0.19700000000000001</v>
      </c>
      <c r="AT684" s="17">
        <v>0.5</v>
      </c>
      <c r="AU684" s="12">
        <v>0.33333333333333331</v>
      </c>
      <c r="AV684" s="12">
        <v>0</v>
      </c>
      <c r="AY684" s="12">
        <v>890093101</v>
      </c>
      <c r="BA684" s="12">
        <v>0</v>
      </c>
      <c r="BD684" s="12">
        <v>0.2857142857142857</v>
      </c>
      <c r="BE684" s="12">
        <v>0.5</v>
      </c>
      <c r="BF684" s="12">
        <v>0.5</v>
      </c>
      <c r="BG684" s="12">
        <v>0.33333333333333331</v>
      </c>
      <c r="BH684" s="12">
        <v>1.9E-2</v>
      </c>
      <c r="BI684" s="12">
        <v>0.19700000000000001</v>
      </c>
      <c r="BJ684" s="12">
        <v>3.4000000000000002E-2</v>
      </c>
      <c r="BK684" s="12">
        <v>8.3000000000000004E-2</v>
      </c>
      <c r="BL684" s="12">
        <v>147</v>
      </c>
      <c r="BM684" s="12">
        <v>-29</v>
      </c>
      <c r="BN684" s="12">
        <v>421</v>
      </c>
      <c r="BO684" s="12">
        <v>771</v>
      </c>
      <c r="BP684" s="12">
        <v>70</v>
      </c>
      <c r="BQ684" s="12">
        <v>-20</v>
      </c>
      <c r="BR684" s="12">
        <v>71</v>
      </c>
      <c r="BS684" s="12">
        <v>229</v>
      </c>
      <c r="BT684" s="12">
        <v>0.20234257591287513</v>
      </c>
      <c r="BU684" s="12">
        <v>0.60165053659621859</v>
      </c>
      <c r="BV684" s="12">
        <v>0.73160383023591669</v>
      </c>
      <c r="BW684" s="12">
        <v>0.64789370821338954</v>
      </c>
      <c r="BX684" s="12">
        <v>0.49647656081234132</v>
      </c>
      <c r="BY684" s="12">
        <v>1588.5</v>
      </c>
      <c r="BZ684" s="12">
        <v>0</v>
      </c>
      <c r="CB684" s="12">
        <v>0.10106382978723404</v>
      </c>
      <c r="CC684" s="12">
        <v>20000</v>
      </c>
      <c r="CD684" s="12">
        <v>19860</v>
      </c>
      <c r="CE684" s="12">
        <v>2.8270676691729322</v>
      </c>
      <c r="CH684" s="22">
        <v>42895</v>
      </c>
      <c r="CI684">
        <v>6</v>
      </c>
      <c r="CJ684">
        <v>7</v>
      </c>
      <c r="CK684">
        <v>6</v>
      </c>
      <c r="CL684">
        <v>7</v>
      </c>
      <c r="CM684" s="22">
        <v>42898</v>
      </c>
      <c r="CN684">
        <v>7</v>
      </c>
      <c r="CO684">
        <v>7</v>
      </c>
      <c r="CP684">
        <v>6</v>
      </c>
      <c r="CQ684">
        <v>6</v>
      </c>
      <c r="CR684" s="22">
        <v>42899</v>
      </c>
      <c r="CS684">
        <v>7</v>
      </c>
      <c r="CT684">
        <v>7</v>
      </c>
      <c r="CU684">
        <v>6</v>
      </c>
      <c r="CV684">
        <v>7</v>
      </c>
    </row>
    <row r="685" spans="1:100">
      <c r="A685" s="22">
        <v>42895</v>
      </c>
      <c r="B685">
        <v>375</v>
      </c>
      <c r="C685">
        <v>426</v>
      </c>
      <c r="D685">
        <v>371</v>
      </c>
      <c r="E685">
        <v>423</v>
      </c>
      <c r="F685" s="23">
        <f t="shared" si="68"/>
        <v>0.12799999999999989</v>
      </c>
      <c r="G685" s="22">
        <v>42898</v>
      </c>
      <c r="H685">
        <v>503</v>
      </c>
      <c r="I685">
        <v>503</v>
      </c>
      <c r="J685">
        <v>503</v>
      </c>
      <c r="K685">
        <v>503</v>
      </c>
      <c r="L685" s="22">
        <v>42899</v>
      </c>
      <c r="M685">
        <v>603</v>
      </c>
      <c r="N685" s="4">
        <v>42898</v>
      </c>
      <c r="O685" s="3" t="s">
        <v>15</v>
      </c>
      <c r="P685" s="3">
        <v>4563</v>
      </c>
      <c r="Q685" s="3" t="s">
        <v>92</v>
      </c>
      <c r="R685" s="3" t="s">
        <v>17</v>
      </c>
      <c r="S685" s="3">
        <v>0.05</v>
      </c>
      <c r="T685" s="3">
        <v>2</v>
      </c>
      <c r="U685" s="3">
        <v>0</v>
      </c>
      <c r="V685" s="3">
        <v>1200</v>
      </c>
      <c r="W685">
        <v>503</v>
      </c>
      <c r="X685" s="4">
        <v>42899</v>
      </c>
      <c r="Y685">
        <v>503</v>
      </c>
      <c r="Z685" s="10">
        <f t="shared" si="67"/>
        <v>0</v>
      </c>
      <c r="AA685" s="10">
        <f t="shared" si="66"/>
        <v>0</v>
      </c>
      <c r="AB685" t="str">
        <f t="shared" si="69"/>
        <v/>
      </c>
      <c r="AC685">
        <f t="shared" si="70"/>
        <v>-257620</v>
      </c>
      <c r="AD685">
        <f t="shared" si="71"/>
        <v>0</v>
      </c>
      <c r="AE685" s="15">
        <v>42899</v>
      </c>
      <c r="AF685" s="9">
        <v>4.2223473777684983E-3</v>
      </c>
      <c r="AG685" s="12" t="s">
        <v>957</v>
      </c>
      <c r="AH685" s="20">
        <v>42895.997916666667</v>
      </c>
      <c r="AI685" s="12">
        <v>503</v>
      </c>
      <c r="AJ685" s="12">
        <v>80</v>
      </c>
      <c r="AK685" s="12">
        <v>0.18909999999999999</v>
      </c>
      <c r="AL685" s="17">
        <v>159800</v>
      </c>
      <c r="AM685" s="17">
        <v>0.47517730496453903</v>
      </c>
      <c r="AN685" s="17">
        <v>1</v>
      </c>
      <c r="AO685" s="9"/>
      <c r="AP685" s="17">
        <v>131.02000000000001</v>
      </c>
      <c r="AQ685" s="17">
        <v>30934</v>
      </c>
      <c r="AR685" s="17">
        <v>1</v>
      </c>
      <c r="AS685" s="17">
        <v>0.45600000000000002</v>
      </c>
      <c r="AT685" s="17">
        <v>0.625</v>
      </c>
      <c r="AU685" s="12">
        <v>0.30929264909847431</v>
      </c>
      <c r="AV685" s="12">
        <v>0</v>
      </c>
      <c r="AY685" s="12">
        <v>73131061</v>
      </c>
      <c r="BA685" s="12">
        <v>1</v>
      </c>
      <c r="BD685" s="12">
        <v>0.47517730496453903</v>
      </c>
      <c r="BE685" s="12">
        <v>1</v>
      </c>
      <c r="BF685" s="12">
        <v>0.625</v>
      </c>
      <c r="BG685" s="12">
        <v>0.30929264909847431</v>
      </c>
      <c r="BH685" s="12">
        <v>0.04</v>
      </c>
      <c r="BI685" s="12">
        <v>0.45600000000000002</v>
      </c>
      <c r="BJ685" s="12">
        <v>4.1000000000000002E-2</v>
      </c>
      <c r="BK685" s="12">
        <v>0.16800000000000001</v>
      </c>
      <c r="BL685" s="12">
        <v>-1456</v>
      </c>
      <c r="BM685" s="12">
        <v>-27</v>
      </c>
      <c r="BN685" s="12">
        <v>3389</v>
      </c>
      <c r="BO685" s="12">
        <v>2295</v>
      </c>
      <c r="BP685" s="12">
        <v>-1633</v>
      </c>
      <c r="BQ685" s="12">
        <v>7</v>
      </c>
      <c r="BR685" s="12">
        <v>389</v>
      </c>
      <c r="BS685" s="12">
        <v>354</v>
      </c>
      <c r="BT685" s="12">
        <v>0.38867822034028304</v>
      </c>
      <c r="BU685" s="12">
        <v>0.5693375742837693</v>
      </c>
      <c r="BV685" s="12">
        <v>0.56460301111197364</v>
      </c>
      <c r="BW685" s="12">
        <v>0.48958355540347043</v>
      </c>
      <c r="BX685" s="12">
        <v>0.56784784147174072</v>
      </c>
      <c r="BY685" s="12">
        <v>1588.5</v>
      </c>
      <c r="BZ685" s="12">
        <v>1</v>
      </c>
      <c r="CB685" s="12">
        <v>0.10106382978723404</v>
      </c>
      <c r="CC685" s="12">
        <v>20000</v>
      </c>
      <c r="CD685" s="12">
        <v>19860</v>
      </c>
      <c r="CE685" s="12">
        <v>4.7017543859649127</v>
      </c>
      <c r="CH685" s="22">
        <v>42895</v>
      </c>
      <c r="CI685">
        <v>375</v>
      </c>
      <c r="CJ685">
        <v>426</v>
      </c>
      <c r="CK685">
        <v>371</v>
      </c>
      <c r="CL685">
        <v>423</v>
      </c>
      <c r="CM685" s="22">
        <v>42898</v>
      </c>
      <c r="CN685">
        <v>503</v>
      </c>
      <c r="CO685">
        <v>503</v>
      </c>
      <c r="CP685">
        <v>503</v>
      </c>
      <c r="CQ685">
        <v>503</v>
      </c>
      <c r="CR685" s="22">
        <v>42899</v>
      </c>
      <c r="CS685">
        <v>603</v>
      </c>
      <c r="CT685">
        <v>603</v>
      </c>
      <c r="CU685">
        <v>603</v>
      </c>
      <c r="CV685">
        <v>603</v>
      </c>
    </row>
    <row r="686" spans="1:100">
      <c r="A686" s="22">
        <v>42895</v>
      </c>
      <c r="B686">
        <v>50</v>
      </c>
      <c r="C686">
        <v>67</v>
      </c>
      <c r="D686">
        <v>50</v>
      </c>
      <c r="E686">
        <v>63</v>
      </c>
      <c r="F686" s="23">
        <f t="shared" si="68"/>
        <v>0.26</v>
      </c>
      <c r="G686" s="22">
        <v>42898</v>
      </c>
      <c r="H686">
        <v>68</v>
      </c>
      <c r="I686">
        <v>78</v>
      </c>
      <c r="J686">
        <v>65</v>
      </c>
      <c r="K686">
        <v>73</v>
      </c>
      <c r="L686" s="22">
        <v>42899</v>
      </c>
      <c r="M686">
        <v>68</v>
      </c>
      <c r="N686" s="4">
        <v>42898</v>
      </c>
      <c r="O686" s="3" t="s">
        <v>15</v>
      </c>
      <c r="P686" s="3">
        <v>5721</v>
      </c>
      <c r="Q686" s="3" t="s">
        <v>400</v>
      </c>
      <c r="R686" s="3" t="s">
        <v>17</v>
      </c>
      <c r="S686" s="3">
        <v>0.05</v>
      </c>
      <c r="T686" s="3">
        <v>2</v>
      </c>
      <c r="U686" s="3">
        <v>0</v>
      </c>
      <c r="V686" s="3">
        <v>8000</v>
      </c>
      <c r="W686">
        <v>68</v>
      </c>
      <c r="X686" s="4">
        <v>42899</v>
      </c>
      <c r="Y686">
        <v>73</v>
      </c>
      <c r="Z686" s="10">
        <f t="shared" si="67"/>
        <v>40000</v>
      </c>
      <c r="AA686" s="10">
        <f t="shared" si="66"/>
        <v>40000</v>
      </c>
      <c r="AB686" t="str">
        <f t="shared" si="69"/>
        <v/>
      </c>
      <c r="AC686">
        <f t="shared" si="70"/>
        <v>-257620</v>
      </c>
      <c r="AD686">
        <f t="shared" si="71"/>
        <v>3.0303030303030276E-2</v>
      </c>
      <c r="AE686" s="15">
        <v>42899</v>
      </c>
      <c r="AF686" s="9">
        <v>4.2223473777684983E-3</v>
      </c>
      <c r="AG686" s="12" t="s">
        <v>962</v>
      </c>
      <c r="AH686" s="20">
        <v>42895.997916666667</v>
      </c>
      <c r="AI686" s="12">
        <v>66</v>
      </c>
      <c r="AJ686" s="12">
        <v>3</v>
      </c>
      <c r="AK686" s="12">
        <v>4.7600000000000003E-2</v>
      </c>
      <c r="AL686" s="17">
        <v>75700</v>
      </c>
      <c r="AM686" s="17">
        <v>0.49206349206349204</v>
      </c>
      <c r="AN686" s="18">
        <v>42899</v>
      </c>
      <c r="AO686" s="17">
        <v>41214</v>
      </c>
      <c r="AP686" s="17" t="s">
        <v>973</v>
      </c>
      <c r="AQ686" s="17">
        <v>6370</v>
      </c>
      <c r="AR686" s="17" t="s">
        <v>986</v>
      </c>
      <c r="AS686" s="17" t="s">
        <v>17</v>
      </c>
      <c r="AT686" s="17">
        <v>7.0000000000000007E-2</v>
      </c>
      <c r="AU686" s="12">
        <v>1</v>
      </c>
      <c r="AV686" s="12">
        <v>0</v>
      </c>
      <c r="AY686" s="12">
        <v>100593749</v>
      </c>
      <c r="BA686" s="12">
        <v>1</v>
      </c>
      <c r="BD686" s="12">
        <v>0.49206349206349204</v>
      </c>
      <c r="BE686" s="12">
        <v>1</v>
      </c>
      <c r="BF686" s="12">
        <v>1</v>
      </c>
      <c r="BG686" s="12">
        <v>1</v>
      </c>
      <c r="BH686" s="12">
        <v>1.4999999999999999E-2</v>
      </c>
      <c r="BI686" s="12">
        <v>0.23</v>
      </c>
      <c r="BJ686" s="12">
        <v>0</v>
      </c>
      <c r="BK686" s="12">
        <v>0.23100000000000001</v>
      </c>
      <c r="BL686" s="12">
        <v>-265</v>
      </c>
      <c r="BM686" s="12">
        <v>194</v>
      </c>
      <c r="BN686" s="12">
        <v>-53</v>
      </c>
      <c r="BO686" s="12">
        <v>311</v>
      </c>
      <c r="BP686" s="12">
        <v>-260</v>
      </c>
      <c r="BQ686" s="12">
        <v>183</v>
      </c>
      <c r="BR686" s="12">
        <v>-51</v>
      </c>
      <c r="BS686" s="12">
        <v>437</v>
      </c>
      <c r="BT686" s="12">
        <v>0.20234257591287513</v>
      </c>
      <c r="BU686" s="12">
        <v>0.60165053659621859</v>
      </c>
      <c r="BV686" s="12">
        <v>0.73160383023591669</v>
      </c>
      <c r="BW686" s="12">
        <v>0.64789370821338954</v>
      </c>
      <c r="BX686" s="12">
        <v>0.49647656081234132</v>
      </c>
      <c r="BY686" s="12">
        <v>1588.5</v>
      </c>
      <c r="BZ686" s="12">
        <v>1</v>
      </c>
      <c r="CB686" s="12">
        <v>0.10106382978723404</v>
      </c>
      <c r="CC686" s="12">
        <v>20000</v>
      </c>
      <c r="CD686" s="12">
        <v>19860</v>
      </c>
      <c r="CE686" s="12">
        <v>4.8688387635756056</v>
      </c>
      <c r="CH686" s="22">
        <v>42895</v>
      </c>
      <c r="CI686">
        <v>50</v>
      </c>
      <c r="CJ686">
        <v>67</v>
      </c>
      <c r="CK686">
        <v>50</v>
      </c>
      <c r="CL686">
        <v>63</v>
      </c>
      <c r="CM686" s="22">
        <v>42898</v>
      </c>
      <c r="CN686">
        <v>68</v>
      </c>
      <c r="CO686">
        <v>78</v>
      </c>
      <c r="CP686">
        <v>65</v>
      </c>
      <c r="CQ686">
        <v>73</v>
      </c>
      <c r="CR686" s="22">
        <v>42899</v>
      </c>
      <c r="CS686">
        <v>68</v>
      </c>
      <c r="CT686">
        <v>73</v>
      </c>
      <c r="CU686">
        <v>64</v>
      </c>
      <c r="CV686">
        <v>70</v>
      </c>
    </row>
    <row r="687" spans="1:100">
      <c r="A687" s="22">
        <v>42895</v>
      </c>
      <c r="B687">
        <v>1598</v>
      </c>
      <c r="C687">
        <v>1617</v>
      </c>
      <c r="D687">
        <v>1501</v>
      </c>
      <c r="E687">
        <v>1617</v>
      </c>
      <c r="F687" s="23">
        <f t="shared" si="68"/>
        <v>1.1889862327909784E-2</v>
      </c>
      <c r="G687" s="22">
        <v>42898</v>
      </c>
      <c r="H687">
        <v>1497</v>
      </c>
      <c r="I687">
        <v>1758</v>
      </c>
      <c r="J687">
        <v>1455</v>
      </c>
      <c r="K687">
        <v>1588</v>
      </c>
      <c r="L687" s="22">
        <v>42899</v>
      </c>
      <c r="M687">
        <v>1500</v>
      </c>
      <c r="N687" s="4">
        <v>42898</v>
      </c>
      <c r="O687" s="3" t="s">
        <v>15</v>
      </c>
      <c r="P687" s="3">
        <v>3672</v>
      </c>
      <c r="Q687" s="3" t="s">
        <v>323</v>
      </c>
      <c r="R687" s="3" t="s">
        <v>17</v>
      </c>
      <c r="S687" s="3">
        <v>0.05</v>
      </c>
      <c r="T687" s="3">
        <v>2</v>
      </c>
      <c r="U687" s="3">
        <v>0</v>
      </c>
      <c r="V687" s="3">
        <v>400</v>
      </c>
      <c r="W687">
        <v>1497</v>
      </c>
      <c r="X687" s="4">
        <v>42899</v>
      </c>
      <c r="Y687">
        <v>1588</v>
      </c>
      <c r="Z687" s="10">
        <f t="shared" si="67"/>
        <v>36400</v>
      </c>
      <c r="AA687" s="10">
        <f t="shared" si="66"/>
        <v>36400</v>
      </c>
      <c r="AB687" t="str">
        <f t="shared" si="69"/>
        <v/>
      </c>
      <c r="AC687">
        <f t="shared" si="70"/>
        <v>-257620</v>
      </c>
      <c r="AD687">
        <f t="shared" si="71"/>
        <v>0.12965116279069766</v>
      </c>
      <c r="AE687" s="15">
        <v>42899</v>
      </c>
      <c r="AF687" s="9">
        <v>4.2223473777684983E-3</v>
      </c>
      <c r="AG687" s="12" t="s">
        <v>962</v>
      </c>
      <c r="AH687" s="20">
        <v>42895.997916666667</v>
      </c>
      <c r="AI687" s="12">
        <v>1720</v>
      </c>
      <c r="AJ687" s="12">
        <v>103</v>
      </c>
      <c r="AK687" s="12">
        <v>6.3700000000000007E-2</v>
      </c>
      <c r="AL687" s="17">
        <v>69400</v>
      </c>
      <c r="AM687" s="17">
        <v>0.54050711193568335</v>
      </c>
      <c r="AN687" s="9"/>
      <c r="AO687" s="9"/>
      <c r="AP687" s="17">
        <v>773.19</v>
      </c>
      <c r="AQ687" s="17">
        <v>17472</v>
      </c>
      <c r="AR687" s="17">
        <v>1</v>
      </c>
      <c r="AS687" s="17">
        <v>0.34699999999999998</v>
      </c>
      <c r="AT687" s="17">
        <v>1</v>
      </c>
      <c r="AU687" s="12">
        <v>1</v>
      </c>
      <c r="AV687" s="12" t="s">
        <v>988</v>
      </c>
      <c r="AY687" s="12">
        <v>10805040</v>
      </c>
      <c r="BA687" s="12">
        <v>0.96107382550335574</v>
      </c>
      <c r="BD687" s="12">
        <v>0.54050711193568335</v>
      </c>
      <c r="BE687" s="12">
        <v>1</v>
      </c>
      <c r="BF687" s="12">
        <v>1</v>
      </c>
      <c r="BG687" s="12">
        <v>1</v>
      </c>
      <c r="BH687" s="12">
        <v>1.2999999999999999E-2</v>
      </c>
      <c r="BI687" s="12">
        <v>0.34699999999999998</v>
      </c>
      <c r="BJ687" s="12">
        <v>0</v>
      </c>
      <c r="BK687" s="12">
        <v>0.59299999999999997</v>
      </c>
      <c r="BL687" s="12">
        <v>474</v>
      </c>
      <c r="BM687" s="12">
        <v>-182</v>
      </c>
      <c r="BN687" s="12">
        <v>1200</v>
      </c>
      <c r="BO687" s="12">
        <v>1549</v>
      </c>
      <c r="BP687" s="12">
        <v>-85</v>
      </c>
      <c r="BQ687" s="12">
        <v>-145</v>
      </c>
      <c r="BR687" s="12">
        <v>83</v>
      </c>
      <c r="BS687" s="12">
        <v>56</v>
      </c>
      <c r="BT687" s="12">
        <v>0.20234257591287513</v>
      </c>
      <c r="BU687" s="12">
        <v>0.60165053659621859</v>
      </c>
      <c r="BV687" s="12">
        <v>0.73160383023591669</v>
      </c>
      <c r="BW687" s="12">
        <v>0.64789370821338954</v>
      </c>
      <c r="BX687" s="12">
        <v>0.49647656081234132</v>
      </c>
      <c r="BY687" s="12">
        <v>1588.5</v>
      </c>
      <c r="BZ687" s="12">
        <v>0.96107382550335574</v>
      </c>
      <c r="CB687" s="12">
        <v>0.10106382978723404</v>
      </c>
      <c r="CC687" s="12">
        <v>20000</v>
      </c>
      <c r="CD687" s="12">
        <v>19860</v>
      </c>
      <c r="CE687" s="12">
        <v>5.3481756338899196</v>
      </c>
      <c r="CH687" s="22">
        <v>42895</v>
      </c>
      <c r="CI687">
        <v>1598</v>
      </c>
      <c r="CJ687">
        <v>1617</v>
      </c>
      <c r="CK687">
        <v>1501</v>
      </c>
      <c r="CL687">
        <v>1617</v>
      </c>
      <c r="CM687" s="22">
        <v>42898</v>
      </c>
      <c r="CN687">
        <v>1497</v>
      </c>
      <c r="CO687">
        <v>1758</v>
      </c>
      <c r="CP687">
        <v>1455</v>
      </c>
      <c r="CQ687">
        <v>1588</v>
      </c>
      <c r="CR687" s="22">
        <v>42899</v>
      </c>
      <c r="CS687">
        <v>1500</v>
      </c>
      <c r="CT687">
        <v>1557</v>
      </c>
      <c r="CU687">
        <v>1363</v>
      </c>
      <c r="CV687">
        <v>1371</v>
      </c>
    </row>
    <row r="688" spans="1:100">
      <c r="A688" s="22">
        <v>42895</v>
      </c>
      <c r="B688">
        <v>980</v>
      </c>
      <c r="C688">
        <v>980</v>
      </c>
      <c r="D688">
        <v>919</v>
      </c>
      <c r="E688">
        <v>923</v>
      </c>
      <c r="F688" s="23">
        <f t="shared" si="68"/>
        <v>-5.816326530612248E-2</v>
      </c>
      <c r="G688" s="22">
        <v>42898</v>
      </c>
      <c r="H688">
        <v>788</v>
      </c>
      <c r="I688">
        <v>831</v>
      </c>
      <c r="J688">
        <v>784</v>
      </c>
      <c r="K688">
        <v>812</v>
      </c>
      <c r="L688" s="22">
        <v>42899</v>
      </c>
      <c r="M688">
        <v>815</v>
      </c>
      <c r="N688" s="4">
        <v>42898</v>
      </c>
      <c r="O688" s="3" t="s">
        <v>11</v>
      </c>
      <c r="P688" s="3">
        <v>7435</v>
      </c>
      <c r="Q688" s="3" t="s">
        <v>401</v>
      </c>
      <c r="R688" s="3" t="s">
        <v>13</v>
      </c>
      <c r="S688" s="3">
        <v>0.05</v>
      </c>
      <c r="T688" s="3">
        <v>2</v>
      </c>
      <c r="U688" s="3">
        <v>0</v>
      </c>
      <c r="V688" s="3">
        <v>600</v>
      </c>
      <c r="W688">
        <v>788</v>
      </c>
      <c r="X688" s="4">
        <v>42899</v>
      </c>
      <c r="Y688">
        <v>812</v>
      </c>
      <c r="Z688" s="10">
        <f t="shared" si="67"/>
        <v>14400</v>
      </c>
      <c r="AA688" s="10">
        <f t="shared" si="66"/>
        <v>14400</v>
      </c>
      <c r="AB688" t="str">
        <f t="shared" si="69"/>
        <v/>
      </c>
      <c r="AC688">
        <f t="shared" si="70"/>
        <v>-257620</v>
      </c>
      <c r="AD688">
        <f t="shared" si="71"/>
        <v>3.4313725490196068E-2</v>
      </c>
      <c r="AE688" s="15">
        <v>42899</v>
      </c>
      <c r="AF688" s="9">
        <v>4.2223473777684983E-3</v>
      </c>
      <c r="AG688" s="12" t="s">
        <v>960</v>
      </c>
      <c r="AH688" s="20">
        <v>42895.997916666667</v>
      </c>
      <c r="AI688" s="12">
        <v>816</v>
      </c>
      <c r="AJ688" s="12">
        <v>-107</v>
      </c>
      <c r="AK688" s="12">
        <v>-0.1159</v>
      </c>
      <c r="AL688" s="17">
        <v>66900</v>
      </c>
      <c r="AM688" s="17">
        <v>0.30010834236186351</v>
      </c>
      <c r="AN688" s="9"/>
      <c r="AO688" s="9"/>
      <c r="AP688" s="17">
        <v>0</v>
      </c>
      <c r="AQ688" s="17">
        <v>8866</v>
      </c>
      <c r="AR688" s="17">
        <v>0.85649202733485197</v>
      </c>
      <c r="AS688" s="17">
        <v>0.34200000000000003</v>
      </c>
      <c r="AT688" s="17">
        <v>0.88947368421052631</v>
      </c>
      <c r="AU688" s="12">
        <v>0.90015847860538822</v>
      </c>
      <c r="AV688" s="12">
        <v>1.84</v>
      </c>
      <c r="AY688" s="12">
        <v>9605800</v>
      </c>
      <c r="BA688" s="12">
        <v>8.4210526315789472E-2</v>
      </c>
      <c r="BD688" s="12">
        <v>0.30010834236186351</v>
      </c>
      <c r="BE688" s="12">
        <v>0.85649202733485197</v>
      </c>
      <c r="BF688" s="12">
        <v>0.88947368421052631</v>
      </c>
      <c r="BG688" s="12">
        <v>0.90015847860538822</v>
      </c>
      <c r="BH688" s="12">
        <v>0.10299999999999999</v>
      </c>
      <c r="BI688" s="12">
        <v>0.34200000000000003</v>
      </c>
      <c r="BJ688" s="12">
        <v>0</v>
      </c>
      <c r="BK688" s="12">
        <v>0.44400000000000001</v>
      </c>
      <c r="BL688" s="12">
        <v>1112</v>
      </c>
      <c r="BM688" s="12">
        <v>-187</v>
      </c>
      <c r="BN688" s="12">
        <v>-1</v>
      </c>
      <c r="BO688" s="12">
        <v>3714</v>
      </c>
      <c r="BP688" s="12">
        <v>483</v>
      </c>
      <c r="BQ688" s="12">
        <v>785</v>
      </c>
      <c r="BR688" s="12">
        <v>-1042</v>
      </c>
      <c r="BS688" s="12">
        <v>2769</v>
      </c>
      <c r="BT688" s="12">
        <v>0.33640914599280108</v>
      </c>
      <c r="BU688" s="12">
        <v>0.53912769256518533</v>
      </c>
      <c r="BV688" s="12">
        <v>0.56552291971214619</v>
      </c>
      <c r="BW688" s="12">
        <v>0.47730821303058535</v>
      </c>
      <c r="BX688" s="12">
        <v>0.62284306810423085</v>
      </c>
      <c r="BY688" s="12">
        <v>1588.5</v>
      </c>
      <c r="BZ688" s="12">
        <v>8.4210526315789472E-2</v>
      </c>
      <c r="CB688" s="12">
        <v>0.10106382978723404</v>
      </c>
      <c r="CC688" s="12">
        <v>20000</v>
      </c>
      <c r="CD688" s="12">
        <v>19860</v>
      </c>
      <c r="CE688" s="12">
        <v>2.9694930717910708</v>
      </c>
      <c r="CH688" s="22">
        <v>42895</v>
      </c>
      <c r="CI688">
        <v>980</v>
      </c>
      <c r="CJ688">
        <v>980</v>
      </c>
      <c r="CK688">
        <v>919</v>
      </c>
      <c r="CL688">
        <v>923</v>
      </c>
      <c r="CM688" s="22">
        <v>42898</v>
      </c>
      <c r="CN688">
        <v>788</v>
      </c>
      <c r="CO688">
        <v>831</v>
      </c>
      <c r="CP688">
        <v>784</v>
      </c>
      <c r="CQ688">
        <v>812</v>
      </c>
      <c r="CR688" s="22">
        <v>42899</v>
      </c>
      <c r="CS688">
        <v>815</v>
      </c>
      <c r="CT688">
        <v>816</v>
      </c>
      <c r="CU688">
        <v>793</v>
      </c>
      <c r="CV688">
        <v>814</v>
      </c>
    </row>
    <row r="689" spans="1:100">
      <c r="A689" s="22">
        <v>42895</v>
      </c>
      <c r="B689">
        <v>193</v>
      </c>
      <c r="C689">
        <v>201</v>
      </c>
      <c r="D689">
        <v>184</v>
      </c>
      <c r="E689">
        <v>201</v>
      </c>
      <c r="F689" s="23">
        <f t="shared" si="68"/>
        <v>4.1450777202072464E-2</v>
      </c>
      <c r="G689" s="22">
        <v>42898</v>
      </c>
      <c r="H689">
        <v>215</v>
      </c>
      <c r="I689">
        <v>281</v>
      </c>
      <c r="J689">
        <v>203</v>
      </c>
      <c r="K689">
        <v>281</v>
      </c>
      <c r="L689" s="22">
        <v>42899</v>
      </c>
      <c r="M689">
        <v>275</v>
      </c>
      <c r="N689" s="4">
        <v>42898</v>
      </c>
      <c r="O689" s="3" t="s">
        <v>15</v>
      </c>
      <c r="P689" s="3">
        <v>3113</v>
      </c>
      <c r="Q689" s="3" t="s">
        <v>392</v>
      </c>
      <c r="R689" s="3" t="s">
        <v>17</v>
      </c>
      <c r="S689" s="3">
        <v>0.05</v>
      </c>
      <c r="T689" s="3">
        <v>2</v>
      </c>
      <c r="U689" s="3">
        <v>0</v>
      </c>
      <c r="V689" s="3">
        <v>2500</v>
      </c>
      <c r="W689">
        <v>215</v>
      </c>
      <c r="X689" s="4">
        <v>42899</v>
      </c>
      <c r="Y689">
        <v>281</v>
      </c>
      <c r="Z689" s="10">
        <f t="shared" si="67"/>
        <v>165000</v>
      </c>
      <c r="AA689" s="10">
        <f t="shared" si="66"/>
        <v>165000</v>
      </c>
      <c r="AB689" t="str">
        <f t="shared" si="69"/>
        <v/>
      </c>
      <c r="AC689">
        <f t="shared" si="70"/>
        <v>-257620</v>
      </c>
      <c r="AD689">
        <f t="shared" si="71"/>
        <v>1.5108593012275628E-2</v>
      </c>
      <c r="AE689" s="15">
        <v>42899</v>
      </c>
      <c r="AF689" s="9">
        <v>4.2223473777684983E-3</v>
      </c>
      <c r="AG689" s="12" t="s">
        <v>954</v>
      </c>
      <c r="AH689" s="20">
        <v>42895.977083333331</v>
      </c>
      <c r="AI689" s="12">
        <v>211.8</v>
      </c>
      <c r="AJ689" s="12">
        <v>10.8</v>
      </c>
      <c r="AK689" s="12">
        <v>5.3699999999999998E-2</v>
      </c>
      <c r="AL689" s="17">
        <v>44200</v>
      </c>
      <c r="AM689" s="17">
        <v>0.28855721393034828</v>
      </c>
      <c r="AN689" s="9"/>
      <c r="AO689" s="9"/>
      <c r="AP689" s="17">
        <v>0</v>
      </c>
      <c r="AQ689" s="17">
        <v>10789</v>
      </c>
      <c r="AR689" s="17">
        <v>1</v>
      </c>
      <c r="AS689" s="17">
        <v>0.23300000000000001</v>
      </c>
      <c r="AT689" s="17">
        <v>1</v>
      </c>
      <c r="AU689" s="12">
        <v>0.37967914438502676</v>
      </c>
      <c r="AV689" s="12" t="s">
        <v>988</v>
      </c>
      <c r="AY689" s="12">
        <v>53675037</v>
      </c>
      <c r="BA689" s="12">
        <v>1</v>
      </c>
      <c r="BD689" s="12">
        <v>0.28855721393034828</v>
      </c>
      <c r="BE689" s="12">
        <v>1</v>
      </c>
      <c r="BF689" s="12">
        <v>1</v>
      </c>
      <c r="BG689" s="12">
        <v>0.37967914438502676</v>
      </c>
      <c r="BH689" s="12">
        <v>3.5999999999999997E-2</v>
      </c>
      <c r="BI689" s="12">
        <v>0.23300000000000001</v>
      </c>
      <c r="BJ689" s="12">
        <v>0</v>
      </c>
      <c r="BK689" s="12">
        <v>0.36099999999999999</v>
      </c>
      <c r="BL689" s="12">
        <v>-13</v>
      </c>
      <c r="BM689" s="12">
        <v>-82</v>
      </c>
      <c r="BN689" s="12">
        <v>110</v>
      </c>
      <c r="BO689" s="12">
        <v>186</v>
      </c>
      <c r="BP689" s="12">
        <v>-318</v>
      </c>
      <c r="BQ689" s="12">
        <v>56</v>
      </c>
      <c r="BR689" s="12">
        <v>-29</v>
      </c>
      <c r="BS689" s="12">
        <v>172</v>
      </c>
      <c r="BT689" s="12">
        <v>0.24783941414279592</v>
      </c>
      <c r="BU689" s="12">
        <v>0.57040353210797945</v>
      </c>
      <c r="BV689" s="12">
        <v>0.67819644826651082</v>
      </c>
      <c r="BW689" s="12">
        <v>0.58278462171057932</v>
      </c>
      <c r="BX689" s="12">
        <v>0.56100124356235981</v>
      </c>
      <c r="BY689" s="12">
        <v>1588.5</v>
      </c>
      <c r="BZ689" s="12">
        <v>1</v>
      </c>
      <c r="CB689" s="12">
        <v>0.10106382978723404</v>
      </c>
      <c r="CC689" s="12">
        <v>20000</v>
      </c>
      <c r="CD689" s="12">
        <v>19860</v>
      </c>
      <c r="CE689" s="12">
        <v>2.8551976957318672</v>
      </c>
      <c r="CH689" s="22">
        <v>42895</v>
      </c>
      <c r="CI689">
        <v>193</v>
      </c>
      <c r="CJ689">
        <v>201</v>
      </c>
      <c r="CK689">
        <v>184</v>
      </c>
      <c r="CL689">
        <v>201</v>
      </c>
      <c r="CM689" s="22">
        <v>42898</v>
      </c>
      <c r="CN689">
        <v>215</v>
      </c>
      <c r="CO689">
        <v>281</v>
      </c>
      <c r="CP689">
        <v>203</v>
      </c>
      <c r="CQ689">
        <v>281</v>
      </c>
      <c r="CR689" s="22">
        <v>42899</v>
      </c>
      <c r="CS689">
        <v>275</v>
      </c>
      <c r="CT689">
        <v>297</v>
      </c>
      <c r="CU689">
        <v>230</v>
      </c>
      <c r="CV689">
        <v>242</v>
      </c>
    </row>
    <row r="690" spans="1:100">
      <c r="A690" s="22">
        <v>42895</v>
      </c>
      <c r="B690">
        <v>16</v>
      </c>
      <c r="C690">
        <v>17</v>
      </c>
      <c r="D690">
        <v>15</v>
      </c>
      <c r="E690">
        <v>17</v>
      </c>
      <c r="F690" s="23">
        <f t="shared" si="68"/>
        <v>6.25E-2</v>
      </c>
      <c r="G690" s="22">
        <v>42898</v>
      </c>
      <c r="H690">
        <v>16</v>
      </c>
      <c r="I690">
        <v>17</v>
      </c>
      <c r="J690">
        <v>16</v>
      </c>
      <c r="K690">
        <v>16</v>
      </c>
      <c r="L690" s="22">
        <v>42899</v>
      </c>
      <c r="M690">
        <v>17</v>
      </c>
      <c r="N690" s="4">
        <v>42898</v>
      </c>
      <c r="O690" s="3" t="s">
        <v>11</v>
      </c>
      <c r="P690" s="3">
        <v>8918</v>
      </c>
      <c r="Q690" s="3" t="s">
        <v>72</v>
      </c>
      <c r="R690" s="3" t="s">
        <v>13</v>
      </c>
      <c r="S690" s="3">
        <v>0.05</v>
      </c>
      <c r="T690" s="3">
        <v>2</v>
      </c>
      <c r="U690" s="3">
        <v>0</v>
      </c>
      <c r="V690" s="3">
        <v>29500</v>
      </c>
      <c r="W690">
        <v>16</v>
      </c>
      <c r="X690" s="4">
        <v>42899</v>
      </c>
      <c r="Y690">
        <v>16</v>
      </c>
      <c r="Z690" s="10">
        <f t="shared" si="67"/>
        <v>0</v>
      </c>
      <c r="AA690" s="10">
        <f t="shared" si="66"/>
        <v>0</v>
      </c>
      <c r="AB690" t="str">
        <f t="shared" si="69"/>
        <v/>
      </c>
      <c r="AC690">
        <f t="shared" si="70"/>
        <v>-257620</v>
      </c>
      <c r="AD690">
        <f t="shared" si="71"/>
        <v>1.8404907975460127E-2</v>
      </c>
      <c r="AE690" s="15">
        <v>42899</v>
      </c>
      <c r="AF690" s="9">
        <v>4.2223473777684983E-3</v>
      </c>
      <c r="AG690" s="12" t="s">
        <v>962</v>
      </c>
      <c r="AH690" s="20">
        <v>42895.968055555553</v>
      </c>
      <c r="AI690" s="12">
        <v>16.3</v>
      </c>
      <c r="AJ690" s="12">
        <v>-0.7</v>
      </c>
      <c r="AK690" s="12">
        <v>-4.1200000000000001E-2</v>
      </c>
      <c r="AL690" s="17">
        <v>25100</v>
      </c>
      <c r="AM690" s="17">
        <v>0.52941176470588236</v>
      </c>
      <c r="AN690" s="9"/>
      <c r="AO690" s="9"/>
      <c r="AP690" s="17">
        <v>0</v>
      </c>
      <c r="AQ690" s="17">
        <v>9392</v>
      </c>
      <c r="AR690" s="17">
        <v>0.2857142857142857</v>
      </c>
      <c r="AS690" s="17">
        <v>5.2999999999999999E-2</v>
      </c>
      <c r="AT690" s="17">
        <v>0.33333333333333331</v>
      </c>
      <c r="AU690" s="12">
        <v>0.46153846153846156</v>
      </c>
      <c r="AV690" s="12">
        <v>0</v>
      </c>
      <c r="AY690" s="12">
        <v>552474000</v>
      </c>
      <c r="BA690" s="12">
        <v>0</v>
      </c>
      <c r="BD690" s="12">
        <v>0.52941176470588236</v>
      </c>
      <c r="BE690" s="12">
        <v>0.2857142857142857</v>
      </c>
      <c r="BF690" s="12">
        <v>0.33333333333333331</v>
      </c>
      <c r="BG690" s="12">
        <v>0.46153846153846156</v>
      </c>
      <c r="BH690" s="12">
        <v>3.6999999999999998E-2</v>
      </c>
      <c r="BI690" s="12">
        <v>5.2999999999999999E-2</v>
      </c>
      <c r="BJ690" s="12">
        <v>1E-3</v>
      </c>
      <c r="BK690" s="12">
        <v>0.10199999999999999</v>
      </c>
      <c r="BL690" s="12">
        <v>-395</v>
      </c>
      <c r="BM690" s="12">
        <v>939</v>
      </c>
      <c r="BN690" s="12">
        <v>-982</v>
      </c>
      <c r="BO690" s="12">
        <v>395</v>
      </c>
      <c r="BP690" s="12">
        <v>-566</v>
      </c>
      <c r="BQ690" s="12">
        <v>724</v>
      </c>
      <c r="BR690" s="12">
        <v>-55</v>
      </c>
      <c r="BS690" s="12">
        <v>833</v>
      </c>
      <c r="BT690" s="12">
        <v>0.20234257591287513</v>
      </c>
      <c r="BU690" s="12">
        <v>0.60165053659621859</v>
      </c>
      <c r="BV690" s="12">
        <v>0.73160383023591669</v>
      </c>
      <c r="BW690" s="12">
        <v>0.64789370821338954</v>
      </c>
      <c r="BX690" s="12">
        <v>0.49647656081234132</v>
      </c>
      <c r="BY690" s="12">
        <v>1588.5</v>
      </c>
      <c r="BZ690" s="12">
        <v>0</v>
      </c>
      <c r="CB690" s="12">
        <v>0.10106382978723404</v>
      </c>
      <c r="CC690" s="12">
        <v>20000</v>
      </c>
      <c r="CD690" s="12">
        <v>19860</v>
      </c>
      <c r="CE690" s="12">
        <v>5.2383900928792571</v>
      </c>
      <c r="CH690" s="22">
        <v>42895</v>
      </c>
      <c r="CI690">
        <v>16</v>
      </c>
      <c r="CJ690">
        <v>17</v>
      </c>
      <c r="CK690">
        <v>15</v>
      </c>
      <c r="CL690">
        <v>17</v>
      </c>
      <c r="CM690" s="22">
        <v>42898</v>
      </c>
      <c r="CN690">
        <v>16</v>
      </c>
      <c r="CO690">
        <v>17</v>
      </c>
      <c r="CP690">
        <v>16</v>
      </c>
      <c r="CQ690">
        <v>16</v>
      </c>
      <c r="CR690" s="22">
        <v>42899</v>
      </c>
      <c r="CS690">
        <v>17</v>
      </c>
      <c r="CT690">
        <v>17</v>
      </c>
      <c r="CU690">
        <v>16</v>
      </c>
      <c r="CV690">
        <v>16</v>
      </c>
    </row>
    <row r="691" spans="1:100">
      <c r="A691" s="22">
        <v>42895</v>
      </c>
      <c r="B691">
        <v>1081</v>
      </c>
      <c r="C691">
        <v>1081</v>
      </c>
      <c r="D691">
        <v>1081</v>
      </c>
      <c r="E691">
        <v>1081</v>
      </c>
      <c r="F691" s="23">
        <f t="shared" si="68"/>
        <v>0</v>
      </c>
      <c r="G691" s="22">
        <v>42898</v>
      </c>
      <c r="H691">
        <v>1381</v>
      </c>
      <c r="I691">
        <v>1381</v>
      </c>
      <c r="J691">
        <v>1381</v>
      </c>
      <c r="K691">
        <v>1381</v>
      </c>
      <c r="L691" s="22">
        <v>42899</v>
      </c>
      <c r="M691">
        <v>1370</v>
      </c>
      <c r="N691" s="4">
        <v>42898</v>
      </c>
      <c r="O691" s="3" t="s">
        <v>15</v>
      </c>
      <c r="P691" s="3">
        <v>3246</v>
      </c>
      <c r="Q691" s="3" t="s">
        <v>402</v>
      </c>
      <c r="R691" s="3" t="s">
        <v>17</v>
      </c>
      <c r="S691" s="3">
        <v>0.05</v>
      </c>
      <c r="T691" s="3">
        <v>2</v>
      </c>
      <c r="U691" s="3">
        <v>0</v>
      </c>
      <c r="V691" s="3">
        <v>500</v>
      </c>
      <c r="W691">
        <v>1381</v>
      </c>
      <c r="X691" s="4">
        <v>42899</v>
      </c>
      <c r="Y691">
        <v>1381</v>
      </c>
      <c r="Z691" s="10">
        <f t="shared" si="67"/>
        <v>0</v>
      </c>
      <c r="AA691" s="10">
        <f t="shared" si="66"/>
        <v>0</v>
      </c>
      <c r="AB691" t="str">
        <f t="shared" si="69"/>
        <v/>
      </c>
      <c r="AC691">
        <f t="shared" si="70"/>
        <v>-257620</v>
      </c>
      <c r="AD691">
        <f t="shared" si="71"/>
        <v>3.0597014925373145E-2</v>
      </c>
      <c r="AE691" s="15">
        <v>42899</v>
      </c>
      <c r="AF691" s="9">
        <v>4.2223473777684983E-3</v>
      </c>
      <c r="AG691" s="12" t="s">
        <v>954</v>
      </c>
      <c r="AH691" s="20">
        <v>42895.992361111108</v>
      </c>
      <c r="AI691" s="12">
        <v>1340</v>
      </c>
      <c r="AJ691" s="12">
        <v>259</v>
      </c>
      <c r="AK691" s="12">
        <v>0.23960000000000001</v>
      </c>
      <c r="AL691" s="17">
        <v>18800</v>
      </c>
      <c r="AM691" s="17">
        <v>0.31359851988899168</v>
      </c>
      <c r="AN691" s="9"/>
      <c r="AO691" s="9"/>
      <c r="AP691" s="17">
        <v>0</v>
      </c>
      <c r="AQ691" s="17">
        <v>9046</v>
      </c>
      <c r="AR691" s="17">
        <v>1</v>
      </c>
      <c r="AS691" s="17">
        <v>0.129</v>
      </c>
      <c r="AT691" s="17">
        <v>1</v>
      </c>
      <c r="AU691" s="12">
        <v>1</v>
      </c>
      <c r="AV691" s="12">
        <v>2.78</v>
      </c>
      <c r="AY691" s="12">
        <v>8368000</v>
      </c>
      <c r="BA691" s="12">
        <v>1</v>
      </c>
      <c r="BD691" s="12">
        <v>0.31359851988899168</v>
      </c>
      <c r="BE691" s="12">
        <v>1</v>
      </c>
      <c r="BF691" s="12">
        <v>1</v>
      </c>
      <c r="BG691" s="12">
        <v>1</v>
      </c>
      <c r="BH691" s="12">
        <v>0</v>
      </c>
      <c r="BI691" s="12">
        <v>0.129</v>
      </c>
      <c r="BJ691" s="12">
        <v>0</v>
      </c>
      <c r="BK691" s="12">
        <v>0.74299999999999999</v>
      </c>
      <c r="BL691" s="12">
        <v>601</v>
      </c>
      <c r="BM691" s="12">
        <v>-538</v>
      </c>
      <c r="BN691" s="12">
        <v>374</v>
      </c>
      <c r="BO691" s="12">
        <v>1230</v>
      </c>
      <c r="BP691" s="12">
        <v>98</v>
      </c>
      <c r="BQ691" s="12">
        <v>45</v>
      </c>
      <c r="BR691" s="12">
        <v>54</v>
      </c>
      <c r="BS691" s="12">
        <v>792</v>
      </c>
      <c r="BT691" s="12">
        <v>0.24783941414279592</v>
      </c>
      <c r="BU691" s="12">
        <v>0.57040353210797945</v>
      </c>
      <c r="BV691" s="12">
        <v>0.67819644826651082</v>
      </c>
      <c r="BW691" s="12">
        <v>0.58278462171057932</v>
      </c>
      <c r="BX691" s="12">
        <v>0.56100124356235981</v>
      </c>
      <c r="BY691" s="12">
        <v>1588.5</v>
      </c>
      <c r="BZ691" s="12">
        <v>1</v>
      </c>
      <c r="CB691" s="12">
        <v>0.10106382978723404</v>
      </c>
      <c r="CC691" s="12">
        <v>20000</v>
      </c>
      <c r="CD691" s="12">
        <v>19860</v>
      </c>
      <c r="CE691" s="12">
        <v>3.1029748283752863</v>
      </c>
      <c r="CH691" s="22">
        <v>42895</v>
      </c>
      <c r="CI691">
        <v>1081</v>
      </c>
      <c r="CJ691">
        <v>1081</v>
      </c>
      <c r="CK691">
        <v>1081</v>
      </c>
      <c r="CL691">
        <v>1081</v>
      </c>
      <c r="CM691" s="22">
        <v>42898</v>
      </c>
      <c r="CN691">
        <v>1381</v>
      </c>
      <c r="CO691">
        <v>1381</v>
      </c>
      <c r="CP691">
        <v>1381</v>
      </c>
      <c r="CQ691">
        <v>1381</v>
      </c>
      <c r="CR691" s="22">
        <v>42899</v>
      </c>
      <c r="CS691">
        <v>1370</v>
      </c>
      <c r="CT691">
        <v>1380</v>
      </c>
      <c r="CU691">
        <v>1191</v>
      </c>
      <c r="CV691">
        <v>1216</v>
      </c>
    </row>
    <row r="692" spans="1:100">
      <c r="A692" s="22">
        <v>42895</v>
      </c>
      <c r="B692">
        <v>2249</v>
      </c>
      <c r="C692">
        <v>2290</v>
      </c>
      <c r="D692">
        <v>2080</v>
      </c>
      <c r="E692">
        <v>2128</v>
      </c>
      <c r="F692" s="23">
        <f t="shared" si="68"/>
        <v>-5.3801689639839889E-2</v>
      </c>
      <c r="G692" s="22">
        <v>42898</v>
      </c>
      <c r="H692">
        <v>1666</v>
      </c>
      <c r="I692">
        <v>1889</v>
      </c>
      <c r="J692">
        <v>1656</v>
      </c>
      <c r="K692">
        <v>1760</v>
      </c>
      <c r="L692" s="22">
        <v>42899</v>
      </c>
      <c r="M692">
        <v>1741</v>
      </c>
      <c r="N692" s="4">
        <v>42898</v>
      </c>
      <c r="O692" s="3" t="s">
        <v>11</v>
      </c>
      <c r="P692" s="3">
        <v>1436</v>
      </c>
      <c r="Q692" s="3" t="s">
        <v>403</v>
      </c>
      <c r="R692" s="3" t="s">
        <v>13</v>
      </c>
      <c r="S692" s="3">
        <v>0.05</v>
      </c>
      <c r="T692" s="3">
        <v>2</v>
      </c>
      <c r="U692" s="3">
        <v>0</v>
      </c>
      <c r="V692" s="3">
        <v>300</v>
      </c>
      <c r="W692">
        <v>1666</v>
      </c>
      <c r="X692" s="4">
        <v>42899</v>
      </c>
      <c r="Y692">
        <v>1760</v>
      </c>
      <c r="Z692" s="10">
        <f t="shared" si="67"/>
        <v>28200</v>
      </c>
      <c r="AA692" s="10">
        <f t="shared" si="66"/>
        <v>28200</v>
      </c>
      <c r="AB692" t="str">
        <f t="shared" si="69"/>
        <v/>
      </c>
      <c r="AC692">
        <f t="shared" si="70"/>
        <v>-257620</v>
      </c>
      <c r="AD692">
        <f t="shared" si="71"/>
        <v>7.90491984521835E-2</v>
      </c>
      <c r="AE692" s="15">
        <v>42899</v>
      </c>
      <c r="AF692" s="9">
        <v>4.2223473777684983E-3</v>
      </c>
      <c r="AG692" s="12" t="s">
        <v>957</v>
      </c>
      <c r="AH692" s="20">
        <v>42895.995833333334</v>
      </c>
      <c r="AI692" s="12">
        <v>1809</v>
      </c>
      <c r="AJ692" s="12">
        <v>-319</v>
      </c>
      <c r="AK692" s="12">
        <v>-0.14990000000000001</v>
      </c>
      <c r="AL692" s="17">
        <v>9700</v>
      </c>
      <c r="AM692" s="17">
        <v>0.61466165413533835</v>
      </c>
      <c r="AN692" s="9"/>
      <c r="AO692" s="9"/>
      <c r="AP692" s="17">
        <v>2321</v>
      </c>
      <c r="AQ692" s="17">
        <v>9111</v>
      </c>
      <c r="AR692" s="17">
        <v>0.91132637853949328</v>
      </c>
      <c r="AS692" s="17">
        <v>0.16200000000000001</v>
      </c>
      <c r="AT692" s="17">
        <v>0.92347266881028944</v>
      </c>
      <c r="AU692" s="12">
        <v>0.92347266881028944</v>
      </c>
      <c r="AV692" s="12">
        <v>1.17</v>
      </c>
      <c r="AY692" s="12">
        <v>4281400</v>
      </c>
      <c r="BA692" s="12">
        <v>0.51494023904382469</v>
      </c>
      <c r="BD692" s="12">
        <v>0.61466165413533835</v>
      </c>
      <c r="BE692" s="12">
        <v>0.91132637853949328</v>
      </c>
      <c r="BF692" s="12">
        <v>0.92347266881028944</v>
      </c>
      <c r="BG692" s="12">
        <v>0.92347266881028944</v>
      </c>
      <c r="BH692" s="12">
        <v>1.2999999999999999E-2</v>
      </c>
      <c r="BI692" s="12">
        <v>0.16200000000000001</v>
      </c>
      <c r="BJ692" s="12">
        <v>5.5E-2</v>
      </c>
      <c r="BK692" s="12">
        <v>0.82</v>
      </c>
      <c r="BL692" s="12">
        <v>1209</v>
      </c>
      <c r="BM692" s="12">
        <v>-239</v>
      </c>
      <c r="BN692" s="12">
        <v>233</v>
      </c>
      <c r="BO692" s="12">
        <v>1849</v>
      </c>
      <c r="BP692" s="12">
        <v>607</v>
      </c>
      <c r="BQ692" s="12">
        <v>-285</v>
      </c>
      <c r="BR692" s="12">
        <v>200</v>
      </c>
      <c r="BS692" s="12">
        <v>646</v>
      </c>
      <c r="BT692" s="12">
        <v>0.38867822034028304</v>
      </c>
      <c r="BU692" s="12">
        <v>0.5693375742837693</v>
      </c>
      <c r="BV692" s="12">
        <v>0.56460301111197364</v>
      </c>
      <c r="BW692" s="12">
        <v>0.48958355540347043</v>
      </c>
      <c r="BX692" s="12">
        <v>0.56784784147174072</v>
      </c>
      <c r="BY692" s="12">
        <v>1588.5</v>
      </c>
      <c r="BZ692" s="12">
        <v>0.51494023904382469</v>
      </c>
      <c r="CB692" s="12">
        <v>0.10106382978723404</v>
      </c>
      <c r="CC692" s="12">
        <v>20000</v>
      </c>
      <c r="CD692" s="12">
        <v>19860</v>
      </c>
      <c r="CE692" s="12">
        <v>6.0819153146022957</v>
      </c>
      <c r="CH692" s="22">
        <v>42895</v>
      </c>
      <c r="CI692">
        <v>2249</v>
      </c>
      <c r="CJ692">
        <v>2290</v>
      </c>
      <c r="CK692">
        <v>2080</v>
      </c>
      <c r="CL692">
        <v>2128</v>
      </c>
      <c r="CM692" s="22">
        <v>42898</v>
      </c>
      <c r="CN692">
        <v>1666</v>
      </c>
      <c r="CO692">
        <v>1889</v>
      </c>
      <c r="CP692">
        <v>1656</v>
      </c>
      <c r="CQ692">
        <v>1760</v>
      </c>
      <c r="CR692" s="22">
        <v>42899</v>
      </c>
      <c r="CS692">
        <v>1741</v>
      </c>
      <c r="CT692">
        <v>1759</v>
      </c>
      <c r="CU692">
        <v>1619</v>
      </c>
      <c r="CV692">
        <v>1631</v>
      </c>
    </row>
    <row r="693" spans="1:100">
      <c r="A693" s="22">
        <v>42895</v>
      </c>
      <c r="B693">
        <v>1403</v>
      </c>
      <c r="C693">
        <v>1403</v>
      </c>
      <c r="D693">
        <v>1403</v>
      </c>
      <c r="E693">
        <v>1403</v>
      </c>
      <c r="F693" s="23">
        <f t="shared" si="68"/>
        <v>0</v>
      </c>
      <c r="G693" s="22">
        <v>42898</v>
      </c>
      <c r="H693">
        <v>1703</v>
      </c>
      <c r="I693">
        <v>1703</v>
      </c>
      <c r="J693">
        <v>1703</v>
      </c>
      <c r="K693">
        <v>1703</v>
      </c>
      <c r="L693" s="22">
        <v>42899</v>
      </c>
      <c r="M693">
        <v>1663</v>
      </c>
      <c r="N693" s="4">
        <v>42898</v>
      </c>
      <c r="O693" s="3" t="s">
        <v>15</v>
      </c>
      <c r="P693" s="3">
        <v>4728</v>
      </c>
      <c r="Q693" s="3" t="s">
        <v>397</v>
      </c>
      <c r="R693" s="3" t="s">
        <v>17</v>
      </c>
      <c r="S693" s="3">
        <v>0.05</v>
      </c>
      <c r="T693" s="3">
        <v>2</v>
      </c>
      <c r="U693" s="3">
        <v>0</v>
      </c>
      <c r="V693" s="3">
        <v>400</v>
      </c>
      <c r="W693">
        <v>1703</v>
      </c>
      <c r="X693" s="4">
        <v>42899</v>
      </c>
      <c r="Y693">
        <v>1703</v>
      </c>
      <c r="Z693" s="10">
        <f t="shared" si="67"/>
        <v>0</v>
      </c>
      <c r="AA693" s="10">
        <f t="shared" si="66"/>
        <v>0</v>
      </c>
      <c r="AB693" t="str">
        <f t="shared" si="69"/>
        <v/>
      </c>
      <c r="AC693">
        <f t="shared" si="70"/>
        <v>-257620</v>
      </c>
      <c r="AD693">
        <f t="shared" si="71"/>
        <v>0</v>
      </c>
      <c r="AE693" s="15">
        <v>42899</v>
      </c>
      <c r="AF693" s="9">
        <v>4.2223473777684983E-3</v>
      </c>
      <c r="AG693" s="12" t="s">
        <v>962</v>
      </c>
      <c r="AH693" s="20">
        <v>42895.802083333336</v>
      </c>
      <c r="AI693" s="12">
        <v>1703</v>
      </c>
      <c r="AJ693" s="12">
        <v>300</v>
      </c>
      <c r="AK693" s="12">
        <v>0.21379999999999999</v>
      </c>
      <c r="AL693" s="17">
        <v>8700</v>
      </c>
      <c r="AM693" s="17">
        <v>0.48681397006414823</v>
      </c>
      <c r="AN693" s="9"/>
      <c r="AO693" s="9"/>
      <c r="AP693" s="17">
        <v>4.1399999999999997</v>
      </c>
      <c r="AQ693" s="17">
        <v>10892</v>
      </c>
      <c r="AR693" s="17">
        <v>1</v>
      </c>
      <c r="AS693" s="17">
        <v>0.255</v>
      </c>
      <c r="AT693" s="17">
        <v>1</v>
      </c>
      <c r="AU693" s="12">
        <v>1</v>
      </c>
      <c r="AV693" s="12">
        <v>1.78</v>
      </c>
      <c r="AY693" s="12">
        <v>7763040</v>
      </c>
      <c r="BA693" s="12">
        <v>1</v>
      </c>
      <c r="BD693" s="12">
        <v>0.48681397006414823</v>
      </c>
      <c r="BE693" s="12">
        <v>1</v>
      </c>
      <c r="BF693" s="12">
        <v>1</v>
      </c>
      <c r="BG693" s="12">
        <v>1</v>
      </c>
      <c r="BH693" s="12">
        <v>1.0999999999999999E-2</v>
      </c>
      <c r="BI693" s="12">
        <v>0.255</v>
      </c>
      <c r="BJ693" s="12">
        <v>3.4000000000000002E-2</v>
      </c>
      <c r="BK693" s="12">
        <v>0.45900000000000002</v>
      </c>
      <c r="BL693" s="12">
        <v>593</v>
      </c>
      <c r="BM693" s="12">
        <v>-310</v>
      </c>
      <c r="BN693" s="12">
        <v>-184</v>
      </c>
      <c r="BO693" s="12">
        <v>1083</v>
      </c>
      <c r="BP693" s="12">
        <v>439</v>
      </c>
      <c r="BQ693" s="12">
        <v>-306</v>
      </c>
      <c r="BR693" s="12">
        <v>-185</v>
      </c>
      <c r="BS693" s="12">
        <v>880</v>
      </c>
      <c r="BT693" s="12">
        <v>0.20234257591287513</v>
      </c>
      <c r="BU693" s="12">
        <v>0.60165053659621859</v>
      </c>
      <c r="BV693" s="12">
        <v>0.73160383023591669</v>
      </c>
      <c r="BW693" s="12">
        <v>0.64789370821338954</v>
      </c>
      <c r="BX693" s="12">
        <v>0.49647656081234132</v>
      </c>
      <c r="BY693" s="12">
        <v>1588.5</v>
      </c>
      <c r="BZ693" s="12">
        <v>1</v>
      </c>
      <c r="CB693" s="12">
        <v>0.10106382978723404</v>
      </c>
      <c r="CC693" s="12">
        <v>20000</v>
      </c>
      <c r="CD693" s="12">
        <v>19860</v>
      </c>
      <c r="CE693" s="12">
        <v>4.8168961248452566</v>
      </c>
      <c r="CH693" s="22">
        <v>42895</v>
      </c>
      <c r="CI693">
        <v>1403</v>
      </c>
      <c r="CJ693">
        <v>1403</v>
      </c>
      <c r="CK693">
        <v>1403</v>
      </c>
      <c r="CL693">
        <v>1403</v>
      </c>
      <c r="CM693" s="22">
        <v>42898</v>
      </c>
      <c r="CN693">
        <v>1703</v>
      </c>
      <c r="CO693">
        <v>1703</v>
      </c>
      <c r="CP693">
        <v>1703</v>
      </c>
      <c r="CQ693">
        <v>1703</v>
      </c>
      <c r="CR693" s="22">
        <v>42899</v>
      </c>
      <c r="CS693">
        <v>1663</v>
      </c>
      <c r="CT693">
        <v>2103</v>
      </c>
      <c r="CU693">
        <v>1660</v>
      </c>
      <c r="CV693">
        <v>2103</v>
      </c>
    </row>
    <row r="694" spans="1:100">
      <c r="A694" s="22">
        <v>42895</v>
      </c>
      <c r="B694">
        <v>3990</v>
      </c>
      <c r="C694">
        <v>4310</v>
      </c>
      <c r="D694">
        <v>3895</v>
      </c>
      <c r="E694">
        <v>4310</v>
      </c>
      <c r="F694" s="23">
        <f t="shared" si="68"/>
        <v>8.0200501253132828E-2</v>
      </c>
      <c r="G694" s="22">
        <v>42898</v>
      </c>
      <c r="H694">
        <v>3900</v>
      </c>
      <c r="I694">
        <v>4450</v>
      </c>
      <c r="J694">
        <v>3730</v>
      </c>
      <c r="K694">
        <v>4115</v>
      </c>
      <c r="L694" s="22">
        <v>42899</v>
      </c>
      <c r="M694">
        <v>4010</v>
      </c>
      <c r="N694" s="4">
        <v>42898</v>
      </c>
      <c r="O694" s="3" t="s">
        <v>15</v>
      </c>
      <c r="P694" s="3">
        <v>3810</v>
      </c>
      <c r="Q694" s="3" t="s">
        <v>91</v>
      </c>
      <c r="R694" s="3" t="s">
        <v>17</v>
      </c>
      <c r="S694" s="3">
        <v>0.05</v>
      </c>
      <c r="T694" s="3">
        <v>2</v>
      </c>
      <c r="U694" s="3">
        <v>0</v>
      </c>
      <c r="V694" s="3">
        <v>200</v>
      </c>
      <c r="W694">
        <v>3900</v>
      </c>
      <c r="X694" s="4">
        <v>42899</v>
      </c>
      <c r="Y694">
        <v>4115</v>
      </c>
      <c r="Z694" s="10">
        <f t="shared" si="67"/>
        <v>43000</v>
      </c>
      <c r="AA694" s="10">
        <f t="shared" ref="AA694:AA756" si="72">ABS(Z694)</f>
        <v>43000</v>
      </c>
      <c r="AB694" t="str">
        <f t="shared" si="69"/>
        <v/>
      </c>
      <c r="AC694">
        <f t="shared" si="70"/>
        <v>-257620</v>
      </c>
      <c r="AD694">
        <f t="shared" si="71"/>
        <v>0.12457912457912457</v>
      </c>
      <c r="AE694" s="15">
        <v>42899</v>
      </c>
      <c r="AF694" s="9">
        <v>4.2223473777684983E-3</v>
      </c>
      <c r="AG694" s="12" t="s">
        <v>957</v>
      </c>
      <c r="AH694" s="20">
        <v>42895.995138888888</v>
      </c>
      <c r="AI694" s="12">
        <v>4455</v>
      </c>
      <c r="AJ694" s="12">
        <v>145</v>
      </c>
      <c r="AK694" s="12">
        <v>3.3599999999999998E-2</v>
      </c>
      <c r="AL694" s="17">
        <v>6600</v>
      </c>
      <c r="AM694" s="17">
        <v>0.79767981438515079</v>
      </c>
      <c r="AN694" s="9"/>
      <c r="AO694" s="9"/>
      <c r="AP694" s="17">
        <v>10743</v>
      </c>
      <c r="AQ694" s="17">
        <v>20536</v>
      </c>
      <c r="AR694" s="17">
        <v>1</v>
      </c>
      <c r="AS694" s="17">
        <v>0.311</v>
      </c>
      <c r="AT694" s="17">
        <v>1</v>
      </c>
      <c r="AU694" s="12">
        <v>1</v>
      </c>
      <c r="AV694" s="12">
        <v>0</v>
      </c>
      <c r="AY694" s="12">
        <v>4764801</v>
      </c>
      <c r="BA694" s="12">
        <v>0.92121212121212126</v>
      </c>
      <c r="BD694" s="12">
        <v>0.79767981438515079</v>
      </c>
      <c r="BE694" s="12">
        <v>1</v>
      </c>
      <c r="BF694" s="12">
        <v>1</v>
      </c>
      <c r="BG694" s="12">
        <v>1</v>
      </c>
      <c r="BH694" s="12">
        <v>2.1000000000000001E-2</v>
      </c>
      <c r="BI694" s="12">
        <v>0.311</v>
      </c>
      <c r="BJ694" s="12">
        <v>0</v>
      </c>
      <c r="BK694" s="12">
        <v>0.52800000000000002</v>
      </c>
      <c r="BL694" s="12">
        <v>54</v>
      </c>
      <c r="BM694" s="12">
        <v>-115</v>
      </c>
      <c r="BN694" s="12">
        <v>-14</v>
      </c>
      <c r="BO694" s="12">
        <v>532</v>
      </c>
      <c r="BP694" s="12">
        <v>77</v>
      </c>
      <c r="BQ694" s="12">
        <v>-38</v>
      </c>
      <c r="BR694" s="12">
        <v>0</v>
      </c>
      <c r="BS694" s="12">
        <v>591</v>
      </c>
      <c r="BT694" s="12">
        <v>0.38867822034028304</v>
      </c>
      <c r="BU694" s="12">
        <v>0.5693375742837693</v>
      </c>
      <c r="BV694" s="12">
        <v>0.56460301111197364</v>
      </c>
      <c r="BW694" s="12">
        <v>0.48958355540347043</v>
      </c>
      <c r="BX694" s="12">
        <v>0.56784784147174072</v>
      </c>
      <c r="BY694" s="12">
        <v>1588.5</v>
      </c>
      <c r="BZ694" s="12">
        <v>0.92121212121212126</v>
      </c>
      <c r="CB694" s="12">
        <v>0.10106382978723404</v>
      </c>
      <c r="CC694" s="12">
        <v>20000</v>
      </c>
      <c r="CD694" s="12">
        <v>19860</v>
      </c>
      <c r="CE694" s="12">
        <v>7.8928318476004398</v>
      </c>
      <c r="CH694" s="22">
        <v>42895</v>
      </c>
      <c r="CI694">
        <v>3990</v>
      </c>
      <c r="CJ694">
        <v>4310</v>
      </c>
      <c r="CK694">
        <v>3895</v>
      </c>
      <c r="CL694">
        <v>4310</v>
      </c>
      <c r="CM694" s="22">
        <v>42898</v>
      </c>
      <c r="CN694">
        <v>3900</v>
      </c>
      <c r="CO694">
        <v>4450</v>
      </c>
      <c r="CP694">
        <v>3730</v>
      </c>
      <c r="CQ694">
        <v>4115</v>
      </c>
      <c r="CR694" s="22">
        <v>42899</v>
      </c>
      <c r="CS694">
        <v>4010</v>
      </c>
      <c r="CT694">
        <v>4105</v>
      </c>
      <c r="CU694">
        <v>3900</v>
      </c>
      <c r="CV694">
        <v>3925</v>
      </c>
    </row>
    <row r="695" spans="1:100">
      <c r="A695" s="22">
        <v>42895</v>
      </c>
      <c r="B695">
        <v>250</v>
      </c>
      <c r="C695">
        <v>255</v>
      </c>
      <c r="D695">
        <v>248</v>
      </c>
      <c r="E695">
        <v>255</v>
      </c>
      <c r="F695" s="23">
        <f t="shared" si="68"/>
        <v>2.0000000000000018E-2</v>
      </c>
      <c r="G695" s="22">
        <v>42898</v>
      </c>
      <c r="H695">
        <v>318</v>
      </c>
      <c r="I695">
        <v>318</v>
      </c>
      <c r="J695">
        <v>289</v>
      </c>
      <c r="K695">
        <v>297</v>
      </c>
      <c r="L695" s="22">
        <v>42899</v>
      </c>
      <c r="M695">
        <v>281</v>
      </c>
      <c r="N695" s="4">
        <v>42898</v>
      </c>
      <c r="O695" s="3" t="s">
        <v>15</v>
      </c>
      <c r="P695" s="3">
        <v>3921</v>
      </c>
      <c r="Q695" s="3" t="s">
        <v>404</v>
      </c>
      <c r="R695" s="3" t="s">
        <v>17</v>
      </c>
      <c r="S695" s="3">
        <v>0.05</v>
      </c>
      <c r="T695" s="3">
        <v>2</v>
      </c>
      <c r="U695" s="3">
        <v>0</v>
      </c>
      <c r="V695" s="3">
        <v>300</v>
      </c>
      <c r="W695">
        <v>318</v>
      </c>
      <c r="X695" s="4">
        <v>42899</v>
      </c>
      <c r="Y695">
        <v>297</v>
      </c>
      <c r="Z695" s="10">
        <f t="shared" si="67"/>
        <v>-6300</v>
      </c>
      <c r="AA695" s="10">
        <f t="shared" si="72"/>
        <v>6300</v>
      </c>
      <c r="AB695" t="str">
        <f t="shared" si="69"/>
        <v/>
      </c>
      <c r="AC695">
        <f t="shared" si="70"/>
        <v>-257620</v>
      </c>
      <c r="AD695">
        <f t="shared" si="71"/>
        <v>0.87355864811133199</v>
      </c>
      <c r="AE695" s="15">
        <v>42899</v>
      </c>
      <c r="AF695" s="9">
        <v>4.2223473777684983E-3</v>
      </c>
      <c r="AG695" s="12" t="s">
        <v>957</v>
      </c>
      <c r="AH695" s="20">
        <v>42895.991666666669</v>
      </c>
      <c r="AI695" s="12">
        <v>2515</v>
      </c>
      <c r="AJ695" s="12">
        <v>469</v>
      </c>
      <c r="AK695" s="12">
        <v>0.22919999999999999</v>
      </c>
      <c r="AL695" s="17">
        <v>4300</v>
      </c>
      <c r="AM695" s="17">
        <v>0.23558162267839688</v>
      </c>
      <c r="AN695" s="9"/>
      <c r="AO695" s="9"/>
      <c r="AP695" s="17">
        <v>0</v>
      </c>
      <c r="AQ695" s="17">
        <v>7512</v>
      </c>
      <c r="AR695" s="17">
        <v>0.61956521739130432</v>
      </c>
      <c r="AS695" s="17">
        <v>6.0000000000000001E-3</v>
      </c>
      <c r="AT695" s="17">
        <v>0.78179551122194513</v>
      </c>
      <c r="AU695" s="12">
        <v>0.17136544976649917</v>
      </c>
      <c r="AV695" s="12">
        <v>0.42</v>
      </c>
      <c r="AY695" s="12">
        <v>3671400</v>
      </c>
      <c r="BA695" s="12">
        <v>1</v>
      </c>
      <c r="BD695" s="12">
        <v>0.23558162267839688</v>
      </c>
      <c r="BE695" s="12">
        <v>0.61956521739130432</v>
      </c>
      <c r="BF695" s="12">
        <v>0.78179551122194513</v>
      </c>
      <c r="BG695" s="12">
        <v>0.17136544976649917</v>
      </c>
      <c r="BH695" s="12">
        <v>0</v>
      </c>
      <c r="BI695" s="12">
        <v>6.0000000000000001E-3</v>
      </c>
      <c r="BJ695" s="12">
        <v>0</v>
      </c>
      <c r="BK695" s="12">
        <v>0.98299999999999998</v>
      </c>
      <c r="BL695" s="12">
        <v>434</v>
      </c>
      <c r="BM695" s="12">
        <v>-369</v>
      </c>
      <c r="BN695" s="12">
        <v>-10</v>
      </c>
      <c r="BO695" s="12">
        <v>1598</v>
      </c>
      <c r="BP695" s="12">
        <v>224</v>
      </c>
      <c r="BQ695" s="12">
        <v>74</v>
      </c>
      <c r="BR695" s="12">
        <v>-9</v>
      </c>
      <c r="BS695" s="12">
        <v>1543</v>
      </c>
      <c r="BT695" s="12">
        <v>0.38867822034028304</v>
      </c>
      <c r="BU695" s="12">
        <v>0.5693375742837693</v>
      </c>
      <c r="BV695" s="12">
        <v>0.56460301111197364</v>
      </c>
      <c r="BW695" s="12">
        <v>0.48958355540347043</v>
      </c>
      <c r="BX695" s="12">
        <v>0.56784784147174072</v>
      </c>
      <c r="BY695" s="12">
        <v>1588.5</v>
      </c>
      <c r="BZ695" s="12">
        <v>1</v>
      </c>
      <c r="CB695" s="12">
        <v>0.10106382978723404</v>
      </c>
      <c r="CC695" s="12">
        <v>20000</v>
      </c>
      <c r="CD695" s="12">
        <v>19860</v>
      </c>
      <c r="CE695" s="12">
        <v>2.3310181612388745</v>
      </c>
      <c r="CH695" s="22">
        <v>42895</v>
      </c>
      <c r="CI695">
        <v>250</v>
      </c>
      <c r="CJ695">
        <v>255</v>
      </c>
      <c r="CK695">
        <v>248</v>
      </c>
      <c r="CL695">
        <v>255</v>
      </c>
      <c r="CM695" s="22">
        <v>42898</v>
      </c>
      <c r="CN695">
        <v>318</v>
      </c>
      <c r="CO695">
        <v>318</v>
      </c>
      <c r="CP695">
        <v>289</v>
      </c>
      <c r="CQ695">
        <v>297</v>
      </c>
      <c r="CR695" s="22">
        <v>42899</v>
      </c>
      <c r="CS695">
        <v>281</v>
      </c>
      <c r="CT695">
        <v>297</v>
      </c>
      <c r="CU695">
        <v>280</v>
      </c>
      <c r="CV695">
        <v>285</v>
      </c>
    </row>
    <row r="696" spans="1:100">
      <c r="A696" s="22">
        <v>42895</v>
      </c>
      <c r="B696">
        <v>612</v>
      </c>
      <c r="C696">
        <v>618</v>
      </c>
      <c r="D696">
        <v>551</v>
      </c>
      <c r="E696">
        <v>559</v>
      </c>
      <c r="F696" s="23">
        <f t="shared" si="68"/>
        <v>-8.6601307189542509E-2</v>
      </c>
      <c r="G696" s="22">
        <v>42898</v>
      </c>
      <c r="H696">
        <v>605</v>
      </c>
      <c r="I696">
        <v>606</v>
      </c>
      <c r="J696">
        <v>521</v>
      </c>
      <c r="K696">
        <v>521</v>
      </c>
      <c r="L696" s="22">
        <v>42899</v>
      </c>
      <c r="M696">
        <v>580</v>
      </c>
      <c r="N696" s="4">
        <v>42898</v>
      </c>
      <c r="O696" s="3" t="s">
        <v>15</v>
      </c>
      <c r="P696" s="3">
        <v>3727</v>
      </c>
      <c r="Q696" s="3" t="s">
        <v>379</v>
      </c>
      <c r="R696" s="3" t="s">
        <v>17</v>
      </c>
      <c r="S696" s="3">
        <v>0.05</v>
      </c>
      <c r="T696" s="3">
        <v>2</v>
      </c>
      <c r="U696" s="3">
        <v>0</v>
      </c>
      <c r="V696" s="3">
        <v>900</v>
      </c>
      <c r="W696">
        <v>605</v>
      </c>
      <c r="X696" s="4">
        <v>42899</v>
      </c>
      <c r="Y696">
        <v>521</v>
      </c>
      <c r="Z696" s="10">
        <f t="shared" si="67"/>
        <v>-75600</v>
      </c>
      <c r="AA696" s="10">
        <f t="shared" si="72"/>
        <v>75600</v>
      </c>
      <c r="AB696" t="str">
        <f t="shared" si="69"/>
        <v/>
      </c>
      <c r="AC696">
        <f t="shared" si="70"/>
        <v>-257620</v>
      </c>
      <c r="AD696">
        <f t="shared" si="71"/>
        <v>5.0347222222222321E-2</v>
      </c>
      <c r="AE696" s="15">
        <v>42899</v>
      </c>
      <c r="AF696" s="9">
        <v>4.2223473777684983E-3</v>
      </c>
      <c r="AG696" s="12" t="s">
        <v>957</v>
      </c>
      <c r="AH696" s="20">
        <v>42895.99722222222</v>
      </c>
      <c r="AI696" s="12">
        <v>576</v>
      </c>
      <c r="AJ696" s="12">
        <v>17</v>
      </c>
      <c r="AK696" s="12">
        <v>3.04E-2</v>
      </c>
      <c r="AL696" s="17">
        <v>4000</v>
      </c>
      <c r="AM696" s="17">
        <v>0.481216457960644</v>
      </c>
      <c r="AN696" s="9"/>
      <c r="AO696" s="9"/>
      <c r="AP696" s="17">
        <v>26.67</v>
      </c>
      <c r="AQ696" s="17">
        <v>8024</v>
      </c>
      <c r="AR696" s="17">
        <v>0.68260869565217386</v>
      </c>
      <c r="AS696" s="17">
        <v>0.39</v>
      </c>
      <c r="AT696" s="17">
        <v>0.68260869565217386</v>
      </c>
      <c r="AU696" s="12">
        <v>0.16004077471967379</v>
      </c>
      <c r="AV696" s="12">
        <v>0</v>
      </c>
      <c r="AY696" s="12">
        <v>14353930</v>
      </c>
      <c r="BA696" s="12">
        <v>0.51315789473684215</v>
      </c>
      <c r="BD696" s="12">
        <v>0.481216457960644</v>
      </c>
      <c r="BE696" s="12">
        <v>0.68260869565217386</v>
      </c>
      <c r="BF696" s="12">
        <v>0.68260869565217386</v>
      </c>
      <c r="BG696" s="12">
        <v>0.16004077471967379</v>
      </c>
      <c r="BH696" s="12">
        <v>3.6999999999999998E-2</v>
      </c>
      <c r="BI696" s="12">
        <v>0.39</v>
      </c>
      <c r="BJ696" s="12">
        <v>1.0999999999999999E-2</v>
      </c>
      <c r="BK696" s="12">
        <v>0.33100000000000002</v>
      </c>
      <c r="BL696" s="12">
        <v>-691</v>
      </c>
      <c r="BM696" s="12">
        <v>-1107</v>
      </c>
      <c r="BN696" s="12">
        <v>-50</v>
      </c>
      <c r="BO696" s="12">
        <v>4687</v>
      </c>
      <c r="BP696" s="12">
        <v>-350</v>
      </c>
      <c r="BQ696" s="12">
        <v>-2233</v>
      </c>
      <c r="BR696" s="12">
        <v>-27</v>
      </c>
      <c r="BS696" s="12">
        <v>6309</v>
      </c>
      <c r="BT696" s="12">
        <v>0.38867822034028304</v>
      </c>
      <c r="BU696" s="12">
        <v>0.5693375742837693</v>
      </c>
      <c r="BV696" s="12">
        <v>0.56460301111197364</v>
      </c>
      <c r="BW696" s="12">
        <v>0.48958355540347043</v>
      </c>
      <c r="BX696" s="12">
        <v>0.56784784147174072</v>
      </c>
      <c r="BY696" s="12">
        <v>1588.5</v>
      </c>
      <c r="BZ696" s="12">
        <v>0.51315789473684215</v>
      </c>
      <c r="CB696" s="12">
        <v>0.10106382978723404</v>
      </c>
      <c r="CC696" s="12">
        <v>20000</v>
      </c>
      <c r="CD696" s="12">
        <v>19860</v>
      </c>
      <c r="CE696" s="12">
        <v>4.7615102156105831</v>
      </c>
      <c r="CH696" s="22">
        <v>42895</v>
      </c>
      <c r="CI696">
        <v>612</v>
      </c>
      <c r="CJ696">
        <v>618</v>
      </c>
      <c r="CK696">
        <v>551</v>
      </c>
      <c r="CL696">
        <v>559</v>
      </c>
      <c r="CM696" s="22">
        <v>42898</v>
      </c>
      <c r="CN696">
        <v>605</v>
      </c>
      <c r="CO696">
        <v>606</v>
      </c>
      <c r="CP696">
        <v>521</v>
      </c>
      <c r="CQ696">
        <v>521</v>
      </c>
      <c r="CR696" s="22">
        <v>42899</v>
      </c>
      <c r="CS696">
        <v>580</v>
      </c>
      <c r="CT696">
        <v>621</v>
      </c>
      <c r="CU696">
        <v>561</v>
      </c>
      <c r="CV696">
        <v>569</v>
      </c>
    </row>
    <row r="697" spans="1:100">
      <c r="A697" s="22">
        <v>42895</v>
      </c>
      <c r="B697">
        <v>461</v>
      </c>
      <c r="C697">
        <v>478</v>
      </c>
      <c r="D697">
        <v>459</v>
      </c>
      <c r="E697">
        <v>478</v>
      </c>
      <c r="F697" s="23">
        <f t="shared" si="68"/>
        <v>3.6876355748373113E-2</v>
      </c>
      <c r="G697" s="22">
        <v>42898</v>
      </c>
      <c r="H697">
        <v>494</v>
      </c>
      <c r="I697">
        <v>494</v>
      </c>
      <c r="J697">
        <v>463</v>
      </c>
      <c r="K697">
        <v>463</v>
      </c>
      <c r="L697" s="22">
        <v>42899</v>
      </c>
      <c r="M697">
        <v>465</v>
      </c>
      <c r="N697" s="4">
        <v>42898</v>
      </c>
      <c r="O697" s="3" t="s">
        <v>15</v>
      </c>
      <c r="P697" s="3">
        <v>7983</v>
      </c>
      <c r="Q697" s="3" t="s">
        <v>405</v>
      </c>
      <c r="R697" s="3" t="s">
        <v>17</v>
      </c>
      <c r="S697" s="3">
        <v>0.05</v>
      </c>
      <c r="T697" s="3">
        <v>2</v>
      </c>
      <c r="U697" s="3">
        <v>0</v>
      </c>
      <c r="V697" s="3">
        <v>2000</v>
      </c>
      <c r="W697">
        <v>494</v>
      </c>
      <c r="X697" s="4">
        <v>42899</v>
      </c>
      <c r="Y697">
        <v>463</v>
      </c>
      <c r="Z697" s="10">
        <f t="shared" si="67"/>
        <v>-62000</v>
      </c>
      <c r="AA697" s="10">
        <f t="shared" si="72"/>
        <v>62000</v>
      </c>
      <c r="AB697" t="str">
        <f t="shared" si="69"/>
        <v/>
      </c>
      <c r="AC697">
        <f t="shared" si="70"/>
        <v>-257620</v>
      </c>
      <c r="AD697">
        <f t="shared" si="71"/>
        <v>5.0000000000000044E-2</v>
      </c>
      <c r="AE697" s="15">
        <v>42899</v>
      </c>
      <c r="AF697" s="9">
        <v>4.2223473777684983E-3</v>
      </c>
      <c r="AG697" s="12" t="s">
        <v>954</v>
      </c>
      <c r="AH697" s="20">
        <v>42895.960416666669</v>
      </c>
      <c r="AI697" s="12">
        <v>520</v>
      </c>
      <c r="AJ697" s="12">
        <v>42</v>
      </c>
      <c r="AK697" s="12">
        <v>8.7900000000000006E-2</v>
      </c>
      <c r="AL697" s="17">
        <v>4000</v>
      </c>
      <c r="AM697" s="17">
        <v>0.19874476987447698</v>
      </c>
      <c r="AN697" s="9"/>
      <c r="AO697" s="9"/>
      <c r="AP697" s="17">
        <v>0</v>
      </c>
      <c r="AQ697" s="17">
        <v>7183</v>
      </c>
      <c r="AR697" s="17">
        <v>1</v>
      </c>
      <c r="AS697" s="17">
        <v>0.19900000000000001</v>
      </c>
      <c r="AT697" s="17">
        <v>1</v>
      </c>
      <c r="AU697" s="12">
        <v>1</v>
      </c>
      <c r="AV697" s="12">
        <v>1.67</v>
      </c>
      <c r="AY697" s="12">
        <v>15027209</v>
      </c>
      <c r="BA697" s="12">
        <v>0.6428571428571429</v>
      </c>
      <c r="BD697" s="12">
        <v>0.19874476987447698</v>
      </c>
      <c r="BE697" s="12">
        <v>1</v>
      </c>
      <c r="BF697" s="12">
        <v>1</v>
      </c>
      <c r="BG697" s="12">
        <v>1</v>
      </c>
      <c r="BH697" s="12">
        <v>0.17899999999999999</v>
      </c>
      <c r="BI697" s="12">
        <v>0.19900000000000001</v>
      </c>
      <c r="BJ697" s="12">
        <v>0</v>
      </c>
      <c r="BK697" s="12">
        <v>0.55000000000000004</v>
      </c>
      <c r="BL697" s="12">
        <v>183</v>
      </c>
      <c r="BM697" s="12">
        <v>-145</v>
      </c>
      <c r="BN697" s="12">
        <v>-672</v>
      </c>
      <c r="BO697" s="12">
        <v>1595</v>
      </c>
      <c r="BP697" s="12">
        <v>948</v>
      </c>
      <c r="BQ697" s="12">
        <v>-392</v>
      </c>
      <c r="BR697" s="12">
        <v>-158</v>
      </c>
      <c r="BS697" s="12">
        <v>2200</v>
      </c>
      <c r="BT697" s="12">
        <v>0.24783941414279592</v>
      </c>
      <c r="BU697" s="12">
        <v>0.57040353210797945</v>
      </c>
      <c r="BV697" s="12">
        <v>0.67819644826651082</v>
      </c>
      <c r="BW697" s="12">
        <v>0.58278462171057932</v>
      </c>
      <c r="BX697" s="12">
        <v>0.56100124356235981</v>
      </c>
      <c r="BY697" s="12">
        <v>1588.5</v>
      </c>
      <c r="BZ697" s="12">
        <v>0.6428571428571429</v>
      </c>
      <c r="CB697" s="12">
        <v>0.10106382978723404</v>
      </c>
      <c r="CC697" s="12">
        <v>20000</v>
      </c>
      <c r="CD697" s="12">
        <v>19860</v>
      </c>
      <c r="CE697" s="12">
        <v>1.9665271966527198</v>
      </c>
      <c r="CH697" s="22">
        <v>42895</v>
      </c>
      <c r="CI697">
        <v>461</v>
      </c>
      <c r="CJ697">
        <v>478</v>
      </c>
      <c r="CK697">
        <v>459</v>
      </c>
      <c r="CL697">
        <v>478</v>
      </c>
      <c r="CM697" s="22">
        <v>42898</v>
      </c>
      <c r="CN697">
        <v>494</v>
      </c>
      <c r="CO697">
        <v>494</v>
      </c>
      <c r="CP697">
        <v>463</v>
      </c>
      <c r="CQ697">
        <v>463</v>
      </c>
      <c r="CR697" s="22">
        <v>42899</v>
      </c>
      <c r="CS697">
        <v>465</v>
      </c>
      <c r="CT697">
        <v>478</v>
      </c>
      <c r="CU697">
        <v>463</v>
      </c>
      <c r="CV697">
        <v>475</v>
      </c>
    </row>
    <row r="698" spans="1:100">
      <c r="A698" s="22">
        <v>42898</v>
      </c>
      <c r="B698">
        <v>215</v>
      </c>
      <c r="C698">
        <v>281</v>
      </c>
      <c r="D698">
        <v>203</v>
      </c>
      <c r="E698">
        <v>281</v>
      </c>
      <c r="F698" s="23">
        <f t="shared" si="68"/>
        <v>0.30697674418604648</v>
      </c>
      <c r="G698" s="22">
        <v>42899</v>
      </c>
      <c r="H698">
        <v>275</v>
      </c>
      <c r="I698">
        <v>297</v>
      </c>
      <c r="J698">
        <v>230</v>
      </c>
      <c r="K698">
        <v>242</v>
      </c>
      <c r="L698" s="22">
        <v>42900</v>
      </c>
      <c r="M698">
        <v>249</v>
      </c>
      <c r="N698" s="4">
        <v>42899</v>
      </c>
      <c r="O698" s="3" t="s">
        <v>15</v>
      </c>
      <c r="P698" s="3">
        <v>3113</v>
      </c>
      <c r="Q698" s="3" t="s">
        <v>392</v>
      </c>
      <c r="R698" s="3" t="s">
        <v>17</v>
      </c>
      <c r="S698" s="3">
        <v>0.05</v>
      </c>
      <c r="T698" s="3">
        <v>2</v>
      </c>
      <c r="U698" s="3">
        <v>0</v>
      </c>
      <c r="V698" s="3">
        <v>1800</v>
      </c>
      <c r="W698">
        <v>275</v>
      </c>
      <c r="X698" s="4">
        <v>42900</v>
      </c>
      <c r="Y698">
        <v>242</v>
      </c>
      <c r="Z698" s="10">
        <f t="shared" si="67"/>
        <v>-59400</v>
      </c>
      <c r="AA698" s="10">
        <f t="shared" si="72"/>
        <v>59400</v>
      </c>
      <c r="AB698" t="str">
        <f t="shared" si="69"/>
        <v/>
      </c>
      <c r="AC698">
        <f t="shared" si="70"/>
        <v>-257620</v>
      </c>
      <c r="AD698">
        <f t="shared" si="71"/>
        <v>0.13249211356466872</v>
      </c>
      <c r="AE698" s="15">
        <v>42900</v>
      </c>
      <c r="AF698" s="9">
        <v>-1.7064710038611208E-3</v>
      </c>
      <c r="AG698" s="12" t="s">
        <v>954</v>
      </c>
      <c r="AH698" s="20">
        <v>42898.998611111114</v>
      </c>
      <c r="AI698" s="12">
        <v>317</v>
      </c>
      <c r="AJ698" s="12">
        <v>36</v>
      </c>
      <c r="AK698" s="12">
        <v>0.12809999999999999</v>
      </c>
      <c r="AL698" s="17">
        <v>361900</v>
      </c>
      <c r="AM698" s="17">
        <v>0.28855721393034828</v>
      </c>
      <c r="AN698" s="9"/>
      <c r="AO698" s="9"/>
      <c r="AP698" s="17">
        <v>0</v>
      </c>
      <c r="AQ698" s="17">
        <v>10789</v>
      </c>
      <c r="AR698" s="17">
        <v>1</v>
      </c>
      <c r="AS698" s="17">
        <v>0.23300000000000001</v>
      </c>
      <c r="AT698" s="17">
        <v>1</v>
      </c>
      <c r="AU698" s="12">
        <v>0.37967914438502676</v>
      </c>
      <c r="AV698" s="12" t="s">
        <v>988</v>
      </c>
      <c r="AY698" s="12">
        <v>53675037</v>
      </c>
      <c r="BA698" s="12">
        <v>0.67226890756302526</v>
      </c>
      <c r="BD698" s="12">
        <v>0.28855721393034828</v>
      </c>
      <c r="BE698" s="12">
        <v>1</v>
      </c>
      <c r="BF698" s="12">
        <v>1</v>
      </c>
      <c r="BG698" s="12">
        <v>0.37967914438502676</v>
      </c>
      <c r="BH698" s="12">
        <v>3.5999999999999997E-2</v>
      </c>
      <c r="BI698" s="12">
        <v>0.23300000000000001</v>
      </c>
      <c r="BJ698" s="12">
        <v>0</v>
      </c>
      <c r="BK698" s="12">
        <v>0.36099999999999999</v>
      </c>
      <c r="BL698" s="12">
        <v>-13</v>
      </c>
      <c r="BM698" s="12">
        <v>-82</v>
      </c>
      <c r="BN698" s="12">
        <v>110</v>
      </c>
      <c r="BO698" s="12">
        <v>186</v>
      </c>
      <c r="BP698" s="12">
        <v>-318</v>
      </c>
      <c r="BQ698" s="12">
        <v>56</v>
      </c>
      <c r="BR698" s="12">
        <v>-29</v>
      </c>
      <c r="BS698" s="12">
        <v>172</v>
      </c>
      <c r="BT698" s="12">
        <v>0.24783941414279592</v>
      </c>
      <c r="BU698" s="12">
        <v>0.57040353210797945</v>
      </c>
      <c r="BV698" s="12">
        <v>0.67819644826651082</v>
      </c>
      <c r="BW698" s="12">
        <v>0.58278462171057932</v>
      </c>
      <c r="BX698" s="12">
        <v>0.57922761919921928</v>
      </c>
      <c r="BY698" s="12">
        <v>1595</v>
      </c>
      <c r="BZ698" s="12">
        <v>0.67226890756302526</v>
      </c>
      <c r="CB698" s="12">
        <v>0.10106382978723404</v>
      </c>
      <c r="CC698" s="12">
        <v>19860</v>
      </c>
      <c r="CD698" s="12">
        <v>19910</v>
      </c>
      <c r="CE698" s="12">
        <v>2.8551976957318672</v>
      </c>
      <c r="CH698" s="22">
        <v>42898</v>
      </c>
      <c r="CI698">
        <v>215</v>
      </c>
      <c r="CJ698">
        <v>281</v>
      </c>
      <c r="CK698">
        <v>203</v>
      </c>
      <c r="CL698">
        <v>281</v>
      </c>
      <c r="CM698" s="22">
        <v>42899</v>
      </c>
      <c r="CN698">
        <v>275</v>
      </c>
      <c r="CO698">
        <v>297</v>
      </c>
      <c r="CP698">
        <v>230</v>
      </c>
      <c r="CQ698">
        <v>242</v>
      </c>
      <c r="CR698" s="22">
        <v>42900</v>
      </c>
      <c r="CS698">
        <v>249</v>
      </c>
      <c r="CT698">
        <v>258</v>
      </c>
      <c r="CU698">
        <v>217</v>
      </c>
      <c r="CV698">
        <v>220</v>
      </c>
    </row>
    <row r="699" spans="1:100">
      <c r="A699" s="22">
        <v>42898</v>
      </c>
      <c r="B699">
        <v>389</v>
      </c>
      <c r="C699">
        <v>389</v>
      </c>
      <c r="D699">
        <v>372</v>
      </c>
      <c r="E699">
        <v>389</v>
      </c>
      <c r="F699" s="23">
        <f t="shared" si="68"/>
        <v>0</v>
      </c>
      <c r="G699" s="22">
        <v>42899</v>
      </c>
      <c r="H699">
        <v>451</v>
      </c>
      <c r="I699">
        <v>452</v>
      </c>
      <c r="J699">
        <v>309</v>
      </c>
      <c r="K699">
        <v>309</v>
      </c>
      <c r="L699" s="22">
        <v>42900</v>
      </c>
      <c r="M699">
        <v>333</v>
      </c>
      <c r="N699" s="4">
        <v>42899</v>
      </c>
      <c r="O699" s="3" t="s">
        <v>15</v>
      </c>
      <c r="P699" s="3">
        <v>6731</v>
      </c>
      <c r="Q699" s="3" t="s">
        <v>311</v>
      </c>
      <c r="R699" s="3" t="s">
        <v>17</v>
      </c>
      <c r="S699" s="3">
        <v>0.05</v>
      </c>
      <c r="T699" s="3">
        <v>2</v>
      </c>
      <c r="U699" s="3">
        <v>0</v>
      </c>
      <c r="V699" s="3">
        <v>1300</v>
      </c>
      <c r="W699">
        <v>451</v>
      </c>
      <c r="X699" s="4">
        <v>42900</v>
      </c>
      <c r="Y699">
        <v>309</v>
      </c>
      <c r="Z699" s="10">
        <f t="shared" si="67"/>
        <v>-184600</v>
      </c>
      <c r="AA699" s="10">
        <f t="shared" si="72"/>
        <v>184600</v>
      </c>
      <c r="AB699" t="str">
        <f t="shared" si="69"/>
        <v/>
      </c>
      <c r="AC699">
        <f t="shared" si="70"/>
        <v>-257620</v>
      </c>
      <c r="AD699">
        <f t="shared" si="71"/>
        <v>0</v>
      </c>
      <c r="AE699" s="15">
        <v>42900</v>
      </c>
      <c r="AF699" s="9">
        <v>-1.7064710038611208E-3</v>
      </c>
      <c r="AG699" s="12" t="s">
        <v>954</v>
      </c>
      <c r="AH699" s="20">
        <v>42898.998611111114</v>
      </c>
      <c r="AI699" s="12">
        <v>451</v>
      </c>
      <c r="AJ699" s="12">
        <v>62</v>
      </c>
      <c r="AK699" s="12">
        <v>0.15939999999999999</v>
      </c>
      <c r="AL699" s="17">
        <v>337400</v>
      </c>
      <c r="AM699" s="17">
        <v>0.70550161812297729</v>
      </c>
      <c r="AN699" s="9"/>
      <c r="AO699" s="9"/>
      <c r="AP699" s="17">
        <v>0</v>
      </c>
      <c r="AQ699" s="17">
        <v>9356</v>
      </c>
      <c r="AR699" s="17">
        <v>1</v>
      </c>
      <c r="AS699" s="17">
        <v>0.21</v>
      </c>
      <c r="AT699" s="17">
        <v>1</v>
      </c>
      <c r="AU699" s="12">
        <v>1</v>
      </c>
      <c r="AV699" s="12">
        <v>0</v>
      </c>
      <c r="AY699" s="12">
        <v>30278981</v>
      </c>
      <c r="BA699" s="12">
        <v>0.726962457337884</v>
      </c>
      <c r="BD699" s="12">
        <v>0.70550161812297729</v>
      </c>
      <c r="BE699" s="12">
        <v>1</v>
      </c>
      <c r="BF699" s="12">
        <v>1</v>
      </c>
      <c r="BG699" s="12">
        <v>1</v>
      </c>
      <c r="BH699" s="12">
        <v>1.4999999999999999E-2</v>
      </c>
      <c r="BI699" s="12">
        <v>0.21</v>
      </c>
      <c r="BJ699" s="12">
        <v>0</v>
      </c>
      <c r="BK699" s="12">
        <v>0.51600000000000001</v>
      </c>
      <c r="BL699" s="12">
        <v>-313</v>
      </c>
      <c r="BM699" s="12">
        <v>44</v>
      </c>
      <c r="BN699" s="12">
        <v>301</v>
      </c>
      <c r="BO699" s="12">
        <v>248</v>
      </c>
      <c r="BP699" s="12">
        <v>-697</v>
      </c>
      <c r="BQ699" s="12">
        <v>-52</v>
      </c>
      <c r="BR699" s="12">
        <v>687</v>
      </c>
      <c r="BS699" s="12">
        <v>216</v>
      </c>
      <c r="BT699" s="12">
        <v>0.24783941414279592</v>
      </c>
      <c r="BU699" s="12">
        <v>0.57040353210797945</v>
      </c>
      <c r="BV699" s="12">
        <v>0.67819644826651082</v>
      </c>
      <c r="BW699" s="12">
        <v>0.58278462171057932</v>
      </c>
      <c r="BX699" s="12">
        <v>0.57922761919921928</v>
      </c>
      <c r="BY699" s="12">
        <v>1595</v>
      </c>
      <c r="BZ699" s="12">
        <v>0.726962457337884</v>
      </c>
      <c r="CB699" s="12">
        <v>0.10106382978723404</v>
      </c>
      <c r="CC699" s="12">
        <v>19860</v>
      </c>
      <c r="CD699" s="12">
        <v>19910</v>
      </c>
      <c r="CE699" s="12">
        <v>6.9807528530063019</v>
      </c>
      <c r="CH699" s="22">
        <v>42898</v>
      </c>
      <c r="CI699">
        <v>389</v>
      </c>
      <c r="CJ699">
        <v>389</v>
      </c>
      <c r="CK699">
        <v>372</v>
      </c>
      <c r="CL699">
        <v>389</v>
      </c>
      <c r="CM699" s="22">
        <v>42899</v>
      </c>
      <c r="CN699">
        <v>451</v>
      </c>
      <c r="CO699">
        <v>452</v>
      </c>
      <c r="CP699">
        <v>309</v>
      </c>
      <c r="CQ699">
        <v>309</v>
      </c>
      <c r="CR699" s="22">
        <v>42900</v>
      </c>
      <c r="CS699">
        <v>333</v>
      </c>
      <c r="CT699">
        <v>334</v>
      </c>
      <c r="CU699">
        <v>247</v>
      </c>
      <c r="CV699">
        <v>251</v>
      </c>
    </row>
    <row r="700" spans="1:100">
      <c r="A700" s="22">
        <v>42898</v>
      </c>
      <c r="B700">
        <v>7</v>
      </c>
      <c r="C700">
        <v>7</v>
      </c>
      <c r="D700">
        <v>6</v>
      </c>
      <c r="E700">
        <v>6</v>
      </c>
      <c r="F700" s="23">
        <f t="shared" si="68"/>
        <v>-0.1428571428571429</v>
      </c>
      <c r="G700" s="22">
        <v>42899</v>
      </c>
      <c r="H700">
        <v>7</v>
      </c>
      <c r="I700">
        <v>7</v>
      </c>
      <c r="J700">
        <v>6</v>
      </c>
      <c r="K700">
        <v>7</v>
      </c>
      <c r="L700" s="22">
        <v>42900</v>
      </c>
      <c r="M700">
        <v>6</v>
      </c>
      <c r="N700" s="4">
        <v>42899</v>
      </c>
      <c r="O700" s="3" t="s">
        <v>15</v>
      </c>
      <c r="P700" s="3">
        <v>8107</v>
      </c>
      <c r="Q700" s="3" t="s">
        <v>137</v>
      </c>
      <c r="R700" s="3" t="s">
        <v>17</v>
      </c>
      <c r="S700" s="3">
        <v>0.05</v>
      </c>
      <c r="T700" s="3">
        <v>1</v>
      </c>
      <c r="U700" s="3">
        <v>0</v>
      </c>
      <c r="V700" s="3">
        <v>84000</v>
      </c>
      <c r="W700">
        <v>7</v>
      </c>
      <c r="X700" s="4">
        <v>42900</v>
      </c>
      <c r="Y700">
        <v>7</v>
      </c>
      <c r="Z700" s="10">
        <f t="shared" si="67"/>
        <v>0</v>
      </c>
      <c r="AA700" s="10">
        <f t="shared" si="72"/>
        <v>0</v>
      </c>
      <c r="AB700" t="str">
        <f t="shared" si="69"/>
        <v/>
      </c>
      <c r="AC700">
        <f t="shared" si="70"/>
        <v>-257620</v>
      </c>
      <c r="AD700">
        <f t="shared" si="71"/>
        <v>6.0606060606060552E-2</v>
      </c>
      <c r="AE700" s="15">
        <v>42900</v>
      </c>
      <c r="AF700" s="9">
        <v>-1.7064710038611208E-3</v>
      </c>
      <c r="AG700" s="12" t="s">
        <v>962</v>
      </c>
      <c r="AH700" s="20">
        <v>42898.952777777777</v>
      </c>
      <c r="AI700" s="12">
        <v>6.6</v>
      </c>
      <c r="AJ700" s="12">
        <v>0.6</v>
      </c>
      <c r="AK700" s="12">
        <v>0.1</v>
      </c>
      <c r="AL700" s="17">
        <v>191000</v>
      </c>
      <c r="AM700" s="17">
        <v>0.2857142857142857</v>
      </c>
      <c r="AN700" s="9"/>
      <c r="AO700" s="9"/>
      <c r="AP700" s="17">
        <v>0</v>
      </c>
      <c r="AQ700" s="17">
        <v>6231</v>
      </c>
      <c r="AR700" s="17">
        <v>0.5</v>
      </c>
      <c r="AS700" s="17">
        <v>0.19700000000000001</v>
      </c>
      <c r="AT700" s="17">
        <v>0.5</v>
      </c>
      <c r="AU700" s="12">
        <v>0.33333333333333331</v>
      </c>
      <c r="AV700" s="12">
        <v>0</v>
      </c>
      <c r="AY700" s="12">
        <v>890093101</v>
      </c>
      <c r="BA700" s="12">
        <v>0.5</v>
      </c>
      <c r="BD700" s="12">
        <v>0.2857142857142857</v>
      </c>
      <c r="BE700" s="12">
        <v>0.5</v>
      </c>
      <c r="BF700" s="12">
        <v>0.5</v>
      </c>
      <c r="BG700" s="12">
        <v>0.33333333333333331</v>
      </c>
      <c r="BH700" s="12">
        <v>1.9E-2</v>
      </c>
      <c r="BI700" s="12">
        <v>0.19700000000000001</v>
      </c>
      <c r="BJ700" s="12">
        <v>3.4000000000000002E-2</v>
      </c>
      <c r="BK700" s="12">
        <v>8.3000000000000004E-2</v>
      </c>
      <c r="BL700" s="12">
        <v>147</v>
      </c>
      <c r="BM700" s="12">
        <v>-29</v>
      </c>
      <c r="BN700" s="12">
        <v>421</v>
      </c>
      <c r="BO700" s="12">
        <v>771</v>
      </c>
      <c r="BP700" s="12">
        <v>70</v>
      </c>
      <c r="BQ700" s="12">
        <v>-20</v>
      </c>
      <c r="BR700" s="12">
        <v>71</v>
      </c>
      <c r="BS700" s="12">
        <v>229</v>
      </c>
      <c r="BT700" s="12">
        <v>0.20234257591287513</v>
      </c>
      <c r="BU700" s="12">
        <v>0.60165053659621859</v>
      </c>
      <c r="BV700" s="12">
        <v>0.73160383023591669</v>
      </c>
      <c r="BW700" s="12">
        <v>0.64789370821338954</v>
      </c>
      <c r="BX700" s="12">
        <v>0.52083249116584562</v>
      </c>
      <c r="BY700" s="12">
        <v>1595</v>
      </c>
      <c r="BZ700" s="12">
        <v>0.5</v>
      </c>
      <c r="CB700" s="12">
        <v>0.10106382978723404</v>
      </c>
      <c r="CC700" s="12">
        <v>19860</v>
      </c>
      <c r="CD700" s="12">
        <v>19910</v>
      </c>
      <c r="CE700" s="12">
        <v>2.8270676691729322</v>
      </c>
      <c r="CH700" s="22">
        <v>42898</v>
      </c>
      <c r="CI700">
        <v>7</v>
      </c>
      <c r="CJ700">
        <v>7</v>
      </c>
      <c r="CK700">
        <v>6</v>
      </c>
      <c r="CL700">
        <v>6</v>
      </c>
      <c r="CM700" s="22">
        <v>42899</v>
      </c>
      <c r="CN700">
        <v>7</v>
      </c>
      <c r="CO700">
        <v>7</v>
      </c>
      <c r="CP700">
        <v>6</v>
      </c>
      <c r="CQ700">
        <v>7</v>
      </c>
      <c r="CR700" s="22">
        <v>42900</v>
      </c>
      <c r="CS700">
        <v>6</v>
      </c>
      <c r="CT700">
        <v>8</v>
      </c>
      <c r="CU700">
        <v>6</v>
      </c>
      <c r="CV700">
        <v>7</v>
      </c>
    </row>
    <row r="701" spans="1:100">
      <c r="A701" s="22">
        <v>42898</v>
      </c>
      <c r="B701">
        <v>1208</v>
      </c>
      <c r="C701">
        <v>1695</v>
      </c>
      <c r="D701">
        <v>1152</v>
      </c>
      <c r="E701">
        <v>1484</v>
      </c>
      <c r="F701" s="23">
        <f t="shared" si="68"/>
        <v>0.22847682119205293</v>
      </c>
      <c r="G701" s="22">
        <v>42899</v>
      </c>
      <c r="H701">
        <v>1501</v>
      </c>
      <c r="I701">
        <v>1578</v>
      </c>
      <c r="J701">
        <v>1356</v>
      </c>
      <c r="K701">
        <v>1360</v>
      </c>
      <c r="L701" s="22">
        <v>42900</v>
      </c>
      <c r="M701">
        <v>1420</v>
      </c>
      <c r="N701" s="4">
        <v>42899</v>
      </c>
      <c r="O701" s="3" t="s">
        <v>11</v>
      </c>
      <c r="P701" s="3">
        <v>3825</v>
      </c>
      <c r="Q701" s="3" t="s">
        <v>297</v>
      </c>
      <c r="R701" s="3" t="s">
        <v>13</v>
      </c>
      <c r="S701" s="3">
        <v>0.05</v>
      </c>
      <c r="T701" s="3">
        <v>2</v>
      </c>
      <c r="U701" s="3">
        <v>0</v>
      </c>
      <c r="V701" s="3">
        <v>400</v>
      </c>
      <c r="W701">
        <v>1501</v>
      </c>
      <c r="X701" s="4">
        <v>42900</v>
      </c>
      <c r="Y701">
        <v>1360</v>
      </c>
      <c r="Z701" s="10">
        <f t="shared" si="67"/>
        <v>-56400</v>
      </c>
      <c r="AA701" s="10">
        <f t="shared" si="72"/>
        <v>56400</v>
      </c>
      <c r="AB701" t="str">
        <f t="shared" si="69"/>
        <v/>
      </c>
      <c r="AC701">
        <f t="shared" si="70"/>
        <v>-257620</v>
      </c>
      <c r="AD701">
        <f t="shared" si="71"/>
        <v>4.9650349650349757E-2</v>
      </c>
      <c r="AE701" s="15">
        <v>42900</v>
      </c>
      <c r="AF701" s="9">
        <v>-1.7064710038611208E-3</v>
      </c>
      <c r="AG701" s="12" t="s">
        <v>957</v>
      </c>
      <c r="AH701" s="20">
        <v>42898.99722222222</v>
      </c>
      <c r="AI701" s="12">
        <v>1430</v>
      </c>
      <c r="AJ701" s="12">
        <v>-54</v>
      </c>
      <c r="AK701" s="12">
        <v>-3.6400000000000002E-2</v>
      </c>
      <c r="AL701" s="17">
        <v>137400</v>
      </c>
      <c r="AM701" s="17">
        <v>0.8617771509167842</v>
      </c>
      <c r="AN701" s="9"/>
      <c r="AO701" s="9"/>
      <c r="AP701" s="17">
        <v>84.79</v>
      </c>
      <c r="AQ701" s="17">
        <v>56700</v>
      </c>
      <c r="AR701" s="17">
        <v>1</v>
      </c>
      <c r="AS701" s="17">
        <v>0.11799999999999999</v>
      </c>
      <c r="AT701" s="17">
        <v>1</v>
      </c>
      <c r="AU701" s="12">
        <v>1</v>
      </c>
      <c r="AV701" s="12" t="s">
        <v>988</v>
      </c>
      <c r="AY701" s="12">
        <v>39985600</v>
      </c>
      <c r="BA701" s="12">
        <v>0.89959514170040489</v>
      </c>
      <c r="BD701" s="12">
        <v>0.8617771509167842</v>
      </c>
      <c r="BE701" s="12">
        <v>1</v>
      </c>
      <c r="BF701" s="12">
        <v>1</v>
      </c>
      <c r="BG701" s="12">
        <v>1</v>
      </c>
      <c r="BH701" s="12">
        <v>0.33300000000000002</v>
      </c>
      <c r="BI701" s="12">
        <v>0.11799999999999999</v>
      </c>
      <c r="BJ701" s="12">
        <v>0</v>
      </c>
      <c r="BK701" s="12">
        <v>0.61699999999999999</v>
      </c>
      <c r="BL701" s="12">
        <v>12</v>
      </c>
      <c r="BM701" s="12">
        <v>-43</v>
      </c>
      <c r="BN701" s="12">
        <v>17</v>
      </c>
      <c r="BO701" s="12">
        <v>94</v>
      </c>
      <c r="BP701" s="12">
        <v>-2</v>
      </c>
      <c r="BQ701" s="12">
        <v>-3</v>
      </c>
      <c r="BR701" s="12">
        <v>-154</v>
      </c>
      <c r="BS701" s="12">
        <v>107</v>
      </c>
      <c r="BT701" s="12">
        <v>0.38867822034028304</v>
      </c>
      <c r="BU701" s="12">
        <v>0.5693375742837693</v>
      </c>
      <c r="BV701" s="12">
        <v>0.56460301111197364</v>
      </c>
      <c r="BW701" s="12">
        <v>0.48958355540347043</v>
      </c>
      <c r="BX701" s="12">
        <v>0.57009180442725882</v>
      </c>
      <c r="BY701" s="12">
        <v>1595</v>
      </c>
      <c r="BZ701" s="12">
        <v>0.89959514170040489</v>
      </c>
      <c r="CB701" s="12">
        <v>0.10106382978723404</v>
      </c>
      <c r="CC701" s="12">
        <v>19860</v>
      </c>
      <c r="CD701" s="12">
        <v>19910</v>
      </c>
      <c r="CE701" s="12">
        <v>8.5270581248608135</v>
      </c>
      <c r="CH701" s="22">
        <v>42898</v>
      </c>
      <c r="CI701">
        <v>1208</v>
      </c>
      <c r="CJ701">
        <v>1695</v>
      </c>
      <c r="CK701">
        <v>1152</v>
      </c>
      <c r="CL701">
        <v>1484</v>
      </c>
      <c r="CM701" s="22">
        <v>42899</v>
      </c>
      <c r="CN701">
        <v>1501</v>
      </c>
      <c r="CO701">
        <v>1578</v>
      </c>
      <c r="CP701">
        <v>1356</v>
      </c>
      <c r="CQ701">
        <v>1360</v>
      </c>
      <c r="CR701" s="22">
        <v>42900</v>
      </c>
      <c r="CS701">
        <v>1420</v>
      </c>
      <c r="CT701">
        <v>1518</v>
      </c>
      <c r="CU701">
        <v>1180</v>
      </c>
      <c r="CV701">
        <v>1274</v>
      </c>
    </row>
    <row r="702" spans="1:100">
      <c r="A702" s="22">
        <v>42898</v>
      </c>
      <c r="B702">
        <v>1300</v>
      </c>
      <c r="C702">
        <v>1321</v>
      </c>
      <c r="D702">
        <v>1196</v>
      </c>
      <c r="E702">
        <v>1200</v>
      </c>
      <c r="F702" s="23">
        <f t="shared" si="68"/>
        <v>-7.6923076923076872E-2</v>
      </c>
      <c r="G702" s="22">
        <v>42899</v>
      </c>
      <c r="H702">
        <v>1403</v>
      </c>
      <c r="I702">
        <v>1468</v>
      </c>
      <c r="J702">
        <v>1282</v>
      </c>
      <c r="K702">
        <v>1330</v>
      </c>
      <c r="L702" s="22">
        <v>42900</v>
      </c>
      <c r="M702">
        <v>1300</v>
      </c>
      <c r="N702" s="4">
        <v>42899</v>
      </c>
      <c r="O702" s="3" t="s">
        <v>15</v>
      </c>
      <c r="P702" s="3">
        <v>4579</v>
      </c>
      <c r="Q702" s="3" t="s">
        <v>271</v>
      </c>
      <c r="R702" s="3" t="s">
        <v>17</v>
      </c>
      <c r="S702" s="3">
        <v>0.05</v>
      </c>
      <c r="T702" s="3">
        <v>2</v>
      </c>
      <c r="U702" s="3">
        <v>0</v>
      </c>
      <c r="V702" s="3">
        <v>500</v>
      </c>
      <c r="W702">
        <v>1403</v>
      </c>
      <c r="X702" s="4">
        <v>42900</v>
      </c>
      <c r="Y702">
        <v>1330</v>
      </c>
      <c r="Z702" s="10">
        <f t="shared" si="67"/>
        <v>-36500</v>
      </c>
      <c r="AA702" s="10">
        <f t="shared" si="72"/>
        <v>36500</v>
      </c>
      <c r="AB702" t="str">
        <f t="shared" si="69"/>
        <v/>
      </c>
      <c r="AC702">
        <f t="shared" si="70"/>
        <v>-257620</v>
      </c>
      <c r="AD702">
        <f t="shared" si="71"/>
        <v>5.8867924528301918E-2</v>
      </c>
      <c r="AE702" s="15">
        <v>42900</v>
      </c>
      <c r="AF702" s="9">
        <v>-1.7064710038611208E-3</v>
      </c>
      <c r="AG702" s="12" t="s">
        <v>960</v>
      </c>
      <c r="AH702" s="20">
        <v>42898.997916666667</v>
      </c>
      <c r="AI702" s="12">
        <v>1325</v>
      </c>
      <c r="AJ702" s="12">
        <v>125</v>
      </c>
      <c r="AK702" s="12">
        <v>0.1042</v>
      </c>
      <c r="AL702" s="17">
        <v>43400</v>
      </c>
      <c r="AM702" s="17">
        <v>0.77021617293835065</v>
      </c>
      <c r="AN702" s="9"/>
      <c r="AO702" s="9"/>
      <c r="AP702" s="17">
        <v>181.96</v>
      </c>
      <c r="AQ702" s="17">
        <v>24039</v>
      </c>
      <c r="AR702" s="17">
        <v>0.96166854565952653</v>
      </c>
      <c r="AS702" s="17">
        <v>0.27</v>
      </c>
      <c r="AT702" s="17">
        <v>0.96424815983175605</v>
      </c>
      <c r="AU702" s="12">
        <v>0.96711798839458418</v>
      </c>
      <c r="AV702" s="12">
        <v>0</v>
      </c>
      <c r="AX702" s="19">
        <v>93</v>
      </c>
      <c r="AY702" s="12">
        <v>19246450</v>
      </c>
      <c r="BA702" s="12">
        <v>1</v>
      </c>
      <c r="BD702" s="12">
        <v>0.77021617293835065</v>
      </c>
      <c r="BE702" s="12">
        <v>0.96166854565952653</v>
      </c>
      <c r="BF702" s="12">
        <v>0.96424815983175605</v>
      </c>
      <c r="BG702" s="12">
        <v>0.96711798839458418</v>
      </c>
      <c r="BH702" s="12">
        <v>0.189</v>
      </c>
      <c r="BI702" s="12">
        <v>0.27</v>
      </c>
      <c r="BJ702" s="12">
        <v>0</v>
      </c>
      <c r="BK702" s="12">
        <v>0.55500000000000005</v>
      </c>
      <c r="BL702" s="12">
        <v>-2179</v>
      </c>
      <c r="BM702" s="12">
        <v>951</v>
      </c>
      <c r="BN702" s="12">
        <v>309</v>
      </c>
      <c r="BO702" s="12">
        <v>4035</v>
      </c>
      <c r="BP702" s="12">
        <v>-2728</v>
      </c>
      <c r="BQ702" s="12">
        <v>3741</v>
      </c>
      <c r="BR702" s="12" t="s">
        <v>961</v>
      </c>
      <c r="BS702" s="12">
        <v>4889</v>
      </c>
      <c r="BT702" s="12">
        <v>0.33640914599280108</v>
      </c>
      <c r="BU702" s="12">
        <v>0.53912769256518533</v>
      </c>
      <c r="BV702" s="12">
        <v>0.56552291971214619</v>
      </c>
      <c r="BW702" s="12">
        <v>0.47730821303058535</v>
      </c>
      <c r="BX702" s="12">
        <v>0.62284306810423085</v>
      </c>
      <c r="BY702" s="12">
        <v>1595</v>
      </c>
      <c r="BZ702" s="12">
        <v>1</v>
      </c>
      <c r="CB702" s="12">
        <v>0.10106382978723404</v>
      </c>
      <c r="CC702" s="12">
        <v>19860</v>
      </c>
      <c r="CD702" s="12">
        <v>19910</v>
      </c>
      <c r="CE702" s="12">
        <v>7.6210863427584172</v>
      </c>
      <c r="CH702" s="22">
        <v>42898</v>
      </c>
      <c r="CI702">
        <v>1300</v>
      </c>
      <c r="CJ702">
        <v>1321</v>
      </c>
      <c r="CK702">
        <v>1196</v>
      </c>
      <c r="CL702">
        <v>1200</v>
      </c>
      <c r="CM702" s="22">
        <v>42899</v>
      </c>
      <c r="CN702">
        <v>1403</v>
      </c>
      <c r="CO702">
        <v>1468</v>
      </c>
      <c r="CP702">
        <v>1282</v>
      </c>
      <c r="CQ702">
        <v>1330</v>
      </c>
      <c r="CR702" s="22">
        <v>42900</v>
      </c>
      <c r="CS702">
        <v>1300</v>
      </c>
      <c r="CT702">
        <v>1335</v>
      </c>
      <c r="CU702">
        <v>1200</v>
      </c>
      <c r="CV702">
        <v>1220</v>
      </c>
    </row>
    <row r="703" spans="1:100">
      <c r="A703" s="22">
        <v>42898</v>
      </c>
      <c r="B703">
        <v>117</v>
      </c>
      <c r="C703">
        <v>159</v>
      </c>
      <c r="D703">
        <v>113</v>
      </c>
      <c r="E703">
        <v>131</v>
      </c>
      <c r="F703" s="23">
        <f t="shared" si="68"/>
        <v>0.11965811965811968</v>
      </c>
      <c r="G703" s="22">
        <v>42899</v>
      </c>
      <c r="H703">
        <v>135</v>
      </c>
      <c r="I703">
        <v>139</v>
      </c>
      <c r="J703">
        <v>119</v>
      </c>
      <c r="K703">
        <v>125</v>
      </c>
      <c r="L703" s="22">
        <v>42900</v>
      </c>
      <c r="M703">
        <v>126</v>
      </c>
      <c r="N703" s="4">
        <v>42899</v>
      </c>
      <c r="O703" s="3" t="s">
        <v>11</v>
      </c>
      <c r="P703" s="3">
        <v>3840</v>
      </c>
      <c r="Q703" s="3" t="s">
        <v>406</v>
      </c>
      <c r="R703" s="3" t="s">
        <v>13</v>
      </c>
      <c r="S703" s="3">
        <v>0.05</v>
      </c>
      <c r="T703" s="3">
        <v>2</v>
      </c>
      <c r="U703" s="3">
        <v>0</v>
      </c>
      <c r="V703" s="3">
        <v>3900</v>
      </c>
      <c r="W703">
        <v>135</v>
      </c>
      <c r="X703" s="4">
        <v>42900</v>
      </c>
      <c r="Y703">
        <v>125</v>
      </c>
      <c r="Z703" s="10">
        <f t="shared" si="67"/>
        <v>-39000</v>
      </c>
      <c r="AA703" s="10">
        <f t="shared" si="72"/>
        <v>39000</v>
      </c>
      <c r="AB703" t="str">
        <f t="shared" si="69"/>
        <v/>
      </c>
      <c r="AC703">
        <f t="shared" si="70"/>
        <v>-257620</v>
      </c>
      <c r="AD703">
        <f t="shared" si="71"/>
        <v>7.1428571428571397E-2</v>
      </c>
      <c r="AE703" s="15">
        <v>42900</v>
      </c>
      <c r="AF703" s="9">
        <v>-1.7064710038611208E-3</v>
      </c>
      <c r="AG703" s="12" t="s">
        <v>957</v>
      </c>
      <c r="AH703" s="20">
        <v>42898.973611111112</v>
      </c>
      <c r="AI703" s="12">
        <v>126</v>
      </c>
      <c r="AJ703" s="12">
        <v>-5</v>
      </c>
      <c r="AK703" s="12">
        <v>-3.8199999999999998E-2</v>
      </c>
      <c r="AL703" s="17">
        <v>32600</v>
      </c>
      <c r="AM703" s="17">
        <v>0.28947368421052633</v>
      </c>
      <c r="AN703" s="9"/>
      <c r="AO703" s="9"/>
      <c r="AP703" s="17">
        <v>0</v>
      </c>
      <c r="AQ703" s="17">
        <v>2275</v>
      </c>
      <c r="AR703" s="17">
        <v>1</v>
      </c>
      <c r="AS703" s="17">
        <v>0.16700000000000001</v>
      </c>
      <c r="AT703" s="17">
        <v>0.54545454545454541</v>
      </c>
      <c r="AU703" s="12">
        <v>6.0606060606060608E-2</v>
      </c>
      <c r="AV703" s="12">
        <v>0</v>
      </c>
      <c r="AY703" s="12">
        <v>19957700</v>
      </c>
      <c r="BA703" s="12">
        <v>0.83783783783783783</v>
      </c>
      <c r="BD703" s="12">
        <v>0.28947368421052633</v>
      </c>
      <c r="BE703" s="12">
        <v>1</v>
      </c>
      <c r="BF703" s="12">
        <v>0.54545454545454541</v>
      </c>
      <c r="BG703" s="12">
        <v>6.0606060606060608E-2</v>
      </c>
      <c r="BH703" s="12">
        <v>7.0000000000000001E-3</v>
      </c>
      <c r="BI703" s="12">
        <v>0.16700000000000001</v>
      </c>
      <c r="BJ703" s="12">
        <v>0</v>
      </c>
      <c r="BK703" s="12">
        <v>0.45800000000000002</v>
      </c>
      <c r="BL703" s="12">
        <v>-110</v>
      </c>
      <c r="BM703" s="12">
        <v>-29</v>
      </c>
      <c r="BN703" s="12">
        <v>114</v>
      </c>
      <c r="BO703" s="12">
        <v>28</v>
      </c>
      <c r="BP703" s="12">
        <v>-26</v>
      </c>
      <c r="BQ703" s="12">
        <v>0</v>
      </c>
      <c r="BR703" s="12">
        <v>-2</v>
      </c>
      <c r="BS703" s="12">
        <v>55</v>
      </c>
      <c r="BT703" s="12">
        <v>0.38867822034028304</v>
      </c>
      <c r="BU703" s="12">
        <v>0.5693375742837693</v>
      </c>
      <c r="BV703" s="12">
        <v>0.56460301111197364</v>
      </c>
      <c r="BW703" s="12">
        <v>0.48958355540347043</v>
      </c>
      <c r="BX703" s="12">
        <v>0.57009180442725882</v>
      </c>
      <c r="BY703" s="12">
        <v>1595</v>
      </c>
      <c r="BZ703" s="12">
        <v>0.83783783783783783</v>
      </c>
      <c r="CB703" s="12">
        <v>0.10106382978723404</v>
      </c>
      <c r="CC703" s="12">
        <v>19860</v>
      </c>
      <c r="CD703" s="12">
        <v>19910</v>
      </c>
      <c r="CE703" s="12">
        <v>2.8642659279778395</v>
      </c>
      <c r="CH703" s="22">
        <v>42898</v>
      </c>
      <c r="CI703">
        <v>117</v>
      </c>
      <c r="CJ703">
        <v>159</v>
      </c>
      <c r="CK703">
        <v>113</v>
      </c>
      <c r="CL703">
        <v>131</v>
      </c>
      <c r="CM703" s="22">
        <v>42899</v>
      </c>
      <c r="CN703">
        <v>135</v>
      </c>
      <c r="CO703">
        <v>139</v>
      </c>
      <c r="CP703">
        <v>119</v>
      </c>
      <c r="CQ703">
        <v>125</v>
      </c>
      <c r="CR703" s="22">
        <v>42900</v>
      </c>
      <c r="CS703">
        <v>126</v>
      </c>
      <c r="CT703">
        <v>126</v>
      </c>
      <c r="CU703">
        <v>120</v>
      </c>
      <c r="CV703">
        <v>122</v>
      </c>
    </row>
    <row r="704" spans="1:100">
      <c r="A704" s="22">
        <v>42898</v>
      </c>
      <c r="B704">
        <v>1381</v>
      </c>
      <c r="C704">
        <v>1381</v>
      </c>
      <c r="D704">
        <v>1381</v>
      </c>
      <c r="E704">
        <v>1381</v>
      </c>
      <c r="F704" s="23">
        <f t="shared" si="68"/>
        <v>0</v>
      </c>
      <c r="G704" s="22">
        <v>42899</v>
      </c>
      <c r="H704">
        <v>1370</v>
      </c>
      <c r="I704">
        <v>1380</v>
      </c>
      <c r="J704">
        <v>1191</v>
      </c>
      <c r="K704">
        <v>1216</v>
      </c>
      <c r="L704" s="22">
        <v>42900</v>
      </c>
      <c r="M704">
        <v>1200</v>
      </c>
      <c r="N704" s="4">
        <v>42899</v>
      </c>
      <c r="O704" s="3" t="s">
        <v>15</v>
      </c>
      <c r="P704" s="3">
        <v>3246</v>
      </c>
      <c r="Q704" s="3" t="s">
        <v>402</v>
      </c>
      <c r="R704" s="3" t="s">
        <v>17</v>
      </c>
      <c r="S704" s="3">
        <v>0.05</v>
      </c>
      <c r="T704" s="3">
        <v>2</v>
      </c>
      <c r="U704" s="3">
        <v>0</v>
      </c>
      <c r="V704" s="3">
        <v>400</v>
      </c>
      <c r="W704">
        <v>1370</v>
      </c>
      <c r="X704" s="4">
        <v>42900</v>
      </c>
      <c r="Y704">
        <v>1216</v>
      </c>
      <c r="Z704" s="10">
        <f t="shared" si="67"/>
        <v>-61600</v>
      </c>
      <c r="AA704" s="10">
        <f t="shared" si="72"/>
        <v>61600</v>
      </c>
      <c r="AB704" t="str">
        <f t="shared" si="69"/>
        <v/>
      </c>
      <c r="AC704">
        <f t="shared" si="70"/>
        <v>-257620</v>
      </c>
      <c r="AD704">
        <f t="shared" si="71"/>
        <v>6.164383561643838E-2</v>
      </c>
      <c r="AE704" s="15">
        <v>42900</v>
      </c>
      <c r="AF704" s="9">
        <v>-1.7064710038611208E-3</v>
      </c>
      <c r="AG704" s="12" t="s">
        <v>954</v>
      </c>
      <c r="AH704" s="20">
        <v>42898.998611111114</v>
      </c>
      <c r="AI704" s="12">
        <v>1460</v>
      </c>
      <c r="AJ704" s="12">
        <v>79</v>
      </c>
      <c r="AK704" s="12">
        <v>5.7200000000000001E-2</v>
      </c>
      <c r="AL704" s="17">
        <v>25700</v>
      </c>
      <c r="AM704" s="17">
        <v>0.31359851988899168</v>
      </c>
      <c r="AN704" s="9"/>
      <c r="AO704" s="9"/>
      <c r="AP704" s="17">
        <v>0</v>
      </c>
      <c r="AQ704" s="17">
        <v>9046</v>
      </c>
      <c r="AR704" s="17">
        <v>1</v>
      </c>
      <c r="AS704" s="17">
        <v>0.129</v>
      </c>
      <c r="AT704" s="17">
        <v>1</v>
      </c>
      <c r="AU704" s="12">
        <v>1</v>
      </c>
      <c r="AV704" s="12">
        <v>2.78</v>
      </c>
      <c r="AY704" s="12">
        <v>8368000</v>
      </c>
      <c r="BA704" s="12">
        <v>0.70483005366726292</v>
      </c>
      <c r="BD704" s="12">
        <v>0.31359851988899168</v>
      </c>
      <c r="BE704" s="12">
        <v>1</v>
      </c>
      <c r="BF704" s="12">
        <v>1</v>
      </c>
      <c r="BG704" s="12">
        <v>1</v>
      </c>
      <c r="BH704" s="12">
        <v>0</v>
      </c>
      <c r="BI704" s="12">
        <v>0.129</v>
      </c>
      <c r="BJ704" s="12">
        <v>0</v>
      </c>
      <c r="BK704" s="12">
        <v>0.74299999999999999</v>
      </c>
      <c r="BL704" s="12">
        <v>601</v>
      </c>
      <c r="BM704" s="12">
        <v>-538</v>
      </c>
      <c r="BN704" s="12">
        <v>374</v>
      </c>
      <c r="BO704" s="12">
        <v>1230</v>
      </c>
      <c r="BP704" s="12">
        <v>98</v>
      </c>
      <c r="BQ704" s="12">
        <v>45</v>
      </c>
      <c r="BR704" s="12">
        <v>54</v>
      </c>
      <c r="BS704" s="12">
        <v>792</v>
      </c>
      <c r="BT704" s="12">
        <v>0.24783941414279592</v>
      </c>
      <c r="BU704" s="12">
        <v>0.57040353210797945</v>
      </c>
      <c r="BV704" s="12">
        <v>0.67819644826651082</v>
      </c>
      <c r="BW704" s="12">
        <v>0.58278462171057932</v>
      </c>
      <c r="BX704" s="12">
        <v>0.57922761919921928</v>
      </c>
      <c r="BY704" s="12">
        <v>1595</v>
      </c>
      <c r="BZ704" s="12">
        <v>0.70483005366726292</v>
      </c>
      <c r="CB704" s="12">
        <v>0.10106382978723404</v>
      </c>
      <c r="CC704" s="12">
        <v>19860</v>
      </c>
      <c r="CD704" s="12">
        <v>19910</v>
      </c>
      <c r="CE704" s="12">
        <v>3.1029748283752863</v>
      </c>
      <c r="CH704" s="22">
        <v>42898</v>
      </c>
      <c r="CI704">
        <v>1381</v>
      </c>
      <c r="CJ704">
        <v>1381</v>
      </c>
      <c r="CK704">
        <v>1381</v>
      </c>
      <c r="CL704">
        <v>1381</v>
      </c>
      <c r="CM704" s="22">
        <v>42899</v>
      </c>
      <c r="CN704">
        <v>1370</v>
      </c>
      <c r="CO704">
        <v>1380</v>
      </c>
      <c r="CP704">
        <v>1191</v>
      </c>
      <c r="CQ704">
        <v>1216</v>
      </c>
      <c r="CR704" s="22">
        <v>42900</v>
      </c>
      <c r="CS704">
        <v>1200</v>
      </c>
      <c r="CT704">
        <v>1285</v>
      </c>
      <c r="CU704">
        <v>1193</v>
      </c>
      <c r="CV704">
        <v>1244</v>
      </c>
    </row>
    <row r="705" spans="1:100">
      <c r="A705" s="22">
        <v>42898</v>
      </c>
      <c r="B705">
        <v>1497</v>
      </c>
      <c r="C705">
        <v>1758</v>
      </c>
      <c r="D705">
        <v>1455</v>
      </c>
      <c r="E705">
        <v>1588</v>
      </c>
      <c r="F705" s="23">
        <f t="shared" si="68"/>
        <v>6.078824315297271E-2</v>
      </c>
      <c r="G705" s="22">
        <v>42899</v>
      </c>
      <c r="H705">
        <v>1500</v>
      </c>
      <c r="I705">
        <v>1557</v>
      </c>
      <c r="J705">
        <v>1363</v>
      </c>
      <c r="K705">
        <v>1371</v>
      </c>
      <c r="L705" s="22">
        <v>42900</v>
      </c>
      <c r="M705">
        <v>1377</v>
      </c>
      <c r="N705" s="4">
        <v>42899</v>
      </c>
      <c r="O705" s="3" t="s">
        <v>11</v>
      </c>
      <c r="P705" s="3">
        <v>3672</v>
      </c>
      <c r="Q705" s="3" t="s">
        <v>323</v>
      </c>
      <c r="R705" s="3" t="s">
        <v>13</v>
      </c>
      <c r="S705" s="3">
        <v>0.05</v>
      </c>
      <c r="T705" s="3">
        <v>2</v>
      </c>
      <c r="U705" s="3">
        <v>0</v>
      </c>
      <c r="V705" s="3">
        <v>400</v>
      </c>
      <c r="W705">
        <v>1500</v>
      </c>
      <c r="X705" s="4">
        <v>42900</v>
      </c>
      <c r="Y705">
        <v>1371</v>
      </c>
      <c r="Z705" s="10">
        <f t="shared" si="67"/>
        <v>-51600</v>
      </c>
      <c r="AA705" s="10">
        <f t="shared" si="72"/>
        <v>51600</v>
      </c>
      <c r="AB705" t="str">
        <f t="shared" si="69"/>
        <v/>
      </c>
      <c r="AC705">
        <f t="shared" si="70"/>
        <v>-257620</v>
      </c>
      <c r="AD705">
        <f t="shared" si="71"/>
        <v>2.5341130604288553E-2</v>
      </c>
      <c r="AE705" s="15">
        <v>42900</v>
      </c>
      <c r="AF705" s="9">
        <v>-1.7064710038611208E-3</v>
      </c>
      <c r="AG705" s="12" t="s">
        <v>962</v>
      </c>
      <c r="AH705" s="20">
        <v>42898.998611111114</v>
      </c>
      <c r="AI705" s="12">
        <v>1539</v>
      </c>
      <c r="AJ705" s="12">
        <v>-49</v>
      </c>
      <c r="AK705" s="12">
        <v>-3.09E-2</v>
      </c>
      <c r="AL705" s="17">
        <v>25500</v>
      </c>
      <c r="AM705" s="17">
        <v>0.54050711193568335</v>
      </c>
      <c r="AN705" s="9"/>
      <c r="AO705" s="9"/>
      <c r="AP705" s="17">
        <v>773.19</v>
      </c>
      <c r="AQ705" s="17">
        <v>17472</v>
      </c>
      <c r="AR705" s="17">
        <v>1</v>
      </c>
      <c r="AS705" s="17">
        <v>0.34699999999999998</v>
      </c>
      <c r="AT705" s="17">
        <v>1</v>
      </c>
      <c r="AU705" s="12">
        <v>1</v>
      </c>
      <c r="AV705" s="12" t="s">
        <v>988</v>
      </c>
      <c r="AY705" s="12">
        <v>10805040</v>
      </c>
      <c r="BA705" s="12">
        <v>0.66979865771812086</v>
      </c>
      <c r="BD705" s="12">
        <v>0.54050711193568335</v>
      </c>
      <c r="BE705" s="12">
        <v>1</v>
      </c>
      <c r="BF705" s="12">
        <v>1</v>
      </c>
      <c r="BG705" s="12">
        <v>1</v>
      </c>
      <c r="BH705" s="12">
        <v>1.2999999999999999E-2</v>
      </c>
      <c r="BI705" s="12">
        <v>0.34699999999999998</v>
      </c>
      <c r="BJ705" s="12">
        <v>0</v>
      </c>
      <c r="BK705" s="12">
        <v>0.59299999999999997</v>
      </c>
      <c r="BL705" s="12">
        <v>474</v>
      </c>
      <c r="BM705" s="12">
        <v>-182</v>
      </c>
      <c r="BN705" s="12">
        <v>1200</v>
      </c>
      <c r="BO705" s="12">
        <v>1549</v>
      </c>
      <c r="BP705" s="12">
        <v>-85</v>
      </c>
      <c r="BQ705" s="12">
        <v>-145</v>
      </c>
      <c r="BR705" s="12">
        <v>83</v>
      </c>
      <c r="BS705" s="12">
        <v>56</v>
      </c>
      <c r="BT705" s="12">
        <v>0.20234257591287513</v>
      </c>
      <c r="BU705" s="12">
        <v>0.60165053659621859</v>
      </c>
      <c r="BV705" s="12">
        <v>0.73160383023591669</v>
      </c>
      <c r="BW705" s="12">
        <v>0.64789370821338954</v>
      </c>
      <c r="BX705" s="12">
        <v>0.52083249116584562</v>
      </c>
      <c r="BY705" s="12">
        <v>1595</v>
      </c>
      <c r="BZ705" s="12">
        <v>0.66979865771812086</v>
      </c>
      <c r="CB705" s="12">
        <v>0.10106382978723404</v>
      </c>
      <c r="CC705" s="12">
        <v>19860</v>
      </c>
      <c r="CD705" s="12">
        <v>19910</v>
      </c>
      <c r="CE705" s="12">
        <v>5.3481756338899196</v>
      </c>
      <c r="CH705" s="22">
        <v>42898</v>
      </c>
      <c r="CI705">
        <v>1497</v>
      </c>
      <c r="CJ705">
        <v>1758</v>
      </c>
      <c r="CK705">
        <v>1455</v>
      </c>
      <c r="CL705">
        <v>1588</v>
      </c>
      <c r="CM705" s="22">
        <v>42899</v>
      </c>
      <c r="CN705">
        <v>1500</v>
      </c>
      <c r="CO705">
        <v>1557</v>
      </c>
      <c r="CP705">
        <v>1363</v>
      </c>
      <c r="CQ705">
        <v>1371</v>
      </c>
      <c r="CR705" s="22">
        <v>42900</v>
      </c>
      <c r="CS705">
        <v>1377</v>
      </c>
      <c r="CT705">
        <v>1424</v>
      </c>
      <c r="CU705">
        <v>1244</v>
      </c>
      <c r="CV705">
        <v>1288</v>
      </c>
    </row>
    <row r="706" spans="1:100">
      <c r="A706" s="22">
        <v>42898</v>
      </c>
      <c r="B706">
        <v>503</v>
      </c>
      <c r="C706">
        <v>503</v>
      </c>
      <c r="D706">
        <v>503</v>
      </c>
      <c r="E706">
        <v>503</v>
      </c>
      <c r="F706" s="23">
        <f t="shared" si="68"/>
        <v>0</v>
      </c>
      <c r="G706" s="22">
        <v>42899</v>
      </c>
      <c r="H706">
        <v>603</v>
      </c>
      <c r="I706">
        <v>603</v>
      </c>
      <c r="J706">
        <v>603</v>
      </c>
      <c r="K706">
        <v>603</v>
      </c>
      <c r="L706" s="22">
        <v>42900</v>
      </c>
      <c r="M706">
        <v>683</v>
      </c>
      <c r="N706" s="4">
        <v>42899</v>
      </c>
      <c r="O706" s="3" t="s">
        <v>15</v>
      </c>
      <c r="P706" s="3">
        <v>4563</v>
      </c>
      <c r="Q706" s="3" t="s">
        <v>92</v>
      </c>
      <c r="R706" s="3" t="s">
        <v>17</v>
      </c>
      <c r="S706" s="3">
        <v>0.05</v>
      </c>
      <c r="T706" s="3">
        <v>2</v>
      </c>
      <c r="U706" s="3">
        <v>0</v>
      </c>
      <c r="V706" s="3">
        <v>1000</v>
      </c>
      <c r="W706">
        <v>603</v>
      </c>
      <c r="X706" s="4">
        <v>42900</v>
      </c>
      <c r="Y706">
        <v>603</v>
      </c>
      <c r="Z706" s="10">
        <f t="shared" si="67"/>
        <v>0</v>
      </c>
      <c r="AA706" s="10">
        <f t="shared" si="72"/>
        <v>0</v>
      </c>
      <c r="AB706" t="str">
        <f t="shared" si="69"/>
        <v/>
      </c>
      <c r="AC706">
        <f t="shared" si="70"/>
        <v>-257620</v>
      </c>
      <c r="AD706">
        <f t="shared" si="71"/>
        <v>0</v>
      </c>
      <c r="AE706" s="15">
        <v>42900</v>
      </c>
      <c r="AF706" s="9">
        <v>-1.7064710038611208E-3</v>
      </c>
      <c r="AG706" s="12" t="s">
        <v>957</v>
      </c>
      <c r="AH706" s="20">
        <v>42898.993055555555</v>
      </c>
      <c r="AI706" s="12">
        <v>603</v>
      </c>
      <c r="AJ706" s="12">
        <v>100</v>
      </c>
      <c r="AK706" s="12">
        <v>0.1988</v>
      </c>
      <c r="AL706" s="17">
        <v>25200</v>
      </c>
      <c r="AM706" s="17">
        <v>0.47517730496453903</v>
      </c>
      <c r="AN706" s="17">
        <v>1</v>
      </c>
      <c r="AO706" s="9"/>
      <c r="AP706" s="17">
        <v>131.02000000000001</v>
      </c>
      <c r="AQ706" s="17">
        <v>30934</v>
      </c>
      <c r="AR706" s="17">
        <v>1</v>
      </c>
      <c r="AS706" s="17">
        <v>0.45600000000000002</v>
      </c>
      <c r="AT706" s="17">
        <v>0.625</v>
      </c>
      <c r="AU706" s="12">
        <v>0.30929264909847431</v>
      </c>
      <c r="AV706" s="12">
        <v>0</v>
      </c>
      <c r="AY706" s="12">
        <v>73131061</v>
      </c>
      <c r="BA706" s="12">
        <v>1</v>
      </c>
      <c r="BD706" s="12">
        <v>0.47517730496453903</v>
      </c>
      <c r="BE706" s="12">
        <v>1</v>
      </c>
      <c r="BF706" s="12">
        <v>0.625</v>
      </c>
      <c r="BG706" s="12">
        <v>0.30929264909847431</v>
      </c>
      <c r="BH706" s="12">
        <v>0.04</v>
      </c>
      <c r="BI706" s="12">
        <v>0.45600000000000002</v>
      </c>
      <c r="BJ706" s="12">
        <v>4.1000000000000002E-2</v>
      </c>
      <c r="BK706" s="12">
        <v>0.16800000000000001</v>
      </c>
      <c r="BL706" s="12">
        <v>-1456</v>
      </c>
      <c r="BM706" s="12">
        <v>-27</v>
      </c>
      <c r="BN706" s="12">
        <v>3389</v>
      </c>
      <c r="BO706" s="12">
        <v>2295</v>
      </c>
      <c r="BP706" s="12">
        <v>-1633</v>
      </c>
      <c r="BQ706" s="12">
        <v>7</v>
      </c>
      <c r="BR706" s="12">
        <v>389</v>
      </c>
      <c r="BS706" s="12">
        <v>354</v>
      </c>
      <c r="BT706" s="12">
        <v>0.38867822034028304</v>
      </c>
      <c r="BU706" s="12">
        <v>0.5693375742837693</v>
      </c>
      <c r="BV706" s="12">
        <v>0.56460301111197364</v>
      </c>
      <c r="BW706" s="12">
        <v>0.48958355540347043</v>
      </c>
      <c r="BX706" s="12">
        <v>0.57009180442725882</v>
      </c>
      <c r="BY706" s="12">
        <v>1595</v>
      </c>
      <c r="BZ706" s="12">
        <v>1</v>
      </c>
      <c r="CB706" s="12">
        <v>0.10106382978723404</v>
      </c>
      <c r="CC706" s="12">
        <v>19860</v>
      </c>
      <c r="CD706" s="12">
        <v>19910</v>
      </c>
      <c r="CE706" s="12">
        <v>4.7017543859649127</v>
      </c>
      <c r="CH706" s="22">
        <v>42898</v>
      </c>
      <c r="CI706">
        <v>503</v>
      </c>
      <c r="CJ706">
        <v>503</v>
      </c>
      <c r="CK706">
        <v>503</v>
      </c>
      <c r="CL706">
        <v>503</v>
      </c>
      <c r="CM706" s="22">
        <v>42899</v>
      </c>
      <c r="CN706">
        <v>603</v>
      </c>
      <c r="CO706">
        <v>603</v>
      </c>
      <c r="CP706">
        <v>603</v>
      </c>
      <c r="CQ706">
        <v>603</v>
      </c>
      <c r="CR706" s="22">
        <v>42900</v>
      </c>
      <c r="CS706">
        <v>683</v>
      </c>
      <c r="CT706">
        <v>703</v>
      </c>
      <c r="CU706">
        <v>678</v>
      </c>
      <c r="CV706">
        <v>703</v>
      </c>
    </row>
    <row r="707" spans="1:100">
      <c r="A707" s="22">
        <v>42898</v>
      </c>
      <c r="B707">
        <v>244</v>
      </c>
      <c r="C707">
        <v>308</v>
      </c>
      <c r="D707">
        <v>243</v>
      </c>
      <c r="E707">
        <v>263</v>
      </c>
      <c r="F707" s="23">
        <f t="shared" si="68"/>
        <v>7.7868852459016313E-2</v>
      </c>
      <c r="G707" s="22">
        <v>42899</v>
      </c>
      <c r="H707">
        <v>272</v>
      </c>
      <c r="I707">
        <v>278</v>
      </c>
      <c r="J707">
        <v>242</v>
      </c>
      <c r="K707">
        <v>247</v>
      </c>
      <c r="L707" s="22">
        <v>42900</v>
      </c>
      <c r="M707">
        <v>249</v>
      </c>
      <c r="N707" s="4">
        <v>42899</v>
      </c>
      <c r="O707" s="3" t="s">
        <v>15</v>
      </c>
      <c r="P707" s="3">
        <v>4582</v>
      </c>
      <c r="Q707" s="3" t="s">
        <v>407</v>
      </c>
      <c r="R707" s="3" t="s">
        <v>17</v>
      </c>
      <c r="S707" s="3">
        <v>0.05</v>
      </c>
      <c r="T707" s="3">
        <v>2</v>
      </c>
      <c r="U707" s="3">
        <v>0</v>
      </c>
      <c r="V707" s="3">
        <v>2000</v>
      </c>
      <c r="W707">
        <v>272</v>
      </c>
      <c r="X707" s="4">
        <v>42900</v>
      </c>
      <c r="Y707">
        <v>247</v>
      </c>
      <c r="Z707" s="10">
        <f t="shared" ref="Z707:Z770" si="73">(Y707-W707)*V707</f>
        <v>-50000</v>
      </c>
      <c r="AA707" s="10">
        <f t="shared" si="72"/>
        <v>50000</v>
      </c>
      <c r="AB707" t="str">
        <f t="shared" si="69"/>
        <v/>
      </c>
      <c r="AC707">
        <f t="shared" si="70"/>
        <v>-257620</v>
      </c>
      <c r="AD707">
        <f t="shared" si="71"/>
        <v>7.2992700729926918E-3</v>
      </c>
      <c r="AE707" s="15">
        <v>42900</v>
      </c>
      <c r="AF707" s="9">
        <v>-1.7064710038611208E-3</v>
      </c>
      <c r="AG707" s="12" t="s">
        <v>960</v>
      </c>
      <c r="AH707" s="20">
        <v>42898.994444444441</v>
      </c>
      <c r="AI707" s="12">
        <v>274</v>
      </c>
      <c r="AJ707" s="12">
        <v>11</v>
      </c>
      <c r="AK707" s="12">
        <v>4.1799999999999997E-2</v>
      </c>
      <c r="AL707" s="17">
        <v>25000</v>
      </c>
      <c r="AM707" s="17">
        <v>0.1630901287553648</v>
      </c>
      <c r="AN707" s="9"/>
      <c r="AO707" s="9"/>
      <c r="AP707" s="17">
        <v>0</v>
      </c>
      <c r="AQ707" s="17">
        <v>11411</v>
      </c>
      <c r="AR707" s="17">
        <v>0.50769230769230766</v>
      </c>
      <c r="AS707" s="17">
        <v>0.315</v>
      </c>
      <c r="AT707" s="17">
        <v>0.19642857142857142</v>
      </c>
      <c r="AU707" s="12">
        <v>0.18584070796460178</v>
      </c>
      <c r="AV707" s="12">
        <v>0</v>
      </c>
      <c r="AY707" s="12">
        <v>48976324</v>
      </c>
      <c r="BA707" s="12">
        <v>0.70909090909090911</v>
      </c>
      <c r="BD707" s="12">
        <v>0.1630901287553648</v>
      </c>
      <c r="BE707" s="12">
        <v>0.50769230769230766</v>
      </c>
      <c r="BF707" s="12">
        <v>0.19642857142857142</v>
      </c>
      <c r="BG707" s="12">
        <v>0.18584070796460178</v>
      </c>
      <c r="BH707" s="12">
        <v>0.115</v>
      </c>
      <c r="BI707" s="12">
        <v>0.315</v>
      </c>
      <c r="BJ707" s="12">
        <v>0</v>
      </c>
      <c r="BK707" s="12">
        <v>0.36</v>
      </c>
      <c r="BL707" s="12">
        <v>-1677</v>
      </c>
      <c r="BM707" s="12">
        <v>-1332</v>
      </c>
      <c r="BN707" s="12">
        <v>4056</v>
      </c>
      <c r="BO707" s="12">
        <v>5294</v>
      </c>
      <c r="BP707" s="12">
        <v>-1658</v>
      </c>
      <c r="BQ707" s="12">
        <v>-410</v>
      </c>
      <c r="BR707" s="12">
        <v>0</v>
      </c>
      <c r="BS707" s="12">
        <v>4240</v>
      </c>
      <c r="BT707" s="12">
        <v>0.33640914599280108</v>
      </c>
      <c r="BU707" s="12">
        <v>0.53912769256518533</v>
      </c>
      <c r="BV707" s="12">
        <v>0.56552291971214619</v>
      </c>
      <c r="BW707" s="12">
        <v>0.47730821303058535</v>
      </c>
      <c r="BX707" s="12">
        <v>0.62284306810423085</v>
      </c>
      <c r="BY707" s="12">
        <v>1595</v>
      </c>
      <c r="BZ707" s="12">
        <v>0.70909090909090911</v>
      </c>
      <c r="CB707" s="12">
        <v>0.10106382978723404</v>
      </c>
      <c r="CC707" s="12">
        <v>19860</v>
      </c>
      <c r="CD707" s="12">
        <v>19910</v>
      </c>
      <c r="CE707" s="12">
        <v>1.6137339055793991</v>
      </c>
      <c r="CH707" s="22">
        <v>42898</v>
      </c>
      <c r="CI707">
        <v>244</v>
      </c>
      <c r="CJ707">
        <v>308</v>
      </c>
      <c r="CK707">
        <v>243</v>
      </c>
      <c r="CL707">
        <v>263</v>
      </c>
      <c r="CM707" s="22">
        <v>42899</v>
      </c>
      <c r="CN707">
        <v>272</v>
      </c>
      <c r="CO707">
        <v>278</v>
      </c>
      <c r="CP707">
        <v>242</v>
      </c>
      <c r="CQ707">
        <v>247</v>
      </c>
      <c r="CR707" s="22">
        <v>42900</v>
      </c>
      <c r="CS707">
        <v>249</v>
      </c>
      <c r="CT707">
        <v>267</v>
      </c>
      <c r="CU707">
        <v>243</v>
      </c>
      <c r="CV707">
        <v>252</v>
      </c>
    </row>
    <row r="708" spans="1:100">
      <c r="A708" s="22">
        <v>42898</v>
      </c>
      <c r="B708">
        <v>891</v>
      </c>
      <c r="C708">
        <v>891</v>
      </c>
      <c r="D708">
        <v>891</v>
      </c>
      <c r="E708">
        <v>891</v>
      </c>
      <c r="F708" s="23">
        <f t="shared" si="68"/>
        <v>0</v>
      </c>
      <c r="G708" s="22">
        <v>42899</v>
      </c>
      <c r="H708">
        <v>930</v>
      </c>
      <c r="I708">
        <v>953</v>
      </c>
      <c r="J708">
        <v>831</v>
      </c>
      <c r="K708">
        <v>862</v>
      </c>
      <c r="L708" s="22">
        <v>42900</v>
      </c>
      <c r="M708">
        <v>869</v>
      </c>
      <c r="N708" s="4">
        <v>42899</v>
      </c>
      <c r="O708" s="3" t="s">
        <v>15</v>
      </c>
      <c r="P708" s="3">
        <v>3248</v>
      </c>
      <c r="Q708" s="3" t="s">
        <v>408</v>
      </c>
      <c r="R708" s="3" t="s">
        <v>17</v>
      </c>
      <c r="S708" s="3">
        <v>0.05</v>
      </c>
      <c r="T708" s="3">
        <v>2</v>
      </c>
      <c r="U708" s="3">
        <v>0</v>
      </c>
      <c r="V708" s="3">
        <v>600</v>
      </c>
      <c r="W708">
        <v>930</v>
      </c>
      <c r="X708" s="4">
        <v>42900</v>
      </c>
      <c r="Y708">
        <v>862</v>
      </c>
      <c r="Z708" s="10">
        <f t="shared" si="73"/>
        <v>-40800</v>
      </c>
      <c r="AA708" s="10">
        <f t="shared" si="72"/>
        <v>40800</v>
      </c>
      <c r="AB708" t="str">
        <f t="shared" si="69"/>
        <v/>
      </c>
      <c r="AC708">
        <f t="shared" si="70"/>
        <v>-257620</v>
      </c>
      <c r="AD708">
        <f t="shared" si="71"/>
        <v>0.10662824207492794</v>
      </c>
      <c r="AE708" s="15">
        <v>42900</v>
      </c>
      <c r="AF708" s="9">
        <v>-1.7064710038611208E-3</v>
      </c>
      <c r="AG708" s="12" t="s">
        <v>957</v>
      </c>
      <c r="AH708" s="20">
        <v>42898.988888888889</v>
      </c>
      <c r="AI708" s="12">
        <v>1041</v>
      </c>
      <c r="AJ708" s="12">
        <v>150</v>
      </c>
      <c r="AK708" s="12">
        <v>0.16839999999999999</v>
      </c>
      <c r="AL708" s="17">
        <v>16600</v>
      </c>
      <c r="AM708" s="17">
        <v>0.19703103913630229</v>
      </c>
      <c r="AN708" s="9"/>
      <c r="AO708" s="9"/>
      <c r="AP708" s="17">
        <v>0</v>
      </c>
      <c r="AQ708" s="17">
        <v>2357</v>
      </c>
      <c r="AR708" s="17">
        <v>1</v>
      </c>
      <c r="AS708" s="17" t="s">
        <v>968</v>
      </c>
      <c r="AT708" s="17">
        <v>1</v>
      </c>
      <c r="AU708" s="12">
        <v>0.93624161073825507</v>
      </c>
      <c r="AV708" s="12">
        <v>2.83</v>
      </c>
      <c r="AY708" s="12">
        <v>3181000</v>
      </c>
      <c r="BA708" s="12">
        <v>0.8941605839416058</v>
      </c>
      <c r="BD708" s="12">
        <v>0.19703103913630229</v>
      </c>
      <c r="BE708" s="12">
        <v>1</v>
      </c>
      <c r="BF708" s="12">
        <v>1</v>
      </c>
      <c r="BG708" s="12">
        <v>0.93624161073825507</v>
      </c>
      <c r="BH708" s="12">
        <v>8.0000000000000002E-3</v>
      </c>
      <c r="BI708" s="12" t="s">
        <v>968</v>
      </c>
      <c r="BJ708" s="12" t="s">
        <v>968</v>
      </c>
      <c r="BK708" s="12">
        <v>0.76900000000000002</v>
      </c>
      <c r="BL708" s="12">
        <v>124</v>
      </c>
      <c r="BM708" s="12">
        <v>-796</v>
      </c>
      <c r="BN708" s="12">
        <v>584</v>
      </c>
      <c r="BO708" s="12">
        <v>736</v>
      </c>
      <c r="BP708" s="12">
        <v>334</v>
      </c>
      <c r="BQ708" s="12">
        <v>-581</v>
      </c>
      <c r="BR708" s="12">
        <v>135</v>
      </c>
      <c r="BS708" s="12">
        <v>823</v>
      </c>
      <c r="BT708" s="12">
        <v>0.38867822034028304</v>
      </c>
      <c r="BU708" s="12">
        <v>0.5693375742837693</v>
      </c>
      <c r="BV708" s="12">
        <v>0.56460301111197364</v>
      </c>
      <c r="BW708" s="12">
        <v>0.48958355540347043</v>
      </c>
      <c r="BX708" s="12">
        <v>0.57009180442725882</v>
      </c>
      <c r="BY708" s="12">
        <v>1595</v>
      </c>
      <c r="BZ708" s="12">
        <v>0.8941605839416058</v>
      </c>
      <c r="CB708" s="12">
        <v>0.10106382978723404</v>
      </c>
      <c r="CC708" s="12">
        <v>19860</v>
      </c>
      <c r="CD708" s="12">
        <v>19910</v>
      </c>
      <c r="CE708" s="12">
        <v>1.9495702819802545</v>
      </c>
      <c r="CH708" s="22">
        <v>42898</v>
      </c>
      <c r="CI708">
        <v>891</v>
      </c>
      <c r="CJ708">
        <v>891</v>
      </c>
      <c r="CK708">
        <v>891</v>
      </c>
      <c r="CL708">
        <v>891</v>
      </c>
      <c r="CM708" s="22">
        <v>42899</v>
      </c>
      <c r="CN708">
        <v>930</v>
      </c>
      <c r="CO708">
        <v>953</v>
      </c>
      <c r="CP708">
        <v>831</v>
      </c>
      <c r="CQ708">
        <v>862</v>
      </c>
      <c r="CR708" s="22">
        <v>42900</v>
      </c>
      <c r="CS708">
        <v>869</v>
      </c>
      <c r="CT708">
        <v>875</v>
      </c>
      <c r="CU708">
        <v>811</v>
      </c>
      <c r="CV708">
        <v>850</v>
      </c>
    </row>
    <row r="709" spans="1:100">
      <c r="A709" s="22">
        <v>42898</v>
      </c>
      <c r="B709">
        <v>204</v>
      </c>
      <c r="C709">
        <v>204</v>
      </c>
      <c r="D709">
        <v>201</v>
      </c>
      <c r="E709">
        <v>201</v>
      </c>
      <c r="F709" s="23">
        <f t="shared" si="68"/>
        <v>-1.4705882352941124E-2</v>
      </c>
      <c r="G709" s="22">
        <v>42899</v>
      </c>
      <c r="H709">
        <v>222</v>
      </c>
      <c r="I709">
        <v>222</v>
      </c>
      <c r="J709">
        <v>212</v>
      </c>
      <c r="K709">
        <v>215</v>
      </c>
      <c r="L709" s="22">
        <v>42900</v>
      </c>
      <c r="M709">
        <v>217</v>
      </c>
      <c r="N709" s="4">
        <v>42899</v>
      </c>
      <c r="O709" s="3" t="s">
        <v>15</v>
      </c>
      <c r="P709" s="3">
        <v>3236</v>
      </c>
      <c r="Q709" s="3" t="s">
        <v>112</v>
      </c>
      <c r="R709" s="3" t="s">
        <v>17</v>
      </c>
      <c r="S709" s="3">
        <v>0.05</v>
      </c>
      <c r="T709" s="3">
        <v>2</v>
      </c>
      <c r="U709" s="3">
        <v>0</v>
      </c>
      <c r="V709" s="3">
        <v>2500</v>
      </c>
      <c r="W709">
        <v>222</v>
      </c>
      <c r="X709" s="4">
        <v>42900</v>
      </c>
      <c r="Y709">
        <v>215</v>
      </c>
      <c r="Z709" s="10">
        <f t="shared" si="73"/>
        <v>-17500</v>
      </c>
      <c r="AA709" s="10">
        <f t="shared" si="72"/>
        <v>17500</v>
      </c>
      <c r="AB709" t="str">
        <f t="shared" si="69"/>
        <v/>
      </c>
      <c r="AC709">
        <f t="shared" si="70"/>
        <v>-257620</v>
      </c>
      <c r="AD709">
        <f t="shared" si="71"/>
        <v>2.3041474654377891E-2</v>
      </c>
      <c r="AE709" s="15">
        <v>42900</v>
      </c>
      <c r="AF709" s="9">
        <v>-1.7064710038611208E-3</v>
      </c>
      <c r="AG709" s="12" t="s">
        <v>960</v>
      </c>
      <c r="AH709" s="20">
        <v>42898.993750000001</v>
      </c>
      <c r="AI709" s="12">
        <v>217</v>
      </c>
      <c r="AJ709" s="12">
        <v>16</v>
      </c>
      <c r="AK709" s="12">
        <v>7.9600000000000004E-2</v>
      </c>
      <c r="AL709" s="17">
        <v>13700</v>
      </c>
      <c r="AM709" s="17">
        <v>0.2019704433497537</v>
      </c>
      <c r="AN709" s="9"/>
      <c r="AO709" s="9"/>
      <c r="AP709" s="17">
        <v>0</v>
      </c>
      <c r="AQ709" s="17">
        <v>5744</v>
      </c>
      <c r="AR709" s="17">
        <v>0.2608695652173913</v>
      </c>
      <c r="AS709" s="17">
        <v>7.0999999999999994E-2</v>
      </c>
      <c r="AT709" s="17">
        <v>0.15384615384615385</v>
      </c>
      <c r="AU709" s="12">
        <v>0.20869565217391303</v>
      </c>
      <c r="AV709" s="12">
        <v>0.99</v>
      </c>
      <c r="AY709" s="12">
        <v>28295415</v>
      </c>
      <c r="BA709" s="12">
        <v>1</v>
      </c>
      <c r="BD709" s="12">
        <v>0.2019704433497537</v>
      </c>
      <c r="BE709" s="12">
        <v>0.2608695652173913</v>
      </c>
      <c r="BF709" s="12">
        <v>0.15384615384615385</v>
      </c>
      <c r="BG709" s="12">
        <v>0.20869565217391303</v>
      </c>
      <c r="BH709" s="12">
        <v>8.9999999999999993E-3</v>
      </c>
      <c r="BI709" s="12">
        <v>7.0999999999999994E-2</v>
      </c>
      <c r="BJ709" s="12">
        <v>0</v>
      </c>
      <c r="BK709" s="12">
        <v>0.25</v>
      </c>
      <c r="BL709" s="12">
        <v>924</v>
      </c>
      <c r="BM709" s="12">
        <v>47</v>
      </c>
      <c r="BN709" s="12">
        <v>-828</v>
      </c>
      <c r="BO709" s="12">
        <v>439</v>
      </c>
      <c r="BP709" s="12">
        <v>15</v>
      </c>
      <c r="BQ709" s="12">
        <v>-94</v>
      </c>
      <c r="BR709" s="12">
        <v>-63</v>
      </c>
      <c r="BS709" s="12">
        <v>295</v>
      </c>
      <c r="BT709" s="12">
        <v>0.33640914599280108</v>
      </c>
      <c r="BU709" s="12">
        <v>0.53912769256518533</v>
      </c>
      <c r="BV709" s="12">
        <v>0.56552291971214619</v>
      </c>
      <c r="BW709" s="12">
        <v>0.47730821303058535</v>
      </c>
      <c r="BX709" s="12">
        <v>0.62284306810423085</v>
      </c>
      <c r="BY709" s="12">
        <v>1595</v>
      </c>
      <c r="BZ709" s="12">
        <v>1</v>
      </c>
      <c r="CB709" s="12">
        <v>0.10106382978723404</v>
      </c>
      <c r="CC709" s="12">
        <v>19860</v>
      </c>
      <c r="CD709" s="12">
        <v>19910</v>
      </c>
      <c r="CE709" s="12">
        <v>1.9984443868291419</v>
      </c>
      <c r="CH709" s="22">
        <v>42898</v>
      </c>
      <c r="CI709">
        <v>204</v>
      </c>
      <c r="CJ709">
        <v>204</v>
      </c>
      <c r="CK709">
        <v>201</v>
      </c>
      <c r="CL709">
        <v>201</v>
      </c>
      <c r="CM709" s="22">
        <v>42899</v>
      </c>
      <c r="CN709">
        <v>222</v>
      </c>
      <c r="CO709">
        <v>222</v>
      </c>
      <c r="CP709">
        <v>212</v>
      </c>
      <c r="CQ709">
        <v>215</v>
      </c>
      <c r="CR709" s="22">
        <v>42900</v>
      </c>
      <c r="CS709">
        <v>217</v>
      </c>
      <c r="CT709">
        <v>218</v>
      </c>
      <c r="CU709">
        <v>209</v>
      </c>
      <c r="CV709">
        <v>211</v>
      </c>
    </row>
    <row r="710" spans="1:100">
      <c r="A710" s="22">
        <v>42898</v>
      </c>
      <c r="B710">
        <v>605</v>
      </c>
      <c r="C710">
        <v>606</v>
      </c>
      <c r="D710">
        <v>521</v>
      </c>
      <c r="E710">
        <v>521</v>
      </c>
      <c r="F710" s="23">
        <f t="shared" si="68"/>
        <v>-0.1388429752066116</v>
      </c>
      <c r="G710" s="22">
        <v>42899</v>
      </c>
      <c r="H710">
        <v>580</v>
      </c>
      <c r="I710">
        <v>621</v>
      </c>
      <c r="J710">
        <v>561</v>
      </c>
      <c r="K710">
        <v>569</v>
      </c>
      <c r="L710" s="22">
        <v>42900</v>
      </c>
      <c r="M710">
        <v>539</v>
      </c>
      <c r="N710" s="4">
        <v>42899</v>
      </c>
      <c r="O710" s="3" t="s">
        <v>15</v>
      </c>
      <c r="P710" s="3">
        <v>3727</v>
      </c>
      <c r="Q710" s="3" t="s">
        <v>379</v>
      </c>
      <c r="R710" s="3" t="s">
        <v>17</v>
      </c>
      <c r="S710" s="3">
        <v>0.05</v>
      </c>
      <c r="T710" s="3">
        <v>2</v>
      </c>
      <c r="U710" s="3">
        <v>0</v>
      </c>
      <c r="V710" s="3">
        <v>1000</v>
      </c>
      <c r="W710">
        <v>580</v>
      </c>
      <c r="X710" s="4">
        <v>42900</v>
      </c>
      <c r="Y710">
        <v>569</v>
      </c>
      <c r="Z710" s="10">
        <f t="shared" si="73"/>
        <v>-11000</v>
      </c>
      <c r="AA710" s="10">
        <f t="shared" si="72"/>
        <v>11000</v>
      </c>
      <c r="AB710" t="str">
        <f t="shared" si="69"/>
        <v/>
      </c>
      <c r="AC710">
        <f t="shared" si="70"/>
        <v>-257620</v>
      </c>
      <c r="AD710">
        <f t="shared" si="71"/>
        <v>2.6548672566371723E-2</v>
      </c>
      <c r="AE710" s="15">
        <v>42900</v>
      </c>
      <c r="AF710" s="9">
        <v>-1.7064710038611208E-3</v>
      </c>
      <c r="AG710" s="12" t="s">
        <v>957</v>
      </c>
      <c r="AH710" s="20">
        <v>42898.995138888888</v>
      </c>
      <c r="AI710" s="12">
        <v>565</v>
      </c>
      <c r="AJ710" s="12">
        <v>44</v>
      </c>
      <c r="AK710" s="12">
        <v>8.4500000000000006E-2</v>
      </c>
      <c r="AL710" s="17">
        <v>11700</v>
      </c>
      <c r="AM710" s="17">
        <v>0.481216457960644</v>
      </c>
      <c r="AN710" s="9"/>
      <c r="AO710" s="9"/>
      <c r="AP710" s="17">
        <v>26.67</v>
      </c>
      <c r="AQ710" s="17">
        <v>8024</v>
      </c>
      <c r="AR710" s="17">
        <v>0.68260869565217386</v>
      </c>
      <c r="AS710" s="17">
        <v>0.39</v>
      </c>
      <c r="AT710" s="17">
        <v>0.68260869565217386</v>
      </c>
      <c r="AU710" s="12">
        <v>0.16004077471967379</v>
      </c>
      <c r="AV710" s="12">
        <v>0</v>
      </c>
      <c r="AY710" s="12">
        <v>14353930</v>
      </c>
      <c r="BA710" s="12">
        <v>0.72368421052631582</v>
      </c>
      <c r="BD710" s="12">
        <v>0.481216457960644</v>
      </c>
      <c r="BE710" s="12">
        <v>0.68260869565217386</v>
      </c>
      <c r="BF710" s="12">
        <v>0.68260869565217386</v>
      </c>
      <c r="BG710" s="12">
        <v>0.16004077471967379</v>
      </c>
      <c r="BH710" s="12">
        <v>3.6999999999999998E-2</v>
      </c>
      <c r="BI710" s="12">
        <v>0.39</v>
      </c>
      <c r="BJ710" s="12">
        <v>1.0999999999999999E-2</v>
      </c>
      <c r="BK710" s="12">
        <v>0.33100000000000002</v>
      </c>
      <c r="BL710" s="12">
        <v>-691</v>
      </c>
      <c r="BM710" s="12">
        <v>-1107</v>
      </c>
      <c r="BN710" s="12">
        <v>-50</v>
      </c>
      <c r="BO710" s="12">
        <v>4687</v>
      </c>
      <c r="BP710" s="12">
        <v>-350</v>
      </c>
      <c r="BQ710" s="12">
        <v>-2233</v>
      </c>
      <c r="BR710" s="12">
        <v>-27</v>
      </c>
      <c r="BS710" s="12">
        <v>6309</v>
      </c>
      <c r="BT710" s="12">
        <v>0.38867822034028304</v>
      </c>
      <c r="BU710" s="12">
        <v>0.5693375742837693</v>
      </c>
      <c r="BV710" s="12">
        <v>0.56460301111197364</v>
      </c>
      <c r="BW710" s="12">
        <v>0.48958355540347043</v>
      </c>
      <c r="BX710" s="12">
        <v>0.57009180442725882</v>
      </c>
      <c r="BY710" s="12">
        <v>1595</v>
      </c>
      <c r="BZ710" s="12">
        <v>0.72368421052631582</v>
      </c>
      <c r="CB710" s="12">
        <v>0.10106382978723404</v>
      </c>
      <c r="CC710" s="12">
        <v>19860</v>
      </c>
      <c r="CD710" s="12">
        <v>19910</v>
      </c>
      <c r="CE710" s="12">
        <v>4.7615102156105831</v>
      </c>
      <c r="CH710" s="22">
        <v>42898</v>
      </c>
      <c r="CI710">
        <v>605</v>
      </c>
      <c r="CJ710">
        <v>606</v>
      </c>
      <c r="CK710">
        <v>521</v>
      </c>
      <c r="CL710">
        <v>521</v>
      </c>
      <c r="CM710" s="22">
        <v>42899</v>
      </c>
      <c r="CN710">
        <v>580</v>
      </c>
      <c r="CO710">
        <v>621</v>
      </c>
      <c r="CP710">
        <v>561</v>
      </c>
      <c r="CQ710">
        <v>569</v>
      </c>
      <c r="CR710" s="22">
        <v>42900</v>
      </c>
      <c r="CS710">
        <v>539</v>
      </c>
      <c r="CT710">
        <v>586</v>
      </c>
      <c r="CU710">
        <v>530</v>
      </c>
      <c r="CV710">
        <v>539</v>
      </c>
    </row>
    <row r="711" spans="1:100">
      <c r="A711" s="22">
        <v>42898</v>
      </c>
      <c r="B711">
        <v>679</v>
      </c>
      <c r="C711">
        <v>700</v>
      </c>
      <c r="D711">
        <v>655</v>
      </c>
      <c r="E711">
        <v>697</v>
      </c>
      <c r="F711" s="23">
        <f t="shared" si="68"/>
        <v>2.6509572901325384E-2</v>
      </c>
      <c r="G711" s="22">
        <v>42899</v>
      </c>
      <c r="H711">
        <v>720</v>
      </c>
      <c r="I711">
        <v>731</v>
      </c>
      <c r="J711">
        <v>679</v>
      </c>
      <c r="K711">
        <v>692</v>
      </c>
      <c r="L711" s="22">
        <v>42900</v>
      </c>
      <c r="M711">
        <v>680</v>
      </c>
      <c r="N711" s="4">
        <v>42899</v>
      </c>
      <c r="O711" s="3" t="s">
        <v>15</v>
      </c>
      <c r="P711" s="3">
        <v>2656</v>
      </c>
      <c r="Q711" s="3" t="s">
        <v>345</v>
      </c>
      <c r="R711" s="3" t="s">
        <v>17</v>
      </c>
      <c r="S711" s="3">
        <v>0.05</v>
      </c>
      <c r="T711" s="3">
        <v>2</v>
      </c>
      <c r="U711" s="3">
        <v>0</v>
      </c>
      <c r="V711" s="3">
        <v>800</v>
      </c>
      <c r="W711">
        <v>720</v>
      </c>
      <c r="X711" s="4">
        <v>42900</v>
      </c>
      <c r="Y711">
        <v>692</v>
      </c>
      <c r="Z711" s="10">
        <f t="shared" si="73"/>
        <v>-22400</v>
      </c>
      <c r="AA711" s="10">
        <f t="shared" si="72"/>
        <v>22400</v>
      </c>
      <c r="AB711" t="str">
        <f t="shared" si="69"/>
        <v/>
      </c>
      <c r="AC711">
        <f t="shared" si="70"/>
        <v>-257620</v>
      </c>
      <c r="AD711">
        <f t="shared" si="71"/>
        <v>3.7433155080213942E-2</v>
      </c>
      <c r="AE711" s="15">
        <v>42900</v>
      </c>
      <c r="AF711" s="9">
        <v>-1.7064710038611208E-3</v>
      </c>
      <c r="AG711" s="12" t="s">
        <v>960</v>
      </c>
      <c r="AH711" s="20">
        <v>42898.99722222222</v>
      </c>
      <c r="AI711" s="12">
        <v>748</v>
      </c>
      <c r="AJ711" s="12">
        <v>51</v>
      </c>
      <c r="AK711" s="12">
        <v>7.3200000000000001E-2</v>
      </c>
      <c r="AL711" s="17">
        <v>11700</v>
      </c>
      <c r="AM711" s="17">
        <v>1.0261941448382126</v>
      </c>
      <c r="AN711" s="9"/>
      <c r="AO711" s="9"/>
      <c r="AP711" s="17">
        <v>0</v>
      </c>
      <c r="AQ711" s="17">
        <v>9084</v>
      </c>
      <c r="AR711" s="17">
        <v>0.49442379182156132</v>
      </c>
      <c r="AS711" s="17">
        <v>9.7000000000000003E-2</v>
      </c>
      <c r="AT711" s="17">
        <v>0.45057766367137353</v>
      </c>
      <c r="AU711" s="12">
        <v>0.46163522012578617</v>
      </c>
      <c r="AV711" s="12" t="s">
        <v>988</v>
      </c>
      <c r="AY711" s="12">
        <v>13997000</v>
      </c>
      <c r="BA711" s="12">
        <v>0.55620155038759689</v>
      </c>
      <c r="BD711" s="12">
        <v>1.0261941448382126</v>
      </c>
      <c r="BE711" s="12">
        <v>0.49442379182156132</v>
      </c>
      <c r="BF711" s="12">
        <v>0.45057766367137353</v>
      </c>
      <c r="BG711" s="12">
        <v>0.46163522012578617</v>
      </c>
      <c r="BH711" s="12">
        <v>0</v>
      </c>
      <c r="BI711" s="12">
        <v>9.7000000000000003E-2</v>
      </c>
      <c r="BJ711" s="12">
        <v>1E-3</v>
      </c>
      <c r="BK711" s="12">
        <v>0.86399999999999999</v>
      </c>
      <c r="BL711" s="12">
        <v>-22</v>
      </c>
      <c r="BM711" s="12">
        <v>-337</v>
      </c>
      <c r="BN711" s="12">
        <v>0</v>
      </c>
      <c r="BO711" s="12">
        <v>1273</v>
      </c>
      <c r="BP711" s="12">
        <v>338</v>
      </c>
      <c r="BQ711" s="12">
        <v>-142</v>
      </c>
      <c r="BR711" s="12">
        <v>-68</v>
      </c>
      <c r="BS711" s="12">
        <v>1634</v>
      </c>
      <c r="BT711" s="12">
        <v>0.33640914599280108</v>
      </c>
      <c r="BU711" s="12">
        <v>0.53912769256518533</v>
      </c>
      <c r="BV711" s="12">
        <v>0.56552291971214619</v>
      </c>
      <c r="BW711" s="12">
        <v>0.47730821303058535</v>
      </c>
      <c r="BX711" s="12">
        <v>0.62284306810423085</v>
      </c>
      <c r="BY711" s="12">
        <v>1595</v>
      </c>
      <c r="BZ711" s="12">
        <v>0.55620155038759689</v>
      </c>
      <c r="CB711" s="12">
        <v>0.10106382978723404</v>
      </c>
      <c r="CC711" s="12">
        <v>19860</v>
      </c>
      <c r="CD711" s="12">
        <v>19910</v>
      </c>
      <c r="CE711" s="12">
        <v>10.153921012083368</v>
      </c>
      <c r="CH711" s="22">
        <v>42898</v>
      </c>
      <c r="CI711">
        <v>679</v>
      </c>
      <c r="CJ711">
        <v>700</v>
      </c>
      <c r="CK711">
        <v>655</v>
      </c>
      <c r="CL711">
        <v>697</v>
      </c>
      <c r="CM711" s="22">
        <v>42899</v>
      </c>
      <c r="CN711">
        <v>720</v>
      </c>
      <c r="CO711">
        <v>731</v>
      </c>
      <c r="CP711">
        <v>679</v>
      </c>
      <c r="CQ711">
        <v>692</v>
      </c>
      <c r="CR711" s="22">
        <v>42900</v>
      </c>
      <c r="CS711">
        <v>680</v>
      </c>
      <c r="CT711">
        <v>686</v>
      </c>
      <c r="CU711">
        <v>652</v>
      </c>
      <c r="CV711">
        <v>654</v>
      </c>
    </row>
    <row r="712" spans="1:100">
      <c r="A712" s="22">
        <v>42898</v>
      </c>
      <c r="B712">
        <v>581</v>
      </c>
      <c r="C712">
        <v>683</v>
      </c>
      <c r="D712">
        <v>572</v>
      </c>
      <c r="E712">
        <v>683</v>
      </c>
      <c r="F712" s="23">
        <f t="shared" ref="F712:F775" si="74">IF(E712&lt;&gt;"",E712/B712-1,"")</f>
        <v>0.17555938037865748</v>
      </c>
      <c r="G712" s="22">
        <v>42899</v>
      </c>
      <c r="H712">
        <v>783</v>
      </c>
      <c r="I712">
        <v>783</v>
      </c>
      <c r="J712">
        <v>783</v>
      </c>
      <c r="K712">
        <v>783</v>
      </c>
      <c r="L712" s="22">
        <v>42900</v>
      </c>
      <c r="M712">
        <v>811</v>
      </c>
      <c r="N712" s="4">
        <v>42899</v>
      </c>
      <c r="O712" s="3" t="s">
        <v>15</v>
      </c>
      <c r="P712" s="3">
        <v>1401</v>
      </c>
      <c r="Q712" s="3" t="s">
        <v>113</v>
      </c>
      <c r="R712" s="3" t="s">
        <v>17</v>
      </c>
      <c r="S712" s="3">
        <v>0.05</v>
      </c>
      <c r="T712" s="3">
        <v>2</v>
      </c>
      <c r="U712" s="3">
        <v>0</v>
      </c>
      <c r="V712" s="3">
        <v>800</v>
      </c>
      <c r="W712">
        <v>783</v>
      </c>
      <c r="X712" s="4">
        <v>42900</v>
      </c>
      <c r="Y712">
        <v>783</v>
      </c>
      <c r="Z712" s="10">
        <f t="shared" si="73"/>
        <v>0</v>
      </c>
      <c r="AA712" s="10">
        <f t="shared" si="72"/>
        <v>0</v>
      </c>
      <c r="AB712" t="str">
        <f t="shared" si="69"/>
        <v/>
      </c>
      <c r="AC712">
        <f t="shared" si="70"/>
        <v>-257620</v>
      </c>
      <c r="AD712">
        <f t="shared" si="71"/>
        <v>5.1006711409395944E-2</v>
      </c>
      <c r="AE712" s="15">
        <v>42900</v>
      </c>
      <c r="AF712" s="9">
        <v>-1.7064710038611208E-3</v>
      </c>
      <c r="AG712" s="12" t="s">
        <v>957</v>
      </c>
      <c r="AH712" s="20">
        <v>42898.996527777781</v>
      </c>
      <c r="AI712" s="12">
        <v>745</v>
      </c>
      <c r="AJ712" s="12">
        <v>62</v>
      </c>
      <c r="AK712" s="12">
        <v>9.0800000000000006E-2</v>
      </c>
      <c r="AL712" s="17">
        <v>9400</v>
      </c>
      <c r="AM712" s="17">
        <v>0.70154373927958835</v>
      </c>
      <c r="AN712" s="9"/>
      <c r="AO712" s="9"/>
      <c r="AP712" s="17">
        <v>0</v>
      </c>
      <c r="AQ712" s="17">
        <v>4241</v>
      </c>
      <c r="AR712" s="17">
        <v>0.47570947570947564</v>
      </c>
      <c r="AS712" s="17">
        <v>0.24</v>
      </c>
      <c r="AT712" s="17">
        <v>0.51727192205491579</v>
      </c>
      <c r="AU712" s="12">
        <v>0.57232539890138634</v>
      </c>
      <c r="AV712" s="12">
        <v>0</v>
      </c>
      <c r="AY712" s="12">
        <v>7275000</v>
      </c>
      <c r="BA712" s="12">
        <v>1</v>
      </c>
      <c r="BD712" s="12">
        <v>0.70154373927958835</v>
      </c>
      <c r="BE712" s="12">
        <v>0.47570947570947564</v>
      </c>
      <c r="BF712" s="12">
        <v>0.51727192205491579</v>
      </c>
      <c r="BG712" s="12">
        <v>0.57232539890138634</v>
      </c>
      <c r="BH712" s="12">
        <v>0</v>
      </c>
      <c r="BI712" s="12">
        <v>0.24</v>
      </c>
      <c r="BJ712" s="12">
        <v>3.0000000000000001E-3</v>
      </c>
      <c r="BK712" s="12">
        <v>0.71199999999999997</v>
      </c>
      <c r="BL712" s="12">
        <v>55</v>
      </c>
      <c r="BM712" s="12">
        <v>-14</v>
      </c>
      <c r="BN712" s="12">
        <v>41</v>
      </c>
      <c r="BO712" s="12">
        <v>181</v>
      </c>
      <c r="BP712" s="12">
        <v>29</v>
      </c>
      <c r="BQ712" s="12">
        <v>-187</v>
      </c>
      <c r="BR712" s="12">
        <v>-78</v>
      </c>
      <c r="BS712" s="12">
        <v>93</v>
      </c>
      <c r="BT712" s="12">
        <v>0.38867822034028304</v>
      </c>
      <c r="BU712" s="12">
        <v>0.5693375742837693</v>
      </c>
      <c r="BV712" s="12">
        <v>0.56460301111197364</v>
      </c>
      <c r="BW712" s="12">
        <v>0.48958355540347043</v>
      </c>
      <c r="BX712" s="12">
        <v>0.57009180442725882</v>
      </c>
      <c r="BY712" s="12">
        <v>1595</v>
      </c>
      <c r="BZ712" s="12">
        <v>1</v>
      </c>
      <c r="CB712" s="12">
        <v>0.10106382978723404</v>
      </c>
      <c r="CC712" s="12">
        <v>19860</v>
      </c>
      <c r="CD712" s="12">
        <v>19910</v>
      </c>
      <c r="CE712" s="12">
        <v>6.941590683398033</v>
      </c>
      <c r="CH712" s="22">
        <v>42898</v>
      </c>
      <c r="CI712">
        <v>581</v>
      </c>
      <c r="CJ712">
        <v>683</v>
      </c>
      <c r="CK712">
        <v>572</v>
      </c>
      <c r="CL712">
        <v>683</v>
      </c>
      <c r="CM712" s="22">
        <v>42899</v>
      </c>
      <c r="CN712">
        <v>783</v>
      </c>
      <c r="CO712">
        <v>783</v>
      </c>
      <c r="CP712">
        <v>783</v>
      </c>
      <c r="CQ712">
        <v>783</v>
      </c>
      <c r="CR712" s="22">
        <v>42900</v>
      </c>
      <c r="CS712">
        <v>811</v>
      </c>
      <c r="CT712">
        <v>823</v>
      </c>
      <c r="CU712">
        <v>687</v>
      </c>
      <c r="CV712">
        <v>694</v>
      </c>
    </row>
    <row r="713" spans="1:100">
      <c r="A713" s="22">
        <v>42898</v>
      </c>
      <c r="B713">
        <v>135</v>
      </c>
      <c r="C713">
        <v>145</v>
      </c>
      <c r="D713">
        <v>134</v>
      </c>
      <c r="E713">
        <v>141</v>
      </c>
      <c r="F713" s="23">
        <f t="shared" si="74"/>
        <v>4.4444444444444509E-2</v>
      </c>
      <c r="G713" s="22">
        <v>42899</v>
      </c>
      <c r="H713">
        <v>148</v>
      </c>
      <c r="I713">
        <v>152</v>
      </c>
      <c r="J713">
        <v>144</v>
      </c>
      <c r="K713">
        <v>148</v>
      </c>
      <c r="L713" s="22">
        <v>42900</v>
      </c>
      <c r="M713">
        <v>151</v>
      </c>
      <c r="N713" s="4">
        <v>42899</v>
      </c>
      <c r="O713" s="3" t="s">
        <v>15</v>
      </c>
      <c r="P713" s="3">
        <v>2370</v>
      </c>
      <c r="Q713" s="3" t="s">
        <v>409</v>
      </c>
      <c r="R713" s="3" t="s">
        <v>17</v>
      </c>
      <c r="S713" s="3">
        <v>0.05</v>
      </c>
      <c r="T713" s="3">
        <v>2</v>
      </c>
      <c r="U713" s="3">
        <v>0</v>
      </c>
      <c r="V713" s="3">
        <v>3600</v>
      </c>
      <c r="W713">
        <v>148</v>
      </c>
      <c r="X713" s="4">
        <v>42900</v>
      </c>
      <c r="Y713">
        <v>148</v>
      </c>
      <c r="Z713" s="10">
        <f t="shared" si="73"/>
        <v>0</v>
      </c>
      <c r="AA713" s="10">
        <f t="shared" si="72"/>
        <v>0</v>
      </c>
      <c r="AB713" t="str">
        <f t="shared" si="69"/>
        <v/>
      </c>
      <c r="AC713">
        <f t="shared" si="70"/>
        <v>-257620</v>
      </c>
      <c r="AD713">
        <f t="shared" si="71"/>
        <v>1.0695187165775333E-2</v>
      </c>
      <c r="AE713" s="15">
        <v>42900</v>
      </c>
      <c r="AF713" s="9">
        <v>-1.7064710038611208E-3</v>
      </c>
      <c r="AG713" s="12" t="s">
        <v>957</v>
      </c>
      <c r="AH713" s="20">
        <v>42898.975694444445</v>
      </c>
      <c r="AI713" s="12">
        <v>149.6</v>
      </c>
      <c r="AJ713" s="12">
        <v>8.6</v>
      </c>
      <c r="AK713" s="12">
        <v>6.0999999999999999E-2</v>
      </c>
      <c r="AL713" s="17">
        <v>8200</v>
      </c>
      <c r="AM713" s="17">
        <v>0.13636363636363635</v>
      </c>
      <c r="AN713" s="9"/>
      <c r="AO713" s="9"/>
      <c r="AP713" s="17">
        <v>2120.81</v>
      </c>
      <c r="AQ713" s="17">
        <v>12233</v>
      </c>
      <c r="AR713" s="17">
        <v>0.45454545454545453</v>
      </c>
      <c r="AS713" s="17">
        <v>0.40500000000000003</v>
      </c>
      <c r="AT713" s="17">
        <v>0.18867924528301888</v>
      </c>
      <c r="AU713" s="12">
        <v>0.16793893129770993</v>
      </c>
      <c r="AV713" s="12">
        <v>0</v>
      </c>
      <c r="AY713" s="12">
        <v>92678009</v>
      </c>
      <c r="BA713" s="12">
        <v>1</v>
      </c>
      <c r="BD713" s="12">
        <v>0.13636363636363635</v>
      </c>
      <c r="BE713" s="12">
        <v>0.45454545454545453</v>
      </c>
      <c r="BF713" s="12">
        <v>0.18867924528301888</v>
      </c>
      <c r="BG713" s="12">
        <v>0.16793893129770993</v>
      </c>
      <c r="BH713" s="12">
        <v>3.2000000000000001E-2</v>
      </c>
      <c r="BI713" s="12">
        <v>0.40500000000000003</v>
      </c>
      <c r="BJ713" s="12">
        <v>7.1999999999999995E-2</v>
      </c>
      <c r="BK713" s="12">
        <v>0.215</v>
      </c>
      <c r="BL713" s="12">
        <v>-516</v>
      </c>
      <c r="BM713" s="12">
        <v>581</v>
      </c>
      <c r="BN713" s="12">
        <v>3993</v>
      </c>
      <c r="BO713" s="12">
        <v>7680</v>
      </c>
      <c r="BP713" s="12">
        <v>-337</v>
      </c>
      <c r="BQ713" s="12">
        <v>-884</v>
      </c>
      <c r="BR713" s="12">
        <v>-15</v>
      </c>
      <c r="BS713" s="12">
        <v>3621</v>
      </c>
      <c r="BT713" s="12">
        <v>0.38867822034028304</v>
      </c>
      <c r="BU713" s="12">
        <v>0.5693375742837693</v>
      </c>
      <c r="BV713" s="12">
        <v>0.56460301111197364</v>
      </c>
      <c r="BW713" s="12">
        <v>0.48958355540347043</v>
      </c>
      <c r="BX713" s="12">
        <v>0.57009180442725882</v>
      </c>
      <c r="BY713" s="12">
        <v>1595</v>
      </c>
      <c r="BZ713" s="12">
        <v>1</v>
      </c>
      <c r="CB713" s="12">
        <v>0.10106382978723404</v>
      </c>
      <c r="CC713" s="12">
        <v>19860</v>
      </c>
      <c r="CD713" s="12">
        <v>19910</v>
      </c>
      <c r="CE713" s="12">
        <v>1.3492822966507176</v>
      </c>
      <c r="CH713" s="22">
        <v>42898</v>
      </c>
      <c r="CI713">
        <v>135</v>
      </c>
      <c r="CJ713">
        <v>145</v>
      </c>
      <c r="CK713">
        <v>134</v>
      </c>
      <c r="CL713">
        <v>141</v>
      </c>
      <c r="CM713" s="22">
        <v>42899</v>
      </c>
      <c r="CN713">
        <v>148</v>
      </c>
      <c r="CO713">
        <v>152</v>
      </c>
      <c r="CP713">
        <v>144</v>
      </c>
      <c r="CQ713">
        <v>148</v>
      </c>
      <c r="CR713" s="22">
        <v>42900</v>
      </c>
      <c r="CS713">
        <v>151</v>
      </c>
      <c r="CT713">
        <v>151</v>
      </c>
      <c r="CU713">
        <v>143</v>
      </c>
      <c r="CV713">
        <v>144</v>
      </c>
    </row>
    <row r="714" spans="1:100">
      <c r="A714" s="22">
        <v>42898</v>
      </c>
      <c r="B714">
        <v>133</v>
      </c>
      <c r="C714">
        <v>172</v>
      </c>
      <c r="D714">
        <v>128</v>
      </c>
      <c r="E714">
        <v>154</v>
      </c>
      <c r="F714" s="23">
        <f t="shared" si="74"/>
        <v>0.15789473684210531</v>
      </c>
      <c r="G714" s="22">
        <v>42899</v>
      </c>
      <c r="H714">
        <v>156</v>
      </c>
      <c r="I714">
        <v>181</v>
      </c>
      <c r="J714">
        <v>146</v>
      </c>
      <c r="K714">
        <v>150</v>
      </c>
      <c r="L714" s="22">
        <v>42900</v>
      </c>
      <c r="M714">
        <v>148</v>
      </c>
      <c r="N714" s="4">
        <v>42899</v>
      </c>
      <c r="O714" s="3" t="s">
        <v>15</v>
      </c>
      <c r="P714" s="3">
        <v>6347</v>
      </c>
      <c r="Q714" s="3" t="s">
        <v>410</v>
      </c>
      <c r="R714" s="3" t="s">
        <v>17</v>
      </c>
      <c r="S714" s="3">
        <v>0.05</v>
      </c>
      <c r="T714" s="3">
        <v>2</v>
      </c>
      <c r="U714" s="3">
        <v>0</v>
      </c>
      <c r="V714" s="3">
        <v>4000</v>
      </c>
      <c r="W714">
        <v>156</v>
      </c>
      <c r="X714" s="4">
        <v>42900</v>
      </c>
      <c r="Y714">
        <v>150</v>
      </c>
      <c r="Z714" s="10">
        <f t="shared" si="73"/>
        <v>-24000</v>
      </c>
      <c r="AA714" s="10">
        <f t="shared" si="72"/>
        <v>24000</v>
      </c>
      <c r="AB714" t="str">
        <f t="shared" si="69"/>
        <v/>
      </c>
      <c r="AC714">
        <f t="shared" si="70"/>
        <v>-257620</v>
      </c>
      <c r="AD714">
        <f t="shared" si="71"/>
        <v>4.8780487804878092E-2</v>
      </c>
      <c r="AE714" s="15">
        <v>42900</v>
      </c>
      <c r="AF714" s="9">
        <v>-1.7064710038611208E-3</v>
      </c>
      <c r="AG714" s="12" t="s">
        <v>960</v>
      </c>
      <c r="AH714" s="20">
        <v>42898.968055555553</v>
      </c>
      <c r="AI714" s="12">
        <v>164</v>
      </c>
      <c r="AJ714" s="12">
        <v>10</v>
      </c>
      <c r="AK714" s="12">
        <v>6.4899999999999999E-2</v>
      </c>
      <c r="AL714" s="17">
        <v>7000</v>
      </c>
      <c r="AM714" s="17">
        <v>0.33333333333333331</v>
      </c>
      <c r="AN714" s="9"/>
      <c r="AO714" s="9"/>
      <c r="AP714" s="17">
        <v>0</v>
      </c>
      <c r="AQ714" s="17">
        <v>3340</v>
      </c>
      <c r="AR714" s="17">
        <v>1</v>
      </c>
      <c r="AS714" s="17">
        <v>0.311</v>
      </c>
      <c r="AT714" s="17">
        <v>1</v>
      </c>
      <c r="AU714" s="12">
        <v>0.81666666666666665</v>
      </c>
      <c r="AV714" s="12">
        <v>0</v>
      </c>
      <c r="AY714" s="12">
        <v>27152585</v>
      </c>
      <c r="BA714" s="12">
        <v>0.93939393939393945</v>
      </c>
      <c r="BD714" s="12">
        <v>0.33333333333333331</v>
      </c>
      <c r="BE714" s="12">
        <v>1</v>
      </c>
      <c r="BF714" s="12">
        <v>1</v>
      </c>
      <c r="BG714" s="12">
        <v>0.81666666666666665</v>
      </c>
      <c r="BH714" s="12">
        <v>1.6E-2</v>
      </c>
      <c r="BI714" s="12">
        <v>0.311</v>
      </c>
      <c r="BJ714" s="12">
        <v>0</v>
      </c>
      <c r="BK714" s="12">
        <v>0.39300000000000002</v>
      </c>
      <c r="BL714" s="12">
        <v>79</v>
      </c>
      <c r="BM714" s="12">
        <v>12</v>
      </c>
      <c r="BN714" s="12">
        <v>265</v>
      </c>
      <c r="BO714" s="12">
        <v>498</v>
      </c>
      <c r="BP714" s="12">
        <v>-69</v>
      </c>
      <c r="BQ714" s="12">
        <v>-12</v>
      </c>
      <c r="BR714" s="12">
        <v>85</v>
      </c>
      <c r="BS714" s="12">
        <v>140</v>
      </c>
      <c r="BT714" s="12">
        <v>0.33640914599280108</v>
      </c>
      <c r="BU714" s="12">
        <v>0.53912769256518533</v>
      </c>
      <c r="BV714" s="12">
        <v>0.56552291971214619</v>
      </c>
      <c r="BW714" s="12">
        <v>0.47730821303058535</v>
      </c>
      <c r="BX714" s="12">
        <v>0.62284306810423085</v>
      </c>
      <c r="BY714" s="12">
        <v>1595</v>
      </c>
      <c r="BZ714" s="12">
        <v>0.93939393939393945</v>
      </c>
      <c r="CB714" s="12">
        <v>0.10106382978723404</v>
      </c>
      <c r="CC714" s="12">
        <v>19860</v>
      </c>
      <c r="CD714" s="12">
        <v>19910</v>
      </c>
      <c r="CE714" s="12">
        <v>3.2982456140350878</v>
      </c>
      <c r="CH714" s="22">
        <v>42898</v>
      </c>
      <c r="CI714">
        <v>133</v>
      </c>
      <c r="CJ714">
        <v>172</v>
      </c>
      <c r="CK714">
        <v>128</v>
      </c>
      <c r="CL714">
        <v>154</v>
      </c>
      <c r="CM714" s="22">
        <v>42899</v>
      </c>
      <c r="CN714">
        <v>156</v>
      </c>
      <c r="CO714">
        <v>181</v>
      </c>
      <c r="CP714">
        <v>146</v>
      </c>
      <c r="CQ714">
        <v>150</v>
      </c>
      <c r="CR714" s="22">
        <v>42900</v>
      </c>
      <c r="CS714">
        <v>148</v>
      </c>
      <c r="CT714">
        <v>173</v>
      </c>
      <c r="CU714">
        <v>140</v>
      </c>
      <c r="CV714">
        <v>154</v>
      </c>
    </row>
    <row r="715" spans="1:100">
      <c r="A715" s="22">
        <v>42898</v>
      </c>
      <c r="B715">
        <v>337</v>
      </c>
      <c r="C715">
        <v>363</v>
      </c>
      <c r="D715">
        <v>331</v>
      </c>
      <c r="E715">
        <v>358</v>
      </c>
      <c r="F715" s="23">
        <f t="shared" si="74"/>
        <v>6.2314540059347223E-2</v>
      </c>
      <c r="G715" s="22">
        <v>42899</v>
      </c>
      <c r="H715">
        <v>361</v>
      </c>
      <c r="I715">
        <v>362</v>
      </c>
      <c r="J715">
        <v>346</v>
      </c>
      <c r="K715">
        <v>353</v>
      </c>
      <c r="L715" s="22">
        <v>42900</v>
      </c>
      <c r="M715">
        <v>352</v>
      </c>
      <c r="N715" s="4">
        <v>42899</v>
      </c>
      <c r="O715" s="3" t="s">
        <v>15</v>
      </c>
      <c r="P715" s="3">
        <v>3807</v>
      </c>
      <c r="Q715" s="3" t="s">
        <v>351</v>
      </c>
      <c r="R715" s="3" t="s">
        <v>17</v>
      </c>
      <c r="S715" s="3">
        <v>0.05</v>
      </c>
      <c r="T715" s="3">
        <v>1</v>
      </c>
      <c r="U715" s="3">
        <v>0</v>
      </c>
      <c r="V715" s="3">
        <v>1400</v>
      </c>
      <c r="W715">
        <v>361</v>
      </c>
      <c r="X715" s="4">
        <v>42900</v>
      </c>
      <c r="Y715">
        <v>353</v>
      </c>
      <c r="Z715" s="10">
        <f t="shared" si="73"/>
        <v>-11200</v>
      </c>
      <c r="AA715" s="10">
        <f t="shared" si="72"/>
        <v>11200</v>
      </c>
      <c r="AB715" t="str">
        <f t="shared" si="69"/>
        <v/>
      </c>
      <c r="AC715">
        <f t="shared" si="70"/>
        <v>-257620</v>
      </c>
      <c r="AD715">
        <f t="shared" si="71"/>
        <v>2.4324324324324298E-2</v>
      </c>
      <c r="AE715" s="15">
        <v>42900</v>
      </c>
      <c r="AF715" s="9">
        <v>-1.7064710038611208E-3</v>
      </c>
      <c r="AG715" s="12" t="s">
        <v>960</v>
      </c>
      <c r="AH715" s="20">
        <v>42898.99722222222</v>
      </c>
      <c r="AI715" s="12">
        <v>370</v>
      </c>
      <c r="AJ715" s="12">
        <v>12</v>
      </c>
      <c r="AK715" s="12">
        <v>3.3500000000000002E-2</v>
      </c>
      <c r="AL715" s="17">
        <v>6800</v>
      </c>
      <c r="AM715" s="17">
        <v>0.55786350148367958</v>
      </c>
      <c r="AN715" s="9"/>
      <c r="AO715" s="9"/>
      <c r="AP715" s="17">
        <v>1.82</v>
      </c>
      <c r="AQ715" s="17">
        <v>12778</v>
      </c>
      <c r="AR715" s="17">
        <v>0.6742424242424242</v>
      </c>
      <c r="AS715" s="17">
        <v>0.184</v>
      </c>
      <c r="AT715" s="17">
        <v>0.69503546099290781</v>
      </c>
      <c r="AU715" s="12">
        <v>0.28703703703703703</v>
      </c>
      <c r="AV715" s="12" t="s">
        <v>988</v>
      </c>
      <c r="AY715" s="12">
        <v>37918000</v>
      </c>
      <c r="BA715" s="12">
        <v>0.7589285714285714</v>
      </c>
      <c r="BD715" s="12">
        <v>0.55786350148367958</v>
      </c>
      <c r="BE715" s="12">
        <v>0.6742424242424242</v>
      </c>
      <c r="BF715" s="12">
        <v>0.69503546099290781</v>
      </c>
      <c r="BG715" s="12">
        <v>0.28703703703703703</v>
      </c>
      <c r="BH715" s="12">
        <v>0.49099999999999999</v>
      </c>
      <c r="BI715" s="12">
        <v>0.184</v>
      </c>
      <c r="BJ715" s="12">
        <v>0</v>
      </c>
      <c r="BK715" s="12">
        <v>0.65700000000000003</v>
      </c>
      <c r="BL715" s="12">
        <v>-447</v>
      </c>
      <c r="BM715" s="12">
        <v>772</v>
      </c>
      <c r="BN715" s="12">
        <v>1106</v>
      </c>
      <c r="BO715" s="12">
        <v>2283</v>
      </c>
      <c r="BP715" s="12">
        <v>787</v>
      </c>
      <c r="BQ715" s="12">
        <v>-947</v>
      </c>
      <c r="BR715" s="12">
        <v>63</v>
      </c>
      <c r="BS715" s="12">
        <v>845</v>
      </c>
      <c r="BT715" s="12">
        <v>0.33640914599280108</v>
      </c>
      <c r="BU715" s="12">
        <v>0.53912769256518533</v>
      </c>
      <c r="BV715" s="12">
        <v>0.56552291971214619</v>
      </c>
      <c r="BW715" s="12">
        <v>0.47730821303058535</v>
      </c>
      <c r="BX715" s="12">
        <v>0.62284306810423085</v>
      </c>
      <c r="BY715" s="12">
        <v>1595</v>
      </c>
      <c r="BZ715" s="12">
        <v>0.7589285714285714</v>
      </c>
      <c r="CB715" s="12">
        <v>0.10106382978723404</v>
      </c>
      <c r="CC715" s="12">
        <v>19860</v>
      </c>
      <c r="CD715" s="12">
        <v>19910</v>
      </c>
      <c r="CE715" s="12">
        <v>5.5199125409964092</v>
      </c>
      <c r="CH715" s="22">
        <v>42898</v>
      </c>
      <c r="CI715">
        <v>337</v>
      </c>
      <c r="CJ715">
        <v>363</v>
      </c>
      <c r="CK715">
        <v>331</v>
      </c>
      <c r="CL715">
        <v>358</v>
      </c>
      <c r="CM715" s="22">
        <v>42899</v>
      </c>
      <c r="CN715">
        <v>361</v>
      </c>
      <c r="CO715">
        <v>362</v>
      </c>
      <c r="CP715">
        <v>346</v>
      </c>
      <c r="CQ715">
        <v>353</v>
      </c>
      <c r="CR715" s="22">
        <v>42900</v>
      </c>
      <c r="CS715">
        <v>352</v>
      </c>
      <c r="CT715">
        <v>352</v>
      </c>
      <c r="CU715">
        <v>334</v>
      </c>
      <c r="CV715">
        <v>341</v>
      </c>
    </row>
    <row r="716" spans="1:100">
      <c r="A716" s="22">
        <v>42898</v>
      </c>
      <c r="B716">
        <v>248</v>
      </c>
      <c r="C716">
        <v>249</v>
      </c>
      <c r="D716">
        <v>247</v>
      </c>
      <c r="E716">
        <v>249</v>
      </c>
      <c r="F716" s="23">
        <f t="shared" si="74"/>
        <v>4.0322580645162365E-3</v>
      </c>
      <c r="G716" s="22">
        <v>42899</v>
      </c>
      <c r="H716">
        <v>289</v>
      </c>
      <c r="I716">
        <v>310</v>
      </c>
      <c r="J716">
        <v>263</v>
      </c>
      <c r="K716">
        <v>268</v>
      </c>
      <c r="L716" s="22">
        <v>42900</v>
      </c>
      <c r="M716">
        <v>262</v>
      </c>
      <c r="N716" s="4">
        <v>42899</v>
      </c>
      <c r="O716" s="3" t="s">
        <v>15</v>
      </c>
      <c r="P716" s="3">
        <v>2499</v>
      </c>
      <c r="Q716" s="3" t="s">
        <v>411</v>
      </c>
      <c r="R716" s="3" t="s">
        <v>17</v>
      </c>
      <c r="S716" s="3">
        <v>0.05</v>
      </c>
      <c r="T716" s="3">
        <v>2</v>
      </c>
      <c r="U716" s="3">
        <v>0</v>
      </c>
      <c r="V716" s="3">
        <v>2100</v>
      </c>
      <c r="W716">
        <v>289</v>
      </c>
      <c r="X716" s="4">
        <v>42900</v>
      </c>
      <c r="Y716">
        <v>268</v>
      </c>
      <c r="Z716" s="10">
        <f t="shared" si="73"/>
        <v>-44100</v>
      </c>
      <c r="AA716" s="10">
        <f t="shared" si="72"/>
        <v>44100</v>
      </c>
      <c r="AB716" t="str">
        <f t="shared" si="69"/>
        <v/>
      </c>
      <c r="AC716">
        <f t="shared" si="70"/>
        <v>-257620</v>
      </c>
      <c r="AD716">
        <f t="shared" si="71"/>
        <v>1.4035087719298289E-2</v>
      </c>
      <c r="AE716" s="15">
        <v>42900</v>
      </c>
      <c r="AF716" s="9">
        <v>-1.7064710038611208E-3</v>
      </c>
      <c r="AG716" s="12" t="s">
        <v>954</v>
      </c>
      <c r="AH716" s="20">
        <v>42898.995833333334</v>
      </c>
      <c r="AI716" s="12">
        <v>285</v>
      </c>
      <c r="AJ716" s="12">
        <v>36</v>
      </c>
      <c r="AK716" s="12">
        <v>0.14460000000000001</v>
      </c>
      <c r="AL716" s="17">
        <v>6300</v>
      </c>
      <c r="AM716" s="17">
        <v>8.5020242914979755E-2</v>
      </c>
      <c r="AN716" s="9"/>
      <c r="AO716" s="9"/>
      <c r="AP716" s="17">
        <v>0</v>
      </c>
      <c r="AQ716" s="17">
        <v>2223</v>
      </c>
      <c r="AR716" s="17">
        <v>0.15384615384615385</v>
      </c>
      <c r="AS716" s="17">
        <v>0.23799999999999999</v>
      </c>
      <c r="AT716" s="17">
        <v>0.10344827586206896</v>
      </c>
      <c r="AU716" s="12">
        <v>0.18279569892473119</v>
      </c>
      <c r="AV716" s="12">
        <v>2.02</v>
      </c>
      <c r="AY716" s="12">
        <v>9002000</v>
      </c>
      <c r="BA716" s="12">
        <v>1</v>
      </c>
      <c r="BD716" s="12">
        <v>8.5020242914979755E-2</v>
      </c>
      <c r="BE716" s="12">
        <v>0.15384615384615385</v>
      </c>
      <c r="BF716" s="12">
        <v>0.10344827586206896</v>
      </c>
      <c r="BG716" s="12">
        <v>0.18279569892473119</v>
      </c>
      <c r="BH716" s="12">
        <v>5.5E-2</v>
      </c>
      <c r="BI716" s="12">
        <v>0.23799999999999999</v>
      </c>
      <c r="BJ716" s="12">
        <v>0</v>
      </c>
      <c r="BK716" s="12">
        <v>0.73599999999999999</v>
      </c>
      <c r="BL716" s="12">
        <v>-1487</v>
      </c>
      <c r="BM716" s="12">
        <v>-184</v>
      </c>
      <c r="BN716" s="12">
        <v>2171</v>
      </c>
      <c r="BO716" s="12">
        <v>1781</v>
      </c>
      <c r="BP716" s="12">
        <v>4</v>
      </c>
      <c r="BQ716" s="12">
        <v>10</v>
      </c>
      <c r="BR716" s="12">
        <v>379</v>
      </c>
      <c r="BS716" s="12">
        <v>1267</v>
      </c>
      <c r="BT716" s="12">
        <v>0.24783941414279592</v>
      </c>
      <c r="BU716" s="12">
        <v>0.57040353210797945</v>
      </c>
      <c r="BV716" s="12">
        <v>0.67819644826651082</v>
      </c>
      <c r="BW716" s="12">
        <v>0.58278462171057932</v>
      </c>
      <c r="BX716" s="12">
        <v>0.57922761919921928</v>
      </c>
      <c r="BY716" s="12">
        <v>1595</v>
      </c>
      <c r="BZ716" s="12">
        <v>1</v>
      </c>
      <c r="CB716" s="12">
        <v>0.10106382978723404</v>
      </c>
      <c r="CC716" s="12">
        <v>19860</v>
      </c>
      <c r="CD716" s="12">
        <v>19910</v>
      </c>
      <c r="CE716" s="12">
        <v>0.8412529298955892</v>
      </c>
      <c r="CH716" s="22">
        <v>42898</v>
      </c>
      <c r="CI716">
        <v>248</v>
      </c>
      <c r="CJ716">
        <v>249</v>
      </c>
      <c r="CK716">
        <v>247</v>
      </c>
      <c r="CL716">
        <v>249</v>
      </c>
      <c r="CM716" s="22">
        <v>42899</v>
      </c>
      <c r="CN716">
        <v>289</v>
      </c>
      <c r="CO716">
        <v>310</v>
      </c>
      <c r="CP716">
        <v>263</v>
      </c>
      <c r="CQ716">
        <v>268</v>
      </c>
      <c r="CR716" s="22">
        <v>42900</v>
      </c>
      <c r="CS716">
        <v>262</v>
      </c>
      <c r="CT716">
        <v>263</v>
      </c>
      <c r="CU716">
        <v>252</v>
      </c>
      <c r="CV716">
        <v>260</v>
      </c>
    </row>
    <row r="717" spans="1:100">
      <c r="A717" s="22">
        <v>42898</v>
      </c>
      <c r="B717">
        <v>1090</v>
      </c>
      <c r="C717">
        <v>1090</v>
      </c>
      <c r="D717">
        <v>1090</v>
      </c>
      <c r="E717">
        <v>1090</v>
      </c>
      <c r="F717" s="23">
        <f t="shared" si="74"/>
        <v>0</v>
      </c>
      <c r="G717" s="22">
        <v>42899</v>
      </c>
      <c r="H717">
        <v>1140</v>
      </c>
      <c r="I717">
        <v>1189</v>
      </c>
      <c r="J717">
        <v>1053</v>
      </c>
      <c r="K717">
        <v>1090</v>
      </c>
      <c r="L717" s="22">
        <v>42900</v>
      </c>
      <c r="M717">
        <v>1140</v>
      </c>
      <c r="N717" s="4">
        <v>42899</v>
      </c>
      <c r="O717" s="3" t="s">
        <v>15</v>
      </c>
      <c r="P717" s="3">
        <v>3320</v>
      </c>
      <c r="Q717" s="3" t="s">
        <v>412</v>
      </c>
      <c r="R717" s="3" t="s">
        <v>17</v>
      </c>
      <c r="S717" s="3">
        <v>0.05</v>
      </c>
      <c r="T717" s="3">
        <v>1</v>
      </c>
      <c r="U717" s="3">
        <v>0</v>
      </c>
      <c r="V717" s="3">
        <v>500</v>
      </c>
      <c r="W717">
        <v>1140</v>
      </c>
      <c r="X717" s="4">
        <v>42900</v>
      </c>
      <c r="Y717">
        <v>1090</v>
      </c>
      <c r="Z717" s="10">
        <f t="shared" si="73"/>
        <v>-25000</v>
      </c>
      <c r="AA717" s="10">
        <f t="shared" si="72"/>
        <v>25000</v>
      </c>
      <c r="AB717" t="str">
        <f t="shared" ref="AB717:AB780" si="75">IF(AND(O717="夜間上昇",T717=1,AF717&gt;0),Z717,"")</f>
        <v/>
      </c>
      <c r="AC717">
        <f t="shared" si="70"/>
        <v>-257620</v>
      </c>
      <c r="AD717">
        <f t="shared" si="71"/>
        <v>0.11145752143413878</v>
      </c>
      <c r="AE717" s="15">
        <v>42900</v>
      </c>
      <c r="AF717" s="9">
        <v>-1.7064710038611208E-3</v>
      </c>
      <c r="AG717" s="12" t="s">
        <v>954</v>
      </c>
      <c r="AH717" s="20">
        <v>42898.982638888891</v>
      </c>
      <c r="AI717" s="12">
        <v>1283</v>
      </c>
      <c r="AJ717" s="12">
        <v>193</v>
      </c>
      <c r="AK717" s="12">
        <v>0.17710000000000001</v>
      </c>
      <c r="AL717" s="17">
        <v>6200</v>
      </c>
      <c r="AM717" s="17">
        <v>0.30531914893617024</v>
      </c>
      <c r="AN717" s="9"/>
      <c r="AO717" s="9"/>
      <c r="AP717" s="17">
        <v>1.97</v>
      </c>
      <c r="AQ717" s="17">
        <v>7256</v>
      </c>
      <c r="AR717" s="17">
        <v>0.85677749360613809</v>
      </c>
      <c r="AS717" s="17">
        <v>0.153</v>
      </c>
      <c r="AT717" s="17">
        <v>0.86034912718204493</v>
      </c>
      <c r="AU717" s="12">
        <v>0.87037037037037035</v>
      </c>
      <c r="AV717" s="12">
        <v>0.43</v>
      </c>
      <c r="AY717" s="12">
        <v>7718800</v>
      </c>
      <c r="BA717" s="12">
        <v>1</v>
      </c>
      <c r="BD717" s="12">
        <v>0.30531914893617024</v>
      </c>
      <c r="BE717" s="12">
        <v>0.85677749360613809</v>
      </c>
      <c r="BF717" s="12">
        <v>0.86034912718204493</v>
      </c>
      <c r="BG717" s="12">
        <v>0.87037037037037035</v>
      </c>
      <c r="BH717" s="12">
        <v>2E-3</v>
      </c>
      <c r="BI717" s="12">
        <v>0.153</v>
      </c>
      <c r="BJ717" s="12">
        <v>0</v>
      </c>
      <c r="BK717" s="12">
        <v>0.39700000000000002</v>
      </c>
      <c r="BL717" s="12">
        <v>220</v>
      </c>
      <c r="BM717" s="12">
        <v>-769</v>
      </c>
      <c r="BN717" s="12">
        <v>911</v>
      </c>
      <c r="BO717" s="12">
        <v>6040</v>
      </c>
      <c r="BP717" s="12">
        <v>642</v>
      </c>
      <c r="BQ717" s="12">
        <v>-809</v>
      </c>
      <c r="BR717" s="12">
        <v>283</v>
      </c>
      <c r="BS717" s="12">
        <v>5666</v>
      </c>
      <c r="BT717" s="12">
        <v>0.24783941414279592</v>
      </c>
      <c r="BU717" s="12">
        <v>0.57040353210797945</v>
      </c>
      <c r="BV717" s="12">
        <v>0.67819644826651082</v>
      </c>
      <c r="BW717" s="12">
        <v>0.58278462171057932</v>
      </c>
      <c r="BX717" s="12">
        <v>0.57922761919921928</v>
      </c>
      <c r="BY717" s="12">
        <v>1595</v>
      </c>
      <c r="BZ717" s="12">
        <v>1</v>
      </c>
      <c r="CB717" s="12">
        <v>0.10106382978723404</v>
      </c>
      <c r="CC717" s="12">
        <v>19860</v>
      </c>
      <c r="CD717" s="12">
        <v>19910</v>
      </c>
      <c r="CE717" s="12">
        <v>3.0210526315789479</v>
      </c>
      <c r="CH717" s="22">
        <v>42898</v>
      </c>
      <c r="CI717">
        <v>1090</v>
      </c>
      <c r="CJ717">
        <v>1090</v>
      </c>
      <c r="CK717">
        <v>1090</v>
      </c>
      <c r="CL717">
        <v>1090</v>
      </c>
      <c r="CM717" s="22">
        <v>42899</v>
      </c>
      <c r="CN717">
        <v>1140</v>
      </c>
      <c r="CO717">
        <v>1189</v>
      </c>
      <c r="CP717">
        <v>1053</v>
      </c>
      <c r="CQ717">
        <v>1090</v>
      </c>
      <c r="CR717" s="22">
        <v>42900</v>
      </c>
      <c r="CS717">
        <v>1140</v>
      </c>
      <c r="CT717">
        <v>1147</v>
      </c>
      <c r="CU717">
        <v>1093</v>
      </c>
      <c r="CV717">
        <v>1107</v>
      </c>
    </row>
    <row r="718" spans="1:100">
      <c r="A718" s="22">
        <v>42899</v>
      </c>
      <c r="B718">
        <v>189</v>
      </c>
      <c r="C718">
        <v>231</v>
      </c>
      <c r="D718">
        <v>186</v>
      </c>
      <c r="E718">
        <v>231</v>
      </c>
      <c r="F718" s="23">
        <f t="shared" si="74"/>
        <v>0.22222222222222232</v>
      </c>
      <c r="G718" s="22">
        <v>42900</v>
      </c>
      <c r="H718">
        <v>260</v>
      </c>
      <c r="I718">
        <v>310</v>
      </c>
      <c r="J718">
        <v>221</v>
      </c>
      <c r="K718">
        <v>224</v>
      </c>
      <c r="L718" s="22">
        <v>42901</v>
      </c>
      <c r="M718">
        <v>215</v>
      </c>
      <c r="N718" s="4">
        <v>42900</v>
      </c>
      <c r="O718" s="3" t="s">
        <v>15</v>
      </c>
      <c r="P718" s="3">
        <v>6852</v>
      </c>
      <c r="Q718" s="3" t="s">
        <v>413</v>
      </c>
      <c r="R718" s="3" t="s">
        <v>17</v>
      </c>
      <c r="S718" s="3">
        <v>0.05</v>
      </c>
      <c r="T718" s="3">
        <v>2</v>
      </c>
      <c r="U718" s="3">
        <v>0</v>
      </c>
      <c r="V718" s="3">
        <v>3000</v>
      </c>
      <c r="W718">
        <v>260</v>
      </c>
      <c r="X718" s="4">
        <v>42901</v>
      </c>
      <c r="Y718">
        <v>224</v>
      </c>
      <c r="Z718" s="10">
        <f t="shared" si="73"/>
        <v>-108000</v>
      </c>
      <c r="AA718" s="10">
        <f t="shared" si="72"/>
        <v>108000</v>
      </c>
      <c r="AB718" t="str">
        <f t="shared" si="75"/>
        <v/>
      </c>
      <c r="AC718">
        <f t="shared" si="70"/>
        <v>-257620</v>
      </c>
      <c r="AD718">
        <f t="shared" si="71"/>
        <v>8.1272084805653733E-2</v>
      </c>
      <c r="AE718" s="15">
        <v>42901</v>
      </c>
      <c r="AF718" s="9">
        <v>4.3700057497597644E-3</v>
      </c>
      <c r="AG718" s="12" t="s">
        <v>960</v>
      </c>
      <c r="AH718" s="20">
        <v>42899.991666666669</v>
      </c>
      <c r="AI718" s="12">
        <v>283</v>
      </c>
      <c r="AJ718" s="12">
        <v>52</v>
      </c>
      <c r="AK718" s="12">
        <v>0.22509999999999999</v>
      </c>
      <c r="AL718" s="17">
        <v>90000</v>
      </c>
      <c r="AM718" s="17">
        <v>0.20652173913043478</v>
      </c>
      <c r="AN718" s="9"/>
      <c r="AO718" s="9"/>
      <c r="AP718" s="17">
        <v>0</v>
      </c>
      <c r="AQ718" s="17">
        <v>2590</v>
      </c>
      <c r="AR718" s="17">
        <v>0.88888888888888884</v>
      </c>
      <c r="AS718" s="17">
        <v>0.30599999999999999</v>
      </c>
      <c r="AT718" s="17">
        <v>0.93103448275862066</v>
      </c>
      <c r="AU718" s="12">
        <v>0.3202247191011236</v>
      </c>
      <c r="AV718" s="12">
        <v>1.63</v>
      </c>
      <c r="AY718" s="12">
        <v>14078400</v>
      </c>
      <c r="BA718" s="12">
        <v>0.88888888888888884</v>
      </c>
      <c r="BD718" s="12">
        <v>0.20652173913043478</v>
      </c>
      <c r="BE718" s="12">
        <v>0.88888888888888884</v>
      </c>
      <c r="BF718" s="12">
        <v>0.93103448275862066</v>
      </c>
      <c r="BG718" s="12">
        <v>0.3202247191011236</v>
      </c>
      <c r="BH718" s="12">
        <v>1E-3</v>
      </c>
      <c r="BI718" s="12">
        <v>0.30599999999999999</v>
      </c>
      <c r="BJ718" s="12">
        <v>0</v>
      </c>
      <c r="BK718" s="12">
        <v>0.50700000000000001</v>
      </c>
      <c r="BL718" s="12">
        <v>193</v>
      </c>
      <c r="BM718" s="12">
        <v>-134</v>
      </c>
      <c r="BN718" s="12">
        <v>-116</v>
      </c>
      <c r="BO718" s="12">
        <v>374</v>
      </c>
      <c r="BP718" s="12">
        <v>189</v>
      </c>
      <c r="BQ718" s="12">
        <v>-29</v>
      </c>
      <c r="BR718" s="12">
        <v>-180</v>
      </c>
      <c r="BS718" s="12">
        <v>431</v>
      </c>
      <c r="BT718" s="12">
        <v>0.33640914599280108</v>
      </c>
      <c r="BU718" s="12">
        <v>0.53912769256518533</v>
      </c>
      <c r="BV718" s="12">
        <v>0.56552291971214619</v>
      </c>
      <c r="BW718" s="12">
        <v>0.47730821303058535</v>
      </c>
      <c r="BX718" s="12">
        <v>0.62284306810423085</v>
      </c>
      <c r="BY718" s="12">
        <v>1592.5</v>
      </c>
      <c r="BZ718" s="12">
        <v>0.88888888888888884</v>
      </c>
      <c r="CB718" s="12">
        <v>0.10106382978723404</v>
      </c>
      <c r="CC718" s="12">
        <v>19910</v>
      </c>
      <c r="CD718" s="12">
        <v>19900</v>
      </c>
      <c r="CE718" s="12">
        <v>2.0434782608695654</v>
      </c>
      <c r="CH718" s="22">
        <v>42899</v>
      </c>
      <c r="CI718">
        <v>189</v>
      </c>
      <c r="CJ718">
        <v>231</v>
      </c>
      <c r="CK718">
        <v>186</v>
      </c>
      <c r="CL718">
        <v>231</v>
      </c>
      <c r="CM718" s="22">
        <v>42900</v>
      </c>
      <c r="CN718">
        <v>260</v>
      </c>
      <c r="CO718">
        <v>310</v>
      </c>
      <c r="CP718">
        <v>221</v>
      </c>
      <c r="CQ718">
        <v>224</v>
      </c>
      <c r="CR718" s="22">
        <v>42901</v>
      </c>
      <c r="CS718">
        <v>215</v>
      </c>
      <c r="CT718">
        <v>218</v>
      </c>
      <c r="CU718">
        <v>201</v>
      </c>
      <c r="CV718">
        <v>204</v>
      </c>
    </row>
    <row r="719" spans="1:100">
      <c r="A719" s="22">
        <v>42899</v>
      </c>
      <c r="B719">
        <v>7</v>
      </c>
      <c r="C719">
        <v>7</v>
      </c>
      <c r="D719">
        <v>6</v>
      </c>
      <c r="E719">
        <v>7</v>
      </c>
      <c r="F719" s="23">
        <f t="shared" si="74"/>
        <v>0</v>
      </c>
      <c r="G719" s="22">
        <v>42900</v>
      </c>
      <c r="H719">
        <v>6</v>
      </c>
      <c r="I719">
        <v>8</v>
      </c>
      <c r="J719">
        <v>6</v>
      </c>
      <c r="K719">
        <v>7</v>
      </c>
      <c r="L719" s="22">
        <v>42901</v>
      </c>
      <c r="M719">
        <v>7</v>
      </c>
      <c r="N719" s="4">
        <v>42900</v>
      </c>
      <c r="O719" s="3" t="s">
        <v>11</v>
      </c>
      <c r="P719" s="3">
        <v>8107</v>
      </c>
      <c r="Q719" s="3" t="s">
        <v>137</v>
      </c>
      <c r="R719" s="3" t="s">
        <v>13</v>
      </c>
      <c r="S719" s="3">
        <v>0.05</v>
      </c>
      <c r="T719" s="3">
        <v>1</v>
      </c>
      <c r="U719" s="3">
        <v>0</v>
      </c>
      <c r="V719" s="3">
        <v>72000</v>
      </c>
      <c r="W719">
        <v>6</v>
      </c>
      <c r="X719" s="4">
        <v>42901</v>
      </c>
      <c r="Y719">
        <v>7</v>
      </c>
      <c r="Z719" s="10">
        <f t="shared" si="73"/>
        <v>72000</v>
      </c>
      <c r="AA719" s="10">
        <f t="shared" si="72"/>
        <v>72000</v>
      </c>
      <c r="AB719" t="str">
        <f t="shared" si="75"/>
        <v/>
      </c>
      <c r="AC719">
        <f t="shared" si="70"/>
        <v>-257620</v>
      </c>
      <c r="AD719">
        <f t="shared" si="71"/>
        <v>0.10447761194029848</v>
      </c>
      <c r="AE719" s="15">
        <v>42901</v>
      </c>
      <c r="AF719" s="9">
        <v>4.3700057497597644E-3</v>
      </c>
      <c r="AG719" s="12" t="s">
        <v>962</v>
      </c>
      <c r="AH719" s="20">
        <v>42899.99722222222</v>
      </c>
      <c r="AI719" s="12">
        <v>6.7</v>
      </c>
      <c r="AJ719" s="12">
        <v>-0.3</v>
      </c>
      <c r="AK719" s="12">
        <v>-4.2900000000000001E-2</v>
      </c>
      <c r="AL719" s="17">
        <v>86000</v>
      </c>
      <c r="AM719" s="17">
        <v>0.2857142857142857</v>
      </c>
      <c r="AN719" s="9"/>
      <c r="AO719" s="9"/>
      <c r="AP719" s="17">
        <v>0</v>
      </c>
      <c r="AQ719" s="17">
        <v>6231</v>
      </c>
      <c r="AR719" s="17">
        <v>0.5</v>
      </c>
      <c r="AS719" s="17">
        <v>0.19700000000000001</v>
      </c>
      <c r="AT719" s="17">
        <v>0.5</v>
      </c>
      <c r="AU719" s="12">
        <v>0.33333333333333331</v>
      </c>
      <c r="AV719" s="12">
        <v>0</v>
      </c>
      <c r="AY719" s="12">
        <v>890093101</v>
      </c>
      <c r="BA719" s="12">
        <v>0.5</v>
      </c>
      <c r="BD719" s="12">
        <v>0.2857142857142857</v>
      </c>
      <c r="BE719" s="12">
        <v>0.5</v>
      </c>
      <c r="BF719" s="12">
        <v>0.5</v>
      </c>
      <c r="BG719" s="12">
        <v>0.33333333333333331</v>
      </c>
      <c r="BH719" s="12">
        <v>1.9E-2</v>
      </c>
      <c r="BI719" s="12">
        <v>0.19700000000000001</v>
      </c>
      <c r="BJ719" s="12">
        <v>3.4000000000000002E-2</v>
      </c>
      <c r="BK719" s="12">
        <v>8.3000000000000004E-2</v>
      </c>
      <c r="BL719" s="12">
        <v>147</v>
      </c>
      <c r="BM719" s="12">
        <v>-29</v>
      </c>
      <c r="BN719" s="12">
        <v>421</v>
      </c>
      <c r="BO719" s="12">
        <v>771</v>
      </c>
      <c r="BP719" s="12">
        <v>70</v>
      </c>
      <c r="BQ719" s="12">
        <v>-20</v>
      </c>
      <c r="BR719" s="12">
        <v>71</v>
      </c>
      <c r="BS719" s="12">
        <v>229</v>
      </c>
      <c r="BT719" s="12">
        <v>0.20234257591287513</v>
      </c>
      <c r="BU719" s="12">
        <v>0.60165053659621859</v>
      </c>
      <c r="BV719" s="12">
        <v>0.73160383023591669</v>
      </c>
      <c r="BW719" s="12">
        <v>0.64789370821338954</v>
      </c>
      <c r="BX719" s="12">
        <v>0.50146817293870005</v>
      </c>
      <c r="BY719" s="12">
        <v>1592.5</v>
      </c>
      <c r="BZ719" s="12">
        <v>0.5</v>
      </c>
      <c r="CB719" s="12">
        <v>0.10106382978723404</v>
      </c>
      <c r="CC719" s="12">
        <v>19910</v>
      </c>
      <c r="CD719" s="12">
        <v>19900</v>
      </c>
      <c r="CE719" s="12">
        <v>2.8270676691729322</v>
      </c>
      <c r="CH719" s="22">
        <v>42899</v>
      </c>
      <c r="CI719">
        <v>7</v>
      </c>
      <c r="CJ719">
        <v>7</v>
      </c>
      <c r="CK719">
        <v>6</v>
      </c>
      <c r="CL719">
        <v>7</v>
      </c>
      <c r="CM719" s="22">
        <v>42900</v>
      </c>
      <c r="CN719">
        <v>6</v>
      </c>
      <c r="CO719">
        <v>8</v>
      </c>
      <c r="CP719">
        <v>6</v>
      </c>
      <c r="CQ719">
        <v>7</v>
      </c>
      <c r="CR719" s="22">
        <v>42901</v>
      </c>
      <c r="CS719">
        <v>7</v>
      </c>
      <c r="CT719">
        <v>7</v>
      </c>
      <c r="CU719">
        <v>6</v>
      </c>
      <c r="CV719">
        <v>7</v>
      </c>
    </row>
    <row r="720" spans="1:100">
      <c r="A720" s="22">
        <v>42899</v>
      </c>
      <c r="B720">
        <v>1667</v>
      </c>
      <c r="C720">
        <v>1760</v>
      </c>
      <c r="D720">
        <v>1612</v>
      </c>
      <c r="E720">
        <v>1622</v>
      </c>
      <c r="F720" s="23">
        <f t="shared" si="74"/>
        <v>-2.699460107978402E-2</v>
      </c>
      <c r="G720" s="22">
        <v>42900</v>
      </c>
      <c r="H720">
        <v>1619</v>
      </c>
      <c r="I720">
        <v>1660</v>
      </c>
      <c r="J720">
        <v>1398</v>
      </c>
      <c r="K720">
        <v>1454</v>
      </c>
      <c r="L720" s="22">
        <v>42901</v>
      </c>
      <c r="M720">
        <v>1500</v>
      </c>
      <c r="N720" s="4">
        <v>42900</v>
      </c>
      <c r="O720" s="3" t="s">
        <v>11</v>
      </c>
      <c r="P720" s="3">
        <v>3656</v>
      </c>
      <c r="Q720" s="3" t="s">
        <v>263</v>
      </c>
      <c r="R720" s="3" t="s">
        <v>13</v>
      </c>
      <c r="S720" s="3">
        <v>0.05</v>
      </c>
      <c r="T720" s="3">
        <v>2</v>
      </c>
      <c r="U720" s="3">
        <v>0</v>
      </c>
      <c r="V720" s="3">
        <v>400</v>
      </c>
      <c r="W720">
        <v>1619</v>
      </c>
      <c r="X720" s="4">
        <v>42901</v>
      </c>
      <c r="Y720">
        <v>1454</v>
      </c>
      <c r="Z720" s="10">
        <f t="shared" si="73"/>
        <v>-66000</v>
      </c>
      <c r="AA720" s="10">
        <f t="shared" si="72"/>
        <v>66000</v>
      </c>
      <c r="AB720" t="str">
        <f t="shared" si="75"/>
        <v/>
      </c>
      <c r="AC720">
        <f t="shared" si="70"/>
        <v>-257620</v>
      </c>
      <c r="AD720">
        <f t="shared" si="71"/>
        <v>4.7218628719275513E-2</v>
      </c>
      <c r="AE720" s="15">
        <v>42901</v>
      </c>
      <c r="AF720" s="9">
        <v>4.3700057497597644E-3</v>
      </c>
      <c r="AG720" s="12" t="s">
        <v>962</v>
      </c>
      <c r="AH720" s="20">
        <v>42899.998611111114</v>
      </c>
      <c r="AI720" s="12">
        <v>1546</v>
      </c>
      <c r="AJ720" s="12">
        <v>-76</v>
      </c>
      <c r="AK720" s="12">
        <v>-4.6899999999999997E-2</v>
      </c>
      <c r="AL720" s="17">
        <v>65200</v>
      </c>
      <c r="AM720" s="17">
        <v>0.60647058823529409</v>
      </c>
      <c r="AN720" s="9"/>
      <c r="AO720" s="9"/>
      <c r="AP720" s="17">
        <v>550.84</v>
      </c>
      <c r="AQ720" s="17">
        <v>64539</v>
      </c>
      <c r="AR720" s="17">
        <v>1</v>
      </c>
      <c r="AS720" s="17">
        <v>0.30399999999999999</v>
      </c>
      <c r="AT720" s="17">
        <v>1</v>
      </c>
      <c r="AU720" s="12">
        <v>0.70307167235494883</v>
      </c>
      <c r="AV720" s="12">
        <v>0</v>
      </c>
      <c r="AY720" s="12">
        <v>37964400</v>
      </c>
      <c r="BA720" s="12">
        <v>0.68542199488491051</v>
      </c>
      <c r="BD720" s="12">
        <v>0.60647058823529409</v>
      </c>
      <c r="BE720" s="12">
        <v>1</v>
      </c>
      <c r="BF720" s="12">
        <v>1</v>
      </c>
      <c r="BG720" s="12">
        <v>0.70307167235494883</v>
      </c>
      <c r="BH720" s="12">
        <v>0.14499999999999999</v>
      </c>
      <c r="BI720" s="12">
        <v>0.30399999999999999</v>
      </c>
      <c r="BJ720" s="12">
        <v>0</v>
      </c>
      <c r="BK720" s="12">
        <v>0.32400000000000001</v>
      </c>
      <c r="BL720" s="12">
        <v>-1316</v>
      </c>
      <c r="BM720" s="12">
        <v>-2507</v>
      </c>
      <c r="BN720" s="12">
        <v>6363</v>
      </c>
      <c r="BO720" s="12">
        <v>4512</v>
      </c>
      <c r="BP720" s="12">
        <v>2260</v>
      </c>
      <c r="BQ720" s="12">
        <v>-1087</v>
      </c>
      <c r="BR720" s="12">
        <v>-32</v>
      </c>
      <c r="BS720" s="12">
        <v>1862</v>
      </c>
      <c r="BT720" s="12">
        <v>0.20234257591287513</v>
      </c>
      <c r="BU720" s="12">
        <v>0.60165053659621859</v>
      </c>
      <c r="BV720" s="12">
        <v>0.73160383023591669</v>
      </c>
      <c r="BW720" s="12">
        <v>0.64789370821338954</v>
      </c>
      <c r="BX720" s="12">
        <v>0.50146817293870005</v>
      </c>
      <c r="BY720" s="12">
        <v>1592.5</v>
      </c>
      <c r="BZ720" s="12">
        <v>0.68542199488491051</v>
      </c>
      <c r="CB720" s="12">
        <v>0.10106382978723404</v>
      </c>
      <c r="CC720" s="12">
        <v>19910</v>
      </c>
      <c r="CD720" s="12">
        <v>19900</v>
      </c>
      <c r="CE720" s="12">
        <v>6.0008668730650161</v>
      </c>
      <c r="CH720" s="22">
        <v>42899</v>
      </c>
      <c r="CI720">
        <v>1667</v>
      </c>
      <c r="CJ720">
        <v>1760</v>
      </c>
      <c r="CK720">
        <v>1612</v>
      </c>
      <c r="CL720">
        <v>1622</v>
      </c>
      <c r="CM720" s="22">
        <v>42900</v>
      </c>
      <c r="CN720">
        <v>1619</v>
      </c>
      <c r="CO720">
        <v>1660</v>
      </c>
      <c r="CP720">
        <v>1398</v>
      </c>
      <c r="CQ720">
        <v>1454</v>
      </c>
      <c r="CR720" s="22">
        <v>42901</v>
      </c>
      <c r="CS720">
        <v>1500</v>
      </c>
      <c r="CT720">
        <v>1604</v>
      </c>
      <c r="CU720">
        <v>1430</v>
      </c>
      <c r="CV720">
        <v>1591</v>
      </c>
    </row>
    <row r="721" spans="1:100">
      <c r="A721" s="22">
        <v>42899</v>
      </c>
      <c r="B721">
        <v>649</v>
      </c>
      <c r="C721">
        <v>738</v>
      </c>
      <c r="D721">
        <v>627</v>
      </c>
      <c r="E721">
        <v>716</v>
      </c>
      <c r="F721" s="23">
        <f t="shared" si="74"/>
        <v>0.1032357473035439</v>
      </c>
      <c r="G721" s="22">
        <v>42900</v>
      </c>
      <c r="H721">
        <v>821</v>
      </c>
      <c r="I721">
        <v>864</v>
      </c>
      <c r="J721">
        <v>729</v>
      </c>
      <c r="K721">
        <v>745</v>
      </c>
      <c r="L721" s="22">
        <v>42901</v>
      </c>
      <c r="M721">
        <v>771</v>
      </c>
      <c r="N721" s="4">
        <v>42900</v>
      </c>
      <c r="O721" s="3" t="s">
        <v>15</v>
      </c>
      <c r="P721" s="3">
        <v>2342</v>
      </c>
      <c r="Q721" s="3" t="s">
        <v>414</v>
      </c>
      <c r="R721" s="3" t="s">
        <v>17</v>
      </c>
      <c r="S721" s="3">
        <v>0.05</v>
      </c>
      <c r="T721" s="3">
        <v>2</v>
      </c>
      <c r="U721" s="3">
        <v>0</v>
      </c>
      <c r="V721" s="3">
        <v>700</v>
      </c>
      <c r="W721">
        <v>821</v>
      </c>
      <c r="X721" s="4">
        <v>42901</v>
      </c>
      <c r="Y721">
        <v>745</v>
      </c>
      <c r="Z721" s="10">
        <f t="shared" si="73"/>
        <v>-53200</v>
      </c>
      <c r="AA721" s="10">
        <f t="shared" si="72"/>
        <v>53200</v>
      </c>
      <c r="AB721" t="str">
        <f t="shared" si="75"/>
        <v/>
      </c>
      <c r="AC721">
        <f t="shared" si="70"/>
        <v>-257620</v>
      </c>
      <c r="AD721">
        <f t="shared" si="71"/>
        <v>3.792667509481662E-2</v>
      </c>
      <c r="AE721" s="15">
        <v>42901</v>
      </c>
      <c r="AF721" s="9">
        <v>4.3700057497597644E-3</v>
      </c>
      <c r="AG721" s="12" t="s">
        <v>957</v>
      </c>
      <c r="AH721" s="20">
        <v>42899.998611111114</v>
      </c>
      <c r="AI721" s="12">
        <v>791</v>
      </c>
      <c r="AJ721" s="12">
        <v>75</v>
      </c>
      <c r="AK721" s="12">
        <v>0.1047</v>
      </c>
      <c r="AL721" s="17">
        <v>54900</v>
      </c>
      <c r="AM721" s="17">
        <v>0.15032679738562091</v>
      </c>
      <c r="AN721" s="9"/>
      <c r="AO721" s="9"/>
      <c r="AP721" s="17">
        <v>0</v>
      </c>
      <c r="AQ721" s="17">
        <v>8785</v>
      </c>
      <c r="AR721" s="17">
        <v>0.24817518248175183</v>
      </c>
      <c r="AS721" s="17">
        <v>0.48499999999999999</v>
      </c>
      <c r="AT721" s="17">
        <v>0.33548387096774196</v>
      </c>
      <c r="AU721" s="12">
        <v>0.15620998719590268</v>
      </c>
      <c r="AV721" s="12">
        <v>0</v>
      </c>
      <c r="AY721" s="12">
        <v>14354941</v>
      </c>
      <c r="BA721" s="12">
        <v>1</v>
      </c>
      <c r="BD721" s="12">
        <v>0.15032679738562091</v>
      </c>
      <c r="BE721" s="12">
        <v>0.24817518248175183</v>
      </c>
      <c r="BF721" s="12">
        <v>0.33548387096774196</v>
      </c>
      <c r="BG721" s="12">
        <v>0.15620998719590268</v>
      </c>
      <c r="BH721" s="12">
        <v>1.0999999999999999E-2</v>
      </c>
      <c r="BI721" s="12">
        <v>0.48499999999999999</v>
      </c>
      <c r="BJ721" s="12">
        <v>0</v>
      </c>
      <c r="BK721" s="12">
        <v>9.9000000000000005E-2</v>
      </c>
      <c r="BL721" s="12">
        <v>-18</v>
      </c>
      <c r="BM721" s="12">
        <v>-52</v>
      </c>
      <c r="BN721" s="12">
        <v>1</v>
      </c>
      <c r="BO721" s="12">
        <v>1329</v>
      </c>
      <c r="BP721" s="12">
        <v>-200</v>
      </c>
      <c r="BQ721" s="12">
        <v>-394</v>
      </c>
      <c r="BR721" s="12">
        <v>0</v>
      </c>
      <c r="BS721" s="12">
        <v>1398</v>
      </c>
      <c r="BT721" s="12">
        <v>0.38867822034028304</v>
      </c>
      <c r="BU721" s="12">
        <v>0.5693375742837693</v>
      </c>
      <c r="BV721" s="12">
        <v>0.56460301111197364</v>
      </c>
      <c r="BW721" s="12">
        <v>0.48958355540347043</v>
      </c>
      <c r="BX721" s="12">
        <v>0.56249750700776358</v>
      </c>
      <c r="BY721" s="12">
        <v>1592.5</v>
      </c>
      <c r="BZ721" s="12">
        <v>1</v>
      </c>
      <c r="CB721" s="12">
        <v>0.10106382978723404</v>
      </c>
      <c r="CC721" s="12">
        <v>19910</v>
      </c>
      <c r="CD721" s="12">
        <v>19900</v>
      </c>
      <c r="CE721" s="12">
        <v>1.4874441004471965</v>
      </c>
      <c r="CH721" s="22">
        <v>42899</v>
      </c>
      <c r="CI721">
        <v>649</v>
      </c>
      <c r="CJ721">
        <v>738</v>
      </c>
      <c r="CK721">
        <v>627</v>
      </c>
      <c r="CL721">
        <v>716</v>
      </c>
      <c r="CM721" s="22">
        <v>42900</v>
      </c>
      <c r="CN721">
        <v>821</v>
      </c>
      <c r="CO721">
        <v>864</v>
      </c>
      <c r="CP721">
        <v>729</v>
      </c>
      <c r="CQ721">
        <v>745</v>
      </c>
      <c r="CR721" s="22">
        <v>42901</v>
      </c>
      <c r="CS721">
        <v>771</v>
      </c>
      <c r="CT721">
        <v>858</v>
      </c>
      <c r="CU721">
        <v>745</v>
      </c>
      <c r="CV721">
        <v>767</v>
      </c>
    </row>
    <row r="722" spans="1:100">
      <c r="A722" s="22">
        <v>42899</v>
      </c>
      <c r="B722">
        <v>783</v>
      </c>
      <c r="C722">
        <v>783</v>
      </c>
      <c r="D722">
        <v>783</v>
      </c>
      <c r="E722">
        <v>783</v>
      </c>
      <c r="F722" s="23">
        <f t="shared" si="74"/>
        <v>0</v>
      </c>
      <c r="G722" s="22">
        <v>42900</v>
      </c>
      <c r="H722">
        <v>811</v>
      </c>
      <c r="I722">
        <v>823</v>
      </c>
      <c r="J722">
        <v>687</v>
      </c>
      <c r="K722">
        <v>694</v>
      </c>
      <c r="L722" s="22">
        <v>42901</v>
      </c>
      <c r="M722">
        <v>734</v>
      </c>
      <c r="N722" s="4">
        <v>42900</v>
      </c>
      <c r="O722" s="3" t="s">
        <v>15</v>
      </c>
      <c r="P722" s="3">
        <v>1401</v>
      </c>
      <c r="Q722" s="3" t="s">
        <v>113</v>
      </c>
      <c r="R722" s="3" t="s">
        <v>17</v>
      </c>
      <c r="S722" s="3">
        <v>0.05</v>
      </c>
      <c r="T722" s="3">
        <v>2</v>
      </c>
      <c r="U722" s="3">
        <v>0</v>
      </c>
      <c r="V722" s="3">
        <v>700</v>
      </c>
      <c r="W722">
        <v>811</v>
      </c>
      <c r="X722" s="4">
        <v>42901</v>
      </c>
      <c r="Y722">
        <v>694</v>
      </c>
      <c r="Z722" s="10">
        <f t="shared" si="73"/>
        <v>-81900</v>
      </c>
      <c r="AA722" s="10">
        <f t="shared" si="72"/>
        <v>81900</v>
      </c>
      <c r="AB722" t="str">
        <f t="shared" si="75"/>
        <v/>
      </c>
      <c r="AC722">
        <f t="shared" si="70"/>
        <v>-257620</v>
      </c>
      <c r="AD722">
        <f t="shared" si="71"/>
        <v>9.8888888888888915E-2</v>
      </c>
      <c r="AE722" s="15">
        <v>42901</v>
      </c>
      <c r="AF722" s="9">
        <v>4.3700057497597644E-3</v>
      </c>
      <c r="AG722" s="12" t="s">
        <v>957</v>
      </c>
      <c r="AH722" s="20">
        <v>42899.997916666667</v>
      </c>
      <c r="AI722" s="12">
        <v>900</v>
      </c>
      <c r="AJ722" s="12">
        <v>117</v>
      </c>
      <c r="AK722" s="12">
        <v>0.14940000000000001</v>
      </c>
      <c r="AL722" s="17">
        <v>29200</v>
      </c>
      <c r="AM722" s="17">
        <v>0.70154373927958835</v>
      </c>
      <c r="AN722" s="9"/>
      <c r="AO722" s="9"/>
      <c r="AP722" s="17">
        <v>0</v>
      </c>
      <c r="AQ722" s="17">
        <v>4241</v>
      </c>
      <c r="AR722" s="17">
        <v>0.47570947570947564</v>
      </c>
      <c r="AS722" s="17">
        <v>0.24</v>
      </c>
      <c r="AT722" s="17">
        <v>0.51727192205491579</v>
      </c>
      <c r="AU722" s="12">
        <v>0.57232539890138634</v>
      </c>
      <c r="AV722" s="12">
        <v>0</v>
      </c>
      <c r="AY722" s="12">
        <v>7275000</v>
      </c>
      <c r="BA722" s="12">
        <v>0.5781990521327014</v>
      </c>
      <c r="BD722" s="12">
        <v>0.70154373927958835</v>
      </c>
      <c r="BE722" s="12">
        <v>0.47570947570947564</v>
      </c>
      <c r="BF722" s="12">
        <v>0.51727192205491579</v>
      </c>
      <c r="BG722" s="12">
        <v>0.57232539890138634</v>
      </c>
      <c r="BH722" s="12">
        <v>0</v>
      </c>
      <c r="BI722" s="12">
        <v>0.24</v>
      </c>
      <c r="BJ722" s="12">
        <v>3.0000000000000001E-3</v>
      </c>
      <c r="BK722" s="12">
        <v>0.71199999999999997</v>
      </c>
      <c r="BL722" s="12">
        <v>55</v>
      </c>
      <c r="BM722" s="12">
        <v>-14</v>
      </c>
      <c r="BN722" s="12">
        <v>41</v>
      </c>
      <c r="BO722" s="12">
        <v>181</v>
      </c>
      <c r="BP722" s="12">
        <v>29</v>
      </c>
      <c r="BQ722" s="12">
        <v>-187</v>
      </c>
      <c r="BR722" s="12">
        <v>-78</v>
      </c>
      <c r="BS722" s="12">
        <v>93</v>
      </c>
      <c r="BT722" s="12">
        <v>0.38867822034028304</v>
      </c>
      <c r="BU722" s="12">
        <v>0.5693375742837693</v>
      </c>
      <c r="BV722" s="12">
        <v>0.56460301111197364</v>
      </c>
      <c r="BW722" s="12">
        <v>0.48958355540347043</v>
      </c>
      <c r="BX722" s="12">
        <v>0.56249750700776358</v>
      </c>
      <c r="BY722" s="12">
        <v>1592.5</v>
      </c>
      <c r="BZ722" s="12">
        <v>0.5781990521327014</v>
      </c>
      <c r="CB722" s="12">
        <v>0.10106382978723404</v>
      </c>
      <c r="CC722" s="12">
        <v>19910</v>
      </c>
      <c r="CD722" s="12">
        <v>19900</v>
      </c>
      <c r="CE722" s="12">
        <v>6.941590683398033</v>
      </c>
      <c r="CH722" s="22">
        <v>42899</v>
      </c>
      <c r="CI722">
        <v>783</v>
      </c>
      <c r="CJ722">
        <v>783</v>
      </c>
      <c r="CK722">
        <v>783</v>
      </c>
      <c r="CL722">
        <v>783</v>
      </c>
      <c r="CM722" s="22">
        <v>42900</v>
      </c>
      <c r="CN722">
        <v>811</v>
      </c>
      <c r="CO722">
        <v>823</v>
      </c>
      <c r="CP722">
        <v>687</v>
      </c>
      <c r="CQ722">
        <v>694</v>
      </c>
      <c r="CR722" s="22">
        <v>42901</v>
      </c>
      <c r="CS722">
        <v>734</v>
      </c>
      <c r="CT722">
        <v>739</v>
      </c>
      <c r="CU722">
        <v>614</v>
      </c>
      <c r="CV722">
        <v>616</v>
      </c>
    </row>
    <row r="723" spans="1:100">
      <c r="A723" s="22">
        <v>42899</v>
      </c>
      <c r="B723">
        <v>17</v>
      </c>
      <c r="C723">
        <v>17</v>
      </c>
      <c r="D723">
        <v>16</v>
      </c>
      <c r="E723">
        <v>16</v>
      </c>
      <c r="F723" s="23">
        <f t="shared" si="74"/>
        <v>-5.8823529411764719E-2</v>
      </c>
      <c r="G723" s="22">
        <v>42900</v>
      </c>
      <c r="H723">
        <v>16</v>
      </c>
      <c r="I723">
        <v>17</v>
      </c>
      <c r="J723">
        <v>16</v>
      </c>
      <c r="K723">
        <v>16</v>
      </c>
      <c r="L723" s="22">
        <v>42901</v>
      </c>
      <c r="M723">
        <v>17</v>
      </c>
      <c r="N723" s="4">
        <v>42900</v>
      </c>
      <c r="O723" s="3" t="s">
        <v>15</v>
      </c>
      <c r="P723" s="3">
        <v>8918</v>
      </c>
      <c r="Q723" s="3" t="s">
        <v>72</v>
      </c>
      <c r="R723" s="3" t="s">
        <v>17</v>
      </c>
      <c r="S723" s="3">
        <v>0.05</v>
      </c>
      <c r="T723" s="3">
        <v>2</v>
      </c>
      <c r="U723" s="3">
        <v>0</v>
      </c>
      <c r="V723" s="3">
        <v>31300</v>
      </c>
      <c r="W723">
        <v>16</v>
      </c>
      <c r="X723" s="4">
        <v>42901</v>
      </c>
      <c r="Y723">
        <v>16</v>
      </c>
      <c r="Z723" s="10">
        <f t="shared" si="73"/>
        <v>0</v>
      </c>
      <c r="AA723" s="10">
        <f t="shared" si="72"/>
        <v>0</v>
      </c>
      <c r="AB723" t="str">
        <f t="shared" si="75"/>
        <v/>
      </c>
      <c r="AC723">
        <f t="shared" si="70"/>
        <v>-257620</v>
      </c>
      <c r="AD723">
        <f t="shared" si="71"/>
        <v>3.0303030303030276E-2</v>
      </c>
      <c r="AE723" s="15">
        <v>42901</v>
      </c>
      <c r="AF723" s="9">
        <v>4.3700057497597644E-3</v>
      </c>
      <c r="AG723" s="12" t="s">
        <v>962</v>
      </c>
      <c r="AH723" s="20">
        <v>42899.97152777778</v>
      </c>
      <c r="AI723" s="12">
        <v>16.5</v>
      </c>
      <c r="AJ723" s="12">
        <v>0.5</v>
      </c>
      <c r="AK723" s="12">
        <v>3.1300000000000001E-2</v>
      </c>
      <c r="AL723" s="17">
        <v>26300</v>
      </c>
      <c r="AM723" s="17">
        <v>0.52941176470588236</v>
      </c>
      <c r="AN723" s="9"/>
      <c r="AO723" s="9"/>
      <c r="AP723" s="17">
        <v>0</v>
      </c>
      <c r="AQ723" s="17">
        <v>9392</v>
      </c>
      <c r="AR723" s="17">
        <v>0.2857142857142857</v>
      </c>
      <c r="AS723" s="17">
        <v>5.2999999999999999E-2</v>
      </c>
      <c r="AT723" s="17">
        <v>0.33333333333333331</v>
      </c>
      <c r="AU723" s="12">
        <v>0.46153846153846156</v>
      </c>
      <c r="AV723" s="12">
        <v>0</v>
      </c>
      <c r="AY723" s="12">
        <v>552474000</v>
      </c>
      <c r="BA723" s="12">
        <v>0</v>
      </c>
      <c r="BD723" s="12">
        <v>0.52941176470588236</v>
      </c>
      <c r="BE723" s="12">
        <v>0.2857142857142857</v>
      </c>
      <c r="BF723" s="12">
        <v>0.33333333333333331</v>
      </c>
      <c r="BG723" s="12">
        <v>0.46153846153846156</v>
      </c>
      <c r="BH723" s="12">
        <v>3.6999999999999998E-2</v>
      </c>
      <c r="BI723" s="12">
        <v>5.2999999999999999E-2</v>
      </c>
      <c r="BJ723" s="12">
        <v>1E-3</v>
      </c>
      <c r="BK723" s="12">
        <v>0.10199999999999999</v>
      </c>
      <c r="BL723" s="12">
        <v>-395</v>
      </c>
      <c r="BM723" s="12">
        <v>939</v>
      </c>
      <c r="BN723" s="12">
        <v>-982</v>
      </c>
      <c r="BO723" s="12">
        <v>395</v>
      </c>
      <c r="BP723" s="12">
        <v>-566</v>
      </c>
      <c r="BQ723" s="12">
        <v>724</v>
      </c>
      <c r="BR723" s="12">
        <v>-55</v>
      </c>
      <c r="BS723" s="12">
        <v>833</v>
      </c>
      <c r="BT723" s="12">
        <v>0.20234257591287513</v>
      </c>
      <c r="BU723" s="12">
        <v>0.60165053659621859</v>
      </c>
      <c r="BV723" s="12">
        <v>0.73160383023591669</v>
      </c>
      <c r="BW723" s="12">
        <v>0.64789370821338954</v>
      </c>
      <c r="BX723" s="12">
        <v>0.50146817293870005</v>
      </c>
      <c r="BY723" s="12">
        <v>1592.5</v>
      </c>
      <c r="BZ723" s="12">
        <v>0</v>
      </c>
      <c r="CB723" s="12">
        <v>0.10106382978723404</v>
      </c>
      <c r="CC723" s="12">
        <v>19910</v>
      </c>
      <c r="CD723" s="12">
        <v>19900</v>
      </c>
      <c r="CE723" s="12">
        <v>5.2383900928792571</v>
      </c>
      <c r="CH723" s="22">
        <v>42899</v>
      </c>
      <c r="CI723">
        <v>17</v>
      </c>
      <c r="CJ723">
        <v>17</v>
      </c>
      <c r="CK723">
        <v>16</v>
      </c>
      <c r="CL723">
        <v>16</v>
      </c>
      <c r="CM723" s="22">
        <v>42900</v>
      </c>
      <c r="CN723">
        <v>16</v>
      </c>
      <c r="CO723">
        <v>17</v>
      </c>
      <c r="CP723">
        <v>16</v>
      </c>
      <c r="CQ723">
        <v>16</v>
      </c>
      <c r="CR723" s="22">
        <v>42901</v>
      </c>
      <c r="CS723">
        <v>17</v>
      </c>
      <c r="CT723">
        <v>17</v>
      </c>
      <c r="CU723">
        <v>16</v>
      </c>
      <c r="CV723">
        <v>16</v>
      </c>
    </row>
    <row r="724" spans="1:100">
      <c r="A724" s="22">
        <v>42899</v>
      </c>
      <c r="B724">
        <v>1663</v>
      </c>
      <c r="C724">
        <v>2103</v>
      </c>
      <c r="D724">
        <v>1660</v>
      </c>
      <c r="E724">
        <v>2103</v>
      </c>
      <c r="F724" s="23">
        <f t="shared" si="74"/>
        <v>0.26458208057727006</v>
      </c>
      <c r="G724" s="22">
        <v>42900</v>
      </c>
      <c r="H724">
        <v>2400</v>
      </c>
      <c r="I724">
        <v>2603</v>
      </c>
      <c r="J724">
        <v>2200</v>
      </c>
      <c r="K724">
        <v>2533</v>
      </c>
      <c r="L724" s="22">
        <v>42901</v>
      </c>
      <c r="M724">
        <v>2383</v>
      </c>
      <c r="N724" s="4">
        <v>42900</v>
      </c>
      <c r="O724" s="3" t="s">
        <v>15</v>
      </c>
      <c r="P724" s="3">
        <v>4728</v>
      </c>
      <c r="Q724" s="3" t="s">
        <v>397</v>
      </c>
      <c r="R724" s="3" t="s">
        <v>17</v>
      </c>
      <c r="S724" s="3">
        <v>0.05</v>
      </c>
      <c r="T724" s="3">
        <v>2</v>
      </c>
      <c r="U724" s="3">
        <v>0</v>
      </c>
      <c r="V724" s="3">
        <v>300</v>
      </c>
      <c r="W724">
        <v>2400</v>
      </c>
      <c r="X724" s="4">
        <v>42901</v>
      </c>
      <c r="Y724">
        <v>2533</v>
      </c>
      <c r="Z724" s="10">
        <f t="shared" si="73"/>
        <v>39900</v>
      </c>
      <c r="AA724" s="10">
        <f t="shared" si="72"/>
        <v>39900</v>
      </c>
      <c r="AB724" t="str">
        <f t="shared" si="75"/>
        <v/>
      </c>
      <c r="AC724">
        <f t="shared" si="70"/>
        <v>-257620</v>
      </c>
      <c r="AD724">
        <f t="shared" si="71"/>
        <v>3.4482758620689724E-2</v>
      </c>
      <c r="AE724" s="15">
        <v>42901</v>
      </c>
      <c r="AF724" s="9">
        <v>4.3700057497597644E-3</v>
      </c>
      <c r="AG724" s="12" t="s">
        <v>962</v>
      </c>
      <c r="AH724" s="20">
        <v>42899.99722222222</v>
      </c>
      <c r="AI724" s="12">
        <v>2320</v>
      </c>
      <c r="AJ724" s="12">
        <v>217</v>
      </c>
      <c r="AK724" s="12">
        <v>0.1032</v>
      </c>
      <c r="AL724" s="17">
        <v>25000</v>
      </c>
      <c r="AM724" s="17">
        <v>0.48681397006414823</v>
      </c>
      <c r="AN724" s="9"/>
      <c r="AO724" s="9"/>
      <c r="AP724" s="17">
        <v>4.1399999999999997</v>
      </c>
      <c r="AQ724" s="17">
        <v>10892</v>
      </c>
      <c r="AR724" s="17">
        <v>1</v>
      </c>
      <c r="AS724" s="17">
        <v>0.255</v>
      </c>
      <c r="AT724" s="17">
        <v>1</v>
      </c>
      <c r="AU724" s="12">
        <v>1</v>
      </c>
      <c r="AV724" s="12">
        <v>1.78</v>
      </c>
      <c r="AY724" s="12">
        <v>7763040</v>
      </c>
      <c r="BA724" s="12">
        <v>1</v>
      </c>
      <c r="BD724" s="12">
        <v>0.48681397006414823</v>
      </c>
      <c r="BE724" s="12">
        <v>1</v>
      </c>
      <c r="BF724" s="12">
        <v>1</v>
      </c>
      <c r="BG724" s="12">
        <v>1</v>
      </c>
      <c r="BH724" s="12">
        <v>1.0999999999999999E-2</v>
      </c>
      <c r="BI724" s="12">
        <v>0.255</v>
      </c>
      <c r="BJ724" s="12">
        <v>3.4000000000000002E-2</v>
      </c>
      <c r="BK724" s="12">
        <v>0.45900000000000002</v>
      </c>
      <c r="BL724" s="12">
        <v>593</v>
      </c>
      <c r="BM724" s="12">
        <v>-310</v>
      </c>
      <c r="BN724" s="12">
        <v>-184</v>
      </c>
      <c r="BO724" s="12">
        <v>1083</v>
      </c>
      <c r="BP724" s="12">
        <v>439</v>
      </c>
      <c r="BQ724" s="12">
        <v>-306</v>
      </c>
      <c r="BR724" s="12">
        <v>-185</v>
      </c>
      <c r="BS724" s="12">
        <v>880</v>
      </c>
      <c r="BT724" s="12">
        <v>0.20234257591287513</v>
      </c>
      <c r="BU724" s="12">
        <v>0.60165053659621859</v>
      </c>
      <c r="BV724" s="12">
        <v>0.73160383023591669</v>
      </c>
      <c r="BW724" s="12">
        <v>0.64789370821338954</v>
      </c>
      <c r="BX724" s="12">
        <v>0.50146817293870005</v>
      </c>
      <c r="BY724" s="12">
        <v>1592.5</v>
      </c>
      <c r="BZ724" s="12">
        <v>1</v>
      </c>
      <c r="CB724" s="12">
        <v>0.10106382978723404</v>
      </c>
      <c r="CC724" s="12">
        <v>19910</v>
      </c>
      <c r="CD724" s="12">
        <v>19900</v>
      </c>
      <c r="CE724" s="12">
        <v>4.8168961248452566</v>
      </c>
      <c r="CH724" s="22">
        <v>42899</v>
      </c>
      <c r="CI724">
        <v>1663</v>
      </c>
      <c r="CJ724">
        <v>2103</v>
      </c>
      <c r="CK724">
        <v>1660</v>
      </c>
      <c r="CL724">
        <v>2103</v>
      </c>
      <c r="CM724" s="22">
        <v>42900</v>
      </c>
      <c r="CN724">
        <v>2400</v>
      </c>
      <c r="CO724">
        <v>2603</v>
      </c>
      <c r="CP724">
        <v>2200</v>
      </c>
      <c r="CQ724">
        <v>2533</v>
      </c>
      <c r="CR724" s="22">
        <v>42901</v>
      </c>
      <c r="CS724">
        <v>2383</v>
      </c>
      <c r="CT724">
        <v>2556</v>
      </c>
      <c r="CU724">
        <v>2270</v>
      </c>
      <c r="CV724">
        <v>2301</v>
      </c>
    </row>
    <row r="725" spans="1:100">
      <c r="A725" s="22">
        <v>42899</v>
      </c>
      <c r="B725">
        <v>603</v>
      </c>
      <c r="C725">
        <v>603</v>
      </c>
      <c r="D725">
        <v>603</v>
      </c>
      <c r="E725">
        <v>603</v>
      </c>
      <c r="F725" s="23">
        <f t="shared" si="74"/>
        <v>0</v>
      </c>
      <c r="G725" s="22">
        <v>42900</v>
      </c>
      <c r="H725">
        <v>683</v>
      </c>
      <c r="I725">
        <v>703</v>
      </c>
      <c r="J725">
        <v>678</v>
      </c>
      <c r="K725">
        <v>703</v>
      </c>
      <c r="L725" s="22">
        <v>42901</v>
      </c>
      <c r="M725">
        <v>660</v>
      </c>
      <c r="N725" s="4">
        <v>42900</v>
      </c>
      <c r="O725" s="3" t="s">
        <v>15</v>
      </c>
      <c r="P725" s="3">
        <v>4563</v>
      </c>
      <c r="Q725" s="3" t="s">
        <v>92</v>
      </c>
      <c r="R725" s="3" t="s">
        <v>17</v>
      </c>
      <c r="S725" s="3">
        <v>0.05</v>
      </c>
      <c r="T725" s="3">
        <v>2</v>
      </c>
      <c r="U725" s="3">
        <v>0</v>
      </c>
      <c r="V725" s="3">
        <v>900</v>
      </c>
      <c r="W725">
        <v>683</v>
      </c>
      <c r="X725" s="4">
        <v>42901</v>
      </c>
      <c r="Y725">
        <v>703</v>
      </c>
      <c r="Z725" s="10">
        <f t="shared" si="73"/>
        <v>18000</v>
      </c>
      <c r="AA725" s="10">
        <f t="shared" si="72"/>
        <v>18000</v>
      </c>
      <c r="AB725" t="str">
        <f t="shared" si="75"/>
        <v/>
      </c>
      <c r="AC725">
        <f t="shared" si="70"/>
        <v>-257620</v>
      </c>
      <c r="AD725">
        <f t="shared" si="71"/>
        <v>2.8449502133712667E-2</v>
      </c>
      <c r="AE725" s="15">
        <v>42901</v>
      </c>
      <c r="AF725" s="9">
        <v>4.3700057497597644E-3</v>
      </c>
      <c r="AG725" s="12" t="s">
        <v>957</v>
      </c>
      <c r="AH725" s="20">
        <v>42899.994444444441</v>
      </c>
      <c r="AI725" s="12">
        <v>703</v>
      </c>
      <c r="AJ725" s="12">
        <v>100</v>
      </c>
      <c r="AK725" s="12">
        <v>0.1658</v>
      </c>
      <c r="AL725" s="17">
        <v>22500</v>
      </c>
      <c r="AM725" s="17">
        <v>0.47517730496453903</v>
      </c>
      <c r="AN725" s="17">
        <v>1</v>
      </c>
      <c r="AO725" s="9"/>
      <c r="AP725" s="17">
        <v>131.02000000000001</v>
      </c>
      <c r="AQ725" s="17">
        <v>30934</v>
      </c>
      <c r="AR725" s="17">
        <v>1</v>
      </c>
      <c r="AS725" s="17">
        <v>0.45600000000000002</v>
      </c>
      <c r="AT725" s="17">
        <v>0.625</v>
      </c>
      <c r="AU725" s="12">
        <v>0.30929264909847431</v>
      </c>
      <c r="AV725" s="12">
        <v>0</v>
      </c>
      <c r="AY725" s="12">
        <v>73131061</v>
      </c>
      <c r="BA725" s="12">
        <v>1</v>
      </c>
      <c r="BD725" s="12">
        <v>0.47517730496453903</v>
      </c>
      <c r="BE725" s="12">
        <v>1</v>
      </c>
      <c r="BF725" s="12">
        <v>0.625</v>
      </c>
      <c r="BG725" s="12">
        <v>0.30929264909847431</v>
      </c>
      <c r="BH725" s="12">
        <v>0.04</v>
      </c>
      <c r="BI725" s="12">
        <v>0.45600000000000002</v>
      </c>
      <c r="BJ725" s="12">
        <v>4.1000000000000002E-2</v>
      </c>
      <c r="BK725" s="12">
        <v>0.16800000000000001</v>
      </c>
      <c r="BL725" s="12">
        <v>-1456</v>
      </c>
      <c r="BM725" s="12">
        <v>-27</v>
      </c>
      <c r="BN725" s="12">
        <v>3389</v>
      </c>
      <c r="BO725" s="12">
        <v>2295</v>
      </c>
      <c r="BP725" s="12">
        <v>-1633</v>
      </c>
      <c r="BQ725" s="12">
        <v>7</v>
      </c>
      <c r="BR725" s="12">
        <v>389</v>
      </c>
      <c r="BS725" s="12">
        <v>354</v>
      </c>
      <c r="BT725" s="12">
        <v>0.38867822034028304</v>
      </c>
      <c r="BU725" s="12">
        <v>0.5693375742837693</v>
      </c>
      <c r="BV725" s="12">
        <v>0.56460301111197364</v>
      </c>
      <c r="BW725" s="12">
        <v>0.48958355540347043</v>
      </c>
      <c r="BX725" s="12">
        <v>0.56249750700776358</v>
      </c>
      <c r="BY725" s="12">
        <v>1592.5</v>
      </c>
      <c r="BZ725" s="12">
        <v>1</v>
      </c>
      <c r="CB725" s="12">
        <v>0.10106382978723404</v>
      </c>
      <c r="CC725" s="12">
        <v>19910</v>
      </c>
      <c r="CD725" s="12">
        <v>19900</v>
      </c>
      <c r="CE725" s="12">
        <v>4.7017543859649127</v>
      </c>
      <c r="CH725" s="22">
        <v>42899</v>
      </c>
      <c r="CI725">
        <v>603</v>
      </c>
      <c r="CJ725">
        <v>603</v>
      </c>
      <c r="CK725">
        <v>603</v>
      </c>
      <c r="CL725">
        <v>603</v>
      </c>
      <c r="CM725" s="22">
        <v>42900</v>
      </c>
      <c r="CN725">
        <v>683</v>
      </c>
      <c r="CO725">
        <v>703</v>
      </c>
      <c r="CP725">
        <v>678</v>
      </c>
      <c r="CQ725">
        <v>703</v>
      </c>
      <c r="CR725" s="22">
        <v>42901</v>
      </c>
      <c r="CS725">
        <v>660</v>
      </c>
      <c r="CT725">
        <v>844</v>
      </c>
      <c r="CU725">
        <v>610</v>
      </c>
      <c r="CV725">
        <v>762</v>
      </c>
    </row>
    <row r="726" spans="1:100">
      <c r="A726" s="22">
        <v>42899</v>
      </c>
      <c r="B726">
        <v>133</v>
      </c>
      <c r="C726">
        <v>134</v>
      </c>
      <c r="D726">
        <v>131</v>
      </c>
      <c r="E726">
        <v>134</v>
      </c>
      <c r="F726" s="23">
        <f t="shared" si="74"/>
        <v>7.5187969924812581E-3</v>
      </c>
      <c r="G726" s="22">
        <v>42900</v>
      </c>
      <c r="H726">
        <v>141</v>
      </c>
      <c r="I726">
        <v>142</v>
      </c>
      <c r="J726">
        <v>135</v>
      </c>
      <c r="K726">
        <v>137</v>
      </c>
      <c r="L726" s="22">
        <v>42901</v>
      </c>
      <c r="M726">
        <v>136</v>
      </c>
      <c r="N726" s="4">
        <v>42900</v>
      </c>
      <c r="O726" s="3" t="s">
        <v>15</v>
      </c>
      <c r="P726" s="3">
        <v>8922</v>
      </c>
      <c r="Q726" s="3" t="s">
        <v>415</v>
      </c>
      <c r="R726" s="3" t="s">
        <v>17</v>
      </c>
      <c r="S726" s="3">
        <v>0.05</v>
      </c>
      <c r="T726" s="3">
        <v>2</v>
      </c>
      <c r="U726" s="3">
        <v>0</v>
      </c>
      <c r="V726" s="3">
        <v>3800</v>
      </c>
      <c r="W726">
        <v>141</v>
      </c>
      <c r="X726" s="4">
        <v>42901</v>
      </c>
      <c r="Y726">
        <v>137</v>
      </c>
      <c r="Z726" s="10">
        <f t="shared" si="73"/>
        <v>-15200</v>
      </c>
      <c r="AA726" s="10">
        <f t="shared" si="72"/>
        <v>15200</v>
      </c>
      <c r="AB726" t="str">
        <f t="shared" si="75"/>
        <v/>
      </c>
      <c r="AC726">
        <f t="shared" ref="AC726:AC789" si="76">SUM(AB726,AC725)</f>
        <v>-257620</v>
      </c>
      <c r="AD726">
        <f t="shared" ref="AD726:AD789" si="77">ABS(W726/AI726-1)</f>
        <v>7.1428571428571175E-3</v>
      </c>
      <c r="AE726" s="15">
        <v>42901</v>
      </c>
      <c r="AF726" s="9">
        <v>4.3700057497597644E-3</v>
      </c>
      <c r="AG726" s="12" t="s">
        <v>957</v>
      </c>
      <c r="AH726" s="20">
        <v>42899.989583333336</v>
      </c>
      <c r="AI726" s="12">
        <v>140</v>
      </c>
      <c r="AJ726" s="12">
        <v>6</v>
      </c>
      <c r="AK726" s="12">
        <v>4.48E-2</v>
      </c>
      <c r="AL726" s="17">
        <v>21700</v>
      </c>
      <c r="AM726" s="17">
        <v>0.24427480916030533</v>
      </c>
      <c r="AN726" s="9"/>
      <c r="AO726" s="9"/>
      <c r="AP726" s="17">
        <v>0</v>
      </c>
      <c r="AQ726" s="17">
        <v>67184</v>
      </c>
      <c r="AR726" s="17">
        <v>0.11666666666666667</v>
      </c>
      <c r="AS726" s="17">
        <v>3.2000000000000001E-2</v>
      </c>
      <c r="AT726" s="17">
        <v>0.41111111111111109</v>
      </c>
      <c r="AU726" s="12">
        <v>0.44210526315789472</v>
      </c>
      <c r="AV726" s="12" t="s">
        <v>988</v>
      </c>
      <c r="AY726" s="12">
        <v>512851318</v>
      </c>
      <c r="BA726" s="12">
        <v>1</v>
      </c>
      <c r="BD726" s="12">
        <v>0.24427480916030533</v>
      </c>
      <c r="BE726" s="12">
        <v>0.11666666666666667</v>
      </c>
      <c r="BF726" s="12">
        <v>0.41111111111111109</v>
      </c>
      <c r="BG726" s="12">
        <v>0.44210526315789472</v>
      </c>
      <c r="BH726" s="12">
        <v>4.5999999999999999E-2</v>
      </c>
      <c r="BI726" s="12">
        <v>3.2000000000000001E-2</v>
      </c>
      <c r="BJ726" s="12">
        <v>0</v>
      </c>
      <c r="BK726" s="12">
        <v>0.746</v>
      </c>
      <c r="BL726" s="12">
        <v>-362</v>
      </c>
      <c r="BM726" s="12">
        <v>-76</v>
      </c>
      <c r="BN726" s="12">
        <v>403</v>
      </c>
      <c r="BO726" s="12">
        <v>53</v>
      </c>
      <c r="BP726" s="12">
        <v>-620</v>
      </c>
      <c r="BQ726" s="12">
        <v>22</v>
      </c>
      <c r="BR726" s="12">
        <v>551</v>
      </c>
      <c r="BS726" s="12">
        <v>89</v>
      </c>
      <c r="BT726" s="12">
        <v>0.38867822034028304</v>
      </c>
      <c r="BU726" s="12">
        <v>0.5693375742837693</v>
      </c>
      <c r="BV726" s="12">
        <v>0.56460301111197364</v>
      </c>
      <c r="BW726" s="12">
        <v>0.48958355540347043</v>
      </c>
      <c r="BX726" s="12">
        <v>0.56249750700776358</v>
      </c>
      <c r="BY726" s="12">
        <v>1592.5</v>
      </c>
      <c r="BZ726" s="12">
        <v>1</v>
      </c>
      <c r="CB726" s="12">
        <v>0.10106382978723404</v>
      </c>
      <c r="CC726" s="12">
        <v>19910</v>
      </c>
      <c r="CD726" s="12">
        <v>19900</v>
      </c>
      <c r="CE726" s="12">
        <v>2.4170349537967057</v>
      </c>
      <c r="CH726" s="22">
        <v>42899</v>
      </c>
      <c r="CI726">
        <v>133</v>
      </c>
      <c r="CJ726">
        <v>134</v>
      </c>
      <c r="CK726">
        <v>131</v>
      </c>
      <c r="CL726">
        <v>134</v>
      </c>
      <c r="CM726" s="22">
        <v>42900</v>
      </c>
      <c r="CN726">
        <v>141</v>
      </c>
      <c r="CO726">
        <v>142</v>
      </c>
      <c r="CP726">
        <v>135</v>
      </c>
      <c r="CQ726">
        <v>137</v>
      </c>
      <c r="CR726" s="22">
        <v>42901</v>
      </c>
      <c r="CS726">
        <v>136</v>
      </c>
      <c r="CT726">
        <v>136</v>
      </c>
      <c r="CU726">
        <v>131</v>
      </c>
      <c r="CV726">
        <v>132</v>
      </c>
    </row>
    <row r="727" spans="1:100">
      <c r="A727" s="22">
        <v>42899</v>
      </c>
      <c r="B727">
        <v>2220</v>
      </c>
      <c r="C727">
        <v>2438</v>
      </c>
      <c r="D727">
        <v>2183</v>
      </c>
      <c r="E727">
        <v>2422</v>
      </c>
      <c r="F727" s="23">
        <f t="shared" si="74"/>
        <v>9.099099099099095E-2</v>
      </c>
      <c r="G727" s="22">
        <v>42900</v>
      </c>
      <c r="H727">
        <v>2468</v>
      </c>
      <c r="I727">
        <v>2488</v>
      </c>
      <c r="J727">
        <v>2151</v>
      </c>
      <c r="K727">
        <v>2177</v>
      </c>
      <c r="L727" s="22">
        <v>42901</v>
      </c>
      <c r="M727">
        <v>2133</v>
      </c>
      <c r="N727" s="4">
        <v>42900</v>
      </c>
      <c r="O727" s="3" t="s">
        <v>15</v>
      </c>
      <c r="P727" s="3">
        <v>3661</v>
      </c>
      <c r="Q727" s="3" t="s">
        <v>277</v>
      </c>
      <c r="R727" s="3" t="s">
        <v>17</v>
      </c>
      <c r="S727" s="3">
        <v>0.05</v>
      </c>
      <c r="T727" s="3" t="s">
        <v>27</v>
      </c>
      <c r="U727" s="3">
        <v>0</v>
      </c>
      <c r="V727" s="3">
        <v>300</v>
      </c>
      <c r="W727">
        <v>2468</v>
      </c>
      <c r="X727" s="4">
        <v>42901</v>
      </c>
      <c r="Y727">
        <v>2177</v>
      </c>
      <c r="Z727" s="10">
        <f t="shared" si="73"/>
        <v>-87300</v>
      </c>
      <c r="AA727" s="10">
        <f t="shared" si="72"/>
        <v>87300</v>
      </c>
      <c r="AB727" t="str">
        <f t="shared" si="75"/>
        <v/>
      </c>
      <c r="AC727">
        <f t="shared" si="76"/>
        <v>-257620</v>
      </c>
      <c r="AD727">
        <f t="shared" si="77"/>
        <v>1.6733067729083673E-2</v>
      </c>
      <c r="AE727" s="15">
        <v>42901</v>
      </c>
      <c r="AF727" s="9">
        <v>4.3700057497597644E-3</v>
      </c>
      <c r="AG727" s="12" t="s">
        <v>962</v>
      </c>
      <c r="AH727" s="20">
        <v>42899.997916666667</v>
      </c>
      <c r="AI727" s="12">
        <v>2510</v>
      </c>
      <c r="AJ727" s="12">
        <v>88</v>
      </c>
      <c r="AK727" s="12">
        <v>3.6299999999999999E-2</v>
      </c>
      <c r="AL727" s="17">
        <v>20300</v>
      </c>
      <c r="AM727" s="17">
        <v>1.6372960372960372</v>
      </c>
      <c r="AN727" s="9"/>
      <c r="AO727" s="9"/>
      <c r="AP727" s="17">
        <v>1.39</v>
      </c>
      <c r="AQ727" s="17">
        <v>16007</v>
      </c>
      <c r="AR727" s="17">
        <v>0.47667280540208717</v>
      </c>
      <c r="AS727" s="17">
        <v>0.27200000000000002</v>
      </c>
      <c r="AT727" s="17">
        <v>0.48629105152154262</v>
      </c>
      <c r="AU727" s="12">
        <v>0.49764289923394223</v>
      </c>
      <c r="AV727" s="12">
        <v>1.03</v>
      </c>
      <c r="AY727" s="12">
        <v>7462400</v>
      </c>
      <c r="BA727" s="12">
        <v>0.44121576486305947</v>
      </c>
      <c r="BD727" s="12">
        <v>1.6372960372960372</v>
      </c>
      <c r="BE727" s="12">
        <v>0.47667280540208717</v>
      </c>
      <c r="BF727" s="12">
        <v>0.48629105152154262</v>
      </c>
      <c r="BG727" s="12">
        <v>0.49764289923394223</v>
      </c>
      <c r="BH727" s="12">
        <v>1.9E-2</v>
      </c>
      <c r="BI727" s="12">
        <v>0.27200000000000002</v>
      </c>
      <c r="BJ727" s="12">
        <v>4.5999999999999999E-2</v>
      </c>
      <c r="BK727" s="12">
        <v>0.50800000000000001</v>
      </c>
      <c r="BL727" s="12">
        <v>317</v>
      </c>
      <c r="BM727" s="12">
        <v>-711</v>
      </c>
      <c r="BN727" s="12">
        <v>-47</v>
      </c>
      <c r="BO727" s="12">
        <v>506</v>
      </c>
      <c r="BP727" s="12">
        <v>324</v>
      </c>
      <c r="BQ727" s="12">
        <v>-33</v>
      </c>
      <c r="BR727" s="12">
        <v>60</v>
      </c>
      <c r="BS727" s="12">
        <v>946</v>
      </c>
      <c r="BT727" s="12">
        <v>0.20234257591287513</v>
      </c>
      <c r="BU727" s="12">
        <v>0.60165053659621859</v>
      </c>
      <c r="BV727" s="12">
        <v>0.73160383023591669</v>
      </c>
      <c r="BW727" s="12">
        <v>0.64789370821338954</v>
      </c>
      <c r="BX727" s="12">
        <v>0.50146817293870005</v>
      </c>
      <c r="BY727" s="12">
        <v>1592.5</v>
      </c>
      <c r="BZ727" s="12">
        <v>0.44121576486305947</v>
      </c>
      <c r="CB727" s="12">
        <v>0.10106382978723404</v>
      </c>
      <c r="CC727" s="12">
        <v>19910</v>
      </c>
      <c r="CD727" s="12">
        <v>19900</v>
      </c>
      <c r="CE727" s="12">
        <v>16.200613421666052</v>
      </c>
      <c r="CH727" s="22">
        <v>42899</v>
      </c>
      <c r="CI727">
        <v>2220</v>
      </c>
      <c r="CJ727">
        <v>2438</v>
      </c>
      <c r="CK727">
        <v>2183</v>
      </c>
      <c r="CL727">
        <v>2422</v>
      </c>
      <c r="CM727" s="22">
        <v>42900</v>
      </c>
      <c r="CN727">
        <v>2468</v>
      </c>
      <c r="CO727">
        <v>2488</v>
      </c>
      <c r="CP727">
        <v>2151</v>
      </c>
      <c r="CQ727">
        <v>2177</v>
      </c>
      <c r="CR727" s="22">
        <v>42901</v>
      </c>
      <c r="CS727">
        <v>2133</v>
      </c>
      <c r="CT727">
        <v>2157</v>
      </c>
      <c r="CU727">
        <v>1817</v>
      </c>
      <c r="CV727">
        <v>1860</v>
      </c>
    </row>
    <row r="728" spans="1:100">
      <c r="A728" s="22">
        <v>42899</v>
      </c>
      <c r="B728">
        <v>71</v>
      </c>
      <c r="C728">
        <v>81</v>
      </c>
      <c r="D728">
        <v>71</v>
      </c>
      <c r="E728">
        <v>79</v>
      </c>
      <c r="F728" s="23">
        <f t="shared" si="74"/>
        <v>0.11267605633802824</v>
      </c>
      <c r="G728" s="22">
        <v>42900</v>
      </c>
      <c r="H728">
        <v>84</v>
      </c>
      <c r="I728">
        <v>85</v>
      </c>
      <c r="J728">
        <v>77</v>
      </c>
      <c r="K728">
        <v>83</v>
      </c>
      <c r="L728" s="22">
        <v>42901</v>
      </c>
      <c r="M728">
        <v>80</v>
      </c>
      <c r="N728" s="4">
        <v>42900</v>
      </c>
      <c r="O728" s="3" t="s">
        <v>15</v>
      </c>
      <c r="P728" s="3">
        <v>2134</v>
      </c>
      <c r="Q728" s="3" t="s">
        <v>416</v>
      </c>
      <c r="R728" s="3" t="s">
        <v>17</v>
      </c>
      <c r="S728" s="3">
        <v>0.05</v>
      </c>
      <c r="T728" s="3">
        <v>2</v>
      </c>
      <c r="U728" s="3">
        <v>0</v>
      </c>
      <c r="V728" s="3">
        <v>6400</v>
      </c>
      <c r="W728">
        <v>84</v>
      </c>
      <c r="X728" s="4">
        <v>42901</v>
      </c>
      <c r="Y728">
        <v>83</v>
      </c>
      <c r="Z728" s="10">
        <f t="shared" si="73"/>
        <v>-6400</v>
      </c>
      <c r="AA728" s="10">
        <f t="shared" si="72"/>
        <v>6400</v>
      </c>
      <c r="AB728" t="str">
        <f t="shared" si="75"/>
        <v/>
      </c>
      <c r="AC728">
        <f t="shared" si="76"/>
        <v>-257620</v>
      </c>
      <c r="AD728">
        <f t="shared" si="77"/>
        <v>1.2048192771084265E-2</v>
      </c>
      <c r="AE728" s="15">
        <v>42901</v>
      </c>
      <c r="AF728" s="9">
        <v>4.3700057497597644E-3</v>
      </c>
      <c r="AG728" s="12" t="s">
        <v>960</v>
      </c>
      <c r="AH728" s="20">
        <v>42899.991666666669</v>
      </c>
      <c r="AI728" s="12">
        <v>83</v>
      </c>
      <c r="AJ728" s="12">
        <v>4</v>
      </c>
      <c r="AK728" s="12">
        <v>5.0599999999999999E-2</v>
      </c>
      <c r="AL728" s="17">
        <v>20000</v>
      </c>
      <c r="AM728" s="17">
        <v>0.30985915492957744</v>
      </c>
      <c r="AN728" s="9"/>
      <c r="AO728" s="9"/>
      <c r="AP728" s="17">
        <v>0</v>
      </c>
      <c r="AQ728" s="17">
        <v>2282</v>
      </c>
      <c r="AR728" s="17">
        <v>0.22</v>
      </c>
      <c r="AS728" s="17">
        <v>0.14000000000000001</v>
      </c>
      <c r="AT728" s="17">
        <v>0.13095238095238096</v>
      </c>
      <c r="AU728" s="12">
        <v>9.5652173913043481E-2</v>
      </c>
      <c r="AV728" s="12">
        <v>0</v>
      </c>
      <c r="AY728" s="12">
        <v>32141244</v>
      </c>
      <c r="BA728" s="12">
        <v>1</v>
      </c>
      <c r="BD728" s="12">
        <v>0.30985915492957744</v>
      </c>
      <c r="BE728" s="12">
        <v>0.22</v>
      </c>
      <c r="BF728" s="12">
        <v>0.13095238095238096</v>
      </c>
      <c r="BG728" s="12">
        <v>9.5652173913043481E-2</v>
      </c>
      <c r="BH728" s="12">
        <v>0.02</v>
      </c>
      <c r="BI728" s="12">
        <v>0.14000000000000001</v>
      </c>
      <c r="BJ728" s="12">
        <v>0</v>
      </c>
      <c r="BK728" s="12">
        <v>0.63600000000000001</v>
      </c>
      <c r="BL728" s="12">
        <v>-86</v>
      </c>
      <c r="BM728" s="12">
        <v>971</v>
      </c>
      <c r="BN728" s="12">
        <v>-1010</v>
      </c>
      <c r="BO728" s="12">
        <v>116</v>
      </c>
      <c r="BP728" s="12">
        <v>-220</v>
      </c>
      <c r="BQ728" s="12">
        <v>844</v>
      </c>
      <c r="BR728" s="12">
        <v>-597</v>
      </c>
      <c r="BS728" s="12">
        <v>242</v>
      </c>
      <c r="BT728" s="12">
        <v>0.33640914599280108</v>
      </c>
      <c r="BU728" s="12">
        <v>0.53912769256518533</v>
      </c>
      <c r="BV728" s="12">
        <v>0.56552291971214619</v>
      </c>
      <c r="BW728" s="12">
        <v>0.47730821303058535</v>
      </c>
      <c r="BX728" s="12">
        <v>0.62284306810423085</v>
      </c>
      <c r="BY728" s="12">
        <v>1592.5</v>
      </c>
      <c r="BZ728" s="12">
        <v>1</v>
      </c>
      <c r="CB728" s="12">
        <v>0.10106382978723404</v>
      </c>
      <c r="CC728" s="12">
        <v>19910</v>
      </c>
      <c r="CD728" s="12">
        <v>19900</v>
      </c>
      <c r="CE728" s="12">
        <v>3.0659747961452926</v>
      </c>
      <c r="CH728" s="22">
        <v>42899</v>
      </c>
      <c r="CI728">
        <v>71</v>
      </c>
      <c r="CJ728">
        <v>81</v>
      </c>
      <c r="CK728">
        <v>71</v>
      </c>
      <c r="CL728">
        <v>79</v>
      </c>
      <c r="CM728" s="22">
        <v>42900</v>
      </c>
      <c r="CN728">
        <v>84</v>
      </c>
      <c r="CO728">
        <v>85</v>
      </c>
      <c r="CP728">
        <v>77</v>
      </c>
      <c r="CQ728">
        <v>83</v>
      </c>
      <c r="CR728" s="22">
        <v>42901</v>
      </c>
      <c r="CS728">
        <v>80</v>
      </c>
      <c r="CT728">
        <v>81</v>
      </c>
      <c r="CU728">
        <v>75</v>
      </c>
      <c r="CV728">
        <v>77</v>
      </c>
    </row>
    <row r="729" spans="1:100">
      <c r="A729" s="22">
        <v>42899</v>
      </c>
      <c r="B729">
        <v>2236</v>
      </c>
      <c r="C729">
        <v>2240</v>
      </c>
      <c r="D729">
        <v>2208</v>
      </c>
      <c r="E729">
        <v>2221.5</v>
      </c>
      <c r="F729" s="23">
        <f t="shared" si="74"/>
        <v>-6.4847942754919785E-3</v>
      </c>
      <c r="G729" s="22">
        <v>42900</v>
      </c>
      <c r="H729">
        <v>2340.5</v>
      </c>
      <c r="I729">
        <v>2369</v>
      </c>
      <c r="J729">
        <v>2289</v>
      </c>
      <c r="K729">
        <v>2335.5</v>
      </c>
      <c r="L729" s="22">
        <v>42901</v>
      </c>
      <c r="M729">
        <v>2339</v>
      </c>
      <c r="N729" s="4">
        <v>42900</v>
      </c>
      <c r="O729" s="3" t="s">
        <v>15</v>
      </c>
      <c r="P729" s="3">
        <v>4528</v>
      </c>
      <c r="Q729" s="3" t="s">
        <v>417</v>
      </c>
      <c r="R729" s="3" t="s">
        <v>17</v>
      </c>
      <c r="S729" s="3">
        <v>0.05</v>
      </c>
      <c r="T729" s="3">
        <v>1</v>
      </c>
      <c r="U729" s="3">
        <v>0</v>
      </c>
      <c r="V729" s="3">
        <v>300</v>
      </c>
      <c r="W729">
        <v>2340.5</v>
      </c>
      <c r="X729" s="4">
        <v>42901</v>
      </c>
      <c r="Y729">
        <v>2335.5</v>
      </c>
      <c r="Z729" s="10">
        <f t="shared" si="73"/>
        <v>-1500</v>
      </c>
      <c r="AA729" s="10">
        <f t="shared" si="72"/>
        <v>1500</v>
      </c>
      <c r="AB729">
        <f t="shared" si="75"/>
        <v>-1500</v>
      </c>
      <c r="AC729">
        <f t="shared" si="76"/>
        <v>-259120</v>
      </c>
      <c r="AD729">
        <f t="shared" si="77"/>
        <v>1.9189765458421659E-3</v>
      </c>
      <c r="AE729" s="15">
        <v>42901</v>
      </c>
      <c r="AF729" s="9">
        <v>4.3700057497597644E-3</v>
      </c>
      <c r="AG729" s="12" t="s">
        <v>962</v>
      </c>
      <c r="AH729" s="20">
        <v>42899.995138888888</v>
      </c>
      <c r="AI729" s="12">
        <v>2345</v>
      </c>
      <c r="AJ729" s="12">
        <v>123.5</v>
      </c>
      <c r="AK729" s="12">
        <v>5.5599999999999997E-2</v>
      </c>
      <c r="AL729" s="17">
        <v>17200</v>
      </c>
      <c r="AM729" s="17">
        <v>0.13371834740115504</v>
      </c>
      <c r="AN729" s="17">
        <v>0</v>
      </c>
      <c r="AO729" s="9"/>
      <c r="AP729" s="17">
        <v>16.46</v>
      </c>
      <c r="AQ729" s="17">
        <v>1326374</v>
      </c>
      <c r="AR729" s="17">
        <v>0.1063321385902031</v>
      </c>
      <c r="AS729" s="17">
        <v>0.05</v>
      </c>
      <c r="AT729" s="17">
        <v>1.9659818864590235E-2</v>
      </c>
      <c r="AU729" s="12">
        <v>1.2658227848101266E-2</v>
      </c>
      <c r="AV729" s="12">
        <v>2</v>
      </c>
      <c r="AY729" s="12">
        <v>589237500</v>
      </c>
      <c r="BA729" s="12">
        <v>0.50779510022271712</v>
      </c>
      <c r="BB729" s="12">
        <v>-5</v>
      </c>
      <c r="BC729" s="15">
        <v>42863</v>
      </c>
      <c r="BD729" s="12">
        <v>0.13371834740115504</v>
      </c>
      <c r="BE729" s="12">
        <v>0.1063321385902031</v>
      </c>
      <c r="BF729" s="12">
        <v>1.9659818864590235E-2</v>
      </c>
      <c r="BG729" s="12">
        <v>1.2658227848101266E-2</v>
      </c>
      <c r="BH729" s="12">
        <v>0.25700000000000001</v>
      </c>
      <c r="BI729" s="12">
        <v>0.05</v>
      </c>
      <c r="BJ729" s="12">
        <v>2.7E-2</v>
      </c>
      <c r="BK729" s="12">
        <v>0.39</v>
      </c>
      <c r="BL729" s="12">
        <v>156</v>
      </c>
      <c r="BM729" s="12">
        <v>71</v>
      </c>
      <c r="BN729" s="12">
        <v>-188</v>
      </c>
      <c r="BO729" s="12">
        <v>891</v>
      </c>
      <c r="BP729" s="12">
        <v>216</v>
      </c>
      <c r="BQ729" s="12">
        <v>-1</v>
      </c>
      <c r="BR729" s="12">
        <v>-190</v>
      </c>
      <c r="BS729" s="12">
        <v>850</v>
      </c>
      <c r="BT729" s="12">
        <v>0.20234257591287513</v>
      </c>
      <c r="BU729" s="12">
        <v>0.60165053659621859</v>
      </c>
      <c r="BV729" s="12">
        <v>0.73160383023591669</v>
      </c>
      <c r="BW729" s="12">
        <v>0.64789370821338954</v>
      </c>
      <c r="BX729" s="12">
        <v>0.50146817293870005</v>
      </c>
      <c r="BY729" s="12">
        <v>1592.5</v>
      </c>
      <c r="BZ729" s="12">
        <v>0.50779510022271712</v>
      </c>
      <c r="CB729" s="12">
        <v>0.10106382978723404</v>
      </c>
      <c r="CC729" s="12">
        <v>19910</v>
      </c>
      <c r="CD729" s="12">
        <v>19900</v>
      </c>
      <c r="CE729" s="12">
        <v>1.3231078584956395</v>
      </c>
      <c r="CH729" s="22">
        <v>42899</v>
      </c>
      <c r="CI729">
        <v>2236</v>
      </c>
      <c r="CJ729">
        <v>2240</v>
      </c>
      <c r="CK729">
        <v>2208</v>
      </c>
      <c r="CL729">
        <v>2221.5</v>
      </c>
      <c r="CM729" s="22">
        <v>42900</v>
      </c>
      <c r="CN729">
        <v>2340.5</v>
      </c>
      <c r="CO729">
        <v>2369</v>
      </c>
      <c r="CP729">
        <v>2289</v>
      </c>
      <c r="CQ729">
        <v>2335.5</v>
      </c>
      <c r="CR729" s="22">
        <v>42901</v>
      </c>
      <c r="CS729">
        <v>2339</v>
      </c>
      <c r="CT729">
        <v>2433</v>
      </c>
      <c r="CU729">
        <v>2339</v>
      </c>
      <c r="CV729">
        <v>2422.5</v>
      </c>
    </row>
    <row r="730" spans="1:100">
      <c r="A730" s="22">
        <v>42899</v>
      </c>
      <c r="B730">
        <v>329</v>
      </c>
      <c r="C730">
        <v>391</v>
      </c>
      <c r="D730">
        <v>329</v>
      </c>
      <c r="E730">
        <v>391</v>
      </c>
      <c r="F730" s="23">
        <f t="shared" si="74"/>
        <v>0.18844984802431619</v>
      </c>
      <c r="G730" s="22">
        <v>42900</v>
      </c>
      <c r="H730">
        <v>375</v>
      </c>
      <c r="I730">
        <v>375</v>
      </c>
      <c r="J730">
        <v>340</v>
      </c>
      <c r="K730">
        <v>341</v>
      </c>
      <c r="L730" s="22">
        <v>42901</v>
      </c>
      <c r="M730">
        <v>349</v>
      </c>
      <c r="N730" s="4">
        <v>42900</v>
      </c>
      <c r="O730" s="3" t="s">
        <v>15</v>
      </c>
      <c r="P730" s="3">
        <v>2156</v>
      </c>
      <c r="Q730" s="3" t="s">
        <v>418</v>
      </c>
      <c r="R730" s="3" t="s">
        <v>17</v>
      </c>
      <c r="S730" s="3">
        <v>0.05</v>
      </c>
      <c r="T730" s="3">
        <v>2</v>
      </c>
      <c r="U730" s="3">
        <v>0</v>
      </c>
      <c r="V730" s="3">
        <v>1300</v>
      </c>
      <c r="W730">
        <v>375</v>
      </c>
      <c r="X730" s="4">
        <v>42901</v>
      </c>
      <c r="Y730">
        <v>341</v>
      </c>
      <c r="Z730" s="10">
        <f t="shared" si="73"/>
        <v>-44200</v>
      </c>
      <c r="AA730" s="10">
        <f t="shared" si="72"/>
        <v>44200</v>
      </c>
      <c r="AB730" t="str">
        <f t="shared" si="75"/>
        <v/>
      </c>
      <c r="AC730">
        <f t="shared" si="76"/>
        <v>-259120</v>
      </c>
      <c r="AD730">
        <f t="shared" si="77"/>
        <v>0.10071942446043169</v>
      </c>
      <c r="AE730" s="15">
        <v>42901</v>
      </c>
      <c r="AF730" s="9">
        <v>4.3700057497597644E-3</v>
      </c>
      <c r="AG730" s="12" t="s">
        <v>960</v>
      </c>
      <c r="AH730" s="20">
        <v>42899.997916666667</v>
      </c>
      <c r="AI730" s="12">
        <v>417</v>
      </c>
      <c r="AJ730" s="12">
        <v>26</v>
      </c>
      <c r="AK730" s="12">
        <v>6.6500000000000004E-2</v>
      </c>
      <c r="AL730" s="17">
        <v>15100</v>
      </c>
      <c r="AM730" s="17">
        <v>0.28387096774193549</v>
      </c>
      <c r="AN730" s="18">
        <v>42901</v>
      </c>
      <c r="AO730" s="17">
        <v>41206</v>
      </c>
      <c r="AP730" s="17" t="s">
        <v>973</v>
      </c>
      <c r="AQ730" s="17">
        <v>8060</v>
      </c>
      <c r="AR730" s="17" t="s">
        <v>979</v>
      </c>
      <c r="AS730" s="17" t="s">
        <v>17</v>
      </c>
      <c r="AT730" s="17">
        <v>7.0000000000000007E-2</v>
      </c>
      <c r="AU730" s="12">
        <v>1</v>
      </c>
      <c r="AV730" s="12">
        <v>15</v>
      </c>
      <c r="AY730" s="12">
        <v>6078000</v>
      </c>
      <c r="BA730" s="12">
        <v>0.47916666666666669</v>
      </c>
      <c r="BD730" s="12">
        <v>0.28387096774193549</v>
      </c>
      <c r="BE730" s="12">
        <v>0.69491525423728817</v>
      </c>
      <c r="BF730" s="12">
        <v>0.81443298969072164</v>
      </c>
      <c r="BG730" s="12">
        <v>0.82524271844660191</v>
      </c>
      <c r="BH730" s="12">
        <v>2E-3</v>
      </c>
      <c r="BI730" s="12">
        <v>7.8E-2</v>
      </c>
      <c r="BJ730" s="12">
        <v>0</v>
      </c>
      <c r="BK730" s="12">
        <v>0.69299999999999995</v>
      </c>
      <c r="BL730" s="12">
        <v>194</v>
      </c>
      <c r="BM730" s="12">
        <v>41</v>
      </c>
      <c r="BN730" s="12">
        <v>-159</v>
      </c>
      <c r="BO730" s="12">
        <v>525</v>
      </c>
      <c r="BP730" s="12">
        <v>-27</v>
      </c>
      <c r="BQ730" s="12">
        <v>110</v>
      </c>
      <c r="BR730" s="12">
        <v>-137</v>
      </c>
      <c r="BS730" s="12">
        <v>449</v>
      </c>
      <c r="BT730" s="12">
        <v>0.33640914599280108</v>
      </c>
      <c r="BU730" s="12">
        <v>0.53912769256518533</v>
      </c>
      <c r="BV730" s="12">
        <v>0.56552291971214619</v>
      </c>
      <c r="BW730" s="12">
        <v>0.47730821303058535</v>
      </c>
      <c r="BX730" s="12">
        <v>0.62284306810423085</v>
      </c>
      <c r="BY730" s="12">
        <v>1592.5</v>
      </c>
      <c r="BZ730" s="12">
        <v>0.47916666666666669</v>
      </c>
      <c r="CB730" s="12">
        <v>0.10106382978723404</v>
      </c>
      <c r="CC730" s="12">
        <v>19910</v>
      </c>
      <c r="CD730" s="12">
        <v>19900</v>
      </c>
      <c r="CE730" s="12">
        <v>2.8088285229202041</v>
      </c>
      <c r="CH730" s="22">
        <v>42899</v>
      </c>
      <c r="CI730">
        <v>329</v>
      </c>
      <c r="CJ730">
        <v>391</v>
      </c>
      <c r="CK730">
        <v>329</v>
      </c>
      <c r="CL730">
        <v>391</v>
      </c>
      <c r="CM730" s="22">
        <v>42900</v>
      </c>
      <c r="CN730">
        <v>375</v>
      </c>
      <c r="CO730">
        <v>375</v>
      </c>
      <c r="CP730">
        <v>340</v>
      </c>
      <c r="CQ730">
        <v>341</v>
      </c>
      <c r="CR730" s="22">
        <v>42901</v>
      </c>
      <c r="CS730">
        <v>349</v>
      </c>
      <c r="CT730">
        <v>351</v>
      </c>
      <c r="CU730">
        <v>320</v>
      </c>
      <c r="CV730">
        <v>324</v>
      </c>
    </row>
    <row r="731" spans="1:100">
      <c r="A731" s="22">
        <v>42899</v>
      </c>
      <c r="B731">
        <v>342</v>
      </c>
      <c r="C731">
        <v>389</v>
      </c>
      <c r="D731">
        <v>336</v>
      </c>
      <c r="E731">
        <v>389</v>
      </c>
      <c r="F731" s="23">
        <f t="shared" si="74"/>
        <v>0.13742690058479523</v>
      </c>
      <c r="G731" s="22">
        <v>42900</v>
      </c>
      <c r="H731">
        <v>464</v>
      </c>
      <c r="I731">
        <v>464</v>
      </c>
      <c r="J731">
        <v>463</v>
      </c>
      <c r="K731">
        <v>464</v>
      </c>
      <c r="L731" s="22">
        <v>42901</v>
      </c>
      <c r="M731">
        <v>456</v>
      </c>
      <c r="N731" s="4">
        <v>42900</v>
      </c>
      <c r="O731" s="3" t="s">
        <v>15</v>
      </c>
      <c r="P731" s="3">
        <v>3804</v>
      </c>
      <c r="Q731" s="3" t="s">
        <v>419</v>
      </c>
      <c r="R731" s="3" t="s">
        <v>17</v>
      </c>
      <c r="S731" s="3">
        <v>0.05</v>
      </c>
      <c r="T731" s="3">
        <v>2</v>
      </c>
      <c r="U731" s="3">
        <v>0</v>
      </c>
      <c r="V731" s="3">
        <v>700</v>
      </c>
      <c r="W731">
        <v>464</v>
      </c>
      <c r="X731" s="4">
        <v>42901</v>
      </c>
      <c r="Y731">
        <v>464</v>
      </c>
      <c r="Z731" s="10">
        <f t="shared" si="73"/>
        <v>0</v>
      </c>
      <c r="AA731" s="10">
        <f t="shared" si="72"/>
        <v>0</v>
      </c>
      <c r="AB731" t="str">
        <f t="shared" si="75"/>
        <v/>
      </c>
      <c r="AC731">
        <f t="shared" si="76"/>
        <v>-259120</v>
      </c>
      <c r="AD731">
        <f t="shared" si="77"/>
        <v>0.5</v>
      </c>
      <c r="AE731" s="15">
        <v>42901</v>
      </c>
      <c r="AF731" s="9">
        <v>4.3700057497597644E-3</v>
      </c>
      <c r="AG731" s="12" t="s">
        <v>960</v>
      </c>
      <c r="AH731" s="20">
        <v>42899.95</v>
      </c>
      <c r="AI731" s="12">
        <v>928</v>
      </c>
      <c r="AJ731" s="12">
        <v>150</v>
      </c>
      <c r="AK731" s="12">
        <v>0.1928</v>
      </c>
      <c r="AL731" s="17">
        <v>14600</v>
      </c>
      <c r="AM731" s="17">
        <v>0.23845007451564829</v>
      </c>
      <c r="AN731" s="9"/>
      <c r="AO731" s="9"/>
      <c r="AP731" s="17">
        <v>0</v>
      </c>
      <c r="AQ731" s="17">
        <v>2180</v>
      </c>
      <c r="AR731" s="17">
        <v>0.58450704225352113</v>
      </c>
      <c r="AS731" s="17">
        <v>0.26500000000000001</v>
      </c>
      <c r="AT731" s="17">
        <v>0.49140893470790376</v>
      </c>
      <c r="AU731" s="12">
        <v>0.41851851851851851</v>
      </c>
      <c r="AV731" s="12">
        <v>0.75</v>
      </c>
      <c r="AY731" s="12">
        <v>3249000</v>
      </c>
      <c r="BA731" s="12">
        <v>1</v>
      </c>
      <c r="BD731" s="12">
        <v>0.23845007451564829</v>
      </c>
      <c r="BE731" s="12">
        <v>0.58450704225352113</v>
      </c>
      <c r="BF731" s="12">
        <v>0.49140893470790376</v>
      </c>
      <c r="BG731" s="12">
        <v>0.41851851851851851</v>
      </c>
      <c r="BH731" s="12">
        <v>6.0000000000000001E-3</v>
      </c>
      <c r="BI731" s="12">
        <v>0.26500000000000001</v>
      </c>
      <c r="BJ731" s="12">
        <v>0</v>
      </c>
      <c r="BK731" s="12">
        <v>0.54900000000000004</v>
      </c>
      <c r="BL731" s="12">
        <v>130</v>
      </c>
      <c r="BM731" s="12">
        <v>-333</v>
      </c>
      <c r="BN731" s="12">
        <v>303</v>
      </c>
      <c r="BO731" s="12">
        <v>342</v>
      </c>
      <c r="BP731" s="12">
        <v>260</v>
      </c>
      <c r="BQ731" s="12">
        <v>-284</v>
      </c>
      <c r="BR731" s="12">
        <v>42</v>
      </c>
      <c r="BS731" s="12">
        <v>241</v>
      </c>
      <c r="BT731" s="12">
        <v>0.33640914599280108</v>
      </c>
      <c r="BU731" s="12">
        <v>0.53912769256518533</v>
      </c>
      <c r="BV731" s="12">
        <v>0.56552291971214619</v>
      </c>
      <c r="BW731" s="12">
        <v>0.47730821303058535</v>
      </c>
      <c r="BX731" s="12">
        <v>0.62284306810423085</v>
      </c>
      <c r="BY731" s="12">
        <v>1592.5</v>
      </c>
      <c r="BZ731" s="12">
        <v>1</v>
      </c>
      <c r="CB731" s="12">
        <v>0.10106382978723404</v>
      </c>
      <c r="CC731" s="12">
        <v>19910</v>
      </c>
      <c r="CD731" s="12">
        <v>19900</v>
      </c>
      <c r="CE731" s="12">
        <v>2.3594007373127304</v>
      </c>
      <c r="CH731" s="22">
        <v>42899</v>
      </c>
      <c r="CI731">
        <v>342</v>
      </c>
      <c r="CJ731">
        <v>389</v>
      </c>
      <c r="CK731">
        <v>336</v>
      </c>
      <c r="CL731">
        <v>389</v>
      </c>
      <c r="CM731" s="22">
        <v>42900</v>
      </c>
      <c r="CN731">
        <v>464</v>
      </c>
      <c r="CO731">
        <v>464</v>
      </c>
      <c r="CP731">
        <v>463</v>
      </c>
      <c r="CQ731">
        <v>464</v>
      </c>
      <c r="CR731" s="22">
        <v>42901</v>
      </c>
      <c r="CS731">
        <v>456</v>
      </c>
      <c r="CT731">
        <v>539</v>
      </c>
      <c r="CU731">
        <v>435</v>
      </c>
      <c r="CV731">
        <v>489</v>
      </c>
    </row>
    <row r="732" spans="1:100">
      <c r="A732" s="22">
        <v>42899</v>
      </c>
      <c r="B732">
        <v>1252</v>
      </c>
      <c r="C732">
        <v>1367</v>
      </c>
      <c r="D732">
        <v>1235</v>
      </c>
      <c r="E732">
        <v>1367</v>
      </c>
      <c r="F732" s="23">
        <f t="shared" si="74"/>
        <v>9.1853035143770079E-2</v>
      </c>
      <c r="G732" s="22">
        <v>42900</v>
      </c>
      <c r="H732">
        <v>1407</v>
      </c>
      <c r="I732">
        <v>1429</v>
      </c>
      <c r="J732">
        <v>1312</v>
      </c>
      <c r="K732">
        <v>1320</v>
      </c>
      <c r="L732" s="22">
        <v>42901</v>
      </c>
      <c r="M732">
        <v>1291</v>
      </c>
      <c r="N732" s="4">
        <v>42900</v>
      </c>
      <c r="O732" s="3" t="s">
        <v>15</v>
      </c>
      <c r="P732" s="3">
        <v>4592</v>
      </c>
      <c r="Q732" s="3" t="s">
        <v>174</v>
      </c>
      <c r="R732" s="3" t="s">
        <v>17</v>
      </c>
      <c r="S732" s="3">
        <v>0.05</v>
      </c>
      <c r="T732" s="3">
        <v>2</v>
      </c>
      <c r="U732" s="3">
        <v>0</v>
      </c>
      <c r="V732" s="3">
        <v>400</v>
      </c>
      <c r="W732">
        <v>1407</v>
      </c>
      <c r="X732" s="4">
        <v>42901</v>
      </c>
      <c r="Y732">
        <v>1320</v>
      </c>
      <c r="Z732" s="10">
        <f t="shared" si="73"/>
        <v>-34800</v>
      </c>
      <c r="AA732" s="10">
        <f t="shared" si="72"/>
        <v>34800</v>
      </c>
      <c r="AB732" t="str">
        <f t="shared" si="75"/>
        <v/>
      </c>
      <c r="AC732">
        <f t="shared" si="76"/>
        <v>-259120</v>
      </c>
      <c r="AD732">
        <f t="shared" si="77"/>
        <v>1.9512195121951237E-2</v>
      </c>
      <c r="AE732" s="15">
        <v>42901</v>
      </c>
      <c r="AF732" s="9">
        <v>4.3700057497597644E-3</v>
      </c>
      <c r="AG732" s="12" t="s">
        <v>957</v>
      </c>
      <c r="AH732" s="20">
        <v>42899.997916666667</v>
      </c>
      <c r="AI732" s="12">
        <v>1435</v>
      </c>
      <c r="AJ732" s="12">
        <v>68</v>
      </c>
      <c r="AK732" s="12">
        <v>4.9700000000000001E-2</v>
      </c>
      <c r="AL732" s="17">
        <v>11400</v>
      </c>
      <c r="AM732" s="17">
        <v>0.2534637326813366</v>
      </c>
      <c r="AN732" s="9"/>
      <c r="AO732" s="9"/>
      <c r="AP732" s="17">
        <v>0</v>
      </c>
      <c r="AQ732" s="17">
        <v>55594</v>
      </c>
      <c r="AR732" s="17">
        <v>0.58640226628895187</v>
      </c>
      <c r="AS732" s="17">
        <v>0</v>
      </c>
      <c r="AT732" s="17">
        <v>0.24182242990654207</v>
      </c>
      <c r="AU732" s="12">
        <v>0.39111434814275309</v>
      </c>
      <c r="AV732" s="12">
        <v>0</v>
      </c>
      <c r="AY732" s="12">
        <v>45309258</v>
      </c>
      <c r="BA732" s="12">
        <v>0.72189349112426038</v>
      </c>
      <c r="BD732" s="12">
        <v>0.2534637326813366</v>
      </c>
      <c r="BE732" s="12">
        <v>0.58640226628895187</v>
      </c>
      <c r="BF732" s="12">
        <v>0.24182242990654207</v>
      </c>
      <c r="BG732" s="12">
        <v>0.39111434814275309</v>
      </c>
      <c r="BH732" s="12">
        <v>8.1000000000000003E-2</v>
      </c>
      <c r="BI732" s="12">
        <v>0</v>
      </c>
      <c r="BJ732" s="12">
        <v>0</v>
      </c>
      <c r="BK732" s="12">
        <v>0.82099999999999995</v>
      </c>
      <c r="BL732" s="12">
        <v>-218</v>
      </c>
      <c r="BM732" s="12">
        <v>-480</v>
      </c>
      <c r="BN732" s="12">
        <v>1373</v>
      </c>
      <c r="BO732" s="12">
        <v>1228</v>
      </c>
      <c r="BP732" s="12">
        <v>-111</v>
      </c>
      <c r="BQ732" s="12">
        <v>523</v>
      </c>
      <c r="BR732" s="12">
        <v>0</v>
      </c>
      <c r="BS732" s="12">
        <v>438</v>
      </c>
      <c r="BT732" s="12">
        <v>0.38867822034028304</v>
      </c>
      <c r="BU732" s="12">
        <v>0.5693375742837693</v>
      </c>
      <c r="BV732" s="12">
        <v>0.56460301111197364</v>
      </c>
      <c r="BW732" s="12">
        <v>0.48958355540347043</v>
      </c>
      <c r="BX732" s="12">
        <v>0.56249750700776358</v>
      </c>
      <c r="BY732" s="12">
        <v>1592.5</v>
      </c>
      <c r="BZ732" s="12">
        <v>0.72189349112426038</v>
      </c>
      <c r="CB732" s="12">
        <v>0.10106382978723404</v>
      </c>
      <c r="CC732" s="12">
        <v>19910</v>
      </c>
      <c r="CD732" s="12">
        <v>19900</v>
      </c>
      <c r="CE732" s="12">
        <v>2.5079569338995413</v>
      </c>
      <c r="CH732" s="22">
        <v>42899</v>
      </c>
      <c r="CI732">
        <v>1252</v>
      </c>
      <c r="CJ732">
        <v>1367</v>
      </c>
      <c r="CK732">
        <v>1235</v>
      </c>
      <c r="CL732">
        <v>1367</v>
      </c>
      <c r="CM732" s="22">
        <v>42900</v>
      </c>
      <c r="CN732">
        <v>1407</v>
      </c>
      <c r="CO732">
        <v>1429</v>
      </c>
      <c r="CP732">
        <v>1312</v>
      </c>
      <c r="CQ732">
        <v>1320</v>
      </c>
      <c r="CR732" s="22">
        <v>42901</v>
      </c>
      <c r="CS732">
        <v>1291</v>
      </c>
      <c r="CT732">
        <v>1342</v>
      </c>
      <c r="CU732">
        <v>1289</v>
      </c>
      <c r="CV732">
        <v>1340</v>
      </c>
    </row>
    <row r="733" spans="1:100">
      <c r="A733" s="22">
        <v>42899</v>
      </c>
      <c r="B733">
        <v>842</v>
      </c>
      <c r="C733">
        <v>902</v>
      </c>
      <c r="D733">
        <v>835</v>
      </c>
      <c r="E733">
        <v>902</v>
      </c>
      <c r="F733" s="23">
        <f t="shared" si="74"/>
        <v>7.1258907363420443E-2</v>
      </c>
      <c r="G733" s="22">
        <v>42900</v>
      </c>
      <c r="H733">
        <v>874</v>
      </c>
      <c r="I733">
        <v>885</v>
      </c>
      <c r="J733">
        <v>779</v>
      </c>
      <c r="K733">
        <v>808</v>
      </c>
      <c r="L733" s="22">
        <v>42901</v>
      </c>
      <c r="M733">
        <v>810</v>
      </c>
      <c r="N733" s="4">
        <v>42900</v>
      </c>
      <c r="O733" s="3" t="s">
        <v>15</v>
      </c>
      <c r="P733" s="3">
        <v>7748</v>
      </c>
      <c r="Q733" s="3" t="s">
        <v>420</v>
      </c>
      <c r="R733" s="3" t="s">
        <v>17</v>
      </c>
      <c r="S733" s="3">
        <v>0.05</v>
      </c>
      <c r="T733" s="3">
        <v>2</v>
      </c>
      <c r="U733" s="3">
        <v>0</v>
      </c>
      <c r="V733" s="3">
        <v>600</v>
      </c>
      <c r="W733">
        <v>874</v>
      </c>
      <c r="X733" s="4">
        <v>42901</v>
      </c>
      <c r="Y733">
        <v>808</v>
      </c>
      <c r="Z733" s="10">
        <f t="shared" si="73"/>
        <v>-39600</v>
      </c>
      <c r="AA733" s="10">
        <f t="shared" si="72"/>
        <v>39600</v>
      </c>
      <c r="AB733" t="str">
        <f t="shared" si="75"/>
        <v/>
      </c>
      <c r="AC733">
        <f t="shared" si="76"/>
        <v>-259120</v>
      </c>
      <c r="AD733">
        <f t="shared" si="77"/>
        <v>9.1570522814676258E-2</v>
      </c>
      <c r="AE733" s="15">
        <v>42901</v>
      </c>
      <c r="AF733" s="9">
        <v>4.3700057497597644E-3</v>
      </c>
      <c r="AG733" s="12" t="s">
        <v>960</v>
      </c>
      <c r="AH733" s="20">
        <v>42899.981944444444</v>
      </c>
      <c r="AI733" s="12">
        <v>962.1</v>
      </c>
      <c r="AJ733" s="12">
        <v>60.1</v>
      </c>
      <c r="AK733" s="12">
        <v>6.6600000000000006E-2</v>
      </c>
      <c r="AL733" s="17">
        <v>10900</v>
      </c>
      <c r="AM733" s="17">
        <v>0.33895705521472391</v>
      </c>
      <c r="AN733" s="9"/>
      <c r="AO733" s="9"/>
      <c r="AP733" s="17">
        <v>0</v>
      </c>
      <c r="AQ733" s="17">
        <v>2178</v>
      </c>
      <c r="AR733" s="17">
        <v>0.90909090909090906</v>
      </c>
      <c r="AS733" s="17">
        <v>0.252</v>
      </c>
      <c r="AT733" s="17">
        <v>0.93939393939393945</v>
      </c>
      <c r="AU733" s="12">
        <v>0.41606886657101866</v>
      </c>
      <c r="AV733" s="12">
        <v>0.77</v>
      </c>
      <c r="AX733" s="19">
        <v>87</v>
      </c>
      <c r="AY733" s="12">
        <v>3340500</v>
      </c>
      <c r="BA733" s="12">
        <v>0.75897435897435894</v>
      </c>
      <c r="BD733" s="12">
        <v>0.33895705521472391</v>
      </c>
      <c r="BE733" s="12">
        <v>0.90909090909090906</v>
      </c>
      <c r="BF733" s="12">
        <v>0.93939393939393945</v>
      </c>
      <c r="BG733" s="12">
        <v>0.41606886657101866</v>
      </c>
      <c r="BH733" s="12">
        <v>8.0000000000000002E-3</v>
      </c>
      <c r="BI733" s="12">
        <v>0.252</v>
      </c>
      <c r="BJ733" s="12">
        <v>0</v>
      </c>
      <c r="BK733" s="12">
        <v>0.64200000000000002</v>
      </c>
      <c r="BL733" s="12">
        <v>131</v>
      </c>
      <c r="BM733" s="12">
        <v>-3</v>
      </c>
      <c r="BN733" s="12">
        <v>-146</v>
      </c>
      <c r="BO733" s="12">
        <v>264</v>
      </c>
      <c r="BP733" s="12">
        <v>-48</v>
      </c>
      <c r="BQ733" s="12">
        <v>-1</v>
      </c>
      <c r="BR733" s="12">
        <v>223</v>
      </c>
      <c r="BS733" s="12">
        <v>280</v>
      </c>
      <c r="BT733" s="12">
        <v>0.33640914599280108</v>
      </c>
      <c r="BU733" s="12">
        <v>0.53912769256518533</v>
      </c>
      <c r="BV733" s="12">
        <v>0.56552291971214619</v>
      </c>
      <c r="BW733" s="12">
        <v>0.47730821303058535</v>
      </c>
      <c r="BX733" s="12">
        <v>0.62284306810423085</v>
      </c>
      <c r="BY733" s="12">
        <v>1592.5</v>
      </c>
      <c r="BZ733" s="12">
        <v>0.75897435897435894</v>
      </c>
      <c r="CB733" s="12">
        <v>0.10106382978723404</v>
      </c>
      <c r="CC733" s="12">
        <v>19910</v>
      </c>
      <c r="CD733" s="12">
        <v>19900</v>
      </c>
      <c r="CE733" s="12">
        <v>3.3538908621246368</v>
      </c>
      <c r="CH733" s="22">
        <v>42899</v>
      </c>
      <c r="CI733">
        <v>842</v>
      </c>
      <c r="CJ733">
        <v>902</v>
      </c>
      <c r="CK733">
        <v>835</v>
      </c>
      <c r="CL733">
        <v>902</v>
      </c>
      <c r="CM733" s="22">
        <v>42900</v>
      </c>
      <c r="CN733">
        <v>874</v>
      </c>
      <c r="CO733">
        <v>885</v>
      </c>
      <c r="CP733">
        <v>779</v>
      </c>
      <c r="CQ733">
        <v>808</v>
      </c>
      <c r="CR733" s="22">
        <v>42901</v>
      </c>
      <c r="CS733">
        <v>810</v>
      </c>
      <c r="CT733">
        <v>958</v>
      </c>
      <c r="CU733">
        <v>810</v>
      </c>
      <c r="CV733">
        <v>958</v>
      </c>
    </row>
    <row r="734" spans="1:100">
      <c r="A734" s="22">
        <v>42899</v>
      </c>
      <c r="B734">
        <v>1300</v>
      </c>
      <c r="C734">
        <v>1369</v>
      </c>
      <c r="D734">
        <v>1270</v>
      </c>
      <c r="E734">
        <v>1337</v>
      </c>
      <c r="F734" s="23">
        <f t="shared" si="74"/>
        <v>2.8461538461538538E-2</v>
      </c>
      <c r="G734" s="22">
        <v>42900</v>
      </c>
      <c r="H734">
        <v>1517</v>
      </c>
      <c r="I734">
        <v>1600</v>
      </c>
      <c r="J734">
        <v>1470</v>
      </c>
      <c r="K734">
        <v>1477</v>
      </c>
      <c r="L734" s="22">
        <v>42901</v>
      </c>
      <c r="M734">
        <v>1490</v>
      </c>
      <c r="N734" s="4">
        <v>42900</v>
      </c>
      <c r="O734" s="3" t="s">
        <v>15</v>
      </c>
      <c r="P734" s="3">
        <v>3140</v>
      </c>
      <c r="Q734" s="3" t="s">
        <v>312</v>
      </c>
      <c r="R734" s="3" t="s">
        <v>17</v>
      </c>
      <c r="S734" s="3">
        <v>0.05</v>
      </c>
      <c r="T734" s="3">
        <v>2</v>
      </c>
      <c r="U734" s="3">
        <v>0</v>
      </c>
      <c r="V734" s="3">
        <v>400</v>
      </c>
      <c r="W734">
        <v>1517</v>
      </c>
      <c r="X734" s="4">
        <v>42901</v>
      </c>
      <c r="Y734">
        <v>1477</v>
      </c>
      <c r="Z734" s="10">
        <f t="shared" si="73"/>
        <v>-16000</v>
      </c>
      <c r="AA734" s="10">
        <f t="shared" si="72"/>
        <v>16000</v>
      </c>
      <c r="AB734" t="str">
        <f t="shared" si="75"/>
        <v/>
      </c>
      <c r="AC734">
        <f t="shared" si="76"/>
        <v>-259120</v>
      </c>
      <c r="AD734">
        <f t="shared" si="77"/>
        <v>3.0570652173913082E-2</v>
      </c>
      <c r="AE734" s="15">
        <v>42901</v>
      </c>
      <c r="AF734" s="9">
        <v>4.3700057497597644E-3</v>
      </c>
      <c r="AG734" s="12" t="s">
        <v>960</v>
      </c>
      <c r="AH734" s="20">
        <v>42899.990972222222</v>
      </c>
      <c r="AI734" s="12">
        <v>1472</v>
      </c>
      <c r="AJ734" s="12">
        <v>135</v>
      </c>
      <c r="AK734" s="12">
        <v>0.10100000000000001</v>
      </c>
      <c r="AL734" s="17">
        <v>8400</v>
      </c>
      <c r="AM734" s="17">
        <v>1.1967741935483871</v>
      </c>
      <c r="AN734" s="9"/>
      <c r="AO734" s="9"/>
      <c r="AP734" s="17">
        <v>94.67</v>
      </c>
      <c r="AQ734" s="17">
        <v>15224</v>
      </c>
      <c r="AR734" s="17">
        <v>0.30232558139534882</v>
      </c>
      <c r="AS734" s="17">
        <v>4.9000000000000002E-2</v>
      </c>
      <c r="AT734" s="17">
        <v>0.32562620423892102</v>
      </c>
      <c r="AU734" s="12">
        <v>0.41763727121464228</v>
      </c>
      <c r="AV734" s="12" t="s">
        <v>988</v>
      </c>
      <c r="AY734" s="12">
        <v>12277350</v>
      </c>
      <c r="BA734" s="12">
        <v>1</v>
      </c>
      <c r="BD734" s="12">
        <v>1.1967741935483871</v>
      </c>
      <c r="BE734" s="12">
        <v>0.30232558139534882</v>
      </c>
      <c r="BF734" s="12">
        <v>0.32562620423892102</v>
      </c>
      <c r="BG734" s="12">
        <v>0.41763727121464228</v>
      </c>
      <c r="BH734" s="12">
        <v>0</v>
      </c>
      <c r="BI734" s="12">
        <v>4.9000000000000002E-2</v>
      </c>
      <c r="BJ734" s="12">
        <v>0</v>
      </c>
      <c r="BK734" s="12">
        <v>0.93700000000000006</v>
      </c>
      <c r="BL734" s="12">
        <v>-29</v>
      </c>
      <c r="BM734" s="12">
        <v>-113</v>
      </c>
      <c r="BN734" s="12">
        <v>2</v>
      </c>
      <c r="BO734" s="12">
        <v>313</v>
      </c>
      <c r="BP734" s="12">
        <v>147</v>
      </c>
      <c r="BQ734" s="12">
        <v>-77</v>
      </c>
      <c r="BR734" s="12">
        <v>53</v>
      </c>
      <c r="BS734" s="12">
        <v>452</v>
      </c>
      <c r="BT734" s="12">
        <v>0.33640914599280108</v>
      </c>
      <c r="BU734" s="12">
        <v>0.53912769256518533</v>
      </c>
      <c r="BV734" s="12">
        <v>0.56552291971214619</v>
      </c>
      <c r="BW734" s="12">
        <v>0.47730821303058535</v>
      </c>
      <c r="BX734" s="12">
        <v>0.62284306810423085</v>
      </c>
      <c r="BY734" s="12">
        <v>1592.5</v>
      </c>
      <c r="BZ734" s="12">
        <v>1</v>
      </c>
      <c r="CB734" s="12">
        <v>0.10106382978723404</v>
      </c>
      <c r="CC734" s="12">
        <v>19910</v>
      </c>
      <c r="CD734" s="12">
        <v>19900</v>
      </c>
      <c r="CE734" s="12">
        <v>11.841765704584041</v>
      </c>
      <c r="CH734" s="22">
        <v>42899</v>
      </c>
      <c r="CI734">
        <v>1300</v>
      </c>
      <c r="CJ734">
        <v>1369</v>
      </c>
      <c r="CK734">
        <v>1270</v>
      </c>
      <c r="CL734">
        <v>1337</v>
      </c>
      <c r="CM734" s="22">
        <v>42900</v>
      </c>
      <c r="CN734">
        <v>1517</v>
      </c>
      <c r="CO734">
        <v>1600</v>
      </c>
      <c r="CP734">
        <v>1470</v>
      </c>
      <c r="CQ734">
        <v>1477</v>
      </c>
      <c r="CR734" s="22">
        <v>42901</v>
      </c>
      <c r="CS734">
        <v>1490</v>
      </c>
      <c r="CT734">
        <v>1495</v>
      </c>
      <c r="CU734">
        <v>1356</v>
      </c>
      <c r="CV734">
        <v>1412</v>
      </c>
    </row>
    <row r="735" spans="1:100">
      <c r="A735" s="22">
        <v>42899</v>
      </c>
      <c r="B735">
        <v>3315</v>
      </c>
      <c r="C735">
        <v>3355</v>
      </c>
      <c r="D735">
        <v>3255</v>
      </c>
      <c r="E735">
        <v>3285</v>
      </c>
      <c r="F735" s="23">
        <f t="shared" si="74"/>
        <v>-9.0497737556560764E-3</v>
      </c>
      <c r="G735" s="22">
        <v>42900</v>
      </c>
      <c r="H735">
        <v>3400</v>
      </c>
      <c r="I735">
        <v>3485</v>
      </c>
      <c r="J735">
        <v>3335</v>
      </c>
      <c r="K735">
        <v>3435</v>
      </c>
      <c r="L735" s="22">
        <v>42901</v>
      </c>
      <c r="M735">
        <v>3435</v>
      </c>
      <c r="N735" s="4">
        <v>42900</v>
      </c>
      <c r="O735" s="3" t="s">
        <v>15</v>
      </c>
      <c r="P735" s="3">
        <v>4587</v>
      </c>
      <c r="Q735" s="3" t="s">
        <v>290</v>
      </c>
      <c r="R735" s="3" t="s">
        <v>17</v>
      </c>
      <c r="S735" s="3">
        <v>0.05</v>
      </c>
      <c r="T735" s="3">
        <v>1</v>
      </c>
      <c r="U735" s="3">
        <v>0</v>
      </c>
      <c r="V735" s="3">
        <v>100</v>
      </c>
      <c r="W735">
        <v>3400</v>
      </c>
      <c r="X735" s="4">
        <v>42901</v>
      </c>
      <c r="Y735">
        <v>3435</v>
      </c>
      <c r="Z735" s="10">
        <f t="shared" si="73"/>
        <v>3500</v>
      </c>
      <c r="AA735" s="10">
        <f t="shared" si="72"/>
        <v>3500</v>
      </c>
      <c r="AB735">
        <f t="shared" si="75"/>
        <v>3500</v>
      </c>
      <c r="AC735">
        <f t="shared" si="76"/>
        <v>-255620</v>
      </c>
      <c r="AD735">
        <f t="shared" si="77"/>
        <v>0.5058139534883721</v>
      </c>
      <c r="AE735" s="15">
        <v>42901</v>
      </c>
      <c r="AF735" s="9">
        <v>4.3700057497597644E-3</v>
      </c>
      <c r="AG735" s="12" t="s">
        <v>962</v>
      </c>
      <c r="AH735" s="20">
        <v>42899.995833333334</v>
      </c>
      <c r="AI735" s="12">
        <v>6880</v>
      </c>
      <c r="AJ735" s="12">
        <v>310</v>
      </c>
      <c r="AK735" s="12">
        <v>4.7199999999999999E-2</v>
      </c>
      <c r="AL735" s="17">
        <v>5800</v>
      </c>
      <c r="AM735" s="17">
        <v>0.30757800891530462</v>
      </c>
      <c r="AN735" s="9"/>
      <c r="AO735" s="17">
        <v>0.15</v>
      </c>
      <c r="AP735" s="17">
        <v>0.97</v>
      </c>
      <c r="AQ735" s="17">
        <v>385691</v>
      </c>
      <c r="AR735" s="17">
        <v>0.9107142857142857</v>
      </c>
      <c r="AS735" s="17">
        <v>0.152</v>
      </c>
      <c r="AT735" s="17">
        <v>0.94</v>
      </c>
      <c r="AU735" s="12">
        <v>0.89132797217996085</v>
      </c>
      <c r="AV735" s="12">
        <v>0</v>
      </c>
      <c r="AX735" s="19">
        <v>82</v>
      </c>
      <c r="AY735" s="12">
        <v>57309200</v>
      </c>
      <c r="BA735" s="12">
        <v>0.98979591836734693</v>
      </c>
      <c r="BD735" s="12">
        <v>0.30757800891530462</v>
      </c>
      <c r="BE735" s="12">
        <v>0.9107142857142857</v>
      </c>
      <c r="BF735" s="12">
        <v>0.94</v>
      </c>
      <c r="BG735" s="12">
        <v>0.89132797217996085</v>
      </c>
      <c r="BH735" s="12">
        <v>0.17699999999999999</v>
      </c>
      <c r="BI735" s="12">
        <v>0.152</v>
      </c>
      <c r="BJ735" s="12">
        <v>0</v>
      </c>
      <c r="BK735" s="12">
        <v>0.57599999999999996</v>
      </c>
      <c r="BL735" s="12">
        <v>234</v>
      </c>
      <c r="BM735" s="12">
        <v>-112</v>
      </c>
      <c r="BN735" s="12">
        <v>5187</v>
      </c>
      <c r="BO735" s="12">
        <v>5572</v>
      </c>
      <c r="BP735" s="12">
        <v>-150</v>
      </c>
      <c r="BQ735" s="12">
        <v>-56</v>
      </c>
      <c r="BR735" s="12">
        <v>-16</v>
      </c>
      <c r="BS735" s="12">
        <v>229</v>
      </c>
      <c r="BT735" s="12">
        <v>0.20234257591287513</v>
      </c>
      <c r="BU735" s="12">
        <v>0.60165053659621859</v>
      </c>
      <c r="BV735" s="12">
        <v>0.73160383023591669</v>
      </c>
      <c r="BW735" s="12">
        <v>0.64789370821338954</v>
      </c>
      <c r="BX735" s="12">
        <v>0.50146817293870005</v>
      </c>
      <c r="BY735" s="12">
        <v>1592.5</v>
      </c>
      <c r="BZ735" s="12">
        <v>0.98979591836734693</v>
      </c>
      <c r="CB735" s="12">
        <v>0.10106382978723404</v>
      </c>
      <c r="CC735" s="12">
        <v>19910</v>
      </c>
      <c r="CD735" s="12">
        <v>19900</v>
      </c>
      <c r="CE735" s="12">
        <v>3.0434034566356458</v>
      </c>
      <c r="CH735" s="22">
        <v>42899</v>
      </c>
      <c r="CI735">
        <v>3315</v>
      </c>
      <c r="CJ735">
        <v>3355</v>
      </c>
      <c r="CK735">
        <v>3255</v>
      </c>
      <c r="CL735">
        <v>3285</v>
      </c>
      <c r="CM735" s="22">
        <v>42900</v>
      </c>
      <c r="CN735">
        <v>3400</v>
      </c>
      <c r="CO735">
        <v>3485</v>
      </c>
      <c r="CP735">
        <v>3335</v>
      </c>
      <c r="CQ735">
        <v>3435</v>
      </c>
      <c r="CR735" s="22">
        <v>42901</v>
      </c>
      <c r="CS735">
        <v>3435</v>
      </c>
      <c r="CT735">
        <v>3550</v>
      </c>
      <c r="CU735">
        <v>3410</v>
      </c>
      <c r="CV735">
        <v>3545</v>
      </c>
    </row>
    <row r="736" spans="1:100">
      <c r="A736" s="22">
        <v>42899</v>
      </c>
      <c r="B736">
        <v>222</v>
      </c>
      <c r="C736">
        <v>222</v>
      </c>
      <c r="D736">
        <v>212</v>
      </c>
      <c r="E736">
        <v>215</v>
      </c>
      <c r="F736" s="23">
        <f t="shared" si="74"/>
        <v>-3.1531531531531543E-2</v>
      </c>
      <c r="G736" s="22">
        <v>42900</v>
      </c>
      <c r="H736">
        <v>217</v>
      </c>
      <c r="I736">
        <v>218</v>
      </c>
      <c r="J736">
        <v>209</v>
      </c>
      <c r="K736">
        <v>211</v>
      </c>
      <c r="L736" s="22">
        <v>42901</v>
      </c>
      <c r="M736">
        <v>208</v>
      </c>
      <c r="N736" s="4">
        <v>42900</v>
      </c>
      <c r="O736" s="3" t="s">
        <v>15</v>
      </c>
      <c r="P736" s="3">
        <v>3236</v>
      </c>
      <c r="Q736" s="3" t="s">
        <v>112</v>
      </c>
      <c r="R736" s="3" t="s">
        <v>17</v>
      </c>
      <c r="S736" s="3">
        <v>0.05</v>
      </c>
      <c r="T736" s="3">
        <v>2</v>
      </c>
      <c r="U736" s="3">
        <v>0</v>
      </c>
      <c r="V736" s="3">
        <v>2400</v>
      </c>
      <c r="W736">
        <v>217</v>
      </c>
      <c r="X736" s="4">
        <v>42901</v>
      </c>
      <c r="Y736">
        <v>211</v>
      </c>
      <c r="Z736" s="10">
        <f t="shared" si="73"/>
        <v>-14400</v>
      </c>
      <c r="AA736" s="10">
        <f t="shared" si="72"/>
        <v>14400</v>
      </c>
      <c r="AB736" t="str">
        <f t="shared" si="75"/>
        <v/>
      </c>
      <c r="AC736">
        <f t="shared" si="76"/>
        <v>-255620</v>
      </c>
      <c r="AD736">
        <f t="shared" si="77"/>
        <v>2.6905829596412523E-2</v>
      </c>
      <c r="AE736" s="15">
        <v>42901</v>
      </c>
      <c r="AF736" s="9">
        <v>4.3700057497597644E-3</v>
      </c>
      <c r="AG736" s="12" t="s">
        <v>960</v>
      </c>
      <c r="AH736" s="20">
        <v>42899.956250000003</v>
      </c>
      <c r="AI736" s="12">
        <v>223</v>
      </c>
      <c r="AJ736" s="12">
        <v>8</v>
      </c>
      <c r="AK736" s="12">
        <v>3.7199999999999997E-2</v>
      </c>
      <c r="AL736" s="17">
        <v>5600</v>
      </c>
      <c r="AM736" s="17">
        <v>0.2019704433497537</v>
      </c>
      <c r="AN736" s="9"/>
      <c r="AO736" s="9"/>
      <c r="AP736" s="17">
        <v>0</v>
      </c>
      <c r="AQ736" s="17">
        <v>5744</v>
      </c>
      <c r="AR736" s="17">
        <v>0.2608695652173913</v>
      </c>
      <c r="AS736" s="17">
        <v>7.0999999999999994E-2</v>
      </c>
      <c r="AT736" s="17">
        <v>0.15384615384615385</v>
      </c>
      <c r="AU736" s="12">
        <v>0.20869565217391303</v>
      </c>
      <c r="AV736" s="12">
        <v>0.99</v>
      </c>
      <c r="AY736" s="12">
        <v>28295415</v>
      </c>
      <c r="BA736" s="12">
        <v>0.76470588235294112</v>
      </c>
      <c r="BD736" s="12">
        <v>0.2019704433497537</v>
      </c>
      <c r="BE736" s="12">
        <v>0.2608695652173913</v>
      </c>
      <c r="BF736" s="12">
        <v>0.15384615384615385</v>
      </c>
      <c r="BG736" s="12">
        <v>0.20869565217391303</v>
      </c>
      <c r="BH736" s="12">
        <v>8.9999999999999993E-3</v>
      </c>
      <c r="BI736" s="12">
        <v>7.0999999999999994E-2</v>
      </c>
      <c r="BJ736" s="12">
        <v>0</v>
      </c>
      <c r="BK736" s="12">
        <v>0.25</v>
      </c>
      <c r="BL736" s="12">
        <v>924</v>
      </c>
      <c r="BM736" s="12">
        <v>47</v>
      </c>
      <c r="BN736" s="12">
        <v>-828</v>
      </c>
      <c r="BO736" s="12">
        <v>439</v>
      </c>
      <c r="BP736" s="12">
        <v>15</v>
      </c>
      <c r="BQ736" s="12">
        <v>-94</v>
      </c>
      <c r="BR736" s="12">
        <v>-63</v>
      </c>
      <c r="BS736" s="12">
        <v>295</v>
      </c>
      <c r="BT736" s="12">
        <v>0.33640914599280108</v>
      </c>
      <c r="BU736" s="12">
        <v>0.53912769256518533</v>
      </c>
      <c r="BV736" s="12">
        <v>0.56552291971214619</v>
      </c>
      <c r="BW736" s="12">
        <v>0.47730821303058535</v>
      </c>
      <c r="BX736" s="12">
        <v>0.62284306810423085</v>
      </c>
      <c r="BY736" s="12">
        <v>1592.5</v>
      </c>
      <c r="BZ736" s="12">
        <v>0.76470588235294112</v>
      </c>
      <c r="CB736" s="12">
        <v>0.10106382978723404</v>
      </c>
      <c r="CC736" s="12">
        <v>19910</v>
      </c>
      <c r="CD736" s="12">
        <v>19900</v>
      </c>
      <c r="CE736" s="12">
        <v>1.9984443868291419</v>
      </c>
      <c r="CH736" s="22">
        <v>42899</v>
      </c>
      <c r="CI736">
        <v>222</v>
      </c>
      <c r="CJ736">
        <v>222</v>
      </c>
      <c r="CK736">
        <v>212</v>
      </c>
      <c r="CL736">
        <v>215</v>
      </c>
      <c r="CM736" s="22">
        <v>42900</v>
      </c>
      <c r="CN736">
        <v>217</v>
      </c>
      <c r="CO736">
        <v>218</v>
      </c>
      <c r="CP736">
        <v>209</v>
      </c>
      <c r="CQ736">
        <v>211</v>
      </c>
      <c r="CR736" s="22">
        <v>42901</v>
      </c>
      <c r="CS736">
        <v>208</v>
      </c>
      <c r="CT736">
        <v>211</v>
      </c>
      <c r="CU736">
        <v>207</v>
      </c>
      <c r="CV736">
        <v>210</v>
      </c>
    </row>
    <row r="737" spans="1:100">
      <c r="A737" s="22">
        <v>42899</v>
      </c>
      <c r="B737">
        <v>777</v>
      </c>
      <c r="C737">
        <v>807</v>
      </c>
      <c r="D737">
        <v>773</v>
      </c>
      <c r="E737">
        <v>807</v>
      </c>
      <c r="F737" s="23">
        <f t="shared" si="74"/>
        <v>3.8610038610038533E-2</v>
      </c>
      <c r="G737" s="22">
        <v>42900</v>
      </c>
      <c r="H737">
        <v>717</v>
      </c>
      <c r="I737">
        <v>734</v>
      </c>
      <c r="J737">
        <v>702</v>
      </c>
      <c r="K737">
        <v>710</v>
      </c>
      <c r="L737" s="22">
        <v>42901</v>
      </c>
      <c r="M737">
        <v>707</v>
      </c>
      <c r="N737" s="4">
        <v>42900</v>
      </c>
      <c r="O737" s="3" t="s">
        <v>11</v>
      </c>
      <c r="P737" s="3">
        <v>3195</v>
      </c>
      <c r="Q737" s="3" t="s">
        <v>421</v>
      </c>
      <c r="R737" s="3" t="s">
        <v>13</v>
      </c>
      <c r="S737" s="3">
        <v>0.05</v>
      </c>
      <c r="T737" s="3">
        <v>2</v>
      </c>
      <c r="U737" s="3">
        <v>0</v>
      </c>
      <c r="V737" s="3">
        <v>700</v>
      </c>
      <c r="W737">
        <v>717</v>
      </c>
      <c r="X737" s="4">
        <v>42901</v>
      </c>
      <c r="Y737">
        <v>710</v>
      </c>
      <c r="Z737" s="10">
        <f t="shared" si="73"/>
        <v>-4900</v>
      </c>
      <c r="AA737" s="10">
        <f t="shared" si="72"/>
        <v>4900</v>
      </c>
      <c r="AB737" t="str">
        <f t="shared" si="75"/>
        <v/>
      </c>
      <c r="AC737">
        <f t="shared" si="76"/>
        <v>-255620</v>
      </c>
      <c r="AD737">
        <f t="shared" si="77"/>
        <v>2.2824536376604865E-2</v>
      </c>
      <c r="AE737" s="15">
        <v>42901</v>
      </c>
      <c r="AF737" s="9">
        <v>4.3700057497597644E-3</v>
      </c>
      <c r="AG737" s="12" t="s">
        <v>957</v>
      </c>
      <c r="AH737" s="20">
        <v>42899.990972222222</v>
      </c>
      <c r="AI737" s="12">
        <v>701</v>
      </c>
      <c r="AJ737" s="12">
        <v>-106</v>
      </c>
      <c r="AK737" s="12">
        <v>-0.13139999999999999</v>
      </c>
      <c r="AL737" s="17">
        <v>5500</v>
      </c>
      <c r="AM737" s="17">
        <v>0.32666666666666666</v>
      </c>
      <c r="AN737" s="9"/>
      <c r="AO737" s="9"/>
      <c r="AP737" s="17">
        <v>0</v>
      </c>
      <c r="AQ737" s="17">
        <v>6185</v>
      </c>
      <c r="AR737" s="17">
        <v>0.44951140065146578</v>
      </c>
      <c r="AS737" s="17">
        <v>8.0000000000000002E-3</v>
      </c>
      <c r="AT737" s="17">
        <v>0.24253075571177504</v>
      </c>
      <c r="AU737" s="12">
        <v>0.3656387665198238</v>
      </c>
      <c r="AV737" s="12">
        <v>0</v>
      </c>
      <c r="AY737" s="12">
        <v>8246840</v>
      </c>
      <c r="BA737" s="12">
        <v>0</v>
      </c>
      <c r="BD737" s="12">
        <v>0.32666666666666666</v>
      </c>
      <c r="BE737" s="12">
        <v>0.44951140065146578</v>
      </c>
      <c r="BF737" s="12">
        <v>0.24253075571177504</v>
      </c>
      <c r="BG737" s="12">
        <v>0.3656387665198238</v>
      </c>
      <c r="BH737" s="12">
        <v>0</v>
      </c>
      <c r="BI737" s="12">
        <v>8.0000000000000002E-3</v>
      </c>
      <c r="BJ737" s="12">
        <v>0</v>
      </c>
      <c r="BK737" s="12">
        <v>0.95199999999999996</v>
      </c>
      <c r="BL737" s="12">
        <v>-144</v>
      </c>
      <c r="BM737" s="12">
        <v>0</v>
      </c>
      <c r="BN737" s="12">
        <v>130</v>
      </c>
      <c r="BO737" s="12">
        <v>68</v>
      </c>
      <c r="BP737" s="12">
        <v>37</v>
      </c>
      <c r="BQ737" s="12">
        <v>-9</v>
      </c>
      <c r="BR737" s="12">
        <v>28</v>
      </c>
      <c r="BS737" s="12">
        <v>82</v>
      </c>
      <c r="BT737" s="12">
        <v>0.38867822034028304</v>
      </c>
      <c r="BU737" s="12">
        <v>0.5693375742837693</v>
      </c>
      <c r="BV737" s="12">
        <v>0.56460301111197364</v>
      </c>
      <c r="BW737" s="12">
        <v>0.48958355540347043</v>
      </c>
      <c r="BX737" s="12">
        <v>0.56249750700776358</v>
      </c>
      <c r="BY737" s="12">
        <v>1592.5</v>
      </c>
      <c r="BZ737" s="12">
        <v>0</v>
      </c>
      <c r="CB737" s="12">
        <v>0.10106382978723404</v>
      </c>
      <c r="CC737" s="12">
        <v>19910</v>
      </c>
      <c r="CD737" s="12">
        <v>19900</v>
      </c>
      <c r="CE737" s="12">
        <v>3.232280701754386</v>
      </c>
      <c r="CH737" s="22">
        <v>42899</v>
      </c>
      <c r="CI737">
        <v>777</v>
      </c>
      <c r="CJ737">
        <v>807</v>
      </c>
      <c r="CK737">
        <v>773</v>
      </c>
      <c r="CL737">
        <v>807</v>
      </c>
      <c r="CM737" s="22">
        <v>42900</v>
      </c>
      <c r="CN737">
        <v>717</v>
      </c>
      <c r="CO737">
        <v>734</v>
      </c>
      <c r="CP737">
        <v>702</v>
      </c>
      <c r="CQ737">
        <v>710</v>
      </c>
      <c r="CR737" s="22">
        <v>42901</v>
      </c>
      <c r="CS737">
        <v>707</v>
      </c>
      <c r="CT737">
        <v>708</v>
      </c>
      <c r="CU737">
        <v>681</v>
      </c>
      <c r="CV737">
        <v>708</v>
      </c>
    </row>
    <row r="738" spans="1:100">
      <c r="A738" s="22">
        <v>42900</v>
      </c>
      <c r="B738">
        <v>87</v>
      </c>
      <c r="C738">
        <v>117</v>
      </c>
      <c r="D738">
        <v>87</v>
      </c>
      <c r="E738">
        <v>117</v>
      </c>
      <c r="F738" s="23">
        <f t="shared" si="74"/>
        <v>0.34482758620689657</v>
      </c>
      <c r="G738" s="22">
        <v>42901</v>
      </c>
      <c r="H738">
        <v>160</v>
      </c>
      <c r="I738">
        <v>167</v>
      </c>
      <c r="J738">
        <v>120</v>
      </c>
      <c r="K738">
        <v>127</v>
      </c>
      <c r="L738" s="22">
        <v>42902</v>
      </c>
      <c r="M738">
        <v>125</v>
      </c>
      <c r="N738" s="4">
        <v>42901</v>
      </c>
      <c r="O738" s="3" t="s">
        <v>15</v>
      </c>
      <c r="P738" s="3">
        <v>6218</v>
      </c>
      <c r="Q738" s="3" t="s">
        <v>422</v>
      </c>
      <c r="R738" s="3" t="s">
        <v>17</v>
      </c>
      <c r="S738" s="3">
        <v>0.05</v>
      </c>
      <c r="T738" s="3">
        <v>1</v>
      </c>
      <c r="U738" s="3">
        <v>0</v>
      </c>
      <c r="V738" s="3">
        <v>5000</v>
      </c>
      <c r="W738">
        <v>160</v>
      </c>
      <c r="X738" s="4">
        <v>42902</v>
      </c>
      <c r="Y738">
        <v>127</v>
      </c>
      <c r="Z738" s="10">
        <f t="shared" si="73"/>
        <v>-165000</v>
      </c>
      <c r="AA738" s="10">
        <f t="shared" si="72"/>
        <v>165000</v>
      </c>
      <c r="AB738">
        <f t="shared" si="75"/>
        <v>-165000</v>
      </c>
      <c r="AC738">
        <f t="shared" si="76"/>
        <v>-420620</v>
      </c>
      <c r="AD738">
        <f t="shared" si="77"/>
        <v>4.1916167664670656E-2</v>
      </c>
      <c r="AE738" s="15">
        <v>42902</v>
      </c>
      <c r="AF738" s="9">
        <v>2.1609613816648832E-3</v>
      </c>
      <c r="AG738" s="12" t="s">
        <v>962</v>
      </c>
      <c r="AH738" s="20">
        <v>42900.99722222222</v>
      </c>
      <c r="AI738" s="12">
        <v>167</v>
      </c>
      <c r="AJ738" s="12">
        <v>50</v>
      </c>
      <c r="AK738" s="12">
        <v>0.4274</v>
      </c>
      <c r="AL738" s="17">
        <v>1005000</v>
      </c>
      <c r="AM738" s="17">
        <v>0.22988505747126436</v>
      </c>
      <c r="AN738" s="9"/>
      <c r="AO738" s="9"/>
      <c r="AP738" s="17">
        <v>16.16</v>
      </c>
      <c r="AQ738" s="17">
        <v>5528</v>
      </c>
      <c r="AR738" s="17">
        <v>0.35483870967741937</v>
      </c>
      <c r="AS738" s="17">
        <v>0.39900000000000002</v>
      </c>
      <c r="AT738" s="17">
        <v>0.46478873239436619</v>
      </c>
      <c r="AU738" s="12">
        <v>0.44594594594594594</v>
      </c>
      <c r="AV738" s="12">
        <v>0</v>
      </c>
      <c r="AY738" s="12">
        <v>63534546</v>
      </c>
      <c r="BA738" s="12">
        <v>1</v>
      </c>
      <c r="BD738" s="12">
        <v>0.22988505747126436</v>
      </c>
      <c r="BE738" s="12">
        <v>0.35483870967741937</v>
      </c>
      <c r="BF738" s="12">
        <v>0.46478873239436619</v>
      </c>
      <c r="BG738" s="12">
        <v>0.44594594594594594</v>
      </c>
      <c r="BH738" s="12">
        <v>0.03</v>
      </c>
      <c r="BI738" s="12">
        <v>0.39900000000000002</v>
      </c>
      <c r="BJ738" s="12">
        <v>1.4999999999999999E-2</v>
      </c>
      <c r="BK738" s="12">
        <v>0.35299999999999998</v>
      </c>
      <c r="BL738" s="12">
        <v>1201</v>
      </c>
      <c r="BM738" s="12">
        <v>-1744</v>
      </c>
      <c r="BN738" s="12">
        <v>955</v>
      </c>
      <c r="BO738" s="12">
        <v>2423</v>
      </c>
      <c r="BP738" s="12">
        <v>-1368</v>
      </c>
      <c r="BQ738" s="12">
        <v>-610</v>
      </c>
      <c r="BR738" s="12">
        <v>-83</v>
      </c>
      <c r="BS738" s="12">
        <v>1860</v>
      </c>
      <c r="BT738" s="12">
        <v>0.20234257591287513</v>
      </c>
      <c r="BU738" s="12">
        <v>0.60165053659621859</v>
      </c>
      <c r="BV738" s="12">
        <v>0.73160383023591669</v>
      </c>
      <c r="BW738" s="12">
        <v>0.64789370821338954</v>
      </c>
      <c r="BX738" s="12">
        <v>0.48431208010463278</v>
      </c>
      <c r="BY738" s="12">
        <v>1583</v>
      </c>
      <c r="BZ738" s="12">
        <v>1</v>
      </c>
      <c r="CB738" s="12">
        <v>0.10106382978723404</v>
      </c>
      <c r="CC738" s="12">
        <v>19900</v>
      </c>
      <c r="CD738" s="12">
        <v>19750</v>
      </c>
      <c r="CE738" s="12">
        <v>2.2746521476104054</v>
      </c>
      <c r="CH738" s="22">
        <v>42900</v>
      </c>
      <c r="CI738">
        <v>87</v>
      </c>
      <c r="CJ738">
        <v>117</v>
      </c>
      <c r="CK738">
        <v>87</v>
      </c>
      <c r="CL738">
        <v>117</v>
      </c>
      <c r="CM738" s="22">
        <v>42901</v>
      </c>
      <c r="CN738">
        <v>160</v>
      </c>
      <c r="CO738">
        <v>167</v>
      </c>
      <c r="CP738">
        <v>120</v>
      </c>
      <c r="CQ738">
        <v>127</v>
      </c>
      <c r="CR738" s="22">
        <v>42902</v>
      </c>
      <c r="CS738">
        <v>125</v>
      </c>
      <c r="CT738">
        <v>128</v>
      </c>
      <c r="CU738">
        <v>112</v>
      </c>
      <c r="CV738">
        <v>121</v>
      </c>
    </row>
    <row r="739" spans="1:100">
      <c r="A739" s="22">
        <v>42900</v>
      </c>
      <c r="B739">
        <v>71</v>
      </c>
      <c r="C739">
        <v>72</v>
      </c>
      <c r="D739">
        <v>70</v>
      </c>
      <c r="E739">
        <v>70</v>
      </c>
      <c r="F739" s="23">
        <f t="shared" si="74"/>
        <v>-1.4084507042253502E-2</v>
      </c>
      <c r="G739" s="22">
        <v>42901</v>
      </c>
      <c r="H739">
        <v>74</v>
      </c>
      <c r="I739">
        <v>75</v>
      </c>
      <c r="J739">
        <v>70</v>
      </c>
      <c r="K739">
        <v>70</v>
      </c>
      <c r="L739" s="22">
        <v>42902</v>
      </c>
      <c r="M739">
        <v>70</v>
      </c>
      <c r="N739" s="4">
        <v>42901</v>
      </c>
      <c r="O739" s="3" t="s">
        <v>15</v>
      </c>
      <c r="P739" s="3">
        <v>3318</v>
      </c>
      <c r="Q739" s="3" t="s">
        <v>164</v>
      </c>
      <c r="R739" s="3" t="s">
        <v>17</v>
      </c>
      <c r="S739" s="3">
        <v>0.05</v>
      </c>
      <c r="T739" s="3">
        <v>2</v>
      </c>
      <c r="U739" s="3">
        <v>0</v>
      </c>
      <c r="V739" s="3">
        <v>7200</v>
      </c>
      <c r="W739">
        <v>74</v>
      </c>
      <c r="X739" s="4">
        <v>42902</v>
      </c>
      <c r="Y739">
        <v>70</v>
      </c>
      <c r="Z739" s="10">
        <f t="shared" si="73"/>
        <v>-28800</v>
      </c>
      <c r="AA739" s="10">
        <f t="shared" si="72"/>
        <v>28800</v>
      </c>
      <c r="AB739" t="str">
        <f t="shared" si="75"/>
        <v/>
      </c>
      <c r="AC739">
        <f t="shared" si="76"/>
        <v>-420620</v>
      </c>
      <c r="AD739">
        <f t="shared" si="77"/>
        <v>1.3333333333333308E-2</v>
      </c>
      <c r="AE739" s="15">
        <v>42902</v>
      </c>
      <c r="AF739" s="9">
        <v>2.1609613816648832E-3</v>
      </c>
      <c r="AG739" s="12" t="s">
        <v>960</v>
      </c>
      <c r="AH739" s="20">
        <v>42900.996527777781</v>
      </c>
      <c r="AI739" s="12">
        <v>75</v>
      </c>
      <c r="AJ739" s="12">
        <v>5</v>
      </c>
      <c r="AK739" s="12">
        <v>7.1400000000000005E-2</v>
      </c>
      <c r="AL739" s="17">
        <v>135000</v>
      </c>
      <c r="AM739" s="17">
        <v>0.31578947368421051</v>
      </c>
      <c r="AN739" s="9"/>
      <c r="AO739" s="9"/>
      <c r="AP739" s="17">
        <v>0</v>
      </c>
      <c r="AQ739" s="17">
        <v>12079</v>
      </c>
      <c r="AR739" s="17">
        <v>0.41509433962264153</v>
      </c>
      <c r="AS739" s="17">
        <v>7.5999999999999998E-2</v>
      </c>
      <c r="AT739" s="17">
        <v>0.42592592592592593</v>
      </c>
      <c r="AU739" s="12">
        <v>0.5</v>
      </c>
      <c r="AV739" s="12">
        <v>0</v>
      </c>
      <c r="AY739" s="12">
        <v>158931034</v>
      </c>
      <c r="BA739" s="12">
        <v>0.4375</v>
      </c>
      <c r="BD739" s="12">
        <v>0.31578947368421051</v>
      </c>
      <c r="BE739" s="12">
        <v>0.41509433962264153</v>
      </c>
      <c r="BF739" s="12">
        <v>0.42592592592592593</v>
      </c>
      <c r="BG739" s="12">
        <v>0.5</v>
      </c>
      <c r="BH739" s="12">
        <v>0.16500000000000001</v>
      </c>
      <c r="BI739" s="12">
        <v>7.5999999999999998E-2</v>
      </c>
      <c r="BJ739" s="12">
        <v>0</v>
      </c>
      <c r="BK739" s="12">
        <v>0.71299999999999997</v>
      </c>
      <c r="BL739" s="12">
        <v>-1146</v>
      </c>
      <c r="BM739" s="12">
        <v>414</v>
      </c>
      <c r="BN739" s="12">
        <v>364</v>
      </c>
      <c r="BO739" s="12">
        <v>1333</v>
      </c>
      <c r="BP739" s="12">
        <v>-1944</v>
      </c>
      <c r="BQ739" s="12">
        <v>126</v>
      </c>
      <c r="BR739" s="12">
        <v>3028</v>
      </c>
      <c r="BS739" s="12">
        <v>1701</v>
      </c>
      <c r="BT739" s="12">
        <v>0.33640914599280108</v>
      </c>
      <c r="BU739" s="12">
        <v>0.53912769256518533</v>
      </c>
      <c r="BV739" s="12">
        <v>0.56552291971214619</v>
      </c>
      <c r="BW739" s="12">
        <v>0.47730821303058535</v>
      </c>
      <c r="BX739" s="12">
        <v>0.62284306810423085</v>
      </c>
      <c r="BY739" s="12">
        <v>1583</v>
      </c>
      <c r="BZ739" s="12">
        <v>0.4375</v>
      </c>
      <c r="CB739" s="12">
        <v>0.10106382978723404</v>
      </c>
      <c r="CC739" s="12">
        <v>19900</v>
      </c>
      <c r="CD739" s="12">
        <v>19750</v>
      </c>
      <c r="CE739" s="12">
        <v>3.1246537396121883</v>
      </c>
      <c r="CH739" s="22">
        <v>42900</v>
      </c>
      <c r="CI739">
        <v>71</v>
      </c>
      <c r="CJ739">
        <v>72</v>
      </c>
      <c r="CK739">
        <v>70</v>
      </c>
      <c r="CL739">
        <v>70</v>
      </c>
      <c r="CM739" s="22">
        <v>42901</v>
      </c>
      <c r="CN739">
        <v>74</v>
      </c>
      <c r="CO739">
        <v>75</v>
      </c>
      <c r="CP739">
        <v>70</v>
      </c>
      <c r="CQ739">
        <v>70</v>
      </c>
      <c r="CR739" s="22">
        <v>42902</v>
      </c>
      <c r="CS739">
        <v>70</v>
      </c>
      <c r="CT739">
        <v>71</v>
      </c>
      <c r="CU739">
        <v>68</v>
      </c>
      <c r="CV739">
        <v>68</v>
      </c>
    </row>
    <row r="740" spans="1:100">
      <c r="A740" s="22">
        <v>42900</v>
      </c>
      <c r="B740">
        <v>1420</v>
      </c>
      <c r="C740">
        <v>1518</v>
      </c>
      <c r="D740">
        <v>1180</v>
      </c>
      <c r="E740">
        <v>1274</v>
      </c>
      <c r="F740" s="23">
        <f t="shared" si="74"/>
        <v>-0.10281690140845068</v>
      </c>
      <c r="G740" s="22">
        <v>42901</v>
      </c>
      <c r="H740">
        <v>1228</v>
      </c>
      <c r="I740">
        <v>1470</v>
      </c>
      <c r="J740">
        <v>1195</v>
      </c>
      <c r="K740">
        <v>1450</v>
      </c>
      <c r="L740" s="22">
        <v>42902</v>
      </c>
      <c r="M740">
        <v>1670</v>
      </c>
      <c r="N740" s="4">
        <v>42901</v>
      </c>
      <c r="O740" s="3" t="s">
        <v>11</v>
      </c>
      <c r="P740" s="3">
        <v>3825</v>
      </c>
      <c r="Q740" s="3" t="s">
        <v>297</v>
      </c>
      <c r="R740" s="3" t="s">
        <v>13</v>
      </c>
      <c r="S740" s="3">
        <v>0.05</v>
      </c>
      <c r="T740" s="3">
        <v>2</v>
      </c>
      <c r="U740" s="3">
        <v>0</v>
      </c>
      <c r="V740" s="3">
        <v>400</v>
      </c>
      <c r="W740">
        <v>1228</v>
      </c>
      <c r="X740" s="4">
        <v>42902</v>
      </c>
      <c r="Y740">
        <v>1450</v>
      </c>
      <c r="Z740" s="10">
        <f t="shared" si="73"/>
        <v>88800</v>
      </c>
      <c r="AA740" s="10">
        <f t="shared" si="72"/>
        <v>88800</v>
      </c>
      <c r="AB740" t="str">
        <f t="shared" si="75"/>
        <v/>
      </c>
      <c r="AC740">
        <f t="shared" si="76"/>
        <v>-420620</v>
      </c>
      <c r="AD740">
        <f t="shared" si="77"/>
        <v>3.2679738562091387E-3</v>
      </c>
      <c r="AE740" s="15">
        <v>42902</v>
      </c>
      <c r="AF740" s="9">
        <v>2.1609613816648832E-3</v>
      </c>
      <c r="AG740" s="12" t="s">
        <v>957</v>
      </c>
      <c r="AH740" s="20">
        <v>42900.997916666667</v>
      </c>
      <c r="AI740" s="12">
        <v>1224</v>
      </c>
      <c r="AJ740" s="12">
        <v>-50</v>
      </c>
      <c r="AK740" s="12">
        <v>-3.9199999999999999E-2</v>
      </c>
      <c r="AL740" s="17">
        <v>103900</v>
      </c>
      <c r="AM740" s="17">
        <v>0.8617771509167842</v>
      </c>
      <c r="AN740" s="9"/>
      <c r="AO740" s="9"/>
      <c r="AP740" s="17">
        <v>84.79</v>
      </c>
      <c r="AQ740" s="17">
        <v>56700</v>
      </c>
      <c r="AR740" s="17">
        <v>1</v>
      </c>
      <c r="AS740" s="17">
        <v>0.11799999999999999</v>
      </c>
      <c r="AT740" s="17">
        <v>1</v>
      </c>
      <c r="AU740" s="12">
        <v>1</v>
      </c>
      <c r="AV740" s="12" t="s">
        <v>988</v>
      </c>
      <c r="AY740" s="12">
        <v>39985600</v>
      </c>
      <c r="BA740" s="12">
        <v>0.97226753670473087</v>
      </c>
      <c r="BD740" s="12">
        <v>0.8617771509167842</v>
      </c>
      <c r="BE740" s="12">
        <v>1</v>
      </c>
      <c r="BF740" s="12">
        <v>1</v>
      </c>
      <c r="BG740" s="12">
        <v>1</v>
      </c>
      <c r="BH740" s="12">
        <v>0.33300000000000002</v>
      </c>
      <c r="BI740" s="12">
        <v>0.11799999999999999</v>
      </c>
      <c r="BJ740" s="12">
        <v>0</v>
      </c>
      <c r="BK740" s="12">
        <v>0.61699999999999999</v>
      </c>
      <c r="BL740" s="12">
        <v>12</v>
      </c>
      <c r="BM740" s="12">
        <v>-43</v>
      </c>
      <c r="BN740" s="12">
        <v>17</v>
      </c>
      <c r="BO740" s="12">
        <v>94</v>
      </c>
      <c r="BP740" s="12">
        <v>-2</v>
      </c>
      <c r="BQ740" s="12">
        <v>-3</v>
      </c>
      <c r="BR740" s="12">
        <v>-154</v>
      </c>
      <c r="BS740" s="12">
        <v>107</v>
      </c>
      <c r="BT740" s="12">
        <v>0.38867822034028304</v>
      </c>
      <c r="BU740" s="12">
        <v>0.5693375742837693</v>
      </c>
      <c r="BV740" s="12">
        <v>0.56460301111197364</v>
      </c>
      <c r="BW740" s="12">
        <v>0.48958355540347043</v>
      </c>
      <c r="BX740" s="12">
        <v>0.53582047395349486</v>
      </c>
      <c r="BY740" s="12">
        <v>1583</v>
      </c>
      <c r="BZ740" s="12">
        <v>0.97226753670473087</v>
      </c>
      <c r="CB740" s="12">
        <v>0.10106382978723404</v>
      </c>
      <c r="CC740" s="12">
        <v>19900</v>
      </c>
      <c r="CD740" s="12">
        <v>19750</v>
      </c>
      <c r="CE740" s="12">
        <v>8.5270581248608135</v>
      </c>
      <c r="CH740" s="22">
        <v>42900</v>
      </c>
      <c r="CI740">
        <v>1420</v>
      </c>
      <c r="CJ740">
        <v>1518</v>
      </c>
      <c r="CK740">
        <v>1180</v>
      </c>
      <c r="CL740">
        <v>1274</v>
      </c>
      <c r="CM740" s="22">
        <v>42901</v>
      </c>
      <c r="CN740">
        <v>1228</v>
      </c>
      <c r="CO740">
        <v>1470</v>
      </c>
      <c r="CP740">
        <v>1195</v>
      </c>
      <c r="CQ740">
        <v>1450</v>
      </c>
      <c r="CR740" s="22">
        <v>42902</v>
      </c>
      <c r="CS740">
        <v>1670</v>
      </c>
      <c r="CT740">
        <v>1750</v>
      </c>
      <c r="CU740">
        <v>1584</v>
      </c>
      <c r="CV740">
        <v>1670</v>
      </c>
    </row>
    <row r="741" spans="1:100">
      <c r="A741" s="22">
        <v>42900</v>
      </c>
      <c r="B741">
        <v>146</v>
      </c>
      <c r="C741">
        <v>146</v>
      </c>
      <c r="D741">
        <v>142</v>
      </c>
      <c r="E741">
        <v>143</v>
      </c>
      <c r="F741" s="23">
        <f t="shared" si="74"/>
        <v>-2.0547945205479423E-2</v>
      </c>
      <c r="G741" s="22">
        <v>42901</v>
      </c>
      <c r="H741">
        <v>137</v>
      </c>
      <c r="I741">
        <v>148</v>
      </c>
      <c r="J741">
        <v>136</v>
      </c>
      <c r="K741">
        <v>148</v>
      </c>
      <c r="L741" s="22">
        <v>42902</v>
      </c>
      <c r="M741">
        <v>152</v>
      </c>
      <c r="N741" s="4">
        <v>42901</v>
      </c>
      <c r="O741" s="3" t="s">
        <v>11</v>
      </c>
      <c r="P741" s="3">
        <v>8925</v>
      </c>
      <c r="Q741" s="3" t="s">
        <v>12</v>
      </c>
      <c r="R741" s="3" t="s">
        <v>13</v>
      </c>
      <c r="S741" s="3">
        <v>0.05</v>
      </c>
      <c r="T741" s="3">
        <v>1</v>
      </c>
      <c r="U741" s="3">
        <v>0</v>
      </c>
      <c r="V741" s="3">
        <v>3500</v>
      </c>
      <c r="W741">
        <v>137</v>
      </c>
      <c r="X741" s="4">
        <v>42902</v>
      </c>
      <c r="Y741">
        <v>148</v>
      </c>
      <c r="Z741" s="10">
        <f t="shared" si="73"/>
        <v>38500</v>
      </c>
      <c r="AA741" s="10">
        <f t="shared" si="72"/>
        <v>38500</v>
      </c>
      <c r="AB741" t="str">
        <f t="shared" si="75"/>
        <v/>
      </c>
      <c r="AC741">
        <f t="shared" si="76"/>
        <v>-420620</v>
      </c>
      <c r="AD741">
        <f t="shared" si="77"/>
        <v>7.3529411764705621E-3</v>
      </c>
      <c r="AE741" s="15">
        <v>42902</v>
      </c>
      <c r="AF741" s="9">
        <v>2.1609613816648832E-3</v>
      </c>
      <c r="AG741" s="12" t="s">
        <v>954</v>
      </c>
      <c r="AH741" s="20">
        <v>42900.995138888888</v>
      </c>
      <c r="AI741" s="12">
        <v>136</v>
      </c>
      <c r="AJ741" s="12">
        <v>-7</v>
      </c>
      <c r="AK741" s="12">
        <v>-4.9000000000000002E-2</v>
      </c>
      <c r="AL741" s="17">
        <v>82300</v>
      </c>
      <c r="AM741" s="17">
        <v>0.3546099290780142</v>
      </c>
      <c r="AN741" s="9"/>
      <c r="AO741" s="9"/>
      <c r="AP741" s="17">
        <v>0</v>
      </c>
      <c r="AQ741" s="17">
        <v>33426</v>
      </c>
      <c r="AR741" s="17">
        <v>0.31818181818181818</v>
      </c>
      <c r="AS741" s="17">
        <v>6.0000000000000001E-3</v>
      </c>
      <c r="AT741" s="17">
        <v>0.57746478873239437</v>
      </c>
      <c r="AU741" s="12">
        <v>0.62962962962962965</v>
      </c>
      <c r="AV741" s="12" t="s">
        <v>988</v>
      </c>
      <c r="AY741" s="12">
        <v>237063105</v>
      </c>
      <c r="BA741" s="12">
        <v>0.38461538461538464</v>
      </c>
      <c r="BD741" s="12">
        <v>0.3546099290780142</v>
      </c>
      <c r="BE741" s="12">
        <v>0.31818181818181818</v>
      </c>
      <c r="BF741" s="12">
        <v>0.57746478873239437</v>
      </c>
      <c r="BG741" s="12">
        <v>0.62962962962962965</v>
      </c>
      <c r="BH741" s="12">
        <v>1.4E-2</v>
      </c>
      <c r="BI741" s="12">
        <v>6.0000000000000001E-3</v>
      </c>
      <c r="BJ741" s="12">
        <v>0</v>
      </c>
      <c r="BK741" s="12">
        <v>0.71</v>
      </c>
      <c r="BL741" s="12">
        <v>1856</v>
      </c>
      <c r="BM741" s="12">
        <v>228</v>
      </c>
      <c r="BN741" s="12">
        <v>-1518</v>
      </c>
      <c r="BO741" s="12">
        <v>777</v>
      </c>
      <c r="BP741" s="12">
        <v>2203</v>
      </c>
      <c r="BQ741" s="12">
        <v>468</v>
      </c>
      <c r="BR741" s="12">
        <v>-2558</v>
      </c>
      <c r="BS741" s="12">
        <v>211</v>
      </c>
      <c r="BT741" s="12">
        <v>0.24783941414279592</v>
      </c>
      <c r="BU741" s="12">
        <v>0.57040353210797945</v>
      </c>
      <c r="BV741" s="12">
        <v>0.67819644826651082</v>
      </c>
      <c r="BW741" s="12">
        <v>0.58278462171057932</v>
      </c>
      <c r="BX741" s="12">
        <v>0.57567693262860598</v>
      </c>
      <c r="BY741" s="12">
        <v>1583</v>
      </c>
      <c r="BZ741" s="12">
        <v>0.38461538461538464</v>
      </c>
      <c r="CB741" s="12">
        <v>0.10106382978723404</v>
      </c>
      <c r="CC741" s="12">
        <v>19900</v>
      </c>
      <c r="CD741" s="12">
        <v>19750</v>
      </c>
      <c r="CE741" s="12">
        <v>3.5087719298245617</v>
      </c>
      <c r="CH741" s="22">
        <v>42900</v>
      </c>
      <c r="CI741">
        <v>146</v>
      </c>
      <c r="CJ741">
        <v>146</v>
      </c>
      <c r="CK741">
        <v>142</v>
      </c>
      <c r="CL741">
        <v>143</v>
      </c>
      <c r="CM741" s="22">
        <v>42901</v>
      </c>
      <c r="CN741">
        <v>137</v>
      </c>
      <c r="CO741">
        <v>148</v>
      </c>
      <c r="CP741">
        <v>136</v>
      </c>
      <c r="CQ741">
        <v>148</v>
      </c>
      <c r="CR741" s="22">
        <v>42902</v>
      </c>
      <c r="CS741">
        <v>152</v>
      </c>
      <c r="CT741">
        <v>153</v>
      </c>
      <c r="CU741">
        <v>149</v>
      </c>
      <c r="CV741">
        <v>149</v>
      </c>
    </row>
    <row r="742" spans="1:100">
      <c r="A742" s="22">
        <v>42900</v>
      </c>
      <c r="B742">
        <v>821</v>
      </c>
      <c r="C742">
        <v>864</v>
      </c>
      <c r="D742">
        <v>729</v>
      </c>
      <c r="E742">
        <v>745</v>
      </c>
      <c r="F742" s="23">
        <f t="shared" si="74"/>
        <v>-9.2570036540803868E-2</v>
      </c>
      <c r="G742" s="22">
        <v>42901</v>
      </c>
      <c r="H742">
        <v>771</v>
      </c>
      <c r="I742">
        <v>858</v>
      </c>
      <c r="J742">
        <v>745</v>
      </c>
      <c r="K742">
        <v>767</v>
      </c>
      <c r="L742" s="22">
        <v>42902</v>
      </c>
      <c r="M742">
        <v>737</v>
      </c>
      <c r="N742" s="4">
        <v>42901</v>
      </c>
      <c r="O742" s="3" t="s">
        <v>15</v>
      </c>
      <c r="P742" s="3">
        <v>2342</v>
      </c>
      <c r="Q742" s="3" t="s">
        <v>414</v>
      </c>
      <c r="R742" s="3" t="s">
        <v>17</v>
      </c>
      <c r="S742" s="3">
        <v>0.05</v>
      </c>
      <c r="T742" s="3">
        <v>2</v>
      </c>
      <c r="U742" s="3">
        <v>0</v>
      </c>
      <c r="V742" s="3">
        <v>700</v>
      </c>
      <c r="W742">
        <v>771</v>
      </c>
      <c r="X742" s="4">
        <v>42902</v>
      </c>
      <c r="Y742">
        <v>767</v>
      </c>
      <c r="Z742" s="10">
        <f t="shared" si="73"/>
        <v>-2800</v>
      </c>
      <c r="AA742" s="10">
        <f t="shared" si="72"/>
        <v>2800</v>
      </c>
      <c r="AB742" t="str">
        <f t="shared" si="75"/>
        <v/>
      </c>
      <c r="AC742">
        <f t="shared" si="76"/>
        <v>-420620</v>
      </c>
      <c r="AD742">
        <f t="shared" si="77"/>
        <v>6.3183475091129981E-2</v>
      </c>
      <c r="AE742" s="15">
        <v>42902</v>
      </c>
      <c r="AF742" s="9">
        <v>2.1609613816648832E-3</v>
      </c>
      <c r="AG742" s="12" t="s">
        <v>957</v>
      </c>
      <c r="AH742" s="20">
        <v>42900.997916666667</v>
      </c>
      <c r="AI742" s="12">
        <v>823</v>
      </c>
      <c r="AJ742" s="12">
        <v>78</v>
      </c>
      <c r="AK742" s="12">
        <v>0.1047</v>
      </c>
      <c r="AL742" s="17">
        <v>67500</v>
      </c>
      <c r="AM742" s="17">
        <v>0.15032679738562091</v>
      </c>
      <c r="AN742" s="9"/>
      <c r="AO742" s="9"/>
      <c r="AP742" s="17">
        <v>0</v>
      </c>
      <c r="AQ742" s="17">
        <v>8785</v>
      </c>
      <c r="AR742" s="17">
        <v>0.24817518248175183</v>
      </c>
      <c r="AS742" s="17">
        <v>0.48499999999999999</v>
      </c>
      <c r="AT742" s="17">
        <v>0.33548387096774196</v>
      </c>
      <c r="AU742" s="12">
        <v>0.15620998719590268</v>
      </c>
      <c r="AV742" s="12">
        <v>0</v>
      </c>
      <c r="AY742" s="12">
        <v>14354941</v>
      </c>
      <c r="BA742" s="12">
        <v>1</v>
      </c>
      <c r="BD742" s="12">
        <v>0.15032679738562091</v>
      </c>
      <c r="BE742" s="12">
        <v>0.24817518248175183</v>
      </c>
      <c r="BF742" s="12">
        <v>0.33548387096774196</v>
      </c>
      <c r="BG742" s="12">
        <v>0.15620998719590268</v>
      </c>
      <c r="BH742" s="12">
        <v>1.0999999999999999E-2</v>
      </c>
      <c r="BI742" s="12">
        <v>0.48499999999999999</v>
      </c>
      <c r="BJ742" s="12">
        <v>0</v>
      </c>
      <c r="BK742" s="12">
        <v>9.9000000000000005E-2</v>
      </c>
      <c r="BL742" s="12">
        <v>-18</v>
      </c>
      <c r="BM742" s="12">
        <v>-52</v>
      </c>
      <c r="BN742" s="12">
        <v>1</v>
      </c>
      <c r="BO742" s="12">
        <v>1329</v>
      </c>
      <c r="BP742" s="12">
        <v>-200</v>
      </c>
      <c r="BQ742" s="12">
        <v>-394</v>
      </c>
      <c r="BR742" s="12">
        <v>0</v>
      </c>
      <c r="BS742" s="12">
        <v>1398</v>
      </c>
      <c r="BT742" s="12">
        <v>0.38867822034028304</v>
      </c>
      <c r="BU742" s="12">
        <v>0.5693375742837693</v>
      </c>
      <c r="BV742" s="12">
        <v>0.56460301111197364</v>
      </c>
      <c r="BW742" s="12">
        <v>0.48958355540347043</v>
      </c>
      <c r="BX742" s="12">
        <v>0.53582047395349486</v>
      </c>
      <c r="BY742" s="12">
        <v>1583</v>
      </c>
      <c r="BZ742" s="12">
        <v>1</v>
      </c>
      <c r="CB742" s="12">
        <v>0.10106382978723404</v>
      </c>
      <c r="CC742" s="12">
        <v>19900</v>
      </c>
      <c r="CD742" s="12">
        <v>19750</v>
      </c>
      <c r="CE742" s="12">
        <v>1.4874441004471965</v>
      </c>
      <c r="CH742" s="22">
        <v>42900</v>
      </c>
      <c r="CI742">
        <v>821</v>
      </c>
      <c r="CJ742">
        <v>864</v>
      </c>
      <c r="CK742">
        <v>729</v>
      </c>
      <c r="CL742">
        <v>745</v>
      </c>
      <c r="CM742" s="22">
        <v>42901</v>
      </c>
      <c r="CN742">
        <v>771</v>
      </c>
      <c r="CO742">
        <v>858</v>
      </c>
      <c r="CP742">
        <v>745</v>
      </c>
      <c r="CQ742">
        <v>767</v>
      </c>
      <c r="CR742" s="22">
        <v>42902</v>
      </c>
      <c r="CS742">
        <v>737</v>
      </c>
      <c r="CT742">
        <v>760</v>
      </c>
      <c r="CU742">
        <v>704</v>
      </c>
      <c r="CV742">
        <v>714</v>
      </c>
    </row>
    <row r="743" spans="1:100">
      <c r="A743" s="22">
        <v>42900</v>
      </c>
      <c r="B743">
        <v>190</v>
      </c>
      <c r="C743">
        <v>193.33</v>
      </c>
      <c r="D743">
        <v>187.33</v>
      </c>
      <c r="E743">
        <v>193</v>
      </c>
      <c r="F743" s="23">
        <f t="shared" si="74"/>
        <v>1.5789473684210575E-2</v>
      </c>
      <c r="G743" s="22">
        <v>42901</v>
      </c>
      <c r="H743">
        <v>226.33</v>
      </c>
      <c r="I743">
        <v>226.33</v>
      </c>
      <c r="J743">
        <v>226.33</v>
      </c>
      <c r="K743">
        <v>226.33</v>
      </c>
      <c r="L743" s="22">
        <v>42902</v>
      </c>
      <c r="M743">
        <v>250.67</v>
      </c>
      <c r="N743" s="4">
        <v>42901</v>
      </c>
      <c r="O743" s="3" t="s">
        <v>15</v>
      </c>
      <c r="P743" s="3">
        <v>6192</v>
      </c>
      <c r="Q743" s="3" t="s">
        <v>423</v>
      </c>
      <c r="R743" s="3" t="s">
        <v>17</v>
      </c>
      <c r="S743" s="3">
        <v>0.05</v>
      </c>
      <c r="T743" s="3">
        <v>2</v>
      </c>
      <c r="U743" s="3">
        <v>0</v>
      </c>
      <c r="V743" s="3">
        <v>900</v>
      </c>
      <c r="W743">
        <v>226.33</v>
      </c>
      <c r="X743" s="4">
        <v>42902</v>
      </c>
      <c r="Y743">
        <v>226.33</v>
      </c>
      <c r="Z743" s="10">
        <f t="shared" si="73"/>
        <v>0</v>
      </c>
      <c r="AA743" s="10">
        <f t="shared" si="72"/>
        <v>0</v>
      </c>
      <c r="AB743" t="str">
        <f t="shared" si="75"/>
        <v/>
      </c>
      <c r="AC743">
        <f t="shared" si="76"/>
        <v>-420620</v>
      </c>
      <c r="AD743">
        <f t="shared" si="77"/>
        <v>0.66469629629629634</v>
      </c>
      <c r="AE743" s="15">
        <v>42902</v>
      </c>
      <c r="AF743" s="9">
        <v>2.1609613816648832E-3</v>
      </c>
      <c r="AG743" s="12" t="s">
        <v>957</v>
      </c>
      <c r="AH743" s="20">
        <v>42900.995833333334</v>
      </c>
      <c r="AI743" s="12">
        <v>675</v>
      </c>
      <c r="AJ743" s="12">
        <v>96</v>
      </c>
      <c r="AK743" s="12">
        <v>0.1658</v>
      </c>
      <c r="AL743" s="17">
        <v>16500</v>
      </c>
      <c r="AM743" s="17">
        <v>0.29479768786127158</v>
      </c>
      <c r="AN743" s="9"/>
      <c r="AO743" s="9"/>
      <c r="AP743" s="17">
        <v>0</v>
      </c>
      <c r="AQ743" s="17">
        <v>3865</v>
      </c>
      <c r="AR743" s="17">
        <v>0.60269360269360273</v>
      </c>
      <c r="AS743" s="17">
        <v>5.2999999999999999E-2</v>
      </c>
      <c r="AT743" s="17">
        <v>0.61269570354810121</v>
      </c>
      <c r="AU743" s="12">
        <v>0.44693178825388469</v>
      </c>
      <c r="AV743" s="12" t="s">
        <v>988</v>
      </c>
      <c r="AY743" s="12">
        <v>7446300</v>
      </c>
      <c r="BA743" s="12">
        <v>1</v>
      </c>
      <c r="BD743" s="12">
        <v>0.29479768786127158</v>
      </c>
      <c r="BE743" s="12">
        <v>0.60269360269360273</v>
      </c>
      <c r="BF743" s="12">
        <v>0.61269570354810121</v>
      </c>
      <c r="BG743" s="12">
        <v>0.44693178825388469</v>
      </c>
      <c r="BH743" s="12">
        <v>0</v>
      </c>
      <c r="BI743" s="12">
        <v>5.2999999999999999E-2</v>
      </c>
      <c r="BJ743" s="12">
        <v>0</v>
      </c>
      <c r="BK743" s="12">
        <v>0.76200000000000001</v>
      </c>
      <c r="BL743" s="12">
        <v>-18</v>
      </c>
      <c r="BM743" s="12">
        <v>-17</v>
      </c>
      <c r="BN743" s="12">
        <v>67</v>
      </c>
      <c r="BO743" s="12">
        <v>530</v>
      </c>
      <c r="BP743" s="12">
        <v>201</v>
      </c>
      <c r="BQ743" s="12">
        <v>-37</v>
      </c>
      <c r="BR743" s="12">
        <v>50</v>
      </c>
      <c r="BS743" s="12">
        <v>499</v>
      </c>
      <c r="BT743" s="12">
        <v>0.38867822034028304</v>
      </c>
      <c r="BU743" s="12">
        <v>0.5693375742837693</v>
      </c>
      <c r="BV743" s="12">
        <v>0.56460301111197364</v>
      </c>
      <c r="BW743" s="12">
        <v>0.48958355540347043</v>
      </c>
      <c r="BX743" s="12">
        <v>0.53582047395349486</v>
      </c>
      <c r="BY743" s="12">
        <v>1583</v>
      </c>
      <c r="BZ743" s="12">
        <v>1</v>
      </c>
      <c r="CB743" s="12">
        <v>0.10106382978723404</v>
      </c>
      <c r="CC743" s="12">
        <v>19900</v>
      </c>
      <c r="CD743" s="12">
        <v>19750</v>
      </c>
      <c r="CE743" s="12">
        <v>2.9169455430483717</v>
      </c>
      <c r="CH743" s="22">
        <v>42900</v>
      </c>
      <c r="CI743">
        <v>190</v>
      </c>
      <c r="CJ743">
        <v>193.33</v>
      </c>
      <c r="CK743">
        <v>187.33</v>
      </c>
      <c r="CL743">
        <v>193</v>
      </c>
      <c r="CM743" s="22">
        <v>42901</v>
      </c>
      <c r="CN743">
        <v>226.33</v>
      </c>
      <c r="CO743">
        <v>226.33</v>
      </c>
      <c r="CP743">
        <v>226.33</v>
      </c>
      <c r="CQ743">
        <v>226.33</v>
      </c>
      <c r="CR743" s="22">
        <v>42902</v>
      </c>
      <c r="CS743">
        <v>250.67</v>
      </c>
      <c r="CT743">
        <v>259.67</v>
      </c>
      <c r="CU743">
        <v>227.67</v>
      </c>
      <c r="CV743">
        <v>227.67</v>
      </c>
    </row>
    <row r="744" spans="1:100">
      <c r="A744" s="22">
        <v>42900</v>
      </c>
      <c r="B744">
        <v>1108</v>
      </c>
      <c r="C744">
        <v>1149</v>
      </c>
      <c r="D744">
        <v>1050</v>
      </c>
      <c r="E744">
        <v>1069</v>
      </c>
      <c r="F744" s="23">
        <f t="shared" si="74"/>
        <v>-3.5198555956678645E-2</v>
      </c>
      <c r="G744" s="22">
        <v>42901</v>
      </c>
      <c r="H744">
        <v>1241</v>
      </c>
      <c r="I744">
        <v>1328</v>
      </c>
      <c r="J744">
        <v>1177</v>
      </c>
      <c r="K744">
        <v>1217</v>
      </c>
      <c r="L744" s="22">
        <v>42902</v>
      </c>
      <c r="M744">
        <v>1170</v>
      </c>
      <c r="N744" s="4">
        <v>42901</v>
      </c>
      <c r="O744" s="3" t="s">
        <v>15</v>
      </c>
      <c r="P744" s="3">
        <v>6239</v>
      </c>
      <c r="Q744" s="3" t="s">
        <v>199</v>
      </c>
      <c r="R744" s="3" t="s">
        <v>17</v>
      </c>
      <c r="S744" s="3">
        <v>0.05</v>
      </c>
      <c r="T744" s="3">
        <v>2</v>
      </c>
      <c r="U744" s="3">
        <v>0</v>
      </c>
      <c r="V744" s="3">
        <v>500</v>
      </c>
      <c r="W744">
        <v>1241</v>
      </c>
      <c r="X744" s="4">
        <v>42902</v>
      </c>
      <c r="Y744">
        <v>1217</v>
      </c>
      <c r="Z744" s="10">
        <f t="shared" si="73"/>
        <v>-12000</v>
      </c>
      <c r="AA744" s="10">
        <f t="shared" si="72"/>
        <v>12000</v>
      </c>
      <c r="AB744" t="str">
        <f t="shared" si="75"/>
        <v/>
      </c>
      <c r="AC744">
        <f t="shared" si="76"/>
        <v>-420620</v>
      </c>
      <c r="AD744">
        <f t="shared" si="77"/>
        <v>4.858299595141613E-3</v>
      </c>
      <c r="AE744" s="15">
        <v>42902</v>
      </c>
      <c r="AF744" s="9">
        <v>2.1609613816648832E-3</v>
      </c>
      <c r="AG744" s="12" t="s">
        <v>960</v>
      </c>
      <c r="AH744" s="20">
        <v>42900.99722222222</v>
      </c>
      <c r="AI744" s="12">
        <v>1235</v>
      </c>
      <c r="AJ744" s="12">
        <v>166</v>
      </c>
      <c r="AK744" s="12">
        <v>0.15529999999999999</v>
      </c>
      <c r="AL744" s="17">
        <v>13100</v>
      </c>
      <c r="AM744" s="17">
        <v>0.83119266055045871</v>
      </c>
      <c r="AN744" s="9"/>
      <c r="AO744" s="9"/>
      <c r="AP744" s="17">
        <v>0</v>
      </c>
      <c r="AQ744" s="17">
        <v>3855</v>
      </c>
      <c r="AR744" s="17">
        <v>0.63701067615658358</v>
      </c>
      <c r="AS744" s="17">
        <v>0.19</v>
      </c>
      <c r="AT744" s="17">
        <v>0.66593886462882101</v>
      </c>
      <c r="AU744" s="12">
        <v>0.36969696969696969</v>
      </c>
      <c r="AV744" s="12">
        <v>0</v>
      </c>
      <c r="AY744" s="12">
        <v>3537000</v>
      </c>
      <c r="BA744" s="12">
        <v>0.70846905537459282</v>
      </c>
      <c r="BD744" s="12">
        <v>0.83119266055045871</v>
      </c>
      <c r="BE744" s="12">
        <v>0.63701067615658358</v>
      </c>
      <c r="BF744" s="12">
        <v>0.66593886462882101</v>
      </c>
      <c r="BG744" s="12">
        <v>0.36969696969696969</v>
      </c>
      <c r="BH744" s="12">
        <v>1.9E-2</v>
      </c>
      <c r="BI744" s="12">
        <v>0.19</v>
      </c>
      <c r="BJ744" s="12" t="s">
        <v>968</v>
      </c>
      <c r="BK744" s="12">
        <v>0.65</v>
      </c>
      <c r="BL744" s="12">
        <v>-294</v>
      </c>
      <c r="BM744" s="12">
        <v>-166</v>
      </c>
      <c r="BN744" s="12">
        <v>795</v>
      </c>
      <c r="BO744" s="12">
        <v>1794</v>
      </c>
      <c r="BP744" s="12">
        <v>-307</v>
      </c>
      <c r="BQ744" s="12">
        <v>-500</v>
      </c>
      <c r="BR744" s="12">
        <v>972</v>
      </c>
      <c r="BS744" s="12">
        <v>1395</v>
      </c>
      <c r="BT744" s="12">
        <v>0.33640914599280108</v>
      </c>
      <c r="BU744" s="12">
        <v>0.53912769256518533</v>
      </c>
      <c r="BV744" s="12">
        <v>0.56552291971214619</v>
      </c>
      <c r="BW744" s="12">
        <v>0.47730821303058535</v>
      </c>
      <c r="BX744" s="12">
        <v>0.62284306810423085</v>
      </c>
      <c r="BY744" s="12">
        <v>1583</v>
      </c>
      <c r="BZ744" s="12">
        <v>0.70846905537459282</v>
      </c>
      <c r="CB744" s="12">
        <v>0.10106382978723404</v>
      </c>
      <c r="CC744" s="12">
        <v>19900</v>
      </c>
      <c r="CD744" s="12">
        <v>19750</v>
      </c>
      <c r="CE744" s="12">
        <v>8.2244326412361186</v>
      </c>
      <c r="CH744" s="22">
        <v>42900</v>
      </c>
      <c r="CI744">
        <v>1108</v>
      </c>
      <c r="CJ744">
        <v>1149</v>
      </c>
      <c r="CK744">
        <v>1050</v>
      </c>
      <c r="CL744">
        <v>1069</v>
      </c>
      <c r="CM744" s="22">
        <v>42901</v>
      </c>
      <c r="CN744">
        <v>1241</v>
      </c>
      <c r="CO744">
        <v>1328</v>
      </c>
      <c r="CP744">
        <v>1177</v>
      </c>
      <c r="CQ744">
        <v>1217</v>
      </c>
      <c r="CR744" s="22">
        <v>42902</v>
      </c>
      <c r="CS744">
        <v>1170</v>
      </c>
      <c r="CT744">
        <v>1183</v>
      </c>
      <c r="CU744">
        <v>1146</v>
      </c>
      <c r="CV744">
        <v>1155</v>
      </c>
    </row>
    <row r="745" spans="1:100">
      <c r="A745" s="22">
        <v>42900</v>
      </c>
      <c r="B745">
        <v>181</v>
      </c>
      <c r="C745">
        <v>193</v>
      </c>
      <c r="D745">
        <v>178</v>
      </c>
      <c r="E745">
        <v>190</v>
      </c>
      <c r="F745" s="23">
        <f t="shared" si="74"/>
        <v>4.9723756906077332E-2</v>
      </c>
      <c r="G745" s="22">
        <v>42901</v>
      </c>
      <c r="H745">
        <v>175</v>
      </c>
      <c r="I745">
        <v>175</v>
      </c>
      <c r="J745">
        <v>166</v>
      </c>
      <c r="K745">
        <v>167</v>
      </c>
      <c r="L745" s="22">
        <v>42902</v>
      </c>
      <c r="M745">
        <v>166</v>
      </c>
      <c r="N745" s="4">
        <v>42901</v>
      </c>
      <c r="O745" s="3" t="s">
        <v>11</v>
      </c>
      <c r="P745" s="3">
        <v>8927</v>
      </c>
      <c r="Q745" s="3" t="s">
        <v>424</v>
      </c>
      <c r="R745" s="3" t="s">
        <v>13</v>
      </c>
      <c r="S745" s="3">
        <v>0.05</v>
      </c>
      <c r="T745" s="3">
        <v>1</v>
      </c>
      <c r="U745" s="3">
        <v>0</v>
      </c>
      <c r="V745" s="3">
        <v>2700</v>
      </c>
      <c r="W745">
        <v>175</v>
      </c>
      <c r="X745" s="4">
        <v>42902</v>
      </c>
      <c r="Y745">
        <v>167</v>
      </c>
      <c r="Z745" s="10">
        <f t="shared" si="73"/>
        <v>-21600</v>
      </c>
      <c r="AA745" s="10">
        <f t="shared" si="72"/>
        <v>21600</v>
      </c>
      <c r="AB745" t="str">
        <f t="shared" si="75"/>
        <v/>
      </c>
      <c r="AC745">
        <f t="shared" si="76"/>
        <v>-420620</v>
      </c>
      <c r="AD745">
        <f t="shared" si="77"/>
        <v>2.8806584362139898E-2</v>
      </c>
      <c r="AE745" s="15">
        <v>42902</v>
      </c>
      <c r="AF745" s="9">
        <v>2.1609613816648832E-3</v>
      </c>
      <c r="AG745" s="12" t="s">
        <v>960</v>
      </c>
      <c r="AH745" s="20">
        <v>42900.998611111114</v>
      </c>
      <c r="AI745" s="12">
        <v>170.1</v>
      </c>
      <c r="AJ745" s="12">
        <v>-19.899999999999999</v>
      </c>
      <c r="AK745" s="12">
        <v>-0.1047</v>
      </c>
      <c r="AL745" s="17">
        <v>12300</v>
      </c>
      <c r="AM745" s="17">
        <v>0.30588235294117649</v>
      </c>
      <c r="AN745" s="9"/>
      <c r="AO745" s="9"/>
      <c r="AP745" s="17">
        <v>60.17</v>
      </c>
      <c r="AQ745" s="17">
        <v>4192</v>
      </c>
      <c r="AR745" s="17">
        <v>0.88888888888888884</v>
      </c>
      <c r="AS745" s="17">
        <v>0.09</v>
      </c>
      <c r="AT745" s="17">
        <v>0.92</v>
      </c>
      <c r="AU745" s="12">
        <v>0.93406593406593408</v>
      </c>
      <c r="AV745" s="12">
        <v>0</v>
      </c>
      <c r="AY745" s="12">
        <v>24661000</v>
      </c>
      <c r="BA745" s="12">
        <v>0.28125</v>
      </c>
      <c r="BD745" s="12">
        <v>0.30588235294117649</v>
      </c>
      <c r="BE745" s="12">
        <v>0.88888888888888884</v>
      </c>
      <c r="BF745" s="12">
        <v>0.92</v>
      </c>
      <c r="BG745" s="12">
        <v>0.93406593406593408</v>
      </c>
      <c r="BH745" s="12">
        <v>1.6E-2</v>
      </c>
      <c r="BI745" s="12">
        <v>0.09</v>
      </c>
      <c r="BJ745" s="12">
        <v>0</v>
      </c>
      <c r="BK745" s="12">
        <v>0.71199999999999997</v>
      </c>
      <c r="BL745" s="12">
        <v>1838</v>
      </c>
      <c r="BM745" s="12">
        <v>373</v>
      </c>
      <c r="BN745" s="12">
        <v>-2128</v>
      </c>
      <c r="BO745" s="12">
        <v>367</v>
      </c>
      <c r="BP745" s="12">
        <v>-403</v>
      </c>
      <c r="BQ745" s="12">
        <v>168</v>
      </c>
      <c r="BR745" s="12">
        <v>220</v>
      </c>
      <c r="BS745" s="12">
        <v>284</v>
      </c>
      <c r="BT745" s="12">
        <v>0.33640914599280108</v>
      </c>
      <c r="BU745" s="12">
        <v>0.53912769256518533</v>
      </c>
      <c r="BV745" s="12">
        <v>0.56552291971214619</v>
      </c>
      <c r="BW745" s="12">
        <v>0.47730821303058535</v>
      </c>
      <c r="BX745" s="12">
        <v>0.62284306810423085</v>
      </c>
      <c r="BY745" s="12">
        <v>1583</v>
      </c>
      <c r="BZ745" s="12">
        <v>0.28125</v>
      </c>
      <c r="CB745" s="12">
        <v>0.10106382978723404</v>
      </c>
      <c r="CC745" s="12">
        <v>19900</v>
      </c>
      <c r="CD745" s="12">
        <v>19750</v>
      </c>
      <c r="CE745" s="12">
        <v>3.0266253869969044</v>
      </c>
      <c r="CH745" s="22">
        <v>42900</v>
      </c>
      <c r="CI745">
        <v>181</v>
      </c>
      <c r="CJ745">
        <v>193</v>
      </c>
      <c r="CK745">
        <v>178</v>
      </c>
      <c r="CL745">
        <v>190</v>
      </c>
      <c r="CM745" s="22">
        <v>42901</v>
      </c>
      <c r="CN745">
        <v>175</v>
      </c>
      <c r="CO745">
        <v>175</v>
      </c>
      <c r="CP745">
        <v>166</v>
      </c>
      <c r="CQ745">
        <v>167</v>
      </c>
      <c r="CR745" s="22">
        <v>42902</v>
      </c>
      <c r="CS745">
        <v>166</v>
      </c>
      <c r="CT745">
        <v>168</v>
      </c>
      <c r="CU745">
        <v>165</v>
      </c>
      <c r="CV745">
        <v>168</v>
      </c>
    </row>
    <row r="746" spans="1:100">
      <c r="A746" s="22">
        <v>42900</v>
      </c>
      <c r="B746">
        <v>102</v>
      </c>
      <c r="C746">
        <v>107</v>
      </c>
      <c r="D746">
        <v>100</v>
      </c>
      <c r="E746">
        <v>105</v>
      </c>
      <c r="F746" s="23">
        <f t="shared" si="74"/>
        <v>2.9411764705882248E-2</v>
      </c>
      <c r="G746" s="22">
        <v>42901</v>
      </c>
      <c r="H746">
        <v>111</v>
      </c>
      <c r="I746">
        <v>116</v>
      </c>
      <c r="J746">
        <v>106</v>
      </c>
      <c r="K746">
        <v>107</v>
      </c>
      <c r="L746" s="22">
        <v>42902</v>
      </c>
      <c r="M746">
        <v>107</v>
      </c>
      <c r="N746" s="4">
        <v>42901</v>
      </c>
      <c r="O746" s="3" t="s">
        <v>15</v>
      </c>
      <c r="P746" s="3">
        <v>4347</v>
      </c>
      <c r="Q746" s="3" t="s">
        <v>425</v>
      </c>
      <c r="R746" s="3" t="s">
        <v>17</v>
      </c>
      <c r="S746" s="3">
        <v>0.05</v>
      </c>
      <c r="T746" s="3">
        <v>1</v>
      </c>
      <c r="U746" s="3">
        <v>0</v>
      </c>
      <c r="V746" s="3">
        <v>4800</v>
      </c>
      <c r="W746">
        <v>111</v>
      </c>
      <c r="X746" s="4">
        <v>42902</v>
      </c>
      <c r="Y746">
        <v>107</v>
      </c>
      <c r="Z746" s="10">
        <f t="shared" si="73"/>
        <v>-19200</v>
      </c>
      <c r="AA746" s="10">
        <f t="shared" si="72"/>
        <v>19200</v>
      </c>
      <c r="AB746">
        <f t="shared" si="75"/>
        <v>-19200</v>
      </c>
      <c r="AC746">
        <f t="shared" si="76"/>
        <v>-439820</v>
      </c>
      <c r="AD746">
        <f t="shared" si="77"/>
        <v>2.0220588235294157E-2</v>
      </c>
      <c r="AE746" s="15">
        <v>42902</v>
      </c>
      <c r="AF746" s="9">
        <v>2.1609613816648832E-3</v>
      </c>
      <c r="AG746" s="12" t="s">
        <v>960</v>
      </c>
      <c r="AH746" s="20">
        <v>42900.968055555553</v>
      </c>
      <c r="AI746" s="12">
        <v>108.8</v>
      </c>
      <c r="AJ746" s="12">
        <v>3.8</v>
      </c>
      <c r="AK746" s="12">
        <v>3.6200000000000003E-2</v>
      </c>
      <c r="AL746" s="17">
        <v>8100</v>
      </c>
      <c r="AM746" s="17">
        <v>0.17894736842105263</v>
      </c>
      <c r="AN746" s="9"/>
      <c r="AO746" s="9"/>
      <c r="AP746" s="17">
        <v>120.72</v>
      </c>
      <c r="AQ746" s="17">
        <v>6637</v>
      </c>
      <c r="AR746" s="17">
        <v>0.8666666666666667</v>
      </c>
      <c r="AS746" s="17">
        <v>7.8E-2</v>
      </c>
      <c r="AT746" s="17">
        <v>0.62068965517241381</v>
      </c>
      <c r="AU746" s="12">
        <v>0.23076923076923078</v>
      </c>
      <c r="AV746" s="12">
        <v>0</v>
      </c>
      <c r="AY746" s="12">
        <v>69861611</v>
      </c>
      <c r="BA746" s="12">
        <v>1</v>
      </c>
      <c r="BD746" s="12">
        <v>0.17894736842105263</v>
      </c>
      <c r="BE746" s="12">
        <v>0.8666666666666667</v>
      </c>
      <c r="BF746" s="12">
        <v>0.62068965517241381</v>
      </c>
      <c r="BG746" s="12">
        <v>0.23076923076923078</v>
      </c>
      <c r="BH746" s="12">
        <v>4.0000000000000001E-3</v>
      </c>
      <c r="BI746" s="12">
        <v>7.8E-2</v>
      </c>
      <c r="BJ746" s="12">
        <v>7.0000000000000001E-3</v>
      </c>
      <c r="BK746" s="12">
        <v>0.70599999999999996</v>
      </c>
      <c r="BL746" s="12">
        <v>1002</v>
      </c>
      <c r="BM746" s="12">
        <v>-1976</v>
      </c>
      <c r="BN746" s="12">
        <v>469</v>
      </c>
      <c r="BO746" s="12">
        <v>2960</v>
      </c>
      <c r="BP746" s="12">
        <v>811</v>
      </c>
      <c r="BQ746" s="12">
        <v>-916</v>
      </c>
      <c r="BR746" s="12">
        <v>635</v>
      </c>
      <c r="BS746" s="12">
        <v>3480</v>
      </c>
      <c r="BT746" s="12">
        <v>0.33640914599280108</v>
      </c>
      <c r="BU746" s="12">
        <v>0.53912769256518533</v>
      </c>
      <c r="BV746" s="12">
        <v>0.56552291971214619</v>
      </c>
      <c r="BW746" s="12">
        <v>0.47730821303058535</v>
      </c>
      <c r="BX746" s="12">
        <v>0.62284306810423085</v>
      </c>
      <c r="BY746" s="12">
        <v>1583</v>
      </c>
      <c r="BZ746" s="12">
        <v>1</v>
      </c>
      <c r="CB746" s="12">
        <v>0.10106382978723404</v>
      </c>
      <c r="CC746" s="12">
        <v>19900</v>
      </c>
      <c r="CD746" s="12">
        <v>19750</v>
      </c>
      <c r="CE746" s="12">
        <v>1.7706371191135735</v>
      </c>
      <c r="CH746" s="22">
        <v>42900</v>
      </c>
      <c r="CI746">
        <v>102</v>
      </c>
      <c r="CJ746">
        <v>107</v>
      </c>
      <c r="CK746">
        <v>100</v>
      </c>
      <c r="CL746">
        <v>105</v>
      </c>
      <c r="CM746" s="22">
        <v>42901</v>
      </c>
      <c r="CN746">
        <v>111</v>
      </c>
      <c r="CO746">
        <v>116</v>
      </c>
      <c r="CP746">
        <v>106</v>
      </c>
      <c r="CQ746">
        <v>107</v>
      </c>
      <c r="CR746" s="22">
        <v>42902</v>
      </c>
      <c r="CS746">
        <v>107</v>
      </c>
      <c r="CT746">
        <v>108</v>
      </c>
      <c r="CU746">
        <v>101</v>
      </c>
      <c r="CV746">
        <v>104</v>
      </c>
    </row>
    <row r="747" spans="1:100">
      <c r="A747" s="22">
        <v>42900</v>
      </c>
      <c r="B747">
        <v>1300</v>
      </c>
      <c r="C747">
        <v>1335</v>
      </c>
      <c r="D747">
        <v>1200</v>
      </c>
      <c r="E747">
        <v>1220</v>
      </c>
      <c r="F747" s="23">
        <f t="shared" si="74"/>
        <v>-6.1538461538461542E-2</v>
      </c>
      <c r="G747" s="22">
        <v>42901</v>
      </c>
      <c r="H747">
        <v>1171</v>
      </c>
      <c r="I747">
        <v>1256</v>
      </c>
      <c r="J747">
        <v>1140</v>
      </c>
      <c r="K747">
        <v>1232</v>
      </c>
      <c r="L747" s="22">
        <v>42902</v>
      </c>
      <c r="M747">
        <v>1210</v>
      </c>
      <c r="N747" s="4">
        <v>42901</v>
      </c>
      <c r="O747" s="3" t="s">
        <v>11</v>
      </c>
      <c r="P747" s="3">
        <v>4579</v>
      </c>
      <c r="Q747" s="3" t="s">
        <v>271</v>
      </c>
      <c r="R747" s="3" t="s">
        <v>13</v>
      </c>
      <c r="S747" s="3">
        <v>0.05</v>
      </c>
      <c r="T747" s="3">
        <v>2</v>
      </c>
      <c r="U747" s="3">
        <v>0</v>
      </c>
      <c r="V747" s="3">
        <v>500</v>
      </c>
      <c r="W747">
        <v>1171</v>
      </c>
      <c r="X747" s="4">
        <v>42902</v>
      </c>
      <c r="Y747">
        <v>1232</v>
      </c>
      <c r="Z747" s="10">
        <f t="shared" si="73"/>
        <v>30500</v>
      </c>
      <c r="AA747" s="10">
        <f t="shared" si="72"/>
        <v>30500</v>
      </c>
      <c r="AB747" t="str">
        <f t="shared" si="75"/>
        <v/>
      </c>
      <c r="AC747">
        <f t="shared" si="76"/>
        <v>-439820</v>
      </c>
      <c r="AD747">
        <f t="shared" si="77"/>
        <v>7.6271186440678429E-3</v>
      </c>
      <c r="AE747" s="15">
        <v>42902</v>
      </c>
      <c r="AF747" s="9">
        <v>2.1609613816648832E-3</v>
      </c>
      <c r="AG747" s="12" t="s">
        <v>960</v>
      </c>
      <c r="AH747" s="20">
        <v>42900.997916666667</v>
      </c>
      <c r="AI747" s="12">
        <v>1180</v>
      </c>
      <c r="AJ747" s="12">
        <v>-40</v>
      </c>
      <c r="AK747" s="12">
        <v>-3.2800000000000003E-2</v>
      </c>
      <c r="AL747" s="17">
        <v>7000</v>
      </c>
      <c r="AM747" s="17">
        <v>0.77021617293835065</v>
      </c>
      <c r="AN747" s="9"/>
      <c r="AO747" s="9"/>
      <c r="AP747" s="17">
        <v>181.96</v>
      </c>
      <c r="AQ747" s="17">
        <v>24039</v>
      </c>
      <c r="AR747" s="17">
        <v>0.96166854565952653</v>
      </c>
      <c r="AS747" s="17">
        <v>0.27</v>
      </c>
      <c r="AT747" s="17">
        <v>0.96424815983175605</v>
      </c>
      <c r="AU747" s="12">
        <v>0.96711798839458418</v>
      </c>
      <c r="AV747" s="12">
        <v>0</v>
      </c>
      <c r="AX747" s="19">
        <v>93</v>
      </c>
      <c r="AY747" s="12">
        <v>19246450</v>
      </c>
      <c r="BA747" s="12">
        <v>0.86235955056179781</v>
      </c>
      <c r="BD747" s="12">
        <v>0.77021617293835065</v>
      </c>
      <c r="BE747" s="12">
        <v>0.96166854565952653</v>
      </c>
      <c r="BF747" s="12">
        <v>0.96424815983175605</v>
      </c>
      <c r="BG747" s="12">
        <v>0.96711798839458418</v>
      </c>
      <c r="BH747" s="12">
        <v>0.189</v>
      </c>
      <c r="BI747" s="12">
        <v>0.27</v>
      </c>
      <c r="BJ747" s="12">
        <v>0</v>
      </c>
      <c r="BK747" s="12">
        <v>0.55500000000000005</v>
      </c>
      <c r="BL747" s="12">
        <v>-2179</v>
      </c>
      <c r="BM747" s="12">
        <v>951</v>
      </c>
      <c r="BN747" s="12">
        <v>309</v>
      </c>
      <c r="BO747" s="12">
        <v>4035</v>
      </c>
      <c r="BP747" s="12">
        <v>-2728</v>
      </c>
      <c r="BQ747" s="12">
        <v>3741</v>
      </c>
      <c r="BR747" s="12" t="s">
        <v>961</v>
      </c>
      <c r="BS747" s="12">
        <v>4889</v>
      </c>
      <c r="BT747" s="12">
        <v>0.33640914599280108</v>
      </c>
      <c r="BU747" s="12">
        <v>0.53912769256518533</v>
      </c>
      <c r="BV747" s="12">
        <v>0.56552291971214619</v>
      </c>
      <c r="BW747" s="12">
        <v>0.47730821303058535</v>
      </c>
      <c r="BX747" s="12">
        <v>0.62284306810423085</v>
      </c>
      <c r="BY747" s="12">
        <v>1583</v>
      </c>
      <c r="BZ747" s="12">
        <v>0.86235955056179781</v>
      </c>
      <c r="CB747" s="12">
        <v>0.10106382978723404</v>
      </c>
      <c r="CC747" s="12">
        <v>19900</v>
      </c>
      <c r="CD747" s="12">
        <v>19750</v>
      </c>
      <c r="CE747" s="12">
        <v>7.6210863427584172</v>
      </c>
      <c r="CH747" s="22">
        <v>42900</v>
      </c>
      <c r="CI747">
        <v>1300</v>
      </c>
      <c r="CJ747">
        <v>1335</v>
      </c>
      <c r="CK747">
        <v>1200</v>
      </c>
      <c r="CL747">
        <v>1220</v>
      </c>
      <c r="CM747" s="22">
        <v>42901</v>
      </c>
      <c r="CN747">
        <v>1171</v>
      </c>
      <c r="CO747">
        <v>1256</v>
      </c>
      <c r="CP747">
        <v>1140</v>
      </c>
      <c r="CQ747">
        <v>1232</v>
      </c>
      <c r="CR747" s="22">
        <v>42902</v>
      </c>
      <c r="CS747">
        <v>1210</v>
      </c>
      <c r="CT747">
        <v>1229</v>
      </c>
      <c r="CU747">
        <v>1180</v>
      </c>
      <c r="CV747">
        <v>1202</v>
      </c>
    </row>
    <row r="748" spans="1:100">
      <c r="A748" s="22">
        <v>42900</v>
      </c>
      <c r="B748">
        <v>664</v>
      </c>
      <c r="C748">
        <v>665</v>
      </c>
      <c r="D748">
        <v>570</v>
      </c>
      <c r="E748">
        <v>582</v>
      </c>
      <c r="F748" s="23">
        <f t="shared" si="74"/>
        <v>-0.12349397590361444</v>
      </c>
      <c r="G748" s="22">
        <v>42901</v>
      </c>
      <c r="H748">
        <v>567</v>
      </c>
      <c r="I748">
        <v>583</v>
      </c>
      <c r="J748">
        <v>543</v>
      </c>
      <c r="K748">
        <v>557</v>
      </c>
      <c r="L748" s="22">
        <v>42902</v>
      </c>
      <c r="M748">
        <v>553</v>
      </c>
      <c r="N748" s="4">
        <v>42901</v>
      </c>
      <c r="O748" s="3" t="s">
        <v>11</v>
      </c>
      <c r="P748" s="3">
        <v>6666</v>
      </c>
      <c r="Q748" s="3" t="s">
        <v>381</v>
      </c>
      <c r="R748" s="3" t="s">
        <v>13</v>
      </c>
      <c r="S748" s="3">
        <v>0.05</v>
      </c>
      <c r="T748" s="3">
        <v>2</v>
      </c>
      <c r="U748" s="3">
        <v>0</v>
      </c>
      <c r="V748" s="3">
        <v>900</v>
      </c>
      <c r="W748">
        <v>567</v>
      </c>
      <c r="X748" s="4">
        <v>42902</v>
      </c>
      <c r="Y748">
        <v>557</v>
      </c>
      <c r="Z748" s="10">
        <f t="shared" si="73"/>
        <v>-9000</v>
      </c>
      <c r="AA748" s="10">
        <f t="shared" si="72"/>
        <v>9000</v>
      </c>
      <c r="AB748" t="str">
        <f t="shared" si="75"/>
        <v/>
      </c>
      <c r="AC748">
        <f t="shared" si="76"/>
        <v>-439820</v>
      </c>
      <c r="AD748">
        <f t="shared" si="77"/>
        <v>1.0334996436208055E-2</v>
      </c>
      <c r="AE748" s="15">
        <v>42902</v>
      </c>
      <c r="AF748" s="9">
        <v>2.1609613816648832E-3</v>
      </c>
      <c r="AG748" s="12" t="s">
        <v>960</v>
      </c>
      <c r="AH748" s="20">
        <v>42900.981249999997</v>
      </c>
      <c r="AI748" s="12">
        <v>561.20000000000005</v>
      </c>
      <c r="AJ748" s="12">
        <v>-20.8</v>
      </c>
      <c r="AK748" s="12">
        <v>-3.5700000000000003E-2</v>
      </c>
      <c r="AL748" s="17">
        <v>5500</v>
      </c>
      <c r="AM748" s="17">
        <v>0.71899736147757254</v>
      </c>
      <c r="AN748" s="9"/>
      <c r="AO748" s="9"/>
      <c r="AP748" s="17">
        <v>0</v>
      </c>
      <c r="AQ748" s="17">
        <v>5679</v>
      </c>
      <c r="AR748" s="17">
        <v>1</v>
      </c>
      <c r="AS748" s="17">
        <v>0.26800000000000002</v>
      </c>
      <c r="AT748" s="17">
        <v>1</v>
      </c>
      <c r="AU748" s="12">
        <v>1</v>
      </c>
      <c r="AV748" s="12" t="s">
        <v>988</v>
      </c>
      <c r="AY748" s="12">
        <v>7492652</v>
      </c>
      <c r="BA748" s="12">
        <v>0.51331719128329301</v>
      </c>
      <c r="BD748" s="12">
        <v>0.71899736147757254</v>
      </c>
      <c r="BE748" s="12">
        <v>1</v>
      </c>
      <c r="BF748" s="12">
        <v>1</v>
      </c>
      <c r="BG748" s="12">
        <v>1</v>
      </c>
      <c r="BH748" s="12">
        <v>0.01</v>
      </c>
      <c r="BI748" s="12">
        <v>0.26800000000000002</v>
      </c>
      <c r="BJ748" s="12">
        <v>0</v>
      </c>
      <c r="BK748" s="12">
        <v>0.42099999999999999</v>
      </c>
      <c r="BL748" s="12">
        <v>320</v>
      </c>
      <c r="BM748" s="12">
        <v>-1212</v>
      </c>
      <c r="BN748" s="12">
        <v>861</v>
      </c>
      <c r="BO748" s="12">
        <v>705</v>
      </c>
      <c r="BP748" s="12">
        <v>246</v>
      </c>
      <c r="BQ748" s="12">
        <v>-803</v>
      </c>
      <c r="BR748" s="12">
        <v>217</v>
      </c>
      <c r="BS748" s="12">
        <v>690</v>
      </c>
      <c r="BT748" s="12">
        <v>0.33640914599280108</v>
      </c>
      <c r="BU748" s="12">
        <v>0.53912769256518533</v>
      </c>
      <c r="BV748" s="12">
        <v>0.56552291971214619</v>
      </c>
      <c r="BW748" s="12">
        <v>0.47730821303058535</v>
      </c>
      <c r="BX748" s="12">
        <v>0.62284306810423085</v>
      </c>
      <c r="BY748" s="12">
        <v>1583</v>
      </c>
      <c r="BZ748" s="12">
        <v>0.51331719128329301</v>
      </c>
      <c r="CB748" s="12">
        <v>0.10106382978723404</v>
      </c>
      <c r="CC748" s="12">
        <v>19900</v>
      </c>
      <c r="CD748" s="12">
        <v>19750</v>
      </c>
      <c r="CE748" s="12">
        <v>7.1142896819886126</v>
      </c>
      <c r="CH748" s="22">
        <v>42900</v>
      </c>
      <c r="CI748">
        <v>664</v>
      </c>
      <c r="CJ748">
        <v>665</v>
      </c>
      <c r="CK748">
        <v>570</v>
      </c>
      <c r="CL748">
        <v>582</v>
      </c>
      <c r="CM748" s="22">
        <v>42901</v>
      </c>
      <c r="CN748">
        <v>567</v>
      </c>
      <c r="CO748">
        <v>583</v>
      </c>
      <c r="CP748">
        <v>543</v>
      </c>
      <c r="CQ748">
        <v>557</v>
      </c>
      <c r="CR748" s="22">
        <v>42902</v>
      </c>
      <c r="CS748">
        <v>553</v>
      </c>
      <c r="CT748">
        <v>578</v>
      </c>
      <c r="CU748">
        <v>547</v>
      </c>
      <c r="CV748">
        <v>557</v>
      </c>
    </row>
    <row r="749" spans="1:100">
      <c r="A749" s="22">
        <v>42900</v>
      </c>
      <c r="B749">
        <v>2167</v>
      </c>
      <c r="C749">
        <v>2200</v>
      </c>
      <c r="D749">
        <v>2133</v>
      </c>
      <c r="E749">
        <v>2174</v>
      </c>
      <c r="F749" s="23">
        <f t="shared" si="74"/>
        <v>3.2302722658053007E-3</v>
      </c>
      <c r="G749" s="22">
        <v>42901</v>
      </c>
      <c r="H749">
        <v>1694</v>
      </c>
      <c r="I749">
        <v>1929</v>
      </c>
      <c r="J749">
        <v>1694</v>
      </c>
      <c r="K749">
        <v>1915</v>
      </c>
      <c r="L749" s="22">
        <v>42902</v>
      </c>
      <c r="M749">
        <v>1905</v>
      </c>
      <c r="N749" s="4">
        <v>42901</v>
      </c>
      <c r="O749" s="3" t="s">
        <v>11</v>
      </c>
      <c r="P749" s="3">
        <v>3665</v>
      </c>
      <c r="Q749" s="3" t="s">
        <v>426</v>
      </c>
      <c r="R749" s="3" t="s">
        <v>13</v>
      </c>
      <c r="S749" s="3">
        <v>0.05</v>
      </c>
      <c r="T749" s="3">
        <v>1</v>
      </c>
      <c r="U749" s="3">
        <v>0</v>
      </c>
      <c r="V749" s="3">
        <v>300</v>
      </c>
      <c r="W749">
        <v>1694</v>
      </c>
      <c r="X749" s="4">
        <v>42902</v>
      </c>
      <c r="Y749">
        <v>1915</v>
      </c>
      <c r="Z749" s="10">
        <f t="shared" si="73"/>
        <v>66300</v>
      </c>
      <c r="AA749" s="10">
        <f t="shared" si="72"/>
        <v>66300</v>
      </c>
      <c r="AB749" t="str">
        <f t="shared" si="75"/>
        <v/>
      </c>
      <c r="AC749">
        <f t="shared" si="76"/>
        <v>-439820</v>
      </c>
      <c r="AD749">
        <f t="shared" si="77"/>
        <v>0.12232526812082267</v>
      </c>
      <c r="AE749" s="15">
        <v>42902</v>
      </c>
      <c r="AF749" s="9">
        <v>2.1609613816648832E-3</v>
      </c>
      <c r="AG749" s="12" t="s">
        <v>957</v>
      </c>
      <c r="AH749" s="20">
        <v>42900.998611111114</v>
      </c>
      <c r="AI749" s="12">
        <v>1930.1</v>
      </c>
      <c r="AJ749" s="12">
        <v>-243.9</v>
      </c>
      <c r="AK749" s="12">
        <v>-0.11219999999999999</v>
      </c>
      <c r="AL749" s="17">
        <v>5300</v>
      </c>
      <c r="AM749" s="17">
        <v>0.31690140845070425</v>
      </c>
      <c r="AN749" s="9"/>
      <c r="AO749" s="9"/>
      <c r="AP749" s="17">
        <v>1.79</v>
      </c>
      <c r="AQ749" s="17">
        <v>45414</v>
      </c>
      <c r="AR749" s="17">
        <v>0.79044516829533118</v>
      </c>
      <c r="AS749" s="17" t="s">
        <v>968</v>
      </c>
      <c r="AT749" s="17">
        <v>0.81911902530459235</v>
      </c>
      <c r="AU749" s="12">
        <v>0.88996579247434437</v>
      </c>
      <c r="AV749" s="12">
        <v>0</v>
      </c>
      <c r="AY749" s="12">
        <v>21321000</v>
      </c>
      <c r="BA749" s="12">
        <v>0</v>
      </c>
      <c r="BD749" s="12">
        <v>0.31690140845070425</v>
      </c>
      <c r="BE749" s="12">
        <v>0.79044516829533118</v>
      </c>
      <c r="BF749" s="12">
        <v>0.81911902530459235</v>
      </c>
      <c r="BG749" s="12">
        <v>0.88996579247434437</v>
      </c>
      <c r="BH749" s="12">
        <v>0.113</v>
      </c>
      <c r="BI749" s="12" t="s">
        <v>968</v>
      </c>
      <c r="BJ749" s="12">
        <v>0</v>
      </c>
      <c r="BK749" s="12">
        <v>0.73899999999999999</v>
      </c>
      <c r="BL749" s="12">
        <v>1063</v>
      </c>
      <c r="BM749" s="12">
        <v>-711</v>
      </c>
      <c r="BN749" s="12">
        <v>298</v>
      </c>
      <c r="BO749" s="12">
        <v>1592</v>
      </c>
      <c r="BP749" s="12">
        <v>351</v>
      </c>
      <c r="BQ749" s="12">
        <v>0</v>
      </c>
      <c r="BR749" s="12">
        <v>28</v>
      </c>
      <c r="BS749" s="12">
        <v>939</v>
      </c>
      <c r="BT749" s="12">
        <v>0.38867822034028304</v>
      </c>
      <c r="BU749" s="12">
        <v>0.5693375742837693</v>
      </c>
      <c r="BV749" s="12">
        <v>0.56460301111197364</v>
      </c>
      <c r="BW749" s="12">
        <v>0.48958355540347043</v>
      </c>
      <c r="BX749" s="12">
        <v>0.53582047395349486</v>
      </c>
      <c r="BY749" s="12">
        <v>1583</v>
      </c>
      <c r="BZ749" s="12">
        <v>0</v>
      </c>
      <c r="CB749" s="12">
        <v>0.10106382978723404</v>
      </c>
      <c r="CC749" s="12">
        <v>19900</v>
      </c>
      <c r="CD749" s="12">
        <v>19750</v>
      </c>
      <c r="CE749" s="12">
        <v>3.1356560415122319</v>
      </c>
      <c r="CH749" s="22">
        <v>42900</v>
      </c>
      <c r="CI749">
        <v>2167</v>
      </c>
      <c r="CJ749">
        <v>2200</v>
      </c>
      <c r="CK749">
        <v>2133</v>
      </c>
      <c r="CL749">
        <v>2174</v>
      </c>
      <c r="CM749" s="22">
        <v>42901</v>
      </c>
      <c r="CN749">
        <v>1694</v>
      </c>
      <c r="CO749">
        <v>1929</v>
      </c>
      <c r="CP749">
        <v>1694</v>
      </c>
      <c r="CQ749">
        <v>1915</v>
      </c>
      <c r="CR749" s="22">
        <v>42902</v>
      </c>
      <c r="CS749">
        <v>1905</v>
      </c>
      <c r="CT749">
        <v>1930</v>
      </c>
      <c r="CU749">
        <v>1836</v>
      </c>
      <c r="CV749">
        <v>1856</v>
      </c>
    </row>
    <row r="750" spans="1:100">
      <c r="A750" s="22">
        <v>42900</v>
      </c>
      <c r="B750">
        <v>1405</v>
      </c>
      <c r="C750">
        <v>1408</v>
      </c>
      <c r="D750">
        <v>1341</v>
      </c>
      <c r="E750">
        <v>1348</v>
      </c>
      <c r="F750" s="23">
        <f t="shared" si="74"/>
        <v>-4.0569395017793553E-2</v>
      </c>
      <c r="G750" s="22">
        <v>42901</v>
      </c>
      <c r="H750">
        <v>1436</v>
      </c>
      <c r="I750">
        <v>1636</v>
      </c>
      <c r="J750">
        <v>1411</v>
      </c>
      <c r="K750">
        <v>1531</v>
      </c>
      <c r="L750" s="22">
        <v>42902</v>
      </c>
      <c r="M750">
        <v>1560</v>
      </c>
      <c r="N750" s="4">
        <v>42901</v>
      </c>
      <c r="O750" s="3" t="s">
        <v>15</v>
      </c>
      <c r="P750" s="3">
        <v>3134</v>
      </c>
      <c r="Q750" s="3" t="s">
        <v>427</v>
      </c>
      <c r="R750" s="3" t="s">
        <v>17</v>
      </c>
      <c r="S750" s="3">
        <v>0.05</v>
      </c>
      <c r="T750" s="3">
        <v>1</v>
      </c>
      <c r="U750" s="3">
        <v>0</v>
      </c>
      <c r="V750" s="3">
        <v>400</v>
      </c>
      <c r="W750">
        <v>1436</v>
      </c>
      <c r="X750" s="4">
        <v>42902</v>
      </c>
      <c r="Y750">
        <v>1531</v>
      </c>
      <c r="Z750" s="10">
        <f t="shared" si="73"/>
        <v>38000</v>
      </c>
      <c r="AA750" s="10">
        <f t="shared" si="72"/>
        <v>38000</v>
      </c>
      <c r="AB750">
        <f t="shared" si="75"/>
        <v>38000</v>
      </c>
      <c r="AC750">
        <f t="shared" si="76"/>
        <v>-401820</v>
      </c>
      <c r="AD750">
        <f t="shared" si="77"/>
        <v>8.2872928176795924E-3</v>
      </c>
      <c r="AE750" s="15">
        <v>42902</v>
      </c>
      <c r="AF750" s="9">
        <v>2.1609613816648832E-3</v>
      </c>
      <c r="AG750" s="12" t="s">
        <v>962</v>
      </c>
      <c r="AH750" s="20">
        <v>42900.996527777781</v>
      </c>
      <c r="AI750" s="12">
        <v>1448</v>
      </c>
      <c r="AJ750" s="12">
        <v>100</v>
      </c>
      <c r="AK750" s="12">
        <v>7.4200000000000002E-2</v>
      </c>
      <c r="AL750" s="17">
        <v>4900</v>
      </c>
      <c r="AM750" s="17">
        <v>0.32372025955299205</v>
      </c>
      <c r="AN750" s="9"/>
      <c r="AO750" s="17">
        <v>0</v>
      </c>
      <c r="AP750" s="17">
        <v>2.2200000000000002</v>
      </c>
      <c r="AQ750" s="17">
        <v>21967</v>
      </c>
      <c r="AR750" s="17">
        <v>1</v>
      </c>
      <c r="AS750" s="17">
        <v>0.158</v>
      </c>
      <c r="AT750" s="17">
        <v>0.84569138276553102</v>
      </c>
      <c r="AU750" s="12">
        <v>0.90911737628553668</v>
      </c>
      <c r="AV750" s="12">
        <v>0.25</v>
      </c>
      <c r="AY750" s="12">
        <v>15837600</v>
      </c>
      <c r="BA750" s="12">
        <v>1</v>
      </c>
      <c r="BD750" s="12">
        <v>0.32372025955299205</v>
      </c>
      <c r="BE750" s="12">
        <v>1</v>
      </c>
      <c r="BF750" s="12">
        <v>0.84569138276553102</v>
      </c>
      <c r="BG750" s="12">
        <v>0.90911737628553668</v>
      </c>
      <c r="BH750" s="12">
        <v>4.2000000000000003E-2</v>
      </c>
      <c r="BI750" s="12">
        <v>0.158</v>
      </c>
      <c r="BJ750" s="12">
        <v>5.0000000000000001E-3</v>
      </c>
      <c r="BK750" s="12">
        <v>0.81799999999999995</v>
      </c>
      <c r="BL750" s="12">
        <v>110</v>
      </c>
      <c r="BM750" s="12">
        <v>-69</v>
      </c>
      <c r="BN750" s="12">
        <v>814</v>
      </c>
      <c r="BO750" s="12">
        <v>1437</v>
      </c>
      <c r="BP750" s="12">
        <v>-1</v>
      </c>
      <c r="BQ750" s="12">
        <v>-135</v>
      </c>
      <c r="BR750" s="12">
        <v>309</v>
      </c>
      <c r="BS750" s="12">
        <v>526</v>
      </c>
      <c r="BT750" s="12">
        <v>0.20234257591287513</v>
      </c>
      <c r="BU750" s="12">
        <v>0.60165053659621859</v>
      </c>
      <c r="BV750" s="12">
        <v>0.73160383023591669</v>
      </c>
      <c r="BW750" s="12">
        <v>0.64789370821338954</v>
      </c>
      <c r="BX750" s="12">
        <v>0.48431208010463278</v>
      </c>
      <c r="BY750" s="12">
        <v>1583</v>
      </c>
      <c r="BZ750" s="12">
        <v>1</v>
      </c>
      <c r="CB750" s="12">
        <v>0.10106382978723404</v>
      </c>
      <c r="CC750" s="12">
        <v>19900</v>
      </c>
      <c r="CD750" s="12">
        <v>19750</v>
      </c>
      <c r="CE750" s="12">
        <v>3.2031267787348687</v>
      </c>
      <c r="CH750" s="22">
        <v>42900</v>
      </c>
      <c r="CI750">
        <v>1405</v>
      </c>
      <c r="CJ750">
        <v>1408</v>
      </c>
      <c r="CK750">
        <v>1341</v>
      </c>
      <c r="CL750">
        <v>1348</v>
      </c>
      <c r="CM750" s="22">
        <v>42901</v>
      </c>
      <c r="CN750">
        <v>1436</v>
      </c>
      <c r="CO750">
        <v>1636</v>
      </c>
      <c r="CP750">
        <v>1411</v>
      </c>
      <c r="CQ750">
        <v>1531</v>
      </c>
      <c r="CR750" s="22">
        <v>42902</v>
      </c>
      <c r="CS750">
        <v>1560</v>
      </c>
      <c r="CT750">
        <v>1618</v>
      </c>
      <c r="CU750">
        <v>1533</v>
      </c>
      <c r="CV750">
        <v>1591</v>
      </c>
    </row>
    <row r="751" spans="1:100">
      <c r="A751" s="22">
        <v>42901</v>
      </c>
      <c r="B751">
        <v>1228</v>
      </c>
      <c r="C751">
        <v>1470</v>
      </c>
      <c r="D751">
        <v>1195</v>
      </c>
      <c r="E751">
        <v>1450</v>
      </c>
      <c r="F751" s="23">
        <f t="shared" si="74"/>
        <v>0.1807817589576548</v>
      </c>
      <c r="G751" s="22">
        <v>42902</v>
      </c>
      <c r="H751">
        <v>1670</v>
      </c>
      <c r="I751">
        <v>1750</v>
      </c>
      <c r="J751">
        <v>1584</v>
      </c>
      <c r="K751">
        <v>1670</v>
      </c>
      <c r="L751" s="22">
        <v>42905</v>
      </c>
      <c r="M751">
        <v>1740</v>
      </c>
      <c r="N751" s="4">
        <v>42902</v>
      </c>
      <c r="O751" s="3" t="s">
        <v>15</v>
      </c>
      <c r="P751" s="3">
        <v>3825</v>
      </c>
      <c r="Q751" s="3" t="s">
        <v>297</v>
      </c>
      <c r="R751" s="3" t="s">
        <v>17</v>
      </c>
      <c r="S751" s="3">
        <v>0.05</v>
      </c>
      <c r="T751" s="3">
        <v>2</v>
      </c>
      <c r="U751" s="3">
        <v>0</v>
      </c>
      <c r="V751" s="3">
        <v>400</v>
      </c>
      <c r="W751">
        <v>1670</v>
      </c>
      <c r="X751" s="4">
        <v>42905</v>
      </c>
      <c r="Y751">
        <v>1670</v>
      </c>
      <c r="Z751" s="10">
        <f t="shared" si="73"/>
        <v>0</v>
      </c>
      <c r="AA751" s="10">
        <f t="shared" si="72"/>
        <v>0</v>
      </c>
      <c r="AB751" t="str">
        <f t="shared" si="75"/>
        <v/>
      </c>
      <c r="AC751">
        <f t="shared" si="76"/>
        <v>-401820</v>
      </c>
      <c r="AD751">
        <f t="shared" si="77"/>
        <v>3.4055727554179516E-2</v>
      </c>
      <c r="AE751" s="15">
        <v>42903</v>
      </c>
      <c r="AF751" s="9">
        <v>-6.8586207154675005E-4</v>
      </c>
      <c r="AG751" s="12" t="s">
        <v>957</v>
      </c>
      <c r="AH751" s="20">
        <v>42901.998611111114</v>
      </c>
      <c r="AI751" s="12">
        <v>1615</v>
      </c>
      <c r="AJ751" s="12">
        <v>165</v>
      </c>
      <c r="AK751" s="12">
        <v>0.1138</v>
      </c>
      <c r="AL751" s="17">
        <v>213200</v>
      </c>
      <c r="AM751" s="17">
        <v>0.93053892215568867</v>
      </c>
      <c r="AN751" s="18">
        <v>42905</v>
      </c>
      <c r="AO751" s="17">
        <v>41191</v>
      </c>
      <c r="AP751" s="17" t="s">
        <v>965</v>
      </c>
      <c r="AQ751" s="17">
        <v>3436</v>
      </c>
      <c r="AR751" s="17" t="s">
        <v>978</v>
      </c>
      <c r="AS751" s="17" t="s">
        <v>13</v>
      </c>
      <c r="AT751" s="17">
        <v>0.1</v>
      </c>
      <c r="AU751" s="12">
        <v>1</v>
      </c>
      <c r="AV751" s="12">
        <v>14</v>
      </c>
      <c r="AY751" s="12">
        <v>39985600</v>
      </c>
      <c r="BA751" s="12">
        <v>1</v>
      </c>
      <c r="BD751" s="12">
        <v>0.93053892215568867</v>
      </c>
      <c r="BE751" s="12">
        <v>1</v>
      </c>
      <c r="BF751" s="12">
        <v>1</v>
      </c>
      <c r="BG751" s="12">
        <v>1</v>
      </c>
      <c r="BH751" s="12">
        <v>0.33300000000000002</v>
      </c>
      <c r="BI751" s="12">
        <v>0.11799999999999999</v>
      </c>
      <c r="BJ751" s="12">
        <v>0</v>
      </c>
      <c r="BK751" s="12">
        <v>0.61699999999999999</v>
      </c>
      <c r="BL751" s="12">
        <v>12</v>
      </c>
      <c r="BM751" s="12">
        <v>-43</v>
      </c>
      <c r="BN751" s="12">
        <v>17</v>
      </c>
      <c r="BO751" s="12">
        <v>94</v>
      </c>
      <c r="BP751" s="12">
        <v>-2</v>
      </c>
      <c r="BQ751" s="12">
        <v>-3</v>
      </c>
      <c r="BR751" s="12">
        <v>-154</v>
      </c>
      <c r="BS751" s="12">
        <v>107</v>
      </c>
      <c r="BT751" s="12">
        <v>0.38867822034028304</v>
      </c>
      <c r="BU751" s="12">
        <v>0.5693375742837693</v>
      </c>
      <c r="BV751" s="12">
        <v>0.56460301111197364</v>
      </c>
      <c r="BW751" s="12">
        <v>0.48958355540347043</v>
      </c>
      <c r="BX751" s="12">
        <v>0.53039900914850513</v>
      </c>
      <c r="BY751" s="12">
        <v>1597</v>
      </c>
      <c r="BZ751" s="12">
        <v>1</v>
      </c>
      <c r="CB751" s="12">
        <v>0.10140708393983504</v>
      </c>
      <c r="CC751" s="12">
        <v>19750</v>
      </c>
      <c r="CD751" s="12">
        <v>19940</v>
      </c>
      <c r="CE751" s="12">
        <v>9.1762713806836089</v>
      </c>
      <c r="CH751" s="22">
        <v>42901</v>
      </c>
      <c r="CI751">
        <v>1228</v>
      </c>
      <c r="CJ751">
        <v>1470</v>
      </c>
      <c r="CK751">
        <v>1195</v>
      </c>
      <c r="CL751">
        <v>1450</v>
      </c>
      <c r="CM751" s="22">
        <v>42902</v>
      </c>
      <c r="CN751">
        <v>1670</v>
      </c>
      <c r="CO751">
        <v>1750</v>
      </c>
      <c r="CP751">
        <v>1584</v>
      </c>
      <c r="CQ751">
        <v>1670</v>
      </c>
      <c r="CR751" s="22">
        <v>42905</v>
      </c>
      <c r="CS751">
        <v>1740</v>
      </c>
      <c r="CT751">
        <v>1820</v>
      </c>
      <c r="CU751">
        <v>1656</v>
      </c>
      <c r="CV751">
        <v>1675</v>
      </c>
    </row>
    <row r="752" spans="1:100">
      <c r="A752" s="22">
        <v>42901</v>
      </c>
      <c r="B752">
        <v>84</v>
      </c>
      <c r="C752">
        <v>85</v>
      </c>
      <c r="D752">
        <v>75</v>
      </c>
      <c r="E752">
        <v>77</v>
      </c>
      <c r="F752" s="23">
        <f t="shared" si="74"/>
        <v>-8.333333333333337E-2</v>
      </c>
      <c r="G752" s="22">
        <v>42902</v>
      </c>
      <c r="H752">
        <v>86</v>
      </c>
      <c r="I752">
        <v>90</v>
      </c>
      <c r="J752">
        <v>81</v>
      </c>
      <c r="K752">
        <v>83</v>
      </c>
      <c r="L752" s="22">
        <v>42905</v>
      </c>
      <c r="M752">
        <v>84</v>
      </c>
      <c r="N752" s="4">
        <v>42902</v>
      </c>
      <c r="O752" s="3" t="s">
        <v>15</v>
      </c>
      <c r="P752" s="3">
        <v>6993</v>
      </c>
      <c r="Q752" s="3" t="s">
        <v>428</v>
      </c>
      <c r="R752" s="3" t="s">
        <v>17</v>
      </c>
      <c r="S752" s="3">
        <v>0.05</v>
      </c>
      <c r="T752" s="3">
        <v>1</v>
      </c>
      <c r="U752" s="3">
        <v>0</v>
      </c>
      <c r="V752" s="3">
        <v>6500</v>
      </c>
      <c r="W752">
        <v>86</v>
      </c>
      <c r="X752" s="4">
        <v>42905</v>
      </c>
      <c r="Y752">
        <v>83</v>
      </c>
      <c r="Z752" s="10">
        <f t="shared" si="73"/>
        <v>-19500</v>
      </c>
      <c r="AA752" s="10">
        <f t="shared" si="72"/>
        <v>19500</v>
      </c>
      <c r="AB752" t="str">
        <f t="shared" si="75"/>
        <v/>
      </c>
      <c r="AC752">
        <f t="shared" si="76"/>
        <v>-401820</v>
      </c>
      <c r="AD752">
        <f t="shared" si="77"/>
        <v>2.3809523809523725E-2</v>
      </c>
      <c r="AE752" s="15">
        <v>42903</v>
      </c>
      <c r="AF752" s="9">
        <v>-6.8586207154675005E-4</v>
      </c>
      <c r="AG752" s="12" t="s">
        <v>954</v>
      </c>
      <c r="AH752" s="20">
        <v>42901.996527777781</v>
      </c>
      <c r="AI752" s="12">
        <v>84</v>
      </c>
      <c r="AJ752" s="12">
        <v>7</v>
      </c>
      <c r="AK752" s="12">
        <v>9.0899999999999995E-2</v>
      </c>
      <c r="AL752" s="17">
        <v>85900</v>
      </c>
      <c r="AM752" s="17">
        <v>0.3253012048192771</v>
      </c>
      <c r="AN752" s="9"/>
      <c r="AO752" s="9"/>
      <c r="AP752" s="17">
        <v>15.26</v>
      </c>
      <c r="AQ752" s="17">
        <v>7754</v>
      </c>
      <c r="AR752" s="17">
        <v>0.69230769230769229</v>
      </c>
      <c r="AS752" s="17">
        <v>0.19500000000000001</v>
      </c>
      <c r="AT752" s="17">
        <v>0.45</v>
      </c>
      <c r="AU752" s="12">
        <v>0.16250000000000001</v>
      </c>
      <c r="AV752" s="12">
        <v>0</v>
      </c>
      <c r="AY752" s="12">
        <v>93418666</v>
      </c>
      <c r="BA752" s="12">
        <v>0.78947368421052633</v>
      </c>
      <c r="BD752" s="12">
        <v>0.3253012048192771</v>
      </c>
      <c r="BE752" s="12">
        <v>0.69230769230769229</v>
      </c>
      <c r="BF752" s="12">
        <v>0.45</v>
      </c>
      <c r="BG752" s="12">
        <v>0.16250000000000001</v>
      </c>
      <c r="BH752" s="12">
        <v>3.0000000000000001E-3</v>
      </c>
      <c r="BI752" s="12">
        <v>0.19500000000000001</v>
      </c>
      <c r="BJ752" s="12">
        <v>0</v>
      </c>
      <c r="BK752" s="12">
        <v>0.28199999999999997</v>
      </c>
      <c r="BL752" s="12">
        <v>-290</v>
      </c>
      <c r="BM752" s="12">
        <v>6</v>
      </c>
      <c r="BN752" s="12">
        <v>316</v>
      </c>
      <c r="BO752" s="12">
        <v>81</v>
      </c>
      <c r="BP752" s="12">
        <v>-454</v>
      </c>
      <c r="BQ752" s="12">
        <v>-9</v>
      </c>
      <c r="BR752" s="12">
        <v>342</v>
      </c>
      <c r="BS752" s="12">
        <v>49</v>
      </c>
      <c r="BT752" s="12">
        <v>0.24783941414279592</v>
      </c>
      <c r="BU752" s="12">
        <v>0.57040353210797945</v>
      </c>
      <c r="BV752" s="12">
        <v>0.67819644826651082</v>
      </c>
      <c r="BW752" s="12">
        <v>0.58278462171057932</v>
      </c>
      <c r="BX752" s="12">
        <v>0.58193926299698284</v>
      </c>
      <c r="BY752" s="12">
        <v>1597</v>
      </c>
      <c r="BZ752" s="12">
        <v>0.78947368421052633</v>
      </c>
      <c r="CB752" s="12">
        <v>0.10140708393983504</v>
      </c>
      <c r="CC752" s="12">
        <v>19750</v>
      </c>
      <c r="CD752" s="12">
        <v>19940</v>
      </c>
      <c r="CE752" s="12">
        <v>3.2078745604427277</v>
      </c>
      <c r="CH752" s="22">
        <v>42901</v>
      </c>
      <c r="CI752">
        <v>84</v>
      </c>
      <c r="CJ752">
        <v>85</v>
      </c>
      <c r="CK752">
        <v>75</v>
      </c>
      <c r="CL752">
        <v>77</v>
      </c>
      <c r="CM752" s="22">
        <v>42902</v>
      </c>
      <c r="CN752">
        <v>86</v>
      </c>
      <c r="CO752">
        <v>90</v>
      </c>
      <c r="CP752">
        <v>81</v>
      </c>
      <c r="CQ752">
        <v>83</v>
      </c>
      <c r="CR752" s="22">
        <v>42905</v>
      </c>
      <c r="CS752">
        <v>84</v>
      </c>
      <c r="CT752">
        <v>85</v>
      </c>
      <c r="CU752">
        <v>78</v>
      </c>
      <c r="CV752">
        <v>82</v>
      </c>
    </row>
    <row r="753" spans="1:100">
      <c r="A753" s="22">
        <v>42901</v>
      </c>
      <c r="B753">
        <v>8</v>
      </c>
      <c r="C753">
        <v>9</v>
      </c>
      <c r="D753">
        <v>8</v>
      </c>
      <c r="E753">
        <v>8</v>
      </c>
      <c r="F753" s="23">
        <f t="shared" si="74"/>
        <v>0</v>
      </c>
      <c r="G753" s="22">
        <v>42902</v>
      </c>
      <c r="H753">
        <v>9</v>
      </c>
      <c r="I753">
        <v>9</v>
      </c>
      <c r="J753">
        <v>8</v>
      </c>
      <c r="K753">
        <v>8</v>
      </c>
      <c r="L753" s="22">
        <v>42905</v>
      </c>
      <c r="M753">
        <v>9</v>
      </c>
      <c r="N753" s="4">
        <v>42902</v>
      </c>
      <c r="O753" s="3" t="s">
        <v>15</v>
      </c>
      <c r="P753" s="3">
        <v>9318</v>
      </c>
      <c r="Q753" s="3" t="s">
        <v>71</v>
      </c>
      <c r="R753" s="3" t="s">
        <v>17</v>
      </c>
      <c r="S753" s="3">
        <v>0.05</v>
      </c>
      <c r="T753" s="3">
        <v>2</v>
      </c>
      <c r="U753" s="3">
        <v>0</v>
      </c>
      <c r="V753" s="3">
        <v>62500</v>
      </c>
      <c r="W753">
        <v>9</v>
      </c>
      <c r="X753" s="4">
        <v>42905</v>
      </c>
      <c r="Y753">
        <v>8</v>
      </c>
      <c r="Z753" s="10">
        <f t="shared" si="73"/>
        <v>-62500</v>
      </c>
      <c r="AA753" s="10">
        <f t="shared" si="72"/>
        <v>62500</v>
      </c>
      <c r="AB753" t="str">
        <f t="shared" si="75"/>
        <v/>
      </c>
      <c r="AC753">
        <f t="shared" si="76"/>
        <v>-401820</v>
      </c>
      <c r="AD753">
        <f t="shared" si="77"/>
        <v>2.2727272727272707E-2</v>
      </c>
      <c r="AE753" s="15">
        <v>42903</v>
      </c>
      <c r="AF753" s="9">
        <v>-6.8586207154675005E-4</v>
      </c>
      <c r="AG753" s="12" t="s">
        <v>954</v>
      </c>
      <c r="AH753" s="20">
        <v>42901.915277777778</v>
      </c>
      <c r="AI753" s="12">
        <v>8.8000000000000007</v>
      </c>
      <c r="AJ753" s="12">
        <v>0.8</v>
      </c>
      <c r="AK753" s="12">
        <v>0.1</v>
      </c>
      <c r="AL753" s="17">
        <v>53100</v>
      </c>
      <c r="AM753" s="17">
        <v>0.375</v>
      </c>
      <c r="AN753" s="9"/>
      <c r="AO753" s="9"/>
      <c r="AP753" s="17">
        <v>0</v>
      </c>
      <c r="AQ753" s="17">
        <v>3175</v>
      </c>
      <c r="AR753" s="17">
        <v>0</v>
      </c>
      <c r="AS753" s="17">
        <v>4.7E-2</v>
      </c>
      <c r="AT753" s="17">
        <v>0</v>
      </c>
      <c r="AU753" s="12">
        <v>9.0909090909090912E-2</v>
      </c>
      <c r="AV753" s="12">
        <v>0</v>
      </c>
      <c r="AY753" s="12">
        <v>396835456</v>
      </c>
      <c r="BA753" s="12">
        <v>0</v>
      </c>
      <c r="BD753" s="12">
        <v>0.375</v>
      </c>
      <c r="BE753" s="12">
        <v>0</v>
      </c>
      <c r="BF753" s="12">
        <v>0</v>
      </c>
      <c r="BG753" s="12">
        <v>9.0909090909090912E-2</v>
      </c>
      <c r="BH753" s="12">
        <v>6.0999999999999999E-2</v>
      </c>
      <c r="BI753" s="12">
        <v>4.7E-2</v>
      </c>
      <c r="BJ753" s="12">
        <v>0</v>
      </c>
      <c r="BK753" s="12">
        <v>0.27800000000000002</v>
      </c>
      <c r="BL753" s="12">
        <v>-372</v>
      </c>
      <c r="BM753" s="12">
        <v>-524</v>
      </c>
      <c r="BN753" s="12">
        <v>916</v>
      </c>
      <c r="BO753" s="12">
        <v>1248</v>
      </c>
      <c r="BP753" s="12">
        <v>785</v>
      </c>
      <c r="BQ753" s="12">
        <v>29</v>
      </c>
      <c r="BR753" s="12">
        <v>55</v>
      </c>
      <c r="BS753" s="12">
        <v>1227</v>
      </c>
      <c r="BT753" s="12">
        <v>0.24783941414279592</v>
      </c>
      <c r="BU753" s="12">
        <v>0.57040353210797945</v>
      </c>
      <c r="BV753" s="12">
        <v>0.67819644826651082</v>
      </c>
      <c r="BW753" s="12">
        <v>0.58278462171057932</v>
      </c>
      <c r="BX753" s="12">
        <v>0.58193926299698284</v>
      </c>
      <c r="BY753" s="12">
        <v>1597</v>
      </c>
      <c r="BZ753" s="12">
        <v>0</v>
      </c>
      <c r="CB753" s="12">
        <v>0.10140708393983504</v>
      </c>
      <c r="CC753" s="12">
        <v>19750</v>
      </c>
      <c r="CD753" s="12">
        <v>19940</v>
      </c>
      <c r="CE753" s="12">
        <v>3.6979665071770333</v>
      </c>
      <c r="CH753" s="22">
        <v>42901</v>
      </c>
      <c r="CI753">
        <v>8</v>
      </c>
      <c r="CJ753">
        <v>9</v>
      </c>
      <c r="CK753">
        <v>8</v>
      </c>
      <c r="CL753">
        <v>8</v>
      </c>
      <c r="CM753" s="22">
        <v>42902</v>
      </c>
      <c r="CN753">
        <v>9</v>
      </c>
      <c r="CO753">
        <v>9</v>
      </c>
      <c r="CP753">
        <v>8</v>
      </c>
      <c r="CQ753">
        <v>8</v>
      </c>
      <c r="CR753" s="22">
        <v>42905</v>
      </c>
      <c r="CS753">
        <v>9</v>
      </c>
      <c r="CT753">
        <v>9</v>
      </c>
      <c r="CU753">
        <v>8</v>
      </c>
      <c r="CV753">
        <v>9</v>
      </c>
    </row>
    <row r="754" spans="1:100">
      <c r="A754" s="22">
        <v>42901</v>
      </c>
      <c r="B754">
        <v>223</v>
      </c>
      <c r="C754">
        <v>229</v>
      </c>
      <c r="D754">
        <v>214</v>
      </c>
      <c r="E754">
        <v>225</v>
      </c>
      <c r="F754" s="23">
        <f t="shared" si="74"/>
        <v>8.9686098654708779E-3</v>
      </c>
      <c r="G754" s="22">
        <v>42902</v>
      </c>
      <c r="H754">
        <v>233</v>
      </c>
      <c r="I754">
        <v>248</v>
      </c>
      <c r="J754">
        <v>226</v>
      </c>
      <c r="K754">
        <v>234</v>
      </c>
      <c r="L754" s="22">
        <v>42905</v>
      </c>
      <c r="M754">
        <v>238</v>
      </c>
      <c r="N754" s="4">
        <v>42902</v>
      </c>
      <c r="O754" s="3" t="s">
        <v>15</v>
      </c>
      <c r="P754" s="3">
        <v>3113</v>
      </c>
      <c r="Q754" s="3" t="s">
        <v>392</v>
      </c>
      <c r="R754" s="3" t="s">
        <v>17</v>
      </c>
      <c r="S754" s="3">
        <v>0.05</v>
      </c>
      <c r="T754" s="3">
        <v>2</v>
      </c>
      <c r="U754" s="3">
        <v>0</v>
      </c>
      <c r="V754" s="3">
        <v>2300</v>
      </c>
      <c r="W754">
        <v>233</v>
      </c>
      <c r="X754" s="4">
        <v>42905</v>
      </c>
      <c r="Y754">
        <v>234</v>
      </c>
      <c r="Z754" s="10">
        <f t="shared" si="73"/>
        <v>2300</v>
      </c>
      <c r="AA754" s="10">
        <f t="shared" si="72"/>
        <v>2300</v>
      </c>
      <c r="AB754" t="str">
        <f t="shared" si="75"/>
        <v/>
      </c>
      <c r="AC754">
        <f t="shared" si="76"/>
        <v>-401820</v>
      </c>
      <c r="AD754">
        <f t="shared" si="77"/>
        <v>3.7190082644628086E-2</v>
      </c>
      <c r="AE754" s="15">
        <v>42903</v>
      </c>
      <c r="AF754" s="9">
        <v>-6.8586207154675005E-4</v>
      </c>
      <c r="AG754" s="12" t="s">
        <v>954</v>
      </c>
      <c r="AH754" s="20">
        <v>42901.979166666664</v>
      </c>
      <c r="AI754" s="12">
        <v>242</v>
      </c>
      <c r="AJ754" s="12">
        <v>17</v>
      </c>
      <c r="AK754" s="12">
        <v>7.5600000000000001E-2</v>
      </c>
      <c r="AL754" s="17">
        <v>39100</v>
      </c>
      <c r="AM754" s="17">
        <v>0.62820512820512819</v>
      </c>
      <c r="AN754" s="9"/>
      <c r="AO754" s="9"/>
      <c r="AP754" s="17">
        <v>0</v>
      </c>
      <c r="AQ754" s="17">
        <v>12560</v>
      </c>
      <c r="AR754" s="17">
        <v>0.63565891472868219</v>
      </c>
      <c r="AS754" s="17">
        <v>0.23300000000000001</v>
      </c>
      <c r="AT754" s="17">
        <v>0.65441176470588236</v>
      </c>
      <c r="AU754" s="12">
        <v>0.56216216216216219</v>
      </c>
      <c r="AV754" s="12" t="s">
        <v>988</v>
      </c>
      <c r="AY754" s="12">
        <v>53675037</v>
      </c>
      <c r="BA754" s="12">
        <v>0.60504201680672265</v>
      </c>
      <c r="BD754" s="12">
        <v>0.62820512820512819</v>
      </c>
      <c r="BE754" s="12">
        <v>0.63565891472868219</v>
      </c>
      <c r="BF754" s="12">
        <v>0.65441176470588236</v>
      </c>
      <c r="BG754" s="12">
        <v>0.56216216216216219</v>
      </c>
      <c r="BH754" s="12">
        <v>3.5999999999999997E-2</v>
      </c>
      <c r="BI754" s="12">
        <v>0.23300000000000001</v>
      </c>
      <c r="BJ754" s="12">
        <v>0</v>
      </c>
      <c r="BK754" s="12">
        <v>0.36099999999999999</v>
      </c>
      <c r="BL754" s="12">
        <v>-13</v>
      </c>
      <c r="BM754" s="12">
        <v>-82</v>
      </c>
      <c r="BN754" s="12">
        <v>110</v>
      </c>
      <c r="BO754" s="12">
        <v>186</v>
      </c>
      <c r="BP754" s="12">
        <v>-318</v>
      </c>
      <c r="BQ754" s="12">
        <v>56</v>
      </c>
      <c r="BR754" s="12">
        <v>-29</v>
      </c>
      <c r="BS754" s="12">
        <v>172</v>
      </c>
      <c r="BT754" s="12">
        <v>0.24783941414279592</v>
      </c>
      <c r="BU754" s="12">
        <v>0.57040353210797945</v>
      </c>
      <c r="BV754" s="12">
        <v>0.67819644826651082</v>
      </c>
      <c r="BW754" s="12">
        <v>0.58278462171057932</v>
      </c>
      <c r="BX754" s="12">
        <v>0.58193926299698284</v>
      </c>
      <c r="BY754" s="12">
        <v>1597</v>
      </c>
      <c r="BZ754" s="12">
        <v>0.60504201680672265</v>
      </c>
      <c r="CB754" s="12">
        <v>0.10140708393983504</v>
      </c>
      <c r="CC754" s="12">
        <v>19750</v>
      </c>
      <c r="CD754" s="12">
        <v>19940</v>
      </c>
      <c r="CE754" s="12">
        <v>6.194884063305115</v>
      </c>
      <c r="CH754" s="22">
        <v>42901</v>
      </c>
      <c r="CI754">
        <v>223</v>
      </c>
      <c r="CJ754">
        <v>229</v>
      </c>
      <c r="CK754">
        <v>214</v>
      </c>
      <c r="CL754">
        <v>225</v>
      </c>
      <c r="CM754" s="22">
        <v>42902</v>
      </c>
      <c r="CN754">
        <v>233</v>
      </c>
      <c r="CO754">
        <v>248</v>
      </c>
      <c r="CP754">
        <v>226</v>
      </c>
      <c r="CQ754">
        <v>234</v>
      </c>
      <c r="CR754" s="22">
        <v>42905</v>
      </c>
      <c r="CS754">
        <v>238</v>
      </c>
      <c r="CT754">
        <v>238</v>
      </c>
      <c r="CU754">
        <v>229</v>
      </c>
      <c r="CV754">
        <v>233</v>
      </c>
    </row>
    <row r="755" spans="1:100">
      <c r="A755" s="22">
        <v>42901</v>
      </c>
      <c r="B755">
        <v>17</v>
      </c>
      <c r="C755">
        <v>17</v>
      </c>
      <c r="D755">
        <v>16</v>
      </c>
      <c r="E755">
        <v>16</v>
      </c>
      <c r="F755" s="23">
        <f t="shared" si="74"/>
        <v>-5.8823529411764719E-2</v>
      </c>
      <c r="G755" s="22">
        <v>42902</v>
      </c>
      <c r="H755">
        <v>17</v>
      </c>
      <c r="I755">
        <v>17</v>
      </c>
      <c r="J755">
        <v>16</v>
      </c>
      <c r="K755">
        <v>17</v>
      </c>
      <c r="L755" s="22">
        <v>42905</v>
      </c>
      <c r="M755">
        <v>17</v>
      </c>
      <c r="N755" s="4">
        <v>42902</v>
      </c>
      <c r="O755" s="3" t="s">
        <v>15</v>
      </c>
      <c r="P755" s="3">
        <v>8918</v>
      </c>
      <c r="Q755" s="3" t="s">
        <v>72</v>
      </c>
      <c r="R755" s="3" t="s">
        <v>17</v>
      </c>
      <c r="S755" s="3">
        <v>0.05</v>
      </c>
      <c r="T755" s="3">
        <v>2</v>
      </c>
      <c r="U755" s="3">
        <v>0</v>
      </c>
      <c r="V755" s="3">
        <v>31300</v>
      </c>
      <c r="W755">
        <v>17</v>
      </c>
      <c r="X755" s="4">
        <v>42905</v>
      </c>
      <c r="Y755">
        <v>17</v>
      </c>
      <c r="Z755" s="10">
        <f t="shared" si="73"/>
        <v>0</v>
      </c>
      <c r="AA755" s="10">
        <f t="shared" si="72"/>
        <v>0</v>
      </c>
      <c r="AB755" t="str">
        <f t="shared" si="75"/>
        <v/>
      </c>
      <c r="AC755">
        <f t="shared" si="76"/>
        <v>-401820</v>
      </c>
      <c r="AD755">
        <f t="shared" si="77"/>
        <v>3.0303030303030276E-2</v>
      </c>
      <c r="AE755" s="15">
        <v>42903</v>
      </c>
      <c r="AF755" s="9">
        <v>-6.8586207154675005E-4</v>
      </c>
      <c r="AG755" s="12" t="s">
        <v>962</v>
      </c>
      <c r="AH755" s="20">
        <v>42901.947222222225</v>
      </c>
      <c r="AI755" s="12">
        <v>16.5</v>
      </c>
      <c r="AJ755" s="12">
        <v>0.5</v>
      </c>
      <c r="AK755" s="12">
        <v>3.1300000000000001E-2</v>
      </c>
      <c r="AL755" s="17">
        <v>33300</v>
      </c>
      <c r="AM755" s="17">
        <v>0.52941176470588236</v>
      </c>
      <c r="AN755" s="9"/>
      <c r="AO755" s="9"/>
      <c r="AP755" s="17">
        <v>0</v>
      </c>
      <c r="AQ755" s="17">
        <v>9392</v>
      </c>
      <c r="AR755" s="17">
        <v>0.2857142857142857</v>
      </c>
      <c r="AS755" s="17">
        <v>5.2999999999999999E-2</v>
      </c>
      <c r="AT755" s="17">
        <v>0.375</v>
      </c>
      <c r="AU755" s="12">
        <v>0.46153846153846156</v>
      </c>
      <c r="AV755" s="12">
        <v>0</v>
      </c>
      <c r="AY755" s="12">
        <v>552474000</v>
      </c>
      <c r="BA755" s="12">
        <v>0.5</v>
      </c>
      <c r="BD755" s="12">
        <v>0.52941176470588236</v>
      </c>
      <c r="BE755" s="12">
        <v>0.2857142857142857</v>
      </c>
      <c r="BF755" s="12">
        <v>0.375</v>
      </c>
      <c r="BG755" s="12">
        <v>0.46153846153846156</v>
      </c>
      <c r="BH755" s="12">
        <v>3.6999999999999998E-2</v>
      </c>
      <c r="BI755" s="12">
        <v>5.2999999999999999E-2</v>
      </c>
      <c r="BJ755" s="12">
        <v>1E-3</v>
      </c>
      <c r="BK755" s="12">
        <v>0.10199999999999999</v>
      </c>
      <c r="BL755" s="12">
        <v>-395</v>
      </c>
      <c r="BM755" s="12">
        <v>939</v>
      </c>
      <c r="BN755" s="12">
        <v>-982</v>
      </c>
      <c r="BO755" s="12">
        <v>395</v>
      </c>
      <c r="BP755" s="12">
        <v>-566</v>
      </c>
      <c r="BQ755" s="12">
        <v>724</v>
      </c>
      <c r="BR755" s="12">
        <v>-55</v>
      </c>
      <c r="BS755" s="12">
        <v>833</v>
      </c>
      <c r="BT755" s="12">
        <v>0.20234257591287513</v>
      </c>
      <c r="BU755" s="12">
        <v>0.60165053659621859</v>
      </c>
      <c r="BV755" s="12">
        <v>0.73160383023591669</v>
      </c>
      <c r="BW755" s="12">
        <v>0.64789370821338954</v>
      </c>
      <c r="BX755" s="12">
        <v>0.53752874799364991</v>
      </c>
      <c r="BY755" s="12">
        <v>1597</v>
      </c>
      <c r="BZ755" s="12">
        <v>0.5</v>
      </c>
      <c r="CB755" s="12">
        <v>0.10140708393983504</v>
      </c>
      <c r="CC755" s="12">
        <v>19750</v>
      </c>
      <c r="CD755" s="12">
        <v>19940</v>
      </c>
      <c r="CE755" s="12">
        <v>5.2206585983675762</v>
      </c>
      <c r="CH755" s="22">
        <v>42901</v>
      </c>
      <c r="CI755">
        <v>17</v>
      </c>
      <c r="CJ755">
        <v>17</v>
      </c>
      <c r="CK755">
        <v>16</v>
      </c>
      <c r="CL755">
        <v>16</v>
      </c>
      <c r="CM755" s="22">
        <v>42902</v>
      </c>
      <c r="CN755">
        <v>17</v>
      </c>
      <c r="CO755">
        <v>17</v>
      </c>
      <c r="CP755">
        <v>16</v>
      </c>
      <c r="CQ755">
        <v>17</v>
      </c>
      <c r="CR755" s="22">
        <v>42905</v>
      </c>
      <c r="CS755">
        <v>17</v>
      </c>
      <c r="CT755">
        <v>18</v>
      </c>
      <c r="CU755">
        <v>16</v>
      </c>
      <c r="CV755">
        <v>17</v>
      </c>
    </row>
    <row r="756" spans="1:100">
      <c r="A756" s="22">
        <v>42901</v>
      </c>
      <c r="B756">
        <v>226.33</v>
      </c>
      <c r="C756">
        <v>226.33</v>
      </c>
      <c r="D756">
        <v>226.33</v>
      </c>
      <c r="E756">
        <v>226.33</v>
      </c>
      <c r="F756" s="23">
        <f t="shared" si="74"/>
        <v>0</v>
      </c>
      <c r="G756" s="22">
        <v>42902</v>
      </c>
      <c r="H756">
        <v>250.67</v>
      </c>
      <c r="I756">
        <v>259.67</v>
      </c>
      <c r="J756">
        <v>227.67</v>
      </c>
      <c r="K756">
        <v>227.67</v>
      </c>
      <c r="L756" s="22">
        <v>42905</v>
      </c>
      <c r="M756">
        <v>226.67</v>
      </c>
      <c r="N756" s="4">
        <v>42902</v>
      </c>
      <c r="O756" s="3" t="s">
        <v>15</v>
      </c>
      <c r="P756" s="3">
        <v>6192</v>
      </c>
      <c r="Q756" s="3" t="s">
        <v>423</v>
      </c>
      <c r="R756" s="3" t="s">
        <v>17</v>
      </c>
      <c r="S756" s="3">
        <v>0.05</v>
      </c>
      <c r="T756" s="3">
        <v>2</v>
      </c>
      <c r="U756" s="3">
        <v>0</v>
      </c>
      <c r="V756" s="3">
        <v>800</v>
      </c>
      <c r="W756">
        <v>250.67</v>
      </c>
      <c r="X756" s="4">
        <v>42905</v>
      </c>
      <c r="Y756">
        <v>227.67</v>
      </c>
      <c r="Z756" s="10">
        <f t="shared" si="73"/>
        <v>-18400</v>
      </c>
      <c r="AA756" s="10">
        <f t="shared" si="72"/>
        <v>18400</v>
      </c>
      <c r="AB756" t="str">
        <f t="shared" si="75"/>
        <v/>
      </c>
      <c r="AC756">
        <f t="shared" si="76"/>
        <v>-401820</v>
      </c>
      <c r="AD756">
        <f t="shared" si="77"/>
        <v>0.67821566110397946</v>
      </c>
      <c r="AE756" s="15">
        <v>42903</v>
      </c>
      <c r="AF756" s="9">
        <v>-6.8586207154675005E-4</v>
      </c>
      <c r="AG756" s="12" t="s">
        <v>957</v>
      </c>
      <c r="AH756" s="20">
        <v>42901.979861111111</v>
      </c>
      <c r="AI756" s="12">
        <v>779</v>
      </c>
      <c r="AJ756" s="12">
        <v>100</v>
      </c>
      <c r="AK756" s="12">
        <v>0.14729999999999999</v>
      </c>
      <c r="AL756" s="17">
        <v>29300</v>
      </c>
      <c r="AM756" s="17">
        <v>0.41336749633967784</v>
      </c>
      <c r="AN756" s="9"/>
      <c r="AO756" s="9"/>
      <c r="AP756" s="17">
        <v>0</v>
      </c>
      <c r="AQ756" s="17">
        <v>5086</v>
      </c>
      <c r="AR756" s="17">
        <v>1</v>
      </c>
      <c r="AS756" s="17">
        <v>5.2999999999999999E-2</v>
      </c>
      <c r="AT756" s="17">
        <v>1</v>
      </c>
      <c r="AU756" s="12">
        <v>0.83958627624679771</v>
      </c>
      <c r="AV756" s="12">
        <v>1.17</v>
      </c>
      <c r="AY756" s="12">
        <v>7446300</v>
      </c>
      <c r="BA756" s="12">
        <v>1</v>
      </c>
      <c r="BD756" s="12">
        <v>0.41336749633967784</v>
      </c>
      <c r="BE756" s="12">
        <v>1</v>
      </c>
      <c r="BF756" s="12">
        <v>1</v>
      </c>
      <c r="BG756" s="12">
        <v>0.83958627624679771</v>
      </c>
      <c r="BH756" s="12">
        <v>0</v>
      </c>
      <c r="BI756" s="12">
        <v>5.2999999999999999E-2</v>
      </c>
      <c r="BJ756" s="12">
        <v>0</v>
      </c>
      <c r="BK756" s="12">
        <v>0.76200000000000001</v>
      </c>
      <c r="BL756" s="12">
        <v>-18</v>
      </c>
      <c r="BM756" s="12">
        <v>-17</v>
      </c>
      <c r="BN756" s="12">
        <v>67</v>
      </c>
      <c r="BO756" s="12">
        <v>530</v>
      </c>
      <c r="BP756" s="12">
        <v>201</v>
      </c>
      <c r="BQ756" s="12">
        <v>-37</v>
      </c>
      <c r="BR756" s="12">
        <v>50</v>
      </c>
      <c r="BS756" s="12">
        <v>499</v>
      </c>
      <c r="BT756" s="12">
        <v>0.38867822034028304</v>
      </c>
      <c r="BU756" s="12">
        <v>0.5693375742837693</v>
      </c>
      <c r="BV756" s="12">
        <v>0.56460301111197364</v>
      </c>
      <c r="BW756" s="12">
        <v>0.48958355540347043</v>
      </c>
      <c r="BX756" s="12">
        <v>0.53039900914850513</v>
      </c>
      <c r="BY756" s="12">
        <v>1597</v>
      </c>
      <c r="BZ756" s="12">
        <v>1</v>
      </c>
      <c r="CB756" s="12">
        <v>0.10140708393983504</v>
      </c>
      <c r="CC756" s="12">
        <v>19750</v>
      </c>
      <c r="CD756" s="12">
        <v>19940</v>
      </c>
      <c r="CE756" s="12">
        <v>4.0763177509860098</v>
      </c>
      <c r="CH756" s="22">
        <v>42901</v>
      </c>
      <c r="CI756">
        <v>226.33</v>
      </c>
      <c r="CJ756">
        <v>226.33</v>
      </c>
      <c r="CK756">
        <v>226.33</v>
      </c>
      <c r="CL756">
        <v>226.33</v>
      </c>
      <c r="CM756" s="22">
        <v>42902</v>
      </c>
      <c r="CN756">
        <v>250.67</v>
      </c>
      <c r="CO756">
        <v>259.67</v>
      </c>
      <c r="CP756">
        <v>227.67</v>
      </c>
      <c r="CQ756">
        <v>227.67</v>
      </c>
      <c r="CR756" s="22">
        <v>42905</v>
      </c>
      <c r="CS756">
        <v>226.67</v>
      </c>
      <c r="CT756">
        <v>226.67</v>
      </c>
      <c r="CU756">
        <v>209.67</v>
      </c>
      <c r="CV756">
        <v>217.67</v>
      </c>
    </row>
    <row r="757" spans="1:100">
      <c r="A757" s="22">
        <v>42901</v>
      </c>
      <c r="B757">
        <v>1271</v>
      </c>
      <c r="C757">
        <v>1292</v>
      </c>
      <c r="D757">
        <v>1241</v>
      </c>
      <c r="E757">
        <v>1280</v>
      </c>
      <c r="F757" s="23">
        <f t="shared" si="74"/>
        <v>7.0810385523210062E-3</v>
      </c>
      <c r="G757" s="22">
        <v>42902</v>
      </c>
      <c r="H757">
        <v>1252</v>
      </c>
      <c r="I757">
        <v>1255</v>
      </c>
      <c r="J757">
        <v>1206</v>
      </c>
      <c r="K757">
        <v>1226</v>
      </c>
      <c r="L757" s="22">
        <v>42905</v>
      </c>
      <c r="M757">
        <v>1246</v>
      </c>
      <c r="N757" s="4">
        <v>42902</v>
      </c>
      <c r="O757" s="3" t="s">
        <v>11</v>
      </c>
      <c r="P757" s="3">
        <v>7940</v>
      </c>
      <c r="Q757" s="3" t="s">
        <v>255</v>
      </c>
      <c r="R757" s="3" t="s">
        <v>13</v>
      </c>
      <c r="S757" s="3">
        <v>0.05</v>
      </c>
      <c r="T757" s="3">
        <v>2</v>
      </c>
      <c r="U757" s="3">
        <v>0</v>
      </c>
      <c r="V757" s="3">
        <v>400</v>
      </c>
      <c r="W757">
        <v>1252</v>
      </c>
      <c r="X757" s="4">
        <v>42905</v>
      </c>
      <c r="Y757">
        <v>1226</v>
      </c>
      <c r="Z757" s="10">
        <f t="shared" si="73"/>
        <v>-10400</v>
      </c>
      <c r="AA757" s="10">
        <f t="shared" ref="AA757:AA819" si="78">ABS(Z757)</f>
        <v>10400</v>
      </c>
      <c r="AB757" t="str">
        <f t="shared" si="75"/>
        <v/>
      </c>
      <c r="AC757">
        <f t="shared" si="76"/>
        <v>-401820</v>
      </c>
      <c r="AD757">
        <f t="shared" si="77"/>
        <v>1.2126111560226249E-2</v>
      </c>
      <c r="AE757" s="15">
        <v>42903</v>
      </c>
      <c r="AF757" s="9">
        <v>-6.8586207154675005E-4</v>
      </c>
      <c r="AG757" s="12" t="s">
        <v>954</v>
      </c>
      <c r="AH757" s="20">
        <v>42901.979166666664</v>
      </c>
      <c r="AI757" s="12">
        <v>1237</v>
      </c>
      <c r="AJ757" s="12">
        <v>-43</v>
      </c>
      <c r="AK757" s="12">
        <v>-3.3599999999999998E-2</v>
      </c>
      <c r="AL757" s="17">
        <v>17200</v>
      </c>
      <c r="AM757" s="17">
        <v>0.60685154975530176</v>
      </c>
      <c r="AN757" s="9"/>
      <c r="AO757" s="9"/>
      <c r="AP757" s="17">
        <v>265.54000000000002</v>
      </c>
      <c r="AQ757" s="17">
        <v>13634</v>
      </c>
      <c r="AR757" s="17">
        <v>0.91666666666666663</v>
      </c>
      <c r="AS757" s="9"/>
      <c r="AT757" s="17">
        <v>0.91666666666666663</v>
      </c>
      <c r="AU757" s="12">
        <v>0.91666666666666663</v>
      </c>
      <c r="AV757" s="12">
        <v>1.96</v>
      </c>
      <c r="AY757" s="12">
        <v>11120538</v>
      </c>
      <c r="BA757" s="12">
        <v>0.86466165413533835</v>
      </c>
      <c r="BD757" s="12">
        <v>0.60685154975530176</v>
      </c>
      <c r="BE757" s="12">
        <v>0.91666666666666663</v>
      </c>
      <c r="BF757" s="12">
        <v>0.91666666666666663</v>
      </c>
      <c r="BG757" s="12">
        <v>0.91666666666666663</v>
      </c>
      <c r="BT757" s="12">
        <v>0.24783941414279592</v>
      </c>
      <c r="BU757" s="12">
        <v>0.57040353210797945</v>
      </c>
      <c r="BV757" s="12">
        <v>0.67819644826651082</v>
      </c>
      <c r="BW757" s="12">
        <v>0.58278462171057932</v>
      </c>
      <c r="BX757" s="12">
        <v>0.58193926299698284</v>
      </c>
      <c r="BY757" s="12">
        <v>1597</v>
      </c>
      <c r="BZ757" s="12">
        <v>0.86466165413533835</v>
      </c>
      <c r="CB757" s="12">
        <v>0.10140708393983504</v>
      </c>
      <c r="CC757" s="12">
        <v>19750</v>
      </c>
      <c r="CD757" s="12">
        <v>19940</v>
      </c>
      <c r="CE757" s="12">
        <v>5.9843112155295541</v>
      </c>
      <c r="CH757" s="22">
        <v>42901</v>
      </c>
      <c r="CI757">
        <v>1271</v>
      </c>
      <c r="CJ757">
        <v>1292</v>
      </c>
      <c r="CK757">
        <v>1241</v>
      </c>
      <c r="CL757">
        <v>1280</v>
      </c>
      <c r="CM757" s="22">
        <v>42902</v>
      </c>
      <c r="CN757">
        <v>1252</v>
      </c>
      <c r="CO757">
        <v>1255</v>
      </c>
      <c r="CP757">
        <v>1206</v>
      </c>
      <c r="CQ757">
        <v>1226</v>
      </c>
      <c r="CR757" s="22">
        <v>42905</v>
      </c>
      <c r="CS757">
        <v>1246</v>
      </c>
      <c r="CT757">
        <v>1280</v>
      </c>
      <c r="CU757">
        <v>1229</v>
      </c>
      <c r="CV757">
        <v>1230</v>
      </c>
    </row>
    <row r="758" spans="1:100">
      <c r="A758" s="22">
        <v>42901</v>
      </c>
      <c r="B758">
        <v>140</v>
      </c>
      <c r="C758">
        <v>140</v>
      </c>
      <c r="D758">
        <v>132</v>
      </c>
      <c r="E758">
        <v>135</v>
      </c>
      <c r="F758" s="23">
        <f t="shared" si="74"/>
        <v>-3.5714285714285698E-2</v>
      </c>
      <c r="G758" s="22">
        <v>42902</v>
      </c>
      <c r="H758">
        <v>128</v>
      </c>
      <c r="I758">
        <v>130</v>
      </c>
      <c r="J758">
        <v>126</v>
      </c>
      <c r="K758">
        <v>127</v>
      </c>
      <c r="L758" s="22">
        <v>42905</v>
      </c>
      <c r="M758">
        <v>128</v>
      </c>
      <c r="N758" s="4">
        <v>42902</v>
      </c>
      <c r="O758" s="3" t="s">
        <v>11</v>
      </c>
      <c r="P758" s="3">
        <v>7571</v>
      </c>
      <c r="Q758" s="3" t="s">
        <v>337</v>
      </c>
      <c r="R758" s="3" t="s">
        <v>13</v>
      </c>
      <c r="S758" s="3">
        <v>0.05</v>
      </c>
      <c r="T758" s="3">
        <v>1</v>
      </c>
      <c r="U758" s="3">
        <v>0</v>
      </c>
      <c r="V758" s="3">
        <v>3800</v>
      </c>
      <c r="W758">
        <v>128</v>
      </c>
      <c r="X758" s="4">
        <v>42905</v>
      </c>
      <c r="Y758">
        <v>127</v>
      </c>
      <c r="Z758" s="10">
        <f t="shared" si="73"/>
        <v>-3800</v>
      </c>
      <c r="AA758" s="10">
        <f t="shared" si="78"/>
        <v>3800</v>
      </c>
      <c r="AB758" t="str">
        <f t="shared" si="75"/>
        <v/>
      </c>
      <c r="AC758">
        <f t="shared" si="76"/>
        <v>-401820</v>
      </c>
      <c r="AD758">
        <f t="shared" si="77"/>
        <v>0</v>
      </c>
      <c r="AE758" s="15">
        <v>42903</v>
      </c>
      <c r="AF758" s="9">
        <v>-6.8586207154675005E-4</v>
      </c>
      <c r="AG758" s="12" t="s">
        <v>960</v>
      </c>
      <c r="AH758" s="20">
        <v>42901.997916666667</v>
      </c>
      <c r="AI758" s="12">
        <v>128</v>
      </c>
      <c r="AJ758" s="12">
        <v>-7</v>
      </c>
      <c r="AK758" s="12">
        <v>-5.1900000000000002E-2</v>
      </c>
      <c r="AL758" s="17">
        <v>12700</v>
      </c>
      <c r="AM758" s="17">
        <v>0.56692913385826771</v>
      </c>
      <c r="AN758" s="9"/>
      <c r="AO758" s="9"/>
      <c r="AP758" s="17">
        <v>5.19</v>
      </c>
      <c r="AQ758" s="17">
        <v>4381</v>
      </c>
      <c r="AR758" s="17">
        <v>0.6470588235294118</v>
      </c>
      <c r="AS758" s="17">
        <v>7.5999999999999998E-2</v>
      </c>
      <c r="AT758" s="17">
        <v>0.69230769230769229</v>
      </c>
      <c r="AU758" s="12">
        <v>0.69620253164556967</v>
      </c>
      <c r="AV758" s="12">
        <v>1.57</v>
      </c>
      <c r="AY758" s="12">
        <v>34497058</v>
      </c>
      <c r="BA758" s="12">
        <v>0.6</v>
      </c>
      <c r="BD758" s="12">
        <v>0.56692913385826771</v>
      </c>
      <c r="BE758" s="12">
        <v>0.6470588235294118</v>
      </c>
      <c r="BF758" s="12">
        <v>0.69230769230769229</v>
      </c>
      <c r="BG758" s="12">
        <v>0.69620253164556967</v>
      </c>
      <c r="BH758" s="12">
        <v>1.0999999999999999E-2</v>
      </c>
      <c r="BI758" s="12">
        <v>7.5999999999999998E-2</v>
      </c>
      <c r="BJ758" s="12">
        <v>0</v>
      </c>
      <c r="BK758" s="12">
        <v>0.53600000000000003</v>
      </c>
      <c r="BL758" s="12">
        <v>329</v>
      </c>
      <c r="BM758" s="12">
        <v>-201</v>
      </c>
      <c r="BN758" s="12">
        <v>-45</v>
      </c>
      <c r="BO758" s="12">
        <v>1854</v>
      </c>
      <c r="BP758" s="12">
        <v>696</v>
      </c>
      <c r="BQ758" s="12">
        <v>227</v>
      </c>
      <c r="BR758" s="12">
        <v>-398</v>
      </c>
      <c r="BS758" s="12">
        <v>1768</v>
      </c>
      <c r="BT758" s="12">
        <v>0.33640914599280108</v>
      </c>
      <c r="BU758" s="12">
        <v>0.53912769256518533</v>
      </c>
      <c r="BV758" s="12">
        <v>0.56552291971214619</v>
      </c>
      <c r="BW758" s="12">
        <v>0.47730821303058535</v>
      </c>
      <c r="BX758" s="12">
        <v>0.62284306810423085</v>
      </c>
      <c r="BY758" s="12">
        <v>1597</v>
      </c>
      <c r="BZ758" s="12">
        <v>0.6</v>
      </c>
      <c r="CB758" s="12">
        <v>0.10140708393983504</v>
      </c>
      <c r="CC758" s="12">
        <v>19750</v>
      </c>
      <c r="CD758" s="12">
        <v>19940</v>
      </c>
      <c r="CE758" s="12">
        <v>5.5906265305353573</v>
      </c>
      <c r="CH758" s="22">
        <v>42901</v>
      </c>
      <c r="CI758">
        <v>140</v>
      </c>
      <c r="CJ758">
        <v>140</v>
      </c>
      <c r="CK758">
        <v>132</v>
      </c>
      <c r="CL758">
        <v>135</v>
      </c>
      <c r="CM758" s="22">
        <v>42902</v>
      </c>
      <c r="CN758">
        <v>128</v>
      </c>
      <c r="CO758">
        <v>130</v>
      </c>
      <c r="CP758">
        <v>126</v>
      </c>
      <c r="CQ758">
        <v>127</v>
      </c>
      <c r="CR758" s="22">
        <v>42905</v>
      </c>
      <c r="CS758">
        <v>128</v>
      </c>
      <c r="CT758">
        <v>130</v>
      </c>
      <c r="CU758">
        <v>128</v>
      </c>
      <c r="CV758">
        <v>128</v>
      </c>
    </row>
    <row r="759" spans="1:100">
      <c r="A759" s="22">
        <v>42902</v>
      </c>
      <c r="B759">
        <v>243</v>
      </c>
      <c r="C759">
        <v>315</v>
      </c>
      <c r="D759">
        <v>237</v>
      </c>
      <c r="E759">
        <v>315</v>
      </c>
      <c r="F759" s="23">
        <f t="shared" si="74"/>
        <v>0.29629629629629628</v>
      </c>
      <c r="G759" s="22">
        <v>42905</v>
      </c>
      <c r="H759">
        <v>395</v>
      </c>
      <c r="I759">
        <v>395</v>
      </c>
      <c r="J759">
        <v>395</v>
      </c>
      <c r="K759">
        <v>395</v>
      </c>
      <c r="L759" s="22">
        <v>42906</v>
      </c>
      <c r="M759">
        <v>475</v>
      </c>
      <c r="N759" s="4">
        <v>42905</v>
      </c>
      <c r="O759" s="3" t="s">
        <v>15</v>
      </c>
      <c r="P759" s="3">
        <v>4814</v>
      </c>
      <c r="Q759" s="3" t="s">
        <v>429</v>
      </c>
      <c r="R759" s="3" t="s">
        <v>17</v>
      </c>
      <c r="S759" s="3">
        <v>0.05</v>
      </c>
      <c r="T759" s="3" t="s">
        <v>64</v>
      </c>
      <c r="U759" s="3">
        <v>0</v>
      </c>
      <c r="V759" s="3">
        <v>1600</v>
      </c>
      <c r="W759">
        <v>395</v>
      </c>
      <c r="X759" s="4">
        <v>42906</v>
      </c>
      <c r="Y759">
        <v>395</v>
      </c>
      <c r="Z759" s="10">
        <f t="shared" si="73"/>
        <v>0</v>
      </c>
      <c r="AA759" s="10">
        <f t="shared" si="78"/>
        <v>0</v>
      </c>
      <c r="AB759" t="str">
        <f t="shared" si="75"/>
        <v/>
      </c>
      <c r="AC759">
        <f t="shared" si="76"/>
        <v>-401820</v>
      </c>
      <c r="AD759">
        <f t="shared" si="77"/>
        <v>8.2191780821917915E-2</v>
      </c>
      <c r="AE759" s="15">
        <v>42906</v>
      </c>
      <c r="AF759" s="9">
        <v>1.1413911113815622E-3</v>
      </c>
      <c r="AG759" s="12" t="s">
        <v>960</v>
      </c>
      <c r="AH759" s="20">
        <v>42902.997916666667</v>
      </c>
      <c r="AI759" s="12">
        <v>365</v>
      </c>
      <c r="AJ759" s="12">
        <v>50</v>
      </c>
      <c r="AK759" s="12">
        <v>0.15870000000000001</v>
      </c>
      <c r="AL759" s="17">
        <v>119900</v>
      </c>
      <c r="AM759" s="17">
        <v>0.35873015873015873</v>
      </c>
      <c r="AN759" s="9"/>
      <c r="AO759" s="9"/>
      <c r="AP759" s="17">
        <v>0</v>
      </c>
      <c r="AQ759" s="17">
        <v>3828</v>
      </c>
      <c r="AR759" s="17">
        <v>1</v>
      </c>
      <c r="AS759" s="17">
        <v>0.14099999999999999</v>
      </c>
      <c r="AT759" s="17">
        <v>0.82608695652173914</v>
      </c>
      <c r="AU759" s="12">
        <v>0.84140969162995594</v>
      </c>
      <c r="AV759" s="12">
        <v>0</v>
      </c>
      <c r="AY759" s="12">
        <v>12151804</v>
      </c>
      <c r="BA759" s="12">
        <v>1</v>
      </c>
      <c r="BD759" s="12">
        <v>0.35873015873015873</v>
      </c>
      <c r="BE759" s="12">
        <v>1</v>
      </c>
      <c r="BF759" s="12">
        <v>0.82608695652173914</v>
      </c>
      <c r="BG759" s="12">
        <v>0.84140969162995594</v>
      </c>
      <c r="BH759" s="12">
        <v>0</v>
      </c>
      <c r="BI759" s="12">
        <v>0.14099999999999999</v>
      </c>
      <c r="BJ759" s="12">
        <v>0</v>
      </c>
      <c r="BK759" s="12">
        <v>0.627</v>
      </c>
      <c r="BL759" s="12">
        <v>5</v>
      </c>
      <c r="BM759" s="12">
        <v>-65</v>
      </c>
      <c r="BN759" s="12">
        <v>26</v>
      </c>
      <c r="BO759" s="12">
        <v>370</v>
      </c>
      <c r="BP759" s="12">
        <v>117</v>
      </c>
      <c r="BQ759" s="12">
        <v>-33</v>
      </c>
      <c r="BR759" s="12">
        <v>38</v>
      </c>
      <c r="BS759" s="12">
        <v>404</v>
      </c>
      <c r="BT759" s="12">
        <v>0.33640914599280108</v>
      </c>
      <c r="BU759" s="12">
        <v>0.53912769256518533</v>
      </c>
      <c r="BV759" s="12">
        <v>0.56552291971214619</v>
      </c>
      <c r="BW759" s="12">
        <v>0.47730821303058535</v>
      </c>
      <c r="BX759" s="12">
        <v>0.62284306810423085</v>
      </c>
      <c r="BY759" s="12">
        <v>1607.5</v>
      </c>
      <c r="BZ759" s="12">
        <v>1</v>
      </c>
      <c r="CB759" s="12">
        <v>0.10140708393983504</v>
      </c>
      <c r="CC759" s="12">
        <v>19940</v>
      </c>
      <c r="CD759" s="12">
        <v>20070</v>
      </c>
      <c r="CE759" s="12">
        <v>3.537525632262474</v>
      </c>
      <c r="CH759" s="22">
        <v>42902</v>
      </c>
      <c r="CI759">
        <v>243</v>
      </c>
      <c r="CJ759">
        <v>315</v>
      </c>
      <c r="CK759">
        <v>237</v>
      </c>
      <c r="CL759">
        <v>315</v>
      </c>
      <c r="CM759" s="22">
        <v>42905</v>
      </c>
      <c r="CN759">
        <v>395</v>
      </c>
      <c r="CO759">
        <v>395</v>
      </c>
      <c r="CP759">
        <v>395</v>
      </c>
      <c r="CQ759">
        <v>395</v>
      </c>
      <c r="CR759" s="22">
        <v>42906</v>
      </c>
      <c r="CS759">
        <v>475</v>
      </c>
      <c r="CT759">
        <v>475</v>
      </c>
      <c r="CU759">
        <v>475</v>
      </c>
      <c r="CV759">
        <v>475</v>
      </c>
    </row>
    <row r="760" spans="1:100">
      <c r="A760" s="22">
        <v>42902</v>
      </c>
      <c r="B760">
        <v>215</v>
      </c>
      <c r="C760">
        <v>280</v>
      </c>
      <c r="D760">
        <v>213</v>
      </c>
      <c r="E760">
        <v>269</v>
      </c>
      <c r="F760" s="23">
        <f t="shared" si="74"/>
        <v>0.25116279069767433</v>
      </c>
      <c r="G760" s="22">
        <v>42905</v>
      </c>
      <c r="H760">
        <v>283</v>
      </c>
      <c r="I760">
        <v>287</v>
      </c>
      <c r="J760">
        <v>251</v>
      </c>
      <c r="K760">
        <v>263</v>
      </c>
      <c r="L760" s="22">
        <v>42906</v>
      </c>
      <c r="M760">
        <v>259</v>
      </c>
      <c r="N760" s="4">
        <v>42905</v>
      </c>
      <c r="O760" s="3" t="s">
        <v>15</v>
      </c>
      <c r="P760" s="3">
        <v>3526</v>
      </c>
      <c r="Q760" s="3" t="s">
        <v>430</v>
      </c>
      <c r="R760" s="3" t="s">
        <v>17</v>
      </c>
      <c r="S760" s="3">
        <v>0.05</v>
      </c>
      <c r="T760" s="3">
        <v>1</v>
      </c>
      <c r="U760" s="3">
        <v>0</v>
      </c>
      <c r="V760" s="3">
        <v>2000</v>
      </c>
      <c r="W760">
        <v>283</v>
      </c>
      <c r="X760" s="4">
        <v>42906</v>
      </c>
      <c r="Y760">
        <v>263</v>
      </c>
      <c r="Z760" s="10">
        <f t="shared" si="73"/>
        <v>-40000</v>
      </c>
      <c r="AA760" s="10">
        <f t="shared" si="78"/>
        <v>40000</v>
      </c>
      <c r="AB760">
        <f t="shared" si="75"/>
        <v>-40000</v>
      </c>
      <c r="AC760">
        <f t="shared" si="76"/>
        <v>-441820</v>
      </c>
      <c r="AD760">
        <f t="shared" si="77"/>
        <v>1.2522361359570633E-2</v>
      </c>
      <c r="AE760" s="15">
        <v>42906</v>
      </c>
      <c r="AF760" s="9">
        <v>1.1413911113815622E-3</v>
      </c>
      <c r="AG760" s="12" t="s">
        <v>962</v>
      </c>
      <c r="AH760" s="20">
        <v>42902.99722222222</v>
      </c>
      <c r="AI760" s="12">
        <v>279.5</v>
      </c>
      <c r="AJ760" s="12">
        <v>10.5</v>
      </c>
      <c r="AK760" s="12">
        <v>3.9E-2</v>
      </c>
      <c r="AL760" s="17">
        <v>50000</v>
      </c>
      <c r="AM760" s="17">
        <v>0.48698884758364314</v>
      </c>
      <c r="AN760" s="9"/>
      <c r="AO760" s="17">
        <v>0.05</v>
      </c>
      <c r="AP760" s="17">
        <v>2.84</v>
      </c>
      <c r="AQ760" s="17">
        <v>16293</v>
      </c>
      <c r="AR760" s="17">
        <v>1</v>
      </c>
      <c r="AS760" s="17">
        <v>0.35799999999999998</v>
      </c>
      <c r="AT760" s="17">
        <v>1</v>
      </c>
      <c r="AU760" s="12">
        <v>1</v>
      </c>
      <c r="AV760" s="12">
        <v>1.49</v>
      </c>
      <c r="AY760" s="12">
        <v>60569390</v>
      </c>
      <c r="BA760" s="12">
        <v>0.93103448275862066</v>
      </c>
      <c r="BD760" s="12">
        <v>0.48698884758364314</v>
      </c>
      <c r="BE760" s="12">
        <v>1</v>
      </c>
      <c r="BF760" s="12">
        <v>1</v>
      </c>
      <c r="BG760" s="12">
        <v>1</v>
      </c>
      <c r="BH760" s="12">
        <v>3.3000000000000002E-2</v>
      </c>
      <c r="BI760" s="12">
        <v>0.35799999999999998</v>
      </c>
      <c r="BJ760" s="12">
        <v>2.1000000000000001E-2</v>
      </c>
      <c r="BK760" s="12">
        <v>0.41799999999999998</v>
      </c>
      <c r="BL760" s="12">
        <v>502</v>
      </c>
      <c r="BM760" s="12">
        <v>-897</v>
      </c>
      <c r="BN760" s="12">
        <v>549</v>
      </c>
      <c r="BO760" s="12">
        <v>3101</v>
      </c>
      <c r="BP760" s="12">
        <v>-1900</v>
      </c>
      <c r="BQ760" s="12">
        <v>-1357</v>
      </c>
      <c r="BR760" s="12">
        <v>3645</v>
      </c>
      <c r="BS760" s="12">
        <v>2808</v>
      </c>
      <c r="BT760" s="12">
        <v>0.20511523970715712</v>
      </c>
      <c r="BU760" s="12">
        <v>0.61066013700532895</v>
      </c>
      <c r="BV760" s="12">
        <v>0.73719193943906469</v>
      </c>
      <c r="BW760" s="12">
        <v>0.65602309068287012</v>
      </c>
      <c r="BX760" s="12">
        <v>0.60657391839944663</v>
      </c>
      <c r="BY760" s="12">
        <v>1607.5</v>
      </c>
      <c r="BZ760" s="12">
        <v>0.93103448275862066</v>
      </c>
      <c r="CB760" s="12">
        <v>0.10140708393983504</v>
      </c>
      <c r="CC760" s="12">
        <v>19940</v>
      </c>
      <c r="CD760" s="12">
        <v>20070</v>
      </c>
      <c r="CE760" s="12">
        <v>4.8023158606214755</v>
      </c>
      <c r="CH760" s="22">
        <v>42902</v>
      </c>
      <c r="CI760">
        <v>215</v>
      </c>
      <c r="CJ760">
        <v>280</v>
      </c>
      <c r="CK760">
        <v>213</v>
      </c>
      <c r="CL760">
        <v>269</v>
      </c>
      <c r="CM760" s="22">
        <v>42905</v>
      </c>
      <c r="CN760">
        <v>283</v>
      </c>
      <c r="CO760">
        <v>287</v>
      </c>
      <c r="CP760">
        <v>251</v>
      </c>
      <c r="CQ760">
        <v>263</v>
      </c>
      <c r="CR760" s="22">
        <v>42906</v>
      </c>
      <c r="CS760">
        <v>259</v>
      </c>
      <c r="CT760">
        <v>263</v>
      </c>
      <c r="CU760">
        <v>255</v>
      </c>
      <c r="CV760">
        <v>259</v>
      </c>
    </row>
    <row r="761" spans="1:100">
      <c r="A761" s="22">
        <v>42902</v>
      </c>
      <c r="B761">
        <v>1382</v>
      </c>
      <c r="C761">
        <v>1440</v>
      </c>
      <c r="D761">
        <v>1330</v>
      </c>
      <c r="E761">
        <v>1354</v>
      </c>
      <c r="F761" s="23">
        <f t="shared" si="74"/>
        <v>-2.0260492040520939E-2</v>
      </c>
      <c r="G761" s="22">
        <v>42905</v>
      </c>
      <c r="H761">
        <v>1390</v>
      </c>
      <c r="I761">
        <v>1457</v>
      </c>
      <c r="J761">
        <v>1380</v>
      </c>
      <c r="K761">
        <v>1434</v>
      </c>
      <c r="L761" s="22">
        <v>42906</v>
      </c>
      <c r="M761">
        <v>1435</v>
      </c>
      <c r="N761" s="4">
        <v>42905</v>
      </c>
      <c r="O761" s="3" t="s">
        <v>15</v>
      </c>
      <c r="P761" s="3">
        <v>3672</v>
      </c>
      <c r="Q761" s="3" t="s">
        <v>323</v>
      </c>
      <c r="R761" s="3" t="s">
        <v>17</v>
      </c>
      <c r="S761" s="3">
        <v>0.05</v>
      </c>
      <c r="T761" s="3">
        <v>2</v>
      </c>
      <c r="U761" s="3">
        <v>0</v>
      </c>
      <c r="V761" s="3">
        <v>400</v>
      </c>
      <c r="W761">
        <v>1390</v>
      </c>
      <c r="X761" s="4">
        <v>42906</v>
      </c>
      <c r="Y761">
        <v>1434</v>
      </c>
      <c r="Z761" s="10">
        <f t="shared" si="73"/>
        <v>17600</v>
      </c>
      <c r="AA761" s="10">
        <f t="shared" si="78"/>
        <v>17600</v>
      </c>
      <c r="AB761" t="str">
        <f t="shared" si="75"/>
        <v/>
      </c>
      <c r="AC761">
        <f t="shared" si="76"/>
        <v>-441820</v>
      </c>
      <c r="AD761">
        <f t="shared" si="77"/>
        <v>2.6610644257703098E-2</v>
      </c>
      <c r="AE761" s="15">
        <v>42906</v>
      </c>
      <c r="AF761" s="9">
        <v>1.1413911113815622E-3</v>
      </c>
      <c r="AG761" s="12" t="s">
        <v>962</v>
      </c>
      <c r="AH761" s="20">
        <v>42902.997916666667</v>
      </c>
      <c r="AI761" s="12">
        <v>1428</v>
      </c>
      <c r="AJ761" s="12">
        <v>74</v>
      </c>
      <c r="AK761" s="12">
        <v>5.4699999999999999E-2</v>
      </c>
      <c r="AL761" s="17">
        <v>22200</v>
      </c>
      <c r="AM761" s="17">
        <v>0.74963072378138851</v>
      </c>
      <c r="AN761" s="9"/>
      <c r="AO761" s="9"/>
      <c r="AP761" s="17">
        <v>51.03</v>
      </c>
      <c r="AQ761" s="17">
        <v>14630</v>
      </c>
      <c r="AR761" s="17">
        <v>0.76684397163120566</v>
      </c>
      <c r="AS761" s="17">
        <v>0.34699999999999998</v>
      </c>
      <c r="AT761" s="17">
        <v>0.79969535415079973</v>
      </c>
      <c r="AU761" s="12">
        <v>0.80314371257485029</v>
      </c>
      <c r="AV761" s="12" t="s">
        <v>988</v>
      </c>
      <c r="AY761" s="12">
        <v>10805040</v>
      </c>
      <c r="BA761" s="12">
        <v>0.74152542372881358</v>
      </c>
      <c r="BD761" s="12">
        <v>0.74963072378138851</v>
      </c>
      <c r="BE761" s="12">
        <v>0.76684397163120566</v>
      </c>
      <c r="BF761" s="12">
        <v>0.79969535415079973</v>
      </c>
      <c r="BG761" s="12">
        <v>0.80314371257485029</v>
      </c>
      <c r="BH761" s="12">
        <v>1.2999999999999999E-2</v>
      </c>
      <c r="BI761" s="12">
        <v>0.34699999999999998</v>
      </c>
      <c r="BJ761" s="12">
        <v>0</v>
      </c>
      <c r="BK761" s="12">
        <v>0.59299999999999997</v>
      </c>
      <c r="BL761" s="12">
        <v>474</v>
      </c>
      <c r="BM761" s="12">
        <v>-182</v>
      </c>
      <c r="BN761" s="12">
        <v>1200</v>
      </c>
      <c r="BO761" s="12">
        <v>1549</v>
      </c>
      <c r="BP761" s="12">
        <v>-85</v>
      </c>
      <c r="BQ761" s="12">
        <v>-145</v>
      </c>
      <c r="BR761" s="12">
        <v>83</v>
      </c>
      <c r="BS761" s="12">
        <v>56</v>
      </c>
      <c r="BT761" s="12">
        <v>0.20511523970715712</v>
      </c>
      <c r="BU761" s="12">
        <v>0.61066013700532895</v>
      </c>
      <c r="BV761" s="12">
        <v>0.73719193943906469</v>
      </c>
      <c r="BW761" s="12">
        <v>0.65602309068287012</v>
      </c>
      <c r="BX761" s="12">
        <v>0.60657391839944663</v>
      </c>
      <c r="BY761" s="12">
        <v>1607.5</v>
      </c>
      <c r="BZ761" s="12">
        <v>0.74152542372881358</v>
      </c>
      <c r="CB761" s="12">
        <v>0.10140708393983504</v>
      </c>
      <c r="CC761" s="12">
        <v>19940</v>
      </c>
      <c r="CD761" s="12">
        <v>20070</v>
      </c>
      <c r="CE761" s="12">
        <v>7.392291491451874</v>
      </c>
      <c r="CH761" s="22">
        <v>42902</v>
      </c>
      <c r="CI761">
        <v>1382</v>
      </c>
      <c r="CJ761">
        <v>1440</v>
      </c>
      <c r="CK761">
        <v>1330</v>
      </c>
      <c r="CL761">
        <v>1354</v>
      </c>
      <c r="CM761" s="22">
        <v>42905</v>
      </c>
      <c r="CN761">
        <v>1390</v>
      </c>
      <c r="CO761">
        <v>1457</v>
      </c>
      <c r="CP761">
        <v>1380</v>
      </c>
      <c r="CQ761">
        <v>1434</v>
      </c>
      <c r="CR761" s="22">
        <v>42906</v>
      </c>
      <c r="CS761">
        <v>1435</v>
      </c>
      <c r="CT761">
        <v>1734</v>
      </c>
      <c r="CU761">
        <v>1410</v>
      </c>
      <c r="CV761">
        <v>1724</v>
      </c>
    </row>
    <row r="762" spans="1:100">
      <c r="A762" s="22">
        <v>42902</v>
      </c>
      <c r="B762">
        <v>9</v>
      </c>
      <c r="C762">
        <v>9</v>
      </c>
      <c r="D762">
        <v>8</v>
      </c>
      <c r="E762">
        <v>8</v>
      </c>
      <c r="F762" s="23">
        <f t="shared" si="74"/>
        <v>-0.11111111111111116</v>
      </c>
      <c r="G762" s="22">
        <v>42905</v>
      </c>
      <c r="H762">
        <v>9</v>
      </c>
      <c r="I762">
        <v>9</v>
      </c>
      <c r="J762">
        <v>8</v>
      </c>
      <c r="K762">
        <v>9</v>
      </c>
      <c r="L762" s="22">
        <v>42906</v>
      </c>
      <c r="M762">
        <v>8</v>
      </c>
      <c r="N762" s="4">
        <v>42905</v>
      </c>
      <c r="O762" s="3" t="s">
        <v>15</v>
      </c>
      <c r="P762" s="3">
        <v>9318</v>
      </c>
      <c r="Q762" s="3" t="s">
        <v>71</v>
      </c>
      <c r="R762" s="3" t="s">
        <v>17</v>
      </c>
      <c r="S762" s="3">
        <v>0.05</v>
      </c>
      <c r="T762" s="3">
        <v>2</v>
      </c>
      <c r="U762" s="3">
        <v>0</v>
      </c>
      <c r="V762" s="3">
        <v>62500</v>
      </c>
      <c r="W762">
        <v>9</v>
      </c>
      <c r="X762" s="4">
        <v>42906</v>
      </c>
      <c r="Y762">
        <v>9</v>
      </c>
      <c r="Z762" s="10">
        <f t="shared" si="73"/>
        <v>0</v>
      </c>
      <c r="AA762" s="10">
        <f t="shared" si="78"/>
        <v>0</v>
      </c>
      <c r="AB762" t="str">
        <f t="shared" si="75"/>
        <v/>
      </c>
      <c r="AC762">
        <f t="shared" si="76"/>
        <v>-441820</v>
      </c>
      <c r="AD762">
        <f t="shared" si="77"/>
        <v>3.4482758620689724E-2</v>
      </c>
      <c r="AE762" s="15">
        <v>42906</v>
      </c>
      <c r="AF762" s="9">
        <v>1.1413911113815622E-3</v>
      </c>
      <c r="AG762" s="12" t="s">
        <v>954</v>
      </c>
      <c r="AH762" s="20">
        <v>42902.855555555558</v>
      </c>
      <c r="AI762" s="12">
        <v>8.6999999999999993</v>
      </c>
      <c r="AJ762" s="12">
        <v>0.7</v>
      </c>
      <c r="AK762" s="12">
        <v>8.7499999999999994E-2</v>
      </c>
      <c r="AL762" s="17">
        <v>21500</v>
      </c>
      <c r="AM762" s="17">
        <v>0.375</v>
      </c>
      <c r="AN762" s="9"/>
      <c r="AO762" s="9"/>
      <c r="AP762" s="17">
        <v>0</v>
      </c>
      <c r="AQ762" s="17">
        <v>3175</v>
      </c>
      <c r="AR762" s="17">
        <v>0</v>
      </c>
      <c r="AS762" s="17">
        <v>4.7E-2</v>
      </c>
      <c r="AT762" s="17">
        <v>0</v>
      </c>
      <c r="AU762" s="12">
        <v>9.0909090909090912E-2</v>
      </c>
      <c r="AV762" s="12">
        <v>0</v>
      </c>
      <c r="AY762" s="12">
        <v>396835456</v>
      </c>
      <c r="BA762" s="12">
        <v>0.5</v>
      </c>
      <c r="BD762" s="12">
        <v>0.375</v>
      </c>
      <c r="BE762" s="12">
        <v>0</v>
      </c>
      <c r="BF762" s="12">
        <v>0</v>
      </c>
      <c r="BG762" s="12">
        <v>9.0909090909090912E-2</v>
      </c>
      <c r="BH762" s="12">
        <v>6.0999999999999999E-2</v>
      </c>
      <c r="BI762" s="12">
        <v>4.7E-2</v>
      </c>
      <c r="BJ762" s="12">
        <v>0</v>
      </c>
      <c r="BK762" s="12">
        <v>0.27800000000000002</v>
      </c>
      <c r="BL762" s="12">
        <v>-372</v>
      </c>
      <c r="BM762" s="12">
        <v>-524</v>
      </c>
      <c r="BN762" s="12">
        <v>916</v>
      </c>
      <c r="BO762" s="12">
        <v>1248</v>
      </c>
      <c r="BP762" s="12">
        <v>785</v>
      </c>
      <c r="BQ762" s="12">
        <v>29</v>
      </c>
      <c r="BR762" s="12">
        <v>55</v>
      </c>
      <c r="BS762" s="12">
        <v>1227</v>
      </c>
      <c r="BT762" s="12">
        <v>0.25072504153125597</v>
      </c>
      <c r="BU762" s="12">
        <v>0.58060673151579623</v>
      </c>
      <c r="BV762" s="12">
        <v>0.68486097922124023</v>
      </c>
      <c r="BW762" s="12">
        <v>0.59223129843696976</v>
      </c>
      <c r="BX762" s="12">
        <v>0.63237366692911279</v>
      </c>
      <c r="BY762" s="12">
        <v>1607.5</v>
      </c>
      <c r="BZ762" s="12">
        <v>0.5</v>
      </c>
      <c r="CB762" s="12">
        <v>0.10140708393983504</v>
      </c>
      <c r="CC762" s="12">
        <v>19940</v>
      </c>
      <c r="CD762" s="12">
        <v>20070</v>
      </c>
      <c r="CE762" s="12">
        <v>3.6979665071770333</v>
      </c>
      <c r="CH762" s="22">
        <v>42902</v>
      </c>
      <c r="CI762">
        <v>9</v>
      </c>
      <c r="CJ762">
        <v>9</v>
      </c>
      <c r="CK762">
        <v>8</v>
      </c>
      <c r="CL762">
        <v>8</v>
      </c>
      <c r="CM762" s="22">
        <v>42905</v>
      </c>
      <c r="CN762">
        <v>9</v>
      </c>
      <c r="CO762">
        <v>9</v>
      </c>
      <c r="CP762">
        <v>8</v>
      </c>
      <c r="CQ762">
        <v>9</v>
      </c>
      <c r="CR762" s="22">
        <v>42906</v>
      </c>
      <c r="CS762">
        <v>8</v>
      </c>
      <c r="CT762">
        <v>9</v>
      </c>
      <c r="CU762">
        <v>8</v>
      </c>
      <c r="CV762">
        <v>8</v>
      </c>
    </row>
    <row r="763" spans="1:100">
      <c r="A763" s="22">
        <v>42902</v>
      </c>
      <c r="B763">
        <v>210</v>
      </c>
      <c r="C763">
        <v>283</v>
      </c>
      <c r="D763">
        <v>208</v>
      </c>
      <c r="E763">
        <v>253</v>
      </c>
      <c r="F763" s="23">
        <f t="shared" si="74"/>
        <v>0.2047619047619047</v>
      </c>
      <c r="G763" s="22">
        <v>42905</v>
      </c>
      <c r="H763">
        <v>240</v>
      </c>
      <c r="I763">
        <v>257</v>
      </c>
      <c r="J763">
        <v>232</v>
      </c>
      <c r="K763">
        <v>236</v>
      </c>
      <c r="L763" s="22">
        <v>42906</v>
      </c>
      <c r="M763">
        <v>228</v>
      </c>
      <c r="N763" s="4">
        <v>42905</v>
      </c>
      <c r="O763" s="3" t="s">
        <v>11</v>
      </c>
      <c r="P763" s="3">
        <v>6852</v>
      </c>
      <c r="Q763" s="3" t="s">
        <v>413</v>
      </c>
      <c r="R763" s="3" t="s">
        <v>13</v>
      </c>
      <c r="S763" s="3">
        <v>0.05</v>
      </c>
      <c r="T763" s="3">
        <v>2</v>
      </c>
      <c r="U763" s="3">
        <v>0</v>
      </c>
      <c r="V763" s="3">
        <v>2000</v>
      </c>
      <c r="W763">
        <v>240</v>
      </c>
      <c r="X763" s="4">
        <v>42906</v>
      </c>
      <c r="Y763">
        <v>236</v>
      </c>
      <c r="Z763" s="10">
        <f t="shared" si="73"/>
        <v>-8000</v>
      </c>
      <c r="AA763" s="10">
        <f t="shared" si="78"/>
        <v>8000</v>
      </c>
      <c r="AB763" t="str">
        <f t="shared" si="75"/>
        <v/>
      </c>
      <c r="AC763">
        <f t="shared" si="76"/>
        <v>-441820</v>
      </c>
      <c r="AD763">
        <f t="shared" si="77"/>
        <v>8.2644628099173278E-3</v>
      </c>
      <c r="AE763" s="15">
        <v>42906</v>
      </c>
      <c r="AF763" s="9">
        <v>1.1413911113815622E-3</v>
      </c>
      <c r="AG763" s="12" t="s">
        <v>960</v>
      </c>
      <c r="AH763" s="20">
        <v>42902.977777777778</v>
      </c>
      <c r="AI763" s="12">
        <v>242</v>
      </c>
      <c r="AJ763" s="12">
        <v>-11</v>
      </c>
      <c r="AK763" s="12">
        <v>-4.3499999999999997E-2</v>
      </c>
      <c r="AL763" s="17">
        <v>7000</v>
      </c>
      <c r="AM763" s="17">
        <v>0.62450592885375489</v>
      </c>
      <c r="AN763" s="9"/>
      <c r="AO763" s="9"/>
      <c r="AP763" s="17">
        <v>0</v>
      </c>
      <c r="AQ763" s="17">
        <v>3562</v>
      </c>
      <c r="AR763" s="17">
        <v>1</v>
      </c>
      <c r="AS763" s="17">
        <v>0.30599999999999999</v>
      </c>
      <c r="AT763" s="17">
        <v>1</v>
      </c>
      <c r="AU763" s="12">
        <v>1</v>
      </c>
      <c r="AV763" s="12">
        <v>1.19</v>
      </c>
      <c r="AY763" s="12">
        <v>14078400</v>
      </c>
      <c r="BA763" s="12">
        <v>0.8</v>
      </c>
      <c r="BD763" s="12">
        <v>0.62450592885375489</v>
      </c>
      <c r="BE763" s="12">
        <v>1</v>
      </c>
      <c r="BF763" s="12">
        <v>1</v>
      </c>
      <c r="BG763" s="12">
        <v>1</v>
      </c>
      <c r="BH763" s="12">
        <v>1E-3</v>
      </c>
      <c r="BI763" s="12">
        <v>0.30599999999999999</v>
      </c>
      <c r="BJ763" s="12">
        <v>0</v>
      </c>
      <c r="BK763" s="12">
        <v>0.50700000000000001</v>
      </c>
      <c r="BL763" s="12">
        <v>193</v>
      </c>
      <c r="BM763" s="12">
        <v>-134</v>
      </c>
      <c r="BN763" s="12">
        <v>-116</v>
      </c>
      <c r="BO763" s="12">
        <v>374</v>
      </c>
      <c r="BP763" s="12">
        <v>189</v>
      </c>
      <c r="BQ763" s="12">
        <v>-29</v>
      </c>
      <c r="BR763" s="12">
        <v>-180</v>
      </c>
      <c r="BS763" s="12">
        <v>431</v>
      </c>
      <c r="BT763" s="12">
        <v>0.33640914599280108</v>
      </c>
      <c r="BU763" s="12">
        <v>0.53912769256518533</v>
      </c>
      <c r="BV763" s="12">
        <v>0.56552291971214619</v>
      </c>
      <c r="BW763" s="12">
        <v>0.47730821303058535</v>
      </c>
      <c r="BX763" s="12">
        <v>0.62284306810423085</v>
      </c>
      <c r="BY763" s="12">
        <v>1607.5</v>
      </c>
      <c r="BZ763" s="12">
        <v>0.8</v>
      </c>
      <c r="CB763" s="12">
        <v>0.10140708393983504</v>
      </c>
      <c r="CC763" s="12">
        <v>19940</v>
      </c>
      <c r="CD763" s="12">
        <v>20070</v>
      </c>
      <c r="CE763" s="12">
        <v>6.1584053558257832</v>
      </c>
      <c r="CH763" s="22">
        <v>42902</v>
      </c>
      <c r="CI763">
        <v>210</v>
      </c>
      <c r="CJ763">
        <v>283</v>
      </c>
      <c r="CK763">
        <v>208</v>
      </c>
      <c r="CL763">
        <v>253</v>
      </c>
      <c r="CM763" s="22">
        <v>42905</v>
      </c>
      <c r="CN763">
        <v>240</v>
      </c>
      <c r="CO763">
        <v>257</v>
      </c>
      <c r="CP763">
        <v>232</v>
      </c>
      <c r="CQ763">
        <v>236</v>
      </c>
      <c r="CR763" s="22">
        <v>42906</v>
      </c>
      <c r="CS763">
        <v>228</v>
      </c>
      <c r="CT763">
        <v>239</v>
      </c>
      <c r="CU763">
        <v>225</v>
      </c>
      <c r="CV763">
        <v>233</v>
      </c>
    </row>
    <row r="764" spans="1:100">
      <c r="A764" s="22">
        <v>42902</v>
      </c>
      <c r="B764">
        <v>1570</v>
      </c>
      <c r="C764">
        <v>1573</v>
      </c>
      <c r="D764">
        <v>1522</v>
      </c>
      <c r="E764">
        <v>1528</v>
      </c>
      <c r="F764" s="23">
        <f t="shared" si="74"/>
        <v>-2.6751592356687892E-2</v>
      </c>
      <c r="G764" s="22">
        <v>42905</v>
      </c>
      <c r="H764">
        <v>1650</v>
      </c>
      <c r="I764">
        <v>1673</v>
      </c>
      <c r="J764">
        <v>1612</v>
      </c>
      <c r="K764">
        <v>1630</v>
      </c>
      <c r="L764" s="22">
        <v>42906</v>
      </c>
      <c r="M764">
        <v>1675</v>
      </c>
      <c r="N764" s="4">
        <v>42905</v>
      </c>
      <c r="O764" s="3" t="s">
        <v>15</v>
      </c>
      <c r="P764" s="3">
        <v>3696</v>
      </c>
      <c r="Q764" s="3" t="s">
        <v>431</v>
      </c>
      <c r="R764" s="3" t="s">
        <v>17</v>
      </c>
      <c r="S764" s="3">
        <v>0.05</v>
      </c>
      <c r="T764" s="3">
        <v>2</v>
      </c>
      <c r="U764" s="3">
        <v>0</v>
      </c>
      <c r="V764" s="3">
        <v>400</v>
      </c>
      <c r="W764">
        <v>1650</v>
      </c>
      <c r="X764" s="4">
        <v>42906</v>
      </c>
      <c r="Y764">
        <v>1630</v>
      </c>
      <c r="Z764" s="10">
        <f t="shared" si="73"/>
        <v>-8000</v>
      </c>
      <c r="AA764" s="10">
        <f t="shared" si="78"/>
        <v>8000</v>
      </c>
      <c r="AB764" t="str">
        <f t="shared" si="75"/>
        <v/>
      </c>
      <c r="AC764">
        <f t="shared" si="76"/>
        <v>-441820</v>
      </c>
      <c r="AD764">
        <f t="shared" si="77"/>
        <v>2.9962546816479474E-2</v>
      </c>
      <c r="AE764" s="15">
        <v>42906</v>
      </c>
      <c r="AF764" s="9">
        <v>1.1413911113815622E-3</v>
      </c>
      <c r="AG764" s="12" t="s">
        <v>962</v>
      </c>
      <c r="AH764" s="20">
        <v>42902.994444444441</v>
      </c>
      <c r="AI764" s="12">
        <v>1602</v>
      </c>
      <c r="AJ764" s="12">
        <v>74</v>
      </c>
      <c r="AK764" s="12">
        <v>4.8399999999999999E-2</v>
      </c>
      <c r="AL764" s="17">
        <v>2600</v>
      </c>
      <c r="AM764" s="17">
        <v>0.28403141361256545</v>
      </c>
      <c r="AN764" s="9"/>
      <c r="AO764" s="9"/>
      <c r="AP764" s="17">
        <v>0</v>
      </c>
      <c r="AQ764" s="17">
        <v>16451</v>
      </c>
      <c r="AR764" s="17">
        <v>0.37295081967213117</v>
      </c>
      <c r="AS764" s="17">
        <v>0</v>
      </c>
      <c r="AT764" s="17">
        <v>0.2676470588235294</v>
      </c>
      <c r="AU764" s="12">
        <v>0.36214389183969098</v>
      </c>
      <c r="AV764" s="12">
        <v>0</v>
      </c>
      <c r="AY764" s="12">
        <v>10766600</v>
      </c>
      <c r="BA764" s="12">
        <v>0.73412698412698407</v>
      </c>
      <c r="BD764" s="12">
        <v>0.28403141361256545</v>
      </c>
      <c r="BE764" s="12">
        <v>0.37295081967213117</v>
      </c>
      <c r="BF764" s="12">
        <v>0.2676470588235294</v>
      </c>
      <c r="BG764" s="12">
        <v>0.36214389183969098</v>
      </c>
      <c r="BH764" s="12">
        <v>0</v>
      </c>
      <c r="BI764" s="12">
        <v>0</v>
      </c>
      <c r="BJ764" s="12">
        <v>0</v>
      </c>
      <c r="BK764" s="12">
        <v>0.97899999999999998</v>
      </c>
      <c r="BL764" s="12">
        <v>58</v>
      </c>
      <c r="BM764" s="12">
        <v>-130</v>
      </c>
      <c r="BN764" s="12">
        <v>168</v>
      </c>
      <c r="BO764" s="12">
        <v>272</v>
      </c>
      <c r="BP764" s="12">
        <v>-21</v>
      </c>
      <c r="BQ764" s="12">
        <v>-33</v>
      </c>
      <c r="BR764" s="12">
        <v>8</v>
      </c>
      <c r="BS764" s="12">
        <v>176</v>
      </c>
      <c r="BT764" s="12">
        <v>0.20511523970715712</v>
      </c>
      <c r="BU764" s="12">
        <v>0.61066013700532895</v>
      </c>
      <c r="BV764" s="12">
        <v>0.73719193943906469</v>
      </c>
      <c r="BW764" s="12">
        <v>0.65602309068287012</v>
      </c>
      <c r="BX764" s="12">
        <v>0.60657391839944663</v>
      </c>
      <c r="BY764" s="12">
        <v>1607.5</v>
      </c>
      <c r="BZ764" s="12">
        <v>0.73412698412698407</v>
      </c>
      <c r="CB764" s="12">
        <v>0.10140708393983504</v>
      </c>
      <c r="CC764" s="12">
        <v>19940</v>
      </c>
      <c r="CD764" s="12">
        <v>20070</v>
      </c>
      <c r="CE764" s="12">
        <v>2.8009030787344371</v>
      </c>
      <c r="CH764" s="22">
        <v>42902</v>
      </c>
      <c r="CI764">
        <v>1570</v>
      </c>
      <c r="CJ764">
        <v>1573</v>
      </c>
      <c r="CK764">
        <v>1522</v>
      </c>
      <c r="CL764">
        <v>1528</v>
      </c>
      <c r="CM764" s="22">
        <v>42905</v>
      </c>
      <c r="CN764">
        <v>1650</v>
      </c>
      <c r="CO764">
        <v>1673</v>
      </c>
      <c r="CP764">
        <v>1612</v>
      </c>
      <c r="CQ764">
        <v>1630</v>
      </c>
      <c r="CR764" s="22">
        <v>42906</v>
      </c>
      <c r="CS764">
        <v>1675</v>
      </c>
      <c r="CT764">
        <v>1688</v>
      </c>
      <c r="CU764">
        <v>1613</v>
      </c>
      <c r="CV764">
        <v>1617</v>
      </c>
    </row>
    <row r="765" spans="1:100">
      <c r="A765" s="22">
        <v>42902</v>
      </c>
      <c r="B765">
        <v>1305</v>
      </c>
      <c r="C765">
        <v>1350</v>
      </c>
      <c r="D765">
        <v>1303</v>
      </c>
      <c r="E765">
        <v>1343</v>
      </c>
      <c r="F765" s="23">
        <f t="shared" si="74"/>
        <v>2.9118773946360088E-2</v>
      </c>
      <c r="G765" s="22">
        <v>42905</v>
      </c>
      <c r="H765">
        <v>1540</v>
      </c>
      <c r="I765">
        <v>1640</v>
      </c>
      <c r="J765">
        <v>1481</v>
      </c>
      <c r="K765">
        <v>1595</v>
      </c>
      <c r="L765" s="22">
        <v>42906</v>
      </c>
      <c r="M765">
        <v>1595</v>
      </c>
      <c r="N765" s="4">
        <v>42905</v>
      </c>
      <c r="O765" s="3" t="s">
        <v>15</v>
      </c>
      <c r="P765" s="3">
        <v>4323</v>
      </c>
      <c r="Q765" s="3" t="s">
        <v>348</v>
      </c>
      <c r="R765" s="3" t="s">
        <v>17</v>
      </c>
      <c r="S765" s="3">
        <v>0.05</v>
      </c>
      <c r="T765" s="3">
        <v>2</v>
      </c>
      <c r="U765" s="3">
        <v>0</v>
      </c>
      <c r="V765" s="3">
        <v>400</v>
      </c>
      <c r="W765">
        <v>1540</v>
      </c>
      <c r="X765" s="4">
        <v>42906</v>
      </c>
      <c r="Y765">
        <v>1595</v>
      </c>
      <c r="Z765" s="10">
        <f t="shared" si="73"/>
        <v>22000</v>
      </c>
      <c r="AA765" s="10">
        <f t="shared" si="78"/>
        <v>22000</v>
      </c>
      <c r="AB765" t="str">
        <f t="shared" si="75"/>
        <v/>
      </c>
      <c r="AC765">
        <f t="shared" si="76"/>
        <v>-441820</v>
      </c>
      <c r="AD765">
        <f t="shared" si="77"/>
        <v>6.2690200852099864E-2</v>
      </c>
      <c r="AE765" s="15">
        <v>42906</v>
      </c>
      <c r="AF765" s="9">
        <v>1.1413911113815622E-3</v>
      </c>
      <c r="AG765" s="12" t="s">
        <v>954</v>
      </c>
      <c r="AH765" s="20">
        <v>42902.987500000003</v>
      </c>
      <c r="AI765" s="12">
        <v>1643</v>
      </c>
      <c r="AJ765" s="12">
        <v>300</v>
      </c>
      <c r="AK765" s="12">
        <v>0.22339999999999999</v>
      </c>
      <c r="AL765" s="17">
        <v>2500</v>
      </c>
      <c r="AM765" s="17">
        <v>0.50632911392405067</v>
      </c>
      <c r="AN765" s="9"/>
      <c r="AO765" s="9"/>
      <c r="AP765" s="17">
        <v>0</v>
      </c>
      <c r="AQ765" s="17">
        <v>7537</v>
      </c>
      <c r="AR765" s="17">
        <v>0.7919655667144907</v>
      </c>
      <c r="AS765" s="17">
        <v>0.188</v>
      </c>
      <c r="AT765" s="17">
        <v>0.81434058898847628</v>
      </c>
      <c r="AU765" s="12">
        <v>0.83726150392817056</v>
      </c>
      <c r="AV765" s="12">
        <v>1.86</v>
      </c>
      <c r="AY765" s="12">
        <v>5612230</v>
      </c>
      <c r="BA765" s="12">
        <v>1</v>
      </c>
      <c r="BD765" s="12">
        <v>0.50632911392405067</v>
      </c>
      <c r="BE765" s="12">
        <v>0.7919655667144907</v>
      </c>
      <c r="BF765" s="12">
        <v>0.81434058898847628</v>
      </c>
      <c r="BG765" s="12">
        <v>0.83726150392817056</v>
      </c>
      <c r="BH765" s="12">
        <v>1E-3</v>
      </c>
      <c r="BI765" s="12">
        <v>0.188</v>
      </c>
      <c r="BJ765" s="12">
        <v>0</v>
      </c>
      <c r="BK765" s="12">
        <v>0.66500000000000004</v>
      </c>
      <c r="BL765" s="12">
        <v>181</v>
      </c>
      <c r="BM765" s="12">
        <v>-449</v>
      </c>
      <c r="BN765" s="12">
        <v>-145</v>
      </c>
      <c r="BO765" s="12">
        <v>1609</v>
      </c>
      <c r="BP765" s="12">
        <v>589</v>
      </c>
      <c r="BQ765" s="12">
        <v>-202</v>
      </c>
      <c r="BR765" s="12">
        <v>-790</v>
      </c>
      <c r="BS765" s="12">
        <v>2015</v>
      </c>
      <c r="BT765" s="12">
        <v>0.25072504153125597</v>
      </c>
      <c r="BU765" s="12">
        <v>0.58060673151579623</v>
      </c>
      <c r="BV765" s="12">
        <v>0.68486097922124023</v>
      </c>
      <c r="BW765" s="12">
        <v>0.59223129843696976</v>
      </c>
      <c r="BX765" s="12">
        <v>0.63237366692911279</v>
      </c>
      <c r="BY765" s="12">
        <v>1607.5</v>
      </c>
      <c r="BZ765" s="12">
        <v>1</v>
      </c>
      <c r="CB765" s="12">
        <v>0.10140708393983504</v>
      </c>
      <c r="CC765" s="12">
        <v>19940</v>
      </c>
      <c r="CD765" s="12">
        <v>20070</v>
      </c>
      <c r="CE765" s="12">
        <v>4.9930349463993702</v>
      </c>
      <c r="CH765" s="22">
        <v>42902</v>
      </c>
      <c r="CI765">
        <v>1305</v>
      </c>
      <c r="CJ765">
        <v>1350</v>
      </c>
      <c r="CK765">
        <v>1303</v>
      </c>
      <c r="CL765">
        <v>1343</v>
      </c>
      <c r="CM765" s="22">
        <v>42905</v>
      </c>
      <c r="CN765">
        <v>1540</v>
      </c>
      <c r="CO765">
        <v>1640</v>
      </c>
      <c r="CP765">
        <v>1481</v>
      </c>
      <c r="CQ765">
        <v>1595</v>
      </c>
      <c r="CR765" s="22">
        <v>42906</v>
      </c>
      <c r="CS765">
        <v>1595</v>
      </c>
      <c r="CT765">
        <v>1609</v>
      </c>
      <c r="CU765">
        <v>1515</v>
      </c>
      <c r="CV765">
        <v>1547</v>
      </c>
    </row>
    <row r="766" spans="1:100">
      <c r="A766" s="22">
        <v>42905</v>
      </c>
      <c r="B766">
        <v>90</v>
      </c>
      <c r="C766">
        <v>109</v>
      </c>
      <c r="D766">
        <v>89</v>
      </c>
      <c r="E766">
        <v>109</v>
      </c>
      <c r="F766" s="23">
        <f t="shared" si="74"/>
        <v>0.21111111111111103</v>
      </c>
      <c r="G766" s="22">
        <v>42906</v>
      </c>
      <c r="H766">
        <v>124</v>
      </c>
      <c r="I766">
        <v>144</v>
      </c>
      <c r="J766">
        <v>99</v>
      </c>
      <c r="K766">
        <v>108</v>
      </c>
      <c r="L766" s="22">
        <v>42907</v>
      </c>
      <c r="M766">
        <v>100</v>
      </c>
      <c r="N766" s="4">
        <v>42906</v>
      </c>
      <c r="O766" s="3" t="s">
        <v>15</v>
      </c>
      <c r="P766" s="3">
        <v>5721</v>
      </c>
      <c r="Q766" s="3" t="s">
        <v>400</v>
      </c>
      <c r="R766" s="3" t="s">
        <v>17</v>
      </c>
      <c r="S766" s="3">
        <v>0.05</v>
      </c>
      <c r="T766" s="3">
        <v>2</v>
      </c>
      <c r="U766" s="3">
        <v>0</v>
      </c>
      <c r="V766" s="3">
        <v>4600</v>
      </c>
      <c r="W766">
        <v>124</v>
      </c>
      <c r="X766" s="4">
        <v>42907</v>
      </c>
      <c r="Y766">
        <v>108</v>
      </c>
      <c r="Z766" s="10">
        <f t="shared" si="73"/>
        <v>-73600</v>
      </c>
      <c r="AA766" s="10">
        <f t="shared" si="78"/>
        <v>73600</v>
      </c>
      <c r="AB766" t="str">
        <f t="shared" si="75"/>
        <v/>
      </c>
      <c r="AC766">
        <f t="shared" si="76"/>
        <v>-441820</v>
      </c>
      <c r="AD766">
        <f t="shared" si="77"/>
        <v>0.13226032190342896</v>
      </c>
      <c r="AE766" s="15">
        <v>42907</v>
      </c>
      <c r="AF766" s="9">
        <v>6.7671205203074791E-3</v>
      </c>
      <c r="AG766" s="12" t="s">
        <v>962</v>
      </c>
      <c r="AH766" s="20">
        <v>42905.998611111114</v>
      </c>
      <c r="AI766" s="12">
        <v>142.9</v>
      </c>
      <c r="AJ766" s="12">
        <v>33.9</v>
      </c>
      <c r="AK766" s="12">
        <v>0.311</v>
      </c>
      <c r="AL766" s="17">
        <v>785000</v>
      </c>
      <c r="AM766" s="17">
        <v>0.67088607594936711</v>
      </c>
      <c r="AN766" s="9"/>
      <c r="AO766" s="9"/>
      <c r="AP766" s="17">
        <v>0</v>
      </c>
      <c r="AQ766" s="17">
        <v>7947</v>
      </c>
      <c r="AR766" s="17">
        <v>1</v>
      </c>
      <c r="AS766" s="17">
        <v>0.23</v>
      </c>
      <c r="AT766" s="17">
        <v>1</v>
      </c>
      <c r="AU766" s="12">
        <v>1</v>
      </c>
      <c r="AV766" s="12" t="s">
        <v>988</v>
      </c>
      <c r="AY766" s="12">
        <v>100593749</v>
      </c>
      <c r="BA766" s="12">
        <v>0.9859154929577465</v>
      </c>
      <c r="BD766" s="12">
        <v>0.67088607594936711</v>
      </c>
      <c r="BE766" s="12">
        <v>1</v>
      </c>
      <c r="BF766" s="12">
        <v>1</v>
      </c>
      <c r="BG766" s="12">
        <v>1</v>
      </c>
      <c r="BH766" s="12">
        <v>1.4999999999999999E-2</v>
      </c>
      <c r="BI766" s="12">
        <v>0.23</v>
      </c>
      <c r="BJ766" s="12">
        <v>0</v>
      </c>
      <c r="BK766" s="12">
        <v>0.23100000000000001</v>
      </c>
      <c r="BL766" s="12">
        <v>-265</v>
      </c>
      <c r="BM766" s="12">
        <v>194</v>
      </c>
      <c r="BN766" s="12">
        <v>-53</v>
      </c>
      <c r="BO766" s="12">
        <v>311</v>
      </c>
      <c r="BP766" s="12">
        <v>-260</v>
      </c>
      <c r="BQ766" s="12">
        <v>183</v>
      </c>
      <c r="BR766" s="12">
        <v>-51</v>
      </c>
      <c r="BS766" s="12">
        <v>437</v>
      </c>
      <c r="BT766" s="12">
        <v>0.20511523970715712</v>
      </c>
      <c r="BU766" s="12">
        <v>0.61066013700532895</v>
      </c>
      <c r="BV766" s="12">
        <v>0.73719193943906469</v>
      </c>
      <c r="BW766" s="12">
        <v>0.65602309068287012</v>
      </c>
      <c r="BX766" s="12">
        <v>0.69007819018178307</v>
      </c>
      <c r="BY766" s="12">
        <v>1617</v>
      </c>
      <c r="BZ766" s="12">
        <v>0.9859154929577465</v>
      </c>
      <c r="CB766" s="12">
        <v>0.10140708393983504</v>
      </c>
      <c r="CC766" s="12">
        <v>20070</v>
      </c>
      <c r="CD766" s="12">
        <v>20230</v>
      </c>
      <c r="CE766" s="12">
        <v>6.615771303979165</v>
      </c>
      <c r="CH766" s="22">
        <v>42905</v>
      </c>
      <c r="CI766">
        <v>90</v>
      </c>
      <c r="CJ766">
        <v>109</v>
      </c>
      <c r="CK766">
        <v>89</v>
      </c>
      <c r="CL766">
        <v>109</v>
      </c>
      <c r="CM766" s="22">
        <v>42906</v>
      </c>
      <c r="CN766">
        <v>124</v>
      </c>
      <c r="CO766">
        <v>144</v>
      </c>
      <c r="CP766">
        <v>99</v>
      </c>
      <c r="CQ766">
        <v>108</v>
      </c>
      <c r="CR766" s="22">
        <v>42907</v>
      </c>
      <c r="CS766">
        <v>100</v>
      </c>
      <c r="CT766">
        <v>109</v>
      </c>
      <c r="CU766">
        <v>99</v>
      </c>
      <c r="CV766">
        <v>107</v>
      </c>
    </row>
    <row r="767" spans="1:100">
      <c r="A767" s="22">
        <v>42905</v>
      </c>
      <c r="B767">
        <v>71</v>
      </c>
      <c r="C767">
        <v>98</v>
      </c>
      <c r="D767">
        <v>71</v>
      </c>
      <c r="E767">
        <v>92</v>
      </c>
      <c r="F767" s="23">
        <f t="shared" si="74"/>
        <v>0.29577464788732399</v>
      </c>
      <c r="G767" s="22">
        <v>42906</v>
      </c>
      <c r="H767">
        <v>96</v>
      </c>
      <c r="I767">
        <v>98</v>
      </c>
      <c r="J767">
        <v>76</v>
      </c>
      <c r="K767">
        <v>78</v>
      </c>
      <c r="L767" s="22">
        <v>42907</v>
      </c>
      <c r="M767">
        <v>76</v>
      </c>
      <c r="N767" s="4">
        <v>42906</v>
      </c>
      <c r="O767" s="3" t="s">
        <v>15</v>
      </c>
      <c r="P767" s="3">
        <v>5856</v>
      </c>
      <c r="Q767" s="3" t="s">
        <v>432</v>
      </c>
      <c r="R767" s="3" t="s">
        <v>17</v>
      </c>
      <c r="S767" s="3">
        <v>0.05</v>
      </c>
      <c r="T767" s="3">
        <v>2</v>
      </c>
      <c r="U767" s="3">
        <v>0</v>
      </c>
      <c r="V767" s="3">
        <v>5500</v>
      </c>
      <c r="W767">
        <v>96</v>
      </c>
      <c r="X767" s="4">
        <v>42907</v>
      </c>
      <c r="Y767">
        <v>78</v>
      </c>
      <c r="Z767" s="10">
        <f t="shared" si="73"/>
        <v>-99000</v>
      </c>
      <c r="AA767" s="10">
        <f t="shared" si="78"/>
        <v>99000</v>
      </c>
      <c r="AB767" t="str">
        <f t="shared" si="75"/>
        <v/>
      </c>
      <c r="AC767">
        <f t="shared" si="76"/>
        <v>-441820</v>
      </c>
      <c r="AD767">
        <f t="shared" si="77"/>
        <v>3.5175879396984966E-2</v>
      </c>
      <c r="AE767" s="15">
        <v>42907</v>
      </c>
      <c r="AF767" s="9">
        <v>6.7671205203074791E-3</v>
      </c>
      <c r="AG767" s="12" t="s">
        <v>954</v>
      </c>
      <c r="AH767" s="20">
        <v>42905.997916666667</v>
      </c>
      <c r="AI767" s="12">
        <v>99.5</v>
      </c>
      <c r="AJ767" s="12">
        <v>7.5</v>
      </c>
      <c r="AK767" s="12">
        <v>8.1500000000000003E-2</v>
      </c>
      <c r="AL767" s="17">
        <v>330200</v>
      </c>
      <c r="AM767" s="17">
        <v>0.36764705882352944</v>
      </c>
      <c r="AN767" s="9"/>
      <c r="AO767" s="9"/>
      <c r="AP767" s="17">
        <v>0</v>
      </c>
      <c r="AQ767" s="17">
        <v>5916</v>
      </c>
      <c r="AR767" s="17">
        <v>0.76470588235294112</v>
      </c>
      <c r="AS767" s="17">
        <v>0.13200000000000001</v>
      </c>
      <c r="AT767" s="17">
        <v>0.80952380952380953</v>
      </c>
      <c r="AU767" s="12">
        <v>0.27868852459016391</v>
      </c>
      <c r="AV767" s="12">
        <v>2.94</v>
      </c>
      <c r="AY767" s="12">
        <v>87000000</v>
      </c>
      <c r="BA767" s="12">
        <v>0.6</v>
      </c>
      <c r="BD767" s="12">
        <v>0.36764705882352944</v>
      </c>
      <c r="BE767" s="12">
        <v>0.76470588235294112</v>
      </c>
      <c r="BF767" s="12">
        <v>0.80952380952380953</v>
      </c>
      <c r="BG767" s="12">
        <v>0.27868852459016391</v>
      </c>
      <c r="BH767" s="12">
        <v>0.01</v>
      </c>
      <c r="BI767" s="12">
        <v>0.13200000000000001</v>
      </c>
      <c r="BJ767" s="12">
        <v>3.1E-2</v>
      </c>
      <c r="BK767" s="12">
        <v>0.49</v>
      </c>
      <c r="BL767" s="12">
        <v>-123</v>
      </c>
      <c r="BM767" s="12">
        <v>-219</v>
      </c>
      <c r="BN767" s="12">
        <v>295</v>
      </c>
      <c r="BO767" s="12">
        <v>2238</v>
      </c>
      <c r="BP767" s="12">
        <v>658</v>
      </c>
      <c r="BQ767" s="12">
        <v>-88</v>
      </c>
      <c r="BR767" s="12">
        <v>-170</v>
      </c>
      <c r="BS767" s="12">
        <v>2286</v>
      </c>
      <c r="BT767" s="12">
        <v>0.25072504153125597</v>
      </c>
      <c r="BU767" s="12">
        <v>0.58060673151579623</v>
      </c>
      <c r="BV767" s="12">
        <v>0.68486097922124023</v>
      </c>
      <c r="BW767" s="12">
        <v>0.59223129843696976</v>
      </c>
      <c r="BX767" s="12">
        <v>0.64594764391531689</v>
      </c>
      <c r="BY767" s="12">
        <v>1617</v>
      </c>
      <c r="BZ767" s="12">
        <v>0.6</v>
      </c>
      <c r="CB767" s="12">
        <v>0.10140708393983504</v>
      </c>
      <c r="CC767" s="12">
        <v>20070</v>
      </c>
      <c r="CD767" s="12">
        <v>20230</v>
      </c>
      <c r="CE767" s="12">
        <v>3.6254573599774838</v>
      </c>
      <c r="CH767" s="22">
        <v>42905</v>
      </c>
      <c r="CI767">
        <v>71</v>
      </c>
      <c r="CJ767">
        <v>98</v>
      </c>
      <c r="CK767">
        <v>71</v>
      </c>
      <c r="CL767">
        <v>92</v>
      </c>
      <c r="CM767" s="22">
        <v>42906</v>
      </c>
      <c r="CN767">
        <v>96</v>
      </c>
      <c r="CO767">
        <v>98</v>
      </c>
      <c r="CP767">
        <v>76</v>
      </c>
      <c r="CQ767">
        <v>78</v>
      </c>
      <c r="CR767" s="22">
        <v>42907</v>
      </c>
      <c r="CS767">
        <v>76</v>
      </c>
      <c r="CT767">
        <v>78</v>
      </c>
      <c r="CU767">
        <v>73</v>
      </c>
      <c r="CV767">
        <v>78</v>
      </c>
    </row>
    <row r="768" spans="1:100">
      <c r="A768" s="22">
        <v>42905</v>
      </c>
      <c r="B768">
        <v>601</v>
      </c>
      <c r="C768">
        <v>671</v>
      </c>
      <c r="D768">
        <v>587</v>
      </c>
      <c r="E768">
        <v>671</v>
      </c>
      <c r="F768" s="23">
        <f t="shared" si="74"/>
        <v>0.11647254575707144</v>
      </c>
      <c r="G768" s="22">
        <v>42906</v>
      </c>
      <c r="H768">
        <v>710</v>
      </c>
      <c r="I768">
        <v>724</v>
      </c>
      <c r="J768">
        <v>609</v>
      </c>
      <c r="K768">
        <v>618</v>
      </c>
      <c r="L768" s="22">
        <v>42907</v>
      </c>
      <c r="M768">
        <v>610</v>
      </c>
      <c r="N768" s="4">
        <v>42906</v>
      </c>
      <c r="O768" s="3" t="s">
        <v>15</v>
      </c>
      <c r="P768" s="3">
        <v>2160</v>
      </c>
      <c r="Q768" s="3" t="s">
        <v>162</v>
      </c>
      <c r="R768" s="3" t="s">
        <v>17</v>
      </c>
      <c r="S768" s="3">
        <v>0.05</v>
      </c>
      <c r="T768" s="3">
        <v>2</v>
      </c>
      <c r="U768" s="3">
        <v>0</v>
      </c>
      <c r="V768" s="3">
        <v>1000</v>
      </c>
      <c r="W768">
        <v>710</v>
      </c>
      <c r="X768" s="4">
        <v>42907</v>
      </c>
      <c r="Y768">
        <v>618</v>
      </c>
      <c r="Z768" s="10">
        <f t="shared" si="73"/>
        <v>-92000</v>
      </c>
      <c r="AA768" s="10">
        <f t="shared" si="78"/>
        <v>92000</v>
      </c>
      <c r="AB768" t="str">
        <f t="shared" si="75"/>
        <v/>
      </c>
      <c r="AC768">
        <f t="shared" si="76"/>
        <v>-441820</v>
      </c>
      <c r="AD768">
        <f t="shared" si="77"/>
        <v>2.5122725960150083E-2</v>
      </c>
      <c r="AE768" s="15">
        <v>42907</v>
      </c>
      <c r="AF768" s="9">
        <v>6.7671205203074791E-3</v>
      </c>
      <c r="AG768" s="12" t="s">
        <v>957</v>
      </c>
      <c r="AH768" s="20">
        <v>42905.998611111114</v>
      </c>
      <c r="AI768" s="12">
        <v>692.6</v>
      </c>
      <c r="AJ768" s="12">
        <v>21.6</v>
      </c>
      <c r="AK768" s="12">
        <v>3.2199999999999999E-2</v>
      </c>
      <c r="AL768" s="17">
        <v>225000</v>
      </c>
      <c r="AM768" s="17">
        <v>0.96147110332749564</v>
      </c>
      <c r="AN768" s="9"/>
      <c r="AO768" s="9"/>
      <c r="AP768" s="17">
        <v>0</v>
      </c>
      <c r="AQ768" s="17">
        <v>65330</v>
      </c>
      <c r="AR768" s="17">
        <v>0.52774018944519618</v>
      </c>
      <c r="AS768" s="17">
        <v>0.435</v>
      </c>
      <c r="AT768" s="17">
        <v>0.54498044328552808</v>
      </c>
      <c r="AU768" s="12">
        <v>0.5653798256537983</v>
      </c>
      <c r="AV768" s="12">
        <v>0</v>
      </c>
      <c r="AX768" s="19">
        <v>99</v>
      </c>
      <c r="AY768" s="12">
        <v>114413831</v>
      </c>
      <c r="BA768" s="12">
        <v>0.80586080586080588</v>
      </c>
      <c r="BD768" s="12">
        <v>0.96147110332749564</v>
      </c>
      <c r="BE768" s="12">
        <v>0.52774018944519618</v>
      </c>
      <c r="BF768" s="12">
        <v>0.54498044328552808</v>
      </c>
      <c r="BG768" s="12">
        <v>0.5653798256537983</v>
      </c>
      <c r="BH768" s="12">
        <v>0.112</v>
      </c>
      <c r="BI768" s="12">
        <v>0.435</v>
      </c>
      <c r="BJ768" s="12">
        <v>0</v>
      </c>
      <c r="BK768" s="12">
        <v>0.14799999999999999</v>
      </c>
      <c r="BL768" s="12">
        <v>-662</v>
      </c>
      <c r="BM768" s="12">
        <v>-198</v>
      </c>
      <c r="BN768" s="12">
        <v>3617</v>
      </c>
      <c r="BO768" s="12">
        <v>3551</v>
      </c>
      <c r="BP768" s="12">
        <v>-351</v>
      </c>
      <c r="BQ768" s="12">
        <v>-96</v>
      </c>
      <c r="BR768" s="12">
        <v>437</v>
      </c>
      <c r="BS768" s="12">
        <v>778</v>
      </c>
      <c r="BT768" s="12">
        <v>0.39814829377247751</v>
      </c>
      <c r="BU768" s="12">
        <v>0.53811671330188371</v>
      </c>
      <c r="BV768" s="12">
        <v>0.54879924647310663</v>
      </c>
      <c r="BW768" s="12">
        <v>0.47668173603435582</v>
      </c>
      <c r="BX768" s="12">
        <v>0.57676845976053814</v>
      </c>
      <c r="BY768" s="12">
        <v>1617</v>
      </c>
      <c r="BZ768" s="12">
        <v>0.80586080586080588</v>
      </c>
      <c r="CB768" s="12">
        <v>0.10140708393983504</v>
      </c>
      <c r="CC768" s="12">
        <v>20070</v>
      </c>
      <c r="CD768" s="12">
        <v>20230</v>
      </c>
      <c r="CE768" s="12">
        <v>9.4813011672630072</v>
      </c>
      <c r="CH768" s="22">
        <v>42905</v>
      </c>
      <c r="CI768">
        <v>601</v>
      </c>
      <c r="CJ768">
        <v>671</v>
      </c>
      <c r="CK768">
        <v>587</v>
      </c>
      <c r="CL768">
        <v>671</v>
      </c>
      <c r="CM768" s="22">
        <v>42906</v>
      </c>
      <c r="CN768">
        <v>710</v>
      </c>
      <c r="CO768">
        <v>724</v>
      </c>
      <c r="CP768">
        <v>609</v>
      </c>
      <c r="CQ768">
        <v>618</v>
      </c>
      <c r="CR768" s="22">
        <v>42907</v>
      </c>
      <c r="CS768">
        <v>610</v>
      </c>
      <c r="CT768">
        <v>688</v>
      </c>
      <c r="CU768">
        <v>610</v>
      </c>
      <c r="CV768">
        <v>687</v>
      </c>
    </row>
    <row r="769" spans="1:100">
      <c r="A769" s="22">
        <v>42905</v>
      </c>
      <c r="B769">
        <v>395</v>
      </c>
      <c r="C769">
        <v>395</v>
      </c>
      <c r="D769">
        <v>395</v>
      </c>
      <c r="E769">
        <v>395</v>
      </c>
      <c r="F769" s="23">
        <f t="shared" si="74"/>
        <v>0</v>
      </c>
      <c r="G769" s="22">
        <v>42906</v>
      </c>
      <c r="H769">
        <v>475</v>
      </c>
      <c r="I769">
        <v>475</v>
      </c>
      <c r="J769">
        <v>475</v>
      </c>
      <c r="K769">
        <v>475</v>
      </c>
      <c r="L769" s="22">
        <v>42907</v>
      </c>
      <c r="M769">
        <v>459</v>
      </c>
      <c r="N769" s="4">
        <v>42906</v>
      </c>
      <c r="O769" s="3" t="s">
        <v>15</v>
      </c>
      <c r="P769" s="3">
        <v>4814</v>
      </c>
      <c r="Q769" s="3" t="s">
        <v>429</v>
      </c>
      <c r="R769" s="3" t="s">
        <v>17</v>
      </c>
      <c r="S769" s="3">
        <v>0.05</v>
      </c>
      <c r="T769" s="3">
        <v>1</v>
      </c>
      <c r="U769" s="3">
        <v>0</v>
      </c>
      <c r="V769" s="3">
        <v>1300</v>
      </c>
      <c r="W769">
        <v>475</v>
      </c>
      <c r="X769" s="4">
        <v>42907</v>
      </c>
      <c r="Y769">
        <v>475</v>
      </c>
      <c r="Z769" s="10">
        <f t="shared" si="73"/>
        <v>0</v>
      </c>
      <c r="AA769" s="10">
        <f t="shared" si="78"/>
        <v>0</v>
      </c>
      <c r="AB769">
        <f t="shared" si="75"/>
        <v>0</v>
      </c>
      <c r="AC769">
        <f t="shared" si="76"/>
        <v>-441820</v>
      </c>
      <c r="AD769">
        <f t="shared" si="77"/>
        <v>2.1097046413502962E-3</v>
      </c>
      <c r="AE769" s="15">
        <v>42907</v>
      </c>
      <c r="AF769" s="9">
        <v>6.7671205203074791E-3</v>
      </c>
      <c r="AG769" s="12" t="s">
        <v>960</v>
      </c>
      <c r="AH769" s="20">
        <v>42905.997916666667</v>
      </c>
      <c r="AI769" s="12">
        <v>474</v>
      </c>
      <c r="AJ769" s="12">
        <v>79</v>
      </c>
      <c r="AK769" s="12">
        <v>0.2</v>
      </c>
      <c r="AL769" s="17">
        <v>198200</v>
      </c>
      <c r="AM769" s="17">
        <v>0.35873015873015873</v>
      </c>
      <c r="AN769" s="9"/>
      <c r="AO769" s="9"/>
      <c r="AP769" s="17">
        <v>0</v>
      </c>
      <c r="AQ769" s="17">
        <v>3828</v>
      </c>
      <c r="AR769" s="17">
        <v>1</v>
      </c>
      <c r="AS769" s="17">
        <v>0.14099999999999999</v>
      </c>
      <c r="AT769" s="17">
        <v>0.82608695652173914</v>
      </c>
      <c r="AU769" s="12">
        <v>0.84140969162995594</v>
      </c>
      <c r="AV769" s="12">
        <v>0</v>
      </c>
      <c r="AY769" s="12">
        <v>12151804</v>
      </c>
      <c r="BA769" s="12">
        <v>1</v>
      </c>
      <c r="BD769" s="12">
        <v>0.35873015873015873</v>
      </c>
      <c r="BE769" s="12">
        <v>1</v>
      </c>
      <c r="BF769" s="12">
        <v>0.82608695652173914</v>
      </c>
      <c r="BG769" s="12">
        <v>0.84140969162995594</v>
      </c>
      <c r="BH769" s="12">
        <v>0</v>
      </c>
      <c r="BI769" s="12">
        <v>0.14099999999999999</v>
      </c>
      <c r="BJ769" s="12">
        <v>0</v>
      </c>
      <c r="BK769" s="12">
        <v>0.627</v>
      </c>
      <c r="BL769" s="12">
        <v>5</v>
      </c>
      <c r="BM769" s="12">
        <v>-65</v>
      </c>
      <c r="BN769" s="12">
        <v>26</v>
      </c>
      <c r="BO769" s="12">
        <v>370</v>
      </c>
      <c r="BP769" s="12">
        <v>117</v>
      </c>
      <c r="BQ769" s="12">
        <v>-33</v>
      </c>
      <c r="BR769" s="12">
        <v>38</v>
      </c>
      <c r="BS769" s="12">
        <v>404</v>
      </c>
      <c r="BT769" s="12">
        <v>0.33640914599280108</v>
      </c>
      <c r="BU769" s="12">
        <v>0.53912769256518533</v>
      </c>
      <c r="BV769" s="12">
        <v>0.56552291971214619</v>
      </c>
      <c r="BW769" s="12">
        <v>0.47730821303058535</v>
      </c>
      <c r="BX769" s="12">
        <v>0.62284306810423085</v>
      </c>
      <c r="BY769" s="12">
        <v>1617</v>
      </c>
      <c r="BZ769" s="12">
        <v>1</v>
      </c>
      <c r="CB769" s="12">
        <v>0.10140708393983504</v>
      </c>
      <c r="CC769" s="12">
        <v>20070</v>
      </c>
      <c r="CD769" s="12">
        <v>20230</v>
      </c>
      <c r="CE769" s="12">
        <v>3.537525632262474</v>
      </c>
      <c r="CH769" s="22">
        <v>42905</v>
      </c>
      <c r="CI769">
        <v>395</v>
      </c>
      <c r="CJ769">
        <v>395</v>
      </c>
      <c r="CK769">
        <v>395</v>
      </c>
      <c r="CL769">
        <v>395</v>
      </c>
      <c r="CM769" s="22">
        <v>42906</v>
      </c>
      <c r="CN769">
        <v>475</v>
      </c>
      <c r="CO769">
        <v>475</v>
      </c>
      <c r="CP769">
        <v>475</v>
      </c>
      <c r="CQ769">
        <v>475</v>
      </c>
      <c r="CR769" s="22">
        <v>42907</v>
      </c>
      <c r="CS769">
        <v>459</v>
      </c>
      <c r="CT769">
        <v>550</v>
      </c>
      <c r="CU769">
        <v>428</v>
      </c>
      <c r="CV769">
        <v>486</v>
      </c>
    </row>
    <row r="770" spans="1:100">
      <c r="A770" s="22">
        <v>42905</v>
      </c>
      <c r="B770">
        <v>9</v>
      </c>
      <c r="C770">
        <v>9</v>
      </c>
      <c r="D770">
        <v>8</v>
      </c>
      <c r="E770">
        <v>9</v>
      </c>
      <c r="F770" s="23">
        <f t="shared" si="74"/>
        <v>0</v>
      </c>
      <c r="G770" s="22">
        <v>42906</v>
      </c>
      <c r="H770">
        <v>8</v>
      </c>
      <c r="I770">
        <v>9</v>
      </c>
      <c r="J770">
        <v>8</v>
      </c>
      <c r="K770">
        <v>8</v>
      </c>
      <c r="L770" s="22">
        <v>42907</v>
      </c>
      <c r="M770">
        <v>9</v>
      </c>
      <c r="N770" s="4">
        <v>42906</v>
      </c>
      <c r="O770" s="3" t="s">
        <v>11</v>
      </c>
      <c r="P770" s="3">
        <v>9318</v>
      </c>
      <c r="Q770" s="3" t="s">
        <v>71</v>
      </c>
      <c r="R770" s="3" t="s">
        <v>13</v>
      </c>
      <c r="S770" s="3">
        <v>0.05</v>
      </c>
      <c r="T770" s="3">
        <v>2</v>
      </c>
      <c r="U770" s="3">
        <v>0</v>
      </c>
      <c r="V770" s="3">
        <v>55600</v>
      </c>
      <c r="W770">
        <v>8</v>
      </c>
      <c r="X770" s="4">
        <v>42907</v>
      </c>
      <c r="Y770">
        <v>8</v>
      </c>
      <c r="Z770" s="10">
        <f t="shared" si="73"/>
        <v>0</v>
      </c>
      <c r="AA770" s="10">
        <f t="shared" si="78"/>
        <v>0</v>
      </c>
      <c r="AB770" t="str">
        <f t="shared" si="75"/>
        <v/>
      </c>
      <c r="AC770">
        <f t="shared" si="76"/>
        <v>-441820</v>
      </c>
      <c r="AD770">
        <f t="shared" si="77"/>
        <v>5.8823529411764719E-2</v>
      </c>
      <c r="AE770" s="15">
        <v>42907</v>
      </c>
      <c r="AF770" s="9">
        <v>6.7671205203074791E-3</v>
      </c>
      <c r="AG770" s="12" t="s">
        <v>954</v>
      </c>
      <c r="AH770" s="20">
        <v>42905.991666666669</v>
      </c>
      <c r="AI770" s="12">
        <v>8.5</v>
      </c>
      <c r="AJ770" s="12">
        <v>-0.5</v>
      </c>
      <c r="AK770" s="12">
        <v>-5.5599999999999997E-2</v>
      </c>
      <c r="AL770" s="17">
        <v>43400</v>
      </c>
      <c r="AM770" s="17">
        <v>0.375</v>
      </c>
      <c r="AN770" s="9"/>
      <c r="AO770" s="9"/>
      <c r="AP770" s="17">
        <v>0</v>
      </c>
      <c r="AQ770" s="17">
        <v>3175</v>
      </c>
      <c r="AR770" s="17">
        <v>0</v>
      </c>
      <c r="AS770" s="17">
        <v>4.7E-2</v>
      </c>
      <c r="AT770" s="17">
        <v>0</v>
      </c>
      <c r="AU770" s="12">
        <v>9.0909090909090912E-2</v>
      </c>
      <c r="AV770" s="12">
        <v>0</v>
      </c>
      <c r="AY770" s="12">
        <v>396835456</v>
      </c>
      <c r="BA770" s="12">
        <v>0</v>
      </c>
      <c r="BD770" s="12">
        <v>0.375</v>
      </c>
      <c r="BE770" s="12">
        <v>0</v>
      </c>
      <c r="BF770" s="12">
        <v>0</v>
      </c>
      <c r="BG770" s="12">
        <v>9.0909090909090912E-2</v>
      </c>
      <c r="BH770" s="12">
        <v>6.0999999999999999E-2</v>
      </c>
      <c r="BI770" s="12">
        <v>4.7E-2</v>
      </c>
      <c r="BJ770" s="12">
        <v>0</v>
      </c>
      <c r="BK770" s="12">
        <v>0.27800000000000002</v>
      </c>
      <c r="BL770" s="12">
        <v>-372</v>
      </c>
      <c r="BM770" s="12">
        <v>-524</v>
      </c>
      <c r="BN770" s="12">
        <v>916</v>
      </c>
      <c r="BO770" s="12">
        <v>1248</v>
      </c>
      <c r="BP770" s="12">
        <v>785</v>
      </c>
      <c r="BQ770" s="12">
        <v>29</v>
      </c>
      <c r="BR770" s="12">
        <v>55</v>
      </c>
      <c r="BS770" s="12">
        <v>1227</v>
      </c>
      <c r="BT770" s="12">
        <v>0.25072504153125597</v>
      </c>
      <c r="BU770" s="12">
        <v>0.58060673151579623</v>
      </c>
      <c r="BV770" s="12">
        <v>0.68486097922124023</v>
      </c>
      <c r="BW770" s="12">
        <v>0.59223129843696976</v>
      </c>
      <c r="BX770" s="12">
        <v>0.64594764391531689</v>
      </c>
      <c r="BY770" s="12">
        <v>1617</v>
      </c>
      <c r="BZ770" s="12">
        <v>0</v>
      </c>
      <c r="CB770" s="12">
        <v>0.10140708393983504</v>
      </c>
      <c r="CC770" s="12">
        <v>20070</v>
      </c>
      <c r="CD770" s="12">
        <v>20230</v>
      </c>
      <c r="CE770" s="12">
        <v>3.6979665071770333</v>
      </c>
      <c r="CH770" s="22">
        <v>42905</v>
      </c>
      <c r="CI770">
        <v>9</v>
      </c>
      <c r="CJ770">
        <v>9</v>
      </c>
      <c r="CK770">
        <v>8</v>
      </c>
      <c r="CL770">
        <v>9</v>
      </c>
      <c r="CM770" s="22">
        <v>42906</v>
      </c>
      <c r="CN770">
        <v>8</v>
      </c>
      <c r="CO770">
        <v>9</v>
      </c>
      <c r="CP770">
        <v>8</v>
      </c>
      <c r="CQ770">
        <v>8</v>
      </c>
      <c r="CR770" s="22">
        <v>42907</v>
      </c>
      <c r="CS770">
        <v>9</v>
      </c>
      <c r="CT770">
        <v>9</v>
      </c>
      <c r="CU770">
        <v>8</v>
      </c>
      <c r="CV770">
        <v>8</v>
      </c>
    </row>
    <row r="771" spans="1:100">
      <c r="A771" s="22">
        <v>42905</v>
      </c>
      <c r="B771">
        <v>1037</v>
      </c>
      <c r="C771">
        <v>1110</v>
      </c>
      <c r="D771">
        <v>1024</v>
      </c>
      <c r="E771">
        <v>1100</v>
      </c>
      <c r="F771" s="23">
        <f t="shared" si="74"/>
        <v>6.0752169720347249E-2</v>
      </c>
      <c r="G771" s="22">
        <v>42906</v>
      </c>
      <c r="H771">
        <v>1150</v>
      </c>
      <c r="I771">
        <v>1174</v>
      </c>
      <c r="J771">
        <v>1113</v>
      </c>
      <c r="K771">
        <v>1136</v>
      </c>
      <c r="L771" s="22">
        <v>42907</v>
      </c>
      <c r="M771">
        <v>1115</v>
      </c>
      <c r="N771" s="4">
        <v>42906</v>
      </c>
      <c r="O771" s="3" t="s">
        <v>15</v>
      </c>
      <c r="P771" s="3">
        <v>3853</v>
      </c>
      <c r="Q771" s="3" t="s">
        <v>95</v>
      </c>
      <c r="R771" s="3" t="s">
        <v>17</v>
      </c>
      <c r="S771" s="3">
        <v>0.05</v>
      </c>
      <c r="T771" s="3">
        <v>1</v>
      </c>
      <c r="U771" s="3">
        <v>0</v>
      </c>
      <c r="V771" s="3">
        <v>500</v>
      </c>
      <c r="W771">
        <v>1150</v>
      </c>
      <c r="X771" s="4">
        <v>42907</v>
      </c>
      <c r="Y771">
        <v>1136</v>
      </c>
      <c r="Z771" s="10">
        <f t="shared" ref="Z771:Z834" si="79">(Y771-W771)*V771</f>
        <v>-7000</v>
      </c>
      <c r="AA771" s="10">
        <f t="shared" si="78"/>
        <v>7000</v>
      </c>
      <c r="AB771">
        <f t="shared" si="75"/>
        <v>-7000</v>
      </c>
      <c r="AC771">
        <f t="shared" si="76"/>
        <v>-448820</v>
      </c>
      <c r="AD771">
        <f t="shared" si="77"/>
        <v>1.7094017094017144E-2</v>
      </c>
      <c r="AE771" s="15">
        <v>42907</v>
      </c>
      <c r="AF771" s="9">
        <v>6.7671205203074791E-3</v>
      </c>
      <c r="AG771" s="12" t="s">
        <v>957</v>
      </c>
      <c r="AH771" s="20">
        <v>42905.997916666667</v>
      </c>
      <c r="AI771" s="12">
        <v>1170</v>
      </c>
      <c r="AJ771" s="12">
        <v>70</v>
      </c>
      <c r="AK771" s="12">
        <v>6.3600000000000004E-2</v>
      </c>
      <c r="AL771" s="17">
        <v>29500</v>
      </c>
      <c r="AM771" s="17">
        <v>0.62358490566037739</v>
      </c>
      <c r="AN771" s="9"/>
      <c r="AO771" s="9"/>
      <c r="AP771" s="17">
        <v>3.21</v>
      </c>
      <c r="AQ771" s="17">
        <v>16327</v>
      </c>
      <c r="AR771" s="17">
        <v>0.69701986754966883</v>
      </c>
      <c r="AS771" s="17">
        <v>0.158</v>
      </c>
      <c r="AT771" s="17">
        <v>0.69701986754966883</v>
      </c>
      <c r="AU771" s="12">
        <v>0.63656550703182824</v>
      </c>
      <c r="AV771" s="12" t="s">
        <v>988</v>
      </c>
      <c r="AY771" s="12">
        <v>15403165</v>
      </c>
      <c r="BA771" s="12">
        <v>0.81161971830985913</v>
      </c>
      <c r="BD771" s="12">
        <v>0.62358490566037739</v>
      </c>
      <c r="BE771" s="12">
        <v>0.69701986754966883</v>
      </c>
      <c r="BF771" s="12">
        <v>0.69701986754966883</v>
      </c>
      <c r="BG771" s="12">
        <v>0.63656550703182824</v>
      </c>
      <c r="BH771" s="12">
        <v>1.7999999999999999E-2</v>
      </c>
      <c r="BI771" s="12">
        <v>0.158</v>
      </c>
      <c r="BJ771" s="12">
        <v>1.7999999999999999E-2</v>
      </c>
      <c r="BK771" s="12">
        <v>0.52300000000000002</v>
      </c>
      <c r="BL771" s="12">
        <v>143</v>
      </c>
      <c r="BM771" s="12">
        <v>19</v>
      </c>
      <c r="BN771" s="12">
        <v>-186</v>
      </c>
      <c r="BO771" s="12">
        <v>1629</v>
      </c>
      <c r="BP771" s="12">
        <v>263</v>
      </c>
      <c r="BQ771" s="12">
        <v>-69</v>
      </c>
      <c r="BR771" s="12">
        <v>260</v>
      </c>
      <c r="BS771" s="12">
        <v>1632</v>
      </c>
      <c r="BT771" s="12">
        <v>0.39814829377247751</v>
      </c>
      <c r="BU771" s="12">
        <v>0.53811671330188371</v>
      </c>
      <c r="BV771" s="12">
        <v>0.54879924647310663</v>
      </c>
      <c r="BW771" s="12">
        <v>0.47668173603435582</v>
      </c>
      <c r="BX771" s="12">
        <v>0.57676845976053814</v>
      </c>
      <c r="BY771" s="12">
        <v>1617</v>
      </c>
      <c r="BZ771" s="12">
        <v>0.81161971830985913</v>
      </c>
      <c r="CB771" s="12">
        <v>0.10140708393983504</v>
      </c>
      <c r="CC771" s="12">
        <v>20070</v>
      </c>
      <c r="CD771" s="12">
        <v>20230</v>
      </c>
      <c r="CE771" s="12">
        <v>6.1493229213686016</v>
      </c>
      <c r="CH771" s="22">
        <v>42905</v>
      </c>
      <c r="CI771">
        <v>1037</v>
      </c>
      <c r="CJ771">
        <v>1110</v>
      </c>
      <c r="CK771">
        <v>1024</v>
      </c>
      <c r="CL771">
        <v>1100</v>
      </c>
      <c r="CM771" s="22">
        <v>42906</v>
      </c>
      <c r="CN771">
        <v>1150</v>
      </c>
      <c r="CO771">
        <v>1174</v>
      </c>
      <c r="CP771">
        <v>1113</v>
      </c>
      <c r="CQ771">
        <v>1136</v>
      </c>
      <c r="CR771" s="22">
        <v>42907</v>
      </c>
      <c r="CS771">
        <v>1115</v>
      </c>
      <c r="CT771">
        <v>1244</v>
      </c>
      <c r="CU771">
        <v>1081</v>
      </c>
      <c r="CV771">
        <v>1205</v>
      </c>
    </row>
    <row r="772" spans="1:100">
      <c r="A772" s="22">
        <v>42905</v>
      </c>
      <c r="B772">
        <v>1200</v>
      </c>
      <c r="C772">
        <v>1235</v>
      </c>
      <c r="D772">
        <v>1174</v>
      </c>
      <c r="E772">
        <v>1196</v>
      </c>
      <c r="F772" s="23">
        <f t="shared" si="74"/>
        <v>-3.3333333333332993E-3</v>
      </c>
      <c r="G772" s="22">
        <v>42906</v>
      </c>
      <c r="H772">
        <v>1245</v>
      </c>
      <c r="I772">
        <v>1272</v>
      </c>
      <c r="J772">
        <v>1196</v>
      </c>
      <c r="K772">
        <v>1201</v>
      </c>
      <c r="L772" s="22">
        <v>42907</v>
      </c>
      <c r="M772">
        <v>1190</v>
      </c>
      <c r="N772" s="4">
        <v>42906</v>
      </c>
      <c r="O772" s="3" t="s">
        <v>15</v>
      </c>
      <c r="P772" s="3">
        <v>4579</v>
      </c>
      <c r="Q772" s="3" t="s">
        <v>271</v>
      </c>
      <c r="R772" s="3" t="s">
        <v>17</v>
      </c>
      <c r="S772" s="3">
        <v>0.05</v>
      </c>
      <c r="T772" s="3">
        <v>2</v>
      </c>
      <c r="U772" s="3">
        <v>0</v>
      </c>
      <c r="V772" s="3">
        <v>500</v>
      </c>
      <c r="W772">
        <v>1245</v>
      </c>
      <c r="X772" s="4">
        <v>42907</v>
      </c>
      <c r="Y772">
        <v>1201</v>
      </c>
      <c r="Z772" s="10">
        <f t="shared" si="79"/>
        <v>-22000</v>
      </c>
      <c r="AA772" s="10">
        <f t="shared" si="78"/>
        <v>22000</v>
      </c>
      <c r="AB772" t="str">
        <f t="shared" si="75"/>
        <v/>
      </c>
      <c r="AC772">
        <f t="shared" si="76"/>
        <v>-448820</v>
      </c>
      <c r="AD772">
        <f t="shared" si="77"/>
        <v>2.8254761161411235E-2</v>
      </c>
      <c r="AE772" s="15">
        <v>42907</v>
      </c>
      <c r="AF772" s="9">
        <v>6.7671205203074791E-3</v>
      </c>
      <c r="AG772" s="12" t="s">
        <v>960</v>
      </c>
      <c r="AH772" s="20">
        <v>42905.998611111114</v>
      </c>
      <c r="AI772" s="12">
        <v>1281.2</v>
      </c>
      <c r="AJ772" s="12">
        <v>85.2</v>
      </c>
      <c r="AK772" s="12">
        <v>7.1199999999999999E-2</v>
      </c>
      <c r="AL772" s="17">
        <v>26000</v>
      </c>
      <c r="AM772" s="17">
        <v>0.8843594009983361</v>
      </c>
      <c r="AN772" s="9"/>
      <c r="AO772" s="9"/>
      <c r="AP772" s="17">
        <v>179.58</v>
      </c>
      <c r="AQ772" s="17">
        <v>23134</v>
      </c>
      <c r="AR772" s="17">
        <v>0.86295503211991431</v>
      </c>
      <c r="AS772" s="17">
        <v>0.27</v>
      </c>
      <c r="AT772" s="17">
        <v>0.87174348697394788</v>
      </c>
      <c r="AU772" s="12">
        <v>0.88159111933395007</v>
      </c>
      <c r="AV772" s="12">
        <v>0</v>
      </c>
      <c r="AX772" s="19">
        <v>93</v>
      </c>
      <c r="AY772" s="12">
        <v>19246450</v>
      </c>
      <c r="BA772" s="12">
        <v>0.78098471986417661</v>
      </c>
      <c r="BD772" s="12">
        <v>0.8843594009983361</v>
      </c>
      <c r="BE772" s="12">
        <v>0.86295503211991431</v>
      </c>
      <c r="BF772" s="12">
        <v>0.87174348697394788</v>
      </c>
      <c r="BG772" s="12">
        <v>0.88159111933395007</v>
      </c>
      <c r="BH772" s="12">
        <v>0.189</v>
      </c>
      <c r="BI772" s="12">
        <v>0.27</v>
      </c>
      <c r="BJ772" s="12">
        <v>0</v>
      </c>
      <c r="BK772" s="12">
        <v>0.55500000000000005</v>
      </c>
      <c r="BL772" s="12">
        <v>-2179</v>
      </c>
      <c r="BM772" s="12">
        <v>951</v>
      </c>
      <c r="BN772" s="12">
        <v>309</v>
      </c>
      <c r="BO772" s="12">
        <v>4035</v>
      </c>
      <c r="BP772" s="12">
        <v>-2728</v>
      </c>
      <c r="BQ772" s="12">
        <v>3741</v>
      </c>
      <c r="BR772" s="12" t="s">
        <v>961</v>
      </c>
      <c r="BS772" s="12">
        <v>4889</v>
      </c>
      <c r="BT772" s="12">
        <v>0.33640914599280108</v>
      </c>
      <c r="BU772" s="12">
        <v>0.53912769256518533</v>
      </c>
      <c r="BV772" s="12">
        <v>0.56552291971214619</v>
      </c>
      <c r="BW772" s="12">
        <v>0.47730821303058535</v>
      </c>
      <c r="BX772" s="12">
        <v>0.62284306810423085</v>
      </c>
      <c r="BY772" s="12">
        <v>1617</v>
      </c>
      <c r="BZ772" s="12">
        <v>0.78098471986417661</v>
      </c>
      <c r="CB772" s="12">
        <v>0.10140708393983504</v>
      </c>
      <c r="CC772" s="12">
        <v>20070</v>
      </c>
      <c r="CD772" s="12">
        <v>20230</v>
      </c>
      <c r="CE772" s="12">
        <v>8.7208838538639739</v>
      </c>
      <c r="CH772" s="22">
        <v>42905</v>
      </c>
      <c r="CI772">
        <v>1200</v>
      </c>
      <c r="CJ772">
        <v>1235</v>
      </c>
      <c r="CK772">
        <v>1174</v>
      </c>
      <c r="CL772">
        <v>1196</v>
      </c>
      <c r="CM772" s="22">
        <v>42906</v>
      </c>
      <c r="CN772">
        <v>1245</v>
      </c>
      <c r="CO772">
        <v>1272</v>
      </c>
      <c r="CP772">
        <v>1196</v>
      </c>
      <c r="CQ772">
        <v>1201</v>
      </c>
      <c r="CR772" s="22">
        <v>42907</v>
      </c>
      <c r="CS772">
        <v>1190</v>
      </c>
      <c r="CT772">
        <v>1218</v>
      </c>
      <c r="CU772">
        <v>1171</v>
      </c>
      <c r="CV772">
        <v>1203</v>
      </c>
    </row>
    <row r="773" spans="1:100">
      <c r="A773" s="22">
        <v>42905</v>
      </c>
      <c r="B773">
        <v>33</v>
      </c>
      <c r="C773">
        <v>34</v>
      </c>
      <c r="D773">
        <v>31</v>
      </c>
      <c r="E773">
        <v>31</v>
      </c>
      <c r="F773" s="23">
        <f t="shared" si="74"/>
        <v>-6.0606060606060552E-2</v>
      </c>
      <c r="G773" s="22">
        <v>42906</v>
      </c>
      <c r="H773">
        <v>32</v>
      </c>
      <c r="I773">
        <v>33</v>
      </c>
      <c r="J773">
        <v>31</v>
      </c>
      <c r="K773">
        <v>31</v>
      </c>
      <c r="L773" s="22">
        <v>42907</v>
      </c>
      <c r="M773">
        <v>32</v>
      </c>
      <c r="N773" s="4">
        <v>42906</v>
      </c>
      <c r="O773" s="3" t="s">
        <v>15</v>
      </c>
      <c r="P773" s="3">
        <v>1757</v>
      </c>
      <c r="Q773" s="3" t="s">
        <v>395</v>
      </c>
      <c r="R773" s="3" t="s">
        <v>17</v>
      </c>
      <c r="S773" s="3">
        <v>0.05</v>
      </c>
      <c r="T773" s="3">
        <v>2</v>
      </c>
      <c r="U773" s="3">
        <v>0</v>
      </c>
      <c r="V773" s="3">
        <v>16200</v>
      </c>
      <c r="W773">
        <v>32</v>
      </c>
      <c r="X773" s="4">
        <v>42907</v>
      </c>
      <c r="Y773">
        <v>31</v>
      </c>
      <c r="Z773" s="10">
        <f t="shared" si="79"/>
        <v>-16200</v>
      </c>
      <c r="AA773" s="10">
        <f t="shared" si="78"/>
        <v>16200</v>
      </c>
      <c r="AB773" t="str">
        <f t="shared" si="75"/>
        <v/>
      </c>
      <c r="AC773">
        <f t="shared" si="76"/>
        <v>-448820</v>
      </c>
      <c r="AD773">
        <f t="shared" si="77"/>
        <v>9.2879256965943124E-3</v>
      </c>
      <c r="AE773" s="15">
        <v>42907</v>
      </c>
      <c r="AF773" s="9">
        <v>6.7671205203074791E-3</v>
      </c>
      <c r="AG773" s="12" t="s">
        <v>954</v>
      </c>
      <c r="AH773" s="20">
        <v>42905.901388888888</v>
      </c>
      <c r="AI773" s="12">
        <v>32.299999999999997</v>
      </c>
      <c r="AJ773" s="12">
        <v>1.3</v>
      </c>
      <c r="AK773" s="12">
        <v>4.19E-2</v>
      </c>
      <c r="AL773" s="17">
        <v>11600</v>
      </c>
      <c r="AM773" s="17">
        <v>0.54285714285714282</v>
      </c>
      <c r="AN773" s="9"/>
      <c r="AO773" s="9"/>
      <c r="AP773" s="17">
        <v>0</v>
      </c>
      <c r="AQ773" s="17">
        <v>3199</v>
      </c>
      <c r="AR773" s="17">
        <v>0.14285714285714285</v>
      </c>
      <c r="AS773" s="17">
        <v>0.14099999999999999</v>
      </c>
      <c r="AT773" s="17">
        <v>0.15789473684210525</v>
      </c>
      <c r="AU773" s="12">
        <v>7.6923076923076927E-2</v>
      </c>
      <c r="AV773" s="12">
        <v>0</v>
      </c>
      <c r="AY773" s="12">
        <v>91412356</v>
      </c>
      <c r="BA773" s="12">
        <v>0</v>
      </c>
      <c r="BD773" s="12">
        <v>0.54285714285714282</v>
      </c>
      <c r="BE773" s="12">
        <v>0.14285714285714285</v>
      </c>
      <c r="BF773" s="12">
        <v>0.15789473684210525</v>
      </c>
      <c r="BG773" s="12">
        <v>7.6923076923076927E-2</v>
      </c>
      <c r="BH773" s="12">
        <v>6.0999999999999999E-2</v>
      </c>
      <c r="BI773" s="12">
        <v>0.14099999999999999</v>
      </c>
      <c r="BJ773" s="12">
        <v>0</v>
      </c>
      <c r="BK773" s="12">
        <v>0.23100000000000001</v>
      </c>
      <c r="BL773" s="12">
        <v>-273</v>
      </c>
      <c r="BM773" s="12">
        <v>12</v>
      </c>
      <c r="BN773" s="12">
        <v>-2</v>
      </c>
      <c r="BO773" s="12">
        <v>415</v>
      </c>
      <c r="BP773" s="12">
        <v>-821</v>
      </c>
      <c r="BQ773" s="12">
        <v>731</v>
      </c>
      <c r="BR773" s="12">
        <v>-3</v>
      </c>
      <c r="BS773" s="12">
        <v>679</v>
      </c>
      <c r="BT773" s="12">
        <v>0.25072504153125597</v>
      </c>
      <c r="BU773" s="12">
        <v>0.58060673151579623</v>
      </c>
      <c r="BV773" s="12">
        <v>0.68486097922124023</v>
      </c>
      <c r="BW773" s="12">
        <v>0.59223129843696976</v>
      </c>
      <c r="BX773" s="12">
        <v>0.64594764391531689</v>
      </c>
      <c r="BY773" s="12">
        <v>1617</v>
      </c>
      <c r="BZ773" s="12">
        <v>0</v>
      </c>
      <c r="CB773" s="12">
        <v>0.10140708393983504</v>
      </c>
      <c r="CC773" s="12">
        <v>20070</v>
      </c>
      <c r="CD773" s="12">
        <v>20230</v>
      </c>
      <c r="CE773" s="12">
        <v>5.3532467532467525</v>
      </c>
      <c r="CH773" s="22">
        <v>42905</v>
      </c>
      <c r="CI773">
        <v>33</v>
      </c>
      <c r="CJ773">
        <v>34</v>
      </c>
      <c r="CK773">
        <v>31</v>
      </c>
      <c r="CL773">
        <v>31</v>
      </c>
      <c r="CM773" s="22">
        <v>42906</v>
      </c>
      <c r="CN773">
        <v>32</v>
      </c>
      <c r="CO773">
        <v>33</v>
      </c>
      <c r="CP773">
        <v>31</v>
      </c>
      <c r="CQ773">
        <v>31</v>
      </c>
      <c r="CR773" s="22">
        <v>42907</v>
      </c>
      <c r="CS773">
        <v>32</v>
      </c>
      <c r="CT773">
        <v>33</v>
      </c>
      <c r="CU773">
        <v>31</v>
      </c>
      <c r="CV773">
        <v>32</v>
      </c>
    </row>
    <row r="774" spans="1:100">
      <c r="A774" s="22">
        <v>42905</v>
      </c>
      <c r="B774">
        <v>1470</v>
      </c>
      <c r="C774">
        <v>1470</v>
      </c>
      <c r="D774">
        <v>1470</v>
      </c>
      <c r="E774">
        <v>1470</v>
      </c>
      <c r="F774" s="23">
        <f t="shared" si="74"/>
        <v>0</v>
      </c>
      <c r="G774" s="22">
        <v>42906</v>
      </c>
      <c r="H774">
        <v>1695</v>
      </c>
      <c r="I774">
        <v>1750</v>
      </c>
      <c r="J774">
        <v>1404</v>
      </c>
      <c r="K774">
        <v>1408</v>
      </c>
      <c r="L774" s="22">
        <v>42907</v>
      </c>
      <c r="M774">
        <v>1348</v>
      </c>
      <c r="N774" s="4">
        <v>42906</v>
      </c>
      <c r="O774" s="3" t="s">
        <v>15</v>
      </c>
      <c r="P774" s="3">
        <v>3854</v>
      </c>
      <c r="Q774" s="3" t="s">
        <v>433</v>
      </c>
      <c r="R774" s="3" t="s">
        <v>17</v>
      </c>
      <c r="S774" s="3">
        <v>0.05</v>
      </c>
      <c r="T774" s="3">
        <v>2</v>
      </c>
      <c r="U774" s="3">
        <v>0</v>
      </c>
      <c r="V774" s="3">
        <v>400</v>
      </c>
      <c r="W774">
        <v>1695</v>
      </c>
      <c r="X774" s="4">
        <v>42907</v>
      </c>
      <c r="Y774">
        <v>1408</v>
      </c>
      <c r="Z774" s="10">
        <f t="shared" si="79"/>
        <v>-114800</v>
      </c>
      <c r="AA774" s="10">
        <f t="shared" si="78"/>
        <v>114800</v>
      </c>
      <c r="AB774" t="str">
        <f t="shared" si="75"/>
        <v/>
      </c>
      <c r="AC774">
        <f t="shared" si="76"/>
        <v>-448820</v>
      </c>
      <c r="AD774">
        <f t="shared" si="77"/>
        <v>1.4534883720930258E-2</v>
      </c>
      <c r="AE774" s="15">
        <v>42907</v>
      </c>
      <c r="AF774" s="9">
        <v>6.7671205203074791E-3</v>
      </c>
      <c r="AG774" s="12" t="s">
        <v>960</v>
      </c>
      <c r="AH774" s="20">
        <v>42905.997916666667</v>
      </c>
      <c r="AI774" s="12">
        <v>1720</v>
      </c>
      <c r="AJ774" s="12">
        <v>250</v>
      </c>
      <c r="AK774" s="12">
        <v>0.1701</v>
      </c>
      <c r="AL774" s="17">
        <v>11000</v>
      </c>
      <c r="AM774" s="17">
        <v>0.30085470085470084</v>
      </c>
      <c r="AN774" s="9"/>
      <c r="AO774" s="9"/>
      <c r="AP774" s="17">
        <v>0</v>
      </c>
      <c r="AQ774" s="17">
        <v>7325</v>
      </c>
      <c r="AR774" s="17">
        <v>0.88059701492537312</v>
      </c>
      <c r="AS774" s="17">
        <v>0.14199999999999999</v>
      </c>
      <c r="AT774" s="17">
        <v>0.88177339901477836</v>
      </c>
      <c r="AU774" s="12">
        <v>0.62998405103668265</v>
      </c>
      <c r="AV774" s="12">
        <v>1.54</v>
      </c>
      <c r="AY774" s="12">
        <v>6260714</v>
      </c>
      <c r="BA774" s="12">
        <v>0.86521739130434783</v>
      </c>
      <c r="BD774" s="12">
        <v>0.30085470085470084</v>
      </c>
      <c r="BE774" s="12">
        <v>0.88059701492537312</v>
      </c>
      <c r="BF774" s="12">
        <v>0.88177339901477836</v>
      </c>
      <c r="BG774" s="12">
        <v>0.62998405103668265</v>
      </c>
      <c r="BH774" s="12">
        <v>0</v>
      </c>
      <c r="BI774" s="12">
        <v>0.14199999999999999</v>
      </c>
      <c r="BJ774" s="12">
        <v>0</v>
      </c>
      <c r="BK774" s="12">
        <v>0.79800000000000004</v>
      </c>
      <c r="BL774" s="12">
        <v>353</v>
      </c>
      <c r="BM774" s="12">
        <v>-85</v>
      </c>
      <c r="BN774" s="12">
        <v>-79</v>
      </c>
      <c r="BO774" s="12">
        <v>797</v>
      </c>
      <c r="BP774" s="12">
        <v>279</v>
      </c>
      <c r="BQ774" s="12">
        <v>-313</v>
      </c>
      <c r="BR774" s="12">
        <v>111</v>
      </c>
      <c r="BS774" s="12">
        <v>608</v>
      </c>
      <c r="BT774" s="12">
        <v>0.33640914599280108</v>
      </c>
      <c r="BU774" s="12">
        <v>0.53912769256518533</v>
      </c>
      <c r="BV774" s="12">
        <v>0.56552291971214619</v>
      </c>
      <c r="BW774" s="12">
        <v>0.47730821303058535</v>
      </c>
      <c r="BX774" s="12">
        <v>0.62284306810423085</v>
      </c>
      <c r="BY774" s="12">
        <v>1617</v>
      </c>
      <c r="BZ774" s="12">
        <v>0.86521739130434783</v>
      </c>
      <c r="CB774" s="12">
        <v>0.10140708393983504</v>
      </c>
      <c r="CC774" s="12">
        <v>20070</v>
      </c>
      <c r="CD774" s="12">
        <v>20230</v>
      </c>
      <c r="CE774" s="12">
        <v>2.9668016194331979</v>
      </c>
      <c r="CH774" s="22">
        <v>42905</v>
      </c>
      <c r="CI774">
        <v>1470</v>
      </c>
      <c r="CJ774">
        <v>1470</v>
      </c>
      <c r="CK774">
        <v>1470</v>
      </c>
      <c r="CL774">
        <v>1470</v>
      </c>
      <c r="CM774" s="22">
        <v>42906</v>
      </c>
      <c r="CN774">
        <v>1695</v>
      </c>
      <c r="CO774">
        <v>1750</v>
      </c>
      <c r="CP774">
        <v>1404</v>
      </c>
      <c r="CQ774">
        <v>1408</v>
      </c>
      <c r="CR774" s="22">
        <v>42907</v>
      </c>
      <c r="CS774">
        <v>1348</v>
      </c>
      <c r="CT774">
        <v>1394</v>
      </c>
      <c r="CU774">
        <v>1320</v>
      </c>
      <c r="CV774">
        <v>1370</v>
      </c>
    </row>
    <row r="775" spans="1:100">
      <c r="A775" s="22">
        <v>42905</v>
      </c>
      <c r="B775">
        <v>536</v>
      </c>
      <c r="C775">
        <v>539</v>
      </c>
      <c r="D775">
        <v>530</v>
      </c>
      <c r="E775">
        <v>535</v>
      </c>
      <c r="F775" s="23">
        <f t="shared" si="74"/>
        <v>-1.8656716417910779E-3</v>
      </c>
      <c r="G775" s="22">
        <v>42906</v>
      </c>
      <c r="H775">
        <v>600</v>
      </c>
      <c r="I775">
        <v>606</v>
      </c>
      <c r="J775">
        <v>545</v>
      </c>
      <c r="K775">
        <v>552</v>
      </c>
      <c r="L775" s="22">
        <v>42907</v>
      </c>
      <c r="M775">
        <v>548</v>
      </c>
      <c r="N775" s="4">
        <v>42906</v>
      </c>
      <c r="O775" s="3" t="s">
        <v>15</v>
      </c>
      <c r="P775" s="3">
        <v>7776</v>
      </c>
      <c r="Q775" s="3" t="s">
        <v>434</v>
      </c>
      <c r="R775" s="3" t="s">
        <v>17</v>
      </c>
      <c r="S775" s="3">
        <v>0.05</v>
      </c>
      <c r="T775" s="3">
        <v>2</v>
      </c>
      <c r="U775" s="3">
        <v>0</v>
      </c>
      <c r="V775" s="3">
        <v>1000</v>
      </c>
      <c r="W775">
        <v>600</v>
      </c>
      <c r="X775" s="4">
        <v>42907</v>
      </c>
      <c r="Y775">
        <v>552</v>
      </c>
      <c r="Z775" s="10">
        <f t="shared" si="79"/>
        <v>-48000</v>
      </c>
      <c r="AA775" s="10">
        <f t="shared" si="78"/>
        <v>48000</v>
      </c>
      <c r="AB775" t="str">
        <f t="shared" si="75"/>
        <v/>
      </c>
      <c r="AC775">
        <f t="shared" si="76"/>
        <v>-448820</v>
      </c>
      <c r="AD775">
        <f t="shared" si="77"/>
        <v>3.4482758620689724E-2</v>
      </c>
      <c r="AE775" s="15">
        <v>42907</v>
      </c>
      <c r="AF775" s="9">
        <v>6.7671205203074791E-3</v>
      </c>
      <c r="AG775" s="12" t="s">
        <v>960</v>
      </c>
      <c r="AH775" s="20">
        <v>42905.997916666667</v>
      </c>
      <c r="AI775" s="12">
        <v>580</v>
      </c>
      <c r="AJ775" s="12">
        <v>45</v>
      </c>
      <c r="AK775" s="12">
        <v>8.4099999999999994E-2</v>
      </c>
      <c r="AL775" s="17">
        <v>10200</v>
      </c>
      <c r="AM775" s="17">
        <v>0.2655367231638418</v>
      </c>
      <c r="AN775" s="9"/>
      <c r="AO775" s="9"/>
      <c r="AP775" s="17">
        <v>0</v>
      </c>
      <c r="AQ775" s="17">
        <v>5265</v>
      </c>
      <c r="AR775" s="17">
        <v>0.14655172413793102</v>
      </c>
      <c r="AS775" s="17">
        <v>0.46300000000000002</v>
      </c>
      <c r="AT775" s="17">
        <v>0.14655172413793102</v>
      </c>
      <c r="AU775" s="12">
        <v>7.8549848942598186E-2</v>
      </c>
      <c r="AV775" s="12">
        <v>0</v>
      </c>
      <c r="AY775" s="12">
        <v>9914419</v>
      </c>
      <c r="BA775" s="12">
        <v>1</v>
      </c>
      <c r="BD775" s="12">
        <v>0.2655367231638418</v>
      </c>
      <c r="BE775" s="12">
        <v>0.14655172413793102</v>
      </c>
      <c r="BF775" s="12">
        <v>0.14655172413793102</v>
      </c>
      <c r="BG775" s="12">
        <v>7.8549848942598186E-2</v>
      </c>
      <c r="BH775" s="12">
        <v>4.4999999999999998E-2</v>
      </c>
      <c r="BI775" s="12">
        <v>0.46300000000000002</v>
      </c>
      <c r="BJ775" s="12">
        <v>9.7000000000000003E-2</v>
      </c>
      <c r="BK775" s="12">
        <v>0.246</v>
      </c>
      <c r="BL775" s="12">
        <v>-499</v>
      </c>
      <c r="BM775" s="12">
        <v>7</v>
      </c>
      <c r="BN775" s="12">
        <v>2886</v>
      </c>
      <c r="BO775" s="12">
        <v>2688</v>
      </c>
      <c r="BP775" s="12">
        <v>-769</v>
      </c>
      <c r="BQ775" s="12">
        <v>-30</v>
      </c>
      <c r="BR775" s="12">
        <v>429</v>
      </c>
      <c r="BS775" s="12">
        <v>239</v>
      </c>
      <c r="BT775" s="12">
        <v>0.33640914599280108</v>
      </c>
      <c r="BU775" s="12">
        <v>0.53912769256518533</v>
      </c>
      <c r="BV775" s="12">
        <v>0.56552291971214619</v>
      </c>
      <c r="BW775" s="12">
        <v>0.47730821303058535</v>
      </c>
      <c r="BX775" s="12">
        <v>0.62284306810423085</v>
      </c>
      <c r="BY775" s="12">
        <v>1617</v>
      </c>
      <c r="BZ775" s="12">
        <v>1</v>
      </c>
      <c r="CB775" s="12">
        <v>0.10140708393983504</v>
      </c>
      <c r="CC775" s="12">
        <v>20070</v>
      </c>
      <c r="CD775" s="12">
        <v>20230</v>
      </c>
      <c r="CE775" s="12">
        <v>2.6185224231611386</v>
      </c>
      <c r="CH775" s="22">
        <v>42905</v>
      </c>
      <c r="CI775">
        <v>536</v>
      </c>
      <c r="CJ775">
        <v>539</v>
      </c>
      <c r="CK775">
        <v>530</v>
      </c>
      <c r="CL775">
        <v>535</v>
      </c>
      <c r="CM775" s="22">
        <v>42906</v>
      </c>
      <c r="CN775">
        <v>600</v>
      </c>
      <c r="CO775">
        <v>606</v>
      </c>
      <c r="CP775">
        <v>545</v>
      </c>
      <c r="CQ775">
        <v>552</v>
      </c>
      <c r="CR775" s="22">
        <v>42907</v>
      </c>
      <c r="CS775">
        <v>548</v>
      </c>
      <c r="CT775">
        <v>549</v>
      </c>
      <c r="CU775">
        <v>540</v>
      </c>
      <c r="CV775">
        <v>543</v>
      </c>
    </row>
    <row r="776" spans="1:100">
      <c r="A776" s="22">
        <v>42905</v>
      </c>
      <c r="B776">
        <v>1700</v>
      </c>
      <c r="C776">
        <v>1730</v>
      </c>
      <c r="D776">
        <v>1675</v>
      </c>
      <c r="E776">
        <v>1696</v>
      </c>
      <c r="F776" s="23">
        <f t="shared" ref="F776:F839" si="80">IF(E776&lt;&gt;"",E776/B776-1,"")</f>
        <v>-2.3529411764705577E-3</v>
      </c>
      <c r="G776" s="22">
        <v>42906</v>
      </c>
      <c r="H776">
        <v>1550</v>
      </c>
      <c r="I776">
        <v>1649</v>
      </c>
      <c r="J776">
        <v>1533</v>
      </c>
      <c r="K776">
        <v>1632</v>
      </c>
      <c r="L776" s="22">
        <v>42907</v>
      </c>
      <c r="M776">
        <v>1632</v>
      </c>
      <c r="N776" s="4">
        <v>42906</v>
      </c>
      <c r="O776" s="3" t="s">
        <v>11</v>
      </c>
      <c r="P776" s="3">
        <v>6195</v>
      </c>
      <c r="Q776" s="3" t="s">
        <v>435</v>
      </c>
      <c r="R776" s="3" t="s">
        <v>13</v>
      </c>
      <c r="S776" s="3">
        <v>0.05</v>
      </c>
      <c r="T776" s="3">
        <v>2</v>
      </c>
      <c r="U776" s="3">
        <v>0</v>
      </c>
      <c r="V776" s="3">
        <v>300</v>
      </c>
      <c r="W776">
        <v>1550</v>
      </c>
      <c r="X776" s="4">
        <v>42907</v>
      </c>
      <c r="Y776">
        <v>1632</v>
      </c>
      <c r="Z776" s="10">
        <f t="shared" si="79"/>
        <v>24600</v>
      </c>
      <c r="AA776" s="10">
        <f t="shared" si="78"/>
        <v>24600</v>
      </c>
      <c r="AB776" t="str">
        <f t="shared" si="75"/>
        <v/>
      </c>
      <c r="AC776">
        <f t="shared" si="76"/>
        <v>-448820</v>
      </c>
      <c r="AD776">
        <f t="shared" si="77"/>
        <v>3.3333333333333437E-2</v>
      </c>
      <c r="AE776" s="15">
        <v>42907</v>
      </c>
      <c r="AF776" s="9">
        <v>6.7671205203074791E-3</v>
      </c>
      <c r="AG776" s="12" t="s">
        <v>957</v>
      </c>
      <c r="AH776" s="20">
        <v>42905.997916666667</v>
      </c>
      <c r="AI776" s="12">
        <v>1500</v>
      </c>
      <c r="AJ776" s="12">
        <v>-196</v>
      </c>
      <c r="AK776" s="12">
        <v>-0.11559999999999999</v>
      </c>
      <c r="AL776" s="17">
        <v>8800</v>
      </c>
      <c r="AM776" s="17">
        <v>0.43917075831969449</v>
      </c>
      <c r="AN776" s="9"/>
      <c r="AO776" s="9"/>
      <c r="AP776" s="17">
        <v>0</v>
      </c>
      <c r="AQ776" s="17">
        <v>2556</v>
      </c>
      <c r="AR776" s="17">
        <v>0.30463576158940397</v>
      </c>
      <c r="AS776" s="17">
        <v>0</v>
      </c>
      <c r="AT776" s="17">
        <v>0.38978723404255317</v>
      </c>
      <c r="AU776" s="12">
        <v>0.36091410559495668</v>
      </c>
      <c r="AV776" s="12" t="s">
        <v>988</v>
      </c>
      <c r="AY776" s="12">
        <v>1394200</v>
      </c>
      <c r="BA776" s="12">
        <v>0</v>
      </c>
      <c r="BD776" s="12">
        <v>0.43917075831969449</v>
      </c>
      <c r="BE776" s="12">
        <v>0.30463576158940397</v>
      </c>
      <c r="BF776" s="12">
        <v>0.38978723404255317</v>
      </c>
      <c r="BG776" s="12">
        <v>0.36091410559495668</v>
      </c>
      <c r="BH776" s="12">
        <v>1.4E-2</v>
      </c>
      <c r="BI776" s="12">
        <v>0</v>
      </c>
      <c r="BJ776" s="12">
        <v>0</v>
      </c>
      <c r="BK776" s="12">
        <v>0.68500000000000005</v>
      </c>
      <c r="BL776" s="12">
        <v>36</v>
      </c>
      <c r="BM776" s="12">
        <v>-14</v>
      </c>
      <c r="BN776" s="12">
        <v>211</v>
      </c>
      <c r="BO776" s="12">
        <v>540</v>
      </c>
      <c r="BP776" s="12">
        <v>64</v>
      </c>
      <c r="BQ776" s="12">
        <v>4</v>
      </c>
      <c r="BR776" s="12">
        <v>-4</v>
      </c>
      <c r="BS776" s="12">
        <v>306</v>
      </c>
      <c r="BT776" s="12">
        <v>0.39814829377247751</v>
      </c>
      <c r="BU776" s="12">
        <v>0.53811671330188371</v>
      </c>
      <c r="BV776" s="12">
        <v>0.54879924647310663</v>
      </c>
      <c r="BW776" s="12">
        <v>0.47668173603435582</v>
      </c>
      <c r="BX776" s="12">
        <v>0.57676845976053814</v>
      </c>
      <c r="BY776" s="12">
        <v>1617</v>
      </c>
      <c r="BZ776" s="12">
        <v>0</v>
      </c>
      <c r="CB776" s="12">
        <v>0.10140708393983504</v>
      </c>
      <c r="CC776" s="12">
        <v>20070</v>
      </c>
      <c r="CD776" s="12">
        <v>20230</v>
      </c>
      <c r="CE776" s="12">
        <v>4.330770013860719</v>
      </c>
      <c r="CH776" s="22">
        <v>42905</v>
      </c>
      <c r="CI776">
        <v>1700</v>
      </c>
      <c r="CJ776">
        <v>1730</v>
      </c>
      <c r="CK776">
        <v>1675</v>
      </c>
      <c r="CL776">
        <v>1696</v>
      </c>
      <c r="CM776" s="22">
        <v>42906</v>
      </c>
      <c r="CN776">
        <v>1550</v>
      </c>
      <c r="CO776">
        <v>1649</v>
      </c>
      <c r="CP776">
        <v>1533</v>
      </c>
      <c r="CQ776">
        <v>1632</v>
      </c>
      <c r="CR776" s="22">
        <v>42907</v>
      </c>
      <c r="CS776">
        <v>1632</v>
      </c>
      <c r="CT776">
        <v>1632</v>
      </c>
      <c r="CU776">
        <v>1575</v>
      </c>
      <c r="CV776">
        <v>1622</v>
      </c>
    </row>
    <row r="777" spans="1:100">
      <c r="A777" s="22">
        <v>42905</v>
      </c>
      <c r="B777">
        <v>2743</v>
      </c>
      <c r="C777">
        <v>2846</v>
      </c>
      <c r="D777">
        <v>2700</v>
      </c>
      <c r="E777">
        <v>2825</v>
      </c>
      <c r="F777" s="23">
        <f t="shared" si="80"/>
        <v>2.989427633977404E-2</v>
      </c>
      <c r="G777" s="22">
        <v>42906</v>
      </c>
      <c r="H777">
        <v>3235</v>
      </c>
      <c r="I777">
        <v>3295</v>
      </c>
      <c r="J777">
        <v>2931</v>
      </c>
      <c r="K777">
        <v>3005</v>
      </c>
      <c r="L777" s="22">
        <v>42907</v>
      </c>
      <c r="M777">
        <v>3060</v>
      </c>
      <c r="N777" s="4">
        <v>42906</v>
      </c>
      <c r="O777" s="3" t="s">
        <v>15</v>
      </c>
      <c r="P777" s="3">
        <v>4288</v>
      </c>
      <c r="Q777" s="3" t="s">
        <v>301</v>
      </c>
      <c r="R777" s="3" t="s">
        <v>17</v>
      </c>
      <c r="S777" s="3">
        <v>0.05</v>
      </c>
      <c r="T777" s="3">
        <v>1</v>
      </c>
      <c r="U777" s="3">
        <v>0</v>
      </c>
      <c r="V777" s="3">
        <v>200</v>
      </c>
      <c r="W777">
        <v>3235</v>
      </c>
      <c r="X777" s="4">
        <v>42907</v>
      </c>
      <c r="Y777">
        <v>3005</v>
      </c>
      <c r="Z777" s="10">
        <f t="shared" si="79"/>
        <v>-46000</v>
      </c>
      <c r="AA777" s="10">
        <f t="shared" si="78"/>
        <v>46000</v>
      </c>
      <c r="AB777">
        <f t="shared" si="75"/>
        <v>-46000</v>
      </c>
      <c r="AC777">
        <f t="shared" si="76"/>
        <v>-494820</v>
      </c>
      <c r="AD777">
        <f t="shared" si="77"/>
        <v>2.1180030257186067E-2</v>
      </c>
      <c r="AE777" s="15">
        <v>42907</v>
      </c>
      <c r="AF777" s="9">
        <v>6.7671205203074791E-3</v>
      </c>
      <c r="AG777" s="12" t="s">
        <v>960</v>
      </c>
      <c r="AH777" s="20">
        <v>42905.99722222222</v>
      </c>
      <c r="AI777" s="12">
        <v>3305</v>
      </c>
      <c r="AJ777" s="12">
        <v>480</v>
      </c>
      <c r="AK777" s="12">
        <v>0.1699</v>
      </c>
      <c r="AL777" s="17">
        <v>5700</v>
      </c>
      <c r="AM777" s="17">
        <v>0.67368032484311557</v>
      </c>
      <c r="AN777" s="9"/>
      <c r="AO777" s="9"/>
      <c r="AP777" s="17">
        <v>1.4</v>
      </c>
      <c r="AQ777" s="17">
        <v>10337</v>
      </c>
      <c r="AR777" s="17">
        <v>0.91082802547770703</v>
      </c>
      <c r="AS777" s="17">
        <v>0.29799999999999999</v>
      </c>
      <c r="AT777" s="17">
        <v>0.92172523961661346</v>
      </c>
      <c r="AU777" s="12">
        <v>0.92367601246105924</v>
      </c>
      <c r="AV777" s="12">
        <v>0.18</v>
      </c>
      <c r="AY777" s="12">
        <v>3815734</v>
      </c>
      <c r="BA777" s="12">
        <v>1</v>
      </c>
      <c r="BD777" s="12">
        <v>0.67368032484311557</v>
      </c>
      <c r="BE777" s="12">
        <v>0.91082802547770703</v>
      </c>
      <c r="BF777" s="12">
        <v>0.92172523961661346</v>
      </c>
      <c r="BG777" s="12">
        <v>0.92367601246105924</v>
      </c>
      <c r="BH777" s="12">
        <v>6.0000000000000001E-3</v>
      </c>
      <c r="BI777" s="12">
        <v>0.29799999999999999</v>
      </c>
      <c r="BJ777" s="12">
        <v>0</v>
      </c>
      <c r="BK777" s="12">
        <v>0.57999999999999996</v>
      </c>
      <c r="BL777" s="12">
        <v>139</v>
      </c>
      <c r="BM777" s="12">
        <v>-40</v>
      </c>
      <c r="BN777" s="12">
        <v>-29</v>
      </c>
      <c r="BO777" s="12">
        <v>1107</v>
      </c>
      <c r="BP777" s="12">
        <v>177</v>
      </c>
      <c r="BQ777" s="12">
        <v>-184</v>
      </c>
      <c r="BR777" s="12">
        <v>-87</v>
      </c>
      <c r="BS777" s="12">
        <v>1038</v>
      </c>
      <c r="BT777" s="12">
        <v>0.33640914599280108</v>
      </c>
      <c r="BU777" s="12">
        <v>0.53912769256518533</v>
      </c>
      <c r="BV777" s="12">
        <v>0.56552291971214619</v>
      </c>
      <c r="BW777" s="12">
        <v>0.47730821303058535</v>
      </c>
      <c r="BX777" s="12">
        <v>0.62284306810423085</v>
      </c>
      <c r="BY777" s="12">
        <v>1617</v>
      </c>
      <c r="BZ777" s="12">
        <v>1</v>
      </c>
      <c r="CB777" s="12">
        <v>0.10140708393983504</v>
      </c>
      <c r="CC777" s="12">
        <v>20070</v>
      </c>
      <c r="CD777" s="12">
        <v>20230</v>
      </c>
      <c r="CE777" s="12">
        <v>6.643326074170627</v>
      </c>
      <c r="CH777" s="22">
        <v>42905</v>
      </c>
      <c r="CI777">
        <v>2743</v>
      </c>
      <c r="CJ777">
        <v>2846</v>
      </c>
      <c r="CK777">
        <v>2700</v>
      </c>
      <c r="CL777">
        <v>2825</v>
      </c>
      <c r="CM777" s="22">
        <v>42906</v>
      </c>
      <c r="CN777">
        <v>3235</v>
      </c>
      <c r="CO777">
        <v>3295</v>
      </c>
      <c r="CP777">
        <v>2931</v>
      </c>
      <c r="CQ777">
        <v>3005</v>
      </c>
      <c r="CR777" s="22">
        <v>42907</v>
      </c>
      <c r="CS777">
        <v>3060</v>
      </c>
      <c r="CT777">
        <v>3240</v>
      </c>
      <c r="CU777">
        <v>3020</v>
      </c>
      <c r="CV777">
        <v>3220</v>
      </c>
    </row>
    <row r="778" spans="1:100">
      <c r="A778" s="22">
        <v>42905</v>
      </c>
      <c r="B778">
        <v>1113</v>
      </c>
      <c r="C778">
        <v>1154</v>
      </c>
      <c r="D778">
        <v>1113</v>
      </c>
      <c r="E778">
        <v>1146</v>
      </c>
      <c r="F778" s="23">
        <f t="shared" si="80"/>
        <v>2.9649595687331498E-2</v>
      </c>
      <c r="G778" s="22">
        <v>42906</v>
      </c>
      <c r="H778">
        <v>1070</v>
      </c>
      <c r="I778">
        <v>1080</v>
      </c>
      <c r="J778">
        <v>996</v>
      </c>
      <c r="K778">
        <v>1007</v>
      </c>
      <c r="L778" s="22">
        <v>42907</v>
      </c>
      <c r="M778">
        <v>1001</v>
      </c>
      <c r="N778" s="4">
        <v>42906</v>
      </c>
      <c r="O778" s="3" t="s">
        <v>11</v>
      </c>
      <c r="P778" s="3">
        <v>2468</v>
      </c>
      <c r="Q778" s="3" t="s">
        <v>76</v>
      </c>
      <c r="R778" s="3" t="s">
        <v>13</v>
      </c>
      <c r="S778" s="3">
        <v>0.05</v>
      </c>
      <c r="T778" s="3">
        <v>1</v>
      </c>
      <c r="U778" s="3">
        <v>0</v>
      </c>
      <c r="V778" s="3">
        <v>500</v>
      </c>
      <c r="W778">
        <v>1070</v>
      </c>
      <c r="X778" s="4">
        <v>42907</v>
      </c>
      <c r="Y778">
        <v>1007</v>
      </c>
      <c r="Z778" s="10">
        <f t="shared" si="79"/>
        <v>-31500</v>
      </c>
      <c r="AA778" s="10">
        <f t="shared" si="78"/>
        <v>31500</v>
      </c>
      <c r="AB778" t="str">
        <f t="shared" si="75"/>
        <v/>
      </c>
      <c r="AC778">
        <f t="shared" si="76"/>
        <v>-494820</v>
      </c>
      <c r="AD778">
        <f t="shared" si="77"/>
        <v>6.4995357474466608E-3</v>
      </c>
      <c r="AE778" s="15">
        <v>42907</v>
      </c>
      <c r="AF778" s="9">
        <v>6.7671205203074791E-3</v>
      </c>
      <c r="AG778" s="12" t="s">
        <v>954</v>
      </c>
      <c r="AH778" s="20">
        <v>42905.976388888892</v>
      </c>
      <c r="AI778" s="12">
        <v>1077</v>
      </c>
      <c r="AJ778" s="12">
        <v>-69</v>
      </c>
      <c r="AK778" s="12">
        <v>-6.0199999999999997E-2</v>
      </c>
      <c r="AL778" s="17">
        <v>5300</v>
      </c>
      <c r="AM778" s="17">
        <v>0.47222222222222221</v>
      </c>
      <c r="AN778" s="9"/>
      <c r="AO778" s="9"/>
      <c r="AP778" s="17">
        <v>7.42</v>
      </c>
      <c r="AQ778" s="17">
        <v>10556</v>
      </c>
      <c r="AR778" s="17">
        <v>0.55401234567901236</v>
      </c>
      <c r="AS778" s="17">
        <v>0.29199999999999998</v>
      </c>
      <c r="AT778" s="17">
        <v>0.64099378881987579</v>
      </c>
      <c r="AU778" s="12">
        <v>0.72131147540983609</v>
      </c>
      <c r="AV778" s="12" t="s">
        <v>988</v>
      </c>
      <c r="AY778" s="12">
        <v>9459200</v>
      </c>
      <c r="BA778" s="12">
        <v>0.40056818181818182</v>
      </c>
      <c r="BD778" s="12">
        <v>0.47222222222222221</v>
      </c>
      <c r="BE778" s="12">
        <v>0.55401234567901236</v>
      </c>
      <c r="BF778" s="12">
        <v>0.64099378881987579</v>
      </c>
      <c r="BG778" s="12">
        <v>0.72131147540983609</v>
      </c>
      <c r="BH778" s="12">
        <v>4.7E-2</v>
      </c>
      <c r="BI778" s="12">
        <v>0.29199999999999998</v>
      </c>
      <c r="BJ778" s="12">
        <v>0.115</v>
      </c>
      <c r="BK778" s="12">
        <v>0.47399999999999998</v>
      </c>
      <c r="BL778" s="12">
        <v>929</v>
      </c>
      <c r="BM778" s="12">
        <v>-167</v>
      </c>
      <c r="BN778" s="12">
        <v>-296</v>
      </c>
      <c r="BO778" s="12">
        <v>2323</v>
      </c>
      <c r="BP778" s="12">
        <v>434</v>
      </c>
      <c r="BQ778" s="12">
        <v>-250</v>
      </c>
      <c r="BR778" s="12">
        <v>-335</v>
      </c>
      <c r="BS778" s="12">
        <v>1857</v>
      </c>
      <c r="BT778" s="12">
        <v>0.25072504153125597</v>
      </c>
      <c r="BU778" s="12">
        <v>0.58060673151579623</v>
      </c>
      <c r="BV778" s="12">
        <v>0.68486097922124023</v>
      </c>
      <c r="BW778" s="12">
        <v>0.59223129843696976</v>
      </c>
      <c r="BX778" s="12">
        <v>0.64594764391531689</v>
      </c>
      <c r="BY778" s="12">
        <v>1617</v>
      </c>
      <c r="BZ778" s="12">
        <v>0.40056818181818182</v>
      </c>
      <c r="CB778" s="12">
        <v>0.10140708393983504</v>
      </c>
      <c r="CC778" s="12">
        <v>20070</v>
      </c>
      <c r="CD778" s="12">
        <v>20230</v>
      </c>
      <c r="CE778" s="12">
        <v>4.6566985645933014</v>
      </c>
      <c r="CH778" s="22">
        <v>42905</v>
      </c>
      <c r="CI778">
        <v>1113</v>
      </c>
      <c r="CJ778">
        <v>1154</v>
      </c>
      <c r="CK778">
        <v>1113</v>
      </c>
      <c r="CL778">
        <v>1146</v>
      </c>
      <c r="CM778" s="22">
        <v>42906</v>
      </c>
      <c r="CN778">
        <v>1070</v>
      </c>
      <c r="CO778">
        <v>1080</v>
      </c>
      <c r="CP778">
        <v>996</v>
      </c>
      <c r="CQ778">
        <v>1007</v>
      </c>
      <c r="CR778" s="22">
        <v>42907</v>
      </c>
      <c r="CS778">
        <v>1001</v>
      </c>
      <c r="CT778">
        <v>1045</v>
      </c>
      <c r="CU778">
        <v>984</v>
      </c>
      <c r="CV778">
        <v>1012</v>
      </c>
    </row>
    <row r="779" spans="1:100">
      <c r="A779" s="22">
        <v>42905</v>
      </c>
      <c r="B779">
        <v>404</v>
      </c>
      <c r="C779">
        <v>404</v>
      </c>
      <c r="D779">
        <v>404</v>
      </c>
      <c r="E779">
        <v>404</v>
      </c>
      <c r="F779" s="23">
        <f t="shared" si="80"/>
        <v>0</v>
      </c>
      <c r="G779" s="22">
        <v>42906</v>
      </c>
      <c r="H779">
        <v>324</v>
      </c>
      <c r="I779">
        <v>324</v>
      </c>
      <c r="J779">
        <v>324</v>
      </c>
      <c r="K779">
        <v>324</v>
      </c>
      <c r="L779" s="22">
        <v>42907</v>
      </c>
      <c r="M779">
        <v>244</v>
      </c>
      <c r="N779" s="4">
        <v>42906</v>
      </c>
      <c r="O779" s="3" t="s">
        <v>11</v>
      </c>
      <c r="P779" s="3">
        <v>7312</v>
      </c>
      <c r="Q779" s="3" t="s">
        <v>203</v>
      </c>
      <c r="R779" s="3" t="s">
        <v>13</v>
      </c>
      <c r="S779" s="3">
        <v>0.05</v>
      </c>
      <c r="T779" s="3">
        <v>1</v>
      </c>
      <c r="U779" s="3">
        <v>0</v>
      </c>
      <c r="V779" s="3">
        <v>1300</v>
      </c>
      <c r="W779">
        <v>324</v>
      </c>
      <c r="X779" s="4">
        <v>42907</v>
      </c>
      <c r="Y779">
        <v>324</v>
      </c>
      <c r="Z779" s="10">
        <f t="shared" si="79"/>
        <v>0</v>
      </c>
      <c r="AA779" s="10">
        <f t="shared" si="78"/>
        <v>0</v>
      </c>
      <c r="AB779" t="str">
        <f t="shared" si="75"/>
        <v/>
      </c>
      <c r="AC779">
        <f t="shared" si="76"/>
        <v>-494820</v>
      </c>
      <c r="AD779">
        <f t="shared" si="77"/>
        <v>0</v>
      </c>
      <c r="AE779" s="15">
        <v>42907</v>
      </c>
      <c r="AF779" s="9">
        <v>6.7671205203074791E-3</v>
      </c>
      <c r="AG779" s="12" t="s">
        <v>962</v>
      </c>
      <c r="AH779" s="20">
        <v>42905.914583333331</v>
      </c>
      <c r="AI779" s="12">
        <v>324</v>
      </c>
      <c r="AJ779" s="12">
        <v>-80</v>
      </c>
      <c r="AK779" s="12">
        <v>-0.19800000000000001</v>
      </c>
      <c r="AL779" s="17">
        <v>5100</v>
      </c>
      <c r="AM779" s="17">
        <v>0.55165289256198347</v>
      </c>
      <c r="AN779" s="17">
        <v>-1</v>
      </c>
      <c r="AO779" s="9"/>
      <c r="AP779" s="17">
        <v>0</v>
      </c>
      <c r="AQ779" s="17">
        <v>40250</v>
      </c>
      <c r="AR779" s="17">
        <v>0.13363363363363365</v>
      </c>
      <c r="AS779" s="17">
        <v>3.3000000000000002E-2</v>
      </c>
      <c r="AT779" s="17">
        <v>0.20303867403314918</v>
      </c>
      <c r="AU779" s="12">
        <v>0.15116279069767441</v>
      </c>
      <c r="AV779" s="12" t="s">
        <v>988</v>
      </c>
      <c r="AX779" s="19">
        <v>88</v>
      </c>
      <c r="AY779" s="12">
        <v>83161700</v>
      </c>
      <c r="BA779" s="12">
        <v>0</v>
      </c>
      <c r="BB779" s="12">
        <v>0</v>
      </c>
      <c r="BC779" s="15">
        <v>41900</v>
      </c>
      <c r="BD779" s="12">
        <v>0.55165289256198347</v>
      </c>
      <c r="BE779" s="12">
        <v>0.13363363363363365</v>
      </c>
      <c r="BF779" s="12">
        <v>0.20303867403314918</v>
      </c>
      <c r="BG779" s="12">
        <v>0.15116279069767441</v>
      </c>
      <c r="BH779" s="12">
        <v>0.18</v>
      </c>
      <c r="BI779" s="12">
        <v>3.3000000000000002E-2</v>
      </c>
      <c r="BJ779" s="12">
        <v>1.9E-2</v>
      </c>
      <c r="BK779" s="12">
        <v>0.72599999999999998</v>
      </c>
      <c r="BL779" s="12">
        <v>234</v>
      </c>
      <c r="BM779" s="12">
        <v>-165</v>
      </c>
      <c r="BN779" s="12">
        <v>76</v>
      </c>
      <c r="BO779" s="12">
        <v>874</v>
      </c>
      <c r="BP779" s="12">
        <v>35</v>
      </c>
      <c r="BQ779" s="12">
        <v>-267</v>
      </c>
      <c r="BR779" s="12">
        <v>-5</v>
      </c>
      <c r="BS779" s="12">
        <v>672</v>
      </c>
      <c r="BT779" s="12">
        <v>0.20511523970715712</v>
      </c>
      <c r="BU779" s="12">
        <v>0.61066013700532895</v>
      </c>
      <c r="BV779" s="12">
        <v>0.73719193943906469</v>
      </c>
      <c r="BW779" s="12">
        <v>0.65602309068287012</v>
      </c>
      <c r="BX779" s="12">
        <v>0.69007819018178307</v>
      </c>
      <c r="BY779" s="12">
        <v>1617</v>
      </c>
      <c r="BZ779" s="12">
        <v>0</v>
      </c>
      <c r="CB779" s="12">
        <v>0.10140708393983504</v>
      </c>
      <c r="CC779" s="12">
        <v>20070</v>
      </c>
      <c r="CD779" s="12">
        <v>20230</v>
      </c>
      <c r="CE779" s="12">
        <v>5.4399837874174537</v>
      </c>
      <c r="CH779" s="22">
        <v>42905</v>
      </c>
      <c r="CI779">
        <v>404</v>
      </c>
      <c r="CJ779">
        <v>404</v>
      </c>
      <c r="CK779">
        <v>404</v>
      </c>
      <c r="CL779">
        <v>404</v>
      </c>
      <c r="CM779" s="22">
        <v>42906</v>
      </c>
      <c r="CN779">
        <v>324</v>
      </c>
      <c r="CO779">
        <v>324</v>
      </c>
      <c r="CP779">
        <v>324</v>
      </c>
      <c r="CQ779">
        <v>324</v>
      </c>
      <c r="CR779" s="22">
        <v>42907</v>
      </c>
      <c r="CS779">
        <v>244</v>
      </c>
      <c r="CT779">
        <v>244</v>
      </c>
      <c r="CU779">
        <v>244</v>
      </c>
      <c r="CV779">
        <v>244</v>
      </c>
    </row>
    <row r="780" spans="1:100">
      <c r="A780" s="22">
        <v>42906</v>
      </c>
      <c r="B780">
        <v>475</v>
      </c>
      <c r="C780">
        <v>475</v>
      </c>
      <c r="D780">
        <v>475</v>
      </c>
      <c r="E780">
        <v>475</v>
      </c>
      <c r="F780" s="23">
        <f t="shared" si="80"/>
        <v>0</v>
      </c>
      <c r="G780" s="22">
        <v>42907</v>
      </c>
      <c r="H780">
        <v>459</v>
      </c>
      <c r="I780">
        <v>550</v>
      </c>
      <c r="J780">
        <v>428</v>
      </c>
      <c r="K780">
        <v>486</v>
      </c>
      <c r="L780" s="22">
        <v>42908</v>
      </c>
      <c r="M780">
        <v>490</v>
      </c>
      <c r="N780" s="4">
        <v>42907</v>
      </c>
      <c r="O780" s="3" t="s">
        <v>15</v>
      </c>
      <c r="P780" s="3">
        <v>4814</v>
      </c>
      <c r="Q780" s="3" t="s">
        <v>429</v>
      </c>
      <c r="R780" s="3" t="s">
        <v>17</v>
      </c>
      <c r="S780" s="3">
        <v>0.05</v>
      </c>
      <c r="T780" s="3" t="s">
        <v>64</v>
      </c>
      <c r="U780" s="3">
        <v>0</v>
      </c>
      <c r="V780" s="3">
        <v>1100</v>
      </c>
      <c r="W780">
        <v>459</v>
      </c>
      <c r="X780" s="4">
        <v>42908</v>
      </c>
      <c r="Y780">
        <v>486</v>
      </c>
      <c r="Z780" s="10">
        <f t="shared" si="79"/>
        <v>29700</v>
      </c>
      <c r="AA780" s="10">
        <f t="shared" si="78"/>
        <v>29700</v>
      </c>
      <c r="AB780" t="str">
        <f t="shared" si="75"/>
        <v/>
      </c>
      <c r="AC780">
        <f t="shared" si="76"/>
        <v>-494820</v>
      </c>
      <c r="AD780">
        <f t="shared" si="77"/>
        <v>0.17148014440433212</v>
      </c>
      <c r="AE780" s="15">
        <v>42908</v>
      </c>
      <c r="AF780" s="9">
        <v>-2.8728704876541666E-3</v>
      </c>
      <c r="AG780" s="12" t="s">
        <v>960</v>
      </c>
      <c r="AH780" s="20">
        <v>42906.998611111114</v>
      </c>
      <c r="AI780" s="12">
        <v>554</v>
      </c>
      <c r="AJ780" s="12">
        <v>79</v>
      </c>
      <c r="AK780" s="12">
        <v>0.1663</v>
      </c>
      <c r="AL780" s="17">
        <v>166800</v>
      </c>
      <c r="AM780" s="17">
        <v>0.35873015873015873</v>
      </c>
      <c r="AN780" s="9"/>
      <c r="AO780" s="9"/>
      <c r="AP780" s="17">
        <v>0</v>
      </c>
      <c r="AQ780" s="17">
        <v>3828</v>
      </c>
      <c r="AR780" s="17">
        <v>1</v>
      </c>
      <c r="AS780" s="17">
        <v>0.14099999999999999</v>
      </c>
      <c r="AT780" s="17">
        <v>0.82608695652173914</v>
      </c>
      <c r="AU780" s="12">
        <v>0.84140969162995594</v>
      </c>
      <c r="AV780" s="12">
        <v>0</v>
      </c>
      <c r="AY780" s="12">
        <v>12151804</v>
      </c>
      <c r="BA780" s="12">
        <v>1</v>
      </c>
      <c r="BD780" s="12">
        <v>0.35873015873015873</v>
      </c>
      <c r="BE780" s="12">
        <v>1</v>
      </c>
      <c r="BF780" s="12">
        <v>0.82608695652173914</v>
      </c>
      <c r="BG780" s="12">
        <v>0.84140969162995594</v>
      </c>
      <c r="BH780" s="12">
        <v>0</v>
      </c>
      <c r="BI780" s="12">
        <v>0.14099999999999999</v>
      </c>
      <c r="BJ780" s="12">
        <v>0</v>
      </c>
      <c r="BK780" s="12">
        <v>0.627</v>
      </c>
      <c r="BL780" s="12">
        <v>5</v>
      </c>
      <c r="BM780" s="12">
        <v>-65</v>
      </c>
      <c r="BN780" s="12">
        <v>26</v>
      </c>
      <c r="BO780" s="12">
        <v>370</v>
      </c>
      <c r="BP780" s="12">
        <v>117</v>
      </c>
      <c r="BQ780" s="12">
        <v>-33</v>
      </c>
      <c r="BR780" s="12">
        <v>38</v>
      </c>
      <c r="BS780" s="12">
        <v>404</v>
      </c>
      <c r="BT780" s="12">
        <v>0.33640914599280108</v>
      </c>
      <c r="BU780" s="12">
        <v>0.53912769256518533</v>
      </c>
      <c r="BV780" s="12">
        <v>0.56552291971214619</v>
      </c>
      <c r="BW780" s="12">
        <v>0.47730821303058535</v>
      </c>
      <c r="BX780" s="12">
        <v>0.62284306810423085</v>
      </c>
      <c r="BY780" s="12">
        <v>1605.5</v>
      </c>
      <c r="BZ780" s="12">
        <v>1</v>
      </c>
      <c r="CB780" s="12">
        <v>0.10140708393983504</v>
      </c>
      <c r="CC780" s="12">
        <v>20230</v>
      </c>
      <c r="CD780" s="12">
        <v>20050</v>
      </c>
      <c r="CE780" s="12">
        <v>3.537525632262474</v>
      </c>
      <c r="CH780" s="22">
        <v>42906</v>
      </c>
      <c r="CI780">
        <v>475</v>
      </c>
      <c r="CJ780">
        <v>475</v>
      </c>
      <c r="CK780">
        <v>475</v>
      </c>
      <c r="CL780">
        <v>475</v>
      </c>
      <c r="CM780" s="22">
        <v>42907</v>
      </c>
      <c r="CN780">
        <v>459</v>
      </c>
      <c r="CO780">
        <v>550</v>
      </c>
      <c r="CP780">
        <v>428</v>
      </c>
      <c r="CQ780">
        <v>486</v>
      </c>
      <c r="CR780" s="22">
        <v>42908</v>
      </c>
      <c r="CS780">
        <v>490</v>
      </c>
      <c r="CT780">
        <v>536</v>
      </c>
      <c r="CU780">
        <v>445</v>
      </c>
      <c r="CV780">
        <v>470</v>
      </c>
    </row>
    <row r="781" spans="1:100">
      <c r="A781" s="22">
        <v>42906</v>
      </c>
      <c r="B781">
        <v>275</v>
      </c>
      <c r="C781">
        <v>354</v>
      </c>
      <c r="D781">
        <v>274</v>
      </c>
      <c r="E781">
        <v>354</v>
      </c>
      <c r="F781" s="23">
        <f t="shared" si="80"/>
        <v>0.28727272727272735</v>
      </c>
      <c r="G781" s="22">
        <v>42907</v>
      </c>
      <c r="H781">
        <v>386</v>
      </c>
      <c r="I781">
        <v>429</v>
      </c>
      <c r="J781">
        <v>362</v>
      </c>
      <c r="K781">
        <v>378</v>
      </c>
      <c r="L781" s="22">
        <v>42908</v>
      </c>
      <c r="M781">
        <v>378</v>
      </c>
      <c r="N781" s="4">
        <v>42907</v>
      </c>
      <c r="O781" s="3" t="s">
        <v>15</v>
      </c>
      <c r="P781" s="3">
        <v>6658</v>
      </c>
      <c r="Q781" s="3" t="s">
        <v>436</v>
      </c>
      <c r="R781" s="3" t="s">
        <v>17</v>
      </c>
      <c r="S781" s="3">
        <v>0.05</v>
      </c>
      <c r="T781" s="3">
        <v>2</v>
      </c>
      <c r="U781" s="3">
        <v>0</v>
      </c>
      <c r="V781" s="3">
        <v>1500</v>
      </c>
      <c r="W781">
        <v>386</v>
      </c>
      <c r="X781" s="4">
        <v>42908</v>
      </c>
      <c r="Y781">
        <v>378</v>
      </c>
      <c r="Z781" s="10">
        <f t="shared" si="79"/>
        <v>-12000</v>
      </c>
      <c r="AA781" s="10">
        <f t="shared" si="78"/>
        <v>12000</v>
      </c>
      <c r="AB781" t="str">
        <f t="shared" ref="AB781:AB844" si="81">IF(AND(O781="夜間上昇",T781=1,AF781&gt;0),Z781,"")</f>
        <v/>
      </c>
      <c r="AC781">
        <f t="shared" si="76"/>
        <v>-494820</v>
      </c>
      <c r="AD781">
        <f t="shared" si="77"/>
        <v>3.0150753768844241E-2</v>
      </c>
      <c r="AE781" s="15">
        <v>42908</v>
      </c>
      <c r="AF781" s="9">
        <v>-2.8728704876541666E-3</v>
      </c>
      <c r="AG781" s="12" t="s">
        <v>960</v>
      </c>
      <c r="AH781" s="20">
        <v>42906.998611111114</v>
      </c>
      <c r="AI781" s="12">
        <v>398</v>
      </c>
      <c r="AJ781" s="12">
        <v>44</v>
      </c>
      <c r="AK781" s="12">
        <v>0.12429999999999999</v>
      </c>
      <c r="AL781" s="17">
        <v>151600</v>
      </c>
      <c r="AM781" s="17">
        <v>0.36666666666666664</v>
      </c>
      <c r="AN781" s="9"/>
      <c r="AO781" s="9"/>
      <c r="AP781" s="17">
        <v>0</v>
      </c>
      <c r="AQ781" s="17">
        <v>3774</v>
      </c>
      <c r="AR781" s="17">
        <v>0.41558441558441561</v>
      </c>
      <c r="AS781" s="17">
        <v>0.124</v>
      </c>
      <c r="AT781" s="17">
        <v>0.37116564417177916</v>
      </c>
      <c r="AU781" s="12">
        <v>0.37116564417177916</v>
      </c>
      <c r="AV781" s="12">
        <v>1.85</v>
      </c>
      <c r="AY781" s="12">
        <v>13976000</v>
      </c>
      <c r="BA781" s="12">
        <v>1</v>
      </c>
      <c r="BD781" s="12">
        <v>0.36666666666666664</v>
      </c>
      <c r="BE781" s="12">
        <v>0.41558441558441561</v>
      </c>
      <c r="BF781" s="12">
        <v>0.37116564417177916</v>
      </c>
      <c r="BG781" s="12">
        <v>0.37116564417177916</v>
      </c>
      <c r="BH781" s="12">
        <v>8.9999999999999993E-3</v>
      </c>
      <c r="BI781" s="12">
        <v>0.124</v>
      </c>
      <c r="BJ781" s="12">
        <v>0</v>
      </c>
      <c r="BK781" s="12">
        <v>0.42199999999999999</v>
      </c>
      <c r="BL781" s="12">
        <v>1752</v>
      </c>
      <c r="BM781" s="12">
        <v>-351</v>
      </c>
      <c r="BN781" s="12">
        <v>-1088</v>
      </c>
      <c r="BO781" s="12">
        <v>1806</v>
      </c>
      <c r="BP781" s="12">
        <v>701</v>
      </c>
      <c r="BQ781" s="12">
        <v>-397</v>
      </c>
      <c r="BR781" s="12">
        <v>-493</v>
      </c>
      <c r="BS781" s="12">
        <v>1331</v>
      </c>
      <c r="BT781" s="12">
        <v>0.33640914599280108</v>
      </c>
      <c r="BU781" s="12">
        <v>0.53912769256518533</v>
      </c>
      <c r="BV781" s="12">
        <v>0.56552291971214619</v>
      </c>
      <c r="BW781" s="12">
        <v>0.47730821303058535</v>
      </c>
      <c r="BX781" s="12">
        <v>0.62284306810423085</v>
      </c>
      <c r="BY781" s="12">
        <v>1605.5</v>
      </c>
      <c r="BZ781" s="12">
        <v>1</v>
      </c>
      <c r="CB781" s="12">
        <v>0.10140708393983504</v>
      </c>
      <c r="CC781" s="12">
        <v>20230</v>
      </c>
      <c r="CD781" s="12">
        <v>20050</v>
      </c>
      <c r="CE781" s="12">
        <v>3.61578947368421</v>
      </c>
      <c r="CH781" s="22">
        <v>42906</v>
      </c>
      <c r="CI781">
        <v>275</v>
      </c>
      <c r="CJ781">
        <v>354</v>
      </c>
      <c r="CK781">
        <v>274</v>
      </c>
      <c r="CL781">
        <v>354</v>
      </c>
      <c r="CM781" s="22">
        <v>42907</v>
      </c>
      <c r="CN781">
        <v>386</v>
      </c>
      <c r="CO781">
        <v>429</v>
      </c>
      <c r="CP781">
        <v>362</v>
      </c>
      <c r="CQ781">
        <v>378</v>
      </c>
      <c r="CR781" s="22">
        <v>42908</v>
      </c>
      <c r="CS781">
        <v>378</v>
      </c>
      <c r="CT781">
        <v>387</v>
      </c>
      <c r="CU781">
        <v>335</v>
      </c>
      <c r="CV781">
        <v>339</v>
      </c>
    </row>
    <row r="782" spans="1:100">
      <c r="A782" s="22">
        <v>42906</v>
      </c>
      <c r="B782">
        <v>51</v>
      </c>
      <c r="C782">
        <v>52</v>
      </c>
      <c r="D782">
        <v>50</v>
      </c>
      <c r="E782">
        <v>51</v>
      </c>
      <c r="F782" s="23">
        <f t="shared" si="80"/>
        <v>0</v>
      </c>
      <c r="G782" s="22">
        <v>42907</v>
      </c>
      <c r="H782">
        <v>54</v>
      </c>
      <c r="I782">
        <v>55</v>
      </c>
      <c r="J782">
        <v>51</v>
      </c>
      <c r="K782">
        <v>52</v>
      </c>
      <c r="L782" s="22">
        <v>42908</v>
      </c>
      <c r="M782">
        <v>52</v>
      </c>
      <c r="N782" s="4">
        <v>42907</v>
      </c>
      <c r="O782" s="3" t="s">
        <v>15</v>
      </c>
      <c r="P782" s="3">
        <v>3777</v>
      </c>
      <c r="Q782" s="3" t="s">
        <v>53</v>
      </c>
      <c r="R782" s="3" t="s">
        <v>17</v>
      </c>
      <c r="S782" s="3">
        <v>0.05</v>
      </c>
      <c r="T782" s="3">
        <v>2</v>
      </c>
      <c r="U782" s="3">
        <v>0</v>
      </c>
      <c r="V782" s="3">
        <v>9900</v>
      </c>
      <c r="W782">
        <v>54</v>
      </c>
      <c r="X782" s="4">
        <v>42908</v>
      </c>
      <c r="Y782">
        <v>52</v>
      </c>
      <c r="Z782" s="10">
        <f t="shared" si="79"/>
        <v>-19800</v>
      </c>
      <c r="AA782" s="10">
        <f t="shared" si="78"/>
        <v>19800</v>
      </c>
      <c r="AB782" t="str">
        <f t="shared" si="81"/>
        <v/>
      </c>
      <c r="AC782">
        <f t="shared" si="76"/>
        <v>-494820</v>
      </c>
      <c r="AD782">
        <f t="shared" si="77"/>
        <v>4.2553191489361653E-2</v>
      </c>
      <c r="AE782" s="15">
        <v>42908</v>
      </c>
      <c r="AF782" s="9">
        <v>-2.8728704876541666E-3</v>
      </c>
      <c r="AG782" s="12" t="s">
        <v>960</v>
      </c>
      <c r="AH782" s="20">
        <v>42906.997916666667</v>
      </c>
      <c r="AI782" s="12">
        <v>56.4</v>
      </c>
      <c r="AJ782" s="12">
        <v>5.4</v>
      </c>
      <c r="AK782" s="12">
        <v>0.10589999999999999</v>
      </c>
      <c r="AL782" s="17">
        <v>134500</v>
      </c>
      <c r="AM782" s="17">
        <v>0.43137254901960786</v>
      </c>
      <c r="AN782" s="9"/>
      <c r="AO782" s="9"/>
      <c r="AP782" s="17">
        <v>0</v>
      </c>
      <c r="AQ782" s="17">
        <v>5706</v>
      </c>
      <c r="AR782" s="17">
        <v>0.14705882352941177</v>
      </c>
      <c r="AS782" s="17">
        <v>2.8000000000000001E-2</v>
      </c>
      <c r="AT782" s="17">
        <v>0.28813559322033899</v>
      </c>
      <c r="AU782" s="12">
        <v>0.125</v>
      </c>
      <c r="AV782" s="12">
        <v>0</v>
      </c>
      <c r="AY782" s="12">
        <v>111890380</v>
      </c>
      <c r="BA782" s="12">
        <v>1</v>
      </c>
      <c r="BD782" s="12">
        <v>0.43137254901960786</v>
      </c>
      <c r="BE782" s="12">
        <v>0.14705882352941177</v>
      </c>
      <c r="BF782" s="12">
        <v>0.28813559322033899</v>
      </c>
      <c r="BG782" s="12">
        <v>0.125</v>
      </c>
      <c r="BH782" s="12">
        <v>3.0000000000000001E-3</v>
      </c>
      <c r="BI782" s="12">
        <v>2.8000000000000001E-2</v>
      </c>
      <c r="BJ782" s="12">
        <v>0</v>
      </c>
      <c r="BK782" s="12">
        <v>0.50900000000000001</v>
      </c>
      <c r="BL782" s="12">
        <v>-158</v>
      </c>
      <c r="BM782" s="12">
        <v>-33</v>
      </c>
      <c r="BN782" s="12">
        <v>309</v>
      </c>
      <c r="BO782" s="12">
        <v>146</v>
      </c>
      <c r="BP782" s="12">
        <v>-121</v>
      </c>
      <c r="BQ782" s="12">
        <v>0</v>
      </c>
      <c r="BR782" s="12">
        <v>2</v>
      </c>
      <c r="BS782" s="12">
        <v>28</v>
      </c>
      <c r="BT782" s="12">
        <v>0.33640914599280108</v>
      </c>
      <c r="BU782" s="12">
        <v>0.53912769256518533</v>
      </c>
      <c r="BV782" s="12">
        <v>0.56552291971214619</v>
      </c>
      <c r="BW782" s="12">
        <v>0.47730821303058535</v>
      </c>
      <c r="BX782" s="12">
        <v>0.62284306810423085</v>
      </c>
      <c r="BY782" s="12">
        <v>1605.5</v>
      </c>
      <c r="BZ782" s="12">
        <v>1</v>
      </c>
      <c r="CB782" s="12">
        <v>0.10140708393983504</v>
      </c>
      <c r="CC782" s="12">
        <v>20230</v>
      </c>
      <c r="CD782" s="12">
        <v>20050</v>
      </c>
      <c r="CE782" s="12">
        <v>4.2538699690402479</v>
      </c>
      <c r="CH782" s="22">
        <v>42906</v>
      </c>
      <c r="CI782">
        <v>51</v>
      </c>
      <c r="CJ782">
        <v>52</v>
      </c>
      <c r="CK782">
        <v>50</v>
      </c>
      <c r="CL782">
        <v>51</v>
      </c>
      <c r="CM782" s="22">
        <v>42907</v>
      </c>
      <c r="CN782">
        <v>54</v>
      </c>
      <c r="CO782">
        <v>55</v>
      </c>
      <c r="CP782">
        <v>51</v>
      </c>
      <c r="CQ782">
        <v>52</v>
      </c>
      <c r="CR782" s="22">
        <v>42908</v>
      </c>
      <c r="CS782">
        <v>52</v>
      </c>
      <c r="CT782">
        <v>52</v>
      </c>
      <c r="CU782">
        <v>51</v>
      </c>
      <c r="CV782">
        <v>51</v>
      </c>
    </row>
    <row r="783" spans="1:100">
      <c r="A783" s="22">
        <v>42906</v>
      </c>
      <c r="B783">
        <v>8</v>
      </c>
      <c r="C783">
        <v>9</v>
      </c>
      <c r="D783">
        <v>8</v>
      </c>
      <c r="E783">
        <v>8</v>
      </c>
      <c r="F783" s="23">
        <f t="shared" si="80"/>
        <v>0</v>
      </c>
      <c r="G783" s="22">
        <v>42907</v>
      </c>
      <c r="H783">
        <v>9</v>
      </c>
      <c r="I783">
        <v>9</v>
      </c>
      <c r="J783">
        <v>8</v>
      </c>
      <c r="K783">
        <v>8</v>
      </c>
      <c r="L783" s="22">
        <v>42908</v>
      </c>
      <c r="M783">
        <v>9</v>
      </c>
      <c r="N783" s="4">
        <v>42907</v>
      </c>
      <c r="O783" s="3" t="s">
        <v>15</v>
      </c>
      <c r="P783" s="3">
        <v>9318</v>
      </c>
      <c r="Q783" s="3" t="s">
        <v>71</v>
      </c>
      <c r="R783" s="3" t="s">
        <v>17</v>
      </c>
      <c r="S783" s="3">
        <v>0.05</v>
      </c>
      <c r="T783" s="3">
        <v>2</v>
      </c>
      <c r="U783" s="3">
        <v>0</v>
      </c>
      <c r="V783" s="3">
        <v>62500</v>
      </c>
      <c r="W783">
        <v>9</v>
      </c>
      <c r="X783" s="4">
        <v>42908</v>
      </c>
      <c r="Y783">
        <v>8</v>
      </c>
      <c r="Z783" s="10">
        <f t="shared" si="79"/>
        <v>-62500</v>
      </c>
      <c r="AA783" s="10">
        <f t="shared" si="78"/>
        <v>62500</v>
      </c>
      <c r="AB783" t="str">
        <f t="shared" si="81"/>
        <v/>
      </c>
      <c r="AC783">
        <f t="shared" si="76"/>
        <v>-494820</v>
      </c>
      <c r="AD783">
        <f t="shared" si="77"/>
        <v>8.43373493975903E-2</v>
      </c>
      <c r="AE783" s="15">
        <v>42908</v>
      </c>
      <c r="AF783" s="9">
        <v>-2.8728704876541666E-3</v>
      </c>
      <c r="AG783" s="12" t="s">
        <v>954</v>
      </c>
      <c r="AH783" s="20">
        <v>42906.993055555555</v>
      </c>
      <c r="AI783" s="12">
        <v>8.3000000000000007</v>
      </c>
      <c r="AJ783" s="12">
        <v>0.3</v>
      </c>
      <c r="AK783" s="12">
        <v>3.7499999999999999E-2</v>
      </c>
      <c r="AL783" s="17">
        <v>102900</v>
      </c>
      <c r="AM783" s="17">
        <v>0.375</v>
      </c>
      <c r="AN783" s="9"/>
      <c r="AO783" s="9"/>
      <c r="AP783" s="17">
        <v>0</v>
      </c>
      <c r="AQ783" s="17">
        <v>3175</v>
      </c>
      <c r="AR783" s="17">
        <v>0</v>
      </c>
      <c r="AS783" s="17">
        <v>4.7E-2</v>
      </c>
      <c r="AT783" s="17">
        <v>0</v>
      </c>
      <c r="AU783" s="12">
        <v>9.0909090909090912E-2</v>
      </c>
      <c r="AV783" s="12">
        <v>0</v>
      </c>
      <c r="AY783" s="12">
        <v>396835456</v>
      </c>
      <c r="BA783" s="12">
        <v>0</v>
      </c>
      <c r="BD783" s="12">
        <v>0.375</v>
      </c>
      <c r="BE783" s="12">
        <v>0</v>
      </c>
      <c r="BF783" s="12">
        <v>0</v>
      </c>
      <c r="BG783" s="12">
        <v>9.0909090909090912E-2</v>
      </c>
      <c r="BH783" s="12">
        <v>6.0999999999999999E-2</v>
      </c>
      <c r="BI783" s="12">
        <v>4.7E-2</v>
      </c>
      <c r="BJ783" s="12">
        <v>0</v>
      </c>
      <c r="BK783" s="12">
        <v>0.27800000000000002</v>
      </c>
      <c r="BL783" s="12">
        <v>-372</v>
      </c>
      <c r="BM783" s="12">
        <v>-524</v>
      </c>
      <c r="BN783" s="12">
        <v>916</v>
      </c>
      <c r="BO783" s="12">
        <v>1248</v>
      </c>
      <c r="BP783" s="12">
        <v>785</v>
      </c>
      <c r="BQ783" s="12">
        <v>29</v>
      </c>
      <c r="BR783" s="12">
        <v>55</v>
      </c>
      <c r="BS783" s="12">
        <v>1227</v>
      </c>
      <c r="BT783" s="12">
        <v>0.25072504153125597</v>
      </c>
      <c r="BU783" s="12">
        <v>0.58060673151579623</v>
      </c>
      <c r="BV783" s="12">
        <v>0.68486097922124023</v>
      </c>
      <c r="BW783" s="12">
        <v>0.59223129843696976</v>
      </c>
      <c r="BX783" s="12">
        <v>0.6523738486717191</v>
      </c>
      <c r="BY783" s="12">
        <v>1605.5</v>
      </c>
      <c r="BZ783" s="12">
        <v>0</v>
      </c>
      <c r="CB783" s="12">
        <v>0.10140708393983504</v>
      </c>
      <c r="CC783" s="12">
        <v>20230</v>
      </c>
      <c r="CD783" s="12">
        <v>20050</v>
      </c>
      <c r="CE783" s="12">
        <v>3.6979665071770333</v>
      </c>
      <c r="CH783" s="22">
        <v>42906</v>
      </c>
      <c r="CI783">
        <v>8</v>
      </c>
      <c r="CJ783">
        <v>9</v>
      </c>
      <c r="CK783">
        <v>8</v>
      </c>
      <c r="CL783">
        <v>8</v>
      </c>
      <c r="CM783" s="22">
        <v>42907</v>
      </c>
      <c r="CN783">
        <v>9</v>
      </c>
      <c r="CO783">
        <v>9</v>
      </c>
      <c r="CP783">
        <v>8</v>
      </c>
      <c r="CQ783">
        <v>8</v>
      </c>
      <c r="CR783" s="22">
        <v>42908</v>
      </c>
      <c r="CS783">
        <v>9</v>
      </c>
      <c r="CT783">
        <v>9</v>
      </c>
      <c r="CU783">
        <v>8</v>
      </c>
      <c r="CV783">
        <v>8</v>
      </c>
    </row>
    <row r="784" spans="1:100">
      <c r="A784" s="22">
        <v>42906</v>
      </c>
      <c r="B784">
        <v>1450</v>
      </c>
      <c r="C784">
        <v>1556</v>
      </c>
      <c r="D784">
        <v>1440</v>
      </c>
      <c r="E784">
        <v>1512</v>
      </c>
      <c r="F784" s="23">
        <f t="shared" si="80"/>
        <v>4.275862068965508E-2</v>
      </c>
      <c r="G784" s="22">
        <v>42907</v>
      </c>
      <c r="H784">
        <v>1449</v>
      </c>
      <c r="I784">
        <v>1654</v>
      </c>
      <c r="J784">
        <v>1428</v>
      </c>
      <c r="K784">
        <v>1590</v>
      </c>
      <c r="L784" s="22">
        <v>42908</v>
      </c>
      <c r="M784">
        <v>1599</v>
      </c>
      <c r="N784" s="4">
        <v>42907</v>
      </c>
      <c r="O784" s="3" t="s">
        <v>11</v>
      </c>
      <c r="P784" s="3">
        <v>3667</v>
      </c>
      <c r="Q784" s="3" t="s">
        <v>163</v>
      </c>
      <c r="R784" s="3" t="s">
        <v>13</v>
      </c>
      <c r="S784" s="3">
        <v>0.05</v>
      </c>
      <c r="T784" s="3" t="s">
        <v>27</v>
      </c>
      <c r="U784" s="3">
        <v>0</v>
      </c>
      <c r="V784" s="3">
        <v>400</v>
      </c>
      <c r="W784">
        <v>1449</v>
      </c>
      <c r="X784" s="4">
        <v>42908</v>
      </c>
      <c r="Y784">
        <v>1590</v>
      </c>
      <c r="Z784" s="10">
        <f t="shared" si="79"/>
        <v>56400</v>
      </c>
      <c r="AA784" s="10">
        <f t="shared" si="78"/>
        <v>56400</v>
      </c>
      <c r="AB784" t="str">
        <f t="shared" si="81"/>
        <v/>
      </c>
      <c r="AC784">
        <f t="shared" si="76"/>
        <v>-494820</v>
      </c>
      <c r="AD784">
        <f t="shared" si="77"/>
        <v>7.0953436807095427E-2</v>
      </c>
      <c r="AE784" s="15">
        <v>42908</v>
      </c>
      <c r="AF784" s="9">
        <v>-2.8728704876541666E-3</v>
      </c>
      <c r="AG784" s="12" t="s">
        <v>962</v>
      </c>
      <c r="AH784" s="20">
        <v>42906.997916666667</v>
      </c>
      <c r="AI784" s="12">
        <v>1353</v>
      </c>
      <c r="AJ784" s="12">
        <v>-159</v>
      </c>
      <c r="AK784" s="12">
        <v>-0.1052</v>
      </c>
      <c r="AL784" s="17">
        <v>39600</v>
      </c>
      <c r="AM784" s="17">
        <v>1.0783608914450036</v>
      </c>
      <c r="AN784" s="9"/>
      <c r="AO784" s="9"/>
      <c r="AP784" s="17">
        <v>2.69</v>
      </c>
      <c r="AQ784" s="17">
        <v>10851</v>
      </c>
      <c r="AR784" s="17">
        <v>0.71571648690292755</v>
      </c>
      <c r="AS784" s="17">
        <v>0.38900000000000001</v>
      </c>
      <c r="AT784" s="17">
        <v>0.72626112759643913</v>
      </c>
      <c r="AU784" s="12">
        <v>0.73144104803493448</v>
      </c>
      <c r="AV784" s="12" t="s">
        <v>988</v>
      </c>
      <c r="AY784" s="12">
        <v>7800800</v>
      </c>
      <c r="BA784" s="12">
        <v>0.77922077922077926</v>
      </c>
      <c r="BD784" s="12">
        <v>1.0783608914450036</v>
      </c>
      <c r="BE784" s="12">
        <v>0.71571648690292755</v>
      </c>
      <c r="BF784" s="12">
        <v>0.72626112759643913</v>
      </c>
      <c r="BG784" s="12">
        <v>0.73144104803493448</v>
      </c>
      <c r="BH784" s="12">
        <v>5.5E-2</v>
      </c>
      <c r="BI784" s="12">
        <v>0.38900000000000001</v>
      </c>
      <c r="BJ784" s="12">
        <v>7.0000000000000001E-3</v>
      </c>
      <c r="BK784" s="12">
        <v>0.45400000000000001</v>
      </c>
      <c r="BL784" s="12">
        <v>820</v>
      </c>
      <c r="BM784" s="12">
        <v>-331</v>
      </c>
      <c r="BN784" s="12">
        <v>1260</v>
      </c>
      <c r="BO784" s="12">
        <v>2458</v>
      </c>
      <c r="BP784" s="12">
        <v>46</v>
      </c>
      <c r="BQ784" s="12">
        <v>-50</v>
      </c>
      <c r="BR784" s="12">
        <v>186</v>
      </c>
      <c r="BS784" s="12">
        <v>708</v>
      </c>
      <c r="BT784" s="12">
        <v>0.20511523970715712</v>
      </c>
      <c r="BU784" s="12">
        <v>0.61066013700532895</v>
      </c>
      <c r="BV784" s="12">
        <v>0.73719193943906469</v>
      </c>
      <c r="BW784" s="12">
        <v>0.65602309068287012</v>
      </c>
      <c r="BX784" s="12">
        <v>0.6322600959497352</v>
      </c>
      <c r="BY784" s="12">
        <v>1605.5</v>
      </c>
      <c r="BZ784" s="12">
        <v>0.77922077922077926</v>
      </c>
      <c r="CB784" s="12">
        <v>0.10140708393983504</v>
      </c>
      <c r="CC784" s="12">
        <v>20230</v>
      </c>
      <c r="CD784" s="12">
        <v>20050</v>
      </c>
      <c r="CE784" s="12">
        <v>10.633979891235178</v>
      </c>
      <c r="CH784" s="22">
        <v>42906</v>
      </c>
      <c r="CI784">
        <v>1450</v>
      </c>
      <c r="CJ784">
        <v>1556</v>
      </c>
      <c r="CK784">
        <v>1440</v>
      </c>
      <c r="CL784">
        <v>1512</v>
      </c>
      <c r="CM784" s="22">
        <v>42907</v>
      </c>
      <c r="CN784">
        <v>1449</v>
      </c>
      <c r="CO784">
        <v>1654</v>
      </c>
      <c r="CP784">
        <v>1428</v>
      </c>
      <c r="CQ784">
        <v>1590</v>
      </c>
      <c r="CR784" s="22">
        <v>42908</v>
      </c>
      <c r="CS784">
        <v>1599</v>
      </c>
      <c r="CT784">
        <v>1648</v>
      </c>
      <c r="CU784">
        <v>1533</v>
      </c>
      <c r="CV784">
        <v>1580</v>
      </c>
    </row>
    <row r="785" spans="1:100">
      <c r="A785" s="22">
        <v>42906</v>
      </c>
      <c r="B785">
        <v>1435</v>
      </c>
      <c r="C785">
        <v>1734</v>
      </c>
      <c r="D785">
        <v>1410</v>
      </c>
      <c r="E785">
        <v>1724</v>
      </c>
      <c r="F785" s="23">
        <f t="shared" si="80"/>
        <v>0.2013937282229965</v>
      </c>
      <c r="G785" s="22">
        <v>42907</v>
      </c>
      <c r="H785">
        <v>1604</v>
      </c>
      <c r="I785">
        <v>1702</v>
      </c>
      <c r="J785">
        <v>1552</v>
      </c>
      <c r="K785">
        <v>1649</v>
      </c>
      <c r="L785" s="22">
        <v>42908</v>
      </c>
      <c r="M785">
        <v>1675</v>
      </c>
      <c r="N785" s="4">
        <v>42907</v>
      </c>
      <c r="O785" s="3" t="s">
        <v>11</v>
      </c>
      <c r="P785" s="3">
        <v>3672</v>
      </c>
      <c r="Q785" s="3" t="s">
        <v>323</v>
      </c>
      <c r="R785" s="3" t="s">
        <v>13</v>
      </c>
      <c r="S785" s="3">
        <v>0.05</v>
      </c>
      <c r="T785" s="3">
        <v>2</v>
      </c>
      <c r="U785" s="3">
        <v>0</v>
      </c>
      <c r="V785" s="3">
        <v>300</v>
      </c>
      <c r="W785">
        <v>1604</v>
      </c>
      <c r="X785" s="4">
        <v>42908</v>
      </c>
      <c r="Y785">
        <v>1649</v>
      </c>
      <c r="Z785" s="10">
        <f t="shared" si="79"/>
        <v>13500</v>
      </c>
      <c r="AA785" s="10">
        <f t="shared" si="78"/>
        <v>13500</v>
      </c>
      <c r="AB785" t="str">
        <f t="shared" si="81"/>
        <v/>
      </c>
      <c r="AC785">
        <f t="shared" si="76"/>
        <v>-494820</v>
      </c>
      <c r="AD785">
        <f t="shared" si="77"/>
        <v>3.3152501506931942E-2</v>
      </c>
      <c r="AE785" s="15">
        <v>42908</v>
      </c>
      <c r="AF785" s="9">
        <v>-2.8728704876541666E-3</v>
      </c>
      <c r="AG785" s="12" t="s">
        <v>962</v>
      </c>
      <c r="AH785" s="20">
        <v>42906.991666666669</v>
      </c>
      <c r="AI785" s="12">
        <v>1659</v>
      </c>
      <c r="AJ785" s="12">
        <v>-65</v>
      </c>
      <c r="AK785" s="12">
        <v>-3.7699999999999997E-2</v>
      </c>
      <c r="AL785" s="17">
        <v>31000</v>
      </c>
      <c r="AM785" s="17">
        <v>0.74963072378138851</v>
      </c>
      <c r="AN785" s="9"/>
      <c r="AO785" s="9"/>
      <c r="AP785" s="17">
        <v>51.03</v>
      </c>
      <c r="AQ785" s="17">
        <v>14630</v>
      </c>
      <c r="AR785" s="17">
        <v>0.76684397163120566</v>
      </c>
      <c r="AS785" s="17">
        <v>0.34699999999999998</v>
      </c>
      <c r="AT785" s="17">
        <v>0.79969535415079973</v>
      </c>
      <c r="AU785" s="12">
        <v>0.80314371257485029</v>
      </c>
      <c r="AV785" s="12" t="s">
        <v>988</v>
      </c>
      <c r="AY785" s="12">
        <v>10805040</v>
      </c>
      <c r="BA785" s="12">
        <v>0.88938053097345138</v>
      </c>
      <c r="BD785" s="12">
        <v>0.74963072378138851</v>
      </c>
      <c r="BE785" s="12">
        <v>0.76684397163120566</v>
      </c>
      <c r="BF785" s="12">
        <v>0.79969535415079973</v>
      </c>
      <c r="BG785" s="12">
        <v>0.80314371257485029</v>
      </c>
      <c r="BH785" s="12">
        <v>1.2999999999999999E-2</v>
      </c>
      <c r="BI785" s="12">
        <v>0.34699999999999998</v>
      </c>
      <c r="BJ785" s="12">
        <v>0</v>
      </c>
      <c r="BK785" s="12">
        <v>0.59299999999999997</v>
      </c>
      <c r="BL785" s="12">
        <v>474</v>
      </c>
      <c r="BM785" s="12">
        <v>-182</v>
      </c>
      <c r="BN785" s="12">
        <v>1200</v>
      </c>
      <c r="BO785" s="12">
        <v>1549</v>
      </c>
      <c r="BP785" s="12">
        <v>-85</v>
      </c>
      <c r="BQ785" s="12">
        <v>-145</v>
      </c>
      <c r="BR785" s="12">
        <v>83</v>
      </c>
      <c r="BS785" s="12">
        <v>56</v>
      </c>
      <c r="BT785" s="12">
        <v>0.20511523970715712</v>
      </c>
      <c r="BU785" s="12">
        <v>0.61066013700532895</v>
      </c>
      <c r="BV785" s="12">
        <v>0.73719193943906469</v>
      </c>
      <c r="BW785" s="12">
        <v>0.65602309068287012</v>
      </c>
      <c r="BX785" s="12">
        <v>0.6322600959497352</v>
      </c>
      <c r="BY785" s="12">
        <v>1605.5</v>
      </c>
      <c r="BZ785" s="12">
        <v>0.88938053097345138</v>
      </c>
      <c r="CB785" s="12">
        <v>0.10140708393983504</v>
      </c>
      <c r="CC785" s="12">
        <v>20230</v>
      </c>
      <c r="CD785" s="12">
        <v>20050</v>
      </c>
      <c r="CE785" s="12">
        <v>7.392291491451874</v>
      </c>
      <c r="CH785" s="22">
        <v>42906</v>
      </c>
      <c r="CI785">
        <v>1435</v>
      </c>
      <c r="CJ785">
        <v>1734</v>
      </c>
      <c r="CK785">
        <v>1410</v>
      </c>
      <c r="CL785">
        <v>1724</v>
      </c>
      <c r="CM785" s="22">
        <v>42907</v>
      </c>
      <c r="CN785">
        <v>1604</v>
      </c>
      <c r="CO785">
        <v>1702</v>
      </c>
      <c r="CP785">
        <v>1552</v>
      </c>
      <c r="CQ785">
        <v>1649</v>
      </c>
      <c r="CR785" s="22">
        <v>42908</v>
      </c>
      <c r="CS785">
        <v>1675</v>
      </c>
      <c r="CT785">
        <v>1826</v>
      </c>
      <c r="CU785">
        <v>1583</v>
      </c>
      <c r="CV785">
        <v>1615</v>
      </c>
    </row>
    <row r="786" spans="1:100">
      <c r="A786" s="22">
        <v>42906</v>
      </c>
      <c r="B786">
        <v>297</v>
      </c>
      <c r="C786">
        <v>298</v>
      </c>
      <c r="D786">
        <v>296</v>
      </c>
      <c r="E786">
        <v>297</v>
      </c>
      <c r="F786" s="23">
        <f t="shared" si="80"/>
        <v>0</v>
      </c>
      <c r="G786" s="22">
        <v>42907</v>
      </c>
      <c r="H786">
        <v>290</v>
      </c>
      <c r="I786">
        <v>291</v>
      </c>
      <c r="J786">
        <v>288</v>
      </c>
      <c r="K786">
        <v>290</v>
      </c>
      <c r="L786" s="22">
        <v>42908</v>
      </c>
      <c r="M786">
        <v>284</v>
      </c>
      <c r="N786" s="4">
        <v>42907</v>
      </c>
      <c r="O786" s="3" t="s">
        <v>11</v>
      </c>
      <c r="P786" s="3">
        <v>1699</v>
      </c>
      <c r="Q786" s="3" t="s">
        <v>390</v>
      </c>
      <c r="R786" s="3" t="s">
        <v>13</v>
      </c>
      <c r="S786" s="3">
        <v>0.05</v>
      </c>
      <c r="T786" s="3">
        <v>1</v>
      </c>
      <c r="U786" s="3">
        <v>0</v>
      </c>
      <c r="V786" s="3">
        <v>1690</v>
      </c>
      <c r="W786">
        <v>290</v>
      </c>
      <c r="X786" s="4">
        <v>42908</v>
      </c>
      <c r="Y786">
        <v>290</v>
      </c>
      <c r="Z786" s="10">
        <f t="shared" si="79"/>
        <v>0</v>
      </c>
      <c r="AA786" s="10">
        <f t="shared" si="78"/>
        <v>0</v>
      </c>
      <c r="AB786" t="str">
        <f t="shared" si="81"/>
        <v/>
      </c>
      <c r="AC786">
        <f t="shared" si="76"/>
        <v>-494820</v>
      </c>
      <c r="AD786">
        <f t="shared" si="77"/>
        <v>6.9444444444444198E-3</v>
      </c>
      <c r="AE786" s="15">
        <v>42908</v>
      </c>
      <c r="AF786" s="9">
        <v>-2.8728704876541666E-3</v>
      </c>
      <c r="AG786" s="12" t="s">
        <v>954</v>
      </c>
      <c r="AH786" s="20">
        <v>42906.984722222223</v>
      </c>
      <c r="AI786" s="12">
        <v>288</v>
      </c>
      <c r="AJ786" s="12">
        <v>-9</v>
      </c>
      <c r="AK786" s="12">
        <v>-3.0300000000000001E-2</v>
      </c>
      <c r="AL786" s="17">
        <v>16250</v>
      </c>
      <c r="AM786" s="17">
        <v>0.22483221476510068</v>
      </c>
      <c r="AN786" s="9"/>
      <c r="AO786" s="9"/>
      <c r="AP786" s="17">
        <v>21.62</v>
      </c>
      <c r="AQ786" s="17">
        <v>32723</v>
      </c>
      <c r="AR786" s="17">
        <v>2.8571428571428571E-2</v>
      </c>
      <c r="AS786" s="9"/>
      <c r="AT786" s="17">
        <v>0.18110236220472442</v>
      </c>
      <c r="AU786" s="12">
        <v>7.4592074592074592E-2</v>
      </c>
      <c r="AY786" s="12">
        <v>3290</v>
      </c>
      <c r="BA786" s="12">
        <v>0</v>
      </c>
      <c r="BD786" s="12">
        <v>0.22483221476510068</v>
      </c>
      <c r="BE786" s="12">
        <v>2.8571428571428571E-2</v>
      </c>
      <c r="BF786" s="12">
        <v>0.18110236220472442</v>
      </c>
      <c r="BG786" s="12">
        <v>7.4592074592074592E-2</v>
      </c>
      <c r="BY786" s="12">
        <v>1605.5</v>
      </c>
      <c r="BZ786" s="12">
        <v>0</v>
      </c>
      <c r="CB786" s="12">
        <v>0.10140708393983504</v>
      </c>
      <c r="CC786" s="12">
        <v>20230</v>
      </c>
      <c r="CD786" s="12">
        <v>20050</v>
      </c>
      <c r="CE786" s="12">
        <v>2.2171253331620693</v>
      </c>
      <c r="CH786" s="22">
        <v>42906</v>
      </c>
      <c r="CI786">
        <v>297</v>
      </c>
      <c r="CJ786">
        <v>298</v>
      </c>
      <c r="CK786">
        <v>296</v>
      </c>
      <c r="CL786">
        <v>297</v>
      </c>
      <c r="CM786" s="22">
        <v>42907</v>
      </c>
      <c r="CN786">
        <v>290</v>
      </c>
      <c r="CO786">
        <v>291</v>
      </c>
      <c r="CP786">
        <v>288</v>
      </c>
      <c r="CQ786">
        <v>290</v>
      </c>
      <c r="CR786" s="22">
        <v>42908</v>
      </c>
      <c r="CS786">
        <v>284</v>
      </c>
      <c r="CT786">
        <v>285</v>
      </c>
      <c r="CU786">
        <v>281</v>
      </c>
      <c r="CV786">
        <v>282</v>
      </c>
    </row>
    <row r="787" spans="1:100">
      <c r="A787" s="22">
        <v>42906</v>
      </c>
      <c r="B787">
        <v>1947</v>
      </c>
      <c r="C787">
        <v>1950</v>
      </c>
      <c r="D787">
        <v>1941</v>
      </c>
      <c r="E787">
        <v>1944</v>
      </c>
      <c r="F787" s="23">
        <f t="shared" si="80"/>
        <v>-1.5408320493066618E-3</v>
      </c>
      <c r="G787" s="22">
        <v>42907</v>
      </c>
      <c r="H787">
        <v>1899</v>
      </c>
      <c r="I787">
        <v>1901</v>
      </c>
      <c r="J787">
        <v>1892</v>
      </c>
      <c r="K787">
        <v>1895</v>
      </c>
      <c r="L787" s="22">
        <v>42908</v>
      </c>
      <c r="M787">
        <v>1858</v>
      </c>
      <c r="N787" s="4">
        <v>42907</v>
      </c>
      <c r="O787" s="3" t="s">
        <v>11</v>
      </c>
      <c r="P787" s="3">
        <v>1671</v>
      </c>
      <c r="Q787" s="3" t="s">
        <v>437</v>
      </c>
      <c r="R787" s="3" t="s">
        <v>13</v>
      </c>
      <c r="S787" s="3">
        <v>0.05</v>
      </c>
      <c r="T787" s="3">
        <v>1</v>
      </c>
      <c r="U787" s="3">
        <v>0</v>
      </c>
      <c r="V787" s="3">
        <v>258</v>
      </c>
      <c r="W787">
        <v>1899</v>
      </c>
      <c r="X787" s="4">
        <v>42908</v>
      </c>
      <c r="Y787">
        <v>1895</v>
      </c>
      <c r="Z787" s="10">
        <f t="shared" si="79"/>
        <v>-1032</v>
      </c>
      <c r="AA787" s="10">
        <f t="shared" si="78"/>
        <v>1032</v>
      </c>
      <c r="AB787" t="str">
        <f t="shared" si="81"/>
        <v/>
      </c>
      <c r="AC787">
        <f t="shared" si="76"/>
        <v>-494820</v>
      </c>
      <c r="AD787">
        <f t="shared" si="77"/>
        <v>8.4970791290492897E-3</v>
      </c>
      <c r="AE787" s="15">
        <v>42908</v>
      </c>
      <c r="AF787" s="9">
        <v>-2.8728704876541666E-3</v>
      </c>
      <c r="AG787" s="12" t="s">
        <v>954</v>
      </c>
      <c r="AH787" s="20">
        <v>42906.996527777781</v>
      </c>
      <c r="AI787" s="12">
        <v>1883</v>
      </c>
      <c r="AJ787" s="12">
        <v>-61</v>
      </c>
      <c r="AK787" s="12">
        <v>-3.1399999999999997E-2</v>
      </c>
      <c r="AL787" s="17">
        <v>12650</v>
      </c>
      <c r="AM787" s="17">
        <v>0.22353545734840699</v>
      </c>
      <c r="AN787" s="9"/>
      <c r="AO787" s="9"/>
      <c r="AP787" s="17">
        <v>21.41</v>
      </c>
      <c r="AQ787" s="17">
        <v>39589</v>
      </c>
      <c r="AR787" s="17">
        <v>1.9801980198019802E-2</v>
      </c>
      <c r="AS787" s="9"/>
      <c r="AT787" s="17">
        <v>0.16765755053507728</v>
      </c>
      <c r="AU787" s="12">
        <v>8.7950406819062382E-2</v>
      </c>
      <c r="AY787" s="12">
        <v>2164</v>
      </c>
      <c r="BA787" s="12">
        <v>0</v>
      </c>
      <c r="BD787" s="12">
        <v>0.22353545734840699</v>
      </c>
      <c r="BE787" s="12">
        <v>1.9801980198019802E-2</v>
      </c>
      <c r="BF787" s="12">
        <v>0.16765755053507728</v>
      </c>
      <c r="BG787" s="12">
        <v>8.7950406819062382E-2</v>
      </c>
      <c r="BY787" s="12">
        <v>1605.5</v>
      </c>
      <c r="BZ787" s="12">
        <v>0</v>
      </c>
      <c r="CB787" s="12">
        <v>0.10140708393983504</v>
      </c>
      <c r="CC787" s="12">
        <v>20230</v>
      </c>
      <c r="CD787" s="12">
        <v>20050</v>
      </c>
      <c r="CE787" s="12">
        <v>2.2043376918424249</v>
      </c>
      <c r="CH787" s="22">
        <v>42906</v>
      </c>
      <c r="CI787">
        <v>1947</v>
      </c>
      <c r="CJ787">
        <v>1950</v>
      </c>
      <c r="CK787">
        <v>1941</v>
      </c>
      <c r="CL787">
        <v>1944</v>
      </c>
      <c r="CM787" s="22">
        <v>42907</v>
      </c>
      <c r="CN787">
        <v>1899</v>
      </c>
      <c r="CO787">
        <v>1901</v>
      </c>
      <c r="CP787">
        <v>1892</v>
      </c>
      <c r="CQ787">
        <v>1895</v>
      </c>
      <c r="CR787" s="22">
        <v>42908</v>
      </c>
      <c r="CS787">
        <v>1858</v>
      </c>
      <c r="CT787">
        <v>1862</v>
      </c>
      <c r="CU787">
        <v>1844</v>
      </c>
      <c r="CV787">
        <v>1846</v>
      </c>
    </row>
    <row r="788" spans="1:100">
      <c r="A788" s="22">
        <v>42906</v>
      </c>
      <c r="B788">
        <v>274</v>
      </c>
      <c r="C788">
        <v>274</v>
      </c>
      <c r="D788">
        <v>262</v>
      </c>
      <c r="E788">
        <v>262</v>
      </c>
      <c r="F788" s="23">
        <f t="shared" si="80"/>
        <v>-4.3795620437956151E-2</v>
      </c>
      <c r="G788" s="22">
        <v>42907</v>
      </c>
      <c r="H788">
        <v>266</v>
      </c>
      <c r="I788">
        <v>285</v>
      </c>
      <c r="J788">
        <v>263</v>
      </c>
      <c r="K788">
        <v>276</v>
      </c>
      <c r="L788" s="22">
        <v>42908</v>
      </c>
      <c r="M788">
        <v>277</v>
      </c>
      <c r="N788" s="4">
        <v>42907</v>
      </c>
      <c r="O788" s="3" t="s">
        <v>15</v>
      </c>
      <c r="P788" s="3">
        <v>8105</v>
      </c>
      <c r="Q788" s="3" t="s">
        <v>339</v>
      </c>
      <c r="R788" s="3" t="s">
        <v>17</v>
      </c>
      <c r="S788" s="3">
        <v>0.05</v>
      </c>
      <c r="T788" s="3">
        <v>2</v>
      </c>
      <c r="U788" s="3">
        <v>0</v>
      </c>
      <c r="V788" s="3">
        <v>2000</v>
      </c>
      <c r="W788">
        <v>266</v>
      </c>
      <c r="X788" s="4">
        <v>42908</v>
      </c>
      <c r="Y788">
        <v>276</v>
      </c>
      <c r="Z788" s="10">
        <f t="shared" si="79"/>
        <v>20000</v>
      </c>
      <c r="AA788" s="10">
        <f t="shared" si="78"/>
        <v>20000</v>
      </c>
      <c r="AB788" t="str">
        <f t="shared" si="81"/>
        <v/>
      </c>
      <c r="AC788">
        <f t="shared" si="76"/>
        <v>-494820</v>
      </c>
      <c r="AD788">
        <f t="shared" si="77"/>
        <v>1.4449796220822431E-2</v>
      </c>
      <c r="AE788" s="15">
        <v>42908</v>
      </c>
      <c r="AF788" s="9">
        <v>-2.8728704876541666E-3</v>
      </c>
      <c r="AG788" s="12" t="s">
        <v>954</v>
      </c>
      <c r="AH788" s="20">
        <v>42906.997916666667</v>
      </c>
      <c r="AI788" s="12">
        <v>269.89999999999998</v>
      </c>
      <c r="AJ788" s="12">
        <v>7.9</v>
      </c>
      <c r="AK788" s="12">
        <v>3.0200000000000001E-2</v>
      </c>
      <c r="AL788" s="17">
        <v>9200</v>
      </c>
      <c r="AM788" s="17">
        <v>0.75185185185185188</v>
      </c>
      <c r="AN788" s="9"/>
      <c r="AO788" s="9"/>
      <c r="AP788" s="17">
        <v>0</v>
      </c>
      <c r="AQ788" s="17">
        <v>6653</v>
      </c>
      <c r="AR788" s="17">
        <v>0.92</v>
      </c>
      <c r="AS788" s="17">
        <v>0.17</v>
      </c>
      <c r="AT788" s="17">
        <v>0.92473118279569888</v>
      </c>
      <c r="AU788" s="12">
        <v>0.92553191489361697</v>
      </c>
      <c r="AV788" s="12">
        <v>1.48</v>
      </c>
      <c r="AY788" s="12">
        <v>24640348</v>
      </c>
      <c r="BA788" s="12">
        <v>0.95209580838323349</v>
      </c>
      <c r="BD788" s="12">
        <v>0.75185185185185188</v>
      </c>
      <c r="BE788" s="12">
        <v>0.92</v>
      </c>
      <c r="BF788" s="12">
        <v>0.92473118279569888</v>
      </c>
      <c r="BG788" s="12">
        <v>0.92553191489361697</v>
      </c>
      <c r="BH788" s="12">
        <v>0</v>
      </c>
      <c r="BI788" s="12">
        <v>0.17</v>
      </c>
      <c r="BJ788" s="12">
        <v>0</v>
      </c>
      <c r="BK788" s="12">
        <v>0.68899999999999995</v>
      </c>
      <c r="BL788" s="12">
        <v>478</v>
      </c>
      <c r="BM788" s="12">
        <v>-98</v>
      </c>
      <c r="BN788" s="12">
        <v>-55</v>
      </c>
      <c r="BO788" s="12">
        <v>869</v>
      </c>
      <c r="BP788" s="12">
        <v>209</v>
      </c>
      <c r="BQ788" s="12">
        <v>87</v>
      </c>
      <c r="BR788" s="12">
        <v>-21</v>
      </c>
      <c r="BS788" s="12">
        <v>544</v>
      </c>
      <c r="BT788" s="12">
        <v>0.25072504153125597</v>
      </c>
      <c r="BU788" s="12">
        <v>0.58060673151579623</v>
      </c>
      <c r="BV788" s="12">
        <v>0.68486097922124023</v>
      </c>
      <c r="BW788" s="12">
        <v>0.59223129843696976</v>
      </c>
      <c r="BX788" s="12">
        <v>0.6523738486717191</v>
      </c>
      <c r="BY788" s="12">
        <v>1605.5</v>
      </c>
      <c r="BZ788" s="12">
        <v>0.95209580838323349</v>
      </c>
      <c r="CB788" s="12">
        <v>0.10140708393983504</v>
      </c>
      <c r="CC788" s="12">
        <v>20230</v>
      </c>
      <c r="CD788" s="12">
        <v>20050</v>
      </c>
      <c r="CE788" s="12">
        <v>7.4141945773524718</v>
      </c>
      <c r="CH788" s="22">
        <v>42906</v>
      </c>
      <c r="CI788">
        <v>274</v>
      </c>
      <c r="CJ788">
        <v>274</v>
      </c>
      <c r="CK788">
        <v>262</v>
      </c>
      <c r="CL788">
        <v>262</v>
      </c>
      <c r="CM788" s="22">
        <v>42907</v>
      </c>
      <c r="CN788">
        <v>266</v>
      </c>
      <c r="CO788">
        <v>285</v>
      </c>
      <c r="CP788">
        <v>263</v>
      </c>
      <c r="CQ788">
        <v>276</v>
      </c>
      <c r="CR788" s="22">
        <v>42908</v>
      </c>
      <c r="CS788">
        <v>277</v>
      </c>
      <c r="CT788">
        <v>318</v>
      </c>
      <c r="CU788">
        <v>277</v>
      </c>
      <c r="CV788">
        <v>306</v>
      </c>
    </row>
    <row r="789" spans="1:100">
      <c r="A789" s="22">
        <v>42906</v>
      </c>
      <c r="B789">
        <v>725</v>
      </c>
      <c r="C789">
        <v>729</v>
      </c>
      <c r="D789">
        <v>690</v>
      </c>
      <c r="E789">
        <v>697</v>
      </c>
      <c r="F789" s="23">
        <f t="shared" si="80"/>
        <v>-3.8620689655172402E-2</v>
      </c>
      <c r="G789" s="22">
        <v>42907</v>
      </c>
      <c r="H789">
        <v>797</v>
      </c>
      <c r="I789">
        <v>797</v>
      </c>
      <c r="J789">
        <v>797</v>
      </c>
      <c r="K789">
        <v>797</v>
      </c>
      <c r="L789" s="22">
        <v>42908</v>
      </c>
      <c r="M789">
        <v>827</v>
      </c>
      <c r="N789" s="4">
        <v>42907</v>
      </c>
      <c r="O789" s="3" t="s">
        <v>15</v>
      </c>
      <c r="P789" s="3">
        <v>2342</v>
      </c>
      <c r="Q789" s="3" t="s">
        <v>414</v>
      </c>
      <c r="R789" s="3" t="s">
        <v>17</v>
      </c>
      <c r="S789" s="3">
        <v>0.05</v>
      </c>
      <c r="T789" s="3">
        <v>2</v>
      </c>
      <c r="U789" s="3">
        <v>0</v>
      </c>
      <c r="V789" s="3">
        <v>800</v>
      </c>
      <c r="W789">
        <v>797</v>
      </c>
      <c r="X789" s="4">
        <v>42908</v>
      </c>
      <c r="Y789">
        <v>797</v>
      </c>
      <c r="Z789" s="10">
        <f t="shared" si="79"/>
        <v>0</v>
      </c>
      <c r="AA789" s="10">
        <f t="shared" si="78"/>
        <v>0</v>
      </c>
      <c r="AB789" t="str">
        <f t="shared" si="81"/>
        <v/>
      </c>
      <c r="AC789">
        <f t="shared" si="76"/>
        <v>-494820</v>
      </c>
      <c r="AD789">
        <f t="shared" si="77"/>
        <v>0</v>
      </c>
      <c r="AE789" s="15">
        <v>42908</v>
      </c>
      <c r="AF789" s="9">
        <v>-2.8728704876541666E-3</v>
      </c>
      <c r="AG789" s="12" t="s">
        <v>957</v>
      </c>
      <c r="AH789" s="20">
        <v>42906.994444444441</v>
      </c>
      <c r="AI789" s="12">
        <v>797</v>
      </c>
      <c r="AJ789" s="12">
        <v>100</v>
      </c>
      <c r="AK789" s="12">
        <v>0.14349999999999999</v>
      </c>
      <c r="AL789" s="17">
        <v>6500</v>
      </c>
      <c r="AM789" s="17">
        <v>0.41596638655462187</v>
      </c>
      <c r="AN789" s="9"/>
      <c r="AO789" s="9"/>
      <c r="AP789" s="17">
        <v>0</v>
      </c>
      <c r="AQ789" s="17">
        <v>10249</v>
      </c>
      <c r="AR789" s="17">
        <v>0.71957671957671954</v>
      </c>
      <c r="AS789" s="17">
        <v>0.48499999999999999</v>
      </c>
      <c r="AT789" s="17">
        <v>0.7439613526570048</v>
      </c>
      <c r="AU789" s="12">
        <v>0.33283803863298661</v>
      </c>
      <c r="AV789" s="12">
        <v>0</v>
      </c>
      <c r="AY789" s="12">
        <v>14354941</v>
      </c>
      <c r="BA789" s="12">
        <v>1</v>
      </c>
      <c r="BD789" s="12">
        <v>0.41596638655462187</v>
      </c>
      <c r="BE789" s="12">
        <v>0.71957671957671954</v>
      </c>
      <c r="BF789" s="12">
        <v>0.7439613526570048</v>
      </c>
      <c r="BG789" s="12">
        <v>0.33283803863298661</v>
      </c>
      <c r="BH789" s="12">
        <v>1.0999999999999999E-2</v>
      </c>
      <c r="BI789" s="12">
        <v>0.48499999999999999</v>
      </c>
      <c r="BJ789" s="12">
        <v>0</v>
      </c>
      <c r="BK789" s="12">
        <v>9.9000000000000005E-2</v>
      </c>
      <c r="BL789" s="12">
        <v>-18</v>
      </c>
      <c r="BM789" s="12">
        <v>-52</v>
      </c>
      <c r="BN789" s="12">
        <v>1</v>
      </c>
      <c r="BO789" s="12">
        <v>1329</v>
      </c>
      <c r="BP789" s="12">
        <v>-200</v>
      </c>
      <c r="BQ789" s="12">
        <v>-394</v>
      </c>
      <c r="BR789" s="12">
        <v>0</v>
      </c>
      <c r="BS789" s="12">
        <v>1398</v>
      </c>
      <c r="BT789" s="12">
        <v>0.39814829377247751</v>
      </c>
      <c r="BU789" s="12">
        <v>0.53811671330188371</v>
      </c>
      <c r="BV789" s="12">
        <v>0.54879924647310663</v>
      </c>
      <c r="BW789" s="12">
        <v>0.47668173603435582</v>
      </c>
      <c r="BX789" s="12">
        <v>0.604817154604395</v>
      </c>
      <c r="BY789" s="12">
        <v>1605.5</v>
      </c>
      <c r="BZ789" s="12">
        <v>1</v>
      </c>
      <c r="CB789" s="12">
        <v>0.10140708393983504</v>
      </c>
      <c r="CC789" s="12">
        <v>20230</v>
      </c>
      <c r="CD789" s="12">
        <v>20050</v>
      </c>
      <c r="CE789" s="12">
        <v>4.1019460415745241</v>
      </c>
      <c r="CH789" s="22">
        <v>42906</v>
      </c>
      <c r="CI789">
        <v>725</v>
      </c>
      <c r="CJ789">
        <v>729</v>
      </c>
      <c r="CK789">
        <v>690</v>
      </c>
      <c r="CL789">
        <v>697</v>
      </c>
      <c r="CM789" s="22">
        <v>42907</v>
      </c>
      <c r="CN789">
        <v>797</v>
      </c>
      <c r="CO789">
        <v>797</v>
      </c>
      <c r="CP789">
        <v>797</v>
      </c>
      <c r="CQ789">
        <v>797</v>
      </c>
      <c r="CR789" s="22">
        <v>42908</v>
      </c>
      <c r="CS789">
        <v>827</v>
      </c>
      <c r="CT789">
        <v>918</v>
      </c>
      <c r="CU789">
        <v>773</v>
      </c>
      <c r="CV789">
        <v>788</v>
      </c>
    </row>
    <row r="790" spans="1:100">
      <c r="A790" s="22">
        <v>42906</v>
      </c>
      <c r="B790">
        <v>669</v>
      </c>
      <c r="C790">
        <v>708</v>
      </c>
      <c r="D790">
        <v>661</v>
      </c>
      <c r="E790">
        <v>684</v>
      </c>
      <c r="F790" s="23">
        <f t="shared" si="80"/>
        <v>2.2421524663677195E-2</v>
      </c>
      <c r="G790" s="22">
        <v>42907</v>
      </c>
      <c r="H790">
        <v>784</v>
      </c>
      <c r="I790">
        <v>784</v>
      </c>
      <c r="J790">
        <v>779</v>
      </c>
      <c r="K790">
        <v>784</v>
      </c>
      <c r="L790" s="22">
        <v>42908</v>
      </c>
      <c r="M790">
        <v>810</v>
      </c>
      <c r="N790" s="4">
        <v>42907</v>
      </c>
      <c r="O790" s="3" t="s">
        <v>15</v>
      </c>
      <c r="P790" s="3">
        <v>2656</v>
      </c>
      <c r="Q790" s="3" t="s">
        <v>345</v>
      </c>
      <c r="R790" s="3" t="s">
        <v>17</v>
      </c>
      <c r="S790" s="3">
        <v>0.05</v>
      </c>
      <c r="T790" s="3">
        <v>2</v>
      </c>
      <c r="U790" s="3">
        <v>0</v>
      </c>
      <c r="V790" s="3">
        <v>800</v>
      </c>
      <c r="W790">
        <v>784</v>
      </c>
      <c r="X790" s="4">
        <v>42908</v>
      </c>
      <c r="Y790">
        <v>784</v>
      </c>
      <c r="Z790" s="10">
        <f t="shared" si="79"/>
        <v>0</v>
      </c>
      <c r="AA790" s="10">
        <f t="shared" si="78"/>
        <v>0</v>
      </c>
      <c r="AB790" t="str">
        <f t="shared" si="81"/>
        <v/>
      </c>
      <c r="AC790">
        <f t="shared" ref="AC790:AC853" si="82">SUM(AB790,AC789)</f>
        <v>-494820</v>
      </c>
      <c r="AD790">
        <f t="shared" ref="AD790:AD853" si="83">ABS(W790/AI790-1)</f>
        <v>0</v>
      </c>
      <c r="AE790" s="15">
        <v>42908</v>
      </c>
      <c r="AF790" s="9">
        <v>-2.8728704876541666E-3</v>
      </c>
      <c r="AG790" s="12" t="s">
        <v>960</v>
      </c>
      <c r="AH790" s="20">
        <v>42906.975694444445</v>
      </c>
      <c r="AI790" s="12">
        <v>784</v>
      </c>
      <c r="AJ790" s="12">
        <v>100</v>
      </c>
      <c r="AK790" s="12">
        <v>0.1462</v>
      </c>
      <c r="AL790" s="17">
        <v>6000</v>
      </c>
      <c r="AM790" s="17">
        <v>1.0373831775700935</v>
      </c>
      <c r="AN790" s="9"/>
      <c r="AO790" s="9"/>
      <c r="AP790" s="17">
        <v>0</v>
      </c>
      <c r="AQ790" s="17">
        <v>8986</v>
      </c>
      <c r="AR790" s="17">
        <v>0.48141263940520446</v>
      </c>
      <c r="AS790" s="17">
        <v>9.7000000000000003E-2</v>
      </c>
      <c r="AT790" s="17">
        <v>0.44159178433889601</v>
      </c>
      <c r="AU790" s="12">
        <v>0.45283018867924529</v>
      </c>
      <c r="AV790" s="12" t="s">
        <v>988</v>
      </c>
      <c r="AY790" s="12">
        <v>13997000</v>
      </c>
      <c r="BA790" s="12">
        <v>0.73449612403100772</v>
      </c>
      <c r="BD790" s="12">
        <v>1.0373831775700935</v>
      </c>
      <c r="BE790" s="12">
        <v>0.48141263940520446</v>
      </c>
      <c r="BF790" s="12">
        <v>0.44159178433889601</v>
      </c>
      <c r="BG790" s="12">
        <v>0.45283018867924529</v>
      </c>
      <c r="BH790" s="12">
        <v>0</v>
      </c>
      <c r="BI790" s="12">
        <v>9.7000000000000003E-2</v>
      </c>
      <c r="BJ790" s="12">
        <v>1E-3</v>
      </c>
      <c r="BK790" s="12">
        <v>0.86399999999999999</v>
      </c>
      <c r="BL790" s="12">
        <v>-22</v>
      </c>
      <c r="BM790" s="12">
        <v>-337</v>
      </c>
      <c r="BN790" s="12">
        <v>0</v>
      </c>
      <c r="BO790" s="12">
        <v>1273</v>
      </c>
      <c r="BP790" s="12">
        <v>338</v>
      </c>
      <c r="BQ790" s="12">
        <v>-142</v>
      </c>
      <c r="BR790" s="12">
        <v>-68</v>
      </c>
      <c r="BS790" s="12">
        <v>1634</v>
      </c>
      <c r="BT790" s="12">
        <v>0.33640914599280108</v>
      </c>
      <c r="BU790" s="12">
        <v>0.53912769256518533</v>
      </c>
      <c r="BV790" s="12">
        <v>0.56552291971214619</v>
      </c>
      <c r="BW790" s="12">
        <v>0.47730821303058535</v>
      </c>
      <c r="BX790" s="12">
        <v>0.62284306810423085</v>
      </c>
      <c r="BY790" s="12">
        <v>1605.5</v>
      </c>
      <c r="BZ790" s="12">
        <v>0.73449612403100772</v>
      </c>
      <c r="CB790" s="12">
        <v>0.10140708393983504</v>
      </c>
      <c r="CC790" s="12">
        <v>20230</v>
      </c>
      <c r="CD790" s="12">
        <v>20050</v>
      </c>
      <c r="CE790" s="12">
        <v>10.229888655368242</v>
      </c>
      <c r="CH790" s="22">
        <v>42906</v>
      </c>
      <c r="CI790">
        <v>669</v>
      </c>
      <c r="CJ790">
        <v>708</v>
      </c>
      <c r="CK790">
        <v>661</v>
      </c>
      <c r="CL790">
        <v>684</v>
      </c>
      <c r="CM790" s="22">
        <v>42907</v>
      </c>
      <c r="CN790">
        <v>784</v>
      </c>
      <c r="CO790">
        <v>784</v>
      </c>
      <c r="CP790">
        <v>779</v>
      </c>
      <c r="CQ790">
        <v>784</v>
      </c>
      <c r="CR790" s="22">
        <v>42908</v>
      </c>
      <c r="CS790">
        <v>810</v>
      </c>
      <c r="CT790">
        <v>824</v>
      </c>
      <c r="CU790">
        <v>722</v>
      </c>
      <c r="CV790">
        <v>725</v>
      </c>
    </row>
    <row r="791" spans="1:100">
      <c r="A791" s="22">
        <v>42906</v>
      </c>
      <c r="B791">
        <v>324</v>
      </c>
      <c r="C791">
        <v>324</v>
      </c>
      <c r="D791">
        <v>324</v>
      </c>
      <c r="E791">
        <v>324</v>
      </c>
      <c r="F791" s="23">
        <f t="shared" si="80"/>
        <v>0</v>
      </c>
      <c r="G791" s="22">
        <v>42907</v>
      </c>
      <c r="H791">
        <v>244</v>
      </c>
      <c r="I791">
        <v>244</v>
      </c>
      <c r="J791">
        <v>244</v>
      </c>
      <c r="K791">
        <v>244</v>
      </c>
      <c r="L791" s="22">
        <v>42908</v>
      </c>
      <c r="M791">
        <v>126</v>
      </c>
      <c r="N791" s="4">
        <v>42907</v>
      </c>
      <c r="O791" s="3" t="s">
        <v>11</v>
      </c>
      <c r="P791" s="3">
        <v>7312</v>
      </c>
      <c r="Q791" s="3" t="s">
        <v>203</v>
      </c>
      <c r="R791" s="3" t="s">
        <v>13</v>
      </c>
      <c r="S791" s="3">
        <v>0.05</v>
      </c>
      <c r="T791" s="3" t="s">
        <v>64</v>
      </c>
      <c r="U791" s="3">
        <v>0</v>
      </c>
      <c r="V791" s="3">
        <v>1600</v>
      </c>
      <c r="W791">
        <v>244</v>
      </c>
      <c r="X791" s="4">
        <v>42908</v>
      </c>
      <c r="Y791">
        <v>244</v>
      </c>
      <c r="Z791" s="10">
        <f t="shared" si="79"/>
        <v>0</v>
      </c>
      <c r="AA791" s="10">
        <f t="shared" si="78"/>
        <v>0</v>
      </c>
      <c r="AB791" t="str">
        <f t="shared" si="81"/>
        <v/>
      </c>
      <c r="AC791">
        <f t="shared" si="82"/>
        <v>-494820</v>
      </c>
      <c r="AD791">
        <f t="shared" si="83"/>
        <v>0</v>
      </c>
      <c r="AE791" s="15">
        <v>42908</v>
      </c>
      <c r="AF791" s="9">
        <v>-2.8728704876541666E-3</v>
      </c>
      <c r="AG791" s="12" t="s">
        <v>962</v>
      </c>
      <c r="AH791" s="20">
        <v>42906.982638888891</v>
      </c>
      <c r="AI791" s="12">
        <v>244</v>
      </c>
      <c r="AJ791" s="12">
        <v>-80</v>
      </c>
      <c r="AK791" s="12">
        <v>-0.24690000000000001</v>
      </c>
      <c r="AL791" s="17">
        <v>5600</v>
      </c>
      <c r="AM791" s="17">
        <v>0.55165289256198347</v>
      </c>
      <c r="AN791" s="17">
        <v>-1</v>
      </c>
      <c r="AO791" s="9"/>
      <c r="AP791" s="17">
        <v>0</v>
      </c>
      <c r="AQ791" s="17">
        <v>40250</v>
      </c>
      <c r="AR791" s="17">
        <v>0.13363363363363365</v>
      </c>
      <c r="AS791" s="17">
        <v>3.3000000000000002E-2</v>
      </c>
      <c r="AT791" s="17">
        <v>0.20303867403314918</v>
      </c>
      <c r="AU791" s="12">
        <v>0.15116279069767441</v>
      </c>
      <c r="AV791" s="12" t="s">
        <v>988</v>
      </c>
      <c r="AX791" s="19">
        <v>88</v>
      </c>
      <c r="AY791" s="12">
        <v>83161700</v>
      </c>
      <c r="BA791" s="12">
        <v>0</v>
      </c>
      <c r="BB791" s="12">
        <v>0</v>
      </c>
      <c r="BC791" s="15">
        <v>41900</v>
      </c>
      <c r="BD791" s="12">
        <v>0.55165289256198347</v>
      </c>
      <c r="BE791" s="12">
        <v>0.13363363363363365</v>
      </c>
      <c r="BF791" s="12">
        <v>0.20303867403314918</v>
      </c>
      <c r="BG791" s="12">
        <v>0.15116279069767441</v>
      </c>
      <c r="BH791" s="12">
        <v>0.18</v>
      </c>
      <c r="BI791" s="12">
        <v>3.3000000000000002E-2</v>
      </c>
      <c r="BJ791" s="12">
        <v>1.9E-2</v>
      </c>
      <c r="BK791" s="12">
        <v>0.72599999999999998</v>
      </c>
      <c r="BL791" s="12">
        <v>234</v>
      </c>
      <c r="BM791" s="12">
        <v>-165</v>
      </c>
      <c r="BN791" s="12">
        <v>76</v>
      </c>
      <c r="BO791" s="12">
        <v>874</v>
      </c>
      <c r="BP791" s="12">
        <v>35</v>
      </c>
      <c r="BQ791" s="12">
        <v>-267</v>
      </c>
      <c r="BR791" s="12">
        <v>-5</v>
      </c>
      <c r="BS791" s="12">
        <v>672</v>
      </c>
      <c r="BT791" s="12">
        <v>0.20511523970715712</v>
      </c>
      <c r="BU791" s="12">
        <v>0.61066013700532895</v>
      </c>
      <c r="BV791" s="12">
        <v>0.73719193943906469</v>
      </c>
      <c r="BW791" s="12">
        <v>0.65602309068287012</v>
      </c>
      <c r="BX791" s="12">
        <v>0.6322600959497352</v>
      </c>
      <c r="BY791" s="12">
        <v>1605.5</v>
      </c>
      <c r="BZ791" s="12">
        <v>0</v>
      </c>
      <c r="CB791" s="12">
        <v>0.10140708393983504</v>
      </c>
      <c r="CC791" s="12">
        <v>20230</v>
      </c>
      <c r="CD791" s="12">
        <v>20050</v>
      </c>
      <c r="CE791" s="12">
        <v>5.4399837874174537</v>
      </c>
      <c r="CH791" s="22">
        <v>42906</v>
      </c>
      <c r="CI791">
        <v>324</v>
      </c>
      <c r="CJ791">
        <v>324</v>
      </c>
      <c r="CK791">
        <v>324</v>
      </c>
      <c r="CL791">
        <v>324</v>
      </c>
      <c r="CM791" s="22">
        <v>42907</v>
      </c>
      <c r="CN791">
        <v>244</v>
      </c>
      <c r="CO791">
        <v>244</v>
      </c>
      <c r="CP791">
        <v>244</v>
      </c>
      <c r="CQ791">
        <v>244</v>
      </c>
      <c r="CR791" s="22">
        <v>42908</v>
      </c>
      <c r="CS791">
        <v>126</v>
      </c>
      <c r="CT791">
        <v>135</v>
      </c>
      <c r="CU791">
        <v>110</v>
      </c>
      <c r="CV791">
        <v>110</v>
      </c>
    </row>
    <row r="792" spans="1:100">
      <c r="A792" s="22">
        <v>42906</v>
      </c>
      <c r="B792">
        <v>1044</v>
      </c>
      <c r="C792">
        <v>1048</v>
      </c>
      <c r="D792">
        <v>1000</v>
      </c>
      <c r="E792">
        <v>1008</v>
      </c>
      <c r="F792" s="23">
        <f t="shared" si="80"/>
        <v>-3.4482758620689613E-2</v>
      </c>
      <c r="G792" s="22">
        <v>42907</v>
      </c>
      <c r="H792">
        <v>1095</v>
      </c>
      <c r="I792">
        <v>1143</v>
      </c>
      <c r="J792">
        <v>1050</v>
      </c>
      <c r="K792">
        <v>1050</v>
      </c>
      <c r="L792" s="22">
        <v>42908</v>
      </c>
      <c r="M792">
        <v>1075</v>
      </c>
      <c r="N792" s="4">
        <v>42907</v>
      </c>
      <c r="O792" s="3" t="s">
        <v>15</v>
      </c>
      <c r="P792" s="3">
        <v>3185</v>
      </c>
      <c r="Q792" s="3" t="s">
        <v>66</v>
      </c>
      <c r="R792" s="3" t="s">
        <v>17</v>
      </c>
      <c r="S792" s="3">
        <v>0.05</v>
      </c>
      <c r="T792" s="3">
        <v>0</v>
      </c>
      <c r="U792" s="3">
        <v>0</v>
      </c>
      <c r="V792" s="3">
        <v>300</v>
      </c>
      <c r="W792">
        <v>1095</v>
      </c>
      <c r="X792" s="4">
        <v>42908</v>
      </c>
      <c r="Y792">
        <v>1050</v>
      </c>
      <c r="Z792" s="10">
        <f t="shared" si="79"/>
        <v>-13500</v>
      </c>
      <c r="AA792" s="10">
        <f t="shared" si="78"/>
        <v>13500</v>
      </c>
      <c r="AB792" t="str">
        <f t="shared" si="81"/>
        <v/>
      </c>
      <c r="AC792">
        <f t="shared" si="82"/>
        <v>-494820</v>
      </c>
      <c r="AD792">
        <f t="shared" si="83"/>
        <v>0.51655629139072845</v>
      </c>
      <c r="AE792" s="15">
        <v>42908</v>
      </c>
      <c r="AF792" s="9">
        <v>-2.8728704876541666E-3</v>
      </c>
      <c r="AG792" s="12" t="s">
        <v>957</v>
      </c>
      <c r="AH792" s="20">
        <v>42906.973611111112</v>
      </c>
      <c r="AI792" s="12">
        <v>2265</v>
      </c>
      <c r="AJ792" s="12">
        <v>249</v>
      </c>
      <c r="AK792" s="12">
        <v>0.1235</v>
      </c>
      <c r="AL792" s="17">
        <v>4500</v>
      </c>
      <c r="AM792" s="17">
        <v>1.0776164246369555</v>
      </c>
      <c r="AN792" s="18">
        <v>42908</v>
      </c>
      <c r="AO792" s="17">
        <v>41205</v>
      </c>
      <c r="AP792" s="17" t="s">
        <v>965</v>
      </c>
      <c r="AQ792" s="17">
        <v>2398</v>
      </c>
      <c r="AR792" s="17" t="s">
        <v>977</v>
      </c>
      <c r="AS792" s="17" t="s">
        <v>13</v>
      </c>
      <c r="AT792" s="17">
        <v>0.1</v>
      </c>
      <c r="AU792" s="12">
        <v>1</v>
      </c>
      <c r="AV792" s="12">
        <v>0</v>
      </c>
      <c r="AY792" s="12">
        <v>5304000</v>
      </c>
      <c r="BA792" s="12">
        <v>0.73901973265436027</v>
      </c>
      <c r="BD792" s="12">
        <v>1.0776164246369555</v>
      </c>
      <c r="BE792" s="12">
        <v>0.75193050193050193</v>
      </c>
      <c r="BF792" s="12">
        <v>0.75418460066953608</v>
      </c>
      <c r="BG792" s="12">
        <v>0.75418460066953608</v>
      </c>
      <c r="BH792" s="12">
        <v>3.2000000000000001E-2</v>
      </c>
      <c r="BI792" s="12">
        <v>0.32900000000000001</v>
      </c>
      <c r="BJ792" s="12">
        <v>0</v>
      </c>
      <c r="BK792" s="12">
        <v>0.59199999999999997</v>
      </c>
      <c r="BL792" s="12">
        <v>-29</v>
      </c>
      <c r="BM792" s="12">
        <v>-132</v>
      </c>
      <c r="BN792" s="12">
        <v>772</v>
      </c>
      <c r="BO792" s="12">
        <v>947</v>
      </c>
      <c r="BP792" s="12">
        <v>162</v>
      </c>
      <c r="BQ792" s="12">
        <v>-104</v>
      </c>
      <c r="BR792" s="12">
        <v>-241</v>
      </c>
      <c r="BS792" s="12">
        <v>338</v>
      </c>
      <c r="BT792" s="12">
        <v>0.39814829377247751</v>
      </c>
      <c r="BU792" s="12">
        <v>0.53811671330188371</v>
      </c>
      <c r="BV792" s="12">
        <v>0.54879924647310663</v>
      </c>
      <c r="BW792" s="12">
        <v>0.47668173603435582</v>
      </c>
      <c r="BX792" s="12">
        <v>0.604817154604395</v>
      </c>
      <c r="BY792" s="12">
        <v>1605.5</v>
      </c>
      <c r="BZ792" s="12">
        <v>0.73901973265436027</v>
      </c>
      <c r="CB792" s="12">
        <v>0.10140708393983504</v>
      </c>
      <c r="CC792" s="12">
        <v>20230</v>
      </c>
      <c r="CD792" s="12">
        <v>20050</v>
      </c>
      <c r="CE792" s="12">
        <v>10.626638522376867</v>
      </c>
      <c r="CH792" s="22">
        <v>42906</v>
      </c>
      <c r="CI792">
        <v>1044</v>
      </c>
      <c r="CJ792">
        <v>1048</v>
      </c>
      <c r="CK792">
        <v>1000</v>
      </c>
      <c r="CL792">
        <v>1008</v>
      </c>
      <c r="CM792" s="22">
        <v>42907</v>
      </c>
      <c r="CN792">
        <v>1095</v>
      </c>
      <c r="CO792">
        <v>1143</v>
      </c>
      <c r="CP792">
        <v>1050</v>
      </c>
      <c r="CQ792">
        <v>1050</v>
      </c>
      <c r="CR792" s="22">
        <v>42908</v>
      </c>
      <c r="CS792">
        <v>1075</v>
      </c>
      <c r="CT792">
        <v>1075</v>
      </c>
      <c r="CU792">
        <v>1050</v>
      </c>
      <c r="CV792">
        <v>1051</v>
      </c>
    </row>
    <row r="793" spans="1:100">
      <c r="A793" s="22">
        <v>42907</v>
      </c>
      <c r="B793">
        <v>244</v>
      </c>
      <c r="C793">
        <v>244</v>
      </c>
      <c r="D793">
        <v>244</v>
      </c>
      <c r="E793">
        <v>244</v>
      </c>
      <c r="F793" s="23">
        <f t="shared" si="80"/>
        <v>0</v>
      </c>
      <c r="G793" s="22">
        <v>42908</v>
      </c>
      <c r="H793">
        <v>126</v>
      </c>
      <c r="I793">
        <v>135</v>
      </c>
      <c r="J793">
        <v>110</v>
      </c>
      <c r="K793">
        <v>110</v>
      </c>
      <c r="L793" s="22">
        <v>42909</v>
      </c>
      <c r="M793">
        <v>113</v>
      </c>
      <c r="N793" s="4">
        <v>42908</v>
      </c>
      <c r="O793" s="3" t="s">
        <v>11</v>
      </c>
      <c r="P793" s="3">
        <v>7312</v>
      </c>
      <c r="Q793" s="3" t="s">
        <v>203</v>
      </c>
      <c r="R793" s="3" t="s">
        <v>13</v>
      </c>
      <c r="S793" s="3">
        <v>0.05</v>
      </c>
      <c r="T793" s="3">
        <v>1</v>
      </c>
      <c r="U793" s="3">
        <v>0</v>
      </c>
      <c r="V793" s="3">
        <v>2100</v>
      </c>
      <c r="W793">
        <v>126</v>
      </c>
      <c r="X793" s="4">
        <v>42909</v>
      </c>
      <c r="Y793">
        <v>110</v>
      </c>
      <c r="Z793" s="10">
        <f t="shared" si="79"/>
        <v>-33600</v>
      </c>
      <c r="AA793" s="10">
        <f t="shared" si="78"/>
        <v>33600</v>
      </c>
      <c r="AB793" t="str">
        <f t="shared" si="81"/>
        <v/>
      </c>
      <c r="AC793">
        <f t="shared" si="82"/>
        <v>-494820</v>
      </c>
      <c r="AD793">
        <f t="shared" si="83"/>
        <v>0.18709677419354842</v>
      </c>
      <c r="AE793" s="15">
        <v>42909</v>
      </c>
      <c r="AF793" s="9">
        <v>-2.6603450669255846E-3</v>
      </c>
      <c r="AG793" s="12" t="s">
        <v>962</v>
      </c>
      <c r="AH793" s="20">
        <v>42907.998611111114</v>
      </c>
      <c r="AI793" s="12">
        <v>155</v>
      </c>
      <c r="AJ793" s="12">
        <v>-89</v>
      </c>
      <c r="AK793" s="12">
        <v>-0.36480000000000001</v>
      </c>
      <c r="AL793" s="17">
        <v>961200</v>
      </c>
      <c r="AM793" s="17">
        <v>0.55165289256198347</v>
      </c>
      <c r="AN793" s="17">
        <v>-1</v>
      </c>
      <c r="AO793" s="9"/>
      <c r="AP793" s="17">
        <v>0</v>
      </c>
      <c r="AQ793" s="17">
        <v>40250</v>
      </c>
      <c r="AR793" s="17">
        <v>0.13363363363363365</v>
      </c>
      <c r="AS793" s="17">
        <v>3.3000000000000002E-2</v>
      </c>
      <c r="AT793" s="17">
        <v>0.20303867403314918</v>
      </c>
      <c r="AU793" s="12">
        <v>0.15116279069767441</v>
      </c>
      <c r="AV793" s="12" t="s">
        <v>988</v>
      </c>
      <c r="AX793" s="19">
        <v>88</v>
      </c>
      <c r="AY793" s="12">
        <v>83161700</v>
      </c>
      <c r="BA793" s="12">
        <v>0</v>
      </c>
      <c r="BB793" s="12">
        <v>0</v>
      </c>
      <c r="BC793" s="15">
        <v>41900</v>
      </c>
      <c r="BD793" s="12">
        <v>0.55165289256198347</v>
      </c>
      <c r="BE793" s="12">
        <v>0.13363363363363365</v>
      </c>
      <c r="BF793" s="12">
        <v>0.20303867403314918</v>
      </c>
      <c r="BG793" s="12">
        <v>0.15116279069767441</v>
      </c>
      <c r="BH793" s="12">
        <v>0.18</v>
      </c>
      <c r="BI793" s="12">
        <v>3.3000000000000002E-2</v>
      </c>
      <c r="BJ793" s="12">
        <v>1.9E-2</v>
      </c>
      <c r="BK793" s="12">
        <v>0.72599999999999998</v>
      </c>
      <c r="BL793" s="12">
        <v>234</v>
      </c>
      <c r="BM793" s="12">
        <v>-165</v>
      </c>
      <c r="BN793" s="12">
        <v>76</v>
      </c>
      <c r="BO793" s="12">
        <v>874</v>
      </c>
      <c r="BP793" s="12">
        <v>35</v>
      </c>
      <c r="BQ793" s="12">
        <v>-267</v>
      </c>
      <c r="BR793" s="12">
        <v>-5</v>
      </c>
      <c r="BS793" s="12">
        <v>672</v>
      </c>
      <c r="BT793" s="12">
        <v>0.20511523970715712</v>
      </c>
      <c r="BU793" s="12">
        <v>0.61066013700532895</v>
      </c>
      <c r="BV793" s="12">
        <v>0.73719193943906469</v>
      </c>
      <c r="BW793" s="12">
        <v>0.65602309068287012</v>
      </c>
      <c r="BX793" s="12">
        <v>0.64066358497263587</v>
      </c>
      <c r="BY793" s="12">
        <v>1605.5</v>
      </c>
      <c r="BZ793" s="12">
        <v>0</v>
      </c>
      <c r="CB793" s="12">
        <v>0.10140708393983504</v>
      </c>
      <c r="CC793" s="12">
        <v>20050</v>
      </c>
      <c r="CD793" s="12">
        <v>20060</v>
      </c>
      <c r="CE793" s="12">
        <v>5.4399837874174537</v>
      </c>
      <c r="CH793" s="22">
        <v>42907</v>
      </c>
      <c r="CI793">
        <v>244</v>
      </c>
      <c r="CJ793">
        <v>244</v>
      </c>
      <c r="CK793">
        <v>244</v>
      </c>
      <c r="CL793">
        <v>244</v>
      </c>
      <c r="CM793" s="22">
        <v>42908</v>
      </c>
      <c r="CN793">
        <v>126</v>
      </c>
      <c r="CO793">
        <v>135</v>
      </c>
      <c r="CP793">
        <v>110</v>
      </c>
      <c r="CQ793">
        <v>110</v>
      </c>
      <c r="CR793" s="22">
        <v>42909</v>
      </c>
      <c r="CS793">
        <v>113</v>
      </c>
      <c r="CT793">
        <v>160</v>
      </c>
      <c r="CU793">
        <v>112</v>
      </c>
      <c r="CV793">
        <v>160</v>
      </c>
    </row>
    <row r="794" spans="1:100">
      <c r="A794" s="22">
        <v>42907</v>
      </c>
      <c r="B794">
        <v>149</v>
      </c>
      <c r="C794">
        <v>192</v>
      </c>
      <c r="D794">
        <v>145</v>
      </c>
      <c r="E794">
        <v>192</v>
      </c>
      <c r="F794" s="23">
        <f t="shared" si="80"/>
        <v>0.28859060402684555</v>
      </c>
      <c r="G794" s="22">
        <v>42908</v>
      </c>
      <c r="H794">
        <v>218</v>
      </c>
      <c r="I794">
        <v>242</v>
      </c>
      <c r="J794">
        <v>206</v>
      </c>
      <c r="K794">
        <v>242</v>
      </c>
      <c r="L794" s="22">
        <v>42909</v>
      </c>
      <c r="M794">
        <v>256</v>
      </c>
      <c r="N794" s="4">
        <v>42908</v>
      </c>
      <c r="O794" s="3" t="s">
        <v>15</v>
      </c>
      <c r="P794" s="3">
        <v>6628</v>
      </c>
      <c r="Q794" s="3" t="s">
        <v>267</v>
      </c>
      <c r="R794" s="3" t="s">
        <v>17</v>
      </c>
      <c r="S794" s="3">
        <v>0.05</v>
      </c>
      <c r="T794" s="3">
        <v>2</v>
      </c>
      <c r="U794" s="3">
        <v>0</v>
      </c>
      <c r="V794" s="3">
        <v>2700</v>
      </c>
      <c r="W794">
        <v>218</v>
      </c>
      <c r="X794" s="4">
        <v>42909</v>
      </c>
      <c r="Y794">
        <v>242</v>
      </c>
      <c r="Z794" s="10">
        <f t="shared" si="79"/>
        <v>64800</v>
      </c>
      <c r="AA794" s="10">
        <f t="shared" si="78"/>
        <v>64800</v>
      </c>
      <c r="AB794" t="str">
        <f t="shared" si="81"/>
        <v/>
      </c>
      <c r="AC794">
        <f t="shared" si="82"/>
        <v>-494820</v>
      </c>
      <c r="AD794">
        <f t="shared" si="83"/>
        <v>1.8691588785046731E-2</v>
      </c>
      <c r="AE794" s="15">
        <v>42909</v>
      </c>
      <c r="AF794" s="9">
        <v>-2.6603450669255846E-3</v>
      </c>
      <c r="AG794" s="12" t="s">
        <v>960</v>
      </c>
      <c r="AH794" s="20">
        <v>42907.997916666667</v>
      </c>
      <c r="AI794" s="12">
        <v>214</v>
      </c>
      <c r="AJ794" s="12">
        <v>22</v>
      </c>
      <c r="AK794" s="12">
        <v>0.11459999999999999</v>
      </c>
      <c r="AL794" s="17">
        <v>859600</v>
      </c>
      <c r="AM794" s="17">
        <v>0.32167832167832167</v>
      </c>
      <c r="AN794" s="9"/>
      <c r="AO794" s="9"/>
      <c r="AP794" s="17">
        <v>0</v>
      </c>
      <c r="AQ794" s="17">
        <v>12386</v>
      </c>
      <c r="AR794" s="17">
        <v>0.66666666666666663</v>
      </c>
      <c r="AS794" s="17">
        <v>8.6999999999999994E-2</v>
      </c>
      <c r="AT794" s="17">
        <v>0.73239436619718312</v>
      </c>
      <c r="AU794" s="12">
        <v>0.73239436619718312</v>
      </c>
      <c r="AV794" s="12" t="s">
        <v>988</v>
      </c>
      <c r="AY794" s="12">
        <v>86613695</v>
      </c>
      <c r="BA794" s="12">
        <v>1</v>
      </c>
      <c r="BD794" s="12">
        <v>0.32167832167832167</v>
      </c>
      <c r="BE794" s="12">
        <v>0.66666666666666663</v>
      </c>
      <c r="BF794" s="12">
        <v>0.73239436619718312</v>
      </c>
      <c r="BG794" s="12">
        <v>0.73239436619718312</v>
      </c>
      <c r="BH794" s="12">
        <v>0.14599999999999999</v>
      </c>
      <c r="BI794" s="12">
        <v>8.6999999999999994E-2</v>
      </c>
      <c r="BJ794" s="12">
        <v>8.0000000000000002E-3</v>
      </c>
      <c r="BK794" s="12">
        <v>0.67300000000000004</v>
      </c>
      <c r="BL794" s="12">
        <v>-150</v>
      </c>
      <c r="BM794" s="12">
        <v>-1165</v>
      </c>
      <c r="BN794" s="12">
        <v>-2006</v>
      </c>
      <c r="BO794" s="12">
        <v>5172</v>
      </c>
      <c r="BP794" s="12">
        <v>-450</v>
      </c>
      <c r="BQ794" s="12">
        <v>-1227</v>
      </c>
      <c r="BR794" s="12">
        <v>-752</v>
      </c>
      <c r="BS794" s="12">
        <v>8021</v>
      </c>
      <c r="BT794" s="12">
        <v>0.33640914599280108</v>
      </c>
      <c r="BU794" s="12">
        <v>0.53912769256518533</v>
      </c>
      <c r="BV794" s="12">
        <v>0.56552291971214619</v>
      </c>
      <c r="BW794" s="12">
        <v>0.47730821303058535</v>
      </c>
      <c r="BX794" s="12">
        <v>0.62284306810423085</v>
      </c>
      <c r="BY794" s="12">
        <v>1605.5</v>
      </c>
      <c r="BZ794" s="12">
        <v>1</v>
      </c>
      <c r="CB794" s="12">
        <v>0.10140708393983504</v>
      </c>
      <c r="CC794" s="12">
        <v>20050</v>
      </c>
      <c r="CD794" s="12">
        <v>20060</v>
      </c>
      <c r="CE794" s="12">
        <v>3.1721484257369421</v>
      </c>
      <c r="CH794" s="22">
        <v>42907</v>
      </c>
      <c r="CI794">
        <v>149</v>
      </c>
      <c r="CJ794">
        <v>192</v>
      </c>
      <c r="CK794">
        <v>145</v>
      </c>
      <c r="CL794">
        <v>192</v>
      </c>
      <c r="CM794" s="22">
        <v>42908</v>
      </c>
      <c r="CN794">
        <v>218</v>
      </c>
      <c r="CO794">
        <v>242</v>
      </c>
      <c r="CP794">
        <v>206</v>
      </c>
      <c r="CQ794">
        <v>242</v>
      </c>
      <c r="CR794" s="22">
        <v>42909</v>
      </c>
      <c r="CS794">
        <v>256</v>
      </c>
      <c r="CT794">
        <v>320</v>
      </c>
      <c r="CU794">
        <v>223</v>
      </c>
      <c r="CV794">
        <v>290</v>
      </c>
    </row>
    <row r="795" spans="1:100">
      <c r="A795" s="22">
        <v>42907</v>
      </c>
      <c r="B795">
        <v>797</v>
      </c>
      <c r="C795">
        <v>797</v>
      </c>
      <c r="D795">
        <v>797</v>
      </c>
      <c r="E795">
        <v>797</v>
      </c>
      <c r="F795" s="23">
        <f t="shared" si="80"/>
        <v>0</v>
      </c>
      <c r="G795" s="22">
        <v>42908</v>
      </c>
      <c r="H795">
        <v>827</v>
      </c>
      <c r="I795">
        <v>918</v>
      </c>
      <c r="J795">
        <v>773</v>
      </c>
      <c r="K795">
        <v>788</v>
      </c>
      <c r="L795" s="22">
        <v>42909</v>
      </c>
      <c r="M795">
        <v>758</v>
      </c>
      <c r="N795" s="4">
        <v>42908</v>
      </c>
      <c r="O795" s="3" t="s">
        <v>15</v>
      </c>
      <c r="P795" s="3">
        <v>2342</v>
      </c>
      <c r="Q795" s="3" t="s">
        <v>414</v>
      </c>
      <c r="R795" s="3" t="s">
        <v>17</v>
      </c>
      <c r="S795" s="3">
        <v>0.05</v>
      </c>
      <c r="T795" s="3">
        <v>2</v>
      </c>
      <c r="U795" s="3">
        <v>0</v>
      </c>
      <c r="V795" s="3">
        <v>700</v>
      </c>
      <c r="W795">
        <v>827</v>
      </c>
      <c r="X795" s="4">
        <v>42909</v>
      </c>
      <c r="Y795">
        <v>788</v>
      </c>
      <c r="Z795" s="10">
        <f t="shared" si="79"/>
        <v>-27300</v>
      </c>
      <c r="AA795" s="10">
        <f t="shared" si="78"/>
        <v>27300</v>
      </c>
      <c r="AB795" t="str">
        <f t="shared" si="81"/>
        <v/>
      </c>
      <c r="AC795">
        <f t="shared" si="82"/>
        <v>-494820</v>
      </c>
      <c r="AD795">
        <f t="shared" si="83"/>
        <v>0.12021276595744679</v>
      </c>
      <c r="AE795" s="15">
        <v>42909</v>
      </c>
      <c r="AF795" s="9">
        <v>-2.6603450669255846E-3</v>
      </c>
      <c r="AG795" s="12" t="s">
        <v>957</v>
      </c>
      <c r="AH795" s="20">
        <v>42907.998611111114</v>
      </c>
      <c r="AI795" s="12">
        <v>940</v>
      </c>
      <c r="AJ795" s="12">
        <v>143</v>
      </c>
      <c r="AK795" s="12">
        <v>0.1794</v>
      </c>
      <c r="AL795" s="17">
        <v>89700</v>
      </c>
      <c r="AM795" s="17">
        <v>0.41596638655462187</v>
      </c>
      <c r="AN795" s="9"/>
      <c r="AO795" s="9"/>
      <c r="AP795" s="17">
        <v>0</v>
      </c>
      <c r="AQ795" s="17">
        <v>10249</v>
      </c>
      <c r="AR795" s="17">
        <v>0.71957671957671954</v>
      </c>
      <c r="AS795" s="17">
        <v>0.48499999999999999</v>
      </c>
      <c r="AT795" s="17">
        <v>0.7439613526570048</v>
      </c>
      <c r="AU795" s="12">
        <v>0.33283803863298661</v>
      </c>
      <c r="AV795" s="12">
        <v>0</v>
      </c>
      <c r="AY795" s="12">
        <v>14354941</v>
      </c>
      <c r="BA795" s="12">
        <v>0.95187165775401072</v>
      </c>
      <c r="BD795" s="12">
        <v>0.41596638655462187</v>
      </c>
      <c r="BE795" s="12">
        <v>0.71957671957671954</v>
      </c>
      <c r="BF795" s="12">
        <v>0.7439613526570048</v>
      </c>
      <c r="BG795" s="12">
        <v>0.33283803863298661</v>
      </c>
      <c r="BH795" s="12">
        <v>1.0999999999999999E-2</v>
      </c>
      <c r="BI795" s="12">
        <v>0.48499999999999999</v>
      </c>
      <c r="BJ795" s="12">
        <v>0</v>
      </c>
      <c r="BK795" s="12">
        <v>9.9000000000000005E-2</v>
      </c>
      <c r="BL795" s="12">
        <v>-18</v>
      </c>
      <c r="BM795" s="12">
        <v>-52</v>
      </c>
      <c r="BN795" s="12">
        <v>1</v>
      </c>
      <c r="BO795" s="12">
        <v>1329</v>
      </c>
      <c r="BP795" s="12">
        <v>-200</v>
      </c>
      <c r="BQ795" s="12">
        <v>-394</v>
      </c>
      <c r="BR795" s="12">
        <v>0</v>
      </c>
      <c r="BS795" s="12">
        <v>1398</v>
      </c>
      <c r="BT795" s="12">
        <v>0.39814829377247751</v>
      </c>
      <c r="BU795" s="12">
        <v>0.53811671330188371</v>
      </c>
      <c r="BV795" s="12">
        <v>0.54879924647310663</v>
      </c>
      <c r="BW795" s="12">
        <v>0.47668173603435582</v>
      </c>
      <c r="BX795" s="12">
        <v>0.62775987275796186</v>
      </c>
      <c r="BY795" s="12">
        <v>1605.5</v>
      </c>
      <c r="BZ795" s="12">
        <v>0.95187165775401072</v>
      </c>
      <c r="CB795" s="12">
        <v>0.10140708393983504</v>
      </c>
      <c r="CC795" s="12">
        <v>20050</v>
      </c>
      <c r="CD795" s="12">
        <v>20060</v>
      </c>
      <c r="CE795" s="12">
        <v>4.1019460415745241</v>
      </c>
      <c r="CH795" s="22">
        <v>42907</v>
      </c>
      <c r="CI795">
        <v>797</v>
      </c>
      <c r="CJ795">
        <v>797</v>
      </c>
      <c r="CK795">
        <v>797</v>
      </c>
      <c r="CL795">
        <v>797</v>
      </c>
      <c r="CM795" s="22">
        <v>42908</v>
      </c>
      <c r="CN795">
        <v>827</v>
      </c>
      <c r="CO795">
        <v>918</v>
      </c>
      <c r="CP795">
        <v>773</v>
      </c>
      <c r="CQ795">
        <v>788</v>
      </c>
      <c r="CR795" s="22">
        <v>42909</v>
      </c>
      <c r="CS795">
        <v>758</v>
      </c>
      <c r="CT795">
        <v>774</v>
      </c>
      <c r="CU795">
        <v>730</v>
      </c>
      <c r="CV795">
        <v>749</v>
      </c>
    </row>
    <row r="796" spans="1:100">
      <c r="A796" s="22">
        <v>42907</v>
      </c>
      <c r="B796">
        <v>636</v>
      </c>
      <c r="C796">
        <v>741</v>
      </c>
      <c r="D796">
        <v>636</v>
      </c>
      <c r="E796">
        <v>741</v>
      </c>
      <c r="F796" s="23">
        <f t="shared" si="80"/>
        <v>0.16509433962264142</v>
      </c>
      <c r="G796" s="22">
        <v>42908</v>
      </c>
      <c r="H796">
        <v>756</v>
      </c>
      <c r="I796">
        <v>809</v>
      </c>
      <c r="J796">
        <v>720</v>
      </c>
      <c r="K796">
        <v>733</v>
      </c>
      <c r="L796" s="22">
        <v>42909</v>
      </c>
      <c r="M796">
        <v>725</v>
      </c>
      <c r="N796" s="4">
        <v>42908</v>
      </c>
      <c r="O796" s="3" t="s">
        <v>15</v>
      </c>
      <c r="P796" s="3">
        <v>4563</v>
      </c>
      <c r="Q796" s="3" t="s">
        <v>92</v>
      </c>
      <c r="R796" s="3" t="s">
        <v>17</v>
      </c>
      <c r="S796" s="3">
        <v>0.05</v>
      </c>
      <c r="T796" s="3">
        <v>2</v>
      </c>
      <c r="U796" s="3">
        <v>0</v>
      </c>
      <c r="V796" s="3">
        <v>700</v>
      </c>
      <c r="W796">
        <v>756</v>
      </c>
      <c r="X796" s="4">
        <v>42909</v>
      </c>
      <c r="Y796">
        <v>733</v>
      </c>
      <c r="Z796" s="10">
        <f t="shared" si="79"/>
        <v>-16100</v>
      </c>
      <c r="AA796" s="10">
        <f t="shared" si="78"/>
        <v>16100</v>
      </c>
      <c r="AB796" t="str">
        <f t="shared" si="81"/>
        <v/>
      </c>
      <c r="AC796">
        <f t="shared" si="82"/>
        <v>-494820</v>
      </c>
      <c r="AD796">
        <f t="shared" si="83"/>
        <v>1.652139976583844E-2</v>
      </c>
      <c r="AE796" s="15">
        <v>42909</v>
      </c>
      <c r="AF796" s="9">
        <v>-2.6603450669255846E-3</v>
      </c>
      <c r="AG796" s="12" t="s">
        <v>957</v>
      </c>
      <c r="AH796" s="20">
        <v>42907.998611111114</v>
      </c>
      <c r="AI796" s="12">
        <v>768.7</v>
      </c>
      <c r="AJ796" s="12">
        <v>27.7</v>
      </c>
      <c r="AK796" s="12">
        <v>3.7400000000000003E-2</v>
      </c>
      <c r="AL796" s="17">
        <v>75900</v>
      </c>
      <c r="AM796" s="17">
        <v>0.80181347150259064</v>
      </c>
      <c r="AN796" s="17">
        <v>1</v>
      </c>
      <c r="AO796" s="9"/>
      <c r="AP796" s="17">
        <v>90.06</v>
      </c>
      <c r="AQ796" s="17">
        <v>56457</v>
      </c>
      <c r="AR796" s="17">
        <v>1</v>
      </c>
      <c r="AS796" s="17">
        <v>0.45600000000000002</v>
      </c>
      <c r="AT796" s="17">
        <v>1</v>
      </c>
      <c r="AU796" s="12">
        <v>0.79334257975034672</v>
      </c>
      <c r="AV796" s="12">
        <v>0</v>
      </c>
      <c r="AY796" s="12">
        <v>73131061</v>
      </c>
      <c r="BA796" s="12">
        <v>0.92599620493358636</v>
      </c>
      <c r="BD796" s="12">
        <v>0.80181347150259064</v>
      </c>
      <c r="BE796" s="12">
        <v>1</v>
      </c>
      <c r="BF796" s="12">
        <v>1</v>
      </c>
      <c r="BG796" s="12">
        <v>0.79334257975034672</v>
      </c>
      <c r="BH796" s="12">
        <v>0.04</v>
      </c>
      <c r="BI796" s="12">
        <v>0.45600000000000002</v>
      </c>
      <c r="BJ796" s="12">
        <v>4.1000000000000002E-2</v>
      </c>
      <c r="BK796" s="12">
        <v>0.16800000000000001</v>
      </c>
      <c r="BL796" s="12">
        <v>-1456</v>
      </c>
      <c r="BM796" s="12">
        <v>-27</v>
      </c>
      <c r="BN796" s="12">
        <v>3389</v>
      </c>
      <c r="BO796" s="12">
        <v>2295</v>
      </c>
      <c r="BP796" s="12">
        <v>-1633</v>
      </c>
      <c r="BQ796" s="12">
        <v>7</v>
      </c>
      <c r="BR796" s="12">
        <v>389</v>
      </c>
      <c r="BS796" s="12">
        <v>354</v>
      </c>
      <c r="BT796" s="12">
        <v>0.39814829377247751</v>
      </c>
      <c r="BU796" s="12">
        <v>0.53811671330188371</v>
      </c>
      <c r="BV796" s="12">
        <v>0.54879924647310663</v>
      </c>
      <c r="BW796" s="12">
        <v>0.47668173603435582</v>
      </c>
      <c r="BX796" s="12">
        <v>0.62775987275796186</v>
      </c>
      <c r="BY796" s="12">
        <v>1605.5</v>
      </c>
      <c r="BZ796" s="12">
        <v>0.92599620493358636</v>
      </c>
      <c r="CB796" s="12">
        <v>0.10140708393983504</v>
      </c>
      <c r="CC796" s="12">
        <v>20050</v>
      </c>
      <c r="CD796" s="12">
        <v>20060</v>
      </c>
      <c r="CE796" s="12">
        <v>7.9068783003198044</v>
      </c>
      <c r="CH796" s="22">
        <v>42907</v>
      </c>
      <c r="CI796">
        <v>636</v>
      </c>
      <c r="CJ796">
        <v>741</v>
      </c>
      <c r="CK796">
        <v>636</v>
      </c>
      <c r="CL796">
        <v>741</v>
      </c>
      <c r="CM796" s="22">
        <v>42908</v>
      </c>
      <c r="CN796">
        <v>756</v>
      </c>
      <c r="CO796">
        <v>809</v>
      </c>
      <c r="CP796">
        <v>720</v>
      </c>
      <c r="CQ796">
        <v>733</v>
      </c>
      <c r="CR796" s="22">
        <v>42909</v>
      </c>
      <c r="CS796">
        <v>725</v>
      </c>
      <c r="CT796">
        <v>744</v>
      </c>
      <c r="CU796">
        <v>650</v>
      </c>
      <c r="CV796">
        <v>703</v>
      </c>
    </row>
    <row r="797" spans="1:100">
      <c r="A797" s="22">
        <v>42907</v>
      </c>
      <c r="B797">
        <v>589</v>
      </c>
      <c r="C797">
        <v>639</v>
      </c>
      <c r="D797">
        <v>589</v>
      </c>
      <c r="E797">
        <v>639</v>
      </c>
      <c r="F797" s="23">
        <f t="shared" si="80"/>
        <v>8.4889643463497366E-2</v>
      </c>
      <c r="G797" s="22">
        <v>42908</v>
      </c>
      <c r="H797">
        <v>630</v>
      </c>
      <c r="I797">
        <v>633</v>
      </c>
      <c r="J797">
        <v>577</v>
      </c>
      <c r="K797">
        <v>595</v>
      </c>
      <c r="L797" s="22">
        <v>42909</v>
      </c>
      <c r="M797">
        <v>595</v>
      </c>
      <c r="N797" s="4">
        <v>42908</v>
      </c>
      <c r="O797" s="3" t="s">
        <v>15</v>
      </c>
      <c r="P797" s="3">
        <v>6901</v>
      </c>
      <c r="Q797" s="3" t="s">
        <v>26</v>
      </c>
      <c r="R797" s="3" t="s">
        <v>17</v>
      </c>
      <c r="S797" s="3">
        <v>0.05</v>
      </c>
      <c r="T797" s="3">
        <v>1</v>
      </c>
      <c r="U797" s="3">
        <v>0</v>
      </c>
      <c r="V797" s="3">
        <v>1000</v>
      </c>
      <c r="W797">
        <v>630</v>
      </c>
      <c r="X797" s="4">
        <v>42909</v>
      </c>
      <c r="Y797">
        <v>595</v>
      </c>
      <c r="Z797" s="10">
        <f t="shared" si="79"/>
        <v>-35000</v>
      </c>
      <c r="AA797" s="10">
        <f t="shared" si="78"/>
        <v>35000</v>
      </c>
      <c r="AB797" t="str">
        <f t="shared" si="81"/>
        <v/>
      </c>
      <c r="AC797">
        <f t="shared" si="82"/>
        <v>-494820</v>
      </c>
      <c r="AD797">
        <f t="shared" si="83"/>
        <v>4.9773755656108642E-2</v>
      </c>
      <c r="AE797" s="15">
        <v>42909</v>
      </c>
      <c r="AF797" s="9">
        <v>-2.6603450669255846E-3</v>
      </c>
      <c r="AG797" s="12" t="s">
        <v>962</v>
      </c>
      <c r="AH797" s="20">
        <v>42907.995138888888</v>
      </c>
      <c r="AI797" s="12">
        <v>663</v>
      </c>
      <c r="AJ797" s="12">
        <v>24</v>
      </c>
      <c r="AK797" s="12">
        <v>3.7600000000000001E-2</v>
      </c>
      <c r="AL797" s="17">
        <v>66000</v>
      </c>
      <c r="AM797" s="17">
        <v>1.5655577299412915</v>
      </c>
      <c r="AN797" s="18">
        <v>42909</v>
      </c>
      <c r="AO797" s="17">
        <v>41191</v>
      </c>
      <c r="AP797" s="17" t="s">
        <v>965</v>
      </c>
      <c r="AQ797" s="17">
        <v>8303</v>
      </c>
      <c r="AR797" s="17" t="s">
        <v>998</v>
      </c>
      <c r="AS797" s="17" t="s">
        <v>13</v>
      </c>
      <c r="AT797" s="17">
        <v>0.1</v>
      </c>
      <c r="AU797" s="12">
        <v>1</v>
      </c>
      <c r="AV797" s="12">
        <v>5</v>
      </c>
      <c r="AY797" s="12">
        <v>21610000</v>
      </c>
      <c r="BA797" s="12">
        <v>0.65625</v>
      </c>
      <c r="BD797" s="12">
        <v>1.5655577299412915</v>
      </c>
      <c r="BE797" s="12">
        <v>0.45481927710843373</v>
      </c>
      <c r="BF797" s="12">
        <v>0.48870056497175141</v>
      </c>
      <c r="BG797" s="12">
        <v>0.48870056497175141</v>
      </c>
      <c r="BH797" s="12">
        <v>8.9999999999999993E-3</v>
      </c>
      <c r="BI797" s="12">
        <v>0.316</v>
      </c>
      <c r="BJ797" s="12">
        <v>1.0999999999999999E-2</v>
      </c>
      <c r="BK797" s="12">
        <v>0.59099999999999997</v>
      </c>
      <c r="BL797" s="12">
        <v>275</v>
      </c>
      <c r="BM797" s="12">
        <v>-825</v>
      </c>
      <c r="BN797" s="12">
        <v>354</v>
      </c>
      <c r="BO797" s="12">
        <v>1794</v>
      </c>
      <c r="BP797" s="12">
        <v>1230</v>
      </c>
      <c r="BQ797" s="12">
        <v>-353</v>
      </c>
      <c r="BR797" s="12">
        <v>-245</v>
      </c>
      <c r="BS797" s="12">
        <v>1863</v>
      </c>
      <c r="BT797" s="12">
        <v>0.20511523970715712</v>
      </c>
      <c r="BU797" s="12">
        <v>0.61066013700532895</v>
      </c>
      <c r="BV797" s="12">
        <v>0.73719193943906469</v>
      </c>
      <c r="BW797" s="12">
        <v>0.65602309068287012</v>
      </c>
      <c r="BX797" s="12">
        <v>0.64066358497263587</v>
      </c>
      <c r="BY797" s="12">
        <v>1605.5</v>
      </c>
      <c r="BZ797" s="12">
        <v>0.65625</v>
      </c>
      <c r="CB797" s="12">
        <v>0.10140708393983504</v>
      </c>
      <c r="CC797" s="12">
        <v>20050</v>
      </c>
      <c r="CD797" s="12">
        <v>20060</v>
      </c>
      <c r="CE797" s="12">
        <v>15.438346801000007</v>
      </c>
      <c r="CH797" s="22">
        <v>42907</v>
      </c>
      <c r="CI797">
        <v>589</v>
      </c>
      <c r="CJ797">
        <v>639</v>
      </c>
      <c r="CK797">
        <v>589</v>
      </c>
      <c r="CL797">
        <v>639</v>
      </c>
      <c r="CM797" s="22">
        <v>42908</v>
      </c>
      <c r="CN797">
        <v>630</v>
      </c>
      <c r="CO797">
        <v>633</v>
      </c>
      <c r="CP797">
        <v>577</v>
      </c>
      <c r="CQ797">
        <v>595</v>
      </c>
      <c r="CR797" s="22">
        <v>42909</v>
      </c>
      <c r="CS797">
        <v>595</v>
      </c>
      <c r="CT797">
        <v>598</v>
      </c>
      <c r="CU797">
        <v>584</v>
      </c>
      <c r="CV797">
        <v>588</v>
      </c>
    </row>
    <row r="798" spans="1:100">
      <c r="A798" s="22">
        <v>42907</v>
      </c>
      <c r="B798">
        <v>9</v>
      </c>
      <c r="C798">
        <v>9</v>
      </c>
      <c r="D798">
        <v>8</v>
      </c>
      <c r="E798">
        <v>8</v>
      </c>
      <c r="F798" s="23">
        <f t="shared" si="80"/>
        <v>-0.11111111111111116</v>
      </c>
      <c r="G798" s="22">
        <v>42908</v>
      </c>
      <c r="H798">
        <v>9</v>
      </c>
      <c r="I798">
        <v>9</v>
      </c>
      <c r="J798">
        <v>8</v>
      </c>
      <c r="K798">
        <v>8</v>
      </c>
      <c r="L798" s="22">
        <v>42909</v>
      </c>
      <c r="M798">
        <v>8</v>
      </c>
      <c r="N798" s="4">
        <v>42908</v>
      </c>
      <c r="O798" s="3" t="s">
        <v>15</v>
      </c>
      <c r="P798" s="3">
        <v>9318</v>
      </c>
      <c r="Q798" s="3" t="s">
        <v>71</v>
      </c>
      <c r="R798" s="3" t="s">
        <v>17</v>
      </c>
      <c r="S798" s="3">
        <v>0.05</v>
      </c>
      <c r="T798" s="3">
        <v>2</v>
      </c>
      <c r="U798" s="3">
        <v>0</v>
      </c>
      <c r="V798" s="3">
        <v>62500</v>
      </c>
      <c r="W798">
        <v>9</v>
      </c>
      <c r="X798" s="4">
        <v>42909</v>
      </c>
      <c r="Y798">
        <v>8</v>
      </c>
      <c r="Z798" s="10">
        <f t="shared" si="79"/>
        <v>-62500</v>
      </c>
      <c r="AA798" s="10">
        <f t="shared" si="78"/>
        <v>62500</v>
      </c>
      <c r="AB798" t="str">
        <f t="shared" si="81"/>
        <v/>
      </c>
      <c r="AC798">
        <f t="shared" si="82"/>
        <v>-494820</v>
      </c>
      <c r="AD798">
        <f t="shared" si="83"/>
        <v>8.43373493975903E-2</v>
      </c>
      <c r="AE798" s="15">
        <v>42909</v>
      </c>
      <c r="AF798" s="9">
        <v>-2.6603450669255846E-3</v>
      </c>
      <c r="AG798" s="12" t="s">
        <v>954</v>
      </c>
      <c r="AH798" s="20">
        <v>42907.95208333333</v>
      </c>
      <c r="AI798" s="12">
        <v>8.3000000000000007</v>
      </c>
      <c r="AJ798" s="12">
        <v>0.3</v>
      </c>
      <c r="AK798" s="12">
        <v>3.7499999999999999E-2</v>
      </c>
      <c r="AL798" s="17">
        <v>31300</v>
      </c>
      <c r="AM798" s="17">
        <v>0.375</v>
      </c>
      <c r="AN798" s="9"/>
      <c r="AO798" s="9"/>
      <c r="AP798" s="17">
        <v>0</v>
      </c>
      <c r="AQ798" s="17">
        <v>3175</v>
      </c>
      <c r="AR798" s="17">
        <v>0</v>
      </c>
      <c r="AS798" s="17">
        <v>4.7E-2</v>
      </c>
      <c r="AT798" s="17">
        <v>0</v>
      </c>
      <c r="AU798" s="12">
        <v>9.0909090909090912E-2</v>
      </c>
      <c r="AV798" s="12">
        <v>0</v>
      </c>
      <c r="AY798" s="12">
        <v>396835456</v>
      </c>
      <c r="BA798" s="12">
        <v>0</v>
      </c>
      <c r="BD798" s="12">
        <v>0.375</v>
      </c>
      <c r="BE798" s="12">
        <v>0</v>
      </c>
      <c r="BF798" s="12">
        <v>0</v>
      </c>
      <c r="BG798" s="12">
        <v>9.0909090909090912E-2</v>
      </c>
      <c r="BH798" s="12">
        <v>6.0999999999999999E-2</v>
      </c>
      <c r="BI798" s="12">
        <v>4.7E-2</v>
      </c>
      <c r="BJ798" s="12">
        <v>0</v>
      </c>
      <c r="BK798" s="12">
        <v>0.27800000000000002</v>
      </c>
      <c r="BL798" s="12">
        <v>-372</v>
      </c>
      <c r="BM798" s="12">
        <v>-524</v>
      </c>
      <c r="BN798" s="12">
        <v>916</v>
      </c>
      <c r="BO798" s="12">
        <v>1248</v>
      </c>
      <c r="BP798" s="12">
        <v>785</v>
      </c>
      <c r="BQ798" s="12">
        <v>29</v>
      </c>
      <c r="BR798" s="12">
        <v>55</v>
      </c>
      <c r="BS798" s="12">
        <v>1227</v>
      </c>
      <c r="BT798" s="12">
        <v>0.25072504153125597</v>
      </c>
      <c r="BU798" s="12">
        <v>0.58060673151579623</v>
      </c>
      <c r="BV798" s="12">
        <v>0.68486097922124023</v>
      </c>
      <c r="BW798" s="12">
        <v>0.59223129843696976</v>
      </c>
      <c r="BX798" s="12">
        <v>0.66892956713258822</v>
      </c>
      <c r="BY798" s="12">
        <v>1605.5</v>
      </c>
      <c r="BZ798" s="12">
        <v>0</v>
      </c>
      <c r="CB798" s="12">
        <v>0.10140708393983504</v>
      </c>
      <c r="CC798" s="12">
        <v>20050</v>
      </c>
      <c r="CD798" s="12">
        <v>20060</v>
      </c>
      <c r="CE798" s="12">
        <v>3.6979665071770333</v>
      </c>
      <c r="CH798" s="22">
        <v>42907</v>
      </c>
      <c r="CI798">
        <v>9</v>
      </c>
      <c r="CJ798">
        <v>9</v>
      </c>
      <c r="CK798">
        <v>8</v>
      </c>
      <c r="CL798">
        <v>8</v>
      </c>
      <c r="CM798" s="22">
        <v>42908</v>
      </c>
      <c r="CN798">
        <v>9</v>
      </c>
      <c r="CO798">
        <v>9</v>
      </c>
      <c r="CP798">
        <v>8</v>
      </c>
      <c r="CQ798">
        <v>8</v>
      </c>
      <c r="CR798" s="22">
        <v>42909</v>
      </c>
      <c r="CS798">
        <v>8</v>
      </c>
      <c r="CT798">
        <v>9</v>
      </c>
      <c r="CU798">
        <v>8</v>
      </c>
      <c r="CV798">
        <v>8</v>
      </c>
    </row>
    <row r="799" spans="1:100">
      <c r="A799" s="22">
        <v>42907</v>
      </c>
      <c r="B799">
        <v>510</v>
      </c>
      <c r="C799">
        <v>534</v>
      </c>
      <c r="D799">
        <v>504</v>
      </c>
      <c r="E799">
        <v>521</v>
      </c>
      <c r="F799" s="23">
        <f t="shared" si="80"/>
        <v>2.1568627450980316E-2</v>
      </c>
      <c r="G799" s="22">
        <v>42908</v>
      </c>
      <c r="H799">
        <v>558</v>
      </c>
      <c r="I799">
        <v>568</v>
      </c>
      <c r="J799">
        <v>525</v>
      </c>
      <c r="K799">
        <v>526</v>
      </c>
      <c r="L799" s="22">
        <v>42909</v>
      </c>
      <c r="M799">
        <v>533</v>
      </c>
      <c r="N799" s="4">
        <v>42908</v>
      </c>
      <c r="O799" s="3" t="s">
        <v>15</v>
      </c>
      <c r="P799" s="3">
        <v>3727</v>
      </c>
      <c r="Q799" s="3" t="s">
        <v>379</v>
      </c>
      <c r="R799" s="3" t="s">
        <v>17</v>
      </c>
      <c r="S799" s="3">
        <v>0.05</v>
      </c>
      <c r="T799" s="3">
        <v>2</v>
      </c>
      <c r="U799" s="3">
        <v>0</v>
      </c>
      <c r="V799" s="3">
        <v>1000</v>
      </c>
      <c r="W799">
        <v>558</v>
      </c>
      <c r="X799" s="4">
        <v>42909</v>
      </c>
      <c r="Y799">
        <v>526</v>
      </c>
      <c r="Z799" s="10">
        <f t="shared" si="79"/>
        <v>-32000</v>
      </c>
      <c r="AA799" s="10">
        <f t="shared" si="78"/>
        <v>32000</v>
      </c>
      <c r="AB799" t="str">
        <f t="shared" si="81"/>
        <v/>
      </c>
      <c r="AC799">
        <f t="shared" si="82"/>
        <v>-494820</v>
      </c>
      <c r="AD799">
        <f t="shared" si="83"/>
        <v>4.5337895637296843E-2</v>
      </c>
      <c r="AE799" s="15">
        <v>42909</v>
      </c>
      <c r="AF799" s="9">
        <v>-2.6603450669255846E-3</v>
      </c>
      <c r="AG799" s="12" t="s">
        <v>957</v>
      </c>
      <c r="AH799" s="20">
        <v>42907.99722222222</v>
      </c>
      <c r="AI799" s="12">
        <v>584.5</v>
      </c>
      <c r="AJ799" s="12">
        <v>63.5</v>
      </c>
      <c r="AK799" s="12">
        <v>0.12189999999999999</v>
      </c>
      <c r="AL799" s="17">
        <v>22000</v>
      </c>
      <c r="AM799" s="17">
        <v>0.52745098039215688</v>
      </c>
      <c r="AN799" s="9"/>
      <c r="AO799" s="9"/>
      <c r="AP799" s="17">
        <v>31.04</v>
      </c>
      <c r="AQ799" s="17">
        <v>7321</v>
      </c>
      <c r="AR799" s="17">
        <v>0.46956521739130436</v>
      </c>
      <c r="AS799" s="17">
        <v>0.39</v>
      </c>
      <c r="AT799" s="17">
        <v>0.46956521739130436</v>
      </c>
      <c r="AU799" s="12">
        <v>0.11009174311926606</v>
      </c>
      <c r="AV799" s="12">
        <v>0</v>
      </c>
      <c r="AY799" s="12">
        <v>14353930</v>
      </c>
      <c r="BA799" s="12">
        <v>0.53508771929824561</v>
      </c>
      <c r="BD799" s="12">
        <v>0.52745098039215688</v>
      </c>
      <c r="BE799" s="12">
        <v>0.46956521739130436</v>
      </c>
      <c r="BF799" s="12">
        <v>0.46956521739130436</v>
      </c>
      <c r="BG799" s="12">
        <v>0.11009174311926606</v>
      </c>
      <c r="BH799" s="12">
        <v>3.6999999999999998E-2</v>
      </c>
      <c r="BI799" s="12">
        <v>0.39</v>
      </c>
      <c r="BJ799" s="12">
        <v>1.0999999999999999E-2</v>
      </c>
      <c r="BK799" s="12">
        <v>0.33100000000000002</v>
      </c>
      <c r="BL799" s="12">
        <v>-691</v>
      </c>
      <c r="BM799" s="12">
        <v>-1107</v>
      </c>
      <c r="BN799" s="12">
        <v>-50</v>
      </c>
      <c r="BO799" s="12">
        <v>4687</v>
      </c>
      <c r="BP799" s="12">
        <v>-350</v>
      </c>
      <c r="BQ799" s="12">
        <v>-2233</v>
      </c>
      <c r="BR799" s="12">
        <v>-27</v>
      </c>
      <c r="BS799" s="12">
        <v>6309</v>
      </c>
      <c r="BT799" s="12">
        <v>0.39814829377247751</v>
      </c>
      <c r="BU799" s="12">
        <v>0.53811671330188371</v>
      </c>
      <c r="BV799" s="12">
        <v>0.54879924647310663</v>
      </c>
      <c r="BW799" s="12">
        <v>0.47668173603435582</v>
      </c>
      <c r="BX799" s="12">
        <v>0.62775987275796186</v>
      </c>
      <c r="BY799" s="12">
        <v>1605.5</v>
      </c>
      <c r="BZ799" s="12">
        <v>0.53508771929824561</v>
      </c>
      <c r="CB799" s="12">
        <v>0.10140708393983504</v>
      </c>
      <c r="CC799" s="12">
        <v>20050</v>
      </c>
      <c r="CD799" s="12">
        <v>20060</v>
      </c>
      <c r="CE799" s="12">
        <v>5.2013228257810296</v>
      </c>
      <c r="CH799" s="22">
        <v>42907</v>
      </c>
      <c r="CI799">
        <v>510</v>
      </c>
      <c r="CJ799">
        <v>534</v>
      </c>
      <c r="CK799">
        <v>504</v>
      </c>
      <c r="CL799">
        <v>521</v>
      </c>
      <c r="CM799" s="22">
        <v>42908</v>
      </c>
      <c r="CN799">
        <v>558</v>
      </c>
      <c r="CO799">
        <v>568</v>
      </c>
      <c r="CP799">
        <v>525</v>
      </c>
      <c r="CQ799">
        <v>526</v>
      </c>
      <c r="CR799" s="22">
        <v>42909</v>
      </c>
      <c r="CS799">
        <v>533</v>
      </c>
      <c r="CT799">
        <v>536</v>
      </c>
      <c r="CU799">
        <v>505</v>
      </c>
      <c r="CV799">
        <v>506</v>
      </c>
    </row>
    <row r="800" spans="1:100">
      <c r="A800" s="22">
        <v>42907</v>
      </c>
      <c r="B800">
        <v>1813</v>
      </c>
      <c r="C800">
        <v>1830</v>
      </c>
      <c r="D800">
        <v>1774</v>
      </c>
      <c r="E800">
        <v>1799</v>
      </c>
      <c r="F800" s="23">
        <f t="shared" si="80"/>
        <v>-7.7220077220077066E-3</v>
      </c>
      <c r="G800" s="22">
        <v>42908</v>
      </c>
      <c r="H800">
        <v>1885</v>
      </c>
      <c r="I800">
        <v>1892</v>
      </c>
      <c r="J800">
        <v>1805</v>
      </c>
      <c r="K800">
        <v>1816</v>
      </c>
      <c r="L800" s="22">
        <v>42909</v>
      </c>
      <c r="M800">
        <v>1823</v>
      </c>
      <c r="N800" s="4">
        <v>42908</v>
      </c>
      <c r="O800" s="3" t="s">
        <v>15</v>
      </c>
      <c r="P800" s="3">
        <v>3656</v>
      </c>
      <c r="Q800" s="3" t="s">
        <v>263</v>
      </c>
      <c r="R800" s="3" t="s">
        <v>17</v>
      </c>
      <c r="S800" s="3">
        <v>0.05</v>
      </c>
      <c r="T800" s="3">
        <v>2</v>
      </c>
      <c r="U800" s="3">
        <v>0</v>
      </c>
      <c r="V800" s="3">
        <v>300</v>
      </c>
      <c r="W800">
        <v>1885</v>
      </c>
      <c r="X800" s="4">
        <v>42909</v>
      </c>
      <c r="Y800">
        <v>1816</v>
      </c>
      <c r="Z800" s="10">
        <f t="shared" si="79"/>
        <v>-20700</v>
      </c>
      <c r="AA800" s="10">
        <f t="shared" si="78"/>
        <v>20700</v>
      </c>
      <c r="AB800" t="str">
        <f t="shared" si="81"/>
        <v/>
      </c>
      <c r="AC800">
        <f t="shared" si="82"/>
        <v>-494820</v>
      </c>
      <c r="AD800">
        <f t="shared" si="83"/>
        <v>8.0752981442857585E-3</v>
      </c>
      <c r="AE800" s="15">
        <v>42909</v>
      </c>
      <c r="AF800" s="9">
        <v>-2.6603450669255846E-3</v>
      </c>
      <c r="AG800" s="12" t="s">
        <v>962</v>
      </c>
      <c r="AH800" s="20">
        <v>42907.997916666667</v>
      </c>
      <c r="AI800" s="12">
        <v>1869.9</v>
      </c>
      <c r="AJ800" s="12">
        <v>70.900000000000006</v>
      </c>
      <c r="AK800" s="12">
        <v>3.9399999999999998E-2</v>
      </c>
      <c r="AL800" s="17">
        <v>18600</v>
      </c>
      <c r="AM800" s="17">
        <v>0.67917448405253278</v>
      </c>
      <c r="AN800" s="9"/>
      <c r="AO800" s="9"/>
      <c r="AP800" s="17">
        <v>717.83</v>
      </c>
      <c r="AQ800" s="17">
        <v>60705</v>
      </c>
      <c r="AR800" s="17">
        <v>0.90767824497257765</v>
      </c>
      <c r="AS800" s="17">
        <v>0.30399999999999999</v>
      </c>
      <c r="AT800" s="17">
        <v>0.91155866900175131</v>
      </c>
      <c r="AU800" s="12">
        <v>0.64562002275312858</v>
      </c>
      <c r="AV800" s="12">
        <v>0</v>
      </c>
      <c r="AY800" s="12">
        <v>37964400</v>
      </c>
      <c r="BA800" s="12">
        <v>0.91016200294550809</v>
      </c>
      <c r="BD800" s="12">
        <v>0.67917448405253278</v>
      </c>
      <c r="BE800" s="12">
        <v>0.90767824497257765</v>
      </c>
      <c r="BF800" s="12">
        <v>0.91155866900175131</v>
      </c>
      <c r="BG800" s="12">
        <v>0.64562002275312858</v>
      </c>
      <c r="BH800" s="12">
        <v>0.14499999999999999</v>
      </c>
      <c r="BI800" s="12">
        <v>0.30399999999999999</v>
      </c>
      <c r="BJ800" s="12">
        <v>0</v>
      </c>
      <c r="BK800" s="12">
        <v>0.32400000000000001</v>
      </c>
      <c r="BL800" s="12">
        <v>-1316</v>
      </c>
      <c r="BM800" s="12">
        <v>-2507</v>
      </c>
      <c r="BN800" s="12">
        <v>6363</v>
      </c>
      <c r="BO800" s="12">
        <v>4512</v>
      </c>
      <c r="BP800" s="12">
        <v>2260</v>
      </c>
      <c r="BQ800" s="12">
        <v>-1087</v>
      </c>
      <c r="BR800" s="12">
        <v>-32</v>
      </c>
      <c r="BS800" s="12">
        <v>1862</v>
      </c>
      <c r="BT800" s="12">
        <v>0.20511523970715712</v>
      </c>
      <c r="BU800" s="12">
        <v>0.61066013700532895</v>
      </c>
      <c r="BV800" s="12">
        <v>0.73719193943906469</v>
      </c>
      <c r="BW800" s="12">
        <v>0.65602309068287012</v>
      </c>
      <c r="BX800" s="12">
        <v>0.64066358497263587</v>
      </c>
      <c r="BY800" s="12">
        <v>1605.5</v>
      </c>
      <c r="BZ800" s="12">
        <v>0.91016200294550809</v>
      </c>
      <c r="CB800" s="12">
        <v>0.10140708393983504</v>
      </c>
      <c r="CC800" s="12">
        <v>20050</v>
      </c>
      <c r="CD800" s="12">
        <v>20060</v>
      </c>
      <c r="CE800" s="12">
        <v>6.6975053188146889</v>
      </c>
      <c r="CH800" s="22">
        <v>42907</v>
      </c>
      <c r="CI800">
        <v>1813</v>
      </c>
      <c r="CJ800">
        <v>1830</v>
      </c>
      <c r="CK800">
        <v>1774</v>
      </c>
      <c r="CL800">
        <v>1799</v>
      </c>
      <c r="CM800" s="22">
        <v>42908</v>
      </c>
      <c r="CN800">
        <v>1885</v>
      </c>
      <c r="CO800">
        <v>1892</v>
      </c>
      <c r="CP800">
        <v>1805</v>
      </c>
      <c r="CQ800">
        <v>1816</v>
      </c>
      <c r="CR800" s="22">
        <v>42909</v>
      </c>
      <c r="CS800">
        <v>1823</v>
      </c>
      <c r="CT800">
        <v>1838</v>
      </c>
      <c r="CU800">
        <v>1703</v>
      </c>
      <c r="CV800">
        <v>1815</v>
      </c>
    </row>
    <row r="801" spans="1:100">
      <c r="A801" s="22">
        <v>42907</v>
      </c>
      <c r="B801">
        <v>1250</v>
      </c>
      <c r="C801">
        <v>1488</v>
      </c>
      <c r="D801">
        <v>1240</v>
      </c>
      <c r="E801">
        <v>1371</v>
      </c>
      <c r="F801" s="23">
        <f t="shared" si="80"/>
        <v>9.6799999999999997E-2</v>
      </c>
      <c r="G801" s="22">
        <v>42908</v>
      </c>
      <c r="H801">
        <v>1401</v>
      </c>
      <c r="I801">
        <v>1434</v>
      </c>
      <c r="J801">
        <v>1335</v>
      </c>
      <c r="K801">
        <v>1406</v>
      </c>
      <c r="L801" s="22">
        <v>42909</v>
      </c>
      <c r="M801">
        <v>1396</v>
      </c>
      <c r="N801" s="4">
        <v>42908</v>
      </c>
      <c r="O801" s="3" t="s">
        <v>15</v>
      </c>
      <c r="P801" s="3">
        <v>3903</v>
      </c>
      <c r="Q801" s="3" t="s">
        <v>438</v>
      </c>
      <c r="R801" s="3" t="s">
        <v>17</v>
      </c>
      <c r="S801" s="3">
        <v>0.05</v>
      </c>
      <c r="T801" s="3">
        <v>2</v>
      </c>
      <c r="U801" s="3">
        <v>0</v>
      </c>
      <c r="V801" s="3">
        <v>400</v>
      </c>
      <c r="W801">
        <v>1401</v>
      </c>
      <c r="X801" s="4">
        <v>42909</v>
      </c>
      <c r="Y801">
        <v>1406</v>
      </c>
      <c r="Z801" s="10">
        <f t="shared" si="79"/>
        <v>2000</v>
      </c>
      <c r="AA801" s="10">
        <f t="shared" si="78"/>
        <v>2000</v>
      </c>
      <c r="AB801" t="str">
        <f t="shared" si="81"/>
        <v/>
      </c>
      <c r="AC801">
        <f t="shared" si="82"/>
        <v>-494820</v>
      </c>
      <c r="AD801">
        <f t="shared" si="83"/>
        <v>2.0348227396685514E-2</v>
      </c>
      <c r="AE801" s="15">
        <v>42909</v>
      </c>
      <c r="AF801" s="9">
        <v>-2.6603450669255846E-3</v>
      </c>
      <c r="AG801" s="12" t="s">
        <v>962</v>
      </c>
      <c r="AH801" s="20">
        <v>42907.995138888888</v>
      </c>
      <c r="AI801" s="12">
        <v>1430.1</v>
      </c>
      <c r="AJ801" s="12">
        <v>59.1</v>
      </c>
      <c r="AK801" s="12">
        <v>4.3099999999999999E-2</v>
      </c>
      <c r="AL801" s="17">
        <v>17200</v>
      </c>
      <c r="AM801" s="17">
        <v>0.32983023443815684</v>
      </c>
      <c r="AN801" s="9"/>
      <c r="AO801" s="9"/>
      <c r="AP801" s="17">
        <v>117.46</v>
      </c>
      <c r="AQ801" s="17">
        <v>37174</v>
      </c>
      <c r="AR801" s="17">
        <v>0.76868327402135228</v>
      </c>
      <c r="AS801" s="17">
        <v>0.24399999999999999</v>
      </c>
      <c r="AT801" s="17">
        <v>0.81919332406119616</v>
      </c>
      <c r="AU801" s="12">
        <v>0.64234734337827126</v>
      </c>
      <c r="AV801" s="12">
        <v>0</v>
      </c>
      <c r="AY801" s="12">
        <v>30052000</v>
      </c>
      <c r="BA801" s="12">
        <v>1</v>
      </c>
      <c r="BD801" s="12">
        <v>0.32983023443815684</v>
      </c>
      <c r="BE801" s="12">
        <v>0.76868327402135228</v>
      </c>
      <c r="BF801" s="12">
        <v>0.81919332406119616</v>
      </c>
      <c r="BG801" s="12">
        <v>0.64234734337827126</v>
      </c>
      <c r="BH801" s="12">
        <v>0.121</v>
      </c>
      <c r="BI801" s="12">
        <v>0.24399999999999999</v>
      </c>
      <c r="BJ801" s="12">
        <v>0</v>
      </c>
      <c r="BK801" s="12">
        <v>0.44700000000000001</v>
      </c>
      <c r="BL801" s="12">
        <v>799</v>
      </c>
      <c r="BM801" s="12">
        <v>-1959</v>
      </c>
      <c r="BN801" s="12">
        <v>16441</v>
      </c>
      <c r="BO801" s="12">
        <v>17850</v>
      </c>
      <c r="BP801" s="12">
        <v>-933</v>
      </c>
      <c r="BQ801" s="12">
        <v>-357</v>
      </c>
      <c r="BR801" s="12">
        <v>1894</v>
      </c>
      <c r="BS801" s="12">
        <v>2470</v>
      </c>
      <c r="BT801" s="12">
        <v>0.20511523970715712</v>
      </c>
      <c r="BU801" s="12">
        <v>0.61066013700532895</v>
      </c>
      <c r="BV801" s="12">
        <v>0.73719193943906469</v>
      </c>
      <c r="BW801" s="12">
        <v>0.65602309068287012</v>
      </c>
      <c r="BX801" s="12">
        <v>0.64066358497263587</v>
      </c>
      <c r="BY801" s="12">
        <v>1605.5</v>
      </c>
      <c r="BZ801" s="12">
        <v>1</v>
      </c>
      <c r="CB801" s="12">
        <v>0.10140708393983504</v>
      </c>
      <c r="CC801" s="12">
        <v>20050</v>
      </c>
      <c r="CD801" s="12">
        <v>20060</v>
      </c>
      <c r="CE801" s="12">
        <v>3.2525364266844079</v>
      </c>
      <c r="CH801" s="22">
        <v>42907</v>
      </c>
      <c r="CI801">
        <v>1250</v>
      </c>
      <c r="CJ801">
        <v>1488</v>
      </c>
      <c r="CK801">
        <v>1240</v>
      </c>
      <c r="CL801">
        <v>1371</v>
      </c>
      <c r="CM801" s="22">
        <v>42908</v>
      </c>
      <c r="CN801">
        <v>1401</v>
      </c>
      <c r="CO801">
        <v>1434</v>
      </c>
      <c r="CP801">
        <v>1335</v>
      </c>
      <c r="CQ801">
        <v>1406</v>
      </c>
      <c r="CR801" s="22">
        <v>42909</v>
      </c>
      <c r="CS801">
        <v>1396</v>
      </c>
      <c r="CT801">
        <v>1499</v>
      </c>
      <c r="CU801">
        <v>1377</v>
      </c>
      <c r="CV801">
        <v>1434</v>
      </c>
    </row>
    <row r="802" spans="1:100">
      <c r="A802" s="22">
        <v>42907</v>
      </c>
      <c r="B802">
        <v>4650</v>
      </c>
      <c r="C802">
        <v>5000</v>
      </c>
      <c r="D802">
        <v>4635</v>
      </c>
      <c r="E802">
        <v>5000</v>
      </c>
      <c r="F802" s="23">
        <f t="shared" si="80"/>
        <v>7.5268817204301008E-2</v>
      </c>
      <c r="G802" s="22">
        <v>42908</v>
      </c>
      <c r="H802">
        <v>5600</v>
      </c>
      <c r="I802">
        <v>6000</v>
      </c>
      <c r="J802">
        <v>5320</v>
      </c>
      <c r="K802">
        <v>6000</v>
      </c>
      <c r="L802" s="22">
        <v>42909</v>
      </c>
      <c r="M802">
        <v>6200</v>
      </c>
      <c r="N802" s="4">
        <v>42908</v>
      </c>
      <c r="O802" s="3" t="s">
        <v>15</v>
      </c>
      <c r="P802" s="3">
        <v>3907</v>
      </c>
      <c r="Q802" s="3" t="s">
        <v>109</v>
      </c>
      <c r="R802" s="3" t="s">
        <v>17</v>
      </c>
      <c r="S802" s="3">
        <v>0.05</v>
      </c>
      <c r="T802" s="3">
        <v>2</v>
      </c>
      <c r="U802" s="3">
        <v>0</v>
      </c>
      <c r="V802" s="3">
        <v>100</v>
      </c>
      <c r="W802">
        <v>5600</v>
      </c>
      <c r="X802" s="4">
        <v>42909</v>
      </c>
      <c r="Y802">
        <v>6000</v>
      </c>
      <c r="Z802" s="10">
        <f t="shared" si="79"/>
        <v>40000</v>
      </c>
      <c r="AA802" s="10">
        <f t="shared" si="78"/>
        <v>40000</v>
      </c>
      <c r="AB802" t="str">
        <f t="shared" si="81"/>
        <v/>
      </c>
      <c r="AC802">
        <f t="shared" si="82"/>
        <v>-494820</v>
      </c>
      <c r="AD802">
        <f t="shared" si="83"/>
        <v>5.362182502351831E-2</v>
      </c>
      <c r="AE802" s="15">
        <v>42909</v>
      </c>
      <c r="AF802" s="9">
        <v>-2.6603450669255846E-3</v>
      </c>
      <c r="AG802" s="12" t="s">
        <v>957</v>
      </c>
      <c r="AH802" s="20">
        <v>42907.997916666667</v>
      </c>
      <c r="AI802" s="12">
        <v>5315</v>
      </c>
      <c r="AJ802" s="12">
        <v>315</v>
      </c>
      <c r="AK802" s="12">
        <v>6.3E-2</v>
      </c>
      <c r="AL802" s="17">
        <v>6100</v>
      </c>
      <c r="AM802" s="17">
        <v>0.4</v>
      </c>
      <c r="AN802" s="9"/>
      <c r="AO802" s="9"/>
      <c r="AP802" s="17">
        <v>0</v>
      </c>
      <c r="AQ802" s="17">
        <v>9210</v>
      </c>
      <c r="AR802" s="17">
        <v>0.33427762039660058</v>
      </c>
      <c r="AS802" s="17">
        <v>0.23400000000000001</v>
      </c>
      <c r="AT802" s="17">
        <v>0.11683168316831684</v>
      </c>
      <c r="AU802" s="12">
        <v>0.24863387978142076</v>
      </c>
      <c r="AV802" s="12">
        <v>0.28000000000000003</v>
      </c>
      <c r="AY802" s="12">
        <v>2544300</v>
      </c>
      <c r="BA802" s="12">
        <v>1</v>
      </c>
      <c r="BD802" s="12">
        <v>0.4</v>
      </c>
      <c r="BE802" s="12">
        <v>0.33427762039660058</v>
      </c>
      <c r="BF802" s="12">
        <v>0.11683168316831684</v>
      </c>
      <c r="BG802" s="12">
        <v>0.24863387978142076</v>
      </c>
      <c r="BH802" s="12">
        <v>3.2000000000000001E-2</v>
      </c>
      <c r="BI802" s="12">
        <v>0.23400000000000001</v>
      </c>
      <c r="BJ802" s="12">
        <v>8.0000000000000002E-3</v>
      </c>
      <c r="BK802" s="12">
        <v>0.55000000000000004</v>
      </c>
      <c r="BL802" s="12">
        <v>623</v>
      </c>
      <c r="BM802" s="12">
        <v>-293</v>
      </c>
      <c r="BN802" s="12">
        <v>233</v>
      </c>
      <c r="BO802" s="12">
        <v>1541</v>
      </c>
      <c r="BP802" s="12">
        <v>487</v>
      </c>
      <c r="BQ802" s="12">
        <v>-240</v>
      </c>
      <c r="BR802" s="12">
        <v>283</v>
      </c>
      <c r="BS802" s="12">
        <v>977</v>
      </c>
      <c r="BT802" s="12">
        <v>0.39814829377247751</v>
      </c>
      <c r="BU802" s="12">
        <v>0.53811671330188371</v>
      </c>
      <c r="BV802" s="12">
        <v>0.54879924647310663</v>
      </c>
      <c r="BW802" s="12">
        <v>0.47668173603435582</v>
      </c>
      <c r="BX802" s="12">
        <v>0.62775987275796186</v>
      </c>
      <c r="BY802" s="12">
        <v>1605.5</v>
      </c>
      <c r="BZ802" s="12">
        <v>1</v>
      </c>
      <c r="CB802" s="12">
        <v>0.10140708393983504</v>
      </c>
      <c r="CC802" s="12">
        <v>20050</v>
      </c>
      <c r="CD802" s="12">
        <v>20060</v>
      </c>
      <c r="CE802" s="12">
        <v>3.9444976076555025</v>
      </c>
      <c r="CH802" s="22">
        <v>42907</v>
      </c>
      <c r="CI802">
        <v>4650</v>
      </c>
      <c r="CJ802">
        <v>5000</v>
      </c>
      <c r="CK802">
        <v>4635</v>
      </c>
      <c r="CL802">
        <v>5000</v>
      </c>
      <c r="CM802" s="22">
        <v>42908</v>
      </c>
      <c r="CN802">
        <v>5600</v>
      </c>
      <c r="CO802">
        <v>6000</v>
      </c>
      <c r="CP802">
        <v>5320</v>
      </c>
      <c r="CQ802">
        <v>6000</v>
      </c>
      <c r="CR802" s="22">
        <v>42909</v>
      </c>
      <c r="CS802">
        <v>6200</v>
      </c>
      <c r="CT802">
        <v>6940</v>
      </c>
      <c r="CU802">
        <v>5820</v>
      </c>
      <c r="CV802">
        <v>6360</v>
      </c>
    </row>
    <row r="803" spans="1:100">
      <c r="A803" s="22">
        <v>42907</v>
      </c>
      <c r="B803">
        <v>100</v>
      </c>
      <c r="C803">
        <v>102</v>
      </c>
      <c r="D803">
        <v>99</v>
      </c>
      <c r="E803">
        <v>101</v>
      </c>
      <c r="F803" s="23">
        <f t="shared" si="80"/>
        <v>1.0000000000000009E-2</v>
      </c>
      <c r="G803" s="22">
        <v>42908</v>
      </c>
      <c r="H803">
        <v>103</v>
      </c>
      <c r="I803">
        <v>103</v>
      </c>
      <c r="J803">
        <v>101</v>
      </c>
      <c r="K803">
        <v>103</v>
      </c>
      <c r="L803" s="22">
        <v>42909</v>
      </c>
      <c r="M803">
        <v>104</v>
      </c>
      <c r="N803" s="4">
        <v>42908</v>
      </c>
      <c r="O803" s="3" t="s">
        <v>15</v>
      </c>
      <c r="P803" s="3">
        <v>4347</v>
      </c>
      <c r="Q803" s="3" t="s">
        <v>425</v>
      </c>
      <c r="R803" s="3" t="s">
        <v>17</v>
      </c>
      <c r="S803" s="3">
        <v>0.05</v>
      </c>
      <c r="T803" s="3">
        <v>1</v>
      </c>
      <c r="U803" s="3">
        <v>0</v>
      </c>
      <c r="V803" s="3">
        <v>5000</v>
      </c>
      <c r="W803">
        <v>103</v>
      </c>
      <c r="X803" s="4">
        <v>42909</v>
      </c>
      <c r="Y803">
        <v>103</v>
      </c>
      <c r="Z803" s="10">
        <f t="shared" si="79"/>
        <v>0</v>
      </c>
      <c r="AA803" s="10">
        <f t="shared" si="78"/>
        <v>0</v>
      </c>
      <c r="AB803" t="str">
        <f t="shared" si="81"/>
        <v/>
      </c>
      <c r="AC803">
        <f t="shared" si="82"/>
        <v>-494820</v>
      </c>
      <c r="AD803">
        <f t="shared" si="83"/>
        <v>1.4354066985645897E-2</v>
      </c>
      <c r="AE803" s="15">
        <v>42909</v>
      </c>
      <c r="AF803" s="9">
        <v>-2.6603450669255846E-3</v>
      </c>
      <c r="AG803" s="12" t="s">
        <v>960</v>
      </c>
      <c r="AH803" s="20">
        <v>42907.897916666669</v>
      </c>
      <c r="AI803" s="12">
        <v>104.5</v>
      </c>
      <c r="AJ803" s="12">
        <v>3.5</v>
      </c>
      <c r="AK803" s="12">
        <v>3.4700000000000002E-2</v>
      </c>
      <c r="AL803" s="17">
        <v>5100</v>
      </c>
      <c r="AM803" s="17">
        <v>0.33653846153846156</v>
      </c>
      <c r="AN803" s="9"/>
      <c r="AO803" s="9"/>
      <c r="AP803" s="17">
        <v>54.33</v>
      </c>
      <c r="AQ803" s="17">
        <v>7266</v>
      </c>
      <c r="AR803" s="17">
        <v>0.88</v>
      </c>
      <c r="AS803" s="17">
        <v>7.8E-2</v>
      </c>
      <c r="AT803" s="17">
        <v>0.9</v>
      </c>
      <c r="AU803" s="12">
        <v>0.36486486486486486</v>
      </c>
      <c r="AV803" s="12">
        <v>0</v>
      </c>
      <c r="AY803" s="12">
        <v>69861611</v>
      </c>
      <c r="BA803" s="12">
        <v>0.77777777777777779</v>
      </c>
      <c r="BD803" s="12">
        <v>0.33653846153846156</v>
      </c>
      <c r="BE803" s="12">
        <v>0.88</v>
      </c>
      <c r="BF803" s="12">
        <v>0.9</v>
      </c>
      <c r="BG803" s="12">
        <v>0.36486486486486486</v>
      </c>
      <c r="BH803" s="12">
        <v>4.0000000000000001E-3</v>
      </c>
      <c r="BI803" s="12">
        <v>7.8E-2</v>
      </c>
      <c r="BJ803" s="12">
        <v>7.0000000000000001E-3</v>
      </c>
      <c r="BK803" s="12">
        <v>0.70599999999999996</v>
      </c>
      <c r="BL803" s="12">
        <v>1002</v>
      </c>
      <c r="BM803" s="12">
        <v>-1976</v>
      </c>
      <c r="BN803" s="12">
        <v>469</v>
      </c>
      <c r="BO803" s="12">
        <v>2960</v>
      </c>
      <c r="BP803" s="12">
        <v>811</v>
      </c>
      <c r="BQ803" s="12">
        <v>-916</v>
      </c>
      <c r="BR803" s="12">
        <v>635</v>
      </c>
      <c r="BS803" s="12">
        <v>3480</v>
      </c>
      <c r="BT803" s="12">
        <v>0.33640914599280108</v>
      </c>
      <c r="BU803" s="12">
        <v>0.53912769256518533</v>
      </c>
      <c r="BV803" s="12">
        <v>0.56552291971214619</v>
      </c>
      <c r="BW803" s="12">
        <v>0.47730821303058535</v>
      </c>
      <c r="BX803" s="12">
        <v>0.62284306810423085</v>
      </c>
      <c r="BY803" s="12">
        <v>1605.5</v>
      </c>
      <c r="BZ803" s="12">
        <v>0.77777777777777779</v>
      </c>
      <c r="CB803" s="12">
        <v>0.10140708393983504</v>
      </c>
      <c r="CC803" s="12">
        <v>20050</v>
      </c>
      <c r="CD803" s="12">
        <v>20060</v>
      </c>
      <c r="CE803" s="12">
        <v>3.318687891056312</v>
      </c>
      <c r="CH803" s="22">
        <v>42907</v>
      </c>
      <c r="CI803">
        <v>100</v>
      </c>
      <c r="CJ803">
        <v>102</v>
      </c>
      <c r="CK803">
        <v>99</v>
      </c>
      <c r="CL803">
        <v>101</v>
      </c>
      <c r="CM803" s="22">
        <v>42908</v>
      </c>
      <c r="CN803">
        <v>103</v>
      </c>
      <c r="CO803">
        <v>103</v>
      </c>
      <c r="CP803">
        <v>101</v>
      </c>
      <c r="CQ803">
        <v>103</v>
      </c>
      <c r="CR803" s="22">
        <v>42909</v>
      </c>
      <c r="CS803">
        <v>104</v>
      </c>
      <c r="CT803">
        <v>104</v>
      </c>
      <c r="CU803">
        <v>96</v>
      </c>
      <c r="CV803">
        <v>99</v>
      </c>
    </row>
    <row r="804" spans="1:100">
      <c r="A804" s="22">
        <v>42908</v>
      </c>
      <c r="B804">
        <v>147</v>
      </c>
      <c r="C804">
        <v>196</v>
      </c>
      <c r="D804">
        <v>146</v>
      </c>
      <c r="E804">
        <v>185</v>
      </c>
      <c r="F804" s="23">
        <f t="shared" si="80"/>
        <v>0.25850340136054428</v>
      </c>
      <c r="G804" s="22">
        <v>42909</v>
      </c>
      <c r="H804">
        <v>208</v>
      </c>
      <c r="I804">
        <v>218</v>
      </c>
      <c r="J804">
        <v>166</v>
      </c>
      <c r="K804">
        <v>170</v>
      </c>
      <c r="L804" s="22">
        <v>42912</v>
      </c>
      <c r="M804">
        <v>169</v>
      </c>
      <c r="N804" s="4">
        <v>42909</v>
      </c>
      <c r="O804" s="3" t="s">
        <v>15</v>
      </c>
      <c r="P804" s="3">
        <v>8704</v>
      </c>
      <c r="Q804" s="3" t="s">
        <v>85</v>
      </c>
      <c r="R804" s="3" t="s">
        <v>17</v>
      </c>
      <c r="S804" s="3">
        <v>0.05</v>
      </c>
      <c r="T804" s="3">
        <v>1</v>
      </c>
      <c r="U804" s="3">
        <v>0</v>
      </c>
      <c r="V804" s="3">
        <v>2800</v>
      </c>
      <c r="W804">
        <v>208</v>
      </c>
      <c r="X804" s="4">
        <v>42912</v>
      </c>
      <c r="Y804">
        <v>170</v>
      </c>
      <c r="Z804" s="10">
        <f t="shared" si="79"/>
        <v>-106400</v>
      </c>
      <c r="AA804" s="10">
        <f t="shared" si="78"/>
        <v>106400</v>
      </c>
      <c r="AB804" t="str">
        <f t="shared" si="81"/>
        <v/>
      </c>
      <c r="AC804">
        <f t="shared" si="82"/>
        <v>-494820</v>
      </c>
      <c r="AD804">
        <f t="shared" si="83"/>
        <v>7.1599045346062429E-3</v>
      </c>
      <c r="AE804" s="15">
        <v>42910</v>
      </c>
      <c r="AF804" s="9">
        <v>-5.9504820871325581E-4</v>
      </c>
      <c r="AG804" s="12" t="s">
        <v>960</v>
      </c>
      <c r="AH804" s="20">
        <v>42908.998611111114</v>
      </c>
      <c r="AI804" s="12">
        <v>209.5</v>
      </c>
      <c r="AJ804" s="12">
        <v>24.5</v>
      </c>
      <c r="AK804" s="12">
        <v>0.13239999999999999</v>
      </c>
      <c r="AL804" s="17">
        <v>1531000</v>
      </c>
      <c r="AM804" s="17">
        <v>0.5</v>
      </c>
      <c r="AN804" s="9"/>
      <c r="AO804" s="9"/>
      <c r="AP804" s="17">
        <v>0</v>
      </c>
      <c r="AQ804" s="17">
        <v>14297</v>
      </c>
      <c r="AR804" s="17">
        <v>0.48529411764705882</v>
      </c>
      <c r="AS804" s="17">
        <v>9.7000000000000003E-2</v>
      </c>
      <c r="AT804" s="17">
        <v>0.57317073170731703</v>
      </c>
      <c r="AU804" s="12">
        <v>0.26006191950464397</v>
      </c>
      <c r="AV804" s="12" t="s">
        <v>988</v>
      </c>
      <c r="AY804" s="12">
        <v>84098736</v>
      </c>
      <c r="BA804" s="12">
        <v>0.6428571428571429</v>
      </c>
      <c r="BD804" s="12">
        <v>0.5</v>
      </c>
      <c r="BE804" s="12">
        <v>0.48529411764705882</v>
      </c>
      <c r="BF804" s="12">
        <v>0.57317073170731703</v>
      </c>
      <c r="BG804" s="12">
        <v>0.26006191950464397</v>
      </c>
      <c r="BH804" s="12">
        <v>4.0000000000000001E-3</v>
      </c>
      <c r="BI804" s="12">
        <v>9.7000000000000003E-2</v>
      </c>
      <c r="BJ804" s="12">
        <v>0</v>
      </c>
      <c r="BK804" s="12">
        <v>0.68600000000000005</v>
      </c>
      <c r="BL804" s="12">
        <v>125</v>
      </c>
      <c r="BM804" s="12">
        <v>186</v>
      </c>
      <c r="BN804" s="12">
        <v>-238</v>
      </c>
      <c r="BO804" s="12">
        <v>444</v>
      </c>
      <c r="BP804" s="12">
        <v>206</v>
      </c>
      <c r="BQ804" s="12">
        <v>-364</v>
      </c>
      <c r="BR804" s="12">
        <v>15</v>
      </c>
      <c r="BS804" s="12">
        <v>370</v>
      </c>
      <c r="BT804" s="12">
        <v>0.33640914599280108</v>
      </c>
      <c r="BU804" s="12">
        <v>0.53912769256518533</v>
      </c>
      <c r="BV804" s="12">
        <v>0.56552291971214619</v>
      </c>
      <c r="BW804" s="12">
        <v>0.47730821303058535</v>
      </c>
      <c r="BX804" s="12">
        <v>0.62284306810423085</v>
      </c>
      <c r="BY804" s="12">
        <v>1609.5</v>
      </c>
      <c r="BZ804" s="12">
        <v>0.6428571428571429</v>
      </c>
      <c r="CB804" s="12">
        <v>0.10437710437710437</v>
      </c>
      <c r="CC804" s="12">
        <v>20060</v>
      </c>
      <c r="CD804" s="12">
        <v>20090</v>
      </c>
      <c r="CE804" s="12">
        <v>4.790322580645161</v>
      </c>
      <c r="CH804" s="22">
        <v>42908</v>
      </c>
      <c r="CI804">
        <v>147</v>
      </c>
      <c r="CJ804">
        <v>196</v>
      </c>
      <c r="CK804">
        <v>146</v>
      </c>
      <c r="CL804">
        <v>185</v>
      </c>
      <c r="CM804" s="22">
        <v>42909</v>
      </c>
      <c r="CN804">
        <v>208</v>
      </c>
      <c r="CO804">
        <v>218</v>
      </c>
      <c r="CP804">
        <v>166</v>
      </c>
      <c r="CQ804">
        <v>170</v>
      </c>
      <c r="CR804" s="22">
        <v>42912</v>
      </c>
      <c r="CS804">
        <v>169</v>
      </c>
      <c r="CT804">
        <v>196</v>
      </c>
      <c r="CU804">
        <v>168</v>
      </c>
      <c r="CV804">
        <v>192</v>
      </c>
    </row>
    <row r="805" spans="1:100">
      <c r="A805" s="22">
        <v>42908</v>
      </c>
      <c r="B805">
        <v>218</v>
      </c>
      <c r="C805">
        <v>242</v>
      </c>
      <c r="D805">
        <v>206</v>
      </c>
      <c r="E805">
        <v>242</v>
      </c>
      <c r="F805" s="23">
        <f t="shared" si="80"/>
        <v>0.11009174311926606</v>
      </c>
      <c r="G805" s="22">
        <v>42909</v>
      </c>
      <c r="H805">
        <v>256</v>
      </c>
      <c r="I805">
        <v>320</v>
      </c>
      <c r="J805">
        <v>223</v>
      </c>
      <c r="K805">
        <v>290</v>
      </c>
      <c r="L805" s="22">
        <v>42912</v>
      </c>
      <c r="M805">
        <v>306</v>
      </c>
      <c r="N805" s="4">
        <v>42909</v>
      </c>
      <c r="O805" s="3" t="s">
        <v>15</v>
      </c>
      <c r="P805" s="3">
        <v>6628</v>
      </c>
      <c r="Q805" s="3" t="s">
        <v>267</v>
      </c>
      <c r="R805" s="3" t="s">
        <v>17</v>
      </c>
      <c r="S805" s="3">
        <v>0.05</v>
      </c>
      <c r="T805" s="3">
        <v>2</v>
      </c>
      <c r="U805" s="3">
        <v>0</v>
      </c>
      <c r="V805" s="3">
        <v>2100</v>
      </c>
      <c r="W805">
        <v>256</v>
      </c>
      <c r="X805" s="4">
        <v>42912</v>
      </c>
      <c r="Y805">
        <v>290</v>
      </c>
      <c r="Z805" s="10">
        <f t="shared" si="79"/>
        <v>71400</v>
      </c>
      <c r="AA805" s="10">
        <f t="shared" si="78"/>
        <v>71400</v>
      </c>
      <c r="AB805" t="str">
        <f t="shared" si="81"/>
        <v/>
      </c>
      <c r="AC805">
        <f t="shared" si="82"/>
        <v>-494820</v>
      </c>
      <c r="AD805">
        <f t="shared" si="83"/>
        <v>2.9567854435178176E-2</v>
      </c>
      <c r="AE805" s="15">
        <v>42910</v>
      </c>
      <c r="AF805" s="9">
        <v>-5.9504820871325581E-4</v>
      </c>
      <c r="AG805" s="12" t="s">
        <v>960</v>
      </c>
      <c r="AH805" s="20">
        <v>42908.998611111114</v>
      </c>
      <c r="AI805" s="12">
        <v>263.8</v>
      </c>
      <c r="AJ805" s="12">
        <v>21.8</v>
      </c>
      <c r="AK805" s="12">
        <v>9.01E-2</v>
      </c>
      <c r="AL805" s="17">
        <v>604800</v>
      </c>
      <c r="AM805" s="17">
        <v>0.72068965517241379</v>
      </c>
      <c r="AN805" s="9"/>
      <c r="AO805" s="9"/>
      <c r="AP805" s="17">
        <v>0</v>
      </c>
      <c r="AQ805" s="17">
        <v>25118</v>
      </c>
      <c r="AR805" s="17">
        <v>1</v>
      </c>
      <c r="AS805" s="17">
        <v>8.6999999999999994E-2</v>
      </c>
      <c r="AT805" s="17">
        <v>1</v>
      </c>
      <c r="AU805" s="12">
        <v>1</v>
      </c>
      <c r="AV805" s="12" t="s">
        <v>988</v>
      </c>
      <c r="AY805" s="12">
        <v>86613695</v>
      </c>
      <c r="BA805" s="12">
        <v>1</v>
      </c>
      <c r="BD805" s="12">
        <v>0.72068965517241379</v>
      </c>
      <c r="BE805" s="12">
        <v>1</v>
      </c>
      <c r="BF805" s="12">
        <v>1</v>
      </c>
      <c r="BG805" s="12">
        <v>1</v>
      </c>
      <c r="BH805" s="12">
        <v>0.14599999999999999</v>
      </c>
      <c r="BI805" s="12">
        <v>8.6999999999999994E-2</v>
      </c>
      <c r="BJ805" s="12">
        <v>8.0000000000000002E-3</v>
      </c>
      <c r="BK805" s="12">
        <v>0.67300000000000004</v>
      </c>
      <c r="BL805" s="12">
        <v>-150</v>
      </c>
      <c r="BM805" s="12">
        <v>-1165</v>
      </c>
      <c r="BN805" s="12">
        <v>-2006</v>
      </c>
      <c r="BO805" s="12">
        <v>5172</v>
      </c>
      <c r="BP805" s="12">
        <v>-450</v>
      </c>
      <c r="BQ805" s="12">
        <v>-1227</v>
      </c>
      <c r="BR805" s="12">
        <v>-752</v>
      </c>
      <c r="BS805" s="12">
        <v>8021</v>
      </c>
      <c r="BT805" s="12">
        <v>0.33640914599280108</v>
      </c>
      <c r="BU805" s="12">
        <v>0.53912769256518533</v>
      </c>
      <c r="BV805" s="12">
        <v>0.56552291971214619</v>
      </c>
      <c r="BW805" s="12">
        <v>0.47730821303058535</v>
      </c>
      <c r="BX805" s="12">
        <v>0.62284306810423085</v>
      </c>
      <c r="BY805" s="12">
        <v>1609.5</v>
      </c>
      <c r="BZ805" s="12">
        <v>1</v>
      </c>
      <c r="CB805" s="12">
        <v>0.10437710437710437</v>
      </c>
      <c r="CC805" s="12">
        <v>20060</v>
      </c>
      <c r="CD805" s="12">
        <v>20090</v>
      </c>
      <c r="CE805" s="12">
        <v>6.9046718576195776</v>
      </c>
      <c r="CH805" s="22">
        <v>42908</v>
      </c>
      <c r="CI805">
        <v>218</v>
      </c>
      <c r="CJ805">
        <v>242</v>
      </c>
      <c r="CK805">
        <v>206</v>
      </c>
      <c r="CL805">
        <v>242</v>
      </c>
      <c r="CM805" s="22">
        <v>42909</v>
      </c>
      <c r="CN805">
        <v>256</v>
      </c>
      <c r="CO805">
        <v>320</v>
      </c>
      <c r="CP805">
        <v>223</v>
      </c>
      <c r="CQ805">
        <v>290</v>
      </c>
      <c r="CR805" s="22">
        <v>42912</v>
      </c>
      <c r="CS805">
        <v>306</v>
      </c>
      <c r="CT805">
        <v>324</v>
      </c>
      <c r="CU805">
        <v>260</v>
      </c>
      <c r="CV805">
        <v>262</v>
      </c>
    </row>
    <row r="806" spans="1:100">
      <c r="A806" s="22">
        <v>42908</v>
      </c>
      <c r="B806">
        <v>379</v>
      </c>
      <c r="C806">
        <v>445</v>
      </c>
      <c r="D806">
        <v>373</v>
      </c>
      <c r="E806">
        <v>445</v>
      </c>
      <c r="F806" s="23">
        <f t="shared" si="80"/>
        <v>0.17414248021108181</v>
      </c>
      <c r="G806" s="22">
        <v>42909</v>
      </c>
      <c r="H806">
        <v>500</v>
      </c>
      <c r="I806">
        <v>525</v>
      </c>
      <c r="J806">
        <v>466</v>
      </c>
      <c r="K806">
        <v>525</v>
      </c>
      <c r="L806" s="22">
        <v>42912</v>
      </c>
      <c r="M806">
        <v>481</v>
      </c>
      <c r="N806" s="4">
        <v>42909</v>
      </c>
      <c r="O806" s="3" t="s">
        <v>15</v>
      </c>
      <c r="P806" s="3">
        <v>4585</v>
      </c>
      <c r="Q806" s="3" t="s">
        <v>75</v>
      </c>
      <c r="R806" s="3" t="s">
        <v>17</v>
      </c>
      <c r="S806" s="3">
        <v>0.05</v>
      </c>
      <c r="T806" s="3">
        <v>0</v>
      </c>
      <c r="U806" s="3">
        <v>0</v>
      </c>
      <c r="V806" s="3">
        <v>1200</v>
      </c>
      <c r="W806">
        <v>500</v>
      </c>
      <c r="X806" s="4">
        <v>42912</v>
      </c>
      <c r="Y806">
        <v>525</v>
      </c>
      <c r="Z806" s="10">
        <f t="shared" si="79"/>
        <v>30000</v>
      </c>
      <c r="AA806" s="10">
        <f t="shared" si="78"/>
        <v>30000</v>
      </c>
      <c r="AB806" t="str">
        <f t="shared" si="81"/>
        <v/>
      </c>
      <c r="AC806">
        <f t="shared" si="82"/>
        <v>-494820</v>
      </c>
      <c r="AD806">
        <f t="shared" si="83"/>
        <v>4.0582726326742868E-2</v>
      </c>
      <c r="AE806" s="15">
        <v>42910</v>
      </c>
      <c r="AF806" s="9">
        <v>-5.9504820871325581E-4</v>
      </c>
      <c r="AG806" s="12" t="s">
        <v>957</v>
      </c>
      <c r="AH806" s="20">
        <v>42908.997916666667</v>
      </c>
      <c r="AI806" s="12">
        <v>480.5</v>
      </c>
      <c r="AJ806" s="12">
        <v>35.5</v>
      </c>
      <c r="AK806" s="12">
        <v>7.9799999999999996E-2</v>
      </c>
      <c r="AL806" s="17">
        <v>134200</v>
      </c>
      <c r="AM806" s="17">
        <v>0.5714285714285714</v>
      </c>
      <c r="AN806" s="17">
        <v>-1</v>
      </c>
      <c r="AO806" s="9"/>
      <c r="AP806" s="17">
        <v>3.94</v>
      </c>
      <c r="AQ806" s="17">
        <v>6403</v>
      </c>
      <c r="AR806" s="17">
        <v>0.37037037037037035</v>
      </c>
      <c r="AS806" s="17">
        <v>0.32400000000000001</v>
      </c>
      <c r="AT806" s="17">
        <v>0.22354694485842028</v>
      </c>
      <c r="AU806" s="12">
        <v>0.1088139281828074</v>
      </c>
      <c r="AV806" s="12">
        <v>0</v>
      </c>
      <c r="AY806" s="12">
        <v>12196500</v>
      </c>
      <c r="BA806" s="12">
        <v>1</v>
      </c>
      <c r="BC806" s="15">
        <v>42662</v>
      </c>
      <c r="BD806" s="12">
        <v>0.5714285714285714</v>
      </c>
      <c r="BE806" s="12">
        <v>0.37037037037037035</v>
      </c>
      <c r="BF806" s="12">
        <v>0.22354694485842028</v>
      </c>
      <c r="BG806" s="12">
        <v>0.1088139281828074</v>
      </c>
      <c r="BH806" s="12">
        <v>9.5000000000000001E-2</v>
      </c>
      <c r="BI806" s="12">
        <v>0.32400000000000001</v>
      </c>
      <c r="BJ806" s="12">
        <v>0.13400000000000001</v>
      </c>
      <c r="BK806" s="12">
        <v>0.311</v>
      </c>
      <c r="BL806" s="12">
        <v>-3578</v>
      </c>
      <c r="BM806" s="12">
        <v>-4150</v>
      </c>
      <c r="BN806" s="12">
        <v>8113</v>
      </c>
      <c r="BO806" s="12">
        <v>4267</v>
      </c>
      <c r="BP806" s="12">
        <v>-1188</v>
      </c>
      <c r="BQ806" s="12">
        <v>-8741</v>
      </c>
      <c r="BR806" s="12">
        <v>12360</v>
      </c>
      <c r="BS806" s="12">
        <v>3882</v>
      </c>
      <c r="BT806" s="12">
        <v>0.39814829377247751</v>
      </c>
      <c r="BU806" s="12">
        <v>0.53811671330188371</v>
      </c>
      <c r="BV806" s="12">
        <v>0.54879924647310663</v>
      </c>
      <c r="BW806" s="12">
        <v>0.47668173603435582</v>
      </c>
      <c r="BX806" s="12">
        <v>0.52923008376849678</v>
      </c>
      <c r="BY806" s="12">
        <v>1609.5</v>
      </c>
      <c r="BZ806" s="12">
        <v>1</v>
      </c>
      <c r="CB806" s="12">
        <v>0.10437710437710437</v>
      </c>
      <c r="CC806" s="12">
        <v>20060</v>
      </c>
      <c r="CD806" s="12">
        <v>20090</v>
      </c>
      <c r="CE806" s="12">
        <v>5.4746543778801842</v>
      </c>
      <c r="CH806" s="22">
        <v>42908</v>
      </c>
      <c r="CI806">
        <v>379</v>
      </c>
      <c r="CJ806">
        <v>445</v>
      </c>
      <c r="CK806">
        <v>373</v>
      </c>
      <c r="CL806">
        <v>445</v>
      </c>
      <c r="CM806" s="22">
        <v>42909</v>
      </c>
      <c r="CN806">
        <v>500</v>
      </c>
      <c r="CO806">
        <v>525</v>
      </c>
      <c r="CP806">
        <v>466</v>
      </c>
      <c r="CQ806">
        <v>525</v>
      </c>
      <c r="CR806" s="22">
        <v>42912</v>
      </c>
      <c r="CS806">
        <v>481</v>
      </c>
      <c r="CT806">
        <v>525</v>
      </c>
      <c r="CU806">
        <v>425</v>
      </c>
      <c r="CV806">
        <v>425</v>
      </c>
    </row>
    <row r="807" spans="1:100">
      <c r="A807" s="22">
        <v>42908</v>
      </c>
      <c r="B807">
        <v>36</v>
      </c>
      <c r="C807">
        <v>47</v>
      </c>
      <c r="D807">
        <v>35</v>
      </c>
      <c r="E807">
        <v>40</v>
      </c>
      <c r="F807" s="23">
        <f t="shared" si="80"/>
        <v>0.11111111111111116</v>
      </c>
      <c r="G807" s="22">
        <v>42909</v>
      </c>
      <c r="H807">
        <v>45</v>
      </c>
      <c r="I807">
        <v>51</v>
      </c>
      <c r="J807">
        <v>41</v>
      </c>
      <c r="K807">
        <v>41</v>
      </c>
      <c r="L807" s="22">
        <v>42912</v>
      </c>
      <c r="M807">
        <v>51</v>
      </c>
      <c r="N807" s="4">
        <v>42909</v>
      </c>
      <c r="O807" s="3" t="s">
        <v>15</v>
      </c>
      <c r="P807" s="3">
        <v>4772</v>
      </c>
      <c r="Q807" s="3" t="s">
        <v>266</v>
      </c>
      <c r="R807" s="3" t="s">
        <v>17</v>
      </c>
      <c r="S807" s="3">
        <v>0.05</v>
      </c>
      <c r="T807" s="3">
        <v>2</v>
      </c>
      <c r="U807" s="3">
        <v>0</v>
      </c>
      <c r="V807" s="3">
        <v>13000</v>
      </c>
      <c r="W807">
        <v>45</v>
      </c>
      <c r="X807" s="4">
        <v>42912</v>
      </c>
      <c r="Y807">
        <v>41</v>
      </c>
      <c r="Z807" s="10">
        <f t="shared" si="79"/>
        <v>-52000</v>
      </c>
      <c r="AA807" s="10">
        <f t="shared" si="78"/>
        <v>52000</v>
      </c>
      <c r="AB807" t="str">
        <f t="shared" si="81"/>
        <v/>
      </c>
      <c r="AC807">
        <f t="shared" si="82"/>
        <v>-494820</v>
      </c>
      <c r="AD807">
        <f t="shared" si="83"/>
        <v>4.8951048951048959E-2</v>
      </c>
      <c r="AE807" s="15">
        <v>42910</v>
      </c>
      <c r="AF807" s="9">
        <v>-5.9504820871325581E-4</v>
      </c>
      <c r="AG807" s="12" t="s">
        <v>960</v>
      </c>
      <c r="AH807" s="20">
        <v>42908.998611111114</v>
      </c>
      <c r="AI807" s="12">
        <v>42.9</v>
      </c>
      <c r="AJ807" s="12">
        <v>2.9</v>
      </c>
      <c r="AK807" s="12">
        <v>7.2499999999999995E-2</v>
      </c>
      <c r="AL807" s="17">
        <v>49000</v>
      </c>
      <c r="AM807" s="17">
        <v>0.43902439024390244</v>
      </c>
      <c r="AN807" s="18">
        <v>42912</v>
      </c>
      <c r="AO807" s="17">
        <v>41191</v>
      </c>
      <c r="AP807" s="17" t="s">
        <v>965</v>
      </c>
      <c r="AQ807" s="17">
        <v>8303</v>
      </c>
      <c r="AR807" s="17" t="s">
        <v>998</v>
      </c>
      <c r="AS807" s="17" t="s">
        <v>13</v>
      </c>
      <c r="AT807" s="17">
        <v>0.1</v>
      </c>
      <c r="AU807" s="12">
        <v>1</v>
      </c>
      <c r="AV807" s="12">
        <v>5</v>
      </c>
      <c r="AW807" s="12">
        <v>45.4</v>
      </c>
      <c r="AY807" s="12">
        <v>165203513</v>
      </c>
      <c r="BA807" s="12">
        <v>1</v>
      </c>
      <c r="BD807" s="12">
        <v>0.43902439024390244</v>
      </c>
      <c r="BE807" s="12">
        <v>0.875</v>
      </c>
      <c r="BF807" s="12">
        <v>0.7</v>
      </c>
      <c r="BG807" s="12">
        <v>0.36842105263157893</v>
      </c>
      <c r="BH807" s="12">
        <v>0.43</v>
      </c>
      <c r="BI807" s="12">
        <v>0.28699999999999998</v>
      </c>
      <c r="BJ807" s="12">
        <v>0</v>
      </c>
      <c r="BK807" s="12">
        <v>0.52500000000000002</v>
      </c>
      <c r="BL807" s="12">
        <v>322</v>
      </c>
      <c r="BM807" s="12">
        <v>239</v>
      </c>
      <c r="BN807" s="12">
        <v>-86</v>
      </c>
      <c r="BO807" s="12">
        <v>1316</v>
      </c>
      <c r="BP807" s="12">
        <v>-842</v>
      </c>
      <c r="BQ807" s="12">
        <v>-96</v>
      </c>
      <c r="BR807" s="12">
        <v>177</v>
      </c>
      <c r="BS807" s="12">
        <v>795</v>
      </c>
      <c r="BT807" s="12">
        <v>0.33640914599280108</v>
      </c>
      <c r="BU807" s="12">
        <v>0.53912769256518533</v>
      </c>
      <c r="BV807" s="12">
        <v>0.56552291971214619</v>
      </c>
      <c r="BW807" s="12">
        <v>0.47730821303058535</v>
      </c>
      <c r="BX807" s="12">
        <v>0.62284306810423085</v>
      </c>
      <c r="BY807" s="12">
        <v>1609.5</v>
      </c>
      <c r="BZ807" s="12">
        <v>1</v>
      </c>
      <c r="CB807" s="12">
        <v>0.10437710437710437</v>
      </c>
      <c r="CC807" s="12">
        <v>20060</v>
      </c>
      <c r="CD807" s="12">
        <v>20090</v>
      </c>
      <c r="CE807" s="12">
        <v>4.2061369000786781</v>
      </c>
      <c r="CH807" s="22">
        <v>42908</v>
      </c>
      <c r="CI807">
        <v>36</v>
      </c>
      <c r="CJ807">
        <v>47</v>
      </c>
      <c r="CK807">
        <v>35</v>
      </c>
      <c r="CL807">
        <v>40</v>
      </c>
      <c r="CM807" s="22">
        <v>42909</v>
      </c>
      <c r="CN807">
        <v>45</v>
      </c>
      <c r="CO807">
        <v>51</v>
      </c>
      <c r="CP807">
        <v>41</v>
      </c>
      <c r="CQ807">
        <v>41</v>
      </c>
      <c r="CR807" s="22">
        <v>42912</v>
      </c>
      <c r="CS807">
        <v>51</v>
      </c>
      <c r="CT807">
        <v>71</v>
      </c>
      <c r="CU807">
        <v>50</v>
      </c>
      <c r="CV807">
        <v>65</v>
      </c>
    </row>
    <row r="808" spans="1:100">
      <c r="A808" s="22">
        <v>42908</v>
      </c>
      <c r="B808">
        <v>9</v>
      </c>
      <c r="C808">
        <v>9</v>
      </c>
      <c r="D808">
        <v>8</v>
      </c>
      <c r="E808">
        <v>8</v>
      </c>
      <c r="F808" s="23">
        <f t="shared" si="80"/>
        <v>-0.11111111111111116</v>
      </c>
      <c r="G808" s="22">
        <v>42909</v>
      </c>
      <c r="H808">
        <v>8</v>
      </c>
      <c r="I808">
        <v>9</v>
      </c>
      <c r="J808">
        <v>8</v>
      </c>
      <c r="K808">
        <v>8</v>
      </c>
      <c r="L808" s="22">
        <v>42912</v>
      </c>
      <c r="M808">
        <v>8</v>
      </c>
      <c r="N808" s="4">
        <v>42909</v>
      </c>
      <c r="O808" s="3" t="s">
        <v>15</v>
      </c>
      <c r="P808" s="3">
        <v>9318</v>
      </c>
      <c r="Q808" s="3" t="s">
        <v>71</v>
      </c>
      <c r="R808" s="3" t="s">
        <v>17</v>
      </c>
      <c r="S808" s="3">
        <v>0.05</v>
      </c>
      <c r="T808" s="3">
        <v>2</v>
      </c>
      <c r="U808" s="3">
        <v>0</v>
      </c>
      <c r="V808" s="3">
        <v>62500</v>
      </c>
      <c r="W808">
        <v>8</v>
      </c>
      <c r="X808" s="4">
        <v>42912</v>
      </c>
      <c r="Y808">
        <v>8</v>
      </c>
      <c r="Z808" s="10">
        <f t="shared" si="79"/>
        <v>0</v>
      </c>
      <c r="AA808" s="10">
        <f t="shared" si="78"/>
        <v>0</v>
      </c>
      <c r="AB808" t="str">
        <f t="shared" si="81"/>
        <v/>
      </c>
      <c r="AC808">
        <f t="shared" si="82"/>
        <v>-494820</v>
      </c>
      <c r="AD808">
        <f t="shared" si="83"/>
        <v>3.6144578313253128E-2</v>
      </c>
      <c r="AE808" s="15">
        <v>42910</v>
      </c>
      <c r="AF808" s="9">
        <v>-5.9504820871325581E-4</v>
      </c>
      <c r="AG808" s="12" t="s">
        <v>954</v>
      </c>
      <c r="AH808" s="20">
        <v>42908.918749999997</v>
      </c>
      <c r="AI808" s="12">
        <v>8.3000000000000007</v>
      </c>
      <c r="AJ808" s="12">
        <v>0.3</v>
      </c>
      <c r="AK808" s="12">
        <v>3.7499999999999999E-2</v>
      </c>
      <c r="AL808" s="17">
        <v>35700</v>
      </c>
      <c r="AM808" s="17">
        <v>0.375</v>
      </c>
      <c r="AN808" s="9"/>
      <c r="AO808" s="9"/>
      <c r="AP808" s="17">
        <v>0</v>
      </c>
      <c r="AQ808" s="17">
        <v>3175</v>
      </c>
      <c r="AR808" s="17">
        <v>0</v>
      </c>
      <c r="AS808" s="17">
        <v>4.7E-2</v>
      </c>
      <c r="AT808" s="17">
        <v>0</v>
      </c>
      <c r="AU808" s="12">
        <v>9.0909090909090912E-2</v>
      </c>
      <c r="AV808" s="12">
        <v>0</v>
      </c>
      <c r="AY808" s="12">
        <v>396835456</v>
      </c>
      <c r="BA808" s="12">
        <v>0</v>
      </c>
      <c r="BD808" s="12">
        <v>0.375</v>
      </c>
      <c r="BE808" s="12">
        <v>0</v>
      </c>
      <c r="BF808" s="12">
        <v>0</v>
      </c>
      <c r="BG808" s="12">
        <v>9.0909090909090912E-2</v>
      </c>
      <c r="BH808" s="12">
        <v>6.0999999999999999E-2</v>
      </c>
      <c r="BI808" s="12">
        <v>4.7E-2</v>
      </c>
      <c r="BJ808" s="12">
        <v>0</v>
      </c>
      <c r="BK808" s="12">
        <v>0.27800000000000002</v>
      </c>
      <c r="BL808" s="12">
        <v>-372</v>
      </c>
      <c r="BM808" s="12">
        <v>-524</v>
      </c>
      <c r="BN808" s="12">
        <v>916</v>
      </c>
      <c r="BO808" s="12">
        <v>1248</v>
      </c>
      <c r="BP808" s="12">
        <v>785</v>
      </c>
      <c r="BQ808" s="12">
        <v>29</v>
      </c>
      <c r="BR808" s="12">
        <v>55</v>
      </c>
      <c r="BS808" s="12">
        <v>1227</v>
      </c>
      <c r="BT808" s="12">
        <v>0.25072504153125597</v>
      </c>
      <c r="BU808" s="12">
        <v>0.58060673151579623</v>
      </c>
      <c r="BV808" s="12">
        <v>0.68486097922124023</v>
      </c>
      <c r="BW808" s="12">
        <v>0.59223129843696976</v>
      </c>
      <c r="BX808" s="12">
        <v>0.61130849275622567</v>
      </c>
      <c r="BY808" s="12">
        <v>1609.5</v>
      </c>
      <c r="BZ808" s="12">
        <v>0</v>
      </c>
      <c r="CB808" s="12">
        <v>0.10437710437710437</v>
      </c>
      <c r="CC808" s="12">
        <v>20060</v>
      </c>
      <c r="CD808" s="12">
        <v>20090</v>
      </c>
      <c r="CE808" s="12">
        <v>3.592741935483871</v>
      </c>
      <c r="CH808" s="22">
        <v>42908</v>
      </c>
      <c r="CI808">
        <v>9</v>
      </c>
      <c r="CJ808">
        <v>9</v>
      </c>
      <c r="CK808">
        <v>8</v>
      </c>
      <c r="CL808">
        <v>8</v>
      </c>
      <c r="CM808" s="22">
        <v>42909</v>
      </c>
      <c r="CN808">
        <v>8</v>
      </c>
      <c r="CO808">
        <v>9</v>
      </c>
      <c r="CP808">
        <v>8</v>
      </c>
      <c r="CQ808">
        <v>8</v>
      </c>
      <c r="CR808" s="22">
        <v>42912</v>
      </c>
      <c r="CS808">
        <v>8</v>
      </c>
      <c r="CT808">
        <v>9</v>
      </c>
      <c r="CU808">
        <v>8</v>
      </c>
      <c r="CV808">
        <v>8</v>
      </c>
    </row>
    <row r="809" spans="1:100">
      <c r="A809" s="22">
        <v>42908</v>
      </c>
      <c r="B809">
        <v>296</v>
      </c>
      <c r="C809">
        <v>307</v>
      </c>
      <c r="D809">
        <v>295</v>
      </c>
      <c r="E809">
        <v>303</v>
      </c>
      <c r="F809" s="23">
        <f t="shared" si="80"/>
        <v>2.3648648648648685E-2</v>
      </c>
      <c r="G809" s="22">
        <v>42909</v>
      </c>
      <c r="H809">
        <v>298</v>
      </c>
      <c r="I809">
        <v>300</v>
      </c>
      <c r="J809">
        <v>271</v>
      </c>
      <c r="K809">
        <v>284</v>
      </c>
      <c r="L809" s="22">
        <v>42912</v>
      </c>
      <c r="M809">
        <v>286</v>
      </c>
      <c r="N809" s="4">
        <v>42909</v>
      </c>
      <c r="O809" s="3" t="s">
        <v>11</v>
      </c>
      <c r="P809" s="3">
        <v>6636</v>
      </c>
      <c r="Q809" s="3" t="s">
        <v>97</v>
      </c>
      <c r="R809" s="3" t="s">
        <v>13</v>
      </c>
      <c r="S809" s="3">
        <v>0.05</v>
      </c>
      <c r="T809" s="3">
        <v>2</v>
      </c>
      <c r="U809" s="3">
        <v>0</v>
      </c>
      <c r="V809" s="3">
        <v>1700</v>
      </c>
      <c r="W809">
        <v>298</v>
      </c>
      <c r="X809" s="4">
        <v>42912</v>
      </c>
      <c r="Y809">
        <v>284</v>
      </c>
      <c r="Z809" s="10">
        <f t="shared" si="79"/>
        <v>-23800</v>
      </c>
      <c r="AA809" s="10">
        <f t="shared" si="78"/>
        <v>23800</v>
      </c>
      <c r="AB809" t="str">
        <f t="shared" si="81"/>
        <v/>
      </c>
      <c r="AC809">
        <f t="shared" si="82"/>
        <v>-494820</v>
      </c>
      <c r="AD809">
        <f t="shared" si="83"/>
        <v>3.114186851211076E-2</v>
      </c>
      <c r="AE809" s="15">
        <v>42910</v>
      </c>
      <c r="AF809" s="9">
        <v>-5.9504820871325581E-4</v>
      </c>
      <c r="AG809" s="12" t="s">
        <v>960</v>
      </c>
      <c r="AH809" s="20">
        <v>42908.99722222222</v>
      </c>
      <c r="AI809" s="12">
        <v>289</v>
      </c>
      <c r="AJ809" s="12">
        <v>-14</v>
      </c>
      <c r="AK809" s="12">
        <v>-4.6199999999999998E-2</v>
      </c>
      <c r="AL809" s="17">
        <v>25700</v>
      </c>
      <c r="AM809" s="17">
        <v>0.33450704225352113</v>
      </c>
      <c r="AN809" s="9"/>
      <c r="AO809" s="9"/>
      <c r="AP809" s="17">
        <v>0</v>
      </c>
      <c r="AQ809" s="17">
        <v>8040</v>
      </c>
      <c r="AR809" s="17">
        <v>0.70526315789473681</v>
      </c>
      <c r="AS809" s="17">
        <v>0.14299999999999999</v>
      </c>
      <c r="AT809" s="17">
        <v>0.82822085889570551</v>
      </c>
      <c r="AU809" s="12">
        <v>0.55327868852459017</v>
      </c>
      <c r="AV809" s="12">
        <v>0</v>
      </c>
      <c r="AY809" s="12">
        <v>28309920</v>
      </c>
      <c r="BA809" s="12">
        <v>3.4482758620689655E-2</v>
      </c>
      <c r="BD809" s="12">
        <v>0.33450704225352113</v>
      </c>
      <c r="BE809" s="12">
        <v>0.70526315789473681</v>
      </c>
      <c r="BF809" s="12">
        <v>0.82822085889570551</v>
      </c>
      <c r="BG809" s="12">
        <v>0.55327868852459017</v>
      </c>
      <c r="BH809" s="12">
        <v>0.13100000000000001</v>
      </c>
      <c r="BI809" s="12">
        <v>0.14299999999999999</v>
      </c>
      <c r="BJ809" s="12">
        <v>0</v>
      </c>
      <c r="BK809" s="12">
        <v>0.36599999999999999</v>
      </c>
      <c r="BL809" s="12">
        <v>-319</v>
      </c>
      <c r="BM809" s="12">
        <v>-468</v>
      </c>
      <c r="BN809" s="12">
        <v>717</v>
      </c>
      <c r="BO809" s="12">
        <v>350</v>
      </c>
      <c r="BP809" s="12">
        <v>33</v>
      </c>
      <c r="BQ809" s="12">
        <v>-77</v>
      </c>
      <c r="BR809" s="12">
        <v>0</v>
      </c>
      <c r="BS809" s="12">
        <v>411</v>
      </c>
      <c r="BT809" s="12">
        <v>0.33640914599280108</v>
      </c>
      <c r="BU809" s="12">
        <v>0.53912769256518533</v>
      </c>
      <c r="BV809" s="12">
        <v>0.56552291971214619</v>
      </c>
      <c r="BW809" s="12">
        <v>0.47730821303058535</v>
      </c>
      <c r="BX809" s="12">
        <v>0.62284306810423085</v>
      </c>
      <c r="BY809" s="12">
        <v>1609.5</v>
      </c>
      <c r="BZ809" s="12">
        <v>3.4482758620689655E-2</v>
      </c>
      <c r="CB809" s="12">
        <v>0.10437710437710437</v>
      </c>
      <c r="CC809" s="12">
        <v>20060</v>
      </c>
      <c r="CD809" s="12">
        <v>20090</v>
      </c>
      <c r="CE809" s="12">
        <v>3.204793275783735</v>
      </c>
      <c r="CH809" s="22">
        <v>42908</v>
      </c>
      <c r="CI809">
        <v>296</v>
      </c>
      <c r="CJ809">
        <v>307</v>
      </c>
      <c r="CK809">
        <v>295</v>
      </c>
      <c r="CL809">
        <v>303</v>
      </c>
      <c r="CM809" s="22">
        <v>42909</v>
      </c>
      <c r="CN809">
        <v>298</v>
      </c>
      <c r="CO809">
        <v>300</v>
      </c>
      <c r="CP809">
        <v>271</v>
      </c>
      <c r="CQ809">
        <v>284</v>
      </c>
      <c r="CR809" s="22">
        <v>42912</v>
      </c>
      <c r="CS809">
        <v>286</v>
      </c>
      <c r="CT809">
        <v>296</v>
      </c>
      <c r="CU809">
        <v>281</v>
      </c>
      <c r="CV809">
        <v>292</v>
      </c>
    </row>
    <row r="810" spans="1:100">
      <c r="A810" s="22">
        <v>42908</v>
      </c>
      <c r="B810">
        <v>276</v>
      </c>
      <c r="C810">
        <v>350</v>
      </c>
      <c r="D810">
        <v>270</v>
      </c>
      <c r="E810">
        <v>334</v>
      </c>
      <c r="F810" s="23">
        <f t="shared" si="80"/>
        <v>0.21014492753623193</v>
      </c>
      <c r="G810" s="22">
        <v>42909</v>
      </c>
      <c r="H810">
        <v>320</v>
      </c>
      <c r="I810">
        <v>355</v>
      </c>
      <c r="J810">
        <v>291</v>
      </c>
      <c r="K810">
        <v>320</v>
      </c>
      <c r="L810" s="22">
        <v>42912</v>
      </c>
      <c r="M810">
        <v>320</v>
      </c>
      <c r="N810" s="4">
        <v>42909</v>
      </c>
      <c r="O810" s="3" t="s">
        <v>11</v>
      </c>
      <c r="P810" s="3">
        <v>7612</v>
      </c>
      <c r="Q810" s="3" t="s">
        <v>439</v>
      </c>
      <c r="R810" s="3" t="s">
        <v>13</v>
      </c>
      <c r="S810" s="3">
        <v>0.05</v>
      </c>
      <c r="T810" s="3">
        <v>2</v>
      </c>
      <c r="U810" s="3">
        <v>0</v>
      </c>
      <c r="V810" s="3">
        <v>2000</v>
      </c>
      <c r="W810">
        <v>320</v>
      </c>
      <c r="X810" s="4">
        <v>42912</v>
      </c>
      <c r="Y810">
        <v>320</v>
      </c>
      <c r="Z810" s="10">
        <f t="shared" si="79"/>
        <v>0</v>
      </c>
      <c r="AA810" s="10">
        <f t="shared" si="78"/>
        <v>0</v>
      </c>
      <c r="AB810" t="str">
        <f t="shared" si="81"/>
        <v/>
      </c>
      <c r="AC810">
        <f t="shared" si="82"/>
        <v>-494820</v>
      </c>
      <c r="AD810">
        <f t="shared" si="83"/>
        <v>9.5945527700402877E-3</v>
      </c>
      <c r="AE810" s="15">
        <v>42910</v>
      </c>
      <c r="AF810" s="9">
        <v>-5.9504820871325581E-4</v>
      </c>
      <c r="AG810" s="12" t="s">
        <v>960</v>
      </c>
      <c r="AH810" s="20">
        <v>42908.994444444441</v>
      </c>
      <c r="AI810" s="12">
        <v>323.10000000000002</v>
      </c>
      <c r="AJ810" s="12">
        <v>-10.9</v>
      </c>
      <c r="AK810" s="12">
        <v>-3.2599999999999997E-2</v>
      </c>
      <c r="AL810" s="17">
        <v>25000</v>
      </c>
      <c r="AM810" s="17">
        <v>0.56874999999999998</v>
      </c>
      <c r="AN810" s="9"/>
      <c r="AO810" s="9"/>
      <c r="AP810" s="17">
        <v>345.09</v>
      </c>
      <c r="AQ810" s="17">
        <v>19238</v>
      </c>
      <c r="AR810" s="17">
        <v>0.91764705882352937</v>
      </c>
      <c r="AS810" s="17">
        <v>0.48199999999999998</v>
      </c>
      <c r="AT810" s="17">
        <v>0.94795539033457255</v>
      </c>
      <c r="AU810" s="12">
        <v>0.95409836065573772</v>
      </c>
      <c r="AV810" s="12">
        <v>0</v>
      </c>
      <c r="AY810" s="12">
        <v>60118220</v>
      </c>
      <c r="BA810" s="12">
        <v>0.89552238805970152</v>
      </c>
      <c r="BD810" s="12">
        <v>0.56874999999999998</v>
      </c>
      <c r="BE810" s="12">
        <v>0.91764705882352937</v>
      </c>
      <c r="BF810" s="12">
        <v>0.94795539033457255</v>
      </c>
      <c r="BG810" s="12">
        <v>0.95409836065573772</v>
      </c>
      <c r="BH810" s="12">
        <v>5.0999999999999997E-2</v>
      </c>
      <c r="BI810" s="12">
        <v>0.48199999999999998</v>
      </c>
      <c r="BJ810" s="12">
        <v>0</v>
      </c>
      <c r="BK810" s="12">
        <v>0.22</v>
      </c>
      <c r="BL810" s="12">
        <v>-398</v>
      </c>
      <c r="BM810" s="12">
        <v>-51</v>
      </c>
      <c r="BN810" s="12">
        <v>0</v>
      </c>
      <c r="BO810" s="12">
        <v>389</v>
      </c>
      <c r="BP810" s="12">
        <v>8</v>
      </c>
      <c r="BQ810" s="12">
        <v>-43</v>
      </c>
      <c r="BR810" s="12">
        <v>0</v>
      </c>
      <c r="BS810" s="12">
        <v>839</v>
      </c>
      <c r="BT810" s="12">
        <v>0.33640914599280108</v>
      </c>
      <c r="BU810" s="12">
        <v>0.53912769256518533</v>
      </c>
      <c r="BV810" s="12">
        <v>0.56552291971214619</v>
      </c>
      <c r="BW810" s="12">
        <v>0.47730821303058535</v>
      </c>
      <c r="BX810" s="12">
        <v>0.62284306810423085</v>
      </c>
      <c r="BY810" s="12">
        <v>1609.5</v>
      </c>
      <c r="BZ810" s="12">
        <v>0.89552238805970152</v>
      </c>
      <c r="CB810" s="12">
        <v>0.10437710437710437</v>
      </c>
      <c r="CC810" s="12">
        <v>20060</v>
      </c>
      <c r="CD810" s="12">
        <v>20090</v>
      </c>
      <c r="CE810" s="12">
        <v>5.4489919354838712</v>
      </c>
      <c r="CH810" s="22">
        <v>42908</v>
      </c>
      <c r="CI810">
        <v>276</v>
      </c>
      <c r="CJ810">
        <v>350</v>
      </c>
      <c r="CK810">
        <v>270</v>
      </c>
      <c r="CL810">
        <v>334</v>
      </c>
      <c r="CM810" s="22">
        <v>42909</v>
      </c>
      <c r="CN810">
        <v>320</v>
      </c>
      <c r="CO810">
        <v>355</v>
      </c>
      <c r="CP810">
        <v>291</v>
      </c>
      <c r="CQ810">
        <v>320</v>
      </c>
      <c r="CR810" s="22">
        <v>42912</v>
      </c>
      <c r="CS810">
        <v>320</v>
      </c>
      <c r="CT810">
        <v>333</v>
      </c>
      <c r="CU810">
        <v>306</v>
      </c>
      <c r="CV810">
        <v>317</v>
      </c>
    </row>
    <row r="811" spans="1:100">
      <c r="A811" s="22">
        <v>42908</v>
      </c>
      <c r="B811">
        <v>63</v>
      </c>
      <c r="C811">
        <v>65</v>
      </c>
      <c r="D811">
        <v>62</v>
      </c>
      <c r="E811">
        <v>63</v>
      </c>
      <c r="F811" s="23">
        <f t="shared" si="80"/>
        <v>0</v>
      </c>
      <c r="G811" s="22">
        <v>42909</v>
      </c>
      <c r="H811">
        <v>63</v>
      </c>
      <c r="I811">
        <v>63</v>
      </c>
      <c r="J811">
        <v>57</v>
      </c>
      <c r="K811">
        <v>58</v>
      </c>
      <c r="L811" s="22">
        <v>42912</v>
      </c>
      <c r="M811">
        <v>58</v>
      </c>
      <c r="N811" s="4">
        <v>42909</v>
      </c>
      <c r="O811" s="3" t="s">
        <v>15</v>
      </c>
      <c r="P811" s="3">
        <v>2315</v>
      </c>
      <c r="Q811" s="3" t="s">
        <v>159</v>
      </c>
      <c r="R811" s="3" t="s">
        <v>17</v>
      </c>
      <c r="S811" s="3">
        <v>0.05</v>
      </c>
      <c r="T811" s="3">
        <v>1</v>
      </c>
      <c r="U811" s="3">
        <v>0</v>
      </c>
      <c r="V811" s="3">
        <v>8000</v>
      </c>
      <c r="W811">
        <v>63</v>
      </c>
      <c r="X811" s="4">
        <v>42912</v>
      </c>
      <c r="Y811">
        <v>58</v>
      </c>
      <c r="Z811" s="10">
        <f t="shared" si="79"/>
        <v>-40000</v>
      </c>
      <c r="AA811" s="10">
        <f t="shared" si="78"/>
        <v>40000</v>
      </c>
      <c r="AB811" t="str">
        <f t="shared" si="81"/>
        <v/>
      </c>
      <c r="AC811">
        <f t="shared" si="82"/>
        <v>-494820</v>
      </c>
      <c r="AD811">
        <f t="shared" si="83"/>
        <v>3.0769230769230771E-2</v>
      </c>
      <c r="AE811" s="15">
        <v>42910</v>
      </c>
      <c r="AF811" s="9">
        <v>-5.9504820871325581E-4</v>
      </c>
      <c r="AG811" s="12" t="s">
        <v>960</v>
      </c>
      <c r="AH811" s="20">
        <v>42908.963888888888</v>
      </c>
      <c r="AI811" s="12">
        <v>65</v>
      </c>
      <c r="AJ811" s="12">
        <v>2</v>
      </c>
      <c r="AK811" s="12">
        <v>3.1699999999999999E-2</v>
      </c>
      <c r="AL811" s="17">
        <v>17700</v>
      </c>
      <c r="AM811" s="17">
        <v>0.46551724137931033</v>
      </c>
      <c r="AN811" s="9"/>
      <c r="AO811" s="9"/>
      <c r="AP811" s="17">
        <v>2.5</v>
      </c>
      <c r="AQ811" s="17">
        <v>14860</v>
      </c>
      <c r="AR811" s="17">
        <v>1.9607843137254902E-2</v>
      </c>
      <c r="AS811" s="17">
        <v>9.5000000000000001E-2</v>
      </c>
      <c r="AT811" s="17">
        <v>1.9607843137254902E-2</v>
      </c>
      <c r="AU811" s="12">
        <v>0.27184466019417475</v>
      </c>
      <c r="AV811" s="12">
        <v>0</v>
      </c>
      <c r="AY811" s="12">
        <v>256210000</v>
      </c>
      <c r="BA811" s="12">
        <v>0</v>
      </c>
      <c r="BD811" s="12">
        <v>0.46551724137931033</v>
      </c>
      <c r="BE811" s="12">
        <v>1.9607843137254902E-2</v>
      </c>
      <c r="BF811" s="12">
        <v>1.9607843137254902E-2</v>
      </c>
      <c r="BG811" s="12">
        <v>0.27184466019417475</v>
      </c>
      <c r="BH811" s="12">
        <v>0.19800000000000001</v>
      </c>
      <c r="BI811" s="12">
        <v>9.5000000000000001E-2</v>
      </c>
      <c r="BJ811" s="12">
        <v>0</v>
      </c>
      <c r="BK811" s="12">
        <v>0.60399999999999998</v>
      </c>
      <c r="BL811" s="12">
        <v>4781</v>
      </c>
      <c r="BM811" s="12">
        <v>-8249</v>
      </c>
      <c r="BN811" s="12">
        <v>7525</v>
      </c>
      <c r="BO811" s="12">
        <v>14925</v>
      </c>
      <c r="BP811" s="12">
        <v>3083</v>
      </c>
      <c r="BQ811" s="12">
        <v>120</v>
      </c>
      <c r="BR811" s="12">
        <v>2347</v>
      </c>
      <c r="BS811" s="12">
        <v>9182</v>
      </c>
      <c r="BT811" s="12">
        <v>0.33640914599280108</v>
      </c>
      <c r="BU811" s="12">
        <v>0.53912769256518533</v>
      </c>
      <c r="BV811" s="12">
        <v>0.56552291971214619</v>
      </c>
      <c r="BW811" s="12">
        <v>0.47730821303058535</v>
      </c>
      <c r="BX811" s="12">
        <v>0.62284306810423085</v>
      </c>
      <c r="BY811" s="12">
        <v>1609.5</v>
      </c>
      <c r="BZ811" s="12">
        <v>0</v>
      </c>
      <c r="CB811" s="12">
        <v>0.10437710437710437</v>
      </c>
      <c r="CC811" s="12">
        <v>20060</v>
      </c>
      <c r="CD811" s="12">
        <v>20090</v>
      </c>
      <c r="CE811" s="12">
        <v>4.4599555061179084</v>
      </c>
      <c r="CH811" s="22">
        <v>42908</v>
      </c>
      <c r="CI811">
        <v>63</v>
      </c>
      <c r="CJ811">
        <v>65</v>
      </c>
      <c r="CK811">
        <v>62</v>
      </c>
      <c r="CL811">
        <v>63</v>
      </c>
      <c r="CM811" s="22">
        <v>42909</v>
      </c>
      <c r="CN811">
        <v>63</v>
      </c>
      <c r="CO811">
        <v>63</v>
      </c>
      <c r="CP811">
        <v>57</v>
      </c>
      <c r="CQ811">
        <v>58</v>
      </c>
      <c r="CR811" s="22">
        <v>42912</v>
      </c>
      <c r="CS811">
        <v>58</v>
      </c>
      <c r="CT811">
        <v>60</v>
      </c>
      <c r="CU811">
        <v>57</v>
      </c>
      <c r="CV811">
        <v>59</v>
      </c>
    </row>
    <row r="812" spans="1:100">
      <c r="A812" s="22">
        <v>42908</v>
      </c>
      <c r="B812">
        <v>500</v>
      </c>
      <c r="C812">
        <v>539</v>
      </c>
      <c r="D812">
        <v>496</v>
      </c>
      <c r="E812">
        <v>531</v>
      </c>
      <c r="F812" s="23">
        <f t="shared" si="80"/>
        <v>6.2000000000000055E-2</v>
      </c>
      <c r="G812" s="22">
        <v>42909</v>
      </c>
      <c r="H812">
        <v>560</v>
      </c>
      <c r="I812">
        <v>570</v>
      </c>
      <c r="J812">
        <v>495</v>
      </c>
      <c r="K812">
        <v>530</v>
      </c>
      <c r="L812" s="22">
        <v>42912</v>
      </c>
      <c r="M812">
        <v>533</v>
      </c>
      <c r="N812" s="4">
        <v>42909</v>
      </c>
      <c r="O812" s="3" t="s">
        <v>15</v>
      </c>
      <c r="P812" s="3">
        <v>4777</v>
      </c>
      <c r="Q812" s="3" t="s">
        <v>369</v>
      </c>
      <c r="R812" s="3" t="s">
        <v>17</v>
      </c>
      <c r="S812" s="3">
        <v>0.05</v>
      </c>
      <c r="T812" s="3">
        <v>2</v>
      </c>
      <c r="U812" s="3">
        <v>0</v>
      </c>
      <c r="V812" s="3">
        <v>1000</v>
      </c>
      <c r="W812">
        <v>560</v>
      </c>
      <c r="X812" s="4">
        <v>42912</v>
      </c>
      <c r="Y812">
        <v>530</v>
      </c>
      <c r="Z812" s="10">
        <f t="shared" si="79"/>
        <v>-30000</v>
      </c>
      <c r="AA812" s="10">
        <f t="shared" si="78"/>
        <v>30000</v>
      </c>
      <c r="AB812" t="str">
        <f t="shared" si="81"/>
        <v/>
      </c>
      <c r="AC812">
        <f t="shared" si="82"/>
        <v>-494820</v>
      </c>
      <c r="AD812">
        <f t="shared" si="83"/>
        <v>1.5817223198594021E-2</v>
      </c>
      <c r="AE812" s="15">
        <v>42910</v>
      </c>
      <c r="AF812" s="9">
        <v>-5.9504820871325581E-4</v>
      </c>
      <c r="AG812" s="12" t="s">
        <v>960</v>
      </c>
      <c r="AH812" s="20">
        <v>42908.993750000001</v>
      </c>
      <c r="AI812" s="12">
        <v>569</v>
      </c>
      <c r="AJ812" s="12">
        <v>38</v>
      </c>
      <c r="AK812" s="12">
        <v>7.1599999999999997E-2</v>
      </c>
      <c r="AL812" s="17">
        <v>16900</v>
      </c>
      <c r="AM812" s="17">
        <v>0.71886792452830184</v>
      </c>
      <c r="AN812" s="9"/>
      <c r="AO812" s="9"/>
      <c r="AP812" s="17">
        <v>2496.8000000000002</v>
      </c>
      <c r="AQ812" s="17">
        <v>8403</v>
      </c>
      <c r="AR812" s="17">
        <v>0.7737003058103975</v>
      </c>
      <c r="AS812" s="17">
        <v>0.29399999999999998</v>
      </c>
      <c r="AT812" s="17">
        <v>0.77777777777777779</v>
      </c>
      <c r="AU812" s="12">
        <v>0.275531914893617</v>
      </c>
      <c r="AV812" s="12">
        <v>0</v>
      </c>
      <c r="AX812" s="19">
        <v>92</v>
      </c>
      <c r="AY812" s="12">
        <v>15854800</v>
      </c>
      <c r="BA812" s="12">
        <v>0.74915254237288131</v>
      </c>
      <c r="BD812" s="12">
        <v>0.71886792452830184</v>
      </c>
      <c r="BE812" s="12">
        <v>0.7737003058103975</v>
      </c>
      <c r="BF812" s="12">
        <v>0.77777777777777779</v>
      </c>
      <c r="BG812" s="12">
        <v>0.275531914893617</v>
      </c>
      <c r="BH812" s="12">
        <v>1.0999999999999999E-2</v>
      </c>
      <c r="BI812" s="12">
        <v>0.29399999999999998</v>
      </c>
      <c r="BJ812" s="12">
        <v>0</v>
      </c>
      <c r="BK812" s="12">
        <v>0.47699999999999998</v>
      </c>
      <c r="BL812" s="12">
        <v>-261</v>
      </c>
      <c r="BM812" s="12">
        <v>376</v>
      </c>
      <c r="BN812" s="12">
        <v>-218</v>
      </c>
      <c r="BO812" s="12">
        <v>315</v>
      </c>
      <c r="BP812" s="12">
        <v>280</v>
      </c>
      <c r="BQ812" s="12">
        <v>-299</v>
      </c>
      <c r="BR812" s="12">
        <v>-54</v>
      </c>
      <c r="BS812" s="12">
        <v>461</v>
      </c>
      <c r="BT812" s="12">
        <v>0.33640914599280108</v>
      </c>
      <c r="BU812" s="12">
        <v>0.53912769256518533</v>
      </c>
      <c r="BV812" s="12">
        <v>0.56552291971214619</v>
      </c>
      <c r="BW812" s="12">
        <v>0.47730821303058535</v>
      </c>
      <c r="BX812" s="12">
        <v>0.62284306810423085</v>
      </c>
      <c r="BY812" s="12">
        <v>1609.5</v>
      </c>
      <c r="BZ812" s="12">
        <v>0.74915254237288131</v>
      </c>
      <c r="CB812" s="12">
        <v>0.10437710437710437</v>
      </c>
      <c r="CC812" s="12">
        <v>20060</v>
      </c>
      <c r="CD812" s="12">
        <v>20090</v>
      </c>
      <c r="CE812" s="12">
        <v>6.8872185027388921</v>
      </c>
      <c r="CH812" s="22">
        <v>42908</v>
      </c>
      <c r="CI812">
        <v>500</v>
      </c>
      <c r="CJ812">
        <v>539</v>
      </c>
      <c r="CK812">
        <v>496</v>
      </c>
      <c r="CL812">
        <v>531</v>
      </c>
      <c r="CM812" s="22">
        <v>42909</v>
      </c>
      <c r="CN812">
        <v>560</v>
      </c>
      <c r="CO812">
        <v>570</v>
      </c>
      <c r="CP812">
        <v>495</v>
      </c>
      <c r="CQ812">
        <v>530</v>
      </c>
      <c r="CR812" s="22">
        <v>42912</v>
      </c>
      <c r="CS812">
        <v>533</v>
      </c>
      <c r="CT812">
        <v>618</v>
      </c>
      <c r="CU812">
        <v>510</v>
      </c>
      <c r="CV812">
        <v>568</v>
      </c>
    </row>
    <row r="813" spans="1:100">
      <c r="A813" s="22">
        <v>42908</v>
      </c>
      <c r="B813">
        <v>5600</v>
      </c>
      <c r="C813">
        <v>6000</v>
      </c>
      <c r="D813">
        <v>5320</v>
      </c>
      <c r="E813">
        <v>6000</v>
      </c>
      <c r="F813" s="23">
        <f t="shared" si="80"/>
        <v>7.1428571428571397E-2</v>
      </c>
      <c r="G813" s="22">
        <v>42909</v>
      </c>
      <c r="H813">
        <v>6200</v>
      </c>
      <c r="I813">
        <v>6940</v>
      </c>
      <c r="J813">
        <v>5820</v>
      </c>
      <c r="K813">
        <v>6360</v>
      </c>
      <c r="L813" s="22">
        <v>42912</v>
      </c>
      <c r="M813">
        <v>6100</v>
      </c>
      <c r="N813" s="4">
        <v>42909</v>
      </c>
      <c r="O813" s="3" t="s">
        <v>15</v>
      </c>
      <c r="P813" s="3">
        <v>3907</v>
      </c>
      <c r="Q813" s="3" t="s">
        <v>109</v>
      </c>
      <c r="R813" s="3" t="s">
        <v>17</v>
      </c>
      <c r="S813" s="3">
        <v>0.05</v>
      </c>
      <c r="T813" s="3">
        <v>2</v>
      </c>
      <c r="U813" s="3">
        <v>0</v>
      </c>
      <c r="V813" s="3">
        <v>100</v>
      </c>
      <c r="W813">
        <v>6200</v>
      </c>
      <c r="X813" s="4">
        <v>42912</v>
      </c>
      <c r="Y813">
        <v>6360</v>
      </c>
      <c r="Z813" s="10">
        <f t="shared" si="79"/>
        <v>16000</v>
      </c>
      <c r="AA813" s="10">
        <f t="shared" si="78"/>
        <v>16000</v>
      </c>
      <c r="AB813" t="str">
        <f t="shared" si="81"/>
        <v/>
      </c>
      <c r="AC813">
        <f t="shared" si="82"/>
        <v>-494820</v>
      </c>
      <c r="AD813">
        <f t="shared" si="83"/>
        <v>1.7432646592709933E-2</v>
      </c>
      <c r="AE813" s="15">
        <v>42910</v>
      </c>
      <c r="AF813" s="9">
        <v>-5.9504820871325581E-4</v>
      </c>
      <c r="AG813" s="12" t="s">
        <v>957</v>
      </c>
      <c r="AH813" s="20">
        <v>42908.993750000001</v>
      </c>
      <c r="AI813" s="12">
        <v>6310</v>
      </c>
      <c r="AJ813" s="12">
        <v>310</v>
      </c>
      <c r="AK813" s="12">
        <v>5.1700000000000003E-2</v>
      </c>
      <c r="AL813" s="17">
        <v>8900</v>
      </c>
      <c r="AM813" s="17">
        <v>0.62232704402515726</v>
      </c>
      <c r="AN813" s="9"/>
      <c r="AO813" s="9"/>
      <c r="AP813" s="17">
        <v>3081</v>
      </c>
      <c r="AQ813" s="17">
        <v>16184</v>
      </c>
      <c r="AR813" s="17">
        <v>1</v>
      </c>
      <c r="AS813" s="17">
        <v>0.23400000000000001</v>
      </c>
      <c r="AT813" s="17">
        <v>0.65940594059405944</v>
      </c>
      <c r="AU813" s="12">
        <v>0.72611464968152861</v>
      </c>
      <c r="AV813" s="12">
        <v>0.16</v>
      </c>
      <c r="AY813" s="12">
        <v>2544600</v>
      </c>
      <c r="BA813" s="12">
        <v>1</v>
      </c>
      <c r="BD813" s="12">
        <v>0.62232704402515726</v>
      </c>
      <c r="BE813" s="12">
        <v>1</v>
      </c>
      <c r="BF813" s="12">
        <v>0.65940594059405944</v>
      </c>
      <c r="BG813" s="12">
        <v>0.72611464968152861</v>
      </c>
      <c r="BH813" s="12">
        <v>3.2000000000000001E-2</v>
      </c>
      <c r="BI813" s="12">
        <v>0.23400000000000001</v>
      </c>
      <c r="BJ813" s="12">
        <v>8.0000000000000002E-3</v>
      </c>
      <c r="BK813" s="12">
        <v>0.55000000000000004</v>
      </c>
      <c r="BL813" s="12">
        <v>623</v>
      </c>
      <c r="BM813" s="12">
        <v>-293</v>
      </c>
      <c r="BN813" s="12">
        <v>233</v>
      </c>
      <c r="BO813" s="12">
        <v>1541</v>
      </c>
      <c r="BP813" s="12">
        <v>487</v>
      </c>
      <c r="BQ813" s="12">
        <v>-240</v>
      </c>
      <c r="BR813" s="12">
        <v>283</v>
      </c>
      <c r="BS813" s="12">
        <v>977</v>
      </c>
      <c r="BT813" s="12">
        <v>0.39814829377247751</v>
      </c>
      <c r="BU813" s="12">
        <v>0.53811671330188371</v>
      </c>
      <c r="BV813" s="12">
        <v>0.54879924647310663</v>
      </c>
      <c r="BW813" s="12">
        <v>0.47668173603435582</v>
      </c>
      <c r="BX813" s="12">
        <v>0.52923008376849678</v>
      </c>
      <c r="BY813" s="12">
        <v>1609.5</v>
      </c>
      <c r="BZ813" s="12">
        <v>1</v>
      </c>
      <c r="CB813" s="12">
        <v>0.10437710437710437</v>
      </c>
      <c r="CC813" s="12">
        <v>20060</v>
      </c>
      <c r="CD813" s="12">
        <v>20090</v>
      </c>
      <c r="CE813" s="12">
        <v>5.9622945830797329</v>
      </c>
      <c r="CH813" s="22">
        <v>42908</v>
      </c>
      <c r="CI813">
        <v>5600</v>
      </c>
      <c r="CJ813">
        <v>6000</v>
      </c>
      <c r="CK813">
        <v>5320</v>
      </c>
      <c r="CL813">
        <v>6000</v>
      </c>
      <c r="CM813" s="22">
        <v>42909</v>
      </c>
      <c r="CN813">
        <v>6200</v>
      </c>
      <c r="CO813">
        <v>6940</v>
      </c>
      <c r="CP813">
        <v>5820</v>
      </c>
      <c r="CQ813">
        <v>6360</v>
      </c>
      <c r="CR813" s="22">
        <v>42912</v>
      </c>
      <c r="CS813">
        <v>6100</v>
      </c>
      <c r="CT813">
        <v>6160</v>
      </c>
      <c r="CU813">
        <v>5480</v>
      </c>
      <c r="CV813">
        <v>5510</v>
      </c>
    </row>
    <row r="814" spans="1:100">
      <c r="A814" s="22">
        <v>42908</v>
      </c>
      <c r="B814">
        <v>939</v>
      </c>
      <c r="C814">
        <v>940</v>
      </c>
      <c r="D814">
        <v>902</v>
      </c>
      <c r="E814">
        <v>909</v>
      </c>
      <c r="F814" s="23">
        <f t="shared" si="80"/>
        <v>-3.1948881789137351E-2</v>
      </c>
      <c r="G814" s="22">
        <v>42909</v>
      </c>
      <c r="H814">
        <v>819</v>
      </c>
      <c r="I814">
        <v>855</v>
      </c>
      <c r="J814">
        <v>812</v>
      </c>
      <c r="K814">
        <v>812</v>
      </c>
      <c r="L814" s="22">
        <v>42912</v>
      </c>
      <c r="M814">
        <v>791</v>
      </c>
      <c r="N814" s="4">
        <v>42909</v>
      </c>
      <c r="O814" s="3" t="s">
        <v>11</v>
      </c>
      <c r="P814" s="3">
        <v>6664</v>
      </c>
      <c r="Q814" s="3" t="s">
        <v>441</v>
      </c>
      <c r="R814" s="3" t="s">
        <v>13</v>
      </c>
      <c r="S814" s="3">
        <v>0.05</v>
      </c>
      <c r="T814" s="3">
        <v>1</v>
      </c>
      <c r="U814" s="3">
        <v>0</v>
      </c>
      <c r="V814" s="3">
        <v>600</v>
      </c>
      <c r="W814">
        <v>819</v>
      </c>
      <c r="X814" s="4">
        <v>42912</v>
      </c>
      <c r="Y814">
        <v>812</v>
      </c>
      <c r="Z814" s="10">
        <f t="shared" si="79"/>
        <v>-4200</v>
      </c>
      <c r="AA814" s="10">
        <f t="shared" si="78"/>
        <v>4200</v>
      </c>
      <c r="AB814" t="str">
        <f t="shared" si="81"/>
        <v/>
      </c>
      <c r="AC814">
        <f t="shared" si="82"/>
        <v>-494820</v>
      </c>
      <c r="AD814">
        <f t="shared" si="83"/>
        <v>1.9161676646706538E-2</v>
      </c>
      <c r="AE814" s="15">
        <v>42910</v>
      </c>
      <c r="AF814" s="9">
        <v>-5.9504820871325581E-4</v>
      </c>
      <c r="AG814" s="12" t="s">
        <v>960</v>
      </c>
      <c r="AH814" s="20">
        <v>42908.992361111108</v>
      </c>
      <c r="AI814" s="12">
        <v>835</v>
      </c>
      <c r="AJ814" s="12">
        <v>-74</v>
      </c>
      <c r="AK814" s="12">
        <v>-8.14E-2</v>
      </c>
      <c r="AL814" s="17">
        <v>6900</v>
      </c>
      <c r="AM814" s="17">
        <v>0.59605911330049266</v>
      </c>
      <c r="AN814" s="9"/>
      <c r="AO814" s="9"/>
      <c r="AP814" s="17">
        <v>7.8</v>
      </c>
      <c r="AQ814" s="17">
        <v>5341</v>
      </c>
      <c r="AR814" s="17">
        <v>0.59053497942386834</v>
      </c>
      <c r="AS814" s="17">
        <v>0.21</v>
      </c>
      <c r="AT814" s="17">
        <v>0.65087719298245617</v>
      </c>
      <c r="AU814" s="12">
        <v>0.66328257191201356</v>
      </c>
      <c r="AV814" s="12">
        <v>0.62</v>
      </c>
      <c r="AY814" s="12">
        <v>6578000</v>
      </c>
      <c r="BA814" s="12">
        <v>0.38957055214723929</v>
      </c>
      <c r="BD814" s="12">
        <v>0.59605911330049266</v>
      </c>
      <c r="BE814" s="12">
        <v>0.59053497942386834</v>
      </c>
      <c r="BF814" s="12">
        <v>0.65087719298245617</v>
      </c>
      <c r="BG814" s="12">
        <v>0.66328257191201356</v>
      </c>
      <c r="BH814" s="12">
        <v>2.1000000000000001E-2</v>
      </c>
      <c r="BI814" s="12">
        <v>0.21</v>
      </c>
      <c r="BJ814" s="12">
        <v>3.0000000000000001E-3</v>
      </c>
      <c r="BK814" s="12">
        <v>0.56799999999999995</v>
      </c>
      <c r="BL814" s="12">
        <v>1450</v>
      </c>
      <c r="BM814" s="12">
        <v>-180</v>
      </c>
      <c r="BN814" s="12">
        <v>-468</v>
      </c>
      <c r="BO814" s="12">
        <v>3017</v>
      </c>
      <c r="BP814" s="12">
        <v>75</v>
      </c>
      <c r="BQ814" s="12">
        <v>-116</v>
      </c>
      <c r="BR814" s="12">
        <v>-88</v>
      </c>
      <c r="BS814" s="12">
        <v>1899</v>
      </c>
      <c r="BT814" s="12">
        <v>0.33640914599280108</v>
      </c>
      <c r="BU814" s="12">
        <v>0.53912769256518533</v>
      </c>
      <c r="BV814" s="12">
        <v>0.56552291971214619</v>
      </c>
      <c r="BW814" s="12">
        <v>0.47730821303058535</v>
      </c>
      <c r="BX814" s="12">
        <v>0.62284306810423085</v>
      </c>
      <c r="BY814" s="12">
        <v>1609.5</v>
      </c>
      <c r="BZ814" s="12">
        <v>0.38957055214723929</v>
      </c>
      <c r="CB814" s="12">
        <v>0.10437710437710437</v>
      </c>
      <c r="CC814" s="12">
        <v>20060</v>
      </c>
      <c r="CD814" s="12">
        <v>20090</v>
      </c>
      <c r="CE814" s="12">
        <v>5.7106308596853657</v>
      </c>
      <c r="CH814" s="22">
        <v>42908</v>
      </c>
      <c r="CI814">
        <v>939</v>
      </c>
      <c r="CJ814">
        <v>940</v>
      </c>
      <c r="CK814">
        <v>902</v>
      </c>
      <c r="CL814">
        <v>909</v>
      </c>
      <c r="CM814" s="22">
        <v>42909</v>
      </c>
      <c r="CN814">
        <v>819</v>
      </c>
      <c r="CO814">
        <v>855</v>
      </c>
      <c r="CP814">
        <v>812</v>
      </c>
      <c r="CQ814">
        <v>812</v>
      </c>
      <c r="CR814" s="22">
        <v>42912</v>
      </c>
      <c r="CS814">
        <v>791</v>
      </c>
      <c r="CT814">
        <v>820</v>
      </c>
      <c r="CU814">
        <v>778</v>
      </c>
      <c r="CV814">
        <v>800</v>
      </c>
    </row>
    <row r="815" spans="1:100">
      <c r="A815" s="22">
        <v>42908</v>
      </c>
      <c r="B815">
        <v>955</v>
      </c>
      <c r="C815">
        <v>962</v>
      </c>
      <c r="D815">
        <v>950</v>
      </c>
      <c r="E815">
        <v>962</v>
      </c>
      <c r="F815" s="23">
        <f t="shared" si="80"/>
        <v>7.3298429319372804E-3</v>
      </c>
      <c r="G815" s="22">
        <v>42909</v>
      </c>
      <c r="H815">
        <v>1051</v>
      </c>
      <c r="I815">
        <v>1079</v>
      </c>
      <c r="J815">
        <v>980</v>
      </c>
      <c r="K815">
        <v>1020</v>
      </c>
      <c r="L815" s="22">
        <v>42912</v>
      </c>
      <c r="M815">
        <v>1043</v>
      </c>
      <c r="N815" s="4">
        <v>42909</v>
      </c>
      <c r="O815" s="3" t="s">
        <v>15</v>
      </c>
      <c r="P815" s="3">
        <v>4644</v>
      </c>
      <c r="Q815" s="3" t="s">
        <v>442</v>
      </c>
      <c r="R815" s="3" t="s">
        <v>17</v>
      </c>
      <c r="S815" s="3">
        <v>0.05</v>
      </c>
      <c r="T815" s="3">
        <v>1</v>
      </c>
      <c r="U815" s="3">
        <v>0</v>
      </c>
      <c r="V815" s="3">
        <v>600</v>
      </c>
      <c r="W815">
        <v>1051</v>
      </c>
      <c r="X815" s="4">
        <v>42912</v>
      </c>
      <c r="Y815">
        <v>1020</v>
      </c>
      <c r="Z815" s="10">
        <f t="shared" si="79"/>
        <v>-18600</v>
      </c>
      <c r="AA815" s="10">
        <f t="shared" si="78"/>
        <v>18600</v>
      </c>
      <c r="AB815" t="str">
        <f t="shared" si="81"/>
        <v/>
      </c>
      <c r="AC815">
        <f t="shared" si="82"/>
        <v>-494820</v>
      </c>
      <c r="AD815">
        <f t="shared" si="83"/>
        <v>1.7757009345794383E-2</v>
      </c>
      <c r="AE815" s="15">
        <v>42910</v>
      </c>
      <c r="AF815" s="9">
        <v>-5.9504820871325581E-4</v>
      </c>
      <c r="AG815" s="12" t="s">
        <v>960</v>
      </c>
      <c r="AH815" s="20">
        <v>42908.966666666667</v>
      </c>
      <c r="AI815" s="12">
        <v>1070</v>
      </c>
      <c r="AJ815" s="12">
        <v>108</v>
      </c>
      <c r="AK815" s="12">
        <v>0.1123</v>
      </c>
      <c r="AL815" s="17">
        <v>6700</v>
      </c>
      <c r="AM815" s="17">
        <v>0.39803921568627448</v>
      </c>
      <c r="AN815" s="9"/>
      <c r="AO815" s="9"/>
      <c r="AP815" s="17">
        <v>12</v>
      </c>
      <c r="AQ815" s="17">
        <v>10862</v>
      </c>
      <c r="AR815" s="17">
        <v>0.36738351254480289</v>
      </c>
      <c r="AS815" s="17">
        <v>0.193</v>
      </c>
      <c r="AT815" s="17">
        <v>0.39658119658119656</v>
      </c>
      <c r="AU815" s="12">
        <v>0.39658119658119656</v>
      </c>
      <c r="AV815" s="12">
        <v>2.16</v>
      </c>
      <c r="AY815" s="12">
        <v>10649000</v>
      </c>
      <c r="BA815" s="12">
        <v>1</v>
      </c>
      <c r="BD815" s="12">
        <v>0.39803921568627448</v>
      </c>
      <c r="BE815" s="12">
        <v>0.36738351254480289</v>
      </c>
      <c r="BF815" s="12">
        <v>0.39658119658119656</v>
      </c>
      <c r="BG815" s="12">
        <v>0.39658119658119656</v>
      </c>
      <c r="BH815" s="12">
        <v>7.1999999999999995E-2</v>
      </c>
      <c r="BI815" s="12">
        <v>0.193</v>
      </c>
      <c r="BJ815" s="12">
        <v>6.4000000000000001E-2</v>
      </c>
      <c r="BK815" s="12">
        <v>0.66700000000000004</v>
      </c>
      <c r="BL815" s="12">
        <v>857</v>
      </c>
      <c r="BM815" s="12">
        <v>-931</v>
      </c>
      <c r="BN815" s="12">
        <v>-214</v>
      </c>
      <c r="BO815" s="12">
        <v>6313</v>
      </c>
      <c r="BP815" s="12">
        <v>305</v>
      </c>
      <c r="BQ815" s="12">
        <v>293</v>
      </c>
      <c r="BR815" s="12">
        <v>-257</v>
      </c>
      <c r="BS815" s="12">
        <v>6566</v>
      </c>
      <c r="BT815" s="12">
        <v>0.33640914599280108</v>
      </c>
      <c r="BU815" s="12">
        <v>0.53912769256518533</v>
      </c>
      <c r="BV815" s="12">
        <v>0.56552291971214619</v>
      </c>
      <c r="BW815" s="12">
        <v>0.47730821303058535</v>
      </c>
      <c r="BX815" s="12">
        <v>0.62284306810423085</v>
      </c>
      <c r="BY815" s="12">
        <v>1609.5</v>
      </c>
      <c r="BZ815" s="12">
        <v>1</v>
      </c>
      <c r="CB815" s="12">
        <v>0.10437710437710437</v>
      </c>
      <c r="CC815" s="12">
        <v>20060</v>
      </c>
      <c r="CD815" s="12">
        <v>20090</v>
      </c>
      <c r="CE815" s="12">
        <v>3.813472485768501</v>
      </c>
      <c r="CH815" s="22">
        <v>42908</v>
      </c>
      <c r="CI815">
        <v>955</v>
      </c>
      <c r="CJ815">
        <v>962</v>
      </c>
      <c r="CK815">
        <v>950</v>
      </c>
      <c r="CL815">
        <v>962</v>
      </c>
      <c r="CM815" s="22">
        <v>42909</v>
      </c>
      <c r="CN815">
        <v>1051</v>
      </c>
      <c r="CO815">
        <v>1079</v>
      </c>
      <c r="CP815">
        <v>980</v>
      </c>
      <c r="CQ815">
        <v>1020</v>
      </c>
      <c r="CR815" s="22">
        <v>42912</v>
      </c>
      <c r="CS815">
        <v>1043</v>
      </c>
      <c r="CT815">
        <v>1075</v>
      </c>
      <c r="CU815">
        <v>1027</v>
      </c>
      <c r="CV815">
        <v>1056</v>
      </c>
    </row>
    <row r="816" spans="1:100">
      <c r="A816" s="22">
        <v>42908</v>
      </c>
      <c r="B816">
        <v>27</v>
      </c>
      <c r="C816">
        <v>29</v>
      </c>
      <c r="D816">
        <v>27</v>
      </c>
      <c r="E816">
        <v>29</v>
      </c>
      <c r="F816" s="23">
        <f t="shared" si="80"/>
        <v>7.4074074074074181E-2</v>
      </c>
      <c r="G816" s="22">
        <v>42909</v>
      </c>
      <c r="H816">
        <v>28</v>
      </c>
      <c r="I816">
        <v>29</v>
      </c>
      <c r="J816">
        <v>27</v>
      </c>
      <c r="K816">
        <v>28</v>
      </c>
      <c r="L816" s="22">
        <v>42912</v>
      </c>
      <c r="M816">
        <v>27</v>
      </c>
      <c r="N816" s="4">
        <v>42909</v>
      </c>
      <c r="O816" s="3" t="s">
        <v>11</v>
      </c>
      <c r="P816" s="3">
        <v>3350</v>
      </c>
      <c r="Q816" s="3" t="s">
        <v>215</v>
      </c>
      <c r="R816" s="3" t="s">
        <v>13</v>
      </c>
      <c r="S816" s="3">
        <v>0.05</v>
      </c>
      <c r="T816" s="3" t="s">
        <v>64</v>
      </c>
      <c r="U816" s="3">
        <v>0</v>
      </c>
      <c r="V816" s="3">
        <v>17300</v>
      </c>
      <c r="W816">
        <v>28</v>
      </c>
      <c r="X816" s="4">
        <v>42912</v>
      </c>
      <c r="Y816">
        <v>28</v>
      </c>
      <c r="Z816" s="10">
        <f t="shared" si="79"/>
        <v>0</v>
      </c>
      <c r="AA816" s="10">
        <f t="shared" si="78"/>
        <v>0</v>
      </c>
      <c r="AB816" t="str">
        <f t="shared" si="81"/>
        <v/>
      </c>
      <c r="AC816">
        <f t="shared" si="82"/>
        <v>-494820</v>
      </c>
      <c r="AD816">
        <f t="shared" si="83"/>
        <v>0</v>
      </c>
      <c r="AE816" s="15">
        <v>42910</v>
      </c>
      <c r="AF816" s="9">
        <v>-5.9504820871325581E-4</v>
      </c>
      <c r="AG816" s="12" t="s">
        <v>960</v>
      </c>
      <c r="AH816" s="20">
        <v>42908.819444444445</v>
      </c>
      <c r="AI816" s="12">
        <v>28</v>
      </c>
      <c r="AJ816" s="12">
        <v>-1</v>
      </c>
      <c r="AK816" s="12">
        <v>-3.4500000000000003E-2</v>
      </c>
      <c r="AL816" s="17">
        <v>5000</v>
      </c>
      <c r="AM816" s="17">
        <v>0.2857142857142857</v>
      </c>
      <c r="AN816" s="9"/>
      <c r="AO816" s="9"/>
      <c r="AP816" s="17">
        <v>0</v>
      </c>
      <c r="AQ816" s="17">
        <v>7548</v>
      </c>
      <c r="AR816" s="17">
        <v>0.18181818181818182</v>
      </c>
      <c r="AS816" s="17">
        <v>6.6000000000000003E-2</v>
      </c>
      <c r="AT816" s="17">
        <v>0.13636363636363635</v>
      </c>
      <c r="AU816" s="12">
        <v>6.1224489795918366E-2</v>
      </c>
      <c r="AV816" s="12">
        <v>0</v>
      </c>
      <c r="AW816" s="12">
        <v>54.9</v>
      </c>
      <c r="AY816" s="12">
        <v>269570337</v>
      </c>
      <c r="BA816" s="12">
        <v>0.33333333333333331</v>
      </c>
      <c r="BD816" s="12">
        <v>0.2857142857142857</v>
      </c>
      <c r="BE816" s="12">
        <v>0.18181818181818182</v>
      </c>
      <c r="BF816" s="12">
        <v>0.13636363636363635</v>
      </c>
      <c r="BG816" s="12">
        <v>6.1224489795918366E-2</v>
      </c>
      <c r="BH816" s="12">
        <v>0.35699999999999998</v>
      </c>
      <c r="BI816" s="12">
        <v>6.6000000000000003E-2</v>
      </c>
      <c r="BJ816" s="12">
        <v>0</v>
      </c>
      <c r="BK816" s="12">
        <v>0.749</v>
      </c>
      <c r="BL816" s="12">
        <v>-158</v>
      </c>
      <c r="BM816" s="12">
        <v>-530</v>
      </c>
      <c r="BN816" s="12">
        <v>670</v>
      </c>
      <c r="BO816" s="12">
        <v>380</v>
      </c>
      <c r="BP816" s="12">
        <v>89</v>
      </c>
      <c r="BQ816" s="12">
        <v>11</v>
      </c>
      <c r="BR816" s="12">
        <v>29</v>
      </c>
      <c r="BS816" s="12">
        <v>398</v>
      </c>
      <c r="BT816" s="12">
        <v>0.33640914599280108</v>
      </c>
      <c r="BU816" s="12">
        <v>0.53912769256518533</v>
      </c>
      <c r="BV816" s="12">
        <v>0.56552291971214619</v>
      </c>
      <c r="BW816" s="12">
        <v>0.47730821303058535</v>
      </c>
      <c r="BX816" s="12">
        <v>0.62284306810423085</v>
      </c>
      <c r="BY816" s="12">
        <v>1609.5</v>
      </c>
      <c r="BZ816" s="12">
        <v>0.33333333333333331</v>
      </c>
      <c r="CB816" s="12">
        <v>0.10437710437710437</v>
      </c>
      <c r="CC816" s="12">
        <v>20060</v>
      </c>
      <c r="CD816" s="12">
        <v>20090</v>
      </c>
      <c r="CE816" s="12">
        <v>2.7373271889400921</v>
      </c>
      <c r="CH816" s="22">
        <v>42908</v>
      </c>
      <c r="CI816">
        <v>27</v>
      </c>
      <c r="CJ816">
        <v>29</v>
      </c>
      <c r="CK816">
        <v>27</v>
      </c>
      <c r="CL816">
        <v>29</v>
      </c>
      <c r="CM816" s="22">
        <v>42909</v>
      </c>
      <c r="CN816">
        <v>28</v>
      </c>
      <c r="CO816">
        <v>29</v>
      </c>
      <c r="CP816">
        <v>27</v>
      </c>
      <c r="CQ816">
        <v>28</v>
      </c>
      <c r="CR816" s="22">
        <v>42912</v>
      </c>
      <c r="CS816">
        <v>27</v>
      </c>
      <c r="CT816">
        <v>28</v>
      </c>
      <c r="CU816">
        <v>27</v>
      </c>
      <c r="CV816">
        <v>28</v>
      </c>
    </row>
    <row r="817" spans="1:100">
      <c r="A817" s="22">
        <v>42930</v>
      </c>
      <c r="B817">
        <v>150</v>
      </c>
      <c r="C817">
        <v>153</v>
      </c>
      <c r="D817">
        <v>76</v>
      </c>
      <c r="E817">
        <v>82</v>
      </c>
      <c r="F817" s="23">
        <f t="shared" si="80"/>
        <v>-0.45333333333333337</v>
      </c>
      <c r="N817" s="4">
        <v>42912</v>
      </c>
      <c r="O817" s="3" t="s">
        <v>15</v>
      </c>
      <c r="P817" s="3">
        <v>7312</v>
      </c>
      <c r="Q817" s="3" t="s">
        <v>203</v>
      </c>
      <c r="R817" s="3" t="s">
        <v>17</v>
      </c>
      <c r="S817" s="3">
        <v>0.05</v>
      </c>
      <c r="T817" s="3">
        <v>1</v>
      </c>
      <c r="U817" s="3">
        <v>0</v>
      </c>
      <c r="V817" s="3">
        <v>3200</v>
      </c>
      <c r="X817" s="4">
        <v>42913</v>
      </c>
      <c r="Z817" s="10">
        <f t="shared" si="79"/>
        <v>0</v>
      </c>
      <c r="AA817" s="10">
        <f t="shared" si="78"/>
        <v>0</v>
      </c>
      <c r="AB817" t="str">
        <f t="shared" si="81"/>
        <v/>
      </c>
      <c r="AC817">
        <f t="shared" si="82"/>
        <v>-494820</v>
      </c>
      <c r="AD817">
        <f t="shared" si="83"/>
        <v>1</v>
      </c>
      <c r="AE817" s="15">
        <v>42913</v>
      </c>
      <c r="AF817" s="9">
        <v>-1.1823927235654619E-4</v>
      </c>
      <c r="AG817" s="12" t="s">
        <v>962</v>
      </c>
      <c r="AH817" s="20">
        <v>42909.997916666667</v>
      </c>
      <c r="AI817" s="12">
        <v>178</v>
      </c>
      <c r="AJ817" s="12">
        <v>18</v>
      </c>
      <c r="AK817" s="12">
        <v>0.1125</v>
      </c>
      <c r="AL817" s="17">
        <v>949500</v>
      </c>
      <c r="AM817" s="17">
        <v>3.2625000000000002</v>
      </c>
      <c r="AN817" s="17">
        <v>-1</v>
      </c>
      <c r="AO817" s="9"/>
      <c r="AP817" s="17">
        <v>0</v>
      </c>
      <c r="AQ817" s="17">
        <v>13306</v>
      </c>
      <c r="AR817" s="17">
        <v>5.2576235541535225E-2</v>
      </c>
      <c r="AS817" s="17">
        <v>3.3000000000000002E-2</v>
      </c>
      <c r="AT817" s="17">
        <v>5.2576235541535225E-2</v>
      </c>
      <c r="AU817" s="12">
        <v>3.779289493575208E-2</v>
      </c>
      <c r="AV817" s="12" t="s">
        <v>988</v>
      </c>
      <c r="AX817" s="19">
        <v>88</v>
      </c>
      <c r="AY817" s="12">
        <v>83161700</v>
      </c>
      <c r="BA817" s="12">
        <v>0.11235955056179775</v>
      </c>
      <c r="BB817" s="12">
        <v>0</v>
      </c>
      <c r="BC817" s="15">
        <v>41900</v>
      </c>
      <c r="BD817" s="12">
        <v>3.2625000000000002</v>
      </c>
      <c r="BE817" s="12">
        <v>5.2576235541535225E-2</v>
      </c>
      <c r="BF817" s="12">
        <v>5.2576235541535225E-2</v>
      </c>
      <c r="BG817" s="12">
        <v>3.779289493575208E-2</v>
      </c>
      <c r="BH817" s="12">
        <v>0.18</v>
      </c>
      <c r="BI817" s="12">
        <v>3.3000000000000002E-2</v>
      </c>
      <c r="BJ817" s="12">
        <v>1.9E-2</v>
      </c>
      <c r="BK817" s="12">
        <v>0.72599999999999998</v>
      </c>
      <c r="BL817" s="12">
        <v>234</v>
      </c>
      <c r="BM817" s="12">
        <v>-165</v>
      </c>
      <c r="BN817" s="12">
        <v>76</v>
      </c>
      <c r="BO817" s="12">
        <v>874</v>
      </c>
      <c r="BP817" s="12">
        <v>35</v>
      </c>
      <c r="BQ817" s="12">
        <v>-267</v>
      </c>
      <c r="BR817" s="12">
        <v>-5</v>
      </c>
      <c r="BS817" s="12">
        <v>672</v>
      </c>
      <c r="BT817" s="12">
        <v>0.20774966677926199</v>
      </c>
      <c r="BU817" s="12">
        <v>0.64513039391066629</v>
      </c>
      <c r="BV817" s="12">
        <v>0.75097990238149093</v>
      </c>
      <c r="BW817" s="12">
        <v>0.67500426793781632</v>
      </c>
      <c r="BX817" s="12">
        <v>0.62961824002891476</v>
      </c>
      <c r="BY817" s="12">
        <v>1612.5</v>
      </c>
      <c r="BZ817" s="12">
        <v>0.11235955056179775</v>
      </c>
      <c r="CB817" s="12">
        <v>0.10437710437710437</v>
      </c>
      <c r="CC817" s="12">
        <v>20090</v>
      </c>
      <c r="CD817" s="12">
        <v>20150</v>
      </c>
      <c r="CE817" s="12">
        <v>31.256854838709682</v>
      </c>
      <c r="CH817" s="22">
        <v>42930</v>
      </c>
      <c r="CI817">
        <v>150</v>
      </c>
      <c r="CJ817">
        <v>153</v>
      </c>
      <c r="CK817">
        <v>76</v>
      </c>
      <c r="CL817">
        <v>82</v>
      </c>
    </row>
    <row r="818" spans="1:100">
      <c r="A818" s="22">
        <v>42909</v>
      </c>
      <c r="B818">
        <v>320</v>
      </c>
      <c r="C818">
        <v>321.39999999999998</v>
      </c>
      <c r="D818">
        <v>302</v>
      </c>
      <c r="E818">
        <v>307.8</v>
      </c>
      <c r="F818" s="23">
        <f t="shared" si="80"/>
        <v>-3.8124999999999964E-2</v>
      </c>
      <c r="G818" s="22">
        <v>42912</v>
      </c>
      <c r="H818">
        <v>290</v>
      </c>
      <c r="I818">
        <v>307</v>
      </c>
      <c r="J818">
        <v>286.5</v>
      </c>
      <c r="K818">
        <v>298.2</v>
      </c>
      <c r="L818" s="22">
        <v>42913</v>
      </c>
      <c r="M818">
        <v>295.5</v>
      </c>
      <c r="N818" s="4">
        <v>42912</v>
      </c>
      <c r="O818" s="3" t="s">
        <v>11</v>
      </c>
      <c r="P818" s="3">
        <v>6502</v>
      </c>
      <c r="Q818" s="3" t="s">
        <v>121</v>
      </c>
      <c r="R818" s="3" t="s">
        <v>13</v>
      </c>
      <c r="S818" s="3">
        <v>0.05</v>
      </c>
      <c r="T818" s="3">
        <v>1</v>
      </c>
      <c r="U818" s="3">
        <v>0</v>
      </c>
      <c r="V818" s="3">
        <v>2000</v>
      </c>
      <c r="W818">
        <v>290</v>
      </c>
      <c r="X818" s="4">
        <v>42913</v>
      </c>
      <c r="Y818">
        <v>298.2</v>
      </c>
      <c r="Z818" s="10">
        <f t="shared" si="79"/>
        <v>16399.999999999978</v>
      </c>
      <c r="AA818" s="10">
        <f t="shared" si="78"/>
        <v>16399.999999999978</v>
      </c>
      <c r="AB818" t="str">
        <f t="shared" si="81"/>
        <v/>
      </c>
      <c r="AC818">
        <f t="shared" si="82"/>
        <v>-494820</v>
      </c>
      <c r="AD818">
        <f t="shared" si="83"/>
        <v>2.6192075218267385E-2</v>
      </c>
      <c r="AE818" s="15">
        <v>42913</v>
      </c>
      <c r="AF818" s="9">
        <v>-1.1823927235654619E-4</v>
      </c>
      <c r="AG818" s="12" t="s">
        <v>962</v>
      </c>
      <c r="AH818" s="20">
        <v>42909.99722222222</v>
      </c>
      <c r="AI818" s="12">
        <v>297.8</v>
      </c>
      <c r="AJ818" s="12">
        <v>-10</v>
      </c>
      <c r="AK818" s="12">
        <v>-3.2500000000000001E-2</v>
      </c>
      <c r="AL818" s="17">
        <v>256000</v>
      </c>
      <c r="AM818" s="17">
        <v>0.49057829759584143</v>
      </c>
      <c r="AN818" s="17">
        <v>-2</v>
      </c>
      <c r="AO818" s="17">
        <v>0.05</v>
      </c>
      <c r="AP818" s="17">
        <v>0.9</v>
      </c>
      <c r="AQ818" s="17">
        <v>1304334</v>
      </c>
      <c r="AR818" s="17">
        <v>0.84260515603799191</v>
      </c>
      <c r="AS818" s="17">
        <v>0.28799999999999998</v>
      </c>
      <c r="AT818" s="17">
        <v>0.43701618578465867</v>
      </c>
      <c r="AU818" s="12">
        <v>0.48353776630083928</v>
      </c>
      <c r="AV818" s="12">
        <v>0</v>
      </c>
      <c r="AY818" s="12">
        <v>4237602026</v>
      </c>
      <c r="BA818" s="12">
        <v>0.67524752475247518</v>
      </c>
      <c r="BB818" s="12">
        <v>-1</v>
      </c>
      <c r="BC818" s="15">
        <v>42871</v>
      </c>
      <c r="BD818" s="12">
        <v>0.49057829759584143</v>
      </c>
      <c r="BE818" s="12">
        <v>0.84260515603799191</v>
      </c>
      <c r="BF818" s="12">
        <v>0.43701618578465867</v>
      </c>
      <c r="BG818" s="12">
        <v>0.48353776630083928</v>
      </c>
      <c r="BH818" s="12">
        <v>0.26400000000000001</v>
      </c>
      <c r="BI818" s="12">
        <v>0.28799999999999998</v>
      </c>
      <c r="BJ818" s="12">
        <v>3.3000000000000002E-2</v>
      </c>
      <c r="BK818" s="12">
        <v>0.245</v>
      </c>
      <c r="BL818" s="12">
        <v>1323</v>
      </c>
      <c r="BM818" s="12">
        <v>-1963</v>
      </c>
      <c r="BN818" s="12">
        <v>417</v>
      </c>
      <c r="BO818" s="12">
        <v>2091</v>
      </c>
      <c r="BP818" s="12">
        <v>3349</v>
      </c>
      <c r="BQ818" s="12">
        <v>-3772</v>
      </c>
      <c r="BR818" s="12">
        <v>-2</v>
      </c>
      <c r="BS818" s="12">
        <v>2143</v>
      </c>
      <c r="BT818" s="12">
        <v>0.20774966677926199</v>
      </c>
      <c r="BU818" s="12">
        <v>0.64513039391066629</v>
      </c>
      <c r="BV818" s="12">
        <v>0.75097990238149093</v>
      </c>
      <c r="BW818" s="12">
        <v>0.67500426793781632</v>
      </c>
      <c r="BX818" s="12">
        <v>0.62961824002891476</v>
      </c>
      <c r="BY818" s="12">
        <v>1612.5</v>
      </c>
      <c r="BZ818" s="12">
        <v>0.67524752475247518</v>
      </c>
      <c r="CB818" s="12">
        <v>0.10437710437710437</v>
      </c>
      <c r="CC818" s="12">
        <v>20090</v>
      </c>
      <c r="CD818" s="12">
        <v>20150</v>
      </c>
      <c r="CE818" s="12">
        <v>4.7000565930956419</v>
      </c>
      <c r="CH818" s="22">
        <v>42909</v>
      </c>
      <c r="CI818">
        <v>320</v>
      </c>
      <c r="CJ818">
        <v>321.39999999999998</v>
      </c>
      <c r="CK818">
        <v>302</v>
      </c>
      <c r="CL818">
        <v>307.8</v>
      </c>
      <c r="CM818" s="22">
        <v>42912</v>
      </c>
      <c r="CN818">
        <v>290</v>
      </c>
      <c r="CO818">
        <v>307</v>
      </c>
      <c r="CP818">
        <v>286.5</v>
      </c>
      <c r="CQ818">
        <v>298.2</v>
      </c>
      <c r="CR818" s="22">
        <v>42913</v>
      </c>
      <c r="CS818">
        <v>295.5</v>
      </c>
      <c r="CT818">
        <v>301.3</v>
      </c>
      <c r="CU818">
        <v>289.10000000000002</v>
      </c>
      <c r="CV818">
        <v>293</v>
      </c>
    </row>
    <row r="819" spans="1:100">
      <c r="A819" s="22">
        <v>42909</v>
      </c>
      <c r="B819">
        <v>256</v>
      </c>
      <c r="C819">
        <v>320</v>
      </c>
      <c r="D819">
        <v>223</v>
      </c>
      <c r="E819">
        <v>290</v>
      </c>
      <c r="F819" s="23">
        <f t="shared" si="80"/>
        <v>0.1328125</v>
      </c>
      <c r="G819" s="22">
        <v>42912</v>
      </c>
      <c r="H819">
        <v>306</v>
      </c>
      <c r="I819">
        <v>324</v>
      </c>
      <c r="J819">
        <v>260</v>
      </c>
      <c r="K819">
        <v>262</v>
      </c>
      <c r="L819" s="22">
        <v>42913</v>
      </c>
      <c r="M819">
        <v>260</v>
      </c>
      <c r="N819" s="4">
        <v>42912</v>
      </c>
      <c r="O819" s="3" t="s">
        <v>15</v>
      </c>
      <c r="P819" s="3">
        <v>6628</v>
      </c>
      <c r="Q819" s="3" t="s">
        <v>267</v>
      </c>
      <c r="R819" s="3" t="s">
        <v>17</v>
      </c>
      <c r="S819" s="3">
        <v>0.05</v>
      </c>
      <c r="T819" s="3">
        <v>2</v>
      </c>
      <c r="U819" s="3">
        <v>0</v>
      </c>
      <c r="V819" s="3">
        <v>1800</v>
      </c>
      <c r="W819">
        <v>306</v>
      </c>
      <c r="X819" s="4">
        <v>42913</v>
      </c>
      <c r="Y819">
        <v>262</v>
      </c>
      <c r="Z819" s="10">
        <f t="shared" si="79"/>
        <v>-79200</v>
      </c>
      <c r="AA819" s="10">
        <f t="shared" si="78"/>
        <v>79200</v>
      </c>
      <c r="AB819" t="str">
        <f t="shared" si="81"/>
        <v/>
      </c>
      <c r="AC819">
        <f t="shared" si="82"/>
        <v>-494820</v>
      </c>
      <c r="AD819">
        <f t="shared" si="83"/>
        <v>9.9009900990099098E-3</v>
      </c>
      <c r="AE819" s="15">
        <v>42913</v>
      </c>
      <c r="AF819" s="9">
        <v>-1.1823927235654619E-4</v>
      </c>
      <c r="AG819" s="12" t="s">
        <v>960</v>
      </c>
      <c r="AH819" s="20">
        <v>42909.997916666667</v>
      </c>
      <c r="AI819" s="12">
        <v>303</v>
      </c>
      <c r="AJ819" s="12">
        <v>13</v>
      </c>
      <c r="AK819" s="12">
        <v>4.48E-2</v>
      </c>
      <c r="AL819" s="17">
        <v>207400</v>
      </c>
      <c r="AM819" s="17">
        <v>0.72068965517241379</v>
      </c>
      <c r="AN819" s="18">
        <v>42913</v>
      </c>
      <c r="AO819" s="17">
        <v>41192</v>
      </c>
      <c r="AP819" s="17" t="s">
        <v>965</v>
      </c>
      <c r="AQ819" s="17">
        <v>3398</v>
      </c>
      <c r="AR819" s="17" t="s">
        <v>966</v>
      </c>
      <c r="AS819" s="17" t="s">
        <v>13</v>
      </c>
      <c r="AT819" s="17">
        <v>0.1</v>
      </c>
      <c r="AU819" s="12">
        <v>1</v>
      </c>
      <c r="AV819" s="12">
        <v>7</v>
      </c>
      <c r="AY819" s="12">
        <v>86613695</v>
      </c>
      <c r="BA819" s="12">
        <v>0.83431952662721898</v>
      </c>
      <c r="BD819" s="12">
        <v>0.72068965517241379</v>
      </c>
      <c r="BE819" s="12">
        <v>1</v>
      </c>
      <c r="BF819" s="12">
        <v>1</v>
      </c>
      <c r="BG819" s="12">
        <v>1</v>
      </c>
      <c r="BH819" s="12">
        <v>0.14599999999999999</v>
      </c>
      <c r="BI819" s="12">
        <v>8.6999999999999994E-2</v>
      </c>
      <c r="BJ819" s="12">
        <v>8.0000000000000002E-3</v>
      </c>
      <c r="BK819" s="12">
        <v>0.67300000000000004</v>
      </c>
      <c r="BL819" s="12">
        <v>-150</v>
      </c>
      <c r="BM819" s="12">
        <v>-1165</v>
      </c>
      <c r="BN819" s="12">
        <v>-2006</v>
      </c>
      <c r="BO819" s="12">
        <v>5172</v>
      </c>
      <c r="BP819" s="12">
        <v>-450</v>
      </c>
      <c r="BQ819" s="12">
        <v>-1227</v>
      </c>
      <c r="BR819" s="12">
        <v>-752</v>
      </c>
      <c r="BS819" s="12">
        <v>8021</v>
      </c>
      <c r="BT819" s="12">
        <v>0.33640914599280108</v>
      </c>
      <c r="BU819" s="12">
        <v>0.53912769256518533</v>
      </c>
      <c r="BV819" s="12">
        <v>0.56552291971214619</v>
      </c>
      <c r="BW819" s="12">
        <v>0.47730821303058535</v>
      </c>
      <c r="BX819" s="12">
        <v>0.62284306810423085</v>
      </c>
      <c r="BY819" s="12">
        <v>1612.5</v>
      </c>
      <c r="BZ819" s="12">
        <v>0.83431952662721898</v>
      </c>
      <c r="CB819" s="12">
        <v>0.10437710437710437</v>
      </c>
      <c r="CC819" s="12">
        <v>20090</v>
      </c>
      <c r="CD819" s="12">
        <v>20150</v>
      </c>
      <c r="CE819" s="12">
        <v>6.9046718576195776</v>
      </c>
      <c r="CH819" s="22">
        <v>42909</v>
      </c>
      <c r="CI819">
        <v>256</v>
      </c>
      <c r="CJ819">
        <v>320</v>
      </c>
      <c r="CK819">
        <v>223</v>
      </c>
      <c r="CL819">
        <v>290</v>
      </c>
      <c r="CM819" s="22">
        <v>42912</v>
      </c>
      <c r="CN819">
        <v>306</v>
      </c>
      <c r="CO819">
        <v>324</v>
      </c>
      <c r="CP819">
        <v>260</v>
      </c>
      <c r="CQ819">
        <v>262</v>
      </c>
      <c r="CR819" s="22">
        <v>42913</v>
      </c>
      <c r="CS819">
        <v>260</v>
      </c>
      <c r="CT819">
        <v>279</v>
      </c>
      <c r="CU819">
        <v>236</v>
      </c>
      <c r="CV819">
        <v>269</v>
      </c>
    </row>
    <row r="820" spans="1:100">
      <c r="A820" s="22">
        <v>42909</v>
      </c>
      <c r="B820">
        <v>255</v>
      </c>
      <c r="C820">
        <v>256</v>
      </c>
      <c r="D820">
        <v>241</v>
      </c>
      <c r="E820">
        <v>243</v>
      </c>
      <c r="F820" s="23">
        <f t="shared" si="80"/>
        <v>-4.705882352941182E-2</v>
      </c>
      <c r="G820" s="22">
        <v>42912</v>
      </c>
      <c r="H820">
        <v>275</v>
      </c>
      <c r="I820">
        <v>280</v>
      </c>
      <c r="J820">
        <v>261</v>
      </c>
      <c r="K820">
        <v>261</v>
      </c>
      <c r="L820" s="22">
        <v>42913</v>
      </c>
      <c r="M820">
        <v>261</v>
      </c>
      <c r="N820" s="4">
        <v>42912</v>
      </c>
      <c r="O820" s="3" t="s">
        <v>15</v>
      </c>
      <c r="P820" s="3">
        <v>3776</v>
      </c>
      <c r="Q820" s="3" t="s">
        <v>250</v>
      </c>
      <c r="R820" s="3" t="s">
        <v>17</v>
      </c>
      <c r="S820" s="3">
        <v>0.05</v>
      </c>
      <c r="T820" s="3">
        <v>2</v>
      </c>
      <c r="U820" s="3">
        <v>0</v>
      </c>
      <c r="V820" s="3">
        <v>2100</v>
      </c>
      <c r="W820">
        <v>275</v>
      </c>
      <c r="X820" s="4">
        <v>42913</v>
      </c>
      <c r="Y820">
        <v>261</v>
      </c>
      <c r="Z820" s="10">
        <f t="shared" si="79"/>
        <v>-29400</v>
      </c>
      <c r="AA820" s="10">
        <f t="shared" ref="AA820:AA881" si="84">ABS(Z820)</f>
        <v>29400</v>
      </c>
      <c r="AB820" t="str">
        <f t="shared" si="81"/>
        <v/>
      </c>
      <c r="AC820">
        <f t="shared" si="82"/>
        <v>-494820</v>
      </c>
      <c r="AD820">
        <f t="shared" si="83"/>
        <v>6.1438380917960833E-3</v>
      </c>
      <c r="AE820" s="15">
        <v>42913</v>
      </c>
      <c r="AF820" s="9">
        <v>-1.1823927235654619E-4</v>
      </c>
      <c r="AG820" s="12" t="s">
        <v>960</v>
      </c>
      <c r="AH820" s="20">
        <v>42909.99722222222</v>
      </c>
      <c r="AI820" s="12">
        <v>276.7</v>
      </c>
      <c r="AJ820" s="12">
        <v>33.700000000000003</v>
      </c>
      <c r="AK820" s="12">
        <v>0.13869999999999999</v>
      </c>
      <c r="AL820" s="17">
        <v>98300</v>
      </c>
      <c r="AM820" s="17">
        <v>0.27160493827160492</v>
      </c>
      <c r="AN820" s="18">
        <v>42913</v>
      </c>
      <c r="AO820" s="17">
        <v>41207</v>
      </c>
      <c r="AP820" s="17" t="s">
        <v>965</v>
      </c>
      <c r="AQ820" s="17">
        <v>8907</v>
      </c>
      <c r="AR820" s="17" t="s">
        <v>999</v>
      </c>
      <c r="AS820" s="17" t="s">
        <v>13</v>
      </c>
      <c r="AT820" s="17">
        <v>0.1</v>
      </c>
      <c r="AU820" s="12">
        <v>1</v>
      </c>
      <c r="AV820" s="12">
        <v>0</v>
      </c>
      <c r="AY820" s="12">
        <v>51979500</v>
      </c>
      <c r="BA820" s="12">
        <v>1</v>
      </c>
      <c r="BD820" s="12">
        <v>0.27160493827160492</v>
      </c>
      <c r="BE820" s="12">
        <v>0.20588235294117646</v>
      </c>
      <c r="BF820" s="12">
        <v>0.4375</v>
      </c>
      <c r="BG820" s="12">
        <v>0.59701492537313428</v>
      </c>
      <c r="BH820" s="12">
        <v>0.03</v>
      </c>
      <c r="BI820" s="12">
        <v>0.128</v>
      </c>
      <c r="BJ820" s="12">
        <v>0</v>
      </c>
      <c r="BK820" s="12">
        <v>0.55600000000000005</v>
      </c>
      <c r="BL820" s="12">
        <v>1331</v>
      </c>
      <c r="BM820" s="12">
        <v>-827</v>
      </c>
      <c r="BN820" s="12">
        <v>683</v>
      </c>
      <c r="BO820" s="12">
        <v>3838</v>
      </c>
      <c r="BP820" s="12">
        <v>570</v>
      </c>
      <c r="BQ820" s="12">
        <v>-514</v>
      </c>
      <c r="BR820" s="12">
        <v>-454</v>
      </c>
      <c r="BS820" s="12">
        <v>2650</v>
      </c>
      <c r="BT820" s="12">
        <v>0.33640914599280108</v>
      </c>
      <c r="BU820" s="12">
        <v>0.53912769256518533</v>
      </c>
      <c r="BV820" s="12">
        <v>0.56552291971214619</v>
      </c>
      <c r="BW820" s="12">
        <v>0.47730821303058535</v>
      </c>
      <c r="BX820" s="12">
        <v>0.62284306810423085</v>
      </c>
      <c r="BY820" s="12">
        <v>1612.5</v>
      </c>
      <c r="BZ820" s="12">
        <v>1</v>
      </c>
      <c r="CB820" s="12">
        <v>0.10437710437710437</v>
      </c>
      <c r="CC820" s="12">
        <v>20090</v>
      </c>
      <c r="CD820" s="12">
        <v>20150</v>
      </c>
      <c r="CE820" s="12">
        <v>2.6021505376344085</v>
      </c>
      <c r="CH820" s="22">
        <v>42909</v>
      </c>
      <c r="CI820">
        <v>255</v>
      </c>
      <c r="CJ820">
        <v>256</v>
      </c>
      <c r="CK820">
        <v>241</v>
      </c>
      <c r="CL820">
        <v>243</v>
      </c>
      <c r="CM820" s="22">
        <v>42912</v>
      </c>
      <c r="CN820">
        <v>275</v>
      </c>
      <c r="CO820">
        <v>280</v>
      </c>
      <c r="CP820">
        <v>261</v>
      </c>
      <c r="CQ820">
        <v>261</v>
      </c>
      <c r="CR820" s="22">
        <v>42913</v>
      </c>
      <c r="CS820">
        <v>261</v>
      </c>
      <c r="CT820">
        <v>265</v>
      </c>
      <c r="CU820">
        <v>251</v>
      </c>
      <c r="CV820">
        <v>257</v>
      </c>
    </row>
    <row r="821" spans="1:100">
      <c r="A821" s="22">
        <v>42909</v>
      </c>
      <c r="B821">
        <v>29</v>
      </c>
      <c r="C821">
        <v>30</v>
      </c>
      <c r="D821">
        <v>28</v>
      </c>
      <c r="E821">
        <v>29</v>
      </c>
      <c r="F821" s="23">
        <f t="shared" si="80"/>
        <v>0</v>
      </c>
      <c r="G821" s="22">
        <v>42912</v>
      </c>
      <c r="H821">
        <v>30</v>
      </c>
      <c r="I821">
        <v>32</v>
      </c>
      <c r="J821">
        <v>30</v>
      </c>
      <c r="K821">
        <v>30</v>
      </c>
      <c r="L821" s="22">
        <v>42913</v>
      </c>
      <c r="M821">
        <v>31</v>
      </c>
      <c r="N821" s="4">
        <v>42912</v>
      </c>
      <c r="O821" s="3" t="s">
        <v>15</v>
      </c>
      <c r="P821" s="3">
        <v>7638</v>
      </c>
      <c r="Q821" s="3" t="s">
        <v>352</v>
      </c>
      <c r="R821" s="3" t="s">
        <v>17</v>
      </c>
      <c r="S821" s="3">
        <v>0.05</v>
      </c>
      <c r="T821" s="3">
        <v>2</v>
      </c>
      <c r="U821" s="3">
        <v>0</v>
      </c>
      <c r="V821" s="3">
        <v>17300</v>
      </c>
      <c r="W821">
        <v>30</v>
      </c>
      <c r="X821" s="4">
        <v>42913</v>
      </c>
      <c r="Y821">
        <v>30</v>
      </c>
      <c r="Z821" s="10">
        <f t="shared" si="79"/>
        <v>0</v>
      </c>
      <c r="AA821" s="10">
        <f t="shared" si="84"/>
        <v>0</v>
      </c>
      <c r="AB821" t="str">
        <f t="shared" si="81"/>
        <v/>
      </c>
      <c r="AC821">
        <f t="shared" si="82"/>
        <v>-494820</v>
      </c>
      <c r="AD821">
        <f t="shared" si="83"/>
        <v>1.3157894736842035E-2</v>
      </c>
      <c r="AE821" s="15">
        <v>42913</v>
      </c>
      <c r="AF821" s="9">
        <v>-1.1823927235654619E-4</v>
      </c>
      <c r="AG821" s="12" t="s">
        <v>960</v>
      </c>
      <c r="AH821" s="20">
        <v>42909.988888888889</v>
      </c>
      <c r="AI821" s="12">
        <v>30.4</v>
      </c>
      <c r="AJ821" s="12">
        <v>1.4</v>
      </c>
      <c r="AK821" s="12">
        <v>4.8300000000000003E-2</v>
      </c>
      <c r="AL821" s="17">
        <v>51600</v>
      </c>
      <c r="AM821" s="17">
        <v>0.2413793103448276</v>
      </c>
      <c r="AN821" s="9"/>
      <c r="AO821" s="9"/>
      <c r="AP821" s="17">
        <v>0</v>
      </c>
      <c r="AQ821" s="17">
        <v>9643</v>
      </c>
      <c r="AR821" s="17">
        <v>0.2857142857142857</v>
      </c>
      <c r="AS821" s="17">
        <v>7.3999999999999996E-2</v>
      </c>
      <c r="AT821" s="17">
        <v>0.2857142857142857</v>
      </c>
      <c r="AU821" s="12">
        <v>0.17391304347826086</v>
      </c>
      <c r="AV821" s="12">
        <v>1.03</v>
      </c>
      <c r="AY821" s="12">
        <v>332527514</v>
      </c>
      <c r="BA821" s="12">
        <v>0.6</v>
      </c>
      <c r="BD821" s="12">
        <v>0.2413793103448276</v>
      </c>
      <c r="BE821" s="12">
        <v>0.2857142857142857</v>
      </c>
      <c r="BF821" s="12">
        <v>0.2857142857142857</v>
      </c>
      <c r="BG821" s="12">
        <v>0.17391304347826086</v>
      </c>
      <c r="BH821" s="12">
        <v>2E-3</v>
      </c>
      <c r="BI821" s="12">
        <v>7.3999999999999996E-2</v>
      </c>
      <c r="BJ821" s="12">
        <v>0</v>
      </c>
      <c r="BK821" s="12">
        <v>0.60499999999999998</v>
      </c>
      <c r="BL821" s="12">
        <v>-145</v>
      </c>
      <c r="BM821" s="12">
        <v>-20</v>
      </c>
      <c r="BN821" s="12">
        <v>81</v>
      </c>
      <c r="BO821" s="12">
        <v>970</v>
      </c>
      <c r="BP821" s="12">
        <v>-80</v>
      </c>
      <c r="BQ821" s="12">
        <v>-333</v>
      </c>
      <c r="BR821" s="12">
        <v>215</v>
      </c>
      <c r="BS821" s="12">
        <v>1051</v>
      </c>
      <c r="BT821" s="12">
        <v>0.33640914599280108</v>
      </c>
      <c r="BU821" s="12">
        <v>0.53912769256518533</v>
      </c>
      <c r="BV821" s="12">
        <v>0.56552291971214619</v>
      </c>
      <c r="BW821" s="12">
        <v>0.47730821303058535</v>
      </c>
      <c r="BX821" s="12">
        <v>0.62284306810423085</v>
      </c>
      <c r="BY821" s="12">
        <v>1612.5</v>
      </c>
      <c r="BZ821" s="12">
        <v>0.6</v>
      </c>
      <c r="CB821" s="12">
        <v>0.10437710437710437</v>
      </c>
      <c r="CC821" s="12">
        <v>20090</v>
      </c>
      <c r="CD821" s="12">
        <v>20150</v>
      </c>
      <c r="CE821" s="12">
        <v>2.3125695216907678</v>
      </c>
      <c r="CH821" s="22">
        <v>42909</v>
      </c>
      <c r="CI821">
        <v>29</v>
      </c>
      <c r="CJ821">
        <v>30</v>
      </c>
      <c r="CK821">
        <v>28</v>
      </c>
      <c r="CL821">
        <v>29</v>
      </c>
      <c r="CM821" s="22">
        <v>42912</v>
      </c>
      <c r="CN821">
        <v>30</v>
      </c>
      <c r="CO821">
        <v>32</v>
      </c>
      <c r="CP821">
        <v>30</v>
      </c>
      <c r="CQ821">
        <v>30</v>
      </c>
      <c r="CR821" s="22">
        <v>42913</v>
      </c>
      <c r="CS821">
        <v>31</v>
      </c>
      <c r="CT821">
        <v>31</v>
      </c>
      <c r="CU821">
        <v>30</v>
      </c>
      <c r="CV821">
        <v>31</v>
      </c>
    </row>
    <row r="822" spans="1:100">
      <c r="A822" s="22">
        <v>42909</v>
      </c>
      <c r="B822">
        <v>434</v>
      </c>
      <c r="C822">
        <v>434</v>
      </c>
      <c r="D822">
        <v>434</v>
      </c>
      <c r="E822">
        <v>434</v>
      </c>
      <c r="F822" s="23">
        <f t="shared" si="80"/>
        <v>0</v>
      </c>
      <c r="G822" s="22">
        <v>42912</v>
      </c>
      <c r="H822">
        <v>509</v>
      </c>
      <c r="I822">
        <v>509</v>
      </c>
      <c r="J822">
        <v>497</v>
      </c>
      <c r="K822">
        <v>509</v>
      </c>
      <c r="L822" s="22">
        <v>42913</v>
      </c>
      <c r="M822">
        <v>479</v>
      </c>
      <c r="N822" s="4">
        <v>42912</v>
      </c>
      <c r="O822" s="3" t="s">
        <v>15</v>
      </c>
      <c r="P822" s="3">
        <v>6171</v>
      </c>
      <c r="Q822" s="3" t="s">
        <v>443</v>
      </c>
      <c r="R822" s="3" t="s">
        <v>17</v>
      </c>
      <c r="S822" s="3">
        <v>0.05</v>
      </c>
      <c r="T822" s="3">
        <v>2</v>
      </c>
      <c r="U822" s="3">
        <v>0</v>
      </c>
      <c r="V822" s="3">
        <v>600</v>
      </c>
      <c r="W822">
        <v>509</v>
      </c>
      <c r="X822" s="4">
        <v>42913</v>
      </c>
      <c r="Y822">
        <v>509</v>
      </c>
      <c r="Z822" s="10">
        <f t="shared" si="79"/>
        <v>0</v>
      </c>
      <c r="AA822" s="10">
        <f t="shared" si="84"/>
        <v>0</v>
      </c>
      <c r="AB822" t="str">
        <f t="shared" si="81"/>
        <v/>
      </c>
      <c r="AC822">
        <f t="shared" si="82"/>
        <v>-494820</v>
      </c>
      <c r="AD822">
        <f t="shared" si="83"/>
        <v>0.50049067713444551</v>
      </c>
      <c r="AE822" s="15">
        <v>42913</v>
      </c>
      <c r="AF822" s="9">
        <v>-1.1823927235654619E-4</v>
      </c>
      <c r="AG822" s="12" t="s">
        <v>962</v>
      </c>
      <c r="AH822" s="20">
        <v>42909.975694444445</v>
      </c>
      <c r="AI822" s="12">
        <v>1019</v>
      </c>
      <c r="AJ822" s="12">
        <v>150</v>
      </c>
      <c r="AK822" s="12">
        <v>0.1726</v>
      </c>
      <c r="AL822" s="17">
        <v>32000</v>
      </c>
      <c r="AM822" s="17">
        <v>0.24741081703107021</v>
      </c>
      <c r="AN822" s="9"/>
      <c r="AO822" s="9"/>
      <c r="AP822" s="17">
        <v>0</v>
      </c>
      <c r="AQ822" s="17">
        <v>5556</v>
      </c>
      <c r="AR822" s="17">
        <v>1</v>
      </c>
      <c r="AS822" s="17">
        <v>2E-3</v>
      </c>
      <c r="AT822" s="17">
        <v>1</v>
      </c>
      <c r="AU822" s="12">
        <v>0.62153846153846148</v>
      </c>
      <c r="AV822" s="12">
        <v>1.73</v>
      </c>
      <c r="AY822" s="12">
        <v>6393800</v>
      </c>
      <c r="BA822" s="12">
        <v>1</v>
      </c>
      <c r="BD822" s="12">
        <v>0.24741081703107021</v>
      </c>
      <c r="BE822" s="12">
        <v>1</v>
      </c>
      <c r="BF822" s="12">
        <v>1</v>
      </c>
      <c r="BG822" s="12">
        <v>0.62153846153846148</v>
      </c>
      <c r="BH822" s="12">
        <v>0</v>
      </c>
      <c r="BI822" s="12">
        <v>2E-3</v>
      </c>
      <c r="BJ822" s="12">
        <v>0</v>
      </c>
      <c r="BK822" s="12">
        <v>0.98099999999999998</v>
      </c>
      <c r="BL822" s="12">
        <v>308</v>
      </c>
      <c r="BM822" s="12">
        <v>-115</v>
      </c>
      <c r="BN822" s="12">
        <v>-169</v>
      </c>
      <c r="BO822" s="12">
        <v>251</v>
      </c>
      <c r="BP822" s="12">
        <v>302</v>
      </c>
      <c r="BQ822" s="12">
        <v>-411</v>
      </c>
      <c r="BR822" s="12">
        <v>141</v>
      </c>
      <c r="BS822" s="12">
        <v>227</v>
      </c>
      <c r="BT822" s="12">
        <v>0.20774966677926199</v>
      </c>
      <c r="BU822" s="12">
        <v>0.64513039391066629</v>
      </c>
      <c r="BV822" s="12">
        <v>0.75097990238149093</v>
      </c>
      <c r="BW822" s="12">
        <v>0.67500426793781632</v>
      </c>
      <c r="BX822" s="12">
        <v>0.62961824002891476</v>
      </c>
      <c r="BY822" s="12">
        <v>1612.5</v>
      </c>
      <c r="BZ822" s="12">
        <v>1</v>
      </c>
      <c r="CB822" s="12">
        <v>0.10437710437710437</v>
      </c>
      <c r="CC822" s="12">
        <v>20090</v>
      </c>
      <c r="CD822" s="12">
        <v>20150</v>
      </c>
      <c r="CE822" s="12">
        <v>2.3703552470396083</v>
      </c>
      <c r="CH822" s="22">
        <v>42909</v>
      </c>
      <c r="CI822">
        <v>434</v>
      </c>
      <c r="CJ822">
        <v>434</v>
      </c>
      <c r="CK822">
        <v>434</v>
      </c>
      <c r="CL822">
        <v>434</v>
      </c>
      <c r="CM822" s="22">
        <v>42912</v>
      </c>
      <c r="CN822">
        <v>509</v>
      </c>
      <c r="CO822">
        <v>509</v>
      </c>
      <c r="CP822">
        <v>497</v>
      </c>
      <c r="CQ822">
        <v>509</v>
      </c>
      <c r="CR822" s="22">
        <v>42913</v>
      </c>
      <c r="CS822">
        <v>479</v>
      </c>
      <c r="CT822">
        <v>570</v>
      </c>
      <c r="CU822">
        <v>456</v>
      </c>
      <c r="CV822">
        <v>482</v>
      </c>
    </row>
    <row r="823" spans="1:100">
      <c r="A823" s="22">
        <v>42909</v>
      </c>
      <c r="B823">
        <v>706</v>
      </c>
      <c r="C823">
        <v>786</v>
      </c>
      <c r="D823">
        <v>706</v>
      </c>
      <c r="E823">
        <v>786</v>
      </c>
      <c r="F823" s="23">
        <f t="shared" si="80"/>
        <v>0.11331444759206799</v>
      </c>
      <c r="G823" s="22">
        <v>42912</v>
      </c>
      <c r="H823">
        <v>891</v>
      </c>
      <c r="I823">
        <v>930</v>
      </c>
      <c r="J823">
        <v>824</v>
      </c>
      <c r="K823">
        <v>840</v>
      </c>
      <c r="L823" s="22">
        <v>42913</v>
      </c>
      <c r="M823">
        <v>810</v>
      </c>
      <c r="N823" s="4">
        <v>42912</v>
      </c>
      <c r="O823" s="3" t="s">
        <v>15</v>
      </c>
      <c r="P823" s="3">
        <v>3646</v>
      </c>
      <c r="Q823" s="3" t="s">
        <v>444</v>
      </c>
      <c r="R823" s="3" t="s">
        <v>17</v>
      </c>
      <c r="S823" s="3">
        <v>0.05</v>
      </c>
      <c r="T823" s="3">
        <v>2</v>
      </c>
      <c r="U823" s="3">
        <v>0</v>
      </c>
      <c r="V823" s="3">
        <v>700</v>
      </c>
      <c r="W823">
        <v>891</v>
      </c>
      <c r="X823" s="4">
        <v>42913</v>
      </c>
      <c r="Y823">
        <v>840</v>
      </c>
      <c r="Z823" s="10">
        <f t="shared" si="79"/>
        <v>-35700</v>
      </c>
      <c r="AA823" s="10">
        <f t="shared" si="84"/>
        <v>35700</v>
      </c>
      <c r="AB823" t="str">
        <f t="shared" si="81"/>
        <v/>
      </c>
      <c r="AC823">
        <f t="shared" si="82"/>
        <v>-494820</v>
      </c>
      <c r="AD823">
        <f t="shared" si="83"/>
        <v>8.1048289250182037E-2</v>
      </c>
      <c r="AE823" s="15">
        <v>42913</v>
      </c>
      <c r="AF823" s="9">
        <v>-1.1823927235654619E-4</v>
      </c>
      <c r="AG823" s="12" t="s">
        <v>957</v>
      </c>
      <c r="AH823" s="20">
        <v>42909.996527777781</v>
      </c>
      <c r="AI823" s="12">
        <v>824.2</v>
      </c>
      <c r="AJ823" s="12">
        <v>38.200000000000003</v>
      </c>
      <c r="AK823" s="12">
        <v>4.8599999999999997E-2</v>
      </c>
      <c r="AL823" s="17">
        <v>22500</v>
      </c>
      <c r="AM823" s="17">
        <v>0.20992366412213739</v>
      </c>
      <c r="AN823" s="9"/>
      <c r="AO823" s="9"/>
      <c r="AP823" s="17">
        <v>0</v>
      </c>
      <c r="AQ823" s="17">
        <v>5415</v>
      </c>
      <c r="AR823" s="17">
        <v>1</v>
      </c>
      <c r="AS823" s="17">
        <v>0.108</v>
      </c>
      <c r="AT823" s="17">
        <v>1</v>
      </c>
      <c r="AU823" s="12">
        <v>0.2817073170731707</v>
      </c>
      <c r="AV823" s="12">
        <v>2.54</v>
      </c>
      <c r="AY823" s="12">
        <v>6888800</v>
      </c>
      <c r="BA823" s="12">
        <v>1</v>
      </c>
      <c r="BD823" s="12">
        <v>0.20992366412213739</v>
      </c>
      <c r="BE823" s="12">
        <v>1</v>
      </c>
      <c r="BF823" s="12">
        <v>1</v>
      </c>
      <c r="BG823" s="12">
        <v>0.2817073170731707</v>
      </c>
      <c r="BH823" s="12">
        <v>2E-3</v>
      </c>
      <c r="BI823" s="12">
        <v>0.108</v>
      </c>
      <c r="BJ823" s="12">
        <v>0</v>
      </c>
      <c r="BK823" s="12">
        <v>0.83599999999999997</v>
      </c>
      <c r="BL823" s="12">
        <v>268</v>
      </c>
      <c r="BM823" s="12">
        <v>80</v>
      </c>
      <c r="BN823" s="12">
        <v>-256</v>
      </c>
      <c r="BO823" s="12">
        <v>1167</v>
      </c>
      <c r="BP823" s="12">
        <v>486</v>
      </c>
      <c r="BQ823" s="12">
        <v>-388</v>
      </c>
      <c r="BR823" s="12">
        <v>-170</v>
      </c>
      <c r="BS823" s="12">
        <v>1075</v>
      </c>
      <c r="BT823" s="12">
        <v>0.40082381701346587</v>
      </c>
      <c r="BU823" s="12">
        <v>0.54704671043173558</v>
      </c>
      <c r="BV823" s="12">
        <v>0.55375114508672629</v>
      </c>
      <c r="BW823" s="12">
        <v>0.48771664995415326</v>
      </c>
      <c r="BX823" s="12">
        <v>0.59788670780243591</v>
      </c>
      <c r="BY823" s="12">
        <v>1612.5</v>
      </c>
      <c r="BZ823" s="12">
        <v>1</v>
      </c>
      <c r="CB823" s="12">
        <v>0.10437710437710437</v>
      </c>
      <c r="CC823" s="12">
        <v>20090</v>
      </c>
      <c r="CD823" s="12">
        <v>20150</v>
      </c>
      <c r="CE823" s="12">
        <v>2.0112041369120908</v>
      </c>
      <c r="CH823" s="22">
        <v>42909</v>
      </c>
      <c r="CI823">
        <v>706</v>
      </c>
      <c r="CJ823">
        <v>786</v>
      </c>
      <c r="CK823">
        <v>706</v>
      </c>
      <c r="CL823">
        <v>786</v>
      </c>
      <c r="CM823" s="22">
        <v>42912</v>
      </c>
      <c r="CN823">
        <v>891</v>
      </c>
      <c r="CO823">
        <v>930</v>
      </c>
      <c r="CP823">
        <v>824</v>
      </c>
      <c r="CQ823">
        <v>840</v>
      </c>
      <c r="CR823" s="22">
        <v>42913</v>
      </c>
      <c r="CS823">
        <v>810</v>
      </c>
      <c r="CT823">
        <v>816</v>
      </c>
      <c r="CU823">
        <v>781</v>
      </c>
      <c r="CV823">
        <v>799</v>
      </c>
    </row>
    <row r="824" spans="1:100">
      <c r="A824" s="22">
        <v>42909</v>
      </c>
      <c r="B824">
        <v>530</v>
      </c>
      <c r="C824">
        <v>530</v>
      </c>
      <c r="D824">
        <v>530</v>
      </c>
      <c r="E824">
        <v>530</v>
      </c>
      <c r="F824" s="23">
        <f t="shared" si="80"/>
        <v>0</v>
      </c>
      <c r="G824" s="22">
        <v>42912</v>
      </c>
      <c r="H824">
        <v>630</v>
      </c>
      <c r="I824">
        <v>630</v>
      </c>
      <c r="J824">
        <v>473</v>
      </c>
      <c r="K824">
        <v>486</v>
      </c>
      <c r="L824" s="22">
        <v>42913</v>
      </c>
      <c r="M824">
        <v>501</v>
      </c>
      <c r="N824" s="4">
        <v>42912</v>
      </c>
      <c r="O824" s="3" t="s">
        <v>15</v>
      </c>
      <c r="P824" s="3">
        <v>7268</v>
      </c>
      <c r="Q824" s="3" t="s">
        <v>440</v>
      </c>
      <c r="R824" s="3" t="s">
        <v>17</v>
      </c>
      <c r="S824" s="3">
        <v>0.05</v>
      </c>
      <c r="T824" s="3">
        <v>2</v>
      </c>
      <c r="U824" s="3">
        <v>0</v>
      </c>
      <c r="V824" s="3">
        <v>1000</v>
      </c>
      <c r="W824">
        <v>630</v>
      </c>
      <c r="X824" s="4">
        <v>42913</v>
      </c>
      <c r="Y824">
        <v>486</v>
      </c>
      <c r="Z824" s="10">
        <f t="shared" si="79"/>
        <v>-144000</v>
      </c>
      <c r="AA824" s="10">
        <f t="shared" si="84"/>
        <v>144000</v>
      </c>
      <c r="AB824" t="str">
        <f t="shared" si="81"/>
        <v/>
      </c>
      <c r="AC824">
        <f t="shared" si="82"/>
        <v>-494820</v>
      </c>
      <c r="AD824">
        <f t="shared" si="83"/>
        <v>1.6129032258064502E-2</v>
      </c>
      <c r="AE824" s="15">
        <v>42913</v>
      </c>
      <c r="AF824" s="9">
        <v>-1.1823927235654619E-4</v>
      </c>
      <c r="AG824" s="12" t="s">
        <v>960</v>
      </c>
      <c r="AH824" s="20">
        <v>42909.775694444441</v>
      </c>
      <c r="AI824" s="12">
        <v>620</v>
      </c>
      <c r="AJ824" s="12">
        <v>90</v>
      </c>
      <c r="AK824" s="12">
        <v>0.16980000000000001</v>
      </c>
      <c r="AL824" s="17">
        <v>3000</v>
      </c>
      <c r="AM824" s="17">
        <v>0.40566037735849059</v>
      </c>
      <c r="AN824" s="9"/>
      <c r="AO824" s="9"/>
      <c r="AP824" s="17">
        <v>0</v>
      </c>
      <c r="AQ824" s="17">
        <v>3180</v>
      </c>
      <c r="AR824" s="17">
        <v>1</v>
      </c>
      <c r="AS824" s="17">
        <v>0.19</v>
      </c>
      <c r="AT824" s="17">
        <v>1</v>
      </c>
      <c r="AU824" s="12">
        <v>1</v>
      </c>
      <c r="AV824" s="12">
        <v>2.2599999999999998</v>
      </c>
      <c r="AY824" s="12">
        <v>6000000</v>
      </c>
      <c r="BA824" s="12">
        <v>0.772020725388601</v>
      </c>
      <c r="BD824" s="12">
        <v>0.40566037735849059</v>
      </c>
      <c r="BE824" s="12">
        <v>1</v>
      </c>
      <c r="BF824" s="12">
        <v>1</v>
      </c>
      <c r="BG824" s="12">
        <v>1</v>
      </c>
      <c r="BH824" s="12">
        <v>0</v>
      </c>
      <c r="BI824" s="12">
        <v>0.19</v>
      </c>
      <c r="BJ824" s="12">
        <v>0</v>
      </c>
      <c r="BK824" s="12">
        <v>0.79200000000000004</v>
      </c>
      <c r="BL824" s="12">
        <v>480</v>
      </c>
      <c r="BM824" s="12">
        <v>-340</v>
      </c>
      <c r="BN824" s="12">
        <v>-118</v>
      </c>
      <c r="BO824" s="12">
        <v>401</v>
      </c>
      <c r="BP824" s="12">
        <v>267</v>
      </c>
      <c r="BQ824" s="12">
        <v>-213</v>
      </c>
      <c r="BR824" s="12">
        <v>-239</v>
      </c>
      <c r="BS824" s="12">
        <v>375</v>
      </c>
      <c r="BT824" s="12">
        <v>0.33640914599280108</v>
      </c>
      <c r="BU824" s="12">
        <v>0.53912769256518533</v>
      </c>
      <c r="BV824" s="12">
        <v>0.56552291971214619</v>
      </c>
      <c r="BW824" s="12">
        <v>0.47730821303058535</v>
      </c>
      <c r="BX824" s="12">
        <v>0.62284306810423085</v>
      </c>
      <c r="BY824" s="12">
        <v>1612.5</v>
      </c>
      <c r="BZ824" s="12">
        <v>0.772020725388601</v>
      </c>
      <c r="CB824" s="12">
        <v>0.10437710437710437</v>
      </c>
      <c r="CC824" s="12">
        <v>20090</v>
      </c>
      <c r="CD824" s="12">
        <v>20150</v>
      </c>
      <c r="CE824" s="12">
        <v>3.8864881314668294</v>
      </c>
      <c r="CH824" s="22">
        <v>42909</v>
      </c>
      <c r="CI824">
        <v>530</v>
      </c>
      <c r="CJ824">
        <v>530</v>
      </c>
      <c r="CK824">
        <v>530</v>
      </c>
      <c r="CL824">
        <v>530</v>
      </c>
      <c r="CM824" s="22">
        <v>42912</v>
      </c>
      <c r="CN824">
        <v>630</v>
      </c>
      <c r="CO824">
        <v>630</v>
      </c>
      <c r="CP824">
        <v>473</v>
      </c>
      <c r="CQ824">
        <v>486</v>
      </c>
      <c r="CR824" s="22">
        <v>42913</v>
      </c>
      <c r="CS824">
        <v>501</v>
      </c>
      <c r="CT824">
        <v>508</v>
      </c>
      <c r="CU824">
        <v>467</v>
      </c>
      <c r="CV824">
        <v>470</v>
      </c>
    </row>
    <row r="825" spans="1:100">
      <c r="A825" s="22">
        <v>42912</v>
      </c>
      <c r="B825">
        <v>70</v>
      </c>
      <c r="C825">
        <v>71</v>
      </c>
      <c r="D825">
        <v>68</v>
      </c>
      <c r="E825">
        <v>69</v>
      </c>
      <c r="F825" s="23">
        <f t="shared" si="80"/>
        <v>-1.4285714285714235E-2</v>
      </c>
      <c r="G825" s="22">
        <v>42913</v>
      </c>
      <c r="H825">
        <v>78</v>
      </c>
      <c r="I825">
        <v>99</v>
      </c>
      <c r="J825">
        <v>77</v>
      </c>
      <c r="K825">
        <v>99</v>
      </c>
      <c r="L825" s="22">
        <v>42914</v>
      </c>
      <c r="M825">
        <v>96</v>
      </c>
      <c r="N825" s="4">
        <v>42913</v>
      </c>
      <c r="O825" s="3" t="s">
        <v>15</v>
      </c>
      <c r="P825" s="3">
        <v>3323</v>
      </c>
      <c r="Q825" s="3" t="s">
        <v>305</v>
      </c>
      <c r="R825" s="3" t="s">
        <v>17</v>
      </c>
      <c r="S825" s="3">
        <v>0.05</v>
      </c>
      <c r="T825" s="3">
        <v>2</v>
      </c>
      <c r="U825" s="3">
        <v>0</v>
      </c>
      <c r="V825" s="3">
        <v>7300</v>
      </c>
      <c r="W825">
        <v>78</v>
      </c>
      <c r="X825" s="4">
        <v>42914</v>
      </c>
      <c r="Y825">
        <v>99</v>
      </c>
      <c r="Z825" s="10">
        <f t="shared" si="79"/>
        <v>153300</v>
      </c>
      <c r="AA825" s="10">
        <f t="shared" si="84"/>
        <v>153300</v>
      </c>
      <c r="AB825" t="str">
        <f t="shared" si="81"/>
        <v/>
      </c>
      <c r="AC825">
        <f t="shared" si="82"/>
        <v>-494820</v>
      </c>
      <c r="AD825">
        <f t="shared" si="83"/>
        <v>1.7632241813602123E-2</v>
      </c>
      <c r="AE825" s="15">
        <v>42914</v>
      </c>
      <c r="AF825" s="9">
        <v>6.9129076465457295E-4</v>
      </c>
      <c r="AG825" s="12" t="s">
        <v>960</v>
      </c>
      <c r="AH825" s="20">
        <v>42912.998611111114</v>
      </c>
      <c r="AI825" s="12">
        <v>79.400000000000006</v>
      </c>
      <c r="AJ825" s="12">
        <v>10.4</v>
      </c>
      <c r="AK825" s="12">
        <v>0.1507</v>
      </c>
      <c r="AL825" s="17">
        <v>105100</v>
      </c>
      <c r="AM825" s="17">
        <v>0.28985507246376813</v>
      </c>
      <c r="AN825" s="9"/>
      <c r="AO825" s="9"/>
      <c r="AP825" s="17">
        <v>0</v>
      </c>
      <c r="AQ825" s="17">
        <v>4033</v>
      </c>
      <c r="AR825" s="17">
        <v>0.875</v>
      </c>
      <c r="AS825" s="17">
        <v>5.2999999999999999E-2</v>
      </c>
      <c r="AT825" s="17">
        <v>0.88888888888888884</v>
      </c>
      <c r="AU825" s="12">
        <v>0.53703703703703709</v>
      </c>
      <c r="AV825" s="12">
        <v>1.45</v>
      </c>
      <c r="AY825" s="12">
        <v>58448400</v>
      </c>
      <c r="BA825" s="12">
        <v>1</v>
      </c>
      <c r="BD825" s="12">
        <v>0.28985507246376813</v>
      </c>
      <c r="BE825" s="12">
        <v>0.875</v>
      </c>
      <c r="BF825" s="12">
        <v>0.88888888888888884</v>
      </c>
      <c r="BG825" s="12">
        <v>0.53703703703703709</v>
      </c>
      <c r="BH825" s="12">
        <v>0</v>
      </c>
      <c r="BI825" s="12">
        <v>5.2999999999999999E-2</v>
      </c>
      <c r="BJ825" s="12">
        <v>0</v>
      </c>
      <c r="BK825" s="12">
        <v>0.72099999999999997</v>
      </c>
      <c r="BL825" s="12">
        <v>-40</v>
      </c>
      <c r="BM825" s="12">
        <v>-89</v>
      </c>
      <c r="BN825" s="12">
        <v>-28</v>
      </c>
      <c r="BO825" s="12">
        <v>243</v>
      </c>
      <c r="BP825" s="12">
        <v>75</v>
      </c>
      <c r="BQ825" s="12">
        <v>-32</v>
      </c>
      <c r="BR825" s="12">
        <v>21</v>
      </c>
      <c r="BS825" s="12">
        <v>381</v>
      </c>
      <c r="BT825" s="12">
        <v>0.33640914599280108</v>
      </c>
      <c r="BU825" s="12">
        <v>0.53912769256518533</v>
      </c>
      <c r="BV825" s="12">
        <v>0.56552291971214619</v>
      </c>
      <c r="BW825" s="12">
        <v>0.47730821303058535</v>
      </c>
      <c r="BX825" s="12">
        <v>0.62284306810423085</v>
      </c>
      <c r="BY825" s="12">
        <v>1613.5</v>
      </c>
      <c r="BZ825" s="12">
        <v>1</v>
      </c>
      <c r="CB825" s="12">
        <v>0.10437710437710437</v>
      </c>
      <c r="CC825" s="12">
        <v>20150</v>
      </c>
      <c r="CD825" s="12">
        <v>20140</v>
      </c>
      <c r="CE825" s="12">
        <v>2.7769985974754561</v>
      </c>
      <c r="CH825" s="22">
        <v>42912</v>
      </c>
      <c r="CI825">
        <v>70</v>
      </c>
      <c r="CJ825">
        <v>71</v>
      </c>
      <c r="CK825">
        <v>68</v>
      </c>
      <c r="CL825">
        <v>69</v>
      </c>
      <c r="CM825" s="22">
        <v>42913</v>
      </c>
      <c r="CN825">
        <v>78</v>
      </c>
      <c r="CO825">
        <v>99</v>
      </c>
      <c r="CP825">
        <v>77</v>
      </c>
      <c r="CQ825">
        <v>99</v>
      </c>
      <c r="CR825" s="22">
        <v>42914</v>
      </c>
      <c r="CS825">
        <v>96</v>
      </c>
      <c r="CT825">
        <v>105</v>
      </c>
      <c r="CU825">
        <v>82</v>
      </c>
      <c r="CV825">
        <v>84</v>
      </c>
    </row>
    <row r="826" spans="1:100">
      <c r="A826" s="22">
        <v>42912</v>
      </c>
      <c r="B826">
        <v>481</v>
      </c>
      <c r="C826">
        <v>525</v>
      </c>
      <c r="D826">
        <v>425</v>
      </c>
      <c r="E826">
        <v>425</v>
      </c>
      <c r="F826" s="23">
        <f t="shared" si="80"/>
        <v>-0.11642411642411643</v>
      </c>
      <c r="G826" s="22">
        <v>42913</v>
      </c>
      <c r="H826">
        <v>436</v>
      </c>
      <c r="I826">
        <v>476</v>
      </c>
      <c r="J826">
        <v>415</v>
      </c>
      <c r="K826">
        <v>416</v>
      </c>
      <c r="L826" s="22">
        <v>42914</v>
      </c>
      <c r="M826">
        <v>409</v>
      </c>
      <c r="N826" s="4">
        <v>42913</v>
      </c>
      <c r="O826" s="3" t="s">
        <v>15</v>
      </c>
      <c r="P826" s="3">
        <v>4585</v>
      </c>
      <c r="Q826" s="3" t="s">
        <v>75</v>
      </c>
      <c r="R826" s="3" t="s">
        <v>17</v>
      </c>
      <c r="S826" s="3">
        <v>0.05</v>
      </c>
      <c r="T826" s="3">
        <v>0</v>
      </c>
      <c r="U826" s="3">
        <v>0</v>
      </c>
      <c r="V826" s="3">
        <v>1200</v>
      </c>
      <c r="W826">
        <v>436</v>
      </c>
      <c r="X826" s="4">
        <v>42914</v>
      </c>
      <c r="Y826">
        <v>416</v>
      </c>
      <c r="Z826" s="10">
        <f t="shared" si="79"/>
        <v>-24000</v>
      </c>
      <c r="AA826" s="10">
        <f t="shared" si="84"/>
        <v>24000</v>
      </c>
      <c r="AB826" t="str">
        <f t="shared" si="81"/>
        <v/>
      </c>
      <c r="AC826">
        <f t="shared" si="82"/>
        <v>-494820</v>
      </c>
      <c r="AD826">
        <f t="shared" si="83"/>
        <v>3.7527593818984517E-2</v>
      </c>
      <c r="AE826" s="15">
        <v>42914</v>
      </c>
      <c r="AF826" s="9">
        <v>6.9129076465457295E-4</v>
      </c>
      <c r="AG826" s="12" t="s">
        <v>957</v>
      </c>
      <c r="AH826" s="20">
        <v>42912.998611111114</v>
      </c>
      <c r="AI826" s="12">
        <v>453</v>
      </c>
      <c r="AJ826" s="12">
        <v>28</v>
      </c>
      <c r="AK826" s="12">
        <v>6.59E-2</v>
      </c>
      <c r="AL826" s="17">
        <v>36000</v>
      </c>
      <c r="AM826" s="17">
        <v>0.5714285714285714</v>
      </c>
      <c r="AN826" s="17">
        <v>-1</v>
      </c>
      <c r="AO826" s="9"/>
      <c r="AP826" s="17">
        <v>3.94</v>
      </c>
      <c r="AQ826" s="17">
        <v>6403</v>
      </c>
      <c r="AR826" s="17">
        <v>0.37037037037037035</v>
      </c>
      <c r="AS826" s="17">
        <v>0.32400000000000001</v>
      </c>
      <c r="AT826" s="17">
        <v>0.22354694485842028</v>
      </c>
      <c r="AU826" s="12">
        <v>0.1088139281828074</v>
      </c>
      <c r="AV826" s="12">
        <v>0</v>
      </c>
      <c r="AY826" s="12">
        <v>12196500</v>
      </c>
      <c r="BA826" s="12">
        <v>0.49302325581395351</v>
      </c>
      <c r="BC826" s="15">
        <v>42662</v>
      </c>
      <c r="BD826" s="12">
        <v>0.5714285714285714</v>
      </c>
      <c r="BE826" s="12">
        <v>0.37037037037037035</v>
      </c>
      <c r="BF826" s="12">
        <v>0.22354694485842028</v>
      </c>
      <c r="BG826" s="12">
        <v>0.1088139281828074</v>
      </c>
      <c r="BH826" s="12">
        <v>9.5000000000000001E-2</v>
      </c>
      <c r="BI826" s="12">
        <v>0.32400000000000001</v>
      </c>
      <c r="BJ826" s="12">
        <v>0.13400000000000001</v>
      </c>
      <c r="BK826" s="12">
        <v>0.311</v>
      </c>
      <c r="BL826" s="12">
        <v>-3578</v>
      </c>
      <c r="BM826" s="12">
        <v>-4150</v>
      </c>
      <c r="BN826" s="12">
        <v>8113</v>
      </c>
      <c r="BO826" s="12">
        <v>4267</v>
      </c>
      <c r="BP826" s="12">
        <v>-1188</v>
      </c>
      <c r="BQ826" s="12">
        <v>-8741</v>
      </c>
      <c r="BR826" s="12">
        <v>12360</v>
      </c>
      <c r="BS826" s="12">
        <v>3882</v>
      </c>
      <c r="BT826" s="12">
        <v>0.40082381701346587</v>
      </c>
      <c r="BU826" s="12">
        <v>0.54704671043173558</v>
      </c>
      <c r="BV826" s="12">
        <v>0.55375114508672629</v>
      </c>
      <c r="BW826" s="12">
        <v>0.48771664995415326</v>
      </c>
      <c r="BX826" s="12">
        <v>0.6046707760443113</v>
      </c>
      <c r="BY826" s="12">
        <v>1613.5</v>
      </c>
      <c r="BZ826" s="12">
        <v>0.49302325581395351</v>
      </c>
      <c r="CB826" s="12">
        <v>0.10437710437710437</v>
      </c>
      <c r="CC826" s="12">
        <v>20150</v>
      </c>
      <c r="CD826" s="12">
        <v>20140</v>
      </c>
      <c r="CE826" s="12">
        <v>5.4746543778801842</v>
      </c>
      <c r="CH826" s="22">
        <v>42912</v>
      </c>
      <c r="CI826">
        <v>481</v>
      </c>
      <c r="CJ826">
        <v>525</v>
      </c>
      <c r="CK826">
        <v>425</v>
      </c>
      <c r="CL826">
        <v>425</v>
      </c>
      <c r="CM826" s="22">
        <v>42913</v>
      </c>
      <c r="CN826">
        <v>436</v>
      </c>
      <c r="CO826">
        <v>476</v>
      </c>
      <c r="CP826">
        <v>415</v>
      </c>
      <c r="CQ826">
        <v>416</v>
      </c>
      <c r="CR826" s="22">
        <v>42914</v>
      </c>
      <c r="CS826">
        <v>409</v>
      </c>
      <c r="CT826">
        <v>412</v>
      </c>
      <c r="CU826">
        <v>386</v>
      </c>
      <c r="CV826">
        <v>393</v>
      </c>
    </row>
    <row r="827" spans="1:100">
      <c r="A827" s="22">
        <v>42912</v>
      </c>
      <c r="B827">
        <v>694</v>
      </c>
      <c r="C827">
        <v>716</v>
      </c>
      <c r="D827">
        <v>667</v>
      </c>
      <c r="E827">
        <v>681</v>
      </c>
      <c r="F827" s="23">
        <f t="shared" si="80"/>
        <v>-1.8731988472622474E-2</v>
      </c>
      <c r="G827" s="22">
        <v>42913</v>
      </c>
      <c r="H827">
        <v>731</v>
      </c>
      <c r="I827">
        <v>742</v>
      </c>
      <c r="J827">
        <v>696</v>
      </c>
      <c r="K827">
        <v>701</v>
      </c>
      <c r="L827" s="22">
        <v>42914</v>
      </c>
      <c r="M827">
        <v>696</v>
      </c>
      <c r="N827" s="4">
        <v>42913</v>
      </c>
      <c r="O827" s="3" t="s">
        <v>15</v>
      </c>
      <c r="P827" s="3">
        <v>4563</v>
      </c>
      <c r="Q827" s="3" t="s">
        <v>92</v>
      </c>
      <c r="R827" s="3" t="s">
        <v>17</v>
      </c>
      <c r="S827" s="3">
        <v>0.05</v>
      </c>
      <c r="T827" s="3">
        <v>2</v>
      </c>
      <c r="U827" s="3">
        <v>0</v>
      </c>
      <c r="V827" s="3">
        <v>800</v>
      </c>
      <c r="W827">
        <v>731</v>
      </c>
      <c r="X827" s="4">
        <v>42914</v>
      </c>
      <c r="Y827">
        <v>701</v>
      </c>
      <c r="Z827" s="10">
        <f t="shared" si="79"/>
        <v>-24000</v>
      </c>
      <c r="AA827" s="10">
        <f t="shared" si="84"/>
        <v>24000</v>
      </c>
      <c r="AB827" t="str">
        <f t="shared" si="81"/>
        <v/>
      </c>
      <c r="AC827">
        <f t="shared" si="82"/>
        <v>-494820</v>
      </c>
      <c r="AD827">
        <f t="shared" si="83"/>
        <v>3.6879432624113528E-2</v>
      </c>
      <c r="AE827" s="15">
        <v>42914</v>
      </c>
      <c r="AF827" s="9">
        <v>6.9129076465457295E-4</v>
      </c>
      <c r="AG827" s="12" t="s">
        <v>957</v>
      </c>
      <c r="AH827" s="20">
        <v>42912.99722222222</v>
      </c>
      <c r="AI827" s="12">
        <v>705</v>
      </c>
      <c r="AJ827" s="12">
        <v>24</v>
      </c>
      <c r="AK827" s="12">
        <v>3.5200000000000002E-2</v>
      </c>
      <c r="AL827" s="17">
        <v>35700</v>
      </c>
      <c r="AM827" s="17">
        <v>0.88051209103840677</v>
      </c>
      <c r="AN827" s="17">
        <v>1</v>
      </c>
      <c r="AO827" s="9"/>
      <c r="AP827" s="17">
        <v>117.42</v>
      </c>
      <c r="AQ827" s="17">
        <v>52641</v>
      </c>
      <c r="AR827" s="17">
        <v>0.87339449541284409</v>
      </c>
      <c r="AS827" s="17">
        <v>0.45600000000000002</v>
      </c>
      <c r="AT827" s="17">
        <v>0.87431693989071035</v>
      </c>
      <c r="AU827" s="12">
        <v>0.69764216366158116</v>
      </c>
      <c r="AV827" s="12">
        <v>0</v>
      </c>
      <c r="AY827" s="12">
        <v>74881061</v>
      </c>
      <c r="BA827" s="12">
        <v>0.86527514231499048</v>
      </c>
      <c r="BD827" s="12">
        <v>0.88051209103840677</v>
      </c>
      <c r="BE827" s="12">
        <v>0.87339449541284409</v>
      </c>
      <c r="BF827" s="12">
        <v>0.87431693989071035</v>
      </c>
      <c r="BG827" s="12">
        <v>0.69764216366158116</v>
      </c>
      <c r="BH827" s="12">
        <v>0.04</v>
      </c>
      <c r="BI827" s="12">
        <v>0.45600000000000002</v>
      </c>
      <c r="BJ827" s="12">
        <v>4.1000000000000002E-2</v>
      </c>
      <c r="BK827" s="12">
        <v>0.16800000000000001</v>
      </c>
      <c r="BL827" s="12">
        <v>-1456</v>
      </c>
      <c r="BM827" s="12">
        <v>-27</v>
      </c>
      <c r="BN827" s="12">
        <v>3389</v>
      </c>
      <c r="BO827" s="12">
        <v>2295</v>
      </c>
      <c r="BP827" s="12">
        <v>-1633</v>
      </c>
      <c r="BQ827" s="12">
        <v>7</v>
      </c>
      <c r="BR827" s="12">
        <v>389</v>
      </c>
      <c r="BS827" s="12">
        <v>354</v>
      </c>
      <c r="BT827" s="12">
        <v>0.40082381701346587</v>
      </c>
      <c r="BU827" s="12">
        <v>0.54704671043173558</v>
      </c>
      <c r="BV827" s="12">
        <v>0.55375114508672629</v>
      </c>
      <c r="BW827" s="12">
        <v>0.48771664995415326</v>
      </c>
      <c r="BX827" s="12">
        <v>0.6046707760443113</v>
      </c>
      <c r="BY827" s="12">
        <v>1613.5</v>
      </c>
      <c r="BZ827" s="12">
        <v>0.86527514231499048</v>
      </c>
      <c r="CB827" s="12">
        <v>0.10437710437710437</v>
      </c>
      <c r="CC827" s="12">
        <v>20150</v>
      </c>
      <c r="CD827" s="12">
        <v>20140</v>
      </c>
      <c r="CE827" s="12">
        <v>8.4358739044647368</v>
      </c>
      <c r="CH827" s="22">
        <v>42912</v>
      </c>
      <c r="CI827">
        <v>694</v>
      </c>
      <c r="CJ827">
        <v>716</v>
      </c>
      <c r="CK827">
        <v>667</v>
      </c>
      <c r="CL827">
        <v>681</v>
      </c>
      <c r="CM827" s="22">
        <v>42913</v>
      </c>
      <c r="CN827">
        <v>731</v>
      </c>
      <c r="CO827">
        <v>742</v>
      </c>
      <c r="CP827">
        <v>696</v>
      </c>
      <c r="CQ827">
        <v>701</v>
      </c>
      <c r="CR827" s="22">
        <v>42914</v>
      </c>
      <c r="CS827">
        <v>696</v>
      </c>
      <c r="CT827">
        <v>725</v>
      </c>
      <c r="CU827">
        <v>682</v>
      </c>
      <c r="CV827">
        <v>691</v>
      </c>
    </row>
    <row r="828" spans="1:100">
      <c r="A828" s="22">
        <v>42912</v>
      </c>
      <c r="B828">
        <v>433</v>
      </c>
      <c r="C828">
        <v>490</v>
      </c>
      <c r="D828">
        <v>433</v>
      </c>
      <c r="E828">
        <v>451</v>
      </c>
      <c r="F828" s="23">
        <f t="shared" si="80"/>
        <v>4.1570438799076292E-2</v>
      </c>
      <c r="G828" s="22">
        <v>42913</v>
      </c>
      <c r="H828">
        <v>472</v>
      </c>
      <c r="I828">
        <v>482</v>
      </c>
      <c r="J828">
        <v>451</v>
      </c>
      <c r="K828">
        <v>454</v>
      </c>
      <c r="L828" s="22">
        <v>42914</v>
      </c>
      <c r="M828">
        <v>454</v>
      </c>
      <c r="N828" s="4">
        <v>42913</v>
      </c>
      <c r="O828" s="3" t="s">
        <v>15</v>
      </c>
      <c r="P828" s="3">
        <v>4583</v>
      </c>
      <c r="Q828" s="3" t="s">
        <v>382</v>
      </c>
      <c r="R828" s="3" t="s">
        <v>17</v>
      </c>
      <c r="S828" s="3">
        <v>0.05</v>
      </c>
      <c r="T828" s="3">
        <v>2</v>
      </c>
      <c r="U828" s="3">
        <v>0</v>
      </c>
      <c r="V828" s="3">
        <v>1200</v>
      </c>
      <c r="W828">
        <v>472</v>
      </c>
      <c r="X828" s="4">
        <v>42914</v>
      </c>
      <c r="Y828">
        <v>454</v>
      </c>
      <c r="Z828" s="10">
        <f t="shared" si="79"/>
        <v>-21600</v>
      </c>
      <c r="AA828" s="10">
        <f t="shared" si="84"/>
        <v>21600</v>
      </c>
      <c r="AB828" t="str">
        <f t="shared" si="81"/>
        <v/>
      </c>
      <c r="AC828">
        <f t="shared" si="82"/>
        <v>-494820</v>
      </c>
      <c r="AD828">
        <f t="shared" si="83"/>
        <v>7.4509803921568585E-2</v>
      </c>
      <c r="AE828" s="15">
        <v>42914</v>
      </c>
      <c r="AF828" s="9">
        <v>6.9129076465457295E-4</v>
      </c>
      <c r="AG828" s="12" t="s">
        <v>957</v>
      </c>
      <c r="AH828" s="20">
        <v>42913.347222222219</v>
      </c>
      <c r="AI828" s="12">
        <v>510</v>
      </c>
      <c r="AJ828" s="12">
        <v>59</v>
      </c>
      <c r="AK828" s="12">
        <v>0.1308</v>
      </c>
      <c r="AL828" s="17">
        <v>31300</v>
      </c>
      <c r="AM828" s="17">
        <v>0.18287037037037038</v>
      </c>
      <c r="AN828" s="9"/>
      <c r="AO828" s="9"/>
      <c r="AP828" s="17">
        <v>0</v>
      </c>
      <c r="AQ828" s="17">
        <v>11215</v>
      </c>
      <c r="AR828" s="17">
        <v>0.54117647058823526</v>
      </c>
      <c r="AS828" s="17">
        <v>0.439</v>
      </c>
      <c r="AT828" s="17">
        <v>0.2119815668202765</v>
      </c>
      <c r="AU828" s="12">
        <v>7.131782945736434E-2</v>
      </c>
      <c r="AV828" s="12">
        <v>0</v>
      </c>
      <c r="AY828" s="12">
        <v>25961500</v>
      </c>
      <c r="BA828" s="12">
        <v>1</v>
      </c>
      <c r="BD828" s="12">
        <v>0.18287037037037038</v>
      </c>
      <c r="BE828" s="12">
        <v>0.54117647058823526</v>
      </c>
      <c r="BF828" s="12">
        <v>0.2119815668202765</v>
      </c>
      <c r="BG828" s="12">
        <v>7.131782945736434E-2</v>
      </c>
      <c r="BH828" s="12">
        <v>4.2999999999999997E-2</v>
      </c>
      <c r="BI828" s="12">
        <v>0.439</v>
      </c>
      <c r="BJ828" s="12" t="s">
        <v>968</v>
      </c>
      <c r="BK828" s="12">
        <v>0.31</v>
      </c>
      <c r="BL828" s="12">
        <v>-373</v>
      </c>
      <c r="BM828" s="12">
        <v>-114</v>
      </c>
      <c r="BN828" s="12">
        <v>463</v>
      </c>
      <c r="BO828" s="12">
        <v>988</v>
      </c>
      <c r="BP828" s="12">
        <v>-48</v>
      </c>
      <c r="BQ828" s="12">
        <v>-3</v>
      </c>
      <c r="BR828" s="12">
        <v>419</v>
      </c>
      <c r="BS828" s="12">
        <v>1013</v>
      </c>
      <c r="BT828" s="12">
        <v>0.40082381701346587</v>
      </c>
      <c r="BU828" s="12">
        <v>0.54704671043173558</v>
      </c>
      <c r="BV828" s="12">
        <v>0.55375114508672629</v>
      </c>
      <c r="BW828" s="12">
        <v>0.48771664995415326</v>
      </c>
      <c r="BX828" s="12">
        <v>0.6046707760443113</v>
      </c>
      <c r="BY828" s="12">
        <v>1613.5</v>
      </c>
      <c r="BZ828" s="12">
        <v>1</v>
      </c>
      <c r="CB828" s="12">
        <v>0.10437710437710437</v>
      </c>
      <c r="CC828" s="12">
        <v>20150</v>
      </c>
      <c r="CD828" s="12">
        <v>20140</v>
      </c>
      <c r="CE828" s="12">
        <v>1.7520161290322582</v>
      </c>
      <c r="CH828" s="22">
        <v>42912</v>
      </c>
      <c r="CI828">
        <v>433</v>
      </c>
      <c r="CJ828">
        <v>490</v>
      </c>
      <c r="CK828">
        <v>433</v>
      </c>
      <c r="CL828">
        <v>451</v>
      </c>
      <c r="CM828" s="22">
        <v>42913</v>
      </c>
      <c r="CN828">
        <v>472</v>
      </c>
      <c r="CO828">
        <v>482</v>
      </c>
      <c r="CP828">
        <v>451</v>
      </c>
      <c r="CQ828">
        <v>454</v>
      </c>
      <c r="CR828" s="22">
        <v>42914</v>
      </c>
      <c r="CS828">
        <v>454</v>
      </c>
      <c r="CT828">
        <v>455</v>
      </c>
      <c r="CU828">
        <v>426</v>
      </c>
      <c r="CV828">
        <v>430</v>
      </c>
    </row>
    <row r="829" spans="1:100">
      <c r="A829" s="22">
        <v>42912</v>
      </c>
      <c r="B829">
        <v>380</v>
      </c>
      <c r="C829">
        <v>459</v>
      </c>
      <c r="D829">
        <v>377</v>
      </c>
      <c r="E829">
        <v>459</v>
      </c>
      <c r="F829" s="23">
        <f t="shared" si="80"/>
        <v>0.20789473684210535</v>
      </c>
      <c r="G829" s="22">
        <v>42913</v>
      </c>
      <c r="H829">
        <v>517</v>
      </c>
      <c r="I829">
        <v>539</v>
      </c>
      <c r="J829">
        <v>508</v>
      </c>
      <c r="K829">
        <v>539</v>
      </c>
      <c r="L829" s="22">
        <v>42914</v>
      </c>
      <c r="M829">
        <v>521</v>
      </c>
      <c r="N829" s="4">
        <v>42913</v>
      </c>
      <c r="O829" s="3" t="s">
        <v>15</v>
      </c>
      <c r="P829" s="3">
        <v>9709</v>
      </c>
      <c r="Q829" s="3" t="s">
        <v>445</v>
      </c>
      <c r="R829" s="3" t="s">
        <v>17</v>
      </c>
      <c r="S829" s="3">
        <v>0.05</v>
      </c>
      <c r="T829" s="3">
        <v>1</v>
      </c>
      <c r="U829" s="3">
        <v>0</v>
      </c>
      <c r="V829" s="3">
        <v>1100</v>
      </c>
      <c r="W829">
        <v>517</v>
      </c>
      <c r="X829" s="4">
        <v>42914</v>
      </c>
      <c r="Y829">
        <v>539</v>
      </c>
      <c r="Z829" s="10">
        <f t="shared" si="79"/>
        <v>24200</v>
      </c>
      <c r="AA829" s="10">
        <f t="shared" si="84"/>
        <v>24200</v>
      </c>
      <c r="AB829">
        <f t="shared" si="81"/>
        <v>24200</v>
      </c>
      <c r="AC829">
        <f t="shared" si="82"/>
        <v>-470620</v>
      </c>
      <c r="AD829">
        <f t="shared" si="83"/>
        <v>1.3358778625954248E-2</v>
      </c>
      <c r="AE829" s="15">
        <v>42914</v>
      </c>
      <c r="AF829" s="9">
        <v>6.9129076465457295E-4</v>
      </c>
      <c r="AG829" s="12" t="s">
        <v>954</v>
      </c>
      <c r="AH829" s="20">
        <v>42913.347222222219</v>
      </c>
      <c r="AI829" s="12">
        <v>524</v>
      </c>
      <c r="AJ829" s="12">
        <v>65</v>
      </c>
      <c r="AK829" s="12">
        <v>0.1416</v>
      </c>
      <c r="AL829" s="17">
        <v>24700</v>
      </c>
      <c r="AM829" s="17">
        <v>0.45382585751978893</v>
      </c>
      <c r="AN829" s="9"/>
      <c r="AO829" s="9"/>
      <c r="AP829" s="17">
        <v>3.67</v>
      </c>
      <c r="AQ829" s="17">
        <v>7580</v>
      </c>
      <c r="AR829" s="17">
        <v>0.66447368421052633</v>
      </c>
      <c r="AS829" s="17">
        <v>0.107</v>
      </c>
      <c r="AT829" s="17">
        <v>0.72727272727272729</v>
      </c>
      <c r="AU829" s="12">
        <v>0.75480769230769229</v>
      </c>
      <c r="AV829" s="12">
        <v>2.64</v>
      </c>
      <c r="AY829" s="12">
        <v>20000000</v>
      </c>
      <c r="BA829" s="12">
        <v>1</v>
      </c>
      <c r="BD829" s="12">
        <v>0.45382585751978893</v>
      </c>
      <c r="BE829" s="12">
        <v>0.66447368421052633</v>
      </c>
      <c r="BF829" s="12">
        <v>0.72727272727272729</v>
      </c>
      <c r="BG829" s="12">
        <v>0.75480769230769229</v>
      </c>
      <c r="BH829" s="12">
        <v>0</v>
      </c>
      <c r="BI829" s="12">
        <v>0.107</v>
      </c>
      <c r="BJ829" s="12">
        <v>0</v>
      </c>
      <c r="BK829" s="12">
        <v>0.67400000000000004</v>
      </c>
      <c r="BL829" s="12">
        <v>1383</v>
      </c>
      <c r="BM829" s="12">
        <v>367</v>
      </c>
      <c r="BN829" s="12">
        <v>-490</v>
      </c>
      <c r="BO829" s="12">
        <v>5164</v>
      </c>
      <c r="BP829" s="12">
        <v>12</v>
      </c>
      <c r="BQ829" s="12">
        <v>-989</v>
      </c>
      <c r="BR829" s="12">
        <v>205</v>
      </c>
      <c r="BS829" s="12">
        <v>3897</v>
      </c>
      <c r="BT829" s="12">
        <v>0.25389926311684446</v>
      </c>
      <c r="BU829" s="12">
        <v>0.59702219820937219</v>
      </c>
      <c r="BV829" s="12">
        <v>0.68249385284484854</v>
      </c>
      <c r="BW829" s="12">
        <v>0.6029995571728175</v>
      </c>
      <c r="BX829" s="12">
        <v>0.64313105864480924</v>
      </c>
      <c r="BY829" s="12">
        <v>1613.5</v>
      </c>
      <c r="BZ829" s="12">
        <v>1</v>
      </c>
      <c r="CB829" s="12">
        <v>0.10437710437710437</v>
      </c>
      <c r="CC829" s="12">
        <v>20150</v>
      </c>
      <c r="CD829" s="12">
        <v>20140</v>
      </c>
      <c r="CE829" s="12">
        <v>4.3479445059153976</v>
      </c>
      <c r="CH829" s="22">
        <v>42912</v>
      </c>
      <c r="CI829">
        <v>380</v>
      </c>
      <c r="CJ829">
        <v>459</v>
      </c>
      <c r="CK829">
        <v>377</v>
      </c>
      <c r="CL829">
        <v>459</v>
      </c>
      <c r="CM829" s="22">
        <v>42913</v>
      </c>
      <c r="CN829">
        <v>517</v>
      </c>
      <c r="CO829">
        <v>539</v>
      </c>
      <c r="CP829">
        <v>508</v>
      </c>
      <c r="CQ829">
        <v>539</v>
      </c>
      <c r="CR829" s="22">
        <v>42914</v>
      </c>
      <c r="CS829">
        <v>521</v>
      </c>
      <c r="CT829">
        <v>528</v>
      </c>
      <c r="CU829">
        <v>484</v>
      </c>
      <c r="CV829">
        <v>484</v>
      </c>
    </row>
    <row r="830" spans="1:100">
      <c r="A830" s="22">
        <v>42912</v>
      </c>
      <c r="B830">
        <v>759</v>
      </c>
      <c r="C830">
        <v>802</v>
      </c>
      <c r="D830">
        <v>723</v>
      </c>
      <c r="E830">
        <v>752</v>
      </c>
      <c r="F830" s="23">
        <f t="shared" si="80"/>
        <v>-9.2226613965744608E-3</v>
      </c>
      <c r="G830" s="22">
        <v>42913</v>
      </c>
      <c r="H830">
        <v>791</v>
      </c>
      <c r="I830">
        <v>810</v>
      </c>
      <c r="J830">
        <v>761</v>
      </c>
      <c r="K830">
        <v>761</v>
      </c>
      <c r="L830" s="22">
        <v>42914</v>
      </c>
      <c r="M830">
        <v>806</v>
      </c>
      <c r="N830" s="4">
        <v>42913</v>
      </c>
      <c r="O830" s="3" t="s">
        <v>15</v>
      </c>
      <c r="P830" s="3">
        <v>2342</v>
      </c>
      <c r="Q830" s="3" t="s">
        <v>414</v>
      </c>
      <c r="R830" s="3" t="s">
        <v>17</v>
      </c>
      <c r="S830" s="3">
        <v>0.05</v>
      </c>
      <c r="T830" s="3">
        <v>2</v>
      </c>
      <c r="U830" s="3">
        <v>0</v>
      </c>
      <c r="V830" s="3">
        <v>700</v>
      </c>
      <c r="W830">
        <v>791</v>
      </c>
      <c r="X830" s="4">
        <v>42914</v>
      </c>
      <c r="Y830">
        <v>761</v>
      </c>
      <c r="Z830" s="10">
        <f t="shared" si="79"/>
        <v>-21000</v>
      </c>
      <c r="AA830" s="10">
        <f t="shared" si="84"/>
        <v>21000</v>
      </c>
      <c r="AB830" t="str">
        <f t="shared" si="81"/>
        <v/>
      </c>
      <c r="AC830">
        <f t="shared" si="82"/>
        <v>-470620</v>
      </c>
      <c r="AD830">
        <f t="shared" si="83"/>
        <v>5.0594485201105321E-4</v>
      </c>
      <c r="AE830" s="15">
        <v>42914</v>
      </c>
      <c r="AF830" s="9">
        <v>6.9129076465457295E-4</v>
      </c>
      <c r="AG830" s="12" t="s">
        <v>957</v>
      </c>
      <c r="AH830" s="20">
        <v>42912.998611111114</v>
      </c>
      <c r="AI830" s="12">
        <v>790.6</v>
      </c>
      <c r="AJ830" s="12">
        <v>38.6</v>
      </c>
      <c r="AK830" s="12">
        <v>5.1299999999999998E-2</v>
      </c>
      <c r="AL830" s="17">
        <v>20600</v>
      </c>
      <c r="AM830" s="17">
        <v>0.46862483311081443</v>
      </c>
      <c r="AN830" s="9"/>
      <c r="AO830" s="9"/>
      <c r="AP830" s="17">
        <v>80.760000000000005</v>
      </c>
      <c r="AQ830" s="17">
        <v>10752</v>
      </c>
      <c r="AR830" s="17">
        <v>0.78082191780821919</v>
      </c>
      <c r="AS830" s="17">
        <v>0.48499999999999999</v>
      </c>
      <c r="AT830" s="17">
        <v>0.79746835443037978</v>
      </c>
      <c r="AU830" s="12">
        <v>0.42459016393442622</v>
      </c>
      <c r="AV830" s="12">
        <v>0</v>
      </c>
      <c r="AY830" s="12">
        <v>14354941</v>
      </c>
      <c r="BA830" s="12">
        <v>0.80748663101604279</v>
      </c>
      <c r="BD830" s="12">
        <v>0.46862483311081443</v>
      </c>
      <c r="BE830" s="12">
        <v>0.78082191780821919</v>
      </c>
      <c r="BF830" s="12">
        <v>0.79746835443037978</v>
      </c>
      <c r="BG830" s="12">
        <v>0.42459016393442622</v>
      </c>
      <c r="BH830" s="12">
        <v>1.0999999999999999E-2</v>
      </c>
      <c r="BI830" s="12">
        <v>0.48499999999999999</v>
      </c>
      <c r="BJ830" s="12">
        <v>0</v>
      </c>
      <c r="BK830" s="12">
        <v>9.9000000000000005E-2</v>
      </c>
      <c r="BL830" s="12">
        <v>-18</v>
      </c>
      <c r="BM830" s="12">
        <v>-52</v>
      </c>
      <c r="BN830" s="12">
        <v>1</v>
      </c>
      <c r="BO830" s="12">
        <v>1329</v>
      </c>
      <c r="BP830" s="12">
        <v>-200</v>
      </c>
      <c r="BQ830" s="12">
        <v>-394</v>
      </c>
      <c r="BR830" s="12">
        <v>0</v>
      </c>
      <c r="BS830" s="12">
        <v>1398</v>
      </c>
      <c r="BT830" s="12">
        <v>0.40082381701346587</v>
      </c>
      <c r="BU830" s="12">
        <v>0.54704671043173558</v>
      </c>
      <c r="BV830" s="12">
        <v>0.55375114508672629</v>
      </c>
      <c r="BW830" s="12">
        <v>0.48771664995415326</v>
      </c>
      <c r="BX830" s="12">
        <v>0.6046707760443113</v>
      </c>
      <c r="BY830" s="12">
        <v>1613.5</v>
      </c>
      <c r="BZ830" s="12">
        <v>0.80748663101604279</v>
      </c>
      <c r="CB830" s="12">
        <v>0.10437710437710437</v>
      </c>
      <c r="CC830" s="12">
        <v>20150</v>
      </c>
      <c r="CD830" s="12">
        <v>20140</v>
      </c>
      <c r="CE830" s="12">
        <v>4.4897282398036094</v>
      </c>
      <c r="CH830" s="22">
        <v>42912</v>
      </c>
      <c r="CI830">
        <v>759</v>
      </c>
      <c r="CJ830">
        <v>802</v>
      </c>
      <c r="CK830">
        <v>723</v>
      </c>
      <c r="CL830">
        <v>752</v>
      </c>
      <c r="CM830" s="22">
        <v>42913</v>
      </c>
      <c r="CN830">
        <v>791</v>
      </c>
      <c r="CO830">
        <v>810</v>
      </c>
      <c r="CP830">
        <v>761</v>
      </c>
      <c r="CQ830">
        <v>761</v>
      </c>
      <c r="CR830" s="22">
        <v>42914</v>
      </c>
      <c r="CS830">
        <v>806</v>
      </c>
      <c r="CT830">
        <v>864</v>
      </c>
      <c r="CU830">
        <v>784</v>
      </c>
      <c r="CV830">
        <v>824</v>
      </c>
    </row>
    <row r="831" spans="1:100">
      <c r="A831" s="22">
        <v>42912</v>
      </c>
      <c r="B831">
        <v>940</v>
      </c>
      <c r="C831">
        <v>950</v>
      </c>
      <c r="D831">
        <v>925</v>
      </c>
      <c r="E831">
        <v>937</v>
      </c>
      <c r="F831" s="23">
        <f t="shared" si="80"/>
        <v>-3.1914893617021045E-3</v>
      </c>
      <c r="G831" s="22">
        <v>42913</v>
      </c>
      <c r="H831">
        <v>964</v>
      </c>
      <c r="I831">
        <v>1017</v>
      </c>
      <c r="J831">
        <v>949</v>
      </c>
      <c r="K831">
        <v>990</v>
      </c>
      <c r="L831" s="22">
        <v>42914</v>
      </c>
      <c r="M831">
        <v>999</v>
      </c>
      <c r="N831" s="4">
        <v>42913</v>
      </c>
      <c r="O831" s="3" t="s">
        <v>15</v>
      </c>
      <c r="P831" s="3">
        <v>3782</v>
      </c>
      <c r="Q831" s="3" t="s">
        <v>18</v>
      </c>
      <c r="R831" s="3" t="s">
        <v>17</v>
      </c>
      <c r="S831" s="3">
        <v>0.05</v>
      </c>
      <c r="T831" s="3">
        <v>2</v>
      </c>
      <c r="U831" s="3">
        <v>0</v>
      </c>
      <c r="V831" s="3">
        <v>600</v>
      </c>
      <c r="W831">
        <v>964</v>
      </c>
      <c r="X831" s="4">
        <v>42914</v>
      </c>
      <c r="Y831">
        <v>990</v>
      </c>
      <c r="Z831" s="10">
        <f t="shared" si="79"/>
        <v>15600</v>
      </c>
      <c r="AA831" s="10">
        <f t="shared" si="84"/>
        <v>15600</v>
      </c>
      <c r="AB831" t="str">
        <f t="shared" si="81"/>
        <v/>
      </c>
      <c r="AC831">
        <f t="shared" si="82"/>
        <v>-470620</v>
      </c>
      <c r="AD831">
        <f t="shared" si="83"/>
        <v>2.3302938196555267E-2</v>
      </c>
      <c r="AE831" s="15">
        <v>42914</v>
      </c>
      <c r="AF831" s="9">
        <v>6.9129076465457295E-4</v>
      </c>
      <c r="AG831" s="12" t="s">
        <v>957</v>
      </c>
      <c r="AH831" s="20">
        <v>42912.998611111114</v>
      </c>
      <c r="AI831" s="12">
        <v>987</v>
      </c>
      <c r="AJ831" s="12">
        <v>50</v>
      </c>
      <c r="AK831" s="12">
        <v>5.3400000000000003E-2</v>
      </c>
      <c r="AL831" s="17">
        <v>17400</v>
      </c>
      <c r="AM831" s="17">
        <v>0.51243243243243242</v>
      </c>
      <c r="AN831" s="9"/>
      <c r="AO831" s="9"/>
      <c r="AP831" s="17">
        <v>18600.5</v>
      </c>
      <c r="AQ831" s="17">
        <v>34824</v>
      </c>
      <c r="AR831" s="17">
        <v>0.59850107066381153</v>
      </c>
      <c r="AS831" s="17">
        <v>2.3E-2</v>
      </c>
      <c r="AT831" s="17">
        <v>0.63343108504398826</v>
      </c>
      <c r="AU831" s="12">
        <v>0.64149139579349901</v>
      </c>
      <c r="AV831" s="12">
        <v>0</v>
      </c>
      <c r="AY831" s="12">
        <v>37647300</v>
      </c>
      <c r="BA831" s="12">
        <v>1</v>
      </c>
      <c r="BD831" s="12">
        <v>0.51243243243243242</v>
      </c>
      <c r="BE831" s="12">
        <v>0.59850107066381153</v>
      </c>
      <c r="BF831" s="12">
        <v>0.63343108504398826</v>
      </c>
      <c r="BG831" s="12">
        <v>0.64149139579349901</v>
      </c>
      <c r="BH831" s="12">
        <v>4.0000000000000001E-3</v>
      </c>
      <c r="BI831" s="12">
        <v>2.3E-2</v>
      </c>
      <c r="BJ831" s="12">
        <v>0</v>
      </c>
      <c r="BK831" s="12">
        <v>0.18099999999999999</v>
      </c>
      <c r="BL831" s="12">
        <v>-42</v>
      </c>
      <c r="BM831" s="12">
        <v>-12</v>
      </c>
      <c r="BN831" s="12">
        <v>400</v>
      </c>
      <c r="BO831" s="12">
        <v>427</v>
      </c>
      <c r="BP831" s="12">
        <v>-6</v>
      </c>
      <c r="BQ831" s="12">
        <v>-318</v>
      </c>
      <c r="BR831" s="12">
        <v>386</v>
      </c>
      <c r="BS831" s="12">
        <v>78</v>
      </c>
      <c r="BT831" s="12">
        <v>0.40082381701346587</v>
      </c>
      <c r="BU831" s="12">
        <v>0.54704671043173558</v>
      </c>
      <c r="BV831" s="12">
        <v>0.55375114508672629</v>
      </c>
      <c r="BW831" s="12">
        <v>0.48771664995415326</v>
      </c>
      <c r="BX831" s="12">
        <v>0.6046707760443113</v>
      </c>
      <c r="BY831" s="12">
        <v>1613.5</v>
      </c>
      <c r="BZ831" s="12">
        <v>1</v>
      </c>
      <c r="CB831" s="12">
        <v>0.10437710437710437</v>
      </c>
      <c r="CC831" s="12">
        <v>20150</v>
      </c>
      <c r="CD831" s="12">
        <v>20140</v>
      </c>
      <c r="CE831" s="12">
        <v>4.9094333042720137</v>
      </c>
      <c r="CH831" s="22">
        <v>42912</v>
      </c>
      <c r="CI831">
        <v>940</v>
      </c>
      <c r="CJ831">
        <v>950</v>
      </c>
      <c r="CK831">
        <v>925</v>
      </c>
      <c r="CL831">
        <v>937</v>
      </c>
      <c r="CM831" s="22">
        <v>42913</v>
      </c>
      <c r="CN831">
        <v>964</v>
      </c>
      <c r="CO831">
        <v>1017</v>
      </c>
      <c r="CP831">
        <v>949</v>
      </c>
      <c r="CQ831">
        <v>990</v>
      </c>
      <c r="CR831" s="22">
        <v>42914</v>
      </c>
      <c r="CS831">
        <v>999</v>
      </c>
      <c r="CT831">
        <v>1007</v>
      </c>
      <c r="CU831">
        <v>958</v>
      </c>
      <c r="CV831">
        <v>964</v>
      </c>
    </row>
    <row r="832" spans="1:100">
      <c r="A832" s="22">
        <v>42912</v>
      </c>
      <c r="B832">
        <v>2018</v>
      </c>
      <c r="C832">
        <v>2018</v>
      </c>
      <c r="D832">
        <v>2018</v>
      </c>
      <c r="E832">
        <v>2018</v>
      </c>
      <c r="F832" s="23">
        <f t="shared" si="80"/>
        <v>0</v>
      </c>
      <c r="G832" s="22">
        <v>42913</v>
      </c>
      <c r="H832">
        <v>2518</v>
      </c>
      <c r="I832">
        <v>2518</v>
      </c>
      <c r="J832">
        <v>2518</v>
      </c>
      <c r="K832">
        <v>2518</v>
      </c>
      <c r="L832" s="22">
        <v>42914</v>
      </c>
      <c r="M832">
        <v>2618</v>
      </c>
      <c r="N832" s="4">
        <v>42913</v>
      </c>
      <c r="O832" s="3" t="s">
        <v>15</v>
      </c>
      <c r="P832" s="3">
        <v>3667</v>
      </c>
      <c r="Q832" s="3" t="s">
        <v>163</v>
      </c>
      <c r="R832" s="3" t="s">
        <v>17</v>
      </c>
      <c r="S832" s="3">
        <v>0.05</v>
      </c>
      <c r="T832" s="3">
        <v>1</v>
      </c>
      <c r="U832" s="3">
        <v>0</v>
      </c>
      <c r="V832" s="3">
        <v>300</v>
      </c>
      <c r="W832">
        <v>2518</v>
      </c>
      <c r="X832" s="4">
        <v>42914</v>
      </c>
      <c r="Y832">
        <v>2518</v>
      </c>
      <c r="Z832" s="10">
        <f t="shared" si="79"/>
        <v>0</v>
      </c>
      <c r="AA832" s="10">
        <f t="shared" si="84"/>
        <v>0</v>
      </c>
      <c r="AB832">
        <f t="shared" si="81"/>
        <v>0</v>
      </c>
      <c r="AC832">
        <f t="shared" si="82"/>
        <v>-470620</v>
      </c>
      <c r="AD832">
        <f t="shared" si="83"/>
        <v>0</v>
      </c>
      <c r="AE832" s="15">
        <v>42914</v>
      </c>
      <c r="AF832" s="9">
        <v>6.9129076465457295E-4</v>
      </c>
      <c r="AG832" s="12" t="s">
        <v>962</v>
      </c>
      <c r="AH832" s="20">
        <v>42912.993750000001</v>
      </c>
      <c r="AI832" s="12">
        <v>2518</v>
      </c>
      <c r="AJ832" s="12">
        <v>500</v>
      </c>
      <c r="AK832" s="12">
        <v>0.24779999999999999</v>
      </c>
      <c r="AL832" s="17">
        <v>14400</v>
      </c>
      <c r="AM832" s="17">
        <v>0.92707045735475901</v>
      </c>
      <c r="AN832" s="9"/>
      <c r="AO832" s="9"/>
      <c r="AP832" s="17">
        <v>2.66</v>
      </c>
      <c r="AQ832" s="17">
        <v>12622</v>
      </c>
      <c r="AR832" s="17">
        <v>0.88923556942277693</v>
      </c>
      <c r="AS832" s="17">
        <v>0.38900000000000001</v>
      </c>
      <c r="AT832" s="17">
        <v>0.89465875370919878</v>
      </c>
      <c r="AU832" s="12">
        <v>0.89665211062590977</v>
      </c>
      <c r="AV832" s="12" t="s">
        <v>988</v>
      </c>
      <c r="AY832" s="12">
        <v>7800800</v>
      </c>
      <c r="BA832" s="12">
        <v>1</v>
      </c>
      <c r="BD832" s="12">
        <v>0.92707045735475901</v>
      </c>
      <c r="BE832" s="12">
        <v>0.88923556942277693</v>
      </c>
      <c r="BF832" s="12">
        <v>0.89465875370919878</v>
      </c>
      <c r="BG832" s="12">
        <v>0.89665211062590977</v>
      </c>
      <c r="BH832" s="12">
        <v>5.5E-2</v>
      </c>
      <c r="BI832" s="12">
        <v>0.38900000000000001</v>
      </c>
      <c r="BJ832" s="12">
        <v>7.0000000000000001E-3</v>
      </c>
      <c r="BK832" s="12">
        <v>0.45400000000000001</v>
      </c>
      <c r="BL832" s="12">
        <v>820</v>
      </c>
      <c r="BM832" s="12">
        <v>-331</v>
      </c>
      <c r="BN832" s="12">
        <v>1260</v>
      </c>
      <c r="BO832" s="12">
        <v>2458</v>
      </c>
      <c r="BP832" s="12">
        <v>46</v>
      </c>
      <c r="BQ832" s="12">
        <v>-50</v>
      </c>
      <c r="BR832" s="12">
        <v>186</v>
      </c>
      <c r="BS832" s="12">
        <v>708</v>
      </c>
      <c r="BT832" s="12">
        <v>0.20774966677926199</v>
      </c>
      <c r="BU832" s="12">
        <v>0.64513039391066629</v>
      </c>
      <c r="BV832" s="12">
        <v>0.75097990238149093</v>
      </c>
      <c r="BW832" s="12">
        <v>0.67500426793781632</v>
      </c>
      <c r="BX832" s="12">
        <v>0.664834081702253</v>
      </c>
      <c r="BY832" s="12">
        <v>1613.5</v>
      </c>
      <c r="BZ832" s="12">
        <v>1</v>
      </c>
      <c r="CB832" s="12">
        <v>0.10437710437710437</v>
      </c>
      <c r="CC832" s="12">
        <v>20150</v>
      </c>
      <c r="CD832" s="12">
        <v>20140</v>
      </c>
      <c r="CE832" s="12">
        <v>8.8819330914310779</v>
      </c>
      <c r="CH832" s="22">
        <v>42912</v>
      </c>
      <c r="CI832">
        <v>2018</v>
      </c>
      <c r="CJ832">
        <v>2018</v>
      </c>
      <c r="CK832">
        <v>2018</v>
      </c>
      <c r="CL832">
        <v>2018</v>
      </c>
      <c r="CM832" s="22">
        <v>42913</v>
      </c>
      <c r="CN832">
        <v>2518</v>
      </c>
      <c r="CO832">
        <v>2518</v>
      </c>
      <c r="CP832">
        <v>2518</v>
      </c>
      <c r="CQ832">
        <v>2518</v>
      </c>
      <c r="CR832" s="22">
        <v>42914</v>
      </c>
      <c r="CS832">
        <v>2618</v>
      </c>
      <c r="CT832">
        <v>3015</v>
      </c>
      <c r="CU832">
        <v>2423</v>
      </c>
      <c r="CV832">
        <v>2870</v>
      </c>
    </row>
    <row r="833" spans="1:100">
      <c r="A833" s="22">
        <v>42912</v>
      </c>
      <c r="B833">
        <v>1024</v>
      </c>
      <c r="C833">
        <v>1050</v>
      </c>
      <c r="D833">
        <v>1013</v>
      </c>
      <c r="E833">
        <v>1046</v>
      </c>
      <c r="F833" s="23">
        <f t="shared" si="80"/>
        <v>2.1484375E-2</v>
      </c>
      <c r="G833" s="22">
        <v>42913</v>
      </c>
      <c r="H833">
        <v>1098</v>
      </c>
      <c r="I833">
        <v>1113</v>
      </c>
      <c r="J833">
        <v>1070</v>
      </c>
      <c r="K833">
        <v>1095</v>
      </c>
      <c r="L833" s="22">
        <v>42914</v>
      </c>
      <c r="M833">
        <v>1070</v>
      </c>
      <c r="N833" s="4">
        <v>42913</v>
      </c>
      <c r="O833" s="3" t="s">
        <v>15</v>
      </c>
      <c r="P833" s="3">
        <v>3632</v>
      </c>
      <c r="Q833" s="3" t="s">
        <v>213</v>
      </c>
      <c r="R833" s="3" t="s">
        <v>17</v>
      </c>
      <c r="S833" s="3">
        <v>0.05</v>
      </c>
      <c r="T833" s="3">
        <v>1</v>
      </c>
      <c r="U833" s="3">
        <v>0</v>
      </c>
      <c r="V833" s="3">
        <v>500</v>
      </c>
      <c r="W833">
        <v>1098</v>
      </c>
      <c r="X833" s="4">
        <v>42914</v>
      </c>
      <c r="Y833">
        <v>1095</v>
      </c>
      <c r="Z833" s="10">
        <f t="shared" si="79"/>
        <v>-1500</v>
      </c>
      <c r="AA833" s="10">
        <f t="shared" si="84"/>
        <v>1500</v>
      </c>
      <c r="AB833">
        <f t="shared" si="81"/>
        <v>-1500</v>
      </c>
      <c r="AC833">
        <f t="shared" si="82"/>
        <v>-472120</v>
      </c>
      <c r="AD833">
        <f t="shared" si="83"/>
        <v>1.5952679691700999E-2</v>
      </c>
      <c r="AE833" s="15">
        <v>42914</v>
      </c>
      <c r="AF833" s="9">
        <v>6.9129076465457295E-4</v>
      </c>
      <c r="AG833" s="12" t="s">
        <v>962</v>
      </c>
      <c r="AH833" s="20">
        <v>42912.998611111114</v>
      </c>
      <c r="AI833" s="12">
        <v>1115.8</v>
      </c>
      <c r="AJ833" s="12">
        <v>69.8</v>
      </c>
      <c r="AK833" s="12">
        <v>6.6699999999999995E-2</v>
      </c>
      <c r="AL833" s="17">
        <v>10300</v>
      </c>
      <c r="AM833" s="17">
        <v>0.42027559055118108</v>
      </c>
      <c r="AN833" s="17">
        <v>3</v>
      </c>
      <c r="AO833" s="17">
        <v>0</v>
      </c>
      <c r="AP833" s="17">
        <v>2.68</v>
      </c>
      <c r="AQ833" s="17">
        <v>245760</v>
      </c>
      <c r="AR833" s="17">
        <v>0.88075313807531386</v>
      </c>
      <c r="AS833" s="17">
        <v>0.111</v>
      </c>
      <c r="AT833" s="17">
        <v>0.90547263681592038</v>
      </c>
      <c r="AU833" s="12">
        <v>0.90716612377850159</v>
      </c>
      <c r="AV833" s="12" t="s">
        <v>988</v>
      </c>
      <c r="AY833" s="12">
        <v>241889800</v>
      </c>
      <c r="BA833" s="12">
        <v>1</v>
      </c>
      <c r="BB833" s="12">
        <v>2</v>
      </c>
      <c r="BC833" s="15">
        <v>42887</v>
      </c>
      <c r="BD833" s="12">
        <v>0.42027559055118108</v>
      </c>
      <c r="BE833" s="12">
        <v>0.88075313807531386</v>
      </c>
      <c r="BF833" s="12">
        <v>0.90547263681592038</v>
      </c>
      <c r="BG833" s="12">
        <v>0.90716612377850159</v>
      </c>
      <c r="BH833" s="12">
        <v>0.14099999999999999</v>
      </c>
      <c r="BI833" s="12">
        <v>0.111</v>
      </c>
      <c r="BJ833" s="12">
        <v>1.2999999999999999E-2</v>
      </c>
      <c r="BK833" s="12">
        <v>0.64500000000000002</v>
      </c>
      <c r="BL833" s="12">
        <v>144</v>
      </c>
      <c r="BM833" s="12">
        <v>-348</v>
      </c>
      <c r="BN833" s="12">
        <v>-83</v>
      </c>
      <c r="BO833" s="12">
        <v>454</v>
      </c>
      <c r="BP833" s="12">
        <v>595</v>
      </c>
      <c r="BQ833" s="12">
        <v>-244</v>
      </c>
      <c r="BR833" s="12">
        <v>154</v>
      </c>
      <c r="BS833" s="12">
        <v>727</v>
      </c>
      <c r="BT833" s="12">
        <v>0.20774966677926199</v>
      </c>
      <c r="BU833" s="12">
        <v>0.64513039391066629</v>
      </c>
      <c r="BV833" s="12">
        <v>0.75097990238149093</v>
      </c>
      <c r="BW833" s="12">
        <v>0.67500426793781632</v>
      </c>
      <c r="BX833" s="12">
        <v>0.664834081702253</v>
      </c>
      <c r="BY833" s="12">
        <v>1613.5</v>
      </c>
      <c r="BZ833" s="12">
        <v>1</v>
      </c>
      <c r="CB833" s="12">
        <v>0.10437710437710437</v>
      </c>
      <c r="CC833" s="12">
        <v>20150</v>
      </c>
      <c r="CD833" s="12">
        <v>20140</v>
      </c>
      <c r="CE833" s="12">
        <v>4.0265113030226063</v>
      </c>
      <c r="CH833" s="22">
        <v>42912</v>
      </c>
      <c r="CI833">
        <v>1024</v>
      </c>
      <c r="CJ833">
        <v>1050</v>
      </c>
      <c r="CK833">
        <v>1013</v>
      </c>
      <c r="CL833">
        <v>1046</v>
      </c>
      <c r="CM833" s="22">
        <v>42913</v>
      </c>
      <c r="CN833">
        <v>1098</v>
      </c>
      <c r="CO833">
        <v>1113</v>
      </c>
      <c r="CP833">
        <v>1070</v>
      </c>
      <c r="CQ833">
        <v>1095</v>
      </c>
      <c r="CR833" s="22">
        <v>42914</v>
      </c>
      <c r="CS833">
        <v>1070</v>
      </c>
      <c r="CT833">
        <v>1072</v>
      </c>
      <c r="CU833">
        <v>1036</v>
      </c>
      <c r="CV833">
        <v>1037</v>
      </c>
    </row>
    <row r="834" spans="1:100">
      <c r="A834" s="22">
        <v>42912</v>
      </c>
      <c r="B834">
        <v>6200</v>
      </c>
      <c r="C834">
        <v>7000</v>
      </c>
      <c r="D834">
        <v>6090</v>
      </c>
      <c r="E834">
        <v>7000</v>
      </c>
      <c r="F834" s="23">
        <f t="shared" si="80"/>
        <v>0.12903225806451624</v>
      </c>
      <c r="G834" s="22">
        <v>42913</v>
      </c>
      <c r="H834">
        <v>7450</v>
      </c>
      <c r="I834">
        <v>7980</v>
      </c>
      <c r="J834">
        <v>6770</v>
      </c>
      <c r="K834">
        <v>7240</v>
      </c>
      <c r="L834" s="22">
        <v>42914</v>
      </c>
      <c r="M834">
        <v>6640</v>
      </c>
      <c r="N834" s="4">
        <v>42913</v>
      </c>
      <c r="O834" s="3" t="s">
        <v>15</v>
      </c>
      <c r="P834" s="3">
        <v>3810</v>
      </c>
      <c r="Q834" s="3" t="s">
        <v>91</v>
      </c>
      <c r="R834" s="3" t="s">
        <v>17</v>
      </c>
      <c r="S834" s="3">
        <v>0.05</v>
      </c>
      <c r="T834" s="3">
        <v>2</v>
      </c>
      <c r="U834" s="3">
        <v>0</v>
      </c>
      <c r="V834" s="3">
        <v>100</v>
      </c>
      <c r="W834">
        <v>7450</v>
      </c>
      <c r="X834" s="4">
        <v>42914</v>
      </c>
      <c r="Y834">
        <v>7240</v>
      </c>
      <c r="Z834" s="10">
        <f t="shared" si="79"/>
        <v>-21000</v>
      </c>
      <c r="AA834" s="10">
        <f t="shared" si="84"/>
        <v>21000</v>
      </c>
      <c r="AB834" t="str">
        <f t="shared" si="81"/>
        <v/>
      </c>
      <c r="AC834">
        <f t="shared" si="82"/>
        <v>-472120</v>
      </c>
      <c r="AD834">
        <f t="shared" si="83"/>
        <v>6.8749999999999978E-2</v>
      </c>
      <c r="AE834" s="15">
        <v>42914</v>
      </c>
      <c r="AF834" s="9">
        <v>6.9129076465457295E-4</v>
      </c>
      <c r="AG834" s="12" t="s">
        <v>957</v>
      </c>
      <c r="AH834" s="20">
        <v>42913.347222222219</v>
      </c>
      <c r="AI834" s="12">
        <v>8000</v>
      </c>
      <c r="AJ834" s="12">
        <v>1000</v>
      </c>
      <c r="AK834" s="12">
        <v>0.1429</v>
      </c>
      <c r="AL834" s="17">
        <v>10300</v>
      </c>
      <c r="AM834" s="17">
        <v>0.88466666666666671</v>
      </c>
      <c r="AN834" s="18">
        <v>42914</v>
      </c>
      <c r="AO834" s="17">
        <v>41192</v>
      </c>
      <c r="AP834" s="17" t="s">
        <v>965</v>
      </c>
      <c r="AQ834" s="17">
        <v>3398</v>
      </c>
      <c r="AR834" s="17" t="s">
        <v>966</v>
      </c>
      <c r="AS834" s="17" t="s">
        <v>13</v>
      </c>
      <c r="AT834" s="17">
        <v>0.1</v>
      </c>
      <c r="AU834" s="12">
        <v>1</v>
      </c>
      <c r="AV834" s="12">
        <v>7</v>
      </c>
      <c r="AY834" s="12">
        <v>4865201</v>
      </c>
      <c r="BA834" s="12">
        <v>1</v>
      </c>
      <c r="BD834" s="12">
        <v>0.88466666666666671</v>
      </c>
      <c r="BE834" s="12">
        <v>1</v>
      </c>
      <c r="BF834" s="12">
        <v>1</v>
      </c>
      <c r="BG834" s="12">
        <v>1</v>
      </c>
      <c r="BH834" s="12">
        <v>2.1000000000000001E-2</v>
      </c>
      <c r="BI834" s="12">
        <v>0.311</v>
      </c>
      <c r="BJ834" s="12">
        <v>0</v>
      </c>
      <c r="BK834" s="12">
        <v>0.52800000000000002</v>
      </c>
      <c r="BL834" s="12">
        <v>54</v>
      </c>
      <c r="BM834" s="12">
        <v>-115</v>
      </c>
      <c r="BN834" s="12">
        <v>-14</v>
      </c>
      <c r="BO834" s="12">
        <v>532</v>
      </c>
      <c r="BP834" s="12">
        <v>77</v>
      </c>
      <c r="BQ834" s="12">
        <v>-38</v>
      </c>
      <c r="BR834" s="12">
        <v>0</v>
      </c>
      <c r="BS834" s="12">
        <v>591</v>
      </c>
      <c r="BT834" s="12">
        <v>0.40082381701346587</v>
      </c>
      <c r="BU834" s="12">
        <v>0.54704671043173558</v>
      </c>
      <c r="BV834" s="12">
        <v>0.55375114508672629</v>
      </c>
      <c r="BW834" s="12">
        <v>0.48771664995415326</v>
      </c>
      <c r="BX834" s="12">
        <v>0.6046707760443113</v>
      </c>
      <c r="BY834" s="12">
        <v>1613.5</v>
      </c>
      <c r="BZ834" s="12">
        <v>1</v>
      </c>
      <c r="CB834" s="12">
        <v>0.10437710437710437</v>
      </c>
      <c r="CC834" s="12">
        <v>20150</v>
      </c>
      <c r="CD834" s="12">
        <v>20140</v>
      </c>
      <c r="CE834" s="12">
        <v>8.4756774193548399</v>
      </c>
      <c r="CH834" s="22">
        <v>42912</v>
      </c>
      <c r="CI834">
        <v>6200</v>
      </c>
      <c r="CJ834">
        <v>7000</v>
      </c>
      <c r="CK834">
        <v>6090</v>
      </c>
      <c r="CL834">
        <v>7000</v>
      </c>
      <c r="CM834" s="22">
        <v>42913</v>
      </c>
      <c r="CN834">
        <v>7450</v>
      </c>
      <c r="CO834">
        <v>7980</v>
      </c>
      <c r="CP834">
        <v>6770</v>
      </c>
      <c r="CQ834">
        <v>7240</v>
      </c>
      <c r="CR834" s="22">
        <v>42914</v>
      </c>
      <c r="CS834">
        <v>6640</v>
      </c>
      <c r="CT834">
        <v>7100</v>
      </c>
      <c r="CU834">
        <v>5740</v>
      </c>
      <c r="CV834">
        <v>6070</v>
      </c>
    </row>
    <row r="835" spans="1:100">
      <c r="A835" s="22">
        <v>42912</v>
      </c>
      <c r="B835">
        <v>1992</v>
      </c>
      <c r="C835">
        <v>2035</v>
      </c>
      <c r="D835">
        <v>1977</v>
      </c>
      <c r="E835">
        <v>2000</v>
      </c>
      <c r="F835" s="23">
        <f t="shared" si="80"/>
        <v>4.0160642570281624E-3</v>
      </c>
      <c r="G835" s="22">
        <v>42913</v>
      </c>
      <c r="H835">
        <v>2200</v>
      </c>
      <c r="I835">
        <v>2350</v>
      </c>
      <c r="J835">
        <v>2167</v>
      </c>
      <c r="K835">
        <v>2350</v>
      </c>
      <c r="L835" s="22">
        <v>42914</v>
      </c>
      <c r="M835">
        <v>2245</v>
      </c>
      <c r="N835" s="4">
        <v>42913</v>
      </c>
      <c r="O835" s="3" t="s">
        <v>15</v>
      </c>
      <c r="P835" s="3">
        <v>3689</v>
      </c>
      <c r="Q835" s="3" t="s">
        <v>366</v>
      </c>
      <c r="R835" s="3" t="s">
        <v>17</v>
      </c>
      <c r="S835" s="3">
        <v>0.05</v>
      </c>
      <c r="T835" s="3">
        <v>2</v>
      </c>
      <c r="U835" s="3">
        <v>0</v>
      </c>
      <c r="V835" s="3">
        <v>200</v>
      </c>
      <c r="W835">
        <v>2200</v>
      </c>
      <c r="X835" s="4">
        <v>42914</v>
      </c>
      <c r="Y835">
        <v>2350</v>
      </c>
      <c r="Z835" s="10">
        <f t="shared" ref="Z835:Z898" si="85">(Y835-W835)*V835</f>
        <v>30000</v>
      </c>
      <c r="AA835" s="10">
        <f t="shared" si="84"/>
        <v>30000</v>
      </c>
      <c r="AB835" t="str">
        <f t="shared" si="81"/>
        <v/>
      </c>
      <c r="AC835">
        <f t="shared" si="82"/>
        <v>-472120</v>
      </c>
      <c r="AD835">
        <f t="shared" si="83"/>
        <v>0.4907407407407407</v>
      </c>
      <c r="AE835" s="15">
        <v>42914</v>
      </c>
      <c r="AF835" s="9">
        <v>6.9129076465457295E-4</v>
      </c>
      <c r="AG835" s="12" t="s">
        <v>957</v>
      </c>
      <c r="AH835" s="20">
        <v>42912.987500000003</v>
      </c>
      <c r="AI835" s="12">
        <v>4320</v>
      </c>
      <c r="AJ835" s="12">
        <v>320</v>
      </c>
      <c r="AK835" s="12">
        <v>0.08</v>
      </c>
      <c r="AL835" s="17">
        <v>6100</v>
      </c>
      <c r="AM835" s="17">
        <v>0.45717884130982367</v>
      </c>
      <c r="AN835" s="9"/>
      <c r="AO835" s="9"/>
      <c r="AP835" s="17">
        <v>0</v>
      </c>
      <c r="AQ835" s="17">
        <v>26610</v>
      </c>
      <c r="AR835" s="17">
        <v>0.16151202749140894</v>
      </c>
      <c r="AS835" s="17">
        <v>0</v>
      </c>
      <c r="AT835" s="17">
        <v>0.1846123727486296</v>
      </c>
      <c r="AU835" s="12">
        <v>0.24058710912571793</v>
      </c>
      <c r="AV835" s="12">
        <v>0</v>
      </c>
      <c r="AY835" s="12">
        <v>6702800</v>
      </c>
      <c r="BA835" s="12">
        <v>0.77821011673151752</v>
      </c>
      <c r="BD835" s="12">
        <v>0.45717884130982367</v>
      </c>
      <c r="BE835" s="12">
        <v>0.16151202749140894</v>
      </c>
      <c r="BF835" s="12">
        <v>0.1846123727486296</v>
      </c>
      <c r="BG835" s="12">
        <v>0.24058710912571793</v>
      </c>
      <c r="BH835" s="12">
        <v>0</v>
      </c>
      <c r="BI835" s="12">
        <v>0</v>
      </c>
      <c r="BJ835" s="12">
        <v>0</v>
      </c>
      <c r="BK835" s="12">
        <v>0.97499999999999998</v>
      </c>
      <c r="BL835" s="12">
        <v>229</v>
      </c>
      <c r="BM835" s="12">
        <v>-78</v>
      </c>
      <c r="BN835" s="12">
        <v>-18</v>
      </c>
      <c r="BO835" s="12">
        <v>155</v>
      </c>
      <c r="BP835" s="12">
        <v>-47</v>
      </c>
      <c r="BQ835" s="12">
        <v>-1</v>
      </c>
      <c r="BR835" s="12">
        <v>72</v>
      </c>
      <c r="BS835" s="12">
        <v>23</v>
      </c>
      <c r="BT835" s="12">
        <v>0.40082381701346587</v>
      </c>
      <c r="BU835" s="12">
        <v>0.54704671043173558</v>
      </c>
      <c r="BV835" s="12">
        <v>0.55375114508672629</v>
      </c>
      <c r="BW835" s="12">
        <v>0.48771664995415326</v>
      </c>
      <c r="BX835" s="12">
        <v>0.6046707760443113</v>
      </c>
      <c r="BY835" s="12">
        <v>1613.5</v>
      </c>
      <c r="BZ835" s="12">
        <v>0.77821011673151752</v>
      </c>
      <c r="CB835" s="12">
        <v>0.10437710437710437</v>
      </c>
      <c r="CC835" s="12">
        <v>20150</v>
      </c>
      <c r="CD835" s="12">
        <v>20140</v>
      </c>
      <c r="CE835" s="12">
        <v>4.3800682538392781</v>
      </c>
      <c r="CH835" s="22">
        <v>42912</v>
      </c>
      <c r="CI835">
        <v>1992</v>
      </c>
      <c r="CJ835">
        <v>2035</v>
      </c>
      <c r="CK835">
        <v>1977</v>
      </c>
      <c r="CL835">
        <v>2000</v>
      </c>
      <c r="CM835" s="22">
        <v>42913</v>
      </c>
      <c r="CN835">
        <v>2200</v>
      </c>
      <c r="CO835">
        <v>2350</v>
      </c>
      <c r="CP835">
        <v>2167</v>
      </c>
      <c r="CQ835">
        <v>2350</v>
      </c>
      <c r="CR835" s="22">
        <v>42914</v>
      </c>
      <c r="CS835">
        <v>2245</v>
      </c>
      <c r="CT835">
        <v>2525</v>
      </c>
      <c r="CU835">
        <v>2112</v>
      </c>
      <c r="CV835">
        <v>2370</v>
      </c>
    </row>
    <row r="836" spans="1:100">
      <c r="A836" s="22">
        <v>42913</v>
      </c>
      <c r="B836">
        <v>78</v>
      </c>
      <c r="C836">
        <v>99</v>
      </c>
      <c r="D836">
        <v>77</v>
      </c>
      <c r="E836">
        <v>99</v>
      </c>
      <c r="F836" s="23">
        <f t="shared" si="80"/>
        <v>0.26923076923076916</v>
      </c>
      <c r="G836" s="22">
        <v>42914</v>
      </c>
      <c r="H836">
        <v>96</v>
      </c>
      <c r="I836">
        <v>105</v>
      </c>
      <c r="J836">
        <v>82</v>
      </c>
      <c r="K836">
        <v>84</v>
      </c>
      <c r="L836" s="22">
        <v>42915</v>
      </c>
      <c r="M836">
        <v>87</v>
      </c>
      <c r="N836" s="4">
        <v>42914</v>
      </c>
      <c r="O836" s="3" t="s">
        <v>15</v>
      </c>
      <c r="P836" s="3">
        <v>3323</v>
      </c>
      <c r="Q836" s="3" t="s">
        <v>305</v>
      </c>
      <c r="R836" s="3" t="s">
        <v>17</v>
      </c>
      <c r="S836" s="3">
        <v>0.05</v>
      </c>
      <c r="T836" s="3">
        <v>2</v>
      </c>
      <c r="U836" s="3">
        <v>0</v>
      </c>
      <c r="V836" s="3">
        <v>5100</v>
      </c>
      <c r="W836">
        <v>96</v>
      </c>
      <c r="X836" s="4">
        <v>42915</v>
      </c>
      <c r="Y836">
        <v>84</v>
      </c>
      <c r="Z836" s="10">
        <f t="shared" si="85"/>
        <v>-61200</v>
      </c>
      <c r="AA836" s="10">
        <f t="shared" si="84"/>
        <v>61200</v>
      </c>
      <c r="AB836" t="str">
        <f t="shared" si="81"/>
        <v/>
      </c>
      <c r="AC836">
        <f t="shared" si="82"/>
        <v>-472120</v>
      </c>
      <c r="AD836">
        <f t="shared" si="83"/>
        <v>9.4339622641509413E-2</v>
      </c>
      <c r="AE836" s="15">
        <v>42915</v>
      </c>
      <c r="AF836" s="9">
        <v>0</v>
      </c>
      <c r="AG836" s="12" t="s">
        <v>960</v>
      </c>
      <c r="AH836" s="20">
        <v>42913.998611111114</v>
      </c>
      <c r="AI836" s="12">
        <v>106</v>
      </c>
      <c r="AJ836" s="12">
        <v>7</v>
      </c>
      <c r="AK836" s="12">
        <v>7.0699999999999999E-2</v>
      </c>
      <c r="AL836" s="17">
        <v>504600</v>
      </c>
      <c r="AM836" s="17">
        <v>0.28985507246376813</v>
      </c>
      <c r="AN836" s="9"/>
      <c r="AO836" s="9"/>
      <c r="AP836" s="17">
        <v>0</v>
      </c>
      <c r="AQ836" s="17">
        <v>4033</v>
      </c>
      <c r="AR836" s="17">
        <v>0.875</v>
      </c>
      <c r="AS836" s="17">
        <v>5.2999999999999999E-2</v>
      </c>
      <c r="AT836" s="17">
        <v>0.88888888888888884</v>
      </c>
      <c r="AU836" s="12">
        <v>0.53703703703703709</v>
      </c>
      <c r="AV836" s="12">
        <v>1.45</v>
      </c>
      <c r="AY836" s="12">
        <v>58448400</v>
      </c>
      <c r="BA836" s="12">
        <v>0.58333333333333337</v>
      </c>
      <c r="BD836" s="12">
        <v>0.28985507246376813</v>
      </c>
      <c r="BE836" s="12">
        <v>0.875</v>
      </c>
      <c r="BF836" s="12">
        <v>0.88888888888888884</v>
      </c>
      <c r="BG836" s="12">
        <v>0.53703703703703709</v>
      </c>
      <c r="BH836" s="12">
        <v>0</v>
      </c>
      <c r="BI836" s="12">
        <v>5.2999999999999999E-2</v>
      </c>
      <c r="BJ836" s="12">
        <v>0</v>
      </c>
      <c r="BK836" s="12">
        <v>0.72099999999999997</v>
      </c>
      <c r="BL836" s="12">
        <v>-40</v>
      </c>
      <c r="BM836" s="12">
        <v>-89</v>
      </c>
      <c r="BN836" s="12">
        <v>-28</v>
      </c>
      <c r="BO836" s="12">
        <v>243</v>
      </c>
      <c r="BP836" s="12">
        <v>75</v>
      </c>
      <c r="BQ836" s="12">
        <v>-32</v>
      </c>
      <c r="BR836" s="12">
        <v>21</v>
      </c>
      <c r="BS836" s="12">
        <v>381</v>
      </c>
      <c r="BT836" s="12">
        <v>0.33640914599280108</v>
      </c>
      <c r="BU836" s="12">
        <v>0.53912769256518533</v>
      </c>
      <c r="BV836" s="12">
        <v>0.56552291971214619</v>
      </c>
      <c r="BW836" s="12">
        <v>0.47730821303058535</v>
      </c>
      <c r="BX836" s="12">
        <v>0.62284306810423085</v>
      </c>
      <c r="BY836" s="12">
        <v>1615</v>
      </c>
      <c r="BZ836" s="12">
        <v>0.58333333333333337</v>
      </c>
      <c r="CB836" s="12">
        <v>0.10437710437710437</v>
      </c>
      <c r="CC836" s="12">
        <v>20140</v>
      </c>
      <c r="CD836" s="12">
        <v>20130</v>
      </c>
      <c r="CE836" s="12">
        <v>2.7769985974754561</v>
      </c>
      <c r="CH836" s="22">
        <v>42913</v>
      </c>
      <c r="CI836">
        <v>78</v>
      </c>
      <c r="CJ836">
        <v>99</v>
      </c>
      <c r="CK836">
        <v>77</v>
      </c>
      <c r="CL836">
        <v>99</v>
      </c>
      <c r="CM836" s="22">
        <v>42914</v>
      </c>
      <c r="CN836">
        <v>96</v>
      </c>
      <c r="CO836">
        <v>105</v>
      </c>
      <c r="CP836">
        <v>82</v>
      </c>
      <c r="CQ836">
        <v>84</v>
      </c>
      <c r="CR836" s="22">
        <v>42915</v>
      </c>
      <c r="CS836">
        <v>87</v>
      </c>
      <c r="CT836">
        <v>91</v>
      </c>
      <c r="CU836">
        <v>82</v>
      </c>
      <c r="CV836">
        <v>84</v>
      </c>
    </row>
    <row r="837" spans="1:100">
      <c r="A837" s="22">
        <v>42913</v>
      </c>
      <c r="B837">
        <v>185</v>
      </c>
      <c r="C837">
        <v>210</v>
      </c>
      <c r="D837">
        <v>184</v>
      </c>
      <c r="E837">
        <v>210</v>
      </c>
      <c r="F837" s="23">
        <f t="shared" si="80"/>
        <v>0.13513513513513509</v>
      </c>
      <c r="G837" s="22">
        <v>42914</v>
      </c>
      <c r="H837">
        <v>218</v>
      </c>
      <c r="I837">
        <v>226</v>
      </c>
      <c r="J837">
        <v>182</v>
      </c>
      <c r="K837">
        <v>194</v>
      </c>
      <c r="L837" s="22">
        <v>42915</v>
      </c>
      <c r="M837">
        <v>193</v>
      </c>
      <c r="N837" s="4">
        <v>42914</v>
      </c>
      <c r="O837" s="3" t="s">
        <v>15</v>
      </c>
      <c r="P837" s="3">
        <v>7624</v>
      </c>
      <c r="Q837" s="3" t="s">
        <v>446</v>
      </c>
      <c r="R837" s="3" t="s">
        <v>17</v>
      </c>
      <c r="S837" s="3">
        <v>0.05</v>
      </c>
      <c r="T837" s="3">
        <v>2</v>
      </c>
      <c r="U837" s="3">
        <v>0</v>
      </c>
      <c r="V837" s="3">
        <v>2400</v>
      </c>
      <c r="W837">
        <v>218</v>
      </c>
      <c r="X837" s="4">
        <v>42915</v>
      </c>
      <c r="Y837">
        <v>194</v>
      </c>
      <c r="Z837" s="10">
        <f t="shared" si="85"/>
        <v>-57600</v>
      </c>
      <c r="AA837" s="10">
        <f t="shared" si="84"/>
        <v>57600</v>
      </c>
      <c r="AB837" t="str">
        <f t="shared" si="81"/>
        <v/>
      </c>
      <c r="AC837">
        <f t="shared" si="82"/>
        <v>-472120</v>
      </c>
      <c r="AD837">
        <f t="shared" si="83"/>
        <v>6.4377682403433445E-2</v>
      </c>
      <c r="AE837" s="15">
        <v>42915</v>
      </c>
      <c r="AF837" s="9">
        <v>0</v>
      </c>
      <c r="AG837" s="12" t="s">
        <v>960</v>
      </c>
      <c r="AH837" s="20">
        <v>42913.997916666667</v>
      </c>
      <c r="AI837" s="12">
        <v>233</v>
      </c>
      <c r="AJ837" s="12">
        <v>23</v>
      </c>
      <c r="AK837" s="12">
        <v>0.1095</v>
      </c>
      <c r="AL837" s="17">
        <v>161200</v>
      </c>
      <c r="AM837" s="17">
        <v>0.18471337579617833</v>
      </c>
      <c r="AN837" s="9"/>
      <c r="AO837" s="9"/>
      <c r="AP837" s="17">
        <v>0</v>
      </c>
      <c r="AQ837" s="17">
        <v>8602</v>
      </c>
      <c r="AR837" s="17">
        <v>0.88888888888888884</v>
      </c>
      <c r="AS837" s="17">
        <v>3.3000000000000002E-2</v>
      </c>
      <c r="AT837" s="17">
        <v>0.92</v>
      </c>
      <c r="AU837" s="12">
        <v>0.33333333333333331</v>
      </c>
      <c r="AV837" s="12">
        <v>1.91</v>
      </c>
      <c r="AY837" s="12">
        <v>54789510</v>
      </c>
      <c r="BA837" s="12">
        <v>0.75384615384615383</v>
      </c>
      <c r="BD837" s="12">
        <v>0.18471337579617833</v>
      </c>
      <c r="BE837" s="12">
        <v>0.88888888888888884</v>
      </c>
      <c r="BF837" s="12">
        <v>0.92</v>
      </c>
      <c r="BG837" s="12">
        <v>0.33333333333333331</v>
      </c>
      <c r="BH837" s="12">
        <v>7.0000000000000001E-3</v>
      </c>
      <c r="BI837" s="12">
        <v>3.3000000000000002E-2</v>
      </c>
      <c r="BJ837" s="12">
        <v>0</v>
      </c>
      <c r="BK837" s="12">
        <v>0.82099999999999995</v>
      </c>
      <c r="BL837" s="12">
        <v>365</v>
      </c>
      <c r="BM837" s="12">
        <v>175</v>
      </c>
      <c r="BN837" s="12">
        <v>-654</v>
      </c>
      <c r="BO837" s="12">
        <v>265</v>
      </c>
      <c r="BP837" s="12">
        <v>510</v>
      </c>
      <c r="BQ837" s="12">
        <v>-753</v>
      </c>
      <c r="BR837" s="12">
        <v>310</v>
      </c>
      <c r="BS837" s="12">
        <v>378</v>
      </c>
      <c r="BT837" s="12">
        <v>0.33640914599280108</v>
      </c>
      <c r="BU837" s="12">
        <v>0.53912769256518533</v>
      </c>
      <c r="BV837" s="12">
        <v>0.56552291971214619</v>
      </c>
      <c r="BW837" s="12">
        <v>0.47730821303058535</v>
      </c>
      <c r="BX837" s="12">
        <v>0.62284306810423085</v>
      </c>
      <c r="BY837" s="12">
        <v>1615</v>
      </c>
      <c r="BZ837" s="12">
        <v>0.75384615384615383</v>
      </c>
      <c r="CB837" s="12">
        <v>0.10437710437710437</v>
      </c>
      <c r="CC837" s="12">
        <v>20140</v>
      </c>
      <c r="CD837" s="12">
        <v>20130</v>
      </c>
      <c r="CE837" s="12">
        <v>1.769673310047257</v>
      </c>
      <c r="CH837" s="22">
        <v>42913</v>
      </c>
      <c r="CI837">
        <v>185</v>
      </c>
      <c r="CJ837">
        <v>210</v>
      </c>
      <c r="CK837">
        <v>184</v>
      </c>
      <c r="CL837">
        <v>210</v>
      </c>
      <c r="CM837" s="22">
        <v>42914</v>
      </c>
      <c r="CN837">
        <v>218</v>
      </c>
      <c r="CO837">
        <v>226</v>
      </c>
      <c r="CP837">
        <v>182</v>
      </c>
      <c r="CQ837">
        <v>194</v>
      </c>
      <c r="CR837" s="22">
        <v>42915</v>
      </c>
      <c r="CS837">
        <v>193</v>
      </c>
      <c r="CT837">
        <v>193</v>
      </c>
      <c r="CU837">
        <v>180</v>
      </c>
      <c r="CV837">
        <v>184</v>
      </c>
    </row>
    <row r="838" spans="1:100">
      <c r="A838" s="22">
        <v>42913</v>
      </c>
      <c r="B838">
        <v>2518</v>
      </c>
      <c r="C838">
        <v>2518</v>
      </c>
      <c r="D838">
        <v>2518</v>
      </c>
      <c r="E838">
        <v>2518</v>
      </c>
      <c r="F838" s="23">
        <f t="shared" si="80"/>
        <v>0</v>
      </c>
      <c r="G838" s="22">
        <v>42914</v>
      </c>
      <c r="H838">
        <v>2618</v>
      </c>
      <c r="I838">
        <v>3015</v>
      </c>
      <c r="J838">
        <v>2423</v>
      </c>
      <c r="K838">
        <v>2870</v>
      </c>
      <c r="L838" s="22">
        <v>42915</v>
      </c>
      <c r="M838">
        <v>3055</v>
      </c>
      <c r="N838" s="4">
        <v>42914</v>
      </c>
      <c r="O838" s="3" t="s">
        <v>15</v>
      </c>
      <c r="P838" s="3">
        <v>3667</v>
      </c>
      <c r="Q838" s="3" t="s">
        <v>163</v>
      </c>
      <c r="R838" s="3" t="s">
        <v>17</v>
      </c>
      <c r="S838" s="3">
        <v>0.05</v>
      </c>
      <c r="T838" s="3" t="s">
        <v>27</v>
      </c>
      <c r="U838" s="3">
        <v>0</v>
      </c>
      <c r="V838" s="3">
        <v>200</v>
      </c>
      <c r="W838">
        <v>2618</v>
      </c>
      <c r="X838" s="4">
        <v>42915</v>
      </c>
      <c r="Y838">
        <v>2870</v>
      </c>
      <c r="Z838" s="10">
        <f t="shared" si="85"/>
        <v>50400</v>
      </c>
      <c r="AA838" s="10">
        <f t="shared" si="84"/>
        <v>50400</v>
      </c>
      <c r="AB838" t="str">
        <f t="shared" si="81"/>
        <v/>
      </c>
      <c r="AC838">
        <f t="shared" si="82"/>
        <v>-472120</v>
      </c>
      <c r="AD838">
        <f t="shared" si="83"/>
        <v>9.03405142460042E-2</v>
      </c>
      <c r="AE838" s="15">
        <v>42915</v>
      </c>
      <c r="AF838" s="9">
        <v>0</v>
      </c>
      <c r="AG838" s="12" t="s">
        <v>962</v>
      </c>
      <c r="AH838" s="20">
        <v>42913.998611111114</v>
      </c>
      <c r="AI838" s="12">
        <v>2878</v>
      </c>
      <c r="AJ838" s="12">
        <v>360</v>
      </c>
      <c r="AK838" s="12">
        <v>0.14299999999999999</v>
      </c>
      <c r="AL838" s="17">
        <v>131200</v>
      </c>
      <c r="AM838" s="17">
        <v>0.92707045735475901</v>
      </c>
      <c r="AN838" s="9"/>
      <c r="AO838" s="9"/>
      <c r="AP838" s="17">
        <v>2.66</v>
      </c>
      <c r="AQ838" s="17">
        <v>12622</v>
      </c>
      <c r="AR838" s="17">
        <v>0.88923556942277693</v>
      </c>
      <c r="AS838" s="17">
        <v>0.38900000000000001</v>
      </c>
      <c r="AT838" s="17">
        <v>0.89465875370919878</v>
      </c>
      <c r="AU838" s="12">
        <v>0.89665211062590977</v>
      </c>
      <c r="AV838" s="12" t="s">
        <v>988</v>
      </c>
      <c r="AY838" s="12">
        <v>7800800</v>
      </c>
      <c r="BA838" s="12">
        <v>1</v>
      </c>
      <c r="BD838" s="12">
        <v>0.92707045735475901</v>
      </c>
      <c r="BE838" s="12">
        <v>0.88923556942277693</v>
      </c>
      <c r="BF838" s="12">
        <v>0.89465875370919878</v>
      </c>
      <c r="BG838" s="12">
        <v>0.89665211062590977</v>
      </c>
      <c r="BH838" s="12">
        <v>5.5E-2</v>
      </c>
      <c r="BI838" s="12">
        <v>0.38900000000000001</v>
      </c>
      <c r="BJ838" s="12">
        <v>7.0000000000000001E-3</v>
      </c>
      <c r="BK838" s="12">
        <v>0.45400000000000001</v>
      </c>
      <c r="BL838" s="12">
        <v>820</v>
      </c>
      <c r="BM838" s="12">
        <v>-331</v>
      </c>
      <c r="BN838" s="12">
        <v>1260</v>
      </c>
      <c r="BO838" s="12">
        <v>2458</v>
      </c>
      <c r="BP838" s="12">
        <v>46</v>
      </c>
      <c r="BQ838" s="12">
        <v>-50</v>
      </c>
      <c r="BR838" s="12">
        <v>186</v>
      </c>
      <c r="BS838" s="12">
        <v>708</v>
      </c>
      <c r="BT838" s="12">
        <v>0.2078522592073011</v>
      </c>
      <c r="BU838" s="12">
        <v>0.64544897682123947</v>
      </c>
      <c r="BV838" s="12">
        <v>0.75135075665427187</v>
      </c>
      <c r="BW838" s="12">
        <v>0.67533760337877324</v>
      </c>
      <c r="BX838" s="12">
        <v>0.5731487158876003</v>
      </c>
      <c r="BY838" s="12">
        <v>1615</v>
      </c>
      <c r="BZ838" s="12">
        <v>1</v>
      </c>
      <c r="CB838" s="12">
        <v>0.10437710437710437</v>
      </c>
      <c r="CC838" s="12">
        <v>20140</v>
      </c>
      <c r="CD838" s="12">
        <v>20130</v>
      </c>
      <c r="CE838" s="12">
        <v>8.8819330914310779</v>
      </c>
      <c r="CH838" s="22">
        <v>42913</v>
      </c>
      <c r="CI838">
        <v>2518</v>
      </c>
      <c r="CJ838">
        <v>2518</v>
      </c>
      <c r="CK838">
        <v>2518</v>
      </c>
      <c r="CL838">
        <v>2518</v>
      </c>
      <c r="CM838" s="22">
        <v>42914</v>
      </c>
      <c r="CN838">
        <v>2618</v>
      </c>
      <c r="CO838">
        <v>3015</v>
      </c>
      <c r="CP838">
        <v>2423</v>
      </c>
      <c r="CQ838">
        <v>2870</v>
      </c>
      <c r="CR838" s="22">
        <v>42915</v>
      </c>
      <c r="CS838">
        <v>3055</v>
      </c>
      <c r="CT838">
        <v>3255</v>
      </c>
      <c r="CU838">
        <v>2884</v>
      </c>
      <c r="CV838">
        <v>2951</v>
      </c>
    </row>
    <row r="839" spans="1:100">
      <c r="A839" s="22">
        <v>42913</v>
      </c>
      <c r="B839">
        <v>264</v>
      </c>
      <c r="C839">
        <v>287</v>
      </c>
      <c r="D839">
        <v>260</v>
      </c>
      <c r="E839">
        <v>287</v>
      </c>
      <c r="F839" s="23">
        <f t="shared" si="80"/>
        <v>8.7121212121212155E-2</v>
      </c>
      <c r="G839" s="22">
        <v>42914</v>
      </c>
      <c r="H839">
        <v>294</v>
      </c>
      <c r="I839">
        <v>298</v>
      </c>
      <c r="J839">
        <v>273</v>
      </c>
      <c r="K839">
        <v>276</v>
      </c>
      <c r="L839" s="22">
        <v>42915</v>
      </c>
      <c r="M839">
        <v>281</v>
      </c>
      <c r="N839" s="4">
        <v>42914</v>
      </c>
      <c r="O839" s="3" t="s">
        <v>15</v>
      </c>
      <c r="P839" s="3">
        <v>3526</v>
      </c>
      <c r="Q839" s="3" t="s">
        <v>430</v>
      </c>
      <c r="R839" s="3" t="s">
        <v>17</v>
      </c>
      <c r="S839" s="3">
        <v>0.05</v>
      </c>
      <c r="T839" s="3">
        <v>1</v>
      </c>
      <c r="U839" s="3">
        <v>0</v>
      </c>
      <c r="V839" s="3">
        <v>2000</v>
      </c>
      <c r="W839">
        <v>294</v>
      </c>
      <c r="X839" s="4">
        <v>42915</v>
      </c>
      <c r="Y839">
        <v>276</v>
      </c>
      <c r="Z839" s="10">
        <f t="shared" si="85"/>
        <v>-36000</v>
      </c>
      <c r="AA839" s="10">
        <f t="shared" si="84"/>
        <v>36000</v>
      </c>
      <c r="AB839" t="str">
        <f t="shared" si="81"/>
        <v/>
      </c>
      <c r="AC839">
        <f t="shared" si="82"/>
        <v>-472120</v>
      </c>
      <c r="AD839">
        <f t="shared" si="83"/>
        <v>1.6722408026755842E-2</v>
      </c>
      <c r="AE839" s="15">
        <v>42915</v>
      </c>
      <c r="AF839" s="9">
        <v>0</v>
      </c>
      <c r="AG839" s="12" t="s">
        <v>962</v>
      </c>
      <c r="AH839" s="20">
        <v>42913.993055555555</v>
      </c>
      <c r="AI839" s="12">
        <v>299</v>
      </c>
      <c r="AJ839" s="12">
        <v>12</v>
      </c>
      <c r="AK839" s="12">
        <v>4.1799999999999997E-2</v>
      </c>
      <c r="AL839" s="17">
        <v>80000</v>
      </c>
      <c r="AM839" s="17">
        <v>0.59482758620689657</v>
      </c>
      <c r="AN839" s="9"/>
      <c r="AO839" s="17">
        <v>0</v>
      </c>
      <c r="AP839" s="17">
        <v>0.84</v>
      </c>
      <c r="AQ839" s="17">
        <v>14052</v>
      </c>
      <c r="AR839" s="17">
        <v>0.68907563025210083</v>
      </c>
      <c r="AS839" s="17">
        <v>0.35799999999999998</v>
      </c>
      <c r="AT839" s="17">
        <v>0.69918699186991873</v>
      </c>
      <c r="AU839" s="12">
        <v>0.73758865248226946</v>
      </c>
      <c r="AV839" s="12">
        <v>1.72</v>
      </c>
      <c r="AY839" s="12">
        <v>60569390</v>
      </c>
      <c r="BA839" s="12">
        <v>0.87777777777777777</v>
      </c>
      <c r="BD839" s="12">
        <v>0.59482758620689657</v>
      </c>
      <c r="BE839" s="12">
        <v>0.68907563025210083</v>
      </c>
      <c r="BF839" s="12">
        <v>0.69918699186991873</v>
      </c>
      <c r="BG839" s="12">
        <v>0.73758865248226946</v>
      </c>
      <c r="BH839" s="12">
        <v>3.3000000000000002E-2</v>
      </c>
      <c r="BI839" s="12">
        <v>0.35799999999999998</v>
      </c>
      <c r="BJ839" s="12">
        <v>2.1000000000000001E-2</v>
      </c>
      <c r="BK839" s="12">
        <v>0.41799999999999998</v>
      </c>
      <c r="BL839" s="12">
        <v>502</v>
      </c>
      <c r="BM839" s="12">
        <v>-897</v>
      </c>
      <c r="BN839" s="12">
        <v>549</v>
      </c>
      <c r="BO839" s="12">
        <v>3101</v>
      </c>
      <c r="BP839" s="12">
        <v>-1900</v>
      </c>
      <c r="BQ839" s="12">
        <v>-1357</v>
      </c>
      <c r="BR839" s="12">
        <v>3645</v>
      </c>
      <c r="BS839" s="12">
        <v>2808</v>
      </c>
      <c r="BT839" s="12">
        <v>0.2078522592073011</v>
      </c>
      <c r="BU839" s="12">
        <v>0.64544897682123947</v>
      </c>
      <c r="BV839" s="12">
        <v>0.75135075665427187</v>
      </c>
      <c r="BW839" s="12">
        <v>0.67533760337877324</v>
      </c>
      <c r="BX839" s="12">
        <v>0.5731487158876003</v>
      </c>
      <c r="BY839" s="12">
        <v>1615</v>
      </c>
      <c r="BZ839" s="12">
        <v>0.87777777777777777</v>
      </c>
      <c r="CB839" s="12">
        <v>0.10437710437710437</v>
      </c>
      <c r="CC839" s="12">
        <v>20140</v>
      </c>
      <c r="CD839" s="12">
        <v>20130</v>
      </c>
      <c r="CE839" s="12">
        <v>5.6988320355951059</v>
      </c>
      <c r="CH839" s="22">
        <v>42913</v>
      </c>
      <c r="CI839">
        <v>264</v>
      </c>
      <c r="CJ839">
        <v>287</v>
      </c>
      <c r="CK839">
        <v>260</v>
      </c>
      <c r="CL839">
        <v>287</v>
      </c>
      <c r="CM839" s="22">
        <v>42914</v>
      </c>
      <c r="CN839">
        <v>294</v>
      </c>
      <c r="CO839">
        <v>298</v>
      </c>
      <c r="CP839">
        <v>273</v>
      </c>
      <c r="CQ839">
        <v>276</v>
      </c>
      <c r="CR839" s="22">
        <v>42915</v>
      </c>
      <c r="CS839">
        <v>281</v>
      </c>
      <c r="CT839">
        <v>282</v>
      </c>
      <c r="CU839">
        <v>273</v>
      </c>
      <c r="CV839">
        <v>281</v>
      </c>
    </row>
    <row r="840" spans="1:100">
      <c r="A840" s="22">
        <v>42913</v>
      </c>
      <c r="B840">
        <v>661</v>
      </c>
      <c r="C840">
        <v>676</v>
      </c>
      <c r="D840">
        <v>654</v>
      </c>
      <c r="E840">
        <v>663</v>
      </c>
      <c r="F840" s="23">
        <f t="shared" ref="F840:F903" si="86">IF(E840&lt;&gt;"",E840/B840-1,"")</f>
        <v>3.0257186081694698E-3</v>
      </c>
      <c r="G840" s="22">
        <v>42914</v>
      </c>
      <c r="H840">
        <v>763</v>
      </c>
      <c r="I840">
        <v>763</v>
      </c>
      <c r="J840">
        <v>763</v>
      </c>
      <c r="K840">
        <v>763</v>
      </c>
      <c r="L840" s="22">
        <v>42915</v>
      </c>
      <c r="M840">
        <v>883</v>
      </c>
      <c r="N840" s="4">
        <v>42914</v>
      </c>
      <c r="O840" s="3" t="s">
        <v>15</v>
      </c>
      <c r="P840" s="3">
        <v>7707</v>
      </c>
      <c r="Q840" s="3" t="s">
        <v>298</v>
      </c>
      <c r="R840" s="3" t="s">
        <v>17</v>
      </c>
      <c r="S840" s="3">
        <v>0.05</v>
      </c>
      <c r="T840" s="3">
        <v>1</v>
      </c>
      <c r="U840" s="3">
        <v>0</v>
      </c>
      <c r="V840" s="3">
        <v>800</v>
      </c>
      <c r="W840">
        <v>763</v>
      </c>
      <c r="X840" s="4">
        <v>42915</v>
      </c>
      <c r="Y840">
        <v>763</v>
      </c>
      <c r="Z840" s="10">
        <f t="shared" si="85"/>
        <v>0</v>
      </c>
      <c r="AA840" s="10">
        <f t="shared" si="84"/>
        <v>0</v>
      </c>
      <c r="AB840" t="str">
        <f t="shared" si="81"/>
        <v/>
      </c>
      <c r="AC840">
        <f t="shared" si="82"/>
        <v>-472120</v>
      </c>
      <c r="AD840">
        <f t="shared" si="83"/>
        <v>0</v>
      </c>
      <c r="AE840" s="15">
        <v>42915</v>
      </c>
      <c r="AF840" s="9">
        <v>0</v>
      </c>
      <c r="AG840" s="12" t="s">
        <v>957</v>
      </c>
      <c r="AH840" s="20">
        <v>42913.99722222222</v>
      </c>
      <c r="AI840" s="12">
        <v>763</v>
      </c>
      <c r="AJ840" s="12">
        <v>100</v>
      </c>
      <c r="AK840" s="12">
        <v>0.15079999999999999</v>
      </c>
      <c r="AL840" s="17">
        <v>39800</v>
      </c>
      <c r="AM840" s="17">
        <v>0.59322033898305082</v>
      </c>
      <c r="AN840" s="9"/>
      <c r="AO840" s="9"/>
      <c r="AP840" s="17">
        <v>2.83</v>
      </c>
      <c r="AQ840" s="17">
        <v>14970</v>
      </c>
      <c r="AR840" s="17">
        <v>0.82644628099173556</v>
      </c>
      <c r="AS840" s="17">
        <v>0.41</v>
      </c>
      <c r="AT840" s="17">
        <v>0.83636363636363631</v>
      </c>
      <c r="AU840" s="12">
        <v>0.47482993197278911</v>
      </c>
      <c r="AV840" s="12">
        <v>0</v>
      </c>
      <c r="AY840" s="12">
        <v>23066900</v>
      </c>
      <c r="BA840" s="12">
        <v>1</v>
      </c>
      <c r="BD840" s="12">
        <v>0.59322033898305082</v>
      </c>
      <c r="BE840" s="12">
        <v>0.82644628099173556</v>
      </c>
      <c r="BF840" s="12">
        <v>0.83636363636363631</v>
      </c>
      <c r="BG840" s="12">
        <v>0.47482993197278911</v>
      </c>
      <c r="BH840" s="12">
        <v>0.01</v>
      </c>
      <c r="BI840" s="12">
        <v>0.41</v>
      </c>
      <c r="BJ840" s="12">
        <v>7.0000000000000001E-3</v>
      </c>
      <c r="BK840" s="12">
        <v>0.42699999999999999</v>
      </c>
      <c r="BL840" s="12">
        <v>-35</v>
      </c>
      <c r="BM840" s="12">
        <v>-113</v>
      </c>
      <c r="BN840" s="12">
        <v>150</v>
      </c>
      <c r="BO840" s="12">
        <v>1826</v>
      </c>
      <c r="BP840" s="12">
        <v>-396</v>
      </c>
      <c r="BQ840" s="12">
        <v>-73</v>
      </c>
      <c r="BR840" s="12">
        <v>273</v>
      </c>
      <c r="BS840" s="12">
        <v>1762</v>
      </c>
      <c r="BT840" s="12">
        <v>0.39913968332853533</v>
      </c>
      <c r="BU840" s="12">
        <v>0.54474819484168624</v>
      </c>
      <c r="BV840" s="12">
        <v>0.55142445960316866</v>
      </c>
      <c r="BW840" s="12">
        <v>0.48566742033249716</v>
      </c>
      <c r="BX840" s="12">
        <v>0.45400461628193722</v>
      </c>
      <c r="BY840" s="12">
        <v>1615</v>
      </c>
      <c r="BZ840" s="12">
        <v>1</v>
      </c>
      <c r="CB840" s="12">
        <v>0.10437710437710437</v>
      </c>
      <c r="CC840" s="12">
        <v>20140</v>
      </c>
      <c r="CD840" s="12">
        <v>20130</v>
      </c>
      <c r="CE840" s="12">
        <v>5.6834335702569714</v>
      </c>
      <c r="CH840" s="22">
        <v>42913</v>
      </c>
      <c r="CI840">
        <v>661</v>
      </c>
      <c r="CJ840">
        <v>676</v>
      </c>
      <c r="CK840">
        <v>654</v>
      </c>
      <c r="CL840">
        <v>663</v>
      </c>
      <c r="CM840" s="22">
        <v>42914</v>
      </c>
      <c r="CN840">
        <v>763</v>
      </c>
      <c r="CO840">
        <v>763</v>
      </c>
      <c r="CP840">
        <v>763</v>
      </c>
      <c r="CQ840">
        <v>763</v>
      </c>
      <c r="CR840" s="22">
        <v>42915</v>
      </c>
      <c r="CS840">
        <v>883</v>
      </c>
      <c r="CT840">
        <v>913</v>
      </c>
      <c r="CU840">
        <v>837</v>
      </c>
      <c r="CV840">
        <v>884</v>
      </c>
    </row>
    <row r="841" spans="1:100">
      <c r="A841" s="22">
        <v>42913</v>
      </c>
      <c r="B841">
        <v>791</v>
      </c>
      <c r="C841">
        <v>810</v>
      </c>
      <c r="D841">
        <v>761</v>
      </c>
      <c r="E841">
        <v>761</v>
      </c>
      <c r="F841" s="23">
        <f t="shared" si="86"/>
        <v>-3.7926675094816731E-2</v>
      </c>
      <c r="G841" s="22">
        <v>42914</v>
      </c>
      <c r="H841">
        <v>806</v>
      </c>
      <c r="I841">
        <v>864</v>
      </c>
      <c r="J841">
        <v>784</v>
      </c>
      <c r="K841">
        <v>824</v>
      </c>
      <c r="L841" s="22">
        <v>42915</v>
      </c>
      <c r="M841">
        <v>800</v>
      </c>
      <c r="N841" s="4">
        <v>42914</v>
      </c>
      <c r="O841" s="3" t="s">
        <v>15</v>
      </c>
      <c r="P841" s="3">
        <v>2342</v>
      </c>
      <c r="Q841" s="3" t="s">
        <v>414</v>
      </c>
      <c r="R841" s="3" t="s">
        <v>17</v>
      </c>
      <c r="S841" s="3">
        <v>0.05</v>
      </c>
      <c r="T841" s="3">
        <v>2</v>
      </c>
      <c r="U841" s="3">
        <v>0</v>
      </c>
      <c r="V841" s="3">
        <v>700</v>
      </c>
      <c r="W841">
        <v>806</v>
      </c>
      <c r="X841" s="4">
        <v>42915</v>
      </c>
      <c r="Y841">
        <v>824</v>
      </c>
      <c r="Z841" s="10">
        <f t="shared" si="85"/>
        <v>12600</v>
      </c>
      <c r="AA841" s="10">
        <f t="shared" si="84"/>
        <v>12600</v>
      </c>
      <c r="AB841" t="str">
        <f t="shared" si="81"/>
        <v/>
      </c>
      <c r="AC841">
        <f t="shared" si="82"/>
        <v>-472120</v>
      </c>
      <c r="AD841">
        <f t="shared" si="83"/>
        <v>3.125E-2</v>
      </c>
      <c r="AE841" s="15">
        <v>42915</v>
      </c>
      <c r="AF841" s="9">
        <v>0</v>
      </c>
      <c r="AG841" s="12" t="s">
        <v>957</v>
      </c>
      <c r="AH841" s="20">
        <v>42913.997916666667</v>
      </c>
      <c r="AI841" s="12">
        <v>832</v>
      </c>
      <c r="AJ841" s="12">
        <v>71</v>
      </c>
      <c r="AK841" s="12">
        <v>9.3299999999999994E-2</v>
      </c>
      <c r="AL841" s="17">
        <v>31200</v>
      </c>
      <c r="AM841" s="17">
        <v>0.46862483311081443</v>
      </c>
      <c r="AN841" s="9"/>
      <c r="AO841" s="9"/>
      <c r="AP841" s="17">
        <v>80.760000000000005</v>
      </c>
      <c r="AQ841" s="17">
        <v>10752</v>
      </c>
      <c r="AR841" s="17">
        <v>0.78082191780821919</v>
      </c>
      <c r="AS841" s="17">
        <v>0.48499999999999999</v>
      </c>
      <c r="AT841" s="17">
        <v>0.79746835443037978</v>
      </c>
      <c r="AU841" s="12">
        <v>0.42459016393442622</v>
      </c>
      <c r="AV841" s="12">
        <v>0</v>
      </c>
      <c r="AY841" s="12">
        <v>14354941</v>
      </c>
      <c r="BA841" s="12">
        <v>1</v>
      </c>
      <c r="BD841" s="12">
        <v>0.46862483311081443</v>
      </c>
      <c r="BE841" s="12">
        <v>0.78082191780821919</v>
      </c>
      <c r="BF841" s="12">
        <v>0.79746835443037978</v>
      </c>
      <c r="BG841" s="12">
        <v>0.42459016393442622</v>
      </c>
      <c r="BH841" s="12">
        <v>1.0999999999999999E-2</v>
      </c>
      <c r="BI841" s="12">
        <v>0.48499999999999999</v>
      </c>
      <c r="BJ841" s="12">
        <v>0</v>
      </c>
      <c r="BK841" s="12">
        <v>9.9000000000000005E-2</v>
      </c>
      <c r="BL841" s="12">
        <v>-18</v>
      </c>
      <c r="BM841" s="12">
        <v>-52</v>
      </c>
      <c r="BN841" s="12">
        <v>1</v>
      </c>
      <c r="BO841" s="12">
        <v>1329</v>
      </c>
      <c r="BP841" s="12">
        <v>-200</v>
      </c>
      <c r="BQ841" s="12">
        <v>-394</v>
      </c>
      <c r="BR841" s="12">
        <v>0</v>
      </c>
      <c r="BS841" s="12">
        <v>1398</v>
      </c>
      <c r="BT841" s="12">
        <v>0.39913968332853533</v>
      </c>
      <c r="BU841" s="12">
        <v>0.54474819484168624</v>
      </c>
      <c r="BV841" s="12">
        <v>0.55142445960316866</v>
      </c>
      <c r="BW841" s="12">
        <v>0.48566742033249716</v>
      </c>
      <c r="BX841" s="12">
        <v>0.45400461628193722</v>
      </c>
      <c r="BY841" s="12">
        <v>1615</v>
      </c>
      <c r="BZ841" s="12">
        <v>1</v>
      </c>
      <c r="CB841" s="12">
        <v>0.10437710437710437</v>
      </c>
      <c r="CC841" s="12">
        <v>20140</v>
      </c>
      <c r="CD841" s="12">
        <v>20130</v>
      </c>
      <c r="CE841" s="12">
        <v>4.4897282398036094</v>
      </c>
      <c r="CH841" s="22">
        <v>42913</v>
      </c>
      <c r="CI841">
        <v>791</v>
      </c>
      <c r="CJ841">
        <v>810</v>
      </c>
      <c r="CK841">
        <v>761</v>
      </c>
      <c r="CL841">
        <v>761</v>
      </c>
      <c r="CM841" s="22">
        <v>42914</v>
      </c>
      <c r="CN841">
        <v>806</v>
      </c>
      <c r="CO841">
        <v>864</v>
      </c>
      <c r="CP841">
        <v>784</v>
      </c>
      <c r="CQ841">
        <v>824</v>
      </c>
      <c r="CR841" s="22">
        <v>42915</v>
      </c>
      <c r="CS841">
        <v>800</v>
      </c>
      <c r="CT841">
        <v>830</v>
      </c>
      <c r="CU841">
        <v>786</v>
      </c>
      <c r="CV841">
        <v>805</v>
      </c>
    </row>
    <row r="842" spans="1:100">
      <c r="A842" s="22">
        <v>42913</v>
      </c>
      <c r="B842">
        <v>7450</v>
      </c>
      <c r="C842">
        <v>7980</v>
      </c>
      <c r="D842">
        <v>6770</v>
      </c>
      <c r="E842">
        <v>7240</v>
      </c>
      <c r="F842" s="23">
        <f t="shared" si="86"/>
        <v>-2.8187919463087296E-2</v>
      </c>
      <c r="G842" s="22">
        <v>42914</v>
      </c>
      <c r="H842">
        <v>6640</v>
      </c>
      <c r="I842">
        <v>7100</v>
      </c>
      <c r="J842">
        <v>5740</v>
      </c>
      <c r="K842">
        <v>6070</v>
      </c>
      <c r="L842" s="22">
        <v>42915</v>
      </c>
      <c r="M842">
        <v>6010</v>
      </c>
      <c r="N842" s="4">
        <v>42914</v>
      </c>
      <c r="O842" s="3" t="s">
        <v>11</v>
      </c>
      <c r="P842" s="3">
        <v>3810</v>
      </c>
      <c r="Q842" s="3" t="s">
        <v>91</v>
      </c>
      <c r="R842" s="3" t="s">
        <v>13</v>
      </c>
      <c r="S842" s="3">
        <v>0.05</v>
      </c>
      <c r="T842" s="3">
        <v>2</v>
      </c>
      <c r="U842" s="3">
        <v>0</v>
      </c>
      <c r="V842" s="3">
        <v>100</v>
      </c>
      <c r="W842">
        <v>6640</v>
      </c>
      <c r="X842" s="4">
        <v>42915</v>
      </c>
      <c r="Y842">
        <v>6070</v>
      </c>
      <c r="Z842" s="10">
        <f t="shared" si="85"/>
        <v>-57000</v>
      </c>
      <c r="AA842" s="10">
        <f t="shared" si="84"/>
        <v>57000</v>
      </c>
      <c r="AB842" t="str">
        <f t="shared" si="81"/>
        <v/>
      </c>
      <c r="AC842">
        <f t="shared" si="82"/>
        <v>-472120</v>
      </c>
      <c r="AD842">
        <f t="shared" si="83"/>
        <v>3.7402145549434662E-2</v>
      </c>
      <c r="AE842" s="15">
        <v>42915</v>
      </c>
      <c r="AF842" s="9">
        <v>0</v>
      </c>
      <c r="AG842" s="12" t="s">
        <v>957</v>
      </c>
      <c r="AH842" s="20">
        <v>42913.99722222222</v>
      </c>
      <c r="AI842" s="12">
        <v>6898</v>
      </c>
      <c r="AJ842" s="12">
        <v>-342</v>
      </c>
      <c r="AK842" s="12">
        <v>-4.7199999999999999E-2</v>
      </c>
      <c r="AL842" s="17">
        <v>18600</v>
      </c>
      <c r="AM842" s="17">
        <v>0.88466666666666671</v>
      </c>
      <c r="AN842" s="9"/>
      <c r="AO842" s="9"/>
      <c r="AP842" s="17">
        <v>2754</v>
      </c>
      <c r="AQ842" s="17">
        <v>29191</v>
      </c>
      <c r="AR842" s="17">
        <v>1</v>
      </c>
      <c r="AS842" s="17">
        <v>0.311</v>
      </c>
      <c r="AT842" s="17">
        <v>1</v>
      </c>
      <c r="AU842" s="12">
        <v>1</v>
      </c>
      <c r="AV842" s="12">
        <v>0</v>
      </c>
      <c r="AY842" s="12">
        <v>4865201</v>
      </c>
      <c r="BA842" s="12">
        <v>0.75569012319899775</v>
      </c>
      <c r="BD842" s="12">
        <v>0.88466666666666671</v>
      </c>
      <c r="BE842" s="12">
        <v>1</v>
      </c>
      <c r="BF842" s="12">
        <v>1</v>
      </c>
      <c r="BG842" s="12">
        <v>1</v>
      </c>
      <c r="BH842" s="12">
        <v>2.1000000000000001E-2</v>
      </c>
      <c r="BI842" s="12">
        <v>0.311</v>
      </c>
      <c r="BJ842" s="12">
        <v>0</v>
      </c>
      <c r="BK842" s="12">
        <v>0.52800000000000002</v>
      </c>
      <c r="BL842" s="12">
        <v>54</v>
      </c>
      <c r="BM842" s="12">
        <v>-115</v>
      </c>
      <c r="BN842" s="12">
        <v>-14</v>
      </c>
      <c r="BO842" s="12">
        <v>532</v>
      </c>
      <c r="BP842" s="12">
        <v>77</v>
      </c>
      <c r="BQ842" s="12">
        <v>-38</v>
      </c>
      <c r="BR842" s="12">
        <v>0</v>
      </c>
      <c r="BS842" s="12">
        <v>591</v>
      </c>
      <c r="BT842" s="12">
        <v>0.39913968332853533</v>
      </c>
      <c r="BU842" s="12">
        <v>0.54474819484168624</v>
      </c>
      <c r="BV842" s="12">
        <v>0.55142445960316866</v>
      </c>
      <c r="BW842" s="12">
        <v>0.48566742033249716</v>
      </c>
      <c r="BX842" s="12">
        <v>0.45400461628193722</v>
      </c>
      <c r="BY842" s="12">
        <v>1615</v>
      </c>
      <c r="BZ842" s="12">
        <v>0.75569012319899775</v>
      </c>
      <c r="CB842" s="12">
        <v>0.10437710437710437</v>
      </c>
      <c r="CC842" s="12">
        <v>20140</v>
      </c>
      <c r="CD842" s="12">
        <v>20130</v>
      </c>
      <c r="CE842" s="12">
        <v>8.4756774193548399</v>
      </c>
      <c r="CH842" s="22">
        <v>42913</v>
      </c>
      <c r="CI842">
        <v>7450</v>
      </c>
      <c r="CJ842">
        <v>7980</v>
      </c>
      <c r="CK842">
        <v>6770</v>
      </c>
      <c r="CL842">
        <v>7240</v>
      </c>
      <c r="CM842" s="22">
        <v>42914</v>
      </c>
      <c r="CN842">
        <v>6640</v>
      </c>
      <c r="CO842">
        <v>7100</v>
      </c>
      <c r="CP842">
        <v>5740</v>
      </c>
      <c r="CQ842">
        <v>6070</v>
      </c>
      <c r="CR842" s="22">
        <v>42915</v>
      </c>
      <c r="CS842">
        <v>6010</v>
      </c>
      <c r="CT842">
        <v>6620</v>
      </c>
      <c r="CU842">
        <v>5560</v>
      </c>
      <c r="CV842">
        <v>6390</v>
      </c>
    </row>
    <row r="843" spans="1:100">
      <c r="A843" s="22">
        <v>42913</v>
      </c>
      <c r="B843">
        <v>214</v>
      </c>
      <c r="C843">
        <v>234</v>
      </c>
      <c r="D843">
        <v>212</v>
      </c>
      <c r="E843">
        <v>229</v>
      </c>
      <c r="F843" s="23">
        <f t="shared" si="86"/>
        <v>7.0093457943925186E-2</v>
      </c>
      <c r="G843" s="22">
        <v>42914</v>
      </c>
      <c r="H843">
        <v>236</v>
      </c>
      <c r="I843">
        <v>237</v>
      </c>
      <c r="J843">
        <v>222</v>
      </c>
      <c r="K843">
        <v>225</v>
      </c>
      <c r="L843" s="22">
        <v>42915</v>
      </c>
      <c r="M843">
        <v>226</v>
      </c>
      <c r="N843" s="4">
        <v>42914</v>
      </c>
      <c r="O843" s="3" t="s">
        <v>15</v>
      </c>
      <c r="P843" s="3">
        <v>3113</v>
      </c>
      <c r="Q843" s="3" t="s">
        <v>392</v>
      </c>
      <c r="R843" s="3" t="s">
        <v>17</v>
      </c>
      <c r="S843" s="3">
        <v>0.05</v>
      </c>
      <c r="T843" s="3">
        <v>2</v>
      </c>
      <c r="U843" s="3">
        <v>0</v>
      </c>
      <c r="V843" s="3">
        <v>2200</v>
      </c>
      <c r="W843">
        <v>236</v>
      </c>
      <c r="X843" s="4">
        <v>42915</v>
      </c>
      <c r="Y843">
        <v>225</v>
      </c>
      <c r="Z843" s="10">
        <f t="shared" si="85"/>
        <v>-24200</v>
      </c>
      <c r="AA843" s="10">
        <f t="shared" si="84"/>
        <v>24200</v>
      </c>
      <c r="AB843" t="str">
        <f t="shared" si="81"/>
        <v/>
      </c>
      <c r="AC843">
        <f t="shared" si="82"/>
        <v>-472120</v>
      </c>
      <c r="AD843">
        <f t="shared" si="83"/>
        <v>7.9865489701556047E-3</v>
      </c>
      <c r="AE843" s="15">
        <v>42915</v>
      </c>
      <c r="AF843" s="9">
        <v>0</v>
      </c>
      <c r="AG843" s="12" t="s">
        <v>954</v>
      </c>
      <c r="AH843" s="20">
        <v>42913.998611111114</v>
      </c>
      <c r="AI843" s="12">
        <v>237.9</v>
      </c>
      <c r="AJ843" s="12">
        <v>8.9</v>
      </c>
      <c r="AK843" s="12">
        <v>3.8899999999999997E-2</v>
      </c>
      <c r="AL843" s="17">
        <v>8500</v>
      </c>
      <c r="AM843" s="17">
        <v>0.70334928229665072</v>
      </c>
      <c r="AN843" s="9"/>
      <c r="AO843" s="9"/>
      <c r="AP843" s="17">
        <v>0</v>
      </c>
      <c r="AQ843" s="17">
        <v>11218</v>
      </c>
      <c r="AR843" s="17">
        <v>0.44186046511627908</v>
      </c>
      <c r="AS843" s="17">
        <v>0.23300000000000001</v>
      </c>
      <c r="AT843" s="17">
        <v>0.46666666666666667</v>
      </c>
      <c r="AU843" s="12">
        <v>0.42702702702702705</v>
      </c>
      <c r="AV843" s="12" t="s">
        <v>988</v>
      </c>
      <c r="AY843" s="12">
        <v>53675037</v>
      </c>
      <c r="BA843" s="12">
        <v>0.52941176470588236</v>
      </c>
      <c r="BD843" s="12">
        <v>0.70334928229665072</v>
      </c>
      <c r="BE843" s="12">
        <v>0.44186046511627908</v>
      </c>
      <c r="BF843" s="12">
        <v>0.46666666666666667</v>
      </c>
      <c r="BG843" s="12">
        <v>0.42702702702702705</v>
      </c>
      <c r="BH843" s="12">
        <v>3.5999999999999997E-2</v>
      </c>
      <c r="BI843" s="12">
        <v>0.23300000000000001</v>
      </c>
      <c r="BJ843" s="12">
        <v>0</v>
      </c>
      <c r="BK843" s="12">
        <v>0.36099999999999999</v>
      </c>
      <c r="BL843" s="12">
        <v>-13</v>
      </c>
      <c r="BM843" s="12">
        <v>-82</v>
      </c>
      <c r="BN843" s="12">
        <v>110</v>
      </c>
      <c r="BO843" s="12">
        <v>186</v>
      </c>
      <c r="BP843" s="12">
        <v>-318</v>
      </c>
      <c r="BQ843" s="12">
        <v>56</v>
      </c>
      <c r="BR843" s="12">
        <v>-29</v>
      </c>
      <c r="BS843" s="12">
        <v>172</v>
      </c>
      <c r="BT843" s="12">
        <v>0.25389926311684446</v>
      </c>
      <c r="BU843" s="12">
        <v>0.59702219820937219</v>
      </c>
      <c r="BV843" s="12">
        <v>0.68249385284484854</v>
      </c>
      <c r="BW843" s="12">
        <v>0.6029995571728175</v>
      </c>
      <c r="BX843" s="12">
        <v>0.57716878860678089</v>
      </c>
      <c r="BY843" s="12">
        <v>1615</v>
      </c>
      <c r="BZ843" s="12">
        <v>0.52941176470588236</v>
      </c>
      <c r="CB843" s="12">
        <v>0.10437710437710437</v>
      </c>
      <c r="CC843" s="12">
        <v>20140</v>
      </c>
      <c r="CD843" s="12">
        <v>20130</v>
      </c>
      <c r="CE843" s="12">
        <v>6.7385398981324283</v>
      </c>
      <c r="CH843" s="22">
        <v>42913</v>
      </c>
      <c r="CI843">
        <v>214</v>
      </c>
      <c r="CJ843">
        <v>234</v>
      </c>
      <c r="CK843">
        <v>212</v>
      </c>
      <c r="CL843">
        <v>229</v>
      </c>
      <c r="CM843" s="22">
        <v>42914</v>
      </c>
      <c r="CN843">
        <v>236</v>
      </c>
      <c r="CO843">
        <v>237</v>
      </c>
      <c r="CP843">
        <v>222</v>
      </c>
      <c r="CQ843">
        <v>225</v>
      </c>
      <c r="CR843" s="22">
        <v>42915</v>
      </c>
      <c r="CS843">
        <v>226</v>
      </c>
      <c r="CT843">
        <v>231</v>
      </c>
      <c r="CU843">
        <v>219</v>
      </c>
      <c r="CV843">
        <v>228</v>
      </c>
    </row>
    <row r="844" spans="1:100">
      <c r="A844" s="22">
        <v>42913</v>
      </c>
      <c r="B844">
        <v>1158</v>
      </c>
      <c r="C844">
        <v>1220</v>
      </c>
      <c r="D844">
        <v>1147</v>
      </c>
      <c r="E844">
        <v>1220</v>
      </c>
      <c r="F844" s="23">
        <f t="shared" si="86"/>
        <v>5.3540587219343738E-2</v>
      </c>
      <c r="G844" s="22">
        <v>42914</v>
      </c>
      <c r="H844">
        <v>1400</v>
      </c>
      <c r="I844">
        <v>1470</v>
      </c>
      <c r="J844">
        <v>1270</v>
      </c>
      <c r="K844">
        <v>1280</v>
      </c>
      <c r="L844" s="22">
        <v>42915</v>
      </c>
      <c r="M844">
        <v>1279</v>
      </c>
      <c r="N844" s="4">
        <v>42914</v>
      </c>
      <c r="O844" s="3" t="s">
        <v>15</v>
      </c>
      <c r="P844" s="3">
        <v>3174</v>
      </c>
      <c r="Q844" s="3" t="s">
        <v>55</v>
      </c>
      <c r="R844" s="3" t="s">
        <v>17</v>
      </c>
      <c r="S844" s="3">
        <v>0.05</v>
      </c>
      <c r="T844" s="3">
        <v>2</v>
      </c>
      <c r="U844" s="3">
        <v>0</v>
      </c>
      <c r="V844" s="3">
        <v>500</v>
      </c>
      <c r="W844">
        <v>1400</v>
      </c>
      <c r="X844" s="4">
        <v>42915</v>
      </c>
      <c r="Y844">
        <v>1280</v>
      </c>
      <c r="Z844" s="10">
        <f t="shared" si="85"/>
        <v>-60000</v>
      </c>
      <c r="AA844" s="10">
        <f t="shared" si="84"/>
        <v>60000</v>
      </c>
      <c r="AB844" t="str">
        <f t="shared" si="81"/>
        <v/>
      </c>
      <c r="AC844">
        <f t="shared" si="82"/>
        <v>-472120</v>
      </c>
      <c r="AD844">
        <f t="shared" si="83"/>
        <v>0.10236220472440949</v>
      </c>
      <c r="AE844" s="15">
        <v>42915</v>
      </c>
      <c r="AF844" s="9">
        <v>0</v>
      </c>
      <c r="AG844" s="12" t="s">
        <v>960</v>
      </c>
      <c r="AH844" s="20">
        <v>42913.990277777775</v>
      </c>
      <c r="AI844" s="12">
        <v>1270</v>
      </c>
      <c r="AJ844" s="12">
        <v>50</v>
      </c>
      <c r="AK844" s="12">
        <v>4.1000000000000002E-2</v>
      </c>
      <c r="AL844" s="17">
        <v>7600</v>
      </c>
      <c r="AM844" s="17">
        <v>0.36068530207394051</v>
      </c>
      <c r="AN844" s="9"/>
      <c r="AO844" s="9"/>
      <c r="AP844" s="17">
        <v>0</v>
      </c>
      <c r="AQ844" s="17">
        <v>2808</v>
      </c>
      <c r="AR844" s="17">
        <v>0.86561954624781845</v>
      </c>
      <c r="AS844" s="17">
        <v>0.13600000000000001</v>
      </c>
      <c r="AT844" s="17">
        <v>0.86815068493150682</v>
      </c>
      <c r="AU844" s="12">
        <v>0.86815068493150682</v>
      </c>
      <c r="AV844" s="12">
        <v>1.35</v>
      </c>
      <c r="AY844" s="12">
        <v>2532400</v>
      </c>
      <c r="BA844" s="12">
        <v>1</v>
      </c>
      <c r="BD844" s="12">
        <v>0.36068530207394051</v>
      </c>
      <c r="BE844" s="12">
        <v>0.86561954624781845</v>
      </c>
      <c r="BF844" s="12">
        <v>0.86815068493150682</v>
      </c>
      <c r="BG844" s="12">
        <v>0.86815068493150682</v>
      </c>
      <c r="BH844" s="12">
        <v>8.0000000000000002E-3</v>
      </c>
      <c r="BI844" s="12">
        <v>0.13600000000000001</v>
      </c>
      <c r="BJ844" s="12">
        <v>0.11600000000000001</v>
      </c>
      <c r="BK844" s="12">
        <v>0.85499999999999998</v>
      </c>
      <c r="BL844" s="12">
        <v>-180</v>
      </c>
      <c r="BM844" s="12">
        <v>-420</v>
      </c>
      <c r="BN844" s="12">
        <v>466</v>
      </c>
      <c r="BO844" s="12">
        <v>2678</v>
      </c>
      <c r="BP844" s="12">
        <v>301</v>
      </c>
      <c r="BQ844" s="12">
        <v>2</v>
      </c>
      <c r="BR844" s="12">
        <v>715</v>
      </c>
      <c r="BS844" s="12">
        <v>2813</v>
      </c>
      <c r="BT844" s="12">
        <v>0.33640914599280108</v>
      </c>
      <c r="BU844" s="12">
        <v>0.53912769256518533</v>
      </c>
      <c r="BV844" s="12">
        <v>0.56552291971214619</v>
      </c>
      <c r="BW844" s="12">
        <v>0.47730821303058535</v>
      </c>
      <c r="BX844" s="12">
        <v>0.62284306810423085</v>
      </c>
      <c r="BY844" s="12">
        <v>1615</v>
      </c>
      <c r="BZ844" s="12">
        <v>1</v>
      </c>
      <c r="CB844" s="12">
        <v>0.10437710437710437</v>
      </c>
      <c r="CC844" s="12">
        <v>20140</v>
      </c>
      <c r="CD844" s="12">
        <v>20130</v>
      </c>
      <c r="CE844" s="12">
        <v>3.4555978940632364</v>
      </c>
      <c r="CH844" s="22">
        <v>42913</v>
      </c>
      <c r="CI844">
        <v>1158</v>
      </c>
      <c r="CJ844">
        <v>1220</v>
      </c>
      <c r="CK844">
        <v>1147</v>
      </c>
      <c r="CL844">
        <v>1220</v>
      </c>
      <c r="CM844" s="22">
        <v>42914</v>
      </c>
      <c r="CN844">
        <v>1400</v>
      </c>
      <c r="CO844">
        <v>1470</v>
      </c>
      <c r="CP844">
        <v>1270</v>
      </c>
      <c r="CQ844">
        <v>1280</v>
      </c>
      <c r="CR844" s="22">
        <v>42915</v>
      </c>
      <c r="CS844">
        <v>1279</v>
      </c>
      <c r="CT844">
        <v>1279</v>
      </c>
      <c r="CU844">
        <v>1222</v>
      </c>
      <c r="CV844">
        <v>1239</v>
      </c>
    </row>
    <row r="845" spans="1:100">
      <c r="A845" s="22">
        <v>42913</v>
      </c>
      <c r="B845">
        <v>9350</v>
      </c>
      <c r="C845">
        <v>9440</v>
      </c>
      <c r="D845">
        <v>8930</v>
      </c>
      <c r="E845">
        <v>9200</v>
      </c>
      <c r="F845" s="23">
        <f t="shared" si="86"/>
        <v>-1.6042780748663055E-2</v>
      </c>
      <c r="G845" s="22">
        <v>42914</v>
      </c>
      <c r="H845">
        <v>9000</v>
      </c>
      <c r="I845">
        <v>9070</v>
      </c>
      <c r="J845">
        <v>8410</v>
      </c>
      <c r="K845">
        <v>8440</v>
      </c>
      <c r="L845" s="22">
        <v>42915</v>
      </c>
      <c r="M845">
        <v>8740</v>
      </c>
      <c r="N845" s="4">
        <v>42914</v>
      </c>
      <c r="O845" s="3" t="s">
        <v>11</v>
      </c>
      <c r="P845" s="3">
        <v>3932</v>
      </c>
      <c r="Q845" s="3" t="s">
        <v>81</v>
      </c>
      <c r="R845" s="3" t="s">
        <v>13</v>
      </c>
      <c r="S845" s="3">
        <v>0.05</v>
      </c>
      <c r="T845" s="3">
        <v>2</v>
      </c>
      <c r="U845" s="3">
        <v>0</v>
      </c>
      <c r="V845" s="3">
        <v>100</v>
      </c>
      <c r="W845">
        <v>9000</v>
      </c>
      <c r="X845" s="4">
        <v>42915</v>
      </c>
      <c r="Y845">
        <v>8440</v>
      </c>
      <c r="Z845" s="10">
        <f t="shared" si="85"/>
        <v>-56000</v>
      </c>
      <c r="AA845" s="10">
        <f t="shared" si="84"/>
        <v>56000</v>
      </c>
      <c r="AB845" t="str">
        <f t="shared" ref="AB845:AB908" si="87">IF(AND(O845="夜間上昇",T845=1,AF845&gt;0),Z845,"")</f>
        <v/>
      </c>
      <c r="AC845">
        <f t="shared" si="82"/>
        <v>-472120</v>
      </c>
      <c r="AD845">
        <f t="shared" si="83"/>
        <v>2.2727272727272707E-2</v>
      </c>
      <c r="AE845" s="15">
        <v>42915</v>
      </c>
      <c r="AF845" s="9">
        <v>0</v>
      </c>
      <c r="AG845" s="12" t="s">
        <v>957</v>
      </c>
      <c r="AH845" s="20">
        <v>42913.997916666667</v>
      </c>
      <c r="AI845" s="12">
        <v>8800</v>
      </c>
      <c r="AJ845" s="12">
        <v>-400</v>
      </c>
      <c r="AK845" s="12">
        <v>-4.3499999999999997E-2</v>
      </c>
      <c r="AL845" s="17">
        <v>7400</v>
      </c>
      <c r="AM845" s="17">
        <v>0.63137032842582108</v>
      </c>
      <c r="AN845" s="9"/>
      <c r="AO845" s="9"/>
      <c r="AP845" s="17">
        <v>3355.75</v>
      </c>
      <c r="AQ845" s="17">
        <v>120103</v>
      </c>
      <c r="AR845" s="17">
        <v>0.93234323432343236</v>
      </c>
      <c r="AS845" s="17">
        <v>0.10100000000000001</v>
      </c>
      <c r="AT845" s="17">
        <v>0.94239145707461014</v>
      </c>
      <c r="AU845" s="12">
        <v>0.94671864847303444</v>
      </c>
      <c r="AV845" s="12">
        <v>0</v>
      </c>
      <c r="AY845" s="12">
        <v>13601700</v>
      </c>
      <c r="BA845" s="12">
        <v>0.74858757062146897</v>
      </c>
      <c r="BD845" s="12">
        <v>0.63137032842582108</v>
      </c>
      <c r="BE845" s="12">
        <v>0.93234323432343236</v>
      </c>
      <c r="BF845" s="12">
        <v>0.94239145707461014</v>
      </c>
      <c r="BG845" s="12">
        <v>0.94671864847303444</v>
      </c>
      <c r="BH845" s="12">
        <v>0.04</v>
      </c>
      <c r="BI845" s="12">
        <v>0.10100000000000001</v>
      </c>
      <c r="BJ845" s="12">
        <v>4.2000000000000003E-2</v>
      </c>
      <c r="BK845" s="12">
        <v>0.80300000000000005</v>
      </c>
      <c r="BL845" s="12">
        <v>775</v>
      </c>
      <c r="BM845" s="12">
        <v>-789</v>
      </c>
      <c r="BN845" s="12">
        <v>4318</v>
      </c>
      <c r="BO845" s="12">
        <v>6353</v>
      </c>
      <c r="BP845" s="12">
        <v>463</v>
      </c>
      <c r="BQ845" s="12">
        <v>-427</v>
      </c>
      <c r="BR845" s="12">
        <v>1154</v>
      </c>
      <c r="BS845" s="12">
        <v>2060</v>
      </c>
      <c r="BT845" s="12">
        <v>0.39913968332853533</v>
      </c>
      <c r="BU845" s="12">
        <v>0.54474819484168624</v>
      </c>
      <c r="BV845" s="12">
        <v>0.55142445960316866</v>
      </c>
      <c r="BW845" s="12">
        <v>0.48566742033249716</v>
      </c>
      <c r="BX845" s="12">
        <v>0.45400461628193722</v>
      </c>
      <c r="BY845" s="12">
        <v>1615</v>
      </c>
      <c r="BZ845" s="12">
        <v>0.74858757062146897</v>
      </c>
      <c r="CB845" s="12">
        <v>0.10437710437710437</v>
      </c>
      <c r="CC845" s="12">
        <v>20140</v>
      </c>
      <c r="CD845" s="12">
        <v>20130</v>
      </c>
      <c r="CE845" s="12">
        <v>6.0489350820151246</v>
      </c>
      <c r="CH845" s="22">
        <v>42913</v>
      </c>
      <c r="CI845">
        <v>9350</v>
      </c>
      <c r="CJ845">
        <v>9440</v>
      </c>
      <c r="CK845">
        <v>8930</v>
      </c>
      <c r="CL845">
        <v>9200</v>
      </c>
      <c r="CM845" s="22">
        <v>42914</v>
      </c>
      <c r="CN845">
        <v>9000</v>
      </c>
      <c r="CO845">
        <v>9070</v>
      </c>
      <c r="CP845">
        <v>8410</v>
      </c>
      <c r="CQ845">
        <v>8440</v>
      </c>
      <c r="CR845" s="22">
        <v>42915</v>
      </c>
      <c r="CS845">
        <v>8740</v>
      </c>
      <c r="CT845">
        <v>8900</v>
      </c>
      <c r="CU845">
        <v>8590</v>
      </c>
      <c r="CV845">
        <v>8760</v>
      </c>
    </row>
    <row r="846" spans="1:100">
      <c r="A846" s="22">
        <v>42913</v>
      </c>
      <c r="B846">
        <v>3470</v>
      </c>
      <c r="C846">
        <v>3470</v>
      </c>
      <c r="D846">
        <v>3470</v>
      </c>
      <c r="E846">
        <v>3470</v>
      </c>
      <c r="F846" s="23">
        <f t="shared" si="86"/>
        <v>0</v>
      </c>
      <c r="G846" s="22">
        <v>42914</v>
      </c>
      <c r="H846">
        <v>3500</v>
      </c>
      <c r="I846">
        <v>3885</v>
      </c>
      <c r="J846">
        <v>3500</v>
      </c>
      <c r="K846">
        <v>3515</v>
      </c>
      <c r="L846" s="22">
        <v>42915</v>
      </c>
      <c r="M846">
        <v>3445</v>
      </c>
      <c r="N846" s="4">
        <v>42914</v>
      </c>
      <c r="O846" s="3" t="s">
        <v>15</v>
      </c>
      <c r="P846" s="3">
        <v>3131</v>
      </c>
      <c r="Q846" s="3" t="s">
        <v>447</v>
      </c>
      <c r="R846" s="3" t="s">
        <v>17</v>
      </c>
      <c r="S846" s="3">
        <v>0.05</v>
      </c>
      <c r="T846" s="3">
        <v>2</v>
      </c>
      <c r="U846" s="3">
        <v>0</v>
      </c>
      <c r="V846" s="3">
        <v>200</v>
      </c>
      <c r="W846">
        <v>3500</v>
      </c>
      <c r="X846" s="4">
        <v>42915</v>
      </c>
      <c r="Y846">
        <v>3515</v>
      </c>
      <c r="Z846" s="10">
        <f t="shared" si="85"/>
        <v>3000</v>
      </c>
      <c r="AA846" s="10">
        <f t="shared" si="84"/>
        <v>3000</v>
      </c>
      <c r="AB846" t="str">
        <f t="shared" si="87"/>
        <v/>
      </c>
      <c r="AC846">
        <f t="shared" si="82"/>
        <v>-472120</v>
      </c>
      <c r="AD846">
        <f t="shared" si="83"/>
        <v>5.4309646041610371E-2</v>
      </c>
      <c r="AE846" s="15">
        <v>42915</v>
      </c>
      <c r="AF846" s="9">
        <v>0</v>
      </c>
      <c r="AG846" s="12" t="s">
        <v>960</v>
      </c>
      <c r="AH846" s="20">
        <v>42913.99722222222</v>
      </c>
      <c r="AI846" s="12">
        <v>3701</v>
      </c>
      <c r="AJ846" s="12">
        <v>231</v>
      </c>
      <c r="AK846" s="12">
        <v>6.6600000000000006E-2</v>
      </c>
      <c r="AL846" s="17">
        <v>6300</v>
      </c>
      <c r="AM846" s="17">
        <v>0.6506355204397114</v>
      </c>
      <c r="AN846" s="9"/>
      <c r="AO846" s="9"/>
      <c r="AP846" s="17">
        <v>0</v>
      </c>
      <c r="AQ846" s="17">
        <v>5360</v>
      </c>
      <c r="AR846" s="17">
        <v>0.64910079464659143</v>
      </c>
      <c r="AS846" s="17">
        <v>0.215</v>
      </c>
      <c r="AT846" s="17">
        <v>0.67098039215686278</v>
      </c>
      <c r="AU846" s="12">
        <v>0.6863551401869159</v>
      </c>
      <c r="AV846" s="12">
        <v>3.78</v>
      </c>
      <c r="AY846" s="12">
        <v>1841200</v>
      </c>
      <c r="BA846" s="12">
        <v>0.71990464839094159</v>
      </c>
      <c r="BD846" s="12">
        <v>0.6506355204397114</v>
      </c>
      <c r="BE846" s="12">
        <v>0.64910079464659143</v>
      </c>
      <c r="BF846" s="12">
        <v>0.67098039215686278</v>
      </c>
      <c r="BG846" s="12">
        <v>0.6863551401869159</v>
      </c>
      <c r="BH846" s="12">
        <v>4.0000000000000001E-3</v>
      </c>
      <c r="BI846" s="12">
        <v>0.215</v>
      </c>
      <c r="BJ846" s="12">
        <v>0</v>
      </c>
      <c r="BK846" s="12">
        <v>0.53900000000000003</v>
      </c>
      <c r="BL846" s="12">
        <v>-5662</v>
      </c>
      <c r="BM846" s="12">
        <v>3</v>
      </c>
      <c r="BN846" s="12">
        <v>6132</v>
      </c>
      <c r="BO846" s="12">
        <v>3346</v>
      </c>
      <c r="BP846" s="12">
        <v>1702</v>
      </c>
      <c r="BQ846" s="12">
        <v>0</v>
      </c>
      <c r="BR846" s="12">
        <v>-589</v>
      </c>
      <c r="BS846" s="12">
        <v>2515</v>
      </c>
      <c r="BT846" s="12">
        <v>0.33640914599280108</v>
      </c>
      <c r="BU846" s="12">
        <v>0.53912769256518533</v>
      </c>
      <c r="BV846" s="12">
        <v>0.56552291971214619</v>
      </c>
      <c r="BW846" s="12">
        <v>0.47730821303058535</v>
      </c>
      <c r="BX846" s="12">
        <v>0.62284306810423085</v>
      </c>
      <c r="BY846" s="12">
        <v>1615</v>
      </c>
      <c r="BZ846" s="12">
        <v>0.71990464839094159</v>
      </c>
      <c r="CB846" s="12">
        <v>0.10437710437710437</v>
      </c>
      <c r="CC846" s="12">
        <v>20140</v>
      </c>
      <c r="CD846" s="12">
        <v>20130</v>
      </c>
      <c r="CE846" s="12">
        <v>6.2335080506643319</v>
      </c>
      <c r="CH846" s="22">
        <v>42913</v>
      </c>
      <c r="CI846">
        <v>3470</v>
      </c>
      <c r="CJ846">
        <v>3470</v>
      </c>
      <c r="CK846">
        <v>3470</v>
      </c>
      <c r="CL846">
        <v>3470</v>
      </c>
      <c r="CM846" s="22">
        <v>42914</v>
      </c>
      <c r="CN846">
        <v>3500</v>
      </c>
      <c r="CO846">
        <v>3885</v>
      </c>
      <c r="CP846">
        <v>3500</v>
      </c>
      <c r="CQ846">
        <v>3515</v>
      </c>
      <c r="CR846" s="22">
        <v>42915</v>
      </c>
      <c r="CS846">
        <v>3445</v>
      </c>
      <c r="CT846">
        <v>3565</v>
      </c>
      <c r="CU846">
        <v>3385</v>
      </c>
      <c r="CV846">
        <v>3430</v>
      </c>
    </row>
    <row r="847" spans="1:100">
      <c r="A847" s="22">
        <v>42914</v>
      </c>
      <c r="B847">
        <v>7</v>
      </c>
      <c r="C847">
        <v>7</v>
      </c>
      <c r="D847">
        <v>6</v>
      </c>
      <c r="E847">
        <v>7</v>
      </c>
      <c r="F847" s="23">
        <f t="shared" si="86"/>
        <v>0</v>
      </c>
      <c r="G847" s="22">
        <v>42915</v>
      </c>
      <c r="H847">
        <v>6</v>
      </c>
      <c r="I847">
        <v>7</v>
      </c>
      <c r="J847">
        <v>6</v>
      </c>
      <c r="K847">
        <v>7</v>
      </c>
      <c r="L847" s="22">
        <v>42916</v>
      </c>
      <c r="M847">
        <v>7</v>
      </c>
      <c r="N847" s="4">
        <v>42915</v>
      </c>
      <c r="O847" s="3" t="s">
        <v>11</v>
      </c>
      <c r="P847" s="3">
        <v>8107</v>
      </c>
      <c r="Q847" s="3" t="s">
        <v>137</v>
      </c>
      <c r="R847" s="3" t="s">
        <v>13</v>
      </c>
      <c r="S847" s="3">
        <v>0.05</v>
      </c>
      <c r="T847" s="3" t="s">
        <v>64</v>
      </c>
      <c r="U847" s="3">
        <v>0</v>
      </c>
      <c r="V847" s="3">
        <v>72000</v>
      </c>
      <c r="W847">
        <v>6</v>
      </c>
      <c r="X847" s="4">
        <v>42916</v>
      </c>
      <c r="Y847">
        <v>7</v>
      </c>
      <c r="Z847" s="10">
        <f t="shared" si="85"/>
        <v>72000</v>
      </c>
      <c r="AA847" s="10">
        <f t="shared" si="84"/>
        <v>72000</v>
      </c>
      <c r="AB847" t="str">
        <f t="shared" si="87"/>
        <v/>
      </c>
      <c r="AC847">
        <f t="shared" si="82"/>
        <v>-472120</v>
      </c>
      <c r="AD847">
        <f t="shared" si="83"/>
        <v>9.0909090909090828E-2</v>
      </c>
      <c r="AE847" s="15">
        <v>42916</v>
      </c>
      <c r="AF847" s="9">
        <v>-5.722679832131039E-3</v>
      </c>
      <c r="AG847" s="12" t="s">
        <v>962</v>
      </c>
      <c r="AH847" s="20">
        <v>42914.919444444444</v>
      </c>
      <c r="AI847" s="12">
        <v>6.6</v>
      </c>
      <c r="AJ847" s="12">
        <v>-0.4</v>
      </c>
      <c r="AK847" s="12">
        <v>-5.7099999999999998E-2</v>
      </c>
      <c r="AL847" s="17">
        <v>1481000</v>
      </c>
      <c r="AM847" s="17">
        <v>0.2857142857142857</v>
      </c>
      <c r="AN847" s="9"/>
      <c r="AO847" s="9"/>
      <c r="AP847" s="17">
        <v>0</v>
      </c>
      <c r="AQ847" s="17">
        <v>6231</v>
      </c>
      <c r="AR847" s="17">
        <v>0.5</v>
      </c>
      <c r="AS847" s="17">
        <v>0.19700000000000001</v>
      </c>
      <c r="AT847" s="17">
        <v>0.5</v>
      </c>
      <c r="AU847" s="12">
        <v>0.33333333333333331</v>
      </c>
      <c r="AV847" s="12">
        <v>0</v>
      </c>
      <c r="AY847" s="12">
        <v>890093101</v>
      </c>
      <c r="BA847" s="12">
        <v>1</v>
      </c>
      <c r="BD847" s="12">
        <v>0.2857142857142857</v>
      </c>
      <c r="BE847" s="12">
        <v>0.5</v>
      </c>
      <c r="BF847" s="12">
        <v>0.5</v>
      </c>
      <c r="BG847" s="12">
        <v>0.33333333333333331</v>
      </c>
      <c r="BH847" s="12">
        <v>1.9E-2</v>
      </c>
      <c r="BI847" s="12">
        <v>0.19700000000000001</v>
      </c>
      <c r="BJ847" s="12">
        <v>3.4000000000000002E-2</v>
      </c>
      <c r="BK847" s="12">
        <v>8.3000000000000004E-2</v>
      </c>
      <c r="BL847" s="12">
        <v>147</v>
      </c>
      <c r="BM847" s="12">
        <v>-29</v>
      </c>
      <c r="BN847" s="12">
        <v>421</v>
      </c>
      <c r="BO847" s="12">
        <v>771</v>
      </c>
      <c r="BP847" s="12">
        <v>70</v>
      </c>
      <c r="BQ847" s="12">
        <v>-20</v>
      </c>
      <c r="BR847" s="12">
        <v>71</v>
      </c>
      <c r="BS847" s="12">
        <v>229</v>
      </c>
      <c r="BT847" s="12">
        <v>0.2078522592073011</v>
      </c>
      <c r="BU847" s="12">
        <v>0.64544897682123947</v>
      </c>
      <c r="BV847" s="12">
        <v>0.75135075665427187</v>
      </c>
      <c r="BW847" s="12">
        <v>0.67533760337877324</v>
      </c>
      <c r="BX847" s="12">
        <v>0.65626324835556837</v>
      </c>
      <c r="BY847" s="12">
        <v>1623.5</v>
      </c>
      <c r="BZ847" s="12">
        <v>1</v>
      </c>
      <c r="CB847" s="12">
        <v>0.10437710437710437</v>
      </c>
      <c r="CC847" s="12">
        <v>20130</v>
      </c>
      <c r="CD847" s="12">
        <v>20210</v>
      </c>
      <c r="CE847" s="12">
        <v>2.7373271889400921</v>
      </c>
      <c r="CH847" s="22">
        <v>42914</v>
      </c>
      <c r="CI847">
        <v>7</v>
      </c>
      <c r="CJ847">
        <v>7</v>
      </c>
      <c r="CK847">
        <v>6</v>
      </c>
      <c r="CL847">
        <v>7</v>
      </c>
      <c r="CM847" s="22">
        <v>42915</v>
      </c>
      <c r="CN847">
        <v>6</v>
      </c>
      <c r="CO847">
        <v>7</v>
      </c>
      <c r="CP847">
        <v>6</v>
      </c>
      <c r="CQ847">
        <v>7</v>
      </c>
      <c r="CR847" s="22">
        <v>42916</v>
      </c>
      <c r="CS847">
        <v>7</v>
      </c>
      <c r="CT847">
        <v>7</v>
      </c>
      <c r="CU847">
        <v>6</v>
      </c>
      <c r="CV847">
        <v>7</v>
      </c>
    </row>
    <row r="848" spans="1:100">
      <c r="A848" s="22">
        <v>42914</v>
      </c>
      <c r="B848">
        <v>485</v>
      </c>
      <c r="C848">
        <v>494</v>
      </c>
      <c r="D848">
        <v>482</v>
      </c>
      <c r="E848">
        <v>483</v>
      </c>
      <c r="F848" s="23">
        <f t="shared" si="86"/>
        <v>-4.1237113402061709E-3</v>
      </c>
      <c r="G848" s="22">
        <v>42915</v>
      </c>
      <c r="H848">
        <v>446</v>
      </c>
      <c r="I848">
        <v>450</v>
      </c>
      <c r="J848">
        <v>411</v>
      </c>
      <c r="K848">
        <v>411</v>
      </c>
      <c r="L848" s="22">
        <v>42916</v>
      </c>
      <c r="M848">
        <v>403</v>
      </c>
      <c r="N848" s="4">
        <v>42915</v>
      </c>
      <c r="O848" s="3" t="s">
        <v>11</v>
      </c>
      <c r="P848" s="3">
        <v>4597</v>
      </c>
      <c r="Q848" s="3" t="s">
        <v>40</v>
      </c>
      <c r="R848" s="3" t="s">
        <v>13</v>
      </c>
      <c r="S848" s="3">
        <v>0.05</v>
      </c>
      <c r="T848" s="3">
        <v>2</v>
      </c>
      <c r="U848" s="3">
        <v>0</v>
      </c>
      <c r="V848" s="3">
        <v>1100</v>
      </c>
      <c r="W848">
        <v>446</v>
      </c>
      <c r="X848" s="4">
        <v>42916</v>
      </c>
      <c r="Y848">
        <v>411</v>
      </c>
      <c r="Z848" s="10">
        <f t="shared" si="85"/>
        <v>-38500</v>
      </c>
      <c r="AA848" s="10">
        <f t="shared" si="84"/>
        <v>38500</v>
      </c>
      <c r="AB848" t="str">
        <f t="shared" si="87"/>
        <v/>
      </c>
      <c r="AC848">
        <f t="shared" si="82"/>
        <v>-472120</v>
      </c>
      <c r="AD848">
        <f t="shared" si="83"/>
        <v>3.2747777054868865E-2</v>
      </c>
      <c r="AE848" s="15">
        <v>42916</v>
      </c>
      <c r="AF848" s="9">
        <v>-5.722679832131039E-3</v>
      </c>
      <c r="AG848" s="12" t="s">
        <v>957</v>
      </c>
      <c r="AH848" s="20">
        <v>42914.998611111114</v>
      </c>
      <c r="AI848" s="12">
        <v>461.1</v>
      </c>
      <c r="AJ848" s="12">
        <v>-21.9</v>
      </c>
      <c r="AK848" s="12">
        <v>-4.53E-2</v>
      </c>
      <c r="AL848" s="17">
        <v>207100</v>
      </c>
      <c r="AM848" s="17">
        <v>0.89648033126293991</v>
      </c>
      <c r="AN848" s="9"/>
      <c r="AO848" s="9"/>
      <c r="AP848" s="17">
        <v>95.07</v>
      </c>
      <c r="AQ848" s="17">
        <v>42316</v>
      </c>
      <c r="AR848" s="17">
        <v>0.63909774436090228</v>
      </c>
      <c r="AS848" s="17">
        <v>0</v>
      </c>
      <c r="AT848" s="17">
        <v>0.63909774436090228</v>
      </c>
      <c r="AU848" s="12">
        <v>0.63909774436090228</v>
      </c>
      <c r="AV848" s="12">
        <v>0</v>
      </c>
      <c r="AY848" s="12">
        <v>87611403</v>
      </c>
      <c r="BA848" s="12">
        <v>0</v>
      </c>
      <c r="BD848" s="12">
        <v>0.89648033126293991</v>
      </c>
      <c r="BE848" s="12">
        <v>0.63909774436090228</v>
      </c>
      <c r="BF848" s="12">
        <v>0.63909774436090228</v>
      </c>
      <c r="BG848" s="12">
        <v>0.63909774436090228</v>
      </c>
      <c r="BH848" s="12">
        <v>0.4</v>
      </c>
      <c r="BI848" s="12">
        <v>0</v>
      </c>
      <c r="BJ848" s="12">
        <v>0</v>
      </c>
      <c r="BK848" s="12">
        <v>0.92800000000000005</v>
      </c>
      <c r="BL848" s="12">
        <v>-464</v>
      </c>
      <c r="BM848" s="12">
        <v>-557</v>
      </c>
      <c r="BN848" s="12">
        <v>-33</v>
      </c>
      <c r="BO848" s="12">
        <v>1038</v>
      </c>
      <c r="BP848" s="12">
        <v>-699</v>
      </c>
      <c r="BQ848" s="12">
        <v>-633</v>
      </c>
      <c r="BR848" s="12">
        <v>2933</v>
      </c>
      <c r="BS848" s="12">
        <v>2099</v>
      </c>
      <c r="BT848" s="12">
        <v>0.39913968332853533</v>
      </c>
      <c r="BU848" s="12">
        <v>0.54474819484168624</v>
      </c>
      <c r="BV848" s="12">
        <v>0.55142445960316866</v>
      </c>
      <c r="BW848" s="12">
        <v>0.48566742033249716</v>
      </c>
      <c r="BX848" s="12">
        <v>0.50469990855494662</v>
      </c>
      <c r="BY848" s="12">
        <v>1623.5</v>
      </c>
      <c r="BZ848" s="12">
        <v>0</v>
      </c>
      <c r="CB848" s="12">
        <v>0.10437710437710437</v>
      </c>
      <c r="CC848" s="12">
        <v>20130</v>
      </c>
      <c r="CD848" s="12">
        <v>20210</v>
      </c>
      <c r="CE848" s="12">
        <v>8.5888599479062311</v>
      </c>
      <c r="CH848" s="22">
        <v>42914</v>
      </c>
      <c r="CI848">
        <v>485</v>
      </c>
      <c r="CJ848">
        <v>494</v>
      </c>
      <c r="CK848">
        <v>482</v>
      </c>
      <c r="CL848">
        <v>483</v>
      </c>
      <c r="CM848" s="22">
        <v>42915</v>
      </c>
      <c r="CN848">
        <v>446</v>
      </c>
      <c r="CO848">
        <v>450</v>
      </c>
      <c r="CP848">
        <v>411</v>
      </c>
      <c r="CQ848">
        <v>411</v>
      </c>
      <c r="CR848" s="22">
        <v>42916</v>
      </c>
      <c r="CS848">
        <v>403</v>
      </c>
      <c r="CT848">
        <v>428</v>
      </c>
      <c r="CU848">
        <v>371</v>
      </c>
      <c r="CV848">
        <v>379</v>
      </c>
    </row>
    <row r="849" spans="1:100">
      <c r="A849" s="22">
        <v>42914</v>
      </c>
      <c r="B849">
        <v>91</v>
      </c>
      <c r="C849">
        <v>92</v>
      </c>
      <c r="D849">
        <v>90</v>
      </c>
      <c r="E849">
        <v>92</v>
      </c>
      <c r="F849" s="23">
        <f t="shared" si="86"/>
        <v>1.098901098901095E-2</v>
      </c>
      <c r="G849" s="22">
        <v>42915</v>
      </c>
      <c r="H849">
        <v>88</v>
      </c>
      <c r="I849">
        <v>89</v>
      </c>
      <c r="J849">
        <v>87</v>
      </c>
      <c r="K849">
        <v>88</v>
      </c>
      <c r="L849" s="22">
        <v>42916</v>
      </c>
      <c r="M849">
        <v>90</v>
      </c>
      <c r="N849" s="4">
        <v>42915</v>
      </c>
      <c r="O849" s="3" t="s">
        <v>11</v>
      </c>
      <c r="P849" s="3">
        <v>1552</v>
      </c>
      <c r="Q849" s="3" t="s">
        <v>122</v>
      </c>
      <c r="R849" s="3" t="s">
        <v>13</v>
      </c>
      <c r="S849" s="3">
        <v>0.05</v>
      </c>
      <c r="T849" s="3">
        <v>1</v>
      </c>
      <c r="U849" s="3">
        <v>0</v>
      </c>
      <c r="V849" s="3">
        <v>5435</v>
      </c>
      <c r="W849">
        <v>88</v>
      </c>
      <c r="X849" s="4">
        <v>42916</v>
      </c>
      <c r="Y849">
        <v>88</v>
      </c>
      <c r="Z849" s="10">
        <f t="shared" si="85"/>
        <v>0</v>
      </c>
      <c r="AA849" s="10">
        <f t="shared" si="84"/>
        <v>0</v>
      </c>
      <c r="AB849" t="str">
        <f t="shared" si="87"/>
        <v/>
      </c>
      <c r="AC849">
        <f t="shared" si="82"/>
        <v>-472120</v>
      </c>
      <c r="AD849">
        <f t="shared" si="83"/>
        <v>7.8917700112739464E-3</v>
      </c>
      <c r="AE849" s="15">
        <v>42916</v>
      </c>
      <c r="AF849" s="9">
        <v>-5.722679832131039E-3</v>
      </c>
      <c r="AG849" s="12" t="s">
        <v>954</v>
      </c>
      <c r="AH849" s="20">
        <v>42914.99722222222</v>
      </c>
      <c r="AI849" s="12">
        <v>88.7</v>
      </c>
      <c r="AJ849" s="12">
        <v>-3.3</v>
      </c>
      <c r="AK849" s="12">
        <v>-3.5900000000000001E-2</v>
      </c>
      <c r="AL849" s="17">
        <v>124340</v>
      </c>
      <c r="AM849" s="17">
        <v>0.42222222222222222</v>
      </c>
      <c r="AN849" s="9"/>
      <c r="AO849" s="9"/>
      <c r="AP849" s="17">
        <v>2.13</v>
      </c>
      <c r="AQ849" s="17">
        <v>17366</v>
      </c>
      <c r="AR849" s="17">
        <v>0</v>
      </c>
      <c r="AS849" s="9"/>
      <c r="AT849" s="17">
        <v>0</v>
      </c>
      <c r="AU849" s="12">
        <v>0</v>
      </c>
      <c r="AY849" s="12">
        <v>104</v>
      </c>
      <c r="BA849" s="12">
        <v>0</v>
      </c>
      <c r="BD849" s="12">
        <v>0.42222222222222222</v>
      </c>
      <c r="BE849" s="12">
        <v>0</v>
      </c>
      <c r="BF849" s="12">
        <v>0</v>
      </c>
      <c r="BG849" s="12">
        <v>0</v>
      </c>
      <c r="BY849" s="12">
        <v>1623.5</v>
      </c>
      <c r="BZ849" s="12">
        <v>0</v>
      </c>
      <c r="CB849" s="12">
        <v>0.10437710437710437</v>
      </c>
      <c r="CC849" s="12">
        <v>20130</v>
      </c>
      <c r="CD849" s="12">
        <v>20210</v>
      </c>
      <c r="CE849" s="12">
        <v>4.0451612903225804</v>
      </c>
      <c r="CH849" s="22">
        <v>42914</v>
      </c>
      <c r="CI849">
        <v>91</v>
      </c>
      <c r="CJ849">
        <v>92</v>
      </c>
      <c r="CK849">
        <v>90</v>
      </c>
      <c r="CL849">
        <v>92</v>
      </c>
      <c r="CM849" s="22">
        <v>42915</v>
      </c>
      <c r="CN849">
        <v>88</v>
      </c>
      <c r="CO849">
        <v>89</v>
      </c>
      <c r="CP849">
        <v>87</v>
      </c>
      <c r="CQ849">
        <v>88</v>
      </c>
      <c r="CR849" s="22">
        <v>42916</v>
      </c>
      <c r="CS849">
        <v>90</v>
      </c>
      <c r="CT849">
        <v>91</v>
      </c>
      <c r="CU849">
        <v>90</v>
      </c>
      <c r="CV849">
        <v>90</v>
      </c>
    </row>
    <row r="850" spans="1:100">
      <c r="A850" s="22">
        <v>42914</v>
      </c>
      <c r="B850">
        <v>763</v>
      </c>
      <c r="C850">
        <v>763</v>
      </c>
      <c r="D850">
        <v>763</v>
      </c>
      <c r="E850">
        <v>763</v>
      </c>
      <c r="F850" s="23">
        <f t="shared" si="86"/>
        <v>0</v>
      </c>
      <c r="G850" s="22">
        <v>42915</v>
      </c>
      <c r="H850">
        <v>883</v>
      </c>
      <c r="I850">
        <v>913</v>
      </c>
      <c r="J850">
        <v>837</v>
      </c>
      <c r="K850">
        <v>884</v>
      </c>
      <c r="L850" s="22">
        <v>42916</v>
      </c>
      <c r="M850">
        <v>869</v>
      </c>
      <c r="N850" s="4">
        <v>42915</v>
      </c>
      <c r="O850" s="3" t="s">
        <v>15</v>
      </c>
      <c r="P850" s="3">
        <v>7707</v>
      </c>
      <c r="Q850" s="3" t="s">
        <v>298</v>
      </c>
      <c r="R850" s="3" t="s">
        <v>17</v>
      </c>
      <c r="S850" s="3">
        <v>0.05</v>
      </c>
      <c r="T850" s="3">
        <v>1</v>
      </c>
      <c r="U850" s="3">
        <v>0</v>
      </c>
      <c r="V850" s="3">
        <v>700</v>
      </c>
      <c r="W850">
        <v>883</v>
      </c>
      <c r="X850" s="4">
        <v>42916</v>
      </c>
      <c r="Y850">
        <v>884</v>
      </c>
      <c r="Z850" s="10">
        <f t="shared" si="85"/>
        <v>700</v>
      </c>
      <c r="AA850" s="10">
        <f t="shared" si="84"/>
        <v>700</v>
      </c>
      <c r="AB850" t="str">
        <f t="shared" si="87"/>
        <v/>
      </c>
      <c r="AC850">
        <f t="shared" si="82"/>
        <v>-472120</v>
      </c>
      <c r="AD850">
        <f t="shared" si="83"/>
        <v>2.3446140234461454E-2</v>
      </c>
      <c r="AE850" s="15">
        <v>42916</v>
      </c>
      <c r="AF850" s="9">
        <v>-5.722679832131039E-3</v>
      </c>
      <c r="AG850" s="12" t="s">
        <v>957</v>
      </c>
      <c r="AH850" s="20">
        <v>42914.99722222222</v>
      </c>
      <c r="AI850" s="12">
        <v>904.2</v>
      </c>
      <c r="AJ850" s="12">
        <v>141.19999999999999</v>
      </c>
      <c r="AK850" s="12">
        <v>0.18509999999999999</v>
      </c>
      <c r="AL850" s="17">
        <v>115600</v>
      </c>
      <c r="AM850" s="17">
        <v>0.59322033898305082</v>
      </c>
      <c r="AN850" s="9"/>
      <c r="AO850" s="9"/>
      <c r="AP850" s="17">
        <v>2.83</v>
      </c>
      <c r="AQ850" s="17">
        <v>14970</v>
      </c>
      <c r="AR850" s="17">
        <v>0.82644628099173556</v>
      </c>
      <c r="AS850" s="17">
        <v>0.41</v>
      </c>
      <c r="AT850" s="17">
        <v>0.83636363636363631</v>
      </c>
      <c r="AU850" s="12">
        <v>0.47482993197278911</v>
      </c>
      <c r="AV850" s="12">
        <v>0</v>
      </c>
      <c r="AY850" s="12">
        <v>23066900</v>
      </c>
      <c r="BA850" s="12">
        <v>1</v>
      </c>
      <c r="BD850" s="12">
        <v>0.59322033898305082</v>
      </c>
      <c r="BE850" s="12">
        <v>0.82644628099173556</v>
      </c>
      <c r="BF850" s="12">
        <v>0.83636363636363631</v>
      </c>
      <c r="BG850" s="12">
        <v>0.47482993197278911</v>
      </c>
      <c r="BH850" s="12">
        <v>0.01</v>
      </c>
      <c r="BI850" s="12">
        <v>0.41</v>
      </c>
      <c r="BJ850" s="12">
        <v>7.0000000000000001E-3</v>
      </c>
      <c r="BK850" s="12">
        <v>0.42699999999999999</v>
      </c>
      <c r="BL850" s="12">
        <v>-35</v>
      </c>
      <c r="BM850" s="12">
        <v>-113</v>
      </c>
      <c r="BN850" s="12">
        <v>150</v>
      </c>
      <c r="BO850" s="12">
        <v>1826</v>
      </c>
      <c r="BP850" s="12">
        <v>-396</v>
      </c>
      <c r="BQ850" s="12">
        <v>-73</v>
      </c>
      <c r="BR850" s="12">
        <v>273</v>
      </c>
      <c r="BS850" s="12">
        <v>1762</v>
      </c>
      <c r="BT850" s="12">
        <v>0.39913968332853533</v>
      </c>
      <c r="BU850" s="12">
        <v>0.54474819484168624</v>
      </c>
      <c r="BV850" s="12">
        <v>0.55142445960316866</v>
      </c>
      <c r="BW850" s="12">
        <v>0.48566742033249716</v>
      </c>
      <c r="BX850" s="12">
        <v>0.50469990855494662</v>
      </c>
      <c r="BY850" s="12">
        <v>1623.5</v>
      </c>
      <c r="BZ850" s="12">
        <v>1</v>
      </c>
      <c r="CB850" s="12">
        <v>0.10437710437710437</v>
      </c>
      <c r="CC850" s="12">
        <v>20130</v>
      </c>
      <c r="CD850" s="12">
        <v>20210</v>
      </c>
      <c r="CE850" s="12">
        <v>5.6834335702569714</v>
      </c>
      <c r="CH850" s="22">
        <v>42914</v>
      </c>
      <c r="CI850">
        <v>763</v>
      </c>
      <c r="CJ850">
        <v>763</v>
      </c>
      <c r="CK850">
        <v>763</v>
      </c>
      <c r="CL850">
        <v>763</v>
      </c>
      <c r="CM850" s="22">
        <v>42915</v>
      </c>
      <c r="CN850">
        <v>883</v>
      </c>
      <c r="CO850">
        <v>913</v>
      </c>
      <c r="CP850">
        <v>837</v>
      </c>
      <c r="CQ850">
        <v>884</v>
      </c>
      <c r="CR850" s="22">
        <v>42916</v>
      </c>
      <c r="CS850">
        <v>869</v>
      </c>
      <c r="CT850">
        <v>1010</v>
      </c>
      <c r="CU850">
        <v>850</v>
      </c>
      <c r="CV850">
        <v>969</v>
      </c>
    </row>
    <row r="851" spans="1:100">
      <c r="A851" s="22">
        <v>42914</v>
      </c>
      <c r="B851">
        <v>253</v>
      </c>
      <c r="C851">
        <v>260</v>
      </c>
      <c r="D851">
        <v>238</v>
      </c>
      <c r="E851">
        <v>239</v>
      </c>
      <c r="F851" s="23">
        <f t="shared" si="86"/>
        <v>-5.5335968379446654E-2</v>
      </c>
      <c r="G851" s="22">
        <v>42915</v>
      </c>
      <c r="H851">
        <v>252</v>
      </c>
      <c r="I851">
        <v>285</v>
      </c>
      <c r="J851">
        <v>237</v>
      </c>
      <c r="K851">
        <v>241</v>
      </c>
      <c r="L851" s="22">
        <v>42916</v>
      </c>
      <c r="M851">
        <v>237</v>
      </c>
      <c r="N851" s="4">
        <v>42915</v>
      </c>
      <c r="O851" s="3" t="s">
        <v>15</v>
      </c>
      <c r="P851" s="3">
        <v>6628</v>
      </c>
      <c r="Q851" s="3" t="s">
        <v>267</v>
      </c>
      <c r="R851" s="3" t="s">
        <v>17</v>
      </c>
      <c r="S851" s="3">
        <v>0.05</v>
      </c>
      <c r="T851" s="3">
        <v>2</v>
      </c>
      <c r="U851" s="3">
        <v>0</v>
      </c>
      <c r="V851" s="3">
        <v>2100</v>
      </c>
      <c r="W851">
        <v>252</v>
      </c>
      <c r="X851" s="4">
        <v>42916</v>
      </c>
      <c r="Y851">
        <v>241</v>
      </c>
      <c r="Z851" s="10">
        <f t="shared" si="85"/>
        <v>-23100</v>
      </c>
      <c r="AA851" s="10">
        <f t="shared" si="84"/>
        <v>23100</v>
      </c>
      <c r="AB851" t="str">
        <f t="shared" si="87"/>
        <v/>
      </c>
      <c r="AC851">
        <f t="shared" si="82"/>
        <v>-472120</v>
      </c>
      <c r="AD851">
        <f t="shared" si="83"/>
        <v>1.6129032258064502E-2</v>
      </c>
      <c r="AE851" s="15">
        <v>42916</v>
      </c>
      <c r="AF851" s="9">
        <v>-5.722679832131039E-3</v>
      </c>
      <c r="AG851" s="12" t="s">
        <v>960</v>
      </c>
      <c r="AH851" s="20">
        <v>42914.997916666667</v>
      </c>
      <c r="AI851" s="12">
        <v>248</v>
      </c>
      <c r="AJ851" s="12">
        <v>9</v>
      </c>
      <c r="AK851" s="12">
        <v>3.7699999999999997E-2</v>
      </c>
      <c r="AL851" s="17">
        <v>73700</v>
      </c>
      <c r="AM851" s="17">
        <v>0.72068965517241379</v>
      </c>
      <c r="AN851" s="9"/>
      <c r="AO851" s="9"/>
      <c r="AP851" s="17">
        <v>0</v>
      </c>
      <c r="AQ851" s="17">
        <v>25118</v>
      </c>
      <c r="AR851" s="17">
        <v>1</v>
      </c>
      <c r="AS851" s="17">
        <v>8.6999999999999994E-2</v>
      </c>
      <c r="AT851" s="17">
        <v>1</v>
      </c>
      <c r="AU851" s="12">
        <v>1</v>
      </c>
      <c r="AV851" s="12" t="s">
        <v>988</v>
      </c>
      <c r="AY851" s="12">
        <v>86613695</v>
      </c>
      <c r="BA851" s="12">
        <v>0.7100591715976331</v>
      </c>
      <c r="BD851" s="12">
        <v>0.72068965517241379</v>
      </c>
      <c r="BE851" s="12">
        <v>1</v>
      </c>
      <c r="BF851" s="12">
        <v>1</v>
      </c>
      <c r="BG851" s="12">
        <v>1</v>
      </c>
      <c r="BH851" s="12">
        <v>0.14599999999999999</v>
      </c>
      <c r="BI851" s="12">
        <v>8.6999999999999994E-2</v>
      </c>
      <c r="BJ851" s="12">
        <v>8.0000000000000002E-3</v>
      </c>
      <c r="BK851" s="12">
        <v>0.67300000000000004</v>
      </c>
      <c r="BL851" s="12">
        <v>-150</v>
      </c>
      <c r="BM851" s="12">
        <v>-1165</v>
      </c>
      <c r="BN851" s="12">
        <v>-2006</v>
      </c>
      <c r="BO851" s="12">
        <v>5172</v>
      </c>
      <c r="BP851" s="12">
        <v>-450</v>
      </c>
      <c r="BQ851" s="12">
        <v>-1227</v>
      </c>
      <c r="BR851" s="12">
        <v>-752</v>
      </c>
      <c r="BS851" s="12">
        <v>8021</v>
      </c>
      <c r="BT851" s="12">
        <v>0.33640914599280108</v>
      </c>
      <c r="BU851" s="12">
        <v>0.53912769256518533</v>
      </c>
      <c r="BV851" s="12">
        <v>0.56552291971214619</v>
      </c>
      <c r="BW851" s="12">
        <v>0.47730821303058535</v>
      </c>
      <c r="BX851" s="12">
        <v>0.62284306810423085</v>
      </c>
      <c r="BY851" s="12">
        <v>1623.5</v>
      </c>
      <c r="BZ851" s="12">
        <v>0.7100591715976331</v>
      </c>
      <c r="CB851" s="12">
        <v>0.10437710437710437</v>
      </c>
      <c r="CC851" s="12">
        <v>20130</v>
      </c>
      <c r="CD851" s="12">
        <v>20210</v>
      </c>
      <c r="CE851" s="12">
        <v>6.9046718576195776</v>
      </c>
      <c r="CH851" s="22">
        <v>42914</v>
      </c>
      <c r="CI851">
        <v>253</v>
      </c>
      <c r="CJ851">
        <v>260</v>
      </c>
      <c r="CK851">
        <v>238</v>
      </c>
      <c r="CL851">
        <v>239</v>
      </c>
      <c r="CM851" s="22">
        <v>42915</v>
      </c>
      <c r="CN851">
        <v>252</v>
      </c>
      <c r="CO851">
        <v>285</v>
      </c>
      <c r="CP851">
        <v>237</v>
      </c>
      <c r="CQ851">
        <v>241</v>
      </c>
      <c r="CR851" s="22">
        <v>42916</v>
      </c>
      <c r="CS851">
        <v>237</v>
      </c>
      <c r="CT851">
        <v>264</v>
      </c>
      <c r="CU851">
        <v>230</v>
      </c>
      <c r="CV851">
        <v>258</v>
      </c>
    </row>
    <row r="852" spans="1:100">
      <c r="A852" s="22">
        <v>42914</v>
      </c>
      <c r="B852">
        <v>96</v>
      </c>
      <c r="C852">
        <v>105</v>
      </c>
      <c r="D852">
        <v>82</v>
      </c>
      <c r="E852">
        <v>84</v>
      </c>
      <c r="F852" s="23">
        <f t="shared" si="86"/>
        <v>-0.125</v>
      </c>
      <c r="G852" s="22">
        <v>42915</v>
      </c>
      <c r="H852">
        <v>87</v>
      </c>
      <c r="I852">
        <v>91</v>
      </c>
      <c r="J852">
        <v>82</v>
      </c>
      <c r="K852">
        <v>84</v>
      </c>
      <c r="L852" s="22">
        <v>42916</v>
      </c>
      <c r="M852">
        <v>84</v>
      </c>
      <c r="N852" s="4">
        <v>42915</v>
      </c>
      <c r="O852" s="3" t="s">
        <v>15</v>
      </c>
      <c r="P852" s="3">
        <v>3323</v>
      </c>
      <c r="Q852" s="3" t="s">
        <v>305</v>
      </c>
      <c r="R852" s="3" t="s">
        <v>17</v>
      </c>
      <c r="S852" s="3">
        <v>0.05</v>
      </c>
      <c r="T852" s="3">
        <v>2</v>
      </c>
      <c r="U852" s="3">
        <v>0</v>
      </c>
      <c r="V852" s="3">
        <v>6000</v>
      </c>
      <c r="W852">
        <v>87</v>
      </c>
      <c r="X852" s="4">
        <v>42916</v>
      </c>
      <c r="Y852">
        <v>84</v>
      </c>
      <c r="Z852" s="10">
        <f t="shared" si="85"/>
        <v>-18000</v>
      </c>
      <c r="AA852" s="10">
        <f t="shared" si="84"/>
        <v>18000</v>
      </c>
      <c r="AB852" t="str">
        <f t="shared" si="87"/>
        <v/>
      </c>
      <c r="AC852">
        <f t="shared" si="82"/>
        <v>-472120</v>
      </c>
      <c r="AD852">
        <f t="shared" si="83"/>
        <v>0</v>
      </c>
      <c r="AE852" s="15">
        <v>42916</v>
      </c>
      <c r="AF852" s="9">
        <v>-5.722679832131039E-3</v>
      </c>
      <c r="AG852" s="12" t="s">
        <v>960</v>
      </c>
      <c r="AH852" s="20">
        <v>42914.987500000003</v>
      </c>
      <c r="AI852" s="12">
        <v>87</v>
      </c>
      <c r="AJ852" s="12">
        <v>3</v>
      </c>
      <c r="AK852" s="12">
        <v>3.5700000000000003E-2</v>
      </c>
      <c r="AL852" s="17">
        <v>45400</v>
      </c>
      <c r="AM852" s="17">
        <v>0.28985507246376813</v>
      </c>
      <c r="AN852" s="9"/>
      <c r="AO852" s="9"/>
      <c r="AP852" s="17">
        <v>0</v>
      </c>
      <c r="AQ852" s="17">
        <v>4033</v>
      </c>
      <c r="AR852" s="17">
        <v>0.875</v>
      </c>
      <c r="AS852" s="17">
        <v>5.2999999999999999E-2</v>
      </c>
      <c r="AT852" s="17">
        <v>0.88888888888888884</v>
      </c>
      <c r="AU852" s="12">
        <v>0.53703703703703709</v>
      </c>
      <c r="AV852" s="12">
        <v>1.45</v>
      </c>
      <c r="AY852" s="12">
        <v>58448400</v>
      </c>
      <c r="BA852" s="12">
        <v>0.58333333333333337</v>
      </c>
      <c r="BD852" s="12">
        <v>0.28985507246376813</v>
      </c>
      <c r="BE852" s="12">
        <v>0.875</v>
      </c>
      <c r="BF852" s="12">
        <v>0.88888888888888884</v>
      </c>
      <c r="BG852" s="12">
        <v>0.53703703703703709</v>
      </c>
      <c r="BH852" s="12">
        <v>0</v>
      </c>
      <c r="BI852" s="12">
        <v>5.2999999999999999E-2</v>
      </c>
      <c r="BJ852" s="12">
        <v>0</v>
      </c>
      <c r="BK852" s="12">
        <v>0.72099999999999997</v>
      </c>
      <c r="BL852" s="12">
        <v>-40</v>
      </c>
      <c r="BM852" s="12">
        <v>-89</v>
      </c>
      <c r="BN852" s="12">
        <v>-28</v>
      </c>
      <c r="BO852" s="12">
        <v>243</v>
      </c>
      <c r="BP852" s="12">
        <v>75</v>
      </c>
      <c r="BQ852" s="12">
        <v>-32</v>
      </c>
      <c r="BR852" s="12">
        <v>21</v>
      </c>
      <c r="BS852" s="12">
        <v>381</v>
      </c>
      <c r="BT852" s="12">
        <v>0.33640914599280108</v>
      </c>
      <c r="BU852" s="12">
        <v>0.53912769256518533</v>
      </c>
      <c r="BV852" s="12">
        <v>0.56552291971214619</v>
      </c>
      <c r="BW852" s="12">
        <v>0.47730821303058535</v>
      </c>
      <c r="BX852" s="12">
        <v>0.62284306810423085</v>
      </c>
      <c r="BY852" s="12">
        <v>1623.5</v>
      </c>
      <c r="BZ852" s="12">
        <v>0.58333333333333337</v>
      </c>
      <c r="CB852" s="12">
        <v>0.10437710437710437</v>
      </c>
      <c r="CC852" s="12">
        <v>20130</v>
      </c>
      <c r="CD852" s="12">
        <v>20210</v>
      </c>
      <c r="CE852" s="12">
        <v>2.7769985974754561</v>
      </c>
      <c r="CH852" s="22">
        <v>42914</v>
      </c>
      <c r="CI852">
        <v>96</v>
      </c>
      <c r="CJ852">
        <v>105</v>
      </c>
      <c r="CK852">
        <v>82</v>
      </c>
      <c r="CL852">
        <v>84</v>
      </c>
      <c r="CM852" s="22">
        <v>42915</v>
      </c>
      <c r="CN852">
        <v>87</v>
      </c>
      <c r="CO852">
        <v>91</v>
      </c>
      <c r="CP852">
        <v>82</v>
      </c>
      <c r="CQ852">
        <v>84</v>
      </c>
      <c r="CR852" s="22">
        <v>42916</v>
      </c>
      <c r="CS852">
        <v>84</v>
      </c>
      <c r="CT852">
        <v>88</v>
      </c>
      <c r="CU852">
        <v>83</v>
      </c>
      <c r="CV852">
        <v>86</v>
      </c>
    </row>
    <row r="853" spans="1:100">
      <c r="A853" s="22">
        <v>42914</v>
      </c>
      <c r="B853">
        <v>8</v>
      </c>
      <c r="C853">
        <v>9</v>
      </c>
      <c r="D853">
        <v>8</v>
      </c>
      <c r="E853">
        <v>9</v>
      </c>
      <c r="F853" s="23">
        <f t="shared" si="86"/>
        <v>0.125</v>
      </c>
      <c r="G853" s="22">
        <v>42915</v>
      </c>
      <c r="H853">
        <v>8</v>
      </c>
      <c r="I853">
        <v>9</v>
      </c>
      <c r="J853">
        <v>8</v>
      </c>
      <c r="K853">
        <v>9</v>
      </c>
      <c r="L853" s="22">
        <v>42916</v>
      </c>
      <c r="M853">
        <v>9</v>
      </c>
      <c r="N853" s="4">
        <v>42915</v>
      </c>
      <c r="O853" s="3" t="s">
        <v>11</v>
      </c>
      <c r="P853" s="3">
        <v>9318</v>
      </c>
      <c r="Q853" s="3" t="s">
        <v>71</v>
      </c>
      <c r="R853" s="3" t="s">
        <v>13</v>
      </c>
      <c r="S853" s="3">
        <v>0.05</v>
      </c>
      <c r="T853" s="3">
        <v>2</v>
      </c>
      <c r="U853" s="3">
        <v>0</v>
      </c>
      <c r="V853" s="3">
        <v>55600</v>
      </c>
      <c r="W853">
        <v>8</v>
      </c>
      <c r="X853" s="4">
        <v>42916</v>
      </c>
      <c r="Y853">
        <v>9</v>
      </c>
      <c r="Z853" s="10">
        <f t="shared" si="85"/>
        <v>55600</v>
      </c>
      <c r="AA853" s="10">
        <f t="shared" si="84"/>
        <v>55600</v>
      </c>
      <c r="AB853" t="str">
        <f t="shared" si="87"/>
        <v/>
      </c>
      <c r="AC853">
        <f t="shared" si="82"/>
        <v>-472120</v>
      </c>
      <c r="AD853">
        <f t="shared" si="83"/>
        <v>3.6144578313253128E-2</v>
      </c>
      <c r="AE853" s="15">
        <v>42916</v>
      </c>
      <c r="AF853" s="9">
        <v>-5.722679832131039E-3</v>
      </c>
      <c r="AG853" s="12" t="s">
        <v>954</v>
      </c>
      <c r="AH853" s="20">
        <v>42914.988888888889</v>
      </c>
      <c r="AI853" s="12">
        <v>8.3000000000000007</v>
      </c>
      <c r="AJ853" s="12">
        <v>-0.7</v>
      </c>
      <c r="AK853" s="12">
        <v>-7.7799999999999994E-2</v>
      </c>
      <c r="AL853" s="17">
        <v>43500</v>
      </c>
      <c r="AM853" s="17">
        <v>0.375</v>
      </c>
      <c r="AN853" s="9"/>
      <c r="AO853" s="9"/>
      <c r="AP853" s="17">
        <v>0</v>
      </c>
      <c r="AQ853" s="17">
        <v>3175</v>
      </c>
      <c r="AR853" s="17">
        <v>0</v>
      </c>
      <c r="AS853" s="17">
        <v>4.7E-2</v>
      </c>
      <c r="AT853" s="17">
        <v>0</v>
      </c>
      <c r="AU853" s="12">
        <v>9.0909090909090912E-2</v>
      </c>
      <c r="AV853" s="12">
        <v>0</v>
      </c>
      <c r="AY853" s="12">
        <v>396835456</v>
      </c>
      <c r="BA853" s="12">
        <v>1</v>
      </c>
      <c r="BD853" s="12">
        <v>0.375</v>
      </c>
      <c r="BE853" s="12">
        <v>0</v>
      </c>
      <c r="BF853" s="12">
        <v>0</v>
      </c>
      <c r="BG853" s="12">
        <v>9.0909090909090912E-2</v>
      </c>
      <c r="BH853" s="12">
        <v>6.0999999999999999E-2</v>
      </c>
      <c r="BI853" s="12">
        <v>4.7E-2</v>
      </c>
      <c r="BJ853" s="12">
        <v>0</v>
      </c>
      <c r="BK853" s="12">
        <v>0.27800000000000002</v>
      </c>
      <c r="BL853" s="12">
        <v>-372</v>
      </c>
      <c r="BM853" s="12">
        <v>-524</v>
      </c>
      <c r="BN853" s="12">
        <v>916</v>
      </c>
      <c r="BO853" s="12">
        <v>1248</v>
      </c>
      <c r="BP853" s="12">
        <v>785</v>
      </c>
      <c r="BQ853" s="12">
        <v>29</v>
      </c>
      <c r="BR853" s="12">
        <v>55</v>
      </c>
      <c r="BS853" s="12">
        <v>1227</v>
      </c>
      <c r="BT853" s="12">
        <v>0.25389926311684446</v>
      </c>
      <c r="BU853" s="12">
        <v>0.59702219820937219</v>
      </c>
      <c r="BV853" s="12">
        <v>0.68249385284484854</v>
      </c>
      <c r="BW853" s="12">
        <v>0.6029995571728175</v>
      </c>
      <c r="BX853" s="12">
        <v>0.60804397899368534</v>
      </c>
      <c r="BY853" s="12">
        <v>1623.5</v>
      </c>
      <c r="BZ853" s="12">
        <v>1</v>
      </c>
      <c r="CB853" s="12">
        <v>0.10437710437710437</v>
      </c>
      <c r="CC853" s="12">
        <v>20130</v>
      </c>
      <c r="CD853" s="12">
        <v>20210</v>
      </c>
      <c r="CE853" s="12">
        <v>3.592741935483871</v>
      </c>
      <c r="CH853" s="22">
        <v>42914</v>
      </c>
      <c r="CI853">
        <v>8</v>
      </c>
      <c r="CJ853">
        <v>9</v>
      </c>
      <c r="CK853">
        <v>8</v>
      </c>
      <c r="CL853">
        <v>9</v>
      </c>
      <c r="CM853" s="22">
        <v>42915</v>
      </c>
      <c r="CN853">
        <v>8</v>
      </c>
      <c r="CO853">
        <v>9</v>
      </c>
      <c r="CP853">
        <v>8</v>
      </c>
      <c r="CQ853">
        <v>9</v>
      </c>
      <c r="CR853" s="22">
        <v>42916</v>
      </c>
      <c r="CS853">
        <v>9</v>
      </c>
      <c r="CT853">
        <v>9</v>
      </c>
      <c r="CU853">
        <v>8</v>
      </c>
      <c r="CV853">
        <v>8</v>
      </c>
    </row>
    <row r="854" spans="1:100">
      <c r="A854" s="22">
        <v>42914</v>
      </c>
      <c r="B854">
        <v>17</v>
      </c>
      <c r="C854">
        <v>18</v>
      </c>
      <c r="D854">
        <v>16</v>
      </c>
      <c r="E854">
        <v>16</v>
      </c>
      <c r="F854" s="23">
        <f t="shared" si="86"/>
        <v>-5.8823529411764719E-2</v>
      </c>
      <c r="G854" s="22">
        <v>42915</v>
      </c>
      <c r="H854">
        <v>17</v>
      </c>
      <c r="I854">
        <v>17</v>
      </c>
      <c r="J854">
        <v>16</v>
      </c>
      <c r="K854">
        <v>17</v>
      </c>
      <c r="L854" s="22">
        <v>42916</v>
      </c>
      <c r="M854">
        <v>17</v>
      </c>
      <c r="N854" s="4">
        <v>42915</v>
      </c>
      <c r="O854" s="3" t="s">
        <v>15</v>
      </c>
      <c r="P854" s="3">
        <v>8918</v>
      </c>
      <c r="Q854" s="3" t="s">
        <v>72</v>
      </c>
      <c r="R854" s="3" t="s">
        <v>17</v>
      </c>
      <c r="S854" s="3">
        <v>0.05</v>
      </c>
      <c r="T854" s="3">
        <v>2</v>
      </c>
      <c r="U854" s="3">
        <v>0</v>
      </c>
      <c r="V854" s="3">
        <v>31300</v>
      </c>
      <c r="W854">
        <v>17</v>
      </c>
      <c r="X854" s="4">
        <v>42916</v>
      </c>
      <c r="Y854">
        <v>17</v>
      </c>
      <c r="Z854" s="10">
        <f t="shared" si="85"/>
        <v>0</v>
      </c>
      <c r="AA854" s="10">
        <f t="shared" si="84"/>
        <v>0</v>
      </c>
      <c r="AB854" t="str">
        <f t="shared" si="87"/>
        <v/>
      </c>
      <c r="AC854">
        <f t="shared" ref="AC854:AC917" si="88">SUM(AB854,AC853)</f>
        <v>-472120</v>
      </c>
      <c r="AD854">
        <f t="shared" ref="AD854:AD917" si="89">ABS(W854/AI854-1)</f>
        <v>0</v>
      </c>
      <c r="AE854" s="15">
        <v>42916</v>
      </c>
      <c r="AF854" s="9">
        <v>-5.722679832131039E-3</v>
      </c>
      <c r="AG854" s="12" t="s">
        <v>962</v>
      </c>
      <c r="AH854" s="20">
        <v>42914.988194444442</v>
      </c>
      <c r="AI854" s="12">
        <v>17</v>
      </c>
      <c r="AJ854" s="12">
        <v>1</v>
      </c>
      <c r="AK854" s="12">
        <v>6.25E-2</v>
      </c>
      <c r="AL854" s="17">
        <v>37000</v>
      </c>
      <c r="AM854" s="17">
        <v>0.52941176470588236</v>
      </c>
      <c r="AN854" s="9"/>
      <c r="AO854" s="9"/>
      <c r="AP854" s="17">
        <v>0</v>
      </c>
      <c r="AQ854" s="17">
        <v>9392</v>
      </c>
      <c r="AR854" s="17">
        <v>0.2857142857142857</v>
      </c>
      <c r="AS854" s="17">
        <v>5.2999999999999999E-2</v>
      </c>
      <c r="AT854" s="17">
        <v>0.375</v>
      </c>
      <c r="AU854" s="12">
        <v>0.46153846153846156</v>
      </c>
      <c r="AV854" s="12">
        <v>0</v>
      </c>
      <c r="AY854" s="12">
        <v>552474000</v>
      </c>
      <c r="BA854" s="12">
        <v>1</v>
      </c>
      <c r="BD854" s="12">
        <v>0.52941176470588236</v>
      </c>
      <c r="BE854" s="12">
        <v>0.2857142857142857</v>
      </c>
      <c r="BF854" s="12">
        <v>0.375</v>
      </c>
      <c r="BG854" s="12">
        <v>0.46153846153846156</v>
      </c>
      <c r="BH854" s="12">
        <v>3.6999999999999998E-2</v>
      </c>
      <c r="BI854" s="12">
        <v>5.2999999999999999E-2</v>
      </c>
      <c r="BJ854" s="12">
        <v>1E-3</v>
      </c>
      <c r="BK854" s="12">
        <v>0.10199999999999999</v>
      </c>
      <c r="BL854" s="12">
        <v>-395</v>
      </c>
      <c r="BM854" s="12">
        <v>939</v>
      </c>
      <c r="BN854" s="12">
        <v>-982</v>
      </c>
      <c r="BO854" s="12">
        <v>395</v>
      </c>
      <c r="BP854" s="12">
        <v>-566</v>
      </c>
      <c r="BQ854" s="12">
        <v>724</v>
      </c>
      <c r="BR854" s="12">
        <v>-55</v>
      </c>
      <c r="BS854" s="12">
        <v>833</v>
      </c>
      <c r="BT854" s="12">
        <v>0.2078522592073011</v>
      </c>
      <c r="BU854" s="12">
        <v>0.64544897682123947</v>
      </c>
      <c r="BV854" s="12">
        <v>0.75135075665427187</v>
      </c>
      <c r="BW854" s="12">
        <v>0.67533760337877324</v>
      </c>
      <c r="BX854" s="12">
        <v>0.65626324835556837</v>
      </c>
      <c r="BY854" s="12">
        <v>1623.5</v>
      </c>
      <c r="BZ854" s="12">
        <v>1</v>
      </c>
      <c r="CB854" s="12">
        <v>0.10437710437710437</v>
      </c>
      <c r="CC854" s="12">
        <v>20130</v>
      </c>
      <c r="CD854" s="12">
        <v>20210</v>
      </c>
      <c r="CE854" s="12">
        <v>5.0721062618595827</v>
      </c>
      <c r="CH854" s="22">
        <v>42914</v>
      </c>
      <c r="CI854">
        <v>17</v>
      </c>
      <c r="CJ854">
        <v>18</v>
      </c>
      <c r="CK854">
        <v>16</v>
      </c>
      <c r="CL854">
        <v>16</v>
      </c>
      <c r="CM854" s="22">
        <v>42915</v>
      </c>
      <c r="CN854">
        <v>17</v>
      </c>
      <c r="CO854">
        <v>17</v>
      </c>
      <c r="CP854">
        <v>16</v>
      </c>
      <c r="CQ854">
        <v>17</v>
      </c>
      <c r="CR854" s="22">
        <v>42916</v>
      </c>
      <c r="CS854">
        <v>17</v>
      </c>
      <c r="CT854">
        <v>17</v>
      </c>
      <c r="CU854">
        <v>16</v>
      </c>
      <c r="CV854">
        <v>17</v>
      </c>
    </row>
    <row r="855" spans="1:100">
      <c r="A855" s="22">
        <v>42914</v>
      </c>
      <c r="B855">
        <v>720</v>
      </c>
      <c r="C855">
        <v>720</v>
      </c>
      <c r="D855">
        <v>720</v>
      </c>
      <c r="E855">
        <v>720</v>
      </c>
      <c r="F855" s="23">
        <f t="shared" si="86"/>
        <v>0</v>
      </c>
      <c r="G855" s="22">
        <v>42915</v>
      </c>
      <c r="H855">
        <v>855</v>
      </c>
      <c r="I855">
        <v>870</v>
      </c>
      <c r="J855">
        <v>852</v>
      </c>
      <c r="K855">
        <v>870</v>
      </c>
      <c r="L855" s="22">
        <v>42916</v>
      </c>
      <c r="M855">
        <v>960</v>
      </c>
      <c r="N855" s="4">
        <v>42915</v>
      </c>
      <c r="O855" s="3" t="s">
        <v>15</v>
      </c>
      <c r="P855" s="3">
        <v>2397</v>
      </c>
      <c r="Q855" s="3" t="s">
        <v>448</v>
      </c>
      <c r="R855" s="3" t="s">
        <v>17</v>
      </c>
      <c r="S855" s="3">
        <v>0.05</v>
      </c>
      <c r="T855" s="3">
        <v>2</v>
      </c>
      <c r="U855" s="3">
        <v>0</v>
      </c>
      <c r="V855" s="3">
        <v>700</v>
      </c>
      <c r="W855">
        <v>855</v>
      </c>
      <c r="X855" s="4">
        <v>42916</v>
      </c>
      <c r="Y855">
        <v>870</v>
      </c>
      <c r="Z855" s="10">
        <f t="shared" si="85"/>
        <v>10500</v>
      </c>
      <c r="AA855" s="10">
        <f t="shared" si="84"/>
        <v>10500</v>
      </c>
      <c r="AB855" t="str">
        <f t="shared" si="87"/>
        <v/>
      </c>
      <c r="AC855">
        <f t="shared" si="88"/>
        <v>-472120</v>
      </c>
      <c r="AD855">
        <f t="shared" si="89"/>
        <v>3.6363636363636376E-2</v>
      </c>
      <c r="AE855" s="15">
        <v>42916</v>
      </c>
      <c r="AF855" s="9">
        <v>-5.722679832131039E-3</v>
      </c>
      <c r="AG855" s="12" t="s">
        <v>954</v>
      </c>
      <c r="AH855" s="20">
        <v>42914.997916666667</v>
      </c>
      <c r="AI855" s="12">
        <v>825</v>
      </c>
      <c r="AJ855" s="12">
        <v>105</v>
      </c>
      <c r="AK855" s="12">
        <v>0.14580000000000001</v>
      </c>
      <c r="AL855" s="17">
        <v>32100</v>
      </c>
      <c r="AM855" s="17">
        <v>0.2112</v>
      </c>
      <c r="AN855" s="9"/>
      <c r="AO855" s="9"/>
      <c r="AP855" s="17">
        <v>0</v>
      </c>
      <c r="AQ855" s="17">
        <v>2649</v>
      </c>
      <c r="AR855" s="17">
        <v>0.58333333333333337</v>
      </c>
      <c r="AS855" s="17" t="s">
        <v>968</v>
      </c>
      <c r="AT855" s="17">
        <v>0.25525525525525528</v>
      </c>
      <c r="AU855" s="12">
        <v>0.48333333333333334</v>
      </c>
      <c r="AV855" s="12">
        <v>0</v>
      </c>
      <c r="AY855" s="12">
        <v>4237700</v>
      </c>
      <c r="BA855" s="12">
        <v>1</v>
      </c>
      <c r="BD855" s="12">
        <v>0.2112</v>
      </c>
      <c r="BE855" s="12">
        <v>0.58333333333333337</v>
      </c>
      <c r="BF855" s="12">
        <v>0.25525525525525528</v>
      </c>
      <c r="BG855" s="12">
        <v>0.48333333333333334</v>
      </c>
      <c r="BH855" s="12">
        <v>4.0000000000000001E-3</v>
      </c>
      <c r="BI855" s="12" t="s">
        <v>968</v>
      </c>
      <c r="BJ855" s="12">
        <v>0</v>
      </c>
      <c r="BK855" s="12">
        <v>0.182</v>
      </c>
      <c r="BL855" s="12">
        <v>-49</v>
      </c>
      <c r="BM855" s="12">
        <v>54</v>
      </c>
      <c r="BN855" s="12" t="s">
        <v>964</v>
      </c>
      <c r="BO855" s="12">
        <v>265</v>
      </c>
      <c r="BP855" s="12">
        <v>-37</v>
      </c>
      <c r="BQ855" s="12">
        <v>-3</v>
      </c>
      <c r="BR855" s="12" t="s">
        <v>961</v>
      </c>
      <c r="BS855" s="12">
        <v>261</v>
      </c>
      <c r="BT855" s="12">
        <v>0.25389926311684446</v>
      </c>
      <c r="BU855" s="12">
        <v>0.59702219820937219</v>
      </c>
      <c r="BV855" s="12">
        <v>0.68249385284484854</v>
      </c>
      <c r="BW855" s="12">
        <v>0.6029995571728175</v>
      </c>
      <c r="BX855" s="12">
        <v>0.60804397899368534</v>
      </c>
      <c r="BY855" s="12">
        <v>1623.5</v>
      </c>
      <c r="BZ855" s="12">
        <v>1</v>
      </c>
      <c r="CB855" s="12">
        <v>0.10437710437710437</v>
      </c>
      <c r="CC855" s="12">
        <v>20130</v>
      </c>
      <c r="CD855" s="12">
        <v>20210</v>
      </c>
      <c r="CE855" s="12">
        <v>2.0234322580645161</v>
      </c>
      <c r="CH855" s="22">
        <v>42914</v>
      </c>
      <c r="CI855">
        <v>720</v>
      </c>
      <c r="CJ855">
        <v>720</v>
      </c>
      <c r="CK855">
        <v>720</v>
      </c>
      <c r="CL855">
        <v>720</v>
      </c>
      <c r="CM855" s="22">
        <v>42915</v>
      </c>
      <c r="CN855">
        <v>855</v>
      </c>
      <c r="CO855">
        <v>870</v>
      </c>
      <c r="CP855">
        <v>852</v>
      </c>
      <c r="CQ855">
        <v>870</v>
      </c>
      <c r="CR855" s="22">
        <v>42916</v>
      </c>
      <c r="CS855">
        <v>960</v>
      </c>
      <c r="CT855">
        <v>1020</v>
      </c>
      <c r="CU855">
        <v>920</v>
      </c>
      <c r="CV855">
        <v>1020</v>
      </c>
    </row>
    <row r="856" spans="1:100">
      <c r="A856" s="22">
        <v>42914</v>
      </c>
      <c r="B856">
        <v>650</v>
      </c>
      <c r="C856">
        <v>687</v>
      </c>
      <c r="D856">
        <v>520</v>
      </c>
      <c r="E856">
        <v>525</v>
      </c>
      <c r="F856" s="23">
        <f t="shared" si="86"/>
        <v>-0.19230769230769229</v>
      </c>
      <c r="G856" s="22">
        <v>42915</v>
      </c>
      <c r="H856">
        <v>541</v>
      </c>
      <c r="I856">
        <v>590</v>
      </c>
      <c r="J856">
        <v>499</v>
      </c>
      <c r="K856">
        <v>580</v>
      </c>
      <c r="L856" s="22">
        <v>42916</v>
      </c>
      <c r="M856">
        <v>551</v>
      </c>
      <c r="N856" s="4">
        <v>42915</v>
      </c>
      <c r="O856" s="3" t="s">
        <v>15</v>
      </c>
      <c r="P856" s="3">
        <v>4772</v>
      </c>
      <c r="Q856" s="3" t="s">
        <v>266</v>
      </c>
      <c r="R856" s="3" t="s">
        <v>17</v>
      </c>
      <c r="S856" s="3">
        <v>0.05</v>
      </c>
      <c r="T856" s="3">
        <v>2</v>
      </c>
      <c r="U856" s="3">
        <v>0</v>
      </c>
      <c r="V856" s="3">
        <v>1000</v>
      </c>
      <c r="W856">
        <v>541</v>
      </c>
      <c r="X856" s="4">
        <v>42916</v>
      </c>
      <c r="Y856">
        <v>580</v>
      </c>
      <c r="Z856" s="10">
        <f t="shared" si="85"/>
        <v>39000</v>
      </c>
      <c r="AA856" s="10">
        <f t="shared" si="84"/>
        <v>39000</v>
      </c>
      <c r="AB856" t="str">
        <f t="shared" si="87"/>
        <v/>
      </c>
      <c r="AC856">
        <f t="shared" si="88"/>
        <v>-472120</v>
      </c>
      <c r="AD856">
        <f t="shared" si="89"/>
        <v>1.8450184501844769E-3</v>
      </c>
      <c r="AE856" s="15">
        <v>42916</v>
      </c>
      <c r="AF856" s="9">
        <v>-5.722679832131039E-3</v>
      </c>
      <c r="AG856" s="12" t="s">
        <v>960</v>
      </c>
      <c r="AH856" s="20">
        <v>42914.992361111108</v>
      </c>
      <c r="AI856" s="12">
        <v>542</v>
      </c>
      <c r="AJ856" s="12">
        <v>17</v>
      </c>
      <c r="AK856" s="12">
        <v>3.2399999999999998E-2</v>
      </c>
      <c r="AL856" s="17">
        <v>17900</v>
      </c>
      <c r="AM856" s="17">
        <v>0.43902439024390244</v>
      </c>
      <c r="AN856" s="9"/>
      <c r="AO856" s="9"/>
      <c r="AP856" s="17">
        <v>0</v>
      </c>
      <c r="AQ856" s="17">
        <v>6773</v>
      </c>
      <c r="AR856" s="17">
        <v>0.875</v>
      </c>
      <c r="AS856" s="17">
        <v>0.28699999999999998</v>
      </c>
      <c r="AT856" s="17">
        <v>0.7</v>
      </c>
      <c r="AU856" s="12">
        <v>0.36842105263157893</v>
      </c>
      <c r="AV856" s="12">
        <v>0</v>
      </c>
      <c r="AW856" s="12">
        <v>45.4</v>
      </c>
      <c r="AY856" s="12">
        <v>165203513</v>
      </c>
      <c r="BA856" s="12">
        <v>1</v>
      </c>
      <c r="BD856" s="12">
        <v>0.43902439024390244</v>
      </c>
      <c r="BE856" s="12">
        <v>0.875</v>
      </c>
      <c r="BF856" s="12">
        <v>0.7</v>
      </c>
      <c r="BG856" s="12">
        <v>0.36842105263157893</v>
      </c>
      <c r="BH856" s="12">
        <v>0.43</v>
      </c>
      <c r="BI856" s="12">
        <v>0.28699999999999998</v>
      </c>
      <c r="BJ856" s="12">
        <v>0</v>
      </c>
      <c r="BK856" s="12">
        <v>0.52500000000000002</v>
      </c>
      <c r="BL856" s="12">
        <v>322</v>
      </c>
      <c r="BM856" s="12">
        <v>239</v>
      </c>
      <c r="BN856" s="12">
        <v>-86</v>
      </c>
      <c r="BO856" s="12">
        <v>1316</v>
      </c>
      <c r="BP856" s="12">
        <v>-842</v>
      </c>
      <c r="BQ856" s="12">
        <v>-96</v>
      </c>
      <c r="BR856" s="12">
        <v>177</v>
      </c>
      <c r="BS856" s="12">
        <v>795</v>
      </c>
      <c r="BT856" s="12">
        <v>0.33640914599280108</v>
      </c>
      <c r="BU856" s="12">
        <v>0.53912769256518533</v>
      </c>
      <c r="BV856" s="12">
        <v>0.56552291971214619</v>
      </c>
      <c r="BW856" s="12">
        <v>0.47730821303058535</v>
      </c>
      <c r="BX856" s="12">
        <v>0.62284306810423085</v>
      </c>
      <c r="BY856" s="12">
        <v>1623.5</v>
      </c>
      <c r="BZ856" s="12">
        <v>1</v>
      </c>
      <c r="CB856" s="12">
        <v>0.10437710437710437</v>
      </c>
      <c r="CC856" s="12">
        <v>20130</v>
      </c>
      <c r="CD856" s="12">
        <v>20210</v>
      </c>
      <c r="CE856" s="12">
        <v>4.2061369000786781</v>
      </c>
      <c r="CH856" s="22">
        <v>42914</v>
      </c>
      <c r="CI856">
        <v>650</v>
      </c>
      <c r="CJ856">
        <v>687</v>
      </c>
      <c r="CK856">
        <v>520</v>
      </c>
      <c r="CL856">
        <v>525</v>
      </c>
      <c r="CM856" s="22">
        <v>42915</v>
      </c>
      <c r="CN856">
        <v>541</v>
      </c>
      <c r="CO856">
        <v>590</v>
      </c>
      <c r="CP856">
        <v>499</v>
      </c>
      <c r="CQ856">
        <v>580</v>
      </c>
      <c r="CR856" s="22">
        <v>42916</v>
      </c>
      <c r="CS856">
        <v>551</v>
      </c>
      <c r="CT856">
        <v>635</v>
      </c>
      <c r="CU856">
        <v>541</v>
      </c>
      <c r="CV856">
        <v>622</v>
      </c>
    </row>
    <row r="857" spans="1:100">
      <c r="A857" s="22">
        <v>42914</v>
      </c>
      <c r="B857">
        <v>1166</v>
      </c>
      <c r="C857">
        <v>1195</v>
      </c>
      <c r="D857">
        <v>1145</v>
      </c>
      <c r="E857">
        <v>1190</v>
      </c>
      <c r="F857" s="23">
        <f t="shared" si="86"/>
        <v>2.0583190394511064E-2</v>
      </c>
      <c r="G857" s="22">
        <v>42915</v>
      </c>
      <c r="H857">
        <v>1225</v>
      </c>
      <c r="I857">
        <v>1260</v>
      </c>
      <c r="J857">
        <v>1200</v>
      </c>
      <c r="K857">
        <v>1234</v>
      </c>
      <c r="L857" s="22">
        <v>42916</v>
      </c>
      <c r="M857">
        <v>1170</v>
      </c>
      <c r="N857" s="4">
        <v>42915</v>
      </c>
      <c r="O857" s="3" t="s">
        <v>15</v>
      </c>
      <c r="P857" s="3">
        <v>3664</v>
      </c>
      <c r="Q857" s="3" t="s">
        <v>373</v>
      </c>
      <c r="R857" s="3" t="s">
        <v>17</v>
      </c>
      <c r="S857" s="3">
        <v>0.05</v>
      </c>
      <c r="T857" s="3">
        <v>1</v>
      </c>
      <c r="U857" s="3">
        <v>0</v>
      </c>
      <c r="V857" s="3">
        <v>500</v>
      </c>
      <c r="W857">
        <v>1225</v>
      </c>
      <c r="X857" s="4">
        <v>42916</v>
      </c>
      <c r="Y857">
        <v>1234</v>
      </c>
      <c r="Z857" s="10">
        <f t="shared" si="85"/>
        <v>4500</v>
      </c>
      <c r="AA857" s="10">
        <f t="shared" si="84"/>
        <v>4500</v>
      </c>
      <c r="AB857" t="str">
        <f t="shared" si="87"/>
        <v/>
      </c>
      <c r="AC857">
        <f t="shared" si="88"/>
        <v>-472120</v>
      </c>
      <c r="AD857">
        <f t="shared" si="89"/>
        <v>8.0971659919027994E-3</v>
      </c>
      <c r="AE857" s="15">
        <v>42916</v>
      </c>
      <c r="AF857" s="9">
        <v>-5.722679832131039E-3</v>
      </c>
      <c r="AG857" s="12" t="s">
        <v>957</v>
      </c>
      <c r="AH857" s="20">
        <v>42914.997916666667</v>
      </c>
      <c r="AI857" s="12">
        <v>1235</v>
      </c>
      <c r="AJ857" s="12">
        <v>45</v>
      </c>
      <c r="AK857" s="12">
        <v>3.78E-2</v>
      </c>
      <c r="AL857" s="17">
        <v>15100</v>
      </c>
      <c r="AM857" s="17">
        <v>0.62124060150375937</v>
      </c>
      <c r="AN857" s="17">
        <v>-1</v>
      </c>
      <c r="AO857" s="9"/>
      <c r="AP857" s="17">
        <v>2.69</v>
      </c>
      <c r="AQ857" s="17">
        <v>17128</v>
      </c>
      <c r="AR857" s="17">
        <v>0.46179966044142612</v>
      </c>
      <c r="AS857" s="17">
        <v>0.155</v>
      </c>
      <c r="AT857" s="17">
        <v>0.49430523917995445</v>
      </c>
      <c r="AU857" s="12">
        <v>0.65608055770720375</v>
      </c>
      <c r="AV857" s="12" t="s">
        <v>988</v>
      </c>
      <c r="AY857" s="12">
        <v>16098008</v>
      </c>
      <c r="BA857" s="12">
        <v>0.77735849056603779</v>
      </c>
      <c r="BD857" s="12">
        <v>0.62124060150375937</v>
      </c>
      <c r="BE857" s="12">
        <v>0.46179966044142612</v>
      </c>
      <c r="BF857" s="12">
        <v>0.49430523917995445</v>
      </c>
      <c r="BG857" s="12">
        <v>0.65608055770720375</v>
      </c>
      <c r="BH857" s="12">
        <v>9.8000000000000004E-2</v>
      </c>
      <c r="BI857" s="12">
        <v>0.155</v>
      </c>
      <c r="BJ857" s="12">
        <v>2.9000000000000001E-2</v>
      </c>
      <c r="BK857" s="12">
        <v>0.64600000000000002</v>
      </c>
      <c r="BL857" s="12">
        <v>-749</v>
      </c>
      <c r="BM857" s="12">
        <v>-1020</v>
      </c>
      <c r="BN857" s="12">
        <v>924</v>
      </c>
      <c r="BO857" s="12">
        <v>768</v>
      </c>
      <c r="BP857" s="12">
        <v>934</v>
      </c>
      <c r="BQ857" s="12">
        <v>-227</v>
      </c>
      <c r="BR857" s="12">
        <v>229</v>
      </c>
      <c r="BS857" s="12">
        <v>1593</v>
      </c>
      <c r="BT857" s="12">
        <v>0.39913968332853533</v>
      </c>
      <c r="BU857" s="12">
        <v>0.54474819484168624</v>
      </c>
      <c r="BV857" s="12">
        <v>0.55142445960316866</v>
      </c>
      <c r="BW857" s="12">
        <v>0.48566742033249716</v>
      </c>
      <c r="BX857" s="12">
        <v>0.50469990855494662</v>
      </c>
      <c r="BY857" s="12">
        <v>1623.5</v>
      </c>
      <c r="BZ857" s="12">
        <v>0.77735849056603779</v>
      </c>
      <c r="CB857" s="12">
        <v>0.10437710437710437</v>
      </c>
      <c r="CC857" s="12">
        <v>20130</v>
      </c>
      <c r="CD857" s="12">
        <v>20210</v>
      </c>
      <c r="CE857" s="12">
        <v>5.951885762794082</v>
      </c>
      <c r="CH857" s="22">
        <v>42914</v>
      </c>
      <c r="CI857">
        <v>1166</v>
      </c>
      <c r="CJ857">
        <v>1195</v>
      </c>
      <c r="CK857">
        <v>1145</v>
      </c>
      <c r="CL857">
        <v>1190</v>
      </c>
      <c r="CM857" s="22">
        <v>42915</v>
      </c>
      <c r="CN857">
        <v>1225</v>
      </c>
      <c r="CO857">
        <v>1260</v>
      </c>
      <c r="CP857">
        <v>1200</v>
      </c>
      <c r="CQ857">
        <v>1234</v>
      </c>
      <c r="CR857" s="22">
        <v>42916</v>
      </c>
      <c r="CS857">
        <v>1170</v>
      </c>
      <c r="CT857">
        <v>1195</v>
      </c>
      <c r="CU857">
        <v>1147</v>
      </c>
      <c r="CV857">
        <v>1188</v>
      </c>
    </row>
    <row r="858" spans="1:100">
      <c r="A858" s="22">
        <v>42914</v>
      </c>
      <c r="B858">
        <v>294</v>
      </c>
      <c r="C858">
        <v>296</v>
      </c>
      <c r="D858">
        <v>293</v>
      </c>
      <c r="E858">
        <v>296</v>
      </c>
      <c r="F858" s="23">
        <f t="shared" si="86"/>
        <v>6.8027210884353817E-3</v>
      </c>
      <c r="G858" s="22">
        <v>42915</v>
      </c>
      <c r="H858">
        <v>300</v>
      </c>
      <c r="I858">
        <v>302</v>
      </c>
      <c r="J858">
        <v>300</v>
      </c>
      <c r="K858">
        <v>302</v>
      </c>
      <c r="L858" s="22">
        <v>42916</v>
      </c>
      <c r="M858">
        <v>301</v>
      </c>
      <c r="N858" s="4">
        <v>42915</v>
      </c>
      <c r="O858" s="3" t="s">
        <v>15</v>
      </c>
      <c r="P858" s="3">
        <v>1699</v>
      </c>
      <c r="Q858" s="3" t="s">
        <v>390</v>
      </c>
      <c r="R858" s="3" t="s">
        <v>17</v>
      </c>
      <c r="S858" s="3">
        <v>0.05</v>
      </c>
      <c r="T858" s="3">
        <v>1</v>
      </c>
      <c r="U858" s="3">
        <v>0</v>
      </c>
      <c r="V858" s="3">
        <v>1690</v>
      </c>
      <c r="W858">
        <v>300</v>
      </c>
      <c r="X858" s="4">
        <v>42916</v>
      </c>
      <c r="Y858">
        <v>302</v>
      </c>
      <c r="Z858" s="10">
        <f t="shared" si="85"/>
        <v>3380</v>
      </c>
      <c r="AA858" s="10">
        <f t="shared" si="84"/>
        <v>3380</v>
      </c>
      <c r="AB858" t="str">
        <f t="shared" si="87"/>
        <v/>
      </c>
      <c r="AC858">
        <f t="shared" si="88"/>
        <v>-472120</v>
      </c>
      <c r="AD858">
        <f t="shared" si="89"/>
        <v>2.6290165530671983E-2</v>
      </c>
      <c r="AE858" s="15">
        <v>42916</v>
      </c>
      <c r="AF858" s="9">
        <v>-5.722679832131039E-3</v>
      </c>
      <c r="AG858" s="12" t="s">
        <v>954</v>
      </c>
      <c r="AH858" s="20">
        <v>42914.991666666669</v>
      </c>
      <c r="AI858" s="12">
        <v>308.10000000000002</v>
      </c>
      <c r="AJ858" s="12">
        <v>12.1</v>
      </c>
      <c r="AK858" s="12">
        <v>4.0899999999999999E-2</v>
      </c>
      <c r="AL858" s="17">
        <v>11500</v>
      </c>
      <c r="AM858" s="17">
        <v>0.27719298245614032</v>
      </c>
      <c r="AN858" s="9"/>
      <c r="AO858" s="9"/>
      <c r="AP858" s="17">
        <v>16.63</v>
      </c>
      <c r="AQ858" s="17">
        <v>32723</v>
      </c>
      <c r="AR858" s="17">
        <v>2.5423728813559324E-2</v>
      </c>
      <c r="AS858" s="9"/>
      <c r="AT858" s="17">
        <v>7.874015748031496E-2</v>
      </c>
      <c r="AU858" s="12">
        <v>5.21978021978022E-2</v>
      </c>
      <c r="AY858" s="12">
        <v>3290</v>
      </c>
      <c r="BA858" s="12">
        <v>0.30769230769230771</v>
      </c>
      <c r="BD858" s="12">
        <v>0.27719298245614032</v>
      </c>
      <c r="BE858" s="12">
        <v>2.5423728813559324E-2</v>
      </c>
      <c r="BF858" s="12">
        <v>7.874015748031496E-2</v>
      </c>
      <c r="BG858" s="12">
        <v>5.21978021978022E-2</v>
      </c>
      <c r="BY858" s="12">
        <v>1623.5</v>
      </c>
      <c r="BZ858" s="12">
        <v>0.30769230769230771</v>
      </c>
      <c r="CB858" s="12">
        <v>0.10437710437710437</v>
      </c>
      <c r="CC858" s="12">
        <v>20130</v>
      </c>
      <c r="CD858" s="12">
        <v>20210</v>
      </c>
      <c r="CE858" s="12">
        <v>2.6556876061120542</v>
      </c>
      <c r="CH858" s="22">
        <v>42914</v>
      </c>
      <c r="CI858">
        <v>294</v>
      </c>
      <c r="CJ858">
        <v>296</v>
      </c>
      <c r="CK858">
        <v>293</v>
      </c>
      <c r="CL858">
        <v>296</v>
      </c>
      <c r="CM858" s="22">
        <v>42915</v>
      </c>
      <c r="CN858">
        <v>300</v>
      </c>
      <c r="CO858">
        <v>302</v>
      </c>
      <c r="CP858">
        <v>300</v>
      </c>
      <c r="CQ858">
        <v>302</v>
      </c>
      <c r="CR858" s="22">
        <v>42916</v>
      </c>
      <c r="CS858">
        <v>301</v>
      </c>
      <c r="CT858">
        <v>304</v>
      </c>
      <c r="CU858">
        <v>300</v>
      </c>
      <c r="CV858">
        <v>302</v>
      </c>
    </row>
    <row r="859" spans="1:100">
      <c r="A859" s="22">
        <v>42914</v>
      </c>
      <c r="B859">
        <v>1686</v>
      </c>
      <c r="C859">
        <v>1689</v>
      </c>
      <c r="D859">
        <v>1668</v>
      </c>
      <c r="E859">
        <v>1673</v>
      </c>
      <c r="F859" s="23">
        <f t="shared" si="86"/>
        <v>-7.7105575326216202E-3</v>
      </c>
      <c r="G859" s="22">
        <v>42915</v>
      </c>
      <c r="H859">
        <v>1711</v>
      </c>
      <c r="I859">
        <v>1751</v>
      </c>
      <c r="J859">
        <v>1703</v>
      </c>
      <c r="K859">
        <v>1747</v>
      </c>
      <c r="L859" s="22">
        <v>42916</v>
      </c>
      <c r="M859">
        <v>1731</v>
      </c>
      <c r="N859" s="4">
        <v>42915</v>
      </c>
      <c r="O859" s="3" t="s">
        <v>15</v>
      </c>
      <c r="P859" s="3">
        <v>4541</v>
      </c>
      <c r="Q859" s="3" t="s">
        <v>449</v>
      </c>
      <c r="R859" s="3" t="s">
        <v>17</v>
      </c>
      <c r="S859" s="3">
        <v>0.05</v>
      </c>
      <c r="T859" s="3">
        <v>1</v>
      </c>
      <c r="U859" s="3">
        <v>0</v>
      </c>
      <c r="V859" s="3">
        <v>300</v>
      </c>
      <c r="W859">
        <v>1711</v>
      </c>
      <c r="X859" s="4">
        <v>42916</v>
      </c>
      <c r="Y859">
        <v>1747</v>
      </c>
      <c r="Z859" s="10">
        <f t="shared" si="85"/>
        <v>10800</v>
      </c>
      <c r="AA859" s="10">
        <f t="shared" si="84"/>
        <v>10800</v>
      </c>
      <c r="AB859" t="str">
        <f t="shared" si="87"/>
        <v/>
      </c>
      <c r="AC859">
        <f t="shared" si="88"/>
        <v>-472120</v>
      </c>
      <c r="AD859">
        <f t="shared" si="89"/>
        <v>1.1668207024029598E-2</v>
      </c>
      <c r="AE859" s="15">
        <v>42916</v>
      </c>
      <c r="AF859" s="9">
        <v>-5.722679832131039E-3</v>
      </c>
      <c r="AG859" s="12" t="s">
        <v>962</v>
      </c>
      <c r="AH859" s="20">
        <v>42914.990277777775</v>
      </c>
      <c r="AI859" s="12">
        <v>1731.2</v>
      </c>
      <c r="AJ859" s="12">
        <v>58.2</v>
      </c>
      <c r="AK859" s="12">
        <v>3.4799999999999998E-2</v>
      </c>
      <c r="AL859" s="17">
        <v>5600</v>
      </c>
      <c r="AM859" s="17">
        <v>0.16873156342182891</v>
      </c>
      <c r="AN859" s="17">
        <v>0</v>
      </c>
      <c r="AO859" s="17">
        <v>0.05</v>
      </c>
      <c r="AP859" s="17">
        <v>9.9</v>
      </c>
      <c r="AQ859" s="17">
        <v>102823</v>
      </c>
      <c r="AR859" s="17">
        <v>0.35458167330677293</v>
      </c>
      <c r="AS859" s="17">
        <v>0.14699999999999999</v>
      </c>
      <c r="AT859" s="17">
        <v>0.21108179419525067</v>
      </c>
      <c r="AU859" s="12">
        <v>5.2032520325203252E-2</v>
      </c>
      <c r="AV859" s="12">
        <v>1.77</v>
      </c>
      <c r="AY859" s="12">
        <v>60662652</v>
      </c>
      <c r="BA859" s="12">
        <v>1</v>
      </c>
      <c r="BB859" s="12">
        <v>-1</v>
      </c>
      <c r="BC859" s="15">
        <v>42227</v>
      </c>
      <c r="BD859" s="12">
        <v>0.16873156342182891</v>
      </c>
      <c r="BE859" s="12">
        <v>0.35458167330677293</v>
      </c>
      <c r="BF859" s="12">
        <v>0.21108179419525067</v>
      </c>
      <c r="BG859" s="12">
        <v>5.2032520325203252E-2</v>
      </c>
      <c r="BH859" s="12">
        <v>0.23799999999999999</v>
      </c>
      <c r="BI859" s="12">
        <v>0.14699999999999999</v>
      </c>
      <c r="BJ859" s="12">
        <v>0.03</v>
      </c>
      <c r="BK859" s="12">
        <v>0.41699999999999998</v>
      </c>
      <c r="BL859" s="12">
        <v>9770</v>
      </c>
      <c r="BM859" s="12">
        <v>-7192</v>
      </c>
      <c r="BN859" s="12">
        <v>-3294</v>
      </c>
      <c r="BO859" s="12">
        <v>4889</v>
      </c>
      <c r="BP859" s="12">
        <v>3627</v>
      </c>
      <c r="BQ859" s="12">
        <v>-1594</v>
      </c>
      <c r="BR859" s="12">
        <v>-126</v>
      </c>
      <c r="BS859" s="12">
        <v>5605</v>
      </c>
      <c r="BT859" s="12">
        <v>0.2078522592073011</v>
      </c>
      <c r="BU859" s="12">
        <v>0.64544897682123947</v>
      </c>
      <c r="BV859" s="12">
        <v>0.75135075665427187</v>
      </c>
      <c r="BW859" s="12">
        <v>0.67533760337877324</v>
      </c>
      <c r="BX859" s="12">
        <v>0.65626324835556837</v>
      </c>
      <c r="BY859" s="12">
        <v>1623.5</v>
      </c>
      <c r="BZ859" s="12">
        <v>1</v>
      </c>
      <c r="CB859" s="12">
        <v>0.10437710437710437</v>
      </c>
      <c r="CC859" s="12">
        <v>20130</v>
      </c>
      <c r="CD859" s="12">
        <v>20210</v>
      </c>
      <c r="CE859" s="12">
        <v>1.6165572366542964</v>
      </c>
      <c r="CH859" s="22">
        <v>42914</v>
      </c>
      <c r="CI859">
        <v>1686</v>
      </c>
      <c r="CJ859">
        <v>1689</v>
      </c>
      <c r="CK859">
        <v>1668</v>
      </c>
      <c r="CL859">
        <v>1673</v>
      </c>
      <c r="CM859" s="22">
        <v>42915</v>
      </c>
      <c r="CN859">
        <v>1711</v>
      </c>
      <c r="CO859">
        <v>1751</v>
      </c>
      <c r="CP859">
        <v>1703</v>
      </c>
      <c r="CQ859">
        <v>1747</v>
      </c>
      <c r="CR859" s="22">
        <v>42916</v>
      </c>
      <c r="CS859">
        <v>1731</v>
      </c>
      <c r="CT859">
        <v>1770</v>
      </c>
      <c r="CU859">
        <v>1722</v>
      </c>
      <c r="CV859">
        <v>1752</v>
      </c>
    </row>
    <row r="860" spans="1:100">
      <c r="A860" s="22">
        <v>42914</v>
      </c>
      <c r="B860">
        <v>406</v>
      </c>
      <c r="C860">
        <v>484</v>
      </c>
      <c r="D860">
        <v>391</v>
      </c>
      <c r="E860">
        <v>444</v>
      </c>
      <c r="F860" s="23">
        <f t="shared" si="86"/>
        <v>9.3596059113300489E-2</v>
      </c>
      <c r="G860" s="22">
        <v>42915</v>
      </c>
      <c r="H860">
        <v>452</v>
      </c>
      <c r="I860">
        <v>522</v>
      </c>
      <c r="J860">
        <v>450</v>
      </c>
      <c r="K860">
        <v>507</v>
      </c>
      <c r="L860" s="22">
        <v>42916</v>
      </c>
      <c r="M860">
        <v>503</v>
      </c>
      <c r="N860" s="4">
        <v>42915</v>
      </c>
      <c r="O860" s="3" t="s">
        <v>15</v>
      </c>
      <c r="P860" s="3">
        <v>8105</v>
      </c>
      <c r="Q860" s="3" t="s">
        <v>339</v>
      </c>
      <c r="R860" s="3" t="s">
        <v>17</v>
      </c>
      <c r="S860" s="3">
        <v>0.05</v>
      </c>
      <c r="T860" s="3">
        <v>2</v>
      </c>
      <c r="U860" s="3">
        <v>0</v>
      </c>
      <c r="V860" s="3">
        <v>1200</v>
      </c>
      <c r="W860">
        <v>452</v>
      </c>
      <c r="X860" s="4">
        <v>42916</v>
      </c>
      <c r="Y860">
        <v>507</v>
      </c>
      <c r="Z860" s="10">
        <f t="shared" si="85"/>
        <v>66000</v>
      </c>
      <c r="AA860" s="10">
        <f t="shared" si="84"/>
        <v>66000</v>
      </c>
      <c r="AB860" t="str">
        <f t="shared" si="87"/>
        <v/>
      </c>
      <c r="AC860">
        <f t="shared" si="88"/>
        <v>-472120</v>
      </c>
      <c r="AD860">
        <f t="shared" si="89"/>
        <v>2.3547202419529012E-2</v>
      </c>
      <c r="AE860" s="15">
        <v>42916</v>
      </c>
      <c r="AF860" s="9">
        <v>-5.722679832131039E-3</v>
      </c>
      <c r="AG860" s="12" t="s">
        <v>954</v>
      </c>
      <c r="AH860" s="20">
        <v>42914.98541666667</v>
      </c>
      <c r="AI860" s="12">
        <v>462.9</v>
      </c>
      <c r="AJ860" s="12">
        <v>18.899999999999999</v>
      </c>
      <c r="AK860" s="12">
        <v>4.2599999999999999E-2</v>
      </c>
      <c r="AL860" s="17">
        <v>5400</v>
      </c>
      <c r="AM860" s="17">
        <v>0.71967654986522911</v>
      </c>
      <c r="AN860" s="18">
        <v>42916</v>
      </c>
      <c r="AO860" s="17">
        <v>41194</v>
      </c>
      <c r="AP860" s="17" t="s">
        <v>965</v>
      </c>
      <c r="AQ860" s="17">
        <v>3003</v>
      </c>
      <c r="AR860" s="17" t="s">
        <v>980</v>
      </c>
      <c r="AS860" s="17" t="s">
        <v>13</v>
      </c>
      <c r="AT860" s="17">
        <v>0.1</v>
      </c>
      <c r="AU860" s="12">
        <v>1</v>
      </c>
      <c r="AV860" s="12">
        <v>9</v>
      </c>
      <c r="AY860" s="12">
        <v>24640348</v>
      </c>
      <c r="BA860" s="12">
        <v>1</v>
      </c>
      <c r="BD860" s="12">
        <v>0.71967654986522911</v>
      </c>
      <c r="BE860" s="12">
        <v>1</v>
      </c>
      <c r="BF860" s="12">
        <v>1</v>
      </c>
      <c r="BG860" s="12">
        <v>1</v>
      </c>
      <c r="BH860" s="12">
        <v>0</v>
      </c>
      <c r="BI860" s="12">
        <v>0.17</v>
      </c>
      <c r="BJ860" s="12">
        <v>0</v>
      </c>
      <c r="BK860" s="12">
        <v>0.68899999999999995</v>
      </c>
      <c r="BL860" s="12">
        <v>478</v>
      </c>
      <c r="BM860" s="12">
        <v>-98</v>
      </c>
      <c r="BN860" s="12">
        <v>-55</v>
      </c>
      <c r="BO860" s="12">
        <v>869</v>
      </c>
      <c r="BP860" s="12">
        <v>209</v>
      </c>
      <c r="BQ860" s="12">
        <v>87</v>
      </c>
      <c r="BR860" s="12">
        <v>-21</v>
      </c>
      <c r="BS860" s="12">
        <v>544</v>
      </c>
      <c r="BT860" s="12">
        <v>0.25389926311684446</v>
      </c>
      <c r="BU860" s="12">
        <v>0.59702219820937219</v>
      </c>
      <c r="BV860" s="12">
        <v>0.68249385284484854</v>
      </c>
      <c r="BW860" s="12">
        <v>0.6029995571728175</v>
      </c>
      <c r="BX860" s="12">
        <v>0.60804397899368534</v>
      </c>
      <c r="BY860" s="12">
        <v>1623.5</v>
      </c>
      <c r="BZ860" s="12">
        <v>1</v>
      </c>
      <c r="CB860" s="12">
        <v>0.10437710437710437</v>
      </c>
      <c r="CC860" s="12">
        <v>20130</v>
      </c>
      <c r="CD860" s="12">
        <v>20210</v>
      </c>
      <c r="CE860" s="12">
        <v>6.894965655160421</v>
      </c>
      <c r="CH860" s="22">
        <v>42914</v>
      </c>
      <c r="CI860">
        <v>406</v>
      </c>
      <c r="CJ860">
        <v>484</v>
      </c>
      <c r="CK860">
        <v>391</v>
      </c>
      <c r="CL860">
        <v>444</v>
      </c>
      <c r="CM860" s="22">
        <v>42915</v>
      </c>
      <c r="CN860">
        <v>452</v>
      </c>
      <c r="CO860">
        <v>522</v>
      </c>
      <c r="CP860">
        <v>450</v>
      </c>
      <c r="CQ860">
        <v>507</v>
      </c>
      <c r="CR860" s="22">
        <v>42916</v>
      </c>
      <c r="CS860">
        <v>503</v>
      </c>
      <c r="CT860">
        <v>565</v>
      </c>
      <c r="CU860">
        <v>484</v>
      </c>
      <c r="CV860">
        <v>557</v>
      </c>
    </row>
    <row r="861" spans="1:100">
      <c r="A861" s="22">
        <v>42915</v>
      </c>
      <c r="B861">
        <v>254</v>
      </c>
      <c r="C861">
        <v>255</v>
      </c>
      <c r="D861">
        <v>227</v>
      </c>
      <c r="E861">
        <v>237</v>
      </c>
      <c r="F861" s="23">
        <f t="shared" si="86"/>
        <v>-6.6929133858267709E-2</v>
      </c>
      <c r="G861" s="22">
        <v>42916</v>
      </c>
      <c r="H861">
        <v>233</v>
      </c>
      <c r="I861">
        <v>252</v>
      </c>
      <c r="J861">
        <v>222</v>
      </c>
      <c r="K861">
        <v>234</v>
      </c>
      <c r="L861" s="22">
        <v>42919</v>
      </c>
      <c r="M861">
        <v>241</v>
      </c>
      <c r="N861" s="4">
        <v>42916</v>
      </c>
      <c r="O861" s="3" t="s">
        <v>15</v>
      </c>
      <c r="P861" s="3">
        <v>8704</v>
      </c>
      <c r="Q861" s="3" t="s">
        <v>85</v>
      </c>
      <c r="R861" s="3" t="s">
        <v>17</v>
      </c>
      <c r="S861" s="3">
        <v>0.05</v>
      </c>
      <c r="T861" s="3">
        <v>1</v>
      </c>
      <c r="U861" s="3">
        <v>0</v>
      </c>
      <c r="V861" s="3">
        <v>2200</v>
      </c>
      <c r="W861">
        <v>233</v>
      </c>
      <c r="X861" s="4">
        <v>42919</v>
      </c>
      <c r="Y861">
        <v>234</v>
      </c>
      <c r="Z861" s="10">
        <f t="shared" si="85"/>
        <v>2200</v>
      </c>
      <c r="AA861" s="10">
        <f t="shared" si="84"/>
        <v>2200</v>
      </c>
      <c r="AB861" t="str">
        <f t="shared" si="87"/>
        <v/>
      </c>
      <c r="AC861">
        <f t="shared" si="88"/>
        <v>-472120</v>
      </c>
      <c r="AD861">
        <f t="shared" si="89"/>
        <v>4.8979591836734726E-2</v>
      </c>
      <c r="AE861" s="15">
        <v>42917</v>
      </c>
      <c r="AF861" s="9">
        <v>0</v>
      </c>
      <c r="AG861" s="12" t="s">
        <v>960</v>
      </c>
      <c r="AH861" s="20">
        <v>42915.996527777781</v>
      </c>
      <c r="AI861" s="12">
        <v>245</v>
      </c>
      <c r="AJ861" s="12">
        <v>8</v>
      </c>
      <c r="AK861" s="12">
        <v>3.3799999999999997E-2</v>
      </c>
      <c r="AL861" s="17">
        <v>175700</v>
      </c>
      <c r="AM861" s="17">
        <v>0.55128205128205132</v>
      </c>
      <c r="AN861" s="9"/>
      <c r="AO861" s="9"/>
      <c r="AP861" s="17">
        <v>1386.02</v>
      </c>
      <c r="AQ861" s="17">
        <v>19679</v>
      </c>
      <c r="AR861" s="17">
        <v>0.88990825688073394</v>
      </c>
      <c r="AS861" s="17">
        <v>9.7000000000000003E-2</v>
      </c>
      <c r="AT861" s="17">
        <v>0.90243902439024393</v>
      </c>
      <c r="AU861" s="12">
        <v>0.45820433436532509</v>
      </c>
      <c r="AV861" s="12" t="s">
        <v>988</v>
      </c>
      <c r="AY861" s="12">
        <v>84098736</v>
      </c>
      <c r="BA861" s="12">
        <v>0.88349514563106801</v>
      </c>
      <c r="BD861" s="12">
        <v>0.55128205128205132</v>
      </c>
      <c r="BE861" s="12">
        <v>0.88990825688073394</v>
      </c>
      <c r="BF861" s="12">
        <v>0.90243902439024393</v>
      </c>
      <c r="BG861" s="12">
        <v>0.45820433436532509</v>
      </c>
      <c r="BH861" s="12">
        <v>4.0000000000000001E-3</v>
      </c>
      <c r="BI861" s="12">
        <v>9.7000000000000003E-2</v>
      </c>
      <c r="BJ861" s="12">
        <v>0</v>
      </c>
      <c r="BK861" s="12">
        <v>0.68600000000000005</v>
      </c>
      <c r="BL861" s="12">
        <v>125</v>
      </c>
      <c r="BM861" s="12">
        <v>186</v>
      </c>
      <c r="BN861" s="12">
        <v>-238</v>
      </c>
      <c r="BO861" s="12">
        <v>444</v>
      </c>
      <c r="BP861" s="12">
        <v>206</v>
      </c>
      <c r="BQ861" s="12">
        <v>-364</v>
      </c>
      <c r="BR861" s="12">
        <v>15</v>
      </c>
      <c r="BS861" s="12">
        <v>370</v>
      </c>
      <c r="BT861" s="12">
        <v>0.33640914599280108</v>
      </c>
      <c r="BU861" s="12">
        <v>0.53912769256518533</v>
      </c>
      <c r="BV861" s="12">
        <v>0.56552291971214619</v>
      </c>
      <c r="BW861" s="12">
        <v>0.47730821303058535</v>
      </c>
      <c r="BX861" s="12">
        <v>0.62284306810423085</v>
      </c>
      <c r="BY861" s="12">
        <v>1607.5</v>
      </c>
      <c r="BZ861" s="12">
        <v>0.88349514563106801</v>
      </c>
      <c r="CB861" s="12">
        <v>0.10472972972972973</v>
      </c>
      <c r="CC861" s="12">
        <v>20210</v>
      </c>
      <c r="CD861" s="12">
        <v>19980</v>
      </c>
      <c r="CE861" s="12">
        <v>5.2638544251447481</v>
      </c>
      <c r="CH861" s="22">
        <v>42915</v>
      </c>
      <c r="CI861">
        <v>254</v>
      </c>
      <c r="CJ861">
        <v>255</v>
      </c>
      <c r="CK861">
        <v>227</v>
      </c>
      <c r="CL861">
        <v>237</v>
      </c>
      <c r="CM861" s="22">
        <v>42916</v>
      </c>
      <c r="CN861">
        <v>233</v>
      </c>
      <c r="CO861">
        <v>252</v>
      </c>
      <c r="CP861">
        <v>222</v>
      </c>
      <c r="CQ861">
        <v>234</v>
      </c>
      <c r="CR861" s="22">
        <v>42919</v>
      </c>
      <c r="CS861">
        <v>241</v>
      </c>
      <c r="CT861">
        <v>242</v>
      </c>
      <c r="CU861">
        <v>225</v>
      </c>
      <c r="CV861">
        <v>225</v>
      </c>
    </row>
    <row r="862" spans="1:100">
      <c r="A862" s="22">
        <v>42915</v>
      </c>
      <c r="B862">
        <v>6</v>
      </c>
      <c r="C862">
        <v>7</v>
      </c>
      <c r="D862">
        <v>6</v>
      </c>
      <c r="E862">
        <v>7</v>
      </c>
      <c r="F862" s="23">
        <f t="shared" si="86"/>
        <v>0.16666666666666674</v>
      </c>
      <c r="G862" s="22">
        <v>42916</v>
      </c>
      <c r="H862">
        <v>7</v>
      </c>
      <c r="I862">
        <v>7</v>
      </c>
      <c r="J862">
        <v>6</v>
      </c>
      <c r="K862">
        <v>7</v>
      </c>
      <c r="L862" s="22">
        <v>42919</v>
      </c>
      <c r="M862">
        <v>7</v>
      </c>
      <c r="N862" s="4">
        <v>42916</v>
      </c>
      <c r="O862" s="3" t="s">
        <v>11</v>
      </c>
      <c r="P862" s="3">
        <v>8107</v>
      </c>
      <c r="Q862" s="3" t="s">
        <v>137</v>
      </c>
      <c r="R862" s="3" t="s">
        <v>13</v>
      </c>
      <c r="S862" s="3">
        <v>0.05</v>
      </c>
      <c r="T862" s="3">
        <v>1</v>
      </c>
      <c r="U862" s="3">
        <v>0</v>
      </c>
      <c r="V862" s="3">
        <v>72000</v>
      </c>
      <c r="W862">
        <v>7</v>
      </c>
      <c r="X862" s="4">
        <v>42919</v>
      </c>
      <c r="Y862">
        <v>7</v>
      </c>
      <c r="Z862" s="10">
        <f t="shared" si="85"/>
        <v>0</v>
      </c>
      <c r="AA862" s="10">
        <f t="shared" si="84"/>
        <v>0</v>
      </c>
      <c r="AB862" t="str">
        <f t="shared" si="87"/>
        <v/>
      </c>
      <c r="AC862">
        <f t="shared" si="88"/>
        <v>-472120</v>
      </c>
      <c r="AD862">
        <f t="shared" si="89"/>
        <v>6.0606060606060552E-2</v>
      </c>
      <c r="AE862" s="15">
        <v>42917</v>
      </c>
      <c r="AF862" s="9">
        <v>0</v>
      </c>
      <c r="AG862" s="12" t="s">
        <v>962</v>
      </c>
      <c r="AH862" s="20">
        <v>42915.981944444444</v>
      </c>
      <c r="AI862" s="12">
        <v>6.6</v>
      </c>
      <c r="AJ862" s="12">
        <v>-0.4</v>
      </c>
      <c r="AK862" s="12">
        <v>-5.7099999999999998E-2</v>
      </c>
      <c r="AL862" s="17">
        <v>108000</v>
      </c>
      <c r="AM862" s="17">
        <v>0.2857142857142857</v>
      </c>
      <c r="AN862" s="9"/>
      <c r="AO862" s="9"/>
      <c r="AP862" s="17">
        <v>0</v>
      </c>
      <c r="AQ862" s="17">
        <v>6231</v>
      </c>
      <c r="AR862" s="17">
        <v>0.5</v>
      </c>
      <c r="AS862" s="17">
        <v>0.19700000000000001</v>
      </c>
      <c r="AT862" s="17">
        <v>0.5</v>
      </c>
      <c r="AU862" s="12">
        <v>0.33333333333333331</v>
      </c>
      <c r="AV862" s="12">
        <v>0</v>
      </c>
      <c r="AY862" s="12">
        <v>890093101</v>
      </c>
      <c r="BA862" s="12">
        <v>1</v>
      </c>
      <c r="BD862" s="12">
        <v>0.2857142857142857</v>
      </c>
      <c r="BE862" s="12">
        <v>0.5</v>
      </c>
      <c r="BF862" s="12">
        <v>0.5</v>
      </c>
      <c r="BG862" s="12">
        <v>0.33333333333333331</v>
      </c>
      <c r="BH862" s="12">
        <v>1.9E-2</v>
      </c>
      <c r="BI862" s="12">
        <v>0.19700000000000001</v>
      </c>
      <c r="BJ862" s="12">
        <v>3.4000000000000002E-2</v>
      </c>
      <c r="BK862" s="12">
        <v>8.3000000000000004E-2</v>
      </c>
      <c r="BL862" s="12">
        <v>147</v>
      </c>
      <c r="BM862" s="12">
        <v>-29</v>
      </c>
      <c r="BN862" s="12">
        <v>421</v>
      </c>
      <c r="BO862" s="12">
        <v>771</v>
      </c>
      <c r="BP862" s="12">
        <v>70</v>
      </c>
      <c r="BQ862" s="12">
        <v>-20</v>
      </c>
      <c r="BR862" s="12">
        <v>71</v>
      </c>
      <c r="BS862" s="12">
        <v>229</v>
      </c>
      <c r="BT862" s="12">
        <v>0.2078522592073011</v>
      </c>
      <c r="BU862" s="12">
        <v>0.64544897682123947</v>
      </c>
      <c r="BV862" s="12">
        <v>0.75135075665427187</v>
      </c>
      <c r="BW862" s="12">
        <v>0.67533760337877324</v>
      </c>
      <c r="BX862" s="12">
        <v>0.58546481820863616</v>
      </c>
      <c r="BY862" s="12">
        <v>1607.5</v>
      </c>
      <c r="BZ862" s="12">
        <v>1</v>
      </c>
      <c r="CB862" s="12">
        <v>0.10472972972972973</v>
      </c>
      <c r="CC862" s="12">
        <v>20210</v>
      </c>
      <c r="CD862" s="12">
        <v>19980</v>
      </c>
      <c r="CE862" s="12">
        <v>2.7281105990783407</v>
      </c>
      <c r="CH862" s="22">
        <v>42915</v>
      </c>
      <c r="CI862">
        <v>6</v>
      </c>
      <c r="CJ862">
        <v>7</v>
      </c>
      <c r="CK862">
        <v>6</v>
      </c>
      <c r="CL862">
        <v>7</v>
      </c>
      <c r="CM862" s="22">
        <v>42916</v>
      </c>
      <c r="CN862">
        <v>7</v>
      </c>
      <c r="CO862">
        <v>7</v>
      </c>
      <c r="CP862">
        <v>6</v>
      </c>
      <c r="CQ862">
        <v>7</v>
      </c>
      <c r="CR862" s="22">
        <v>42919</v>
      </c>
      <c r="CS862">
        <v>7</v>
      </c>
      <c r="CT862">
        <v>7</v>
      </c>
      <c r="CU862">
        <v>6</v>
      </c>
      <c r="CV862">
        <v>6</v>
      </c>
    </row>
    <row r="863" spans="1:100">
      <c r="A863" s="22">
        <v>42915</v>
      </c>
      <c r="B863">
        <v>100</v>
      </c>
      <c r="C863">
        <v>127</v>
      </c>
      <c r="D863">
        <v>98</v>
      </c>
      <c r="E863">
        <v>124</v>
      </c>
      <c r="F863" s="23">
        <f t="shared" si="86"/>
        <v>0.24</v>
      </c>
      <c r="G863" s="22">
        <v>42916</v>
      </c>
      <c r="H863">
        <v>132</v>
      </c>
      <c r="I863">
        <v>148</v>
      </c>
      <c r="J863">
        <v>128</v>
      </c>
      <c r="K863">
        <v>138</v>
      </c>
      <c r="L863" s="22">
        <v>42919</v>
      </c>
      <c r="M863">
        <v>151</v>
      </c>
      <c r="N863" s="4">
        <v>42916</v>
      </c>
      <c r="O863" s="3" t="s">
        <v>11</v>
      </c>
      <c r="P863" s="3">
        <v>5721</v>
      </c>
      <c r="Q863" s="3" t="s">
        <v>400</v>
      </c>
      <c r="R863" s="3" t="s">
        <v>13</v>
      </c>
      <c r="S863" s="3">
        <v>0.05</v>
      </c>
      <c r="T863" s="3">
        <v>2</v>
      </c>
      <c r="U863" s="3">
        <v>0</v>
      </c>
      <c r="V863" s="3">
        <v>4100</v>
      </c>
      <c r="W863">
        <v>132</v>
      </c>
      <c r="X863" s="4">
        <v>42919</v>
      </c>
      <c r="Y863">
        <v>138</v>
      </c>
      <c r="Z863" s="10">
        <f t="shared" si="85"/>
        <v>24600</v>
      </c>
      <c r="AA863" s="10">
        <f t="shared" si="84"/>
        <v>24600</v>
      </c>
      <c r="AB863" t="str">
        <f t="shared" si="87"/>
        <v/>
      </c>
      <c r="AC863">
        <f t="shared" si="88"/>
        <v>-472120</v>
      </c>
      <c r="AD863">
        <f t="shared" si="89"/>
        <v>0.10000000000000009</v>
      </c>
      <c r="AE863" s="15">
        <v>42917</v>
      </c>
      <c r="AF863" s="9">
        <v>0</v>
      </c>
      <c r="AG863" s="12" t="s">
        <v>962</v>
      </c>
      <c r="AH863" s="20">
        <v>42915.99722222222</v>
      </c>
      <c r="AI863" s="12">
        <v>120</v>
      </c>
      <c r="AJ863" s="12">
        <v>-4</v>
      </c>
      <c r="AK863" s="12">
        <v>-3.2300000000000002E-2</v>
      </c>
      <c r="AL863" s="17">
        <v>101900</v>
      </c>
      <c r="AM863" s="17">
        <v>0.81159420289855078</v>
      </c>
      <c r="AN863" s="9"/>
      <c r="AO863" s="9"/>
      <c r="AP863" s="17">
        <v>0</v>
      </c>
      <c r="AQ863" s="17">
        <v>13882</v>
      </c>
      <c r="AR863" s="17">
        <v>1</v>
      </c>
      <c r="AS863" s="17">
        <v>0.23</v>
      </c>
      <c r="AT863" s="17">
        <v>1</v>
      </c>
      <c r="AU863" s="12">
        <v>1</v>
      </c>
      <c r="AV863" s="12" t="s">
        <v>988</v>
      </c>
      <c r="AY863" s="12">
        <v>100593749</v>
      </c>
      <c r="BA863" s="12">
        <v>1</v>
      </c>
      <c r="BD863" s="12">
        <v>0.81159420289855078</v>
      </c>
      <c r="BE863" s="12">
        <v>1</v>
      </c>
      <c r="BF863" s="12">
        <v>1</v>
      </c>
      <c r="BG863" s="12">
        <v>1</v>
      </c>
      <c r="BH863" s="12">
        <v>1.4999999999999999E-2</v>
      </c>
      <c r="BI863" s="12">
        <v>0.23</v>
      </c>
      <c r="BJ863" s="12">
        <v>0</v>
      </c>
      <c r="BK863" s="12">
        <v>0.23100000000000001</v>
      </c>
      <c r="BL863" s="12">
        <v>-265</v>
      </c>
      <c r="BM863" s="12">
        <v>194</v>
      </c>
      <c r="BN863" s="12">
        <v>-53</v>
      </c>
      <c r="BO863" s="12">
        <v>311</v>
      </c>
      <c r="BP863" s="12">
        <v>-260</v>
      </c>
      <c r="BQ863" s="12">
        <v>183</v>
      </c>
      <c r="BR863" s="12">
        <v>-51</v>
      </c>
      <c r="BS863" s="12">
        <v>437</v>
      </c>
      <c r="BT863" s="12">
        <v>0.2078522592073011</v>
      </c>
      <c r="BU863" s="12">
        <v>0.64544897682123947</v>
      </c>
      <c r="BV863" s="12">
        <v>0.75135075665427187</v>
      </c>
      <c r="BW863" s="12">
        <v>0.67533760337877324</v>
      </c>
      <c r="BX863" s="12">
        <v>0.58546481820863616</v>
      </c>
      <c r="BY863" s="12">
        <v>1607.5</v>
      </c>
      <c r="BZ863" s="12">
        <v>1</v>
      </c>
      <c r="CB863" s="12">
        <v>0.10472972972972973</v>
      </c>
      <c r="CC863" s="12">
        <v>20210</v>
      </c>
      <c r="CD863" s="12">
        <v>19980</v>
      </c>
      <c r="CE863" s="12">
        <v>7.7494156147732589</v>
      </c>
      <c r="CH863" s="22">
        <v>42915</v>
      </c>
      <c r="CI863">
        <v>100</v>
      </c>
      <c r="CJ863">
        <v>127</v>
      </c>
      <c r="CK863">
        <v>98</v>
      </c>
      <c r="CL863">
        <v>124</v>
      </c>
      <c r="CM863" s="22">
        <v>42916</v>
      </c>
      <c r="CN863">
        <v>132</v>
      </c>
      <c r="CO863">
        <v>148</v>
      </c>
      <c r="CP863">
        <v>128</v>
      </c>
      <c r="CQ863">
        <v>138</v>
      </c>
      <c r="CR863" s="22">
        <v>42919</v>
      </c>
      <c r="CS863">
        <v>151</v>
      </c>
      <c r="CT863">
        <v>188</v>
      </c>
      <c r="CU863">
        <v>148</v>
      </c>
      <c r="CV863">
        <v>188</v>
      </c>
    </row>
    <row r="864" spans="1:100">
      <c r="A864" s="22">
        <v>42915</v>
      </c>
      <c r="B864">
        <v>354</v>
      </c>
      <c r="C864">
        <v>365</v>
      </c>
      <c r="D864">
        <v>346</v>
      </c>
      <c r="E864">
        <v>355</v>
      </c>
      <c r="F864" s="23">
        <f t="shared" si="86"/>
        <v>2.8248587570620654E-3</v>
      </c>
      <c r="G864" s="22">
        <v>42916</v>
      </c>
      <c r="H864">
        <v>370</v>
      </c>
      <c r="I864">
        <v>435</v>
      </c>
      <c r="J864">
        <v>362</v>
      </c>
      <c r="K864">
        <v>416</v>
      </c>
      <c r="L864" s="22">
        <v>42919</v>
      </c>
      <c r="M864">
        <v>432</v>
      </c>
      <c r="N864" s="4">
        <v>42916</v>
      </c>
      <c r="O864" s="3" t="s">
        <v>15</v>
      </c>
      <c r="P864" s="3">
        <v>4814</v>
      </c>
      <c r="Q864" s="3" t="s">
        <v>429</v>
      </c>
      <c r="R864" s="3" t="s">
        <v>17</v>
      </c>
      <c r="S864" s="3">
        <v>0.05</v>
      </c>
      <c r="T864" s="3" t="s">
        <v>64</v>
      </c>
      <c r="U864" s="3">
        <v>0</v>
      </c>
      <c r="V864" s="3">
        <v>1500</v>
      </c>
      <c r="W864">
        <v>370</v>
      </c>
      <c r="X864" s="4">
        <v>42919</v>
      </c>
      <c r="Y864">
        <v>416</v>
      </c>
      <c r="Z864" s="10">
        <f t="shared" si="85"/>
        <v>69000</v>
      </c>
      <c r="AA864" s="10">
        <f t="shared" si="84"/>
        <v>69000</v>
      </c>
      <c r="AB864" t="str">
        <f t="shared" si="87"/>
        <v/>
      </c>
      <c r="AC864">
        <f t="shared" si="88"/>
        <v>-472120</v>
      </c>
      <c r="AD864">
        <f t="shared" si="89"/>
        <v>4.1450777202072575E-2</v>
      </c>
      <c r="AE864" s="15">
        <v>42917</v>
      </c>
      <c r="AF864" s="9">
        <v>0</v>
      </c>
      <c r="AG864" s="12" t="s">
        <v>960</v>
      </c>
      <c r="AH864" s="20">
        <v>42915.998611111114</v>
      </c>
      <c r="AI864" s="12">
        <v>386</v>
      </c>
      <c r="AJ864" s="12">
        <v>31</v>
      </c>
      <c r="AK864" s="12">
        <v>8.7300000000000003E-2</v>
      </c>
      <c r="AL864" s="17">
        <v>39200</v>
      </c>
      <c r="AM864" s="17">
        <v>0.83653846153846156</v>
      </c>
      <c r="AN864" s="9"/>
      <c r="AO864" s="9"/>
      <c r="AP864" s="17">
        <v>55.88</v>
      </c>
      <c r="AQ864" s="17">
        <v>5055</v>
      </c>
      <c r="AR864" s="17">
        <v>0.74729241877256314</v>
      </c>
      <c r="AS864" s="17">
        <v>0.14099999999999999</v>
      </c>
      <c r="AT864" s="17">
        <v>0.77419354838709675</v>
      </c>
      <c r="AU864" s="12">
        <v>0.8066298342541437</v>
      </c>
      <c r="AV864" s="12">
        <v>0</v>
      </c>
      <c r="AY864" s="12">
        <v>12151804</v>
      </c>
      <c r="BA864" s="12">
        <v>0.73484848484848486</v>
      </c>
      <c r="BD864" s="12">
        <v>0.83653846153846156</v>
      </c>
      <c r="BE864" s="12">
        <v>0.74729241877256314</v>
      </c>
      <c r="BF864" s="12">
        <v>0.77419354838709675</v>
      </c>
      <c r="BG864" s="12">
        <v>0.8066298342541437</v>
      </c>
      <c r="BH864" s="12">
        <v>0</v>
      </c>
      <c r="BI864" s="12">
        <v>0.14099999999999999</v>
      </c>
      <c r="BJ864" s="12">
        <v>0</v>
      </c>
      <c r="BK864" s="12">
        <v>0.627</v>
      </c>
      <c r="BL864" s="12">
        <v>5</v>
      </c>
      <c r="BM864" s="12">
        <v>-65</v>
      </c>
      <c r="BN864" s="12">
        <v>26</v>
      </c>
      <c r="BO864" s="12">
        <v>370</v>
      </c>
      <c r="BP864" s="12">
        <v>117</v>
      </c>
      <c r="BQ864" s="12">
        <v>-33</v>
      </c>
      <c r="BR864" s="12">
        <v>38</v>
      </c>
      <c r="BS864" s="12">
        <v>404</v>
      </c>
      <c r="BT864" s="12">
        <v>0.33640914599280108</v>
      </c>
      <c r="BU864" s="12">
        <v>0.53912769256518533</v>
      </c>
      <c r="BV864" s="12">
        <v>0.56552291971214619</v>
      </c>
      <c r="BW864" s="12">
        <v>0.47730821303058535</v>
      </c>
      <c r="BX864" s="12">
        <v>0.62284306810423085</v>
      </c>
      <c r="BY864" s="12">
        <v>1607.5</v>
      </c>
      <c r="BZ864" s="12">
        <v>0.73484848484848486</v>
      </c>
      <c r="CB864" s="12">
        <v>0.10472972972972973</v>
      </c>
      <c r="CC864" s="12">
        <v>20210</v>
      </c>
      <c r="CD864" s="12">
        <v>19980</v>
      </c>
      <c r="CE864" s="12">
        <v>7.9875930521091814</v>
      </c>
      <c r="CH864" s="22">
        <v>42915</v>
      </c>
      <c r="CI864">
        <v>354</v>
      </c>
      <c r="CJ864">
        <v>365</v>
      </c>
      <c r="CK864">
        <v>346</v>
      </c>
      <c r="CL864">
        <v>355</v>
      </c>
      <c r="CM864" s="22">
        <v>42916</v>
      </c>
      <c r="CN864">
        <v>370</v>
      </c>
      <c r="CO864">
        <v>435</v>
      </c>
      <c r="CP864">
        <v>362</v>
      </c>
      <c r="CQ864">
        <v>416</v>
      </c>
      <c r="CR864" s="22">
        <v>42919</v>
      </c>
      <c r="CS864">
        <v>432</v>
      </c>
      <c r="CT864">
        <v>465</v>
      </c>
      <c r="CU864">
        <v>388</v>
      </c>
      <c r="CV864">
        <v>400</v>
      </c>
    </row>
    <row r="865" spans="1:100">
      <c r="A865" s="22">
        <v>42915</v>
      </c>
      <c r="B865">
        <v>770</v>
      </c>
      <c r="C865">
        <v>773</v>
      </c>
      <c r="D865">
        <v>737</v>
      </c>
      <c r="E865">
        <v>759</v>
      </c>
      <c r="F865" s="23">
        <f t="shared" si="86"/>
        <v>-1.4285714285714235E-2</v>
      </c>
      <c r="G865" s="22">
        <v>42916</v>
      </c>
      <c r="H865">
        <v>779</v>
      </c>
      <c r="I865">
        <v>790</v>
      </c>
      <c r="J865">
        <v>751</v>
      </c>
      <c r="K865">
        <v>768</v>
      </c>
      <c r="L865" s="22">
        <v>42919</v>
      </c>
      <c r="M865">
        <v>780</v>
      </c>
      <c r="N865" s="4">
        <v>42916</v>
      </c>
      <c r="O865" s="3" t="s">
        <v>15</v>
      </c>
      <c r="P865" s="3">
        <v>7777</v>
      </c>
      <c r="Q865" s="3" t="s">
        <v>88</v>
      </c>
      <c r="R865" s="3" t="s">
        <v>17</v>
      </c>
      <c r="S865" s="3">
        <v>0.05</v>
      </c>
      <c r="T865" s="3">
        <v>2</v>
      </c>
      <c r="U865" s="3">
        <v>0</v>
      </c>
      <c r="V865" s="3">
        <v>700</v>
      </c>
      <c r="W865">
        <v>779</v>
      </c>
      <c r="X865" s="4">
        <v>42919</v>
      </c>
      <c r="Y865">
        <v>768</v>
      </c>
      <c r="Z865" s="10">
        <f t="shared" si="85"/>
        <v>-7700</v>
      </c>
      <c r="AA865" s="10">
        <f t="shared" si="84"/>
        <v>7700</v>
      </c>
      <c r="AB865" t="str">
        <f t="shared" si="87"/>
        <v/>
      </c>
      <c r="AC865">
        <f t="shared" si="88"/>
        <v>-472120</v>
      </c>
      <c r="AD865">
        <f t="shared" si="89"/>
        <v>7.6433121019108263E-3</v>
      </c>
      <c r="AE865" s="15">
        <v>42917</v>
      </c>
      <c r="AF865" s="9">
        <v>0</v>
      </c>
      <c r="AG865" s="12" t="s">
        <v>960</v>
      </c>
      <c r="AH865" s="20">
        <v>42915.997916666667</v>
      </c>
      <c r="AI865" s="12">
        <v>785</v>
      </c>
      <c r="AJ865" s="12">
        <v>26</v>
      </c>
      <c r="AK865" s="12">
        <v>3.4299999999999997E-2</v>
      </c>
      <c r="AL865" s="17">
        <v>37200</v>
      </c>
      <c r="AM865" s="17">
        <v>0.19010416666666666</v>
      </c>
      <c r="AN865" s="9"/>
      <c r="AO865" s="9"/>
      <c r="AP865" s="17">
        <v>0</v>
      </c>
      <c r="AQ865" s="17">
        <v>16647</v>
      </c>
      <c r="AR865" s="17">
        <v>0.2805755395683453</v>
      </c>
      <c r="AS865" s="17">
        <v>0.26100000000000001</v>
      </c>
      <c r="AT865" s="17">
        <v>0.53810623556581982</v>
      </c>
      <c r="AU865" s="12">
        <v>0.22621359223300971</v>
      </c>
      <c r="AV865" s="12">
        <v>0</v>
      </c>
      <c r="AX865" s="19">
        <v>88</v>
      </c>
      <c r="AY865" s="12">
        <v>21676200</v>
      </c>
      <c r="BA865" s="12">
        <v>0.96923076923076923</v>
      </c>
      <c r="BD865" s="12">
        <v>0.19010416666666666</v>
      </c>
      <c r="BE865" s="12">
        <v>0.2805755395683453</v>
      </c>
      <c r="BF865" s="12">
        <v>0.53810623556581982</v>
      </c>
      <c r="BG865" s="12">
        <v>0.22621359223300971</v>
      </c>
      <c r="BH865" s="12">
        <v>0.16800000000000001</v>
      </c>
      <c r="BI865" s="12">
        <v>0.26100000000000001</v>
      </c>
      <c r="BJ865" s="12">
        <v>0.104</v>
      </c>
      <c r="BK865" s="12">
        <v>0.372</v>
      </c>
      <c r="BL865" s="12">
        <v>-655</v>
      </c>
      <c r="BM865" s="12">
        <v>-56</v>
      </c>
      <c r="BN865" s="12">
        <v>983</v>
      </c>
      <c r="BO865" s="12">
        <v>2033</v>
      </c>
      <c r="BP865" s="12">
        <v>-131</v>
      </c>
      <c r="BQ865" s="12">
        <v>-99</v>
      </c>
      <c r="BR865" s="12">
        <v>1399</v>
      </c>
      <c r="BS865" s="12">
        <v>1757</v>
      </c>
      <c r="BT865" s="12">
        <v>0.33640914599280108</v>
      </c>
      <c r="BU865" s="12">
        <v>0.53912769256518533</v>
      </c>
      <c r="BV865" s="12">
        <v>0.56552291971214619</v>
      </c>
      <c r="BW865" s="12">
        <v>0.47730821303058535</v>
      </c>
      <c r="BX865" s="12">
        <v>0.62284306810423085</v>
      </c>
      <c r="BY865" s="12">
        <v>1607.5</v>
      </c>
      <c r="BZ865" s="12">
        <v>0.96923076923076923</v>
      </c>
      <c r="CB865" s="12">
        <v>0.10472972972972973</v>
      </c>
      <c r="CC865" s="12">
        <v>20210</v>
      </c>
      <c r="CD865" s="12">
        <v>19980</v>
      </c>
      <c r="CE865" s="12">
        <v>1.8151881720430108</v>
      </c>
      <c r="CH865" s="22">
        <v>42915</v>
      </c>
      <c r="CI865">
        <v>770</v>
      </c>
      <c r="CJ865">
        <v>773</v>
      </c>
      <c r="CK865">
        <v>737</v>
      </c>
      <c r="CL865">
        <v>759</v>
      </c>
      <c r="CM865" s="22">
        <v>42916</v>
      </c>
      <c r="CN865">
        <v>779</v>
      </c>
      <c r="CO865">
        <v>790</v>
      </c>
      <c r="CP865">
        <v>751</v>
      </c>
      <c r="CQ865">
        <v>768</v>
      </c>
      <c r="CR865" s="22">
        <v>42919</v>
      </c>
      <c r="CS865">
        <v>780</v>
      </c>
      <c r="CT865">
        <v>825</v>
      </c>
      <c r="CU865">
        <v>771</v>
      </c>
      <c r="CV865">
        <v>816</v>
      </c>
    </row>
    <row r="866" spans="1:100">
      <c r="A866" s="22">
        <v>42915</v>
      </c>
      <c r="B866">
        <v>276</v>
      </c>
      <c r="C866">
        <v>284</v>
      </c>
      <c r="D866">
        <v>273</v>
      </c>
      <c r="E866">
        <v>282</v>
      </c>
      <c r="F866" s="23">
        <f t="shared" si="86"/>
        <v>2.1739130434782705E-2</v>
      </c>
      <c r="G866" s="22">
        <v>42916</v>
      </c>
      <c r="H866">
        <v>304</v>
      </c>
      <c r="I866">
        <v>311</v>
      </c>
      <c r="J866">
        <v>293</v>
      </c>
      <c r="K866">
        <v>301</v>
      </c>
      <c r="L866" s="22">
        <v>42919</v>
      </c>
      <c r="M866">
        <v>303</v>
      </c>
      <c r="N866" s="4">
        <v>42916</v>
      </c>
      <c r="O866" s="3" t="s">
        <v>15</v>
      </c>
      <c r="P866" s="3">
        <v>4564</v>
      </c>
      <c r="Q866" s="3" t="s">
        <v>450</v>
      </c>
      <c r="R866" s="3" t="s">
        <v>17</v>
      </c>
      <c r="S866" s="3">
        <v>0.05</v>
      </c>
      <c r="T866" s="3">
        <v>1</v>
      </c>
      <c r="U866" s="3">
        <v>0</v>
      </c>
      <c r="V866" s="3">
        <v>1800</v>
      </c>
      <c r="W866">
        <v>304</v>
      </c>
      <c r="X866" s="4">
        <v>42919</v>
      </c>
      <c r="Y866">
        <v>301</v>
      </c>
      <c r="Z866" s="10">
        <f t="shared" si="85"/>
        <v>-5400</v>
      </c>
      <c r="AA866" s="10">
        <f t="shared" si="84"/>
        <v>5400</v>
      </c>
      <c r="AB866" t="str">
        <f t="shared" si="87"/>
        <v/>
      </c>
      <c r="AC866">
        <f t="shared" si="88"/>
        <v>-472120</v>
      </c>
      <c r="AD866">
        <f t="shared" si="89"/>
        <v>1.3333333333333419E-2</v>
      </c>
      <c r="AE866" s="15">
        <v>42917</v>
      </c>
      <c r="AF866" s="9">
        <v>0</v>
      </c>
      <c r="AG866" s="12" t="s">
        <v>957</v>
      </c>
      <c r="AH866" s="20">
        <v>42915.998611111114</v>
      </c>
      <c r="AI866" s="12">
        <v>300</v>
      </c>
      <c r="AJ866" s="12">
        <v>18</v>
      </c>
      <c r="AK866" s="12">
        <v>6.3799999999999996E-2</v>
      </c>
      <c r="AL866" s="17">
        <v>35600</v>
      </c>
      <c r="AM866" s="17">
        <v>0.29900332225913623</v>
      </c>
      <c r="AN866" s="9"/>
      <c r="AO866" s="9"/>
      <c r="AP866" s="17">
        <v>6.98</v>
      </c>
      <c r="AQ866" s="17">
        <v>44257</v>
      </c>
      <c r="AR866" s="17">
        <v>1</v>
      </c>
      <c r="AS866" s="17">
        <v>0.39</v>
      </c>
      <c r="AT866" s="17">
        <v>0.7289719626168224</v>
      </c>
      <c r="AU866" s="12">
        <v>0.46153846153846156</v>
      </c>
      <c r="AV866" s="12">
        <v>0</v>
      </c>
      <c r="AY866" s="12">
        <v>147032000</v>
      </c>
      <c r="BA866" s="12">
        <v>1</v>
      </c>
      <c r="BD866" s="12">
        <v>0.29900332225913623</v>
      </c>
      <c r="BE866" s="12">
        <v>1</v>
      </c>
      <c r="BF866" s="12">
        <v>0.7289719626168224</v>
      </c>
      <c r="BG866" s="12">
        <v>0.46153846153846156</v>
      </c>
      <c r="BH866" s="12">
        <v>5.1999999999999998E-2</v>
      </c>
      <c r="BI866" s="12">
        <v>0.39</v>
      </c>
      <c r="BJ866" s="12" t="s">
        <v>968</v>
      </c>
      <c r="BK866" s="12">
        <v>0.38300000000000001</v>
      </c>
      <c r="BL866" s="12">
        <v>-455</v>
      </c>
      <c r="BM866" s="12">
        <v>-9</v>
      </c>
      <c r="BN866" s="12">
        <v>24</v>
      </c>
      <c r="BO866" s="12">
        <v>8497</v>
      </c>
      <c r="BP866" s="12">
        <v>-91</v>
      </c>
      <c r="BQ866" s="12">
        <v>3440</v>
      </c>
      <c r="BR866" s="12">
        <v>25</v>
      </c>
      <c r="BS866" s="12">
        <v>8937</v>
      </c>
      <c r="BT866" s="12">
        <v>0.39913968332853533</v>
      </c>
      <c r="BU866" s="12">
        <v>0.54474819484168624</v>
      </c>
      <c r="BV866" s="12">
        <v>0.55142445960316866</v>
      </c>
      <c r="BW866" s="12">
        <v>0.48566742033249716</v>
      </c>
      <c r="BX866" s="12">
        <v>0.47351003079711029</v>
      </c>
      <c r="BY866" s="12">
        <v>1607.5</v>
      </c>
      <c r="BZ866" s="12">
        <v>1</v>
      </c>
      <c r="CB866" s="12">
        <v>0.10472972972972973</v>
      </c>
      <c r="CC866" s="12">
        <v>20210</v>
      </c>
      <c r="CD866" s="12">
        <v>19980</v>
      </c>
      <c r="CE866" s="12">
        <v>2.8549994641517524</v>
      </c>
      <c r="CH866" s="22">
        <v>42915</v>
      </c>
      <c r="CI866">
        <v>276</v>
      </c>
      <c r="CJ866">
        <v>284</v>
      </c>
      <c r="CK866">
        <v>273</v>
      </c>
      <c r="CL866">
        <v>282</v>
      </c>
      <c r="CM866" s="22">
        <v>42916</v>
      </c>
      <c r="CN866">
        <v>304</v>
      </c>
      <c r="CO866">
        <v>311</v>
      </c>
      <c r="CP866">
        <v>293</v>
      </c>
      <c r="CQ866">
        <v>301</v>
      </c>
      <c r="CR866" s="22">
        <v>42919</v>
      </c>
      <c r="CS866">
        <v>303</v>
      </c>
      <c r="CT866">
        <v>305</v>
      </c>
      <c r="CU866">
        <v>285</v>
      </c>
      <c r="CV866">
        <v>286</v>
      </c>
    </row>
    <row r="867" spans="1:100">
      <c r="A867" s="22">
        <v>42915</v>
      </c>
      <c r="B867">
        <v>8</v>
      </c>
      <c r="C867">
        <v>9</v>
      </c>
      <c r="D867">
        <v>8</v>
      </c>
      <c r="E867">
        <v>9</v>
      </c>
      <c r="F867" s="23">
        <f t="shared" si="86"/>
        <v>0.125</v>
      </c>
      <c r="G867" s="22">
        <v>42916</v>
      </c>
      <c r="H867">
        <v>9</v>
      </c>
      <c r="I867">
        <v>9</v>
      </c>
      <c r="J867">
        <v>8</v>
      </c>
      <c r="K867">
        <v>8</v>
      </c>
      <c r="L867" s="22">
        <v>42919</v>
      </c>
      <c r="M867">
        <v>8</v>
      </c>
      <c r="N867" s="4">
        <v>42916</v>
      </c>
      <c r="O867" s="3" t="s">
        <v>11</v>
      </c>
      <c r="P867" s="3">
        <v>9318</v>
      </c>
      <c r="Q867" s="3" t="s">
        <v>71</v>
      </c>
      <c r="R867" s="3" t="s">
        <v>13</v>
      </c>
      <c r="S867" s="3">
        <v>0.05</v>
      </c>
      <c r="T867" s="3">
        <v>2</v>
      </c>
      <c r="U867" s="3">
        <v>0</v>
      </c>
      <c r="V867" s="3">
        <v>55600</v>
      </c>
      <c r="W867">
        <v>9</v>
      </c>
      <c r="X867" s="4">
        <v>42919</v>
      </c>
      <c r="Y867">
        <v>8</v>
      </c>
      <c r="Z867" s="10">
        <f t="shared" si="85"/>
        <v>-55600</v>
      </c>
      <c r="AA867" s="10">
        <f t="shared" si="84"/>
        <v>55600</v>
      </c>
      <c r="AB867" t="str">
        <f t="shared" si="87"/>
        <v/>
      </c>
      <c r="AC867">
        <f t="shared" si="88"/>
        <v>-472120</v>
      </c>
      <c r="AD867">
        <f t="shared" si="89"/>
        <v>3.4482758620689724E-2</v>
      </c>
      <c r="AE867" s="15">
        <v>42917</v>
      </c>
      <c r="AF867" s="9">
        <v>0</v>
      </c>
      <c r="AG867" s="12" t="s">
        <v>954</v>
      </c>
      <c r="AH867" s="20">
        <v>42915.996527777781</v>
      </c>
      <c r="AI867" s="12">
        <v>8.6999999999999993</v>
      </c>
      <c r="AJ867" s="12">
        <v>-0.3</v>
      </c>
      <c r="AK867" s="12">
        <v>-3.3300000000000003E-2</v>
      </c>
      <c r="AL867" s="17">
        <v>19300</v>
      </c>
      <c r="AM867" s="17">
        <v>0.25</v>
      </c>
      <c r="AN867" s="9"/>
      <c r="AO867" s="9"/>
      <c r="AP867" s="17">
        <v>0</v>
      </c>
      <c r="AQ867" s="17">
        <v>3175</v>
      </c>
      <c r="AR867" s="17">
        <v>0</v>
      </c>
      <c r="AS867" s="17">
        <v>4.7E-2</v>
      </c>
      <c r="AT867" s="17">
        <v>0</v>
      </c>
      <c r="AU867" s="12">
        <v>9.0909090909090912E-2</v>
      </c>
      <c r="AV867" s="12">
        <v>0</v>
      </c>
      <c r="AY867" s="12">
        <v>396835456</v>
      </c>
      <c r="BA867" s="12">
        <v>0</v>
      </c>
      <c r="BD867" s="12">
        <v>0.25</v>
      </c>
      <c r="BE867" s="12">
        <v>0</v>
      </c>
      <c r="BF867" s="12">
        <v>0</v>
      </c>
      <c r="BG867" s="12">
        <v>9.0909090909090912E-2</v>
      </c>
      <c r="BH867" s="12">
        <v>6.0999999999999999E-2</v>
      </c>
      <c r="BI867" s="12">
        <v>4.7E-2</v>
      </c>
      <c r="BJ867" s="12">
        <v>0</v>
      </c>
      <c r="BK867" s="12">
        <v>0.27800000000000002</v>
      </c>
      <c r="BL867" s="12">
        <v>-372</v>
      </c>
      <c r="BM867" s="12">
        <v>-524</v>
      </c>
      <c r="BN867" s="12">
        <v>916</v>
      </c>
      <c r="BO867" s="12">
        <v>1248</v>
      </c>
      <c r="BP867" s="12">
        <v>785</v>
      </c>
      <c r="BQ867" s="12">
        <v>29</v>
      </c>
      <c r="BR867" s="12">
        <v>55</v>
      </c>
      <c r="BS867" s="12">
        <v>1227</v>
      </c>
      <c r="BT867" s="12">
        <v>0.25389926311684446</v>
      </c>
      <c r="BU867" s="12">
        <v>0.59702219820937219</v>
      </c>
      <c r="BV867" s="12">
        <v>0.68249385284484854</v>
      </c>
      <c r="BW867" s="12">
        <v>0.6029995571728175</v>
      </c>
      <c r="BX867" s="12">
        <v>0.57887863617985269</v>
      </c>
      <c r="BY867" s="12">
        <v>1607.5</v>
      </c>
      <c r="BZ867" s="12">
        <v>0</v>
      </c>
      <c r="CB867" s="12">
        <v>0.10472972972972973</v>
      </c>
      <c r="CC867" s="12">
        <v>20210</v>
      </c>
      <c r="CD867" s="12">
        <v>19980</v>
      </c>
      <c r="CE867" s="12">
        <v>2.3870967741935485</v>
      </c>
      <c r="CH867" s="22">
        <v>42915</v>
      </c>
      <c r="CI867">
        <v>8</v>
      </c>
      <c r="CJ867">
        <v>9</v>
      </c>
      <c r="CK867">
        <v>8</v>
      </c>
      <c r="CL867">
        <v>9</v>
      </c>
      <c r="CM867" s="22">
        <v>42916</v>
      </c>
      <c r="CN867">
        <v>9</v>
      </c>
      <c r="CO867">
        <v>9</v>
      </c>
      <c r="CP867">
        <v>8</v>
      </c>
      <c r="CQ867">
        <v>8</v>
      </c>
      <c r="CR867" s="22">
        <v>42919</v>
      </c>
      <c r="CS867">
        <v>8</v>
      </c>
      <c r="CT867">
        <v>9</v>
      </c>
      <c r="CU867">
        <v>8</v>
      </c>
      <c r="CV867">
        <v>9</v>
      </c>
    </row>
    <row r="868" spans="1:100">
      <c r="A868" s="22">
        <v>42915</v>
      </c>
      <c r="B868">
        <v>1128</v>
      </c>
      <c r="C868">
        <v>1165</v>
      </c>
      <c r="D868">
        <v>1111</v>
      </c>
      <c r="E868">
        <v>1140</v>
      </c>
      <c r="F868" s="23">
        <f t="shared" si="86"/>
        <v>1.0638297872340496E-2</v>
      </c>
      <c r="G868" s="22">
        <v>42916</v>
      </c>
      <c r="H868">
        <v>1127</v>
      </c>
      <c r="I868">
        <v>1230</v>
      </c>
      <c r="J868">
        <v>1127</v>
      </c>
      <c r="K868">
        <v>1178</v>
      </c>
      <c r="L868" s="22">
        <v>42919</v>
      </c>
      <c r="M868">
        <v>1178</v>
      </c>
      <c r="N868" s="4">
        <v>42916</v>
      </c>
      <c r="O868" s="3" t="s">
        <v>15</v>
      </c>
      <c r="P868" s="3">
        <v>3853</v>
      </c>
      <c r="Q868" s="3" t="s">
        <v>95</v>
      </c>
      <c r="R868" s="3" t="s">
        <v>17</v>
      </c>
      <c r="S868" s="3">
        <v>0.05</v>
      </c>
      <c r="T868" s="3">
        <v>1</v>
      </c>
      <c r="U868" s="3">
        <v>0</v>
      </c>
      <c r="V868" s="3">
        <v>500</v>
      </c>
      <c r="W868">
        <v>1127</v>
      </c>
      <c r="X868" s="4">
        <v>42919</v>
      </c>
      <c r="Y868">
        <v>1178</v>
      </c>
      <c r="Z868" s="10">
        <f t="shared" si="85"/>
        <v>25500</v>
      </c>
      <c r="AA868" s="10">
        <f t="shared" si="84"/>
        <v>25500</v>
      </c>
      <c r="AB868" t="str">
        <f t="shared" si="87"/>
        <v/>
      </c>
      <c r="AC868">
        <f t="shared" si="88"/>
        <v>-472120</v>
      </c>
      <c r="AD868">
        <f t="shared" si="89"/>
        <v>4.8141891891891886E-2</v>
      </c>
      <c r="AE868" s="15">
        <v>42917</v>
      </c>
      <c r="AF868" s="9">
        <v>0</v>
      </c>
      <c r="AG868" s="12" t="s">
        <v>957</v>
      </c>
      <c r="AH868" s="20">
        <v>42915.996527777781</v>
      </c>
      <c r="AI868" s="12">
        <v>1184</v>
      </c>
      <c r="AJ868" s="12">
        <v>44</v>
      </c>
      <c r="AK868" s="12">
        <v>3.8600000000000002E-2</v>
      </c>
      <c r="AL868" s="17">
        <v>16700</v>
      </c>
      <c r="AM868" s="17">
        <v>0.56112054329371819</v>
      </c>
      <c r="AN868" s="9"/>
      <c r="AO868" s="9"/>
      <c r="AP868" s="17">
        <v>2.71</v>
      </c>
      <c r="AQ868" s="17">
        <v>18145</v>
      </c>
      <c r="AR868" s="17">
        <v>0.89238410596026485</v>
      </c>
      <c r="AS868" s="17">
        <v>0.158</v>
      </c>
      <c r="AT868" s="17">
        <v>0.89238410596026485</v>
      </c>
      <c r="AU868" s="12">
        <v>0.72390821613619538</v>
      </c>
      <c r="AV868" s="12" t="s">
        <v>988</v>
      </c>
      <c r="AY868" s="12">
        <v>15403165</v>
      </c>
      <c r="BA868" s="12">
        <v>0.83950617283950613</v>
      </c>
      <c r="BD868" s="12">
        <v>0.56112054329371819</v>
      </c>
      <c r="BE868" s="12">
        <v>0.89238410596026485</v>
      </c>
      <c r="BF868" s="12">
        <v>0.89238410596026485</v>
      </c>
      <c r="BG868" s="12">
        <v>0.72390821613619538</v>
      </c>
      <c r="BH868" s="12">
        <v>1.7999999999999999E-2</v>
      </c>
      <c r="BI868" s="12">
        <v>0.158</v>
      </c>
      <c r="BJ868" s="12">
        <v>1.7999999999999999E-2</v>
      </c>
      <c r="BK868" s="12">
        <v>0.52300000000000002</v>
      </c>
      <c r="BL868" s="12">
        <v>143</v>
      </c>
      <c r="BM868" s="12">
        <v>19</v>
      </c>
      <c r="BN868" s="12">
        <v>-186</v>
      </c>
      <c r="BO868" s="12">
        <v>1629</v>
      </c>
      <c r="BP868" s="12">
        <v>263</v>
      </c>
      <c r="BQ868" s="12">
        <v>-69</v>
      </c>
      <c r="BR868" s="12">
        <v>260</v>
      </c>
      <c r="BS868" s="12">
        <v>1632</v>
      </c>
      <c r="BT868" s="12">
        <v>0.39913968332853533</v>
      </c>
      <c r="BU868" s="12">
        <v>0.54474819484168624</v>
      </c>
      <c r="BV868" s="12">
        <v>0.55142445960316866</v>
      </c>
      <c r="BW868" s="12">
        <v>0.48566742033249716</v>
      </c>
      <c r="BX868" s="12">
        <v>0.47351003079711029</v>
      </c>
      <c r="BY868" s="12">
        <v>1607.5</v>
      </c>
      <c r="BZ868" s="12">
        <v>0.83950617283950613</v>
      </c>
      <c r="CB868" s="12">
        <v>0.10472972972972973</v>
      </c>
      <c r="CC868" s="12">
        <v>20210</v>
      </c>
      <c r="CD868" s="12">
        <v>19980</v>
      </c>
      <c r="CE868" s="12">
        <v>5.3577961553206643</v>
      </c>
      <c r="CH868" s="22">
        <v>42915</v>
      </c>
      <c r="CI868">
        <v>1128</v>
      </c>
      <c r="CJ868">
        <v>1165</v>
      </c>
      <c r="CK868">
        <v>1111</v>
      </c>
      <c r="CL868">
        <v>1140</v>
      </c>
      <c r="CM868" s="22">
        <v>42916</v>
      </c>
      <c r="CN868">
        <v>1127</v>
      </c>
      <c r="CO868">
        <v>1230</v>
      </c>
      <c r="CP868">
        <v>1127</v>
      </c>
      <c r="CQ868">
        <v>1178</v>
      </c>
      <c r="CR868" s="22">
        <v>42919</v>
      </c>
      <c r="CS868">
        <v>1178</v>
      </c>
      <c r="CT868">
        <v>1239</v>
      </c>
      <c r="CU868">
        <v>1157</v>
      </c>
      <c r="CV868">
        <v>1239</v>
      </c>
    </row>
    <row r="869" spans="1:100">
      <c r="A869" s="22">
        <v>42915</v>
      </c>
      <c r="B869">
        <v>1813</v>
      </c>
      <c r="C869">
        <v>2093</v>
      </c>
      <c r="D869">
        <v>1805</v>
      </c>
      <c r="E869">
        <v>2093</v>
      </c>
      <c r="F869" s="23">
        <f t="shared" si="86"/>
        <v>0.15444015444015435</v>
      </c>
      <c r="G869" s="22">
        <v>42916</v>
      </c>
      <c r="H869">
        <v>2593</v>
      </c>
      <c r="I869">
        <v>2593</v>
      </c>
      <c r="J869">
        <v>2593</v>
      </c>
      <c r="K869">
        <v>2593</v>
      </c>
      <c r="L869" s="22">
        <v>42919</v>
      </c>
      <c r="M869">
        <v>2743</v>
      </c>
      <c r="N869" s="4">
        <v>42916</v>
      </c>
      <c r="O869" s="3" t="s">
        <v>15</v>
      </c>
      <c r="P869" s="3">
        <v>2351</v>
      </c>
      <c r="Q869" s="3" t="s">
        <v>236</v>
      </c>
      <c r="R869" s="3" t="s">
        <v>17</v>
      </c>
      <c r="S869" s="3">
        <v>0.05</v>
      </c>
      <c r="T869" s="3">
        <v>2</v>
      </c>
      <c r="U869" s="3">
        <v>0</v>
      </c>
      <c r="V869" s="3">
        <v>300</v>
      </c>
      <c r="W869">
        <v>2593</v>
      </c>
      <c r="X869" s="4">
        <v>42919</v>
      </c>
      <c r="Y869">
        <v>2593</v>
      </c>
      <c r="Z869" s="10">
        <f t="shared" si="85"/>
        <v>0</v>
      </c>
      <c r="AA869" s="10">
        <f t="shared" si="84"/>
        <v>0</v>
      </c>
      <c r="AB869" t="str">
        <f t="shared" si="87"/>
        <v/>
      </c>
      <c r="AC869">
        <f t="shared" si="88"/>
        <v>-472120</v>
      </c>
      <c r="AD869">
        <f t="shared" si="89"/>
        <v>9.8728813559322059E-2</v>
      </c>
      <c r="AE869" s="15">
        <v>42917</v>
      </c>
      <c r="AF869" s="9">
        <v>0</v>
      </c>
      <c r="AG869" s="12" t="s">
        <v>957</v>
      </c>
      <c r="AH869" s="20">
        <v>42915.997916666667</v>
      </c>
      <c r="AI869" s="12">
        <v>2360</v>
      </c>
      <c r="AJ869" s="12">
        <v>267</v>
      </c>
      <c r="AK869" s="12">
        <v>0.12759999999999999</v>
      </c>
      <c r="AL869" s="17">
        <v>13300</v>
      </c>
      <c r="AM869" s="17">
        <v>0.87042036251446198</v>
      </c>
      <c r="AN869" s="9"/>
      <c r="AO869" s="9"/>
      <c r="AP869" s="17">
        <v>0</v>
      </c>
      <c r="AQ869" s="17">
        <v>19195</v>
      </c>
      <c r="AR869" s="17">
        <v>1</v>
      </c>
      <c r="AS869" s="17">
        <v>0.151</v>
      </c>
      <c r="AT869" s="17">
        <v>1</v>
      </c>
      <c r="AU869" s="12">
        <v>1</v>
      </c>
      <c r="AV869" s="12">
        <v>0.08</v>
      </c>
      <c r="AY869" s="12">
        <v>7402500</v>
      </c>
      <c r="BA869" s="12">
        <v>1</v>
      </c>
      <c r="BD869" s="12">
        <v>0.87042036251446198</v>
      </c>
      <c r="BE869" s="12">
        <v>1</v>
      </c>
      <c r="BF869" s="12">
        <v>1</v>
      </c>
      <c r="BG869" s="12">
        <v>1</v>
      </c>
      <c r="BH869" s="12">
        <v>2E-3</v>
      </c>
      <c r="BI869" s="12">
        <v>0.151</v>
      </c>
      <c r="BJ869" s="12">
        <v>0</v>
      </c>
      <c r="BK869" s="12">
        <v>0.68600000000000005</v>
      </c>
      <c r="BL869" s="12">
        <v>150</v>
      </c>
      <c r="BM869" s="12">
        <v>-148</v>
      </c>
      <c r="BN869" s="12">
        <v>-13</v>
      </c>
      <c r="BO869" s="12">
        <v>782</v>
      </c>
      <c r="BP869" s="12">
        <v>172</v>
      </c>
      <c r="BQ869" s="12">
        <v>-307</v>
      </c>
      <c r="BR869" s="12">
        <v>-13</v>
      </c>
      <c r="BS869" s="12">
        <v>791</v>
      </c>
      <c r="BT869" s="12">
        <v>0.39913968332853533</v>
      </c>
      <c r="BU869" s="12">
        <v>0.54474819484168624</v>
      </c>
      <c r="BV869" s="12">
        <v>0.55142445960316866</v>
      </c>
      <c r="BW869" s="12">
        <v>0.48566742033249716</v>
      </c>
      <c r="BX869" s="12">
        <v>0.47351003079711029</v>
      </c>
      <c r="BY869" s="12">
        <v>1607.5</v>
      </c>
      <c r="BZ869" s="12">
        <v>1</v>
      </c>
      <c r="CB869" s="12">
        <v>0.10472972972972973</v>
      </c>
      <c r="CC869" s="12">
        <v>20210</v>
      </c>
      <c r="CD869" s="12">
        <v>19980</v>
      </c>
      <c r="CE869" s="12">
        <v>8.3111105582026052</v>
      </c>
      <c r="CH869" s="22">
        <v>42915</v>
      </c>
      <c r="CI869">
        <v>1813</v>
      </c>
      <c r="CJ869">
        <v>2093</v>
      </c>
      <c r="CK869">
        <v>1805</v>
      </c>
      <c r="CL869">
        <v>2093</v>
      </c>
      <c r="CM869" s="22">
        <v>42916</v>
      </c>
      <c r="CN869">
        <v>2593</v>
      </c>
      <c r="CO869">
        <v>2593</v>
      </c>
      <c r="CP869">
        <v>2593</v>
      </c>
      <c r="CQ869">
        <v>2593</v>
      </c>
      <c r="CR869" s="22">
        <v>42919</v>
      </c>
      <c r="CS869">
        <v>2743</v>
      </c>
      <c r="CT869">
        <v>3095</v>
      </c>
      <c r="CU869">
        <v>2715</v>
      </c>
      <c r="CV869">
        <v>3095</v>
      </c>
    </row>
    <row r="870" spans="1:100">
      <c r="A870" s="22">
        <v>42915</v>
      </c>
      <c r="B870">
        <v>1412</v>
      </c>
      <c r="C870">
        <v>1476</v>
      </c>
      <c r="D870">
        <v>1401</v>
      </c>
      <c r="E870">
        <v>1446</v>
      </c>
      <c r="F870" s="23">
        <f t="shared" si="86"/>
        <v>2.4079320113314484E-2</v>
      </c>
      <c r="G870" s="22">
        <v>42916</v>
      </c>
      <c r="H870">
        <v>1476</v>
      </c>
      <c r="I870">
        <v>1519</v>
      </c>
      <c r="J870">
        <v>1450</v>
      </c>
      <c r="K870">
        <v>1462</v>
      </c>
      <c r="L870" s="22">
        <v>42919</v>
      </c>
      <c r="M870">
        <v>1460</v>
      </c>
      <c r="N870" s="4">
        <v>42916</v>
      </c>
      <c r="O870" s="3" t="s">
        <v>15</v>
      </c>
      <c r="P870" s="3">
        <v>3639</v>
      </c>
      <c r="Q870" s="3" t="s">
        <v>451</v>
      </c>
      <c r="R870" s="3" t="s">
        <v>17</v>
      </c>
      <c r="S870" s="3">
        <v>0.05</v>
      </c>
      <c r="T870" s="3">
        <v>1</v>
      </c>
      <c r="U870" s="3">
        <v>0</v>
      </c>
      <c r="V870" s="3">
        <v>400</v>
      </c>
      <c r="W870">
        <v>1476</v>
      </c>
      <c r="X870" s="4">
        <v>42919</v>
      </c>
      <c r="Y870">
        <v>1462</v>
      </c>
      <c r="Z870" s="10">
        <f t="shared" si="85"/>
        <v>-5600</v>
      </c>
      <c r="AA870" s="10">
        <f t="shared" si="84"/>
        <v>5600</v>
      </c>
      <c r="AB870" t="str">
        <f t="shared" si="87"/>
        <v/>
      </c>
      <c r="AC870">
        <f t="shared" si="88"/>
        <v>-472120</v>
      </c>
      <c r="AD870">
        <f t="shared" si="89"/>
        <v>4.1558441558441572E-2</v>
      </c>
      <c r="AE870" s="15">
        <v>42917</v>
      </c>
      <c r="AF870" s="9">
        <v>0</v>
      </c>
      <c r="AG870" s="12" t="s">
        <v>962</v>
      </c>
      <c r="AH870" s="20">
        <v>42915.986805555556</v>
      </c>
      <c r="AI870" s="12">
        <v>1540</v>
      </c>
      <c r="AJ870" s="12">
        <v>94</v>
      </c>
      <c r="AK870" s="12">
        <v>6.5000000000000002E-2</v>
      </c>
      <c r="AL870" s="17">
        <v>11700</v>
      </c>
      <c r="AM870" s="17">
        <v>0.36798905608755128</v>
      </c>
      <c r="AN870" s="9"/>
      <c r="AO870" s="9"/>
      <c r="AP870" s="17">
        <v>6.79</v>
      </c>
      <c r="AQ870" s="17">
        <v>7599</v>
      </c>
      <c r="AR870" s="17">
        <v>0.72573189522342063</v>
      </c>
      <c r="AS870" s="17">
        <v>0.24199999999999999</v>
      </c>
      <c r="AT870" s="17">
        <v>0.74751773049645387</v>
      </c>
      <c r="AU870" s="12">
        <v>0.43036978756884342</v>
      </c>
      <c r="AV870" s="12" t="s">
        <v>988</v>
      </c>
      <c r="AY870" s="12">
        <v>5197573</v>
      </c>
      <c r="BA870" s="12">
        <v>0.68306010928961747</v>
      </c>
      <c r="BD870" s="12">
        <v>0.36798905608755128</v>
      </c>
      <c r="BE870" s="12">
        <v>0.72573189522342063</v>
      </c>
      <c r="BF870" s="12">
        <v>0.74751773049645387</v>
      </c>
      <c r="BG870" s="12">
        <v>0.43036978756884342</v>
      </c>
      <c r="BH870" s="12">
        <v>0.161</v>
      </c>
      <c r="BI870" s="12">
        <v>0.24199999999999999</v>
      </c>
      <c r="BJ870" s="12">
        <v>6.0000000000000001E-3</v>
      </c>
      <c r="BK870" s="12">
        <v>0.503</v>
      </c>
      <c r="BL870" s="12">
        <v>258</v>
      </c>
      <c r="BM870" s="12">
        <v>-572</v>
      </c>
      <c r="BN870" s="12">
        <v>-73</v>
      </c>
      <c r="BO870" s="12">
        <v>1783</v>
      </c>
      <c r="BP870" s="12">
        <v>409</v>
      </c>
      <c r="BQ870" s="12">
        <v>-354</v>
      </c>
      <c r="BR870" s="12">
        <v>-135</v>
      </c>
      <c r="BS870" s="12">
        <v>1931</v>
      </c>
      <c r="BT870" s="12">
        <v>0.2078522592073011</v>
      </c>
      <c r="BU870" s="12">
        <v>0.64544897682123947</v>
      </c>
      <c r="BV870" s="12">
        <v>0.75135075665427187</v>
      </c>
      <c r="BW870" s="12">
        <v>0.67533760337877324</v>
      </c>
      <c r="BX870" s="12">
        <v>0.58546481820863616</v>
      </c>
      <c r="BY870" s="12">
        <v>1607.5</v>
      </c>
      <c r="BZ870" s="12">
        <v>0.68306010928961747</v>
      </c>
      <c r="CB870" s="12">
        <v>0.10472972972972973</v>
      </c>
      <c r="CC870" s="12">
        <v>20210</v>
      </c>
      <c r="CD870" s="12">
        <v>19980</v>
      </c>
      <c r="CE870" s="12">
        <v>3.5137019549004895</v>
      </c>
      <c r="CH870" s="22">
        <v>42915</v>
      </c>
      <c r="CI870">
        <v>1412</v>
      </c>
      <c r="CJ870">
        <v>1476</v>
      </c>
      <c r="CK870">
        <v>1401</v>
      </c>
      <c r="CL870">
        <v>1446</v>
      </c>
      <c r="CM870" s="22">
        <v>42916</v>
      </c>
      <c r="CN870">
        <v>1476</v>
      </c>
      <c r="CO870">
        <v>1519</v>
      </c>
      <c r="CP870">
        <v>1450</v>
      </c>
      <c r="CQ870">
        <v>1462</v>
      </c>
      <c r="CR870" s="22">
        <v>42919</v>
      </c>
      <c r="CS870">
        <v>1460</v>
      </c>
      <c r="CT870">
        <v>1762</v>
      </c>
      <c r="CU870">
        <v>1425</v>
      </c>
      <c r="CV870">
        <v>1762</v>
      </c>
    </row>
    <row r="871" spans="1:100">
      <c r="A871" s="22">
        <v>42915</v>
      </c>
      <c r="B871">
        <v>1225</v>
      </c>
      <c r="C871">
        <v>1260</v>
      </c>
      <c r="D871">
        <v>1200</v>
      </c>
      <c r="E871">
        <v>1234</v>
      </c>
      <c r="F871" s="23">
        <f t="shared" si="86"/>
        <v>7.3469387755102922E-3</v>
      </c>
      <c r="G871" s="22">
        <v>42916</v>
      </c>
      <c r="H871">
        <v>1170</v>
      </c>
      <c r="I871">
        <v>1195</v>
      </c>
      <c r="J871">
        <v>1147</v>
      </c>
      <c r="K871">
        <v>1188</v>
      </c>
      <c r="L871" s="22">
        <v>42919</v>
      </c>
      <c r="M871">
        <v>1193</v>
      </c>
      <c r="N871" s="4">
        <v>42916</v>
      </c>
      <c r="O871" s="3" t="s">
        <v>11</v>
      </c>
      <c r="P871" s="3">
        <v>3664</v>
      </c>
      <c r="Q871" s="3" t="s">
        <v>373</v>
      </c>
      <c r="R871" s="3" t="s">
        <v>13</v>
      </c>
      <c r="S871" s="3">
        <v>0.05</v>
      </c>
      <c r="T871" s="3">
        <v>1</v>
      </c>
      <c r="U871" s="3">
        <v>0</v>
      </c>
      <c r="V871" s="3">
        <v>500</v>
      </c>
      <c r="W871">
        <v>1170</v>
      </c>
      <c r="X871" s="4">
        <v>42919</v>
      </c>
      <c r="Y871">
        <v>1188</v>
      </c>
      <c r="Z871" s="10">
        <f t="shared" si="85"/>
        <v>9000</v>
      </c>
      <c r="AA871" s="10">
        <f t="shared" si="84"/>
        <v>9000</v>
      </c>
      <c r="AB871" t="str">
        <f t="shared" si="87"/>
        <v/>
      </c>
      <c r="AC871">
        <f t="shared" si="88"/>
        <v>-472120</v>
      </c>
      <c r="AD871">
        <f t="shared" si="89"/>
        <v>2.1739130434782594E-2</v>
      </c>
      <c r="AE871" s="15">
        <v>42917</v>
      </c>
      <c r="AF871" s="9">
        <v>0</v>
      </c>
      <c r="AG871" s="12" t="s">
        <v>957</v>
      </c>
      <c r="AH871" s="20">
        <v>42915.997916666667</v>
      </c>
      <c r="AI871" s="12">
        <v>1196</v>
      </c>
      <c r="AJ871" s="12">
        <v>-38</v>
      </c>
      <c r="AK871" s="12">
        <v>-3.0800000000000001E-2</v>
      </c>
      <c r="AL871" s="17">
        <v>9400</v>
      </c>
      <c r="AM871" s="17">
        <v>0.55639730639730645</v>
      </c>
      <c r="AN871" s="17">
        <v>-1</v>
      </c>
      <c r="AO871" s="9"/>
      <c r="AP871" s="17">
        <v>2.7</v>
      </c>
      <c r="AQ871" s="17">
        <v>19124</v>
      </c>
      <c r="AR871" s="17">
        <v>0.67232597623089985</v>
      </c>
      <c r="AS871" s="17">
        <v>0.155</v>
      </c>
      <c r="AT871" s="17">
        <v>0.63553530751708431</v>
      </c>
      <c r="AU871" s="12">
        <v>0.75213013168086751</v>
      </c>
      <c r="AV871" s="12" t="s">
        <v>988</v>
      </c>
      <c r="AY871" s="12">
        <v>16098008</v>
      </c>
      <c r="BA871" s="12">
        <v>0.69056603773584901</v>
      </c>
      <c r="BD871" s="12">
        <v>0.55639730639730645</v>
      </c>
      <c r="BE871" s="12">
        <v>0.67232597623089985</v>
      </c>
      <c r="BF871" s="12">
        <v>0.63553530751708431</v>
      </c>
      <c r="BG871" s="12">
        <v>0.75213013168086751</v>
      </c>
      <c r="BH871" s="12">
        <v>9.8000000000000004E-2</v>
      </c>
      <c r="BI871" s="12">
        <v>0.155</v>
      </c>
      <c r="BJ871" s="12">
        <v>2.9000000000000001E-2</v>
      </c>
      <c r="BK871" s="12">
        <v>0.64600000000000002</v>
      </c>
      <c r="BL871" s="12">
        <v>-749</v>
      </c>
      <c r="BM871" s="12">
        <v>-1020</v>
      </c>
      <c r="BN871" s="12">
        <v>924</v>
      </c>
      <c r="BO871" s="12">
        <v>768</v>
      </c>
      <c r="BP871" s="12">
        <v>934</v>
      </c>
      <c r="BQ871" s="12">
        <v>-227</v>
      </c>
      <c r="BR871" s="12">
        <v>229</v>
      </c>
      <c r="BS871" s="12">
        <v>1593</v>
      </c>
      <c r="BT871" s="12">
        <v>0.39913968332853533</v>
      </c>
      <c r="BU871" s="12">
        <v>0.54474819484168624</v>
      </c>
      <c r="BV871" s="12">
        <v>0.55142445960316866</v>
      </c>
      <c r="BW871" s="12">
        <v>0.48566742033249716</v>
      </c>
      <c r="BX871" s="12">
        <v>0.47351003079711029</v>
      </c>
      <c r="BY871" s="12">
        <v>1607.5</v>
      </c>
      <c r="BZ871" s="12">
        <v>0.69056603773584901</v>
      </c>
      <c r="CB871" s="12">
        <v>0.10472972972972973</v>
      </c>
      <c r="CC871" s="12">
        <v>20210</v>
      </c>
      <c r="CD871" s="12">
        <v>19980</v>
      </c>
      <c r="CE871" s="12">
        <v>5.3126968610839587</v>
      </c>
      <c r="CH871" s="22">
        <v>42915</v>
      </c>
      <c r="CI871">
        <v>1225</v>
      </c>
      <c r="CJ871">
        <v>1260</v>
      </c>
      <c r="CK871">
        <v>1200</v>
      </c>
      <c r="CL871">
        <v>1234</v>
      </c>
      <c r="CM871" s="22">
        <v>42916</v>
      </c>
      <c r="CN871">
        <v>1170</v>
      </c>
      <c r="CO871">
        <v>1195</v>
      </c>
      <c r="CP871">
        <v>1147</v>
      </c>
      <c r="CQ871">
        <v>1188</v>
      </c>
      <c r="CR871" s="22">
        <v>42919</v>
      </c>
      <c r="CS871">
        <v>1193</v>
      </c>
      <c r="CT871">
        <v>1200</v>
      </c>
      <c r="CU871">
        <v>1142</v>
      </c>
      <c r="CV871">
        <v>1150</v>
      </c>
    </row>
    <row r="872" spans="1:100">
      <c r="A872" s="22">
        <v>42915</v>
      </c>
      <c r="B872">
        <v>541</v>
      </c>
      <c r="C872">
        <v>590</v>
      </c>
      <c r="D872">
        <v>499</v>
      </c>
      <c r="E872">
        <v>580</v>
      </c>
      <c r="F872" s="23">
        <f t="shared" si="86"/>
        <v>7.2088724584103536E-2</v>
      </c>
      <c r="G872" s="22">
        <v>42916</v>
      </c>
      <c r="H872">
        <v>551</v>
      </c>
      <c r="I872">
        <v>635</v>
      </c>
      <c r="J872">
        <v>541</v>
      </c>
      <c r="K872">
        <v>622</v>
      </c>
      <c r="L872" s="22">
        <v>42919</v>
      </c>
      <c r="M872">
        <v>662</v>
      </c>
      <c r="N872" s="4">
        <v>42916</v>
      </c>
      <c r="O872" s="3" t="s">
        <v>11</v>
      </c>
      <c r="P872" s="3">
        <v>4772</v>
      </c>
      <c r="Q872" s="3" t="s">
        <v>266</v>
      </c>
      <c r="R872" s="3" t="s">
        <v>13</v>
      </c>
      <c r="S872" s="3">
        <v>0.05</v>
      </c>
      <c r="T872" s="3">
        <v>2</v>
      </c>
      <c r="U872" s="3">
        <v>0</v>
      </c>
      <c r="V872" s="3">
        <v>1000</v>
      </c>
      <c r="W872">
        <v>551</v>
      </c>
      <c r="X872" s="4">
        <v>42919</v>
      </c>
      <c r="Y872">
        <v>622</v>
      </c>
      <c r="Z872" s="10">
        <f t="shared" si="85"/>
        <v>71000</v>
      </c>
      <c r="AA872" s="10">
        <f t="shared" si="84"/>
        <v>71000</v>
      </c>
      <c r="AB872" t="str">
        <f t="shared" si="87"/>
        <v/>
      </c>
      <c r="AC872">
        <f t="shared" si="88"/>
        <v>-472120</v>
      </c>
      <c r="AD872">
        <f t="shared" si="89"/>
        <v>1.9572953736654797E-2</v>
      </c>
      <c r="AE872" s="15">
        <v>42917</v>
      </c>
      <c r="AF872" s="9">
        <v>0</v>
      </c>
      <c r="AG872" s="12" t="s">
        <v>960</v>
      </c>
      <c r="AH872" s="20">
        <v>42915.987500000003</v>
      </c>
      <c r="AI872" s="12">
        <v>562</v>
      </c>
      <c r="AJ872" s="12">
        <v>-18</v>
      </c>
      <c r="AK872" s="12">
        <v>-3.1E-2</v>
      </c>
      <c r="AL872" s="17">
        <v>6500</v>
      </c>
      <c r="AM872" s="17">
        <v>1.0514469453376205</v>
      </c>
      <c r="AN872" s="9"/>
      <c r="AO872" s="9"/>
      <c r="AP872" s="17">
        <v>0</v>
      </c>
      <c r="AQ872" s="17">
        <v>10276</v>
      </c>
      <c r="AR872" s="17">
        <v>1</v>
      </c>
      <c r="AS872" s="17">
        <v>0.28699999999999998</v>
      </c>
      <c r="AT872" s="17">
        <v>1</v>
      </c>
      <c r="AU872" s="12">
        <v>1</v>
      </c>
      <c r="AV872" s="12">
        <v>0</v>
      </c>
      <c r="AW872" s="12">
        <v>45.4</v>
      </c>
      <c r="AY872" s="12">
        <v>16520351</v>
      </c>
      <c r="BA872" s="12">
        <v>1</v>
      </c>
      <c r="BD872" s="12">
        <v>1.0514469453376205</v>
      </c>
      <c r="BE872" s="12">
        <v>1</v>
      </c>
      <c r="BF872" s="12">
        <v>1</v>
      </c>
      <c r="BG872" s="12">
        <v>1</v>
      </c>
      <c r="BH872" s="12">
        <v>0.43</v>
      </c>
      <c r="BI872" s="12">
        <v>0.28699999999999998</v>
      </c>
      <c r="BJ872" s="12">
        <v>0</v>
      </c>
      <c r="BK872" s="12">
        <v>0.52500000000000002</v>
      </c>
      <c r="BL872" s="12">
        <v>322</v>
      </c>
      <c r="BM872" s="12">
        <v>239</v>
      </c>
      <c r="BN872" s="12">
        <v>-86</v>
      </c>
      <c r="BO872" s="12">
        <v>1316</v>
      </c>
      <c r="BP872" s="12">
        <v>-842</v>
      </c>
      <c r="BQ872" s="12">
        <v>-96</v>
      </c>
      <c r="BR872" s="12">
        <v>177</v>
      </c>
      <c r="BS872" s="12">
        <v>795</v>
      </c>
      <c r="BT872" s="12">
        <v>0.33640914599280108</v>
      </c>
      <c r="BU872" s="12">
        <v>0.53912769256518533</v>
      </c>
      <c r="BV872" s="12">
        <v>0.56552291971214619</v>
      </c>
      <c r="BW872" s="12">
        <v>0.47730821303058535</v>
      </c>
      <c r="BX872" s="12">
        <v>0.62284306810423085</v>
      </c>
      <c r="BY872" s="12">
        <v>1607.5</v>
      </c>
      <c r="BZ872" s="12">
        <v>1</v>
      </c>
      <c r="CB872" s="12">
        <v>0.10472972972972973</v>
      </c>
      <c r="CC872" s="12">
        <v>20210</v>
      </c>
      <c r="CD872" s="12">
        <v>19980</v>
      </c>
      <c r="CE872" s="12">
        <v>10.039622445804376</v>
      </c>
      <c r="CH872" s="22">
        <v>42915</v>
      </c>
      <c r="CI872">
        <v>541</v>
      </c>
      <c r="CJ872">
        <v>590</v>
      </c>
      <c r="CK872">
        <v>499</v>
      </c>
      <c r="CL872">
        <v>580</v>
      </c>
      <c r="CM872" s="22">
        <v>42916</v>
      </c>
      <c r="CN872">
        <v>551</v>
      </c>
      <c r="CO872">
        <v>635</v>
      </c>
      <c r="CP872">
        <v>541</v>
      </c>
      <c r="CQ872">
        <v>622</v>
      </c>
      <c r="CR872" s="22">
        <v>42919</v>
      </c>
      <c r="CS872">
        <v>662</v>
      </c>
      <c r="CT872">
        <v>722</v>
      </c>
      <c r="CU872">
        <v>652</v>
      </c>
      <c r="CV872">
        <v>722</v>
      </c>
    </row>
    <row r="873" spans="1:100">
      <c r="A873" s="22">
        <v>42915</v>
      </c>
      <c r="B873">
        <v>3650</v>
      </c>
      <c r="C873">
        <v>4125</v>
      </c>
      <c r="D873">
        <v>3530</v>
      </c>
      <c r="E873">
        <v>4100</v>
      </c>
      <c r="F873" s="23">
        <f t="shared" si="86"/>
        <v>0.12328767123287676</v>
      </c>
      <c r="G873" s="22">
        <v>42916</v>
      </c>
      <c r="H873">
        <v>4030</v>
      </c>
      <c r="I873">
        <v>4230</v>
      </c>
      <c r="J873">
        <v>3900</v>
      </c>
      <c r="K873">
        <v>4135</v>
      </c>
      <c r="L873" s="22">
        <v>42919</v>
      </c>
      <c r="M873">
        <v>4195</v>
      </c>
      <c r="N873" s="4">
        <v>42916</v>
      </c>
      <c r="O873" s="3" t="s">
        <v>15</v>
      </c>
      <c r="P873" s="3">
        <v>4288</v>
      </c>
      <c r="Q873" s="3" t="s">
        <v>301</v>
      </c>
      <c r="R873" s="3" t="s">
        <v>17</v>
      </c>
      <c r="S873" s="3">
        <v>0.05</v>
      </c>
      <c r="T873" s="3">
        <v>1</v>
      </c>
      <c r="U873" s="3">
        <v>0</v>
      </c>
      <c r="V873" s="3">
        <v>200</v>
      </c>
      <c r="W873">
        <v>4030</v>
      </c>
      <c r="X873" s="4">
        <v>42919</v>
      </c>
      <c r="Y873">
        <v>4135</v>
      </c>
      <c r="Z873" s="10">
        <f t="shared" si="85"/>
        <v>21000</v>
      </c>
      <c r="AA873" s="10">
        <f t="shared" si="84"/>
        <v>21000</v>
      </c>
      <c r="AB873" t="str">
        <f t="shared" si="87"/>
        <v/>
      </c>
      <c r="AC873">
        <f t="shared" si="88"/>
        <v>-472120</v>
      </c>
      <c r="AD873">
        <f t="shared" si="89"/>
        <v>5.1764705882352935E-2</v>
      </c>
      <c r="AE873" s="15">
        <v>42917</v>
      </c>
      <c r="AF873" s="9">
        <v>0</v>
      </c>
      <c r="AG873" s="12" t="s">
        <v>960</v>
      </c>
      <c r="AH873" s="20">
        <v>42915.988194444442</v>
      </c>
      <c r="AI873" s="12">
        <v>4250</v>
      </c>
      <c r="AJ873" s="12">
        <v>150</v>
      </c>
      <c r="AK873" s="12">
        <v>3.6600000000000001E-2</v>
      </c>
      <c r="AL873" s="17">
        <v>5500</v>
      </c>
      <c r="AM873" s="17">
        <v>0.73905683192261185</v>
      </c>
      <c r="AN873" s="9"/>
      <c r="AO873" s="9"/>
      <c r="AP873" s="17">
        <v>1.41</v>
      </c>
      <c r="AQ873" s="17">
        <v>15778</v>
      </c>
      <c r="AR873" s="17">
        <v>1</v>
      </c>
      <c r="AS873" s="17">
        <v>0.29799999999999999</v>
      </c>
      <c r="AT873" s="17">
        <v>1</v>
      </c>
      <c r="AU873" s="12">
        <v>1</v>
      </c>
      <c r="AV873" s="12">
        <v>0.12</v>
      </c>
      <c r="AY873" s="12">
        <v>3815734</v>
      </c>
      <c r="BA873" s="12">
        <v>1</v>
      </c>
      <c r="BD873" s="12">
        <v>0.73905683192261185</v>
      </c>
      <c r="BE873" s="12">
        <v>1</v>
      </c>
      <c r="BF873" s="12">
        <v>1</v>
      </c>
      <c r="BG873" s="12">
        <v>1</v>
      </c>
      <c r="BH873" s="12">
        <v>6.0000000000000001E-3</v>
      </c>
      <c r="BI873" s="12">
        <v>0.29799999999999999</v>
      </c>
      <c r="BJ873" s="12">
        <v>0</v>
      </c>
      <c r="BK873" s="12">
        <v>0.57999999999999996</v>
      </c>
      <c r="BL873" s="12">
        <v>139</v>
      </c>
      <c r="BM873" s="12">
        <v>-40</v>
      </c>
      <c r="BN873" s="12">
        <v>-29</v>
      </c>
      <c r="BO873" s="12">
        <v>1107</v>
      </c>
      <c r="BP873" s="12">
        <v>177</v>
      </c>
      <c r="BQ873" s="12">
        <v>-184</v>
      </c>
      <c r="BR873" s="12">
        <v>-87</v>
      </c>
      <c r="BS873" s="12">
        <v>1038</v>
      </c>
      <c r="BT873" s="12">
        <v>0.33640914599280108</v>
      </c>
      <c r="BU873" s="12">
        <v>0.53912769256518533</v>
      </c>
      <c r="BV873" s="12">
        <v>0.56552291971214619</v>
      </c>
      <c r="BW873" s="12">
        <v>0.47730821303058535</v>
      </c>
      <c r="BX873" s="12">
        <v>0.62284306810423085</v>
      </c>
      <c r="BY873" s="12">
        <v>1607.5</v>
      </c>
      <c r="BZ873" s="12">
        <v>1</v>
      </c>
      <c r="CB873" s="12">
        <v>0.10472972972972973</v>
      </c>
      <c r="CC873" s="12">
        <v>20210</v>
      </c>
      <c r="CD873" s="12">
        <v>19980</v>
      </c>
      <c r="CE873" s="12">
        <v>7.0568007177126812</v>
      </c>
      <c r="CH873" s="22">
        <v>42915</v>
      </c>
      <c r="CI873">
        <v>3650</v>
      </c>
      <c r="CJ873">
        <v>4125</v>
      </c>
      <c r="CK873">
        <v>3530</v>
      </c>
      <c r="CL873">
        <v>4100</v>
      </c>
      <c r="CM873" s="22">
        <v>42916</v>
      </c>
      <c r="CN873">
        <v>4030</v>
      </c>
      <c r="CO873">
        <v>4230</v>
      </c>
      <c r="CP873">
        <v>3900</v>
      </c>
      <c r="CQ873">
        <v>4135</v>
      </c>
      <c r="CR873" s="22">
        <v>42919</v>
      </c>
      <c r="CS873">
        <v>4195</v>
      </c>
      <c r="CT873">
        <v>4345</v>
      </c>
      <c r="CU873">
        <v>4020</v>
      </c>
      <c r="CV873">
        <v>4100</v>
      </c>
    </row>
    <row r="874" spans="1:100">
      <c r="A874" s="22">
        <v>42916</v>
      </c>
      <c r="B874">
        <v>1300</v>
      </c>
      <c r="C874">
        <v>1411</v>
      </c>
      <c r="D874">
        <v>1296</v>
      </c>
      <c r="E874">
        <v>1403</v>
      </c>
      <c r="F874" s="23">
        <f t="shared" si="86"/>
        <v>7.9230769230769216E-2</v>
      </c>
      <c r="G874" s="22">
        <v>42919</v>
      </c>
      <c r="H874">
        <v>1600</v>
      </c>
      <c r="I874">
        <v>1694</v>
      </c>
      <c r="J874">
        <v>1575</v>
      </c>
      <c r="K874">
        <v>1604</v>
      </c>
      <c r="L874" s="22">
        <v>42920</v>
      </c>
      <c r="M874">
        <v>1576</v>
      </c>
      <c r="N874" s="4">
        <v>42919</v>
      </c>
      <c r="O874" s="3" t="s">
        <v>15</v>
      </c>
      <c r="P874" s="3">
        <v>4592</v>
      </c>
      <c r="Q874" s="3" t="s">
        <v>174</v>
      </c>
      <c r="R874" s="3" t="s">
        <v>17</v>
      </c>
      <c r="S874" s="3">
        <v>0.05</v>
      </c>
      <c r="T874" s="3">
        <v>2</v>
      </c>
      <c r="U874" s="3">
        <v>0</v>
      </c>
      <c r="V874" s="3">
        <v>400</v>
      </c>
      <c r="W874">
        <v>1600</v>
      </c>
      <c r="X874" s="4">
        <v>42920</v>
      </c>
      <c r="Y874">
        <v>1604</v>
      </c>
      <c r="Z874" s="10">
        <f t="shared" si="85"/>
        <v>1600</v>
      </c>
      <c r="AA874" s="10">
        <f t="shared" si="84"/>
        <v>1600</v>
      </c>
      <c r="AB874" t="str">
        <f t="shared" si="87"/>
        <v/>
      </c>
      <c r="AC874">
        <f t="shared" si="88"/>
        <v>-472120</v>
      </c>
      <c r="AD874">
        <f t="shared" si="89"/>
        <v>3.6144578313253017E-2</v>
      </c>
      <c r="AE874" s="15">
        <v>42920</v>
      </c>
      <c r="AF874" s="9">
        <v>2.9407578229561082E-3</v>
      </c>
      <c r="AG874" s="12" t="s">
        <v>957</v>
      </c>
      <c r="AH874" s="20">
        <v>42916.997916666667</v>
      </c>
      <c r="AI874" s="12">
        <v>1660</v>
      </c>
      <c r="AJ874" s="12">
        <v>257</v>
      </c>
      <c r="AK874" s="12">
        <v>0.1832</v>
      </c>
      <c r="AL874" s="17">
        <v>37300</v>
      </c>
      <c r="AM874" s="17">
        <v>0.28082679971489666</v>
      </c>
      <c r="AN874" s="9"/>
      <c r="AO874" s="9"/>
      <c r="AP874" s="17">
        <v>183.32</v>
      </c>
      <c r="AQ874" s="17">
        <v>63583</v>
      </c>
      <c r="AR874" s="17">
        <v>1</v>
      </c>
      <c r="AS874" s="17">
        <v>0</v>
      </c>
      <c r="AT874" s="17">
        <v>0.56406480117820323</v>
      </c>
      <c r="AU874" s="12">
        <v>0.51930080116533139</v>
      </c>
      <c r="AV874" s="12">
        <v>0</v>
      </c>
      <c r="AY874" s="12">
        <v>45319092</v>
      </c>
      <c r="BA874" s="12">
        <v>1</v>
      </c>
      <c r="BD874" s="12">
        <v>0.28082679971489666</v>
      </c>
      <c r="BE874" s="12">
        <v>1</v>
      </c>
      <c r="BF874" s="12">
        <v>0.56406480117820323</v>
      </c>
      <c r="BG874" s="12">
        <v>0.51930080116533139</v>
      </c>
      <c r="BH874" s="12">
        <v>8.1000000000000003E-2</v>
      </c>
      <c r="BI874" s="12">
        <v>0</v>
      </c>
      <c r="BJ874" s="12">
        <v>0</v>
      </c>
      <c r="BK874" s="12">
        <v>0.82099999999999995</v>
      </c>
      <c r="BL874" s="12">
        <v>-218</v>
      </c>
      <c r="BM874" s="12">
        <v>-480</v>
      </c>
      <c r="BN874" s="12">
        <v>1373</v>
      </c>
      <c r="BO874" s="12">
        <v>1228</v>
      </c>
      <c r="BP874" s="12">
        <v>-111</v>
      </c>
      <c r="BQ874" s="12">
        <v>523</v>
      </c>
      <c r="BR874" s="12">
        <v>0</v>
      </c>
      <c r="BS874" s="12">
        <v>438</v>
      </c>
      <c r="BT874" s="12">
        <v>0.38981479587838003</v>
      </c>
      <c r="BU874" s="12">
        <v>0.53421643883605874</v>
      </c>
      <c r="BV874" s="12">
        <v>0.54961865578853519</v>
      </c>
      <c r="BW874" s="12">
        <v>0.48380592410528844</v>
      </c>
      <c r="BX874" s="12">
        <v>0.51198239661393408</v>
      </c>
      <c r="BY874" s="12">
        <v>1616.5</v>
      </c>
      <c r="BZ874" s="12">
        <v>1</v>
      </c>
      <c r="CB874" s="12">
        <v>0.10472972972972973</v>
      </c>
      <c r="CC874" s="12">
        <v>0</v>
      </c>
      <c r="CD874" s="12">
        <v>20070</v>
      </c>
      <c r="CE874" s="12">
        <v>2.6814429908261102</v>
      </c>
      <c r="CH874" s="22">
        <v>42916</v>
      </c>
      <c r="CI874">
        <v>1300</v>
      </c>
      <c r="CJ874">
        <v>1411</v>
      </c>
      <c r="CK874">
        <v>1296</v>
      </c>
      <c r="CL874">
        <v>1403</v>
      </c>
      <c r="CM874" s="22">
        <v>42919</v>
      </c>
      <c r="CN874">
        <v>1600</v>
      </c>
      <c r="CO874">
        <v>1694</v>
      </c>
      <c r="CP874">
        <v>1575</v>
      </c>
      <c r="CQ874">
        <v>1604</v>
      </c>
      <c r="CR874" s="22">
        <v>42920</v>
      </c>
      <c r="CS874">
        <v>1576</v>
      </c>
      <c r="CT874">
        <v>1598</v>
      </c>
      <c r="CU874">
        <v>1480</v>
      </c>
      <c r="CV874">
        <v>1484</v>
      </c>
    </row>
    <row r="875" spans="1:100">
      <c r="A875" s="22">
        <v>42916</v>
      </c>
      <c r="B875">
        <v>960</v>
      </c>
      <c r="C875">
        <v>1020</v>
      </c>
      <c r="D875">
        <v>920</v>
      </c>
      <c r="E875">
        <v>1020</v>
      </c>
      <c r="F875" s="23">
        <f t="shared" si="86"/>
        <v>6.25E-2</v>
      </c>
      <c r="G875" s="22">
        <v>42919</v>
      </c>
      <c r="H875">
        <v>1320</v>
      </c>
      <c r="I875">
        <v>1320</v>
      </c>
      <c r="J875">
        <v>1320</v>
      </c>
      <c r="K875">
        <v>1320</v>
      </c>
      <c r="L875" s="22">
        <v>42920</v>
      </c>
      <c r="M875">
        <v>1620</v>
      </c>
      <c r="N875" s="4">
        <v>42919</v>
      </c>
      <c r="O875" s="3" t="s">
        <v>15</v>
      </c>
      <c r="P875" s="3">
        <v>2397</v>
      </c>
      <c r="Q875" s="3" t="s">
        <v>448</v>
      </c>
      <c r="R875" s="3" t="s">
        <v>17</v>
      </c>
      <c r="S875" s="3">
        <v>0.05</v>
      </c>
      <c r="T875" s="3">
        <v>2</v>
      </c>
      <c r="U875" s="3">
        <v>0</v>
      </c>
      <c r="V875" s="3">
        <v>500</v>
      </c>
      <c r="W875">
        <v>1320</v>
      </c>
      <c r="X875" s="4">
        <v>42920</v>
      </c>
      <c r="Y875">
        <v>1320</v>
      </c>
      <c r="Z875" s="10">
        <f t="shared" si="85"/>
        <v>0</v>
      </c>
      <c r="AA875" s="10">
        <f t="shared" si="84"/>
        <v>0</v>
      </c>
      <c r="AB875" t="str">
        <f t="shared" si="87"/>
        <v/>
      </c>
      <c r="AC875">
        <f t="shared" si="88"/>
        <v>-472120</v>
      </c>
      <c r="AD875">
        <f t="shared" si="89"/>
        <v>0.18279569892473124</v>
      </c>
      <c r="AE875" s="15">
        <v>42920</v>
      </c>
      <c r="AF875" s="9">
        <v>2.9407578229561082E-3</v>
      </c>
      <c r="AG875" s="12" t="s">
        <v>954</v>
      </c>
      <c r="AH875" s="20">
        <v>42916.995833333334</v>
      </c>
      <c r="AI875" s="12">
        <v>1116</v>
      </c>
      <c r="AJ875" s="12">
        <v>96</v>
      </c>
      <c r="AK875" s="12">
        <v>9.4100000000000003E-2</v>
      </c>
      <c r="AL875" s="17">
        <v>35000</v>
      </c>
      <c r="AM875" s="17">
        <v>0.45588235294117646</v>
      </c>
      <c r="AN875" s="9"/>
      <c r="AO875" s="9"/>
      <c r="AP875" s="17">
        <v>0</v>
      </c>
      <c r="AQ875" s="17">
        <v>4322</v>
      </c>
      <c r="AR875" s="17">
        <v>1</v>
      </c>
      <c r="AS875" s="17" t="s">
        <v>968</v>
      </c>
      <c r="AT875" s="17">
        <v>1</v>
      </c>
      <c r="AU875" s="12">
        <v>1</v>
      </c>
      <c r="AV875" s="12">
        <v>0</v>
      </c>
      <c r="AY875" s="12">
        <v>4237700</v>
      </c>
      <c r="BA875" s="12">
        <v>1</v>
      </c>
      <c r="BD875" s="12">
        <v>0.45588235294117646</v>
      </c>
      <c r="BE875" s="12">
        <v>1</v>
      </c>
      <c r="BF875" s="12">
        <v>1</v>
      </c>
      <c r="BG875" s="12">
        <v>1</v>
      </c>
      <c r="BH875" s="12">
        <v>4.0000000000000001E-3</v>
      </c>
      <c r="BI875" s="12" t="s">
        <v>968</v>
      </c>
      <c r="BJ875" s="12">
        <v>0</v>
      </c>
      <c r="BK875" s="12">
        <v>0.182</v>
      </c>
      <c r="BL875" s="12">
        <v>-49</v>
      </c>
      <c r="BM875" s="12">
        <v>54</v>
      </c>
      <c r="BN875" s="12" t="s">
        <v>964</v>
      </c>
      <c r="BO875" s="12">
        <v>265</v>
      </c>
      <c r="BP875" s="12">
        <v>-37</v>
      </c>
      <c r="BQ875" s="12">
        <v>-3</v>
      </c>
      <c r="BR875" s="12" t="s">
        <v>961</v>
      </c>
      <c r="BS875" s="12">
        <v>261</v>
      </c>
      <c r="BT875" s="12">
        <v>0.25990848874617895</v>
      </c>
      <c r="BU875" s="12">
        <v>0.59989519507556011</v>
      </c>
      <c r="BV875" s="12">
        <v>0.68739946801623031</v>
      </c>
      <c r="BW875" s="12">
        <v>0.61194466154924732</v>
      </c>
      <c r="BX875" s="12">
        <v>0.62835445309516913</v>
      </c>
      <c r="BY875" s="12">
        <v>1616.5</v>
      </c>
      <c r="BZ875" s="12">
        <v>1</v>
      </c>
      <c r="CB875" s="12">
        <v>0.10472972972972973</v>
      </c>
      <c r="CC875" s="12">
        <v>0</v>
      </c>
      <c r="CD875" s="12">
        <v>20070</v>
      </c>
      <c r="CE875" s="12">
        <v>4.3529411764705879</v>
      </c>
      <c r="CH875" s="22">
        <v>42916</v>
      </c>
      <c r="CI875">
        <v>960</v>
      </c>
      <c r="CJ875">
        <v>1020</v>
      </c>
      <c r="CK875">
        <v>920</v>
      </c>
      <c r="CL875">
        <v>1020</v>
      </c>
      <c r="CM875" s="22">
        <v>42919</v>
      </c>
      <c r="CN875">
        <v>1320</v>
      </c>
      <c r="CO875">
        <v>1320</v>
      </c>
      <c r="CP875">
        <v>1320</v>
      </c>
      <c r="CQ875">
        <v>1320</v>
      </c>
      <c r="CR875" s="22">
        <v>42920</v>
      </c>
      <c r="CS875">
        <v>1620</v>
      </c>
      <c r="CT875">
        <v>1620</v>
      </c>
      <c r="CU875">
        <v>1324</v>
      </c>
      <c r="CV875">
        <v>1510</v>
      </c>
    </row>
    <row r="876" spans="1:100">
      <c r="A876" s="22">
        <v>42916</v>
      </c>
      <c r="B876">
        <v>503</v>
      </c>
      <c r="C876">
        <v>565</v>
      </c>
      <c r="D876">
        <v>484</v>
      </c>
      <c r="E876">
        <v>557</v>
      </c>
      <c r="F876" s="23">
        <f t="shared" si="86"/>
        <v>0.10735586481113324</v>
      </c>
      <c r="G876" s="22">
        <v>42919</v>
      </c>
      <c r="H876">
        <v>567</v>
      </c>
      <c r="I876">
        <v>657</v>
      </c>
      <c r="J876">
        <v>567</v>
      </c>
      <c r="K876">
        <v>657</v>
      </c>
      <c r="L876" s="22">
        <v>42920</v>
      </c>
      <c r="M876">
        <v>756</v>
      </c>
      <c r="N876" s="4">
        <v>42919</v>
      </c>
      <c r="O876" s="3" t="s">
        <v>11</v>
      </c>
      <c r="P876" s="3">
        <v>8105</v>
      </c>
      <c r="Q876" s="3" t="s">
        <v>339</v>
      </c>
      <c r="R876" s="3" t="s">
        <v>13</v>
      </c>
      <c r="S876" s="3">
        <v>0.05</v>
      </c>
      <c r="T876" s="3">
        <v>2</v>
      </c>
      <c r="U876" s="3">
        <v>0</v>
      </c>
      <c r="V876" s="3">
        <v>900</v>
      </c>
      <c r="W876">
        <v>567</v>
      </c>
      <c r="X876" s="4">
        <v>42920</v>
      </c>
      <c r="Y876">
        <v>657</v>
      </c>
      <c r="Z876" s="10">
        <f t="shared" si="85"/>
        <v>81000</v>
      </c>
      <c r="AA876" s="10">
        <f t="shared" si="84"/>
        <v>81000</v>
      </c>
      <c r="AB876" t="str">
        <f t="shared" si="87"/>
        <v/>
      </c>
      <c r="AC876">
        <f t="shared" si="88"/>
        <v>-472120</v>
      </c>
      <c r="AD876">
        <f t="shared" si="89"/>
        <v>4.9805591557118944E-2</v>
      </c>
      <c r="AE876" s="15">
        <v>42920</v>
      </c>
      <c r="AF876" s="9">
        <v>2.9407578229561082E-3</v>
      </c>
      <c r="AG876" s="12" t="s">
        <v>954</v>
      </c>
      <c r="AH876" s="20">
        <v>42916.997916666667</v>
      </c>
      <c r="AI876" s="12">
        <v>540.1</v>
      </c>
      <c r="AJ876" s="12">
        <v>-16.899999999999999</v>
      </c>
      <c r="AK876" s="12">
        <v>-3.0300000000000001E-2</v>
      </c>
      <c r="AL876" s="17">
        <v>26900</v>
      </c>
      <c r="AM876" s="17">
        <v>0.82226211849192099</v>
      </c>
      <c r="AN876" s="9"/>
      <c r="AO876" s="9"/>
      <c r="AP876" s="17">
        <v>578.54</v>
      </c>
      <c r="AQ876" s="17">
        <v>33220</v>
      </c>
      <c r="AR876" s="17">
        <v>1</v>
      </c>
      <c r="AS876" s="17">
        <v>0.17</v>
      </c>
      <c r="AT876" s="17">
        <v>1</v>
      </c>
      <c r="AU876" s="12">
        <v>1</v>
      </c>
      <c r="AV876" s="12">
        <v>0.72</v>
      </c>
      <c r="AY876" s="12">
        <v>59640348</v>
      </c>
      <c r="BA876" s="12">
        <v>1</v>
      </c>
      <c r="BD876" s="12">
        <v>0.82226211849192099</v>
      </c>
      <c r="BE876" s="12">
        <v>1</v>
      </c>
      <c r="BF876" s="12">
        <v>1</v>
      </c>
      <c r="BG876" s="12">
        <v>1</v>
      </c>
      <c r="BH876" s="12">
        <v>0</v>
      </c>
      <c r="BI876" s="12">
        <v>0.17</v>
      </c>
      <c r="BJ876" s="12">
        <v>0</v>
      </c>
      <c r="BK876" s="12">
        <v>0.68899999999999995</v>
      </c>
      <c r="BL876" s="12">
        <v>478</v>
      </c>
      <c r="BM876" s="12">
        <v>-98</v>
      </c>
      <c r="BN876" s="12">
        <v>-55</v>
      </c>
      <c r="BO876" s="12">
        <v>869</v>
      </c>
      <c r="BP876" s="12">
        <v>209</v>
      </c>
      <c r="BQ876" s="12">
        <v>87</v>
      </c>
      <c r="BR876" s="12">
        <v>-21</v>
      </c>
      <c r="BS876" s="12">
        <v>544</v>
      </c>
      <c r="BT876" s="12">
        <v>0.25990848874617895</v>
      </c>
      <c r="BU876" s="12">
        <v>0.59989519507556011</v>
      </c>
      <c r="BV876" s="12">
        <v>0.68739946801623031</v>
      </c>
      <c r="BW876" s="12">
        <v>0.61194466154924732</v>
      </c>
      <c r="BX876" s="12">
        <v>0.62835445309516913</v>
      </c>
      <c r="BY876" s="12">
        <v>1616.5</v>
      </c>
      <c r="BZ876" s="12">
        <v>1</v>
      </c>
      <c r="CB876" s="12">
        <v>0.10472972972972973</v>
      </c>
      <c r="CC876" s="12">
        <v>0</v>
      </c>
      <c r="CD876" s="12">
        <v>20070</v>
      </c>
      <c r="CE876" s="12">
        <v>7.8512770023744718</v>
      </c>
      <c r="CH876" s="22">
        <v>42916</v>
      </c>
      <c r="CI876">
        <v>503</v>
      </c>
      <c r="CJ876">
        <v>565</v>
      </c>
      <c r="CK876">
        <v>484</v>
      </c>
      <c r="CL876">
        <v>557</v>
      </c>
      <c r="CM876" s="22">
        <v>42919</v>
      </c>
      <c r="CN876">
        <v>567</v>
      </c>
      <c r="CO876">
        <v>657</v>
      </c>
      <c r="CP876">
        <v>567</v>
      </c>
      <c r="CQ876">
        <v>657</v>
      </c>
      <c r="CR876" s="22">
        <v>42920</v>
      </c>
      <c r="CS876">
        <v>756</v>
      </c>
      <c r="CT876">
        <v>756</v>
      </c>
      <c r="CU876">
        <v>557</v>
      </c>
      <c r="CV876">
        <v>587</v>
      </c>
    </row>
    <row r="877" spans="1:100">
      <c r="A877" s="22">
        <v>42916</v>
      </c>
      <c r="B877">
        <v>2593</v>
      </c>
      <c r="C877">
        <v>2593</v>
      </c>
      <c r="D877">
        <v>2593</v>
      </c>
      <c r="E877">
        <v>2593</v>
      </c>
      <c r="F877" s="23">
        <f t="shared" si="86"/>
        <v>0</v>
      </c>
      <c r="G877" s="22">
        <v>42919</v>
      </c>
      <c r="H877">
        <v>2743</v>
      </c>
      <c r="I877">
        <v>3095</v>
      </c>
      <c r="J877">
        <v>2715</v>
      </c>
      <c r="K877">
        <v>3095</v>
      </c>
      <c r="L877" s="22">
        <v>42920</v>
      </c>
      <c r="M877">
        <v>3305</v>
      </c>
      <c r="N877" s="4">
        <v>42919</v>
      </c>
      <c r="O877" s="3" t="s">
        <v>15</v>
      </c>
      <c r="P877" s="3">
        <v>2351</v>
      </c>
      <c r="Q877" s="3" t="s">
        <v>236</v>
      </c>
      <c r="R877" s="3" t="s">
        <v>17</v>
      </c>
      <c r="S877" s="3">
        <v>0.05</v>
      </c>
      <c r="T877" s="3">
        <v>2</v>
      </c>
      <c r="U877" s="3">
        <v>0</v>
      </c>
      <c r="V877" s="3">
        <v>200</v>
      </c>
      <c r="W877">
        <v>2743</v>
      </c>
      <c r="X877" s="4">
        <v>42920</v>
      </c>
      <c r="Y877">
        <v>3095</v>
      </c>
      <c r="Z877" s="10">
        <f t="shared" si="85"/>
        <v>70400</v>
      </c>
      <c r="AA877" s="10">
        <f t="shared" si="84"/>
        <v>70400</v>
      </c>
      <c r="AB877" t="str">
        <f t="shared" si="87"/>
        <v/>
      </c>
      <c r="AC877">
        <f t="shared" si="88"/>
        <v>-472120</v>
      </c>
      <c r="AD877">
        <f t="shared" si="89"/>
        <v>7.1742808798646363E-2</v>
      </c>
      <c r="AE877" s="15">
        <v>42920</v>
      </c>
      <c r="AF877" s="9">
        <v>2.9407578229561082E-3</v>
      </c>
      <c r="AG877" s="12" t="s">
        <v>957</v>
      </c>
      <c r="AH877" s="20">
        <v>42916.990972222222</v>
      </c>
      <c r="AI877" s="12">
        <v>2955</v>
      </c>
      <c r="AJ877" s="12">
        <v>362</v>
      </c>
      <c r="AK877" s="12">
        <v>0.1396</v>
      </c>
      <c r="AL877" s="17">
        <v>24400</v>
      </c>
      <c r="AM877" s="17">
        <v>0.87042036251446198</v>
      </c>
      <c r="AN877" s="9"/>
      <c r="AO877" s="9"/>
      <c r="AP877" s="17">
        <v>0</v>
      </c>
      <c r="AQ877" s="17">
        <v>19195</v>
      </c>
      <c r="AR877" s="17">
        <v>1</v>
      </c>
      <c r="AS877" s="17">
        <v>0.151</v>
      </c>
      <c r="AT877" s="17">
        <v>1</v>
      </c>
      <c r="AU877" s="12">
        <v>1</v>
      </c>
      <c r="AV877" s="12">
        <v>0.08</v>
      </c>
      <c r="AY877" s="12">
        <v>7402500</v>
      </c>
      <c r="BA877" s="12">
        <v>1</v>
      </c>
      <c r="BD877" s="12">
        <v>0.87042036251446198</v>
      </c>
      <c r="BE877" s="12">
        <v>1</v>
      </c>
      <c r="BF877" s="12">
        <v>1</v>
      </c>
      <c r="BG877" s="12">
        <v>1</v>
      </c>
      <c r="BH877" s="12">
        <v>2E-3</v>
      </c>
      <c r="BI877" s="12">
        <v>0.151</v>
      </c>
      <c r="BJ877" s="12">
        <v>0</v>
      </c>
      <c r="BK877" s="12">
        <v>0.68600000000000005</v>
      </c>
      <c r="BL877" s="12">
        <v>150</v>
      </c>
      <c r="BM877" s="12">
        <v>-148</v>
      </c>
      <c r="BN877" s="12">
        <v>-13</v>
      </c>
      <c r="BO877" s="12">
        <v>782</v>
      </c>
      <c r="BP877" s="12">
        <v>172</v>
      </c>
      <c r="BQ877" s="12">
        <v>-307</v>
      </c>
      <c r="BR877" s="12">
        <v>-13</v>
      </c>
      <c r="BS877" s="12">
        <v>791</v>
      </c>
      <c r="BT877" s="12">
        <v>0.38981479587838003</v>
      </c>
      <c r="BU877" s="12">
        <v>0.53421643883605874</v>
      </c>
      <c r="BV877" s="12">
        <v>0.54961865578853519</v>
      </c>
      <c r="BW877" s="12">
        <v>0.48380592410528844</v>
      </c>
      <c r="BX877" s="12">
        <v>0.51198239661393408</v>
      </c>
      <c r="BY877" s="12">
        <v>1616.5</v>
      </c>
      <c r="BZ877" s="12">
        <v>1</v>
      </c>
      <c r="CB877" s="12">
        <v>0.10472972972972973</v>
      </c>
      <c r="CC877" s="12">
        <v>0</v>
      </c>
      <c r="CD877" s="12">
        <v>20070</v>
      </c>
      <c r="CE877" s="12">
        <v>8.3111105582026052</v>
      </c>
      <c r="CH877" s="22">
        <v>42916</v>
      </c>
      <c r="CI877">
        <v>2593</v>
      </c>
      <c r="CJ877">
        <v>2593</v>
      </c>
      <c r="CK877">
        <v>2593</v>
      </c>
      <c r="CL877">
        <v>2593</v>
      </c>
      <c r="CM877" s="22">
        <v>42919</v>
      </c>
      <c r="CN877">
        <v>2743</v>
      </c>
      <c r="CO877">
        <v>3095</v>
      </c>
      <c r="CP877">
        <v>2715</v>
      </c>
      <c r="CQ877">
        <v>3095</v>
      </c>
      <c r="CR877" s="22">
        <v>42920</v>
      </c>
      <c r="CS877">
        <v>3305</v>
      </c>
      <c r="CT877">
        <v>3400</v>
      </c>
      <c r="CU877">
        <v>2831</v>
      </c>
      <c r="CV877">
        <v>2960</v>
      </c>
    </row>
    <row r="878" spans="1:100">
      <c r="A878" s="22">
        <v>42916</v>
      </c>
      <c r="B878">
        <v>596</v>
      </c>
      <c r="C878">
        <v>716</v>
      </c>
      <c r="D878">
        <v>570</v>
      </c>
      <c r="E878">
        <v>716</v>
      </c>
      <c r="F878" s="23">
        <f t="shared" si="86"/>
        <v>0.20134228187919456</v>
      </c>
      <c r="G878" s="22">
        <v>42919</v>
      </c>
      <c r="H878">
        <v>861</v>
      </c>
      <c r="I878">
        <v>866</v>
      </c>
      <c r="J878">
        <v>826</v>
      </c>
      <c r="K878">
        <v>866</v>
      </c>
      <c r="L878" s="22">
        <v>42920</v>
      </c>
      <c r="M878">
        <v>900</v>
      </c>
      <c r="N878" s="4">
        <v>42919</v>
      </c>
      <c r="O878" s="3" t="s">
        <v>15</v>
      </c>
      <c r="P878" s="3">
        <v>6171</v>
      </c>
      <c r="Q878" s="3" t="s">
        <v>443</v>
      </c>
      <c r="R878" s="3" t="s">
        <v>17</v>
      </c>
      <c r="S878" s="3">
        <v>0.05</v>
      </c>
      <c r="T878" s="3">
        <v>2</v>
      </c>
      <c r="U878" s="3">
        <v>0</v>
      </c>
      <c r="V878" s="3">
        <v>400</v>
      </c>
      <c r="W878">
        <v>861</v>
      </c>
      <c r="X878" s="4">
        <v>42920</v>
      </c>
      <c r="Y878">
        <v>866</v>
      </c>
      <c r="Z878" s="10">
        <f t="shared" si="85"/>
        <v>2000</v>
      </c>
      <c r="AA878" s="10">
        <f t="shared" si="84"/>
        <v>2000</v>
      </c>
      <c r="AB878" t="str">
        <f t="shared" si="87"/>
        <v/>
      </c>
      <c r="AC878">
        <f t="shared" si="88"/>
        <v>-472120</v>
      </c>
      <c r="AD878">
        <f t="shared" si="89"/>
        <v>0.42523364485981308</v>
      </c>
      <c r="AE878" s="15">
        <v>42920</v>
      </c>
      <c r="AF878" s="9">
        <v>2.9407578229561082E-3</v>
      </c>
      <c r="AG878" s="12" t="s">
        <v>962</v>
      </c>
      <c r="AH878" s="20">
        <v>42916.99722222222</v>
      </c>
      <c r="AI878" s="12">
        <v>1498</v>
      </c>
      <c r="AJ878" s="12">
        <v>65</v>
      </c>
      <c r="AK878" s="12">
        <v>4.5400000000000003E-2</v>
      </c>
      <c r="AL878" s="17">
        <v>22200</v>
      </c>
      <c r="AM878" s="17">
        <v>0.54361479413817171</v>
      </c>
      <c r="AN878" s="9"/>
      <c r="AO878" s="9"/>
      <c r="AP878" s="17">
        <v>92.79</v>
      </c>
      <c r="AQ878" s="17">
        <v>9162</v>
      </c>
      <c r="AR878" s="17">
        <v>1</v>
      </c>
      <c r="AS878" s="17">
        <v>2E-3</v>
      </c>
      <c r="AT878" s="17">
        <v>1</v>
      </c>
      <c r="AU878" s="12">
        <v>1</v>
      </c>
      <c r="AV878" s="12">
        <v>1.05</v>
      </c>
      <c r="AY878" s="12">
        <v>6393800</v>
      </c>
      <c r="BA878" s="12">
        <v>1</v>
      </c>
      <c r="BD878" s="12">
        <v>0.54361479413817171</v>
      </c>
      <c r="BE878" s="12">
        <v>1</v>
      </c>
      <c r="BF878" s="12">
        <v>1</v>
      </c>
      <c r="BG878" s="12">
        <v>1</v>
      </c>
      <c r="BH878" s="12">
        <v>0</v>
      </c>
      <c r="BI878" s="12">
        <v>2E-3</v>
      </c>
      <c r="BJ878" s="12">
        <v>0</v>
      </c>
      <c r="BK878" s="12">
        <v>0.98099999999999998</v>
      </c>
      <c r="BL878" s="12">
        <v>308</v>
      </c>
      <c r="BM878" s="12">
        <v>-115</v>
      </c>
      <c r="BN878" s="12">
        <v>-169</v>
      </c>
      <c r="BO878" s="12">
        <v>251</v>
      </c>
      <c r="BP878" s="12">
        <v>302</v>
      </c>
      <c r="BQ878" s="12">
        <v>-411</v>
      </c>
      <c r="BR878" s="12">
        <v>141</v>
      </c>
      <c r="BS878" s="12">
        <v>227</v>
      </c>
      <c r="BT878" s="12">
        <v>0.21772554141278294</v>
      </c>
      <c r="BU878" s="12">
        <v>0.64311686839218163</v>
      </c>
      <c r="BV878" s="12">
        <v>0.75072600846476101</v>
      </c>
      <c r="BW878" s="12">
        <v>0.67827787876476697</v>
      </c>
      <c r="BX878" s="12">
        <v>0.60488538171939588</v>
      </c>
      <c r="BY878" s="12">
        <v>1616.5</v>
      </c>
      <c r="BZ878" s="12">
        <v>1</v>
      </c>
      <c r="CB878" s="12">
        <v>0.10472972972972973</v>
      </c>
      <c r="CC878" s="12">
        <v>0</v>
      </c>
      <c r="CD878" s="12">
        <v>20070</v>
      </c>
      <c r="CE878" s="12">
        <v>5.1906444859644782</v>
      </c>
      <c r="CH878" s="22">
        <v>42916</v>
      </c>
      <c r="CI878">
        <v>596</v>
      </c>
      <c r="CJ878">
        <v>716</v>
      </c>
      <c r="CK878">
        <v>570</v>
      </c>
      <c r="CL878">
        <v>716</v>
      </c>
      <c r="CM878" s="22">
        <v>42919</v>
      </c>
      <c r="CN878">
        <v>861</v>
      </c>
      <c r="CO878">
        <v>866</v>
      </c>
      <c r="CP878">
        <v>826</v>
      </c>
      <c r="CQ878">
        <v>866</v>
      </c>
      <c r="CR878" s="22">
        <v>42920</v>
      </c>
      <c r="CS878">
        <v>900</v>
      </c>
      <c r="CT878">
        <v>1064</v>
      </c>
      <c r="CU878">
        <v>880</v>
      </c>
      <c r="CV878">
        <v>922</v>
      </c>
    </row>
    <row r="879" spans="1:100">
      <c r="A879" s="22">
        <v>42916</v>
      </c>
      <c r="B879">
        <v>7</v>
      </c>
      <c r="C879">
        <v>7</v>
      </c>
      <c r="D879">
        <v>6</v>
      </c>
      <c r="E879">
        <v>7</v>
      </c>
      <c r="F879" s="23">
        <f t="shared" si="86"/>
        <v>0</v>
      </c>
      <c r="G879" s="22">
        <v>42919</v>
      </c>
      <c r="H879">
        <v>7</v>
      </c>
      <c r="I879">
        <v>7</v>
      </c>
      <c r="J879">
        <v>6</v>
      </c>
      <c r="K879">
        <v>6</v>
      </c>
      <c r="L879" s="22">
        <v>42920</v>
      </c>
      <c r="M879">
        <v>6</v>
      </c>
      <c r="N879" s="4">
        <v>42919</v>
      </c>
      <c r="O879" s="3" t="s">
        <v>11</v>
      </c>
      <c r="P879" s="3">
        <v>8107</v>
      </c>
      <c r="Q879" s="3" t="s">
        <v>137</v>
      </c>
      <c r="R879" s="3" t="s">
        <v>13</v>
      </c>
      <c r="S879" s="3">
        <v>0.05</v>
      </c>
      <c r="T879" s="3">
        <v>1</v>
      </c>
      <c r="U879" s="3">
        <v>0</v>
      </c>
      <c r="V879" s="3">
        <v>72000</v>
      </c>
      <c r="W879">
        <v>7</v>
      </c>
      <c r="X879" s="4">
        <v>42920</v>
      </c>
      <c r="Y879">
        <v>6</v>
      </c>
      <c r="Z879" s="10">
        <f t="shared" si="85"/>
        <v>-72000</v>
      </c>
      <c r="AA879" s="10">
        <f t="shared" si="84"/>
        <v>72000</v>
      </c>
      <c r="AB879" t="str">
        <f t="shared" si="87"/>
        <v/>
      </c>
      <c r="AC879">
        <f t="shared" si="88"/>
        <v>-472120</v>
      </c>
      <c r="AD879">
        <f t="shared" si="89"/>
        <v>6.0606060606060552E-2</v>
      </c>
      <c r="AE879" s="15">
        <v>42920</v>
      </c>
      <c r="AF879" s="9">
        <v>2.9407578229561082E-3</v>
      </c>
      <c r="AG879" s="12" t="s">
        <v>962</v>
      </c>
      <c r="AH879" s="20">
        <v>42916.929861111108</v>
      </c>
      <c r="AI879" s="12">
        <v>6.6</v>
      </c>
      <c r="AJ879" s="12">
        <v>-0.4</v>
      </c>
      <c r="AK879" s="12">
        <v>-5.7099999999999998E-2</v>
      </c>
      <c r="AL879" s="17">
        <v>19000</v>
      </c>
      <c r="AM879" s="17">
        <v>0.2857142857142857</v>
      </c>
      <c r="AN879" s="9"/>
      <c r="AO879" s="9"/>
      <c r="AP879" s="17">
        <v>0</v>
      </c>
      <c r="AQ879" s="17">
        <v>6231</v>
      </c>
      <c r="AR879" s="17">
        <v>0.5</v>
      </c>
      <c r="AS879" s="17">
        <v>0.19700000000000001</v>
      </c>
      <c r="AT879" s="17">
        <v>0.5</v>
      </c>
      <c r="AU879" s="12">
        <v>0.33333333333333331</v>
      </c>
      <c r="AV879" s="12">
        <v>0</v>
      </c>
      <c r="AY879" s="12">
        <v>890093101</v>
      </c>
      <c r="BA879" s="12">
        <v>0</v>
      </c>
      <c r="BD879" s="12">
        <v>0.2857142857142857</v>
      </c>
      <c r="BE879" s="12">
        <v>0.5</v>
      </c>
      <c r="BF879" s="12">
        <v>0.5</v>
      </c>
      <c r="BG879" s="12">
        <v>0.33333333333333331</v>
      </c>
      <c r="BH879" s="12">
        <v>1.9E-2</v>
      </c>
      <c r="BI879" s="12">
        <v>0.19700000000000001</v>
      </c>
      <c r="BJ879" s="12">
        <v>3.4000000000000002E-2</v>
      </c>
      <c r="BK879" s="12">
        <v>8.3000000000000004E-2</v>
      </c>
      <c r="BL879" s="12">
        <v>147</v>
      </c>
      <c r="BM879" s="12">
        <v>-29</v>
      </c>
      <c r="BN879" s="12">
        <v>421</v>
      </c>
      <c r="BO879" s="12">
        <v>771</v>
      </c>
      <c r="BP879" s="12">
        <v>70</v>
      </c>
      <c r="BQ879" s="12">
        <v>-20</v>
      </c>
      <c r="BR879" s="12">
        <v>71</v>
      </c>
      <c r="BS879" s="12">
        <v>229</v>
      </c>
      <c r="BT879" s="12">
        <v>0.21772554141278294</v>
      </c>
      <c r="BU879" s="12">
        <v>0.64311686839218163</v>
      </c>
      <c r="BV879" s="12">
        <v>0.75072600846476101</v>
      </c>
      <c r="BW879" s="12">
        <v>0.67827787876476697</v>
      </c>
      <c r="BX879" s="12">
        <v>0.60488538171939588</v>
      </c>
      <c r="BY879" s="12">
        <v>1616.5</v>
      </c>
      <c r="BZ879" s="12">
        <v>0</v>
      </c>
      <c r="CB879" s="12">
        <v>0.10472972972972973</v>
      </c>
      <c r="CC879" s="12">
        <v>0</v>
      </c>
      <c r="CD879" s="12">
        <v>20070</v>
      </c>
      <c r="CE879" s="12">
        <v>2.7281105990783407</v>
      </c>
      <c r="CH879" s="22">
        <v>42916</v>
      </c>
      <c r="CI879">
        <v>7</v>
      </c>
      <c r="CJ879">
        <v>7</v>
      </c>
      <c r="CK879">
        <v>6</v>
      </c>
      <c r="CL879">
        <v>7</v>
      </c>
      <c r="CM879" s="22">
        <v>42919</v>
      </c>
      <c r="CN879">
        <v>7</v>
      </c>
      <c r="CO879">
        <v>7</v>
      </c>
      <c r="CP879">
        <v>6</v>
      </c>
      <c r="CQ879">
        <v>6</v>
      </c>
      <c r="CR879" s="22">
        <v>42920</v>
      </c>
      <c r="CS879">
        <v>6</v>
      </c>
      <c r="CT879">
        <v>7</v>
      </c>
      <c r="CU879">
        <v>6</v>
      </c>
      <c r="CV879">
        <v>6</v>
      </c>
    </row>
    <row r="880" spans="1:100">
      <c r="A880" s="22">
        <v>42916</v>
      </c>
      <c r="B880">
        <v>370</v>
      </c>
      <c r="C880">
        <v>435</v>
      </c>
      <c r="D880">
        <v>362</v>
      </c>
      <c r="E880">
        <v>416</v>
      </c>
      <c r="F880" s="23">
        <f t="shared" si="86"/>
        <v>0.12432432432432439</v>
      </c>
      <c r="G880" s="22">
        <v>42919</v>
      </c>
      <c r="H880">
        <v>432</v>
      </c>
      <c r="I880">
        <v>465</v>
      </c>
      <c r="J880">
        <v>388</v>
      </c>
      <c r="K880">
        <v>400</v>
      </c>
      <c r="L880" s="22">
        <v>42920</v>
      </c>
      <c r="M880">
        <v>392</v>
      </c>
      <c r="N880" s="4">
        <v>42919</v>
      </c>
      <c r="O880" s="3" t="s">
        <v>11</v>
      </c>
      <c r="P880" s="3">
        <v>4814</v>
      </c>
      <c r="Q880" s="3" t="s">
        <v>429</v>
      </c>
      <c r="R880" s="3" t="s">
        <v>13</v>
      </c>
      <c r="S880" s="3">
        <v>0.05</v>
      </c>
      <c r="T880" s="3">
        <v>1</v>
      </c>
      <c r="U880" s="3">
        <v>0</v>
      </c>
      <c r="V880" s="3">
        <v>1300</v>
      </c>
      <c r="W880">
        <v>432</v>
      </c>
      <c r="X880" s="4">
        <v>42920</v>
      </c>
      <c r="Y880">
        <v>400</v>
      </c>
      <c r="Z880" s="10">
        <f t="shared" si="85"/>
        <v>-41600</v>
      </c>
      <c r="AA880" s="10">
        <f t="shared" si="84"/>
        <v>41600</v>
      </c>
      <c r="AB880" t="str">
        <f t="shared" si="87"/>
        <v/>
      </c>
      <c r="AC880">
        <f t="shared" si="88"/>
        <v>-472120</v>
      </c>
      <c r="AD880">
        <f t="shared" si="89"/>
        <v>7.4626865671641784E-2</v>
      </c>
      <c r="AE880" s="15">
        <v>42920</v>
      </c>
      <c r="AF880" s="9">
        <v>2.9407578229561082E-3</v>
      </c>
      <c r="AG880" s="12" t="s">
        <v>960</v>
      </c>
      <c r="AH880" s="20">
        <v>42916.99722222222</v>
      </c>
      <c r="AI880" s="12">
        <v>402</v>
      </c>
      <c r="AJ880" s="12">
        <v>-14</v>
      </c>
      <c r="AK880" s="12">
        <v>-3.3700000000000001E-2</v>
      </c>
      <c r="AL880" s="17">
        <v>16800</v>
      </c>
      <c r="AM880" s="17">
        <v>0.83653846153846156</v>
      </c>
      <c r="AN880" s="9"/>
      <c r="AO880" s="9"/>
      <c r="AP880" s="17">
        <v>55.88</v>
      </c>
      <c r="AQ880" s="17">
        <v>5055</v>
      </c>
      <c r="AR880" s="17">
        <v>0.74729241877256314</v>
      </c>
      <c r="AS880" s="17">
        <v>0.14099999999999999</v>
      </c>
      <c r="AT880" s="17">
        <v>0.77419354838709675</v>
      </c>
      <c r="AU880" s="12">
        <v>0.8066298342541437</v>
      </c>
      <c r="AV880" s="12">
        <v>0</v>
      </c>
      <c r="AY880" s="12">
        <v>12151804</v>
      </c>
      <c r="BA880" s="12">
        <v>0.6742424242424242</v>
      </c>
      <c r="BD880" s="12">
        <v>0.83653846153846156</v>
      </c>
      <c r="BE880" s="12">
        <v>0.74729241877256314</v>
      </c>
      <c r="BF880" s="12">
        <v>0.77419354838709675</v>
      </c>
      <c r="BG880" s="12">
        <v>0.8066298342541437</v>
      </c>
      <c r="BH880" s="12">
        <v>0</v>
      </c>
      <c r="BI880" s="12">
        <v>0.14099999999999999</v>
      </c>
      <c r="BJ880" s="12">
        <v>0</v>
      </c>
      <c r="BK880" s="12">
        <v>0.627</v>
      </c>
      <c r="BL880" s="12">
        <v>5</v>
      </c>
      <c r="BM880" s="12">
        <v>-65</v>
      </c>
      <c r="BN880" s="12">
        <v>26</v>
      </c>
      <c r="BO880" s="12">
        <v>370</v>
      </c>
      <c r="BP880" s="12">
        <v>117</v>
      </c>
      <c r="BQ880" s="12">
        <v>-33</v>
      </c>
      <c r="BR880" s="12">
        <v>38</v>
      </c>
      <c r="BS880" s="12">
        <v>404</v>
      </c>
      <c r="BT880" s="12">
        <v>0.33640914599280108</v>
      </c>
      <c r="BU880" s="12">
        <v>0.53912769256518533</v>
      </c>
      <c r="BV880" s="12">
        <v>0.56552291971214619</v>
      </c>
      <c r="BW880" s="12">
        <v>0.47730821303058535</v>
      </c>
      <c r="BX880" s="12">
        <v>0.62284306810423085</v>
      </c>
      <c r="BY880" s="12">
        <v>1616.5</v>
      </c>
      <c r="BZ880" s="12">
        <v>0.6742424242424242</v>
      </c>
      <c r="CB880" s="12">
        <v>0.10472972972972973</v>
      </c>
      <c r="CC880" s="12">
        <v>0</v>
      </c>
      <c r="CD880" s="12">
        <v>20070</v>
      </c>
      <c r="CE880" s="12">
        <v>7.9875930521091814</v>
      </c>
      <c r="CH880" s="22">
        <v>42916</v>
      </c>
      <c r="CI880">
        <v>370</v>
      </c>
      <c r="CJ880">
        <v>435</v>
      </c>
      <c r="CK880">
        <v>362</v>
      </c>
      <c r="CL880">
        <v>416</v>
      </c>
      <c r="CM880" s="22">
        <v>42919</v>
      </c>
      <c r="CN880">
        <v>432</v>
      </c>
      <c r="CO880">
        <v>465</v>
      </c>
      <c r="CP880">
        <v>388</v>
      </c>
      <c r="CQ880">
        <v>400</v>
      </c>
      <c r="CR880" s="22">
        <v>42920</v>
      </c>
      <c r="CS880">
        <v>392</v>
      </c>
      <c r="CT880">
        <v>395</v>
      </c>
      <c r="CU880">
        <v>365</v>
      </c>
      <c r="CV880">
        <v>367</v>
      </c>
    </row>
    <row r="881" spans="1:100">
      <c r="A881" s="22">
        <v>42916</v>
      </c>
      <c r="B881">
        <v>2205</v>
      </c>
      <c r="C881">
        <v>2240</v>
      </c>
      <c r="D881">
        <v>2157</v>
      </c>
      <c r="E881">
        <v>2170</v>
      </c>
      <c r="F881" s="23">
        <f t="shared" si="86"/>
        <v>-1.5873015873015928E-2</v>
      </c>
      <c r="G881" s="22">
        <v>42919</v>
      </c>
      <c r="H881">
        <v>2231</v>
      </c>
      <c r="I881">
        <v>2243</v>
      </c>
      <c r="J881">
        <v>2115</v>
      </c>
      <c r="K881">
        <v>2120</v>
      </c>
      <c r="L881" s="22">
        <v>42920</v>
      </c>
      <c r="M881">
        <v>2135</v>
      </c>
      <c r="N881" s="4">
        <v>42919</v>
      </c>
      <c r="O881" s="3" t="s">
        <v>15</v>
      </c>
      <c r="P881" s="3">
        <v>3793</v>
      </c>
      <c r="Q881" s="3" t="s">
        <v>175</v>
      </c>
      <c r="R881" s="3" t="s">
        <v>17</v>
      </c>
      <c r="S881" s="3">
        <v>0.05</v>
      </c>
      <c r="T881" s="3">
        <v>2</v>
      </c>
      <c r="U881" s="3">
        <v>0</v>
      </c>
      <c r="V881" s="3">
        <v>300</v>
      </c>
      <c r="W881">
        <v>2231</v>
      </c>
      <c r="X881" s="4">
        <v>42920</v>
      </c>
      <c r="Y881">
        <v>2120</v>
      </c>
      <c r="Z881" s="10">
        <f t="shared" si="85"/>
        <v>-33300</v>
      </c>
      <c r="AA881" s="10">
        <f t="shared" si="84"/>
        <v>33300</v>
      </c>
      <c r="AB881" t="str">
        <f t="shared" si="87"/>
        <v/>
      </c>
      <c r="AC881">
        <f t="shared" si="88"/>
        <v>-472120</v>
      </c>
      <c r="AD881">
        <f t="shared" si="89"/>
        <v>3.5730236712818719E-3</v>
      </c>
      <c r="AE881" s="15">
        <v>42920</v>
      </c>
      <c r="AF881" s="9">
        <v>2.9407578229561082E-3</v>
      </c>
      <c r="AG881" s="12" t="s">
        <v>957</v>
      </c>
      <c r="AH881" s="20">
        <v>42916.993055555555</v>
      </c>
      <c r="AI881" s="12">
        <v>2239</v>
      </c>
      <c r="AJ881" s="12">
        <v>69</v>
      </c>
      <c r="AK881" s="12">
        <v>3.1800000000000002E-2</v>
      </c>
      <c r="AL881" s="17">
        <v>12500</v>
      </c>
      <c r="AM881" s="17">
        <v>0.66820276497695852</v>
      </c>
      <c r="AN881" s="9"/>
      <c r="AO881" s="9"/>
      <c r="AP881" s="17">
        <v>12736.5</v>
      </c>
      <c r="AQ881" s="17">
        <v>62370</v>
      </c>
      <c r="AR881" s="17">
        <v>0.83323406789755805</v>
      </c>
      <c r="AS881" s="17">
        <v>0.17</v>
      </c>
      <c r="AT881" s="17">
        <v>0.85378590078328986</v>
      </c>
      <c r="AU881" s="12">
        <v>0.87533392698130008</v>
      </c>
      <c r="AV881" s="12">
        <v>0</v>
      </c>
      <c r="AY881" s="12">
        <v>28742000</v>
      </c>
      <c r="BA881" s="12">
        <v>0.2413793103448276</v>
      </c>
      <c r="BD881" s="12">
        <v>0.66820276497695852</v>
      </c>
      <c r="BE881" s="12">
        <v>0.83323406789755805</v>
      </c>
      <c r="BF881" s="12">
        <v>0.85378590078328986</v>
      </c>
      <c r="BG881" s="12">
        <v>0.87533392698130008</v>
      </c>
      <c r="BH881" s="12">
        <v>0.02</v>
      </c>
      <c r="BI881" s="12">
        <v>0.17</v>
      </c>
      <c r="BJ881" s="12">
        <v>1.7000000000000001E-2</v>
      </c>
      <c r="BK881" s="12">
        <v>0.748</v>
      </c>
      <c r="BL881" s="12">
        <v>462</v>
      </c>
      <c r="BM881" s="12">
        <v>-474</v>
      </c>
      <c r="BN881" s="12">
        <v>228</v>
      </c>
      <c r="BO881" s="12">
        <v>2129</v>
      </c>
      <c r="BP881" s="12">
        <v>1531</v>
      </c>
      <c r="BQ881" s="12">
        <v>-326</v>
      </c>
      <c r="BR881" s="12">
        <v>132</v>
      </c>
      <c r="BS881" s="12">
        <v>1911</v>
      </c>
      <c r="BT881" s="12">
        <v>0.38981479587838003</v>
      </c>
      <c r="BU881" s="12">
        <v>0.53421643883605874</v>
      </c>
      <c r="BV881" s="12">
        <v>0.54961865578853519</v>
      </c>
      <c r="BW881" s="12">
        <v>0.48380592410528844</v>
      </c>
      <c r="BX881" s="12">
        <v>0.51198239661393408</v>
      </c>
      <c r="BY881" s="12">
        <v>1616.5</v>
      </c>
      <c r="BZ881" s="12">
        <v>0.2413793103448276</v>
      </c>
      <c r="CB881" s="12">
        <v>0.10472972972972973</v>
      </c>
      <c r="CC881" s="12">
        <v>0</v>
      </c>
      <c r="CD881" s="12">
        <v>20070</v>
      </c>
      <c r="CE881" s="12">
        <v>6.3802586591348298</v>
      </c>
      <c r="CH881" s="22">
        <v>42916</v>
      </c>
      <c r="CI881">
        <v>2205</v>
      </c>
      <c r="CJ881">
        <v>2240</v>
      </c>
      <c r="CK881">
        <v>2157</v>
      </c>
      <c r="CL881">
        <v>2170</v>
      </c>
      <c r="CM881" s="22">
        <v>42919</v>
      </c>
      <c r="CN881">
        <v>2231</v>
      </c>
      <c r="CO881">
        <v>2243</v>
      </c>
      <c r="CP881">
        <v>2115</v>
      </c>
      <c r="CQ881">
        <v>2120</v>
      </c>
      <c r="CR881" s="22">
        <v>42920</v>
      </c>
      <c r="CS881">
        <v>2135</v>
      </c>
      <c r="CT881">
        <v>2145</v>
      </c>
      <c r="CU881">
        <v>1905</v>
      </c>
      <c r="CV881">
        <v>1983</v>
      </c>
    </row>
    <row r="882" spans="1:100">
      <c r="A882" s="22">
        <v>42916</v>
      </c>
      <c r="B882">
        <v>331</v>
      </c>
      <c r="C882">
        <v>342</v>
      </c>
      <c r="D882">
        <v>317</v>
      </c>
      <c r="E882">
        <v>335</v>
      </c>
      <c r="F882" s="23">
        <f t="shared" si="86"/>
        <v>1.2084592145015005E-2</v>
      </c>
      <c r="G882" s="22">
        <v>42919</v>
      </c>
      <c r="H882">
        <v>333</v>
      </c>
      <c r="I882">
        <v>335</v>
      </c>
      <c r="J882">
        <v>299</v>
      </c>
      <c r="K882">
        <v>305</v>
      </c>
      <c r="L882" s="22">
        <v>42920</v>
      </c>
      <c r="M882">
        <v>310</v>
      </c>
      <c r="N882" s="4">
        <v>42919</v>
      </c>
      <c r="O882" s="3" t="s">
        <v>15</v>
      </c>
      <c r="P882" s="3">
        <v>6636</v>
      </c>
      <c r="Q882" s="3" t="s">
        <v>97</v>
      </c>
      <c r="R882" s="3" t="s">
        <v>17</v>
      </c>
      <c r="S882" s="3">
        <v>0.05</v>
      </c>
      <c r="T882" s="3">
        <v>2</v>
      </c>
      <c r="U882" s="3">
        <v>0</v>
      </c>
      <c r="V882" s="3">
        <v>1500</v>
      </c>
      <c r="W882">
        <v>333</v>
      </c>
      <c r="X882" s="4">
        <v>42920</v>
      </c>
      <c r="Y882">
        <v>305</v>
      </c>
      <c r="Z882" s="10">
        <f t="shared" si="85"/>
        <v>-42000</v>
      </c>
      <c r="AA882" s="10">
        <f t="shared" ref="AA882:AA944" si="90">ABS(Z882)</f>
        <v>42000</v>
      </c>
      <c r="AB882" t="str">
        <f t="shared" si="87"/>
        <v/>
      </c>
      <c r="AC882">
        <f t="shared" si="88"/>
        <v>-472120</v>
      </c>
      <c r="AD882">
        <f t="shared" si="89"/>
        <v>5.1282051282051322E-2</v>
      </c>
      <c r="AE882" s="15">
        <v>42920</v>
      </c>
      <c r="AF882" s="9">
        <v>2.9407578229561082E-3</v>
      </c>
      <c r="AG882" s="12" t="s">
        <v>960</v>
      </c>
      <c r="AH882" s="20">
        <v>42916.996527777781</v>
      </c>
      <c r="AI882" s="12">
        <v>351</v>
      </c>
      <c r="AJ882" s="12">
        <v>16</v>
      </c>
      <c r="AK882" s="12">
        <v>4.7800000000000002E-2</v>
      </c>
      <c r="AL882" s="17">
        <v>9300</v>
      </c>
      <c r="AM882" s="17">
        <v>0.36716417910447763</v>
      </c>
      <c r="AN882" s="9"/>
      <c r="AO882" s="9"/>
      <c r="AP882" s="17">
        <v>0</v>
      </c>
      <c r="AQ882" s="17">
        <v>9484</v>
      </c>
      <c r="AR882" s="17">
        <v>0.96721311475409832</v>
      </c>
      <c r="AS882" s="17">
        <v>0.14299999999999999</v>
      </c>
      <c r="AT882" s="17">
        <v>0.97894736842105268</v>
      </c>
      <c r="AU882" s="12">
        <v>0.76229508196721307</v>
      </c>
      <c r="AV882" s="12">
        <v>0</v>
      </c>
      <c r="AY882" s="12">
        <v>28309920</v>
      </c>
      <c r="BA882" s="12">
        <v>0.38181818181818183</v>
      </c>
      <c r="BD882" s="12">
        <v>0.36716417910447763</v>
      </c>
      <c r="BE882" s="12">
        <v>0.96721311475409832</v>
      </c>
      <c r="BF882" s="12">
        <v>0.97894736842105268</v>
      </c>
      <c r="BG882" s="12">
        <v>0.76229508196721307</v>
      </c>
      <c r="BH882" s="12">
        <v>0.13100000000000001</v>
      </c>
      <c r="BI882" s="12">
        <v>0.14299999999999999</v>
      </c>
      <c r="BJ882" s="12">
        <v>0</v>
      </c>
      <c r="BK882" s="12">
        <v>0.36599999999999999</v>
      </c>
      <c r="BL882" s="12">
        <v>-319</v>
      </c>
      <c r="BM882" s="12">
        <v>-468</v>
      </c>
      <c r="BN882" s="12">
        <v>717</v>
      </c>
      <c r="BO882" s="12">
        <v>350</v>
      </c>
      <c r="BP882" s="12">
        <v>33</v>
      </c>
      <c r="BQ882" s="12">
        <v>-77</v>
      </c>
      <c r="BR882" s="12">
        <v>0</v>
      </c>
      <c r="BS882" s="12">
        <v>411</v>
      </c>
      <c r="BT882" s="12">
        <v>0.33640914599280108</v>
      </c>
      <c r="BU882" s="12">
        <v>0.53912769256518533</v>
      </c>
      <c r="BV882" s="12">
        <v>0.56552291971214619</v>
      </c>
      <c r="BW882" s="12">
        <v>0.47730821303058535</v>
      </c>
      <c r="BX882" s="12">
        <v>0.62284306810423085</v>
      </c>
      <c r="BY882" s="12">
        <v>1616.5</v>
      </c>
      <c r="BZ882" s="12">
        <v>0.38181818181818183</v>
      </c>
      <c r="CB882" s="12">
        <v>0.10472972972972973</v>
      </c>
      <c r="CC882" s="12">
        <v>0</v>
      </c>
      <c r="CD882" s="12">
        <v>20070</v>
      </c>
      <c r="CE882" s="12">
        <v>3.505825710158883</v>
      </c>
      <c r="CH882" s="22">
        <v>42916</v>
      </c>
      <c r="CI882">
        <v>331</v>
      </c>
      <c r="CJ882">
        <v>342</v>
      </c>
      <c r="CK882">
        <v>317</v>
      </c>
      <c r="CL882">
        <v>335</v>
      </c>
      <c r="CM882" s="22">
        <v>42919</v>
      </c>
      <c r="CN882">
        <v>333</v>
      </c>
      <c r="CO882">
        <v>335</v>
      </c>
      <c r="CP882">
        <v>299</v>
      </c>
      <c r="CQ882">
        <v>305</v>
      </c>
      <c r="CR882" s="22">
        <v>42920</v>
      </c>
      <c r="CS882">
        <v>310</v>
      </c>
      <c r="CT882">
        <v>318</v>
      </c>
      <c r="CU882">
        <v>287</v>
      </c>
      <c r="CV882">
        <v>289</v>
      </c>
    </row>
    <row r="883" spans="1:100">
      <c r="A883" s="22">
        <v>42916</v>
      </c>
      <c r="B883">
        <v>9</v>
      </c>
      <c r="C883">
        <v>9</v>
      </c>
      <c r="D883">
        <v>8</v>
      </c>
      <c r="E883">
        <v>8</v>
      </c>
      <c r="F883" s="23">
        <f t="shared" si="86"/>
        <v>-0.11111111111111116</v>
      </c>
      <c r="G883" s="22">
        <v>42919</v>
      </c>
      <c r="H883">
        <v>8</v>
      </c>
      <c r="I883">
        <v>9</v>
      </c>
      <c r="J883">
        <v>8</v>
      </c>
      <c r="K883">
        <v>9</v>
      </c>
      <c r="L883" s="22">
        <v>42920</v>
      </c>
      <c r="M883">
        <v>9</v>
      </c>
      <c r="N883" s="4">
        <v>42919</v>
      </c>
      <c r="O883" s="3" t="s">
        <v>15</v>
      </c>
      <c r="P883" s="3">
        <v>9318</v>
      </c>
      <c r="Q883" s="3" t="s">
        <v>71</v>
      </c>
      <c r="R883" s="3" t="s">
        <v>17</v>
      </c>
      <c r="S883" s="3">
        <v>0.05</v>
      </c>
      <c r="T883" s="3">
        <v>2</v>
      </c>
      <c r="U883" s="3">
        <v>0</v>
      </c>
      <c r="V883" s="3">
        <v>62500</v>
      </c>
      <c r="W883">
        <v>8</v>
      </c>
      <c r="X883" s="4">
        <v>42920</v>
      </c>
      <c r="Y883">
        <v>9</v>
      </c>
      <c r="Z883" s="10">
        <f t="shared" si="85"/>
        <v>62500</v>
      </c>
      <c r="AA883" s="10">
        <f t="shared" si="90"/>
        <v>62500</v>
      </c>
      <c r="AB883" t="str">
        <f t="shared" si="87"/>
        <v/>
      </c>
      <c r="AC883">
        <f t="shared" si="88"/>
        <v>-472120</v>
      </c>
      <c r="AD883">
        <f t="shared" si="89"/>
        <v>6.9767441860465129E-2</v>
      </c>
      <c r="AE883" s="15">
        <v>42920</v>
      </c>
      <c r="AF883" s="9">
        <v>2.9407578229561082E-3</v>
      </c>
      <c r="AG883" s="12" t="s">
        <v>954</v>
      </c>
      <c r="AH883" s="20">
        <v>42916.883333333331</v>
      </c>
      <c r="AI883" s="12">
        <v>8.6</v>
      </c>
      <c r="AJ883" s="12">
        <v>0.6</v>
      </c>
      <c r="AK883" s="12">
        <v>7.4999999999999997E-2</v>
      </c>
      <c r="AL883" s="17">
        <v>7300</v>
      </c>
      <c r="AM883" s="17">
        <v>0.25</v>
      </c>
      <c r="AN883" s="9"/>
      <c r="AO883" s="9"/>
      <c r="AP883" s="17">
        <v>0</v>
      </c>
      <c r="AQ883" s="17">
        <v>3175</v>
      </c>
      <c r="AR883" s="17">
        <v>0</v>
      </c>
      <c r="AS883" s="17">
        <v>4.7E-2</v>
      </c>
      <c r="AT883" s="17">
        <v>0</v>
      </c>
      <c r="AU883" s="12">
        <v>9.0909090909090912E-2</v>
      </c>
      <c r="AV883" s="12">
        <v>0</v>
      </c>
      <c r="AY883" s="12">
        <v>396835456</v>
      </c>
      <c r="BA883" s="12">
        <v>1</v>
      </c>
      <c r="BD883" s="12">
        <v>0.25</v>
      </c>
      <c r="BE883" s="12">
        <v>0</v>
      </c>
      <c r="BF883" s="12">
        <v>0</v>
      </c>
      <c r="BG883" s="12">
        <v>9.0909090909090912E-2</v>
      </c>
      <c r="BH883" s="12">
        <v>6.0999999999999999E-2</v>
      </c>
      <c r="BI883" s="12">
        <v>4.7E-2</v>
      </c>
      <c r="BJ883" s="12">
        <v>0</v>
      </c>
      <c r="BK883" s="12">
        <v>0.27800000000000002</v>
      </c>
      <c r="BL883" s="12">
        <v>-372</v>
      </c>
      <c r="BM883" s="12">
        <v>-524</v>
      </c>
      <c r="BN883" s="12">
        <v>916</v>
      </c>
      <c r="BO883" s="12">
        <v>1248</v>
      </c>
      <c r="BP883" s="12">
        <v>785</v>
      </c>
      <c r="BQ883" s="12">
        <v>29</v>
      </c>
      <c r="BR883" s="12">
        <v>55</v>
      </c>
      <c r="BS883" s="12">
        <v>1227</v>
      </c>
      <c r="BT883" s="12">
        <v>0.25990848874617895</v>
      </c>
      <c r="BU883" s="12">
        <v>0.59989519507556011</v>
      </c>
      <c r="BV883" s="12">
        <v>0.68739946801623031</v>
      </c>
      <c r="BW883" s="12">
        <v>0.61194466154924732</v>
      </c>
      <c r="BX883" s="12">
        <v>0.62835445309516913</v>
      </c>
      <c r="BY883" s="12">
        <v>1616.5</v>
      </c>
      <c r="BZ883" s="12">
        <v>1</v>
      </c>
      <c r="CB883" s="12">
        <v>0.10472972972972973</v>
      </c>
      <c r="CC883" s="12">
        <v>0</v>
      </c>
      <c r="CD883" s="12">
        <v>20070</v>
      </c>
      <c r="CE883" s="12">
        <v>2.3870967741935485</v>
      </c>
      <c r="CH883" s="22">
        <v>42916</v>
      </c>
      <c r="CI883">
        <v>9</v>
      </c>
      <c r="CJ883">
        <v>9</v>
      </c>
      <c r="CK883">
        <v>8</v>
      </c>
      <c r="CL883">
        <v>8</v>
      </c>
      <c r="CM883" s="22">
        <v>42919</v>
      </c>
      <c r="CN883">
        <v>8</v>
      </c>
      <c r="CO883">
        <v>9</v>
      </c>
      <c r="CP883">
        <v>8</v>
      </c>
      <c r="CQ883">
        <v>9</v>
      </c>
      <c r="CR883" s="22">
        <v>42920</v>
      </c>
      <c r="CS883">
        <v>9</v>
      </c>
      <c r="CT883">
        <v>10</v>
      </c>
      <c r="CU883">
        <v>8</v>
      </c>
      <c r="CV883">
        <v>9</v>
      </c>
    </row>
    <row r="884" spans="1:100">
      <c r="A884" s="22">
        <v>42916</v>
      </c>
      <c r="B884">
        <v>258</v>
      </c>
      <c r="C884">
        <v>264</v>
      </c>
      <c r="D884">
        <v>257</v>
      </c>
      <c r="E884">
        <v>263</v>
      </c>
      <c r="F884" s="23">
        <f t="shared" si="86"/>
        <v>1.9379844961240345E-2</v>
      </c>
      <c r="G884" s="22">
        <v>42919</v>
      </c>
      <c r="H884">
        <v>272</v>
      </c>
      <c r="I884">
        <v>272</v>
      </c>
      <c r="J884">
        <v>264</v>
      </c>
      <c r="K884">
        <v>268</v>
      </c>
      <c r="L884" s="22">
        <v>42920</v>
      </c>
      <c r="M884">
        <v>263</v>
      </c>
      <c r="N884" s="4">
        <v>42919</v>
      </c>
      <c r="O884" s="3" t="s">
        <v>15</v>
      </c>
      <c r="P884" s="3">
        <v>4582</v>
      </c>
      <c r="Q884" s="3" t="s">
        <v>407</v>
      </c>
      <c r="R884" s="3" t="s">
        <v>17</v>
      </c>
      <c r="S884" s="3">
        <v>0.05</v>
      </c>
      <c r="T884" s="3">
        <v>2</v>
      </c>
      <c r="U884" s="3">
        <v>0</v>
      </c>
      <c r="V884" s="3">
        <v>2000</v>
      </c>
      <c r="W884">
        <v>272</v>
      </c>
      <c r="X884" s="4">
        <v>42920</v>
      </c>
      <c r="Y884">
        <v>268</v>
      </c>
      <c r="Z884" s="10">
        <f t="shared" si="85"/>
        <v>-8000</v>
      </c>
      <c r="AA884" s="10">
        <f t="shared" si="90"/>
        <v>8000</v>
      </c>
      <c r="AB884" t="str">
        <f t="shared" si="87"/>
        <v/>
      </c>
      <c r="AC884">
        <f t="shared" si="88"/>
        <v>-472120</v>
      </c>
      <c r="AD884">
        <f t="shared" si="89"/>
        <v>1.1986923356338552E-2</v>
      </c>
      <c r="AE884" s="15">
        <v>42920</v>
      </c>
      <c r="AF884" s="9">
        <v>2.9407578229561082E-3</v>
      </c>
      <c r="AG884" s="12" t="s">
        <v>960</v>
      </c>
      <c r="AH884" s="20">
        <v>42916.99722222222</v>
      </c>
      <c r="AI884" s="12">
        <v>275.3</v>
      </c>
      <c r="AJ884" s="12">
        <v>12.3</v>
      </c>
      <c r="AK884" s="12">
        <v>4.6800000000000001E-2</v>
      </c>
      <c r="AL884" s="17">
        <v>6400</v>
      </c>
      <c r="AM884" s="17">
        <v>0.52851711026615966</v>
      </c>
      <c r="AN884" s="9"/>
      <c r="AO884" s="9"/>
      <c r="AP884" s="17">
        <v>214.33</v>
      </c>
      <c r="AQ884" s="17">
        <v>12883</v>
      </c>
      <c r="AR884" s="17">
        <v>0.56756756756756754</v>
      </c>
      <c r="AS884" s="17">
        <v>0.315</v>
      </c>
      <c r="AT884" s="17">
        <v>0.375</v>
      </c>
      <c r="AU884" s="12">
        <v>0.27433628318584069</v>
      </c>
      <c r="AV884" s="12">
        <v>0</v>
      </c>
      <c r="AY884" s="12">
        <v>48983324</v>
      </c>
      <c r="BA884" s="12">
        <v>0.55208333333333337</v>
      </c>
      <c r="BD884" s="12">
        <v>0.52851711026615966</v>
      </c>
      <c r="BE884" s="12">
        <v>0.56756756756756754</v>
      </c>
      <c r="BF884" s="12">
        <v>0.375</v>
      </c>
      <c r="BG884" s="12">
        <v>0.27433628318584069</v>
      </c>
      <c r="BH884" s="12">
        <v>0.115</v>
      </c>
      <c r="BI884" s="12">
        <v>0.315</v>
      </c>
      <c r="BJ884" s="12">
        <v>0</v>
      </c>
      <c r="BK884" s="12">
        <v>0.36</v>
      </c>
      <c r="BL884" s="12">
        <v>-1677</v>
      </c>
      <c r="BM884" s="12">
        <v>-1332</v>
      </c>
      <c r="BN884" s="12">
        <v>4056</v>
      </c>
      <c r="BO884" s="12">
        <v>5294</v>
      </c>
      <c r="BP884" s="12">
        <v>-1658</v>
      </c>
      <c r="BQ884" s="12">
        <v>-410</v>
      </c>
      <c r="BR884" s="12">
        <v>0</v>
      </c>
      <c r="BS884" s="12">
        <v>4240</v>
      </c>
      <c r="BT884" s="12">
        <v>0.33640914599280108</v>
      </c>
      <c r="BU884" s="12">
        <v>0.53912769256518533</v>
      </c>
      <c r="BV884" s="12">
        <v>0.56552291971214619</v>
      </c>
      <c r="BW884" s="12">
        <v>0.47730821303058535</v>
      </c>
      <c r="BX884" s="12">
        <v>0.62284306810423085</v>
      </c>
      <c r="BY884" s="12">
        <v>1616.5</v>
      </c>
      <c r="BZ884" s="12">
        <v>0.55208333333333337</v>
      </c>
      <c r="CB884" s="12">
        <v>0.10472972972972973</v>
      </c>
      <c r="CC884" s="12">
        <v>0</v>
      </c>
      <c r="CD884" s="12">
        <v>20070</v>
      </c>
      <c r="CE884" s="12">
        <v>5.046485956089783</v>
      </c>
      <c r="CH884" s="22">
        <v>42916</v>
      </c>
      <c r="CI884">
        <v>258</v>
      </c>
      <c r="CJ884">
        <v>264</v>
      </c>
      <c r="CK884">
        <v>257</v>
      </c>
      <c r="CL884">
        <v>263</v>
      </c>
      <c r="CM884" s="22">
        <v>42919</v>
      </c>
      <c r="CN884">
        <v>272</v>
      </c>
      <c r="CO884">
        <v>272</v>
      </c>
      <c r="CP884">
        <v>264</v>
      </c>
      <c r="CQ884">
        <v>268</v>
      </c>
      <c r="CR884" s="22">
        <v>42920</v>
      </c>
      <c r="CS884">
        <v>263</v>
      </c>
      <c r="CT884">
        <v>270</v>
      </c>
      <c r="CU884">
        <v>256</v>
      </c>
      <c r="CV884">
        <v>262</v>
      </c>
    </row>
    <row r="885" spans="1:100">
      <c r="A885" s="22">
        <v>42916</v>
      </c>
      <c r="B885">
        <v>133</v>
      </c>
      <c r="C885">
        <v>145</v>
      </c>
      <c r="D885">
        <v>131</v>
      </c>
      <c r="E885">
        <v>137</v>
      </c>
      <c r="F885" s="23">
        <f t="shared" si="86"/>
        <v>3.007518796992481E-2</v>
      </c>
      <c r="G885" s="22">
        <v>42919</v>
      </c>
      <c r="H885">
        <v>132</v>
      </c>
      <c r="I885">
        <v>135</v>
      </c>
      <c r="J885">
        <v>125</v>
      </c>
      <c r="K885">
        <v>129</v>
      </c>
      <c r="L885" s="22">
        <v>42920</v>
      </c>
      <c r="M885">
        <v>134</v>
      </c>
      <c r="N885" s="4">
        <v>42919</v>
      </c>
      <c r="O885" s="3" t="s">
        <v>11</v>
      </c>
      <c r="P885" s="3">
        <v>3209</v>
      </c>
      <c r="Q885" s="3" t="s">
        <v>452</v>
      </c>
      <c r="R885" s="3" t="s">
        <v>13</v>
      </c>
      <c r="S885" s="3">
        <v>0.05</v>
      </c>
      <c r="T885" s="3">
        <v>2</v>
      </c>
      <c r="U885" s="3">
        <v>0</v>
      </c>
      <c r="V885" s="3">
        <v>4000</v>
      </c>
      <c r="W885">
        <v>132</v>
      </c>
      <c r="X885" s="4">
        <v>42920</v>
      </c>
      <c r="Y885">
        <v>129</v>
      </c>
      <c r="Z885" s="10">
        <f t="shared" si="85"/>
        <v>-12000</v>
      </c>
      <c r="AA885" s="10">
        <f t="shared" si="90"/>
        <v>12000</v>
      </c>
      <c r="AB885" t="str">
        <f t="shared" si="87"/>
        <v/>
      </c>
      <c r="AC885">
        <f t="shared" si="88"/>
        <v>-472120</v>
      </c>
      <c r="AD885">
        <f t="shared" si="89"/>
        <v>0</v>
      </c>
      <c r="AE885" s="15">
        <v>42920</v>
      </c>
      <c r="AF885" s="9">
        <v>2.9407578229561082E-3</v>
      </c>
      <c r="AG885" s="12" t="s">
        <v>954</v>
      </c>
      <c r="AH885" s="20">
        <v>42916.927777777775</v>
      </c>
      <c r="AI885" s="12">
        <v>132</v>
      </c>
      <c r="AJ885" s="12">
        <v>-5</v>
      </c>
      <c r="AK885" s="12">
        <v>-3.6499999999999998E-2</v>
      </c>
      <c r="AL885" s="17">
        <v>6000</v>
      </c>
      <c r="AM885" s="17">
        <v>0.51824817518248179</v>
      </c>
      <c r="AN885" s="9"/>
      <c r="AO885" s="9"/>
      <c r="AP885" s="17">
        <v>0</v>
      </c>
      <c r="AQ885" s="17">
        <v>1927</v>
      </c>
      <c r="AR885" s="17">
        <v>0.88571428571428568</v>
      </c>
      <c r="AS885" s="17">
        <v>0.35499999999999998</v>
      </c>
      <c r="AT885" s="17">
        <v>0.9101123595505618</v>
      </c>
      <c r="AU885" s="12">
        <v>0.91208791208791207</v>
      </c>
      <c r="AV885" s="12">
        <v>0</v>
      </c>
      <c r="AY885" s="12">
        <v>14066208</v>
      </c>
      <c r="BA885" s="12">
        <v>0.67346938775510201</v>
      </c>
      <c r="BD885" s="12">
        <v>0.51824817518248179</v>
      </c>
      <c r="BE885" s="12">
        <v>0.88571428571428568</v>
      </c>
      <c r="BF885" s="12">
        <v>0.9101123595505618</v>
      </c>
      <c r="BG885" s="12">
        <v>0.91208791208791207</v>
      </c>
      <c r="BH885" s="12">
        <v>8.0000000000000002E-3</v>
      </c>
      <c r="BI885" s="12">
        <v>0.35499999999999998</v>
      </c>
      <c r="BJ885" s="12">
        <v>0</v>
      </c>
      <c r="BK885" s="12">
        <v>0.56100000000000005</v>
      </c>
      <c r="BL885" s="12">
        <v>157</v>
      </c>
      <c r="BM885" s="12">
        <v>107</v>
      </c>
      <c r="BN885" s="12">
        <v>-340</v>
      </c>
      <c r="BO885" s="12">
        <v>501</v>
      </c>
      <c r="BP885" s="12">
        <v>378</v>
      </c>
      <c r="BQ885" s="12">
        <v>-5</v>
      </c>
      <c r="BR885" s="12">
        <v>-227</v>
      </c>
      <c r="BS885" s="12">
        <v>575</v>
      </c>
      <c r="BT885" s="12">
        <v>0.25990848874617895</v>
      </c>
      <c r="BU885" s="12">
        <v>0.59989519507556011</v>
      </c>
      <c r="BV885" s="12">
        <v>0.68739946801623031</v>
      </c>
      <c r="BW885" s="12">
        <v>0.61194466154924732</v>
      </c>
      <c r="BX885" s="12">
        <v>0.62835445309516913</v>
      </c>
      <c r="BY885" s="12">
        <v>1616.5</v>
      </c>
      <c r="BZ885" s="12">
        <v>0.67346938775510201</v>
      </c>
      <c r="CB885" s="12">
        <v>0.10472972972972973</v>
      </c>
      <c r="CC885" s="12">
        <v>0</v>
      </c>
      <c r="CD885" s="12">
        <v>20070</v>
      </c>
      <c r="CE885" s="12">
        <v>4.9484341888391814</v>
      </c>
      <c r="CH885" s="22">
        <v>42916</v>
      </c>
      <c r="CI885">
        <v>133</v>
      </c>
      <c r="CJ885">
        <v>145</v>
      </c>
      <c r="CK885">
        <v>131</v>
      </c>
      <c r="CL885">
        <v>137</v>
      </c>
      <c r="CM885" s="22">
        <v>42919</v>
      </c>
      <c r="CN885">
        <v>132</v>
      </c>
      <c r="CO885">
        <v>135</v>
      </c>
      <c r="CP885">
        <v>125</v>
      </c>
      <c r="CQ885">
        <v>129</v>
      </c>
      <c r="CR885" s="22">
        <v>42920</v>
      </c>
      <c r="CS885">
        <v>134</v>
      </c>
      <c r="CT885">
        <v>168</v>
      </c>
      <c r="CU885">
        <v>133</v>
      </c>
      <c r="CV885">
        <v>150</v>
      </c>
    </row>
    <row r="886" spans="1:100">
      <c r="A886" s="22">
        <v>42916</v>
      </c>
      <c r="B886">
        <v>574</v>
      </c>
      <c r="C886">
        <v>644</v>
      </c>
      <c r="D886">
        <v>564</v>
      </c>
      <c r="E886">
        <v>640</v>
      </c>
      <c r="F886" s="23">
        <f t="shared" si="86"/>
        <v>0.11498257839721249</v>
      </c>
      <c r="G886" s="22">
        <v>42919</v>
      </c>
      <c r="H886">
        <v>639</v>
      </c>
      <c r="I886">
        <v>654</v>
      </c>
      <c r="J886">
        <v>621</v>
      </c>
      <c r="K886">
        <v>645</v>
      </c>
      <c r="L886" s="22">
        <v>42920</v>
      </c>
      <c r="M886">
        <v>636</v>
      </c>
      <c r="N886" s="4">
        <v>42919</v>
      </c>
      <c r="O886" s="3" t="s">
        <v>11</v>
      </c>
      <c r="P886" s="3">
        <v>3686</v>
      </c>
      <c r="Q886" s="3" t="s">
        <v>303</v>
      </c>
      <c r="R886" s="3" t="s">
        <v>13</v>
      </c>
      <c r="S886" s="3">
        <v>0.05</v>
      </c>
      <c r="T886" s="3">
        <v>1</v>
      </c>
      <c r="U886" s="3">
        <v>0</v>
      </c>
      <c r="V886" s="3">
        <v>800</v>
      </c>
      <c r="W886">
        <v>639</v>
      </c>
      <c r="X886" s="4">
        <v>42920</v>
      </c>
      <c r="Y886">
        <v>645</v>
      </c>
      <c r="Z886" s="10">
        <f t="shared" si="85"/>
        <v>4800</v>
      </c>
      <c r="AA886" s="10">
        <f t="shared" si="90"/>
        <v>4800</v>
      </c>
      <c r="AB886" t="str">
        <f t="shared" si="87"/>
        <v/>
      </c>
      <c r="AC886">
        <f t="shared" si="88"/>
        <v>-472120</v>
      </c>
      <c r="AD886">
        <f t="shared" si="89"/>
        <v>3.398058252427183E-2</v>
      </c>
      <c r="AE886" s="15">
        <v>42920</v>
      </c>
      <c r="AF886" s="9">
        <v>2.9407578229561082E-3</v>
      </c>
      <c r="AG886" s="12" t="s">
        <v>962</v>
      </c>
      <c r="AH886" s="20">
        <v>42916.974305555559</v>
      </c>
      <c r="AI886" s="12">
        <v>618</v>
      </c>
      <c r="AJ886" s="12">
        <v>-22</v>
      </c>
      <c r="AK886" s="12">
        <v>-3.44E-2</v>
      </c>
      <c r="AL886" s="17">
        <v>5300</v>
      </c>
      <c r="AM886" s="17">
        <v>0.35625000000000001</v>
      </c>
      <c r="AN886" s="9"/>
      <c r="AO886" s="9"/>
      <c r="AP886" s="17">
        <v>2.94</v>
      </c>
      <c r="AQ886" s="17">
        <v>12944</v>
      </c>
      <c r="AR886" s="17">
        <v>0.54020100502512558</v>
      </c>
      <c r="AS886" s="17">
        <v>0.153</v>
      </c>
      <c r="AT886" s="17">
        <v>0.40952380952380951</v>
      </c>
      <c r="AU886" s="12">
        <v>0.2660891089108911</v>
      </c>
      <c r="AV886" s="12">
        <v>0</v>
      </c>
      <c r="AY886" s="12">
        <v>20225600</v>
      </c>
      <c r="BA886" s="12">
        <v>1</v>
      </c>
      <c r="BD886" s="12">
        <v>0.35625000000000001</v>
      </c>
      <c r="BE886" s="12">
        <v>0.54020100502512558</v>
      </c>
      <c r="BF886" s="12">
        <v>0.40952380952380951</v>
      </c>
      <c r="BG886" s="12">
        <v>0.2660891089108911</v>
      </c>
      <c r="BH886" s="12">
        <v>6.8000000000000005E-2</v>
      </c>
      <c r="BI886" s="12">
        <v>0.153</v>
      </c>
      <c r="BJ886" s="12">
        <v>0.03</v>
      </c>
      <c r="BK886" s="12">
        <v>0.69399999999999995</v>
      </c>
      <c r="BL886" s="12">
        <v>-14</v>
      </c>
      <c r="BM886" s="12">
        <v>-5</v>
      </c>
      <c r="BN886" s="12">
        <v>836</v>
      </c>
      <c r="BO886" s="12">
        <v>1063</v>
      </c>
      <c r="BP886" s="12">
        <v>132</v>
      </c>
      <c r="BQ886" s="12">
        <v>9</v>
      </c>
      <c r="BR886" s="12">
        <v>-54</v>
      </c>
      <c r="BS886" s="12">
        <v>246</v>
      </c>
      <c r="BT886" s="12">
        <v>0.21772554141278294</v>
      </c>
      <c r="BU886" s="12">
        <v>0.64311686839218163</v>
      </c>
      <c r="BV886" s="12">
        <v>0.75072600846476101</v>
      </c>
      <c r="BW886" s="12">
        <v>0.67827787876476697</v>
      </c>
      <c r="BX886" s="12">
        <v>0.60488538171939588</v>
      </c>
      <c r="BY886" s="12">
        <v>1616.5</v>
      </c>
      <c r="BZ886" s="12">
        <v>1</v>
      </c>
      <c r="CB886" s="12">
        <v>0.10472972972972973</v>
      </c>
      <c r="CC886" s="12">
        <v>0</v>
      </c>
      <c r="CD886" s="12">
        <v>20070</v>
      </c>
      <c r="CE886" s="12">
        <v>3.4016129032258067</v>
      </c>
      <c r="CH886" s="22">
        <v>42916</v>
      </c>
      <c r="CI886">
        <v>574</v>
      </c>
      <c r="CJ886">
        <v>644</v>
      </c>
      <c r="CK886">
        <v>564</v>
      </c>
      <c r="CL886">
        <v>640</v>
      </c>
      <c r="CM886" s="22">
        <v>42919</v>
      </c>
      <c r="CN886">
        <v>639</v>
      </c>
      <c r="CO886">
        <v>654</v>
      </c>
      <c r="CP886">
        <v>621</v>
      </c>
      <c r="CQ886">
        <v>645</v>
      </c>
      <c r="CR886" s="22">
        <v>42920</v>
      </c>
      <c r="CS886">
        <v>636</v>
      </c>
      <c r="CT886">
        <v>636</v>
      </c>
      <c r="CU886">
        <v>563</v>
      </c>
      <c r="CV886">
        <v>570</v>
      </c>
    </row>
    <row r="887" spans="1:100">
      <c r="A887" s="22">
        <v>42919</v>
      </c>
      <c r="B887">
        <v>151</v>
      </c>
      <c r="C887">
        <v>188</v>
      </c>
      <c r="D887">
        <v>148</v>
      </c>
      <c r="E887">
        <v>188</v>
      </c>
      <c r="F887" s="23">
        <f t="shared" si="86"/>
        <v>0.24503311258278138</v>
      </c>
      <c r="G887" s="22">
        <v>42920</v>
      </c>
      <c r="H887">
        <v>219</v>
      </c>
      <c r="I887">
        <v>232</v>
      </c>
      <c r="J887">
        <v>193</v>
      </c>
      <c r="K887">
        <v>209</v>
      </c>
      <c r="L887" s="22">
        <v>42921</v>
      </c>
      <c r="M887">
        <v>209</v>
      </c>
      <c r="N887" s="4">
        <v>42920</v>
      </c>
      <c r="O887" s="3" t="s">
        <v>15</v>
      </c>
      <c r="P887" s="3">
        <v>5721</v>
      </c>
      <c r="Q887" s="3" t="s">
        <v>400</v>
      </c>
      <c r="R887" s="3" t="s">
        <v>17</v>
      </c>
      <c r="S887" s="3">
        <v>0.05</v>
      </c>
      <c r="T887" s="3">
        <v>2</v>
      </c>
      <c r="U887" s="3">
        <v>0</v>
      </c>
      <c r="V887" s="3">
        <v>2700</v>
      </c>
      <c r="W887">
        <v>219</v>
      </c>
      <c r="X887" s="4">
        <v>42921</v>
      </c>
      <c r="Y887">
        <v>209</v>
      </c>
      <c r="Z887" s="10">
        <f t="shared" si="85"/>
        <v>-27000</v>
      </c>
      <c r="AA887" s="10">
        <f t="shared" si="90"/>
        <v>27000</v>
      </c>
      <c r="AB887" t="str">
        <f t="shared" si="87"/>
        <v/>
      </c>
      <c r="AC887">
        <f t="shared" si="88"/>
        <v>-472120</v>
      </c>
      <c r="AD887">
        <f t="shared" si="89"/>
        <v>6.8292682926829329E-2</v>
      </c>
      <c r="AE887" s="15">
        <v>42921</v>
      </c>
      <c r="AF887" s="9">
        <v>6.0722363806773316E-3</v>
      </c>
      <c r="AG887" s="12" t="s">
        <v>962</v>
      </c>
      <c r="AH887" s="20">
        <v>42920.363888888889</v>
      </c>
      <c r="AI887" s="12">
        <v>205</v>
      </c>
      <c r="AJ887" s="12">
        <v>17</v>
      </c>
      <c r="AK887" s="12">
        <v>9.0399999999999994E-2</v>
      </c>
      <c r="AL887" s="17">
        <v>484900</v>
      </c>
      <c r="AM887" s="17">
        <v>0.81159420289855078</v>
      </c>
      <c r="AN887" s="9"/>
      <c r="AO887" s="9"/>
      <c r="AP887" s="17">
        <v>0</v>
      </c>
      <c r="AQ887" s="17">
        <v>13882</v>
      </c>
      <c r="AR887" s="17">
        <v>1</v>
      </c>
      <c r="AS887" s="17">
        <v>0.23</v>
      </c>
      <c r="AT887" s="17">
        <v>1</v>
      </c>
      <c r="AU887" s="12">
        <v>1</v>
      </c>
      <c r="AV887" s="12" t="s">
        <v>988</v>
      </c>
      <c r="AY887" s="12">
        <v>100593749</v>
      </c>
      <c r="BA887" s="12">
        <v>1</v>
      </c>
      <c r="BD887" s="12">
        <v>0.81159420289855078</v>
      </c>
      <c r="BE887" s="12">
        <v>1</v>
      </c>
      <c r="BF887" s="12">
        <v>1</v>
      </c>
      <c r="BG887" s="12">
        <v>1</v>
      </c>
      <c r="BH887" s="12">
        <v>1.4999999999999999E-2</v>
      </c>
      <c r="BI887" s="12">
        <v>0.23</v>
      </c>
      <c r="BJ887" s="12">
        <v>0</v>
      </c>
      <c r="BK887" s="12">
        <v>0.23100000000000001</v>
      </c>
      <c r="BL887" s="12">
        <v>-265</v>
      </c>
      <c r="BM887" s="12">
        <v>194</v>
      </c>
      <c r="BN887" s="12">
        <v>-53</v>
      </c>
      <c r="BO887" s="12">
        <v>311</v>
      </c>
      <c r="BP887" s="12">
        <v>-260</v>
      </c>
      <c r="BQ887" s="12">
        <v>183</v>
      </c>
      <c r="BR887" s="12">
        <v>-51</v>
      </c>
      <c r="BS887" s="12">
        <v>437</v>
      </c>
      <c r="BT887" s="12">
        <v>0.21772554141278294</v>
      </c>
      <c r="BU887" s="12">
        <v>0.64311686839218163</v>
      </c>
      <c r="BV887" s="12">
        <v>0.75072600846476101</v>
      </c>
      <c r="BW887" s="12">
        <v>0.67827787876476697</v>
      </c>
      <c r="BX887" s="12">
        <v>0.5319491038805152</v>
      </c>
      <c r="BY887" s="12">
        <v>1608.5</v>
      </c>
      <c r="BZ887" s="12">
        <v>1</v>
      </c>
      <c r="CB887" s="12">
        <v>0.10472972972972973</v>
      </c>
      <c r="CC887" s="12">
        <v>20070</v>
      </c>
      <c r="CD887" s="12">
        <v>20020</v>
      </c>
      <c r="CE887" s="12">
        <v>7.7494156147732589</v>
      </c>
      <c r="CH887" s="22">
        <v>42919</v>
      </c>
      <c r="CI887">
        <v>151</v>
      </c>
      <c r="CJ887">
        <v>188</v>
      </c>
      <c r="CK887">
        <v>148</v>
      </c>
      <c r="CL887">
        <v>188</v>
      </c>
      <c r="CM887" s="22">
        <v>42920</v>
      </c>
      <c r="CN887">
        <v>219</v>
      </c>
      <c r="CO887">
        <v>232</v>
      </c>
      <c r="CP887">
        <v>193</v>
      </c>
      <c r="CQ887">
        <v>209</v>
      </c>
      <c r="CR887" s="22">
        <v>42921</v>
      </c>
      <c r="CS887">
        <v>209</v>
      </c>
      <c r="CT887">
        <v>238</v>
      </c>
      <c r="CU887">
        <v>170</v>
      </c>
      <c r="CV887">
        <v>201</v>
      </c>
    </row>
    <row r="888" spans="1:100">
      <c r="A888" s="22">
        <v>42919</v>
      </c>
      <c r="B888">
        <v>303</v>
      </c>
      <c r="C888">
        <v>380</v>
      </c>
      <c r="D888">
        <v>296</v>
      </c>
      <c r="E888">
        <v>380</v>
      </c>
      <c r="F888" s="23">
        <f t="shared" si="86"/>
        <v>0.2541254125412542</v>
      </c>
      <c r="G888" s="22">
        <v>42920</v>
      </c>
      <c r="H888">
        <v>412</v>
      </c>
      <c r="I888">
        <v>460</v>
      </c>
      <c r="J888">
        <v>407</v>
      </c>
      <c r="K888">
        <v>460</v>
      </c>
      <c r="L888" s="22">
        <v>42921</v>
      </c>
      <c r="M888">
        <v>476</v>
      </c>
      <c r="N888" s="4">
        <v>42920</v>
      </c>
      <c r="O888" s="3" t="s">
        <v>15</v>
      </c>
      <c r="P888" s="3">
        <v>3526</v>
      </c>
      <c r="Q888" s="3" t="s">
        <v>430</v>
      </c>
      <c r="R888" s="3" t="s">
        <v>17</v>
      </c>
      <c r="S888" s="3">
        <v>0.05</v>
      </c>
      <c r="T888" s="3" t="s">
        <v>27</v>
      </c>
      <c r="U888" s="3">
        <v>0</v>
      </c>
      <c r="V888" s="3">
        <v>2000</v>
      </c>
      <c r="W888">
        <v>412</v>
      </c>
      <c r="X888" s="4">
        <v>42921</v>
      </c>
      <c r="Y888">
        <v>460</v>
      </c>
      <c r="Z888" s="10">
        <f t="shared" si="85"/>
        <v>96000</v>
      </c>
      <c r="AA888" s="10">
        <f t="shared" si="90"/>
        <v>96000</v>
      </c>
      <c r="AB888" t="str">
        <f t="shared" si="87"/>
        <v/>
      </c>
      <c r="AC888">
        <f t="shared" si="88"/>
        <v>-472120</v>
      </c>
      <c r="AD888">
        <f t="shared" si="89"/>
        <v>2.6004728132387744E-2</v>
      </c>
      <c r="AE888" s="15">
        <v>42921</v>
      </c>
      <c r="AF888" s="9">
        <v>6.0722363806773316E-3</v>
      </c>
      <c r="AG888" s="12" t="s">
        <v>962</v>
      </c>
      <c r="AH888" s="20">
        <v>42920.363194444442</v>
      </c>
      <c r="AI888" s="12">
        <v>423</v>
      </c>
      <c r="AJ888" s="12">
        <v>43</v>
      </c>
      <c r="AK888" s="12">
        <v>0.1132</v>
      </c>
      <c r="AL888" s="17">
        <v>369000</v>
      </c>
      <c r="AM888" s="17">
        <v>0.52333333333333332</v>
      </c>
      <c r="AN888" s="9"/>
      <c r="AO888" s="17">
        <v>1</v>
      </c>
      <c r="AP888" s="17">
        <v>2.02</v>
      </c>
      <c r="AQ888" s="17">
        <v>18171</v>
      </c>
      <c r="AR888" s="17">
        <v>1</v>
      </c>
      <c r="AS888" s="17">
        <v>0.35799999999999998</v>
      </c>
      <c r="AT888" s="17">
        <v>1</v>
      </c>
      <c r="AU888" s="12">
        <v>1</v>
      </c>
      <c r="AV888" s="12">
        <v>1.33</v>
      </c>
      <c r="AY888" s="12">
        <v>60569390</v>
      </c>
      <c r="BA888" s="12">
        <v>1</v>
      </c>
      <c r="BD888" s="12">
        <v>0.52333333333333332</v>
      </c>
      <c r="BE888" s="12">
        <v>1</v>
      </c>
      <c r="BF888" s="12">
        <v>1</v>
      </c>
      <c r="BG888" s="12">
        <v>1</v>
      </c>
      <c r="BH888" s="12">
        <v>3.3000000000000002E-2</v>
      </c>
      <c r="BI888" s="12">
        <v>0.35799999999999998</v>
      </c>
      <c r="BJ888" s="12">
        <v>2.1000000000000001E-2</v>
      </c>
      <c r="BK888" s="12">
        <v>0.41799999999999998</v>
      </c>
      <c r="BL888" s="12">
        <v>502</v>
      </c>
      <c r="BM888" s="12">
        <v>-897</v>
      </c>
      <c r="BN888" s="12">
        <v>549</v>
      </c>
      <c r="BO888" s="12">
        <v>3101</v>
      </c>
      <c r="BP888" s="12">
        <v>-1900</v>
      </c>
      <c r="BQ888" s="12">
        <v>-1357</v>
      </c>
      <c r="BR888" s="12">
        <v>3645</v>
      </c>
      <c r="BS888" s="12">
        <v>2808</v>
      </c>
      <c r="BT888" s="12">
        <v>0.21772554141278294</v>
      </c>
      <c r="BU888" s="12">
        <v>0.64311686839218163</v>
      </c>
      <c r="BV888" s="12">
        <v>0.75072600846476101</v>
      </c>
      <c r="BW888" s="12">
        <v>0.67827787876476697</v>
      </c>
      <c r="BX888" s="12">
        <v>0.5319491038805152</v>
      </c>
      <c r="BY888" s="12">
        <v>1608.5</v>
      </c>
      <c r="BZ888" s="12">
        <v>1</v>
      </c>
      <c r="CB888" s="12">
        <v>0.10472972972972973</v>
      </c>
      <c r="CC888" s="12">
        <v>20070</v>
      </c>
      <c r="CD888" s="12">
        <v>20020</v>
      </c>
      <c r="CE888" s="12">
        <v>4.996989247311828</v>
      </c>
      <c r="CH888" s="22">
        <v>42919</v>
      </c>
      <c r="CI888">
        <v>303</v>
      </c>
      <c r="CJ888">
        <v>380</v>
      </c>
      <c r="CK888">
        <v>296</v>
      </c>
      <c r="CL888">
        <v>380</v>
      </c>
      <c r="CM888" s="22">
        <v>42920</v>
      </c>
      <c r="CN888">
        <v>412</v>
      </c>
      <c r="CO888">
        <v>460</v>
      </c>
      <c r="CP888">
        <v>407</v>
      </c>
      <c r="CQ888">
        <v>460</v>
      </c>
      <c r="CR888" s="22">
        <v>42921</v>
      </c>
      <c r="CS888">
        <v>476</v>
      </c>
      <c r="CT888">
        <v>478</v>
      </c>
      <c r="CU888">
        <v>380</v>
      </c>
      <c r="CV888">
        <v>386</v>
      </c>
    </row>
    <row r="889" spans="1:100">
      <c r="A889" s="22">
        <v>42919</v>
      </c>
      <c r="B889">
        <v>780</v>
      </c>
      <c r="C889">
        <v>799</v>
      </c>
      <c r="D889">
        <v>744</v>
      </c>
      <c r="E889">
        <v>750</v>
      </c>
      <c r="F889" s="23">
        <f t="shared" si="86"/>
        <v>-3.8461538461538436E-2</v>
      </c>
      <c r="G889" s="22">
        <v>42920</v>
      </c>
      <c r="H889">
        <v>783</v>
      </c>
      <c r="I889">
        <v>794</v>
      </c>
      <c r="J889">
        <v>685</v>
      </c>
      <c r="K889">
        <v>712</v>
      </c>
      <c r="L889" s="22">
        <v>42921</v>
      </c>
      <c r="M889">
        <v>720</v>
      </c>
      <c r="N889" s="4">
        <v>42920</v>
      </c>
      <c r="O889" s="3" t="s">
        <v>15</v>
      </c>
      <c r="P889" s="3">
        <v>4563</v>
      </c>
      <c r="Q889" s="3" t="s">
        <v>92</v>
      </c>
      <c r="R889" s="3" t="s">
        <v>17</v>
      </c>
      <c r="S889" s="3">
        <v>0.05</v>
      </c>
      <c r="T889" s="3">
        <v>2</v>
      </c>
      <c r="U889" s="3">
        <v>0</v>
      </c>
      <c r="V889" s="3">
        <v>700</v>
      </c>
      <c r="W889">
        <v>783</v>
      </c>
      <c r="X889" s="4">
        <v>42921</v>
      </c>
      <c r="Y889">
        <v>712</v>
      </c>
      <c r="Z889" s="10">
        <f t="shared" si="85"/>
        <v>-49700</v>
      </c>
      <c r="AA889" s="10">
        <f t="shared" si="90"/>
        <v>49700</v>
      </c>
      <c r="AB889" t="str">
        <f t="shared" si="87"/>
        <v/>
      </c>
      <c r="AC889">
        <f t="shared" si="88"/>
        <v>-472120</v>
      </c>
      <c r="AD889">
        <f t="shared" si="89"/>
        <v>3.8461538461538325E-3</v>
      </c>
      <c r="AE889" s="15">
        <v>42921</v>
      </c>
      <c r="AF889" s="9">
        <v>6.0722363806773316E-3</v>
      </c>
      <c r="AG889" s="12" t="s">
        <v>957</v>
      </c>
      <c r="AH889" s="20">
        <v>42920.363194444442</v>
      </c>
      <c r="AI889" s="12">
        <v>780</v>
      </c>
      <c r="AJ889" s="12">
        <v>30</v>
      </c>
      <c r="AK889" s="12">
        <v>0.04</v>
      </c>
      <c r="AL889" s="17">
        <v>164500</v>
      </c>
      <c r="AM889" s="17">
        <v>0.79358974358974355</v>
      </c>
      <c r="AN889" s="17">
        <v>1</v>
      </c>
      <c r="AO889" s="9"/>
      <c r="AP889" s="17">
        <v>155.13</v>
      </c>
      <c r="AQ889" s="17">
        <v>58407</v>
      </c>
      <c r="AR889" s="17">
        <v>1</v>
      </c>
      <c r="AS889" s="17">
        <v>0.45600000000000002</v>
      </c>
      <c r="AT889" s="17">
        <v>1</v>
      </c>
      <c r="AU889" s="12">
        <v>0.80443828016643548</v>
      </c>
      <c r="AV889" s="12">
        <v>0</v>
      </c>
      <c r="AY889" s="12">
        <v>74881061</v>
      </c>
      <c r="BA889" s="12">
        <v>0.87289719626168227</v>
      </c>
      <c r="BD889" s="12">
        <v>0.79358974358974355</v>
      </c>
      <c r="BE889" s="12">
        <v>1</v>
      </c>
      <c r="BF889" s="12">
        <v>1</v>
      </c>
      <c r="BG889" s="12">
        <v>0.80443828016643548</v>
      </c>
      <c r="BH889" s="12">
        <v>0.04</v>
      </c>
      <c r="BI889" s="12">
        <v>0.45600000000000002</v>
      </c>
      <c r="BJ889" s="12">
        <v>4.1000000000000002E-2</v>
      </c>
      <c r="BK889" s="12">
        <v>0.16800000000000001</v>
      </c>
      <c r="BL889" s="12">
        <v>-1456</v>
      </c>
      <c r="BM889" s="12">
        <v>-27</v>
      </c>
      <c r="BN889" s="12">
        <v>3389</v>
      </c>
      <c r="BO889" s="12">
        <v>2295</v>
      </c>
      <c r="BP889" s="12">
        <v>-1633</v>
      </c>
      <c r="BQ889" s="12">
        <v>7</v>
      </c>
      <c r="BR889" s="12">
        <v>389</v>
      </c>
      <c r="BS889" s="12">
        <v>354</v>
      </c>
      <c r="BT889" s="12">
        <v>0.38981479587838003</v>
      </c>
      <c r="BU889" s="12">
        <v>0.53421643883605874</v>
      </c>
      <c r="BV889" s="12">
        <v>0.54961865578853519</v>
      </c>
      <c r="BW889" s="12">
        <v>0.48380592410528844</v>
      </c>
      <c r="BX889" s="12">
        <v>0.40783910215172553</v>
      </c>
      <c r="BY889" s="12">
        <v>1608.5</v>
      </c>
      <c r="BZ889" s="12">
        <v>0.87289719626168227</v>
      </c>
      <c r="CB889" s="12">
        <v>0.10472972972972973</v>
      </c>
      <c r="CC889" s="12">
        <v>20070</v>
      </c>
      <c r="CD889" s="12">
        <v>20020</v>
      </c>
      <c r="CE889" s="12">
        <v>7.5775020678246481</v>
      </c>
      <c r="CH889" s="22">
        <v>42919</v>
      </c>
      <c r="CI889">
        <v>780</v>
      </c>
      <c r="CJ889">
        <v>799</v>
      </c>
      <c r="CK889">
        <v>744</v>
      </c>
      <c r="CL889">
        <v>750</v>
      </c>
      <c r="CM889" s="22">
        <v>42920</v>
      </c>
      <c r="CN889">
        <v>783</v>
      </c>
      <c r="CO889">
        <v>794</v>
      </c>
      <c r="CP889">
        <v>685</v>
      </c>
      <c r="CQ889">
        <v>712</v>
      </c>
      <c r="CR889" s="22">
        <v>42921</v>
      </c>
      <c r="CS889">
        <v>720</v>
      </c>
      <c r="CT889">
        <v>733</v>
      </c>
      <c r="CU889">
        <v>686</v>
      </c>
      <c r="CV889">
        <v>697</v>
      </c>
    </row>
    <row r="890" spans="1:100">
      <c r="A890" s="22">
        <v>42919</v>
      </c>
      <c r="B890">
        <v>89</v>
      </c>
      <c r="C890">
        <v>116</v>
      </c>
      <c r="D890">
        <v>87</v>
      </c>
      <c r="E890">
        <v>113</v>
      </c>
      <c r="F890" s="23">
        <f t="shared" si="86"/>
        <v>0.2696629213483146</v>
      </c>
      <c r="G890" s="22">
        <v>42920</v>
      </c>
      <c r="H890">
        <v>118</v>
      </c>
      <c r="I890">
        <v>154</v>
      </c>
      <c r="J890">
        <v>106</v>
      </c>
      <c r="K890">
        <v>108</v>
      </c>
      <c r="L890" s="22">
        <v>42921</v>
      </c>
      <c r="M890">
        <v>119</v>
      </c>
      <c r="N890" s="4">
        <v>42920</v>
      </c>
      <c r="O890" s="3" t="s">
        <v>15</v>
      </c>
      <c r="P890" s="3">
        <v>3323</v>
      </c>
      <c r="Q890" s="3" t="s">
        <v>305</v>
      </c>
      <c r="R890" s="3" t="s">
        <v>17</v>
      </c>
      <c r="S890" s="3">
        <v>0.05</v>
      </c>
      <c r="T890" s="3">
        <v>2</v>
      </c>
      <c r="U890" s="3">
        <v>0</v>
      </c>
      <c r="V890" s="3">
        <v>4500</v>
      </c>
      <c r="W890">
        <v>118</v>
      </c>
      <c r="X890" s="4">
        <v>42921</v>
      </c>
      <c r="Y890">
        <v>108</v>
      </c>
      <c r="Z890" s="10">
        <f t="shared" si="85"/>
        <v>-45000</v>
      </c>
      <c r="AA890" s="10">
        <f t="shared" si="90"/>
        <v>45000</v>
      </c>
      <c r="AB890" t="str">
        <f t="shared" si="87"/>
        <v/>
      </c>
      <c r="AC890">
        <f t="shared" si="88"/>
        <v>-472120</v>
      </c>
      <c r="AD890">
        <f t="shared" si="89"/>
        <v>8.4033613445377853E-3</v>
      </c>
      <c r="AE890" s="15">
        <v>42921</v>
      </c>
      <c r="AF890" s="9">
        <v>6.0722363806773316E-3</v>
      </c>
      <c r="AG890" s="12" t="s">
        <v>960</v>
      </c>
      <c r="AH890" s="20">
        <v>42920.361111111109</v>
      </c>
      <c r="AI890" s="12">
        <v>119</v>
      </c>
      <c r="AJ890" s="12">
        <v>6</v>
      </c>
      <c r="AK890" s="12">
        <v>5.3100000000000001E-2</v>
      </c>
      <c r="AL890" s="17">
        <v>149400</v>
      </c>
      <c r="AM890" s="17">
        <v>0.58139534883720934</v>
      </c>
      <c r="AN890" s="9"/>
      <c r="AO890" s="9"/>
      <c r="AP890" s="17">
        <v>0</v>
      </c>
      <c r="AQ890" s="17">
        <v>5027</v>
      </c>
      <c r="AR890" s="17">
        <v>0.70454545454545459</v>
      </c>
      <c r="AS890" s="17">
        <v>5.2999999999999999E-2</v>
      </c>
      <c r="AT890" s="17">
        <v>0.71739130434782605</v>
      </c>
      <c r="AU890" s="12">
        <v>0.77966101694915257</v>
      </c>
      <c r="AV890" s="12">
        <v>1.1599999999999999</v>
      </c>
      <c r="AY890" s="12">
        <v>58448400</v>
      </c>
      <c r="BA890" s="12">
        <v>0.9</v>
      </c>
      <c r="BD890" s="12">
        <v>0.58139534883720934</v>
      </c>
      <c r="BE890" s="12">
        <v>0.70454545454545459</v>
      </c>
      <c r="BF890" s="12">
        <v>0.71739130434782605</v>
      </c>
      <c r="BG890" s="12">
        <v>0.77966101694915257</v>
      </c>
      <c r="BH890" s="12">
        <v>0</v>
      </c>
      <c r="BI890" s="12">
        <v>5.2999999999999999E-2</v>
      </c>
      <c r="BJ890" s="12">
        <v>0</v>
      </c>
      <c r="BK890" s="12">
        <v>0.72099999999999997</v>
      </c>
      <c r="BL890" s="12">
        <v>-40</v>
      </c>
      <c r="BM890" s="12">
        <v>-89</v>
      </c>
      <c r="BN890" s="12">
        <v>-28</v>
      </c>
      <c r="BO890" s="12">
        <v>243</v>
      </c>
      <c r="BP890" s="12">
        <v>75</v>
      </c>
      <c r="BQ890" s="12">
        <v>-32</v>
      </c>
      <c r="BR890" s="12">
        <v>21</v>
      </c>
      <c r="BS890" s="12">
        <v>381</v>
      </c>
      <c r="BT890" s="12">
        <v>0.33640914599280108</v>
      </c>
      <c r="BU890" s="12">
        <v>0.53912769256518533</v>
      </c>
      <c r="BV890" s="12">
        <v>0.56552291971214619</v>
      </c>
      <c r="BW890" s="12">
        <v>0.47730821303058535</v>
      </c>
      <c r="BX890" s="12">
        <v>0.62284306810423085</v>
      </c>
      <c r="BY890" s="12">
        <v>1608.5</v>
      </c>
      <c r="BZ890" s="12">
        <v>0.9</v>
      </c>
      <c r="CB890" s="12">
        <v>0.10472972972972973</v>
      </c>
      <c r="CC890" s="12">
        <v>20070</v>
      </c>
      <c r="CD890" s="12">
        <v>20020</v>
      </c>
      <c r="CE890" s="12">
        <v>5.5513878469617408</v>
      </c>
      <c r="CH890" s="22">
        <v>42919</v>
      </c>
      <c r="CI890">
        <v>89</v>
      </c>
      <c r="CJ890">
        <v>116</v>
      </c>
      <c r="CK890">
        <v>87</v>
      </c>
      <c r="CL890">
        <v>113</v>
      </c>
      <c r="CM890" s="22">
        <v>42920</v>
      </c>
      <c r="CN890">
        <v>118</v>
      </c>
      <c r="CO890">
        <v>154</v>
      </c>
      <c r="CP890">
        <v>106</v>
      </c>
      <c r="CQ890">
        <v>108</v>
      </c>
      <c r="CR890" s="22">
        <v>42921</v>
      </c>
      <c r="CS890">
        <v>119</v>
      </c>
      <c r="CT890">
        <v>134</v>
      </c>
      <c r="CU890">
        <v>113</v>
      </c>
      <c r="CV890">
        <v>130</v>
      </c>
    </row>
    <row r="891" spans="1:100">
      <c r="A891" s="22">
        <v>42919</v>
      </c>
      <c r="B891">
        <v>235</v>
      </c>
      <c r="C891">
        <v>299</v>
      </c>
      <c r="D891">
        <v>232</v>
      </c>
      <c r="E891">
        <v>285</v>
      </c>
      <c r="F891" s="23">
        <f t="shared" si="86"/>
        <v>0.2127659574468086</v>
      </c>
      <c r="G891" s="22">
        <v>42920</v>
      </c>
      <c r="H891">
        <v>275</v>
      </c>
      <c r="I891">
        <v>296</v>
      </c>
      <c r="J891">
        <v>237</v>
      </c>
      <c r="K891">
        <v>246</v>
      </c>
      <c r="L891" s="22">
        <v>42921</v>
      </c>
      <c r="M891">
        <v>246</v>
      </c>
      <c r="N891" s="4">
        <v>42920</v>
      </c>
      <c r="O891" s="3" t="s">
        <v>11</v>
      </c>
      <c r="P891" s="3">
        <v>6731</v>
      </c>
      <c r="Q891" s="3" t="s">
        <v>311</v>
      </c>
      <c r="R891" s="3" t="s">
        <v>13</v>
      </c>
      <c r="S891" s="3">
        <v>0.05</v>
      </c>
      <c r="T891" s="3">
        <v>2</v>
      </c>
      <c r="U891" s="3">
        <v>0</v>
      </c>
      <c r="V891" s="3">
        <v>1800</v>
      </c>
      <c r="W891">
        <v>275</v>
      </c>
      <c r="X891" s="4">
        <v>42921</v>
      </c>
      <c r="Y891">
        <v>246</v>
      </c>
      <c r="Z891" s="10">
        <f t="shared" si="85"/>
        <v>-52200</v>
      </c>
      <c r="AA891" s="10">
        <f t="shared" si="90"/>
        <v>52200</v>
      </c>
      <c r="AB891" t="str">
        <f t="shared" si="87"/>
        <v/>
      </c>
      <c r="AC891">
        <f t="shared" si="88"/>
        <v>-472120</v>
      </c>
      <c r="AD891">
        <f t="shared" si="89"/>
        <v>3.6231884057971175E-3</v>
      </c>
      <c r="AE891" s="15">
        <v>42921</v>
      </c>
      <c r="AF891" s="9">
        <v>6.0722363806773316E-3</v>
      </c>
      <c r="AG891" s="12" t="s">
        <v>954</v>
      </c>
      <c r="AH891" s="20">
        <v>42920.363194444442</v>
      </c>
      <c r="AI891" s="12">
        <v>276</v>
      </c>
      <c r="AJ891" s="12">
        <v>-9</v>
      </c>
      <c r="AK891" s="12">
        <v>-3.1600000000000003E-2</v>
      </c>
      <c r="AL891" s="17">
        <v>95000</v>
      </c>
      <c r="AM891" s="17">
        <v>1.6044444444444443</v>
      </c>
      <c r="AN891" s="9"/>
      <c r="AO891" s="9"/>
      <c r="AP891" s="17">
        <v>6874.7</v>
      </c>
      <c r="AQ891" s="17">
        <v>6813</v>
      </c>
      <c r="AR891" s="17">
        <v>0.44406779661016949</v>
      </c>
      <c r="AS891" s="17">
        <v>0.21</v>
      </c>
      <c r="AT891" s="17">
        <v>0.44406779661016949</v>
      </c>
      <c r="AU891" s="12">
        <v>0.45333333333333331</v>
      </c>
      <c r="AV891" s="12">
        <v>0</v>
      </c>
      <c r="AY891" s="12">
        <v>30278981</v>
      </c>
      <c r="BA891" s="12">
        <v>0.51027397260273977</v>
      </c>
      <c r="BD891" s="12">
        <v>1.6044444444444443</v>
      </c>
      <c r="BE891" s="12">
        <v>0.44406779661016949</v>
      </c>
      <c r="BF891" s="12">
        <v>0.44406779661016949</v>
      </c>
      <c r="BG891" s="12">
        <v>0.45333333333333331</v>
      </c>
      <c r="BH891" s="12">
        <v>1.4999999999999999E-2</v>
      </c>
      <c r="BI891" s="12">
        <v>0.21</v>
      </c>
      <c r="BJ891" s="12">
        <v>0</v>
      </c>
      <c r="BK891" s="12">
        <v>0.51600000000000001</v>
      </c>
      <c r="BL891" s="12">
        <v>-313</v>
      </c>
      <c r="BM891" s="12">
        <v>44</v>
      </c>
      <c r="BN891" s="12">
        <v>301</v>
      </c>
      <c r="BO891" s="12">
        <v>248</v>
      </c>
      <c r="BP891" s="12">
        <v>-697</v>
      </c>
      <c r="BQ891" s="12">
        <v>-52</v>
      </c>
      <c r="BR891" s="12">
        <v>687</v>
      </c>
      <c r="BS891" s="12">
        <v>216</v>
      </c>
      <c r="BT891" s="12">
        <v>0.25990848874617895</v>
      </c>
      <c r="BU891" s="12">
        <v>0.59989519507556011</v>
      </c>
      <c r="BV891" s="12">
        <v>0.68739946801623031</v>
      </c>
      <c r="BW891" s="12">
        <v>0.61194466154924732</v>
      </c>
      <c r="BX891" s="12">
        <v>0.57156156436307237</v>
      </c>
      <c r="BY891" s="12">
        <v>1608.5</v>
      </c>
      <c r="BZ891" s="12">
        <v>0.51027397260273977</v>
      </c>
      <c r="CB891" s="12">
        <v>0.10472972972972973</v>
      </c>
      <c r="CC891" s="12">
        <v>20070</v>
      </c>
      <c r="CD891" s="12">
        <v>20020</v>
      </c>
      <c r="CE891" s="12">
        <v>15.319856630824372</v>
      </c>
      <c r="CH891" s="22">
        <v>42919</v>
      </c>
      <c r="CI891">
        <v>235</v>
      </c>
      <c r="CJ891">
        <v>299</v>
      </c>
      <c r="CK891">
        <v>232</v>
      </c>
      <c r="CL891">
        <v>285</v>
      </c>
      <c r="CM891" s="22">
        <v>42920</v>
      </c>
      <c r="CN891">
        <v>275</v>
      </c>
      <c r="CO891">
        <v>296</v>
      </c>
      <c r="CP891">
        <v>237</v>
      </c>
      <c r="CQ891">
        <v>246</v>
      </c>
      <c r="CR891" s="22">
        <v>42921</v>
      </c>
      <c r="CS891">
        <v>246</v>
      </c>
      <c r="CT891">
        <v>246</v>
      </c>
      <c r="CU891">
        <v>227</v>
      </c>
      <c r="CV891">
        <v>234</v>
      </c>
    </row>
    <row r="892" spans="1:100">
      <c r="A892" s="22">
        <v>42919</v>
      </c>
      <c r="B892">
        <v>219</v>
      </c>
      <c r="C892">
        <v>244</v>
      </c>
      <c r="D892">
        <v>215</v>
      </c>
      <c r="E892">
        <v>244</v>
      </c>
      <c r="F892" s="23">
        <f t="shared" si="86"/>
        <v>0.11415525114155245</v>
      </c>
      <c r="G892" s="22">
        <v>42920</v>
      </c>
      <c r="H892">
        <v>268</v>
      </c>
      <c r="I892">
        <v>279</v>
      </c>
      <c r="J892">
        <v>222</v>
      </c>
      <c r="K892">
        <v>222</v>
      </c>
      <c r="L892" s="22">
        <v>42921</v>
      </c>
      <c r="M892">
        <v>222</v>
      </c>
      <c r="N892" s="4">
        <v>42920</v>
      </c>
      <c r="O892" s="3" t="s">
        <v>15</v>
      </c>
      <c r="P892" s="3">
        <v>9895</v>
      </c>
      <c r="Q892" s="3" t="s">
        <v>363</v>
      </c>
      <c r="R892" s="3" t="s">
        <v>17</v>
      </c>
      <c r="S892" s="3">
        <v>0.05</v>
      </c>
      <c r="T892" s="3">
        <v>2</v>
      </c>
      <c r="U892" s="3">
        <v>0</v>
      </c>
      <c r="V892" s="3">
        <v>3000</v>
      </c>
      <c r="W892">
        <v>268</v>
      </c>
      <c r="X892" s="4">
        <v>42921</v>
      </c>
      <c r="Y892">
        <v>222</v>
      </c>
      <c r="Z892" s="10">
        <f t="shared" si="85"/>
        <v>-138000</v>
      </c>
      <c r="AA892" s="10">
        <f t="shared" si="90"/>
        <v>138000</v>
      </c>
      <c r="AB892" t="str">
        <f t="shared" si="87"/>
        <v/>
      </c>
      <c r="AC892">
        <f t="shared" si="88"/>
        <v>-472120</v>
      </c>
      <c r="AD892">
        <f t="shared" si="89"/>
        <v>4.2857142857142816E-2</v>
      </c>
      <c r="AE892" s="15">
        <v>42921</v>
      </c>
      <c r="AF892" s="9">
        <v>6.0722363806773316E-3</v>
      </c>
      <c r="AG892" s="12" t="s">
        <v>960</v>
      </c>
      <c r="AH892" s="20">
        <v>42920.363194444442</v>
      </c>
      <c r="AI892" s="12">
        <v>280</v>
      </c>
      <c r="AJ892" s="12">
        <v>36</v>
      </c>
      <c r="AK892" s="12">
        <v>0.14749999999999999</v>
      </c>
      <c r="AL892" s="17">
        <v>78000</v>
      </c>
      <c r="AM892" s="17">
        <v>0.73711340206185572</v>
      </c>
      <c r="AN892" s="9"/>
      <c r="AO892" s="9"/>
      <c r="AP892" s="17">
        <v>121.42</v>
      </c>
      <c r="AQ892" s="17">
        <v>3616</v>
      </c>
      <c r="AR892" s="17">
        <v>0.35</v>
      </c>
      <c r="AS892" s="17">
        <v>0.28199999999999997</v>
      </c>
      <c r="AT892" s="17">
        <v>0.40522875816993464</v>
      </c>
      <c r="AU892" s="12">
        <v>0.42767295597484278</v>
      </c>
      <c r="AV892" s="12">
        <v>2.06</v>
      </c>
      <c r="AY892" s="12">
        <v>18640112</v>
      </c>
      <c r="BA892" s="12">
        <v>0.51538461538461533</v>
      </c>
      <c r="BD892" s="12">
        <v>0.73711340206185572</v>
      </c>
      <c r="BE892" s="12">
        <v>0.35</v>
      </c>
      <c r="BF892" s="12">
        <v>0.40522875816993464</v>
      </c>
      <c r="BG892" s="12">
        <v>0.42767295597484278</v>
      </c>
      <c r="BH892" s="12">
        <v>0</v>
      </c>
      <c r="BI892" s="12">
        <v>0.28199999999999997</v>
      </c>
      <c r="BJ892" s="12">
        <v>0</v>
      </c>
      <c r="BK892" s="12">
        <v>0.45900000000000002</v>
      </c>
      <c r="BL892" s="12">
        <v>80</v>
      </c>
      <c r="BM892" s="12">
        <v>-166</v>
      </c>
      <c r="BN892" s="12">
        <v>57</v>
      </c>
      <c r="BO892" s="12">
        <v>956</v>
      </c>
      <c r="BP892" s="12">
        <v>244</v>
      </c>
      <c r="BQ892" s="12">
        <v>-66</v>
      </c>
      <c r="BR892" s="12">
        <v>-131</v>
      </c>
      <c r="BS892" s="12">
        <v>983</v>
      </c>
      <c r="BT892" s="12">
        <v>0.33640914599280108</v>
      </c>
      <c r="BU892" s="12">
        <v>0.53912769256518533</v>
      </c>
      <c r="BV892" s="12">
        <v>0.56552291971214619</v>
      </c>
      <c r="BW892" s="12">
        <v>0.47730821303058535</v>
      </c>
      <c r="BX892" s="12">
        <v>0.62284306810423085</v>
      </c>
      <c r="BY892" s="12">
        <v>1608.5</v>
      </c>
      <c r="BZ892" s="12">
        <v>0.51538461538461533</v>
      </c>
      <c r="CB892" s="12">
        <v>0.10472972972972973</v>
      </c>
      <c r="CC892" s="12">
        <v>20070</v>
      </c>
      <c r="CD892" s="12">
        <v>20020</v>
      </c>
      <c r="CE892" s="12">
        <v>7.0382440971067517</v>
      </c>
      <c r="CH892" s="22">
        <v>42919</v>
      </c>
      <c r="CI892">
        <v>219</v>
      </c>
      <c r="CJ892">
        <v>244</v>
      </c>
      <c r="CK892">
        <v>215</v>
      </c>
      <c r="CL892">
        <v>244</v>
      </c>
      <c r="CM892" s="22">
        <v>42920</v>
      </c>
      <c r="CN892">
        <v>268</v>
      </c>
      <c r="CO892">
        <v>279</v>
      </c>
      <c r="CP892">
        <v>222</v>
      </c>
      <c r="CQ892">
        <v>222</v>
      </c>
      <c r="CR892" s="22">
        <v>42921</v>
      </c>
      <c r="CS892">
        <v>222</v>
      </c>
      <c r="CT892">
        <v>254</v>
      </c>
      <c r="CU892">
        <v>222</v>
      </c>
      <c r="CV892">
        <v>228</v>
      </c>
    </row>
    <row r="893" spans="1:100">
      <c r="A893" s="22">
        <v>42919</v>
      </c>
      <c r="B893">
        <v>1460</v>
      </c>
      <c r="C893">
        <v>1520</v>
      </c>
      <c r="D893">
        <v>1411</v>
      </c>
      <c r="E893">
        <v>1425</v>
      </c>
      <c r="F893" s="23">
        <f t="shared" si="86"/>
        <v>-2.3972602739726012E-2</v>
      </c>
      <c r="G893" s="22">
        <v>42920</v>
      </c>
      <c r="H893">
        <v>1382</v>
      </c>
      <c r="I893">
        <v>1481</v>
      </c>
      <c r="J893">
        <v>1324</v>
      </c>
      <c r="K893">
        <v>1336</v>
      </c>
      <c r="L893" s="22">
        <v>42921</v>
      </c>
      <c r="M893">
        <v>1323</v>
      </c>
      <c r="N893" s="4">
        <v>42920</v>
      </c>
      <c r="O893" s="3" t="s">
        <v>11</v>
      </c>
      <c r="P893" s="3">
        <v>3825</v>
      </c>
      <c r="Q893" s="3" t="s">
        <v>297</v>
      </c>
      <c r="R893" s="3" t="s">
        <v>13</v>
      </c>
      <c r="S893" s="3">
        <v>0.05</v>
      </c>
      <c r="T893" s="3">
        <v>2</v>
      </c>
      <c r="U893" s="3">
        <v>0</v>
      </c>
      <c r="V893" s="3">
        <v>400</v>
      </c>
      <c r="W893">
        <v>1382</v>
      </c>
      <c r="X893" s="4">
        <v>42921</v>
      </c>
      <c r="Y893">
        <v>1336</v>
      </c>
      <c r="Z893" s="10">
        <f t="shared" si="85"/>
        <v>-18400</v>
      </c>
      <c r="AA893" s="10">
        <f t="shared" si="90"/>
        <v>18400</v>
      </c>
      <c r="AB893" t="str">
        <f t="shared" si="87"/>
        <v/>
      </c>
      <c r="AC893">
        <f t="shared" si="88"/>
        <v>-472120</v>
      </c>
      <c r="AD893">
        <f t="shared" si="89"/>
        <v>1.6176470588235237E-2</v>
      </c>
      <c r="AE893" s="15">
        <v>42921</v>
      </c>
      <c r="AF893" s="9">
        <v>6.0722363806773316E-3</v>
      </c>
      <c r="AG893" s="12" t="s">
        <v>957</v>
      </c>
      <c r="AH893" s="20">
        <v>42920.363194444442</v>
      </c>
      <c r="AI893" s="12">
        <v>1360</v>
      </c>
      <c r="AJ893" s="12">
        <v>-65</v>
      </c>
      <c r="AK893" s="12">
        <v>-4.5600000000000002E-2</v>
      </c>
      <c r="AL893" s="17">
        <v>76800</v>
      </c>
      <c r="AM893" s="17">
        <v>1.0545454545454545</v>
      </c>
      <c r="AN893" s="9"/>
      <c r="AO893" s="9"/>
      <c r="AP893" s="17">
        <v>187.01</v>
      </c>
      <c r="AQ893" s="17">
        <v>61947</v>
      </c>
      <c r="AR893" s="17">
        <v>0.91182233834095361</v>
      </c>
      <c r="AS893" s="17">
        <v>0.11799999999999999</v>
      </c>
      <c r="AT893" s="17">
        <v>0.91262135922330101</v>
      </c>
      <c r="AU893" s="12">
        <v>0.91262135922330101</v>
      </c>
      <c r="AV893" s="12" t="s">
        <v>988</v>
      </c>
      <c r="AY893" s="12">
        <v>40225500</v>
      </c>
      <c r="BA893" s="12">
        <v>0.63743315508021392</v>
      </c>
      <c r="BD893" s="12">
        <v>1.0545454545454545</v>
      </c>
      <c r="BE893" s="12">
        <v>0.91182233834095361</v>
      </c>
      <c r="BF893" s="12">
        <v>0.91262135922330101</v>
      </c>
      <c r="BG893" s="12">
        <v>0.91262135922330101</v>
      </c>
      <c r="BH893" s="12">
        <v>0.33300000000000002</v>
      </c>
      <c r="BI893" s="12">
        <v>0.11799999999999999</v>
      </c>
      <c r="BJ893" s="12">
        <v>0</v>
      </c>
      <c r="BK893" s="12">
        <v>0.61699999999999999</v>
      </c>
      <c r="BL893" s="12">
        <v>12</v>
      </c>
      <c r="BM893" s="12">
        <v>-43</v>
      </c>
      <c r="BN893" s="12">
        <v>17</v>
      </c>
      <c r="BO893" s="12">
        <v>94</v>
      </c>
      <c r="BP893" s="12">
        <v>-2</v>
      </c>
      <c r="BQ893" s="12">
        <v>-3</v>
      </c>
      <c r="BR893" s="12">
        <v>-154</v>
      </c>
      <c r="BS893" s="12">
        <v>107</v>
      </c>
      <c r="BT893" s="12">
        <v>0.38981479587838003</v>
      </c>
      <c r="BU893" s="12">
        <v>0.53421643883605874</v>
      </c>
      <c r="BV893" s="12">
        <v>0.54961865578853519</v>
      </c>
      <c r="BW893" s="12">
        <v>0.48380592410528844</v>
      </c>
      <c r="BX893" s="12">
        <v>0.40783910215172553</v>
      </c>
      <c r="BY893" s="12">
        <v>1608.5</v>
      </c>
      <c r="BZ893" s="12">
        <v>0.63743315508021392</v>
      </c>
      <c r="CB893" s="12">
        <v>0.10472972972972973</v>
      </c>
      <c r="CC893" s="12">
        <v>20070</v>
      </c>
      <c r="CD893" s="12">
        <v>20020</v>
      </c>
      <c r="CE893" s="12">
        <v>10.069208211143694</v>
      </c>
      <c r="CH893" s="22">
        <v>42919</v>
      </c>
      <c r="CI893">
        <v>1460</v>
      </c>
      <c r="CJ893">
        <v>1520</v>
      </c>
      <c r="CK893">
        <v>1411</v>
      </c>
      <c r="CL893">
        <v>1425</v>
      </c>
      <c r="CM893" s="22">
        <v>42920</v>
      </c>
      <c r="CN893">
        <v>1382</v>
      </c>
      <c r="CO893">
        <v>1481</v>
      </c>
      <c r="CP893">
        <v>1324</v>
      </c>
      <c r="CQ893">
        <v>1336</v>
      </c>
      <c r="CR893" s="22">
        <v>42921</v>
      </c>
      <c r="CS893">
        <v>1323</v>
      </c>
      <c r="CT893">
        <v>1361</v>
      </c>
      <c r="CU893">
        <v>1066</v>
      </c>
      <c r="CV893">
        <v>1130</v>
      </c>
    </row>
    <row r="894" spans="1:100">
      <c r="A894" s="22">
        <v>42919</v>
      </c>
      <c r="B894">
        <v>559</v>
      </c>
      <c r="C894">
        <v>609</v>
      </c>
      <c r="D894">
        <v>537</v>
      </c>
      <c r="E894">
        <v>609</v>
      </c>
      <c r="F894" s="23">
        <f t="shared" si="86"/>
        <v>8.9445438282647505E-2</v>
      </c>
      <c r="G894" s="22">
        <v>42920</v>
      </c>
      <c r="H894">
        <v>616</v>
      </c>
      <c r="I894">
        <v>639</v>
      </c>
      <c r="J894">
        <v>574</v>
      </c>
      <c r="K894">
        <v>579</v>
      </c>
      <c r="L894" s="22">
        <v>42921</v>
      </c>
      <c r="M894">
        <v>581</v>
      </c>
      <c r="N894" s="4">
        <v>42920</v>
      </c>
      <c r="O894" s="3" t="s">
        <v>15</v>
      </c>
      <c r="P894" s="3">
        <v>2191</v>
      </c>
      <c r="Q894" s="3" t="s">
        <v>453</v>
      </c>
      <c r="R894" s="3" t="s">
        <v>17</v>
      </c>
      <c r="S894" s="3">
        <v>0.05</v>
      </c>
      <c r="T894" s="3">
        <v>1</v>
      </c>
      <c r="U894" s="3">
        <v>0</v>
      </c>
      <c r="V894" s="3">
        <v>900</v>
      </c>
      <c r="W894">
        <v>616</v>
      </c>
      <c r="X894" s="4">
        <v>42921</v>
      </c>
      <c r="Y894">
        <v>579</v>
      </c>
      <c r="Z894" s="10">
        <f t="shared" si="85"/>
        <v>-33300</v>
      </c>
      <c r="AA894" s="10">
        <f t="shared" si="90"/>
        <v>33300</v>
      </c>
      <c r="AB894">
        <f t="shared" si="87"/>
        <v>-33300</v>
      </c>
      <c r="AC894">
        <f t="shared" si="88"/>
        <v>-505420</v>
      </c>
      <c r="AD894">
        <f t="shared" si="89"/>
        <v>3.2359409362236913E-2</v>
      </c>
      <c r="AE894" s="15">
        <v>42921</v>
      </c>
      <c r="AF894" s="9">
        <v>6.0722363806773316E-3</v>
      </c>
      <c r="AG894" s="12" t="s">
        <v>960</v>
      </c>
      <c r="AH894" s="20">
        <v>42920.359722222223</v>
      </c>
      <c r="AI894" s="12">
        <v>636.6</v>
      </c>
      <c r="AJ894" s="12">
        <v>27.6</v>
      </c>
      <c r="AK894" s="12">
        <v>4.53E-2</v>
      </c>
      <c r="AL894" s="17">
        <v>60000</v>
      </c>
      <c r="AM894" s="17">
        <v>0.26326129666011788</v>
      </c>
      <c r="AN894" s="17">
        <v>-1</v>
      </c>
      <c r="AO894" s="9"/>
      <c r="AP894" s="17">
        <v>14.58</v>
      </c>
      <c r="AQ894" s="17">
        <v>7633</v>
      </c>
      <c r="AR894" s="17">
        <v>0.43125000000000002</v>
      </c>
      <c r="AS894" s="17">
        <v>0.28899999999999998</v>
      </c>
      <c r="AT894" s="17">
        <v>0.22330097087378642</v>
      </c>
      <c r="AU894" s="12">
        <v>7.5824175824175818E-2</v>
      </c>
      <c r="AV894" s="12">
        <v>0</v>
      </c>
      <c r="AY894" s="12">
        <v>14995156</v>
      </c>
      <c r="BA894" s="12">
        <v>0.7931034482758621</v>
      </c>
      <c r="BC894" s="15">
        <v>42429</v>
      </c>
      <c r="BD894" s="12">
        <v>0.26326129666011788</v>
      </c>
      <c r="BE894" s="12">
        <v>0.43125000000000002</v>
      </c>
      <c r="BF894" s="12">
        <v>0.22330097087378642</v>
      </c>
      <c r="BG894" s="12">
        <v>7.5824175824175818E-2</v>
      </c>
      <c r="BH894" s="12">
        <v>4.5999999999999999E-2</v>
      </c>
      <c r="BI894" s="12">
        <v>0.28899999999999998</v>
      </c>
      <c r="BJ894" s="12">
        <v>0.109</v>
      </c>
      <c r="BK894" s="12">
        <v>0.54200000000000004</v>
      </c>
      <c r="BL894" s="12">
        <v>4</v>
      </c>
      <c r="BM894" s="12">
        <v>-314</v>
      </c>
      <c r="BN894" s="12">
        <v>359</v>
      </c>
      <c r="BO894" s="12">
        <v>1080</v>
      </c>
      <c r="BP894" s="12">
        <v>406</v>
      </c>
      <c r="BQ894" s="12">
        <v>-150</v>
      </c>
      <c r="BR894" s="12">
        <v>-318</v>
      </c>
      <c r="BS894" s="12">
        <v>1030</v>
      </c>
      <c r="BT894" s="12">
        <v>0.33640914599280108</v>
      </c>
      <c r="BU894" s="12">
        <v>0.53912769256518533</v>
      </c>
      <c r="BV894" s="12">
        <v>0.56552291971214619</v>
      </c>
      <c r="BW894" s="12">
        <v>0.47730821303058535</v>
      </c>
      <c r="BX894" s="12">
        <v>0.62284306810423085</v>
      </c>
      <c r="BY894" s="12">
        <v>1608.5</v>
      </c>
      <c r="BZ894" s="12">
        <v>0.7931034482758621</v>
      </c>
      <c r="CB894" s="12">
        <v>0.10472972972972973</v>
      </c>
      <c r="CC894" s="12">
        <v>20070</v>
      </c>
      <c r="CD894" s="12">
        <v>20020</v>
      </c>
      <c r="CE894" s="12">
        <v>2.5137207681095126</v>
      </c>
      <c r="CH894" s="22">
        <v>42919</v>
      </c>
      <c r="CI894">
        <v>559</v>
      </c>
      <c r="CJ894">
        <v>609</v>
      </c>
      <c r="CK894">
        <v>537</v>
      </c>
      <c r="CL894">
        <v>609</v>
      </c>
      <c r="CM894" s="22">
        <v>42920</v>
      </c>
      <c r="CN894">
        <v>616</v>
      </c>
      <c r="CO894">
        <v>639</v>
      </c>
      <c r="CP894">
        <v>574</v>
      </c>
      <c r="CQ894">
        <v>579</v>
      </c>
      <c r="CR894" s="22">
        <v>42921</v>
      </c>
      <c r="CS894">
        <v>581</v>
      </c>
      <c r="CT894">
        <v>581</v>
      </c>
      <c r="CU894">
        <v>546</v>
      </c>
      <c r="CV894">
        <v>556</v>
      </c>
    </row>
    <row r="895" spans="1:100">
      <c r="A895" s="22">
        <v>42919</v>
      </c>
      <c r="B895">
        <v>7</v>
      </c>
      <c r="C895">
        <v>7</v>
      </c>
      <c r="D895">
        <v>6</v>
      </c>
      <c r="E895">
        <v>6</v>
      </c>
      <c r="F895" s="23">
        <f t="shared" si="86"/>
        <v>-0.1428571428571429</v>
      </c>
      <c r="G895" s="22">
        <v>42920</v>
      </c>
      <c r="H895">
        <v>6</v>
      </c>
      <c r="I895">
        <v>7</v>
      </c>
      <c r="J895">
        <v>6</v>
      </c>
      <c r="K895">
        <v>6</v>
      </c>
      <c r="L895" s="22">
        <v>42921</v>
      </c>
      <c r="M895">
        <v>7</v>
      </c>
      <c r="N895" s="4">
        <v>42920</v>
      </c>
      <c r="O895" s="3" t="s">
        <v>15</v>
      </c>
      <c r="P895" s="3">
        <v>8107</v>
      </c>
      <c r="Q895" s="3" t="s">
        <v>137</v>
      </c>
      <c r="R895" s="3" t="s">
        <v>17</v>
      </c>
      <c r="S895" s="3">
        <v>0.05</v>
      </c>
      <c r="T895" s="3" t="s">
        <v>64</v>
      </c>
      <c r="U895" s="3">
        <v>0</v>
      </c>
      <c r="V895" s="3">
        <v>84000</v>
      </c>
      <c r="W895">
        <v>6</v>
      </c>
      <c r="X895" s="4">
        <v>42921</v>
      </c>
      <c r="Y895">
        <v>6</v>
      </c>
      <c r="Z895" s="10">
        <f t="shared" si="85"/>
        <v>0</v>
      </c>
      <c r="AA895" s="10">
        <f t="shared" si="90"/>
        <v>0</v>
      </c>
      <c r="AB895" t="str">
        <f t="shared" si="87"/>
        <v/>
      </c>
      <c r="AC895">
        <f t="shared" si="88"/>
        <v>-505420</v>
      </c>
      <c r="AD895">
        <f t="shared" si="89"/>
        <v>0.11764705882352944</v>
      </c>
      <c r="AE895" s="15">
        <v>42921</v>
      </c>
      <c r="AF895" s="9">
        <v>6.0722363806773316E-3</v>
      </c>
      <c r="AG895" s="12" t="s">
        <v>962</v>
      </c>
      <c r="AH895" s="20">
        <v>42919.918055555558</v>
      </c>
      <c r="AI895" s="12">
        <v>6.8</v>
      </c>
      <c r="AJ895" s="12">
        <v>0.8</v>
      </c>
      <c r="AK895" s="12">
        <v>0.1333</v>
      </c>
      <c r="AL895" s="17">
        <v>47000</v>
      </c>
      <c r="AM895" s="17">
        <v>0.2857142857142857</v>
      </c>
      <c r="AN895" s="9"/>
      <c r="AO895" s="9"/>
      <c r="AP895" s="17">
        <v>0</v>
      </c>
      <c r="AQ895" s="17">
        <v>6231</v>
      </c>
      <c r="AR895" s="17">
        <v>0.5</v>
      </c>
      <c r="AS895" s="17">
        <v>0.19700000000000001</v>
      </c>
      <c r="AT895" s="17">
        <v>0.5</v>
      </c>
      <c r="AU895" s="12">
        <v>0.33333333333333331</v>
      </c>
      <c r="AV895" s="12">
        <v>0</v>
      </c>
      <c r="AY895" s="12">
        <v>890093101</v>
      </c>
      <c r="BA895" s="12">
        <v>0</v>
      </c>
      <c r="BD895" s="12">
        <v>0.2857142857142857</v>
      </c>
      <c r="BE895" s="12">
        <v>0.5</v>
      </c>
      <c r="BF895" s="12">
        <v>0.5</v>
      </c>
      <c r="BG895" s="12">
        <v>0.33333333333333331</v>
      </c>
      <c r="BH895" s="12">
        <v>1.9E-2</v>
      </c>
      <c r="BI895" s="12">
        <v>0.19700000000000001</v>
      </c>
      <c r="BJ895" s="12">
        <v>3.4000000000000002E-2</v>
      </c>
      <c r="BK895" s="12">
        <v>8.3000000000000004E-2</v>
      </c>
      <c r="BL895" s="12">
        <v>147</v>
      </c>
      <c r="BM895" s="12">
        <v>-29</v>
      </c>
      <c r="BN895" s="12">
        <v>421</v>
      </c>
      <c r="BO895" s="12">
        <v>771</v>
      </c>
      <c r="BP895" s="12">
        <v>70</v>
      </c>
      <c r="BQ895" s="12">
        <v>-20</v>
      </c>
      <c r="BR895" s="12">
        <v>71</v>
      </c>
      <c r="BS895" s="12">
        <v>229</v>
      </c>
      <c r="BT895" s="12">
        <v>0.21772554141278294</v>
      </c>
      <c r="BU895" s="12">
        <v>0.64311686839218163</v>
      </c>
      <c r="BV895" s="12">
        <v>0.75072600846476101</v>
      </c>
      <c r="BW895" s="12">
        <v>0.67827787876476697</v>
      </c>
      <c r="BX895" s="12">
        <v>0.5319491038805152</v>
      </c>
      <c r="BY895" s="12">
        <v>1608.5</v>
      </c>
      <c r="BZ895" s="12">
        <v>0</v>
      </c>
      <c r="CB895" s="12">
        <v>0.10472972972972973</v>
      </c>
      <c r="CC895" s="12">
        <v>20070</v>
      </c>
      <c r="CD895" s="12">
        <v>20020</v>
      </c>
      <c r="CE895" s="12">
        <v>2.7281105990783407</v>
      </c>
      <c r="CH895" s="22">
        <v>42919</v>
      </c>
      <c r="CI895">
        <v>7</v>
      </c>
      <c r="CJ895">
        <v>7</v>
      </c>
      <c r="CK895">
        <v>6</v>
      </c>
      <c r="CL895">
        <v>6</v>
      </c>
      <c r="CM895" s="22">
        <v>42920</v>
      </c>
      <c r="CN895">
        <v>6</v>
      </c>
      <c r="CO895">
        <v>7</v>
      </c>
      <c r="CP895">
        <v>6</v>
      </c>
      <c r="CQ895">
        <v>6</v>
      </c>
      <c r="CR895" s="22">
        <v>42921</v>
      </c>
      <c r="CS895">
        <v>7</v>
      </c>
      <c r="CT895">
        <v>7</v>
      </c>
      <c r="CU895">
        <v>6</v>
      </c>
      <c r="CV895">
        <v>6</v>
      </c>
    </row>
    <row r="896" spans="1:100">
      <c r="A896" s="22">
        <v>42919</v>
      </c>
      <c r="B896">
        <v>1320</v>
      </c>
      <c r="C896">
        <v>1320</v>
      </c>
      <c r="D896">
        <v>1320</v>
      </c>
      <c r="E896">
        <v>1320</v>
      </c>
      <c r="F896" s="23">
        <f t="shared" si="86"/>
        <v>0</v>
      </c>
      <c r="G896" s="22">
        <v>42920</v>
      </c>
      <c r="H896">
        <v>1620</v>
      </c>
      <c r="I896">
        <v>1620</v>
      </c>
      <c r="J896">
        <v>1324</v>
      </c>
      <c r="K896">
        <v>1510</v>
      </c>
      <c r="L896" s="22">
        <v>42921</v>
      </c>
      <c r="M896">
        <v>1585</v>
      </c>
      <c r="N896" s="4">
        <v>42920</v>
      </c>
      <c r="O896" s="3" t="s">
        <v>15</v>
      </c>
      <c r="P896" s="3">
        <v>2397</v>
      </c>
      <c r="Q896" s="3" t="s">
        <v>448</v>
      </c>
      <c r="R896" s="3" t="s">
        <v>17</v>
      </c>
      <c r="S896" s="3">
        <v>0.05</v>
      </c>
      <c r="T896" s="3">
        <v>2</v>
      </c>
      <c r="U896" s="3">
        <v>0</v>
      </c>
      <c r="V896" s="3">
        <v>400</v>
      </c>
      <c r="W896">
        <v>1620</v>
      </c>
      <c r="X896" s="4">
        <v>42921</v>
      </c>
      <c r="Y896">
        <v>1510</v>
      </c>
      <c r="Z896" s="10">
        <f t="shared" si="85"/>
        <v>-44000</v>
      </c>
      <c r="AA896" s="10">
        <f t="shared" si="90"/>
        <v>44000</v>
      </c>
      <c r="AB896" t="str">
        <f t="shared" si="87"/>
        <v/>
      </c>
      <c r="AC896">
        <f t="shared" si="88"/>
        <v>-505420</v>
      </c>
      <c r="AD896">
        <f t="shared" si="89"/>
        <v>0</v>
      </c>
      <c r="AE896" s="15">
        <v>42921</v>
      </c>
      <c r="AF896" s="9">
        <v>6.0722363806773316E-3</v>
      </c>
      <c r="AG896" s="12" t="s">
        <v>954</v>
      </c>
      <c r="AH896" s="20">
        <v>42920.347222222219</v>
      </c>
      <c r="AI896" s="12">
        <v>1620</v>
      </c>
      <c r="AJ896" s="12">
        <v>300</v>
      </c>
      <c r="AK896" s="12">
        <v>0.2273</v>
      </c>
      <c r="AL896" s="17">
        <v>37300</v>
      </c>
      <c r="AM896" s="17">
        <v>0.45588235294117646</v>
      </c>
      <c r="AN896" s="9"/>
      <c r="AO896" s="9"/>
      <c r="AP896" s="17">
        <v>0</v>
      </c>
      <c r="AQ896" s="17">
        <v>4322</v>
      </c>
      <c r="AR896" s="17">
        <v>1</v>
      </c>
      <c r="AS896" s="17" t="s">
        <v>968</v>
      </c>
      <c r="AT896" s="17">
        <v>1</v>
      </c>
      <c r="AU896" s="12">
        <v>1</v>
      </c>
      <c r="AV896" s="12">
        <v>0</v>
      </c>
      <c r="AY896" s="12">
        <v>4237700</v>
      </c>
      <c r="BA896" s="12">
        <v>1</v>
      </c>
      <c r="BD896" s="12">
        <v>0.45588235294117646</v>
      </c>
      <c r="BE896" s="12">
        <v>1</v>
      </c>
      <c r="BF896" s="12">
        <v>1</v>
      </c>
      <c r="BG896" s="12">
        <v>1</v>
      </c>
      <c r="BH896" s="12">
        <v>4.0000000000000001E-3</v>
      </c>
      <c r="BI896" s="12" t="s">
        <v>968</v>
      </c>
      <c r="BJ896" s="12">
        <v>0</v>
      </c>
      <c r="BK896" s="12">
        <v>0.182</v>
      </c>
      <c r="BL896" s="12">
        <v>-49</v>
      </c>
      <c r="BM896" s="12">
        <v>54</v>
      </c>
      <c r="BN896" s="12" t="s">
        <v>964</v>
      </c>
      <c r="BO896" s="12">
        <v>265</v>
      </c>
      <c r="BP896" s="12">
        <v>-37</v>
      </c>
      <c r="BQ896" s="12">
        <v>-3</v>
      </c>
      <c r="BR896" s="12" t="s">
        <v>961</v>
      </c>
      <c r="BS896" s="12">
        <v>261</v>
      </c>
      <c r="BT896" s="12">
        <v>0.25990848874617895</v>
      </c>
      <c r="BU896" s="12">
        <v>0.59989519507556011</v>
      </c>
      <c r="BV896" s="12">
        <v>0.68739946801623031</v>
      </c>
      <c r="BW896" s="12">
        <v>0.61194466154924732</v>
      </c>
      <c r="BX896" s="12">
        <v>0.57156156436307237</v>
      </c>
      <c r="BY896" s="12">
        <v>1608.5</v>
      </c>
      <c r="BZ896" s="12">
        <v>1</v>
      </c>
      <c r="CB896" s="12">
        <v>0.10472972972972973</v>
      </c>
      <c r="CC896" s="12">
        <v>20070</v>
      </c>
      <c r="CD896" s="12">
        <v>20020</v>
      </c>
      <c r="CE896" s="12">
        <v>4.3529411764705879</v>
      </c>
      <c r="CH896" s="22">
        <v>42919</v>
      </c>
      <c r="CI896">
        <v>1320</v>
      </c>
      <c r="CJ896">
        <v>1320</v>
      </c>
      <c r="CK896">
        <v>1320</v>
      </c>
      <c r="CL896">
        <v>1320</v>
      </c>
      <c r="CM896" s="22">
        <v>42920</v>
      </c>
      <c r="CN896">
        <v>1620</v>
      </c>
      <c r="CO896">
        <v>1620</v>
      </c>
      <c r="CP896">
        <v>1324</v>
      </c>
      <c r="CQ896">
        <v>1510</v>
      </c>
      <c r="CR896" s="22">
        <v>42921</v>
      </c>
      <c r="CS896">
        <v>1585</v>
      </c>
      <c r="CT896">
        <v>1764</v>
      </c>
      <c r="CU896">
        <v>1360</v>
      </c>
      <c r="CV896">
        <v>1408</v>
      </c>
    </row>
    <row r="897" spans="1:100">
      <c r="A897" s="22">
        <v>42919</v>
      </c>
      <c r="B897">
        <v>595</v>
      </c>
      <c r="C897">
        <v>633</v>
      </c>
      <c r="D897">
        <v>577</v>
      </c>
      <c r="E897">
        <v>633</v>
      </c>
      <c r="F897" s="23">
        <f t="shared" si="86"/>
        <v>6.386554621848739E-2</v>
      </c>
      <c r="G897" s="22">
        <v>42920</v>
      </c>
      <c r="H897">
        <v>733</v>
      </c>
      <c r="I897">
        <v>733</v>
      </c>
      <c r="J897">
        <v>533</v>
      </c>
      <c r="K897">
        <v>586</v>
      </c>
      <c r="L897" s="22">
        <v>42921</v>
      </c>
      <c r="M897">
        <v>546</v>
      </c>
      <c r="N897" s="4">
        <v>42920</v>
      </c>
      <c r="O897" s="3" t="s">
        <v>15</v>
      </c>
      <c r="P897" s="3">
        <v>9980</v>
      </c>
      <c r="Q897" s="3" t="s">
        <v>287</v>
      </c>
      <c r="R897" s="3" t="s">
        <v>17</v>
      </c>
      <c r="S897" s="3">
        <v>0.05</v>
      </c>
      <c r="T897" s="3" t="s">
        <v>64</v>
      </c>
      <c r="U897" s="3">
        <v>0</v>
      </c>
      <c r="V897" s="3">
        <v>800</v>
      </c>
      <c r="W897">
        <v>733</v>
      </c>
      <c r="X897" s="4">
        <v>42921</v>
      </c>
      <c r="Y897">
        <v>586</v>
      </c>
      <c r="Z897" s="10">
        <f t="shared" si="85"/>
        <v>-117600</v>
      </c>
      <c r="AA897" s="10">
        <f t="shared" si="90"/>
        <v>117600</v>
      </c>
      <c r="AB897" t="str">
        <f t="shared" si="87"/>
        <v/>
      </c>
      <c r="AC897">
        <f t="shared" si="88"/>
        <v>-505420</v>
      </c>
      <c r="AD897">
        <f t="shared" si="89"/>
        <v>0</v>
      </c>
      <c r="AE897" s="15">
        <v>42921</v>
      </c>
      <c r="AF897" s="9">
        <v>6.0722363806773316E-3</v>
      </c>
      <c r="AG897" s="12" t="s">
        <v>954</v>
      </c>
      <c r="AH897" s="20">
        <v>42920.361805555556</v>
      </c>
      <c r="AI897" s="12">
        <v>733</v>
      </c>
      <c r="AJ897" s="12">
        <v>100</v>
      </c>
      <c r="AK897" s="12">
        <v>0.158</v>
      </c>
      <c r="AL897" s="17">
        <v>34200</v>
      </c>
      <c r="AM897" s="17">
        <v>0.7879924953095685</v>
      </c>
      <c r="AN897" s="9"/>
      <c r="AO897" s="9"/>
      <c r="AP897" s="17">
        <v>6541</v>
      </c>
      <c r="AQ897" s="17">
        <v>46396</v>
      </c>
      <c r="AR897" s="17">
        <v>1</v>
      </c>
      <c r="AS897" s="17">
        <v>0.184</v>
      </c>
      <c r="AT897" s="17">
        <v>1</v>
      </c>
      <c r="AU897" s="12">
        <v>1</v>
      </c>
      <c r="AV897" s="12" t="s">
        <v>988</v>
      </c>
      <c r="AY897" s="12">
        <v>87047071</v>
      </c>
      <c r="BA897" s="12">
        <v>0.86723163841807904</v>
      </c>
      <c r="BD897" s="12">
        <v>0.7879924953095685</v>
      </c>
      <c r="BE897" s="12">
        <v>1</v>
      </c>
      <c r="BF897" s="12">
        <v>1</v>
      </c>
      <c r="BG897" s="12">
        <v>1</v>
      </c>
      <c r="BH897" s="12">
        <v>0</v>
      </c>
      <c r="BI897" s="12">
        <v>0.184</v>
      </c>
      <c r="BJ897" s="12">
        <v>0</v>
      </c>
      <c r="BK897" s="12">
        <v>0.59699999999999998</v>
      </c>
      <c r="BL897" s="12">
        <v>269</v>
      </c>
      <c r="BM897" s="12">
        <v>-72</v>
      </c>
      <c r="BN897" s="12">
        <v>-1157</v>
      </c>
      <c r="BO897" s="12">
        <v>3068</v>
      </c>
      <c r="BP897" s="12">
        <v>-154</v>
      </c>
      <c r="BQ897" s="12">
        <v>-19</v>
      </c>
      <c r="BR897" s="12">
        <v>308</v>
      </c>
      <c r="BS897" s="12">
        <v>4029</v>
      </c>
      <c r="BT897" s="12">
        <v>0.25990848874617895</v>
      </c>
      <c r="BU897" s="12">
        <v>0.59989519507556011</v>
      </c>
      <c r="BV897" s="12">
        <v>0.68739946801623031</v>
      </c>
      <c r="BW897" s="12">
        <v>0.61194466154924732</v>
      </c>
      <c r="BX897" s="12">
        <v>0.57156156436307237</v>
      </c>
      <c r="BY897" s="12">
        <v>1608.5</v>
      </c>
      <c r="BZ897" s="12">
        <v>0.86723163841807904</v>
      </c>
      <c r="CB897" s="12">
        <v>0.10472972972972973</v>
      </c>
      <c r="CC897" s="12">
        <v>20070</v>
      </c>
      <c r="CD897" s="12">
        <v>20020</v>
      </c>
      <c r="CE897" s="12">
        <v>7.5240573745687831</v>
      </c>
      <c r="CH897" s="22">
        <v>42919</v>
      </c>
      <c r="CI897">
        <v>595</v>
      </c>
      <c r="CJ897">
        <v>633</v>
      </c>
      <c r="CK897">
        <v>577</v>
      </c>
      <c r="CL897">
        <v>633</v>
      </c>
      <c r="CM897" s="22">
        <v>42920</v>
      </c>
      <c r="CN897">
        <v>733</v>
      </c>
      <c r="CO897">
        <v>733</v>
      </c>
      <c r="CP897">
        <v>533</v>
      </c>
      <c r="CQ897">
        <v>586</v>
      </c>
      <c r="CR897" s="22">
        <v>42921</v>
      </c>
      <c r="CS897">
        <v>546</v>
      </c>
      <c r="CT897">
        <v>628</v>
      </c>
      <c r="CU897">
        <v>486</v>
      </c>
      <c r="CV897">
        <v>486</v>
      </c>
    </row>
    <row r="898" spans="1:100">
      <c r="A898" s="22">
        <v>42919</v>
      </c>
      <c r="B898">
        <v>567</v>
      </c>
      <c r="C898">
        <v>657</v>
      </c>
      <c r="D898">
        <v>567</v>
      </c>
      <c r="E898">
        <v>657</v>
      </c>
      <c r="F898" s="23">
        <f t="shared" si="86"/>
        <v>0.15873015873015883</v>
      </c>
      <c r="G898" s="22">
        <v>42920</v>
      </c>
      <c r="H898">
        <v>756</v>
      </c>
      <c r="I898">
        <v>756</v>
      </c>
      <c r="J898">
        <v>557</v>
      </c>
      <c r="K898">
        <v>587</v>
      </c>
      <c r="L898" s="22">
        <v>42921</v>
      </c>
      <c r="M898">
        <v>567</v>
      </c>
      <c r="N898" s="4">
        <v>42920</v>
      </c>
      <c r="O898" s="3" t="s">
        <v>15</v>
      </c>
      <c r="P898" s="3">
        <v>8105</v>
      </c>
      <c r="Q898" s="3" t="s">
        <v>339</v>
      </c>
      <c r="R898" s="3" t="s">
        <v>17</v>
      </c>
      <c r="S898" s="3">
        <v>0.05</v>
      </c>
      <c r="T898" s="3">
        <v>2</v>
      </c>
      <c r="U898" s="3">
        <v>0</v>
      </c>
      <c r="V898" s="3">
        <v>800</v>
      </c>
      <c r="W898">
        <v>756</v>
      </c>
      <c r="X898" s="4">
        <v>42921</v>
      </c>
      <c r="Y898">
        <v>587</v>
      </c>
      <c r="Z898" s="10">
        <f t="shared" si="85"/>
        <v>-135200</v>
      </c>
      <c r="AA898" s="10">
        <f t="shared" si="90"/>
        <v>135200</v>
      </c>
      <c r="AB898" t="str">
        <f t="shared" si="87"/>
        <v/>
      </c>
      <c r="AC898">
        <f t="shared" si="88"/>
        <v>-505420</v>
      </c>
      <c r="AD898">
        <f t="shared" si="89"/>
        <v>6.6290550070521759E-2</v>
      </c>
      <c r="AE898" s="15">
        <v>42921</v>
      </c>
      <c r="AF898" s="9">
        <v>6.0722363806773316E-3</v>
      </c>
      <c r="AG898" s="12" t="s">
        <v>954</v>
      </c>
      <c r="AH898" s="20">
        <v>42919.995138888888</v>
      </c>
      <c r="AI898" s="12">
        <v>709</v>
      </c>
      <c r="AJ898" s="12">
        <v>52</v>
      </c>
      <c r="AK898" s="12">
        <v>7.9100000000000004E-2</v>
      </c>
      <c r="AL898" s="17">
        <v>29300</v>
      </c>
      <c r="AM898" s="17">
        <v>0.82226211849192099</v>
      </c>
      <c r="AN898" s="9"/>
      <c r="AO898" s="9"/>
      <c r="AP898" s="17">
        <v>578.54</v>
      </c>
      <c r="AQ898" s="17">
        <v>33220</v>
      </c>
      <c r="AR898" s="17">
        <v>1</v>
      </c>
      <c r="AS898" s="17">
        <v>0.17</v>
      </c>
      <c r="AT898" s="17">
        <v>1</v>
      </c>
      <c r="AU898" s="12">
        <v>1</v>
      </c>
      <c r="AV898" s="12">
        <v>0.72</v>
      </c>
      <c r="AY898" s="12">
        <v>59640348</v>
      </c>
      <c r="BA898" s="12">
        <v>0.85416666666666663</v>
      </c>
      <c r="BD898" s="12">
        <v>0.82226211849192099</v>
      </c>
      <c r="BE898" s="12">
        <v>1</v>
      </c>
      <c r="BF898" s="12">
        <v>1</v>
      </c>
      <c r="BG898" s="12">
        <v>1</v>
      </c>
      <c r="BH898" s="12">
        <v>0</v>
      </c>
      <c r="BI898" s="12">
        <v>0.17</v>
      </c>
      <c r="BJ898" s="12">
        <v>0</v>
      </c>
      <c r="BK898" s="12">
        <v>0.68899999999999995</v>
      </c>
      <c r="BL898" s="12">
        <v>478</v>
      </c>
      <c r="BM898" s="12">
        <v>-98</v>
      </c>
      <c r="BN898" s="12">
        <v>-55</v>
      </c>
      <c r="BO898" s="12">
        <v>869</v>
      </c>
      <c r="BP898" s="12">
        <v>209</v>
      </c>
      <c r="BQ898" s="12">
        <v>87</v>
      </c>
      <c r="BR898" s="12">
        <v>-21</v>
      </c>
      <c r="BS898" s="12">
        <v>544</v>
      </c>
      <c r="BT898" s="12">
        <v>0.25990848874617895</v>
      </c>
      <c r="BU898" s="12">
        <v>0.59989519507556011</v>
      </c>
      <c r="BV898" s="12">
        <v>0.68739946801623031</v>
      </c>
      <c r="BW898" s="12">
        <v>0.61194466154924732</v>
      </c>
      <c r="BX898" s="12">
        <v>0.57156156436307237</v>
      </c>
      <c r="BY898" s="12">
        <v>1608.5</v>
      </c>
      <c r="BZ898" s="12">
        <v>0.85416666666666663</v>
      </c>
      <c r="CB898" s="12">
        <v>0.10472972972972973</v>
      </c>
      <c r="CC898" s="12">
        <v>20070</v>
      </c>
      <c r="CD898" s="12">
        <v>20020</v>
      </c>
      <c r="CE898" s="12">
        <v>7.8512770023744718</v>
      </c>
      <c r="CH898" s="22">
        <v>42919</v>
      </c>
      <c r="CI898">
        <v>567</v>
      </c>
      <c r="CJ898">
        <v>657</v>
      </c>
      <c r="CK898">
        <v>567</v>
      </c>
      <c r="CL898">
        <v>657</v>
      </c>
      <c r="CM898" s="22">
        <v>42920</v>
      </c>
      <c r="CN898">
        <v>756</v>
      </c>
      <c r="CO898">
        <v>756</v>
      </c>
      <c r="CP898">
        <v>557</v>
      </c>
      <c r="CQ898">
        <v>587</v>
      </c>
      <c r="CR898" s="22">
        <v>42921</v>
      </c>
      <c r="CS898">
        <v>567</v>
      </c>
      <c r="CT898">
        <v>650</v>
      </c>
      <c r="CU898">
        <v>487</v>
      </c>
      <c r="CV898">
        <v>487</v>
      </c>
    </row>
    <row r="899" spans="1:100">
      <c r="A899" s="22">
        <v>42919</v>
      </c>
      <c r="B899">
        <v>861</v>
      </c>
      <c r="C899">
        <v>866</v>
      </c>
      <c r="D899">
        <v>826</v>
      </c>
      <c r="E899">
        <v>866</v>
      </c>
      <c r="F899" s="23">
        <f t="shared" si="86"/>
        <v>5.807200929152101E-3</v>
      </c>
      <c r="G899" s="22">
        <v>42920</v>
      </c>
      <c r="H899">
        <v>900</v>
      </c>
      <c r="I899">
        <v>1064</v>
      </c>
      <c r="J899">
        <v>880</v>
      </c>
      <c r="K899">
        <v>922</v>
      </c>
      <c r="L899" s="22">
        <v>42921</v>
      </c>
      <c r="M899">
        <v>975</v>
      </c>
      <c r="N899" s="4">
        <v>42920</v>
      </c>
      <c r="O899" s="3" t="s">
        <v>15</v>
      </c>
      <c r="P899" s="3">
        <v>6171</v>
      </c>
      <c r="Q899" s="3" t="s">
        <v>443</v>
      </c>
      <c r="R899" s="3" t="s">
        <v>17</v>
      </c>
      <c r="S899" s="3">
        <v>0.05</v>
      </c>
      <c r="T899" s="3">
        <v>2</v>
      </c>
      <c r="U899" s="3">
        <v>0</v>
      </c>
      <c r="V899" s="3">
        <v>300</v>
      </c>
      <c r="W899">
        <v>900</v>
      </c>
      <c r="X899" s="4">
        <v>42921</v>
      </c>
      <c r="Y899">
        <v>922</v>
      </c>
      <c r="Z899" s="10">
        <f t="shared" ref="Z899:Z962" si="91">(Y899-W899)*V899</f>
        <v>6600</v>
      </c>
      <c r="AA899" s="10">
        <f t="shared" si="90"/>
        <v>6600</v>
      </c>
      <c r="AB899" t="str">
        <f t="shared" si="87"/>
        <v/>
      </c>
      <c r="AC899">
        <f t="shared" si="88"/>
        <v>-505420</v>
      </c>
      <c r="AD899">
        <f t="shared" si="89"/>
        <v>0.53846153846153844</v>
      </c>
      <c r="AE899" s="15">
        <v>42921</v>
      </c>
      <c r="AF899" s="9">
        <v>6.0722363806773316E-3</v>
      </c>
      <c r="AG899" s="12" t="s">
        <v>962</v>
      </c>
      <c r="AH899" s="20">
        <v>42920.363194444442</v>
      </c>
      <c r="AI899" s="12">
        <v>1950</v>
      </c>
      <c r="AJ899" s="12">
        <v>217</v>
      </c>
      <c r="AK899" s="12">
        <v>0.12520000000000001</v>
      </c>
      <c r="AL899" s="17">
        <v>24600</v>
      </c>
      <c r="AM899" s="17">
        <v>0.54361479413817171</v>
      </c>
      <c r="AN899" s="9"/>
      <c r="AO899" s="9"/>
      <c r="AP899" s="17">
        <v>92.79</v>
      </c>
      <c r="AQ899" s="17">
        <v>9162</v>
      </c>
      <c r="AR899" s="17">
        <v>1</v>
      </c>
      <c r="AS899" s="17">
        <v>2E-3</v>
      </c>
      <c r="AT899" s="17">
        <v>1</v>
      </c>
      <c r="AU899" s="12">
        <v>1</v>
      </c>
      <c r="AV899" s="12">
        <v>1.05</v>
      </c>
      <c r="AY899" s="12">
        <v>6393800</v>
      </c>
      <c r="BA899" s="12">
        <v>1</v>
      </c>
      <c r="BD899" s="12">
        <v>0.54361479413817171</v>
      </c>
      <c r="BE899" s="12">
        <v>1</v>
      </c>
      <c r="BF899" s="12">
        <v>1</v>
      </c>
      <c r="BG899" s="12">
        <v>1</v>
      </c>
      <c r="BH899" s="12">
        <v>0</v>
      </c>
      <c r="BI899" s="12">
        <v>2E-3</v>
      </c>
      <c r="BJ899" s="12">
        <v>0</v>
      </c>
      <c r="BK899" s="12">
        <v>0.98099999999999998</v>
      </c>
      <c r="BL899" s="12">
        <v>308</v>
      </c>
      <c r="BM899" s="12">
        <v>-115</v>
      </c>
      <c r="BN899" s="12">
        <v>-169</v>
      </c>
      <c r="BO899" s="12">
        <v>251</v>
      </c>
      <c r="BP899" s="12">
        <v>302</v>
      </c>
      <c r="BQ899" s="12">
        <v>-411</v>
      </c>
      <c r="BR899" s="12">
        <v>141</v>
      </c>
      <c r="BS899" s="12">
        <v>227</v>
      </c>
      <c r="BT899" s="12">
        <v>0.21772554141278294</v>
      </c>
      <c r="BU899" s="12">
        <v>0.64311686839218163</v>
      </c>
      <c r="BV899" s="12">
        <v>0.75072600846476101</v>
      </c>
      <c r="BW899" s="12">
        <v>0.67827787876476697</v>
      </c>
      <c r="BX899" s="12">
        <v>0.5319491038805152</v>
      </c>
      <c r="BY899" s="12">
        <v>1608.5</v>
      </c>
      <c r="BZ899" s="12">
        <v>1</v>
      </c>
      <c r="CB899" s="12">
        <v>0.10472972972972973</v>
      </c>
      <c r="CC899" s="12">
        <v>20070</v>
      </c>
      <c r="CD899" s="12">
        <v>20020</v>
      </c>
      <c r="CE899" s="12">
        <v>5.1906444859644782</v>
      </c>
      <c r="CH899" s="22">
        <v>42919</v>
      </c>
      <c r="CI899">
        <v>861</v>
      </c>
      <c r="CJ899">
        <v>866</v>
      </c>
      <c r="CK899">
        <v>826</v>
      </c>
      <c r="CL899">
        <v>866</v>
      </c>
      <c r="CM899" s="22">
        <v>42920</v>
      </c>
      <c r="CN899">
        <v>900</v>
      </c>
      <c r="CO899">
        <v>1064</v>
      </c>
      <c r="CP899">
        <v>880</v>
      </c>
      <c r="CQ899">
        <v>922</v>
      </c>
      <c r="CR899" s="22">
        <v>42921</v>
      </c>
      <c r="CS899">
        <v>975</v>
      </c>
      <c r="CT899">
        <v>979</v>
      </c>
      <c r="CU899">
        <v>867</v>
      </c>
      <c r="CV899">
        <v>877</v>
      </c>
    </row>
    <row r="900" spans="1:100">
      <c r="A900" s="22">
        <v>42919</v>
      </c>
      <c r="B900">
        <v>751</v>
      </c>
      <c r="C900">
        <v>776</v>
      </c>
      <c r="D900">
        <v>714</v>
      </c>
      <c r="E900">
        <v>776</v>
      </c>
      <c r="F900" s="23">
        <f t="shared" si="86"/>
        <v>3.3288948069241098E-2</v>
      </c>
      <c r="G900" s="22">
        <v>42920</v>
      </c>
      <c r="H900">
        <v>911</v>
      </c>
      <c r="I900">
        <v>917</v>
      </c>
      <c r="J900">
        <v>665</v>
      </c>
      <c r="K900">
        <v>691</v>
      </c>
      <c r="L900" s="22">
        <v>42921</v>
      </c>
      <c r="M900">
        <v>681</v>
      </c>
      <c r="N900" s="4">
        <v>42920</v>
      </c>
      <c r="O900" s="3" t="s">
        <v>15</v>
      </c>
      <c r="P900" s="3">
        <v>7448</v>
      </c>
      <c r="Q900" s="3" t="s">
        <v>315</v>
      </c>
      <c r="R900" s="3" t="s">
        <v>17</v>
      </c>
      <c r="S900" s="3">
        <v>0.05</v>
      </c>
      <c r="T900" s="3">
        <v>2</v>
      </c>
      <c r="U900" s="3">
        <v>0</v>
      </c>
      <c r="V900" s="3">
        <v>700</v>
      </c>
      <c r="W900">
        <v>911</v>
      </c>
      <c r="X900" s="4">
        <v>42921</v>
      </c>
      <c r="Y900">
        <v>691</v>
      </c>
      <c r="Z900" s="10">
        <f t="shared" si="91"/>
        <v>-154000</v>
      </c>
      <c r="AA900" s="10">
        <f t="shared" si="90"/>
        <v>154000</v>
      </c>
      <c r="AB900" t="str">
        <f t="shared" si="87"/>
        <v/>
      </c>
      <c r="AC900">
        <f t="shared" si="88"/>
        <v>-505420</v>
      </c>
      <c r="AD900">
        <f t="shared" si="89"/>
        <v>2.3595505617977519E-2</v>
      </c>
      <c r="AE900" s="15">
        <v>42921</v>
      </c>
      <c r="AF900" s="9">
        <v>6.0722363806773316E-3</v>
      </c>
      <c r="AG900" s="12" t="s">
        <v>962</v>
      </c>
      <c r="AH900" s="20">
        <v>42920.361805555556</v>
      </c>
      <c r="AI900" s="12">
        <v>890</v>
      </c>
      <c r="AJ900" s="12">
        <v>114</v>
      </c>
      <c r="AK900" s="12">
        <v>0.1469</v>
      </c>
      <c r="AL900" s="17">
        <v>20800</v>
      </c>
      <c r="AM900" s="17">
        <v>0.66568047337278102</v>
      </c>
      <c r="AN900" s="9"/>
      <c r="AO900" s="9"/>
      <c r="AP900" s="17">
        <v>108.58</v>
      </c>
      <c r="AQ900" s="17">
        <v>10885</v>
      </c>
      <c r="AR900" s="17">
        <v>1</v>
      </c>
      <c r="AS900" s="17">
        <v>0.221</v>
      </c>
      <c r="AT900" s="17">
        <v>1</v>
      </c>
      <c r="AU900" s="12">
        <v>1</v>
      </c>
      <c r="AV900" s="12" t="s">
        <v>988</v>
      </c>
      <c r="AY900" s="12">
        <v>16101466</v>
      </c>
      <c r="BA900" s="12">
        <v>0.81359649122807021</v>
      </c>
      <c r="BD900" s="12">
        <v>0.66568047337278102</v>
      </c>
      <c r="BE900" s="12">
        <v>1</v>
      </c>
      <c r="BF900" s="12">
        <v>1</v>
      </c>
      <c r="BG900" s="12">
        <v>1</v>
      </c>
      <c r="BH900" s="12">
        <v>1.2E-2</v>
      </c>
      <c r="BI900" s="12">
        <v>0.221</v>
      </c>
      <c r="BJ900" s="12">
        <v>5.0000000000000001E-3</v>
      </c>
      <c r="BK900" s="12">
        <v>0.622</v>
      </c>
      <c r="BL900" s="12">
        <v>-265</v>
      </c>
      <c r="BM900" s="12">
        <v>-228</v>
      </c>
      <c r="BN900" s="12">
        <v>0</v>
      </c>
      <c r="BO900" s="12">
        <v>1214</v>
      </c>
      <c r="BP900" s="12">
        <v>-233</v>
      </c>
      <c r="BQ900" s="12">
        <v>-367</v>
      </c>
      <c r="BR900" s="12">
        <v>-1</v>
      </c>
      <c r="BS900" s="12">
        <v>1708</v>
      </c>
      <c r="BT900" s="12">
        <v>0.21772554141278294</v>
      </c>
      <c r="BU900" s="12">
        <v>0.64311686839218163</v>
      </c>
      <c r="BV900" s="12">
        <v>0.75072600846476101</v>
      </c>
      <c r="BW900" s="12">
        <v>0.67827787876476697</v>
      </c>
      <c r="BX900" s="12">
        <v>0.5319491038805152</v>
      </c>
      <c r="BY900" s="12">
        <v>1608.5</v>
      </c>
      <c r="BZ900" s="12">
        <v>0.81359649122807021</v>
      </c>
      <c r="CB900" s="12">
        <v>0.10472972972972973</v>
      </c>
      <c r="CC900" s="12">
        <v>20070</v>
      </c>
      <c r="CD900" s="12">
        <v>20020</v>
      </c>
      <c r="CE900" s="12">
        <v>6.3561748425271993</v>
      </c>
      <c r="CH900" s="22">
        <v>42919</v>
      </c>
      <c r="CI900">
        <v>751</v>
      </c>
      <c r="CJ900">
        <v>776</v>
      </c>
      <c r="CK900">
        <v>714</v>
      </c>
      <c r="CL900">
        <v>776</v>
      </c>
      <c r="CM900" s="22">
        <v>42920</v>
      </c>
      <c r="CN900">
        <v>911</v>
      </c>
      <c r="CO900">
        <v>917</v>
      </c>
      <c r="CP900">
        <v>665</v>
      </c>
      <c r="CQ900">
        <v>691</v>
      </c>
      <c r="CR900" s="22">
        <v>42921</v>
      </c>
      <c r="CS900">
        <v>681</v>
      </c>
      <c r="CT900">
        <v>751</v>
      </c>
      <c r="CU900">
        <v>640</v>
      </c>
      <c r="CV900">
        <v>665</v>
      </c>
    </row>
    <row r="901" spans="1:100">
      <c r="A901" s="22">
        <v>42919</v>
      </c>
      <c r="B901">
        <v>360</v>
      </c>
      <c r="C901">
        <v>387</v>
      </c>
      <c r="D901">
        <v>353</v>
      </c>
      <c r="E901">
        <v>357</v>
      </c>
      <c r="F901" s="23">
        <f t="shared" si="86"/>
        <v>-8.3333333333333037E-3</v>
      </c>
      <c r="G901" s="22">
        <v>42920</v>
      </c>
      <c r="H901">
        <v>377</v>
      </c>
      <c r="I901">
        <v>379</v>
      </c>
      <c r="J901">
        <v>330</v>
      </c>
      <c r="K901">
        <v>341</v>
      </c>
      <c r="L901" s="22">
        <v>42921</v>
      </c>
      <c r="M901">
        <v>345</v>
      </c>
      <c r="N901" s="4">
        <v>42920</v>
      </c>
      <c r="O901" s="3" t="s">
        <v>15</v>
      </c>
      <c r="P901" s="3">
        <v>2330</v>
      </c>
      <c r="Q901" s="3" t="s">
        <v>193</v>
      </c>
      <c r="R901" s="3" t="s">
        <v>17</v>
      </c>
      <c r="S901" s="3">
        <v>0.05</v>
      </c>
      <c r="T901" s="3">
        <v>2</v>
      </c>
      <c r="U901" s="3">
        <v>0</v>
      </c>
      <c r="V901" s="3">
        <v>1500</v>
      </c>
      <c r="W901">
        <v>377</v>
      </c>
      <c r="X901" s="4">
        <v>42921</v>
      </c>
      <c r="Y901">
        <v>341</v>
      </c>
      <c r="Z901" s="10">
        <f t="shared" si="91"/>
        <v>-54000</v>
      </c>
      <c r="AA901" s="10">
        <f t="shared" si="90"/>
        <v>54000</v>
      </c>
      <c r="AB901" t="str">
        <f t="shared" si="87"/>
        <v/>
      </c>
      <c r="AC901">
        <f t="shared" si="88"/>
        <v>-505420</v>
      </c>
      <c r="AD901">
        <f t="shared" si="89"/>
        <v>5.2763819095477338E-2</v>
      </c>
      <c r="AE901" s="15">
        <v>42921</v>
      </c>
      <c r="AF901" s="9">
        <v>6.0722363806773316E-3</v>
      </c>
      <c r="AG901" s="12" t="s">
        <v>960</v>
      </c>
      <c r="AH901" s="20">
        <v>42920.35</v>
      </c>
      <c r="AI901" s="12">
        <v>398</v>
      </c>
      <c r="AJ901" s="12">
        <v>41</v>
      </c>
      <c r="AK901" s="12">
        <v>0.1148</v>
      </c>
      <c r="AL901" s="17">
        <v>19300</v>
      </c>
      <c r="AM901" s="17">
        <v>0.8045977011494253</v>
      </c>
      <c r="AN901" s="9"/>
      <c r="AO901" s="9"/>
      <c r="AP901" s="17">
        <v>138.75</v>
      </c>
      <c r="AQ901" s="17">
        <v>9422</v>
      </c>
      <c r="AR901" s="17">
        <v>0.78666666666666663</v>
      </c>
      <c r="AS901" s="17">
        <v>0.128</v>
      </c>
      <c r="AT901" s="17">
        <v>0.81467181467181471</v>
      </c>
      <c r="AU901" s="12">
        <v>0.81467181467181471</v>
      </c>
      <c r="AV901" s="12" t="s">
        <v>988</v>
      </c>
      <c r="AY901" s="12">
        <v>27075204</v>
      </c>
      <c r="BA901" s="12">
        <v>0.66666666666666663</v>
      </c>
      <c r="BD901" s="12">
        <v>0.8045977011494253</v>
      </c>
      <c r="BE901" s="12">
        <v>0.78666666666666663</v>
      </c>
      <c r="BF901" s="12">
        <v>0.81467181467181471</v>
      </c>
      <c r="BG901" s="12">
        <v>0.81467181467181471</v>
      </c>
      <c r="BH901" s="12">
        <v>8.9999999999999993E-3</v>
      </c>
      <c r="BI901" s="12">
        <v>0.128</v>
      </c>
      <c r="BJ901" s="12">
        <v>0</v>
      </c>
      <c r="BK901" s="12">
        <v>0.35</v>
      </c>
      <c r="BL901" s="12">
        <v>-1327</v>
      </c>
      <c r="BM901" s="12">
        <v>-316</v>
      </c>
      <c r="BN901" s="12">
        <v>-4</v>
      </c>
      <c r="BO901" s="12">
        <v>1317</v>
      </c>
      <c r="BP901" s="12">
        <v>-755</v>
      </c>
      <c r="BQ901" s="12">
        <v>-251</v>
      </c>
      <c r="BR901" s="12">
        <v>-5</v>
      </c>
      <c r="BS901" s="12">
        <v>2901</v>
      </c>
      <c r="BT901" s="12">
        <v>0.33640914599280108</v>
      </c>
      <c r="BU901" s="12">
        <v>0.53912769256518533</v>
      </c>
      <c r="BV901" s="12">
        <v>0.56552291971214619</v>
      </c>
      <c r="BW901" s="12">
        <v>0.47730821303058535</v>
      </c>
      <c r="BX901" s="12">
        <v>0.62284306810423085</v>
      </c>
      <c r="BY901" s="12">
        <v>1608.5</v>
      </c>
      <c r="BZ901" s="12">
        <v>0.66666666666666663</v>
      </c>
      <c r="CB901" s="12">
        <v>0.10472972972972973</v>
      </c>
      <c r="CC901" s="12">
        <v>20070</v>
      </c>
      <c r="CD901" s="12">
        <v>20020</v>
      </c>
      <c r="CE901" s="12">
        <v>7.6826103077493517</v>
      </c>
      <c r="CH901" s="22">
        <v>42919</v>
      </c>
      <c r="CI901">
        <v>360</v>
      </c>
      <c r="CJ901">
        <v>387</v>
      </c>
      <c r="CK901">
        <v>353</v>
      </c>
      <c r="CL901">
        <v>357</v>
      </c>
      <c r="CM901" s="22">
        <v>42920</v>
      </c>
      <c r="CN901">
        <v>377</v>
      </c>
      <c r="CO901">
        <v>379</v>
      </c>
      <c r="CP901">
        <v>330</v>
      </c>
      <c r="CQ901">
        <v>341</v>
      </c>
      <c r="CR901" s="22">
        <v>42921</v>
      </c>
      <c r="CS901">
        <v>345</v>
      </c>
      <c r="CT901">
        <v>363</v>
      </c>
      <c r="CU901">
        <v>334</v>
      </c>
      <c r="CV901">
        <v>363</v>
      </c>
    </row>
    <row r="902" spans="1:100">
      <c r="A902" s="22">
        <v>42919</v>
      </c>
      <c r="B902">
        <v>70</v>
      </c>
      <c r="C902">
        <v>71</v>
      </c>
      <c r="D902">
        <v>70</v>
      </c>
      <c r="E902">
        <v>70</v>
      </c>
      <c r="F902" s="23">
        <f t="shared" si="86"/>
        <v>0</v>
      </c>
      <c r="G902" s="22">
        <v>42920</v>
      </c>
      <c r="H902">
        <v>71</v>
      </c>
      <c r="I902">
        <v>72</v>
      </c>
      <c r="J902">
        <v>70</v>
      </c>
      <c r="K902">
        <v>70</v>
      </c>
      <c r="L902" s="22">
        <v>42921</v>
      </c>
      <c r="M902">
        <v>71</v>
      </c>
      <c r="N902" s="4">
        <v>42920</v>
      </c>
      <c r="O902" s="3" t="s">
        <v>15</v>
      </c>
      <c r="P902" s="3">
        <v>3318</v>
      </c>
      <c r="Q902" s="3" t="s">
        <v>164</v>
      </c>
      <c r="R902" s="3" t="s">
        <v>17</v>
      </c>
      <c r="S902" s="3">
        <v>0.05</v>
      </c>
      <c r="T902" s="3">
        <v>2</v>
      </c>
      <c r="U902" s="3">
        <v>0</v>
      </c>
      <c r="V902" s="3">
        <v>7200</v>
      </c>
      <c r="W902">
        <v>71</v>
      </c>
      <c r="X902" s="4">
        <v>42921</v>
      </c>
      <c r="Y902">
        <v>70</v>
      </c>
      <c r="Z902" s="10">
        <f t="shared" si="91"/>
        <v>-7200</v>
      </c>
      <c r="AA902" s="10">
        <f t="shared" si="90"/>
        <v>7200</v>
      </c>
      <c r="AB902" t="str">
        <f t="shared" si="87"/>
        <v/>
      </c>
      <c r="AC902">
        <f t="shared" si="88"/>
        <v>-505420</v>
      </c>
      <c r="AD902">
        <f t="shared" si="89"/>
        <v>3.9242219215155694E-2</v>
      </c>
      <c r="AE902" s="15">
        <v>42921</v>
      </c>
      <c r="AF902" s="9">
        <v>6.0722363806773316E-3</v>
      </c>
      <c r="AG902" s="12" t="s">
        <v>960</v>
      </c>
      <c r="AH902" s="20">
        <v>42920.357638888891</v>
      </c>
      <c r="AI902" s="12">
        <v>73.900000000000006</v>
      </c>
      <c r="AJ902" s="12">
        <v>3.9</v>
      </c>
      <c r="AK902" s="12">
        <v>5.57E-2</v>
      </c>
      <c r="AL902" s="17">
        <v>19100</v>
      </c>
      <c r="AM902" s="17">
        <v>0.25714285714285712</v>
      </c>
      <c r="AN902" s="9"/>
      <c r="AO902" s="9"/>
      <c r="AP902" s="17">
        <v>0</v>
      </c>
      <c r="AQ902" s="17">
        <v>11125</v>
      </c>
      <c r="AR902" s="17">
        <v>0.21276595744680851</v>
      </c>
      <c r="AS902" s="17">
        <v>7.5999999999999998E-2</v>
      </c>
      <c r="AT902" s="17">
        <v>0.31481481481481483</v>
      </c>
      <c r="AU902" s="12">
        <v>0.40322580645161288</v>
      </c>
      <c r="AV902" s="12">
        <v>0</v>
      </c>
      <c r="AY902" s="12">
        <v>158931034</v>
      </c>
      <c r="BA902" s="12">
        <v>0.30769230769230771</v>
      </c>
      <c r="BD902" s="12">
        <v>0.25714285714285712</v>
      </c>
      <c r="BE902" s="12">
        <v>0.21276595744680851</v>
      </c>
      <c r="BF902" s="12">
        <v>0.31481481481481483</v>
      </c>
      <c r="BG902" s="12">
        <v>0.40322580645161288</v>
      </c>
      <c r="BH902" s="12">
        <v>0.16500000000000001</v>
      </c>
      <c r="BI902" s="12">
        <v>7.5999999999999998E-2</v>
      </c>
      <c r="BJ902" s="12">
        <v>0</v>
      </c>
      <c r="BK902" s="12">
        <v>0.71299999999999997</v>
      </c>
      <c r="BL902" s="12">
        <v>-1146</v>
      </c>
      <c r="BM902" s="12">
        <v>414</v>
      </c>
      <c r="BN902" s="12">
        <v>364</v>
      </c>
      <c r="BO902" s="12">
        <v>1333</v>
      </c>
      <c r="BP902" s="12">
        <v>-1944</v>
      </c>
      <c r="BQ902" s="12">
        <v>126</v>
      </c>
      <c r="BR902" s="12">
        <v>3028</v>
      </c>
      <c r="BS902" s="12">
        <v>1701</v>
      </c>
      <c r="BT902" s="12">
        <v>0.33640914599280108</v>
      </c>
      <c r="BU902" s="12">
        <v>0.53912769256518533</v>
      </c>
      <c r="BV902" s="12">
        <v>0.56552291971214619</v>
      </c>
      <c r="BW902" s="12">
        <v>0.47730821303058535</v>
      </c>
      <c r="BX902" s="12">
        <v>0.62284306810423085</v>
      </c>
      <c r="BY902" s="12">
        <v>1608.5</v>
      </c>
      <c r="BZ902" s="12">
        <v>0.30769230769230771</v>
      </c>
      <c r="CB902" s="12">
        <v>0.10472972972972973</v>
      </c>
      <c r="CC902" s="12">
        <v>20070</v>
      </c>
      <c r="CD902" s="12">
        <v>20020</v>
      </c>
      <c r="CE902" s="12">
        <v>2.4552995391705066</v>
      </c>
      <c r="CH902" s="22">
        <v>42919</v>
      </c>
      <c r="CI902">
        <v>70</v>
      </c>
      <c r="CJ902">
        <v>71</v>
      </c>
      <c r="CK902">
        <v>70</v>
      </c>
      <c r="CL902">
        <v>70</v>
      </c>
      <c r="CM902" s="22">
        <v>42920</v>
      </c>
      <c r="CN902">
        <v>71</v>
      </c>
      <c r="CO902">
        <v>72</v>
      </c>
      <c r="CP902">
        <v>70</v>
      </c>
      <c r="CQ902">
        <v>70</v>
      </c>
      <c r="CR902" s="22">
        <v>42921</v>
      </c>
      <c r="CS902">
        <v>71</v>
      </c>
      <c r="CT902">
        <v>72</v>
      </c>
      <c r="CU902">
        <v>70</v>
      </c>
      <c r="CV902">
        <v>71</v>
      </c>
    </row>
    <row r="903" spans="1:100">
      <c r="A903" s="22">
        <v>42919</v>
      </c>
      <c r="B903">
        <v>2743</v>
      </c>
      <c r="C903">
        <v>3095</v>
      </c>
      <c r="D903">
        <v>2715</v>
      </c>
      <c r="E903">
        <v>3095</v>
      </c>
      <c r="F903" s="23">
        <f t="shared" si="86"/>
        <v>0.12832664965366392</v>
      </c>
      <c r="G903" s="22">
        <v>42920</v>
      </c>
      <c r="H903">
        <v>3305</v>
      </c>
      <c r="I903">
        <v>3400</v>
      </c>
      <c r="J903">
        <v>2831</v>
      </c>
      <c r="K903">
        <v>2960</v>
      </c>
      <c r="L903" s="22">
        <v>42921</v>
      </c>
      <c r="M903">
        <v>3460</v>
      </c>
      <c r="N903" s="4">
        <v>42920</v>
      </c>
      <c r="O903" s="3" t="s">
        <v>15</v>
      </c>
      <c r="P903" s="3">
        <v>2351</v>
      </c>
      <c r="Q903" s="3" t="s">
        <v>236</v>
      </c>
      <c r="R903" s="3" t="s">
        <v>17</v>
      </c>
      <c r="S903" s="3">
        <v>0.05</v>
      </c>
      <c r="T903" s="3">
        <v>2</v>
      </c>
      <c r="U903" s="3">
        <v>0</v>
      </c>
      <c r="V903" s="3">
        <v>200</v>
      </c>
      <c r="W903">
        <v>3305</v>
      </c>
      <c r="X903" s="4">
        <v>42921</v>
      </c>
      <c r="Y903">
        <v>2960</v>
      </c>
      <c r="Z903" s="10">
        <f t="shared" si="91"/>
        <v>-69000</v>
      </c>
      <c r="AA903" s="10">
        <f t="shared" si="90"/>
        <v>69000</v>
      </c>
      <c r="AB903" t="str">
        <f t="shared" si="87"/>
        <v/>
      </c>
      <c r="AC903">
        <f t="shared" si="88"/>
        <v>-505420</v>
      </c>
      <c r="AD903">
        <f t="shared" si="89"/>
        <v>3.6443148688046656E-2</v>
      </c>
      <c r="AE903" s="15">
        <v>42921</v>
      </c>
      <c r="AF903" s="9">
        <v>6.0722363806773316E-3</v>
      </c>
      <c r="AG903" s="12" t="s">
        <v>957</v>
      </c>
      <c r="AH903" s="20">
        <v>42920.362500000003</v>
      </c>
      <c r="AI903" s="12">
        <v>3430</v>
      </c>
      <c r="AJ903" s="12">
        <v>335</v>
      </c>
      <c r="AK903" s="12">
        <v>0.1082</v>
      </c>
      <c r="AL903" s="17">
        <v>16300</v>
      </c>
      <c r="AM903" s="17">
        <v>0.87042036251446198</v>
      </c>
      <c r="AN903" s="9"/>
      <c r="AO903" s="9"/>
      <c r="AP903" s="17">
        <v>0</v>
      </c>
      <c r="AQ903" s="17">
        <v>19195</v>
      </c>
      <c r="AR903" s="17">
        <v>1</v>
      </c>
      <c r="AS903" s="17">
        <v>0.151</v>
      </c>
      <c r="AT903" s="17">
        <v>1</v>
      </c>
      <c r="AU903" s="12">
        <v>1</v>
      </c>
      <c r="AV903" s="12">
        <v>0.08</v>
      </c>
      <c r="AY903" s="12">
        <v>7402500</v>
      </c>
      <c r="BA903" s="12">
        <v>0.92549668874172186</v>
      </c>
      <c r="BD903" s="12">
        <v>0.87042036251446198</v>
      </c>
      <c r="BE903" s="12">
        <v>1</v>
      </c>
      <c r="BF903" s="12">
        <v>1</v>
      </c>
      <c r="BG903" s="12">
        <v>1</v>
      </c>
      <c r="BH903" s="12">
        <v>2E-3</v>
      </c>
      <c r="BI903" s="12">
        <v>0.151</v>
      </c>
      <c r="BJ903" s="12">
        <v>0</v>
      </c>
      <c r="BK903" s="12">
        <v>0.68600000000000005</v>
      </c>
      <c r="BL903" s="12">
        <v>150</v>
      </c>
      <c r="BM903" s="12">
        <v>-148</v>
      </c>
      <c r="BN903" s="12">
        <v>-13</v>
      </c>
      <c r="BO903" s="12">
        <v>782</v>
      </c>
      <c r="BP903" s="12">
        <v>172</v>
      </c>
      <c r="BQ903" s="12">
        <v>-307</v>
      </c>
      <c r="BR903" s="12">
        <v>-13</v>
      </c>
      <c r="BS903" s="12">
        <v>791</v>
      </c>
      <c r="BT903" s="12">
        <v>0.38981479587838003</v>
      </c>
      <c r="BU903" s="12">
        <v>0.53421643883605874</v>
      </c>
      <c r="BV903" s="12">
        <v>0.54961865578853519</v>
      </c>
      <c r="BW903" s="12">
        <v>0.48380592410528844</v>
      </c>
      <c r="BX903" s="12">
        <v>0.40783910215172553</v>
      </c>
      <c r="BY903" s="12">
        <v>1608.5</v>
      </c>
      <c r="BZ903" s="12">
        <v>0.92549668874172186</v>
      </c>
      <c r="CB903" s="12">
        <v>0.10472972972972973</v>
      </c>
      <c r="CC903" s="12">
        <v>20070</v>
      </c>
      <c r="CD903" s="12">
        <v>20020</v>
      </c>
      <c r="CE903" s="12">
        <v>8.3111105582026052</v>
      </c>
      <c r="CH903" s="22">
        <v>42919</v>
      </c>
      <c r="CI903">
        <v>2743</v>
      </c>
      <c r="CJ903">
        <v>3095</v>
      </c>
      <c r="CK903">
        <v>2715</v>
      </c>
      <c r="CL903">
        <v>3095</v>
      </c>
      <c r="CM903" s="22">
        <v>42920</v>
      </c>
      <c r="CN903">
        <v>3305</v>
      </c>
      <c r="CO903">
        <v>3400</v>
      </c>
      <c r="CP903">
        <v>2831</v>
      </c>
      <c r="CQ903">
        <v>2960</v>
      </c>
      <c r="CR903" s="22">
        <v>42921</v>
      </c>
      <c r="CS903">
        <v>3460</v>
      </c>
      <c r="CT903">
        <v>3460</v>
      </c>
      <c r="CU903">
        <v>3005</v>
      </c>
      <c r="CV903">
        <v>3070</v>
      </c>
    </row>
    <row r="904" spans="1:100">
      <c r="A904" s="22">
        <v>42919</v>
      </c>
      <c r="B904">
        <v>1460</v>
      </c>
      <c r="C904">
        <v>1762</v>
      </c>
      <c r="D904">
        <v>1425</v>
      </c>
      <c r="E904">
        <v>1762</v>
      </c>
      <c r="F904" s="23">
        <f t="shared" ref="F904:F967" si="92">IF(E904&lt;&gt;"",E904/B904-1,"")</f>
        <v>0.20684931506849313</v>
      </c>
      <c r="G904" s="22">
        <v>42920</v>
      </c>
      <c r="H904">
        <v>1708</v>
      </c>
      <c r="I904">
        <v>1780</v>
      </c>
      <c r="J904">
        <v>1580</v>
      </c>
      <c r="K904">
        <v>1631</v>
      </c>
      <c r="L904" s="22">
        <v>42921</v>
      </c>
      <c r="M904">
        <v>1615</v>
      </c>
      <c r="N904" s="4">
        <v>42920</v>
      </c>
      <c r="O904" s="3" t="s">
        <v>11</v>
      </c>
      <c r="P904" s="3">
        <v>3639</v>
      </c>
      <c r="Q904" s="3" t="s">
        <v>451</v>
      </c>
      <c r="R904" s="3" t="s">
        <v>13</v>
      </c>
      <c r="S904" s="3">
        <v>0.05</v>
      </c>
      <c r="T904" s="3">
        <v>1</v>
      </c>
      <c r="U904" s="3">
        <v>0</v>
      </c>
      <c r="V904" s="3">
        <v>300</v>
      </c>
      <c r="W904">
        <v>1708</v>
      </c>
      <c r="X904" s="4">
        <v>42921</v>
      </c>
      <c r="Y904">
        <v>1631</v>
      </c>
      <c r="Z904" s="10">
        <f t="shared" si="91"/>
        <v>-23100</v>
      </c>
      <c r="AA904" s="10">
        <f t="shared" si="90"/>
        <v>23100</v>
      </c>
      <c r="AB904" t="str">
        <f t="shared" si="87"/>
        <v/>
      </c>
      <c r="AC904">
        <f t="shared" si="88"/>
        <v>-505420</v>
      </c>
      <c r="AD904">
        <f t="shared" si="89"/>
        <v>2.214242968282476E-2</v>
      </c>
      <c r="AE904" s="15">
        <v>42921</v>
      </c>
      <c r="AF904" s="9">
        <v>6.0722363806773316E-3</v>
      </c>
      <c r="AG904" s="12" t="s">
        <v>962</v>
      </c>
      <c r="AH904" s="20">
        <v>42920.354861111111</v>
      </c>
      <c r="AI904" s="12">
        <v>1671</v>
      </c>
      <c r="AJ904" s="12">
        <v>-91</v>
      </c>
      <c r="AK904" s="12">
        <v>-5.16E-2</v>
      </c>
      <c r="AL904" s="17">
        <v>16000</v>
      </c>
      <c r="AM904" s="17">
        <v>0.36798905608755128</v>
      </c>
      <c r="AN904" s="9"/>
      <c r="AO904" s="9"/>
      <c r="AP904" s="17">
        <v>6.79</v>
      </c>
      <c r="AQ904" s="17">
        <v>7599</v>
      </c>
      <c r="AR904" s="17">
        <v>0.72573189522342063</v>
      </c>
      <c r="AS904" s="17">
        <v>0.24199999999999999</v>
      </c>
      <c r="AT904" s="17">
        <v>0.74751773049645387</v>
      </c>
      <c r="AU904" s="12">
        <v>0.43036978756884342</v>
      </c>
      <c r="AV904" s="12" t="s">
        <v>988</v>
      </c>
      <c r="AY904" s="12">
        <v>5197573</v>
      </c>
      <c r="BA904" s="12">
        <v>0.69176470588235295</v>
      </c>
      <c r="BD904" s="12">
        <v>0.36798905608755128</v>
      </c>
      <c r="BE904" s="12">
        <v>0.72573189522342063</v>
      </c>
      <c r="BF904" s="12">
        <v>0.74751773049645387</v>
      </c>
      <c r="BG904" s="12">
        <v>0.43036978756884342</v>
      </c>
      <c r="BH904" s="12">
        <v>0.161</v>
      </c>
      <c r="BI904" s="12">
        <v>0.24199999999999999</v>
      </c>
      <c r="BJ904" s="12">
        <v>6.0000000000000001E-3</v>
      </c>
      <c r="BK904" s="12">
        <v>0.503</v>
      </c>
      <c r="BL904" s="12">
        <v>258</v>
      </c>
      <c r="BM904" s="12">
        <v>-572</v>
      </c>
      <c r="BN904" s="12">
        <v>-73</v>
      </c>
      <c r="BO904" s="12">
        <v>1783</v>
      </c>
      <c r="BP904" s="12">
        <v>409</v>
      </c>
      <c r="BQ904" s="12">
        <v>-354</v>
      </c>
      <c r="BR904" s="12">
        <v>-135</v>
      </c>
      <c r="BS904" s="12">
        <v>1931</v>
      </c>
      <c r="BT904" s="12">
        <v>0.21772554141278294</v>
      </c>
      <c r="BU904" s="12">
        <v>0.64311686839218163</v>
      </c>
      <c r="BV904" s="12">
        <v>0.75072600846476101</v>
      </c>
      <c r="BW904" s="12">
        <v>0.67827787876476697</v>
      </c>
      <c r="BX904" s="12">
        <v>0.5319491038805152</v>
      </c>
      <c r="BY904" s="12">
        <v>1608.5</v>
      </c>
      <c r="BZ904" s="12">
        <v>0.69176470588235295</v>
      </c>
      <c r="CB904" s="12">
        <v>0.10472972972972973</v>
      </c>
      <c r="CC904" s="12">
        <v>20070</v>
      </c>
      <c r="CD904" s="12">
        <v>20020</v>
      </c>
      <c r="CE904" s="12">
        <v>3.5137019549004895</v>
      </c>
      <c r="CH904" s="22">
        <v>42919</v>
      </c>
      <c r="CI904">
        <v>1460</v>
      </c>
      <c r="CJ904">
        <v>1762</v>
      </c>
      <c r="CK904">
        <v>1425</v>
      </c>
      <c r="CL904">
        <v>1762</v>
      </c>
      <c r="CM904" s="22">
        <v>42920</v>
      </c>
      <c r="CN904">
        <v>1708</v>
      </c>
      <c r="CO904">
        <v>1780</v>
      </c>
      <c r="CP904">
        <v>1580</v>
      </c>
      <c r="CQ904">
        <v>1631</v>
      </c>
      <c r="CR904" s="22">
        <v>42921</v>
      </c>
      <c r="CS904">
        <v>1615</v>
      </c>
      <c r="CT904">
        <v>1647</v>
      </c>
      <c r="CU904">
        <v>1554</v>
      </c>
      <c r="CV904">
        <v>1558</v>
      </c>
    </row>
    <row r="905" spans="1:100">
      <c r="A905" s="22">
        <v>42919</v>
      </c>
      <c r="B905">
        <v>23</v>
      </c>
      <c r="C905">
        <v>23</v>
      </c>
      <c r="D905">
        <v>22</v>
      </c>
      <c r="E905">
        <v>22</v>
      </c>
      <c r="F905" s="23">
        <f t="shared" si="92"/>
        <v>-4.3478260869565188E-2</v>
      </c>
      <c r="G905" s="22">
        <v>42920</v>
      </c>
      <c r="H905">
        <v>23</v>
      </c>
      <c r="I905">
        <v>24</v>
      </c>
      <c r="J905">
        <v>23</v>
      </c>
      <c r="K905">
        <v>24</v>
      </c>
      <c r="L905" s="22">
        <v>42921</v>
      </c>
      <c r="M905">
        <v>24</v>
      </c>
      <c r="N905" s="4">
        <v>42920</v>
      </c>
      <c r="O905" s="3" t="s">
        <v>15</v>
      </c>
      <c r="P905" s="3">
        <v>6343</v>
      </c>
      <c r="Q905" s="3" t="s">
        <v>328</v>
      </c>
      <c r="R905" s="3" t="s">
        <v>17</v>
      </c>
      <c r="S905" s="3">
        <v>0.05</v>
      </c>
      <c r="T905" s="3">
        <v>1</v>
      </c>
      <c r="U905" s="3">
        <v>0</v>
      </c>
      <c r="V905" s="3">
        <v>23000</v>
      </c>
      <c r="W905">
        <v>23</v>
      </c>
      <c r="X905" s="4">
        <v>42921</v>
      </c>
      <c r="Y905">
        <v>24</v>
      </c>
      <c r="Z905" s="10">
        <f t="shared" si="91"/>
        <v>23000</v>
      </c>
      <c r="AA905" s="10">
        <f t="shared" si="90"/>
        <v>23000</v>
      </c>
      <c r="AB905">
        <f t="shared" si="87"/>
        <v>23000</v>
      </c>
      <c r="AC905">
        <f t="shared" si="88"/>
        <v>-482420</v>
      </c>
      <c r="AD905">
        <f t="shared" si="89"/>
        <v>8.7719298245614308E-3</v>
      </c>
      <c r="AE905" s="15">
        <v>42921</v>
      </c>
      <c r="AF905" s="9">
        <v>6.0722363806773316E-3</v>
      </c>
      <c r="AG905" s="12" t="s">
        <v>954</v>
      </c>
      <c r="AH905" s="20">
        <v>42919.859027777777</v>
      </c>
      <c r="AI905" s="12">
        <v>22.8</v>
      </c>
      <c r="AJ905" s="12">
        <v>0.8</v>
      </c>
      <c r="AK905" s="12">
        <v>3.6400000000000002E-2</v>
      </c>
      <c r="AL905" s="17">
        <v>15000</v>
      </c>
      <c r="AM905" s="17">
        <v>0.16666666666666666</v>
      </c>
      <c r="AN905" s="9"/>
      <c r="AO905" s="9"/>
      <c r="AP905" s="17">
        <v>46.18</v>
      </c>
      <c r="AQ905" s="17">
        <v>10824</v>
      </c>
      <c r="AR905" s="17">
        <v>0.8</v>
      </c>
      <c r="AS905" s="17">
        <v>0.10299999999999999</v>
      </c>
      <c r="AT905" s="17">
        <v>0.875</v>
      </c>
      <c r="AU905" s="12">
        <v>0.46666666666666667</v>
      </c>
      <c r="AV905" s="12">
        <v>0.21</v>
      </c>
      <c r="AY905" s="12">
        <v>450993208</v>
      </c>
      <c r="BA905" s="12">
        <v>1</v>
      </c>
      <c r="BD905" s="12">
        <v>0.16666666666666666</v>
      </c>
      <c r="BE905" s="12">
        <v>0.8</v>
      </c>
      <c r="BF905" s="12">
        <v>0.875</v>
      </c>
      <c r="BG905" s="12">
        <v>0.46666666666666667</v>
      </c>
      <c r="BH905" s="12">
        <v>4.0000000000000001E-3</v>
      </c>
      <c r="BI905" s="12">
        <v>0.10299999999999999</v>
      </c>
      <c r="BJ905" s="12">
        <v>0</v>
      </c>
      <c r="BK905" s="12">
        <v>0.72099999999999997</v>
      </c>
      <c r="BL905" s="12">
        <v>-71</v>
      </c>
      <c r="BM905" s="12">
        <v>-151</v>
      </c>
      <c r="BN905" s="12">
        <v>-144</v>
      </c>
      <c r="BO905" s="12">
        <v>1178</v>
      </c>
      <c r="BP905" s="12">
        <v>984</v>
      </c>
      <c r="BQ905" s="12">
        <v>-434</v>
      </c>
      <c r="BR905" s="12">
        <v>-24</v>
      </c>
      <c r="BS905" s="12">
        <v>1547</v>
      </c>
      <c r="BT905" s="12">
        <v>0.25990848874617895</v>
      </c>
      <c r="BU905" s="12">
        <v>0.59989519507556011</v>
      </c>
      <c r="BV905" s="12">
        <v>0.68739946801623031</v>
      </c>
      <c r="BW905" s="12">
        <v>0.61194466154924732</v>
      </c>
      <c r="BX905" s="12">
        <v>0.57156156436307237</v>
      </c>
      <c r="BY905" s="12">
        <v>1608.5</v>
      </c>
      <c r="BZ905" s="12">
        <v>1</v>
      </c>
      <c r="CB905" s="12">
        <v>0.10472972972972973</v>
      </c>
      <c r="CC905" s="12">
        <v>20070</v>
      </c>
      <c r="CD905" s="12">
        <v>20020</v>
      </c>
      <c r="CE905" s="12">
        <v>1.5913978494623655</v>
      </c>
      <c r="CH905" s="22">
        <v>42919</v>
      </c>
      <c r="CI905">
        <v>23</v>
      </c>
      <c r="CJ905">
        <v>23</v>
      </c>
      <c r="CK905">
        <v>22</v>
      </c>
      <c r="CL905">
        <v>22</v>
      </c>
      <c r="CM905" s="22">
        <v>42920</v>
      </c>
      <c r="CN905">
        <v>23</v>
      </c>
      <c r="CO905">
        <v>24</v>
      </c>
      <c r="CP905">
        <v>23</v>
      </c>
      <c r="CQ905">
        <v>24</v>
      </c>
      <c r="CR905" s="22">
        <v>42921</v>
      </c>
      <c r="CS905">
        <v>24</v>
      </c>
      <c r="CT905">
        <v>24</v>
      </c>
      <c r="CU905">
        <v>23</v>
      </c>
      <c r="CV905">
        <v>24</v>
      </c>
    </row>
    <row r="906" spans="1:100">
      <c r="A906" s="22">
        <v>42919</v>
      </c>
      <c r="B906">
        <v>1064</v>
      </c>
      <c r="C906">
        <v>1204</v>
      </c>
      <c r="D906">
        <v>1054</v>
      </c>
      <c r="E906">
        <v>1147</v>
      </c>
      <c r="F906" s="23">
        <f t="shared" si="92"/>
        <v>7.8007518796992414E-2</v>
      </c>
      <c r="G906" s="22">
        <v>42920</v>
      </c>
      <c r="H906">
        <v>1216</v>
      </c>
      <c r="I906">
        <v>1435</v>
      </c>
      <c r="J906">
        <v>1181</v>
      </c>
      <c r="K906">
        <v>1260</v>
      </c>
      <c r="L906" s="22">
        <v>42921</v>
      </c>
      <c r="M906">
        <v>1250</v>
      </c>
      <c r="N906" s="4">
        <v>42920</v>
      </c>
      <c r="O906" s="3" t="s">
        <v>15</v>
      </c>
      <c r="P906" s="3">
        <v>4579</v>
      </c>
      <c r="Q906" s="3" t="s">
        <v>271</v>
      </c>
      <c r="R906" s="3" t="s">
        <v>17</v>
      </c>
      <c r="S906" s="3">
        <v>0.05</v>
      </c>
      <c r="T906" s="3">
        <v>2</v>
      </c>
      <c r="U906" s="3">
        <v>0</v>
      </c>
      <c r="V906" s="3">
        <v>500</v>
      </c>
      <c r="W906">
        <v>1216</v>
      </c>
      <c r="X906" s="4">
        <v>42921</v>
      </c>
      <c r="Y906">
        <v>1260</v>
      </c>
      <c r="Z906" s="10">
        <f t="shared" si="91"/>
        <v>22000</v>
      </c>
      <c r="AA906" s="10">
        <f t="shared" si="90"/>
        <v>22000</v>
      </c>
      <c r="AB906" t="str">
        <f t="shared" si="87"/>
        <v/>
      </c>
      <c r="AC906">
        <f t="shared" si="88"/>
        <v>-482420</v>
      </c>
      <c r="AD906">
        <f t="shared" si="89"/>
        <v>5.7236304170074082E-3</v>
      </c>
      <c r="AE906" s="15">
        <v>42921</v>
      </c>
      <c r="AF906" s="9">
        <v>6.0722363806773316E-3</v>
      </c>
      <c r="AG906" s="12" t="s">
        <v>960</v>
      </c>
      <c r="AH906" s="20">
        <v>42920.351388888892</v>
      </c>
      <c r="AI906" s="12">
        <v>1223</v>
      </c>
      <c r="AJ906" s="12">
        <v>76</v>
      </c>
      <c r="AK906" s="12">
        <v>6.6299999999999998E-2</v>
      </c>
      <c r="AL906" s="17">
        <v>13500</v>
      </c>
      <c r="AM906" s="17">
        <v>1.0067567567567568</v>
      </c>
      <c r="AN906" s="9"/>
      <c r="AO906" s="9"/>
      <c r="AP906" s="17">
        <v>298.19</v>
      </c>
      <c r="AQ906" s="17">
        <v>19939</v>
      </c>
      <c r="AR906" s="17">
        <v>0.68353067814854684</v>
      </c>
      <c r="AS906" s="17">
        <v>0.27</v>
      </c>
      <c r="AT906" s="17">
        <v>0.70541082164328661</v>
      </c>
      <c r="AU906" s="12">
        <v>0.72802960222016655</v>
      </c>
      <c r="AV906" s="12">
        <v>0</v>
      </c>
      <c r="AX906" s="19">
        <v>93</v>
      </c>
      <c r="AY906" s="12">
        <v>19246450</v>
      </c>
      <c r="BA906" s="12">
        <v>0.78527607361963192</v>
      </c>
      <c r="BD906" s="12">
        <v>1.0067567567567568</v>
      </c>
      <c r="BE906" s="12">
        <v>0.68353067814854684</v>
      </c>
      <c r="BF906" s="12">
        <v>0.70541082164328661</v>
      </c>
      <c r="BG906" s="12">
        <v>0.72802960222016655</v>
      </c>
      <c r="BH906" s="12">
        <v>0.189</v>
      </c>
      <c r="BI906" s="12">
        <v>0.27</v>
      </c>
      <c r="BJ906" s="12">
        <v>0</v>
      </c>
      <c r="BK906" s="12">
        <v>0.55500000000000005</v>
      </c>
      <c r="BL906" s="12">
        <v>-2179</v>
      </c>
      <c r="BM906" s="12">
        <v>951</v>
      </c>
      <c r="BN906" s="12">
        <v>309</v>
      </c>
      <c r="BO906" s="12">
        <v>4035</v>
      </c>
      <c r="BP906" s="12">
        <v>-2728</v>
      </c>
      <c r="BQ906" s="12">
        <v>3741</v>
      </c>
      <c r="BR906" s="12" t="s">
        <v>961</v>
      </c>
      <c r="BS906" s="12">
        <v>4889</v>
      </c>
      <c r="BT906" s="12">
        <v>0.33640914599280108</v>
      </c>
      <c r="BU906" s="12">
        <v>0.53912769256518533</v>
      </c>
      <c r="BV906" s="12">
        <v>0.56552291971214619</v>
      </c>
      <c r="BW906" s="12">
        <v>0.47730821303058535</v>
      </c>
      <c r="BX906" s="12">
        <v>0.62284306810423085</v>
      </c>
      <c r="BY906" s="12">
        <v>1608.5</v>
      </c>
      <c r="BZ906" s="12">
        <v>0.78527607361963192</v>
      </c>
      <c r="CB906" s="12">
        <v>0.10472972972972973</v>
      </c>
      <c r="CC906" s="12">
        <v>20070</v>
      </c>
      <c r="CD906" s="12">
        <v>20020</v>
      </c>
      <c r="CE906" s="12">
        <v>9.612903225806452</v>
      </c>
      <c r="CH906" s="22">
        <v>42919</v>
      </c>
      <c r="CI906">
        <v>1064</v>
      </c>
      <c r="CJ906">
        <v>1204</v>
      </c>
      <c r="CK906">
        <v>1054</v>
      </c>
      <c r="CL906">
        <v>1147</v>
      </c>
      <c r="CM906" s="22">
        <v>42920</v>
      </c>
      <c r="CN906">
        <v>1216</v>
      </c>
      <c r="CO906">
        <v>1435</v>
      </c>
      <c r="CP906">
        <v>1181</v>
      </c>
      <c r="CQ906">
        <v>1260</v>
      </c>
      <c r="CR906" s="22">
        <v>42921</v>
      </c>
      <c r="CS906">
        <v>1250</v>
      </c>
      <c r="CT906">
        <v>1255</v>
      </c>
      <c r="CU906">
        <v>1162</v>
      </c>
      <c r="CV906">
        <v>1175</v>
      </c>
    </row>
    <row r="907" spans="1:100">
      <c r="A907" s="22">
        <v>42919</v>
      </c>
      <c r="B907">
        <v>1299</v>
      </c>
      <c r="C907">
        <v>1587</v>
      </c>
      <c r="D907">
        <v>1299</v>
      </c>
      <c r="E907">
        <v>1587</v>
      </c>
      <c r="F907" s="23">
        <f t="shared" si="92"/>
        <v>0.22170900692840645</v>
      </c>
      <c r="G907" s="22">
        <v>42920</v>
      </c>
      <c r="H907">
        <v>1987</v>
      </c>
      <c r="I907">
        <v>1987</v>
      </c>
      <c r="J907">
        <v>1987</v>
      </c>
      <c r="K907">
        <v>1987</v>
      </c>
      <c r="L907" s="22">
        <v>42921</v>
      </c>
      <c r="M907">
        <v>2387</v>
      </c>
      <c r="N907" s="4">
        <v>42920</v>
      </c>
      <c r="O907" s="3" t="s">
        <v>15</v>
      </c>
      <c r="P907" s="3">
        <v>2477</v>
      </c>
      <c r="Q907" s="3" t="s">
        <v>454</v>
      </c>
      <c r="R907" s="3" t="s">
        <v>17</v>
      </c>
      <c r="S907" s="3">
        <v>0.05</v>
      </c>
      <c r="T907" s="3">
        <v>2</v>
      </c>
      <c r="U907" s="3">
        <v>0</v>
      </c>
      <c r="V907" s="3">
        <v>400</v>
      </c>
      <c r="W907">
        <v>1987</v>
      </c>
      <c r="X907" s="4">
        <v>42921</v>
      </c>
      <c r="Y907">
        <v>1987</v>
      </c>
      <c r="Z907" s="10">
        <f t="shared" si="91"/>
        <v>0</v>
      </c>
      <c r="AA907" s="10">
        <f t="shared" si="90"/>
        <v>0</v>
      </c>
      <c r="AB907" t="str">
        <f t="shared" si="87"/>
        <v/>
      </c>
      <c r="AC907">
        <f t="shared" si="88"/>
        <v>-482420</v>
      </c>
      <c r="AD907">
        <f t="shared" si="89"/>
        <v>0</v>
      </c>
      <c r="AE907" s="15">
        <v>42921</v>
      </c>
      <c r="AF907" s="9">
        <v>6.0722363806773316E-3</v>
      </c>
      <c r="AG907" s="12" t="s">
        <v>957</v>
      </c>
      <c r="AH907" s="20">
        <v>42920.347222222219</v>
      </c>
      <c r="AI907" s="12">
        <v>1987</v>
      </c>
      <c r="AJ907" s="12">
        <v>400</v>
      </c>
      <c r="AK907" s="12">
        <v>0.252</v>
      </c>
      <c r="AL907" s="17">
        <v>12800</v>
      </c>
      <c r="AM907" s="17">
        <v>0.34343434343434343</v>
      </c>
      <c r="AN907" s="9"/>
      <c r="AO907" s="9"/>
      <c r="AP907" s="17">
        <v>0</v>
      </c>
      <c r="AQ907" s="17">
        <v>8335</v>
      </c>
      <c r="AR907" s="17">
        <v>0.67692307692307696</v>
      </c>
      <c r="AS907" s="17">
        <v>0.156</v>
      </c>
      <c r="AT907" s="17">
        <v>0.73584905660377353</v>
      </c>
      <c r="AU907" s="12">
        <v>0.56705882352941173</v>
      </c>
      <c r="AV907" s="12">
        <v>0.27</v>
      </c>
      <c r="AY907" s="12">
        <v>6476400</v>
      </c>
      <c r="BA907" s="12">
        <v>1</v>
      </c>
      <c r="BD907" s="12">
        <v>0.34343434343434343</v>
      </c>
      <c r="BE907" s="12">
        <v>0.67692307692307696</v>
      </c>
      <c r="BF907" s="12">
        <v>0.73584905660377353</v>
      </c>
      <c r="BG907" s="12">
        <v>0.56705882352941173</v>
      </c>
      <c r="BH907" s="12">
        <v>1.4999999999999999E-2</v>
      </c>
      <c r="BI907" s="12">
        <v>0.156</v>
      </c>
      <c r="BJ907" s="12">
        <v>0</v>
      </c>
      <c r="BK907" s="12">
        <v>0.82599999999999996</v>
      </c>
      <c r="BL907" s="12">
        <v>128</v>
      </c>
      <c r="BM907" s="12">
        <v>3</v>
      </c>
      <c r="BN907" s="12" t="s">
        <v>964</v>
      </c>
      <c r="BO907" s="12">
        <v>1552</v>
      </c>
      <c r="BP907" s="12">
        <v>-50</v>
      </c>
      <c r="BQ907" s="12">
        <v>-5</v>
      </c>
      <c r="BR907" s="12" t="s">
        <v>961</v>
      </c>
      <c r="BS907" s="12">
        <v>1420</v>
      </c>
      <c r="BT907" s="12">
        <v>0.38981479587838003</v>
      </c>
      <c r="BU907" s="12">
        <v>0.53421643883605874</v>
      </c>
      <c r="BV907" s="12">
        <v>0.54961865578853519</v>
      </c>
      <c r="BW907" s="12">
        <v>0.48380592410528844</v>
      </c>
      <c r="BX907" s="12">
        <v>0.40783910215172553</v>
      </c>
      <c r="BY907" s="12">
        <v>1608.5</v>
      </c>
      <c r="BZ907" s="12">
        <v>1</v>
      </c>
      <c r="CB907" s="12">
        <v>0.10472972972972973</v>
      </c>
      <c r="CC907" s="12">
        <v>20070</v>
      </c>
      <c r="CD907" s="12">
        <v>20020</v>
      </c>
      <c r="CE907" s="12">
        <v>3.2792440534376017</v>
      </c>
      <c r="CH907" s="22">
        <v>42919</v>
      </c>
      <c r="CI907">
        <v>1299</v>
      </c>
      <c r="CJ907">
        <v>1587</v>
      </c>
      <c r="CK907">
        <v>1299</v>
      </c>
      <c r="CL907">
        <v>1587</v>
      </c>
      <c r="CM907" s="22">
        <v>42920</v>
      </c>
      <c r="CN907">
        <v>1987</v>
      </c>
      <c r="CO907">
        <v>1987</v>
      </c>
      <c r="CP907">
        <v>1987</v>
      </c>
      <c r="CQ907">
        <v>1987</v>
      </c>
      <c r="CR907" s="22">
        <v>42921</v>
      </c>
      <c r="CS907">
        <v>2387</v>
      </c>
      <c r="CT907">
        <v>2387</v>
      </c>
      <c r="CU907">
        <v>2387</v>
      </c>
      <c r="CV907">
        <v>2387</v>
      </c>
    </row>
    <row r="908" spans="1:100">
      <c r="A908" s="22">
        <v>42919</v>
      </c>
      <c r="B908">
        <v>529</v>
      </c>
      <c r="C908">
        <v>534</v>
      </c>
      <c r="D908">
        <v>528</v>
      </c>
      <c r="E908">
        <v>534</v>
      </c>
      <c r="F908" s="23">
        <f t="shared" si="92"/>
        <v>9.4517958412099201E-3</v>
      </c>
      <c r="G908" s="22">
        <v>42920</v>
      </c>
      <c r="H908">
        <v>634</v>
      </c>
      <c r="I908">
        <v>634</v>
      </c>
      <c r="J908">
        <v>634</v>
      </c>
      <c r="K908">
        <v>634</v>
      </c>
      <c r="L908" s="22">
        <v>42921</v>
      </c>
      <c r="M908">
        <v>734</v>
      </c>
      <c r="N908" s="4">
        <v>42920</v>
      </c>
      <c r="O908" s="3" t="s">
        <v>15</v>
      </c>
      <c r="P908" s="3">
        <v>4316</v>
      </c>
      <c r="Q908" s="3" t="s">
        <v>455</v>
      </c>
      <c r="R908" s="3" t="s">
        <v>17</v>
      </c>
      <c r="S908" s="3">
        <v>0.05</v>
      </c>
      <c r="T908" s="3">
        <v>2</v>
      </c>
      <c r="U908" s="3">
        <v>0</v>
      </c>
      <c r="V908" s="3">
        <v>1000</v>
      </c>
      <c r="W908">
        <v>634</v>
      </c>
      <c r="X908" s="4">
        <v>42921</v>
      </c>
      <c r="Y908">
        <v>634</v>
      </c>
      <c r="Z908" s="10">
        <f t="shared" si="91"/>
        <v>0</v>
      </c>
      <c r="AA908" s="10">
        <f t="shared" si="90"/>
        <v>0</v>
      </c>
      <c r="AB908" t="str">
        <f t="shared" si="87"/>
        <v/>
      </c>
      <c r="AC908">
        <f t="shared" si="88"/>
        <v>-482420</v>
      </c>
      <c r="AD908">
        <f t="shared" si="89"/>
        <v>0</v>
      </c>
      <c r="AE908" s="15">
        <v>42921</v>
      </c>
      <c r="AF908" s="9">
        <v>6.0722363806773316E-3</v>
      </c>
      <c r="AG908" s="12" t="s">
        <v>960</v>
      </c>
      <c r="AH908" s="20">
        <v>42919.956250000003</v>
      </c>
      <c r="AI908" s="12">
        <v>634</v>
      </c>
      <c r="AJ908" s="12">
        <v>100</v>
      </c>
      <c r="AK908" s="12">
        <v>0.18729999999999999</v>
      </c>
      <c r="AL908" s="17">
        <v>11900</v>
      </c>
      <c r="AM908" s="17">
        <v>0.17424242424242425</v>
      </c>
      <c r="AN908" s="9"/>
      <c r="AO908" s="9"/>
      <c r="AP908" s="17">
        <v>0</v>
      </c>
      <c r="AQ908" s="17">
        <v>1695</v>
      </c>
      <c r="AR908" s="17">
        <v>0.30935251798561153</v>
      </c>
      <c r="AS908" s="17">
        <v>0.46800000000000003</v>
      </c>
      <c r="AT908" s="17">
        <v>0.20093457943925233</v>
      </c>
      <c r="AU908" s="12">
        <v>0.14181818181818182</v>
      </c>
      <c r="AV908" s="12">
        <v>0</v>
      </c>
      <c r="AY908" s="12">
        <v>3210800</v>
      </c>
      <c r="BA908" s="12">
        <v>1</v>
      </c>
      <c r="BD908" s="12">
        <v>0.17424242424242425</v>
      </c>
      <c r="BE908" s="12">
        <v>0.30935251798561153</v>
      </c>
      <c r="BF908" s="12">
        <v>0.20093457943925233</v>
      </c>
      <c r="BG908" s="12">
        <v>0.14181818181818182</v>
      </c>
      <c r="BH908" s="12">
        <v>7.0000000000000001E-3</v>
      </c>
      <c r="BI908" s="12">
        <v>0.46800000000000003</v>
      </c>
      <c r="BJ908" s="12">
        <v>0</v>
      </c>
      <c r="BK908" s="12">
        <v>0.247</v>
      </c>
      <c r="BL908" s="12">
        <v>-31</v>
      </c>
      <c r="BM908" s="12">
        <v>36</v>
      </c>
      <c r="BN908" s="12" t="s">
        <v>964</v>
      </c>
      <c r="BO908" s="12">
        <v>241</v>
      </c>
      <c r="BP908" s="12">
        <v>-55</v>
      </c>
      <c r="BQ908" s="12">
        <v>-1</v>
      </c>
      <c r="BR908" s="12" t="s">
        <v>961</v>
      </c>
      <c r="BS908" s="12">
        <v>236</v>
      </c>
      <c r="BT908" s="12">
        <v>0.33640914599280108</v>
      </c>
      <c r="BU908" s="12">
        <v>0.53912769256518533</v>
      </c>
      <c r="BV908" s="12">
        <v>0.56552291971214619</v>
      </c>
      <c r="BW908" s="12">
        <v>0.47730821303058535</v>
      </c>
      <c r="BX908" s="12">
        <v>0.62284306810423085</v>
      </c>
      <c r="BY908" s="12">
        <v>1608.5</v>
      </c>
      <c r="BZ908" s="12">
        <v>1</v>
      </c>
      <c r="CB908" s="12">
        <v>0.10472972972972973</v>
      </c>
      <c r="CC908" s="12">
        <v>20070</v>
      </c>
      <c r="CD908" s="12">
        <v>20020</v>
      </c>
      <c r="CE908" s="12">
        <v>1.6637341153470186</v>
      </c>
      <c r="CH908" s="22">
        <v>42919</v>
      </c>
      <c r="CI908">
        <v>529</v>
      </c>
      <c r="CJ908">
        <v>534</v>
      </c>
      <c r="CK908">
        <v>528</v>
      </c>
      <c r="CL908">
        <v>534</v>
      </c>
      <c r="CM908" s="22">
        <v>42920</v>
      </c>
      <c r="CN908">
        <v>634</v>
      </c>
      <c r="CO908">
        <v>634</v>
      </c>
      <c r="CP908">
        <v>634</v>
      </c>
      <c r="CQ908">
        <v>634</v>
      </c>
      <c r="CR908" s="22">
        <v>42921</v>
      </c>
      <c r="CS908">
        <v>734</v>
      </c>
      <c r="CT908">
        <v>734</v>
      </c>
      <c r="CU908">
        <v>734</v>
      </c>
      <c r="CV908">
        <v>734</v>
      </c>
    </row>
    <row r="909" spans="1:100">
      <c r="A909" s="22">
        <v>42919</v>
      </c>
      <c r="B909">
        <v>850</v>
      </c>
      <c r="C909">
        <v>850</v>
      </c>
      <c r="D909">
        <v>835</v>
      </c>
      <c r="E909">
        <v>850</v>
      </c>
      <c r="F909" s="23">
        <f t="shared" si="92"/>
        <v>0</v>
      </c>
      <c r="G909" s="22">
        <v>42920</v>
      </c>
      <c r="H909">
        <v>985</v>
      </c>
      <c r="I909">
        <v>985</v>
      </c>
      <c r="J909">
        <v>712</v>
      </c>
      <c r="K909">
        <v>790</v>
      </c>
      <c r="L909" s="22">
        <v>42921</v>
      </c>
      <c r="M909">
        <v>730</v>
      </c>
      <c r="N909" s="4">
        <v>42920</v>
      </c>
      <c r="O909" s="3" t="s">
        <v>15</v>
      </c>
      <c r="P909" s="3">
        <v>7577</v>
      </c>
      <c r="Q909" s="3" t="s">
        <v>342</v>
      </c>
      <c r="R909" s="3" t="s">
        <v>17</v>
      </c>
      <c r="S909" s="3">
        <v>0.05</v>
      </c>
      <c r="T909" s="3">
        <v>2</v>
      </c>
      <c r="U909" s="3">
        <v>0</v>
      </c>
      <c r="V909" s="3">
        <v>600</v>
      </c>
      <c r="W909">
        <v>985</v>
      </c>
      <c r="X909" s="4">
        <v>42921</v>
      </c>
      <c r="Y909">
        <v>790</v>
      </c>
      <c r="Z909" s="10">
        <f t="shared" si="91"/>
        <v>-117000</v>
      </c>
      <c r="AA909" s="10">
        <f t="shared" si="90"/>
        <v>117000</v>
      </c>
      <c r="AB909" t="str">
        <f t="shared" ref="AB909:AB972" si="93">IF(AND(O909="夜間上昇",T909=1,AF909&gt;0),Z909,"")</f>
        <v/>
      </c>
      <c r="AC909">
        <f t="shared" si="88"/>
        <v>-482420</v>
      </c>
      <c r="AD909">
        <f t="shared" si="89"/>
        <v>2.0725388601036343E-2</v>
      </c>
      <c r="AE909" s="15">
        <v>42921</v>
      </c>
      <c r="AF909" s="9">
        <v>6.0722363806773316E-3</v>
      </c>
      <c r="AG909" s="12" t="s">
        <v>960</v>
      </c>
      <c r="AH909" s="20">
        <v>42920.361805555556</v>
      </c>
      <c r="AI909" s="12">
        <v>965</v>
      </c>
      <c r="AJ909" s="12">
        <v>115</v>
      </c>
      <c r="AK909" s="12">
        <v>0.1353</v>
      </c>
      <c r="AL909" s="17">
        <v>10500</v>
      </c>
      <c r="AM909" s="17">
        <v>0.61285714285714288</v>
      </c>
      <c r="AN909" s="9"/>
      <c r="AO909" s="9"/>
      <c r="AP909" s="17">
        <v>405.5</v>
      </c>
      <c r="AQ909" s="17">
        <v>10500</v>
      </c>
      <c r="AR909" s="17">
        <v>1</v>
      </c>
      <c r="AS909" s="17">
        <v>0.27500000000000002</v>
      </c>
      <c r="AT909" s="17">
        <v>1</v>
      </c>
      <c r="AU909" s="12">
        <v>1</v>
      </c>
      <c r="AV909" s="12">
        <v>0</v>
      </c>
      <c r="AY909" s="12">
        <v>15000000</v>
      </c>
      <c r="BA909" s="12">
        <v>0.88212180746561886</v>
      </c>
      <c r="BD909" s="12">
        <v>0.61285714285714288</v>
      </c>
      <c r="BE909" s="12">
        <v>1</v>
      </c>
      <c r="BF909" s="12">
        <v>1</v>
      </c>
      <c r="BG909" s="12">
        <v>1</v>
      </c>
      <c r="BH909" s="12">
        <v>0</v>
      </c>
      <c r="BI909" s="12">
        <v>0.27500000000000002</v>
      </c>
      <c r="BJ909" s="12">
        <v>0</v>
      </c>
      <c r="BK909" s="12">
        <v>0.53400000000000003</v>
      </c>
      <c r="BL909" s="12">
        <v>344</v>
      </c>
      <c r="BM909" s="12">
        <v>-84</v>
      </c>
      <c r="BN909" s="12">
        <v>-228</v>
      </c>
      <c r="BO909" s="12">
        <v>844</v>
      </c>
      <c r="BP909" s="12">
        <v>557</v>
      </c>
      <c r="BQ909" s="12">
        <v>-121</v>
      </c>
      <c r="BR909" s="12">
        <v>-472</v>
      </c>
      <c r="BS909" s="12">
        <v>811</v>
      </c>
      <c r="BT909" s="12">
        <v>0.33640914599280108</v>
      </c>
      <c r="BU909" s="12">
        <v>0.53912769256518533</v>
      </c>
      <c r="BV909" s="12">
        <v>0.56552291971214619</v>
      </c>
      <c r="BW909" s="12">
        <v>0.47730821303058535</v>
      </c>
      <c r="BX909" s="12">
        <v>0.62284306810423085</v>
      </c>
      <c r="BY909" s="12">
        <v>1608.5</v>
      </c>
      <c r="BZ909" s="12">
        <v>0.88212180746561886</v>
      </c>
      <c r="CB909" s="12">
        <v>0.10472972972972973</v>
      </c>
      <c r="CC909" s="12">
        <v>20070</v>
      </c>
      <c r="CD909" s="12">
        <v>20020</v>
      </c>
      <c r="CE909" s="12">
        <v>5.8517972350230414</v>
      </c>
      <c r="CH909" s="22">
        <v>42919</v>
      </c>
      <c r="CI909">
        <v>850</v>
      </c>
      <c r="CJ909">
        <v>850</v>
      </c>
      <c r="CK909">
        <v>835</v>
      </c>
      <c r="CL909">
        <v>850</v>
      </c>
      <c r="CM909" s="22">
        <v>42920</v>
      </c>
      <c r="CN909">
        <v>985</v>
      </c>
      <c r="CO909">
        <v>985</v>
      </c>
      <c r="CP909">
        <v>712</v>
      </c>
      <c r="CQ909">
        <v>790</v>
      </c>
      <c r="CR909" s="22">
        <v>42921</v>
      </c>
      <c r="CS909">
        <v>730</v>
      </c>
      <c r="CT909">
        <v>820</v>
      </c>
      <c r="CU909">
        <v>640</v>
      </c>
      <c r="CV909">
        <v>640</v>
      </c>
    </row>
    <row r="910" spans="1:100">
      <c r="A910" s="22">
        <v>42919</v>
      </c>
      <c r="B910">
        <v>743</v>
      </c>
      <c r="C910">
        <v>878</v>
      </c>
      <c r="D910">
        <v>732</v>
      </c>
      <c r="E910">
        <v>878</v>
      </c>
      <c r="F910" s="23">
        <f t="shared" si="92"/>
        <v>0.18169582772543746</v>
      </c>
      <c r="G910" s="22">
        <v>42920</v>
      </c>
      <c r="H910">
        <v>1008</v>
      </c>
      <c r="I910">
        <v>1008</v>
      </c>
      <c r="J910">
        <v>728</v>
      </c>
      <c r="K910">
        <v>771</v>
      </c>
      <c r="L910" s="22">
        <v>42921</v>
      </c>
      <c r="M910">
        <v>715</v>
      </c>
      <c r="N910" s="4">
        <v>42920</v>
      </c>
      <c r="O910" s="3" t="s">
        <v>15</v>
      </c>
      <c r="P910" s="3">
        <v>4833</v>
      </c>
      <c r="Q910" s="3" t="s">
        <v>60</v>
      </c>
      <c r="R910" s="3" t="s">
        <v>17</v>
      </c>
      <c r="S910" s="3">
        <v>0.05</v>
      </c>
      <c r="T910" s="3">
        <v>2</v>
      </c>
      <c r="U910" s="3">
        <v>0</v>
      </c>
      <c r="V910" s="3">
        <v>600</v>
      </c>
      <c r="W910">
        <v>1008</v>
      </c>
      <c r="X910" s="4">
        <v>42921</v>
      </c>
      <c r="Y910">
        <v>771</v>
      </c>
      <c r="Z910" s="10">
        <f t="shared" si="91"/>
        <v>-142200</v>
      </c>
      <c r="AA910" s="10">
        <f t="shared" si="90"/>
        <v>142200</v>
      </c>
      <c r="AB910" t="str">
        <f t="shared" si="93"/>
        <v/>
      </c>
      <c r="AC910">
        <f t="shared" si="88"/>
        <v>-482420</v>
      </c>
      <c r="AD910">
        <f t="shared" si="89"/>
        <v>5.2192066805845538E-2</v>
      </c>
      <c r="AE910" s="15">
        <v>42921</v>
      </c>
      <c r="AF910" s="9">
        <v>6.0722363806773316E-3</v>
      </c>
      <c r="AG910" s="12" t="s">
        <v>960</v>
      </c>
      <c r="AH910" s="20">
        <v>42919.997916666667</v>
      </c>
      <c r="AI910" s="12">
        <v>958</v>
      </c>
      <c r="AJ910" s="12">
        <v>80</v>
      </c>
      <c r="AK910" s="12">
        <v>9.11E-2</v>
      </c>
      <c r="AL910" s="17">
        <v>9500</v>
      </c>
      <c r="AM910" s="17">
        <v>0.66208791208791207</v>
      </c>
      <c r="AN910" s="9"/>
      <c r="AO910" s="9"/>
      <c r="AP910" s="17">
        <v>0</v>
      </c>
      <c r="AQ910" s="17">
        <v>13834</v>
      </c>
      <c r="AR910" s="17">
        <v>1</v>
      </c>
      <c r="AS910" s="17">
        <v>0.13600000000000001</v>
      </c>
      <c r="AT910" s="17">
        <v>1</v>
      </c>
      <c r="AU910" s="12">
        <v>1</v>
      </c>
      <c r="AV910" s="12">
        <v>0</v>
      </c>
      <c r="AY910" s="12">
        <v>19003115</v>
      </c>
      <c r="BA910" s="12">
        <v>0.78811881188118815</v>
      </c>
      <c r="BD910" s="12">
        <v>0.66208791208791207</v>
      </c>
      <c r="BE910" s="12">
        <v>1</v>
      </c>
      <c r="BF910" s="12">
        <v>1</v>
      </c>
      <c r="BG910" s="12">
        <v>1</v>
      </c>
      <c r="BH910" s="12">
        <v>1E-3</v>
      </c>
      <c r="BI910" s="12">
        <v>0.13600000000000001</v>
      </c>
      <c r="BJ910" s="12">
        <v>0</v>
      </c>
      <c r="BK910" s="12">
        <v>0.77600000000000002</v>
      </c>
      <c r="BL910" s="12">
        <v>246</v>
      </c>
      <c r="BM910" s="12">
        <v>-127</v>
      </c>
      <c r="BN910" s="12">
        <v>34</v>
      </c>
      <c r="BO910" s="12">
        <v>1370</v>
      </c>
      <c r="BP910" s="12">
        <v>67</v>
      </c>
      <c r="BQ910" s="12">
        <v>-158</v>
      </c>
      <c r="BR910" s="12">
        <v>65</v>
      </c>
      <c r="BS910" s="12">
        <v>1216</v>
      </c>
      <c r="BT910" s="12">
        <v>0.33640914599280108</v>
      </c>
      <c r="BU910" s="12">
        <v>0.53912769256518533</v>
      </c>
      <c r="BV910" s="12">
        <v>0.56552291971214619</v>
      </c>
      <c r="BW910" s="12">
        <v>0.47730821303058535</v>
      </c>
      <c r="BX910" s="12">
        <v>0.62284306810423085</v>
      </c>
      <c r="BY910" s="12">
        <v>1608.5</v>
      </c>
      <c r="BZ910" s="12">
        <v>0.78811881188118815</v>
      </c>
      <c r="CB910" s="12">
        <v>0.10472972972972973</v>
      </c>
      <c r="CC910" s="12">
        <v>20070</v>
      </c>
      <c r="CD910" s="12">
        <v>20020</v>
      </c>
      <c r="CE910" s="12">
        <v>6.3218716767103862</v>
      </c>
      <c r="CH910" s="22">
        <v>42919</v>
      </c>
      <c r="CI910">
        <v>743</v>
      </c>
      <c r="CJ910">
        <v>878</v>
      </c>
      <c r="CK910">
        <v>732</v>
      </c>
      <c r="CL910">
        <v>878</v>
      </c>
      <c r="CM910" s="22">
        <v>42920</v>
      </c>
      <c r="CN910">
        <v>1008</v>
      </c>
      <c r="CO910">
        <v>1008</v>
      </c>
      <c r="CP910">
        <v>728</v>
      </c>
      <c r="CQ910">
        <v>771</v>
      </c>
      <c r="CR910" s="22">
        <v>42921</v>
      </c>
      <c r="CS910">
        <v>715</v>
      </c>
      <c r="CT910">
        <v>790</v>
      </c>
      <c r="CU910">
        <v>633</v>
      </c>
      <c r="CV910">
        <v>657</v>
      </c>
    </row>
    <row r="911" spans="1:100">
      <c r="A911" s="22">
        <v>42920</v>
      </c>
      <c r="B911">
        <v>6</v>
      </c>
      <c r="C911">
        <v>7</v>
      </c>
      <c r="D911">
        <v>6</v>
      </c>
      <c r="E911">
        <v>6</v>
      </c>
      <c r="F911" s="23">
        <f t="shared" si="92"/>
        <v>0</v>
      </c>
      <c r="G911" s="22">
        <v>42921</v>
      </c>
      <c r="H911">
        <v>7</v>
      </c>
      <c r="I911">
        <v>7</v>
      </c>
      <c r="J911">
        <v>6</v>
      </c>
      <c r="K911">
        <v>6</v>
      </c>
      <c r="L911" s="22">
        <v>42922</v>
      </c>
      <c r="M911">
        <v>7</v>
      </c>
      <c r="N911" s="4">
        <v>42921</v>
      </c>
      <c r="O911" s="3" t="s">
        <v>15</v>
      </c>
      <c r="P911" s="3">
        <v>8107</v>
      </c>
      <c r="Q911" s="3" t="s">
        <v>137</v>
      </c>
      <c r="R911" s="3" t="s">
        <v>17</v>
      </c>
      <c r="S911" s="3">
        <v>0.05</v>
      </c>
      <c r="T911" s="3" t="s">
        <v>64</v>
      </c>
      <c r="U911" s="3">
        <v>0</v>
      </c>
      <c r="V911" s="3">
        <v>84000</v>
      </c>
      <c r="W911">
        <v>7</v>
      </c>
      <c r="X911" s="4">
        <v>42922</v>
      </c>
      <c r="Y911">
        <v>6</v>
      </c>
      <c r="Z911" s="10">
        <f t="shared" si="91"/>
        <v>-84000</v>
      </c>
      <c r="AA911" s="10">
        <f t="shared" si="90"/>
        <v>84000</v>
      </c>
      <c r="AB911" t="str">
        <f t="shared" si="93"/>
        <v/>
      </c>
      <c r="AC911">
        <f t="shared" si="88"/>
        <v>-482420</v>
      </c>
      <c r="AD911">
        <f t="shared" si="89"/>
        <v>2.941176470588247E-2</v>
      </c>
      <c r="AE911" s="15">
        <v>42922</v>
      </c>
      <c r="AF911" s="9">
        <v>0</v>
      </c>
      <c r="AG911" s="12" t="s">
        <v>962</v>
      </c>
      <c r="AH911" s="20">
        <v>42920.995833333334</v>
      </c>
      <c r="AI911" s="12">
        <v>6.8</v>
      </c>
      <c r="AJ911" s="12">
        <v>0.8</v>
      </c>
      <c r="AK911" s="12">
        <v>0.1333</v>
      </c>
      <c r="AL911" s="17">
        <v>667000</v>
      </c>
      <c r="AM911" s="17">
        <v>0.2857142857142857</v>
      </c>
      <c r="AN911" s="9"/>
      <c r="AO911" s="9"/>
      <c r="AP911" s="17">
        <v>0</v>
      </c>
      <c r="AQ911" s="17">
        <v>6231</v>
      </c>
      <c r="AR911" s="17">
        <v>0.5</v>
      </c>
      <c r="AS911" s="17">
        <v>0.19700000000000001</v>
      </c>
      <c r="AT911" s="17">
        <v>0.5</v>
      </c>
      <c r="AU911" s="12">
        <v>0.33333333333333331</v>
      </c>
      <c r="AV911" s="12">
        <v>0</v>
      </c>
      <c r="AY911" s="12">
        <v>890093101</v>
      </c>
      <c r="BA911" s="12">
        <v>0</v>
      </c>
      <c r="BD911" s="12">
        <v>0.2857142857142857</v>
      </c>
      <c r="BE911" s="12">
        <v>0.5</v>
      </c>
      <c r="BF911" s="12">
        <v>0.5</v>
      </c>
      <c r="BG911" s="12">
        <v>0.33333333333333331</v>
      </c>
      <c r="BH911" s="12">
        <v>1.9E-2</v>
      </c>
      <c r="BI911" s="12">
        <v>0.19700000000000001</v>
      </c>
      <c r="BJ911" s="12">
        <v>3.4000000000000002E-2</v>
      </c>
      <c r="BK911" s="12">
        <v>8.3000000000000004E-2</v>
      </c>
      <c r="BL911" s="12">
        <v>147</v>
      </c>
      <c r="BM911" s="12">
        <v>-29</v>
      </c>
      <c r="BN911" s="12">
        <v>421</v>
      </c>
      <c r="BO911" s="12">
        <v>771</v>
      </c>
      <c r="BP911" s="12">
        <v>70</v>
      </c>
      <c r="BQ911" s="12">
        <v>-20</v>
      </c>
      <c r="BR911" s="12">
        <v>71</v>
      </c>
      <c r="BS911" s="12">
        <v>229</v>
      </c>
      <c r="BT911" s="12">
        <v>0.21772554141278294</v>
      </c>
      <c r="BU911" s="12">
        <v>0.64311686839218163</v>
      </c>
      <c r="BV911" s="12">
        <v>0.75072600846476101</v>
      </c>
      <c r="BW911" s="12">
        <v>0.67827787876476697</v>
      </c>
      <c r="BX911" s="12">
        <v>0.58582181830634605</v>
      </c>
      <c r="BY911" s="12">
        <v>1619</v>
      </c>
      <c r="BZ911" s="12">
        <v>0</v>
      </c>
      <c r="CB911" s="12">
        <v>0.10472972972972973</v>
      </c>
      <c r="CC911" s="12">
        <v>20020</v>
      </c>
      <c r="CD911" s="12">
        <v>20080</v>
      </c>
      <c r="CE911" s="12">
        <v>2.7281105990783407</v>
      </c>
      <c r="CH911" s="22">
        <v>42920</v>
      </c>
      <c r="CI911">
        <v>6</v>
      </c>
      <c r="CJ911">
        <v>7</v>
      </c>
      <c r="CK911">
        <v>6</v>
      </c>
      <c r="CL911">
        <v>6</v>
      </c>
      <c r="CM911" s="22">
        <v>42921</v>
      </c>
      <c r="CN911">
        <v>7</v>
      </c>
      <c r="CO911">
        <v>7</v>
      </c>
      <c r="CP911">
        <v>6</v>
      </c>
      <c r="CQ911">
        <v>6</v>
      </c>
      <c r="CR911" s="22">
        <v>42922</v>
      </c>
      <c r="CS911">
        <v>7</v>
      </c>
      <c r="CT911">
        <v>7</v>
      </c>
      <c r="CU911">
        <v>6</v>
      </c>
      <c r="CV911">
        <v>7</v>
      </c>
    </row>
    <row r="912" spans="1:100">
      <c r="A912" s="22">
        <v>42920</v>
      </c>
      <c r="B912">
        <v>118</v>
      </c>
      <c r="C912">
        <v>154</v>
      </c>
      <c r="D912">
        <v>106</v>
      </c>
      <c r="E912">
        <v>108</v>
      </c>
      <c r="F912" s="23">
        <f t="shared" si="92"/>
        <v>-8.4745762711864403E-2</v>
      </c>
      <c r="G912" s="22">
        <v>42921</v>
      </c>
      <c r="H912">
        <v>119</v>
      </c>
      <c r="I912">
        <v>134</v>
      </c>
      <c r="J912">
        <v>113</v>
      </c>
      <c r="K912">
        <v>130</v>
      </c>
      <c r="L912" s="22">
        <v>42922</v>
      </c>
      <c r="M912">
        <v>132</v>
      </c>
      <c r="N912" s="4">
        <v>42921</v>
      </c>
      <c r="O912" s="3" t="s">
        <v>15</v>
      </c>
      <c r="P912" s="3">
        <v>3323</v>
      </c>
      <c r="Q912" s="3" t="s">
        <v>305</v>
      </c>
      <c r="R912" s="3" t="s">
        <v>17</v>
      </c>
      <c r="S912" s="3">
        <v>0.05</v>
      </c>
      <c r="T912" s="3">
        <v>2</v>
      </c>
      <c r="U912" s="3">
        <v>0</v>
      </c>
      <c r="V912" s="3">
        <v>4700</v>
      </c>
      <c r="W912">
        <v>119</v>
      </c>
      <c r="X912" s="4">
        <v>42922</v>
      </c>
      <c r="Y912">
        <v>130</v>
      </c>
      <c r="Z912" s="10">
        <f t="shared" si="91"/>
        <v>51700</v>
      </c>
      <c r="AA912" s="10">
        <f t="shared" si="90"/>
        <v>51700</v>
      </c>
      <c r="AB912" t="str">
        <f t="shared" si="93"/>
        <v/>
      </c>
      <c r="AC912">
        <f t="shared" si="88"/>
        <v>-482420</v>
      </c>
      <c r="AD912">
        <f t="shared" si="89"/>
        <v>3.4782608695652195E-2</v>
      </c>
      <c r="AE912" s="15">
        <v>42922</v>
      </c>
      <c r="AF912" s="9">
        <v>0</v>
      </c>
      <c r="AG912" s="12" t="s">
        <v>960</v>
      </c>
      <c r="AH912" s="20">
        <v>42920.998611111114</v>
      </c>
      <c r="AI912" s="12">
        <v>115</v>
      </c>
      <c r="AJ912" s="12">
        <v>7</v>
      </c>
      <c r="AK912" s="12">
        <v>6.4799999999999996E-2</v>
      </c>
      <c r="AL912" s="17">
        <v>391000</v>
      </c>
      <c r="AM912" s="17">
        <v>0.58139534883720934</v>
      </c>
      <c r="AN912" s="9"/>
      <c r="AO912" s="9"/>
      <c r="AP912" s="17">
        <v>0</v>
      </c>
      <c r="AQ912" s="17">
        <v>5027</v>
      </c>
      <c r="AR912" s="17">
        <v>0.70454545454545459</v>
      </c>
      <c r="AS912" s="17">
        <v>5.2999999999999999E-2</v>
      </c>
      <c r="AT912" s="17">
        <v>0.71739130434782605</v>
      </c>
      <c r="AU912" s="12">
        <v>0.77966101694915257</v>
      </c>
      <c r="AV912" s="12">
        <v>1.1599999999999999</v>
      </c>
      <c r="AY912" s="12">
        <v>58448400</v>
      </c>
      <c r="BA912" s="12">
        <v>1</v>
      </c>
      <c r="BD912" s="12">
        <v>0.58139534883720934</v>
      </c>
      <c r="BE912" s="12">
        <v>0.70454545454545459</v>
      </c>
      <c r="BF912" s="12">
        <v>0.71739130434782605</v>
      </c>
      <c r="BG912" s="12">
        <v>0.77966101694915257</v>
      </c>
      <c r="BH912" s="12">
        <v>0</v>
      </c>
      <c r="BI912" s="12">
        <v>5.2999999999999999E-2</v>
      </c>
      <c r="BJ912" s="12">
        <v>0</v>
      </c>
      <c r="BK912" s="12">
        <v>0.72099999999999997</v>
      </c>
      <c r="BL912" s="12">
        <v>-40</v>
      </c>
      <c r="BM912" s="12">
        <v>-89</v>
      </c>
      <c r="BN912" s="12">
        <v>-28</v>
      </c>
      <c r="BO912" s="12">
        <v>243</v>
      </c>
      <c r="BP912" s="12">
        <v>75</v>
      </c>
      <c r="BQ912" s="12">
        <v>-32</v>
      </c>
      <c r="BR912" s="12">
        <v>21</v>
      </c>
      <c r="BS912" s="12">
        <v>381</v>
      </c>
      <c r="BT912" s="12">
        <v>0.33640914599280108</v>
      </c>
      <c r="BU912" s="12">
        <v>0.53912769256518533</v>
      </c>
      <c r="BV912" s="12">
        <v>0.56552291971214619</v>
      </c>
      <c r="BW912" s="12">
        <v>0.47730821303058535</v>
      </c>
      <c r="BX912" s="12">
        <v>0.62284306810423085</v>
      </c>
      <c r="BY912" s="12">
        <v>1619</v>
      </c>
      <c r="BZ912" s="12">
        <v>1</v>
      </c>
      <c r="CB912" s="12">
        <v>0.10472972972972973</v>
      </c>
      <c r="CC912" s="12">
        <v>20020</v>
      </c>
      <c r="CD912" s="12">
        <v>20080</v>
      </c>
      <c r="CE912" s="12">
        <v>5.5513878469617408</v>
      </c>
      <c r="CH912" s="22">
        <v>42920</v>
      </c>
      <c r="CI912">
        <v>118</v>
      </c>
      <c r="CJ912">
        <v>154</v>
      </c>
      <c r="CK912">
        <v>106</v>
      </c>
      <c r="CL912">
        <v>108</v>
      </c>
      <c r="CM912" s="22">
        <v>42921</v>
      </c>
      <c r="CN912">
        <v>119</v>
      </c>
      <c r="CO912">
        <v>134</v>
      </c>
      <c r="CP912">
        <v>113</v>
      </c>
      <c r="CQ912">
        <v>130</v>
      </c>
      <c r="CR912" s="22">
        <v>42922</v>
      </c>
      <c r="CS912">
        <v>132</v>
      </c>
      <c r="CT912">
        <v>140</v>
      </c>
      <c r="CU912">
        <v>125</v>
      </c>
      <c r="CV912">
        <v>126</v>
      </c>
    </row>
    <row r="913" spans="1:100">
      <c r="A913" s="22">
        <v>42920</v>
      </c>
      <c r="B913">
        <v>219</v>
      </c>
      <c r="C913">
        <v>232</v>
      </c>
      <c r="D913">
        <v>193</v>
      </c>
      <c r="E913">
        <v>209</v>
      </c>
      <c r="F913" s="23">
        <f t="shared" si="92"/>
        <v>-4.5662100456621002E-2</v>
      </c>
      <c r="G913" s="22">
        <v>42921</v>
      </c>
      <c r="H913">
        <v>209</v>
      </c>
      <c r="I913">
        <v>238</v>
      </c>
      <c r="J913">
        <v>170</v>
      </c>
      <c r="K913">
        <v>201</v>
      </c>
      <c r="L913" s="22">
        <v>42922</v>
      </c>
      <c r="M913">
        <v>200</v>
      </c>
      <c r="N913" s="4">
        <v>42921</v>
      </c>
      <c r="O913" s="3" t="s">
        <v>15</v>
      </c>
      <c r="P913" s="3">
        <v>5721</v>
      </c>
      <c r="Q913" s="3" t="s">
        <v>400</v>
      </c>
      <c r="R913" s="3" t="s">
        <v>17</v>
      </c>
      <c r="S913" s="3">
        <v>0.05</v>
      </c>
      <c r="T913" s="3">
        <v>2</v>
      </c>
      <c r="U913" s="3">
        <v>0</v>
      </c>
      <c r="V913" s="3">
        <v>2400</v>
      </c>
      <c r="W913">
        <v>209</v>
      </c>
      <c r="X913" s="4">
        <v>42922</v>
      </c>
      <c r="Y913">
        <v>201</v>
      </c>
      <c r="Z913" s="10">
        <f t="shared" si="91"/>
        <v>-19200</v>
      </c>
      <c r="AA913" s="10">
        <f t="shared" si="90"/>
        <v>19200</v>
      </c>
      <c r="AB913" t="str">
        <f t="shared" si="93"/>
        <v/>
      </c>
      <c r="AC913">
        <f t="shared" si="88"/>
        <v>-482420</v>
      </c>
      <c r="AD913">
        <f t="shared" si="89"/>
        <v>4.5662100456621002E-2</v>
      </c>
      <c r="AE913" s="15">
        <v>42922</v>
      </c>
      <c r="AF913" s="9">
        <v>0</v>
      </c>
      <c r="AG913" s="12" t="s">
        <v>962</v>
      </c>
      <c r="AH913" s="20">
        <v>42920.996527777781</v>
      </c>
      <c r="AI913" s="12">
        <v>219</v>
      </c>
      <c r="AJ913" s="12">
        <v>10</v>
      </c>
      <c r="AK913" s="12">
        <v>4.7800000000000002E-2</v>
      </c>
      <c r="AL913" s="17">
        <v>154800</v>
      </c>
      <c r="AM913" s="17">
        <v>0.81159420289855078</v>
      </c>
      <c r="AN913" s="9"/>
      <c r="AO913" s="9"/>
      <c r="AP913" s="17">
        <v>0</v>
      </c>
      <c r="AQ913" s="17">
        <v>13882</v>
      </c>
      <c r="AR913" s="17">
        <v>1</v>
      </c>
      <c r="AS913" s="17">
        <v>0.23</v>
      </c>
      <c r="AT913" s="17">
        <v>1</v>
      </c>
      <c r="AU913" s="12">
        <v>1</v>
      </c>
      <c r="AV913" s="12" t="s">
        <v>988</v>
      </c>
      <c r="AY913" s="12">
        <v>100593749</v>
      </c>
      <c r="BA913" s="12">
        <v>0.95321637426900585</v>
      </c>
      <c r="BD913" s="12">
        <v>0.81159420289855078</v>
      </c>
      <c r="BE913" s="12">
        <v>1</v>
      </c>
      <c r="BF913" s="12">
        <v>1</v>
      </c>
      <c r="BG913" s="12">
        <v>1</v>
      </c>
      <c r="BH913" s="12">
        <v>1.4999999999999999E-2</v>
      </c>
      <c r="BI913" s="12">
        <v>0.23</v>
      </c>
      <c r="BJ913" s="12">
        <v>0</v>
      </c>
      <c r="BK913" s="12">
        <v>0.23100000000000001</v>
      </c>
      <c r="BL913" s="12">
        <v>-265</v>
      </c>
      <c r="BM913" s="12">
        <v>194</v>
      </c>
      <c r="BN913" s="12">
        <v>-53</v>
      </c>
      <c r="BO913" s="12">
        <v>311</v>
      </c>
      <c r="BP913" s="12">
        <v>-260</v>
      </c>
      <c r="BQ913" s="12">
        <v>183</v>
      </c>
      <c r="BR913" s="12">
        <v>-51</v>
      </c>
      <c r="BS913" s="12">
        <v>437</v>
      </c>
      <c r="BT913" s="12">
        <v>0.21772554141278294</v>
      </c>
      <c r="BU913" s="12">
        <v>0.64311686839218163</v>
      </c>
      <c r="BV913" s="12">
        <v>0.75072600846476101</v>
      </c>
      <c r="BW913" s="12">
        <v>0.67827787876476697</v>
      </c>
      <c r="BX913" s="12">
        <v>0.58582181830634605</v>
      </c>
      <c r="BY913" s="12">
        <v>1619</v>
      </c>
      <c r="BZ913" s="12">
        <v>0.95321637426900585</v>
      </c>
      <c r="CB913" s="12">
        <v>0.10472972972972973</v>
      </c>
      <c r="CC913" s="12">
        <v>20020</v>
      </c>
      <c r="CD913" s="12">
        <v>20080</v>
      </c>
      <c r="CE913" s="12">
        <v>7.7494156147732589</v>
      </c>
      <c r="CH913" s="22">
        <v>42920</v>
      </c>
      <c r="CI913">
        <v>219</v>
      </c>
      <c r="CJ913">
        <v>232</v>
      </c>
      <c r="CK913">
        <v>193</v>
      </c>
      <c r="CL913">
        <v>209</v>
      </c>
      <c r="CM913" s="22">
        <v>42921</v>
      </c>
      <c r="CN913">
        <v>209</v>
      </c>
      <c r="CO913">
        <v>238</v>
      </c>
      <c r="CP913">
        <v>170</v>
      </c>
      <c r="CQ913">
        <v>201</v>
      </c>
      <c r="CR913" s="22">
        <v>42922</v>
      </c>
      <c r="CS913">
        <v>200</v>
      </c>
      <c r="CT913">
        <v>205</v>
      </c>
      <c r="CU913">
        <v>181</v>
      </c>
      <c r="CV913">
        <v>186</v>
      </c>
    </row>
    <row r="914" spans="1:100">
      <c r="A914" s="22">
        <v>42920</v>
      </c>
      <c r="B914">
        <v>81</v>
      </c>
      <c r="C914">
        <v>103</v>
      </c>
      <c r="D914">
        <v>81</v>
      </c>
      <c r="E914">
        <v>88</v>
      </c>
      <c r="F914" s="23">
        <f t="shared" si="92"/>
        <v>8.6419753086419693E-2</v>
      </c>
      <c r="G914" s="22">
        <v>42921</v>
      </c>
      <c r="H914">
        <v>93</v>
      </c>
      <c r="I914">
        <v>94</v>
      </c>
      <c r="J914">
        <v>82</v>
      </c>
      <c r="K914">
        <v>86</v>
      </c>
      <c r="L914" s="22">
        <v>42922</v>
      </c>
      <c r="M914">
        <v>86</v>
      </c>
      <c r="N914" s="4">
        <v>42921</v>
      </c>
      <c r="O914" s="3" t="s">
        <v>15</v>
      </c>
      <c r="P914" s="3">
        <v>2134</v>
      </c>
      <c r="Q914" s="3" t="s">
        <v>416</v>
      </c>
      <c r="R914" s="3" t="s">
        <v>17</v>
      </c>
      <c r="S914" s="3">
        <v>0.05</v>
      </c>
      <c r="T914" s="3">
        <v>2</v>
      </c>
      <c r="U914" s="3">
        <v>0</v>
      </c>
      <c r="V914" s="3">
        <v>5700</v>
      </c>
      <c r="W914">
        <v>93</v>
      </c>
      <c r="X914" s="4">
        <v>42922</v>
      </c>
      <c r="Y914">
        <v>86</v>
      </c>
      <c r="Z914" s="10">
        <f t="shared" si="91"/>
        <v>-39900</v>
      </c>
      <c r="AA914" s="10">
        <f t="shared" si="90"/>
        <v>39900</v>
      </c>
      <c r="AB914" t="str">
        <f t="shared" si="93"/>
        <v/>
      </c>
      <c r="AC914">
        <f t="shared" si="88"/>
        <v>-482420</v>
      </c>
      <c r="AD914">
        <f t="shared" si="89"/>
        <v>1.0869565217391353E-2</v>
      </c>
      <c r="AE914" s="15">
        <v>42922</v>
      </c>
      <c r="AF914" s="9">
        <v>0</v>
      </c>
      <c r="AG914" s="12" t="s">
        <v>960</v>
      </c>
      <c r="AH914" s="20">
        <v>42920.997916666667</v>
      </c>
      <c r="AI914" s="12">
        <v>92</v>
      </c>
      <c r="AJ914" s="12">
        <v>4</v>
      </c>
      <c r="AK914" s="12">
        <v>4.5499999999999999E-2</v>
      </c>
      <c r="AL914" s="17">
        <v>118200</v>
      </c>
      <c r="AM914" s="17">
        <v>0.34567901234567899</v>
      </c>
      <c r="AN914" s="9"/>
      <c r="AO914" s="9"/>
      <c r="AP914" s="17">
        <v>0</v>
      </c>
      <c r="AQ914" s="17">
        <v>2628</v>
      </c>
      <c r="AR914" s="17">
        <v>0.63636363636363635</v>
      </c>
      <c r="AS914" s="17">
        <v>0.14000000000000001</v>
      </c>
      <c r="AT914" s="17">
        <v>0.27272727272727271</v>
      </c>
      <c r="AU914" s="12">
        <v>0.18260869565217391</v>
      </c>
      <c r="AV914" s="12">
        <v>0</v>
      </c>
      <c r="AY914" s="12">
        <v>32441244</v>
      </c>
      <c r="BA914" s="12">
        <v>0.88888888888888884</v>
      </c>
      <c r="BD914" s="12">
        <v>0.34567901234567899</v>
      </c>
      <c r="BE914" s="12">
        <v>0.63636363636363635</v>
      </c>
      <c r="BF914" s="12">
        <v>0.27272727272727271</v>
      </c>
      <c r="BG914" s="12">
        <v>0.18260869565217391</v>
      </c>
      <c r="BH914" s="12">
        <v>0.02</v>
      </c>
      <c r="BI914" s="12">
        <v>0.14000000000000001</v>
      </c>
      <c r="BJ914" s="12">
        <v>0</v>
      </c>
      <c r="BK914" s="12">
        <v>0.63600000000000001</v>
      </c>
      <c r="BL914" s="12">
        <v>-86</v>
      </c>
      <c r="BM914" s="12">
        <v>971</v>
      </c>
      <c r="BN914" s="12">
        <v>-1010</v>
      </c>
      <c r="BO914" s="12">
        <v>116</v>
      </c>
      <c r="BP914" s="12">
        <v>-220</v>
      </c>
      <c r="BQ914" s="12">
        <v>844</v>
      </c>
      <c r="BR914" s="12">
        <v>-597</v>
      </c>
      <c r="BS914" s="12">
        <v>242</v>
      </c>
      <c r="BT914" s="12">
        <v>0.33640914599280108</v>
      </c>
      <c r="BU914" s="12">
        <v>0.53912769256518533</v>
      </c>
      <c r="BV914" s="12">
        <v>0.56552291971214619</v>
      </c>
      <c r="BW914" s="12">
        <v>0.47730821303058535</v>
      </c>
      <c r="BX914" s="12">
        <v>0.62284306810423085</v>
      </c>
      <c r="BY914" s="12">
        <v>1619</v>
      </c>
      <c r="BZ914" s="12">
        <v>0.88888888888888884</v>
      </c>
      <c r="CB914" s="12">
        <v>0.10472972972972973</v>
      </c>
      <c r="CC914" s="12">
        <v>20020</v>
      </c>
      <c r="CD914" s="12">
        <v>20080</v>
      </c>
      <c r="CE914" s="12">
        <v>3.3006770211071284</v>
      </c>
      <c r="CH914" s="22">
        <v>42920</v>
      </c>
      <c r="CI914">
        <v>81</v>
      </c>
      <c r="CJ914">
        <v>103</v>
      </c>
      <c r="CK914">
        <v>81</v>
      </c>
      <c r="CL914">
        <v>88</v>
      </c>
      <c r="CM914" s="22">
        <v>42921</v>
      </c>
      <c r="CN914">
        <v>93</v>
      </c>
      <c r="CO914">
        <v>94</v>
      </c>
      <c r="CP914">
        <v>82</v>
      </c>
      <c r="CQ914">
        <v>86</v>
      </c>
      <c r="CR914" s="22">
        <v>42922</v>
      </c>
      <c r="CS914">
        <v>86</v>
      </c>
      <c r="CT914">
        <v>87</v>
      </c>
      <c r="CU914">
        <v>82</v>
      </c>
      <c r="CV914">
        <v>83</v>
      </c>
    </row>
    <row r="915" spans="1:100">
      <c r="A915" s="22">
        <v>42920</v>
      </c>
      <c r="B915">
        <v>17</v>
      </c>
      <c r="C915">
        <v>18</v>
      </c>
      <c r="D915">
        <v>16</v>
      </c>
      <c r="E915">
        <v>16</v>
      </c>
      <c r="F915" s="23">
        <f t="shared" si="92"/>
        <v>-5.8823529411764719E-2</v>
      </c>
      <c r="G915" s="22">
        <v>42921</v>
      </c>
      <c r="H915">
        <v>17</v>
      </c>
      <c r="I915">
        <v>18</v>
      </c>
      <c r="J915">
        <v>16</v>
      </c>
      <c r="K915">
        <v>18</v>
      </c>
      <c r="L915" s="22">
        <v>42922</v>
      </c>
      <c r="M915">
        <v>18</v>
      </c>
      <c r="N915" s="4">
        <v>42921</v>
      </c>
      <c r="O915" s="3" t="s">
        <v>15</v>
      </c>
      <c r="P915" s="3">
        <v>8918</v>
      </c>
      <c r="Q915" s="3" t="s">
        <v>72</v>
      </c>
      <c r="R915" s="3" t="s">
        <v>17</v>
      </c>
      <c r="S915" s="3">
        <v>0.05</v>
      </c>
      <c r="T915" s="3">
        <v>2</v>
      </c>
      <c r="U915" s="3">
        <v>0</v>
      </c>
      <c r="V915" s="3">
        <v>31300</v>
      </c>
      <c r="W915">
        <v>17</v>
      </c>
      <c r="X915" s="4">
        <v>42922</v>
      </c>
      <c r="Y915">
        <v>18</v>
      </c>
      <c r="Z915" s="10">
        <f t="shared" si="91"/>
        <v>31300</v>
      </c>
      <c r="AA915" s="10">
        <f t="shared" si="90"/>
        <v>31300</v>
      </c>
      <c r="AB915" t="str">
        <f t="shared" si="93"/>
        <v/>
      </c>
      <c r="AC915">
        <f t="shared" si="88"/>
        <v>-482420</v>
      </c>
      <c r="AD915">
        <f t="shared" si="89"/>
        <v>5.9171597633136397E-3</v>
      </c>
      <c r="AE915" s="15">
        <v>42922</v>
      </c>
      <c r="AF915" s="9">
        <v>0</v>
      </c>
      <c r="AG915" s="12" t="s">
        <v>962</v>
      </c>
      <c r="AH915" s="20">
        <v>42920.974999999999</v>
      </c>
      <c r="AI915" s="12">
        <v>16.899999999999999</v>
      </c>
      <c r="AJ915" s="12">
        <v>0.9</v>
      </c>
      <c r="AK915" s="12">
        <v>5.6300000000000003E-2</v>
      </c>
      <c r="AL915" s="17">
        <v>117600</v>
      </c>
      <c r="AM915" s="17">
        <v>0.52941176470588236</v>
      </c>
      <c r="AN915" s="9"/>
      <c r="AO915" s="9"/>
      <c r="AP915" s="17">
        <v>0</v>
      </c>
      <c r="AQ915" s="17">
        <v>9392</v>
      </c>
      <c r="AR915" s="17">
        <v>0.2857142857142857</v>
      </c>
      <c r="AS915" s="17">
        <v>5.2999999999999999E-2</v>
      </c>
      <c r="AT915" s="17">
        <v>0.375</v>
      </c>
      <c r="AU915" s="12">
        <v>0.46153846153846156</v>
      </c>
      <c r="AV915" s="12">
        <v>0</v>
      </c>
      <c r="AY915" s="12">
        <v>552474000</v>
      </c>
      <c r="BA915" s="12">
        <v>1</v>
      </c>
      <c r="BD915" s="12">
        <v>0.52941176470588236</v>
      </c>
      <c r="BE915" s="12">
        <v>0.2857142857142857</v>
      </c>
      <c r="BF915" s="12">
        <v>0.375</v>
      </c>
      <c r="BG915" s="12">
        <v>0.46153846153846156</v>
      </c>
      <c r="BH915" s="12">
        <v>3.6999999999999998E-2</v>
      </c>
      <c r="BI915" s="12">
        <v>5.2999999999999999E-2</v>
      </c>
      <c r="BJ915" s="12">
        <v>1E-3</v>
      </c>
      <c r="BK915" s="12">
        <v>0.10199999999999999</v>
      </c>
      <c r="BL915" s="12">
        <v>-395</v>
      </c>
      <c r="BM915" s="12">
        <v>939</v>
      </c>
      <c r="BN915" s="12">
        <v>-982</v>
      </c>
      <c r="BO915" s="12">
        <v>395</v>
      </c>
      <c r="BP915" s="12">
        <v>-566</v>
      </c>
      <c r="BQ915" s="12">
        <v>724</v>
      </c>
      <c r="BR915" s="12">
        <v>-55</v>
      </c>
      <c r="BS915" s="12">
        <v>833</v>
      </c>
      <c r="BT915" s="12">
        <v>0.21772554141278294</v>
      </c>
      <c r="BU915" s="12">
        <v>0.64311686839218163</v>
      </c>
      <c r="BV915" s="12">
        <v>0.75072600846476101</v>
      </c>
      <c r="BW915" s="12">
        <v>0.67827787876476697</v>
      </c>
      <c r="BX915" s="12">
        <v>0.58582181830634605</v>
      </c>
      <c r="BY915" s="12">
        <v>1619</v>
      </c>
      <c r="BZ915" s="12">
        <v>1</v>
      </c>
      <c r="CB915" s="12">
        <v>0.10472972972972973</v>
      </c>
      <c r="CC915" s="12">
        <v>20020</v>
      </c>
      <c r="CD915" s="12">
        <v>20080</v>
      </c>
      <c r="CE915" s="12">
        <v>5.0550284629981022</v>
      </c>
      <c r="CH915" s="22">
        <v>42920</v>
      </c>
      <c r="CI915">
        <v>17</v>
      </c>
      <c r="CJ915">
        <v>18</v>
      </c>
      <c r="CK915">
        <v>16</v>
      </c>
      <c r="CL915">
        <v>16</v>
      </c>
      <c r="CM915" s="22">
        <v>42921</v>
      </c>
      <c r="CN915">
        <v>17</v>
      </c>
      <c r="CO915">
        <v>18</v>
      </c>
      <c r="CP915">
        <v>16</v>
      </c>
      <c r="CQ915">
        <v>18</v>
      </c>
      <c r="CR915" s="22">
        <v>42922</v>
      </c>
      <c r="CS915">
        <v>18</v>
      </c>
      <c r="CT915">
        <v>18</v>
      </c>
      <c r="CU915">
        <v>17</v>
      </c>
      <c r="CV915">
        <v>17</v>
      </c>
    </row>
    <row r="916" spans="1:100">
      <c r="A916" s="22">
        <v>42920</v>
      </c>
      <c r="B916">
        <v>736</v>
      </c>
      <c r="C916">
        <v>891</v>
      </c>
      <c r="D916">
        <v>730</v>
      </c>
      <c r="E916">
        <v>891</v>
      </c>
      <c r="F916" s="23">
        <f t="shared" si="92"/>
        <v>0.21059782608695654</v>
      </c>
      <c r="G916" s="22">
        <v>42921</v>
      </c>
      <c r="H916">
        <v>876</v>
      </c>
      <c r="I916">
        <v>1011</v>
      </c>
      <c r="J916">
        <v>808</v>
      </c>
      <c r="K916">
        <v>840</v>
      </c>
      <c r="L916" s="22">
        <v>42922</v>
      </c>
      <c r="M916">
        <v>827</v>
      </c>
      <c r="N916" s="4">
        <v>42921</v>
      </c>
      <c r="O916" s="3" t="s">
        <v>11</v>
      </c>
      <c r="P916" s="3">
        <v>4274</v>
      </c>
      <c r="Q916" s="3" t="s">
        <v>120</v>
      </c>
      <c r="R916" s="3" t="s">
        <v>13</v>
      </c>
      <c r="S916" s="3">
        <v>0.05</v>
      </c>
      <c r="T916" s="3">
        <v>2</v>
      </c>
      <c r="U916" s="3">
        <v>0</v>
      </c>
      <c r="V916" s="3">
        <v>1000</v>
      </c>
      <c r="W916">
        <v>876</v>
      </c>
      <c r="X916" s="4">
        <v>42922</v>
      </c>
      <c r="Y916">
        <v>840</v>
      </c>
      <c r="Z916" s="10">
        <f t="shared" si="91"/>
        <v>-36000</v>
      </c>
      <c r="AA916" s="10">
        <f t="shared" si="90"/>
        <v>36000</v>
      </c>
      <c r="AB916" t="str">
        <f t="shared" si="93"/>
        <v/>
      </c>
      <c r="AC916">
        <f t="shared" si="88"/>
        <v>-482420</v>
      </c>
      <c r="AD916">
        <f t="shared" si="89"/>
        <v>8.4158415841584233E-2</v>
      </c>
      <c r="AE916" s="15">
        <v>42922</v>
      </c>
      <c r="AF916" s="9">
        <v>0</v>
      </c>
      <c r="AG916" s="12" t="s">
        <v>960</v>
      </c>
      <c r="AH916" s="20">
        <v>42920.981944444444</v>
      </c>
      <c r="AI916" s="12">
        <v>808</v>
      </c>
      <c r="AJ916" s="12">
        <v>-83</v>
      </c>
      <c r="AK916" s="12">
        <v>-9.3200000000000005E-2</v>
      </c>
      <c r="AL916" s="17">
        <v>54000</v>
      </c>
      <c r="AM916" s="17">
        <v>1.5153538050734312</v>
      </c>
      <c r="AN916" s="9"/>
      <c r="AO916" s="9"/>
      <c r="AP916" s="17">
        <v>0</v>
      </c>
      <c r="AQ916" s="17">
        <v>3020</v>
      </c>
      <c r="AR916" s="17">
        <v>0.31359649122807015</v>
      </c>
      <c r="AS916" s="17">
        <v>0.32100000000000001</v>
      </c>
      <c r="AT916" s="17">
        <v>0.4077578051087985</v>
      </c>
      <c r="AU916" s="12">
        <v>0.4077578051087985</v>
      </c>
      <c r="AV916" s="12">
        <v>0.8</v>
      </c>
      <c r="AY916" s="12">
        <v>4032000</v>
      </c>
      <c r="BA916" s="12">
        <v>0.72131147540983609</v>
      </c>
      <c r="BD916" s="12">
        <v>1.5153538050734312</v>
      </c>
      <c r="BE916" s="12">
        <v>0.31359649122807015</v>
      </c>
      <c r="BF916" s="12">
        <v>0.4077578051087985</v>
      </c>
      <c r="BG916" s="12">
        <v>0.4077578051087985</v>
      </c>
      <c r="BH916" s="12">
        <v>0</v>
      </c>
      <c r="BI916" s="12">
        <v>0.32100000000000001</v>
      </c>
      <c r="BJ916" s="12">
        <v>0</v>
      </c>
      <c r="BK916" s="12">
        <v>0.623</v>
      </c>
      <c r="BL916" s="12">
        <v>244</v>
      </c>
      <c r="BM916" s="12">
        <v>-71</v>
      </c>
      <c r="BN916" s="12">
        <v>-5</v>
      </c>
      <c r="BO916" s="12">
        <v>599</v>
      </c>
      <c r="BP916" s="12">
        <v>143</v>
      </c>
      <c r="BQ916" s="12">
        <v>-15</v>
      </c>
      <c r="BR916" s="12">
        <v>-101</v>
      </c>
      <c r="BS916" s="12">
        <v>432</v>
      </c>
      <c r="BT916" s="12">
        <v>0.33640914599280108</v>
      </c>
      <c r="BU916" s="12">
        <v>0.53912769256518533</v>
      </c>
      <c r="BV916" s="12">
        <v>0.56552291971214619</v>
      </c>
      <c r="BW916" s="12">
        <v>0.47730821303058535</v>
      </c>
      <c r="BX916" s="12">
        <v>0.62284306810423085</v>
      </c>
      <c r="BY916" s="12">
        <v>1619</v>
      </c>
      <c r="BZ916" s="12">
        <v>0.72131147540983609</v>
      </c>
      <c r="CB916" s="12">
        <v>0.10472972972972973</v>
      </c>
      <c r="CC916" s="12">
        <v>20020</v>
      </c>
      <c r="CD916" s="12">
        <v>20080</v>
      </c>
      <c r="CE916" s="12">
        <v>14.469184719410826</v>
      </c>
      <c r="CH916" s="22">
        <v>42920</v>
      </c>
      <c r="CI916">
        <v>736</v>
      </c>
      <c r="CJ916">
        <v>891</v>
      </c>
      <c r="CK916">
        <v>730</v>
      </c>
      <c r="CL916">
        <v>891</v>
      </c>
      <c r="CM916" s="22">
        <v>42921</v>
      </c>
      <c r="CN916">
        <v>876</v>
      </c>
      <c r="CO916">
        <v>1011</v>
      </c>
      <c r="CP916">
        <v>808</v>
      </c>
      <c r="CQ916">
        <v>840</v>
      </c>
      <c r="CR916" s="22">
        <v>42922</v>
      </c>
      <c r="CS916">
        <v>827</v>
      </c>
      <c r="CT916">
        <v>930</v>
      </c>
      <c r="CU916">
        <v>812</v>
      </c>
      <c r="CV916">
        <v>888</v>
      </c>
    </row>
    <row r="917" spans="1:100">
      <c r="A917" s="22">
        <v>42920</v>
      </c>
      <c r="B917">
        <v>275</v>
      </c>
      <c r="C917">
        <v>296</v>
      </c>
      <c r="D917">
        <v>237</v>
      </c>
      <c r="E917">
        <v>246</v>
      </c>
      <c r="F917" s="23">
        <f t="shared" si="92"/>
        <v>-0.10545454545454547</v>
      </c>
      <c r="G917" s="22">
        <v>42921</v>
      </c>
      <c r="H917">
        <v>246</v>
      </c>
      <c r="I917">
        <v>246</v>
      </c>
      <c r="J917">
        <v>227</v>
      </c>
      <c r="K917">
        <v>234</v>
      </c>
      <c r="L917" s="22">
        <v>42922</v>
      </c>
      <c r="M917">
        <v>232</v>
      </c>
      <c r="N917" s="4">
        <v>42921</v>
      </c>
      <c r="O917" s="3" t="s">
        <v>15</v>
      </c>
      <c r="P917" s="3">
        <v>6731</v>
      </c>
      <c r="Q917" s="3" t="s">
        <v>311</v>
      </c>
      <c r="R917" s="3" t="s">
        <v>17</v>
      </c>
      <c r="S917" s="3">
        <v>0.05</v>
      </c>
      <c r="T917" s="3">
        <v>2</v>
      </c>
      <c r="U917" s="3">
        <v>0</v>
      </c>
      <c r="V917" s="3">
        <v>2100</v>
      </c>
      <c r="W917">
        <v>246</v>
      </c>
      <c r="X917" s="4">
        <v>42922</v>
      </c>
      <c r="Y917">
        <v>234</v>
      </c>
      <c r="Z917" s="10">
        <f t="shared" si="91"/>
        <v>-25200</v>
      </c>
      <c r="AA917" s="10">
        <f t="shared" si="90"/>
        <v>25200</v>
      </c>
      <c r="AB917" t="str">
        <f t="shared" si="93"/>
        <v/>
      </c>
      <c r="AC917">
        <f t="shared" si="88"/>
        <v>-482420</v>
      </c>
      <c r="AD917">
        <f t="shared" si="89"/>
        <v>3.0732860520094607E-2</v>
      </c>
      <c r="AE917" s="15">
        <v>42922</v>
      </c>
      <c r="AF917" s="9">
        <v>0</v>
      </c>
      <c r="AG917" s="12" t="s">
        <v>954</v>
      </c>
      <c r="AH917" s="20">
        <v>42920.994444444441</v>
      </c>
      <c r="AI917" s="12">
        <v>253.8</v>
      </c>
      <c r="AJ917" s="12">
        <v>7.8</v>
      </c>
      <c r="AK917" s="12">
        <v>3.1699999999999999E-2</v>
      </c>
      <c r="AL917" s="17">
        <v>43100</v>
      </c>
      <c r="AM917" s="17">
        <v>1.6044444444444443</v>
      </c>
      <c r="AN917" s="9"/>
      <c r="AO917" s="9"/>
      <c r="AP917" s="17">
        <v>6874.7</v>
      </c>
      <c r="AQ917" s="17">
        <v>6813</v>
      </c>
      <c r="AR917" s="17">
        <v>0.44406779661016949</v>
      </c>
      <c r="AS917" s="17">
        <v>0.21</v>
      </c>
      <c r="AT917" s="17">
        <v>0.44406779661016949</v>
      </c>
      <c r="AU917" s="12">
        <v>0.45333333333333331</v>
      </c>
      <c r="AV917" s="12">
        <v>0</v>
      </c>
      <c r="AY917" s="12">
        <v>30278981</v>
      </c>
      <c r="BA917" s="12">
        <v>0.45229681978798586</v>
      </c>
      <c r="BD917" s="12">
        <v>1.6044444444444443</v>
      </c>
      <c r="BE917" s="12">
        <v>0.44406779661016949</v>
      </c>
      <c r="BF917" s="12">
        <v>0.44406779661016949</v>
      </c>
      <c r="BG917" s="12">
        <v>0.45333333333333331</v>
      </c>
      <c r="BH917" s="12">
        <v>1.4999999999999999E-2</v>
      </c>
      <c r="BI917" s="12">
        <v>0.21</v>
      </c>
      <c r="BJ917" s="12">
        <v>0</v>
      </c>
      <c r="BK917" s="12">
        <v>0.51600000000000001</v>
      </c>
      <c r="BL917" s="12">
        <v>-313</v>
      </c>
      <c r="BM917" s="12">
        <v>44</v>
      </c>
      <c r="BN917" s="12">
        <v>301</v>
      </c>
      <c r="BO917" s="12">
        <v>248</v>
      </c>
      <c r="BP917" s="12">
        <v>-697</v>
      </c>
      <c r="BQ917" s="12">
        <v>-52</v>
      </c>
      <c r="BR917" s="12">
        <v>687</v>
      </c>
      <c r="BS917" s="12">
        <v>216</v>
      </c>
      <c r="BT917" s="12">
        <v>0.25990848874617895</v>
      </c>
      <c r="BU917" s="12">
        <v>0.59989519507556011</v>
      </c>
      <c r="BV917" s="12">
        <v>0.68739946801623031</v>
      </c>
      <c r="BW917" s="12">
        <v>0.61194466154924732</v>
      </c>
      <c r="BX917" s="12">
        <v>0.60880170588824756</v>
      </c>
      <c r="BY917" s="12">
        <v>1619</v>
      </c>
      <c r="BZ917" s="12">
        <v>0.45229681978798586</v>
      </c>
      <c r="CB917" s="12">
        <v>0.10472972972972973</v>
      </c>
      <c r="CC917" s="12">
        <v>20020</v>
      </c>
      <c r="CD917" s="12">
        <v>20080</v>
      </c>
      <c r="CE917" s="12">
        <v>15.319856630824372</v>
      </c>
      <c r="CH917" s="22">
        <v>42920</v>
      </c>
      <c r="CI917">
        <v>275</v>
      </c>
      <c r="CJ917">
        <v>296</v>
      </c>
      <c r="CK917">
        <v>237</v>
      </c>
      <c r="CL917">
        <v>246</v>
      </c>
      <c r="CM917" s="22">
        <v>42921</v>
      </c>
      <c r="CN917">
        <v>246</v>
      </c>
      <c r="CO917">
        <v>246</v>
      </c>
      <c r="CP917">
        <v>227</v>
      </c>
      <c r="CQ917">
        <v>234</v>
      </c>
      <c r="CR917" s="22">
        <v>42922</v>
      </c>
      <c r="CS917">
        <v>232</v>
      </c>
      <c r="CT917">
        <v>272</v>
      </c>
      <c r="CU917">
        <v>231</v>
      </c>
      <c r="CV917">
        <v>239</v>
      </c>
    </row>
    <row r="918" spans="1:100">
      <c r="A918" s="22">
        <v>42920</v>
      </c>
      <c r="B918">
        <v>58</v>
      </c>
      <c r="C918">
        <v>59</v>
      </c>
      <c r="D918">
        <v>56</v>
      </c>
      <c r="E918">
        <v>57</v>
      </c>
      <c r="F918" s="23">
        <f t="shared" si="92"/>
        <v>-1.7241379310344862E-2</v>
      </c>
      <c r="G918" s="22">
        <v>42921</v>
      </c>
      <c r="H918">
        <v>60</v>
      </c>
      <c r="I918">
        <v>63</v>
      </c>
      <c r="J918">
        <v>58</v>
      </c>
      <c r="K918">
        <v>60</v>
      </c>
      <c r="L918" s="22">
        <v>42922</v>
      </c>
      <c r="M918">
        <v>60</v>
      </c>
      <c r="N918" s="4">
        <v>42921</v>
      </c>
      <c r="O918" s="3" t="s">
        <v>15</v>
      </c>
      <c r="P918" s="3">
        <v>3777</v>
      </c>
      <c r="Q918" s="3" t="s">
        <v>53</v>
      </c>
      <c r="R918" s="3" t="s">
        <v>17</v>
      </c>
      <c r="S918" s="3">
        <v>0.05</v>
      </c>
      <c r="T918" s="3">
        <v>2</v>
      </c>
      <c r="U918" s="3">
        <v>0</v>
      </c>
      <c r="V918" s="3">
        <v>8800</v>
      </c>
      <c r="W918">
        <v>60</v>
      </c>
      <c r="X918" s="4">
        <v>42922</v>
      </c>
      <c r="Y918">
        <v>60</v>
      </c>
      <c r="Z918" s="10">
        <f t="shared" si="91"/>
        <v>0</v>
      </c>
      <c r="AA918" s="10">
        <f t="shared" si="90"/>
        <v>0</v>
      </c>
      <c r="AB918" t="str">
        <f t="shared" si="93"/>
        <v/>
      </c>
      <c r="AC918">
        <f t="shared" ref="AC918:AC981" si="94">SUM(AB918,AC917)</f>
        <v>-482420</v>
      </c>
      <c r="AD918">
        <f t="shared" ref="AD918:AD981" si="95">ABS(W918/AI918-1)</f>
        <v>2.0408163265306145E-2</v>
      </c>
      <c r="AE918" s="15">
        <v>42922</v>
      </c>
      <c r="AF918" s="9">
        <v>0</v>
      </c>
      <c r="AG918" s="12" t="s">
        <v>960</v>
      </c>
      <c r="AH918" s="20">
        <v>42920.980555555558</v>
      </c>
      <c r="AI918" s="12">
        <v>58.8</v>
      </c>
      <c r="AJ918" s="12">
        <v>1.8</v>
      </c>
      <c r="AK918" s="12">
        <v>3.1600000000000003E-2</v>
      </c>
      <c r="AL918" s="17">
        <v>41600</v>
      </c>
      <c r="AM918" s="17">
        <v>0.27272727272727271</v>
      </c>
      <c r="AN918" s="9"/>
      <c r="AO918" s="9"/>
      <c r="AP918" s="17">
        <v>0</v>
      </c>
      <c r="AQ918" s="17">
        <v>6154</v>
      </c>
      <c r="AR918" s="17">
        <v>0.21875</v>
      </c>
      <c r="AS918" s="17">
        <v>2.8000000000000001E-2</v>
      </c>
      <c r="AT918" s="17">
        <v>0.3559322033898305</v>
      </c>
      <c r="AU918" s="12">
        <v>0.1640625</v>
      </c>
      <c r="AV918" s="12">
        <v>0</v>
      </c>
      <c r="AY918" s="12">
        <v>111890380</v>
      </c>
      <c r="BA918" s="12">
        <v>1</v>
      </c>
      <c r="BD918" s="12">
        <v>0.27272727272727271</v>
      </c>
      <c r="BE918" s="12">
        <v>0.21875</v>
      </c>
      <c r="BF918" s="12">
        <v>0.3559322033898305</v>
      </c>
      <c r="BG918" s="12">
        <v>0.1640625</v>
      </c>
      <c r="BH918" s="12">
        <v>3.0000000000000001E-3</v>
      </c>
      <c r="BI918" s="12">
        <v>2.8000000000000001E-2</v>
      </c>
      <c r="BJ918" s="12">
        <v>0</v>
      </c>
      <c r="BK918" s="12">
        <v>0.50900000000000001</v>
      </c>
      <c r="BL918" s="12">
        <v>-158</v>
      </c>
      <c r="BM918" s="12">
        <v>-33</v>
      </c>
      <c r="BN918" s="12">
        <v>309</v>
      </c>
      <c r="BO918" s="12">
        <v>146</v>
      </c>
      <c r="BP918" s="12">
        <v>-121</v>
      </c>
      <c r="BQ918" s="12">
        <v>0</v>
      </c>
      <c r="BR918" s="12">
        <v>2</v>
      </c>
      <c r="BS918" s="12">
        <v>28</v>
      </c>
      <c r="BT918" s="12">
        <v>0.33640914599280108</v>
      </c>
      <c r="BU918" s="12">
        <v>0.53912769256518533</v>
      </c>
      <c r="BV918" s="12">
        <v>0.56552291971214619</v>
      </c>
      <c r="BW918" s="12">
        <v>0.47730821303058535</v>
      </c>
      <c r="BX918" s="12">
        <v>0.62284306810423085</v>
      </c>
      <c r="BY918" s="12">
        <v>1619</v>
      </c>
      <c r="BZ918" s="12">
        <v>1</v>
      </c>
      <c r="CB918" s="12">
        <v>0.10472972972972973</v>
      </c>
      <c r="CC918" s="12">
        <v>20020</v>
      </c>
      <c r="CD918" s="12">
        <v>20080</v>
      </c>
      <c r="CE918" s="12">
        <v>2.6041055718475072</v>
      </c>
      <c r="CH918" s="22">
        <v>42920</v>
      </c>
      <c r="CI918">
        <v>58</v>
      </c>
      <c r="CJ918">
        <v>59</v>
      </c>
      <c r="CK918">
        <v>56</v>
      </c>
      <c r="CL918">
        <v>57</v>
      </c>
      <c r="CM918" s="22">
        <v>42921</v>
      </c>
      <c r="CN918">
        <v>60</v>
      </c>
      <c r="CO918">
        <v>63</v>
      </c>
      <c r="CP918">
        <v>58</v>
      </c>
      <c r="CQ918">
        <v>60</v>
      </c>
      <c r="CR918" s="22">
        <v>42922</v>
      </c>
      <c r="CS918">
        <v>60</v>
      </c>
      <c r="CT918">
        <v>61</v>
      </c>
      <c r="CU918">
        <v>58</v>
      </c>
      <c r="CV918">
        <v>60</v>
      </c>
    </row>
    <row r="919" spans="1:100">
      <c r="A919" s="22">
        <v>42920</v>
      </c>
      <c r="B919">
        <v>224</v>
      </c>
      <c r="C919">
        <v>290</v>
      </c>
      <c r="D919">
        <v>221</v>
      </c>
      <c r="E919">
        <v>256</v>
      </c>
      <c r="F919" s="23">
        <f t="shared" si="92"/>
        <v>0.14285714285714279</v>
      </c>
      <c r="G919" s="22">
        <v>42921</v>
      </c>
      <c r="H919">
        <v>288</v>
      </c>
      <c r="I919">
        <v>320</v>
      </c>
      <c r="J919">
        <v>272</v>
      </c>
      <c r="K919">
        <v>288</v>
      </c>
      <c r="L919" s="22">
        <v>42922</v>
      </c>
      <c r="M919">
        <v>280</v>
      </c>
      <c r="N919" s="4">
        <v>42921</v>
      </c>
      <c r="O919" s="3" t="s">
        <v>15</v>
      </c>
      <c r="P919" s="3">
        <v>4651</v>
      </c>
      <c r="Q919" s="3" t="s">
        <v>243</v>
      </c>
      <c r="R919" s="3" t="s">
        <v>17</v>
      </c>
      <c r="S919" s="3">
        <v>0.05</v>
      </c>
      <c r="T919" s="3">
        <v>1</v>
      </c>
      <c r="U919" s="3">
        <v>0</v>
      </c>
      <c r="V919" s="3">
        <v>2000</v>
      </c>
      <c r="W919">
        <v>288</v>
      </c>
      <c r="X919" s="4">
        <v>42922</v>
      </c>
      <c r="Y919">
        <v>288</v>
      </c>
      <c r="Z919" s="10">
        <f t="shared" si="91"/>
        <v>0</v>
      </c>
      <c r="AA919" s="10">
        <f t="shared" si="90"/>
        <v>0</v>
      </c>
      <c r="AB919" t="str">
        <f t="shared" si="93"/>
        <v/>
      </c>
      <c r="AC919">
        <f t="shared" si="94"/>
        <v>-482420</v>
      </c>
      <c r="AD919">
        <f t="shared" si="95"/>
        <v>8.6382497170878869E-2</v>
      </c>
      <c r="AE919" s="15">
        <v>42922</v>
      </c>
      <c r="AF919" s="9">
        <v>0</v>
      </c>
      <c r="AG919" s="12" t="s">
        <v>962</v>
      </c>
      <c r="AH919" s="20">
        <v>42920.997916666667</v>
      </c>
      <c r="AI919" s="12">
        <v>265.10000000000002</v>
      </c>
      <c r="AJ919" s="12">
        <v>9.1</v>
      </c>
      <c r="AK919" s="12">
        <v>3.5499999999999997E-2</v>
      </c>
      <c r="AL919" s="17">
        <v>40700</v>
      </c>
      <c r="AM919" s="17">
        <v>0.47031963470319632</v>
      </c>
      <c r="AN919" s="9"/>
      <c r="AO919" s="9"/>
      <c r="AP919" s="17">
        <v>3.59</v>
      </c>
      <c r="AQ919" s="17">
        <v>10713</v>
      </c>
      <c r="AR919" s="17">
        <v>0.569620253164557</v>
      </c>
      <c r="AS919" s="17">
        <v>0.11799999999999999</v>
      </c>
      <c r="AT919" s="17">
        <v>0.7068965517241379</v>
      </c>
      <c r="AU919" s="12">
        <v>0.36496350364963503</v>
      </c>
      <c r="AV919" s="12">
        <v>0</v>
      </c>
      <c r="AY919" s="12">
        <v>48919396</v>
      </c>
      <c r="BA919" s="12">
        <v>1</v>
      </c>
      <c r="BD919" s="12">
        <v>0.47031963470319632</v>
      </c>
      <c r="BE919" s="12">
        <v>0.569620253164557</v>
      </c>
      <c r="BF919" s="12">
        <v>0.7068965517241379</v>
      </c>
      <c r="BG919" s="12">
        <v>0.36496350364963503</v>
      </c>
      <c r="BH919" s="12">
        <v>0.14499999999999999</v>
      </c>
      <c r="BI919" s="12">
        <v>0.11799999999999999</v>
      </c>
      <c r="BJ919" s="12">
        <v>0.15</v>
      </c>
      <c r="BK919" s="12">
        <v>0.68899999999999995</v>
      </c>
      <c r="BL919" s="12">
        <v>2184</v>
      </c>
      <c r="BM919" s="12">
        <v>-222</v>
      </c>
      <c r="BN919" s="12">
        <v>230</v>
      </c>
      <c r="BO919" s="12">
        <v>3547</v>
      </c>
      <c r="BP919" s="12">
        <v>1260</v>
      </c>
      <c r="BQ919" s="12">
        <v>-151</v>
      </c>
      <c r="BR919" s="12">
        <v>-881</v>
      </c>
      <c r="BS919" s="12">
        <v>1365</v>
      </c>
      <c r="BT919" s="12">
        <v>0.21772554141278294</v>
      </c>
      <c r="BU919" s="12">
        <v>0.64311686839218163</v>
      </c>
      <c r="BV919" s="12">
        <v>0.75072600846476101</v>
      </c>
      <c r="BW919" s="12">
        <v>0.67827787876476697</v>
      </c>
      <c r="BX919" s="12">
        <v>0.58582181830634605</v>
      </c>
      <c r="BY919" s="12">
        <v>1619</v>
      </c>
      <c r="BZ919" s="12">
        <v>1</v>
      </c>
      <c r="CB919" s="12">
        <v>0.10472972972972973</v>
      </c>
      <c r="CC919" s="12">
        <v>20020</v>
      </c>
      <c r="CD919" s="12">
        <v>20080</v>
      </c>
      <c r="CE919" s="12">
        <v>4.4907939313595522</v>
      </c>
      <c r="CH919" s="22">
        <v>42920</v>
      </c>
      <c r="CI919">
        <v>224</v>
      </c>
      <c r="CJ919">
        <v>290</v>
      </c>
      <c r="CK919">
        <v>221</v>
      </c>
      <c r="CL919">
        <v>256</v>
      </c>
      <c r="CM919" s="22">
        <v>42921</v>
      </c>
      <c r="CN919">
        <v>288</v>
      </c>
      <c r="CO919">
        <v>320</v>
      </c>
      <c r="CP919">
        <v>272</v>
      </c>
      <c r="CQ919">
        <v>288</v>
      </c>
      <c r="CR919" s="22">
        <v>42922</v>
      </c>
      <c r="CS919">
        <v>280</v>
      </c>
      <c r="CT919">
        <v>291</v>
      </c>
      <c r="CU919">
        <v>272</v>
      </c>
      <c r="CV919">
        <v>275</v>
      </c>
    </row>
    <row r="920" spans="1:100">
      <c r="A920" s="22">
        <v>42920</v>
      </c>
      <c r="B920">
        <v>770</v>
      </c>
      <c r="C920">
        <v>872</v>
      </c>
      <c r="D920">
        <v>758</v>
      </c>
      <c r="E920">
        <v>845</v>
      </c>
      <c r="F920" s="23">
        <f t="shared" si="92"/>
        <v>9.740259740259738E-2</v>
      </c>
      <c r="G920" s="22">
        <v>42921</v>
      </c>
      <c r="H920">
        <v>881</v>
      </c>
      <c r="I920">
        <v>893</v>
      </c>
      <c r="J920">
        <v>777</v>
      </c>
      <c r="K920">
        <v>805</v>
      </c>
      <c r="L920" s="22">
        <v>42922</v>
      </c>
      <c r="M920">
        <v>767</v>
      </c>
      <c r="N920" s="4">
        <v>42921</v>
      </c>
      <c r="O920" s="3" t="s">
        <v>15</v>
      </c>
      <c r="P920" s="3">
        <v>4772</v>
      </c>
      <c r="Q920" s="3" t="s">
        <v>266</v>
      </c>
      <c r="R920" s="3" t="s">
        <v>17</v>
      </c>
      <c r="S920" s="3">
        <v>0.05</v>
      </c>
      <c r="T920" s="3">
        <v>2</v>
      </c>
      <c r="U920" s="3">
        <v>0</v>
      </c>
      <c r="V920" s="3">
        <v>600</v>
      </c>
      <c r="W920">
        <v>881</v>
      </c>
      <c r="X920" s="4">
        <v>42922</v>
      </c>
      <c r="Y920">
        <v>805</v>
      </c>
      <c r="Z920" s="10">
        <f t="shared" si="91"/>
        <v>-45600</v>
      </c>
      <c r="AA920" s="10">
        <f t="shared" si="90"/>
        <v>45600</v>
      </c>
      <c r="AB920" t="str">
        <f t="shared" si="93"/>
        <v/>
      </c>
      <c r="AC920">
        <f t="shared" si="94"/>
        <v>-482420</v>
      </c>
      <c r="AD920">
        <f t="shared" si="95"/>
        <v>2.2753128555177415E-3</v>
      </c>
      <c r="AE920" s="15">
        <v>42922</v>
      </c>
      <c r="AF920" s="9">
        <v>0</v>
      </c>
      <c r="AG920" s="12" t="s">
        <v>960</v>
      </c>
      <c r="AH920" s="20">
        <v>42920.984722222223</v>
      </c>
      <c r="AI920" s="12">
        <v>879</v>
      </c>
      <c r="AJ920" s="12">
        <v>34</v>
      </c>
      <c r="AK920" s="12">
        <v>4.02E-2</v>
      </c>
      <c r="AL920" s="17">
        <v>40100</v>
      </c>
      <c r="AM920" s="17">
        <v>1.0514469453376205</v>
      </c>
      <c r="AN920" s="9"/>
      <c r="AO920" s="9"/>
      <c r="AP920" s="17">
        <v>0</v>
      </c>
      <c r="AQ920" s="17">
        <v>10276</v>
      </c>
      <c r="AR920" s="17">
        <v>1</v>
      </c>
      <c r="AS920" s="17">
        <v>0.28699999999999998</v>
      </c>
      <c r="AT920" s="17">
        <v>1</v>
      </c>
      <c r="AU920" s="12">
        <v>1</v>
      </c>
      <c r="AV920" s="12">
        <v>0</v>
      </c>
      <c r="AW920" s="12">
        <v>45.4</v>
      </c>
      <c r="AY920" s="12">
        <v>16520351</v>
      </c>
      <c r="BA920" s="12">
        <v>0.95067817509247843</v>
      </c>
      <c r="BD920" s="12">
        <v>1.0514469453376205</v>
      </c>
      <c r="BE920" s="12">
        <v>1</v>
      </c>
      <c r="BF920" s="12">
        <v>1</v>
      </c>
      <c r="BG920" s="12">
        <v>1</v>
      </c>
      <c r="BH920" s="12">
        <v>0.43</v>
      </c>
      <c r="BI920" s="12">
        <v>0.28699999999999998</v>
      </c>
      <c r="BJ920" s="12">
        <v>0</v>
      </c>
      <c r="BK920" s="12">
        <v>0.52500000000000002</v>
      </c>
      <c r="BL920" s="12">
        <v>322</v>
      </c>
      <c r="BM920" s="12">
        <v>239</v>
      </c>
      <c r="BN920" s="12">
        <v>-86</v>
      </c>
      <c r="BO920" s="12">
        <v>1316</v>
      </c>
      <c r="BP920" s="12">
        <v>-842</v>
      </c>
      <c r="BQ920" s="12">
        <v>-96</v>
      </c>
      <c r="BR920" s="12">
        <v>177</v>
      </c>
      <c r="BS920" s="12">
        <v>795</v>
      </c>
      <c r="BT920" s="12">
        <v>0.33640914599280108</v>
      </c>
      <c r="BU920" s="12">
        <v>0.53912769256518533</v>
      </c>
      <c r="BV920" s="12">
        <v>0.56552291971214619</v>
      </c>
      <c r="BW920" s="12">
        <v>0.47730821303058535</v>
      </c>
      <c r="BX920" s="12">
        <v>0.62284306810423085</v>
      </c>
      <c r="BY920" s="12">
        <v>1619</v>
      </c>
      <c r="BZ920" s="12">
        <v>0.95067817509247843</v>
      </c>
      <c r="CB920" s="12">
        <v>0.10472972972972973</v>
      </c>
      <c r="CC920" s="12">
        <v>20020</v>
      </c>
      <c r="CD920" s="12">
        <v>20080</v>
      </c>
      <c r="CE920" s="12">
        <v>10.039622445804376</v>
      </c>
      <c r="CH920" s="22">
        <v>42920</v>
      </c>
      <c r="CI920">
        <v>770</v>
      </c>
      <c r="CJ920">
        <v>872</v>
      </c>
      <c r="CK920">
        <v>758</v>
      </c>
      <c r="CL920">
        <v>845</v>
      </c>
      <c r="CM920" s="22">
        <v>42921</v>
      </c>
      <c r="CN920">
        <v>881</v>
      </c>
      <c r="CO920">
        <v>893</v>
      </c>
      <c r="CP920">
        <v>777</v>
      </c>
      <c r="CQ920">
        <v>805</v>
      </c>
      <c r="CR920" s="22">
        <v>42922</v>
      </c>
      <c r="CS920">
        <v>767</v>
      </c>
      <c r="CT920">
        <v>790</v>
      </c>
      <c r="CU920">
        <v>660</v>
      </c>
      <c r="CV920">
        <v>680</v>
      </c>
    </row>
    <row r="921" spans="1:100">
      <c r="A921" s="22">
        <v>42920</v>
      </c>
      <c r="B921">
        <v>1240</v>
      </c>
      <c r="C921">
        <v>1375</v>
      </c>
      <c r="D921">
        <v>1181</v>
      </c>
      <c r="E921">
        <v>1220</v>
      </c>
      <c r="F921" s="23">
        <f t="shared" si="92"/>
        <v>-1.6129032258064502E-2</v>
      </c>
      <c r="G921" s="22">
        <v>42921</v>
      </c>
      <c r="H921">
        <v>1275</v>
      </c>
      <c r="I921">
        <v>1520</v>
      </c>
      <c r="J921">
        <v>1258</v>
      </c>
      <c r="K921">
        <v>1520</v>
      </c>
      <c r="L921" s="22">
        <v>42922</v>
      </c>
      <c r="M921">
        <v>1539</v>
      </c>
      <c r="N921" s="4">
        <v>42921</v>
      </c>
      <c r="O921" s="3" t="s">
        <v>15</v>
      </c>
      <c r="P921" s="3">
        <v>3853</v>
      </c>
      <c r="Q921" s="3" t="s">
        <v>95</v>
      </c>
      <c r="R921" s="3" t="s">
        <v>17</v>
      </c>
      <c r="S921" s="3">
        <v>0.05</v>
      </c>
      <c r="T921" s="3">
        <v>1</v>
      </c>
      <c r="U921" s="3">
        <v>0</v>
      </c>
      <c r="V921" s="3">
        <v>500</v>
      </c>
      <c r="W921">
        <v>1275</v>
      </c>
      <c r="X921" s="4">
        <v>42922</v>
      </c>
      <c r="Y921">
        <v>1520</v>
      </c>
      <c r="Z921" s="10">
        <f t="shared" si="91"/>
        <v>122500</v>
      </c>
      <c r="AA921" s="10">
        <f t="shared" si="90"/>
        <v>122500</v>
      </c>
      <c r="AB921" t="str">
        <f t="shared" si="93"/>
        <v/>
      </c>
      <c r="AC921">
        <f t="shared" si="94"/>
        <v>-482420</v>
      </c>
      <c r="AD921">
        <f t="shared" si="95"/>
        <v>7.0093457943924964E-3</v>
      </c>
      <c r="AE921" s="15">
        <v>42922</v>
      </c>
      <c r="AF921" s="9">
        <v>0</v>
      </c>
      <c r="AG921" s="12" t="s">
        <v>957</v>
      </c>
      <c r="AH921" s="20">
        <v>42920.998611111114</v>
      </c>
      <c r="AI921" s="12">
        <v>1284</v>
      </c>
      <c r="AJ921" s="12">
        <v>64</v>
      </c>
      <c r="AK921" s="12">
        <v>5.2499999999999998E-2</v>
      </c>
      <c r="AL921" s="17">
        <v>36700</v>
      </c>
      <c r="AM921" s="17">
        <v>0.56112054329371819</v>
      </c>
      <c r="AN921" s="9"/>
      <c r="AO921" s="9"/>
      <c r="AP921" s="17">
        <v>2.71</v>
      </c>
      <c r="AQ921" s="17">
        <v>18145</v>
      </c>
      <c r="AR921" s="17">
        <v>0.89238410596026485</v>
      </c>
      <c r="AS921" s="17">
        <v>0.158</v>
      </c>
      <c r="AT921" s="17">
        <v>0.89238410596026485</v>
      </c>
      <c r="AU921" s="12">
        <v>0.72390821613619538</v>
      </c>
      <c r="AV921" s="12" t="s">
        <v>988</v>
      </c>
      <c r="AY921" s="12">
        <v>15403165</v>
      </c>
      <c r="BA921" s="12">
        <v>1</v>
      </c>
      <c r="BD921" s="12">
        <v>0.56112054329371819</v>
      </c>
      <c r="BE921" s="12">
        <v>0.89238410596026485</v>
      </c>
      <c r="BF921" s="12">
        <v>0.89238410596026485</v>
      </c>
      <c r="BG921" s="12">
        <v>0.72390821613619538</v>
      </c>
      <c r="BH921" s="12">
        <v>1.7999999999999999E-2</v>
      </c>
      <c r="BI921" s="12">
        <v>0.158</v>
      </c>
      <c r="BJ921" s="12">
        <v>1.7999999999999999E-2</v>
      </c>
      <c r="BK921" s="12">
        <v>0.52300000000000002</v>
      </c>
      <c r="BL921" s="12">
        <v>143</v>
      </c>
      <c r="BM921" s="12">
        <v>19</v>
      </c>
      <c r="BN921" s="12">
        <v>-186</v>
      </c>
      <c r="BO921" s="12">
        <v>1629</v>
      </c>
      <c r="BP921" s="12">
        <v>263</v>
      </c>
      <c r="BQ921" s="12">
        <v>-69</v>
      </c>
      <c r="BR921" s="12">
        <v>260</v>
      </c>
      <c r="BS921" s="12">
        <v>1632</v>
      </c>
      <c r="BT921" s="12">
        <v>0.38981479587838003</v>
      </c>
      <c r="BU921" s="12">
        <v>0.53421643883605874</v>
      </c>
      <c r="BV921" s="12">
        <v>0.54961865578853519</v>
      </c>
      <c r="BW921" s="12">
        <v>0.48380592410528844</v>
      </c>
      <c r="BX921" s="12">
        <v>0.44139642322590894</v>
      </c>
      <c r="BY921" s="12">
        <v>1619</v>
      </c>
      <c r="BZ921" s="12">
        <v>1</v>
      </c>
      <c r="CB921" s="12">
        <v>0.10472972972972973</v>
      </c>
      <c r="CC921" s="12">
        <v>20020</v>
      </c>
      <c r="CD921" s="12">
        <v>20080</v>
      </c>
      <c r="CE921" s="12">
        <v>5.3577961553206643</v>
      </c>
      <c r="CH921" s="22">
        <v>42920</v>
      </c>
      <c r="CI921">
        <v>1240</v>
      </c>
      <c r="CJ921">
        <v>1375</v>
      </c>
      <c r="CK921">
        <v>1181</v>
      </c>
      <c r="CL921">
        <v>1220</v>
      </c>
      <c r="CM921" s="22">
        <v>42921</v>
      </c>
      <c r="CN921">
        <v>1275</v>
      </c>
      <c r="CO921">
        <v>1520</v>
      </c>
      <c r="CP921">
        <v>1258</v>
      </c>
      <c r="CQ921">
        <v>1520</v>
      </c>
      <c r="CR921" s="22">
        <v>42922</v>
      </c>
      <c r="CS921">
        <v>1539</v>
      </c>
      <c r="CT921">
        <v>1745</v>
      </c>
      <c r="CU921">
        <v>1415</v>
      </c>
      <c r="CV921">
        <v>1484</v>
      </c>
    </row>
    <row r="922" spans="1:100">
      <c r="A922" s="22">
        <v>42920</v>
      </c>
      <c r="B922">
        <v>828</v>
      </c>
      <c r="C922">
        <v>828</v>
      </c>
      <c r="D922">
        <v>804</v>
      </c>
      <c r="E922">
        <v>805</v>
      </c>
      <c r="F922" s="23">
        <f t="shared" si="92"/>
        <v>-2.777777777777779E-2</v>
      </c>
      <c r="G922" s="22">
        <v>42921</v>
      </c>
      <c r="H922">
        <v>865</v>
      </c>
      <c r="I922">
        <v>873</v>
      </c>
      <c r="J922">
        <v>813</v>
      </c>
      <c r="K922">
        <v>815</v>
      </c>
      <c r="L922" s="22">
        <v>42922</v>
      </c>
      <c r="M922">
        <v>825</v>
      </c>
      <c r="N922" s="4">
        <v>42921</v>
      </c>
      <c r="O922" s="3" t="s">
        <v>15</v>
      </c>
      <c r="P922" s="3">
        <v>4588</v>
      </c>
      <c r="Q922" s="3" t="s">
        <v>456</v>
      </c>
      <c r="R922" s="3" t="s">
        <v>17</v>
      </c>
      <c r="S922" s="3">
        <v>0.05</v>
      </c>
      <c r="T922" s="3">
        <v>2</v>
      </c>
      <c r="U922" s="3">
        <v>0</v>
      </c>
      <c r="V922" s="3">
        <v>700</v>
      </c>
      <c r="W922">
        <v>865</v>
      </c>
      <c r="X922" s="4">
        <v>42922</v>
      </c>
      <c r="Y922">
        <v>815</v>
      </c>
      <c r="Z922" s="10">
        <f t="shared" si="91"/>
        <v>-35000</v>
      </c>
      <c r="AA922" s="10">
        <f t="shared" si="90"/>
        <v>35000</v>
      </c>
      <c r="AB922" t="str">
        <f t="shared" si="93"/>
        <v/>
      </c>
      <c r="AC922">
        <f t="shared" si="94"/>
        <v>-482420</v>
      </c>
      <c r="AD922">
        <f t="shared" si="95"/>
        <v>1.4067995310668158E-2</v>
      </c>
      <c r="AE922" s="15">
        <v>42922</v>
      </c>
      <c r="AF922" s="9">
        <v>0</v>
      </c>
      <c r="AG922" s="12" t="s">
        <v>957</v>
      </c>
      <c r="AH922" s="20">
        <v>42920.997916666667</v>
      </c>
      <c r="AI922" s="12">
        <v>853</v>
      </c>
      <c r="AJ922" s="12">
        <v>48</v>
      </c>
      <c r="AK922" s="12">
        <v>5.96E-2</v>
      </c>
      <c r="AL922" s="17">
        <v>31500</v>
      </c>
      <c r="AM922" s="17">
        <v>0.20123456790123456</v>
      </c>
      <c r="AN922" s="9"/>
      <c r="AO922" s="9"/>
      <c r="AP922" s="17">
        <v>335.7</v>
      </c>
      <c r="AQ922" s="17">
        <v>8149</v>
      </c>
      <c r="AR922" s="17">
        <v>0.11396011396011396</v>
      </c>
      <c r="AS922" s="17">
        <v>0.16</v>
      </c>
      <c r="AT922" s="17">
        <v>5.9259259259259262E-2</v>
      </c>
      <c r="AU922" s="12">
        <v>0.28011011699931176</v>
      </c>
      <c r="AV922" s="12">
        <v>0</v>
      </c>
      <c r="AX922" s="19">
        <v>96</v>
      </c>
      <c r="AY922" s="12">
        <v>10060200</v>
      </c>
      <c r="BA922" s="12">
        <v>0.42105263157894735</v>
      </c>
      <c r="BD922" s="12">
        <v>0.20123456790123456</v>
      </c>
      <c r="BE922" s="12">
        <v>0.11396011396011396</v>
      </c>
      <c r="BF922" s="12">
        <v>5.9259259259259262E-2</v>
      </c>
      <c r="BG922" s="12">
        <v>0.28011011699931176</v>
      </c>
      <c r="BH922" s="12">
        <v>0.25700000000000001</v>
      </c>
      <c r="BI922" s="12">
        <v>0.16</v>
      </c>
      <c r="BJ922" s="12">
        <v>0</v>
      </c>
      <c r="BK922" s="12">
        <v>0.61299999999999999</v>
      </c>
      <c r="BL922" s="12">
        <v>-598</v>
      </c>
      <c r="BM922" s="12">
        <v>110</v>
      </c>
      <c r="BN922" s="12">
        <v>5440</v>
      </c>
      <c r="BO922" s="12">
        <v>5404</v>
      </c>
      <c r="BP922" s="12">
        <v>-151</v>
      </c>
      <c r="BQ922" s="12">
        <v>-271</v>
      </c>
      <c r="BR922" s="12">
        <v>362</v>
      </c>
      <c r="BS922" s="12">
        <v>423</v>
      </c>
      <c r="BT922" s="12">
        <v>0.38981479587838003</v>
      </c>
      <c r="BU922" s="12">
        <v>0.53421643883605874</v>
      </c>
      <c r="BV922" s="12">
        <v>0.54961865578853519</v>
      </c>
      <c r="BW922" s="12">
        <v>0.48380592410528844</v>
      </c>
      <c r="BX922" s="12">
        <v>0.44139642322590894</v>
      </c>
      <c r="BY922" s="12">
        <v>1619</v>
      </c>
      <c r="BZ922" s="12">
        <v>0.42105263157894735</v>
      </c>
      <c r="CB922" s="12">
        <v>0.10472972972972973</v>
      </c>
      <c r="CC922" s="12">
        <v>20020</v>
      </c>
      <c r="CD922" s="12">
        <v>20080</v>
      </c>
      <c r="CE922" s="12">
        <v>1.9214655515730785</v>
      </c>
      <c r="CH922" s="22">
        <v>42920</v>
      </c>
      <c r="CI922">
        <v>828</v>
      </c>
      <c r="CJ922">
        <v>828</v>
      </c>
      <c r="CK922">
        <v>804</v>
      </c>
      <c r="CL922">
        <v>805</v>
      </c>
      <c r="CM922" s="22">
        <v>42921</v>
      </c>
      <c r="CN922">
        <v>865</v>
      </c>
      <c r="CO922">
        <v>873</v>
      </c>
      <c r="CP922">
        <v>813</v>
      </c>
      <c r="CQ922">
        <v>815</v>
      </c>
      <c r="CR922" s="22">
        <v>42922</v>
      </c>
      <c r="CS922">
        <v>825</v>
      </c>
      <c r="CT922">
        <v>825</v>
      </c>
      <c r="CU922">
        <v>807</v>
      </c>
      <c r="CV922">
        <v>808</v>
      </c>
    </row>
    <row r="923" spans="1:100">
      <c r="A923" s="22">
        <v>42920</v>
      </c>
      <c r="B923">
        <v>2135</v>
      </c>
      <c r="C923">
        <v>2145</v>
      </c>
      <c r="D923">
        <v>1905</v>
      </c>
      <c r="E923">
        <v>1983</v>
      </c>
      <c r="F923" s="23">
        <f t="shared" si="92"/>
        <v>-7.1194379391100737E-2</v>
      </c>
      <c r="G923" s="22">
        <v>42921</v>
      </c>
      <c r="H923">
        <v>2090</v>
      </c>
      <c r="I923">
        <v>2290</v>
      </c>
      <c r="J923">
        <v>2041</v>
      </c>
      <c r="K923">
        <v>2235</v>
      </c>
      <c r="L923" s="22">
        <v>42922</v>
      </c>
      <c r="M923">
        <v>2335</v>
      </c>
      <c r="N923" s="4">
        <v>42921</v>
      </c>
      <c r="O923" s="3" t="s">
        <v>15</v>
      </c>
      <c r="P923" s="3">
        <v>3793</v>
      </c>
      <c r="Q923" s="3" t="s">
        <v>175</v>
      </c>
      <c r="R923" s="3" t="s">
        <v>17</v>
      </c>
      <c r="S923" s="3">
        <v>0.05</v>
      </c>
      <c r="T923" s="3">
        <v>2</v>
      </c>
      <c r="U923" s="3">
        <v>0</v>
      </c>
      <c r="V923" s="3">
        <v>300</v>
      </c>
      <c r="W923">
        <v>2090</v>
      </c>
      <c r="X923" s="4">
        <v>42922</v>
      </c>
      <c r="Y923">
        <v>2235</v>
      </c>
      <c r="Z923" s="10">
        <f t="shared" si="91"/>
        <v>43500</v>
      </c>
      <c r="AA923" s="10">
        <f t="shared" si="90"/>
        <v>43500</v>
      </c>
      <c r="AB923" t="str">
        <f t="shared" si="93"/>
        <v/>
      </c>
      <c r="AC923">
        <f t="shared" si="94"/>
        <v>-482420</v>
      </c>
      <c r="AD923">
        <f t="shared" si="95"/>
        <v>2.3866348448687846E-3</v>
      </c>
      <c r="AE923" s="15">
        <v>42922</v>
      </c>
      <c r="AF923" s="9">
        <v>0</v>
      </c>
      <c r="AG923" s="12" t="s">
        <v>957</v>
      </c>
      <c r="AH923" s="20">
        <v>42920.997916666667</v>
      </c>
      <c r="AI923" s="12">
        <v>2095</v>
      </c>
      <c r="AJ923" s="12">
        <v>112</v>
      </c>
      <c r="AK923" s="12">
        <v>5.6500000000000002E-2</v>
      </c>
      <c r="AL923" s="17">
        <v>16900</v>
      </c>
      <c r="AM923" s="17">
        <v>0.66820276497695852</v>
      </c>
      <c r="AN923" s="9"/>
      <c r="AO923" s="9"/>
      <c r="AP923" s="17">
        <v>12736.5</v>
      </c>
      <c r="AQ923" s="17">
        <v>62370</v>
      </c>
      <c r="AR923" s="17">
        <v>0.83323406789755805</v>
      </c>
      <c r="AS923" s="17">
        <v>0.17</v>
      </c>
      <c r="AT923" s="17">
        <v>0.85378590078328986</v>
      </c>
      <c r="AU923" s="12">
        <v>0.87533392698130008</v>
      </c>
      <c r="AV923" s="12">
        <v>0</v>
      </c>
      <c r="AY923" s="12">
        <v>28742000</v>
      </c>
      <c r="BA923" s="12">
        <v>0.53961456102783723</v>
      </c>
      <c r="BD923" s="12">
        <v>0.66820276497695852</v>
      </c>
      <c r="BE923" s="12">
        <v>0.83323406789755805</v>
      </c>
      <c r="BF923" s="12">
        <v>0.85378590078328986</v>
      </c>
      <c r="BG923" s="12">
        <v>0.87533392698130008</v>
      </c>
      <c r="BH923" s="12">
        <v>0.02</v>
      </c>
      <c r="BI923" s="12">
        <v>0.17</v>
      </c>
      <c r="BJ923" s="12">
        <v>1.7000000000000001E-2</v>
      </c>
      <c r="BK923" s="12">
        <v>0.748</v>
      </c>
      <c r="BL923" s="12">
        <v>462</v>
      </c>
      <c r="BM923" s="12">
        <v>-474</v>
      </c>
      <c r="BN923" s="12">
        <v>228</v>
      </c>
      <c r="BO923" s="12">
        <v>2129</v>
      </c>
      <c r="BP923" s="12">
        <v>1531</v>
      </c>
      <c r="BQ923" s="12">
        <v>-326</v>
      </c>
      <c r="BR923" s="12">
        <v>132</v>
      </c>
      <c r="BS923" s="12">
        <v>1911</v>
      </c>
      <c r="BT923" s="12">
        <v>0.38981479587838003</v>
      </c>
      <c r="BU923" s="12">
        <v>0.53421643883605874</v>
      </c>
      <c r="BV923" s="12">
        <v>0.54961865578853519</v>
      </c>
      <c r="BW923" s="12">
        <v>0.48380592410528844</v>
      </c>
      <c r="BX923" s="12">
        <v>0.44139642322590894</v>
      </c>
      <c r="BY923" s="12">
        <v>1619</v>
      </c>
      <c r="BZ923" s="12">
        <v>0.53961456102783723</v>
      </c>
      <c r="CB923" s="12">
        <v>0.10472972972972973</v>
      </c>
      <c r="CC923" s="12">
        <v>20020</v>
      </c>
      <c r="CD923" s="12">
        <v>20080</v>
      </c>
      <c r="CE923" s="12">
        <v>6.3802586591348298</v>
      </c>
      <c r="CH923" s="22">
        <v>42920</v>
      </c>
      <c r="CI923">
        <v>2135</v>
      </c>
      <c r="CJ923">
        <v>2145</v>
      </c>
      <c r="CK923">
        <v>1905</v>
      </c>
      <c r="CL923">
        <v>1983</v>
      </c>
      <c r="CM923" s="22">
        <v>42921</v>
      </c>
      <c r="CN923">
        <v>2090</v>
      </c>
      <c r="CO923">
        <v>2290</v>
      </c>
      <c r="CP923">
        <v>2041</v>
      </c>
      <c r="CQ923">
        <v>2235</v>
      </c>
      <c r="CR923" s="22">
        <v>42922</v>
      </c>
      <c r="CS923">
        <v>2335</v>
      </c>
      <c r="CT923">
        <v>2440</v>
      </c>
      <c r="CU923">
        <v>2190</v>
      </c>
      <c r="CV923">
        <v>2289</v>
      </c>
    </row>
    <row r="924" spans="1:100">
      <c r="A924" s="22">
        <v>42920</v>
      </c>
      <c r="B924">
        <v>1041</v>
      </c>
      <c r="C924">
        <v>1320</v>
      </c>
      <c r="D924">
        <v>1037</v>
      </c>
      <c r="E924">
        <v>1245</v>
      </c>
      <c r="F924" s="23">
        <f t="shared" si="92"/>
        <v>0.19596541786743527</v>
      </c>
      <c r="G924" s="22">
        <v>42921</v>
      </c>
      <c r="H924">
        <v>1155</v>
      </c>
      <c r="I924">
        <v>1324</v>
      </c>
      <c r="J924">
        <v>1121</v>
      </c>
      <c r="K924">
        <v>1196</v>
      </c>
      <c r="L924" s="22">
        <v>42922</v>
      </c>
      <c r="M924">
        <v>1174</v>
      </c>
      <c r="N924" s="4">
        <v>42921</v>
      </c>
      <c r="O924" s="3" t="s">
        <v>11</v>
      </c>
      <c r="P924" s="3">
        <v>6208</v>
      </c>
      <c r="Q924" s="3" t="s">
        <v>90</v>
      </c>
      <c r="R924" s="3" t="s">
        <v>13</v>
      </c>
      <c r="S924" s="3">
        <v>0.05</v>
      </c>
      <c r="T924" s="3" t="s">
        <v>64</v>
      </c>
      <c r="U924" s="3">
        <v>0</v>
      </c>
      <c r="V924" s="3">
        <v>500</v>
      </c>
      <c r="W924">
        <v>1155</v>
      </c>
      <c r="X924" s="4">
        <v>42922</v>
      </c>
      <c r="Y924">
        <v>1196</v>
      </c>
      <c r="Z924" s="10">
        <f t="shared" si="91"/>
        <v>20500</v>
      </c>
      <c r="AA924" s="10">
        <f t="shared" si="90"/>
        <v>20500</v>
      </c>
      <c r="AB924" t="str">
        <f t="shared" si="93"/>
        <v/>
      </c>
      <c r="AC924">
        <f t="shared" si="94"/>
        <v>-482420</v>
      </c>
      <c r="AD924">
        <f t="shared" si="95"/>
        <v>4.3478260869564966E-3</v>
      </c>
      <c r="AE924" s="15">
        <v>42922</v>
      </c>
      <c r="AF924" s="9">
        <v>0</v>
      </c>
      <c r="AG924" s="12" t="s">
        <v>962</v>
      </c>
      <c r="AH924" s="20">
        <v>42920.99722222222</v>
      </c>
      <c r="AI924" s="12">
        <v>1150</v>
      </c>
      <c r="AJ924" s="12">
        <v>-95</v>
      </c>
      <c r="AK924" s="12">
        <v>-7.6300000000000007E-2</v>
      </c>
      <c r="AL924" s="17">
        <v>16800</v>
      </c>
      <c r="AM924" s="17">
        <v>1.0893371757925072</v>
      </c>
      <c r="AN924" s="9"/>
      <c r="AO924" s="9"/>
      <c r="AP924" s="17">
        <v>0</v>
      </c>
      <c r="AQ924" s="17">
        <v>6648</v>
      </c>
      <c r="AR924" s="17">
        <v>0.29336530775379699</v>
      </c>
      <c r="AS924" s="17">
        <v>0.35399999999999998</v>
      </c>
      <c r="AT924" s="17">
        <v>0.32979529946929492</v>
      </c>
      <c r="AU924" s="12">
        <v>0.35238095238095241</v>
      </c>
      <c r="AV924" s="12">
        <v>0</v>
      </c>
      <c r="AY924" s="12">
        <v>6385972</v>
      </c>
      <c r="BA924" s="12">
        <v>0.79583333333333328</v>
      </c>
      <c r="BD924" s="12">
        <v>1.0893371757925072</v>
      </c>
      <c r="BE924" s="12">
        <v>0.29336530775379699</v>
      </c>
      <c r="BF924" s="12">
        <v>0.32979529946929492</v>
      </c>
      <c r="BG924" s="12">
        <v>0.35238095238095241</v>
      </c>
      <c r="BH924" s="12">
        <v>1.4999999999999999E-2</v>
      </c>
      <c r="BI924" s="12">
        <v>0.35399999999999998</v>
      </c>
      <c r="BJ924" s="12">
        <v>1.2999999999999999E-2</v>
      </c>
      <c r="BK924" s="12">
        <v>0.443</v>
      </c>
      <c r="BL924" s="12">
        <v>-319</v>
      </c>
      <c r="BM924" s="12">
        <v>-51</v>
      </c>
      <c r="BN924" s="12">
        <v>-323</v>
      </c>
      <c r="BO924" s="12">
        <v>572</v>
      </c>
      <c r="BP924" s="12">
        <v>920</v>
      </c>
      <c r="BQ924" s="12">
        <v>-85</v>
      </c>
      <c r="BR924" s="12">
        <v>-377</v>
      </c>
      <c r="BS924" s="12">
        <v>1267</v>
      </c>
      <c r="BT924" s="12">
        <v>0.21772554141278294</v>
      </c>
      <c r="BU924" s="12">
        <v>0.64311686839218163</v>
      </c>
      <c r="BV924" s="12">
        <v>0.75072600846476101</v>
      </c>
      <c r="BW924" s="12">
        <v>0.67827787876476697</v>
      </c>
      <c r="BX924" s="12">
        <v>0.58582181830634605</v>
      </c>
      <c r="BY924" s="12">
        <v>1619</v>
      </c>
      <c r="BZ924" s="12">
        <v>0.79583333333333328</v>
      </c>
      <c r="CB924" s="12">
        <v>0.10472972972972973</v>
      </c>
      <c r="CC924" s="12">
        <v>20020</v>
      </c>
      <c r="CD924" s="12">
        <v>20080</v>
      </c>
      <c r="CE924" s="12">
        <v>10.401413033373617</v>
      </c>
      <c r="CH924" s="22">
        <v>42920</v>
      </c>
      <c r="CI924">
        <v>1041</v>
      </c>
      <c r="CJ924">
        <v>1320</v>
      </c>
      <c r="CK924">
        <v>1037</v>
      </c>
      <c r="CL924">
        <v>1245</v>
      </c>
      <c r="CM924" s="22">
        <v>42921</v>
      </c>
      <c r="CN924">
        <v>1155</v>
      </c>
      <c r="CO924">
        <v>1324</v>
      </c>
      <c r="CP924">
        <v>1121</v>
      </c>
      <c r="CQ924">
        <v>1196</v>
      </c>
      <c r="CR924" s="22">
        <v>42922</v>
      </c>
      <c r="CS924">
        <v>1174</v>
      </c>
      <c r="CT924">
        <v>1307</v>
      </c>
      <c r="CU924">
        <v>1153</v>
      </c>
      <c r="CV924">
        <v>1253</v>
      </c>
    </row>
    <row r="925" spans="1:100">
      <c r="A925" s="22">
        <v>42920</v>
      </c>
      <c r="B925">
        <v>1216</v>
      </c>
      <c r="C925">
        <v>1435</v>
      </c>
      <c r="D925">
        <v>1181</v>
      </c>
      <c r="E925">
        <v>1260</v>
      </c>
      <c r="F925" s="23">
        <f t="shared" si="92"/>
        <v>3.6184210526315708E-2</v>
      </c>
      <c r="G925" s="22">
        <v>42921</v>
      </c>
      <c r="H925">
        <v>1250</v>
      </c>
      <c r="I925">
        <v>1255</v>
      </c>
      <c r="J925">
        <v>1162</v>
      </c>
      <c r="K925">
        <v>1175</v>
      </c>
      <c r="L925" s="22">
        <v>42922</v>
      </c>
      <c r="M925">
        <v>1153</v>
      </c>
      <c r="N925" s="4">
        <v>42921</v>
      </c>
      <c r="O925" s="3" t="s">
        <v>15</v>
      </c>
      <c r="P925" s="3">
        <v>4579</v>
      </c>
      <c r="Q925" s="3" t="s">
        <v>271</v>
      </c>
      <c r="R925" s="3" t="s">
        <v>17</v>
      </c>
      <c r="S925" s="3">
        <v>0.05</v>
      </c>
      <c r="T925" s="3">
        <v>2</v>
      </c>
      <c r="U925" s="3">
        <v>0</v>
      </c>
      <c r="V925" s="3">
        <v>400</v>
      </c>
      <c r="W925">
        <v>1250</v>
      </c>
      <c r="X925" s="4">
        <v>42922</v>
      </c>
      <c r="Y925">
        <v>1175</v>
      </c>
      <c r="Z925" s="10">
        <f t="shared" si="91"/>
        <v>-30000</v>
      </c>
      <c r="AA925" s="10">
        <f t="shared" si="90"/>
        <v>30000</v>
      </c>
      <c r="AB925" t="str">
        <f t="shared" si="93"/>
        <v/>
      </c>
      <c r="AC925">
        <f t="shared" si="94"/>
        <v>-482420</v>
      </c>
      <c r="AD925">
        <f t="shared" si="95"/>
        <v>4.0675364543361514E-2</v>
      </c>
      <c r="AE925" s="15">
        <v>42922</v>
      </c>
      <c r="AF925" s="9">
        <v>0</v>
      </c>
      <c r="AG925" s="12" t="s">
        <v>960</v>
      </c>
      <c r="AH925" s="20">
        <v>42920.995138888888</v>
      </c>
      <c r="AI925" s="12">
        <v>1303</v>
      </c>
      <c r="AJ925" s="12">
        <v>43</v>
      </c>
      <c r="AK925" s="12">
        <v>3.4099999999999998E-2</v>
      </c>
      <c r="AL925" s="17">
        <v>16400</v>
      </c>
      <c r="AM925" s="17">
        <v>1.0067567567567568</v>
      </c>
      <c r="AN925" s="9"/>
      <c r="AO925" s="9"/>
      <c r="AP925" s="17">
        <v>298.19</v>
      </c>
      <c r="AQ925" s="17">
        <v>19939</v>
      </c>
      <c r="AR925" s="17">
        <v>0.68353067814854684</v>
      </c>
      <c r="AS925" s="17">
        <v>0.27</v>
      </c>
      <c r="AT925" s="17">
        <v>0.70541082164328661</v>
      </c>
      <c r="AU925" s="12">
        <v>0.72802960222016655</v>
      </c>
      <c r="AV925" s="12">
        <v>0</v>
      </c>
      <c r="AX925" s="19">
        <v>93</v>
      </c>
      <c r="AY925" s="12">
        <v>19246450</v>
      </c>
      <c r="BA925" s="12">
        <v>0.52453987730061347</v>
      </c>
      <c r="BD925" s="12">
        <v>1.0067567567567568</v>
      </c>
      <c r="BE925" s="12">
        <v>0.68353067814854684</v>
      </c>
      <c r="BF925" s="12">
        <v>0.70541082164328661</v>
      </c>
      <c r="BG925" s="12">
        <v>0.72802960222016655</v>
      </c>
      <c r="BH925" s="12">
        <v>0.189</v>
      </c>
      <c r="BI925" s="12">
        <v>0.27</v>
      </c>
      <c r="BJ925" s="12">
        <v>0</v>
      </c>
      <c r="BK925" s="12">
        <v>0.55500000000000005</v>
      </c>
      <c r="BL925" s="12">
        <v>-2179</v>
      </c>
      <c r="BM925" s="12">
        <v>951</v>
      </c>
      <c r="BN925" s="12">
        <v>309</v>
      </c>
      <c r="BO925" s="12">
        <v>4035</v>
      </c>
      <c r="BP925" s="12">
        <v>-2728</v>
      </c>
      <c r="BQ925" s="12">
        <v>3741</v>
      </c>
      <c r="BR925" s="12" t="s">
        <v>961</v>
      </c>
      <c r="BS925" s="12">
        <v>4889</v>
      </c>
      <c r="BT925" s="12">
        <v>0.33640914599280108</v>
      </c>
      <c r="BU925" s="12">
        <v>0.53912769256518533</v>
      </c>
      <c r="BV925" s="12">
        <v>0.56552291971214619</v>
      </c>
      <c r="BW925" s="12">
        <v>0.47730821303058535</v>
      </c>
      <c r="BX925" s="12">
        <v>0.62284306810423085</v>
      </c>
      <c r="BY925" s="12">
        <v>1619</v>
      </c>
      <c r="BZ925" s="12">
        <v>0.52453987730061347</v>
      </c>
      <c r="CB925" s="12">
        <v>0.10472972972972973</v>
      </c>
      <c r="CC925" s="12">
        <v>20020</v>
      </c>
      <c r="CD925" s="12">
        <v>20080</v>
      </c>
      <c r="CE925" s="12">
        <v>9.612903225806452</v>
      </c>
      <c r="CH925" s="22">
        <v>42920</v>
      </c>
      <c r="CI925">
        <v>1216</v>
      </c>
      <c r="CJ925">
        <v>1435</v>
      </c>
      <c r="CK925">
        <v>1181</v>
      </c>
      <c r="CL925">
        <v>1260</v>
      </c>
      <c r="CM925" s="22">
        <v>42921</v>
      </c>
      <c r="CN925">
        <v>1250</v>
      </c>
      <c r="CO925">
        <v>1255</v>
      </c>
      <c r="CP925">
        <v>1162</v>
      </c>
      <c r="CQ925">
        <v>1175</v>
      </c>
      <c r="CR925" s="22">
        <v>42922</v>
      </c>
      <c r="CS925">
        <v>1153</v>
      </c>
      <c r="CT925">
        <v>1160</v>
      </c>
      <c r="CU925">
        <v>1081</v>
      </c>
      <c r="CV925">
        <v>1090</v>
      </c>
    </row>
    <row r="926" spans="1:100">
      <c r="A926" s="22">
        <v>42920</v>
      </c>
      <c r="B926">
        <v>1987</v>
      </c>
      <c r="C926">
        <v>1987</v>
      </c>
      <c r="D926">
        <v>1987</v>
      </c>
      <c r="E926">
        <v>1987</v>
      </c>
      <c r="F926" s="23">
        <f t="shared" si="92"/>
        <v>0</v>
      </c>
      <c r="G926" s="22">
        <v>42921</v>
      </c>
      <c r="H926">
        <v>2387</v>
      </c>
      <c r="I926">
        <v>2387</v>
      </c>
      <c r="J926">
        <v>2387</v>
      </c>
      <c r="K926">
        <v>2387</v>
      </c>
      <c r="L926" s="22">
        <v>42922</v>
      </c>
      <c r="M926">
        <v>2887</v>
      </c>
      <c r="N926" s="4">
        <v>42921</v>
      </c>
      <c r="O926" s="3" t="s">
        <v>15</v>
      </c>
      <c r="P926" s="3">
        <v>2477</v>
      </c>
      <c r="Q926" s="3" t="s">
        <v>454</v>
      </c>
      <c r="R926" s="3" t="s">
        <v>17</v>
      </c>
      <c r="S926" s="3">
        <v>0.05</v>
      </c>
      <c r="T926" s="3">
        <v>2</v>
      </c>
      <c r="U926" s="3">
        <v>0</v>
      </c>
      <c r="V926" s="3">
        <v>300</v>
      </c>
      <c r="W926">
        <v>2387</v>
      </c>
      <c r="X926" s="4">
        <v>42922</v>
      </c>
      <c r="Y926">
        <v>2387</v>
      </c>
      <c r="Z926" s="10">
        <f t="shared" si="91"/>
        <v>0</v>
      </c>
      <c r="AA926" s="10">
        <f t="shared" si="90"/>
        <v>0</v>
      </c>
      <c r="AB926" t="str">
        <f t="shared" si="93"/>
        <v/>
      </c>
      <c r="AC926">
        <f t="shared" si="94"/>
        <v>-482420</v>
      </c>
      <c r="AD926">
        <f t="shared" si="95"/>
        <v>0</v>
      </c>
      <c r="AE926" s="15">
        <v>42922</v>
      </c>
      <c r="AF926" s="9">
        <v>0</v>
      </c>
      <c r="AG926" s="12" t="s">
        <v>957</v>
      </c>
      <c r="AH926" s="20">
        <v>42920.996527777781</v>
      </c>
      <c r="AI926" s="12">
        <v>2387</v>
      </c>
      <c r="AJ926" s="12">
        <v>400</v>
      </c>
      <c r="AK926" s="12">
        <v>0.20130000000000001</v>
      </c>
      <c r="AL926" s="17">
        <v>11100</v>
      </c>
      <c r="AM926" s="17">
        <v>0.34343434343434343</v>
      </c>
      <c r="AN926" s="9"/>
      <c r="AO926" s="9"/>
      <c r="AP926" s="17">
        <v>0</v>
      </c>
      <c r="AQ926" s="17">
        <v>8335</v>
      </c>
      <c r="AR926" s="17">
        <v>0.67692307692307696</v>
      </c>
      <c r="AS926" s="17">
        <v>0.156</v>
      </c>
      <c r="AT926" s="17">
        <v>0.73584905660377353</v>
      </c>
      <c r="AU926" s="12">
        <v>0.56705882352941173</v>
      </c>
      <c r="AV926" s="12">
        <v>0.27</v>
      </c>
      <c r="AY926" s="12">
        <v>6476400</v>
      </c>
      <c r="BA926" s="12">
        <v>1</v>
      </c>
      <c r="BD926" s="12">
        <v>0.34343434343434343</v>
      </c>
      <c r="BE926" s="12">
        <v>0.67692307692307696</v>
      </c>
      <c r="BF926" s="12">
        <v>0.73584905660377353</v>
      </c>
      <c r="BG926" s="12">
        <v>0.56705882352941173</v>
      </c>
      <c r="BH926" s="12">
        <v>1.4999999999999999E-2</v>
      </c>
      <c r="BI926" s="12">
        <v>0.156</v>
      </c>
      <c r="BJ926" s="12">
        <v>0</v>
      </c>
      <c r="BK926" s="12">
        <v>0.82599999999999996</v>
      </c>
      <c r="BL926" s="12">
        <v>128</v>
      </c>
      <c r="BM926" s="12">
        <v>3</v>
      </c>
      <c r="BN926" s="12" t="s">
        <v>964</v>
      </c>
      <c r="BO926" s="12">
        <v>1552</v>
      </c>
      <c r="BP926" s="12">
        <v>-50</v>
      </c>
      <c r="BQ926" s="12">
        <v>-5</v>
      </c>
      <c r="BR926" s="12" t="s">
        <v>961</v>
      </c>
      <c r="BS926" s="12">
        <v>1420</v>
      </c>
      <c r="BT926" s="12">
        <v>0.38981479587838003</v>
      </c>
      <c r="BU926" s="12">
        <v>0.53421643883605874</v>
      </c>
      <c r="BV926" s="12">
        <v>0.54961865578853519</v>
      </c>
      <c r="BW926" s="12">
        <v>0.48380592410528844</v>
      </c>
      <c r="BX926" s="12">
        <v>0.44139642322590894</v>
      </c>
      <c r="BY926" s="12">
        <v>1619</v>
      </c>
      <c r="BZ926" s="12">
        <v>1</v>
      </c>
      <c r="CB926" s="12">
        <v>0.10472972972972973</v>
      </c>
      <c r="CC926" s="12">
        <v>20020</v>
      </c>
      <c r="CD926" s="12">
        <v>20080</v>
      </c>
      <c r="CE926" s="12">
        <v>3.2792440534376017</v>
      </c>
      <c r="CH926" s="22">
        <v>42920</v>
      </c>
      <c r="CI926">
        <v>1987</v>
      </c>
      <c r="CJ926">
        <v>1987</v>
      </c>
      <c r="CK926">
        <v>1987</v>
      </c>
      <c r="CL926">
        <v>1987</v>
      </c>
      <c r="CM926" s="22">
        <v>42921</v>
      </c>
      <c r="CN926">
        <v>2387</v>
      </c>
      <c r="CO926">
        <v>2387</v>
      </c>
      <c r="CP926">
        <v>2387</v>
      </c>
      <c r="CQ926">
        <v>2387</v>
      </c>
      <c r="CR926" s="22">
        <v>42922</v>
      </c>
      <c r="CS926">
        <v>2887</v>
      </c>
      <c r="CT926">
        <v>2887</v>
      </c>
      <c r="CU926">
        <v>2195</v>
      </c>
      <c r="CV926">
        <v>2327</v>
      </c>
    </row>
    <row r="927" spans="1:100">
      <c r="A927" s="22">
        <v>42920</v>
      </c>
      <c r="B927">
        <v>82</v>
      </c>
      <c r="C927">
        <v>85</v>
      </c>
      <c r="D927">
        <v>76</v>
      </c>
      <c r="E927">
        <v>78</v>
      </c>
      <c r="F927" s="23">
        <f t="shared" si="92"/>
        <v>-4.8780487804878092E-2</v>
      </c>
      <c r="G927" s="22">
        <v>42921</v>
      </c>
      <c r="H927">
        <v>91</v>
      </c>
      <c r="I927">
        <v>96</v>
      </c>
      <c r="J927">
        <v>78</v>
      </c>
      <c r="K927">
        <v>85</v>
      </c>
      <c r="L927" s="22">
        <v>42922</v>
      </c>
      <c r="M927">
        <v>87</v>
      </c>
      <c r="N927" s="4">
        <v>42921</v>
      </c>
      <c r="O927" s="3" t="s">
        <v>15</v>
      </c>
      <c r="P927" s="3">
        <v>3390</v>
      </c>
      <c r="Q927" s="3" t="s">
        <v>184</v>
      </c>
      <c r="R927" s="3" t="s">
        <v>17</v>
      </c>
      <c r="S927" s="3">
        <v>0.05</v>
      </c>
      <c r="T927" s="3">
        <v>2</v>
      </c>
      <c r="U927" s="3">
        <v>0</v>
      </c>
      <c r="V927" s="3">
        <v>6500</v>
      </c>
      <c r="W927">
        <v>91</v>
      </c>
      <c r="X927" s="4">
        <v>42922</v>
      </c>
      <c r="Y927">
        <v>85</v>
      </c>
      <c r="Z927" s="10">
        <f t="shared" si="91"/>
        <v>-39000</v>
      </c>
      <c r="AA927" s="10">
        <f t="shared" si="90"/>
        <v>39000</v>
      </c>
      <c r="AB927" t="str">
        <f t="shared" si="93"/>
        <v/>
      </c>
      <c r="AC927">
        <f t="shared" si="94"/>
        <v>-482420</v>
      </c>
      <c r="AD927">
        <f t="shared" si="95"/>
        <v>7.0588235294117618E-2</v>
      </c>
      <c r="AE927" s="15">
        <v>42922</v>
      </c>
      <c r="AF927" s="9">
        <v>0</v>
      </c>
      <c r="AG927" s="12" t="s">
        <v>960</v>
      </c>
      <c r="AH927" s="20">
        <v>42920.992361111108</v>
      </c>
      <c r="AI927" s="12">
        <v>85</v>
      </c>
      <c r="AJ927" s="12">
        <v>7</v>
      </c>
      <c r="AK927" s="12">
        <v>8.9700000000000002E-2</v>
      </c>
      <c r="AL927" s="17">
        <v>6400</v>
      </c>
      <c r="AM927" s="17">
        <v>0.323943661971831</v>
      </c>
      <c r="AN927" s="9"/>
      <c r="AO927" s="9"/>
      <c r="AP927" s="17">
        <v>0</v>
      </c>
      <c r="AQ927" s="17">
        <v>3450</v>
      </c>
      <c r="AR927" s="17">
        <v>0.4</v>
      </c>
      <c r="AS927" s="17">
        <v>4.8000000000000001E-2</v>
      </c>
      <c r="AT927" s="17">
        <v>0.55000000000000004</v>
      </c>
      <c r="AU927" s="12">
        <v>0.33720930232558138</v>
      </c>
      <c r="AV927" s="12" t="s">
        <v>988</v>
      </c>
      <c r="AY927" s="12">
        <v>48591907</v>
      </c>
      <c r="BA927" s="12">
        <v>1</v>
      </c>
      <c r="BD927" s="12">
        <v>0.323943661971831</v>
      </c>
      <c r="BE927" s="12">
        <v>0.4</v>
      </c>
      <c r="BF927" s="12">
        <v>0.55000000000000004</v>
      </c>
      <c r="BG927" s="12">
        <v>0.33720930232558138</v>
      </c>
      <c r="BH927" s="12">
        <v>1.4E-2</v>
      </c>
      <c r="BI927" s="12">
        <v>4.8000000000000001E-2</v>
      </c>
      <c r="BJ927" s="12">
        <v>0</v>
      </c>
      <c r="BK927" s="12">
        <v>0.60399999999999998</v>
      </c>
      <c r="BL927" s="12">
        <v>-172</v>
      </c>
      <c r="BM927" s="12">
        <v>400</v>
      </c>
      <c r="BN927" s="12">
        <v>-466</v>
      </c>
      <c r="BO927" s="12">
        <v>72</v>
      </c>
      <c r="BP927" s="12">
        <v>-422</v>
      </c>
      <c r="BQ927" s="12">
        <v>-299</v>
      </c>
      <c r="BR927" s="12">
        <v>265</v>
      </c>
      <c r="BS927" s="12">
        <v>311</v>
      </c>
      <c r="BT927" s="12">
        <v>0.33640914599280108</v>
      </c>
      <c r="BU927" s="12">
        <v>0.53912769256518533</v>
      </c>
      <c r="BV927" s="12">
        <v>0.56552291971214619</v>
      </c>
      <c r="BW927" s="12">
        <v>0.47730821303058535</v>
      </c>
      <c r="BX927" s="12">
        <v>0.62284306810423085</v>
      </c>
      <c r="BY927" s="12">
        <v>1619</v>
      </c>
      <c r="BZ927" s="12">
        <v>1</v>
      </c>
      <c r="CB927" s="12">
        <v>0.10472972972972973</v>
      </c>
      <c r="CC927" s="12">
        <v>20020</v>
      </c>
      <c r="CD927" s="12">
        <v>20080</v>
      </c>
      <c r="CE927" s="12">
        <v>3.093139482053612</v>
      </c>
      <c r="CH927" s="22">
        <v>42920</v>
      </c>
      <c r="CI927">
        <v>82</v>
      </c>
      <c r="CJ927">
        <v>85</v>
      </c>
      <c r="CK927">
        <v>76</v>
      </c>
      <c r="CL927">
        <v>78</v>
      </c>
      <c r="CM927" s="22">
        <v>42921</v>
      </c>
      <c r="CN927">
        <v>91</v>
      </c>
      <c r="CO927">
        <v>96</v>
      </c>
      <c r="CP927">
        <v>78</v>
      </c>
      <c r="CQ927">
        <v>85</v>
      </c>
      <c r="CR927" s="22">
        <v>42922</v>
      </c>
      <c r="CS927">
        <v>87</v>
      </c>
      <c r="CT927">
        <v>112</v>
      </c>
      <c r="CU927">
        <v>86</v>
      </c>
      <c r="CV927">
        <v>108</v>
      </c>
    </row>
    <row r="928" spans="1:100">
      <c r="A928" s="22">
        <v>42920</v>
      </c>
      <c r="B928">
        <v>1620</v>
      </c>
      <c r="C928">
        <v>1620</v>
      </c>
      <c r="D928">
        <v>1324</v>
      </c>
      <c r="E928">
        <v>1510</v>
      </c>
      <c r="F928" s="23">
        <f t="shared" si="92"/>
        <v>-6.7901234567901203E-2</v>
      </c>
      <c r="G928" s="22">
        <v>42921</v>
      </c>
      <c r="H928">
        <v>1585</v>
      </c>
      <c r="I928">
        <v>1764</v>
      </c>
      <c r="J928">
        <v>1360</v>
      </c>
      <c r="K928">
        <v>1408</v>
      </c>
      <c r="L928" s="22">
        <v>42922</v>
      </c>
      <c r="M928">
        <v>1318</v>
      </c>
      <c r="N928" s="4">
        <v>42921</v>
      </c>
      <c r="O928" s="3" t="s">
        <v>15</v>
      </c>
      <c r="P928" s="3">
        <v>2397</v>
      </c>
      <c r="Q928" s="3" t="s">
        <v>448</v>
      </c>
      <c r="R928" s="3" t="s">
        <v>17</v>
      </c>
      <c r="S928" s="3">
        <v>0.05</v>
      </c>
      <c r="T928" s="3">
        <v>2</v>
      </c>
      <c r="U928" s="3">
        <v>0</v>
      </c>
      <c r="V928" s="3">
        <v>400</v>
      </c>
      <c r="W928">
        <v>1585</v>
      </c>
      <c r="X928" s="4">
        <v>42922</v>
      </c>
      <c r="Y928">
        <v>1408</v>
      </c>
      <c r="Z928" s="10">
        <f t="shared" si="91"/>
        <v>-70800</v>
      </c>
      <c r="AA928" s="10">
        <f t="shared" si="90"/>
        <v>70800</v>
      </c>
      <c r="AB928" t="str">
        <f t="shared" si="93"/>
        <v/>
      </c>
      <c r="AC928">
        <f t="shared" si="94"/>
        <v>-482420</v>
      </c>
      <c r="AD928">
        <f t="shared" si="95"/>
        <v>8.1351689612014777E-3</v>
      </c>
      <c r="AE928" s="15">
        <v>42922</v>
      </c>
      <c r="AF928" s="9">
        <v>0</v>
      </c>
      <c r="AG928" s="12" t="s">
        <v>954</v>
      </c>
      <c r="AH928" s="20">
        <v>42920.990972222222</v>
      </c>
      <c r="AI928" s="12">
        <v>1598</v>
      </c>
      <c r="AJ928" s="12">
        <v>88</v>
      </c>
      <c r="AK928" s="12">
        <v>5.8299999999999998E-2</v>
      </c>
      <c r="AL928" s="17">
        <v>6200</v>
      </c>
      <c r="AM928" s="17">
        <v>0.45588235294117646</v>
      </c>
      <c r="AN928" s="9"/>
      <c r="AO928" s="9"/>
      <c r="AP928" s="17">
        <v>0</v>
      </c>
      <c r="AQ928" s="17">
        <v>4322</v>
      </c>
      <c r="AR928" s="17">
        <v>1</v>
      </c>
      <c r="AS928" s="17" t="s">
        <v>968</v>
      </c>
      <c r="AT928" s="17">
        <v>1</v>
      </c>
      <c r="AU928" s="12">
        <v>1</v>
      </c>
      <c r="AV928" s="12">
        <v>0</v>
      </c>
      <c r="AY928" s="12">
        <v>4237700</v>
      </c>
      <c r="BA928" s="12">
        <v>0.888646288209607</v>
      </c>
      <c r="BD928" s="12">
        <v>0.45588235294117646</v>
      </c>
      <c r="BE928" s="12">
        <v>1</v>
      </c>
      <c r="BF928" s="12">
        <v>1</v>
      </c>
      <c r="BG928" s="12">
        <v>1</v>
      </c>
      <c r="BH928" s="12">
        <v>4.0000000000000001E-3</v>
      </c>
      <c r="BI928" s="12" t="s">
        <v>968</v>
      </c>
      <c r="BJ928" s="12">
        <v>0</v>
      </c>
      <c r="BK928" s="12">
        <v>0.182</v>
      </c>
      <c r="BL928" s="12">
        <v>-49</v>
      </c>
      <c r="BM928" s="12">
        <v>54</v>
      </c>
      <c r="BN928" s="12" t="s">
        <v>964</v>
      </c>
      <c r="BO928" s="12">
        <v>265</v>
      </c>
      <c r="BP928" s="12">
        <v>-37</v>
      </c>
      <c r="BQ928" s="12">
        <v>-3</v>
      </c>
      <c r="BR928" s="12" t="s">
        <v>961</v>
      </c>
      <c r="BS928" s="12">
        <v>261</v>
      </c>
      <c r="BT928" s="12">
        <v>0.25990848874617895</v>
      </c>
      <c r="BU928" s="12">
        <v>0.59989519507556011</v>
      </c>
      <c r="BV928" s="12">
        <v>0.68739946801623031</v>
      </c>
      <c r="BW928" s="12">
        <v>0.61194466154924732</v>
      </c>
      <c r="BX928" s="12">
        <v>0.60880170588824756</v>
      </c>
      <c r="BY928" s="12">
        <v>1619</v>
      </c>
      <c r="BZ928" s="12">
        <v>0.888646288209607</v>
      </c>
      <c r="CB928" s="12">
        <v>0.10472972972972973</v>
      </c>
      <c r="CC928" s="12">
        <v>20020</v>
      </c>
      <c r="CD928" s="12">
        <v>20080</v>
      </c>
      <c r="CE928" s="12">
        <v>4.3529411764705879</v>
      </c>
      <c r="CH928" s="22">
        <v>42920</v>
      </c>
      <c r="CI928">
        <v>1620</v>
      </c>
      <c r="CJ928">
        <v>1620</v>
      </c>
      <c r="CK928">
        <v>1324</v>
      </c>
      <c r="CL928">
        <v>1510</v>
      </c>
      <c r="CM928" s="22">
        <v>42921</v>
      </c>
      <c r="CN928">
        <v>1585</v>
      </c>
      <c r="CO928">
        <v>1764</v>
      </c>
      <c r="CP928">
        <v>1360</v>
      </c>
      <c r="CQ928">
        <v>1408</v>
      </c>
      <c r="CR928" s="22">
        <v>42922</v>
      </c>
      <c r="CS928">
        <v>1318</v>
      </c>
      <c r="CT928">
        <v>1350</v>
      </c>
      <c r="CU928">
        <v>1187</v>
      </c>
      <c r="CV928">
        <v>1217</v>
      </c>
    </row>
    <row r="929" spans="1:100">
      <c r="A929" s="22">
        <v>42921</v>
      </c>
      <c r="B929">
        <v>7</v>
      </c>
      <c r="C929">
        <v>7</v>
      </c>
      <c r="D929">
        <v>6</v>
      </c>
      <c r="E929">
        <v>6</v>
      </c>
      <c r="F929" s="23">
        <f t="shared" si="92"/>
        <v>-0.1428571428571429</v>
      </c>
      <c r="G929" s="22">
        <v>42922</v>
      </c>
      <c r="H929">
        <v>7</v>
      </c>
      <c r="I929">
        <v>7</v>
      </c>
      <c r="J929">
        <v>6</v>
      </c>
      <c r="K929">
        <v>7</v>
      </c>
      <c r="L929" s="22">
        <v>42923</v>
      </c>
      <c r="M929">
        <v>6</v>
      </c>
      <c r="N929" s="4">
        <v>42922</v>
      </c>
      <c r="O929" s="3" t="s">
        <v>15</v>
      </c>
      <c r="P929" s="3">
        <v>8107</v>
      </c>
      <c r="Q929" s="3" t="s">
        <v>137</v>
      </c>
      <c r="R929" s="3" t="s">
        <v>17</v>
      </c>
      <c r="S929" s="3">
        <v>0.05</v>
      </c>
      <c r="T929" s="3">
        <v>1</v>
      </c>
      <c r="U929" s="3">
        <v>0</v>
      </c>
      <c r="V929" s="3">
        <v>84000</v>
      </c>
      <c r="W929">
        <v>7</v>
      </c>
      <c r="X929" s="4">
        <v>42926</v>
      </c>
      <c r="Y929">
        <v>7</v>
      </c>
      <c r="Z929" s="10">
        <f t="shared" si="91"/>
        <v>0</v>
      </c>
      <c r="AA929" s="10">
        <f t="shared" si="90"/>
        <v>0</v>
      </c>
      <c r="AB929" t="str">
        <f t="shared" si="93"/>
        <v/>
      </c>
      <c r="AC929">
        <f t="shared" si="94"/>
        <v>-482420</v>
      </c>
      <c r="AD929">
        <f t="shared" si="95"/>
        <v>4.4776119402984982E-2</v>
      </c>
      <c r="AE929" s="15">
        <v>42923</v>
      </c>
      <c r="AF929" s="9">
        <v>-5.1212168756253895E-5</v>
      </c>
      <c r="AG929" s="12" t="s">
        <v>962</v>
      </c>
      <c r="AH929" s="20">
        <v>42921.97152777778</v>
      </c>
      <c r="AI929" s="12">
        <v>6.7</v>
      </c>
      <c r="AJ929" s="12">
        <v>0.7</v>
      </c>
      <c r="AK929" s="12">
        <v>0.1167</v>
      </c>
      <c r="AL929" s="17">
        <v>1288000</v>
      </c>
      <c r="AM929" s="9"/>
      <c r="AN929" s="9"/>
      <c r="AO929" s="9"/>
      <c r="AP929" s="9"/>
      <c r="AQ929" s="9"/>
      <c r="AR929" s="9"/>
      <c r="AS929" s="9"/>
      <c r="BY929" s="12">
        <v>1606.5</v>
      </c>
      <c r="CD929" s="12">
        <v>19940</v>
      </c>
      <c r="CH929" s="22">
        <v>42921</v>
      </c>
      <c r="CI929">
        <v>7</v>
      </c>
      <c r="CJ929">
        <v>7</v>
      </c>
      <c r="CK929">
        <v>6</v>
      </c>
      <c r="CL929">
        <v>6</v>
      </c>
      <c r="CM929" s="22">
        <v>42922</v>
      </c>
      <c r="CN929">
        <v>7</v>
      </c>
      <c r="CO929">
        <v>7</v>
      </c>
      <c r="CP929">
        <v>6</v>
      </c>
      <c r="CQ929">
        <v>7</v>
      </c>
      <c r="CR929" s="22">
        <v>42923</v>
      </c>
      <c r="CS929">
        <v>6</v>
      </c>
      <c r="CT929">
        <v>7</v>
      </c>
      <c r="CU929">
        <v>6</v>
      </c>
      <c r="CV929">
        <v>7</v>
      </c>
    </row>
    <row r="930" spans="1:100">
      <c r="A930" s="22">
        <v>42921</v>
      </c>
      <c r="B930">
        <v>216</v>
      </c>
      <c r="C930">
        <v>293</v>
      </c>
      <c r="D930">
        <v>214</v>
      </c>
      <c r="E930">
        <v>293</v>
      </c>
      <c r="F930" s="23">
        <f t="shared" si="92"/>
        <v>0.3564814814814814</v>
      </c>
      <c r="G930" s="22">
        <v>42922</v>
      </c>
      <c r="H930">
        <v>281</v>
      </c>
      <c r="I930">
        <v>360</v>
      </c>
      <c r="J930">
        <v>276</v>
      </c>
      <c r="K930">
        <v>328</v>
      </c>
      <c r="L930" s="22">
        <v>42923</v>
      </c>
      <c r="M930">
        <v>296</v>
      </c>
      <c r="N930" s="4">
        <v>42922</v>
      </c>
      <c r="O930" s="3" t="s">
        <v>15</v>
      </c>
      <c r="P930" s="3">
        <v>8704</v>
      </c>
      <c r="Q930" s="3" t="s">
        <v>85</v>
      </c>
      <c r="R930" s="3" t="s">
        <v>17</v>
      </c>
      <c r="S930" s="3">
        <v>0.05</v>
      </c>
      <c r="T930" s="3">
        <v>1</v>
      </c>
      <c r="U930" s="3">
        <v>0</v>
      </c>
      <c r="V930" s="3">
        <v>1800</v>
      </c>
      <c r="W930">
        <v>281</v>
      </c>
      <c r="X930" s="4">
        <v>42926</v>
      </c>
      <c r="Y930">
        <v>328</v>
      </c>
      <c r="Z930" s="10">
        <f t="shared" si="91"/>
        <v>84600</v>
      </c>
      <c r="AA930" s="10">
        <f t="shared" si="90"/>
        <v>84600</v>
      </c>
      <c r="AB930" t="str">
        <f t="shared" si="93"/>
        <v/>
      </c>
      <c r="AC930">
        <f t="shared" si="94"/>
        <v>-482420</v>
      </c>
      <c r="AD930">
        <f t="shared" si="95"/>
        <v>7.8688524590163955E-2</v>
      </c>
      <c r="AE930" s="15">
        <v>42923</v>
      </c>
      <c r="AF930" s="9">
        <v>-5.1212168756253895E-5</v>
      </c>
      <c r="AG930" s="12" t="s">
        <v>960</v>
      </c>
      <c r="AH930" s="20">
        <v>42921.997916666667</v>
      </c>
      <c r="AI930" s="12">
        <v>305</v>
      </c>
      <c r="AJ930" s="12">
        <v>12</v>
      </c>
      <c r="AK930" s="12">
        <v>4.1000000000000002E-2</v>
      </c>
      <c r="AL930" s="17">
        <v>715200</v>
      </c>
      <c r="AM930" s="9"/>
      <c r="AN930" s="9"/>
      <c r="AO930" s="9"/>
      <c r="AP930" s="9"/>
      <c r="AQ930" s="9"/>
      <c r="AR930" s="9"/>
      <c r="AS930" s="9"/>
      <c r="BY930" s="12">
        <v>1606.5</v>
      </c>
      <c r="CD930" s="12">
        <v>19940</v>
      </c>
      <c r="CH930" s="22">
        <v>42921</v>
      </c>
      <c r="CI930">
        <v>216</v>
      </c>
      <c r="CJ930">
        <v>293</v>
      </c>
      <c r="CK930">
        <v>214</v>
      </c>
      <c r="CL930">
        <v>293</v>
      </c>
      <c r="CM930" s="22">
        <v>42922</v>
      </c>
      <c r="CN930">
        <v>281</v>
      </c>
      <c r="CO930">
        <v>360</v>
      </c>
      <c r="CP930">
        <v>276</v>
      </c>
      <c r="CQ930">
        <v>328</v>
      </c>
      <c r="CR930" s="22">
        <v>42923</v>
      </c>
      <c r="CS930">
        <v>296</v>
      </c>
      <c r="CT930">
        <v>346</v>
      </c>
      <c r="CU930">
        <v>284</v>
      </c>
      <c r="CV930">
        <v>330</v>
      </c>
    </row>
    <row r="931" spans="1:100">
      <c r="A931" s="22">
        <v>42921</v>
      </c>
      <c r="B931">
        <v>1275</v>
      </c>
      <c r="C931">
        <v>1520</v>
      </c>
      <c r="D931">
        <v>1258</v>
      </c>
      <c r="E931">
        <v>1520</v>
      </c>
      <c r="F931" s="23">
        <f t="shared" si="92"/>
        <v>0.19215686274509802</v>
      </c>
      <c r="G931" s="22">
        <v>42922</v>
      </c>
      <c r="H931">
        <v>1539</v>
      </c>
      <c r="I931">
        <v>1745</v>
      </c>
      <c r="J931">
        <v>1415</v>
      </c>
      <c r="K931">
        <v>1484</v>
      </c>
      <c r="L931" s="22">
        <v>42923</v>
      </c>
      <c r="M931">
        <v>1475</v>
      </c>
      <c r="N931" s="4">
        <v>42922</v>
      </c>
      <c r="O931" s="3" t="s">
        <v>15</v>
      </c>
      <c r="P931" s="3">
        <v>3853</v>
      </c>
      <c r="Q931" s="3" t="s">
        <v>95</v>
      </c>
      <c r="R931" s="3" t="s">
        <v>17</v>
      </c>
      <c r="S931" s="3">
        <v>0.05</v>
      </c>
      <c r="T931" s="3">
        <v>1</v>
      </c>
      <c r="U931" s="3">
        <v>0</v>
      </c>
      <c r="V931" s="3">
        <v>400</v>
      </c>
      <c r="W931">
        <v>1539</v>
      </c>
      <c r="X931" s="4">
        <v>42926</v>
      </c>
      <c r="Y931">
        <v>1484</v>
      </c>
      <c r="Z931" s="10">
        <f t="shared" si="91"/>
        <v>-22000</v>
      </c>
      <c r="AA931" s="10">
        <f t="shared" si="90"/>
        <v>22000</v>
      </c>
      <c r="AB931" t="str">
        <f t="shared" si="93"/>
        <v/>
      </c>
      <c r="AC931">
        <f t="shared" si="94"/>
        <v>-482420</v>
      </c>
      <c r="AD931">
        <f t="shared" si="95"/>
        <v>3.20754716981132E-2</v>
      </c>
      <c r="AE931" s="15">
        <v>42923</v>
      </c>
      <c r="AF931" s="9">
        <v>-5.1212168756253895E-5</v>
      </c>
      <c r="AG931" s="12" t="s">
        <v>957</v>
      </c>
      <c r="AH931" s="20">
        <v>42921.998611111114</v>
      </c>
      <c r="AI931" s="12">
        <v>1590</v>
      </c>
      <c r="AJ931" s="12">
        <v>70</v>
      </c>
      <c r="AK931" s="12">
        <v>4.6100000000000002E-2</v>
      </c>
      <c r="AL931" s="17">
        <v>136800</v>
      </c>
      <c r="AM931" s="9"/>
      <c r="AN931" s="9"/>
      <c r="AO931" s="9"/>
      <c r="AP931" s="9"/>
      <c r="AQ931" s="9"/>
      <c r="AR931" s="9"/>
      <c r="AS931" s="9"/>
      <c r="BY931" s="12">
        <v>1606.5</v>
      </c>
      <c r="CD931" s="12">
        <v>19940</v>
      </c>
      <c r="CH931" s="22">
        <v>42921</v>
      </c>
      <c r="CI931">
        <v>1275</v>
      </c>
      <c r="CJ931">
        <v>1520</v>
      </c>
      <c r="CK931">
        <v>1258</v>
      </c>
      <c r="CL931">
        <v>1520</v>
      </c>
      <c r="CM931" s="22">
        <v>42922</v>
      </c>
      <c r="CN931">
        <v>1539</v>
      </c>
      <c r="CO931">
        <v>1745</v>
      </c>
      <c r="CP931">
        <v>1415</v>
      </c>
      <c r="CQ931">
        <v>1484</v>
      </c>
      <c r="CR931" s="22">
        <v>42923</v>
      </c>
      <c r="CS931">
        <v>1475</v>
      </c>
      <c r="CT931">
        <v>1515</v>
      </c>
      <c r="CU931">
        <v>1424</v>
      </c>
      <c r="CV931">
        <v>1490</v>
      </c>
    </row>
    <row r="932" spans="1:100">
      <c r="A932" s="22">
        <v>42921</v>
      </c>
      <c r="B932">
        <v>17</v>
      </c>
      <c r="C932">
        <v>18</v>
      </c>
      <c r="D932">
        <v>16</v>
      </c>
      <c r="E932">
        <v>18</v>
      </c>
      <c r="F932" s="23">
        <f t="shared" si="92"/>
        <v>5.8823529411764719E-2</v>
      </c>
      <c r="G932" s="22">
        <v>42922</v>
      </c>
      <c r="H932">
        <v>18</v>
      </c>
      <c r="I932">
        <v>18</v>
      </c>
      <c r="J932">
        <v>17</v>
      </c>
      <c r="K932">
        <v>17</v>
      </c>
      <c r="L932" s="22">
        <v>42923</v>
      </c>
      <c r="M932">
        <v>17</v>
      </c>
      <c r="N932" s="4">
        <v>42922</v>
      </c>
      <c r="O932" s="3" t="s">
        <v>11</v>
      </c>
      <c r="P932" s="3">
        <v>8918</v>
      </c>
      <c r="Q932" s="3" t="s">
        <v>72</v>
      </c>
      <c r="R932" s="3" t="s">
        <v>13</v>
      </c>
      <c r="S932" s="3">
        <v>0.05</v>
      </c>
      <c r="T932" s="3">
        <v>2</v>
      </c>
      <c r="U932" s="3">
        <v>0</v>
      </c>
      <c r="V932" s="3">
        <v>27800</v>
      </c>
      <c r="W932">
        <v>18</v>
      </c>
      <c r="X932" s="4">
        <v>42926</v>
      </c>
      <c r="Y932">
        <v>17</v>
      </c>
      <c r="Z932" s="10">
        <f t="shared" si="91"/>
        <v>-27800</v>
      </c>
      <c r="AA932" s="10">
        <f t="shared" si="90"/>
        <v>27800</v>
      </c>
      <c r="AB932" t="str">
        <f t="shared" si="93"/>
        <v/>
      </c>
      <c r="AC932">
        <f t="shared" si="94"/>
        <v>-482420</v>
      </c>
      <c r="AD932">
        <f t="shared" si="95"/>
        <v>4.0462427745664664E-2</v>
      </c>
      <c r="AE932" s="15">
        <v>42923</v>
      </c>
      <c r="AF932" s="9">
        <v>-5.1212168756253895E-5</v>
      </c>
      <c r="AG932" s="12" t="s">
        <v>962</v>
      </c>
      <c r="AH932" s="20">
        <v>42921.975694444445</v>
      </c>
      <c r="AI932" s="12">
        <v>17.3</v>
      </c>
      <c r="AJ932" s="12">
        <v>-0.7</v>
      </c>
      <c r="AK932" s="12">
        <v>-3.8899999999999997E-2</v>
      </c>
      <c r="AL932" s="17">
        <v>87100</v>
      </c>
      <c r="AM932" s="9"/>
      <c r="AN932" s="9"/>
      <c r="AO932" s="9"/>
      <c r="AP932" s="9"/>
      <c r="AQ932" s="9"/>
      <c r="AR932" s="9"/>
      <c r="AS932" s="9"/>
      <c r="BY932" s="12">
        <v>1606.5</v>
      </c>
      <c r="CD932" s="12">
        <v>19940</v>
      </c>
      <c r="CH932" s="22">
        <v>42921</v>
      </c>
      <c r="CI932">
        <v>17</v>
      </c>
      <c r="CJ932">
        <v>18</v>
      </c>
      <c r="CK932">
        <v>16</v>
      </c>
      <c r="CL932">
        <v>18</v>
      </c>
      <c r="CM932" s="22">
        <v>42922</v>
      </c>
      <c r="CN932">
        <v>18</v>
      </c>
      <c r="CO932">
        <v>18</v>
      </c>
      <c r="CP932">
        <v>17</v>
      </c>
      <c r="CQ932">
        <v>17</v>
      </c>
      <c r="CR932" s="22">
        <v>42923</v>
      </c>
      <c r="CS932">
        <v>17</v>
      </c>
      <c r="CT932">
        <v>18</v>
      </c>
      <c r="CU932">
        <v>16</v>
      </c>
      <c r="CV932">
        <v>17</v>
      </c>
    </row>
    <row r="933" spans="1:100">
      <c r="A933" s="22">
        <v>42921</v>
      </c>
      <c r="B933">
        <v>93</v>
      </c>
      <c r="C933">
        <v>94</v>
      </c>
      <c r="D933">
        <v>92</v>
      </c>
      <c r="E933">
        <v>92</v>
      </c>
      <c r="F933" s="23">
        <f t="shared" si="92"/>
        <v>-1.0752688172043001E-2</v>
      </c>
      <c r="G933" s="22">
        <v>42922</v>
      </c>
      <c r="H933">
        <v>92</v>
      </c>
      <c r="I933">
        <v>94</v>
      </c>
      <c r="J933">
        <v>92</v>
      </c>
      <c r="K933">
        <v>93</v>
      </c>
      <c r="L933" s="22">
        <v>42923</v>
      </c>
      <c r="M933">
        <v>97</v>
      </c>
      <c r="N933" s="4">
        <v>42922</v>
      </c>
      <c r="O933" s="3" t="s">
        <v>15</v>
      </c>
      <c r="P933" s="3">
        <v>1552</v>
      </c>
      <c r="Q933" s="3" t="s">
        <v>122</v>
      </c>
      <c r="R933" s="3" t="s">
        <v>17</v>
      </c>
      <c r="S933" s="3">
        <v>0.05</v>
      </c>
      <c r="T933" s="3" t="s">
        <v>27</v>
      </c>
      <c r="U933" s="3">
        <v>0</v>
      </c>
      <c r="V933" s="3">
        <v>5435</v>
      </c>
      <c r="W933">
        <v>92</v>
      </c>
      <c r="X933" s="4">
        <v>42926</v>
      </c>
      <c r="Y933">
        <v>93</v>
      </c>
      <c r="Z933" s="10">
        <f t="shared" si="91"/>
        <v>5435</v>
      </c>
      <c r="AA933" s="10">
        <f t="shared" si="90"/>
        <v>5435</v>
      </c>
      <c r="AB933" t="str">
        <f t="shared" si="93"/>
        <v/>
      </c>
      <c r="AC933">
        <f t="shared" si="94"/>
        <v>-482420</v>
      </c>
      <c r="AD933">
        <f t="shared" si="95"/>
        <v>2.9535864978902926E-2</v>
      </c>
      <c r="AE933" s="15">
        <v>42923</v>
      </c>
      <c r="AF933" s="9">
        <v>-5.1212168756253895E-5</v>
      </c>
      <c r="AG933" s="12" t="s">
        <v>954</v>
      </c>
      <c r="AH933" s="20">
        <v>42921.981944444444</v>
      </c>
      <c r="AI933" s="12">
        <v>94.8</v>
      </c>
      <c r="AJ933" s="12">
        <v>2.8</v>
      </c>
      <c r="AK933" s="12">
        <v>3.04E-2</v>
      </c>
      <c r="AL933" s="17">
        <v>77000</v>
      </c>
      <c r="AM933" s="9"/>
      <c r="AN933" s="9"/>
      <c r="AO933" s="9"/>
      <c r="AP933" s="9"/>
      <c r="AQ933" s="9"/>
      <c r="AR933" s="9"/>
      <c r="AS933" s="9"/>
      <c r="BY933" s="12">
        <v>1606.5</v>
      </c>
      <c r="CD933" s="12">
        <v>19940</v>
      </c>
      <c r="CH933" s="22">
        <v>42921</v>
      </c>
      <c r="CI933">
        <v>93</v>
      </c>
      <c r="CJ933">
        <v>94</v>
      </c>
      <c r="CK933">
        <v>92</v>
      </c>
      <c r="CL933">
        <v>92</v>
      </c>
      <c r="CM933" s="22">
        <v>42922</v>
      </c>
      <c r="CN933">
        <v>92</v>
      </c>
      <c r="CO933">
        <v>94</v>
      </c>
      <c r="CP933">
        <v>92</v>
      </c>
      <c r="CQ933">
        <v>93</v>
      </c>
      <c r="CR933" s="22">
        <v>42923</v>
      </c>
      <c r="CS933">
        <v>97</v>
      </c>
      <c r="CT933">
        <v>99</v>
      </c>
      <c r="CU933">
        <v>96</v>
      </c>
      <c r="CV933">
        <v>98</v>
      </c>
    </row>
    <row r="934" spans="1:100">
      <c r="A934" s="22">
        <v>42921</v>
      </c>
      <c r="B934">
        <v>43</v>
      </c>
      <c r="C934">
        <v>49</v>
      </c>
      <c r="D934">
        <v>42</v>
      </c>
      <c r="E934">
        <v>49</v>
      </c>
      <c r="F934" s="23">
        <f t="shared" si="92"/>
        <v>0.13953488372093026</v>
      </c>
      <c r="G934" s="22">
        <v>42922</v>
      </c>
      <c r="H934">
        <v>51</v>
      </c>
      <c r="I934">
        <v>52</v>
      </c>
      <c r="J934">
        <v>45</v>
      </c>
      <c r="K934">
        <v>47</v>
      </c>
      <c r="L934" s="22">
        <v>42923</v>
      </c>
      <c r="M934">
        <v>46</v>
      </c>
      <c r="N934" s="4">
        <v>42922</v>
      </c>
      <c r="O934" s="3" t="s">
        <v>15</v>
      </c>
      <c r="P934" s="3">
        <v>2538</v>
      </c>
      <c r="Q934" s="3" t="s">
        <v>182</v>
      </c>
      <c r="R934" s="3" t="s">
        <v>17</v>
      </c>
      <c r="S934" s="3">
        <v>0.05</v>
      </c>
      <c r="T934" s="3">
        <v>1</v>
      </c>
      <c r="U934" s="3">
        <v>0</v>
      </c>
      <c r="V934" s="3">
        <v>11000</v>
      </c>
      <c r="W934">
        <v>51</v>
      </c>
      <c r="X934" s="4">
        <v>42926</v>
      </c>
      <c r="Y934">
        <v>47</v>
      </c>
      <c r="Z934" s="10">
        <f t="shared" si="91"/>
        <v>-44000</v>
      </c>
      <c r="AA934" s="10">
        <f t="shared" si="90"/>
        <v>44000</v>
      </c>
      <c r="AB934" t="str">
        <f t="shared" si="93"/>
        <v/>
      </c>
      <c r="AC934">
        <f t="shared" si="94"/>
        <v>-482420</v>
      </c>
      <c r="AD934">
        <f t="shared" si="95"/>
        <v>3.5916824196597363E-2</v>
      </c>
      <c r="AE934" s="15">
        <v>42923</v>
      </c>
      <c r="AF934" s="9">
        <v>-5.1212168756253895E-5</v>
      </c>
      <c r="AG934" s="12" t="s">
        <v>954</v>
      </c>
      <c r="AH934" s="20">
        <v>42921.986805555556</v>
      </c>
      <c r="AI934" s="12">
        <v>52.9</v>
      </c>
      <c r="AJ934" s="12">
        <v>3.9</v>
      </c>
      <c r="AK934" s="12">
        <v>7.9600000000000004E-2</v>
      </c>
      <c r="AL934" s="17">
        <v>71000</v>
      </c>
      <c r="AM934" s="9"/>
      <c r="AN934" s="9"/>
      <c r="AO934" s="9"/>
      <c r="AP934" s="9"/>
      <c r="AQ934" s="9"/>
      <c r="AR934" s="9"/>
      <c r="AS934" s="9"/>
      <c r="BY934" s="12">
        <v>1606.5</v>
      </c>
      <c r="CD934" s="12">
        <v>19940</v>
      </c>
      <c r="CH934" s="22">
        <v>42921</v>
      </c>
      <c r="CI934">
        <v>43</v>
      </c>
      <c r="CJ934">
        <v>49</v>
      </c>
      <c r="CK934">
        <v>42</v>
      </c>
      <c r="CL934">
        <v>49</v>
      </c>
      <c r="CM934" s="22">
        <v>42922</v>
      </c>
      <c r="CN934">
        <v>51</v>
      </c>
      <c r="CO934">
        <v>52</v>
      </c>
      <c r="CP934">
        <v>45</v>
      </c>
      <c r="CQ934">
        <v>47</v>
      </c>
      <c r="CR934" s="22">
        <v>42923</v>
      </c>
      <c r="CS934">
        <v>46</v>
      </c>
      <c r="CT934">
        <v>47</v>
      </c>
      <c r="CU934">
        <v>44</v>
      </c>
      <c r="CV934">
        <v>46</v>
      </c>
    </row>
    <row r="935" spans="1:100">
      <c r="A935" s="22">
        <v>42921</v>
      </c>
      <c r="B935">
        <v>104</v>
      </c>
      <c r="C935">
        <v>119</v>
      </c>
      <c r="D935">
        <v>103</v>
      </c>
      <c r="E935">
        <v>113</v>
      </c>
      <c r="F935" s="23">
        <f t="shared" si="92"/>
        <v>8.6538461538461453E-2</v>
      </c>
      <c r="G935" s="22">
        <v>42922</v>
      </c>
      <c r="H935">
        <v>124</v>
      </c>
      <c r="I935">
        <v>124</v>
      </c>
      <c r="J935">
        <v>109</v>
      </c>
      <c r="K935">
        <v>112</v>
      </c>
      <c r="L935" s="22">
        <v>42923</v>
      </c>
      <c r="M935">
        <v>110</v>
      </c>
      <c r="N935" s="4">
        <v>42922</v>
      </c>
      <c r="O935" s="3" t="s">
        <v>15</v>
      </c>
      <c r="P935" s="3">
        <v>5940</v>
      </c>
      <c r="Q935" s="3" t="s">
        <v>189</v>
      </c>
      <c r="R935" s="3" t="s">
        <v>17</v>
      </c>
      <c r="S935" s="3">
        <v>0.05</v>
      </c>
      <c r="T935" s="3">
        <v>2</v>
      </c>
      <c r="U935" s="3">
        <v>0</v>
      </c>
      <c r="V935" s="3">
        <v>4500</v>
      </c>
      <c r="W935">
        <v>124</v>
      </c>
      <c r="X935" s="4">
        <v>42926</v>
      </c>
      <c r="Y935">
        <v>112</v>
      </c>
      <c r="Z935" s="10">
        <f t="shared" si="91"/>
        <v>-54000</v>
      </c>
      <c r="AA935" s="10">
        <f t="shared" si="90"/>
        <v>54000</v>
      </c>
      <c r="AB935" t="str">
        <f t="shared" si="93"/>
        <v/>
      </c>
      <c r="AC935">
        <f t="shared" si="94"/>
        <v>-482420</v>
      </c>
      <c r="AD935">
        <f t="shared" si="95"/>
        <v>5.9829059829059839E-2</v>
      </c>
      <c r="AE935" s="15">
        <v>42923</v>
      </c>
      <c r="AF935" s="9">
        <v>-5.1212168756253895E-5</v>
      </c>
      <c r="AG935" s="12" t="s">
        <v>954</v>
      </c>
      <c r="AH935" s="20">
        <v>42921.996527777781</v>
      </c>
      <c r="AI935" s="12">
        <v>117</v>
      </c>
      <c r="AJ935" s="12">
        <v>4</v>
      </c>
      <c r="AK935" s="12">
        <v>3.5400000000000001E-2</v>
      </c>
      <c r="AL935" s="17">
        <v>55000</v>
      </c>
      <c r="AM935" s="9"/>
      <c r="AN935" s="9"/>
      <c r="AO935" s="9"/>
      <c r="AP935" s="9"/>
      <c r="AQ935" s="9"/>
      <c r="AR935" s="9"/>
      <c r="AS935" s="9"/>
      <c r="BY935" s="12">
        <v>1606.5</v>
      </c>
      <c r="CD935" s="12">
        <v>19940</v>
      </c>
      <c r="CH935" s="22">
        <v>42921</v>
      </c>
      <c r="CI935">
        <v>104</v>
      </c>
      <c r="CJ935">
        <v>119</v>
      </c>
      <c r="CK935">
        <v>103</v>
      </c>
      <c r="CL935">
        <v>113</v>
      </c>
      <c r="CM935" s="22">
        <v>42922</v>
      </c>
      <c r="CN935">
        <v>124</v>
      </c>
      <c r="CO935">
        <v>124</v>
      </c>
      <c r="CP935">
        <v>109</v>
      </c>
      <c r="CQ935">
        <v>112</v>
      </c>
      <c r="CR935" s="22">
        <v>42923</v>
      </c>
      <c r="CS935">
        <v>110</v>
      </c>
      <c r="CT935">
        <v>114</v>
      </c>
      <c r="CU935">
        <v>106</v>
      </c>
      <c r="CV935">
        <v>114</v>
      </c>
    </row>
    <row r="936" spans="1:100">
      <c r="A936" s="22">
        <v>42921</v>
      </c>
      <c r="B936">
        <v>23</v>
      </c>
      <c r="C936">
        <v>23</v>
      </c>
      <c r="D936">
        <v>22</v>
      </c>
      <c r="E936">
        <v>22</v>
      </c>
      <c r="F936" s="23">
        <f t="shared" si="92"/>
        <v>-4.3478260869565188E-2</v>
      </c>
      <c r="G936" s="22">
        <v>42922</v>
      </c>
      <c r="H936">
        <v>23</v>
      </c>
      <c r="I936">
        <v>24</v>
      </c>
      <c r="J936">
        <v>22</v>
      </c>
      <c r="K936">
        <v>23</v>
      </c>
      <c r="L936" s="22">
        <v>42923</v>
      </c>
      <c r="M936">
        <v>23</v>
      </c>
      <c r="N936" s="4">
        <v>42922</v>
      </c>
      <c r="O936" s="3" t="s">
        <v>15</v>
      </c>
      <c r="P936" s="3">
        <v>8894</v>
      </c>
      <c r="Q936" s="3" t="s">
        <v>74</v>
      </c>
      <c r="R936" s="3" t="s">
        <v>17</v>
      </c>
      <c r="S936" s="3">
        <v>0.05</v>
      </c>
      <c r="T936" s="3">
        <v>1</v>
      </c>
      <c r="U936" s="3">
        <v>0</v>
      </c>
      <c r="V936" s="3">
        <v>22800</v>
      </c>
      <c r="W936">
        <v>23</v>
      </c>
      <c r="X936" s="4">
        <v>42926</v>
      </c>
      <c r="Y936">
        <v>23</v>
      </c>
      <c r="Z936" s="10">
        <f t="shared" si="91"/>
        <v>0</v>
      </c>
      <c r="AA936" s="10">
        <f t="shared" si="90"/>
        <v>0</v>
      </c>
      <c r="AB936" t="str">
        <f t="shared" si="93"/>
        <v/>
      </c>
      <c r="AC936">
        <f t="shared" si="94"/>
        <v>-482420</v>
      </c>
      <c r="AD936">
        <f t="shared" si="95"/>
        <v>8.7719298245614308E-3</v>
      </c>
      <c r="AE936" s="15">
        <v>42923</v>
      </c>
      <c r="AF936" s="9">
        <v>-5.1212168756253895E-5</v>
      </c>
      <c r="AG936" s="12" t="s">
        <v>954</v>
      </c>
      <c r="AH936" s="20">
        <v>42921.979861111111</v>
      </c>
      <c r="AI936" s="12">
        <v>22.8</v>
      </c>
      <c r="AJ936" s="12">
        <v>0.8</v>
      </c>
      <c r="AK936" s="12">
        <v>3.6400000000000002E-2</v>
      </c>
      <c r="AL936" s="17">
        <v>31800</v>
      </c>
      <c r="AM936" s="9"/>
      <c r="AN936" s="9"/>
      <c r="AO936" s="9"/>
      <c r="AP936" s="9"/>
      <c r="AQ936" s="9"/>
      <c r="AR936" s="9"/>
      <c r="AS936" s="9"/>
      <c r="BY936" s="12">
        <v>1606.5</v>
      </c>
      <c r="CD936" s="12">
        <v>19940</v>
      </c>
      <c r="CH936" s="22">
        <v>42921</v>
      </c>
      <c r="CI936">
        <v>23</v>
      </c>
      <c r="CJ936">
        <v>23</v>
      </c>
      <c r="CK936">
        <v>22</v>
      </c>
      <c r="CL936">
        <v>22</v>
      </c>
      <c r="CM936" s="22">
        <v>42922</v>
      </c>
      <c r="CN936">
        <v>23</v>
      </c>
      <c r="CO936">
        <v>24</v>
      </c>
      <c r="CP936">
        <v>22</v>
      </c>
      <c r="CQ936">
        <v>23</v>
      </c>
      <c r="CR936" s="22">
        <v>42923</v>
      </c>
      <c r="CS936">
        <v>23</v>
      </c>
      <c r="CT936">
        <v>24</v>
      </c>
      <c r="CU936">
        <v>23</v>
      </c>
      <c r="CV936">
        <v>23</v>
      </c>
    </row>
    <row r="937" spans="1:100">
      <c r="A937" s="22">
        <v>42921</v>
      </c>
      <c r="B937">
        <v>9</v>
      </c>
      <c r="C937">
        <v>9</v>
      </c>
      <c r="D937">
        <v>8</v>
      </c>
      <c r="E937">
        <v>8</v>
      </c>
      <c r="F937" s="23">
        <f t="shared" si="92"/>
        <v>-0.11111111111111116</v>
      </c>
      <c r="G937" s="22">
        <v>42922</v>
      </c>
      <c r="H937">
        <v>8</v>
      </c>
      <c r="I937">
        <v>9</v>
      </c>
      <c r="J937">
        <v>8</v>
      </c>
      <c r="K937">
        <v>8</v>
      </c>
      <c r="L937" s="22">
        <v>42923</v>
      </c>
      <c r="M937">
        <v>8</v>
      </c>
      <c r="N937" s="4">
        <v>42922</v>
      </c>
      <c r="O937" s="3" t="s">
        <v>15</v>
      </c>
      <c r="P937" s="3">
        <v>9318</v>
      </c>
      <c r="Q937" s="3" t="s">
        <v>71</v>
      </c>
      <c r="R937" s="3" t="s">
        <v>17</v>
      </c>
      <c r="S937" s="3">
        <v>0.05</v>
      </c>
      <c r="T937" s="3">
        <v>2</v>
      </c>
      <c r="U937" s="3">
        <v>0</v>
      </c>
      <c r="V937" s="3">
        <v>62500</v>
      </c>
      <c r="W937">
        <v>8</v>
      </c>
      <c r="X937" s="4">
        <v>42926</v>
      </c>
      <c r="Y937">
        <v>8</v>
      </c>
      <c r="Z937" s="10">
        <f t="shared" si="91"/>
        <v>0</v>
      </c>
      <c r="AA937" s="10">
        <f t="shared" si="90"/>
        <v>0</v>
      </c>
      <c r="AB937" t="str">
        <f t="shared" si="93"/>
        <v/>
      </c>
      <c r="AC937">
        <f t="shared" si="94"/>
        <v>-482420</v>
      </c>
      <c r="AD937">
        <f t="shared" si="95"/>
        <v>9.0909090909090939E-2</v>
      </c>
      <c r="AE937" s="15">
        <v>42923</v>
      </c>
      <c r="AF937" s="9">
        <v>-5.1212168756253895E-5</v>
      </c>
      <c r="AG937" s="12" t="s">
        <v>954</v>
      </c>
      <c r="AH937" s="20">
        <v>42921.911111111112</v>
      </c>
      <c r="AI937" s="12">
        <v>8.8000000000000007</v>
      </c>
      <c r="AJ937" s="12">
        <v>0.8</v>
      </c>
      <c r="AK937" s="12">
        <v>0.1</v>
      </c>
      <c r="AL937" s="17">
        <v>25100</v>
      </c>
      <c r="AM937" s="9"/>
      <c r="AN937" s="9"/>
      <c r="AO937" s="9"/>
      <c r="AP937" s="9"/>
      <c r="AQ937" s="9"/>
      <c r="AR937" s="9"/>
      <c r="AS937" s="9"/>
      <c r="BY937" s="12">
        <v>1606.5</v>
      </c>
      <c r="CD937" s="12">
        <v>19940</v>
      </c>
      <c r="CH937" s="22">
        <v>42921</v>
      </c>
      <c r="CI937">
        <v>9</v>
      </c>
      <c r="CJ937">
        <v>9</v>
      </c>
      <c r="CK937">
        <v>8</v>
      </c>
      <c r="CL937">
        <v>8</v>
      </c>
      <c r="CM937" s="22">
        <v>42922</v>
      </c>
      <c r="CN937">
        <v>8</v>
      </c>
      <c r="CO937">
        <v>9</v>
      </c>
      <c r="CP937">
        <v>8</v>
      </c>
      <c r="CQ937">
        <v>8</v>
      </c>
      <c r="CR937" s="22">
        <v>42923</v>
      </c>
      <c r="CS937">
        <v>8</v>
      </c>
      <c r="CT937">
        <v>9</v>
      </c>
      <c r="CU937">
        <v>8</v>
      </c>
      <c r="CV937">
        <v>8</v>
      </c>
    </row>
    <row r="938" spans="1:100">
      <c r="A938" s="22">
        <v>42921</v>
      </c>
      <c r="B938">
        <v>288</v>
      </c>
      <c r="C938">
        <v>320</v>
      </c>
      <c r="D938">
        <v>272</v>
      </c>
      <c r="E938">
        <v>288</v>
      </c>
      <c r="F938" s="23">
        <f t="shared" si="92"/>
        <v>0</v>
      </c>
      <c r="G938" s="22">
        <v>42922</v>
      </c>
      <c r="H938">
        <v>280</v>
      </c>
      <c r="I938">
        <v>291</v>
      </c>
      <c r="J938">
        <v>272</v>
      </c>
      <c r="K938">
        <v>275</v>
      </c>
      <c r="L938" s="22">
        <v>42923</v>
      </c>
      <c r="M938">
        <v>287</v>
      </c>
      <c r="N938" s="4">
        <v>42922</v>
      </c>
      <c r="O938" s="3" t="s">
        <v>15</v>
      </c>
      <c r="P938" s="3">
        <v>4651</v>
      </c>
      <c r="Q938" s="3" t="s">
        <v>243</v>
      </c>
      <c r="R938" s="3" t="s">
        <v>17</v>
      </c>
      <c r="S938" s="3">
        <v>0.05</v>
      </c>
      <c r="T938" s="3">
        <v>1</v>
      </c>
      <c r="U938" s="3">
        <v>0</v>
      </c>
      <c r="V938" s="3">
        <v>1800</v>
      </c>
      <c r="W938">
        <v>280</v>
      </c>
      <c r="X938" s="4">
        <v>42926</v>
      </c>
      <c r="Y938">
        <v>275</v>
      </c>
      <c r="Z938" s="10">
        <f t="shared" si="91"/>
        <v>-9000</v>
      </c>
      <c r="AA938" s="10">
        <f t="shared" si="90"/>
        <v>9000</v>
      </c>
      <c r="AB938" t="str">
        <f t="shared" si="93"/>
        <v/>
      </c>
      <c r="AC938">
        <f t="shared" si="94"/>
        <v>-482420</v>
      </c>
      <c r="AD938">
        <f t="shared" si="95"/>
        <v>6.0402684563758413E-2</v>
      </c>
      <c r="AE938" s="15">
        <v>42923</v>
      </c>
      <c r="AF938" s="9">
        <v>-5.1212168756253895E-5</v>
      </c>
      <c r="AG938" s="12" t="s">
        <v>962</v>
      </c>
      <c r="AH938" s="20">
        <v>42921.99722222222</v>
      </c>
      <c r="AI938" s="12">
        <v>298</v>
      </c>
      <c r="AJ938" s="12">
        <v>10</v>
      </c>
      <c r="AK938" s="12">
        <v>3.4700000000000002E-2</v>
      </c>
      <c r="AL938" s="17">
        <v>19200</v>
      </c>
      <c r="AM938" s="9"/>
      <c r="AN938" s="9"/>
      <c r="AO938" s="9"/>
      <c r="AP938" s="9"/>
      <c r="AQ938" s="9"/>
      <c r="AR938" s="9"/>
      <c r="AS938" s="9"/>
      <c r="BY938" s="12">
        <v>1606.5</v>
      </c>
      <c r="CD938" s="12">
        <v>19940</v>
      </c>
      <c r="CH938" s="22">
        <v>42921</v>
      </c>
      <c r="CI938">
        <v>288</v>
      </c>
      <c r="CJ938">
        <v>320</v>
      </c>
      <c r="CK938">
        <v>272</v>
      </c>
      <c r="CL938">
        <v>288</v>
      </c>
      <c r="CM938" s="22">
        <v>42922</v>
      </c>
      <c r="CN938">
        <v>280</v>
      </c>
      <c r="CO938">
        <v>291</v>
      </c>
      <c r="CP938">
        <v>272</v>
      </c>
      <c r="CQ938">
        <v>275</v>
      </c>
      <c r="CR938" s="22">
        <v>42923</v>
      </c>
      <c r="CS938">
        <v>287</v>
      </c>
      <c r="CT938">
        <v>298</v>
      </c>
      <c r="CU938">
        <v>280</v>
      </c>
      <c r="CV938">
        <v>290</v>
      </c>
    </row>
    <row r="939" spans="1:100">
      <c r="A939" s="22">
        <v>42921</v>
      </c>
      <c r="B939">
        <v>2078</v>
      </c>
      <c r="C939">
        <v>2081</v>
      </c>
      <c r="D939">
        <v>2069</v>
      </c>
      <c r="E939">
        <v>2075</v>
      </c>
      <c r="F939" s="23">
        <f t="shared" si="92"/>
        <v>-1.4436958614052475E-3</v>
      </c>
      <c r="G939" s="22">
        <v>42922</v>
      </c>
      <c r="H939">
        <v>2015</v>
      </c>
      <c r="I939">
        <v>2018</v>
      </c>
      <c r="J939">
        <v>1996</v>
      </c>
      <c r="K939">
        <v>2014</v>
      </c>
      <c r="L939" s="22">
        <v>42923</v>
      </c>
      <c r="M939">
        <v>1992</v>
      </c>
      <c r="N939" s="4">
        <v>42922</v>
      </c>
      <c r="O939" s="3" t="s">
        <v>11</v>
      </c>
      <c r="P939" s="3">
        <v>1671</v>
      </c>
      <c r="Q939" s="3" t="s">
        <v>437</v>
      </c>
      <c r="R939" s="3" t="s">
        <v>13</v>
      </c>
      <c r="S939" s="3">
        <v>0.05</v>
      </c>
      <c r="T939" s="3">
        <v>1</v>
      </c>
      <c r="U939" s="3">
        <v>0</v>
      </c>
      <c r="V939" s="3">
        <v>241</v>
      </c>
      <c r="W939">
        <v>2015</v>
      </c>
      <c r="X939" s="4">
        <v>42926</v>
      </c>
      <c r="Y939">
        <v>2014</v>
      </c>
      <c r="Z939" s="10">
        <f t="shared" si="91"/>
        <v>-241</v>
      </c>
      <c r="AA939" s="10">
        <f t="shared" si="90"/>
        <v>241</v>
      </c>
      <c r="AB939" t="str">
        <f t="shared" si="93"/>
        <v/>
      </c>
      <c r="AC939">
        <f t="shared" si="94"/>
        <v>-482420</v>
      </c>
      <c r="AD939">
        <f t="shared" si="95"/>
        <v>2.4875621890547706E-3</v>
      </c>
      <c r="AE939" s="15">
        <v>42923</v>
      </c>
      <c r="AF939" s="9">
        <v>-5.1212168756253895E-5</v>
      </c>
      <c r="AG939" s="12" t="s">
        <v>954</v>
      </c>
      <c r="AH939" s="20">
        <v>42921.991666666669</v>
      </c>
      <c r="AI939" s="12">
        <v>2010</v>
      </c>
      <c r="AJ939" s="12">
        <v>-65</v>
      </c>
      <c r="AK939" s="12">
        <v>-3.1300000000000001E-2</v>
      </c>
      <c r="AL939" s="17">
        <v>7680</v>
      </c>
      <c r="AM939" s="9"/>
      <c r="AN939" s="9"/>
      <c r="AO939" s="9"/>
      <c r="AP939" s="9"/>
      <c r="AQ939" s="9"/>
      <c r="AR939" s="9"/>
      <c r="AS939" s="9"/>
      <c r="BY939" s="12">
        <v>1606.5</v>
      </c>
      <c r="CD939" s="12">
        <v>19940</v>
      </c>
      <c r="CH939" s="22">
        <v>42921</v>
      </c>
      <c r="CI939">
        <v>2078</v>
      </c>
      <c r="CJ939">
        <v>2081</v>
      </c>
      <c r="CK939">
        <v>2069</v>
      </c>
      <c r="CL939">
        <v>2075</v>
      </c>
      <c r="CM939" s="22">
        <v>42922</v>
      </c>
      <c r="CN939">
        <v>2015</v>
      </c>
      <c r="CO939">
        <v>2018</v>
      </c>
      <c r="CP939">
        <v>1996</v>
      </c>
      <c r="CQ939">
        <v>2014</v>
      </c>
      <c r="CR939" s="22">
        <v>42923</v>
      </c>
      <c r="CS939">
        <v>1992</v>
      </c>
      <c r="CT939">
        <v>1999</v>
      </c>
      <c r="CU939">
        <v>1976</v>
      </c>
      <c r="CV939">
        <v>1994</v>
      </c>
    </row>
    <row r="940" spans="1:100">
      <c r="A940" s="22">
        <v>42921</v>
      </c>
      <c r="B940">
        <v>211</v>
      </c>
      <c r="C940">
        <v>214</v>
      </c>
      <c r="D940">
        <v>202</v>
      </c>
      <c r="E940">
        <v>214</v>
      </c>
      <c r="F940" s="23">
        <f t="shared" si="92"/>
        <v>1.4218009478673022E-2</v>
      </c>
      <c r="G940" s="22">
        <v>42922</v>
      </c>
      <c r="H940">
        <v>262</v>
      </c>
      <c r="I940">
        <v>287</v>
      </c>
      <c r="J940">
        <v>223</v>
      </c>
      <c r="K940">
        <v>228</v>
      </c>
      <c r="L940" s="22">
        <v>42923</v>
      </c>
      <c r="M940">
        <v>220</v>
      </c>
      <c r="N940" s="4">
        <v>42922</v>
      </c>
      <c r="O940" s="3" t="s">
        <v>15</v>
      </c>
      <c r="P940" s="3">
        <v>4361</v>
      </c>
      <c r="Q940" s="3" t="s">
        <v>100</v>
      </c>
      <c r="R940" s="3" t="s">
        <v>17</v>
      </c>
      <c r="S940" s="3">
        <v>0.05</v>
      </c>
      <c r="T940" s="3">
        <v>2</v>
      </c>
      <c r="U940" s="3">
        <v>0</v>
      </c>
      <c r="V940" s="3">
        <v>3000</v>
      </c>
      <c r="W940">
        <v>262</v>
      </c>
      <c r="X940" s="4">
        <v>42926</v>
      </c>
      <c r="Y940">
        <v>228</v>
      </c>
      <c r="Z940" s="10">
        <f t="shared" si="91"/>
        <v>-102000</v>
      </c>
      <c r="AA940" s="10">
        <f t="shared" si="90"/>
        <v>102000</v>
      </c>
      <c r="AB940" t="str">
        <f t="shared" si="93"/>
        <v/>
      </c>
      <c r="AC940">
        <f t="shared" si="94"/>
        <v>-482420</v>
      </c>
      <c r="AD940">
        <f t="shared" si="95"/>
        <v>0.16964285714285721</v>
      </c>
      <c r="AE940" s="15">
        <v>42923</v>
      </c>
      <c r="AF940" s="9">
        <v>-5.1212168756253895E-5</v>
      </c>
      <c r="AG940" s="12" t="s">
        <v>954</v>
      </c>
      <c r="AH940" s="20">
        <v>42921.961805555555</v>
      </c>
      <c r="AI940" s="12">
        <v>224</v>
      </c>
      <c r="AJ940" s="12">
        <v>10</v>
      </c>
      <c r="AK940" s="12">
        <v>4.6699999999999998E-2</v>
      </c>
      <c r="AL940" s="17">
        <v>6000</v>
      </c>
      <c r="AM940" s="9"/>
      <c r="AN940" s="9"/>
      <c r="AO940" s="9"/>
      <c r="AP940" s="9"/>
      <c r="AQ940" s="9"/>
      <c r="AR940" s="9"/>
      <c r="AS940" s="9"/>
      <c r="BY940" s="12">
        <v>1606.5</v>
      </c>
      <c r="CD940" s="12">
        <v>19940</v>
      </c>
      <c r="CH940" s="22">
        <v>42921</v>
      </c>
      <c r="CI940">
        <v>211</v>
      </c>
      <c r="CJ940">
        <v>214</v>
      </c>
      <c r="CK940">
        <v>202</v>
      </c>
      <c r="CL940">
        <v>214</v>
      </c>
      <c r="CM940" s="22">
        <v>42922</v>
      </c>
      <c r="CN940">
        <v>262</v>
      </c>
      <c r="CO940">
        <v>287</v>
      </c>
      <c r="CP940">
        <v>223</v>
      </c>
      <c r="CQ940">
        <v>228</v>
      </c>
      <c r="CR940" s="22">
        <v>42923</v>
      </c>
      <c r="CS940">
        <v>220</v>
      </c>
      <c r="CT940">
        <v>228</v>
      </c>
      <c r="CU940">
        <v>215</v>
      </c>
      <c r="CV940">
        <v>217</v>
      </c>
    </row>
    <row r="941" spans="1:100">
      <c r="A941" s="22">
        <v>42921</v>
      </c>
      <c r="B941">
        <v>1185</v>
      </c>
      <c r="C941">
        <v>1197</v>
      </c>
      <c r="D941">
        <v>1183</v>
      </c>
      <c r="E941">
        <v>1192</v>
      </c>
      <c r="F941" s="23">
        <f t="shared" si="92"/>
        <v>5.9071729957806962E-3</v>
      </c>
      <c r="G941" s="22">
        <v>42922</v>
      </c>
      <c r="H941">
        <v>1234</v>
      </c>
      <c r="I941">
        <v>1259</v>
      </c>
      <c r="J941">
        <v>1207</v>
      </c>
      <c r="K941">
        <v>1218</v>
      </c>
      <c r="L941" s="22">
        <v>42923</v>
      </c>
      <c r="M941">
        <v>1198</v>
      </c>
      <c r="N941" s="4">
        <v>42922</v>
      </c>
      <c r="O941" s="3" t="s">
        <v>15</v>
      </c>
      <c r="P941" s="3">
        <v>3837</v>
      </c>
      <c r="Q941" s="3" t="s">
        <v>457</v>
      </c>
      <c r="R941" s="3" t="s">
        <v>17</v>
      </c>
      <c r="S941" s="3">
        <v>0.05</v>
      </c>
      <c r="T941" s="3">
        <v>1</v>
      </c>
      <c r="U941" s="3">
        <v>0</v>
      </c>
      <c r="V941" s="3">
        <v>500</v>
      </c>
      <c r="W941">
        <v>1234</v>
      </c>
      <c r="X941" s="4">
        <v>42926</v>
      </c>
      <c r="Y941">
        <v>1218</v>
      </c>
      <c r="Z941" s="10">
        <f t="shared" si="91"/>
        <v>-8000</v>
      </c>
      <c r="AA941" s="10">
        <f t="shared" si="90"/>
        <v>8000</v>
      </c>
      <c r="AB941" t="str">
        <f t="shared" si="93"/>
        <v/>
      </c>
      <c r="AC941">
        <f t="shared" si="94"/>
        <v>-482420</v>
      </c>
      <c r="AD941">
        <f t="shared" si="95"/>
        <v>3.3672670321065024E-2</v>
      </c>
      <c r="AE941" s="15">
        <v>42923</v>
      </c>
      <c r="AF941" s="9">
        <v>-5.1212168756253895E-5</v>
      </c>
      <c r="AG941" s="12" t="s">
        <v>962</v>
      </c>
      <c r="AH941" s="20">
        <v>42921.988888888889</v>
      </c>
      <c r="AI941" s="12">
        <v>1277</v>
      </c>
      <c r="AJ941" s="12">
        <v>85</v>
      </c>
      <c r="AK941" s="12">
        <v>7.1300000000000002E-2</v>
      </c>
      <c r="AL941" s="17">
        <v>5500</v>
      </c>
      <c r="AM941" s="9"/>
      <c r="AN941" s="9"/>
      <c r="AO941" s="9"/>
      <c r="AP941" s="9"/>
      <c r="AQ941" s="9"/>
      <c r="AR941" s="9"/>
      <c r="AS941" s="9"/>
      <c r="BY941" s="12">
        <v>1606.5</v>
      </c>
      <c r="CD941" s="12">
        <v>19940</v>
      </c>
      <c r="CH941" s="22">
        <v>42921</v>
      </c>
      <c r="CI941">
        <v>1185</v>
      </c>
      <c r="CJ941">
        <v>1197</v>
      </c>
      <c r="CK941">
        <v>1183</v>
      </c>
      <c r="CL941">
        <v>1192</v>
      </c>
      <c r="CM941" s="22">
        <v>42922</v>
      </c>
      <c r="CN941">
        <v>1234</v>
      </c>
      <c r="CO941">
        <v>1259</v>
      </c>
      <c r="CP941">
        <v>1207</v>
      </c>
      <c r="CQ941">
        <v>1218</v>
      </c>
      <c r="CR941" s="22">
        <v>42923</v>
      </c>
      <c r="CS941">
        <v>1198</v>
      </c>
      <c r="CT941">
        <v>1205</v>
      </c>
      <c r="CU941">
        <v>1192</v>
      </c>
      <c r="CV941">
        <v>1202</v>
      </c>
    </row>
    <row r="942" spans="1:100">
      <c r="A942" s="22">
        <v>42923</v>
      </c>
      <c r="B942">
        <v>340</v>
      </c>
      <c r="C942">
        <v>423</v>
      </c>
      <c r="D942">
        <v>332</v>
      </c>
      <c r="E942">
        <v>423</v>
      </c>
      <c r="F942" s="23">
        <f t="shared" si="92"/>
        <v>0.24411764705882355</v>
      </c>
      <c r="G942" s="22">
        <v>42926</v>
      </c>
      <c r="H942">
        <v>439</v>
      </c>
      <c r="I942">
        <v>469</v>
      </c>
      <c r="J942">
        <v>398</v>
      </c>
      <c r="K942">
        <v>401</v>
      </c>
      <c r="L942" s="22">
        <v>42927</v>
      </c>
      <c r="M942">
        <v>399</v>
      </c>
      <c r="N942" s="4">
        <v>42926</v>
      </c>
      <c r="O942" s="3" t="s">
        <v>15</v>
      </c>
      <c r="P942" s="3">
        <v>4597</v>
      </c>
      <c r="Q942" s="3" t="s">
        <v>40</v>
      </c>
      <c r="R942" s="3" t="s">
        <v>17</v>
      </c>
      <c r="S942" s="3">
        <v>0.05</v>
      </c>
      <c r="T942" s="3">
        <v>2</v>
      </c>
      <c r="U942" s="3">
        <v>0</v>
      </c>
      <c r="V942" s="3">
        <v>1200</v>
      </c>
      <c r="W942">
        <v>439</v>
      </c>
      <c r="X942" s="4">
        <v>42927</v>
      </c>
      <c r="Y942">
        <v>401</v>
      </c>
      <c r="Z942" s="10">
        <f t="shared" si="91"/>
        <v>-45600</v>
      </c>
      <c r="AA942" s="10">
        <f t="shared" si="90"/>
        <v>45600</v>
      </c>
      <c r="AB942" t="str">
        <f t="shared" si="93"/>
        <v/>
      </c>
      <c r="AC942">
        <f t="shared" si="94"/>
        <v>-482420</v>
      </c>
      <c r="AD942">
        <f t="shared" si="95"/>
        <v>0.12462612163509468</v>
      </c>
      <c r="AE942" s="15">
        <v>42927</v>
      </c>
      <c r="AF942" s="9">
        <v>4.4230686246367057E-3</v>
      </c>
      <c r="AG942" s="12" t="s">
        <v>957</v>
      </c>
      <c r="AH942" s="20">
        <v>42923.99722222222</v>
      </c>
      <c r="AI942" s="12">
        <v>501.5</v>
      </c>
      <c r="AJ942" s="12">
        <v>78.5</v>
      </c>
      <c r="AK942" s="12">
        <v>0.18559999999999999</v>
      </c>
      <c r="AL942" s="17">
        <v>1103000</v>
      </c>
      <c r="AM942" s="17">
        <v>0.75650118203309691</v>
      </c>
      <c r="AN942" s="18">
        <v>42927</v>
      </c>
      <c r="AO942" s="17">
        <v>41207</v>
      </c>
      <c r="AP942" s="17" t="s">
        <v>973</v>
      </c>
      <c r="AQ942" s="17">
        <v>8151</v>
      </c>
      <c r="AR942" s="17" t="s">
        <v>1000</v>
      </c>
      <c r="AS942" s="17" t="s">
        <v>17</v>
      </c>
      <c r="AT942" s="17">
        <v>7.0000000000000007E-2</v>
      </c>
      <c r="AU942" s="12">
        <v>1</v>
      </c>
      <c r="AV942" s="12">
        <v>0</v>
      </c>
      <c r="AY942" s="12">
        <v>87611403</v>
      </c>
      <c r="BA942" s="12">
        <v>0.25217391304347825</v>
      </c>
      <c r="BD942" s="12">
        <v>0.75650118203309691</v>
      </c>
      <c r="BE942" s="12">
        <v>0.48872180451127817</v>
      </c>
      <c r="BF942" s="12">
        <v>0.48872180451127817</v>
      </c>
      <c r="BG942" s="12">
        <v>0.48872180451127817</v>
      </c>
      <c r="BH942" s="12">
        <v>0.4</v>
      </c>
      <c r="BI942" s="12">
        <v>0</v>
      </c>
      <c r="BJ942" s="12">
        <v>0</v>
      </c>
      <c r="BK942" s="12">
        <v>0.92800000000000005</v>
      </c>
      <c r="BL942" s="12">
        <v>-464</v>
      </c>
      <c r="BM942" s="12">
        <v>-557</v>
      </c>
      <c r="BN942" s="12">
        <v>-33</v>
      </c>
      <c r="BO942" s="12">
        <v>1038</v>
      </c>
      <c r="BP942" s="12">
        <v>-699</v>
      </c>
      <c r="BQ942" s="12">
        <v>-633</v>
      </c>
      <c r="BR942" s="12">
        <v>2933</v>
      </c>
      <c r="BS942" s="12">
        <v>2099</v>
      </c>
      <c r="BT942" s="12">
        <v>0.39206680575933761</v>
      </c>
      <c r="BU942" s="12">
        <v>0.51865196580591111</v>
      </c>
      <c r="BV942" s="12">
        <v>0.54541299587210745</v>
      </c>
      <c r="BW942" s="12">
        <v>0.48576934591969939</v>
      </c>
      <c r="BX942" s="12">
        <v>0.46673791331326325</v>
      </c>
      <c r="BY942" s="12">
        <v>1617.5</v>
      </c>
      <c r="BZ942" s="12">
        <v>0.25217391304347825</v>
      </c>
      <c r="CB942" s="12">
        <v>0.10668633235004917</v>
      </c>
      <c r="CC942" s="12">
        <v>19940</v>
      </c>
      <c r="CD942" s="12">
        <v>20100</v>
      </c>
      <c r="CE942" s="12">
        <v>7.0908912638493966</v>
      </c>
      <c r="CH942" s="22">
        <v>42923</v>
      </c>
      <c r="CI942">
        <v>340</v>
      </c>
      <c r="CJ942">
        <v>423</v>
      </c>
      <c r="CK942">
        <v>332</v>
      </c>
      <c r="CL942">
        <v>423</v>
      </c>
      <c r="CM942" s="22">
        <v>42926</v>
      </c>
      <c r="CN942">
        <v>439</v>
      </c>
      <c r="CO942">
        <v>469</v>
      </c>
      <c r="CP942">
        <v>398</v>
      </c>
      <c r="CQ942">
        <v>401</v>
      </c>
      <c r="CR942" s="22">
        <v>42927</v>
      </c>
      <c r="CS942">
        <v>399</v>
      </c>
      <c r="CT942">
        <v>416</v>
      </c>
      <c r="CU942">
        <v>385</v>
      </c>
      <c r="CV942">
        <v>398</v>
      </c>
    </row>
    <row r="943" spans="1:100">
      <c r="A943" s="22">
        <v>42923</v>
      </c>
      <c r="B943">
        <v>1184</v>
      </c>
      <c r="C943">
        <v>1184</v>
      </c>
      <c r="D943">
        <v>1184</v>
      </c>
      <c r="E943">
        <v>1184</v>
      </c>
      <c r="F943" s="23">
        <f t="shared" si="92"/>
        <v>0</v>
      </c>
      <c r="G943" s="22">
        <v>42926</v>
      </c>
      <c r="H943">
        <v>1484</v>
      </c>
      <c r="I943">
        <v>1784</v>
      </c>
      <c r="J943">
        <v>1361</v>
      </c>
      <c r="K943">
        <v>1784</v>
      </c>
      <c r="L943" s="22">
        <v>42927</v>
      </c>
      <c r="M943">
        <v>1855</v>
      </c>
      <c r="N943" s="4">
        <v>42926</v>
      </c>
      <c r="O943" s="3" t="s">
        <v>15</v>
      </c>
      <c r="P943" s="3">
        <v>4316</v>
      </c>
      <c r="Q943" s="3" t="s">
        <v>455</v>
      </c>
      <c r="R943" s="3" t="s">
        <v>17</v>
      </c>
      <c r="S943" s="3">
        <v>0.05</v>
      </c>
      <c r="T943" s="3">
        <v>2</v>
      </c>
      <c r="U943" s="3">
        <v>0</v>
      </c>
      <c r="V943" s="3">
        <v>500</v>
      </c>
      <c r="W943">
        <v>1484</v>
      </c>
      <c r="X943" s="4">
        <v>42927</v>
      </c>
      <c r="Y943">
        <v>1784</v>
      </c>
      <c r="Z943" s="10">
        <f t="shared" si="91"/>
        <v>150000</v>
      </c>
      <c r="AA943" s="10">
        <f t="shared" si="90"/>
        <v>150000</v>
      </c>
      <c r="AB943" t="str">
        <f t="shared" si="93"/>
        <v/>
      </c>
      <c r="AC943">
        <f t="shared" si="94"/>
        <v>-482420</v>
      </c>
      <c r="AD943">
        <f t="shared" si="95"/>
        <v>2.0632737276478741E-2</v>
      </c>
      <c r="AE943" s="15">
        <v>42927</v>
      </c>
      <c r="AF943" s="9">
        <v>4.4230686246367057E-3</v>
      </c>
      <c r="AG943" s="12" t="s">
        <v>960</v>
      </c>
      <c r="AH943" s="20">
        <v>42923.997916666667</v>
      </c>
      <c r="AI943" s="12">
        <v>1454</v>
      </c>
      <c r="AJ943" s="12">
        <v>270</v>
      </c>
      <c r="AK943" s="12">
        <v>0.22800000000000001</v>
      </c>
      <c r="AL943" s="17">
        <v>97300</v>
      </c>
      <c r="AM943" s="17">
        <v>0.59206081081081086</v>
      </c>
      <c r="AN943" s="18">
        <v>42927</v>
      </c>
      <c r="AO943" s="17">
        <v>41215</v>
      </c>
      <c r="AP943" s="17" t="s">
        <v>973</v>
      </c>
      <c r="AQ943" s="17">
        <v>2317</v>
      </c>
      <c r="AR943" s="17" t="s">
        <v>994</v>
      </c>
      <c r="AS943" s="17" t="s">
        <v>17</v>
      </c>
      <c r="AT943" s="17">
        <v>7.0000000000000007E-2</v>
      </c>
      <c r="AU943" s="12">
        <v>1</v>
      </c>
      <c r="AV943" s="12">
        <v>0</v>
      </c>
      <c r="AY943" s="12">
        <v>3210800</v>
      </c>
      <c r="BA943" s="12">
        <v>1</v>
      </c>
      <c r="BD943" s="12">
        <v>0.59206081081081086</v>
      </c>
      <c r="BE943" s="12">
        <v>1</v>
      </c>
      <c r="BF943" s="12">
        <v>1</v>
      </c>
      <c r="BG943" s="12">
        <v>1</v>
      </c>
      <c r="BH943" s="12">
        <v>7.0000000000000001E-3</v>
      </c>
      <c r="BI943" s="12">
        <v>0.46800000000000003</v>
      </c>
      <c r="BJ943" s="12">
        <v>0</v>
      </c>
      <c r="BK943" s="12">
        <v>0.247</v>
      </c>
      <c r="BL943" s="12">
        <v>-31</v>
      </c>
      <c r="BM943" s="12">
        <v>36</v>
      </c>
      <c r="BN943" s="12" t="s">
        <v>964</v>
      </c>
      <c r="BO943" s="12">
        <v>241</v>
      </c>
      <c r="BP943" s="12">
        <v>-55</v>
      </c>
      <c r="BQ943" s="12">
        <v>-1</v>
      </c>
      <c r="BR943" s="12" t="s">
        <v>961</v>
      </c>
      <c r="BS943" s="12">
        <v>236</v>
      </c>
      <c r="BT943" s="12">
        <v>0.33640914599280108</v>
      </c>
      <c r="BU943" s="12">
        <v>0.53912769256518533</v>
      </c>
      <c r="BV943" s="12">
        <v>0.56552291971214619</v>
      </c>
      <c r="BW943" s="12">
        <v>0.47730821303058535</v>
      </c>
      <c r="BX943" s="12">
        <v>0.62284306810423085</v>
      </c>
      <c r="BY943" s="12">
        <v>1617.5</v>
      </c>
      <c r="BZ943" s="12">
        <v>1</v>
      </c>
      <c r="CB943" s="12">
        <v>0.10668633235004917</v>
      </c>
      <c r="CC943" s="12">
        <v>19940</v>
      </c>
      <c r="CD943" s="12">
        <v>20100</v>
      </c>
      <c r="CE943" s="12">
        <v>5.5495469547888909</v>
      </c>
      <c r="CH943" s="22">
        <v>42923</v>
      </c>
      <c r="CI943">
        <v>1184</v>
      </c>
      <c r="CJ943">
        <v>1184</v>
      </c>
      <c r="CK943">
        <v>1184</v>
      </c>
      <c r="CL943">
        <v>1184</v>
      </c>
      <c r="CM943" s="22">
        <v>42926</v>
      </c>
      <c r="CN943">
        <v>1484</v>
      </c>
      <c r="CO943">
        <v>1784</v>
      </c>
      <c r="CP943">
        <v>1361</v>
      </c>
      <c r="CQ943">
        <v>1784</v>
      </c>
      <c r="CR943" s="22">
        <v>42927</v>
      </c>
      <c r="CS943">
        <v>1855</v>
      </c>
      <c r="CT943">
        <v>2184</v>
      </c>
      <c r="CU943">
        <v>1831</v>
      </c>
      <c r="CV943">
        <v>2184</v>
      </c>
    </row>
    <row r="944" spans="1:100">
      <c r="A944" s="22">
        <v>42923</v>
      </c>
      <c r="B944">
        <v>255</v>
      </c>
      <c r="C944">
        <v>322</v>
      </c>
      <c r="D944">
        <v>252</v>
      </c>
      <c r="E944">
        <v>317</v>
      </c>
      <c r="F944" s="23">
        <f t="shared" si="92"/>
        <v>0.24313725490196081</v>
      </c>
      <c r="G944" s="22">
        <v>42926</v>
      </c>
      <c r="H944">
        <v>294</v>
      </c>
      <c r="I944">
        <v>332</v>
      </c>
      <c r="J944">
        <v>283</v>
      </c>
      <c r="K944">
        <v>294</v>
      </c>
      <c r="L944" s="22">
        <v>42927</v>
      </c>
      <c r="M944">
        <v>286</v>
      </c>
      <c r="N944" s="4">
        <v>42926</v>
      </c>
      <c r="O944" s="3" t="s">
        <v>11</v>
      </c>
      <c r="P944" s="3">
        <v>3845</v>
      </c>
      <c r="Q944" s="3" t="s">
        <v>458</v>
      </c>
      <c r="R944" s="3" t="s">
        <v>13</v>
      </c>
      <c r="S944" s="3">
        <v>0.05</v>
      </c>
      <c r="T944" s="3">
        <v>2</v>
      </c>
      <c r="U944" s="3">
        <v>0</v>
      </c>
      <c r="V944" s="3">
        <v>1600</v>
      </c>
      <c r="W944">
        <v>294</v>
      </c>
      <c r="X944" s="4">
        <v>42927</v>
      </c>
      <c r="Y944">
        <v>294</v>
      </c>
      <c r="Z944" s="10">
        <f t="shared" si="91"/>
        <v>0</v>
      </c>
      <c r="AA944" s="10">
        <f t="shared" si="90"/>
        <v>0</v>
      </c>
      <c r="AB944" t="str">
        <f t="shared" si="93"/>
        <v/>
      </c>
      <c r="AC944">
        <f t="shared" si="94"/>
        <v>-482420</v>
      </c>
      <c r="AD944">
        <f t="shared" si="95"/>
        <v>2.6490066225165587E-2</v>
      </c>
      <c r="AE944" s="15">
        <v>42927</v>
      </c>
      <c r="AF944" s="9">
        <v>4.4230686246367057E-3</v>
      </c>
      <c r="AG944" s="12" t="s">
        <v>960</v>
      </c>
      <c r="AH944" s="20">
        <v>42923.99722222222</v>
      </c>
      <c r="AI944" s="12">
        <v>302</v>
      </c>
      <c r="AJ944" s="12">
        <v>-15</v>
      </c>
      <c r="AK944" s="12">
        <v>-4.7300000000000002E-2</v>
      </c>
      <c r="AL944" s="17">
        <v>46400</v>
      </c>
      <c r="AM944" s="17">
        <v>0.44479495268138802</v>
      </c>
      <c r="AN944" s="9"/>
      <c r="AO944" s="9"/>
      <c r="AP944" s="17">
        <v>0</v>
      </c>
      <c r="AQ944" s="17">
        <v>4309</v>
      </c>
      <c r="AR944" s="17">
        <v>1</v>
      </c>
      <c r="AS944" s="17">
        <v>0.20100000000000001</v>
      </c>
      <c r="AT944" s="17">
        <v>0.6223776223776224</v>
      </c>
      <c r="AU944" s="12">
        <v>0.65714285714285714</v>
      </c>
      <c r="AV944" s="12" t="s">
        <v>988</v>
      </c>
      <c r="AY944" s="12">
        <v>13594300</v>
      </c>
      <c r="BA944" s="12">
        <v>0.77450980392156865</v>
      </c>
      <c r="BD944" s="12">
        <v>0.44479495268138802</v>
      </c>
      <c r="BE944" s="12">
        <v>1</v>
      </c>
      <c r="BF944" s="12">
        <v>0.6223776223776224</v>
      </c>
      <c r="BG944" s="12">
        <v>0.65714285714285714</v>
      </c>
      <c r="BH944" s="12">
        <v>8.0000000000000002E-3</v>
      </c>
      <c r="BI944" s="12">
        <v>0.20100000000000001</v>
      </c>
      <c r="BJ944" s="12">
        <v>0</v>
      </c>
      <c r="BK944" s="12">
        <v>0.45800000000000002</v>
      </c>
      <c r="BL944" s="12">
        <v>-447</v>
      </c>
      <c r="BM944" s="12">
        <v>37</v>
      </c>
      <c r="BN944" s="12">
        <v>394</v>
      </c>
      <c r="BO944" s="12">
        <v>727</v>
      </c>
      <c r="BP944" s="12">
        <v>-134</v>
      </c>
      <c r="BQ944" s="12">
        <v>-167</v>
      </c>
      <c r="BR944" s="12">
        <v>312</v>
      </c>
      <c r="BS944" s="12">
        <v>730</v>
      </c>
      <c r="BT944" s="12">
        <v>0.33640914599280108</v>
      </c>
      <c r="BU944" s="12">
        <v>0.53912769256518533</v>
      </c>
      <c r="BV944" s="12">
        <v>0.56552291971214619</v>
      </c>
      <c r="BW944" s="12">
        <v>0.47730821303058535</v>
      </c>
      <c r="BX944" s="12">
        <v>0.62284306810423085</v>
      </c>
      <c r="BY944" s="12">
        <v>1617.5</v>
      </c>
      <c r="BZ944" s="12">
        <v>0.77450980392156865</v>
      </c>
      <c r="CB944" s="12">
        <v>0.10668633235004917</v>
      </c>
      <c r="CC944" s="12">
        <v>19940</v>
      </c>
      <c r="CD944" s="12">
        <v>20100</v>
      </c>
      <c r="CE944" s="12">
        <v>4.1691840265158673</v>
      </c>
      <c r="CH944" s="22">
        <v>42923</v>
      </c>
      <c r="CI944">
        <v>255</v>
      </c>
      <c r="CJ944">
        <v>322</v>
      </c>
      <c r="CK944">
        <v>252</v>
      </c>
      <c r="CL944">
        <v>317</v>
      </c>
      <c r="CM944" s="22">
        <v>42926</v>
      </c>
      <c r="CN944">
        <v>294</v>
      </c>
      <c r="CO944">
        <v>332</v>
      </c>
      <c r="CP944">
        <v>283</v>
      </c>
      <c r="CQ944">
        <v>294</v>
      </c>
      <c r="CR944" s="22">
        <v>42927</v>
      </c>
      <c r="CS944">
        <v>286</v>
      </c>
      <c r="CT944">
        <v>313</v>
      </c>
      <c r="CU944">
        <v>276</v>
      </c>
      <c r="CV944">
        <v>286</v>
      </c>
    </row>
    <row r="945" spans="1:100">
      <c r="A945" s="22">
        <v>42923</v>
      </c>
      <c r="B945">
        <v>1060</v>
      </c>
      <c r="C945">
        <v>1200</v>
      </c>
      <c r="D945">
        <v>1057</v>
      </c>
      <c r="E945">
        <v>1166</v>
      </c>
      <c r="F945" s="23">
        <f t="shared" si="92"/>
        <v>0.10000000000000009</v>
      </c>
      <c r="G945" s="22">
        <v>42926</v>
      </c>
      <c r="H945">
        <v>1376</v>
      </c>
      <c r="I945">
        <v>1380</v>
      </c>
      <c r="J945">
        <v>1253</v>
      </c>
      <c r="K945">
        <v>1301</v>
      </c>
      <c r="L945" s="22">
        <v>42927</v>
      </c>
      <c r="M945">
        <v>1320</v>
      </c>
      <c r="N945" s="4">
        <v>42926</v>
      </c>
      <c r="O945" s="3" t="s">
        <v>15</v>
      </c>
      <c r="P945" s="3">
        <v>4579</v>
      </c>
      <c r="Q945" s="3" t="s">
        <v>271</v>
      </c>
      <c r="R945" s="3" t="s">
        <v>17</v>
      </c>
      <c r="S945" s="3">
        <v>0.05</v>
      </c>
      <c r="T945" s="3">
        <v>2</v>
      </c>
      <c r="U945" s="3">
        <v>0</v>
      </c>
      <c r="V945" s="3">
        <v>500</v>
      </c>
      <c r="W945">
        <v>1376</v>
      </c>
      <c r="X945" s="4">
        <v>42927</v>
      </c>
      <c r="Y945">
        <v>1301</v>
      </c>
      <c r="Z945" s="10">
        <f t="shared" si="91"/>
        <v>-37500</v>
      </c>
      <c r="AA945" s="10">
        <f t="shared" ref="AA945:AA1007" si="96">ABS(Z945)</f>
        <v>37500</v>
      </c>
      <c r="AB945" t="str">
        <f t="shared" si="93"/>
        <v/>
      </c>
      <c r="AC945">
        <f t="shared" si="94"/>
        <v>-482420</v>
      </c>
      <c r="AD945">
        <f t="shared" si="95"/>
        <v>9.2844094988483894E-2</v>
      </c>
      <c r="AE945" s="15">
        <v>42927</v>
      </c>
      <c r="AF945" s="9">
        <v>4.4230686246367057E-3</v>
      </c>
      <c r="AG945" s="12" t="s">
        <v>960</v>
      </c>
      <c r="AH945" s="20">
        <v>42923.995833333334</v>
      </c>
      <c r="AI945" s="12">
        <v>1259.0999999999999</v>
      </c>
      <c r="AJ945" s="12">
        <v>93.1</v>
      </c>
      <c r="AK945" s="12">
        <v>7.9799999999999996E-2</v>
      </c>
      <c r="AL945" s="17">
        <v>30100</v>
      </c>
      <c r="AM945" s="17">
        <v>0.89451114922813035</v>
      </c>
      <c r="AN945" s="9"/>
      <c r="AO945" s="9"/>
      <c r="AP945" s="17">
        <v>212.5</v>
      </c>
      <c r="AQ945" s="17">
        <v>22441</v>
      </c>
      <c r="AR945" s="17">
        <v>0.82346609257265879</v>
      </c>
      <c r="AS945" s="17">
        <v>0.27</v>
      </c>
      <c r="AT945" s="17">
        <v>0.83567134268537069</v>
      </c>
      <c r="AU945" s="12">
        <v>0.84828862164662344</v>
      </c>
      <c r="AV945" s="12">
        <v>0</v>
      </c>
      <c r="AX945" s="19">
        <v>93</v>
      </c>
      <c r="AY945" s="12">
        <v>19246450</v>
      </c>
      <c r="BA945" s="12">
        <v>0.90614886731391586</v>
      </c>
      <c r="BD945" s="12">
        <v>0.89451114922813035</v>
      </c>
      <c r="BE945" s="12">
        <v>0.82346609257265879</v>
      </c>
      <c r="BF945" s="12">
        <v>0.83567134268537069</v>
      </c>
      <c r="BG945" s="12">
        <v>0.84828862164662344</v>
      </c>
      <c r="BH945" s="12">
        <v>0.189</v>
      </c>
      <c r="BI945" s="12">
        <v>0.27</v>
      </c>
      <c r="BJ945" s="12">
        <v>0</v>
      </c>
      <c r="BK945" s="12">
        <v>0.55500000000000005</v>
      </c>
      <c r="BL945" s="12">
        <v>-2179</v>
      </c>
      <c r="BM945" s="12">
        <v>951</v>
      </c>
      <c r="BN945" s="12">
        <v>309</v>
      </c>
      <c r="BO945" s="12">
        <v>4035</v>
      </c>
      <c r="BP945" s="12">
        <v>-2728</v>
      </c>
      <c r="BQ945" s="12">
        <v>3741</v>
      </c>
      <c r="BR945" s="12" t="s">
        <v>961</v>
      </c>
      <c r="BS945" s="12">
        <v>4889</v>
      </c>
      <c r="BT945" s="12">
        <v>0.33640914599280108</v>
      </c>
      <c r="BU945" s="12">
        <v>0.53912769256518533</v>
      </c>
      <c r="BV945" s="12">
        <v>0.56552291971214619</v>
      </c>
      <c r="BW945" s="12">
        <v>0.47730821303058535</v>
      </c>
      <c r="BX945" s="12">
        <v>0.62284306810423085</v>
      </c>
      <c r="BY945" s="12">
        <v>1617.5</v>
      </c>
      <c r="BZ945" s="12">
        <v>0.90614886731391586</v>
      </c>
      <c r="CB945" s="12">
        <v>0.10668633235004917</v>
      </c>
      <c r="CC945" s="12">
        <v>19940</v>
      </c>
      <c r="CD945" s="12">
        <v>20100</v>
      </c>
      <c r="CE945" s="12">
        <v>8.3844962098157474</v>
      </c>
      <c r="CH945" s="22">
        <v>42923</v>
      </c>
      <c r="CI945">
        <v>1060</v>
      </c>
      <c r="CJ945">
        <v>1200</v>
      </c>
      <c r="CK945">
        <v>1057</v>
      </c>
      <c r="CL945">
        <v>1166</v>
      </c>
      <c r="CM945" s="22">
        <v>42926</v>
      </c>
      <c r="CN945">
        <v>1376</v>
      </c>
      <c r="CO945">
        <v>1380</v>
      </c>
      <c r="CP945">
        <v>1253</v>
      </c>
      <c r="CQ945">
        <v>1301</v>
      </c>
      <c r="CR945" s="22">
        <v>42927</v>
      </c>
      <c r="CS945">
        <v>1320</v>
      </c>
      <c r="CT945">
        <v>1597</v>
      </c>
      <c r="CU945">
        <v>1291</v>
      </c>
      <c r="CV945">
        <v>1577</v>
      </c>
    </row>
    <row r="946" spans="1:100">
      <c r="A946" s="22">
        <v>42923</v>
      </c>
      <c r="B946">
        <v>44</v>
      </c>
      <c r="C946">
        <v>47</v>
      </c>
      <c r="D946">
        <v>43</v>
      </c>
      <c r="E946">
        <v>46</v>
      </c>
      <c r="F946" s="23">
        <f t="shared" si="92"/>
        <v>4.5454545454545414E-2</v>
      </c>
      <c r="G946" s="22">
        <v>42926</v>
      </c>
      <c r="H946">
        <v>44</v>
      </c>
      <c r="I946">
        <v>45</v>
      </c>
      <c r="J946">
        <v>43</v>
      </c>
      <c r="K946">
        <v>45</v>
      </c>
      <c r="L946" s="22">
        <v>42927</v>
      </c>
      <c r="M946">
        <v>44</v>
      </c>
      <c r="N946" s="4">
        <v>42926</v>
      </c>
      <c r="O946" s="3" t="s">
        <v>15</v>
      </c>
      <c r="P946" s="3">
        <v>3250</v>
      </c>
      <c r="Q946" s="3" t="s">
        <v>459</v>
      </c>
      <c r="R946" s="3" t="s">
        <v>17</v>
      </c>
      <c r="S946" s="3">
        <v>0.05</v>
      </c>
      <c r="T946" s="3" t="s">
        <v>64</v>
      </c>
      <c r="U946" s="3">
        <v>0</v>
      </c>
      <c r="V946" s="3">
        <v>10900</v>
      </c>
      <c r="W946">
        <v>44</v>
      </c>
      <c r="X946" s="4">
        <v>42927</v>
      </c>
      <c r="Y946">
        <v>45</v>
      </c>
      <c r="Z946" s="10">
        <f t="shared" si="91"/>
        <v>10900</v>
      </c>
      <c r="AA946" s="10">
        <f t="shared" si="96"/>
        <v>10900</v>
      </c>
      <c r="AB946" t="str">
        <f t="shared" si="93"/>
        <v/>
      </c>
      <c r="AC946">
        <f t="shared" si="94"/>
        <v>-482420</v>
      </c>
      <c r="AD946">
        <f t="shared" si="95"/>
        <v>1.1494252873563315E-2</v>
      </c>
      <c r="AE946" s="15">
        <v>42927</v>
      </c>
      <c r="AF946" s="9">
        <v>4.4230686246367057E-3</v>
      </c>
      <c r="AG946" s="12" t="s">
        <v>962</v>
      </c>
      <c r="AH946" s="20">
        <v>42923.994444444441</v>
      </c>
      <c r="AI946" s="12">
        <v>43.5</v>
      </c>
      <c r="AJ946" s="12">
        <v>1.5</v>
      </c>
      <c r="AK946" s="12">
        <v>3.5700000000000003E-2</v>
      </c>
      <c r="AL946" s="17">
        <v>29400</v>
      </c>
      <c r="AM946" s="17">
        <v>0.21739130434782608</v>
      </c>
      <c r="AN946" s="9"/>
      <c r="AO946" s="9"/>
      <c r="AP946" s="17">
        <v>672.32</v>
      </c>
      <c r="AQ946" s="17">
        <v>10312</v>
      </c>
      <c r="AR946" s="17">
        <v>1</v>
      </c>
      <c r="AS946" s="17">
        <v>7.6999999999999999E-2</v>
      </c>
      <c r="AT946" s="17">
        <v>0.83333333333333337</v>
      </c>
      <c r="AU946" s="12">
        <v>0.5</v>
      </c>
      <c r="AV946" s="12" t="s">
        <v>988</v>
      </c>
      <c r="AY946" s="12">
        <v>224176000</v>
      </c>
      <c r="BA946" s="12">
        <v>0.8</v>
      </c>
      <c r="BD946" s="12">
        <v>0.21739130434782608</v>
      </c>
      <c r="BE946" s="12">
        <v>1</v>
      </c>
      <c r="BF946" s="12">
        <v>0.83333333333333337</v>
      </c>
      <c r="BG946" s="12">
        <v>0.5</v>
      </c>
      <c r="BH946" s="12">
        <v>3.0000000000000001E-3</v>
      </c>
      <c r="BI946" s="12">
        <v>7.6999999999999999E-2</v>
      </c>
      <c r="BJ946" s="12">
        <v>0.111</v>
      </c>
      <c r="BK946" s="12">
        <v>0.439</v>
      </c>
      <c r="BL946" s="12">
        <v>-1357</v>
      </c>
      <c r="BM946" s="12">
        <v>-24</v>
      </c>
      <c r="BN946" s="12">
        <v>1994</v>
      </c>
      <c r="BO946" s="12">
        <v>2213</v>
      </c>
      <c r="BP946" s="12">
        <v>2701</v>
      </c>
      <c r="BQ946" s="12">
        <v>-89</v>
      </c>
      <c r="BR946" s="12">
        <v>-2244</v>
      </c>
      <c r="BS946" s="12">
        <v>1600</v>
      </c>
      <c r="BT946" s="12">
        <v>0.22454225073073988</v>
      </c>
      <c r="BU946" s="12">
        <v>0.6178971021475328</v>
      </c>
      <c r="BV946" s="12">
        <v>0.7226661314361581</v>
      </c>
      <c r="BW946" s="12">
        <v>0.66712940592643777</v>
      </c>
      <c r="BX946" s="12">
        <v>0.55162363797339886</v>
      </c>
      <c r="BY946" s="12">
        <v>1617.5</v>
      </c>
      <c r="BZ946" s="12">
        <v>0.8</v>
      </c>
      <c r="CB946" s="12">
        <v>0.10668633235004917</v>
      </c>
      <c r="CC946" s="12">
        <v>19940</v>
      </c>
      <c r="CD946" s="12">
        <v>20100</v>
      </c>
      <c r="CE946" s="12">
        <v>2.0376678020436785</v>
      </c>
      <c r="CH946" s="22">
        <v>42923</v>
      </c>
      <c r="CI946">
        <v>44</v>
      </c>
      <c r="CJ946">
        <v>47</v>
      </c>
      <c r="CK946">
        <v>43</v>
      </c>
      <c r="CL946">
        <v>46</v>
      </c>
      <c r="CM946" s="22">
        <v>42926</v>
      </c>
      <c r="CN946">
        <v>44</v>
      </c>
      <c r="CO946">
        <v>45</v>
      </c>
      <c r="CP946">
        <v>43</v>
      </c>
      <c r="CQ946">
        <v>45</v>
      </c>
      <c r="CR946" s="22">
        <v>42927</v>
      </c>
      <c r="CS946">
        <v>44</v>
      </c>
      <c r="CT946">
        <v>45</v>
      </c>
      <c r="CU946">
        <v>44</v>
      </c>
      <c r="CV946">
        <v>45</v>
      </c>
    </row>
    <row r="947" spans="1:100">
      <c r="A947" s="22">
        <v>42923</v>
      </c>
      <c r="B947">
        <v>478</v>
      </c>
      <c r="C947">
        <v>480</v>
      </c>
      <c r="D947">
        <v>465</v>
      </c>
      <c r="E947">
        <v>473</v>
      </c>
      <c r="F947" s="23">
        <f t="shared" si="92"/>
        <v>-1.0460251046025104E-2</v>
      </c>
      <c r="G947" s="22">
        <v>42926</v>
      </c>
      <c r="H947">
        <v>573</v>
      </c>
      <c r="I947">
        <v>573</v>
      </c>
      <c r="J947">
        <v>573</v>
      </c>
      <c r="K947">
        <v>573</v>
      </c>
      <c r="L947" s="22">
        <v>42927</v>
      </c>
      <c r="M947">
        <v>602</v>
      </c>
      <c r="N947" s="4">
        <v>42926</v>
      </c>
      <c r="O947" s="3" t="s">
        <v>15</v>
      </c>
      <c r="P947" s="3">
        <v>6093</v>
      </c>
      <c r="Q947" s="3" t="s">
        <v>106</v>
      </c>
      <c r="R947" s="3" t="s">
        <v>17</v>
      </c>
      <c r="S947" s="3">
        <v>0.05</v>
      </c>
      <c r="T947" s="3">
        <v>1</v>
      </c>
      <c r="U947" s="3">
        <v>0</v>
      </c>
      <c r="V947" s="3">
        <v>300</v>
      </c>
      <c r="W947">
        <v>573</v>
      </c>
      <c r="X947" s="4">
        <v>42927</v>
      </c>
      <c r="Y947">
        <v>573</v>
      </c>
      <c r="Z947" s="10">
        <f t="shared" si="91"/>
        <v>0</v>
      </c>
      <c r="AA947" s="10">
        <f t="shared" si="96"/>
        <v>0</v>
      </c>
      <c r="AB947">
        <f t="shared" si="93"/>
        <v>0</v>
      </c>
      <c r="AC947">
        <f t="shared" si="94"/>
        <v>-482420</v>
      </c>
      <c r="AD947">
        <f t="shared" si="95"/>
        <v>0.80013951866062083</v>
      </c>
      <c r="AE947" s="15">
        <v>42927</v>
      </c>
      <c r="AF947" s="9">
        <v>4.4230686246367057E-3</v>
      </c>
      <c r="AG947" s="12" t="s">
        <v>962</v>
      </c>
      <c r="AH947" s="20">
        <v>42923.995138888888</v>
      </c>
      <c r="AI947" s="12">
        <v>2867</v>
      </c>
      <c r="AJ947" s="12">
        <v>500</v>
      </c>
      <c r="AK947" s="12">
        <v>0.2112</v>
      </c>
      <c r="AL947" s="17">
        <v>21700</v>
      </c>
      <c r="AM947" s="17">
        <v>0.33079847908745247</v>
      </c>
      <c r="AN947" s="9"/>
      <c r="AO947" s="9"/>
      <c r="AP947" s="17">
        <v>2.5299999999999998</v>
      </c>
      <c r="AQ947" s="17">
        <v>19682</v>
      </c>
      <c r="AR947" s="17">
        <v>0.97687861271676302</v>
      </c>
      <c r="AS947" s="17">
        <v>3.0000000000000001E-3</v>
      </c>
      <c r="AT947" s="17">
        <v>0.98275862068965514</v>
      </c>
      <c r="AU947" s="12">
        <v>0.98738170347003151</v>
      </c>
      <c r="AV947" s="12" t="s">
        <v>988</v>
      </c>
      <c r="AY947" s="12">
        <v>8315000</v>
      </c>
      <c r="BA947" s="12">
        <v>1</v>
      </c>
      <c r="BD947" s="12">
        <v>0.33079847908745247</v>
      </c>
      <c r="BE947" s="12">
        <v>0.97687861271676302</v>
      </c>
      <c r="BF947" s="12">
        <v>0.98275862068965514</v>
      </c>
      <c r="BG947" s="12">
        <v>0.98738170347003151</v>
      </c>
      <c r="BH947" s="12">
        <v>0</v>
      </c>
      <c r="BI947" s="12">
        <v>3.0000000000000001E-3</v>
      </c>
      <c r="BJ947" s="12">
        <v>0</v>
      </c>
      <c r="BK947" s="12">
        <v>0.97599999999999998</v>
      </c>
      <c r="BL947" s="12">
        <v>198</v>
      </c>
      <c r="BM947" s="12">
        <v>0</v>
      </c>
      <c r="BN947" s="12">
        <v>248</v>
      </c>
      <c r="BO947" s="12">
        <v>1018</v>
      </c>
      <c r="BP947" s="12">
        <v>344</v>
      </c>
      <c r="BQ947" s="12">
        <v>-76</v>
      </c>
      <c r="BR947" s="12">
        <v>-7</v>
      </c>
      <c r="BS947" s="12">
        <v>571</v>
      </c>
      <c r="BT947" s="12">
        <v>0.22454225073073988</v>
      </c>
      <c r="BU947" s="12">
        <v>0.6178971021475328</v>
      </c>
      <c r="BV947" s="12">
        <v>0.7226661314361581</v>
      </c>
      <c r="BW947" s="12">
        <v>0.66712940592643777</v>
      </c>
      <c r="BX947" s="12">
        <v>0.55162363797339886</v>
      </c>
      <c r="BY947" s="12">
        <v>1617.5</v>
      </c>
      <c r="BZ947" s="12">
        <v>1</v>
      </c>
      <c r="CB947" s="12">
        <v>0.10668633235004917</v>
      </c>
      <c r="CC947" s="12">
        <v>19940</v>
      </c>
      <c r="CD947" s="12">
        <v>20100</v>
      </c>
      <c r="CE947" s="12">
        <v>3.1006640850869966</v>
      </c>
      <c r="CH947" s="22">
        <v>42923</v>
      </c>
      <c r="CI947">
        <v>478</v>
      </c>
      <c r="CJ947">
        <v>480</v>
      </c>
      <c r="CK947">
        <v>465</v>
      </c>
      <c r="CL947">
        <v>473</v>
      </c>
      <c r="CM947" s="22">
        <v>42926</v>
      </c>
      <c r="CN947">
        <v>573</v>
      </c>
      <c r="CO947">
        <v>573</v>
      </c>
      <c r="CP947">
        <v>573</v>
      </c>
      <c r="CQ947">
        <v>573</v>
      </c>
      <c r="CR947" s="22">
        <v>42927</v>
      </c>
      <c r="CS947">
        <v>602</v>
      </c>
      <c r="CT947">
        <v>624</v>
      </c>
      <c r="CU947">
        <v>586</v>
      </c>
      <c r="CV947">
        <v>618</v>
      </c>
    </row>
    <row r="948" spans="1:100">
      <c r="A948" s="22">
        <v>42923</v>
      </c>
      <c r="B948">
        <v>2180</v>
      </c>
      <c r="C948">
        <v>2550</v>
      </c>
      <c r="D948">
        <v>2155</v>
      </c>
      <c r="E948">
        <v>2550</v>
      </c>
      <c r="F948" s="23">
        <f t="shared" si="92"/>
        <v>0.16972477064220182</v>
      </c>
      <c r="G948" s="22">
        <v>42926</v>
      </c>
      <c r="H948">
        <v>2600</v>
      </c>
      <c r="I948">
        <v>2895</v>
      </c>
      <c r="J948">
        <v>2422</v>
      </c>
      <c r="K948">
        <v>2690</v>
      </c>
      <c r="L948" s="22">
        <v>42927</v>
      </c>
      <c r="M948">
        <v>2665</v>
      </c>
      <c r="N948" s="4">
        <v>42926</v>
      </c>
      <c r="O948" s="3" t="s">
        <v>15</v>
      </c>
      <c r="P948" s="3">
        <v>3935</v>
      </c>
      <c r="Q948" s="3" t="s">
        <v>325</v>
      </c>
      <c r="R948" s="3" t="s">
        <v>17</v>
      </c>
      <c r="S948" s="3">
        <v>0.05</v>
      </c>
      <c r="T948" s="3">
        <v>2</v>
      </c>
      <c r="U948" s="3">
        <v>0</v>
      </c>
      <c r="V948" s="3">
        <v>100</v>
      </c>
      <c r="W948">
        <v>2600</v>
      </c>
      <c r="X948" s="4">
        <v>42927</v>
      </c>
      <c r="Y948">
        <v>2690</v>
      </c>
      <c r="Z948" s="10">
        <f t="shared" si="91"/>
        <v>9000</v>
      </c>
      <c r="AA948" s="10">
        <f t="shared" si="96"/>
        <v>9000</v>
      </c>
      <c r="AB948" t="str">
        <f t="shared" si="93"/>
        <v/>
      </c>
      <c r="AC948">
        <f t="shared" si="94"/>
        <v>-482420</v>
      </c>
      <c r="AD948">
        <f t="shared" si="95"/>
        <v>0.55172413793103448</v>
      </c>
      <c r="AE948" s="15">
        <v>42927</v>
      </c>
      <c r="AF948" s="9">
        <v>4.4230686246367057E-3</v>
      </c>
      <c r="AG948" s="12" t="s">
        <v>957</v>
      </c>
      <c r="AH948" s="20">
        <v>42923.992361111108</v>
      </c>
      <c r="AI948" s="12">
        <v>5800</v>
      </c>
      <c r="AJ948" s="12">
        <v>700</v>
      </c>
      <c r="AK948" s="12">
        <v>0.13730000000000001</v>
      </c>
      <c r="AL948" s="17">
        <v>13800</v>
      </c>
      <c r="AM948" s="17">
        <v>0.66156862745098044</v>
      </c>
      <c r="AN948" s="9"/>
      <c r="AO948" s="9"/>
      <c r="AP948" s="17">
        <v>605.14</v>
      </c>
      <c r="AQ948" s="17">
        <v>8754</v>
      </c>
      <c r="AR948" s="17">
        <v>1</v>
      </c>
      <c r="AS948" s="17">
        <v>6.3E-2</v>
      </c>
      <c r="AT948" s="17">
        <v>1</v>
      </c>
      <c r="AU948" s="12">
        <v>1</v>
      </c>
      <c r="AV948" s="12">
        <v>0</v>
      </c>
      <c r="AY948" s="12">
        <v>1716400</v>
      </c>
      <c r="BA948" s="12">
        <v>1</v>
      </c>
      <c r="BD948" s="12">
        <v>0.66156862745098044</v>
      </c>
      <c r="BE948" s="12">
        <v>1</v>
      </c>
      <c r="BF948" s="12">
        <v>1</v>
      </c>
      <c r="BG948" s="12">
        <v>1</v>
      </c>
      <c r="BH948" s="12">
        <v>8.9999999999999993E-3</v>
      </c>
      <c r="BI948" s="12">
        <v>6.3E-2</v>
      </c>
      <c r="BJ948" s="12">
        <v>0</v>
      </c>
      <c r="BK948" s="12">
        <v>0.752</v>
      </c>
      <c r="BL948" s="12">
        <v>151</v>
      </c>
      <c r="BM948" s="12">
        <v>-52</v>
      </c>
      <c r="BN948" s="12">
        <v>17</v>
      </c>
      <c r="BO948" s="12">
        <v>318</v>
      </c>
      <c r="BP948" s="12">
        <v>90</v>
      </c>
      <c r="BQ948" s="12">
        <v>-72</v>
      </c>
      <c r="BR948" s="12">
        <v>2</v>
      </c>
      <c r="BS948" s="12">
        <v>201</v>
      </c>
      <c r="BT948" s="12">
        <v>0.39206680575933761</v>
      </c>
      <c r="BU948" s="12">
        <v>0.51865196580591111</v>
      </c>
      <c r="BV948" s="12">
        <v>0.54541299587210745</v>
      </c>
      <c r="BW948" s="12">
        <v>0.48576934591969939</v>
      </c>
      <c r="BX948" s="12">
        <v>0.46673791331326325</v>
      </c>
      <c r="BY948" s="12">
        <v>1617.5</v>
      </c>
      <c r="BZ948" s="12">
        <v>1</v>
      </c>
      <c r="CB948" s="12">
        <v>0.10668633235004917</v>
      </c>
      <c r="CC948" s="12">
        <v>19940</v>
      </c>
      <c r="CD948" s="12">
        <v>20100</v>
      </c>
      <c r="CE948" s="12">
        <v>6.2010626185958255</v>
      </c>
      <c r="CH948" s="22">
        <v>42923</v>
      </c>
      <c r="CI948">
        <v>2180</v>
      </c>
      <c r="CJ948">
        <v>2550</v>
      </c>
      <c r="CK948">
        <v>2155</v>
      </c>
      <c r="CL948">
        <v>2550</v>
      </c>
      <c r="CM948" s="22">
        <v>42926</v>
      </c>
      <c r="CN948">
        <v>2600</v>
      </c>
      <c r="CO948">
        <v>2895</v>
      </c>
      <c r="CP948">
        <v>2422</v>
      </c>
      <c r="CQ948">
        <v>2690</v>
      </c>
      <c r="CR948" s="22">
        <v>42927</v>
      </c>
      <c r="CS948">
        <v>2665</v>
      </c>
      <c r="CT948">
        <v>2715</v>
      </c>
      <c r="CU948">
        <v>2540</v>
      </c>
      <c r="CV948">
        <v>2585</v>
      </c>
    </row>
    <row r="949" spans="1:100">
      <c r="A949" s="22">
        <v>42923</v>
      </c>
      <c r="B949">
        <v>8</v>
      </c>
      <c r="C949">
        <v>9</v>
      </c>
      <c r="D949">
        <v>8</v>
      </c>
      <c r="E949">
        <v>8</v>
      </c>
      <c r="F949" s="23">
        <f t="shared" si="92"/>
        <v>0</v>
      </c>
      <c r="G949" s="22">
        <v>42926</v>
      </c>
      <c r="H949">
        <v>8</v>
      </c>
      <c r="I949">
        <v>9</v>
      </c>
      <c r="J949">
        <v>8</v>
      </c>
      <c r="K949">
        <v>9</v>
      </c>
      <c r="L949" s="22">
        <v>42927</v>
      </c>
      <c r="M949">
        <v>8</v>
      </c>
      <c r="N949" s="4">
        <v>42926</v>
      </c>
      <c r="O949" s="3" t="s">
        <v>15</v>
      </c>
      <c r="P949" s="3">
        <v>9318</v>
      </c>
      <c r="Q949" s="3" t="s">
        <v>71</v>
      </c>
      <c r="R949" s="3" t="s">
        <v>17</v>
      </c>
      <c r="S949" s="3">
        <v>0.05</v>
      </c>
      <c r="T949" s="3">
        <v>2</v>
      </c>
      <c r="U949" s="3">
        <v>0</v>
      </c>
      <c r="V949" s="3">
        <v>62500</v>
      </c>
      <c r="W949">
        <v>8</v>
      </c>
      <c r="X949" s="4">
        <v>42927</v>
      </c>
      <c r="Y949">
        <v>9</v>
      </c>
      <c r="Z949" s="10">
        <f t="shared" si="91"/>
        <v>62500</v>
      </c>
      <c r="AA949" s="10">
        <f t="shared" si="96"/>
        <v>62500</v>
      </c>
      <c r="AB949" t="str">
        <f t="shared" si="93"/>
        <v/>
      </c>
      <c r="AC949">
        <f t="shared" si="94"/>
        <v>-482420</v>
      </c>
      <c r="AD949">
        <f t="shared" si="95"/>
        <v>4.7619047619047672E-2</v>
      </c>
      <c r="AE949" s="15">
        <v>42927</v>
      </c>
      <c r="AF949" s="9">
        <v>4.4230686246367057E-3</v>
      </c>
      <c r="AG949" s="12" t="s">
        <v>954</v>
      </c>
      <c r="AH949" s="20">
        <v>42923.976388888892</v>
      </c>
      <c r="AI949" s="12">
        <v>8.4</v>
      </c>
      <c r="AJ949" s="12">
        <v>0.4</v>
      </c>
      <c r="AK949" s="12">
        <v>0.05</v>
      </c>
      <c r="AL949" s="17">
        <v>10400</v>
      </c>
      <c r="AM949" s="17">
        <v>0.25</v>
      </c>
      <c r="AN949" s="9"/>
      <c r="AO949" s="9"/>
      <c r="AP949" s="17">
        <v>0</v>
      </c>
      <c r="AQ949" s="17">
        <v>3175</v>
      </c>
      <c r="AR949" s="17">
        <v>0</v>
      </c>
      <c r="AS949" s="17">
        <v>4.7E-2</v>
      </c>
      <c r="AT949" s="17">
        <v>0</v>
      </c>
      <c r="AU949" s="12">
        <v>9.0909090909090912E-2</v>
      </c>
      <c r="AV949" s="12">
        <v>0</v>
      </c>
      <c r="AY949" s="12">
        <v>396835456</v>
      </c>
      <c r="BA949" s="12">
        <v>1</v>
      </c>
      <c r="BD949" s="12">
        <v>0.25</v>
      </c>
      <c r="BE949" s="12">
        <v>0</v>
      </c>
      <c r="BF949" s="12">
        <v>0</v>
      </c>
      <c r="BG949" s="12">
        <v>9.0909090909090912E-2</v>
      </c>
      <c r="BH949" s="12">
        <v>6.0999999999999999E-2</v>
      </c>
      <c r="BI949" s="12">
        <v>4.7E-2</v>
      </c>
      <c r="BJ949" s="12">
        <v>0</v>
      </c>
      <c r="BK949" s="12">
        <v>0.27800000000000002</v>
      </c>
      <c r="BL949" s="12">
        <v>-372</v>
      </c>
      <c r="BM949" s="12">
        <v>-524</v>
      </c>
      <c r="BN949" s="12">
        <v>916</v>
      </c>
      <c r="BO949" s="12">
        <v>1248</v>
      </c>
      <c r="BP949" s="12">
        <v>785</v>
      </c>
      <c r="BQ949" s="12">
        <v>29</v>
      </c>
      <c r="BR949" s="12">
        <v>55</v>
      </c>
      <c r="BS949" s="12">
        <v>1227</v>
      </c>
      <c r="BT949" s="12">
        <v>0.26405130285668488</v>
      </c>
      <c r="BU949" s="12">
        <v>0.61844723257043732</v>
      </c>
      <c r="BV949" s="12">
        <v>0.69704097794087172</v>
      </c>
      <c r="BW949" s="12">
        <v>0.62900454087525892</v>
      </c>
      <c r="BX949" s="12">
        <v>0.6673407325599604</v>
      </c>
      <c r="BY949" s="12">
        <v>1617.5</v>
      </c>
      <c r="BZ949" s="12">
        <v>1</v>
      </c>
      <c r="CB949" s="12">
        <v>0.10668633235004917</v>
      </c>
      <c r="CC949" s="12">
        <v>19940</v>
      </c>
      <c r="CD949" s="12">
        <v>20100</v>
      </c>
      <c r="CE949" s="12">
        <v>2.3433179723502304</v>
      </c>
      <c r="CH949" s="22">
        <v>42923</v>
      </c>
      <c r="CI949">
        <v>8</v>
      </c>
      <c r="CJ949">
        <v>9</v>
      </c>
      <c r="CK949">
        <v>8</v>
      </c>
      <c r="CL949">
        <v>8</v>
      </c>
      <c r="CM949" s="22">
        <v>42926</v>
      </c>
      <c r="CN949">
        <v>8</v>
      </c>
      <c r="CO949">
        <v>9</v>
      </c>
      <c r="CP949">
        <v>8</v>
      </c>
      <c r="CQ949">
        <v>9</v>
      </c>
      <c r="CR949" s="22">
        <v>42927</v>
      </c>
      <c r="CS949">
        <v>8</v>
      </c>
      <c r="CT949">
        <v>9</v>
      </c>
      <c r="CU949">
        <v>8</v>
      </c>
      <c r="CV949">
        <v>9</v>
      </c>
    </row>
    <row r="950" spans="1:100">
      <c r="A950" s="22">
        <v>42923</v>
      </c>
      <c r="B950">
        <v>1305</v>
      </c>
      <c r="C950">
        <v>1305</v>
      </c>
      <c r="D950">
        <v>1300</v>
      </c>
      <c r="E950">
        <v>1300</v>
      </c>
      <c r="F950" s="23">
        <f t="shared" si="92"/>
        <v>-3.8314176245211051E-3</v>
      </c>
      <c r="G950" s="22">
        <v>42926</v>
      </c>
      <c r="H950">
        <v>1330</v>
      </c>
      <c r="I950">
        <v>1350</v>
      </c>
      <c r="J950">
        <v>1311</v>
      </c>
      <c r="K950">
        <v>1337</v>
      </c>
      <c r="L950" s="22">
        <v>42927</v>
      </c>
      <c r="M950">
        <v>1321</v>
      </c>
      <c r="N950" s="4">
        <v>42926</v>
      </c>
      <c r="O950" s="3" t="s">
        <v>15</v>
      </c>
      <c r="P950" s="3">
        <v>9386</v>
      </c>
      <c r="Q950" s="3" t="s">
        <v>460</v>
      </c>
      <c r="R950" s="3" t="s">
        <v>17</v>
      </c>
      <c r="S950" s="3">
        <v>0.05</v>
      </c>
      <c r="T950" s="3">
        <v>2</v>
      </c>
      <c r="U950" s="3">
        <v>0</v>
      </c>
      <c r="V950" s="3">
        <v>400</v>
      </c>
      <c r="W950">
        <v>1330</v>
      </c>
      <c r="X950" s="4">
        <v>42927</v>
      </c>
      <c r="Y950">
        <v>1337</v>
      </c>
      <c r="Z950" s="10">
        <f t="shared" si="91"/>
        <v>2800</v>
      </c>
      <c r="AA950" s="10">
        <f t="shared" si="96"/>
        <v>2800</v>
      </c>
      <c r="AB950" t="str">
        <f t="shared" si="93"/>
        <v/>
      </c>
      <c r="AC950">
        <f t="shared" si="94"/>
        <v>-482420</v>
      </c>
      <c r="AD950">
        <f t="shared" si="95"/>
        <v>2.9126213592233108E-2</v>
      </c>
      <c r="AE950" s="15">
        <v>42927</v>
      </c>
      <c r="AF950" s="9">
        <v>4.4230686246367057E-3</v>
      </c>
      <c r="AG950" s="12" t="s">
        <v>954</v>
      </c>
      <c r="AH950" s="20">
        <v>42923.993055555555</v>
      </c>
      <c r="AI950" s="12">
        <v>1369.9</v>
      </c>
      <c r="AJ950" s="12">
        <v>69.900000000000006</v>
      </c>
      <c r="AK950" s="12">
        <v>5.3800000000000001E-2</v>
      </c>
      <c r="AL950" s="17">
        <v>7200</v>
      </c>
      <c r="AM950" s="17">
        <v>0.2076923076923077</v>
      </c>
      <c r="AN950" s="9"/>
      <c r="AO950" s="9"/>
      <c r="AP950" s="17">
        <v>0</v>
      </c>
      <c r="AQ950" s="17">
        <v>17027</v>
      </c>
      <c r="AR950" s="17">
        <v>0.64011799410029502</v>
      </c>
      <c r="AS950" s="17">
        <v>0.10100000000000001</v>
      </c>
      <c r="AT950" s="17">
        <v>0.80817610062893086</v>
      </c>
      <c r="AU950" s="12">
        <v>0.81230769230769229</v>
      </c>
      <c r="AV950" s="12">
        <v>2.31</v>
      </c>
      <c r="AY950" s="12">
        <v>13098000</v>
      </c>
      <c r="BA950" s="12">
        <v>0.48809523809523808</v>
      </c>
      <c r="BD950" s="12">
        <v>0.2076923076923077</v>
      </c>
      <c r="BE950" s="12">
        <v>0.64011799410029502</v>
      </c>
      <c r="BF950" s="12">
        <v>0.80817610062893086</v>
      </c>
      <c r="BG950" s="12">
        <v>0.81230769230769229</v>
      </c>
      <c r="BH950" s="12">
        <v>2.9000000000000001E-2</v>
      </c>
      <c r="BI950" s="12">
        <v>0.10100000000000001</v>
      </c>
      <c r="BJ950" s="12">
        <v>7.9000000000000001E-2</v>
      </c>
      <c r="BK950" s="12">
        <v>0.77100000000000002</v>
      </c>
      <c r="BL950" s="12">
        <v>1425</v>
      </c>
      <c r="BM950" s="12">
        <v>-245</v>
      </c>
      <c r="BN950" s="12">
        <v>-717</v>
      </c>
      <c r="BO950" s="12">
        <v>1956</v>
      </c>
      <c r="BP950" s="12">
        <v>493</v>
      </c>
      <c r="BQ950" s="12">
        <v>-952</v>
      </c>
      <c r="BR950" s="12">
        <v>401</v>
      </c>
      <c r="BS950" s="12">
        <v>1298</v>
      </c>
      <c r="BT950" s="12">
        <v>0.26405130285668488</v>
      </c>
      <c r="BU950" s="12">
        <v>0.61844723257043732</v>
      </c>
      <c r="BV950" s="12">
        <v>0.69704097794087172</v>
      </c>
      <c r="BW950" s="12">
        <v>0.62900454087525892</v>
      </c>
      <c r="BX950" s="12">
        <v>0.6673407325599604</v>
      </c>
      <c r="BY950" s="12">
        <v>1617.5</v>
      </c>
      <c r="BZ950" s="12">
        <v>0.48809523809523808</v>
      </c>
      <c r="CB950" s="12">
        <v>0.10668633235004917</v>
      </c>
      <c r="CC950" s="12">
        <v>19940</v>
      </c>
      <c r="CD950" s="12">
        <v>20100</v>
      </c>
      <c r="CE950" s="12">
        <v>1.9467564693371147</v>
      </c>
      <c r="CH950" s="22">
        <v>42923</v>
      </c>
      <c r="CI950">
        <v>1305</v>
      </c>
      <c r="CJ950">
        <v>1305</v>
      </c>
      <c r="CK950">
        <v>1300</v>
      </c>
      <c r="CL950">
        <v>1300</v>
      </c>
      <c r="CM950" s="22">
        <v>42926</v>
      </c>
      <c r="CN950">
        <v>1330</v>
      </c>
      <c r="CO950">
        <v>1350</v>
      </c>
      <c r="CP950">
        <v>1311</v>
      </c>
      <c r="CQ950">
        <v>1337</v>
      </c>
      <c r="CR950" s="22">
        <v>42927</v>
      </c>
      <c r="CS950">
        <v>1321</v>
      </c>
      <c r="CT950">
        <v>1345</v>
      </c>
      <c r="CU950">
        <v>1315</v>
      </c>
      <c r="CV950">
        <v>1337</v>
      </c>
    </row>
    <row r="951" spans="1:100">
      <c r="A951" s="22">
        <v>42923</v>
      </c>
      <c r="B951">
        <v>1142</v>
      </c>
      <c r="C951">
        <v>1289</v>
      </c>
      <c r="D951">
        <v>1133</v>
      </c>
      <c r="E951">
        <v>1239</v>
      </c>
      <c r="F951" s="23">
        <f t="shared" si="92"/>
        <v>8.493870402802095E-2</v>
      </c>
      <c r="G951" s="22">
        <v>42926</v>
      </c>
      <c r="H951">
        <v>1300</v>
      </c>
      <c r="I951">
        <v>1370</v>
      </c>
      <c r="J951">
        <v>1221</v>
      </c>
      <c r="K951">
        <v>1229</v>
      </c>
      <c r="L951" s="22">
        <v>42927</v>
      </c>
      <c r="M951">
        <v>1309</v>
      </c>
      <c r="N951" s="4">
        <v>42926</v>
      </c>
      <c r="O951" s="3" t="s">
        <v>15</v>
      </c>
      <c r="P951" s="3">
        <v>4998</v>
      </c>
      <c r="Q951" s="3" t="s">
        <v>461</v>
      </c>
      <c r="R951" s="3" t="s">
        <v>17</v>
      </c>
      <c r="S951" s="3">
        <v>0.05</v>
      </c>
      <c r="T951" s="3" t="s">
        <v>27</v>
      </c>
      <c r="U951" s="3">
        <v>0</v>
      </c>
      <c r="V951" s="3">
        <v>1000</v>
      </c>
      <c r="W951">
        <v>1300</v>
      </c>
      <c r="X951" s="4">
        <v>42927</v>
      </c>
      <c r="Y951">
        <v>1229</v>
      </c>
      <c r="Z951" s="10">
        <f t="shared" si="91"/>
        <v>-71000</v>
      </c>
      <c r="AA951" s="10">
        <f t="shared" si="96"/>
        <v>71000</v>
      </c>
      <c r="AB951" t="str">
        <f t="shared" si="93"/>
        <v/>
      </c>
      <c r="AC951">
        <f t="shared" si="94"/>
        <v>-482420</v>
      </c>
      <c r="AD951">
        <f t="shared" si="95"/>
        <v>1.5625E-2</v>
      </c>
      <c r="AE951" s="15">
        <v>42927</v>
      </c>
      <c r="AF951" s="9">
        <v>4.4230686246367057E-3</v>
      </c>
      <c r="AG951" s="12" t="s">
        <v>954</v>
      </c>
      <c r="AH951" s="20">
        <v>42923.970833333333</v>
      </c>
      <c r="AI951" s="12">
        <v>1280</v>
      </c>
      <c r="AJ951" s="12">
        <v>41</v>
      </c>
      <c r="AK951" s="12">
        <v>3.3099999999999997E-2</v>
      </c>
      <c r="AL951" s="17">
        <v>7000</v>
      </c>
      <c r="AM951" s="17">
        <v>0.4721549636803874</v>
      </c>
      <c r="AN951" s="9"/>
      <c r="AO951" s="9"/>
      <c r="AP951" s="17">
        <v>1.28</v>
      </c>
      <c r="AQ951" s="17">
        <v>40862</v>
      </c>
      <c r="AR951" s="17">
        <v>1</v>
      </c>
      <c r="AS951" s="17">
        <v>0.26600000000000001</v>
      </c>
      <c r="AT951" s="17">
        <v>1</v>
      </c>
      <c r="AU951" s="12">
        <v>1</v>
      </c>
      <c r="AV951" s="12">
        <v>0.97</v>
      </c>
      <c r="AY951" s="12">
        <v>32980000</v>
      </c>
      <c r="BA951" s="12">
        <v>0.97518610421836227</v>
      </c>
      <c r="BD951" s="12">
        <v>0.4721549636803874</v>
      </c>
      <c r="BE951" s="12">
        <v>1</v>
      </c>
      <c r="BF951" s="12">
        <v>1</v>
      </c>
      <c r="BG951" s="12">
        <v>1</v>
      </c>
      <c r="BH951" s="12">
        <v>8.0000000000000002E-3</v>
      </c>
      <c r="BI951" s="12">
        <v>0.26600000000000001</v>
      </c>
      <c r="BJ951" s="12">
        <v>0</v>
      </c>
      <c r="BK951" s="12">
        <v>0.54</v>
      </c>
      <c r="BL951" s="12">
        <v>1433</v>
      </c>
      <c r="BM951" s="12">
        <v>-1409</v>
      </c>
      <c r="BN951" s="12">
        <v>1242</v>
      </c>
      <c r="BO951" s="12">
        <v>2068</v>
      </c>
      <c r="BP951" s="12">
        <v>102</v>
      </c>
      <c r="BQ951" s="12">
        <v>-1062</v>
      </c>
      <c r="BR951" s="12">
        <v>1132</v>
      </c>
      <c r="BS951" s="12">
        <v>762</v>
      </c>
      <c r="BT951" s="12">
        <v>0.26405130285668488</v>
      </c>
      <c r="BU951" s="12">
        <v>0.61844723257043732</v>
      </c>
      <c r="BV951" s="12">
        <v>0.69704097794087172</v>
      </c>
      <c r="BW951" s="12">
        <v>0.62900454087525892</v>
      </c>
      <c r="BX951" s="12">
        <v>0.6673407325599604</v>
      </c>
      <c r="BY951" s="12">
        <v>1617.5</v>
      </c>
      <c r="BZ951" s="12">
        <v>0.97518610421836227</v>
      </c>
      <c r="CB951" s="12">
        <v>0.10668633235004917</v>
      </c>
      <c r="CC951" s="12">
        <v>19940</v>
      </c>
      <c r="CD951" s="12">
        <v>20100</v>
      </c>
      <c r="CE951" s="12">
        <v>4.4256368485064881</v>
      </c>
      <c r="CH951" s="22">
        <v>42923</v>
      </c>
      <c r="CI951">
        <v>1142</v>
      </c>
      <c r="CJ951">
        <v>1289</v>
      </c>
      <c r="CK951">
        <v>1133</v>
      </c>
      <c r="CL951">
        <v>1239</v>
      </c>
      <c r="CM951" s="22">
        <v>42926</v>
      </c>
      <c r="CN951">
        <v>1300</v>
      </c>
      <c r="CO951">
        <v>1370</v>
      </c>
      <c r="CP951">
        <v>1221</v>
      </c>
      <c r="CQ951">
        <v>1229</v>
      </c>
      <c r="CR951" s="22">
        <v>42927</v>
      </c>
      <c r="CS951">
        <v>1309</v>
      </c>
      <c r="CT951">
        <v>1332</v>
      </c>
      <c r="CU951">
        <v>1164</v>
      </c>
      <c r="CV951">
        <v>1202</v>
      </c>
    </row>
    <row r="952" spans="1:100">
      <c r="A952" s="22">
        <v>42923</v>
      </c>
      <c r="B952">
        <v>118</v>
      </c>
      <c r="C952">
        <v>125</v>
      </c>
      <c r="D952">
        <v>116</v>
      </c>
      <c r="E952">
        <v>123</v>
      </c>
      <c r="F952" s="23">
        <f t="shared" si="92"/>
        <v>4.2372881355932313E-2</v>
      </c>
      <c r="G952" s="22">
        <v>42926</v>
      </c>
      <c r="H952">
        <v>123</v>
      </c>
      <c r="I952">
        <v>130</v>
      </c>
      <c r="J952">
        <v>122</v>
      </c>
      <c r="K952">
        <v>129</v>
      </c>
      <c r="L952" s="22">
        <v>42927</v>
      </c>
      <c r="M952">
        <v>130</v>
      </c>
      <c r="N952" s="4">
        <v>42926</v>
      </c>
      <c r="O952" s="3" t="s">
        <v>15</v>
      </c>
      <c r="P952" s="3">
        <v>4347</v>
      </c>
      <c r="Q952" s="3" t="s">
        <v>425</v>
      </c>
      <c r="R952" s="3" t="s">
        <v>17</v>
      </c>
      <c r="S952" s="3">
        <v>0.05</v>
      </c>
      <c r="T952" s="3">
        <v>1</v>
      </c>
      <c r="U952" s="3">
        <v>0</v>
      </c>
      <c r="V952" s="3">
        <v>4100</v>
      </c>
      <c r="W952">
        <v>123</v>
      </c>
      <c r="X952" s="4">
        <v>42927</v>
      </c>
      <c r="Y952">
        <v>129</v>
      </c>
      <c r="Z952" s="10">
        <f t="shared" si="91"/>
        <v>24600</v>
      </c>
      <c r="AA952" s="10">
        <f t="shared" si="96"/>
        <v>24600</v>
      </c>
      <c r="AB952">
        <f t="shared" si="93"/>
        <v>24600</v>
      </c>
      <c r="AC952">
        <f t="shared" si="94"/>
        <v>-457820</v>
      </c>
      <c r="AD952">
        <f t="shared" si="95"/>
        <v>3.1496062992126039E-2</v>
      </c>
      <c r="AE952" s="15">
        <v>42927</v>
      </c>
      <c r="AF952" s="9">
        <v>4.4230686246367057E-3</v>
      </c>
      <c r="AG952" s="12" t="s">
        <v>960</v>
      </c>
      <c r="AH952" s="20">
        <v>42923.995833333334</v>
      </c>
      <c r="AI952" s="12">
        <v>127</v>
      </c>
      <c r="AJ952" s="12">
        <v>4</v>
      </c>
      <c r="AK952" s="12">
        <v>3.2500000000000001E-2</v>
      </c>
      <c r="AL952" s="17">
        <v>6500</v>
      </c>
      <c r="AM952" s="17">
        <v>0.35772357723577236</v>
      </c>
      <c r="AN952" s="9"/>
      <c r="AO952" s="9"/>
      <c r="AP952" s="17">
        <v>19.27</v>
      </c>
      <c r="AQ952" s="17">
        <v>8593</v>
      </c>
      <c r="AR952" s="17">
        <v>1</v>
      </c>
      <c r="AS952" s="17">
        <v>7.8E-2</v>
      </c>
      <c r="AT952" s="17">
        <v>1</v>
      </c>
      <c r="AU952" s="12">
        <v>0.6216216216216216</v>
      </c>
      <c r="AV952" s="12">
        <v>0</v>
      </c>
      <c r="AY952" s="12">
        <v>69861611</v>
      </c>
      <c r="BA952" s="12">
        <v>1</v>
      </c>
      <c r="BD952" s="12">
        <v>0.35772357723577236</v>
      </c>
      <c r="BE952" s="12">
        <v>1</v>
      </c>
      <c r="BF952" s="12">
        <v>1</v>
      </c>
      <c r="BG952" s="12">
        <v>0.6216216216216216</v>
      </c>
      <c r="BH952" s="12">
        <v>4.0000000000000001E-3</v>
      </c>
      <c r="BI952" s="12">
        <v>7.8E-2</v>
      </c>
      <c r="BJ952" s="12">
        <v>7.0000000000000001E-3</v>
      </c>
      <c r="BK952" s="12">
        <v>0.70599999999999996</v>
      </c>
      <c r="BL952" s="12">
        <v>1002</v>
      </c>
      <c r="BM952" s="12">
        <v>-1976</v>
      </c>
      <c r="BN952" s="12">
        <v>469</v>
      </c>
      <c r="BO952" s="12">
        <v>2960</v>
      </c>
      <c r="BP952" s="12">
        <v>811</v>
      </c>
      <c r="BQ952" s="12">
        <v>-916</v>
      </c>
      <c r="BR952" s="12">
        <v>635</v>
      </c>
      <c r="BS952" s="12">
        <v>3480</v>
      </c>
      <c r="BT952" s="12">
        <v>0.33640914599280108</v>
      </c>
      <c r="BU952" s="12">
        <v>0.53912769256518533</v>
      </c>
      <c r="BV952" s="12">
        <v>0.56552291971214619</v>
      </c>
      <c r="BW952" s="12">
        <v>0.47730821303058535</v>
      </c>
      <c r="BX952" s="12">
        <v>0.62284306810423085</v>
      </c>
      <c r="BY952" s="12">
        <v>1617.5</v>
      </c>
      <c r="BZ952" s="12">
        <v>1</v>
      </c>
      <c r="CB952" s="12">
        <v>0.10668633235004917</v>
      </c>
      <c r="CC952" s="12">
        <v>19940</v>
      </c>
      <c r="CD952" s="12">
        <v>20100</v>
      </c>
      <c r="CE952" s="12">
        <v>3.3530403506800046</v>
      </c>
      <c r="CH952" s="22">
        <v>42923</v>
      </c>
      <c r="CI952">
        <v>118</v>
      </c>
      <c r="CJ952">
        <v>125</v>
      </c>
      <c r="CK952">
        <v>116</v>
      </c>
      <c r="CL952">
        <v>123</v>
      </c>
      <c r="CM952" s="22">
        <v>42926</v>
      </c>
      <c r="CN952">
        <v>123</v>
      </c>
      <c r="CO952">
        <v>130</v>
      </c>
      <c r="CP952">
        <v>122</v>
      </c>
      <c r="CQ952">
        <v>129</v>
      </c>
      <c r="CR952" s="22">
        <v>42927</v>
      </c>
      <c r="CS952">
        <v>130</v>
      </c>
      <c r="CT952">
        <v>133</v>
      </c>
      <c r="CU952">
        <v>124</v>
      </c>
      <c r="CV952">
        <v>127</v>
      </c>
    </row>
    <row r="953" spans="1:100">
      <c r="A953" s="22">
        <v>42923</v>
      </c>
      <c r="B953">
        <v>1032</v>
      </c>
      <c r="C953">
        <v>1032</v>
      </c>
      <c r="D953">
        <v>1003</v>
      </c>
      <c r="E953">
        <v>1008</v>
      </c>
      <c r="F953" s="23">
        <f t="shared" si="92"/>
        <v>-2.3255813953488413E-2</v>
      </c>
      <c r="G953" s="22">
        <v>42926</v>
      </c>
      <c r="H953">
        <v>974</v>
      </c>
      <c r="I953">
        <v>1007</v>
      </c>
      <c r="J953">
        <v>974</v>
      </c>
      <c r="K953">
        <v>1007</v>
      </c>
      <c r="L953" s="22">
        <v>42927</v>
      </c>
      <c r="M953">
        <v>1005</v>
      </c>
      <c r="N953" s="4">
        <v>42926</v>
      </c>
      <c r="O953" s="3" t="s">
        <v>11</v>
      </c>
      <c r="P953" s="3">
        <v>9381</v>
      </c>
      <c r="Q953" s="3" t="s">
        <v>462</v>
      </c>
      <c r="R953" s="3" t="s">
        <v>13</v>
      </c>
      <c r="S953" s="3">
        <v>0.05</v>
      </c>
      <c r="T953" s="3">
        <v>2</v>
      </c>
      <c r="U953" s="3">
        <v>0</v>
      </c>
      <c r="V953" s="3">
        <v>500</v>
      </c>
      <c r="W953">
        <v>974</v>
      </c>
      <c r="X953" s="4">
        <v>42927</v>
      </c>
      <c r="Y953">
        <v>1007</v>
      </c>
      <c r="Z953" s="10">
        <f t="shared" si="91"/>
        <v>16500</v>
      </c>
      <c r="AA953" s="10">
        <f t="shared" si="96"/>
        <v>16500</v>
      </c>
      <c r="AB953" t="str">
        <f t="shared" si="93"/>
        <v/>
      </c>
      <c r="AC953">
        <f t="shared" si="94"/>
        <v>-457820</v>
      </c>
      <c r="AD953">
        <f t="shared" si="95"/>
        <v>4.1237113402061709E-3</v>
      </c>
      <c r="AE953" s="15">
        <v>42927</v>
      </c>
      <c r="AF953" s="9">
        <v>4.4230686246367057E-3</v>
      </c>
      <c r="AG953" s="12" t="s">
        <v>962</v>
      </c>
      <c r="AH953" s="20">
        <v>42923.995833333334</v>
      </c>
      <c r="AI953" s="12">
        <v>970</v>
      </c>
      <c r="AJ953" s="12">
        <v>-38</v>
      </c>
      <c r="AK953" s="12">
        <v>-3.7699999999999997E-2</v>
      </c>
      <c r="AL953" s="17">
        <v>4600</v>
      </c>
      <c r="AM953" s="17">
        <v>9.6230158730158735E-2</v>
      </c>
      <c r="AN953" s="9"/>
      <c r="AO953" s="9"/>
      <c r="AP953" s="17">
        <v>0</v>
      </c>
      <c r="AQ953" s="17">
        <v>19912</v>
      </c>
      <c r="AR953" s="17">
        <v>0.29120879120879123</v>
      </c>
      <c r="AS953" s="17">
        <v>0.11600000000000001</v>
      </c>
      <c r="AT953" s="17">
        <v>0.57878787878787874</v>
      </c>
      <c r="AU953" s="12">
        <v>0.52328767123287667</v>
      </c>
      <c r="AV953" s="12">
        <v>2.98</v>
      </c>
      <c r="AY953" s="12">
        <v>19754400</v>
      </c>
      <c r="BA953" s="12">
        <v>0</v>
      </c>
      <c r="BD953" s="12">
        <v>9.6230158730158735E-2</v>
      </c>
      <c r="BE953" s="12">
        <v>0.29120879120879123</v>
      </c>
      <c r="BF953" s="12">
        <v>0.57878787878787874</v>
      </c>
      <c r="BG953" s="12">
        <v>0.52328767123287667</v>
      </c>
      <c r="BH953" s="12">
        <v>0.17100000000000001</v>
      </c>
      <c r="BI953" s="12">
        <v>0.11600000000000001</v>
      </c>
      <c r="BJ953" s="12">
        <v>1.7999999999999999E-2</v>
      </c>
      <c r="BK953" s="12">
        <v>0.64400000000000002</v>
      </c>
      <c r="BL953" s="12">
        <v>584</v>
      </c>
      <c r="BM953" s="12">
        <v>-244</v>
      </c>
      <c r="BN953" s="12">
        <v>-262</v>
      </c>
      <c r="BO953" s="12">
        <v>1696</v>
      </c>
      <c r="BP953" s="12">
        <v>538</v>
      </c>
      <c r="BQ953" s="12">
        <v>-169</v>
      </c>
      <c r="BR953" s="12">
        <v>-238</v>
      </c>
      <c r="BS953" s="12">
        <v>1532</v>
      </c>
      <c r="BT953" s="12">
        <v>0.22454225073073988</v>
      </c>
      <c r="BU953" s="12">
        <v>0.6178971021475328</v>
      </c>
      <c r="BV953" s="12">
        <v>0.7226661314361581</v>
      </c>
      <c r="BW953" s="12">
        <v>0.66712940592643777</v>
      </c>
      <c r="BX953" s="12">
        <v>0.55162363797339886</v>
      </c>
      <c r="BY953" s="12">
        <v>1617.5</v>
      </c>
      <c r="BZ953" s="12">
        <v>0</v>
      </c>
      <c r="CB953" s="12">
        <v>0.10668633235004917</v>
      </c>
      <c r="CC953" s="12">
        <v>19940</v>
      </c>
      <c r="CD953" s="12">
        <v>20100</v>
      </c>
      <c r="CE953" s="12">
        <v>0.90199144173798551</v>
      </c>
      <c r="CH953" s="22">
        <v>42923</v>
      </c>
      <c r="CI953">
        <v>1032</v>
      </c>
      <c r="CJ953">
        <v>1032</v>
      </c>
      <c r="CK953">
        <v>1003</v>
      </c>
      <c r="CL953">
        <v>1008</v>
      </c>
      <c r="CM953" s="22">
        <v>42926</v>
      </c>
      <c r="CN953">
        <v>974</v>
      </c>
      <c r="CO953">
        <v>1007</v>
      </c>
      <c r="CP953">
        <v>974</v>
      </c>
      <c r="CQ953">
        <v>1007</v>
      </c>
      <c r="CR953" s="22">
        <v>42927</v>
      </c>
      <c r="CS953">
        <v>1005</v>
      </c>
      <c r="CT953">
        <v>1028</v>
      </c>
      <c r="CU953">
        <v>1005</v>
      </c>
      <c r="CV953">
        <v>1026</v>
      </c>
    </row>
    <row r="954" spans="1:100">
      <c r="A954" s="22">
        <v>42923</v>
      </c>
      <c r="B954">
        <v>2890</v>
      </c>
      <c r="C954">
        <v>2924</v>
      </c>
      <c r="D954">
        <v>2885</v>
      </c>
      <c r="E954">
        <v>2909</v>
      </c>
      <c r="F954" s="23">
        <f t="shared" si="92"/>
        <v>6.5743944636678098E-3</v>
      </c>
      <c r="G954" s="22">
        <v>42926</v>
      </c>
      <c r="H954">
        <v>2854</v>
      </c>
      <c r="I954">
        <v>2859</v>
      </c>
      <c r="J954">
        <v>2830</v>
      </c>
      <c r="K954">
        <v>2833</v>
      </c>
      <c r="L954" s="22">
        <v>42927</v>
      </c>
      <c r="M954">
        <v>2836</v>
      </c>
      <c r="N954" s="4">
        <v>42926</v>
      </c>
      <c r="O954" s="3" t="s">
        <v>11</v>
      </c>
      <c r="P954" s="3">
        <v>6191</v>
      </c>
      <c r="Q954" s="3" t="s">
        <v>463</v>
      </c>
      <c r="R954" s="3" t="s">
        <v>13</v>
      </c>
      <c r="S954" s="3">
        <v>0.05</v>
      </c>
      <c r="T954" s="3">
        <v>2</v>
      </c>
      <c r="U954" s="3">
        <v>0</v>
      </c>
      <c r="V954" s="3">
        <v>200</v>
      </c>
      <c r="W954">
        <v>2854</v>
      </c>
      <c r="X954" s="4">
        <v>42927</v>
      </c>
      <c r="Y954">
        <v>2833</v>
      </c>
      <c r="Z954" s="10">
        <f t="shared" si="91"/>
        <v>-4200</v>
      </c>
      <c r="AA954" s="10">
        <f t="shared" si="96"/>
        <v>4200</v>
      </c>
      <c r="AB954" t="str">
        <f t="shared" si="93"/>
        <v/>
      </c>
      <c r="AC954">
        <f t="shared" si="94"/>
        <v>-457820</v>
      </c>
      <c r="AD954">
        <f t="shared" si="95"/>
        <v>2.1876902144724042E-2</v>
      </c>
      <c r="AE954" s="15">
        <v>42927</v>
      </c>
      <c r="AF954" s="9">
        <v>4.4230686246367057E-3</v>
      </c>
      <c r="AG954" s="12" t="s">
        <v>962</v>
      </c>
      <c r="AH954" s="20">
        <v>42923.99722222222</v>
      </c>
      <c r="AI954" s="12">
        <v>2792.9</v>
      </c>
      <c r="AJ954" s="12">
        <v>-116.1</v>
      </c>
      <c r="AK954" s="12">
        <v>-3.9899999999999998E-2</v>
      </c>
      <c r="AL954" s="17">
        <v>3800</v>
      </c>
      <c r="AM954" s="17">
        <v>0.28704022000687524</v>
      </c>
      <c r="AN954" s="9"/>
      <c r="AO954" s="9"/>
      <c r="AP954" s="17">
        <v>0</v>
      </c>
      <c r="AQ954" s="17">
        <v>48966</v>
      </c>
      <c r="AR954" s="17">
        <v>0.37120677487649967</v>
      </c>
      <c r="AS954" s="17">
        <v>0.17499999999999999</v>
      </c>
      <c r="AT954" s="17">
        <v>0.64288577154308613</v>
      </c>
      <c r="AU954" s="12">
        <v>0.69796610169491524</v>
      </c>
      <c r="AV954" s="12" t="s">
        <v>988</v>
      </c>
      <c r="AY954" s="12">
        <v>16832700</v>
      </c>
      <c r="BA954" s="12">
        <v>0</v>
      </c>
      <c r="BD954" s="12">
        <v>0.28704022000687524</v>
      </c>
      <c r="BE954" s="12">
        <v>0.37120677487649967</v>
      </c>
      <c r="BF954" s="12">
        <v>0.64288577154308613</v>
      </c>
      <c r="BG954" s="12">
        <v>0.69796610169491524</v>
      </c>
      <c r="BH954" s="12">
        <v>0.08</v>
      </c>
      <c r="BI954" s="12">
        <v>0.17499999999999999</v>
      </c>
      <c r="BJ954" s="12">
        <v>0</v>
      </c>
      <c r="BK954" s="12">
        <v>0.81</v>
      </c>
      <c r="BL954" s="12">
        <v>331</v>
      </c>
      <c r="BM954" s="12">
        <v>-167</v>
      </c>
      <c r="BN954" s="12">
        <v>216</v>
      </c>
      <c r="BO954" s="12">
        <v>608</v>
      </c>
      <c r="BP954" s="12">
        <v>159</v>
      </c>
      <c r="BQ954" s="12">
        <v>-139</v>
      </c>
      <c r="BR954" s="12">
        <v>111</v>
      </c>
      <c r="BS954" s="12">
        <v>228</v>
      </c>
      <c r="BT954" s="12">
        <v>0.22454225073073988</v>
      </c>
      <c r="BU954" s="12">
        <v>0.6178971021475328</v>
      </c>
      <c r="BV954" s="12">
        <v>0.7226661314361581</v>
      </c>
      <c r="BW954" s="12">
        <v>0.66712940592643777</v>
      </c>
      <c r="BX954" s="12">
        <v>0.55162363797339886</v>
      </c>
      <c r="BY954" s="12">
        <v>1617.5</v>
      </c>
      <c r="BZ954" s="12">
        <v>0</v>
      </c>
      <c r="CB954" s="12">
        <v>0.10668633235004917</v>
      </c>
      <c r="CC954" s="12">
        <v>19940</v>
      </c>
      <c r="CD954" s="12">
        <v>20100</v>
      </c>
      <c r="CE954" s="12">
        <v>2.6905060253178998</v>
      </c>
      <c r="CH954" s="22">
        <v>42923</v>
      </c>
      <c r="CI954">
        <v>2890</v>
      </c>
      <c r="CJ954">
        <v>2924</v>
      </c>
      <c r="CK954">
        <v>2885</v>
      </c>
      <c r="CL954">
        <v>2909</v>
      </c>
      <c r="CM954" s="22">
        <v>42926</v>
      </c>
      <c r="CN954">
        <v>2854</v>
      </c>
      <c r="CO954">
        <v>2859</v>
      </c>
      <c r="CP954">
        <v>2830</v>
      </c>
      <c r="CQ954">
        <v>2833</v>
      </c>
      <c r="CR954" s="22">
        <v>42927</v>
      </c>
      <c r="CS954">
        <v>2836</v>
      </c>
      <c r="CT954">
        <v>2938</v>
      </c>
      <c r="CU954">
        <v>2834</v>
      </c>
      <c r="CV954">
        <v>2927</v>
      </c>
    </row>
    <row r="955" spans="1:100">
      <c r="A955" s="22">
        <v>42923</v>
      </c>
      <c r="B955">
        <v>1067</v>
      </c>
      <c r="C955">
        <v>1104</v>
      </c>
      <c r="D955">
        <v>1067</v>
      </c>
      <c r="E955">
        <v>1099</v>
      </c>
      <c r="F955" s="23">
        <f t="shared" si="92"/>
        <v>2.9990627928772273E-2</v>
      </c>
      <c r="G955" s="22">
        <v>42926</v>
      </c>
      <c r="H955">
        <v>1003</v>
      </c>
      <c r="I955">
        <v>1051</v>
      </c>
      <c r="J955">
        <v>999</v>
      </c>
      <c r="K955">
        <v>1007</v>
      </c>
      <c r="L955" s="22">
        <v>42927</v>
      </c>
      <c r="M955">
        <v>1012</v>
      </c>
      <c r="N955" s="4">
        <v>42926</v>
      </c>
      <c r="O955" s="3" t="s">
        <v>11</v>
      </c>
      <c r="P955" s="3">
        <v>7879</v>
      </c>
      <c r="Q955" s="3" t="s">
        <v>116</v>
      </c>
      <c r="R955" s="3" t="s">
        <v>13</v>
      </c>
      <c r="S955" s="3">
        <v>0.05</v>
      </c>
      <c r="T955" s="3">
        <v>1</v>
      </c>
      <c r="U955" s="3">
        <v>0</v>
      </c>
      <c r="V955" s="3">
        <v>500</v>
      </c>
      <c r="W955">
        <v>1003</v>
      </c>
      <c r="X955" s="4">
        <v>42927</v>
      </c>
      <c r="Y955">
        <v>1007</v>
      </c>
      <c r="Z955" s="10">
        <f t="shared" si="91"/>
        <v>2000</v>
      </c>
      <c r="AA955" s="10">
        <f t="shared" si="96"/>
        <v>2000</v>
      </c>
      <c r="AB955" t="str">
        <f t="shared" si="93"/>
        <v/>
      </c>
      <c r="AC955">
        <f t="shared" si="94"/>
        <v>-457820</v>
      </c>
      <c r="AD955">
        <f t="shared" si="95"/>
        <v>2.6213592233009675E-2</v>
      </c>
      <c r="AE955" s="15">
        <v>42927</v>
      </c>
      <c r="AF955" s="9">
        <v>4.4230686246367057E-3</v>
      </c>
      <c r="AG955" s="12" t="s">
        <v>954</v>
      </c>
      <c r="AH955" s="20">
        <v>42923.997916666667</v>
      </c>
      <c r="AI955" s="12">
        <v>1030</v>
      </c>
      <c r="AJ955" s="12">
        <v>-69</v>
      </c>
      <c r="AK955" s="12">
        <v>-6.2799999999999995E-2</v>
      </c>
      <c r="AL955" s="17">
        <v>3400</v>
      </c>
      <c r="AM955" s="17">
        <v>0.30664240218380345</v>
      </c>
      <c r="AN955" s="9"/>
      <c r="AO955" s="9"/>
      <c r="AP955" s="17">
        <v>0.86</v>
      </c>
      <c r="AQ955" s="17">
        <v>19056</v>
      </c>
      <c r="AR955" s="17">
        <v>1</v>
      </c>
      <c r="AS955" s="17">
        <v>6.2E-2</v>
      </c>
      <c r="AT955" s="17">
        <v>1</v>
      </c>
      <c r="AU955" s="12">
        <v>1</v>
      </c>
      <c r="AV955" s="12">
        <v>1.55</v>
      </c>
      <c r="AY955" s="12">
        <v>17339200</v>
      </c>
      <c r="BA955" s="12">
        <v>0.49171270718232046</v>
      </c>
      <c r="BD955" s="12">
        <v>0.30664240218380345</v>
      </c>
      <c r="BE955" s="12">
        <v>1</v>
      </c>
      <c r="BF955" s="12">
        <v>1</v>
      </c>
      <c r="BG955" s="12">
        <v>1</v>
      </c>
      <c r="BH955" s="12">
        <v>2.8000000000000001E-2</v>
      </c>
      <c r="BI955" s="12">
        <v>6.2E-2</v>
      </c>
      <c r="BJ955" s="12">
        <v>0</v>
      </c>
      <c r="BK955" s="12">
        <v>0.60199999999999998</v>
      </c>
      <c r="BL955" s="12">
        <v>4763</v>
      </c>
      <c r="BM955" s="12">
        <v>184</v>
      </c>
      <c r="BN955" s="12">
        <v>-961</v>
      </c>
      <c r="BO955" s="12">
        <v>11405</v>
      </c>
      <c r="BP955" s="12">
        <v>3229</v>
      </c>
      <c r="BQ955" s="12">
        <v>-2525</v>
      </c>
      <c r="BR955" s="12">
        <v>-43</v>
      </c>
      <c r="BS955" s="12">
        <v>7419</v>
      </c>
      <c r="BT955" s="12">
        <v>0.26405130285668488</v>
      </c>
      <c r="BU955" s="12">
        <v>0.61844723257043732</v>
      </c>
      <c r="BV955" s="12">
        <v>0.69704097794087172</v>
      </c>
      <c r="BW955" s="12">
        <v>0.62900454087525892</v>
      </c>
      <c r="BX955" s="12">
        <v>0.6673407325599604</v>
      </c>
      <c r="BY955" s="12">
        <v>1617.5</v>
      </c>
      <c r="BZ955" s="12">
        <v>0.49171270718232046</v>
      </c>
      <c r="CB955" s="12">
        <v>0.10668633235004917</v>
      </c>
      <c r="CC955" s="12">
        <v>19940</v>
      </c>
      <c r="CD955" s="12">
        <v>20100</v>
      </c>
      <c r="CE955" s="12">
        <v>2.8742426084878168</v>
      </c>
      <c r="CH955" s="22">
        <v>42923</v>
      </c>
      <c r="CI955">
        <v>1067</v>
      </c>
      <c r="CJ955">
        <v>1104</v>
      </c>
      <c r="CK955">
        <v>1067</v>
      </c>
      <c r="CL955">
        <v>1099</v>
      </c>
      <c r="CM955" s="22">
        <v>42926</v>
      </c>
      <c r="CN955">
        <v>1003</v>
      </c>
      <c r="CO955">
        <v>1051</v>
      </c>
      <c r="CP955">
        <v>999</v>
      </c>
      <c r="CQ955">
        <v>1007</v>
      </c>
      <c r="CR955" s="22">
        <v>42927</v>
      </c>
      <c r="CS955">
        <v>1012</v>
      </c>
      <c r="CT955">
        <v>1030</v>
      </c>
      <c r="CU955">
        <v>1012</v>
      </c>
      <c r="CV955">
        <v>1026</v>
      </c>
    </row>
    <row r="956" spans="1:100">
      <c r="A956" s="22">
        <v>42926</v>
      </c>
      <c r="B956">
        <v>135</v>
      </c>
      <c r="C956">
        <v>136</v>
      </c>
      <c r="D956">
        <v>134</v>
      </c>
      <c r="E956">
        <v>135</v>
      </c>
      <c r="F956" s="23">
        <f t="shared" si="92"/>
        <v>0</v>
      </c>
      <c r="G956" s="22">
        <v>42927</v>
      </c>
      <c r="H956">
        <v>164</v>
      </c>
      <c r="I956">
        <v>185</v>
      </c>
      <c r="J956">
        <v>162</v>
      </c>
      <c r="K956">
        <v>185</v>
      </c>
      <c r="L956" s="22">
        <v>42928</v>
      </c>
      <c r="M956">
        <v>203</v>
      </c>
      <c r="N956" s="4">
        <v>42927</v>
      </c>
      <c r="O956" s="3" t="s">
        <v>15</v>
      </c>
      <c r="P956" s="3">
        <v>2370</v>
      </c>
      <c r="Q956" s="3" t="s">
        <v>409</v>
      </c>
      <c r="R956" s="3" t="s">
        <v>17</v>
      </c>
      <c r="S956" s="3">
        <v>0.05</v>
      </c>
      <c r="T956" s="3">
        <v>2</v>
      </c>
      <c r="U956" s="3">
        <v>0</v>
      </c>
      <c r="V956" s="3">
        <v>3800</v>
      </c>
      <c r="W956">
        <v>164</v>
      </c>
      <c r="X956" s="4">
        <v>42928</v>
      </c>
      <c r="Y956">
        <v>185</v>
      </c>
      <c r="Z956" s="10">
        <f t="shared" si="91"/>
        <v>79800</v>
      </c>
      <c r="AA956" s="10">
        <f t="shared" si="96"/>
        <v>79800</v>
      </c>
      <c r="AB956" t="str">
        <f t="shared" si="93"/>
        <v/>
      </c>
      <c r="AC956">
        <f t="shared" si="94"/>
        <v>-457820</v>
      </c>
      <c r="AD956">
        <f t="shared" si="95"/>
        <v>5.9633027522935755E-2</v>
      </c>
      <c r="AE956" s="15">
        <v>42928</v>
      </c>
      <c r="AF956" s="9">
        <v>-2.7178049848841646E-4</v>
      </c>
      <c r="AG956" s="12" t="s">
        <v>957</v>
      </c>
      <c r="AH956" s="20">
        <v>42926.998611111114</v>
      </c>
      <c r="AI956" s="12">
        <v>174.4</v>
      </c>
      <c r="AJ956" s="12">
        <v>39.4</v>
      </c>
      <c r="AK956" s="12">
        <v>0.29189999999999999</v>
      </c>
      <c r="AL956" s="17">
        <v>319500</v>
      </c>
      <c r="AM956" s="17">
        <v>0.23134328358208955</v>
      </c>
      <c r="AN956" s="9"/>
      <c r="AO956" s="9"/>
      <c r="AP956" s="17">
        <v>0</v>
      </c>
      <c r="AQ956" s="17">
        <v>12603</v>
      </c>
      <c r="AR956" s="17">
        <v>0.41379310344827586</v>
      </c>
      <c r="AS956" s="17">
        <v>0.40500000000000003</v>
      </c>
      <c r="AT956" s="17">
        <v>0.22641509433962265</v>
      </c>
      <c r="AU956" s="12">
        <v>0.1951219512195122</v>
      </c>
      <c r="AV956" s="12">
        <v>0</v>
      </c>
      <c r="AY956" s="12">
        <v>94050409</v>
      </c>
      <c r="BA956" s="12">
        <v>1</v>
      </c>
      <c r="BD956" s="12">
        <v>0.23134328358208955</v>
      </c>
      <c r="BE956" s="12">
        <v>0.41379310344827586</v>
      </c>
      <c r="BF956" s="12">
        <v>0.22641509433962265</v>
      </c>
      <c r="BG956" s="12">
        <v>0.1951219512195122</v>
      </c>
      <c r="BH956" s="12">
        <v>3.2000000000000001E-2</v>
      </c>
      <c r="BI956" s="12">
        <v>0.40500000000000003</v>
      </c>
      <c r="BJ956" s="12">
        <v>7.1999999999999995E-2</v>
      </c>
      <c r="BK956" s="12">
        <v>0.215</v>
      </c>
      <c r="BL956" s="12">
        <v>-516</v>
      </c>
      <c r="BM956" s="12">
        <v>581</v>
      </c>
      <c r="BN956" s="12">
        <v>3993</v>
      </c>
      <c r="BO956" s="12">
        <v>7680</v>
      </c>
      <c r="BP956" s="12">
        <v>-337</v>
      </c>
      <c r="BQ956" s="12">
        <v>-884</v>
      </c>
      <c r="BR956" s="12">
        <v>-15</v>
      </c>
      <c r="BS956" s="12">
        <v>3621</v>
      </c>
      <c r="BT956" s="12">
        <v>0.39206680575933761</v>
      </c>
      <c r="BU956" s="12">
        <v>0.51865196580591111</v>
      </c>
      <c r="BV956" s="12">
        <v>0.54541299587210745</v>
      </c>
      <c r="BW956" s="12">
        <v>0.48576934591969939</v>
      </c>
      <c r="BX956" s="12">
        <v>0.51409402581725072</v>
      </c>
      <c r="BY956" s="12">
        <v>1628</v>
      </c>
      <c r="BZ956" s="12">
        <v>1</v>
      </c>
      <c r="CB956" s="12">
        <v>0.10668633235004917</v>
      </c>
      <c r="CC956" s="12">
        <v>20100</v>
      </c>
      <c r="CD956" s="12">
        <v>20180</v>
      </c>
      <c r="CE956" s="12">
        <v>2.1684434968017059</v>
      </c>
      <c r="CH956" s="22">
        <v>42926</v>
      </c>
      <c r="CI956">
        <v>135</v>
      </c>
      <c r="CJ956">
        <v>136</v>
      </c>
      <c r="CK956">
        <v>134</v>
      </c>
      <c r="CL956">
        <v>135</v>
      </c>
      <c r="CM956" s="22">
        <v>42927</v>
      </c>
      <c r="CN956">
        <v>164</v>
      </c>
      <c r="CO956">
        <v>185</v>
      </c>
      <c r="CP956">
        <v>162</v>
      </c>
      <c r="CQ956">
        <v>185</v>
      </c>
      <c r="CR956" s="22">
        <v>42928</v>
      </c>
      <c r="CS956">
        <v>203</v>
      </c>
      <c r="CT956">
        <v>205</v>
      </c>
      <c r="CU956">
        <v>163</v>
      </c>
      <c r="CV956">
        <v>165</v>
      </c>
    </row>
    <row r="957" spans="1:100">
      <c r="A957" s="22">
        <v>42926</v>
      </c>
      <c r="B957">
        <v>89</v>
      </c>
      <c r="C957">
        <v>119</v>
      </c>
      <c r="D957">
        <v>89</v>
      </c>
      <c r="E957">
        <v>119</v>
      </c>
      <c r="F957" s="23">
        <f t="shared" si="92"/>
        <v>0.33707865168539319</v>
      </c>
      <c r="G957" s="22">
        <v>42927</v>
      </c>
      <c r="H957">
        <v>124</v>
      </c>
      <c r="I957">
        <v>143</v>
      </c>
      <c r="J957">
        <v>115</v>
      </c>
      <c r="K957">
        <v>129</v>
      </c>
      <c r="L957" s="22">
        <v>42928</v>
      </c>
      <c r="M957">
        <v>128</v>
      </c>
      <c r="N957" s="4">
        <v>42927</v>
      </c>
      <c r="O957" s="3" t="s">
        <v>15</v>
      </c>
      <c r="P957" s="3">
        <v>5856</v>
      </c>
      <c r="Q957" s="3" t="s">
        <v>432</v>
      </c>
      <c r="R957" s="3" t="s">
        <v>17</v>
      </c>
      <c r="S957" s="3">
        <v>0.05</v>
      </c>
      <c r="T957" s="3">
        <v>2</v>
      </c>
      <c r="U957" s="3">
        <v>0</v>
      </c>
      <c r="V957" s="3">
        <v>4300</v>
      </c>
      <c r="W957">
        <v>124</v>
      </c>
      <c r="X957" s="4">
        <v>42928</v>
      </c>
      <c r="Y957">
        <v>129</v>
      </c>
      <c r="Z957" s="10">
        <f t="shared" si="91"/>
        <v>21500</v>
      </c>
      <c r="AA957" s="10">
        <f t="shared" si="96"/>
        <v>21500</v>
      </c>
      <c r="AB957" t="str">
        <f t="shared" si="93"/>
        <v/>
      </c>
      <c r="AC957">
        <f t="shared" si="94"/>
        <v>-457820</v>
      </c>
      <c r="AD957">
        <f t="shared" si="95"/>
        <v>5.3435114503816772E-2</v>
      </c>
      <c r="AE957" s="15">
        <v>42928</v>
      </c>
      <c r="AF957" s="9">
        <v>-2.7178049848841646E-4</v>
      </c>
      <c r="AG957" s="12" t="s">
        <v>954</v>
      </c>
      <c r="AH957" s="20">
        <v>42926.997916666667</v>
      </c>
      <c r="AI957" s="12">
        <v>131</v>
      </c>
      <c r="AJ957" s="12">
        <v>12</v>
      </c>
      <c r="AK957" s="12">
        <v>0.1008</v>
      </c>
      <c r="AL957" s="17">
        <v>162300</v>
      </c>
      <c r="AM957" s="17">
        <v>0.5280898876404494</v>
      </c>
      <c r="AN957" s="9"/>
      <c r="AO957" s="9"/>
      <c r="AP957" s="17">
        <v>0</v>
      </c>
      <c r="AQ957" s="17">
        <v>7743</v>
      </c>
      <c r="AR957" s="17">
        <v>0.89473684210526316</v>
      </c>
      <c r="AS957" s="17">
        <v>0.13200000000000001</v>
      </c>
      <c r="AT957" s="17">
        <v>0.90476190476190477</v>
      </c>
      <c r="AU957" s="12">
        <v>0.62295081967213117</v>
      </c>
      <c r="AV957" s="12">
        <v>2.25</v>
      </c>
      <c r="AY957" s="12">
        <v>87000000</v>
      </c>
      <c r="BA957" s="12">
        <v>1</v>
      </c>
      <c r="BD957" s="12">
        <v>0.5280898876404494</v>
      </c>
      <c r="BE957" s="12">
        <v>0.89473684210526316</v>
      </c>
      <c r="BF957" s="12">
        <v>0.90476190476190477</v>
      </c>
      <c r="BG957" s="12">
        <v>0.62295081967213117</v>
      </c>
      <c r="BH957" s="12">
        <v>0.01</v>
      </c>
      <c r="BI957" s="12">
        <v>0.13200000000000001</v>
      </c>
      <c r="BJ957" s="12">
        <v>3.1E-2</v>
      </c>
      <c r="BK957" s="12">
        <v>0.49</v>
      </c>
      <c r="BL957" s="12">
        <v>-123</v>
      </c>
      <c r="BM957" s="12">
        <v>-219</v>
      </c>
      <c r="BN957" s="12">
        <v>295</v>
      </c>
      <c r="BO957" s="12">
        <v>2238</v>
      </c>
      <c r="BP957" s="12">
        <v>658</v>
      </c>
      <c r="BQ957" s="12">
        <v>-88</v>
      </c>
      <c r="BR957" s="12">
        <v>-170</v>
      </c>
      <c r="BS957" s="12">
        <v>2286</v>
      </c>
      <c r="BT957" s="12">
        <v>0.26405130285668488</v>
      </c>
      <c r="BU957" s="12">
        <v>0.61844723257043732</v>
      </c>
      <c r="BV957" s="12">
        <v>0.69704097794087172</v>
      </c>
      <c r="BW957" s="12">
        <v>0.62900454087525892</v>
      </c>
      <c r="BX957" s="12">
        <v>0.7010772036430738</v>
      </c>
      <c r="BY957" s="12">
        <v>1628</v>
      </c>
      <c r="BZ957" s="12">
        <v>1</v>
      </c>
      <c r="CB957" s="12">
        <v>0.10668633235004917</v>
      </c>
      <c r="CC957" s="12">
        <v>20100</v>
      </c>
      <c r="CD957" s="12">
        <v>20180</v>
      </c>
      <c r="CE957" s="12">
        <v>4.9499300988971155</v>
      </c>
      <c r="CH957" s="22">
        <v>42926</v>
      </c>
      <c r="CI957">
        <v>89</v>
      </c>
      <c r="CJ957">
        <v>119</v>
      </c>
      <c r="CK957">
        <v>89</v>
      </c>
      <c r="CL957">
        <v>119</v>
      </c>
      <c r="CM957" s="22">
        <v>42927</v>
      </c>
      <c r="CN957">
        <v>124</v>
      </c>
      <c r="CO957">
        <v>143</v>
      </c>
      <c r="CP957">
        <v>115</v>
      </c>
      <c r="CQ957">
        <v>129</v>
      </c>
      <c r="CR957" s="22">
        <v>42928</v>
      </c>
      <c r="CS957">
        <v>128</v>
      </c>
      <c r="CT957">
        <v>128</v>
      </c>
      <c r="CU957">
        <v>121</v>
      </c>
      <c r="CV957">
        <v>124</v>
      </c>
    </row>
    <row r="958" spans="1:100">
      <c r="A958" s="22">
        <v>42926</v>
      </c>
      <c r="B958">
        <v>6</v>
      </c>
      <c r="C958">
        <v>7</v>
      </c>
      <c r="D958">
        <v>6</v>
      </c>
      <c r="E958">
        <v>6</v>
      </c>
      <c r="F958" s="23">
        <f t="shared" si="92"/>
        <v>0</v>
      </c>
      <c r="G958" s="22">
        <v>42927</v>
      </c>
      <c r="H958">
        <v>7</v>
      </c>
      <c r="I958">
        <v>7</v>
      </c>
      <c r="J958">
        <v>6</v>
      </c>
      <c r="K958">
        <v>7</v>
      </c>
      <c r="L958" s="22">
        <v>42928</v>
      </c>
      <c r="M958">
        <v>7</v>
      </c>
      <c r="N958" s="4">
        <v>42927</v>
      </c>
      <c r="O958" s="3" t="s">
        <v>15</v>
      </c>
      <c r="P958" s="3">
        <v>8107</v>
      </c>
      <c r="Q958" s="3" t="s">
        <v>137</v>
      </c>
      <c r="R958" s="3" t="s">
        <v>17</v>
      </c>
      <c r="S958" s="3">
        <v>0.05</v>
      </c>
      <c r="T958" s="3">
        <v>1</v>
      </c>
      <c r="U958" s="3">
        <v>0</v>
      </c>
      <c r="V958" s="3">
        <v>84000</v>
      </c>
      <c r="W958">
        <v>7</v>
      </c>
      <c r="X958" s="4">
        <v>42928</v>
      </c>
      <c r="Y958">
        <v>7</v>
      </c>
      <c r="Z958" s="10">
        <f t="shared" si="91"/>
        <v>0</v>
      </c>
      <c r="AA958" s="10">
        <f t="shared" si="96"/>
        <v>0</v>
      </c>
      <c r="AB958" t="str">
        <f t="shared" si="93"/>
        <v/>
      </c>
      <c r="AC958">
        <f t="shared" si="94"/>
        <v>-457820</v>
      </c>
      <c r="AD958">
        <f t="shared" si="95"/>
        <v>2.941176470588247E-2</v>
      </c>
      <c r="AE958" s="15">
        <v>42928</v>
      </c>
      <c r="AF958" s="9">
        <v>-2.7178049848841646E-4</v>
      </c>
      <c r="AG958" s="12" t="s">
        <v>962</v>
      </c>
      <c r="AH958" s="20">
        <v>42926.938194444447</v>
      </c>
      <c r="AI958" s="12">
        <v>6.8</v>
      </c>
      <c r="AJ958" s="12">
        <v>0.8</v>
      </c>
      <c r="AK958" s="12">
        <v>0.1333</v>
      </c>
      <c r="AL958" s="17">
        <v>138000</v>
      </c>
      <c r="AM958" s="17">
        <v>0.2857142857142857</v>
      </c>
      <c r="AN958" s="9"/>
      <c r="AO958" s="9"/>
      <c r="AP958" s="17">
        <v>0</v>
      </c>
      <c r="AQ958" s="17">
        <v>6231</v>
      </c>
      <c r="AR958" s="17">
        <v>0.5</v>
      </c>
      <c r="AS958" s="17">
        <v>0.19700000000000001</v>
      </c>
      <c r="AT958" s="17">
        <v>0.5</v>
      </c>
      <c r="AU958" s="12">
        <v>0.33333333333333331</v>
      </c>
      <c r="AV958" s="12">
        <v>0</v>
      </c>
      <c r="AY958" s="12">
        <v>890093101</v>
      </c>
      <c r="BA958" s="12">
        <v>1</v>
      </c>
      <c r="BD958" s="12">
        <v>0.2857142857142857</v>
      </c>
      <c r="BE958" s="12">
        <v>0.5</v>
      </c>
      <c r="BF958" s="12">
        <v>0.5</v>
      </c>
      <c r="BG958" s="12">
        <v>0.33333333333333331</v>
      </c>
      <c r="BH958" s="12">
        <v>1.9E-2</v>
      </c>
      <c r="BI958" s="12">
        <v>0.19700000000000001</v>
      </c>
      <c r="BJ958" s="12">
        <v>3.4000000000000002E-2</v>
      </c>
      <c r="BK958" s="12">
        <v>8.3000000000000004E-2</v>
      </c>
      <c r="BL958" s="12">
        <v>147</v>
      </c>
      <c r="BM958" s="12">
        <v>-29</v>
      </c>
      <c r="BN958" s="12">
        <v>421</v>
      </c>
      <c r="BO958" s="12">
        <v>771</v>
      </c>
      <c r="BP958" s="12">
        <v>70</v>
      </c>
      <c r="BQ958" s="12">
        <v>-20</v>
      </c>
      <c r="BR958" s="12">
        <v>71</v>
      </c>
      <c r="BS958" s="12">
        <v>229</v>
      </c>
      <c r="BT958" s="12">
        <v>0.22454225073073988</v>
      </c>
      <c r="BU958" s="12">
        <v>0.6178971021475328</v>
      </c>
      <c r="BV958" s="12">
        <v>0.7226661314361581</v>
      </c>
      <c r="BW958" s="12">
        <v>0.66712940592643777</v>
      </c>
      <c r="BX958" s="12">
        <v>0.63560446418406313</v>
      </c>
      <c r="BY958" s="12">
        <v>1628</v>
      </c>
      <c r="BZ958" s="12">
        <v>1</v>
      </c>
      <c r="CB958" s="12">
        <v>0.10668633235004917</v>
      </c>
      <c r="CC958" s="12">
        <v>20100</v>
      </c>
      <c r="CD958" s="12">
        <v>20180</v>
      </c>
      <c r="CE958" s="12">
        <v>2.6780776826859776</v>
      </c>
      <c r="CH958" s="22">
        <v>42926</v>
      </c>
      <c r="CI958">
        <v>6</v>
      </c>
      <c r="CJ958">
        <v>7</v>
      </c>
      <c r="CK958">
        <v>6</v>
      </c>
      <c r="CL958">
        <v>6</v>
      </c>
      <c r="CM958" s="22">
        <v>42927</v>
      </c>
      <c r="CN958">
        <v>7</v>
      </c>
      <c r="CO958">
        <v>7</v>
      </c>
      <c r="CP958">
        <v>6</v>
      </c>
      <c r="CQ958">
        <v>7</v>
      </c>
      <c r="CR958" s="22">
        <v>42928</v>
      </c>
      <c r="CS958">
        <v>7</v>
      </c>
      <c r="CT958">
        <v>7</v>
      </c>
      <c r="CU958">
        <v>6</v>
      </c>
      <c r="CV958">
        <v>7</v>
      </c>
    </row>
    <row r="959" spans="1:100">
      <c r="A959" s="22">
        <v>42926</v>
      </c>
      <c r="B959">
        <v>8</v>
      </c>
      <c r="C959">
        <v>9</v>
      </c>
      <c r="D959">
        <v>8</v>
      </c>
      <c r="E959">
        <v>9</v>
      </c>
      <c r="F959" s="23">
        <f t="shared" si="92"/>
        <v>0.125</v>
      </c>
      <c r="G959" s="22">
        <v>42927</v>
      </c>
      <c r="H959">
        <v>8</v>
      </c>
      <c r="I959">
        <v>9</v>
      </c>
      <c r="J959">
        <v>8</v>
      </c>
      <c r="K959">
        <v>9</v>
      </c>
      <c r="L959" s="22">
        <v>42928</v>
      </c>
      <c r="M959">
        <v>8</v>
      </c>
      <c r="N959" s="4">
        <v>42927</v>
      </c>
      <c r="O959" s="3" t="s">
        <v>11</v>
      </c>
      <c r="P959" s="3">
        <v>9318</v>
      </c>
      <c r="Q959" s="3" t="s">
        <v>71</v>
      </c>
      <c r="R959" s="3" t="s">
        <v>13</v>
      </c>
      <c r="S959" s="3">
        <v>0.05</v>
      </c>
      <c r="T959" s="3">
        <v>2</v>
      </c>
      <c r="U959" s="3">
        <v>0</v>
      </c>
      <c r="V959" s="3">
        <v>55600</v>
      </c>
      <c r="W959">
        <v>8</v>
      </c>
      <c r="X959" s="4">
        <v>42928</v>
      </c>
      <c r="Y959">
        <v>9</v>
      </c>
      <c r="Z959" s="10">
        <f t="shared" si="91"/>
        <v>55600</v>
      </c>
      <c r="AA959" s="10">
        <f t="shared" si="96"/>
        <v>55600</v>
      </c>
      <c r="AB959" t="str">
        <f t="shared" si="93"/>
        <v/>
      </c>
      <c r="AC959">
        <f t="shared" si="94"/>
        <v>-457820</v>
      </c>
      <c r="AD959">
        <f t="shared" si="95"/>
        <v>8.045977011494243E-2</v>
      </c>
      <c r="AE959" s="15">
        <v>42928</v>
      </c>
      <c r="AF959" s="9">
        <v>-2.7178049848841646E-4</v>
      </c>
      <c r="AG959" s="12" t="s">
        <v>954</v>
      </c>
      <c r="AH959" s="20">
        <v>42926.995138888888</v>
      </c>
      <c r="AI959" s="12">
        <v>8.6999999999999993</v>
      </c>
      <c r="AJ959" s="12">
        <v>-0.3</v>
      </c>
      <c r="AK959" s="12">
        <v>-3.3300000000000003E-2</v>
      </c>
      <c r="AL959" s="17">
        <v>135600</v>
      </c>
      <c r="AM959" s="17">
        <v>0.25</v>
      </c>
      <c r="AN959" s="9"/>
      <c r="AO959" s="9"/>
      <c r="AP959" s="17">
        <v>0</v>
      </c>
      <c r="AQ959" s="17">
        <v>3175</v>
      </c>
      <c r="AR959" s="17">
        <v>0</v>
      </c>
      <c r="AS959" s="17">
        <v>4.7E-2</v>
      </c>
      <c r="AT959" s="17">
        <v>0</v>
      </c>
      <c r="AU959" s="12">
        <v>9.0909090909090912E-2</v>
      </c>
      <c r="AV959" s="12">
        <v>0</v>
      </c>
      <c r="AY959" s="12">
        <v>396835456</v>
      </c>
      <c r="BA959" s="12">
        <v>1</v>
      </c>
      <c r="BD959" s="12">
        <v>0.25</v>
      </c>
      <c r="BE959" s="12">
        <v>0</v>
      </c>
      <c r="BF959" s="12">
        <v>0</v>
      </c>
      <c r="BG959" s="12">
        <v>9.0909090909090912E-2</v>
      </c>
      <c r="BH959" s="12">
        <v>6.0999999999999999E-2</v>
      </c>
      <c r="BI959" s="12">
        <v>4.7E-2</v>
      </c>
      <c r="BJ959" s="12">
        <v>0</v>
      </c>
      <c r="BK959" s="12">
        <v>0.27800000000000002</v>
      </c>
      <c r="BL959" s="12">
        <v>-372</v>
      </c>
      <c r="BM959" s="12">
        <v>-524</v>
      </c>
      <c r="BN959" s="12">
        <v>916</v>
      </c>
      <c r="BO959" s="12">
        <v>1248</v>
      </c>
      <c r="BP959" s="12">
        <v>785</v>
      </c>
      <c r="BQ959" s="12">
        <v>29</v>
      </c>
      <c r="BR959" s="12">
        <v>55</v>
      </c>
      <c r="BS959" s="12">
        <v>1227</v>
      </c>
      <c r="BT959" s="12">
        <v>0.26405130285668488</v>
      </c>
      <c r="BU959" s="12">
        <v>0.61844723257043732</v>
      </c>
      <c r="BV959" s="12">
        <v>0.69704097794087172</v>
      </c>
      <c r="BW959" s="12">
        <v>0.62900454087525892</v>
      </c>
      <c r="BX959" s="12">
        <v>0.7010772036430738</v>
      </c>
      <c r="BY959" s="12">
        <v>1628</v>
      </c>
      <c r="BZ959" s="12">
        <v>1</v>
      </c>
      <c r="CB959" s="12">
        <v>0.10668633235004917</v>
      </c>
      <c r="CC959" s="12">
        <v>20100</v>
      </c>
      <c r="CD959" s="12">
        <v>20180</v>
      </c>
      <c r="CE959" s="12">
        <v>2.3433179723502304</v>
      </c>
      <c r="CH959" s="22">
        <v>42926</v>
      </c>
      <c r="CI959">
        <v>8</v>
      </c>
      <c r="CJ959">
        <v>9</v>
      </c>
      <c r="CK959">
        <v>8</v>
      </c>
      <c r="CL959">
        <v>9</v>
      </c>
      <c r="CM959" s="22">
        <v>42927</v>
      </c>
      <c r="CN959">
        <v>8</v>
      </c>
      <c r="CO959">
        <v>9</v>
      </c>
      <c r="CP959">
        <v>8</v>
      </c>
      <c r="CQ959">
        <v>9</v>
      </c>
      <c r="CR959" s="22">
        <v>42928</v>
      </c>
      <c r="CS959">
        <v>8</v>
      </c>
      <c r="CT959">
        <v>9</v>
      </c>
      <c r="CU959">
        <v>8</v>
      </c>
      <c r="CV959">
        <v>8</v>
      </c>
    </row>
    <row r="960" spans="1:100">
      <c r="A960" s="22">
        <v>42926</v>
      </c>
      <c r="B960">
        <v>2550</v>
      </c>
      <c r="C960">
        <v>2587</v>
      </c>
      <c r="D960">
        <v>2546</v>
      </c>
      <c r="E960">
        <v>2565</v>
      </c>
      <c r="F960" s="23">
        <f t="shared" si="92"/>
        <v>5.8823529411764497E-3</v>
      </c>
      <c r="G960" s="22">
        <v>42927</v>
      </c>
      <c r="H960">
        <v>2667</v>
      </c>
      <c r="I960">
        <v>2683</v>
      </c>
      <c r="J960">
        <v>2613</v>
      </c>
      <c r="K960">
        <v>2660</v>
      </c>
      <c r="L960" s="22">
        <v>42928</v>
      </c>
      <c r="M960">
        <v>2678</v>
      </c>
      <c r="N960" s="4">
        <v>42927</v>
      </c>
      <c r="O960" s="3" t="s">
        <v>15</v>
      </c>
      <c r="P960" s="3">
        <v>6724</v>
      </c>
      <c r="Q960" s="3" t="s">
        <v>464</v>
      </c>
      <c r="R960" s="3" t="s">
        <v>17</v>
      </c>
      <c r="S960" s="3">
        <v>0.05</v>
      </c>
      <c r="T960" s="3">
        <v>1</v>
      </c>
      <c r="U960" s="3">
        <v>0</v>
      </c>
      <c r="V960" s="3">
        <v>200</v>
      </c>
      <c r="W960">
        <v>2667</v>
      </c>
      <c r="X960" s="4">
        <v>42928</v>
      </c>
      <c r="Y960">
        <v>2660</v>
      </c>
      <c r="Z960" s="10">
        <f t="shared" si="91"/>
        <v>-1400</v>
      </c>
      <c r="AA960" s="10">
        <f t="shared" si="96"/>
        <v>1400</v>
      </c>
      <c r="AB960" t="str">
        <f t="shared" si="93"/>
        <v/>
      </c>
      <c r="AC960">
        <f t="shared" si="94"/>
        <v>-457820</v>
      </c>
      <c r="AD960">
        <f t="shared" si="95"/>
        <v>2.9829028737722862E-2</v>
      </c>
      <c r="AE960" s="15">
        <v>42928</v>
      </c>
      <c r="AF960" s="9">
        <v>-2.7178049848841646E-4</v>
      </c>
      <c r="AG960" s="12" t="s">
        <v>962</v>
      </c>
      <c r="AH960" s="20">
        <v>42926.99722222222</v>
      </c>
      <c r="AI960" s="12">
        <v>2749</v>
      </c>
      <c r="AJ960" s="12">
        <v>184</v>
      </c>
      <c r="AK960" s="12">
        <v>7.17E-2</v>
      </c>
      <c r="AL960" s="17">
        <v>35100</v>
      </c>
      <c r="AM960" s="17">
        <v>0.15227629513343799</v>
      </c>
      <c r="AN960" s="17">
        <v>-1</v>
      </c>
      <c r="AO960" s="17">
        <v>0</v>
      </c>
      <c r="AP960" s="17">
        <v>3.1</v>
      </c>
      <c r="AQ960" s="17">
        <v>1018269</v>
      </c>
      <c r="AR960" s="17">
        <v>0.87714987714987713</v>
      </c>
      <c r="AS960" s="17">
        <v>6.9000000000000006E-2</v>
      </c>
      <c r="AT960" s="17">
        <v>0.94375703037120362</v>
      </c>
      <c r="AU960" s="12">
        <v>0.95475113122171951</v>
      </c>
      <c r="AV960" s="12">
        <v>2.35</v>
      </c>
      <c r="AY960" s="12">
        <v>399634778</v>
      </c>
      <c r="BA960" s="12">
        <v>1</v>
      </c>
      <c r="BB960" s="12">
        <v>0</v>
      </c>
      <c r="BC960" s="15">
        <v>42087</v>
      </c>
      <c r="BD960" s="12">
        <v>0.15227629513343799</v>
      </c>
      <c r="BE960" s="12">
        <v>0.87714987714987713</v>
      </c>
      <c r="BF960" s="12">
        <v>0.94375703037120362</v>
      </c>
      <c r="BG960" s="12">
        <v>0.95475113122171951</v>
      </c>
      <c r="BH960" s="12">
        <v>0.17799999999999999</v>
      </c>
      <c r="BI960" s="12">
        <v>6.9000000000000006E-2</v>
      </c>
      <c r="BJ960" s="12">
        <v>4.8000000000000001E-2</v>
      </c>
      <c r="BK960" s="12">
        <v>0.46899999999999997</v>
      </c>
      <c r="BL960" s="12">
        <v>429</v>
      </c>
      <c r="BM960" s="12">
        <v>-395</v>
      </c>
      <c r="BN960" s="12">
        <v>212</v>
      </c>
      <c r="BO960" s="12">
        <v>1846</v>
      </c>
      <c r="BP960" s="12">
        <v>266</v>
      </c>
      <c r="BQ960" s="12">
        <v>-315</v>
      </c>
      <c r="BR960" s="12">
        <v>-574</v>
      </c>
      <c r="BS960" s="12">
        <v>1500</v>
      </c>
      <c r="BT960" s="12">
        <v>0.22454225073073988</v>
      </c>
      <c r="BU960" s="12">
        <v>0.6178971021475328</v>
      </c>
      <c r="BV960" s="12">
        <v>0.7226661314361581</v>
      </c>
      <c r="BW960" s="12">
        <v>0.66712940592643777</v>
      </c>
      <c r="BX960" s="12">
        <v>0.63560446418406313</v>
      </c>
      <c r="BY960" s="12">
        <v>1628</v>
      </c>
      <c r="BZ960" s="12">
        <v>1</v>
      </c>
      <c r="CB960" s="12">
        <v>0.10668633235004917</v>
      </c>
      <c r="CC960" s="12">
        <v>20100</v>
      </c>
      <c r="CD960" s="12">
        <v>20180</v>
      </c>
      <c r="CE960" s="12">
        <v>1.4273271165963726</v>
      </c>
      <c r="CH960" s="22">
        <v>42926</v>
      </c>
      <c r="CI960">
        <v>2550</v>
      </c>
      <c r="CJ960">
        <v>2587</v>
      </c>
      <c r="CK960">
        <v>2546</v>
      </c>
      <c r="CL960">
        <v>2565</v>
      </c>
      <c r="CM960" s="22">
        <v>42927</v>
      </c>
      <c r="CN960">
        <v>2667</v>
      </c>
      <c r="CO960">
        <v>2683</v>
      </c>
      <c r="CP960">
        <v>2613</v>
      </c>
      <c r="CQ960">
        <v>2660</v>
      </c>
      <c r="CR960" s="22">
        <v>42928</v>
      </c>
      <c r="CS960">
        <v>2678</v>
      </c>
      <c r="CT960">
        <v>2726</v>
      </c>
      <c r="CU960">
        <v>2654</v>
      </c>
      <c r="CV960">
        <v>2683</v>
      </c>
    </row>
    <row r="961" spans="1:100">
      <c r="A961" s="22">
        <v>42926</v>
      </c>
      <c r="B961">
        <v>1484</v>
      </c>
      <c r="C961">
        <v>1784</v>
      </c>
      <c r="D961">
        <v>1361</v>
      </c>
      <c r="E961">
        <v>1784</v>
      </c>
      <c r="F961" s="23">
        <f t="shared" si="92"/>
        <v>0.20215633423180601</v>
      </c>
      <c r="G961" s="22">
        <v>42927</v>
      </c>
      <c r="H961">
        <v>1855</v>
      </c>
      <c r="I961">
        <v>2184</v>
      </c>
      <c r="J961">
        <v>1831</v>
      </c>
      <c r="K961">
        <v>2184</v>
      </c>
      <c r="L961" s="22">
        <v>42928</v>
      </c>
      <c r="M961">
        <v>2234</v>
      </c>
      <c r="N961" s="4">
        <v>42927</v>
      </c>
      <c r="O961" s="3" t="s">
        <v>15</v>
      </c>
      <c r="P961" s="3">
        <v>4316</v>
      </c>
      <c r="Q961" s="3" t="s">
        <v>455</v>
      </c>
      <c r="R961" s="3" t="s">
        <v>17</v>
      </c>
      <c r="S961" s="3">
        <v>0.05</v>
      </c>
      <c r="T961" s="3">
        <v>2</v>
      </c>
      <c r="U961" s="3">
        <v>0</v>
      </c>
      <c r="V961" s="3">
        <v>300</v>
      </c>
      <c r="W961">
        <v>1855</v>
      </c>
      <c r="X961" s="4">
        <v>42928</v>
      </c>
      <c r="Y961">
        <v>2184</v>
      </c>
      <c r="Z961" s="10">
        <f t="shared" si="91"/>
        <v>98700</v>
      </c>
      <c r="AA961" s="10">
        <f t="shared" si="96"/>
        <v>98700</v>
      </c>
      <c r="AB961" t="str">
        <f t="shared" si="93"/>
        <v/>
      </c>
      <c r="AC961">
        <f t="shared" si="94"/>
        <v>-457820</v>
      </c>
      <c r="AD961">
        <f t="shared" si="95"/>
        <v>3.3904484141450975E-2</v>
      </c>
      <c r="AE961" s="15">
        <v>42928</v>
      </c>
      <c r="AF961" s="9">
        <v>-2.7178049848841646E-4</v>
      </c>
      <c r="AG961" s="12" t="s">
        <v>960</v>
      </c>
      <c r="AH961" s="20">
        <v>42926.998611111114</v>
      </c>
      <c r="AI961" s="12">
        <v>1920.1</v>
      </c>
      <c r="AJ961" s="12">
        <v>136.1</v>
      </c>
      <c r="AK961" s="12">
        <v>7.6300000000000007E-2</v>
      </c>
      <c r="AL961" s="17">
        <v>34300</v>
      </c>
      <c r="AM961" s="17">
        <v>0.59206081081081086</v>
      </c>
      <c r="AN961" s="9"/>
      <c r="AO961" s="9"/>
      <c r="AP961" s="17">
        <v>0</v>
      </c>
      <c r="AQ961" s="17">
        <v>3802</v>
      </c>
      <c r="AR961" s="17">
        <v>1</v>
      </c>
      <c r="AS961" s="17">
        <v>0.46800000000000003</v>
      </c>
      <c r="AT961" s="17">
        <v>1</v>
      </c>
      <c r="AU961" s="12">
        <v>1</v>
      </c>
      <c r="AV961" s="12">
        <v>0</v>
      </c>
      <c r="AY961" s="12">
        <v>3210800</v>
      </c>
      <c r="BA961" s="12">
        <v>1</v>
      </c>
      <c r="BD961" s="12">
        <v>0.59206081081081086</v>
      </c>
      <c r="BE961" s="12">
        <v>1</v>
      </c>
      <c r="BF961" s="12">
        <v>1</v>
      </c>
      <c r="BG961" s="12">
        <v>1</v>
      </c>
      <c r="BH961" s="12">
        <v>7.0000000000000001E-3</v>
      </c>
      <c r="BI961" s="12">
        <v>0.46800000000000003</v>
      </c>
      <c r="BJ961" s="12">
        <v>0</v>
      </c>
      <c r="BK961" s="12">
        <v>0.247</v>
      </c>
      <c r="BL961" s="12">
        <v>-31</v>
      </c>
      <c r="BM961" s="12">
        <v>36</v>
      </c>
      <c r="BN961" s="12" t="s">
        <v>964</v>
      </c>
      <c r="BO961" s="12">
        <v>241</v>
      </c>
      <c r="BP961" s="12">
        <v>-55</v>
      </c>
      <c r="BQ961" s="12">
        <v>-1</v>
      </c>
      <c r="BR961" s="12" t="s">
        <v>961</v>
      </c>
      <c r="BS961" s="12">
        <v>236</v>
      </c>
      <c r="BT961" s="12">
        <v>0.33640914599280108</v>
      </c>
      <c r="BU961" s="12">
        <v>0.53912769256518533</v>
      </c>
      <c r="BV961" s="12">
        <v>0.56552291971214619</v>
      </c>
      <c r="BW961" s="12">
        <v>0.47730821303058535</v>
      </c>
      <c r="BX961" s="12">
        <v>0.62284306810423085</v>
      </c>
      <c r="BY961" s="12">
        <v>1628</v>
      </c>
      <c r="BZ961" s="12">
        <v>1</v>
      </c>
      <c r="CB961" s="12">
        <v>0.10668633235004917</v>
      </c>
      <c r="CC961" s="12">
        <v>20100</v>
      </c>
      <c r="CD961" s="12">
        <v>20180</v>
      </c>
      <c r="CE961" s="12">
        <v>5.5495469547888909</v>
      </c>
      <c r="CH961" s="22">
        <v>42926</v>
      </c>
      <c r="CI961">
        <v>1484</v>
      </c>
      <c r="CJ961">
        <v>1784</v>
      </c>
      <c r="CK961">
        <v>1361</v>
      </c>
      <c r="CL961">
        <v>1784</v>
      </c>
      <c r="CM961" s="22">
        <v>42927</v>
      </c>
      <c r="CN961">
        <v>1855</v>
      </c>
      <c r="CO961">
        <v>2184</v>
      </c>
      <c r="CP961">
        <v>1831</v>
      </c>
      <c r="CQ961">
        <v>2184</v>
      </c>
      <c r="CR961" s="22">
        <v>42928</v>
      </c>
      <c r="CS961">
        <v>2234</v>
      </c>
      <c r="CT961">
        <v>2395</v>
      </c>
      <c r="CU961">
        <v>1986</v>
      </c>
      <c r="CV961">
        <v>2000</v>
      </c>
    </row>
    <row r="962" spans="1:100">
      <c r="A962" s="22">
        <v>42926</v>
      </c>
      <c r="B962">
        <v>2891</v>
      </c>
      <c r="C962">
        <v>3345</v>
      </c>
      <c r="D962">
        <v>2587</v>
      </c>
      <c r="E962">
        <v>3345</v>
      </c>
      <c r="F962" s="23">
        <f t="shared" si="92"/>
        <v>0.15703908682116907</v>
      </c>
      <c r="G962" s="22">
        <v>42927</v>
      </c>
      <c r="H962">
        <v>3555</v>
      </c>
      <c r="I962">
        <v>3700</v>
      </c>
      <c r="J962">
        <v>3075</v>
      </c>
      <c r="K962">
        <v>3165</v>
      </c>
      <c r="L962" s="22">
        <v>42928</v>
      </c>
      <c r="M962">
        <v>3025</v>
      </c>
      <c r="N962" s="4">
        <v>42927</v>
      </c>
      <c r="O962" s="3" t="s">
        <v>15</v>
      </c>
      <c r="P962" s="3">
        <v>2351</v>
      </c>
      <c r="Q962" s="3" t="s">
        <v>236</v>
      </c>
      <c r="R962" s="3" t="s">
        <v>17</v>
      </c>
      <c r="S962" s="3">
        <v>0.05</v>
      </c>
      <c r="T962" s="3">
        <v>2</v>
      </c>
      <c r="U962" s="3">
        <v>0</v>
      </c>
      <c r="V962" s="3">
        <v>200</v>
      </c>
      <c r="W962">
        <v>3555</v>
      </c>
      <c r="X962" s="4">
        <v>42928</v>
      </c>
      <c r="Y962">
        <v>3165</v>
      </c>
      <c r="Z962" s="10">
        <f t="shared" si="91"/>
        <v>-78000</v>
      </c>
      <c r="AA962" s="10">
        <f t="shared" si="96"/>
        <v>78000</v>
      </c>
      <c r="AB962" t="str">
        <f t="shared" si="93"/>
        <v/>
      </c>
      <c r="AC962">
        <f t="shared" si="94"/>
        <v>-457820</v>
      </c>
      <c r="AD962">
        <f t="shared" si="95"/>
        <v>2.0661157024793431E-2</v>
      </c>
      <c r="AE962" s="15">
        <v>42928</v>
      </c>
      <c r="AF962" s="9">
        <v>-2.7178049848841646E-4</v>
      </c>
      <c r="AG962" s="12" t="s">
        <v>957</v>
      </c>
      <c r="AH962" s="20">
        <v>42926.990277777775</v>
      </c>
      <c r="AI962" s="12">
        <v>3630</v>
      </c>
      <c r="AJ962" s="12">
        <v>285</v>
      </c>
      <c r="AK962" s="12">
        <v>8.5199999999999998E-2</v>
      </c>
      <c r="AL962" s="17">
        <v>18700</v>
      </c>
      <c r="AM962" s="17">
        <v>1.0996128123900035</v>
      </c>
      <c r="AN962" s="9"/>
      <c r="AO962" s="9"/>
      <c r="AP962" s="17">
        <v>31.24</v>
      </c>
      <c r="AQ962" s="17">
        <v>21031</v>
      </c>
      <c r="AR962" s="17">
        <v>0.90763636363636369</v>
      </c>
      <c r="AS962" s="17">
        <v>0.151</v>
      </c>
      <c r="AT962" s="17">
        <v>0.90763636363636369</v>
      </c>
      <c r="AU962" s="12">
        <v>0.90763636363636369</v>
      </c>
      <c r="AV962" s="12">
        <v>7.0000000000000007E-2</v>
      </c>
      <c r="AY962" s="12">
        <v>7402500</v>
      </c>
      <c r="BA962" s="12">
        <v>0.91270611057225992</v>
      </c>
      <c r="BD962" s="12">
        <v>1.0996128123900035</v>
      </c>
      <c r="BE962" s="12">
        <v>0.90763636363636369</v>
      </c>
      <c r="BF962" s="12">
        <v>0.90763636363636369</v>
      </c>
      <c r="BG962" s="12">
        <v>0.90763636363636369</v>
      </c>
      <c r="BH962" s="12">
        <v>2E-3</v>
      </c>
      <c r="BI962" s="12">
        <v>0.151</v>
      </c>
      <c r="BJ962" s="12">
        <v>0</v>
      </c>
      <c r="BK962" s="12">
        <v>0.68600000000000005</v>
      </c>
      <c r="BL962" s="12">
        <v>150</v>
      </c>
      <c r="BM962" s="12">
        <v>-148</v>
      </c>
      <c r="BN962" s="12">
        <v>-13</v>
      </c>
      <c r="BO962" s="12">
        <v>782</v>
      </c>
      <c r="BP962" s="12">
        <v>172</v>
      </c>
      <c r="BQ962" s="12">
        <v>-307</v>
      </c>
      <c r="BR962" s="12">
        <v>-13</v>
      </c>
      <c r="BS962" s="12">
        <v>791</v>
      </c>
      <c r="BT962" s="12">
        <v>0.39206680575933761</v>
      </c>
      <c r="BU962" s="12">
        <v>0.51865196580591111</v>
      </c>
      <c r="BV962" s="12">
        <v>0.54541299587210745</v>
      </c>
      <c r="BW962" s="12">
        <v>0.48576934591969939</v>
      </c>
      <c r="BX962" s="12">
        <v>0.51409402581725072</v>
      </c>
      <c r="BY962" s="12">
        <v>1628</v>
      </c>
      <c r="BZ962" s="12">
        <v>0.91270611057225992</v>
      </c>
      <c r="CB962" s="12">
        <v>0.10668633235004917</v>
      </c>
      <c r="CC962" s="12">
        <v>20100</v>
      </c>
      <c r="CD962" s="12">
        <v>20180</v>
      </c>
      <c r="CE962" s="12">
        <v>10.30696986360031</v>
      </c>
      <c r="CH962" s="22">
        <v>42926</v>
      </c>
      <c r="CI962">
        <v>2891</v>
      </c>
      <c r="CJ962">
        <v>3345</v>
      </c>
      <c r="CK962">
        <v>2587</v>
      </c>
      <c r="CL962">
        <v>3345</v>
      </c>
      <c r="CM962" s="22">
        <v>42927</v>
      </c>
      <c r="CN962">
        <v>3555</v>
      </c>
      <c r="CO962">
        <v>3700</v>
      </c>
      <c r="CP962">
        <v>3075</v>
      </c>
      <c r="CQ962">
        <v>3165</v>
      </c>
      <c r="CR962" s="22">
        <v>42928</v>
      </c>
      <c r="CS962">
        <v>3025</v>
      </c>
      <c r="CT962">
        <v>3210</v>
      </c>
      <c r="CU962">
        <v>2915</v>
      </c>
      <c r="CV962">
        <v>3105</v>
      </c>
    </row>
    <row r="963" spans="1:100">
      <c r="A963" s="22">
        <v>42926</v>
      </c>
      <c r="B963">
        <v>573</v>
      </c>
      <c r="C963">
        <v>573</v>
      </c>
      <c r="D963">
        <v>573</v>
      </c>
      <c r="E963">
        <v>573</v>
      </c>
      <c r="F963" s="23">
        <f t="shared" si="92"/>
        <v>0</v>
      </c>
      <c r="G963" s="22">
        <v>42927</v>
      </c>
      <c r="H963">
        <v>602</v>
      </c>
      <c r="I963">
        <v>624</v>
      </c>
      <c r="J963">
        <v>586</v>
      </c>
      <c r="K963">
        <v>618</v>
      </c>
      <c r="L963" s="22">
        <v>42928</v>
      </c>
      <c r="M963">
        <v>609</v>
      </c>
      <c r="N963" s="4">
        <v>42927</v>
      </c>
      <c r="O963" s="3" t="s">
        <v>15</v>
      </c>
      <c r="P963" s="3">
        <v>6093</v>
      </c>
      <c r="Q963" s="3" t="s">
        <v>106</v>
      </c>
      <c r="R963" s="3" t="s">
        <v>17</v>
      </c>
      <c r="S963" s="3">
        <v>0.05</v>
      </c>
      <c r="T963" s="3">
        <v>1</v>
      </c>
      <c r="U963" s="3">
        <v>0</v>
      </c>
      <c r="V963" s="3">
        <v>200</v>
      </c>
      <c r="W963">
        <v>602</v>
      </c>
      <c r="X963" s="4">
        <v>42928</v>
      </c>
      <c r="Y963">
        <v>618</v>
      </c>
      <c r="Z963" s="10">
        <f t="shared" ref="Z963:Z1026" si="97">(Y963-W963)*V963</f>
        <v>3200</v>
      </c>
      <c r="AA963" s="10">
        <f t="shared" si="96"/>
        <v>3200</v>
      </c>
      <c r="AB963" t="str">
        <f t="shared" si="93"/>
        <v/>
      </c>
      <c r="AC963">
        <f t="shared" si="94"/>
        <v>-457820</v>
      </c>
      <c r="AD963">
        <f t="shared" si="95"/>
        <v>0.81275272161741841</v>
      </c>
      <c r="AE963" s="15">
        <v>42928</v>
      </c>
      <c r="AF963" s="9">
        <v>-2.7178049848841646E-4</v>
      </c>
      <c r="AG963" s="12" t="s">
        <v>962</v>
      </c>
      <c r="AH963" s="20">
        <v>42926.998611111114</v>
      </c>
      <c r="AI963" s="12">
        <v>3215</v>
      </c>
      <c r="AJ963" s="12">
        <v>348</v>
      </c>
      <c r="AK963" s="12">
        <v>0.12139999999999999</v>
      </c>
      <c r="AL963" s="17">
        <v>17800</v>
      </c>
      <c r="AM963" s="17">
        <v>0.33079847908745247</v>
      </c>
      <c r="AN963" s="9"/>
      <c r="AO963" s="9"/>
      <c r="AP963" s="17">
        <v>2.5299999999999998</v>
      </c>
      <c r="AQ963" s="17">
        <v>19682</v>
      </c>
      <c r="AR963" s="17">
        <v>0.97687861271676302</v>
      </c>
      <c r="AS963" s="17">
        <v>3.0000000000000001E-3</v>
      </c>
      <c r="AT963" s="17">
        <v>0.98275862068965514</v>
      </c>
      <c r="AU963" s="12">
        <v>0.98738170347003151</v>
      </c>
      <c r="AV963" s="12" t="s">
        <v>988</v>
      </c>
      <c r="AY963" s="12">
        <v>8315000</v>
      </c>
      <c r="BA963" s="12">
        <v>1</v>
      </c>
      <c r="BD963" s="12">
        <v>0.33079847908745247</v>
      </c>
      <c r="BE963" s="12">
        <v>0.97687861271676302</v>
      </c>
      <c r="BF963" s="12">
        <v>0.98275862068965514</v>
      </c>
      <c r="BG963" s="12">
        <v>0.98738170347003151</v>
      </c>
      <c r="BH963" s="12">
        <v>0</v>
      </c>
      <c r="BI963" s="12">
        <v>3.0000000000000001E-3</v>
      </c>
      <c r="BJ963" s="12">
        <v>0</v>
      </c>
      <c r="BK963" s="12">
        <v>0.97599999999999998</v>
      </c>
      <c r="BL963" s="12">
        <v>198</v>
      </c>
      <c r="BM963" s="12">
        <v>0</v>
      </c>
      <c r="BN963" s="12">
        <v>248</v>
      </c>
      <c r="BO963" s="12">
        <v>1018</v>
      </c>
      <c r="BP963" s="12">
        <v>344</v>
      </c>
      <c r="BQ963" s="12">
        <v>-76</v>
      </c>
      <c r="BR963" s="12">
        <v>-7</v>
      </c>
      <c r="BS963" s="12">
        <v>571</v>
      </c>
      <c r="BT963" s="12">
        <v>0.22454225073073988</v>
      </c>
      <c r="BU963" s="12">
        <v>0.6178971021475328</v>
      </c>
      <c r="BV963" s="12">
        <v>0.7226661314361581</v>
      </c>
      <c r="BW963" s="12">
        <v>0.66712940592643777</v>
      </c>
      <c r="BX963" s="12">
        <v>0.63560446418406313</v>
      </c>
      <c r="BY963" s="12">
        <v>1628</v>
      </c>
      <c r="BZ963" s="12">
        <v>1</v>
      </c>
      <c r="CB963" s="12">
        <v>0.10668633235004917</v>
      </c>
      <c r="CC963" s="12">
        <v>20100</v>
      </c>
      <c r="CD963" s="12">
        <v>20180</v>
      </c>
      <c r="CE963" s="12">
        <v>3.1006640850869966</v>
      </c>
      <c r="CH963" s="22">
        <v>42926</v>
      </c>
      <c r="CI963">
        <v>573</v>
      </c>
      <c r="CJ963">
        <v>573</v>
      </c>
      <c r="CK963">
        <v>573</v>
      </c>
      <c r="CL963">
        <v>573</v>
      </c>
      <c r="CM963" s="22">
        <v>42927</v>
      </c>
      <c r="CN963">
        <v>602</v>
      </c>
      <c r="CO963">
        <v>624</v>
      </c>
      <c r="CP963">
        <v>586</v>
      </c>
      <c r="CQ963">
        <v>618</v>
      </c>
      <c r="CR963" s="22">
        <v>42928</v>
      </c>
      <c r="CS963">
        <v>609</v>
      </c>
      <c r="CT963">
        <v>647</v>
      </c>
      <c r="CU963">
        <v>602</v>
      </c>
      <c r="CV963">
        <v>645</v>
      </c>
    </row>
    <row r="964" spans="1:100">
      <c r="A964" s="22">
        <v>42926</v>
      </c>
      <c r="B964">
        <v>2733</v>
      </c>
      <c r="C964">
        <v>2840</v>
      </c>
      <c r="D964">
        <v>2733</v>
      </c>
      <c r="E964">
        <v>2796</v>
      </c>
      <c r="F964" s="23">
        <f t="shared" si="92"/>
        <v>2.3051591657519133E-2</v>
      </c>
      <c r="G964" s="22">
        <v>42927</v>
      </c>
      <c r="H964">
        <v>2615</v>
      </c>
      <c r="I964">
        <v>2658</v>
      </c>
      <c r="J964">
        <v>2581</v>
      </c>
      <c r="K964">
        <v>2592</v>
      </c>
      <c r="L964" s="22">
        <v>42928</v>
      </c>
      <c r="M964">
        <v>2597</v>
      </c>
      <c r="N964" s="4">
        <v>42927</v>
      </c>
      <c r="O964" s="3" t="s">
        <v>11</v>
      </c>
      <c r="P964" s="3">
        <v>6323</v>
      </c>
      <c r="Q964" s="3" t="s">
        <v>114</v>
      </c>
      <c r="R964" s="3" t="s">
        <v>13</v>
      </c>
      <c r="S964" s="3">
        <v>0.05</v>
      </c>
      <c r="T964" s="3">
        <v>2</v>
      </c>
      <c r="U964" s="3">
        <v>0</v>
      </c>
      <c r="V964" s="3">
        <v>200</v>
      </c>
      <c r="W964">
        <v>2615</v>
      </c>
      <c r="X964" s="4">
        <v>42928</v>
      </c>
      <c r="Y964">
        <v>2592</v>
      </c>
      <c r="Z964" s="10">
        <f t="shared" si="97"/>
        <v>-4600</v>
      </c>
      <c r="AA964" s="10">
        <f t="shared" si="96"/>
        <v>4600</v>
      </c>
      <c r="AB964" t="str">
        <f t="shared" si="93"/>
        <v/>
      </c>
      <c r="AC964">
        <f t="shared" si="94"/>
        <v>-457820</v>
      </c>
      <c r="AD964">
        <f t="shared" si="95"/>
        <v>4.9575342992198568E-3</v>
      </c>
      <c r="AE964" s="15">
        <v>42928</v>
      </c>
      <c r="AF964" s="9">
        <v>-2.7178049848841646E-4</v>
      </c>
      <c r="AG964" s="12" t="s">
        <v>962</v>
      </c>
      <c r="AH964" s="20">
        <v>42926.99722222222</v>
      </c>
      <c r="AI964" s="12">
        <v>2602.1</v>
      </c>
      <c r="AJ964" s="12">
        <v>-193.9</v>
      </c>
      <c r="AK964" s="12">
        <v>-6.93E-2</v>
      </c>
      <c r="AL964" s="17">
        <v>9300</v>
      </c>
      <c r="AM964" s="17">
        <v>0.38367799113737078</v>
      </c>
      <c r="AN964" s="9"/>
      <c r="AO964" s="9"/>
      <c r="AP964" s="17">
        <v>38.65</v>
      </c>
      <c r="AQ964" s="17">
        <v>47769</v>
      </c>
      <c r="AR964" s="17">
        <v>0.54533333333333334</v>
      </c>
      <c r="AS964" s="17">
        <v>0.14000000000000001</v>
      </c>
      <c r="AT964" s="17">
        <v>0.63587827015483178</v>
      </c>
      <c r="AU964" s="12">
        <v>0.76393215645552093</v>
      </c>
      <c r="AV964" s="12">
        <v>0.74</v>
      </c>
      <c r="AX964" s="19">
        <v>86</v>
      </c>
      <c r="AY964" s="12">
        <v>17640000</v>
      </c>
      <c r="BA964" s="12">
        <v>8.5714285714285715E-2</v>
      </c>
      <c r="BD964" s="12">
        <v>0.38367799113737078</v>
      </c>
      <c r="BE964" s="12">
        <v>0.54533333333333334</v>
      </c>
      <c r="BF964" s="12">
        <v>0.63587827015483178</v>
      </c>
      <c r="BG964" s="12">
        <v>0.76393215645552093</v>
      </c>
      <c r="BH964" s="12">
        <v>8.0000000000000002E-3</v>
      </c>
      <c r="BI964" s="12">
        <v>0.14000000000000001</v>
      </c>
      <c r="BJ964" s="12">
        <v>0</v>
      </c>
      <c r="BK964" s="12">
        <v>0.59199999999999997</v>
      </c>
      <c r="BL964" s="12">
        <v>871</v>
      </c>
      <c r="BM964" s="12">
        <v>-406</v>
      </c>
      <c r="BN964" s="12">
        <v>-261</v>
      </c>
      <c r="BO964" s="12">
        <v>2889</v>
      </c>
      <c r="BP964" s="12">
        <v>873</v>
      </c>
      <c r="BQ964" s="12">
        <v>-125</v>
      </c>
      <c r="BR964" s="12">
        <v>-146</v>
      </c>
      <c r="BS964" s="12">
        <v>2433</v>
      </c>
      <c r="BT964" s="12">
        <v>0.22454225073073988</v>
      </c>
      <c r="BU964" s="12">
        <v>0.6178971021475328</v>
      </c>
      <c r="BV964" s="12">
        <v>0.7226661314361581</v>
      </c>
      <c r="BW964" s="12">
        <v>0.66712940592643777</v>
      </c>
      <c r="BX964" s="12">
        <v>0.63560446418406313</v>
      </c>
      <c r="BY964" s="12">
        <v>1628</v>
      </c>
      <c r="BZ964" s="12">
        <v>8.5714285714285715E-2</v>
      </c>
      <c r="CB964" s="12">
        <v>0.10668633235004917</v>
      </c>
      <c r="CC964" s="12">
        <v>20100</v>
      </c>
      <c r="CD964" s="12">
        <v>20180</v>
      </c>
      <c r="CE964" s="12">
        <v>3.5963181289097332</v>
      </c>
      <c r="CH964" s="22">
        <v>42926</v>
      </c>
      <c r="CI964">
        <v>2733</v>
      </c>
      <c r="CJ964">
        <v>2840</v>
      </c>
      <c r="CK964">
        <v>2733</v>
      </c>
      <c r="CL964">
        <v>2796</v>
      </c>
      <c r="CM964" s="22">
        <v>42927</v>
      </c>
      <c r="CN964">
        <v>2615</v>
      </c>
      <c r="CO964">
        <v>2658</v>
      </c>
      <c r="CP964">
        <v>2581</v>
      </c>
      <c r="CQ964">
        <v>2592</v>
      </c>
      <c r="CR964" s="22">
        <v>42928</v>
      </c>
      <c r="CS964">
        <v>2597</v>
      </c>
      <c r="CT964">
        <v>2620</v>
      </c>
      <c r="CU964">
        <v>2473</v>
      </c>
      <c r="CV964">
        <v>2480</v>
      </c>
    </row>
    <row r="965" spans="1:100">
      <c r="A965" s="22">
        <v>42926</v>
      </c>
      <c r="B965">
        <v>754</v>
      </c>
      <c r="C965">
        <v>754</v>
      </c>
      <c r="D965">
        <v>754</v>
      </c>
      <c r="E965">
        <v>754</v>
      </c>
      <c r="F965" s="23">
        <f t="shared" si="92"/>
        <v>0</v>
      </c>
      <c r="G965" s="22">
        <v>42927</v>
      </c>
      <c r="H965">
        <v>769</v>
      </c>
      <c r="I965">
        <v>805</v>
      </c>
      <c r="J965">
        <v>745</v>
      </c>
      <c r="K965">
        <v>777</v>
      </c>
      <c r="L965" s="22">
        <v>42928</v>
      </c>
      <c r="M965">
        <v>771</v>
      </c>
      <c r="N965" s="4">
        <v>42927</v>
      </c>
      <c r="O965" s="3" t="s">
        <v>15</v>
      </c>
      <c r="P965" s="3">
        <v>3321</v>
      </c>
      <c r="Q965" s="3" t="s">
        <v>466</v>
      </c>
      <c r="R965" s="3" t="s">
        <v>17</v>
      </c>
      <c r="S965" s="3">
        <v>0.05</v>
      </c>
      <c r="T965" s="3">
        <v>1</v>
      </c>
      <c r="U965" s="3">
        <v>0</v>
      </c>
      <c r="V965" s="3">
        <v>700</v>
      </c>
      <c r="W965">
        <v>769</v>
      </c>
      <c r="X965" s="4">
        <v>42928</v>
      </c>
      <c r="Y965">
        <v>777</v>
      </c>
      <c r="Z965" s="10">
        <f t="shared" si="97"/>
        <v>5600</v>
      </c>
      <c r="AA965" s="10">
        <f t="shared" si="96"/>
        <v>5600</v>
      </c>
      <c r="AB965" t="str">
        <f t="shared" si="93"/>
        <v/>
      </c>
      <c r="AC965">
        <f t="shared" si="94"/>
        <v>-457820</v>
      </c>
      <c r="AD965">
        <f t="shared" si="95"/>
        <v>6.7878787878787872E-2</v>
      </c>
      <c r="AE965" s="15">
        <v>42928</v>
      </c>
      <c r="AF965" s="9">
        <v>-2.7178049848841646E-4</v>
      </c>
      <c r="AG965" s="12" t="s">
        <v>962</v>
      </c>
      <c r="AH965" s="20">
        <v>42926.98541666667</v>
      </c>
      <c r="AI965" s="12">
        <v>825</v>
      </c>
      <c r="AJ965" s="12">
        <v>71</v>
      </c>
      <c r="AK965" s="12">
        <v>9.4200000000000006E-2</v>
      </c>
      <c r="AL965" s="17">
        <v>8500</v>
      </c>
      <c r="AM965" s="17">
        <v>9.6330275229357804E-2</v>
      </c>
      <c r="AN965" s="9"/>
      <c r="AO965" s="17">
        <v>0</v>
      </c>
      <c r="AP965" s="17">
        <v>6.02</v>
      </c>
      <c r="AQ965" s="17">
        <v>4807</v>
      </c>
      <c r="AR965" s="17">
        <v>0.51948051948051943</v>
      </c>
      <c r="AS965" s="17">
        <v>0.214</v>
      </c>
      <c r="AT965" s="17">
        <v>0.74125874125874125</v>
      </c>
      <c r="AU965" s="12">
        <v>0.52083333333333337</v>
      </c>
      <c r="AV965" s="12">
        <v>3.67</v>
      </c>
      <c r="AY965" s="12">
        <v>7350000</v>
      </c>
      <c r="BA965" s="12">
        <v>1</v>
      </c>
      <c r="BD965" s="12">
        <v>9.6330275229357804E-2</v>
      </c>
      <c r="BE965" s="12">
        <v>0.51948051948051943</v>
      </c>
      <c r="BF965" s="12">
        <v>0.74125874125874125</v>
      </c>
      <c r="BG965" s="12">
        <v>0.52083333333333337</v>
      </c>
      <c r="BH965" s="12">
        <v>0.01</v>
      </c>
      <c r="BI965" s="12">
        <v>0.214</v>
      </c>
      <c r="BJ965" s="12">
        <v>1.2999999999999999E-2</v>
      </c>
      <c r="BK965" s="12">
        <v>0.48599999999999999</v>
      </c>
      <c r="BL965" s="12">
        <v>312</v>
      </c>
      <c r="BM965" s="12">
        <v>-89</v>
      </c>
      <c r="BN965" s="12">
        <v>-15</v>
      </c>
      <c r="BO965" s="12">
        <v>1028</v>
      </c>
      <c r="BP965" s="12">
        <v>-700</v>
      </c>
      <c r="BQ965" s="12">
        <v>-183</v>
      </c>
      <c r="BR965" s="12">
        <v>832</v>
      </c>
      <c r="BS965" s="12">
        <v>831</v>
      </c>
      <c r="BT965" s="12">
        <v>0.22454225073073988</v>
      </c>
      <c r="BU965" s="12">
        <v>0.6178971021475328</v>
      </c>
      <c r="BV965" s="12">
        <v>0.7226661314361581</v>
      </c>
      <c r="BW965" s="12">
        <v>0.66712940592643777</v>
      </c>
      <c r="BX965" s="12">
        <v>0.63560446418406313</v>
      </c>
      <c r="BY965" s="12">
        <v>1628</v>
      </c>
      <c r="BZ965" s="12">
        <v>1</v>
      </c>
      <c r="CB965" s="12">
        <v>0.10668633235004917</v>
      </c>
      <c r="CC965" s="12">
        <v>20100</v>
      </c>
      <c r="CD965" s="12">
        <v>20180</v>
      </c>
      <c r="CE965" s="12">
        <v>0.90292986090559346</v>
      </c>
      <c r="CH965" s="22">
        <v>42926</v>
      </c>
      <c r="CI965">
        <v>754</v>
      </c>
      <c r="CJ965">
        <v>754</v>
      </c>
      <c r="CK965">
        <v>754</v>
      </c>
      <c r="CL965">
        <v>754</v>
      </c>
      <c r="CM965" s="22">
        <v>42927</v>
      </c>
      <c r="CN965">
        <v>769</v>
      </c>
      <c r="CO965">
        <v>805</v>
      </c>
      <c r="CP965">
        <v>745</v>
      </c>
      <c r="CQ965">
        <v>777</v>
      </c>
      <c r="CR965" s="22">
        <v>42928</v>
      </c>
      <c r="CS965">
        <v>771</v>
      </c>
      <c r="CT965">
        <v>800</v>
      </c>
      <c r="CU965">
        <v>764</v>
      </c>
      <c r="CV965">
        <v>796</v>
      </c>
    </row>
    <row r="966" spans="1:100">
      <c r="A966" s="22">
        <v>42926</v>
      </c>
      <c r="B966">
        <v>1005</v>
      </c>
      <c r="C966">
        <v>1030</v>
      </c>
      <c r="D966">
        <v>986</v>
      </c>
      <c r="E966">
        <v>990</v>
      </c>
      <c r="F966" s="23">
        <f t="shared" si="92"/>
        <v>-1.4925373134328401E-2</v>
      </c>
      <c r="G966" s="22">
        <v>42927</v>
      </c>
      <c r="H966">
        <v>1140</v>
      </c>
      <c r="I966">
        <v>1140</v>
      </c>
      <c r="J966">
        <v>1140</v>
      </c>
      <c r="K966">
        <v>1140</v>
      </c>
      <c r="L966" s="22">
        <v>42928</v>
      </c>
      <c r="M966">
        <v>1200</v>
      </c>
      <c r="N966" s="4">
        <v>42927</v>
      </c>
      <c r="O966" s="3" t="s">
        <v>15</v>
      </c>
      <c r="P966" s="3">
        <v>5817</v>
      </c>
      <c r="Q966" s="3" t="s">
        <v>152</v>
      </c>
      <c r="R966" s="3" t="s">
        <v>17</v>
      </c>
      <c r="S966" s="3">
        <v>0.05</v>
      </c>
      <c r="T966" s="3">
        <v>2</v>
      </c>
      <c r="U966" s="3">
        <v>0</v>
      </c>
      <c r="V966" s="3">
        <v>600</v>
      </c>
      <c r="W966">
        <v>1140</v>
      </c>
      <c r="X966" s="4">
        <v>42928</v>
      </c>
      <c r="Y966">
        <v>1140</v>
      </c>
      <c r="Z966" s="10">
        <f t="shared" si="97"/>
        <v>0</v>
      </c>
      <c r="AA966" s="10">
        <f t="shared" si="96"/>
        <v>0</v>
      </c>
      <c r="AB966" t="str">
        <f t="shared" si="93"/>
        <v/>
      </c>
      <c r="AC966">
        <f t="shared" si="94"/>
        <v>-457820</v>
      </c>
      <c r="AD966">
        <f t="shared" si="95"/>
        <v>0</v>
      </c>
      <c r="AE966" s="15">
        <v>42928</v>
      </c>
      <c r="AF966" s="9">
        <v>-2.7178049848841646E-4</v>
      </c>
      <c r="AG966" s="12" t="s">
        <v>954</v>
      </c>
      <c r="AH966" s="20">
        <v>42926.995138888888</v>
      </c>
      <c r="AI966" s="12">
        <v>1140</v>
      </c>
      <c r="AJ966" s="12">
        <v>150</v>
      </c>
      <c r="AK966" s="12">
        <v>0.1515</v>
      </c>
      <c r="AL966" s="17">
        <v>8200</v>
      </c>
      <c r="AM966" s="17">
        <v>1.3737373737373737</v>
      </c>
      <c r="AN966" s="9"/>
      <c r="AO966" s="9"/>
      <c r="AP966" s="17">
        <v>7284</v>
      </c>
      <c r="AQ966" s="17">
        <v>4645</v>
      </c>
      <c r="AR966" s="17">
        <v>0.57415078707539358</v>
      </c>
      <c r="AS966" s="17">
        <v>0.216</v>
      </c>
      <c r="AT966" s="17">
        <v>0.58143322475570036</v>
      </c>
      <c r="AU966" s="12">
        <v>0.58414239482200647</v>
      </c>
      <c r="AV966" s="12">
        <v>1.52</v>
      </c>
      <c r="AY966" s="12">
        <v>4691555</v>
      </c>
      <c r="BA966" s="12">
        <v>0.30534351145038169</v>
      </c>
      <c r="BD966" s="12">
        <v>1.3737373737373737</v>
      </c>
      <c r="BE966" s="12">
        <v>0.57415078707539358</v>
      </c>
      <c r="BF966" s="12">
        <v>0.58143322475570036</v>
      </c>
      <c r="BG966" s="12">
        <v>0.58414239482200647</v>
      </c>
      <c r="BH966" s="12">
        <v>3.0000000000000001E-3</v>
      </c>
      <c r="BI966" s="12">
        <v>0.216</v>
      </c>
      <c r="BJ966" s="12">
        <v>6.0000000000000001E-3</v>
      </c>
      <c r="BK966" s="12">
        <v>0.39500000000000002</v>
      </c>
      <c r="BL966" s="12">
        <v>18</v>
      </c>
      <c r="BM966" s="12">
        <v>-100</v>
      </c>
      <c r="BN966" s="12">
        <v>-35</v>
      </c>
      <c r="BO966" s="12">
        <v>298</v>
      </c>
      <c r="BP966" s="12">
        <v>155</v>
      </c>
      <c r="BQ966" s="12">
        <v>-48</v>
      </c>
      <c r="BR966" s="12">
        <v>-36</v>
      </c>
      <c r="BS966" s="12">
        <v>415</v>
      </c>
      <c r="BT966" s="12">
        <v>0.26405130285668488</v>
      </c>
      <c r="BU966" s="12">
        <v>0.61844723257043732</v>
      </c>
      <c r="BV966" s="12">
        <v>0.69704097794087172</v>
      </c>
      <c r="BW966" s="12">
        <v>0.62900454087525892</v>
      </c>
      <c r="BX966" s="12">
        <v>0.7010772036430738</v>
      </c>
      <c r="BY966" s="12">
        <v>1628</v>
      </c>
      <c r="BZ966" s="12">
        <v>0.30534351145038169</v>
      </c>
      <c r="CB966" s="12">
        <v>0.10668633235004917</v>
      </c>
      <c r="CC966" s="12">
        <v>20100</v>
      </c>
      <c r="CD966" s="12">
        <v>20180</v>
      </c>
      <c r="CE966" s="12">
        <v>12.876413908671973</v>
      </c>
      <c r="CH966" s="22">
        <v>42926</v>
      </c>
      <c r="CI966">
        <v>1005</v>
      </c>
      <c r="CJ966">
        <v>1030</v>
      </c>
      <c r="CK966">
        <v>986</v>
      </c>
      <c r="CL966">
        <v>990</v>
      </c>
      <c r="CM966" s="22">
        <v>42927</v>
      </c>
      <c r="CN966">
        <v>1140</v>
      </c>
      <c r="CO966">
        <v>1140</v>
      </c>
      <c r="CP966">
        <v>1140</v>
      </c>
      <c r="CQ966">
        <v>1140</v>
      </c>
      <c r="CR966" s="22">
        <v>42928</v>
      </c>
      <c r="CS966">
        <v>1200</v>
      </c>
      <c r="CT966">
        <v>1440</v>
      </c>
      <c r="CU966">
        <v>1187</v>
      </c>
      <c r="CV966">
        <v>1440</v>
      </c>
    </row>
    <row r="967" spans="1:100">
      <c r="A967" s="22">
        <v>42926</v>
      </c>
      <c r="B967">
        <v>23</v>
      </c>
      <c r="C967">
        <v>27</v>
      </c>
      <c r="D967">
        <v>23</v>
      </c>
      <c r="E967">
        <v>25</v>
      </c>
      <c r="F967" s="23">
        <f t="shared" si="92"/>
        <v>8.6956521739130377E-2</v>
      </c>
      <c r="G967" s="22">
        <v>42927</v>
      </c>
      <c r="H967">
        <v>27</v>
      </c>
      <c r="I967">
        <v>27</v>
      </c>
      <c r="J967">
        <v>24</v>
      </c>
      <c r="K967">
        <v>25</v>
      </c>
      <c r="L967" s="22">
        <v>42928</v>
      </c>
      <c r="M967">
        <v>26</v>
      </c>
      <c r="N967" s="4">
        <v>42927</v>
      </c>
      <c r="O967" s="3" t="s">
        <v>15</v>
      </c>
      <c r="P967" s="3">
        <v>8894</v>
      </c>
      <c r="Q967" s="3" t="s">
        <v>74</v>
      </c>
      <c r="R967" s="3" t="s">
        <v>17</v>
      </c>
      <c r="S967" s="3">
        <v>0.05</v>
      </c>
      <c r="T967" s="3">
        <v>1</v>
      </c>
      <c r="U967" s="3">
        <v>0</v>
      </c>
      <c r="V967" s="3">
        <v>20000</v>
      </c>
      <c r="W967">
        <v>27</v>
      </c>
      <c r="X967" s="4">
        <v>42928</v>
      </c>
      <c r="Y967">
        <v>25</v>
      </c>
      <c r="Z967" s="10">
        <f t="shared" si="97"/>
        <v>-40000</v>
      </c>
      <c r="AA967" s="10">
        <f t="shared" si="96"/>
        <v>40000</v>
      </c>
      <c r="AB967" t="str">
        <f t="shared" si="93"/>
        <v/>
      </c>
      <c r="AC967">
        <f t="shared" si="94"/>
        <v>-457820</v>
      </c>
      <c r="AD967">
        <f t="shared" si="95"/>
        <v>1.8867924528301883E-2</v>
      </c>
      <c r="AE967" s="15">
        <v>42928</v>
      </c>
      <c r="AF967" s="9">
        <v>-2.7178049848841646E-4</v>
      </c>
      <c r="AG967" s="12" t="s">
        <v>954</v>
      </c>
      <c r="AH967" s="20">
        <v>42926.936111111114</v>
      </c>
      <c r="AI967" s="12">
        <v>26.5</v>
      </c>
      <c r="AJ967" s="12">
        <v>1.5</v>
      </c>
      <c r="AK967" s="12">
        <v>0.06</v>
      </c>
      <c r="AL967" s="17">
        <v>6100</v>
      </c>
      <c r="AM967" s="17">
        <v>0.43478260869565216</v>
      </c>
      <c r="AN967" s="9"/>
      <c r="AO967" s="9"/>
      <c r="AP967" s="17">
        <v>0</v>
      </c>
      <c r="AQ967" s="17">
        <v>1695</v>
      </c>
      <c r="AR967" s="17">
        <v>0.2857142857142857</v>
      </c>
      <c r="AS967" s="17">
        <v>0.254</v>
      </c>
      <c r="AT967" s="17">
        <v>0.2857142857142857</v>
      </c>
      <c r="AU967" s="12">
        <v>0.13043478260869565</v>
      </c>
      <c r="AV967" s="12" t="s">
        <v>988</v>
      </c>
      <c r="AY967" s="12">
        <v>73692398</v>
      </c>
      <c r="BA967" s="12">
        <v>1</v>
      </c>
      <c r="BD967" s="12">
        <v>0.43478260869565216</v>
      </c>
      <c r="BE967" s="12">
        <v>0.2857142857142857</v>
      </c>
      <c r="BF967" s="12">
        <v>0.2857142857142857</v>
      </c>
      <c r="BG967" s="12">
        <v>0.13043478260869565</v>
      </c>
      <c r="BH967" s="12">
        <v>9.0999999999999998E-2</v>
      </c>
      <c r="BI967" s="12">
        <v>0.254</v>
      </c>
      <c r="BJ967" s="12">
        <v>0</v>
      </c>
      <c r="BK967" s="12">
        <v>0.21199999999999999</v>
      </c>
      <c r="BL967" s="12">
        <v>82</v>
      </c>
      <c r="BM967" s="12">
        <v>105</v>
      </c>
      <c r="BN967" s="12">
        <v>-68</v>
      </c>
      <c r="BO967" s="12">
        <v>358</v>
      </c>
      <c r="BP967" s="12">
        <v>-37</v>
      </c>
      <c r="BQ967" s="12">
        <v>156</v>
      </c>
      <c r="BR967" s="12">
        <v>-198</v>
      </c>
      <c r="BS967" s="12">
        <v>197</v>
      </c>
      <c r="BT967" s="12">
        <v>0.26405130285668488</v>
      </c>
      <c r="BU967" s="12">
        <v>0.61844723257043732</v>
      </c>
      <c r="BV967" s="12">
        <v>0.69704097794087172</v>
      </c>
      <c r="BW967" s="12">
        <v>0.62900454087525892</v>
      </c>
      <c r="BX967" s="12">
        <v>0.7010772036430738</v>
      </c>
      <c r="BY967" s="12">
        <v>1628</v>
      </c>
      <c r="BZ967" s="12">
        <v>1</v>
      </c>
      <c r="CB967" s="12">
        <v>0.10668633235004917</v>
      </c>
      <c r="CC967" s="12">
        <v>20100</v>
      </c>
      <c r="CD967" s="12">
        <v>20180</v>
      </c>
      <c r="CE967" s="12">
        <v>4.075335604087357</v>
      </c>
      <c r="CH967" s="22">
        <v>42926</v>
      </c>
      <c r="CI967">
        <v>23</v>
      </c>
      <c r="CJ967">
        <v>27</v>
      </c>
      <c r="CK967">
        <v>23</v>
      </c>
      <c r="CL967">
        <v>25</v>
      </c>
      <c r="CM967" s="22">
        <v>42927</v>
      </c>
      <c r="CN967">
        <v>27</v>
      </c>
      <c r="CO967">
        <v>27</v>
      </c>
      <c r="CP967">
        <v>24</v>
      </c>
      <c r="CQ967">
        <v>25</v>
      </c>
      <c r="CR967" s="22">
        <v>42928</v>
      </c>
      <c r="CS967">
        <v>26</v>
      </c>
      <c r="CT967">
        <v>26</v>
      </c>
      <c r="CU967">
        <v>24</v>
      </c>
      <c r="CV967">
        <v>25</v>
      </c>
    </row>
    <row r="968" spans="1:100">
      <c r="A968" s="22">
        <v>42927</v>
      </c>
      <c r="B968">
        <v>164</v>
      </c>
      <c r="C968">
        <v>185</v>
      </c>
      <c r="D968">
        <v>162</v>
      </c>
      <c r="E968">
        <v>185</v>
      </c>
      <c r="F968" s="23">
        <f t="shared" ref="F968:F1031" si="98">IF(E968&lt;&gt;"",E968/B968-1,"")</f>
        <v>0.12804878048780477</v>
      </c>
      <c r="G968" s="22">
        <v>42928</v>
      </c>
      <c r="H968">
        <v>203</v>
      </c>
      <c r="I968">
        <v>205</v>
      </c>
      <c r="J968">
        <v>163</v>
      </c>
      <c r="K968">
        <v>165</v>
      </c>
      <c r="L968" s="22">
        <v>42929</v>
      </c>
      <c r="M968">
        <v>168</v>
      </c>
      <c r="N968" s="4">
        <v>42928</v>
      </c>
      <c r="O968" s="3" t="s">
        <v>15</v>
      </c>
      <c r="P968" s="3">
        <v>2370</v>
      </c>
      <c r="Q968" s="3" t="s">
        <v>409</v>
      </c>
      <c r="R968" s="3" t="s">
        <v>17</v>
      </c>
      <c r="S968" s="3">
        <v>0.05</v>
      </c>
      <c r="T968" s="3">
        <v>2</v>
      </c>
      <c r="U968" s="3">
        <v>0</v>
      </c>
      <c r="V968" s="3">
        <v>2800</v>
      </c>
      <c r="W968">
        <v>203</v>
      </c>
      <c r="X968" s="4">
        <v>42929</v>
      </c>
      <c r="Y968">
        <v>165</v>
      </c>
      <c r="Z968" s="10">
        <f t="shared" si="97"/>
        <v>-106400</v>
      </c>
      <c r="AA968" s="10">
        <f t="shared" si="96"/>
        <v>106400</v>
      </c>
      <c r="AB968" t="str">
        <f t="shared" si="93"/>
        <v/>
      </c>
      <c r="AC968">
        <f t="shared" si="94"/>
        <v>-457820</v>
      </c>
      <c r="AD968">
        <f t="shared" si="95"/>
        <v>4.9019607843137081E-3</v>
      </c>
      <c r="AE968" s="15">
        <v>42929</v>
      </c>
      <c r="AF968" s="9">
        <v>2.5690706316972012E-5</v>
      </c>
      <c r="AG968" s="12" t="s">
        <v>957</v>
      </c>
      <c r="AH968" s="20">
        <v>42927.998611111114</v>
      </c>
      <c r="AI968" s="12">
        <v>204</v>
      </c>
      <c r="AJ968" s="12">
        <v>19</v>
      </c>
      <c r="AK968" s="12">
        <v>0.1027</v>
      </c>
      <c r="AL968" s="17">
        <v>680800</v>
      </c>
      <c r="AM968" s="17">
        <v>0.23134328358208955</v>
      </c>
      <c r="AN968" s="9"/>
      <c r="AO968" s="9"/>
      <c r="AP968" s="17">
        <v>0</v>
      </c>
      <c r="AQ968" s="17">
        <v>12603</v>
      </c>
      <c r="AR968" s="17">
        <v>0.41379310344827586</v>
      </c>
      <c r="AS968" s="17">
        <v>0.40500000000000003</v>
      </c>
      <c r="AT968" s="17">
        <v>0.22641509433962265</v>
      </c>
      <c r="AU968" s="12">
        <v>0.1951219512195122</v>
      </c>
      <c r="AV968" s="12">
        <v>0</v>
      </c>
      <c r="AY968" s="12">
        <v>94050409</v>
      </c>
      <c r="BA968" s="12">
        <v>0.63636363636363635</v>
      </c>
      <c r="BD968" s="12">
        <v>0.23134328358208955</v>
      </c>
      <c r="BE968" s="12">
        <v>0.41379310344827586</v>
      </c>
      <c r="BF968" s="12">
        <v>0.22641509433962265</v>
      </c>
      <c r="BG968" s="12">
        <v>0.1951219512195122</v>
      </c>
      <c r="BH968" s="12">
        <v>3.2000000000000001E-2</v>
      </c>
      <c r="BI968" s="12">
        <v>0.40500000000000003</v>
      </c>
      <c r="BJ968" s="12">
        <v>7.1999999999999995E-2</v>
      </c>
      <c r="BK968" s="12">
        <v>0.215</v>
      </c>
      <c r="BL968" s="12">
        <v>-516</v>
      </c>
      <c r="BM968" s="12">
        <v>581</v>
      </c>
      <c r="BN968" s="12">
        <v>3993</v>
      </c>
      <c r="BO968" s="12">
        <v>7680</v>
      </c>
      <c r="BP968" s="12">
        <v>-337</v>
      </c>
      <c r="BQ968" s="12">
        <v>-884</v>
      </c>
      <c r="BR968" s="12">
        <v>-15</v>
      </c>
      <c r="BS968" s="12">
        <v>3621</v>
      </c>
      <c r="BT968" s="12">
        <v>0.39206680575933761</v>
      </c>
      <c r="BU968" s="12">
        <v>0.51865196580591111</v>
      </c>
      <c r="BV968" s="12">
        <v>0.54541299587210745</v>
      </c>
      <c r="BW968" s="12">
        <v>0.48576934591969939</v>
      </c>
      <c r="BX968" s="12">
        <v>0.50921589421904634</v>
      </c>
      <c r="BY968" s="12">
        <v>1617</v>
      </c>
      <c r="BZ968" s="12">
        <v>0.63636363636363635</v>
      </c>
      <c r="CB968" s="12">
        <v>0.10668633235004917</v>
      </c>
      <c r="CC968" s="12">
        <v>20180</v>
      </c>
      <c r="CD968" s="12">
        <v>20080</v>
      </c>
      <c r="CE968" s="12">
        <v>2.1684434968017059</v>
      </c>
      <c r="CH968" s="22">
        <v>42927</v>
      </c>
      <c r="CI968">
        <v>164</v>
      </c>
      <c r="CJ968">
        <v>185</v>
      </c>
      <c r="CK968">
        <v>162</v>
      </c>
      <c r="CL968">
        <v>185</v>
      </c>
      <c r="CM968" s="22">
        <v>42928</v>
      </c>
      <c r="CN968">
        <v>203</v>
      </c>
      <c r="CO968">
        <v>205</v>
      </c>
      <c r="CP968">
        <v>163</v>
      </c>
      <c r="CQ968">
        <v>165</v>
      </c>
      <c r="CR968" s="22">
        <v>42929</v>
      </c>
      <c r="CS968">
        <v>168</v>
      </c>
      <c r="CT968">
        <v>169</v>
      </c>
      <c r="CU968">
        <v>155</v>
      </c>
      <c r="CV968">
        <v>159</v>
      </c>
    </row>
    <row r="969" spans="1:100">
      <c r="A969" s="22">
        <v>42927</v>
      </c>
      <c r="B969">
        <v>178</v>
      </c>
      <c r="C969">
        <v>226</v>
      </c>
      <c r="D969">
        <v>178</v>
      </c>
      <c r="E969">
        <v>226</v>
      </c>
      <c r="F969" s="23">
        <f t="shared" si="98"/>
        <v>0.2696629213483146</v>
      </c>
      <c r="G969" s="22">
        <v>42928</v>
      </c>
      <c r="H969">
        <v>231</v>
      </c>
      <c r="I969">
        <v>306</v>
      </c>
      <c r="J969">
        <v>223</v>
      </c>
      <c r="K969">
        <v>274</v>
      </c>
      <c r="L969" s="22">
        <v>42929</v>
      </c>
      <c r="M969">
        <v>282</v>
      </c>
      <c r="N969" s="4">
        <v>42928</v>
      </c>
      <c r="O969" s="3" t="s">
        <v>15</v>
      </c>
      <c r="P969" s="3">
        <v>7746</v>
      </c>
      <c r="Q969" s="3" t="s">
        <v>467</v>
      </c>
      <c r="R969" s="3" t="s">
        <v>17</v>
      </c>
      <c r="S969" s="3">
        <v>0.05</v>
      </c>
      <c r="T969" s="3">
        <v>1</v>
      </c>
      <c r="U969" s="3">
        <v>0</v>
      </c>
      <c r="V969" s="3">
        <v>2300</v>
      </c>
      <c r="W969">
        <v>231</v>
      </c>
      <c r="X969" s="4">
        <v>42929</v>
      </c>
      <c r="Y969">
        <v>274</v>
      </c>
      <c r="Z969" s="10">
        <f t="shared" si="97"/>
        <v>98900</v>
      </c>
      <c r="AA969" s="10">
        <f t="shared" si="96"/>
        <v>98900</v>
      </c>
      <c r="AB969">
        <f t="shared" si="93"/>
        <v>98900</v>
      </c>
      <c r="AC969">
        <f t="shared" si="94"/>
        <v>-358920</v>
      </c>
      <c r="AD969">
        <f t="shared" si="95"/>
        <v>1.9108280254777066E-2</v>
      </c>
      <c r="AE969" s="15">
        <v>42929</v>
      </c>
      <c r="AF969" s="9">
        <v>2.5690706316972012E-5</v>
      </c>
      <c r="AG969" s="12" t="s">
        <v>960</v>
      </c>
      <c r="AH969" s="20">
        <v>42927.998611111114</v>
      </c>
      <c r="AI969" s="12">
        <v>235.5</v>
      </c>
      <c r="AJ969" s="12">
        <v>9.5</v>
      </c>
      <c r="AK969" s="12">
        <v>4.2000000000000003E-2</v>
      </c>
      <c r="AL969" s="17">
        <v>295900</v>
      </c>
      <c r="AM969" s="17">
        <v>0.38202247191011235</v>
      </c>
      <c r="AN969" s="9"/>
      <c r="AO969" s="9"/>
      <c r="AP969" s="17">
        <v>4.5999999999999996</v>
      </c>
      <c r="AQ969" s="17">
        <v>3440</v>
      </c>
      <c r="AR969" s="17">
        <v>0.66666666666666663</v>
      </c>
      <c r="AS969" s="17">
        <v>0.16800000000000001</v>
      </c>
      <c r="AT969" s="17">
        <v>0.72131147540983609</v>
      </c>
      <c r="AU969" s="12">
        <v>0.30857142857142855</v>
      </c>
      <c r="AV969" s="12">
        <v>0</v>
      </c>
      <c r="AY969" s="12">
        <v>19326440</v>
      </c>
      <c r="BA969" s="12">
        <v>1</v>
      </c>
      <c r="BD969" s="12">
        <v>0.38202247191011235</v>
      </c>
      <c r="BE969" s="12">
        <v>0.66666666666666663</v>
      </c>
      <c r="BF969" s="12">
        <v>0.72131147540983609</v>
      </c>
      <c r="BG969" s="12">
        <v>0.30857142857142855</v>
      </c>
      <c r="BH969" s="12">
        <v>2E-3</v>
      </c>
      <c r="BI969" s="12">
        <v>0.16800000000000001</v>
      </c>
      <c r="BJ969" s="12">
        <v>0</v>
      </c>
      <c r="BK969" s="12">
        <v>0.61</v>
      </c>
      <c r="BL969" s="12">
        <v>315</v>
      </c>
      <c r="BM969" s="12">
        <v>-784</v>
      </c>
      <c r="BN969" s="12">
        <v>198</v>
      </c>
      <c r="BO969" s="12">
        <v>295</v>
      </c>
      <c r="BP969" s="12">
        <v>730</v>
      </c>
      <c r="BQ969" s="12">
        <v>-574</v>
      </c>
      <c r="BR969" s="12">
        <v>-449</v>
      </c>
      <c r="BS969" s="12">
        <v>556</v>
      </c>
      <c r="BT969" s="12">
        <v>0.33640914599280108</v>
      </c>
      <c r="BU969" s="12">
        <v>0.53912769256518533</v>
      </c>
      <c r="BV969" s="12">
        <v>0.56552291971214619</v>
      </c>
      <c r="BW969" s="12">
        <v>0.47730821303058535</v>
      </c>
      <c r="BX969" s="12">
        <v>0.62284306810423085</v>
      </c>
      <c r="BY969" s="12">
        <v>1617</v>
      </c>
      <c r="BZ969" s="12">
        <v>1</v>
      </c>
      <c r="CB969" s="12">
        <v>0.10668633235004917</v>
      </c>
      <c r="CC969" s="12">
        <v>20180</v>
      </c>
      <c r="CD969" s="12">
        <v>20080</v>
      </c>
      <c r="CE969" s="12">
        <v>3.5808004970745091</v>
      </c>
      <c r="CH969" s="22">
        <v>42927</v>
      </c>
      <c r="CI969">
        <v>178</v>
      </c>
      <c r="CJ969">
        <v>226</v>
      </c>
      <c r="CK969">
        <v>178</v>
      </c>
      <c r="CL969">
        <v>226</v>
      </c>
      <c r="CM969" s="22">
        <v>42928</v>
      </c>
      <c r="CN969">
        <v>231</v>
      </c>
      <c r="CO969">
        <v>306</v>
      </c>
      <c r="CP969">
        <v>223</v>
      </c>
      <c r="CQ969">
        <v>274</v>
      </c>
      <c r="CR969" s="22">
        <v>42929</v>
      </c>
      <c r="CS969">
        <v>282</v>
      </c>
      <c r="CT969">
        <v>292</v>
      </c>
      <c r="CU969">
        <v>243</v>
      </c>
      <c r="CV969">
        <v>247</v>
      </c>
    </row>
    <row r="970" spans="1:100">
      <c r="A970" s="22">
        <v>42927</v>
      </c>
      <c r="B970">
        <v>116</v>
      </c>
      <c r="C970">
        <v>120</v>
      </c>
      <c r="D970">
        <v>116</v>
      </c>
      <c r="E970">
        <v>118</v>
      </c>
      <c r="F970" s="23">
        <f t="shared" si="98"/>
        <v>1.7241379310344751E-2</v>
      </c>
      <c r="G970" s="22">
        <v>42928</v>
      </c>
      <c r="H970">
        <v>158</v>
      </c>
      <c r="I970">
        <v>168</v>
      </c>
      <c r="J970">
        <v>158</v>
      </c>
      <c r="K970">
        <v>168</v>
      </c>
      <c r="L970" s="22">
        <v>42929</v>
      </c>
      <c r="M970">
        <v>163</v>
      </c>
      <c r="N970" s="4">
        <v>42928</v>
      </c>
      <c r="O970" s="3" t="s">
        <v>15</v>
      </c>
      <c r="P970" s="3">
        <v>6218</v>
      </c>
      <c r="Q970" s="3" t="s">
        <v>422</v>
      </c>
      <c r="R970" s="3" t="s">
        <v>17</v>
      </c>
      <c r="S970" s="3">
        <v>0.05</v>
      </c>
      <c r="T970" s="3">
        <v>1</v>
      </c>
      <c r="U970" s="3">
        <v>0</v>
      </c>
      <c r="V970" s="3">
        <v>5000</v>
      </c>
      <c r="W970">
        <v>158</v>
      </c>
      <c r="X970" s="4">
        <v>42929</v>
      </c>
      <c r="Y970">
        <v>168</v>
      </c>
      <c r="Z970" s="10">
        <f t="shared" si="97"/>
        <v>50000</v>
      </c>
      <c r="AA970" s="10">
        <f t="shared" si="96"/>
        <v>50000</v>
      </c>
      <c r="AB970">
        <f t="shared" si="93"/>
        <v>50000</v>
      </c>
      <c r="AC970">
        <f t="shared" si="94"/>
        <v>-308920</v>
      </c>
      <c r="AD970">
        <f t="shared" si="95"/>
        <v>6.0402684563758413E-2</v>
      </c>
      <c r="AE970" s="15">
        <v>42929</v>
      </c>
      <c r="AF970" s="9">
        <v>2.5690706316972012E-5</v>
      </c>
      <c r="AG970" s="12" t="s">
        <v>962</v>
      </c>
      <c r="AH970" s="20">
        <v>42927.995833333334</v>
      </c>
      <c r="AI970" s="12">
        <v>149</v>
      </c>
      <c r="AJ970" s="12">
        <v>31</v>
      </c>
      <c r="AK970" s="12">
        <v>0.26269999999999999</v>
      </c>
      <c r="AL970" s="17">
        <v>113000</v>
      </c>
      <c r="AM970" s="17">
        <v>0.77118644067796616</v>
      </c>
      <c r="AN970" s="9"/>
      <c r="AO970" s="9"/>
      <c r="AP970" s="17">
        <v>2.39</v>
      </c>
      <c r="AQ970" s="17">
        <v>7497</v>
      </c>
      <c r="AR970" s="17">
        <v>0.82352941176470584</v>
      </c>
      <c r="AS970" s="17">
        <v>0.39900000000000002</v>
      </c>
      <c r="AT970" s="17">
        <v>0.86764705882352944</v>
      </c>
      <c r="AU970" s="12">
        <v>0.86486486486486491</v>
      </c>
      <c r="AV970" s="12">
        <v>0</v>
      </c>
      <c r="AY970" s="12">
        <v>63534546</v>
      </c>
      <c r="BA970" s="12">
        <v>1</v>
      </c>
      <c r="BD970" s="12">
        <v>0.77118644067796616</v>
      </c>
      <c r="BE970" s="12">
        <v>0.82352941176470584</v>
      </c>
      <c r="BF970" s="12">
        <v>0.86764705882352944</v>
      </c>
      <c r="BG970" s="12">
        <v>0.86486486486486491</v>
      </c>
      <c r="BH970" s="12">
        <v>0.03</v>
      </c>
      <c r="BI970" s="12">
        <v>0.39900000000000002</v>
      </c>
      <c r="BJ970" s="12">
        <v>1.4999999999999999E-2</v>
      </c>
      <c r="BK970" s="12">
        <v>0.35299999999999998</v>
      </c>
      <c r="BL970" s="12">
        <v>1201</v>
      </c>
      <c r="BM970" s="12">
        <v>-1744</v>
      </c>
      <c r="BN970" s="12">
        <v>955</v>
      </c>
      <c r="BO970" s="12">
        <v>2423</v>
      </c>
      <c r="BP970" s="12">
        <v>-1368</v>
      </c>
      <c r="BQ970" s="12">
        <v>-610</v>
      </c>
      <c r="BR970" s="12">
        <v>-83</v>
      </c>
      <c r="BS970" s="12">
        <v>1860</v>
      </c>
      <c r="BT970" s="12">
        <v>0.22454225073073988</v>
      </c>
      <c r="BU970" s="12">
        <v>0.6178971021475328</v>
      </c>
      <c r="BV970" s="12">
        <v>0.7226661314361581</v>
      </c>
      <c r="BW970" s="12">
        <v>0.66712940592643777</v>
      </c>
      <c r="BX970" s="12">
        <v>0.58282031285690972</v>
      </c>
      <c r="BY970" s="12">
        <v>1617</v>
      </c>
      <c r="BZ970" s="12">
        <v>1</v>
      </c>
      <c r="CB970" s="12">
        <v>0.10668633235004917</v>
      </c>
      <c r="CC970" s="12">
        <v>20180</v>
      </c>
      <c r="CD970" s="12">
        <v>20080</v>
      </c>
      <c r="CE970" s="12">
        <v>7.228540185893932</v>
      </c>
      <c r="CH970" s="22">
        <v>42927</v>
      </c>
      <c r="CI970">
        <v>116</v>
      </c>
      <c r="CJ970">
        <v>120</v>
      </c>
      <c r="CK970">
        <v>116</v>
      </c>
      <c r="CL970">
        <v>118</v>
      </c>
      <c r="CM970" s="22">
        <v>42928</v>
      </c>
      <c r="CN970">
        <v>158</v>
      </c>
      <c r="CO970">
        <v>168</v>
      </c>
      <c r="CP970">
        <v>158</v>
      </c>
      <c r="CQ970">
        <v>168</v>
      </c>
      <c r="CR970" s="22">
        <v>42929</v>
      </c>
      <c r="CS970">
        <v>163</v>
      </c>
      <c r="CT970">
        <v>206</v>
      </c>
      <c r="CU970">
        <v>154</v>
      </c>
      <c r="CV970">
        <v>170</v>
      </c>
    </row>
    <row r="971" spans="1:100">
      <c r="A971" s="22">
        <v>42927</v>
      </c>
      <c r="B971">
        <v>258</v>
      </c>
      <c r="C971">
        <v>284</v>
      </c>
      <c r="D971">
        <v>256</v>
      </c>
      <c r="E971">
        <v>280</v>
      </c>
      <c r="F971" s="23">
        <f t="shared" si="98"/>
        <v>8.5271317829457294E-2</v>
      </c>
      <c r="G971" s="22">
        <v>42928</v>
      </c>
      <c r="H971">
        <v>300</v>
      </c>
      <c r="I971">
        <v>312</v>
      </c>
      <c r="J971">
        <v>281</v>
      </c>
      <c r="K971">
        <v>288</v>
      </c>
      <c r="L971" s="22">
        <v>42929</v>
      </c>
      <c r="M971">
        <v>287</v>
      </c>
      <c r="N971" s="4">
        <v>42928</v>
      </c>
      <c r="O971" s="3" t="s">
        <v>15</v>
      </c>
      <c r="P971" s="3">
        <v>6731</v>
      </c>
      <c r="Q971" s="3" t="s">
        <v>311</v>
      </c>
      <c r="R971" s="3" t="s">
        <v>17</v>
      </c>
      <c r="S971" s="3">
        <v>0.05</v>
      </c>
      <c r="T971" s="3">
        <v>2</v>
      </c>
      <c r="U971" s="3">
        <v>0</v>
      </c>
      <c r="V971" s="3">
        <v>1800</v>
      </c>
      <c r="W971">
        <v>300</v>
      </c>
      <c r="X971" s="4">
        <v>42929</v>
      </c>
      <c r="Y971">
        <v>288</v>
      </c>
      <c r="Z971" s="10">
        <f t="shared" si="97"/>
        <v>-21600</v>
      </c>
      <c r="AA971" s="10">
        <f t="shared" si="96"/>
        <v>21600</v>
      </c>
      <c r="AB971" t="str">
        <f t="shared" si="93"/>
        <v/>
      </c>
      <c r="AC971">
        <f t="shared" si="94"/>
        <v>-308920</v>
      </c>
      <c r="AD971">
        <f t="shared" si="95"/>
        <v>4.4585987261146487E-2</v>
      </c>
      <c r="AE971" s="15">
        <v>42929</v>
      </c>
      <c r="AF971" s="9">
        <v>2.5690706316972012E-5</v>
      </c>
      <c r="AG971" s="12" t="s">
        <v>954</v>
      </c>
      <c r="AH971" s="20">
        <v>42927.998611111114</v>
      </c>
      <c r="AI971" s="12">
        <v>314</v>
      </c>
      <c r="AJ971" s="12">
        <v>34</v>
      </c>
      <c r="AK971" s="12">
        <v>0.12139999999999999</v>
      </c>
      <c r="AL971" s="17">
        <v>80800</v>
      </c>
      <c r="AM971" s="17">
        <v>1.4855967078189301</v>
      </c>
      <c r="AN971" s="9"/>
      <c r="AO971" s="9"/>
      <c r="AP971" s="17">
        <v>5003.3599999999997</v>
      </c>
      <c r="AQ971" s="17">
        <v>7358</v>
      </c>
      <c r="AR971" s="17">
        <v>0.5050847457627119</v>
      </c>
      <c r="AS971" s="17">
        <v>0.21</v>
      </c>
      <c r="AT971" s="17">
        <v>0.5050847457627119</v>
      </c>
      <c r="AU971" s="12">
        <v>0.51333333333333331</v>
      </c>
      <c r="AV971" s="12">
        <v>0</v>
      </c>
      <c r="AY971" s="12">
        <v>30278981</v>
      </c>
      <c r="BA971" s="12">
        <v>0.51904761904761909</v>
      </c>
      <c r="BD971" s="12">
        <v>1.4855967078189301</v>
      </c>
      <c r="BE971" s="12">
        <v>0.5050847457627119</v>
      </c>
      <c r="BF971" s="12">
        <v>0.5050847457627119</v>
      </c>
      <c r="BG971" s="12">
        <v>0.51333333333333331</v>
      </c>
      <c r="BH971" s="12">
        <v>1.4999999999999999E-2</v>
      </c>
      <c r="BI971" s="12">
        <v>0.21</v>
      </c>
      <c r="BJ971" s="12">
        <v>0</v>
      </c>
      <c r="BK971" s="12">
        <v>0.51600000000000001</v>
      </c>
      <c r="BL971" s="12">
        <v>-313</v>
      </c>
      <c r="BM971" s="12">
        <v>44</v>
      </c>
      <c r="BN971" s="12">
        <v>301</v>
      </c>
      <c r="BO971" s="12">
        <v>248</v>
      </c>
      <c r="BP971" s="12">
        <v>-697</v>
      </c>
      <c r="BQ971" s="12">
        <v>-52</v>
      </c>
      <c r="BR971" s="12">
        <v>687</v>
      </c>
      <c r="BS971" s="12">
        <v>216</v>
      </c>
      <c r="BT971" s="12">
        <v>0.26405130285668488</v>
      </c>
      <c r="BU971" s="12">
        <v>0.61844723257043732</v>
      </c>
      <c r="BV971" s="12">
        <v>0.69704097794087172</v>
      </c>
      <c r="BW971" s="12">
        <v>0.62900454087525892</v>
      </c>
      <c r="BX971" s="12">
        <v>0.68474086535772738</v>
      </c>
      <c r="BY971" s="12">
        <v>1617</v>
      </c>
      <c r="BZ971" s="12">
        <v>0.51904761904761909</v>
      </c>
      <c r="CB971" s="12">
        <v>0.10668633235004917</v>
      </c>
      <c r="CC971" s="12">
        <v>20180</v>
      </c>
      <c r="CD971" s="12">
        <v>20080</v>
      </c>
      <c r="CE971" s="12">
        <v>13.924901860385731</v>
      </c>
      <c r="CH971" s="22">
        <v>42927</v>
      </c>
      <c r="CI971">
        <v>258</v>
      </c>
      <c r="CJ971">
        <v>284</v>
      </c>
      <c r="CK971">
        <v>256</v>
      </c>
      <c r="CL971">
        <v>280</v>
      </c>
      <c r="CM971" s="22">
        <v>42928</v>
      </c>
      <c r="CN971">
        <v>300</v>
      </c>
      <c r="CO971">
        <v>312</v>
      </c>
      <c r="CP971">
        <v>281</v>
      </c>
      <c r="CQ971">
        <v>288</v>
      </c>
      <c r="CR971" s="22">
        <v>42929</v>
      </c>
      <c r="CS971">
        <v>287</v>
      </c>
      <c r="CT971">
        <v>290</v>
      </c>
      <c r="CU971">
        <v>271</v>
      </c>
      <c r="CV971">
        <v>279</v>
      </c>
    </row>
    <row r="972" spans="1:100">
      <c r="A972" s="22">
        <v>42927</v>
      </c>
      <c r="B972">
        <v>1043</v>
      </c>
      <c r="C972">
        <v>1043</v>
      </c>
      <c r="D972">
        <v>1043</v>
      </c>
      <c r="E972">
        <v>1043</v>
      </c>
      <c r="F972" s="23">
        <f t="shared" si="98"/>
        <v>0</v>
      </c>
      <c r="G972" s="22">
        <v>42928</v>
      </c>
      <c r="H972">
        <v>1523</v>
      </c>
      <c r="I972">
        <v>1643</v>
      </c>
      <c r="J972">
        <v>1450</v>
      </c>
      <c r="K972">
        <v>1643</v>
      </c>
      <c r="L972" s="22">
        <v>42929</v>
      </c>
      <c r="M972">
        <v>1719</v>
      </c>
      <c r="N972" s="4">
        <v>42928</v>
      </c>
      <c r="O972" s="3" t="s">
        <v>15</v>
      </c>
      <c r="P972" s="3">
        <v>9233</v>
      </c>
      <c r="Q972" s="3" t="s">
        <v>465</v>
      </c>
      <c r="R972" s="3" t="s">
        <v>17</v>
      </c>
      <c r="S972" s="3">
        <v>0.05</v>
      </c>
      <c r="T972" s="3">
        <v>2</v>
      </c>
      <c r="U972" s="3">
        <v>0</v>
      </c>
      <c r="V972" s="3">
        <v>500</v>
      </c>
      <c r="W972">
        <v>1523</v>
      </c>
      <c r="X972" s="4">
        <v>42929</v>
      </c>
      <c r="Y972">
        <v>1643</v>
      </c>
      <c r="Z972" s="10">
        <f t="shared" si="97"/>
        <v>60000</v>
      </c>
      <c r="AA972" s="10">
        <f t="shared" si="96"/>
        <v>60000</v>
      </c>
      <c r="AB972" t="str">
        <f t="shared" si="93"/>
        <v/>
      </c>
      <c r="AC972">
        <f t="shared" si="94"/>
        <v>-308920</v>
      </c>
      <c r="AD972">
        <f t="shared" si="95"/>
        <v>0.11985294117647061</v>
      </c>
      <c r="AE972" s="15">
        <v>42929</v>
      </c>
      <c r="AF972" s="9">
        <v>2.5690706316972012E-5</v>
      </c>
      <c r="AG972" s="12" t="s">
        <v>954</v>
      </c>
      <c r="AH972" s="20">
        <v>42927.997916666667</v>
      </c>
      <c r="AI972" s="12">
        <v>1360</v>
      </c>
      <c r="AJ972" s="12">
        <v>317</v>
      </c>
      <c r="AK972" s="12">
        <v>0.3039</v>
      </c>
      <c r="AL972" s="17">
        <v>60100</v>
      </c>
      <c r="AM972" s="17">
        <v>0.34320323014804843</v>
      </c>
      <c r="AN972" s="9"/>
      <c r="AO972" s="9"/>
      <c r="AP972" s="17">
        <v>0</v>
      </c>
      <c r="AQ972" s="17">
        <v>13830</v>
      </c>
      <c r="AR972" s="17">
        <v>1</v>
      </c>
      <c r="AS972" s="17">
        <v>0.121</v>
      </c>
      <c r="AT972" s="17">
        <v>1</v>
      </c>
      <c r="AU972" s="12">
        <v>1</v>
      </c>
      <c r="AV972" s="12">
        <v>0.94</v>
      </c>
      <c r="AY972" s="12">
        <v>18614000</v>
      </c>
      <c r="BA972" s="12">
        <v>1</v>
      </c>
      <c r="BD972" s="12">
        <v>0.34320323014804843</v>
      </c>
      <c r="BE972" s="12">
        <v>1</v>
      </c>
      <c r="BF972" s="12">
        <v>1</v>
      </c>
      <c r="BG972" s="12">
        <v>1</v>
      </c>
      <c r="BH972" s="12">
        <v>8.9999999999999993E-3</v>
      </c>
      <c r="BI972" s="12">
        <v>0.121</v>
      </c>
      <c r="BJ972" s="12">
        <v>0</v>
      </c>
      <c r="BK972" s="12">
        <v>0.76300000000000001</v>
      </c>
      <c r="BL972" s="12">
        <v>1002</v>
      </c>
      <c r="BM972" s="12">
        <v>-710</v>
      </c>
      <c r="BN972" s="12">
        <v>-24</v>
      </c>
      <c r="BO972" s="12">
        <v>4062</v>
      </c>
      <c r="BP972" s="12">
        <v>1819</v>
      </c>
      <c r="BQ972" s="12">
        <v>-606</v>
      </c>
      <c r="BR972" s="12">
        <v>-14</v>
      </c>
      <c r="BS972" s="12">
        <v>3796</v>
      </c>
      <c r="BT972" s="12">
        <v>0.26405130285668488</v>
      </c>
      <c r="BU972" s="12">
        <v>0.61844723257043732</v>
      </c>
      <c r="BV972" s="12">
        <v>0.69704097794087172</v>
      </c>
      <c r="BW972" s="12">
        <v>0.62900454087525892</v>
      </c>
      <c r="BX972" s="12">
        <v>0.68474086535772738</v>
      </c>
      <c r="BY972" s="12">
        <v>1617</v>
      </c>
      <c r="BZ972" s="12">
        <v>1</v>
      </c>
      <c r="CB972" s="12">
        <v>0.10668633235004917</v>
      </c>
      <c r="CC972" s="12">
        <v>20180</v>
      </c>
      <c r="CD972" s="12">
        <v>20080</v>
      </c>
      <c r="CE972" s="12">
        <v>3.2169371894982972</v>
      </c>
      <c r="CH972" s="22">
        <v>42927</v>
      </c>
      <c r="CI972">
        <v>1043</v>
      </c>
      <c r="CJ972">
        <v>1043</v>
      </c>
      <c r="CK972">
        <v>1043</v>
      </c>
      <c r="CL972">
        <v>1043</v>
      </c>
      <c r="CM972" s="22">
        <v>42928</v>
      </c>
      <c r="CN972">
        <v>1523</v>
      </c>
      <c r="CO972">
        <v>1643</v>
      </c>
      <c r="CP972">
        <v>1450</v>
      </c>
      <c r="CQ972">
        <v>1643</v>
      </c>
      <c r="CR972" s="22">
        <v>42929</v>
      </c>
      <c r="CS972">
        <v>1719</v>
      </c>
      <c r="CT972">
        <v>1942</v>
      </c>
      <c r="CU972">
        <v>1293</v>
      </c>
      <c r="CV972">
        <v>1366</v>
      </c>
    </row>
    <row r="973" spans="1:100">
      <c r="A973" s="22">
        <v>42927</v>
      </c>
      <c r="B973">
        <v>1140</v>
      </c>
      <c r="C973">
        <v>1140</v>
      </c>
      <c r="D973">
        <v>1140</v>
      </c>
      <c r="E973">
        <v>1140</v>
      </c>
      <c r="F973" s="23">
        <f t="shared" si="98"/>
        <v>0</v>
      </c>
      <c r="G973" s="22">
        <v>42928</v>
      </c>
      <c r="H973">
        <v>1200</v>
      </c>
      <c r="I973">
        <v>1440</v>
      </c>
      <c r="J973">
        <v>1187</v>
      </c>
      <c r="K973">
        <v>1440</v>
      </c>
      <c r="L973" s="22">
        <v>42929</v>
      </c>
      <c r="M973">
        <v>1470</v>
      </c>
      <c r="N973" s="4">
        <v>42928</v>
      </c>
      <c r="O973" s="3" t="s">
        <v>15</v>
      </c>
      <c r="P973" s="3">
        <v>5817</v>
      </c>
      <c r="Q973" s="3" t="s">
        <v>152</v>
      </c>
      <c r="R973" s="3" t="s">
        <v>17</v>
      </c>
      <c r="S973" s="3">
        <v>0.05</v>
      </c>
      <c r="T973" s="3">
        <v>2</v>
      </c>
      <c r="U973" s="3">
        <v>0</v>
      </c>
      <c r="V973" s="3">
        <v>500</v>
      </c>
      <c r="W973">
        <v>1200</v>
      </c>
      <c r="X973" s="4">
        <v>42929</v>
      </c>
      <c r="Y973">
        <v>1440</v>
      </c>
      <c r="Z973" s="10">
        <f t="shared" si="97"/>
        <v>120000</v>
      </c>
      <c r="AA973" s="10">
        <f t="shared" si="96"/>
        <v>120000</v>
      </c>
      <c r="AB973" t="str">
        <f t="shared" ref="AB973:AB1036" si="99">IF(AND(O973="夜間上昇",T973=1,AF973&gt;0),Z973,"")</f>
        <v/>
      </c>
      <c r="AC973">
        <f t="shared" si="94"/>
        <v>-308920</v>
      </c>
      <c r="AD973">
        <f t="shared" si="95"/>
        <v>9.2970521541950069E-2</v>
      </c>
      <c r="AE973" s="15">
        <v>42929</v>
      </c>
      <c r="AF973" s="9">
        <v>2.5690706316972012E-5</v>
      </c>
      <c r="AG973" s="12" t="s">
        <v>954</v>
      </c>
      <c r="AH973" s="20">
        <v>42927.998611111114</v>
      </c>
      <c r="AI973" s="12">
        <v>1323</v>
      </c>
      <c r="AJ973" s="12">
        <v>183</v>
      </c>
      <c r="AK973" s="12">
        <v>0.1605</v>
      </c>
      <c r="AL973" s="17">
        <v>45400</v>
      </c>
      <c r="AM973" s="17">
        <v>1.3737373737373737</v>
      </c>
      <c r="AN973" s="9"/>
      <c r="AO973" s="9"/>
      <c r="AP973" s="17">
        <v>7284</v>
      </c>
      <c r="AQ973" s="17">
        <v>4645</v>
      </c>
      <c r="AR973" s="17">
        <v>0.57415078707539358</v>
      </c>
      <c r="AS973" s="17">
        <v>0.216</v>
      </c>
      <c r="AT973" s="17">
        <v>0.58143322475570036</v>
      </c>
      <c r="AU973" s="12">
        <v>0.58414239482200647</v>
      </c>
      <c r="AV973" s="12">
        <v>1.52</v>
      </c>
      <c r="AY973" s="12">
        <v>4691555</v>
      </c>
      <c r="BA973" s="12">
        <v>0.87786259541984735</v>
      </c>
      <c r="BD973" s="12">
        <v>1.3737373737373737</v>
      </c>
      <c r="BE973" s="12">
        <v>0.57415078707539358</v>
      </c>
      <c r="BF973" s="12">
        <v>0.58143322475570036</v>
      </c>
      <c r="BG973" s="12">
        <v>0.58414239482200647</v>
      </c>
      <c r="BH973" s="12">
        <v>3.0000000000000001E-3</v>
      </c>
      <c r="BI973" s="12">
        <v>0.216</v>
      </c>
      <c r="BJ973" s="12">
        <v>6.0000000000000001E-3</v>
      </c>
      <c r="BK973" s="12">
        <v>0.39500000000000002</v>
      </c>
      <c r="BL973" s="12">
        <v>18</v>
      </c>
      <c r="BM973" s="12">
        <v>-100</v>
      </c>
      <c r="BN973" s="12">
        <v>-35</v>
      </c>
      <c r="BO973" s="12">
        <v>298</v>
      </c>
      <c r="BP973" s="12">
        <v>155</v>
      </c>
      <c r="BQ973" s="12">
        <v>-48</v>
      </c>
      <c r="BR973" s="12">
        <v>-36</v>
      </c>
      <c r="BS973" s="12">
        <v>415</v>
      </c>
      <c r="BT973" s="12">
        <v>0.26405130285668488</v>
      </c>
      <c r="BU973" s="12">
        <v>0.61844723257043732</v>
      </c>
      <c r="BV973" s="12">
        <v>0.69704097794087172</v>
      </c>
      <c r="BW973" s="12">
        <v>0.62900454087525892</v>
      </c>
      <c r="BX973" s="12">
        <v>0.68474086535772738</v>
      </c>
      <c r="BY973" s="12">
        <v>1617</v>
      </c>
      <c r="BZ973" s="12">
        <v>0.87786259541984735</v>
      </c>
      <c r="CB973" s="12">
        <v>0.10668633235004917</v>
      </c>
      <c r="CC973" s="12">
        <v>20180</v>
      </c>
      <c r="CD973" s="12">
        <v>20080</v>
      </c>
      <c r="CE973" s="12">
        <v>12.876413908671973</v>
      </c>
      <c r="CH973" s="22">
        <v>42927</v>
      </c>
      <c r="CI973">
        <v>1140</v>
      </c>
      <c r="CJ973">
        <v>1140</v>
      </c>
      <c r="CK973">
        <v>1140</v>
      </c>
      <c r="CL973">
        <v>1140</v>
      </c>
      <c r="CM973" s="22">
        <v>42928</v>
      </c>
      <c r="CN973">
        <v>1200</v>
      </c>
      <c r="CO973">
        <v>1440</v>
      </c>
      <c r="CP973">
        <v>1187</v>
      </c>
      <c r="CQ973">
        <v>1440</v>
      </c>
      <c r="CR973" s="22">
        <v>42929</v>
      </c>
      <c r="CS973">
        <v>1470</v>
      </c>
      <c r="CT973">
        <v>1520</v>
      </c>
      <c r="CU973">
        <v>1282</v>
      </c>
      <c r="CV973">
        <v>1290</v>
      </c>
    </row>
    <row r="974" spans="1:100">
      <c r="A974" s="22">
        <v>42927</v>
      </c>
      <c r="B974">
        <v>8</v>
      </c>
      <c r="C974">
        <v>9</v>
      </c>
      <c r="D974">
        <v>8</v>
      </c>
      <c r="E974">
        <v>9</v>
      </c>
      <c r="F974" s="23">
        <f t="shared" si="98"/>
        <v>0.125</v>
      </c>
      <c r="G974" s="22">
        <v>42928</v>
      </c>
      <c r="H974">
        <v>8</v>
      </c>
      <c r="I974">
        <v>9</v>
      </c>
      <c r="J974">
        <v>8</v>
      </c>
      <c r="K974">
        <v>8</v>
      </c>
      <c r="L974" s="22">
        <v>42929</v>
      </c>
      <c r="M974">
        <v>9</v>
      </c>
      <c r="N974" s="4">
        <v>42928</v>
      </c>
      <c r="O974" s="3" t="s">
        <v>11</v>
      </c>
      <c r="P974" s="3">
        <v>9318</v>
      </c>
      <c r="Q974" s="3" t="s">
        <v>71</v>
      </c>
      <c r="R974" s="3" t="s">
        <v>13</v>
      </c>
      <c r="S974" s="3">
        <v>0.05</v>
      </c>
      <c r="T974" s="3">
        <v>2</v>
      </c>
      <c r="U974" s="3">
        <v>0</v>
      </c>
      <c r="V974" s="3">
        <v>55600</v>
      </c>
      <c r="W974">
        <v>8</v>
      </c>
      <c r="X974" s="4">
        <v>42929</v>
      </c>
      <c r="Y974">
        <v>8</v>
      </c>
      <c r="Z974" s="10">
        <f t="shared" si="97"/>
        <v>0</v>
      </c>
      <c r="AA974" s="10">
        <f t="shared" si="96"/>
        <v>0</v>
      </c>
      <c r="AB974" t="str">
        <f t="shared" si="99"/>
        <v/>
      </c>
      <c r="AC974">
        <f t="shared" si="94"/>
        <v>-308920</v>
      </c>
      <c r="AD974">
        <f t="shared" si="95"/>
        <v>8.045977011494243E-2</v>
      </c>
      <c r="AE974" s="15">
        <v>42929</v>
      </c>
      <c r="AF974" s="9">
        <v>2.5690706316972012E-5</v>
      </c>
      <c r="AG974" s="12" t="s">
        <v>954</v>
      </c>
      <c r="AH974" s="20">
        <v>42927.90902777778</v>
      </c>
      <c r="AI974" s="12">
        <v>8.6999999999999993</v>
      </c>
      <c r="AJ974" s="12">
        <v>-0.3</v>
      </c>
      <c r="AK974" s="12">
        <v>-3.3300000000000003E-2</v>
      </c>
      <c r="AL974" s="17">
        <v>26800</v>
      </c>
      <c r="AM974" s="17">
        <v>0.25</v>
      </c>
      <c r="AN974" s="9"/>
      <c r="AO974" s="9"/>
      <c r="AP974" s="17">
        <v>0</v>
      </c>
      <c r="AQ974" s="17">
        <v>3175</v>
      </c>
      <c r="AR974" s="17">
        <v>0</v>
      </c>
      <c r="AS974" s="17">
        <v>4.7E-2</v>
      </c>
      <c r="AT974" s="17">
        <v>0</v>
      </c>
      <c r="AU974" s="12">
        <v>9.0909090909090912E-2</v>
      </c>
      <c r="AV974" s="12">
        <v>0</v>
      </c>
      <c r="AY974" s="12">
        <v>396835456</v>
      </c>
      <c r="BA974" s="12">
        <v>0</v>
      </c>
      <c r="BD974" s="12">
        <v>0.25</v>
      </c>
      <c r="BE974" s="12">
        <v>0</v>
      </c>
      <c r="BF974" s="12">
        <v>0</v>
      </c>
      <c r="BG974" s="12">
        <v>9.0909090909090912E-2</v>
      </c>
      <c r="BH974" s="12">
        <v>6.0999999999999999E-2</v>
      </c>
      <c r="BI974" s="12">
        <v>4.7E-2</v>
      </c>
      <c r="BJ974" s="12">
        <v>0</v>
      </c>
      <c r="BK974" s="12">
        <v>0.27800000000000002</v>
      </c>
      <c r="BL974" s="12">
        <v>-372</v>
      </c>
      <c r="BM974" s="12">
        <v>-524</v>
      </c>
      <c r="BN974" s="12">
        <v>916</v>
      </c>
      <c r="BO974" s="12">
        <v>1248</v>
      </c>
      <c r="BP974" s="12">
        <v>785</v>
      </c>
      <c r="BQ974" s="12">
        <v>29</v>
      </c>
      <c r="BR974" s="12">
        <v>55</v>
      </c>
      <c r="BS974" s="12">
        <v>1227</v>
      </c>
      <c r="BT974" s="12">
        <v>0.26405130285668488</v>
      </c>
      <c r="BU974" s="12">
        <v>0.61844723257043732</v>
      </c>
      <c r="BV974" s="12">
        <v>0.69704097794087172</v>
      </c>
      <c r="BW974" s="12">
        <v>0.62900454087525892</v>
      </c>
      <c r="BX974" s="12">
        <v>0.68474086535772738</v>
      </c>
      <c r="BY974" s="12">
        <v>1617</v>
      </c>
      <c r="BZ974" s="12">
        <v>0</v>
      </c>
      <c r="CB974" s="12">
        <v>0.10668633235004917</v>
      </c>
      <c r="CC974" s="12">
        <v>20180</v>
      </c>
      <c r="CD974" s="12">
        <v>20080</v>
      </c>
      <c r="CE974" s="12">
        <v>2.3433179723502304</v>
      </c>
      <c r="CH974" s="22">
        <v>42927</v>
      </c>
      <c r="CI974">
        <v>8</v>
      </c>
      <c r="CJ974">
        <v>9</v>
      </c>
      <c r="CK974">
        <v>8</v>
      </c>
      <c r="CL974">
        <v>9</v>
      </c>
      <c r="CM974" s="22">
        <v>42928</v>
      </c>
      <c r="CN974">
        <v>8</v>
      </c>
      <c r="CO974">
        <v>9</v>
      </c>
      <c r="CP974">
        <v>8</v>
      </c>
      <c r="CQ974">
        <v>8</v>
      </c>
      <c r="CR974" s="22">
        <v>42929</v>
      </c>
      <c r="CS974">
        <v>9</v>
      </c>
      <c r="CT974">
        <v>9</v>
      </c>
      <c r="CU974">
        <v>8</v>
      </c>
      <c r="CV974">
        <v>8</v>
      </c>
    </row>
    <row r="975" spans="1:100">
      <c r="A975" s="22">
        <v>42927</v>
      </c>
      <c r="B975">
        <v>1309</v>
      </c>
      <c r="C975">
        <v>1332</v>
      </c>
      <c r="D975">
        <v>1164</v>
      </c>
      <c r="E975">
        <v>1202</v>
      </c>
      <c r="F975" s="23">
        <f t="shared" si="98"/>
        <v>-8.1741787624140527E-2</v>
      </c>
      <c r="G975" s="22">
        <v>42928</v>
      </c>
      <c r="H975">
        <v>1247</v>
      </c>
      <c r="I975">
        <v>1259</v>
      </c>
      <c r="J975">
        <v>1221</v>
      </c>
      <c r="K975">
        <v>1235</v>
      </c>
      <c r="L975" s="22">
        <v>42929</v>
      </c>
      <c r="M975">
        <v>1235</v>
      </c>
      <c r="N975" s="4">
        <v>42928</v>
      </c>
      <c r="O975" s="3" t="s">
        <v>15</v>
      </c>
      <c r="P975" s="3">
        <v>4998</v>
      </c>
      <c r="Q975" s="3" t="s">
        <v>461</v>
      </c>
      <c r="R975" s="3" t="s">
        <v>17</v>
      </c>
      <c r="S975" s="3">
        <v>0.05</v>
      </c>
      <c r="T975" s="3">
        <v>1</v>
      </c>
      <c r="U975" s="3">
        <v>0</v>
      </c>
      <c r="V975" s="3">
        <v>1000</v>
      </c>
      <c r="W975">
        <v>1247</v>
      </c>
      <c r="X975" s="4">
        <v>42929</v>
      </c>
      <c r="Y975">
        <v>1235</v>
      </c>
      <c r="Z975" s="10">
        <f t="shared" si="97"/>
        <v>-12000</v>
      </c>
      <c r="AA975" s="10">
        <f t="shared" si="96"/>
        <v>12000</v>
      </c>
      <c r="AB975">
        <f t="shared" si="99"/>
        <v>-12000</v>
      </c>
      <c r="AC975">
        <f t="shared" si="94"/>
        <v>-320920</v>
      </c>
      <c r="AD975">
        <f t="shared" si="95"/>
        <v>1.6561514195583604E-2</v>
      </c>
      <c r="AE975" s="15">
        <v>42929</v>
      </c>
      <c r="AF975" s="9">
        <v>2.5690706316972012E-5</v>
      </c>
      <c r="AG975" s="12" t="s">
        <v>954</v>
      </c>
      <c r="AH975" s="20">
        <v>42927.998611111114</v>
      </c>
      <c r="AI975" s="12">
        <v>1268</v>
      </c>
      <c r="AJ975" s="12">
        <v>66</v>
      </c>
      <c r="AK975" s="12">
        <v>5.4899999999999997E-2</v>
      </c>
      <c r="AL975" s="17">
        <v>14000</v>
      </c>
      <c r="AM975" s="17">
        <v>0.4721549636803874</v>
      </c>
      <c r="AN975" s="9"/>
      <c r="AO975" s="9"/>
      <c r="AP975" s="17">
        <v>1.28</v>
      </c>
      <c r="AQ975" s="17">
        <v>40862</v>
      </c>
      <c r="AR975" s="17">
        <v>1</v>
      </c>
      <c r="AS975" s="17">
        <v>0.26600000000000001</v>
      </c>
      <c r="AT975" s="17">
        <v>1</v>
      </c>
      <c r="AU975" s="12">
        <v>1</v>
      </c>
      <c r="AV975" s="12">
        <v>0.97</v>
      </c>
      <c r="AY975" s="12">
        <v>32980000</v>
      </c>
      <c r="BA975" s="12">
        <v>0.99</v>
      </c>
      <c r="BD975" s="12">
        <v>0.4721549636803874</v>
      </c>
      <c r="BE975" s="12">
        <v>1</v>
      </c>
      <c r="BF975" s="12">
        <v>1</v>
      </c>
      <c r="BG975" s="12">
        <v>1</v>
      </c>
      <c r="BH975" s="12">
        <v>8.0000000000000002E-3</v>
      </c>
      <c r="BI975" s="12">
        <v>0.26600000000000001</v>
      </c>
      <c r="BJ975" s="12">
        <v>0</v>
      </c>
      <c r="BK975" s="12">
        <v>0.54</v>
      </c>
      <c r="BL975" s="12">
        <v>1433</v>
      </c>
      <c r="BM975" s="12">
        <v>-1409</v>
      </c>
      <c r="BN975" s="12">
        <v>1242</v>
      </c>
      <c r="BO975" s="12">
        <v>2068</v>
      </c>
      <c r="BP975" s="12">
        <v>102</v>
      </c>
      <c r="BQ975" s="12">
        <v>-1062</v>
      </c>
      <c r="BR975" s="12">
        <v>1132</v>
      </c>
      <c r="BS975" s="12">
        <v>762</v>
      </c>
      <c r="BT975" s="12">
        <v>0.26405130285668488</v>
      </c>
      <c r="BU975" s="12">
        <v>0.61844723257043732</v>
      </c>
      <c r="BV975" s="12">
        <v>0.69704097794087172</v>
      </c>
      <c r="BW975" s="12">
        <v>0.62900454087525892</v>
      </c>
      <c r="BX975" s="12">
        <v>0.68474086535772738</v>
      </c>
      <c r="BY975" s="12">
        <v>1617</v>
      </c>
      <c r="BZ975" s="12">
        <v>0.99</v>
      </c>
      <c r="CB975" s="12">
        <v>0.10668633235004917</v>
      </c>
      <c r="CC975" s="12">
        <v>20180</v>
      </c>
      <c r="CD975" s="12">
        <v>20080</v>
      </c>
      <c r="CE975" s="12">
        <v>4.4256368485064881</v>
      </c>
      <c r="CH975" s="22">
        <v>42927</v>
      </c>
      <c r="CI975">
        <v>1309</v>
      </c>
      <c r="CJ975">
        <v>1332</v>
      </c>
      <c r="CK975">
        <v>1164</v>
      </c>
      <c r="CL975">
        <v>1202</v>
      </c>
      <c r="CM975" s="22">
        <v>42928</v>
      </c>
      <c r="CN975">
        <v>1247</v>
      </c>
      <c r="CO975">
        <v>1259</v>
      </c>
      <c r="CP975">
        <v>1221</v>
      </c>
      <c r="CQ975">
        <v>1235</v>
      </c>
      <c r="CR975" s="22">
        <v>42929</v>
      </c>
      <c r="CS975">
        <v>1235</v>
      </c>
      <c r="CT975">
        <v>1235</v>
      </c>
      <c r="CU975">
        <v>1150</v>
      </c>
      <c r="CV975">
        <v>1157</v>
      </c>
    </row>
    <row r="976" spans="1:100">
      <c r="A976" s="22">
        <v>42927</v>
      </c>
      <c r="B976">
        <v>211</v>
      </c>
      <c r="C976">
        <v>214</v>
      </c>
      <c r="D976">
        <v>208</v>
      </c>
      <c r="E976">
        <v>210</v>
      </c>
      <c r="F976" s="23">
        <f t="shared" si="98"/>
        <v>-4.7393364928910442E-3</v>
      </c>
      <c r="G976" s="22">
        <v>42928</v>
      </c>
      <c r="H976">
        <v>242</v>
      </c>
      <c r="I976">
        <v>259</v>
      </c>
      <c r="J976">
        <v>230</v>
      </c>
      <c r="K976">
        <v>233</v>
      </c>
      <c r="L976" s="22">
        <v>42929</v>
      </c>
      <c r="M976">
        <v>230</v>
      </c>
      <c r="N976" s="4">
        <v>42928</v>
      </c>
      <c r="O976" s="3" t="s">
        <v>15</v>
      </c>
      <c r="P976" s="3">
        <v>6255</v>
      </c>
      <c r="Q976" s="3" t="s">
        <v>70</v>
      </c>
      <c r="R976" s="3" t="s">
        <v>17</v>
      </c>
      <c r="S976" s="3">
        <v>0.05</v>
      </c>
      <c r="T976" s="3">
        <v>1</v>
      </c>
      <c r="U976" s="3">
        <v>0</v>
      </c>
      <c r="V976" s="3">
        <v>2400</v>
      </c>
      <c r="W976">
        <v>242</v>
      </c>
      <c r="X976" s="4">
        <v>42929</v>
      </c>
      <c r="Y976">
        <v>233</v>
      </c>
      <c r="Z976" s="10">
        <f t="shared" si="97"/>
        <v>-21600</v>
      </c>
      <c r="AA976" s="10">
        <f t="shared" si="96"/>
        <v>21600</v>
      </c>
      <c r="AB976">
        <f t="shared" si="99"/>
        <v>-21600</v>
      </c>
      <c r="AC976">
        <f t="shared" si="94"/>
        <v>-342520</v>
      </c>
      <c r="AD976">
        <f t="shared" si="95"/>
        <v>4.1152263374485409E-3</v>
      </c>
      <c r="AE976" s="15">
        <v>42929</v>
      </c>
      <c r="AF976" s="9">
        <v>2.5690706316972012E-5</v>
      </c>
      <c r="AG976" s="12" t="s">
        <v>957</v>
      </c>
      <c r="AH976" s="20">
        <v>42927.995833333334</v>
      </c>
      <c r="AI976" s="12">
        <v>243</v>
      </c>
      <c r="AJ976" s="12">
        <v>33</v>
      </c>
      <c r="AK976" s="12">
        <v>0.15709999999999999</v>
      </c>
      <c r="AL976" s="17">
        <v>8500</v>
      </c>
      <c r="AM976" s="17">
        <v>0.3073170731707317</v>
      </c>
      <c r="AN976" s="9"/>
      <c r="AO976" s="9"/>
      <c r="AP976" s="17">
        <v>17.239999999999998</v>
      </c>
      <c r="AQ976" s="17">
        <v>4521</v>
      </c>
      <c r="AR976" s="17">
        <v>0.84</v>
      </c>
      <c r="AS976" s="17">
        <v>0.32900000000000001</v>
      </c>
      <c r="AT976" s="17">
        <v>0.84745762711864403</v>
      </c>
      <c r="AU976" s="12">
        <v>0.45454545454545453</v>
      </c>
      <c r="AV976" s="12">
        <v>0</v>
      </c>
      <c r="AX976" s="19">
        <v>91</v>
      </c>
      <c r="AY976" s="12">
        <v>22052426</v>
      </c>
      <c r="BA976" s="12">
        <v>1</v>
      </c>
      <c r="BD976" s="12">
        <v>0.3073170731707317</v>
      </c>
      <c r="BE976" s="12">
        <v>0.84</v>
      </c>
      <c r="BF976" s="12">
        <v>0.84745762711864403</v>
      </c>
      <c r="BG976" s="12">
        <v>0.45454545454545453</v>
      </c>
      <c r="BH976" s="12">
        <v>3.6999999999999998E-2</v>
      </c>
      <c r="BI976" s="12">
        <v>0.32900000000000001</v>
      </c>
      <c r="BJ976" s="12">
        <v>1E-3</v>
      </c>
      <c r="BK976" s="12">
        <v>0.30199999999999999</v>
      </c>
      <c r="BL976" s="12">
        <v>749</v>
      </c>
      <c r="BM976" s="12">
        <v>-333</v>
      </c>
      <c r="BN976" s="12">
        <v>-711</v>
      </c>
      <c r="BO976" s="12">
        <v>972</v>
      </c>
      <c r="BP976" s="12">
        <v>-1771</v>
      </c>
      <c r="BQ976" s="12">
        <v>138</v>
      </c>
      <c r="BR976" s="12">
        <v>236</v>
      </c>
      <c r="BS976" s="12">
        <v>1223</v>
      </c>
      <c r="BT976" s="12">
        <v>0.39206680575933761</v>
      </c>
      <c r="BU976" s="12">
        <v>0.51865196580591111</v>
      </c>
      <c r="BV976" s="12">
        <v>0.54541299587210745</v>
      </c>
      <c r="BW976" s="12">
        <v>0.48576934591969939</v>
      </c>
      <c r="BX976" s="12">
        <v>0.50921589421904634</v>
      </c>
      <c r="BY976" s="12">
        <v>1617</v>
      </c>
      <c r="BZ976" s="12">
        <v>1</v>
      </c>
      <c r="CB976" s="12">
        <v>0.10668633235004917</v>
      </c>
      <c r="CC976" s="12">
        <v>20180</v>
      </c>
      <c r="CD976" s="12">
        <v>20080</v>
      </c>
      <c r="CE976" s="12">
        <v>2.8805664830841855</v>
      </c>
      <c r="CH976" s="22">
        <v>42927</v>
      </c>
      <c r="CI976">
        <v>211</v>
      </c>
      <c r="CJ976">
        <v>214</v>
      </c>
      <c r="CK976">
        <v>208</v>
      </c>
      <c r="CL976">
        <v>210</v>
      </c>
      <c r="CM976" s="22">
        <v>42928</v>
      </c>
      <c r="CN976">
        <v>242</v>
      </c>
      <c r="CO976">
        <v>259</v>
      </c>
      <c r="CP976">
        <v>230</v>
      </c>
      <c r="CQ976">
        <v>233</v>
      </c>
      <c r="CR976" s="22">
        <v>42929</v>
      </c>
      <c r="CS976">
        <v>230</v>
      </c>
      <c r="CT976">
        <v>234</v>
      </c>
      <c r="CU976">
        <v>227</v>
      </c>
      <c r="CV976">
        <v>230</v>
      </c>
    </row>
    <row r="977" spans="1:100">
      <c r="A977" s="22">
        <v>42927</v>
      </c>
      <c r="B977">
        <v>1690</v>
      </c>
      <c r="C977">
        <v>1725</v>
      </c>
      <c r="D977">
        <v>1632</v>
      </c>
      <c r="E977">
        <v>1713</v>
      </c>
      <c r="F977" s="23">
        <f t="shared" si="98"/>
        <v>1.3609467455621305E-2</v>
      </c>
      <c r="G977" s="22">
        <v>42928</v>
      </c>
      <c r="H977">
        <v>1735</v>
      </c>
      <c r="I977">
        <v>1826</v>
      </c>
      <c r="J977">
        <v>1660</v>
      </c>
      <c r="K977">
        <v>1668</v>
      </c>
      <c r="L977" s="22">
        <v>42929</v>
      </c>
      <c r="M977">
        <v>1675</v>
      </c>
      <c r="N977" s="4">
        <v>42928</v>
      </c>
      <c r="O977" s="3" t="s">
        <v>15</v>
      </c>
      <c r="P977" s="3">
        <v>2372</v>
      </c>
      <c r="Q977" s="3" t="s">
        <v>86</v>
      </c>
      <c r="R977" s="3" t="s">
        <v>17</v>
      </c>
      <c r="S977" s="3">
        <v>0.05</v>
      </c>
      <c r="T977" s="3">
        <v>1</v>
      </c>
      <c r="U977" s="3">
        <v>0</v>
      </c>
      <c r="V977" s="3">
        <v>300</v>
      </c>
      <c r="W977">
        <v>1735</v>
      </c>
      <c r="X977" s="4">
        <v>42929</v>
      </c>
      <c r="Y977">
        <v>1668</v>
      </c>
      <c r="Z977" s="10">
        <f t="shared" si="97"/>
        <v>-20100</v>
      </c>
      <c r="AA977" s="10">
        <f t="shared" si="96"/>
        <v>20100</v>
      </c>
      <c r="AB977">
        <f t="shared" si="99"/>
        <v>-20100</v>
      </c>
      <c r="AC977">
        <f t="shared" si="94"/>
        <v>-362620</v>
      </c>
      <c r="AD977">
        <f t="shared" si="95"/>
        <v>5.9620596205962051E-2</v>
      </c>
      <c r="AE977" s="15">
        <v>42929</v>
      </c>
      <c r="AF977" s="9">
        <v>2.5690706316972012E-5</v>
      </c>
      <c r="AG977" s="12" t="s">
        <v>962</v>
      </c>
      <c r="AH977" s="20">
        <v>42927.997916666667</v>
      </c>
      <c r="AI977" s="12">
        <v>1845</v>
      </c>
      <c r="AJ977" s="12">
        <v>132</v>
      </c>
      <c r="AK977" s="12">
        <v>7.7100000000000002E-2</v>
      </c>
      <c r="AL977" s="17">
        <v>7600</v>
      </c>
      <c r="AM977" s="17">
        <v>0.36634304207119739</v>
      </c>
      <c r="AN977" s="9"/>
      <c r="AO977" s="9"/>
      <c r="AP977" s="17">
        <v>4.25</v>
      </c>
      <c r="AQ977" s="17">
        <v>17758</v>
      </c>
      <c r="AR977" s="17">
        <v>0.87301587301587302</v>
      </c>
      <c r="AS977" s="17">
        <v>0.13300000000000001</v>
      </c>
      <c r="AT977" s="17">
        <v>0.77160493827160492</v>
      </c>
      <c r="AU977" s="12">
        <v>0.6487509462528388</v>
      </c>
      <c r="AV977" s="12">
        <v>0</v>
      </c>
      <c r="AY977" s="12">
        <v>11493665</v>
      </c>
      <c r="BA977" s="12">
        <v>0.84641638225255977</v>
      </c>
      <c r="BD977" s="12">
        <v>0.36634304207119739</v>
      </c>
      <c r="BE977" s="12">
        <v>0.87301587301587302</v>
      </c>
      <c r="BF977" s="12">
        <v>0.77160493827160492</v>
      </c>
      <c r="BG977" s="12">
        <v>0.6487509462528388</v>
      </c>
      <c r="BH977" s="12">
        <v>3.0000000000000001E-3</v>
      </c>
      <c r="BI977" s="12">
        <v>0.13300000000000001</v>
      </c>
      <c r="BJ977" s="12">
        <v>3.0000000000000001E-3</v>
      </c>
      <c r="BK977" s="12">
        <v>0.65200000000000002</v>
      </c>
      <c r="BL977" s="12">
        <v>-625</v>
      </c>
      <c r="BM977" s="12">
        <v>2868</v>
      </c>
      <c r="BN977" s="12">
        <v>-1175</v>
      </c>
      <c r="BO977" s="12">
        <v>1922</v>
      </c>
      <c r="BP977" s="12">
        <v>-101</v>
      </c>
      <c r="BQ977" s="12">
        <v>2525</v>
      </c>
      <c r="BR977" s="12">
        <v>-2303</v>
      </c>
      <c r="BS977" s="12">
        <v>803</v>
      </c>
      <c r="BT977" s="12">
        <v>0.22454225073073988</v>
      </c>
      <c r="BU977" s="12">
        <v>0.6178971021475328</v>
      </c>
      <c r="BV977" s="12">
        <v>0.7226661314361581</v>
      </c>
      <c r="BW977" s="12">
        <v>0.66712940592643777</v>
      </c>
      <c r="BX977" s="12">
        <v>0.58282031285690972</v>
      </c>
      <c r="BY977" s="12">
        <v>1617</v>
      </c>
      <c r="BZ977" s="12">
        <v>0.84641638225255977</v>
      </c>
      <c r="CB977" s="12">
        <v>0.10668633235004917</v>
      </c>
      <c r="CC977" s="12">
        <v>20180</v>
      </c>
      <c r="CD977" s="12">
        <v>20080</v>
      </c>
      <c r="CE977" s="12">
        <v>3.4338329381235737</v>
      </c>
      <c r="CH977" s="22">
        <v>42927</v>
      </c>
      <c r="CI977">
        <v>1690</v>
      </c>
      <c r="CJ977">
        <v>1725</v>
      </c>
      <c r="CK977">
        <v>1632</v>
      </c>
      <c r="CL977">
        <v>1713</v>
      </c>
      <c r="CM977" s="22">
        <v>42928</v>
      </c>
      <c r="CN977">
        <v>1735</v>
      </c>
      <c r="CO977">
        <v>1826</v>
      </c>
      <c r="CP977">
        <v>1660</v>
      </c>
      <c r="CQ977">
        <v>1668</v>
      </c>
      <c r="CR977" s="22">
        <v>42929</v>
      </c>
      <c r="CS977">
        <v>1675</v>
      </c>
      <c r="CT977">
        <v>1695</v>
      </c>
      <c r="CU977">
        <v>1616</v>
      </c>
      <c r="CV977">
        <v>1640</v>
      </c>
    </row>
    <row r="978" spans="1:100">
      <c r="A978" s="22">
        <v>42927</v>
      </c>
      <c r="B978">
        <v>554</v>
      </c>
      <c r="C978">
        <v>561</v>
      </c>
      <c r="D978">
        <v>550</v>
      </c>
      <c r="E978">
        <v>555</v>
      </c>
      <c r="F978" s="23">
        <f t="shared" si="98"/>
        <v>1.8050541516245744E-3</v>
      </c>
      <c r="G978" s="22">
        <v>42928</v>
      </c>
      <c r="H978">
        <v>705</v>
      </c>
      <c r="I978">
        <v>705</v>
      </c>
      <c r="J978">
        <v>705</v>
      </c>
      <c r="K978">
        <v>705</v>
      </c>
      <c r="L978" s="22">
        <v>42929</v>
      </c>
      <c r="M978">
        <v>855</v>
      </c>
      <c r="N978" s="4">
        <v>42928</v>
      </c>
      <c r="O978" s="3" t="s">
        <v>15</v>
      </c>
      <c r="P978" s="3">
        <v>3475</v>
      </c>
      <c r="Q978" s="3" t="s">
        <v>129</v>
      </c>
      <c r="R978" s="3" t="s">
        <v>17</v>
      </c>
      <c r="S978" s="3">
        <v>0.05</v>
      </c>
      <c r="T978" s="3">
        <v>2</v>
      </c>
      <c r="U978" s="3">
        <v>0</v>
      </c>
      <c r="V978" s="3">
        <v>500</v>
      </c>
      <c r="W978">
        <v>705</v>
      </c>
      <c r="X978" s="4">
        <v>42929</v>
      </c>
      <c r="Y978">
        <v>705</v>
      </c>
      <c r="Z978" s="10">
        <f t="shared" si="97"/>
        <v>0</v>
      </c>
      <c r="AA978" s="10">
        <f t="shared" si="96"/>
        <v>0</v>
      </c>
      <c r="AB978" t="str">
        <f t="shared" si="99"/>
        <v/>
      </c>
      <c r="AC978">
        <f t="shared" si="94"/>
        <v>-362620</v>
      </c>
      <c r="AD978">
        <f t="shared" si="95"/>
        <v>0.50035435861091426</v>
      </c>
      <c r="AE978" s="15">
        <v>42929</v>
      </c>
      <c r="AF978" s="9">
        <v>2.5690706316972012E-5</v>
      </c>
      <c r="AG978" s="12" t="s">
        <v>954</v>
      </c>
      <c r="AH978" s="20">
        <v>42927.99722222222</v>
      </c>
      <c r="AI978" s="12">
        <v>1411</v>
      </c>
      <c r="AJ978" s="12">
        <v>300</v>
      </c>
      <c r="AK978" s="12">
        <v>0.27</v>
      </c>
      <c r="AL978" s="17">
        <v>7100</v>
      </c>
      <c r="AM978" s="17">
        <v>0.27711941659070194</v>
      </c>
      <c r="AN978" s="9"/>
      <c r="AO978" s="9"/>
      <c r="AP978" s="17">
        <v>0</v>
      </c>
      <c r="AQ978" s="17">
        <v>3330</v>
      </c>
      <c r="AR978" s="17">
        <v>0.30909090909090908</v>
      </c>
      <c r="AS978" s="17">
        <v>1.7000000000000001E-2</v>
      </c>
      <c r="AT978" s="17">
        <v>0.32544378698224852</v>
      </c>
      <c r="AU978" s="12">
        <v>0.32544378698224852</v>
      </c>
      <c r="AV978" s="12">
        <v>1.37</v>
      </c>
      <c r="AY978" s="12">
        <v>3035600</v>
      </c>
      <c r="BA978" s="12">
        <v>1</v>
      </c>
      <c r="BD978" s="12">
        <v>0.27711941659070194</v>
      </c>
      <c r="BE978" s="12">
        <v>0.30909090909090908</v>
      </c>
      <c r="BF978" s="12">
        <v>0.32544378698224852</v>
      </c>
      <c r="BG978" s="12">
        <v>0.32544378698224852</v>
      </c>
      <c r="BH978" s="12">
        <v>0</v>
      </c>
      <c r="BI978" s="12">
        <v>1.7000000000000001E-2</v>
      </c>
      <c r="BJ978" s="12">
        <v>0</v>
      </c>
      <c r="BK978" s="12">
        <v>0.98</v>
      </c>
      <c r="BL978" s="12">
        <v>680</v>
      </c>
      <c r="BM978" s="12">
        <v>-16</v>
      </c>
      <c r="BN978" s="12">
        <v>-850</v>
      </c>
      <c r="BO978" s="12">
        <v>1392</v>
      </c>
      <c r="BP978" s="12">
        <v>-821</v>
      </c>
      <c r="BQ978" s="12">
        <v>-34</v>
      </c>
      <c r="BR978" s="12">
        <v>1295</v>
      </c>
      <c r="BS978" s="12">
        <v>1580</v>
      </c>
      <c r="BT978" s="12">
        <v>0.26405130285668488</v>
      </c>
      <c r="BU978" s="12">
        <v>0.61844723257043732</v>
      </c>
      <c r="BV978" s="12">
        <v>0.69704097794087172</v>
      </c>
      <c r="BW978" s="12">
        <v>0.62900454087525892</v>
      </c>
      <c r="BX978" s="12">
        <v>0.68474086535772738</v>
      </c>
      <c r="BY978" s="12">
        <v>1617</v>
      </c>
      <c r="BZ978" s="12">
        <v>1</v>
      </c>
      <c r="CB978" s="12">
        <v>0.10668633235004917</v>
      </c>
      <c r="CC978" s="12">
        <v>20180</v>
      </c>
      <c r="CD978" s="12">
        <v>20080</v>
      </c>
      <c r="CE978" s="12">
        <v>2.59751563753681</v>
      </c>
      <c r="CH978" s="22">
        <v>42927</v>
      </c>
      <c r="CI978">
        <v>554</v>
      </c>
      <c r="CJ978">
        <v>561</v>
      </c>
      <c r="CK978">
        <v>550</v>
      </c>
      <c r="CL978">
        <v>555</v>
      </c>
      <c r="CM978" s="22">
        <v>42928</v>
      </c>
      <c r="CN978">
        <v>705</v>
      </c>
      <c r="CO978">
        <v>705</v>
      </c>
      <c r="CP978">
        <v>705</v>
      </c>
      <c r="CQ978">
        <v>705</v>
      </c>
      <c r="CR978" s="22">
        <v>42929</v>
      </c>
      <c r="CS978">
        <v>855</v>
      </c>
      <c r="CT978">
        <v>855</v>
      </c>
      <c r="CU978">
        <v>730</v>
      </c>
      <c r="CV978">
        <v>751</v>
      </c>
    </row>
    <row r="979" spans="1:100">
      <c r="A979" s="22">
        <v>42927</v>
      </c>
      <c r="B979">
        <v>77</v>
      </c>
      <c r="C979">
        <v>79</v>
      </c>
      <c r="D979">
        <v>76</v>
      </c>
      <c r="E979">
        <v>78</v>
      </c>
      <c r="F979" s="23">
        <f t="shared" si="98"/>
        <v>1.298701298701288E-2</v>
      </c>
      <c r="G979" s="22">
        <v>42928</v>
      </c>
      <c r="H979">
        <v>80</v>
      </c>
      <c r="I979">
        <v>81</v>
      </c>
      <c r="J979">
        <v>77</v>
      </c>
      <c r="K979">
        <v>79</v>
      </c>
      <c r="L979" s="22">
        <v>42929</v>
      </c>
      <c r="M979">
        <v>79</v>
      </c>
      <c r="N979" s="4">
        <v>42928</v>
      </c>
      <c r="O979" s="3" t="s">
        <v>15</v>
      </c>
      <c r="P979" s="3">
        <v>5955</v>
      </c>
      <c r="Q979" s="3" t="s">
        <v>468</v>
      </c>
      <c r="R979" s="3" t="s">
        <v>17</v>
      </c>
      <c r="S979" s="3">
        <v>0.05</v>
      </c>
      <c r="T979" s="3">
        <v>1</v>
      </c>
      <c r="U979" s="3">
        <v>0</v>
      </c>
      <c r="V979" s="3">
        <v>6500</v>
      </c>
      <c r="W979">
        <v>80</v>
      </c>
      <c r="X979" s="4">
        <v>42929</v>
      </c>
      <c r="Y979">
        <v>79</v>
      </c>
      <c r="Z979" s="10">
        <f t="shared" si="97"/>
        <v>-6500</v>
      </c>
      <c r="AA979" s="10">
        <f t="shared" si="96"/>
        <v>6500</v>
      </c>
      <c r="AB979">
        <f t="shared" si="99"/>
        <v>-6500</v>
      </c>
      <c r="AC979">
        <f t="shared" si="94"/>
        <v>-369120</v>
      </c>
      <c r="AD979">
        <f t="shared" si="95"/>
        <v>1.2345679012345734E-2</v>
      </c>
      <c r="AE979" s="15">
        <v>42929</v>
      </c>
      <c r="AF979" s="9">
        <v>2.5690706316972012E-5</v>
      </c>
      <c r="AG979" s="12" t="s">
        <v>954</v>
      </c>
      <c r="AH979" s="20">
        <v>42927.900694444441</v>
      </c>
      <c r="AI979" s="12">
        <v>81</v>
      </c>
      <c r="AJ979" s="12">
        <v>3</v>
      </c>
      <c r="AK979" s="12">
        <v>3.85E-2</v>
      </c>
      <c r="AL979" s="17">
        <v>7000</v>
      </c>
      <c r="AM979" s="17">
        <v>0.1891891891891892</v>
      </c>
      <c r="AN979" s="9"/>
      <c r="AO979" s="9"/>
      <c r="AP979" s="17">
        <v>14.95</v>
      </c>
      <c r="AQ979" s="17">
        <v>10627</v>
      </c>
      <c r="AR979" s="17">
        <v>0.7142857142857143</v>
      </c>
      <c r="AS979" s="17">
        <v>5.0999999999999997E-2</v>
      </c>
      <c r="AT979" s="17">
        <v>0.76923076923076927</v>
      </c>
      <c r="AU979" s="12">
        <v>0.8125</v>
      </c>
      <c r="AV979" s="12">
        <v>1.35</v>
      </c>
      <c r="AY979" s="12">
        <v>143611765</v>
      </c>
      <c r="BA979" s="12">
        <v>1</v>
      </c>
      <c r="BD979" s="12">
        <v>0.1891891891891892</v>
      </c>
      <c r="BE979" s="12">
        <v>0.7142857142857143</v>
      </c>
      <c r="BF979" s="12">
        <v>0.76923076923076927</v>
      </c>
      <c r="BG979" s="12">
        <v>0.8125</v>
      </c>
      <c r="BH979" s="12">
        <v>8.0000000000000002E-3</v>
      </c>
      <c r="BI979" s="12">
        <v>5.0999999999999997E-2</v>
      </c>
      <c r="BJ979" s="12">
        <v>0</v>
      </c>
      <c r="BK979" s="12">
        <v>0.5</v>
      </c>
      <c r="BL979" s="12">
        <v>722</v>
      </c>
      <c r="BM979" s="12">
        <v>-529</v>
      </c>
      <c r="BN979" s="12">
        <v>84</v>
      </c>
      <c r="BO979" s="12">
        <v>1757</v>
      </c>
      <c r="BP979" s="12">
        <v>300</v>
      </c>
      <c r="BQ979" s="12">
        <v>-392</v>
      </c>
      <c r="BR979" s="12">
        <v>-191</v>
      </c>
      <c r="BS979" s="12">
        <v>1475</v>
      </c>
      <c r="BT979" s="12">
        <v>0.26405130285668488</v>
      </c>
      <c r="BU979" s="12">
        <v>0.61844723257043732</v>
      </c>
      <c r="BV979" s="12">
        <v>0.69704097794087172</v>
      </c>
      <c r="BW979" s="12">
        <v>0.62900454087525892</v>
      </c>
      <c r="BX979" s="12">
        <v>0.68474086535772738</v>
      </c>
      <c r="BY979" s="12">
        <v>1617</v>
      </c>
      <c r="BZ979" s="12">
        <v>1</v>
      </c>
      <c r="CB979" s="12">
        <v>0.10668633235004917</v>
      </c>
      <c r="CC979" s="12">
        <v>20180</v>
      </c>
      <c r="CD979" s="12">
        <v>20080</v>
      </c>
      <c r="CE979" s="12">
        <v>1.7733217088055799</v>
      </c>
      <c r="CH979" s="22">
        <v>42927</v>
      </c>
      <c r="CI979">
        <v>77</v>
      </c>
      <c r="CJ979">
        <v>79</v>
      </c>
      <c r="CK979">
        <v>76</v>
      </c>
      <c r="CL979">
        <v>78</v>
      </c>
      <c r="CM979" s="22">
        <v>42928</v>
      </c>
      <c r="CN979">
        <v>80</v>
      </c>
      <c r="CO979">
        <v>81</v>
      </c>
      <c r="CP979">
        <v>77</v>
      </c>
      <c r="CQ979">
        <v>79</v>
      </c>
      <c r="CR979" s="22">
        <v>42929</v>
      </c>
      <c r="CS979">
        <v>79</v>
      </c>
      <c r="CT979">
        <v>81</v>
      </c>
      <c r="CU979">
        <v>78</v>
      </c>
      <c r="CV979">
        <v>78</v>
      </c>
    </row>
    <row r="980" spans="1:100">
      <c r="A980" s="22">
        <v>42927</v>
      </c>
      <c r="B980">
        <v>305</v>
      </c>
      <c r="C980">
        <v>308</v>
      </c>
      <c r="D980">
        <v>299</v>
      </c>
      <c r="E980">
        <v>302</v>
      </c>
      <c r="F980" s="23">
        <f t="shared" si="98"/>
        <v>-9.8360655737704805E-3</v>
      </c>
      <c r="G980" s="22">
        <v>42928</v>
      </c>
      <c r="H980">
        <v>323</v>
      </c>
      <c r="I980">
        <v>324</v>
      </c>
      <c r="J980">
        <v>285</v>
      </c>
      <c r="K980">
        <v>300</v>
      </c>
      <c r="L980" s="22">
        <v>42929</v>
      </c>
      <c r="M980">
        <v>310</v>
      </c>
      <c r="N980" s="4">
        <v>42928</v>
      </c>
      <c r="O980" s="3" t="s">
        <v>15</v>
      </c>
      <c r="P980" s="3">
        <v>1418</v>
      </c>
      <c r="Q980" s="3" t="s">
        <v>469</v>
      </c>
      <c r="R980" s="3" t="s">
        <v>17</v>
      </c>
      <c r="S980" s="3">
        <v>0.05</v>
      </c>
      <c r="T980" s="3">
        <v>1</v>
      </c>
      <c r="U980" s="3">
        <v>0</v>
      </c>
      <c r="V980" s="3">
        <v>1700</v>
      </c>
      <c r="W980">
        <v>323</v>
      </c>
      <c r="X980" s="4">
        <v>42929</v>
      </c>
      <c r="Y980">
        <v>300</v>
      </c>
      <c r="Z980" s="10">
        <f t="shared" si="97"/>
        <v>-39100</v>
      </c>
      <c r="AA980" s="10">
        <f t="shared" si="96"/>
        <v>39100</v>
      </c>
      <c r="AB980">
        <f t="shared" si="99"/>
        <v>-39100</v>
      </c>
      <c r="AC980">
        <f t="shared" si="94"/>
        <v>-408220</v>
      </c>
      <c r="AD980">
        <f t="shared" si="95"/>
        <v>2.8007638446849281E-2</v>
      </c>
      <c r="AE980" s="15">
        <v>42929</v>
      </c>
      <c r="AF980" s="9">
        <v>2.5690706316972012E-5</v>
      </c>
      <c r="AG980" s="12" t="s">
        <v>960</v>
      </c>
      <c r="AH980" s="20">
        <v>42927.984722222223</v>
      </c>
      <c r="AI980" s="12">
        <v>314.2</v>
      </c>
      <c r="AJ980" s="12">
        <v>12.2</v>
      </c>
      <c r="AK980" s="12">
        <v>4.0399999999999998E-2</v>
      </c>
      <c r="AL980" s="17">
        <v>6700</v>
      </c>
      <c r="AM980" s="17">
        <v>0.25333333333333335</v>
      </c>
      <c r="AN980" s="9"/>
      <c r="AO980" s="9"/>
      <c r="AP980" s="17">
        <v>5.8</v>
      </c>
      <c r="AQ980" s="17">
        <v>6003</v>
      </c>
      <c r="AR980" s="17">
        <v>0.67045454545454541</v>
      </c>
      <c r="AS980" s="17">
        <v>0.122</v>
      </c>
      <c r="AT980" s="17">
        <v>0.52509652509652505</v>
      </c>
      <c r="AU980" s="12">
        <v>0.54612546125461259</v>
      </c>
      <c r="AV980" s="12">
        <v>1.33</v>
      </c>
      <c r="AY980" s="12">
        <v>20010529</v>
      </c>
      <c r="BA980" s="12">
        <v>0.96226415094339623</v>
      </c>
      <c r="BD980" s="12">
        <v>0.25333333333333335</v>
      </c>
      <c r="BE980" s="12">
        <v>0.67045454545454541</v>
      </c>
      <c r="BF980" s="12">
        <v>0.52509652509652505</v>
      </c>
      <c r="BG980" s="12">
        <v>0.54612546125461259</v>
      </c>
      <c r="BH980" s="12">
        <v>6.0000000000000001E-3</v>
      </c>
      <c r="BI980" s="12">
        <v>0.122</v>
      </c>
      <c r="BJ980" s="12">
        <v>0</v>
      </c>
      <c r="BK980" s="12">
        <v>0.629</v>
      </c>
      <c r="BL980" s="12">
        <v>403</v>
      </c>
      <c r="BM980" s="12">
        <v>35</v>
      </c>
      <c r="BN980" s="12">
        <v>15</v>
      </c>
      <c r="BO980" s="12">
        <v>1607</v>
      </c>
      <c r="BP980" s="12">
        <v>560</v>
      </c>
      <c r="BQ980" s="12">
        <v>-493</v>
      </c>
      <c r="BR980" s="12">
        <v>240</v>
      </c>
      <c r="BS980" s="12">
        <v>1153</v>
      </c>
      <c r="BT980" s="12">
        <v>0.33640914599280108</v>
      </c>
      <c r="BU980" s="12">
        <v>0.53912769256518533</v>
      </c>
      <c r="BV980" s="12">
        <v>0.56552291971214619</v>
      </c>
      <c r="BW980" s="12">
        <v>0.47730821303058535</v>
      </c>
      <c r="BX980" s="12">
        <v>0.62284306810423085</v>
      </c>
      <c r="BY980" s="12">
        <v>1617</v>
      </c>
      <c r="BZ980" s="12">
        <v>0.96226415094339623</v>
      </c>
      <c r="CB980" s="12">
        <v>0.10668633235004917</v>
      </c>
      <c r="CC980" s="12">
        <v>20180</v>
      </c>
      <c r="CD980" s="12">
        <v>20080</v>
      </c>
      <c r="CE980" s="12">
        <v>2.374562211981567</v>
      </c>
      <c r="CH980" s="22">
        <v>42927</v>
      </c>
      <c r="CI980">
        <v>305</v>
      </c>
      <c r="CJ980">
        <v>308</v>
      </c>
      <c r="CK980">
        <v>299</v>
      </c>
      <c r="CL980">
        <v>302</v>
      </c>
      <c r="CM980" s="22">
        <v>42928</v>
      </c>
      <c r="CN980">
        <v>323</v>
      </c>
      <c r="CO980">
        <v>324</v>
      </c>
      <c r="CP980">
        <v>285</v>
      </c>
      <c r="CQ980">
        <v>300</v>
      </c>
      <c r="CR980" s="22">
        <v>42929</v>
      </c>
      <c r="CS980">
        <v>310</v>
      </c>
      <c r="CT980">
        <v>313</v>
      </c>
      <c r="CU980">
        <v>295</v>
      </c>
      <c r="CV980">
        <v>304</v>
      </c>
    </row>
    <row r="981" spans="1:100">
      <c r="A981" s="22">
        <v>42927</v>
      </c>
      <c r="B981">
        <v>133</v>
      </c>
      <c r="C981">
        <v>139</v>
      </c>
      <c r="D981">
        <v>132</v>
      </c>
      <c r="E981">
        <v>137</v>
      </c>
      <c r="F981" s="23">
        <f t="shared" si="98"/>
        <v>3.007518796992481E-2</v>
      </c>
      <c r="G981" s="22">
        <v>42928</v>
      </c>
      <c r="H981">
        <v>135</v>
      </c>
      <c r="I981">
        <v>137</v>
      </c>
      <c r="J981">
        <v>134</v>
      </c>
      <c r="K981">
        <v>134</v>
      </c>
      <c r="L981" s="22">
        <v>42929</v>
      </c>
      <c r="M981">
        <v>135</v>
      </c>
      <c r="N981" s="4">
        <v>42928</v>
      </c>
      <c r="O981" s="3" t="s">
        <v>11</v>
      </c>
      <c r="P981" s="3">
        <v>5609</v>
      </c>
      <c r="Q981" s="3" t="s">
        <v>470</v>
      </c>
      <c r="R981" s="3" t="s">
        <v>13</v>
      </c>
      <c r="S981" s="3">
        <v>0.05</v>
      </c>
      <c r="T981" s="3">
        <v>1</v>
      </c>
      <c r="U981" s="3">
        <v>0</v>
      </c>
      <c r="V981" s="3">
        <v>4000</v>
      </c>
      <c r="W981">
        <v>135</v>
      </c>
      <c r="X981" s="4">
        <v>42929</v>
      </c>
      <c r="Y981">
        <v>134</v>
      </c>
      <c r="Z981" s="10">
        <f t="shared" si="97"/>
        <v>-4000</v>
      </c>
      <c r="AA981" s="10">
        <f t="shared" si="96"/>
        <v>4000</v>
      </c>
      <c r="AB981" t="str">
        <f t="shared" si="99"/>
        <v/>
      </c>
      <c r="AC981">
        <f t="shared" si="94"/>
        <v>-408220</v>
      </c>
      <c r="AD981">
        <f t="shared" si="95"/>
        <v>3.8461538461538547E-2</v>
      </c>
      <c r="AE981" s="15">
        <v>42929</v>
      </c>
      <c r="AF981" s="9">
        <v>2.5690706316972012E-5</v>
      </c>
      <c r="AG981" s="12" t="s">
        <v>954</v>
      </c>
      <c r="AH981" s="20">
        <v>42927.95208333333</v>
      </c>
      <c r="AI981" s="12">
        <v>130</v>
      </c>
      <c r="AJ981" s="12">
        <v>-7</v>
      </c>
      <c r="AK981" s="12">
        <v>-5.11E-2</v>
      </c>
      <c r="AL981" s="17">
        <v>6000</v>
      </c>
      <c r="AM981" s="17">
        <v>0.2283464566929134</v>
      </c>
      <c r="AN981" s="9"/>
      <c r="AO981" s="9"/>
      <c r="AP981" s="17">
        <v>19.09</v>
      </c>
      <c r="AQ981" s="17">
        <v>6522</v>
      </c>
      <c r="AR981" s="17">
        <v>1</v>
      </c>
      <c r="AS981" s="17">
        <v>0.307</v>
      </c>
      <c r="AT981" s="17">
        <v>1</v>
      </c>
      <c r="AU981" s="12">
        <v>0.7384615384615385</v>
      </c>
      <c r="AV981" s="12">
        <v>1.97</v>
      </c>
      <c r="AY981" s="12">
        <v>51351500</v>
      </c>
      <c r="BA981" s="12">
        <v>0.90322580645161288</v>
      </c>
      <c r="BD981" s="12">
        <v>0.2283464566929134</v>
      </c>
      <c r="BE981" s="12">
        <v>1</v>
      </c>
      <c r="BF981" s="12">
        <v>1</v>
      </c>
      <c r="BG981" s="12">
        <v>0.7384615384615385</v>
      </c>
      <c r="BH981" s="12">
        <v>3.0000000000000001E-3</v>
      </c>
      <c r="BI981" s="12">
        <v>0.307</v>
      </c>
      <c r="BJ981" s="12">
        <v>0</v>
      </c>
      <c r="BK981" s="12">
        <v>0.623</v>
      </c>
      <c r="BL981" s="12">
        <v>964</v>
      </c>
      <c r="BM981" s="12">
        <v>-840</v>
      </c>
      <c r="BN981" s="12">
        <v>143</v>
      </c>
      <c r="BO981" s="12">
        <v>469</v>
      </c>
      <c r="BP981" s="12">
        <v>552</v>
      </c>
      <c r="BQ981" s="12">
        <v>-111</v>
      </c>
      <c r="BR981" s="12">
        <v>-784</v>
      </c>
      <c r="BS981" s="12">
        <v>201</v>
      </c>
      <c r="BT981" s="12">
        <v>0.26405130285668488</v>
      </c>
      <c r="BU981" s="12">
        <v>0.61844723257043732</v>
      </c>
      <c r="BV981" s="12">
        <v>0.69704097794087172</v>
      </c>
      <c r="BW981" s="12">
        <v>0.62900454087525892</v>
      </c>
      <c r="BX981" s="12">
        <v>0.68474086535772738</v>
      </c>
      <c r="BY981" s="12">
        <v>1617</v>
      </c>
      <c r="BZ981" s="12">
        <v>0.90322580645161288</v>
      </c>
      <c r="CB981" s="12">
        <v>0.10668633235004917</v>
      </c>
      <c r="CC981" s="12">
        <v>20180</v>
      </c>
      <c r="CD981" s="12">
        <v>20080</v>
      </c>
      <c r="CE981" s="12">
        <v>2.1403534235639903</v>
      </c>
      <c r="CH981" s="22">
        <v>42927</v>
      </c>
      <c r="CI981">
        <v>133</v>
      </c>
      <c r="CJ981">
        <v>139</v>
      </c>
      <c r="CK981">
        <v>132</v>
      </c>
      <c r="CL981">
        <v>137</v>
      </c>
      <c r="CM981" s="22">
        <v>42928</v>
      </c>
      <c r="CN981">
        <v>135</v>
      </c>
      <c r="CO981">
        <v>137</v>
      </c>
      <c r="CP981">
        <v>134</v>
      </c>
      <c r="CQ981">
        <v>134</v>
      </c>
      <c r="CR981" s="22">
        <v>42929</v>
      </c>
      <c r="CS981">
        <v>135</v>
      </c>
      <c r="CT981">
        <v>136</v>
      </c>
      <c r="CU981">
        <v>130</v>
      </c>
      <c r="CV981">
        <v>132</v>
      </c>
    </row>
    <row r="982" spans="1:100">
      <c r="A982" s="22">
        <v>42928</v>
      </c>
      <c r="B982">
        <v>158</v>
      </c>
      <c r="C982">
        <v>168</v>
      </c>
      <c r="D982">
        <v>158</v>
      </c>
      <c r="E982">
        <v>168</v>
      </c>
      <c r="F982" s="23">
        <f t="shared" si="98"/>
        <v>6.3291139240506222E-2</v>
      </c>
      <c r="G982" s="22">
        <v>42929</v>
      </c>
      <c r="H982">
        <v>163</v>
      </c>
      <c r="I982">
        <v>206</v>
      </c>
      <c r="J982">
        <v>154</v>
      </c>
      <c r="K982">
        <v>170</v>
      </c>
      <c r="L982" s="22">
        <v>42930</v>
      </c>
      <c r="M982">
        <v>167</v>
      </c>
      <c r="N982" s="4">
        <v>42929</v>
      </c>
      <c r="O982" s="3" t="s">
        <v>15</v>
      </c>
      <c r="P982" s="3">
        <v>6218</v>
      </c>
      <c r="Q982" s="3" t="s">
        <v>422</v>
      </c>
      <c r="R982" s="3" t="s">
        <v>17</v>
      </c>
      <c r="S982" s="3">
        <v>0.05</v>
      </c>
      <c r="T982" s="3">
        <v>1</v>
      </c>
      <c r="U982" s="3">
        <v>0</v>
      </c>
      <c r="V982" s="3">
        <v>3000</v>
      </c>
      <c r="W982">
        <v>163</v>
      </c>
      <c r="X982" s="4">
        <v>42930</v>
      </c>
      <c r="Y982">
        <v>170</v>
      </c>
      <c r="Z982" s="10">
        <f t="shared" si="97"/>
        <v>21000</v>
      </c>
      <c r="AA982" s="10">
        <f t="shared" si="96"/>
        <v>21000</v>
      </c>
      <c r="AB982">
        <f t="shared" si="99"/>
        <v>21000</v>
      </c>
      <c r="AC982">
        <f t="shared" ref="AC982:AC1045" si="100">SUM(AB982,AC981)</f>
        <v>-387220</v>
      </c>
      <c r="AD982">
        <f t="shared" ref="AD982:AD1045" si="101">ABS(W982/AI982-1)</f>
        <v>9.5449500554938949E-2</v>
      </c>
      <c r="AE982" s="15">
        <v>42930</v>
      </c>
      <c r="AF982" s="9">
        <v>5.7484981832465198E-3</v>
      </c>
      <c r="AG982" s="12" t="s">
        <v>962</v>
      </c>
      <c r="AH982" s="20">
        <v>42928.998611111114</v>
      </c>
      <c r="AI982" s="12">
        <v>180.2</v>
      </c>
      <c r="AJ982" s="12">
        <v>12.2</v>
      </c>
      <c r="AK982" s="12">
        <v>7.2599999999999998E-2</v>
      </c>
      <c r="AL982" s="17">
        <v>1127000</v>
      </c>
      <c r="AM982" s="17">
        <v>0.77118644067796616</v>
      </c>
      <c r="AN982" s="9"/>
      <c r="AO982" s="9"/>
      <c r="AP982" s="17">
        <v>2.39</v>
      </c>
      <c r="AQ982" s="17">
        <v>7497</v>
      </c>
      <c r="AR982" s="17">
        <v>0.82352941176470584</v>
      </c>
      <c r="AS982" s="17">
        <v>0.39900000000000002</v>
      </c>
      <c r="AT982" s="17">
        <v>0.86764705882352944</v>
      </c>
      <c r="AU982" s="12">
        <v>0.86486486486486491</v>
      </c>
      <c r="AV982" s="12">
        <v>0</v>
      </c>
      <c r="AY982" s="12">
        <v>63534546</v>
      </c>
      <c r="BA982" s="12">
        <v>1</v>
      </c>
      <c r="BD982" s="12">
        <v>0.77118644067796616</v>
      </c>
      <c r="BE982" s="12">
        <v>0.82352941176470584</v>
      </c>
      <c r="BF982" s="12">
        <v>0.86764705882352944</v>
      </c>
      <c r="BG982" s="12">
        <v>0.86486486486486491</v>
      </c>
      <c r="BH982" s="12">
        <v>0.03</v>
      </c>
      <c r="BI982" s="12">
        <v>0.39900000000000002</v>
      </c>
      <c r="BJ982" s="12">
        <v>1.4999999999999999E-2</v>
      </c>
      <c r="BK982" s="12">
        <v>0.35299999999999998</v>
      </c>
      <c r="BL982" s="12">
        <v>1201</v>
      </c>
      <c r="BM982" s="12">
        <v>-1744</v>
      </c>
      <c r="BN982" s="12">
        <v>955</v>
      </c>
      <c r="BO982" s="12">
        <v>2423</v>
      </c>
      <c r="BP982" s="12">
        <v>-1368</v>
      </c>
      <c r="BQ982" s="12">
        <v>-610</v>
      </c>
      <c r="BR982" s="12">
        <v>-83</v>
      </c>
      <c r="BS982" s="12">
        <v>1860</v>
      </c>
      <c r="BT982" s="12">
        <v>0.22454225073073988</v>
      </c>
      <c r="BU982" s="12">
        <v>0.6178971021475328</v>
      </c>
      <c r="BV982" s="12">
        <v>0.7226661314361581</v>
      </c>
      <c r="BW982" s="12">
        <v>0.66712940592643777</v>
      </c>
      <c r="BX982" s="12">
        <v>0.57077124246422417</v>
      </c>
      <c r="BY982" s="12">
        <v>1621</v>
      </c>
      <c r="BZ982" s="12">
        <v>1</v>
      </c>
      <c r="CB982" s="12">
        <v>0.10668633235004917</v>
      </c>
      <c r="CC982" s="12">
        <v>20080</v>
      </c>
      <c r="CD982" s="12">
        <v>20100</v>
      </c>
      <c r="CE982" s="12">
        <v>7.228540185893932</v>
      </c>
      <c r="CH982" s="22">
        <v>42928</v>
      </c>
      <c r="CI982">
        <v>158</v>
      </c>
      <c r="CJ982">
        <v>168</v>
      </c>
      <c r="CK982">
        <v>158</v>
      </c>
      <c r="CL982">
        <v>168</v>
      </c>
      <c r="CM982" s="22">
        <v>42929</v>
      </c>
      <c r="CN982">
        <v>163</v>
      </c>
      <c r="CO982">
        <v>206</v>
      </c>
      <c r="CP982">
        <v>154</v>
      </c>
      <c r="CQ982">
        <v>170</v>
      </c>
      <c r="CR982" s="22">
        <v>42930</v>
      </c>
      <c r="CS982">
        <v>167</v>
      </c>
      <c r="CT982">
        <v>172</v>
      </c>
      <c r="CU982">
        <v>146</v>
      </c>
      <c r="CV982">
        <v>150</v>
      </c>
    </row>
    <row r="983" spans="1:100">
      <c r="A983" s="22">
        <v>42928</v>
      </c>
      <c r="B983">
        <v>7</v>
      </c>
      <c r="C983">
        <v>7</v>
      </c>
      <c r="D983">
        <v>6</v>
      </c>
      <c r="E983">
        <v>7</v>
      </c>
      <c r="F983" s="23">
        <f t="shared" si="98"/>
        <v>0</v>
      </c>
      <c r="G983" s="22">
        <v>42929</v>
      </c>
      <c r="H983">
        <v>7</v>
      </c>
      <c r="I983">
        <v>7</v>
      </c>
      <c r="J983">
        <v>6</v>
      </c>
      <c r="K983">
        <v>7</v>
      </c>
      <c r="L983" s="22">
        <v>42930</v>
      </c>
      <c r="M983">
        <v>7</v>
      </c>
      <c r="N983" s="4">
        <v>42929</v>
      </c>
      <c r="O983" s="3" t="s">
        <v>11</v>
      </c>
      <c r="P983" s="3">
        <v>8107</v>
      </c>
      <c r="Q983" s="3" t="s">
        <v>137</v>
      </c>
      <c r="R983" s="3" t="s">
        <v>13</v>
      </c>
      <c r="S983" s="3">
        <v>0.05</v>
      </c>
      <c r="T983" s="3">
        <v>1</v>
      </c>
      <c r="U983" s="3">
        <v>0</v>
      </c>
      <c r="V983" s="3">
        <v>72000</v>
      </c>
      <c r="W983">
        <v>7</v>
      </c>
      <c r="X983" s="4">
        <v>42930</v>
      </c>
      <c r="Y983">
        <v>7</v>
      </c>
      <c r="Z983" s="10">
        <f t="shared" si="97"/>
        <v>0</v>
      </c>
      <c r="AA983" s="10">
        <f t="shared" si="96"/>
        <v>0</v>
      </c>
      <c r="AB983" t="str">
        <f t="shared" si="99"/>
        <v/>
      </c>
      <c r="AC983">
        <f t="shared" si="100"/>
        <v>-387220</v>
      </c>
      <c r="AD983">
        <f t="shared" si="101"/>
        <v>4.4776119402984982E-2</v>
      </c>
      <c r="AE983" s="15">
        <v>42930</v>
      </c>
      <c r="AF983" s="9">
        <v>5.7484981832465198E-3</v>
      </c>
      <c r="AG983" s="12" t="s">
        <v>962</v>
      </c>
      <c r="AH983" s="20">
        <v>42928.86041666667</v>
      </c>
      <c r="AI983" s="12">
        <v>6.7</v>
      </c>
      <c r="AJ983" s="12">
        <v>-0.3</v>
      </c>
      <c r="AK983" s="12">
        <v>-4.2900000000000001E-2</v>
      </c>
      <c r="AL983" s="17">
        <v>431000</v>
      </c>
      <c r="AM983" s="17">
        <v>0.2857142857142857</v>
      </c>
      <c r="AN983" s="9"/>
      <c r="AO983" s="9"/>
      <c r="AP983" s="17">
        <v>0</v>
      </c>
      <c r="AQ983" s="17">
        <v>6231</v>
      </c>
      <c r="AR983" s="17">
        <v>0.5</v>
      </c>
      <c r="AS983" s="17">
        <v>0.19700000000000001</v>
      </c>
      <c r="AT983" s="17">
        <v>0.5</v>
      </c>
      <c r="AU983" s="12">
        <v>0.33333333333333331</v>
      </c>
      <c r="AV983" s="12">
        <v>0</v>
      </c>
      <c r="AY983" s="12">
        <v>890093101</v>
      </c>
      <c r="BA983" s="12">
        <v>1</v>
      </c>
      <c r="BD983" s="12">
        <v>0.2857142857142857</v>
      </c>
      <c r="BE983" s="12">
        <v>0.5</v>
      </c>
      <c r="BF983" s="12">
        <v>0.5</v>
      </c>
      <c r="BG983" s="12">
        <v>0.33333333333333331</v>
      </c>
      <c r="BH983" s="12">
        <v>1.9E-2</v>
      </c>
      <c r="BI983" s="12">
        <v>0.19700000000000001</v>
      </c>
      <c r="BJ983" s="12">
        <v>3.4000000000000002E-2</v>
      </c>
      <c r="BK983" s="12">
        <v>8.3000000000000004E-2</v>
      </c>
      <c r="BL983" s="12">
        <v>147</v>
      </c>
      <c r="BM983" s="12">
        <v>-29</v>
      </c>
      <c r="BN983" s="12">
        <v>421</v>
      </c>
      <c r="BO983" s="12">
        <v>771</v>
      </c>
      <c r="BP983" s="12">
        <v>70</v>
      </c>
      <c r="BQ983" s="12">
        <v>-20</v>
      </c>
      <c r="BR983" s="12">
        <v>71</v>
      </c>
      <c r="BS983" s="12">
        <v>229</v>
      </c>
      <c r="BT983" s="12">
        <v>0.22454225073073988</v>
      </c>
      <c r="BU983" s="12">
        <v>0.6178971021475328</v>
      </c>
      <c r="BV983" s="12">
        <v>0.7226661314361581</v>
      </c>
      <c r="BW983" s="12">
        <v>0.66712940592643777</v>
      </c>
      <c r="BX983" s="12">
        <v>0.57077124246422417</v>
      </c>
      <c r="BY983" s="12">
        <v>1621</v>
      </c>
      <c r="BZ983" s="12">
        <v>1</v>
      </c>
      <c r="CB983" s="12">
        <v>0.10668633235004917</v>
      </c>
      <c r="CC983" s="12">
        <v>20080</v>
      </c>
      <c r="CD983" s="12">
        <v>20100</v>
      </c>
      <c r="CE983" s="12">
        <v>2.6780776826859776</v>
      </c>
      <c r="CH983" s="22">
        <v>42928</v>
      </c>
      <c r="CI983">
        <v>7</v>
      </c>
      <c r="CJ983">
        <v>7</v>
      </c>
      <c r="CK983">
        <v>6</v>
      </c>
      <c r="CL983">
        <v>7</v>
      </c>
      <c r="CM983" s="22">
        <v>42929</v>
      </c>
      <c r="CN983">
        <v>7</v>
      </c>
      <c r="CO983">
        <v>7</v>
      </c>
      <c r="CP983">
        <v>6</v>
      </c>
      <c r="CQ983">
        <v>7</v>
      </c>
      <c r="CR983" s="22">
        <v>42930</v>
      </c>
      <c r="CS983">
        <v>7</v>
      </c>
      <c r="CT983">
        <v>7</v>
      </c>
      <c r="CU983">
        <v>6</v>
      </c>
      <c r="CV983">
        <v>7</v>
      </c>
    </row>
    <row r="984" spans="1:100">
      <c r="A984" s="22">
        <v>42928</v>
      </c>
      <c r="B984">
        <v>8</v>
      </c>
      <c r="C984">
        <v>9</v>
      </c>
      <c r="D984">
        <v>8</v>
      </c>
      <c r="E984">
        <v>8</v>
      </c>
      <c r="F984" s="23">
        <f t="shared" si="98"/>
        <v>0</v>
      </c>
      <c r="G984" s="22">
        <v>42929</v>
      </c>
      <c r="H984">
        <v>9</v>
      </c>
      <c r="I984">
        <v>9</v>
      </c>
      <c r="J984">
        <v>8</v>
      </c>
      <c r="K984">
        <v>8</v>
      </c>
      <c r="L984" s="22">
        <v>42930</v>
      </c>
      <c r="M984">
        <v>9</v>
      </c>
      <c r="N984" s="4">
        <v>42929</v>
      </c>
      <c r="O984" s="3" t="s">
        <v>15</v>
      </c>
      <c r="P984" s="3">
        <v>9318</v>
      </c>
      <c r="Q984" s="3" t="s">
        <v>71</v>
      </c>
      <c r="R984" s="3" t="s">
        <v>17</v>
      </c>
      <c r="S984" s="3">
        <v>0.05</v>
      </c>
      <c r="T984" s="3">
        <v>2</v>
      </c>
      <c r="U984" s="3">
        <v>0</v>
      </c>
      <c r="V984" s="3">
        <v>62500</v>
      </c>
      <c r="W984">
        <v>9</v>
      </c>
      <c r="X984" s="4">
        <v>42930</v>
      </c>
      <c r="Y984">
        <v>8</v>
      </c>
      <c r="Z984" s="10">
        <f t="shared" si="97"/>
        <v>-62500</v>
      </c>
      <c r="AA984" s="10">
        <f t="shared" si="96"/>
        <v>62500</v>
      </c>
      <c r="AB984" t="str">
        <f t="shared" si="99"/>
        <v/>
      </c>
      <c r="AC984">
        <f t="shared" si="100"/>
        <v>-387220</v>
      </c>
      <c r="AD984">
        <f t="shared" si="101"/>
        <v>5.8823529411764719E-2</v>
      </c>
      <c r="AE984" s="15">
        <v>42930</v>
      </c>
      <c r="AF984" s="9">
        <v>5.7484981832465198E-3</v>
      </c>
      <c r="AG984" s="12" t="s">
        <v>954</v>
      </c>
      <c r="AH984" s="20">
        <v>42928.998611111114</v>
      </c>
      <c r="AI984" s="12">
        <v>8.5</v>
      </c>
      <c r="AJ984" s="12">
        <v>0.5</v>
      </c>
      <c r="AK984" s="12">
        <v>6.25E-2</v>
      </c>
      <c r="AL984" s="17">
        <v>46400</v>
      </c>
      <c r="AM984" s="17">
        <v>0.25</v>
      </c>
      <c r="AN984" s="9"/>
      <c r="AO984" s="9"/>
      <c r="AP984" s="17">
        <v>0</v>
      </c>
      <c r="AQ984" s="17">
        <v>3175</v>
      </c>
      <c r="AR984" s="17">
        <v>0</v>
      </c>
      <c r="AS984" s="17">
        <v>4.7E-2</v>
      </c>
      <c r="AT984" s="17">
        <v>0</v>
      </c>
      <c r="AU984" s="12">
        <v>9.0909090909090912E-2</v>
      </c>
      <c r="AV984" s="12">
        <v>0</v>
      </c>
      <c r="AY984" s="12">
        <v>396835456</v>
      </c>
      <c r="BA984" s="12">
        <v>0</v>
      </c>
      <c r="BD984" s="12">
        <v>0.25</v>
      </c>
      <c r="BE984" s="12">
        <v>0</v>
      </c>
      <c r="BF984" s="12">
        <v>0</v>
      </c>
      <c r="BG984" s="12">
        <v>9.0909090909090912E-2</v>
      </c>
      <c r="BH984" s="12">
        <v>6.0999999999999999E-2</v>
      </c>
      <c r="BI984" s="12">
        <v>4.7E-2</v>
      </c>
      <c r="BJ984" s="12">
        <v>0</v>
      </c>
      <c r="BK984" s="12">
        <v>0.27800000000000002</v>
      </c>
      <c r="BL984" s="12">
        <v>-372</v>
      </c>
      <c r="BM984" s="12">
        <v>-524</v>
      </c>
      <c r="BN984" s="12">
        <v>916</v>
      </c>
      <c r="BO984" s="12">
        <v>1248</v>
      </c>
      <c r="BP984" s="12">
        <v>785</v>
      </c>
      <c r="BQ984" s="12">
        <v>29</v>
      </c>
      <c r="BR984" s="12">
        <v>55</v>
      </c>
      <c r="BS984" s="12">
        <v>1227</v>
      </c>
      <c r="BT984" s="12">
        <v>0.26405130285668488</v>
      </c>
      <c r="BU984" s="12">
        <v>0.61844723257043732</v>
      </c>
      <c r="BV984" s="12">
        <v>0.69704097794087172</v>
      </c>
      <c r="BW984" s="12">
        <v>0.62900454087525892</v>
      </c>
      <c r="BX984" s="12">
        <v>0.67449789775264146</v>
      </c>
      <c r="BY984" s="12">
        <v>1621</v>
      </c>
      <c r="BZ984" s="12">
        <v>0</v>
      </c>
      <c r="CB984" s="12">
        <v>0.10668633235004917</v>
      </c>
      <c r="CC984" s="12">
        <v>20080</v>
      </c>
      <c r="CD984" s="12">
        <v>20100</v>
      </c>
      <c r="CE984" s="12">
        <v>2.3433179723502304</v>
      </c>
      <c r="CH984" s="22">
        <v>42928</v>
      </c>
      <c r="CI984">
        <v>8</v>
      </c>
      <c r="CJ984">
        <v>9</v>
      </c>
      <c r="CK984">
        <v>8</v>
      </c>
      <c r="CL984">
        <v>8</v>
      </c>
      <c r="CM984" s="22">
        <v>42929</v>
      </c>
      <c r="CN984">
        <v>9</v>
      </c>
      <c r="CO984">
        <v>9</v>
      </c>
      <c r="CP984">
        <v>8</v>
      </c>
      <c r="CQ984">
        <v>8</v>
      </c>
      <c r="CR984" s="22">
        <v>42930</v>
      </c>
      <c r="CS984">
        <v>9</v>
      </c>
      <c r="CT984">
        <v>9</v>
      </c>
      <c r="CU984">
        <v>8</v>
      </c>
      <c r="CV984">
        <v>8</v>
      </c>
    </row>
    <row r="985" spans="1:100">
      <c r="A985" s="22">
        <v>42928</v>
      </c>
      <c r="B985">
        <v>1523</v>
      </c>
      <c r="C985">
        <v>1643</v>
      </c>
      <c r="D985">
        <v>1450</v>
      </c>
      <c r="E985">
        <v>1643</v>
      </c>
      <c r="F985" s="23">
        <f t="shared" si="98"/>
        <v>7.8791858174655394E-2</v>
      </c>
      <c r="G985" s="22">
        <v>42929</v>
      </c>
      <c r="H985">
        <v>1719</v>
      </c>
      <c r="I985">
        <v>1942</v>
      </c>
      <c r="J985">
        <v>1293</v>
      </c>
      <c r="K985">
        <v>1366</v>
      </c>
      <c r="L985" s="22">
        <v>42930</v>
      </c>
      <c r="M985">
        <v>1420</v>
      </c>
      <c r="N985" s="4">
        <v>42929</v>
      </c>
      <c r="O985" s="3" t="s">
        <v>15</v>
      </c>
      <c r="P985" s="3">
        <v>9233</v>
      </c>
      <c r="Q985" s="3" t="s">
        <v>465</v>
      </c>
      <c r="R985" s="3" t="s">
        <v>17</v>
      </c>
      <c r="S985" s="3">
        <v>0.05</v>
      </c>
      <c r="T985" s="3">
        <v>2</v>
      </c>
      <c r="U985" s="3">
        <v>0</v>
      </c>
      <c r="V985" s="3">
        <v>400</v>
      </c>
      <c r="W985">
        <v>1719</v>
      </c>
      <c r="X985" s="4">
        <v>42930</v>
      </c>
      <c r="Y985">
        <v>1366</v>
      </c>
      <c r="Z985" s="10">
        <f t="shared" si="97"/>
        <v>-141200</v>
      </c>
      <c r="AA985" s="10">
        <f t="shared" si="96"/>
        <v>141200</v>
      </c>
      <c r="AB985" t="str">
        <f t="shared" si="99"/>
        <v/>
      </c>
      <c r="AC985">
        <f t="shared" si="100"/>
        <v>-387220</v>
      </c>
      <c r="AD985">
        <f t="shared" si="101"/>
        <v>4.7645429362880853E-2</v>
      </c>
      <c r="AE985" s="15">
        <v>42930</v>
      </c>
      <c r="AF985" s="9">
        <v>5.7484981832465198E-3</v>
      </c>
      <c r="AG985" s="12" t="s">
        <v>954</v>
      </c>
      <c r="AH985" s="20">
        <v>42928.99722222222</v>
      </c>
      <c r="AI985" s="12">
        <v>1805</v>
      </c>
      <c r="AJ985" s="12">
        <v>162</v>
      </c>
      <c r="AK985" s="12">
        <v>9.8599999999999993E-2</v>
      </c>
      <c r="AL985" s="17">
        <v>36400</v>
      </c>
      <c r="AM985" s="17">
        <v>0.34320323014804843</v>
      </c>
      <c r="AN985" s="9"/>
      <c r="AO985" s="9"/>
      <c r="AP985" s="17">
        <v>0</v>
      </c>
      <c r="AQ985" s="17">
        <v>13830</v>
      </c>
      <c r="AR985" s="17">
        <v>1</v>
      </c>
      <c r="AS985" s="17">
        <v>0.121</v>
      </c>
      <c r="AT985" s="17">
        <v>1</v>
      </c>
      <c r="AU985" s="12">
        <v>1</v>
      </c>
      <c r="AV985" s="12">
        <v>0.94</v>
      </c>
      <c r="AY985" s="12">
        <v>18614000</v>
      </c>
      <c r="BA985" s="12">
        <v>0.75223613595706618</v>
      </c>
      <c r="BD985" s="12">
        <v>0.34320323014804843</v>
      </c>
      <c r="BE985" s="12">
        <v>1</v>
      </c>
      <c r="BF985" s="12">
        <v>1</v>
      </c>
      <c r="BG985" s="12">
        <v>1</v>
      </c>
      <c r="BH985" s="12">
        <v>8.9999999999999993E-3</v>
      </c>
      <c r="BI985" s="12">
        <v>0.121</v>
      </c>
      <c r="BJ985" s="12">
        <v>0</v>
      </c>
      <c r="BK985" s="12">
        <v>0.76300000000000001</v>
      </c>
      <c r="BL985" s="12">
        <v>1002</v>
      </c>
      <c r="BM985" s="12">
        <v>-710</v>
      </c>
      <c r="BN985" s="12">
        <v>-24</v>
      </c>
      <c r="BO985" s="12">
        <v>4062</v>
      </c>
      <c r="BP985" s="12">
        <v>1819</v>
      </c>
      <c r="BQ985" s="12">
        <v>-606</v>
      </c>
      <c r="BR985" s="12">
        <v>-14</v>
      </c>
      <c r="BS985" s="12">
        <v>3796</v>
      </c>
      <c r="BT985" s="12">
        <v>0.26405130285668488</v>
      </c>
      <c r="BU985" s="12">
        <v>0.61844723257043732</v>
      </c>
      <c r="BV985" s="12">
        <v>0.69704097794087172</v>
      </c>
      <c r="BW985" s="12">
        <v>0.62900454087525892</v>
      </c>
      <c r="BX985" s="12">
        <v>0.67449789775264146</v>
      </c>
      <c r="BY985" s="12">
        <v>1621</v>
      </c>
      <c r="BZ985" s="12">
        <v>0.75223613595706618</v>
      </c>
      <c r="CB985" s="12">
        <v>0.10668633235004917</v>
      </c>
      <c r="CC985" s="12">
        <v>20080</v>
      </c>
      <c r="CD985" s="12">
        <v>20100</v>
      </c>
      <c r="CE985" s="12">
        <v>3.2169371894982972</v>
      </c>
      <c r="CH985" s="22">
        <v>42928</v>
      </c>
      <c r="CI985">
        <v>1523</v>
      </c>
      <c r="CJ985">
        <v>1643</v>
      </c>
      <c r="CK985">
        <v>1450</v>
      </c>
      <c r="CL985">
        <v>1643</v>
      </c>
      <c r="CM985" s="22">
        <v>42929</v>
      </c>
      <c r="CN985">
        <v>1719</v>
      </c>
      <c r="CO985">
        <v>1942</v>
      </c>
      <c r="CP985">
        <v>1293</v>
      </c>
      <c r="CQ985">
        <v>1366</v>
      </c>
      <c r="CR985" s="22">
        <v>42930</v>
      </c>
      <c r="CS985">
        <v>1420</v>
      </c>
      <c r="CT985">
        <v>1510</v>
      </c>
      <c r="CU985">
        <v>1250</v>
      </c>
      <c r="CV985">
        <v>1285</v>
      </c>
    </row>
    <row r="986" spans="1:100">
      <c r="A986" s="22">
        <v>42928</v>
      </c>
      <c r="B986">
        <v>85</v>
      </c>
      <c r="C986">
        <v>88</v>
      </c>
      <c r="D986">
        <v>83</v>
      </c>
      <c r="E986">
        <v>88</v>
      </c>
      <c r="F986" s="23">
        <f t="shared" si="98"/>
        <v>3.529411764705892E-2</v>
      </c>
      <c r="G986" s="22">
        <v>42929</v>
      </c>
      <c r="H986">
        <v>95</v>
      </c>
      <c r="I986">
        <v>103</v>
      </c>
      <c r="J986">
        <v>91</v>
      </c>
      <c r="K986">
        <v>92</v>
      </c>
      <c r="L986" s="22">
        <v>42930</v>
      </c>
      <c r="M986">
        <v>92</v>
      </c>
      <c r="N986" s="4">
        <v>42929</v>
      </c>
      <c r="O986" s="3" t="s">
        <v>15</v>
      </c>
      <c r="P986" s="3">
        <v>2134</v>
      </c>
      <c r="Q986" s="3" t="s">
        <v>416</v>
      </c>
      <c r="R986" s="3" t="s">
        <v>17</v>
      </c>
      <c r="S986" s="3">
        <v>0.05</v>
      </c>
      <c r="T986" s="3">
        <v>2</v>
      </c>
      <c r="U986" s="3">
        <v>0</v>
      </c>
      <c r="V986" s="3">
        <v>5700</v>
      </c>
      <c r="W986">
        <v>95</v>
      </c>
      <c r="X986" s="4">
        <v>42930</v>
      </c>
      <c r="Y986">
        <v>92</v>
      </c>
      <c r="Z986" s="10">
        <f t="shared" si="97"/>
        <v>-17100</v>
      </c>
      <c r="AA986" s="10">
        <f t="shared" si="96"/>
        <v>17100</v>
      </c>
      <c r="AB986" t="str">
        <f t="shared" si="99"/>
        <v/>
      </c>
      <c r="AC986">
        <f t="shared" si="100"/>
        <v>-387220</v>
      </c>
      <c r="AD986">
        <f t="shared" si="101"/>
        <v>3.2608695652173836E-2</v>
      </c>
      <c r="AE986" s="15">
        <v>42930</v>
      </c>
      <c r="AF986" s="9">
        <v>5.7484981832465198E-3</v>
      </c>
      <c r="AG986" s="12" t="s">
        <v>960</v>
      </c>
      <c r="AH986" s="20">
        <v>42928.966666666667</v>
      </c>
      <c r="AI986" s="12">
        <v>92</v>
      </c>
      <c r="AJ986" s="12">
        <v>4</v>
      </c>
      <c r="AK986" s="12">
        <v>4.5499999999999999E-2</v>
      </c>
      <c r="AL986" s="17">
        <v>22200</v>
      </c>
      <c r="AM986" s="17">
        <v>0.5168539325842697</v>
      </c>
      <c r="AN986" s="9"/>
      <c r="AO986" s="9"/>
      <c r="AP986" s="17">
        <v>0</v>
      </c>
      <c r="AQ986" s="17">
        <v>2887</v>
      </c>
      <c r="AR986" s="17">
        <v>0.87878787878787878</v>
      </c>
      <c r="AS986" s="17">
        <v>0.14000000000000001</v>
      </c>
      <c r="AT986" s="17">
        <v>0.37662337662337664</v>
      </c>
      <c r="AU986" s="12">
        <v>0.25217391304347825</v>
      </c>
      <c r="AV986" s="12">
        <v>0</v>
      </c>
      <c r="AY986" s="12">
        <v>32441244</v>
      </c>
      <c r="BA986" s="12">
        <v>1</v>
      </c>
      <c r="BD986" s="12">
        <v>0.5168539325842697</v>
      </c>
      <c r="BE986" s="12">
        <v>0.87878787878787878</v>
      </c>
      <c r="BF986" s="12">
        <v>0.37662337662337664</v>
      </c>
      <c r="BG986" s="12">
        <v>0.25217391304347825</v>
      </c>
      <c r="BH986" s="12">
        <v>0.02</v>
      </c>
      <c r="BI986" s="12">
        <v>0.14000000000000001</v>
      </c>
      <c r="BJ986" s="12">
        <v>0</v>
      </c>
      <c r="BK986" s="12">
        <v>0.63600000000000001</v>
      </c>
      <c r="BL986" s="12">
        <v>-86</v>
      </c>
      <c r="BM986" s="12">
        <v>971</v>
      </c>
      <c r="BN986" s="12">
        <v>-1010</v>
      </c>
      <c r="BO986" s="12">
        <v>116</v>
      </c>
      <c r="BP986" s="12">
        <v>-220</v>
      </c>
      <c r="BQ986" s="12">
        <v>844</v>
      </c>
      <c r="BR986" s="12">
        <v>-597</v>
      </c>
      <c r="BS986" s="12">
        <v>242</v>
      </c>
      <c r="BT986" s="12">
        <v>0.33640914599280108</v>
      </c>
      <c r="BU986" s="12">
        <v>0.53912769256518533</v>
      </c>
      <c r="BV986" s="12">
        <v>0.56552291971214619</v>
      </c>
      <c r="BW986" s="12">
        <v>0.47730821303058535</v>
      </c>
      <c r="BX986" s="12">
        <v>0.62284306810423085</v>
      </c>
      <c r="BY986" s="12">
        <v>1621</v>
      </c>
      <c r="BZ986" s="12">
        <v>1</v>
      </c>
      <c r="CB986" s="12">
        <v>0.10668633235004917</v>
      </c>
      <c r="CC986" s="12">
        <v>20080</v>
      </c>
      <c r="CD986" s="12">
        <v>20100</v>
      </c>
      <c r="CE986" s="12">
        <v>4.844612437218454</v>
      </c>
      <c r="CH986" s="22">
        <v>42928</v>
      </c>
      <c r="CI986">
        <v>85</v>
      </c>
      <c r="CJ986">
        <v>88</v>
      </c>
      <c r="CK986">
        <v>83</v>
      </c>
      <c r="CL986">
        <v>88</v>
      </c>
      <c r="CM986" s="22">
        <v>42929</v>
      </c>
      <c r="CN986">
        <v>95</v>
      </c>
      <c r="CO986">
        <v>103</v>
      </c>
      <c r="CP986">
        <v>91</v>
      </c>
      <c r="CQ986">
        <v>92</v>
      </c>
      <c r="CR986" s="22">
        <v>42930</v>
      </c>
      <c r="CS986">
        <v>92</v>
      </c>
      <c r="CT986">
        <v>99</v>
      </c>
      <c r="CU986">
        <v>89</v>
      </c>
      <c r="CV986">
        <v>96</v>
      </c>
    </row>
    <row r="987" spans="1:100">
      <c r="A987" s="22">
        <v>42928</v>
      </c>
      <c r="B987">
        <v>102</v>
      </c>
      <c r="C987">
        <v>132</v>
      </c>
      <c r="D987">
        <v>101</v>
      </c>
      <c r="E987">
        <v>124</v>
      </c>
      <c r="F987" s="23">
        <f t="shared" si="98"/>
        <v>0.21568627450980382</v>
      </c>
      <c r="G987" s="22">
        <v>42929</v>
      </c>
      <c r="H987">
        <v>139</v>
      </c>
      <c r="I987">
        <v>173</v>
      </c>
      <c r="J987">
        <v>135</v>
      </c>
      <c r="K987">
        <v>164</v>
      </c>
      <c r="L987" s="22">
        <v>42930</v>
      </c>
      <c r="M987">
        <v>157</v>
      </c>
      <c r="N987" s="4">
        <v>42929</v>
      </c>
      <c r="O987" s="3" t="s">
        <v>15</v>
      </c>
      <c r="P987" s="3">
        <v>7477</v>
      </c>
      <c r="Q987" s="3" t="s">
        <v>471</v>
      </c>
      <c r="R987" s="3" t="s">
        <v>17</v>
      </c>
      <c r="S987" s="3">
        <v>0.05</v>
      </c>
      <c r="T987" s="3">
        <v>2</v>
      </c>
      <c r="U987" s="3">
        <v>0</v>
      </c>
      <c r="V987" s="3">
        <v>5000</v>
      </c>
      <c r="W987">
        <v>139</v>
      </c>
      <c r="X987" s="4">
        <v>42930</v>
      </c>
      <c r="Y987">
        <v>164</v>
      </c>
      <c r="Z987" s="10">
        <f t="shared" si="97"/>
        <v>125000</v>
      </c>
      <c r="AA987" s="10">
        <f t="shared" si="96"/>
        <v>125000</v>
      </c>
      <c r="AB987" t="str">
        <f t="shared" si="99"/>
        <v/>
      </c>
      <c r="AC987">
        <f t="shared" si="100"/>
        <v>-387220</v>
      </c>
      <c r="AD987">
        <f t="shared" si="101"/>
        <v>6.1879297173414782E-2</v>
      </c>
      <c r="AE987" s="15">
        <v>42930</v>
      </c>
      <c r="AF987" s="9">
        <v>5.7484981832465198E-3</v>
      </c>
      <c r="AG987" s="12" t="s">
        <v>960</v>
      </c>
      <c r="AH987" s="20">
        <v>42928.96597222222</v>
      </c>
      <c r="AI987" s="12">
        <v>130.9</v>
      </c>
      <c r="AJ987" s="12">
        <v>6.9</v>
      </c>
      <c r="AK987" s="12">
        <v>5.5599999999999997E-2</v>
      </c>
      <c r="AL987" s="17">
        <v>21000</v>
      </c>
      <c r="AM987" s="17">
        <v>0.28712871287128711</v>
      </c>
      <c r="AN987" s="9"/>
      <c r="AO987" s="9"/>
      <c r="AP987" s="17">
        <v>0</v>
      </c>
      <c r="AQ987" s="17">
        <v>1485</v>
      </c>
      <c r="AR987" s="17">
        <v>0.61904761904761907</v>
      </c>
      <c r="AS987" s="17">
        <v>0.29599999999999999</v>
      </c>
      <c r="AT987" s="17">
        <v>0.74193548387096775</v>
      </c>
      <c r="AU987" s="12">
        <v>0.31944444444444442</v>
      </c>
      <c r="AV987" s="12" t="s">
        <v>988</v>
      </c>
      <c r="AY987" s="12">
        <v>14700000</v>
      </c>
      <c r="BA987" s="12">
        <v>1</v>
      </c>
      <c r="BD987" s="12">
        <v>0.28712871287128711</v>
      </c>
      <c r="BE987" s="12">
        <v>0.61904761904761907</v>
      </c>
      <c r="BF987" s="12">
        <v>0.74193548387096775</v>
      </c>
      <c r="BG987" s="12">
        <v>0.31944444444444442</v>
      </c>
      <c r="BH987" s="12">
        <v>0</v>
      </c>
      <c r="BI987" s="12">
        <v>0.29599999999999999</v>
      </c>
      <c r="BJ987" s="12">
        <v>0</v>
      </c>
      <c r="BK987" s="12">
        <v>0.60399999999999998</v>
      </c>
      <c r="BL987" s="12">
        <v>203</v>
      </c>
      <c r="BM987" s="12">
        <v>-19</v>
      </c>
      <c r="BN987" s="12">
        <v>180</v>
      </c>
      <c r="BO987" s="12">
        <v>1368</v>
      </c>
      <c r="BP987" s="12">
        <v>146</v>
      </c>
      <c r="BQ987" s="12">
        <v>-107</v>
      </c>
      <c r="BR987" s="12">
        <v>300</v>
      </c>
      <c r="BS987" s="12">
        <v>1004</v>
      </c>
      <c r="BT987" s="12">
        <v>0.33640914599280108</v>
      </c>
      <c r="BU987" s="12">
        <v>0.53912769256518533</v>
      </c>
      <c r="BV987" s="12">
        <v>0.56552291971214619</v>
      </c>
      <c r="BW987" s="12">
        <v>0.47730821303058535</v>
      </c>
      <c r="BX987" s="12">
        <v>0.62284306810423085</v>
      </c>
      <c r="BY987" s="12">
        <v>1621</v>
      </c>
      <c r="BZ987" s="12">
        <v>1</v>
      </c>
      <c r="CB987" s="12">
        <v>0.10668633235004917</v>
      </c>
      <c r="CC987" s="12">
        <v>20080</v>
      </c>
      <c r="CD987" s="12">
        <v>20100</v>
      </c>
      <c r="CE987" s="12">
        <v>2.6913354929963038</v>
      </c>
      <c r="CH987" s="22">
        <v>42928</v>
      </c>
      <c r="CI987">
        <v>102</v>
      </c>
      <c r="CJ987">
        <v>132</v>
      </c>
      <c r="CK987">
        <v>101</v>
      </c>
      <c r="CL987">
        <v>124</v>
      </c>
      <c r="CM987" s="22">
        <v>42929</v>
      </c>
      <c r="CN987">
        <v>139</v>
      </c>
      <c r="CO987">
        <v>173</v>
      </c>
      <c r="CP987">
        <v>135</v>
      </c>
      <c r="CQ987">
        <v>164</v>
      </c>
      <c r="CR987" s="22">
        <v>42930</v>
      </c>
      <c r="CS987">
        <v>157</v>
      </c>
      <c r="CT987">
        <v>157</v>
      </c>
      <c r="CU987">
        <v>132</v>
      </c>
      <c r="CV987">
        <v>134</v>
      </c>
    </row>
    <row r="988" spans="1:100">
      <c r="A988" s="22">
        <v>42928</v>
      </c>
      <c r="B988">
        <v>261</v>
      </c>
      <c r="C988">
        <v>263</v>
      </c>
      <c r="D988">
        <v>253</v>
      </c>
      <c r="E988">
        <v>255</v>
      </c>
      <c r="F988" s="23">
        <f t="shared" si="98"/>
        <v>-2.2988505747126409E-2</v>
      </c>
      <c r="G988" s="22">
        <v>42929</v>
      </c>
      <c r="H988">
        <v>268</v>
      </c>
      <c r="I988">
        <v>269</v>
      </c>
      <c r="J988">
        <v>256</v>
      </c>
      <c r="K988">
        <v>257</v>
      </c>
      <c r="L988" s="22">
        <v>42930</v>
      </c>
      <c r="M988">
        <v>257</v>
      </c>
      <c r="N988" s="4">
        <v>42929</v>
      </c>
      <c r="O988" s="3" t="s">
        <v>15</v>
      </c>
      <c r="P988" s="3">
        <v>4582</v>
      </c>
      <c r="Q988" s="3" t="s">
        <v>407</v>
      </c>
      <c r="R988" s="3" t="s">
        <v>17</v>
      </c>
      <c r="S988" s="3">
        <v>0.05</v>
      </c>
      <c r="T988" s="3">
        <v>2</v>
      </c>
      <c r="U988" s="3">
        <v>0</v>
      </c>
      <c r="V988" s="3">
        <v>2000</v>
      </c>
      <c r="W988">
        <v>268</v>
      </c>
      <c r="X988" s="4">
        <v>42930</v>
      </c>
      <c r="Y988">
        <v>257</v>
      </c>
      <c r="Z988" s="10">
        <f t="shared" si="97"/>
        <v>-22000</v>
      </c>
      <c r="AA988" s="10">
        <f t="shared" si="96"/>
        <v>22000</v>
      </c>
      <c r="AB988" t="str">
        <f t="shared" si="99"/>
        <v/>
      </c>
      <c r="AC988">
        <f t="shared" si="100"/>
        <v>-387220</v>
      </c>
      <c r="AD988">
        <f t="shared" si="101"/>
        <v>1.132075471698113E-2</v>
      </c>
      <c r="AE988" s="15">
        <v>42930</v>
      </c>
      <c r="AF988" s="9">
        <v>5.7484981832465198E-3</v>
      </c>
      <c r="AG988" s="12" t="s">
        <v>960</v>
      </c>
      <c r="AH988" s="20">
        <v>42928.989583333336</v>
      </c>
      <c r="AI988" s="12">
        <v>265</v>
      </c>
      <c r="AJ988" s="12">
        <v>10</v>
      </c>
      <c r="AK988" s="12">
        <v>3.9199999999999999E-2</v>
      </c>
      <c r="AL988" s="17">
        <v>18000</v>
      </c>
      <c r="AM988" s="17">
        <v>0.56967213114754101</v>
      </c>
      <c r="AN988" s="9"/>
      <c r="AO988" s="9"/>
      <c r="AP988" s="17">
        <v>296.2</v>
      </c>
      <c r="AQ988" s="17">
        <v>11952</v>
      </c>
      <c r="AR988" s="17">
        <v>0.3963963963963964</v>
      </c>
      <c r="AS988" s="17">
        <v>0.315</v>
      </c>
      <c r="AT988" s="17">
        <v>0.26190476190476192</v>
      </c>
      <c r="AU988" s="12">
        <v>0.21828908554572271</v>
      </c>
      <c r="AV988" s="12">
        <v>0</v>
      </c>
      <c r="AY988" s="12">
        <v>48983324</v>
      </c>
      <c r="BA988" s="12">
        <v>0.40659340659340659</v>
      </c>
      <c r="BD988" s="12">
        <v>0.56967213114754101</v>
      </c>
      <c r="BE988" s="12">
        <v>0.3963963963963964</v>
      </c>
      <c r="BF988" s="12">
        <v>0.26190476190476192</v>
      </c>
      <c r="BG988" s="12">
        <v>0.21828908554572271</v>
      </c>
      <c r="BH988" s="12">
        <v>0.115</v>
      </c>
      <c r="BI988" s="12">
        <v>0.315</v>
      </c>
      <c r="BJ988" s="12">
        <v>0</v>
      </c>
      <c r="BK988" s="12">
        <v>0.36</v>
      </c>
      <c r="BL988" s="12">
        <v>-1677</v>
      </c>
      <c r="BM988" s="12">
        <v>-1332</v>
      </c>
      <c r="BN988" s="12">
        <v>4056</v>
      </c>
      <c r="BO988" s="12">
        <v>5294</v>
      </c>
      <c r="BP988" s="12">
        <v>-1658</v>
      </c>
      <c r="BQ988" s="12">
        <v>-410</v>
      </c>
      <c r="BR988" s="12">
        <v>0</v>
      </c>
      <c r="BS988" s="12">
        <v>4240</v>
      </c>
      <c r="BT988" s="12">
        <v>0.33640914599280108</v>
      </c>
      <c r="BU988" s="12">
        <v>0.53912769256518533</v>
      </c>
      <c r="BV988" s="12">
        <v>0.56552291971214619</v>
      </c>
      <c r="BW988" s="12">
        <v>0.47730821303058535</v>
      </c>
      <c r="BX988" s="12">
        <v>0.62284306810423085</v>
      </c>
      <c r="BY988" s="12">
        <v>1621</v>
      </c>
      <c r="BZ988" s="12">
        <v>0.40659340659340659</v>
      </c>
      <c r="CB988" s="12">
        <v>0.10668633235004917</v>
      </c>
      <c r="CC988" s="12">
        <v>20080</v>
      </c>
      <c r="CD988" s="12">
        <v>20100</v>
      </c>
      <c r="CE988" s="12">
        <v>5.3396917730603617</v>
      </c>
      <c r="CH988" s="22">
        <v>42928</v>
      </c>
      <c r="CI988">
        <v>261</v>
      </c>
      <c r="CJ988">
        <v>263</v>
      </c>
      <c r="CK988">
        <v>253</v>
      </c>
      <c r="CL988">
        <v>255</v>
      </c>
      <c r="CM988" s="22">
        <v>42929</v>
      </c>
      <c r="CN988">
        <v>268</v>
      </c>
      <c r="CO988">
        <v>269</v>
      </c>
      <c r="CP988">
        <v>256</v>
      </c>
      <c r="CQ988">
        <v>257</v>
      </c>
      <c r="CR988" s="22">
        <v>42930</v>
      </c>
      <c r="CS988">
        <v>257</v>
      </c>
      <c r="CT988">
        <v>258</v>
      </c>
      <c r="CU988">
        <v>251</v>
      </c>
      <c r="CV988">
        <v>254</v>
      </c>
    </row>
    <row r="989" spans="1:100">
      <c r="A989" s="22">
        <v>42928</v>
      </c>
      <c r="B989">
        <v>1586</v>
      </c>
      <c r="C989">
        <v>1586</v>
      </c>
      <c r="D989">
        <v>1516</v>
      </c>
      <c r="E989">
        <v>1543</v>
      </c>
      <c r="F989" s="23">
        <f t="shared" si="98"/>
        <v>-2.7112232030264805E-2</v>
      </c>
      <c r="G989" s="22">
        <v>42929</v>
      </c>
      <c r="H989">
        <v>1690</v>
      </c>
      <c r="I989">
        <v>1722</v>
      </c>
      <c r="J989">
        <v>1533</v>
      </c>
      <c r="K989">
        <v>1533</v>
      </c>
      <c r="L989" s="22">
        <v>42930</v>
      </c>
      <c r="M989">
        <v>1493</v>
      </c>
      <c r="N989" s="4">
        <v>42929</v>
      </c>
      <c r="O989" s="3" t="s">
        <v>15</v>
      </c>
      <c r="P989" s="3">
        <v>3624</v>
      </c>
      <c r="Q989" s="3" t="s">
        <v>472</v>
      </c>
      <c r="R989" s="3" t="s">
        <v>17</v>
      </c>
      <c r="S989" s="3">
        <v>0.05</v>
      </c>
      <c r="T989" s="3">
        <v>2</v>
      </c>
      <c r="U989" s="3">
        <v>0</v>
      </c>
      <c r="V989" s="3">
        <v>400</v>
      </c>
      <c r="W989">
        <v>1690</v>
      </c>
      <c r="X989" s="4">
        <v>42930</v>
      </c>
      <c r="Y989">
        <v>1533</v>
      </c>
      <c r="Z989" s="10">
        <f t="shared" si="97"/>
        <v>-62800</v>
      </c>
      <c r="AA989" s="10">
        <f t="shared" si="96"/>
        <v>62800</v>
      </c>
      <c r="AB989" t="str">
        <f t="shared" si="99"/>
        <v/>
      </c>
      <c r="AC989">
        <f t="shared" si="100"/>
        <v>-387220</v>
      </c>
      <c r="AD989">
        <f t="shared" si="101"/>
        <v>1.4577259475218707E-2</v>
      </c>
      <c r="AE989" s="15">
        <v>42930</v>
      </c>
      <c r="AF989" s="9">
        <v>5.7484981832465198E-3</v>
      </c>
      <c r="AG989" s="12" t="s">
        <v>957</v>
      </c>
      <c r="AH989" s="20">
        <v>42928.997916666667</v>
      </c>
      <c r="AI989" s="12">
        <v>1715</v>
      </c>
      <c r="AJ989" s="12">
        <v>172</v>
      </c>
      <c r="AK989" s="12">
        <v>0.1115</v>
      </c>
      <c r="AL989" s="17">
        <v>15300</v>
      </c>
      <c r="AM989" s="17">
        <v>0.39917976760082025</v>
      </c>
      <c r="AN989" s="9"/>
      <c r="AO989" s="9"/>
      <c r="AP989" s="17">
        <v>0</v>
      </c>
      <c r="AQ989" s="17">
        <v>6395</v>
      </c>
      <c r="AR989" s="17">
        <v>0.62677165354330711</v>
      </c>
      <c r="AS989" s="17">
        <v>0.11700000000000001</v>
      </c>
      <c r="AT989" s="17">
        <v>0.7</v>
      </c>
      <c r="AU989" s="12">
        <v>0.22413350449293967</v>
      </c>
      <c r="AV989" s="12">
        <v>0</v>
      </c>
      <c r="AY989" s="12">
        <v>4370900</v>
      </c>
      <c r="BA989" s="12">
        <v>0.74825174825174823</v>
      </c>
      <c r="BD989" s="12">
        <v>0.39917976760082025</v>
      </c>
      <c r="BE989" s="12">
        <v>0.62677165354330711</v>
      </c>
      <c r="BF989" s="12">
        <v>0.7</v>
      </c>
      <c r="BG989" s="12">
        <v>0.22413350449293967</v>
      </c>
      <c r="BH989" s="12">
        <v>0.02</v>
      </c>
      <c r="BI989" s="12">
        <v>0.11700000000000001</v>
      </c>
      <c r="BJ989" s="12">
        <v>0</v>
      </c>
      <c r="BK989" s="12">
        <v>0.79600000000000004</v>
      </c>
      <c r="BL989" s="12">
        <v>260</v>
      </c>
      <c r="BM989" s="12">
        <v>-89</v>
      </c>
      <c r="BN989" s="12">
        <v>-27</v>
      </c>
      <c r="BO989" s="12">
        <v>868</v>
      </c>
      <c r="BP989" s="12">
        <v>259</v>
      </c>
      <c r="BQ989" s="12">
        <v>-113</v>
      </c>
      <c r="BR989" s="12">
        <v>-325</v>
      </c>
      <c r="BS989" s="12">
        <v>729</v>
      </c>
      <c r="BT989" s="12">
        <v>0.39043997254041923</v>
      </c>
      <c r="BU989" s="12">
        <v>0.51649988296024341</v>
      </c>
      <c r="BV989" s="12">
        <v>0.54314987140790782</v>
      </c>
      <c r="BW989" s="12">
        <v>0.48375370548019858</v>
      </c>
      <c r="BX989" s="12">
        <v>0.48023285222214751</v>
      </c>
      <c r="BY989" s="12">
        <v>1621</v>
      </c>
      <c r="BZ989" s="12">
        <v>0.74825174825174823</v>
      </c>
      <c r="CB989" s="12">
        <v>0.10668633235004917</v>
      </c>
      <c r="CC989" s="12">
        <v>20080</v>
      </c>
      <c r="CD989" s="12">
        <v>20100</v>
      </c>
      <c r="CE989" s="12">
        <v>3.7416204944703613</v>
      </c>
      <c r="CH989" s="22">
        <v>42928</v>
      </c>
      <c r="CI989">
        <v>1586</v>
      </c>
      <c r="CJ989">
        <v>1586</v>
      </c>
      <c r="CK989">
        <v>1516</v>
      </c>
      <c r="CL989">
        <v>1543</v>
      </c>
      <c r="CM989" s="22">
        <v>42929</v>
      </c>
      <c r="CN989">
        <v>1690</v>
      </c>
      <c r="CO989">
        <v>1722</v>
      </c>
      <c r="CP989">
        <v>1533</v>
      </c>
      <c r="CQ989">
        <v>1533</v>
      </c>
      <c r="CR989" s="22">
        <v>42930</v>
      </c>
      <c r="CS989">
        <v>1493</v>
      </c>
      <c r="CT989">
        <v>1542</v>
      </c>
      <c r="CU989">
        <v>1472</v>
      </c>
      <c r="CV989">
        <v>1497</v>
      </c>
    </row>
    <row r="990" spans="1:100">
      <c r="A990" s="22">
        <v>42928</v>
      </c>
      <c r="B990">
        <v>286</v>
      </c>
      <c r="C990">
        <v>289</v>
      </c>
      <c r="D990">
        <v>276</v>
      </c>
      <c r="E990">
        <v>278</v>
      </c>
      <c r="F990" s="23">
        <f t="shared" si="98"/>
        <v>-2.7972027972028024E-2</v>
      </c>
      <c r="G990" s="22">
        <v>42929</v>
      </c>
      <c r="H990">
        <v>270</v>
      </c>
      <c r="I990">
        <v>270</v>
      </c>
      <c r="J990">
        <v>264</v>
      </c>
      <c r="K990">
        <v>264</v>
      </c>
      <c r="L990" s="22">
        <v>42930</v>
      </c>
      <c r="M990">
        <v>263</v>
      </c>
      <c r="N990" s="4">
        <v>42929</v>
      </c>
      <c r="O990" s="3" t="s">
        <v>11</v>
      </c>
      <c r="P990" s="3">
        <v>4829</v>
      </c>
      <c r="Q990" s="3" t="s">
        <v>78</v>
      </c>
      <c r="R990" s="3" t="s">
        <v>13</v>
      </c>
      <c r="S990" s="3">
        <v>0.05</v>
      </c>
      <c r="T990" s="3">
        <v>1</v>
      </c>
      <c r="U990" s="3">
        <v>0</v>
      </c>
      <c r="V990" s="3">
        <v>1800</v>
      </c>
      <c r="W990">
        <v>270</v>
      </c>
      <c r="X990" s="4">
        <v>42930</v>
      </c>
      <c r="Y990">
        <v>264</v>
      </c>
      <c r="Z990" s="10">
        <f t="shared" si="97"/>
        <v>-10800</v>
      </c>
      <c r="AA990" s="10">
        <f t="shared" si="96"/>
        <v>10800</v>
      </c>
      <c r="AB990" t="str">
        <f t="shared" si="99"/>
        <v/>
      </c>
      <c r="AC990">
        <f t="shared" si="100"/>
        <v>-387220</v>
      </c>
      <c r="AD990">
        <f t="shared" si="101"/>
        <v>7.838745800671898E-3</v>
      </c>
      <c r="AE990" s="15">
        <v>42930</v>
      </c>
      <c r="AF990" s="9">
        <v>5.7484981832465198E-3</v>
      </c>
      <c r="AG990" s="12" t="s">
        <v>962</v>
      </c>
      <c r="AH990" s="20">
        <v>42928.974999999999</v>
      </c>
      <c r="AI990" s="12">
        <v>267.89999999999998</v>
      </c>
      <c r="AJ990" s="12">
        <v>-10.1</v>
      </c>
      <c r="AK990" s="12">
        <v>-3.6299999999999999E-2</v>
      </c>
      <c r="AL990" s="17">
        <v>12100</v>
      </c>
      <c r="AM990" s="17">
        <v>0.41697416974169743</v>
      </c>
      <c r="AN990" s="9"/>
      <c r="AO990" s="17">
        <v>0</v>
      </c>
      <c r="AP990" s="17">
        <v>5.14</v>
      </c>
      <c r="AQ990" s="17">
        <v>10994</v>
      </c>
      <c r="AR990" s="17">
        <v>0.45714285714285713</v>
      </c>
      <c r="AS990" s="17">
        <v>0.123</v>
      </c>
      <c r="AT990" s="17">
        <v>0.45714285714285713</v>
      </c>
      <c r="AU990" s="12">
        <v>0.47345132743362833</v>
      </c>
      <c r="AV990" s="12">
        <v>1.1100000000000001</v>
      </c>
      <c r="AY990" s="12">
        <v>40567200</v>
      </c>
      <c r="BA990" s="12">
        <v>0.1</v>
      </c>
      <c r="BD990" s="12">
        <v>0.41697416974169743</v>
      </c>
      <c r="BE990" s="12">
        <v>0.45714285714285713</v>
      </c>
      <c r="BF990" s="12">
        <v>0.45714285714285713</v>
      </c>
      <c r="BG990" s="12">
        <v>0.47345132743362833</v>
      </c>
      <c r="BH990" s="12">
        <v>1E-3</v>
      </c>
      <c r="BI990" s="12">
        <v>0.123</v>
      </c>
      <c r="BJ990" s="12">
        <v>0</v>
      </c>
      <c r="BK990" s="12">
        <v>0.68600000000000005</v>
      </c>
      <c r="BL990" s="12">
        <v>523</v>
      </c>
      <c r="BM990" s="12">
        <v>282</v>
      </c>
      <c r="BN990" s="12">
        <v>-82</v>
      </c>
      <c r="BO990" s="12">
        <v>2271</v>
      </c>
      <c r="BP990" s="12">
        <v>217</v>
      </c>
      <c r="BQ990" s="12">
        <v>258</v>
      </c>
      <c r="BR990" s="12">
        <v>-51</v>
      </c>
      <c r="BS990" s="12">
        <v>1515</v>
      </c>
      <c r="BT990" s="12">
        <v>0.22454225073073988</v>
      </c>
      <c r="BU990" s="12">
        <v>0.6178971021475328</v>
      </c>
      <c r="BV990" s="12">
        <v>0.7226661314361581</v>
      </c>
      <c r="BW990" s="12">
        <v>0.66712940592643777</v>
      </c>
      <c r="BX990" s="12">
        <v>0.57077124246422417</v>
      </c>
      <c r="BY990" s="12">
        <v>1621</v>
      </c>
      <c r="BZ990" s="12">
        <v>0.1</v>
      </c>
      <c r="CB990" s="12">
        <v>0.10668633235004917</v>
      </c>
      <c r="CC990" s="12">
        <v>20080</v>
      </c>
      <c r="CD990" s="12">
        <v>20100</v>
      </c>
      <c r="CE990" s="12">
        <v>3.9084122638461407</v>
      </c>
      <c r="CH990" s="22">
        <v>42928</v>
      </c>
      <c r="CI990">
        <v>286</v>
      </c>
      <c r="CJ990">
        <v>289</v>
      </c>
      <c r="CK990">
        <v>276</v>
      </c>
      <c r="CL990">
        <v>278</v>
      </c>
      <c r="CM990" s="22">
        <v>42929</v>
      </c>
      <c r="CN990">
        <v>270</v>
      </c>
      <c r="CO990">
        <v>270</v>
      </c>
      <c r="CP990">
        <v>264</v>
      </c>
      <c r="CQ990">
        <v>264</v>
      </c>
      <c r="CR990" s="22">
        <v>42930</v>
      </c>
      <c r="CS990">
        <v>263</v>
      </c>
      <c r="CT990">
        <v>264</v>
      </c>
      <c r="CU990">
        <v>259</v>
      </c>
      <c r="CV990">
        <v>264</v>
      </c>
    </row>
    <row r="991" spans="1:100">
      <c r="A991" s="22">
        <v>42928</v>
      </c>
      <c r="B991">
        <v>58</v>
      </c>
      <c r="C991">
        <v>79</v>
      </c>
      <c r="D991">
        <v>57</v>
      </c>
      <c r="E991">
        <v>63</v>
      </c>
      <c r="F991" s="23">
        <f t="shared" si="98"/>
        <v>8.6206896551724199E-2</v>
      </c>
      <c r="G991" s="22">
        <v>42929</v>
      </c>
      <c r="H991">
        <v>63</v>
      </c>
      <c r="I991">
        <v>66</v>
      </c>
      <c r="J991">
        <v>59</v>
      </c>
      <c r="K991">
        <v>61</v>
      </c>
      <c r="L991" s="22">
        <v>42930</v>
      </c>
      <c r="M991">
        <v>62</v>
      </c>
      <c r="N991" s="4">
        <v>42929</v>
      </c>
      <c r="O991" s="3" t="s">
        <v>15</v>
      </c>
      <c r="P991" s="3">
        <v>7610</v>
      </c>
      <c r="Q991" s="3" t="s">
        <v>368</v>
      </c>
      <c r="R991" s="3" t="s">
        <v>17</v>
      </c>
      <c r="S991" s="3">
        <v>0.05</v>
      </c>
      <c r="T991" s="3">
        <v>1</v>
      </c>
      <c r="U991" s="3">
        <v>0</v>
      </c>
      <c r="V991" s="3">
        <v>8000</v>
      </c>
      <c r="W991">
        <v>63</v>
      </c>
      <c r="X991" s="4">
        <v>42930</v>
      </c>
      <c r="Y991">
        <v>61</v>
      </c>
      <c r="Z991" s="10">
        <f t="shared" si="97"/>
        <v>-16000</v>
      </c>
      <c r="AA991" s="10">
        <f t="shared" si="96"/>
        <v>16000</v>
      </c>
      <c r="AB991">
        <f t="shared" si="99"/>
        <v>-16000</v>
      </c>
      <c r="AC991">
        <f t="shared" si="100"/>
        <v>-403220</v>
      </c>
      <c r="AD991">
        <f t="shared" si="101"/>
        <v>5.6886227544910128E-2</v>
      </c>
      <c r="AE991" s="15">
        <v>42930</v>
      </c>
      <c r="AF991" s="9">
        <v>5.7484981832465198E-3</v>
      </c>
      <c r="AG991" s="12" t="s">
        <v>960</v>
      </c>
      <c r="AH991" s="20">
        <v>42928.976388888892</v>
      </c>
      <c r="AI991" s="12">
        <v>66.8</v>
      </c>
      <c r="AJ991" s="12">
        <v>3.8</v>
      </c>
      <c r="AK991" s="12">
        <v>6.0299999999999999E-2</v>
      </c>
      <c r="AL991" s="17">
        <v>11000</v>
      </c>
      <c r="AM991" s="17">
        <v>0.2413793103448276</v>
      </c>
      <c r="AN991" s="9"/>
      <c r="AO991" s="9"/>
      <c r="AP991" s="17">
        <v>53.89</v>
      </c>
      <c r="AQ991" s="17">
        <v>3161</v>
      </c>
      <c r="AR991" s="17">
        <v>0.46153846153846156</v>
      </c>
      <c r="AS991" s="17">
        <v>8.1000000000000003E-2</v>
      </c>
      <c r="AT991" s="17">
        <v>0.27272727272727271</v>
      </c>
      <c r="AU991" s="12">
        <v>0.31818181818181818</v>
      </c>
      <c r="AV991" s="12" t="s">
        <v>988</v>
      </c>
      <c r="AY991" s="12">
        <v>54492000</v>
      </c>
      <c r="BA991" s="12">
        <v>0.8</v>
      </c>
      <c r="BD991" s="12">
        <v>0.2413793103448276</v>
      </c>
      <c r="BE991" s="12">
        <v>0.46153846153846156</v>
      </c>
      <c r="BF991" s="12">
        <v>0.27272727272727271</v>
      </c>
      <c r="BG991" s="12">
        <v>0.31818181818181818</v>
      </c>
      <c r="BH991" s="12">
        <v>2E-3</v>
      </c>
      <c r="BI991" s="12">
        <v>8.1000000000000003E-2</v>
      </c>
      <c r="BJ991" s="12">
        <v>0</v>
      </c>
      <c r="BK991" s="12">
        <v>0.57299999999999995</v>
      </c>
      <c r="BL991" s="12">
        <v>926</v>
      </c>
      <c r="BM991" s="12">
        <v>-558</v>
      </c>
      <c r="BN991" s="12">
        <v>-632</v>
      </c>
      <c r="BO991" s="12">
        <v>2572</v>
      </c>
      <c r="BP991" s="12">
        <v>-18</v>
      </c>
      <c r="BQ991" s="12">
        <v>75</v>
      </c>
      <c r="BR991" s="12">
        <v>1402</v>
      </c>
      <c r="BS991" s="12">
        <v>2828</v>
      </c>
      <c r="BT991" s="12">
        <v>0.33640914599280108</v>
      </c>
      <c r="BU991" s="12">
        <v>0.53912769256518533</v>
      </c>
      <c r="BV991" s="12">
        <v>0.56552291971214619</v>
      </c>
      <c r="BW991" s="12">
        <v>0.47730821303058535</v>
      </c>
      <c r="BX991" s="12">
        <v>0.62284306810423085</v>
      </c>
      <c r="BY991" s="12">
        <v>1621</v>
      </c>
      <c r="BZ991" s="12">
        <v>0.8</v>
      </c>
      <c r="CB991" s="12">
        <v>0.10668633235004917</v>
      </c>
      <c r="CC991" s="12">
        <v>20080</v>
      </c>
      <c r="CD991" s="12">
        <v>20100</v>
      </c>
      <c r="CE991" s="12">
        <v>2.2625139043381535</v>
      </c>
      <c r="CH991" s="22">
        <v>42928</v>
      </c>
      <c r="CI991">
        <v>58</v>
      </c>
      <c r="CJ991">
        <v>79</v>
      </c>
      <c r="CK991">
        <v>57</v>
      </c>
      <c r="CL991">
        <v>63</v>
      </c>
      <c r="CM991" s="22">
        <v>42929</v>
      </c>
      <c r="CN991">
        <v>63</v>
      </c>
      <c r="CO991">
        <v>66</v>
      </c>
      <c r="CP991">
        <v>59</v>
      </c>
      <c r="CQ991">
        <v>61</v>
      </c>
      <c r="CR991" s="22">
        <v>42930</v>
      </c>
      <c r="CS991">
        <v>62</v>
      </c>
      <c r="CT991">
        <v>62</v>
      </c>
      <c r="CU991">
        <v>59</v>
      </c>
      <c r="CV991">
        <v>61</v>
      </c>
    </row>
    <row r="992" spans="1:100">
      <c r="A992" s="22">
        <v>42928</v>
      </c>
      <c r="B992">
        <v>3370</v>
      </c>
      <c r="C992">
        <v>3425</v>
      </c>
      <c r="D992">
        <v>3365</v>
      </c>
      <c r="E992">
        <v>3400</v>
      </c>
      <c r="F992" s="23">
        <f t="shared" si="98"/>
        <v>8.9020771513352859E-3</v>
      </c>
      <c r="G992" s="22">
        <v>42929</v>
      </c>
      <c r="H992">
        <v>3620</v>
      </c>
      <c r="I992">
        <v>3620</v>
      </c>
      <c r="J992">
        <v>3480</v>
      </c>
      <c r="K992">
        <v>3505</v>
      </c>
      <c r="L992" s="22">
        <v>42930</v>
      </c>
      <c r="M992">
        <v>3560</v>
      </c>
      <c r="N992" s="4">
        <v>42929</v>
      </c>
      <c r="O992" s="3" t="s">
        <v>15</v>
      </c>
      <c r="P992" s="3">
        <v>6539</v>
      </c>
      <c r="Q992" s="3" t="s">
        <v>473</v>
      </c>
      <c r="R992" s="3" t="s">
        <v>17</v>
      </c>
      <c r="S992" s="3">
        <v>0.05</v>
      </c>
      <c r="T992" s="3">
        <v>2</v>
      </c>
      <c r="U992" s="3">
        <v>0</v>
      </c>
      <c r="V992" s="3">
        <v>200</v>
      </c>
      <c r="W992">
        <v>3620</v>
      </c>
      <c r="X992" s="4">
        <v>42930</v>
      </c>
      <c r="Y992">
        <v>3505</v>
      </c>
      <c r="Z992" s="10">
        <f t="shared" si="97"/>
        <v>-23000</v>
      </c>
      <c r="AA992" s="10">
        <f t="shared" si="96"/>
        <v>23000</v>
      </c>
      <c r="AB992" t="str">
        <f t="shared" si="99"/>
        <v/>
      </c>
      <c r="AC992">
        <f t="shared" si="100"/>
        <v>-403220</v>
      </c>
      <c r="AD992">
        <f t="shared" si="101"/>
        <v>3.9787798408488118E-2</v>
      </c>
      <c r="AE992" s="15">
        <v>42930</v>
      </c>
      <c r="AF992" s="9">
        <v>5.7484981832465198E-3</v>
      </c>
      <c r="AG992" s="12" t="s">
        <v>957</v>
      </c>
      <c r="AH992" s="20">
        <v>42928.993055555555</v>
      </c>
      <c r="AI992" s="12">
        <v>3770</v>
      </c>
      <c r="AJ992" s="12">
        <v>370</v>
      </c>
      <c r="AK992" s="12">
        <v>0.10879999999999999</v>
      </c>
      <c r="AL992" s="17">
        <v>8200</v>
      </c>
      <c r="AM992" s="17">
        <v>0.19969278033794163</v>
      </c>
      <c r="AN992" s="9"/>
      <c r="AO992" s="9"/>
      <c r="AP992" s="17">
        <v>0</v>
      </c>
      <c r="AQ992" s="17">
        <v>20192</v>
      </c>
      <c r="AR992" s="17">
        <v>0.18595041322314049</v>
      </c>
      <c r="AS992" s="17">
        <v>0.153</v>
      </c>
      <c r="AT992" s="17">
        <v>0.53095238095238095</v>
      </c>
      <c r="AU992" s="12">
        <v>0.53095238095238095</v>
      </c>
      <c r="AV992" s="12">
        <v>1.08</v>
      </c>
      <c r="AY992" s="12">
        <v>6203500</v>
      </c>
      <c r="BA992" s="12">
        <v>0.86111111111111116</v>
      </c>
      <c r="BD992" s="12">
        <v>0.19969278033794163</v>
      </c>
      <c r="BE992" s="12">
        <v>0.18595041322314049</v>
      </c>
      <c r="BF992" s="12">
        <v>0.53095238095238095</v>
      </c>
      <c r="BG992" s="12">
        <v>0.53095238095238095</v>
      </c>
      <c r="BH992" s="12">
        <v>2.9000000000000001E-2</v>
      </c>
      <c r="BI992" s="12">
        <v>0.153</v>
      </c>
      <c r="BJ992" s="12">
        <v>0</v>
      </c>
      <c r="BK992" s="12">
        <v>0.78900000000000003</v>
      </c>
      <c r="BL992" s="12">
        <v>732</v>
      </c>
      <c r="BM992" s="12">
        <v>154</v>
      </c>
      <c r="BN992" s="12">
        <v>1905</v>
      </c>
      <c r="BO992" s="12">
        <v>3829</v>
      </c>
      <c r="BP992" s="12">
        <v>635</v>
      </c>
      <c r="BQ992" s="12">
        <v>127</v>
      </c>
      <c r="BR992" s="12">
        <v>-204</v>
      </c>
      <c r="BS992" s="12">
        <v>1037</v>
      </c>
      <c r="BT992" s="12">
        <v>0.39043997254041923</v>
      </c>
      <c r="BU992" s="12">
        <v>0.51649988296024341</v>
      </c>
      <c r="BV992" s="12">
        <v>0.54314987140790782</v>
      </c>
      <c r="BW992" s="12">
        <v>0.48375370548019858</v>
      </c>
      <c r="BX992" s="12">
        <v>0.48023285222214751</v>
      </c>
      <c r="BY992" s="12">
        <v>1621</v>
      </c>
      <c r="BZ992" s="12">
        <v>0.86111111111111116</v>
      </c>
      <c r="CB992" s="12">
        <v>0.10668633235004917</v>
      </c>
      <c r="CC992" s="12">
        <v>20080</v>
      </c>
      <c r="CD992" s="12">
        <v>20100</v>
      </c>
      <c r="CE992" s="12">
        <v>1.8717747244579415</v>
      </c>
      <c r="CH992" s="22">
        <v>42928</v>
      </c>
      <c r="CI992">
        <v>3370</v>
      </c>
      <c r="CJ992">
        <v>3425</v>
      </c>
      <c r="CK992">
        <v>3365</v>
      </c>
      <c r="CL992">
        <v>3400</v>
      </c>
      <c r="CM992" s="22">
        <v>42929</v>
      </c>
      <c r="CN992">
        <v>3620</v>
      </c>
      <c r="CO992">
        <v>3620</v>
      </c>
      <c r="CP992">
        <v>3480</v>
      </c>
      <c r="CQ992">
        <v>3505</v>
      </c>
      <c r="CR992" s="22">
        <v>42930</v>
      </c>
      <c r="CS992">
        <v>3560</v>
      </c>
      <c r="CT992">
        <v>3680</v>
      </c>
      <c r="CU992">
        <v>3525</v>
      </c>
      <c r="CV992">
        <v>3665</v>
      </c>
    </row>
    <row r="993" spans="1:100">
      <c r="A993" s="22">
        <v>42928</v>
      </c>
      <c r="B993">
        <v>323</v>
      </c>
      <c r="C993">
        <v>324</v>
      </c>
      <c r="D993">
        <v>285</v>
      </c>
      <c r="E993">
        <v>300</v>
      </c>
      <c r="F993" s="23">
        <f t="shared" si="98"/>
        <v>-7.1207430340557321E-2</v>
      </c>
      <c r="G993" s="22">
        <v>42929</v>
      </c>
      <c r="H993">
        <v>310</v>
      </c>
      <c r="I993">
        <v>313</v>
      </c>
      <c r="J993">
        <v>295</v>
      </c>
      <c r="K993">
        <v>304</v>
      </c>
      <c r="L993" s="22">
        <v>42930</v>
      </c>
      <c r="M993">
        <v>298</v>
      </c>
      <c r="N993" s="4">
        <v>42929</v>
      </c>
      <c r="O993" s="3" t="s">
        <v>15</v>
      </c>
      <c r="P993" s="3">
        <v>1418</v>
      </c>
      <c r="Q993" s="3" t="s">
        <v>469</v>
      </c>
      <c r="R993" s="3" t="s">
        <v>17</v>
      </c>
      <c r="S993" s="3">
        <v>0.05</v>
      </c>
      <c r="T993" s="3">
        <v>1</v>
      </c>
      <c r="U993" s="3">
        <v>0</v>
      </c>
      <c r="V993" s="3">
        <v>1700</v>
      </c>
      <c r="W993">
        <v>310</v>
      </c>
      <c r="X993" s="4">
        <v>42930</v>
      </c>
      <c r="Y993">
        <v>304</v>
      </c>
      <c r="Z993" s="10">
        <f t="shared" si="97"/>
        <v>-10200</v>
      </c>
      <c r="AA993" s="10">
        <f t="shared" si="96"/>
        <v>10200</v>
      </c>
      <c r="AB993">
        <f t="shared" si="99"/>
        <v>-10200</v>
      </c>
      <c r="AC993">
        <f t="shared" si="100"/>
        <v>-413420</v>
      </c>
      <c r="AD993">
        <f t="shared" si="101"/>
        <v>3.7267080745341574E-2</v>
      </c>
      <c r="AE993" s="15">
        <v>42930</v>
      </c>
      <c r="AF993" s="9">
        <v>5.7484981832465198E-3</v>
      </c>
      <c r="AG993" s="12" t="s">
        <v>960</v>
      </c>
      <c r="AH993" s="20">
        <v>42928.988194444442</v>
      </c>
      <c r="AI993" s="12">
        <v>322</v>
      </c>
      <c r="AJ993" s="12">
        <v>22</v>
      </c>
      <c r="AK993" s="12">
        <v>7.3300000000000004E-2</v>
      </c>
      <c r="AL993" s="17">
        <v>7300</v>
      </c>
      <c r="AM993" s="17">
        <v>0.25333333333333335</v>
      </c>
      <c r="AN993" s="9"/>
      <c r="AO993" s="9"/>
      <c r="AP993" s="17">
        <v>5.8</v>
      </c>
      <c r="AQ993" s="17">
        <v>6003</v>
      </c>
      <c r="AR993" s="17">
        <v>0.67045454545454541</v>
      </c>
      <c r="AS993" s="17">
        <v>0.122</v>
      </c>
      <c r="AT993" s="17">
        <v>0.52509652509652505</v>
      </c>
      <c r="AU993" s="12">
        <v>0.54612546125461259</v>
      </c>
      <c r="AV993" s="12">
        <v>1.33</v>
      </c>
      <c r="AY993" s="12">
        <v>20010529</v>
      </c>
      <c r="BA993" s="12">
        <v>1</v>
      </c>
      <c r="BD993" s="12">
        <v>0.25333333333333335</v>
      </c>
      <c r="BE993" s="12">
        <v>0.67045454545454541</v>
      </c>
      <c r="BF993" s="12">
        <v>0.52509652509652505</v>
      </c>
      <c r="BG993" s="12">
        <v>0.54612546125461259</v>
      </c>
      <c r="BH993" s="12">
        <v>6.0000000000000001E-3</v>
      </c>
      <c r="BI993" s="12">
        <v>0.122</v>
      </c>
      <c r="BJ993" s="12">
        <v>0</v>
      </c>
      <c r="BK993" s="12">
        <v>0.629</v>
      </c>
      <c r="BL993" s="12">
        <v>403</v>
      </c>
      <c r="BM993" s="12">
        <v>35</v>
      </c>
      <c r="BN993" s="12">
        <v>15</v>
      </c>
      <c r="BO993" s="12">
        <v>1607</v>
      </c>
      <c r="BP993" s="12">
        <v>560</v>
      </c>
      <c r="BQ993" s="12">
        <v>-493</v>
      </c>
      <c r="BR993" s="12">
        <v>240</v>
      </c>
      <c r="BS993" s="12">
        <v>1153</v>
      </c>
      <c r="BT993" s="12">
        <v>0.33640914599280108</v>
      </c>
      <c r="BU993" s="12">
        <v>0.53912769256518533</v>
      </c>
      <c r="BV993" s="12">
        <v>0.56552291971214619</v>
      </c>
      <c r="BW993" s="12">
        <v>0.47730821303058535</v>
      </c>
      <c r="BX993" s="12">
        <v>0.62284306810423085</v>
      </c>
      <c r="BY993" s="12">
        <v>1621</v>
      </c>
      <c r="BZ993" s="12">
        <v>1</v>
      </c>
      <c r="CB993" s="12">
        <v>0.10668633235004917</v>
      </c>
      <c r="CC993" s="12">
        <v>20080</v>
      </c>
      <c r="CD993" s="12">
        <v>20100</v>
      </c>
      <c r="CE993" s="12">
        <v>2.374562211981567</v>
      </c>
      <c r="CH993" s="22">
        <v>42928</v>
      </c>
      <c r="CI993">
        <v>323</v>
      </c>
      <c r="CJ993">
        <v>324</v>
      </c>
      <c r="CK993">
        <v>285</v>
      </c>
      <c r="CL993">
        <v>300</v>
      </c>
      <c r="CM993" s="22">
        <v>42929</v>
      </c>
      <c r="CN993">
        <v>310</v>
      </c>
      <c r="CO993">
        <v>313</v>
      </c>
      <c r="CP993">
        <v>295</v>
      </c>
      <c r="CQ993">
        <v>304</v>
      </c>
      <c r="CR993" s="22">
        <v>42930</v>
      </c>
      <c r="CS993">
        <v>298</v>
      </c>
      <c r="CT993">
        <v>305</v>
      </c>
      <c r="CU993">
        <v>295</v>
      </c>
      <c r="CV993">
        <v>297</v>
      </c>
    </row>
    <row r="994" spans="1:100">
      <c r="A994" s="22">
        <v>42928</v>
      </c>
      <c r="B994">
        <v>694</v>
      </c>
      <c r="C994">
        <v>730</v>
      </c>
      <c r="D994">
        <v>682</v>
      </c>
      <c r="E994">
        <v>718</v>
      </c>
      <c r="F994" s="23">
        <f t="shared" si="98"/>
        <v>3.4582132564841439E-2</v>
      </c>
      <c r="G994" s="22">
        <v>42929</v>
      </c>
      <c r="H994">
        <v>686</v>
      </c>
      <c r="I994">
        <v>688</v>
      </c>
      <c r="J994">
        <v>662</v>
      </c>
      <c r="K994">
        <v>667</v>
      </c>
      <c r="L994" s="22">
        <v>42930</v>
      </c>
      <c r="M994">
        <v>670</v>
      </c>
      <c r="N994" s="4">
        <v>42929</v>
      </c>
      <c r="O994" s="3" t="s">
        <v>11</v>
      </c>
      <c r="P994" s="3">
        <v>1401</v>
      </c>
      <c r="Q994" s="3" t="s">
        <v>113</v>
      </c>
      <c r="R994" s="3" t="s">
        <v>13</v>
      </c>
      <c r="S994" s="3">
        <v>0.05</v>
      </c>
      <c r="T994" s="3">
        <v>2</v>
      </c>
      <c r="U994" s="3">
        <v>0</v>
      </c>
      <c r="V994" s="3">
        <v>700</v>
      </c>
      <c r="W994">
        <v>686</v>
      </c>
      <c r="X994" s="4">
        <v>42930</v>
      </c>
      <c r="Y994">
        <v>667</v>
      </c>
      <c r="Z994" s="10">
        <f t="shared" si="97"/>
        <v>-13300</v>
      </c>
      <c r="AA994" s="10">
        <f t="shared" si="96"/>
        <v>13300</v>
      </c>
      <c r="AB994" t="str">
        <f t="shared" si="99"/>
        <v/>
      </c>
      <c r="AC994">
        <f t="shared" si="100"/>
        <v>-413420</v>
      </c>
      <c r="AD994">
        <f t="shared" si="101"/>
        <v>7.2939460248000465E-4</v>
      </c>
      <c r="AE994" s="15">
        <v>42930</v>
      </c>
      <c r="AF994" s="9">
        <v>5.7484981832465198E-3</v>
      </c>
      <c r="AG994" s="12" t="s">
        <v>957</v>
      </c>
      <c r="AH994" s="20">
        <v>42928.995833333334</v>
      </c>
      <c r="AI994" s="12">
        <v>685.5</v>
      </c>
      <c r="AJ994" s="12">
        <v>-32.5</v>
      </c>
      <c r="AK994" s="12">
        <v>-4.53E-2</v>
      </c>
      <c r="AL994" s="17">
        <v>6500</v>
      </c>
      <c r="AM994" s="17">
        <v>0.43384615384615383</v>
      </c>
      <c r="AN994" s="9"/>
      <c r="AO994" s="9"/>
      <c r="AP994" s="17">
        <v>0</v>
      </c>
      <c r="AQ994" s="17">
        <v>4729</v>
      </c>
      <c r="AR994" s="17">
        <v>0.47154471544715448</v>
      </c>
      <c r="AS994" s="17">
        <v>0.24</v>
      </c>
      <c r="AT994" s="17">
        <v>0.61481481481481481</v>
      </c>
      <c r="AU994" s="12">
        <v>0.65995291655767718</v>
      </c>
      <c r="AV994" s="12">
        <v>0</v>
      </c>
      <c r="AY994" s="12">
        <v>7275000</v>
      </c>
      <c r="BA994" s="12">
        <v>0.4228855721393035</v>
      </c>
      <c r="BD994" s="12">
        <v>0.43384615384615383</v>
      </c>
      <c r="BE994" s="12">
        <v>0.47154471544715448</v>
      </c>
      <c r="BF994" s="12">
        <v>0.61481481481481481</v>
      </c>
      <c r="BG994" s="12">
        <v>0.65995291655767718</v>
      </c>
      <c r="BH994" s="12">
        <v>0</v>
      </c>
      <c r="BI994" s="12">
        <v>0.24</v>
      </c>
      <c r="BJ994" s="12">
        <v>3.0000000000000001E-3</v>
      </c>
      <c r="BK994" s="12">
        <v>0.71199999999999997</v>
      </c>
      <c r="BL994" s="12">
        <v>55</v>
      </c>
      <c r="BM994" s="12">
        <v>-14</v>
      </c>
      <c r="BN994" s="12">
        <v>41</v>
      </c>
      <c r="BO994" s="12">
        <v>181</v>
      </c>
      <c r="BP994" s="12">
        <v>29</v>
      </c>
      <c r="BQ994" s="12">
        <v>-187</v>
      </c>
      <c r="BR994" s="12">
        <v>-78</v>
      </c>
      <c r="BS994" s="12">
        <v>93</v>
      </c>
      <c r="BT994" s="12">
        <v>0.39043997254041923</v>
      </c>
      <c r="BU994" s="12">
        <v>0.51649988296024341</v>
      </c>
      <c r="BV994" s="12">
        <v>0.54314987140790782</v>
      </c>
      <c r="BW994" s="12">
        <v>0.48375370548019858</v>
      </c>
      <c r="BX994" s="12">
        <v>0.48023285222214751</v>
      </c>
      <c r="BY994" s="12">
        <v>1621</v>
      </c>
      <c r="BZ994" s="12">
        <v>0.4228855721393035</v>
      </c>
      <c r="CB994" s="12">
        <v>0.10668633235004917</v>
      </c>
      <c r="CC994" s="12">
        <v>20080</v>
      </c>
      <c r="CD994" s="12">
        <v>20100</v>
      </c>
      <c r="CE994" s="12">
        <v>4.0665579581708613</v>
      </c>
      <c r="CH994" s="22">
        <v>42928</v>
      </c>
      <c r="CI994">
        <v>694</v>
      </c>
      <c r="CJ994">
        <v>730</v>
      </c>
      <c r="CK994">
        <v>682</v>
      </c>
      <c r="CL994">
        <v>718</v>
      </c>
      <c r="CM994" s="22">
        <v>42929</v>
      </c>
      <c r="CN994">
        <v>686</v>
      </c>
      <c r="CO994">
        <v>688</v>
      </c>
      <c r="CP994">
        <v>662</v>
      </c>
      <c r="CQ994">
        <v>667</v>
      </c>
      <c r="CR994" s="22">
        <v>42930</v>
      </c>
      <c r="CS994">
        <v>670</v>
      </c>
      <c r="CT994">
        <v>670</v>
      </c>
      <c r="CU994">
        <v>638</v>
      </c>
      <c r="CV994">
        <v>646</v>
      </c>
    </row>
    <row r="995" spans="1:100">
      <c r="A995" s="22">
        <v>42929</v>
      </c>
      <c r="B995">
        <v>18</v>
      </c>
      <c r="C995">
        <v>18</v>
      </c>
      <c r="D995">
        <v>17</v>
      </c>
      <c r="E995">
        <v>18</v>
      </c>
      <c r="F995" s="23">
        <f t="shared" si="98"/>
        <v>0</v>
      </c>
      <c r="G995" s="22">
        <v>42930</v>
      </c>
      <c r="H995">
        <v>21</v>
      </c>
      <c r="I995">
        <v>23</v>
      </c>
      <c r="J995">
        <v>17</v>
      </c>
      <c r="K995">
        <v>17</v>
      </c>
      <c r="L995" s="22">
        <v>42934</v>
      </c>
      <c r="M995">
        <v>18</v>
      </c>
      <c r="N995" s="4">
        <v>42930</v>
      </c>
      <c r="O995" s="3" t="s">
        <v>15</v>
      </c>
      <c r="P995" s="3">
        <v>8918</v>
      </c>
      <c r="Q995" s="3" t="s">
        <v>72</v>
      </c>
      <c r="R995" s="3" t="s">
        <v>17</v>
      </c>
      <c r="S995" s="3">
        <v>0.05</v>
      </c>
      <c r="T995" s="3">
        <v>2</v>
      </c>
      <c r="U995" s="3">
        <v>0</v>
      </c>
      <c r="V995" s="3">
        <v>27800</v>
      </c>
      <c r="W995">
        <v>21</v>
      </c>
      <c r="X995" s="4">
        <v>42934</v>
      </c>
      <c r="Y995">
        <v>17</v>
      </c>
      <c r="Z995" s="10">
        <f t="shared" si="97"/>
        <v>-111200</v>
      </c>
      <c r="AA995" s="10">
        <f t="shared" si="96"/>
        <v>111200</v>
      </c>
      <c r="AB995" t="str">
        <f t="shared" si="99"/>
        <v/>
      </c>
      <c r="AC995">
        <f t="shared" si="100"/>
        <v>-413420</v>
      </c>
      <c r="AD995">
        <f t="shared" si="101"/>
        <v>3.2258064516129004E-2</v>
      </c>
      <c r="AE995" s="15">
        <v>42931</v>
      </c>
      <c r="AF995" s="9">
        <v>9.7296413640268753E-4</v>
      </c>
      <c r="AG995" s="12" t="s">
        <v>962</v>
      </c>
      <c r="AH995" s="20">
        <v>42929.998611111114</v>
      </c>
      <c r="AI995" s="12">
        <v>21.7</v>
      </c>
      <c r="AJ995" s="12">
        <v>3.7</v>
      </c>
      <c r="AK995" s="12">
        <v>0.2056</v>
      </c>
      <c r="AL995" s="17">
        <v>11827300</v>
      </c>
      <c r="AM995" s="17">
        <v>0.47058823529411764</v>
      </c>
      <c r="AN995" s="9"/>
      <c r="AO995" s="9"/>
      <c r="AP995" s="17">
        <v>0</v>
      </c>
      <c r="AQ995" s="17">
        <v>9392</v>
      </c>
      <c r="AR995" s="17">
        <v>0.2857142857142857</v>
      </c>
      <c r="AS995" s="17">
        <v>5.2999999999999999E-2</v>
      </c>
      <c r="AT995" s="17">
        <v>0.375</v>
      </c>
      <c r="AU995" s="12">
        <v>0.46153846153846156</v>
      </c>
      <c r="AV995" s="12">
        <v>0</v>
      </c>
      <c r="AY995" s="12">
        <v>552474000</v>
      </c>
      <c r="BA995" s="12">
        <v>0.5</v>
      </c>
      <c r="BD995" s="12">
        <v>0.47058823529411764</v>
      </c>
      <c r="BE995" s="12">
        <v>0.2857142857142857</v>
      </c>
      <c r="BF995" s="12">
        <v>0.375</v>
      </c>
      <c r="BG995" s="12">
        <v>0.46153846153846156</v>
      </c>
      <c r="BH995" s="12">
        <v>3.6999999999999998E-2</v>
      </c>
      <c r="BI995" s="12">
        <v>5.2999999999999999E-2</v>
      </c>
      <c r="BJ995" s="12">
        <v>1E-3</v>
      </c>
      <c r="BK995" s="12">
        <v>0.10199999999999999</v>
      </c>
      <c r="BL995" s="12">
        <v>-395</v>
      </c>
      <c r="BM995" s="12">
        <v>939</v>
      </c>
      <c r="BN995" s="12">
        <v>-982</v>
      </c>
      <c r="BO995" s="12">
        <v>395</v>
      </c>
      <c r="BP995" s="12">
        <v>-566</v>
      </c>
      <c r="BQ995" s="12">
        <v>724</v>
      </c>
      <c r="BR995" s="12">
        <v>-55</v>
      </c>
      <c r="BS995" s="12">
        <v>833</v>
      </c>
      <c r="BT995" s="12">
        <v>0.22437639240750293</v>
      </c>
      <c r="BU995" s="12">
        <v>0.61755063132036292</v>
      </c>
      <c r="BV995" s="12">
        <v>0.72215839518075009</v>
      </c>
      <c r="BW995" s="12">
        <v>0.66673492894779474</v>
      </c>
      <c r="BX995" s="12">
        <v>0.60113280345188191</v>
      </c>
      <c r="BY995" s="12">
        <v>1623.5</v>
      </c>
      <c r="BZ995" s="12">
        <v>0.5</v>
      </c>
      <c r="CB995" s="12">
        <v>0.10082805650267901</v>
      </c>
      <c r="CC995" s="12">
        <v>20100</v>
      </c>
      <c r="CD995" s="12">
        <v>20090</v>
      </c>
      <c r="CE995" s="12">
        <v>4.6672350099460074</v>
      </c>
      <c r="CH995" s="22">
        <v>42929</v>
      </c>
      <c r="CI995">
        <v>18</v>
      </c>
      <c r="CJ995">
        <v>18</v>
      </c>
      <c r="CK995">
        <v>17</v>
      </c>
      <c r="CL995">
        <v>18</v>
      </c>
      <c r="CM995" s="22">
        <v>42930</v>
      </c>
      <c r="CN995">
        <v>21</v>
      </c>
      <c r="CO995">
        <v>23</v>
      </c>
      <c r="CP995">
        <v>17</v>
      </c>
      <c r="CQ995">
        <v>17</v>
      </c>
      <c r="CR995" s="22">
        <v>42934</v>
      </c>
      <c r="CS995">
        <v>18</v>
      </c>
      <c r="CT995">
        <v>20</v>
      </c>
      <c r="CU995">
        <v>17</v>
      </c>
      <c r="CV995">
        <v>19</v>
      </c>
    </row>
    <row r="996" spans="1:100">
      <c r="A996" s="22">
        <v>42929</v>
      </c>
      <c r="B996">
        <v>9</v>
      </c>
      <c r="C996">
        <v>9</v>
      </c>
      <c r="D996">
        <v>8</v>
      </c>
      <c r="E996">
        <v>8</v>
      </c>
      <c r="F996" s="23">
        <f t="shared" si="98"/>
        <v>-0.11111111111111116</v>
      </c>
      <c r="G996" s="22">
        <v>42930</v>
      </c>
      <c r="H996">
        <v>9</v>
      </c>
      <c r="I996">
        <v>9</v>
      </c>
      <c r="J996">
        <v>8</v>
      </c>
      <c r="K996">
        <v>8</v>
      </c>
      <c r="L996" s="22">
        <v>42934</v>
      </c>
      <c r="M996">
        <v>8</v>
      </c>
      <c r="N996" s="4">
        <v>42930</v>
      </c>
      <c r="O996" s="3" t="s">
        <v>15</v>
      </c>
      <c r="P996" s="3">
        <v>9318</v>
      </c>
      <c r="Q996" s="3" t="s">
        <v>71</v>
      </c>
      <c r="R996" s="3" t="s">
        <v>17</v>
      </c>
      <c r="S996" s="3">
        <v>0.05</v>
      </c>
      <c r="T996" s="3">
        <v>2</v>
      </c>
      <c r="U996" s="3">
        <v>0</v>
      </c>
      <c r="V996" s="3">
        <v>62500</v>
      </c>
      <c r="W996">
        <v>9</v>
      </c>
      <c r="X996" s="4">
        <v>42934</v>
      </c>
      <c r="Y996">
        <v>8</v>
      </c>
      <c r="Z996" s="10">
        <f t="shared" si="97"/>
        <v>-62500</v>
      </c>
      <c r="AA996" s="10">
        <f t="shared" si="96"/>
        <v>62500</v>
      </c>
      <c r="AB996" t="str">
        <f t="shared" si="99"/>
        <v/>
      </c>
      <c r="AC996">
        <f t="shared" si="100"/>
        <v>-413420</v>
      </c>
      <c r="AD996">
        <f t="shared" si="101"/>
        <v>5.8823529411764719E-2</v>
      </c>
      <c r="AE996" s="15">
        <v>42931</v>
      </c>
      <c r="AF996" s="9">
        <v>9.7296413640268753E-4</v>
      </c>
      <c r="AG996" s="12" t="s">
        <v>954</v>
      </c>
      <c r="AH996" s="20">
        <v>42929.961805555555</v>
      </c>
      <c r="AI996" s="12">
        <v>8.5</v>
      </c>
      <c r="AJ996" s="12">
        <v>0.5</v>
      </c>
      <c r="AK996" s="12">
        <v>6.25E-2</v>
      </c>
      <c r="AL996" s="17">
        <v>84900</v>
      </c>
      <c r="AM996" s="17">
        <v>0.25</v>
      </c>
      <c r="AN996" s="9"/>
      <c r="AO996" s="9"/>
      <c r="AP996" s="17">
        <v>0</v>
      </c>
      <c r="AQ996" s="17">
        <v>3175</v>
      </c>
      <c r="AR996" s="17">
        <v>0</v>
      </c>
      <c r="AS996" s="17">
        <v>4.7E-2</v>
      </c>
      <c r="AT996" s="17">
        <v>0</v>
      </c>
      <c r="AU996" s="12">
        <v>0.1</v>
      </c>
      <c r="AV996" s="12">
        <v>0</v>
      </c>
      <c r="AY996" s="12">
        <v>396835456</v>
      </c>
      <c r="BA996" s="12">
        <v>0</v>
      </c>
      <c r="BD996" s="12">
        <v>0.25</v>
      </c>
      <c r="BE996" s="12">
        <v>0</v>
      </c>
      <c r="BF996" s="12">
        <v>0</v>
      </c>
      <c r="BG996" s="12">
        <v>0.1</v>
      </c>
      <c r="BH996" s="12">
        <v>6.0999999999999999E-2</v>
      </c>
      <c r="BI996" s="12">
        <v>4.7E-2</v>
      </c>
      <c r="BJ996" s="12">
        <v>0</v>
      </c>
      <c r="BK996" s="12">
        <v>0.27800000000000002</v>
      </c>
      <c r="BL996" s="12">
        <v>-372</v>
      </c>
      <c r="BM996" s="12">
        <v>-524</v>
      </c>
      <c r="BN996" s="12">
        <v>916</v>
      </c>
      <c r="BO996" s="12">
        <v>1248</v>
      </c>
      <c r="BP996" s="12">
        <v>785</v>
      </c>
      <c r="BQ996" s="12">
        <v>29</v>
      </c>
      <c r="BR996" s="12">
        <v>55</v>
      </c>
      <c r="BS996" s="12">
        <v>1227</v>
      </c>
      <c r="BT996" s="12">
        <v>0.26405130285668488</v>
      </c>
      <c r="BU996" s="12">
        <v>0.61844723257043732</v>
      </c>
      <c r="BV996" s="12">
        <v>0.69704097794087172</v>
      </c>
      <c r="BW996" s="12">
        <v>0.62900454087525892</v>
      </c>
      <c r="BX996" s="12">
        <v>0.67290146302135856</v>
      </c>
      <c r="BY996" s="12">
        <v>1623.5</v>
      </c>
      <c r="BZ996" s="12">
        <v>0</v>
      </c>
      <c r="CB996" s="12">
        <v>0.10082805650267901</v>
      </c>
      <c r="CC996" s="12">
        <v>20100</v>
      </c>
      <c r="CD996" s="12">
        <v>20090</v>
      </c>
      <c r="CE996" s="12">
        <v>2.4794685990338166</v>
      </c>
      <c r="CH996" s="22">
        <v>42929</v>
      </c>
      <c r="CI996">
        <v>9</v>
      </c>
      <c r="CJ996">
        <v>9</v>
      </c>
      <c r="CK996">
        <v>8</v>
      </c>
      <c r="CL996">
        <v>8</v>
      </c>
      <c r="CM996" s="22">
        <v>42930</v>
      </c>
      <c r="CN996">
        <v>9</v>
      </c>
      <c r="CO996">
        <v>9</v>
      </c>
      <c r="CP996">
        <v>8</v>
      </c>
      <c r="CQ996">
        <v>8</v>
      </c>
      <c r="CR996" s="22">
        <v>42934</v>
      </c>
      <c r="CS996">
        <v>8</v>
      </c>
      <c r="CT996">
        <v>10</v>
      </c>
      <c r="CU996">
        <v>8</v>
      </c>
      <c r="CV996">
        <v>9</v>
      </c>
    </row>
    <row r="997" spans="1:100">
      <c r="A997" s="22">
        <v>42929</v>
      </c>
      <c r="B997">
        <v>194</v>
      </c>
      <c r="C997">
        <v>197</v>
      </c>
      <c r="D997">
        <v>176</v>
      </c>
      <c r="E997">
        <v>179</v>
      </c>
      <c r="F997" s="23">
        <f t="shared" si="98"/>
        <v>-7.7319587628865927E-2</v>
      </c>
      <c r="G997" s="22">
        <v>42930</v>
      </c>
      <c r="H997">
        <v>169</v>
      </c>
      <c r="I997">
        <v>173</v>
      </c>
      <c r="J997">
        <v>147</v>
      </c>
      <c r="K997">
        <v>152</v>
      </c>
      <c r="L997" s="22">
        <v>42934</v>
      </c>
      <c r="M997">
        <v>142</v>
      </c>
      <c r="N997" s="4">
        <v>42930</v>
      </c>
      <c r="O997" s="3" t="s">
        <v>11</v>
      </c>
      <c r="P997" s="3">
        <v>5721</v>
      </c>
      <c r="Q997" s="3" t="s">
        <v>400</v>
      </c>
      <c r="R997" s="3" t="s">
        <v>13</v>
      </c>
      <c r="S997" s="3">
        <v>0.05</v>
      </c>
      <c r="T997" s="3">
        <v>2</v>
      </c>
      <c r="U997" s="3">
        <v>0</v>
      </c>
      <c r="V997" s="3">
        <v>2800</v>
      </c>
      <c r="W997">
        <v>169</v>
      </c>
      <c r="X997" s="4">
        <v>42934</v>
      </c>
      <c r="Y997">
        <v>152</v>
      </c>
      <c r="Z997" s="10">
        <f t="shared" si="97"/>
        <v>-47600</v>
      </c>
      <c r="AA997" s="10">
        <f t="shared" si="96"/>
        <v>47600</v>
      </c>
      <c r="AB997" t="str">
        <f t="shared" si="99"/>
        <v/>
      </c>
      <c r="AC997">
        <f t="shared" si="100"/>
        <v>-413420</v>
      </c>
      <c r="AD997">
        <f t="shared" si="101"/>
        <v>2.4812463935372286E-2</v>
      </c>
      <c r="AE997" s="15">
        <v>42931</v>
      </c>
      <c r="AF997" s="9">
        <v>9.7296413640268753E-4</v>
      </c>
      <c r="AG997" s="12" t="s">
        <v>962</v>
      </c>
      <c r="AH997" s="20">
        <v>42929.995138888888</v>
      </c>
      <c r="AI997" s="12">
        <v>173.3</v>
      </c>
      <c r="AJ997" s="12">
        <v>-5.7</v>
      </c>
      <c r="AK997" s="12">
        <v>-3.1800000000000002E-2</v>
      </c>
      <c r="AL997" s="17">
        <v>83500</v>
      </c>
      <c r="AM997" s="17">
        <v>1.3223684210526316</v>
      </c>
      <c r="AN997" s="9"/>
      <c r="AO997" s="9"/>
      <c r="AP997" s="17">
        <v>0</v>
      </c>
      <c r="AQ997" s="17">
        <v>15290</v>
      </c>
      <c r="AR997" s="17">
        <v>0.64971751412429379</v>
      </c>
      <c r="AS997" s="17">
        <v>0.23</v>
      </c>
      <c r="AT997" s="17">
        <v>0.66120218579234968</v>
      </c>
      <c r="AU997" s="12">
        <v>0.66120218579234968</v>
      </c>
      <c r="AV997" s="12" t="s">
        <v>988</v>
      </c>
      <c r="AY997" s="12">
        <v>100593749</v>
      </c>
      <c r="BA997" s="12">
        <v>0.58940397350993379</v>
      </c>
      <c r="BD997" s="12">
        <v>1.3223684210526316</v>
      </c>
      <c r="BE997" s="12">
        <v>0.64971751412429379</v>
      </c>
      <c r="BF997" s="12">
        <v>0.66120218579234968</v>
      </c>
      <c r="BG997" s="12">
        <v>0.66120218579234968</v>
      </c>
      <c r="BH997" s="12">
        <v>1.4999999999999999E-2</v>
      </c>
      <c r="BI997" s="12">
        <v>0.23</v>
      </c>
      <c r="BJ997" s="12">
        <v>0</v>
      </c>
      <c r="BK997" s="12">
        <v>0.23100000000000001</v>
      </c>
      <c r="BL997" s="12">
        <v>-265</v>
      </c>
      <c r="BM997" s="12">
        <v>194</v>
      </c>
      <c r="BN997" s="12">
        <v>-53</v>
      </c>
      <c r="BO997" s="12">
        <v>311</v>
      </c>
      <c r="BP997" s="12">
        <v>-260</v>
      </c>
      <c r="BQ997" s="12">
        <v>183</v>
      </c>
      <c r="BR997" s="12">
        <v>-51</v>
      </c>
      <c r="BS997" s="12">
        <v>437</v>
      </c>
      <c r="BT997" s="12">
        <v>0.22437639240750293</v>
      </c>
      <c r="BU997" s="12">
        <v>0.61755063132036292</v>
      </c>
      <c r="BV997" s="12">
        <v>0.72215839518075009</v>
      </c>
      <c r="BW997" s="12">
        <v>0.66673492894779474</v>
      </c>
      <c r="BX997" s="12">
        <v>0.60113280345188191</v>
      </c>
      <c r="BY997" s="12">
        <v>1623.5</v>
      </c>
      <c r="BZ997" s="12">
        <v>0.58940397350993379</v>
      </c>
      <c r="CB997" s="12">
        <v>0.10082805650267901</v>
      </c>
      <c r="CC997" s="12">
        <v>20100</v>
      </c>
      <c r="CD997" s="12">
        <v>20090</v>
      </c>
      <c r="CE997" s="12">
        <v>13.115083905415714</v>
      </c>
      <c r="CH997" s="22">
        <v>42929</v>
      </c>
      <c r="CI997">
        <v>194</v>
      </c>
      <c r="CJ997">
        <v>197</v>
      </c>
      <c r="CK997">
        <v>176</v>
      </c>
      <c r="CL997">
        <v>179</v>
      </c>
      <c r="CM997" s="22">
        <v>42930</v>
      </c>
      <c r="CN997">
        <v>169</v>
      </c>
      <c r="CO997">
        <v>173</v>
      </c>
      <c r="CP997">
        <v>147</v>
      </c>
      <c r="CQ997">
        <v>152</v>
      </c>
      <c r="CR997" s="22">
        <v>42934</v>
      </c>
      <c r="CS997">
        <v>142</v>
      </c>
      <c r="CT997">
        <v>148</v>
      </c>
      <c r="CU997">
        <v>130</v>
      </c>
      <c r="CV997">
        <v>137</v>
      </c>
    </row>
    <row r="998" spans="1:100">
      <c r="A998" s="22">
        <v>42929</v>
      </c>
      <c r="B998">
        <v>121</v>
      </c>
      <c r="C998">
        <v>154</v>
      </c>
      <c r="D998">
        <v>120</v>
      </c>
      <c r="E998">
        <v>140</v>
      </c>
      <c r="F998" s="23">
        <f t="shared" si="98"/>
        <v>0.15702479338842967</v>
      </c>
      <c r="G998" s="22">
        <v>42930</v>
      </c>
      <c r="H998">
        <v>135</v>
      </c>
      <c r="I998">
        <v>139</v>
      </c>
      <c r="J998">
        <v>121</v>
      </c>
      <c r="K998">
        <v>123</v>
      </c>
      <c r="L998" s="22">
        <v>42934</v>
      </c>
      <c r="M998">
        <v>121</v>
      </c>
      <c r="N998" s="4">
        <v>42930</v>
      </c>
      <c r="O998" s="3" t="s">
        <v>15</v>
      </c>
      <c r="P998" s="3">
        <v>9423</v>
      </c>
      <c r="Q998" s="3" t="s">
        <v>474</v>
      </c>
      <c r="R998" s="3" t="s">
        <v>17</v>
      </c>
      <c r="S998" s="3">
        <v>0.05</v>
      </c>
      <c r="T998" s="3">
        <v>1</v>
      </c>
      <c r="U998" s="3">
        <v>0</v>
      </c>
      <c r="V998" s="3">
        <v>3600</v>
      </c>
      <c r="W998">
        <v>135</v>
      </c>
      <c r="X998" s="4">
        <v>42934</v>
      </c>
      <c r="Y998">
        <v>123</v>
      </c>
      <c r="Z998" s="10">
        <f t="shared" si="97"/>
        <v>-43200</v>
      </c>
      <c r="AA998" s="10">
        <f t="shared" si="96"/>
        <v>43200</v>
      </c>
      <c r="AB998">
        <f t="shared" si="99"/>
        <v>-43200</v>
      </c>
      <c r="AC998">
        <f t="shared" si="100"/>
        <v>-456620</v>
      </c>
      <c r="AD998">
        <f t="shared" si="101"/>
        <v>9.9999999999999978E-2</v>
      </c>
      <c r="AE998" s="15">
        <v>42931</v>
      </c>
      <c r="AF998" s="9">
        <v>9.7296413640268753E-4</v>
      </c>
      <c r="AG998" s="12" t="s">
        <v>960</v>
      </c>
      <c r="AH998" s="20">
        <v>42929.997916666667</v>
      </c>
      <c r="AI998" s="12">
        <v>150</v>
      </c>
      <c r="AJ998" s="12">
        <v>10</v>
      </c>
      <c r="AK998" s="12">
        <v>7.1400000000000005E-2</v>
      </c>
      <c r="AL998" s="17">
        <v>35800</v>
      </c>
      <c r="AM998" s="17">
        <v>0.43902439024390244</v>
      </c>
      <c r="AN998" s="9"/>
      <c r="AO998" s="9"/>
      <c r="AP998" s="17">
        <v>158.87</v>
      </c>
      <c r="AQ998" s="17">
        <v>2878</v>
      </c>
      <c r="AR998" s="17">
        <v>0.61702127659574468</v>
      </c>
      <c r="AS998" s="17">
        <v>0.08</v>
      </c>
      <c r="AT998" s="17">
        <v>0.6785714285714286</v>
      </c>
      <c r="AU998" s="12">
        <v>0.59154929577464788</v>
      </c>
      <c r="AV998" s="12">
        <v>0.81</v>
      </c>
      <c r="AY998" s="12">
        <v>23401800</v>
      </c>
      <c r="BA998" s="12">
        <v>0.5</v>
      </c>
      <c r="BD998" s="12">
        <v>0.43902439024390244</v>
      </c>
      <c r="BE998" s="12">
        <v>0.61702127659574468</v>
      </c>
      <c r="BF998" s="12">
        <v>0.6785714285714286</v>
      </c>
      <c r="BG998" s="12">
        <v>0.59154929577464788</v>
      </c>
      <c r="BH998" s="12">
        <v>0</v>
      </c>
      <c r="BI998" s="12">
        <v>0.08</v>
      </c>
      <c r="BJ998" s="12">
        <v>0</v>
      </c>
      <c r="BK998" s="12">
        <v>0.77500000000000002</v>
      </c>
      <c r="BL998" s="12">
        <v>-16</v>
      </c>
      <c r="BM998" s="12">
        <v>-6</v>
      </c>
      <c r="BN998" s="12">
        <v>39</v>
      </c>
      <c r="BO998" s="12">
        <v>35</v>
      </c>
      <c r="BP998" s="12">
        <v>-41</v>
      </c>
      <c r="BQ998" s="12">
        <v>-16</v>
      </c>
      <c r="BR998" s="12">
        <v>20</v>
      </c>
      <c r="BS998" s="12">
        <v>15</v>
      </c>
      <c r="BT998" s="12">
        <v>0.33640914599280108</v>
      </c>
      <c r="BU998" s="12">
        <v>0.53912769256518533</v>
      </c>
      <c r="BV998" s="12">
        <v>0.56552291971214619</v>
      </c>
      <c r="BW998" s="12">
        <v>0.47730821303058535</v>
      </c>
      <c r="BX998" s="12">
        <v>0.62284306810423085</v>
      </c>
      <c r="BY998" s="12">
        <v>1623.5</v>
      </c>
      <c r="BZ998" s="12">
        <v>0.5</v>
      </c>
      <c r="CB998" s="12">
        <v>0.10082805650267901</v>
      </c>
      <c r="CC998" s="12">
        <v>20100</v>
      </c>
      <c r="CD998" s="12">
        <v>20090</v>
      </c>
      <c r="CE998" s="12">
        <v>4.3541887592788973</v>
      </c>
      <c r="CH998" s="22">
        <v>42929</v>
      </c>
      <c r="CI998">
        <v>121</v>
      </c>
      <c r="CJ998">
        <v>154</v>
      </c>
      <c r="CK998">
        <v>120</v>
      </c>
      <c r="CL998">
        <v>140</v>
      </c>
      <c r="CM998" s="22">
        <v>42930</v>
      </c>
      <c r="CN998">
        <v>135</v>
      </c>
      <c r="CO998">
        <v>139</v>
      </c>
      <c r="CP998">
        <v>121</v>
      </c>
      <c r="CQ998">
        <v>123</v>
      </c>
      <c r="CR998" s="22">
        <v>42934</v>
      </c>
      <c r="CS998">
        <v>121</v>
      </c>
      <c r="CT998">
        <v>123</v>
      </c>
      <c r="CU998">
        <v>117</v>
      </c>
      <c r="CV998">
        <v>119</v>
      </c>
    </row>
    <row r="999" spans="1:100">
      <c r="A999" s="22">
        <v>42929</v>
      </c>
      <c r="B999">
        <v>120</v>
      </c>
      <c r="C999">
        <v>122</v>
      </c>
      <c r="D999">
        <v>107</v>
      </c>
      <c r="E999">
        <v>110</v>
      </c>
      <c r="F999" s="23">
        <f t="shared" si="98"/>
        <v>-8.333333333333337E-2</v>
      </c>
      <c r="G999" s="22">
        <v>42930</v>
      </c>
      <c r="H999">
        <v>102</v>
      </c>
      <c r="I999">
        <v>103</v>
      </c>
      <c r="J999">
        <v>95</v>
      </c>
      <c r="K999">
        <v>98</v>
      </c>
      <c r="L999" s="22">
        <v>42934</v>
      </c>
      <c r="M999">
        <v>96</v>
      </c>
      <c r="N999" s="4">
        <v>42930</v>
      </c>
      <c r="O999" s="3" t="s">
        <v>11</v>
      </c>
      <c r="P999" s="3">
        <v>5856</v>
      </c>
      <c r="Q999" s="3" t="s">
        <v>432</v>
      </c>
      <c r="R999" s="3" t="s">
        <v>13</v>
      </c>
      <c r="S999" s="3">
        <v>0.05</v>
      </c>
      <c r="T999" s="3">
        <v>2</v>
      </c>
      <c r="U999" s="3">
        <v>0</v>
      </c>
      <c r="V999" s="3">
        <v>4600</v>
      </c>
      <c r="W999">
        <v>102</v>
      </c>
      <c r="X999" s="4">
        <v>42934</v>
      </c>
      <c r="Y999">
        <v>98</v>
      </c>
      <c r="Z999" s="10">
        <f t="shared" si="97"/>
        <v>-18400</v>
      </c>
      <c r="AA999" s="10">
        <f t="shared" si="96"/>
        <v>18400</v>
      </c>
      <c r="AB999" t="str">
        <f t="shared" si="99"/>
        <v/>
      </c>
      <c r="AC999">
        <f t="shared" si="100"/>
        <v>-456620</v>
      </c>
      <c r="AD999">
        <f t="shared" si="101"/>
        <v>3.7735849056603765E-2</v>
      </c>
      <c r="AE999" s="15">
        <v>42931</v>
      </c>
      <c r="AF999" s="9">
        <v>9.7296413640268753E-4</v>
      </c>
      <c r="AG999" s="12" t="s">
        <v>954</v>
      </c>
      <c r="AH999" s="20">
        <v>42929.998611111114</v>
      </c>
      <c r="AI999" s="12">
        <v>106</v>
      </c>
      <c r="AJ999" s="12">
        <v>-4</v>
      </c>
      <c r="AK999" s="12">
        <v>-3.6400000000000002E-2</v>
      </c>
      <c r="AL999" s="17">
        <v>31300</v>
      </c>
      <c r="AM999" s="17">
        <v>0.88775510204081631</v>
      </c>
      <c r="AN999" s="9"/>
      <c r="AO999" s="9"/>
      <c r="AP999" s="17">
        <v>0</v>
      </c>
      <c r="AQ999" s="17">
        <v>8526</v>
      </c>
      <c r="AR999" s="17">
        <v>0.58108108108108103</v>
      </c>
      <c r="AS999" s="17">
        <v>0.13200000000000001</v>
      </c>
      <c r="AT999" s="17">
        <v>0.60256410256410253</v>
      </c>
      <c r="AU999" s="12">
        <v>0.60256410256410253</v>
      </c>
      <c r="AV999" s="12">
        <v>2.04</v>
      </c>
      <c r="AY999" s="12">
        <v>87000000</v>
      </c>
      <c r="BA999" s="12">
        <v>0.515625</v>
      </c>
      <c r="BD999" s="12">
        <v>0.88775510204081631</v>
      </c>
      <c r="BE999" s="12">
        <v>0.58108108108108103</v>
      </c>
      <c r="BF999" s="12">
        <v>0.60256410256410253</v>
      </c>
      <c r="BG999" s="12">
        <v>0.60256410256410253</v>
      </c>
      <c r="BH999" s="12">
        <v>0.01</v>
      </c>
      <c r="BI999" s="12">
        <v>0.13200000000000001</v>
      </c>
      <c r="BJ999" s="12">
        <v>3.1E-2</v>
      </c>
      <c r="BK999" s="12">
        <v>0.49</v>
      </c>
      <c r="BL999" s="12">
        <v>-123</v>
      </c>
      <c r="BM999" s="12">
        <v>-219</v>
      </c>
      <c r="BN999" s="12">
        <v>295</v>
      </c>
      <c r="BO999" s="12">
        <v>2238</v>
      </c>
      <c r="BP999" s="12">
        <v>658</v>
      </c>
      <c r="BQ999" s="12">
        <v>-88</v>
      </c>
      <c r="BR999" s="12">
        <v>-170</v>
      </c>
      <c r="BS999" s="12">
        <v>2286</v>
      </c>
      <c r="BT999" s="12">
        <v>0.26405130285668488</v>
      </c>
      <c r="BU999" s="12">
        <v>0.61844723257043732</v>
      </c>
      <c r="BV999" s="12">
        <v>0.69704097794087172</v>
      </c>
      <c r="BW999" s="12">
        <v>0.62900454087525892</v>
      </c>
      <c r="BX999" s="12">
        <v>0.67290146302135856</v>
      </c>
      <c r="BY999" s="12">
        <v>1623.5</v>
      </c>
      <c r="BZ999" s="12">
        <v>0.515625</v>
      </c>
      <c r="CB999" s="12">
        <v>0.10082805650267901</v>
      </c>
      <c r="CC999" s="12">
        <v>20100</v>
      </c>
      <c r="CD999" s="12">
        <v>20090</v>
      </c>
      <c r="CE999" s="12">
        <v>8.8046435965690613</v>
      </c>
      <c r="CH999" s="22">
        <v>42929</v>
      </c>
      <c r="CI999">
        <v>120</v>
      </c>
      <c r="CJ999">
        <v>122</v>
      </c>
      <c r="CK999">
        <v>107</v>
      </c>
      <c r="CL999">
        <v>110</v>
      </c>
      <c r="CM999" s="22">
        <v>42930</v>
      </c>
      <c r="CN999">
        <v>102</v>
      </c>
      <c r="CO999">
        <v>103</v>
      </c>
      <c r="CP999">
        <v>95</v>
      </c>
      <c r="CQ999">
        <v>98</v>
      </c>
      <c r="CR999" s="22">
        <v>42934</v>
      </c>
      <c r="CS999">
        <v>96</v>
      </c>
      <c r="CT999">
        <v>97</v>
      </c>
      <c r="CU999">
        <v>92</v>
      </c>
      <c r="CV999">
        <v>92</v>
      </c>
    </row>
    <row r="1000" spans="1:100">
      <c r="A1000" s="22">
        <v>42929</v>
      </c>
      <c r="B1000">
        <v>205</v>
      </c>
      <c r="C1000">
        <v>224</v>
      </c>
      <c r="D1000">
        <v>205</v>
      </c>
      <c r="E1000">
        <v>223</v>
      </c>
      <c r="F1000" s="23">
        <f t="shared" si="98"/>
        <v>8.7804878048780566E-2</v>
      </c>
      <c r="G1000" s="22">
        <v>42930</v>
      </c>
      <c r="H1000">
        <v>247</v>
      </c>
      <c r="I1000">
        <v>249</v>
      </c>
      <c r="J1000">
        <v>224</v>
      </c>
      <c r="K1000">
        <v>225</v>
      </c>
      <c r="L1000" s="22">
        <v>42934</v>
      </c>
      <c r="M1000">
        <v>223</v>
      </c>
      <c r="N1000" s="4">
        <v>42930</v>
      </c>
      <c r="O1000" s="3" t="s">
        <v>15</v>
      </c>
      <c r="P1000" s="3">
        <v>8181</v>
      </c>
      <c r="Q1000" s="3" t="s">
        <v>475</v>
      </c>
      <c r="R1000" s="3" t="s">
        <v>17</v>
      </c>
      <c r="S1000" s="3">
        <v>0.05</v>
      </c>
      <c r="T1000" s="3">
        <v>2</v>
      </c>
      <c r="U1000" s="3">
        <v>0</v>
      </c>
      <c r="V1000" s="3">
        <v>3000</v>
      </c>
      <c r="W1000">
        <v>247</v>
      </c>
      <c r="X1000" s="4">
        <v>42934</v>
      </c>
      <c r="Y1000">
        <v>225</v>
      </c>
      <c r="Z1000" s="10">
        <f t="shared" si="97"/>
        <v>-66000</v>
      </c>
      <c r="AA1000" s="10">
        <f t="shared" si="96"/>
        <v>66000</v>
      </c>
      <c r="AB1000" t="str">
        <f t="shared" si="99"/>
        <v/>
      </c>
      <c r="AC1000">
        <f t="shared" si="100"/>
        <v>-456620</v>
      </c>
      <c r="AD1000">
        <f t="shared" si="101"/>
        <v>5.1063829787234116E-2</v>
      </c>
      <c r="AE1000" s="15">
        <v>42931</v>
      </c>
      <c r="AF1000" s="9">
        <v>9.7296413640268753E-4</v>
      </c>
      <c r="AG1000" s="12" t="s">
        <v>962</v>
      </c>
      <c r="AH1000" s="20">
        <v>42929.986805555556</v>
      </c>
      <c r="AI1000" s="12">
        <v>235</v>
      </c>
      <c r="AJ1000" s="12">
        <v>12</v>
      </c>
      <c r="AK1000" s="12">
        <v>5.3800000000000001E-2</v>
      </c>
      <c r="AL1000" s="17">
        <v>25000</v>
      </c>
      <c r="AM1000" s="17">
        <v>0.60888888888888892</v>
      </c>
      <c r="AN1000" s="9"/>
      <c r="AO1000" s="9"/>
      <c r="AP1000" s="17">
        <v>5.44</v>
      </c>
      <c r="AQ1000" s="17">
        <v>5789</v>
      </c>
      <c r="AR1000" s="17">
        <v>1</v>
      </c>
      <c r="AS1000" s="17">
        <v>0.28999999999999998</v>
      </c>
      <c r="AT1000" s="17">
        <v>1</v>
      </c>
      <c r="AU1000" s="12">
        <v>1</v>
      </c>
      <c r="AV1000" s="12" t="s">
        <v>988</v>
      </c>
      <c r="AY1000" s="12">
        <v>25728716</v>
      </c>
      <c r="BA1000" s="12">
        <v>1</v>
      </c>
      <c r="BD1000" s="12">
        <v>0.60888888888888892</v>
      </c>
      <c r="BE1000" s="12">
        <v>1</v>
      </c>
      <c r="BF1000" s="12">
        <v>1</v>
      </c>
      <c r="BG1000" s="12">
        <v>1</v>
      </c>
      <c r="BH1000" s="12">
        <v>8.0000000000000002E-3</v>
      </c>
      <c r="BI1000" s="12">
        <v>0.28999999999999998</v>
      </c>
      <c r="BJ1000" s="12">
        <v>1.0999999999999999E-2</v>
      </c>
      <c r="BK1000" s="12">
        <v>0.56100000000000005</v>
      </c>
      <c r="BL1000" s="12">
        <v>264</v>
      </c>
      <c r="BM1000" s="12">
        <v>-230</v>
      </c>
      <c r="BN1000" s="12">
        <v>-76</v>
      </c>
      <c r="BO1000" s="12">
        <v>700</v>
      </c>
      <c r="BP1000" s="12">
        <v>34</v>
      </c>
      <c r="BQ1000" s="12">
        <v>-51</v>
      </c>
      <c r="BR1000" s="12">
        <v>101</v>
      </c>
      <c r="BS1000" s="12">
        <v>742</v>
      </c>
      <c r="BT1000" s="12">
        <v>0.22437639240750293</v>
      </c>
      <c r="BU1000" s="12">
        <v>0.61755063132036292</v>
      </c>
      <c r="BV1000" s="12">
        <v>0.72215839518075009</v>
      </c>
      <c r="BW1000" s="12">
        <v>0.66673492894779474</v>
      </c>
      <c r="BX1000" s="12">
        <v>0.60113280345188191</v>
      </c>
      <c r="BY1000" s="12">
        <v>1623.5</v>
      </c>
      <c r="BZ1000" s="12">
        <v>1</v>
      </c>
      <c r="CB1000" s="12">
        <v>0.10082805650267901</v>
      </c>
      <c r="CC1000" s="12">
        <v>20100</v>
      </c>
      <c r="CD1000" s="12">
        <v>20090</v>
      </c>
      <c r="CE1000" s="12">
        <v>6.0388835212023624</v>
      </c>
      <c r="CH1000" s="22">
        <v>42929</v>
      </c>
      <c r="CI1000">
        <v>205</v>
      </c>
      <c r="CJ1000">
        <v>224</v>
      </c>
      <c r="CK1000">
        <v>205</v>
      </c>
      <c r="CL1000">
        <v>223</v>
      </c>
      <c r="CM1000" s="22">
        <v>42930</v>
      </c>
      <c r="CN1000">
        <v>247</v>
      </c>
      <c r="CO1000">
        <v>249</v>
      </c>
      <c r="CP1000">
        <v>224</v>
      </c>
      <c r="CQ1000">
        <v>225</v>
      </c>
      <c r="CR1000" s="22">
        <v>42934</v>
      </c>
      <c r="CS1000">
        <v>223</v>
      </c>
      <c r="CT1000">
        <v>223</v>
      </c>
      <c r="CU1000">
        <v>215</v>
      </c>
      <c r="CV1000">
        <v>217</v>
      </c>
    </row>
    <row r="1001" spans="1:100">
      <c r="A1001" s="22">
        <v>42929</v>
      </c>
      <c r="B1001">
        <v>260</v>
      </c>
      <c r="C1001">
        <v>275</v>
      </c>
      <c r="D1001">
        <v>255</v>
      </c>
      <c r="E1001">
        <v>258</v>
      </c>
      <c r="F1001" s="23">
        <f t="shared" si="98"/>
        <v>-7.692307692307665E-3</v>
      </c>
      <c r="G1001" s="22">
        <v>42930</v>
      </c>
      <c r="H1001">
        <v>265</v>
      </c>
      <c r="I1001">
        <v>273</v>
      </c>
      <c r="J1001">
        <v>261</v>
      </c>
      <c r="K1001">
        <v>267</v>
      </c>
      <c r="L1001" s="22">
        <v>42934</v>
      </c>
      <c r="M1001">
        <v>264</v>
      </c>
      <c r="N1001" s="4">
        <v>42930</v>
      </c>
      <c r="O1001" s="3" t="s">
        <v>15</v>
      </c>
      <c r="P1001" s="3">
        <v>6628</v>
      </c>
      <c r="Q1001" s="3" t="s">
        <v>267</v>
      </c>
      <c r="R1001" s="3" t="s">
        <v>17</v>
      </c>
      <c r="S1001" s="3">
        <v>0.05</v>
      </c>
      <c r="T1001" s="3">
        <v>2</v>
      </c>
      <c r="U1001" s="3">
        <v>0</v>
      </c>
      <c r="V1001" s="3">
        <v>2000</v>
      </c>
      <c r="W1001">
        <v>265</v>
      </c>
      <c r="X1001" s="4">
        <v>42934</v>
      </c>
      <c r="Y1001">
        <v>267</v>
      </c>
      <c r="Z1001" s="10">
        <f t="shared" si="97"/>
        <v>4000</v>
      </c>
      <c r="AA1001" s="10">
        <f t="shared" si="96"/>
        <v>4000</v>
      </c>
      <c r="AB1001" t="str">
        <f t="shared" si="99"/>
        <v/>
      </c>
      <c r="AC1001">
        <f t="shared" si="100"/>
        <v>-456620</v>
      </c>
      <c r="AD1001">
        <f t="shared" si="101"/>
        <v>3.7593984962406291E-3</v>
      </c>
      <c r="AE1001" s="15">
        <v>42931</v>
      </c>
      <c r="AF1001" s="9">
        <v>9.7296413640268753E-4</v>
      </c>
      <c r="AG1001" s="12" t="s">
        <v>960</v>
      </c>
      <c r="AH1001" s="20">
        <v>42929.992361111108</v>
      </c>
      <c r="AI1001" s="12">
        <v>266</v>
      </c>
      <c r="AJ1001" s="12">
        <v>8</v>
      </c>
      <c r="AK1001" s="12">
        <v>3.1E-2</v>
      </c>
      <c r="AL1001" s="17">
        <v>20400</v>
      </c>
      <c r="AM1001" s="17">
        <v>0.78277153558052437</v>
      </c>
      <c r="AN1001" s="9"/>
      <c r="AO1001" s="9"/>
      <c r="AP1001" s="17">
        <v>235.58</v>
      </c>
      <c r="AQ1001" s="17">
        <v>23126</v>
      </c>
      <c r="AR1001" s="17">
        <v>0.87222222222222223</v>
      </c>
      <c r="AS1001" s="17">
        <v>8.6999999999999994E-2</v>
      </c>
      <c r="AT1001" s="17">
        <v>0.88205128205128203</v>
      </c>
      <c r="AU1001" s="12">
        <v>0.88442211055276387</v>
      </c>
      <c r="AV1001" s="12" t="s">
        <v>988</v>
      </c>
      <c r="AY1001" s="12">
        <v>86613695</v>
      </c>
      <c r="BA1001" s="12">
        <v>0.85161290322580641</v>
      </c>
      <c r="BD1001" s="12">
        <v>0.78277153558052437</v>
      </c>
      <c r="BE1001" s="12">
        <v>0.87222222222222223</v>
      </c>
      <c r="BF1001" s="12">
        <v>0.88205128205128203</v>
      </c>
      <c r="BG1001" s="12">
        <v>0.88442211055276387</v>
      </c>
      <c r="BH1001" s="12">
        <v>0.14599999999999999</v>
      </c>
      <c r="BI1001" s="12">
        <v>8.6999999999999994E-2</v>
      </c>
      <c r="BJ1001" s="12">
        <v>8.0000000000000002E-3</v>
      </c>
      <c r="BK1001" s="12">
        <v>0.67300000000000004</v>
      </c>
      <c r="BL1001" s="12">
        <v>-150</v>
      </c>
      <c r="BM1001" s="12">
        <v>-1165</v>
      </c>
      <c r="BN1001" s="12">
        <v>-2006</v>
      </c>
      <c r="BO1001" s="12">
        <v>5172</v>
      </c>
      <c r="BP1001" s="12">
        <v>-450</v>
      </c>
      <c r="BQ1001" s="12">
        <v>-1227</v>
      </c>
      <c r="BR1001" s="12">
        <v>-752</v>
      </c>
      <c r="BS1001" s="12">
        <v>8021</v>
      </c>
      <c r="BT1001" s="12">
        <v>0.33640914599280108</v>
      </c>
      <c r="BU1001" s="12">
        <v>0.53912769256518533</v>
      </c>
      <c r="BV1001" s="12">
        <v>0.56552291971214619</v>
      </c>
      <c r="BW1001" s="12">
        <v>0.47730821303058535</v>
      </c>
      <c r="BX1001" s="12">
        <v>0.62284306810423085</v>
      </c>
      <c r="BY1001" s="12">
        <v>1623.5</v>
      </c>
      <c r="BZ1001" s="12">
        <v>0.85161290322580641</v>
      </c>
      <c r="CB1001" s="12">
        <v>0.10082805650267901</v>
      </c>
      <c r="CC1001" s="12">
        <v>20100</v>
      </c>
      <c r="CD1001" s="12">
        <v>20090</v>
      </c>
      <c r="CE1001" s="12">
        <v>7.7634297707575675</v>
      </c>
      <c r="CH1001" s="22">
        <v>42929</v>
      </c>
      <c r="CI1001">
        <v>260</v>
      </c>
      <c r="CJ1001">
        <v>275</v>
      </c>
      <c r="CK1001">
        <v>255</v>
      </c>
      <c r="CL1001">
        <v>258</v>
      </c>
      <c r="CM1001" s="22">
        <v>42930</v>
      </c>
      <c r="CN1001">
        <v>265</v>
      </c>
      <c r="CO1001">
        <v>273</v>
      </c>
      <c r="CP1001">
        <v>261</v>
      </c>
      <c r="CQ1001">
        <v>267</v>
      </c>
      <c r="CR1001" s="22">
        <v>42934</v>
      </c>
      <c r="CS1001">
        <v>264</v>
      </c>
      <c r="CT1001">
        <v>271</v>
      </c>
      <c r="CU1001">
        <v>255</v>
      </c>
      <c r="CV1001">
        <v>259</v>
      </c>
    </row>
    <row r="1002" spans="1:100">
      <c r="A1002" s="22">
        <v>42929</v>
      </c>
      <c r="B1002">
        <v>1173</v>
      </c>
      <c r="C1002">
        <v>1180</v>
      </c>
      <c r="D1002">
        <v>1137</v>
      </c>
      <c r="E1002">
        <v>1150</v>
      </c>
      <c r="F1002" s="23">
        <f t="shared" si="98"/>
        <v>-1.9607843137254943E-2</v>
      </c>
      <c r="G1002" s="22">
        <v>42930</v>
      </c>
      <c r="H1002">
        <v>1270</v>
      </c>
      <c r="I1002">
        <v>1289</v>
      </c>
      <c r="J1002">
        <v>1178</v>
      </c>
      <c r="K1002">
        <v>1187</v>
      </c>
      <c r="L1002" s="22">
        <v>42934</v>
      </c>
      <c r="M1002">
        <v>1220</v>
      </c>
      <c r="N1002" s="4">
        <v>42930</v>
      </c>
      <c r="O1002" s="3" t="s">
        <v>15</v>
      </c>
      <c r="P1002" s="3">
        <v>2484</v>
      </c>
      <c r="Q1002" s="3" t="s">
        <v>476</v>
      </c>
      <c r="R1002" s="3" t="s">
        <v>17</v>
      </c>
      <c r="S1002" s="3">
        <v>0.05</v>
      </c>
      <c r="T1002" s="3">
        <v>1</v>
      </c>
      <c r="U1002" s="3">
        <v>0</v>
      </c>
      <c r="V1002" s="3">
        <v>500</v>
      </c>
      <c r="W1002">
        <v>1270</v>
      </c>
      <c r="X1002" s="4">
        <v>42934</v>
      </c>
      <c r="Y1002">
        <v>1187</v>
      </c>
      <c r="Z1002" s="10">
        <f t="shared" si="97"/>
        <v>-41500</v>
      </c>
      <c r="AA1002" s="10">
        <f t="shared" si="96"/>
        <v>41500</v>
      </c>
      <c r="AB1002">
        <f t="shared" si="99"/>
        <v>-41500</v>
      </c>
      <c r="AC1002">
        <f t="shared" si="100"/>
        <v>-498120</v>
      </c>
      <c r="AD1002">
        <f t="shared" si="101"/>
        <v>5.2238805970149294E-2</v>
      </c>
      <c r="AE1002" s="15">
        <v>42931</v>
      </c>
      <c r="AF1002" s="9">
        <v>9.7296413640268753E-4</v>
      </c>
      <c r="AG1002" s="12" t="s">
        <v>960</v>
      </c>
      <c r="AH1002" s="20">
        <v>42929.991666666669</v>
      </c>
      <c r="AI1002" s="12">
        <v>1340</v>
      </c>
      <c r="AJ1002" s="12">
        <v>190</v>
      </c>
      <c r="AK1002" s="12">
        <v>0.16520000000000001</v>
      </c>
      <c r="AL1002" s="17">
        <v>18600</v>
      </c>
      <c r="AM1002" s="17">
        <v>0.40943555181128899</v>
      </c>
      <c r="AN1002" s="9"/>
      <c r="AO1002" s="9"/>
      <c r="AP1002" s="17">
        <v>8.1199999999999992</v>
      </c>
      <c r="AQ1002" s="17">
        <v>52691</v>
      </c>
      <c r="AR1002" s="17">
        <v>0.73935969868173257</v>
      </c>
      <c r="AS1002" s="17">
        <v>0.129</v>
      </c>
      <c r="AT1002" s="17">
        <v>0.81997918834547345</v>
      </c>
      <c r="AU1002" s="12">
        <v>0.85124677558039552</v>
      </c>
      <c r="AV1002" s="12" t="s">
        <v>988</v>
      </c>
      <c r="AY1002" s="12">
        <v>44390400</v>
      </c>
      <c r="BA1002" s="12">
        <v>0.1761904761904762</v>
      </c>
      <c r="BD1002" s="12">
        <v>0.40943555181128899</v>
      </c>
      <c r="BE1002" s="12">
        <v>0.73935969868173257</v>
      </c>
      <c r="BF1002" s="12">
        <v>0.81997918834547345</v>
      </c>
      <c r="BG1002" s="12">
        <v>0.85124677558039552</v>
      </c>
      <c r="BH1002" s="12">
        <v>5.7000000000000002E-2</v>
      </c>
      <c r="BI1002" s="12">
        <v>0.129</v>
      </c>
      <c r="BJ1002" s="12">
        <v>6.9000000000000006E-2</v>
      </c>
      <c r="BK1002" s="12">
        <v>0.622</v>
      </c>
      <c r="BL1002" s="12">
        <v>317</v>
      </c>
      <c r="BM1002" s="12">
        <v>206</v>
      </c>
      <c r="BN1002" s="12">
        <v>72</v>
      </c>
      <c r="BO1002" s="12">
        <v>1247</v>
      </c>
      <c r="BP1002" s="12">
        <v>259</v>
      </c>
      <c r="BQ1002" s="12">
        <v>-354</v>
      </c>
      <c r="BR1002" s="12">
        <v>-45</v>
      </c>
      <c r="BS1002" s="12">
        <v>651</v>
      </c>
      <c r="BT1002" s="12">
        <v>0.33640914599280108</v>
      </c>
      <c r="BU1002" s="12">
        <v>0.53912769256518533</v>
      </c>
      <c r="BV1002" s="12">
        <v>0.56552291971214619</v>
      </c>
      <c r="BW1002" s="12">
        <v>0.47730821303058535</v>
      </c>
      <c r="BX1002" s="12">
        <v>0.62284306810423085</v>
      </c>
      <c r="BY1002" s="12">
        <v>1623.5</v>
      </c>
      <c r="BZ1002" s="12">
        <v>0.1761904761904762</v>
      </c>
      <c r="CB1002" s="12">
        <v>0.10082805650267901</v>
      </c>
      <c r="CC1002" s="12">
        <v>20100</v>
      </c>
      <c r="CD1002" s="12">
        <v>20090</v>
      </c>
      <c r="CE1002" s="12">
        <v>4.0607303761766973</v>
      </c>
      <c r="CH1002" s="22">
        <v>42929</v>
      </c>
      <c r="CI1002">
        <v>1173</v>
      </c>
      <c r="CJ1002">
        <v>1180</v>
      </c>
      <c r="CK1002">
        <v>1137</v>
      </c>
      <c r="CL1002">
        <v>1150</v>
      </c>
      <c r="CM1002" s="22">
        <v>42930</v>
      </c>
      <c r="CN1002">
        <v>1270</v>
      </c>
      <c r="CO1002">
        <v>1289</v>
      </c>
      <c r="CP1002">
        <v>1178</v>
      </c>
      <c r="CQ1002">
        <v>1187</v>
      </c>
      <c r="CR1002" s="22">
        <v>42934</v>
      </c>
      <c r="CS1002">
        <v>1220</v>
      </c>
      <c r="CT1002">
        <v>1270</v>
      </c>
      <c r="CU1002">
        <v>1198</v>
      </c>
      <c r="CV1002">
        <v>1256</v>
      </c>
    </row>
    <row r="1003" spans="1:100">
      <c r="A1003" s="22">
        <v>42929</v>
      </c>
      <c r="B1003">
        <v>1719</v>
      </c>
      <c r="C1003">
        <v>1942</v>
      </c>
      <c r="D1003">
        <v>1293</v>
      </c>
      <c r="E1003">
        <v>1366</v>
      </c>
      <c r="F1003" s="23">
        <f t="shared" si="98"/>
        <v>-0.20535194880744623</v>
      </c>
      <c r="G1003" s="22">
        <v>42930</v>
      </c>
      <c r="H1003">
        <v>1420</v>
      </c>
      <c r="I1003">
        <v>1510</v>
      </c>
      <c r="J1003">
        <v>1250</v>
      </c>
      <c r="K1003">
        <v>1285</v>
      </c>
      <c r="L1003" s="22">
        <v>42934</v>
      </c>
      <c r="M1003">
        <v>1222</v>
      </c>
      <c r="N1003" s="4">
        <v>42930</v>
      </c>
      <c r="O1003" s="3" t="s">
        <v>15</v>
      </c>
      <c r="P1003" s="3">
        <v>9233</v>
      </c>
      <c r="Q1003" s="3" t="s">
        <v>465</v>
      </c>
      <c r="R1003" s="3" t="s">
        <v>17</v>
      </c>
      <c r="S1003" s="3">
        <v>0.05</v>
      </c>
      <c r="T1003" s="3">
        <v>2</v>
      </c>
      <c r="U1003" s="3">
        <v>0</v>
      </c>
      <c r="V1003" s="3">
        <v>400</v>
      </c>
      <c r="W1003">
        <v>1420</v>
      </c>
      <c r="X1003" s="4">
        <v>42934</v>
      </c>
      <c r="Y1003">
        <v>1285</v>
      </c>
      <c r="Z1003" s="10">
        <f t="shared" si="97"/>
        <v>-54000</v>
      </c>
      <c r="AA1003" s="10">
        <f t="shared" si="96"/>
        <v>54000</v>
      </c>
      <c r="AB1003" t="str">
        <f t="shared" si="99"/>
        <v/>
      </c>
      <c r="AC1003">
        <f t="shared" si="100"/>
        <v>-498120</v>
      </c>
      <c r="AD1003">
        <f t="shared" si="101"/>
        <v>2.5394646533973941E-2</v>
      </c>
      <c r="AE1003" s="15">
        <v>42931</v>
      </c>
      <c r="AF1003" s="9">
        <v>9.7296413640268753E-4</v>
      </c>
      <c r="AG1003" s="12" t="s">
        <v>954</v>
      </c>
      <c r="AH1003" s="20">
        <v>42929.997916666667</v>
      </c>
      <c r="AI1003" s="12">
        <v>1457</v>
      </c>
      <c r="AJ1003" s="12">
        <v>91</v>
      </c>
      <c r="AK1003" s="12">
        <v>6.6600000000000006E-2</v>
      </c>
      <c r="AL1003" s="17">
        <v>7400</v>
      </c>
      <c r="AM1003" s="17">
        <v>1.1276264591439689</v>
      </c>
      <c r="AN1003" s="9"/>
      <c r="AO1003" s="9"/>
      <c r="AP1003" s="17">
        <v>13.16</v>
      </c>
      <c r="AQ1003" s="17">
        <v>23919</v>
      </c>
      <c r="AR1003" s="17">
        <v>0.68624014022787028</v>
      </c>
      <c r="AS1003" s="17">
        <v>0.121</v>
      </c>
      <c r="AT1003" s="17">
        <v>0.70462046204620465</v>
      </c>
      <c r="AU1003" s="12">
        <v>0.72009382329945271</v>
      </c>
      <c r="AV1003" s="12">
        <v>0.54</v>
      </c>
      <c r="AY1003" s="12">
        <v>18614000</v>
      </c>
      <c r="BA1003" s="12">
        <v>0.67921146953405021</v>
      </c>
      <c r="BD1003" s="12">
        <v>1.1276264591439689</v>
      </c>
      <c r="BE1003" s="12">
        <v>0.68624014022787028</v>
      </c>
      <c r="BF1003" s="12">
        <v>0.70462046204620465</v>
      </c>
      <c r="BG1003" s="12">
        <v>0.72009382329945271</v>
      </c>
      <c r="BH1003" s="12">
        <v>8.9999999999999993E-3</v>
      </c>
      <c r="BI1003" s="12">
        <v>0.121</v>
      </c>
      <c r="BJ1003" s="12">
        <v>0</v>
      </c>
      <c r="BK1003" s="12">
        <v>0.76300000000000001</v>
      </c>
      <c r="BL1003" s="12">
        <v>1002</v>
      </c>
      <c r="BM1003" s="12">
        <v>-710</v>
      </c>
      <c r="BN1003" s="12">
        <v>-24</v>
      </c>
      <c r="BO1003" s="12">
        <v>4062</v>
      </c>
      <c r="BP1003" s="12">
        <v>1819</v>
      </c>
      <c r="BQ1003" s="12">
        <v>-606</v>
      </c>
      <c r="BR1003" s="12">
        <v>-14</v>
      </c>
      <c r="BS1003" s="12">
        <v>3796</v>
      </c>
      <c r="BT1003" s="12">
        <v>0.26405130285668488</v>
      </c>
      <c r="BU1003" s="12">
        <v>0.61844723257043732</v>
      </c>
      <c r="BV1003" s="12">
        <v>0.69704097794087172</v>
      </c>
      <c r="BW1003" s="12">
        <v>0.62900454087525892</v>
      </c>
      <c r="BX1003" s="12">
        <v>0.67290146302135856</v>
      </c>
      <c r="BY1003" s="12">
        <v>1623.5</v>
      </c>
      <c r="BZ1003" s="12">
        <v>0.67921146953405021</v>
      </c>
      <c r="CB1003" s="12">
        <v>0.10082805650267901</v>
      </c>
      <c r="CC1003" s="12">
        <v>20100</v>
      </c>
      <c r="CD1003" s="12">
        <v>20090</v>
      </c>
      <c r="CE1003" s="12">
        <v>11.183657587548637</v>
      </c>
      <c r="CH1003" s="22">
        <v>42929</v>
      </c>
      <c r="CI1003">
        <v>1719</v>
      </c>
      <c r="CJ1003">
        <v>1942</v>
      </c>
      <c r="CK1003">
        <v>1293</v>
      </c>
      <c r="CL1003">
        <v>1366</v>
      </c>
      <c r="CM1003" s="22">
        <v>42930</v>
      </c>
      <c r="CN1003">
        <v>1420</v>
      </c>
      <c r="CO1003">
        <v>1510</v>
      </c>
      <c r="CP1003">
        <v>1250</v>
      </c>
      <c r="CQ1003">
        <v>1285</v>
      </c>
      <c r="CR1003" s="22">
        <v>42934</v>
      </c>
      <c r="CS1003">
        <v>1222</v>
      </c>
      <c r="CT1003">
        <v>1224</v>
      </c>
      <c r="CU1003">
        <v>1084</v>
      </c>
      <c r="CV1003">
        <v>1100</v>
      </c>
    </row>
    <row r="1004" spans="1:100">
      <c r="A1004" s="22">
        <v>42929</v>
      </c>
      <c r="B1004">
        <v>2520</v>
      </c>
      <c r="C1004">
        <v>2580</v>
      </c>
      <c r="D1004">
        <v>2450</v>
      </c>
      <c r="E1004">
        <v>2500</v>
      </c>
      <c r="F1004" s="23">
        <f t="shared" si="98"/>
        <v>-7.9365079365079083E-3</v>
      </c>
      <c r="G1004" s="22">
        <v>42930</v>
      </c>
      <c r="H1004">
        <v>2450</v>
      </c>
      <c r="I1004">
        <v>2675</v>
      </c>
      <c r="J1004">
        <v>2330</v>
      </c>
      <c r="K1004">
        <v>2412</v>
      </c>
      <c r="L1004" s="22">
        <v>42934</v>
      </c>
      <c r="M1004">
        <v>2330</v>
      </c>
      <c r="N1004" s="4">
        <v>42930</v>
      </c>
      <c r="O1004" s="3" t="s">
        <v>11</v>
      </c>
      <c r="P1004" s="3">
        <v>3935</v>
      </c>
      <c r="Q1004" s="3" t="s">
        <v>325</v>
      </c>
      <c r="R1004" s="3" t="s">
        <v>13</v>
      </c>
      <c r="S1004" s="3">
        <v>0.05</v>
      </c>
      <c r="T1004" s="3">
        <v>2</v>
      </c>
      <c r="U1004" s="3">
        <v>0</v>
      </c>
      <c r="V1004" s="3">
        <v>100</v>
      </c>
      <c r="W1004">
        <v>2450</v>
      </c>
      <c r="X1004" s="4">
        <v>42934</v>
      </c>
      <c r="Y1004">
        <v>2412</v>
      </c>
      <c r="Z1004" s="10">
        <f t="shared" si="97"/>
        <v>-3800</v>
      </c>
      <c r="AA1004" s="10">
        <f t="shared" si="96"/>
        <v>3800</v>
      </c>
      <c r="AB1004" t="str">
        <f t="shared" si="99"/>
        <v/>
      </c>
      <c r="AC1004">
        <f t="shared" si="100"/>
        <v>-498120</v>
      </c>
      <c r="AD1004">
        <f t="shared" si="101"/>
        <v>0.4862654644579576</v>
      </c>
      <c r="AE1004" s="15">
        <v>42931</v>
      </c>
      <c r="AF1004" s="9">
        <v>9.7296413640268753E-4</v>
      </c>
      <c r="AG1004" s="12" t="s">
        <v>957</v>
      </c>
      <c r="AH1004" s="20">
        <v>42929.995833333334</v>
      </c>
      <c r="AI1004" s="12">
        <v>4769</v>
      </c>
      <c r="AJ1004" s="12">
        <v>-231</v>
      </c>
      <c r="AK1004" s="12">
        <v>-4.6199999999999998E-2</v>
      </c>
      <c r="AL1004" s="17">
        <v>6200</v>
      </c>
      <c r="AM1004" s="17">
        <v>0.83088082901554405</v>
      </c>
      <c r="AN1004" s="9"/>
      <c r="AO1004" s="9"/>
      <c r="AP1004" s="17">
        <v>733</v>
      </c>
      <c r="AQ1004" s="17">
        <v>8282</v>
      </c>
      <c r="AR1004" s="17">
        <v>0.84735973597359737</v>
      </c>
      <c r="AS1004" s="17">
        <v>6.3E-2</v>
      </c>
      <c r="AT1004" s="17">
        <v>0.84897959183673466</v>
      </c>
      <c r="AU1004" s="12">
        <v>0.84897959183673466</v>
      </c>
      <c r="AV1004" s="12">
        <v>0</v>
      </c>
      <c r="AY1004" s="12">
        <v>1716400</v>
      </c>
      <c r="BA1004" s="12">
        <v>0.6882022471910112</v>
      </c>
      <c r="BD1004" s="12">
        <v>0.83088082901554405</v>
      </c>
      <c r="BE1004" s="12">
        <v>0.84735973597359737</v>
      </c>
      <c r="BF1004" s="12">
        <v>0.84897959183673466</v>
      </c>
      <c r="BG1004" s="12">
        <v>0.84897959183673466</v>
      </c>
      <c r="BH1004" s="12">
        <v>8.9999999999999993E-3</v>
      </c>
      <c r="BI1004" s="12">
        <v>6.3E-2</v>
      </c>
      <c r="BJ1004" s="12">
        <v>0</v>
      </c>
      <c r="BK1004" s="12">
        <v>0.752</v>
      </c>
      <c r="BL1004" s="12">
        <v>151</v>
      </c>
      <c r="BM1004" s="12">
        <v>-52</v>
      </c>
      <c r="BN1004" s="12">
        <v>17</v>
      </c>
      <c r="BO1004" s="12">
        <v>318</v>
      </c>
      <c r="BP1004" s="12">
        <v>90</v>
      </c>
      <c r="BQ1004" s="12">
        <v>-72</v>
      </c>
      <c r="BR1004" s="12">
        <v>2</v>
      </c>
      <c r="BS1004" s="12">
        <v>201</v>
      </c>
      <c r="BT1004" s="12">
        <v>0.39043997254041923</v>
      </c>
      <c r="BU1004" s="12">
        <v>0.51649988296024341</v>
      </c>
      <c r="BV1004" s="12">
        <v>0.54314987140790782</v>
      </c>
      <c r="BW1004" s="12">
        <v>0.48375370548019858</v>
      </c>
      <c r="BX1004" s="12">
        <v>0.4757690370732941</v>
      </c>
      <c r="BY1004" s="12">
        <v>1623.5</v>
      </c>
      <c r="BZ1004" s="12">
        <v>0.6882022471910112</v>
      </c>
      <c r="CB1004" s="12">
        <v>0.10082805650267901</v>
      </c>
      <c r="CC1004" s="12">
        <v>20100</v>
      </c>
      <c r="CD1004" s="12">
        <v>20090</v>
      </c>
      <c r="CE1004" s="12">
        <v>8.2405717003329073</v>
      </c>
      <c r="CH1004" s="22">
        <v>42929</v>
      </c>
      <c r="CI1004">
        <v>2520</v>
      </c>
      <c r="CJ1004">
        <v>2580</v>
      </c>
      <c r="CK1004">
        <v>2450</v>
      </c>
      <c r="CL1004">
        <v>2500</v>
      </c>
      <c r="CM1004" s="22">
        <v>42930</v>
      </c>
      <c r="CN1004">
        <v>2450</v>
      </c>
      <c r="CO1004">
        <v>2675</v>
      </c>
      <c r="CP1004">
        <v>2330</v>
      </c>
      <c r="CQ1004">
        <v>2412</v>
      </c>
      <c r="CR1004" s="22">
        <v>42934</v>
      </c>
      <c r="CS1004">
        <v>2330</v>
      </c>
      <c r="CT1004">
        <v>2390</v>
      </c>
      <c r="CU1004">
        <v>2205</v>
      </c>
      <c r="CV1004">
        <v>2205</v>
      </c>
    </row>
    <row r="1005" spans="1:100">
      <c r="A1005" s="22">
        <v>42929</v>
      </c>
      <c r="B1005">
        <v>1025</v>
      </c>
      <c r="C1005">
        <v>1029</v>
      </c>
      <c r="D1005">
        <v>1008</v>
      </c>
      <c r="E1005">
        <v>1027</v>
      </c>
      <c r="F1005" s="23">
        <f t="shared" si="98"/>
        <v>1.9512195121951237E-3</v>
      </c>
      <c r="G1005" s="22">
        <v>42930</v>
      </c>
      <c r="H1005">
        <v>1177</v>
      </c>
      <c r="I1005">
        <v>1177</v>
      </c>
      <c r="J1005">
        <v>1052</v>
      </c>
      <c r="K1005">
        <v>1064</v>
      </c>
      <c r="L1005" s="22">
        <v>42934</v>
      </c>
      <c r="M1005">
        <v>1053</v>
      </c>
      <c r="N1005" s="4">
        <v>42930</v>
      </c>
      <c r="O1005" s="3" t="s">
        <v>15</v>
      </c>
      <c r="P1005" s="3">
        <v>7879</v>
      </c>
      <c r="Q1005" s="3" t="s">
        <v>116</v>
      </c>
      <c r="R1005" s="3" t="s">
        <v>17</v>
      </c>
      <c r="S1005" s="3">
        <v>0.05</v>
      </c>
      <c r="T1005" s="3">
        <v>1</v>
      </c>
      <c r="U1005" s="3">
        <v>0</v>
      </c>
      <c r="V1005" s="3">
        <v>500</v>
      </c>
      <c r="W1005">
        <v>1177</v>
      </c>
      <c r="X1005" s="4">
        <v>42934</v>
      </c>
      <c r="Y1005">
        <v>1064</v>
      </c>
      <c r="Z1005" s="10">
        <f t="shared" si="97"/>
        <v>-56500</v>
      </c>
      <c r="AA1005" s="10">
        <f t="shared" si="96"/>
        <v>56500</v>
      </c>
      <c r="AB1005">
        <f t="shared" si="99"/>
        <v>-56500</v>
      </c>
      <c r="AC1005">
        <f t="shared" si="100"/>
        <v>-554620</v>
      </c>
      <c r="AD1005">
        <f t="shared" si="101"/>
        <v>3.2456140350877183E-2</v>
      </c>
      <c r="AE1005" s="15">
        <v>42931</v>
      </c>
      <c r="AF1005" s="9">
        <v>9.7296413640268753E-4</v>
      </c>
      <c r="AG1005" s="12" t="s">
        <v>954</v>
      </c>
      <c r="AH1005" s="20">
        <v>42929.990972222222</v>
      </c>
      <c r="AI1005" s="12">
        <v>1140</v>
      </c>
      <c r="AJ1005" s="12">
        <v>113</v>
      </c>
      <c r="AK1005" s="12">
        <v>0.11</v>
      </c>
      <c r="AL1005" s="17">
        <v>5200</v>
      </c>
      <c r="AM1005" s="17">
        <v>0.34492481203007519</v>
      </c>
      <c r="AN1005" s="9"/>
      <c r="AO1005" s="9"/>
      <c r="AP1005" s="17">
        <v>0.8</v>
      </c>
      <c r="AQ1005" s="17">
        <v>18449</v>
      </c>
      <c r="AR1005" s="17">
        <v>0.91545893719806759</v>
      </c>
      <c r="AS1005" s="17">
        <v>6.2E-2</v>
      </c>
      <c r="AT1005" s="17">
        <v>0.92537313432835822</v>
      </c>
      <c r="AU1005" s="12">
        <v>0.95552731893265563</v>
      </c>
      <c r="AV1005" s="12">
        <v>1.88</v>
      </c>
      <c r="AY1005" s="12">
        <v>17339200</v>
      </c>
      <c r="BA1005" s="12">
        <v>0.75862068965517238</v>
      </c>
      <c r="BD1005" s="12">
        <v>0.34492481203007519</v>
      </c>
      <c r="BE1005" s="12">
        <v>0.91545893719806759</v>
      </c>
      <c r="BF1005" s="12">
        <v>0.92537313432835822</v>
      </c>
      <c r="BG1005" s="12">
        <v>0.95552731893265563</v>
      </c>
      <c r="BH1005" s="12">
        <v>2.8000000000000001E-2</v>
      </c>
      <c r="BI1005" s="12">
        <v>6.2E-2</v>
      </c>
      <c r="BJ1005" s="12">
        <v>0</v>
      </c>
      <c r="BK1005" s="12">
        <v>0.60199999999999998</v>
      </c>
      <c r="BL1005" s="12">
        <v>4763</v>
      </c>
      <c r="BM1005" s="12">
        <v>184</v>
      </c>
      <c r="BN1005" s="12">
        <v>-961</v>
      </c>
      <c r="BO1005" s="12">
        <v>11405</v>
      </c>
      <c r="BP1005" s="12">
        <v>3229</v>
      </c>
      <c r="BQ1005" s="12">
        <v>-2525</v>
      </c>
      <c r="BR1005" s="12">
        <v>-43</v>
      </c>
      <c r="BS1005" s="12">
        <v>7419</v>
      </c>
      <c r="BT1005" s="12">
        <v>0.26405130285668488</v>
      </c>
      <c r="BU1005" s="12">
        <v>0.61844723257043732</v>
      </c>
      <c r="BV1005" s="12">
        <v>0.69704097794087172</v>
      </c>
      <c r="BW1005" s="12">
        <v>0.62900454087525892</v>
      </c>
      <c r="BX1005" s="12">
        <v>0.67290146302135856</v>
      </c>
      <c r="BY1005" s="12">
        <v>1623.5</v>
      </c>
      <c r="BZ1005" s="12">
        <v>0.75862068965517238</v>
      </c>
      <c r="CB1005" s="12">
        <v>0.10082805650267901</v>
      </c>
      <c r="CC1005" s="12">
        <v>20100</v>
      </c>
      <c r="CD1005" s="12">
        <v>20090</v>
      </c>
      <c r="CE1005" s="12">
        <v>3.4209209618248519</v>
      </c>
      <c r="CH1005" s="22">
        <v>42929</v>
      </c>
      <c r="CI1005">
        <v>1025</v>
      </c>
      <c r="CJ1005">
        <v>1029</v>
      </c>
      <c r="CK1005">
        <v>1008</v>
      </c>
      <c r="CL1005">
        <v>1027</v>
      </c>
      <c r="CM1005" s="22">
        <v>42930</v>
      </c>
      <c r="CN1005">
        <v>1177</v>
      </c>
      <c r="CO1005">
        <v>1177</v>
      </c>
      <c r="CP1005">
        <v>1052</v>
      </c>
      <c r="CQ1005">
        <v>1064</v>
      </c>
      <c r="CR1005" s="22">
        <v>42934</v>
      </c>
      <c r="CS1005">
        <v>1053</v>
      </c>
      <c r="CT1005">
        <v>1053</v>
      </c>
      <c r="CU1005">
        <v>1031</v>
      </c>
      <c r="CV1005">
        <v>1039</v>
      </c>
    </row>
    <row r="1006" spans="1:100">
      <c r="A1006" s="22">
        <v>42930</v>
      </c>
      <c r="B1006">
        <v>21</v>
      </c>
      <c r="C1006">
        <v>23</v>
      </c>
      <c r="D1006">
        <v>17</v>
      </c>
      <c r="E1006">
        <v>17</v>
      </c>
      <c r="F1006" s="23">
        <f t="shared" si="98"/>
        <v>-0.19047619047619047</v>
      </c>
      <c r="G1006" s="22">
        <v>42934</v>
      </c>
      <c r="H1006">
        <v>18</v>
      </c>
      <c r="I1006">
        <v>20</v>
      </c>
      <c r="J1006">
        <v>17</v>
      </c>
      <c r="K1006">
        <v>19</v>
      </c>
      <c r="L1006" s="22">
        <v>42935</v>
      </c>
      <c r="M1006">
        <v>19</v>
      </c>
      <c r="N1006" s="4">
        <v>42934</v>
      </c>
      <c r="O1006" s="3" t="s">
        <v>15</v>
      </c>
      <c r="P1006" s="3">
        <v>8918</v>
      </c>
      <c r="Q1006" s="3" t="s">
        <v>72</v>
      </c>
      <c r="R1006" s="3" t="s">
        <v>17</v>
      </c>
      <c r="S1006" s="3">
        <v>0.05</v>
      </c>
      <c r="T1006" s="3">
        <v>2</v>
      </c>
      <c r="U1006" s="3">
        <v>0</v>
      </c>
      <c r="V1006" s="3">
        <v>29500</v>
      </c>
      <c r="W1006">
        <v>18</v>
      </c>
      <c r="X1006" s="4">
        <v>42935</v>
      </c>
      <c r="Y1006">
        <v>19</v>
      </c>
      <c r="Z1006" s="10">
        <f t="shared" si="97"/>
        <v>29500</v>
      </c>
      <c r="AA1006" s="10">
        <f t="shared" si="96"/>
        <v>29500</v>
      </c>
      <c r="AB1006" t="str">
        <f t="shared" si="99"/>
        <v/>
      </c>
      <c r="AC1006">
        <f t="shared" si="100"/>
        <v>-554620</v>
      </c>
      <c r="AD1006">
        <f t="shared" si="101"/>
        <v>1.6949152542372836E-2</v>
      </c>
      <c r="AE1006" s="15">
        <v>42935</v>
      </c>
      <c r="AF1006" s="9">
        <v>3.5554066725467237E-3</v>
      </c>
      <c r="AG1006" s="12" t="s">
        <v>962</v>
      </c>
      <c r="AH1006" s="20">
        <v>42930.99722222222</v>
      </c>
      <c r="AI1006" s="12">
        <v>17.7</v>
      </c>
      <c r="AJ1006" s="12">
        <v>0.7</v>
      </c>
      <c r="AK1006" s="12">
        <v>4.1200000000000001E-2</v>
      </c>
      <c r="AL1006" s="17">
        <v>1068900</v>
      </c>
      <c r="AM1006" s="17">
        <v>0.47058823529411764</v>
      </c>
      <c r="AN1006" s="9"/>
      <c r="AO1006" s="9"/>
      <c r="AP1006" s="17">
        <v>0</v>
      </c>
      <c r="AQ1006" s="17">
        <v>9392</v>
      </c>
      <c r="AR1006" s="17">
        <v>0.2857142857142857</v>
      </c>
      <c r="AS1006" s="17">
        <v>5.2999999999999999E-2</v>
      </c>
      <c r="AT1006" s="17">
        <v>0.375</v>
      </c>
      <c r="AU1006" s="12">
        <v>0.46153846153846156</v>
      </c>
      <c r="AV1006" s="12">
        <v>0</v>
      </c>
      <c r="AY1006" s="12">
        <v>552474000</v>
      </c>
      <c r="BA1006" s="12">
        <v>1</v>
      </c>
      <c r="BD1006" s="12">
        <v>0.47058823529411764</v>
      </c>
      <c r="BE1006" s="12">
        <v>0.2857142857142857</v>
      </c>
      <c r="BF1006" s="12">
        <v>0.375</v>
      </c>
      <c r="BG1006" s="12">
        <v>0.46153846153846156</v>
      </c>
      <c r="BH1006" s="12">
        <v>3.6999999999999998E-2</v>
      </c>
      <c r="BI1006" s="12">
        <v>5.2999999999999999E-2</v>
      </c>
      <c r="BJ1006" s="12">
        <v>1E-3</v>
      </c>
      <c r="BK1006" s="12">
        <v>0.10199999999999999</v>
      </c>
      <c r="BL1006" s="12">
        <v>-395</v>
      </c>
      <c r="BM1006" s="12">
        <v>939</v>
      </c>
      <c r="BN1006" s="12">
        <v>-982</v>
      </c>
      <c r="BO1006" s="12">
        <v>395</v>
      </c>
      <c r="BP1006" s="12">
        <v>-566</v>
      </c>
      <c r="BQ1006" s="12">
        <v>724</v>
      </c>
      <c r="BR1006" s="12">
        <v>-55</v>
      </c>
      <c r="BS1006" s="12">
        <v>833</v>
      </c>
      <c r="BT1006" s="12">
        <v>0.2080183573648873</v>
      </c>
      <c r="BU1006" s="12">
        <v>0.66633800106675833</v>
      </c>
      <c r="BV1006" s="12">
        <v>0.7490422439774933</v>
      </c>
      <c r="BW1006" s="12">
        <v>0.69227637726527891</v>
      </c>
      <c r="BX1006" s="12">
        <v>0.57249170100863811</v>
      </c>
      <c r="BY1006" s="12">
        <v>1620.5</v>
      </c>
      <c r="BZ1006" s="12">
        <v>1</v>
      </c>
      <c r="CB1006" s="12">
        <v>0.10082805650267901</v>
      </c>
      <c r="CC1006" s="12">
        <v>20090</v>
      </c>
      <c r="CD1006" s="12">
        <v>19990</v>
      </c>
      <c r="CE1006" s="12">
        <v>4.6672350099460074</v>
      </c>
      <c r="CH1006" s="22">
        <v>42930</v>
      </c>
      <c r="CI1006">
        <v>21</v>
      </c>
      <c r="CJ1006">
        <v>23</v>
      </c>
      <c r="CK1006">
        <v>17</v>
      </c>
      <c r="CL1006">
        <v>17</v>
      </c>
      <c r="CM1006" s="22">
        <v>42934</v>
      </c>
      <c r="CN1006">
        <v>18</v>
      </c>
      <c r="CO1006">
        <v>20</v>
      </c>
      <c r="CP1006">
        <v>17</v>
      </c>
      <c r="CQ1006">
        <v>19</v>
      </c>
      <c r="CR1006" s="22">
        <v>42935</v>
      </c>
      <c r="CS1006">
        <v>19</v>
      </c>
      <c r="CT1006">
        <v>20</v>
      </c>
      <c r="CU1006">
        <v>18</v>
      </c>
      <c r="CV1006">
        <v>18</v>
      </c>
    </row>
    <row r="1007" spans="1:100">
      <c r="A1007" s="22">
        <v>42930</v>
      </c>
      <c r="B1007">
        <v>42</v>
      </c>
      <c r="C1007">
        <v>53</v>
      </c>
      <c r="D1007">
        <v>41</v>
      </c>
      <c r="E1007">
        <v>50</v>
      </c>
      <c r="F1007" s="23">
        <f t="shared" si="98"/>
        <v>0.19047619047619047</v>
      </c>
      <c r="G1007" s="22">
        <v>42934</v>
      </c>
      <c r="H1007">
        <v>55</v>
      </c>
      <c r="I1007">
        <v>57</v>
      </c>
      <c r="J1007">
        <v>49</v>
      </c>
      <c r="K1007">
        <v>50</v>
      </c>
      <c r="L1007" s="22">
        <v>42935</v>
      </c>
      <c r="M1007">
        <v>50</v>
      </c>
      <c r="N1007" s="4">
        <v>42934</v>
      </c>
      <c r="O1007" s="3" t="s">
        <v>15</v>
      </c>
      <c r="P1007" s="3">
        <v>3250</v>
      </c>
      <c r="Q1007" s="3" t="s">
        <v>459</v>
      </c>
      <c r="R1007" s="3" t="s">
        <v>17</v>
      </c>
      <c r="S1007" s="3">
        <v>0.05</v>
      </c>
      <c r="T1007" s="3">
        <v>1</v>
      </c>
      <c r="U1007" s="3">
        <v>0</v>
      </c>
      <c r="V1007" s="3">
        <v>10000</v>
      </c>
      <c r="W1007">
        <v>55</v>
      </c>
      <c r="X1007" s="4">
        <v>42935</v>
      </c>
      <c r="Y1007">
        <v>50</v>
      </c>
      <c r="Z1007" s="10">
        <f t="shared" si="97"/>
        <v>-50000</v>
      </c>
      <c r="AA1007" s="10">
        <f t="shared" si="96"/>
        <v>50000</v>
      </c>
      <c r="AB1007">
        <f t="shared" si="99"/>
        <v>-50000</v>
      </c>
      <c r="AC1007">
        <f t="shared" si="100"/>
        <v>-604620</v>
      </c>
      <c r="AD1007">
        <f t="shared" si="101"/>
        <v>1.8214936247722413E-3</v>
      </c>
      <c r="AE1007" s="15">
        <v>42935</v>
      </c>
      <c r="AF1007" s="9">
        <v>3.5554066725467237E-3</v>
      </c>
      <c r="AG1007" s="12" t="s">
        <v>962</v>
      </c>
      <c r="AH1007" s="20">
        <v>42930.99722222222</v>
      </c>
      <c r="AI1007" s="12">
        <v>54.9</v>
      </c>
      <c r="AJ1007" s="12">
        <v>4.9000000000000004</v>
      </c>
      <c r="AK1007" s="12">
        <v>9.8000000000000004E-2</v>
      </c>
      <c r="AL1007" s="17">
        <v>736100</v>
      </c>
      <c r="AM1007" s="17">
        <v>0.3</v>
      </c>
      <c r="AN1007" s="9"/>
      <c r="AO1007" s="9"/>
      <c r="AP1007" s="17">
        <v>1009.56</v>
      </c>
      <c r="AQ1007" s="17">
        <v>12132</v>
      </c>
      <c r="AR1007" s="17">
        <v>1</v>
      </c>
      <c r="AS1007" s="17">
        <v>7.6999999999999999E-2</v>
      </c>
      <c r="AT1007" s="17">
        <v>1</v>
      </c>
      <c r="AU1007" s="12">
        <v>0.68181818181818177</v>
      </c>
      <c r="AV1007" s="12" t="s">
        <v>988</v>
      </c>
      <c r="AY1007" s="12">
        <v>242637552</v>
      </c>
      <c r="BA1007" s="12">
        <v>1</v>
      </c>
      <c r="BD1007" s="12">
        <v>0.3</v>
      </c>
      <c r="BE1007" s="12">
        <v>1</v>
      </c>
      <c r="BF1007" s="12">
        <v>1</v>
      </c>
      <c r="BG1007" s="12">
        <v>0.68181818181818177</v>
      </c>
      <c r="BH1007" s="12">
        <v>3.0000000000000001E-3</v>
      </c>
      <c r="BI1007" s="12">
        <v>7.6999999999999999E-2</v>
      </c>
      <c r="BJ1007" s="12">
        <v>0.111</v>
      </c>
      <c r="BK1007" s="12">
        <v>0.439</v>
      </c>
      <c r="BL1007" s="12">
        <v>-1357</v>
      </c>
      <c r="BM1007" s="12">
        <v>-24</v>
      </c>
      <c r="BN1007" s="12">
        <v>1994</v>
      </c>
      <c r="BO1007" s="12">
        <v>2213</v>
      </c>
      <c r="BP1007" s="12">
        <v>2701</v>
      </c>
      <c r="BQ1007" s="12">
        <v>-89</v>
      </c>
      <c r="BR1007" s="12">
        <v>-2244</v>
      </c>
      <c r="BS1007" s="12">
        <v>1600</v>
      </c>
      <c r="BT1007" s="12">
        <v>0.2080183573648873</v>
      </c>
      <c r="BU1007" s="12">
        <v>0.66633800106675833</v>
      </c>
      <c r="BV1007" s="12">
        <v>0.7490422439774933</v>
      </c>
      <c r="BW1007" s="12">
        <v>0.69227637726527891</v>
      </c>
      <c r="BX1007" s="12">
        <v>0.57249170100863811</v>
      </c>
      <c r="BY1007" s="12">
        <v>1620.5</v>
      </c>
      <c r="BZ1007" s="12">
        <v>1</v>
      </c>
      <c r="CB1007" s="12">
        <v>0.10082805650267901</v>
      </c>
      <c r="CC1007" s="12">
        <v>20090</v>
      </c>
      <c r="CD1007" s="12">
        <v>19990</v>
      </c>
      <c r="CE1007" s="12">
        <v>2.9753623188405793</v>
      </c>
      <c r="CH1007" s="22">
        <v>42930</v>
      </c>
      <c r="CI1007">
        <v>42</v>
      </c>
      <c r="CJ1007">
        <v>53</v>
      </c>
      <c r="CK1007">
        <v>41</v>
      </c>
      <c r="CL1007">
        <v>50</v>
      </c>
      <c r="CM1007" s="22">
        <v>42934</v>
      </c>
      <c r="CN1007">
        <v>55</v>
      </c>
      <c r="CO1007">
        <v>57</v>
      </c>
      <c r="CP1007">
        <v>49</v>
      </c>
      <c r="CQ1007">
        <v>50</v>
      </c>
      <c r="CR1007" s="22">
        <v>42935</v>
      </c>
      <c r="CS1007">
        <v>50</v>
      </c>
      <c r="CT1007">
        <v>50</v>
      </c>
      <c r="CU1007">
        <v>47</v>
      </c>
      <c r="CV1007">
        <v>47</v>
      </c>
    </row>
    <row r="1008" spans="1:100">
      <c r="A1008" s="22">
        <v>42930</v>
      </c>
      <c r="B1008">
        <v>273</v>
      </c>
      <c r="C1008">
        <v>275</v>
      </c>
      <c r="D1008">
        <v>261</v>
      </c>
      <c r="E1008">
        <v>263</v>
      </c>
      <c r="F1008" s="23">
        <f t="shared" si="98"/>
        <v>-3.6630036630036611E-2</v>
      </c>
      <c r="G1008" s="22">
        <v>42934</v>
      </c>
      <c r="H1008">
        <v>250</v>
      </c>
      <c r="I1008">
        <v>275</v>
      </c>
      <c r="J1008">
        <v>250</v>
      </c>
      <c r="K1008">
        <v>258</v>
      </c>
      <c r="L1008" s="22">
        <v>42935</v>
      </c>
      <c r="M1008">
        <v>255</v>
      </c>
      <c r="N1008" s="4">
        <v>42934</v>
      </c>
      <c r="O1008" s="3" t="s">
        <v>11</v>
      </c>
      <c r="P1008" s="3">
        <v>6731</v>
      </c>
      <c r="Q1008" s="3" t="s">
        <v>311</v>
      </c>
      <c r="R1008" s="3" t="s">
        <v>13</v>
      </c>
      <c r="S1008" s="3">
        <v>0.05</v>
      </c>
      <c r="T1008" s="3">
        <v>2</v>
      </c>
      <c r="U1008" s="3">
        <v>0</v>
      </c>
      <c r="V1008" s="3">
        <v>2000</v>
      </c>
      <c r="W1008">
        <v>250</v>
      </c>
      <c r="X1008" s="4">
        <v>42935</v>
      </c>
      <c r="Y1008">
        <v>258</v>
      </c>
      <c r="Z1008" s="10">
        <f t="shared" si="97"/>
        <v>16000</v>
      </c>
      <c r="AA1008" s="10">
        <f t="shared" ref="AA1008:AA1070" si="102">ABS(Z1008)</f>
        <v>16000</v>
      </c>
      <c r="AB1008" t="str">
        <f t="shared" si="99"/>
        <v/>
      </c>
      <c r="AC1008">
        <f t="shared" si="100"/>
        <v>-604620</v>
      </c>
      <c r="AD1008">
        <f t="shared" si="101"/>
        <v>2.0408163265306145E-2</v>
      </c>
      <c r="AE1008" s="15">
        <v>42935</v>
      </c>
      <c r="AF1008" s="9">
        <v>3.5554066725467237E-3</v>
      </c>
      <c r="AG1008" s="12" t="s">
        <v>954</v>
      </c>
      <c r="AH1008" s="20">
        <v>42930.997916666667</v>
      </c>
      <c r="AI1008" s="12">
        <v>245</v>
      </c>
      <c r="AJ1008" s="12">
        <v>-18</v>
      </c>
      <c r="AK1008" s="12">
        <v>-6.8400000000000002E-2</v>
      </c>
      <c r="AL1008" s="17">
        <v>199200</v>
      </c>
      <c r="AM1008" s="17">
        <v>1.3612167300380229</v>
      </c>
      <c r="AN1008" s="9"/>
      <c r="AO1008" s="9"/>
      <c r="AP1008" s="17">
        <v>19554.330000000002</v>
      </c>
      <c r="AQ1008" s="17">
        <v>7963</v>
      </c>
      <c r="AR1008" s="17">
        <v>0.57288135593220335</v>
      </c>
      <c r="AS1008" s="17">
        <v>0.21</v>
      </c>
      <c r="AT1008" s="17">
        <v>0.57288135593220335</v>
      </c>
      <c r="AU1008" s="12">
        <v>0.57999999999999996</v>
      </c>
      <c r="AV1008" s="12">
        <v>0</v>
      </c>
      <c r="AY1008" s="12">
        <v>30278981</v>
      </c>
      <c r="BA1008" s="12">
        <v>0.29569892473118281</v>
      </c>
      <c r="BD1008" s="12">
        <v>1.3612167300380229</v>
      </c>
      <c r="BE1008" s="12">
        <v>0.57288135593220335</v>
      </c>
      <c r="BF1008" s="12">
        <v>0.57288135593220335</v>
      </c>
      <c r="BG1008" s="12">
        <v>0.57999999999999996</v>
      </c>
      <c r="BH1008" s="12">
        <v>1.4999999999999999E-2</v>
      </c>
      <c r="BI1008" s="12">
        <v>0.21</v>
      </c>
      <c r="BJ1008" s="12">
        <v>0</v>
      </c>
      <c r="BK1008" s="12">
        <v>0.51600000000000001</v>
      </c>
      <c r="BL1008" s="12">
        <v>-313</v>
      </c>
      <c r="BM1008" s="12">
        <v>44</v>
      </c>
      <c r="BN1008" s="12">
        <v>301</v>
      </c>
      <c r="BO1008" s="12">
        <v>248</v>
      </c>
      <c r="BP1008" s="12">
        <v>-697</v>
      </c>
      <c r="BQ1008" s="12">
        <v>-52</v>
      </c>
      <c r="BR1008" s="12">
        <v>687</v>
      </c>
      <c r="BS1008" s="12">
        <v>216</v>
      </c>
      <c r="BT1008" s="12">
        <v>0.25617160917774812</v>
      </c>
      <c r="BU1008" s="12">
        <v>0.65895144722779186</v>
      </c>
      <c r="BV1008" s="12">
        <v>0.72185925885519719</v>
      </c>
      <c r="BW1008" s="12">
        <v>0.65642538012073681</v>
      </c>
      <c r="BX1008" s="12">
        <v>0.64156894613378124</v>
      </c>
      <c r="BY1008" s="12">
        <v>1620.5</v>
      </c>
      <c r="BZ1008" s="12">
        <v>0.29569892473118281</v>
      </c>
      <c r="CB1008" s="12">
        <v>0.10082805650267901</v>
      </c>
      <c r="CC1008" s="12">
        <v>20090</v>
      </c>
      <c r="CD1008" s="12">
        <v>19990</v>
      </c>
      <c r="CE1008" s="12">
        <v>13.500376554435077</v>
      </c>
      <c r="CH1008" s="22">
        <v>42930</v>
      </c>
      <c r="CI1008">
        <v>273</v>
      </c>
      <c r="CJ1008">
        <v>275</v>
      </c>
      <c r="CK1008">
        <v>261</v>
      </c>
      <c r="CL1008">
        <v>263</v>
      </c>
      <c r="CM1008" s="22">
        <v>42934</v>
      </c>
      <c r="CN1008">
        <v>250</v>
      </c>
      <c r="CO1008">
        <v>275</v>
      </c>
      <c r="CP1008">
        <v>250</v>
      </c>
      <c r="CQ1008">
        <v>258</v>
      </c>
      <c r="CR1008" s="22">
        <v>42935</v>
      </c>
      <c r="CS1008">
        <v>255</v>
      </c>
      <c r="CT1008">
        <v>258</v>
      </c>
      <c r="CU1008">
        <v>249</v>
      </c>
      <c r="CV1008">
        <v>253</v>
      </c>
    </row>
    <row r="1009" spans="1:100">
      <c r="A1009" s="22">
        <v>42930</v>
      </c>
      <c r="B1009">
        <v>1071</v>
      </c>
      <c r="C1009">
        <v>1094</v>
      </c>
      <c r="D1009">
        <v>1054</v>
      </c>
      <c r="E1009">
        <v>1094</v>
      </c>
      <c r="F1009" s="23">
        <f t="shared" si="98"/>
        <v>2.147525676937434E-2</v>
      </c>
      <c r="G1009" s="22">
        <v>42934</v>
      </c>
      <c r="H1009">
        <v>1035</v>
      </c>
      <c r="I1009">
        <v>1076</v>
      </c>
      <c r="J1009">
        <v>1004</v>
      </c>
      <c r="K1009">
        <v>1014</v>
      </c>
      <c r="L1009" s="22">
        <v>42935</v>
      </c>
      <c r="M1009">
        <v>1044</v>
      </c>
      <c r="N1009" s="4">
        <v>42934</v>
      </c>
      <c r="O1009" s="3" t="s">
        <v>11</v>
      </c>
      <c r="P1009" s="3">
        <v>2706</v>
      </c>
      <c r="Q1009" s="3" t="s">
        <v>125</v>
      </c>
      <c r="R1009" s="3" t="s">
        <v>13</v>
      </c>
      <c r="S1009" s="3">
        <v>0.05</v>
      </c>
      <c r="T1009" s="3">
        <v>2</v>
      </c>
      <c r="U1009" s="3">
        <v>0</v>
      </c>
      <c r="V1009" s="3">
        <v>1000</v>
      </c>
      <c r="W1009">
        <v>1035</v>
      </c>
      <c r="X1009" s="4">
        <v>42935</v>
      </c>
      <c r="Y1009">
        <v>1014</v>
      </c>
      <c r="Z1009" s="10">
        <f t="shared" si="97"/>
        <v>-21000</v>
      </c>
      <c r="AA1009" s="10">
        <f t="shared" si="102"/>
        <v>21000</v>
      </c>
      <c r="AB1009" t="str">
        <f t="shared" si="99"/>
        <v/>
      </c>
      <c r="AC1009">
        <f t="shared" si="100"/>
        <v>-604620</v>
      </c>
      <c r="AD1009">
        <f t="shared" si="101"/>
        <v>1.9704433497536922E-2</v>
      </c>
      <c r="AE1009" s="15">
        <v>42935</v>
      </c>
      <c r="AF1009" s="9">
        <v>3.5554066725467237E-3</v>
      </c>
      <c r="AG1009" s="12" t="s">
        <v>960</v>
      </c>
      <c r="AH1009" s="20">
        <v>42930.99722222222</v>
      </c>
      <c r="AI1009" s="12">
        <v>1015</v>
      </c>
      <c r="AJ1009" s="12">
        <v>-79</v>
      </c>
      <c r="AK1009" s="12">
        <v>-7.22E-2</v>
      </c>
      <c r="AL1009" s="17">
        <v>128000</v>
      </c>
      <c r="AM1009" s="17">
        <v>0.62065813528336378</v>
      </c>
      <c r="AN1009" s="9"/>
      <c r="AO1009" s="9"/>
      <c r="AP1009" s="17">
        <v>260.05</v>
      </c>
      <c r="AQ1009" s="17">
        <v>47850</v>
      </c>
      <c r="AR1009" s="17">
        <v>0.86940966010733456</v>
      </c>
      <c r="AS1009" s="17">
        <v>0.502</v>
      </c>
      <c r="AT1009" s="17">
        <v>0.90279627163781628</v>
      </c>
      <c r="AU1009" s="12">
        <v>0.9177927927927928</v>
      </c>
      <c r="AV1009" s="12">
        <v>0.37</v>
      </c>
      <c r="AY1009" s="12">
        <v>43738211</v>
      </c>
      <c r="BA1009" s="12">
        <v>0.30769230769230771</v>
      </c>
      <c r="BD1009" s="12">
        <v>0.62065813528336378</v>
      </c>
      <c r="BE1009" s="12">
        <v>0.86940966010733456</v>
      </c>
      <c r="BF1009" s="12">
        <v>0.90279627163781628</v>
      </c>
      <c r="BG1009" s="12">
        <v>0.9177927927927928</v>
      </c>
      <c r="BH1009" s="12">
        <v>7.9000000000000001E-2</v>
      </c>
      <c r="BI1009" s="12">
        <v>0.502</v>
      </c>
      <c r="BJ1009" s="12">
        <v>0</v>
      </c>
      <c r="BK1009" s="12">
        <v>0.32500000000000001</v>
      </c>
      <c r="BL1009" s="12">
        <v>714</v>
      </c>
      <c r="BM1009" s="12">
        <v>-611</v>
      </c>
      <c r="BN1009" s="12">
        <v>-123</v>
      </c>
      <c r="BO1009" s="12">
        <v>1253</v>
      </c>
      <c r="BP1009" s="12">
        <v>886</v>
      </c>
      <c r="BQ1009" s="12">
        <v>404</v>
      </c>
      <c r="BR1009" s="12">
        <v>-501</v>
      </c>
      <c r="BS1009" s="12">
        <v>1273</v>
      </c>
      <c r="BT1009" s="12">
        <v>0.33640914599280108</v>
      </c>
      <c r="BU1009" s="12">
        <v>0.53912769256518533</v>
      </c>
      <c r="BV1009" s="12">
        <v>0.56552291971214619</v>
      </c>
      <c r="BW1009" s="12">
        <v>0.47730821303058535</v>
      </c>
      <c r="BX1009" s="12">
        <v>0.62284306810423085</v>
      </c>
      <c r="BY1009" s="12">
        <v>1620.5</v>
      </c>
      <c r="BZ1009" s="12">
        <v>0.30769230769230771</v>
      </c>
      <c r="CB1009" s="12">
        <v>0.10082805650267901</v>
      </c>
      <c r="CC1009" s="12">
        <v>20090</v>
      </c>
      <c r="CD1009" s="12">
        <v>19990</v>
      </c>
      <c r="CE1009" s="12">
        <v>6.1556094286799317</v>
      </c>
      <c r="CH1009" s="22">
        <v>42930</v>
      </c>
      <c r="CI1009">
        <v>1071</v>
      </c>
      <c r="CJ1009">
        <v>1094</v>
      </c>
      <c r="CK1009">
        <v>1054</v>
      </c>
      <c r="CL1009">
        <v>1094</v>
      </c>
      <c r="CM1009" s="22">
        <v>42934</v>
      </c>
      <c r="CN1009">
        <v>1035</v>
      </c>
      <c r="CO1009">
        <v>1076</v>
      </c>
      <c r="CP1009">
        <v>1004</v>
      </c>
      <c r="CQ1009">
        <v>1014</v>
      </c>
      <c r="CR1009" s="22">
        <v>42935</v>
      </c>
      <c r="CS1009">
        <v>1044</v>
      </c>
      <c r="CT1009">
        <v>1044</v>
      </c>
      <c r="CU1009">
        <v>999</v>
      </c>
      <c r="CV1009">
        <v>1015</v>
      </c>
    </row>
    <row r="1010" spans="1:100">
      <c r="A1010" s="22">
        <v>42930</v>
      </c>
      <c r="B1010">
        <v>152</v>
      </c>
      <c r="C1010">
        <v>154</v>
      </c>
      <c r="D1010">
        <v>150</v>
      </c>
      <c r="E1010">
        <v>152</v>
      </c>
      <c r="F1010" s="23">
        <f t="shared" si="98"/>
        <v>0</v>
      </c>
      <c r="G1010" s="22">
        <v>42934</v>
      </c>
      <c r="H1010">
        <v>154</v>
      </c>
      <c r="I1010">
        <v>156</v>
      </c>
      <c r="J1010">
        <v>152</v>
      </c>
      <c r="K1010">
        <v>153</v>
      </c>
      <c r="L1010" s="22">
        <v>42935</v>
      </c>
      <c r="M1010">
        <v>152</v>
      </c>
      <c r="N1010" s="4">
        <v>42934</v>
      </c>
      <c r="O1010" s="3" t="s">
        <v>15</v>
      </c>
      <c r="P1010" s="3">
        <v>8925</v>
      </c>
      <c r="Q1010" s="3" t="s">
        <v>12</v>
      </c>
      <c r="R1010" s="3" t="s">
        <v>17</v>
      </c>
      <c r="S1010" s="3">
        <v>0.05</v>
      </c>
      <c r="T1010" s="3" t="s">
        <v>64</v>
      </c>
      <c r="U1010" s="3">
        <v>0</v>
      </c>
      <c r="V1010" s="3">
        <v>3300</v>
      </c>
      <c r="W1010">
        <v>154</v>
      </c>
      <c r="X1010" s="4">
        <v>42935</v>
      </c>
      <c r="Y1010">
        <v>153</v>
      </c>
      <c r="Z1010" s="10">
        <f t="shared" si="97"/>
        <v>-3300</v>
      </c>
      <c r="AA1010" s="10">
        <f t="shared" si="102"/>
        <v>3300</v>
      </c>
      <c r="AB1010" t="str">
        <f t="shared" si="99"/>
        <v/>
      </c>
      <c r="AC1010">
        <f t="shared" si="100"/>
        <v>-604620</v>
      </c>
      <c r="AD1010">
        <f t="shared" si="101"/>
        <v>1.9108280254777066E-2</v>
      </c>
      <c r="AE1010" s="15">
        <v>42935</v>
      </c>
      <c r="AF1010" s="9">
        <v>3.5554066725467237E-3</v>
      </c>
      <c r="AG1010" s="12" t="s">
        <v>954</v>
      </c>
      <c r="AH1010" s="20">
        <v>42930.995833333334</v>
      </c>
      <c r="AI1010" s="12">
        <v>157</v>
      </c>
      <c r="AJ1010" s="12">
        <v>5</v>
      </c>
      <c r="AK1010" s="12">
        <v>3.2899999999999999E-2</v>
      </c>
      <c r="AL1010" s="17">
        <v>94200</v>
      </c>
      <c r="AM1010" s="17">
        <v>0.23026315789473684</v>
      </c>
      <c r="AN1010" s="9"/>
      <c r="AO1010" s="9"/>
      <c r="AP1010" s="17">
        <v>0</v>
      </c>
      <c r="AQ1010" s="17">
        <v>36034</v>
      </c>
      <c r="AR1010" s="17">
        <v>0.56818181818181823</v>
      </c>
      <c r="AS1010" s="17">
        <v>6.0000000000000001E-3</v>
      </c>
      <c r="AT1010" s="17">
        <v>0.72058823529411764</v>
      </c>
      <c r="AU1010" s="12">
        <v>0.76543209876543206</v>
      </c>
      <c r="AV1010" s="12" t="s">
        <v>988</v>
      </c>
      <c r="AY1010" s="12">
        <v>237063105</v>
      </c>
      <c r="BA1010" s="12">
        <v>0.78947368421052633</v>
      </c>
      <c r="BD1010" s="12">
        <v>0.23026315789473684</v>
      </c>
      <c r="BE1010" s="12">
        <v>0.56818181818181823</v>
      </c>
      <c r="BF1010" s="12">
        <v>0.72058823529411764</v>
      </c>
      <c r="BG1010" s="12">
        <v>0.76543209876543206</v>
      </c>
      <c r="BH1010" s="12">
        <v>1.4E-2</v>
      </c>
      <c r="BI1010" s="12">
        <v>6.0000000000000001E-3</v>
      </c>
      <c r="BJ1010" s="12">
        <v>0</v>
      </c>
      <c r="BK1010" s="12">
        <v>0.71</v>
      </c>
      <c r="BL1010" s="12">
        <v>1856</v>
      </c>
      <c r="BM1010" s="12">
        <v>228</v>
      </c>
      <c r="BN1010" s="12">
        <v>-1518</v>
      </c>
      <c r="BO1010" s="12">
        <v>777</v>
      </c>
      <c r="BP1010" s="12">
        <v>2203</v>
      </c>
      <c r="BQ1010" s="12">
        <v>468</v>
      </c>
      <c r="BR1010" s="12">
        <v>-2558</v>
      </c>
      <c r="BS1010" s="12">
        <v>211</v>
      </c>
      <c r="BT1010" s="12">
        <v>0.25617160917774812</v>
      </c>
      <c r="BU1010" s="12">
        <v>0.65895144722779186</v>
      </c>
      <c r="BV1010" s="12">
        <v>0.72185925885519719</v>
      </c>
      <c r="BW1010" s="12">
        <v>0.65642538012073681</v>
      </c>
      <c r="BX1010" s="12">
        <v>0.64156894613378124</v>
      </c>
      <c r="BY1010" s="12">
        <v>1620.5</v>
      </c>
      <c r="BZ1010" s="12">
        <v>0.78947368421052633</v>
      </c>
      <c r="CB1010" s="12">
        <v>0.10082805650267901</v>
      </c>
      <c r="CC1010" s="12">
        <v>20090</v>
      </c>
      <c r="CD1010" s="12">
        <v>19990</v>
      </c>
      <c r="CE1010" s="12">
        <v>2.2837210780574626</v>
      </c>
      <c r="CH1010" s="22">
        <v>42930</v>
      </c>
      <c r="CI1010">
        <v>152</v>
      </c>
      <c r="CJ1010">
        <v>154</v>
      </c>
      <c r="CK1010">
        <v>150</v>
      </c>
      <c r="CL1010">
        <v>152</v>
      </c>
      <c r="CM1010" s="22">
        <v>42934</v>
      </c>
      <c r="CN1010">
        <v>154</v>
      </c>
      <c r="CO1010">
        <v>156</v>
      </c>
      <c r="CP1010">
        <v>152</v>
      </c>
      <c r="CQ1010">
        <v>153</v>
      </c>
      <c r="CR1010" s="22">
        <v>42935</v>
      </c>
      <c r="CS1010">
        <v>152</v>
      </c>
      <c r="CT1010">
        <v>155</v>
      </c>
      <c r="CU1010">
        <v>152</v>
      </c>
      <c r="CV1010">
        <v>154</v>
      </c>
    </row>
    <row r="1011" spans="1:100">
      <c r="A1011" s="22">
        <v>42930</v>
      </c>
      <c r="B1011">
        <v>2263</v>
      </c>
      <c r="C1011">
        <v>2713</v>
      </c>
      <c r="D1011">
        <v>2254</v>
      </c>
      <c r="E1011">
        <v>2713</v>
      </c>
      <c r="F1011" s="23">
        <f t="shared" si="98"/>
        <v>0.19885108263367202</v>
      </c>
      <c r="G1011" s="22">
        <v>42934</v>
      </c>
      <c r="H1011">
        <v>3000</v>
      </c>
      <c r="I1011">
        <v>3200</v>
      </c>
      <c r="J1011">
        <v>2860</v>
      </c>
      <c r="K1011">
        <v>2911</v>
      </c>
      <c r="L1011" s="22">
        <v>42935</v>
      </c>
      <c r="M1011">
        <v>3000</v>
      </c>
      <c r="N1011" s="4">
        <v>42934</v>
      </c>
      <c r="O1011" s="3" t="s">
        <v>15</v>
      </c>
      <c r="P1011" s="3">
        <v>6553</v>
      </c>
      <c r="Q1011" s="3" t="s">
        <v>477</v>
      </c>
      <c r="R1011" s="3" t="s">
        <v>17</v>
      </c>
      <c r="S1011" s="3">
        <v>0.05</v>
      </c>
      <c r="T1011" s="3">
        <v>2</v>
      </c>
      <c r="U1011" s="3">
        <v>0</v>
      </c>
      <c r="V1011" s="3">
        <v>200</v>
      </c>
      <c r="W1011">
        <v>3000</v>
      </c>
      <c r="X1011" s="4">
        <v>42935</v>
      </c>
      <c r="Y1011">
        <v>2911</v>
      </c>
      <c r="Z1011" s="10">
        <f t="shared" si="97"/>
        <v>-17800</v>
      </c>
      <c r="AA1011" s="10">
        <f t="shared" si="102"/>
        <v>17800</v>
      </c>
      <c r="AB1011" t="str">
        <f t="shared" si="99"/>
        <v/>
      </c>
      <c r="AC1011">
        <f t="shared" si="100"/>
        <v>-604620</v>
      </c>
      <c r="AD1011">
        <f t="shared" si="101"/>
        <v>5.9322033898305149E-2</v>
      </c>
      <c r="AE1011" s="15">
        <v>42935</v>
      </c>
      <c r="AF1011" s="9">
        <v>3.5554066725467237E-3</v>
      </c>
      <c r="AG1011" s="12" t="s">
        <v>957</v>
      </c>
      <c r="AH1011" s="20">
        <v>42930.99722222222</v>
      </c>
      <c r="AI1011" s="12">
        <v>2832</v>
      </c>
      <c r="AJ1011" s="12">
        <v>119</v>
      </c>
      <c r="AK1011" s="12">
        <v>4.3900000000000002E-2</v>
      </c>
      <c r="AL1011" s="17">
        <v>52500</v>
      </c>
      <c r="AM1011" s="17">
        <v>0.23995576852193143</v>
      </c>
      <c r="AN1011" s="9"/>
      <c r="AO1011" s="9"/>
      <c r="AP1011" s="17">
        <v>0</v>
      </c>
      <c r="AQ1011" s="17">
        <v>25204</v>
      </c>
      <c r="AR1011" s="17">
        <v>1</v>
      </c>
      <c r="AS1011" s="9"/>
      <c r="AT1011" s="17">
        <v>1</v>
      </c>
      <c r="AU1011" s="12">
        <v>1</v>
      </c>
      <c r="AV1011" s="12">
        <v>0.23</v>
      </c>
      <c r="AY1011" s="12">
        <v>9290000</v>
      </c>
      <c r="BA1011" s="12">
        <v>1</v>
      </c>
      <c r="BD1011" s="12">
        <v>0.23995576852193143</v>
      </c>
      <c r="BE1011" s="12">
        <v>1</v>
      </c>
      <c r="BF1011" s="12">
        <v>1</v>
      </c>
      <c r="BG1011" s="12">
        <v>1</v>
      </c>
      <c r="BT1011" s="12">
        <v>0.37361508445466463</v>
      </c>
      <c r="BU1011" s="12">
        <v>0.54334063300308733</v>
      </c>
      <c r="BV1011" s="12">
        <v>0.56421509138827841</v>
      </c>
      <c r="BW1011" s="12">
        <v>0.50151090480881388</v>
      </c>
      <c r="BX1011" s="12">
        <v>0.43741077491964703</v>
      </c>
      <c r="BY1011" s="12">
        <v>1620.5</v>
      </c>
      <c r="BZ1011" s="12">
        <v>1</v>
      </c>
      <c r="CB1011" s="12">
        <v>0.10082805650267901</v>
      </c>
      <c r="CC1011" s="12">
        <v>20090</v>
      </c>
      <c r="CD1011" s="12">
        <v>19990</v>
      </c>
      <c r="CE1011" s="12">
        <v>2.3798511728286242</v>
      </c>
      <c r="CH1011" s="22">
        <v>42930</v>
      </c>
      <c r="CI1011">
        <v>2263</v>
      </c>
      <c r="CJ1011">
        <v>2713</v>
      </c>
      <c r="CK1011">
        <v>2254</v>
      </c>
      <c r="CL1011">
        <v>2713</v>
      </c>
      <c r="CM1011" s="22">
        <v>42934</v>
      </c>
      <c r="CN1011">
        <v>3000</v>
      </c>
      <c r="CO1011">
        <v>3200</v>
      </c>
      <c r="CP1011">
        <v>2860</v>
      </c>
      <c r="CQ1011">
        <v>2911</v>
      </c>
      <c r="CR1011" s="22">
        <v>42935</v>
      </c>
      <c r="CS1011">
        <v>3000</v>
      </c>
      <c r="CT1011">
        <v>3050</v>
      </c>
      <c r="CU1011">
        <v>2645</v>
      </c>
      <c r="CV1011">
        <v>2693</v>
      </c>
    </row>
    <row r="1012" spans="1:100">
      <c r="A1012" s="22">
        <v>42930</v>
      </c>
      <c r="B1012">
        <v>170</v>
      </c>
      <c r="C1012">
        <v>171</v>
      </c>
      <c r="D1012">
        <v>166</v>
      </c>
      <c r="E1012">
        <v>168</v>
      </c>
      <c r="F1012" s="23">
        <f t="shared" si="98"/>
        <v>-1.1764705882352899E-2</v>
      </c>
      <c r="G1012" s="22">
        <v>42934</v>
      </c>
      <c r="H1012">
        <v>180</v>
      </c>
      <c r="I1012">
        <v>187</v>
      </c>
      <c r="J1012">
        <v>171</v>
      </c>
      <c r="K1012">
        <v>175</v>
      </c>
      <c r="L1012" s="22">
        <v>42935</v>
      </c>
      <c r="M1012">
        <v>176</v>
      </c>
      <c r="N1012" s="4">
        <v>42934</v>
      </c>
      <c r="O1012" s="3" t="s">
        <v>15</v>
      </c>
      <c r="P1012" s="3">
        <v>3606</v>
      </c>
      <c r="Q1012" s="3" t="s">
        <v>181</v>
      </c>
      <c r="R1012" s="3" t="s">
        <v>17</v>
      </c>
      <c r="S1012" s="3">
        <v>0.05</v>
      </c>
      <c r="T1012" s="3">
        <v>1</v>
      </c>
      <c r="U1012" s="3">
        <v>0</v>
      </c>
      <c r="V1012" s="3">
        <v>3000</v>
      </c>
      <c r="W1012">
        <v>180</v>
      </c>
      <c r="X1012" s="4">
        <v>42935</v>
      </c>
      <c r="Y1012">
        <v>175</v>
      </c>
      <c r="Z1012" s="10">
        <f t="shared" si="97"/>
        <v>-15000</v>
      </c>
      <c r="AA1012" s="10">
        <f t="shared" si="102"/>
        <v>15000</v>
      </c>
      <c r="AB1012">
        <f t="shared" si="99"/>
        <v>-15000</v>
      </c>
      <c r="AC1012">
        <f t="shared" si="100"/>
        <v>-619620</v>
      </c>
      <c r="AD1012">
        <f t="shared" si="101"/>
        <v>4.153354632587869E-2</v>
      </c>
      <c r="AE1012" s="15">
        <v>42935</v>
      </c>
      <c r="AF1012" s="9">
        <v>3.5554066725467237E-3</v>
      </c>
      <c r="AG1012" s="12" t="s">
        <v>962</v>
      </c>
      <c r="AH1012" s="20">
        <v>42930.997916666667</v>
      </c>
      <c r="AI1012" s="12">
        <v>187.8</v>
      </c>
      <c r="AJ1012" s="12">
        <v>19.8</v>
      </c>
      <c r="AK1012" s="12">
        <v>0.1179</v>
      </c>
      <c r="AL1012" s="17">
        <v>51700</v>
      </c>
      <c r="AM1012" s="17">
        <v>0.60119047619047616</v>
      </c>
      <c r="AN1012" s="9"/>
      <c r="AO1012" s="17">
        <v>0</v>
      </c>
      <c r="AP1012" s="17">
        <v>2.87</v>
      </c>
      <c r="AQ1012" s="17">
        <v>17020</v>
      </c>
      <c r="AR1012" s="17">
        <v>0.9538461538461539</v>
      </c>
      <c r="AS1012" s="17">
        <v>0.20599999999999999</v>
      </c>
      <c r="AT1012" s="17">
        <v>0.95774647887323938</v>
      </c>
      <c r="AU1012" s="12">
        <v>0.7931034482758621</v>
      </c>
      <c r="AV1012" s="12">
        <v>0</v>
      </c>
      <c r="AW1012" s="12">
        <v>56.5</v>
      </c>
      <c r="AY1012" s="12">
        <v>101307449</v>
      </c>
      <c r="BA1012" s="12">
        <v>1</v>
      </c>
      <c r="BD1012" s="12">
        <v>0.60119047619047616</v>
      </c>
      <c r="BE1012" s="12">
        <v>0.9538461538461539</v>
      </c>
      <c r="BF1012" s="12">
        <v>0.95774647887323938</v>
      </c>
      <c r="BG1012" s="12">
        <v>0.7931034482758621</v>
      </c>
      <c r="BH1012" s="12">
        <v>0.46500000000000002</v>
      </c>
      <c r="BI1012" s="12">
        <v>0.20599999999999999</v>
      </c>
      <c r="BJ1012" s="12" t="s">
        <v>968</v>
      </c>
      <c r="BK1012" s="12">
        <v>0.52</v>
      </c>
      <c r="BL1012" s="12">
        <v>243</v>
      </c>
      <c r="BM1012" s="12">
        <v>45</v>
      </c>
      <c r="BN1012" s="12">
        <v>-13</v>
      </c>
      <c r="BO1012" s="12">
        <v>10096</v>
      </c>
      <c r="BP1012" s="12">
        <v>-1879</v>
      </c>
      <c r="BQ1012" s="12">
        <v>-877</v>
      </c>
      <c r="BR1012" s="12">
        <v>-25</v>
      </c>
      <c r="BS1012" s="12">
        <v>9781</v>
      </c>
      <c r="BT1012" s="12">
        <v>0.2080183573648873</v>
      </c>
      <c r="BU1012" s="12">
        <v>0.66633800106675833</v>
      </c>
      <c r="BV1012" s="12">
        <v>0.7490422439774933</v>
      </c>
      <c r="BW1012" s="12">
        <v>0.69227637726527891</v>
      </c>
      <c r="BX1012" s="12">
        <v>0.57249170100863811</v>
      </c>
      <c r="BY1012" s="12">
        <v>1620.5</v>
      </c>
      <c r="BZ1012" s="12">
        <v>1</v>
      </c>
      <c r="CB1012" s="12">
        <v>0.10082805650267901</v>
      </c>
      <c r="CC1012" s="12">
        <v>20090</v>
      </c>
      <c r="CD1012" s="12">
        <v>19990</v>
      </c>
      <c r="CE1012" s="12">
        <v>5.9625316310098917</v>
      </c>
      <c r="CH1012" s="22">
        <v>42930</v>
      </c>
      <c r="CI1012">
        <v>170</v>
      </c>
      <c r="CJ1012">
        <v>171</v>
      </c>
      <c r="CK1012">
        <v>166</v>
      </c>
      <c r="CL1012">
        <v>168</v>
      </c>
      <c r="CM1012" s="22">
        <v>42934</v>
      </c>
      <c r="CN1012">
        <v>180</v>
      </c>
      <c r="CO1012">
        <v>187</v>
      </c>
      <c r="CP1012">
        <v>171</v>
      </c>
      <c r="CQ1012">
        <v>175</v>
      </c>
      <c r="CR1012" s="22">
        <v>42935</v>
      </c>
      <c r="CS1012">
        <v>176</v>
      </c>
      <c r="CT1012">
        <v>207</v>
      </c>
      <c r="CU1012">
        <v>175</v>
      </c>
      <c r="CV1012">
        <v>194</v>
      </c>
    </row>
    <row r="1013" spans="1:100">
      <c r="A1013" s="22">
        <v>42930</v>
      </c>
      <c r="B1013">
        <v>83</v>
      </c>
      <c r="C1013">
        <v>84</v>
      </c>
      <c r="D1013">
        <v>70</v>
      </c>
      <c r="E1013">
        <v>82</v>
      </c>
      <c r="F1013" s="23">
        <f t="shared" si="98"/>
        <v>-1.2048192771084376E-2</v>
      </c>
      <c r="G1013" s="22">
        <v>42934</v>
      </c>
      <c r="H1013">
        <v>87</v>
      </c>
      <c r="I1013">
        <v>100</v>
      </c>
      <c r="J1013">
        <v>86</v>
      </c>
      <c r="K1013">
        <v>93</v>
      </c>
      <c r="L1013" s="22">
        <v>42935</v>
      </c>
      <c r="M1013">
        <v>90</v>
      </c>
      <c r="N1013" s="4">
        <v>42934</v>
      </c>
      <c r="O1013" s="3" t="s">
        <v>15</v>
      </c>
      <c r="P1013" s="3">
        <v>6775</v>
      </c>
      <c r="Q1013" s="3" t="s">
        <v>478</v>
      </c>
      <c r="R1013" s="3" t="s">
        <v>17</v>
      </c>
      <c r="S1013" s="3">
        <v>0.05</v>
      </c>
      <c r="T1013" s="3">
        <v>2</v>
      </c>
      <c r="U1013" s="3">
        <v>0</v>
      </c>
      <c r="V1013" s="3">
        <v>7000</v>
      </c>
      <c r="W1013">
        <v>87</v>
      </c>
      <c r="X1013" s="4">
        <v>42935</v>
      </c>
      <c r="Y1013">
        <v>93</v>
      </c>
      <c r="Z1013" s="10">
        <f t="shared" si="97"/>
        <v>42000</v>
      </c>
      <c r="AA1013" s="10">
        <f t="shared" si="102"/>
        <v>42000</v>
      </c>
      <c r="AB1013" t="str">
        <f t="shared" si="99"/>
        <v/>
      </c>
      <c r="AC1013">
        <f t="shared" si="100"/>
        <v>-619620</v>
      </c>
      <c r="AD1013">
        <f t="shared" si="101"/>
        <v>2.4734982332155431E-2</v>
      </c>
      <c r="AE1013" s="15">
        <v>42935</v>
      </c>
      <c r="AF1013" s="9">
        <v>3.5554066725467237E-3</v>
      </c>
      <c r="AG1013" s="12" t="s">
        <v>954</v>
      </c>
      <c r="AH1013" s="20">
        <v>42930.992361111108</v>
      </c>
      <c r="AI1013" s="12">
        <v>84.9</v>
      </c>
      <c r="AJ1013" s="12">
        <v>2.9</v>
      </c>
      <c r="AK1013" s="12">
        <v>3.5400000000000001E-2</v>
      </c>
      <c r="AL1013" s="17">
        <v>38000</v>
      </c>
      <c r="AM1013" s="17">
        <v>0.71951219512195119</v>
      </c>
      <c r="AN1013" s="9"/>
      <c r="AO1013" s="9"/>
      <c r="AP1013" s="17">
        <v>0</v>
      </c>
      <c r="AQ1013" s="17">
        <v>7196</v>
      </c>
      <c r="AR1013" s="17">
        <v>0.6333333333333333</v>
      </c>
      <c r="AS1013" s="17">
        <v>0.375</v>
      </c>
      <c r="AT1013" s="17">
        <v>0.64516129032258063</v>
      </c>
      <c r="AU1013" s="12">
        <v>0.6811594202898551</v>
      </c>
      <c r="AV1013" s="12">
        <v>0</v>
      </c>
      <c r="AY1013" s="12">
        <v>87760588</v>
      </c>
      <c r="BA1013" s="12">
        <v>0.77551020408163263</v>
      </c>
      <c r="BD1013" s="12">
        <v>0.71951219512195119</v>
      </c>
      <c r="BE1013" s="12">
        <v>0.6333333333333333</v>
      </c>
      <c r="BF1013" s="12">
        <v>0.64516129032258063</v>
      </c>
      <c r="BG1013" s="12">
        <v>0.6811594202898551</v>
      </c>
      <c r="BH1013" s="12">
        <v>1.4999999999999999E-2</v>
      </c>
      <c r="BI1013" s="12">
        <v>0.375</v>
      </c>
      <c r="BJ1013" s="12">
        <v>0</v>
      </c>
      <c r="BK1013" s="12">
        <v>0.27900000000000003</v>
      </c>
      <c r="BL1013" s="12">
        <v>-123</v>
      </c>
      <c r="BM1013" s="12">
        <v>168</v>
      </c>
      <c r="BN1013" s="12">
        <v>-36</v>
      </c>
      <c r="BO1013" s="12">
        <v>979</v>
      </c>
      <c r="BP1013" s="12">
        <v>-397</v>
      </c>
      <c r="BQ1013" s="12">
        <v>503</v>
      </c>
      <c r="BR1013" s="12">
        <v>-197</v>
      </c>
      <c r="BS1013" s="12">
        <v>947</v>
      </c>
      <c r="BT1013" s="12">
        <v>0.25617160917774812</v>
      </c>
      <c r="BU1013" s="12">
        <v>0.65895144722779186</v>
      </c>
      <c r="BV1013" s="12">
        <v>0.72185925885519719</v>
      </c>
      <c r="BW1013" s="12">
        <v>0.65642538012073681</v>
      </c>
      <c r="BX1013" s="12">
        <v>0.64156894613378124</v>
      </c>
      <c r="BY1013" s="12">
        <v>1620.5</v>
      </c>
      <c r="BZ1013" s="12">
        <v>0.77551020408163263</v>
      </c>
      <c r="CB1013" s="12">
        <v>0.10082805650267901</v>
      </c>
      <c r="CC1013" s="12">
        <v>20090</v>
      </c>
      <c r="CD1013" s="12">
        <v>19990</v>
      </c>
      <c r="CE1013" s="12">
        <v>7.1360315777070813</v>
      </c>
      <c r="CH1013" s="22">
        <v>42930</v>
      </c>
      <c r="CI1013">
        <v>83</v>
      </c>
      <c r="CJ1013">
        <v>84</v>
      </c>
      <c r="CK1013">
        <v>70</v>
      </c>
      <c r="CL1013">
        <v>82</v>
      </c>
      <c r="CM1013" s="22">
        <v>42934</v>
      </c>
      <c r="CN1013">
        <v>87</v>
      </c>
      <c r="CO1013">
        <v>100</v>
      </c>
      <c r="CP1013">
        <v>86</v>
      </c>
      <c r="CQ1013">
        <v>93</v>
      </c>
      <c r="CR1013" s="22">
        <v>42935</v>
      </c>
      <c r="CS1013">
        <v>90</v>
      </c>
      <c r="CT1013">
        <v>94</v>
      </c>
      <c r="CU1013">
        <v>83</v>
      </c>
      <c r="CV1013">
        <v>87</v>
      </c>
    </row>
    <row r="1014" spans="1:100">
      <c r="A1014" s="22">
        <v>42930</v>
      </c>
      <c r="B1014">
        <v>1028</v>
      </c>
      <c r="C1014">
        <v>1028</v>
      </c>
      <c r="D1014">
        <v>1028</v>
      </c>
      <c r="E1014">
        <v>1028</v>
      </c>
      <c r="F1014" s="23">
        <f t="shared" si="98"/>
        <v>0</v>
      </c>
      <c r="G1014" s="22">
        <v>42934</v>
      </c>
      <c r="H1014">
        <v>1268</v>
      </c>
      <c r="I1014">
        <v>1449</v>
      </c>
      <c r="J1014">
        <v>1055</v>
      </c>
      <c r="K1014">
        <v>1097</v>
      </c>
      <c r="L1014" s="22">
        <v>42935</v>
      </c>
      <c r="M1014">
        <v>1103</v>
      </c>
      <c r="N1014" s="4">
        <v>42934</v>
      </c>
      <c r="O1014" s="3" t="s">
        <v>15</v>
      </c>
      <c r="P1014" s="3">
        <v>8143</v>
      </c>
      <c r="Q1014" s="3" t="s">
        <v>479</v>
      </c>
      <c r="R1014" s="3" t="s">
        <v>17</v>
      </c>
      <c r="S1014" s="3">
        <v>0.05</v>
      </c>
      <c r="T1014" s="3">
        <v>2</v>
      </c>
      <c r="U1014" s="3">
        <v>0</v>
      </c>
      <c r="V1014" s="3">
        <v>500</v>
      </c>
      <c r="W1014">
        <v>1268</v>
      </c>
      <c r="X1014" s="4">
        <v>42935</v>
      </c>
      <c r="Y1014">
        <v>1097</v>
      </c>
      <c r="Z1014" s="10">
        <f t="shared" si="97"/>
        <v>-85500</v>
      </c>
      <c r="AA1014" s="10">
        <f t="shared" si="102"/>
        <v>85500</v>
      </c>
      <c r="AB1014" t="str">
        <f t="shared" si="99"/>
        <v/>
      </c>
      <c r="AC1014">
        <f t="shared" si="100"/>
        <v>-619620</v>
      </c>
      <c r="AD1014">
        <f t="shared" si="101"/>
        <v>4.0847201210287398E-2</v>
      </c>
      <c r="AE1014" s="15">
        <v>42935</v>
      </c>
      <c r="AF1014" s="9">
        <v>3.5554066725467237E-3</v>
      </c>
      <c r="AG1014" s="12" t="s">
        <v>954</v>
      </c>
      <c r="AH1014" s="20">
        <v>42930.996527777781</v>
      </c>
      <c r="AI1014" s="12">
        <v>1322</v>
      </c>
      <c r="AJ1014" s="12">
        <v>294</v>
      </c>
      <c r="AK1014" s="12">
        <v>0.28599999999999998</v>
      </c>
      <c r="AL1014" s="17">
        <v>33600</v>
      </c>
      <c r="AM1014" s="17">
        <v>0.47859922178988329</v>
      </c>
      <c r="AN1014" s="9"/>
      <c r="AO1014" s="9"/>
      <c r="AP1014" s="17">
        <v>0</v>
      </c>
      <c r="AQ1014" s="17">
        <v>2845</v>
      </c>
      <c r="AR1014" s="17">
        <v>1</v>
      </c>
      <c r="AS1014" s="17">
        <v>0.34399999999999997</v>
      </c>
      <c r="AT1014" s="17">
        <v>1</v>
      </c>
      <c r="AU1014" s="12">
        <v>0.56091954022988511</v>
      </c>
      <c r="AV1014" s="12">
        <v>1.46</v>
      </c>
      <c r="AY1014" s="12">
        <v>2767064</v>
      </c>
      <c r="BA1014" s="12">
        <v>1</v>
      </c>
      <c r="BD1014" s="12">
        <v>0.47859922178988329</v>
      </c>
      <c r="BE1014" s="12">
        <v>1</v>
      </c>
      <c r="BF1014" s="12">
        <v>1</v>
      </c>
      <c r="BG1014" s="12">
        <v>0.56091954022988511</v>
      </c>
      <c r="BH1014" s="12">
        <v>3.0000000000000001E-3</v>
      </c>
      <c r="BI1014" s="12">
        <v>0.34399999999999997</v>
      </c>
      <c r="BJ1014" s="12">
        <v>0</v>
      </c>
      <c r="BK1014" s="12">
        <v>0.53400000000000003</v>
      </c>
      <c r="BL1014" s="12">
        <v>224</v>
      </c>
      <c r="BM1014" s="12">
        <v>-175</v>
      </c>
      <c r="BN1014" s="12">
        <v>-1169</v>
      </c>
      <c r="BO1014" s="12">
        <v>1438</v>
      </c>
      <c r="BP1014" s="12">
        <v>390</v>
      </c>
      <c r="BQ1014" s="12">
        <v>-193</v>
      </c>
      <c r="BR1014" s="12">
        <v>-228</v>
      </c>
      <c r="BS1014" s="12">
        <v>2558</v>
      </c>
      <c r="BT1014" s="12">
        <v>0.25617160917774812</v>
      </c>
      <c r="BU1014" s="12">
        <v>0.65895144722779186</v>
      </c>
      <c r="BV1014" s="12">
        <v>0.72185925885519719</v>
      </c>
      <c r="BW1014" s="12">
        <v>0.65642538012073681</v>
      </c>
      <c r="BX1014" s="12">
        <v>0.64156894613378124</v>
      </c>
      <c r="BY1014" s="12">
        <v>1620.5</v>
      </c>
      <c r="BZ1014" s="12">
        <v>1</v>
      </c>
      <c r="CB1014" s="12">
        <v>0.10082805650267901</v>
      </c>
      <c r="CC1014" s="12">
        <v>20090</v>
      </c>
      <c r="CD1014" s="12">
        <v>19990</v>
      </c>
      <c r="CE1014" s="12">
        <v>4.7466869678001471</v>
      </c>
      <c r="CH1014" s="22">
        <v>42930</v>
      </c>
      <c r="CI1014">
        <v>1028</v>
      </c>
      <c r="CJ1014">
        <v>1028</v>
      </c>
      <c r="CK1014">
        <v>1028</v>
      </c>
      <c r="CL1014">
        <v>1028</v>
      </c>
      <c r="CM1014" s="22">
        <v>42934</v>
      </c>
      <c r="CN1014">
        <v>1268</v>
      </c>
      <c r="CO1014">
        <v>1449</v>
      </c>
      <c r="CP1014">
        <v>1055</v>
      </c>
      <c r="CQ1014">
        <v>1097</v>
      </c>
      <c r="CR1014" s="22">
        <v>42935</v>
      </c>
      <c r="CS1014">
        <v>1103</v>
      </c>
      <c r="CT1014">
        <v>1237</v>
      </c>
      <c r="CU1014">
        <v>1055</v>
      </c>
      <c r="CV1014">
        <v>1149</v>
      </c>
    </row>
    <row r="1015" spans="1:100">
      <c r="A1015" s="22">
        <v>42930</v>
      </c>
      <c r="B1015">
        <v>9</v>
      </c>
      <c r="C1015">
        <v>9</v>
      </c>
      <c r="D1015">
        <v>8</v>
      </c>
      <c r="E1015">
        <v>8</v>
      </c>
      <c r="F1015" s="23">
        <f t="shared" si="98"/>
        <v>-0.11111111111111116</v>
      </c>
      <c r="G1015" s="22">
        <v>42934</v>
      </c>
      <c r="H1015">
        <v>8</v>
      </c>
      <c r="I1015">
        <v>10</v>
      </c>
      <c r="J1015">
        <v>8</v>
      </c>
      <c r="K1015">
        <v>9</v>
      </c>
      <c r="L1015" s="22">
        <v>42935</v>
      </c>
      <c r="M1015">
        <v>9</v>
      </c>
      <c r="N1015" s="4">
        <v>42934</v>
      </c>
      <c r="O1015" s="3" t="s">
        <v>15</v>
      </c>
      <c r="P1015" s="3">
        <v>9318</v>
      </c>
      <c r="Q1015" s="3" t="s">
        <v>71</v>
      </c>
      <c r="R1015" s="3" t="s">
        <v>17</v>
      </c>
      <c r="S1015" s="3">
        <v>0.05</v>
      </c>
      <c r="T1015" s="3">
        <v>2</v>
      </c>
      <c r="U1015" s="3">
        <v>0</v>
      </c>
      <c r="V1015" s="3">
        <v>62500</v>
      </c>
      <c r="W1015">
        <v>8</v>
      </c>
      <c r="X1015" s="4">
        <v>42935</v>
      </c>
      <c r="Y1015">
        <v>9</v>
      </c>
      <c r="Z1015" s="10">
        <f t="shared" si="97"/>
        <v>62500</v>
      </c>
      <c r="AA1015" s="10">
        <f t="shared" si="102"/>
        <v>62500</v>
      </c>
      <c r="AB1015" t="str">
        <f t="shared" si="99"/>
        <v/>
      </c>
      <c r="AC1015">
        <f t="shared" si="100"/>
        <v>-619620</v>
      </c>
      <c r="AD1015">
        <f t="shared" si="101"/>
        <v>5.8823529411764719E-2</v>
      </c>
      <c r="AE1015" s="15">
        <v>42935</v>
      </c>
      <c r="AF1015" s="9">
        <v>3.5554066725467237E-3</v>
      </c>
      <c r="AG1015" s="12" t="s">
        <v>954</v>
      </c>
      <c r="AH1015" s="20">
        <v>42930.909722222219</v>
      </c>
      <c r="AI1015" s="12">
        <v>8.5</v>
      </c>
      <c r="AJ1015" s="12">
        <v>0.5</v>
      </c>
      <c r="AK1015" s="12">
        <v>6.25E-2</v>
      </c>
      <c r="AL1015" s="17">
        <v>31000</v>
      </c>
      <c r="AM1015" s="17">
        <v>0.25</v>
      </c>
      <c r="AN1015" s="9"/>
      <c r="AO1015" s="9"/>
      <c r="AP1015" s="17">
        <v>0</v>
      </c>
      <c r="AQ1015" s="17">
        <v>3175</v>
      </c>
      <c r="AR1015" s="17">
        <v>0</v>
      </c>
      <c r="AS1015" s="17">
        <v>4.7E-2</v>
      </c>
      <c r="AT1015" s="17">
        <v>0</v>
      </c>
      <c r="AU1015" s="12">
        <v>0.1</v>
      </c>
      <c r="AV1015" s="12">
        <v>0</v>
      </c>
      <c r="AY1015" s="12">
        <v>396835456</v>
      </c>
      <c r="BA1015" s="12">
        <v>1</v>
      </c>
      <c r="BD1015" s="12">
        <v>0.25</v>
      </c>
      <c r="BE1015" s="12">
        <v>0</v>
      </c>
      <c r="BF1015" s="12">
        <v>0</v>
      </c>
      <c r="BG1015" s="12">
        <v>0.1</v>
      </c>
      <c r="BH1015" s="12">
        <v>6.0999999999999999E-2</v>
      </c>
      <c r="BI1015" s="12">
        <v>4.7E-2</v>
      </c>
      <c r="BJ1015" s="12">
        <v>0</v>
      </c>
      <c r="BK1015" s="12">
        <v>0.27800000000000002</v>
      </c>
      <c r="BL1015" s="12">
        <v>-372</v>
      </c>
      <c r="BM1015" s="12">
        <v>-524</v>
      </c>
      <c r="BN1015" s="12">
        <v>916</v>
      </c>
      <c r="BO1015" s="12">
        <v>1248</v>
      </c>
      <c r="BP1015" s="12">
        <v>785</v>
      </c>
      <c r="BQ1015" s="12">
        <v>29</v>
      </c>
      <c r="BR1015" s="12">
        <v>55</v>
      </c>
      <c r="BS1015" s="12">
        <v>1227</v>
      </c>
      <c r="BT1015" s="12">
        <v>0.25617160917774812</v>
      </c>
      <c r="BU1015" s="12">
        <v>0.65895144722779186</v>
      </c>
      <c r="BV1015" s="12">
        <v>0.72185925885519719</v>
      </c>
      <c r="BW1015" s="12">
        <v>0.65642538012073681</v>
      </c>
      <c r="BX1015" s="12">
        <v>0.64156894613378124</v>
      </c>
      <c r="BY1015" s="12">
        <v>1620.5</v>
      </c>
      <c r="BZ1015" s="12">
        <v>1</v>
      </c>
      <c r="CB1015" s="12">
        <v>0.10082805650267901</v>
      </c>
      <c r="CC1015" s="12">
        <v>20090</v>
      </c>
      <c r="CD1015" s="12">
        <v>19990</v>
      </c>
      <c r="CE1015" s="12">
        <v>2.4794685990338166</v>
      </c>
      <c r="CH1015" s="22">
        <v>42930</v>
      </c>
      <c r="CI1015">
        <v>9</v>
      </c>
      <c r="CJ1015">
        <v>9</v>
      </c>
      <c r="CK1015">
        <v>8</v>
      </c>
      <c r="CL1015">
        <v>8</v>
      </c>
      <c r="CM1015" s="22">
        <v>42934</v>
      </c>
      <c r="CN1015">
        <v>8</v>
      </c>
      <c r="CO1015">
        <v>10</v>
      </c>
      <c r="CP1015">
        <v>8</v>
      </c>
      <c r="CQ1015">
        <v>9</v>
      </c>
      <c r="CR1015" s="22">
        <v>42935</v>
      </c>
      <c r="CS1015">
        <v>9</v>
      </c>
      <c r="CT1015">
        <v>9</v>
      </c>
      <c r="CU1015">
        <v>8</v>
      </c>
      <c r="CV1015">
        <v>9</v>
      </c>
    </row>
    <row r="1016" spans="1:100">
      <c r="A1016" s="22">
        <v>42930</v>
      </c>
      <c r="B1016">
        <v>2741</v>
      </c>
      <c r="C1016">
        <v>2809</v>
      </c>
      <c r="D1016">
        <v>2730</v>
      </c>
      <c r="E1016">
        <v>2794</v>
      </c>
      <c r="F1016" s="23">
        <f t="shared" si="98"/>
        <v>1.9336008755928447E-2</v>
      </c>
      <c r="G1016" s="22">
        <v>42934</v>
      </c>
      <c r="H1016">
        <v>2294</v>
      </c>
      <c r="I1016">
        <v>2408</v>
      </c>
      <c r="J1016">
        <v>2294</v>
      </c>
      <c r="K1016">
        <v>2327</v>
      </c>
      <c r="L1016" s="22">
        <v>42935</v>
      </c>
      <c r="M1016">
        <v>2324</v>
      </c>
      <c r="N1016" s="4">
        <v>42934</v>
      </c>
      <c r="O1016" s="3" t="s">
        <v>11</v>
      </c>
      <c r="P1016" s="3">
        <v>3678</v>
      </c>
      <c r="Q1016" s="3" t="s">
        <v>480</v>
      </c>
      <c r="R1016" s="3" t="s">
        <v>13</v>
      </c>
      <c r="S1016" s="3">
        <v>0.05</v>
      </c>
      <c r="T1016" s="3">
        <v>1</v>
      </c>
      <c r="U1016" s="3">
        <v>0</v>
      </c>
      <c r="V1016" s="3">
        <v>200</v>
      </c>
      <c r="W1016">
        <v>2294</v>
      </c>
      <c r="X1016" s="4">
        <v>42935</v>
      </c>
      <c r="Y1016">
        <v>2327</v>
      </c>
      <c r="Z1016" s="10">
        <f t="shared" si="97"/>
        <v>6600</v>
      </c>
      <c r="AA1016" s="10">
        <f t="shared" si="102"/>
        <v>6600</v>
      </c>
      <c r="AB1016" t="str">
        <f t="shared" si="99"/>
        <v/>
      </c>
      <c r="AC1016">
        <f t="shared" si="100"/>
        <v>-619620</v>
      </c>
      <c r="AD1016">
        <f t="shared" si="101"/>
        <v>3.1658927817644567E-2</v>
      </c>
      <c r="AE1016" s="15">
        <v>42935</v>
      </c>
      <c r="AF1016" s="9">
        <v>3.5554066725467237E-3</v>
      </c>
      <c r="AG1016" s="12" t="s">
        <v>962</v>
      </c>
      <c r="AH1016" s="20">
        <v>42930.993055555555</v>
      </c>
      <c r="AI1016" s="12">
        <v>2369</v>
      </c>
      <c r="AJ1016" s="12">
        <v>-425</v>
      </c>
      <c r="AK1016" s="12">
        <v>-0.15210000000000001</v>
      </c>
      <c r="AL1016" s="17">
        <v>12800</v>
      </c>
      <c r="AM1016" s="17">
        <v>0.25483178239083754</v>
      </c>
      <c r="AN1016" s="9"/>
      <c r="AO1016" s="17">
        <v>0</v>
      </c>
      <c r="AP1016" s="17">
        <v>2.56</v>
      </c>
      <c r="AQ1016" s="17">
        <v>31483</v>
      </c>
      <c r="AR1016" s="17">
        <v>0.90472972972972976</v>
      </c>
      <c r="AS1016" s="17">
        <v>2.3E-2</v>
      </c>
      <c r="AT1016" s="17">
        <v>0.91386682956627974</v>
      </c>
      <c r="AU1016" s="12">
        <v>0.9316860465116279</v>
      </c>
      <c r="AV1016" s="12" t="s">
        <v>988</v>
      </c>
      <c r="AY1016" s="12">
        <v>11268000</v>
      </c>
      <c r="BA1016" s="12">
        <v>0</v>
      </c>
      <c r="BD1016" s="12">
        <v>0.25483178239083754</v>
      </c>
      <c r="BE1016" s="12">
        <v>0.90472972972972976</v>
      </c>
      <c r="BF1016" s="12">
        <v>0.91386682956627974</v>
      </c>
      <c r="BG1016" s="12">
        <v>0.9316860465116279</v>
      </c>
      <c r="BH1016" s="12">
        <v>0</v>
      </c>
      <c r="BI1016" s="12">
        <v>2.3E-2</v>
      </c>
      <c r="BJ1016" s="12">
        <v>0</v>
      </c>
      <c r="BK1016" s="12">
        <v>0.90200000000000002</v>
      </c>
      <c r="BL1016" s="12">
        <v>414</v>
      </c>
      <c r="BM1016" s="12">
        <v>-180</v>
      </c>
      <c r="BN1016" s="12">
        <v>-179</v>
      </c>
      <c r="BO1016" s="12">
        <v>159</v>
      </c>
      <c r="BP1016" s="12">
        <v>273</v>
      </c>
      <c r="BQ1016" s="12">
        <v>-397</v>
      </c>
      <c r="BR1016" s="12">
        <v>131</v>
      </c>
      <c r="BS1016" s="12">
        <v>104</v>
      </c>
      <c r="BT1016" s="12">
        <v>0.2080183573648873</v>
      </c>
      <c r="BU1016" s="12">
        <v>0.66633800106675833</v>
      </c>
      <c r="BV1016" s="12">
        <v>0.7490422439774933</v>
      </c>
      <c r="BW1016" s="12">
        <v>0.69227637726527891</v>
      </c>
      <c r="BX1016" s="12">
        <v>0.57249170100863811</v>
      </c>
      <c r="BY1016" s="12">
        <v>1620.5</v>
      </c>
      <c r="BZ1016" s="12">
        <v>0</v>
      </c>
      <c r="CB1016" s="12">
        <v>0.10082805650267901</v>
      </c>
      <c r="CC1016" s="12">
        <v>20090</v>
      </c>
      <c r="CD1016" s="12">
        <v>19990</v>
      </c>
      <c r="CE1016" s="12">
        <v>2.527389609895601</v>
      </c>
      <c r="CH1016" s="22">
        <v>42930</v>
      </c>
      <c r="CI1016">
        <v>2741</v>
      </c>
      <c r="CJ1016">
        <v>2809</v>
      </c>
      <c r="CK1016">
        <v>2730</v>
      </c>
      <c r="CL1016">
        <v>2794</v>
      </c>
      <c r="CM1016" s="22">
        <v>42934</v>
      </c>
      <c r="CN1016">
        <v>2294</v>
      </c>
      <c r="CO1016">
        <v>2408</v>
      </c>
      <c r="CP1016">
        <v>2294</v>
      </c>
      <c r="CQ1016">
        <v>2327</v>
      </c>
      <c r="CR1016" s="22">
        <v>42935</v>
      </c>
      <c r="CS1016">
        <v>2324</v>
      </c>
      <c r="CT1016">
        <v>2520</v>
      </c>
      <c r="CU1016">
        <v>2324</v>
      </c>
      <c r="CV1016">
        <v>2484</v>
      </c>
    </row>
    <row r="1017" spans="1:100">
      <c r="A1017" s="22">
        <v>42930</v>
      </c>
      <c r="B1017">
        <v>2215</v>
      </c>
      <c r="C1017">
        <v>2230</v>
      </c>
      <c r="D1017">
        <v>2142</v>
      </c>
      <c r="E1017">
        <v>2175</v>
      </c>
      <c r="F1017" s="23">
        <f t="shared" si="98"/>
        <v>-1.8058690744920947E-2</v>
      </c>
      <c r="G1017" s="22">
        <v>42934</v>
      </c>
      <c r="H1017">
        <v>2350</v>
      </c>
      <c r="I1017">
        <v>2372</v>
      </c>
      <c r="J1017">
        <v>2257</v>
      </c>
      <c r="K1017">
        <v>2285</v>
      </c>
      <c r="L1017" s="22">
        <v>42935</v>
      </c>
      <c r="M1017">
        <v>2250</v>
      </c>
      <c r="N1017" s="4">
        <v>42934</v>
      </c>
      <c r="O1017" s="3" t="s">
        <v>15</v>
      </c>
      <c r="P1017" s="3">
        <v>3053</v>
      </c>
      <c r="Q1017" s="3" t="s">
        <v>222</v>
      </c>
      <c r="R1017" s="3" t="s">
        <v>17</v>
      </c>
      <c r="S1017" s="3">
        <v>0.05</v>
      </c>
      <c r="T1017" s="3">
        <v>2</v>
      </c>
      <c r="U1017" s="3">
        <v>0</v>
      </c>
      <c r="V1017" s="3">
        <v>200</v>
      </c>
      <c r="W1017">
        <v>2350</v>
      </c>
      <c r="X1017" s="4">
        <v>42935</v>
      </c>
      <c r="Y1017">
        <v>2285</v>
      </c>
      <c r="Z1017" s="10">
        <f t="shared" si="97"/>
        <v>-13000</v>
      </c>
      <c r="AA1017" s="10">
        <f t="shared" si="102"/>
        <v>13000</v>
      </c>
      <c r="AB1017" t="str">
        <f t="shared" si="99"/>
        <v/>
      </c>
      <c r="AC1017">
        <f t="shared" si="100"/>
        <v>-619620</v>
      </c>
      <c r="AD1017">
        <f t="shared" si="101"/>
        <v>0.51041666666666674</v>
      </c>
      <c r="AE1017" s="15">
        <v>42935</v>
      </c>
      <c r="AF1017" s="9">
        <v>3.5554066725467237E-3</v>
      </c>
      <c r="AG1017" s="12" t="s">
        <v>954</v>
      </c>
      <c r="AH1017" s="20">
        <v>42930.990972222222</v>
      </c>
      <c r="AI1017" s="12">
        <v>4800</v>
      </c>
      <c r="AJ1017" s="12">
        <v>450</v>
      </c>
      <c r="AK1017" s="12">
        <v>0.10340000000000001</v>
      </c>
      <c r="AL1017" s="17">
        <v>9200</v>
      </c>
      <c r="AM1017" s="17">
        <v>0.70229885057471264</v>
      </c>
      <c r="AN1017" s="9"/>
      <c r="AO1017" s="9"/>
      <c r="AP1017" s="17">
        <v>2238.5</v>
      </c>
      <c r="AQ1017" s="17">
        <v>43581</v>
      </c>
      <c r="AR1017" s="17">
        <v>0.92038216560509556</v>
      </c>
      <c r="AS1017" s="17">
        <v>0.433</v>
      </c>
      <c r="AT1017" s="17">
        <v>0.92407509663169518</v>
      </c>
      <c r="AU1017" s="12">
        <v>0.92959549411162312</v>
      </c>
      <c r="AV1017" s="12">
        <v>0.69</v>
      </c>
      <c r="AY1017" s="12">
        <v>10018600</v>
      </c>
      <c r="BA1017" s="12">
        <v>0.95111111111111113</v>
      </c>
      <c r="BD1017" s="12">
        <v>0.70229885057471264</v>
      </c>
      <c r="BE1017" s="12">
        <v>0.92038216560509556</v>
      </c>
      <c r="BF1017" s="12">
        <v>0.92407509663169518</v>
      </c>
      <c r="BG1017" s="12">
        <v>0.92959549411162312</v>
      </c>
      <c r="BH1017" s="12">
        <v>1E-3</v>
      </c>
      <c r="BI1017" s="12">
        <v>0.433</v>
      </c>
      <c r="BJ1017" s="12">
        <v>0</v>
      </c>
      <c r="BK1017" s="12">
        <v>0.51300000000000001</v>
      </c>
      <c r="BL1017" s="12">
        <v>269</v>
      </c>
      <c r="BM1017" s="12">
        <v>-266</v>
      </c>
      <c r="BN1017" s="12">
        <v>446</v>
      </c>
      <c r="BO1017" s="12">
        <v>529</v>
      </c>
      <c r="BP1017" s="12">
        <v>108</v>
      </c>
      <c r="BQ1017" s="12">
        <v>-101</v>
      </c>
      <c r="BR1017" s="12">
        <v>-34</v>
      </c>
      <c r="BS1017" s="12">
        <v>79</v>
      </c>
      <c r="BT1017" s="12">
        <v>0.25617160917774812</v>
      </c>
      <c r="BU1017" s="12">
        <v>0.65895144722779186</v>
      </c>
      <c r="BV1017" s="12">
        <v>0.72185925885519719</v>
      </c>
      <c r="BW1017" s="12">
        <v>0.65642538012073681</v>
      </c>
      <c r="BX1017" s="12">
        <v>0.64156894613378124</v>
      </c>
      <c r="BY1017" s="12">
        <v>1620.5</v>
      </c>
      <c r="BZ1017" s="12">
        <v>0.95111111111111113</v>
      </c>
      <c r="CB1017" s="12">
        <v>0.10082805650267901</v>
      </c>
      <c r="CC1017" s="12">
        <v>20090</v>
      </c>
      <c r="CD1017" s="12">
        <v>19990</v>
      </c>
      <c r="CE1017" s="12">
        <v>6.965311788550169</v>
      </c>
      <c r="CH1017" s="22">
        <v>42930</v>
      </c>
      <c r="CI1017">
        <v>2215</v>
      </c>
      <c r="CJ1017">
        <v>2230</v>
      </c>
      <c r="CK1017">
        <v>2142</v>
      </c>
      <c r="CL1017">
        <v>2175</v>
      </c>
      <c r="CM1017" s="22">
        <v>42934</v>
      </c>
      <c r="CN1017">
        <v>2350</v>
      </c>
      <c r="CO1017">
        <v>2372</v>
      </c>
      <c r="CP1017">
        <v>2257</v>
      </c>
      <c r="CQ1017">
        <v>2285</v>
      </c>
      <c r="CR1017" s="22">
        <v>42935</v>
      </c>
      <c r="CS1017">
        <v>2250</v>
      </c>
      <c r="CT1017">
        <v>2267</v>
      </c>
      <c r="CU1017">
        <v>2112</v>
      </c>
      <c r="CV1017">
        <v>2175</v>
      </c>
    </row>
    <row r="1018" spans="1:100">
      <c r="A1018" s="22">
        <v>42930</v>
      </c>
      <c r="B1018">
        <v>71</v>
      </c>
      <c r="C1018">
        <v>75</v>
      </c>
      <c r="D1018">
        <v>71</v>
      </c>
      <c r="E1018">
        <v>75</v>
      </c>
      <c r="F1018" s="23">
        <f t="shared" si="98"/>
        <v>5.6338028169014009E-2</v>
      </c>
      <c r="G1018" s="22">
        <v>42934</v>
      </c>
      <c r="H1018">
        <v>87</v>
      </c>
      <c r="I1018">
        <v>87</v>
      </c>
      <c r="J1018">
        <v>84</v>
      </c>
      <c r="K1018">
        <v>87</v>
      </c>
      <c r="L1018" s="22">
        <v>42935</v>
      </c>
      <c r="M1018">
        <v>97</v>
      </c>
      <c r="N1018" s="4">
        <v>42934</v>
      </c>
      <c r="O1018" s="3" t="s">
        <v>15</v>
      </c>
      <c r="P1018" s="3">
        <v>2930</v>
      </c>
      <c r="Q1018" s="3" t="s">
        <v>139</v>
      </c>
      <c r="R1018" s="3" t="s">
        <v>17</v>
      </c>
      <c r="S1018" s="3">
        <v>0.05</v>
      </c>
      <c r="T1018" s="3">
        <v>2</v>
      </c>
      <c r="U1018" s="3">
        <v>0</v>
      </c>
      <c r="V1018" s="3">
        <v>600</v>
      </c>
      <c r="W1018">
        <v>87</v>
      </c>
      <c r="X1018" s="4">
        <v>42935</v>
      </c>
      <c r="Y1018">
        <v>87</v>
      </c>
      <c r="Z1018" s="10">
        <f t="shared" si="97"/>
        <v>0</v>
      </c>
      <c r="AA1018" s="10">
        <f t="shared" si="102"/>
        <v>0</v>
      </c>
      <c r="AB1018" t="str">
        <f t="shared" si="99"/>
        <v/>
      </c>
      <c r="AC1018">
        <f t="shared" si="100"/>
        <v>-619620</v>
      </c>
      <c r="AD1018">
        <f t="shared" si="101"/>
        <v>0.91714285714285715</v>
      </c>
      <c r="AE1018" s="15">
        <v>42935</v>
      </c>
      <c r="AF1018" s="9">
        <v>3.5554066725467237E-3</v>
      </c>
      <c r="AG1018" s="12" t="s">
        <v>962</v>
      </c>
      <c r="AH1018" s="20">
        <v>42930.996527777781</v>
      </c>
      <c r="AI1018" s="12">
        <v>1050</v>
      </c>
      <c r="AJ1018" s="12">
        <v>150</v>
      </c>
      <c r="AK1018" s="12">
        <v>0.16669999999999999</v>
      </c>
      <c r="AL1018" s="17">
        <v>7600</v>
      </c>
      <c r="AM1018" s="17">
        <v>0.20555555555555555</v>
      </c>
      <c r="AN1018" s="9"/>
      <c r="AO1018" s="9"/>
      <c r="AP1018" s="17">
        <v>323.38</v>
      </c>
      <c r="AQ1018" s="17">
        <v>19951</v>
      </c>
      <c r="AR1018" s="17">
        <v>0.91745112237509052</v>
      </c>
      <c r="AS1018" s="17">
        <v>0.15</v>
      </c>
      <c r="AT1018" s="17">
        <v>0.92343854936198788</v>
      </c>
      <c r="AU1018" s="12">
        <v>0.92343854936198788</v>
      </c>
      <c r="AV1018" s="12">
        <v>0.83</v>
      </c>
      <c r="AY1018" s="12">
        <v>22168000</v>
      </c>
      <c r="BA1018" s="12">
        <v>1</v>
      </c>
      <c r="BD1018" s="12">
        <v>0.20555555555555555</v>
      </c>
      <c r="BE1018" s="12">
        <v>0.91745112237509052</v>
      </c>
      <c r="BF1018" s="12">
        <v>0.92343854936198788</v>
      </c>
      <c r="BG1018" s="12">
        <v>0.92343854936198788</v>
      </c>
      <c r="BH1018" s="12">
        <v>1E-3</v>
      </c>
      <c r="BI1018" s="12">
        <v>0.15</v>
      </c>
      <c r="BJ1018" s="12">
        <v>0</v>
      </c>
      <c r="BK1018" s="12">
        <v>0.81899999999999995</v>
      </c>
      <c r="BL1018" s="12">
        <v>168</v>
      </c>
      <c r="BM1018" s="12">
        <v>-8</v>
      </c>
      <c r="BN1018" s="12">
        <v>308</v>
      </c>
      <c r="BO1018" s="12">
        <v>748</v>
      </c>
      <c r="BP1018" s="12">
        <v>82</v>
      </c>
      <c r="BQ1018" s="12">
        <v>12</v>
      </c>
      <c r="BR1018" s="12">
        <v>-2</v>
      </c>
      <c r="BS1018" s="12">
        <v>280</v>
      </c>
      <c r="BT1018" s="12">
        <v>0.2080183573648873</v>
      </c>
      <c r="BU1018" s="12">
        <v>0.66633800106675833</v>
      </c>
      <c r="BV1018" s="12">
        <v>0.7490422439774933</v>
      </c>
      <c r="BW1018" s="12">
        <v>0.69227637726527891</v>
      </c>
      <c r="BX1018" s="12">
        <v>0.57249170100863811</v>
      </c>
      <c r="BY1018" s="12">
        <v>1620.5</v>
      </c>
      <c r="BZ1018" s="12">
        <v>1</v>
      </c>
      <c r="CB1018" s="12">
        <v>0.10082805650267901</v>
      </c>
      <c r="CC1018" s="12">
        <v>20090</v>
      </c>
      <c r="CD1018" s="12">
        <v>19990</v>
      </c>
      <c r="CE1018" s="12">
        <v>2.0386741814278047</v>
      </c>
      <c r="CH1018" s="22">
        <v>42930</v>
      </c>
      <c r="CI1018">
        <v>71</v>
      </c>
      <c r="CJ1018">
        <v>75</v>
      </c>
      <c r="CK1018">
        <v>71</v>
      </c>
      <c r="CL1018">
        <v>75</v>
      </c>
      <c r="CM1018" s="22">
        <v>42934</v>
      </c>
      <c r="CN1018">
        <v>87</v>
      </c>
      <c r="CO1018">
        <v>87</v>
      </c>
      <c r="CP1018">
        <v>84</v>
      </c>
      <c r="CQ1018">
        <v>87</v>
      </c>
      <c r="CR1018" s="22">
        <v>42935</v>
      </c>
      <c r="CS1018">
        <v>97</v>
      </c>
      <c r="CT1018">
        <v>101</v>
      </c>
      <c r="CU1018">
        <v>88</v>
      </c>
      <c r="CV1018">
        <v>89</v>
      </c>
    </row>
    <row r="1019" spans="1:100">
      <c r="A1019" s="22">
        <v>42930</v>
      </c>
      <c r="B1019">
        <v>1001</v>
      </c>
      <c r="C1019">
        <v>1024</v>
      </c>
      <c r="D1019">
        <v>1001</v>
      </c>
      <c r="E1019">
        <v>1002</v>
      </c>
      <c r="F1019" s="23">
        <f t="shared" si="98"/>
        <v>9.990009990010762E-4</v>
      </c>
      <c r="G1019" s="22">
        <v>42934</v>
      </c>
      <c r="H1019">
        <v>1045</v>
      </c>
      <c r="I1019">
        <v>1071</v>
      </c>
      <c r="J1019">
        <v>1010</v>
      </c>
      <c r="K1019">
        <v>1041</v>
      </c>
      <c r="L1019" s="22">
        <v>42935</v>
      </c>
      <c r="M1019">
        <v>1048</v>
      </c>
      <c r="N1019" s="4">
        <v>42934</v>
      </c>
      <c r="O1019" s="3" t="s">
        <v>15</v>
      </c>
      <c r="P1019" s="3">
        <v>1384</v>
      </c>
      <c r="Q1019" s="3" t="s">
        <v>481</v>
      </c>
      <c r="R1019" s="3" t="s">
        <v>17</v>
      </c>
      <c r="S1019" s="3">
        <v>0.05</v>
      </c>
      <c r="T1019" s="3">
        <v>2</v>
      </c>
      <c r="U1019" s="3">
        <v>0</v>
      </c>
      <c r="V1019" s="3">
        <v>500</v>
      </c>
      <c r="W1019">
        <v>1045</v>
      </c>
      <c r="X1019" s="4">
        <v>42935</v>
      </c>
      <c r="Y1019">
        <v>1041</v>
      </c>
      <c r="Z1019" s="10">
        <f t="shared" si="97"/>
        <v>-2000</v>
      </c>
      <c r="AA1019" s="10">
        <f t="shared" si="102"/>
        <v>2000</v>
      </c>
      <c r="AB1019" t="str">
        <f t="shared" si="99"/>
        <v/>
      </c>
      <c r="AC1019">
        <f t="shared" si="100"/>
        <v>-619620</v>
      </c>
      <c r="AD1019">
        <f t="shared" si="101"/>
        <v>1.4150943396226467E-2</v>
      </c>
      <c r="AE1019" s="15">
        <v>42935</v>
      </c>
      <c r="AF1019" s="9">
        <v>3.5554066725467237E-3</v>
      </c>
      <c r="AG1019" s="12" t="s">
        <v>962</v>
      </c>
      <c r="AH1019" s="20">
        <v>42930.981249999997</v>
      </c>
      <c r="AI1019" s="12">
        <v>1060</v>
      </c>
      <c r="AJ1019" s="12">
        <v>58</v>
      </c>
      <c r="AK1019" s="12">
        <v>5.79E-2</v>
      </c>
      <c r="AL1019" s="17">
        <v>7400</v>
      </c>
      <c r="AM1019" s="17">
        <v>0.27045908183632733</v>
      </c>
      <c r="AN1019" s="9"/>
      <c r="AO1019" s="9"/>
      <c r="AP1019" s="17">
        <v>0</v>
      </c>
      <c r="AQ1019" s="17">
        <v>8476</v>
      </c>
      <c r="AR1019" s="17">
        <v>0.80057803468208089</v>
      </c>
      <c r="AS1019" s="17">
        <v>0.216</v>
      </c>
      <c r="AT1019" s="17">
        <v>0.8061797752808989</v>
      </c>
      <c r="AU1019" s="12">
        <v>0.70707070707070707</v>
      </c>
      <c r="AV1019" s="12">
        <v>1.5</v>
      </c>
      <c r="AY1019" s="12">
        <v>8459000</v>
      </c>
      <c r="BA1019" s="12">
        <v>0.765625</v>
      </c>
      <c r="BD1019" s="12">
        <v>0.27045908183632733</v>
      </c>
      <c r="BE1019" s="12">
        <v>0.80057803468208089</v>
      </c>
      <c r="BF1019" s="12">
        <v>0.8061797752808989</v>
      </c>
      <c r="BG1019" s="12">
        <v>0.70707070707070707</v>
      </c>
      <c r="BH1019" s="12">
        <v>8.0000000000000002E-3</v>
      </c>
      <c r="BI1019" s="12">
        <v>0.216</v>
      </c>
      <c r="BJ1019" s="12">
        <v>1.7000000000000001E-2</v>
      </c>
      <c r="BK1019" s="12">
        <v>0.68600000000000005</v>
      </c>
      <c r="BL1019" s="12">
        <v>1103</v>
      </c>
      <c r="BM1019" s="12">
        <v>-503</v>
      </c>
      <c r="BN1019" s="12">
        <v>-554</v>
      </c>
      <c r="BO1019" s="12">
        <v>1180</v>
      </c>
      <c r="BP1019" s="12">
        <v>658</v>
      </c>
      <c r="BQ1019" s="12">
        <v>-680</v>
      </c>
      <c r="BR1019" s="12">
        <v>-100</v>
      </c>
      <c r="BS1019" s="12">
        <v>1135</v>
      </c>
      <c r="BT1019" s="12">
        <v>0.2080183573648873</v>
      </c>
      <c r="BU1019" s="12">
        <v>0.66633800106675833</v>
      </c>
      <c r="BV1019" s="12">
        <v>0.7490422439774933</v>
      </c>
      <c r="BW1019" s="12">
        <v>0.69227637726527891</v>
      </c>
      <c r="BX1019" s="12">
        <v>0.57249170100863811</v>
      </c>
      <c r="BY1019" s="12">
        <v>1620.5</v>
      </c>
      <c r="BZ1019" s="12">
        <v>0.765625</v>
      </c>
      <c r="CB1019" s="12">
        <v>0.10082805650267901</v>
      </c>
      <c r="CC1019" s="12">
        <v>20090</v>
      </c>
      <c r="CD1019" s="12">
        <v>19990</v>
      </c>
      <c r="CE1019" s="12">
        <v>2.6823792029467635</v>
      </c>
      <c r="CH1019" s="22">
        <v>42930</v>
      </c>
      <c r="CI1019">
        <v>1001</v>
      </c>
      <c r="CJ1019">
        <v>1024</v>
      </c>
      <c r="CK1019">
        <v>1001</v>
      </c>
      <c r="CL1019">
        <v>1002</v>
      </c>
      <c r="CM1019" s="22">
        <v>42934</v>
      </c>
      <c r="CN1019">
        <v>1045</v>
      </c>
      <c r="CO1019">
        <v>1071</v>
      </c>
      <c r="CP1019">
        <v>1010</v>
      </c>
      <c r="CQ1019">
        <v>1041</v>
      </c>
      <c r="CR1019" s="22">
        <v>42935</v>
      </c>
      <c r="CS1019">
        <v>1048</v>
      </c>
      <c r="CT1019">
        <v>1048</v>
      </c>
      <c r="CU1019">
        <v>1032</v>
      </c>
      <c r="CV1019">
        <v>1045</v>
      </c>
    </row>
    <row r="1020" spans="1:100">
      <c r="A1020" s="22">
        <v>42930</v>
      </c>
      <c r="B1020">
        <v>2340</v>
      </c>
      <c r="C1020">
        <v>2373</v>
      </c>
      <c r="D1020">
        <v>2287</v>
      </c>
      <c r="E1020">
        <v>2302</v>
      </c>
      <c r="F1020" s="23">
        <f t="shared" si="98"/>
        <v>-1.6239316239316293E-2</v>
      </c>
      <c r="G1020" s="22">
        <v>42934</v>
      </c>
      <c r="H1020">
        <v>2580</v>
      </c>
      <c r="I1020">
        <v>2718</v>
      </c>
      <c r="J1020">
        <v>2457</v>
      </c>
      <c r="K1020">
        <v>2517</v>
      </c>
      <c r="L1020" s="22">
        <v>42935</v>
      </c>
      <c r="M1020">
        <v>2500</v>
      </c>
      <c r="N1020" s="4">
        <v>42934</v>
      </c>
      <c r="O1020" s="3" t="s">
        <v>15</v>
      </c>
      <c r="P1020" s="3">
        <v>6047</v>
      </c>
      <c r="Q1020" s="3" t="s">
        <v>157</v>
      </c>
      <c r="R1020" s="3" t="s">
        <v>17</v>
      </c>
      <c r="S1020" s="3">
        <v>0.05</v>
      </c>
      <c r="T1020" s="3">
        <v>2</v>
      </c>
      <c r="U1020" s="3">
        <v>0</v>
      </c>
      <c r="V1020" s="3">
        <v>300</v>
      </c>
      <c r="W1020">
        <v>2580</v>
      </c>
      <c r="X1020" s="4">
        <v>42935</v>
      </c>
      <c r="Y1020">
        <v>2517</v>
      </c>
      <c r="Z1020" s="10">
        <f t="shared" si="97"/>
        <v>-18900</v>
      </c>
      <c r="AA1020" s="10">
        <f t="shared" si="102"/>
        <v>18900</v>
      </c>
      <c r="AB1020" t="str">
        <f t="shared" si="99"/>
        <v/>
      </c>
      <c r="AC1020">
        <f t="shared" si="100"/>
        <v>-619620</v>
      </c>
      <c r="AD1020">
        <f t="shared" si="101"/>
        <v>7.7244258872651406E-2</v>
      </c>
      <c r="AE1020" s="15">
        <v>42935</v>
      </c>
      <c r="AF1020" s="9">
        <v>3.5554066725467237E-3</v>
      </c>
      <c r="AG1020" s="12" t="s">
        <v>957</v>
      </c>
      <c r="AH1020" s="20">
        <v>42930.988888888889</v>
      </c>
      <c r="AI1020" s="12">
        <v>2395</v>
      </c>
      <c r="AJ1020" s="12">
        <v>93</v>
      </c>
      <c r="AK1020" s="12">
        <v>4.0399999999999998E-2</v>
      </c>
      <c r="AL1020" s="17">
        <v>6400</v>
      </c>
      <c r="AM1020" s="17">
        <v>0.18635968722849697</v>
      </c>
      <c r="AN1020" s="17">
        <v>0</v>
      </c>
      <c r="AO1020" s="9"/>
      <c r="AP1020" s="17">
        <v>23.24</v>
      </c>
      <c r="AQ1020" s="17">
        <v>51772</v>
      </c>
      <c r="AR1020" s="17">
        <v>0.3835946924004825</v>
      </c>
      <c r="AS1020" s="17">
        <v>0.16300000000000001</v>
      </c>
      <c r="AT1020" s="17">
        <v>0.7439879759519038</v>
      </c>
      <c r="AU1020" s="12">
        <v>0.78936521022258865</v>
      </c>
      <c r="AV1020" s="12" t="s">
        <v>988</v>
      </c>
      <c r="AY1020" s="12">
        <v>22490200</v>
      </c>
      <c r="BA1020" s="12">
        <v>1</v>
      </c>
      <c r="BB1020" s="12">
        <v>-2</v>
      </c>
      <c r="BC1020" s="15">
        <v>42492</v>
      </c>
      <c r="BD1020" s="12">
        <v>0.18635968722849697</v>
      </c>
      <c r="BE1020" s="12">
        <v>0.3835946924004825</v>
      </c>
      <c r="BF1020" s="12">
        <v>0.7439879759519038</v>
      </c>
      <c r="BG1020" s="12">
        <v>0.78936521022258865</v>
      </c>
      <c r="BH1020" s="12">
        <v>6.6000000000000003E-2</v>
      </c>
      <c r="BI1020" s="12">
        <v>0.16300000000000001</v>
      </c>
      <c r="BJ1020" s="12">
        <v>1.7999999999999999E-2</v>
      </c>
      <c r="BK1020" s="12">
        <v>0.70199999999999996</v>
      </c>
      <c r="BL1020" s="12">
        <v>361</v>
      </c>
      <c r="BM1020" s="12">
        <v>-164</v>
      </c>
      <c r="BN1020" s="12">
        <v>5650</v>
      </c>
      <c r="BO1020" s="12">
        <v>6311</v>
      </c>
      <c r="BP1020" s="12">
        <v>-1512</v>
      </c>
      <c r="BQ1020" s="12">
        <v>-20</v>
      </c>
      <c r="BR1020" s="12">
        <v>1952</v>
      </c>
      <c r="BS1020" s="12">
        <v>462</v>
      </c>
      <c r="BT1020" s="12">
        <v>0.37361508445466463</v>
      </c>
      <c r="BU1020" s="12">
        <v>0.54334063300308733</v>
      </c>
      <c r="BV1020" s="12">
        <v>0.56421509138827841</v>
      </c>
      <c r="BW1020" s="12">
        <v>0.50151090480881388</v>
      </c>
      <c r="BX1020" s="12">
        <v>0.43741077491964703</v>
      </c>
      <c r="BY1020" s="12">
        <v>1620.5</v>
      </c>
      <c r="BZ1020" s="12">
        <v>1</v>
      </c>
      <c r="CB1020" s="12">
        <v>0.10082805650267901</v>
      </c>
      <c r="CC1020" s="12">
        <v>20090</v>
      </c>
      <c r="CD1020" s="12">
        <v>19990</v>
      </c>
      <c r="CE1020" s="12">
        <v>1.8482919704352863</v>
      </c>
      <c r="CH1020" s="22">
        <v>42930</v>
      </c>
      <c r="CI1020">
        <v>2340</v>
      </c>
      <c r="CJ1020">
        <v>2373</v>
      </c>
      <c r="CK1020">
        <v>2287</v>
      </c>
      <c r="CL1020">
        <v>2302</v>
      </c>
      <c r="CM1020" s="22">
        <v>42934</v>
      </c>
      <c r="CN1020">
        <v>2580</v>
      </c>
      <c r="CO1020">
        <v>2718</v>
      </c>
      <c r="CP1020">
        <v>2457</v>
      </c>
      <c r="CQ1020">
        <v>2517</v>
      </c>
      <c r="CR1020" s="22">
        <v>42935</v>
      </c>
      <c r="CS1020">
        <v>2500</v>
      </c>
      <c r="CT1020">
        <v>2620</v>
      </c>
      <c r="CU1020">
        <v>2414</v>
      </c>
      <c r="CV1020">
        <v>2619</v>
      </c>
    </row>
    <row r="1021" spans="1:100">
      <c r="A1021" s="22">
        <v>42930</v>
      </c>
      <c r="B1021">
        <v>329</v>
      </c>
      <c r="C1021">
        <v>351</v>
      </c>
      <c r="D1021">
        <v>322</v>
      </c>
      <c r="E1021">
        <v>349</v>
      </c>
      <c r="F1021" s="23">
        <f t="shared" si="98"/>
        <v>6.07902735562309E-2</v>
      </c>
      <c r="G1021" s="22">
        <v>42934</v>
      </c>
      <c r="H1021">
        <v>397</v>
      </c>
      <c r="I1021">
        <v>428</v>
      </c>
      <c r="J1021">
        <v>362</v>
      </c>
      <c r="K1021">
        <v>374</v>
      </c>
      <c r="L1021" s="22">
        <v>42935</v>
      </c>
      <c r="M1021">
        <v>398</v>
      </c>
      <c r="N1021" s="4">
        <v>42934</v>
      </c>
      <c r="O1021" s="3" t="s">
        <v>15</v>
      </c>
      <c r="P1021" s="3">
        <v>2437</v>
      </c>
      <c r="Q1021" s="3" t="s">
        <v>482</v>
      </c>
      <c r="R1021" s="3" t="s">
        <v>17</v>
      </c>
      <c r="S1021" s="3">
        <v>0.05</v>
      </c>
      <c r="T1021" s="3">
        <v>2</v>
      </c>
      <c r="U1021" s="3">
        <v>0</v>
      </c>
      <c r="V1021" s="3">
        <v>1500</v>
      </c>
      <c r="W1021">
        <v>397</v>
      </c>
      <c r="X1021" s="4">
        <v>42935</v>
      </c>
      <c r="Y1021">
        <v>374</v>
      </c>
      <c r="Z1021" s="10">
        <f t="shared" si="97"/>
        <v>-34500</v>
      </c>
      <c r="AA1021" s="10">
        <f t="shared" si="102"/>
        <v>34500</v>
      </c>
      <c r="AB1021" t="str">
        <f t="shared" si="99"/>
        <v/>
      </c>
      <c r="AC1021">
        <f t="shared" si="100"/>
        <v>-619620</v>
      </c>
      <c r="AD1021">
        <f t="shared" si="101"/>
        <v>7.5880758807588045E-2</v>
      </c>
      <c r="AE1021" s="15">
        <v>42935</v>
      </c>
      <c r="AF1021" s="9">
        <v>3.5554066725467237E-3</v>
      </c>
      <c r="AG1021" s="12" t="s">
        <v>960</v>
      </c>
      <c r="AH1021" s="20">
        <v>42930.99722222222</v>
      </c>
      <c r="AI1021" s="12">
        <v>369</v>
      </c>
      <c r="AJ1021" s="12">
        <v>20</v>
      </c>
      <c r="AK1021" s="12">
        <v>5.7299999999999997E-2</v>
      </c>
      <c r="AL1021" s="17">
        <v>5800</v>
      </c>
      <c r="AM1021" s="17">
        <v>0.19770773638968481</v>
      </c>
      <c r="AN1021" s="18">
        <v>42935</v>
      </c>
      <c r="AO1021" s="17">
        <v>41212</v>
      </c>
      <c r="AP1021" s="17" t="s">
        <v>973</v>
      </c>
      <c r="AQ1021" s="17">
        <v>4109</v>
      </c>
      <c r="AR1021" s="17" t="s">
        <v>224</v>
      </c>
      <c r="AS1021" s="17" t="s">
        <v>17</v>
      </c>
      <c r="AT1021" s="17">
        <v>7.0000000000000007E-2</v>
      </c>
      <c r="AU1021" s="12">
        <v>2</v>
      </c>
      <c r="AV1021" s="12">
        <v>13</v>
      </c>
      <c r="AY1021" s="12">
        <v>6926900</v>
      </c>
      <c r="BA1021" s="12">
        <v>1</v>
      </c>
      <c r="BD1021" s="12">
        <v>0.19770773638968481</v>
      </c>
      <c r="BE1021" s="12">
        <v>1</v>
      </c>
      <c r="BF1021" s="12">
        <v>0.90277777777777779</v>
      </c>
      <c r="BG1021" s="12">
        <v>0.40707964601769914</v>
      </c>
      <c r="BH1021" s="12">
        <v>6.0999999999999999E-2</v>
      </c>
      <c r="BI1021" s="12">
        <v>0.14099999999999999</v>
      </c>
      <c r="BJ1021" s="12">
        <v>0.246</v>
      </c>
      <c r="BK1021" s="12">
        <v>0.58099999999999996</v>
      </c>
      <c r="BL1021" s="12">
        <v>190</v>
      </c>
      <c r="BM1021" s="12">
        <v>-24</v>
      </c>
      <c r="BN1021" s="12">
        <v>-145</v>
      </c>
      <c r="BO1021" s="12">
        <v>661</v>
      </c>
      <c r="BP1021" s="12">
        <v>980</v>
      </c>
      <c r="BQ1021" s="12">
        <v>-100</v>
      </c>
      <c r="BR1021" s="12">
        <v>-456</v>
      </c>
      <c r="BS1021" s="12">
        <v>632</v>
      </c>
      <c r="BT1021" s="12">
        <v>0.33640914599280108</v>
      </c>
      <c r="BU1021" s="12">
        <v>0.53912769256518533</v>
      </c>
      <c r="BV1021" s="12">
        <v>0.56552291971214619</v>
      </c>
      <c r="BW1021" s="12">
        <v>0.47730821303058535</v>
      </c>
      <c r="BX1021" s="12">
        <v>0.62284306810423085</v>
      </c>
      <c r="BY1021" s="12">
        <v>1620.5</v>
      </c>
      <c r="BZ1021" s="12">
        <v>1</v>
      </c>
      <c r="CB1021" s="12">
        <v>0.10082805650267901</v>
      </c>
      <c r="CC1021" s="12">
        <v>20090</v>
      </c>
      <c r="CD1021" s="12">
        <v>19990</v>
      </c>
      <c r="CE1021" s="12">
        <v>1.9608404966571154</v>
      </c>
      <c r="CH1021" s="22">
        <v>42930</v>
      </c>
      <c r="CI1021">
        <v>329</v>
      </c>
      <c r="CJ1021">
        <v>351</v>
      </c>
      <c r="CK1021">
        <v>322</v>
      </c>
      <c r="CL1021">
        <v>349</v>
      </c>
      <c r="CM1021" s="22">
        <v>42934</v>
      </c>
      <c r="CN1021">
        <v>397</v>
      </c>
      <c r="CO1021">
        <v>428</v>
      </c>
      <c r="CP1021">
        <v>362</v>
      </c>
      <c r="CQ1021">
        <v>374</v>
      </c>
      <c r="CR1021" s="22">
        <v>42935</v>
      </c>
      <c r="CS1021">
        <v>398</v>
      </c>
      <c r="CT1021">
        <v>454</v>
      </c>
      <c r="CU1021">
        <v>391</v>
      </c>
      <c r="CV1021">
        <v>454</v>
      </c>
    </row>
    <row r="1022" spans="1:100">
      <c r="A1022" s="22">
        <v>42934</v>
      </c>
      <c r="B1022">
        <v>1174</v>
      </c>
      <c r="C1022">
        <v>1189</v>
      </c>
      <c r="D1022">
        <v>1108</v>
      </c>
      <c r="E1022">
        <v>1133</v>
      </c>
      <c r="F1022" s="23">
        <f t="shared" si="98"/>
        <v>-3.4923339011925014E-2</v>
      </c>
      <c r="G1022" s="22">
        <v>42935</v>
      </c>
      <c r="H1022">
        <v>1050</v>
      </c>
      <c r="I1022">
        <v>1121</v>
      </c>
      <c r="J1022">
        <v>1008</v>
      </c>
      <c r="K1022">
        <v>1051</v>
      </c>
      <c r="L1022" s="22">
        <v>42936</v>
      </c>
      <c r="M1022">
        <v>1100</v>
      </c>
      <c r="N1022" s="4">
        <v>42935</v>
      </c>
      <c r="O1022" s="3" t="s">
        <v>11</v>
      </c>
      <c r="P1022" s="3">
        <v>3825</v>
      </c>
      <c r="Q1022" s="3" t="s">
        <v>297</v>
      </c>
      <c r="R1022" s="3" t="s">
        <v>13</v>
      </c>
      <c r="S1022" s="3">
        <v>0.05</v>
      </c>
      <c r="T1022" s="3">
        <v>2</v>
      </c>
      <c r="U1022" s="3">
        <v>0</v>
      </c>
      <c r="V1022" s="3">
        <v>500</v>
      </c>
      <c r="W1022">
        <v>1050</v>
      </c>
      <c r="X1022" s="4">
        <v>42936</v>
      </c>
      <c r="Y1022">
        <v>1051</v>
      </c>
      <c r="Z1022" s="10">
        <f t="shared" si="97"/>
        <v>500</v>
      </c>
      <c r="AA1022" s="10">
        <f t="shared" si="102"/>
        <v>500</v>
      </c>
      <c r="AB1022" t="str">
        <f t="shared" si="99"/>
        <v/>
      </c>
      <c r="AC1022">
        <f t="shared" si="100"/>
        <v>-619620</v>
      </c>
      <c r="AD1022">
        <f t="shared" si="101"/>
        <v>2.1400778210116655E-2</v>
      </c>
      <c r="AE1022" s="15">
        <v>42936</v>
      </c>
      <c r="AF1022" s="9">
        <v>-2.5423352683253686E-3</v>
      </c>
      <c r="AG1022" s="12" t="s">
        <v>957</v>
      </c>
      <c r="AH1022" s="20">
        <v>42934.998611111114</v>
      </c>
      <c r="AI1022" s="12">
        <v>1028</v>
      </c>
      <c r="AJ1022" s="12">
        <v>-105</v>
      </c>
      <c r="AK1022" s="12">
        <v>-9.2700000000000005E-2</v>
      </c>
      <c r="AL1022" s="17">
        <v>269900</v>
      </c>
      <c r="AM1022" s="17">
        <v>1.3533333333333333</v>
      </c>
      <c r="AN1022" s="9"/>
      <c r="AO1022" s="9"/>
      <c r="AP1022" s="17">
        <v>170.79</v>
      </c>
      <c r="AQ1022" s="17">
        <v>48271</v>
      </c>
      <c r="AR1022" s="17">
        <v>0.67840216655382535</v>
      </c>
      <c r="AS1022" s="17">
        <v>0.11799999999999999</v>
      </c>
      <c r="AT1022" s="17">
        <v>0.69255663430420711</v>
      </c>
      <c r="AU1022" s="12">
        <v>0.69255663430420711</v>
      </c>
      <c r="AV1022" s="12" t="s">
        <v>988</v>
      </c>
      <c r="AY1022" s="12">
        <v>40225500</v>
      </c>
      <c r="BA1022" s="12">
        <v>0</v>
      </c>
      <c r="BD1022" s="12">
        <v>1.3533333333333333</v>
      </c>
      <c r="BE1022" s="12">
        <v>0.67840216655382535</v>
      </c>
      <c r="BF1022" s="12">
        <v>0.69255663430420711</v>
      </c>
      <c r="BG1022" s="12">
        <v>0.69255663430420711</v>
      </c>
      <c r="BH1022" s="12">
        <v>0.33300000000000002</v>
      </c>
      <c r="BI1022" s="12">
        <v>0.11799999999999999</v>
      </c>
      <c r="BJ1022" s="12">
        <v>0</v>
      </c>
      <c r="BK1022" s="12">
        <v>0.61699999999999999</v>
      </c>
      <c r="BL1022" s="12">
        <v>12</v>
      </c>
      <c r="BM1022" s="12">
        <v>-43</v>
      </c>
      <c r="BN1022" s="12">
        <v>17</v>
      </c>
      <c r="BO1022" s="12">
        <v>94</v>
      </c>
      <c r="BP1022" s="12">
        <v>-2</v>
      </c>
      <c r="BQ1022" s="12">
        <v>-3</v>
      </c>
      <c r="BR1022" s="12">
        <v>-154</v>
      </c>
      <c r="BS1022" s="12">
        <v>107</v>
      </c>
      <c r="BT1022" s="12">
        <v>0.37207122046931479</v>
      </c>
      <c r="BU1022" s="12">
        <v>0.54109542377580189</v>
      </c>
      <c r="BV1022" s="12">
        <v>0.56188362406849213</v>
      </c>
      <c r="BW1022" s="12">
        <v>0.4994385456980337</v>
      </c>
      <c r="BX1022" s="12">
        <v>0.45590551858169792</v>
      </c>
      <c r="BY1022" s="12">
        <v>1621</v>
      </c>
      <c r="BZ1022" s="12">
        <v>0</v>
      </c>
      <c r="CB1022" s="12">
        <v>0.10082805650267901</v>
      </c>
      <c r="CC1022" s="12">
        <v>19990</v>
      </c>
      <c r="CD1022" s="12">
        <v>20000</v>
      </c>
      <c r="CE1022" s="12">
        <v>13.422190016103059</v>
      </c>
      <c r="CH1022" s="22">
        <v>42934</v>
      </c>
      <c r="CI1022">
        <v>1174</v>
      </c>
      <c r="CJ1022">
        <v>1189</v>
      </c>
      <c r="CK1022">
        <v>1108</v>
      </c>
      <c r="CL1022">
        <v>1133</v>
      </c>
      <c r="CM1022" s="22">
        <v>42935</v>
      </c>
      <c r="CN1022">
        <v>1050</v>
      </c>
      <c r="CO1022">
        <v>1121</v>
      </c>
      <c r="CP1022">
        <v>1008</v>
      </c>
      <c r="CQ1022">
        <v>1051</v>
      </c>
      <c r="CR1022" s="22">
        <v>42936</v>
      </c>
      <c r="CS1022">
        <v>1100</v>
      </c>
      <c r="CT1022">
        <v>1141</v>
      </c>
      <c r="CU1022">
        <v>1051</v>
      </c>
      <c r="CV1022">
        <v>1060</v>
      </c>
    </row>
    <row r="1023" spans="1:100">
      <c r="A1023" s="22">
        <v>42934</v>
      </c>
      <c r="B1023">
        <v>84</v>
      </c>
      <c r="C1023">
        <v>85</v>
      </c>
      <c r="D1023">
        <v>83</v>
      </c>
      <c r="E1023">
        <v>85</v>
      </c>
      <c r="F1023" s="23">
        <f t="shared" si="98"/>
        <v>1.1904761904761862E-2</v>
      </c>
      <c r="G1023" s="22">
        <v>42935</v>
      </c>
      <c r="H1023">
        <v>83</v>
      </c>
      <c r="I1023">
        <v>83</v>
      </c>
      <c r="J1023">
        <v>82</v>
      </c>
      <c r="K1023">
        <v>83</v>
      </c>
      <c r="L1023" s="22">
        <v>42936</v>
      </c>
      <c r="M1023">
        <v>81</v>
      </c>
      <c r="N1023" s="4">
        <v>42935</v>
      </c>
      <c r="O1023" s="3" t="s">
        <v>15</v>
      </c>
      <c r="P1023" s="3">
        <v>1552</v>
      </c>
      <c r="Q1023" s="3" t="s">
        <v>122</v>
      </c>
      <c r="R1023" s="3" t="s">
        <v>17</v>
      </c>
      <c r="S1023" s="3">
        <v>0.05</v>
      </c>
      <c r="T1023" s="3" t="s">
        <v>27</v>
      </c>
      <c r="U1023" s="3">
        <v>0</v>
      </c>
      <c r="V1023" s="3">
        <v>5883</v>
      </c>
      <c r="W1023">
        <v>83</v>
      </c>
      <c r="X1023" s="4">
        <v>42936</v>
      </c>
      <c r="Y1023">
        <v>83</v>
      </c>
      <c r="Z1023" s="10">
        <f t="shared" si="97"/>
        <v>0</v>
      </c>
      <c r="AA1023" s="10">
        <f t="shared" si="102"/>
        <v>0</v>
      </c>
      <c r="AB1023" t="str">
        <f t="shared" si="99"/>
        <v/>
      </c>
      <c r="AC1023">
        <f t="shared" si="100"/>
        <v>-619620</v>
      </c>
      <c r="AD1023">
        <f t="shared" si="101"/>
        <v>5.4669703872437303E-2</v>
      </c>
      <c r="AE1023" s="15">
        <v>42936</v>
      </c>
      <c r="AF1023" s="9">
        <v>-2.5423352683253686E-3</v>
      </c>
      <c r="AG1023" s="12" t="s">
        <v>954</v>
      </c>
      <c r="AH1023" s="20">
        <v>42934.992361111108</v>
      </c>
      <c r="AI1023" s="12">
        <v>87.8</v>
      </c>
      <c r="AJ1023" s="12">
        <v>2.8</v>
      </c>
      <c r="AK1023" s="12">
        <v>3.2899999999999999E-2</v>
      </c>
      <c r="AL1023" s="17">
        <v>80600</v>
      </c>
      <c r="AM1023" s="17">
        <v>0.39325842696629215</v>
      </c>
      <c r="AN1023" s="9"/>
      <c r="AO1023" s="9"/>
      <c r="AP1023" s="17">
        <v>1.6</v>
      </c>
      <c r="AQ1023" s="17">
        <v>17366</v>
      </c>
      <c r="AR1023" s="17">
        <v>1.4925373134328358E-2</v>
      </c>
      <c r="AS1023" s="9"/>
      <c r="AT1023" s="17">
        <v>4.5871559633027525E-3</v>
      </c>
      <c r="AU1023" s="12">
        <v>1.2674271229404308E-3</v>
      </c>
      <c r="AY1023" s="12">
        <v>104</v>
      </c>
      <c r="BA1023" s="12">
        <v>0</v>
      </c>
      <c r="BD1023" s="12">
        <v>0.39325842696629215</v>
      </c>
      <c r="BE1023" s="12">
        <v>1.4925373134328358E-2</v>
      </c>
      <c r="BF1023" s="12">
        <v>4.5871559633027525E-3</v>
      </c>
      <c r="BG1023" s="12">
        <v>1.2674271229404308E-3</v>
      </c>
      <c r="BY1023" s="12">
        <v>1621</v>
      </c>
      <c r="BZ1023" s="12">
        <v>0</v>
      </c>
      <c r="CB1023" s="12">
        <v>0.10082805650267901</v>
      </c>
      <c r="CC1023" s="12">
        <v>19990</v>
      </c>
      <c r="CD1023" s="12">
        <v>20000</v>
      </c>
      <c r="CE1023" s="12">
        <v>3.9002876838734193</v>
      </c>
      <c r="CH1023" s="22">
        <v>42934</v>
      </c>
      <c r="CI1023">
        <v>84</v>
      </c>
      <c r="CJ1023">
        <v>85</v>
      </c>
      <c r="CK1023">
        <v>83</v>
      </c>
      <c r="CL1023">
        <v>85</v>
      </c>
      <c r="CM1023" s="22">
        <v>42935</v>
      </c>
      <c r="CN1023">
        <v>83</v>
      </c>
      <c r="CO1023">
        <v>83</v>
      </c>
      <c r="CP1023">
        <v>82</v>
      </c>
      <c r="CQ1023">
        <v>83</v>
      </c>
      <c r="CR1023" s="22">
        <v>42936</v>
      </c>
      <c r="CS1023">
        <v>81</v>
      </c>
      <c r="CT1023">
        <v>82</v>
      </c>
      <c r="CU1023">
        <v>81</v>
      </c>
      <c r="CV1023">
        <v>81</v>
      </c>
    </row>
    <row r="1024" spans="1:100">
      <c r="A1024" s="22">
        <v>42934</v>
      </c>
      <c r="B1024">
        <v>683</v>
      </c>
      <c r="C1024">
        <v>684</v>
      </c>
      <c r="D1024">
        <v>646</v>
      </c>
      <c r="E1024">
        <v>656</v>
      </c>
      <c r="F1024" s="23">
        <f t="shared" si="98"/>
        <v>-3.9531478770131745E-2</v>
      </c>
      <c r="G1024" s="22">
        <v>42935</v>
      </c>
      <c r="H1024">
        <v>670</v>
      </c>
      <c r="I1024">
        <v>742</v>
      </c>
      <c r="J1024">
        <v>656</v>
      </c>
      <c r="K1024">
        <v>719</v>
      </c>
      <c r="L1024" s="22">
        <v>42936</v>
      </c>
      <c r="M1024">
        <v>751</v>
      </c>
      <c r="N1024" s="4">
        <v>42935</v>
      </c>
      <c r="O1024" s="3" t="s">
        <v>15</v>
      </c>
      <c r="P1024" s="3">
        <v>4563</v>
      </c>
      <c r="Q1024" s="3" t="s">
        <v>92</v>
      </c>
      <c r="R1024" s="3" t="s">
        <v>17</v>
      </c>
      <c r="S1024" s="3">
        <v>0.05</v>
      </c>
      <c r="T1024" s="3">
        <v>2</v>
      </c>
      <c r="U1024" s="3">
        <v>0</v>
      </c>
      <c r="V1024" s="3">
        <v>800</v>
      </c>
      <c r="W1024">
        <v>670</v>
      </c>
      <c r="X1024" s="4">
        <v>42936</v>
      </c>
      <c r="Y1024">
        <v>719</v>
      </c>
      <c r="Z1024" s="10">
        <f t="shared" si="97"/>
        <v>39200</v>
      </c>
      <c r="AA1024" s="10">
        <f t="shared" si="102"/>
        <v>39200</v>
      </c>
      <c r="AB1024" t="str">
        <f t="shared" si="99"/>
        <v/>
      </c>
      <c r="AC1024">
        <f t="shared" si="100"/>
        <v>-619620</v>
      </c>
      <c r="AD1024">
        <f t="shared" si="101"/>
        <v>2.4745269286754024E-2</v>
      </c>
      <c r="AE1024" s="15">
        <v>42936</v>
      </c>
      <c r="AF1024" s="9">
        <v>-2.5423352683253686E-3</v>
      </c>
      <c r="AG1024" s="12" t="s">
        <v>957</v>
      </c>
      <c r="AH1024" s="20">
        <v>42934.997916666667</v>
      </c>
      <c r="AI1024" s="12">
        <v>687</v>
      </c>
      <c r="AJ1024" s="12">
        <v>31</v>
      </c>
      <c r="AK1024" s="12">
        <v>4.7300000000000002E-2</v>
      </c>
      <c r="AL1024" s="17">
        <v>56600</v>
      </c>
      <c r="AM1024" s="17">
        <v>0.91463414634146345</v>
      </c>
      <c r="AN1024" s="17">
        <v>1</v>
      </c>
      <c r="AO1024" s="9"/>
      <c r="AP1024" s="17">
        <v>137.41999999999999</v>
      </c>
      <c r="AQ1024" s="17">
        <v>49122</v>
      </c>
      <c r="AR1024" s="17">
        <v>0.77576853526220613</v>
      </c>
      <c r="AS1024" s="17">
        <v>0.45600000000000002</v>
      </c>
      <c r="AT1024" s="17">
        <v>0.77737881508078999</v>
      </c>
      <c r="AU1024" s="12">
        <v>0.63245492371705969</v>
      </c>
      <c r="AV1024" s="12">
        <v>0</v>
      </c>
      <c r="AY1024" s="12">
        <v>74881061</v>
      </c>
      <c r="BA1024" s="12">
        <v>0.65536723163841804</v>
      </c>
      <c r="BD1024" s="12">
        <v>0.91463414634146345</v>
      </c>
      <c r="BE1024" s="12">
        <v>0.77576853526220613</v>
      </c>
      <c r="BF1024" s="12">
        <v>0.77737881508078999</v>
      </c>
      <c r="BG1024" s="12">
        <v>0.63245492371705969</v>
      </c>
      <c r="BH1024" s="12">
        <v>0.04</v>
      </c>
      <c r="BI1024" s="12">
        <v>0.45600000000000002</v>
      </c>
      <c r="BJ1024" s="12">
        <v>4.1000000000000002E-2</v>
      </c>
      <c r="BK1024" s="12">
        <v>0.16800000000000001</v>
      </c>
      <c r="BL1024" s="12">
        <v>-1456</v>
      </c>
      <c r="BM1024" s="12">
        <v>-27</v>
      </c>
      <c r="BN1024" s="12">
        <v>3389</v>
      </c>
      <c r="BO1024" s="12">
        <v>2295</v>
      </c>
      <c r="BP1024" s="12">
        <v>-1633</v>
      </c>
      <c r="BQ1024" s="12">
        <v>7</v>
      </c>
      <c r="BR1024" s="12">
        <v>389</v>
      </c>
      <c r="BS1024" s="12">
        <v>354</v>
      </c>
      <c r="BT1024" s="12">
        <v>0.37207122046931479</v>
      </c>
      <c r="BU1024" s="12">
        <v>0.54109542377580189</v>
      </c>
      <c r="BV1024" s="12">
        <v>0.56188362406849213</v>
      </c>
      <c r="BW1024" s="12">
        <v>0.4994385456980337</v>
      </c>
      <c r="BX1024" s="12">
        <v>0.45590551858169792</v>
      </c>
      <c r="BY1024" s="12">
        <v>1621</v>
      </c>
      <c r="BZ1024" s="12">
        <v>0.65536723163841804</v>
      </c>
      <c r="CB1024" s="12">
        <v>0.10082805650267901</v>
      </c>
      <c r="CC1024" s="12">
        <v>19990</v>
      </c>
      <c r="CD1024" s="12">
        <v>20000</v>
      </c>
      <c r="CE1024" s="12">
        <v>9.071226581831036</v>
      </c>
      <c r="CH1024" s="22">
        <v>42934</v>
      </c>
      <c r="CI1024">
        <v>683</v>
      </c>
      <c r="CJ1024">
        <v>684</v>
      </c>
      <c r="CK1024">
        <v>646</v>
      </c>
      <c r="CL1024">
        <v>656</v>
      </c>
      <c r="CM1024" s="22">
        <v>42935</v>
      </c>
      <c r="CN1024">
        <v>670</v>
      </c>
      <c r="CO1024">
        <v>742</v>
      </c>
      <c r="CP1024">
        <v>656</v>
      </c>
      <c r="CQ1024">
        <v>719</v>
      </c>
      <c r="CR1024" s="22">
        <v>42936</v>
      </c>
      <c r="CS1024">
        <v>751</v>
      </c>
      <c r="CT1024">
        <v>844</v>
      </c>
      <c r="CU1024">
        <v>743</v>
      </c>
      <c r="CV1024">
        <v>770</v>
      </c>
    </row>
    <row r="1025" spans="1:100">
      <c r="A1025" s="22">
        <v>42934</v>
      </c>
      <c r="B1025">
        <v>87</v>
      </c>
      <c r="C1025">
        <v>87</v>
      </c>
      <c r="D1025">
        <v>84</v>
      </c>
      <c r="E1025">
        <v>87</v>
      </c>
      <c r="F1025" s="23">
        <f t="shared" si="98"/>
        <v>0</v>
      </c>
      <c r="G1025" s="22">
        <v>42935</v>
      </c>
      <c r="H1025">
        <v>97</v>
      </c>
      <c r="I1025">
        <v>101</v>
      </c>
      <c r="J1025">
        <v>88</v>
      </c>
      <c r="K1025">
        <v>89</v>
      </c>
      <c r="L1025" s="22">
        <v>42936</v>
      </c>
      <c r="M1025">
        <v>87</v>
      </c>
      <c r="N1025" s="4">
        <v>42935</v>
      </c>
      <c r="O1025" s="3" t="s">
        <v>15</v>
      </c>
      <c r="P1025" s="3">
        <v>2930</v>
      </c>
      <c r="Q1025" s="3" t="s">
        <v>139</v>
      </c>
      <c r="R1025" s="3" t="s">
        <v>17</v>
      </c>
      <c r="S1025" s="3">
        <v>0.05</v>
      </c>
      <c r="T1025" s="3">
        <v>2</v>
      </c>
      <c r="U1025" s="3">
        <v>0</v>
      </c>
      <c r="V1025" s="3">
        <v>500</v>
      </c>
      <c r="W1025">
        <v>97</v>
      </c>
      <c r="X1025" s="4">
        <v>42936</v>
      </c>
      <c r="Y1025">
        <v>89</v>
      </c>
      <c r="Z1025" s="10">
        <f t="shared" si="97"/>
        <v>-4000</v>
      </c>
      <c r="AA1025" s="10">
        <f t="shared" si="102"/>
        <v>4000</v>
      </c>
      <c r="AB1025" t="str">
        <f t="shared" si="99"/>
        <v/>
      </c>
      <c r="AC1025">
        <f t="shared" si="100"/>
        <v>-619620</v>
      </c>
      <c r="AD1025">
        <f t="shared" si="101"/>
        <v>0.91323792486583188</v>
      </c>
      <c r="AE1025" s="15">
        <v>42936</v>
      </c>
      <c r="AF1025" s="9">
        <v>-2.5423352683253686E-3</v>
      </c>
      <c r="AG1025" s="12" t="s">
        <v>962</v>
      </c>
      <c r="AH1025" s="20">
        <v>42934.997916666667</v>
      </c>
      <c r="AI1025" s="12">
        <v>1118</v>
      </c>
      <c r="AJ1025" s="12">
        <v>68</v>
      </c>
      <c r="AK1025" s="12">
        <v>6.4799999999999996E-2</v>
      </c>
      <c r="AL1025" s="17">
        <v>49400</v>
      </c>
      <c r="AM1025" s="17">
        <v>0.20555555555555555</v>
      </c>
      <c r="AN1025" s="9"/>
      <c r="AO1025" s="9"/>
      <c r="AP1025" s="17">
        <v>323.38</v>
      </c>
      <c r="AQ1025" s="17">
        <v>19951</v>
      </c>
      <c r="AR1025" s="17">
        <v>0.91745112237509052</v>
      </c>
      <c r="AS1025" s="17">
        <v>0.15</v>
      </c>
      <c r="AT1025" s="17">
        <v>0.92343854936198788</v>
      </c>
      <c r="AU1025" s="12">
        <v>0.92343854936198788</v>
      </c>
      <c r="AV1025" s="12">
        <v>0.83</v>
      </c>
      <c r="AY1025" s="12">
        <v>22168000</v>
      </c>
      <c r="BA1025" s="12">
        <v>1</v>
      </c>
      <c r="BD1025" s="12">
        <v>0.20555555555555555</v>
      </c>
      <c r="BE1025" s="12">
        <v>0.91745112237509052</v>
      </c>
      <c r="BF1025" s="12">
        <v>0.92343854936198788</v>
      </c>
      <c r="BG1025" s="12">
        <v>0.92343854936198788</v>
      </c>
      <c r="BH1025" s="12">
        <v>1E-3</v>
      </c>
      <c r="BI1025" s="12">
        <v>0.15</v>
      </c>
      <c r="BJ1025" s="12">
        <v>0</v>
      </c>
      <c r="BK1025" s="12">
        <v>0.81899999999999995</v>
      </c>
      <c r="BL1025" s="12">
        <v>168</v>
      </c>
      <c r="BM1025" s="12">
        <v>-8</v>
      </c>
      <c r="BN1025" s="12">
        <v>308</v>
      </c>
      <c r="BO1025" s="12">
        <v>748</v>
      </c>
      <c r="BP1025" s="12">
        <v>82</v>
      </c>
      <c r="BQ1025" s="12">
        <v>12</v>
      </c>
      <c r="BR1025" s="12">
        <v>-2</v>
      </c>
      <c r="BS1025" s="12">
        <v>280</v>
      </c>
      <c r="BT1025" s="12">
        <v>0.2080183573648873</v>
      </c>
      <c r="BU1025" s="12">
        <v>0.66633800106675833</v>
      </c>
      <c r="BV1025" s="12">
        <v>0.7490422439774933</v>
      </c>
      <c r="BW1025" s="12">
        <v>0.69227637726527891</v>
      </c>
      <c r="BX1025" s="12">
        <v>0.5920341468994248</v>
      </c>
      <c r="BY1025" s="12">
        <v>1621</v>
      </c>
      <c r="BZ1025" s="12">
        <v>1</v>
      </c>
      <c r="CB1025" s="12">
        <v>0.10082805650267901</v>
      </c>
      <c r="CC1025" s="12">
        <v>19990</v>
      </c>
      <c r="CD1025" s="12">
        <v>20000</v>
      </c>
      <c r="CE1025" s="12">
        <v>2.0386741814278047</v>
      </c>
      <c r="CH1025" s="22">
        <v>42934</v>
      </c>
      <c r="CI1025">
        <v>87</v>
      </c>
      <c r="CJ1025">
        <v>87</v>
      </c>
      <c r="CK1025">
        <v>84</v>
      </c>
      <c r="CL1025">
        <v>87</v>
      </c>
      <c r="CM1025" s="22">
        <v>42935</v>
      </c>
      <c r="CN1025">
        <v>97</v>
      </c>
      <c r="CO1025">
        <v>101</v>
      </c>
      <c r="CP1025">
        <v>88</v>
      </c>
      <c r="CQ1025">
        <v>89</v>
      </c>
      <c r="CR1025" s="22">
        <v>42936</v>
      </c>
      <c r="CS1025">
        <v>87</v>
      </c>
      <c r="CT1025">
        <v>93</v>
      </c>
      <c r="CU1025">
        <v>83</v>
      </c>
      <c r="CV1025">
        <v>91</v>
      </c>
    </row>
    <row r="1026" spans="1:100">
      <c r="A1026" s="22">
        <v>42934</v>
      </c>
      <c r="B1026">
        <v>1940</v>
      </c>
      <c r="C1026">
        <v>2380</v>
      </c>
      <c r="D1026">
        <v>1894</v>
      </c>
      <c r="E1026">
        <v>2380</v>
      </c>
      <c r="F1026" s="23">
        <f t="shared" si="98"/>
        <v>0.22680412371134029</v>
      </c>
      <c r="G1026" s="22">
        <v>42935</v>
      </c>
      <c r="H1026">
        <v>2680</v>
      </c>
      <c r="I1026">
        <v>2880</v>
      </c>
      <c r="J1026">
        <v>2578</v>
      </c>
      <c r="K1026">
        <v>2880</v>
      </c>
      <c r="L1026" s="22">
        <v>42936</v>
      </c>
      <c r="M1026">
        <v>3050</v>
      </c>
      <c r="N1026" s="4">
        <v>42935</v>
      </c>
      <c r="O1026" s="3" t="s">
        <v>15</v>
      </c>
      <c r="P1026" s="3">
        <v>4316</v>
      </c>
      <c r="Q1026" s="3" t="s">
        <v>455</v>
      </c>
      <c r="R1026" s="3" t="s">
        <v>17</v>
      </c>
      <c r="S1026" s="3">
        <v>0.05</v>
      </c>
      <c r="T1026" s="3">
        <v>2</v>
      </c>
      <c r="U1026" s="3">
        <v>0</v>
      </c>
      <c r="V1026" s="3">
        <v>300</v>
      </c>
      <c r="W1026">
        <v>2680</v>
      </c>
      <c r="X1026" s="4">
        <v>42936</v>
      </c>
      <c r="Y1026">
        <v>2880</v>
      </c>
      <c r="Z1026" s="10">
        <f t="shared" si="97"/>
        <v>60000</v>
      </c>
      <c r="AA1026" s="10">
        <f t="shared" si="102"/>
        <v>60000</v>
      </c>
      <c r="AB1026" t="str">
        <f t="shared" si="99"/>
        <v/>
      </c>
      <c r="AC1026">
        <f t="shared" si="100"/>
        <v>-619620</v>
      </c>
      <c r="AD1026">
        <f t="shared" si="101"/>
        <v>1.3232514177693666E-2</v>
      </c>
      <c r="AE1026" s="15">
        <v>42936</v>
      </c>
      <c r="AF1026" s="9">
        <v>-2.5423352683253686E-3</v>
      </c>
      <c r="AG1026" s="12" t="s">
        <v>960</v>
      </c>
      <c r="AH1026" s="20">
        <v>42934.997916666667</v>
      </c>
      <c r="AI1026" s="12">
        <v>2645</v>
      </c>
      <c r="AJ1026" s="12">
        <v>265</v>
      </c>
      <c r="AK1026" s="12">
        <v>0.1113</v>
      </c>
      <c r="AL1026" s="17">
        <v>47700</v>
      </c>
      <c r="AM1026" s="17">
        <v>0.96010101010101012</v>
      </c>
      <c r="AN1026" s="9"/>
      <c r="AO1026" s="9"/>
      <c r="AP1026" s="17">
        <v>89.31</v>
      </c>
      <c r="AQ1026" s="17">
        <v>6357</v>
      </c>
      <c r="AR1026" s="17">
        <v>0.87992937021777518</v>
      </c>
      <c r="AS1026" s="17">
        <v>0.46800000000000003</v>
      </c>
      <c r="AT1026" s="17">
        <v>0.87992937021777518</v>
      </c>
      <c r="AU1026" s="12">
        <v>0.88235294117647056</v>
      </c>
      <c r="AV1026" s="12">
        <v>0</v>
      </c>
      <c r="AY1026" s="12">
        <v>3210800</v>
      </c>
      <c r="BA1026" s="12">
        <v>1</v>
      </c>
      <c r="BD1026" s="12">
        <v>0.96010101010101012</v>
      </c>
      <c r="BE1026" s="12">
        <v>0.87992937021777518</v>
      </c>
      <c r="BF1026" s="12">
        <v>0.87992937021777518</v>
      </c>
      <c r="BG1026" s="12">
        <v>0.88235294117647056</v>
      </c>
      <c r="BH1026" s="12">
        <v>7.0000000000000001E-3</v>
      </c>
      <c r="BI1026" s="12">
        <v>0.46800000000000003</v>
      </c>
      <c r="BJ1026" s="12">
        <v>0</v>
      </c>
      <c r="BK1026" s="12">
        <v>0.247</v>
      </c>
      <c r="BL1026" s="12">
        <v>-31</v>
      </c>
      <c r="BM1026" s="12">
        <v>36</v>
      </c>
      <c r="BN1026" s="12" t="s">
        <v>964</v>
      </c>
      <c r="BO1026" s="12">
        <v>241</v>
      </c>
      <c r="BP1026" s="12">
        <v>-55</v>
      </c>
      <c r="BQ1026" s="12">
        <v>-1</v>
      </c>
      <c r="BR1026" s="12" t="s">
        <v>961</v>
      </c>
      <c r="BS1026" s="12">
        <v>236</v>
      </c>
      <c r="BT1026" s="12">
        <v>0.33640914599280108</v>
      </c>
      <c r="BU1026" s="12">
        <v>0.53912769256518533</v>
      </c>
      <c r="BV1026" s="12">
        <v>0.56552291971214619</v>
      </c>
      <c r="BW1026" s="12">
        <v>0.47730821303058535</v>
      </c>
      <c r="BX1026" s="12">
        <v>0.62284306810423085</v>
      </c>
      <c r="BY1026" s="12">
        <v>1621</v>
      </c>
      <c r="BZ1026" s="12">
        <v>1</v>
      </c>
      <c r="CB1026" s="12">
        <v>0.10082805650267901</v>
      </c>
      <c r="CC1026" s="12">
        <v>19990</v>
      </c>
      <c r="CD1026" s="12">
        <v>20000</v>
      </c>
      <c r="CE1026" s="12">
        <v>9.5221612257844139</v>
      </c>
      <c r="CH1026" s="22">
        <v>42934</v>
      </c>
      <c r="CI1026">
        <v>1940</v>
      </c>
      <c r="CJ1026">
        <v>2380</v>
      </c>
      <c r="CK1026">
        <v>1894</v>
      </c>
      <c r="CL1026">
        <v>2380</v>
      </c>
      <c r="CM1026" s="22">
        <v>42935</v>
      </c>
      <c r="CN1026">
        <v>2680</v>
      </c>
      <c r="CO1026">
        <v>2880</v>
      </c>
      <c r="CP1026">
        <v>2578</v>
      </c>
      <c r="CQ1026">
        <v>2880</v>
      </c>
      <c r="CR1026" s="22">
        <v>42936</v>
      </c>
      <c r="CS1026">
        <v>3050</v>
      </c>
      <c r="CT1026">
        <v>3090</v>
      </c>
      <c r="CU1026">
        <v>2400</v>
      </c>
      <c r="CV1026">
        <v>2526</v>
      </c>
    </row>
    <row r="1027" spans="1:100">
      <c r="A1027" s="22">
        <v>42934</v>
      </c>
      <c r="B1027">
        <v>30</v>
      </c>
      <c r="C1027">
        <v>30</v>
      </c>
      <c r="D1027">
        <v>29</v>
      </c>
      <c r="E1027">
        <v>30</v>
      </c>
      <c r="F1027" s="23">
        <f t="shared" si="98"/>
        <v>0</v>
      </c>
      <c r="G1027" s="22">
        <v>42935</v>
      </c>
      <c r="H1027">
        <v>30</v>
      </c>
      <c r="I1027">
        <v>31</v>
      </c>
      <c r="J1027">
        <v>29</v>
      </c>
      <c r="K1027">
        <v>30</v>
      </c>
      <c r="L1027" s="22">
        <v>42936</v>
      </c>
      <c r="M1027">
        <v>30</v>
      </c>
      <c r="N1027" s="4">
        <v>42935</v>
      </c>
      <c r="O1027" s="3" t="s">
        <v>15</v>
      </c>
      <c r="P1027" s="3">
        <v>3350</v>
      </c>
      <c r="Q1027" s="3" t="s">
        <v>215</v>
      </c>
      <c r="R1027" s="3" t="s">
        <v>17</v>
      </c>
      <c r="S1027" s="3">
        <v>0.05</v>
      </c>
      <c r="T1027" s="3" t="s">
        <v>64</v>
      </c>
      <c r="U1027" s="3">
        <v>0</v>
      </c>
      <c r="V1027" s="3">
        <v>16700</v>
      </c>
      <c r="W1027">
        <v>30</v>
      </c>
      <c r="X1027" s="4">
        <v>42936</v>
      </c>
      <c r="Y1027">
        <v>30</v>
      </c>
      <c r="Z1027" s="10">
        <f t="shared" ref="Z1027:Z1090" si="103">(Y1027-W1027)*V1027</f>
        <v>0</v>
      </c>
      <c r="AA1027" s="10">
        <f t="shared" si="102"/>
        <v>0</v>
      </c>
      <c r="AB1027" t="str">
        <f t="shared" si="99"/>
        <v/>
      </c>
      <c r="AC1027">
        <f t="shared" si="100"/>
        <v>-619620</v>
      </c>
      <c r="AD1027">
        <f t="shared" si="101"/>
        <v>3.2258064516129004E-2</v>
      </c>
      <c r="AE1027" s="15">
        <v>42936</v>
      </c>
      <c r="AF1027" s="9">
        <v>-2.5423352683253686E-3</v>
      </c>
      <c r="AG1027" s="12" t="s">
        <v>960</v>
      </c>
      <c r="AH1027" s="20">
        <v>42934.967361111114</v>
      </c>
      <c r="AI1027" s="12">
        <v>31</v>
      </c>
      <c r="AJ1027" s="12">
        <v>1</v>
      </c>
      <c r="AK1027" s="12">
        <v>3.3300000000000003E-2</v>
      </c>
      <c r="AL1027" s="17">
        <v>42700</v>
      </c>
      <c r="AM1027" s="17">
        <v>0.23333333333333334</v>
      </c>
      <c r="AN1027" s="9"/>
      <c r="AO1027" s="9"/>
      <c r="AP1027" s="17">
        <v>0</v>
      </c>
      <c r="AQ1027" s="17">
        <v>8087</v>
      </c>
      <c r="AR1027" s="17">
        <v>0.36363636363636365</v>
      </c>
      <c r="AS1027" s="17">
        <v>6.6000000000000003E-2</v>
      </c>
      <c r="AT1027" s="17">
        <v>0.22727272727272727</v>
      </c>
      <c r="AU1027" s="12">
        <v>0.12195121951219512</v>
      </c>
      <c r="AV1027" s="12">
        <v>0</v>
      </c>
      <c r="AW1027" s="12">
        <v>54.9</v>
      </c>
      <c r="AY1027" s="12">
        <v>269570337</v>
      </c>
      <c r="BA1027" s="12">
        <v>0.66666666666666663</v>
      </c>
      <c r="BD1027" s="12">
        <v>0.23333333333333334</v>
      </c>
      <c r="BE1027" s="12">
        <v>0.36363636363636365</v>
      </c>
      <c r="BF1027" s="12">
        <v>0.22727272727272727</v>
      </c>
      <c r="BG1027" s="12">
        <v>0.12195121951219512</v>
      </c>
      <c r="BH1027" s="12">
        <v>0.35699999999999998</v>
      </c>
      <c r="BI1027" s="12">
        <v>6.6000000000000003E-2</v>
      </c>
      <c r="BJ1027" s="12">
        <v>0</v>
      </c>
      <c r="BK1027" s="12">
        <v>0.749</v>
      </c>
      <c r="BL1027" s="12">
        <v>-158</v>
      </c>
      <c r="BM1027" s="12">
        <v>-530</v>
      </c>
      <c r="BN1027" s="12">
        <v>670</v>
      </c>
      <c r="BO1027" s="12">
        <v>380</v>
      </c>
      <c r="BP1027" s="12">
        <v>89</v>
      </c>
      <c r="BQ1027" s="12">
        <v>11</v>
      </c>
      <c r="BR1027" s="12">
        <v>29</v>
      </c>
      <c r="BS1027" s="12">
        <v>398</v>
      </c>
      <c r="BT1027" s="12">
        <v>0.33640914599280108</v>
      </c>
      <c r="BU1027" s="12">
        <v>0.53912769256518533</v>
      </c>
      <c r="BV1027" s="12">
        <v>0.56552291971214619</v>
      </c>
      <c r="BW1027" s="12">
        <v>0.47730821303058535</v>
      </c>
      <c r="BX1027" s="12">
        <v>0.62284306810423085</v>
      </c>
      <c r="BY1027" s="12">
        <v>1621</v>
      </c>
      <c r="BZ1027" s="12">
        <v>0.66666666666666663</v>
      </c>
      <c r="CB1027" s="12">
        <v>0.10082805650267901</v>
      </c>
      <c r="CC1027" s="12">
        <v>19990</v>
      </c>
      <c r="CD1027" s="12">
        <v>20000</v>
      </c>
      <c r="CE1027" s="12">
        <v>2.3141706924315621</v>
      </c>
      <c r="CH1027" s="22">
        <v>42934</v>
      </c>
      <c r="CI1027">
        <v>30</v>
      </c>
      <c r="CJ1027">
        <v>30</v>
      </c>
      <c r="CK1027">
        <v>29</v>
      </c>
      <c r="CL1027">
        <v>30</v>
      </c>
      <c r="CM1027" s="22">
        <v>42935</v>
      </c>
      <c r="CN1027">
        <v>30</v>
      </c>
      <c r="CO1027">
        <v>31</v>
      </c>
      <c r="CP1027">
        <v>29</v>
      </c>
      <c r="CQ1027">
        <v>30</v>
      </c>
      <c r="CR1027" s="22">
        <v>42936</v>
      </c>
      <c r="CS1027">
        <v>30</v>
      </c>
      <c r="CT1027">
        <v>31</v>
      </c>
      <c r="CU1027">
        <v>29</v>
      </c>
      <c r="CV1027">
        <v>31</v>
      </c>
    </row>
    <row r="1028" spans="1:100">
      <c r="A1028" s="22">
        <v>42934</v>
      </c>
      <c r="B1028">
        <v>5390</v>
      </c>
      <c r="C1028">
        <v>5390</v>
      </c>
      <c r="D1028">
        <v>5390</v>
      </c>
      <c r="E1028">
        <v>5390</v>
      </c>
      <c r="F1028" s="23">
        <f t="shared" si="98"/>
        <v>0</v>
      </c>
      <c r="G1028" s="22">
        <v>42935</v>
      </c>
      <c r="H1028">
        <v>4390</v>
      </c>
      <c r="I1028">
        <v>4390</v>
      </c>
      <c r="J1028">
        <v>4390</v>
      </c>
      <c r="K1028">
        <v>4390</v>
      </c>
      <c r="L1028" s="22">
        <v>42936</v>
      </c>
      <c r="M1028">
        <v>4110</v>
      </c>
      <c r="N1028" s="4">
        <v>42935</v>
      </c>
      <c r="O1028" s="3" t="s">
        <v>11</v>
      </c>
      <c r="P1028" s="3">
        <v>3810</v>
      </c>
      <c r="Q1028" s="3" t="s">
        <v>91</v>
      </c>
      <c r="R1028" s="3" t="s">
        <v>13</v>
      </c>
      <c r="S1028" s="3">
        <v>0.05</v>
      </c>
      <c r="T1028" s="3">
        <v>2</v>
      </c>
      <c r="U1028" s="3">
        <v>0</v>
      </c>
      <c r="V1028" s="3">
        <v>100</v>
      </c>
      <c r="W1028">
        <v>4390</v>
      </c>
      <c r="X1028" s="4">
        <v>42936</v>
      </c>
      <c r="Y1028">
        <v>4390</v>
      </c>
      <c r="Z1028" s="10">
        <f t="shared" si="103"/>
        <v>0</v>
      </c>
      <c r="AA1028" s="10">
        <f t="shared" si="102"/>
        <v>0</v>
      </c>
      <c r="AB1028" t="str">
        <f t="shared" si="99"/>
        <v/>
      </c>
      <c r="AC1028">
        <f t="shared" si="100"/>
        <v>-619620</v>
      </c>
      <c r="AD1028">
        <f t="shared" si="101"/>
        <v>0</v>
      </c>
      <c r="AE1028" s="15">
        <v>42936</v>
      </c>
      <c r="AF1028" s="9">
        <v>-2.5423352683253686E-3</v>
      </c>
      <c r="AG1028" s="12" t="s">
        <v>957</v>
      </c>
      <c r="AH1028" s="20">
        <v>42934.996527777781</v>
      </c>
      <c r="AI1028" s="12">
        <v>4390</v>
      </c>
      <c r="AJ1028" s="12">
        <v>-1000</v>
      </c>
      <c r="AK1028" s="12">
        <v>-0.1855</v>
      </c>
      <c r="AL1028" s="17">
        <v>23900</v>
      </c>
      <c r="AM1028" s="17">
        <v>1.006885758998435</v>
      </c>
      <c r="AN1028" s="9"/>
      <c r="AO1028" s="9"/>
      <c r="AP1028" s="17">
        <v>462.11</v>
      </c>
      <c r="AQ1028" s="17">
        <v>31089</v>
      </c>
      <c r="AR1028" s="17">
        <v>0.84214445271779603</v>
      </c>
      <c r="AS1028" s="17">
        <v>0.311</v>
      </c>
      <c r="AT1028" s="17">
        <v>0.85174825174825175</v>
      </c>
      <c r="AU1028" s="12">
        <v>0.85185185185185186</v>
      </c>
      <c r="AV1028" s="12">
        <v>0</v>
      </c>
      <c r="AY1028" s="12">
        <v>4865201</v>
      </c>
      <c r="BA1028" s="12">
        <v>0.13559322033898305</v>
      </c>
      <c r="BD1028" s="12">
        <v>1.006885758998435</v>
      </c>
      <c r="BE1028" s="12">
        <v>0.84214445271779603</v>
      </c>
      <c r="BF1028" s="12">
        <v>0.85174825174825175</v>
      </c>
      <c r="BG1028" s="12">
        <v>0.85185185185185186</v>
      </c>
      <c r="BH1028" s="12">
        <v>2.1000000000000001E-2</v>
      </c>
      <c r="BI1028" s="12">
        <v>0.311</v>
      </c>
      <c r="BJ1028" s="12">
        <v>0</v>
      </c>
      <c r="BK1028" s="12">
        <v>0.52800000000000002</v>
      </c>
      <c r="BL1028" s="12">
        <v>54</v>
      </c>
      <c r="BM1028" s="12">
        <v>-115</v>
      </c>
      <c r="BN1028" s="12">
        <v>-14</v>
      </c>
      <c r="BO1028" s="12">
        <v>532</v>
      </c>
      <c r="BP1028" s="12">
        <v>77</v>
      </c>
      <c r="BQ1028" s="12">
        <v>-38</v>
      </c>
      <c r="BR1028" s="12">
        <v>0</v>
      </c>
      <c r="BS1028" s="12">
        <v>591</v>
      </c>
      <c r="BT1028" s="12">
        <v>0.37207122046931479</v>
      </c>
      <c r="BU1028" s="12">
        <v>0.54109542377580189</v>
      </c>
      <c r="BV1028" s="12">
        <v>0.56188362406849213</v>
      </c>
      <c r="BW1028" s="12">
        <v>0.4994385456980337</v>
      </c>
      <c r="BX1028" s="12">
        <v>0.45590551858169792</v>
      </c>
      <c r="BY1028" s="12">
        <v>1621</v>
      </c>
      <c r="BZ1028" s="12">
        <v>0.13559322033898305</v>
      </c>
      <c r="CB1028" s="12">
        <v>0.10082805650267901</v>
      </c>
      <c r="CC1028" s="12">
        <v>19990</v>
      </c>
      <c r="CD1028" s="12">
        <v>20000</v>
      </c>
      <c r="CE1028" s="12">
        <v>9.9861664890038018</v>
      </c>
      <c r="CH1028" s="22">
        <v>42934</v>
      </c>
      <c r="CI1028">
        <v>5390</v>
      </c>
      <c r="CJ1028">
        <v>5390</v>
      </c>
      <c r="CK1028">
        <v>5390</v>
      </c>
      <c r="CL1028">
        <v>5390</v>
      </c>
      <c r="CM1028" s="22">
        <v>42935</v>
      </c>
      <c r="CN1028">
        <v>4390</v>
      </c>
      <c r="CO1028">
        <v>4390</v>
      </c>
      <c r="CP1028">
        <v>4390</v>
      </c>
      <c r="CQ1028">
        <v>4390</v>
      </c>
      <c r="CR1028" s="22">
        <v>42936</v>
      </c>
      <c r="CS1028">
        <v>4110</v>
      </c>
      <c r="CT1028">
        <v>4560</v>
      </c>
      <c r="CU1028">
        <v>3835</v>
      </c>
      <c r="CV1028">
        <v>4080</v>
      </c>
    </row>
    <row r="1029" spans="1:100">
      <c r="A1029" s="22">
        <v>42934</v>
      </c>
      <c r="B1029">
        <v>1151</v>
      </c>
      <c r="C1029">
        <v>1151</v>
      </c>
      <c r="D1029">
        <v>1109</v>
      </c>
      <c r="E1029">
        <v>1116</v>
      </c>
      <c r="F1029" s="23">
        <f t="shared" si="98"/>
        <v>-3.0408340573414461E-2</v>
      </c>
      <c r="G1029" s="22">
        <v>42935</v>
      </c>
      <c r="H1029">
        <v>1203</v>
      </c>
      <c r="I1029">
        <v>1228</v>
      </c>
      <c r="J1029">
        <v>1162</v>
      </c>
      <c r="K1029">
        <v>1177</v>
      </c>
      <c r="L1029" s="22">
        <v>42936</v>
      </c>
      <c r="M1029">
        <v>1165</v>
      </c>
      <c r="N1029" s="4">
        <v>42935</v>
      </c>
      <c r="O1029" s="3" t="s">
        <v>15</v>
      </c>
      <c r="P1029" s="3">
        <v>3140</v>
      </c>
      <c r="Q1029" s="3" t="s">
        <v>312</v>
      </c>
      <c r="R1029" s="3" t="s">
        <v>17</v>
      </c>
      <c r="S1029" s="3">
        <v>0.05</v>
      </c>
      <c r="T1029" s="3">
        <v>2</v>
      </c>
      <c r="U1029" s="3">
        <v>0</v>
      </c>
      <c r="V1029" s="3">
        <v>500</v>
      </c>
      <c r="W1029">
        <v>1203</v>
      </c>
      <c r="X1029" s="4">
        <v>42936</v>
      </c>
      <c r="Y1029">
        <v>1177</v>
      </c>
      <c r="Z1029" s="10">
        <f t="shared" si="103"/>
        <v>-13000</v>
      </c>
      <c r="AA1029" s="10">
        <f t="shared" si="102"/>
        <v>13000</v>
      </c>
      <c r="AB1029" t="str">
        <f t="shared" si="99"/>
        <v/>
      </c>
      <c r="AC1029">
        <f t="shared" si="100"/>
        <v>-619620</v>
      </c>
      <c r="AD1029">
        <f t="shared" si="101"/>
        <v>2.4701873935264018E-2</v>
      </c>
      <c r="AE1029" s="15">
        <v>42936</v>
      </c>
      <c r="AF1029" s="9">
        <v>-2.5423352683253686E-3</v>
      </c>
      <c r="AG1029" s="12" t="s">
        <v>960</v>
      </c>
      <c r="AH1029" s="20">
        <v>42934.997916666667</v>
      </c>
      <c r="AI1029" s="12">
        <v>1174</v>
      </c>
      <c r="AJ1029" s="12">
        <v>58</v>
      </c>
      <c r="AK1029" s="12">
        <v>5.1999999999999998E-2</v>
      </c>
      <c r="AL1029" s="17">
        <v>12600</v>
      </c>
      <c r="AM1029" s="17">
        <v>1.2184006878761824</v>
      </c>
      <c r="AN1029" s="9"/>
      <c r="AO1029" s="9"/>
      <c r="AP1029" s="17">
        <v>3233</v>
      </c>
      <c r="AQ1029" s="17">
        <v>14279</v>
      </c>
      <c r="AR1029" s="17">
        <v>0.24056603773584906</v>
      </c>
      <c r="AS1029" s="17">
        <v>4.9000000000000002E-2</v>
      </c>
      <c r="AT1029" s="17">
        <v>0.27617212588310852</v>
      </c>
      <c r="AU1029" s="12">
        <v>0.37493067110371603</v>
      </c>
      <c r="AV1029" s="12" t="s">
        <v>988</v>
      </c>
      <c r="AY1029" s="12">
        <v>12277350</v>
      </c>
      <c r="BA1029" s="12">
        <v>9.3415007656967836E-2</v>
      </c>
      <c r="BD1029" s="12">
        <v>1.2184006878761824</v>
      </c>
      <c r="BE1029" s="12">
        <v>0.24056603773584906</v>
      </c>
      <c r="BF1029" s="12">
        <v>0.27617212588310852</v>
      </c>
      <c r="BG1029" s="12">
        <v>0.37493067110371603</v>
      </c>
      <c r="BH1029" s="12">
        <v>0</v>
      </c>
      <c r="BI1029" s="12">
        <v>4.9000000000000002E-2</v>
      </c>
      <c r="BJ1029" s="12">
        <v>0</v>
      </c>
      <c r="BK1029" s="12">
        <v>0.93700000000000006</v>
      </c>
      <c r="BL1029" s="12">
        <v>-29</v>
      </c>
      <c r="BM1029" s="12">
        <v>-113</v>
      </c>
      <c r="BN1029" s="12">
        <v>2</v>
      </c>
      <c r="BO1029" s="12">
        <v>313</v>
      </c>
      <c r="BP1029" s="12">
        <v>147</v>
      </c>
      <c r="BQ1029" s="12">
        <v>-77</v>
      </c>
      <c r="BR1029" s="12">
        <v>53</v>
      </c>
      <c r="BS1029" s="12">
        <v>452</v>
      </c>
      <c r="BT1029" s="12">
        <v>0.33640914599280108</v>
      </c>
      <c r="BU1029" s="12">
        <v>0.53912769256518533</v>
      </c>
      <c r="BV1029" s="12">
        <v>0.56552291971214619</v>
      </c>
      <c r="BW1029" s="12">
        <v>0.47730821303058535</v>
      </c>
      <c r="BX1029" s="12">
        <v>0.62284306810423085</v>
      </c>
      <c r="BY1029" s="12">
        <v>1621</v>
      </c>
      <c r="BZ1029" s="12">
        <v>9.3415007656967836E-2</v>
      </c>
      <c r="CB1029" s="12">
        <v>0.10082805650267901</v>
      </c>
      <c r="CC1029" s="12">
        <v>19990</v>
      </c>
      <c r="CD1029" s="12">
        <v>20000</v>
      </c>
      <c r="CE1029" s="12">
        <v>12.083944986520784</v>
      </c>
      <c r="CH1029" s="22">
        <v>42934</v>
      </c>
      <c r="CI1029">
        <v>1151</v>
      </c>
      <c r="CJ1029">
        <v>1151</v>
      </c>
      <c r="CK1029">
        <v>1109</v>
      </c>
      <c r="CL1029">
        <v>1116</v>
      </c>
      <c r="CM1029" s="22">
        <v>42935</v>
      </c>
      <c r="CN1029">
        <v>1203</v>
      </c>
      <c r="CO1029">
        <v>1228</v>
      </c>
      <c r="CP1029">
        <v>1162</v>
      </c>
      <c r="CQ1029">
        <v>1177</v>
      </c>
      <c r="CR1029" s="22">
        <v>42936</v>
      </c>
      <c r="CS1029">
        <v>1165</v>
      </c>
      <c r="CT1029">
        <v>1167</v>
      </c>
      <c r="CU1029">
        <v>1127</v>
      </c>
      <c r="CV1029">
        <v>1158</v>
      </c>
    </row>
    <row r="1030" spans="1:100">
      <c r="A1030" s="22">
        <v>42934</v>
      </c>
      <c r="B1030">
        <v>1235</v>
      </c>
      <c r="C1030">
        <v>1247</v>
      </c>
      <c r="D1030">
        <v>1215</v>
      </c>
      <c r="E1030">
        <v>1241</v>
      </c>
      <c r="F1030" s="23">
        <f t="shared" si="98"/>
        <v>4.858299595141613E-3</v>
      </c>
      <c r="G1030" s="22">
        <v>42935</v>
      </c>
      <c r="H1030">
        <v>1321</v>
      </c>
      <c r="I1030">
        <v>1408</v>
      </c>
      <c r="J1030">
        <v>1307</v>
      </c>
      <c r="K1030">
        <v>1338</v>
      </c>
      <c r="L1030" s="22">
        <v>42936</v>
      </c>
      <c r="M1030">
        <v>1338</v>
      </c>
      <c r="N1030" s="4">
        <v>42935</v>
      </c>
      <c r="O1030" s="3" t="s">
        <v>15</v>
      </c>
      <c r="P1030" s="3">
        <v>7940</v>
      </c>
      <c r="Q1030" s="3" t="s">
        <v>255</v>
      </c>
      <c r="R1030" s="3" t="s">
        <v>17</v>
      </c>
      <c r="S1030" s="3">
        <v>0.05</v>
      </c>
      <c r="T1030" s="3">
        <v>2</v>
      </c>
      <c r="U1030" s="3">
        <v>0</v>
      </c>
      <c r="V1030" s="3">
        <v>500</v>
      </c>
      <c r="W1030">
        <v>1321</v>
      </c>
      <c r="X1030" s="4">
        <v>42936</v>
      </c>
      <c r="Y1030">
        <v>1338</v>
      </c>
      <c r="Z1030" s="10">
        <f t="shared" si="103"/>
        <v>8500</v>
      </c>
      <c r="AA1030" s="10">
        <f t="shared" si="102"/>
        <v>8500</v>
      </c>
      <c r="AB1030" t="str">
        <f t="shared" si="99"/>
        <v/>
      </c>
      <c r="AC1030">
        <f t="shared" si="100"/>
        <v>-619620</v>
      </c>
      <c r="AD1030">
        <f t="shared" si="101"/>
        <v>2.0756115641215711E-2</v>
      </c>
      <c r="AE1030" s="15">
        <v>42936</v>
      </c>
      <c r="AF1030" s="9">
        <v>-2.5423352683253686E-3</v>
      </c>
      <c r="AG1030" s="12" t="s">
        <v>954</v>
      </c>
      <c r="AH1030" s="20">
        <v>42934.993055555555</v>
      </c>
      <c r="AI1030" s="12">
        <v>1349</v>
      </c>
      <c r="AJ1030" s="12">
        <v>108</v>
      </c>
      <c r="AK1030" s="12">
        <v>8.6999999999999994E-2</v>
      </c>
      <c r="AL1030" s="17">
        <v>12600</v>
      </c>
      <c r="AM1030" s="17">
        <v>0.61975308641975313</v>
      </c>
      <c r="AN1030" s="9"/>
      <c r="AO1030" s="9"/>
      <c r="AP1030" s="17">
        <v>238.16</v>
      </c>
      <c r="AQ1030" s="17">
        <v>13511</v>
      </c>
      <c r="AR1030" s="17">
        <v>0.81424581005586594</v>
      </c>
      <c r="AS1030" s="17">
        <v>0</v>
      </c>
      <c r="AT1030" s="17">
        <v>0.81424581005586594</v>
      </c>
      <c r="AU1030" s="12">
        <v>0.81424581005586594</v>
      </c>
      <c r="AV1030" s="12">
        <v>1.98</v>
      </c>
      <c r="AY1030" s="12">
        <v>11120538</v>
      </c>
      <c r="BA1030" s="12">
        <v>0.9576271186440678</v>
      </c>
      <c r="BD1030" s="12">
        <v>0.61975308641975313</v>
      </c>
      <c r="BE1030" s="12">
        <v>0.81424581005586594</v>
      </c>
      <c r="BF1030" s="12">
        <v>0.81424581005586594</v>
      </c>
      <c r="BG1030" s="12">
        <v>0.81424581005586594</v>
      </c>
      <c r="BH1030" s="12">
        <v>7.8E-2</v>
      </c>
      <c r="BI1030" s="12">
        <v>0</v>
      </c>
      <c r="BJ1030" s="12">
        <v>0</v>
      </c>
      <c r="BK1030" s="12">
        <v>1</v>
      </c>
      <c r="BL1030" s="12">
        <v>3195</v>
      </c>
      <c r="BM1030" s="12">
        <v>-2161</v>
      </c>
      <c r="BN1030" s="12">
        <v>-822</v>
      </c>
      <c r="BO1030" s="12">
        <v>2062</v>
      </c>
      <c r="BP1030" s="12">
        <v>779</v>
      </c>
      <c r="BQ1030" s="12">
        <v>945</v>
      </c>
      <c r="BR1030" s="12">
        <v>-1900</v>
      </c>
      <c r="BS1030" s="12">
        <v>1773</v>
      </c>
      <c r="BT1030" s="12">
        <v>0.25617160917774812</v>
      </c>
      <c r="BU1030" s="12">
        <v>0.65895144722779186</v>
      </c>
      <c r="BV1030" s="12">
        <v>0.72185925885519719</v>
      </c>
      <c r="BW1030" s="12">
        <v>0.65642538012073681</v>
      </c>
      <c r="BX1030" s="12">
        <v>0.64882704369753486</v>
      </c>
      <c r="BY1030" s="12">
        <v>1621</v>
      </c>
      <c r="BZ1030" s="12">
        <v>0.9576271186440678</v>
      </c>
      <c r="CB1030" s="12">
        <v>0.10082805650267901</v>
      </c>
      <c r="CC1030" s="12">
        <v>19990</v>
      </c>
      <c r="CD1030" s="12">
        <v>20000</v>
      </c>
      <c r="CE1030" s="12">
        <v>6.1466332677282765</v>
      </c>
      <c r="CH1030" s="22">
        <v>42934</v>
      </c>
      <c r="CI1030">
        <v>1235</v>
      </c>
      <c r="CJ1030">
        <v>1247</v>
      </c>
      <c r="CK1030">
        <v>1215</v>
      </c>
      <c r="CL1030">
        <v>1241</v>
      </c>
      <c r="CM1030" s="22">
        <v>42935</v>
      </c>
      <c r="CN1030">
        <v>1321</v>
      </c>
      <c r="CO1030">
        <v>1408</v>
      </c>
      <c r="CP1030">
        <v>1307</v>
      </c>
      <c r="CQ1030">
        <v>1338</v>
      </c>
      <c r="CR1030" s="22">
        <v>42936</v>
      </c>
      <c r="CS1030">
        <v>1338</v>
      </c>
      <c r="CT1030">
        <v>1417</v>
      </c>
      <c r="CU1030">
        <v>1322</v>
      </c>
      <c r="CV1030">
        <v>1412</v>
      </c>
    </row>
    <row r="1031" spans="1:100">
      <c r="A1031" s="22">
        <v>42934</v>
      </c>
      <c r="B1031">
        <v>3445</v>
      </c>
      <c r="C1031">
        <v>3680</v>
      </c>
      <c r="D1031">
        <v>3380</v>
      </c>
      <c r="E1031">
        <v>3660</v>
      </c>
      <c r="F1031" s="23">
        <f t="shared" si="98"/>
        <v>6.2409288824383236E-2</v>
      </c>
      <c r="G1031" s="22">
        <v>42935</v>
      </c>
      <c r="H1031">
        <v>3725</v>
      </c>
      <c r="I1031">
        <v>3745</v>
      </c>
      <c r="J1031">
        <v>3540</v>
      </c>
      <c r="K1031">
        <v>3575</v>
      </c>
      <c r="L1031" s="22">
        <v>42936</v>
      </c>
      <c r="M1031">
        <v>3525</v>
      </c>
      <c r="N1031" s="4">
        <v>42935</v>
      </c>
      <c r="O1031" s="3" t="s">
        <v>15</v>
      </c>
      <c r="P1031" s="3">
        <v>6172</v>
      </c>
      <c r="Q1031" s="3" t="s">
        <v>69</v>
      </c>
      <c r="R1031" s="3" t="s">
        <v>17</v>
      </c>
      <c r="S1031" s="3">
        <v>0.05</v>
      </c>
      <c r="T1031" s="3">
        <v>2</v>
      </c>
      <c r="U1031" s="3">
        <v>0</v>
      </c>
      <c r="V1031" s="3">
        <v>200</v>
      </c>
      <c r="W1031">
        <v>3725</v>
      </c>
      <c r="X1031" s="4">
        <v>42936</v>
      </c>
      <c r="Y1031">
        <v>3575</v>
      </c>
      <c r="Z1031" s="10">
        <f t="shared" si="103"/>
        <v>-30000</v>
      </c>
      <c r="AA1031" s="10">
        <f t="shared" si="102"/>
        <v>30000</v>
      </c>
      <c r="AB1031" t="str">
        <f t="shared" si="99"/>
        <v/>
      </c>
      <c r="AC1031">
        <f t="shared" si="100"/>
        <v>-619620</v>
      </c>
      <c r="AD1031">
        <f t="shared" si="101"/>
        <v>1.1936339522546469E-2</v>
      </c>
      <c r="AE1031" s="15">
        <v>42936</v>
      </c>
      <c r="AF1031" s="9">
        <v>-2.5423352683253686E-3</v>
      </c>
      <c r="AG1031" s="12" t="s">
        <v>957</v>
      </c>
      <c r="AH1031" s="20">
        <v>42934.991666666669</v>
      </c>
      <c r="AI1031" s="12">
        <v>3770</v>
      </c>
      <c r="AJ1031" s="12">
        <v>110</v>
      </c>
      <c r="AK1031" s="12">
        <v>3.0099999999999998E-2</v>
      </c>
      <c r="AL1031" s="17">
        <v>6900</v>
      </c>
      <c r="AM1031" s="17">
        <v>0.18258258258258259</v>
      </c>
      <c r="AN1031" s="17">
        <v>-1</v>
      </c>
      <c r="AO1031" s="9"/>
      <c r="AP1031" s="17">
        <v>0</v>
      </c>
      <c r="AQ1031" s="17">
        <v>43121</v>
      </c>
      <c r="AR1031" s="17">
        <v>0.69221105527638194</v>
      </c>
      <c r="AS1031" s="17">
        <v>0</v>
      </c>
      <c r="AT1031" s="17">
        <v>0.6896651270207852</v>
      </c>
      <c r="AU1031" s="12">
        <v>0.6896651270207852</v>
      </c>
      <c r="AV1031" s="12" t="s">
        <v>988</v>
      </c>
      <c r="AY1031" s="12">
        <v>12949310</v>
      </c>
      <c r="BA1031" s="12">
        <v>0.8671875</v>
      </c>
      <c r="BC1031" s="15">
        <v>42499</v>
      </c>
      <c r="BD1031" s="12">
        <v>0.18258258258258259</v>
      </c>
      <c r="BE1031" s="12">
        <v>0.69221105527638194</v>
      </c>
      <c r="BF1031" s="12">
        <v>0.6896651270207852</v>
      </c>
      <c r="BG1031" s="12">
        <v>0.6896651270207852</v>
      </c>
      <c r="BH1031" s="12">
        <v>0.21299999999999999</v>
      </c>
      <c r="BI1031" s="12">
        <v>0</v>
      </c>
      <c r="BJ1031" s="12">
        <v>0</v>
      </c>
      <c r="BK1031" s="12">
        <v>0.88900000000000001</v>
      </c>
      <c r="BL1031" s="12">
        <v>-729</v>
      </c>
      <c r="BM1031" s="12">
        <v>-188</v>
      </c>
      <c r="BN1031" s="12">
        <v>-40</v>
      </c>
      <c r="BO1031" s="12">
        <v>249</v>
      </c>
      <c r="BP1031" s="12">
        <v>149</v>
      </c>
      <c r="BQ1031" s="12">
        <v>-83</v>
      </c>
      <c r="BR1031" s="12">
        <v>977</v>
      </c>
      <c r="BS1031" s="12">
        <v>1194</v>
      </c>
      <c r="BT1031" s="12">
        <v>0.37207122046931479</v>
      </c>
      <c r="BU1031" s="12">
        <v>0.54109542377580189</v>
      </c>
      <c r="BV1031" s="12">
        <v>0.56188362406849213</v>
      </c>
      <c r="BW1031" s="12">
        <v>0.4994385456980337</v>
      </c>
      <c r="BX1031" s="12">
        <v>0.45590551858169792</v>
      </c>
      <c r="BY1031" s="12">
        <v>1621</v>
      </c>
      <c r="BZ1031" s="12">
        <v>0.8671875</v>
      </c>
      <c r="CB1031" s="12">
        <v>0.10082805650267901</v>
      </c>
      <c r="CC1031" s="12">
        <v>19990</v>
      </c>
      <c r="CD1031" s="12">
        <v>20000</v>
      </c>
      <c r="CE1031" s="12">
        <v>1.8108311209760486</v>
      </c>
      <c r="CH1031" s="22">
        <v>42934</v>
      </c>
      <c r="CI1031">
        <v>3445</v>
      </c>
      <c r="CJ1031">
        <v>3680</v>
      </c>
      <c r="CK1031">
        <v>3380</v>
      </c>
      <c r="CL1031">
        <v>3660</v>
      </c>
      <c r="CM1031" s="22">
        <v>42935</v>
      </c>
      <c r="CN1031">
        <v>3725</v>
      </c>
      <c r="CO1031">
        <v>3745</v>
      </c>
      <c r="CP1031">
        <v>3540</v>
      </c>
      <c r="CQ1031">
        <v>3575</v>
      </c>
      <c r="CR1031" s="22">
        <v>42936</v>
      </c>
      <c r="CS1031">
        <v>3525</v>
      </c>
      <c r="CT1031">
        <v>3645</v>
      </c>
      <c r="CU1031">
        <v>3475</v>
      </c>
      <c r="CV1031">
        <v>3645</v>
      </c>
    </row>
    <row r="1032" spans="1:100">
      <c r="A1032" s="22">
        <v>42934</v>
      </c>
      <c r="B1032">
        <v>1035</v>
      </c>
      <c r="C1032">
        <v>1076</v>
      </c>
      <c r="D1032">
        <v>1004</v>
      </c>
      <c r="E1032">
        <v>1014</v>
      </c>
      <c r="F1032" s="23">
        <f t="shared" ref="F1032:F1095" si="104">IF(E1032&lt;&gt;"",E1032/B1032-1,"")</f>
        <v>-2.0289855072463725E-2</v>
      </c>
      <c r="G1032" s="22">
        <v>42935</v>
      </c>
      <c r="H1032">
        <v>1044</v>
      </c>
      <c r="I1032">
        <v>1044</v>
      </c>
      <c r="J1032">
        <v>999</v>
      </c>
      <c r="K1032">
        <v>1015</v>
      </c>
      <c r="L1032" s="22">
        <v>42936</v>
      </c>
      <c r="M1032">
        <v>1017</v>
      </c>
      <c r="N1032" s="4">
        <v>42935</v>
      </c>
      <c r="O1032" s="3" t="s">
        <v>15</v>
      </c>
      <c r="P1032" s="3">
        <v>2706</v>
      </c>
      <c r="Q1032" s="3" t="s">
        <v>125</v>
      </c>
      <c r="R1032" s="3" t="s">
        <v>17</v>
      </c>
      <c r="S1032" s="3">
        <v>0.05</v>
      </c>
      <c r="T1032" s="3">
        <v>2</v>
      </c>
      <c r="U1032" s="3">
        <v>0</v>
      </c>
      <c r="V1032" s="3">
        <v>1000</v>
      </c>
      <c r="W1032">
        <v>1044</v>
      </c>
      <c r="X1032" s="4">
        <v>42936</v>
      </c>
      <c r="Y1032">
        <v>1015</v>
      </c>
      <c r="Z1032" s="10">
        <f t="shared" si="103"/>
        <v>-29000</v>
      </c>
      <c r="AA1032" s="10">
        <f t="shared" si="102"/>
        <v>29000</v>
      </c>
      <c r="AB1032" t="str">
        <f t="shared" si="99"/>
        <v/>
      </c>
      <c r="AC1032">
        <f t="shared" si="100"/>
        <v>-619620</v>
      </c>
      <c r="AD1032">
        <f t="shared" si="101"/>
        <v>9.5693779904304499E-4</v>
      </c>
      <c r="AE1032" s="15">
        <v>42936</v>
      </c>
      <c r="AF1032" s="9">
        <v>-2.5423352683253686E-3</v>
      </c>
      <c r="AG1032" s="12" t="s">
        <v>960</v>
      </c>
      <c r="AH1032" s="20">
        <v>42934.936805555553</v>
      </c>
      <c r="AI1032" s="12">
        <v>1045</v>
      </c>
      <c r="AJ1032" s="12">
        <v>31</v>
      </c>
      <c r="AK1032" s="12">
        <v>3.0599999999999999E-2</v>
      </c>
      <c r="AL1032" s="17">
        <v>6000</v>
      </c>
      <c r="AM1032" s="17">
        <v>0.62065813528336378</v>
      </c>
      <c r="AN1032" s="18">
        <v>42936</v>
      </c>
      <c r="AO1032" s="17">
        <v>41198</v>
      </c>
      <c r="AP1032" s="17" t="s">
        <v>965</v>
      </c>
      <c r="AQ1032" s="17">
        <v>2398</v>
      </c>
      <c r="AR1032" s="17" t="s">
        <v>977</v>
      </c>
      <c r="AS1032" s="17" t="s">
        <v>13</v>
      </c>
      <c r="AT1032" s="17">
        <v>0.1</v>
      </c>
      <c r="AU1032" s="12">
        <v>1</v>
      </c>
      <c r="AV1032" s="12">
        <v>0</v>
      </c>
      <c r="AY1032" s="12">
        <v>43738211</v>
      </c>
      <c r="BA1032" s="12">
        <v>0.27619047619047621</v>
      </c>
      <c r="BD1032" s="12">
        <v>0.62065813528336378</v>
      </c>
      <c r="BE1032" s="12">
        <v>0.86940966010733456</v>
      </c>
      <c r="BF1032" s="12">
        <v>0.90279627163781628</v>
      </c>
      <c r="BG1032" s="12">
        <v>0.9177927927927928</v>
      </c>
      <c r="BH1032" s="12">
        <v>7.9000000000000001E-2</v>
      </c>
      <c r="BI1032" s="12">
        <v>0.502</v>
      </c>
      <c r="BJ1032" s="12">
        <v>0</v>
      </c>
      <c r="BK1032" s="12">
        <v>0.32500000000000001</v>
      </c>
      <c r="BL1032" s="12">
        <v>714</v>
      </c>
      <c r="BM1032" s="12">
        <v>-611</v>
      </c>
      <c r="BN1032" s="12">
        <v>-123</v>
      </c>
      <c r="BO1032" s="12">
        <v>1253</v>
      </c>
      <c r="BP1032" s="12">
        <v>886</v>
      </c>
      <c r="BQ1032" s="12">
        <v>404</v>
      </c>
      <c r="BR1032" s="12">
        <v>-501</v>
      </c>
      <c r="BS1032" s="12">
        <v>1273</v>
      </c>
      <c r="BT1032" s="12">
        <v>0.33640914599280108</v>
      </c>
      <c r="BU1032" s="12">
        <v>0.53912769256518533</v>
      </c>
      <c r="BV1032" s="12">
        <v>0.56552291971214619</v>
      </c>
      <c r="BW1032" s="12">
        <v>0.47730821303058535</v>
      </c>
      <c r="BX1032" s="12">
        <v>0.62284306810423085</v>
      </c>
      <c r="BY1032" s="12">
        <v>1621</v>
      </c>
      <c r="BZ1032" s="12">
        <v>0.27619047619047621</v>
      </c>
      <c r="CB1032" s="12">
        <v>0.10082805650267901</v>
      </c>
      <c r="CC1032" s="12">
        <v>19990</v>
      </c>
      <c r="CD1032" s="12">
        <v>20000</v>
      </c>
      <c r="CE1032" s="12">
        <v>6.1556094286799317</v>
      </c>
      <c r="CH1032" s="22">
        <v>42934</v>
      </c>
      <c r="CI1032">
        <v>1035</v>
      </c>
      <c r="CJ1032">
        <v>1076</v>
      </c>
      <c r="CK1032">
        <v>1004</v>
      </c>
      <c r="CL1032">
        <v>1014</v>
      </c>
      <c r="CM1032" s="22">
        <v>42935</v>
      </c>
      <c r="CN1032">
        <v>1044</v>
      </c>
      <c r="CO1032">
        <v>1044</v>
      </c>
      <c r="CP1032">
        <v>999</v>
      </c>
      <c r="CQ1032">
        <v>1015</v>
      </c>
      <c r="CR1032" s="22">
        <v>42936</v>
      </c>
      <c r="CS1032">
        <v>1017</v>
      </c>
      <c r="CT1032">
        <v>1019</v>
      </c>
      <c r="CU1032">
        <v>980</v>
      </c>
      <c r="CV1032">
        <v>985</v>
      </c>
    </row>
    <row r="1033" spans="1:100">
      <c r="A1033" s="22">
        <v>42934</v>
      </c>
      <c r="B1033">
        <v>659</v>
      </c>
      <c r="C1033">
        <v>664</v>
      </c>
      <c r="D1033">
        <v>650</v>
      </c>
      <c r="E1033">
        <v>660</v>
      </c>
      <c r="F1033" s="23">
        <f t="shared" si="104"/>
        <v>1.5174506828528056E-3</v>
      </c>
      <c r="G1033" s="22">
        <v>42935</v>
      </c>
      <c r="H1033">
        <v>750</v>
      </c>
      <c r="I1033">
        <v>750</v>
      </c>
      <c r="J1033">
        <v>707</v>
      </c>
      <c r="K1033">
        <v>737</v>
      </c>
      <c r="L1033" s="22">
        <v>42936</v>
      </c>
      <c r="M1033">
        <v>735</v>
      </c>
      <c r="N1033" s="4">
        <v>42935</v>
      </c>
      <c r="O1033" s="3" t="s">
        <v>15</v>
      </c>
      <c r="P1033" s="3">
        <v>6062</v>
      </c>
      <c r="Q1033" s="3" t="s">
        <v>483</v>
      </c>
      <c r="R1033" s="3" t="s">
        <v>17</v>
      </c>
      <c r="S1033" s="3">
        <v>0.05</v>
      </c>
      <c r="T1033" s="3">
        <v>2</v>
      </c>
      <c r="U1033" s="3">
        <v>0</v>
      </c>
      <c r="V1033" s="3">
        <v>400</v>
      </c>
      <c r="W1033">
        <v>750</v>
      </c>
      <c r="X1033" s="4">
        <v>42936</v>
      </c>
      <c r="Y1033">
        <v>737</v>
      </c>
      <c r="Z1033" s="10">
        <f t="shared" si="103"/>
        <v>-5200</v>
      </c>
      <c r="AA1033" s="10">
        <f t="shared" si="102"/>
        <v>5200</v>
      </c>
      <c r="AB1033" t="str">
        <f t="shared" si="99"/>
        <v/>
      </c>
      <c r="AC1033">
        <f t="shared" si="100"/>
        <v>-619620</v>
      </c>
      <c r="AD1033">
        <f t="shared" si="101"/>
        <v>0.49252317477501861</v>
      </c>
      <c r="AE1033" s="15">
        <v>42936</v>
      </c>
      <c r="AF1033" s="9">
        <v>-2.5423352683253686E-3</v>
      </c>
      <c r="AG1033" s="12" t="s">
        <v>960</v>
      </c>
      <c r="AH1033" s="20">
        <v>42934.975694444445</v>
      </c>
      <c r="AI1033" s="12">
        <v>1477.9</v>
      </c>
      <c r="AJ1033" s="12">
        <v>157.9</v>
      </c>
      <c r="AK1033" s="12">
        <v>0.1196</v>
      </c>
      <c r="AL1033" s="17">
        <v>4600</v>
      </c>
      <c r="AM1033" s="17">
        <v>1.5022970903522206</v>
      </c>
      <c r="AN1033" s="9"/>
      <c r="AO1033" s="9"/>
      <c r="AP1033" s="17">
        <v>0</v>
      </c>
      <c r="AQ1033" s="17">
        <v>8526</v>
      </c>
      <c r="AR1033" s="17">
        <v>5.1783659378596084E-3</v>
      </c>
      <c r="AS1033" s="17">
        <v>0.245</v>
      </c>
      <c r="AT1033" s="17">
        <v>0.25151515151515152</v>
      </c>
      <c r="AU1033" s="12">
        <v>0.28479834539813859</v>
      </c>
      <c r="AV1033" s="12">
        <v>0.56999999999999995</v>
      </c>
      <c r="AY1033" s="12">
        <v>6528000</v>
      </c>
      <c r="BA1033" s="12">
        <v>1</v>
      </c>
      <c r="BD1033" s="12">
        <v>1.5022970903522206</v>
      </c>
      <c r="BE1033" s="12">
        <v>5.1783659378596084E-3</v>
      </c>
      <c r="BF1033" s="12">
        <v>0.25151515151515152</v>
      </c>
      <c r="BG1033" s="12">
        <v>0.28479834539813859</v>
      </c>
      <c r="BH1033" s="12">
        <v>3.4000000000000002E-2</v>
      </c>
      <c r="BI1033" s="12">
        <v>0.245</v>
      </c>
      <c r="BJ1033" s="12">
        <v>0</v>
      </c>
      <c r="BK1033" s="12">
        <v>0.69299999999999995</v>
      </c>
      <c r="BL1033" s="12">
        <v>708</v>
      </c>
      <c r="BM1033" s="12">
        <v>-589</v>
      </c>
      <c r="BN1033" s="12">
        <v>-116</v>
      </c>
      <c r="BO1033" s="12">
        <v>747</v>
      </c>
      <c r="BP1033" s="12">
        <v>253</v>
      </c>
      <c r="BQ1033" s="12">
        <v>-275</v>
      </c>
      <c r="BR1033" s="12">
        <v>138</v>
      </c>
      <c r="BS1033" s="12">
        <v>745</v>
      </c>
      <c r="BT1033" s="12">
        <v>0.33640914599280108</v>
      </c>
      <c r="BU1033" s="12">
        <v>0.53912769256518533</v>
      </c>
      <c r="BV1033" s="12">
        <v>0.56552291971214619</v>
      </c>
      <c r="BW1033" s="12">
        <v>0.47730821303058535</v>
      </c>
      <c r="BX1033" s="12">
        <v>0.62284306810423085</v>
      </c>
      <c r="BY1033" s="12">
        <v>1621</v>
      </c>
      <c r="BZ1033" s="12">
        <v>1</v>
      </c>
      <c r="CB1033" s="12">
        <v>0.10082805650267901</v>
      </c>
      <c r="CC1033" s="12">
        <v>19990</v>
      </c>
      <c r="CD1033" s="12">
        <v>20000</v>
      </c>
      <c r="CE1033" s="12">
        <v>14.899593847792795</v>
      </c>
      <c r="CH1033" s="22">
        <v>42934</v>
      </c>
      <c r="CI1033">
        <v>659</v>
      </c>
      <c r="CJ1033">
        <v>664</v>
      </c>
      <c r="CK1033">
        <v>650</v>
      </c>
      <c r="CL1033">
        <v>660</v>
      </c>
      <c r="CM1033" s="22">
        <v>42935</v>
      </c>
      <c r="CN1033">
        <v>750</v>
      </c>
      <c r="CO1033">
        <v>750</v>
      </c>
      <c r="CP1033">
        <v>707</v>
      </c>
      <c r="CQ1033">
        <v>737</v>
      </c>
      <c r="CR1033" s="22">
        <v>42936</v>
      </c>
      <c r="CS1033">
        <v>735</v>
      </c>
      <c r="CT1033">
        <v>764</v>
      </c>
      <c r="CU1033">
        <v>732</v>
      </c>
      <c r="CV1033">
        <v>749</v>
      </c>
    </row>
    <row r="1034" spans="1:100">
      <c r="A1034" s="22">
        <v>42934</v>
      </c>
      <c r="B1034">
        <v>473</v>
      </c>
      <c r="C1034">
        <v>520</v>
      </c>
      <c r="D1034">
        <v>465</v>
      </c>
      <c r="E1034">
        <v>490</v>
      </c>
      <c r="F1034" s="23">
        <f t="shared" si="104"/>
        <v>3.5940803382663811E-2</v>
      </c>
      <c r="G1034" s="22">
        <v>42935</v>
      </c>
      <c r="H1034">
        <v>570</v>
      </c>
      <c r="I1034">
        <v>570</v>
      </c>
      <c r="J1034">
        <v>530</v>
      </c>
      <c r="K1034">
        <v>570</v>
      </c>
      <c r="L1034" s="22">
        <v>42936</v>
      </c>
      <c r="M1034">
        <v>630</v>
      </c>
      <c r="N1034" s="4">
        <v>42935</v>
      </c>
      <c r="O1034" s="3" t="s">
        <v>15</v>
      </c>
      <c r="P1034" s="3">
        <v>2338</v>
      </c>
      <c r="Q1034" s="3" t="s">
        <v>484</v>
      </c>
      <c r="R1034" s="3" t="s">
        <v>17</v>
      </c>
      <c r="S1034" s="3">
        <v>0.05</v>
      </c>
      <c r="T1034" s="3">
        <v>2</v>
      </c>
      <c r="U1034" s="3">
        <v>0</v>
      </c>
      <c r="V1034" s="3">
        <v>1100</v>
      </c>
      <c r="W1034">
        <v>570</v>
      </c>
      <c r="X1034" s="4">
        <v>42936</v>
      </c>
      <c r="Y1034">
        <v>570</v>
      </c>
      <c r="Z1034" s="10">
        <f t="shared" si="103"/>
        <v>0</v>
      </c>
      <c r="AA1034" s="10">
        <f t="shared" si="102"/>
        <v>0</v>
      </c>
      <c r="AB1034" t="str">
        <f t="shared" si="99"/>
        <v/>
      </c>
      <c r="AC1034">
        <f t="shared" si="100"/>
        <v>-619620</v>
      </c>
      <c r="AD1034">
        <f t="shared" si="101"/>
        <v>0</v>
      </c>
      <c r="AE1034" s="15">
        <v>42936</v>
      </c>
      <c r="AF1034" s="9">
        <v>-2.5423352683253686E-3</v>
      </c>
      <c r="AG1034" s="12" t="s">
        <v>954</v>
      </c>
      <c r="AH1034" s="20">
        <v>42934.993055555555</v>
      </c>
      <c r="AI1034" s="12">
        <v>570</v>
      </c>
      <c r="AJ1034" s="12">
        <v>80</v>
      </c>
      <c r="AK1034" s="12">
        <v>0.1633</v>
      </c>
      <c r="AL1034" s="17">
        <v>4200</v>
      </c>
      <c r="AM1034" s="17">
        <v>0.45472837022132795</v>
      </c>
      <c r="AN1034" s="9"/>
      <c r="AO1034" s="9"/>
      <c r="AP1034" s="17">
        <v>0</v>
      </c>
      <c r="AQ1034" s="17">
        <v>2374</v>
      </c>
      <c r="AR1034" s="17">
        <v>0.94761904761904758</v>
      </c>
      <c r="AS1034" s="17">
        <v>0.23899999999999999</v>
      </c>
      <c r="AT1034" s="17">
        <v>0.95491803278688525</v>
      </c>
      <c r="AU1034" s="12">
        <v>0.671264367816092</v>
      </c>
      <c r="AV1034" s="12">
        <v>0</v>
      </c>
      <c r="AY1034" s="12">
        <v>4776987</v>
      </c>
      <c r="BA1034" s="12">
        <v>1</v>
      </c>
      <c r="BD1034" s="12">
        <v>0.45472837022132795</v>
      </c>
      <c r="BE1034" s="12">
        <v>0.94761904761904758</v>
      </c>
      <c r="BF1034" s="12">
        <v>0.95491803278688525</v>
      </c>
      <c r="BG1034" s="12">
        <v>0.671264367816092</v>
      </c>
      <c r="BH1034" s="12">
        <v>2.5000000000000001E-2</v>
      </c>
      <c r="BI1034" s="12">
        <v>0.23899999999999999</v>
      </c>
      <c r="BJ1034" s="12">
        <v>0</v>
      </c>
      <c r="BK1034" s="12">
        <v>0.59299999999999997</v>
      </c>
      <c r="BL1034" s="12">
        <v>388</v>
      </c>
      <c r="BM1034" s="12">
        <v>186</v>
      </c>
      <c r="BN1034" s="12">
        <v>-257</v>
      </c>
      <c r="BO1034" s="12">
        <v>662</v>
      </c>
      <c r="BP1034" s="12">
        <v>-482</v>
      </c>
      <c r="BQ1034" s="12">
        <v>171</v>
      </c>
      <c r="BR1034" s="12">
        <v>90</v>
      </c>
      <c r="BS1034" s="12">
        <v>344</v>
      </c>
      <c r="BT1034" s="12">
        <v>0.25617160917774812</v>
      </c>
      <c r="BU1034" s="12">
        <v>0.65895144722779186</v>
      </c>
      <c r="BV1034" s="12">
        <v>0.72185925885519719</v>
      </c>
      <c r="BW1034" s="12">
        <v>0.65642538012073681</v>
      </c>
      <c r="BX1034" s="12">
        <v>0.64882704369753486</v>
      </c>
      <c r="BY1034" s="12">
        <v>1621</v>
      </c>
      <c r="BZ1034" s="12">
        <v>1</v>
      </c>
      <c r="CB1034" s="12">
        <v>0.10082805650267901</v>
      </c>
      <c r="CC1034" s="12">
        <v>19990</v>
      </c>
      <c r="CD1034" s="12">
        <v>20000</v>
      </c>
      <c r="CE1034" s="12">
        <v>4.5099388602144259</v>
      </c>
      <c r="CH1034" s="22">
        <v>42934</v>
      </c>
      <c r="CI1034">
        <v>473</v>
      </c>
      <c r="CJ1034">
        <v>520</v>
      </c>
      <c r="CK1034">
        <v>465</v>
      </c>
      <c r="CL1034">
        <v>490</v>
      </c>
      <c r="CM1034" s="22">
        <v>42935</v>
      </c>
      <c r="CN1034">
        <v>570</v>
      </c>
      <c r="CO1034">
        <v>570</v>
      </c>
      <c r="CP1034">
        <v>530</v>
      </c>
      <c r="CQ1034">
        <v>570</v>
      </c>
      <c r="CR1034" s="22">
        <v>42936</v>
      </c>
      <c r="CS1034">
        <v>630</v>
      </c>
      <c r="CT1034">
        <v>670</v>
      </c>
      <c r="CU1034">
        <v>623</v>
      </c>
      <c r="CV1034">
        <v>670</v>
      </c>
    </row>
    <row r="1035" spans="1:100">
      <c r="A1035" s="22">
        <v>42934</v>
      </c>
      <c r="B1035">
        <v>319</v>
      </c>
      <c r="C1035">
        <v>329</v>
      </c>
      <c r="D1035">
        <v>319</v>
      </c>
      <c r="E1035">
        <v>319</v>
      </c>
      <c r="F1035" s="23">
        <f t="shared" si="104"/>
        <v>0</v>
      </c>
      <c r="G1035" s="22">
        <v>42935</v>
      </c>
      <c r="H1035">
        <v>323</v>
      </c>
      <c r="I1035">
        <v>323</v>
      </c>
      <c r="J1035">
        <v>320</v>
      </c>
      <c r="K1035">
        <v>322</v>
      </c>
      <c r="L1035" s="22">
        <v>42936</v>
      </c>
      <c r="M1035">
        <v>323</v>
      </c>
      <c r="N1035" s="4">
        <v>42935</v>
      </c>
      <c r="O1035" s="3" t="s">
        <v>15</v>
      </c>
      <c r="P1035" s="3">
        <v>7901</v>
      </c>
      <c r="Q1035" s="3" t="s">
        <v>485</v>
      </c>
      <c r="R1035" s="3" t="s">
        <v>17</v>
      </c>
      <c r="S1035" s="3">
        <v>0.05</v>
      </c>
      <c r="T1035" s="3">
        <v>2</v>
      </c>
      <c r="U1035" s="3">
        <v>0</v>
      </c>
      <c r="V1035" s="3">
        <v>2000</v>
      </c>
      <c r="W1035">
        <v>323</v>
      </c>
      <c r="X1035" s="4">
        <v>42936</v>
      </c>
      <c r="Y1035">
        <v>322</v>
      </c>
      <c r="Z1035" s="10">
        <f t="shared" si="103"/>
        <v>-2000</v>
      </c>
      <c r="AA1035" s="10">
        <f t="shared" si="102"/>
        <v>2000</v>
      </c>
      <c r="AB1035" t="str">
        <f t="shared" si="99"/>
        <v/>
      </c>
      <c r="AC1035">
        <f t="shared" si="100"/>
        <v>-619620</v>
      </c>
      <c r="AD1035">
        <f t="shared" si="101"/>
        <v>2.1212121212121238E-2</v>
      </c>
      <c r="AE1035" s="15">
        <v>42936</v>
      </c>
      <c r="AF1035" s="9">
        <v>-2.5423352683253686E-3</v>
      </c>
      <c r="AG1035" s="12" t="s">
        <v>960</v>
      </c>
      <c r="AH1035" s="20">
        <v>42934.974999999999</v>
      </c>
      <c r="AI1035" s="12">
        <v>330</v>
      </c>
      <c r="AJ1035" s="12">
        <v>11</v>
      </c>
      <c r="AK1035" s="12">
        <v>3.4500000000000003E-2</v>
      </c>
      <c r="AL1035" s="17">
        <v>4000</v>
      </c>
      <c r="AM1035" s="17">
        <v>0.26666666666666666</v>
      </c>
      <c r="AN1035" s="9"/>
      <c r="AO1035" s="9"/>
      <c r="AP1035" s="17">
        <v>0</v>
      </c>
      <c r="AQ1035" s="17">
        <v>1201</v>
      </c>
      <c r="AR1035" s="17">
        <v>0.76190476190476186</v>
      </c>
      <c r="AS1035" s="17">
        <v>0.38200000000000001</v>
      </c>
      <c r="AT1035" s="17">
        <v>0.82954545454545459</v>
      </c>
      <c r="AU1035" s="12">
        <v>0.84848484848484851</v>
      </c>
      <c r="AV1035" s="12">
        <v>3.17</v>
      </c>
      <c r="AY1035" s="12">
        <v>3813000</v>
      </c>
      <c r="BA1035" s="12">
        <v>1</v>
      </c>
      <c r="BD1035" s="12">
        <v>0.26666666666666666</v>
      </c>
      <c r="BE1035" s="12">
        <v>0.76190476190476186</v>
      </c>
      <c r="BF1035" s="12">
        <v>0.82954545454545459</v>
      </c>
      <c r="BG1035" s="12">
        <v>0.84848484848484851</v>
      </c>
      <c r="BH1035" s="12">
        <v>0</v>
      </c>
      <c r="BI1035" s="12">
        <v>0.38200000000000001</v>
      </c>
      <c r="BJ1035" s="12">
        <v>0</v>
      </c>
      <c r="BK1035" s="12">
        <v>0.53</v>
      </c>
      <c r="BL1035" s="12">
        <v>316</v>
      </c>
      <c r="BM1035" s="12">
        <v>-77</v>
      </c>
      <c r="BN1035" s="12">
        <v>-38</v>
      </c>
      <c r="BO1035" s="12">
        <v>1627</v>
      </c>
      <c r="BP1035" s="12">
        <v>268</v>
      </c>
      <c r="BQ1035" s="12">
        <v>64</v>
      </c>
      <c r="BR1035" s="12">
        <v>-37</v>
      </c>
      <c r="BS1035" s="12">
        <v>1427</v>
      </c>
      <c r="BT1035" s="12">
        <v>0.33640914599280108</v>
      </c>
      <c r="BU1035" s="12">
        <v>0.53912769256518533</v>
      </c>
      <c r="BV1035" s="12">
        <v>0.56552291971214619</v>
      </c>
      <c r="BW1035" s="12">
        <v>0.47730821303058535</v>
      </c>
      <c r="BX1035" s="12">
        <v>0.62284306810423085</v>
      </c>
      <c r="BY1035" s="12">
        <v>1621</v>
      </c>
      <c r="BZ1035" s="12">
        <v>1</v>
      </c>
      <c r="CB1035" s="12">
        <v>0.10082805650267901</v>
      </c>
      <c r="CC1035" s="12">
        <v>19990</v>
      </c>
      <c r="CD1035" s="12">
        <v>20000</v>
      </c>
      <c r="CE1035" s="12">
        <v>2.644766505636071</v>
      </c>
      <c r="CH1035" s="22">
        <v>42934</v>
      </c>
      <c r="CI1035">
        <v>319</v>
      </c>
      <c r="CJ1035">
        <v>329</v>
      </c>
      <c r="CK1035">
        <v>319</v>
      </c>
      <c r="CL1035">
        <v>319</v>
      </c>
      <c r="CM1035" s="22">
        <v>42935</v>
      </c>
      <c r="CN1035">
        <v>323</v>
      </c>
      <c r="CO1035">
        <v>323</v>
      </c>
      <c r="CP1035">
        <v>320</v>
      </c>
      <c r="CQ1035">
        <v>322</v>
      </c>
      <c r="CR1035" s="22">
        <v>42936</v>
      </c>
      <c r="CS1035">
        <v>323</v>
      </c>
      <c r="CT1035">
        <v>323</v>
      </c>
      <c r="CU1035">
        <v>322</v>
      </c>
      <c r="CV1035">
        <v>323</v>
      </c>
    </row>
    <row r="1036" spans="1:100">
      <c r="A1036" s="22">
        <v>42935</v>
      </c>
      <c r="B1036">
        <v>4390</v>
      </c>
      <c r="C1036">
        <v>4390</v>
      </c>
      <c r="D1036">
        <v>4390</v>
      </c>
      <c r="E1036">
        <v>4390</v>
      </c>
      <c r="F1036" s="23">
        <f t="shared" si="104"/>
        <v>0</v>
      </c>
      <c r="G1036" s="22">
        <v>42936</v>
      </c>
      <c r="H1036">
        <v>4110</v>
      </c>
      <c r="I1036">
        <v>4560</v>
      </c>
      <c r="J1036">
        <v>3835</v>
      </c>
      <c r="K1036">
        <v>4080</v>
      </c>
      <c r="L1036" s="22">
        <v>42937</v>
      </c>
      <c r="M1036">
        <v>3940</v>
      </c>
      <c r="N1036" s="4">
        <v>42936</v>
      </c>
      <c r="O1036" s="3" t="s">
        <v>11</v>
      </c>
      <c r="P1036" s="3">
        <v>3810</v>
      </c>
      <c r="Q1036" s="3" t="s">
        <v>91</v>
      </c>
      <c r="R1036" s="3" t="s">
        <v>13</v>
      </c>
      <c r="S1036" s="3">
        <v>0.05</v>
      </c>
      <c r="T1036" s="3">
        <v>2</v>
      </c>
      <c r="U1036" s="3">
        <v>0</v>
      </c>
      <c r="V1036" s="3">
        <v>200</v>
      </c>
      <c r="W1036">
        <v>4110</v>
      </c>
      <c r="X1036" s="4">
        <v>42937</v>
      </c>
      <c r="Y1036">
        <v>4080</v>
      </c>
      <c r="Z1036" s="10">
        <f t="shared" si="103"/>
        <v>-6000</v>
      </c>
      <c r="AA1036" s="10">
        <f t="shared" si="102"/>
        <v>6000</v>
      </c>
      <c r="AB1036" t="str">
        <f t="shared" si="99"/>
        <v/>
      </c>
      <c r="AC1036">
        <f t="shared" si="100"/>
        <v>-619620</v>
      </c>
      <c r="AD1036">
        <f t="shared" si="101"/>
        <v>5.655526992287907E-2</v>
      </c>
      <c r="AE1036" s="15">
        <v>42937</v>
      </c>
      <c r="AF1036" s="9">
        <v>3.0600614700624362E-3</v>
      </c>
      <c r="AG1036" s="12" t="s">
        <v>957</v>
      </c>
      <c r="AH1036" s="20">
        <v>42935.997916666667</v>
      </c>
      <c r="AI1036" s="12">
        <v>3890</v>
      </c>
      <c r="AJ1036" s="12">
        <v>-500</v>
      </c>
      <c r="AK1036" s="12">
        <v>-0.1139</v>
      </c>
      <c r="AL1036" s="17">
        <v>215800</v>
      </c>
      <c r="AM1036" s="17">
        <v>1.006885758998435</v>
      </c>
      <c r="AN1036" s="9"/>
      <c r="AO1036" s="9"/>
      <c r="AP1036" s="17">
        <v>462.11</v>
      </c>
      <c r="AQ1036" s="17">
        <v>31089</v>
      </c>
      <c r="AR1036" s="17">
        <v>0.84214445271779603</v>
      </c>
      <c r="AS1036" s="17">
        <v>0.311</v>
      </c>
      <c r="AT1036" s="17">
        <v>0.85174825174825175</v>
      </c>
      <c r="AU1036" s="12">
        <v>0.85185185185185186</v>
      </c>
      <c r="AV1036" s="12">
        <v>0</v>
      </c>
      <c r="AY1036" s="12">
        <v>4865201</v>
      </c>
      <c r="BA1036" s="12">
        <v>4.8022598870056499E-2</v>
      </c>
      <c r="BD1036" s="12">
        <v>1.006885758998435</v>
      </c>
      <c r="BE1036" s="12">
        <v>0.84214445271779603</v>
      </c>
      <c r="BF1036" s="12">
        <v>0.85174825174825175</v>
      </c>
      <c r="BG1036" s="12">
        <v>0.85185185185185186</v>
      </c>
      <c r="BH1036" s="12">
        <v>2.1000000000000001E-2</v>
      </c>
      <c r="BI1036" s="12">
        <v>0.311</v>
      </c>
      <c r="BJ1036" s="12">
        <v>0</v>
      </c>
      <c r="BK1036" s="12">
        <v>0.52800000000000002</v>
      </c>
      <c r="BL1036" s="12">
        <v>54</v>
      </c>
      <c r="BM1036" s="12">
        <v>-115</v>
      </c>
      <c r="BN1036" s="12">
        <v>-14</v>
      </c>
      <c r="BO1036" s="12">
        <v>532</v>
      </c>
      <c r="BP1036" s="12">
        <v>77</v>
      </c>
      <c r="BQ1036" s="12">
        <v>-38</v>
      </c>
      <c r="BR1036" s="12">
        <v>0</v>
      </c>
      <c r="BS1036" s="12">
        <v>591</v>
      </c>
      <c r="BT1036" s="12">
        <v>0.37207122046931479</v>
      </c>
      <c r="BU1036" s="12">
        <v>0.54109542377580189</v>
      </c>
      <c r="BV1036" s="12">
        <v>0.56188362406849213</v>
      </c>
      <c r="BW1036" s="12">
        <v>0.4994385456980337</v>
      </c>
      <c r="BX1036" s="12">
        <v>0.45179307374978711</v>
      </c>
      <c r="BY1036" s="12">
        <v>1629.5</v>
      </c>
      <c r="BZ1036" s="12">
        <v>4.8022598870056499E-2</v>
      </c>
      <c r="CB1036" s="12">
        <v>0.10082805650267901</v>
      </c>
      <c r="CC1036" s="12">
        <v>20000</v>
      </c>
      <c r="CD1036" s="12">
        <v>20100</v>
      </c>
      <c r="CE1036" s="12">
        <v>9.9861664890038018</v>
      </c>
      <c r="CH1036" s="22">
        <v>42935</v>
      </c>
      <c r="CI1036">
        <v>4390</v>
      </c>
      <c r="CJ1036">
        <v>4390</v>
      </c>
      <c r="CK1036">
        <v>4390</v>
      </c>
      <c r="CL1036">
        <v>4390</v>
      </c>
      <c r="CM1036" s="22">
        <v>42936</v>
      </c>
      <c r="CN1036">
        <v>4110</v>
      </c>
      <c r="CO1036">
        <v>4560</v>
      </c>
      <c r="CP1036">
        <v>3835</v>
      </c>
      <c r="CQ1036">
        <v>4080</v>
      </c>
      <c r="CR1036" s="22">
        <v>42937</v>
      </c>
      <c r="CS1036">
        <v>3940</v>
      </c>
      <c r="CT1036">
        <v>4020</v>
      </c>
      <c r="CU1036">
        <v>3655</v>
      </c>
      <c r="CV1036">
        <v>3710</v>
      </c>
    </row>
    <row r="1037" spans="1:100">
      <c r="A1037" s="22">
        <v>42935</v>
      </c>
      <c r="B1037">
        <v>570</v>
      </c>
      <c r="C1037">
        <v>570</v>
      </c>
      <c r="D1037">
        <v>530</v>
      </c>
      <c r="E1037">
        <v>570</v>
      </c>
      <c r="F1037" s="23">
        <f t="shared" si="104"/>
        <v>0</v>
      </c>
      <c r="G1037" s="22">
        <v>42936</v>
      </c>
      <c r="H1037">
        <v>630</v>
      </c>
      <c r="I1037">
        <v>670</v>
      </c>
      <c r="J1037">
        <v>623</v>
      </c>
      <c r="K1037">
        <v>670</v>
      </c>
      <c r="L1037" s="22">
        <v>42937</v>
      </c>
      <c r="M1037">
        <v>640</v>
      </c>
      <c r="N1037" s="4">
        <v>42936</v>
      </c>
      <c r="O1037" s="3" t="s">
        <v>15</v>
      </c>
      <c r="P1037" s="3">
        <v>2338</v>
      </c>
      <c r="Q1037" s="3" t="s">
        <v>484</v>
      </c>
      <c r="R1037" s="3" t="s">
        <v>17</v>
      </c>
      <c r="S1037" s="3">
        <v>0.05</v>
      </c>
      <c r="T1037" s="3">
        <v>2</v>
      </c>
      <c r="U1037" s="3">
        <v>0</v>
      </c>
      <c r="V1037" s="3">
        <v>900</v>
      </c>
      <c r="W1037">
        <v>630</v>
      </c>
      <c r="X1037" s="4">
        <v>42937</v>
      </c>
      <c r="Y1037">
        <v>670</v>
      </c>
      <c r="Z1037" s="10">
        <f t="shared" si="103"/>
        <v>36000</v>
      </c>
      <c r="AA1037" s="10">
        <f t="shared" si="102"/>
        <v>36000</v>
      </c>
      <c r="AB1037" t="str">
        <f t="shared" ref="AB1037:AB1100" si="105">IF(AND(O1037="夜間上昇",T1037=1,AF1037&gt;0),Z1037,"")</f>
        <v/>
      </c>
      <c r="AC1037">
        <f t="shared" si="100"/>
        <v>-619620</v>
      </c>
      <c r="AD1037">
        <f t="shared" si="101"/>
        <v>0</v>
      </c>
      <c r="AE1037" s="15">
        <v>42937</v>
      </c>
      <c r="AF1037" s="9">
        <v>3.0600614700624362E-3</v>
      </c>
      <c r="AG1037" s="12" t="s">
        <v>954</v>
      </c>
      <c r="AH1037" s="20">
        <v>42935.998611111114</v>
      </c>
      <c r="AI1037" s="12">
        <v>630</v>
      </c>
      <c r="AJ1037" s="12">
        <v>60</v>
      </c>
      <c r="AK1037" s="12">
        <v>0.1053</v>
      </c>
      <c r="AL1037" s="17">
        <v>138800</v>
      </c>
      <c r="AM1037" s="17">
        <v>0.45472837022132795</v>
      </c>
      <c r="AN1037" s="9"/>
      <c r="AO1037" s="9"/>
      <c r="AP1037" s="17">
        <v>0</v>
      </c>
      <c r="AQ1037" s="17">
        <v>2374</v>
      </c>
      <c r="AR1037" s="17">
        <v>0.94761904761904758</v>
      </c>
      <c r="AS1037" s="17">
        <v>0.23899999999999999</v>
      </c>
      <c r="AT1037" s="17">
        <v>0.95491803278688525</v>
      </c>
      <c r="AU1037" s="12">
        <v>0.671264367816092</v>
      </c>
      <c r="AV1037" s="12">
        <v>0</v>
      </c>
      <c r="AY1037" s="12">
        <v>4776987</v>
      </c>
      <c r="BA1037" s="12">
        <v>1</v>
      </c>
      <c r="BD1037" s="12">
        <v>0.45472837022132795</v>
      </c>
      <c r="BE1037" s="12">
        <v>0.94761904761904758</v>
      </c>
      <c r="BF1037" s="12">
        <v>0.95491803278688525</v>
      </c>
      <c r="BG1037" s="12">
        <v>0.671264367816092</v>
      </c>
      <c r="BH1037" s="12">
        <v>2.5000000000000001E-2</v>
      </c>
      <c r="BI1037" s="12">
        <v>0.23899999999999999</v>
      </c>
      <c r="BJ1037" s="12">
        <v>0</v>
      </c>
      <c r="BK1037" s="12">
        <v>0.59299999999999997</v>
      </c>
      <c r="BL1037" s="12">
        <v>388</v>
      </c>
      <c r="BM1037" s="12">
        <v>186</v>
      </c>
      <c r="BN1037" s="12">
        <v>-257</v>
      </c>
      <c r="BO1037" s="12">
        <v>662</v>
      </c>
      <c r="BP1037" s="12">
        <v>-482</v>
      </c>
      <c r="BQ1037" s="12">
        <v>171</v>
      </c>
      <c r="BR1037" s="12">
        <v>90</v>
      </c>
      <c r="BS1037" s="12">
        <v>344</v>
      </c>
      <c r="BT1037" s="12">
        <v>0.25617160917774812</v>
      </c>
      <c r="BU1037" s="12">
        <v>0.65895144722779186</v>
      </c>
      <c r="BV1037" s="12">
        <v>0.72185925885519719</v>
      </c>
      <c r="BW1037" s="12">
        <v>0.65642538012073681</v>
      </c>
      <c r="BX1037" s="12">
        <v>0.67251365483577374</v>
      </c>
      <c r="BY1037" s="12">
        <v>1629.5</v>
      </c>
      <c r="BZ1037" s="12">
        <v>1</v>
      </c>
      <c r="CB1037" s="12">
        <v>0.10082805650267901</v>
      </c>
      <c r="CC1037" s="12">
        <v>20000</v>
      </c>
      <c r="CD1037" s="12">
        <v>20100</v>
      </c>
      <c r="CE1037" s="12">
        <v>4.5099388602144259</v>
      </c>
      <c r="CH1037" s="22">
        <v>42935</v>
      </c>
      <c r="CI1037">
        <v>570</v>
      </c>
      <c r="CJ1037">
        <v>570</v>
      </c>
      <c r="CK1037">
        <v>530</v>
      </c>
      <c r="CL1037">
        <v>570</v>
      </c>
      <c r="CM1037" s="22">
        <v>42936</v>
      </c>
      <c r="CN1037">
        <v>630</v>
      </c>
      <c r="CO1037">
        <v>670</v>
      </c>
      <c r="CP1037">
        <v>623</v>
      </c>
      <c r="CQ1037">
        <v>670</v>
      </c>
      <c r="CR1037" s="22">
        <v>42937</v>
      </c>
      <c r="CS1037">
        <v>640</v>
      </c>
      <c r="CT1037">
        <v>760</v>
      </c>
      <c r="CU1037">
        <v>601</v>
      </c>
      <c r="CV1037">
        <v>657</v>
      </c>
    </row>
    <row r="1038" spans="1:100">
      <c r="A1038" s="22">
        <v>42935</v>
      </c>
      <c r="B1038">
        <v>7</v>
      </c>
      <c r="C1038">
        <v>7</v>
      </c>
      <c r="D1038">
        <v>6</v>
      </c>
      <c r="E1038">
        <v>6</v>
      </c>
      <c r="F1038" s="23">
        <f t="shared" si="104"/>
        <v>-0.1428571428571429</v>
      </c>
      <c r="G1038" s="22">
        <v>42936</v>
      </c>
      <c r="H1038">
        <v>7</v>
      </c>
      <c r="I1038">
        <v>7</v>
      </c>
      <c r="J1038">
        <v>6</v>
      </c>
      <c r="K1038">
        <v>7</v>
      </c>
      <c r="L1038" s="22">
        <v>42937</v>
      </c>
      <c r="M1038">
        <v>7</v>
      </c>
      <c r="N1038" s="4">
        <v>42936</v>
      </c>
      <c r="O1038" s="3" t="s">
        <v>15</v>
      </c>
      <c r="P1038" s="3">
        <v>8107</v>
      </c>
      <c r="Q1038" s="3" t="s">
        <v>137</v>
      </c>
      <c r="R1038" s="3" t="s">
        <v>17</v>
      </c>
      <c r="S1038" s="3">
        <v>0.05</v>
      </c>
      <c r="T1038" s="3">
        <v>1</v>
      </c>
      <c r="U1038" s="3">
        <v>0</v>
      </c>
      <c r="V1038" s="3">
        <v>84000</v>
      </c>
      <c r="W1038">
        <v>7</v>
      </c>
      <c r="X1038" s="4">
        <v>42937</v>
      </c>
      <c r="Y1038">
        <v>7</v>
      </c>
      <c r="Z1038" s="10">
        <f t="shared" si="103"/>
        <v>0</v>
      </c>
      <c r="AA1038" s="10">
        <f t="shared" si="102"/>
        <v>0</v>
      </c>
      <c r="AB1038">
        <f t="shared" si="105"/>
        <v>0</v>
      </c>
      <c r="AC1038">
        <f t="shared" si="100"/>
        <v>-619620</v>
      </c>
      <c r="AD1038">
        <f t="shared" si="101"/>
        <v>2.941176470588247E-2</v>
      </c>
      <c r="AE1038" s="15">
        <v>42937</v>
      </c>
      <c r="AF1038" s="9">
        <v>3.0600614700624362E-3</v>
      </c>
      <c r="AG1038" s="12" t="s">
        <v>962</v>
      </c>
      <c r="AH1038" s="20">
        <v>42935.977777777778</v>
      </c>
      <c r="AI1038" s="12">
        <v>6.8</v>
      </c>
      <c r="AJ1038" s="12">
        <v>0.8</v>
      </c>
      <c r="AK1038" s="12">
        <v>0.1333</v>
      </c>
      <c r="AL1038" s="17">
        <v>123000</v>
      </c>
      <c r="AM1038" s="17">
        <v>0.2857142857142857</v>
      </c>
      <c r="AN1038" s="9"/>
      <c r="AO1038" s="9"/>
      <c r="AP1038" s="17">
        <v>0</v>
      </c>
      <c r="AQ1038" s="17">
        <v>6231</v>
      </c>
      <c r="AR1038" s="17">
        <v>0.5</v>
      </c>
      <c r="AS1038" s="17">
        <v>0.19700000000000001</v>
      </c>
      <c r="AT1038" s="17">
        <v>0.5</v>
      </c>
      <c r="AU1038" s="12">
        <v>0.33333333333333331</v>
      </c>
      <c r="AV1038" s="12">
        <v>0</v>
      </c>
      <c r="AY1038" s="12">
        <v>890093101</v>
      </c>
      <c r="BA1038" s="12">
        <v>1</v>
      </c>
      <c r="BD1038" s="12">
        <v>0.2857142857142857</v>
      </c>
      <c r="BE1038" s="12">
        <v>0.5</v>
      </c>
      <c r="BF1038" s="12">
        <v>0.5</v>
      </c>
      <c r="BG1038" s="12">
        <v>0.33333333333333331</v>
      </c>
      <c r="BH1038" s="12">
        <v>1.9E-2</v>
      </c>
      <c r="BI1038" s="12">
        <v>0.19700000000000001</v>
      </c>
      <c r="BJ1038" s="12">
        <v>3.4000000000000002E-2</v>
      </c>
      <c r="BK1038" s="12">
        <v>8.3000000000000004E-2</v>
      </c>
      <c r="BL1038" s="12">
        <v>147</v>
      </c>
      <c r="BM1038" s="12">
        <v>-29</v>
      </c>
      <c r="BN1038" s="12">
        <v>421</v>
      </c>
      <c r="BO1038" s="12">
        <v>771</v>
      </c>
      <c r="BP1038" s="12">
        <v>70</v>
      </c>
      <c r="BQ1038" s="12">
        <v>-20</v>
      </c>
      <c r="BR1038" s="12">
        <v>71</v>
      </c>
      <c r="BS1038" s="12">
        <v>229</v>
      </c>
      <c r="BT1038" s="12">
        <v>0.2080183573648873</v>
      </c>
      <c r="BU1038" s="12">
        <v>0.66633800106675833</v>
      </c>
      <c r="BV1038" s="12">
        <v>0.7490422439774933</v>
      </c>
      <c r="BW1038" s="12">
        <v>0.69227637726527891</v>
      </c>
      <c r="BX1038" s="12">
        <v>0.65836649158378546</v>
      </c>
      <c r="BY1038" s="12">
        <v>1629.5</v>
      </c>
      <c r="BZ1038" s="12">
        <v>1</v>
      </c>
      <c r="CB1038" s="12">
        <v>0.10082805650267901</v>
      </c>
      <c r="CC1038" s="12">
        <v>20000</v>
      </c>
      <c r="CD1038" s="12">
        <v>20100</v>
      </c>
      <c r="CE1038" s="12">
        <v>2.8336783988957901</v>
      </c>
      <c r="CH1038" s="22">
        <v>42935</v>
      </c>
      <c r="CI1038">
        <v>7</v>
      </c>
      <c r="CJ1038">
        <v>7</v>
      </c>
      <c r="CK1038">
        <v>6</v>
      </c>
      <c r="CL1038">
        <v>6</v>
      </c>
      <c r="CM1038" s="22">
        <v>42936</v>
      </c>
      <c r="CN1038">
        <v>7</v>
      </c>
      <c r="CO1038">
        <v>7</v>
      </c>
      <c r="CP1038">
        <v>6</v>
      </c>
      <c r="CQ1038">
        <v>7</v>
      </c>
      <c r="CR1038" s="22">
        <v>42937</v>
      </c>
      <c r="CS1038">
        <v>7</v>
      </c>
      <c r="CT1038">
        <v>7</v>
      </c>
      <c r="CU1038">
        <v>6</v>
      </c>
      <c r="CV1038">
        <v>7</v>
      </c>
    </row>
    <row r="1039" spans="1:100">
      <c r="A1039" s="22">
        <v>42935</v>
      </c>
      <c r="B1039">
        <v>2974</v>
      </c>
      <c r="C1039">
        <v>3475</v>
      </c>
      <c r="D1039">
        <v>2937</v>
      </c>
      <c r="E1039">
        <v>3475</v>
      </c>
      <c r="F1039" s="23">
        <f t="shared" si="104"/>
        <v>0.16845998655010086</v>
      </c>
      <c r="G1039" s="22">
        <v>42936</v>
      </c>
      <c r="H1039">
        <v>3600</v>
      </c>
      <c r="I1039">
        <v>3760</v>
      </c>
      <c r="J1039">
        <v>3065</v>
      </c>
      <c r="K1039">
        <v>3120</v>
      </c>
      <c r="L1039" s="22">
        <v>42937</v>
      </c>
      <c r="M1039">
        <v>3260</v>
      </c>
      <c r="N1039" s="4">
        <v>42936</v>
      </c>
      <c r="O1039" s="3" t="s">
        <v>15</v>
      </c>
      <c r="P1039" s="3">
        <v>3667</v>
      </c>
      <c r="Q1039" s="3" t="s">
        <v>163</v>
      </c>
      <c r="R1039" s="3" t="s">
        <v>17</v>
      </c>
      <c r="S1039" s="3">
        <v>0.05</v>
      </c>
      <c r="T1039" s="3" t="s">
        <v>27</v>
      </c>
      <c r="U1039" s="3">
        <v>0</v>
      </c>
      <c r="V1039" s="3">
        <v>200</v>
      </c>
      <c r="W1039">
        <v>3600</v>
      </c>
      <c r="X1039" s="4">
        <v>42937</v>
      </c>
      <c r="Y1039">
        <v>3120</v>
      </c>
      <c r="Z1039" s="10">
        <f t="shared" si="103"/>
        <v>-96000</v>
      </c>
      <c r="AA1039" s="10">
        <f t="shared" si="102"/>
        <v>96000</v>
      </c>
      <c r="AB1039" t="str">
        <f t="shared" si="105"/>
        <v/>
      </c>
      <c r="AC1039">
        <f t="shared" si="100"/>
        <v>-619620</v>
      </c>
      <c r="AD1039">
        <f t="shared" si="101"/>
        <v>2.1739130434782594E-2</v>
      </c>
      <c r="AE1039" s="15">
        <v>42937</v>
      </c>
      <c r="AF1039" s="9">
        <v>3.0600614700624362E-3</v>
      </c>
      <c r="AG1039" s="12" t="s">
        <v>962</v>
      </c>
      <c r="AH1039" s="20">
        <v>42935.997916666667</v>
      </c>
      <c r="AI1039" s="12">
        <v>3680</v>
      </c>
      <c r="AJ1039" s="12">
        <v>205</v>
      </c>
      <c r="AK1039" s="12">
        <v>5.8999999999999997E-2</v>
      </c>
      <c r="AL1039" s="17">
        <v>43700</v>
      </c>
      <c r="AM1039" s="17">
        <v>1.0396741055614593</v>
      </c>
      <c r="AN1039" s="9"/>
      <c r="AO1039" s="9"/>
      <c r="AP1039" s="17">
        <v>5.37</v>
      </c>
      <c r="AQ1039" s="17">
        <v>22022</v>
      </c>
      <c r="AR1039" s="17">
        <v>0.80646282140375258</v>
      </c>
      <c r="AS1039" s="17">
        <v>0.38900000000000001</v>
      </c>
      <c r="AT1039" s="17">
        <v>0.81233153638814015</v>
      </c>
      <c r="AU1039" s="12">
        <v>0.81396125584502343</v>
      </c>
      <c r="AV1039" s="12" t="s">
        <v>988</v>
      </c>
      <c r="AY1039" s="12">
        <v>7800800</v>
      </c>
      <c r="BA1039" s="12">
        <v>0.82965451055662187</v>
      </c>
      <c r="BD1039" s="12">
        <v>1.0396741055614593</v>
      </c>
      <c r="BE1039" s="12">
        <v>0.80646282140375258</v>
      </c>
      <c r="BF1039" s="12">
        <v>0.81233153638814015</v>
      </c>
      <c r="BG1039" s="12">
        <v>0.81396125584502343</v>
      </c>
      <c r="BH1039" s="12">
        <v>5.5E-2</v>
      </c>
      <c r="BI1039" s="12">
        <v>0.38900000000000001</v>
      </c>
      <c r="BJ1039" s="12">
        <v>7.0000000000000001E-3</v>
      </c>
      <c r="BK1039" s="12">
        <v>0.45400000000000001</v>
      </c>
      <c r="BL1039" s="12">
        <v>820</v>
      </c>
      <c r="BM1039" s="12">
        <v>-331</v>
      </c>
      <c r="BN1039" s="12">
        <v>1260</v>
      </c>
      <c r="BO1039" s="12">
        <v>2458</v>
      </c>
      <c r="BP1039" s="12">
        <v>46</v>
      </c>
      <c r="BQ1039" s="12">
        <v>-50</v>
      </c>
      <c r="BR1039" s="12">
        <v>186</v>
      </c>
      <c r="BS1039" s="12">
        <v>708</v>
      </c>
      <c r="BT1039" s="12">
        <v>0.2080183573648873</v>
      </c>
      <c r="BU1039" s="12">
        <v>0.66633800106675833</v>
      </c>
      <c r="BV1039" s="12">
        <v>0.7490422439774933</v>
      </c>
      <c r="BW1039" s="12">
        <v>0.69227637726527891</v>
      </c>
      <c r="BX1039" s="12">
        <v>0.65836649158378546</v>
      </c>
      <c r="BY1039" s="12">
        <v>1629.5</v>
      </c>
      <c r="BZ1039" s="12">
        <v>0.82965451055662187</v>
      </c>
      <c r="CB1039" s="12">
        <v>0.10082805650267901</v>
      </c>
      <c r="CC1039" s="12">
        <v>20000</v>
      </c>
      <c r="CD1039" s="12">
        <v>20100</v>
      </c>
      <c r="CE1039" s="12">
        <v>10.311357191872832</v>
      </c>
      <c r="CH1039" s="22">
        <v>42935</v>
      </c>
      <c r="CI1039">
        <v>2974</v>
      </c>
      <c r="CJ1039">
        <v>3475</v>
      </c>
      <c r="CK1039">
        <v>2937</v>
      </c>
      <c r="CL1039">
        <v>3475</v>
      </c>
      <c r="CM1039" s="22">
        <v>42936</v>
      </c>
      <c r="CN1039">
        <v>3600</v>
      </c>
      <c r="CO1039">
        <v>3760</v>
      </c>
      <c r="CP1039">
        <v>3065</v>
      </c>
      <c r="CQ1039">
        <v>3120</v>
      </c>
      <c r="CR1039" s="22">
        <v>42937</v>
      </c>
      <c r="CS1039">
        <v>3260</v>
      </c>
      <c r="CT1039">
        <v>3445</v>
      </c>
      <c r="CU1039">
        <v>3155</v>
      </c>
      <c r="CV1039">
        <v>3325</v>
      </c>
    </row>
    <row r="1040" spans="1:100">
      <c r="A1040" s="22">
        <v>42935</v>
      </c>
      <c r="B1040">
        <v>2680</v>
      </c>
      <c r="C1040">
        <v>2880</v>
      </c>
      <c r="D1040">
        <v>2578</v>
      </c>
      <c r="E1040">
        <v>2880</v>
      </c>
      <c r="F1040" s="23">
        <f t="shared" si="104"/>
        <v>7.4626865671641784E-2</v>
      </c>
      <c r="G1040" s="22">
        <v>42936</v>
      </c>
      <c r="H1040">
        <v>3050</v>
      </c>
      <c r="I1040">
        <v>3090</v>
      </c>
      <c r="J1040">
        <v>2400</v>
      </c>
      <c r="K1040">
        <v>2526</v>
      </c>
      <c r="L1040" s="22">
        <v>42937</v>
      </c>
      <c r="M1040">
        <v>2613</v>
      </c>
      <c r="N1040" s="4">
        <v>42936</v>
      </c>
      <c r="O1040" s="3" t="s">
        <v>15</v>
      </c>
      <c r="P1040" s="3">
        <v>4316</v>
      </c>
      <c r="Q1040" s="3" t="s">
        <v>455</v>
      </c>
      <c r="R1040" s="3" t="s">
        <v>17</v>
      </c>
      <c r="S1040" s="3">
        <v>0.05</v>
      </c>
      <c r="T1040" s="3">
        <v>2</v>
      </c>
      <c r="U1040" s="3">
        <v>0</v>
      </c>
      <c r="V1040" s="3">
        <v>200</v>
      </c>
      <c r="W1040">
        <v>3050</v>
      </c>
      <c r="X1040" s="4">
        <v>42937</v>
      </c>
      <c r="Y1040">
        <v>2526</v>
      </c>
      <c r="Z1040" s="10">
        <f t="shared" si="103"/>
        <v>-104800</v>
      </c>
      <c r="AA1040" s="10">
        <f t="shared" si="102"/>
        <v>104800</v>
      </c>
      <c r="AB1040" t="str">
        <f t="shared" si="105"/>
        <v/>
      </c>
      <c r="AC1040">
        <f t="shared" si="100"/>
        <v>-619620</v>
      </c>
      <c r="AD1040">
        <f t="shared" si="101"/>
        <v>1.5493867010974771E-2</v>
      </c>
      <c r="AE1040" s="15">
        <v>42937</v>
      </c>
      <c r="AF1040" s="9">
        <v>3.0600614700624362E-3</v>
      </c>
      <c r="AG1040" s="12" t="s">
        <v>960</v>
      </c>
      <c r="AH1040" s="20">
        <v>42935.992361111108</v>
      </c>
      <c r="AI1040" s="12">
        <v>3098</v>
      </c>
      <c r="AJ1040" s="12">
        <v>218</v>
      </c>
      <c r="AK1040" s="12">
        <v>7.5700000000000003E-2</v>
      </c>
      <c r="AL1040" s="17">
        <v>43100</v>
      </c>
      <c r="AM1040" s="17">
        <v>0.96010101010101012</v>
      </c>
      <c r="AN1040" s="9"/>
      <c r="AO1040" s="9"/>
      <c r="AP1040" s="17">
        <v>89.31</v>
      </c>
      <c r="AQ1040" s="17">
        <v>6357</v>
      </c>
      <c r="AR1040" s="17">
        <v>0.87992937021777518</v>
      </c>
      <c r="AS1040" s="17">
        <v>0.46800000000000003</v>
      </c>
      <c r="AT1040" s="17">
        <v>0.87992937021777518</v>
      </c>
      <c r="AU1040" s="12">
        <v>0.88235294117647056</v>
      </c>
      <c r="AV1040" s="12">
        <v>0</v>
      </c>
      <c r="AY1040" s="12">
        <v>3210800</v>
      </c>
      <c r="BA1040" s="12">
        <v>0.85012701100762067</v>
      </c>
      <c r="BD1040" s="12">
        <v>0.96010101010101012</v>
      </c>
      <c r="BE1040" s="12">
        <v>0.87992937021777518</v>
      </c>
      <c r="BF1040" s="12">
        <v>0.87992937021777518</v>
      </c>
      <c r="BG1040" s="12">
        <v>0.88235294117647056</v>
      </c>
      <c r="BH1040" s="12">
        <v>7.0000000000000001E-3</v>
      </c>
      <c r="BI1040" s="12">
        <v>0.46800000000000003</v>
      </c>
      <c r="BJ1040" s="12">
        <v>0</v>
      </c>
      <c r="BK1040" s="12">
        <v>0.247</v>
      </c>
      <c r="BL1040" s="12">
        <v>-31</v>
      </c>
      <c r="BM1040" s="12">
        <v>36</v>
      </c>
      <c r="BN1040" s="12" t="s">
        <v>964</v>
      </c>
      <c r="BO1040" s="12">
        <v>241</v>
      </c>
      <c r="BP1040" s="12">
        <v>-55</v>
      </c>
      <c r="BQ1040" s="12">
        <v>-1</v>
      </c>
      <c r="BR1040" s="12" t="s">
        <v>961</v>
      </c>
      <c r="BS1040" s="12">
        <v>236</v>
      </c>
      <c r="BT1040" s="12">
        <v>0.33640914599280108</v>
      </c>
      <c r="BU1040" s="12">
        <v>0.53912769256518533</v>
      </c>
      <c r="BV1040" s="12">
        <v>0.56552291971214619</v>
      </c>
      <c r="BW1040" s="12">
        <v>0.47730821303058535</v>
      </c>
      <c r="BX1040" s="12">
        <v>0.62284306810423085</v>
      </c>
      <c r="BY1040" s="12">
        <v>1629.5</v>
      </c>
      <c r="BZ1040" s="12">
        <v>0.85012701100762067</v>
      </c>
      <c r="CB1040" s="12">
        <v>0.10082805650267901</v>
      </c>
      <c r="CC1040" s="12">
        <v>20000</v>
      </c>
      <c r="CD1040" s="12">
        <v>20100</v>
      </c>
      <c r="CE1040" s="12">
        <v>9.5221612257844139</v>
      </c>
      <c r="CH1040" s="22">
        <v>42935</v>
      </c>
      <c r="CI1040">
        <v>2680</v>
      </c>
      <c r="CJ1040">
        <v>2880</v>
      </c>
      <c r="CK1040">
        <v>2578</v>
      </c>
      <c r="CL1040">
        <v>2880</v>
      </c>
      <c r="CM1040" s="22">
        <v>42936</v>
      </c>
      <c r="CN1040">
        <v>3050</v>
      </c>
      <c r="CO1040">
        <v>3090</v>
      </c>
      <c r="CP1040">
        <v>2400</v>
      </c>
      <c r="CQ1040">
        <v>2526</v>
      </c>
      <c r="CR1040" s="22">
        <v>42937</v>
      </c>
      <c r="CS1040">
        <v>2613</v>
      </c>
      <c r="CT1040">
        <v>2749</v>
      </c>
      <c r="CU1040">
        <v>2400</v>
      </c>
      <c r="CV1040">
        <v>2518</v>
      </c>
    </row>
    <row r="1041" spans="1:100">
      <c r="A1041" s="22">
        <v>42935</v>
      </c>
      <c r="B1041">
        <v>97</v>
      </c>
      <c r="C1041">
        <v>105</v>
      </c>
      <c r="D1041">
        <v>90</v>
      </c>
      <c r="E1041">
        <v>105</v>
      </c>
      <c r="F1041" s="23">
        <f t="shared" si="104"/>
        <v>8.247422680412364E-2</v>
      </c>
      <c r="G1041" s="22">
        <v>42936</v>
      </c>
      <c r="H1041">
        <v>109</v>
      </c>
      <c r="I1041">
        <v>111</v>
      </c>
      <c r="J1041">
        <v>100</v>
      </c>
      <c r="K1041">
        <v>102</v>
      </c>
      <c r="L1041" s="22">
        <v>42937</v>
      </c>
      <c r="M1041">
        <v>107</v>
      </c>
      <c r="N1041" s="4">
        <v>42936</v>
      </c>
      <c r="O1041" s="3" t="s">
        <v>15</v>
      </c>
      <c r="P1041" s="3">
        <v>1783</v>
      </c>
      <c r="Q1041" s="3" t="s">
        <v>486</v>
      </c>
      <c r="R1041" s="3" t="s">
        <v>17</v>
      </c>
      <c r="S1041" s="3">
        <v>0.05</v>
      </c>
      <c r="T1041" s="3">
        <v>2</v>
      </c>
      <c r="U1041" s="3">
        <v>0</v>
      </c>
      <c r="V1041" s="3">
        <v>4800</v>
      </c>
      <c r="W1041">
        <v>109</v>
      </c>
      <c r="X1041" s="4">
        <v>42937</v>
      </c>
      <c r="Y1041">
        <v>102</v>
      </c>
      <c r="Z1041" s="10">
        <f t="shared" si="103"/>
        <v>-33600</v>
      </c>
      <c r="AA1041" s="10">
        <f t="shared" si="102"/>
        <v>33600</v>
      </c>
      <c r="AB1041" t="str">
        <f t="shared" si="105"/>
        <v/>
      </c>
      <c r="AC1041">
        <f t="shared" si="100"/>
        <v>-619620</v>
      </c>
      <c r="AD1041">
        <f t="shared" si="101"/>
        <v>3.6563071297989191E-3</v>
      </c>
      <c r="AE1041" s="15">
        <v>42937</v>
      </c>
      <c r="AF1041" s="9">
        <v>3.0600614700624362E-3</v>
      </c>
      <c r="AG1041" s="12" t="s">
        <v>960</v>
      </c>
      <c r="AH1041" s="20">
        <v>42935.988888888889</v>
      </c>
      <c r="AI1041" s="12">
        <v>109.4</v>
      </c>
      <c r="AJ1041" s="12">
        <v>4.4000000000000004</v>
      </c>
      <c r="AK1041" s="12">
        <v>4.19E-2</v>
      </c>
      <c r="AL1041" s="17">
        <v>34500</v>
      </c>
      <c r="AM1041" s="17">
        <v>0.20652173913043478</v>
      </c>
      <c r="AN1041" s="9"/>
      <c r="AO1041" s="9"/>
      <c r="AP1041" s="17">
        <v>0</v>
      </c>
      <c r="AQ1041" s="17">
        <v>5285</v>
      </c>
      <c r="AR1041" s="17">
        <v>1</v>
      </c>
      <c r="AS1041" s="17">
        <v>0.19</v>
      </c>
      <c r="AT1041" s="17">
        <v>0.6785714285714286</v>
      </c>
      <c r="AU1041" s="12">
        <v>0.40625</v>
      </c>
      <c r="AV1041" s="12">
        <v>0</v>
      </c>
      <c r="AY1041" s="12">
        <v>57442851</v>
      </c>
      <c r="BA1041" s="12">
        <v>0.875</v>
      </c>
      <c r="BD1041" s="12">
        <v>0.20652173913043478</v>
      </c>
      <c r="BE1041" s="12">
        <v>1</v>
      </c>
      <c r="BF1041" s="12">
        <v>0.6785714285714286</v>
      </c>
      <c r="BG1041" s="12">
        <v>0.40625</v>
      </c>
      <c r="BH1041" s="12">
        <v>8.0000000000000002E-3</v>
      </c>
      <c r="BI1041" s="12">
        <v>0.19</v>
      </c>
      <c r="BJ1041" s="12">
        <v>0</v>
      </c>
      <c r="BK1041" s="12">
        <v>0.35899999999999999</v>
      </c>
      <c r="BL1041" s="12">
        <v>410</v>
      </c>
      <c r="BM1041" s="12">
        <v>984</v>
      </c>
      <c r="BN1041" s="12">
        <v>0</v>
      </c>
      <c r="BO1041" s="12">
        <v>4020</v>
      </c>
      <c r="BP1041" s="12">
        <v>-73</v>
      </c>
      <c r="BQ1041" s="12">
        <v>-165</v>
      </c>
      <c r="BR1041" s="12" t="s">
        <v>961</v>
      </c>
      <c r="BS1041" s="12">
        <v>2625</v>
      </c>
      <c r="BT1041" s="12">
        <v>0.33640914599280108</v>
      </c>
      <c r="BU1041" s="12">
        <v>0.53912769256518533</v>
      </c>
      <c r="BV1041" s="12">
        <v>0.56552291971214619</v>
      </c>
      <c r="BW1041" s="12">
        <v>0.47730821303058535</v>
      </c>
      <c r="BX1041" s="12">
        <v>0.62284306810423085</v>
      </c>
      <c r="BY1041" s="12">
        <v>1629.5</v>
      </c>
      <c r="BZ1041" s="12">
        <v>0.875</v>
      </c>
      <c r="CB1041" s="12">
        <v>0.10082805650267901</v>
      </c>
      <c r="CC1041" s="12">
        <v>20000</v>
      </c>
      <c r="CD1041" s="12">
        <v>20100</v>
      </c>
      <c r="CE1041" s="12">
        <v>2.0482566687670656</v>
      </c>
      <c r="CH1041" s="22">
        <v>42935</v>
      </c>
      <c r="CI1041">
        <v>97</v>
      </c>
      <c r="CJ1041">
        <v>105</v>
      </c>
      <c r="CK1041">
        <v>90</v>
      </c>
      <c r="CL1041">
        <v>105</v>
      </c>
      <c r="CM1041" s="22">
        <v>42936</v>
      </c>
      <c r="CN1041">
        <v>109</v>
      </c>
      <c r="CO1041">
        <v>111</v>
      </c>
      <c r="CP1041">
        <v>100</v>
      </c>
      <c r="CQ1041">
        <v>102</v>
      </c>
      <c r="CR1041" s="22">
        <v>42937</v>
      </c>
      <c r="CS1041">
        <v>107</v>
      </c>
      <c r="CT1041">
        <v>113</v>
      </c>
      <c r="CU1041">
        <v>104</v>
      </c>
      <c r="CV1041">
        <v>104</v>
      </c>
    </row>
    <row r="1042" spans="1:100">
      <c r="A1042" s="22">
        <v>42935</v>
      </c>
      <c r="B1042">
        <v>1050</v>
      </c>
      <c r="C1042">
        <v>1121</v>
      </c>
      <c r="D1042">
        <v>1008</v>
      </c>
      <c r="E1042">
        <v>1051</v>
      </c>
      <c r="F1042" s="23">
        <f t="shared" si="104"/>
        <v>9.5238095238103782E-4</v>
      </c>
      <c r="G1042" s="22">
        <v>42936</v>
      </c>
      <c r="H1042">
        <v>1100</v>
      </c>
      <c r="I1042">
        <v>1141</v>
      </c>
      <c r="J1042">
        <v>1051</v>
      </c>
      <c r="K1042">
        <v>1060</v>
      </c>
      <c r="L1042" s="22">
        <v>42937</v>
      </c>
      <c r="M1042">
        <v>1134</v>
      </c>
      <c r="N1042" s="4">
        <v>42936</v>
      </c>
      <c r="O1042" s="3" t="s">
        <v>15</v>
      </c>
      <c r="P1042" s="3">
        <v>3825</v>
      </c>
      <c r="Q1042" s="3" t="s">
        <v>297</v>
      </c>
      <c r="R1042" s="3" t="s">
        <v>17</v>
      </c>
      <c r="S1042" s="3">
        <v>0.05</v>
      </c>
      <c r="T1042" s="3">
        <v>2</v>
      </c>
      <c r="U1042" s="3">
        <v>0</v>
      </c>
      <c r="V1042" s="3">
        <v>500</v>
      </c>
      <c r="W1042">
        <v>1100</v>
      </c>
      <c r="X1042" s="4">
        <v>42937</v>
      </c>
      <c r="Y1042">
        <v>1060</v>
      </c>
      <c r="Z1042" s="10">
        <f t="shared" si="103"/>
        <v>-20000</v>
      </c>
      <c r="AA1042" s="10">
        <f t="shared" si="102"/>
        <v>20000</v>
      </c>
      <c r="AB1042" t="str">
        <f t="shared" si="105"/>
        <v/>
      </c>
      <c r="AC1042">
        <f t="shared" si="100"/>
        <v>-619620</v>
      </c>
      <c r="AD1042">
        <f t="shared" si="101"/>
        <v>1.2891344383057168E-2</v>
      </c>
      <c r="AE1042" s="15">
        <v>42937</v>
      </c>
      <c r="AF1042" s="9">
        <v>3.0600614700624362E-3</v>
      </c>
      <c r="AG1042" s="12" t="s">
        <v>957</v>
      </c>
      <c r="AH1042" s="20">
        <v>42935.998611111114</v>
      </c>
      <c r="AI1042" s="12">
        <v>1086</v>
      </c>
      <c r="AJ1042" s="12">
        <v>35</v>
      </c>
      <c r="AK1042" s="12">
        <v>3.3300000000000003E-2</v>
      </c>
      <c r="AL1042" s="17">
        <v>29300</v>
      </c>
      <c r="AM1042" s="17">
        <v>1.3533333333333333</v>
      </c>
      <c r="AN1042" s="9"/>
      <c r="AO1042" s="9"/>
      <c r="AP1042" s="17">
        <v>170.79</v>
      </c>
      <c r="AQ1042" s="17">
        <v>48271</v>
      </c>
      <c r="AR1042" s="17">
        <v>0.67840216655382535</v>
      </c>
      <c r="AS1042" s="17">
        <v>0.11799999999999999</v>
      </c>
      <c r="AT1042" s="17">
        <v>0.69255663430420711</v>
      </c>
      <c r="AU1042" s="12">
        <v>0.69255663430420711</v>
      </c>
      <c r="AV1042" s="12" t="s">
        <v>988</v>
      </c>
      <c r="AY1042" s="12">
        <v>40225500</v>
      </c>
      <c r="BA1042" s="12">
        <v>1.4423076923076924E-2</v>
      </c>
      <c r="BD1042" s="12">
        <v>1.3533333333333333</v>
      </c>
      <c r="BE1042" s="12">
        <v>0.67840216655382535</v>
      </c>
      <c r="BF1042" s="12">
        <v>0.69255663430420711</v>
      </c>
      <c r="BG1042" s="12">
        <v>0.69255663430420711</v>
      </c>
      <c r="BH1042" s="12">
        <v>0.33300000000000002</v>
      </c>
      <c r="BI1042" s="12">
        <v>0.11799999999999999</v>
      </c>
      <c r="BJ1042" s="12">
        <v>0</v>
      </c>
      <c r="BK1042" s="12">
        <v>0.61699999999999999</v>
      </c>
      <c r="BL1042" s="12">
        <v>12</v>
      </c>
      <c r="BM1042" s="12">
        <v>-43</v>
      </c>
      <c r="BN1042" s="12">
        <v>17</v>
      </c>
      <c r="BO1042" s="12">
        <v>94</v>
      </c>
      <c r="BP1042" s="12">
        <v>-2</v>
      </c>
      <c r="BQ1042" s="12">
        <v>-3</v>
      </c>
      <c r="BR1042" s="12">
        <v>-154</v>
      </c>
      <c r="BS1042" s="12">
        <v>107</v>
      </c>
      <c r="BT1042" s="12">
        <v>0.37207122046931479</v>
      </c>
      <c r="BU1042" s="12">
        <v>0.54109542377580189</v>
      </c>
      <c r="BV1042" s="12">
        <v>0.56188362406849213</v>
      </c>
      <c r="BW1042" s="12">
        <v>0.4994385456980337</v>
      </c>
      <c r="BX1042" s="12">
        <v>0.45179307374978711</v>
      </c>
      <c r="BY1042" s="12">
        <v>1629.5</v>
      </c>
      <c r="BZ1042" s="12">
        <v>1.4423076923076924E-2</v>
      </c>
      <c r="CB1042" s="12">
        <v>0.10082805650267901</v>
      </c>
      <c r="CC1042" s="12">
        <v>20000</v>
      </c>
      <c r="CD1042" s="12">
        <v>20100</v>
      </c>
      <c r="CE1042" s="12">
        <v>13.422190016103059</v>
      </c>
      <c r="CH1042" s="22">
        <v>42935</v>
      </c>
      <c r="CI1042">
        <v>1050</v>
      </c>
      <c r="CJ1042">
        <v>1121</v>
      </c>
      <c r="CK1042">
        <v>1008</v>
      </c>
      <c r="CL1042">
        <v>1051</v>
      </c>
      <c r="CM1042" s="22">
        <v>42936</v>
      </c>
      <c r="CN1042">
        <v>1100</v>
      </c>
      <c r="CO1042">
        <v>1141</v>
      </c>
      <c r="CP1042">
        <v>1051</v>
      </c>
      <c r="CQ1042">
        <v>1060</v>
      </c>
      <c r="CR1042" s="22">
        <v>42937</v>
      </c>
      <c r="CS1042">
        <v>1134</v>
      </c>
      <c r="CT1042">
        <v>1138</v>
      </c>
      <c r="CU1042">
        <v>1071</v>
      </c>
      <c r="CV1042">
        <v>1087</v>
      </c>
    </row>
    <row r="1043" spans="1:100">
      <c r="A1043" s="22">
        <v>42935</v>
      </c>
      <c r="B1043">
        <v>929</v>
      </c>
      <c r="C1043">
        <v>929</v>
      </c>
      <c r="D1043">
        <v>929</v>
      </c>
      <c r="E1043">
        <v>929</v>
      </c>
      <c r="F1043" s="23">
        <f t="shared" si="104"/>
        <v>0</v>
      </c>
      <c r="G1043" s="22">
        <v>42936</v>
      </c>
      <c r="H1043">
        <v>915</v>
      </c>
      <c r="I1043">
        <v>960</v>
      </c>
      <c r="J1043">
        <v>839</v>
      </c>
      <c r="K1043">
        <v>870</v>
      </c>
      <c r="L1043" s="22">
        <v>42937</v>
      </c>
      <c r="M1043">
        <v>842</v>
      </c>
      <c r="N1043" s="4">
        <v>42936</v>
      </c>
      <c r="O1043" s="3" t="s">
        <v>15</v>
      </c>
      <c r="P1043" s="3">
        <v>3181</v>
      </c>
      <c r="Q1043" s="3" t="s">
        <v>396</v>
      </c>
      <c r="R1043" s="3" t="s">
        <v>17</v>
      </c>
      <c r="S1043" s="3">
        <v>0.05</v>
      </c>
      <c r="T1043" s="3">
        <v>2</v>
      </c>
      <c r="U1043" s="3">
        <v>0</v>
      </c>
      <c r="V1043" s="3">
        <v>600</v>
      </c>
      <c r="W1043">
        <v>915</v>
      </c>
      <c r="X1043" s="4">
        <v>42937</v>
      </c>
      <c r="Y1043">
        <v>870</v>
      </c>
      <c r="Z1043" s="10">
        <f t="shared" si="103"/>
        <v>-27000</v>
      </c>
      <c r="AA1043" s="10">
        <f t="shared" si="102"/>
        <v>27000</v>
      </c>
      <c r="AB1043" t="str">
        <f t="shared" si="105"/>
        <v/>
      </c>
      <c r="AC1043">
        <f t="shared" si="100"/>
        <v>-619620</v>
      </c>
      <c r="AD1043">
        <f t="shared" si="101"/>
        <v>4.3887147335423204E-2</v>
      </c>
      <c r="AE1043" s="15">
        <v>42937</v>
      </c>
      <c r="AF1043" s="9">
        <v>3.0600614700624362E-3</v>
      </c>
      <c r="AG1043" s="12" t="s">
        <v>960</v>
      </c>
      <c r="AH1043" s="20">
        <v>42935.99722222222</v>
      </c>
      <c r="AI1043" s="12">
        <v>957</v>
      </c>
      <c r="AJ1043" s="12">
        <v>28</v>
      </c>
      <c r="AK1043" s="12">
        <v>3.0099999999999998E-2</v>
      </c>
      <c r="AL1043" s="17">
        <v>27800</v>
      </c>
      <c r="AM1043" s="17">
        <v>0.56111929307805597</v>
      </c>
      <c r="AN1043" s="9"/>
      <c r="AO1043" s="9"/>
      <c r="AP1043" s="17">
        <v>0</v>
      </c>
      <c r="AQ1043" s="17">
        <v>1192</v>
      </c>
      <c r="AR1043" s="17">
        <v>0.78360655737704921</v>
      </c>
      <c r="AS1043" s="17">
        <v>0.186</v>
      </c>
      <c r="AT1043" s="17">
        <v>0.78640776699029125</v>
      </c>
      <c r="AU1043" s="12">
        <v>0.34588563458856347</v>
      </c>
      <c r="AV1043" s="12" t="s">
        <v>988</v>
      </c>
      <c r="AY1043" s="12">
        <v>1756000</v>
      </c>
      <c r="BA1043" s="12">
        <v>0.83611111111111114</v>
      </c>
      <c r="BD1043" s="12">
        <v>0.56111929307805597</v>
      </c>
      <c r="BE1043" s="12">
        <v>0.78360655737704921</v>
      </c>
      <c r="BF1043" s="12">
        <v>0.78640776699029125</v>
      </c>
      <c r="BG1043" s="12">
        <v>0.34588563458856347</v>
      </c>
      <c r="BH1043" s="12">
        <v>2.1999999999999999E-2</v>
      </c>
      <c r="BI1043" s="12">
        <v>0.186</v>
      </c>
      <c r="BJ1043" s="12">
        <v>7.2999999999999995E-2</v>
      </c>
      <c r="BK1043" s="12">
        <v>0.68300000000000005</v>
      </c>
      <c r="BL1043" s="12">
        <v>126</v>
      </c>
      <c r="BM1043" s="12">
        <v>-82</v>
      </c>
      <c r="BN1043" s="12">
        <v>205</v>
      </c>
      <c r="BO1043" s="12">
        <v>646</v>
      </c>
      <c r="BP1043" s="12">
        <v>301</v>
      </c>
      <c r="BQ1043" s="12">
        <v>-104</v>
      </c>
      <c r="BR1043" s="12">
        <v>-10</v>
      </c>
      <c r="BS1043" s="12">
        <v>397</v>
      </c>
      <c r="BT1043" s="12">
        <v>0.33640914599280108</v>
      </c>
      <c r="BU1043" s="12">
        <v>0.53912769256518533</v>
      </c>
      <c r="BV1043" s="12">
        <v>0.56552291971214619</v>
      </c>
      <c r="BW1043" s="12">
        <v>0.47730821303058535</v>
      </c>
      <c r="BX1043" s="12">
        <v>0.62284306810423085</v>
      </c>
      <c r="BY1043" s="12">
        <v>1629.5</v>
      </c>
      <c r="BZ1043" s="12">
        <v>0.83611111111111114</v>
      </c>
      <c r="CB1043" s="12">
        <v>0.10082805650267901</v>
      </c>
      <c r="CC1043" s="12">
        <v>20000</v>
      </c>
      <c r="CD1043" s="12">
        <v>20100</v>
      </c>
      <c r="CE1043" s="12">
        <v>5.5651106699963711</v>
      </c>
      <c r="CH1043" s="22">
        <v>42935</v>
      </c>
      <c r="CI1043">
        <v>929</v>
      </c>
      <c r="CJ1043">
        <v>929</v>
      </c>
      <c r="CK1043">
        <v>929</v>
      </c>
      <c r="CL1043">
        <v>929</v>
      </c>
      <c r="CM1043" s="22">
        <v>42936</v>
      </c>
      <c r="CN1043">
        <v>915</v>
      </c>
      <c r="CO1043">
        <v>960</v>
      </c>
      <c r="CP1043">
        <v>839</v>
      </c>
      <c r="CQ1043">
        <v>870</v>
      </c>
      <c r="CR1043" s="22">
        <v>42937</v>
      </c>
      <c r="CS1043">
        <v>842</v>
      </c>
      <c r="CT1043">
        <v>857</v>
      </c>
      <c r="CU1043">
        <v>805</v>
      </c>
      <c r="CV1043">
        <v>812</v>
      </c>
    </row>
    <row r="1044" spans="1:100">
      <c r="A1044" s="22">
        <v>42935</v>
      </c>
      <c r="B1044">
        <v>398</v>
      </c>
      <c r="C1044">
        <v>454</v>
      </c>
      <c r="D1044">
        <v>391</v>
      </c>
      <c r="E1044">
        <v>454</v>
      </c>
      <c r="F1044" s="23">
        <f t="shared" si="104"/>
        <v>0.14070351758793964</v>
      </c>
      <c r="G1044" s="22">
        <v>42936</v>
      </c>
      <c r="H1044">
        <v>512</v>
      </c>
      <c r="I1044">
        <v>534</v>
      </c>
      <c r="J1044">
        <v>500</v>
      </c>
      <c r="K1044">
        <v>534</v>
      </c>
      <c r="L1044" s="22">
        <v>42937</v>
      </c>
      <c r="M1044">
        <v>564</v>
      </c>
      <c r="N1044" s="4">
        <v>42936</v>
      </c>
      <c r="O1044" s="3" t="s">
        <v>15</v>
      </c>
      <c r="P1044" s="3">
        <v>2437</v>
      </c>
      <c r="Q1044" s="3" t="s">
        <v>482</v>
      </c>
      <c r="R1044" s="3" t="s">
        <v>17</v>
      </c>
      <c r="S1044" s="3">
        <v>0.05</v>
      </c>
      <c r="T1044" s="3">
        <v>2</v>
      </c>
      <c r="U1044" s="3">
        <v>0</v>
      </c>
      <c r="V1044" s="3">
        <v>1200</v>
      </c>
      <c r="W1044">
        <v>512</v>
      </c>
      <c r="X1044" s="4">
        <v>42937</v>
      </c>
      <c r="Y1044">
        <v>534</v>
      </c>
      <c r="Z1044" s="10">
        <f t="shared" si="103"/>
        <v>26400</v>
      </c>
      <c r="AA1044" s="10">
        <f t="shared" si="102"/>
        <v>26400</v>
      </c>
      <c r="AB1044" t="str">
        <f t="shared" si="105"/>
        <v/>
      </c>
      <c r="AC1044">
        <f t="shared" si="100"/>
        <v>-619620</v>
      </c>
      <c r="AD1044">
        <f t="shared" si="101"/>
        <v>6.6666666666666652E-2</v>
      </c>
      <c r="AE1044" s="15">
        <v>42937</v>
      </c>
      <c r="AF1044" s="9">
        <v>3.0600614700624362E-3</v>
      </c>
      <c r="AG1044" s="12" t="s">
        <v>960</v>
      </c>
      <c r="AH1044" s="20">
        <v>42935.99722222222</v>
      </c>
      <c r="AI1044" s="12">
        <v>480</v>
      </c>
      <c r="AJ1044" s="12">
        <v>26</v>
      </c>
      <c r="AK1044" s="12">
        <v>5.7299999999999997E-2</v>
      </c>
      <c r="AL1044" s="17">
        <v>25900</v>
      </c>
      <c r="AM1044" s="17">
        <v>0.19770773638968481</v>
      </c>
      <c r="AN1044" s="9"/>
      <c r="AO1044" s="9"/>
      <c r="AP1044" s="17">
        <v>0</v>
      </c>
      <c r="AQ1044" s="17">
        <v>2417</v>
      </c>
      <c r="AR1044" s="17">
        <v>1</v>
      </c>
      <c r="AS1044" s="17">
        <v>0.14099999999999999</v>
      </c>
      <c r="AT1044" s="17">
        <v>0.90277777777777779</v>
      </c>
      <c r="AU1044" s="12">
        <v>0.40707964601769914</v>
      </c>
      <c r="AV1044" s="12">
        <v>2.0099999999999998</v>
      </c>
      <c r="AY1044" s="12">
        <v>6926900</v>
      </c>
      <c r="BA1044" s="12">
        <v>1</v>
      </c>
      <c r="BD1044" s="12">
        <v>0.19770773638968481</v>
      </c>
      <c r="BE1044" s="12">
        <v>1</v>
      </c>
      <c r="BF1044" s="12">
        <v>0.90277777777777779</v>
      </c>
      <c r="BG1044" s="12">
        <v>0.40707964601769914</v>
      </c>
      <c r="BH1044" s="12">
        <v>6.0999999999999999E-2</v>
      </c>
      <c r="BI1044" s="12">
        <v>0.14099999999999999</v>
      </c>
      <c r="BJ1044" s="12">
        <v>0.246</v>
      </c>
      <c r="BK1044" s="12">
        <v>0.58099999999999996</v>
      </c>
      <c r="BL1044" s="12">
        <v>190</v>
      </c>
      <c r="BM1044" s="12">
        <v>-24</v>
      </c>
      <c r="BN1044" s="12">
        <v>-145</v>
      </c>
      <c r="BO1044" s="12">
        <v>661</v>
      </c>
      <c r="BP1044" s="12">
        <v>980</v>
      </c>
      <c r="BQ1044" s="12">
        <v>-100</v>
      </c>
      <c r="BR1044" s="12">
        <v>-456</v>
      </c>
      <c r="BS1044" s="12">
        <v>632</v>
      </c>
      <c r="BT1044" s="12">
        <v>0.33640914599280108</v>
      </c>
      <c r="BU1044" s="12">
        <v>0.53912769256518533</v>
      </c>
      <c r="BV1044" s="12">
        <v>0.56552291971214619</v>
      </c>
      <c r="BW1044" s="12">
        <v>0.47730821303058535</v>
      </c>
      <c r="BX1044" s="12">
        <v>0.62284306810423085</v>
      </c>
      <c r="BY1044" s="12">
        <v>1629.5</v>
      </c>
      <c r="BZ1044" s="12">
        <v>1</v>
      </c>
      <c r="CB1044" s="12">
        <v>0.10082805650267901</v>
      </c>
      <c r="CC1044" s="12">
        <v>20000</v>
      </c>
      <c r="CD1044" s="12">
        <v>20100</v>
      </c>
      <c r="CE1044" s="12">
        <v>1.9608404966571154</v>
      </c>
      <c r="CH1044" s="22">
        <v>42935</v>
      </c>
      <c r="CI1044">
        <v>398</v>
      </c>
      <c r="CJ1044">
        <v>454</v>
      </c>
      <c r="CK1044">
        <v>391</v>
      </c>
      <c r="CL1044">
        <v>454</v>
      </c>
      <c r="CM1044" s="22">
        <v>42936</v>
      </c>
      <c r="CN1044">
        <v>512</v>
      </c>
      <c r="CO1044">
        <v>534</v>
      </c>
      <c r="CP1044">
        <v>500</v>
      </c>
      <c r="CQ1044">
        <v>534</v>
      </c>
      <c r="CR1044" s="22">
        <v>42937</v>
      </c>
      <c r="CS1044">
        <v>564</v>
      </c>
      <c r="CT1044">
        <v>577</v>
      </c>
      <c r="CU1044">
        <v>492</v>
      </c>
      <c r="CV1044">
        <v>538</v>
      </c>
    </row>
    <row r="1045" spans="1:100">
      <c r="A1045" s="22">
        <v>42935</v>
      </c>
      <c r="B1045">
        <v>721</v>
      </c>
      <c r="C1045">
        <v>749</v>
      </c>
      <c r="D1045">
        <v>720</v>
      </c>
      <c r="E1045">
        <v>740</v>
      </c>
      <c r="F1045" s="23">
        <f t="shared" si="104"/>
        <v>2.6352288488210807E-2</v>
      </c>
      <c r="G1045" s="22">
        <v>42936</v>
      </c>
      <c r="H1045">
        <v>677</v>
      </c>
      <c r="I1045">
        <v>697</v>
      </c>
      <c r="J1045">
        <v>674</v>
      </c>
      <c r="K1045">
        <v>693</v>
      </c>
      <c r="L1045" s="22">
        <v>42937</v>
      </c>
      <c r="M1045">
        <v>700</v>
      </c>
      <c r="N1045" s="4">
        <v>42936</v>
      </c>
      <c r="O1045" s="3" t="s">
        <v>11</v>
      </c>
      <c r="P1045" s="3">
        <v>2354</v>
      </c>
      <c r="Q1045" s="3" t="s">
        <v>150</v>
      </c>
      <c r="R1045" s="3" t="s">
        <v>13</v>
      </c>
      <c r="S1045" s="3">
        <v>0.05</v>
      </c>
      <c r="T1045" s="3">
        <v>2</v>
      </c>
      <c r="U1045" s="3">
        <v>0</v>
      </c>
      <c r="V1045" s="3">
        <v>700</v>
      </c>
      <c r="W1045">
        <v>677</v>
      </c>
      <c r="X1045" s="4">
        <v>42937</v>
      </c>
      <c r="Y1045">
        <v>693</v>
      </c>
      <c r="Z1045" s="10">
        <f t="shared" si="103"/>
        <v>11200</v>
      </c>
      <c r="AA1045" s="10">
        <f t="shared" si="102"/>
        <v>11200</v>
      </c>
      <c r="AB1045" t="str">
        <f t="shared" si="105"/>
        <v/>
      </c>
      <c r="AC1045">
        <f t="shared" si="100"/>
        <v>-619620</v>
      </c>
      <c r="AD1045">
        <f t="shared" si="101"/>
        <v>9.6942580164056658E-3</v>
      </c>
      <c r="AE1045" s="15">
        <v>42937</v>
      </c>
      <c r="AF1045" s="9">
        <v>3.0600614700624362E-3</v>
      </c>
      <c r="AG1045" s="12" t="s">
        <v>954</v>
      </c>
      <c r="AH1045" s="20">
        <v>42935.996527777781</v>
      </c>
      <c r="AI1045" s="12">
        <v>670.5</v>
      </c>
      <c r="AJ1045" s="12">
        <v>-69.5</v>
      </c>
      <c r="AK1045" s="12">
        <v>-9.3899999999999997E-2</v>
      </c>
      <c r="AL1045" s="17">
        <v>24200</v>
      </c>
      <c r="AM1045" s="17">
        <v>0.20114122681883023</v>
      </c>
      <c r="AN1045" s="9"/>
      <c r="AO1045" s="9"/>
      <c r="AP1045" s="17">
        <v>22.8</v>
      </c>
      <c r="AQ1045" s="17">
        <v>12618</v>
      </c>
      <c r="AR1045" s="17">
        <v>0.12231759656652361</v>
      </c>
      <c r="AS1045" s="17">
        <v>0.13800000000000001</v>
      </c>
      <c r="AT1045" s="17">
        <v>0.48792270531400966</v>
      </c>
      <c r="AU1045" s="12">
        <v>0.50513538748832865</v>
      </c>
      <c r="AV1045" s="12">
        <v>0.86</v>
      </c>
      <c r="AY1045" s="12">
        <v>18000000</v>
      </c>
      <c r="BA1045" s="12">
        <v>0</v>
      </c>
      <c r="BD1045" s="12">
        <v>0.20114122681883023</v>
      </c>
      <c r="BE1045" s="12">
        <v>0.12231759656652361</v>
      </c>
      <c r="BF1045" s="12">
        <v>0.48792270531400966</v>
      </c>
      <c r="BG1045" s="12">
        <v>0.50513538748832865</v>
      </c>
      <c r="BH1045" s="12">
        <v>2E-3</v>
      </c>
      <c r="BI1045" s="12">
        <v>0.13800000000000001</v>
      </c>
      <c r="BJ1045" s="12">
        <v>0</v>
      </c>
      <c r="BK1045" s="12">
        <v>0.76100000000000001</v>
      </c>
      <c r="BL1045" s="12">
        <v>46</v>
      </c>
      <c r="BM1045" s="12">
        <v>-100</v>
      </c>
      <c r="BN1045" s="12">
        <v>-1</v>
      </c>
      <c r="BO1045" s="12">
        <v>1543</v>
      </c>
      <c r="BP1045" s="12">
        <v>664</v>
      </c>
      <c r="BQ1045" s="12">
        <v>-40</v>
      </c>
      <c r="BR1045" s="12">
        <v>-1</v>
      </c>
      <c r="BS1045" s="12">
        <v>1599</v>
      </c>
      <c r="BT1045" s="12">
        <v>0.25617160917774812</v>
      </c>
      <c r="BU1045" s="12">
        <v>0.65895144722779186</v>
      </c>
      <c r="BV1045" s="12">
        <v>0.72185925885519719</v>
      </c>
      <c r="BW1045" s="12">
        <v>0.65642538012073681</v>
      </c>
      <c r="BX1045" s="12">
        <v>0.67251365483577374</v>
      </c>
      <c r="BY1045" s="12">
        <v>1629.5</v>
      </c>
      <c r="BZ1045" s="12">
        <v>0</v>
      </c>
      <c r="CB1045" s="12">
        <v>0.10082805650267901</v>
      </c>
      <c r="CC1045" s="12">
        <v>20000</v>
      </c>
      <c r="CD1045" s="12">
        <v>20100</v>
      </c>
      <c r="CE1045" s="12">
        <v>1.9948934234737123</v>
      </c>
      <c r="CH1045" s="22">
        <v>42935</v>
      </c>
      <c r="CI1045">
        <v>721</v>
      </c>
      <c r="CJ1045">
        <v>749</v>
      </c>
      <c r="CK1045">
        <v>720</v>
      </c>
      <c r="CL1045">
        <v>740</v>
      </c>
      <c r="CM1045" s="22">
        <v>42936</v>
      </c>
      <c r="CN1045">
        <v>677</v>
      </c>
      <c r="CO1045">
        <v>697</v>
      </c>
      <c r="CP1045">
        <v>674</v>
      </c>
      <c r="CQ1045">
        <v>693</v>
      </c>
      <c r="CR1045" s="22">
        <v>42937</v>
      </c>
      <c r="CS1045">
        <v>700</v>
      </c>
      <c r="CT1045">
        <v>703</v>
      </c>
      <c r="CU1045">
        <v>692</v>
      </c>
      <c r="CV1045">
        <v>692</v>
      </c>
    </row>
    <row r="1046" spans="1:100">
      <c r="A1046" s="22">
        <v>42935</v>
      </c>
      <c r="B1046">
        <v>866</v>
      </c>
      <c r="C1046">
        <v>866</v>
      </c>
      <c r="D1046">
        <v>865</v>
      </c>
      <c r="E1046">
        <v>866</v>
      </c>
      <c r="F1046" s="23">
        <f t="shared" si="104"/>
        <v>0</v>
      </c>
      <c r="G1046" s="22">
        <v>42936</v>
      </c>
      <c r="H1046">
        <v>806</v>
      </c>
      <c r="I1046">
        <v>828</v>
      </c>
      <c r="J1046">
        <v>796</v>
      </c>
      <c r="K1046">
        <v>801</v>
      </c>
      <c r="L1046" s="22">
        <v>42937</v>
      </c>
      <c r="M1046">
        <v>800</v>
      </c>
      <c r="N1046" s="4">
        <v>42936</v>
      </c>
      <c r="O1046" s="3" t="s">
        <v>15</v>
      </c>
      <c r="P1046" s="3">
        <v>2586</v>
      </c>
      <c r="Q1046" s="3" t="s">
        <v>343</v>
      </c>
      <c r="R1046" s="3" t="s">
        <v>17</v>
      </c>
      <c r="S1046" s="3">
        <v>0.05</v>
      </c>
      <c r="T1046" s="3">
        <v>2</v>
      </c>
      <c r="U1046" s="3">
        <v>0</v>
      </c>
      <c r="V1046" s="3">
        <v>600</v>
      </c>
      <c r="W1046">
        <v>806</v>
      </c>
      <c r="X1046" s="4">
        <v>42937</v>
      </c>
      <c r="Y1046">
        <v>801</v>
      </c>
      <c r="Z1046" s="10">
        <f t="shared" si="103"/>
        <v>-3000</v>
      </c>
      <c r="AA1046" s="10">
        <f t="shared" si="102"/>
        <v>3000</v>
      </c>
      <c r="AB1046" t="str">
        <f t="shared" si="105"/>
        <v/>
      </c>
      <c r="AC1046">
        <f t="shared" ref="AC1046:AC1109" si="106">SUM(AB1046,AC1045)</f>
        <v>-619620</v>
      </c>
      <c r="AD1046">
        <f t="shared" ref="AD1046:AD1109" si="107">ABS(W1046/AI1046-1)</f>
        <v>0.11428571428571432</v>
      </c>
      <c r="AE1046" s="15">
        <v>42937</v>
      </c>
      <c r="AF1046" s="9">
        <v>3.0600614700624362E-3</v>
      </c>
      <c r="AG1046" s="12" t="s">
        <v>957</v>
      </c>
      <c r="AH1046" s="20">
        <v>42935.975694444445</v>
      </c>
      <c r="AI1046" s="12">
        <v>910</v>
      </c>
      <c r="AJ1046" s="12">
        <v>44</v>
      </c>
      <c r="AK1046" s="12">
        <v>5.0799999999999998E-2</v>
      </c>
      <c r="AL1046" s="17">
        <v>18200</v>
      </c>
      <c r="AM1046" s="17">
        <v>0.30027932960893855</v>
      </c>
      <c r="AN1046" s="9"/>
      <c r="AO1046" s="9"/>
      <c r="AP1046" s="17">
        <v>0</v>
      </c>
      <c r="AQ1046" s="17">
        <v>895</v>
      </c>
      <c r="AR1046" s="17">
        <v>0.27642276422764228</v>
      </c>
      <c r="AS1046" s="17">
        <v>0.34100000000000003</v>
      </c>
      <c r="AT1046" s="17">
        <v>0.4</v>
      </c>
      <c r="AU1046" s="12">
        <v>3.6719706242350061E-2</v>
      </c>
      <c r="AV1046" s="12">
        <v>0</v>
      </c>
      <c r="AY1046" s="12">
        <v>1250166</v>
      </c>
      <c r="BA1046" s="12">
        <v>0.59375</v>
      </c>
      <c r="BD1046" s="12">
        <v>0.30027932960893855</v>
      </c>
      <c r="BE1046" s="12">
        <v>0.27642276422764228</v>
      </c>
      <c r="BF1046" s="12">
        <v>0.4</v>
      </c>
      <c r="BG1046" s="12">
        <v>3.6719706242350061E-2</v>
      </c>
      <c r="BH1046" s="12">
        <v>4.0000000000000001E-3</v>
      </c>
      <c r="BI1046" s="12">
        <v>0.34100000000000003</v>
      </c>
      <c r="BJ1046" s="12">
        <v>5.0999999999999997E-2</v>
      </c>
      <c r="BK1046" s="12">
        <v>0.56899999999999995</v>
      </c>
      <c r="BL1046" s="12">
        <v>-639</v>
      </c>
      <c r="BM1046" s="12">
        <v>-18</v>
      </c>
      <c r="BN1046" s="12">
        <v>669</v>
      </c>
      <c r="BO1046" s="12">
        <v>506</v>
      </c>
      <c r="BP1046" s="12">
        <v>-74</v>
      </c>
      <c r="BQ1046" s="12">
        <v>-49</v>
      </c>
      <c r="BR1046" s="12">
        <v>462</v>
      </c>
      <c r="BS1046" s="12">
        <v>453</v>
      </c>
      <c r="BT1046" s="12">
        <v>0.37207122046931479</v>
      </c>
      <c r="BU1046" s="12">
        <v>0.54109542377580189</v>
      </c>
      <c r="BV1046" s="12">
        <v>0.56188362406849213</v>
      </c>
      <c r="BW1046" s="12">
        <v>0.4994385456980337</v>
      </c>
      <c r="BX1046" s="12">
        <v>0.45179307374978711</v>
      </c>
      <c r="BY1046" s="12">
        <v>1629.5</v>
      </c>
      <c r="BZ1046" s="12">
        <v>0.59375</v>
      </c>
      <c r="CB1046" s="12">
        <v>0.10082805650267901</v>
      </c>
      <c r="CC1046" s="12">
        <v>20000</v>
      </c>
      <c r="CD1046" s="12">
        <v>20100</v>
      </c>
      <c r="CE1046" s="12">
        <v>2.9781326748171537</v>
      </c>
      <c r="CH1046" s="22">
        <v>42935</v>
      </c>
      <c r="CI1046">
        <v>866</v>
      </c>
      <c r="CJ1046">
        <v>866</v>
      </c>
      <c r="CK1046">
        <v>865</v>
      </c>
      <c r="CL1046">
        <v>866</v>
      </c>
      <c r="CM1046" s="22">
        <v>42936</v>
      </c>
      <c r="CN1046">
        <v>806</v>
      </c>
      <c r="CO1046">
        <v>828</v>
      </c>
      <c r="CP1046">
        <v>796</v>
      </c>
      <c r="CQ1046">
        <v>801</v>
      </c>
      <c r="CR1046" s="22">
        <v>42937</v>
      </c>
      <c r="CS1046">
        <v>800</v>
      </c>
      <c r="CT1046">
        <v>818</v>
      </c>
      <c r="CU1046">
        <v>767</v>
      </c>
      <c r="CV1046">
        <v>790</v>
      </c>
    </row>
    <row r="1047" spans="1:100">
      <c r="A1047" s="22">
        <v>42935</v>
      </c>
      <c r="B1047">
        <v>1525</v>
      </c>
      <c r="C1047">
        <v>1530</v>
      </c>
      <c r="D1047">
        <v>1464</v>
      </c>
      <c r="E1047">
        <v>1483</v>
      </c>
      <c r="F1047" s="23">
        <f t="shared" si="104"/>
        <v>-2.7540983606557323E-2</v>
      </c>
      <c r="G1047" s="22">
        <v>42936</v>
      </c>
      <c r="H1047">
        <v>1783</v>
      </c>
      <c r="I1047">
        <v>1783</v>
      </c>
      <c r="J1047">
        <v>1689</v>
      </c>
      <c r="K1047">
        <v>1783</v>
      </c>
      <c r="L1047" s="22">
        <v>42937</v>
      </c>
      <c r="M1047">
        <v>1800</v>
      </c>
      <c r="N1047" s="4">
        <v>42936</v>
      </c>
      <c r="O1047" s="3" t="s">
        <v>15</v>
      </c>
      <c r="P1047" s="3">
        <v>7271</v>
      </c>
      <c r="Q1047" s="3" t="s">
        <v>487</v>
      </c>
      <c r="R1047" s="3" t="s">
        <v>17</v>
      </c>
      <c r="S1047" s="3">
        <v>0.05</v>
      </c>
      <c r="T1047" s="3">
        <v>2</v>
      </c>
      <c r="U1047" s="3">
        <v>0</v>
      </c>
      <c r="V1047" s="3">
        <v>400</v>
      </c>
      <c r="W1047">
        <v>1783</v>
      </c>
      <c r="X1047" s="4">
        <v>42937</v>
      </c>
      <c r="Y1047">
        <v>1783</v>
      </c>
      <c r="Z1047" s="10">
        <f t="shared" si="103"/>
        <v>0</v>
      </c>
      <c r="AA1047" s="10">
        <f t="shared" si="102"/>
        <v>0</v>
      </c>
      <c r="AB1047" t="str">
        <f t="shared" si="105"/>
        <v/>
      </c>
      <c r="AC1047">
        <f t="shared" si="106"/>
        <v>-619620</v>
      </c>
      <c r="AD1047">
        <f t="shared" si="107"/>
        <v>1.6853932584268705E-3</v>
      </c>
      <c r="AE1047" s="15">
        <v>42937</v>
      </c>
      <c r="AF1047" s="9">
        <v>3.0600614700624362E-3</v>
      </c>
      <c r="AG1047" s="12" t="s">
        <v>962</v>
      </c>
      <c r="AH1047" s="20">
        <v>42935.997916666667</v>
      </c>
      <c r="AI1047" s="12">
        <v>1780</v>
      </c>
      <c r="AJ1047" s="12">
        <v>297</v>
      </c>
      <c r="AK1047" s="12">
        <v>0.20030000000000001</v>
      </c>
      <c r="AL1047" s="17">
        <v>12800</v>
      </c>
      <c r="AM1047" s="17">
        <v>0.30477436232831917</v>
      </c>
      <c r="AN1047" s="9"/>
      <c r="AO1047" s="9"/>
      <c r="AP1047" s="17">
        <v>586</v>
      </c>
      <c r="AQ1047" s="17">
        <v>19783</v>
      </c>
      <c r="AR1047" s="17">
        <v>0.59587020648967548</v>
      </c>
      <c r="AS1047" s="17">
        <v>0.254</v>
      </c>
      <c r="AT1047" s="17">
        <v>0.40559969731365875</v>
      </c>
      <c r="AU1047" s="12">
        <v>0.40716981132075469</v>
      </c>
      <c r="AV1047" s="12">
        <v>0.65</v>
      </c>
      <c r="AY1047" s="12">
        <v>12938639</v>
      </c>
      <c r="BA1047" s="12">
        <v>1</v>
      </c>
      <c r="BD1047" s="12">
        <v>0.30477436232831917</v>
      </c>
      <c r="BE1047" s="12">
        <v>0.59587020648967548</v>
      </c>
      <c r="BF1047" s="12">
        <v>0.40559969731365875</v>
      </c>
      <c r="BG1047" s="12">
        <v>0.40716981132075469</v>
      </c>
      <c r="BH1047" s="12">
        <v>6.0000000000000001E-3</v>
      </c>
      <c r="BI1047" s="12">
        <v>0.254</v>
      </c>
      <c r="BJ1047" s="12">
        <v>4.0000000000000001E-3</v>
      </c>
      <c r="BK1047" s="12">
        <v>0.442</v>
      </c>
      <c r="BL1047" s="12">
        <v>1770</v>
      </c>
      <c r="BM1047" s="12">
        <v>-2365</v>
      </c>
      <c r="BN1047" s="12">
        <v>682</v>
      </c>
      <c r="BO1047" s="12">
        <v>3764</v>
      </c>
      <c r="BP1047" s="12">
        <v>-97</v>
      </c>
      <c r="BQ1047" s="12">
        <v>-3396</v>
      </c>
      <c r="BR1047" s="12">
        <v>3366</v>
      </c>
      <c r="BS1047" s="12">
        <v>3649</v>
      </c>
      <c r="BT1047" s="12">
        <v>0.2080183573648873</v>
      </c>
      <c r="BU1047" s="12">
        <v>0.66633800106675833</v>
      </c>
      <c r="BV1047" s="12">
        <v>0.7490422439774933</v>
      </c>
      <c r="BW1047" s="12">
        <v>0.69227637726527891</v>
      </c>
      <c r="BX1047" s="12">
        <v>0.65836649158378546</v>
      </c>
      <c r="BY1047" s="12">
        <v>1629.5</v>
      </c>
      <c r="BZ1047" s="12">
        <v>1</v>
      </c>
      <c r="CB1047" s="12">
        <v>0.10082805650267901</v>
      </c>
      <c r="CC1047" s="12">
        <v>20000</v>
      </c>
      <c r="CD1047" s="12">
        <v>20100</v>
      </c>
      <c r="CE1047" s="12">
        <v>3.022713844734489</v>
      </c>
      <c r="CH1047" s="22">
        <v>42935</v>
      </c>
      <c r="CI1047">
        <v>1525</v>
      </c>
      <c r="CJ1047">
        <v>1530</v>
      </c>
      <c r="CK1047">
        <v>1464</v>
      </c>
      <c r="CL1047">
        <v>1483</v>
      </c>
      <c r="CM1047" s="22">
        <v>42936</v>
      </c>
      <c r="CN1047">
        <v>1783</v>
      </c>
      <c r="CO1047">
        <v>1783</v>
      </c>
      <c r="CP1047">
        <v>1689</v>
      </c>
      <c r="CQ1047">
        <v>1783</v>
      </c>
      <c r="CR1047" s="22">
        <v>42937</v>
      </c>
      <c r="CS1047">
        <v>1800</v>
      </c>
      <c r="CT1047">
        <v>1800</v>
      </c>
      <c r="CU1047">
        <v>1716</v>
      </c>
      <c r="CV1047">
        <v>1748</v>
      </c>
    </row>
    <row r="1048" spans="1:100">
      <c r="A1048" s="22">
        <v>42935</v>
      </c>
      <c r="B1048">
        <v>417</v>
      </c>
      <c r="C1048">
        <v>421</v>
      </c>
      <c r="D1048">
        <v>417</v>
      </c>
      <c r="E1048">
        <v>419</v>
      </c>
      <c r="F1048" s="23">
        <f t="shared" si="104"/>
        <v>4.7961630695443347E-3</v>
      </c>
      <c r="G1048" s="22">
        <v>42936</v>
      </c>
      <c r="H1048">
        <v>440</v>
      </c>
      <c r="I1048">
        <v>443</v>
      </c>
      <c r="J1048">
        <v>425</v>
      </c>
      <c r="K1048">
        <v>425</v>
      </c>
      <c r="L1048" s="22">
        <v>42937</v>
      </c>
      <c r="M1048">
        <v>424</v>
      </c>
      <c r="N1048" s="4">
        <v>42936</v>
      </c>
      <c r="O1048" s="3" t="s">
        <v>15</v>
      </c>
      <c r="P1048" s="3">
        <v>2929</v>
      </c>
      <c r="Q1048" s="3" t="s">
        <v>488</v>
      </c>
      <c r="R1048" s="3" t="s">
        <v>17</v>
      </c>
      <c r="S1048" s="3">
        <v>0.05</v>
      </c>
      <c r="T1048" s="3">
        <v>2</v>
      </c>
      <c r="U1048" s="3">
        <v>0</v>
      </c>
      <c r="V1048" s="3">
        <v>1200</v>
      </c>
      <c r="W1048">
        <v>440</v>
      </c>
      <c r="X1048" s="4">
        <v>42937</v>
      </c>
      <c r="Y1048">
        <v>425</v>
      </c>
      <c r="Z1048" s="10">
        <f t="shared" si="103"/>
        <v>-18000</v>
      </c>
      <c r="AA1048" s="10">
        <f t="shared" si="102"/>
        <v>18000</v>
      </c>
      <c r="AB1048" t="str">
        <f t="shared" si="105"/>
        <v/>
      </c>
      <c r="AC1048">
        <f t="shared" si="106"/>
        <v>-619620</v>
      </c>
      <c r="AD1048">
        <f t="shared" si="107"/>
        <v>2.0044543429844075E-2</v>
      </c>
      <c r="AE1048" s="15">
        <v>42937</v>
      </c>
      <c r="AF1048" s="9">
        <v>3.0600614700624362E-3</v>
      </c>
      <c r="AG1048" s="12" t="s">
        <v>954</v>
      </c>
      <c r="AH1048" s="20">
        <v>42935.992361111108</v>
      </c>
      <c r="AI1048" s="12">
        <v>449</v>
      </c>
      <c r="AJ1048" s="12">
        <v>30</v>
      </c>
      <c r="AK1048" s="12">
        <v>7.1599999999999997E-2</v>
      </c>
      <c r="AL1048" s="17">
        <v>11800</v>
      </c>
      <c r="AM1048" s="17">
        <v>9.285714285714286E-2</v>
      </c>
      <c r="AN1048" s="9"/>
      <c r="AO1048" s="9"/>
      <c r="AP1048" s="17">
        <v>0</v>
      </c>
      <c r="AQ1048" s="17">
        <v>12194</v>
      </c>
      <c r="AR1048" s="17">
        <v>0.15384615384615385</v>
      </c>
      <c r="AS1048" s="17">
        <v>0.32700000000000001</v>
      </c>
      <c r="AT1048" s="17">
        <v>0.36781609195402298</v>
      </c>
      <c r="AU1048" s="12">
        <v>0.40425531914893614</v>
      </c>
      <c r="AV1048" s="12" t="s">
        <v>988</v>
      </c>
      <c r="AY1048" s="12">
        <v>29034200</v>
      </c>
      <c r="BA1048" s="12">
        <v>0.8</v>
      </c>
      <c r="BD1048" s="12">
        <v>9.285714285714286E-2</v>
      </c>
      <c r="BE1048" s="12">
        <v>0.15384615384615385</v>
      </c>
      <c r="BF1048" s="12">
        <v>0.36781609195402298</v>
      </c>
      <c r="BG1048" s="12">
        <v>0.40425531914893614</v>
      </c>
      <c r="BH1048" s="12">
        <v>4.5999999999999999E-2</v>
      </c>
      <c r="BI1048" s="12">
        <v>0.32700000000000001</v>
      </c>
      <c r="BJ1048" s="12">
        <v>0</v>
      </c>
      <c r="BK1048" s="12">
        <v>0.47699999999999998</v>
      </c>
      <c r="BL1048" s="12">
        <v>16</v>
      </c>
      <c r="BM1048" s="12">
        <v>547</v>
      </c>
      <c r="BN1048" s="12">
        <v>0</v>
      </c>
      <c r="BO1048" s="12">
        <v>1201</v>
      </c>
      <c r="BP1048" s="12">
        <v>179</v>
      </c>
      <c r="BQ1048" s="12">
        <v>-39</v>
      </c>
      <c r="BR1048" s="12">
        <v>199</v>
      </c>
      <c r="BS1048" s="12">
        <v>593</v>
      </c>
      <c r="BT1048" s="12">
        <v>0.25617160917774812</v>
      </c>
      <c r="BU1048" s="12">
        <v>0.65895144722779186</v>
      </c>
      <c r="BV1048" s="12">
        <v>0.72185925885519719</v>
      </c>
      <c r="BW1048" s="12">
        <v>0.65642538012073681</v>
      </c>
      <c r="BX1048" s="12">
        <v>0.67251365483577374</v>
      </c>
      <c r="BY1048" s="12">
        <v>1629.5</v>
      </c>
      <c r="BZ1048" s="12">
        <v>0.8</v>
      </c>
      <c r="CB1048" s="12">
        <v>0.10082805650267901</v>
      </c>
      <c r="CC1048" s="12">
        <v>20000</v>
      </c>
      <c r="CD1048" s="12">
        <v>20100</v>
      </c>
      <c r="CE1048" s="12">
        <v>0.92094547964113183</v>
      </c>
      <c r="CH1048" s="22">
        <v>42935</v>
      </c>
      <c r="CI1048">
        <v>417</v>
      </c>
      <c r="CJ1048">
        <v>421</v>
      </c>
      <c r="CK1048">
        <v>417</v>
      </c>
      <c r="CL1048">
        <v>419</v>
      </c>
      <c r="CM1048" s="22">
        <v>42936</v>
      </c>
      <c r="CN1048">
        <v>440</v>
      </c>
      <c r="CO1048">
        <v>443</v>
      </c>
      <c r="CP1048">
        <v>425</v>
      </c>
      <c r="CQ1048">
        <v>425</v>
      </c>
      <c r="CR1048" s="22">
        <v>42937</v>
      </c>
      <c r="CS1048">
        <v>424</v>
      </c>
      <c r="CT1048">
        <v>429</v>
      </c>
      <c r="CU1048">
        <v>421</v>
      </c>
      <c r="CV1048">
        <v>427</v>
      </c>
    </row>
    <row r="1049" spans="1:100">
      <c r="A1049" s="22">
        <v>42935</v>
      </c>
      <c r="B1049">
        <v>1320</v>
      </c>
      <c r="C1049">
        <v>1326</v>
      </c>
      <c r="D1049">
        <v>1315</v>
      </c>
      <c r="E1049">
        <v>1326</v>
      </c>
      <c r="F1049" s="23">
        <f t="shared" si="104"/>
        <v>4.5454545454546302E-3</v>
      </c>
      <c r="G1049" s="22">
        <v>42936</v>
      </c>
      <c r="H1049">
        <v>1400</v>
      </c>
      <c r="I1049">
        <v>1410</v>
      </c>
      <c r="J1049">
        <v>1340</v>
      </c>
      <c r="K1049">
        <v>1386</v>
      </c>
      <c r="L1049" s="22">
        <v>42937</v>
      </c>
      <c r="M1049">
        <v>1391</v>
      </c>
      <c r="N1049" s="4">
        <v>42936</v>
      </c>
      <c r="O1049" s="3" t="s">
        <v>15</v>
      </c>
      <c r="P1049" s="3">
        <v>3246</v>
      </c>
      <c r="Q1049" s="3" t="s">
        <v>402</v>
      </c>
      <c r="R1049" s="3" t="s">
        <v>17</v>
      </c>
      <c r="S1049" s="3">
        <v>0.05</v>
      </c>
      <c r="T1049" s="3">
        <v>2</v>
      </c>
      <c r="U1049" s="3">
        <v>0</v>
      </c>
      <c r="V1049" s="3">
        <v>400</v>
      </c>
      <c r="W1049">
        <v>1400</v>
      </c>
      <c r="X1049" s="4">
        <v>42937</v>
      </c>
      <c r="Y1049">
        <v>1386</v>
      </c>
      <c r="Z1049" s="10">
        <f t="shared" si="103"/>
        <v>-5600</v>
      </c>
      <c r="AA1049" s="10">
        <f t="shared" si="102"/>
        <v>5600</v>
      </c>
      <c r="AB1049" t="str">
        <f t="shared" si="105"/>
        <v/>
      </c>
      <c r="AC1049">
        <f t="shared" si="106"/>
        <v>-619620</v>
      </c>
      <c r="AD1049">
        <f t="shared" si="107"/>
        <v>1.449275362318847E-2</v>
      </c>
      <c r="AE1049" s="15">
        <v>42937</v>
      </c>
      <c r="AF1049" s="9">
        <v>3.0600614700624362E-3</v>
      </c>
      <c r="AG1049" s="12" t="s">
        <v>954</v>
      </c>
      <c r="AH1049" s="20">
        <v>42935.99722222222</v>
      </c>
      <c r="AI1049" s="12">
        <v>1380</v>
      </c>
      <c r="AJ1049" s="12">
        <v>54</v>
      </c>
      <c r="AK1049" s="12">
        <v>4.07E-2</v>
      </c>
      <c r="AL1049" s="17">
        <v>7500</v>
      </c>
      <c r="AM1049" s="17">
        <v>0.45256024096385544</v>
      </c>
      <c r="AN1049" s="9"/>
      <c r="AO1049" s="9"/>
      <c r="AP1049" s="17">
        <v>0</v>
      </c>
      <c r="AQ1049" s="17">
        <v>11113</v>
      </c>
      <c r="AR1049" s="17">
        <v>0.91883614088820831</v>
      </c>
      <c r="AS1049" s="17">
        <v>0.129</v>
      </c>
      <c r="AT1049" s="17">
        <v>0.94487779511180447</v>
      </c>
      <c r="AU1049" s="12">
        <v>0.95207956600361665</v>
      </c>
      <c r="AV1049" s="12">
        <v>2.2599999999999998</v>
      </c>
      <c r="AY1049" s="12">
        <v>8368000</v>
      </c>
      <c r="BA1049" s="12">
        <v>1</v>
      </c>
      <c r="BD1049" s="12">
        <v>0.45256024096385544</v>
      </c>
      <c r="BE1049" s="12">
        <v>0.91883614088820831</v>
      </c>
      <c r="BF1049" s="12">
        <v>0.94487779511180447</v>
      </c>
      <c r="BG1049" s="12">
        <v>0.95207956600361665</v>
      </c>
      <c r="BH1049" s="12">
        <v>0</v>
      </c>
      <c r="BI1049" s="12">
        <v>0.129</v>
      </c>
      <c r="BJ1049" s="12">
        <v>0</v>
      </c>
      <c r="BK1049" s="12">
        <v>0.74299999999999999</v>
      </c>
      <c r="BL1049" s="12">
        <v>601</v>
      </c>
      <c r="BM1049" s="12">
        <v>-538</v>
      </c>
      <c r="BN1049" s="12">
        <v>374</v>
      </c>
      <c r="BO1049" s="12">
        <v>1230</v>
      </c>
      <c r="BP1049" s="12">
        <v>98</v>
      </c>
      <c r="BQ1049" s="12">
        <v>45</v>
      </c>
      <c r="BR1049" s="12">
        <v>54</v>
      </c>
      <c r="BS1049" s="12">
        <v>792</v>
      </c>
      <c r="BT1049" s="12">
        <v>0.25617160917774812</v>
      </c>
      <c r="BU1049" s="12">
        <v>0.65895144722779186</v>
      </c>
      <c r="BV1049" s="12">
        <v>0.72185925885519719</v>
      </c>
      <c r="BW1049" s="12">
        <v>0.65642538012073681</v>
      </c>
      <c r="BX1049" s="12">
        <v>0.67251365483577374</v>
      </c>
      <c r="BY1049" s="12">
        <v>1629.5</v>
      </c>
      <c r="BZ1049" s="12">
        <v>1</v>
      </c>
      <c r="CB1049" s="12">
        <v>0.10082805650267901</v>
      </c>
      <c r="CC1049" s="12">
        <v>20000</v>
      </c>
      <c r="CD1049" s="12">
        <v>20100</v>
      </c>
      <c r="CE1049" s="12">
        <v>4.488435626564228</v>
      </c>
      <c r="CH1049" s="22">
        <v>42935</v>
      </c>
      <c r="CI1049">
        <v>1320</v>
      </c>
      <c r="CJ1049">
        <v>1326</v>
      </c>
      <c r="CK1049">
        <v>1315</v>
      </c>
      <c r="CL1049">
        <v>1326</v>
      </c>
      <c r="CM1049" s="22">
        <v>42936</v>
      </c>
      <c r="CN1049">
        <v>1400</v>
      </c>
      <c r="CO1049">
        <v>1410</v>
      </c>
      <c r="CP1049">
        <v>1340</v>
      </c>
      <c r="CQ1049">
        <v>1386</v>
      </c>
      <c r="CR1049" s="22">
        <v>42937</v>
      </c>
      <c r="CS1049">
        <v>1391</v>
      </c>
      <c r="CT1049">
        <v>1391</v>
      </c>
      <c r="CU1049">
        <v>1358</v>
      </c>
      <c r="CV1049">
        <v>1360</v>
      </c>
    </row>
    <row r="1050" spans="1:100">
      <c r="A1050" s="22">
        <v>42935</v>
      </c>
      <c r="B1050">
        <v>330</v>
      </c>
      <c r="C1050">
        <v>355</v>
      </c>
      <c r="D1050">
        <v>327</v>
      </c>
      <c r="E1050">
        <v>346</v>
      </c>
      <c r="F1050" s="23">
        <f t="shared" si="104"/>
        <v>4.8484848484848575E-2</v>
      </c>
      <c r="G1050" s="22">
        <v>42936</v>
      </c>
      <c r="H1050">
        <v>353</v>
      </c>
      <c r="I1050">
        <v>358</v>
      </c>
      <c r="J1050">
        <v>345</v>
      </c>
      <c r="K1050">
        <v>353</v>
      </c>
      <c r="L1050" s="22">
        <v>42937</v>
      </c>
      <c r="M1050">
        <v>353</v>
      </c>
      <c r="N1050" s="4">
        <v>42936</v>
      </c>
      <c r="O1050" s="3" t="s">
        <v>15</v>
      </c>
      <c r="P1050" s="3">
        <v>5289</v>
      </c>
      <c r="Q1050" s="3" t="s">
        <v>489</v>
      </c>
      <c r="R1050" s="3" t="s">
        <v>17</v>
      </c>
      <c r="S1050" s="3">
        <v>0.05</v>
      </c>
      <c r="T1050" s="3">
        <v>2</v>
      </c>
      <c r="U1050" s="3">
        <v>0</v>
      </c>
      <c r="V1050" s="3">
        <v>1500</v>
      </c>
      <c r="W1050">
        <v>353</v>
      </c>
      <c r="X1050" s="4">
        <v>42937</v>
      </c>
      <c r="Y1050">
        <v>353</v>
      </c>
      <c r="Z1050" s="10">
        <f t="shared" si="103"/>
        <v>0</v>
      </c>
      <c r="AA1050" s="10">
        <f t="shared" si="102"/>
        <v>0</v>
      </c>
      <c r="AB1050" t="str">
        <f t="shared" si="105"/>
        <v/>
      </c>
      <c r="AC1050">
        <f t="shared" si="106"/>
        <v>-619620</v>
      </c>
      <c r="AD1050">
        <f t="shared" si="107"/>
        <v>3.2876712328767099E-2</v>
      </c>
      <c r="AE1050" s="15">
        <v>42937</v>
      </c>
      <c r="AF1050" s="9">
        <v>3.0600614700624362E-3</v>
      </c>
      <c r="AG1050" s="12" t="s">
        <v>954</v>
      </c>
      <c r="AH1050" s="20">
        <v>42935.987500000003</v>
      </c>
      <c r="AI1050" s="12">
        <v>365</v>
      </c>
      <c r="AJ1050" s="12">
        <v>19</v>
      </c>
      <c r="AK1050" s="12">
        <v>5.4899999999999997E-2</v>
      </c>
      <c r="AL1050" s="17">
        <v>7500</v>
      </c>
      <c r="AM1050" s="17">
        <v>0.35416666666666669</v>
      </c>
      <c r="AN1050" s="9"/>
      <c r="AO1050" s="9"/>
      <c r="AP1050" s="17">
        <v>0</v>
      </c>
      <c r="AQ1050" s="17">
        <v>15518</v>
      </c>
      <c r="AR1050" s="17">
        <v>0.84166666666666667</v>
      </c>
      <c r="AS1050" s="17">
        <v>0.113</v>
      </c>
      <c r="AT1050" s="17">
        <v>0.89444444444444449</v>
      </c>
      <c r="AU1050" s="12">
        <v>0.90776699029126218</v>
      </c>
      <c r="AV1050" s="12">
        <v>2.08</v>
      </c>
      <c r="AY1050" s="12">
        <v>46184502</v>
      </c>
      <c r="BA1050" s="12">
        <v>0.967741935483871</v>
      </c>
      <c r="BD1050" s="12">
        <v>0.35416666666666669</v>
      </c>
      <c r="BE1050" s="12">
        <v>0.84166666666666667</v>
      </c>
      <c r="BF1050" s="12">
        <v>0.89444444444444449</v>
      </c>
      <c r="BG1050" s="12">
        <v>0.90776699029126218</v>
      </c>
      <c r="BH1050" s="12">
        <v>1.0999999999999999E-2</v>
      </c>
      <c r="BI1050" s="12">
        <v>0.113</v>
      </c>
      <c r="BJ1050" s="12">
        <v>1.7000000000000001E-2</v>
      </c>
      <c r="BK1050" s="12">
        <v>0.32</v>
      </c>
      <c r="BL1050" s="12">
        <v>1173</v>
      </c>
      <c r="BM1050" s="12">
        <v>128</v>
      </c>
      <c r="BN1050" s="12">
        <v>-884</v>
      </c>
      <c r="BO1050" s="12">
        <v>2966</v>
      </c>
      <c r="BP1050" s="12">
        <v>993</v>
      </c>
      <c r="BQ1050" s="12">
        <v>-243</v>
      </c>
      <c r="BR1050" s="12">
        <v>-591</v>
      </c>
      <c r="BS1050" s="12">
        <v>2549</v>
      </c>
      <c r="BT1050" s="12">
        <v>0.25617160917774812</v>
      </c>
      <c r="BU1050" s="12">
        <v>0.65895144722779186</v>
      </c>
      <c r="BV1050" s="12">
        <v>0.72185925885519719</v>
      </c>
      <c r="BW1050" s="12">
        <v>0.65642538012073681</v>
      </c>
      <c r="BX1050" s="12">
        <v>0.67251365483577374</v>
      </c>
      <c r="BY1050" s="12">
        <v>1629.5</v>
      </c>
      <c r="BZ1050" s="12">
        <v>0.967741935483871</v>
      </c>
      <c r="CB1050" s="12">
        <v>0.10082805650267901</v>
      </c>
      <c r="CC1050" s="12">
        <v>20000</v>
      </c>
      <c r="CD1050" s="12">
        <v>20100</v>
      </c>
      <c r="CE1050" s="12">
        <v>3.5125805152979068</v>
      </c>
      <c r="CH1050" s="22">
        <v>42935</v>
      </c>
      <c r="CI1050">
        <v>330</v>
      </c>
      <c r="CJ1050">
        <v>355</v>
      </c>
      <c r="CK1050">
        <v>327</v>
      </c>
      <c r="CL1050">
        <v>346</v>
      </c>
      <c r="CM1050" s="22">
        <v>42936</v>
      </c>
      <c r="CN1050">
        <v>353</v>
      </c>
      <c r="CO1050">
        <v>358</v>
      </c>
      <c r="CP1050">
        <v>345</v>
      </c>
      <c r="CQ1050">
        <v>353</v>
      </c>
      <c r="CR1050" s="22">
        <v>42937</v>
      </c>
      <c r="CS1050">
        <v>353</v>
      </c>
      <c r="CT1050">
        <v>354</v>
      </c>
      <c r="CU1050">
        <v>347</v>
      </c>
      <c r="CV1050">
        <v>351</v>
      </c>
    </row>
    <row r="1051" spans="1:100">
      <c r="A1051" s="22">
        <v>42935</v>
      </c>
      <c r="B1051">
        <v>543</v>
      </c>
      <c r="C1051">
        <v>545</v>
      </c>
      <c r="D1051">
        <v>537</v>
      </c>
      <c r="E1051">
        <v>537</v>
      </c>
      <c r="F1051" s="23">
        <f t="shared" si="104"/>
        <v>-1.1049723756906049E-2</v>
      </c>
      <c r="G1051" s="22">
        <v>42936</v>
      </c>
      <c r="H1051">
        <v>637</v>
      </c>
      <c r="I1051">
        <v>637</v>
      </c>
      <c r="J1051">
        <v>546</v>
      </c>
      <c r="K1051">
        <v>547</v>
      </c>
      <c r="L1051" s="22">
        <v>42937</v>
      </c>
      <c r="M1051">
        <v>541</v>
      </c>
      <c r="N1051" s="4">
        <v>42936</v>
      </c>
      <c r="O1051" s="3" t="s">
        <v>15</v>
      </c>
      <c r="P1051" s="3">
        <v>2714</v>
      </c>
      <c r="Q1051" s="3" t="s">
        <v>490</v>
      </c>
      <c r="R1051" s="3" t="s">
        <v>17</v>
      </c>
      <c r="S1051" s="3">
        <v>0.05</v>
      </c>
      <c r="T1051" s="3">
        <v>2</v>
      </c>
      <c r="U1051" s="3">
        <v>0</v>
      </c>
      <c r="V1051" s="3">
        <v>1000</v>
      </c>
      <c r="W1051">
        <v>637</v>
      </c>
      <c r="X1051" s="4">
        <v>42937</v>
      </c>
      <c r="Y1051">
        <v>547</v>
      </c>
      <c r="Z1051" s="10">
        <f t="shared" si="103"/>
        <v>-90000</v>
      </c>
      <c r="AA1051" s="10">
        <f t="shared" si="102"/>
        <v>90000</v>
      </c>
      <c r="AB1051" t="str">
        <f t="shared" si="105"/>
        <v/>
      </c>
      <c r="AC1051">
        <f t="shared" si="106"/>
        <v>-619620</v>
      </c>
      <c r="AD1051">
        <f t="shared" si="107"/>
        <v>0</v>
      </c>
      <c r="AE1051" s="15">
        <v>42937</v>
      </c>
      <c r="AF1051" s="9">
        <v>3.0600614700624362E-3</v>
      </c>
      <c r="AG1051" s="12" t="s">
        <v>960</v>
      </c>
      <c r="AH1051" s="20">
        <v>42935.929166666669</v>
      </c>
      <c r="AI1051" s="12">
        <v>637</v>
      </c>
      <c r="AJ1051" s="12">
        <v>100</v>
      </c>
      <c r="AK1051" s="12">
        <v>0.1862</v>
      </c>
      <c r="AL1051" s="17">
        <v>5500</v>
      </c>
      <c r="AM1051" s="17">
        <v>0.16952380952380952</v>
      </c>
      <c r="AN1051" s="9"/>
      <c r="AO1051" s="9"/>
      <c r="AP1051" s="17">
        <v>0</v>
      </c>
      <c r="AQ1051" s="17">
        <v>4489</v>
      </c>
      <c r="AR1051" s="17">
        <v>1</v>
      </c>
      <c r="AS1051" s="17">
        <v>9.8000000000000004E-2</v>
      </c>
      <c r="AT1051" s="17">
        <v>1</v>
      </c>
      <c r="AU1051" s="12">
        <v>0.94696969696969702</v>
      </c>
      <c r="AV1051" s="12">
        <v>3.24</v>
      </c>
      <c r="AY1051" s="12">
        <v>8550000</v>
      </c>
      <c r="BA1051" s="12">
        <v>1</v>
      </c>
      <c r="BD1051" s="12">
        <v>0.16952380952380952</v>
      </c>
      <c r="BE1051" s="12">
        <v>1</v>
      </c>
      <c r="BF1051" s="12">
        <v>1</v>
      </c>
      <c r="BG1051" s="12">
        <v>0.94696969696969702</v>
      </c>
      <c r="BH1051" s="12">
        <v>2E-3</v>
      </c>
      <c r="BI1051" s="12">
        <v>9.8000000000000004E-2</v>
      </c>
      <c r="BJ1051" s="12">
        <v>0</v>
      </c>
      <c r="BK1051" s="12">
        <v>0.64200000000000002</v>
      </c>
      <c r="BL1051" s="12">
        <v>418</v>
      </c>
      <c r="BM1051" s="12">
        <v>-118</v>
      </c>
      <c r="BN1051" s="12">
        <v>-320</v>
      </c>
      <c r="BO1051" s="12">
        <v>3863</v>
      </c>
      <c r="BP1051" s="12">
        <v>1090</v>
      </c>
      <c r="BQ1051" s="12">
        <v>10</v>
      </c>
      <c r="BR1051" s="12">
        <v>398</v>
      </c>
      <c r="BS1051" s="12">
        <v>3784</v>
      </c>
      <c r="BT1051" s="12">
        <v>0.33640914599280108</v>
      </c>
      <c r="BU1051" s="12">
        <v>0.53912769256518533</v>
      </c>
      <c r="BV1051" s="12">
        <v>0.56552291971214619</v>
      </c>
      <c r="BW1051" s="12">
        <v>0.47730821303058535</v>
      </c>
      <c r="BX1051" s="12">
        <v>0.62284306810423085</v>
      </c>
      <c r="BY1051" s="12">
        <v>1629.5</v>
      </c>
      <c r="BZ1051" s="12">
        <v>1</v>
      </c>
      <c r="CB1051" s="12">
        <v>0.10082805650267901</v>
      </c>
      <c r="CC1051" s="12">
        <v>20000</v>
      </c>
      <c r="CD1051" s="12">
        <v>20100</v>
      </c>
      <c r="CE1051" s="12">
        <v>1.6813158500115022</v>
      </c>
      <c r="CH1051" s="22">
        <v>42935</v>
      </c>
      <c r="CI1051">
        <v>543</v>
      </c>
      <c r="CJ1051">
        <v>545</v>
      </c>
      <c r="CK1051">
        <v>537</v>
      </c>
      <c r="CL1051">
        <v>537</v>
      </c>
      <c r="CM1051" s="22">
        <v>42936</v>
      </c>
      <c r="CN1051">
        <v>637</v>
      </c>
      <c r="CO1051">
        <v>637</v>
      </c>
      <c r="CP1051">
        <v>546</v>
      </c>
      <c r="CQ1051">
        <v>547</v>
      </c>
      <c r="CR1051" s="22">
        <v>42937</v>
      </c>
      <c r="CS1051">
        <v>541</v>
      </c>
      <c r="CT1051">
        <v>556</v>
      </c>
      <c r="CU1051">
        <v>529</v>
      </c>
      <c r="CV1051">
        <v>553</v>
      </c>
    </row>
    <row r="1052" spans="1:100">
      <c r="A1052" s="22">
        <v>42936</v>
      </c>
      <c r="B1052">
        <v>65</v>
      </c>
      <c r="C1052">
        <v>95</v>
      </c>
      <c r="D1052">
        <v>64</v>
      </c>
      <c r="E1052">
        <v>95</v>
      </c>
      <c r="F1052" s="23">
        <f t="shared" si="104"/>
        <v>0.46153846153846145</v>
      </c>
      <c r="G1052" s="22">
        <v>42937</v>
      </c>
      <c r="H1052">
        <v>119</v>
      </c>
      <c r="I1052">
        <v>125</v>
      </c>
      <c r="J1052">
        <v>102</v>
      </c>
      <c r="K1052">
        <v>102</v>
      </c>
      <c r="L1052" s="22">
        <v>42940</v>
      </c>
      <c r="M1052">
        <v>112</v>
      </c>
      <c r="N1052" s="4">
        <v>42937</v>
      </c>
      <c r="O1052" s="3" t="s">
        <v>15</v>
      </c>
      <c r="P1052" s="3">
        <v>4222</v>
      </c>
      <c r="Q1052" s="3" t="s">
        <v>291</v>
      </c>
      <c r="R1052" s="3" t="s">
        <v>17</v>
      </c>
      <c r="S1052" s="3">
        <v>0.05</v>
      </c>
      <c r="T1052" s="3">
        <v>2</v>
      </c>
      <c r="U1052" s="3">
        <v>0</v>
      </c>
      <c r="V1052" s="3">
        <v>6000</v>
      </c>
      <c r="W1052">
        <v>119</v>
      </c>
      <c r="X1052" s="4">
        <v>42940</v>
      </c>
      <c r="Y1052">
        <v>102</v>
      </c>
      <c r="Z1052" s="10">
        <f t="shared" si="103"/>
        <v>-102000</v>
      </c>
      <c r="AA1052" s="10">
        <f t="shared" si="102"/>
        <v>102000</v>
      </c>
      <c r="AB1052" t="str">
        <f t="shared" si="105"/>
        <v/>
      </c>
      <c r="AC1052">
        <f t="shared" si="106"/>
        <v>-619620</v>
      </c>
      <c r="AD1052">
        <f t="shared" si="107"/>
        <v>4.8000000000000043E-2</v>
      </c>
      <c r="AE1052" s="15">
        <v>42938</v>
      </c>
      <c r="AF1052" s="9">
        <v>-1.3386781881404852E-3</v>
      </c>
      <c r="AG1052" s="12" t="s">
        <v>954</v>
      </c>
      <c r="AH1052" s="20">
        <v>42936.993055555555</v>
      </c>
      <c r="AI1052" s="12">
        <v>125</v>
      </c>
      <c r="AJ1052" s="12">
        <v>30</v>
      </c>
      <c r="AK1052" s="12">
        <v>0.31580000000000003</v>
      </c>
      <c r="AL1052" s="17">
        <v>722000</v>
      </c>
      <c r="AM1052" s="17">
        <v>0.67647058823529416</v>
      </c>
      <c r="AN1052" s="9"/>
      <c r="AO1052" s="9"/>
      <c r="AP1052" s="17">
        <v>0</v>
      </c>
      <c r="AQ1052" s="17">
        <v>3603</v>
      </c>
      <c r="AR1052" s="17">
        <v>1</v>
      </c>
      <c r="AS1052" s="17">
        <v>0.441</v>
      </c>
      <c r="AT1052" s="17">
        <v>1</v>
      </c>
      <c r="AU1052" s="12">
        <v>1</v>
      </c>
      <c r="AV1052" s="12">
        <v>0</v>
      </c>
      <c r="AY1052" s="12">
        <v>35324411</v>
      </c>
      <c r="BA1052" s="12">
        <v>1</v>
      </c>
      <c r="BD1052" s="12">
        <v>0.67647058823529416</v>
      </c>
      <c r="BE1052" s="12">
        <v>1</v>
      </c>
      <c r="BF1052" s="12">
        <v>1</v>
      </c>
      <c r="BG1052" s="12">
        <v>1</v>
      </c>
      <c r="BH1052" s="12">
        <v>2E-3</v>
      </c>
      <c r="BI1052" s="12">
        <v>0.441</v>
      </c>
      <c r="BJ1052" s="12">
        <v>0</v>
      </c>
      <c r="BK1052" s="12">
        <v>0.42699999999999999</v>
      </c>
      <c r="BL1052" s="12">
        <v>-329</v>
      </c>
      <c r="BM1052" s="12">
        <v>-988</v>
      </c>
      <c r="BN1052" s="12">
        <v>506</v>
      </c>
      <c r="BO1052" s="12">
        <v>704</v>
      </c>
      <c r="BP1052" s="12">
        <v>-405</v>
      </c>
      <c r="BQ1052" s="12">
        <v>-835</v>
      </c>
      <c r="BR1052" s="12">
        <v>1789</v>
      </c>
      <c r="BS1052" s="12">
        <v>1453</v>
      </c>
      <c r="BT1052" s="12">
        <v>0.25568273206099668</v>
      </c>
      <c r="BU1052" s="12">
        <v>0.65769390629796776</v>
      </c>
      <c r="BV1052" s="12">
        <v>0.7204816648497484</v>
      </c>
      <c r="BW1052" s="12">
        <v>0.65517265992966667</v>
      </c>
      <c r="BX1052" s="12">
        <v>0.69612301753094952</v>
      </c>
      <c r="BY1052" s="12">
        <v>1629.5</v>
      </c>
      <c r="BZ1052" s="12">
        <v>1</v>
      </c>
      <c r="CB1052" s="12">
        <v>7.4146341463414631E-2</v>
      </c>
      <c r="CC1052" s="12">
        <v>20100</v>
      </c>
      <c r="CD1052" s="12">
        <v>20070</v>
      </c>
      <c r="CE1052" s="12">
        <v>9.1234520123839022</v>
      </c>
      <c r="CH1052" s="22">
        <v>42936</v>
      </c>
      <c r="CI1052">
        <v>65</v>
      </c>
      <c r="CJ1052">
        <v>95</v>
      </c>
      <c r="CK1052">
        <v>64</v>
      </c>
      <c r="CL1052">
        <v>95</v>
      </c>
      <c r="CM1052" s="22">
        <v>42937</v>
      </c>
      <c r="CN1052">
        <v>119</v>
      </c>
      <c r="CO1052">
        <v>125</v>
      </c>
      <c r="CP1052">
        <v>102</v>
      </c>
      <c r="CQ1052">
        <v>102</v>
      </c>
      <c r="CR1052" s="22">
        <v>42940</v>
      </c>
      <c r="CS1052">
        <v>112</v>
      </c>
      <c r="CT1052">
        <v>139</v>
      </c>
      <c r="CU1052">
        <v>106</v>
      </c>
      <c r="CV1052">
        <v>123</v>
      </c>
    </row>
    <row r="1053" spans="1:100">
      <c r="A1053" s="22">
        <v>42936</v>
      </c>
      <c r="B1053">
        <v>144</v>
      </c>
      <c r="C1053">
        <v>146</v>
      </c>
      <c r="D1053">
        <v>140</v>
      </c>
      <c r="E1053">
        <v>142</v>
      </c>
      <c r="F1053" s="23">
        <f t="shared" si="104"/>
        <v>-1.388888888888884E-2</v>
      </c>
      <c r="G1053" s="22">
        <v>42937</v>
      </c>
      <c r="H1053">
        <v>178</v>
      </c>
      <c r="I1053">
        <v>184</v>
      </c>
      <c r="J1053">
        <v>163</v>
      </c>
      <c r="K1053">
        <v>169</v>
      </c>
      <c r="L1053" s="22">
        <v>42940</v>
      </c>
      <c r="M1053">
        <v>165</v>
      </c>
      <c r="N1053" s="4">
        <v>42937</v>
      </c>
      <c r="O1053" s="3" t="s">
        <v>15</v>
      </c>
      <c r="P1053" s="3">
        <v>5609</v>
      </c>
      <c r="Q1053" s="3" t="s">
        <v>470</v>
      </c>
      <c r="R1053" s="3" t="s">
        <v>17</v>
      </c>
      <c r="S1053" s="3">
        <v>0.05</v>
      </c>
      <c r="T1053" s="3">
        <v>1</v>
      </c>
      <c r="U1053" s="3">
        <v>0</v>
      </c>
      <c r="V1053" s="3">
        <v>4000</v>
      </c>
      <c r="W1053">
        <v>178</v>
      </c>
      <c r="X1053" s="4">
        <v>42940</v>
      </c>
      <c r="Y1053">
        <v>169</v>
      </c>
      <c r="Z1053" s="10">
        <f t="shared" si="103"/>
        <v>-36000</v>
      </c>
      <c r="AA1053" s="10">
        <f t="shared" si="102"/>
        <v>36000</v>
      </c>
      <c r="AB1053" t="str">
        <f t="shared" si="105"/>
        <v/>
      </c>
      <c r="AC1053">
        <f t="shared" si="106"/>
        <v>-619620</v>
      </c>
      <c r="AD1053">
        <f t="shared" si="107"/>
        <v>5.5702917771883298E-2</v>
      </c>
      <c r="AE1053" s="15">
        <v>42938</v>
      </c>
      <c r="AF1053" s="9">
        <v>-1.3386781881404852E-3</v>
      </c>
      <c r="AG1053" s="12" t="s">
        <v>954</v>
      </c>
      <c r="AH1053" s="20">
        <v>42936.998611111114</v>
      </c>
      <c r="AI1053" s="12">
        <v>188.5</v>
      </c>
      <c r="AJ1053" s="12">
        <v>46.5</v>
      </c>
      <c r="AK1053" s="12">
        <v>0.32750000000000001</v>
      </c>
      <c r="AL1053" s="17">
        <v>111000</v>
      </c>
      <c r="AM1053" s="17">
        <v>0.47928994082840237</v>
      </c>
      <c r="AN1053" s="9"/>
      <c r="AO1053" s="9"/>
      <c r="AP1053" s="17">
        <v>9.91</v>
      </c>
      <c r="AQ1053" s="17">
        <v>8678</v>
      </c>
      <c r="AR1053" s="17">
        <v>1</v>
      </c>
      <c r="AS1053" s="17">
        <v>0.307</v>
      </c>
      <c r="AT1053" s="17">
        <v>1</v>
      </c>
      <c r="AU1053" s="12">
        <v>1</v>
      </c>
      <c r="AV1053" s="12">
        <v>1.48</v>
      </c>
      <c r="AY1053" s="12">
        <v>51351500</v>
      </c>
      <c r="BA1053" s="12">
        <v>1</v>
      </c>
      <c r="BD1053" s="12">
        <v>0.47928994082840237</v>
      </c>
      <c r="BE1053" s="12">
        <v>1</v>
      </c>
      <c r="BF1053" s="12">
        <v>1</v>
      </c>
      <c r="BG1053" s="12">
        <v>1</v>
      </c>
      <c r="BH1053" s="12">
        <v>3.0000000000000001E-3</v>
      </c>
      <c r="BI1053" s="12">
        <v>0.307</v>
      </c>
      <c r="BJ1053" s="12">
        <v>0</v>
      </c>
      <c r="BK1053" s="12">
        <v>0.623</v>
      </c>
      <c r="BL1053" s="12">
        <v>964</v>
      </c>
      <c r="BM1053" s="12">
        <v>-840</v>
      </c>
      <c r="BN1053" s="12">
        <v>143</v>
      </c>
      <c r="BO1053" s="12">
        <v>469</v>
      </c>
      <c r="BP1053" s="12">
        <v>552</v>
      </c>
      <c r="BQ1053" s="12">
        <v>-111</v>
      </c>
      <c r="BR1053" s="12">
        <v>-784</v>
      </c>
      <c r="BS1053" s="12">
        <v>201</v>
      </c>
      <c r="BT1053" s="12">
        <v>0.25568273206099668</v>
      </c>
      <c r="BU1053" s="12">
        <v>0.65769390629796776</v>
      </c>
      <c r="BV1053" s="12">
        <v>0.7204816648497484</v>
      </c>
      <c r="BW1053" s="12">
        <v>0.65517265992966667</v>
      </c>
      <c r="BX1053" s="12">
        <v>0.69612301753094952</v>
      </c>
      <c r="BY1053" s="12">
        <v>1629.5</v>
      </c>
      <c r="BZ1053" s="12">
        <v>1</v>
      </c>
      <c r="CB1053" s="12">
        <v>7.4146341463414631E-2</v>
      </c>
      <c r="CC1053" s="12">
        <v>20100</v>
      </c>
      <c r="CD1053" s="12">
        <v>20070</v>
      </c>
      <c r="CE1053" s="12">
        <v>6.4641077545935852</v>
      </c>
      <c r="CH1053" s="22">
        <v>42936</v>
      </c>
      <c r="CI1053">
        <v>144</v>
      </c>
      <c r="CJ1053">
        <v>146</v>
      </c>
      <c r="CK1053">
        <v>140</v>
      </c>
      <c r="CL1053">
        <v>142</v>
      </c>
      <c r="CM1053" s="22">
        <v>42937</v>
      </c>
      <c r="CN1053">
        <v>178</v>
      </c>
      <c r="CO1053">
        <v>184</v>
      </c>
      <c r="CP1053">
        <v>163</v>
      </c>
      <c r="CQ1053">
        <v>169</v>
      </c>
      <c r="CR1053" s="22">
        <v>42940</v>
      </c>
      <c r="CS1053">
        <v>165</v>
      </c>
      <c r="CT1053">
        <v>180</v>
      </c>
      <c r="CU1053">
        <v>165</v>
      </c>
      <c r="CV1053">
        <v>171</v>
      </c>
    </row>
    <row r="1054" spans="1:100">
      <c r="A1054" s="22">
        <v>42936</v>
      </c>
      <c r="B1054">
        <v>630</v>
      </c>
      <c r="C1054">
        <v>670</v>
      </c>
      <c r="D1054">
        <v>623</v>
      </c>
      <c r="E1054">
        <v>670</v>
      </c>
      <c r="F1054" s="23">
        <f t="shared" si="104"/>
        <v>6.3492063492063489E-2</v>
      </c>
      <c r="G1054" s="22">
        <v>42937</v>
      </c>
      <c r="H1054">
        <v>640</v>
      </c>
      <c r="I1054">
        <v>760</v>
      </c>
      <c r="J1054">
        <v>601</v>
      </c>
      <c r="K1054">
        <v>657</v>
      </c>
      <c r="L1054" s="22">
        <v>42940</v>
      </c>
      <c r="M1054">
        <v>757</v>
      </c>
      <c r="N1054" s="4">
        <v>42937</v>
      </c>
      <c r="O1054" s="3" t="s">
        <v>15</v>
      </c>
      <c r="P1054" s="3">
        <v>2338</v>
      </c>
      <c r="Q1054" s="3" t="s">
        <v>484</v>
      </c>
      <c r="R1054" s="3" t="s">
        <v>17</v>
      </c>
      <c r="S1054" s="3">
        <v>0.05</v>
      </c>
      <c r="T1054" s="3">
        <v>2</v>
      </c>
      <c r="U1054" s="3">
        <v>0</v>
      </c>
      <c r="V1054" s="3">
        <v>800</v>
      </c>
      <c r="W1054">
        <v>640</v>
      </c>
      <c r="X1054" s="4">
        <v>42940</v>
      </c>
      <c r="Y1054">
        <v>657</v>
      </c>
      <c r="Z1054" s="10">
        <f t="shared" si="103"/>
        <v>13600</v>
      </c>
      <c r="AA1054" s="10">
        <f t="shared" si="102"/>
        <v>13600</v>
      </c>
      <c r="AB1054" t="str">
        <f t="shared" si="105"/>
        <v/>
      </c>
      <c r="AC1054">
        <f t="shared" si="106"/>
        <v>-619620</v>
      </c>
      <c r="AD1054">
        <f t="shared" si="107"/>
        <v>8.8319088319088301E-2</v>
      </c>
      <c r="AE1054" s="15">
        <v>42938</v>
      </c>
      <c r="AF1054" s="9">
        <v>-1.3386781881404852E-3</v>
      </c>
      <c r="AG1054" s="12" t="s">
        <v>954</v>
      </c>
      <c r="AH1054" s="20">
        <v>42936.993750000001</v>
      </c>
      <c r="AI1054" s="12">
        <v>702</v>
      </c>
      <c r="AJ1054" s="12">
        <v>32</v>
      </c>
      <c r="AK1054" s="12">
        <v>4.7800000000000002E-2</v>
      </c>
      <c r="AL1054" s="17">
        <v>58300</v>
      </c>
      <c r="AM1054" s="17">
        <v>0.70167427701674279</v>
      </c>
      <c r="AN1054" s="9"/>
      <c r="AO1054" s="9"/>
      <c r="AP1054" s="17">
        <v>0</v>
      </c>
      <c r="AQ1054" s="17">
        <v>3138</v>
      </c>
      <c r="AR1054" s="17">
        <v>0.96505376344086025</v>
      </c>
      <c r="AS1054" s="17">
        <v>0.23899999999999999</v>
      </c>
      <c r="AT1054" s="17">
        <v>0.96798029556650245</v>
      </c>
      <c r="AU1054" s="12">
        <v>0.97204301075268817</v>
      </c>
      <c r="AV1054" s="12">
        <v>0</v>
      </c>
      <c r="AY1054" s="12">
        <v>4776987</v>
      </c>
      <c r="BA1054" s="12">
        <v>0.96187683284457481</v>
      </c>
      <c r="BD1054" s="12">
        <v>0.70167427701674279</v>
      </c>
      <c r="BE1054" s="12">
        <v>0.96505376344086025</v>
      </c>
      <c r="BF1054" s="12">
        <v>0.96798029556650245</v>
      </c>
      <c r="BG1054" s="12">
        <v>0.97204301075268817</v>
      </c>
      <c r="BH1054" s="12">
        <v>2.5000000000000001E-2</v>
      </c>
      <c r="BI1054" s="12">
        <v>0.23899999999999999</v>
      </c>
      <c r="BJ1054" s="12">
        <v>0</v>
      </c>
      <c r="BK1054" s="12">
        <v>0.59299999999999997</v>
      </c>
      <c r="BL1054" s="12">
        <v>388</v>
      </c>
      <c r="BM1054" s="12">
        <v>186</v>
      </c>
      <c r="BN1054" s="12">
        <v>-257</v>
      </c>
      <c r="BO1054" s="12">
        <v>662</v>
      </c>
      <c r="BP1054" s="12">
        <v>-482</v>
      </c>
      <c r="BQ1054" s="12">
        <v>171</v>
      </c>
      <c r="BR1054" s="12">
        <v>90</v>
      </c>
      <c r="BS1054" s="12">
        <v>344</v>
      </c>
      <c r="BT1054" s="12">
        <v>0.25568273206099668</v>
      </c>
      <c r="BU1054" s="12">
        <v>0.65769390629796776</v>
      </c>
      <c r="BV1054" s="12">
        <v>0.7204816648497484</v>
      </c>
      <c r="BW1054" s="12">
        <v>0.65517265992966667</v>
      </c>
      <c r="BX1054" s="12">
        <v>0.69612301753094952</v>
      </c>
      <c r="BY1054" s="12">
        <v>1629.5</v>
      </c>
      <c r="BZ1054" s="12">
        <v>0.96187683284457481</v>
      </c>
      <c r="CB1054" s="12">
        <v>7.4146341463414631E-2</v>
      </c>
      <c r="CC1054" s="12">
        <v>20100</v>
      </c>
      <c r="CD1054" s="12">
        <v>20070</v>
      </c>
      <c r="CE1054" s="12">
        <v>9.4633701834494914</v>
      </c>
      <c r="CH1054" s="22">
        <v>42936</v>
      </c>
      <c r="CI1054">
        <v>630</v>
      </c>
      <c r="CJ1054">
        <v>670</v>
      </c>
      <c r="CK1054">
        <v>623</v>
      </c>
      <c r="CL1054">
        <v>670</v>
      </c>
      <c r="CM1054" s="22">
        <v>42937</v>
      </c>
      <c r="CN1054">
        <v>640</v>
      </c>
      <c r="CO1054">
        <v>760</v>
      </c>
      <c r="CP1054">
        <v>601</v>
      </c>
      <c r="CQ1054">
        <v>657</v>
      </c>
      <c r="CR1054" s="22">
        <v>42940</v>
      </c>
      <c r="CS1054">
        <v>757</v>
      </c>
      <c r="CT1054">
        <v>757</v>
      </c>
      <c r="CU1054">
        <v>757</v>
      </c>
      <c r="CV1054">
        <v>757</v>
      </c>
    </row>
    <row r="1055" spans="1:100">
      <c r="A1055" s="22">
        <v>42936</v>
      </c>
      <c r="B1055">
        <v>512</v>
      </c>
      <c r="C1055">
        <v>534</v>
      </c>
      <c r="D1055">
        <v>500</v>
      </c>
      <c r="E1055">
        <v>534</v>
      </c>
      <c r="F1055" s="23">
        <f t="shared" si="104"/>
        <v>4.296875E-2</v>
      </c>
      <c r="G1055" s="22">
        <v>42937</v>
      </c>
      <c r="H1055">
        <v>564</v>
      </c>
      <c r="I1055">
        <v>577</v>
      </c>
      <c r="J1055">
        <v>492</v>
      </c>
      <c r="K1055">
        <v>538</v>
      </c>
      <c r="L1055" s="22">
        <v>42940</v>
      </c>
      <c r="M1055">
        <v>638</v>
      </c>
      <c r="N1055" s="4">
        <v>42937</v>
      </c>
      <c r="O1055" s="3" t="s">
        <v>15</v>
      </c>
      <c r="P1055" s="3">
        <v>2437</v>
      </c>
      <c r="Q1055" s="3" t="s">
        <v>482</v>
      </c>
      <c r="R1055" s="3" t="s">
        <v>17</v>
      </c>
      <c r="S1055" s="3">
        <v>0.05</v>
      </c>
      <c r="T1055" s="3">
        <v>2</v>
      </c>
      <c r="U1055" s="3">
        <v>0</v>
      </c>
      <c r="V1055" s="3">
        <v>1000</v>
      </c>
      <c r="W1055">
        <v>564</v>
      </c>
      <c r="X1055" s="4">
        <v>42940</v>
      </c>
      <c r="Y1055">
        <v>538</v>
      </c>
      <c r="Z1055" s="10">
        <f t="shared" si="103"/>
        <v>-26000</v>
      </c>
      <c r="AA1055" s="10">
        <f t="shared" si="102"/>
        <v>26000</v>
      </c>
      <c r="AB1055" t="str">
        <f t="shared" si="105"/>
        <v/>
      </c>
      <c r="AC1055">
        <f t="shared" si="106"/>
        <v>-619620</v>
      </c>
      <c r="AD1055">
        <f t="shared" si="107"/>
        <v>6.6997518610421802E-2</v>
      </c>
      <c r="AE1055" s="15">
        <v>42938</v>
      </c>
      <c r="AF1055" s="9">
        <v>-1.3386781881404852E-3</v>
      </c>
      <c r="AG1055" s="12" t="s">
        <v>960</v>
      </c>
      <c r="AH1055" s="20">
        <v>42936.998611111114</v>
      </c>
      <c r="AI1055" s="12">
        <v>604.5</v>
      </c>
      <c r="AJ1055" s="12">
        <v>70.5</v>
      </c>
      <c r="AK1055" s="12">
        <v>0.13200000000000001</v>
      </c>
      <c r="AL1055" s="17">
        <v>51000</v>
      </c>
      <c r="AM1055" s="17">
        <v>0.51858736059479549</v>
      </c>
      <c r="AN1055" s="9"/>
      <c r="AO1055" s="9"/>
      <c r="AP1055" s="17">
        <v>117.85</v>
      </c>
      <c r="AQ1055" s="17">
        <v>3727</v>
      </c>
      <c r="AR1055" s="17">
        <v>1</v>
      </c>
      <c r="AS1055" s="17">
        <v>0.14099999999999999</v>
      </c>
      <c r="AT1055" s="17">
        <v>1</v>
      </c>
      <c r="AU1055" s="12">
        <v>1</v>
      </c>
      <c r="AV1055" s="12">
        <v>1.34</v>
      </c>
      <c r="AY1055" s="12">
        <v>6926900</v>
      </c>
      <c r="BA1055" s="12">
        <v>1</v>
      </c>
      <c r="BD1055" s="12">
        <v>0.51858736059479549</v>
      </c>
      <c r="BE1055" s="12">
        <v>1</v>
      </c>
      <c r="BF1055" s="12">
        <v>1</v>
      </c>
      <c r="BG1055" s="12">
        <v>1</v>
      </c>
      <c r="BH1055" s="12">
        <v>6.0999999999999999E-2</v>
      </c>
      <c r="BI1055" s="12">
        <v>0.14099999999999999</v>
      </c>
      <c r="BJ1055" s="12">
        <v>0.246</v>
      </c>
      <c r="BK1055" s="12">
        <v>0.58099999999999996</v>
      </c>
      <c r="BL1055" s="12">
        <v>190</v>
      </c>
      <c r="BM1055" s="12">
        <v>-24</v>
      </c>
      <c r="BN1055" s="12">
        <v>-145</v>
      </c>
      <c r="BO1055" s="12">
        <v>661</v>
      </c>
      <c r="BP1055" s="12">
        <v>980</v>
      </c>
      <c r="BQ1055" s="12">
        <v>-100</v>
      </c>
      <c r="BR1055" s="12">
        <v>-456</v>
      </c>
      <c r="BS1055" s="12">
        <v>632</v>
      </c>
      <c r="BT1055" s="12">
        <v>0.33640914599280108</v>
      </c>
      <c r="BU1055" s="12">
        <v>0.53912769256518533</v>
      </c>
      <c r="BV1055" s="12">
        <v>0.56552291971214619</v>
      </c>
      <c r="BW1055" s="12">
        <v>0.47730821303058535</v>
      </c>
      <c r="BX1055" s="12">
        <v>0.62284306810423085</v>
      </c>
      <c r="BY1055" s="12">
        <v>1629.5</v>
      </c>
      <c r="BZ1055" s="12">
        <v>1</v>
      </c>
      <c r="CB1055" s="12">
        <v>7.4146341463414631E-2</v>
      </c>
      <c r="CC1055" s="12">
        <v>20100</v>
      </c>
      <c r="CD1055" s="12">
        <v>20070</v>
      </c>
      <c r="CE1055" s="12">
        <v>6.994105850127176</v>
      </c>
      <c r="CH1055" s="22">
        <v>42936</v>
      </c>
      <c r="CI1055">
        <v>512</v>
      </c>
      <c r="CJ1055">
        <v>534</v>
      </c>
      <c r="CK1055">
        <v>500</v>
      </c>
      <c r="CL1055">
        <v>534</v>
      </c>
      <c r="CM1055" s="22">
        <v>42937</v>
      </c>
      <c r="CN1055">
        <v>564</v>
      </c>
      <c r="CO1055">
        <v>577</v>
      </c>
      <c r="CP1055">
        <v>492</v>
      </c>
      <c r="CQ1055">
        <v>538</v>
      </c>
      <c r="CR1055" s="22">
        <v>42940</v>
      </c>
      <c r="CS1055">
        <v>638</v>
      </c>
      <c r="CT1055">
        <v>638</v>
      </c>
      <c r="CU1055">
        <v>638</v>
      </c>
      <c r="CV1055">
        <v>638</v>
      </c>
    </row>
    <row r="1056" spans="1:100">
      <c r="A1056" s="22">
        <v>42936</v>
      </c>
      <c r="B1056">
        <v>4110</v>
      </c>
      <c r="C1056">
        <v>4560</v>
      </c>
      <c r="D1056">
        <v>3835</v>
      </c>
      <c r="E1056">
        <v>4080</v>
      </c>
      <c r="F1056" s="23">
        <f t="shared" si="104"/>
        <v>-7.2992700729926918E-3</v>
      </c>
      <c r="G1056" s="22">
        <v>42937</v>
      </c>
      <c r="H1056">
        <v>3940</v>
      </c>
      <c r="I1056">
        <v>4020</v>
      </c>
      <c r="J1056">
        <v>3655</v>
      </c>
      <c r="K1056">
        <v>3710</v>
      </c>
      <c r="L1056" s="22">
        <v>42940</v>
      </c>
      <c r="M1056">
        <v>3710</v>
      </c>
      <c r="N1056" s="4">
        <v>42937</v>
      </c>
      <c r="O1056" s="3" t="s">
        <v>11</v>
      </c>
      <c r="P1056" s="3">
        <v>3810</v>
      </c>
      <c r="Q1056" s="3" t="s">
        <v>91</v>
      </c>
      <c r="R1056" s="3" t="s">
        <v>13</v>
      </c>
      <c r="S1056" s="3">
        <v>0.05</v>
      </c>
      <c r="T1056" s="3">
        <v>2</v>
      </c>
      <c r="U1056" s="3">
        <v>0</v>
      </c>
      <c r="V1056" s="3">
        <v>200</v>
      </c>
      <c r="W1056">
        <v>3940</v>
      </c>
      <c r="X1056" s="4">
        <v>42940</v>
      </c>
      <c r="Y1056">
        <v>3710</v>
      </c>
      <c r="Z1056" s="10">
        <f t="shared" si="103"/>
        <v>-46000</v>
      </c>
      <c r="AA1056" s="10">
        <f t="shared" si="102"/>
        <v>46000</v>
      </c>
      <c r="AB1056" t="str">
        <f t="shared" si="105"/>
        <v/>
      </c>
      <c r="AC1056">
        <f t="shared" si="106"/>
        <v>-619620</v>
      </c>
      <c r="AD1056">
        <f t="shared" si="107"/>
        <v>2.5316455696202667E-3</v>
      </c>
      <c r="AE1056" s="15">
        <v>42938</v>
      </c>
      <c r="AF1056" s="9">
        <v>-1.3386781881404852E-3</v>
      </c>
      <c r="AG1056" s="12" t="s">
        <v>957</v>
      </c>
      <c r="AH1056" s="20">
        <v>42936.997916666667</v>
      </c>
      <c r="AI1056" s="12">
        <v>3950</v>
      </c>
      <c r="AJ1056" s="12">
        <v>-130</v>
      </c>
      <c r="AK1056" s="12">
        <v>-3.1899999999999998E-2</v>
      </c>
      <c r="AL1056" s="17">
        <v>29800</v>
      </c>
      <c r="AM1056" s="17">
        <v>1.7342318059299191</v>
      </c>
      <c r="AN1056" s="9"/>
      <c r="AO1056" s="9"/>
      <c r="AP1056" s="17">
        <v>1049.8800000000001</v>
      </c>
      <c r="AQ1056" s="17">
        <v>18050</v>
      </c>
      <c r="AR1056" s="17">
        <v>0.43683180243939168</v>
      </c>
      <c r="AS1056" s="17">
        <v>0.311</v>
      </c>
      <c r="AT1056" s="17">
        <v>0.47692307692307695</v>
      </c>
      <c r="AU1056" s="12">
        <v>0.47728860936408107</v>
      </c>
      <c r="AV1056" s="12">
        <v>0</v>
      </c>
      <c r="AY1056" s="12">
        <v>4865201</v>
      </c>
      <c r="BA1056" s="12">
        <v>0</v>
      </c>
      <c r="BD1056" s="12">
        <v>1.7342318059299191</v>
      </c>
      <c r="BE1056" s="12">
        <v>0.43683180243939168</v>
      </c>
      <c r="BF1056" s="12">
        <v>0.47692307692307695</v>
      </c>
      <c r="BG1056" s="12">
        <v>0.47728860936408107</v>
      </c>
      <c r="BH1056" s="12">
        <v>2.1000000000000001E-2</v>
      </c>
      <c r="BI1056" s="12">
        <v>0.311</v>
      </c>
      <c r="BJ1056" s="12">
        <v>0</v>
      </c>
      <c r="BK1056" s="12">
        <v>0.52800000000000002</v>
      </c>
      <c r="BL1056" s="12">
        <v>54</v>
      </c>
      <c r="BM1056" s="12">
        <v>-115</v>
      </c>
      <c r="BN1056" s="12">
        <v>-14</v>
      </c>
      <c r="BO1056" s="12">
        <v>532</v>
      </c>
      <c r="BP1056" s="12">
        <v>77</v>
      </c>
      <c r="BQ1056" s="12">
        <v>-38</v>
      </c>
      <c r="BR1056" s="12">
        <v>0</v>
      </c>
      <c r="BS1056" s="12">
        <v>591</v>
      </c>
      <c r="BT1056" s="12">
        <v>0.37207122046931479</v>
      </c>
      <c r="BU1056" s="12">
        <v>0.54109542377580189</v>
      </c>
      <c r="BV1056" s="12">
        <v>0.56188362406849213</v>
      </c>
      <c r="BW1056" s="12">
        <v>0.4994385456980337</v>
      </c>
      <c r="BX1056" s="12">
        <v>0.47517092065161914</v>
      </c>
      <c r="BY1056" s="12">
        <v>1629.5</v>
      </c>
      <c r="BZ1056" s="12">
        <v>0</v>
      </c>
      <c r="CB1056" s="12">
        <v>7.4146341463414631E-2</v>
      </c>
      <c r="CC1056" s="12">
        <v>20100</v>
      </c>
      <c r="CD1056" s="12">
        <v>20070</v>
      </c>
      <c r="CE1056" s="12">
        <v>23.389310540502201</v>
      </c>
      <c r="CH1056" s="22">
        <v>42936</v>
      </c>
      <c r="CI1056">
        <v>4110</v>
      </c>
      <c r="CJ1056">
        <v>4560</v>
      </c>
      <c r="CK1056">
        <v>3835</v>
      </c>
      <c r="CL1056">
        <v>4080</v>
      </c>
      <c r="CM1056" s="22">
        <v>42937</v>
      </c>
      <c r="CN1056">
        <v>3940</v>
      </c>
      <c r="CO1056">
        <v>4020</v>
      </c>
      <c r="CP1056">
        <v>3655</v>
      </c>
      <c r="CQ1056">
        <v>3710</v>
      </c>
      <c r="CR1056" s="22">
        <v>42940</v>
      </c>
      <c r="CS1056">
        <v>3710</v>
      </c>
      <c r="CT1056">
        <v>3770</v>
      </c>
      <c r="CU1056">
        <v>3585</v>
      </c>
      <c r="CV1056">
        <v>3590</v>
      </c>
    </row>
    <row r="1057" spans="1:100">
      <c r="A1057" s="22">
        <v>42936</v>
      </c>
      <c r="B1057">
        <v>1783</v>
      </c>
      <c r="C1057">
        <v>1783</v>
      </c>
      <c r="D1057">
        <v>1689</v>
      </c>
      <c r="E1057">
        <v>1783</v>
      </c>
      <c r="F1057" s="23">
        <f t="shared" si="104"/>
        <v>0</v>
      </c>
      <c r="G1057" s="22">
        <v>42937</v>
      </c>
      <c r="H1057">
        <v>1800</v>
      </c>
      <c r="I1057">
        <v>1800</v>
      </c>
      <c r="J1057">
        <v>1716</v>
      </c>
      <c r="K1057">
        <v>1748</v>
      </c>
      <c r="L1057" s="22">
        <v>42940</v>
      </c>
      <c r="M1057">
        <v>1732</v>
      </c>
      <c r="N1057" s="4">
        <v>42937</v>
      </c>
      <c r="O1057" s="3" t="s">
        <v>15</v>
      </c>
      <c r="P1057" s="3">
        <v>7271</v>
      </c>
      <c r="Q1057" s="3" t="s">
        <v>487</v>
      </c>
      <c r="R1057" s="3" t="s">
        <v>17</v>
      </c>
      <c r="S1057" s="3">
        <v>0.05</v>
      </c>
      <c r="T1057" s="3">
        <v>2</v>
      </c>
      <c r="U1057" s="3">
        <v>0</v>
      </c>
      <c r="V1057" s="3">
        <v>300</v>
      </c>
      <c r="W1057">
        <v>1800</v>
      </c>
      <c r="X1057" s="4">
        <v>42940</v>
      </c>
      <c r="Y1057">
        <v>1748</v>
      </c>
      <c r="Z1057" s="10">
        <f t="shared" si="103"/>
        <v>-15600</v>
      </c>
      <c r="AA1057" s="10">
        <f t="shared" si="102"/>
        <v>15600</v>
      </c>
      <c r="AB1057" t="str">
        <f t="shared" si="105"/>
        <v/>
      </c>
      <c r="AC1057">
        <f t="shared" si="106"/>
        <v>-619620</v>
      </c>
      <c r="AD1057">
        <f t="shared" si="107"/>
        <v>2.5974025974025983E-2</v>
      </c>
      <c r="AE1057" s="15">
        <v>42938</v>
      </c>
      <c r="AF1057" s="9">
        <v>-1.3386781881404852E-3</v>
      </c>
      <c r="AG1057" s="12" t="s">
        <v>962</v>
      </c>
      <c r="AH1057" s="20">
        <v>42936.99722222222</v>
      </c>
      <c r="AI1057" s="12">
        <v>1848</v>
      </c>
      <c r="AJ1057" s="12">
        <v>65</v>
      </c>
      <c r="AK1057" s="12">
        <v>3.6499999999999998E-2</v>
      </c>
      <c r="AL1057" s="17">
        <v>17500</v>
      </c>
      <c r="AM1057" s="17">
        <v>0.38672768878718533</v>
      </c>
      <c r="AN1057" s="9"/>
      <c r="AO1057" s="9"/>
      <c r="AP1057" s="17">
        <v>427.46</v>
      </c>
      <c r="AQ1057" s="17">
        <v>22617</v>
      </c>
      <c r="AR1057" s="17">
        <v>0.91887905604719766</v>
      </c>
      <c r="AS1057" s="17">
        <v>0.254</v>
      </c>
      <c r="AT1057" s="17">
        <v>0.48846008323874385</v>
      </c>
      <c r="AU1057" s="12">
        <v>0.48981132075471701</v>
      </c>
      <c r="AV1057" s="12">
        <v>0.56999999999999995</v>
      </c>
      <c r="AY1057" s="12">
        <v>12938639</v>
      </c>
      <c r="BA1057" s="12">
        <v>0.94680851063829785</v>
      </c>
      <c r="BD1057" s="12">
        <v>0.38672768878718533</v>
      </c>
      <c r="BE1057" s="12">
        <v>0.91887905604719766</v>
      </c>
      <c r="BF1057" s="12">
        <v>0.48846008323874385</v>
      </c>
      <c r="BG1057" s="12">
        <v>0.48981132075471701</v>
      </c>
      <c r="BH1057" s="12">
        <v>6.0000000000000001E-3</v>
      </c>
      <c r="BI1057" s="12">
        <v>0.254</v>
      </c>
      <c r="BJ1057" s="12">
        <v>4.0000000000000001E-3</v>
      </c>
      <c r="BK1057" s="12">
        <v>0.442</v>
      </c>
      <c r="BL1057" s="12">
        <v>1770</v>
      </c>
      <c r="BM1057" s="12">
        <v>-2365</v>
      </c>
      <c r="BN1057" s="12">
        <v>682</v>
      </c>
      <c r="BO1057" s="12">
        <v>3764</v>
      </c>
      <c r="BP1057" s="12">
        <v>-97</v>
      </c>
      <c r="BQ1057" s="12">
        <v>-3396</v>
      </c>
      <c r="BR1057" s="12">
        <v>3366</v>
      </c>
      <c r="BS1057" s="12">
        <v>3649</v>
      </c>
      <c r="BT1057" s="12">
        <v>0.2080183573648873</v>
      </c>
      <c r="BU1057" s="12">
        <v>0.66633800106675833</v>
      </c>
      <c r="BV1057" s="12">
        <v>0.7490422439774933</v>
      </c>
      <c r="BW1057" s="12">
        <v>0.69227637726527891</v>
      </c>
      <c r="BX1057" s="12">
        <v>0.64295249328598636</v>
      </c>
      <c r="BY1057" s="12">
        <v>1629.5</v>
      </c>
      <c r="BZ1057" s="12">
        <v>0.94680851063829785</v>
      </c>
      <c r="CB1057" s="12">
        <v>7.4146341463414631E-2</v>
      </c>
      <c r="CC1057" s="12">
        <v>20100</v>
      </c>
      <c r="CD1057" s="12">
        <v>20070</v>
      </c>
      <c r="CE1057" s="12">
        <v>5.215735276406118</v>
      </c>
      <c r="CH1057" s="22">
        <v>42936</v>
      </c>
      <c r="CI1057">
        <v>1783</v>
      </c>
      <c r="CJ1057">
        <v>1783</v>
      </c>
      <c r="CK1057">
        <v>1689</v>
      </c>
      <c r="CL1057">
        <v>1783</v>
      </c>
      <c r="CM1057" s="22">
        <v>42937</v>
      </c>
      <c r="CN1057">
        <v>1800</v>
      </c>
      <c r="CO1057">
        <v>1800</v>
      </c>
      <c r="CP1057">
        <v>1716</v>
      </c>
      <c r="CQ1057">
        <v>1748</v>
      </c>
      <c r="CR1057" s="22">
        <v>42940</v>
      </c>
      <c r="CS1057">
        <v>1732</v>
      </c>
      <c r="CT1057">
        <v>1780</v>
      </c>
      <c r="CU1057">
        <v>1650</v>
      </c>
      <c r="CV1057">
        <v>1729</v>
      </c>
    </row>
    <row r="1058" spans="1:100">
      <c r="A1058" s="22">
        <v>42936</v>
      </c>
      <c r="B1058">
        <v>2513</v>
      </c>
      <c r="C1058">
        <v>2554</v>
      </c>
      <c r="D1058">
        <v>2489</v>
      </c>
      <c r="E1058">
        <v>2550</v>
      </c>
      <c r="F1058" s="23">
        <f t="shared" si="104"/>
        <v>1.4723438121766907E-2</v>
      </c>
      <c r="G1058" s="22">
        <v>42937</v>
      </c>
      <c r="H1058">
        <v>2850</v>
      </c>
      <c r="I1058">
        <v>2938</v>
      </c>
      <c r="J1058">
        <v>2767</v>
      </c>
      <c r="K1058">
        <v>2806</v>
      </c>
      <c r="L1058" s="22">
        <v>42940</v>
      </c>
      <c r="M1058">
        <v>2809</v>
      </c>
      <c r="N1058" s="4">
        <v>42937</v>
      </c>
      <c r="O1058" s="3" t="s">
        <v>15</v>
      </c>
      <c r="P1058" s="3">
        <v>6506</v>
      </c>
      <c r="Q1058" s="3" t="s">
        <v>491</v>
      </c>
      <c r="R1058" s="3" t="s">
        <v>17</v>
      </c>
      <c r="S1058" s="3">
        <v>0.05</v>
      </c>
      <c r="T1058" s="3">
        <v>1</v>
      </c>
      <c r="U1058" s="3">
        <v>0</v>
      </c>
      <c r="V1058" s="3">
        <v>200</v>
      </c>
      <c r="W1058">
        <v>2850</v>
      </c>
      <c r="X1058" s="4">
        <v>42940</v>
      </c>
      <c r="Y1058">
        <v>2806</v>
      </c>
      <c r="Z1058" s="10">
        <f t="shared" si="103"/>
        <v>-8800</v>
      </c>
      <c r="AA1058" s="10">
        <f t="shared" si="102"/>
        <v>8800</v>
      </c>
      <c r="AB1058" t="str">
        <f t="shared" si="105"/>
        <v/>
      </c>
      <c r="AC1058">
        <f t="shared" si="106"/>
        <v>-619620</v>
      </c>
      <c r="AD1058">
        <f t="shared" si="107"/>
        <v>5.6338028169014009E-2</v>
      </c>
      <c r="AE1058" s="15">
        <v>42938</v>
      </c>
      <c r="AF1058" s="9">
        <v>-1.3386781881404852E-3</v>
      </c>
      <c r="AG1058" s="12" t="s">
        <v>962</v>
      </c>
      <c r="AH1058" s="20">
        <v>42936.982638888891</v>
      </c>
      <c r="AI1058" s="12">
        <v>2698</v>
      </c>
      <c r="AJ1058" s="12">
        <v>148</v>
      </c>
      <c r="AK1058" s="12">
        <v>5.8000000000000003E-2</v>
      </c>
      <c r="AL1058" s="17">
        <v>17400</v>
      </c>
      <c r="AM1058" s="17">
        <v>0.32573057733428368</v>
      </c>
      <c r="AN1058" s="17">
        <v>-1</v>
      </c>
      <c r="AO1058" s="17">
        <v>0</v>
      </c>
      <c r="AP1058" s="17">
        <v>1.18</v>
      </c>
      <c r="AQ1058" s="17">
        <v>748334</v>
      </c>
      <c r="AR1058" s="17">
        <v>1</v>
      </c>
      <c r="AS1058" s="17">
        <v>0.153</v>
      </c>
      <c r="AT1058" s="17">
        <v>1</v>
      </c>
      <c r="AU1058" s="12">
        <v>1</v>
      </c>
      <c r="AV1058" s="12">
        <v>1.07</v>
      </c>
      <c r="AY1058" s="12">
        <v>266690497</v>
      </c>
      <c r="BA1058" s="12">
        <v>1</v>
      </c>
      <c r="BB1058" s="12">
        <v>0</v>
      </c>
      <c r="BC1058" s="15">
        <v>42585</v>
      </c>
      <c r="BD1058" s="12">
        <v>0.32573057733428368</v>
      </c>
      <c r="BE1058" s="12">
        <v>1</v>
      </c>
      <c r="BF1058" s="12">
        <v>1</v>
      </c>
      <c r="BG1058" s="12">
        <v>1</v>
      </c>
      <c r="BH1058" s="12">
        <v>0.32400000000000001</v>
      </c>
      <c r="BI1058" s="12">
        <v>0.153</v>
      </c>
      <c r="BJ1058" s="12">
        <v>9.7000000000000003E-2</v>
      </c>
      <c r="BK1058" s="12">
        <v>0.33100000000000002</v>
      </c>
      <c r="BL1058" s="12">
        <v>246</v>
      </c>
      <c r="BM1058" s="12">
        <v>-180</v>
      </c>
      <c r="BN1058" s="12">
        <v>-90</v>
      </c>
      <c r="BO1058" s="12">
        <v>193</v>
      </c>
      <c r="BP1058" s="12">
        <v>63</v>
      </c>
      <c r="BQ1058" s="12">
        <v>-118</v>
      </c>
      <c r="BR1058" s="12">
        <v>135</v>
      </c>
      <c r="BS1058" s="12">
        <v>202</v>
      </c>
      <c r="BT1058" s="12">
        <v>0.2080183573648873</v>
      </c>
      <c r="BU1058" s="12">
        <v>0.66633800106675833</v>
      </c>
      <c r="BV1058" s="12">
        <v>0.7490422439774933</v>
      </c>
      <c r="BW1058" s="12">
        <v>0.69227637726527891</v>
      </c>
      <c r="BX1058" s="12">
        <v>0.64295249328598636</v>
      </c>
      <c r="BY1058" s="12">
        <v>1629.5</v>
      </c>
      <c r="BZ1058" s="12">
        <v>1</v>
      </c>
      <c r="CB1058" s="12">
        <v>7.4146341463414631E-2</v>
      </c>
      <c r="CC1058" s="12">
        <v>20100</v>
      </c>
      <c r="CD1058" s="12">
        <v>20070</v>
      </c>
      <c r="CE1058" s="12">
        <v>4.3930768653636942</v>
      </c>
      <c r="CH1058" s="22">
        <v>42936</v>
      </c>
      <c r="CI1058">
        <v>2513</v>
      </c>
      <c r="CJ1058">
        <v>2554</v>
      </c>
      <c r="CK1058">
        <v>2489</v>
      </c>
      <c r="CL1058">
        <v>2550</v>
      </c>
      <c r="CM1058" s="22">
        <v>42937</v>
      </c>
      <c r="CN1058">
        <v>2850</v>
      </c>
      <c r="CO1058">
        <v>2938</v>
      </c>
      <c r="CP1058">
        <v>2767</v>
      </c>
      <c r="CQ1058">
        <v>2806</v>
      </c>
      <c r="CR1058" s="22">
        <v>42940</v>
      </c>
      <c r="CS1058">
        <v>2809</v>
      </c>
      <c r="CT1058">
        <v>2850</v>
      </c>
      <c r="CU1058">
        <v>2795</v>
      </c>
      <c r="CV1058">
        <v>2844</v>
      </c>
    </row>
    <row r="1059" spans="1:100">
      <c r="A1059" s="22">
        <v>42937</v>
      </c>
      <c r="B1059">
        <v>600</v>
      </c>
      <c r="C1059">
        <v>690</v>
      </c>
      <c r="D1059">
        <v>600</v>
      </c>
      <c r="E1059">
        <v>690</v>
      </c>
      <c r="F1059" s="23">
        <f t="shared" si="104"/>
        <v>0.14999999999999991</v>
      </c>
      <c r="G1059" s="22">
        <v>42940</v>
      </c>
      <c r="H1059">
        <v>810</v>
      </c>
      <c r="I1059">
        <v>840</v>
      </c>
      <c r="J1059">
        <v>743</v>
      </c>
      <c r="K1059">
        <v>785</v>
      </c>
      <c r="L1059" s="22">
        <v>42941</v>
      </c>
      <c r="M1059">
        <v>880</v>
      </c>
      <c r="N1059" s="4">
        <v>42940</v>
      </c>
      <c r="O1059" s="3" t="s">
        <v>15</v>
      </c>
      <c r="P1059" s="3">
        <v>7810</v>
      </c>
      <c r="Q1059" s="3" t="s">
        <v>492</v>
      </c>
      <c r="R1059" s="3" t="s">
        <v>17</v>
      </c>
      <c r="S1059" s="3">
        <v>0.05</v>
      </c>
      <c r="T1059" s="3">
        <v>2</v>
      </c>
      <c r="U1059" s="3">
        <v>0</v>
      </c>
      <c r="V1059" s="3">
        <v>400</v>
      </c>
      <c r="W1059">
        <v>810</v>
      </c>
      <c r="X1059" s="4">
        <v>42941</v>
      </c>
      <c r="Y1059">
        <v>785</v>
      </c>
      <c r="Z1059" s="10">
        <f t="shared" si="103"/>
        <v>-10000</v>
      </c>
      <c r="AA1059" s="10">
        <f t="shared" si="102"/>
        <v>10000</v>
      </c>
      <c r="AB1059" t="str">
        <f t="shared" si="105"/>
        <v/>
      </c>
      <c r="AC1059">
        <f t="shared" si="106"/>
        <v>-619620</v>
      </c>
      <c r="AD1059">
        <f t="shared" si="107"/>
        <v>0.48176583493282155</v>
      </c>
      <c r="AE1059" s="15">
        <v>42941</v>
      </c>
      <c r="AF1059" s="9">
        <v>-1.4672553579575531E-3</v>
      </c>
      <c r="AG1059" s="12" t="s">
        <v>960</v>
      </c>
      <c r="AH1059" s="20">
        <v>42937.997916666667</v>
      </c>
      <c r="AI1059" s="12">
        <v>1563</v>
      </c>
      <c r="AJ1059" s="12">
        <v>182</v>
      </c>
      <c r="AK1059" s="12">
        <v>0.1318</v>
      </c>
      <c r="AL1059" s="17">
        <v>91500</v>
      </c>
      <c r="AM1059" s="17">
        <v>0.29036929761042723</v>
      </c>
      <c r="AN1059" s="9"/>
      <c r="AO1059" s="9"/>
      <c r="AP1059" s="17">
        <v>0</v>
      </c>
      <c r="AQ1059" s="17">
        <v>11286</v>
      </c>
      <c r="AR1059" s="17">
        <v>1</v>
      </c>
      <c r="AS1059" s="9"/>
      <c r="AT1059" s="17">
        <v>1</v>
      </c>
      <c r="AU1059" s="12">
        <v>1</v>
      </c>
      <c r="AV1059" s="12">
        <v>1.0900000000000001</v>
      </c>
      <c r="AY1059" s="12">
        <v>8172000</v>
      </c>
      <c r="BA1059" s="12">
        <v>1</v>
      </c>
      <c r="BD1059" s="12">
        <v>0.29036929761042723</v>
      </c>
      <c r="BE1059" s="12">
        <v>1</v>
      </c>
      <c r="BF1059" s="12">
        <v>1</v>
      </c>
      <c r="BG1059" s="12">
        <v>1</v>
      </c>
      <c r="BT1059" s="12">
        <v>0.25015084865164161</v>
      </c>
      <c r="BU1059" s="12">
        <v>0.64304848726103458</v>
      </c>
      <c r="BV1059" s="12">
        <v>0.69285986106081676</v>
      </c>
      <c r="BW1059" s="12">
        <v>0.62925425454643058</v>
      </c>
      <c r="BX1059" s="12">
        <v>0.64205167369198601</v>
      </c>
      <c r="BY1059" s="12">
        <v>1618.5</v>
      </c>
      <c r="BZ1059" s="12">
        <v>1</v>
      </c>
      <c r="CB1059" s="12">
        <v>7.4146341463414631E-2</v>
      </c>
      <c r="CC1059" s="12">
        <v>20070</v>
      </c>
      <c r="CD1059" s="12">
        <v>19910</v>
      </c>
      <c r="CE1059" s="12">
        <v>3.9161648690879991</v>
      </c>
      <c r="CH1059" s="22">
        <v>42937</v>
      </c>
      <c r="CI1059">
        <v>600</v>
      </c>
      <c r="CJ1059">
        <v>690</v>
      </c>
      <c r="CK1059">
        <v>600</v>
      </c>
      <c r="CL1059">
        <v>690</v>
      </c>
      <c r="CM1059" s="22">
        <v>42940</v>
      </c>
      <c r="CN1059">
        <v>810</v>
      </c>
      <c r="CO1059">
        <v>840</v>
      </c>
      <c r="CP1059">
        <v>743</v>
      </c>
      <c r="CQ1059">
        <v>785</v>
      </c>
      <c r="CR1059" s="22">
        <v>42941</v>
      </c>
      <c r="CS1059">
        <v>880</v>
      </c>
      <c r="CT1059">
        <v>905</v>
      </c>
      <c r="CU1059">
        <v>771</v>
      </c>
      <c r="CV1059">
        <v>785</v>
      </c>
    </row>
    <row r="1060" spans="1:100">
      <c r="A1060" s="22">
        <v>42937</v>
      </c>
      <c r="B1060">
        <v>8</v>
      </c>
      <c r="C1060">
        <v>9</v>
      </c>
      <c r="D1060">
        <v>8</v>
      </c>
      <c r="E1060">
        <v>8</v>
      </c>
      <c r="F1060" s="23">
        <f t="shared" si="104"/>
        <v>0</v>
      </c>
      <c r="G1060" s="22">
        <v>42940</v>
      </c>
      <c r="H1060">
        <v>9</v>
      </c>
      <c r="I1060">
        <v>9</v>
      </c>
      <c r="J1060">
        <v>8</v>
      </c>
      <c r="K1060">
        <v>8</v>
      </c>
      <c r="L1060" s="22">
        <v>42941</v>
      </c>
      <c r="M1060">
        <v>9</v>
      </c>
      <c r="N1060" s="4">
        <v>42940</v>
      </c>
      <c r="O1060" s="3" t="s">
        <v>15</v>
      </c>
      <c r="P1060" s="3">
        <v>9318</v>
      </c>
      <c r="Q1060" s="3" t="s">
        <v>71</v>
      </c>
      <c r="R1060" s="3" t="s">
        <v>17</v>
      </c>
      <c r="S1060" s="3">
        <v>0.05</v>
      </c>
      <c r="T1060" s="3">
        <v>2</v>
      </c>
      <c r="U1060" s="3">
        <v>0</v>
      </c>
      <c r="V1060" s="3">
        <v>62500</v>
      </c>
      <c r="W1060">
        <v>9</v>
      </c>
      <c r="X1060" s="4">
        <v>42941</v>
      </c>
      <c r="Y1060">
        <v>8</v>
      </c>
      <c r="Z1060" s="10">
        <f t="shared" si="103"/>
        <v>-62500</v>
      </c>
      <c r="AA1060" s="10">
        <f t="shared" si="102"/>
        <v>62500</v>
      </c>
      <c r="AB1060" t="str">
        <f t="shared" si="105"/>
        <v/>
      </c>
      <c r="AC1060">
        <f t="shared" si="106"/>
        <v>-619620</v>
      </c>
      <c r="AD1060">
        <f t="shared" si="107"/>
        <v>4.6511627906976827E-2</v>
      </c>
      <c r="AE1060" s="15">
        <v>42941</v>
      </c>
      <c r="AF1060" s="9">
        <v>-1.4672553579575531E-3</v>
      </c>
      <c r="AG1060" s="12" t="s">
        <v>954</v>
      </c>
      <c r="AH1060" s="20">
        <v>42937.993055555555</v>
      </c>
      <c r="AI1060" s="12">
        <v>8.6</v>
      </c>
      <c r="AJ1060" s="12">
        <v>0.6</v>
      </c>
      <c r="AK1060" s="12">
        <v>7.4999999999999997E-2</v>
      </c>
      <c r="AL1060" s="17">
        <v>68800</v>
      </c>
      <c r="AM1060" s="17">
        <v>0.25</v>
      </c>
      <c r="AN1060" s="9"/>
      <c r="AO1060" s="9"/>
      <c r="AP1060" s="17">
        <v>0</v>
      </c>
      <c r="AQ1060" s="17">
        <v>3175</v>
      </c>
      <c r="AR1060" s="17">
        <v>0</v>
      </c>
      <c r="AS1060" s="17">
        <v>4.7E-2</v>
      </c>
      <c r="AT1060" s="17">
        <v>0</v>
      </c>
      <c r="AU1060" s="12">
        <v>0.1111111111111111</v>
      </c>
      <c r="AV1060" s="12">
        <v>0</v>
      </c>
      <c r="AY1060" s="12">
        <v>396835456</v>
      </c>
      <c r="BA1060" s="12">
        <v>0</v>
      </c>
      <c r="BD1060" s="12">
        <v>0.25</v>
      </c>
      <c r="BE1060" s="12">
        <v>0</v>
      </c>
      <c r="BF1060" s="12">
        <v>0</v>
      </c>
      <c r="BG1060" s="12">
        <v>0.1111111111111111</v>
      </c>
      <c r="BH1060" s="12">
        <v>6.0999999999999999E-2</v>
      </c>
      <c r="BI1060" s="12">
        <v>4.7E-2</v>
      </c>
      <c r="BJ1060" s="12">
        <v>0</v>
      </c>
      <c r="BK1060" s="12">
        <v>0.27800000000000002</v>
      </c>
      <c r="BL1060" s="12">
        <v>-372</v>
      </c>
      <c r="BM1060" s="12">
        <v>-524</v>
      </c>
      <c r="BN1060" s="12">
        <v>916</v>
      </c>
      <c r="BO1060" s="12">
        <v>1248</v>
      </c>
      <c r="BP1060" s="12">
        <v>785</v>
      </c>
      <c r="BQ1060" s="12">
        <v>29</v>
      </c>
      <c r="BR1060" s="12">
        <v>55</v>
      </c>
      <c r="BS1060" s="12">
        <v>1227</v>
      </c>
      <c r="BT1060" s="12">
        <v>0.25010684496570157</v>
      </c>
      <c r="BU1060" s="12">
        <v>0.67673788837538662</v>
      </c>
      <c r="BV1060" s="12">
        <v>0.73748589825162092</v>
      </c>
      <c r="BW1060" s="12">
        <v>0.67783795930776791</v>
      </c>
      <c r="BX1060" s="12">
        <v>0.70993801823317348</v>
      </c>
      <c r="BY1060" s="12">
        <v>1618.5</v>
      </c>
      <c r="BZ1060" s="12">
        <v>0</v>
      </c>
      <c r="CB1060" s="12">
        <v>7.4146341463414631E-2</v>
      </c>
      <c r="CC1060" s="12">
        <v>20070</v>
      </c>
      <c r="CD1060" s="12">
        <v>19910</v>
      </c>
      <c r="CE1060" s="12">
        <v>3.3717105263157898</v>
      </c>
      <c r="CH1060" s="22">
        <v>42937</v>
      </c>
      <c r="CI1060">
        <v>8</v>
      </c>
      <c r="CJ1060">
        <v>9</v>
      </c>
      <c r="CK1060">
        <v>8</v>
      </c>
      <c r="CL1060">
        <v>8</v>
      </c>
      <c r="CM1060" s="22">
        <v>42940</v>
      </c>
      <c r="CN1060">
        <v>9</v>
      </c>
      <c r="CO1060">
        <v>9</v>
      </c>
      <c r="CP1060">
        <v>8</v>
      </c>
      <c r="CQ1060">
        <v>8</v>
      </c>
      <c r="CR1060" s="22">
        <v>42941</v>
      </c>
      <c r="CS1060">
        <v>9</v>
      </c>
      <c r="CT1060">
        <v>10</v>
      </c>
      <c r="CU1060">
        <v>8</v>
      </c>
      <c r="CV1060">
        <v>10</v>
      </c>
    </row>
    <row r="1061" spans="1:100">
      <c r="A1061" s="22">
        <v>42937</v>
      </c>
      <c r="B1061">
        <v>273</v>
      </c>
      <c r="C1061">
        <v>290</v>
      </c>
      <c r="D1061">
        <v>272</v>
      </c>
      <c r="E1061">
        <v>290</v>
      </c>
      <c r="F1061" s="23">
        <f t="shared" si="104"/>
        <v>6.2271062271062272E-2</v>
      </c>
      <c r="G1061" s="22">
        <v>42940</v>
      </c>
      <c r="H1061">
        <v>258</v>
      </c>
      <c r="I1061">
        <v>284</v>
      </c>
      <c r="J1061">
        <v>253</v>
      </c>
      <c r="K1061">
        <v>263</v>
      </c>
      <c r="L1061" s="22">
        <v>42941</v>
      </c>
      <c r="M1061">
        <v>264</v>
      </c>
      <c r="N1061" s="4">
        <v>42940</v>
      </c>
      <c r="O1061" s="3" t="s">
        <v>11</v>
      </c>
      <c r="P1061" s="3">
        <v>7908</v>
      </c>
      <c r="Q1061" s="3" t="s">
        <v>253</v>
      </c>
      <c r="R1061" s="3" t="s">
        <v>13</v>
      </c>
      <c r="S1061" s="3">
        <v>0.05</v>
      </c>
      <c r="T1061" s="3">
        <v>2</v>
      </c>
      <c r="U1061" s="3">
        <v>0</v>
      </c>
      <c r="V1061" s="3">
        <v>1800</v>
      </c>
      <c r="W1061">
        <v>258</v>
      </c>
      <c r="X1061" s="4">
        <v>42941</v>
      </c>
      <c r="Y1061">
        <v>263</v>
      </c>
      <c r="Z1061" s="10">
        <f t="shared" si="103"/>
        <v>9000</v>
      </c>
      <c r="AA1061" s="10">
        <f t="shared" si="102"/>
        <v>9000</v>
      </c>
      <c r="AB1061" t="str">
        <f t="shared" si="105"/>
        <v/>
      </c>
      <c r="AC1061">
        <f t="shared" si="106"/>
        <v>-619620</v>
      </c>
      <c r="AD1061">
        <f t="shared" si="107"/>
        <v>1.1614401858304202E-3</v>
      </c>
      <c r="AE1061" s="15">
        <v>42941</v>
      </c>
      <c r="AF1061" s="9">
        <v>-1.4672553579575531E-3</v>
      </c>
      <c r="AG1061" s="12" t="s">
        <v>962</v>
      </c>
      <c r="AH1061" s="20">
        <v>42937.997916666667</v>
      </c>
      <c r="AI1061" s="12">
        <v>258.3</v>
      </c>
      <c r="AJ1061" s="12">
        <v>-31.7</v>
      </c>
      <c r="AK1061" s="12">
        <v>-0.10929999999999999</v>
      </c>
      <c r="AL1061" s="17">
        <v>35900</v>
      </c>
      <c r="AM1061" s="17">
        <v>0.26896551724137929</v>
      </c>
      <c r="AN1061" s="9"/>
      <c r="AO1061" s="9"/>
      <c r="AP1061" s="17">
        <v>0</v>
      </c>
      <c r="AQ1061" s="17">
        <v>15884</v>
      </c>
      <c r="AR1061" s="17">
        <v>1</v>
      </c>
      <c r="AS1061" s="17">
        <v>8.5000000000000006E-2</v>
      </c>
      <c r="AT1061" s="17">
        <v>1</v>
      </c>
      <c r="AU1061" s="12">
        <v>1</v>
      </c>
      <c r="AV1061" s="12">
        <v>1.72</v>
      </c>
      <c r="AY1061" s="12">
        <v>54772564</v>
      </c>
      <c r="BA1061" s="12">
        <v>0.41304347826086957</v>
      </c>
      <c r="BD1061" s="12">
        <v>0.26896551724137929</v>
      </c>
      <c r="BE1061" s="12">
        <v>1</v>
      </c>
      <c r="BF1061" s="12">
        <v>1</v>
      </c>
      <c r="BG1061" s="12">
        <v>1</v>
      </c>
      <c r="BH1061" s="12">
        <v>0.121</v>
      </c>
      <c r="BI1061" s="12">
        <v>8.5000000000000006E-2</v>
      </c>
      <c r="BJ1061" s="12">
        <v>8.8999999999999996E-2</v>
      </c>
      <c r="BK1061" s="12">
        <v>0.51800000000000002</v>
      </c>
      <c r="BL1061" s="12">
        <v>2829</v>
      </c>
      <c r="BM1061" s="12">
        <v>98</v>
      </c>
      <c r="BN1061" s="12">
        <v>-850</v>
      </c>
      <c r="BO1061" s="12">
        <v>11896</v>
      </c>
      <c r="BP1061" s="12">
        <v>2476</v>
      </c>
      <c r="BQ1061" s="12">
        <v>-299</v>
      </c>
      <c r="BR1061" s="12">
        <v>-880</v>
      </c>
      <c r="BS1061" s="12">
        <v>9654</v>
      </c>
      <c r="BT1061" s="12">
        <v>0.20129030448911919</v>
      </c>
      <c r="BU1061" s="12">
        <v>0.68607346102154976</v>
      </c>
      <c r="BV1061" s="12">
        <v>0.76295439418013911</v>
      </c>
      <c r="BW1061" s="12">
        <v>0.70804840759849641</v>
      </c>
      <c r="BX1061" s="12">
        <v>0.64496510864031087</v>
      </c>
      <c r="BY1061" s="12">
        <v>1618.5</v>
      </c>
      <c r="BZ1061" s="12">
        <v>0.41304347826086957</v>
      </c>
      <c r="CB1061" s="12">
        <v>7.4146341463414631E-2</v>
      </c>
      <c r="CC1061" s="12">
        <v>20070</v>
      </c>
      <c r="CD1061" s="12">
        <v>19910</v>
      </c>
      <c r="CE1061" s="12">
        <v>3.6274954627949181</v>
      </c>
      <c r="CH1061" s="22">
        <v>42937</v>
      </c>
      <c r="CI1061">
        <v>273</v>
      </c>
      <c r="CJ1061">
        <v>290</v>
      </c>
      <c r="CK1061">
        <v>272</v>
      </c>
      <c r="CL1061">
        <v>290</v>
      </c>
      <c r="CM1061" s="22">
        <v>42940</v>
      </c>
      <c r="CN1061">
        <v>258</v>
      </c>
      <c r="CO1061">
        <v>284</v>
      </c>
      <c r="CP1061">
        <v>253</v>
      </c>
      <c r="CQ1061">
        <v>263</v>
      </c>
      <c r="CR1061" s="22">
        <v>42941</v>
      </c>
      <c r="CS1061">
        <v>264</v>
      </c>
      <c r="CT1061">
        <v>265</v>
      </c>
      <c r="CU1061">
        <v>260</v>
      </c>
      <c r="CV1061">
        <v>261</v>
      </c>
    </row>
    <row r="1062" spans="1:100">
      <c r="A1062" s="22">
        <v>42937</v>
      </c>
      <c r="B1062">
        <v>132</v>
      </c>
      <c r="C1062">
        <v>135</v>
      </c>
      <c r="D1062">
        <v>131</v>
      </c>
      <c r="E1062">
        <v>131</v>
      </c>
      <c r="F1062" s="23">
        <f t="shared" si="104"/>
        <v>-7.575757575757569E-3</v>
      </c>
      <c r="G1062" s="22">
        <v>42940</v>
      </c>
      <c r="H1062">
        <v>171</v>
      </c>
      <c r="I1062">
        <v>180</v>
      </c>
      <c r="J1062">
        <v>153</v>
      </c>
      <c r="K1062">
        <v>157</v>
      </c>
      <c r="L1062" s="22">
        <v>42941</v>
      </c>
      <c r="M1062">
        <v>154</v>
      </c>
      <c r="N1062" s="4">
        <v>42940</v>
      </c>
      <c r="O1062" s="3" t="s">
        <v>15</v>
      </c>
      <c r="P1062" s="3">
        <v>3779</v>
      </c>
      <c r="Q1062" s="3" t="s">
        <v>493</v>
      </c>
      <c r="R1062" s="3" t="s">
        <v>17</v>
      </c>
      <c r="S1062" s="3">
        <v>0.05</v>
      </c>
      <c r="T1062" s="3">
        <v>2</v>
      </c>
      <c r="U1062" s="3">
        <v>0</v>
      </c>
      <c r="V1062" s="3">
        <v>3900</v>
      </c>
      <c r="W1062">
        <v>171</v>
      </c>
      <c r="X1062" s="4">
        <v>42941</v>
      </c>
      <c r="Y1062">
        <v>157</v>
      </c>
      <c r="Z1062" s="10">
        <f t="shared" si="103"/>
        <v>-54600</v>
      </c>
      <c r="AA1062" s="10">
        <f t="shared" si="102"/>
        <v>54600</v>
      </c>
      <c r="AB1062" t="str">
        <f t="shared" si="105"/>
        <v/>
      </c>
      <c r="AC1062">
        <f t="shared" si="106"/>
        <v>-619620</v>
      </c>
      <c r="AD1062">
        <f t="shared" si="107"/>
        <v>1.7241379310344862E-2</v>
      </c>
      <c r="AE1062" s="15">
        <v>42941</v>
      </c>
      <c r="AF1062" s="9">
        <v>-1.4672553579575531E-3</v>
      </c>
      <c r="AG1062" s="12" t="s">
        <v>960</v>
      </c>
      <c r="AH1062" s="20">
        <v>42937.997916666667</v>
      </c>
      <c r="AI1062" s="12">
        <v>174</v>
      </c>
      <c r="AJ1062" s="12">
        <v>43</v>
      </c>
      <c r="AK1062" s="12">
        <v>0.32819999999999999</v>
      </c>
      <c r="AL1062" s="17">
        <v>34200</v>
      </c>
      <c r="AM1062" s="17">
        <v>0.29770992366412213</v>
      </c>
      <c r="AN1062" s="9"/>
      <c r="AO1062" s="9"/>
      <c r="AP1062" s="17">
        <v>0</v>
      </c>
      <c r="AQ1062" s="17">
        <v>1372</v>
      </c>
      <c r="AR1062" s="17">
        <v>0.5</v>
      </c>
      <c r="AS1062" s="17">
        <v>0.30399999999999999</v>
      </c>
      <c r="AT1062" s="17">
        <v>0.57009345794392519</v>
      </c>
      <c r="AU1062" s="12">
        <v>0.57009345794392519</v>
      </c>
      <c r="AV1062" s="12">
        <v>0</v>
      </c>
      <c r="AY1062" s="12">
        <v>10472990</v>
      </c>
      <c r="BA1062" s="12">
        <v>1</v>
      </c>
      <c r="BD1062" s="12">
        <v>0.29770992366412213</v>
      </c>
      <c r="BE1062" s="12">
        <v>0.5</v>
      </c>
      <c r="BF1062" s="12">
        <v>0.57009345794392519</v>
      </c>
      <c r="BG1062" s="12">
        <v>0.57009345794392519</v>
      </c>
      <c r="BH1062" s="12">
        <v>2E-3</v>
      </c>
      <c r="BI1062" s="12">
        <v>0.30399999999999999</v>
      </c>
      <c r="BJ1062" s="12">
        <v>0</v>
      </c>
      <c r="BK1062" s="12">
        <v>0.30499999999999999</v>
      </c>
      <c r="BL1062" s="12">
        <v>-12</v>
      </c>
      <c r="BM1062" s="12">
        <v>19</v>
      </c>
      <c r="BN1062" s="12">
        <v>-10</v>
      </c>
      <c r="BO1062" s="12">
        <v>167</v>
      </c>
      <c r="BP1062" s="12">
        <v>15</v>
      </c>
      <c r="BQ1062" s="12">
        <v>-2</v>
      </c>
      <c r="BR1062" s="12">
        <v>-10</v>
      </c>
      <c r="BS1062" s="12">
        <v>170</v>
      </c>
      <c r="BT1062" s="12">
        <v>0.25015084865164161</v>
      </c>
      <c r="BU1062" s="12">
        <v>0.64304848726103458</v>
      </c>
      <c r="BV1062" s="12">
        <v>0.69285986106081676</v>
      </c>
      <c r="BW1062" s="12">
        <v>0.62925425454643058</v>
      </c>
      <c r="BX1062" s="12">
        <v>0.64205167369198601</v>
      </c>
      <c r="BY1062" s="12">
        <v>1618.5</v>
      </c>
      <c r="BZ1062" s="12">
        <v>1</v>
      </c>
      <c r="CB1062" s="12">
        <v>7.4146341463414631E-2</v>
      </c>
      <c r="CC1062" s="12">
        <v>20070</v>
      </c>
      <c r="CD1062" s="12">
        <v>19910</v>
      </c>
      <c r="CE1062" s="12">
        <v>4.0151667336279635</v>
      </c>
      <c r="CH1062" s="22">
        <v>42937</v>
      </c>
      <c r="CI1062">
        <v>132</v>
      </c>
      <c r="CJ1062">
        <v>135</v>
      </c>
      <c r="CK1062">
        <v>131</v>
      </c>
      <c r="CL1062">
        <v>131</v>
      </c>
      <c r="CM1062" s="22">
        <v>42940</v>
      </c>
      <c r="CN1062">
        <v>171</v>
      </c>
      <c r="CO1062">
        <v>180</v>
      </c>
      <c r="CP1062">
        <v>153</v>
      </c>
      <c r="CQ1062">
        <v>157</v>
      </c>
      <c r="CR1062" s="22">
        <v>42941</v>
      </c>
      <c r="CS1062">
        <v>154</v>
      </c>
      <c r="CT1062">
        <v>165</v>
      </c>
      <c r="CU1062">
        <v>149</v>
      </c>
      <c r="CV1062">
        <v>159</v>
      </c>
    </row>
    <row r="1063" spans="1:100">
      <c r="A1063" s="22">
        <v>42937</v>
      </c>
      <c r="B1063">
        <v>1778</v>
      </c>
      <c r="C1063">
        <v>1778</v>
      </c>
      <c r="D1063">
        <v>1778</v>
      </c>
      <c r="E1063">
        <v>1778</v>
      </c>
      <c r="F1063" s="23">
        <f t="shared" si="104"/>
        <v>0</v>
      </c>
      <c r="G1063" s="22">
        <v>42940</v>
      </c>
      <c r="H1063">
        <v>1898</v>
      </c>
      <c r="I1063">
        <v>1900</v>
      </c>
      <c r="J1063">
        <v>1650</v>
      </c>
      <c r="K1063">
        <v>1650</v>
      </c>
      <c r="L1063" s="22">
        <v>42941</v>
      </c>
      <c r="M1063">
        <v>1610</v>
      </c>
      <c r="N1063" s="4">
        <v>42940</v>
      </c>
      <c r="O1063" s="3" t="s">
        <v>15</v>
      </c>
      <c r="P1063" s="3">
        <v>6195</v>
      </c>
      <c r="Q1063" s="3" t="s">
        <v>435</v>
      </c>
      <c r="R1063" s="3" t="s">
        <v>17</v>
      </c>
      <c r="S1063" s="3">
        <v>0.05</v>
      </c>
      <c r="T1063" s="3">
        <v>2</v>
      </c>
      <c r="U1063" s="3">
        <v>0</v>
      </c>
      <c r="V1063" s="3">
        <v>300</v>
      </c>
      <c r="W1063">
        <v>1898</v>
      </c>
      <c r="X1063" s="4">
        <v>42941</v>
      </c>
      <c r="Y1063">
        <v>1650</v>
      </c>
      <c r="Z1063" s="10">
        <f t="shared" si="103"/>
        <v>-74400</v>
      </c>
      <c r="AA1063" s="10">
        <f t="shared" si="102"/>
        <v>74400</v>
      </c>
      <c r="AB1063" t="str">
        <f t="shared" si="105"/>
        <v/>
      </c>
      <c r="AC1063">
        <f t="shared" si="106"/>
        <v>-619620</v>
      </c>
      <c r="AD1063">
        <f t="shared" si="107"/>
        <v>2.2153529108706826E-2</v>
      </c>
      <c r="AE1063" s="15">
        <v>42941</v>
      </c>
      <c r="AF1063" s="9">
        <v>-1.4672553579575531E-3</v>
      </c>
      <c r="AG1063" s="12" t="s">
        <v>957</v>
      </c>
      <c r="AH1063" s="20">
        <v>42937.993750000001</v>
      </c>
      <c r="AI1063" s="12">
        <v>1941</v>
      </c>
      <c r="AJ1063" s="12">
        <v>163</v>
      </c>
      <c r="AK1063" s="12">
        <v>9.1700000000000004E-2</v>
      </c>
      <c r="AL1063" s="17">
        <v>15100</v>
      </c>
      <c r="AM1063" s="17">
        <v>0.51349831271091118</v>
      </c>
      <c r="AN1063" s="9"/>
      <c r="AO1063" s="9"/>
      <c r="AP1063" s="17">
        <v>0</v>
      </c>
      <c r="AQ1063" s="17">
        <v>2479</v>
      </c>
      <c r="AR1063" s="17">
        <v>0.30668016194331982</v>
      </c>
      <c r="AS1063" s="17">
        <v>0</v>
      </c>
      <c r="AT1063" s="17">
        <v>0.3704044117647059</v>
      </c>
      <c r="AU1063" s="12">
        <v>0.31757289204097716</v>
      </c>
      <c r="AV1063" s="12" t="s">
        <v>988</v>
      </c>
      <c r="AY1063" s="12">
        <v>1394200</v>
      </c>
      <c r="BA1063" s="12">
        <v>0.48882681564245811</v>
      </c>
      <c r="BD1063" s="12">
        <v>0.51349831271091118</v>
      </c>
      <c r="BE1063" s="12">
        <v>0.30668016194331982</v>
      </c>
      <c r="BF1063" s="12">
        <v>0.3704044117647059</v>
      </c>
      <c r="BG1063" s="12">
        <v>0.31757289204097716</v>
      </c>
      <c r="BH1063" s="12">
        <v>1.4E-2</v>
      </c>
      <c r="BI1063" s="12">
        <v>0</v>
      </c>
      <c r="BJ1063" s="12">
        <v>0</v>
      </c>
      <c r="BK1063" s="12">
        <v>0.68500000000000005</v>
      </c>
      <c r="BL1063" s="12">
        <v>36</v>
      </c>
      <c r="BM1063" s="12">
        <v>-14</v>
      </c>
      <c r="BN1063" s="12">
        <v>211</v>
      </c>
      <c r="BO1063" s="12">
        <v>540</v>
      </c>
      <c r="BP1063" s="12">
        <v>64</v>
      </c>
      <c r="BQ1063" s="12">
        <v>4</v>
      </c>
      <c r="BR1063" s="12">
        <v>-4</v>
      </c>
      <c r="BS1063" s="12">
        <v>306</v>
      </c>
      <c r="BT1063" s="12">
        <v>0.37254614583584189</v>
      </c>
      <c r="BU1063" s="12">
        <v>0.54102357310156579</v>
      </c>
      <c r="BV1063" s="12">
        <v>0.56562627878488658</v>
      </c>
      <c r="BW1063" s="12">
        <v>0.50676581436495349</v>
      </c>
      <c r="BX1063" s="12">
        <v>0.47206189259012832</v>
      </c>
      <c r="BY1063" s="12">
        <v>1618.5</v>
      </c>
      <c r="BZ1063" s="12">
        <v>0.48882681564245811</v>
      </c>
      <c r="CB1063" s="12">
        <v>7.4146341463414631E-2</v>
      </c>
      <c r="CC1063" s="12">
        <v>20070</v>
      </c>
      <c r="CD1063" s="12">
        <v>19910</v>
      </c>
      <c r="CE1063" s="12">
        <v>6.9254706648511046</v>
      </c>
      <c r="CH1063" s="22">
        <v>42937</v>
      </c>
      <c r="CI1063">
        <v>1778</v>
      </c>
      <c r="CJ1063">
        <v>1778</v>
      </c>
      <c r="CK1063">
        <v>1778</v>
      </c>
      <c r="CL1063">
        <v>1778</v>
      </c>
      <c r="CM1063" s="22">
        <v>42940</v>
      </c>
      <c r="CN1063">
        <v>1898</v>
      </c>
      <c r="CO1063">
        <v>1900</v>
      </c>
      <c r="CP1063">
        <v>1650</v>
      </c>
      <c r="CQ1063">
        <v>1650</v>
      </c>
      <c r="CR1063" s="22">
        <v>42941</v>
      </c>
      <c r="CS1063">
        <v>1610</v>
      </c>
      <c r="CT1063">
        <v>1637</v>
      </c>
      <c r="CU1063">
        <v>1582</v>
      </c>
      <c r="CV1063">
        <v>1583</v>
      </c>
    </row>
    <row r="1064" spans="1:100">
      <c r="A1064" s="22">
        <v>42937</v>
      </c>
      <c r="B1064">
        <v>414</v>
      </c>
      <c r="C1064">
        <v>416</v>
      </c>
      <c r="D1064">
        <v>390</v>
      </c>
      <c r="E1064">
        <v>390</v>
      </c>
      <c r="F1064" s="23">
        <f t="shared" si="104"/>
        <v>-5.7971014492753659E-2</v>
      </c>
      <c r="G1064" s="22">
        <v>42940</v>
      </c>
      <c r="H1064">
        <v>400</v>
      </c>
      <c r="I1064">
        <v>408</v>
      </c>
      <c r="J1064">
        <v>394</v>
      </c>
      <c r="K1064">
        <v>400</v>
      </c>
      <c r="L1064" s="22">
        <v>42941</v>
      </c>
      <c r="M1064">
        <v>403</v>
      </c>
      <c r="N1064" s="4">
        <v>42940</v>
      </c>
      <c r="O1064" s="3" t="s">
        <v>15</v>
      </c>
      <c r="P1064" s="3">
        <v>2330</v>
      </c>
      <c r="Q1064" s="3" t="s">
        <v>193</v>
      </c>
      <c r="R1064" s="3" t="s">
        <v>17</v>
      </c>
      <c r="S1064" s="3">
        <v>0.05</v>
      </c>
      <c r="T1064" s="3">
        <v>2</v>
      </c>
      <c r="U1064" s="3">
        <v>0</v>
      </c>
      <c r="V1064" s="3">
        <v>1300</v>
      </c>
      <c r="W1064">
        <v>400</v>
      </c>
      <c r="X1064" s="4">
        <v>42941</v>
      </c>
      <c r="Y1064">
        <v>400</v>
      </c>
      <c r="Z1064" s="10">
        <f t="shared" si="103"/>
        <v>0</v>
      </c>
      <c r="AA1064" s="10">
        <f t="shared" si="102"/>
        <v>0</v>
      </c>
      <c r="AB1064" t="str">
        <f t="shared" si="105"/>
        <v/>
      </c>
      <c r="AC1064">
        <f t="shared" si="106"/>
        <v>-619620</v>
      </c>
      <c r="AD1064">
        <f t="shared" si="107"/>
        <v>4.9751243781094301E-3</v>
      </c>
      <c r="AE1064" s="15">
        <v>42941</v>
      </c>
      <c r="AF1064" s="9">
        <v>-1.4672553579575531E-3</v>
      </c>
      <c r="AG1064" s="12" t="s">
        <v>960</v>
      </c>
      <c r="AH1064" s="20">
        <v>42937.994444444441</v>
      </c>
      <c r="AI1064" s="12">
        <v>402</v>
      </c>
      <c r="AJ1064" s="12">
        <v>12</v>
      </c>
      <c r="AK1064" s="12">
        <v>3.0800000000000001E-2</v>
      </c>
      <c r="AL1064" s="17">
        <v>6700</v>
      </c>
      <c r="AM1064" s="17">
        <v>0.6512820512820513</v>
      </c>
      <c r="AN1064" s="9"/>
      <c r="AO1064" s="9"/>
      <c r="AP1064" s="17">
        <v>312.89999999999998</v>
      </c>
      <c r="AQ1064" s="17">
        <v>10559</v>
      </c>
      <c r="AR1064" s="17">
        <v>0.80408163265306121</v>
      </c>
      <c r="AS1064" s="17">
        <v>0.128</v>
      </c>
      <c r="AT1064" s="17">
        <v>0.84053156146179397</v>
      </c>
      <c r="AU1064" s="12">
        <v>0.84053156146179397</v>
      </c>
      <c r="AV1064" s="12" t="s">
        <v>988</v>
      </c>
      <c r="AY1064" s="12">
        <v>27075204</v>
      </c>
      <c r="BA1064" s="12">
        <v>0.80412371134020622</v>
      </c>
      <c r="BD1064" s="12">
        <v>0.6512820512820513</v>
      </c>
      <c r="BE1064" s="12">
        <v>0.80408163265306121</v>
      </c>
      <c r="BF1064" s="12">
        <v>0.84053156146179397</v>
      </c>
      <c r="BG1064" s="12">
        <v>0.84053156146179397</v>
      </c>
      <c r="BH1064" s="12">
        <v>8.9999999999999993E-3</v>
      </c>
      <c r="BI1064" s="12">
        <v>0.128</v>
      </c>
      <c r="BJ1064" s="12">
        <v>0</v>
      </c>
      <c r="BK1064" s="12">
        <v>0.35</v>
      </c>
      <c r="BL1064" s="12">
        <v>-1327</v>
      </c>
      <c r="BM1064" s="12">
        <v>-316</v>
      </c>
      <c r="BN1064" s="12">
        <v>-4</v>
      </c>
      <c r="BO1064" s="12">
        <v>1317</v>
      </c>
      <c r="BP1064" s="12">
        <v>-755</v>
      </c>
      <c r="BQ1064" s="12">
        <v>-251</v>
      </c>
      <c r="BR1064" s="12">
        <v>-5</v>
      </c>
      <c r="BS1064" s="12">
        <v>2901</v>
      </c>
      <c r="BT1064" s="12">
        <v>0.25015084865164161</v>
      </c>
      <c r="BU1064" s="12">
        <v>0.64304848726103458</v>
      </c>
      <c r="BV1064" s="12">
        <v>0.69285986106081676</v>
      </c>
      <c r="BW1064" s="12">
        <v>0.62925425454643058</v>
      </c>
      <c r="BX1064" s="12">
        <v>0.64205167369198601</v>
      </c>
      <c r="BY1064" s="12">
        <v>1618.5</v>
      </c>
      <c r="BZ1064" s="12">
        <v>0.80412371134020622</v>
      </c>
      <c r="CB1064" s="12">
        <v>7.4146341463414631E-2</v>
      </c>
      <c r="CC1064" s="12">
        <v>20070</v>
      </c>
      <c r="CD1064" s="12">
        <v>19910</v>
      </c>
      <c r="CE1064" s="12">
        <v>8.7837381916329296</v>
      </c>
      <c r="CH1064" s="22">
        <v>42937</v>
      </c>
      <c r="CI1064">
        <v>414</v>
      </c>
      <c r="CJ1064">
        <v>416</v>
      </c>
      <c r="CK1064">
        <v>390</v>
      </c>
      <c r="CL1064">
        <v>390</v>
      </c>
      <c r="CM1064" s="22">
        <v>42940</v>
      </c>
      <c r="CN1064">
        <v>400</v>
      </c>
      <c r="CO1064">
        <v>408</v>
      </c>
      <c r="CP1064">
        <v>394</v>
      </c>
      <c r="CQ1064">
        <v>400</v>
      </c>
      <c r="CR1064" s="22">
        <v>42941</v>
      </c>
      <c r="CS1064">
        <v>403</v>
      </c>
      <c r="CT1064">
        <v>408</v>
      </c>
      <c r="CU1064">
        <v>394</v>
      </c>
      <c r="CV1064">
        <v>405</v>
      </c>
    </row>
    <row r="1065" spans="1:100">
      <c r="A1065" s="22">
        <v>42940</v>
      </c>
      <c r="B1065">
        <v>7</v>
      </c>
      <c r="C1065">
        <v>7</v>
      </c>
      <c r="D1065">
        <v>6</v>
      </c>
      <c r="E1065">
        <v>7</v>
      </c>
      <c r="F1065" s="23">
        <f t="shared" si="104"/>
        <v>0</v>
      </c>
      <c r="G1065" s="22">
        <v>42941</v>
      </c>
      <c r="H1065">
        <v>6</v>
      </c>
      <c r="I1065">
        <v>7</v>
      </c>
      <c r="J1065">
        <v>6</v>
      </c>
      <c r="K1065">
        <v>7</v>
      </c>
      <c r="L1065" s="22">
        <v>42942</v>
      </c>
      <c r="M1065">
        <v>7</v>
      </c>
      <c r="N1065" s="4">
        <v>42941</v>
      </c>
      <c r="O1065" s="3" t="s">
        <v>11</v>
      </c>
      <c r="P1065" s="3">
        <v>8107</v>
      </c>
      <c r="Q1065" s="3" t="s">
        <v>137</v>
      </c>
      <c r="R1065" s="3" t="s">
        <v>13</v>
      </c>
      <c r="S1065" s="3">
        <v>0.05</v>
      </c>
      <c r="T1065" s="3">
        <v>1</v>
      </c>
      <c r="U1065" s="3">
        <v>0</v>
      </c>
      <c r="V1065" s="3">
        <v>72000</v>
      </c>
      <c r="W1065">
        <v>6</v>
      </c>
      <c r="X1065" s="4">
        <v>42942</v>
      </c>
      <c r="Y1065">
        <v>7</v>
      </c>
      <c r="Z1065" s="10">
        <f t="shared" si="103"/>
        <v>72000</v>
      </c>
      <c r="AA1065" s="10">
        <f t="shared" si="102"/>
        <v>72000</v>
      </c>
      <c r="AB1065" t="str">
        <f t="shared" si="105"/>
        <v/>
      </c>
      <c r="AC1065">
        <f t="shared" si="106"/>
        <v>-619620</v>
      </c>
      <c r="AD1065">
        <f t="shared" si="107"/>
        <v>0.10447761194029848</v>
      </c>
      <c r="AE1065" s="15">
        <v>42942</v>
      </c>
      <c r="AF1065" s="9">
        <v>-3.1000826225309197E-3</v>
      </c>
      <c r="AG1065" s="12" t="s">
        <v>962</v>
      </c>
      <c r="AH1065" s="20">
        <v>42940.993750000001</v>
      </c>
      <c r="AI1065" s="12">
        <v>6.7</v>
      </c>
      <c r="AJ1065" s="12">
        <v>-0.3</v>
      </c>
      <c r="AK1065" s="12">
        <v>-4.2900000000000001E-2</v>
      </c>
      <c r="AL1065" s="17">
        <v>445000</v>
      </c>
      <c r="AM1065" s="17">
        <v>0.2857142857142857</v>
      </c>
      <c r="AN1065" s="9"/>
      <c r="AO1065" s="9"/>
      <c r="AP1065" s="17">
        <v>0</v>
      </c>
      <c r="AQ1065" s="17">
        <v>6231</v>
      </c>
      <c r="AR1065" s="17">
        <v>0.5</v>
      </c>
      <c r="AS1065" s="17">
        <v>0.19700000000000001</v>
      </c>
      <c r="AT1065" s="17">
        <v>0.5</v>
      </c>
      <c r="AU1065" s="12">
        <v>0.33333333333333331</v>
      </c>
      <c r="AV1065" s="12">
        <v>0</v>
      </c>
      <c r="AY1065" s="12">
        <v>890093101</v>
      </c>
      <c r="BA1065" s="12">
        <v>1</v>
      </c>
      <c r="BD1065" s="12">
        <v>0.2857142857142857</v>
      </c>
      <c r="BE1065" s="12">
        <v>0.5</v>
      </c>
      <c r="BF1065" s="12">
        <v>0.5</v>
      </c>
      <c r="BG1065" s="12">
        <v>0.33333333333333331</v>
      </c>
      <c r="BH1065" s="12">
        <v>1.9E-2</v>
      </c>
      <c r="BI1065" s="12">
        <v>0.19700000000000001</v>
      </c>
      <c r="BJ1065" s="12">
        <v>3.4000000000000002E-2</v>
      </c>
      <c r="BK1065" s="12">
        <v>8.3000000000000004E-2</v>
      </c>
      <c r="BL1065" s="12">
        <v>147</v>
      </c>
      <c r="BM1065" s="12">
        <v>-29</v>
      </c>
      <c r="BN1065" s="12">
        <v>421</v>
      </c>
      <c r="BO1065" s="12">
        <v>771</v>
      </c>
      <c r="BP1065" s="12">
        <v>70</v>
      </c>
      <c r="BQ1065" s="12">
        <v>-20</v>
      </c>
      <c r="BR1065" s="12">
        <v>71</v>
      </c>
      <c r="BS1065" s="12">
        <v>229</v>
      </c>
      <c r="BT1065" s="12">
        <v>0.20128688868693514</v>
      </c>
      <c r="BU1065" s="12">
        <v>0.68582666931375114</v>
      </c>
      <c r="BV1065" s="12">
        <v>0.76283981231580411</v>
      </c>
      <c r="BW1065" s="12">
        <v>0.70789207132597143</v>
      </c>
      <c r="BX1065" s="12">
        <v>0.58903476175999192</v>
      </c>
      <c r="BY1065" s="12">
        <v>1615</v>
      </c>
      <c r="BZ1065" s="12">
        <v>1</v>
      </c>
      <c r="CB1065" s="12">
        <v>7.4146341463414631E-2</v>
      </c>
      <c r="CC1065" s="12">
        <v>19910</v>
      </c>
      <c r="CD1065" s="12">
        <v>19940</v>
      </c>
      <c r="CE1065" s="12">
        <v>3.8533834586466167</v>
      </c>
      <c r="CH1065" s="22">
        <v>42940</v>
      </c>
      <c r="CI1065">
        <v>7</v>
      </c>
      <c r="CJ1065">
        <v>7</v>
      </c>
      <c r="CK1065">
        <v>6</v>
      </c>
      <c r="CL1065">
        <v>7</v>
      </c>
      <c r="CM1065" s="22">
        <v>42941</v>
      </c>
      <c r="CN1065">
        <v>6</v>
      </c>
      <c r="CO1065">
        <v>7</v>
      </c>
      <c r="CP1065">
        <v>6</v>
      </c>
      <c r="CQ1065">
        <v>7</v>
      </c>
      <c r="CR1065" s="22">
        <v>42942</v>
      </c>
      <c r="CS1065">
        <v>7</v>
      </c>
      <c r="CT1065">
        <v>7</v>
      </c>
      <c r="CU1065">
        <v>6</v>
      </c>
      <c r="CV1065">
        <v>6</v>
      </c>
    </row>
    <row r="1066" spans="1:100">
      <c r="A1066" s="22">
        <v>42940</v>
      </c>
      <c r="B1066">
        <v>51</v>
      </c>
      <c r="C1066">
        <v>51</v>
      </c>
      <c r="D1066">
        <v>49</v>
      </c>
      <c r="E1066">
        <v>51</v>
      </c>
      <c r="F1066" s="23">
        <f t="shared" si="104"/>
        <v>0</v>
      </c>
      <c r="G1066" s="22">
        <v>42941</v>
      </c>
      <c r="H1066">
        <v>54</v>
      </c>
      <c r="I1066">
        <v>55</v>
      </c>
      <c r="J1066">
        <v>49</v>
      </c>
      <c r="K1066">
        <v>50</v>
      </c>
      <c r="L1066" s="22">
        <v>42942</v>
      </c>
      <c r="M1066">
        <v>49</v>
      </c>
      <c r="N1066" s="4">
        <v>42941</v>
      </c>
      <c r="O1066" s="3" t="s">
        <v>15</v>
      </c>
      <c r="P1066" s="3">
        <v>3250</v>
      </c>
      <c r="Q1066" s="3" t="s">
        <v>459</v>
      </c>
      <c r="R1066" s="3" t="s">
        <v>17</v>
      </c>
      <c r="S1066" s="3">
        <v>0.05</v>
      </c>
      <c r="T1066" s="3">
        <v>1</v>
      </c>
      <c r="U1066" s="3">
        <v>0</v>
      </c>
      <c r="V1066" s="3">
        <v>9900</v>
      </c>
      <c r="W1066">
        <v>54</v>
      </c>
      <c r="X1066" s="4">
        <v>42942</v>
      </c>
      <c r="Y1066">
        <v>50</v>
      </c>
      <c r="Z1066" s="10">
        <f t="shared" si="103"/>
        <v>-39600</v>
      </c>
      <c r="AA1066" s="10">
        <f t="shared" si="102"/>
        <v>39600</v>
      </c>
      <c r="AB1066" t="str">
        <f t="shared" si="105"/>
        <v/>
      </c>
      <c r="AC1066">
        <f t="shared" si="106"/>
        <v>-619620</v>
      </c>
      <c r="AD1066">
        <f t="shared" si="107"/>
        <v>6.7357512953367893E-2</v>
      </c>
      <c r="AE1066" s="15">
        <v>42942</v>
      </c>
      <c r="AF1066" s="9">
        <v>-3.1000826225309197E-3</v>
      </c>
      <c r="AG1066" s="12" t="s">
        <v>962</v>
      </c>
      <c r="AH1066" s="20">
        <v>42940.998611111114</v>
      </c>
      <c r="AI1066" s="12">
        <v>57.9</v>
      </c>
      <c r="AJ1066" s="12">
        <v>6.9</v>
      </c>
      <c r="AK1066" s="12">
        <v>0.1353</v>
      </c>
      <c r="AL1066" s="17">
        <v>354700</v>
      </c>
      <c r="AM1066" s="17">
        <v>0.37254901960784315</v>
      </c>
      <c r="AN1066" s="9"/>
      <c r="AO1066" s="9"/>
      <c r="AP1066" s="17">
        <v>2.11</v>
      </c>
      <c r="AQ1066" s="17">
        <v>12375</v>
      </c>
      <c r="AR1066" s="17">
        <v>1</v>
      </c>
      <c r="AS1066" s="17">
        <v>7.6999999999999999E-2</v>
      </c>
      <c r="AT1066" s="17">
        <v>1</v>
      </c>
      <c r="AU1066" s="12">
        <v>0.72727272727272729</v>
      </c>
      <c r="AV1066" s="12" t="s">
        <v>988</v>
      </c>
      <c r="AY1066" s="12">
        <v>242637552</v>
      </c>
      <c r="BA1066" s="12">
        <v>0.88888888888888884</v>
      </c>
      <c r="BD1066" s="12">
        <v>0.37254901960784315</v>
      </c>
      <c r="BE1066" s="12">
        <v>1</v>
      </c>
      <c r="BF1066" s="12">
        <v>1</v>
      </c>
      <c r="BG1066" s="12">
        <v>0.72727272727272729</v>
      </c>
      <c r="BH1066" s="12">
        <v>3.0000000000000001E-3</v>
      </c>
      <c r="BI1066" s="12">
        <v>7.6999999999999999E-2</v>
      </c>
      <c r="BJ1066" s="12">
        <v>0.111</v>
      </c>
      <c r="BK1066" s="12">
        <v>0.439</v>
      </c>
      <c r="BL1066" s="12">
        <v>-1357</v>
      </c>
      <c r="BM1066" s="12">
        <v>-24</v>
      </c>
      <c r="BN1066" s="12">
        <v>1994</v>
      </c>
      <c r="BO1066" s="12">
        <v>2213</v>
      </c>
      <c r="BP1066" s="12">
        <v>2701</v>
      </c>
      <c r="BQ1066" s="12">
        <v>-89</v>
      </c>
      <c r="BR1066" s="12">
        <v>-2244</v>
      </c>
      <c r="BS1066" s="12">
        <v>1600</v>
      </c>
      <c r="BT1066" s="12">
        <v>0.20128688868693514</v>
      </c>
      <c r="BU1066" s="12">
        <v>0.68582666931375114</v>
      </c>
      <c r="BV1066" s="12">
        <v>0.76283981231580411</v>
      </c>
      <c r="BW1066" s="12">
        <v>0.70789207132597143</v>
      </c>
      <c r="BX1066" s="12">
        <v>0.58903476175999192</v>
      </c>
      <c r="BY1066" s="12">
        <v>1615</v>
      </c>
      <c r="BZ1066" s="12">
        <v>0.88888888888888884</v>
      </c>
      <c r="CB1066" s="12">
        <v>7.4146341463414631E-2</v>
      </c>
      <c r="CC1066" s="12">
        <v>19910</v>
      </c>
      <c r="CD1066" s="12">
        <v>19940</v>
      </c>
      <c r="CE1066" s="12">
        <v>5.0245098039215694</v>
      </c>
      <c r="CH1066" s="22">
        <v>42940</v>
      </c>
      <c r="CI1066">
        <v>51</v>
      </c>
      <c r="CJ1066">
        <v>51</v>
      </c>
      <c r="CK1066">
        <v>49</v>
      </c>
      <c r="CL1066">
        <v>51</v>
      </c>
      <c r="CM1066" s="22">
        <v>42941</v>
      </c>
      <c r="CN1066">
        <v>54</v>
      </c>
      <c r="CO1066">
        <v>55</v>
      </c>
      <c r="CP1066">
        <v>49</v>
      </c>
      <c r="CQ1066">
        <v>50</v>
      </c>
      <c r="CR1066" s="22">
        <v>42942</v>
      </c>
      <c r="CS1066">
        <v>49</v>
      </c>
      <c r="CT1066">
        <v>50</v>
      </c>
      <c r="CU1066">
        <v>46</v>
      </c>
      <c r="CV1066">
        <v>46</v>
      </c>
    </row>
    <row r="1067" spans="1:100">
      <c r="A1067" s="22">
        <v>42940</v>
      </c>
      <c r="B1067">
        <v>9</v>
      </c>
      <c r="C1067">
        <v>9</v>
      </c>
      <c r="D1067">
        <v>8</v>
      </c>
      <c r="E1067">
        <v>8</v>
      </c>
      <c r="F1067" s="23">
        <f t="shared" si="104"/>
        <v>-0.11111111111111116</v>
      </c>
      <c r="G1067" s="22">
        <v>42941</v>
      </c>
      <c r="H1067">
        <v>9</v>
      </c>
      <c r="I1067">
        <v>10</v>
      </c>
      <c r="J1067">
        <v>8</v>
      </c>
      <c r="K1067">
        <v>10</v>
      </c>
      <c r="L1067" s="22">
        <v>42942</v>
      </c>
      <c r="M1067">
        <v>10</v>
      </c>
      <c r="N1067" s="4">
        <v>42941</v>
      </c>
      <c r="O1067" s="3" t="s">
        <v>15</v>
      </c>
      <c r="P1067" s="3">
        <v>9318</v>
      </c>
      <c r="Q1067" s="3" t="s">
        <v>71</v>
      </c>
      <c r="R1067" s="3" t="s">
        <v>17</v>
      </c>
      <c r="S1067" s="3">
        <v>0.05</v>
      </c>
      <c r="T1067" s="3">
        <v>2</v>
      </c>
      <c r="U1067" s="3">
        <v>0</v>
      </c>
      <c r="V1067" s="3">
        <v>62500</v>
      </c>
      <c r="W1067">
        <v>9</v>
      </c>
      <c r="X1067" s="4">
        <v>42942</v>
      </c>
      <c r="Y1067">
        <v>10</v>
      </c>
      <c r="Z1067" s="10">
        <f t="shared" si="103"/>
        <v>62500</v>
      </c>
      <c r="AA1067" s="10">
        <f t="shared" si="102"/>
        <v>62500</v>
      </c>
      <c r="AB1067" t="str">
        <f t="shared" si="105"/>
        <v/>
      </c>
      <c r="AC1067">
        <f t="shared" si="106"/>
        <v>-619620</v>
      </c>
      <c r="AD1067">
        <f t="shared" si="107"/>
        <v>3.4482758620689724E-2</v>
      </c>
      <c r="AE1067" s="15">
        <v>42942</v>
      </c>
      <c r="AF1067" s="9">
        <v>-3.1000826225309197E-3</v>
      </c>
      <c r="AG1067" s="12" t="s">
        <v>954</v>
      </c>
      <c r="AH1067" s="20">
        <v>42940.965277777781</v>
      </c>
      <c r="AI1067" s="12">
        <v>8.6999999999999993</v>
      </c>
      <c r="AJ1067" s="12">
        <v>0.7</v>
      </c>
      <c r="AK1067" s="12">
        <v>8.7499999999999994E-2</v>
      </c>
      <c r="AL1067" s="17">
        <v>338500</v>
      </c>
      <c r="AM1067" s="17">
        <v>0.25</v>
      </c>
      <c r="AN1067" s="9"/>
      <c r="AO1067" s="9"/>
      <c r="AP1067" s="17">
        <v>0</v>
      </c>
      <c r="AQ1067" s="17">
        <v>3175</v>
      </c>
      <c r="AR1067" s="17">
        <v>0</v>
      </c>
      <c r="AS1067" s="17">
        <v>4.7E-2</v>
      </c>
      <c r="AT1067" s="17">
        <v>0</v>
      </c>
      <c r="AU1067" s="12">
        <v>0.1111111111111111</v>
      </c>
      <c r="AV1067" s="12">
        <v>0</v>
      </c>
      <c r="AY1067" s="12">
        <v>396835456</v>
      </c>
      <c r="BA1067" s="12">
        <v>1</v>
      </c>
      <c r="BD1067" s="12">
        <v>0.25</v>
      </c>
      <c r="BE1067" s="12">
        <v>0</v>
      </c>
      <c r="BF1067" s="12">
        <v>0</v>
      </c>
      <c r="BG1067" s="12">
        <v>0.1111111111111111</v>
      </c>
      <c r="BH1067" s="12">
        <v>6.0999999999999999E-2</v>
      </c>
      <c r="BI1067" s="12">
        <v>4.7E-2</v>
      </c>
      <c r="BJ1067" s="12">
        <v>0</v>
      </c>
      <c r="BK1067" s="12">
        <v>0.27800000000000002</v>
      </c>
      <c r="BL1067" s="12">
        <v>-372</v>
      </c>
      <c r="BM1067" s="12">
        <v>-524</v>
      </c>
      <c r="BN1067" s="12">
        <v>916</v>
      </c>
      <c r="BO1067" s="12">
        <v>1248</v>
      </c>
      <c r="BP1067" s="12">
        <v>785</v>
      </c>
      <c r="BQ1067" s="12">
        <v>29</v>
      </c>
      <c r="BR1067" s="12">
        <v>55</v>
      </c>
      <c r="BS1067" s="12">
        <v>1227</v>
      </c>
      <c r="BT1067" s="12">
        <v>0.25010684496570157</v>
      </c>
      <c r="BU1067" s="12">
        <v>0.67673788837538662</v>
      </c>
      <c r="BV1067" s="12">
        <v>0.73748589825162092</v>
      </c>
      <c r="BW1067" s="12">
        <v>0.67783795930776791</v>
      </c>
      <c r="BX1067" s="12">
        <v>0.73603835100756265</v>
      </c>
      <c r="BY1067" s="12">
        <v>1615</v>
      </c>
      <c r="BZ1067" s="12">
        <v>1</v>
      </c>
      <c r="CB1067" s="12">
        <v>7.4146341463414631E-2</v>
      </c>
      <c r="CC1067" s="12">
        <v>19910</v>
      </c>
      <c r="CD1067" s="12">
        <v>19940</v>
      </c>
      <c r="CE1067" s="12">
        <v>3.3717105263157898</v>
      </c>
      <c r="CH1067" s="22">
        <v>42940</v>
      </c>
      <c r="CI1067">
        <v>9</v>
      </c>
      <c r="CJ1067">
        <v>9</v>
      </c>
      <c r="CK1067">
        <v>8</v>
      </c>
      <c r="CL1067">
        <v>8</v>
      </c>
      <c r="CM1067" s="22">
        <v>42941</v>
      </c>
      <c r="CN1067">
        <v>9</v>
      </c>
      <c r="CO1067">
        <v>10</v>
      </c>
      <c r="CP1067">
        <v>8</v>
      </c>
      <c r="CQ1067">
        <v>10</v>
      </c>
      <c r="CR1067" s="22">
        <v>42942</v>
      </c>
      <c r="CS1067">
        <v>10</v>
      </c>
      <c r="CT1067">
        <v>19</v>
      </c>
      <c r="CU1067">
        <v>9</v>
      </c>
      <c r="CV1067">
        <v>19</v>
      </c>
    </row>
    <row r="1068" spans="1:100">
      <c r="A1068" s="22">
        <v>42940</v>
      </c>
      <c r="B1068">
        <v>526</v>
      </c>
      <c r="C1068">
        <v>527</v>
      </c>
      <c r="D1068">
        <v>523</v>
      </c>
      <c r="E1068">
        <v>525</v>
      </c>
      <c r="F1068" s="23">
        <f t="shared" si="104"/>
        <v>-1.9011406844106071E-3</v>
      </c>
      <c r="G1068" s="22">
        <v>42941</v>
      </c>
      <c r="H1068">
        <v>580</v>
      </c>
      <c r="I1068">
        <v>594</v>
      </c>
      <c r="J1068">
        <v>543</v>
      </c>
      <c r="K1068">
        <v>544</v>
      </c>
      <c r="L1068" s="22">
        <v>42942</v>
      </c>
      <c r="M1068">
        <v>538</v>
      </c>
      <c r="N1068" s="4">
        <v>42941</v>
      </c>
      <c r="O1068" s="3" t="s">
        <v>15</v>
      </c>
      <c r="P1068" s="3">
        <v>4594</v>
      </c>
      <c r="Q1068" s="3" t="s">
        <v>378</v>
      </c>
      <c r="R1068" s="3" t="s">
        <v>17</v>
      </c>
      <c r="S1068" s="3">
        <v>0.05</v>
      </c>
      <c r="T1068" s="3">
        <v>2</v>
      </c>
      <c r="U1068" s="3">
        <v>0</v>
      </c>
      <c r="V1068" s="3">
        <v>1000</v>
      </c>
      <c r="W1068">
        <v>580</v>
      </c>
      <c r="X1068" s="4">
        <v>42942</v>
      </c>
      <c r="Y1068">
        <v>544</v>
      </c>
      <c r="Z1068" s="10">
        <f t="shared" si="103"/>
        <v>-36000</v>
      </c>
      <c r="AA1068" s="10">
        <f t="shared" si="102"/>
        <v>36000</v>
      </c>
      <c r="AB1068" t="str">
        <f t="shared" si="105"/>
        <v/>
      </c>
      <c r="AC1068">
        <f t="shared" si="106"/>
        <v>-619620</v>
      </c>
      <c r="AD1068">
        <f t="shared" si="107"/>
        <v>3.0100334448160515E-2</v>
      </c>
      <c r="AE1068" s="15">
        <v>42942</v>
      </c>
      <c r="AF1068" s="9">
        <v>-3.1000826225309197E-3</v>
      </c>
      <c r="AG1068" s="12" t="s">
        <v>957</v>
      </c>
      <c r="AH1068" s="20">
        <v>42940.998611111114</v>
      </c>
      <c r="AI1068" s="12">
        <v>598</v>
      </c>
      <c r="AJ1068" s="12">
        <v>73</v>
      </c>
      <c r="AK1068" s="12">
        <v>0.13900000000000001</v>
      </c>
      <c r="AL1068" s="17">
        <v>176500</v>
      </c>
      <c r="AM1068" s="17">
        <v>0.17234848484848486</v>
      </c>
      <c r="AN1068" s="9"/>
      <c r="AO1068" s="9"/>
      <c r="AP1068" s="17">
        <v>54</v>
      </c>
      <c r="AQ1068" s="17">
        <v>19651</v>
      </c>
      <c r="AR1068" s="17">
        <v>5.3892215568862277E-2</v>
      </c>
      <c r="AS1068" s="17">
        <v>0</v>
      </c>
      <c r="AT1068" s="17">
        <v>9.2261904761904767E-2</v>
      </c>
      <c r="AU1068" s="12">
        <v>0.14191251271617497</v>
      </c>
      <c r="AV1068" s="12">
        <v>0</v>
      </c>
      <c r="AY1068" s="12">
        <v>37218400</v>
      </c>
      <c r="BA1068" s="12">
        <v>0.47826086956521741</v>
      </c>
      <c r="BD1068" s="12">
        <v>0.17234848484848486</v>
      </c>
      <c r="BE1068" s="12">
        <v>5.3892215568862277E-2</v>
      </c>
      <c r="BF1068" s="12">
        <v>9.2261904761904767E-2</v>
      </c>
      <c r="BG1068" s="12">
        <v>0.14191251271617497</v>
      </c>
      <c r="BH1068" s="12">
        <v>0</v>
      </c>
      <c r="BI1068" s="12">
        <v>0</v>
      </c>
      <c r="BJ1068" s="12">
        <v>0</v>
      </c>
      <c r="BK1068" s="12">
        <v>0.84799999999999998</v>
      </c>
      <c r="BL1068" s="12">
        <v>-447</v>
      </c>
      <c r="BM1068" s="12">
        <v>-66</v>
      </c>
      <c r="BN1068" s="12">
        <v>1247</v>
      </c>
      <c r="BO1068" s="12">
        <v>823</v>
      </c>
      <c r="BP1068" s="12">
        <v>37</v>
      </c>
      <c r="BQ1068" s="12">
        <v>-3</v>
      </c>
      <c r="BR1068" s="12" t="s">
        <v>985</v>
      </c>
      <c r="BS1068" s="12">
        <v>90</v>
      </c>
      <c r="BT1068" s="12">
        <v>0.37254614583584189</v>
      </c>
      <c r="BU1068" s="12">
        <v>0.54102357310156579</v>
      </c>
      <c r="BV1068" s="12">
        <v>0.56562627878488658</v>
      </c>
      <c r="BW1068" s="12">
        <v>0.50676581436495349</v>
      </c>
      <c r="BX1068" s="12">
        <v>0.48479770767918867</v>
      </c>
      <c r="BY1068" s="12">
        <v>1615</v>
      </c>
      <c r="BZ1068" s="12">
        <v>0.47826086956521741</v>
      </c>
      <c r="CB1068" s="12">
        <v>7.4146341463414631E-2</v>
      </c>
      <c r="CC1068" s="12">
        <v>19910</v>
      </c>
      <c r="CD1068" s="12">
        <v>19940</v>
      </c>
      <c r="CE1068" s="12">
        <v>2.3244368022328552</v>
      </c>
      <c r="CH1068" s="22">
        <v>42940</v>
      </c>
      <c r="CI1068">
        <v>526</v>
      </c>
      <c r="CJ1068">
        <v>527</v>
      </c>
      <c r="CK1068">
        <v>523</v>
      </c>
      <c r="CL1068">
        <v>525</v>
      </c>
      <c r="CM1068" s="22">
        <v>42941</v>
      </c>
      <c r="CN1068">
        <v>580</v>
      </c>
      <c r="CO1068">
        <v>594</v>
      </c>
      <c r="CP1068">
        <v>543</v>
      </c>
      <c r="CQ1068">
        <v>544</v>
      </c>
      <c r="CR1068" s="22">
        <v>42942</v>
      </c>
      <c r="CS1068">
        <v>538</v>
      </c>
      <c r="CT1068">
        <v>552</v>
      </c>
      <c r="CU1068">
        <v>534</v>
      </c>
      <c r="CV1068">
        <v>538</v>
      </c>
    </row>
    <row r="1069" spans="1:100">
      <c r="A1069" s="22">
        <v>42940</v>
      </c>
      <c r="B1069">
        <v>757</v>
      </c>
      <c r="C1069">
        <v>757</v>
      </c>
      <c r="D1069">
        <v>757</v>
      </c>
      <c r="E1069">
        <v>757</v>
      </c>
      <c r="F1069" s="23">
        <f t="shared" si="104"/>
        <v>0</v>
      </c>
      <c r="G1069" s="22">
        <v>42941</v>
      </c>
      <c r="H1069">
        <v>907</v>
      </c>
      <c r="I1069">
        <v>907</v>
      </c>
      <c r="J1069">
        <v>842</v>
      </c>
      <c r="K1069">
        <v>870</v>
      </c>
      <c r="L1069" s="22">
        <v>42942</v>
      </c>
      <c r="M1069">
        <v>865</v>
      </c>
      <c r="N1069" s="4">
        <v>42941</v>
      </c>
      <c r="O1069" s="3" t="s">
        <v>15</v>
      </c>
      <c r="P1069" s="3">
        <v>2338</v>
      </c>
      <c r="Q1069" s="3" t="s">
        <v>484</v>
      </c>
      <c r="R1069" s="3" t="s">
        <v>17</v>
      </c>
      <c r="S1069" s="3">
        <v>0.05</v>
      </c>
      <c r="T1069" s="3">
        <v>2</v>
      </c>
      <c r="U1069" s="3">
        <v>0</v>
      </c>
      <c r="V1069" s="3">
        <v>700</v>
      </c>
      <c r="W1069">
        <v>907</v>
      </c>
      <c r="X1069" s="4">
        <v>42942</v>
      </c>
      <c r="Y1069">
        <v>870</v>
      </c>
      <c r="Z1069" s="10">
        <f t="shared" si="103"/>
        <v>-25900</v>
      </c>
      <c r="AA1069" s="10">
        <f t="shared" si="102"/>
        <v>25900</v>
      </c>
      <c r="AB1069" t="str">
        <f t="shared" si="105"/>
        <v/>
      </c>
      <c r="AC1069">
        <f t="shared" si="106"/>
        <v>-619620</v>
      </c>
      <c r="AD1069">
        <f t="shared" si="107"/>
        <v>6.7058823529411837E-2</v>
      </c>
      <c r="AE1069" s="15">
        <v>42942</v>
      </c>
      <c r="AF1069" s="9">
        <v>-3.1000826225309197E-3</v>
      </c>
      <c r="AG1069" s="12" t="s">
        <v>954</v>
      </c>
      <c r="AH1069" s="20">
        <v>42940.998611111114</v>
      </c>
      <c r="AI1069" s="12">
        <v>850</v>
      </c>
      <c r="AJ1069" s="12">
        <v>93</v>
      </c>
      <c r="AK1069" s="12">
        <v>0.1229</v>
      </c>
      <c r="AL1069" s="17">
        <v>57500</v>
      </c>
      <c r="AM1069" s="17">
        <v>0.70167427701674279</v>
      </c>
      <c r="AN1069" s="9"/>
      <c r="AO1069" s="9"/>
      <c r="AP1069" s="17">
        <v>0</v>
      </c>
      <c r="AQ1069" s="17">
        <v>3138</v>
      </c>
      <c r="AR1069" s="17">
        <v>0.96505376344086025</v>
      </c>
      <c r="AS1069" s="17">
        <v>0.23899999999999999</v>
      </c>
      <c r="AT1069" s="17">
        <v>0.96798029556650245</v>
      </c>
      <c r="AU1069" s="12">
        <v>0.97204301075268817</v>
      </c>
      <c r="AV1069" s="12">
        <v>0</v>
      </c>
      <c r="AY1069" s="12">
        <v>4776987</v>
      </c>
      <c r="BA1069" s="12">
        <v>1</v>
      </c>
      <c r="BD1069" s="12">
        <v>0.70167427701674279</v>
      </c>
      <c r="BE1069" s="12">
        <v>0.96505376344086025</v>
      </c>
      <c r="BF1069" s="12">
        <v>0.96798029556650245</v>
      </c>
      <c r="BG1069" s="12">
        <v>0.97204301075268817</v>
      </c>
      <c r="BH1069" s="12">
        <v>2.5000000000000001E-2</v>
      </c>
      <c r="BI1069" s="12">
        <v>0.23899999999999999</v>
      </c>
      <c r="BJ1069" s="12">
        <v>0</v>
      </c>
      <c r="BK1069" s="12">
        <v>0.59299999999999997</v>
      </c>
      <c r="BL1069" s="12">
        <v>388</v>
      </c>
      <c r="BM1069" s="12">
        <v>186</v>
      </c>
      <c r="BN1069" s="12">
        <v>-257</v>
      </c>
      <c r="BO1069" s="12">
        <v>662</v>
      </c>
      <c r="BP1069" s="12">
        <v>-482</v>
      </c>
      <c r="BQ1069" s="12">
        <v>171</v>
      </c>
      <c r="BR1069" s="12">
        <v>90</v>
      </c>
      <c r="BS1069" s="12">
        <v>344</v>
      </c>
      <c r="BT1069" s="12">
        <v>0.25010684496570157</v>
      </c>
      <c r="BU1069" s="12">
        <v>0.67673788837538662</v>
      </c>
      <c r="BV1069" s="12">
        <v>0.73748589825162092</v>
      </c>
      <c r="BW1069" s="12">
        <v>0.67783795930776791</v>
      </c>
      <c r="BX1069" s="12">
        <v>0.73603835100756265</v>
      </c>
      <c r="BY1069" s="12">
        <v>1615</v>
      </c>
      <c r="BZ1069" s="12">
        <v>1</v>
      </c>
      <c r="CB1069" s="12">
        <v>7.4146341463414631E-2</v>
      </c>
      <c r="CC1069" s="12">
        <v>19910</v>
      </c>
      <c r="CD1069" s="12">
        <v>19940</v>
      </c>
      <c r="CE1069" s="12">
        <v>9.4633701834494914</v>
      </c>
      <c r="CH1069" s="22">
        <v>42940</v>
      </c>
      <c r="CI1069">
        <v>757</v>
      </c>
      <c r="CJ1069">
        <v>757</v>
      </c>
      <c r="CK1069">
        <v>757</v>
      </c>
      <c r="CL1069">
        <v>757</v>
      </c>
      <c r="CM1069" s="22">
        <v>42941</v>
      </c>
      <c r="CN1069">
        <v>907</v>
      </c>
      <c r="CO1069">
        <v>907</v>
      </c>
      <c r="CP1069">
        <v>842</v>
      </c>
      <c r="CQ1069">
        <v>870</v>
      </c>
      <c r="CR1069" s="22">
        <v>42942</v>
      </c>
      <c r="CS1069">
        <v>865</v>
      </c>
      <c r="CT1069">
        <v>990</v>
      </c>
      <c r="CU1069">
        <v>777</v>
      </c>
      <c r="CV1069">
        <v>777</v>
      </c>
    </row>
    <row r="1070" spans="1:100">
      <c r="A1070" s="22">
        <v>42940</v>
      </c>
      <c r="B1070">
        <v>98</v>
      </c>
      <c r="C1070">
        <v>101</v>
      </c>
      <c r="D1070">
        <v>95</v>
      </c>
      <c r="E1070">
        <v>97</v>
      </c>
      <c r="F1070" s="23">
        <f t="shared" si="104"/>
        <v>-1.0204081632653073E-2</v>
      </c>
      <c r="G1070" s="22">
        <v>42941</v>
      </c>
      <c r="H1070">
        <v>100</v>
      </c>
      <c r="I1070">
        <v>100</v>
      </c>
      <c r="J1070">
        <v>91</v>
      </c>
      <c r="K1070">
        <v>93</v>
      </c>
      <c r="L1070" s="22">
        <v>42942</v>
      </c>
      <c r="M1070">
        <v>95</v>
      </c>
      <c r="N1070" s="4">
        <v>42941</v>
      </c>
      <c r="O1070" s="3" t="s">
        <v>15</v>
      </c>
      <c r="P1070" s="3">
        <v>2134</v>
      </c>
      <c r="Q1070" s="3" t="s">
        <v>416</v>
      </c>
      <c r="R1070" s="3" t="s">
        <v>17</v>
      </c>
      <c r="S1070" s="3">
        <v>0.05</v>
      </c>
      <c r="T1070" s="3">
        <v>2</v>
      </c>
      <c r="U1070" s="3">
        <v>0</v>
      </c>
      <c r="V1070" s="3">
        <v>5200</v>
      </c>
      <c r="W1070">
        <v>100</v>
      </c>
      <c r="X1070" s="4">
        <v>42942</v>
      </c>
      <c r="Y1070">
        <v>93</v>
      </c>
      <c r="Z1070" s="10">
        <f t="shared" si="103"/>
        <v>-36400</v>
      </c>
      <c r="AA1070" s="10">
        <f t="shared" si="102"/>
        <v>36400</v>
      </c>
      <c r="AB1070" t="str">
        <f t="shared" si="105"/>
        <v/>
      </c>
      <c r="AC1070">
        <f t="shared" si="106"/>
        <v>-619620</v>
      </c>
      <c r="AD1070">
        <f t="shared" si="107"/>
        <v>5.6603773584905648E-2</v>
      </c>
      <c r="AE1070" s="15">
        <v>42942</v>
      </c>
      <c r="AF1070" s="9">
        <v>-3.1000826225309197E-3</v>
      </c>
      <c r="AG1070" s="12" t="s">
        <v>960</v>
      </c>
      <c r="AH1070" s="20">
        <v>42940.998611111114</v>
      </c>
      <c r="AI1070" s="12">
        <v>106</v>
      </c>
      <c r="AJ1070" s="12">
        <v>9</v>
      </c>
      <c r="AK1070" s="12">
        <v>9.2799999999999994E-2</v>
      </c>
      <c r="AL1070" s="17">
        <v>44000</v>
      </c>
      <c r="AM1070" s="17">
        <v>0.45360824742268041</v>
      </c>
      <c r="AN1070" s="9"/>
      <c r="AO1070" s="9"/>
      <c r="AP1070" s="17">
        <v>0</v>
      </c>
      <c r="AQ1070" s="17">
        <v>3147</v>
      </c>
      <c r="AR1070" s="17">
        <v>0.77083333333333337</v>
      </c>
      <c r="AS1070" s="17">
        <v>0.14000000000000001</v>
      </c>
      <c r="AT1070" s="17">
        <v>0.48051948051948051</v>
      </c>
      <c r="AU1070" s="12">
        <v>0.34259259259259262</v>
      </c>
      <c r="AV1070" s="12">
        <v>0</v>
      </c>
      <c r="AY1070" s="12">
        <v>32441244</v>
      </c>
      <c r="BA1070" s="12">
        <v>0.54545454545454541</v>
      </c>
      <c r="BD1070" s="12">
        <v>0.45360824742268041</v>
      </c>
      <c r="BE1070" s="12">
        <v>0.77083333333333337</v>
      </c>
      <c r="BF1070" s="12">
        <v>0.48051948051948051</v>
      </c>
      <c r="BG1070" s="12">
        <v>0.34259259259259262</v>
      </c>
      <c r="BH1070" s="12">
        <v>0.02</v>
      </c>
      <c r="BI1070" s="12">
        <v>0.14000000000000001</v>
      </c>
      <c r="BJ1070" s="12">
        <v>0</v>
      </c>
      <c r="BK1070" s="12">
        <v>0.63600000000000001</v>
      </c>
      <c r="BL1070" s="12">
        <v>-86</v>
      </c>
      <c r="BM1070" s="12">
        <v>971</v>
      </c>
      <c r="BN1070" s="12">
        <v>-1010</v>
      </c>
      <c r="BO1070" s="12">
        <v>116</v>
      </c>
      <c r="BP1070" s="12">
        <v>-220</v>
      </c>
      <c r="BQ1070" s="12">
        <v>844</v>
      </c>
      <c r="BR1070" s="12">
        <v>-597</v>
      </c>
      <c r="BS1070" s="12">
        <v>242</v>
      </c>
      <c r="BT1070" s="12">
        <v>0.25015084865164161</v>
      </c>
      <c r="BU1070" s="12">
        <v>0.64304848726103458</v>
      </c>
      <c r="BV1070" s="12">
        <v>0.69285986106081676</v>
      </c>
      <c r="BW1070" s="12">
        <v>0.62925425454643058</v>
      </c>
      <c r="BX1070" s="12">
        <v>0.65993727339972119</v>
      </c>
      <c r="BY1070" s="12">
        <v>1615</v>
      </c>
      <c r="BZ1070" s="12">
        <v>0.54545454545454541</v>
      </c>
      <c r="CB1070" s="12">
        <v>7.4146341463414631E-2</v>
      </c>
      <c r="CC1070" s="12">
        <v>19910</v>
      </c>
      <c r="CD1070" s="12">
        <v>19940</v>
      </c>
      <c r="CE1070" s="12">
        <v>6.1177428106348346</v>
      </c>
      <c r="CH1070" s="22">
        <v>42940</v>
      </c>
      <c r="CI1070">
        <v>98</v>
      </c>
      <c r="CJ1070">
        <v>101</v>
      </c>
      <c r="CK1070">
        <v>95</v>
      </c>
      <c r="CL1070">
        <v>97</v>
      </c>
      <c r="CM1070" s="22">
        <v>42941</v>
      </c>
      <c r="CN1070">
        <v>100</v>
      </c>
      <c r="CO1070">
        <v>100</v>
      </c>
      <c r="CP1070">
        <v>91</v>
      </c>
      <c r="CQ1070">
        <v>93</v>
      </c>
      <c r="CR1070" s="22">
        <v>42942</v>
      </c>
      <c r="CS1070">
        <v>95</v>
      </c>
      <c r="CT1070">
        <v>95</v>
      </c>
      <c r="CU1070">
        <v>92</v>
      </c>
      <c r="CV1070">
        <v>93</v>
      </c>
    </row>
    <row r="1071" spans="1:100">
      <c r="A1071" s="22">
        <v>42940</v>
      </c>
      <c r="B1071">
        <v>522</v>
      </c>
      <c r="C1071">
        <v>575</v>
      </c>
      <c r="D1071">
        <v>507</v>
      </c>
      <c r="E1071">
        <v>575</v>
      </c>
      <c r="F1071" s="23">
        <f t="shared" si="104"/>
        <v>0.1015325670498084</v>
      </c>
      <c r="G1071" s="22">
        <v>42941</v>
      </c>
      <c r="H1071">
        <v>580</v>
      </c>
      <c r="I1071">
        <v>597</v>
      </c>
      <c r="J1071">
        <v>532</v>
      </c>
      <c r="K1071">
        <v>535</v>
      </c>
      <c r="L1071" s="22">
        <v>42942</v>
      </c>
      <c r="M1071">
        <v>552</v>
      </c>
      <c r="N1071" s="4">
        <v>42941</v>
      </c>
      <c r="O1071" s="3" t="s">
        <v>15</v>
      </c>
      <c r="P1071" s="3">
        <v>4824</v>
      </c>
      <c r="Q1071" s="3" t="s">
        <v>494</v>
      </c>
      <c r="R1071" s="3" t="s">
        <v>17</v>
      </c>
      <c r="S1071" s="3">
        <v>0.05</v>
      </c>
      <c r="T1071" s="3">
        <v>2</v>
      </c>
      <c r="U1071" s="3">
        <v>0</v>
      </c>
      <c r="V1071" s="3">
        <v>900</v>
      </c>
      <c r="W1071">
        <v>580</v>
      </c>
      <c r="X1071" s="4">
        <v>42942</v>
      </c>
      <c r="Y1071">
        <v>535</v>
      </c>
      <c r="Z1071" s="10">
        <f t="shared" si="103"/>
        <v>-40500</v>
      </c>
      <c r="AA1071" s="10">
        <f t="shared" ref="AA1071:AA1133" si="108">ABS(Z1071)</f>
        <v>40500</v>
      </c>
      <c r="AB1071" t="str">
        <f t="shared" si="105"/>
        <v/>
      </c>
      <c r="AC1071">
        <f t="shared" si="106"/>
        <v>-619620</v>
      </c>
      <c r="AD1071">
        <f t="shared" si="107"/>
        <v>3.1719532554257079E-2</v>
      </c>
      <c r="AE1071" s="15">
        <v>42942</v>
      </c>
      <c r="AF1071" s="9">
        <v>-3.1000826225309197E-3</v>
      </c>
      <c r="AG1071" s="12" t="s">
        <v>957</v>
      </c>
      <c r="AH1071" s="20">
        <v>42940.998611111114</v>
      </c>
      <c r="AI1071" s="12">
        <v>599</v>
      </c>
      <c r="AJ1071" s="12">
        <v>24</v>
      </c>
      <c r="AK1071" s="12">
        <v>4.1700000000000001E-2</v>
      </c>
      <c r="AL1071" s="17">
        <v>35900</v>
      </c>
      <c r="AM1071" s="17">
        <v>0.2686868686868687</v>
      </c>
      <c r="AN1071" s="9"/>
      <c r="AO1071" s="9"/>
      <c r="AP1071" s="17">
        <v>0</v>
      </c>
      <c r="AQ1071" s="17">
        <v>4835</v>
      </c>
      <c r="AR1071" s="17">
        <v>1</v>
      </c>
      <c r="AS1071" s="17">
        <v>0.31</v>
      </c>
      <c r="AT1071" s="17">
        <v>0.80722891566265065</v>
      </c>
      <c r="AU1071" s="12">
        <v>0.40848806366047746</v>
      </c>
      <c r="AV1071" s="12">
        <v>0</v>
      </c>
      <c r="AY1071" s="12">
        <v>9766800</v>
      </c>
      <c r="BA1071" s="12">
        <v>0.754601226993865</v>
      </c>
      <c r="BD1071" s="12">
        <v>0.2686868686868687</v>
      </c>
      <c r="BE1071" s="12">
        <v>1</v>
      </c>
      <c r="BF1071" s="12">
        <v>0.80722891566265065</v>
      </c>
      <c r="BG1071" s="12">
        <v>0.40848806366047746</v>
      </c>
      <c r="BH1071" s="12">
        <v>0.02</v>
      </c>
      <c r="BI1071" s="12">
        <v>0.31</v>
      </c>
      <c r="BJ1071" s="12" t="s">
        <v>968</v>
      </c>
      <c r="BK1071" s="12">
        <v>0.503</v>
      </c>
      <c r="BL1071" s="12">
        <v>-159</v>
      </c>
      <c r="BM1071" s="12">
        <v>-244</v>
      </c>
      <c r="BN1071" s="12">
        <v>116</v>
      </c>
      <c r="BO1071" s="12">
        <v>743</v>
      </c>
      <c r="BP1071" s="12">
        <v>-33</v>
      </c>
      <c r="BQ1071" s="12">
        <v>-27</v>
      </c>
      <c r="BR1071" s="12">
        <v>26</v>
      </c>
      <c r="BS1071" s="12">
        <v>1020</v>
      </c>
      <c r="BT1071" s="12">
        <v>0.37254614583584189</v>
      </c>
      <c r="BU1071" s="12">
        <v>0.54102357310156579</v>
      </c>
      <c r="BV1071" s="12">
        <v>0.56562627878488658</v>
      </c>
      <c r="BW1071" s="12">
        <v>0.50676581436495349</v>
      </c>
      <c r="BX1071" s="12">
        <v>0.48479770767918867</v>
      </c>
      <c r="BY1071" s="12">
        <v>1615</v>
      </c>
      <c r="BZ1071" s="12">
        <v>0.754601226993865</v>
      </c>
      <c r="CB1071" s="12">
        <v>7.4146341463414631E-2</v>
      </c>
      <c r="CC1071" s="12">
        <v>19910</v>
      </c>
      <c r="CD1071" s="12">
        <v>19940</v>
      </c>
      <c r="CE1071" s="12">
        <v>3.6237373737373741</v>
      </c>
      <c r="CH1071" s="22">
        <v>42940</v>
      </c>
      <c r="CI1071">
        <v>522</v>
      </c>
      <c r="CJ1071">
        <v>575</v>
      </c>
      <c r="CK1071">
        <v>507</v>
      </c>
      <c r="CL1071">
        <v>575</v>
      </c>
      <c r="CM1071" s="22">
        <v>42941</v>
      </c>
      <c r="CN1071">
        <v>580</v>
      </c>
      <c r="CO1071">
        <v>597</v>
      </c>
      <c r="CP1071">
        <v>532</v>
      </c>
      <c r="CQ1071">
        <v>535</v>
      </c>
      <c r="CR1071" s="22">
        <v>42942</v>
      </c>
      <c r="CS1071">
        <v>552</v>
      </c>
      <c r="CT1071">
        <v>563</v>
      </c>
      <c r="CU1071">
        <v>517</v>
      </c>
      <c r="CV1071">
        <v>521</v>
      </c>
    </row>
    <row r="1072" spans="1:100">
      <c r="A1072" s="22">
        <v>42940</v>
      </c>
      <c r="B1072">
        <v>638</v>
      </c>
      <c r="C1072">
        <v>638</v>
      </c>
      <c r="D1072">
        <v>638</v>
      </c>
      <c r="E1072">
        <v>638</v>
      </c>
      <c r="F1072" s="23">
        <f t="shared" si="104"/>
        <v>0</v>
      </c>
      <c r="G1072" s="22">
        <v>42941</v>
      </c>
      <c r="H1072">
        <v>668</v>
      </c>
      <c r="I1072">
        <v>738</v>
      </c>
      <c r="J1072">
        <v>646</v>
      </c>
      <c r="K1072">
        <v>738</v>
      </c>
      <c r="L1072" s="22">
        <v>42942</v>
      </c>
      <c r="M1072">
        <v>888</v>
      </c>
      <c r="N1072" s="4">
        <v>42941</v>
      </c>
      <c r="O1072" s="3" t="s">
        <v>15</v>
      </c>
      <c r="P1072" s="3">
        <v>2437</v>
      </c>
      <c r="Q1072" s="3" t="s">
        <v>482</v>
      </c>
      <c r="R1072" s="3" t="s">
        <v>17</v>
      </c>
      <c r="S1072" s="3">
        <v>0.05</v>
      </c>
      <c r="T1072" s="3">
        <v>2</v>
      </c>
      <c r="U1072" s="3">
        <v>0</v>
      </c>
      <c r="V1072" s="3">
        <v>800</v>
      </c>
      <c r="W1072">
        <v>668</v>
      </c>
      <c r="X1072" s="4">
        <v>42942</v>
      </c>
      <c r="Y1072">
        <v>738</v>
      </c>
      <c r="Z1072" s="10">
        <f t="shared" si="103"/>
        <v>56000</v>
      </c>
      <c r="AA1072" s="10">
        <f t="shared" si="108"/>
        <v>56000</v>
      </c>
      <c r="AB1072" t="str">
        <f t="shared" si="105"/>
        <v/>
      </c>
      <c r="AC1072">
        <f t="shared" si="106"/>
        <v>-619620</v>
      </c>
      <c r="AD1072">
        <f t="shared" si="107"/>
        <v>7.6199695754390895E-2</v>
      </c>
      <c r="AE1072" s="15">
        <v>42942</v>
      </c>
      <c r="AF1072" s="9">
        <v>-3.1000826225309197E-3</v>
      </c>
      <c r="AG1072" s="12" t="s">
        <v>960</v>
      </c>
      <c r="AH1072" s="20">
        <v>42940.998611111114</v>
      </c>
      <c r="AI1072" s="12">
        <v>723.1</v>
      </c>
      <c r="AJ1072" s="12">
        <v>85.1</v>
      </c>
      <c r="AK1072" s="12">
        <v>0.13339999999999999</v>
      </c>
      <c r="AL1072" s="17">
        <v>26800</v>
      </c>
      <c r="AM1072" s="17">
        <v>0.51858736059479549</v>
      </c>
      <c r="AN1072" s="9"/>
      <c r="AO1072" s="9"/>
      <c r="AP1072" s="17">
        <v>117.85</v>
      </c>
      <c r="AQ1072" s="17">
        <v>3727</v>
      </c>
      <c r="AR1072" s="17">
        <v>1</v>
      </c>
      <c r="AS1072" s="17">
        <v>0.14099999999999999</v>
      </c>
      <c r="AT1072" s="17">
        <v>1</v>
      </c>
      <c r="AU1072" s="12">
        <v>1</v>
      </c>
      <c r="AV1072" s="12">
        <v>1.34</v>
      </c>
      <c r="AY1072" s="12">
        <v>6926900</v>
      </c>
      <c r="BA1072" s="12">
        <v>1</v>
      </c>
      <c r="BD1072" s="12">
        <v>0.51858736059479549</v>
      </c>
      <c r="BE1072" s="12">
        <v>1</v>
      </c>
      <c r="BF1072" s="12">
        <v>1</v>
      </c>
      <c r="BG1072" s="12">
        <v>1</v>
      </c>
      <c r="BH1072" s="12">
        <v>6.0999999999999999E-2</v>
      </c>
      <c r="BI1072" s="12">
        <v>0.14099999999999999</v>
      </c>
      <c r="BJ1072" s="12">
        <v>0.246</v>
      </c>
      <c r="BK1072" s="12">
        <v>0.58099999999999996</v>
      </c>
      <c r="BL1072" s="12">
        <v>190</v>
      </c>
      <c r="BM1072" s="12">
        <v>-24</v>
      </c>
      <c r="BN1072" s="12">
        <v>-145</v>
      </c>
      <c r="BO1072" s="12">
        <v>661</v>
      </c>
      <c r="BP1072" s="12">
        <v>980</v>
      </c>
      <c r="BQ1072" s="12">
        <v>-100</v>
      </c>
      <c r="BR1072" s="12">
        <v>-456</v>
      </c>
      <c r="BS1072" s="12">
        <v>632</v>
      </c>
      <c r="BT1072" s="12">
        <v>0.25015084865164161</v>
      </c>
      <c r="BU1072" s="12">
        <v>0.64304848726103458</v>
      </c>
      <c r="BV1072" s="12">
        <v>0.69285986106081676</v>
      </c>
      <c r="BW1072" s="12">
        <v>0.62925425454643058</v>
      </c>
      <c r="BX1072" s="12">
        <v>0.65993727339972119</v>
      </c>
      <c r="BY1072" s="12">
        <v>1615</v>
      </c>
      <c r="BZ1072" s="12">
        <v>1</v>
      </c>
      <c r="CB1072" s="12">
        <v>7.4146341463414631E-2</v>
      </c>
      <c r="CC1072" s="12">
        <v>19910</v>
      </c>
      <c r="CD1072" s="12">
        <v>19940</v>
      </c>
      <c r="CE1072" s="12">
        <v>6.994105850127176</v>
      </c>
      <c r="CH1072" s="22">
        <v>42940</v>
      </c>
      <c r="CI1072">
        <v>638</v>
      </c>
      <c r="CJ1072">
        <v>638</v>
      </c>
      <c r="CK1072">
        <v>638</v>
      </c>
      <c r="CL1072">
        <v>638</v>
      </c>
      <c r="CM1072" s="22">
        <v>42941</v>
      </c>
      <c r="CN1072">
        <v>668</v>
      </c>
      <c r="CO1072">
        <v>738</v>
      </c>
      <c r="CP1072">
        <v>646</v>
      </c>
      <c r="CQ1072">
        <v>738</v>
      </c>
      <c r="CR1072" s="22">
        <v>42942</v>
      </c>
      <c r="CS1072">
        <v>888</v>
      </c>
      <c r="CT1072">
        <v>888</v>
      </c>
      <c r="CU1072">
        <v>685</v>
      </c>
      <c r="CV1072">
        <v>712</v>
      </c>
    </row>
    <row r="1073" spans="1:100">
      <c r="A1073" s="22">
        <v>42940</v>
      </c>
      <c r="B1073">
        <v>591</v>
      </c>
      <c r="C1073">
        <v>603</v>
      </c>
      <c r="D1073">
        <v>580</v>
      </c>
      <c r="E1073">
        <v>603</v>
      </c>
      <c r="F1073" s="23">
        <f t="shared" si="104"/>
        <v>2.0304568527918843E-2</v>
      </c>
      <c r="G1073" s="22">
        <v>42941</v>
      </c>
      <c r="H1073">
        <v>570</v>
      </c>
      <c r="I1073">
        <v>573</v>
      </c>
      <c r="J1073">
        <v>564</v>
      </c>
      <c r="K1073">
        <v>566</v>
      </c>
      <c r="L1073" s="22">
        <v>42942</v>
      </c>
      <c r="M1073">
        <v>570</v>
      </c>
      <c r="N1073" s="4">
        <v>42941</v>
      </c>
      <c r="O1073" s="3" t="s">
        <v>11</v>
      </c>
      <c r="P1073" s="3">
        <v>8903</v>
      </c>
      <c r="Q1073" s="3" t="s">
        <v>495</v>
      </c>
      <c r="R1073" s="3" t="s">
        <v>13</v>
      </c>
      <c r="S1073" s="3">
        <v>0.05</v>
      </c>
      <c r="T1073" s="3">
        <v>1</v>
      </c>
      <c r="U1073" s="3">
        <v>0</v>
      </c>
      <c r="V1073" s="3">
        <v>900</v>
      </c>
      <c r="W1073">
        <v>570</v>
      </c>
      <c r="X1073" s="4">
        <v>42942</v>
      </c>
      <c r="Y1073">
        <v>566</v>
      </c>
      <c r="Z1073" s="10">
        <f t="shared" si="103"/>
        <v>-3600</v>
      </c>
      <c r="AA1073" s="10">
        <f t="shared" si="108"/>
        <v>3600</v>
      </c>
      <c r="AB1073" t="str">
        <f t="shared" si="105"/>
        <v/>
      </c>
      <c r="AC1073">
        <f t="shared" si="106"/>
        <v>-619620</v>
      </c>
      <c r="AD1073">
        <f t="shared" si="107"/>
        <v>0</v>
      </c>
      <c r="AE1073" s="15">
        <v>42942</v>
      </c>
      <c r="AF1073" s="9">
        <v>-3.1000826225309197E-3</v>
      </c>
      <c r="AG1073" s="12" t="s">
        <v>960</v>
      </c>
      <c r="AH1073" s="20">
        <v>42940.993055555555</v>
      </c>
      <c r="AI1073" s="12">
        <v>570</v>
      </c>
      <c r="AJ1073" s="12">
        <v>-33</v>
      </c>
      <c r="AK1073" s="12">
        <v>-5.4699999999999999E-2</v>
      </c>
      <c r="AL1073" s="17">
        <v>11200</v>
      </c>
      <c r="AM1073" s="17">
        <v>9.7770154373927956E-2</v>
      </c>
      <c r="AN1073" s="9"/>
      <c r="AO1073" s="9"/>
      <c r="AP1073" s="17">
        <v>75.22</v>
      </c>
      <c r="AQ1073" s="17">
        <v>2853</v>
      </c>
      <c r="AR1073" s="17">
        <v>0.73913043478260865</v>
      </c>
      <c r="AS1073" s="17">
        <v>0.433</v>
      </c>
      <c r="AT1073" s="17">
        <v>0.84070796460176989</v>
      </c>
      <c r="AU1073" s="12">
        <v>0.80625000000000002</v>
      </c>
      <c r="AV1073" s="12">
        <v>4.29</v>
      </c>
      <c r="AY1073" s="12">
        <v>4894000</v>
      </c>
      <c r="BA1073" s="12">
        <v>0.39344262295081966</v>
      </c>
      <c r="BD1073" s="12">
        <v>9.7770154373927956E-2</v>
      </c>
      <c r="BE1073" s="12">
        <v>0.73913043478260865</v>
      </c>
      <c r="BF1073" s="12">
        <v>0.84070796460176989</v>
      </c>
      <c r="BG1073" s="12">
        <v>0.80625000000000002</v>
      </c>
      <c r="BH1073" s="12">
        <v>4.5999999999999999E-2</v>
      </c>
      <c r="BI1073" s="12">
        <v>0.433</v>
      </c>
      <c r="BJ1073" s="12">
        <v>0</v>
      </c>
      <c r="BK1073" s="12">
        <v>0.26600000000000001</v>
      </c>
      <c r="BL1073" s="12">
        <v>1156</v>
      </c>
      <c r="BM1073" s="12">
        <v>-81</v>
      </c>
      <c r="BN1073" s="12">
        <v>-488</v>
      </c>
      <c r="BO1073" s="12">
        <v>1710</v>
      </c>
      <c r="BP1073" s="12">
        <v>3538</v>
      </c>
      <c r="BQ1073" s="12">
        <v>-103</v>
      </c>
      <c r="BR1073" s="12">
        <v>-3278</v>
      </c>
      <c r="BS1073" s="12">
        <v>1124</v>
      </c>
      <c r="BT1073" s="12">
        <v>0.25015084865164161</v>
      </c>
      <c r="BU1073" s="12">
        <v>0.64304848726103458</v>
      </c>
      <c r="BV1073" s="12">
        <v>0.69285986106081676</v>
      </c>
      <c r="BW1073" s="12">
        <v>0.62925425454643058</v>
      </c>
      <c r="BX1073" s="12">
        <v>0.65993727339972119</v>
      </c>
      <c r="BY1073" s="12">
        <v>1615</v>
      </c>
      <c r="BZ1073" s="12">
        <v>0.39344262295081966</v>
      </c>
      <c r="CB1073" s="12">
        <v>7.4146341463414631E-2</v>
      </c>
      <c r="CC1073" s="12">
        <v>19910</v>
      </c>
      <c r="CD1073" s="12">
        <v>19940</v>
      </c>
      <c r="CE1073" s="12">
        <v>1.3186106346483706</v>
      </c>
      <c r="CH1073" s="22">
        <v>42940</v>
      </c>
      <c r="CI1073">
        <v>591</v>
      </c>
      <c r="CJ1073">
        <v>603</v>
      </c>
      <c r="CK1073">
        <v>580</v>
      </c>
      <c r="CL1073">
        <v>603</v>
      </c>
      <c r="CM1073" s="22">
        <v>42941</v>
      </c>
      <c r="CN1073">
        <v>570</v>
      </c>
      <c r="CO1073">
        <v>573</v>
      </c>
      <c r="CP1073">
        <v>564</v>
      </c>
      <c r="CQ1073">
        <v>566</v>
      </c>
      <c r="CR1073" s="22">
        <v>42942</v>
      </c>
      <c r="CS1073">
        <v>570</v>
      </c>
      <c r="CT1073">
        <v>570</v>
      </c>
      <c r="CU1073">
        <v>567</v>
      </c>
      <c r="CV1073">
        <v>569</v>
      </c>
    </row>
    <row r="1074" spans="1:100">
      <c r="A1074" s="22">
        <v>42940</v>
      </c>
      <c r="B1074">
        <v>810</v>
      </c>
      <c r="C1074">
        <v>840</v>
      </c>
      <c r="D1074">
        <v>743</v>
      </c>
      <c r="E1074">
        <v>785</v>
      </c>
      <c r="F1074" s="23">
        <f t="shared" si="104"/>
        <v>-3.0864197530864224E-2</v>
      </c>
      <c r="G1074" s="22">
        <v>42941</v>
      </c>
      <c r="H1074">
        <v>880</v>
      </c>
      <c r="I1074">
        <v>905</v>
      </c>
      <c r="J1074">
        <v>771</v>
      </c>
      <c r="K1074">
        <v>785</v>
      </c>
      <c r="L1074" s="22">
        <v>42942</v>
      </c>
      <c r="M1074">
        <v>798</v>
      </c>
      <c r="N1074" s="4">
        <v>42941</v>
      </c>
      <c r="O1074" s="3" t="s">
        <v>15</v>
      </c>
      <c r="P1074" s="3">
        <v>7810</v>
      </c>
      <c r="Q1074" s="3" t="s">
        <v>492</v>
      </c>
      <c r="R1074" s="3" t="s">
        <v>17</v>
      </c>
      <c r="S1074" s="3">
        <v>0.05</v>
      </c>
      <c r="T1074" s="3">
        <v>2</v>
      </c>
      <c r="U1074" s="3">
        <v>0</v>
      </c>
      <c r="V1074" s="3">
        <v>400</v>
      </c>
      <c r="W1074">
        <v>880</v>
      </c>
      <c r="X1074" s="4">
        <v>42942</v>
      </c>
      <c r="Y1074">
        <v>785</v>
      </c>
      <c r="Z1074" s="10">
        <f t="shared" si="103"/>
        <v>-38000</v>
      </c>
      <c r="AA1074" s="10">
        <f t="shared" si="108"/>
        <v>38000</v>
      </c>
      <c r="AB1074" t="str">
        <f t="shared" si="105"/>
        <v/>
      </c>
      <c r="AC1074">
        <f t="shared" si="106"/>
        <v>-619620</v>
      </c>
      <c r="AD1074">
        <f t="shared" si="107"/>
        <v>0.45945945945945943</v>
      </c>
      <c r="AE1074" s="15">
        <v>42942</v>
      </c>
      <c r="AF1074" s="9">
        <v>-3.1000826225309197E-3</v>
      </c>
      <c r="AG1074" s="12" t="s">
        <v>960</v>
      </c>
      <c r="AH1074" s="20">
        <v>42940.998611111114</v>
      </c>
      <c r="AI1074" s="12">
        <v>1628</v>
      </c>
      <c r="AJ1074" s="12">
        <v>58</v>
      </c>
      <c r="AK1074" s="12">
        <v>3.6900000000000002E-2</v>
      </c>
      <c r="AL1074" s="17">
        <v>8800</v>
      </c>
      <c r="AM1074" s="17">
        <v>0.29036929761042723</v>
      </c>
      <c r="AN1074" s="9"/>
      <c r="AO1074" s="9"/>
      <c r="AP1074" s="17">
        <v>0</v>
      </c>
      <c r="AQ1074" s="17">
        <v>11286</v>
      </c>
      <c r="AR1074" s="17">
        <v>1</v>
      </c>
      <c r="AS1074" s="9"/>
      <c r="AT1074" s="17">
        <v>1</v>
      </c>
      <c r="AU1074" s="12">
        <v>1</v>
      </c>
      <c r="AV1074" s="12">
        <v>1.0900000000000001</v>
      </c>
      <c r="AY1074" s="12">
        <v>8172000</v>
      </c>
      <c r="BA1074" s="12">
        <v>1</v>
      </c>
      <c r="BD1074" s="12">
        <v>0.29036929761042723</v>
      </c>
      <c r="BE1074" s="12">
        <v>1</v>
      </c>
      <c r="BF1074" s="12">
        <v>1</v>
      </c>
      <c r="BG1074" s="12">
        <v>1</v>
      </c>
      <c r="BT1074" s="12">
        <v>0.25015084865164161</v>
      </c>
      <c r="BU1074" s="12">
        <v>0.64304848726103458</v>
      </c>
      <c r="BV1074" s="12">
        <v>0.69285986106081676</v>
      </c>
      <c r="BW1074" s="12">
        <v>0.62925425454643058</v>
      </c>
      <c r="BX1074" s="12">
        <v>0.65993727339972119</v>
      </c>
      <c r="BY1074" s="12">
        <v>1615</v>
      </c>
      <c r="BZ1074" s="12">
        <v>1</v>
      </c>
      <c r="CB1074" s="12">
        <v>7.4146341463414631E-2</v>
      </c>
      <c r="CC1074" s="12">
        <v>19910</v>
      </c>
      <c r="CD1074" s="12">
        <v>19940</v>
      </c>
      <c r="CE1074" s="12">
        <v>3.9161648690879991</v>
      </c>
      <c r="CH1074" s="22">
        <v>42940</v>
      </c>
      <c r="CI1074">
        <v>810</v>
      </c>
      <c r="CJ1074">
        <v>840</v>
      </c>
      <c r="CK1074">
        <v>743</v>
      </c>
      <c r="CL1074">
        <v>785</v>
      </c>
      <c r="CM1074" s="22">
        <v>42941</v>
      </c>
      <c r="CN1074">
        <v>880</v>
      </c>
      <c r="CO1074">
        <v>905</v>
      </c>
      <c r="CP1074">
        <v>771</v>
      </c>
      <c r="CQ1074">
        <v>785</v>
      </c>
      <c r="CR1074" s="22">
        <v>42942</v>
      </c>
      <c r="CS1074">
        <v>798</v>
      </c>
      <c r="CT1074">
        <v>808</v>
      </c>
      <c r="CU1074">
        <v>746</v>
      </c>
      <c r="CV1074">
        <v>750</v>
      </c>
    </row>
    <row r="1075" spans="1:100">
      <c r="A1075" s="22">
        <v>42940</v>
      </c>
      <c r="B1075">
        <v>795</v>
      </c>
      <c r="C1075">
        <v>802</v>
      </c>
      <c r="D1075">
        <v>786</v>
      </c>
      <c r="E1075">
        <v>799</v>
      </c>
      <c r="F1075" s="23">
        <f t="shared" si="104"/>
        <v>5.031446540880502E-3</v>
      </c>
      <c r="G1075" s="22">
        <v>42941</v>
      </c>
      <c r="H1075">
        <v>903</v>
      </c>
      <c r="I1075">
        <v>928</v>
      </c>
      <c r="J1075">
        <v>854</v>
      </c>
      <c r="K1075">
        <v>885</v>
      </c>
      <c r="L1075" s="22">
        <v>42942</v>
      </c>
      <c r="M1075">
        <v>890</v>
      </c>
      <c r="N1075" s="4">
        <v>42941</v>
      </c>
      <c r="O1075" s="3" t="s">
        <v>15</v>
      </c>
      <c r="P1075" s="3">
        <v>4284</v>
      </c>
      <c r="Q1075" s="3" t="s">
        <v>324</v>
      </c>
      <c r="R1075" s="3" t="s">
        <v>17</v>
      </c>
      <c r="S1075" s="3">
        <v>0.05</v>
      </c>
      <c r="T1075" s="3">
        <v>2</v>
      </c>
      <c r="U1075" s="3">
        <v>0</v>
      </c>
      <c r="V1075" s="3">
        <v>700</v>
      </c>
      <c r="W1075">
        <v>903</v>
      </c>
      <c r="X1075" s="4">
        <v>42942</v>
      </c>
      <c r="Y1075">
        <v>885</v>
      </c>
      <c r="Z1075" s="10">
        <f t="shared" si="103"/>
        <v>-12600</v>
      </c>
      <c r="AA1075" s="10">
        <f t="shared" si="108"/>
        <v>12600</v>
      </c>
      <c r="AB1075" t="str">
        <f t="shared" si="105"/>
        <v/>
      </c>
      <c r="AC1075">
        <f t="shared" si="106"/>
        <v>-619620</v>
      </c>
      <c r="AD1075">
        <f t="shared" si="107"/>
        <v>3.2000000000000028E-2</v>
      </c>
      <c r="AE1075" s="15">
        <v>42942</v>
      </c>
      <c r="AF1075" s="9">
        <v>-3.1000826225309197E-3</v>
      </c>
      <c r="AG1075" s="12" t="s">
        <v>962</v>
      </c>
      <c r="AH1075" s="20">
        <v>42940.989583333336</v>
      </c>
      <c r="AI1075" s="12">
        <v>875</v>
      </c>
      <c r="AJ1075" s="12">
        <v>76</v>
      </c>
      <c r="AK1075" s="12">
        <v>9.5100000000000004E-2</v>
      </c>
      <c r="AL1075" s="17">
        <v>5800</v>
      </c>
      <c r="AM1075" s="17">
        <v>0.64735516372795965</v>
      </c>
      <c r="AN1075" s="9"/>
      <c r="AO1075" s="9"/>
      <c r="AP1075" s="17">
        <v>0</v>
      </c>
      <c r="AQ1075" s="17">
        <v>10648</v>
      </c>
      <c r="AR1075" s="17">
        <v>0.5955056179775281</v>
      </c>
      <c r="AS1075" s="17">
        <v>0.251</v>
      </c>
      <c r="AT1075" s="17">
        <v>0.620253164556962</v>
      </c>
      <c r="AU1075" s="12">
        <v>0.66850828729281764</v>
      </c>
      <c r="AV1075" s="12">
        <v>0.63</v>
      </c>
      <c r="AY1075" s="12">
        <v>13410297</v>
      </c>
      <c r="BA1075" s="12">
        <v>0.72262773722627738</v>
      </c>
      <c r="BD1075" s="12">
        <v>0.64735516372795965</v>
      </c>
      <c r="BE1075" s="12">
        <v>0.5955056179775281</v>
      </c>
      <c r="BF1075" s="12">
        <v>0.620253164556962</v>
      </c>
      <c r="BG1075" s="12">
        <v>0.66850828729281764</v>
      </c>
      <c r="BH1075" s="12">
        <v>0</v>
      </c>
      <c r="BI1075" s="12">
        <v>0.251</v>
      </c>
      <c r="BJ1075" s="12">
        <v>8.9999999999999993E-3</v>
      </c>
      <c r="BK1075" s="12">
        <v>0.62</v>
      </c>
      <c r="BL1075" s="12">
        <v>229</v>
      </c>
      <c r="BM1075" s="12">
        <v>-120</v>
      </c>
      <c r="BN1075" s="12">
        <v>-61</v>
      </c>
      <c r="BO1075" s="12">
        <v>2015</v>
      </c>
      <c r="BP1075" s="12">
        <v>459</v>
      </c>
      <c r="BQ1075" s="12">
        <v>-371</v>
      </c>
      <c r="BR1075" s="12">
        <v>168</v>
      </c>
      <c r="BS1075" s="12">
        <v>1951</v>
      </c>
      <c r="BT1075" s="12">
        <v>0.20128688868693514</v>
      </c>
      <c r="BU1075" s="12">
        <v>0.68582666931375114</v>
      </c>
      <c r="BV1075" s="12">
        <v>0.76283981231580411</v>
      </c>
      <c r="BW1075" s="12">
        <v>0.70789207132597143</v>
      </c>
      <c r="BX1075" s="12">
        <v>0.58903476175999192</v>
      </c>
      <c r="BY1075" s="12">
        <v>1615</v>
      </c>
      <c r="BZ1075" s="12">
        <v>0.72262773722627738</v>
      </c>
      <c r="CB1075" s="12">
        <v>7.4146341463414631E-2</v>
      </c>
      <c r="CC1075" s="12">
        <v>19910</v>
      </c>
      <c r="CD1075" s="12">
        <v>19940</v>
      </c>
      <c r="CE1075" s="12">
        <v>8.7307768792257718</v>
      </c>
      <c r="CH1075" s="22">
        <v>42940</v>
      </c>
      <c r="CI1075">
        <v>795</v>
      </c>
      <c r="CJ1075">
        <v>802</v>
      </c>
      <c r="CK1075">
        <v>786</v>
      </c>
      <c r="CL1075">
        <v>799</v>
      </c>
      <c r="CM1075" s="22">
        <v>42941</v>
      </c>
      <c r="CN1075">
        <v>903</v>
      </c>
      <c r="CO1075">
        <v>928</v>
      </c>
      <c r="CP1075">
        <v>854</v>
      </c>
      <c r="CQ1075">
        <v>885</v>
      </c>
      <c r="CR1075" s="22">
        <v>42942</v>
      </c>
      <c r="CS1075">
        <v>890</v>
      </c>
      <c r="CT1075">
        <v>895</v>
      </c>
      <c r="CU1075">
        <v>858</v>
      </c>
      <c r="CV1075">
        <v>861</v>
      </c>
    </row>
    <row r="1076" spans="1:100">
      <c r="A1076" s="22">
        <v>42940</v>
      </c>
      <c r="B1076">
        <v>1050</v>
      </c>
      <c r="C1076">
        <v>1050</v>
      </c>
      <c r="D1076">
        <v>1050</v>
      </c>
      <c r="E1076">
        <v>1050</v>
      </c>
      <c r="F1076" s="23">
        <f t="shared" si="104"/>
        <v>0</v>
      </c>
      <c r="G1076" s="22">
        <v>42941</v>
      </c>
      <c r="H1076">
        <v>1150</v>
      </c>
      <c r="I1076">
        <v>1290</v>
      </c>
      <c r="J1076">
        <v>1145</v>
      </c>
      <c r="K1076">
        <v>1161</v>
      </c>
      <c r="L1076" s="22">
        <v>42942</v>
      </c>
      <c r="M1076">
        <v>1070</v>
      </c>
      <c r="N1076" s="4">
        <v>42941</v>
      </c>
      <c r="O1076" s="3" t="s">
        <v>15</v>
      </c>
      <c r="P1076" s="3">
        <v>2186</v>
      </c>
      <c r="Q1076" s="3" t="s">
        <v>496</v>
      </c>
      <c r="R1076" s="3" t="s">
        <v>17</v>
      </c>
      <c r="S1076" s="3">
        <v>0.05</v>
      </c>
      <c r="T1076" s="3">
        <v>2</v>
      </c>
      <c r="U1076" s="3">
        <v>0</v>
      </c>
      <c r="V1076" s="3">
        <v>300</v>
      </c>
      <c r="W1076">
        <v>1150</v>
      </c>
      <c r="X1076" s="4">
        <v>42942</v>
      </c>
      <c r="Y1076">
        <v>1161</v>
      </c>
      <c r="Z1076" s="10">
        <f t="shared" si="103"/>
        <v>3300</v>
      </c>
      <c r="AA1076" s="10">
        <f t="shared" si="108"/>
        <v>3300</v>
      </c>
      <c r="AB1076" t="str">
        <f t="shared" si="105"/>
        <v/>
      </c>
      <c r="AC1076">
        <f t="shared" si="106"/>
        <v>-619620</v>
      </c>
      <c r="AD1076">
        <f t="shared" si="107"/>
        <v>0.51188455008488964</v>
      </c>
      <c r="AE1076" s="15">
        <v>42942</v>
      </c>
      <c r="AF1076" s="9">
        <v>-3.1000826225309197E-3</v>
      </c>
      <c r="AG1076" s="12" t="s">
        <v>960</v>
      </c>
      <c r="AH1076" s="20">
        <v>42940.997916666667</v>
      </c>
      <c r="AI1076" s="12">
        <v>2356</v>
      </c>
      <c r="AJ1076" s="12">
        <v>256</v>
      </c>
      <c r="AK1076" s="12">
        <v>0.12189999999999999</v>
      </c>
      <c r="AL1076" s="17">
        <v>4900</v>
      </c>
      <c r="AM1076" s="17">
        <v>0.20058823529411765</v>
      </c>
      <c r="AN1076" s="9"/>
      <c r="AO1076" s="9"/>
      <c r="AP1076" s="17">
        <v>0</v>
      </c>
      <c r="AQ1076" s="17">
        <v>6940</v>
      </c>
      <c r="AR1076" s="17">
        <v>0.92773892773892774</v>
      </c>
      <c r="AS1076" s="17">
        <v>0.245</v>
      </c>
      <c r="AT1076" s="17">
        <v>0.94483985765124556</v>
      </c>
      <c r="AU1076" s="12">
        <v>0.95816464237516874</v>
      </c>
      <c r="AV1076" s="12">
        <v>2.65</v>
      </c>
      <c r="AY1076" s="12">
        <v>4082349</v>
      </c>
      <c r="BA1076" s="12">
        <v>1</v>
      </c>
      <c r="BD1076" s="12">
        <v>0.20058823529411765</v>
      </c>
      <c r="BE1076" s="12">
        <v>0.92773892773892774</v>
      </c>
      <c r="BF1076" s="12">
        <v>0.94483985765124556</v>
      </c>
      <c r="BG1076" s="12">
        <v>0.95816464237516874</v>
      </c>
      <c r="BH1076" s="12">
        <v>0</v>
      </c>
      <c r="BI1076" s="12">
        <v>0.245</v>
      </c>
      <c r="BJ1076" s="12">
        <v>0</v>
      </c>
      <c r="BK1076" s="12">
        <v>0.74299999999999999</v>
      </c>
      <c r="BL1076" s="12">
        <v>343</v>
      </c>
      <c r="BM1076" s="12">
        <v>-123</v>
      </c>
      <c r="BN1076" s="12">
        <v>-68</v>
      </c>
      <c r="BO1076" s="12">
        <v>1469</v>
      </c>
      <c r="BP1076" s="12">
        <v>114</v>
      </c>
      <c r="BQ1076" s="12">
        <v>29</v>
      </c>
      <c r="BR1076" s="12">
        <v>-43</v>
      </c>
      <c r="BS1076" s="12">
        <v>1318</v>
      </c>
      <c r="BT1076" s="12">
        <v>0.25015084865164161</v>
      </c>
      <c r="BU1076" s="12">
        <v>0.64304848726103458</v>
      </c>
      <c r="BV1076" s="12">
        <v>0.69285986106081676</v>
      </c>
      <c r="BW1076" s="12">
        <v>0.62925425454643058</v>
      </c>
      <c r="BX1076" s="12">
        <v>0.65993727339972119</v>
      </c>
      <c r="BY1076" s="12">
        <v>1615</v>
      </c>
      <c r="BZ1076" s="12">
        <v>1</v>
      </c>
      <c r="CB1076" s="12">
        <v>7.4146341463414631E-2</v>
      </c>
      <c r="CC1076" s="12">
        <v>19910</v>
      </c>
      <c r="CD1076" s="12">
        <v>19940</v>
      </c>
      <c r="CE1076" s="12">
        <v>2.7053018575851393</v>
      </c>
      <c r="CH1076" s="22">
        <v>42940</v>
      </c>
      <c r="CI1076">
        <v>1050</v>
      </c>
      <c r="CJ1076">
        <v>1050</v>
      </c>
      <c r="CK1076">
        <v>1050</v>
      </c>
      <c r="CL1076">
        <v>1050</v>
      </c>
      <c r="CM1076" s="22">
        <v>42941</v>
      </c>
      <c r="CN1076">
        <v>1150</v>
      </c>
      <c r="CO1076">
        <v>1290</v>
      </c>
      <c r="CP1076">
        <v>1145</v>
      </c>
      <c r="CQ1076">
        <v>1161</v>
      </c>
      <c r="CR1076" s="22">
        <v>42942</v>
      </c>
      <c r="CS1076">
        <v>1070</v>
      </c>
      <c r="CT1076">
        <v>1110</v>
      </c>
      <c r="CU1076">
        <v>1053</v>
      </c>
      <c r="CV1076">
        <v>1108</v>
      </c>
    </row>
    <row r="1077" spans="1:100">
      <c r="A1077" s="22">
        <v>42940</v>
      </c>
      <c r="B1077">
        <v>736</v>
      </c>
      <c r="C1077">
        <v>774</v>
      </c>
      <c r="D1077">
        <v>735</v>
      </c>
      <c r="E1077">
        <v>774</v>
      </c>
      <c r="F1077" s="23">
        <f t="shared" si="104"/>
        <v>5.1630434782608647E-2</v>
      </c>
      <c r="G1077" s="22">
        <v>42941</v>
      </c>
      <c r="H1077">
        <v>697</v>
      </c>
      <c r="I1077">
        <v>700</v>
      </c>
      <c r="J1077">
        <v>682</v>
      </c>
      <c r="K1077">
        <v>690</v>
      </c>
      <c r="L1077" s="22">
        <v>42942</v>
      </c>
      <c r="M1077">
        <v>690</v>
      </c>
      <c r="N1077" s="4">
        <v>42941</v>
      </c>
      <c r="O1077" s="3" t="s">
        <v>11</v>
      </c>
      <c r="P1077" s="3">
        <v>6297</v>
      </c>
      <c r="Q1077" s="3" t="s">
        <v>497</v>
      </c>
      <c r="R1077" s="3" t="s">
        <v>13</v>
      </c>
      <c r="S1077" s="3">
        <v>0.05</v>
      </c>
      <c r="T1077" s="3">
        <v>1</v>
      </c>
      <c r="U1077" s="3">
        <v>0</v>
      </c>
      <c r="V1077" s="3">
        <v>700</v>
      </c>
      <c r="W1077">
        <v>697</v>
      </c>
      <c r="X1077" s="4">
        <v>42942</v>
      </c>
      <c r="Y1077">
        <v>690</v>
      </c>
      <c r="Z1077" s="10">
        <f t="shared" si="103"/>
        <v>-4900</v>
      </c>
      <c r="AA1077" s="10">
        <f t="shared" si="108"/>
        <v>4900</v>
      </c>
      <c r="AB1077" t="str">
        <f t="shared" si="105"/>
        <v/>
      </c>
      <c r="AC1077">
        <f t="shared" si="106"/>
        <v>-619620</v>
      </c>
      <c r="AD1077">
        <f t="shared" si="107"/>
        <v>9.9431818181817677E-3</v>
      </c>
      <c r="AE1077" s="15">
        <v>42942</v>
      </c>
      <c r="AF1077" s="9">
        <v>-3.1000826225309197E-3</v>
      </c>
      <c r="AG1077" s="12" t="s">
        <v>960</v>
      </c>
      <c r="AH1077" s="20">
        <v>42940.995833333334</v>
      </c>
      <c r="AI1077" s="12">
        <v>704</v>
      </c>
      <c r="AJ1077" s="12">
        <v>-70</v>
      </c>
      <c r="AK1077" s="12">
        <v>-9.0399999999999994E-2</v>
      </c>
      <c r="AL1077" s="17">
        <v>4700</v>
      </c>
      <c r="AM1077" s="17">
        <v>0.22558459422283356</v>
      </c>
      <c r="AN1077" s="9"/>
      <c r="AO1077" s="9"/>
      <c r="AP1077" s="17">
        <v>38.22</v>
      </c>
      <c r="AQ1077" s="17">
        <v>6521</v>
      </c>
      <c r="AR1077" s="17">
        <v>1</v>
      </c>
      <c r="AS1077" s="17">
        <v>0.28599999999999998</v>
      </c>
      <c r="AT1077" s="17">
        <v>0.8411764705882353</v>
      </c>
      <c r="AU1077" s="12">
        <v>0.54978354978354982</v>
      </c>
      <c r="AV1077" s="12">
        <v>1.1000000000000001</v>
      </c>
      <c r="AY1077" s="12">
        <v>8970111</v>
      </c>
      <c r="BA1077" s="12">
        <v>0.10638297872340426</v>
      </c>
      <c r="BD1077" s="12">
        <v>0.22558459422283356</v>
      </c>
      <c r="BE1077" s="12">
        <v>1</v>
      </c>
      <c r="BF1077" s="12">
        <v>0.8411764705882353</v>
      </c>
      <c r="BG1077" s="12">
        <v>0.54978354978354982</v>
      </c>
      <c r="BH1077" s="12">
        <v>4.0000000000000001E-3</v>
      </c>
      <c r="BI1077" s="12">
        <v>0.28599999999999998</v>
      </c>
      <c r="BJ1077" s="12">
        <v>0</v>
      </c>
      <c r="BK1077" s="12">
        <v>0.44400000000000001</v>
      </c>
      <c r="BL1077" s="12">
        <v>-171</v>
      </c>
      <c r="BM1077" s="12">
        <v>308</v>
      </c>
      <c r="BN1077" s="12">
        <v>-462</v>
      </c>
      <c r="BO1077" s="12">
        <v>369</v>
      </c>
      <c r="BP1077" s="12">
        <v>-226</v>
      </c>
      <c r="BQ1077" s="12">
        <v>-25</v>
      </c>
      <c r="BR1077" s="12">
        <v>-94</v>
      </c>
      <c r="BS1077" s="12">
        <v>682</v>
      </c>
      <c r="BT1077" s="12">
        <v>0.25015084865164161</v>
      </c>
      <c r="BU1077" s="12">
        <v>0.64304848726103458</v>
      </c>
      <c r="BV1077" s="12">
        <v>0.69285986106081676</v>
      </c>
      <c r="BW1077" s="12">
        <v>0.62925425454643058</v>
      </c>
      <c r="BX1077" s="12">
        <v>0.65993727339972119</v>
      </c>
      <c r="BY1077" s="12">
        <v>1615</v>
      </c>
      <c r="BZ1077" s="12">
        <v>0.10638297872340426</v>
      </c>
      <c r="CB1077" s="12">
        <v>7.4146341463414631E-2</v>
      </c>
      <c r="CC1077" s="12">
        <v>19910</v>
      </c>
      <c r="CD1077" s="12">
        <v>19940</v>
      </c>
      <c r="CE1077" s="12">
        <v>3.0424238036632159</v>
      </c>
      <c r="CH1077" s="22">
        <v>42940</v>
      </c>
      <c r="CI1077">
        <v>736</v>
      </c>
      <c r="CJ1077">
        <v>774</v>
      </c>
      <c r="CK1077">
        <v>735</v>
      </c>
      <c r="CL1077">
        <v>774</v>
      </c>
      <c r="CM1077" s="22">
        <v>42941</v>
      </c>
      <c r="CN1077">
        <v>697</v>
      </c>
      <c r="CO1077">
        <v>700</v>
      </c>
      <c r="CP1077">
        <v>682</v>
      </c>
      <c r="CQ1077">
        <v>690</v>
      </c>
      <c r="CR1077" s="22">
        <v>42942</v>
      </c>
      <c r="CS1077">
        <v>690</v>
      </c>
      <c r="CT1077">
        <v>709</v>
      </c>
      <c r="CU1077">
        <v>690</v>
      </c>
      <c r="CV1077">
        <v>702</v>
      </c>
    </row>
    <row r="1078" spans="1:100">
      <c r="A1078" s="22">
        <v>42940</v>
      </c>
      <c r="B1078">
        <v>908</v>
      </c>
      <c r="C1078">
        <v>921</v>
      </c>
      <c r="D1078">
        <v>905</v>
      </c>
      <c r="E1078">
        <v>915</v>
      </c>
      <c r="F1078" s="23">
        <f t="shared" si="104"/>
        <v>7.7092511013214793E-3</v>
      </c>
      <c r="G1078" s="22">
        <v>42941</v>
      </c>
      <c r="H1078">
        <v>892</v>
      </c>
      <c r="I1078">
        <v>899</v>
      </c>
      <c r="J1078">
        <v>876</v>
      </c>
      <c r="K1078">
        <v>881</v>
      </c>
      <c r="L1078" s="22">
        <v>42942</v>
      </c>
      <c r="M1078">
        <v>879</v>
      </c>
      <c r="N1078" s="4">
        <v>42941</v>
      </c>
      <c r="O1078" s="3" t="s">
        <v>11</v>
      </c>
      <c r="P1078" s="3">
        <v>3778</v>
      </c>
      <c r="Q1078" s="3" t="s">
        <v>498</v>
      </c>
      <c r="R1078" s="3" t="s">
        <v>13</v>
      </c>
      <c r="S1078" s="3">
        <v>0.05</v>
      </c>
      <c r="T1078" s="3">
        <v>1</v>
      </c>
      <c r="U1078" s="3">
        <v>0</v>
      </c>
      <c r="V1078" s="3">
        <v>600</v>
      </c>
      <c r="W1078">
        <v>892</v>
      </c>
      <c r="X1078" s="4">
        <v>42942</v>
      </c>
      <c r="Y1078">
        <v>881</v>
      </c>
      <c r="Z1078" s="10">
        <f t="shared" si="103"/>
        <v>-6600</v>
      </c>
      <c r="AA1078" s="10">
        <f t="shared" si="108"/>
        <v>6600</v>
      </c>
      <c r="AB1078" t="str">
        <f t="shared" si="105"/>
        <v/>
      </c>
      <c r="AC1078">
        <f t="shared" si="106"/>
        <v>-619620</v>
      </c>
      <c r="AD1078">
        <f t="shared" si="107"/>
        <v>6.7720090293452717E-3</v>
      </c>
      <c r="AE1078" s="15">
        <v>42942</v>
      </c>
      <c r="AF1078" s="9">
        <v>-3.1000826225309197E-3</v>
      </c>
      <c r="AG1078" s="12" t="s">
        <v>962</v>
      </c>
      <c r="AH1078" s="20">
        <v>42940.99722222222</v>
      </c>
      <c r="AI1078" s="12">
        <v>886</v>
      </c>
      <c r="AJ1078" s="12">
        <v>-29</v>
      </c>
      <c r="AK1078" s="12">
        <v>-3.1699999999999999E-2</v>
      </c>
      <c r="AL1078" s="17">
        <v>4600</v>
      </c>
      <c r="AM1078" s="17">
        <v>0.19712070874861573</v>
      </c>
      <c r="AN1078" s="9"/>
      <c r="AO1078" s="17">
        <v>0.05</v>
      </c>
      <c r="AP1078" s="17">
        <v>1.36</v>
      </c>
      <c r="AQ1078" s="17">
        <v>33971</v>
      </c>
      <c r="AR1078" s="17">
        <v>0.21524663677130046</v>
      </c>
      <c r="AS1078" s="17">
        <v>0.14199999999999999</v>
      </c>
      <c r="AT1078" s="17">
        <v>0.20125786163522014</v>
      </c>
      <c r="AU1078" s="12">
        <v>0.36589595375722545</v>
      </c>
      <c r="AV1078" s="12">
        <v>0.28000000000000003</v>
      </c>
      <c r="AY1078" s="12">
        <v>37620700</v>
      </c>
      <c r="BA1078" s="12">
        <v>0</v>
      </c>
      <c r="BD1078" s="12">
        <v>0.19712070874861573</v>
      </c>
      <c r="BE1078" s="12">
        <v>0.21524663677130046</v>
      </c>
      <c r="BF1078" s="12">
        <v>0.20125786163522014</v>
      </c>
      <c r="BG1078" s="12">
        <v>0.36589595375722545</v>
      </c>
      <c r="BH1078" s="12">
        <v>1.2999999999999999E-2</v>
      </c>
      <c r="BI1078" s="12">
        <v>0.14199999999999999</v>
      </c>
      <c r="BJ1078" s="12">
        <v>3.9E-2</v>
      </c>
      <c r="BK1078" s="12">
        <v>0.70799999999999996</v>
      </c>
      <c r="BL1078" s="12">
        <v>2329</v>
      </c>
      <c r="BM1078" s="12">
        <v>-1612</v>
      </c>
      <c r="BN1078" s="12">
        <v>-501</v>
      </c>
      <c r="BO1078" s="12">
        <v>2299</v>
      </c>
      <c r="BP1078" s="12">
        <v>1586</v>
      </c>
      <c r="BQ1078" s="12">
        <v>-3906</v>
      </c>
      <c r="BR1078" s="12">
        <v>707</v>
      </c>
      <c r="BS1078" s="12">
        <v>2082</v>
      </c>
      <c r="BT1078" s="12">
        <v>0.20128688868693514</v>
      </c>
      <c r="BU1078" s="12">
        <v>0.68582666931375114</v>
      </c>
      <c r="BV1078" s="12">
        <v>0.76283981231580411</v>
      </c>
      <c r="BW1078" s="12">
        <v>0.70789207132597143</v>
      </c>
      <c r="BX1078" s="12">
        <v>0.58903476175999192</v>
      </c>
      <c r="BY1078" s="12">
        <v>1615</v>
      </c>
      <c r="BZ1078" s="12">
        <v>0</v>
      </c>
      <c r="CB1078" s="12">
        <v>7.4146341463414631E-2</v>
      </c>
      <c r="CC1078" s="12">
        <v>19910</v>
      </c>
      <c r="CD1078" s="12">
        <v>19940</v>
      </c>
      <c r="CE1078" s="12">
        <v>2.6585358745701466</v>
      </c>
      <c r="CH1078" s="22">
        <v>42940</v>
      </c>
      <c r="CI1078">
        <v>908</v>
      </c>
      <c r="CJ1078">
        <v>921</v>
      </c>
      <c r="CK1078">
        <v>905</v>
      </c>
      <c r="CL1078">
        <v>915</v>
      </c>
      <c r="CM1078" s="22">
        <v>42941</v>
      </c>
      <c r="CN1078">
        <v>892</v>
      </c>
      <c r="CO1078">
        <v>899</v>
      </c>
      <c r="CP1078">
        <v>876</v>
      </c>
      <c r="CQ1078">
        <v>881</v>
      </c>
      <c r="CR1078" s="22">
        <v>42942</v>
      </c>
      <c r="CS1078">
        <v>879</v>
      </c>
      <c r="CT1078">
        <v>883</v>
      </c>
      <c r="CU1078">
        <v>872</v>
      </c>
      <c r="CV1078">
        <v>873</v>
      </c>
    </row>
    <row r="1079" spans="1:100">
      <c r="A1079" s="22">
        <v>42940</v>
      </c>
      <c r="B1079">
        <v>580</v>
      </c>
      <c r="C1079">
        <v>604</v>
      </c>
      <c r="D1079">
        <v>575</v>
      </c>
      <c r="E1079">
        <v>604</v>
      </c>
      <c r="F1079" s="23">
        <f t="shared" si="104"/>
        <v>4.1379310344827669E-2</v>
      </c>
      <c r="G1079" s="22">
        <v>42941</v>
      </c>
      <c r="H1079">
        <v>619</v>
      </c>
      <c r="I1079">
        <v>620</v>
      </c>
      <c r="J1079">
        <v>576</v>
      </c>
      <c r="K1079">
        <v>586</v>
      </c>
      <c r="L1079" s="22">
        <v>42942</v>
      </c>
      <c r="M1079">
        <v>590</v>
      </c>
      <c r="N1079" s="4">
        <v>42941</v>
      </c>
      <c r="O1079" s="3" t="s">
        <v>15</v>
      </c>
      <c r="P1079" s="3">
        <v>4576</v>
      </c>
      <c r="Q1079" s="3" t="s">
        <v>347</v>
      </c>
      <c r="R1079" s="3" t="s">
        <v>17</v>
      </c>
      <c r="S1079" s="3">
        <v>0.05</v>
      </c>
      <c r="T1079" s="3">
        <v>2</v>
      </c>
      <c r="U1079" s="3">
        <v>0</v>
      </c>
      <c r="V1079" s="3">
        <v>900</v>
      </c>
      <c r="W1079">
        <v>619</v>
      </c>
      <c r="X1079" s="4">
        <v>42942</v>
      </c>
      <c r="Y1079">
        <v>586</v>
      </c>
      <c r="Z1079" s="10">
        <f t="shared" si="103"/>
        <v>-29700</v>
      </c>
      <c r="AA1079" s="10">
        <f t="shared" si="108"/>
        <v>29700</v>
      </c>
      <c r="AB1079" t="str">
        <f t="shared" si="105"/>
        <v/>
      </c>
      <c r="AC1079">
        <f t="shared" si="106"/>
        <v>-619620</v>
      </c>
      <c r="AD1079">
        <f t="shared" si="107"/>
        <v>3.1298904538341166E-2</v>
      </c>
      <c r="AE1079" s="15">
        <v>42942</v>
      </c>
      <c r="AF1079" s="9">
        <v>-3.1000826225309197E-3</v>
      </c>
      <c r="AG1079" s="12" t="s">
        <v>960</v>
      </c>
      <c r="AH1079" s="20">
        <v>42940.998611111114</v>
      </c>
      <c r="AI1079" s="12">
        <v>639</v>
      </c>
      <c r="AJ1079" s="12">
        <v>35</v>
      </c>
      <c r="AK1079" s="12">
        <v>5.79E-2</v>
      </c>
      <c r="AL1079" s="17">
        <v>4600</v>
      </c>
      <c r="AM1079" s="17">
        <v>0.20725388601036268</v>
      </c>
      <c r="AN1079" s="9"/>
      <c r="AO1079" s="9"/>
      <c r="AP1079" s="17">
        <v>0</v>
      </c>
      <c r="AQ1079" s="17">
        <v>15204</v>
      </c>
      <c r="AR1079" s="17">
        <v>0.41037735849056606</v>
      </c>
      <c r="AS1079" s="17">
        <v>0.34100000000000003</v>
      </c>
      <c r="AT1079" s="17">
        <v>0.4407158836689038</v>
      </c>
      <c r="AU1079" s="12">
        <v>0.434</v>
      </c>
      <c r="AV1079" s="12">
        <v>0</v>
      </c>
      <c r="AY1079" s="12">
        <v>26258400</v>
      </c>
      <c r="BA1079" s="12">
        <v>0.45098039215686275</v>
      </c>
      <c r="BD1079" s="12">
        <v>0.20725388601036268</v>
      </c>
      <c r="BE1079" s="12">
        <v>0.41037735849056606</v>
      </c>
      <c r="BF1079" s="12">
        <v>0.4407158836689038</v>
      </c>
      <c r="BG1079" s="12">
        <v>0.434</v>
      </c>
      <c r="BH1079" s="12">
        <v>1.0999999999999999E-2</v>
      </c>
      <c r="BI1079" s="12">
        <v>0.34100000000000003</v>
      </c>
      <c r="BJ1079" s="12">
        <v>0</v>
      </c>
      <c r="BK1079" s="12">
        <v>0.41099999999999998</v>
      </c>
      <c r="BL1079" s="12">
        <v>-199</v>
      </c>
      <c r="BM1079" s="12">
        <v>-1002</v>
      </c>
      <c r="BN1079" s="12">
        <v>2026</v>
      </c>
      <c r="BO1079" s="12">
        <v>1067</v>
      </c>
      <c r="BP1079" s="12">
        <v>-264</v>
      </c>
      <c r="BQ1079" s="12">
        <v>99</v>
      </c>
      <c r="BR1079" s="12">
        <v>68</v>
      </c>
      <c r="BS1079" s="12">
        <v>243</v>
      </c>
      <c r="BT1079" s="12">
        <v>0.33640914599280108</v>
      </c>
      <c r="BU1079" s="12">
        <v>0.53912769256518533</v>
      </c>
      <c r="BV1079" s="12">
        <v>0.56552291971214619</v>
      </c>
      <c r="BW1079" s="12">
        <v>0.47730821303058535</v>
      </c>
      <c r="BX1079" s="12">
        <v>0.62284306810423085</v>
      </c>
      <c r="BY1079" s="12">
        <v>1615</v>
      </c>
      <c r="BZ1079" s="12">
        <v>0.45098039215686275</v>
      </c>
      <c r="CB1079" s="12">
        <v>7.4146341463414631E-2</v>
      </c>
      <c r="CC1079" s="12">
        <v>19910</v>
      </c>
      <c r="CD1079" s="12">
        <v>19940</v>
      </c>
      <c r="CE1079" s="12">
        <v>2.7952004363239706</v>
      </c>
      <c r="CH1079" s="22">
        <v>42940</v>
      </c>
      <c r="CI1079">
        <v>580</v>
      </c>
      <c r="CJ1079">
        <v>604</v>
      </c>
      <c r="CK1079">
        <v>575</v>
      </c>
      <c r="CL1079">
        <v>604</v>
      </c>
      <c r="CM1079" s="22">
        <v>42941</v>
      </c>
      <c r="CN1079">
        <v>619</v>
      </c>
      <c r="CO1079">
        <v>620</v>
      </c>
      <c r="CP1079">
        <v>576</v>
      </c>
      <c r="CQ1079">
        <v>586</v>
      </c>
      <c r="CR1079" s="22">
        <v>42942</v>
      </c>
      <c r="CS1079">
        <v>590</v>
      </c>
      <c r="CT1079">
        <v>599</v>
      </c>
      <c r="CU1079">
        <v>582</v>
      </c>
      <c r="CV1079">
        <v>584</v>
      </c>
    </row>
    <row r="1080" spans="1:100">
      <c r="A1080" s="22">
        <v>42940</v>
      </c>
      <c r="B1080">
        <v>572</v>
      </c>
      <c r="C1080">
        <v>572</v>
      </c>
      <c r="D1080">
        <v>555</v>
      </c>
      <c r="E1080">
        <v>568</v>
      </c>
      <c r="F1080" s="23">
        <f t="shared" si="104"/>
        <v>-6.9930069930069783E-3</v>
      </c>
      <c r="G1080" s="22">
        <v>42941</v>
      </c>
      <c r="H1080">
        <v>595</v>
      </c>
      <c r="I1080">
        <v>617</v>
      </c>
      <c r="J1080">
        <v>580</v>
      </c>
      <c r="K1080">
        <v>597</v>
      </c>
      <c r="L1080" s="22">
        <v>42942</v>
      </c>
      <c r="M1080">
        <v>617</v>
      </c>
      <c r="N1080" s="4">
        <v>42941</v>
      </c>
      <c r="O1080" s="3" t="s">
        <v>15</v>
      </c>
      <c r="P1080" s="3">
        <v>2191</v>
      </c>
      <c r="Q1080" s="3" t="s">
        <v>453</v>
      </c>
      <c r="R1080" s="3" t="s">
        <v>17</v>
      </c>
      <c r="S1080" s="3">
        <v>0.05</v>
      </c>
      <c r="T1080" s="3">
        <v>1</v>
      </c>
      <c r="U1080" s="3">
        <v>0</v>
      </c>
      <c r="V1080" s="3">
        <v>900</v>
      </c>
      <c r="W1080">
        <v>595</v>
      </c>
      <c r="X1080" s="4">
        <v>42942</v>
      </c>
      <c r="Y1080">
        <v>597</v>
      </c>
      <c r="Z1080" s="10">
        <f t="shared" si="103"/>
        <v>1800</v>
      </c>
      <c r="AA1080" s="10">
        <f t="shared" si="108"/>
        <v>1800</v>
      </c>
      <c r="AB1080" t="str">
        <f t="shared" si="105"/>
        <v/>
      </c>
      <c r="AC1080">
        <f t="shared" si="106"/>
        <v>-619620</v>
      </c>
      <c r="AD1080">
        <f t="shared" si="107"/>
        <v>1.3266998341625258E-2</v>
      </c>
      <c r="AE1080" s="15">
        <v>42942</v>
      </c>
      <c r="AF1080" s="9">
        <v>-3.1000826225309197E-3</v>
      </c>
      <c r="AG1080" s="12" t="s">
        <v>960</v>
      </c>
      <c r="AH1080" s="20">
        <v>42940.990972222222</v>
      </c>
      <c r="AI1080" s="12">
        <v>603</v>
      </c>
      <c r="AJ1080" s="12">
        <v>35</v>
      </c>
      <c r="AK1080" s="12">
        <v>6.1600000000000002E-2</v>
      </c>
      <c r="AL1080" s="17">
        <v>4500</v>
      </c>
      <c r="AM1080" s="17">
        <v>0.35139860139860141</v>
      </c>
      <c r="AN1080" s="17">
        <v>-1</v>
      </c>
      <c r="AO1080" s="9"/>
      <c r="AP1080" s="17">
        <v>8.34</v>
      </c>
      <c r="AQ1080" s="17">
        <v>9721</v>
      </c>
      <c r="AR1080" s="17">
        <v>0.78106508875739644</v>
      </c>
      <c r="AS1080" s="17">
        <v>0.28899999999999998</v>
      </c>
      <c r="AT1080" s="17">
        <v>0.42718446601941745</v>
      </c>
      <c r="AU1080" s="12">
        <v>0.18591549295774648</v>
      </c>
      <c r="AV1080" s="12">
        <v>0</v>
      </c>
      <c r="AY1080" s="12">
        <v>16995156</v>
      </c>
      <c r="BA1080" s="12">
        <v>0.91489361702127658</v>
      </c>
      <c r="BC1080" s="15">
        <v>42429</v>
      </c>
      <c r="BD1080" s="12">
        <v>0.35139860139860141</v>
      </c>
      <c r="BE1080" s="12">
        <v>0.78106508875739644</v>
      </c>
      <c r="BF1080" s="12">
        <v>0.42718446601941745</v>
      </c>
      <c r="BG1080" s="12">
        <v>0.18591549295774648</v>
      </c>
      <c r="BH1080" s="12">
        <v>4.5999999999999999E-2</v>
      </c>
      <c r="BI1080" s="12">
        <v>0.28899999999999998</v>
      </c>
      <c r="BJ1080" s="12">
        <v>0.109</v>
      </c>
      <c r="BK1080" s="12">
        <v>0.54200000000000004</v>
      </c>
      <c r="BL1080" s="12">
        <v>4</v>
      </c>
      <c r="BM1080" s="12">
        <v>-314</v>
      </c>
      <c r="BN1080" s="12">
        <v>359</v>
      </c>
      <c r="BO1080" s="12">
        <v>1080</v>
      </c>
      <c r="BP1080" s="12">
        <v>406</v>
      </c>
      <c r="BQ1080" s="12">
        <v>-150</v>
      </c>
      <c r="BR1080" s="12">
        <v>-318</v>
      </c>
      <c r="BS1080" s="12">
        <v>1030</v>
      </c>
      <c r="BT1080" s="12">
        <v>0.25015084865164161</v>
      </c>
      <c r="BU1080" s="12">
        <v>0.64304848726103458</v>
      </c>
      <c r="BV1080" s="12">
        <v>0.69285986106081676</v>
      </c>
      <c r="BW1080" s="12">
        <v>0.62925425454643058</v>
      </c>
      <c r="BX1080" s="12">
        <v>0.65993727339972119</v>
      </c>
      <c r="BY1080" s="12">
        <v>1615</v>
      </c>
      <c r="BZ1080" s="12">
        <v>0.91489361702127658</v>
      </c>
      <c r="CB1080" s="12">
        <v>7.4146341463414631E-2</v>
      </c>
      <c r="CC1080" s="12">
        <v>19910</v>
      </c>
      <c r="CD1080" s="12">
        <v>19940</v>
      </c>
      <c r="CE1080" s="12">
        <v>4.7392574530732432</v>
      </c>
      <c r="CH1080" s="22">
        <v>42940</v>
      </c>
      <c r="CI1080">
        <v>572</v>
      </c>
      <c r="CJ1080">
        <v>572</v>
      </c>
      <c r="CK1080">
        <v>555</v>
      </c>
      <c r="CL1080">
        <v>568</v>
      </c>
      <c r="CM1080" s="22">
        <v>42941</v>
      </c>
      <c r="CN1080">
        <v>595</v>
      </c>
      <c r="CO1080">
        <v>617</v>
      </c>
      <c r="CP1080">
        <v>580</v>
      </c>
      <c r="CQ1080">
        <v>597</v>
      </c>
      <c r="CR1080" s="22">
        <v>42942</v>
      </c>
      <c r="CS1080">
        <v>617</v>
      </c>
      <c r="CT1080">
        <v>680</v>
      </c>
      <c r="CU1080">
        <v>610</v>
      </c>
      <c r="CV1080">
        <v>645</v>
      </c>
    </row>
    <row r="1081" spans="1:100">
      <c r="A1081" s="22">
        <v>42941</v>
      </c>
      <c r="B1081">
        <v>200</v>
      </c>
      <c r="C1081">
        <v>240</v>
      </c>
      <c r="D1081">
        <v>200</v>
      </c>
      <c r="E1081">
        <v>240</v>
      </c>
      <c r="F1081" s="23">
        <f t="shared" si="104"/>
        <v>0.19999999999999996</v>
      </c>
      <c r="G1081" s="22">
        <v>42942</v>
      </c>
      <c r="H1081">
        <v>256</v>
      </c>
      <c r="I1081">
        <v>270</v>
      </c>
      <c r="J1081">
        <v>218</v>
      </c>
      <c r="K1081">
        <v>221</v>
      </c>
      <c r="L1081" s="22">
        <v>42943</v>
      </c>
      <c r="M1081">
        <v>223</v>
      </c>
      <c r="N1081" s="4">
        <v>42942</v>
      </c>
      <c r="O1081" s="3" t="s">
        <v>15</v>
      </c>
      <c r="P1081" s="3">
        <v>6894</v>
      </c>
      <c r="Q1081" s="3" t="s">
        <v>499</v>
      </c>
      <c r="R1081" s="3" t="s">
        <v>17</v>
      </c>
      <c r="S1081" s="3">
        <v>0.05</v>
      </c>
      <c r="T1081" s="3">
        <v>2</v>
      </c>
      <c r="U1081" s="3">
        <v>0</v>
      </c>
      <c r="V1081" s="3">
        <v>3000</v>
      </c>
      <c r="W1081">
        <v>256</v>
      </c>
      <c r="X1081" s="4">
        <v>42943</v>
      </c>
      <c r="Y1081">
        <v>221</v>
      </c>
      <c r="Z1081" s="10">
        <f t="shared" si="103"/>
        <v>-105000</v>
      </c>
      <c r="AA1081" s="10">
        <f t="shared" si="108"/>
        <v>105000</v>
      </c>
      <c r="AB1081" t="str">
        <f t="shared" si="105"/>
        <v/>
      </c>
      <c r="AC1081">
        <f t="shared" si="106"/>
        <v>-619620</v>
      </c>
      <c r="AD1081">
        <f t="shared" si="107"/>
        <v>6.2271062271062272E-2</v>
      </c>
      <c r="AE1081" s="15">
        <v>42943</v>
      </c>
      <c r="AF1081" s="9">
        <v>4.6604010473585422E-3</v>
      </c>
      <c r="AG1081" s="12" t="s">
        <v>954</v>
      </c>
      <c r="AH1081" s="20">
        <v>42941.997916666667</v>
      </c>
      <c r="AI1081" s="12">
        <v>273</v>
      </c>
      <c r="AJ1081" s="12">
        <v>33</v>
      </c>
      <c r="AK1081" s="12">
        <v>0.13750000000000001</v>
      </c>
      <c r="AL1081" s="17">
        <v>132000</v>
      </c>
      <c r="AM1081" s="17">
        <v>0.38219895287958117</v>
      </c>
      <c r="AN1081" s="9"/>
      <c r="AO1081" s="9"/>
      <c r="AP1081" s="17">
        <v>0</v>
      </c>
      <c r="AQ1081" s="17">
        <v>2662</v>
      </c>
      <c r="AR1081" s="17">
        <v>0.58461538461538465</v>
      </c>
      <c r="AS1081" s="17">
        <v>0.54700000000000004</v>
      </c>
      <c r="AT1081" s="17">
        <v>0.73</v>
      </c>
      <c r="AU1081" s="12">
        <v>0.76724137931034486</v>
      </c>
      <c r="AV1081" s="12">
        <v>0</v>
      </c>
      <c r="AY1081" s="12">
        <v>13934592</v>
      </c>
      <c r="BA1081" s="12">
        <v>0.67241379310344829</v>
      </c>
      <c r="BD1081" s="12">
        <v>0.38219895287958117</v>
      </c>
      <c r="BE1081" s="12">
        <v>0.58461538461538465</v>
      </c>
      <c r="BF1081" s="12">
        <v>0.73</v>
      </c>
      <c r="BG1081" s="12">
        <v>0.76724137931034486</v>
      </c>
      <c r="BH1081" s="12">
        <v>1.0999999999999999E-2</v>
      </c>
      <c r="BI1081" s="12">
        <v>0.54700000000000004</v>
      </c>
      <c r="BJ1081" s="12">
        <v>0</v>
      </c>
      <c r="BK1081" s="12">
        <v>0.33500000000000002</v>
      </c>
      <c r="BL1081" s="12">
        <v>-492</v>
      </c>
      <c r="BM1081" s="12">
        <v>-48</v>
      </c>
      <c r="BN1081" s="12">
        <v>43</v>
      </c>
      <c r="BO1081" s="12">
        <v>653</v>
      </c>
      <c r="BP1081" s="12">
        <v>-358</v>
      </c>
      <c r="BQ1081" s="12">
        <v>-23</v>
      </c>
      <c r="BR1081" s="12">
        <v>346</v>
      </c>
      <c r="BS1081" s="12">
        <v>1132</v>
      </c>
      <c r="BT1081" s="12">
        <v>0.25010684496570157</v>
      </c>
      <c r="BU1081" s="12">
        <v>0.67673788837538662</v>
      </c>
      <c r="BV1081" s="12">
        <v>0.73748589825162092</v>
      </c>
      <c r="BW1081" s="12">
        <v>0.67783795930776791</v>
      </c>
      <c r="BX1081" s="12">
        <v>0.73514048793651976</v>
      </c>
      <c r="BY1081" s="12">
        <v>1623.5</v>
      </c>
      <c r="BZ1081" s="12">
        <v>0.67241379310344829</v>
      </c>
      <c r="CB1081" s="12">
        <v>7.4146341463414631E-2</v>
      </c>
      <c r="CC1081" s="12">
        <v>19940</v>
      </c>
      <c r="CD1081" s="12">
        <v>20060</v>
      </c>
      <c r="CE1081" s="12">
        <v>5.1546569302838252</v>
      </c>
      <c r="CH1081" s="22">
        <v>42941</v>
      </c>
      <c r="CI1081">
        <v>200</v>
      </c>
      <c r="CJ1081">
        <v>240</v>
      </c>
      <c r="CK1081">
        <v>200</v>
      </c>
      <c r="CL1081">
        <v>240</v>
      </c>
      <c r="CM1081" s="22">
        <v>42942</v>
      </c>
      <c r="CN1081">
        <v>256</v>
      </c>
      <c r="CO1081">
        <v>270</v>
      </c>
      <c r="CP1081">
        <v>218</v>
      </c>
      <c r="CQ1081">
        <v>221</v>
      </c>
      <c r="CR1081" s="22">
        <v>42943</v>
      </c>
      <c r="CS1081">
        <v>223</v>
      </c>
      <c r="CT1081">
        <v>228</v>
      </c>
      <c r="CU1081">
        <v>216</v>
      </c>
      <c r="CV1081">
        <v>219</v>
      </c>
    </row>
    <row r="1082" spans="1:100">
      <c r="A1082" s="22">
        <v>42941</v>
      </c>
      <c r="B1082">
        <v>668</v>
      </c>
      <c r="C1082">
        <v>738</v>
      </c>
      <c r="D1082">
        <v>646</v>
      </c>
      <c r="E1082">
        <v>738</v>
      </c>
      <c r="F1082" s="23">
        <f t="shared" si="104"/>
        <v>0.10479041916167664</v>
      </c>
      <c r="G1082" s="22">
        <v>42942</v>
      </c>
      <c r="H1082">
        <v>888</v>
      </c>
      <c r="I1082">
        <v>888</v>
      </c>
      <c r="J1082">
        <v>685</v>
      </c>
      <c r="K1082">
        <v>712</v>
      </c>
      <c r="L1082" s="22">
        <v>42943</v>
      </c>
      <c r="M1082">
        <v>677</v>
      </c>
      <c r="N1082" s="4">
        <v>42942</v>
      </c>
      <c r="O1082" s="3" t="s">
        <v>15</v>
      </c>
      <c r="P1082" s="3">
        <v>2437</v>
      </c>
      <c r="Q1082" s="3" t="s">
        <v>482</v>
      </c>
      <c r="R1082" s="3" t="s">
        <v>17</v>
      </c>
      <c r="S1082" s="3">
        <v>0.05</v>
      </c>
      <c r="T1082" s="3">
        <v>2</v>
      </c>
      <c r="U1082" s="3">
        <v>0</v>
      </c>
      <c r="V1082" s="3">
        <v>700</v>
      </c>
      <c r="W1082">
        <v>888</v>
      </c>
      <c r="X1082" s="4">
        <v>42943</v>
      </c>
      <c r="Y1082">
        <v>712</v>
      </c>
      <c r="Z1082" s="10">
        <f t="shared" si="103"/>
        <v>-123200</v>
      </c>
      <c r="AA1082" s="10">
        <f t="shared" si="108"/>
        <v>123200</v>
      </c>
      <c r="AB1082" t="str">
        <f t="shared" si="105"/>
        <v/>
      </c>
      <c r="AC1082">
        <f t="shared" si="106"/>
        <v>-619620</v>
      </c>
      <c r="AD1082">
        <f t="shared" si="107"/>
        <v>0</v>
      </c>
      <c r="AE1082" s="15">
        <v>42943</v>
      </c>
      <c r="AF1082" s="9">
        <v>4.6604010473585422E-3</v>
      </c>
      <c r="AG1082" s="12" t="s">
        <v>960</v>
      </c>
      <c r="AH1082" s="20">
        <v>42941.991666666669</v>
      </c>
      <c r="AI1082" s="12">
        <v>888</v>
      </c>
      <c r="AJ1082" s="12">
        <v>150</v>
      </c>
      <c r="AK1082" s="12">
        <v>0.20330000000000001</v>
      </c>
      <c r="AL1082" s="17">
        <v>86700</v>
      </c>
      <c r="AM1082" s="17">
        <v>0.51858736059479549</v>
      </c>
      <c r="AN1082" s="9"/>
      <c r="AO1082" s="9"/>
      <c r="AP1082" s="17">
        <v>117.85</v>
      </c>
      <c r="AQ1082" s="17">
        <v>3727</v>
      </c>
      <c r="AR1082" s="17">
        <v>1</v>
      </c>
      <c r="AS1082" s="17">
        <v>0.14099999999999999</v>
      </c>
      <c r="AT1082" s="17">
        <v>1</v>
      </c>
      <c r="AU1082" s="12">
        <v>1</v>
      </c>
      <c r="AV1082" s="12">
        <v>1.34</v>
      </c>
      <c r="AY1082" s="12">
        <v>6926900</v>
      </c>
      <c r="BA1082" s="12">
        <v>0.94022988505747129</v>
      </c>
      <c r="BD1082" s="12">
        <v>0.51858736059479549</v>
      </c>
      <c r="BE1082" s="12">
        <v>1</v>
      </c>
      <c r="BF1082" s="12">
        <v>1</v>
      </c>
      <c r="BG1082" s="12">
        <v>1</v>
      </c>
      <c r="BH1082" s="12">
        <v>6.0999999999999999E-2</v>
      </c>
      <c r="BI1082" s="12">
        <v>0.14099999999999999</v>
      </c>
      <c r="BJ1082" s="12">
        <v>0.246</v>
      </c>
      <c r="BK1082" s="12">
        <v>0.58099999999999996</v>
      </c>
      <c r="BL1082" s="12">
        <v>190</v>
      </c>
      <c r="BM1082" s="12">
        <v>-24</v>
      </c>
      <c r="BN1082" s="12">
        <v>-145</v>
      </c>
      <c r="BO1082" s="12">
        <v>661</v>
      </c>
      <c r="BP1082" s="12">
        <v>980</v>
      </c>
      <c r="BQ1082" s="12">
        <v>-100</v>
      </c>
      <c r="BR1082" s="12">
        <v>-456</v>
      </c>
      <c r="BS1082" s="12">
        <v>632</v>
      </c>
      <c r="BT1082" s="12">
        <v>0.25015084865164161</v>
      </c>
      <c r="BU1082" s="12">
        <v>0.64304848726103458</v>
      </c>
      <c r="BV1082" s="12">
        <v>0.69285986106081676</v>
      </c>
      <c r="BW1082" s="12">
        <v>0.62925425454643058</v>
      </c>
      <c r="BX1082" s="12">
        <v>0.67392435815141905</v>
      </c>
      <c r="BY1082" s="12">
        <v>1623.5</v>
      </c>
      <c r="BZ1082" s="12">
        <v>0.94022988505747129</v>
      </c>
      <c r="CB1082" s="12">
        <v>7.4146341463414631E-2</v>
      </c>
      <c r="CC1082" s="12">
        <v>19940</v>
      </c>
      <c r="CD1082" s="12">
        <v>20060</v>
      </c>
      <c r="CE1082" s="12">
        <v>6.994105850127176</v>
      </c>
      <c r="CH1082" s="22">
        <v>42941</v>
      </c>
      <c r="CI1082">
        <v>668</v>
      </c>
      <c r="CJ1082">
        <v>738</v>
      </c>
      <c r="CK1082">
        <v>646</v>
      </c>
      <c r="CL1082">
        <v>738</v>
      </c>
      <c r="CM1082" s="22">
        <v>42942</v>
      </c>
      <c r="CN1082">
        <v>888</v>
      </c>
      <c r="CO1082">
        <v>888</v>
      </c>
      <c r="CP1082">
        <v>685</v>
      </c>
      <c r="CQ1082">
        <v>712</v>
      </c>
      <c r="CR1082" s="22">
        <v>42943</v>
      </c>
      <c r="CS1082">
        <v>677</v>
      </c>
      <c r="CT1082">
        <v>862</v>
      </c>
      <c r="CU1082">
        <v>645</v>
      </c>
      <c r="CV1082">
        <v>778</v>
      </c>
    </row>
    <row r="1083" spans="1:100">
      <c r="A1083" s="22">
        <v>42941</v>
      </c>
      <c r="B1083">
        <v>1178</v>
      </c>
      <c r="C1083">
        <v>1272</v>
      </c>
      <c r="D1083">
        <v>1164</v>
      </c>
      <c r="E1083">
        <v>1251</v>
      </c>
      <c r="F1083" s="23">
        <f t="shared" si="104"/>
        <v>6.1969439728353226E-2</v>
      </c>
      <c r="G1083" s="22">
        <v>42942</v>
      </c>
      <c r="H1083">
        <v>1272</v>
      </c>
      <c r="I1083">
        <v>1298</v>
      </c>
      <c r="J1083">
        <v>1223</v>
      </c>
      <c r="K1083">
        <v>1250</v>
      </c>
      <c r="L1083" s="22">
        <v>42943</v>
      </c>
      <c r="M1083">
        <v>1278</v>
      </c>
      <c r="N1083" s="4">
        <v>42942</v>
      </c>
      <c r="O1083" s="3" t="s">
        <v>15</v>
      </c>
      <c r="P1083" s="3">
        <v>3825</v>
      </c>
      <c r="Q1083" s="3" t="s">
        <v>297</v>
      </c>
      <c r="R1083" s="3" t="s">
        <v>17</v>
      </c>
      <c r="S1083" s="3">
        <v>0.05</v>
      </c>
      <c r="T1083" s="3">
        <v>2</v>
      </c>
      <c r="U1083" s="3">
        <v>0</v>
      </c>
      <c r="V1083" s="3">
        <v>400</v>
      </c>
      <c r="W1083">
        <v>1272</v>
      </c>
      <c r="X1083" s="4">
        <v>42943</v>
      </c>
      <c r="Y1083">
        <v>1250</v>
      </c>
      <c r="Z1083" s="10">
        <f t="shared" si="103"/>
        <v>-8800</v>
      </c>
      <c r="AA1083" s="10">
        <f t="shared" si="108"/>
        <v>8800</v>
      </c>
      <c r="AB1083" t="str">
        <f t="shared" si="105"/>
        <v/>
      </c>
      <c r="AC1083">
        <f t="shared" si="106"/>
        <v>-619620</v>
      </c>
      <c r="AD1083">
        <f t="shared" si="107"/>
        <v>1.3953488372092981E-2</v>
      </c>
      <c r="AE1083" s="15">
        <v>42943</v>
      </c>
      <c r="AF1083" s="9">
        <v>4.6604010473585422E-3</v>
      </c>
      <c r="AG1083" s="12" t="s">
        <v>957</v>
      </c>
      <c r="AH1083" s="20">
        <v>42941.99722222222</v>
      </c>
      <c r="AI1083" s="12">
        <v>1290</v>
      </c>
      <c r="AJ1083" s="12">
        <v>39</v>
      </c>
      <c r="AK1083" s="12">
        <v>3.1199999999999999E-2</v>
      </c>
      <c r="AL1083" s="17">
        <v>60700</v>
      </c>
      <c r="AM1083" s="17">
        <v>1.4940202391904325</v>
      </c>
      <c r="AN1083" s="9"/>
      <c r="AO1083" s="9"/>
      <c r="AP1083" s="17">
        <v>162.35</v>
      </c>
      <c r="AQ1083" s="17">
        <v>43725</v>
      </c>
      <c r="AR1083" s="17">
        <v>0.6018957345971564</v>
      </c>
      <c r="AS1083" s="17">
        <v>0.11799999999999999</v>
      </c>
      <c r="AT1083" s="17">
        <v>0.61941747572815531</v>
      </c>
      <c r="AU1083" s="12">
        <v>0.61941747572815531</v>
      </c>
      <c r="AV1083" s="12" t="s">
        <v>988</v>
      </c>
      <c r="AY1083" s="12">
        <v>40225500</v>
      </c>
      <c r="BA1083" s="12">
        <v>0.34369602763385149</v>
      </c>
      <c r="BD1083" s="12">
        <v>1.4940202391904325</v>
      </c>
      <c r="BE1083" s="12">
        <v>0.6018957345971564</v>
      </c>
      <c r="BF1083" s="12">
        <v>0.61941747572815531</v>
      </c>
      <c r="BG1083" s="12">
        <v>0.61941747572815531</v>
      </c>
      <c r="BH1083" s="12">
        <v>0.33300000000000002</v>
      </c>
      <c r="BI1083" s="12">
        <v>0.11799999999999999</v>
      </c>
      <c r="BJ1083" s="12">
        <v>0</v>
      </c>
      <c r="BK1083" s="12">
        <v>0.61699999999999999</v>
      </c>
      <c r="BL1083" s="12">
        <v>12</v>
      </c>
      <c r="BM1083" s="12">
        <v>-43</v>
      </c>
      <c r="BN1083" s="12">
        <v>17</v>
      </c>
      <c r="BO1083" s="12">
        <v>94</v>
      </c>
      <c r="BP1083" s="12">
        <v>-2</v>
      </c>
      <c r="BQ1083" s="12">
        <v>-3</v>
      </c>
      <c r="BR1083" s="12">
        <v>-154</v>
      </c>
      <c r="BS1083" s="12">
        <v>107</v>
      </c>
      <c r="BT1083" s="12">
        <v>0.37254614583584189</v>
      </c>
      <c r="BU1083" s="12">
        <v>0.54102357310156579</v>
      </c>
      <c r="BV1083" s="12">
        <v>0.56562627878488658</v>
      </c>
      <c r="BW1083" s="12">
        <v>0.50676581436495349</v>
      </c>
      <c r="BX1083" s="12">
        <v>0.48716169248487545</v>
      </c>
      <c r="BY1083" s="12">
        <v>1623.5</v>
      </c>
      <c r="BZ1083" s="12">
        <v>0.34369602763385149</v>
      </c>
      <c r="CB1083" s="12">
        <v>7.4146341463414631E-2</v>
      </c>
      <c r="CC1083" s="12">
        <v>19940</v>
      </c>
      <c r="CD1083" s="12">
        <v>20060</v>
      </c>
      <c r="CE1083" s="12">
        <v>20.149615068028861</v>
      </c>
      <c r="CH1083" s="22">
        <v>42941</v>
      </c>
      <c r="CI1083">
        <v>1178</v>
      </c>
      <c r="CJ1083">
        <v>1272</v>
      </c>
      <c r="CK1083">
        <v>1164</v>
      </c>
      <c r="CL1083">
        <v>1251</v>
      </c>
      <c r="CM1083" s="22">
        <v>42942</v>
      </c>
      <c r="CN1083">
        <v>1272</v>
      </c>
      <c r="CO1083">
        <v>1298</v>
      </c>
      <c r="CP1083">
        <v>1223</v>
      </c>
      <c r="CQ1083">
        <v>1250</v>
      </c>
      <c r="CR1083" s="22">
        <v>42943</v>
      </c>
      <c r="CS1083">
        <v>1278</v>
      </c>
      <c r="CT1083">
        <v>1287</v>
      </c>
      <c r="CU1083">
        <v>1185</v>
      </c>
      <c r="CV1083">
        <v>1195</v>
      </c>
    </row>
    <row r="1084" spans="1:100">
      <c r="A1084" s="22">
        <v>42941</v>
      </c>
      <c r="B1084">
        <v>6</v>
      </c>
      <c r="C1084">
        <v>7</v>
      </c>
      <c r="D1084">
        <v>6</v>
      </c>
      <c r="E1084">
        <v>7</v>
      </c>
      <c r="F1084" s="23">
        <f t="shared" si="104"/>
        <v>0.16666666666666674</v>
      </c>
      <c r="G1084" s="22">
        <v>42942</v>
      </c>
      <c r="H1084">
        <v>7</v>
      </c>
      <c r="I1084">
        <v>7</v>
      </c>
      <c r="J1084">
        <v>6</v>
      </c>
      <c r="K1084">
        <v>6</v>
      </c>
      <c r="L1084" s="22">
        <v>42943</v>
      </c>
      <c r="M1084">
        <v>7</v>
      </c>
      <c r="N1084" s="4">
        <v>42942</v>
      </c>
      <c r="O1084" s="3" t="s">
        <v>11</v>
      </c>
      <c r="P1084" s="3">
        <v>8107</v>
      </c>
      <c r="Q1084" s="3" t="s">
        <v>137</v>
      </c>
      <c r="R1084" s="3" t="s">
        <v>13</v>
      </c>
      <c r="S1084" s="3">
        <v>0.05</v>
      </c>
      <c r="T1084" s="3">
        <v>1</v>
      </c>
      <c r="U1084" s="3">
        <v>0</v>
      </c>
      <c r="V1084" s="3">
        <v>72000</v>
      </c>
      <c r="W1084">
        <v>7</v>
      </c>
      <c r="X1084" s="4">
        <v>42943</v>
      </c>
      <c r="Y1084">
        <v>6</v>
      </c>
      <c r="Z1084" s="10">
        <f t="shared" si="103"/>
        <v>-72000</v>
      </c>
      <c r="AA1084" s="10">
        <f t="shared" si="108"/>
        <v>72000</v>
      </c>
      <c r="AB1084" t="str">
        <f t="shared" si="105"/>
        <v/>
      </c>
      <c r="AC1084">
        <f t="shared" si="106"/>
        <v>-619620</v>
      </c>
      <c r="AD1084">
        <f t="shared" si="107"/>
        <v>4.4776119402984982E-2</v>
      </c>
      <c r="AE1084" s="15">
        <v>42943</v>
      </c>
      <c r="AF1084" s="9">
        <v>4.6604010473585422E-3</v>
      </c>
      <c r="AG1084" s="12" t="s">
        <v>962</v>
      </c>
      <c r="AH1084" s="20">
        <v>42941.773611111108</v>
      </c>
      <c r="AI1084" s="12">
        <v>6.7</v>
      </c>
      <c r="AJ1084" s="12">
        <v>-0.3</v>
      </c>
      <c r="AK1084" s="12">
        <v>-4.2900000000000001E-2</v>
      </c>
      <c r="AL1084" s="17">
        <v>37000</v>
      </c>
      <c r="AM1084" s="17">
        <v>0.2857142857142857</v>
      </c>
      <c r="AN1084" s="9"/>
      <c r="AO1084" s="9"/>
      <c r="AP1084" s="17">
        <v>0</v>
      </c>
      <c r="AQ1084" s="17">
        <v>6231</v>
      </c>
      <c r="AR1084" s="17">
        <v>0.5</v>
      </c>
      <c r="AS1084" s="17">
        <v>0.19700000000000001</v>
      </c>
      <c r="AT1084" s="17">
        <v>0.5</v>
      </c>
      <c r="AU1084" s="12">
        <v>0.33333333333333331</v>
      </c>
      <c r="AV1084" s="12">
        <v>0</v>
      </c>
      <c r="AY1084" s="12">
        <v>890093101</v>
      </c>
      <c r="BA1084" s="12">
        <v>0</v>
      </c>
      <c r="BD1084" s="12">
        <v>0.2857142857142857</v>
      </c>
      <c r="BE1084" s="12">
        <v>0.5</v>
      </c>
      <c r="BF1084" s="12">
        <v>0.5</v>
      </c>
      <c r="BG1084" s="12">
        <v>0.33333333333333331</v>
      </c>
      <c r="BH1084" s="12">
        <v>1.9E-2</v>
      </c>
      <c r="BI1084" s="12">
        <v>0.19700000000000001</v>
      </c>
      <c r="BJ1084" s="12">
        <v>3.4000000000000002E-2</v>
      </c>
      <c r="BK1084" s="12">
        <v>8.3000000000000004E-2</v>
      </c>
      <c r="BL1084" s="12">
        <v>147</v>
      </c>
      <c r="BM1084" s="12">
        <v>-29</v>
      </c>
      <c r="BN1084" s="12">
        <v>421</v>
      </c>
      <c r="BO1084" s="12">
        <v>771</v>
      </c>
      <c r="BP1084" s="12">
        <v>70</v>
      </c>
      <c r="BQ1084" s="12">
        <v>-20</v>
      </c>
      <c r="BR1084" s="12">
        <v>71</v>
      </c>
      <c r="BS1084" s="12">
        <v>229</v>
      </c>
      <c r="BT1084" s="12">
        <v>0.20128688868693514</v>
      </c>
      <c r="BU1084" s="12">
        <v>0.68582666931375114</v>
      </c>
      <c r="BV1084" s="12">
        <v>0.76283981231580411</v>
      </c>
      <c r="BW1084" s="12">
        <v>0.70789207132597143</v>
      </c>
      <c r="BX1084" s="12">
        <v>0.58561143149562889</v>
      </c>
      <c r="BY1084" s="12">
        <v>1623.5</v>
      </c>
      <c r="BZ1084" s="12">
        <v>0</v>
      </c>
      <c r="CB1084" s="12">
        <v>7.4146341463414631E-2</v>
      </c>
      <c r="CC1084" s="12">
        <v>19940</v>
      </c>
      <c r="CD1084" s="12">
        <v>20060</v>
      </c>
      <c r="CE1084" s="12">
        <v>3.8533834586466167</v>
      </c>
      <c r="CH1084" s="22">
        <v>42941</v>
      </c>
      <c r="CI1084">
        <v>6</v>
      </c>
      <c r="CJ1084">
        <v>7</v>
      </c>
      <c r="CK1084">
        <v>6</v>
      </c>
      <c r="CL1084">
        <v>7</v>
      </c>
      <c r="CM1084" s="22">
        <v>42942</v>
      </c>
      <c r="CN1084">
        <v>7</v>
      </c>
      <c r="CO1084">
        <v>7</v>
      </c>
      <c r="CP1084">
        <v>6</v>
      </c>
      <c r="CQ1084">
        <v>6</v>
      </c>
      <c r="CR1084" s="22">
        <v>42943</v>
      </c>
      <c r="CS1084">
        <v>7</v>
      </c>
      <c r="CT1084">
        <v>7</v>
      </c>
      <c r="CU1084">
        <v>6</v>
      </c>
      <c r="CV1084">
        <v>7</v>
      </c>
    </row>
    <row r="1085" spans="1:100">
      <c r="A1085" s="22">
        <v>42941</v>
      </c>
      <c r="B1085">
        <v>49</v>
      </c>
      <c r="C1085">
        <v>50</v>
      </c>
      <c r="D1085">
        <v>49</v>
      </c>
      <c r="E1085">
        <v>50</v>
      </c>
      <c r="F1085" s="23">
        <f t="shared" si="104"/>
        <v>2.0408163265306145E-2</v>
      </c>
      <c r="G1085" s="22">
        <v>42942</v>
      </c>
      <c r="H1085">
        <v>53</v>
      </c>
      <c r="I1085">
        <v>54</v>
      </c>
      <c r="J1085">
        <v>51</v>
      </c>
      <c r="K1085">
        <v>53</v>
      </c>
      <c r="L1085" s="22">
        <v>42943</v>
      </c>
      <c r="M1085">
        <v>52</v>
      </c>
      <c r="N1085" s="4">
        <v>42942</v>
      </c>
      <c r="O1085" s="3" t="s">
        <v>15</v>
      </c>
      <c r="P1085" s="3">
        <v>2538</v>
      </c>
      <c r="Q1085" s="3" t="s">
        <v>182</v>
      </c>
      <c r="R1085" s="3" t="s">
        <v>17</v>
      </c>
      <c r="S1085" s="3">
        <v>0.05</v>
      </c>
      <c r="T1085" s="3">
        <v>1</v>
      </c>
      <c r="U1085" s="3">
        <v>0</v>
      </c>
      <c r="V1085" s="3">
        <v>10000</v>
      </c>
      <c r="W1085">
        <v>53</v>
      </c>
      <c r="X1085" s="4">
        <v>42943</v>
      </c>
      <c r="Y1085">
        <v>53</v>
      </c>
      <c r="Z1085" s="10">
        <f t="shared" si="103"/>
        <v>0</v>
      </c>
      <c r="AA1085" s="10">
        <f t="shared" si="108"/>
        <v>0</v>
      </c>
      <c r="AB1085">
        <f t="shared" si="105"/>
        <v>0</v>
      </c>
      <c r="AC1085">
        <f t="shared" si="106"/>
        <v>-619620</v>
      </c>
      <c r="AD1085">
        <f t="shared" si="107"/>
        <v>1.851851851851849E-2</v>
      </c>
      <c r="AE1085" s="15">
        <v>42943</v>
      </c>
      <c r="AF1085" s="9">
        <v>4.6604010473585422E-3</v>
      </c>
      <c r="AG1085" s="12" t="s">
        <v>954</v>
      </c>
      <c r="AH1085" s="20">
        <v>42941.998611111114</v>
      </c>
      <c r="AI1085" s="12">
        <v>54</v>
      </c>
      <c r="AJ1085" s="12">
        <v>4</v>
      </c>
      <c r="AK1085" s="12">
        <v>0.08</v>
      </c>
      <c r="AL1085" s="17">
        <v>35000</v>
      </c>
      <c r="AM1085" s="17">
        <v>0.39215686274509803</v>
      </c>
      <c r="AN1085" s="9"/>
      <c r="AO1085" s="9"/>
      <c r="AP1085" s="17">
        <v>2.78</v>
      </c>
      <c r="AQ1085" s="17">
        <v>6983</v>
      </c>
      <c r="AR1085" s="17">
        <v>0.5714285714285714</v>
      </c>
      <c r="AS1085" s="17">
        <v>0.44400000000000001</v>
      </c>
      <c r="AT1085" s="17">
        <v>0.64</v>
      </c>
      <c r="AU1085" s="12">
        <v>0.625</v>
      </c>
      <c r="AV1085" s="12" t="s">
        <v>988</v>
      </c>
      <c r="AY1085" s="12">
        <v>136925670</v>
      </c>
      <c r="BA1085" s="12">
        <v>1</v>
      </c>
      <c r="BD1085" s="12">
        <v>0.39215686274509803</v>
      </c>
      <c r="BE1085" s="12">
        <v>0.5714285714285714</v>
      </c>
      <c r="BF1085" s="12">
        <v>0.64</v>
      </c>
      <c r="BG1085" s="12">
        <v>0.625</v>
      </c>
      <c r="BH1085" s="12">
        <v>5.8999999999999997E-2</v>
      </c>
      <c r="BI1085" s="12">
        <v>0.44400000000000001</v>
      </c>
      <c r="BJ1085" s="12">
        <v>0</v>
      </c>
      <c r="BK1085" s="12">
        <v>0.34</v>
      </c>
      <c r="BL1085" s="12">
        <v>-109</v>
      </c>
      <c r="BM1085" s="12">
        <v>-408</v>
      </c>
      <c r="BN1085" s="12">
        <v>-291</v>
      </c>
      <c r="BO1085" s="12">
        <v>1163</v>
      </c>
      <c r="BP1085" s="12">
        <v>992</v>
      </c>
      <c r="BQ1085" s="12">
        <v>-184</v>
      </c>
      <c r="BR1085" s="12">
        <v>-115</v>
      </c>
      <c r="BS1085" s="12">
        <v>1962</v>
      </c>
      <c r="BT1085" s="12">
        <v>0.25010684496570157</v>
      </c>
      <c r="BU1085" s="12">
        <v>0.67673788837538662</v>
      </c>
      <c r="BV1085" s="12">
        <v>0.73748589825162092</v>
      </c>
      <c r="BW1085" s="12">
        <v>0.67783795930776791</v>
      </c>
      <c r="BX1085" s="12">
        <v>0.73514048793651976</v>
      </c>
      <c r="BY1085" s="12">
        <v>1623.5</v>
      </c>
      <c r="BZ1085" s="12">
        <v>1</v>
      </c>
      <c r="CB1085" s="12">
        <v>7.4146341463414631E-2</v>
      </c>
      <c r="CC1085" s="12">
        <v>19940</v>
      </c>
      <c r="CD1085" s="12">
        <v>20060</v>
      </c>
      <c r="CE1085" s="12">
        <v>5.2889576883384937</v>
      </c>
      <c r="CH1085" s="22">
        <v>42941</v>
      </c>
      <c r="CI1085">
        <v>49</v>
      </c>
      <c r="CJ1085">
        <v>50</v>
      </c>
      <c r="CK1085">
        <v>49</v>
      </c>
      <c r="CL1085">
        <v>50</v>
      </c>
      <c r="CM1085" s="22">
        <v>42942</v>
      </c>
      <c r="CN1085">
        <v>53</v>
      </c>
      <c r="CO1085">
        <v>54</v>
      </c>
      <c r="CP1085">
        <v>51</v>
      </c>
      <c r="CQ1085">
        <v>53</v>
      </c>
      <c r="CR1085" s="22">
        <v>42943</v>
      </c>
      <c r="CS1085">
        <v>52</v>
      </c>
      <c r="CT1085">
        <v>54</v>
      </c>
      <c r="CU1085">
        <v>51</v>
      </c>
      <c r="CV1085">
        <v>53</v>
      </c>
    </row>
    <row r="1086" spans="1:100">
      <c r="A1086" s="22">
        <v>42941</v>
      </c>
      <c r="B1086">
        <v>789</v>
      </c>
      <c r="C1086">
        <v>792</v>
      </c>
      <c r="D1086">
        <v>777</v>
      </c>
      <c r="E1086">
        <v>784</v>
      </c>
      <c r="F1086" s="23">
        <f t="shared" si="104"/>
        <v>-6.3371356147021718E-3</v>
      </c>
      <c r="G1086" s="22">
        <v>42942</v>
      </c>
      <c r="H1086">
        <v>839</v>
      </c>
      <c r="I1086">
        <v>844</v>
      </c>
      <c r="J1086">
        <v>818</v>
      </c>
      <c r="K1086">
        <v>819</v>
      </c>
      <c r="L1086" s="22">
        <v>42943</v>
      </c>
      <c r="M1086">
        <v>820</v>
      </c>
      <c r="N1086" s="4">
        <v>42942</v>
      </c>
      <c r="O1086" s="3" t="s">
        <v>15</v>
      </c>
      <c r="P1086" s="3">
        <v>7211</v>
      </c>
      <c r="Q1086" s="3" t="s">
        <v>501</v>
      </c>
      <c r="R1086" s="3" t="s">
        <v>17</v>
      </c>
      <c r="S1086" s="3">
        <v>0.05</v>
      </c>
      <c r="T1086" s="3">
        <v>1</v>
      </c>
      <c r="U1086" s="3">
        <v>0</v>
      </c>
      <c r="V1086" s="3">
        <v>700</v>
      </c>
      <c r="W1086">
        <v>839</v>
      </c>
      <c r="X1086" s="4">
        <v>42943</v>
      </c>
      <c r="Y1086">
        <v>819</v>
      </c>
      <c r="Z1086" s="10">
        <f t="shared" si="103"/>
        <v>-14000</v>
      </c>
      <c r="AA1086" s="10">
        <f t="shared" si="108"/>
        <v>14000</v>
      </c>
      <c r="AB1086">
        <f t="shared" si="105"/>
        <v>-14000</v>
      </c>
      <c r="AC1086">
        <f t="shared" si="106"/>
        <v>-633620</v>
      </c>
      <c r="AD1086">
        <f t="shared" si="107"/>
        <v>2.9447852760736248E-2</v>
      </c>
      <c r="AE1086" s="15">
        <v>42943</v>
      </c>
      <c r="AF1086" s="9">
        <v>4.6604010473585422E-3</v>
      </c>
      <c r="AG1086" s="12" t="s">
        <v>962</v>
      </c>
      <c r="AH1086" s="20">
        <v>42941.998611111114</v>
      </c>
      <c r="AI1086" s="12">
        <v>815</v>
      </c>
      <c r="AJ1086" s="12">
        <v>31</v>
      </c>
      <c r="AK1086" s="12">
        <v>3.95E-2</v>
      </c>
      <c r="AL1086" s="17">
        <v>24300</v>
      </c>
      <c r="AM1086" s="17">
        <v>0.1432258064516129</v>
      </c>
      <c r="AN1086" s="17">
        <v>0</v>
      </c>
      <c r="AO1086" s="17">
        <v>0.15</v>
      </c>
      <c r="AP1086" s="17">
        <v>0.85</v>
      </c>
      <c r="AQ1086" s="17">
        <v>1154969</v>
      </c>
      <c r="AR1086" s="17">
        <v>0.99386503067484666</v>
      </c>
      <c r="AS1086" s="17">
        <v>0.309</v>
      </c>
      <c r="AT1086" s="17">
        <v>0.99687499999999996</v>
      </c>
      <c r="AU1086" s="12">
        <v>0.50070921985815597</v>
      </c>
      <c r="AV1086" s="12">
        <v>1.81</v>
      </c>
      <c r="AX1086" s="19">
        <v>84</v>
      </c>
      <c r="AY1086" s="12">
        <v>1490282496</v>
      </c>
      <c r="BA1086" s="12">
        <v>1</v>
      </c>
      <c r="BB1086" s="12">
        <v>-5</v>
      </c>
      <c r="BC1086" s="15">
        <v>42767</v>
      </c>
      <c r="BD1086" s="12">
        <v>0.1432258064516129</v>
      </c>
      <c r="BE1086" s="12">
        <v>0.99386503067484666</v>
      </c>
      <c r="BF1086" s="12">
        <v>0.99687499999999996</v>
      </c>
      <c r="BG1086" s="12">
        <v>0.50070921985815597</v>
      </c>
      <c r="BH1086" s="12">
        <v>8.8999999999999996E-2</v>
      </c>
      <c r="BI1086" s="12">
        <v>0.309</v>
      </c>
      <c r="BJ1086" s="12">
        <v>1.2999999999999999E-2</v>
      </c>
      <c r="BK1086" s="12">
        <v>0.42399999999999999</v>
      </c>
      <c r="BL1086" s="12">
        <v>1722</v>
      </c>
      <c r="BM1086" s="12">
        <v>-1143</v>
      </c>
      <c r="BN1086" s="12">
        <v>-83</v>
      </c>
      <c r="BO1086" s="12">
        <v>3611</v>
      </c>
      <c r="BP1086" s="12">
        <v>1193</v>
      </c>
      <c r="BQ1086" s="12">
        <v>-690</v>
      </c>
      <c r="BR1086" s="12">
        <v>-525</v>
      </c>
      <c r="BS1086" s="12">
        <v>3109</v>
      </c>
      <c r="BT1086" s="12">
        <v>0.20128688868693514</v>
      </c>
      <c r="BU1086" s="12">
        <v>0.68582666931375114</v>
      </c>
      <c r="BV1086" s="12">
        <v>0.76283981231580411</v>
      </c>
      <c r="BW1086" s="12">
        <v>0.70789207132597143</v>
      </c>
      <c r="BX1086" s="12">
        <v>0.58561143149562889</v>
      </c>
      <c r="BY1086" s="12">
        <v>1623.5</v>
      </c>
      <c r="BZ1086" s="12">
        <v>1</v>
      </c>
      <c r="CB1086" s="12">
        <v>7.4146341463414631E-2</v>
      </c>
      <c r="CC1086" s="12">
        <v>19940</v>
      </c>
      <c r="CD1086" s="12">
        <v>20060</v>
      </c>
      <c r="CE1086" s="12">
        <v>1.9316638370118846</v>
      </c>
      <c r="CH1086" s="22">
        <v>42941</v>
      </c>
      <c r="CI1086">
        <v>789</v>
      </c>
      <c r="CJ1086">
        <v>792</v>
      </c>
      <c r="CK1086">
        <v>777</v>
      </c>
      <c r="CL1086">
        <v>784</v>
      </c>
      <c r="CM1086" s="22">
        <v>42942</v>
      </c>
      <c r="CN1086">
        <v>839</v>
      </c>
      <c r="CO1086">
        <v>844</v>
      </c>
      <c r="CP1086">
        <v>818</v>
      </c>
      <c r="CQ1086">
        <v>819</v>
      </c>
      <c r="CR1086" s="22">
        <v>42943</v>
      </c>
      <c r="CS1086">
        <v>820</v>
      </c>
      <c r="CT1086">
        <v>825</v>
      </c>
      <c r="CU1086">
        <v>815</v>
      </c>
      <c r="CV1086">
        <v>818</v>
      </c>
    </row>
    <row r="1087" spans="1:100">
      <c r="A1087" s="22">
        <v>42941</v>
      </c>
      <c r="B1087">
        <v>169</v>
      </c>
      <c r="C1087">
        <v>193</v>
      </c>
      <c r="D1087">
        <v>166</v>
      </c>
      <c r="E1087">
        <v>176</v>
      </c>
      <c r="F1087" s="23">
        <f t="shared" si="104"/>
        <v>4.1420118343195256E-2</v>
      </c>
      <c r="G1087" s="22">
        <v>42942</v>
      </c>
      <c r="H1087">
        <v>186</v>
      </c>
      <c r="I1087">
        <v>212</v>
      </c>
      <c r="J1087">
        <v>185</v>
      </c>
      <c r="K1087">
        <v>206</v>
      </c>
      <c r="L1087" s="22">
        <v>42943</v>
      </c>
      <c r="M1087">
        <v>203</v>
      </c>
      <c r="N1087" s="4">
        <v>42942</v>
      </c>
      <c r="O1087" s="3" t="s">
        <v>15</v>
      </c>
      <c r="P1087" s="3">
        <v>3840</v>
      </c>
      <c r="Q1087" s="3" t="s">
        <v>406</v>
      </c>
      <c r="R1087" s="3" t="s">
        <v>17</v>
      </c>
      <c r="S1087" s="3">
        <v>0.05</v>
      </c>
      <c r="T1087" s="3">
        <v>2</v>
      </c>
      <c r="U1087" s="3">
        <v>0</v>
      </c>
      <c r="V1087" s="3">
        <v>2900</v>
      </c>
      <c r="W1087">
        <v>186</v>
      </c>
      <c r="X1087" s="4">
        <v>42943</v>
      </c>
      <c r="Y1087">
        <v>206</v>
      </c>
      <c r="Z1087" s="10">
        <f t="shared" si="103"/>
        <v>58000</v>
      </c>
      <c r="AA1087" s="10">
        <f t="shared" si="108"/>
        <v>58000</v>
      </c>
      <c r="AB1087" t="str">
        <f t="shared" si="105"/>
        <v/>
      </c>
      <c r="AC1087">
        <f t="shared" si="106"/>
        <v>-633620</v>
      </c>
      <c r="AD1087">
        <f t="shared" si="107"/>
        <v>1.0638297872340385E-2</v>
      </c>
      <c r="AE1087" s="15">
        <v>42943</v>
      </c>
      <c r="AF1087" s="9">
        <v>4.6604010473585422E-3</v>
      </c>
      <c r="AG1087" s="12" t="s">
        <v>957</v>
      </c>
      <c r="AH1087" s="20">
        <v>42941.973611111112</v>
      </c>
      <c r="AI1087" s="12">
        <v>188</v>
      </c>
      <c r="AJ1087" s="12">
        <v>12</v>
      </c>
      <c r="AK1087" s="12">
        <v>6.8199999999999997E-2</v>
      </c>
      <c r="AL1087" s="17">
        <v>12800</v>
      </c>
      <c r="AM1087" s="17">
        <v>0.9028571428571428</v>
      </c>
      <c r="AN1087" s="9"/>
      <c r="AO1087" s="9"/>
      <c r="AP1087" s="17">
        <v>0</v>
      </c>
      <c r="AQ1087" s="17">
        <v>3493</v>
      </c>
      <c r="AR1087" s="17">
        <v>0.69105691056910568</v>
      </c>
      <c r="AS1087" s="17">
        <v>0.16700000000000001</v>
      </c>
      <c r="AT1087" s="17">
        <v>0.69105691056910568</v>
      </c>
      <c r="AU1087" s="12">
        <v>0.39534883720930231</v>
      </c>
      <c r="AV1087" s="12">
        <v>0</v>
      </c>
      <c r="AY1087" s="12">
        <v>19957700</v>
      </c>
      <c r="BA1087" s="12">
        <v>0.92045454545454541</v>
      </c>
      <c r="BD1087" s="12">
        <v>0.9028571428571428</v>
      </c>
      <c r="BE1087" s="12">
        <v>0.69105691056910568</v>
      </c>
      <c r="BF1087" s="12">
        <v>0.69105691056910568</v>
      </c>
      <c r="BG1087" s="12">
        <v>0.39534883720930231</v>
      </c>
      <c r="BH1087" s="12">
        <v>7.0000000000000001E-3</v>
      </c>
      <c r="BI1087" s="12">
        <v>0.16700000000000001</v>
      </c>
      <c r="BJ1087" s="12">
        <v>0</v>
      </c>
      <c r="BK1087" s="12">
        <v>0.45800000000000002</v>
      </c>
      <c r="BL1087" s="12">
        <v>-110</v>
      </c>
      <c r="BM1087" s="12">
        <v>-29</v>
      </c>
      <c r="BN1087" s="12">
        <v>114</v>
      </c>
      <c r="BO1087" s="12">
        <v>28</v>
      </c>
      <c r="BP1087" s="12">
        <v>-26</v>
      </c>
      <c r="BQ1087" s="12">
        <v>0</v>
      </c>
      <c r="BR1087" s="12">
        <v>-2</v>
      </c>
      <c r="BS1087" s="12">
        <v>55</v>
      </c>
      <c r="BT1087" s="12">
        <v>0.37254614583584189</v>
      </c>
      <c r="BU1087" s="12">
        <v>0.54102357310156579</v>
      </c>
      <c r="BV1087" s="12">
        <v>0.56562627878488658</v>
      </c>
      <c r="BW1087" s="12">
        <v>0.50676581436495349</v>
      </c>
      <c r="BX1087" s="12">
        <v>0.48716169248487545</v>
      </c>
      <c r="BY1087" s="12">
        <v>1623.5</v>
      </c>
      <c r="BZ1087" s="12">
        <v>0.92045454545454541</v>
      </c>
      <c r="CB1087" s="12">
        <v>7.4146341463414631E-2</v>
      </c>
      <c r="CC1087" s="12">
        <v>19940</v>
      </c>
      <c r="CD1087" s="12">
        <v>20060</v>
      </c>
      <c r="CE1087" s="12">
        <v>12.176691729323307</v>
      </c>
      <c r="CH1087" s="22">
        <v>42941</v>
      </c>
      <c r="CI1087">
        <v>169</v>
      </c>
      <c r="CJ1087">
        <v>193</v>
      </c>
      <c r="CK1087">
        <v>166</v>
      </c>
      <c r="CL1087">
        <v>176</v>
      </c>
      <c r="CM1087" s="22">
        <v>42942</v>
      </c>
      <c r="CN1087">
        <v>186</v>
      </c>
      <c r="CO1087">
        <v>212</v>
      </c>
      <c r="CP1087">
        <v>185</v>
      </c>
      <c r="CQ1087">
        <v>206</v>
      </c>
      <c r="CR1087" s="22">
        <v>42943</v>
      </c>
      <c r="CS1087">
        <v>203</v>
      </c>
      <c r="CT1087">
        <v>211</v>
      </c>
      <c r="CU1087">
        <v>190</v>
      </c>
      <c r="CV1087">
        <v>193</v>
      </c>
    </row>
    <row r="1088" spans="1:100">
      <c r="A1088" s="22">
        <v>42941</v>
      </c>
      <c r="B1088">
        <v>149</v>
      </c>
      <c r="C1088">
        <v>162</v>
      </c>
      <c r="D1088">
        <v>148</v>
      </c>
      <c r="E1088">
        <v>157</v>
      </c>
      <c r="F1088" s="23">
        <f t="shared" si="104"/>
        <v>5.3691275167785157E-2</v>
      </c>
      <c r="G1088" s="22">
        <v>42942</v>
      </c>
      <c r="H1088">
        <v>165</v>
      </c>
      <c r="I1088">
        <v>167</v>
      </c>
      <c r="J1088">
        <v>150</v>
      </c>
      <c r="K1088">
        <v>150</v>
      </c>
      <c r="L1088" s="22">
        <v>42943</v>
      </c>
      <c r="M1088">
        <v>154</v>
      </c>
      <c r="N1088" s="4">
        <v>42942</v>
      </c>
      <c r="O1088" s="3" t="s">
        <v>15</v>
      </c>
      <c r="P1088" s="3">
        <v>3390</v>
      </c>
      <c r="Q1088" s="3" t="s">
        <v>184</v>
      </c>
      <c r="R1088" s="3" t="s">
        <v>17</v>
      </c>
      <c r="S1088" s="3">
        <v>0.05</v>
      </c>
      <c r="T1088" s="3">
        <v>2</v>
      </c>
      <c r="U1088" s="3">
        <v>0</v>
      </c>
      <c r="V1088" s="3">
        <v>3200</v>
      </c>
      <c r="W1088">
        <v>165</v>
      </c>
      <c r="X1088" s="4">
        <v>42943</v>
      </c>
      <c r="Y1088">
        <v>150</v>
      </c>
      <c r="Z1088" s="10">
        <f t="shared" si="103"/>
        <v>-48000</v>
      </c>
      <c r="AA1088" s="10">
        <f t="shared" si="108"/>
        <v>48000</v>
      </c>
      <c r="AB1088" t="str">
        <f t="shared" si="105"/>
        <v/>
      </c>
      <c r="AC1088">
        <f t="shared" si="106"/>
        <v>-633620</v>
      </c>
      <c r="AD1088">
        <f t="shared" si="107"/>
        <v>1.8518518518518601E-2</v>
      </c>
      <c r="AE1088" s="15">
        <v>42943</v>
      </c>
      <c r="AF1088" s="9">
        <v>4.6604010473585422E-3</v>
      </c>
      <c r="AG1088" s="12" t="s">
        <v>960</v>
      </c>
      <c r="AH1088" s="20">
        <v>42941.988194444442</v>
      </c>
      <c r="AI1088" s="12">
        <v>162</v>
      </c>
      <c r="AJ1088" s="12">
        <v>5</v>
      </c>
      <c r="AK1088" s="12">
        <v>3.1800000000000002E-2</v>
      </c>
      <c r="AL1088" s="17">
        <v>12700</v>
      </c>
      <c r="AM1088" s="17">
        <v>0.65957446808510634</v>
      </c>
      <c r="AN1088" s="9"/>
      <c r="AO1088" s="9"/>
      <c r="AP1088" s="17">
        <v>1083.95</v>
      </c>
      <c r="AQ1088" s="17">
        <v>6851</v>
      </c>
      <c r="AR1088" s="17">
        <v>0.95348837209302328</v>
      </c>
      <c r="AS1088" s="17">
        <v>4.8000000000000001E-2</v>
      </c>
      <c r="AT1088" s="17">
        <v>0.95833333333333337</v>
      </c>
      <c r="AU1088" s="12">
        <v>0.96116504854368934</v>
      </c>
      <c r="AV1088" s="12" t="s">
        <v>988</v>
      </c>
      <c r="AY1088" s="12">
        <v>48591907</v>
      </c>
      <c r="BA1088" s="12">
        <v>0.92391304347826086</v>
      </c>
      <c r="BD1088" s="12">
        <v>0.65957446808510634</v>
      </c>
      <c r="BE1088" s="12">
        <v>0.95348837209302328</v>
      </c>
      <c r="BF1088" s="12">
        <v>0.95833333333333337</v>
      </c>
      <c r="BG1088" s="12">
        <v>0.96116504854368934</v>
      </c>
      <c r="BH1088" s="12">
        <v>1.4E-2</v>
      </c>
      <c r="BI1088" s="12">
        <v>4.8000000000000001E-2</v>
      </c>
      <c r="BJ1088" s="12">
        <v>0</v>
      </c>
      <c r="BK1088" s="12">
        <v>0.60399999999999998</v>
      </c>
      <c r="BL1088" s="12">
        <v>-172</v>
      </c>
      <c r="BM1088" s="12">
        <v>400</v>
      </c>
      <c r="BN1088" s="12">
        <v>-466</v>
      </c>
      <c r="BO1088" s="12">
        <v>72</v>
      </c>
      <c r="BP1088" s="12">
        <v>-422</v>
      </c>
      <c r="BQ1088" s="12">
        <v>-299</v>
      </c>
      <c r="BR1088" s="12">
        <v>265</v>
      </c>
      <c r="BS1088" s="12">
        <v>311</v>
      </c>
      <c r="BT1088" s="12">
        <v>0.25015084865164161</v>
      </c>
      <c r="BU1088" s="12">
        <v>0.64304848726103458</v>
      </c>
      <c r="BV1088" s="12">
        <v>0.69285986106081676</v>
      </c>
      <c r="BW1088" s="12">
        <v>0.62925425454643058</v>
      </c>
      <c r="BX1088" s="12">
        <v>0.67392435815141905</v>
      </c>
      <c r="BY1088" s="12">
        <v>1623.5</v>
      </c>
      <c r="BZ1088" s="12">
        <v>0.92391304347826086</v>
      </c>
      <c r="CB1088" s="12">
        <v>7.4146341463414631E-2</v>
      </c>
      <c r="CC1088" s="12">
        <v>19940</v>
      </c>
      <c r="CD1088" s="12">
        <v>20060</v>
      </c>
      <c r="CE1088" s="12">
        <v>8.8955767077267627</v>
      </c>
      <c r="CH1088" s="22">
        <v>42941</v>
      </c>
      <c r="CI1088">
        <v>149</v>
      </c>
      <c r="CJ1088">
        <v>162</v>
      </c>
      <c r="CK1088">
        <v>148</v>
      </c>
      <c r="CL1088">
        <v>157</v>
      </c>
      <c r="CM1088" s="22">
        <v>42942</v>
      </c>
      <c r="CN1088">
        <v>165</v>
      </c>
      <c r="CO1088">
        <v>167</v>
      </c>
      <c r="CP1088">
        <v>150</v>
      </c>
      <c r="CQ1088">
        <v>150</v>
      </c>
      <c r="CR1088" s="22">
        <v>42943</v>
      </c>
      <c r="CS1088">
        <v>154</v>
      </c>
      <c r="CT1088">
        <v>154</v>
      </c>
      <c r="CU1088">
        <v>136</v>
      </c>
      <c r="CV1088">
        <v>141</v>
      </c>
    </row>
    <row r="1089" spans="1:100">
      <c r="A1089" s="22">
        <v>42941</v>
      </c>
      <c r="B1089">
        <v>595</v>
      </c>
      <c r="C1089">
        <v>617</v>
      </c>
      <c r="D1089">
        <v>580</v>
      </c>
      <c r="E1089">
        <v>597</v>
      </c>
      <c r="F1089" s="23">
        <f t="shared" si="104"/>
        <v>3.3613445378151141E-3</v>
      </c>
      <c r="G1089" s="22">
        <v>42942</v>
      </c>
      <c r="H1089">
        <v>617</v>
      </c>
      <c r="I1089">
        <v>680</v>
      </c>
      <c r="J1089">
        <v>610</v>
      </c>
      <c r="K1089">
        <v>645</v>
      </c>
      <c r="L1089" s="22">
        <v>42943</v>
      </c>
      <c r="M1089">
        <v>640</v>
      </c>
      <c r="N1089" s="4">
        <v>42942</v>
      </c>
      <c r="O1089" s="3" t="s">
        <v>15</v>
      </c>
      <c r="P1089" s="3">
        <v>2191</v>
      </c>
      <c r="Q1089" s="3" t="s">
        <v>453</v>
      </c>
      <c r="R1089" s="3" t="s">
        <v>17</v>
      </c>
      <c r="S1089" s="3">
        <v>0.05</v>
      </c>
      <c r="T1089" s="3">
        <v>1</v>
      </c>
      <c r="U1089" s="3">
        <v>0</v>
      </c>
      <c r="V1089" s="3">
        <v>900</v>
      </c>
      <c r="W1089">
        <v>617</v>
      </c>
      <c r="X1089" s="4">
        <v>42943</v>
      </c>
      <c r="Y1089">
        <v>645</v>
      </c>
      <c r="Z1089" s="10">
        <f t="shared" si="103"/>
        <v>25200</v>
      </c>
      <c r="AA1089" s="10">
        <f t="shared" si="108"/>
        <v>25200</v>
      </c>
      <c r="AB1089">
        <f t="shared" si="105"/>
        <v>25200</v>
      </c>
      <c r="AC1089">
        <f t="shared" si="106"/>
        <v>-608420</v>
      </c>
      <c r="AD1089">
        <f t="shared" si="107"/>
        <v>0</v>
      </c>
      <c r="AE1089" s="15">
        <v>42943</v>
      </c>
      <c r="AF1089" s="9">
        <v>4.6604010473585422E-3</v>
      </c>
      <c r="AG1089" s="12" t="s">
        <v>960</v>
      </c>
      <c r="AH1089" s="20">
        <v>42941.987500000003</v>
      </c>
      <c r="AI1089" s="12">
        <v>617</v>
      </c>
      <c r="AJ1089" s="12">
        <v>20</v>
      </c>
      <c r="AK1089" s="12">
        <v>3.3500000000000002E-2</v>
      </c>
      <c r="AL1089" s="17">
        <v>8700</v>
      </c>
      <c r="AM1089" s="17">
        <v>0.35139860139860141</v>
      </c>
      <c r="AN1089" s="17">
        <v>-1</v>
      </c>
      <c r="AO1089" s="9"/>
      <c r="AP1089" s="17">
        <v>8.34</v>
      </c>
      <c r="AQ1089" s="17">
        <v>9721</v>
      </c>
      <c r="AR1089" s="17">
        <v>0.78106508875739644</v>
      </c>
      <c r="AS1089" s="17">
        <v>0.28899999999999998</v>
      </c>
      <c r="AT1089" s="17">
        <v>0.42718446601941745</v>
      </c>
      <c r="AU1089" s="12">
        <v>0.18591549295774648</v>
      </c>
      <c r="AV1089" s="12">
        <v>0</v>
      </c>
      <c r="AY1089" s="12">
        <v>16995156</v>
      </c>
      <c r="BA1089" s="12">
        <v>1</v>
      </c>
      <c r="BC1089" s="15">
        <v>42429</v>
      </c>
      <c r="BD1089" s="12">
        <v>0.35139860139860141</v>
      </c>
      <c r="BE1089" s="12">
        <v>0.78106508875739644</v>
      </c>
      <c r="BF1089" s="12">
        <v>0.42718446601941745</v>
      </c>
      <c r="BG1089" s="12">
        <v>0.18591549295774648</v>
      </c>
      <c r="BH1089" s="12">
        <v>4.5999999999999999E-2</v>
      </c>
      <c r="BI1089" s="12">
        <v>0.28899999999999998</v>
      </c>
      <c r="BJ1089" s="12">
        <v>0.109</v>
      </c>
      <c r="BK1089" s="12">
        <v>0.54200000000000004</v>
      </c>
      <c r="BL1089" s="12">
        <v>4</v>
      </c>
      <c r="BM1089" s="12">
        <v>-314</v>
      </c>
      <c r="BN1089" s="12">
        <v>359</v>
      </c>
      <c r="BO1089" s="12">
        <v>1080</v>
      </c>
      <c r="BP1089" s="12">
        <v>406</v>
      </c>
      <c r="BQ1089" s="12">
        <v>-150</v>
      </c>
      <c r="BR1089" s="12">
        <v>-318</v>
      </c>
      <c r="BS1089" s="12">
        <v>1030</v>
      </c>
      <c r="BT1089" s="12">
        <v>0.25015084865164161</v>
      </c>
      <c r="BU1089" s="12">
        <v>0.64304848726103458</v>
      </c>
      <c r="BV1089" s="12">
        <v>0.69285986106081676</v>
      </c>
      <c r="BW1089" s="12">
        <v>0.62925425454643058</v>
      </c>
      <c r="BX1089" s="12">
        <v>0.67392435815141905</v>
      </c>
      <c r="BY1089" s="12">
        <v>1623.5</v>
      </c>
      <c r="BZ1089" s="12">
        <v>1</v>
      </c>
      <c r="CB1089" s="12">
        <v>7.4146341463414631E-2</v>
      </c>
      <c r="CC1089" s="12">
        <v>19940</v>
      </c>
      <c r="CD1089" s="12">
        <v>20060</v>
      </c>
      <c r="CE1089" s="12">
        <v>4.7392574530732432</v>
      </c>
      <c r="CH1089" s="22">
        <v>42941</v>
      </c>
      <c r="CI1089">
        <v>595</v>
      </c>
      <c r="CJ1089">
        <v>617</v>
      </c>
      <c r="CK1089">
        <v>580</v>
      </c>
      <c r="CL1089">
        <v>597</v>
      </c>
      <c r="CM1089" s="22">
        <v>42942</v>
      </c>
      <c r="CN1089">
        <v>617</v>
      </c>
      <c r="CO1089">
        <v>680</v>
      </c>
      <c r="CP1089">
        <v>610</v>
      </c>
      <c r="CQ1089">
        <v>645</v>
      </c>
      <c r="CR1089" s="22">
        <v>42943</v>
      </c>
      <c r="CS1089">
        <v>640</v>
      </c>
      <c r="CT1089">
        <v>670</v>
      </c>
      <c r="CU1089">
        <v>621</v>
      </c>
      <c r="CV1089">
        <v>644</v>
      </c>
    </row>
    <row r="1090" spans="1:100">
      <c r="A1090" s="22">
        <v>42941</v>
      </c>
      <c r="B1090">
        <v>825</v>
      </c>
      <c r="C1090">
        <v>839</v>
      </c>
      <c r="D1090">
        <v>820</v>
      </c>
      <c r="E1090">
        <v>837</v>
      </c>
      <c r="F1090" s="23">
        <f t="shared" si="104"/>
        <v>1.4545454545454639E-2</v>
      </c>
      <c r="G1090" s="22">
        <v>42942</v>
      </c>
      <c r="H1090">
        <v>788</v>
      </c>
      <c r="I1090">
        <v>801</v>
      </c>
      <c r="J1090">
        <v>770</v>
      </c>
      <c r="K1090">
        <v>796</v>
      </c>
      <c r="L1090" s="22">
        <v>42943</v>
      </c>
      <c r="M1090">
        <v>808</v>
      </c>
      <c r="N1090" s="4">
        <v>42942</v>
      </c>
      <c r="O1090" s="3" t="s">
        <v>11</v>
      </c>
      <c r="P1090" s="3">
        <v>2492</v>
      </c>
      <c r="Q1090" s="3" t="s">
        <v>502</v>
      </c>
      <c r="R1090" s="3" t="s">
        <v>13</v>
      </c>
      <c r="S1090" s="3">
        <v>0.05</v>
      </c>
      <c r="T1090" s="3">
        <v>1</v>
      </c>
      <c r="U1090" s="3">
        <v>0</v>
      </c>
      <c r="V1090" s="3">
        <v>600</v>
      </c>
      <c r="W1090">
        <v>788</v>
      </c>
      <c r="X1090" s="4">
        <v>42943</v>
      </c>
      <c r="Y1090">
        <v>796</v>
      </c>
      <c r="Z1090" s="10">
        <f t="shared" si="103"/>
        <v>4800</v>
      </c>
      <c r="AA1090" s="10">
        <f t="shared" si="108"/>
        <v>4800</v>
      </c>
      <c r="AB1090" t="str">
        <f t="shared" si="105"/>
        <v/>
      </c>
      <c r="AC1090">
        <f t="shared" si="106"/>
        <v>-608420</v>
      </c>
      <c r="AD1090">
        <f t="shared" si="107"/>
        <v>2.0857624044565481E-2</v>
      </c>
      <c r="AE1090" s="15">
        <v>42943</v>
      </c>
      <c r="AF1090" s="9">
        <v>4.6604010473585422E-3</v>
      </c>
      <c r="AG1090" s="12" t="s">
        <v>962</v>
      </c>
      <c r="AH1090" s="20">
        <v>42941.99722222222</v>
      </c>
      <c r="AI1090" s="12">
        <v>771.9</v>
      </c>
      <c r="AJ1090" s="12">
        <v>-65.099999999999994</v>
      </c>
      <c r="AK1090" s="12">
        <v>-7.7799999999999994E-2</v>
      </c>
      <c r="AL1090" s="17">
        <v>7500</v>
      </c>
      <c r="AM1090" s="17">
        <v>0.39735894357743096</v>
      </c>
      <c r="AN1090" s="9"/>
      <c r="AO1090" s="17">
        <v>0</v>
      </c>
      <c r="AP1090" s="17">
        <v>2.2400000000000002</v>
      </c>
      <c r="AQ1090" s="17">
        <v>108053</v>
      </c>
      <c r="AR1090" s="17">
        <v>0.67810026385224276</v>
      </c>
      <c r="AS1090" s="17">
        <v>5.2999999999999999E-2</v>
      </c>
      <c r="AT1090" s="17">
        <v>0.75913129318854888</v>
      </c>
      <c r="AU1090" s="12">
        <v>0.76379477250726036</v>
      </c>
      <c r="AV1090" s="12">
        <v>0.79</v>
      </c>
      <c r="AW1090" s="12">
        <v>43.3</v>
      </c>
      <c r="AY1090" s="12">
        <v>129715600</v>
      </c>
      <c r="BA1090" s="12">
        <v>0</v>
      </c>
      <c r="BD1090" s="12">
        <v>0.39735894357743096</v>
      </c>
      <c r="BE1090" s="12">
        <v>0.67810026385224276</v>
      </c>
      <c r="BF1090" s="12">
        <v>0.75913129318854888</v>
      </c>
      <c r="BG1090" s="12">
        <v>0.76379477250726036</v>
      </c>
      <c r="BH1090" s="12">
        <v>0.34399999999999997</v>
      </c>
      <c r="BI1090" s="12">
        <v>5.2999999999999999E-2</v>
      </c>
      <c r="BJ1090" s="12">
        <v>0.08</v>
      </c>
      <c r="BK1090" s="12">
        <v>0.63500000000000001</v>
      </c>
      <c r="BL1090" s="12">
        <v>1709</v>
      </c>
      <c r="BM1090" s="12">
        <v>-1185</v>
      </c>
      <c r="BN1090" s="12">
        <v>-491</v>
      </c>
      <c r="BO1090" s="12">
        <v>620</v>
      </c>
      <c r="BP1090" s="12">
        <v>1283</v>
      </c>
      <c r="BQ1090" s="12">
        <v>-1481</v>
      </c>
      <c r="BR1090" s="12">
        <v>-240</v>
      </c>
      <c r="BS1090" s="12">
        <v>583</v>
      </c>
      <c r="BT1090" s="12">
        <v>0.20128688868693514</v>
      </c>
      <c r="BU1090" s="12">
        <v>0.68582666931375114</v>
      </c>
      <c r="BV1090" s="12">
        <v>0.76283981231580411</v>
      </c>
      <c r="BW1090" s="12">
        <v>0.70789207132597143</v>
      </c>
      <c r="BX1090" s="12">
        <v>0.58561143149562889</v>
      </c>
      <c r="BY1090" s="12">
        <v>1623.5</v>
      </c>
      <c r="BZ1090" s="12">
        <v>0</v>
      </c>
      <c r="CB1090" s="12">
        <v>7.4146341463414631E-2</v>
      </c>
      <c r="CC1090" s="12">
        <v>19940</v>
      </c>
      <c r="CD1090" s="12">
        <v>20060</v>
      </c>
      <c r="CE1090" s="12">
        <v>5.3591173311429836</v>
      </c>
      <c r="CH1090" s="22">
        <v>42941</v>
      </c>
      <c r="CI1090">
        <v>825</v>
      </c>
      <c r="CJ1090">
        <v>839</v>
      </c>
      <c r="CK1090">
        <v>820</v>
      </c>
      <c r="CL1090">
        <v>837</v>
      </c>
      <c r="CM1090" s="22">
        <v>42942</v>
      </c>
      <c r="CN1090">
        <v>788</v>
      </c>
      <c r="CO1090">
        <v>801</v>
      </c>
      <c r="CP1090">
        <v>770</v>
      </c>
      <c r="CQ1090">
        <v>796</v>
      </c>
      <c r="CR1090" s="22">
        <v>42943</v>
      </c>
      <c r="CS1090">
        <v>808</v>
      </c>
      <c r="CT1090">
        <v>829</v>
      </c>
      <c r="CU1090">
        <v>807</v>
      </c>
      <c r="CV1090">
        <v>822</v>
      </c>
    </row>
    <row r="1091" spans="1:100">
      <c r="A1091" s="22">
        <v>42941</v>
      </c>
      <c r="B1091">
        <v>435</v>
      </c>
      <c r="C1091">
        <v>436</v>
      </c>
      <c r="D1091">
        <v>414</v>
      </c>
      <c r="E1091">
        <v>416</v>
      </c>
      <c r="F1091" s="23">
        <f t="shared" si="104"/>
        <v>-4.3678160919540243E-2</v>
      </c>
      <c r="G1091" s="22">
        <v>42942</v>
      </c>
      <c r="H1091">
        <v>496</v>
      </c>
      <c r="I1091">
        <v>496</v>
      </c>
      <c r="J1091">
        <v>496</v>
      </c>
      <c r="K1091">
        <v>496</v>
      </c>
      <c r="L1091" s="22">
        <v>42943</v>
      </c>
      <c r="M1091">
        <v>511</v>
      </c>
      <c r="N1091" s="4">
        <v>42942</v>
      </c>
      <c r="O1091" s="3" t="s">
        <v>15</v>
      </c>
      <c r="P1091" s="3">
        <v>6719</v>
      </c>
      <c r="Q1091" s="3" t="s">
        <v>158</v>
      </c>
      <c r="R1091" s="3" t="s">
        <v>17</v>
      </c>
      <c r="S1091" s="3">
        <v>0.05</v>
      </c>
      <c r="T1091" s="3">
        <v>2</v>
      </c>
      <c r="U1091" s="3">
        <v>0</v>
      </c>
      <c r="V1091" s="3">
        <v>1300</v>
      </c>
      <c r="W1091">
        <v>496</v>
      </c>
      <c r="X1091" s="4">
        <v>42943</v>
      </c>
      <c r="Y1091">
        <v>496</v>
      </c>
      <c r="Z1091" s="10">
        <f t="shared" ref="Z1091:Z1154" si="109">(Y1091-W1091)*V1091</f>
        <v>0</v>
      </c>
      <c r="AA1091" s="10">
        <f t="shared" si="108"/>
        <v>0</v>
      </c>
      <c r="AB1091" t="str">
        <f t="shared" si="105"/>
        <v/>
      </c>
      <c r="AC1091">
        <f t="shared" si="106"/>
        <v>-608420</v>
      </c>
      <c r="AD1091">
        <f t="shared" si="107"/>
        <v>0</v>
      </c>
      <c r="AE1091" s="15">
        <v>42943</v>
      </c>
      <c r="AF1091" s="9">
        <v>4.6604010473585422E-3</v>
      </c>
      <c r="AG1091" s="12" t="s">
        <v>954</v>
      </c>
      <c r="AH1091" s="20">
        <v>42941.97152777778</v>
      </c>
      <c r="AI1091" s="12">
        <v>496</v>
      </c>
      <c r="AJ1091" s="12">
        <v>80</v>
      </c>
      <c r="AK1091" s="12">
        <v>0.1923</v>
      </c>
      <c r="AL1091" s="17">
        <v>3900</v>
      </c>
      <c r="AM1091" s="17">
        <v>0.21975308641975308</v>
      </c>
      <c r="AN1091" s="9"/>
      <c r="AO1091" s="9"/>
      <c r="AP1091" s="17">
        <v>0</v>
      </c>
      <c r="AQ1091" s="17">
        <v>5925</v>
      </c>
      <c r="AR1091" s="17">
        <v>0.77777777777777779</v>
      </c>
      <c r="AS1091" s="17">
        <v>0.192</v>
      </c>
      <c r="AT1091" s="17">
        <v>0.84269662921348309</v>
      </c>
      <c r="AU1091" s="12">
        <v>0.47770700636942676</v>
      </c>
      <c r="AV1091" s="12">
        <v>0</v>
      </c>
      <c r="AY1091" s="12">
        <v>14629626</v>
      </c>
      <c r="BA1091" s="12">
        <v>1</v>
      </c>
      <c r="BD1091" s="12">
        <v>0.21975308641975308</v>
      </c>
      <c r="BE1091" s="12">
        <v>0.77777777777777779</v>
      </c>
      <c r="BF1091" s="12">
        <v>0.84269662921348309</v>
      </c>
      <c r="BG1091" s="12">
        <v>0.47770700636942676</v>
      </c>
      <c r="BH1091" s="12">
        <v>2E-3</v>
      </c>
      <c r="BI1091" s="12">
        <v>0.192</v>
      </c>
      <c r="BJ1091" s="12" t="s">
        <v>968</v>
      </c>
      <c r="BK1091" s="12">
        <v>0.67100000000000004</v>
      </c>
      <c r="BL1091" s="12">
        <v>-47</v>
      </c>
      <c r="BM1091" s="12">
        <v>-853</v>
      </c>
      <c r="BN1091" s="12">
        <v>466</v>
      </c>
      <c r="BO1091" s="12">
        <v>1222</v>
      </c>
      <c r="BP1091" s="12">
        <v>2030</v>
      </c>
      <c r="BQ1091" s="12">
        <v>-1199</v>
      </c>
      <c r="BR1091" s="12">
        <v>-369</v>
      </c>
      <c r="BS1091" s="12">
        <v>1490</v>
      </c>
      <c r="BT1091" s="12">
        <v>0.25010684496570157</v>
      </c>
      <c r="BU1091" s="12">
        <v>0.67673788837538662</v>
      </c>
      <c r="BV1091" s="12">
        <v>0.73748589825162092</v>
      </c>
      <c r="BW1091" s="12">
        <v>0.67783795930776791</v>
      </c>
      <c r="BX1091" s="12">
        <v>0.73514048793651976</v>
      </c>
      <c r="BY1091" s="12">
        <v>1623.5</v>
      </c>
      <c r="BZ1091" s="12">
        <v>1</v>
      </c>
      <c r="CB1091" s="12">
        <v>7.4146341463414631E-2</v>
      </c>
      <c r="CC1091" s="12">
        <v>19940</v>
      </c>
      <c r="CD1091" s="12">
        <v>20060</v>
      </c>
      <c r="CE1091" s="12">
        <v>2.9637751786874595</v>
      </c>
      <c r="CH1091" s="22">
        <v>42941</v>
      </c>
      <c r="CI1091">
        <v>435</v>
      </c>
      <c r="CJ1091">
        <v>436</v>
      </c>
      <c r="CK1091">
        <v>414</v>
      </c>
      <c r="CL1091">
        <v>416</v>
      </c>
      <c r="CM1091" s="22">
        <v>42942</v>
      </c>
      <c r="CN1091">
        <v>496</v>
      </c>
      <c r="CO1091">
        <v>496</v>
      </c>
      <c r="CP1091">
        <v>496</v>
      </c>
      <c r="CQ1091">
        <v>496</v>
      </c>
      <c r="CR1091" s="22">
        <v>42943</v>
      </c>
      <c r="CS1091">
        <v>511</v>
      </c>
      <c r="CT1091">
        <v>561</v>
      </c>
      <c r="CU1091">
        <v>500</v>
      </c>
      <c r="CV1091">
        <v>509</v>
      </c>
    </row>
    <row r="1092" spans="1:100">
      <c r="A1092" s="22">
        <v>42941</v>
      </c>
      <c r="B1092">
        <v>1099</v>
      </c>
      <c r="C1092">
        <v>1151</v>
      </c>
      <c r="D1092">
        <v>1083</v>
      </c>
      <c r="E1092">
        <v>1143</v>
      </c>
      <c r="F1092" s="23">
        <f t="shared" si="104"/>
        <v>4.0036396724294709E-2</v>
      </c>
      <c r="G1092" s="22">
        <v>42942</v>
      </c>
      <c r="H1092">
        <v>1443</v>
      </c>
      <c r="I1092">
        <v>1443</v>
      </c>
      <c r="J1092">
        <v>1443</v>
      </c>
      <c r="K1092">
        <v>1443</v>
      </c>
      <c r="L1092" s="22">
        <v>42943</v>
      </c>
      <c r="M1092">
        <v>1623</v>
      </c>
      <c r="N1092" s="4">
        <v>42942</v>
      </c>
      <c r="O1092" s="3" t="s">
        <v>15</v>
      </c>
      <c r="P1092" s="3">
        <v>6337</v>
      </c>
      <c r="Q1092" s="3" t="s">
        <v>503</v>
      </c>
      <c r="R1092" s="3" t="s">
        <v>17</v>
      </c>
      <c r="S1092" s="3">
        <v>0.05</v>
      </c>
      <c r="T1092" s="3">
        <v>2</v>
      </c>
      <c r="U1092" s="3">
        <v>0</v>
      </c>
      <c r="V1092" s="3">
        <v>500</v>
      </c>
      <c r="W1092">
        <v>1443</v>
      </c>
      <c r="X1092" s="4">
        <v>42943</v>
      </c>
      <c r="Y1092">
        <v>1443</v>
      </c>
      <c r="Z1092" s="10">
        <f t="shared" si="109"/>
        <v>0</v>
      </c>
      <c r="AA1092" s="10">
        <f t="shared" si="108"/>
        <v>0</v>
      </c>
      <c r="AB1092" t="str">
        <f t="shared" si="105"/>
        <v/>
      </c>
      <c r="AC1092">
        <f t="shared" si="106"/>
        <v>-608420</v>
      </c>
      <c r="AD1092">
        <f t="shared" si="107"/>
        <v>0</v>
      </c>
      <c r="AE1092" s="15">
        <v>42943</v>
      </c>
      <c r="AF1092" s="9">
        <v>4.6604010473585422E-3</v>
      </c>
      <c r="AG1092" s="12" t="s">
        <v>960</v>
      </c>
      <c r="AH1092" s="20">
        <v>42941.963194444441</v>
      </c>
      <c r="AI1092" s="12">
        <v>1443</v>
      </c>
      <c r="AJ1092" s="12">
        <v>300</v>
      </c>
      <c r="AK1092" s="12">
        <v>0.26250000000000001</v>
      </c>
      <c r="AL1092" s="17">
        <v>3500</v>
      </c>
      <c r="AM1092" s="17">
        <v>0.25855130784708247</v>
      </c>
      <c r="AN1092" s="9"/>
      <c r="AO1092" s="9"/>
      <c r="AP1092" s="17">
        <v>0</v>
      </c>
      <c r="AQ1092" s="17">
        <v>5744</v>
      </c>
      <c r="AR1092" s="17">
        <v>0.92250922509225097</v>
      </c>
      <c r="AS1092" s="17">
        <v>0.18099999999999999</v>
      </c>
      <c r="AT1092" s="17">
        <v>0.96060037523452158</v>
      </c>
      <c r="AU1092" s="12">
        <v>0.96341463414634143</v>
      </c>
      <c r="AV1092" s="12">
        <v>2.0099999999999998</v>
      </c>
      <c r="AY1092" s="12">
        <v>5778695</v>
      </c>
      <c r="BA1092" s="12">
        <v>1</v>
      </c>
      <c r="BD1092" s="12">
        <v>0.25855130784708247</v>
      </c>
      <c r="BE1092" s="12">
        <v>0.92250922509225097</v>
      </c>
      <c r="BF1092" s="12">
        <v>0.96060037523452158</v>
      </c>
      <c r="BG1092" s="12">
        <v>0.96341463414634143</v>
      </c>
      <c r="BH1092" s="12">
        <v>6.0000000000000001E-3</v>
      </c>
      <c r="BI1092" s="12">
        <v>0.18099999999999999</v>
      </c>
      <c r="BJ1092" s="12">
        <v>0</v>
      </c>
      <c r="BK1092" s="12">
        <v>0.47399999999999998</v>
      </c>
      <c r="BL1092" s="12">
        <v>-268</v>
      </c>
      <c r="BM1092" s="12">
        <v>67</v>
      </c>
      <c r="BN1092" s="12">
        <v>-57</v>
      </c>
      <c r="BO1092" s="12">
        <v>2338</v>
      </c>
      <c r="BP1092" s="12">
        <v>203</v>
      </c>
      <c r="BQ1092" s="12">
        <v>226</v>
      </c>
      <c r="BR1092" s="12">
        <v>-227</v>
      </c>
      <c r="BS1092" s="12">
        <v>2475</v>
      </c>
      <c r="BT1092" s="12">
        <v>0.25015084865164161</v>
      </c>
      <c r="BU1092" s="12">
        <v>0.64304848726103458</v>
      </c>
      <c r="BV1092" s="12">
        <v>0.69285986106081676</v>
      </c>
      <c r="BW1092" s="12">
        <v>0.62925425454643058</v>
      </c>
      <c r="BX1092" s="12">
        <v>0.67392435815141905</v>
      </c>
      <c r="BY1092" s="12">
        <v>1623.5</v>
      </c>
      <c r="BZ1092" s="12">
        <v>1</v>
      </c>
      <c r="CB1092" s="12">
        <v>7.4146341463414631E-2</v>
      </c>
      <c r="CC1092" s="12">
        <v>19940</v>
      </c>
      <c r="CD1092" s="12">
        <v>20060</v>
      </c>
      <c r="CE1092" s="12">
        <v>3.4870406650428887</v>
      </c>
      <c r="CH1092" s="22">
        <v>42941</v>
      </c>
      <c r="CI1092">
        <v>1099</v>
      </c>
      <c r="CJ1092">
        <v>1151</v>
      </c>
      <c r="CK1092">
        <v>1083</v>
      </c>
      <c r="CL1092">
        <v>1143</v>
      </c>
      <c r="CM1092" s="22">
        <v>42942</v>
      </c>
      <c r="CN1092">
        <v>1443</v>
      </c>
      <c r="CO1092">
        <v>1443</v>
      </c>
      <c r="CP1092">
        <v>1443</v>
      </c>
      <c r="CQ1092">
        <v>1443</v>
      </c>
      <c r="CR1092" s="22">
        <v>42943</v>
      </c>
      <c r="CS1092">
        <v>1623</v>
      </c>
      <c r="CT1092">
        <v>1697</v>
      </c>
      <c r="CU1092">
        <v>1508</v>
      </c>
      <c r="CV1092">
        <v>1680</v>
      </c>
    </row>
    <row r="1093" spans="1:100">
      <c r="A1093" s="22">
        <v>42941</v>
      </c>
      <c r="B1093">
        <v>1250</v>
      </c>
      <c r="C1093">
        <v>1276</v>
      </c>
      <c r="D1093">
        <v>1244</v>
      </c>
      <c r="E1093">
        <v>1270</v>
      </c>
      <c r="F1093" s="23">
        <f t="shared" si="104"/>
        <v>1.6000000000000014E-2</v>
      </c>
      <c r="G1093" s="22">
        <v>42942</v>
      </c>
      <c r="H1093">
        <v>1354</v>
      </c>
      <c r="I1093">
        <v>1404</v>
      </c>
      <c r="J1093">
        <v>1329</v>
      </c>
      <c r="K1093">
        <v>1345</v>
      </c>
      <c r="L1093" s="22">
        <v>42943</v>
      </c>
      <c r="M1093">
        <v>1334</v>
      </c>
      <c r="N1093" s="4">
        <v>42942</v>
      </c>
      <c r="O1093" s="3" t="s">
        <v>15</v>
      </c>
      <c r="P1093" s="3">
        <v>6641</v>
      </c>
      <c r="Q1093" s="3" t="s">
        <v>504</v>
      </c>
      <c r="R1093" s="3" t="s">
        <v>17</v>
      </c>
      <c r="S1093" s="3">
        <v>0.05</v>
      </c>
      <c r="T1093" s="3">
        <v>1</v>
      </c>
      <c r="U1093" s="3">
        <v>0</v>
      </c>
      <c r="V1093" s="3">
        <v>400</v>
      </c>
      <c r="W1093">
        <v>1354</v>
      </c>
      <c r="X1093" s="4">
        <v>42943</v>
      </c>
      <c r="Y1093">
        <v>1345</v>
      </c>
      <c r="Z1093" s="10">
        <f t="shared" si="109"/>
        <v>-3600</v>
      </c>
      <c r="AA1093" s="10">
        <f t="shared" si="108"/>
        <v>3600</v>
      </c>
      <c r="AB1093">
        <f t="shared" si="105"/>
        <v>-3600</v>
      </c>
      <c r="AC1093">
        <f t="shared" si="106"/>
        <v>-612020</v>
      </c>
      <c r="AD1093">
        <f t="shared" si="107"/>
        <v>2.9629629629630561E-3</v>
      </c>
      <c r="AE1093" s="15">
        <v>42943</v>
      </c>
      <c r="AF1093" s="9">
        <v>4.6604010473585422E-3</v>
      </c>
      <c r="AG1093" s="12" t="s">
        <v>962</v>
      </c>
      <c r="AH1093" s="20">
        <v>42941.998611111114</v>
      </c>
      <c r="AI1093" s="12">
        <v>1350</v>
      </c>
      <c r="AJ1093" s="12">
        <v>80</v>
      </c>
      <c r="AK1093" s="12">
        <v>6.3E-2</v>
      </c>
      <c r="AL1093" s="17">
        <v>2800</v>
      </c>
      <c r="AM1093" s="17">
        <v>0.19426229508196721</v>
      </c>
      <c r="AN1093" s="17">
        <v>0</v>
      </c>
      <c r="AO1093" s="9"/>
      <c r="AP1093" s="17">
        <v>23.55</v>
      </c>
      <c r="AQ1093" s="17">
        <v>131556</v>
      </c>
      <c r="AR1093" s="17">
        <v>0.1650943396226415</v>
      </c>
      <c r="AS1093" s="17">
        <v>0.112</v>
      </c>
      <c r="AT1093" s="17">
        <v>6.1258278145695365E-2</v>
      </c>
      <c r="AU1093" s="12">
        <v>0.47762408462164363</v>
      </c>
      <c r="AV1093" s="12">
        <v>1.8</v>
      </c>
      <c r="AY1093" s="12">
        <v>107832445</v>
      </c>
      <c r="BA1093" s="12">
        <v>1</v>
      </c>
      <c r="BB1093" s="12">
        <v>1</v>
      </c>
      <c r="BC1093" s="15">
        <v>42002</v>
      </c>
      <c r="BD1093" s="12">
        <v>0.19426229508196721</v>
      </c>
      <c r="BE1093" s="12">
        <v>0.1650943396226415</v>
      </c>
      <c r="BF1093" s="12">
        <v>6.1258278145695365E-2</v>
      </c>
      <c r="BG1093" s="12">
        <v>0.47762408462164363</v>
      </c>
      <c r="BH1093" s="12">
        <v>6.4000000000000001E-2</v>
      </c>
      <c r="BI1093" s="12">
        <v>0.112</v>
      </c>
      <c r="BJ1093" s="12">
        <v>0.08</v>
      </c>
      <c r="BK1093" s="12">
        <v>0.74099999999999999</v>
      </c>
      <c r="BL1093" s="12">
        <v>6284</v>
      </c>
      <c r="BM1093" s="12">
        <v>-3666</v>
      </c>
      <c r="BN1093" s="12">
        <v>-4067</v>
      </c>
      <c r="BO1093" s="12">
        <v>6399</v>
      </c>
      <c r="BP1093" s="12">
        <v>-2348</v>
      </c>
      <c r="BQ1093" s="12">
        <v>-2879</v>
      </c>
      <c r="BR1093" s="12">
        <v>436</v>
      </c>
      <c r="BS1093" s="12">
        <v>7313</v>
      </c>
      <c r="BT1093" s="12">
        <v>0.20128688868693514</v>
      </c>
      <c r="BU1093" s="12">
        <v>0.68582666931375114</v>
      </c>
      <c r="BV1093" s="12">
        <v>0.76283981231580411</v>
      </c>
      <c r="BW1093" s="12">
        <v>0.70789207132597143</v>
      </c>
      <c r="BX1093" s="12">
        <v>0.58561143149562889</v>
      </c>
      <c r="BY1093" s="12">
        <v>1623.5</v>
      </c>
      <c r="BZ1093" s="12">
        <v>1</v>
      </c>
      <c r="CB1093" s="12">
        <v>7.4146341463414631E-2</v>
      </c>
      <c r="CC1093" s="12">
        <v>19940</v>
      </c>
      <c r="CD1093" s="12">
        <v>20060</v>
      </c>
      <c r="CE1093" s="12">
        <v>2.6199849007765317</v>
      </c>
      <c r="CH1093" s="22">
        <v>42941</v>
      </c>
      <c r="CI1093">
        <v>1250</v>
      </c>
      <c r="CJ1093">
        <v>1276</v>
      </c>
      <c r="CK1093">
        <v>1244</v>
      </c>
      <c r="CL1093">
        <v>1270</v>
      </c>
      <c r="CM1093" s="22">
        <v>42942</v>
      </c>
      <c r="CN1093">
        <v>1354</v>
      </c>
      <c r="CO1093">
        <v>1404</v>
      </c>
      <c r="CP1093">
        <v>1329</v>
      </c>
      <c r="CQ1093">
        <v>1345</v>
      </c>
      <c r="CR1093" s="22">
        <v>42943</v>
      </c>
      <c r="CS1093">
        <v>1334</v>
      </c>
      <c r="CT1093">
        <v>1370</v>
      </c>
      <c r="CU1093">
        <v>1334</v>
      </c>
      <c r="CV1093">
        <v>1355</v>
      </c>
    </row>
    <row r="1094" spans="1:100">
      <c r="A1094" s="22">
        <v>42942</v>
      </c>
      <c r="B1094">
        <v>10</v>
      </c>
      <c r="C1094">
        <v>19</v>
      </c>
      <c r="D1094">
        <v>9</v>
      </c>
      <c r="E1094">
        <v>19</v>
      </c>
      <c r="F1094" s="23">
        <f t="shared" si="104"/>
        <v>0.89999999999999991</v>
      </c>
      <c r="G1094" s="22">
        <v>42943</v>
      </c>
      <c r="H1094">
        <v>17</v>
      </c>
      <c r="I1094">
        <v>24</v>
      </c>
      <c r="J1094">
        <v>14</v>
      </c>
      <c r="K1094">
        <v>17</v>
      </c>
      <c r="L1094" s="22">
        <v>42944</v>
      </c>
      <c r="M1094">
        <v>18</v>
      </c>
      <c r="N1094" s="4">
        <v>42943</v>
      </c>
      <c r="O1094" s="3" t="s">
        <v>15</v>
      </c>
      <c r="P1094" s="3">
        <v>9318</v>
      </c>
      <c r="Q1094" s="3" t="s">
        <v>71</v>
      </c>
      <c r="R1094" s="3" t="s">
        <v>17</v>
      </c>
      <c r="S1094" s="3">
        <v>0.05</v>
      </c>
      <c r="T1094" s="3">
        <v>2</v>
      </c>
      <c r="U1094" s="3">
        <v>0</v>
      </c>
      <c r="V1094" s="3">
        <v>26400</v>
      </c>
      <c r="W1094">
        <v>17</v>
      </c>
      <c r="X1094" s="4">
        <v>42944</v>
      </c>
      <c r="Y1094">
        <v>17</v>
      </c>
      <c r="Z1094" s="10">
        <f t="shared" si="109"/>
        <v>0</v>
      </c>
      <c r="AA1094" s="10">
        <f t="shared" si="108"/>
        <v>0</v>
      </c>
      <c r="AB1094" t="str">
        <f t="shared" si="105"/>
        <v/>
      </c>
      <c r="AC1094">
        <f t="shared" si="106"/>
        <v>-612020</v>
      </c>
      <c r="AD1094">
        <f t="shared" si="107"/>
        <v>0.17073170731707321</v>
      </c>
      <c r="AE1094" s="15">
        <v>42944</v>
      </c>
      <c r="AF1094" s="9">
        <v>4.5147854829148404E-3</v>
      </c>
      <c r="AG1094" s="12" t="s">
        <v>954</v>
      </c>
      <c r="AH1094" s="20">
        <v>42942.997916666667</v>
      </c>
      <c r="AI1094" s="12">
        <v>20.5</v>
      </c>
      <c r="AJ1094" s="12">
        <v>1.5</v>
      </c>
      <c r="AK1094" s="12">
        <v>7.8899999999999998E-2</v>
      </c>
      <c r="AL1094" s="17">
        <v>2332200</v>
      </c>
      <c r="AM1094" s="17">
        <v>0.25</v>
      </c>
      <c r="AN1094" s="9"/>
      <c r="AO1094" s="9"/>
      <c r="AP1094" s="17">
        <v>0</v>
      </c>
      <c r="AQ1094" s="17">
        <v>3175</v>
      </c>
      <c r="AR1094" s="17">
        <v>0</v>
      </c>
      <c r="AS1094" s="17">
        <v>4.7E-2</v>
      </c>
      <c r="AT1094" s="17">
        <v>0</v>
      </c>
      <c r="AU1094" s="12">
        <v>0.1111111111111111</v>
      </c>
      <c r="AV1094" s="12">
        <v>0</v>
      </c>
      <c r="AY1094" s="12">
        <v>396835456</v>
      </c>
      <c r="BA1094" s="12">
        <v>0.81818181818181823</v>
      </c>
      <c r="BD1094" s="12">
        <v>0.25</v>
      </c>
      <c r="BE1094" s="12">
        <v>0</v>
      </c>
      <c r="BF1094" s="12">
        <v>0</v>
      </c>
      <c r="BG1094" s="12">
        <v>0.1111111111111111</v>
      </c>
      <c r="BH1094" s="12">
        <v>6.0999999999999999E-2</v>
      </c>
      <c r="BI1094" s="12">
        <v>4.7E-2</v>
      </c>
      <c r="BJ1094" s="12">
        <v>0</v>
      </c>
      <c r="BK1094" s="12">
        <v>0.27800000000000002</v>
      </c>
      <c r="BL1094" s="12">
        <v>-372</v>
      </c>
      <c r="BM1094" s="12">
        <v>-524</v>
      </c>
      <c r="BN1094" s="12">
        <v>916</v>
      </c>
      <c r="BO1094" s="12">
        <v>1248</v>
      </c>
      <c r="BP1094" s="12">
        <v>785</v>
      </c>
      <c r="BQ1094" s="12">
        <v>29</v>
      </c>
      <c r="BR1094" s="12">
        <v>55</v>
      </c>
      <c r="BS1094" s="12">
        <v>1227</v>
      </c>
      <c r="BT1094" s="12">
        <v>0.25010684496570157</v>
      </c>
      <c r="BU1094" s="12">
        <v>0.67673788837538662</v>
      </c>
      <c r="BV1094" s="12">
        <v>0.73748589825162092</v>
      </c>
      <c r="BW1094" s="12">
        <v>0.67783795930776791</v>
      </c>
      <c r="BX1094" s="12">
        <v>0.72113584249821494</v>
      </c>
      <c r="BY1094" s="12">
        <v>1627.5</v>
      </c>
      <c r="BZ1094" s="12">
        <v>0.81818181818181823</v>
      </c>
      <c r="CB1094" s="12">
        <v>7.4146341463414631E-2</v>
      </c>
      <c r="CC1094" s="12">
        <v>20060</v>
      </c>
      <c r="CD1094" s="12">
        <v>20090</v>
      </c>
      <c r="CE1094" s="12">
        <v>3.3717105263157898</v>
      </c>
      <c r="CH1094" s="22">
        <v>42942</v>
      </c>
      <c r="CI1094">
        <v>10</v>
      </c>
      <c r="CJ1094">
        <v>19</v>
      </c>
      <c r="CK1094">
        <v>9</v>
      </c>
      <c r="CL1094">
        <v>19</v>
      </c>
      <c r="CM1094" s="22">
        <v>42943</v>
      </c>
      <c r="CN1094">
        <v>17</v>
      </c>
      <c r="CO1094">
        <v>24</v>
      </c>
      <c r="CP1094">
        <v>14</v>
      </c>
      <c r="CQ1094">
        <v>17</v>
      </c>
      <c r="CR1094" s="22">
        <v>42944</v>
      </c>
      <c r="CS1094">
        <v>18</v>
      </c>
      <c r="CT1094">
        <v>24</v>
      </c>
      <c r="CU1094">
        <v>16</v>
      </c>
      <c r="CV1094">
        <v>23</v>
      </c>
    </row>
    <row r="1095" spans="1:100">
      <c r="A1095" s="22">
        <v>42942</v>
      </c>
      <c r="B1095">
        <v>7</v>
      </c>
      <c r="C1095">
        <v>7</v>
      </c>
      <c r="D1095">
        <v>6</v>
      </c>
      <c r="E1095">
        <v>6</v>
      </c>
      <c r="F1095" s="23">
        <f t="shared" si="104"/>
        <v>-0.1428571428571429</v>
      </c>
      <c r="G1095" s="22">
        <v>42943</v>
      </c>
      <c r="H1095">
        <v>7</v>
      </c>
      <c r="I1095">
        <v>7</v>
      </c>
      <c r="J1095">
        <v>6</v>
      </c>
      <c r="K1095">
        <v>7</v>
      </c>
      <c r="L1095" s="22">
        <v>42944</v>
      </c>
      <c r="M1095">
        <v>6</v>
      </c>
      <c r="N1095" s="4">
        <v>42943</v>
      </c>
      <c r="O1095" s="3" t="s">
        <v>15</v>
      </c>
      <c r="P1095" s="3">
        <v>8107</v>
      </c>
      <c r="Q1095" s="3" t="s">
        <v>137</v>
      </c>
      <c r="R1095" s="3" t="s">
        <v>17</v>
      </c>
      <c r="S1095" s="3">
        <v>0.05</v>
      </c>
      <c r="T1095" s="3">
        <v>1</v>
      </c>
      <c r="U1095" s="3">
        <v>0</v>
      </c>
      <c r="V1095" s="3">
        <v>84000</v>
      </c>
      <c r="W1095">
        <v>7</v>
      </c>
      <c r="X1095" s="4">
        <v>42944</v>
      </c>
      <c r="Y1095">
        <v>7</v>
      </c>
      <c r="Z1095" s="10">
        <f t="shared" si="109"/>
        <v>0</v>
      </c>
      <c r="AA1095" s="10">
        <f t="shared" si="108"/>
        <v>0</v>
      </c>
      <c r="AB1095">
        <f t="shared" si="105"/>
        <v>0</v>
      </c>
      <c r="AC1095">
        <f t="shared" si="106"/>
        <v>-612020</v>
      </c>
      <c r="AD1095">
        <f t="shared" si="107"/>
        <v>2.941176470588247E-2</v>
      </c>
      <c r="AE1095" s="15">
        <v>42944</v>
      </c>
      <c r="AF1095" s="9">
        <v>4.5147854829148404E-3</v>
      </c>
      <c r="AG1095" s="12" t="s">
        <v>962</v>
      </c>
      <c r="AH1095" s="20">
        <v>42942.992361111108</v>
      </c>
      <c r="AI1095" s="12">
        <v>6.8</v>
      </c>
      <c r="AJ1095" s="12">
        <v>0.8</v>
      </c>
      <c r="AK1095" s="12">
        <v>0.1333</v>
      </c>
      <c r="AL1095" s="17">
        <v>1205000</v>
      </c>
      <c r="AM1095" s="17">
        <v>0.2857142857142857</v>
      </c>
      <c r="AN1095" s="9"/>
      <c r="AO1095" s="9"/>
      <c r="AP1095" s="17">
        <v>0</v>
      </c>
      <c r="AQ1095" s="17">
        <v>6231</v>
      </c>
      <c r="AR1095" s="17">
        <v>0.5</v>
      </c>
      <c r="AS1095" s="17">
        <v>0.19700000000000001</v>
      </c>
      <c r="AT1095" s="17">
        <v>0.5</v>
      </c>
      <c r="AU1095" s="12">
        <v>0.33333333333333331</v>
      </c>
      <c r="AV1095" s="12">
        <v>0</v>
      </c>
      <c r="AY1095" s="12">
        <v>890093101</v>
      </c>
      <c r="BA1095" s="12">
        <v>1</v>
      </c>
      <c r="BD1095" s="12">
        <v>0.2857142857142857</v>
      </c>
      <c r="BE1095" s="12">
        <v>0.5</v>
      </c>
      <c r="BF1095" s="12">
        <v>0.5</v>
      </c>
      <c r="BG1095" s="12">
        <v>0.33333333333333331</v>
      </c>
      <c r="BH1095" s="12">
        <v>1.9E-2</v>
      </c>
      <c r="BI1095" s="12">
        <v>0.19700000000000001</v>
      </c>
      <c r="BJ1095" s="12">
        <v>3.4000000000000002E-2</v>
      </c>
      <c r="BK1095" s="12">
        <v>8.3000000000000004E-2</v>
      </c>
      <c r="BL1095" s="12">
        <v>147</v>
      </c>
      <c r="BM1095" s="12">
        <v>-29</v>
      </c>
      <c r="BN1095" s="12">
        <v>421</v>
      </c>
      <c r="BO1095" s="12">
        <v>771</v>
      </c>
      <c r="BP1095" s="12">
        <v>70</v>
      </c>
      <c r="BQ1095" s="12">
        <v>-20</v>
      </c>
      <c r="BR1095" s="12">
        <v>71</v>
      </c>
      <c r="BS1095" s="12">
        <v>229</v>
      </c>
      <c r="BT1095" s="12">
        <v>0.20138628961962005</v>
      </c>
      <c r="BU1095" s="12">
        <v>0.68616534915044936</v>
      </c>
      <c r="BV1095" s="12">
        <v>0.76321652333423162</v>
      </c>
      <c r="BW1095" s="12">
        <v>0.70824164765749043</v>
      </c>
      <c r="BX1095" s="12">
        <v>0.59476826897578294</v>
      </c>
      <c r="BY1095" s="12">
        <v>1627.5</v>
      </c>
      <c r="BZ1095" s="12">
        <v>1</v>
      </c>
      <c r="CB1095" s="12">
        <v>7.4146341463414631E-2</v>
      </c>
      <c r="CC1095" s="12">
        <v>20060</v>
      </c>
      <c r="CD1095" s="12">
        <v>20090</v>
      </c>
      <c r="CE1095" s="12">
        <v>3.8533834586466167</v>
      </c>
      <c r="CH1095" s="22">
        <v>42942</v>
      </c>
      <c r="CI1095">
        <v>7</v>
      </c>
      <c r="CJ1095">
        <v>7</v>
      </c>
      <c r="CK1095">
        <v>6</v>
      </c>
      <c r="CL1095">
        <v>6</v>
      </c>
      <c r="CM1095" s="22">
        <v>42943</v>
      </c>
      <c r="CN1095">
        <v>7</v>
      </c>
      <c r="CO1095">
        <v>7</v>
      </c>
      <c r="CP1095">
        <v>6</v>
      </c>
      <c r="CQ1095">
        <v>7</v>
      </c>
      <c r="CR1095" s="22">
        <v>42944</v>
      </c>
      <c r="CS1095">
        <v>6</v>
      </c>
      <c r="CT1095">
        <v>7</v>
      </c>
      <c r="CU1095">
        <v>6</v>
      </c>
      <c r="CV1095">
        <v>6</v>
      </c>
    </row>
    <row r="1096" spans="1:100">
      <c r="A1096" s="22">
        <v>42942</v>
      </c>
      <c r="B1096">
        <v>196</v>
      </c>
      <c r="C1096">
        <v>241</v>
      </c>
      <c r="D1096">
        <v>196</v>
      </c>
      <c r="E1096">
        <v>241</v>
      </c>
      <c r="F1096" s="23">
        <f t="shared" ref="F1096:F1159" si="110">IF(E1096&lt;&gt;"",E1096/B1096-1,"")</f>
        <v>0.22959183673469385</v>
      </c>
      <c r="G1096" s="22">
        <v>42943</v>
      </c>
      <c r="H1096">
        <v>265</v>
      </c>
      <c r="I1096">
        <v>284</v>
      </c>
      <c r="J1096">
        <v>235</v>
      </c>
      <c r="K1096">
        <v>241</v>
      </c>
      <c r="L1096" s="22">
        <v>42944</v>
      </c>
      <c r="M1096">
        <v>233</v>
      </c>
      <c r="N1096" s="4">
        <v>42943</v>
      </c>
      <c r="O1096" s="3" t="s">
        <v>15</v>
      </c>
      <c r="P1096" s="3">
        <v>4406</v>
      </c>
      <c r="Q1096" s="3" t="s">
        <v>505</v>
      </c>
      <c r="R1096" s="3" t="s">
        <v>17</v>
      </c>
      <c r="S1096" s="3">
        <v>0.05</v>
      </c>
      <c r="T1096" s="3">
        <v>1</v>
      </c>
      <c r="U1096" s="3">
        <v>0</v>
      </c>
      <c r="V1096" s="3">
        <v>2100</v>
      </c>
      <c r="W1096">
        <v>265</v>
      </c>
      <c r="X1096" s="4">
        <v>42944</v>
      </c>
      <c r="Y1096">
        <v>241</v>
      </c>
      <c r="Z1096" s="10">
        <f t="shared" si="109"/>
        <v>-50400</v>
      </c>
      <c r="AA1096" s="10">
        <f t="shared" si="108"/>
        <v>50400</v>
      </c>
      <c r="AB1096">
        <f t="shared" si="105"/>
        <v>-50400</v>
      </c>
      <c r="AC1096">
        <f t="shared" si="106"/>
        <v>-662420</v>
      </c>
      <c r="AD1096">
        <f t="shared" si="107"/>
        <v>2.7131782945736482E-2</v>
      </c>
      <c r="AE1096" s="15">
        <v>42944</v>
      </c>
      <c r="AF1096" s="9">
        <v>4.5147854829148404E-3</v>
      </c>
      <c r="AG1096" s="12" t="s">
        <v>962</v>
      </c>
      <c r="AH1096" s="20">
        <v>42942.998611111114</v>
      </c>
      <c r="AI1096" s="12">
        <v>258</v>
      </c>
      <c r="AJ1096" s="12">
        <v>17</v>
      </c>
      <c r="AK1096" s="12">
        <v>7.0499999999999993E-2</v>
      </c>
      <c r="AL1096" s="17">
        <v>261800</v>
      </c>
      <c r="AM1096" s="17">
        <v>0.14906832298136646</v>
      </c>
      <c r="AN1096" s="9"/>
      <c r="AO1096" s="17">
        <v>0.05</v>
      </c>
      <c r="AP1096" s="17">
        <v>4.09</v>
      </c>
      <c r="AQ1096" s="17">
        <v>6119</v>
      </c>
      <c r="AR1096" s="17">
        <v>0.96</v>
      </c>
      <c r="AS1096" s="17">
        <v>0.155</v>
      </c>
      <c r="AT1096" s="17">
        <v>0.81081081081081086</v>
      </c>
      <c r="AU1096" s="12">
        <v>0.26623376623376621</v>
      </c>
      <c r="AV1096" s="12">
        <v>0</v>
      </c>
      <c r="AY1096" s="12">
        <v>38008906</v>
      </c>
      <c r="BA1096" s="12">
        <v>1</v>
      </c>
      <c r="BD1096" s="12">
        <v>0.14906832298136646</v>
      </c>
      <c r="BE1096" s="12">
        <v>0.96</v>
      </c>
      <c r="BF1096" s="12">
        <v>0.81081081081081086</v>
      </c>
      <c r="BG1096" s="12">
        <v>0.26623376623376621</v>
      </c>
      <c r="BH1096" s="12">
        <v>1.2999999999999999E-2</v>
      </c>
      <c r="BI1096" s="12">
        <v>0.155</v>
      </c>
      <c r="BJ1096" s="12">
        <v>4.0000000000000001E-3</v>
      </c>
      <c r="BK1096" s="12">
        <v>0.33800000000000002</v>
      </c>
      <c r="BL1096" s="12">
        <v>387</v>
      </c>
      <c r="BM1096" s="12">
        <v>-1134</v>
      </c>
      <c r="BN1096" s="12">
        <v>449</v>
      </c>
      <c r="BO1096" s="12">
        <v>1977</v>
      </c>
      <c r="BP1096" s="12">
        <v>1232</v>
      </c>
      <c r="BQ1096" s="12">
        <v>-3</v>
      </c>
      <c r="BR1096" s="12">
        <v>-669</v>
      </c>
      <c r="BS1096" s="12">
        <v>2283</v>
      </c>
      <c r="BT1096" s="12">
        <v>0.20138628961962005</v>
      </c>
      <c r="BU1096" s="12">
        <v>0.68616534915044936</v>
      </c>
      <c r="BV1096" s="12">
        <v>0.76321652333423162</v>
      </c>
      <c r="BW1096" s="12">
        <v>0.70824164765749043</v>
      </c>
      <c r="BX1096" s="12">
        <v>0.59476826897578294</v>
      </c>
      <c r="BY1096" s="12">
        <v>1627.5</v>
      </c>
      <c r="BZ1096" s="12">
        <v>1</v>
      </c>
      <c r="CB1096" s="12">
        <v>7.4146341463414631E-2</v>
      </c>
      <c r="CC1096" s="12">
        <v>20060</v>
      </c>
      <c r="CD1096" s="12">
        <v>20090</v>
      </c>
      <c r="CE1096" s="12">
        <v>2.0104609349460612</v>
      </c>
      <c r="CH1096" s="22">
        <v>42942</v>
      </c>
      <c r="CI1096">
        <v>196</v>
      </c>
      <c r="CJ1096">
        <v>241</v>
      </c>
      <c r="CK1096">
        <v>196</v>
      </c>
      <c r="CL1096">
        <v>241</v>
      </c>
      <c r="CM1096" s="22">
        <v>42943</v>
      </c>
      <c r="CN1096">
        <v>265</v>
      </c>
      <c r="CO1096">
        <v>284</v>
      </c>
      <c r="CP1096">
        <v>235</v>
      </c>
      <c r="CQ1096">
        <v>241</v>
      </c>
      <c r="CR1096" s="22">
        <v>42944</v>
      </c>
      <c r="CS1096">
        <v>233</v>
      </c>
      <c r="CT1096">
        <v>247</v>
      </c>
      <c r="CU1096">
        <v>225</v>
      </c>
      <c r="CV1096">
        <v>232</v>
      </c>
    </row>
    <row r="1097" spans="1:100">
      <c r="A1097" s="22">
        <v>42942</v>
      </c>
      <c r="B1097">
        <v>328</v>
      </c>
      <c r="C1097">
        <v>384</v>
      </c>
      <c r="D1097">
        <v>302</v>
      </c>
      <c r="E1097">
        <v>384</v>
      </c>
      <c r="F1097" s="23">
        <f t="shared" si="110"/>
        <v>0.1707317073170731</v>
      </c>
      <c r="G1097" s="22">
        <v>42943</v>
      </c>
      <c r="H1097">
        <v>448</v>
      </c>
      <c r="I1097">
        <v>464</v>
      </c>
      <c r="J1097">
        <v>398</v>
      </c>
      <c r="K1097">
        <v>413</v>
      </c>
      <c r="L1097" s="22">
        <v>42944</v>
      </c>
      <c r="M1097">
        <v>401</v>
      </c>
      <c r="N1097" s="4">
        <v>42943</v>
      </c>
      <c r="O1097" s="3" t="s">
        <v>15</v>
      </c>
      <c r="P1097" s="3">
        <v>6973</v>
      </c>
      <c r="Q1097" s="3" t="s">
        <v>500</v>
      </c>
      <c r="R1097" s="3" t="s">
        <v>17</v>
      </c>
      <c r="S1097" s="3">
        <v>0.05</v>
      </c>
      <c r="T1097" s="3">
        <v>2</v>
      </c>
      <c r="U1097" s="3">
        <v>-1</v>
      </c>
      <c r="V1097" s="3">
        <v>2000</v>
      </c>
      <c r="W1097">
        <v>448</v>
      </c>
      <c r="X1097" s="4">
        <v>42947</v>
      </c>
      <c r="Y1097">
        <v>413</v>
      </c>
      <c r="Z1097" s="10">
        <f t="shared" si="109"/>
        <v>-70000</v>
      </c>
      <c r="AA1097" s="10">
        <f t="shared" si="108"/>
        <v>70000</v>
      </c>
      <c r="AB1097" t="str">
        <f t="shared" si="105"/>
        <v/>
      </c>
      <c r="AC1097">
        <f t="shared" si="106"/>
        <v>-662420</v>
      </c>
      <c r="AD1097">
        <f t="shared" si="107"/>
        <v>0.11166253101736978</v>
      </c>
      <c r="AE1097" s="15">
        <v>42944</v>
      </c>
      <c r="AF1097" s="9">
        <v>4.5147854829148404E-3</v>
      </c>
      <c r="AG1097" s="12" t="s">
        <v>962</v>
      </c>
      <c r="AH1097" s="20">
        <v>42942.99722222222</v>
      </c>
      <c r="AI1097" s="12">
        <v>403</v>
      </c>
      <c r="AJ1097" s="12">
        <v>19</v>
      </c>
      <c r="AK1097" s="12">
        <v>4.9500000000000002E-2</v>
      </c>
      <c r="AL1097" s="17">
        <v>77000</v>
      </c>
      <c r="AM1097" s="17">
        <v>0.76722090261282661</v>
      </c>
      <c r="AN1097" s="9"/>
      <c r="AO1097" s="9"/>
      <c r="AP1097" s="17">
        <v>17.25</v>
      </c>
      <c r="AQ1097" s="17">
        <v>13445</v>
      </c>
      <c r="AR1097" s="17">
        <v>1</v>
      </c>
      <c r="AS1097" s="17">
        <v>0.34799999999999998</v>
      </c>
      <c r="AT1097" s="17">
        <v>1</v>
      </c>
      <c r="AU1097" s="12">
        <v>1</v>
      </c>
      <c r="AV1097" s="12">
        <v>1.43</v>
      </c>
      <c r="AY1097" s="12">
        <v>31935458</v>
      </c>
      <c r="BA1097" s="12">
        <v>1</v>
      </c>
      <c r="BD1097" s="12">
        <v>0.76722090261282661</v>
      </c>
      <c r="BE1097" s="12">
        <v>1</v>
      </c>
      <c r="BF1097" s="12">
        <v>1</v>
      </c>
      <c r="BG1097" s="12">
        <v>1</v>
      </c>
      <c r="BH1097" s="12">
        <v>3.3000000000000002E-2</v>
      </c>
      <c r="BI1097" s="12">
        <v>0.34799999999999998</v>
      </c>
      <c r="BJ1097" s="12">
        <v>1.4999999999999999E-2</v>
      </c>
      <c r="BK1097" s="12">
        <v>0.41499999999999998</v>
      </c>
      <c r="BL1097" s="12">
        <v>1959</v>
      </c>
      <c r="BM1097" s="12">
        <v>-125</v>
      </c>
      <c r="BN1097" s="12">
        <v>-302</v>
      </c>
      <c r="BO1097" s="12">
        <v>6621</v>
      </c>
      <c r="BP1097" s="12">
        <v>1681</v>
      </c>
      <c r="BQ1097" s="12">
        <v>-22</v>
      </c>
      <c r="BR1097" s="12">
        <v>-75</v>
      </c>
      <c r="BS1097" s="12">
        <v>5025</v>
      </c>
      <c r="BT1097" s="12">
        <v>0.19310181032738705</v>
      </c>
      <c r="BU1097" s="12">
        <v>0.68644258731570218</v>
      </c>
      <c r="BV1097" s="12">
        <v>0.76347789805317523</v>
      </c>
      <c r="BW1097" s="12">
        <v>0.70839120787260279</v>
      </c>
      <c r="BX1097" s="12">
        <v>0.56605271778680233</v>
      </c>
      <c r="BY1097" s="12">
        <v>1622.5</v>
      </c>
      <c r="BZ1097" s="12">
        <v>1</v>
      </c>
      <c r="CB1097" s="12">
        <v>5.6538839724680434E-2</v>
      </c>
      <c r="CC1097" s="12">
        <v>20090</v>
      </c>
      <c r="CD1097" s="12">
        <v>19960</v>
      </c>
      <c r="CE1097" s="12">
        <v>13.569802747082516</v>
      </c>
      <c r="CH1097" s="22">
        <v>42942</v>
      </c>
      <c r="CI1097">
        <v>328</v>
      </c>
      <c r="CJ1097">
        <v>384</v>
      </c>
      <c r="CK1097">
        <v>302</v>
      </c>
      <c r="CL1097">
        <v>384</v>
      </c>
      <c r="CM1097" s="22">
        <v>42943</v>
      </c>
      <c r="CN1097">
        <v>448</v>
      </c>
      <c r="CO1097">
        <v>464</v>
      </c>
      <c r="CP1097">
        <v>398</v>
      </c>
      <c r="CQ1097">
        <v>413</v>
      </c>
      <c r="CR1097" s="22">
        <v>42944</v>
      </c>
      <c r="CS1097">
        <v>401</v>
      </c>
      <c r="CT1097">
        <v>488</v>
      </c>
      <c r="CU1097">
        <v>384</v>
      </c>
      <c r="CV1097">
        <v>421</v>
      </c>
    </row>
    <row r="1098" spans="1:100">
      <c r="A1098" s="22">
        <v>42942</v>
      </c>
      <c r="B1098">
        <v>24</v>
      </c>
      <c r="C1098">
        <v>31</v>
      </c>
      <c r="D1098">
        <v>24</v>
      </c>
      <c r="E1098">
        <v>30</v>
      </c>
      <c r="F1098" s="23">
        <f t="shared" si="110"/>
        <v>0.25</v>
      </c>
      <c r="G1098" s="22">
        <v>42943</v>
      </c>
      <c r="H1098">
        <v>30</v>
      </c>
      <c r="I1098">
        <v>34</v>
      </c>
      <c r="J1098">
        <v>26</v>
      </c>
      <c r="K1098">
        <v>28</v>
      </c>
      <c r="L1098" s="22">
        <v>42944</v>
      </c>
      <c r="M1098">
        <v>27</v>
      </c>
      <c r="N1098" s="4">
        <v>42943</v>
      </c>
      <c r="O1098" s="3" t="s">
        <v>15</v>
      </c>
      <c r="P1098" s="3">
        <v>8894</v>
      </c>
      <c r="Q1098" s="3" t="s">
        <v>74</v>
      </c>
      <c r="R1098" s="3" t="s">
        <v>17</v>
      </c>
      <c r="S1098" s="3">
        <v>0.05</v>
      </c>
      <c r="T1098" s="3">
        <v>1</v>
      </c>
      <c r="U1098" s="3">
        <v>-1</v>
      </c>
      <c r="V1098" s="3">
        <v>16700</v>
      </c>
      <c r="W1098">
        <v>30</v>
      </c>
      <c r="X1098" s="4">
        <v>42947</v>
      </c>
      <c r="Y1098">
        <v>28</v>
      </c>
      <c r="Z1098" s="10">
        <f t="shared" si="109"/>
        <v>-33400</v>
      </c>
      <c r="AA1098" s="10">
        <f t="shared" si="108"/>
        <v>33400</v>
      </c>
      <c r="AB1098">
        <f t="shared" si="105"/>
        <v>-33400</v>
      </c>
      <c r="AC1098">
        <f t="shared" si="106"/>
        <v>-695820</v>
      </c>
      <c r="AD1098">
        <f t="shared" si="107"/>
        <v>5.9561128526645746E-2</v>
      </c>
      <c r="AE1098" s="15">
        <v>42944</v>
      </c>
      <c r="AF1098" s="9">
        <v>4.5147854829148404E-3</v>
      </c>
      <c r="AG1098" s="12" t="s">
        <v>954</v>
      </c>
      <c r="AH1098" s="20">
        <v>42942.997916666667</v>
      </c>
      <c r="AI1098" s="12">
        <v>31.9</v>
      </c>
      <c r="AJ1098" s="12">
        <v>1.9</v>
      </c>
      <c r="AK1098" s="12">
        <v>6.3299999999999995E-2</v>
      </c>
      <c r="AL1098" s="17">
        <v>51800</v>
      </c>
      <c r="AM1098" s="17">
        <v>0.5</v>
      </c>
      <c r="AN1098" s="9"/>
      <c r="AO1098" s="9"/>
      <c r="AP1098" s="17">
        <v>0</v>
      </c>
      <c r="AQ1098" s="17">
        <v>1916</v>
      </c>
      <c r="AR1098" s="17">
        <v>0.55555555555555558</v>
      </c>
      <c r="AS1098" s="17">
        <v>0.254</v>
      </c>
      <c r="AT1098" s="17">
        <v>0.55555555555555558</v>
      </c>
      <c r="AU1098" s="12">
        <v>0.3</v>
      </c>
      <c r="AV1098" s="12">
        <v>0</v>
      </c>
      <c r="AY1098" s="12">
        <v>73692398</v>
      </c>
      <c r="BA1098" s="12">
        <v>0.5</v>
      </c>
      <c r="BD1098" s="12">
        <v>0.5</v>
      </c>
      <c r="BE1098" s="12">
        <v>0.55555555555555558</v>
      </c>
      <c r="BF1098" s="12">
        <v>0.55555555555555558</v>
      </c>
      <c r="BG1098" s="12">
        <v>0.3</v>
      </c>
      <c r="BH1098" s="12">
        <v>9.0999999999999998E-2</v>
      </c>
      <c r="BI1098" s="12">
        <v>0.254</v>
      </c>
      <c r="BJ1098" s="12">
        <v>0</v>
      </c>
      <c r="BK1098" s="12">
        <v>0.21199999999999999</v>
      </c>
      <c r="BL1098" s="12">
        <v>82</v>
      </c>
      <c r="BM1098" s="12">
        <v>105</v>
      </c>
      <c r="BN1098" s="12">
        <v>-68</v>
      </c>
      <c r="BO1098" s="12">
        <v>358</v>
      </c>
      <c r="BP1098" s="12">
        <v>-37</v>
      </c>
      <c r="BQ1098" s="12">
        <v>156</v>
      </c>
      <c r="BR1098" s="12">
        <v>-198</v>
      </c>
      <c r="BS1098" s="12">
        <v>197</v>
      </c>
      <c r="BT1098" s="12">
        <v>0.25010684496570157</v>
      </c>
      <c r="BU1098" s="12">
        <v>0.67673788837538662</v>
      </c>
      <c r="BV1098" s="12">
        <v>0.73748589825162092</v>
      </c>
      <c r="BW1098" s="12">
        <v>0.67783795930776791</v>
      </c>
      <c r="BX1098" s="12">
        <v>0.6379080256648334</v>
      </c>
      <c r="BY1098" s="12">
        <v>1622.5</v>
      </c>
      <c r="BZ1098" s="12">
        <v>0.5</v>
      </c>
      <c r="CB1098" s="12">
        <v>5.6538839724680434E-2</v>
      </c>
      <c r="CC1098" s="12">
        <v>20090</v>
      </c>
      <c r="CD1098" s="12">
        <v>19960</v>
      </c>
      <c r="CE1098" s="12">
        <v>8.8434782608695652</v>
      </c>
      <c r="CH1098" s="22">
        <v>42942</v>
      </c>
      <c r="CI1098">
        <v>24</v>
      </c>
      <c r="CJ1098">
        <v>31</v>
      </c>
      <c r="CK1098">
        <v>24</v>
      </c>
      <c r="CL1098">
        <v>30</v>
      </c>
      <c r="CM1098" s="22">
        <v>42943</v>
      </c>
      <c r="CN1098">
        <v>30</v>
      </c>
      <c r="CO1098">
        <v>34</v>
      </c>
      <c r="CP1098">
        <v>26</v>
      </c>
      <c r="CQ1098">
        <v>28</v>
      </c>
      <c r="CR1098" s="22">
        <v>42944</v>
      </c>
      <c r="CS1098">
        <v>27</v>
      </c>
      <c r="CT1098">
        <v>28</v>
      </c>
      <c r="CU1098">
        <v>26</v>
      </c>
      <c r="CV1098">
        <v>26</v>
      </c>
    </row>
    <row r="1099" spans="1:100">
      <c r="A1099" s="22">
        <v>42942</v>
      </c>
      <c r="B1099">
        <v>496</v>
      </c>
      <c r="C1099">
        <v>496</v>
      </c>
      <c r="D1099">
        <v>496</v>
      </c>
      <c r="E1099">
        <v>496</v>
      </c>
      <c r="F1099" s="23">
        <f t="shared" si="110"/>
        <v>0</v>
      </c>
      <c r="G1099" s="22">
        <v>42943</v>
      </c>
      <c r="H1099">
        <v>511</v>
      </c>
      <c r="I1099">
        <v>561</v>
      </c>
      <c r="J1099">
        <v>500</v>
      </c>
      <c r="K1099">
        <v>509</v>
      </c>
      <c r="L1099" s="22">
        <v>42944</v>
      </c>
      <c r="M1099">
        <v>509</v>
      </c>
      <c r="N1099" s="4">
        <v>42943</v>
      </c>
      <c r="O1099" s="3" t="s">
        <v>15</v>
      </c>
      <c r="P1099" s="3">
        <v>6719</v>
      </c>
      <c r="Q1099" s="3" t="s">
        <v>158</v>
      </c>
      <c r="R1099" s="3" t="s">
        <v>17</v>
      </c>
      <c r="S1099" s="3">
        <v>0.05</v>
      </c>
      <c r="T1099" s="3">
        <v>2</v>
      </c>
      <c r="U1099" s="3">
        <v>0</v>
      </c>
      <c r="V1099" s="3">
        <v>1100</v>
      </c>
      <c r="W1099">
        <v>511</v>
      </c>
      <c r="X1099" s="4">
        <v>42944</v>
      </c>
      <c r="Y1099">
        <v>509</v>
      </c>
      <c r="Z1099" s="10">
        <f t="shared" si="109"/>
        <v>-2200</v>
      </c>
      <c r="AA1099" s="10">
        <f t="shared" si="108"/>
        <v>2200</v>
      </c>
      <c r="AB1099" t="str">
        <f t="shared" si="105"/>
        <v/>
      </c>
      <c r="AC1099">
        <f t="shared" si="106"/>
        <v>-695820</v>
      </c>
      <c r="AD1099">
        <f t="shared" si="107"/>
        <v>8.4229390681003546E-2</v>
      </c>
      <c r="AE1099" s="15">
        <v>42944</v>
      </c>
      <c r="AF1099" s="9">
        <v>4.5147854829148404E-3</v>
      </c>
      <c r="AG1099" s="12" t="s">
        <v>954</v>
      </c>
      <c r="AH1099" s="20">
        <v>42942.99722222222</v>
      </c>
      <c r="AI1099" s="12">
        <v>558</v>
      </c>
      <c r="AJ1099" s="12">
        <v>62</v>
      </c>
      <c r="AK1099" s="12">
        <v>0.125</v>
      </c>
      <c r="AL1099" s="17">
        <v>44300</v>
      </c>
      <c r="AM1099" s="17">
        <v>0.21975308641975308</v>
      </c>
      <c r="AN1099" s="9"/>
      <c r="AO1099" s="9"/>
      <c r="AP1099" s="17">
        <v>0</v>
      </c>
      <c r="AQ1099" s="17">
        <v>5925</v>
      </c>
      <c r="AR1099" s="17">
        <v>0.77777777777777779</v>
      </c>
      <c r="AS1099" s="17">
        <v>0.192</v>
      </c>
      <c r="AT1099" s="17">
        <v>0.84269662921348309</v>
      </c>
      <c r="AU1099" s="12">
        <v>0.47770700636942676</v>
      </c>
      <c r="AV1099" s="12">
        <v>0</v>
      </c>
      <c r="AY1099" s="12">
        <v>14629626</v>
      </c>
      <c r="BA1099" s="12">
        <v>1</v>
      </c>
      <c r="BD1099" s="12">
        <v>0.21975308641975308</v>
      </c>
      <c r="BE1099" s="12">
        <v>0.77777777777777779</v>
      </c>
      <c r="BF1099" s="12">
        <v>0.84269662921348309</v>
      </c>
      <c r="BG1099" s="12">
        <v>0.47770700636942676</v>
      </c>
      <c r="BH1099" s="12">
        <v>2E-3</v>
      </c>
      <c r="BI1099" s="12">
        <v>0.192</v>
      </c>
      <c r="BJ1099" s="12" t="s">
        <v>968</v>
      </c>
      <c r="BK1099" s="12">
        <v>0.67100000000000004</v>
      </c>
      <c r="BL1099" s="12">
        <v>-47</v>
      </c>
      <c r="BM1099" s="12">
        <v>-853</v>
      </c>
      <c r="BN1099" s="12">
        <v>466</v>
      </c>
      <c r="BO1099" s="12">
        <v>1222</v>
      </c>
      <c r="BP1099" s="12">
        <v>2030</v>
      </c>
      <c r="BQ1099" s="12">
        <v>-1199</v>
      </c>
      <c r="BR1099" s="12">
        <v>-369</v>
      </c>
      <c r="BS1099" s="12">
        <v>1490</v>
      </c>
      <c r="BT1099" s="12">
        <v>0.25010684496570157</v>
      </c>
      <c r="BU1099" s="12">
        <v>0.67673788837538662</v>
      </c>
      <c r="BV1099" s="12">
        <v>0.73748589825162092</v>
      </c>
      <c r="BW1099" s="12">
        <v>0.67783795930776791</v>
      </c>
      <c r="BX1099" s="12">
        <v>0.72113584249821494</v>
      </c>
      <c r="BY1099" s="12">
        <v>1627.5</v>
      </c>
      <c r="BZ1099" s="12">
        <v>1</v>
      </c>
      <c r="CB1099" s="12">
        <v>7.4146341463414631E-2</v>
      </c>
      <c r="CC1099" s="12">
        <v>20060</v>
      </c>
      <c r="CD1099" s="12">
        <v>20090</v>
      </c>
      <c r="CE1099" s="12">
        <v>2.9637751786874595</v>
      </c>
      <c r="CH1099" s="22">
        <v>42942</v>
      </c>
      <c r="CI1099">
        <v>496</v>
      </c>
      <c r="CJ1099">
        <v>496</v>
      </c>
      <c r="CK1099">
        <v>496</v>
      </c>
      <c r="CL1099">
        <v>496</v>
      </c>
      <c r="CM1099" s="22">
        <v>42943</v>
      </c>
      <c r="CN1099">
        <v>511</v>
      </c>
      <c r="CO1099">
        <v>561</v>
      </c>
      <c r="CP1099">
        <v>500</v>
      </c>
      <c r="CQ1099">
        <v>509</v>
      </c>
      <c r="CR1099" s="22">
        <v>42944</v>
      </c>
      <c r="CS1099">
        <v>509</v>
      </c>
      <c r="CT1099">
        <v>509</v>
      </c>
      <c r="CU1099">
        <v>475</v>
      </c>
      <c r="CV1099">
        <v>486</v>
      </c>
    </row>
    <row r="1100" spans="1:100">
      <c r="A1100" s="22">
        <v>42942</v>
      </c>
      <c r="B1100">
        <v>1443</v>
      </c>
      <c r="C1100">
        <v>1443</v>
      </c>
      <c r="D1100">
        <v>1443</v>
      </c>
      <c r="E1100">
        <v>1443</v>
      </c>
      <c r="F1100" s="23">
        <f t="shared" si="110"/>
        <v>0</v>
      </c>
      <c r="G1100" s="22">
        <v>42943</v>
      </c>
      <c r="H1100">
        <v>1623</v>
      </c>
      <c r="I1100">
        <v>1697</v>
      </c>
      <c r="J1100">
        <v>1508</v>
      </c>
      <c r="K1100">
        <v>1680</v>
      </c>
      <c r="L1100" s="22">
        <v>42944</v>
      </c>
      <c r="M1100">
        <v>1610</v>
      </c>
      <c r="N1100" s="4">
        <v>42943</v>
      </c>
      <c r="O1100" s="3" t="s">
        <v>15</v>
      </c>
      <c r="P1100" s="3">
        <v>6337</v>
      </c>
      <c r="Q1100" s="3" t="s">
        <v>503</v>
      </c>
      <c r="R1100" s="3" t="s">
        <v>17</v>
      </c>
      <c r="S1100" s="3">
        <v>0.05</v>
      </c>
      <c r="T1100" s="3">
        <v>2</v>
      </c>
      <c r="U1100" s="3">
        <v>0</v>
      </c>
      <c r="V1100" s="3">
        <v>400</v>
      </c>
      <c r="W1100">
        <v>1623</v>
      </c>
      <c r="X1100" s="4">
        <v>42944</v>
      </c>
      <c r="Y1100">
        <v>1680</v>
      </c>
      <c r="Z1100" s="10">
        <f t="shared" si="109"/>
        <v>22800</v>
      </c>
      <c r="AA1100" s="10">
        <f t="shared" si="108"/>
        <v>22800</v>
      </c>
      <c r="AB1100" t="str">
        <f t="shared" si="105"/>
        <v/>
      </c>
      <c r="AC1100">
        <f t="shared" si="106"/>
        <v>-695820</v>
      </c>
      <c r="AD1100">
        <f t="shared" si="107"/>
        <v>6.7294983046951251E-2</v>
      </c>
      <c r="AE1100" s="15">
        <v>42944</v>
      </c>
      <c r="AF1100" s="9">
        <v>4.5147854829148404E-3</v>
      </c>
      <c r="AG1100" s="12" t="s">
        <v>960</v>
      </c>
      <c r="AH1100" s="20">
        <v>42942.995138888888</v>
      </c>
      <c r="AI1100" s="12">
        <v>1740.1</v>
      </c>
      <c r="AJ1100" s="12">
        <v>297.10000000000002</v>
      </c>
      <c r="AK1100" s="12">
        <v>0.2059</v>
      </c>
      <c r="AL1100" s="17">
        <v>22900</v>
      </c>
      <c r="AM1100" s="17">
        <v>0.25855130784708247</v>
      </c>
      <c r="AN1100" s="9"/>
      <c r="AO1100" s="9"/>
      <c r="AP1100" s="17">
        <v>0</v>
      </c>
      <c r="AQ1100" s="17">
        <v>5744</v>
      </c>
      <c r="AR1100" s="17">
        <v>0.92250922509225097</v>
      </c>
      <c r="AS1100" s="17">
        <v>0.18099999999999999</v>
      </c>
      <c r="AT1100" s="17">
        <v>0.96060037523452158</v>
      </c>
      <c r="AU1100" s="12">
        <v>0.96341463414634143</v>
      </c>
      <c r="AV1100" s="12">
        <v>2.0099999999999998</v>
      </c>
      <c r="AY1100" s="12">
        <v>5778695</v>
      </c>
      <c r="BA1100" s="12">
        <v>1</v>
      </c>
      <c r="BD1100" s="12">
        <v>0.25855130784708247</v>
      </c>
      <c r="BE1100" s="12">
        <v>0.92250922509225097</v>
      </c>
      <c r="BF1100" s="12">
        <v>0.96060037523452158</v>
      </c>
      <c r="BG1100" s="12">
        <v>0.96341463414634143</v>
      </c>
      <c r="BH1100" s="12">
        <v>6.0000000000000001E-3</v>
      </c>
      <c r="BI1100" s="12">
        <v>0.18099999999999999</v>
      </c>
      <c r="BJ1100" s="12">
        <v>0</v>
      </c>
      <c r="BK1100" s="12">
        <v>0.47399999999999998</v>
      </c>
      <c r="BL1100" s="12">
        <v>-268</v>
      </c>
      <c r="BM1100" s="12">
        <v>67</v>
      </c>
      <c r="BN1100" s="12">
        <v>-57</v>
      </c>
      <c r="BO1100" s="12">
        <v>2338</v>
      </c>
      <c r="BP1100" s="12">
        <v>203</v>
      </c>
      <c r="BQ1100" s="12">
        <v>226</v>
      </c>
      <c r="BR1100" s="12">
        <v>-227</v>
      </c>
      <c r="BS1100" s="12">
        <v>2475</v>
      </c>
      <c r="BT1100" s="12">
        <v>0.25015084865164161</v>
      </c>
      <c r="BU1100" s="12">
        <v>0.64304848726103458</v>
      </c>
      <c r="BV1100" s="12">
        <v>0.69285986106081676</v>
      </c>
      <c r="BW1100" s="12">
        <v>0.62925425454643058</v>
      </c>
      <c r="BX1100" s="12">
        <v>0.66572780997404801</v>
      </c>
      <c r="BY1100" s="12">
        <v>1627.5</v>
      </c>
      <c r="BZ1100" s="12">
        <v>1</v>
      </c>
      <c r="CB1100" s="12">
        <v>7.4146341463414631E-2</v>
      </c>
      <c r="CC1100" s="12">
        <v>20060</v>
      </c>
      <c r="CD1100" s="12">
        <v>20090</v>
      </c>
      <c r="CE1100" s="12">
        <v>3.4870406650428887</v>
      </c>
      <c r="CH1100" s="22">
        <v>42942</v>
      </c>
      <c r="CI1100">
        <v>1443</v>
      </c>
      <c r="CJ1100">
        <v>1443</v>
      </c>
      <c r="CK1100">
        <v>1443</v>
      </c>
      <c r="CL1100">
        <v>1443</v>
      </c>
      <c r="CM1100" s="22">
        <v>42943</v>
      </c>
      <c r="CN1100">
        <v>1623</v>
      </c>
      <c r="CO1100">
        <v>1697</v>
      </c>
      <c r="CP1100">
        <v>1508</v>
      </c>
      <c r="CQ1100">
        <v>1680</v>
      </c>
      <c r="CR1100" s="22">
        <v>42944</v>
      </c>
      <c r="CS1100">
        <v>1610</v>
      </c>
      <c r="CT1100">
        <v>1672</v>
      </c>
      <c r="CU1100">
        <v>1525</v>
      </c>
      <c r="CV1100">
        <v>1595</v>
      </c>
    </row>
    <row r="1101" spans="1:100">
      <c r="A1101" s="22">
        <v>42942</v>
      </c>
      <c r="B1101">
        <v>472</v>
      </c>
      <c r="C1101">
        <v>496</v>
      </c>
      <c r="D1101">
        <v>470</v>
      </c>
      <c r="E1101">
        <v>496</v>
      </c>
      <c r="F1101" s="23">
        <f t="shared" si="110"/>
        <v>5.0847457627118731E-2</v>
      </c>
      <c r="G1101" s="22">
        <v>42943</v>
      </c>
      <c r="H1101">
        <v>576</v>
      </c>
      <c r="I1101">
        <v>576</v>
      </c>
      <c r="J1101">
        <v>576</v>
      </c>
      <c r="K1101">
        <v>576</v>
      </c>
      <c r="L1101" s="22">
        <v>42944</v>
      </c>
      <c r="M1101">
        <v>676</v>
      </c>
      <c r="N1101" s="4">
        <v>42943</v>
      </c>
      <c r="O1101" s="3" t="s">
        <v>15</v>
      </c>
      <c r="P1101" s="3">
        <v>4770</v>
      </c>
      <c r="Q1101" s="3" t="s">
        <v>506</v>
      </c>
      <c r="R1101" s="3" t="s">
        <v>17</v>
      </c>
      <c r="S1101" s="3">
        <v>0.05</v>
      </c>
      <c r="T1101" s="3">
        <v>2</v>
      </c>
      <c r="U1101" s="3">
        <v>0</v>
      </c>
      <c r="V1101" s="3">
        <v>1100</v>
      </c>
      <c r="W1101">
        <v>576</v>
      </c>
      <c r="X1101" s="4">
        <v>42944</v>
      </c>
      <c r="Y1101">
        <v>576</v>
      </c>
      <c r="Z1101" s="10">
        <f t="shared" si="109"/>
        <v>0</v>
      </c>
      <c r="AA1101" s="10">
        <f t="shared" si="108"/>
        <v>0</v>
      </c>
      <c r="AB1101" t="str">
        <f t="shared" ref="AB1101:AB1164" si="111">IF(AND(O1101="夜間上昇",T1101=1,AF1101&gt;0),Z1101,"")</f>
        <v/>
      </c>
      <c r="AC1101">
        <f t="shared" si="106"/>
        <v>-695820</v>
      </c>
      <c r="AD1101">
        <f t="shared" si="107"/>
        <v>0</v>
      </c>
      <c r="AE1101" s="15">
        <v>42944</v>
      </c>
      <c r="AF1101" s="9">
        <v>4.5147854829148404E-3</v>
      </c>
      <c r="AG1101" s="12" t="s">
        <v>954</v>
      </c>
      <c r="AH1101" s="20">
        <v>42942.964583333334</v>
      </c>
      <c r="AI1101" s="12">
        <v>576</v>
      </c>
      <c r="AJ1101" s="12">
        <v>80</v>
      </c>
      <c r="AK1101" s="12">
        <v>0.1613</v>
      </c>
      <c r="AL1101" s="17">
        <v>13800</v>
      </c>
      <c r="AM1101" s="17">
        <v>0.29016786570743403</v>
      </c>
      <c r="AN1101" s="9"/>
      <c r="AO1101" s="9"/>
      <c r="AP1101" s="17">
        <v>0</v>
      </c>
      <c r="AQ1101" s="17">
        <v>2621</v>
      </c>
      <c r="AR1101" s="17">
        <v>0.7</v>
      </c>
      <c r="AS1101" s="17">
        <v>0.16200000000000001</v>
      </c>
      <c r="AT1101" s="17">
        <v>0.40229885057471265</v>
      </c>
      <c r="AU1101" s="12">
        <v>0.27243589743589741</v>
      </c>
      <c r="AV1101" s="12">
        <v>0</v>
      </c>
      <c r="AY1101" s="12">
        <v>6284944</v>
      </c>
      <c r="BA1101" s="12">
        <v>1</v>
      </c>
      <c r="BD1101" s="12">
        <v>0.29016786570743403</v>
      </c>
      <c r="BE1101" s="12">
        <v>0.7</v>
      </c>
      <c r="BF1101" s="12">
        <v>0.40229885057471265</v>
      </c>
      <c r="BG1101" s="12">
        <v>0.27243589743589741</v>
      </c>
      <c r="BH1101" s="12">
        <v>5.0000000000000001E-3</v>
      </c>
      <c r="BI1101" s="12">
        <v>0.16200000000000001</v>
      </c>
      <c r="BJ1101" s="12">
        <v>0</v>
      </c>
      <c r="BK1101" s="12">
        <v>0.623</v>
      </c>
      <c r="BL1101" s="12">
        <v>-22</v>
      </c>
      <c r="BM1101" s="12">
        <v>51</v>
      </c>
      <c r="BN1101" s="12" t="s">
        <v>964</v>
      </c>
      <c r="BO1101" s="12">
        <v>367</v>
      </c>
      <c r="BP1101" s="12">
        <v>-19</v>
      </c>
      <c r="BQ1101" s="12">
        <v>85</v>
      </c>
      <c r="BR1101" s="12" t="s">
        <v>961</v>
      </c>
      <c r="BS1101" s="12">
        <v>338</v>
      </c>
      <c r="BT1101" s="12">
        <v>0.25010684496570157</v>
      </c>
      <c r="BU1101" s="12">
        <v>0.67673788837538662</v>
      </c>
      <c r="BV1101" s="12">
        <v>0.73748589825162092</v>
      </c>
      <c r="BW1101" s="12">
        <v>0.67783795930776791</v>
      </c>
      <c r="BX1101" s="12">
        <v>0.72113584249821494</v>
      </c>
      <c r="BY1101" s="12">
        <v>1627.5</v>
      </c>
      <c r="BZ1101" s="12">
        <v>1</v>
      </c>
      <c r="CB1101" s="12">
        <v>7.4146341463414631E-2</v>
      </c>
      <c r="CC1101" s="12">
        <v>20060</v>
      </c>
      <c r="CD1101" s="12">
        <v>20090</v>
      </c>
      <c r="CE1101" s="12">
        <v>3.9134481888173669</v>
      </c>
      <c r="CH1101" s="22">
        <v>42942</v>
      </c>
      <c r="CI1101">
        <v>472</v>
      </c>
      <c r="CJ1101">
        <v>496</v>
      </c>
      <c r="CK1101">
        <v>470</v>
      </c>
      <c r="CL1101">
        <v>496</v>
      </c>
      <c r="CM1101" s="22">
        <v>42943</v>
      </c>
      <c r="CN1101">
        <v>576</v>
      </c>
      <c r="CO1101">
        <v>576</v>
      </c>
      <c r="CP1101">
        <v>576</v>
      </c>
      <c r="CQ1101">
        <v>576</v>
      </c>
      <c r="CR1101" s="22">
        <v>42944</v>
      </c>
      <c r="CS1101">
        <v>676</v>
      </c>
      <c r="CT1101">
        <v>676</v>
      </c>
      <c r="CU1101">
        <v>676</v>
      </c>
      <c r="CV1101">
        <v>676</v>
      </c>
    </row>
    <row r="1102" spans="1:100">
      <c r="A1102" s="22">
        <v>42942</v>
      </c>
      <c r="B1102">
        <v>35320</v>
      </c>
      <c r="C1102">
        <v>36060</v>
      </c>
      <c r="D1102">
        <v>35250</v>
      </c>
      <c r="E1102">
        <v>35770</v>
      </c>
      <c r="F1102" s="23">
        <f t="shared" si="110"/>
        <v>1.2740656851642163E-2</v>
      </c>
      <c r="G1102" s="22">
        <v>42943</v>
      </c>
      <c r="H1102">
        <v>37510</v>
      </c>
      <c r="I1102">
        <v>38570</v>
      </c>
      <c r="J1102">
        <v>37100</v>
      </c>
      <c r="K1102">
        <v>38490</v>
      </c>
      <c r="L1102" s="22">
        <v>42944</v>
      </c>
      <c r="M1102">
        <v>37890</v>
      </c>
      <c r="N1102" s="4">
        <v>42943</v>
      </c>
      <c r="O1102" s="3" t="s">
        <v>15</v>
      </c>
      <c r="P1102" s="3">
        <v>7974</v>
      </c>
      <c r="Q1102" s="3" t="s">
        <v>507</v>
      </c>
      <c r="R1102" s="3" t="s">
        <v>17</v>
      </c>
      <c r="S1102" s="3">
        <v>0.05</v>
      </c>
      <c r="T1102" s="3">
        <v>1</v>
      </c>
      <c r="U1102" s="3">
        <v>0</v>
      </c>
      <c r="V1102" s="3">
        <v>100</v>
      </c>
      <c r="W1102">
        <v>37510</v>
      </c>
      <c r="X1102" s="4">
        <v>42944</v>
      </c>
      <c r="Y1102">
        <v>38490</v>
      </c>
      <c r="Z1102" s="10">
        <f t="shared" si="109"/>
        <v>98000</v>
      </c>
      <c r="AA1102" s="10">
        <f t="shared" si="108"/>
        <v>98000</v>
      </c>
      <c r="AB1102">
        <f t="shared" si="111"/>
        <v>98000</v>
      </c>
      <c r="AC1102">
        <f t="shared" si="106"/>
        <v>-597820</v>
      </c>
      <c r="AD1102">
        <f t="shared" si="107"/>
        <v>5.6300268096514117E-3</v>
      </c>
      <c r="AE1102" s="15">
        <v>42944</v>
      </c>
      <c r="AF1102" s="9">
        <v>4.5147854829148404E-3</v>
      </c>
      <c r="AG1102" s="12" t="s">
        <v>962</v>
      </c>
      <c r="AH1102" s="20">
        <v>42942.997916666667</v>
      </c>
      <c r="AI1102" s="12">
        <v>37300</v>
      </c>
      <c r="AJ1102" s="12">
        <v>1530</v>
      </c>
      <c r="AK1102" s="12">
        <v>4.2799999999999998E-2</v>
      </c>
      <c r="AL1102" s="17">
        <v>13100</v>
      </c>
      <c r="AM1102" s="17">
        <v>0.3389306824288017</v>
      </c>
      <c r="AN1102" s="17">
        <v>1</v>
      </c>
      <c r="AO1102" s="9"/>
      <c r="AP1102" s="17">
        <v>2.8</v>
      </c>
      <c r="AQ1102" s="17">
        <v>5272920</v>
      </c>
      <c r="AR1102" s="17">
        <v>0.875</v>
      </c>
      <c r="AS1102" s="17">
        <v>0.09</v>
      </c>
      <c r="AT1102" s="17">
        <v>0.88712711636656816</v>
      </c>
      <c r="AU1102" s="12">
        <v>0.91771159874608155</v>
      </c>
      <c r="AV1102" s="12">
        <v>0.51</v>
      </c>
      <c r="AW1102" s="12">
        <v>45.4</v>
      </c>
      <c r="AY1102" s="12">
        <v>141669000</v>
      </c>
      <c r="BA1102" s="12">
        <v>0.81006864988558347</v>
      </c>
      <c r="BB1102" s="12">
        <v>0</v>
      </c>
      <c r="BC1102" s="15">
        <v>42746</v>
      </c>
      <c r="BD1102" s="12">
        <v>0.3389306824288017</v>
      </c>
      <c r="BE1102" s="12">
        <v>0.875</v>
      </c>
      <c r="BF1102" s="12">
        <v>0.88712711636656816</v>
      </c>
      <c r="BG1102" s="12">
        <v>0.91771159874608155</v>
      </c>
      <c r="BH1102" s="12">
        <v>0.47099999999999997</v>
      </c>
      <c r="BI1102" s="12">
        <v>0.09</v>
      </c>
      <c r="BJ1102" s="12">
        <v>0.02</v>
      </c>
      <c r="BK1102" s="12">
        <v>0.51700000000000002</v>
      </c>
      <c r="BL1102" s="12">
        <v>-403</v>
      </c>
      <c r="BM1102" s="12">
        <v>891</v>
      </c>
      <c r="BN1102" s="12">
        <v>-128</v>
      </c>
      <c r="BO1102" s="12">
        <v>4693</v>
      </c>
      <c r="BP1102" s="12">
        <v>-949</v>
      </c>
      <c r="BQ1102" s="12">
        <v>-1643</v>
      </c>
      <c r="BR1102" s="12">
        <v>-398</v>
      </c>
      <c r="BS1102" s="12">
        <v>4071</v>
      </c>
      <c r="BT1102" s="12">
        <v>0.20138628961962005</v>
      </c>
      <c r="BU1102" s="12">
        <v>0.68616534915044936</v>
      </c>
      <c r="BV1102" s="12">
        <v>0.76321652333423162</v>
      </c>
      <c r="BW1102" s="12">
        <v>0.70824164765749043</v>
      </c>
      <c r="BX1102" s="12">
        <v>0.59476826897578294</v>
      </c>
      <c r="BY1102" s="12">
        <v>1627.5</v>
      </c>
      <c r="BZ1102" s="12">
        <v>0.81006864988558347</v>
      </c>
      <c r="CB1102" s="12">
        <v>7.4146341463414631E-2</v>
      </c>
      <c r="CC1102" s="12">
        <v>20060</v>
      </c>
      <c r="CD1102" s="12">
        <v>20090</v>
      </c>
      <c r="CE1102" s="12">
        <v>4.5711045985463388</v>
      </c>
      <c r="CH1102" s="22">
        <v>42942</v>
      </c>
      <c r="CI1102">
        <v>35320</v>
      </c>
      <c r="CJ1102">
        <v>36060</v>
      </c>
      <c r="CK1102">
        <v>35250</v>
      </c>
      <c r="CL1102">
        <v>35770</v>
      </c>
      <c r="CM1102" s="22">
        <v>42943</v>
      </c>
      <c r="CN1102">
        <v>37510</v>
      </c>
      <c r="CO1102">
        <v>38570</v>
      </c>
      <c r="CP1102">
        <v>37100</v>
      </c>
      <c r="CQ1102">
        <v>38490</v>
      </c>
      <c r="CR1102" s="22">
        <v>42944</v>
      </c>
      <c r="CS1102">
        <v>37890</v>
      </c>
      <c r="CT1102">
        <v>38250</v>
      </c>
      <c r="CU1102">
        <v>37330</v>
      </c>
      <c r="CV1102">
        <v>37460</v>
      </c>
    </row>
    <row r="1103" spans="1:100">
      <c r="A1103" s="22">
        <v>42942</v>
      </c>
      <c r="B1103">
        <v>628</v>
      </c>
      <c r="C1103">
        <v>628</v>
      </c>
      <c r="D1103">
        <v>615</v>
      </c>
      <c r="E1103">
        <v>619</v>
      </c>
      <c r="F1103" s="23">
        <f t="shared" si="110"/>
        <v>-1.4331210191082855E-2</v>
      </c>
      <c r="G1103" s="22">
        <v>42943</v>
      </c>
      <c r="H1103">
        <v>691</v>
      </c>
      <c r="I1103">
        <v>719</v>
      </c>
      <c r="J1103">
        <v>642</v>
      </c>
      <c r="K1103">
        <v>647</v>
      </c>
      <c r="L1103" s="22">
        <v>42944</v>
      </c>
      <c r="M1103">
        <v>642</v>
      </c>
      <c r="N1103" s="4">
        <v>42943</v>
      </c>
      <c r="O1103" s="3" t="s">
        <v>15</v>
      </c>
      <c r="P1103" s="3">
        <v>3815</v>
      </c>
      <c r="Q1103" s="3" t="s">
        <v>160</v>
      </c>
      <c r="R1103" s="3" t="s">
        <v>17</v>
      </c>
      <c r="S1103" s="3">
        <v>0.05</v>
      </c>
      <c r="T1103" s="3">
        <v>2</v>
      </c>
      <c r="U1103" s="3">
        <v>0</v>
      </c>
      <c r="V1103" s="3">
        <v>900</v>
      </c>
      <c r="W1103">
        <v>691</v>
      </c>
      <c r="X1103" s="4">
        <v>42944</v>
      </c>
      <c r="Y1103">
        <v>647</v>
      </c>
      <c r="Z1103" s="10">
        <f t="shared" si="109"/>
        <v>-39600</v>
      </c>
      <c r="AA1103" s="10">
        <f t="shared" si="108"/>
        <v>39600</v>
      </c>
      <c r="AB1103" t="str">
        <f t="shared" si="111"/>
        <v/>
      </c>
      <c r="AC1103">
        <f t="shared" si="106"/>
        <v>-597820</v>
      </c>
      <c r="AD1103">
        <f t="shared" si="107"/>
        <v>7.2886297376093534E-3</v>
      </c>
      <c r="AE1103" s="15">
        <v>42944</v>
      </c>
      <c r="AF1103" s="9">
        <v>4.5147854829148404E-3</v>
      </c>
      <c r="AG1103" s="12" t="s">
        <v>957</v>
      </c>
      <c r="AH1103" s="20">
        <v>42942.995833333334</v>
      </c>
      <c r="AI1103" s="12">
        <v>686</v>
      </c>
      <c r="AJ1103" s="12">
        <v>67</v>
      </c>
      <c r="AK1103" s="12">
        <v>0.1082</v>
      </c>
      <c r="AL1103" s="17">
        <v>11800</v>
      </c>
      <c r="AM1103" s="17">
        <v>0.34449760765550241</v>
      </c>
      <c r="AN1103" s="9"/>
      <c r="AO1103" s="9"/>
      <c r="AP1103" s="17">
        <v>0</v>
      </c>
      <c r="AQ1103" s="17">
        <v>7085</v>
      </c>
      <c r="AR1103" s="17">
        <v>0.58783783783783783</v>
      </c>
      <c r="AS1103" s="17">
        <v>0.151</v>
      </c>
      <c r="AT1103" s="17">
        <v>0.63141993957703924</v>
      </c>
      <c r="AU1103" s="12">
        <v>0.50826446280991733</v>
      </c>
      <c r="AV1103" s="12">
        <v>0</v>
      </c>
      <c r="AY1103" s="12">
        <v>11300000</v>
      </c>
      <c r="BA1103" s="12">
        <v>0.2608695652173913</v>
      </c>
      <c r="BD1103" s="12">
        <v>0.34449760765550241</v>
      </c>
      <c r="BE1103" s="12">
        <v>0.58783783783783783</v>
      </c>
      <c r="BF1103" s="12">
        <v>0.63141993957703924</v>
      </c>
      <c r="BG1103" s="12">
        <v>0.50826446280991733</v>
      </c>
      <c r="BH1103" s="12">
        <v>2.1999999999999999E-2</v>
      </c>
      <c r="BI1103" s="12">
        <v>0.151</v>
      </c>
      <c r="BJ1103" s="12">
        <v>1.0999999999999999E-2</v>
      </c>
      <c r="BK1103" s="12">
        <v>0.79300000000000004</v>
      </c>
      <c r="BL1103" s="12">
        <v>359</v>
      </c>
      <c r="BM1103" s="12">
        <v>-236</v>
      </c>
      <c r="BN1103" s="12">
        <v>207</v>
      </c>
      <c r="BO1103" s="12">
        <v>1713</v>
      </c>
      <c r="BP1103" s="12">
        <v>350</v>
      </c>
      <c r="BQ1103" s="12">
        <v>-260</v>
      </c>
      <c r="BR1103" s="12">
        <v>260</v>
      </c>
      <c r="BS1103" s="12">
        <v>1382</v>
      </c>
      <c r="BT1103" s="12">
        <v>0.37254614583584189</v>
      </c>
      <c r="BU1103" s="12">
        <v>0.54102357310156579</v>
      </c>
      <c r="BV1103" s="12">
        <v>0.56562627878488658</v>
      </c>
      <c r="BW1103" s="12">
        <v>0.50676581436495349</v>
      </c>
      <c r="BX1103" s="12">
        <v>0.4576174181495799</v>
      </c>
      <c r="BY1103" s="12">
        <v>1627.5</v>
      </c>
      <c r="BZ1103" s="12">
        <v>0.2608695652173913</v>
      </c>
      <c r="CB1103" s="12">
        <v>7.4146341463414631E-2</v>
      </c>
      <c r="CC1103" s="12">
        <v>20060</v>
      </c>
      <c r="CD1103" s="12">
        <v>20090</v>
      </c>
      <c r="CE1103" s="12">
        <v>4.6461848400906574</v>
      </c>
      <c r="CH1103" s="22">
        <v>42942</v>
      </c>
      <c r="CI1103">
        <v>628</v>
      </c>
      <c r="CJ1103">
        <v>628</v>
      </c>
      <c r="CK1103">
        <v>615</v>
      </c>
      <c r="CL1103">
        <v>619</v>
      </c>
      <c r="CM1103" s="22">
        <v>42943</v>
      </c>
      <c r="CN1103">
        <v>691</v>
      </c>
      <c r="CO1103">
        <v>719</v>
      </c>
      <c r="CP1103">
        <v>642</v>
      </c>
      <c r="CQ1103">
        <v>647</v>
      </c>
      <c r="CR1103" s="22">
        <v>42944</v>
      </c>
      <c r="CS1103">
        <v>642</v>
      </c>
      <c r="CT1103">
        <v>646</v>
      </c>
      <c r="CU1103">
        <v>602</v>
      </c>
      <c r="CV1103">
        <v>613</v>
      </c>
    </row>
    <row r="1104" spans="1:100">
      <c r="A1104" s="22">
        <v>42942</v>
      </c>
      <c r="B1104">
        <v>462</v>
      </c>
      <c r="C1104">
        <v>484</v>
      </c>
      <c r="D1104">
        <v>462</v>
      </c>
      <c r="E1104">
        <v>484</v>
      </c>
      <c r="F1104" s="23">
        <f t="shared" si="110"/>
        <v>4.7619047619047672E-2</v>
      </c>
      <c r="G1104" s="22">
        <v>42943</v>
      </c>
      <c r="H1104">
        <v>560</v>
      </c>
      <c r="I1104">
        <v>560</v>
      </c>
      <c r="J1104">
        <v>528</v>
      </c>
      <c r="K1104">
        <v>528</v>
      </c>
      <c r="L1104" s="22">
        <v>42944</v>
      </c>
      <c r="M1104">
        <v>525</v>
      </c>
      <c r="N1104" s="4">
        <v>42943</v>
      </c>
      <c r="O1104" s="3" t="s">
        <v>15</v>
      </c>
      <c r="P1104" s="3">
        <v>7299</v>
      </c>
      <c r="Q1104" s="3" t="s">
        <v>508</v>
      </c>
      <c r="R1104" s="3" t="s">
        <v>17</v>
      </c>
      <c r="S1104" s="3">
        <v>0.05</v>
      </c>
      <c r="T1104" s="3">
        <v>2</v>
      </c>
      <c r="U1104" s="3">
        <v>0</v>
      </c>
      <c r="V1104" s="3">
        <v>2000</v>
      </c>
      <c r="W1104">
        <v>560</v>
      </c>
      <c r="X1104" s="4">
        <v>42944</v>
      </c>
      <c r="Y1104">
        <v>528</v>
      </c>
      <c r="Z1104" s="10">
        <f t="shared" si="109"/>
        <v>-64000</v>
      </c>
      <c r="AA1104" s="10">
        <f t="shared" si="108"/>
        <v>64000</v>
      </c>
      <c r="AB1104" t="str">
        <f t="shared" si="111"/>
        <v/>
      </c>
      <c r="AC1104">
        <f t="shared" si="106"/>
        <v>-597820</v>
      </c>
      <c r="AD1104">
        <f t="shared" si="107"/>
        <v>4.6728971962616717E-2</v>
      </c>
      <c r="AE1104" s="15">
        <v>42944</v>
      </c>
      <c r="AF1104" s="9">
        <v>4.5147854829148404E-3</v>
      </c>
      <c r="AG1104" s="12" t="s">
        <v>954</v>
      </c>
      <c r="AH1104" s="20">
        <v>42942.949305555558</v>
      </c>
      <c r="AI1104" s="12">
        <v>535</v>
      </c>
      <c r="AJ1104" s="12">
        <v>51</v>
      </c>
      <c r="AK1104" s="12">
        <v>0.10539999999999999</v>
      </c>
      <c r="AL1104" s="17">
        <v>9000</v>
      </c>
      <c r="AM1104" s="17">
        <v>0.18161434977578475</v>
      </c>
      <c r="AN1104" s="9"/>
      <c r="AO1104" s="9"/>
      <c r="AP1104" s="17">
        <v>0</v>
      </c>
      <c r="AQ1104" s="17">
        <v>9170</v>
      </c>
      <c r="AR1104" s="17">
        <v>0.91489361702127658</v>
      </c>
      <c r="AS1104" s="17">
        <v>0.23799999999999999</v>
      </c>
      <c r="AT1104" s="17">
        <v>0.9285714285714286</v>
      </c>
      <c r="AU1104" s="12">
        <v>0.55913978494623651</v>
      </c>
      <c r="AV1104" s="12">
        <v>2.69</v>
      </c>
      <c r="AY1104" s="12">
        <v>20559500</v>
      </c>
      <c r="BA1104" s="12">
        <v>1</v>
      </c>
      <c r="BD1104" s="12">
        <v>0.18161434977578475</v>
      </c>
      <c r="BE1104" s="12">
        <v>0.91489361702127658</v>
      </c>
      <c r="BF1104" s="12">
        <v>0.9285714285714286</v>
      </c>
      <c r="BG1104" s="12">
        <v>0.55913978494623651</v>
      </c>
      <c r="BH1104" s="12">
        <v>9.5000000000000001E-2</v>
      </c>
      <c r="BI1104" s="12">
        <v>0.23799999999999999</v>
      </c>
      <c r="BJ1104" s="12">
        <v>0</v>
      </c>
      <c r="BK1104" s="12">
        <v>0.67</v>
      </c>
      <c r="BL1104" s="12">
        <v>2392</v>
      </c>
      <c r="BM1104" s="12">
        <v>-983</v>
      </c>
      <c r="BN1104" s="12">
        <v>-246</v>
      </c>
      <c r="BO1104" s="12">
        <v>9308</v>
      </c>
      <c r="BP1104" s="12">
        <v>497</v>
      </c>
      <c r="BQ1104" s="12">
        <v>-692</v>
      </c>
      <c r="BR1104" s="12">
        <v>-205</v>
      </c>
      <c r="BS1104" s="12">
        <v>8149</v>
      </c>
      <c r="BT1104" s="12">
        <v>0.25010684496570157</v>
      </c>
      <c r="BU1104" s="12">
        <v>0.67673788837538662</v>
      </c>
      <c r="BV1104" s="12">
        <v>0.73748589825162092</v>
      </c>
      <c r="BW1104" s="12">
        <v>0.67783795930776791</v>
      </c>
      <c r="BX1104" s="12">
        <v>0.72113584249821494</v>
      </c>
      <c r="BY1104" s="12">
        <v>1627.5</v>
      </c>
      <c r="BZ1104" s="12">
        <v>1</v>
      </c>
      <c r="CB1104" s="12">
        <v>7.4146341463414631E-2</v>
      </c>
      <c r="CC1104" s="12">
        <v>20060</v>
      </c>
      <c r="CD1104" s="12">
        <v>20090</v>
      </c>
      <c r="CE1104" s="12">
        <v>2.4494040594760444</v>
      </c>
      <c r="CH1104" s="22">
        <v>42942</v>
      </c>
      <c r="CI1104">
        <v>462</v>
      </c>
      <c r="CJ1104">
        <v>484</v>
      </c>
      <c r="CK1104">
        <v>462</v>
      </c>
      <c r="CL1104">
        <v>484</v>
      </c>
      <c r="CM1104" s="22">
        <v>42943</v>
      </c>
      <c r="CN1104">
        <v>560</v>
      </c>
      <c r="CO1104">
        <v>560</v>
      </c>
      <c r="CP1104">
        <v>528</v>
      </c>
      <c r="CQ1104">
        <v>528</v>
      </c>
      <c r="CR1104" s="22">
        <v>42944</v>
      </c>
      <c r="CS1104">
        <v>525</v>
      </c>
      <c r="CT1104">
        <v>525</v>
      </c>
      <c r="CU1104">
        <v>495</v>
      </c>
      <c r="CV1104">
        <v>496</v>
      </c>
    </row>
    <row r="1105" spans="1:100">
      <c r="A1105" s="22">
        <v>42942</v>
      </c>
      <c r="B1105">
        <v>695</v>
      </c>
      <c r="C1105">
        <v>705</v>
      </c>
      <c r="D1105">
        <v>682</v>
      </c>
      <c r="E1105">
        <v>697</v>
      </c>
      <c r="F1105" s="23">
        <f t="shared" si="110"/>
        <v>2.8776978417266452E-3</v>
      </c>
      <c r="G1105" s="22">
        <v>42943</v>
      </c>
      <c r="H1105">
        <v>750</v>
      </c>
      <c r="I1105">
        <v>797</v>
      </c>
      <c r="J1105">
        <v>723</v>
      </c>
      <c r="K1105">
        <v>797</v>
      </c>
      <c r="L1105" s="22">
        <v>42944</v>
      </c>
      <c r="M1105">
        <v>790</v>
      </c>
      <c r="N1105" s="4">
        <v>42943</v>
      </c>
      <c r="O1105" s="3" t="s">
        <v>15</v>
      </c>
      <c r="P1105" s="3">
        <v>2491</v>
      </c>
      <c r="Q1105" s="3" t="s">
        <v>206</v>
      </c>
      <c r="R1105" s="3" t="s">
        <v>17</v>
      </c>
      <c r="S1105" s="3">
        <v>0.05</v>
      </c>
      <c r="T1105" s="3">
        <v>1</v>
      </c>
      <c r="U1105" s="3">
        <v>0</v>
      </c>
      <c r="V1105" s="3">
        <v>800</v>
      </c>
      <c r="W1105">
        <v>750</v>
      </c>
      <c r="X1105" s="4">
        <v>42944</v>
      </c>
      <c r="Y1105">
        <v>797</v>
      </c>
      <c r="Z1105" s="10">
        <f t="shared" si="109"/>
        <v>37600</v>
      </c>
      <c r="AA1105" s="10">
        <f t="shared" si="108"/>
        <v>37600</v>
      </c>
      <c r="AB1105">
        <f t="shared" si="111"/>
        <v>37600</v>
      </c>
      <c r="AC1105">
        <f t="shared" si="106"/>
        <v>-560220</v>
      </c>
      <c r="AD1105">
        <f t="shared" si="107"/>
        <v>6.3593004769474382E-3</v>
      </c>
      <c r="AE1105" s="15">
        <v>42944</v>
      </c>
      <c r="AF1105" s="9">
        <v>4.5147854829148404E-3</v>
      </c>
      <c r="AG1105" s="12" t="s">
        <v>962</v>
      </c>
      <c r="AH1105" s="20">
        <v>42942.997916666667</v>
      </c>
      <c r="AI1105" s="12">
        <v>754.8</v>
      </c>
      <c r="AJ1105" s="12">
        <v>57.8</v>
      </c>
      <c r="AK1105" s="12">
        <v>8.2900000000000001E-2</v>
      </c>
      <c r="AL1105" s="17">
        <v>7100</v>
      </c>
      <c r="AM1105" s="17">
        <v>0.42173913043478262</v>
      </c>
      <c r="AN1105" s="9"/>
      <c r="AO1105" s="17">
        <v>0</v>
      </c>
      <c r="AP1105" s="17">
        <v>1.76</v>
      </c>
      <c r="AQ1105" s="17">
        <v>23785</v>
      </c>
      <c r="AR1105" s="17">
        <v>0.87347931873479323</v>
      </c>
      <c r="AS1105" s="17">
        <v>0.113</v>
      </c>
      <c r="AT1105" s="17">
        <v>0.87648456057007129</v>
      </c>
      <c r="AU1105" s="12">
        <v>0.88208616780045357</v>
      </c>
      <c r="AV1105" s="12">
        <v>1.01</v>
      </c>
      <c r="AY1105" s="12">
        <v>34471000</v>
      </c>
      <c r="BA1105" s="12">
        <v>1</v>
      </c>
      <c r="BD1105" s="12">
        <v>0.42173913043478262</v>
      </c>
      <c r="BE1105" s="12">
        <v>0.87347931873479323</v>
      </c>
      <c r="BF1105" s="12">
        <v>0.87648456057007129</v>
      </c>
      <c r="BG1105" s="12">
        <v>0.88208616780045357</v>
      </c>
      <c r="BH1105" s="12">
        <v>0.15</v>
      </c>
      <c r="BI1105" s="12">
        <v>0.113</v>
      </c>
      <c r="BJ1105" s="12">
        <v>0.05</v>
      </c>
      <c r="BK1105" s="12">
        <v>0.66300000000000003</v>
      </c>
      <c r="BL1105" s="12">
        <v>956</v>
      </c>
      <c r="BM1105" s="12">
        <v>-343</v>
      </c>
      <c r="BN1105" s="12">
        <v>-197</v>
      </c>
      <c r="BO1105" s="12">
        <v>4541</v>
      </c>
      <c r="BP1105" s="12">
        <v>922</v>
      </c>
      <c r="BQ1105" s="12">
        <v>-169</v>
      </c>
      <c r="BR1105" s="12">
        <v>-1113</v>
      </c>
      <c r="BS1105" s="12">
        <v>4126</v>
      </c>
      <c r="BT1105" s="12">
        <v>0.20138628961962005</v>
      </c>
      <c r="BU1105" s="12">
        <v>0.68616534915044936</v>
      </c>
      <c r="BV1105" s="12">
        <v>0.76321652333423162</v>
      </c>
      <c r="BW1105" s="12">
        <v>0.70824164765749043</v>
      </c>
      <c r="BX1105" s="12">
        <v>0.59476826897578294</v>
      </c>
      <c r="BY1105" s="12">
        <v>1627.5</v>
      </c>
      <c r="BZ1105" s="12">
        <v>1</v>
      </c>
      <c r="CB1105" s="12">
        <v>7.4146341463414631E-2</v>
      </c>
      <c r="CC1105" s="12">
        <v>20060</v>
      </c>
      <c r="CD1105" s="12">
        <v>20090</v>
      </c>
      <c r="CE1105" s="12">
        <v>5.6879290617848977</v>
      </c>
      <c r="CH1105" s="22">
        <v>42942</v>
      </c>
      <c r="CI1105">
        <v>695</v>
      </c>
      <c r="CJ1105">
        <v>705</v>
      </c>
      <c r="CK1105">
        <v>682</v>
      </c>
      <c r="CL1105">
        <v>697</v>
      </c>
      <c r="CM1105" s="22">
        <v>42943</v>
      </c>
      <c r="CN1105">
        <v>750</v>
      </c>
      <c r="CO1105">
        <v>797</v>
      </c>
      <c r="CP1105">
        <v>723</v>
      </c>
      <c r="CQ1105">
        <v>797</v>
      </c>
      <c r="CR1105" s="22">
        <v>42944</v>
      </c>
      <c r="CS1105">
        <v>790</v>
      </c>
      <c r="CT1105">
        <v>790</v>
      </c>
      <c r="CU1105">
        <v>721</v>
      </c>
      <c r="CV1105">
        <v>728</v>
      </c>
    </row>
    <row r="1106" spans="1:100">
      <c r="A1106" s="22">
        <v>42942</v>
      </c>
      <c r="B1106">
        <v>2134</v>
      </c>
      <c r="C1106">
        <v>2147</v>
      </c>
      <c r="D1106">
        <v>2112</v>
      </c>
      <c r="E1106">
        <v>2123</v>
      </c>
      <c r="F1106" s="23">
        <f t="shared" si="110"/>
        <v>-5.1546391752577136E-3</v>
      </c>
      <c r="G1106" s="22">
        <v>42943</v>
      </c>
      <c r="H1106">
        <v>2050</v>
      </c>
      <c r="I1106">
        <v>2187</v>
      </c>
      <c r="J1106">
        <v>2045</v>
      </c>
      <c r="K1106">
        <v>2177</v>
      </c>
      <c r="L1106" s="22">
        <v>42944</v>
      </c>
      <c r="M1106">
        <v>2140</v>
      </c>
      <c r="N1106" s="4">
        <v>42943</v>
      </c>
      <c r="O1106" s="3" t="s">
        <v>11</v>
      </c>
      <c r="P1106" s="3">
        <v>6857</v>
      </c>
      <c r="Q1106" s="3" t="s">
        <v>509</v>
      </c>
      <c r="R1106" s="3" t="s">
        <v>13</v>
      </c>
      <c r="S1106" s="3">
        <v>0.05</v>
      </c>
      <c r="T1106" s="3">
        <v>1</v>
      </c>
      <c r="U1106" s="3">
        <v>0</v>
      </c>
      <c r="V1106" s="3">
        <v>300</v>
      </c>
      <c r="W1106">
        <v>2050</v>
      </c>
      <c r="X1106" s="4">
        <v>42944</v>
      </c>
      <c r="Y1106">
        <v>2177</v>
      </c>
      <c r="Z1106" s="10">
        <f t="shared" si="109"/>
        <v>38100</v>
      </c>
      <c r="AA1106" s="10">
        <f t="shared" si="108"/>
        <v>38100</v>
      </c>
      <c r="AB1106" t="str">
        <f t="shared" si="111"/>
        <v/>
      </c>
      <c r="AC1106">
        <f t="shared" si="106"/>
        <v>-560220</v>
      </c>
      <c r="AD1106">
        <f t="shared" si="107"/>
        <v>5.3984575835475557E-2</v>
      </c>
      <c r="AE1106" s="15">
        <v>42944</v>
      </c>
      <c r="AF1106" s="9">
        <v>4.5147854829148404E-3</v>
      </c>
      <c r="AG1106" s="12" t="s">
        <v>962</v>
      </c>
      <c r="AH1106" s="20">
        <v>42942.991666666669</v>
      </c>
      <c r="AI1106" s="12">
        <v>1945</v>
      </c>
      <c r="AJ1106" s="12">
        <v>-178</v>
      </c>
      <c r="AK1106" s="12">
        <v>-8.3799999999999999E-2</v>
      </c>
      <c r="AL1106" s="17">
        <v>6000</v>
      </c>
      <c r="AM1106" s="17">
        <v>0.18273381294964028</v>
      </c>
      <c r="AN1106" s="17">
        <v>3</v>
      </c>
      <c r="AO1106" s="9"/>
      <c r="AP1106" s="17">
        <v>5.78</v>
      </c>
      <c r="AQ1106" s="17">
        <v>416097</v>
      </c>
      <c r="AR1106" s="17">
        <v>0.601123595505618</v>
      </c>
      <c r="AS1106" s="17">
        <v>0.11899999999999999</v>
      </c>
      <c r="AT1106" s="17">
        <v>0.8415178571428571</v>
      </c>
      <c r="AU1106" s="12">
        <v>0.89702683103698333</v>
      </c>
      <c r="AV1106" s="12" t="s">
        <v>988</v>
      </c>
      <c r="AX1106" s="19">
        <v>88</v>
      </c>
      <c r="AY1106" s="12">
        <v>199566770</v>
      </c>
      <c r="BA1106" s="12">
        <v>1</v>
      </c>
      <c r="BB1106" s="12">
        <v>2</v>
      </c>
      <c r="BC1106" s="15">
        <v>42762</v>
      </c>
      <c r="BD1106" s="12">
        <v>0.18273381294964028</v>
      </c>
      <c r="BE1106" s="12">
        <v>0.601123595505618</v>
      </c>
      <c r="BF1106" s="12">
        <v>0.8415178571428571</v>
      </c>
      <c r="BG1106" s="12">
        <v>0.89702683103698333</v>
      </c>
      <c r="BH1106" s="12">
        <v>0.19700000000000001</v>
      </c>
      <c r="BI1106" s="12">
        <v>0.11899999999999999</v>
      </c>
      <c r="BJ1106" s="12">
        <v>0.157</v>
      </c>
      <c r="BK1106" s="12">
        <v>0.505</v>
      </c>
      <c r="BL1106" s="12">
        <v>-22</v>
      </c>
      <c r="BM1106" s="12">
        <v>-114</v>
      </c>
      <c r="BN1106" s="12">
        <v>-29</v>
      </c>
      <c r="BO1106" s="12">
        <v>456</v>
      </c>
      <c r="BP1106" s="12">
        <v>123</v>
      </c>
      <c r="BQ1106" s="12">
        <v>-376</v>
      </c>
      <c r="BR1106" s="12">
        <v>98</v>
      </c>
      <c r="BS1106" s="12">
        <v>582</v>
      </c>
      <c r="BT1106" s="12">
        <v>0.20138628961962005</v>
      </c>
      <c r="BU1106" s="12">
        <v>0.68616534915044936</v>
      </c>
      <c r="BV1106" s="12">
        <v>0.76321652333423162</v>
      </c>
      <c r="BW1106" s="12">
        <v>0.70824164765749043</v>
      </c>
      <c r="BX1106" s="12">
        <v>0.59476826897578294</v>
      </c>
      <c r="BY1106" s="12">
        <v>1627.5</v>
      </c>
      <c r="BZ1106" s="12">
        <v>1</v>
      </c>
      <c r="CB1106" s="12">
        <v>7.4146341463414631E-2</v>
      </c>
      <c r="CC1106" s="12">
        <v>20060</v>
      </c>
      <c r="CD1106" s="12">
        <v>20090</v>
      </c>
      <c r="CE1106" s="12">
        <v>2.4645020825444908</v>
      </c>
      <c r="CH1106" s="22">
        <v>42942</v>
      </c>
      <c r="CI1106">
        <v>2134</v>
      </c>
      <c r="CJ1106">
        <v>2147</v>
      </c>
      <c r="CK1106">
        <v>2112</v>
      </c>
      <c r="CL1106">
        <v>2123</v>
      </c>
      <c r="CM1106" s="22">
        <v>42943</v>
      </c>
      <c r="CN1106">
        <v>2050</v>
      </c>
      <c r="CO1106">
        <v>2187</v>
      </c>
      <c r="CP1106">
        <v>2045</v>
      </c>
      <c r="CQ1106">
        <v>2177</v>
      </c>
      <c r="CR1106" s="22">
        <v>42944</v>
      </c>
      <c r="CS1106">
        <v>2140</v>
      </c>
      <c r="CT1106">
        <v>2165</v>
      </c>
      <c r="CU1106">
        <v>2066</v>
      </c>
      <c r="CV1106">
        <v>2069</v>
      </c>
    </row>
    <row r="1107" spans="1:100">
      <c r="A1107" s="22">
        <v>42942</v>
      </c>
      <c r="B1107">
        <v>2857</v>
      </c>
      <c r="C1107">
        <v>2865</v>
      </c>
      <c r="D1107">
        <v>2780</v>
      </c>
      <c r="E1107">
        <v>2784</v>
      </c>
      <c r="F1107" s="23">
        <f t="shared" si="110"/>
        <v>-2.5551277563878205E-2</v>
      </c>
      <c r="G1107" s="22">
        <v>42943</v>
      </c>
      <c r="H1107">
        <v>2534</v>
      </c>
      <c r="I1107">
        <v>2558</v>
      </c>
      <c r="J1107">
        <v>2301</v>
      </c>
      <c r="K1107">
        <v>2340</v>
      </c>
      <c r="L1107" s="22">
        <v>42944</v>
      </c>
      <c r="M1107">
        <v>2330</v>
      </c>
      <c r="N1107" s="4">
        <v>42943</v>
      </c>
      <c r="O1107" s="3" t="s">
        <v>11</v>
      </c>
      <c r="P1107" s="3">
        <v>3688</v>
      </c>
      <c r="Q1107" s="3" t="s">
        <v>510</v>
      </c>
      <c r="R1107" s="3" t="s">
        <v>13</v>
      </c>
      <c r="S1107" s="3">
        <v>0.05</v>
      </c>
      <c r="T1107" s="3">
        <v>1</v>
      </c>
      <c r="U1107" s="3">
        <v>0</v>
      </c>
      <c r="V1107" s="3">
        <v>200</v>
      </c>
      <c r="W1107">
        <v>2534</v>
      </c>
      <c r="X1107" s="4">
        <v>42944</v>
      </c>
      <c r="Y1107">
        <v>2340</v>
      </c>
      <c r="Z1107" s="10">
        <f t="shared" si="109"/>
        <v>-38800</v>
      </c>
      <c r="AA1107" s="10">
        <f t="shared" si="108"/>
        <v>38800</v>
      </c>
      <c r="AB1107" t="str">
        <f t="shared" si="111"/>
        <v/>
      </c>
      <c r="AC1107">
        <f t="shared" si="106"/>
        <v>-560220</v>
      </c>
      <c r="AD1107">
        <f t="shared" si="107"/>
        <v>3.6501901140684412E-2</v>
      </c>
      <c r="AE1107" s="15">
        <v>42944</v>
      </c>
      <c r="AF1107" s="9">
        <v>4.5147854829148404E-3</v>
      </c>
      <c r="AG1107" s="12" t="s">
        <v>962</v>
      </c>
      <c r="AH1107" s="20">
        <v>42942.994444444441</v>
      </c>
      <c r="AI1107" s="12">
        <v>2630</v>
      </c>
      <c r="AJ1107" s="12">
        <v>-154</v>
      </c>
      <c r="AK1107" s="12">
        <v>-5.5300000000000002E-2</v>
      </c>
      <c r="AL1107" s="17">
        <v>5100</v>
      </c>
      <c r="AM1107" s="17">
        <v>0.29947275922671351</v>
      </c>
      <c r="AN1107" s="18">
        <v>42944</v>
      </c>
      <c r="AO1107" s="17">
        <v>41194</v>
      </c>
      <c r="AP1107" s="17" t="s">
        <v>965</v>
      </c>
      <c r="AQ1107" s="17">
        <v>3003</v>
      </c>
      <c r="AR1107" s="17" t="s">
        <v>980</v>
      </c>
      <c r="AS1107" s="17" t="s">
        <v>13</v>
      </c>
      <c r="AT1107" s="17">
        <v>0.1</v>
      </c>
      <c r="AU1107" s="12">
        <v>1</v>
      </c>
      <c r="AV1107" s="12">
        <v>9</v>
      </c>
      <c r="AY1107" s="12">
        <v>12146300</v>
      </c>
      <c r="BA1107" s="12">
        <v>0.17014446227929375</v>
      </c>
      <c r="BD1107" s="12">
        <v>0.29947275922671351</v>
      </c>
      <c r="BE1107" s="12">
        <v>1</v>
      </c>
      <c r="BF1107" s="12">
        <v>1</v>
      </c>
      <c r="BG1107" s="12">
        <v>1</v>
      </c>
      <c r="BH1107" s="12">
        <v>0</v>
      </c>
      <c r="BI1107" s="12">
        <v>0</v>
      </c>
      <c r="BJ1107" s="12">
        <v>0</v>
      </c>
      <c r="BK1107" s="12">
        <v>0.996</v>
      </c>
      <c r="BL1107" s="12">
        <v>653</v>
      </c>
      <c r="BM1107" s="12">
        <v>1129</v>
      </c>
      <c r="BN1107" s="12">
        <v>-745</v>
      </c>
      <c r="BO1107" s="12">
        <v>2743</v>
      </c>
      <c r="BP1107" s="12">
        <v>-45</v>
      </c>
      <c r="BQ1107" s="12">
        <v>-167</v>
      </c>
      <c r="BR1107" s="12">
        <v>198</v>
      </c>
      <c r="BS1107" s="12">
        <v>1701</v>
      </c>
      <c r="BT1107" s="12">
        <v>0.20138628961962005</v>
      </c>
      <c r="BU1107" s="12">
        <v>0.68616534915044936</v>
      </c>
      <c r="BV1107" s="12">
        <v>0.76321652333423162</v>
      </c>
      <c r="BW1107" s="12">
        <v>0.70824164765749043</v>
      </c>
      <c r="BX1107" s="12">
        <v>0.59476826897578294</v>
      </c>
      <c r="BY1107" s="12">
        <v>1627.5</v>
      </c>
      <c r="BZ1107" s="12">
        <v>0.17014446227929375</v>
      </c>
      <c r="CB1107" s="12">
        <v>7.4146341463414631E-2</v>
      </c>
      <c r="CC1107" s="12">
        <v>20060</v>
      </c>
      <c r="CD1107" s="12">
        <v>20090</v>
      </c>
      <c r="CE1107" s="12">
        <v>4.0389418185181762</v>
      </c>
      <c r="CH1107" s="22">
        <v>42942</v>
      </c>
      <c r="CI1107">
        <v>2857</v>
      </c>
      <c r="CJ1107">
        <v>2865</v>
      </c>
      <c r="CK1107">
        <v>2780</v>
      </c>
      <c r="CL1107">
        <v>2784</v>
      </c>
      <c r="CM1107" s="22">
        <v>42943</v>
      </c>
      <c r="CN1107">
        <v>2534</v>
      </c>
      <c r="CO1107">
        <v>2558</v>
      </c>
      <c r="CP1107">
        <v>2301</v>
      </c>
      <c r="CQ1107">
        <v>2340</v>
      </c>
      <c r="CR1107" s="22">
        <v>42944</v>
      </c>
      <c r="CS1107">
        <v>2330</v>
      </c>
      <c r="CT1107">
        <v>2359</v>
      </c>
      <c r="CU1107">
        <v>2150</v>
      </c>
      <c r="CV1107">
        <v>2159</v>
      </c>
    </row>
    <row r="1108" spans="1:100">
      <c r="A1108" s="22">
        <v>42942</v>
      </c>
      <c r="B1108">
        <v>115</v>
      </c>
      <c r="C1108">
        <v>125</v>
      </c>
      <c r="D1108">
        <v>114</v>
      </c>
      <c r="E1108">
        <v>122</v>
      </c>
      <c r="F1108" s="23">
        <f t="shared" si="110"/>
        <v>6.0869565217391397E-2</v>
      </c>
      <c r="G1108" s="22">
        <v>42943</v>
      </c>
      <c r="H1108">
        <v>123</v>
      </c>
      <c r="I1108">
        <v>125</v>
      </c>
      <c r="J1108">
        <v>119</v>
      </c>
      <c r="K1108">
        <v>119</v>
      </c>
      <c r="L1108" s="22">
        <v>42944</v>
      </c>
      <c r="M1108">
        <v>119</v>
      </c>
      <c r="N1108" s="4">
        <v>42943</v>
      </c>
      <c r="O1108" s="3" t="s">
        <v>15</v>
      </c>
      <c r="P1108" s="3">
        <v>3323</v>
      </c>
      <c r="Q1108" s="3" t="s">
        <v>305</v>
      </c>
      <c r="R1108" s="3" t="s">
        <v>17</v>
      </c>
      <c r="S1108" s="3">
        <v>0.05</v>
      </c>
      <c r="T1108" s="3">
        <v>2</v>
      </c>
      <c r="U1108" s="3">
        <v>0</v>
      </c>
      <c r="V1108" s="3">
        <v>4100</v>
      </c>
      <c r="W1108">
        <v>123</v>
      </c>
      <c r="X1108" s="4">
        <v>42944</v>
      </c>
      <c r="Y1108">
        <v>119</v>
      </c>
      <c r="Z1108" s="10">
        <f t="shared" si="109"/>
        <v>-16400</v>
      </c>
      <c r="AA1108" s="10">
        <f t="shared" si="108"/>
        <v>16400</v>
      </c>
      <c r="AB1108" t="str">
        <f t="shared" si="111"/>
        <v/>
      </c>
      <c r="AC1108">
        <f t="shared" si="106"/>
        <v>-560220</v>
      </c>
      <c r="AD1108">
        <f t="shared" si="107"/>
        <v>3.1496062992126039E-2</v>
      </c>
      <c r="AE1108" s="15">
        <v>42944</v>
      </c>
      <c r="AF1108" s="9">
        <v>4.5147854829148404E-3</v>
      </c>
      <c r="AG1108" s="12" t="s">
        <v>960</v>
      </c>
      <c r="AH1108" s="20">
        <v>42942.977083333331</v>
      </c>
      <c r="AI1108" s="12">
        <v>127</v>
      </c>
      <c r="AJ1108" s="12">
        <v>5</v>
      </c>
      <c r="AK1108" s="12">
        <v>4.1000000000000002E-2</v>
      </c>
      <c r="AL1108" s="17">
        <v>3700</v>
      </c>
      <c r="AM1108" s="17">
        <v>0.8482142857142857</v>
      </c>
      <c r="AN1108" s="18">
        <v>42944</v>
      </c>
      <c r="AO1108" s="17">
        <v>41207</v>
      </c>
      <c r="AP1108" s="17" t="s">
        <v>965</v>
      </c>
      <c r="AQ1108" s="17">
        <v>8907</v>
      </c>
      <c r="AR1108" s="17" t="s">
        <v>999</v>
      </c>
      <c r="AS1108" s="17" t="s">
        <v>13</v>
      </c>
      <c r="AT1108" s="17">
        <v>0.1</v>
      </c>
      <c r="AU1108" s="12">
        <v>1</v>
      </c>
      <c r="AV1108" s="12">
        <v>0</v>
      </c>
      <c r="AY1108" s="12">
        <v>58448400</v>
      </c>
      <c r="BA1108" s="12">
        <v>0.75</v>
      </c>
      <c r="BD1108" s="12">
        <v>0.8482142857142857</v>
      </c>
      <c r="BE1108" s="12">
        <v>0.70370370370370372</v>
      </c>
      <c r="BF1108" s="12">
        <v>0.71084337349397586</v>
      </c>
      <c r="BG1108" s="12">
        <v>0.75</v>
      </c>
      <c r="BH1108" s="12">
        <v>0</v>
      </c>
      <c r="BI1108" s="12">
        <v>5.2999999999999999E-2</v>
      </c>
      <c r="BJ1108" s="12">
        <v>0</v>
      </c>
      <c r="BK1108" s="12">
        <v>0.72099999999999997</v>
      </c>
      <c r="BL1108" s="12">
        <v>-40</v>
      </c>
      <c r="BM1108" s="12">
        <v>-89</v>
      </c>
      <c r="BN1108" s="12">
        <v>-28</v>
      </c>
      <c r="BO1108" s="12">
        <v>243</v>
      </c>
      <c r="BP1108" s="12">
        <v>75</v>
      </c>
      <c r="BQ1108" s="12">
        <v>-32</v>
      </c>
      <c r="BR1108" s="12">
        <v>21</v>
      </c>
      <c r="BS1108" s="12">
        <v>381</v>
      </c>
      <c r="BT1108" s="12">
        <v>0.25015084865164161</v>
      </c>
      <c r="BU1108" s="12">
        <v>0.64304848726103458</v>
      </c>
      <c r="BV1108" s="12">
        <v>0.69285986106081676</v>
      </c>
      <c r="BW1108" s="12">
        <v>0.62925425454643058</v>
      </c>
      <c r="BX1108" s="12">
        <v>0.66572780997404801</v>
      </c>
      <c r="BY1108" s="12">
        <v>1627.5</v>
      </c>
      <c r="BZ1108" s="12">
        <v>0.75</v>
      </c>
      <c r="CB1108" s="12">
        <v>7.4146341463414631E-2</v>
      </c>
      <c r="CC1108" s="12">
        <v>20060</v>
      </c>
      <c r="CD1108" s="12">
        <v>20090</v>
      </c>
      <c r="CE1108" s="12">
        <v>11.439732142857142</v>
      </c>
      <c r="CH1108" s="22">
        <v>42942</v>
      </c>
      <c r="CI1108">
        <v>115</v>
      </c>
      <c r="CJ1108">
        <v>125</v>
      </c>
      <c r="CK1108">
        <v>114</v>
      </c>
      <c r="CL1108">
        <v>122</v>
      </c>
      <c r="CM1108" s="22">
        <v>42943</v>
      </c>
      <c r="CN1108">
        <v>123</v>
      </c>
      <c r="CO1108">
        <v>125</v>
      </c>
      <c r="CP1108">
        <v>119</v>
      </c>
      <c r="CQ1108">
        <v>119</v>
      </c>
      <c r="CR1108" s="22">
        <v>42944</v>
      </c>
      <c r="CS1108">
        <v>119</v>
      </c>
      <c r="CT1108">
        <v>119</v>
      </c>
      <c r="CU1108">
        <v>112</v>
      </c>
      <c r="CV1108">
        <v>115</v>
      </c>
    </row>
    <row r="1109" spans="1:100">
      <c r="A1109" s="22">
        <v>42943</v>
      </c>
      <c r="B1109">
        <v>7</v>
      </c>
      <c r="C1109">
        <v>7</v>
      </c>
      <c r="D1109">
        <v>6</v>
      </c>
      <c r="E1109">
        <v>7</v>
      </c>
      <c r="F1109" s="23">
        <f t="shared" si="110"/>
        <v>0</v>
      </c>
      <c r="G1109" s="22">
        <v>42944</v>
      </c>
      <c r="H1109">
        <v>6</v>
      </c>
      <c r="I1109">
        <v>7</v>
      </c>
      <c r="J1109">
        <v>6</v>
      </c>
      <c r="K1109">
        <v>6</v>
      </c>
      <c r="L1109" s="22">
        <v>42947</v>
      </c>
      <c r="M1109">
        <v>7</v>
      </c>
      <c r="N1109" s="4">
        <v>42944</v>
      </c>
      <c r="O1109" s="3" t="s">
        <v>11</v>
      </c>
      <c r="P1109" s="3">
        <v>8107</v>
      </c>
      <c r="Q1109" s="3" t="s">
        <v>137</v>
      </c>
      <c r="R1109" s="3" t="s">
        <v>13</v>
      </c>
      <c r="S1109" s="3">
        <v>0.05</v>
      </c>
      <c r="T1109" s="3">
        <v>1</v>
      </c>
      <c r="U1109" s="3">
        <v>0</v>
      </c>
      <c r="V1109" s="3">
        <v>72000</v>
      </c>
      <c r="W1109">
        <v>6</v>
      </c>
      <c r="X1109" s="4">
        <v>42947</v>
      </c>
      <c r="Y1109">
        <v>6</v>
      </c>
      <c r="Z1109" s="10">
        <f t="shared" si="109"/>
        <v>0</v>
      </c>
      <c r="AA1109" s="10">
        <f t="shared" si="108"/>
        <v>0</v>
      </c>
      <c r="AB1109" t="str">
        <f t="shared" si="111"/>
        <v/>
      </c>
      <c r="AC1109">
        <f t="shared" si="106"/>
        <v>-560220</v>
      </c>
      <c r="AD1109">
        <f t="shared" si="107"/>
        <v>0.10447761194029848</v>
      </c>
      <c r="AE1109" s="15">
        <v>42945</v>
      </c>
      <c r="AF1109" s="9">
        <v>3.9399364654155722E-3</v>
      </c>
      <c r="AG1109" s="12" t="s">
        <v>962</v>
      </c>
      <c r="AH1109" s="20">
        <v>42943.967361111114</v>
      </c>
      <c r="AI1109" s="12">
        <v>6.7</v>
      </c>
      <c r="AJ1109" s="12">
        <v>-0.3</v>
      </c>
      <c r="AK1109" s="12">
        <v>-4.2900000000000001E-2</v>
      </c>
      <c r="AL1109" s="17">
        <v>649000</v>
      </c>
      <c r="AM1109" s="17">
        <v>0.33333333333333331</v>
      </c>
      <c r="AN1109" s="9"/>
      <c r="AO1109" s="9"/>
      <c r="AP1109" s="17">
        <v>0</v>
      </c>
      <c r="AQ1109" s="17">
        <v>5341</v>
      </c>
      <c r="AR1109" s="17">
        <v>0</v>
      </c>
      <c r="AS1109" s="17">
        <v>0.19700000000000001</v>
      </c>
      <c r="AT1109" s="17">
        <v>0</v>
      </c>
      <c r="AU1109" s="12">
        <v>0</v>
      </c>
      <c r="AV1109" s="12">
        <v>0</v>
      </c>
      <c r="AY1109" s="12">
        <v>890093101</v>
      </c>
      <c r="BA1109" s="12">
        <v>0</v>
      </c>
      <c r="BD1109" s="12">
        <v>0.33333333333333331</v>
      </c>
      <c r="BE1109" s="12">
        <v>0</v>
      </c>
      <c r="BF1109" s="12">
        <v>0</v>
      </c>
      <c r="BG1109" s="12">
        <v>0</v>
      </c>
      <c r="BH1109" s="12">
        <v>1.9E-2</v>
      </c>
      <c r="BI1109" s="12">
        <v>0.19700000000000001</v>
      </c>
      <c r="BJ1109" s="12">
        <v>3.4000000000000002E-2</v>
      </c>
      <c r="BK1109" s="12">
        <v>8.3000000000000004E-2</v>
      </c>
      <c r="BL1109" s="12">
        <v>147</v>
      </c>
      <c r="BM1109" s="12">
        <v>-29</v>
      </c>
      <c r="BN1109" s="12">
        <v>421</v>
      </c>
      <c r="BO1109" s="12">
        <v>771</v>
      </c>
      <c r="BP1109" s="12">
        <v>70</v>
      </c>
      <c r="BQ1109" s="12">
        <v>-20</v>
      </c>
      <c r="BR1109" s="12">
        <v>71</v>
      </c>
      <c r="BS1109" s="12">
        <v>229</v>
      </c>
      <c r="BT1109" s="12">
        <v>0.19310181032738705</v>
      </c>
      <c r="BU1109" s="12">
        <v>0.68644258731570218</v>
      </c>
      <c r="BV1109" s="12">
        <v>0.76347789805317523</v>
      </c>
      <c r="BW1109" s="12">
        <v>0.70839120787260279</v>
      </c>
      <c r="BX1109" s="12">
        <v>0.56605271778680233</v>
      </c>
      <c r="BY1109" s="12">
        <v>1622.5</v>
      </c>
      <c r="BZ1109" s="12">
        <v>0</v>
      </c>
      <c r="CB1109" s="12">
        <v>5.6538839724680434E-2</v>
      </c>
      <c r="CC1109" s="12">
        <v>20090</v>
      </c>
      <c r="CD1109" s="12">
        <v>19960</v>
      </c>
      <c r="CE1109" s="12">
        <v>5.8956521739130432</v>
      </c>
      <c r="CH1109" s="22">
        <v>42943</v>
      </c>
      <c r="CI1109">
        <v>7</v>
      </c>
      <c r="CJ1109">
        <v>7</v>
      </c>
      <c r="CK1109">
        <v>6</v>
      </c>
      <c r="CL1109">
        <v>7</v>
      </c>
      <c r="CM1109" s="22">
        <v>42944</v>
      </c>
      <c r="CN1109">
        <v>6</v>
      </c>
      <c r="CO1109">
        <v>7</v>
      </c>
      <c r="CP1109">
        <v>6</v>
      </c>
      <c r="CQ1109">
        <v>6</v>
      </c>
      <c r="CR1109" s="22">
        <v>42947</v>
      </c>
      <c r="CS1109">
        <v>7</v>
      </c>
      <c r="CT1109">
        <v>7</v>
      </c>
      <c r="CU1109">
        <v>6</v>
      </c>
      <c r="CV1109">
        <v>7</v>
      </c>
    </row>
    <row r="1110" spans="1:100">
      <c r="A1110" s="22">
        <v>42943</v>
      </c>
      <c r="B1110">
        <v>398</v>
      </c>
      <c r="C1110">
        <v>470</v>
      </c>
      <c r="D1110">
        <v>398</v>
      </c>
      <c r="E1110">
        <v>470</v>
      </c>
      <c r="F1110" s="23">
        <f t="shared" si="110"/>
        <v>0.18090452261306522</v>
      </c>
      <c r="G1110" s="22">
        <v>42944</v>
      </c>
      <c r="H1110">
        <v>488</v>
      </c>
      <c r="I1110">
        <v>493</v>
      </c>
      <c r="J1110">
        <v>420</v>
      </c>
      <c r="K1110">
        <v>426</v>
      </c>
      <c r="L1110" s="22">
        <v>42947</v>
      </c>
      <c r="M1110">
        <v>433</v>
      </c>
      <c r="N1110" s="4">
        <v>42944</v>
      </c>
      <c r="O1110" s="3" t="s">
        <v>15</v>
      </c>
      <c r="P1110" s="3">
        <v>4100</v>
      </c>
      <c r="Q1110" s="3" t="s">
        <v>511</v>
      </c>
      <c r="R1110" s="3" t="s">
        <v>17</v>
      </c>
      <c r="S1110" s="3">
        <v>0.05</v>
      </c>
      <c r="T1110" s="3">
        <v>1</v>
      </c>
      <c r="U1110" s="3">
        <v>0</v>
      </c>
      <c r="V1110" s="3">
        <v>2000</v>
      </c>
      <c r="W1110">
        <v>488</v>
      </c>
      <c r="X1110" s="4">
        <v>42947</v>
      </c>
      <c r="Y1110">
        <v>426</v>
      </c>
      <c r="Z1110" s="10">
        <f t="shared" si="109"/>
        <v>-124000</v>
      </c>
      <c r="AA1110" s="10">
        <f t="shared" si="108"/>
        <v>124000</v>
      </c>
      <c r="AB1110">
        <f t="shared" si="111"/>
        <v>-124000</v>
      </c>
      <c r="AC1110">
        <f t="shared" ref="AC1110:AC1173" si="112">SUM(AB1110,AC1109)</f>
        <v>-684220</v>
      </c>
      <c r="AD1110">
        <f t="shared" ref="AD1110:AD1173" si="113">ABS(W1110/AI1110-1)</f>
        <v>0</v>
      </c>
      <c r="AE1110" s="15">
        <v>42945</v>
      </c>
      <c r="AF1110" s="9">
        <v>3.9399364654155722E-3</v>
      </c>
      <c r="AG1110" s="12" t="s">
        <v>962</v>
      </c>
      <c r="AH1110" s="20">
        <v>42943.998611111114</v>
      </c>
      <c r="AI1110" s="12">
        <v>488</v>
      </c>
      <c r="AJ1110" s="12">
        <v>18</v>
      </c>
      <c r="AK1110" s="12">
        <v>3.8300000000000001E-2</v>
      </c>
      <c r="AL1110" s="17">
        <v>199000</v>
      </c>
      <c r="AM1110" s="17">
        <v>0.539906103286385</v>
      </c>
      <c r="AN1110" s="9"/>
      <c r="AO1110" s="17">
        <v>0</v>
      </c>
      <c r="AP1110" s="17">
        <v>2.72</v>
      </c>
      <c r="AQ1110" s="17">
        <v>25983</v>
      </c>
      <c r="AR1110" s="17">
        <v>0.79816513761467889</v>
      </c>
      <c r="AS1110" s="17">
        <v>0.374</v>
      </c>
      <c r="AT1110" s="17">
        <v>0.79816513761467889</v>
      </c>
      <c r="AU1110" s="12">
        <v>0.80786026200873362</v>
      </c>
      <c r="AV1110" s="12">
        <v>0.94</v>
      </c>
      <c r="AY1110" s="12">
        <v>60991922</v>
      </c>
      <c r="BA1110" s="12">
        <v>0.77889447236180909</v>
      </c>
      <c r="BD1110" s="12">
        <v>0.539906103286385</v>
      </c>
      <c r="BE1110" s="12">
        <v>0.79816513761467889</v>
      </c>
      <c r="BF1110" s="12">
        <v>0.79816513761467889</v>
      </c>
      <c r="BG1110" s="12">
        <v>0.80786026200873362</v>
      </c>
      <c r="BH1110" s="12">
        <v>3.5000000000000003E-2</v>
      </c>
      <c r="BI1110" s="12">
        <v>0.374</v>
      </c>
      <c r="BJ1110" s="12">
        <v>8.0000000000000002E-3</v>
      </c>
      <c r="BK1110" s="12">
        <v>0.439</v>
      </c>
      <c r="BL1110" s="12">
        <v>3991</v>
      </c>
      <c r="BM1110" s="12">
        <v>-2567</v>
      </c>
      <c r="BN1110" s="12">
        <v>2027</v>
      </c>
      <c r="BO1110" s="12">
        <v>8450</v>
      </c>
      <c r="BP1110" s="12">
        <v>4832</v>
      </c>
      <c r="BQ1110" s="12">
        <v>-9352</v>
      </c>
      <c r="BR1110" s="12">
        <v>4534</v>
      </c>
      <c r="BS1110" s="12">
        <v>4752</v>
      </c>
      <c r="BT1110" s="12">
        <v>0.19310181032738705</v>
      </c>
      <c r="BU1110" s="12">
        <v>0.68644258731570218</v>
      </c>
      <c r="BV1110" s="12">
        <v>0.76347789805317523</v>
      </c>
      <c r="BW1110" s="12">
        <v>0.70839120787260279</v>
      </c>
      <c r="BX1110" s="12">
        <v>0.56605271778680233</v>
      </c>
      <c r="BY1110" s="12">
        <v>1622.5</v>
      </c>
      <c r="BZ1110" s="12">
        <v>0.77889447236180909</v>
      </c>
      <c r="CB1110" s="12">
        <v>5.6538839724680434E-2</v>
      </c>
      <c r="CC1110" s="12">
        <v>20090</v>
      </c>
      <c r="CD1110" s="12">
        <v>19960</v>
      </c>
      <c r="CE1110" s="12">
        <v>9.5492957746478879</v>
      </c>
      <c r="CH1110" s="22">
        <v>42943</v>
      </c>
      <c r="CI1110">
        <v>398</v>
      </c>
      <c r="CJ1110">
        <v>470</v>
      </c>
      <c r="CK1110">
        <v>398</v>
      </c>
      <c r="CL1110">
        <v>470</v>
      </c>
      <c r="CM1110" s="22">
        <v>42944</v>
      </c>
      <c r="CN1110">
        <v>488</v>
      </c>
      <c r="CO1110">
        <v>493</v>
      </c>
      <c r="CP1110">
        <v>420</v>
      </c>
      <c r="CQ1110">
        <v>426</v>
      </c>
      <c r="CR1110" s="22">
        <v>42947</v>
      </c>
      <c r="CS1110">
        <v>433</v>
      </c>
      <c r="CT1110">
        <v>436</v>
      </c>
      <c r="CU1110">
        <v>408</v>
      </c>
      <c r="CV1110">
        <v>419</v>
      </c>
    </row>
    <row r="1111" spans="1:100">
      <c r="A1111" s="22">
        <v>42943</v>
      </c>
      <c r="B1111">
        <v>116</v>
      </c>
      <c r="C1111">
        <v>161</v>
      </c>
      <c r="D1111">
        <v>116</v>
      </c>
      <c r="E1111">
        <v>152</v>
      </c>
      <c r="F1111" s="23">
        <f t="shared" si="110"/>
        <v>0.31034482758620685</v>
      </c>
      <c r="G1111" s="22">
        <v>42944</v>
      </c>
      <c r="H1111">
        <v>149</v>
      </c>
      <c r="I1111">
        <v>160</v>
      </c>
      <c r="J1111">
        <v>135</v>
      </c>
      <c r="K1111">
        <v>143</v>
      </c>
      <c r="L1111" s="22">
        <v>42947</v>
      </c>
      <c r="M1111">
        <v>148</v>
      </c>
      <c r="N1111" s="4">
        <v>42944</v>
      </c>
      <c r="O1111" s="3" t="s">
        <v>15</v>
      </c>
      <c r="P1111" s="3">
        <v>4347</v>
      </c>
      <c r="Q1111" s="3" t="s">
        <v>425</v>
      </c>
      <c r="R1111" s="3" t="s">
        <v>17</v>
      </c>
      <c r="S1111" s="3">
        <v>0.05</v>
      </c>
      <c r="T1111" s="3">
        <v>1</v>
      </c>
      <c r="U1111" s="3">
        <v>0</v>
      </c>
      <c r="V1111" s="3">
        <v>3300</v>
      </c>
      <c r="W1111">
        <v>149</v>
      </c>
      <c r="X1111" s="4">
        <v>42947</v>
      </c>
      <c r="Y1111">
        <v>143</v>
      </c>
      <c r="Z1111" s="10">
        <f t="shared" si="109"/>
        <v>-19800</v>
      </c>
      <c r="AA1111" s="10">
        <f t="shared" si="108"/>
        <v>19800</v>
      </c>
      <c r="AB1111">
        <f t="shared" si="111"/>
        <v>-19800</v>
      </c>
      <c r="AC1111">
        <f t="shared" si="112"/>
        <v>-704020</v>
      </c>
      <c r="AD1111">
        <f t="shared" si="113"/>
        <v>5.6962025316455667E-2</v>
      </c>
      <c r="AE1111" s="15">
        <v>42945</v>
      </c>
      <c r="AF1111" s="9">
        <v>3.9399364654155722E-3</v>
      </c>
      <c r="AG1111" s="12" t="s">
        <v>960</v>
      </c>
      <c r="AH1111" s="20">
        <v>42943.997916666667</v>
      </c>
      <c r="AI1111" s="12">
        <v>158</v>
      </c>
      <c r="AJ1111" s="12">
        <v>6</v>
      </c>
      <c r="AK1111" s="12">
        <v>3.95E-2</v>
      </c>
      <c r="AL1111" s="17">
        <v>190900</v>
      </c>
      <c r="AM1111" s="17">
        <v>0.5174825174825175</v>
      </c>
      <c r="AN1111" s="9"/>
      <c r="AO1111" s="9"/>
      <c r="AP1111" s="17">
        <v>13.9</v>
      </c>
      <c r="AQ1111" s="17">
        <v>9990</v>
      </c>
      <c r="AR1111" s="17">
        <v>0.87142857142857144</v>
      </c>
      <c r="AS1111" s="17">
        <v>7.8E-2</v>
      </c>
      <c r="AT1111" s="17">
        <v>0.87142857142857144</v>
      </c>
      <c r="AU1111" s="12">
        <v>0.88</v>
      </c>
      <c r="AV1111" s="12">
        <v>0</v>
      </c>
      <c r="AY1111" s="12">
        <v>69861611</v>
      </c>
      <c r="BA1111" s="12">
        <v>0.83018867924528306</v>
      </c>
      <c r="BD1111" s="12">
        <v>0.5174825174825175</v>
      </c>
      <c r="BE1111" s="12">
        <v>0.87142857142857144</v>
      </c>
      <c r="BF1111" s="12">
        <v>0.87142857142857144</v>
      </c>
      <c r="BG1111" s="12">
        <v>0.88</v>
      </c>
      <c r="BH1111" s="12">
        <v>4.0000000000000001E-3</v>
      </c>
      <c r="BI1111" s="12">
        <v>7.8E-2</v>
      </c>
      <c r="BJ1111" s="12">
        <v>7.0000000000000001E-3</v>
      </c>
      <c r="BK1111" s="12">
        <v>0.70599999999999996</v>
      </c>
      <c r="BL1111" s="12">
        <v>1002</v>
      </c>
      <c r="BM1111" s="12">
        <v>-1976</v>
      </c>
      <c r="BN1111" s="12">
        <v>469</v>
      </c>
      <c r="BO1111" s="12">
        <v>2960</v>
      </c>
      <c r="BP1111" s="12">
        <v>811</v>
      </c>
      <c r="BQ1111" s="12">
        <v>-916</v>
      </c>
      <c r="BR1111" s="12">
        <v>635</v>
      </c>
      <c r="BS1111" s="12">
        <v>3480</v>
      </c>
      <c r="BT1111" s="12">
        <v>0.25003476924421453</v>
      </c>
      <c r="BU1111" s="12">
        <v>0.64256344703508372</v>
      </c>
      <c r="BV1111" s="12">
        <v>0.69243952771846928</v>
      </c>
      <c r="BW1111" s="12">
        <v>0.62874333647012082</v>
      </c>
      <c r="BX1111" s="12">
        <v>0.59957451448778587</v>
      </c>
      <c r="BY1111" s="12">
        <v>1622.5</v>
      </c>
      <c r="BZ1111" s="12">
        <v>0.83018867924528306</v>
      </c>
      <c r="CB1111" s="12">
        <v>5.6538839724680434E-2</v>
      </c>
      <c r="CC1111" s="12">
        <v>20090</v>
      </c>
      <c r="CD1111" s="12">
        <v>19960</v>
      </c>
      <c r="CE1111" s="12">
        <v>9.1526907874733965</v>
      </c>
      <c r="CH1111" s="22">
        <v>42943</v>
      </c>
      <c r="CI1111">
        <v>116</v>
      </c>
      <c r="CJ1111">
        <v>161</v>
      </c>
      <c r="CK1111">
        <v>116</v>
      </c>
      <c r="CL1111">
        <v>152</v>
      </c>
      <c r="CM1111" s="22">
        <v>42944</v>
      </c>
      <c r="CN1111">
        <v>149</v>
      </c>
      <c r="CO1111">
        <v>160</v>
      </c>
      <c r="CP1111">
        <v>135</v>
      </c>
      <c r="CQ1111">
        <v>143</v>
      </c>
      <c r="CR1111" s="22">
        <v>42947</v>
      </c>
      <c r="CS1111">
        <v>148</v>
      </c>
      <c r="CT1111">
        <v>151</v>
      </c>
      <c r="CU1111">
        <v>127</v>
      </c>
      <c r="CV1111">
        <v>128</v>
      </c>
    </row>
    <row r="1112" spans="1:100">
      <c r="A1112" s="22">
        <v>42943</v>
      </c>
      <c r="B1112">
        <v>168</v>
      </c>
      <c r="C1112">
        <v>216</v>
      </c>
      <c r="D1112">
        <v>168</v>
      </c>
      <c r="E1112">
        <v>216</v>
      </c>
      <c r="F1112" s="23">
        <f t="shared" si="110"/>
        <v>0.28571428571428581</v>
      </c>
      <c r="G1112" s="22">
        <v>42944</v>
      </c>
      <c r="H1112">
        <v>286</v>
      </c>
      <c r="I1112">
        <v>296</v>
      </c>
      <c r="J1112">
        <v>281</v>
      </c>
      <c r="K1112">
        <v>296</v>
      </c>
      <c r="L1112" s="22">
        <v>42947</v>
      </c>
      <c r="M1112">
        <v>312</v>
      </c>
      <c r="N1112" s="4">
        <v>42944</v>
      </c>
      <c r="O1112" s="3" t="s">
        <v>15</v>
      </c>
      <c r="P1112" s="3">
        <v>4766</v>
      </c>
      <c r="Q1112" s="3" t="s">
        <v>512</v>
      </c>
      <c r="R1112" s="3" t="s">
        <v>17</v>
      </c>
      <c r="S1112" s="3">
        <v>0.05</v>
      </c>
      <c r="T1112" s="3">
        <v>2</v>
      </c>
      <c r="U1112" s="3">
        <v>0</v>
      </c>
      <c r="V1112" s="3">
        <v>3000</v>
      </c>
      <c r="W1112">
        <v>286</v>
      </c>
      <c r="X1112" s="4">
        <v>42947</v>
      </c>
      <c r="Y1112">
        <v>296</v>
      </c>
      <c r="Z1112" s="10">
        <f t="shared" si="109"/>
        <v>30000</v>
      </c>
      <c r="AA1112" s="10">
        <f t="shared" si="108"/>
        <v>30000</v>
      </c>
      <c r="AB1112" t="str">
        <f t="shared" si="111"/>
        <v/>
      </c>
      <c r="AC1112">
        <f t="shared" si="112"/>
        <v>-704020</v>
      </c>
      <c r="AD1112">
        <f t="shared" si="113"/>
        <v>2.3890784982935176E-2</v>
      </c>
      <c r="AE1112" s="15">
        <v>42945</v>
      </c>
      <c r="AF1112" s="9">
        <v>3.9399364654155722E-3</v>
      </c>
      <c r="AG1112" s="12" t="s">
        <v>954</v>
      </c>
      <c r="AH1112" s="20">
        <v>42943.998611111114</v>
      </c>
      <c r="AI1112" s="12">
        <v>293</v>
      </c>
      <c r="AJ1112" s="12">
        <v>77</v>
      </c>
      <c r="AK1112" s="12">
        <v>0.35649999999999998</v>
      </c>
      <c r="AL1112" s="17">
        <v>119000</v>
      </c>
      <c r="AM1112" s="17">
        <v>0.47635135135135137</v>
      </c>
      <c r="AN1112" s="9"/>
      <c r="AO1112" s="9"/>
      <c r="AP1112" s="17">
        <v>0</v>
      </c>
      <c r="AQ1112" s="17">
        <v>3324</v>
      </c>
      <c r="AR1112" s="17">
        <v>1</v>
      </c>
      <c r="AS1112" s="17">
        <v>0.14199999999999999</v>
      </c>
      <c r="AT1112" s="17">
        <v>1</v>
      </c>
      <c r="AU1112" s="12">
        <v>1</v>
      </c>
      <c r="AV1112" s="12">
        <v>1.01</v>
      </c>
      <c r="AY1112" s="12">
        <v>11229800</v>
      </c>
      <c r="BA1112" s="12">
        <v>1</v>
      </c>
      <c r="BD1112" s="12">
        <v>0.47635135135135137</v>
      </c>
      <c r="BE1112" s="12">
        <v>1</v>
      </c>
      <c r="BF1112" s="12">
        <v>1</v>
      </c>
      <c r="BG1112" s="12">
        <v>1</v>
      </c>
      <c r="BH1112" s="12">
        <v>0</v>
      </c>
      <c r="BI1112" s="12">
        <v>0.14199999999999999</v>
      </c>
      <c r="BJ1112" s="12">
        <v>0</v>
      </c>
      <c r="BK1112" s="12">
        <v>0.85299999999999998</v>
      </c>
      <c r="BL1112" s="12">
        <v>174</v>
      </c>
      <c r="BM1112" s="12">
        <v>9</v>
      </c>
      <c r="BN1112" s="12">
        <v>0</v>
      </c>
      <c r="BO1112" s="12">
        <v>812</v>
      </c>
      <c r="BP1112" s="12">
        <v>160</v>
      </c>
      <c r="BQ1112" s="12">
        <v>-51</v>
      </c>
      <c r="BR1112" s="12">
        <v>-47</v>
      </c>
      <c r="BS1112" s="12">
        <v>623</v>
      </c>
      <c r="BT1112" s="12">
        <v>0.25010684496570157</v>
      </c>
      <c r="BU1112" s="12">
        <v>0.67673788837538662</v>
      </c>
      <c r="BV1112" s="12">
        <v>0.73748589825162092</v>
      </c>
      <c r="BW1112" s="12">
        <v>0.67783795930776791</v>
      </c>
      <c r="BX1112" s="12">
        <v>0.6379080256648334</v>
      </c>
      <c r="BY1112" s="12">
        <v>1622.5</v>
      </c>
      <c r="BZ1112" s="12">
        <v>1</v>
      </c>
      <c r="CB1112" s="12">
        <v>5.6538839724680434E-2</v>
      </c>
      <c r="CC1112" s="12">
        <v>20090</v>
      </c>
      <c r="CD1112" s="12">
        <v>19960</v>
      </c>
      <c r="CE1112" s="12">
        <v>8.425205640423032</v>
      </c>
      <c r="CH1112" s="22">
        <v>42943</v>
      </c>
      <c r="CI1112">
        <v>168</v>
      </c>
      <c r="CJ1112">
        <v>216</v>
      </c>
      <c r="CK1112">
        <v>168</v>
      </c>
      <c r="CL1112">
        <v>216</v>
      </c>
      <c r="CM1112" s="22">
        <v>42944</v>
      </c>
      <c r="CN1112">
        <v>286</v>
      </c>
      <c r="CO1112">
        <v>296</v>
      </c>
      <c r="CP1112">
        <v>281</v>
      </c>
      <c r="CQ1112">
        <v>296</v>
      </c>
      <c r="CR1112" s="22">
        <v>42947</v>
      </c>
      <c r="CS1112">
        <v>312</v>
      </c>
      <c r="CT1112">
        <v>326</v>
      </c>
      <c r="CU1112">
        <v>225</v>
      </c>
      <c r="CV1112">
        <v>234</v>
      </c>
    </row>
    <row r="1113" spans="1:100">
      <c r="A1113" s="22">
        <v>42943</v>
      </c>
      <c r="B1113">
        <v>1872</v>
      </c>
      <c r="C1113">
        <v>1950</v>
      </c>
      <c r="D1113">
        <v>1855</v>
      </c>
      <c r="E1113">
        <v>1901</v>
      </c>
      <c r="F1113" s="23">
        <f t="shared" si="110"/>
        <v>1.5491452991452936E-2</v>
      </c>
      <c r="G1113" s="22">
        <v>42944</v>
      </c>
      <c r="H1113">
        <v>1661</v>
      </c>
      <c r="I1113">
        <v>1730</v>
      </c>
      <c r="J1113">
        <v>1501</v>
      </c>
      <c r="K1113">
        <v>1501</v>
      </c>
      <c r="L1113" s="22">
        <v>42947</v>
      </c>
      <c r="M1113">
        <v>1495</v>
      </c>
      <c r="N1113" s="4">
        <v>42944</v>
      </c>
      <c r="O1113" s="3" t="s">
        <v>11</v>
      </c>
      <c r="P1113" s="3">
        <v>3793</v>
      </c>
      <c r="Q1113" s="3" t="s">
        <v>175</v>
      </c>
      <c r="R1113" s="3" t="s">
        <v>13</v>
      </c>
      <c r="S1113" s="3">
        <v>0.05</v>
      </c>
      <c r="T1113" s="3">
        <v>2</v>
      </c>
      <c r="U1113" s="3">
        <v>0</v>
      </c>
      <c r="V1113" s="3">
        <v>300</v>
      </c>
      <c r="W1113">
        <v>1661</v>
      </c>
      <c r="X1113" s="4">
        <v>42947</v>
      </c>
      <c r="Y1113">
        <v>1501</v>
      </c>
      <c r="Z1113" s="10">
        <f t="shared" si="109"/>
        <v>-48000</v>
      </c>
      <c r="AA1113" s="10">
        <f t="shared" si="108"/>
        <v>48000</v>
      </c>
      <c r="AB1113" t="str">
        <f t="shared" si="111"/>
        <v/>
      </c>
      <c r="AC1113">
        <f t="shared" si="112"/>
        <v>-704020</v>
      </c>
      <c r="AD1113">
        <f t="shared" si="113"/>
        <v>1.2055455093429313E-3</v>
      </c>
      <c r="AE1113" s="15">
        <v>42945</v>
      </c>
      <c r="AF1113" s="9">
        <v>3.9399364654155722E-3</v>
      </c>
      <c r="AG1113" s="12" t="s">
        <v>957</v>
      </c>
      <c r="AH1113" s="20">
        <v>42943.99722222222</v>
      </c>
      <c r="AI1113" s="12">
        <v>1659</v>
      </c>
      <c r="AJ1113" s="12">
        <v>-242</v>
      </c>
      <c r="AK1113" s="12">
        <v>-0.1273</v>
      </c>
      <c r="AL1113" s="17">
        <v>57700</v>
      </c>
      <c r="AM1113" s="17">
        <v>0.78347768154563624</v>
      </c>
      <c r="AN1113" s="9"/>
      <c r="AO1113" s="9"/>
      <c r="AP1113" s="17">
        <v>120.69</v>
      </c>
      <c r="AQ1113" s="17">
        <v>43142</v>
      </c>
      <c r="AR1113" s="17">
        <v>0.37027206370272064</v>
      </c>
      <c r="AS1113" s="17">
        <v>0.17</v>
      </c>
      <c r="AT1113" s="17">
        <v>0.50327139492279505</v>
      </c>
      <c r="AU1113" s="12">
        <v>0.57747105966162071</v>
      </c>
      <c r="AV1113" s="12">
        <v>0</v>
      </c>
      <c r="AY1113" s="12">
        <v>28742000</v>
      </c>
      <c r="BA1113" s="12">
        <v>0</v>
      </c>
      <c r="BD1113" s="12">
        <v>0.78347768154563624</v>
      </c>
      <c r="BE1113" s="12">
        <v>0.37027206370272064</v>
      </c>
      <c r="BF1113" s="12">
        <v>0.50327139492279505</v>
      </c>
      <c r="BG1113" s="12">
        <v>0.57747105966162071</v>
      </c>
      <c r="BH1113" s="12">
        <v>0.02</v>
      </c>
      <c r="BI1113" s="12">
        <v>0.17</v>
      </c>
      <c r="BJ1113" s="12">
        <v>1.7000000000000001E-2</v>
      </c>
      <c r="BK1113" s="12">
        <v>0.748</v>
      </c>
      <c r="BL1113" s="12">
        <v>462</v>
      </c>
      <c r="BM1113" s="12">
        <v>-474</v>
      </c>
      <c r="BN1113" s="12">
        <v>228</v>
      </c>
      <c r="BO1113" s="12">
        <v>2129</v>
      </c>
      <c r="BP1113" s="12">
        <v>1531</v>
      </c>
      <c r="BQ1113" s="12">
        <v>-326</v>
      </c>
      <c r="BR1113" s="12">
        <v>132</v>
      </c>
      <c r="BS1113" s="12">
        <v>1911</v>
      </c>
      <c r="BT1113" s="12">
        <v>0.37254614583584189</v>
      </c>
      <c r="BU1113" s="12">
        <v>0.54102357310156579</v>
      </c>
      <c r="BV1113" s="12">
        <v>0.56562627878488658</v>
      </c>
      <c r="BW1113" s="12">
        <v>0.50676581436495349</v>
      </c>
      <c r="BX1113" s="12">
        <v>0.35415185154093803</v>
      </c>
      <c r="BY1113" s="12">
        <v>1622.5</v>
      </c>
      <c r="BZ1113" s="12">
        <v>0</v>
      </c>
      <c r="CB1113" s="12">
        <v>5.6538839724680434E-2</v>
      </c>
      <c r="CC1113" s="12">
        <v>20090</v>
      </c>
      <c r="CD1113" s="12">
        <v>19960</v>
      </c>
      <c r="CE1113" s="12">
        <v>13.857335689250645</v>
      </c>
      <c r="CH1113" s="22">
        <v>42943</v>
      </c>
      <c r="CI1113">
        <v>1872</v>
      </c>
      <c r="CJ1113">
        <v>1950</v>
      </c>
      <c r="CK1113">
        <v>1855</v>
      </c>
      <c r="CL1113">
        <v>1901</v>
      </c>
      <c r="CM1113" s="22">
        <v>42944</v>
      </c>
      <c r="CN1113">
        <v>1661</v>
      </c>
      <c r="CO1113">
        <v>1730</v>
      </c>
      <c r="CP1113">
        <v>1501</v>
      </c>
      <c r="CQ1113">
        <v>1501</v>
      </c>
      <c r="CR1113" s="22">
        <v>42947</v>
      </c>
      <c r="CS1113">
        <v>1495</v>
      </c>
      <c r="CT1113">
        <v>1499</v>
      </c>
      <c r="CU1113">
        <v>1409</v>
      </c>
      <c r="CV1113">
        <v>1465</v>
      </c>
    </row>
    <row r="1114" spans="1:100">
      <c r="A1114" s="22">
        <v>42943</v>
      </c>
      <c r="B1114">
        <v>353</v>
      </c>
      <c r="C1114">
        <v>361</v>
      </c>
      <c r="D1114">
        <v>341</v>
      </c>
      <c r="E1114">
        <v>344</v>
      </c>
      <c r="F1114" s="23">
        <f t="shared" si="110"/>
        <v>-2.5495750708215303E-2</v>
      </c>
      <c r="G1114" s="22">
        <v>42944</v>
      </c>
      <c r="H1114">
        <v>390</v>
      </c>
      <c r="I1114">
        <v>399</v>
      </c>
      <c r="J1114">
        <v>354</v>
      </c>
      <c r="K1114">
        <v>355</v>
      </c>
      <c r="L1114" s="22">
        <v>42947</v>
      </c>
      <c r="M1114">
        <v>363</v>
      </c>
      <c r="N1114" s="4">
        <v>42944</v>
      </c>
      <c r="O1114" s="3" t="s">
        <v>15</v>
      </c>
      <c r="P1114" s="3">
        <v>3845</v>
      </c>
      <c r="Q1114" s="3" t="s">
        <v>458</v>
      </c>
      <c r="R1114" s="3" t="s">
        <v>17</v>
      </c>
      <c r="S1114" s="3">
        <v>0.05</v>
      </c>
      <c r="T1114" s="3">
        <v>2</v>
      </c>
      <c r="U1114" s="3">
        <v>0</v>
      </c>
      <c r="V1114" s="3">
        <v>1500</v>
      </c>
      <c r="W1114">
        <v>390</v>
      </c>
      <c r="X1114" s="4">
        <v>42947</v>
      </c>
      <c r="Y1114">
        <v>355</v>
      </c>
      <c r="Z1114" s="10">
        <f t="shared" si="109"/>
        <v>-52500</v>
      </c>
      <c r="AA1114" s="10">
        <f t="shared" si="108"/>
        <v>52500</v>
      </c>
      <c r="AB1114" t="str">
        <f t="shared" si="111"/>
        <v/>
      </c>
      <c r="AC1114">
        <f t="shared" si="112"/>
        <v>-704020</v>
      </c>
      <c r="AD1114">
        <f t="shared" si="113"/>
        <v>0</v>
      </c>
      <c r="AE1114" s="15">
        <v>42945</v>
      </c>
      <c r="AF1114" s="9">
        <v>3.9399364654155722E-3</v>
      </c>
      <c r="AG1114" s="12" t="s">
        <v>960</v>
      </c>
      <c r="AH1114" s="20">
        <v>42943.997916666667</v>
      </c>
      <c r="AI1114" s="12">
        <v>390</v>
      </c>
      <c r="AJ1114" s="12">
        <v>46</v>
      </c>
      <c r="AK1114" s="12">
        <v>0.13370000000000001</v>
      </c>
      <c r="AL1114" s="17">
        <v>21400</v>
      </c>
      <c r="AM1114" s="17">
        <v>0.59436619718309858</v>
      </c>
      <c r="AN1114" s="9"/>
      <c r="AO1114" s="9"/>
      <c r="AP1114" s="17">
        <v>3707.4</v>
      </c>
      <c r="AQ1114" s="17">
        <v>4826</v>
      </c>
      <c r="AR1114" s="17">
        <v>0.91712707182320441</v>
      </c>
      <c r="AS1114" s="17">
        <v>0.20100000000000001</v>
      </c>
      <c r="AT1114" s="17">
        <v>0.75524475524475521</v>
      </c>
      <c r="AU1114" s="12">
        <v>0.77777777777777779</v>
      </c>
      <c r="AV1114" s="12" t="s">
        <v>988</v>
      </c>
      <c r="AY1114" s="12">
        <v>13594300</v>
      </c>
      <c r="BA1114" s="12">
        <v>0.8951048951048951</v>
      </c>
      <c r="BD1114" s="12">
        <v>0.59436619718309858</v>
      </c>
      <c r="BE1114" s="12">
        <v>0.91712707182320441</v>
      </c>
      <c r="BF1114" s="12">
        <v>0.75524475524475521</v>
      </c>
      <c r="BG1114" s="12">
        <v>0.77777777777777779</v>
      </c>
      <c r="BH1114" s="12">
        <v>8.0000000000000002E-3</v>
      </c>
      <c r="BI1114" s="12">
        <v>0.20100000000000001</v>
      </c>
      <c r="BJ1114" s="12">
        <v>0</v>
      </c>
      <c r="BK1114" s="12">
        <v>0.45800000000000002</v>
      </c>
      <c r="BL1114" s="12">
        <v>-447</v>
      </c>
      <c r="BM1114" s="12">
        <v>37</v>
      </c>
      <c r="BN1114" s="12">
        <v>394</v>
      </c>
      <c r="BO1114" s="12">
        <v>727</v>
      </c>
      <c r="BP1114" s="12">
        <v>-134</v>
      </c>
      <c r="BQ1114" s="12">
        <v>-167</v>
      </c>
      <c r="BR1114" s="12">
        <v>312</v>
      </c>
      <c r="BS1114" s="12">
        <v>730</v>
      </c>
      <c r="BT1114" s="12">
        <v>0.25003476924421453</v>
      </c>
      <c r="BU1114" s="12">
        <v>0.64256344703508372</v>
      </c>
      <c r="BV1114" s="12">
        <v>0.69243952771846928</v>
      </c>
      <c r="BW1114" s="12">
        <v>0.62874333647012082</v>
      </c>
      <c r="BX1114" s="12">
        <v>0.59957451448778587</v>
      </c>
      <c r="BY1114" s="12">
        <v>1622.5</v>
      </c>
      <c r="BZ1114" s="12">
        <v>0.8951048951048951</v>
      </c>
      <c r="CB1114" s="12">
        <v>5.6538839724680434E-2</v>
      </c>
      <c r="CC1114" s="12">
        <v>20090</v>
      </c>
      <c r="CD1114" s="12">
        <v>19960</v>
      </c>
      <c r="CE1114" s="12">
        <v>10.512529087568891</v>
      </c>
      <c r="CH1114" s="22">
        <v>42943</v>
      </c>
      <c r="CI1114">
        <v>353</v>
      </c>
      <c r="CJ1114">
        <v>361</v>
      </c>
      <c r="CK1114">
        <v>341</v>
      </c>
      <c r="CL1114">
        <v>344</v>
      </c>
      <c r="CM1114" s="22">
        <v>42944</v>
      </c>
      <c r="CN1114">
        <v>390</v>
      </c>
      <c r="CO1114">
        <v>399</v>
      </c>
      <c r="CP1114">
        <v>354</v>
      </c>
      <c r="CQ1114">
        <v>355</v>
      </c>
      <c r="CR1114" s="22">
        <v>42947</v>
      </c>
      <c r="CS1114">
        <v>363</v>
      </c>
      <c r="CT1114">
        <v>388</v>
      </c>
      <c r="CU1114">
        <v>357</v>
      </c>
      <c r="CV1114">
        <v>378</v>
      </c>
    </row>
    <row r="1115" spans="1:100">
      <c r="A1115" s="22">
        <v>42943</v>
      </c>
      <c r="B1115">
        <v>510</v>
      </c>
      <c r="C1115">
        <v>530</v>
      </c>
      <c r="D1115">
        <v>510</v>
      </c>
      <c r="E1115">
        <v>523</v>
      </c>
      <c r="F1115" s="23">
        <f t="shared" si="110"/>
        <v>2.5490196078431282E-2</v>
      </c>
      <c r="G1115" s="22">
        <v>42944</v>
      </c>
      <c r="H1115">
        <v>623</v>
      </c>
      <c r="I1115">
        <v>623</v>
      </c>
      <c r="J1115">
        <v>623</v>
      </c>
      <c r="K1115">
        <v>623</v>
      </c>
      <c r="L1115" s="22">
        <v>42947</v>
      </c>
      <c r="M1115">
        <v>718</v>
      </c>
      <c r="N1115" s="4">
        <v>42944</v>
      </c>
      <c r="O1115" s="3" t="s">
        <v>15</v>
      </c>
      <c r="P1115" s="3">
        <v>4366</v>
      </c>
      <c r="Q1115" s="3" t="s">
        <v>513</v>
      </c>
      <c r="R1115" s="3" t="s">
        <v>17</v>
      </c>
      <c r="S1115" s="3">
        <v>0.05</v>
      </c>
      <c r="T1115" s="3">
        <v>2</v>
      </c>
      <c r="U1115" s="3">
        <v>0</v>
      </c>
      <c r="V1115" s="3">
        <v>1000</v>
      </c>
      <c r="W1115">
        <v>623</v>
      </c>
      <c r="X1115" s="4">
        <v>42947</v>
      </c>
      <c r="Y1115">
        <v>623</v>
      </c>
      <c r="Z1115" s="10">
        <f t="shared" si="109"/>
        <v>0</v>
      </c>
      <c r="AA1115" s="10">
        <f t="shared" si="108"/>
        <v>0</v>
      </c>
      <c r="AB1115" t="str">
        <f t="shared" si="111"/>
        <v/>
      </c>
      <c r="AC1115">
        <f t="shared" si="112"/>
        <v>-704020</v>
      </c>
      <c r="AD1115">
        <f t="shared" si="113"/>
        <v>0</v>
      </c>
      <c r="AE1115" s="15">
        <v>42945</v>
      </c>
      <c r="AF1115" s="9">
        <v>3.9399364654155722E-3</v>
      </c>
      <c r="AG1115" s="12" t="s">
        <v>954</v>
      </c>
      <c r="AH1115" s="20">
        <v>42943.927777777775</v>
      </c>
      <c r="AI1115" s="12">
        <v>623</v>
      </c>
      <c r="AJ1115" s="12">
        <v>100</v>
      </c>
      <c r="AK1115" s="12">
        <v>0.19120000000000001</v>
      </c>
      <c r="AL1115" s="17">
        <v>13000</v>
      </c>
      <c r="AM1115" s="17">
        <v>0.45585874799357945</v>
      </c>
      <c r="AN1115" s="9"/>
      <c r="AO1115" s="9"/>
      <c r="AP1115" s="17">
        <v>0</v>
      </c>
      <c r="AQ1115" s="17">
        <v>7102</v>
      </c>
      <c r="AR1115" s="17">
        <v>0.22429906542056074</v>
      </c>
      <c r="AS1115" s="17">
        <v>0.307</v>
      </c>
      <c r="AT1115" s="17">
        <v>0.46998722860791825</v>
      </c>
      <c r="AU1115" s="12">
        <v>0.51631701631701632</v>
      </c>
      <c r="AV1115" s="12">
        <v>0.96</v>
      </c>
      <c r="AY1115" s="12">
        <v>11400000</v>
      </c>
      <c r="BA1115" s="12">
        <v>1</v>
      </c>
      <c r="BD1115" s="12">
        <v>0.45585874799357945</v>
      </c>
      <c r="BE1115" s="12">
        <v>0.22429906542056074</v>
      </c>
      <c r="BF1115" s="12">
        <v>0.46998722860791825</v>
      </c>
      <c r="BG1115" s="12">
        <v>0.51631701631701632</v>
      </c>
      <c r="BH1115" s="12">
        <v>1.4E-2</v>
      </c>
      <c r="BI1115" s="12">
        <v>0.307</v>
      </c>
      <c r="BJ1115" s="12">
        <v>0</v>
      </c>
      <c r="BK1115" s="12">
        <v>0.41599999999999998</v>
      </c>
      <c r="BL1115" s="12">
        <v>18</v>
      </c>
      <c r="BM1115" s="12">
        <v>150</v>
      </c>
      <c r="BN1115" s="12">
        <v>-143</v>
      </c>
      <c r="BO1115" s="12">
        <v>534</v>
      </c>
      <c r="BP1115" s="12">
        <v>308</v>
      </c>
      <c r="BQ1115" s="12">
        <v>-223</v>
      </c>
      <c r="BR1115" s="12">
        <v>-645</v>
      </c>
      <c r="BS1115" s="12">
        <v>487</v>
      </c>
      <c r="BT1115" s="12">
        <v>0.25010684496570157</v>
      </c>
      <c r="BU1115" s="12">
        <v>0.67673788837538662</v>
      </c>
      <c r="BV1115" s="12">
        <v>0.73748589825162092</v>
      </c>
      <c r="BW1115" s="12">
        <v>0.67783795930776791</v>
      </c>
      <c r="BX1115" s="12">
        <v>0.6379080256648334</v>
      </c>
      <c r="BY1115" s="12">
        <v>1622.5</v>
      </c>
      <c r="BZ1115" s="12">
        <v>1</v>
      </c>
      <c r="CB1115" s="12">
        <v>5.6538839724680434E-2</v>
      </c>
      <c r="CC1115" s="12">
        <v>20090</v>
      </c>
      <c r="CD1115" s="12">
        <v>19960</v>
      </c>
      <c r="CE1115" s="12">
        <v>8.0627538558168741</v>
      </c>
      <c r="CH1115" s="22">
        <v>42943</v>
      </c>
      <c r="CI1115">
        <v>510</v>
      </c>
      <c r="CJ1115">
        <v>530</v>
      </c>
      <c r="CK1115">
        <v>510</v>
      </c>
      <c r="CL1115">
        <v>523</v>
      </c>
      <c r="CM1115" s="22">
        <v>42944</v>
      </c>
      <c r="CN1115">
        <v>623</v>
      </c>
      <c r="CO1115">
        <v>623</v>
      </c>
      <c r="CP1115">
        <v>623</v>
      </c>
      <c r="CQ1115">
        <v>623</v>
      </c>
      <c r="CR1115" s="22">
        <v>42947</v>
      </c>
      <c r="CS1115">
        <v>718</v>
      </c>
      <c r="CT1115">
        <v>718</v>
      </c>
      <c r="CU1115">
        <v>633</v>
      </c>
      <c r="CV1115">
        <v>680</v>
      </c>
    </row>
    <row r="1116" spans="1:100">
      <c r="A1116" s="22">
        <v>42943</v>
      </c>
      <c r="B1116">
        <v>418</v>
      </c>
      <c r="C1116">
        <v>442</v>
      </c>
      <c r="D1116">
        <v>411</v>
      </c>
      <c r="E1116">
        <v>442</v>
      </c>
      <c r="F1116" s="23">
        <f t="shared" si="110"/>
        <v>5.741626794258381E-2</v>
      </c>
      <c r="G1116" s="22">
        <v>42944</v>
      </c>
      <c r="H1116">
        <v>455</v>
      </c>
      <c r="I1116">
        <v>458</v>
      </c>
      <c r="J1116">
        <v>392</v>
      </c>
      <c r="K1116">
        <v>393</v>
      </c>
      <c r="L1116" s="22">
        <v>42947</v>
      </c>
      <c r="M1116">
        <v>389</v>
      </c>
      <c r="N1116" s="4">
        <v>42944</v>
      </c>
      <c r="O1116" s="3" t="s">
        <v>15</v>
      </c>
      <c r="P1116" s="3">
        <v>7567</v>
      </c>
      <c r="Q1116" s="3" t="s">
        <v>239</v>
      </c>
      <c r="R1116" s="3" t="s">
        <v>17</v>
      </c>
      <c r="S1116" s="3">
        <v>0.05</v>
      </c>
      <c r="T1116" s="3">
        <v>2</v>
      </c>
      <c r="U1116" s="3">
        <v>0</v>
      </c>
      <c r="V1116" s="3">
        <v>2000</v>
      </c>
      <c r="W1116">
        <v>455</v>
      </c>
      <c r="X1116" s="4">
        <v>42947</v>
      </c>
      <c r="Y1116">
        <v>393</v>
      </c>
      <c r="Z1116" s="10">
        <f t="shared" si="109"/>
        <v>-124000</v>
      </c>
      <c r="AA1116" s="10">
        <f t="shared" si="108"/>
        <v>124000</v>
      </c>
      <c r="AB1116" t="str">
        <f t="shared" si="111"/>
        <v/>
      </c>
      <c r="AC1116">
        <f t="shared" si="112"/>
        <v>-704020</v>
      </c>
      <c r="AD1116">
        <f t="shared" si="113"/>
        <v>8.9999999999999969E-2</v>
      </c>
      <c r="AE1116" s="15">
        <v>42945</v>
      </c>
      <c r="AF1116" s="9">
        <v>3.9399364654155722E-3</v>
      </c>
      <c r="AG1116" s="12" t="s">
        <v>960</v>
      </c>
      <c r="AH1116" s="20">
        <v>42943.996527777781</v>
      </c>
      <c r="AI1116" s="12">
        <v>500</v>
      </c>
      <c r="AJ1116" s="12">
        <v>58</v>
      </c>
      <c r="AK1116" s="12">
        <v>0.13120000000000001</v>
      </c>
      <c r="AL1116" s="17">
        <v>11000</v>
      </c>
      <c r="AM1116" s="17">
        <v>0.54452926208651398</v>
      </c>
      <c r="AN1116" s="9"/>
      <c r="AO1116" s="9"/>
      <c r="AP1116" s="17">
        <v>0</v>
      </c>
      <c r="AQ1116" s="17">
        <v>2000</v>
      </c>
      <c r="AR1116" s="17">
        <v>0.79148936170212769</v>
      </c>
      <c r="AS1116" s="17">
        <v>0.35399999999999998</v>
      </c>
      <c r="AT1116" s="17">
        <v>0.81297709923664119</v>
      </c>
      <c r="AU1116" s="12">
        <v>0.82310469314079426</v>
      </c>
      <c r="AV1116" s="12">
        <v>1.78</v>
      </c>
      <c r="AY1116" s="12">
        <v>5090000</v>
      </c>
      <c r="BA1116" s="12">
        <v>0.60483870967741937</v>
      </c>
      <c r="BD1116" s="12">
        <v>0.54452926208651398</v>
      </c>
      <c r="BE1116" s="12">
        <v>0.79148936170212769</v>
      </c>
      <c r="BF1116" s="12">
        <v>0.81297709923664119</v>
      </c>
      <c r="BG1116" s="12">
        <v>0.82310469314079426</v>
      </c>
      <c r="BH1116" s="12">
        <v>0</v>
      </c>
      <c r="BI1116" s="12">
        <v>0.35399999999999998</v>
      </c>
      <c r="BJ1116" s="12">
        <v>0</v>
      </c>
      <c r="BK1116" s="12">
        <v>0.61299999999999999</v>
      </c>
      <c r="BL1116" s="12">
        <v>-14</v>
      </c>
      <c r="BM1116" s="12">
        <v>-14</v>
      </c>
      <c r="BN1116" s="12">
        <v>106</v>
      </c>
      <c r="BO1116" s="12">
        <v>1227</v>
      </c>
      <c r="BP1116" s="12">
        <v>185</v>
      </c>
      <c r="BQ1116" s="12">
        <v>-14</v>
      </c>
      <c r="BR1116" s="12">
        <v>-144</v>
      </c>
      <c r="BS1116" s="12">
        <v>1150</v>
      </c>
      <c r="BT1116" s="12">
        <v>0.25003476924421453</v>
      </c>
      <c r="BU1116" s="12">
        <v>0.64256344703508372</v>
      </c>
      <c r="BV1116" s="12">
        <v>0.69243952771846928</v>
      </c>
      <c r="BW1116" s="12">
        <v>0.62874333647012082</v>
      </c>
      <c r="BX1116" s="12">
        <v>0.59957451448778587</v>
      </c>
      <c r="BY1116" s="12">
        <v>1622.5</v>
      </c>
      <c r="BZ1116" s="12">
        <v>0.60483870967741937</v>
      </c>
      <c r="CB1116" s="12">
        <v>5.6538839724680434E-2</v>
      </c>
      <c r="CC1116" s="12">
        <v>20090</v>
      </c>
      <c r="CD1116" s="12">
        <v>19960</v>
      </c>
      <c r="CE1116" s="12">
        <v>9.6310653833388642</v>
      </c>
      <c r="CH1116" s="22">
        <v>42943</v>
      </c>
      <c r="CI1116">
        <v>418</v>
      </c>
      <c r="CJ1116">
        <v>442</v>
      </c>
      <c r="CK1116">
        <v>411</v>
      </c>
      <c r="CL1116">
        <v>442</v>
      </c>
      <c r="CM1116" s="22">
        <v>42944</v>
      </c>
      <c r="CN1116">
        <v>455</v>
      </c>
      <c r="CO1116">
        <v>458</v>
      </c>
      <c r="CP1116">
        <v>392</v>
      </c>
      <c r="CQ1116">
        <v>393</v>
      </c>
      <c r="CR1116" s="22">
        <v>42947</v>
      </c>
      <c r="CS1116">
        <v>389</v>
      </c>
      <c r="CT1116">
        <v>389</v>
      </c>
      <c r="CU1116">
        <v>373</v>
      </c>
      <c r="CV1116">
        <v>382</v>
      </c>
    </row>
    <row r="1117" spans="1:100">
      <c r="A1117" s="22">
        <v>42943</v>
      </c>
      <c r="B1117">
        <v>1160</v>
      </c>
      <c r="C1117">
        <v>1168</v>
      </c>
      <c r="D1117">
        <v>1144</v>
      </c>
      <c r="E1117">
        <v>1166</v>
      </c>
      <c r="F1117" s="23">
        <f t="shared" si="110"/>
        <v>5.1724137931035141E-3</v>
      </c>
      <c r="G1117" s="22">
        <v>42944</v>
      </c>
      <c r="H1117">
        <v>1282</v>
      </c>
      <c r="I1117">
        <v>1344</v>
      </c>
      <c r="J1117">
        <v>1282</v>
      </c>
      <c r="K1117">
        <v>1328</v>
      </c>
      <c r="L1117" s="22">
        <v>42947</v>
      </c>
      <c r="M1117">
        <v>1298</v>
      </c>
      <c r="N1117" s="4">
        <v>42944</v>
      </c>
      <c r="O1117" s="3" t="s">
        <v>15</v>
      </c>
      <c r="P1117" s="3">
        <v>4980</v>
      </c>
      <c r="Q1117" s="3" t="s">
        <v>514</v>
      </c>
      <c r="R1117" s="3" t="s">
        <v>17</v>
      </c>
      <c r="S1117" s="3">
        <v>0.05</v>
      </c>
      <c r="T1117" s="3">
        <v>2</v>
      </c>
      <c r="U1117" s="3">
        <v>0</v>
      </c>
      <c r="V1117" s="3">
        <v>500</v>
      </c>
      <c r="W1117">
        <v>1282</v>
      </c>
      <c r="X1117" s="4">
        <v>42947</v>
      </c>
      <c r="Y1117">
        <v>1328</v>
      </c>
      <c r="Z1117" s="10">
        <f t="shared" si="109"/>
        <v>23000</v>
      </c>
      <c r="AA1117" s="10">
        <f t="shared" si="108"/>
        <v>23000</v>
      </c>
      <c r="AB1117" t="str">
        <f t="shared" si="111"/>
        <v/>
      </c>
      <c r="AC1117">
        <f t="shared" si="112"/>
        <v>-704020</v>
      </c>
      <c r="AD1117">
        <f t="shared" si="113"/>
        <v>4.6583850931677384E-3</v>
      </c>
      <c r="AE1117" s="15">
        <v>42945</v>
      </c>
      <c r="AF1117" s="9">
        <v>3.9399364654155722E-3</v>
      </c>
      <c r="AG1117" s="12" t="s">
        <v>962</v>
      </c>
      <c r="AH1117" s="20">
        <v>42943.988888888889</v>
      </c>
      <c r="AI1117" s="12">
        <v>1288</v>
      </c>
      <c r="AJ1117" s="12">
        <v>122</v>
      </c>
      <c r="AK1117" s="12">
        <v>0.1046</v>
      </c>
      <c r="AL1117" s="17">
        <v>10700</v>
      </c>
      <c r="AM1117" s="17">
        <v>0.31174698795180722</v>
      </c>
      <c r="AN1117" s="17">
        <v>-2</v>
      </c>
      <c r="AO1117" s="9"/>
      <c r="AP1117" s="17">
        <v>386.19</v>
      </c>
      <c r="AQ1117" s="17">
        <v>84085</v>
      </c>
      <c r="AR1117" s="17">
        <v>1</v>
      </c>
      <c r="AS1117" s="17">
        <v>0</v>
      </c>
      <c r="AT1117" s="17">
        <v>1</v>
      </c>
      <c r="AU1117" s="12">
        <v>0.61909448818897639</v>
      </c>
      <c r="AV1117" s="12">
        <v>3.01</v>
      </c>
      <c r="AY1117" s="12">
        <v>63316900</v>
      </c>
      <c r="BA1117" s="12">
        <v>1</v>
      </c>
      <c r="BB1117" s="12">
        <v>-1</v>
      </c>
      <c r="BC1117" s="15">
        <v>42565</v>
      </c>
      <c r="BD1117" s="12">
        <v>0.31174698795180722</v>
      </c>
      <c r="BE1117" s="12">
        <v>1</v>
      </c>
      <c r="BF1117" s="12">
        <v>1</v>
      </c>
      <c r="BG1117" s="12">
        <v>0.61909448818897639</v>
      </c>
      <c r="BH1117" s="12">
        <v>0</v>
      </c>
      <c r="BI1117" s="12">
        <v>0</v>
      </c>
      <c r="BJ1117" s="12">
        <v>0</v>
      </c>
      <c r="BK1117" s="12">
        <v>1</v>
      </c>
      <c r="BL1117" s="12">
        <v>133</v>
      </c>
      <c r="BM1117" s="12">
        <v>-27</v>
      </c>
      <c r="BN1117" s="12">
        <v>-115</v>
      </c>
      <c r="BO1117" s="12">
        <v>164</v>
      </c>
      <c r="BP1117" s="12">
        <v>104</v>
      </c>
      <c r="BQ1117" s="12">
        <v>-30</v>
      </c>
      <c r="BR1117" s="12">
        <v>-60</v>
      </c>
      <c r="BS1117" s="12">
        <v>157</v>
      </c>
      <c r="BT1117" s="12">
        <v>0.19310181032738705</v>
      </c>
      <c r="BU1117" s="12">
        <v>0.68644258731570218</v>
      </c>
      <c r="BV1117" s="12">
        <v>0.76347789805317523</v>
      </c>
      <c r="BW1117" s="12">
        <v>0.70839120787260279</v>
      </c>
      <c r="BX1117" s="12">
        <v>0.56605271778680233</v>
      </c>
      <c r="BY1117" s="12">
        <v>1622.5</v>
      </c>
      <c r="BZ1117" s="12">
        <v>1</v>
      </c>
      <c r="CB1117" s="12">
        <v>5.6538839724680434E-2</v>
      </c>
      <c r="CC1117" s="12">
        <v>20090</v>
      </c>
      <c r="CD1117" s="12">
        <v>19960</v>
      </c>
      <c r="CE1117" s="12">
        <v>5.5138554216867464</v>
      </c>
      <c r="CH1117" s="22">
        <v>42943</v>
      </c>
      <c r="CI1117">
        <v>1160</v>
      </c>
      <c r="CJ1117">
        <v>1168</v>
      </c>
      <c r="CK1117">
        <v>1144</v>
      </c>
      <c r="CL1117">
        <v>1166</v>
      </c>
      <c r="CM1117" s="22">
        <v>42944</v>
      </c>
      <c r="CN1117">
        <v>1282</v>
      </c>
      <c r="CO1117">
        <v>1344</v>
      </c>
      <c r="CP1117">
        <v>1282</v>
      </c>
      <c r="CQ1117">
        <v>1328</v>
      </c>
      <c r="CR1117" s="22">
        <v>42947</v>
      </c>
      <c r="CS1117">
        <v>1298</v>
      </c>
      <c r="CT1117">
        <v>1339</v>
      </c>
      <c r="CU1117">
        <v>1291</v>
      </c>
      <c r="CV1117">
        <v>1334</v>
      </c>
    </row>
    <row r="1118" spans="1:100">
      <c r="A1118" s="22">
        <v>42943</v>
      </c>
      <c r="B1118">
        <v>30</v>
      </c>
      <c r="C1118">
        <v>34</v>
      </c>
      <c r="D1118">
        <v>26</v>
      </c>
      <c r="E1118">
        <v>28</v>
      </c>
      <c r="F1118" s="23">
        <f t="shared" si="110"/>
        <v>-6.6666666666666652E-2</v>
      </c>
      <c r="G1118" s="22">
        <v>42944</v>
      </c>
      <c r="H1118">
        <v>27</v>
      </c>
      <c r="I1118">
        <v>28</v>
      </c>
      <c r="J1118">
        <v>26</v>
      </c>
      <c r="K1118">
        <v>26</v>
      </c>
      <c r="L1118" s="22">
        <v>42947</v>
      </c>
      <c r="M1118">
        <v>26</v>
      </c>
      <c r="N1118" s="4">
        <v>42944</v>
      </c>
      <c r="O1118" s="3" t="s">
        <v>11</v>
      </c>
      <c r="P1118" s="3">
        <v>8894</v>
      </c>
      <c r="Q1118" s="3" t="s">
        <v>74</v>
      </c>
      <c r="R1118" s="3" t="s">
        <v>13</v>
      </c>
      <c r="S1118" s="3">
        <v>0.05</v>
      </c>
      <c r="T1118" s="3">
        <v>1</v>
      </c>
      <c r="U1118" s="3">
        <v>0</v>
      </c>
      <c r="V1118" s="3">
        <v>17900</v>
      </c>
      <c r="W1118">
        <v>27</v>
      </c>
      <c r="X1118" s="4">
        <v>42947</v>
      </c>
      <c r="Y1118">
        <v>26</v>
      </c>
      <c r="Z1118" s="10">
        <f t="shared" si="109"/>
        <v>-17900</v>
      </c>
      <c r="AA1118" s="10">
        <f t="shared" si="108"/>
        <v>17900</v>
      </c>
      <c r="AB1118" t="str">
        <f t="shared" si="111"/>
        <v/>
      </c>
      <c r="AC1118">
        <f t="shared" si="112"/>
        <v>-704020</v>
      </c>
      <c r="AD1118">
        <f t="shared" si="113"/>
        <v>3.6900369003690647E-3</v>
      </c>
      <c r="AE1118" s="15">
        <v>42945</v>
      </c>
      <c r="AF1118" s="9">
        <v>3.9399364654155722E-3</v>
      </c>
      <c r="AG1118" s="12" t="s">
        <v>954</v>
      </c>
      <c r="AH1118" s="20">
        <v>42943.966666666667</v>
      </c>
      <c r="AI1118" s="12">
        <v>27.1</v>
      </c>
      <c r="AJ1118" s="12">
        <v>-0.9</v>
      </c>
      <c r="AK1118" s="12">
        <v>-3.2099999999999997E-2</v>
      </c>
      <c r="AL1118" s="17">
        <v>10500</v>
      </c>
      <c r="AM1118" s="17">
        <v>0.5</v>
      </c>
      <c r="AN1118" s="9"/>
      <c r="AO1118" s="9"/>
      <c r="AP1118" s="17">
        <v>0</v>
      </c>
      <c r="AQ1118" s="17">
        <v>1916</v>
      </c>
      <c r="AR1118" s="17">
        <v>0.55555555555555558</v>
      </c>
      <c r="AS1118" s="17">
        <v>0.254</v>
      </c>
      <c r="AT1118" s="17">
        <v>0.55555555555555558</v>
      </c>
      <c r="AU1118" s="12">
        <v>0.3</v>
      </c>
      <c r="AV1118" s="12">
        <v>0</v>
      </c>
      <c r="AY1118" s="12">
        <v>73692398</v>
      </c>
      <c r="BA1118" s="12">
        <v>0.5</v>
      </c>
      <c r="BD1118" s="12">
        <v>0.5</v>
      </c>
      <c r="BE1118" s="12">
        <v>0.55555555555555558</v>
      </c>
      <c r="BF1118" s="12">
        <v>0.55555555555555558</v>
      </c>
      <c r="BG1118" s="12">
        <v>0.3</v>
      </c>
      <c r="BH1118" s="12">
        <v>9.0999999999999998E-2</v>
      </c>
      <c r="BI1118" s="12">
        <v>0.254</v>
      </c>
      <c r="BJ1118" s="12">
        <v>0</v>
      </c>
      <c r="BK1118" s="12">
        <v>0.21199999999999999</v>
      </c>
      <c r="BL1118" s="12">
        <v>82</v>
      </c>
      <c r="BM1118" s="12">
        <v>105</v>
      </c>
      <c r="BN1118" s="12">
        <v>-68</v>
      </c>
      <c r="BO1118" s="12">
        <v>358</v>
      </c>
      <c r="BP1118" s="12">
        <v>-37</v>
      </c>
      <c r="BQ1118" s="12">
        <v>156</v>
      </c>
      <c r="BR1118" s="12">
        <v>-198</v>
      </c>
      <c r="BS1118" s="12">
        <v>197</v>
      </c>
      <c r="BT1118" s="12">
        <v>0.25010684496570157</v>
      </c>
      <c r="BU1118" s="12">
        <v>0.67673788837538662</v>
      </c>
      <c r="BV1118" s="12">
        <v>0.73748589825162092</v>
      </c>
      <c r="BW1118" s="12">
        <v>0.67783795930776791</v>
      </c>
      <c r="BX1118" s="12">
        <v>0.6379080256648334</v>
      </c>
      <c r="BY1118" s="12">
        <v>1622.5</v>
      </c>
      <c r="BZ1118" s="12">
        <v>0.5</v>
      </c>
      <c r="CB1118" s="12">
        <v>5.6538839724680434E-2</v>
      </c>
      <c r="CC1118" s="12">
        <v>20090</v>
      </c>
      <c r="CD1118" s="12">
        <v>19960</v>
      </c>
      <c r="CE1118" s="12">
        <v>8.8434782608695652</v>
      </c>
      <c r="CH1118" s="22">
        <v>42943</v>
      </c>
      <c r="CI1118">
        <v>30</v>
      </c>
      <c r="CJ1118">
        <v>34</v>
      </c>
      <c r="CK1118">
        <v>26</v>
      </c>
      <c r="CL1118">
        <v>28</v>
      </c>
      <c r="CM1118" s="22">
        <v>42944</v>
      </c>
      <c r="CN1118">
        <v>27</v>
      </c>
      <c r="CO1118">
        <v>28</v>
      </c>
      <c r="CP1118">
        <v>26</v>
      </c>
      <c r="CQ1118">
        <v>26</v>
      </c>
      <c r="CR1118" s="22">
        <v>42947</v>
      </c>
      <c r="CS1118">
        <v>26</v>
      </c>
      <c r="CT1118">
        <v>27</v>
      </c>
      <c r="CU1118">
        <v>25</v>
      </c>
      <c r="CV1118">
        <v>26</v>
      </c>
    </row>
    <row r="1119" spans="1:100">
      <c r="A1119" s="22">
        <v>42943</v>
      </c>
      <c r="B1119">
        <v>2540</v>
      </c>
      <c r="C1119">
        <v>2625</v>
      </c>
      <c r="D1119">
        <v>2386</v>
      </c>
      <c r="E1119">
        <v>2614</v>
      </c>
      <c r="F1119" s="23">
        <f t="shared" si="110"/>
        <v>2.9133858267716528E-2</v>
      </c>
      <c r="G1119" s="22">
        <v>42944</v>
      </c>
      <c r="H1119">
        <v>2470</v>
      </c>
      <c r="I1119">
        <v>2548</v>
      </c>
      <c r="J1119">
        <v>2339</v>
      </c>
      <c r="K1119">
        <v>2339</v>
      </c>
      <c r="L1119" s="22">
        <v>42947</v>
      </c>
      <c r="M1119">
        <v>2221</v>
      </c>
      <c r="N1119" s="4">
        <v>42944</v>
      </c>
      <c r="O1119" s="3" t="s">
        <v>11</v>
      </c>
      <c r="P1119" s="3">
        <v>6553</v>
      </c>
      <c r="Q1119" s="3" t="s">
        <v>477</v>
      </c>
      <c r="R1119" s="3" t="s">
        <v>13</v>
      </c>
      <c r="S1119" s="3">
        <v>0.05</v>
      </c>
      <c r="T1119" s="3">
        <v>2</v>
      </c>
      <c r="U1119" s="3">
        <v>0</v>
      </c>
      <c r="V1119" s="3">
        <v>200</v>
      </c>
      <c r="W1119">
        <v>2470</v>
      </c>
      <c r="X1119" s="4">
        <v>42947</v>
      </c>
      <c r="Y1119">
        <v>2339</v>
      </c>
      <c r="Z1119" s="10">
        <f t="shared" si="109"/>
        <v>-26200</v>
      </c>
      <c r="AA1119" s="10">
        <f t="shared" si="108"/>
        <v>26200</v>
      </c>
      <c r="AB1119" t="str">
        <f t="shared" si="111"/>
        <v/>
      </c>
      <c r="AC1119">
        <f t="shared" si="112"/>
        <v>-704020</v>
      </c>
      <c r="AD1119">
        <f t="shared" si="113"/>
        <v>2.371541501976282E-2</v>
      </c>
      <c r="AE1119" s="15">
        <v>42945</v>
      </c>
      <c r="AF1119" s="9">
        <v>3.9399364654155722E-3</v>
      </c>
      <c r="AG1119" s="12" t="s">
        <v>957</v>
      </c>
      <c r="AH1119" s="20">
        <v>42943.990972222222</v>
      </c>
      <c r="AI1119" s="12">
        <v>2530</v>
      </c>
      <c r="AJ1119" s="12">
        <v>-84</v>
      </c>
      <c r="AK1119" s="12">
        <v>-3.2099999999999997E-2</v>
      </c>
      <c r="AL1119" s="17">
        <v>10300</v>
      </c>
      <c r="AM1119" s="17">
        <v>0.48653270628473705</v>
      </c>
      <c r="AN1119" s="9"/>
      <c r="AO1119" s="9"/>
      <c r="AP1119" s="17">
        <v>217.98</v>
      </c>
      <c r="AQ1119" s="17">
        <v>21729</v>
      </c>
      <c r="AR1119" s="17">
        <v>0.25520833333333331</v>
      </c>
      <c r="AS1119" s="9"/>
      <c r="AT1119" s="17">
        <v>0.25520833333333331</v>
      </c>
      <c r="AU1119" s="12">
        <v>0.25520833333333331</v>
      </c>
      <c r="AV1119" s="12">
        <v>0.27</v>
      </c>
      <c r="AY1119" s="12">
        <v>9290000</v>
      </c>
      <c r="BA1119" s="12">
        <v>0.18051575931232092</v>
      </c>
      <c r="BD1119" s="12">
        <v>0.48653270628473705</v>
      </c>
      <c r="BE1119" s="12">
        <v>0.25520833333333331</v>
      </c>
      <c r="BF1119" s="12">
        <v>0.25520833333333331</v>
      </c>
      <c r="BG1119" s="12">
        <v>0.25520833333333331</v>
      </c>
      <c r="BT1119" s="12">
        <v>0.37254614583584189</v>
      </c>
      <c r="BU1119" s="12">
        <v>0.54102357310156579</v>
      </c>
      <c r="BV1119" s="12">
        <v>0.56562627878488658</v>
      </c>
      <c r="BW1119" s="12">
        <v>0.50676581436495349</v>
      </c>
      <c r="BX1119" s="12">
        <v>0.35415185154093803</v>
      </c>
      <c r="BY1119" s="12">
        <v>1622.5</v>
      </c>
      <c r="BZ1119" s="12">
        <v>0.18051575931232092</v>
      </c>
      <c r="CB1119" s="12">
        <v>5.6538839724680434E-2</v>
      </c>
      <c r="CC1119" s="12">
        <v>20090</v>
      </c>
      <c r="CD1119" s="12">
        <v>19960</v>
      </c>
      <c r="CE1119" s="12">
        <v>8.6052828224622182</v>
      </c>
      <c r="CH1119" s="22">
        <v>42943</v>
      </c>
      <c r="CI1119">
        <v>2540</v>
      </c>
      <c r="CJ1119">
        <v>2625</v>
      </c>
      <c r="CK1119">
        <v>2386</v>
      </c>
      <c r="CL1119">
        <v>2614</v>
      </c>
      <c r="CM1119" s="22">
        <v>42944</v>
      </c>
      <c r="CN1119">
        <v>2470</v>
      </c>
      <c r="CO1119">
        <v>2548</v>
      </c>
      <c r="CP1119">
        <v>2339</v>
      </c>
      <c r="CQ1119">
        <v>2339</v>
      </c>
      <c r="CR1119" s="22">
        <v>42947</v>
      </c>
      <c r="CS1119">
        <v>2221</v>
      </c>
      <c r="CT1119">
        <v>2295</v>
      </c>
      <c r="CU1119">
        <v>2220</v>
      </c>
      <c r="CV1119">
        <v>2238</v>
      </c>
    </row>
    <row r="1120" spans="1:100">
      <c r="A1120" s="22">
        <v>42943</v>
      </c>
      <c r="B1120">
        <v>790</v>
      </c>
      <c r="C1120">
        <v>854</v>
      </c>
      <c r="D1120">
        <v>783</v>
      </c>
      <c r="E1120">
        <v>840</v>
      </c>
      <c r="F1120" s="23">
        <f t="shared" si="110"/>
        <v>6.3291139240506222E-2</v>
      </c>
      <c r="G1120" s="22">
        <v>42944</v>
      </c>
      <c r="H1120">
        <v>706</v>
      </c>
      <c r="I1120">
        <v>717</v>
      </c>
      <c r="J1120">
        <v>690</v>
      </c>
      <c r="K1120">
        <v>690</v>
      </c>
      <c r="L1120" s="22">
        <v>42947</v>
      </c>
      <c r="M1120">
        <v>620</v>
      </c>
      <c r="N1120" s="4">
        <v>42944</v>
      </c>
      <c r="O1120" s="3" t="s">
        <v>11</v>
      </c>
      <c r="P1120" s="3">
        <v>1789</v>
      </c>
      <c r="Q1120" s="3" t="s">
        <v>515</v>
      </c>
      <c r="R1120" s="3" t="s">
        <v>13</v>
      </c>
      <c r="S1120" s="3">
        <v>0.05</v>
      </c>
      <c r="T1120" s="3">
        <v>1</v>
      </c>
      <c r="U1120" s="3">
        <v>0</v>
      </c>
      <c r="V1120" s="3">
        <v>600</v>
      </c>
      <c r="W1120">
        <v>706</v>
      </c>
      <c r="X1120" s="4">
        <v>42947</v>
      </c>
      <c r="Y1120">
        <v>690</v>
      </c>
      <c r="Z1120" s="10">
        <f t="shared" si="109"/>
        <v>-9600</v>
      </c>
      <c r="AA1120" s="10">
        <f t="shared" si="108"/>
        <v>9600</v>
      </c>
      <c r="AB1120" t="str">
        <f t="shared" si="111"/>
        <v/>
      </c>
      <c r="AC1120">
        <f t="shared" si="112"/>
        <v>-704020</v>
      </c>
      <c r="AD1120">
        <f t="shared" si="113"/>
        <v>7.1052631578947367E-2</v>
      </c>
      <c r="AE1120" s="15">
        <v>42945</v>
      </c>
      <c r="AF1120" s="9">
        <v>3.9399364654155722E-3</v>
      </c>
      <c r="AG1120" s="12" t="s">
        <v>960</v>
      </c>
      <c r="AH1120" s="20">
        <v>42943.998611111114</v>
      </c>
      <c r="AI1120" s="12">
        <v>760</v>
      </c>
      <c r="AJ1120" s="12">
        <v>-80</v>
      </c>
      <c r="AK1120" s="12">
        <v>-9.5200000000000007E-2</v>
      </c>
      <c r="AL1120" s="17">
        <v>9700</v>
      </c>
      <c r="AM1120" s="17">
        <v>0.67971014492753623</v>
      </c>
      <c r="AN1120" s="9"/>
      <c r="AO1120" s="9"/>
      <c r="AP1120" s="17">
        <v>4.01</v>
      </c>
      <c r="AQ1120" s="17">
        <v>4399</v>
      </c>
      <c r="AR1120" s="17">
        <v>0.68085106382978722</v>
      </c>
      <c r="AS1120" s="17">
        <v>8.7999999999999995E-2</v>
      </c>
      <c r="AT1120" s="17">
        <v>0.70645792563600784</v>
      </c>
      <c r="AU1120" s="12">
        <v>0.73913043478260865</v>
      </c>
      <c r="AV1120" s="12">
        <v>0.72</v>
      </c>
      <c r="AY1120" s="12">
        <v>6375284</v>
      </c>
      <c r="BA1120" s="12">
        <v>0.57627118644067798</v>
      </c>
      <c r="BD1120" s="12">
        <v>0.67971014492753623</v>
      </c>
      <c r="BE1120" s="12">
        <v>0.68085106382978722</v>
      </c>
      <c r="BF1120" s="12">
        <v>0.70645792563600784</v>
      </c>
      <c r="BG1120" s="12">
        <v>0.73913043478260865</v>
      </c>
      <c r="BH1120" s="12">
        <v>1E-3</v>
      </c>
      <c r="BI1120" s="12">
        <v>8.7999999999999995E-2</v>
      </c>
      <c r="BJ1120" s="12">
        <v>0</v>
      </c>
      <c r="BK1120" s="12">
        <v>0.75</v>
      </c>
      <c r="BL1120" s="12">
        <v>-130</v>
      </c>
      <c r="BM1120" s="12">
        <v>356</v>
      </c>
      <c r="BN1120" s="12">
        <v>-79</v>
      </c>
      <c r="BO1120" s="12">
        <v>702</v>
      </c>
      <c r="BP1120" s="12">
        <v>60</v>
      </c>
      <c r="BQ1120" s="12">
        <v>-255</v>
      </c>
      <c r="BR1120" s="12">
        <v>51</v>
      </c>
      <c r="BS1120" s="12">
        <v>556</v>
      </c>
      <c r="BT1120" s="12">
        <v>0.25003476924421453</v>
      </c>
      <c r="BU1120" s="12">
        <v>0.64256344703508372</v>
      </c>
      <c r="BV1120" s="12">
        <v>0.69243952771846928</v>
      </c>
      <c r="BW1120" s="12">
        <v>0.62874333647012082</v>
      </c>
      <c r="BX1120" s="12">
        <v>0.59957451448778587</v>
      </c>
      <c r="BY1120" s="12">
        <v>1622.5</v>
      </c>
      <c r="BZ1120" s="12">
        <v>0.57627118644067798</v>
      </c>
      <c r="CB1120" s="12">
        <v>5.6538839724680434E-2</v>
      </c>
      <c r="CC1120" s="12">
        <v>20090</v>
      </c>
      <c r="CD1120" s="12">
        <v>19960</v>
      </c>
      <c r="CE1120" s="12">
        <v>12.022003780718336</v>
      </c>
      <c r="CH1120" s="22">
        <v>42943</v>
      </c>
      <c r="CI1120">
        <v>790</v>
      </c>
      <c r="CJ1120">
        <v>854</v>
      </c>
      <c r="CK1120">
        <v>783</v>
      </c>
      <c r="CL1120">
        <v>840</v>
      </c>
      <c r="CM1120" s="22">
        <v>42944</v>
      </c>
      <c r="CN1120">
        <v>706</v>
      </c>
      <c r="CO1120">
        <v>717</v>
      </c>
      <c r="CP1120">
        <v>690</v>
      </c>
      <c r="CQ1120">
        <v>690</v>
      </c>
      <c r="CR1120" s="22">
        <v>42947</v>
      </c>
      <c r="CS1120">
        <v>620</v>
      </c>
      <c r="CT1120">
        <v>632</v>
      </c>
      <c r="CU1120">
        <v>593</v>
      </c>
      <c r="CV1120">
        <v>595</v>
      </c>
    </row>
    <row r="1121" spans="1:100">
      <c r="A1121" s="22">
        <v>42943</v>
      </c>
      <c r="B1121">
        <v>1299</v>
      </c>
      <c r="C1121">
        <v>1325</v>
      </c>
      <c r="D1121">
        <v>1278</v>
      </c>
      <c r="E1121">
        <v>1280</v>
      </c>
      <c r="F1121" s="23">
        <f t="shared" si="110"/>
        <v>-1.4626635873749017E-2</v>
      </c>
      <c r="G1121" s="22">
        <v>42944</v>
      </c>
      <c r="H1121">
        <v>1310</v>
      </c>
      <c r="I1121">
        <v>1355</v>
      </c>
      <c r="J1121">
        <v>1296</v>
      </c>
      <c r="K1121">
        <v>1354</v>
      </c>
      <c r="L1121" s="22">
        <v>42947</v>
      </c>
      <c r="M1121">
        <v>1368</v>
      </c>
      <c r="N1121" s="4">
        <v>42944</v>
      </c>
      <c r="O1121" s="3" t="s">
        <v>15</v>
      </c>
      <c r="P1121" s="3">
        <v>6627</v>
      </c>
      <c r="Q1121" s="3" t="s">
        <v>516</v>
      </c>
      <c r="R1121" s="3" t="s">
        <v>17</v>
      </c>
      <c r="S1121" s="3">
        <v>0.05</v>
      </c>
      <c r="T1121" s="3">
        <v>2</v>
      </c>
      <c r="U1121" s="3">
        <v>0</v>
      </c>
      <c r="V1121" s="3">
        <v>400</v>
      </c>
      <c r="W1121">
        <v>1310</v>
      </c>
      <c r="X1121" s="4">
        <v>42947</v>
      </c>
      <c r="Y1121">
        <v>1354</v>
      </c>
      <c r="Z1121" s="10">
        <f t="shared" si="109"/>
        <v>17600</v>
      </c>
      <c r="AA1121" s="10">
        <f t="shared" si="108"/>
        <v>17600</v>
      </c>
      <c r="AB1121" t="str">
        <f t="shared" si="111"/>
        <v/>
      </c>
      <c r="AC1121">
        <f t="shared" si="112"/>
        <v>-704020</v>
      </c>
      <c r="AD1121">
        <f t="shared" si="113"/>
        <v>7.575757575757569E-3</v>
      </c>
      <c r="AE1121" s="15">
        <v>42945</v>
      </c>
      <c r="AF1121" s="9">
        <v>3.9399364654155722E-3</v>
      </c>
      <c r="AG1121" s="12" t="s">
        <v>957</v>
      </c>
      <c r="AH1121" s="20">
        <v>42943.993750000001</v>
      </c>
      <c r="AI1121" s="12">
        <v>1320</v>
      </c>
      <c r="AJ1121" s="12">
        <v>40</v>
      </c>
      <c r="AK1121" s="12">
        <v>3.1300000000000001E-2</v>
      </c>
      <c r="AL1121" s="17">
        <v>6800</v>
      </c>
      <c r="AM1121" s="17">
        <v>0.25258493353028066</v>
      </c>
      <c r="AN1121" s="9"/>
      <c r="AO1121" s="9"/>
      <c r="AP1121" s="17">
        <v>0</v>
      </c>
      <c r="AQ1121" s="17">
        <v>12569</v>
      </c>
      <c r="AR1121" s="17">
        <v>0.59922178988326846</v>
      </c>
      <c r="AS1121" s="17">
        <v>0.11899999999999999</v>
      </c>
      <c r="AT1121" s="17">
        <v>0.77362637362637365</v>
      </c>
      <c r="AU1121" s="12">
        <v>0.78038379530916846</v>
      </c>
      <c r="AV1121" s="12" t="s">
        <v>988</v>
      </c>
      <c r="AY1121" s="12">
        <v>9282500</v>
      </c>
      <c r="BA1121" s="12">
        <v>1</v>
      </c>
      <c r="BD1121" s="12">
        <v>0.25258493353028066</v>
      </c>
      <c r="BE1121" s="12">
        <v>0.59922178988326846</v>
      </c>
      <c r="BF1121" s="12">
        <v>0.77362637362637365</v>
      </c>
      <c r="BG1121" s="12">
        <v>0.78038379530916846</v>
      </c>
      <c r="BH1121" s="12">
        <v>0.26700000000000002</v>
      </c>
      <c r="BI1121" s="12">
        <v>0.11899999999999999</v>
      </c>
      <c r="BJ1121" s="12" t="s">
        <v>968</v>
      </c>
      <c r="BK1121" s="12">
        <v>0.75700000000000001</v>
      </c>
      <c r="BL1121" s="12">
        <v>75</v>
      </c>
      <c r="BM1121" s="12">
        <v>-28</v>
      </c>
      <c r="BN1121" s="12">
        <v>-42</v>
      </c>
      <c r="BO1121" s="12">
        <v>60</v>
      </c>
      <c r="BP1121" s="12">
        <v>98</v>
      </c>
      <c r="BQ1121" s="12">
        <v>-106</v>
      </c>
      <c r="BR1121" s="12">
        <v>-8</v>
      </c>
      <c r="BS1121" s="12">
        <v>55</v>
      </c>
      <c r="BT1121" s="12">
        <v>0.37254614583584189</v>
      </c>
      <c r="BU1121" s="12">
        <v>0.54102357310156579</v>
      </c>
      <c r="BV1121" s="12">
        <v>0.56562627878488658</v>
      </c>
      <c r="BW1121" s="12">
        <v>0.50676581436495349</v>
      </c>
      <c r="BX1121" s="12">
        <v>0.35415185154093803</v>
      </c>
      <c r="BY1121" s="12">
        <v>1622.5</v>
      </c>
      <c r="BZ1121" s="12">
        <v>1</v>
      </c>
      <c r="CB1121" s="12">
        <v>5.6538839724680434E-2</v>
      </c>
      <c r="CC1121" s="12">
        <v>20090</v>
      </c>
      <c r="CD1121" s="12">
        <v>19960</v>
      </c>
      <c r="CE1121" s="12">
        <v>4.4674587373964423</v>
      </c>
      <c r="CH1121" s="22">
        <v>42943</v>
      </c>
      <c r="CI1121">
        <v>1299</v>
      </c>
      <c r="CJ1121">
        <v>1325</v>
      </c>
      <c r="CK1121">
        <v>1278</v>
      </c>
      <c r="CL1121">
        <v>1280</v>
      </c>
      <c r="CM1121" s="22">
        <v>42944</v>
      </c>
      <c r="CN1121">
        <v>1310</v>
      </c>
      <c r="CO1121">
        <v>1355</v>
      </c>
      <c r="CP1121">
        <v>1296</v>
      </c>
      <c r="CQ1121">
        <v>1354</v>
      </c>
      <c r="CR1121" s="22">
        <v>42947</v>
      </c>
      <c r="CS1121">
        <v>1368</v>
      </c>
      <c r="CT1121">
        <v>1431</v>
      </c>
      <c r="CU1121">
        <v>1336</v>
      </c>
      <c r="CV1121">
        <v>1345</v>
      </c>
    </row>
    <row r="1122" spans="1:100">
      <c r="A1122" s="22">
        <v>42943</v>
      </c>
      <c r="B1122">
        <v>1001</v>
      </c>
      <c r="C1122">
        <v>1006</v>
      </c>
      <c r="D1122">
        <v>993</v>
      </c>
      <c r="E1122">
        <v>999</v>
      </c>
      <c r="F1122" s="23">
        <f t="shared" si="110"/>
        <v>-1.9980019980020414E-3</v>
      </c>
      <c r="G1122" s="22">
        <v>42944</v>
      </c>
      <c r="H1122">
        <v>910</v>
      </c>
      <c r="I1122">
        <v>933</v>
      </c>
      <c r="J1122">
        <v>901</v>
      </c>
      <c r="K1122">
        <v>902</v>
      </c>
      <c r="L1122" s="22">
        <v>42947</v>
      </c>
      <c r="M1122">
        <v>894</v>
      </c>
      <c r="N1122" s="4">
        <v>42944</v>
      </c>
      <c r="O1122" s="3" t="s">
        <v>11</v>
      </c>
      <c r="P1122" s="3">
        <v>6754</v>
      </c>
      <c r="Q1122" s="3" t="s">
        <v>517</v>
      </c>
      <c r="R1122" s="3" t="s">
        <v>13</v>
      </c>
      <c r="S1122" s="3">
        <v>0.05</v>
      </c>
      <c r="T1122" s="3">
        <v>1</v>
      </c>
      <c r="U1122" s="3">
        <v>0</v>
      </c>
      <c r="V1122" s="3">
        <v>600</v>
      </c>
      <c r="W1122">
        <v>910</v>
      </c>
      <c r="X1122" s="4">
        <v>42947</v>
      </c>
      <c r="Y1122">
        <v>902</v>
      </c>
      <c r="Z1122" s="10">
        <f t="shared" si="109"/>
        <v>-4800</v>
      </c>
      <c r="AA1122" s="10">
        <f t="shared" si="108"/>
        <v>4800</v>
      </c>
      <c r="AB1122" t="str">
        <f t="shared" si="111"/>
        <v/>
      </c>
      <c r="AC1122">
        <f t="shared" si="112"/>
        <v>-704020</v>
      </c>
      <c r="AD1122">
        <f t="shared" si="113"/>
        <v>4.0590405904059046E-2</v>
      </c>
      <c r="AE1122" s="15">
        <v>42945</v>
      </c>
      <c r="AF1122" s="9">
        <v>3.9399364654155722E-3</v>
      </c>
      <c r="AG1122" s="12" t="s">
        <v>962</v>
      </c>
      <c r="AH1122" s="20">
        <v>42943.927083333336</v>
      </c>
      <c r="AI1122" s="12">
        <v>948.5</v>
      </c>
      <c r="AJ1122" s="12">
        <v>-50.5</v>
      </c>
      <c r="AK1122" s="12">
        <v>-5.0599999999999999E-2</v>
      </c>
      <c r="AL1122" s="17">
        <v>5100</v>
      </c>
      <c r="AM1122" s="17">
        <v>0.24501108647450112</v>
      </c>
      <c r="AN1122" s="17">
        <v>-4</v>
      </c>
      <c r="AO1122" s="9"/>
      <c r="AP1122" s="17">
        <v>4.29</v>
      </c>
      <c r="AQ1122" s="17">
        <v>124580</v>
      </c>
      <c r="AR1122" s="17">
        <v>0.44761904761904764</v>
      </c>
      <c r="AS1122" s="17">
        <v>0.16300000000000001</v>
      </c>
      <c r="AT1122" s="17">
        <v>0.68073394495412842</v>
      </c>
      <c r="AU1122" s="12">
        <v>0.68073394495412842</v>
      </c>
      <c r="AV1122" s="12">
        <v>1.66</v>
      </c>
      <c r="AW1122" s="12">
        <v>44</v>
      </c>
      <c r="AY1122" s="12">
        <v>138115294</v>
      </c>
      <c r="BA1122" s="12">
        <v>0</v>
      </c>
      <c r="BB1122" s="12">
        <v>-3</v>
      </c>
      <c r="BC1122" s="15">
        <v>42578</v>
      </c>
      <c r="BD1122" s="12">
        <v>0.24501108647450112</v>
      </c>
      <c r="BE1122" s="12">
        <v>0.44761904761904764</v>
      </c>
      <c r="BF1122" s="12">
        <v>0.68073394495412842</v>
      </c>
      <c r="BG1122" s="12">
        <v>0.68073394495412842</v>
      </c>
      <c r="BH1122" s="12">
        <v>0.48799999999999999</v>
      </c>
      <c r="BI1122" s="12">
        <v>0.16300000000000001</v>
      </c>
      <c r="BJ1122" s="12">
        <v>7.0000000000000007E-2</v>
      </c>
      <c r="BK1122" s="12">
        <v>0.38700000000000001</v>
      </c>
      <c r="BL1122" s="12">
        <v>117</v>
      </c>
      <c r="BM1122" s="12">
        <v>-50</v>
      </c>
      <c r="BN1122" s="12">
        <v>-100</v>
      </c>
      <c r="BO1122" s="12">
        <v>376</v>
      </c>
      <c r="BP1122" s="12">
        <v>161</v>
      </c>
      <c r="BQ1122" s="12">
        <v>-21</v>
      </c>
      <c r="BR1122" s="12">
        <v>-22</v>
      </c>
      <c r="BS1122" s="12">
        <v>395</v>
      </c>
      <c r="BT1122" s="12">
        <v>0.19310181032738705</v>
      </c>
      <c r="BU1122" s="12">
        <v>0.68644258731570218</v>
      </c>
      <c r="BV1122" s="12">
        <v>0.76347789805317523</v>
      </c>
      <c r="BW1122" s="12">
        <v>0.70839120787260279</v>
      </c>
      <c r="BX1122" s="12">
        <v>0.56605271778680233</v>
      </c>
      <c r="BY1122" s="12">
        <v>1622.5</v>
      </c>
      <c r="BZ1122" s="12">
        <v>0</v>
      </c>
      <c r="CB1122" s="12">
        <v>5.6538839724680434E-2</v>
      </c>
      <c r="CC1122" s="12">
        <v>20090</v>
      </c>
      <c r="CD1122" s="12">
        <v>19960</v>
      </c>
      <c r="CE1122" s="12">
        <v>4.3335004338185676</v>
      </c>
      <c r="CH1122" s="22">
        <v>42943</v>
      </c>
      <c r="CI1122">
        <v>1001</v>
      </c>
      <c r="CJ1122">
        <v>1006</v>
      </c>
      <c r="CK1122">
        <v>993</v>
      </c>
      <c r="CL1122">
        <v>999</v>
      </c>
      <c r="CM1122" s="22">
        <v>42944</v>
      </c>
      <c r="CN1122">
        <v>910</v>
      </c>
      <c r="CO1122">
        <v>933</v>
      </c>
      <c r="CP1122">
        <v>901</v>
      </c>
      <c r="CQ1122">
        <v>902</v>
      </c>
      <c r="CR1122" s="22">
        <v>42947</v>
      </c>
      <c r="CS1122">
        <v>894</v>
      </c>
      <c r="CT1122">
        <v>904</v>
      </c>
      <c r="CU1122">
        <v>874</v>
      </c>
      <c r="CV1122">
        <v>891</v>
      </c>
    </row>
    <row r="1123" spans="1:100">
      <c r="A1123" s="22">
        <v>42943</v>
      </c>
      <c r="B1123">
        <v>553</v>
      </c>
      <c r="C1123">
        <v>570</v>
      </c>
      <c r="D1123">
        <v>551</v>
      </c>
      <c r="E1123">
        <v>567</v>
      </c>
      <c r="F1123" s="23">
        <f t="shared" si="110"/>
        <v>2.5316455696202445E-2</v>
      </c>
      <c r="G1123" s="22">
        <v>42944</v>
      </c>
      <c r="H1123">
        <v>607</v>
      </c>
      <c r="I1123">
        <v>645</v>
      </c>
      <c r="J1123">
        <v>575</v>
      </c>
      <c r="K1123">
        <v>589</v>
      </c>
      <c r="L1123" s="22">
        <v>42947</v>
      </c>
      <c r="M1123">
        <v>579</v>
      </c>
      <c r="N1123" s="4">
        <v>42944</v>
      </c>
      <c r="O1123" s="3" t="s">
        <v>15</v>
      </c>
      <c r="P1123" s="3">
        <v>4308</v>
      </c>
      <c r="Q1123" s="3" t="s">
        <v>338</v>
      </c>
      <c r="R1123" s="3" t="s">
        <v>17</v>
      </c>
      <c r="S1123" s="3">
        <v>0.05</v>
      </c>
      <c r="T1123" s="3">
        <v>2</v>
      </c>
      <c r="U1123" s="3">
        <v>0</v>
      </c>
      <c r="V1123" s="3">
        <v>900</v>
      </c>
      <c r="W1123">
        <v>607</v>
      </c>
      <c r="X1123" s="4">
        <v>42947</v>
      </c>
      <c r="Y1123">
        <v>589</v>
      </c>
      <c r="Z1123" s="10">
        <f t="shared" si="109"/>
        <v>-16200</v>
      </c>
      <c r="AA1123" s="10">
        <f t="shared" si="108"/>
        <v>16200</v>
      </c>
      <c r="AB1123" t="str">
        <f t="shared" si="111"/>
        <v/>
      </c>
      <c r="AC1123">
        <f t="shared" si="112"/>
        <v>-704020</v>
      </c>
      <c r="AD1123">
        <f t="shared" si="113"/>
        <v>2.0967741935483897E-2</v>
      </c>
      <c r="AE1123" s="15">
        <v>42945</v>
      </c>
      <c r="AF1123" s="9">
        <v>3.9399364654155722E-3</v>
      </c>
      <c r="AG1123" s="12" t="s">
        <v>957</v>
      </c>
      <c r="AH1123" s="20">
        <v>42943.991666666669</v>
      </c>
      <c r="AI1123" s="12">
        <v>620</v>
      </c>
      <c r="AJ1123" s="12">
        <v>53</v>
      </c>
      <c r="AK1123" s="12">
        <v>9.35E-2</v>
      </c>
      <c r="AL1123" s="17">
        <v>5000</v>
      </c>
      <c r="AM1123" s="17">
        <v>0.34804753820033957</v>
      </c>
      <c r="AN1123" s="9"/>
      <c r="AO1123" s="9"/>
      <c r="AP1123" s="17">
        <v>0</v>
      </c>
      <c r="AQ1123" s="17">
        <v>8263</v>
      </c>
      <c r="AR1123" s="17">
        <v>0.38976377952755903</v>
      </c>
      <c r="AS1123" s="17">
        <v>0.107</v>
      </c>
      <c r="AT1123" s="17">
        <v>0.58167330677290841</v>
      </c>
      <c r="AU1123" s="12">
        <v>0.62897526501766787</v>
      </c>
      <c r="AV1123" s="12" t="s">
        <v>988</v>
      </c>
      <c r="AY1123" s="12">
        <v>14028700</v>
      </c>
      <c r="BA1123" s="12">
        <v>1</v>
      </c>
      <c r="BD1123" s="12">
        <v>0.34804753820033957</v>
      </c>
      <c r="BE1123" s="12">
        <v>0.38976377952755903</v>
      </c>
      <c r="BF1123" s="12">
        <v>0.58167330677290841</v>
      </c>
      <c r="BG1123" s="12">
        <v>0.62897526501766787</v>
      </c>
      <c r="BH1123" s="12">
        <v>0.108</v>
      </c>
      <c r="BI1123" s="12">
        <v>0.107</v>
      </c>
      <c r="BJ1123" s="12">
        <v>0</v>
      </c>
      <c r="BK1123" s="12">
        <v>0.84699999999999998</v>
      </c>
      <c r="BL1123" s="12">
        <v>491</v>
      </c>
      <c r="BM1123" s="12">
        <v>-159</v>
      </c>
      <c r="BN1123" s="12">
        <v>-422</v>
      </c>
      <c r="BO1123" s="12">
        <v>1443</v>
      </c>
      <c r="BP1123" s="12">
        <v>468</v>
      </c>
      <c r="BQ1123" s="12">
        <v>-232</v>
      </c>
      <c r="BR1123" s="12">
        <v>-70</v>
      </c>
      <c r="BS1123" s="12">
        <v>1535</v>
      </c>
      <c r="BT1123" s="12">
        <v>0.37254614583584189</v>
      </c>
      <c r="BU1123" s="12">
        <v>0.54102357310156579</v>
      </c>
      <c r="BV1123" s="12">
        <v>0.56562627878488658</v>
      </c>
      <c r="BW1123" s="12">
        <v>0.50676581436495349</v>
      </c>
      <c r="BX1123" s="12">
        <v>0.35415185154093803</v>
      </c>
      <c r="BY1123" s="12">
        <v>1622.5</v>
      </c>
      <c r="BZ1123" s="12">
        <v>1</v>
      </c>
      <c r="CB1123" s="12">
        <v>5.6538839724680434E-2</v>
      </c>
      <c r="CC1123" s="12">
        <v>20090</v>
      </c>
      <c r="CD1123" s="12">
        <v>19960</v>
      </c>
      <c r="CE1123" s="12">
        <v>6.1559016756477449</v>
      </c>
      <c r="CH1123" s="22">
        <v>42943</v>
      </c>
      <c r="CI1123">
        <v>553</v>
      </c>
      <c r="CJ1123">
        <v>570</v>
      </c>
      <c r="CK1123">
        <v>551</v>
      </c>
      <c r="CL1123">
        <v>567</v>
      </c>
      <c r="CM1123" s="22">
        <v>42944</v>
      </c>
      <c r="CN1123">
        <v>607</v>
      </c>
      <c r="CO1123">
        <v>645</v>
      </c>
      <c r="CP1123">
        <v>575</v>
      </c>
      <c r="CQ1123">
        <v>589</v>
      </c>
      <c r="CR1123" s="22">
        <v>42947</v>
      </c>
      <c r="CS1123">
        <v>579</v>
      </c>
      <c r="CT1123">
        <v>603</v>
      </c>
      <c r="CU1123">
        <v>577</v>
      </c>
      <c r="CV1123">
        <v>600</v>
      </c>
    </row>
    <row r="1124" spans="1:100">
      <c r="A1124" s="22">
        <v>42944</v>
      </c>
      <c r="B1124">
        <v>6</v>
      </c>
      <c r="C1124">
        <v>7</v>
      </c>
      <c r="D1124">
        <v>6</v>
      </c>
      <c r="E1124">
        <v>6</v>
      </c>
      <c r="F1124" s="23">
        <f t="shared" si="110"/>
        <v>0</v>
      </c>
      <c r="G1124" s="22">
        <v>42947</v>
      </c>
      <c r="H1124">
        <v>7</v>
      </c>
      <c r="I1124">
        <v>7</v>
      </c>
      <c r="J1124">
        <v>6</v>
      </c>
      <c r="K1124">
        <v>7</v>
      </c>
      <c r="L1124" s="22">
        <v>42948</v>
      </c>
      <c r="M1124">
        <v>7</v>
      </c>
      <c r="N1124" s="4">
        <v>42947</v>
      </c>
      <c r="O1124" s="3" t="s">
        <v>15</v>
      </c>
      <c r="P1124" s="3">
        <v>8107</v>
      </c>
      <c r="Q1124" s="3" t="s">
        <v>137</v>
      </c>
      <c r="R1124" s="3" t="s">
        <v>17</v>
      </c>
      <c r="S1124" s="3">
        <v>0.05</v>
      </c>
      <c r="T1124" s="3">
        <v>1</v>
      </c>
      <c r="U1124" s="3">
        <v>0</v>
      </c>
      <c r="V1124" s="3">
        <v>84000</v>
      </c>
      <c r="W1124">
        <v>7</v>
      </c>
      <c r="X1124" s="4">
        <v>42948</v>
      </c>
      <c r="Y1124">
        <v>7</v>
      </c>
      <c r="Z1124" s="10">
        <f t="shared" si="109"/>
        <v>0</v>
      </c>
      <c r="AA1124" s="10">
        <f t="shared" si="108"/>
        <v>0</v>
      </c>
      <c r="AB1124">
        <f t="shared" si="111"/>
        <v>0</v>
      </c>
      <c r="AC1124">
        <f t="shared" si="112"/>
        <v>-704020</v>
      </c>
      <c r="AD1124">
        <f t="shared" si="113"/>
        <v>4.4776119402984982E-2</v>
      </c>
      <c r="AE1124" s="15">
        <v>42948</v>
      </c>
      <c r="AF1124" s="9">
        <v>1.548868972383266E-3</v>
      </c>
      <c r="AG1124" s="12" t="s">
        <v>962</v>
      </c>
      <c r="AH1124" s="20">
        <v>42944.936805555553</v>
      </c>
      <c r="AI1124" s="12">
        <v>6.7</v>
      </c>
      <c r="AJ1124" s="12">
        <v>0.7</v>
      </c>
      <c r="AK1124" s="12">
        <v>0.1167</v>
      </c>
      <c r="AL1124" s="17">
        <v>445000</v>
      </c>
      <c r="AM1124" s="17">
        <v>0.33333333333333331</v>
      </c>
      <c r="AN1124" s="9"/>
      <c r="AO1124" s="9"/>
      <c r="AP1124" s="17">
        <v>0</v>
      </c>
      <c r="AQ1124" s="17">
        <v>5341</v>
      </c>
      <c r="AR1124" s="17">
        <v>0</v>
      </c>
      <c r="AS1124" s="17">
        <v>0.19700000000000001</v>
      </c>
      <c r="AT1124" s="17">
        <v>0</v>
      </c>
      <c r="AU1124" s="12">
        <v>0</v>
      </c>
      <c r="AV1124" s="12">
        <v>0</v>
      </c>
      <c r="AY1124" s="12">
        <v>890093101</v>
      </c>
      <c r="BA1124" s="12">
        <v>1</v>
      </c>
      <c r="BD1124" s="12">
        <v>0.33333333333333331</v>
      </c>
      <c r="BE1124" s="12">
        <v>0</v>
      </c>
      <c r="BF1124" s="12">
        <v>0</v>
      </c>
      <c r="BG1124" s="12">
        <v>0</v>
      </c>
      <c r="BH1124" s="12">
        <v>1.9E-2</v>
      </c>
      <c r="BI1124" s="12">
        <v>0.19700000000000001</v>
      </c>
      <c r="BJ1124" s="12">
        <v>3.4000000000000002E-2</v>
      </c>
      <c r="BK1124" s="12">
        <v>8.3000000000000004E-2</v>
      </c>
      <c r="BL1124" s="12">
        <v>147</v>
      </c>
      <c r="BM1124" s="12">
        <v>-29</v>
      </c>
      <c r="BN1124" s="12">
        <v>421</v>
      </c>
      <c r="BO1124" s="12">
        <v>771</v>
      </c>
      <c r="BP1124" s="12">
        <v>70</v>
      </c>
      <c r="BQ1124" s="12">
        <v>-20</v>
      </c>
      <c r="BR1124" s="12">
        <v>71</v>
      </c>
      <c r="BS1124" s="12">
        <v>229</v>
      </c>
      <c r="BT1124" s="12">
        <v>0.19273662761633975</v>
      </c>
      <c r="BU1124" s="12">
        <v>0.66596430300108134</v>
      </c>
      <c r="BV1124" s="12">
        <v>0.75020560829186489</v>
      </c>
      <c r="BW1124" s="12">
        <v>0.70363592916846152</v>
      </c>
      <c r="BX1124" s="12">
        <v>0.50760148097021474</v>
      </c>
      <c r="BY1124" s="12">
        <v>1622.5</v>
      </c>
      <c r="BZ1124" s="12">
        <v>1</v>
      </c>
      <c r="CB1124" s="12">
        <v>5.6538839724680434E-2</v>
      </c>
      <c r="CC1124" s="12">
        <v>19960</v>
      </c>
      <c r="CD1124" s="12">
        <v>19970</v>
      </c>
      <c r="CE1124" s="12">
        <v>5.8956521739130432</v>
      </c>
      <c r="CH1124" s="22">
        <v>42944</v>
      </c>
      <c r="CI1124">
        <v>6</v>
      </c>
      <c r="CJ1124">
        <v>7</v>
      </c>
      <c r="CK1124">
        <v>6</v>
      </c>
      <c r="CL1124">
        <v>6</v>
      </c>
      <c r="CM1124" s="22">
        <v>42947</v>
      </c>
      <c r="CN1124">
        <v>7</v>
      </c>
      <c r="CO1124">
        <v>7</v>
      </c>
      <c r="CP1124">
        <v>6</v>
      </c>
      <c r="CQ1124">
        <v>7</v>
      </c>
      <c r="CR1124" s="22">
        <v>42948</v>
      </c>
      <c r="CS1124">
        <v>7</v>
      </c>
      <c r="CT1124">
        <v>7</v>
      </c>
      <c r="CU1124">
        <v>6</v>
      </c>
      <c r="CV1124">
        <v>7</v>
      </c>
    </row>
    <row r="1125" spans="1:100">
      <c r="A1125" s="22">
        <v>42944</v>
      </c>
      <c r="B1125">
        <v>289</v>
      </c>
      <c r="C1125">
        <v>290</v>
      </c>
      <c r="D1125">
        <v>278</v>
      </c>
      <c r="E1125">
        <v>279</v>
      </c>
      <c r="F1125" s="23">
        <f t="shared" si="110"/>
        <v>-3.4602076124567449E-2</v>
      </c>
      <c r="G1125" s="22">
        <v>42947</v>
      </c>
      <c r="H1125">
        <v>239</v>
      </c>
      <c r="I1125">
        <v>257</v>
      </c>
      <c r="J1125">
        <v>236</v>
      </c>
      <c r="K1125">
        <v>248</v>
      </c>
      <c r="L1125" s="22">
        <v>42948</v>
      </c>
      <c r="M1125">
        <v>245</v>
      </c>
      <c r="N1125" s="4">
        <v>42947</v>
      </c>
      <c r="O1125" s="3" t="s">
        <v>11</v>
      </c>
      <c r="P1125" s="3">
        <v>6628</v>
      </c>
      <c r="Q1125" s="3" t="s">
        <v>267</v>
      </c>
      <c r="R1125" s="3" t="s">
        <v>13</v>
      </c>
      <c r="S1125" s="3">
        <v>0.05</v>
      </c>
      <c r="T1125" s="3">
        <v>2</v>
      </c>
      <c r="U1125" s="3">
        <v>0</v>
      </c>
      <c r="V1125" s="3">
        <v>1800</v>
      </c>
      <c r="W1125">
        <v>239</v>
      </c>
      <c r="X1125" s="4">
        <v>42948</v>
      </c>
      <c r="Y1125">
        <v>248</v>
      </c>
      <c r="Z1125" s="10">
        <f t="shared" si="109"/>
        <v>16200</v>
      </c>
      <c r="AA1125" s="10">
        <f t="shared" si="108"/>
        <v>16200</v>
      </c>
      <c r="AB1125" t="str">
        <f t="shared" si="111"/>
        <v/>
      </c>
      <c r="AC1125">
        <f t="shared" si="112"/>
        <v>-704020</v>
      </c>
      <c r="AD1125">
        <f t="shared" si="113"/>
        <v>0</v>
      </c>
      <c r="AE1125" s="15">
        <v>42948</v>
      </c>
      <c r="AF1125" s="9">
        <v>1.548868972383266E-3</v>
      </c>
      <c r="AG1125" s="12" t="s">
        <v>960</v>
      </c>
      <c r="AH1125" s="20">
        <v>42944.997916666667</v>
      </c>
      <c r="AI1125" s="12">
        <v>239</v>
      </c>
      <c r="AJ1125" s="12">
        <v>-40</v>
      </c>
      <c r="AK1125" s="12">
        <v>-0.1434</v>
      </c>
      <c r="AL1125" s="17">
        <v>187800</v>
      </c>
      <c r="AM1125" s="17">
        <v>0.74551971326164879</v>
      </c>
      <c r="AN1125" s="9"/>
      <c r="AO1125" s="9"/>
      <c r="AP1125" s="17">
        <v>250.83</v>
      </c>
      <c r="AQ1125" s="17">
        <v>24165</v>
      </c>
      <c r="AR1125" s="17">
        <v>0.91256830601092898</v>
      </c>
      <c r="AS1125" s="17">
        <v>8.6999999999999994E-2</v>
      </c>
      <c r="AT1125" s="17">
        <v>0.92</v>
      </c>
      <c r="AU1125" s="12">
        <v>0.92156862745098034</v>
      </c>
      <c r="AV1125" s="12" t="s">
        <v>988</v>
      </c>
      <c r="AY1125" s="12">
        <v>86613695</v>
      </c>
      <c r="BA1125" s="12">
        <v>0.16071428571428573</v>
      </c>
      <c r="BD1125" s="12">
        <v>0.74551971326164879</v>
      </c>
      <c r="BE1125" s="12">
        <v>0.91256830601092898</v>
      </c>
      <c r="BF1125" s="12">
        <v>0.92</v>
      </c>
      <c r="BG1125" s="12">
        <v>0.92156862745098034</v>
      </c>
      <c r="BH1125" s="12">
        <v>0.14599999999999999</v>
      </c>
      <c r="BI1125" s="12">
        <v>8.6999999999999994E-2</v>
      </c>
      <c r="BJ1125" s="12">
        <v>8.0000000000000002E-3</v>
      </c>
      <c r="BK1125" s="12">
        <v>0.67300000000000004</v>
      </c>
      <c r="BL1125" s="12">
        <v>-150</v>
      </c>
      <c r="BM1125" s="12">
        <v>-1165</v>
      </c>
      <c r="BN1125" s="12">
        <v>-2006</v>
      </c>
      <c r="BO1125" s="12">
        <v>5172</v>
      </c>
      <c r="BP1125" s="12">
        <v>-450</v>
      </c>
      <c r="BQ1125" s="12">
        <v>-1227</v>
      </c>
      <c r="BR1125" s="12">
        <v>-752</v>
      </c>
      <c r="BS1125" s="12">
        <v>8021</v>
      </c>
      <c r="BT1125" s="12">
        <v>0.2551237937982454</v>
      </c>
      <c r="BU1125" s="12">
        <v>0.64433622509746069</v>
      </c>
      <c r="BV1125" s="12">
        <v>0.69345397977174561</v>
      </c>
      <c r="BW1125" s="12">
        <v>0.63924960779050199</v>
      </c>
      <c r="BX1125" s="12">
        <v>0.56252204589722188</v>
      </c>
      <c r="BY1125" s="12">
        <v>1622.5</v>
      </c>
      <c r="BZ1125" s="12">
        <v>0.16071428571428573</v>
      </c>
      <c r="CB1125" s="12">
        <v>5.6538839724680434E-2</v>
      </c>
      <c r="CC1125" s="12">
        <v>19960</v>
      </c>
      <c r="CD1125" s="12">
        <v>19970</v>
      </c>
      <c r="CE1125" s="12">
        <v>13.185974754558206</v>
      </c>
      <c r="CH1125" s="22">
        <v>42944</v>
      </c>
      <c r="CI1125">
        <v>289</v>
      </c>
      <c r="CJ1125">
        <v>290</v>
      </c>
      <c r="CK1125">
        <v>278</v>
      </c>
      <c r="CL1125">
        <v>279</v>
      </c>
      <c r="CM1125" s="22">
        <v>42947</v>
      </c>
      <c r="CN1125">
        <v>239</v>
      </c>
      <c r="CO1125">
        <v>257</v>
      </c>
      <c r="CP1125">
        <v>236</v>
      </c>
      <c r="CQ1125">
        <v>248</v>
      </c>
      <c r="CR1125" s="22">
        <v>42948</v>
      </c>
      <c r="CS1125">
        <v>245</v>
      </c>
      <c r="CT1125">
        <v>260</v>
      </c>
      <c r="CU1125">
        <v>245</v>
      </c>
      <c r="CV1125">
        <v>251</v>
      </c>
    </row>
    <row r="1126" spans="1:100">
      <c r="A1126" s="22">
        <v>42944</v>
      </c>
      <c r="B1126">
        <v>24</v>
      </c>
      <c r="C1126">
        <v>28</v>
      </c>
      <c r="D1126">
        <v>23</v>
      </c>
      <c r="E1126">
        <v>24</v>
      </c>
      <c r="F1126" s="23">
        <f t="shared" si="110"/>
        <v>0</v>
      </c>
      <c r="G1126" s="22">
        <v>42947</v>
      </c>
      <c r="H1126">
        <v>25</v>
      </c>
      <c r="I1126">
        <v>28</v>
      </c>
      <c r="J1126">
        <v>24</v>
      </c>
      <c r="K1126">
        <v>24</v>
      </c>
      <c r="L1126" s="22">
        <v>42948</v>
      </c>
      <c r="M1126">
        <v>24</v>
      </c>
      <c r="N1126" s="4">
        <v>42947</v>
      </c>
      <c r="O1126" s="3" t="s">
        <v>15</v>
      </c>
      <c r="P1126" s="3">
        <v>6343</v>
      </c>
      <c r="Q1126" s="3" t="s">
        <v>328</v>
      </c>
      <c r="R1126" s="3" t="s">
        <v>17</v>
      </c>
      <c r="S1126" s="3">
        <v>0.05</v>
      </c>
      <c r="T1126" s="3">
        <v>1</v>
      </c>
      <c r="U1126" s="3">
        <v>0</v>
      </c>
      <c r="V1126" s="3">
        <v>21000</v>
      </c>
      <c r="W1126">
        <v>25</v>
      </c>
      <c r="X1126" s="4">
        <v>42948</v>
      </c>
      <c r="Y1126">
        <v>24</v>
      </c>
      <c r="Z1126" s="10">
        <f t="shared" si="109"/>
        <v>-21000</v>
      </c>
      <c r="AA1126" s="10">
        <f t="shared" si="108"/>
        <v>21000</v>
      </c>
      <c r="AB1126">
        <f t="shared" si="111"/>
        <v>-21000</v>
      </c>
      <c r="AC1126">
        <f t="shared" si="112"/>
        <v>-725020</v>
      </c>
      <c r="AD1126">
        <f t="shared" si="113"/>
        <v>0</v>
      </c>
      <c r="AE1126" s="15">
        <v>42948</v>
      </c>
      <c r="AF1126" s="9">
        <v>1.548868972383266E-3</v>
      </c>
      <c r="AG1126" s="12" t="s">
        <v>954</v>
      </c>
      <c r="AH1126" s="20">
        <v>42944.997916666667</v>
      </c>
      <c r="AI1126" s="12">
        <v>25</v>
      </c>
      <c r="AJ1126" s="12">
        <v>1</v>
      </c>
      <c r="AK1126" s="12">
        <v>4.1700000000000001E-2</v>
      </c>
      <c r="AL1126" s="17">
        <v>152000</v>
      </c>
      <c r="AM1126" s="17">
        <v>0.33333333333333331</v>
      </c>
      <c r="AN1126" s="9"/>
      <c r="AO1126" s="9"/>
      <c r="AP1126" s="17">
        <v>16.05</v>
      </c>
      <c r="AQ1126" s="17">
        <v>10824</v>
      </c>
      <c r="AR1126" s="17">
        <v>0.8</v>
      </c>
      <c r="AS1126" s="17">
        <v>0.10299999999999999</v>
      </c>
      <c r="AT1126" s="17">
        <v>0.875</v>
      </c>
      <c r="AU1126" s="12">
        <v>0.46666666666666667</v>
      </c>
      <c r="AV1126" s="12">
        <v>0.21</v>
      </c>
      <c r="AY1126" s="12">
        <v>450993208</v>
      </c>
      <c r="BA1126" s="12">
        <v>1</v>
      </c>
      <c r="BD1126" s="12">
        <v>0.33333333333333331</v>
      </c>
      <c r="BE1126" s="12">
        <v>0.8</v>
      </c>
      <c r="BF1126" s="12">
        <v>0.875</v>
      </c>
      <c r="BG1126" s="12">
        <v>0.46666666666666667</v>
      </c>
      <c r="BH1126" s="12">
        <v>4.0000000000000001E-3</v>
      </c>
      <c r="BI1126" s="12">
        <v>0.10299999999999999</v>
      </c>
      <c r="BJ1126" s="12">
        <v>0</v>
      </c>
      <c r="BK1126" s="12">
        <v>0.72099999999999997</v>
      </c>
      <c r="BL1126" s="12">
        <v>-71</v>
      </c>
      <c r="BM1126" s="12">
        <v>-151</v>
      </c>
      <c r="BN1126" s="12">
        <v>-144</v>
      </c>
      <c r="BO1126" s="12">
        <v>1178</v>
      </c>
      <c r="BP1126" s="12">
        <v>984</v>
      </c>
      <c r="BQ1126" s="12">
        <v>-434</v>
      </c>
      <c r="BR1126" s="12">
        <v>-24</v>
      </c>
      <c r="BS1126" s="12">
        <v>1547</v>
      </c>
      <c r="BT1126" s="12">
        <v>0.25832228558361137</v>
      </c>
      <c r="BU1126" s="12">
        <v>0.67129467935254417</v>
      </c>
      <c r="BV1126" s="12">
        <v>0.73572419424001789</v>
      </c>
      <c r="BW1126" s="12">
        <v>0.6892876789503708</v>
      </c>
      <c r="BX1126" s="12">
        <v>0.61141598793484098</v>
      </c>
      <c r="BY1126" s="12">
        <v>1622.5</v>
      </c>
      <c r="BZ1126" s="12">
        <v>1</v>
      </c>
      <c r="CB1126" s="12">
        <v>5.6538839724680434E-2</v>
      </c>
      <c r="CC1126" s="12">
        <v>19960</v>
      </c>
      <c r="CD1126" s="12">
        <v>19970</v>
      </c>
      <c r="CE1126" s="12">
        <v>5.8956521739130432</v>
      </c>
      <c r="CH1126" s="22">
        <v>42944</v>
      </c>
      <c r="CI1126">
        <v>24</v>
      </c>
      <c r="CJ1126">
        <v>28</v>
      </c>
      <c r="CK1126">
        <v>23</v>
      </c>
      <c r="CL1126">
        <v>24</v>
      </c>
      <c r="CM1126" s="22">
        <v>42947</v>
      </c>
      <c r="CN1126">
        <v>25</v>
      </c>
      <c r="CO1126">
        <v>28</v>
      </c>
      <c r="CP1126">
        <v>24</v>
      </c>
      <c r="CQ1126">
        <v>24</v>
      </c>
      <c r="CR1126" s="22">
        <v>42948</v>
      </c>
      <c r="CS1126">
        <v>24</v>
      </c>
      <c r="CT1126">
        <v>25</v>
      </c>
      <c r="CU1126">
        <v>24</v>
      </c>
      <c r="CV1126">
        <v>24</v>
      </c>
    </row>
    <row r="1127" spans="1:100">
      <c r="A1127" s="22">
        <v>42944</v>
      </c>
      <c r="B1127">
        <v>676</v>
      </c>
      <c r="C1127">
        <v>676</v>
      </c>
      <c r="D1127">
        <v>676</v>
      </c>
      <c r="E1127">
        <v>676</v>
      </c>
      <c r="F1127" s="23">
        <f t="shared" si="110"/>
        <v>0</v>
      </c>
      <c r="G1127" s="22">
        <v>42947</v>
      </c>
      <c r="H1127">
        <v>748</v>
      </c>
      <c r="I1127">
        <v>776</v>
      </c>
      <c r="J1127">
        <v>732</v>
      </c>
      <c r="K1127">
        <v>776</v>
      </c>
      <c r="L1127" s="22">
        <v>42948</v>
      </c>
      <c r="M1127">
        <v>739</v>
      </c>
      <c r="N1127" s="4">
        <v>42947</v>
      </c>
      <c r="O1127" s="3" t="s">
        <v>15</v>
      </c>
      <c r="P1127" s="3">
        <v>4770</v>
      </c>
      <c r="Q1127" s="3" t="s">
        <v>506</v>
      </c>
      <c r="R1127" s="3" t="s">
        <v>17</v>
      </c>
      <c r="S1127" s="3">
        <v>0.05</v>
      </c>
      <c r="T1127" s="3">
        <v>2</v>
      </c>
      <c r="U1127" s="3">
        <v>0</v>
      </c>
      <c r="V1127" s="3">
        <v>800</v>
      </c>
      <c r="W1127">
        <v>748</v>
      </c>
      <c r="X1127" s="4">
        <v>42948</v>
      </c>
      <c r="Y1127">
        <v>776</v>
      </c>
      <c r="Z1127" s="10">
        <f t="shared" si="109"/>
        <v>22400</v>
      </c>
      <c r="AA1127" s="10">
        <f t="shared" si="108"/>
        <v>22400</v>
      </c>
      <c r="AB1127" t="str">
        <f t="shared" si="111"/>
        <v/>
      </c>
      <c r="AC1127">
        <f t="shared" si="112"/>
        <v>-725020</v>
      </c>
      <c r="AD1127">
        <f t="shared" si="113"/>
        <v>3.6082474226804107E-2</v>
      </c>
      <c r="AE1127" s="15">
        <v>42948</v>
      </c>
      <c r="AF1127" s="9">
        <v>1.548868972383266E-3</v>
      </c>
      <c r="AG1127" s="12" t="s">
        <v>954</v>
      </c>
      <c r="AH1127" s="20">
        <v>42944.987500000003</v>
      </c>
      <c r="AI1127" s="12">
        <v>776</v>
      </c>
      <c r="AJ1127" s="12">
        <v>100</v>
      </c>
      <c r="AK1127" s="12">
        <v>0.1479</v>
      </c>
      <c r="AL1127" s="17">
        <v>104400</v>
      </c>
      <c r="AM1127" s="17">
        <v>0.46745562130177515</v>
      </c>
      <c r="AN1127" s="9"/>
      <c r="AO1127" s="9"/>
      <c r="AP1127" s="17">
        <v>0</v>
      </c>
      <c r="AQ1127" s="17">
        <v>4249</v>
      </c>
      <c r="AR1127" s="17">
        <v>1</v>
      </c>
      <c r="AS1127" s="17">
        <v>0.16200000000000001</v>
      </c>
      <c r="AT1127" s="17">
        <v>1</v>
      </c>
      <c r="AU1127" s="12">
        <v>1</v>
      </c>
      <c r="AV1127" s="12">
        <v>0</v>
      </c>
      <c r="AY1127" s="12">
        <v>6284944</v>
      </c>
      <c r="BA1127" s="12">
        <v>1</v>
      </c>
      <c r="BD1127" s="12">
        <v>0.46745562130177515</v>
      </c>
      <c r="BE1127" s="12">
        <v>1</v>
      </c>
      <c r="BF1127" s="12">
        <v>1</v>
      </c>
      <c r="BG1127" s="12">
        <v>1</v>
      </c>
      <c r="BH1127" s="12">
        <v>5.0000000000000001E-3</v>
      </c>
      <c r="BI1127" s="12">
        <v>0.16200000000000001</v>
      </c>
      <c r="BJ1127" s="12">
        <v>0</v>
      </c>
      <c r="BK1127" s="12">
        <v>0.623</v>
      </c>
      <c r="BL1127" s="12">
        <v>-22</v>
      </c>
      <c r="BM1127" s="12">
        <v>51</v>
      </c>
      <c r="BN1127" s="12" t="s">
        <v>964</v>
      </c>
      <c r="BO1127" s="12">
        <v>367</v>
      </c>
      <c r="BP1127" s="12">
        <v>-19</v>
      </c>
      <c r="BQ1127" s="12">
        <v>85</v>
      </c>
      <c r="BR1127" s="12" t="s">
        <v>961</v>
      </c>
      <c r="BS1127" s="12">
        <v>338</v>
      </c>
      <c r="BT1127" s="12">
        <v>0.25832228558361137</v>
      </c>
      <c r="BU1127" s="12">
        <v>0.67129467935254417</v>
      </c>
      <c r="BV1127" s="12">
        <v>0.73572419424001789</v>
      </c>
      <c r="BW1127" s="12">
        <v>0.6892876789503708</v>
      </c>
      <c r="BX1127" s="12">
        <v>0.61141598793484098</v>
      </c>
      <c r="BY1127" s="12">
        <v>1622.5</v>
      </c>
      <c r="BZ1127" s="12">
        <v>1</v>
      </c>
      <c r="CB1127" s="12">
        <v>5.6538839724680434E-2</v>
      </c>
      <c r="CC1127" s="12">
        <v>19960</v>
      </c>
      <c r="CD1127" s="12">
        <v>19970</v>
      </c>
      <c r="CE1127" s="12">
        <v>8.2678672498070487</v>
      </c>
      <c r="CH1127" s="22">
        <v>42944</v>
      </c>
      <c r="CI1127">
        <v>676</v>
      </c>
      <c r="CJ1127">
        <v>676</v>
      </c>
      <c r="CK1127">
        <v>676</v>
      </c>
      <c r="CL1127">
        <v>676</v>
      </c>
      <c r="CM1127" s="22">
        <v>42947</v>
      </c>
      <c r="CN1127">
        <v>748</v>
      </c>
      <c r="CO1127">
        <v>776</v>
      </c>
      <c r="CP1127">
        <v>732</v>
      </c>
      <c r="CQ1127">
        <v>776</v>
      </c>
      <c r="CR1127" s="22">
        <v>42948</v>
      </c>
      <c r="CS1127">
        <v>739</v>
      </c>
      <c r="CT1127">
        <v>770</v>
      </c>
      <c r="CU1127">
        <v>626</v>
      </c>
      <c r="CV1127">
        <v>626</v>
      </c>
    </row>
    <row r="1128" spans="1:100">
      <c r="A1128" s="22">
        <v>42944</v>
      </c>
      <c r="B1128">
        <v>286</v>
      </c>
      <c r="C1128">
        <v>296</v>
      </c>
      <c r="D1128">
        <v>281</v>
      </c>
      <c r="E1128">
        <v>296</v>
      </c>
      <c r="F1128" s="23">
        <f t="shared" si="110"/>
        <v>3.4965034965035002E-2</v>
      </c>
      <c r="G1128" s="22">
        <v>42947</v>
      </c>
      <c r="H1128">
        <v>312</v>
      </c>
      <c r="I1128">
        <v>326</v>
      </c>
      <c r="J1128">
        <v>225</v>
      </c>
      <c r="K1128">
        <v>234</v>
      </c>
      <c r="L1128" s="22">
        <v>42948</v>
      </c>
      <c r="M1128">
        <v>228</v>
      </c>
      <c r="N1128" s="4">
        <v>42947</v>
      </c>
      <c r="O1128" s="3" t="s">
        <v>15</v>
      </c>
      <c r="P1128" s="3">
        <v>4766</v>
      </c>
      <c r="Q1128" s="3" t="s">
        <v>512</v>
      </c>
      <c r="R1128" s="3" t="s">
        <v>17</v>
      </c>
      <c r="S1128" s="3">
        <v>0.05</v>
      </c>
      <c r="T1128" s="3">
        <v>2</v>
      </c>
      <c r="U1128" s="3">
        <v>0</v>
      </c>
      <c r="V1128" s="3">
        <v>2000</v>
      </c>
      <c r="W1128">
        <v>312</v>
      </c>
      <c r="X1128" s="4">
        <v>42948</v>
      </c>
      <c r="Y1128">
        <v>234</v>
      </c>
      <c r="Z1128" s="10">
        <f t="shared" si="109"/>
        <v>-156000</v>
      </c>
      <c r="AA1128" s="10">
        <f t="shared" si="108"/>
        <v>156000</v>
      </c>
      <c r="AB1128" t="str">
        <f t="shared" si="111"/>
        <v/>
      </c>
      <c r="AC1128">
        <f t="shared" si="112"/>
        <v>-725020</v>
      </c>
      <c r="AD1128">
        <f t="shared" si="113"/>
        <v>4.587155963302747E-2</v>
      </c>
      <c r="AE1128" s="15">
        <v>42948</v>
      </c>
      <c r="AF1128" s="9">
        <v>1.548868972383266E-3</v>
      </c>
      <c r="AG1128" s="12" t="s">
        <v>954</v>
      </c>
      <c r="AH1128" s="20">
        <v>42944.997916666667</v>
      </c>
      <c r="AI1128" s="12">
        <v>327</v>
      </c>
      <c r="AJ1128" s="12">
        <v>31</v>
      </c>
      <c r="AK1128" s="12">
        <v>0.1047</v>
      </c>
      <c r="AL1128" s="17">
        <v>101000</v>
      </c>
      <c r="AM1128" s="17">
        <v>0.47635135135135137</v>
      </c>
      <c r="AN1128" s="9"/>
      <c r="AO1128" s="9"/>
      <c r="AP1128" s="17">
        <v>0</v>
      </c>
      <c r="AQ1128" s="17">
        <v>3324</v>
      </c>
      <c r="AR1128" s="17">
        <v>1</v>
      </c>
      <c r="AS1128" s="17">
        <v>0.14199999999999999</v>
      </c>
      <c r="AT1128" s="17">
        <v>1</v>
      </c>
      <c r="AU1128" s="12">
        <v>1</v>
      </c>
      <c r="AV1128" s="12">
        <v>1.01</v>
      </c>
      <c r="AY1128" s="12">
        <v>11229800</v>
      </c>
      <c r="BA1128" s="12">
        <v>0.54411764705882348</v>
      </c>
      <c r="BD1128" s="12">
        <v>0.47635135135135137</v>
      </c>
      <c r="BE1128" s="12">
        <v>1</v>
      </c>
      <c r="BF1128" s="12">
        <v>1</v>
      </c>
      <c r="BG1128" s="12">
        <v>1</v>
      </c>
      <c r="BH1128" s="12">
        <v>0</v>
      </c>
      <c r="BI1128" s="12">
        <v>0.14199999999999999</v>
      </c>
      <c r="BJ1128" s="12">
        <v>0</v>
      </c>
      <c r="BK1128" s="12">
        <v>0.85299999999999998</v>
      </c>
      <c r="BL1128" s="12">
        <v>174</v>
      </c>
      <c r="BM1128" s="12">
        <v>9</v>
      </c>
      <c r="BN1128" s="12">
        <v>0</v>
      </c>
      <c r="BO1128" s="12">
        <v>812</v>
      </c>
      <c r="BP1128" s="12">
        <v>160</v>
      </c>
      <c r="BQ1128" s="12">
        <v>-51</v>
      </c>
      <c r="BR1128" s="12">
        <v>-47</v>
      </c>
      <c r="BS1128" s="12">
        <v>623</v>
      </c>
      <c r="BT1128" s="12">
        <v>0.25832228558361137</v>
      </c>
      <c r="BU1128" s="12">
        <v>0.67129467935254417</v>
      </c>
      <c r="BV1128" s="12">
        <v>0.73572419424001789</v>
      </c>
      <c r="BW1128" s="12">
        <v>0.6892876789503708</v>
      </c>
      <c r="BX1128" s="12">
        <v>0.61141598793484098</v>
      </c>
      <c r="BY1128" s="12">
        <v>1622.5</v>
      </c>
      <c r="BZ1128" s="12">
        <v>0.54411764705882348</v>
      </c>
      <c r="CB1128" s="12">
        <v>5.6538839724680434E-2</v>
      </c>
      <c r="CC1128" s="12">
        <v>19960</v>
      </c>
      <c r="CD1128" s="12">
        <v>19970</v>
      </c>
      <c r="CE1128" s="12">
        <v>8.425205640423032</v>
      </c>
      <c r="CH1128" s="22">
        <v>42944</v>
      </c>
      <c r="CI1128">
        <v>286</v>
      </c>
      <c r="CJ1128">
        <v>296</v>
      </c>
      <c r="CK1128">
        <v>281</v>
      </c>
      <c r="CL1128">
        <v>296</v>
      </c>
      <c r="CM1128" s="22">
        <v>42947</v>
      </c>
      <c r="CN1128">
        <v>312</v>
      </c>
      <c r="CO1128">
        <v>326</v>
      </c>
      <c r="CP1128">
        <v>225</v>
      </c>
      <c r="CQ1128">
        <v>234</v>
      </c>
      <c r="CR1128" s="22">
        <v>42948</v>
      </c>
      <c r="CS1128">
        <v>228</v>
      </c>
      <c r="CT1128">
        <v>234</v>
      </c>
      <c r="CU1128">
        <v>201</v>
      </c>
      <c r="CV1128">
        <v>211</v>
      </c>
    </row>
    <row r="1129" spans="1:100">
      <c r="A1129" s="22">
        <v>42944</v>
      </c>
      <c r="B1129">
        <v>149</v>
      </c>
      <c r="C1129">
        <v>160</v>
      </c>
      <c r="D1129">
        <v>135</v>
      </c>
      <c r="E1129">
        <v>143</v>
      </c>
      <c r="F1129" s="23">
        <f t="shared" si="110"/>
        <v>-4.0268456375838979E-2</v>
      </c>
      <c r="G1129" s="22">
        <v>42947</v>
      </c>
      <c r="H1129">
        <v>148</v>
      </c>
      <c r="I1129">
        <v>151</v>
      </c>
      <c r="J1129">
        <v>127</v>
      </c>
      <c r="K1129">
        <v>128</v>
      </c>
      <c r="L1129" s="22">
        <v>42948</v>
      </c>
      <c r="M1129">
        <v>127</v>
      </c>
      <c r="N1129" s="4">
        <v>42947</v>
      </c>
      <c r="O1129" s="3" t="s">
        <v>15</v>
      </c>
      <c r="P1129" s="3">
        <v>4347</v>
      </c>
      <c r="Q1129" s="3" t="s">
        <v>425</v>
      </c>
      <c r="R1129" s="3" t="s">
        <v>17</v>
      </c>
      <c r="S1129" s="3">
        <v>0.05</v>
      </c>
      <c r="T1129" s="3">
        <v>1</v>
      </c>
      <c r="U1129" s="3">
        <v>0</v>
      </c>
      <c r="V1129" s="3">
        <v>3500</v>
      </c>
      <c r="W1129">
        <v>148</v>
      </c>
      <c r="X1129" s="4">
        <v>42948</v>
      </c>
      <c r="Y1129">
        <v>128</v>
      </c>
      <c r="Z1129" s="10">
        <f t="shared" si="109"/>
        <v>-70000</v>
      </c>
      <c r="AA1129" s="10">
        <f t="shared" si="108"/>
        <v>70000</v>
      </c>
      <c r="AB1129">
        <f t="shared" si="111"/>
        <v>-70000</v>
      </c>
      <c r="AC1129">
        <f t="shared" si="112"/>
        <v>-795020</v>
      </c>
      <c r="AD1129">
        <f t="shared" si="113"/>
        <v>1.0033444816053505E-2</v>
      </c>
      <c r="AE1129" s="15">
        <v>42948</v>
      </c>
      <c r="AF1129" s="9">
        <v>1.548868972383266E-3</v>
      </c>
      <c r="AG1129" s="12" t="s">
        <v>960</v>
      </c>
      <c r="AH1129" s="20">
        <v>42944.99722222222</v>
      </c>
      <c r="AI1129" s="12">
        <v>149.5</v>
      </c>
      <c r="AJ1129" s="12">
        <v>6.5</v>
      </c>
      <c r="AK1129" s="12">
        <v>4.5499999999999999E-2</v>
      </c>
      <c r="AL1129" s="17">
        <v>79400</v>
      </c>
      <c r="AM1129" s="17">
        <v>0.5174825174825175</v>
      </c>
      <c r="AN1129" s="9"/>
      <c r="AO1129" s="9"/>
      <c r="AP1129" s="17">
        <v>13.9</v>
      </c>
      <c r="AQ1129" s="17">
        <v>9990</v>
      </c>
      <c r="AR1129" s="17">
        <v>0.87142857142857144</v>
      </c>
      <c r="AS1129" s="17">
        <v>7.8E-2</v>
      </c>
      <c r="AT1129" s="17">
        <v>0.87142857142857144</v>
      </c>
      <c r="AU1129" s="12">
        <v>0.88</v>
      </c>
      <c r="AV1129" s="12">
        <v>0</v>
      </c>
      <c r="AY1129" s="12">
        <v>69861611</v>
      </c>
      <c r="BA1129" s="12">
        <v>0.54716981132075471</v>
      </c>
      <c r="BD1129" s="12">
        <v>0.5174825174825175</v>
      </c>
      <c r="BE1129" s="12">
        <v>0.87142857142857144</v>
      </c>
      <c r="BF1129" s="12">
        <v>0.87142857142857144</v>
      </c>
      <c r="BG1129" s="12">
        <v>0.88</v>
      </c>
      <c r="BH1129" s="12">
        <v>4.0000000000000001E-3</v>
      </c>
      <c r="BI1129" s="12">
        <v>7.8E-2</v>
      </c>
      <c r="BJ1129" s="12">
        <v>7.0000000000000001E-3</v>
      </c>
      <c r="BK1129" s="12">
        <v>0.70599999999999996</v>
      </c>
      <c r="BL1129" s="12">
        <v>1002</v>
      </c>
      <c r="BM1129" s="12">
        <v>-1976</v>
      </c>
      <c r="BN1129" s="12">
        <v>469</v>
      </c>
      <c r="BO1129" s="12">
        <v>2960</v>
      </c>
      <c r="BP1129" s="12">
        <v>811</v>
      </c>
      <c r="BQ1129" s="12">
        <v>-916</v>
      </c>
      <c r="BR1129" s="12">
        <v>635</v>
      </c>
      <c r="BS1129" s="12">
        <v>3480</v>
      </c>
      <c r="BT1129" s="12">
        <v>0.2551237937982454</v>
      </c>
      <c r="BU1129" s="12">
        <v>0.64433622509746069</v>
      </c>
      <c r="BV1129" s="12">
        <v>0.69345397977174561</v>
      </c>
      <c r="BW1129" s="12">
        <v>0.63924960779050199</v>
      </c>
      <c r="BX1129" s="12">
        <v>0.56252204589722188</v>
      </c>
      <c r="BY1129" s="12">
        <v>1622.5</v>
      </c>
      <c r="BZ1129" s="12">
        <v>0.54716981132075471</v>
      </c>
      <c r="CB1129" s="12">
        <v>5.6538839724680434E-2</v>
      </c>
      <c r="CC1129" s="12">
        <v>19960</v>
      </c>
      <c r="CD1129" s="12">
        <v>19970</v>
      </c>
      <c r="CE1129" s="12">
        <v>9.1526907874733965</v>
      </c>
      <c r="CH1129" s="22">
        <v>42944</v>
      </c>
      <c r="CI1129">
        <v>149</v>
      </c>
      <c r="CJ1129">
        <v>160</v>
      </c>
      <c r="CK1129">
        <v>135</v>
      </c>
      <c r="CL1129">
        <v>143</v>
      </c>
      <c r="CM1129" s="22">
        <v>42947</v>
      </c>
      <c r="CN1129">
        <v>148</v>
      </c>
      <c r="CO1129">
        <v>151</v>
      </c>
      <c r="CP1129">
        <v>127</v>
      </c>
      <c r="CQ1129">
        <v>128</v>
      </c>
      <c r="CR1129" s="22">
        <v>42948</v>
      </c>
      <c r="CS1129">
        <v>127</v>
      </c>
      <c r="CT1129">
        <v>128</v>
      </c>
      <c r="CU1129">
        <v>117</v>
      </c>
      <c r="CV1129">
        <v>118</v>
      </c>
    </row>
    <row r="1130" spans="1:100">
      <c r="A1130" s="22">
        <v>42944</v>
      </c>
      <c r="B1130">
        <v>401</v>
      </c>
      <c r="C1130">
        <v>488</v>
      </c>
      <c r="D1130">
        <v>384</v>
      </c>
      <c r="E1130">
        <v>421</v>
      </c>
      <c r="F1130" s="23">
        <f t="shared" si="110"/>
        <v>4.9875311720698257E-2</v>
      </c>
      <c r="G1130" s="22">
        <v>42947</v>
      </c>
      <c r="H1130">
        <v>381</v>
      </c>
      <c r="I1130">
        <v>413</v>
      </c>
      <c r="J1130">
        <v>341</v>
      </c>
      <c r="K1130">
        <v>341</v>
      </c>
      <c r="L1130" s="22">
        <v>42948</v>
      </c>
      <c r="M1130">
        <v>333</v>
      </c>
      <c r="N1130" s="4">
        <v>42947</v>
      </c>
      <c r="O1130" s="3" t="s">
        <v>11</v>
      </c>
      <c r="P1130" s="3">
        <v>6973</v>
      </c>
      <c r="Q1130" s="3" t="s">
        <v>500</v>
      </c>
      <c r="R1130" s="3" t="s">
        <v>13</v>
      </c>
      <c r="S1130" s="3">
        <v>0.05</v>
      </c>
      <c r="T1130" s="3">
        <v>2</v>
      </c>
      <c r="U1130" s="3">
        <v>0</v>
      </c>
      <c r="V1130" s="3">
        <v>2000</v>
      </c>
      <c r="W1130">
        <v>381</v>
      </c>
      <c r="X1130" s="4">
        <v>42948</v>
      </c>
      <c r="Y1130">
        <v>341</v>
      </c>
      <c r="Z1130" s="10">
        <f t="shared" si="109"/>
        <v>-80000</v>
      </c>
      <c r="AA1130" s="10">
        <f t="shared" si="108"/>
        <v>80000</v>
      </c>
      <c r="AB1130" t="str">
        <f t="shared" si="111"/>
        <v/>
      </c>
      <c r="AC1130">
        <f t="shared" si="112"/>
        <v>-795020</v>
      </c>
      <c r="AD1130">
        <f t="shared" si="113"/>
        <v>7.8125E-3</v>
      </c>
      <c r="AE1130" s="15">
        <v>42948</v>
      </c>
      <c r="AF1130" s="9">
        <v>1.548868972383266E-3</v>
      </c>
      <c r="AG1130" s="12" t="s">
        <v>962</v>
      </c>
      <c r="AH1130" s="20">
        <v>42944.995138888888</v>
      </c>
      <c r="AI1130" s="12">
        <v>384</v>
      </c>
      <c r="AJ1130" s="12">
        <v>-37</v>
      </c>
      <c r="AK1130" s="12">
        <v>-8.7900000000000006E-2</v>
      </c>
      <c r="AL1130" s="17">
        <v>43000</v>
      </c>
      <c r="AM1130" s="17">
        <v>0.76722090261282661</v>
      </c>
      <c r="AN1130" s="9"/>
      <c r="AO1130" s="9"/>
      <c r="AP1130" s="17">
        <v>17.25</v>
      </c>
      <c r="AQ1130" s="17">
        <v>13445</v>
      </c>
      <c r="AR1130" s="17">
        <v>1</v>
      </c>
      <c r="AS1130" s="17">
        <v>0.34799999999999998</v>
      </c>
      <c r="AT1130" s="17">
        <v>1</v>
      </c>
      <c r="AU1130" s="12">
        <v>1</v>
      </c>
      <c r="AV1130" s="12">
        <v>1.43</v>
      </c>
      <c r="AY1130" s="12">
        <v>31935458</v>
      </c>
      <c r="BA1130" s="12">
        <v>0.66386554621848737</v>
      </c>
      <c r="BD1130" s="12">
        <v>0.76722090261282661</v>
      </c>
      <c r="BE1130" s="12">
        <v>1</v>
      </c>
      <c r="BF1130" s="12">
        <v>1</v>
      </c>
      <c r="BG1130" s="12">
        <v>1</v>
      </c>
      <c r="BH1130" s="12">
        <v>3.3000000000000002E-2</v>
      </c>
      <c r="BI1130" s="12">
        <v>0.34799999999999998</v>
      </c>
      <c r="BJ1130" s="12">
        <v>1.4999999999999999E-2</v>
      </c>
      <c r="BK1130" s="12">
        <v>0.41499999999999998</v>
      </c>
      <c r="BL1130" s="12">
        <v>1959</v>
      </c>
      <c r="BM1130" s="12">
        <v>-125</v>
      </c>
      <c r="BN1130" s="12">
        <v>-302</v>
      </c>
      <c r="BO1130" s="12">
        <v>6621</v>
      </c>
      <c r="BP1130" s="12">
        <v>1681</v>
      </c>
      <c r="BQ1130" s="12">
        <v>-22</v>
      </c>
      <c r="BR1130" s="12">
        <v>-75</v>
      </c>
      <c r="BS1130" s="12">
        <v>5025</v>
      </c>
      <c r="BT1130" s="12">
        <v>0.19273662761633975</v>
      </c>
      <c r="BU1130" s="12">
        <v>0.66596430300108134</v>
      </c>
      <c r="BV1130" s="12">
        <v>0.75020560829186489</v>
      </c>
      <c r="BW1130" s="12">
        <v>0.70363592916846152</v>
      </c>
      <c r="BX1130" s="12">
        <v>0.50760148097021474</v>
      </c>
      <c r="BY1130" s="12">
        <v>1622.5</v>
      </c>
      <c r="BZ1130" s="12">
        <v>0.66386554621848737</v>
      </c>
      <c r="CB1130" s="12">
        <v>5.6538839724680434E-2</v>
      </c>
      <c r="CC1130" s="12">
        <v>19960</v>
      </c>
      <c r="CD1130" s="12">
        <v>19970</v>
      </c>
      <c r="CE1130" s="12">
        <v>13.569802747082516</v>
      </c>
      <c r="CH1130" s="22">
        <v>42944</v>
      </c>
      <c r="CI1130">
        <v>401</v>
      </c>
      <c r="CJ1130">
        <v>488</v>
      </c>
      <c r="CK1130">
        <v>384</v>
      </c>
      <c r="CL1130">
        <v>421</v>
      </c>
      <c r="CM1130" s="22">
        <v>42947</v>
      </c>
      <c r="CN1130">
        <v>381</v>
      </c>
      <c r="CO1130">
        <v>413</v>
      </c>
      <c r="CP1130">
        <v>341</v>
      </c>
      <c r="CQ1130">
        <v>341</v>
      </c>
      <c r="CR1130" s="22">
        <v>42948</v>
      </c>
      <c r="CS1130">
        <v>333</v>
      </c>
      <c r="CT1130">
        <v>335</v>
      </c>
      <c r="CU1130">
        <v>267</v>
      </c>
      <c r="CV1130">
        <v>283</v>
      </c>
    </row>
    <row r="1131" spans="1:100">
      <c r="A1131" s="22">
        <v>42944</v>
      </c>
      <c r="B1131">
        <v>623</v>
      </c>
      <c r="C1131">
        <v>623</v>
      </c>
      <c r="D1131">
        <v>623</v>
      </c>
      <c r="E1131">
        <v>623</v>
      </c>
      <c r="F1131" s="23">
        <f t="shared" si="110"/>
        <v>0</v>
      </c>
      <c r="G1131" s="22">
        <v>42947</v>
      </c>
      <c r="H1131">
        <v>718</v>
      </c>
      <c r="I1131">
        <v>718</v>
      </c>
      <c r="J1131">
        <v>633</v>
      </c>
      <c r="K1131">
        <v>680</v>
      </c>
      <c r="L1131" s="22">
        <v>42948</v>
      </c>
      <c r="M1131">
        <v>678</v>
      </c>
      <c r="N1131" s="4">
        <v>42947</v>
      </c>
      <c r="O1131" s="3" t="s">
        <v>15</v>
      </c>
      <c r="P1131" s="3">
        <v>4366</v>
      </c>
      <c r="Q1131" s="3" t="s">
        <v>513</v>
      </c>
      <c r="R1131" s="3" t="s">
        <v>17</v>
      </c>
      <c r="S1131" s="3">
        <v>0.05</v>
      </c>
      <c r="T1131" s="3">
        <v>2</v>
      </c>
      <c r="U1131" s="3">
        <v>0</v>
      </c>
      <c r="V1131" s="3">
        <v>1000</v>
      </c>
      <c r="W1131">
        <v>718</v>
      </c>
      <c r="X1131" s="4">
        <v>42948</v>
      </c>
      <c r="Y1131">
        <v>680</v>
      </c>
      <c r="Z1131" s="10">
        <f t="shared" si="109"/>
        <v>-38000</v>
      </c>
      <c r="AA1131" s="10">
        <f t="shared" si="108"/>
        <v>38000</v>
      </c>
      <c r="AB1131" t="str">
        <f t="shared" si="111"/>
        <v/>
      </c>
      <c r="AC1131">
        <f t="shared" si="112"/>
        <v>-795020</v>
      </c>
      <c r="AD1131">
        <f t="shared" si="113"/>
        <v>5.5882352941176494E-2</v>
      </c>
      <c r="AE1131" s="15">
        <v>42948</v>
      </c>
      <c r="AF1131" s="9">
        <v>1.548868972383266E-3</v>
      </c>
      <c r="AG1131" s="12" t="s">
        <v>954</v>
      </c>
      <c r="AH1131" s="20">
        <v>42944.931250000001</v>
      </c>
      <c r="AI1131" s="12">
        <v>680</v>
      </c>
      <c r="AJ1131" s="12">
        <v>57</v>
      </c>
      <c r="AK1131" s="12">
        <v>9.1499999999999998E-2</v>
      </c>
      <c r="AL1131" s="17">
        <v>32000</v>
      </c>
      <c r="AM1131" s="17">
        <v>0.45585874799357945</v>
      </c>
      <c r="AN1131" s="9"/>
      <c r="AO1131" s="9"/>
      <c r="AP1131" s="17">
        <v>0</v>
      </c>
      <c r="AQ1131" s="17">
        <v>7102</v>
      </c>
      <c r="AR1131" s="17">
        <v>0.22429906542056074</v>
      </c>
      <c r="AS1131" s="17">
        <v>0.307</v>
      </c>
      <c r="AT1131" s="17">
        <v>0.46998722860791825</v>
      </c>
      <c r="AU1131" s="12">
        <v>0.51631701631701632</v>
      </c>
      <c r="AV1131" s="12">
        <v>0.96</v>
      </c>
      <c r="AY1131" s="12">
        <v>11400000</v>
      </c>
      <c r="BA1131" s="12">
        <v>1</v>
      </c>
      <c r="BD1131" s="12">
        <v>0.45585874799357945</v>
      </c>
      <c r="BE1131" s="12">
        <v>0.22429906542056074</v>
      </c>
      <c r="BF1131" s="12">
        <v>0.46998722860791825</v>
      </c>
      <c r="BG1131" s="12">
        <v>0.51631701631701632</v>
      </c>
      <c r="BH1131" s="12">
        <v>1.4E-2</v>
      </c>
      <c r="BI1131" s="12">
        <v>0.307</v>
      </c>
      <c r="BJ1131" s="12">
        <v>0</v>
      </c>
      <c r="BK1131" s="12">
        <v>0.41599999999999998</v>
      </c>
      <c r="BL1131" s="12">
        <v>18</v>
      </c>
      <c r="BM1131" s="12">
        <v>150</v>
      </c>
      <c r="BN1131" s="12">
        <v>-143</v>
      </c>
      <c r="BO1131" s="12">
        <v>534</v>
      </c>
      <c r="BP1131" s="12">
        <v>308</v>
      </c>
      <c r="BQ1131" s="12">
        <v>-223</v>
      </c>
      <c r="BR1131" s="12">
        <v>-645</v>
      </c>
      <c r="BS1131" s="12">
        <v>487</v>
      </c>
      <c r="BT1131" s="12">
        <v>0.25832228558361137</v>
      </c>
      <c r="BU1131" s="12">
        <v>0.67129467935254417</v>
      </c>
      <c r="BV1131" s="12">
        <v>0.73572419424001789</v>
      </c>
      <c r="BW1131" s="12">
        <v>0.6892876789503708</v>
      </c>
      <c r="BX1131" s="12">
        <v>0.61141598793484098</v>
      </c>
      <c r="BY1131" s="12">
        <v>1622.5</v>
      </c>
      <c r="BZ1131" s="12">
        <v>1</v>
      </c>
      <c r="CB1131" s="12">
        <v>5.6538839724680434E-2</v>
      </c>
      <c r="CC1131" s="12">
        <v>19960</v>
      </c>
      <c r="CD1131" s="12">
        <v>19970</v>
      </c>
      <c r="CE1131" s="12">
        <v>8.0627538558168741</v>
      </c>
      <c r="CH1131" s="22">
        <v>42944</v>
      </c>
      <c r="CI1131">
        <v>623</v>
      </c>
      <c r="CJ1131">
        <v>623</v>
      </c>
      <c r="CK1131">
        <v>623</v>
      </c>
      <c r="CL1131">
        <v>623</v>
      </c>
      <c r="CM1131" s="22">
        <v>42947</v>
      </c>
      <c r="CN1131">
        <v>718</v>
      </c>
      <c r="CO1131">
        <v>718</v>
      </c>
      <c r="CP1131">
        <v>633</v>
      </c>
      <c r="CQ1131">
        <v>680</v>
      </c>
      <c r="CR1131" s="22">
        <v>42948</v>
      </c>
      <c r="CS1131">
        <v>678</v>
      </c>
      <c r="CT1131">
        <v>682</v>
      </c>
      <c r="CU1131">
        <v>646</v>
      </c>
      <c r="CV1131">
        <v>666</v>
      </c>
    </row>
    <row r="1132" spans="1:100">
      <c r="A1132" s="22">
        <v>42944</v>
      </c>
      <c r="B1132">
        <v>1154</v>
      </c>
      <c r="C1132">
        <v>1157</v>
      </c>
      <c r="D1132">
        <v>1150</v>
      </c>
      <c r="E1132">
        <v>1157</v>
      </c>
      <c r="F1132" s="23">
        <f t="shared" si="110"/>
        <v>2.5996533795493715E-3</v>
      </c>
      <c r="G1132" s="22">
        <v>42947</v>
      </c>
      <c r="H1132">
        <v>1217</v>
      </c>
      <c r="I1132">
        <v>1230</v>
      </c>
      <c r="J1132">
        <v>1194</v>
      </c>
      <c r="K1132">
        <v>1211</v>
      </c>
      <c r="L1132" s="22">
        <v>42948</v>
      </c>
      <c r="M1132">
        <v>1208</v>
      </c>
      <c r="N1132" s="4">
        <v>42947</v>
      </c>
      <c r="O1132" s="3" t="s">
        <v>15</v>
      </c>
      <c r="P1132" s="3">
        <v>6257</v>
      </c>
      <c r="Q1132" s="3" t="s">
        <v>518</v>
      </c>
      <c r="R1132" s="3" t="s">
        <v>17</v>
      </c>
      <c r="S1132" s="3">
        <v>0.05</v>
      </c>
      <c r="T1132" s="3">
        <v>1</v>
      </c>
      <c r="U1132" s="3">
        <v>0</v>
      </c>
      <c r="V1132" s="3">
        <v>500</v>
      </c>
      <c r="W1132">
        <v>1217</v>
      </c>
      <c r="X1132" s="4">
        <v>42948</v>
      </c>
      <c r="Y1132">
        <v>1211</v>
      </c>
      <c r="Z1132" s="10">
        <f t="shared" si="109"/>
        <v>-3000</v>
      </c>
      <c r="AA1132" s="10">
        <f t="shared" si="108"/>
        <v>3000</v>
      </c>
      <c r="AB1132">
        <f t="shared" si="111"/>
        <v>-3000</v>
      </c>
      <c r="AC1132">
        <f t="shared" si="112"/>
        <v>-798020</v>
      </c>
      <c r="AD1132">
        <f t="shared" si="113"/>
        <v>4.1732283464566922E-2</v>
      </c>
      <c r="AE1132" s="15">
        <v>42948</v>
      </c>
      <c r="AF1132" s="9">
        <v>1.548868972383266E-3</v>
      </c>
      <c r="AG1132" s="12" t="s">
        <v>960</v>
      </c>
      <c r="AH1132" s="20">
        <v>42944.997916666667</v>
      </c>
      <c r="AI1132" s="12">
        <v>1270</v>
      </c>
      <c r="AJ1132" s="12">
        <v>113</v>
      </c>
      <c r="AK1132" s="12">
        <v>9.7699999999999995E-2</v>
      </c>
      <c r="AL1132" s="17">
        <v>19100</v>
      </c>
      <c r="AM1132" s="17">
        <v>6.0501296456352639E-2</v>
      </c>
      <c r="AN1132" s="9"/>
      <c r="AO1132" s="9"/>
      <c r="AP1132" s="17">
        <v>4.05</v>
      </c>
      <c r="AQ1132" s="17">
        <v>28226</v>
      </c>
      <c r="AR1132" s="17">
        <v>0.46666666666666667</v>
      </c>
      <c r="AS1132" s="17">
        <v>0.109</v>
      </c>
      <c r="AT1132" s="17">
        <v>0.44571428571428573</v>
      </c>
      <c r="AU1132" s="12">
        <v>0.45265151515151514</v>
      </c>
      <c r="AV1132" s="12">
        <v>4.32</v>
      </c>
      <c r="AY1132" s="12">
        <v>24395500</v>
      </c>
      <c r="BA1132" s="12">
        <v>1</v>
      </c>
      <c r="BD1132" s="12">
        <v>6.0501296456352639E-2</v>
      </c>
      <c r="BE1132" s="12">
        <v>0.46666666666666667</v>
      </c>
      <c r="BF1132" s="12">
        <v>0.44571428571428573</v>
      </c>
      <c r="BG1132" s="12">
        <v>0.45265151515151514</v>
      </c>
      <c r="BH1132" s="12">
        <v>5.3999999999999999E-2</v>
      </c>
      <c r="BI1132" s="12">
        <v>0.109</v>
      </c>
      <c r="BJ1132" s="12">
        <v>4.0000000000000001E-3</v>
      </c>
      <c r="BK1132" s="12">
        <v>0.76700000000000002</v>
      </c>
      <c r="BL1132" s="12">
        <v>2554</v>
      </c>
      <c r="BM1132" s="12">
        <v>-2679</v>
      </c>
      <c r="BN1132" s="12">
        <v>-1183</v>
      </c>
      <c r="BO1132" s="12">
        <v>27431</v>
      </c>
      <c r="BP1132" s="12">
        <v>10591</v>
      </c>
      <c r="BQ1132" s="12">
        <v>-1406</v>
      </c>
      <c r="BR1132" s="12">
        <v>-1119</v>
      </c>
      <c r="BS1132" s="12">
        <v>28740</v>
      </c>
      <c r="BT1132" s="12">
        <v>0.2551237937982454</v>
      </c>
      <c r="BU1132" s="12">
        <v>0.64433622509746069</v>
      </c>
      <c r="BV1132" s="12">
        <v>0.69345397977174561</v>
      </c>
      <c r="BW1132" s="12">
        <v>0.63924960779050199</v>
      </c>
      <c r="BX1132" s="12">
        <v>0.56252204589722188</v>
      </c>
      <c r="BY1132" s="12">
        <v>1622.5</v>
      </c>
      <c r="BZ1132" s="12">
        <v>1</v>
      </c>
      <c r="CB1132" s="12">
        <v>5.6538839724680434E-2</v>
      </c>
      <c r="CC1132" s="12">
        <v>19960</v>
      </c>
      <c r="CD1132" s="12">
        <v>19970</v>
      </c>
      <c r="CE1132" s="12">
        <v>1.0700837999323589</v>
      </c>
      <c r="CH1132" s="22">
        <v>42944</v>
      </c>
      <c r="CI1132">
        <v>1154</v>
      </c>
      <c r="CJ1132">
        <v>1157</v>
      </c>
      <c r="CK1132">
        <v>1150</v>
      </c>
      <c r="CL1132">
        <v>1157</v>
      </c>
      <c r="CM1132" s="22">
        <v>42947</v>
      </c>
      <c r="CN1132">
        <v>1217</v>
      </c>
      <c r="CO1132">
        <v>1230</v>
      </c>
      <c r="CP1132">
        <v>1194</v>
      </c>
      <c r="CQ1132">
        <v>1211</v>
      </c>
      <c r="CR1132" s="22">
        <v>42948</v>
      </c>
      <c r="CS1132">
        <v>1208</v>
      </c>
      <c r="CT1132">
        <v>1208</v>
      </c>
      <c r="CU1132">
        <v>1181</v>
      </c>
      <c r="CV1132">
        <v>1193</v>
      </c>
    </row>
    <row r="1133" spans="1:100">
      <c r="A1133" s="22">
        <v>42944</v>
      </c>
      <c r="B1133">
        <v>144</v>
      </c>
      <c r="C1133">
        <v>154</v>
      </c>
      <c r="D1133">
        <v>143</v>
      </c>
      <c r="E1133">
        <v>146</v>
      </c>
      <c r="F1133" s="23">
        <f t="shared" si="110"/>
        <v>1.388888888888884E-2</v>
      </c>
      <c r="G1133" s="22">
        <v>42947</v>
      </c>
      <c r="H1133">
        <v>132</v>
      </c>
      <c r="I1133">
        <v>133</v>
      </c>
      <c r="J1133">
        <v>128</v>
      </c>
      <c r="K1133">
        <v>132</v>
      </c>
      <c r="L1133" s="22">
        <v>42948</v>
      </c>
      <c r="M1133">
        <v>132</v>
      </c>
      <c r="N1133" s="4">
        <v>42947</v>
      </c>
      <c r="O1133" s="3" t="s">
        <v>11</v>
      </c>
      <c r="P1133" s="3">
        <v>9827</v>
      </c>
      <c r="Q1133" s="3" t="s">
        <v>519</v>
      </c>
      <c r="R1133" s="3" t="s">
        <v>13</v>
      </c>
      <c r="S1133" s="3">
        <v>0.05</v>
      </c>
      <c r="T1133" s="3">
        <v>2</v>
      </c>
      <c r="U1133" s="3">
        <v>0</v>
      </c>
      <c r="V1133" s="3">
        <v>4000</v>
      </c>
      <c r="W1133">
        <v>132</v>
      </c>
      <c r="X1133" s="4">
        <v>42948</v>
      </c>
      <c r="Y1133">
        <v>132</v>
      </c>
      <c r="Z1133" s="10">
        <f t="shared" si="109"/>
        <v>0</v>
      </c>
      <c r="AA1133" s="10">
        <f t="shared" si="108"/>
        <v>0</v>
      </c>
      <c r="AB1133" t="str">
        <f t="shared" si="111"/>
        <v/>
      </c>
      <c r="AC1133">
        <f t="shared" si="112"/>
        <v>-798020</v>
      </c>
      <c r="AD1133">
        <f t="shared" si="113"/>
        <v>4.3478260869565188E-2</v>
      </c>
      <c r="AE1133" s="15">
        <v>42948</v>
      </c>
      <c r="AF1133" s="9">
        <v>1.548868972383266E-3</v>
      </c>
      <c r="AG1133" s="12" t="s">
        <v>960</v>
      </c>
      <c r="AH1133" s="20">
        <v>42944.895138888889</v>
      </c>
      <c r="AI1133" s="12">
        <v>138</v>
      </c>
      <c r="AJ1133" s="12">
        <v>-8</v>
      </c>
      <c r="AK1133" s="12">
        <v>-5.4800000000000001E-2</v>
      </c>
      <c r="AL1133" s="17">
        <v>19000</v>
      </c>
      <c r="AM1133" s="17">
        <v>0.22602739726027396</v>
      </c>
      <c r="AN1133" s="9"/>
      <c r="AO1133" s="9"/>
      <c r="AP1133" s="17">
        <v>0</v>
      </c>
      <c r="AQ1133" s="17">
        <v>1849</v>
      </c>
      <c r="AR1133" s="17">
        <v>1</v>
      </c>
      <c r="AS1133" s="17">
        <v>0.34799999999999998</v>
      </c>
      <c r="AT1133" s="17">
        <v>1</v>
      </c>
      <c r="AU1133" s="12">
        <v>0.27205882352941174</v>
      </c>
      <c r="AV1133" s="12">
        <v>0</v>
      </c>
      <c r="AY1133" s="12">
        <v>12662100</v>
      </c>
      <c r="BA1133" s="12">
        <v>0.17647058823529413</v>
      </c>
      <c r="BD1133" s="12">
        <v>0.22602739726027396</v>
      </c>
      <c r="BE1133" s="12">
        <v>1</v>
      </c>
      <c r="BF1133" s="12">
        <v>1</v>
      </c>
      <c r="BG1133" s="12">
        <v>0.27205882352941174</v>
      </c>
      <c r="BH1133" s="12">
        <v>0</v>
      </c>
      <c r="BI1133" s="12">
        <v>0.34799999999999998</v>
      </c>
      <c r="BJ1133" s="12">
        <v>0</v>
      </c>
      <c r="BK1133" s="12">
        <v>0.57699999999999996</v>
      </c>
      <c r="BL1133" s="12">
        <v>-55</v>
      </c>
      <c r="BM1133" s="12">
        <v>95</v>
      </c>
      <c r="BN1133" s="12">
        <v>-299</v>
      </c>
      <c r="BO1133" s="12">
        <v>4342</v>
      </c>
      <c r="BP1133" s="12">
        <v>324</v>
      </c>
      <c r="BQ1133" s="12">
        <v>116</v>
      </c>
      <c r="BR1133" s="12">
        <v>17</v>
      </c>
      <c r="BS1133" s="12">
        <v>4601</v>
      </c>
      <c r="BT1133" s="12">
        <v>0.2551237937982454</v>
      </c>
      <c r="BU1133" s="12">
        <v>0.64433622509746069</v>
      </c>
      <c r="BV1133" s="12">
        <v>0.69345397977174561</v>
      </c>
      <c r="BW1133" s="12">
        <v>0.63924960779050199</v>
      </c>
      <c r="BX1133" s="12">
        <v>0.56252204589722188</v>
      </c>
      <c r="BY1133" s="12">
        <v>1622.5</v>
      </c>
      <c r="BZ1133" s="12">
        <v>0.17647058823529413</v>
      </c>
      <c r="CB1133" s="12">
        <v>5.6538839724680434E-2</v>
      </c>
      <c r="CC1133" s="12">
        <v>19960</v>
      </c>
      <c r="CD1133" s="12">
        <v>19970</v>
      </c>
      <c r="CE1133" s="12">
        <v>3.9977367480643236</v>
      </c>
      <c r="CH1133" s="22">
        <v>42944</v>
      </c>
      <c r="CI1133">
        <v>144</v>
      </c>
      <c r="CJ1133">
        <v>154</v>
      </c>
      <c r="CK1133">
        <v>143</v>
      </c>
      <c r="CL1133">
        <v>146</v>
      </c>
      <c r="CM1133" s="22">
        <v>42947</v>
      </c>
      <c r="CN1133">
        <v>132</v>
      </c>
      <c r="CO1133">
        <v>133</v>
      </c>
      <c r="CP1133">
        <v>128</v>
      </c>
      <c r="CQ1133">
        <v>132</v>
      </c>
      <c r="CR1133" s="22">
        <v>42948</v>
      </c>
      <c r="CS1133">
        <v>132</v>
      </c>
      <c r="CT1133">
        <v>132</v>
      </c>
      <c r="CU1133">
        <v>129</v>
      </c>
      <c r="CV1133">
        <v>130</v>
      </c>
    </row>
    <row r="1134" spans="1:100">
      <c r="A1134" s="22">
        <v>42944</v>
      </c>
      <c r="B1134">
        <v>509</v>
      </c>
      <c r="C1134">
        <v>527</v>
      </c>
      <c r="D1134">
        <v>495</v>
      </c>
      <c r="E1134">
        <v>495</v>
      </c>
      <c r="F1134" s="23">
        <f t="shared" si="110"/>
        <v>-2.7504911591355596E-2</v>
      </c>
      <c r="G1134" s="22">
        <v>42947</v>
      </c>
      <c r="H1134">
        <v>460</v>
      </c>
      <c r="I1134">
        <v>472</v>
      </c>
      <c r="J1134">
        <v>450</v>
      </c>
      <c r="K1134">
        <v>453</v>
      </c>
      <c r="L1134" s="22">
        <v>42948</v>
      </c>
      <c r="M1134">
        <v>469</v>
      </c>
      <c r="N1134" s="4">
        <v>42947</v>
      </c>
      <c r="O1134" s="3" t="s">
        <v>11</v>
      </c>
      <c r="P1134" s="3">
        <v>3911</v>
      </c>
      <c r="Q1134" s="3" t="s">
        <v>42</v>
      </c>
      <c r="R1134" s="3" t="s">
        <v>13</v>
      </c>
      <c r="S1134" s="3">
        <v>0.05</v>
      </c>
      <c r="T1134" s="3">
        <v>2</v>
      </c>
      <c r="U1134" s="3">
        <v>0</v>
      </c>
      <c r="V1134" s="3">
        <v>1100</v>
      </c>
      <c r="W1134">
        <v>460</v>
      </c>
      <c r="X1134" s="4">
        <v>42948</v>
      </c>
      <c r="Y1134">
        <v>453</v>
      </c>
      <c r="Z1134" s="10">
        <f t="shared" si="109"/>
        <v>-7700</v>
      </c>
      <c r="AA1134" s="10">
        <f t="shared" ref="AA1134:AA1197" si="114">ABS(Z1134)</f>
        <v>7700</v>
      </c>
      <c r="AB1134" t="str">
        <f t="shared" si="111"/>
        <v/>
      </c>
      <c r="AC1134">
        <f t="shared" si="112"/>
        <v>-798020</v>
      </c>
      <c r="AD1134">
        <f t="shared" si="113"/>
        <v>1.0752688172043001E-2</v>
      </c>
      <c r="AE1134" s="15">
        <v>42948</v>
      </c>
      <c r="AF1134" s="9">
        <v>1.548868972383266E-3</v>
      </c>
      <c r="AG1134" s="12" t="s">
        <v>957</v>
      </c>
      <c r="AH1134" s="20">
        <v>42944.99722222222</v>
      </c>
      <c r="AI1134" s="12">
        <v>465</v>
      </c>
      <c r="AJ1134" s="12">
        <v>-30</v>
      </c>
      <c r="AK1134" s="12">
        <v>-6.0600000000000001E-2</v>
      </c>
      <c r="AL1134" s="17">
        <v>16400</v>
      </c>
      <c r="AM1134" s="17">
        <v>0.27474747474747474</v>
      </c>
      <c r="AN1134" s="9"/>
      <c r="AO1134" s="9"/>
      <c r="AP1134" s="17">
        <v>0</v>
      </c>
      <c r="AQ1134" s="17">
        <v>17074</v>
      </c>
      <c r="AR1134" s="17">
        <v>0.29126213592233008</v>
      </c>
      <c r="AS1134" s="17">
        <v>9.0999999999999998E-2</v>
      </c>
      <c r="AT1134" s="17">
        <v>0.32407407407407407</v>
      </c>
      <c r="AU1134" s="12">
        <v>9.8684210526315791E-2</v>
      </c>
      <c r="AV1134" s="12" t="s">
        <v>988</v>
      </c>
      <c r="AY1134" s="12">
        <v>34493500</v>
      </c>
      <c r="BA1134" s="12">
        <v>0</v>
      </c>
      <c r="BD1134" s="12">
        <v>0.27474747474747474</v>
      </c>
      <c r="BE1134" s="12">
        <v>0.29126213592233008</v>
      </c>
      <c r="BF1134" s="12">
        <v>0.32407407407407407</v>
      </c>
      <c r="BG1134" s="12">
        <v>9.8684210526315791E-2</v>
      </c>
      <c r="BH1134" s="12">
        <v>0.19900000000000001</v>
      </c>
      <c r="BI1134" s="12">
        <v>9.0999999999999998E-2</v>
      </c>
      <c r="BJ1134" s="12">
        <v>0.02</v>
      </c>
      <c r="BK1134" s="12">
        <v>0.68899999999999995</v>
      </c>
      <c r="BL1134" s="12">
        <v>691</v>
      </c>
      <c r="BM1134" s="12">
        <v>2</v>
      </c>
      <c r="BN1134" s="12">
        <v>821</v>
      </c>
      <c r="BO1134" s="12">
        <v>2003</v>
      </c>
      <c r="BP1134" s="12">
        <v>-298</v>
      </c>
      <c r="BQ1134" s="12">
        <v>-202</v>
      </c>
      <c r="BR1134" s="12">
        <v>550</v>
      </c>
      <c r="BS1134" s="12">
        <v>495</v>
      </c>
      <c r="BT1134" s="12">
        <v>0.38040128767408782</v>
      </c>
      <c r="BU1134" s="12">
        <v>0.50084191969669323</v>
      </c>
      <c r="BV1134" s="12">
        <v>0.53473528558651873</v>
      </c>
      <c r="BW1134" s="12">
        <v>0.48722847277490738</v>
      </c>
      <c r="BX1134" s="12">
        <v>0.33992552986293501</v>
      </c>
      <c r="BY1134" s="12">
        <v>1622.5</v>
      </c>
      <c r="BZ1134" s="12">
        <v>0</v>
      </c>
      <c r="CB1134" s="12">
        <v>5.6538839724680434E-2</v>
      </c>
      <c r="CC1134" s="12">
        <v>19960</v>
      </c>
      <c r="CD1134" s="12">
        <v>19970</v>
      </c>
      <c r="CE1134" s="12">
        <v>4.8594466403162055</v>
      </c>
      <c r="CH1134" s="22">
        <v>42944</v>
      </c>
      <c r="CI1134">
        <v>509</v>
      </c>
      <c r="CJ1134">
        <v>527</v>
      </c>
      <c r="CK1134">
        <v>495</v>
      </c>
      <c r="CL1134">
        <v>495</v>
      </c>
      <c r="CM1134" s="22">
        <v>42947</v>
      </c>
      <c r="CN1134">
        <v>460</v>
      </c>
      <c r="CO1134">
        <v>472</v>
      </c>
      <c r="CP1134">
        <v>450</v>
      </c>
      <c r="CQ1134">
        <v>453</v>
      </c>
      <c r="CR1134" s="22">
        <v>42948</v>
      </c>
      <c r="CS1134">
        <v>469</v>
      </c>
      <c r="CT1134">
        <v>469</v>
      </c>
      <c r="CU1134">
        <v>436</v>
      </c>
      <c r="CV1134">
        <v>442</v>
      </c>
    </row>
    <row r="1135" spans="1:100">
      <c r="A1135" s="22">
        <v>42944</v>
      </c>
      <c r="B1135">
        <v>299</v>
      </c>
      <c r="C1135">
        <v>300</v>
      </c>
      <c r="D1135">
        <v>270</v>
      </c>
      <c r="E1135">
        <v>283</v>
      </c>
      <c r="F1135" s="23">
        <f t="shared" si="110"/>
        <v>-5.3511705685618693E-2</v>
      </c>
      <c r="G1135" s="22">
        <v>42947</v>
      </c>
      <c r="H1135">
        <v>270</v>
      </c>
      <c r="I1135">
        <v>287</v>
      </c>
      <c r="J1135">
        <v>270</v>
      </c>
      <c r="K1135">
        <v>283</v>
      </c>
      <c r="L1135" s="22">
        <v>42948</v>
      </c>
      <c r="M1135">
        <v>280</v>
      </c>
      <c r="N1135" s="4">
        <v>42947</v>
      </c>
      <c r="O1135" s="3" t="s">
        <v>11</v>
      </c>
      <c r="P1135" s="3">
        <v>7612</v>
      </c>
      <c r="Q1135" s="3" t="s">
        <v>439</v>
      </c>
      <c r="R1135" s="3" t="s">
        <v>13</v>
      </c>
      <c r="S1135" s="3">
        <v>0.05</v>
      </c>
      <c r="T1135" s="3">
        <v>2</v>
      </c>
      <c r="U1135" s="3">
        <v>0</v>
      </c>
      <c r="V1135" s="3">
        <v>2000</v>
      </c>
      <c r="W1135">
        <v>270</v>
      </c>
      <c r="X1135" s="4">
        <v>42948</v>
      </c>
      <c r="Y1135">
        <v>283</v>
      </c>
      <c r="Z1135" s="10">
        <f t="shared" si="109"/>
        <v>26000</v>
      </c>
      <c r="AA1135" s="10">
        <f t="shared" si="114"/>
        <v>26000</v>
      </c>
      <c r="AB1135" t="str">
        <f t="shared" si="111"/>
        <v/>
      </c>
      <c r="AC1135">
        <f t="shared" si="112"/>
        <v>-798020</v>
      </c>
      <c r="AD1135">
        <f t="shared" si="113"/>
        <v>3.6900369003689537E-3</v>
      </c>
      <c r="AE1135" s="15">
        <v>42948</v>
      </c>
      <c r="AF1135" s="9">
        <v>1.548868972383266E-3</v>
      </c>
      <c r="AG1135" s="12" t="s">
        <v>960</v>
      </c>
      <c r="AH1135" s="20">
        <v>42944.996527777781</v>
      </c>
      <c r="AI1135" s="12">
        <v>271</v>
      </c>
      <c r="AJ1135" s="12">
        <v>-12</v>
      </c>
      <c r="AK1135" s="12">
        <v>-4.24E-2</v>
      </c>
      <c r="AL1135" s="17">
        <v>16000</v>
      </c>
      <c r="AM1135" s="17">
        <v>0.67844522968197885</v>
      </c>
      <c r="AN1135" s="9"/>
      <c r="AO1135" s="9"/>
      <c r="AP1135" s="17">
        <v>0</v>
      </c>
      <c r="AQ1135" s="17">
        <v>17013</v>
      </c>
      <c r="AR1135" s="17">
        <v>0.67307692307692313</v>
      </c>
      <c r="AS1135" s="17">
        <v>0.48199999999999998</v>
      </c>
      <c r="AT1135" s="17">
        <v>0.80534351145038163</v>
      </c>
      <c r="AU1135" s="12">
        <v>0.83278688524590161</v>
      </c>
      <c r="AV1135" s="12">
        <v>0</v>
      </c>
      <c r="AY1135" s="12">
        <v>60118220</v>
      </c>
      <c r="BA1135" s="12">
        <v>0.31343283582089554</v>
      </c>
      <c r="BD1135" s="12">
        <v>0.67844522968197885</v>
      </c>
      <c r="BE1135" s="12">
        <v>0.67307692307692313</v>
      </c>
      <c r="BF1135" s="12">
        <v>0.80534351145038163</v>
      </c>
      <c r="BG1135" s="12">
        <v>0.83278688524590161</v>
      </c>
      <c r="BH1135" s="12">
        <v>5.0999999999999997E-2</v>
      </c>
      <c r="BI1135" s="12">
        <v>0.48199999999999998</v>
      </c>
      <c r="BJ1135" s="12">
        <v>0</v>
      </c>
      <c r="BK1135" s="12">
        <v>0.22</v>
      </c>
      <c r="BL1135" s="12">
        <v>-398</v>
      </c>
      <c r="BM1135" s="12">
        <v>-51</v>
      </c>
      <c r="BN1135" s="12">
        <v>0</v>
      </c>
      <c r="BO1135" s="12">
        <v>389</v>
      </c>
      <c r="BP1135" s="12">
        <v>8</v>
      </c>
      <c r="BQ1135" s="12">
        <v>-43</v>
      </c>
      <c r="BR1135" s="12">
        <v>0</v>
      </c>
      <c r="BS1135" s="12">
        <v>839</v>
      </c>
      <c r="BT1135" s="12">
        <v>0.2551237937982454</v>
      </c>
      <c r="BU1135" s="12">
        <v>0.64433622509746069</v>
      </c>
      <c r="BV1135" s="12">
        <v>0.69345397977174561</v>
      </c>
      <c r="BW1135" s="12">
        <v>0.63924960779050199</v>
      </c>
      <c r="BX1135" s="12">
        <v>0.56252204589722188</v>
      </c>
      <c r="BY1135" s="12">
        <v>1622.5</v>
      </c>
      <c r="BZ1135" s="12">
        <v>0.31343283582089554</v>
      </c>
      <c r="CB1135" s="12">
        <v>5.6538839724680434E-2</v>
      </c>
      <c r="CC1135" s="12">
        <v>19960</v>
      </c>
      <c r="CD1135" s="12">
        <v>19970</v>
      </c>
      <c r="CE1135" s="12">
        <v>11.999631279766477</v>
      </c>
      <c r="CH1135" s="22">
        <v>42944</v>
      </c>
      <c r="CI1135">
        <v>299</v>
      </c>
      <c r="CJ1135">
        <v>300</v>
      </c>
      <c r="CK1135">
        <v>270</v>
      </c>
      <c r="CL1135">
        <v>283</v>
      </c>
      <c r="CM1135" s="22">
        <v>42947</v>
      </c>
      <c r="CN1135">
        <v>270</v>
      </c>
      <c r="CO1135">
        <v>287</v>
      </c>
      <c r="CP1135">
        <v>270</v>
      </c>
      <c r="CQ1135">
        <v>283</v>
      </c>
      <c r="CR1135" s="22">
        <v>42948</v>
      </c>
      <c r="CS1135">
        <v>280</v>
      </c>
      <c r="CT1135">
        <v>286</v>
      </c>
      <c r="CU1135">
        <v>263</v>
      </c>
      <c r="CV1135">
        <v>264</v>
      </c>
    </row>
    <row r="1136" spans="1:100">
      <c r="A1136" s="22">
        <v>42944</v>
      </c>
      <c r="B1136">
        <v>340</v>
      </c>
      <c r="C1136">
        <v>342</v>
      </c>
      <c r="D1136">
        <v>335</v>
      </c>
      <c r="E1136">
        <v>342</v>
      </c>
      <c r="F1136" s="23">
        <f t="shared" si="110"/>
        <v>5.8823529411764497E-3</v>
      </c>
      <c r="G1136" s="22">
        <v>42947</v>
      </c>
      <c r="H1136">
        <v>366</v>
      </c>
      <c r="I1136">
        <v>388</v>
      </c>
      <c r="J1136">
        <v>348</v>
      </c>
      <c r="K1136">
        <v>362</v>
      </c>
      <c r="L1136" s="22">
        <v>42948</v>
      </c>
      <c r="M1136">
        <v>365</v>
      </c>
      <c r="N1136" s="4">
        <v>42947</v>
      </c>
      <c r="O1136" s="3" t="s">
        <v>15</v>
      </c>
      <c r="P1136" s="3">
        <v>6938</v>
      </c>
      <c r="Q1136" s="3" t="s">
        <v>520</v>
      </c>
      <c r="R1136" s="3" t="s">
        <v>17</v>
      </c>
      <c r="S1136" s="3">
        <v>0.05</v>
      </c>
      <c r="T1136" s="3">
        <v>2</v>
      </c>
      <c r="U1136" s="3">
        <v>0</v>
      </c>
      <c r="V1136" s="3">
        <v>1500</v>
      </c>
      <c r="W1136">
        <v>366</v>
      </c>
      <c r="X1136" s="4">
        <v>42948</v>
      </c>
      <c r="Y1136">
        <v>362</v>
      </c>
      <c r="Z1136" s="10">
        <f t="shared" si="109"/>
        <v>-6000</v>
      </c>
      <c r="AA1136" s="10">
        <f t="shared" si="114"/>
        <v>6000</v>
      </c>
      <c r="AB1136" t="str">
        <f t="shared" si="111"/>
        <v/>
      </c>
      <c r="AC1136">
        <f t="shared" si="112"/>
        <v>-798020</v>
      </c>
      <c r="AD1136">
        <f t="shared" si="113"/>
        <v>7.1065989847715727E-2</v>
      </c>
      <c r="AE1136" s="15">
        <v>42948</v>
      </c>
      <c r="AF1136" s="9">
        <v>1.548868972383266E-3</v>
      </c>
      <c r="AG1136" s="12" t="s">
        <v>962</v>
      </c>
      <c r="AH1136" s="20">
        <v>42944.993750000001</v>
      </c>
      <c r="AI1136" s="12">
        <v>394</v>
      </c>
      <c r="AJ1136" s="12">
        <v>52</v>
      </c>
      <c r="AK1136" s="12">
        <v>0.152</v>
      </c>
      <c r="AL1136" s="17">
        <v>13100</v>
      </c>
      <c r="AM1136" s="17">
        <v>0.16081871345029239</v>
      </c>
      <c r="AN1136" s="9"/>
      <c r="AO1136" s="9"/>
      <c r="AP1136" s="17">
        <v>0</v>
      </c>
      <c r="AQ1136" s="17">
        <v>5335</v>
      </c>
      <c r="AR1136" s="17">
        <v>1</v>
      </c>
      <c r="AS1136" s="17">
        <v>0.222</v>
      </c>
      <c r="AT1136" s="17">
        <v>1</v>
      </c>
      <c r="AU1136" s="12">
        <v>0.6216216216216216</v>
      </c>
      <c r="AV1136" s="12">
        <v>1.17</v>
      </c>
      <c r="AY1136" s="12">
        <v>15600000</v>
      </c>
      <c r="BA1136" s="12">
        <v>1</v>
      </c>
      <c r="BD1136" s="12">
        <v>0.16081871345029239</v>
      </c>
      <c r="BE1136" s="12">
        <v>1</v>
      </c>
      <c r="BF1136" s="12">
        <v>1</v>
      </c>
      <c r="BG1136" s="12">
        <v>0.6216216216216216</v>
      </c>
      <c r="BH1136" s="12">
        <v>1.4999999999999999E-2</v>
      </c>
      <c r="BI1136" s="12">
        <v>0.222</v>
      </c>
      <c r="BJ1136" s="12">
        <v>4.8000000000000001E-2</v>
      </c>
      <c r="BK1136" s="12">
        <v>0.53</v>
      </c>
      <c r="BL1136" s="12">
        <v>373</v>
      </c>
      <c r="BM1136" s="12">
        <v>-113</v>
      </c>
      <c r="BN1136" s="12">
        <v>-134</v>
      </c>
      <c r="BO1136" s="12">
        <v>647</v>
      </c>
      <c r="BP1136" s="12">
        <v>640</v>
      </c>
      <c r="BQ1136" s="12">
        <v>-555</v>
      </c>
      <c r="BR1136" s="12">
        <v>-144</v>
      </c>
      <c r="BS1136" s="12">
        <v>483</v>
      </c>
      <c r="BT1136" s="12">
        <v>0.19273662761633975</v>
      </c>
      <c r="BU1136" s="12">
        <v>0.66596430300108134</v>
      </c>
      <c r="BV1136" s="12">
        <v>0.75020560829186489</v>
      </c>
      <c r="BW1136" s="12">
        <v>0.70363592916846152</v>
      </c>
      <c r="BX1136" s="12">
        <v>0.50760148097021474</v>
      </c>
      <c r="BY1136" s="12">
        <v>1622.5</v>
      </c>
      <c r="BZ1136" s="12">
        <v>1</v>
      </c>
      <c r="CB1136" s="12">
        <v>5.6538839724680434E-2</v>
      </c>
      <c r="CC1136" s="12">
        <v>19960</v>
      </c>
      <c r="CD1136" s="12">
        <v>19970</v>
      </c>
      <c r="CE1136" s="12">
        <v>2.8443935926773452</v>
      </c>
      <c r="CH1136" s="22">
        <v>42944</v>
      </c>
      <c r="CI1136">
        <v>340</v>
      </c>
      <c r="CJ1136">
        <v>342</v>
      </c>
      <c r="CK1136">
        <v>335</v>
      </c>
      <c r="CL1136">
        <v>342</v>
      </c>
      <c r="CM1136" s="22">
        <v>42947</v>
      </c>
      <c r="CN1136">
        <v>366</v>
      </c>
      <c r="CO1136">
        <v>388</v>
      </c>
      <c r="CP1136">
        <v>348</v>
      </c>
      <c r="CQ1136">
        <v>362</v>
      </c>
      <c r="CR1136" s="22">
        <v>42948</v>
      </c>
      <c r="CS1136">
        <v>365</v>
      </c>
      <c r="CT1136">
        <v>366</v>
      </c>
      <c r="CU1136">
        <v>338</v>
      </c>
      <c r="CV1136">
        <v>343</v>
      </c>
    </row>
    <row r="1137" spans="1:100">
      <c r="A1137" s="22">
        <v>42944</v>
      </c>
      <c r="B1137">
        <v>1395</v>
      </c>
      <c r="C1137">
        <v>1405</v>
      </c>
      <c r="D1137">
        <v>1361</v>
      </c>
      <c r="E1137">
        <v>1363</v>
      </c>
      <c r="F1137" s="23">
        <f t="shared" si="110"/>
        <v>-2.2939068100358395E-2</v>
      </c>
      <c r="G1137" s="22">
        <v>42947</v>
      </c>
      <c r="H1137">
        <v>1553</v>
      </c>
      <c r="I1137">
        <v>1663</v>
      </c>
      <c r="J1137">
        <v>1460</v>
      </c>
      <c r="K1137">
        <v>1663</v>
      </c>
      <c r="L1137" s="22">
        <v>42948</v>
      </c>
      <c r="M1137">
        <v>1703</v>
      </c>
      <c r="N1137" s="4">
        <v>42947</v>
      </c>
      <c r="O1137" s="3" t="s">
        <v>15</v>
      </c>
      <c r="P1137" s="3">
        <v>3624</v>
      </c>
      <c r="Q1137" s="3" t="s">
        <v>472</v>
      </c>
      <c r="R1137" s="3" t="s">
        <v>17</v>
      </c>
      <c r="S1137" s="3">
        <v>0.05</v>
      </c>
      <c r="T1137" s="3">
        <v>2</v>
      </c>
      <c r="U1137" s="3">
        <v>0</v>
      </c>
      <c r="V1137" s="3">
        <v>400</v>
      </c>
      <c r="W1137">
        <v>1553</v>
      </c>
      <c r="X1137" s="4">
        <v>42948</v>
      </c>
      <c r="Y1137">
        <v>1663</v>
      </c>
      <c r="Z1137" s="10">
        <f t="shared" si="109"/>
        <v>44000</v>
      </c>
      <c r="AA1137" s="10">
        <f t="shared" si="114"/>
        <v>44000</v>
      </c>
      <c r="AB1137" t="str">
        <f t="shared" si="111"/>
        <v/>
      </c>
      <c r="AC1137">
        <f t="shared" si="112"/>
        <v>-798020</v>
      </c>
      <c r="AD1137">
        <f t="shared" si="113"/>
        <v>2.3270440251572322E-2</v>
      </c>
      <c r="AE1137" s="15">
        <v>42948</v>
      </c>
      <c r="AF1137" s="9">
        <v>1.548868972383266E-3</v>
      </c>
      <c r="AG1137" s="12" t="s">
        <v>957</v>
      </c>
      <c r="AH1137" s="20">
        <v>42944.997916666667</v>
      </c>
      <c r="AI1137" s="12">
        <v>1590</v>
      </c>
      <c r="AJ1137" s="12">
        <v>227</v>
      </c>
      <c r="AK1137" s="12">
        <v>0.16650000000000001</v>
      </c>
      <c r="AL1137" s="17">
        <v>12800</v>
      </c>
      <c r="AM1137" s="17">
        <v>0.38958180484225974</v>
      </c>
      <c r="AN1137" s="9"/>
      <c r="AO1137" s="9"/>
      <c r="AP1137" s="17">
        <v>0</v>
      </c>
      <c r="AQ1137" s="17">
        <v>5958</v>
      </c>
      <c r="AR1137" s="17">
        <v>0.41796200345423146</v>
      </c>
      <c r="AS1137" s="17">
        <v>0.11700000000000001</v>
      </c>
      <c r="AT1137" s="17">
        <v>0.57341772151898729</v>
      </c>
      <c r="AU1137" s="12">
        <v>0.19845956354300384</v>
      </c>
      <c r="AV1137" s="12">
        <v>0</v>
      </c>
      <c r="AY1137" s="12">
        <v>4370900</v>
      </c>
      <c r="BA1137" s="12">
        <v>1</v>
      </c>
      <c r="BD1137" s="12">
        <v>0.38958180484225974</v>
      </c>
      <c r="BE1137" s="12">
        <v>0.41796200345423146</v>
      </c>
      <c r="BF1137" s="12">
        <v>0.57341772151898729</v>
      </c>
      <c r="BG1137" s="12">
        <v>0.19845956354300384</v>
      </c>
      <c r="BH1137" s="12">
        <v>0.02</v>
      </c>
      <c r="BI1137" s="12">
        <v>0.11700000000000001</v>
      </c>
      <c r="BJ1137" s="12">
        <v>0</v>
      </c>
      <c r="BK1137" s="12">
        <v>0.79600000000000004</v>
      </c>
      <c r="BL1137" s="12">
        <v>260</v>
      </c>
      <c r="BM1137" s="12">
        <v>-89</v>
      </c>
      <c r="BN1137" s="12">
        <v>-27</v>
      </c>
      <c r="BO1137" s="12">
        <v>868</v>
      </c>
      <c r="BP1137" s="12">
        <v>259</v>
      </c>
      <c r="BQ1137" s="12">
        <v>-113</v>
      </c>
      <c r="BR1137" s="12">
        <v>-325</v>
      </c>
      <c r="BS1137" s="12">
        <v>729</v>
      </c>
      <c r="BT1137" s="12">
        <v>0.38040128767408782</v>
      </c>
      <c r="BU1137" s="12">
        <v>0.50084191969669323</v>
      </c>
      <c r="BV1137" s="12">
        <v>0.53473528558651873</v>
      </c>
      <c r="BW1137" s="12">
        <v>0.48722847277490738</v>
      </c>
      <c r="BX1137" s="12">
        <v>0.33992552986293501</v>
      </c>
      <c r="BY1137" s="12">
        <v>1622.5</v>
      </c>
      <c r="BZ1137" s="12">
        <v>1</v>
      </c>
      <c r="CB1137" s="12">
        <v>5.6538839724680434E-2</v>
      </c>
      <c r="CC1137" s="12">
        <v>19960</v>
      </c>
      <c r="CD1137" s="12">
        <v>19970</v>
      </c>
      <c r="CE1137" s="12">
        <v>6.8905164439057067</v>
      </c>
      <c r="CH1137" s="22">
        <v>42944</v>
      </c>
      <c r="CI1137">
        <v>1395</v>
      </c>
      <c r="CJ1137">
        <v>1405</v>
      </c>
      <c r="CK1137">
        <v>1361</v>
      </c>
      <c r="CL1137">
        <v>1363</v>
      </c>
      <c r="CM1137" s="22">
        <v>42947</v>
      </c>
      <c r="CN1137">
        <v>1553</v>
      </c>
      <c r="CO1137">
        <v>1663</v>
      </c>
      <c r="CP1137">
        <v>1460</v>
      </c>
      <c r="CQ1137">
        <v>1663</v>
      </c>
      <c r="CR1137" s="22">
        <v>42948</v>
      </c>
      <c r="CS1137">
        <v>1703</v>
      </c>
      <c r="CT1137">
        <v>1713</v>
      </c>
      <c r="CU1137">
        <v>1435</v>
      </c>
      <c r="CV1137">
        <v>1445</v>
      </c>
    </row>
    <row r="1138" spans="1:100">
      <c r="A1138" s="22">
        <v>42944</v>
      </c>
      <c r="B1138">
        <v>320</v>
      </c>
      <c r="C1138">
        <v>321</v>
      </c>
      <c r="D1138">
        <v>311</v>
      </c>
      <c r="E1138">
        <v>312</v>
      </c>
      <c r="F1138" s="23">
        <f t="shared" si="110"/>
        <v>-2.5000000000000022E-2</v>
      </c>
      <c r="G1138" s="22">
        <v>42947</v>
      </c>
      <c r="H1138">
        <v>300</v>
      </c>
      <c r="I1138">
        <v>300</v>
      </c>
      <c r="J1138">
        <v>287</v>
      </c>
      <c r="K1138">
        <v>298</v>
      </c>
      <c r="L1138" s="22">
        <v>42948</v>
      </c>
      <c r="M1138">
        <v>298</v>
      </c>
      <c r="N1138" s="4">
        <v>42947</v>
      </c>
      <c r="O1138" s="3" t="s">
        <v>11</v>
      </c>
      <c r="P1138" s="3">
        <v>3765</v>
      </c>
      <c r="Q1138" s="3" t="s">
        <v>521</v>
      </c>
      <c r="R1138" s="3" t="s">
        <v>13</v>
      </c>
      <c r="S1138" s="3">
        <v>0.05</v>
      </c>
      <c r="T1138" s="3">
        <v>1</v>
      </c>
      <c r="U1138" s="3">
        <v>0</v>
      </c>
      <c r="V1138" s="3">
        <v>1700</v>
      </c>
      <c r="W1138">
        <v>300</v>
      </c>
      <c r="X1138" s="4">
        <v>42948</v>
      </c>
      <c r="Y1138">
        <v>298</v>
      </c>
      <c r="Z1138" s="10">
        <f t="shared" si="109"/>
        <v>-3400</v>
      </c>
      <c r="AA1138" s="10">
        <f t="shared" si="114"/>
        <v>3400</v>
      </c>
      <c r="AB1138" t="str">
        <f t="shared" si="111"/>
        <v/>
      </c>
      <c r="AC1138">
        <f t="shared" si="112"/>
        <v>-798020</v>
      </c>
      <c r="AD1138">
        <f t="shared" si="113"/>
        <v>7.0493454179254567E-3</v>
      </c>
      <c r="AE1138" s="15">
        <v>42948</v>
      </c>
      <c r="AF1138" s="9">
        <v>1.548868972383266E-3</v>
      </c>
      <c r="AG1138" s="12" t="s">
        <v>962</v>
      </c>
      <c r="AH1138" s="20">
        <v>42944.963888888888</v>
      </c>
      <c r="AI1138" s="12">
        <v>297.89999999999998</v>
      </c>
      <c r="AJ1138" s="12">
        <v>-14.1</v>
      </c>
      <c r="AK1138" s="12">
        <v>-4.5199999999999997E-2</v>
      </c>
      <c r="AL1138" s="17">
        <v>10700</v>
      </c>
      <c r="AM1138" s="17">
        <v>0.21794871794871795</v>
      </c>
      <c r="AN1138" s="17">
        <v>0</v>
      </c>
      <c r="AO1138" s="17">
        <v>0.05</v>
      </c>
      <c r="AP1138" s="17">
        <v>1.55</v>
      </c>
      <c r="AQ1138" s="17">
        <v>297056</v>
      </c>
      <c r="AR1138" s="17">
        <v>0.94444444444444442</v>
      </c>
      <c r="AS1138" s="17">
        <v>8.8999999999999996E-2</v>
      </c>
      <c r="AT1138" s="17">
        <v>0.95180722891566261</v>
      </c>
      <c r="AU1138" s="12">
        <v>0.45930232558139533</v>
      </c>
      <c r="AV1138" s="12" t="s">
        <v>988</v>
      </c>
      <c r="AY1138" s="12">
        <v>952103160</v>
      </c>
      <c r="BA1138" s="12">
        <v>0.45454545454545453</v>
      </c>
      <c r="BB1138" s="12">
        <v>-1</v>
      </c>
      <c r="BC1138" s="15">
        <v>42124</v>
      </c>
      <c r="BD1138" s="12">
        <v>0.21794871794871795</v>
      </c>
      <c r="BE1138" s="12">
        <v>0.94444444444444442</v>
      </c>
      <c r="BF1138" s="12">
        <v>0.95180722891566261</v>
      </c>
      <c r="BG1138" s="12">
        <v>0.45930232558139533</v>
      </c>
      <c r="BH1138" s="12">
        <v>3.2000000000000001E-2</v>
      </c>
      <c r="BI1138" s="12">
        <v>8.8999999999999996E-2</v>
      </c>
      <c r="BJ1138" s="12">
        <v>8.0000000000000002E-3</v>
      </c>
      <c r="BK1138" s="12">
        <v>0.70099999999999996</v>
      </c>
      <c r="BL1138" s="12">
        <v>858</v>
      </c>
      <c r="BM1138" s="12">
        <v>-429</v>
      </c>
      <c r="BN1138" s="12">
        <v>2</v>
      </c>
      <c r="BO1138" s="12">
        <v>539</v>
      </c>
      <c r="BP1138" s="12">
        <v>61</v>
      </c>
      <c r="BQ1138" s="12">
        <v>-18</v>
      </c>
      <c r="BR1138" s="12">
        <v>-1</v>
      </c>
      <c r="BS1138" s="12">
        <v>102</v>
      </c>
      <c r="BT1138" s="12">
        <v>0.19273662761633975</v>
      </c>
      <c r="BU1138" s="12">
        <v>0.66596430300108134</v>
      </c>
      <c r="BV1138" s="12">
        <v>0.75020560829186489</v>
      </c>
      <c r="BW1138" s="12">
        <v>0.70363592916846152</v>
      </c>
      <c r="BX1138" s="12">
        <v>0.50760148097021474</v>
      </c>
      <c r="BY1138" s="12">
        <v>1622.5</v>
      </c>
      <c r="BZ1138" s="12">
        <v>0.45454545454545453</v>
      </c>
      <c r="CB1138" s="12">
        <v>5.6538839724680434E-2</v>
      </c>
      <c r="CC1138" s="12">
        <v>19960</v>
      </c>
      <c r="CD1138" s="12">
        <v>19970</v>
      </c>
      <c r="CE1138" s="12">
        <v>3.8548494983277592</v>
      </c>
      <c r="CH1138" s="22">
        <v>42944</v>
      </c>
      <c r="CI1138">
        <v>320</v>
      </c>
      <c r="CJ1138">
        <v>321</v>
      </c>
      <c r="CK1138">
        <v>311</v>
      </c>
      <c r="CL1138">
        <v>312</v>
      </c>
      <c r="CM1138" s="22">
        <v>42947</v>
      </c>
      <c r="CN1138">
        <v>300</v>
      </c>
      <c r="CO1138">
        <v>300</v>
      </c>
      <c r="CP1138">
        <v>287</v>
      </c>
      <c r="CQ1138">
        <v>298</v>
      </c>
      <c r="CR1138" s="22">
        <v>42948</v>
      </c>
      <c r="CS1138">
        <v>298</v>
      </c>
      <c r="CT1138">
        <v>298</v>
      </c>
      <c r="CU1138">
        <v>291</v>
      </c>
      <c r="CV1138">
        <v>294</v>
      </c>
    </row>
    <row r="1139" spans="1:100">
      <c r="A1139" s="22">
        <v>42944</v>
      </c>
      <c r="B1139">
        <v>1479</v>
      </c>
      <c r="C1139">
        <v>1501</v>
      </c>
      <c r="D1139">
        <v>1477</v>
      </c>
      <c r="E1139">
        <v>1488</v>
      </c>
      <c r="F1139" s="23">
        <f t="shared" si="110"/>
        <v>6.0851926977687487E-3</v>
      </c>
      <c r="G1139" s="22">
        <v>42947</v>
      </c>
      <c r="H1139">
        <v>1544</v>
      </c>
      <c r="I1139">
        <v>1561</v>
      </c>
      <c r="J1139">
        <v>1521</v>
      </c>
      <c r="K1139">
        <v>1548</v>
      </c>
      <c r="L1139" s="22">
        <v>42948</v>
      </c>
      <c r="M1139">
        <v>1526</v>
      </c>
      <c r="N1139" s="4">
        <v>42947</v>
      </c>
      <c r="O1139" s="3" t="s">
        <v>15</v>
      </c>
      <c r="P1139" s="3">
        <v>4506</v>
      </c>
      <c r="Q1139" s="3" t="s">
        <v>522</v>
      </c>
      <c r="R1139" s="3" t="s">
        <v>17</v>
      </c>
      <c r="S1139" s="3">
        <v>0.05</v>
      </c>
      <c r="T1139" s="3">
        <v>1</v>
      </c>
      <c r="U1139" s="3">
        <v>0</v>
      </c>
      <c r="V1139" s="3">
        <v>400</v>
      </c>
      <c r="W1139">
        <v>1544</v>
      </c>
      <c r="X1139" s="4">
        <v>42948</v>
      </c>
      <c r="Y1139">
        <v>1548</v>
      </c>
      <c r="Z1139" s="10">
        <f t="shared" si="109"/>
        <v>1600</v>
      </c>
      <c r="AA1139" s="10">
        <f t="shared" si="114"/>
        <v>1600</v>
      </c>
      <c r="AB1139">
        <f t="shared" si="111"/>
        <v>1600</v>
      </c>
      <c r="AC1139">
        <f t="shared" si="112"/>
        <v>-796420</v>
      </c>
      <c r="AD1139">
        <f t="shared" si="113"/>
        <v>2.8930817610062887E-2</v>
      </c>
      <c r="AE1139" s="15">
        <v>42948</v>
      </c>
      <c r="AF1139" s="9">
        <v>1.548868972383266E-3</v>
      </c>
      <c r="AG1139" s="12" t="s">
        <v>962</v>
      </c>
      <c r="AH1139" s="20">
        <v>42944.984027777777</v>
      </c>
      <c r="AI1139" s="12">
        <v>1590</v>
      </c>
      <c r="AJ1139" s="12">
        <v>102</v>
      </c>
      <c r="AK1139" s="12">
        <v>6.8500000000000005E-2</v>
      </c>
      <c r="AL1139" s="17">
        <v>8900</v>
      </c>
      <c r="AM1139" s="17">
        <v>0.28763440860215056</v>
      </c>
      <c r="AN1139" s="17">
        <v>0</v>
      </c>
      <c r="AO1139" s="9"/>
      <c r="AP1139" s="17">
        <v>5.01</v>
      </c>
      <c r="AQ1139" s="17">
        <v>592075</v>
      </c>
      <c r="AR1139" s="17">
        <v>2.3931623931623933E-2</v>
      </c>
      <c r="AS1139" s="17">
        <v>5.3999999999999999E-2</v>
      </c>
      <c r="AT1139" s="17">
        <v>2.1806853582554516E-2</v>
      </c>
      <c r="AU1139" s="12">
        <v>0.3465140478668054</v>
      </c>
      <c r="AV1139" s="12">
        <v>1.34</v>
      </c>
      <c r="AY1139" s="12">
        <v>397900154</v>
      </c>
      <c r="BA1139" s="12">
        <v>0.32456140350877194</v>
      </c>
      <c r="BB1139" s="12">
        <v>-2</v>
      </c>
      <c r="BC1139" s="15">
        <v>42522</v>
      </c>
      <c r="BD1139" s="12">
        <v>0.28763440860215056</v>
      </c>
      <c r="BE1139" s="12">
        <v>2.3931623931623933E-2</v>
      </c>
      <c r="BF1139" s="12">
        <v>2.1806853582554516E-2</v>
      </c>
      <c r="BG1139" s="12">
        <v>0.3465140478668054</v>
      </c>
      <c r="BH1139" s="12">
        <v>8.7999999999999995E-2</v>
      </c>
      <c r="BI1139" s="12">
        <v>5.3999999999999999E-2</v>
      </c>
      <c r="BJ1139" s="12">
        <v>0.05</v>
      </c>
      <c r="BK1139" s="12">
        <v>0.71899999999999997</v>
      </c>
      <c r="BL1139" s="12">
        <v>499</v>
      </c>
      <c r="BM1139" s="12">
        <v>-550</v>
      </c>
      <c r="BN1139" s="12">
        <v>-202</v>
      </c>
      <c r="BO1139" s="12">
        <v>714</v>
      </c>
      <c r="BP1139" s="12">
        <v>483</v>
      </c>
      <c r="BQ1139" s="12">
        <v>-43</v>
      </c>
      <c r="BR1139" s="12">
        <v>-329</v>
      </c>
      <c r="BS1139" s="12">
        <v>921</v>
      </c>
      <c r="BT1139" s="12">
        <v>0.19273662761633975</v>
      </c>
      <c r="BU1139" s="12">
        <v>0.66596430300108134</v>
      </c>
      <c r="BV1139" s="12">
        <v>0.75020560829186489</v>
      </c>
      <c r="BW1139" s="12">
        <v>0.70363592916846152</v>
      </c>
      <c r="BX1139" s="12">
        <v>0.50760148097021474</v>
      </c>
      <c r="BY1139" s="12">
        <v>1622.5</v>
      </c>
      <c r="BZ1139" s="12">
        <v>0.32456140350877194</v>
      </c>
      <c r="CB1139" s="12">
        <v>5.6538839724680434E-2</v>
      </c>
      <c r="CC1139" s="12">
        <v>19960</v>
      </c>
      <c r="CD1139" s="12">
        <v>19970</v>
      </c>
      <c r="CE1139" s="12">
        <v>5.0873772791023848</v>
      </c>
      <c r="CH1139" s="22">
        <v>42944</v>
      </c>
      <c r="CI1139">
        <v>1479</v>
      </c>
      <c r="CJ1139">
        <v>1501</v>
      </c>
      <c r="CK1139">
        <v>1477</v>
      </c>
      <c r="CL1139">
        <v>1488</v>
      </c>
      <c r="CM1139" s="22">
        <v>42947</v>
      </c>
      <c r="CN1139">
        <v>1544</v>
      </c>
      <c r="CO1139">
        <v>1561</v>
      </c>
      <c r="CP1139">
        <v>1521</v>
      </c>
      <c r="CQ1139">
        <v>1548</v>
      </c>
      <c r="CR1139" s="22">
        <v>42948</v>
      </c>
      <c r="CS1139">
        <v>1526</v>
      </c>
      <c r="CT1139">
        <v>1528</v>
      </c>
      <c r="CU1139">
        <v>1451</v>
      </c>
      <c r="CV1139">
        <v>1454</v>
      </c>
    </row>
    <row r="1140" spans="1:100">
      <c r="A1140" s="22">
        <v>42944</v>
      </c>
      <c r="B1140">
        <v>706</v>
      </c>
      <c r="C1140">
        <v>717</v>
      </c>
      <c r="D1140">
        <v>690</v>
      </c>
      <c r="E1140">
        <v>690</v>
      </c>
      <c r="F1140" s="23">
        <f t="shared" si="110"/>
        <v>-2.2662889518413554E-2</v>
      </c>
      <c r="G1140" s="22">
        <v>42947</v>
      </c>
      <c r="H1140">
        <v>620</v>
      </c>
      <c r="I1140">
        <v>632</v>
      </c>
      <c r="J1140">
        <v>593</v>
      </c>
      <c r="K1140">
        <v>595</v>
      </c>
      <c r="L1140" s="22">
        <v>42948</v>
      </c>
      <c r="M1140">
        <v>592</v>
      </c>
      <c r="N1140" s="4">
        <v>42947</v>
      </c>
      <c r="O1140" s="3" t="s">
        <v>11</v>
      </c>
      <c r="P1140" s="3">
        <v>1789</v>
      </c>
      <c r="Q1140" s="3" t="s">
        <v>515</v>
      </c>
      <c r="R1140" s="3" t="s">
        <v>13</v>
      </c>
      <c r="S1140" s="3">
        <v>0.05</v>
      </c>
      <c r="T1140" s="3">
        <v>1</v>
      </c>
      <c r="U1140" s="3">
        <v>0</v>
      </c>
      <c r="V1140" s="3">
        <v>800</v>
      </c>
      <c r="W1140">
        <v>620</v>
      </c>
      <c r="X1140" s="4">
        <v>42948</v>
      </c>
      <c r="Y1140">
        <v>595</v>
      </c>
      <c r="Z1140" s="10">
        <f t="shared" si="109"/>
        <v>-20000</v>
      </c>
      <c r="AA1140" s="10">
        <f t="shared" si="114"/>
        <v>20000</v>
      </c>
      <c r="AB1140" t="str">
        <f t="shared" si="111"/>
        <v/>
      </c>
      <c r="AC1140">
        <f t="shared" si="112"/>
        <v>-796420</v>
      </c>
      <c r="AD1140">
        <f t="shared" si="113"/>
        <v>5.6316590563165958E-2</v>
      </c>
      <c r="AE1140" s="15">
        <v>42948</v>
      </c>
      <c r="AF1140" s="9">
        <v>1.548868972383266E-3</v>
      </c>
      <c r="AG1140" s="12" t="s">
        <v>960</v>
      </c>
      <c r="AH1140" s="20">
        <v>42944.996527777781</v>
      </c>
      <c r="AI1140" s="12">
        <v>657</v>
      </c>
      <c r="AJ1140" s="12">
        <v>-33</v>
      </c>
      <c r="AK1140" s="12">
        <v>-4.7800000000000002E-2</v>
      </c>
      <c r="AL1140" s="17">
        <v>7500</v>
      </c>
      <c r="AM1140" s="17">
        <v>0.67971014492753623</v>
      </c>
      <c r="AN1140" s="18">
        <v>42948</v>
      </c>
      <c r="AO1140" s="17">
        <v>41198</v>
      </c>
      <c r="AP1140" s="17" t="s">
        <v>965</v>
      </c>
      <c r="AQ1140" s="17">
        <v>2398</v>
      </c>
      <c r="AR1140" s="17" t="s">
        <v>977</v>
      </c>
      <c r="AS1140" s="17" t="s">
        <v>13</v>
      </c>
      <c r="AT1140" s="17">
        <v>0.1</v>
      </c>
      <c r="AU1140" s="12">
        <v>1</v>
      </c>
      <c r="AV1140" s="12">
        <v>0</v>
      </c>
      <c r="AY1140" s="12">
        <v>6375284</v>
      </c>
      <c r="BA1140" s="12">
        <v>0.30790960451977401</v>
      </c>
      <c r="BD1140" s="12">
        <v>0.67971014492753623</v>
      </c>
      <c r="BE1140" s="12">
        <v>0.68085106382978722</v>
      </c>
      <c r="BF1140" s="12">
        <v>0.70645792563600784</v>
      </c>
      <c r="BG1140" s="12">
        <v>0.73913043478260865</v>
      </c>
      <c r="BH1140" s="12">
        <v>1E-3</v>
      </c>
      <c r="BI1140" s="12">
        <v>8.7999999999999995E-2</v>
      </c>
      <c r="BJ1140" s="12">
        <v>0</v>
      </c>
      <c r="BK1140" s="12">
        <v>0.75</v>
      </c>
      <c r="BL1140" s="12">
        <v>-130</v>
      </c>
      <c r="BM1140" s="12">
        <v>356</v>
      </c>
      <c r="BN1140" s="12">
        <v>-79</v>
      </c>
      <c r="BO1140" s="12">
        <v>702</v>
      </c>
      <c r="BP1140" s="12">
        <v>60</v>
      </c>
      <c r="BQ1140" s="12">
        <v>-255</v>
      </c>
      <c r="BR1140" s="12">
        <v>51</v>
      </c>
      <c r="BS1140" s="12">
        <v>556</v>
      </c>
      <c r="BT1140" s="12">
        <v>0.2551237937982454</v>
      </c>
      <c r="BU1140" s="12">
        <v>0.64433622509746069</v>
      </c>
      <c r="BV1140" s="12">
        <v>0.69345397977174561</v>
      </c>
      <c r="BW1140" s="12">
        <v>0.63924960779050199</v>
      </c>
      <c r="BX1140" s="12">
        <v>0.56252204589722188</v>
      </c>
      <c r="BY1140" s="12">
        <v>1622.5</v>
      </c>
      <c r="BZ1140" s="12">
        <v>0.30790960451977401</v>
      </c>
      <c r="CB1140" s="12">
        <v>5.6538839724680434E-2</v>
      </c>
      <c r="CC1140" s="12">
        <v>19960</v>
      </c>
      <c r="CD1140" s="12">
        <v>19970</v>
      </c>
      <c r="CE1140" s="12">
        <v>12.022003780718336</v>
      </c>
      <c r="CH1140" s="22">
        <v>42944</v>
      </c>
      <c r="CI1140">
        <v>706</v>
      </c>
      <c r="CJ1140">
        <v>717</v>
      </c>
      <c r="CK1140">
        <v>690</v>
      </c>
      <c r="CL1140">
        <v>690</v>
      </c>
      <c r="CM1140" s="22">
        <v>42947</v>
      </c>
      <c r="CN1140">
        <v>620</v>
      </c>
      <c r="CO1140">
        <v>632</v>
      </c>
      <c r="CP1140">
        <v>593</v>
      </c>
      <c r="CQ1140">
        <v>595</v>
      </c>
      <c r="CR1140" s="22">
        <v>42948</v>
      </c>
      <c r="CS1140">
        <v>592</v>
      </c>
      <c r="CT1140">
        <v>619</v>
      </c>
      <c r="CU1140">
        <v>578</v>
      </c>
      <c r="CV1140">
        <v>604</v>
      </c>
    </row>
    <row r="1141" spans="1:100">
      <c r="A1141" s="22">
        <v>42944</v>
      </c>
      <c r="B1141">
        <v>195</v>
      </c>
      <c r="C1141">
        <v>219</v>
      </c>
      <c r="D1141">
        <v>194</v>
      </c>
      <c r="E1141">
        <v>219</v>
      </c>
      <c r="F1141" s="23">
        <f t="shared" si="110"/>
        <v>0.12307692307692308</v>
      </c>
      <c r="G1141" s="22">
        <v>42947</v>
      </c>
      <c r="H1141">
        <v>233</v>
      </c>
      <c r="I1141">
        <v>245</v>
      </c>
      <c r="J1141">
        <v>208</v>
      </c>
      <c r="K1141">
        <v>213</v>
      </c>
      <c r="L1141" s="22">
        <v>42948</v>
      </c>
      <c r="M1141">
        <v>215</v>
      </c>
      <c r="N1141" s="4">
        <v>42947</v>
      </c>
      <c r="O1141" s="3" t="s">
        <v>15</v>
      </c>
      <c r="P1141" s="3">
        <v>8152</v>
      </c>
      <c r="Q1141" s="3" t="s">
        <v>523</v>
      </c>
      <c r="R1141" s="3" t="s">
        <v>17</v>
      </c>
      <c r="S1141" s="3">
        <v>0.05</v>
      </c>
      <c r="T1141" s="3">
        <v>2</v>
      </c>
      <c r="U1141" s="3">
        <v>0</v>
      </c>
      <c r="V1141" s="3">
        <v>3000</v>
      </c>
      <c r="W1141">
        <v>233</v>
      </c>
      <c r="X1141" s="4">
        <v>42948</v>
      </c>
      <c r="Y1141">
        <v>213</v>
      </c>
      <c r="Z1141" s="10">
        <f t="shared" si="109"/>
        <v>-60000</v>
      </c>
      <c r="AA1141" s="10">
        <f t="shared" si="114"/>
        <v>60000</v>
      </c>
      <c r="AB1141" t="str">
        <f t="shared" si="111"/>
        <v/>
      </c>
      <c r="AC1141">
        <f t="shared" si="112"/>
        <v>-796420</v>
      </c>
      <c r="AD1141">
        <f t="shared" si="113"/>
        <v>8.6580086580085869E-3</v>
      </c>
      <c r="AE1141" s="15">
        <v>42948</v>
      </c>
      <c r="AF1141" s="9">
        <v>1.548868972383266E-3</v>
      </c>
      <c r="AG1141" s="12" t="s">
        <v>954</v>
      </c>
      <c r="AH1141" s="20">
        <v>42944.972222222219</v>
      </c>
      <c r="AI1141" s="12">
        <v>231</v>
      </c>
      <c r="AJ1141" s="12">
        <v>12</v>
      </c>
      <c r="AK1141" s="12">
        <v>5.4800000000000001E-2</v>
      </c>
      <c r="AL1141" s="17">
        <v>7000</v>
      </c>
      <c r="AM1141" s="17">
        <v>0.17351598173515981</v>
      </c>
      <c r="AN1141" s="9"/>
      <c r="AO1141" s="9"/>
      <c r="AP1141" s="17">
        <v>0</v>
      </c>
      <c r="AQ1141" s="17">
        <v>4290</v>
      </c>
      <c r="AR1141" s="17">
        <v>1</v>
      </c>
      <c r="AS1141" s="17">
        <v>0.30299999999999999</v>
      </c>
      <c r="AT1141" s="17">
        <v>1</v>
      </c>
      <c r="AU1141" s="12">
        <v>0.56043956043956045</v>
      </c>
      <c r="AV1141" s="12">
        <v>1.37</v>
      </c>
      <c r="AY1141" s="12">
        <v>19587349</v>
      </c>
      <c r="BA1141" s="12">
        <v>0.7931034482758621</v>
      </c>
      <c r="BD1141" s="12">
        <v>0.17351598173515981</v>
      </c>
      <c r="BE1141" s="12">
        <v>1</v>
      </c>
      <c r="BF1141" s="12">
        <v>1</v>
      </c>
      <c r="BG1141" s="12">
        <v>0.56043956043956045</v>
      </c>
      <c r="BH1141" s="12">
        <v>2E-3</v>
      </c>
      <c r="BI1141" s="12">
        <v>0.30299999999999999</v>
      </c>
      <c r="BJ1141" s="12">
        <v>0</v>
      </c>
      <c r="BK1141" s="12">
        <v>0.63900000000000001</v>
      </c>
      <c r="BL1141" s="12">
        <v>601</v>
      </c>
      <c r="BM1141" s="12">
        <v>-739</v>
      </c>
      <c r="BN1141" s="12">
        <v>-195</v>
      </c>
      <c r="BO1141" s="12">
        <v>5021</v>
      </c>
      <c r="BP1141" s="12">
        <v>-123</v>
      </c>
      <c r="BQ1141" s="12">
        <v>-2916</v>
      </c>
      <c r="BR1141" s="12">
        <v>804</v>
      </c>
      <c r="BS1141" s="12">
        <v>5033</v>
      </c>
      <c r="BT1141" s="12">
        <v>0.25832228558361137</v>
      </c>
      <c r="BU1141" s="12">
        <v>0.67129467935254417</v>
      </c>
      <c r="BV1141" s="12">
        <v>0.73572419424001789</v>
      </c>
      <c r="BW1141" s="12">
        <v>0.6892876789503708</v>
      </c>
      <c r="BX1141" s="12">
        <v>0.61141598793484098</v>
      </c>
      <c r="BY1141" s="12">
        <v>1622.5</v>
      </c>
      <c r="BZ1141" s="12">
        <v>0.7931034482758621</v>
      </c>
      <c r="CB1141" s="12">
        <v>5.6538839724680434E-2</v>
      </c>
      <c r="CC1141" s="12">
        <v>19960</v>
      </c>
      <c r="CD1141" s="12">
        <v>19970</v>
      </c>
      <c r="CE1141" s="12">
        <v>3.0689696247766527</v>
      </c>
      <c r="CH1141" s="22">
        <v>42944</v>
      </c>
      <c r="CI1141">
        <v>195</v>
      </c>
      <c r="CJ1141">
        <v>219</v>
      </c>
      <c r="CK1141">
        <v>194</v>
      </c>
      <c r="CL1141">
        <v>219</v>
      </c>
      <c r="CM1141" s="22">
        <v>42947</v>
      </c>
      <c r="CN1141">
        <v>233</v>
      </c>
      <c r="CO1141">
        <v>245</v>
      </c>
      <c r="CP1141">
        <v>208</v>
      </c>
      <c r="CQ1141">
        <v>213</v>
      </c>
      <c r="CR1141" s="22">
        <v>42948</v>
      </c>
      <c r="CS1141">
        <v>215</v>
      </c>
      <c r="CT1141">
        <v>222</v>
      </c>
      <c r="CU1141">
        <v>211</v>
      </c>
      <c r="CV1141">
        <v>213</v>
      </c>
    </row>
    <row r="1142" spans="1:100">
      <c r="A1142" s="22">
        <v>42944</v>
      </c>
      <c r="B1142">
        <v>833</v>
      </c>
      <c r="C1142">
        <v>833</v>
      </c>
      <c r="D1142">
        <v>799</v>
      </c>
      <c r="E1142">
        <v>799</v>
      </c>
      <c r="F1142" s="23">
        <f t="shared" si="110"/>
        <v>-4.081632653061229E-2</v>
      </c>
      <c r="G1142" s="22">
        <v>42947</v>
      </c>
      <c r="H1142">
        <v>841</v>
      </c>
      <c r="I1142">
        <v>869</v>
      </c>
      <c r="J1142">
        <v>821</v>
      </c>
      <c r="K1142">
        <v>867</v>
      </c>
      <c r="L1142" s="22">
        <v>42948</v>
      </c>
      <c r="M1142">
        <v>863</v>
      </c>
      <c r="N1142" s="4">
        <v>42947</v>
      </c>
      <c r="O1142" s="3" t="s">
        <v>15</v>
      </c>
      <c r="P1142" s="3">
        <v>3277</v>
      </c>
      <c r="Q1142" s="3" t="s">
        <v>524</v>
      </c>
      <c r="R1142" s="3" t="s">
        <v>17</v>
      </c>
      <c r="S1142" s="3">
        <v>0.05</v>
      </c>
      <c r="T1142" s="3">
        <v>1</v>
      </c>
      <c r="U1142" s="3">
        <v>0</v>
      </c>
      <c r="V1142" s="3">
        <v>700</v>
      </c>
      <c r="W1142">
        <v>841</v>
      </c>
      <c r="X1142" s="4">
        <v>42948</v>
      </c>
      <c r="Y1142">
        <v>867</v>
      </c>
      <c r="Z1142" s="10">
        <f t="shared" si="109"/>
        <v>18200</v>
      </c>
      <c r="AA1142" s="10">
        <f t="shared" si="114"/>
        <v>18200</v>
      </c>
      <c r="AB1142">
        <f t="shared" si="111"/>
        <v>18200</v>
      </c>
      <c r="AC1142">
        <f t="shared" si="112"/>
        <v>-778220</v>
      </c>
      <c r="AD1142">
        <f t="shared" si="113"/>
        <v>5.2927927927927887E-2</v>
      </c>
      <c r="AE1142" s="15">
        <v>42948</v>
      </c>
      <c r="AF1142" s="9">
        <v>1.548868972383266E-3</v>
      </c>
      <c r="AG1142" s="12" t="s">
        <v>962</v>
      </c>
      <c r="AH1142" s="20">
        <v>42944.995833333334</v>
      </c>
      <c r="AI1142" s="12">
        <v>888</v>
      </c>
      <c r="AJ1142" s="12">
        <v>89</v>
      </c>
      <c r="AK1142" s="12">
        <v>0.1114</v>
      </c>
      <c r="AL1142" s="17">
        <v>6800</v>
      </c>
      <c r="AM1142" s="17">
        <v>0.11264080100125157</v>
      </c>
      <c r="AN1142" s="9"/>
      <c r="AO1142" s="17">
        <v>0</v>
      </c>
      <c r="AP1142" s="17">
        <v>12.47</v>
      </c>
      <c r="AQ1142" s="17">
        <v>6626</v>
      </c>
      <c r="AR1142" s="17">
        <v>0.71844660194174759</v>
      </c>
      <c r="AS1142" s="17">
        <v>9.9000000000000005E-2</v>
      </c>
      <c r="AT1142" s="17">
        <v>0.84656084656084651</v>
      </c>
      <c r="AU1142" s="12">
        <v>0.33264033264033266</v>
      </c>
      <c r="AV1142" s="12">
        <v>1.88</v>
      </c>
      <c r="AY1142" s="12">
        <v>8292800</v>
      </c>
      <c r="BA1142" s="12">
        <v>1</v>
      </c>
      <c r="BD1142" s="12">
        <v>0.11264080100125157</v>
      </c>
      <c r="BE1142" s="12">
        <v>0.71844660194174759</v>
      </c>
      <c r="BF1142" s="12">
        <v>0.84656084656084651</v>
      </c>
      <c r="BG1142" s="12">
        <v>0.33264033264033266</v>
      </c>
      <c r="BH1142" s="12">
        <v>3.5000000000000003E-2</v>
      </c>
      <c r="BI1142" s="12">
        <v>9.9000000000000005E-2</v>
      </c>
      <c r="BJ1142" s="12">
        <v>0</v>
      </c>
      <c r="BK1142" s="12">
        <v>0.67600000000000005</v>
      </c>
      <c r="BL1142" s="12">
        <v>-664</v>
      </c>
      <c r="BM1142" s="12">
        <v>-175</v>
      </c>
      <c r="BN1142" s="12">
        <v>1136</v>
      </c>
      <c r="BO1142" s="12">
        <v>1089</v>
      </c>
      <c r="BP1142" s="12">
        <v>-952</v>
      </c>
      <c r="BQ1142" s="12">
        <v>-15</v>
      </c>
      <c r="BR1142" s="12">
        <v>692</v>
      </c>
      <c r="BS1142" s="12">
        <v>792</v>
      </c>
      <c r="BT1142" s="12">
        <v>0.19273662761633975</v>
      </c>
      <c r="BU1142" s="12">
        <v>0.66596430300108134</v>
      </c>
      <c r="BV1142" s="12">
        <v>0.75020560829186489</v>
      </c>
      <c r="BW1142" s="12">
        <v>0.70363592916846152</v>
      </c>
      <c r="BX1142" s="12">
        <v>0.50760148097021474</v>
      </c>
      <c r="BY1142" s="12">
        <v>1622.5</v>
      </c>
      <c r="BZ1142" s="12">
        <v>1</v>
      </c>
      <c r="CB1142" s="12">
        <v>5.6538839724680434E-2</v>
      </c>
      <c r="CC1142" s="12">
        <v>19960</v>
      </c>
      <c r="CD1142" s="12">
        <v>19970</v>
      </c>
      <c r="CE1142" s="12">
        <v>1.9922729498830059</v>
      </c>
      <c r="CH1142" s="22">
        <v>42944</v>
      </c>
      <c r="CI1142">
        <v>833</v>
      </c>
      <c r="CJ1142">
        <v>833</v>
      </c>
      <c r="CK1142">
        <v>799</v>
      </c>
      <c r="CL1142">
        <v>799</v>
      </c>
      <c r="CM1142" s="22">
        <v>42947</v>
      </c>
      <c r="CN1142">
        <v>841</v>
      </c>
      <c r="CO1142">
        <v>869</v>
      </c>
      <c r="CP1142">
        <v>821</v>
      </c>
      <c r="CQ1142">
        <v>867</v>
      </c>
      <c r="CR1142" s="22">
        <v>42948</v>
      </c>
      <c r="CS1142">
        <v>863</v>
      </c>
      <c r="CT1142">
        <v>878</v>
      </c>
      <c r="CU1142">
        <v>856</v>
      </c>
      <c r="CV1142">
        <v>863</v>
      </c>
    </row>
    <row r="1143" spans="1:100">
      <c r="A1143" s="22">
        <v>42944</v>
      </c>
      <c r="B1143">
        <v>2070</v>
      </c>
      <c r="C1143">
        <v>2070</v>
      </c>
      <c r="D1143">
        <v>2030</v>
      </c>
      <c r="E1143">
        <v>2042</v>
      </c>
      <c r="F1143" s="23">
        <f t="shared" si="110"/>
        <v>-1.352657004830915E-2</v>
      </c>
      <c r="G1143" s="22">
        <v>42947</v>
      </c>
      <c r="H1143">
        <v>2102</v>
      </c>
      <c r="I1143">
        <v>2170</v>
      </c>
      <c r="J1143">
        <v>2032</v>
      </c>
      <c r="K1143">
        <v>2042</v>
      </c>
      <c r="L1143" s="22">
        <v>42948</v>
      </c>
      <c r="M1143">
        <v>2035</v>
      </c>
      <c r="N1143" s="4">
        <v>42947</v>
      </c>
      <c r="O1143" s="3" t="s">
        <v>15</v>
      </c>
      <c r="P1143" s="3">
        <v>3053</v>
      </c>
      <c r="Q1143" s="3" t="s">
        <v>222</v>
      </c>
      <c r="R1143" s="3" t="s">
        <v>17</v>
      </c>
      <c r="S1143" s="3">
        <v>0.05</v>
      </c>
      <c r="T1143" s="3">
        <v>2</v>
      </c>
      <c r="U1143" s="3">
        <v>0</v>
      </c>
      <c r="V1143" s="3">
        <v>200</v>
      </c>
      <c r="W1143">
        <v>2102</v>
      </c>
      <c r="X1143" s="4">
        <v>42948</v>
      </c>
      <c r="Y1143">
        <v>2042</v>
      </c>
      <c r="Z1143" s="10">
        <f t="shared" si="109"/>
        <v>-12000</v>
      </c>
      <c r="AA1143" s="10">
        <f t="shared" si="114"/>
        <v>12000</v>
      </c>
      <c r="AB1143" t="str">
        <f t="shared" si="111"/>
        <v/>
      </c>
      <c r="AC1143">
        <f t="shared" si="112"/>
        <v>-778220</v>
      </c>
      <c r="AD1143">
        <f t="shared" si="113"/>
        <v>0.51241011366272327</v>
      </c>
      <c r="AE1143" s="15">
        <v>42948</v>
      </c>
      <c r="AF1143" s="9">
        <v>1.548868972383266E-3</v>
      </c>
      <c r="AG1143" s="12" t="s">
        <v>954</v>
      </c>
      <c r="AH1143" s="20">
        <v>42944.997916666667</v>
      </c>
      <c r="AI1143" s="12">
        <v>4311</v>
      </c>
      <c r="AJ1143" s="12">
        <v>226</v>
      </c>
      <c r="AK1143" s="12">
        <v>5.5300000000000002E-2</v>
      </c>
      <c r="AL1143" s="17">
        <v>6700</v>
      </c>
      <c r="AM1143" s="17">
        <v>0.61444308445532436</v>
      </c>
      <c r="AN1143" s="9"/>
      <c r="AO1143" s="9"/>
      <c r="AP1143" s="17">
        <v>1481.5</v>
      </c>
      <c r="AQ1143" s="17">
        <v>41142</v>
      </c>
      <c r="AR1143" s="17">
        <v>0.84365952518818765</v>
      </c>
      <c r="AS1143" s="17">
        <v>0.433</v>
      </c>
      <c r="AT1143" s="17">
        <v>0.85091109884041971</v>
      </c>
      <c r="AU1143" s="12">
        <v>0.86175115207373276</v>
      </c>
      <c r="AV1143" s="12">
        <v>0.73</v>
      </c>
      <c r="AY1143" s="12">
        <v>10071400</v>
      </c>
      <c r="BA1143" s="12">
        <v>0.12195121951219512</v>
      </c>
      <c r="BD1143" s="12">
        <v>0.61444308445532436</v>
      </c>
      <c r="BE1143" s="12">
        <v>0.84365952518818765</v>
      </c>
      <c r="BF1143" s="12">
        <v>0.85091109884041971</v>
      </c>
      <c r="BG1143" s="12">
        <v>0.86175115207373276</v>
      </c>
      <c r="BH1143" s="12">
        <v>1E-3</v>
      </c>
      <c r="BI1143" s="12">
        <v>0.433</v>
      </c>
      <c r="BJ1143" s="12">
        <v>0</v>
      </c>
      <c r="BK1143" s="12">
        <v>0.51300000000000001</v>
      </c>
      <c r="BL1143" s="12">
        <v>269</v>
      </c>
      <c r="BM1143" s="12">
        <v>-266</v>
      </c>
      <c r="BN1143" s="12">
        <v>446</v>
      </c>
      <c r="BO1143" s="12">
        <v>529</v>
      </c>
      <c r="BP1143" s="12">
        <v>108</v>
      </c>
      <c r="BQ1143" s="12">
        <v>-101</v>
      </c>
      <c r="BR1143" s="12">
        <v>-34</v>
      </c>
      <c r="BS1143" s="12">
        <v>79</v>
      </c>
      <c r="BT1143" s="12">
        <v>0.25832228558361137</v>
      </c>
      <c r="BU1143" s="12">
        <v>0.67129467935254417</v>
      </c>
      <c r="BV1143" s="12">
        <v>0.73572419424001789</v>
      </c>
      <c r="BW1143" s="12">
        <v>0.6892876789503708</v>
      </c>
      <c r="BX1143" s="12">
        <v>0.61141598793484098</v>
      </c>
      <c r="BY1143" s="12">
        <v>1622.5</v>
      </c>
      <c r="BZ1143" s="12">
        <v>0.12195121951219512</v>
      </c>
      <c r="CB1143" s="12">
        <v>5.6538839724680434E-2</v>
      </c>
      <c r="CC1143" s="12">
        <v>19960</v>
      </c>
      <c r="CD1143" s="12">
        <v>19970</v>
      </c>
      <c r="CE1143" s="12">
        <v>10.867628119844607</v>
      </c>
      <c r="CH1143" s="22">
        <v>42944</v>
      </c>
      <c r="CI1143">
        <v>2070</v>
      </c>
      <c r="CJ1143">
        <v>2070</v>
      </c>
      <c r="CK1143">
        <v>2030</v>
      </c>
      <c r="CL1143">
        <v>2042</v>
      </c>
      <c r="CM1143" s="22">
        <v>42947</v>
      </c>
      <c r="CN1143">
        <v>2102</v>
      </c>
      <c r="CO1143">
        <v>2170</v>
      </c>
      <c r="CP1143">
        <v>2032</v>
      </c>
      <c r="CQ1143">
        <v>2042</v>
      </c>
      <c r="CR1143" s="22">
        <v>42948</v>
      </c>
      <c r="CS1143">
        <v>2035</v>
      </c>
      <c r="CT1143">
        <v>2035</v>
      </c>
      <c r="CU1143">
        <v>1840</v>
      </c>
      <c r="CV1143">
        <v>1895</v>
      </c>
    </row>
    <row r="1144" spans="1:100">
      <c r="A1144" s="22">
        <v>42944</v>
      </c>
      <c r="B1144">
        <v>103</v>
      </c>
      <c r="C1144">
        <v>104</v>
      </c>
      <c r="D1144">
        <v>102</v>
      </c>
      <c r="E1144">
        <v>103</v>
      </c>
      <c r="F1144" s="23">
        <f t="shared" si="110"/>
        <v>0</v>
      </c>
      <c r="G1144" s="22">
        <v>42947</v>
      </c>
      <c r="H1144">
        <v>108</v>
      </c>
      <c r="I1144">
        <v>112</v>
      </c>
      <c r="J1144">
        <v>107</v>
      </c>
      <c r="K1144">
        <v>109</v>
      </c>
      <c r="L1144" s="22">
        <v>42948</v>
      </c>
      <c r="M1144">
        <v>107</v>
      </c>
      <c r="N1144" s="4">
        <v>42947</v>
      </c>
      <c r="O1144" s="3" t="s">
        <v>15</v>
      </c>
      <c r="P1144" s="3">
        <v>1514</v>
      </c>
      <c r="Q1144" s="3" t="s">
        <v>300</v>
      </c>
      <c r="R1144" s="3" t="s">
        <v>17</v>
      </c>
      <c r="S1144" s="3">
        <v>0.05</v>
      </c>
      <c r="T1144" s="3">
        <v>1</v>
      </c>
      <c r="U1144" s="3">
        <v>0</v>
      </c>
      <c r="V1144" s="3">
        <v>4900</v>
      </c>
      <c r="W1144">
        <v>108</v>
      </c>
      <c r="X1144" s="4">
        <v>42948</v>
      </c>
      <c r="Y1144">
        <v>109</v>
      </c>
      <c r="Z1144" s="10">
        <f t="shared" si="109"/>
        <v>4900</v>
      </c>
      <c r="AA1144" s="10">
        <f t="shared" si="114"/>
        <v>4900</v>
      </c>
      <c r="AB1144">
        <f t="shared" si="111"/>
        <v>4900</v>
      </c>
      <c r="AC1144">
        <f t="shared" si="112"/>
        <v>-773320</v>
      </c>
      <c r="AD1144">
        <f t="shared" si="113"/>
        <v>5.2631578947368474E-2</v>
      </c>
      <c r="AE1144" s="15">
        <v>42948</v>
      </c>
      <c r="AF1144" s="9">
        <v>1.548868972383266E-3</v>
      </c>
      <c r="AG1144" s="12" t="s">
        <v>962</v>
      </c>
      <c r="AH1144" s="20">
        <v>42944.9375</v>
      </c>
      <c r="AI1144" s="12">
        <v>114</v>
      </c>
      <c r="AJ1144" s="12">
        <v>11</v>
      </c>
      <c r="AK1144" s="12">
        <v>0.10680000000000001</v>
      </c>
      <c r="AL1144" s="17">
        <v>6500</v>
      </c>
      <c r="AM1144" s="17">
        <v>0.11650485436893204</v>
      </c>
      <c r="AN1144" s="9"/>
      <c r="AO1144" s="9"/>
      <c r="AP1144" s="17">
        <v>32.83</v>
      </c>
      <c r="AQ1144" s="17">
        <v>6066</v>
      </c>
      <c r="AR1144" s="17">
        <v>0.9285714285714286</v>
      </c>
      <c r="AS1144" s="17">
        <v>0.23100000000000001</v>
      </c>
      <c r="AT1144" s="17">
        <v>0.875</v>
      </c>
      <c r="AU1144" s="12">
        <v>0.54166666666666663</v>
      </c>
      <c r="AV1144" s="12">
        <v>1.94</v>
      </c>
      <c r="AY1144" s="12">
        <v>58892853</v>
      </c>
      <c r="BA1144" s="12">
        <v>1</v>
      </c>
      <c r="BD1144" s="12">
        <v>0.11650485436893204</v>
      </c>
      <c r="BE1144" s="12">
        <v>0.9285714285714286</v>
      </c>
      <c r="BF1144" s="12">
        <v>0.875</v>
      </c>
      <c r="BG1144" s="12">
        <v>0.54166666666666663</v>
      </c>
      <c r="BH1144" s="12">
        <v>7.6999999999999999E-2</v>
      </c>
      <c r="BI1144" s="12">
        <v>0.23100000000000001</v>
      </c>
      <c r="BJ1144" s="12" t="s">
        <v>968</v>
      </c>
      <c r="BK1144" s="12">
        <v>0.216</v>
      </c>
      <c r="BL1144" s="12">
        <v>-281</v>
      </c>
      <c r="BM1144" s="12">
        <v>39</v>
      </c>
      <c r="BN1144" s="12">
        <v>135</v>
      </c>
      <c r="BO1144" s="12">
        <v>948</v>
      </c>
      <c r="BP1144" s="12">
        <v>-805</v>
      </c>
      <c r="BQ1144" s="12">
        <v>-11</v>
      </c>
      <c r="BR1144" s="12">
        <v>158</v>
      </c>
      <c r="BS1144" s="12">
        <v>1054</v>
      </c>
      <c r="BT1144" s="12">
        <v>0.19273662761633975</v>
      </c>
      <c r="BU1144" s="12">
        <v>0.66596430300108134</v>
      </c>
      <c r="BV1144" s="12">
        <v>0.75020560829186489</v>
      </c>
      <c r="BW1144" s="12">
        <v>0.70363592916846152</v>
      </c>
      <c r="BX1144" s="12">
        <v>0.50760148097021474</v>
      </c>
      <c r="BY1144" s="12">
        <v>1622.5</v>
      </c>
      <c r="BZ1144" s="12">
        <v>1</v>
      </c>
      <c r="CB1144" s="12">
        <v>5.6538839724680434E-2</v>
      </c>
      <c r="CC1144" s="12">
        <v>19960</v>
      </c>
      <c r="CD1144" s="12">
        <v>19970</v>
      </c>
      <c r="CE1144" s="12">
        <v>2.0606162937948502</v>
      </c>
      <c r="CH1144" s="22">
        <v>42944</v>
      </c>
      <c r="CI1144">
        <v>103</v>
      </c>
      <c r="CJ1144">
        <v>104</v>
      </c>
      <c r="CK1144">
        <v>102</v>
      </c>
      <c r="CL1144">
        <v>103</v>
      </c>
      <c r="CM1144" s="22">
        <v>42947</v>
      </c>
      <c r="CN1144">
        <v>108</v>
      </c>
      <c r="CO1144">
        <v>112</v>
      </c>
      <c r="CP1144">
        <v>107</v>
      </c>
      <c r="CQ1144">
        <v>109</v>
      </c>
      <c r="CR1144" s="22">
        <v>42948</v>
      </c>
      <c r="CS1144">
        <v>107</v>
      </c>
      <c r="CT1144">
        <v>108</v>
      </c>
      <c r="CU1144">
        <v>105</v>
      </c>
      <c r="CV1144">
        <v>106</v>
      </c>
    </row>
    <row r="1145" spans="1:100">
      <c r="A1145" s="22">
        <v>42944</v>
      </c>
      <c r="B1145">
        <v>2385</v>
      </c>
      <c r="C1145">
        <v>2397</v>
      </c>
      <c r="D1145">
        <v>2295</v>
      </c>
      <c r="E1145">
        <v>2355</v>
      </c>
      <c r="F1145" s="23">
        <f t="shared" si="110"/>
        <v>-1.2578616352201255E-2</v>
      </c>
      <c r="G1145" s="22">
        <v>42947</v>
      </c>
      <c r="H1145">
        <v>2500</v>
      </c>
      <c r="I1145">
        <v>2585</v>
      </c>
      <c r="J1145">
        <v>2495</v>
      </c>
      <c r="K1145">
        <v>2540</v>
      </c>
      <c r="L1145" s="22">
        <v>42948</v>
      </c>
      <c r="M1145">
        <v>2570</v>
      </c>
      <c r="N1145" s="4">
        <v>42947</v>
      </c>
      <c r="O1145" s="3" t="s">
        <v>15</v>
      </c>
      <c r="P1145" s="3">
        <v>7575</v>
      </c>
      <c r="Q1145" s="3" t="s">
        <v>216</v>
      </c>
      <c r="R1145" s="3" t="s">
        <v>17</v>
      </c>
      <c r="S1145" s="3">
        <v>0.05</v>
      </c>
      <c r="T1145" s="3">
        <v>2</v>
      </c>
      <c r="U1145" s="3">
        <v>0</v>
      </c>
      <c r="V1145" s="3">
        <v>200</v>
      </c>
      <c r="W1145">
        <v>2500</v>
      </c>
      <c r="X1145" s="4">
        <v>42948</v>
      </c>
      <c r="Y1145">
        <v>2540</v>
      </c>
      <c r="Z1145" s="10">
        <f t="shared" si="109"/>
        <v>8000</v>
      </c>
      <c r="AA1145" s="10">
        <f t="shared" si="114"/>
        <v>8000</v>
      </c>
      <c r="AB1145" t="str">
        <f t="shared" si="111"/>
        <v/>
      </c>
      <c r="AC1145">
        <f t="shared" si="112"/>
        <v>-773320</v>
      </c>
      <c r="AD1145">
        <f t="shared" si="113"/>
        <v>0.50199203187250996</v>
      </c>
      <c r="AE1145" s="15">
        <v>42948</v>
      </c>
      <c r="AF1145" s="9">
        <v>1.548868972383266E-3</v>
      </c>
      <c r="AG1145" s="12" t="s">
        <v>962</v>
      </c>
      <c r="AH1145" s="20">
        <v>42944.990277777775</v>
      </c>
      <c r="AI1145" s="12">
        <v>5020</v>
      </c>
      <c r="AJ1145" s="12">
        <v>310</v>
      </c>
      <c r="AK1145" s="12">
        <v>6.5799999999999997E-2</v>
      </c>
      <c r="AL1145" s="17">
        <v>6000</v>
      </c>
      <c r="AM1145" s="17">
        <v>0.52292993630573248</v>
      </c>
      <c r="AN1145" s="9"/>
      <c r="AO1145" s="9"/>
      <c r="AP1145" s="17">
        <v>56.24</v>
      </c>
      <c r="AQ1145" s="17">
        <v>212939</v>
      </c>
      <c r="AR1145" s="17">
        <v>0.92382495948136145</v>
      </c>
      <c r="AS1145" s="17">
        <v>0.23899999999999999</v>
      </c>
      <c r="AT1145" s="17">
        <v>0.92382495948136145</v>
      </c>
      <c r="AU1145" s="12">
        <v>0.9472117706519908</v>
      </c>
      <c r="AV1145" s="12">
        <v>0.8</v>
      </c>
      <c r="AY1145" s="12">
        <v>45209988</v>
      </c>
      <c r="BA1145" s="12">
        <v>1</v>
      </c>
      <c r="BD1145" s="12">
        <v>0.52292993630573248</v>
      </c>
      <c r="BE1145" s="12">
        <v>0.92382495948136145</v>
      </c>
      <c r="BF1145" s="12">
        <v>0.92382495948136145</v>
      </c>
      <c r="BG1145" s="12">
        <v>0.9472117706519908</v>
      </c>
      <c r="BH1145" s="12">
        <v>8.0000000000000002E-3</v>
      </c>
      <c r="BI1145" s="12">
        <v>0.23899999999999999</v>
      </c>
      <c r="BJ1145" s="12">
        <v>2E-3</v>
      </c>
      <c r="BK1145" s="12">
        <v>0.52800000000000002</v>
      </c>
      <c r="BL1145" s="12">
        <v>816</v>
      </c>
      <c r="BM1145" s="12">
        <v>-1590</v>
      </c>
      <c r="BN1145" s="12">
        <v>452</v>
      </c>
      <c r="BO1145" s="12">
        <v>2679</v>
      </c>
      <c r="BP1145" s="12">
        <v>1353</v>
      </c>
      <c r="BQ1145" s="12">
        <v>-2988</v>
      </c>
      <c r="BR1145" s="12">
        <v>1560</v>
      </c>
      <c r="BS1145" s="12">
        <v>3000</v>
      </c>
      <c r="BT1145" s="12">
        <v>0.19273662761633975</v>
      </c>
      <c r="BU1145" s="12">
        <v>0.66596430300108134</v>
      </c>
      <c r="BV1145" s="12">
        <v>0.75020560829186489</v>
      </c>
      <c r="BW1145" s="12">
        <v>0.70363592916846152</v>
      </c>
      <c r="BX1145" s="12">
        <v>0.50760148097021474</v>
      </c>
      <c r="BY1145" s="12">
        <v>1622.5</v>
      </c>
      <c r="BZ1145" s="12">
        <v>1</v>
      </c>
      <c r="CB1145" s="12">
        <v>5.6538839724680434E-2</v>
      </c>
      <c r="CC1145" s="12">
        <v>19960</v>
      </c>
      <c r="CD1145" s="12">
        <v>19970</v>
      </c>
      <c r="CE1145" s="12">
        <v>9.2490390473553035</v>
      </c>
      <c r="CH1145" s="22">
        <v>42944</v>
      </c>
      <c r="CI1145">
        <v>2385</v>
      </c>
      <c r="CJ1145">
        <v>2397</v>
      </c>
      <c r="CK1145">
        <v>2295</v>
      </c>
      <c r="CL1145">
        <v>2355</v>
      </c>
      <c r="CM1145" s="22">
        <v>42947</v>
      </c>
      <c r="CN1145">
        <v>2500</v>
      </c>
      <c r="CO1145">
        <v>2585</v>
      </c>
      <c r="CP1145">
        <v>2495</v>
      </c>
      <c r="CQ1145">
        <v>2540</v>
      </c>
      <c r="CR1145" s="22">
        <v>42948</v>
      </c>
      <c r="CS1145">
        <v>2570</v>
      </c>
      <c r="CT1145">
        <v>2570</v>
      </c>
      <c r="CU1145">
        <v>2365</v>
      </c>
      <c r="CV1145">
        <v>2385</v>
      </c>
    </row>
    <row r="1146" spans="1:100">
      <c r="A1146" s="22">
        <v>42944</v>
      </c>
      <c r="B1146">
        <v>272</v>
      </c>
      <c r="C1146">
        <v>273</v>
      </c>
      <c r="D1146">
        <v>258</v>
      </c>
      <c r="E1146">
        <v>260</v>
      </c>
      <c r="F1146" s="23">
        <f t="shared" si="110"/>
        <v>-4.4117647058823484E-2</v>
      </c>
      <c r="G1146" s="22">
        <v>42947</v>
      </c>
      <c r="H1146">
        <v>266</v>
      </c>
      <c r="I1146">
        <v>273</v>
      </c>
      <c r="J1146">
        <v>262</v>
      </c>
      <c r="K1146">
        <v>268</v>
      </c>
      <c r="L1146" s="22">
        <v>42948</v>
      </c>
      <c r="M1146">
        <v>266</v>
      </c>
      <c r="N1146" s="4">
        <v>42947</v>
      </c>
      <c r="O1146" s="3" t="s">
        <v>15</v>
      </c>
      <c r="P1146" s="3">
        <v>3776</v>
      </c>
      <c r="Q1146" s="3" t="s">
        <v>250</v>
      </c>
      <c r="R1146" s="3" t="s">
        <v>17</v>
      </c>
      <c r="S1146" s="3">
        <v>0.05</v>
      </c>
      <c r="T1146" s="3">
        <v>2</v>
      </c>
      <c r="U1146" s="3">
        <v>0</v>
      </c>
      <c r="V1146" s="3">
        <v>2000</v>
      </c>
      <c r="W1146">
        <v>266</v>
      </c>
      <c r="X1146" s="4">
        <v>42948</v>
      </c>
      <c r="Y1146">
        <v>268</v>
      </c>
      <c r="Z1146" s="10">
        <f t="shared" si="109"/>
        <v>4000</v>
      </c>
      <c r="AA1146" s="10">
        <f t="shared" si="114"/>
        <v>4000</v>
      </c>
      <c r="AB1146" t="str">
        <f t="shared" si="111"/>
        <v/>
      </c>
      <c r="AC1146">
        <f t="shared" si="112"/>
        <v>-773320</v>
      </c>
      <c r="AD1146">
        <f t="shared" si="113"/>
        <v>1.4814814814814836E-2</v>
      </c>
      <c r="AE1146" s="15">
        <v>42948</v>
      </c>
      <c r="AF1146" s="9">
        <v>1.548868972383266E-3</v>
      </c>
      <c r="AG1146" s="12" t="s">
        <v>960</v>
      </c>
      <c r="AH1146" s="20">
        <v>42944.934027777781</v>
      </c>
      <c r="AI1146" s="12">
        <v>270</v>
      </c>
      <c r="AJ1146" s="12">
        <v>10</v>
      </c>
      <c r="AK1146" s="12">
        <v>3.85E-2</v>
      </c>
      <c r="AL1146" s="17">
        <v>5300</v>
      </c>
      <c r="AM1146" s="17">
        <v>0.19615384615384615</v>
      </c>
      <c r="AN1146" s="9"/>
      <c r="AO1146" s="9"/>
      <c r="AP1146" s="17">
        <v>0</v>
      </c>
      <c r="AQ1146" s="17">
        <v>13515</v>
      </c>
      <c r="AR1146" s="17">
        <v>0.37254901960784315</v>
      </c>
      <c r="AS1146" s="17">
        <v>0.128</v>
      </c>
      <c r="AT1146" s="17">
        <v>0.55555555555555558</v>
      </c>
      <c r="AU1146" s="12">
        <v>0.68159203980099503</v>
      </c>
      <c r="AV1146" s="12">
        <v>2.69</v>
      </c>
      <c r="AY1146" s="12">
        <v>51979500</v>
      </c>
      <c r="BA1146" s="12">
        <v>0.86206896551724133</v>
      </c>
      <c r="BD1146" s="12">
        <v>0.19615384615384615</v>
      </c>
      <c r="BE1146" s="12">
        <v>0.37254901960784315</v>
      </c>
      <c r="BF1146" s="12">
        <v>0.55555555555555558</v>
      </c>
      <c r="BG1146" s="12">
        <v>0.68159203980099503</v>
      </c>
      <c r="BH1146" s="12">
        <v>0.03</v>
      </c>
      <c r="BI1146" s="12">
        <v>0.128</v>
      </c>
      <c r="BJ1146" s="12">
        <v>0</v>
      </c>
      <c r="BK1146" s="12">
        <v>0.55600000000000005</v>
      </c>
      <c r="BL1146" s="12">
        <v>1331</v>
      </c>
      <c r="BM1146" s="12">
        <v>-827</v>
      </c>
      <c r="BN1146" s="12">
        <v>683</v>
      </c>
      <c r="BO1146" s="12">
        <v>3838</v>
      </c>
      <c r="BP1146" s="12">
        <v>570</v>
      </c>
      <c r="BQ1146" s="12">
        <v>-514</v>
      </c>
      <c r="BR1146" s="12">
        <v>-454</v>
      </c>
      <c r="BS1146" s="12">
        <v>2650</v>
      </c>
      <c r="BT1146" s="12">
        <v>0.2551237937982454</v>
      </c>
      <c r="BU1146" s="12">
        <v>0.64433622509746069</v>
      </c>
      <c r="BV1146" s="12">
        <v>0.69345397977174561</v>
      </c>
      <c r="BW1146" s="12">
        <v>0.63924960779050199</v>
      </c>
      <c r="BX1146" s="12">
        <v>0.56252204589722188</v>
      </c>
      <c r="BY1146" s="12">
        <v>1622.5</v>
      </c>
      <c r="BZ1146" s="12">
        <v>0.86206896551724133</v>
      </c>
      <c r="CB1146" s="12">
        <v>5.6538839724680434E-2</v>
      </c>
      <c r="CC1146" s="12">
        <v>19960</v>
      </c>
      <c r="CD1146" s="12">
        <v>19970</v>
      </c>
      <c r="CE1146" s="12">
        <v>3.4693645484949833</v>
      </c>
      <c r="CH1146" s="22">
        <v>42944</v>
      </c>
      <c r="CI1146">
        <v>272</v>
      </c>
      <c r="CJ1146">
        <v>273</v>
      </c>
      <c r="CK1146">
        <v>258</v>
      </c>
      <c r="CL1146">
        <v>260</v>
      </c>
      <c r="CM1146" s="22">
        <v>42947</v>
      </c>
      <c r="CN1146">
        <v>266</v>
      </c>
      <c r="CO1146">
        <v>273</v>
      </c>
      <c r="CP1146">
        <v>262</v>
      </c>
      <c r="CQ1146">
        <v>268</v>
      </c>
      <c r="CR1146" s="22">
        <v>42948</v>
      </c>
      <c r="CS1146">
        <v>266</v>
      </c>
      <c r="CT1146">
        <v>267</v>
      </c>
      <c r="CU1146">
        <v>251</v>
      </c>
      <c r="CV1146">
        <v>251</v>
      </c>
    </row>
    <row r="1147" spans="1:100">
      <c r="A1147" s="22">
        <v>42947</v>
      </c>
      <c r="B1147">
        <v>215</v>
      </c>
      <c r="C1147">
        <v>228</v>
      </c>
      <c r="D1147">
        <v>209</v>
      </c>
      <c r="E1147">
        <v>215</v>
      </c>
      <c r="F1147" s="23">
        <f t="shared" si="110"/>
        <v>0</v>
      </c>
      <c r="G1147" s="22">
        <v>42948</v>
      </c>
      <c r="H1147">
        <v>184</v>
      </c>
      <c r="I1147">
        <v>192</v>
      </c>
      <c r="J1147">
        <v>176</v>
      </c>
      <c r="K1147">
        <v>177</v>
      </c>
      <c r="L1147" s="22">
        <v>42949</v>
      </c>
      <c r="M1147">
        <v>184</v>
      </c>
      <c r="N1147" s="4">
        <v>42948</v>
      </c>
      <c r="O1147" s="3" t="s">
        <v>11</v>
      </c>
      <c r="P1147" s="3">
        <v>8704</v>
      </c>
      <c r="Q1147" s="3" t="s">
        <v>85</v>
      </c>
      <c r="R1147" s="3" t="s">
        <v>13</v>
      </c>
      <c r="S1147" s="3">
        <v>0.05</v>
      </c>
      <c r="T1147" s="3">
        <v>1</v>
      </c>
      <c r="U1147" s="3">
        <v>0</v>
      </c>
      <c r="V1147" s="3">
        <v>2400</v>
      </c>
      <c r="W1147">
        <v>184</v>
      </c>
      <c r="X1147" s="4">
        <v>42949</v>
      </c>
      <c r="Y1147">
        <v>177</v>
      </c>
      <c r="Z1147" s="10">
        <f t="shared" si="109"/>
        <v>-16800</v>
      </c>
      <c r="AA1147" s="10">
        <f t="shared" si="114"/>
        <v>16800</v>
      </c>
      <c r="AB1147" t="str">
        <f t="shared" si="111"/>
        <v/>
      </c>
      <c r="AC1147">
        <f t="shared" si="112"/>
        <v>-773320</v>
      </c>
      <c r="AD1147">
        <f t="shared" si="113"/>
        <v>7.6023391812865437E-2</v>
      </c>
      <c r="AE1147" s="15">
        <v>42949</v>
      </c>
      <c r="AF1147" s="9">
        <v>2.7855765676254585E-3</v>
      </c>
      <c r="AG1147" s="12" t="s">
        <v>960</v>
      </c>
      <c r="AH1147" s="20">
        <v>42947.998611111114</v>
      </c>
      <c r="AI1147" s="12">
        <v>171</v>
      </c>
      <c r="AJ1147" s="12">
        <v>-44</v>
      </c>
      <c r="AK1147" s="12">
        <v>-0.20469999999999999</v>
      </c>
      <c r="AL1147" s="17">
        <v>1191600</v>
      </c>
      <c r="AM1147" s="17">
        <v>1.0228310502283104</v>
      </c>
      <c r="AN1147" s="9"/>
      <c r="AO1147" s="9"/>
      <c r="AP1147" s="17">
        <v>27249.4</v>
      </c>
      <c r="AQ1147" s="17">
        <v>18789</v>
      </c>
      <c r="AR1147" s="17">
        <v>0.41836734693877553</v>
      </c>
      <c r="AS1147" s="17">
        <v>9.7000000000000003E-2</v>
      </c>
      <c r="AT1147" s="17">
        <v>0.45714285714285713</v>
      </c>
      <c r="AU1147" s="12">
        <v>0.41176470588235292</v>
      </c>
      <c r="AV1147" s="12" t="s">
        <v>988</v>
      </c>
      <c r="AY1147" s="12">
        <v>85793736</v>
      </c>
      <c r="BA1147" s="12">
        <v>0</v>
      </c>
      <c r="BD1147" s="12">
        <v>1.0228310502283104</v>
      </c>
      <c r="BE1147" s="12">
        <v>0.41836734693877553</v>
      </c>
      <c r="BF1147" s="12">
        <v>0.45714285714285713</v>
      </c>
      <c r="BG1147" s="12">
        <v>0.41176470588235292</v>
      </c>
      <c r="BH1147" s="12">
        <v>4.0000000000000001E-3</v>
      </c>
      <c r="BI1147" s="12">
        <v>9.7000000000000003E-2</v>
      </c>
      <c r="BJ1147" s="12">
        <v>0</v>
      </c>
      <c r="BK1147" s="12">
        <v>0.68600000000000005</v>
      </c>
      <c r="BL1147" s="12">
        <v>125</v>
      </c>
      <c r="BM1147" s="12">
        <v>186</v>
      </c>
      <c r="BN1147" s="12">
        <v>-238</v>
      </c>
      <c r="BO1147" s="12">
        <v>444</v>
      </c>
      <c r="BP1147" s="12">
        <v>206</v>
      </c>
      <c r="BQ1147" s="12">
        <v>-364</v>
      </c>
      <c r="BR1147" s="12">
        <v>15</v>
      </c>
      <c r="BS1147" s="12">
        <v>370</v>
      </c>
      <c r="BT1147" s="12">
        <v>0.2551237937982454</v>
      </c>
      <c r="BU1147" s="12">
        <v>0.64433622509746069</v>
      </c>
      <c r="BV1147" s="12">
        <v>0.69345397977174561</v>
      </c>
      <c r="BW1147" s="12">
        <v>0.63924960779050199</v>
      </c>
      <c r="BX1147" s="12">
        <v>0.46773844438442846</v>
      </c>
      <c r="BY1147" s="12">
        <v>1629.5</v>
      </c>
      <c r="BZ1147" s="12">
        <v>0</v>
      </c>
      <c r="CB1147" s="12">
        <v>5.6538839724680434E-2</v>
      </c>
      <c r="CC1147" s="12">
        <v>19970</v>
      </c>
      <c r="CD1147" s="12">
        <v>19970</v>
      </c>
      <c r="CE1147" s="12">
        <v>18.0907683144729</v>
      </c>
      <c r="CH1147" s="22">
        <v>42947</v>
      </c>
      <c r="CI1147">
        <v>215</v>
      </c>
      <c r="CJ1147">
        <v>228</v>
      </c>
      <c r="CK1147">
        <v>209</v>
      </c>
      <c r="CL1147">
        <v>215</v>
      </c>
      <c r="CM1147" s="22">
        <v>42948</v>
      </c>
      <c r="CN1147">
        <v>184</v>
      </c>
      <c r="CO1147">
        <v>192</v>
      </c>
      <c r="CP1147">
        <v>176</v>
      </c>
      <c r="CQ1147">
        <v>177</v>
      </c>
      <c r="CR1147" s="22">
        <v>42949</v>
      </c>
      <c r="CS1147">
        <v>184</v>
      </c>
      <c r="CT1147">
        <v>191</v>
      </c>
      <c r="CU1147">
        <v>180</v>
      </c>
      <c r="CV1147">
        <v>184</v>
      </c>
    </row>
    <row r="1148" spans="1:100">
      <c r="A1148" s="22">
        <v>42947</v>
      </c>
      <c r="B1148">
        <v>7</v>
      </c>
      <c r="C1148">
        <v>7</v>
      </c>
      <c r="D1148">
        <v>6</v>
      </c>
      <c r="E1148">
        <v>7</v>
      </c>
      <c r="F1148" s="23">
        <f t="shared" si="110"/>
        <v>0</v>
      </c>
      <c r="G1148" s="22">
        <v>42948</v>
      </c>
      <c r="H1148">
        <v>7</v>
      </c>
      <c r="I1148">
        <v>7</v>
      </c>
      <c r="J1148">
        <v>6</v>
      </c>
      <c r="K1148">
        <v>7</v>
      </c>
      <c r="L1148" s="22">
        <v>42949</v>
      </c>
      <c r="M1148">
        <v>7</v>
      </c>
      <c r="N1148" s="4">
        <v>42948</v>
      </c>
      <c r="O1148" s="3" t="s">
        <v>11</v>
      </c>
      <c r="P1148" s="3">
        <v>8107</v>
      </c>
      <c r="Q1148" s="3" t="s">
        <v>137</v>
      </c>
      <c r="R1148" s="3" t="s">
        <v>13</v>
      </c>
      <c r="S1148" s="3">
        <v>0.05</v>
      </c>
      <c r="T1148" s="3">
        <v>1</v>
      </c>
      <c r="U1148" s="3">
        <v>0</v>
      </c>
      <c r="V1148" s="3">
        <v>72000</v>
      </c>
      <c r="W1148">
        <v>7</v>
      </c>
      <c r="X1148" s="4">
        <v>42949</v>
      </c>
      <c r="Y1148">
        <v>7</v>
      </c>
      <c r="Z1148" s="10">
        <f t="shared" si="109"/>
        <v>0</v>
      </c>
      <c r="AA1148" s="10">
        <f t="shared" si="114"/>
        <v>0</v>
      </c>
      <c r="AB1148" t="str">
        <f t="shared" si="111"/>
        <v/>
      </c>
      <c r="AC1148">
        <f t="shared" si="112"/>
        <v>-773320</v>
      </c>
      <c r="AD1148">
        <f t="shared" si="113"/>
        <v>4.4776119402984982E-2</v>
      </c>
      <c r="AE1148" s="15">
        <v>42949</v>
      </c>
      <c r="AF1148" s="9">
        <v>2.7855765676254585E-3</v>
      </c>
      <c r="AG1148" s="12" t="s">
        <v>962</v>
      </c>
      <c r="AH1148" s="20">
        <v>42947.99722222222</v>
      </c>
      <c r="AI1148" s="12">
        <v>6.7</v>
      </c>
      <c r="AJ1148" s="12">
        <v>-0.3</v>
      </c>
      <c r="AK1148" s="12">
        <v>-4.2900000000000001E-2</v>
      </c>
      <c r="AL1148" s="17">
        <v>413000</v>
      </c>
      <c r="AM1148" s="17">
        <v>0.33333333333333331</v>
      </c>
      <c r="AN1148" s="9"/>
      <c r="AO1148" s="9"/>
      <c r="AP1148" s="17">
        <v>0</v>
      </c>
      <c r="AQ1148" s="17">
        <v>5341</v>
      </c>
      <c r="AR1148" s="17">
        <v>0</v>
      </c>
      <c r="AS1148" s="17">
        <v>0.19700000000000001</v>
      </c>
      <c r="AT1148" s="17">
        <v>0</v>
      </c>
      <c r="AU1148" s="12">
        <v>0</v>
      </c>
      <c r="AV1148" s="12">
        <v>0</v>
      </c>
      <c r="AY1148" s="12">
        <v>890093101</v>
      </c>
      <c r="BA1148" s="12">
        <v>1</v>
      </c>
      <c r="BD1148" s="12">
        <v>0.33333333333333331</v>
      </c>
      <c r="BE1148" s="12">
        <v>0</v>
      </c>
      <c r="BF1148" s="12">
        <v>0</v>
      </c>
      <c r="BG1148" s="12">
        <v>0</v>
      </c>
      <c r="BH1148" s="12">
        <v>1.9E-2</v>
      </c>
      <c r="BI1148" s="12">
        <v>0.19700000000000001</v>
      </c>
      <c r="BJ1148" s="12">
        <v>3.4000000000000002E-2</v>
      </c>
      <c r="BK1148" s="12">
        <v>8.3000000000000004E-2</v>
      </c>
      <c r="BL1148" s="12">
        <v>147</v>
      </c>
      <c r="BM1148" s="12">
        <v>-29</v>
      </c>
      <c r="BN1148" s="12">
        <v>421</v>
      </c>
      <c r="BO1148" s="12">
        <v>771</v>
      </c>
      <c r="BP1148" s="12">
        <v>70</v>
      </c>
      <c r="BQ1148" s="12">
        <v>-20</v>
      </c>
      <c r="BR1148" s="12">
        <v>71</v>
      </c>
      <c r="BS1148" s="12">
        <v>229</v>
      </c>
      <c r="BT1148" s="12">
        <v>0.19273662761633975</v>
      </c>
      <c r="BU1148" s="12">
        <v>0.66596430300108134</v>
      </c>
      <c r="BV1148" s="12">
        <v>0.75020560829186489</v>
      </c>
      <c r="BW1148" s="12">
        <v>0.70363592916846152</v>
      </c>
      <c r="BX1148" s="12">
        <v>0.5402688865485249</v>
      </c>
      <c r="BY1148" s="12">
        <v>1629.5</v>
      </c>
      <c r="BZ1148" s="12">
        <v>1</v>
      </c>
      <c r="CB1148" s="12">
        <v>5.6538839724680434E-2</v>
      </c>
      <c r="CC1148" s="12">
        <v>19970</v>
      </c>
      <c r="CD1148" s="12">
        <v>19970</v>
      </c>
      <c r="CE1148" s="12">
        <v>5.8956521739130432</v>
      </c>
      <c r="CH1148" s="22">
        <v>42947</v>
      </c>
      <c r="CI1148">
        <v>7</v>
      </c>
      <c r="CJ1148">
        <v>7</v>
      </c>
      <c r="CK1148">
        <v>6</v>
      </c>
      <c r="CL1148">
        <v>7</v>
      </c>
      <c r="CM1148" s="22">
        <v>42948</v>
      </c>
      <c r="CN1148">
        <v>7</v>
      </c>
      <c r="CO1148">
        <v>7</v>
      </c>
      <c r="CP1148">
        <v>6</v>
      </c>
      <c r="CQ1148">
        <v>7</v>
      </c>
      <c r="CR1148" s="22">
        <v>42949</v>
      </c>
      <c r="CS1148">
        <v>7</v>
      </c>
      <c r="CT1148">
        <v>7</v>
      </c>
      <c r="CU1148">
        <v>6</v>
      </c>
      <c r="CV1148">
        <v>7</v>
      </c>
    </row>
    <row r="1149" spans="1:100">
      <c r="A1149" s="22">
        <v>42947</v>
      </c>
      <c r="B1149">
        <v>777</v>
      </c>
      <c r="C1149">
        <v>786</v>
      </c>
      <c r="D1149">
        <v>730</v>
      </c>
      <c r="E1149">
        <v>755</v>
      </c>
      <c r="F1149" s="23">
        <f t="shared" si="110"/>
        <v>-2.8314028314028294E-2</v>
      </c>
      <c r="G1149" s="22">
        <v>42948</v>
      </c>
      <c r="H1149">
        <v>725</v>
      </c>
      <c r="I1149">
        <v>757</v>
      </c>
      <c r="J1149">
        <v>605</v>
      </c>
      <c r="K1149">
        <v>625</v>
      </c>
      <c r="L1149" s="22">
        <v>42949</v>
      </c>
      <c r="M1149">
        <v>654</v>
      </c>
      <c r="N1149" s="4">
        <v>42948</v>
      </c>
      <c r="O1149" s="3" t="s">
        <v>11</v>
      </c>
      <c r="P1149" s="3">
        <v>4563</v>
      </c>
      <c r="Q1149" s="3" t="s">
        <v>92</v>
      </c>
      <c r="R1149" s="3" t="s">
        <v>13</v>
      </c>
      <c r="S1149" s="3">
        <v>0.05</v>
      </c>
      <c r="T1149" s="3">
        <v>2</v>
      </c>
      <c r="U1149" s="3">
        <v>0</v>
      </c>
      <c r="V1149" s="3">
        <v>700</v>
      </c>
      <c r="W1149">
        <v>725</v>
      </c>
      <c r="X1149" s="4">
        <v>42949</v>
      </c>
      <c r="Y1149">
        <v>625</v>
      </c>
      <c r="Z1149" s="10">
        <f t="shared" si="109"/>
        <v>-70000</v>
      </c>
      <c r="AA1149" s="10">
        <f t="shared" si="114"/>
        <v>70000</v>
      </c>
      <c r="AB1149" t="str">
        <f t="shared" si="111"/>
        <v/>
      </c>
      <c r="AC1149">
        <f t="shared" si="112"/>
        <v>-773320</v>
      </c>
      <c r="AD1149">
        <f t="shared" si="113"/>
        <v>4.4668587896253609E-2</v>
      </c>
      <c r="AE1149" s="15">
        <v>42949</v>
      </c>
      <c r="AF1149" s="9">
        <v>2.7855765676254585E-3</v>
      </c>
      <c r="AG1149" s="12" t="s">
        <v>957</v>
      </c>
      <c r="AH1149" s="20">
        <v>42947.998611111114</v>
      </c>
      <c r="AI1149" s="12">
        <v>694</v>
      </c>
      <c r="AJ1149" s="12">
        <v>-61</v>
      </c>
      <c r="AK1149" s="12">
        <v>-8.0799999999999997E-2</v>
      </c>
      <c r="AL1149" s="17">
        <v>368100</v>
      </c>
      <c r="AM1149" s="17">
        <v>0.76344086021505375</v>
      </c>
      <c r="AN1149" s="17">
        <v>1</v>
      </c>
      <c r="AO1149" s="9"/>
      <c r="AP1149" s="17">
        <v>93.35</v>
      </c>
      <c r="AQ1149" s="17">
        <v>65814</v>
      </c>
      <c r="AR1149" s="17">
        <v>0.95761381475667195</v>
      </c>
      <c r="AS1149" s="17">
        <v>0.45600000000000002</v>
      </c>
      <c r="AT1149" s="17">
        <v>0.95787831513260535</v>
      </c>
      <c r="AU1149" s="12">
        <v>0.88349514563106801</v>
      </c>
      <c r="AV1149" s="12">
        <v>0</v>
      </c>
      <c r="AY1149" s="12">
        <v>78631061</v>
      </c>
      <c r="BA1149" s="12">
        <v>0</v>
      </c>
      <c r="BD1149" s="12">
        <v>0.76344086021505375</v>
      </c>
      <c r="BE1149" s="12">
        <v>0.95761381475667195</v>
      </c>
      <c r="BF1149" s="12">
        <v>0.95787831513260535</v>
      </c>
      <c r="BG1149" s="12">
        <v>0.88349514563106801</v>
      </c>
      <c r="BH1149" s="12">
        <v>0.04</v>
      </c>
      <c r="BI1149" s="12">
        <v>0.45600000000000002</v>
      </c>
      <c r="BJ1149" s="12">
        <v>4.1000000000000002E-2</v>
      </c>
      <c r="BK1149" s="12">
        <v>0.16800000000000001</v>
      </c>
      <c r="BL1149" s="12">
        <v>-1456</v>
      </c>
      <c r="BM1149" s="12">
        <v>-27</v>
      </c>
      <c r="BN1149" s="12">
        <v>3389</v>
      </c>
      <c r="BO1149" s="12">
        <v>2295</v>
      </c>
      <c r="BP1149" s="12">
        <v>-1633</v>
      </c>
      <c r="BQ1149" s="12">
        <v>7</v>
      </c>
      <c r="BR1149" s="12">
        <v>389</v>
      </c>
      <c r="BS1149" s="12">
        <v>354</v>
      </c>
      <c r="BT1149" s="12">
        <v>0.38040128767408782</v>
      </c>
      <c r="BU1149" s="12">
        <v>0.50084191969669323</v>
      </c>
      <c r="BV1149" s="12">
        <v>0.53473528558651873</v>
      </c>
      <c r="BW1149" s="12">
        <v>0.48722847277490738</v>
      </c>
      <c r="BX1149" s="12">
        <v>0.19327109803056625</v>
      </c>
      <c r="BY1149" s="12">
        <v>1629.5</v>
      </c>
      <c r="BZ1149" s="12">
        <v>0</v>
      </c>
      <c r="CB1149" s="12">
        <v>5.6538839724680434E-2</v>
      </c>
      <c r="CC1149" s="12">
        <v>19970</v>
      </c>
      <c r="CD1149" s="12">
        <v>19970</v>
      </c>
      <c r="CE1149" s="12">
        <v>13.502945301542777</v>
      </c>
      <c r="CH1149" s="22">
        <v>42947</v>
      </c>
      <c r="CI1149">
        <v>777</v>
      </c>
      <c r="CJ1149">
        <v>786</v>
      </c>
      <c r="CK1149">
        <v>730</v>
      </c>
      <c r="CL1149">
        <v>755</v>
      </c>
      <c r="CM1149" s="22">
        <v>42948</v>
      </c>
      <c r="CN1149">
        <v>725</v>
      </c>
      <c r="CO1149">
        <v>757</v>
      </c>
      <c r="CP1149">
        <v>605</v>
      </c>
      <c r="CQ1149">
        <v>625</v>
      </c>
      <c r="CR1149" s="22">
        <v>42949</v>
      </c>
      <c r="CS1149">
        <v>654</v>
      </c>
      <c r="CT1149">
        <v>694</v>
      </c>
      <c r="CU1149">
        <v>646</v>
      </c>
      <c r="CV1149">
        <v>683</v>
      </c>
    </row>
    <row r="1150" spans="1:100">
      <c r="A1150" s="22">
        <v>42947</v>
      </c>
      <c r="B1150">
        <v>237</v>
      </c>
      <c r="C1150">
        <v>295</v>
      </c>
      <c r="D1150">
        <v>224</v>
      </c>
      <c r="E1150">
        <v>265</v>
      </c>
      <c r="F1150" s="23">
        <f t="shared" si="110"/>
        <v>0.1181434599156117</v>
      </c>
      <c r="G1150" s="22">
        <v>42948</v>
      </c>
      <c r="H1150">
        <v>297</v>
      </c>
      <c r="I1150">
        <v>330</v>
      </c>
      <c r="J1150">
        <v>277</v>
      </c>
      <c r="K1150">
        <v>317</v>
      </c>
      <c r="L1150" s="22">
        <v>42949</v>
      </c>
      <c r="M1150">
        <v>312</v>
      </c>
      <c r="N1150" s="4">
        <v>42948</v>
      </c>
      <c r="O1150" s="3" t="s">
        <v>15</v>
      </c>
      <c r="P1150" s="3">
        <v>6731</v>
      </c>
      <c r="Q1150" s="3" t="s">
        <v>311</v>
      </c>
      <c r="R1150" s="3" t="s">
        <v>17</v>
      </c>
      <c r="S1150" s="3">
        <v>0.05</v>
      </c>
      <c r="T1150" s="3">
        <v>2</v>
      </c>
      <c r="U1150" s="3">
        <v>0</v>
      </c>
      <c r="V1150" s="3">
        <v>1900</v>
      </c>
      <c r="W1150">
        <v>297</v>
      </c>
      <c r="X1150" s="4">
        <v>42949</v>
      </c>
      <c r="Y1150">
        <v>317</v>
      </c>
      <c r="Z1150" s="10">
        <f t="shared" si="109"/>
        <v>38000</v>
      </c>
      <c r="AA1150" s="10">
        <f t="shared" si="114"/>
        <v>38000</v>
      </c>
      <c r="AB1150" t="str">
        <f t="shared" si="111"/>
        <v/>
      </c>
      <c r="AC1150">
        <f t="shared" si="112"/>
        <v>-773320</v>
      </c>
      <c r="AD1150">
        <f t="shared" si="113"/>
        <v>4.2105263157894646E-2</v>
      </c>
      <c r="AE1150" s="15">
        <v>42949</v>
      </c>
      <c r="AF1150" s="9">
        <v>2.7855765676254585E-3</v>
      </c>
      <c r="AG1150" s="12" t="s">
        <v>954</v>
      </c>
      <c r="AH1150" s="20">
        <v>42947.998611111114</v>
      </c>
      <c r="AI1150" s="12">
        <v>285</v>
      </c>
      <c r="AJ1150" s="12">
        <v>20</v>
      </c>
      <c r="AK1150" s="12">
        <v>7.5499999999999998E-2</v>
      </c>
      <c r="AL1150" s="17">
        <v>191600</v>
      </c>
      <c r="AM1150" s="17">
        <v>1.493723849372385</v>
      </c>
      <c r="AN1150" s="9"/>
      <c r="AO1150" s="9"/>
      <c r="AP1150" s="17">
        <v>0</v>
      </c>
      <c r="AQ1150" s="17">
        <v>10439</v>
      </c>
      <c r="AR1150" s="17">
        <v>0.49152542372881358</v>
      </c>
      <c r="AS1150" s="17">
        <v>0.21</v>
      </c>
      <c r="AT1150" s="17">
        <v>0.49152542372881358</v>
      </c>
      <c r="AU1150" s="12">
        <v>0.5</v>
      </c>
      <c r="AV1150" s="12">
        <v>0</v>
      </c>
      <c r="AY1150" s="12">
        <v>43678981</v>
      </c>
      <c r="BA1150" s="12">
        <v>1</v>
      </c>
      <c r="BD1150" s="12">
        <v>1.493723849372385</v>
      </c>
      <c r="BE1150" s="12">
        <v>0.49152542372881358</v>
      </c>
      <c r="BF1150" s="12">
        <v>0.49152542372881358</v>
      </c>
      <c r="BG1150" s="12">
        <v>0.5</v>
      </c>
      <c r="BH1150" s="12">
        <v>1.4999999999999999E-2</v>
      </c>
      <c r="BI1150" s="12">
        <v>0.21</v>
      </c>
      <c r="BJ1150" s="12">
        <v>0</v>
      </c>
      <c r="BK1150" s="12">
        <v>0.51600000000000001</v>
      </c>
      <c r="BL1150" s="12">
        <v>-313</v>
      </c>
      <c r="BM1150" s="12">
        <v>44</v>
      </c>
      <c r="BN1150" s="12">
        <v>301</v>
      </c>
      <c r="BO1150" s="12">
        <v>248</v>
      </c>
      <c r="BP1150" s="12">
        <v>-697</v>
      </c>
      <c r="BQ1150" s="12">
        <v>-52</v>
      </c>
      <c r="BR1150" s="12">
        <v>687</v>
      </c>
      <c r="BS1150" s="12">
        <v>216</v>
      </c>
      <c r="BT1150" s="12">
        <v>0.25832228558361137</v>
      </c>
      <c r="BU1150" s="12">
        <v>0.67129467935254417</v>
      </c>
      <c r="BV1150" s="12">
        <v>0.73572419424001789</v>
      </c>
      <c r="BW1150" s="12">
        <v>0.6892876789503708</v>
      </c>
      <c r="BX1150" s="12">
        <v>0.51129875500920163</v>
      </c>
      <c r="BY1150" s="12">
        <v>1629.5</v>
      </c>
      <c r="BZ1150" s="12">
        <v>1</v>
      </c>
      <c r="CB1150" s="12">
        <v>5.6538839724680434E-2</v>
      </c>
      <c r="CC1150" s="12">
        <v>19970</v>
      </c>
      <c r="CD1150" s="12">
        <v>19970</v>
      </c>
      <c r="CE1150" s="12">
        <v>26.419428779334183</v>
      </c>
      <c r="CH1150" s="22">
        <v>42947</v>
      </c>
      <c r="CI1150">
        <v>237</v>
      </c>
      <c r="CJ1150">
        <v>295</v>
      </c>
      <c r="CK1150">
        <v>224</v>
      </c>
      <c r="CL1150">
        <v>265</v>
      </c>
      <c r="CM1150" s="22">
        <v>42948</v>
      </c>
      <c r="CN1150">
        <v>297</v>
      </c>
      <c r="CO1150">
        <v>330</v>
      </c>
      <c r="CP1150">
        <v>277</v>
      </c>
      <c r="CQ1150">
        <v>317</v>
      </c>
      <c r="CR1150" s="22">
        <v>42949</v>
      </c>
      <c r="CS1150">
        <v>312</v>
      </c>
      <c r="CT1150">
        <v>326</v>
      </c>
      <c r="CU1150">
        <v>301</v>
      </c>
      <c r="CV1150">
        <v>308</v>
      </c>
    </row>
    <row r="1151" spans="1:100">
      <c r="A1151" s="22">
        <v>42947</v>
      </c>
      <c r="B1151">
        <v>202</v>
      </c>
      <c r="C1151">
        <v>247</v>
      </c>
      <c r="D1151">
        <v>202</v>
      </c>
      <c r="E1151">
        <v>247</v>
      </c>
      <c r="F1151" s="23">
        <f t="shared" si="110"/>
        <v>0.22277227722772275</v>
      </c>
      <c r="G1151" s="22">
        <v>42948</v>
      </c>
      <c r="H1151">
        <v>250</v>
      </c>
      <c r="I1151">
        <v>267</v>
      </c>
      <c r="J1151">
        <v>205</v>
      </c>
      <c r="K1151">
        <v>218</v>
      </c>
      <c r="L1151" s="22">
        <v>42949</v>
      </c>
      <c r="M1151">
        <v>215</v>
      </c>
      <c r="N1151" s="4">
        <v>42948</v>
      </c>
      <c r="O1151" s="3" t="s">
        <v>15</v>
      </c>
      <c r="P1151" s="3">
        <v>5660</v>
      </c>
      <c r="Q1151" s="3" t="s">
        <v>525</v>
      </c>
      <c r="R1151" s="3" t="s">
        <v>17</v>
      </c>
      <c r="S1151" s="3">
        <v>0.05</v>
      </c>
      <c r="T1151" s="3">
        <v>1</v>
      </c>
      <c r="U1151" s="3">
        <v>0</v>
      </c>
      <c r="V1151" s="3">
        <v>3000</v>
      </c>
      <c r="W1151">
        <v>250</v>
      </c>
      <c r="X1151" s="4">
        <v>42949</v>
      </c>
      <c r="Y1151">
        <v>218</v>
      </c>
      <c r="Z1151" s="10">
        <f t="shared" si="109"/>
        <v>-96000</v>
      </c>
      <c r="AA1151" s="10">
        <f t="shared" si="114"/>
        <v>96000</v>
      </c>
      <c r="AB1151">
        <f t="shared" si="111"/>
        <v>-96000</v>
      </c>
      <c r="AC1151">
        <f t="shared" si="112"/>
        <v>-869320</v>
      </c>
      <c r="AD1151">
        <f t="shared" si="113"/>
        <v>0.20886075949367089</v>
      </c>
      <c r="AE1151" s="15">
        <v>42949</v>
      </c>
      <c r="AF1151" s="9">
        <v>2.7855765676254585E-3</v>
      </c>
      <c r="AG1151" s="12" t="s">
        <v>954</v>
      </c>
      <c r="AH1151" s="20">
        <v>42947.975694444445</v>
      </c>
      <c r="AI1151" s="12">
        <v>316</v>
      </c>
      <c r="AJ1151" s="12">
        <v>69</v>
      </c>
      <c r="AK1151" s="12">
        <v>0.27939999999999998</v>
      </c>
      <c r="AL1151" s="17">
        <v>131000</v>
      </c>
      <c r="AM1151" s="17">
        <v>0.30456852791878175</v>
      </c>
      <c r="AN1151" s="9"/>
      <c r="AO1151" s="9"/>
      <c r="AP1151" s="17">
        <v>11.86</v>
      </c>
      <c r="AQ1151" s="17">
        <v>11564</v>
      </c>
      <c r="AR1151" s="17">
        <v>1</v>
      </c>
      <c r="AS1151" s="17">
        <v>0.248</v>
      </c>
      <c r="AT1151" s="17">
        <v>1</v>
      </c>
      <c r="AU1151" s="12">
        <v>1</v>
      </c>
      <c r="AV1151" s="12">
        <v>2.54</v>
      </c>
      <c r="AY1151" s="12">
        <v>58698864</v>
      </c>
      <c r="BA1151" s="12">
        <v>0.6741573033707865</v>
      </c>
      <c r="BD1151" s="12">
        <v>0.30456852791878175</v>
      </c>
      <c r="BE1151" s="12">
        <v>1</v>
      </c>
      <c r="BF1151" s="12">
        <v>1</v>
      </c>
      <c r="BG1151" s="12">
        <v>1</v>
      </c>
      <c r="BH1151" s="12">
        <v>1.4E-2</v>
      </c>
      <c r="BI1151" s="12">
        <v>0.248</v>
      </c>
      <c r="BJ1151" s="12">
        <v>0</v>
      </c>
      <c r="BK1151" s="12">
        <v>0.61899999999999999</v>
      </c>
      <c r="BL1151" s="12">
        <v>1278</v>
      </c>
      <c r="BM1151" s="12">
        <v>-1287</v>
      </c>
      <c r="BN1151" s="12">
        <v>2731</v>
      </c>
      <c r="BO1151" s="12">
        <v>8573</v>
      </c>
      <c r="BP1151" s="12">
        <v>81</v>
      </c>
      <c r="BQ1151" s="12">
        <v>-1009</v>
      </c>
      <c r="BR1151" s="12">
        <v>199</v>
      </c>
      <c r="BS1151" s="12">
        <v>5848</v>
      </c>
      <c r="BT1151" s="12">
        <v>0.25832228558361137</v>
      </c>
      <c r="BU1151" s="12">
        <v>0.67129467935254417</v>
      </c>
      <c r="BV1151" s="12">
        <v>0.73572419424001789</v>
      </c>
      <c r="BW1151" s="12">
        <v>0.6892876789503708</v>
      </c>
      <c r="BX1151" s="12">
        <v>0.51129875500920163</v>
      </c>
      <c r="BY1151" s="12">
        <v>1629.5</v>
      </c>
      <c r="BZ1151" s="12">
        <v>0.6741573033707865</v>
      </c>
      <c r="CB1151" s="12">
        <v>5.6538839724680434E-2</v>
      </c>
      <c r="CC1151" s="12">
        <v>19970</v>
      </c>
      <c r="CD1151" s="12">
        <v>19970</v>
      </c>
      <c r="CE1151" s="12">
        <v>5.3868903111895827</v>
      </c>
      <c r="CH1151" s="22">
        <v>42947</v>
      </c>
      <c r="CI1151">
        <v>202</v>
      </c>
      <c r="CJ1151">
        <v>247</v>
      </c>
      <c r="CK1151">
        <v>202</v>
      </c>
      <c r="CL1151">
        <v>247</v>
      </c>
      <c r="CM1151" s="22">
        <v>42948</v>
      </c>
      <c r="CN1151">
        <v>250</v>
      </c>
      <c r="CO1151">
        <v>267</v>
      </c>
      <c r="CP1151">
        <v>205</v>
      </c>
      <c r="CQ1151">
        <v>218</v>
      </c>
      <c r="CR1151" s="22">
        <v>42949</v>
      </c>
      <c r="CS1151">
        <v>215</v>
      </c>
      <c r="CT1151">
        <v>267</v>
      </c>
      <c r="CU1151">
        <v>204</v>
      </c>
      <c r="CV1151">
        <v>238</v>
      </c>
    </row>
    <row r="1152" spans="1:100">
      <c r="A1152" s="22">
        <v>42947</v>
      </c>
      <c r="B1152">
        <v>358</v>
      </c>
      <c r="C1152">
        <v>412</v>
      </c>
      <c r="D1152">
        <v>354</v>
      </c>
      <c r="E1152">
        <v>405</v>
      </c>
      <c r="F1152" s="23">
        <f t="shared" si="110"/>
        <v>0.13128491620111737</v>
      </c>
      <c r="G1152" s="22">
        <v>42948</v>
      </c>
      <c r="H1152">
        <v>421</v>
      </c>
      <c r="I1152">
        <v>469</v>
      </c>
      <c r="J1152">
        <v>420</v>
      </c>
      <c r="K1152">
        <v>444</v>
      </c>
      <c r="L1152" s="22">
        <v>42949</v>
      </c>
      <c r="M1152">
        <v>460</v>
      </c>
      <c r="N1152" s="4">
        <v>42948</v>
      </c>
      <c r="O1152" s="3" t="s">
        <v>15</v>
      </c>
      <c r="P1152" s="3">
        <v>6356</v>
      </c>
      <c r="Q1152" s="3" t="s">
        <v>526</v>
      </c>
      <c r="R1152" s="3" t="s">
        <v>17</v>
      </c>
      <c r="S1152" s="3">
        <v>0.05</v>
      </c>
      <c r="T1152" s="3">
        <v>2</v>
      </c>
      <c r="U1152" s="3">
        <v>0</v>
      </c>
      <c r="V1152" s="3">
        <v>1300</v>
      </c>
      <c r="W1152">
        <v>421</v>
      </c>
      <c r="X1152" s="4">
        <v>42949</v>
      </c>
      <c r="Y1152">
        <v>444</v>
      </c>
      <c r="Z1152" s="10">
        <f t="shared" si="109"/>
        <v>29900</v>
      </c>
      <c r="AA1152" s="10">
        <f t="shared" si="114"/>
        <v>29900</v>
      </c>
      <c r="AB1152" t="str">
        <f t="shared" si="111"/>
        <v/>
      </c>
      <c r="AC1152">
        <f t="shared" si="112"/>
        <v>-869320</v>
      </c>
      <c r="AD1152">
        <f t="shared" si="113"/>
        <v>0.13195876288659791</v>
      </c>
      <c r="AE1152" s="15">
        <v>42949</v>
      </c>
      <c r="AF1152" s="9">
        <v>2.7855765676254585E-3</v>
      </c>
      <c r="AG1152" s="12" t="s">
        <v>954</v>
      </c>
      <c r="AH1152" s="20">
        <v>42947.990972222222</v>
      </c>
      <c r="AI1152" s="12">
        <v>485</v>
      </c>
      <c r="AJ1152" s="12">
        <v>80</v>
      </c>
      <c r="AK1152" s="12">
        <v>0.19750000000000001</v>
      </c>
      <c r="AL1152" s="17">
        <v>31400</v>
      </c>
      <c r="AM1152" s="17">
        <v>0.24089635854341737</v>
      </c>
      <c r="AN1152" s="9"/>
      <c r="AO1152" s="9"/>
      <c r="AP1152" s="17">
        <v>0</v>
      </c>
      <c r="AQ1152" s="17">
        <v>5098</v>
      </c>
      <c r="AR1152" s="17">
        <v>0.23529411764705882</v>
      </c>
      <c r="AS1152" s="17">
        <v>0.217</v>
      </c>
      <c r="AT1152" s="17">
        <v>0.47580645161290325</v>
      </c>
      <c r="AU1152" s="12">
        <v>0.60606060606060608</v>
      </c>
      <c r="AV1152" s="12">
        <v>1.1200000000000001</v>
      </c>
      <c r="AY1152" s="12">
        <v>14280000</v>
      </c>
      <c r="BA1152" s="12">
        <v>1</v>
      </c>
      <c r="BD1152" s="12">
        <v>0.24089635854341737</v>
      </c>
      <c r="BE1152" s="12">
        <v>0.23529411764705882</v>
      </c>
      <c r="BF1152" s="12">
        <v>0.47580645161290325</v>
      </c>
      <c r="BG1152" s="12">
        <v>0.60606060606060608</v>
      </c>
      <c r="BH1152" s="12">
        <v>1E-3</v>
      </c>
      <c r="BI1152" s="12">
        <v>0.217</v>
      </c>
      <c r="BJ1152" s="12">
        <v>0</v>
      </c>
      <c r="BK1152" s="12">
        <v>0.67300000000000004</v>
      </c>
      <c r="BL1152" s="12">
        <v>329</v>
      </c>
      <c r="BM1152" s="12">
        <v>-261</v>
      </c>
      <c r="BN1152" s="12">
        <v>-688</v>
      </c>
      <c r="BO1152" s="12">
        <v>1369</v>
      </c>
      <c r="BP1152" s="12">
        <v>671</v>
      </c>
      <c r="BQ1152" s="12">
        <v>-192</v>
      </c>
      <c r="BR1152" s="12">
        <v>-381</v>
      </c>
      <c r="BS1152" s="12">
        <v>1990</v>
      </c>
      <c r="BT1152" s="12">
        <v>0.25832228558361137</v>
      </c>
      <c r="BU1152" s="12">
        <v>0.67129467935254417</v>
      </c>
      <c r="BV1152" s="12">
        <v>0.73572419424001789</v>
      </c>
      <c r="BW1152" s="12">
        <v>0.6892876789503708</v>
      </c>
      <c r="BX1152" s="12">
        <v>0.51129875500920163</v>
      </c>
      <c r="BY1152" s="12">
        <v>1629.5</v>
      </c>
      <c r="BZ1152" s="12">
        <v>1</v>
      </c>
      <c r="CB1152" s="12">
        <v>5.6538839724680434E-2</v>
      </c>
      <c r="CC1152" s="12">
        <v>19970</v>
      </c>
      <c r="CD1152" s="12">
        <v>19970</v>
      </c>
      <c r="CE1152" s="12">
        <v>4.2607234198027033</v>
      </c>
      <c r="CH1152" s="22">
        <v>42947</v>
      </c>
      <c r="CI1152">
        <v>358</v>
      </c>
      <c r="CJ1152">
        <v>412</v>
      </c>
      <c r="CK1152">
        <v>354</v>
      </c>
      <c r="CL1152">
        <v>405</v>
      </c>
      <c r="CM1152" s="22">
        <v>42948</v>
      </c>
      <c r="CN1152">
        <v>421</v>
      </c>
      <c r="CO1152">
        <v>469</v>
      </c>
      <c r="CP1152">
        <v>420</v>
      </c>
      <c r="CQ1152">
        <v>444</v>
      </c>
      <c r="CR1152" s="22">
        <v>42949</v>
      </c>
      <c r="CS1152">
        <v>460</v>
      </c>
      <c r="CT1152">
        <v>478</v>
      </c>
      <c r="CU1152">
        <v>446</v>
      </c>
      <c r="CV1152">
        <v>470</v>
      </c>
    </row>
    <row r="1153" spans="1:100">
      <c r="A1153" s="22">
        <v>42947</v>
      </c>
      <c r="B1153">
        <v>594</v>
      </c>
      <c r="C1153">
        <v>600</v>
      </c>
      <c r="D1153">
        <v>570</v>
      </c>
      <c r="E1153">
        <v>586</v>
      </c>
      <c r="F1153" s="23">
        <f t="shared" si="110"/>
        <v>-1.3468013468013518E-2</v>
      </c>
      <c r="G1153" s="22">
        <v>42948</v>
      </c>
      <c r="H1153">
        <v>486</v>
      </c>
      <c r="I1153">
        <v>486</v>
      </c>
      <c r="J1153">
        <v>486</v>
      </c>
      <c r="K1153">
        <v>486</v>
      </c>
      <c r="L1153" s="22">
        <v>42949</v>
      </c>
      <c r="M1153">
        <v>454</v>
      </c>
      <c r="N1153" s="4">
        <v>42948</v>
      </c>
      <c r="O1153" s="3" t="s">
        <v>11</v>
      </c>
      <c r="P1153" s="3">
        <v>6181</v>
      </c>
      <c r="Q1153" s="3" t="s">
        <v>321</v>
      </c>
      <c r="R1153" s="3" t="s">
        <v>13</v>
      </c>
      <c r="S1153" s="3">
        <v>0.05</v>
      </c>
      <c r="T1153" s="3">
        <v>2</v>
      </c>
      <c r="U1153" s="3">
        <v>0</v>
      </c>
      <c r="V1153" s="3">
        <v>900</v>
      </c>
      <c r="W1153">
        <v>486</v>
      </c>
      <c r="X1153" s="4">
        <v>42949</v>
      </c>
      <c r="Y1153">
        <v>486</v>
      </c>
      <c r="Z1153" s="10">
        <f t="shared" si="109"/>
        <v>0</v>
      </c>
      <c r="AA1153" s="10">
        <f t="shared" si="114"/>
        <v>0</v>
      </c>
      <c r="AB1153" t="str">
        <f t="shared" si="111"/>
        <v/>
      </c>
      <c r="AC1153">
        <f t="shared" si="112"/>
        <v>-869320</v>
      </c>
      <c r="AD1153">
        <f t="shared" si="113"/>
        <v>0</v>
      </c>
      <c r="AE1153" s="15">
        <v>42949</v>
      </c>
      <c r="AF1153" s="9">
        <v>2.7855765676254585E-3</v>
      </c>
      <c r="AG1153" s="12" t="s">
        <v>957</v>
      </c>
      <c r="AH1153" s="20">
        <v>42947.998611111114</v>
      </c>
      <c r="AI1153" s="12">
        <v>486</v>
      </c>
      <c r="AJ1153" s="12">
        <v>-100</v>
      </c>
      <c r="AK1153" s="12">
        <v>-0.1706</v>
      </c>
      <c r="AL1153" s="17">
        <v>17800</v>
      </c>
      <c r="AM1153" s="17">
        <v>0.21558872305140961</v>
      </c>
      <c r="AN1153" s="9"/>
      <c r="AO1153" s="9"/>
      <c r="AP1153" s="17">
        <v>0</v>
      </c>
      <c r="AQ1153" s="17">
        <v>6000</v>
      </c>
      <c r="AR1153" s="17">
        <v>0.86875000000000002</v>
      </c>
      <c r="AS1153" s="17">
        <v>0</v>
      </c>
      <c r="AT1153" s="17">
        <v>0.75346588544168025</v>
      </c>
      <c r="AU1153" s="12">
        <v>0.28387213510253317</v>
      </c>
      <c r="AV1153" s="12">
        <v>0</v>
      </c>
      <c r="AY1153" s="12">
        <v>9950400</v>
      </c>
      <c r="BA1153" s="12">
        <v>0</v>
      </c>
      <c r="BD1153" s="12">
        <v>0.21558872305140961</v>
      </c>
      <c r="BE1153" s="12">
        <v>0.86875000000000002</v>
      </c>
      <c r="BF1153" s="12">
        <v>0.75346588544168025</v>
      </c>
      <c r="BG1153" s="12">
        <v>0.28387213510253317</v>
      </c>
      <c r="BH1153" s="12">
        <v>0</v>
      </c>
      <c r="BI1153" s="12">
        <v>0</v>
      </c>
      <c r="BJ1153" s="12">
        <v>0</v>
      </c>
      <c r="BK1153" s="12">
        <v>1</v>
      </c>
      <c r="BL1153" s="12">
        <v>167</v>
      </c>
      <c r="BM1153" s="12">
        <v>-129</v>
      </c>
      <c r="BN1153" s="12">
        <v>17</v>
      </c>
      <c r="BO1153" s="12">
        <v>239</v>
      </c>
      <c r="BP1153" s="12">
        <v>-22</v>
      </c>
      <c r="BQ1153" s="12">
        <v>-139</v>
      </c>
      <c r="BR1153" s="12">
        <v>87</v>
      </c>
      <c r="BS1153" s="12">
        <v>183</v>
      </c>
      <c r="BT1153" s="12">
        <v>0.38040128767408782</v>
      </c>
      <c r="BU1153" s="12">
        <v>0.50084191969669323</v>
      </c>
      <c r="BV1153" s="12">
        <v>0.53473528558651873</v>
      </c>
      <c r="BW1153" s="12">
        <v>0.48722847277490738</v>
      </c>
      <c r="BX1153" s="12">
        <v>0.19327109803056625</v>
      </c>
      <c r="BY1153" s="12">
        <v>1629.5</v>
      </c>
      <c r="BZ1153" s="12">
        <v>0</v>
      </c>
      <c r="CB1153" s="12">
        <v>5.6538839724680434E-2</v>
      </c>
      <c r="CC1153" s="12">
        <v>19970</v>
      </c>
      <c r="CD1153" s="12">
        <v>19970</v>
      </c>
      <c r="CE1153" s="12">
        <v>3.8131083711875404</v>
      </c>
      <c r="CH1153" s="22">
        <v>42947</v>
      </c>
      <c r="CI1153">
        <v>594</v>
      </c>
      <c r="CJ1153">
        <v>600</v>
      </c>
      <c r="CK1153">
        <v>570</v>
      </c>
      <c r="CL1153">
        <v>586</v>
      </c>
      <c r="CM1153" s="22">
        <v>42948</v>
      </c>
      <c r="CN1153">
        <v>486</v>
      </c>
      <c r="CO1153">
        <v>486</v>
      </c>
      <c r="CP1153">
        <v>486</v>
      </c>
      <c r="CQ1153">
        <v>486</v>
      </c>
      <c r="CR1153" s="22">
        <v>42949</v>
      </c>
      <c r="CS1153">
        <v>454</v>
      </c>
      <c r="CT1153">
        <v>457</v>
      </c>
      <c r="CU1153">
        <v>406</v>
      </c>
      <c r="CV1153">
        <v>421</v>
      </c>
    </row>
    <row r="1154" spans="1:100">
      <c r="A1154" s="22">
        <v>42947</v>
      </c>
      <c r="B1154">
        <v>143</v>
      </c>
      <c r="C1154">
        <v>144</v>
      </c>
      <c r="D1154">
        <v>141</v>
      </c>
      <c r="E1154">
        <v>142</v>
      </c>
      <c r="F1154" s="23">
        <f t="shared" si="110"/>
        <v>-6.9930069930069783E-3</v>
      </c>
      <c r="G1154" s="22">
        <v>42948</v>
      </c>
      <c r="H1154">
        <v>138</v>
      </c>
      <c r="I1154">
        <v>139</v>
      </c>
      <c r="J1154">
        <v>132</v>
      </c>
      <c r="K1154">
        <v>136</v>
      </c>
      <c r="L1154" s="22">
        <v>42949</v>
      </c>
      <c r="M1154">
        <v>136</v>
      </c>
      <c r="N1154" s="4">
        <v>42948</v>
      </c>
      <c r="O1154" s="3" t="s">
        <v>11</v>
      </c>
      <c r="P1154" s="3">
        <v>8925</v>
      </c>
      <c r="Q1154" s="3" t="s">
        <v>12</v>
      </c>
      <c r="R1154" s="3" t="s">
        <v>13</v>
      </c>
      <c r="S1154" s="3">
        <v>0.05</v>
      </c>
      <c r="T1154" s="3">
        <v>1</v>
      </c>
      <c r="U1154" s="3">
        <v>0</v>
      </c>
      <c r="V1154" s="3">
        <v>3600</v>
      </c>
      <c r="W1154">
        <v>138</v>
      </c>
      <c r="X1154" s="4">
        <v>42949</v>
      </c>
      <c r="Y1154">
        <v>136</v>
      </c>
      <c r="Z1154" s="10">
        <f t="shared" si="109"/>
        <v>-7200</v>
      </c>
      <c r="AA1154" s="10">
        <f t="shared" si="114"/>
        <v>7200</v>
      </c>
      <c r="AB1154" t="str">
        <f t="shared" si="111"/>
        <v/>
      </c>
      <c r="AC1154">
        <f t="shared" si="112"/>
        <v>-869320</v>
      </c>
      <c r="AD1154">
        <f t="shared" si="113"/>
        <v>7.2992700729928028E-3</v>
      </c>
      <c r="AE1154" s="15">
        <v>42949</v>
      </c>
      <c r="AF1154" s="9">
        <v>2.7855765676254585E-3</v>
      </c>
      <c r="AG1154" s="12" t="s">
        <v>954</v>
      </c>
      <c r="AH1154" s="20">
        <v>42947.98333333333</v>
      </c>
      <c r="AI1154" s="12">
        <v>137</v>
      </c>
      <c r="AJ1154" s="12">
        <v>-5</v>
      </c>
      <c r="AK1154" s="12">
        <v>-3.5200000000000002E-2</v>
      </c>
      <c r="AL1154" s="17">
        <v>16100</v>
      </c>
      <c r="AM1154" s="17">
        <v>0.21527777777777779</v>
      </c>
      <c r="AN1154" s="9"/>
      <c r="AO1154" s="9"/>
      <c r="AP1154" s="17">
        <v>48.77</v>
      </c>
      <c r="AQ1154" s="17">
        <v>39983</v>
      </c>
      <c r="AR1154" s="17">
        <v>0.38636363636363635</v>
      </c>
      <c r="AS1154" s="17">
        <v>6.0000000000000001E-3</v>
      </c>
      <c r="AT1154" s="17">
        <v>0.6029411764705882</v>
      </c>
      <c r="AU1154" s="12">
        <v>0.66666666666666663</v>
      </c>
      <c r="AV1154" s="12" t="s">
        <v>988</v>
      </c>
      <c r="AY1154" s="12">
        <v>277657459</v>
      </c>
      <c r="BA1154" s="12">
        <v>0</v>
      </c>
      <c r="BD1154" s="12">
        <v>0.21527777777777779</v>
      </c>
      <c r="BE1154" s="12">
        <v>0.38636363636363635</v>
      </c>
      <c r="BF1154" s="12">
        <v>0.6029411764705882</v>
      </c>
      <c r="BG1154" s="12">
        <v>0.66666666666666663</v>
      </c>
      <c r="BH1154" s="12">
        <v>1.4E-2</v>
      </c>
      <c r="BI1154" s="12">
        <v>6.0000000000000001E-3</v>
      </c>
      <c r="BJ1154" s="12">
        <v>0</v>
      </c>
      <c r="BK1154" s="12">
        <v>0.71</v>
      </c>
      <c r="BL1154" s="12">
        <v>1856</v>
      </c>
      <c r="BM1154" s="12">
        <v>228</v>
      </c>
      <c r="BN1154" s="12">
        <v>-1518</v>
      </c>
      <c r="BO1154" s="12">
        <v>777</v>
      </c>
      <c r="BP1154" s="12">
        <v>2203</v>
      </c>
      <c r="BQ1154" s="12">
        <v>468</v>
      </c>
      <c r="BR1154" s="12">
        <v>-2558</v>
      </c>
      <c r="BS1154" s="12">
        <v>211</v>
      </c>
      <c r="BT1154" s="12">
        <v>0.25832228558361137</v>
      </c>
      <c r="BU1154" s="12">
        <v>0.67129467935254417</v>
      </c>
      <c r="BV1154" s="12">
        <v>0.73572419424001789</v>
      </c>
      <c r="BW1154" s="12">
        <v>0.6892876789503708</v>
      </c>
      <c r="BX1154" s="12">
        <v>0.51129875500920163</v>
      </c>
      <c r="BY1154" s="12">
        <v>1629.5</v>
      </c>
      <c r="BZ1154" s="12">
        <v>0</v>
      </c>
      <c r="CB1154" s="12">
        <v>5.6538839724680434E-2</v>
      </c>
      <c r="CC1154" s="12">
        <v>19970</v>
      </c>
      <c r="CD1154" s="12">
        <v>19970</v>
      </c>
      <c r="CE1154" s="12">
        <v>3.8076086956521742</v>
      </c>
      <c r="CH1154" s="22">
        <v>42947</v>
      </c>
      <c r="CI1154">
        <v>143</v>
      </c>
      <c r="CJ1154">
        <v>144</v>
      </c>
      <c r="CK1154">
        <v>141</v>
      </c>
      <c r="CL1154">
        <v>142</v>
      </c>
      <c r="CM1154" s="22">
        <v>42948</v>
      </c>
      <c r="CN1154">
        <v>138</v>
      </c>
      <c r="CO1154">
        <v>139</v>
      </c>
      <c r="CP1154">
        <v>132</v>
      </c>
      <c r="CQ1154">
        <v>136</v>
      </c>
      <c r="CR1154" s="22">
        <v>42949</v>
      </c>
      <c r="CS1154">
        <v>136</v>
      </c>
      <c r="CT1154">
        <v>138</v>
      </c>
      <c r="CU1154">
        <v>121</v>
      </c>
      <c r="CV1154">
        <v>121</v>
      </c>
    </row>
    <row r="1155" spans="1:100">
      <c r="A1155" s="22">
        <v>42947</v>
      </c>
      <c r="B1155">
        <v>369</v>
      </c>
      <c r="C1155">
        <v>394</v>
      </c>
      <c r="D1155">
        <v>366</v>
      </c>
      <c r="E1155">
        <v>393</v>
      </c>
      <c r="F1155" s="23">
        <f t="shared" si="110"/>
        <v>6.5040650406503975E-2</v>
      </c>
      <c r="G1155" s="22">
        <v>42948</v>
      </c>
      <c r="H1155">
        <v>473</v>
      </c>
      <c r="I1155">
        <v>473</v>
      </c>
      <c r="J1155">
        <v>410</v>
      </c>
      <c r="K1155">
        <v>432</v>
      </c>
      <c r="L1155" s="22">
        <v>42949</v>
      </c>
      <c r="M1155">
        <v>440</v>
      </c>
      <c r="N1155" s="4">
        <v>42948</v>
      </c>
      <c r="O1155" s="3" t="s">
        <v>15</v>
      </c>
      <c r="P1155" s="3">
        <v>2667</v>
      </c>
      <c r="Q1155" s="3" t="s">
        <v>527</v>
      </c>
      <c r="R1155" s="3" t="s">
        <v>17</v>
      </c>
      <c r="S1155" s="3">
        <v>0.05</v>
      </c>
      <c r="T1155" s="3">
        <v>1</v>
      </c>
      <c r="U1155" s="3">
        <v>0</v>
      </c>
      <c r="V1155" s="3">
        <v>1300</v>
      </c>
      <c r="W1155">
        <v>473</v>
      </c>
      <c r="X1155" s="4">
        <v>42949</v>
      </c>
      <c r="Y1155">
        <v>432</v>
      </c>
      <c r="Z1155" s="10">
        <f t="shared" ref="Z1155:Z1218" si="115">(Y1155-W1155)*V1155</f>
        <v>-53300</v>
      </c>
      <c r="AA1155" s="10">
        <f t="shared" si="114"/>
        <v>53300</v>
      </c>
      <c r="AB1155">
        <f t="shared" si="111"/>
        <v>-53300</v>
      </c>
      <c r="AC1155">
        <f t="shared" si="112"/>
        <v>-922620</v>
      </c>
      <c r="AD1155">
        <f t="shared" si="113"/>
        <v>2.6030368763557465E-2</v>
      </c>
      <c r="AE1155" s="15">
        <v>42949</v>
      </c>
      <c r="AF1155" s="9">
        <v>2.7855765676254585E-3</v>
      </c>
      <c r="AG1155" s="12" t="s">
        <v>960</v>
      </c>
      <c r="AH1155" s="20">
        <v>42947.995833333334</v>
      </c>
      <c r="AI1155" s="12">
        <v>461</v>
      </c>
      <c r="AJ1155" s="12">
        <v>68</v>
      </c>
      <c r="AK1155" s="12">
        <v>0.17299999999999999</v>
      </c>
      <c r="AL1155" s="17">
        <v>16100</v>
      </c>
      <c r="AM1155" s="17">
        <v>0.16076294277929154</v>
      </c>
      <c r="AN1155" s="9"/>
      <c r="AO1155" s="9"/>
      <c r="AP1155" s="17">
        <v>76.22</v>
      </c>
      <c r="AQ1155" s="17">
        <v>1806</v>
      </c>
      <c r="AR1155" s="17">
        <v>0.43617021276595747</v>
      </c>
      <c r="AS1155" s="17">
        <v>0.45700000000000002</v>
      </c>
      <c r="AT1155" s="17">
        <v>0.5</v>
      </c>
      <c r="AU1155" s="12">
        <v>0.17100977198697068</v>
      </c>
      <c r="AV1155" s="12">
        <v>0</v>
      </c>
      <c r="AY1155" s="12">
        <v>4921100</v>
      </c>
      <c r="BA1155" s="12">
        <v>1</v>
      </c>
      <c r="BD1155" s="12">
        <v>0.16076294277929154</v>
      </c>
      <c r="BE1155" s="12">
        <v>0.43617021276595747</v>
      </c>
      <c r="BF1155" s="12">
        <v>0.5</v>
      </c>
      <c r="BG1155" s="12">
        <v>0.17100977198697068</v>
      </c>
      <c r="BH1155" s="12">
        <v>1.9E-2</v>
      </c>
      <c r="BI1155" s="12">
        <v>0.45700000000000002</v>
      </c>
      <c r="BJ1155" s="12">
        <v>0</v>
      </c>
      <c r="BK1155" s="12">
        <v>0.27900000000000003</v>
      </c>
      <c r="BL1155" s="12">
        <v>11</v>
      </c>
      <c r="BM1155" s="12">
        <v>-81</v>
      </c>
      <c r="BN1155" s="12">
        <v>16</v>
      </c>
      <c r="BO1155" s="12">
        <v>123</v>
      </c>
      <c r="BP1155" s="12">
        <v>38</v>
      </c>
      <c r="BQ1155" s="12">
        <v>-12</v>
      </c>
      <c r="BR1155" s="12">
        <v>-46</v>
      </c>
      <c r="BS1155" s="12">
        <v>176</v>
      </c>
      <c r="BT1155" s="12">
        <v>0.2551237937982454</v>
      </c>
      <c r="BU1155" s="12">
        <v>0.64433622509746069</v>
      </c>
      <c r="BV1155" s="12">
        <v>0.69345397977174561</v>
      </c>
      <c r="BW1155" s="12">
        <v>0.63924960779050199</v>
      </c>
      <c r="BX1155" s="12">
        <v>0.46773844438442846</v>
      </c>
      <c r="BY1155" s="12">
        <v>1629.5</v>
      </c>
      <c r="BZ1155" s="12">
        <v>1</v>
      </c>
      <c r="CB1155" s="12">
        <v>5.6538839724680434E-2</v>
      </c>
      <c r="CC1155" s="12">
        <v>19970</v>
      </c>
      <c r="CD1155" s="12">
        <v>19970</v>
      </c>
      <c r="CE1155" s="12">
        <v>2.8434071792441649</v>
      </c>
      <c r="CH1155" s="22">
        <v>42947</v>
      </c>
      <c r="CI1155">
        <v>369</v>
      </c>
      <c r="CJ1155">
        <v>394</v>
      </c>
      <c r="CK1155">
        <v>366</v>
      </c>
      <c r="CL1155">
        <v>393</v>
      </c>
      <c r="CM1155" s="22">
        <v>42948</v>
      </c>
      <c r="CN1155">
        <v>473</v>
      </c>
      <c r="CO1155">
        <v>473</v>
      </c>
      <c r="CP1155">
        <v>410</v>
      </c>
      <c r="CQ1155">
        <v>432</v>
      </c>
      <c r="CR1155" s="22">
        <v>42949</v>
      </c>
      <c r="CS1155">
        <v>440</v>
      </c>
      <c r="CT1155">
        <v>472</v>
      </c>
      <c r="CU1155">
        <v>423</v>
      </c>
      <c r="CV1155">
        <v>455</v>
      </c>
    </row>
    <row r="1156" spans="1:100">
      <c r="A1156" s="22">
        <v>42947</v>
      </c>
      <c r="B1156">
        <v>1747.5</v>
      </c>
      <c r="C1156">
        <v>1761.5</v>
      </c>
      <c r="D1156">
        <v>1739</v>
      </c>
      <c r="E1156">
        <v>1751.5</v>
      </c>
      <c r="F1156" s="23">
        <f t="shared" si="110"/>
        <v>2.2889842632332069E-3</v>
      </c>
      <c r="G1156" s="22">
        <v>42948</v>
      </c>
      <c r="H1156">
        <v>1804</v>
      </c>
      <c r="I1156">
        <v>1817.5</v>
      </c>
      <c r="J1156">
        <v>1794</v>
      </c>
      <c r="K1156">
        <v>1810.5</v>
      </c>
      <c r="L1156" s="22">
        <v>42949</v>
      </c>
      <c r="M1156">
        <v>1840</v>
      </c>
      <c r="N1156" s="4">
        <v>42948</v>
      </c>
      <c r="O1156" s="3" t="s">
        <v>15</v>
      </c>
      <c r="P1156" s="3">
        <v>8591</v>
      </c>
      <c r="Q1156" s="3" t="s">
        <v>528</v>
      </c>
      <c r="R1156" s="3" t="s">
        <v>17</v>
      </c>
      <c r="S1156" s="3">
        <v>0.05</v>
      </c>
      <c r="T1156" s="3">
        <v>1</v>
      </c>
      <c r="U1156" s="3">
        <v>0</v>
      </c>
      <c r="V1156" s="3">
        <v>300</v>
      </c>
      <c r="W1156">
        <v>1804</v>
      </c>
      <c r="X1156" s="4">
        <v>42949</v>
      </c>
      <c r="Y1156">
        <v>1810.5</v>
      </c>
      <c r="Z1156" s="10">
        <f t="shared" si="115"/>
        <v>1950</v>
      </c>
      <c r="AA1156" s="10">
        <f t="shared" si="114"/>
        <v>1950</v>
      </c>
      <c r="AB1156">
        <f t="shared" si="111"/>
        <v>1950</v>
      </c>
      <c r="AC1156">
        <f t="shared" si="112"/>
        <v>-920670</v>
      </c>
      <c r="AD1156">
        <f t="shared" si="113"/>
        <v>1.1506849315068512E-2</v>
      </c>
      <c r="AE1156" s="15">
        <v>42949</v>
      </c>
      <c r="AF1156" s="9">
        <v>2.7855765676254585E-3</v>
      </c>
      <c r="AG1156" s="12" t="s">
        <v>962</v>
      </c>
      <c r="AH1156" s="20">
        <v>42947.992361111108</v>
      </c>
      <c r="AI1156" s="12">
        <v>1825</v>
      </c>
      <c r="AJ1156" s="12">
        <v>73.5</v>
      </c>
      <c r="AK1156" s="12">
        <v>4.2000000000000003E-2</v>
      </c>
      <c r="AL1156" s="17">
        <v>14000</v>
      </c>
      <c r="AM1156" s="17">
        <v>8.15450643776824E-2</v>
      </c>
      <c r="AN1156" s="17">
        <v>-1</v>
      </c>
      <c r="AO1156" s="9"/>
      <c r="AP1156" s="17">
        <v>8.36</v>
      </c>
      <c r="AQ1156" s="17">
        <v>2313878</v>
      </c>
      <c r="AR1156" s="17">
        <v>0.62994350282485878</v>
      </c>
      <c r="AS1156" s="17">
        <v>1.9E-2</v>
      </c>
      <c r="AT1156" s="17">
        <v>0.71869158878504669</v>
      </c>
      <c r="AU1156" s="12">
        <v>0.76738794435857804</v>
      </c>
      <c r="AV1156" s="12" t="s">
        <v>988</v>
      </c>
      <c r="AW1156" s="12">
        <v>57.8</v>
      </c>
      <c r="AY1156" s="12">
        <v>1324107328</v>
      </c>
      <c r="BA1156" s="12">
        <v>0.96575342465753422</v>
      </c>
      <c r="BB1156" s="12">
        <v>0</v>
      </c>
      <c r="BC1156" s="15">
        <v>42704</v>
      </c>
      <c r="BD1156" s="12">
        <v>8.15450643776824E-2</v>
      </c>
      <c r="BE1156" s="12">
        <v>0.62994350282485878</v>
      </c>
      <c r="BF1156" s="12">
        <v>0.71869158878504669</v>
      </c>
      <c r="BG1156" s="12">
        <v>0.76738794435857804</v>
      </c>
      <c r="BH1156" s="12">
        <v>0.629</v>
      </c>
      <c r="BI1156" s="12">
        <v>1.9E-2</v>
      </c>
      <c r="BJ1156" s="12" t="s">
        <v>968</v>
      </c>
      <c r="BK1156" s="12">
        <v>0.371</v>
      </c>
      <c r="BL1156" s="12">
        <v>3913</v>
      </c>
      <c r="BM1156" s="12">
        <v>1056</v>
      </c>
      <c r="BN1156" s="12">
        <v>-4671</v>
      </c>
      <c r="BO1156" s="12">
        <v>8262</v>
      </c>
      <c r="BP1156" s="12">
        <v>3329</v>
      </c>
      <c r="BQ1156" s="12">
        <v>417</v>
      </c>
      <c r="BR1156" s="12">
        <v>-3184</v>
      </c>
      <c r="BS1156" s="12">
        <v>7868</v>
      </c>
      <c r="BT1156" s="12">
        <v>0.19273662761633975</v>
      </c>
      <c r="BU1156" s="12">
        <v>0.66596430300108134</v>
      </c>
      <c r="BV1156" s="12">
        <v>0.75020560829186489</v>
      </c>
      <c r="BW1156" s="12">
        <v>0.70363592916846152</v>
      </c>
      <c r="BX1156" s="12">
        <v>0.5402688865485249</v>
      </c>
      <c r="BY1156" s="12">
        <v>1629.5</v>
      </c>
      <c r="BZ1156" s="12">
        <v>0.96575342465753422</v>
      </c>
      <c r="CB1156" s="12">
        <v>5.6538839724680434E-2</v>
      </c>
      <c r="CC1156" s="12">
        <v>19970</v>
      </c>
      <c r="CD1156" s="12">
        <v>19970</v>
      </c>
      <c r="CE1156" s="12">
        <v>1.4422840082104869</v>
      </c>
      <c r="CH1156" s="22">
        <v>42947</v>
      </c>
      <c r="CI1156">
        <v>1747.5</v>
      </c>
      <c r="CJ1156">
        <v>1761.5</v>
      </c>
      <c r="CK1156">
        <v>1739</v>
      </c>
      <c r="CL1156">
        <v>1751.5</v>
      </c>
      <c r="CM1156" s="22">
        <v>42948</v>
      </c>
      <c r="CN1156">
        <v>1804</v>
      </c>
      <c r="CO1156">
        <v>1817.5</v>
      </c>
      <c r="CP1156">
        <v>1794</v>
      </c>
      <c r="CQ1156">
        <v>1810.5</v>
      </c>
      <c r="CR1156" s="22">
        <v>42949</v>
      </c>
      <c r="CS1156">
        <v>1840</v>
      </c>
      <c r="CT1156">
        <v>1848</v>
      </c>
      <c r="CU1156">
        <v>1831</v>
      </c>
      <c r="CV1156">
        <v>1836.5</v>
      </c>
    </row>
    <row r="1157" spans="1:100">
      <c r="A1157" s="22">
        <v>42947</v>
      </c>
      <c r="B1157">
        <v>381</v>
      </c>
      <c r="C1157">
        <v>413</v>
      </c>
      <c r="D1157">
        <v>341</v>
      </c>
      <c r="E1157">
        <v>341</v>
      </c>
      <c r="F1157" s="23">
        <f t="shared" si="110"/>
        <v>-0.10498687664041995</v>
      </c>
      <c r="G1157" s="22">
        <v>42948</v>
      </c>
      <c r="H1157">
        <v>333</v>
      </c>
      <c r="I1157">
        <v>335</v>
      </c>
      <c r="J1157">
        <v>267</v>
      </c>
      <c r="K1157">
        <v>283</v>
      </c>
      <c r="L1157" s="22">
        <v>42949</v>
      </c>
      <c r="M1157">
        <v>289</v>
      </c>
      <c r="N1157" s="4">
        <v>42948</v>
      </c>
      <c r="O1157" s="3" t="s">
        <v>11</v>
      </c>
      <c r="P1157" s="3">
        <v>6973</v>
      </c>
      <c r="Q1157" s="3" t="s">
        <v>500</v>
      </c>
      <c r="R1157" s="3" t="s">
        <v>13</v>
      </c>
      <c r="S1157" s="3">
        <v>0.05</v>
      </c>
      <c r="T1157" s="3">
        <v>2</v>
      </c>
      <c r="U1157" s="3">
        <v>0</v>
      </c>
      <c r="V1157" s="3">
        <v>2000</v>
      </c>
      <c r="W1157">
        <v>333</v>
      </c>
      <c r="X1157" s="4">
        <v>42949</v>
      </c>
      <c r="Y1157">
        <v>283</v>
      </c>
      <c r="Z1157" s="10">
        <f t="shared" si="115"/>
        <v>-100000</v>
      </c>
      <c r="AA1157" s="10">
        <f t="shared" si="114"/>
        <v>100000</v>
      </c>
      <c r="AB1157" t="str">
        <f t="shared" si="111"/>
        <v/>
      </c>
      <c r="AC1157">
        <f t="shared" si="112"/>
        <v>-920670</v>
      </c>
      <c r="AD1157">
        <f t="shared" si="113"/>
        <v>1.5243902439024293E-2</v>
      </c>
      <c r="AE1157" s="15">
        <v>42949</v>
      </c>
      <c r="AF1157" s="9">
        <v>2.7855765676254585E-3</v>
      </c>
      <c r="AG1157" s="12" t="s">
        <v>962</v>
      </c>
      <c r="AH1157" s="20">
        <v>42947.993750000001</v>
      </c>
      <c r="AI1157" s="12">
        <v>328</v>
      </c>
      <c r="AJ1157" s="12">
        <v>-13</v>
      </c>
      <c r="AK1157" s="12">
        <v>-3.8100000000000002E-2</v>
      </c>
      <c r="AL1157" s="17">
        <v>13000</v>
      </c>
      <c r="AM1157" s="17">
        <v>0.76722090261282661</v>
      </c>
      <c r="AN1157" s="9"/>
      <c r="AO1157" s="9"/>
      <c r="AP1157" s="17">
        <v>17.25</v>
      </c>
      <c r="AQ1157" s="17">
        <v>13445</v>
      </c>
      <c r="AR1157" s="17">
        <v>1</v>
      </c>
      <c r="AS1157" s="17">
        <v>0.34799999999999998</v>
      </c>
      <c r="AT1157" s="17">
        <v>1</v>
      </c>
      <c r="AU1157" s="12">
        <v>1</v>
      </c>
      <c r="AV1157" s="12">
        <v>1.43</v>
      </c>
      <c r="AY1157" s="12">
        <v>31935458</v>
      </c>
      <c r="BA1157" s="12">
        <v>0.42016806722689076</v>
      </c>
      <c r="BD1157" s="12">
        <v>0.76722090261282661</v>
      </c>
      <c r="BE1157" s="12">
        <v>1</v>
      </c>
      <c r="BF1157" s="12">
        <v>1</v>
      </c>
      <c r="BG1157" s="12">
        <v>1</v>
      </c>
      <c r="BH1157" s="12">
        <v>3.3000000000000002E-2</v>
      </c>
      <c r="BI1157" s="12">
        <v>0.34799999999999998</v>
      </c>
      <c r="BJ1157" s="12">
        <v>1.4999999999999999E-2</v>
      </c>
      <c r="BK1157" s="12">
        <v>0.41499999999999998</v>
      </c>
      <c r="BL1157" s="12">
        <v>1959</v>
      </c>
      <c r="BM1157" s="12">
        <v>-125</v>
      </c>
      <c r="BN1157" s="12">
        <v>-302</v>
      </c>
      <c r="BO1157" s="12">
        <v>6621</v>
      </c>
      <c r="BP1157" s="12">
        <v>1681</v>
      </c>
      <c r="BQ1157" s="12">
        <v>-22</v>
      </c>
      <c r="BR1157" s="12">
        <v>-75</v>
      </c>
      <c r="BS1157" s="12">
        <v>5025</v>
      </c>
      <c r="BT1157" s="12">
        <v>0.19273662761633975</v>
      </c>
      <c r="BU1157" s="12">
        <v>0.66596430300108134</v>
      </c>
      <c r="BV1157" s="12">
        <v>0.75020560829186489</v>
      </c>
      <c r="BW1157" s="12">
        <v>0.70363592916846152</v>
      </c>
      <c r="BX1157" s="12">
        <v>0.5402688865485249</v>
      </c>
      <c r="BY1157" s="12">
        <v>1629.5</v>
      </c>
      <c r="BZ1157" s="12">
        <v>0.42016806722689076</v>
      </c>
      <c r="CB1157" s="12">
        <v>5.6538839724680434E-2</v>
      </c>
      <c r="CC1157" s="12">
        <v>19970</v>
      </c>
      <c r="CD1157" s="12">
        <v>19970</v>
      </c>
      <c r="CE1157" s="12">
        <v>13.569802747082516</v>
      </c>
      <c r="CH1157" s="22">
        <v>42947</v>
      </c>
      <c r="CI1157">
        <v>381</v>
      </c>
      <c r="CJ1157">
        <v>413</v>
      </c>
      <c r="CK1157">
        <v>341</v>
      </c>
      <c r="CL1157">
        <v>341</v>
      </c>
      <c r="CM1157" s="22">
        <v>42948</v>
      </c>
      <c r="CN1157">
        <v>333</v>
      </c>
      <c r="CO1157">
        <v>335</v>
      </c>
      <c r="CP1157">
        <v>267</v>
      </c>
      <c r="CQ1157">
        <v>283</v>
      </c>
      <c r="CR1157" s="22">
        <v>42949</v>
      </c>
      <c r="CS1157">
        <v>289</v>
      </c>
      <c r="CT1157">
        <v>308</v>
      </c>
      <c r="CU1157">
        <v>271</v>
      </c>
      <c r="CV1157">
        <v>288</v>
      </c>
    </row>
    <row r="1158" spans="1:100">
      <c r="A1158" s="22">
        <v>42947</v>
      </c>
      <c r="B1158">
        <v>1700</v>
      </c>
      <c r="C1158">
        <v>1947</v>
      </c>
      <c r="D1158">
        <v>1679</v>
      </c>
      <c r="E1158">
        <v>1930</v>
      </c>
      <c r="F1158" s="23">
        <f t="shared" si="110"/>
        <v>0.13529411764705879</v>
      </c>
      <c r="G1158" s="22">
        <v>42948</v>
      </c>
      <c r="H1158">
        <v>1960</v>
      </c>
      <c r="I1158">
        <v>2069</v>
      </c>
      <c r="J1158">
        <v>1877</v>
      </c>
      <c r="K1158">
        <v>2030</v>
      </c>
      <c r="L1158" s="22">
        <v>42949</v>
      </c>
      <c r="M1158">
        <v>1989</v>
      </c>
      <c r="N1158" s="4">
        <v>42948</v>
      </c>
      <c r="O1158" s="3" t="s">
        <v>15</v>
      </c>
      <c r="P1158" s="3">
        <v>3661</v>
      </c>
      <c r="Q1158" s="3" t="s">
        <v>277</v>
      </c>
      <c r="R1158" s="3" t="s">
        <v>17</v>
      </c>
      <c r="S1158" s="3">
        <v>0.05</v>
      </c>
      <c r="T1158" s="3" t="s">
        <v>27</v>
      </c>
      <c r="U1158" s="3">
        <v>0</v>
      </c>
      <c r="V1158" s="3">
        <v>300</v>
      </c>
      <c r="W1158">
        <v>1960</v>
      </c>
      <c r="X1158" s="4">
        <v>42949</v>
      </c>
      <c r="Y1158">
        <v>2030</v>
      </c>
      <c r="Z1158" s="10">
        <f t="shared" si="115"/>
        <v>21000</v>
      </c>
      <c r="AA1158" s="10">
        <f t="shared" si="114"/>
        <v>21000</v>
      </c>
      <c r="AB1158" t="str">
        <f t="shared" si="111"/>
        <v/>
      </c>
      <c r="AC1158">
        <f t="shared" si="112"/>
        <v>-920670</v>
      </c>
      <c r="AD1158">
        <f t="shared" si="113"/>
        <v>1.9264448336252182E-2</v>
      </c>
      <c r="AE1158" s="15">
        <v>42949</v>
      </c>
      <c r="AF1158" s="9">
        <v>2.7855765676254585E-3</v>
      </c>
      <c r="AG1158" s="12" t="s">
        <v>962</v>
      </c>
      <c r="AH1158" s="20">
        <v>42947.994444444441</v>
      </c>
      <c r="AI1158" s="12">
        <v>1998.5</v>
      </c>
      <c r="AJ1158" s="12">
        <v>68.5</v>
      </c>
      <c r="AK1158" s="12">
        <v>3.5499999999999997E-2</v>
      </c>
      <c r="AL1158" s="17">
        <v>11900</v>
      </c>
      <c r="AM1158" s="17">
        <v>2.0813600485731634</v>
      </c>
      <c r="AN1158" s="9"/>
      <c r="AO1158" s="9"/>
      <c r="AP1158" s="17">
        <v>2.36</v>
      </c>
      <c r="AQ1158" s="17">
        <v>12300</v>
      </c>
      <c r="AR1158" s="17">
        <v>0.31134729603000938</v>
      </c>
      <c r="AS1158" s="17">
        <v>0.27200000000000002</v>
      </c>
      <c r="AT1158" s="17">
        <v>0.33504376697856925</v>
      </c>
      <c r="AU1158" s="12">
        <v>0.3509133765468474</v>
      </c>
      <c r="AV1158" s="12">
        <v>1.34</v>
      </c>
      <c r="AY1158" s="12">
        <v>7468400</v>
      </c>
      <c r="BA1158" s="12">
        <v>0.80462184873949583</v>
      </c>
      <c r="BD1158" s="12">
        <v>2.0813600485731634</v>
      </c>
      <c r="BE1158" s="12">
        <v>0.31134729603000938</v>
      </c>
      <c r="BF1158" s="12">
        <v>0.33504376697856925</v>
      </c>
      <c r="BG1158" s="12">
        <v>0.3509133765468474</v>
      </c>
      <c r="BH1158" s="12">
        <v>1.9E-2</v>
      </c>
      <c r="BI1158" s="12">
        <v>0.27200000000000002</v>
      </c>
      <c r="BJ1158" s="12">
        <v>4.5999999999999999E-2</v>
      </c>
      <c r="BK1158" s="12">
        <v>0.50800000000000001</v>
      </c>
      <c r="BL1158" s="12">
        <v>317</v>
      </c>
      <c r="BM1158" s="12">
        <v>-711</v>
      </c>
      <c r="BN1158" s="12">
        <v>-47</v>
      </c>
      <c r="BO1158" s="12">
        <v>506</v>
      </c>
      <c r="BP1158" s="12">
        <v>324</v>
      </c>
      <c r="BQ1158" s="12">
        <v>-33</v>
      </c>
      <c r="BR1158" s="12">
        <v>60</v>
      </c>
      <c r="BS1158" s="12">
        <v>946</v>
      </c>
      <c r="BT1158" s="12">
        <v>0.19273662761633975</v>
      </c>
      <c r="BU1158" s="12">
        <v>0.66596430300108134</v>
      </c>
      <c r="BV1158" s="12">
        <v>0.75020560829186489</v>
      </c>
      <c r="BW1158" s="12">
        <v>0.70363592916846152</v>
      </c>
      <c r="BX1158" s="12">
        <v>0.5402688865485249</v>
      </c>
      <c r="BY1158" s="12">
        <v>1629.5</v>
      </c>
      <c r="BZ1158" s="12">
        <v>0.80462184873949583</v>
      </c>
      <c r="CB1158" s="12">
        <v>5.6538839724680434E-2</v>
      </c>
      <c r="CC1158" s="12">
        <v>19970</v>
      </c>
      <c r="CD1158" s="12">
        <v>19970</v>
      </c>
      <c r="CE1158" s="12">
        <v>36.812924685198382</v>
      </c>
      <c r="CH1158" s="22">
        <v>42947</v>
      </c>
      <c r="CI1158">
        <v>1700</v>
      </c>
      <c r="CJ1158">
        <v>1947</v>
      </c>
      <c r="CK1158">
        <v>1679</v>
      </c>
      <c r="CL1158">
        <v>1930</v>
      </c>
      <c r="CM1158" s="22">
        <v>42948</v>
      </c>
      <c r="CN1158">
        <v>1960</v>
      </c>
      <c r="CO1158">
        <v>2069</v>
      </c>
      <c r="CP1158">
        <v>1877</v>
      </c>
      <c r="CQ1158">
        <v>2030</v>
      </c>
      <c r="CR1158" s="22">
        <v>42949</v>
      </c>
      <c r="CS1158">
        <v>1989</v>
      </c>
      <c r="CT1158">
        <v>2112</v>
      </c>
      <c r="CU1158">
        <v>1913</v>
      </c>
      <c r="CV1158">
        <v>1938</v>
      </c>
    </row>
    <row r="1159" spans="1:100">
      <c r="A1159" s="22">
        <v>42947</v>
      </c>
      <c r="B1159">
        <v>1744</v>
      </c>
      <c r="C1159">
        <v>1744</v>
      </c>
      <c r="D1159">
        <v>1690</v>
      </c>
      <c r="E1159">
        <v>1724</v>
      </c>
      <c r="F1159" s="23">
        <f t="shared" si="110"/>
        <v>-1.1467889908256867E-2</v>
      </c>
      <c r="G1159" s="22">
        <v>42948</v>
      </c>
      <c r="H1159">
        <v>1598</v>
      </c>
      <c r="I1159">
        <v>1678</v>
      </c>
      <c r="J1159">
        <v>1590</v>
      </c>
      <c r="K1159">
        <v>1668</v>
      </c>
      <c r="L1159" s="22">
        <v>42949</v>
      </c>
      <c r="M1159">
        <v>1650</v>
      </c>
      <c r="N1159" s="4">
        <v>42948</v>
      </c>
      <c r="O1159" s="3" t="s">
        <v>11</v>
      </c>
      <c r="P1159" s="3">
        <v>4298</v>
      </c>
      <c r="Q1159" s="3" t="s">
        <v>529</v>
      </c>
      <c r="R1159" s="3" t="s">
        <v>13</v>
      </c>
      <c r="S1159" s="3">
        <v>0.05</v>
      </c>
      <c r="T1159" s="3">
        <v>1</v>
      </c>
      <c r="U1159" s="3">
        <v>0</v>
      </c>
      <c r="V1159" s="3">
        <v>300</v>
      </c>
      <c r="W1159">
        <v>1598</v>
      </c>
      <c r="X1159" s="4">
        <v>42949</v>
      </c>
      <c r="Y1159">
        <v>1668</v>
      </c>
      <c r="Z1159" s="10">
        <f t="shared" si="115"/>
        <v>21000</v>
      </c>
      <c r="AA1159" s="10">
        <f t="shared" si="114"/>
        <v>21000</v>
      </c>
      <c r="AB1159" t="str">
        <f t="shared" si="111"/>
        <v/>
      </c>
      <c r="AC1159">
        <f t="shared" si="112"/>
        <v>-920670</v>
      </c>
      <c r="AD1159">
        <f t="shared" si="113"/>
        <v>1.7834394904458595E-2</v>
      </c>
      <c r="AE1159" s="15">
        <v>42949</v>
      </c>
      <c r="AF1159" s="9">
        <v>2.7855765676254585E-3</v>
      </c>
      <c r="AG1159" s="12" t="s">
        <v>960</v>
      </c>
      <c r="AH1159" s="20">
        <v>42947.996527777781</v>
      </c>
      <c r="AI1159" s="12">
        <v>1570</v>
      </c>
      <c r="AJ1159" s="12">
        <v>-154</v>
      </c>
      <c r="AK1159" s="12">
        <v>-8.9300000000000004E-2</v>
      </c>
      <c r="AL1159" s="17">
        <v>9100</v>
      </c>
      <c r="AM1159" s="17">
        <v>0.21769098219414129</v>
      </c>
      <c r="AN1159" s="9"/>
      <c r="AO1159" s="9"/>
      <c r="AP1159" s="17">
        <v>18.95</v>
      </c>
      <c r="AQ1159" s="17">
        <v>36457</v>
      </c>
      <c r="AR1159" s="17">
        <v>0.87089715536105028</v>
      </c>
      <c r="AS1159" s="17">
        <v>0.115</v>
      </c>
      <c r="AT1159" s="17">
        <v>0.90852713178294575</v>
      </c>
      <c r="AU1159" s="12">
        <v>0.83310344827586202</v>
      </c>
      <c r="AV1159" s="12">
        <v>2.87</v>
      </c>
      <c r="AY1159" s="12">
        <v>20940000</v>
      </c>
      <c r="BA1159" s="12">
        <v>0.26256983240223464</v>
      </c>
      <c r="BD1159" s="12">
        <v>0.21769098219414129</v>
      </c>
      <c r="BE1159" s="12">
        <v>0.87089715536105028</v>
      </c>
      <c r="BF1159" s="12">
        <v>0.90852713178294575</v>
      </c>
      <c r="BG1159" s="12">
        <v>0.83310344827586202</v>
      </c>
      <c r="BH1159" s="12">
        <v>0.223</v>
      </c>
      <c r="BI1159" s="12">
        <v>0.115</v>
      </c>
      <c r="BJ1159" s="12">
        <v>4.8000000000000001E-2</v>
      </c>
      <c r="BK1159" s="12">
        <v>0.59799999999999998</v>
      </c>
      <c r="BL1159" s="12">
        <v>2917</v>
      </c>
      <c r="BM1159" s="12">
        <v>-1203</v>
      </c>
      <c r="BN1159" s="12">
        <v>1187</v>
      </c>
      <c r="BO1159" s="12">
        <v>14640</v>
      </c>
      <c r="BP1159" s="12">
        <v>3556</v>
      </c>
      <c r="BQ1159" s="12">
        <v>-3606</v>
      </c>
      <c r="BR1159" s="12">
        <v>-907</v>
      </c>
      <c r="BS1159" s="12">
        <v>11524</v>
      </c>
      <c r="BT1159" s="12">
        <v>0.2551237937982454</v>
      </c>
      <c r="BU1159" s="12">
        <v>0.64433622509746069</v>
      </c>
      <c r="BV1159" s="12">
        <v>0.69345397977174561</v>
      </c>
      <c r="BW1159" s="12">
        <v>0.63924960779050199</v>
      </c>
      <c r="BX1159" s="12">
        <v>0.46773844438442846</v>
      </c>
      <c r="BY1159" s="12">
        <v>1629.5</v>
      </c>
      <c r="BZ1159" s="12">
        <v>0.26256983240223464</v>
      </c>
      <c r="CB1159" s="12">
        <v>5.6538839724680434E-2</v>
      </c>
      <c r="CC1159" s="12">
        <v>19970</v>
      </c>
      <c r="CD1159" s="12">
        <v>19970</v>
      </c>
      <c r="CE1159" s="12">
        <v>3.8502909372424643</v>
      </c>
      <c r="CH1159" s="22">
        <v>42947</v>
      </c>
      <c r="CI1159">
        <v>1744</v>
      </c>
      <c r="CJ1159">
        <v>1744</v>
      </c>
      <c r="CK1159">
        <v>1690</v>
      </c>
      <c r="CL1159">
        <v>1724</v>
      </c>
      <c r="CM1159" s="22">
        <v>42948</v>
      </c>
      <c r="CN1159">
        <v>1598</v>
      </c>
      <c r="CO1159">
        <v>1678</v>
      </c>
      <c r="CP1159">
        <v>1590</v>
      </c>
      <c r="CQ1159">
        <v>1668</v>
      </c>
      <c r="CR1159" s="22">
        <v>42949</v>
      </c>
      <c r="CS1159">
        <v>1650</v>
      </c>
      <c r="CT1159">
        <v>1768</v>
      </c>
      <c r="CU1159">
        <v>1643</v>
      </c>
      <c r="CV1159">
        <v>1751</v>
      </c>
    </row>
    <row r="1160" spans="1:100">
      <c r="A1160" s="22">
        <v>42947</v>
      </c>
      <c r="B1160">
        <v>2505</v>
      </c>
      <c r="C1160">
        <v>2868</v>
      </c>
      <c r="D1160">
        <v>2201</v>
      </c>
      <c r="E1160">
        <v>2213</v>
      </c>
      <c r="F1160" s="23">
        <f t="shared" ref="F1160:F1223" si="116">IF(E1160&lt;&gt;"",E1160/B1160-1,"")</f>
        <v>-0.11656686626746504</v>
      </c>
      <c r="G1160" s="22">
        <v>42948</v>
      </c>
      <c r="H1160">
        <v>2155</v>
      </c>
      <c r="I1160">
        <v>2165</v>
      </c>
      <c r="J1160">
        <v>1850</v>
      </c>
      <c r="K1160">
        <v>1925</v>
      </c>
      <c r="L1160" s="22">
        <v>42949</v>
      </c>
      <c r="M1160">
        <v>1974</v>
      </c>
      <c r="N1160" s="4">
        <v>42948</v>
      </c>
      <c r="O1160" s="3" t="s">
        <v>11</v>
      </c>
      <c r="P1160" s="3">
        <v>3913</v>
      </c>
      <c r="Q1160" s="3" t="s">
        <v>530</v>
      </c>
      <c r="R1160" s="3" t="s">
        <v>13</v>
      </c>
      <c r="S1160" s="3">
        <v>0.05</v>
      </c>
      <c r="T1160" s="3">
        <v>2</v>
      </c>
      <c r="U1160" s="3">
        <v>0</v>
      </c>
      <c r="V1160" s="3">
        <v>300</v>
      </c>
      <c r="W1160">
        <v>2155</v>
      </c>
      <c r="X1160" s="4">
        <v>42949</v>
      </c>
      <c r="Y1160">
        <v>1925</v>
      </c>
      <c r="Z1160" s="10">
        <f t="shared" si="115"/>
        <v>-69000</v>
      </c>
      <c r="AA1160" s="10">
        <f t="shared" si="114"/>
        <v>69000</v>
      </c>
      <c r="AB1160" t="str">
        <f t="shared" si="111"/>
        <v/>
      </c>
      <c r="AC1160">
        <f t="shared" si="112"/>
        <v>-920670</v>
      </c>
      <c r="AD1160">
        <f t="shared" si="113"/>
        <v>4.6624575036425364E-2</v>
      </c>
      <c r="AE1160" s="15">
        <v>42949</v>
      </c>
      <c r="AF1160" s="9">
        <v>2.7855765676254585E-3</v>
      </c>
      <c r="AG1160" s="12" t="s">
        <v>957</v>
      </c>
      <c r="AH1160" s="20">
        <v>42947.998611111114</v>
      </c>
      <c r="AI1160" s="12">
        <v>2059</v>
      </c>
      <c r="AJ1160" s="12">
        <v>-154</v>
      </c>
      <c r="AK1160" s="12">
        <v>-6.9599999999999995E-2</v>
      </c>
      <c r="AL1160" s="17">
        <v>8500</v>
      </c>
      <c r="AM1160" s="17">
        <v>0.40117994100294985</v>
      </c>
      <c r="AN1160" s="9"/>
      <c r="AO1160" s="9"/>
      <c r="AP1160" s="17">
        <v>0</v>
      </c>
      <c r="AQ1160" s="17">
        <v>4802</v>
      </c>
      <c r="AR1160" s="17">
        <v>1</v>
      </c>
      <c r="AS1160" s="17">
        <v>0.25900000000000001</v>
      </c>
      <c r="AT1160" s="17">
        <v>0.92797006548175864</v>
      </c>
      <c r="AU1160" s="12">
        <v>0.42305555555555557</v>
      </c>
      <c r="AV1160" s="12">
        <v>0</v>
      </c>
      <c r="AY1160" s="12">
        <v>2023421</v>
      </c>
      <c r="BA1160" s="12">
        <v>0.42784163473818648</v>
      </c>
      <c r="BD1160" s="12">
        <v>0.40117994100294985</v>
      </c>
      <c r="BE1160" s="12">
        <v>1</v>
      </c>
      <c r="BF1160" s="12">
        <v>0.92797006548175864</v>
      </c>
      <c r="BG1160" s="12">
        <v>0.42305555555555557</v>
      </c>
      <c r="BH1160" s="12">
        <v>0.40899999999999997</v>
      </c>
      <c r="BI1160" s="12">
        <v>0.25900000000000001</v>
      </c>
      <c r="BJ1160" s="12">
        <v>0</v>
      </c>
      <c r="BK1160" s="12">
        <v>0.63400000000000001</v>
      </c>
      <c r="BL1160" s="12">
        <v>185</v>
      </c>
      <c r="BM1160" s="12">
        <v>-44</v>
      </c>
      <c r="BN1160" s="12">
        <v>100</v>
      </c>
      <c r="BO1160" s="12">
        <v>1015</v>
      </c>
      <c r="BP1160" s="12">
        <v>302</v>
      </c>
      <c r="BQ1160" s="12">
        <v>-16</v>
      </c>
      <c r="BR1160" s="12" t="s">
        <v>961</v>
      </c>
      <c r="BS1160" s="12">
        <v>668</v>
      </c>
      <c r="BT1160" s="12">
        <v>0.38040128767408782</v>
      </c>
      <c r="BU1160" s="12">
        <v>0.50084191969669323</v>
      </c>
      <c r="BV1160" s="12">
        <v>0.53473528558651873</v>
      </c>
      <c r="BW1160" s="12">
        <v>0.48722847277490738</v>
      </c>
      <c r="BX1160" s="12">
        <v>0.19327109803056625</v>
      </c>
      <c r="BY1160" s="12">
        <v>1629.5</v>
      </c>
      <c r="BZ1160" s="12">
        <v>0.42784163473818648</v>
      </c>
      <c r="CB1160" s="12">
        <v>5.6538839724680434E-2</v>
      </c>
      <c r="CC1160" s="12">
        <v>19970</v>
      </c>
      <c r="CD1160" s="12">
        <v>19970</v>
      </c>
      <c r="CE1160" s="12">
        <v>7.0956521739130434</v>
      </c>
      <c r="CH1160" s="22">
        <v>42947</v>
      </c>
      <c r="CI1160">
        <v>2505</v>
      </c>
      <c r="CJ1160">
        <v>2868</v>
      </c>
      <c r="CK1160">
        <v>2201</v>
      </c>
      <c r="CL1160">
        <v>2213</v>
      </c>
      <c r="CM1160" s="22">
        <v>42948</v>
      </c>
      <c r="CN1160">
        <v>2155</v>
      </c>
      <c r="CO1160">
        <v>2165</v>
      </c>
      <c r="CP1160">
        <v>1850</v>
      </c>
      <c r="CQ1160">
        <v>1925</v>
      </c>
      <c r="CR1160" s="22">
        <v>42949</v>
      </c>
      <c r="CS1160">
        <v>1974</v>
      </c>
      <c r="CT1160">
        <v>2099</v>
      </c>
      <c r="CU1160">
        <v>1866</v>
      </c>
      <c r="CV1160">
        <v>1905</v>
      </c>
    </row>
    <row r="1161" spans="1:100">
      <c r="A1161" s="22">
        <v>42947</v>
      </c>
      <c r="B1161">
        <v>79</v>
      </c>
      <c r="C1161">
        <v>80</v>
      </c>
      <c r="D1161">
        <v>77</v>
      </c>
      <c r="E1161">
        <v>77</v>
      </c>
      <c r="F1161" s="23">
        <f t="shared" si="116"/>
        <v>-2.5316455696202556E-2</v>
      </c>
      <c r="G1161" s="22">
        <v>42948</v>
      </c>
      <c r="H1161">
        <v>78</v>
      </c>
      <c r="I1161">
        <v>78</v>
      </c>
      <c r="J1161">
        <v>76</v>
      </c>
      <c r="K1161">
        <v>76</v>
      </c>
      <c r="L1161" s="22">
        <v>42949</v>
      </c>
      <c r="M1161">
        <v>76</v>
      </c>
      <c r="N1161" s="4">
        <v>42948</v>
      </c>
      <c r="O1161" s="3" t="s">
        <v>15</v>
      </c>
      <c r="P1161" s="3">
        <v>5955</v>
      </c>
      <c r="Q1161" s="3" t="s">
        <v>468</v>
      </c>
      <c r="R1161" s="3" t="s">
        <v>17</v>
      </c>
      <c r="S1161" s="3">
        <v>0.05</v>
      </c>
      <c r="T1161" s="3">
        <v>1</v>
      </c>
      <c r="U1161" s="3">
        <v>0</v>
      </c>
      <c r="V1161" s="3">
        <v>6500</v>
      </c>
      <c r="W1161">
        <v>78</v>
      </c>
      <c r="X1161" s="4">
        <v>42949</v>
      </c>
      <c r="Y1161">
        <v>76</v>
      </c>
      <c r="Z1161" s="10">
        <f t="shared" si="115"/>
        <v>-13000</v>
      </c>
      <c r="AA1161" s="10">
        <f t="shared" si="114"/>
        <v>13000</v>
      </c>
      <c r="AB1161">
        <f t="shared" si="111"/>
        <v>-13000</v>
      </c>
      <c r="AC1161">
        <f t="shared" si="112"/>
        <v>-933670</v>
      </c>
      <c r="AD1161">
        <f t="shared" si="113"/>
        <v>3.5846724351050741E-2</v>
      </c>
      <c r="AE1161" s="15">
        <v>42949</v>
      </c>
      <c r="AF1161" s="9">
        <v>2.7855765676254585E-3</v>
      </c>
      <c r="AG1161" s="12" t="s">
        <v>954</v>
      </c>
      <c r="AH1161" s="20">
        <v>42947.99722222222</v>
      </c>
      <c r="AI1161" s="12">
        <v>80.900000000000006</v>
      </c>
      <c r="AJ1161" s="12">
        <v>3.9</v>
      </c>
      <c r="AK1161" s="12">
        <v>5.0599999999999999E-2</v>
      </c>
      <c r="AL1161" s="17">
        <v>8400</v>
      </c>
      <c r="AM1161" s="17">
        <v>0.15189873417721519</v>
      </c>
      <c r="AN1161" s="9"/>
      <c r="AO1161" s="9"/>
      <c r="AP1161" s="17">
        <v>15.09</v>
      </c>
      <c r="AQ1161" s="17">
        <v>11345</v>
      </c>
      <c r="AR1161" s="17">
        <v>0.95</v>
      </c>
      <c r="AS1161" s="17">
        <v>5.0999999999999997E-2</v>
      </c>
      <c r="AT1161" s="17">
        <v>0.96153846153846156</v>
      </c>
      <c r="AU1161" s="12">
        <v>0.96875</v>
      </c>
      <c r="AV1161" s="12">
        <v>1.27</v>
      </c>
      <c r="AY1161" s="12">
        <v>143611765</v>
      </c>
      <c r="BA1161" s="12">
        <v>0.5</v>
      </c>
      <c r="BD1161" s="12">
        <v>0.15189873417721519</v>
      </c>
      <c r="BE1161" s="12">
        <v>0.95</v>
      </c>
      <c r="BF1161" s="12">
        <v>0.96153846153846156</v>
      </c>
      <c r="BG1161" s="12">
        <v>0.96875</v>
      </c>
      <c r="BH1161" s="12">
        <v>8.0000000000000002E-3</v>
      </c>
      <c r="BI1161" s="12">
        <v>5.0999999999999997E-2</v>
      </c>
      <c r="BJ1161" s="12">
        <v>0</v>
      </c>
      <c r="BK1161" s="12">
        <v>0.5</v>
      </c>
      <c r="BL1161" s="12">
        <v>722</v>
      </c>
      <c r="BM1161" s="12">
        <v>-529</v>
      </c>
      <c r="BN1161" s="12">
        <v>84</v>
      </c>
      <c r="BO1161" s="12">
        <v>1757</v>
      </c>
      <c r="BP1161" s="12">
        <v>300</v>
      </c>
      <c r="BQ1161" s="12">
        <v>-392</v>
      </c>
      <c r="BR1161" s="12">
        <v>-191</v>
      </c>
      <c r="BS1161" s="12">
        <v>1475</v>
      </c>
      <c r="BT1161" s="12">
        <v>0.25832228558361137</v>
      </c>
      <c r="BU1161" s="12">
        <v>0.67129467935254417</v>
      </c>
      <c r="BV1161" s="12">
        <v>0.73572419424001789</v>
      </c>
      <c r="BW1161" s="12">
        <v>0.6892876789503708</v>
      </c>
      <c r="BX1161" s="12">
        <v>0.51129875500920163</v>
      </c>
      <c r="BY1161" s="12">
        <v>1629.5</v>
      </c>
      <c r="BZ1161" s="12">
        <v>0.5</v>
      </c>
      <c r="CB1161" s="12">
        <v>5.6538839724680434E-2</v>
      </c>
      <c r="CC1161" s="12">
        <v>19970</v>
      </c>
      <c r="CD1161" s="12">
        <v>19970</v>
      </c>
      <c r="CE1161" s="12">
        <v>2.6866263070996146</v>
      </c>
      <c r="CH1161" s="22">
        <v>42947</v>
      </c>
      <c r="CI1161">
        <v>79</v>
      </c>
      <c r="CJ1161">
        <v>80</v>
      </c>
      <c r="CK1161">
        <v>77</v>
      </c>
      <c r="CL1161">
        <v>77</v>
      </c>
      <c r="CM1161" s="22">
        <v>42948</v>
      </c>
      <c r="CN1161">
        <v>78</v>
      </c>
      <c r="CO1161">
        <v>78</v>
      </c>
      <c r="CP1161">
        <v>76</v>
      </c>
      <c r="CQ1161">
        <v>76</v>
      </c>
      <c r="CR1161" s="22">
        <v>42949</v>
      </c>
      <c r="CS1161">
        <v>76</v>
      </c>
      <c r="CT1161">
        <v>78</v>
      </c>
      <c r="CU1161">
        <v>76</v>
      </c>
      <c r="CV1161">
        <v>77</v>
      </c>
    </row>
    <row r="1162" spans="1:100">
      <c r="A1162" s="22">
        <v>42947</v>
      </c>
      <c r="B1162">
        <v>166</v>
      </c>
      <c r="C1162">
        <v>166</v>
      </c>
      <c r="D1162">
        <v>162</v>
      </c>
      <c r="E1162">
        <v>164</v>
      </c>
      <c r="F1162" s="23">
        <f t="shared" si="116"/>
        <v>-1.2048192771084376E-2</v>
      </c>
      <c r="G1162" s="22">
        <v>42948</v>
      </c>
      <c r="H1162">
        <v>148</v>
      </c>
      <c r="I1162">
        <v>149</v>
      </c>
      <c r="J1162">
        <v>146</v>
      </c>
      <c r="K1162">
        <v>147</v>
      </c>
      <c r="L1162" s="22">
        <v>42949</v>
      </c>
      <c r="M1162">
        <v>150</v>
      </c>
      <c r="N1162" s="4">
        <v>42948</v>
      </c>
      <c r="O1162" s="3" t="s">
        <v>11</v>
      </c>
      <c r="P1162" s="3">
        <v>7527</v>
      </c>
      <c r="Q1162" s="3" t="s">
        <v>361</v>
      </c>
      <c r="R1162" s="3" t="s">
        <v>13</v>
      </c>
      <c r="S1162" s="3">
        <v>0.05</v>
      </c>
      <c r="T1162" s="3">
        <v>2</v>
      </c>
      <c r="U1162" s="3">
        <v>0</v>
      </c>
      <c r="V1162" s="3">
        <v>3100</v>
      </c>
      <c r="W1162">
        <v>148</v>
      </c>
      <c r="X1162" s="4">
        <v>42949</v>
      </c>
      <c r="Y1162">
        <v>147</v>
      </c>
      <c r="Z1162" s="10">
        <f t="shared" si="115"/>
        <v>-3100</v>
      </c>
      <c r="AA1162" s="10">
        <f t="shared" si="114"/>
        <v>3100</v>
      </c>
      <c r="AB1162" t="str">
        <f t="shared" si="111"/>
        <v/>
      </c>
      <c r="AC1162">
        <f t="shared" si="112"/>
        <v>-933670</v>
      </c>
      <c r="AD1162">
        <f t="shared" si="113"/>
        <v>2.6315789473684181E-2</v>
      </c>
      <c r="AE1162" s="15">
        <v>42949</v>
      </c>
      <c r="AF1162" s="9">
        <v>2.7855765676254585E-3</v>
      </c>
      <c r="AG1162" s="12" t="s">
        <v>962</v>
      </c>
      <c r="AH1162" s="20">
        <v>42947.998611111114</v>
      </c>
      <c r="AI1162" s="12">
        <v>152</v>
      </c>
      <c r="AJ1162" s="12">
        <v>-12</v>
      </c>
      <c r="AK1162" s="12">
        <v>-7.3200000000000001E-2</v>
      </c>
      <c r="AL1162" s="17">
        <v>8100</v>
      </c>
      <c r="AM1162" s="17">
        <v>0.26506024096385544</v>
      </c>
      <c r="AN1162" s="9"/>
      <c r="AO1162" s="9"/>
      <c r="AP1162" s="17">
        <v>65.14</v>
      </c>
      <c r="AQ1162" s="17">
        <v>11284</v>
      </c>
      <c r="AR1162" s="17">
        <v>0.82978723404255317</v>
      </c>
      <c r="AS1162" s="17">
        <v>7.2999999999999995E-2</v>
      </c>
      <c r="AT1162" s="17">
        <v>0.57352941176470584</v>
      </c>
      <c r="AU1162" s="12">
        <v>0.39826839826839827</v>
      </c>
      <c r="AV1162" s="12">
        <v>1.2</v>
      </c>
      <c r="AY1162" s="12">
        <v>67974560</v>
      </c>
      <c r="BA1162" s="12">
        <v>0</v>
      </c>
      <c r="BD1162" s="12">
        <v>0.26506024096385544</v>
      </c>
      <c r="BE1162" s="12">
        <v>0.82978723404255317</v>
      </c>
      <c r="BF1162" s="12">
        <v>0.57352941176470584</v>
      </c>
      <c r="BG1162" s="12">
        <v>0.39826839826839827</v>
      </c>
      <c r="BH1162" s="12">
        <v>4.0000000000000001E-3</v>
      </c>
      <c r="BI1162" s="12">
        <v>7.2999999999999995E-2</v>
      </c>
      <c r="BJ1162" s="12">
        <v>0</v>
      </c>
      <c r="BK1162" s="12">
        <v>0.52300000000000002</v>
      </c>
      <c r="BL1162" s="12">
        <v>632</v>
      </c>
      <c r="BM1162" s="12">
        <v>227</v>
      </c>
      <c r="BN1162" s="12">
        <v>4</v>
      </c>
      <c r="BO1162" s="12">
        <v>1597</v>
      </c>
      <c r="BP1162" s="12">
        <v>148</v>
      </c>
      <c r="BQ1162" s="12">
        <v>-191</v>
      </c>
      <c r="BR1162" s="12">
        <v>194</v>
      </c>
      <c r="BS1162" s="12">
        <v>404</v>
      </c>
      <c r="BT1162" s="12">
        <v>0.19273662761633975</v>
      </c>
      <c r="BU1162" s="12">
        <v>0.66596430300108134</v>
      </c>
      <c r="BV1162" s="12">
        <v>0.75020560829186489</v>
      </c>
      <c r="BW1162" s="12">
        <v>0.70363592916846152</v>
      </c>
      <c r="BX1162" s="12">
        <v>0.5402688865485249</v>
      </c>
      <c r="BY1162" s="12">
        <v>1629.5</v>
      </c>
      <c r="BZ1162" s="12">
        <v>0</v>
      </c>
      <c r="CB1162" s="12">
        <v>5.6538839724680434E-2</v>
      </c>
      <c r="CC1162" s="12">
        <v>19970</v>
      </c>
      <c r="CD1162" s="12">
        <v>19970</v>
      </c>
      <c r="CE1162" s="12">
        <v>4.6881089575694084</v>
      </c>
      <c r="CH1162" s="22">
        <v>42947</v>
      </c>
      <c r="CI1162">
        <v>166</v>
      </c>
      <c r="CJ1162">
        <v>166</v>
      </c>
      <c r="CK1162">
        <v>162</v>
      </c>
      <c r="CL1162">
        <v>164</v>
      </c>
      <c r="CM1162" s="22">
        <v>42948</v>
      </c>
      <c r="CN1162">
        <v>148</v>
      </c>
      <c r="CO1162">
        <v>149</v>
      </c>
      <c r="CP1162">
        <v>146</v>
      </c>
      <c r="CQ1162">
        <v>147</v>
      </c>
      <c r="CR1162" s="22">
        <v>42949</v>
      </c>
      <c r="CS1162">
        <v>150</v>
      </c>
      <c r="CT1162">
        <v>152</v>
      </c>
      <c r="CU1162">
        <v>149</v>
      </c>
      <c r="CV1162">
        <v>151</v>
      </c>
    </row>
    <row r="1163" spans="1:100">
      <c r="A1163" s="22">
        <v>42947</v>
      </c>
      <c r="B1163">
        <v>90</v>
      </c>
      <c r="C1163">
        <v>91</v>
      </c>
      <c r="D1163">
        <v>89</v>
      </c>
      <c r="E1163">
        <v>91</v>
      </c>
      <c r="F1163" s="23">
        <f t="shared" si="116"/>
        <v>1.1111111111111072E-2</v>
      </c>
      <c r="G1163" s="22">
        <v>42948</v>
      </c>
      <c r="H1163">
        <v>92</v>
      </c>
      <c r="I1163">
        <v>93</v>
      </c>
      <c r="J1163">
        <v>90</v>
      </c>
      <c r="K1163">
        <v>91</v>
      </c>
      <c r="L1163" s="22">
        <v>42949</v>
      </c>
      <c r="M1163">
        <v>91</v>
      </c>
      <c r="N1163" s="4">
        <v>42948</v>
      </c>
      <c r="O1163" s="3" t="s">
        <v>15</v>
      </c>
      <c r="P1163" s="3">
        <v>5805</v>
      </c>
      <c r="Q1163" s="3" t="s">
        <v>531</v>
      </c>
      <c r="R1163" s="3" t="s">
        <v>17</v>
      </c>
      <c r="S1163" s="3">
        <v>0.05</v>
      </c>
      <c r="T1163" s="3">
        <v>1</v>
      </c>
      <c r="U1163" s="3">
        <v>0</v>
      </c>
      <c r="V1163" s="3">
        <v>6000</v>
      </c>
      <c r="W1163">
        <v>92</v>
      </c>
      <c r="X1163" s="4">
        <v>42949</v>
      </c>
      <c r="Y1163">
        <v>91</v>
      </c>
      <c r="Z1163" s="10">
        <f t="shared" si="115"/>
        <v>-6000</v>
      </c>
      <c r="AA1163" s="10">
        <f t="shared" si="114"/>
        <v>6000</v>
      </c>
      <c r="AB1163">
        <f t="shared" si="111"/>
        <v>-6000</v>
      </c>
      <c r="AC1163">
        <f t="shared" si="112"/>
        <v>-939670</v>
      </c>
      <c r="AD1163">
        <f t="shared" si="113"/>
        <v>3.157894736842104E-2</v>
      </c>
      <c r="AE1163" s="15">
        <v>42949</v>
      </c>
      <c r="AF1163" s="9">
        <v>2.7855765676254585E-3</v>
      </c>
      <c r="AG1163" s="12" t="s">
        <v>962</v>
      </c>
      <c r="AH1163" s="20">
        <v>42947.996527777781</v>
      </c>
      <c r="AI1163" s="12">
        <v>95</v>
      </c>
      <c r="AJ1163" s="12">
        <v>4</v>
      </c>
      <c r="AK1163" s="12">
        <v>4.3999999999999997E-2</v>
      </c>
      <c r="AL1163" s="17">
        <v>8000</v>
      </c>
      <c r="AM1163" s="17">
        <v>0.13333333333333333</v>
      </c>
      <c r="AN1163" s="9"/>
      <c r="AO1163" s="9"/>
      <c r="AP1163" s="17">
        <v>9.65</v>
      </c>
      <c r="AQ1163" s="17">
        <v>27744</v>
      </c>
      <c r="AR1163" s="17">
        <v>0.83333333333333337</v>
      </c>
      <c r="AS1163" s="17">
        <v>0.314</v>
      </c>
      <c r="AT1163" s="17">
        <v>0.8571428571428571</v>
      </c>
      <c r="AU1163" s="12">
        <v>0.88888888888888884</v>
      </c>
      <c r="AV1163" s="12">
        <v>0</v>
      </c>
      <c r="AY1163" s="12">
        <v>308268611</v>
      </c>
      <c r="BA1163" s="12">
        <v>0.8</v>
      </c>
      <c r="BD1163" s="12">
        <v>0.13333333333333333</v>
      </c>
      <c r="BE1163" s="12">
        <v>0.83333333333333337</v>
      </c>
      <c r="BF1163" s="12">
        <v>0.8571428571428571</v>
      </c>
      <c r="BG1163" s="12">
        <v>0.88888888888888884</v>
      </c>
      <c r="BH1163" s="12">
        <v>0.26700000000000002</v>
      </c>
      <c r="BI1163" s="12">
        <v>0.314</v>
      </c>
      <c r="BJ1163" s="12">
        <v>1.7999999999999999E-2</v>
      </c>
      <c r="BK1163" s="12">
        <v>0.378</v>
      </c>
      <c r="BL1163" s="12">
        <v>5385</v>
      </c>
      <c r="BM1163" s="12">
        <v>-3913</v>
      </c>
      <c r="BN1163" s="12">
        <v>-718</v>
      </c>
      <c r="BO1163" s="12">
        <v>8223</v>
      </c>
      <c r="BP1163" s="12">
        <v>111</v>
      </c>
      <c r="BQ1163" s="12">
        <v>-4299</v>
      </c>
      <c r="BR1163" s="12">
        <v>557</v>
      </c>
      <c r="BS1163" s="12">
        <v>7205</v>
      </c>
      <c r="BT1163" s="12">
        <v>0.19273662761633975</v>
      </c>
      <c r="BU1163" s="12">
        <v>0.66596430300108134</v>
      </c>
      <c r="BV1163" s="12">
        <v>0.75020560829186489</v>
      </c>
      <c r="BW1163" s="12">
        <v>0.70363592916846152</v>
      </c>
      <c r="BX1163" s="12">
        <v>0.5402688865485249</v>
      </c>
      <c r="BY1163" s="12">
        <v>1629.5</v>
      </c>
      <c r="BZ1163" s="12">
        <v>0.8</v>
      </c>
      <c r="CB1163" s="12">
        <v>5.6538839724680434E-2</v>
      </c>
      <c r="CC1163" s="12">
        <v>19970</v>
      </c>
      <c r="CD1163" s="12">
        <v>19970</v>
      </c>
      <c r="CE1163" s="12">
        <v>2.3582608695652172</v>
      </c>
      <c r="CH1163" s="22">
        <v>42947</v>
      </c>
      <c r="CI1163">
        <v>90</v>
      </c>
      <c r="CJ1163">
        <v>91</v>
      </c>
      <c r="CK1163">
        <v>89</v>
      </c>
      <c r="CL1163">
        <v>91</v>
      </c>
      <c r="CM1163" s="22">
        <v>42948</v>
      </c>
      <c r="CN1163">
        <v>92</v>
      </c>
      <c r="CO1163">
        <v>93</v>
      </c>
      <c r="CP1163">
        <v>90</v>
      </c>
      <c r="CQ1163">
        <v>91</v>
      </c>
      <c r="CR1163" s="22">
        <v>42949</v>
      </c>
      <c r="CS1163">
        <v>91</v>
      </c>
      <c r="CT1163">
        <v>91</v>
      </c>
      <c r="CU1163">
        <v>90</v>
      </c>
      <c r="CV1163">
        <v>91</v>
      </c>
    </row>
    <row r="1164" spans="1:100">
      <c r="A1164" s="22">
        <v>42947</v>
      </c>
      <c r="B1164">
        <v>713</v>
      </c>
      <c r="C1164">
        <v>720</v>
      </c>
      <c r="D1164">
        <v>706</v>
      </c>
      <c r="E1164">
        <v>715</v>
      </c>
      <c r="F1164" s="23">
        <f t="shared" si="116"/>
        <v>2.8050490883591017E-3</v>
      </c>
      <c r="G1164" s="22">
        <v>42948</v>
      </c>
      <c r="H1164">
        <v>745</v>
      </c>
      <c r="I1164">
        <v>746</v>
      </c>
      <c r="J1164">
        <v>691</v>
      </c>
      <c r="K1164">
        <v>722</v>
      </c>
      <c r="L1164" s="22">
        <v>42949</v>
      </c>
      <c r="M1164">
        <v>716</v>
      </c>
      <c r="N1164" s="4">
        <v>42948</v>
      </c>
      <c r="O1164" s="3" t="s">
        <v>15</v>
      </c>
      <c r="P1164" s="3">
        <v>5301</v>
      </c>
      <c r="Q1164" s="3" t="s">
        <v>532</v>
      </c>
      <c r="R1164" s="3" t="s">
        <v>17</v>
      </c>
      <c r="S1164" s="3">
        <v>0.05</v>
      </c>
      <c r="T1164" s="3">
        <v>1</v>
      </c>
      <c r="U1164" s="3">
        <v>0</v>
      </c>
      <c r="V1164" s="3">
        <v>700</v>
      </c>
      <c r="W1164">
        <v>745</v>
      </c>
      <c r="X1164" s="4">
        <v>42949</v>
      </c>
      <c r="Y1164">
        <v>722</v>
      </c>
      <c r="Z1164" s="10">
        <f t="shared" si="115"/>
        <v>-16100</v>
      </c>
      <c r="AA1164" s="10">
        <f t="shared" si="114"/>
        <v>16100</v>
      </c>
      <c r="AB1164">
        <f t="shared" si="111"/>
        <v>-16100</v>
      </c>
      <c r="AC1164">
        <f t="shared" si="112"/>
        <v>-955770</v>
      </c>
      <c r="AD1164">
        <f t="shared" si="113"/>
        <v>4.4871794871794823E-2</v>
      </c>
      <c r="AE1164" s="15">
        <v>42949</v>
      </c>
      <c r="AF1164" s="9">
        <v>2.7855765676254585E-3</v>
      </c>
      <c r="AG1164" s="12" t="s">
        <v>962</v>
      </c>
      <c r="AH1164" s="20">
        <v>42947.996527777781</v>
      </c>
      <c r="AI1164" s="12">
        <v>780</v>
      </c>
      <c r="AJ1164" s="12">
        <v>65</v>
      </c>
      <c r="AK1164" s="12">
        <v>9.0899999999999995E-2</v>
      </c>
      <c r="AL1164" s="17">
        <v>6600</v>
      </c>
      <c r="AM1164" s="17">
        <v>0.40363128491620109</v>
      </c>
      <c r="AN1164" s="17">
        <v>1</v>
      </c>
      <c r="AO1164" s="17">
        <v>0</v>
      </c>
      <c r="AP1164" s="17">
        <v>1.02</v>
      </c>
      <c r="AQ1164" s="17">
        <v>161059</v>
      </c>
      <c r="AR1164" s="17">
        <v>0.88169014084507047</v>
      </c>
      <c r="AS1164" s="17">
        <v>0.183</v>
      </c>
      <c r="AT1164" s="17">
        <v>0.91891891891891897</v>
      </c>
      <c r="AU1164" s="12">
        <v>0.91938579654510555</v>
      </c>
      <c r="AV1164" s="12">
        <v>1.1200000000000001</v>
      </c>
      <c r="AY1164" s="12">
        <v>224943104</v>
      </c>
      <c r="BA1164" s="12">
        <v>0.76623376623376627</v>
      </c>
      <c r="BD1164" s="12">
        <v>0.40363128491620109</v>
      </c>
      <c r="BE1164" s="12">
        <v>0.88169014084507047</v>
      </c>
      <c r="BF1164" s="12">
        <v>0.91891891891891897</v>
      </c>
      <c r="BG1164" s="12">
        <v>0.91938579654510555</v>
      </c>
      <c r="BH1164" s="12">
        <v>0.2</v>
      </c>
      <c r="BI1164" s="12">
        <v>0.183</v>
      </c>
      <c r="BJ1164" s="12">
        <v>0.11799999999999999</v>
      </c>
      <c r="BK1164" s="12">
        <v>0.378</v>
      </c>
      <c r="BL1164" s="12">
        <v>116</v>
      </c>
      <c r="BM1164" s="12">
        <v>-107</v>
      </c>
      <c r="BN1164" s="12">
        <v>14</v>
      </c>
      <c r="BO1164" s="12">
        <v>160</v>
      </c>
      <c r="BP1164" s="12">
        <v>88</v>
      </c>
      <c r="BQ1164" s="12">
        <v>-127</v>
      </c>
      <c r="BR1164" s="12">
        <v>-36</v>
      </c>
      <c r="BS1164" s="12">
        <v>118</v>
      </c>
      <c r="BT1164" s="12">
        <v>0.19273662761633975</v>
      </c>
      <c r="BU1164" s="12">
        <v>0.66596430300108134</v>
      </c>
      <c r="BV1164" s="12">
        <v>0.75020560829186489</v>
      </c>
      <c r="BW1164" s="12">
        <v>0.70363592916846152</v>
      </c>
      <c r="BX1164" s="12">
        <v>0.5402688865485249</v>
      </c>
      <c r="BY1164" s="12">
        <v>1629.5</v>
      </c>
      <c r="BZ1164" s="12">
        <v>0.76623376623376627</v>
      </c>
      <c r="CB1164" s="12">
        <v>5.6538839724680434E-2</v>
      </c>
      <c r="CC1164" s="12">
        <v>19970</v>
      </c>
      <c r="CD1164" s="12">
        <v>19970</v>
      </c>
      <c r="CE1164" s="12">
        <v>7.1390089871265481</v>
      </c>
      <c r="CH1164" s="22">
        <v>42947</v>
      </c>
      <c r="CI1164">
        <v>713</v>
      </c>
      <c r="CJ1164">
        <v>720</v>
      </c>
      <c r="CK1164">
        <v>706</v>
      </c>
      <c r="CL1164">
        <v>715</v>
      </c>
      <c r="CM1164" s="22">
        <v>42948</v>
      </c>
      <c r="CN1164">
        <v>745</v>
      </c>
      <c r="CO1164">
        <v>746</v>
      </c>
      <c r="CP1164">
        <v>691</v>
      </c>
      <c r="CQ1164">
        <v>722</v>
      </c>
      <c r="CR1164" s="22">
        <v>42949</v>
      </c>
      <c r="CS1164">
        <v>716</v>
      </c>
      <c r="CT1164">
        <v>759</v>
      </c>
      <c r="CU1164">
        <v>702</v>
      </c>
      <c r="CV1164">
        <v>750</v>
      </c>
    </row>
    <row r="1165" spans="1:100">
      <c r="A1165" s="22">
        <v>42948</v>
      </c>
      <c r="B1165">
        <v>22</v>
      </c>
      <c r="C1165">
        <v>23</v>
      </c>
      <c r="D1165">
        <v>18</v>
      </c>
      <c r="E1165">
        <v>18</v>
      </c>
      <c r="F1165" s="23">
        <f t="shared" si="116"/>
        <v>-0.18181818181818177</v>
      </c>
      <c r="G1165" s="22">
        <v>42949</v>
      </c>
      <c r="H1165">
        <v>20</v>
      </c>
      <c r="I1165">
        <v>24</v>
      </c>
      <c r="J1165">
        <v>20</v>
      </c>
      <c r="K1165">
        <v>23</v>
      </c>
      <c r="L1165" s="22">
        <v>42950</v>
      </c>
      <c r="M1165">
        <v>23</v>
      </c>
      <c r="N1165" s="4">
        <v>42949</v>
      </c>
      <c r="O1165" s="3" t="s">
        <v>15</v>
      </c>
      <c r="P1165" s="3">
        <v>9318</v>
      </c>
      <c r="Q1165" s="3" t="s">
        <v>71</v>
      </c>
      <c r="R1165" s="3" t="s">
        <v>17</v>
      </c>
      <c r="S1165" s="3">
        <v>0.05</v>
      </c>
      <c r="T1165" s="3">
        <v>2</v>
      </c>
      <c r="U1165" s="3">
        <v>0</v>
      </c>
      <c r="V1165" s="3">
        <v>27800</v>
      </c>
      <c r="W1165">
        <v>20</v>
      </c>
      <c r="X1165" s="4">
        <v>42950</v>
      </c>
      <c r="Y1165">
        <v>23</v>
      </c>
      <c r="Z1165" s="10">
        <f t="shared" si="115"/>
        <v>83400</v>
      </c>
      <c r="AA1165" s="10">
        <f t="shared" si="114"/>
        <v>83400</v>
      </c>
      <c r="AB1165" t="str">
        <f t="shared" ref="AB1165:AB1228" si="117">IF(AND(O1165="夜間上昇",T1165=1,AF1165&gt;0),Z1165,"")</f>
        <v/>
      </c>
      <c r="AC1165">
        <f t="shared" si="112"/>
        <v>-955770</v>
      </c>
      <c r="AD1165">
        <f t="shared" si="113"/>
        <v>0</v>
      </c>
      <c r="AE1165" s="15">
        <v>42950</v>
      </c>
      <c r="AF1165" s="9">
        <v>3.3255493551722637E-3</v>
      </c>
      <c r="AG1165" s="12" t="s">
        <v>954</v>
      </c>
      <c r="AH1165" s="20">
        <v>42948.998611111114</v>
      </c>
      <c r="AI1165" s="12">
        <v>20</v>
      </c>
      <c r="AJ1165" s="12">
        <v>2</v>
      </c>
      <c r="AK1165" s="12">
        <v>0.1111</v>
      </c>
      <c r="AL1165" s="17">
        <v>1995500</v>
      </c>
      <c r="AM1165" s="17">
        <v>0.69565217391304346</v>
      </c>
      <c r="AN1165" s="9"/>
      <c r="AO1165" s="9"/>
      <c r="AP1165" s="17">
        <v>0</v>
      </c>
      <c r="AQ1165" s="17">
        <v>9127</v>
      </c>
      <c r="AR1165" s="17">
        <v>1</v>
      </c>
      <c r="AS1165" s="17">
        <v>4.7E-2</v>
      </c>
      <c r="AT1165" s="17">
        <v>1</v>
      </c>
      <c r="AU1165" s="12">
        <v>1</v>
      </c>
      <c r="AV1165" s="12">
        <v>0</v>
      </c>
      <c r="AY1165" s="12">
        <v>396835456</v>
      </c>
      <c r="BA1165" s="12">
        <v>1</v>
      </c>
      <c r="BD1165" s="12">
        <v>0.69565217391304346</v>
      </c>
      <c r="BE1165" s="12">
        <v>1</v>
      </c>
      <c r="BF1165" s="12">
        <v>1</v>
      </c>
      <c r="BG1165" s="12">
        <v>1</v>
      </c>
      <c r="BH1165" s="12">
        <v>6.0999999999999999E-2</v>
      </c>
      <c r="BI1165" s="12">
        <v>4.7E-2</v>
      </c>
      <c r="BJ1165" s="12">
        <v>0</v>
      </c>
      <c r="BK1165" s="12">
        <v>0.27800000000000002</v>
      </c>
      <c r="BL1165" s="12">
        <v>-372</v>
      </c>
      <c r="BM1165" s="12">
        <v>-524</v>
      </c>
      <c r="BN1165" s="12">
        <v>916</v>
      </c>
      <c r="BO1165" s="12">
        <v>1248</v>
      </c>
      <c r="BP1165" s="12">
        <v>785</v>
      </c>
      <c r="BQ1165" s="12">
        <v>29</v>
      </c>
      <c r="BR1165" s="12">
        <v>55</v>
      </c>
      <c r="BS1165" s="12">
        <v>1227</v>
      </c>
      <c r="BT1165" s="12">
        <v>0.25832228558361137</v>
      </c>
      <c r="BU1165" s="12">
        <v>0.67129467935254417</v>
      </c>
      <c r="BV1165" s="12">
        <v>0.73572419424001789</v>
      </c>
      <c r="BW1165" s="12">
        <v>0.6892876789503708</v>
      </c>
      <c r="BX1165" s="12">
        <v>0.56549886641758618</v>
      </c>
      <c r="BY1165" s="12">
        <v>1635.5</v>
      </c>
      <c r="BZ1165" s="12">
        <v>1</v>
      </c>
      <c r="CB1165" s="12">
        <v>5.6538839724680434E-2</v>
      </c>
      <c r="CC1165" s="12">
        <v>19970</v>
      </c>
      <c r="CD1165" s="12">
        <v>20060</v>
      </c>
      <c r="CE1165" s="12">
        <v>12.303969754253307</v>
      </c>
      <c r="CH1165" s="22">
        <v>42948</v>
      </c>
      <c r="CI1165">
        <v>22</v>
      </c>
      <c r="CJ1165">
        <v>23</v>
      </c>
      <c r="CK1165">
        <v>18</v>
      </c>
      <c r="CL1165">
        <v>18</v>
      </c>
      <c r="CM1165" s="22">
        <v>42949</v>
      </c>
      <c r="CN1165">
        <v>20</v>
      </c>
      <c r="CO1165">
        <v>24</v>
      </c>
      <c r="CP1165">
        <v>20</v>
      </c>
      <c r="CQ1165">
        <v>23</v>
      </c>
      <c r="CR1165" s="22">
        <v>42950</v>
      </c>
      <c r="CS1165">
        <v>23</v>
      </c>
      <c r="CT1165">
        <v>24</v>
      </c>
      <c r="CU1165">
        <v>21</v>
      </c>
      <c r="CV1165">
        <v>23</v>
      </c>
    </row>
    <row r="1166" spans="1:100">
      <c r="A1166" s="22">
        <v>42948</v>
      </c>
      <c r="B1166">
        <v>7</v>
      </c>
      <c r="C1166">
        <v>7</v>
      </c>
      <c r="D1166">
        <v>6</v>
      </c>
      <c r="E1166">
        <v>7</v>
      </c>
      <c r="F1166" s="23">
        <f t="shared" si="116"/>
        <v>0</v>
      </c>
      <c r="G1166" s="22">
        <v>42949</v>
      </c>
      <c r="H1166">
        <v>7</v>
      </c>
      <c r="I1166">
        <v>7</v>
      </c>
      <c r="J1166">
        <v>6</v>
      </c>
      <c r="K1166">
        <v>7</v>
      </c>
      <c r="L1166" s="22">
        <v>42950</v>
      </c>
      <c r="M1166">
        <v>6</v>
      </c>
      <c r="N1166" s="4">
        <v>42949</v>
      </c>
      <c r="O1166" s="3" t="s">
        <v>11</v>
      </c>
      <c r="P1166" s="3">
        <v>8107</v>
      </c>
      <c r="Q1166" s="3" t="s">
        <v>137</v>
      </c>
      <c r="R1166" s="3" t="s">
        <v>13</v>
      </c>
      <c r="S1166" s="3">
        <v>0.05</v>
      </c>
      <c r="T1166" s="3">
        <v>1</v>
      </c>
      <c r="U1166" s="3">
        <v>0</v>
      </c>
      <c r="V1166" s="3">
        <v>72000</v>
      </c>
      <c r="W1166">
        <v>7</v>
      </c>
      <c r="X1166" s="4">
        <v>42950</v>
      </c>
      <c r="Y1166">
        <v>7</v>
      </c>
      <c r="Z1166" s="10">
        <f t="shared" si="115"/>
        <v>0</v>
      </c>
      <c r="AA1166" s="10">
        <f t="shared" si="114"/>
        <v>0</v>
      </c>
      <c r="AB1166" t="str">
        <f t="shared" si="117"/>
        <v/>
      </c>
      <c r="AC1166">
        <f t="shared" si="112"/>
        <v>-955770</v>
      </c>
      <c r="AD1166">
        <f t="shared" si="113"/>
        <v>6.0606060606060552E-2</v>
      </c>
      <c r="AE1166" s="15">
        <v>42950</v>
      </c>
      <c r="AF1166" s="9">
        <v>3.3255493551722637E-3</v>
      </c>
      <c r="AG1166" s="12" t="s">
        <v>962</v>
      </c>
      <c r="AH1166" s="20">
        <v>42948.987500000003</v>
      </c>
      <c r="AI1166" s="12">
        <v>6.6</v>
      </c>
      <c r="AJ1166" s="12">
        <v>-0.4</v>
      </c>
      <c r="AK1166" s="12">
        <v>-5.7099999999999998E-2</v>
      </c>
      <c r="AL1166" s="17">
        <v>378000</v>
      </c>
      <c r="AM1166" s="17">
        <v>0.33333333333333331</v>
      </c>
      <c r="AN1166" s="9"/>
      <c r="AO1166" s="9"/>
      <c r="AP1166" s="17">
        <v>0</v>
      </c>
      <c r="AQ1166" s="17">
        <v>5341</v>
      </c>
      <c r="AR1166" s="17">
        <v>0</v>
      </c>
      <c r="AS1166" s="17">
        <v>0.19700000000000001</v>
      </c>
      <c r="AT1166" s="17">
        <v>0</v>
      </c>
      <c r="AU1166" s="12">
        <v>0</v>
      </c>
      <c r="AV1166" s="12">
        <v>0</v>
      </c>
      <c r="AY1166" s="12">
        <v>890093101</v>
      </c>
      <c r="BA1166" s="12">
        <v>1</v>
      </c>
      <c r="BD1166" s="12">
        <v>0.33333333333333331</v>
      </c>
      <c r="BE1166" s="12">
        <v>0</v>
      </c>
      <c r="BF1166" s="12">
        <v>0</v>
      </c>
      <c r="BG1166" s="12">
        <v>0</v>
      </c>
      <c r="BH1166" s="12">
        <v>1.9E-2</v>
      </c>
      <c r="BI1166" s="12">
        <v>0.19700000000000001</v>
      </c>
      <c r="BJ1166" s="12">
        <v>3.4000000000000002E-2</v>
      </c>
      <c r="BK1166" s="12">
        <v>8.3000000000000004E-2</v>
      </c>
      <c r="BL1166" s="12">
        <v>147</v>
      </c>
      <c r="BM1166" s="12">
        <v>-29</v>
      </c>
      <c r="BN1166" s="12">
        <v>421</v>
      </c>
      <c r="BO1166" s="12">
        <v>771</v>
      </c>
      <c r="BP1166" s="12">
        <v>70</v>
      </c>
      <c r="BQ1166" s="12">
        <v>-20</v>
      </c>
      <c r="BR1166" s="12">
        <v>71</v>
      </c>
      <c r="BS1166" s="12">
        <v>229</v>
      </c>
      <c r="BT1166" s="12">
        <v>0.19273662761633975</v>
      </c>
      <c r="BU1166" s="12">
        <v>0.66596430300108134</v>
      </c>
      <c r="BV1166" s="12">
        <v>0.75020560829186489</v>
      </c>
      <c r="BW1166" s="12">
        <v>0.70363592916846152</v>
      </c>
      <c r="BX1166" s="12">
        <v>0.56968637241593389</v>
      </c>
      <c r="BY1166" s="12">
        <v>1635.5</v>
      </c>
      <c r="BZ1166" s="12">
        <v>1</v>
      </c>
      <c r="CB1166" s="12">
        <v>5.6538839724680434E-2</v>
      </c>
      <c r="CC1166" s="12">
        <v>19970</v>
      </c>
      <c r="CD1166" s="12">
        <v>20060</v>
      </c>
      <c r="CE1166" s="12">
        <v>5.8956521739130432</v>
      </c>
      <c r="CH1166" s="22">
        <v>42948</v>
      </c>
      <c r="CI1166">
        <v>7</v>
      </c>
      <c r="CJ1166">
        <v>7</v>
      </c>
      <c r="CK1166">
        <v>6</v>
      </c>
      <c r="CL1166">
        <v>7</v>
      </c>
      <c r="CM1166" s="22">
        <v>42949</v>
      </c>
      <c r="CN1166">
        <v>7</v>
      </c>
      <c r="CO1166">
        <v>7</v>
      </c>
      <c r="CP1166">
        <v>6</v>
      </c>
      <c r="CQ1166">
        <v>7</v>
      </c>
      <c r="CR1166" s="22">
        <v>42950</v>
      </c>
      <c r="CS1166">
        <v>6</v>
      </c>
      <c r="CT1166">
        <v>7</v>
      </c>
      <c r="CU1166">
        <v>6</v>
      </c>
      <c r="CV1166">
        <v>6</v>
      </c>
    </row>
    <row r="1167" spans="1:100">
      <c r="A1167" s="22">
        <v>42948</v>
      </c>
      <c r="B1167">
        <v>486</v>
      </c>
      <c r="C1167">
        <v>486</v>
      </c>
      <c r="D1167">
        <v>486</v>
      </c>
      <c r="E1167">
        <v>486</v>
      </c>
      <c r="F1167" s="23">
        <f t="shared" si="116"/>
        <v>0</v>
      </c>
      <c r="G1167" s="22">
        <v>42949</v>
      </c>
      <c r="H1167">
        <v>454</v>
      </c>
      <c r="I1167">
        <v>457</v>
      </c>
      <c r="J1167">
        <v>406</v>
      </c>
      <c r="K1167">
        <v>421</v>
      </c>
      <c r="L1167" s="22">
        <v>42950</v>
      </c>
      <c r="M1167">
        <v>429</v>
      </c>
      <c r="N1167" s="4">
        <v>42949</v>
      </c>
      <c r="O1167" s="3" t="s">
        <v>11</v>
      </c>
      <c r="P1167" s="3">
        <v>6181</v>
      </c>
      <c r="Q1167" s="3" t="s">
        <v>321</v>
      </c>
      <c r="R1167" s="3" t="s">
        <v>13</v>
      </c>
      <c r="S1167" s="3">
        <v>0.05</v>
      </c>
      <c r="T1167" s="3">
        <v>2</v>
      </c>
      <c r="U1167" s="3">
        <v>0</v>
      </c>
      <c r="V1167" s="3">
        <v>1100</v>
      </c>
      <c r="W1167">
        <v>454</v>
      </c>
      <c r="X1167" s="4">
        <v>42950</v>
      </c>
      <c r="Y1167">
        <v>421</v>
      </c>
      <c r="Z1167" s="10">
        <f t="shared" si="115"/>
        <v>-36300</v>
      </c>
      <c r="AA1167" s="10">
        <f t="shared" si="114"/>
        <v>36300</v>
      </c>
      <c r="AB1167" t="str">
        <f t="shared" si="117"/>
        <v/>
      </c>
      <c r="AC1167">
        <f t="shared" si="112"/>
        <v>-955770</v>
      </c>
      <c r="AD1167">
        <f t="shared" si="113"/>
        <v>3.1818181818181746E-2</v>
      </c>
      <c r="AE1167" s="15">
        <v>42950</v>
      </c>
      <c r="AF1167" s="9">
        <v>3.3255493551722637E-3</v>
      </c>
      <c r="AG1167" s="12" t="s">
        <v>957</v>
      </c>
      <c r="AH1167" s="20">
        <v>42948.997916666667</v>
      </c>
      <c r="AI1167" s="12">
        <v>440</v>
      </c>
      <c r="AJ1167" s="12">
        <v>-46</v>
      </c>
      <c r="AK1167" s="12">
        <v>-9.4700000000000006E-2</v>
      </c>
      <c r="AL1167" s="17">
        <v>67300</v>
      </c>
      <c r="AM1167" s="17">
        <v>0.21558872305140961</v>
      </c>
      <c r="AN1167" s="9"/>
      <c r="AO1167" s="9"/>
      <c r="AP1167" s="17">
        <v>0</v>
      </c>
      <c r="AQ1167" s="17">
        <v>6000</v>
      </c>
      <c r="AR1167" s="17">
        <v>0.86875000000000002</v>
      </c>
      <c r="AS1167" s="17">
        <v>0</v>
      </c>
      <c r="AT1167" s="17">
        <v>0.75346588544168025</v>
      </c>
      <c r="AU1167" s="12">
        <v>0.28387213510253317</v>
      </c>
      <c r="AV1167" s="12">
        <v>0</v>
      </c>
      <c r="AY1167" s="12">
        <v>9950400</v>
      </c>
      <c r="BA1167" s="12">
        <v>0</v>
      </c>
      <c r="BD1167" s="12">
        <v>0.21558872305140961</v>
      </c>
      <c r="BE1167" s="12">
        <v>0.86875000000000002</v>
      </c>
      <c r="BF1167" s="12">
        <v>0.75346588544168025</v>
      </c>
      <c r="BG1167" s="12">
        <v>0.28387213510253317</v>
      </c>
      <c r="BH1167" s="12">
        <v>0</v>
      </c>
      <c r="BI1167" s="12">
        <v>0</v>
      </c>
      <c r="BJ1167" s="12">
        <v>0</v>
      </c>
      <c r="BK1167" s="12">
        <v>1</v>
      </c>
      <c r="BL1167" s="12">
        <v>167</v>
      </c>
      <c r="BM1167" s="12">
        <v>-129</v>
      </c>
      <c r="BN1167" s="12">
        <v>17</v>
      </c>
      <c r="BO1167" s="12">
        <v>239</v>
      </c>
      <c r="BP1167" s="12">
        <v>-22</v>
      </c>
      <c r="BQ1167" s="12">
        <v>-139</v>
      </c>
      <c r="BR1167" s="12">
        <v>87</v>
      </c>
      <c r="BS1167" s="12">
        <v>183</v>
      </c>
      <c r="BT1167" s="12">
        <v>0.38040128767408782</v>
      </c>
      <c r="BU1167" s="12">
        <v>0.50084191969669323</v>
      </c>
      <c r="BV1167" s="12">
        <v>0.53473528558651873</v>
      </c>
      <c r="BW1167" s="12">
        <v>0.48722847277490738</v>
      </c>
      <c r="BX1167" s="12">
        <v>0.27967369152538996</v>
      </c>
      <c r="BY1167" s="12">
        <v>1635.5</v>
      </c>
      <c r="BZ1167" s="12">
        <v>0</v>
      </c>
      <c r="CB1167" s="12">
        <v>5.6538839724680434E-2</v>
      </c>
      <c r="CC1167" s="12">
        <v>19970</v>
      </c>
      <c r="CD1167" s="12">
        <v>20060</v>
      </c>
      <c r="CE1167" s="12">
        <v>3.8131083711875404</v>
      </c>
      <c r="CH1167" s="22">
        <v>42948</v>
      </c>
      <c r="CI1167">
        <v>486</v>
      </c>
      <c r="CJ1167">
        <v>486</v>
      </c>
      <c r="CK1167">
        <v>486</v>
      </c>
      <c r="CL1167">
        <v>486</v>
      </c>
      <c r="CM1167" s="22">
        <v>42949</v>
      </c>
      <c r="CN1167">
        <v>454</v>
      </c>
      <c r="CO1167">
        <v>457</v>
      </c>
      <c r="CP1167">
        <v>406</v>
      </c>
      <c r="CQ1167">
        <v>421</v>
      </c>
      <c r="CR1167" s="22">
        <v>42950</v>
      </c>
      <c r="CS1167">
        <v>429</v>
      </c>
      <c r="CT1167">
        <v>431</v>
      </c>
      <c r="CU1167">
        <v>409</v>
      </c>
      <c r="CV1167">
        <v>415</v>
      </c>
    </row>
    <row r="1168" spans="1:100">
      <c r="A1168" s="22">
        <v>42948</v>
      </c>
      <c r="B1168">
        <v>184</v>
      </c>
      <c r="C1168">
        <v>192</v>
      </c>
      <c r="D1168">
        <v>176</v>
      </c>
      <c r="E1168">
        <v>177</v>
      </c>
      <c r="F1168" s="23">
        <f t="shared" si="116"/>
        <v>-3.8043478260869512E-2</v>
      </c>
      <c r="G1168" s="22">
        <v>42949</v>
      </c>
      <c r="H1168">
        <v>184</v>
      </c>
      <c r="I1168">
        <v>191</v>
      </c>
      <c r="J1168">
        <v>180</v>
      </c>
      <c r="K1168">
        <v>184</v>
      </c>
      <c r="L1168" s="22">
        <v>42950</v>
      </c>
      <c r="M1168">
        <v>184</v>
      </c>
      <c r="N1168" s="4">
        <v>42949</v>
      </c>
      <c r="O1168" s="3" t="s">
        <v>15</v>
      </c>
      <c r="P1168" s="3">
        <v>8704</v>
      </c>
      <c r="Q1168" s="3" t="s">
        <v>85</v>
      </c>
      <c r="R1168" s="3" t="s">
        <v>17</v>
      </c>
      <c r="S1168" s="3">
        <v>0.05</v>
      </c>
      <c r="T1168" s="3">
        <v>1</v>
      </c>
      <c r="U1168" s="3">
        <v>0</v>
      </c>
      <c r="V1168" s="3">
        <v>2900</v>
      </c>
      <c r="W1168">
        <v>184</v>
      </c>
      <c r="X1168" s="4">
        <v>42950</v>
      </c>
      <c r="Y1168">
        <v>184</v>
      </c>
      <c r="Z1168" s="10">
        <f t="shared" si="115"/>
        <v>0</v>
      </c>
      <c r="AA1168" s="10">
        <f t="shared" si="114"/>
        <v>0</v>
      </c>
      <c r="AB1168">
        <f t="shared" si="117"/>
        <v>0</v>
      </c>
      <c r="AC1168">
        <f t="shared" si="112"/>
        <v>-955770</v>
      </c>
      <c r="AD1168">
        <f t="shared" si="113"/>
        <v>5.464480874316946E-3</v>
      </c>
      <c r="AE1168" s="15">
        <v>42950</v>
      </c>
      <c r="AF1168" s="9">
        <v>3.3255493551722637E-3</v>
      </c>
      <c r="AG1168" s="12" t="s">
        <v>960</v>
      </c>
      <c r="AH1168" s="20">
        <v>42948.996527777781</v>
      </c>
      <c r="AI1168" s="12">
        <v>183</v>
      </c>
      <c r="AJ1168" s="12">
        <v>6</v>
      </c>
      <c r="AK1168" s="12">
        <v>3.39E-2</v>
      </c>
      <c r="AL1168" s="17">
        <v>25500</v>
      </c>
      <c r="AM1168" s="17">
        <v>1.0228310502283104</v>
      </c>
      <c r="AN1168" s="9"/>
      <c r="AO1168" s="9"/>
      <c r="AP1168" s="17">
        <v>27249.4</v>
      </c>
      <c r="AQ1168" s="17">
        <v>18789</v>
      </c>
      <c r="AR1168" s="17">
        <v>0.41836734693877553</v>
      </c>
      <c r="AS1168" s="17">
        <v>9.7000000000000003E-2</v>
      </c>
      <c r="AT1168" s="17">
        <v>0.45714285714285713</v>
      </c>
      <c r="AU1168" s="12">
        <v>0.41176470588235292</v>
      </c>
      <c r="AV1168" s="12" t="s">
        <v>988</v>
      </c>
      <c r="AY1168" s="12">
        <v>85793736</v>
      </c>
      <c r="BA1168" s="12">
        <v>4.4871794871794872E-2</v>
      </c>
      <c r="BD1168" s="12">
        <v>1.0228310502283104</v>
      </c>
      <c r="BE1168" s="12">
        <v>0.41836734693877553</v>
      </c>
      <c r="BF1168" s="12">
        <v>0.45714285714285713</v>
      </c>
      <c r="BG1168" s="12">
        <v>0.41176470588235292</v>
      </c>
      <c r="BH1168" s="12">
        <v>4.0000000000000001E-3</v>
      </c>
      <c r="BI1168" s="12">
        <v>9.7000000000000003E-2</v>
      </c>
      <c r="BJ1168" s="12">
        <v>0</v>
      </c>
      <c r="BK1168" s="12">
        <v>0.68600000000000005</v>
      </c>
      <c r="BL1168" s="12">
        <v>125</v>
      </c>
      <c r="BM1168" s="12">
        <v>186</v>
      </c>
      <c r="BN1168" s="12">
        <v>-238</v>
      </c>
      <c r="BO1168" s="12">
        <v>444</v>
      </c>
      <c r="BP1168" s="12">
        <v>206</v>
      </c>
      <c r="BQ1168" s="12">
        <v>-364</v>
      </c>
      <c r="BR1168" s="12">
        <v>15</v>
      </c>
      <c r="BS1168" s="12">
        <v>370</v>
      </c>
      <c r="BT1168" s="12">
        <v>0.2551237937982454</v>
      </c>
      <c r="BU1168" s="12">
        <v>0.64433622509746069</v>
      </c>
      <c r="BV1168" s="12">
        <v>0.69345397977174561</v>
      </c>
      <c r="BW1168" s="12">
        <v>0.63924960779050199</v>
      </c>
      <c r="BX1168" s="12">
        <v>0.51507273621283833</v>
      </c>
      <c r="BY1168" s="12">
        <v>1635.5</v>
      </c>
      <c r="BZ1168" s="12">
        <v>4.4871794871794872E-2</v>
      </c>
      <c r="CB1168" s="12">
        <v>5.6538839724680434E-2</v>
      </c>
      <c r="CC1168" s="12">
        <v>19970</v>
      </c>
      <c r="CD1168" s="12">
        <v>20060</v>
      </c>
      <c r="CE1168" s="12">
        <v>18.0907683144729</v>
      </c>
      <c r="CH1168" s="22">
        <v>42948</v>
      </c>
      <c r="CI1168">
        <v>184</v>
      </c>
      <c r="CJ1168">
        <v>192</v>
      </c>
      <c r="CK1168">
        <v>176</v>
      </c>
      <c r="CL1168">
        <v>177</v>
      </c>
      <c r="CM1168" s="22">
        <v>42949</v>
      </c>
      <c r="CN1168">
        <v>184</v>
      </c>
      <c r="CO1168">
        <v>191</v>
      </c>
      <c r="CP1168">
        <v>180</v>
      </c>
      <c r="CQ1168">
        <v>184</v>
      </c>
      <c r="CR1168" s="22">
        <v>42950</v>
      </c>
      <c r="CS1168">
        <v>184</v>
      </c>
      <c r="CT1168">
        <v>185</v>
      </c>
      <c r="CU1168">
        <v>169</v>
      </c>
      <c r="CV1168">
        <v>172</v>
      </c>
    </row>
    <row r="1169" spans="1:100">
      <c r="A1169" s="22">
        <v>42948</v>
      </c>
      <c r="B1169">
        <v>300</v>
      </c>
      <c r="C1169">
        <v>303</v>
      </c>
      <c r="D1169">
        <v>299</v>
      </c>
      <c r="E1169">
        <v>302</v>
      </c>
      <c r="F1169" s="23">
        <f t="shared" si="116"/>
        <v>6.6666666666665986E-3</v>
      </c>
      <c r="G1169" s="22">
        <v>42949</v>
      </c>
      <c r="H1169">
        <v>306</v>
      </c>
      <c r="I1169">
        <v>308</v>
      </c>
      <c r="J1169">
        <v>295</v>
      </c>
      <c r="K1169">
        <v>297</v>
      </c>
      <c r="L1169" s="22">
        <v>42950</v>
      </c>
      <c r="M1169">
        <v>298</v>
      </c>
      <c r="N1169" s="4">
        <v>42949</v>
      </c>
      <c r="O1169" s="3" t="s">
        <v>15</v>
      </c>
      <c r="P1169" s="3">
        <v>4208</v>
      </c>
      <c r="Q1169" s="3" t="s">
        <v>264</v>
      </c>
      <c r="R1169" s="3" t="s">
        <v>17</v>
      </c>
      <c r="S1169" s="3">
        <v>0.05</v>
      </c>
      <c r="T1169" s="3">
        <v>1</v>
      </c>
      <c r="U1169" s="3">
        <v>0</v>
      </c>
      <c r="V1169" s="3">
        <v>2000</v>
      </c>
      <c r="W1169">
        <v>306</v>
      </c>
      <c r="X1169" s="4">
        <v>42950</v>
      </c>
      <c r="Y1169">
        <v>297</v>
      </c>
      <c r="Z1169" s="10">
        <f t="shared" si="115"/>
        <v>-18000</v>
      </c>
      <c r="AA1169" s="10">
        <f t="shared" si="114"/>
        <v>18000</v>
      </c>
      <c r="AB1169">
        <f t="shared" si="117"/>
        <v>-18000</v>
      </c>
      <c r="AC1169">
        <f t="shared" si="112"/>
        <v>-973770</v>
      </c>
      <c r="AD1169">
        <f t="shared" si="113"/>
        <v>2.5477707006369421E-2</v>
      </c>
      <c r="AE1169" s="15">
        <v>42950</v>
      </c>
      <c r="AF1169" s="9">
        <v>3.3255493551722637E-3</v>
      </c>
      <c r="AG1169" s="12" t="s">
        <v>962</v>
      </c>
      <c r="AH1169" s="20">
        <v>42948.993055555555</v>
      </c>
      <c r="AI1169" s="12">
        <v>314</v>
      </c>
      <c r="AJ1169" s="12">
        <v>12</v>
      </c>
      <c r="AK1169" s="12">
        <v>3.9699999999999999E-2</v>
      </c>
      <c r="AL1169" s="17">
        <v>18000</v>
      </c>
      <c r="AM1169" s="17">
        <v>0.19798657718120805</v>
      </c>
      <c r="AN1169" s="17">
        <v>1</v>
      </c>
      <c r="AO1169" s="9"/>
      <c r="AP1169" s="17">
        <v>0.95</v>
      </c>
      <c r="AQ1169" s="17">
        <v>316476</v>
      </c>
      <c r="AR1169" s="17">
        <v>0.78873239436619713</v>
      </c>
      <c r="AS1169" s="17">
        <v>0.216</v>
      </c>
      <c r="AT1169" s="17">
        <v>0.89583333333333337</v>
      </c>
      <c r="AU1169" s="12">
        <v>0.9</v>
      </c>
      <c r="AV1169" s="12">
        <v>2.0099999999999998</v>
      </c>
      <c r="AY1169" s="12">
        <v>1062001076</v>
      </c>
      <c r="BA1169" s="12">
        <v>0.44827586206896552</v>
      </c>
      <c r="BD1169" s="12">
        <v>0.19798657718120805</v>
      </c>
      <c r="BE1169" s="12">
        <v>0.78873239436619713</v>
      </c>
      <c r="BF1169" s="12">
        <v>0.89583333333333337</v>
      </c>
      <c r="BG1169" s="12">
        <v>0.9</v>
      </c>
      <c r="BH1169" s="12">
        <v>0.316</v>
      </c>
      <c r="BI1169" s="12">
        <v>0.216</v>
      </c>
      <c r="BJ1169" s="12">
        <v>4.5999999999999999E-2</v>
      </c>
      <c r="BK1169" s="12">
        <v>0.25900000000000001</v>
      </c>
      <c r="BL1169" s="12">
        <v>461</v>
      </c>
      <c r="BM1169" s="12">
        <v>-390</v>
      </c>
      <c r="BN1169" s="12">
        <v>-58</v>
      </c>
      <c r="BO1169" s="12">
        <v>359</v>
      </c>
      <c r="BP1169" s="12">
        <v>406</v>
      </c>
      <c r="BQ1169" s="12">
        <v>-435</v>
      </c>
      <c r="BR1169" s="12">
        <v>-126</v>
      </c>
      <c r="BS1169" s="12">
        <v>331</v>
      </c>
      <c r="BT1169" s="12">
        <v>0.19273662761633975</v>
      </c>
      <c r="BU1169" s="12">
        <v>0.66596430300108134</v>
      </c>
      <c r="BV1169" s="12">
        <v>0.75020560829186489</v>
      </c>
      <c r="BW1169" s="12">
        <v>0.70363592916846152</v>
      </c>
      <c r="BX1169" s="12">
        <v>0.56968637241593389</v>
      </c>
      <c r="BY1169" s="12">
        <v>1635.5</v>
      </c>
      <c r="BZ1169" s="12">
        <v>0.44827586206896552</v>
      </c>
      <c r="CB1169" s="12">
        <v>5.6538839724680434E-2</v>
      </c>
      <c r="CC1169" s="12">
        <v>19970</v>
      </c>
      <c r="CD1169" s="12">
        <v>20060</v>
      </c>
      <c r="CE1169" s="12">
        <v>3.5017799824919753</v>
      </c>
      <c r="CH1169" s="22">
        <v>42948</v>
      </c>
      <c r="CI1169">
        <v>300</v>
      </c>
      <c r="CJ1169">
        <v>303</v>
      </c>
      <c r="CK1169">
        <v>299</v>
      </c>
      <c r="CL1169">
        <v>302</v>
      </c>
      <c r="CM1169" s="22">
        <v>42949</v>
      </c>
      <c r="CN1169">
        <v>306</v>
      </c>
      <c r="CO1169">
        <v>308</v>
      </c>
      <c r="CP1169">
        <v>295</v>
      </c>
      <c r="CQ1169">
        <v>297</v>
      </c>
      <c r="CR1169" s="22">
        <v>42950</v>
      </c>
      <c r="CS1169">
        <v>298</v>
      </c>
      <c r="CT1169">
        <v>299</v>
      </c>
      <c r="CU1169">
        <v>294</v>
      </c>
      <c r="CV1169">
        <v>297</v>
      </c>
    </row>
    <row r="1170" spans="1:100">
      <c r="A1170" s="22">
        <v>42948</v>
      </c>
      <c r="B1170">
        <v>167</v>
      </c>
      <c r="C1170">
        <v>168</v>
      </c>
      <c r="D1170">
        <v>161</v>
      </c>
      <c r="E1170">
        <v>167</v>
      </c>
      <c r="F1170" s="23">
        <f t="shared" si="116"/>
        <v>0</v>
      </c>
      <c r="G1170" s="22">
        <v>42949</v>
      </c>
      <c r="H1170">
        <v>185</v>
      </c>
      <c r="I1170">
        <v>198</v>
      </c>
      <c r="J1170">
        <v>161</v>
      </c>
      <c r="K1170">
        <v>162</v>
      </c>
      <c r="L1170" s="22">
        <v>42950</v>
      </c>
      <c r="M1170">
        <v>161</v>
      </c>
      <c r="N1170" s="4">
        <v>42949</v>
      </c>
      <c r="O1170" s="3" t="s">
        <v>15</v>
      </c>
      <c r="P1170" s="3">
        <v>8256</v>
      </c>
      <c r="Q1170" s="3" t="s">
        <v>533</v>
      </c>
      <c r="R1170" s="3" t="s">
        <v>17</v>
      </c>
      <c r="S1170" s="3">
        <v>0.05</v>
      </c>
      <c r="T1170" s="3">
        <v>2</v>
      </c>
      <c r="U1170" s="3">
        <v>0</v>
      </c>
      <c r="V1170" s="3">
        <v>3000</v>
      </c>
      <c r="W1170">
        <v>185</v>
      </c>
      <c r="X1170" s="4">
        <v>42950</v>
      </c>
      <c r="Y1170">
        <v>162</v>
      </c>
      <c r="Z1170" s="10">
        <f t="shared" si="115"/>
        <v>-69000</v>
      </c>
      <c r="AA1170" s="10">
        <f t="shared" si="114"/>
        <v>69000</v>
      </c>
      <c r="AB1170" t="str">
        <f t="shared" si="117"/>
        <v/>
      </c>
      <c r="AC1170">
        <f t="shared" si="112"/>
        <v>-973770</v>
      </c>
      <c r="AD1170">
        <f t="shared" si="113"/>
        <v>5.9815116911363653E-3</v>
      </c>
      <c r="AE1170" s="15">
        <v>42950</v>
      </c>
      <c r="AF1170" s="9">
        <v>3.3255493551722637E-3</v>
      </c>
      <c r="AG1170" s="12" t="s">
        <v>960</v>
      </c>
      <c r="AH1170" s="20">
        <v>42948.998611111114</v>
      </c>
      <c r="AI1170" s="12">
        <v>183.9</v>
      </c>
      <c r="AJ1170" s="12">
        <v>16.899999999999999</v>
      </c>
      <c r="AK1170" s="12">
        <v>0.1012</v>
      </c>
      <c r="AL1170" s="17">
        <v>16600</v>
      </c>
      <c r="AM1170" s="17">
        <v>0.41772151898734178</v>
      </c>
      <c r="AN1170" s="9"/>
      <c r="AO1170" s="9"/>
      <c r="AP1170" s="17">
        <v>280.70999999999998</v>
      </c>
      <c r="AQ1170" s="17">
        <v>3235</v>
      </c>
      <c r="AR1170" s="17">
        <v>0.82258064516129037</v>
      </c>
      <c r="AS1170" s="17">
        <v>0.14699999999999999</v>
      </c>
      <c r="AT1170" s="17">
        <v>0.82258064516129037</v>
      </c>
      <c r="AU1170" s="12">
        <v>0.35057471264367818</v>
      </c>
      <c r="AV1170" s="12" t="s">
        <v>988</v>
      </c>
      <c r="AY1170" s="12">
        <v>20473440</v>
      </c>
      <c r="BA1170" s="12">
        <v>0.77142857142857146</v>
      </c>
      <c r="BD1170" s="12">
        <v>0.41772151898734178</v>
      </c>
      <c r="BE1170" s="12">
        <v>0.82258064516129037</v>
      </c>
      <c r="BF1170" s="12">
        <v>0.82258064516129037</v>
      </c>
      <c r="BG1170" s="12">
        <v>0.35057471264367818</v>
      </c>
      <c r="BH1170" s="12">
        <v>1E-3</v>
      </c>
      <c r="BI1170" s="12">
        <v>0.14699999999999999</v>
      </c>
      <c r="BJ1170" s="12">
        <v>0</v>
      </c>
      <c r="BK1170" s="12">
        <v>0.59499999999999997</v>
      </c>
      <c r="BL1170" s="12">
        <v>269</v>
      </c>
      <c r="BM1170" s="12">
        <v>2042</v>
      </c>
      <c r="BN1170" s="12">
        <v>-1946</v>
      </c>
      <c r="BO1170" s="12">
        <v>1020</v>
      </c>
      <c r="BP1170" s="12">
        <v>97</v>
      </c>
      <c r="BQ1170" s="12">
        <v>122</v>
      </c>
      <c r="BR1170" s="12">
        <v>-298</v>
      </c>
      <c r="BS1170" s="12">
        <v>655</v>
      </c>
      <c r="BT1170" s="12">
        <v>0.2551237937982454</v>
      </c>
      <c r="BU1170" s="12">
        <v>0.64433622509746069</v>
      </c>
      <c r="BV1170" s="12">
        <v>0.69345397977174561</v>
      </c>
      <c r="BW1170" s="12">
        <v>0.63924960779050199</v>
      </c>
      <c r="BX1170" s="12">
        <v>0.51507273621283833</v>
      </c>
      <c r="BY1170" s="12">
        <v>1635.5</v>
      </c>
      <c r="BZ1170" s="12">
        <v>0.77142857142857146</v>
      </c>
      <c r="CB1170" s="12">
        <v>5.6538839724680434E-2</v>
      </c>
      <c r="CC1170" s="12">
        <v>19970</v>
      </c>
      <c r="CD1170" s="12">
        <v>20060</v>
      </c>
      <c r="CE1170" s="12">
        <v>7.3882223445239408</v>
      </c>
      <c r="CH1170" s="22">
        <v>42948</v>
      </c>
      <c r="CI1170">
        <v>167</v>
      </c>
      <c r="CJ1170">
        <v>168</v>
      </c>
      <c r="CK1170">
        <v>161</v>
      </c>
      <c r="CL1170">
        <v>167</v>
      </c>
      <c r="CM1170" s="22">
        <v>42949</v>
      </c>
      <c r="CN1170">
        <v>185</v>
      </c>
      <c r="CO1170">
        <v>198</v>
      </c>
      <c r="CP1170">
        <v>161</v>
      </c>
      <c r="CQ1170">
        <v>162</v>
      </c>
      <c r="CR1170" s="22">
        <v>42950</v>
      </c>
      <c r="CS1170">
        <v>161</v>
      </c>
      <c r="CT1170">
        <v>165</v>
      </c>
      <c r="CU1170">
        <v>160</v>
      </c>
      <c r="CV1170">
        <v>162</v>
      </c>
    </row>
    <row r="1171" spans="1:100">
      <c r="A1171" s="22">
        <v>42948</v>
      </c>
      <c r="B1171">
        <v>275</v>
      </c>
      <c r="C1171">
        <v>276</v>
      </c>
      <c r="D1171">
        <v>259</v>
      </c>
      <c r="E1171">
        <v>264</v>
      </c>
      <c r="F1171" s="23">
        <f t="shared" si="116"/>
        <v>-4.0000000000000036E-2</v>
      </c>
      <c r="G1171" s="22">
        <v>42949</v>
      </c>
      <c r="H1171">
        <v>293</v>
      </c>
      <c r="I1171">
        <v>316</v>
      </c>
      <c r="J1171">
        <v>287</v>
      </c>
      <c r="K1171">
        <v>302</v>
      </c>
      <c r="L1171" s="22">
        <v>42950</v>
      </c>
      <c r="M1171">
        <v>303</v>
      </c>
      <c r="N1171" s="4">
        <v>42949</v>
      </c>
      <c r="O1171" s="3" t="s">
        <v>15</v>
      </c>
      <c r="P1171" s="3">
        <v>8029</v>
      </c>
      <c r="Q1171" s="3" t="s">
        <v>183</v>
      </c>
      <c r="R1171" s="3" t="s">
        <v>17</v>
      </c>
      <c r="S1171" s="3">
        <v>0.05</v>
      </c>
      <c r="T1171" s="3">
        <v>1</v>
      </c>
      <c r="U1171" s="3">
        <v>0</v>
      </c>
      <c r="V1171" s="3">
        <v>2000</v>
      </c>
      <c r="W1171">
        <v>293</v>
      </c>
      <c r="X1171" s="4">
        <v>42950</v>
      </c>
      <c r="Y1171">
        <v>302</v>
      </c>
      <c r="Z1171" s="10">
        <f t="shared" si="115"/>
        <v>18000</v>
      </c>
      <c r="AA1171" s="10">
        <f t="shared" si="114"/>
        <v>18000</v>
      </c>
      <c r="AB1171">
        <f t="shared" si="117"/>
        <v>18000</v>
      </c>
      <c r="AC1171">
        <f t="shared" si="112"/>
        <v>-955770</v>
      </c>
      <c r="AD1171">
        <f t="shared" si="113"/>
        <v>2.8070175438596578E-2</v>
      </c>
      <c r="AE1171" s="15">
        <v>42950</v>
      </c>
      <c r="AF1171" s="9">
        <v>3.3255493551722637E-3</v>
      </c>
      <c r="AG1171" s="12" t="s">
        <v>962</v>
      </c>
      <c r="AH1171" s="20">
        <v>42948.986111111109</v>
      </c>
      <c r="AI1171" s="12">
        <v>285</v>
      </c>
      <c r="AJ1171" s="12">
        <v>21</v>
      </c>
      <c r="AK1171" s="12">
        <v>7.9500000000000001E-2</v>
      </c>
      <c r="AL1171" s="17">
        <v>15000</v>
      </c>
      <c r="AM1171" s="17">
        <v>0.41155234657039713</v>
      </c>
      <c r="AN1171" s="9"/>
      <c r="AO1171" s="9"/>
      <c r="AP1171" s="17">
        <v>3.04</v>
      </c>
      <c r="AQ1171" s="17">
        <v>10592</v>
      </c>
      <c r="AR1171" s="17">
        <v>0.85123966942148765</v>
      </c>
      <c r="AS1171" s="17">
        <v>0.43099999999999999</v>
      </c>
      <c r="AT1171" s="17">
        <v>0.88888888888888884</v>
      </c>
      <c r="AU1171" s="12">
        <v>0.89411764705882357</v>
      </c>
      <c r="AV1171" s="12">
        <v>1.81</v>
      </c>
      <c r="AY1171" s="12">
        <v>38237067</v>
      </c>
      <c r="BA1171" s="12">
        <v>1</v>
      </c>
      <c r="BD1171" s="12">
        <v>0.41155234657039713</v>
      </c>
      <c r="BE1171" s="12">
        <v>0.85123966942148765</v>
      </c>
      <c r="BF1171" s="12">
        <v>0.88888888888888884</v>
      </c>
      <c r="BG1171" s="12">
        <v>0.89411764705882357</v>
      </c>
      <c r="BH1171" s="12">
        <v>6.4000000000000001E-2</v>
      </c>
      <c r="BI1171" s="12">
        <v>0.43099999999999999</v>
      </c>
      <c r="BJ1171" s="12">
        <v>0.124</v>
      </c>
      <c r="BK1171" s="12">
        <v>0.3</v>
      </c>
      <c r="BL1171" s="12">
        <v>-26</v>
      </c>
      <c r="BM1171" s="12">
        <v>-1221</v>
      </c>
      <c r="BN1171" s="12">
        <v>-343</v>
      </c>
      <c r="BO1171" s="12">
        <v>2856</v>
      </c>
      <c r="BP1171" s="12">
        <v>1850</v>
      </c>
      <c r="BQ1171" s="12">
        <v>-1074</v>
      </c>
      <c r="BR1171" s="12">
        <v>1317</v>
      </c>
      <c r="BS1171" s="12">
        <v>4071</v>
      </c>
      <c r="BT1171" s="12">
        <v>0.19273662761633975</v>
      </c>
      <c r="BU1171" s="12">
        <v>0.66596430300108134</v>
      </c>
      <c r="BV1171" s="12">
        <v>0.75020560829186489</v>
      </c>
      <c r="BW1171" s="12">
        <v>0.70363592916846152</v>
      </c>
      <c r="BX1171" s="12">
        <v>0.56968637241593389</v>
      </c>
      <c r="BY1171" s="12">
        <v>1635.5</v>
      </c>
      <c r="BZ1171" s="12">
        <v>1</v>
      </c>
      <c r="CB1171" s="12">
        <v>5.6538839724680434E-2</v>
      </c>
      <c r="CC1171" s="12">
        <v>19970</v>
      </c>
      <c r="CD1171" s="12">
        <v>20060</v>
      </c>
      <c r="CE1171" s="12">
        <v>7.2791084602103284</v>
      </c>
      <c r="CH1171" s="22">
        <v>42948</v>
      </c>
      <c r="CI1171">
        <v>275</v>
      </c>
      <c r="CJ1171">
        <v>276</v>
      </c>
      <c r="CK1171">
        <v>259</v>
      </c>
      <c r="CL1171">
        <v>264</v>
      </c>
      <c r="CM1171" s="22">
        <v>42949</v>
      </c>
      <c r="CN1171">
        <v>293</v>
      </c>
      <c r="CO1171">
        <v>316</v>
      </c>
      <c r="CP1171">
        <v>287</v>
      </c>
      <c r="CQ1171">
        <v>302</v>
      </c>
      <c r="CR1171" s="22">
        <v>42950</v>
      </c>
      <c r="CS1171">
        <v>303</v>
      </c>
      <c r="CT1171">
        <v>312</v>
      </c>
      <c r="CU1171">
        <v>297</v>
      </c>
      <c r="CV1171">
        <v>306</v>
      </c>
    </row>
    <row r="1172" spans="1:100">
      <c r="A1172" s="22">
        <v>42948</v>
      </c>
      <c r="B1172">
        <v>421</v>
      </c>
      <c r="C1172">
        <v>469</v>
      </c>
      <c r="D1172">
        <v>420</v>
      </c>
      <c r="E1172">
        <v>444</v>
      </c>
      <c r="F1172" s="23">
        <f t="shared" si="116"/>
        <v>5.4631828978622288E-2</v>
      </c>
      <c r="G1172" s="22">
        <v>42949</v>
      </c>
      <c r="H1172">
        <v>460</v>
      </c>
      <c r="I1172">
        <v>478</v>
      </c>
      <c r="J1172">
        <v>446</v>
      </c>
      <c r="K1172">
        <v>470</v>
      </c>
      <c r="L1172" s="22">
        <v>42950</v>
      </c>
      <c r="M1172">
        <v>476</v>
      </c>
      <c r="N1172" s="4">
        <v>42949</v>
      </c>
      <c r="O1172" s="3" t="s">
        <v>15</v>
      </c>
      <c r="P1172" s="3">
        <v>6356</v>
      </c>
      <c r="Q1172" s="3" t="s">
        <v>526</v>
      </c>
      <c r="R1172" s="3" t="s">
        <v>17</v>
      </c>
      <c r="S1172" s="3">
        <v>0.05</v>
      </c>
      <c r="T1172" s="3">
        <v>2</v>
      </c>
      <c r="U1172" s="3">
        <v>0</v>
      </c>
      <c r="V1172" s="3">
        <v>1200</v>
      </c>
      <c r="W1172">
        <v>460</v>
      </c>
      <c r="X1172" s="4">
        <v>42950</v>
      </c>
      <c r="Y1172">
        <v>470</v>
      </c>
      <c r="Z1172" s="10">
        <f t="shared" si="115"/>
        <v>12000</v>
      </c>
      <c r="AA1172" s="10">
        <f t="shared" si="114"/>
        <v>12000</v>
      </c>
      <c r="AB1172" t="str">
        <f t="shared" si="117"/>
        <v/>
      </c>
      <c r="AC1172">
        <f t="shared" si="112"/>
        <v>-955770</v>
      </c>
      <c r="AD1172">
        <f t="shared" si="113"/>
        <v>1.0752688172043001E-2</v>
      </c>
      <c r="AE1172" s="15">
        <v>42950</v>
      </c>
      <c r="AF1172" s="9">
        <v>3.3255493551722637E-3</v>
      </c>
      <c r="AG1172" s="12" t="s">
        <v>954</v>
      </c>
      <c r="AH1172" s="20">
        <v>42948.992361111108</v>
      </c>
      <c r="AI1172" s="12">
        <v>465</v>
      </c>
      <c r="AJ1172" s="12">
        <v>21</v>
      </c>
      <c r="AK1172" s="12">
        <v>4.7300000000000002E-2</v>
      </c>
      <c r="AL1172" s="17">
        <v>8500</v>
      </c>
      <c r="AM1172" s="17">
        <v>0.24089635854341737</v>
      </c>
      <c r="AN1172" s="9"/>
      <c r="AO1172" s="9"/>
      <c r="AP1172" s="17">
        <v>0</v>
      </c>
      <c r="AQ1172" s="17">
        <v>5098</v>
      </c>
      <c r="AR1172" s="17">
        <v>0.23529411764705882</v>
      </c>
      <c r="AS1172" s="17">
        <v>0.217</v>
      </c>
      <c r="AT1172" s="17">
        <v>0.47580645161290325</v>
      </c>
      <c r="AU1172" s="12">
        <v>0.60606060606060608</v>
      </c>
      <c r="AV1172" s="12">
        <v>1.1200000000000001</v>
      </c>
      <c r="AY1172" s="12">
        <v>14280000</v>
      </c>
      <c r="BA1172" s="12">
        <v>1</v>
      </c>
      <c r="BD1172" s="12">
        <v>0.24089635854341737</v>
      </c>
      <c r="BE1172" s="12">
        <v>0.23529411764705882</v>
      </c>
      <c r="BF1172" s="12">
        <v>0.47580645161290325</v>
      </c>
      <c r="BG1172" s="12">
        <v>0.60606060606060608</v>
      </c>
      <c r="BH1172" s="12">
        <v>1E-3</v>
      </c>
      <c r="BI1172" s="12">
        <v>0.217</v>
      </c>
      <c r="BJ1172" s="12">
        <v>0</v>
      </c>
      <c r="BK1172" s="12">
        <v>0.67300000000000004</v>
      </c>
      <c r="BL1172" s="12">
        <v>329</v>
      </c>
      <c r="BM1172" s="12">
        <v>-261</v>
      </c>
      <c r="BN1172" s="12">
        <v>-688</v>
      </c>
      <c r="BO1172" s="12">
        <v>1369</v>
      </c>
      <c r="BP1172" s="12">
        <v>671</v>
      </c>
      <c r="BQ1172" s="12">
        <v>-192</v>
      </c>
      <c r="BR1172" s="12">
        <v>-381</v>
      </c>
      <c r="BS1172" s="12">
        <v>1990</v>
      </c>
      <c r="BT1172" s="12">
        <v>0.25832228558361137</v>
      </c>
      <c r="BU1172" s="12">
        <v>0.67129467935254417</v>
      </c>
      <c r="BV1172" s="12">
        <v>0.73572419424001789</v>
      </c>
      <c r="BW1172" s="12">
        <v>0.6892876789503708</v>
      </c>
      <c r="BX1172" s="12">
        <v>0.56549886641758618</v>
      </c>
      <c r="BY1172" s="12">
        <v>1635.5</v>
      </c>
      <c r="BZ1172" s="12">
        <v>1</v>
      </c>
      <c r="CB1172" s="12">
        <v>5.6538839724680434E-2</v>
      </c>
      <c r="CC1172" s="12">
        <v>19970</v>
      </c>
      <c r="CD1172" s="12">
        <v>20060</v>
      </c>
      <c r="CE1172" s="12">
        <v>4.2607234198027033</v>
      </c>
      <c r="CH1172" s="22">
        <v>42948</v>
      </c>
      <c r="CI1172">
        <v>421</v>
      </c>
      <c r="CJ1172">
        <v>469</v>
      </c>
      <c r="CK1172">
        <v>420</v>
      </c>
      <c r="CL1172">
        <v>444</v>
      </c>
      <c r="CM1172" s="22">
        <v>42949</v>
      </c>
      <c r="CN1172">
        <v>460</v>
      </c>
      <c r="CO1172">
        <v>478</v>
      </c>
      <c r="CP1172">
        <v>446</v>
      </c>
      <c r="CQ1172">
        <v>470</v>
      </c>
      <c r="CR1172" s="22">
        <v>42950</v>
      </c>
      <c r="CS1172">
        <v>476</v>
      </c>
      <c r="CT1172">
        <v>477</v>
      </c>
      <c r="CU1172">
        <v>453</v>
      </c>
      <c r="CV1172">
        <v>462</v>
      </c>
    </row>
    <row r="1173" spans="1:100">
      <c r="A1173" s="22">
        <v>42948</v>
      </c>
      <c r="B1173">
        <v>1510</v>
      </c>
      <c r="C1173">
        <v>1513</v>
      </c>
      <c r="D1173">
        <v>1428</v>
      </c>
      <c r="E1173">
        <v>1464</v>
      </c>
      <c r="F1173" s="23">
        <f t="shared" si="116"/>
        <v>-3.0463576158940353E-2</v>
      </c>
      <c r="G1173" s="22">
        <v>42949</v>
      </c>
      <c r="H1173">
        <v>1304</v>
      </c>
      <c r="I1173">
        <v>1412</v>
      </c>
      <c r="J1173">
        <v>1303</v>
      </c>
      <c r="K1173">
        <v>1377</v>
      </c>
      <c r="L1173" s="22">
        <v>42950</v>
      </c>
      <c r="M1173">
        <v>1379</v>
      </c>
      <c r="N1173" s="4">
        <v>42949</v>
      </c>
      <c r="O1173" s="3" t="s">
        <v>11</v>
      </c>
      <c r="P1173" s="3">
        <v>9702</v>
      </c>
      <c r="Q1173" s="3" t="s">
        <v>233</v>
      </c>
      <c r="R1173" s="3" t="s">
        <v>13</v>
      </c>
      <c r="S1173" s="3">
        <v>0.05</v>
      </c>
      <c r="T1173" s="3">
        <v>1</v>
      </c>
      <c r="U1173" s="3">
        <v>0</v>
      </c>
      <c r="V1173" s="3">
        <v>400</v>
      </c>
      <c r="W1173">
        <v>1304</v>
      </c>
      <c r="X1173" s="4">
        <v>42950</v>
      </c>
      <c r="Y1173">
        <v>1377</v>
      </c>
      <c r="Z1173" s="10">
        <f t="shared" si="115"/>
        <v>29200</v>
      </c>
      <c r="AA1173" s="10">
        <f t="shared" si="114"/>
        <v>29200</v>
      </c>
      <c r="AB1173" t="str">
        <f t="shared" si="117"/>
        <v/>
      </c>
      <c r="AC1173">
        <f t="shared" si="112"/>
        <v>-955770</v>
      </c>
      <c r="AD1173">
        <f t="shared" si="113"/>
        <v>4.6086320409656212E-2</v>
      </c>
      <c r="AE1173" s="15">
        <v>42950</v>
      </c>
      <c r="AF1173" s="9">
        <v>3.3255493551722637E-3</v>
      </c>
      <c r="AG1173" s="12" t="s">
        <v>962</v>
      </c>
      <c r="AH1173" s="20">
        <v>42948.998611111114</v>
      </c>
      <c r="AI1173" s="12">
        <v>1367</v>
      </c>
      <c r="AJ1173" s="12">
        <v>-97</v>
      </c>
      <c r="AK1173" s="12">
        <v>-6.6299999999999998E-2</v>
      </c>
      <c r="AL1173" s="17">
        <v>7000</v>
      </c>
      <c r="AM1173" s="17">
        <v>0.69077637690776372</v>
      </c>
      <c r="AN1173" s="9"/>
      <c r="AO1173" s="9"/>
      <c r="AP1173" s="17">
        <v>4.38</v>
      </c>
      <c r="AQ1173" s="17">
        <v>7694</v>
      </c>
      <c r="AR1173" s="17">
        <v>0.66328600405679516</v>
      </c>
      <c r="AS1173" s="17">
        <v>0.246</v>
      </c>
      <c r="AT1173" s="17">
        <v>0.68290353390639924</v>
      </c>
      <c r="AU1173" s="12">
        <v>0.73397435897435892</v>
      </c>
      <c r="AV1173" s="12">
        <v>1.66</v>
      </c>
      <c r="AY1173" s="12">
        <v>5105800</v>
      </c>
      <c r="BA1173" s="12">
        <v>0</v>
      </c>
      <c r="BD1173" s="12">
        <v>0.69077637690776372</v>
      </c>
      <c r="BE1173" s="12">
        <v>0.66328600405679516</v>
      </c>
      <c r="BF1173" s="12">
        <v>0.68290353390639924</v>
      </c>
      <c r="BG1173" s="12">
        <v>0.73397435897435892</v>
      </c>
      <c r="BH1173" s="12">
        <v>1.4999999999999999E-2</v>
      </c>
      <c r="BI1173" s="12">
        <v>0.246</v>
      </c>
      <c r="BJ1173" s="12">
        <v>0</v>
      </c>
      <c r="BK1173" s="12">
        <v>0.59699999999999998</v>
      </c>
      <c r="BL1173" s="12">
        <v>31</v>
      </c>
      <c r="BM1173" s="12">
        <v>251</v>
      </c>
      <c r="BN1173" s="12">
        <v>-204</v>
      </c>
      <c r="BO1173" s="12">
        <v>950</v>
      </c>
      <c r="BP1173" s="12">
        <v>-613</v>
      </c>
      <c r="BQ1173" s="12">
        <v>765</v>
      </c>
      <c r="BR1173" s="12">
        <v>-548</v>
      </c>
      <c r="BS1173" s="12">
        <v>843</v>
      </c>
      <c r="BT1173" s="12">
        <v>0.19273662761633975</v>
      </c>
      <c r="BU1173" s="12">
        <v>0.66596430300108134</v>
      </c>
      <c r="BV1173" s="12">
        <v>0.75020560829186489</v>
      </c>
      <c r="BW1173" s="12">
        <v>0.70363592916846152</v>
      </c>
      <c r="BX1173" s="12">
        <v>0.56968637241593389</v>
      </c>
      <c r="BY1173" s="12">
        <v>1635.5</v>
      </c>
      <c r="BZ1173" s="12">
        <v>0</v>
      </c>
      <c r="CB1173" s="12">
        <v>5.6538839724680434E-2</v>
      </c>
      <c r="CC1173" s="12">
        <v>19970</v>
      </c>
      <c r="CD1173" s="12">
        <v>20060</v>
      </c>
      <c r="CE1173" s="12">
        <v>12.217731744612099</v>
      </c>
      <c r="CH1173" s="22">
        <v>42948</v>
      </c>
      <c r="CI1173">
        <v>1510</v>
      </c>
      <c r="CJ1173">
        <v>1513</v>
      </c>
      <c r="CK1173">
        <v>1428</v>
      </c>
      <c r="CL1173">
        <v>1464</v>
      </c>
      <c r="CM1173" s="22">
        <v>42949</v>
      </c>
      <c r="CN1173">
        <v>1304</v>
      </c>
      <c r="CO1173">
        <v>1412</v>
      </c>
      <c r="CP1173">
        <v>1303</v>
      </c>
      <c r="CQ1173">
        <v>1377</v>
      </c>
      <c r="CR1173" s="22">
        <v>42950</v>
      </c>
      <c r="CS1173">
        <v>1379</v>
      </c>
      <c r="CT1173">
        <v>1394</v>
      </c>
      <c r="CU1173">
        <v>1340</v>
      </c>
      <c r="CV1173">
        <v>1354</v>
      </c>
    </row>
    <row r="1174" spans="1:100">
      <c r="A1174" s="22">
        <v>42948</v>
      </c>
      <c r="B1174">
        <v>1012</v>
      </c>
      <c r="C1174">
        <v>1021</v>
      </c>
      <c r="D1174">
        <v>1012</v>
      </c>
      <c r="E1174">
        <v>1020</v>
      </c>
      <c r="F1174" s="23">
        <f t="shared" si="116"/>
        <v>7.905138339920903E-3</v>
      </c>
      <c r="G1174" s="22">
        <v>42949</v>
      </c>
      <c r="H1174">
        <v>945</v>
      </c>
      <c r="I1174">
        <v>963</v>
      </c>
      <c r="J1174">
        <v>941</v>
      </c>
      <c r="K1174">
        <v>957</v>
      </c>
      <c r="L1174" s="22">
        <v>42950</v>
      </c>
      <c r="M1174">
        <v>950</v>
      </c>
      <c r="N1174" s="4">
        <v>42949</v>
      </c>
      <c r="O1174" s="3" t="s">
        <v>11</v>
      </c>
      <c r="P1174" s="3">
        <v>1722</v>
      </c>
      <c r="Q1174" s="3" t="s">
        <v>534</v>
      </c>
      <c r="R1174" s="3" t="s">
        <v>13</v>
      </c>
      <c r="S1174" s="3">
        <v>0.05</v>
      </c>
      <c r="T1174" s="3">
        <v>1</v>
      </c>
      <c r="U1174" s="3">
        <v>0</v>
      </c>
      <c r="V1174" s="3">
        <v>500</v>
      </c>
      <c r="W1174">
        <v>945</v>
      </c>
      <c r="X1174" s="4">
        <v>42950</v>
      </c>
      <c r="Y1174">
        <v>957</v>
      </c>
      <c r="Z1174" s="10">
        <f t="shared" si="115"/>
        <v>6000</v>
      </c>
      <c r="AA1174" s="10">
        <f t="shared" si="114"/>
        <v>6000</v>
      </c>
      <c r="AB1174" t="str">
        <f t="shared" si="117"/>
        <v/>
      </c>
      <c r="AC1174">
        <f t="shared" ref="AC1174:AC1237" si="118">SUM(AB1174,AC1173)</f>
        <v>-955770</v>
      </c>
      <c r="AD1174">
        <f t="shared" ref="AD1174:AD1237" si="119">ABS(W1174/AI1174-1)</f>
        <v>2.997275204359684E-2</v>
      </c>
      <c r="AE1174" s="15">
        <v>42950</v>
      </c>
      <c r="AF1174" s="9">
        <v>3.3255493551722637E-3</v>
      </c>
      <c r="AG1174" s="12" t="s">
        <v>962</v>
      </c>
      <c r="AH1174" s="20">
        <v>42948.997916666667</v>
      </c>
      <c r="AI1174" s="12">
        <v>917.5</v>
      </c>
      <c r="AJ1174" s="12">
        <v>-102.5</v>
      </c>
      <c r="AK1174" s="12">
        <v>-0.10050000000000001</v>
      </c>
      <c r="AL1174" s="17">
        <v>6900</v>
      </c>
      <c r="AM1174" s="17">
        <v>0.10623781676413255</v>
      </c>
      <c r="AN1174" s="9"/>
      <c r="AO1174" s="17">
        <v>0.15</v>
      </c>
      <c r="AP1174" s="17">
        <v>1.41</v>
      </c>
      <c r="AQ1174" s="17">
        <v>44190</v>
      </c>
      <c r="AR1174" s="17">
        <v>0.41379310344827586</v>
      </c>
      <c r="AS1174" s="17">
        <v>0.13900000000000001</v>
      </c>
      <c r="AT1174" s="17">
        <v>0.76</v>
      </c>
      <c r="AU1174" s="12">
        <v>0.81555153707052441</v>
      </c>
      <c r="AV1174" s="12">
        <v>1.95</v>
      </c>
      <c r="AY1174" s="12">
        <v>43070163</v>
      </c>
      <c r="BA1174" s="12">
        <v>0</v>
      </c>
      <c r="BD1174" s="12">
        <v>0.10623781676413255</v>
      </c>
      <c r="BE1174" s="12">
        <v>0.41379310344827586</v>
      </c>
      <c r="BF1174" s="12">
        <v>0.76</v>
      </c>
      <c r="BG1174" s="12">
        <v>0.81555153707052441</v>
      </c>
      <c r="BH1174" s="12">
        <v>0.20599999999999999</v>
      </c>
      <c r="BI1174" s="12">
        <v>0.13900000000000001</v>
      </c>
      <c r="BJ1174" s="12">
        <v>2.7E-2</v>
      </c>
      <c r="BK1174" s="12">
        <v>0.48299999999999998</v>
      </c>
      <c r="BL1174" s="12">
        <v>18115</v>
      </c>
      <c r="BM1174" s="12">
        <v>-6336</v>
      </c>
      <c r="BN1174" s="12">
        <v>-4615</v>
      </c>
      <c r="BO1174" s="12">
        <v>55193</v>
      </c>
      <c r="BP1174" s="12">
        <v>19273</v>
      </c>
      <c r="BQ1174" s="12">
        <v>-5380</v>
      </c>
      <c r="BR1174" s="12">
        <v>-2457</v>
      </c>
      <c r="BS1174" s="12">
        <v>48024</v>
      </c>
      <c r="BT1174" s="12">
        <v>0.19273662761633975</v>
      </c>
      <c r="BU1174" s="12">
        <v>0.66596430300108134</v>
      </c>
      <c r="BV1174" s="12">
        <v>0.75020560829186489</v>
      </c>
      <c r="BW1174" s="12">
        <v>0.70363592916846152</v>
      </c>
      <c r="BX1174" s="12">
        <v>0.56968637241593389</v>
      </c>
      <c r="BY1174" s="12">
        <v>1635.5</v>
      </c>
      <c r="BZ1174" s="12">
        <v>0</v>
      </c>
      <c r="CB1174" s="12">
        <v>5.6538839724680434E-2</v>
      </c>
      <c r="CC1174" s="12">
        <v>19970</v>
      </c>
      <c r="CD1174" s="12">
        <v>20060</v>
      </c>
      <c r="CE1174" s="12">
        <v>1.8790236460717009</v>
      </c>
      <c r="CH1174" s="22">
        <v>42948</v>
      </c>
      <c r="CI1174">
        <v>1012</v>
      </c>
      <c r="CJ1174">
        <v>1021</v>
      </c>
      <c r="CK1174">
        <v>1012</v>
      </c>
      <c r="CL1174">
        <v>1020</v>
      </c>
      <c r="CM1174" s="22">
        <v>42949</v>
      </c>
      <c r="CN1174">
        <v>945</v>
      </c>
      <c r="CO1174">
        <v>963</v>
      </c>
      <c r="CP1174">
        <v>941</v>
      </c>
      <c r="CQ1174">
        <v>957</v>
      </c>
      <c r="CR1174" s="22">
        <v>42950</v>
      </c>
      <c r="CS1174">
        <v>950</v>
      </c>
      <c r="CT1174">
        <v>956</v>
      </c>
      <c r="CU1174">
        <v>948</v>
      </c>
      <c r="CV1174">
        <v>955</v>
      </c>
    </row>
    <row r="1175" spans="1:100">
      <c r="A1175" s="22">
        <v>42948</v>
      </c>
      <c r="B1175">
        <v>5450</v>
      </c>
      <c r="C1175">
        <v>5450</v>
      </c>
      <c r="D1175">
        <v>5450</v>
      </c>
      <c r="E1175">
        <v>5450</v>
      </c>
      <c r="F1175" s="23">
        <f t="shared" si="116"/>
        <v>0</v>
      </c>
      <c r="G1175" s="22">
        <v>42949</v>
      </c>
      <c r="H1175">
        <v>6000</v>
      </c>
      <c r="I1175">
        <v>6450</v>
      </c>
      <c r="J1175">
        <v>5900</v>
      </c>
      <c r="K1175">
        <v>6450</v>
      </c>
      <c r="L1175" s="22">
        <v>42950</v>
      </c>
      <c r="M1175">
        <v>6550</v>
      </c>
      <c r="N1175" s="4">
        <v>42949</v>
      </c>
      <c r="O1175" s="3" t="s">
        <v>15</v>
      </c>
      <c r="P1175" s="3">
        <v>4112</v>
      </c>
      <c r="Q1175" s="3" t="s">
        <v>535</v>
      </c>
      <c r="R1175" s="3" t="s">
        <v>17</v>
      </c>
      <c r="S1175" s="3">
        <v>0.05</v>
      </c>
      <c r="T1175" s="3">
        <v>1</v>
      </c>
      <c r="U1175" s="3">
        <v>0</v>
      </c>
      <c r="V1175" s="3">
        <v>100</v>
      </c>
      <c r="W1175">
        <v>6000</v>
      </c>
      <c r="X1175" s="4">
        <v>42950</v>
      </c>
      <c r="Y1175">
        <v>6450</v>
      </c>
      <c r="Z1175" s="10">
        <f t="shared" si="115"/>
        <v>45000</v>
      </c>
      <c r="AA1175" s="10">
        <f t="shared" si="114"/>
        <v>45000</v>
      </c>
      <c r="AB1175">
        <f t="shared" si="117"/>
        <v>45000</v>
      </c>
      <c r="AC1175">
        <f t="shared" si="118"/>
        <v>-910770</v>
      </c>
      <c r="AD1175">
        <f t="shared" si="119"/>
        <v>3.5122930255895302E-3</v>
      </c>
      <c r="AE1175" s="15">
        <v>42950</v>
      </c>
      <c r="AF1175" s="9">
        <v>3.3255493551722637E-3</v>
      </c>
      <c r="AG1175" s="12" t="s">
        <v>962</v>
      </c>
      <c r="AH1175" s="20">
        <v>42948.984722222223</v>
      </c>
      <c r="AI1175" s="12">
        <v>5979</v>
      </c>
      <c r="AJ1175" s="12">
        <v>529</v>
      </c>
      <c r="AK1175" s="12">
        <v>9.7100000000000006E-2</v>
      </c>
      <c r="AL1175" s="17">
        <v>6800</v>
      </c>
      <c r="AM1175" s="17">
        <v>0.38550420168067229</v>
      </c>
      <c r="AN1175" s="9"/>
      <c r="AO1175" s="17">
        <v>0.3</v>
      </c>
      <c r="AP1175" s="17">
        <v>0.67</v>
      </c>
      <c r="AQ1175" s="17">
        <v>40049</v>
      </c>
      <c r="AR1175" s="17">
        <v>0.87583148558758317</v>
      </c>
      <c r="AS1175" s="17">
        <v>0.26600000000000001</v>
      </c>
      <c r="AT1175" s="17">
        <v>0.89433962264150946</v>
      </c>
      <c r="AU1175" s="12">
        <v>0.92022792022792022</v>
      </c>
      <c r="AV1175" s="12">
        <v>1.05</v>
      </c>
      <c r="AY1175" s="12">
        <v>8413726</v>
      </c>
      <c r="BA1175" s="12">
        <v>1</v>
      </c>
      <c r="BD1175" s="12">
        <v>0.38550420168067229</v>
      </c>
      <c r="BE1175" s="12">
        <v>0.87583148558758317</v>
      </c>
      <c r="BF1175" s="12">
        <v>0.89433962264150946</v>
      </c>
      <c r="BG1175" s="12">
        <v>0.92022792022792022</v>
      </c>
      <c r="BH1175" s="12">
        <v>4.5999999999999999E-2</v>
      </c>
      <c r="BI1175" s="12">
        <v>0.26600000000000001</v>
      </c>
      <c r="BJ1175" s="12">
        <v>2.5999999999999999E-2</v>
      </c>
      <c r="BK1175" s="12">
        <v>0.42899999999999999</v>
      </c>
      <c r="BL1175" s="12">
        <v>2616</v>
      </c>
      <c r="BM1175" s="12">
        <v>-4020</v>
      </c>
      <c r="BN1175" s="12">
        <v>-160</v>
      </c>
      <c r="BO1175" s="12">
        <v>5321</v>
      </c>
      <c r="BP1175" s="12">
        <v>2945</v>
      </c>
      <c r="BQ1175" s="12">
        <v>-3307</v>
      </c>
      <c r="BR1175" s="12">
        <v>507</v>
      </c>
      <c r="BS1175" s="12">
        <v>6557</v>
      </c>
      <c r="BT1175" s="12">
        <v>0.19273662761633975</v>
      </c>
      <c r="BU1175" s="12">
        <v>0.66596430300108134</v>
      </c>
      <c r="BV1175" s="12">
        <v>0.75020560829186489</v>
      </c>
      <c r="BW1175" s="12">
        <v>0.70363592916846152</v>
      </c>
      <c r="BX1175" s="12">
        <v>0.56968637241593389</v>
      </c>
      <c r="BY1175" s="12">
        <v>1635.5</v>
      </c>
      <c r="BZ1175" s="12">
        <v>1</v>
      </c>
      <c r="CB1175" s="12">
        <v>5.6538839724680434E-2</v>
      </c>
      <c r="CC1175" s="12">
        <v>19970</v>
      </c>
      <c r="CD1175" s="12">
        <v>20060</v>
      </c>
      <c r="CE1175" s="12">
        <v>6.818396054073804</v>
      </c>
      <c r="CH1175" s="22">
        <v>42948</v>
      </c>
      <c r="CI1175">
        <v>5450</v>
      </c>
      <c r="CJ1175">
        <v>5450</v>
      </c>
      <c r="CK1175">
        <v>5450</v>
      </c>
      <c r="CL1175">
        <v>5450</v>
      </c>
      <c r="CM1175" s="22">
        <v>42949</v>
      </c>
      <c r="CN1175">
        <v>6000</v>
      </c>
      <c r="CO1175">
        <v>6450</v>
      </c>
      <c r="CP1175">
        <v>5900</v>
      </c>
      <c r="CQ1175">
        <v>6450</v>
      </c>
      <c r="CR1175" s="22">
        <v>42950</v>
      </c>
      <c r="CS1175">
        <v>6550</v>
      </c>
      <c r="CT1175">
        <v>6630</v>
      </c>
      <c r="CU1175">
        <v>6210</v>
      </c>
      <c r="CV1175">
        <v>6610</v>
      </c>
    </row>
    <row r="1176" spans="1:100">
      <c r="A1176" s="22">
        <v>42948</v>
      </c>
      <c r="B1176">
        <v>645</v>
      </c>
      <c r="C1176">
        <v>652</v>
      </c>
      <c r="D1176">
        <v>645</v>
      </c>
      <c r="E1176">
        <v>652</v>
      </c>
      <c r="F1176" s="23">
        <f t="shared" si="116"/>
        <v>1.0852713178294504E-2</v>
      </c>
      <c r="G1176" s="22">
        <v>42949</v>
      </c>
      <c r="H1176">
        <v>752</v>
      </c>
      <c r="I1176">
        <v>752</v>
      </c>
      <c r="J1176">
        <v>752</v>
      </c>
      <c r="K1176">
        <v>752</v>
      </c>
      <c r="L1176" s="22">
        <v>42950</v>
      </c>
      <c r="M1176">
        <v>887</v>
      </c>
      <c r="N1176" s="4">
        <v>42949</v>
      </c>
      <c r="O1176" s="3" t="s">
        <v>15</v>
      </c>
      <c r="P1176" s="3">
        <v>4356</v>
      </c>
      <c r="Q1176" s="3" t="s">
        <v>536</v>
      </c>
      <c r="R1176" s="3" t="s">
        <v>17</v>
      </c>
      <c r="S1176" s="3">
        <v>0.05</v>
      </c>
      <c r="T1176" s="3">
        <v>2</v>
      </c>
      <c r="U1176" s="3">
        <v>0</v>
      </c>
      <c r="V1176" s="3">
        <v>800</v>
      </c>
      <c r="W1176">
        <v>752</v>
      </c>
      <c r="X1176" s="4">
        <v>42950</v>
      </c>
      <c r="Y1176">
        <v>752</v>
      </c>
      <c r="Z1176" s="10">
        <f t="shared" si="115"/>
        <v>0</v>
      </c>
      <c r="AA1176" s="10">
        <f t="shared" si="114"/>
        <v>0</v>
      </c>
      <c r="AB1176" t="str">
        <f t="shared" si="117"/>
        <v/>
      </c>
      <c r="AC1176">
        <f t="shared" si="118"/>
        <v>-910770</v>
      </c>
      <c r="AD1176">
        <f t="shared" si="119"/>
        <v>0</v>
      </c>
      <c r="AE1176" s="15">
        <v>42950</v>
      </c>
      <c r="AF1176" s="9">
        <v>3.3255493551722637E-3</v>
      </c>
      <c r="AG1176" s="12" t="s">
        <v>960</v>
      </c>
      <c r="AH1176" s="20">
        <v>42948.996527777781</v>
      </c>
      <c r="AI1176" s="12">
        <v>752</v>
      </c>
      <c r="AJ1176" s="12">
        <v>100</v>
      </c>
      <c r="AK1176" s="12">
        <v>0.15340000000000001</v>
      </c>
      <c r="AL1176" s="17">
        <v>6800</v>
      </c>
      <c r="AM1176" s="17">
        <v>0.20060790273556231</v>
      </c>
      <c r="AN1176" s="9"/>
      <c r="AO1176" s="9"/>
      <c r="AP1176" s="17">
        <v>0</v>
      </c>
      <c r="AQ1176" s="17">
        <v>1881</v>
      </c>
      <c r="AR1176" s="17">
        <v>1</v>
      </c>
      <c r="AS1176" s="17">
        <v>0.192</v>
      </c>
      <c r="AT1176" s="17">
        <v>1</v>
      </c>
      <c r="AU1176" s="12">
        <v>0.63905325443786987</v>
      </c>
      <c r="AV1176" s="12">
        <v>0</v>
      </c>
      <c r="AY1176" s="12">
        <v>2858400</v>
      </c>
      <c r="BA1176" s="12">
        <v>1</v>
      </c>
      <c r="BD1176" s="12">
        <v>0.20060790273556231</v>
      </c>
      <c r="BE1176" s="12">
        <v>1</v>
      </c>
      <c r="BF1176" s="12">
        <v>1</v>
      </c>
      <c r="BG1176" s="12">
        <v>0.63905325443786987</v>
      </c>
      <c r="BH1176" s="12">
        <v>2E-3</v>
      </c>
      <c r="BI1176" s="12">
        <v>0.192</v>
      </c>
      <c r="BJ1176" s="12">
        <v>0</v>
      </c>
      <c r="BK1176" s="12">
        <v>0.73499999999999999</v>
      </c>
      <c r="BL1176" s="12">
        <v>197</v>
      </c>
      <c r="BM1176" s="12">
        <v>-28</v>
      </c>
      <c r="BN1176" s="12" t="s">
        <v>964</v>
      </c>
      <c r="BO1176" s="12">
        <v>893</v>
      </c>
      <c r="BP1176" s="12">
        <v>55</v>
      </c>
      <c r="BQ1176" s="12">
        <v>-19</v>
      </c>
      <c r="BR1176" s="12" t="s">
        <v>961</v>
      </c>
      <c r="BS1176" s="12">
        <v>723</v>
      </c>
      <c r="BT1176" s="12">
        <v>0.2551237937982454</v>
      </c>
      <c r="BU1176" s="12">
        <v>0.64433622509746069</v>
      </c>
      <c r="BV1176" s="12">
        <v>0.69345397977174561</v>
      </c>
      <c r="BW1176" s="12">
        <v>0.63924960779050199</v>
      </c>
      <c r="BX1176" s="12">
        <v>0.51507273621283833</v>
      </c>
      <c r="BY1176" s="12">
        <v>1635.5</v>
      </c>
      <c r="BZ1176" s="12">
        <v>1</v>
      </c>
      <c r="CB1176" s="12">
        <v>5.6538839724680434E-2</v>
      </c>
      <c r="CC1176" s="12">
        <v>19970</v>
      </c>
      <c r="CD1176" s="12">
        <v>20060</v>
      </c>
      <c r="CE1176" s="12">
        <v>3.5481432536011628</v>
      </c>
      <c r="CH1176" s="22">
        <v>42948</v>
      </c>
      <c r="CI1176">
        <v>645</v>
      </c>
      <c r="CJ1176">
        <v>652</v>
      </c>
      <c r="CK1176">
        <v>645</v>
      </c>
      <c r="CL1176">
        <v>652</v>
      </c>
      <c r="CM1176" s="22">
        <v>42949</v>
      </c>
      <c r="CN1176">
        <v>752</v>
      </c>
      <c r="CO1176">
        <v>752</v>
      </c>
      <c r="CP1176">
        <v>752</v>
      </c>
      <c r="CQ1176">
        <v>752</v>
      </c>
      <c r="CR1176" s="22">
        <v>42950</v>
      </c>
      <c r="CS1176">
        <v>887</v>
      </c>
      <c r="CT1176">
        <v>897</v>
      </c>
      <c r="CU1176">
        <v>711</v>
      </c>
      <c r="CV1176">
        <v>711</v>
      </c>
    </row>
    <row r="1177" spans="1:100">
      <c r="A1177" s="22">
        <v>42948</v>
      </c>
      <c r="B1177">
        <v>338</v>
      </c>
      <c r="C1177">
        <v>341</v>
      </c>
      <c r="D1177">
        <v>332</v>
      </c>
      <c r="E1177">
        <v>335</v>
      </c>
      <c r="F1177" s="23">
        <f t="shared" si="116"/>
        <v>-8.8757396449704595E-3</v>
      </c>
      <c r="G1177" s="22">
        <v>42949</v>
      </c>
      <c r="H1177">
        <v>302</v>
      </c>
      <c r="I1177">
        <v>316</v>
      </c>
      <c r="J1177">
        <v>300</v>
      </c>
      <c r="K1177">
        <v>307</v>
      </c>
      <c r="L1177" s="22">
        <v>42950</v>
      </c>
      <c r="M1177">
        <v>307</v>
      </c>
      <c r="N1177" s="4">
        <v>42949</v>
      </c>
      <c r="O1177" s="3" t="s">
        <v>11</v>
      </c>
      <c r="P1177" s="3">
        <v>4293</v>
      </c>
      <c r="Q1177" s="3" t="s">
        <v>537</v>
      </c>
      <c r="R1177" s="3" t="s">
        <v>13</v>
      </c>
      <c r="S1177" s="3">
        <v>0.05</v>
      </c>
      <c r="T1177" s="3">
        <v>1</v>
      </c>
      <c r="U1177" s="3">
        <v>0</v>
      </c>
      <c r="V1177" s="3">
        <v>1500</v>
      </c>
      <c r="W1177">
        <v>302</v>
      </c>
      <c r="X1177" s="4">
        <v>42950</v>
      </c>
      <c r="Y1177">
        <v>307</v>
      </c>
      <c r="Z1177" s="10">
        <f t="shared" si="115"/>
        <v>7500</v>
      </c>
      <c r="AA1177" s="10">
        <f t="shared" si="114"/>
        <v>7500</v>
      </c>
      <c r="AB1177" t="str">
        <f t="shared" si="117"/>
        <v/>
      </c>
      <c r="AC1177">
        <f t="shared" si="118"/>
        <v>-910770</v>
      </c>
      <c r="AD1177">
        <f t="shared" si="119"/>
        <v>2.4232633279482996E-2</v>
      </c>
      <c r="AE1177" s="15">
        <v>42950</v>
      </c>
      <c r="AF1177" s="9">
        <v>3.3255493551722637E-3</v>
      </c>
      <c r="AG1177" s="12" t="s">
        <v>960</v>
      </c>
      <c r="AH1177" s="20">
        <v>42948.997916666667</v>
      </c>
      <c r="AI1177" s="12">
        <v>309.5</v>
      </c>
      <c r="AJ1177" s="12">
        <v>-25.5</v>
      </c>
      <c r="AK1177" s="12">
        <v>-7.6100000000000001E-2</v>
      </c>
      <c r="AL1177" s="17">
        <v>6500</v>
      </c>
      <c r="AM1177" s="17">
        <v>0.20809248554913296</v>
      </c>
      <c r="AN1177" s="17">
        <v>-1</v>
      </c>
      <c r="AO1177" s="9"/>
      <c r="AP1177" s="17">
        <v>5.07</v>
      </c>
      <c r="AQ1177" s="17">
        <v>48007</v>
      </c>
      <c r="AR1177" s="17">
        <v>0.33333333333333331</v>
      </c>
      <c r="AS1177" s="17">
        <v>0.16200000000000001</v>
      </c>
      <c r="AT1177" s="17">
        <v>0.12857142857142856</v>
      </c>
      <c r="AU1177" s="12">
        <v>7.4844074844074848E-2</v>
      </c>
      <c r="AV1177" s="12" t="s">
        <v>988</v>
      </c>
      <c r="AY1177" s="12">
        <v>138749000</v>
      </c>
      <c r="BA1177" s="12">
        <v>0</v>
      </c>
      <c r="BB1177" s="12">
        <v>0</v>
      </c>
      <c r="BC1177" s="15">
        <v>42689</v>
      </c>
      <c r="BD1177" s="12">
        <v>0.20809248554913296</v>
      </c>
      <c r="BE1177" s="12">
        <v>0.33333333333333331</v>
      </c>
      <c r="BF1177" s="12">
        <v>0.12857142857142856</v>
      </c>
      <c r="BG1177" s="12">
        <v>7.4844074844074848E-2</v>
      </c>
      <c r="BH1177" s="12">
        <v>6.5000000000000002E-2</v>
      </c>
      <c r="BI1177" s="12">
        <v>0.16200000000000001</v>
      </c>
      <c r="BJ1177" s="12">
        <v>0.221</v>
      </c>
      <c r="BK1177" s="12">
        <v>0.65700000000000003</v>
      </c>
      <c r="BL1177" s="12">
        <v>1094</v>
      </c>
      <c r="BM1177" s="12">
        <v>417</v>
      </c>
      <c r="BN1177" s="12">
        <v>-85</v>
      </c>
      <c r="BO1177" s="12">
        <v>6570</v>
      </c>
      <c r="BP1177" s="12">
        <v>1183</v>
      </c>
      <c r="BQ1177" s="12">
        <v>-401</v>
      </c>
      <c r="BR1177" s="12">
        <v>-242</v>
      </c>
      <c r="BS1177" s="12">
        <v>5131</v>
      </c>
      <c r="BT1177" s="12">
        <v>0.2551237937982454</v>
      </c>
      <c r="BU1177" s="12">
        <v>0.64433622509746069</v>
      </c>
      <c r="BV1177" s="12">
        <v>0.69345397977174561</v>
      </c>
      <c r="BW1177" s="12">
        <v>0.63924960779050199</v>
      </c>
      <c r="BX1177" s="12">
        <v>0.51507273621283833</v>
      </c>
      <c r="BY1177" s="12">
        <v>1635.5</v>
      </c>
      <c r="BZ1177" s="12">
        <v>0</v>
      </c>
      <c r="CB1177" s="12">
        <v>5.6538839724680434E-2</v>
      </c>
      <c r="CC1177" s="12">
        <v>19970</v>
      </c>
      <c r="CD1177" s="12">
        <v>20060</v>
      </c>
      <c r="CE1177" s="12">
        <v>3.680522744408143</v>
      </c>
      <c r="CH1177" s="22">
        <v>42948</v>
      </c>
      <c r="CI1177">
        <v>338</v>
      </c>
      <c r="CJ1177">
        <v>341</v>
      </c>
      <c r="CK1177">
        <v>332</v>
      </c>
      <c r="CL1177">
        <v>335</v>
      </c>
      <c r="CM1177" s="22">
        <v>42949</v>
      </c>
      <c r="CN1177">
        <v>302</v>
      </c>
      <c r="CO1177">
        <v>316</v>
      </c>
      <c r="CP1177">
        <v>300</v>
      </c>
      <c r="CQ1177">
        <v>307</v>
      </c>
      <c r="CR1177" s="22">
        <v>42950</v>
      </c>
      <c r="CS1177">
        <v>307</v>
      </c>
      <c r="CT1177">
        <v>308</v>
      </c>
      <c r="CU1177">
        <v>292</v>
      </c>
      <c r="CV1177">
        <v>296</v>
      </c>
    </row>
    <row r="1178" spans="1:100">
      <c r="A1178" s="22">
        <v>42949</v>
      </c>
      <c r="B1178">
        <v>20</v>
      </c>
      <c r="C1178">
        <v>24</v>
      </c>
      <c r="D1178">
        <v>20</v>
      </c>
      <c r="E1178">
        <v>23</v>
      </c>
      <c r="F1178" s="23">
        <f t="shared" si="116"/>
        <v>0.14999999999999991</v>
      </c>
      <c r="G1178" s="22">
        <v>42950</v>
      </c>
      <c r="H1178">
        <v>23</v>
      </c>
      <c r="I1178">
        <v>24</v>
      </c>
      <c r="J1178">
        <v>21</v>
      </c>
      <c r="K1178">
        <v>23</v>
      </c>
      <c r="L1178" s="22">
        <v>42951</v>
      </c>
      <c r="M1178">
        <v>22</v>
      </c>
      <c r="N1178" s="4">
        <v>42950</v>
      </c>
      <c r="O1178" s="3" t="s">
        <v>15</v>
      </c>
      <c r="P1178" s="3">
        <v>9318</v>
      </c>
      <c r="Q1178" s="3" t="s">
        <v>71</v>
      </c>
      <c r="R1178" s="3" t="s">
        <v>17</v>
      </c>
      <c r="S1178" s="3">
        <v>0.05</v>
      </c>
      <c r="T1178" s="3">
        <v>2</v>
      </c>
      <c r="U1178" s="3">
        <v>0</v>
      </c>
      <c r="V1178" s="3">
        <v>21800</v>
      </c>
      <c r="W1178">
        <v>23</v>
      </c>
      <c r="X1178" s="4">
        <v>42951</v>
      </c>
      <c r="Y1178">
        <v>23</v>
      </c>
      <c r="Z1178" s="10">
        <f t="shared" si="115"/>
        <v>0</v>
      </c>
      <c r="AA1178" s="10">
        <f t="shared" si="114"/>
        <v>0</v>
      </c>
      <c r="AB1178" t="str">
        <f t="shared" si="117"/>
        <v/>
      </c>
      <c r="AC1178">
        <f t="shared" si="118"/>
        <v>-910770</v>
      </c>
      <c r="AD1178">
        <f t="shared" si="119"/>
        <v>7.999999999999996E-2</v>
      </c>
      <c r="AE1178" s="15">
        <v>42951</v>
      </c>
      <c r="AF1178" s="9">
        <v>2.3820884432288469E-3</v>
      </c>
      <c r="AG1178" s="12" t="s">
        <v>954</v>
      </c>
      <c r="AH1178" s="20">
        <v>42949.998611111114</v>
      </c>
      <c r="AI1178" s="12">
        <v>25</v>
      </c>
      <c r="AJ1178" s="12">
        <v>2</v>
      </c>
      <c r="AK1178" s="12">
        <v>8.6999999999999994E-2</v>
      </c>
      <c r="AL1178" s="17">
        <v>1063300</v>
      </c>
      <c r="AM1178" s="17">
        <v>0.69565217391304346</v>
      </c>
      <c r="AN1178" s="9"/>
      <c r="AO1178" s="9"/>
      <c r="AP1178" s="17">
        <v>0</v>
      </c>
      <c r="AQ1178" s="17">
        <v>9127</v>
      </c>
      <c r="AR1178" s="17">
        <v>1</v>
      </c>
      <c r="AS1178" s="17">
        <v>4.7E-2</v>
      </c>
      <c r="AT1178" s="17">
        <v>1</v>
      </c>
      <c r="AU1178" s="12">
        <v>1</v>
      </c>
      <c r="AV1178" s="12">
        <v>0</v>
      </c>
      <c r="AY1178" s="12">
        <v>396835456</v>
      </c>
      <c r="BA1178" s="12">
        <v>1</v>
      </c>
      <c r="BD1178" s="12">
        <v>0.69565217391304346</v>
      </c>
      <c r="BE1178" s="12">
        <v>1</v>
      </c>
      <c r="BF1178" s="12">
        <v>1</v>
      </c>
      <c r="BG1178" s="12">
        <v>1</v>
      </c>
      <c r="BH1178" s="12">
        <v>6.0999999999999999E-2</v>
      </c>
      <c r="BI1178" s="12">
        <v>4.7E-2</v>
      </c>
      <c r="BJ1178" s="12">
        <v>0</v>
      </c>
      <c r="BK1178" s="12">
        <v>0.27800000000000002</v>
      </c>
      <c r="BL1178" s="12">
        <v>-372</v>
      </c>
      <c r="BM1178" s="12">
        <v>-524</v>
      </c>
      <c r="BN1178" s="12">
        <v>916</v>
      </c>
      <c r="BO1178" s="12">
        <v>1248</v>
      </c>
      <c r="BP1178" s="12">
        <v>785</v>
      </c>
      <c r="BQ1178" s="12">
        <v>29</v>
      </c>
      <c r="BR1178" s="12">
        <v>55</v>
      </c>
      <c r="BS1178" s="12">
        <v>1227</v>
      </c>
      <c r="BT1178" s="12">
        <v>0.25832228558361137</v>
      </c>
      <c r="BU1178" s="12">
        <v>0.67129467935254417</v>
      </c>
      <c r="BV1178" s="12">
        <v>0.73572419424001789</v>
      </c>
      <c r="BW1178" s="12">
        <v>0.6892876789503708</v>
      </c>
      <c r="BX1178" s="12">
        <v>0.54400418413668272</v>
      </c>
      <c r="BY1178" s="12">
        <v>1631</v>
      </c>
      <c r="BZ1178" s="12">
        <v>1</v>
      </c>
      <c r="CB1178" s="12">
        <v>5.6538839724680434E-2</v>
      </c>
      <c r="CC1178" s="12">
        <v>20060</v>
      </c>
      <c r="CD1178" s="12">
        <v>19990</v>
      </c>
      <c r="CE1178" s="12">
        <v>12.303969754253307</v>
      </c>
      <c r="CH1178" s="22">
        <v>42949</v>
      </c>
      <c r="CI1178">
        <v>20</v>
      </c>
      <c r="CJ1178">
        <v>24</v>
      </c>
      <c r="CK1178">
        <v>20</v>
      </c>
      <c r="CL1178">
        <v>23</v>
      </c>
      <c r="CM1178" s="22">
        <v>42950</v>
      </c>
      <c r="CN1178">
        <v>23</v>
      </c>
      <c r="CO1178">
        <v>24</v>
      </c>
      <c r="CP1178">
        <v>21</v>
      </c>
      <c r="CQ1178">
        <v>23</v>
      </c>
      <c r="CR1178" s="22">
        <v>42951</v>
      </c>
      <c r="CS1178">
        <v>22</v>
      </c>
      <c r="CT1178">
        <v>24</v>
      </c>
      <c r="CU1178">
        <v>20</v>
      </c>
      <c r="CV1178">
        <v>23</v>
      </c>
    </row>
    <row r="1179" spans="1:100">
      <c r="A1179" s="22">
        <v>42949</v>
      </c>
      <c r="B1179">
        <v>7</v>
      </c>
      <c r="C1179">
        <v>7</v>
      </c>
      <c r="D1179">
        <v>6</v>
      </c>
      <c r="E1179">
        <v>7</v>
      </c>
      <c r="F1179" s="23">
        <f t="shared" si="116"/>
        <v>0</v>
      </c>
      <c r="G1179" s="22">
        <v>42950</v>
      </c>
      <c r="H1179">
        <v>6</v>
      </c>
      <c r="I1179">
        <v>7</v>
      </c>
      <c r="J1179">
        <v>6</v>
      </c>
      <c r="K1179">
        <v>6</v>
      </c>
      <c r="L1179" s="22">
        <v>42951</v>
      </c>
      <c r="M1179">
        <v>6</v>
      </c>
      <c r="N1179" s="4">
        <v>42950</v>
      </c>
      <c r="O1179" s="3" t="s">
        <v>11</v>
      </c>
      <c r="P1179" s="3">
        <v>8107</v>
      </c>
      <c r="Q1179" s="3" t="s">
        <v>137</v>
      </c>
      <c r="R1179" s="3" t="s">
        <v>13</v>
      </c>
      <c r="S1179" s="3">
        <v>0.05</v>
      </c>
      <c r="T1179" s="3" t="s">
        <v>64</v>
      </c>
      <c r="U1179" s="3">
        <v>0</v>
      </c>
      <c r="V1179" s="3">
        <v>72000</v>
      </c>
      <c r="W1179">
        <v>6</v>
      </c>
      <c r="X1179" s="4">
        <v>42951</v>
      </c>
      <c r="Y1179">
        <v>6</v>
      </c>
      <c r="Z1179" s="10">
        <f t="shared" si="115"/>
        <v>0</v>
      </c>
      <c r="AA1179" s="10">
        <f t="shared" si="114"/>
        <v>0</v>
      </c>
      <c r="AB1179" t="str">
        <f t="shared" si="117"/>
        <v/>
      </c>
      <c r="AC1179">
        <f t="shared" si="118"/>
        <v>-910770</v>
      </c>
      <c r="AD1179">
        <f t="shared" si="119"/>
        <v>0.10447761194029848</v>
      </c>
      <c r="AE1179" s="15">
        <v>42951</v>
      </c>
      <c r="AF1179" s="9">
        <v>2.3820884432288469E-3</v>
      </c>
      <c r="AG1179" s="12" t="s">
        <v>962</v>
      </c>
      <c r="AH1179" s="20">
        <v>42949.970138888886</v>
      </c>
      <c r="AI1179" s="12">
        <v>6.7</v>
      </c>
      <c r="AJ1179" s="12">
        <v>-0.3</v>
      </c>
      <c r="AK1179" s="12">
        <v>-4.2900000000000001E-2</v>
      </c>
      <c r="AL1179" s="17">
        <v>382000</v>
      </c>
      <c r="AM1179" s="17">
        <v>0.33333333333333331</v>
      </c>
      <c r="AN1179" s="9"/>
      <c r="AO1179" s="9"/>
      <c r="AP1179" s="17">
        <v>0</v>
      </c>
      <c r="AQ1179" s="17">
        <v>5341</v>
      </c>
      <c r="AR1179" s="17">
        <v>0</v>
      </c>
      <c r="AS1179" s="17">
        <v>0.19700000000000001</v>
      </c>
      <c r="AT1179" s="17">
        <v>0</v>
      </c>
      <c r="AU1179" s="12">
        <v>0</v>
      </c>
      <c r="AV1179" s="12">
        <v>0</v>
      </c>
      <c r="AY1179" s="12">
        <v>890093101</v>
      </c>
      <c r="BA1179" s="12">
        <v>0</v>
      </c>
      <c r="BD1179" s="12">
        <v>0.33333333333333331</v>
      </c>
      <c r="BE1179" s="12">
        <v>0</v>
      </c>
      <c r="BF1179" s="12">
        <v>0</v>
      </c>
      <c r="BG1179" s="12">
        <v>0</v>
      </c>
      <c r="BH1179" s="12">
        <v>1.9E-2</v>
      </c>
      <c r="BI1179" s="12">
        <v>0.19700000000000001</v>
      </c>
      <c r="BJ1179" s="12">
        <v>3.4000000000000002E-2</v>
      </c>
      <c r="BK1179" s="12">
        <v>8.3000000000000004E-2</v>
      </c>
      <c r="BL1179" s="12">
        <v>147</v>
      </c>
      <c r="BM1179" s="12">
        <v>-29</v>
      </c>
      <c r="BN1179" s="12">
        <v>421</v>
      </c>
      <c r="BO1179" s="12">
        <v>771</v>
      </c>
      <c r="BP1179" s="12">
        <v>70</v>
      </c>
      <c r="BQ1179" s="12">
        <v>-20</v>
      </c>
      <c r="BR1179" s="12">
        <v>71</v>
      </c>
      <c r="BS1179" s="12">
        <v>229</v>
      </c>
      <c r="BT1179" s="12">
        <v>0.19273662761633975</v>
      </c>
      <c r="BU1179" s="12">
        <v>0.66596430300108134</v>
      </c>
      <c r="BV1179" s="12">
        <v>0.75020560829186489</v>
      </c>
      <c r="BW1179" s="12">
        <v>0.70363592916846152</v>
      </c>
      <c r="BX1179" s="12">
        <v>0.56748754947125879</v>
      </c>
      <c r="BY1179" s="12">
        <v>1631</v>
      </c>
      <c r="BZ1179" s="12">
        <v>0</v>
      </c>
      <c r="CB1179" s="12">
        <v>5.6538839724680434E-2</v>
      </c>
      <c r="CC1179" s="12">
        <v>20060</v>
      </c>
      <c r="CD1179" s="12">
        <v>19990</v>
      </c>
      <c r="CE1179" s="12">
        <v>5.8956521739130432</v>
      </c>
      <c r="CH1179" s="22">
        <v>42949</v>
      </c>
      <c r="CI1179">
        <v>7</v>
      </c>
      <c r="CJ1179">
        <v>7</v>
      </c>
      <c r="CK1179">
        <v>6</v>
      </c>
      <c r="CL1179">
        <v>7</v>
      </c>
      <c r="CM1179" s="22">
        <v>42950</v>
      </c>
      <c r="CN1179">
        <v>6</v>
      </c>
      <c r="CO1179">
        <v>7</v>
      </c>
      <c r="CP1179">
        <v>6</v>
      </c>
      <c r="CQ1179">
        <v>6</v>
      </c>
      <c r="CR1179" s="22">
        <v>42951</v>
      </c>
      <c r="CS1179">
        <v>6</v>
      </c>
      <c r="CT1179">
        <v>7</v>
      </c>
      <c r="CU1179">
        <v>6</v>
      </c>
      <c r="CV1179">
        <v>7</v>
      </c>
    </row>
    <row r="1180" spans="1:100">
      <c r="A1180" s="22">
        <v>42949</v>
      </c>
      <c r="B1180">
        <v>463</v>
      </c>
      <c r="C1180">
        <v>475</v>
      </c>
      <c r="D1180">
        <v>461</v>
      </c>
      <c r="E1180">
        <v>473</v>
      </c>
      <c r="F1180" s="23">
        <f t="shared" si="116"/>
        <v>2.1598272138228847E-2</v>
      </c>
      <c r="G1180" s="22">
        <v>42950</v>
      </c>
      <c r="H1180">
        <v>528</v>
      </c>
      <c r="I1180">
        <v>553</v>
      </c>
      <c r="J1180">
        <v>512</v>
      </c>
      <c r="K1180">
        <v>525</v>
      </c>
      <c r="L1180" s="22">
        <v>42951</v>
      </c>
      <c r="M1180">
        <v>502</v>
      </c>
      <c r="N1180" s="4">
        <v>42950</v>
      </c>
      <c r="O1180" s="3" t="s">
        <v>15</v>
      </c>
      <c r="P1180" s="3">
        <v>9888</v>
      </c>
      <c r="Q1180" s="3" t="s">
        <v>211</v>
      </c>
      <c r="R1180" s="3" t="s">
        <v>17</v>
      </c>
      <c r="S1180" s="3">
        <v>0.05</v>
      </c>
      <c r="T1180" s="3">
        <v>2</v>
      </c>
      <c r="U1180" s="3">
        <v>0</v>
      </c>
      <c r="V1180" s="3">
        <v>1100</v>
      </c>
      <c r="W1180">
        <v>528</v>
      </c>
      <c r="X1180" s="4">
        <v>42951</v>
      </c>
      <c r="Y1180">
        <v>525</v>
      </c>
      <c r="Z1180" s="10">
        <f t="shared" si="115"/>
        <v>-3300</v>
      </c>
      <c r="AA1180" s="10">
        <f t="shared" si="114"/>
        <v>3300</v>
      </c>
      <c r="AB1180" t="str">
        <f t="shared" si="117"/>
        <v/>
      </c>
      <c r="AC1180">
        <f t="shared" si="118"/>
        <v>-910770</v>
      </c>
      <c r="AD1180">
        <f t="shared" si="119"/>
        <v>5.7142857142857828E-3</v>
      </c>
      <c r="AE1180" s="15">
        <v>42951</v>
      </c>
      <c r="AF1180" s="9">
        <v>2.3820884432288469E-3</v>
      </c>
      <c r="AG1180" s="12" t="s">
        <v>960</v>
      </c>
      <c r="AH1180" s="20">
        <v>42949.995833333334</v>
      </c>
      <c r="AI1180" s="12">
        <v>525</v>
      </c>
      <c r="AJ1180" s="12">
        <v>52</v>
      </c>
      <c r="AK1180" s="12">
        <v>0.1099</v>
      </c>
      <c r="AL1180" s="17">
        <v>89000</v>
      </c>
      <c r="AM1180" s="17">
        <v>0.47191011235955055</v>
      </c>
      <c r="AN1180" s="9"/>
      <c r="AO1180" s="9"/>
      <c r="AP1180" s="17">
        <v>1061.1099999999999</v>
      </c>
      <c r="AQ1180" s="17">
        <v>5340</v>
      </c>
      <c r="AR1180" s="17">
        <v>0.68421052631578949</v>
      </c>
      <c r="AS1180" s="17">
        <v>0.153</v>
      </c>
      <c r="AT1180" s="17">
        <v>0.75735294117647056</v>
      </c>
      <c r="AU1180" s="12">
        <v>0.75735294117647056</v>
      </c>
      <c r="AV1180" s="12">
        <v>2.7</v>
      </c>
      <c r="AY1180" s="12">
        <v>12000000</v>
      </c>
      <c r="BA1180" s="12">
        <v>1</v>
      </c>
      <c r="BD1180" s="12">
        <v>0.47191011235955055</v>
      </c>
      <c r="BE1180" s="12">
        <v>0.68421052631578949</v>
      </c>
      <c r="BF1180" s="12">
        <v>0.75735294117647056</v>
      </c>
      <c r="BG1180" s="12">
        <v>0.75735294117647056</v>
      </c>
      <c r="BH1180" s="12">
        <v>2.7E-2</v>
      </c>
      <c r="BI1180" s="12">
        <v>0.153</v>
      </c>
      <c r="BJ1180" s="12">
        <v>0</v>
      </c>
      <c r="BK1180" s="12">
        <v>0.497</v>
      </c>
      <c r="BL1180" s="12">
        <v>998</v>
      </c>
      <c r="BM1180" s="12">
        <v>-612</v>
      </c>
      <c r="BN1180" s="12">
        <v>-292</v>
      </c>
      <c r="BO1180" s="12">
        <v>2175</v>
      </c>
      <c r="BP1180" s="12">
        <v>757</v>
      </c>
      <c r="BQ1180" s="12">
        <v>-172</v>
      </c>
      <c r="BR1180" s="12">
        <v>-225</v>
      </c>
      <c r="BS1180" s="12">
        <v>2075</v>
      </c>
      <c r="BT1180" s="12">
        <v>0.2551237937982454</v>
      </c>
      <c r="BU1180" s="12">
        <v>0.64433622509746069</v>
      </c>
      <c r="BV1180" s="12">
        <v>0.69345397977174561</v>
      </c>
      <c r="BW1180" s="12">
        <v>0.63924960779050199</v>
      </c>
      <c r="BX1180" s="12">
        <v>0.47698873202683079</v>
      </c>
      <c r="BY1180" s="12">
        <v>1631</v>
      </c>
      <c r="BZ1180" s="12">
        <v>1</v>
      </c>
      <c r="CB1180" s="12">
        <v>5.6538839724680434E-2</v>
      </c>
      <c r="CC1180" s="12">
        <v>20060</v>
      </c>
      <c r="CD1180" s="12">
        <v>19990</v>
      </c>
      <c r="CE1180" s="12">
        <v>8.3466536394723985</v>
      </c>
      <c r="CH1180" s="22">
        <v>42949</v>
      </c>
      <c r="CI1180">
        <v>463</v>
      </c>
      <c r="CJ1180">
        <v>475</v>
      </c>
      <c r="CK1180">
        <v>461</v>
      </c>
      <c r="CL1180">
        <v>473</v>
      </c>
      <c r="CM1180" s="22">
        <v>42950</v>
      </c>
      <c r="CN1180">
        <v>528</v>
      </c>
      <c r="CO1180">
        <v>553</v>
      </c>
      <c r="CP1180">
        <v>512</v>
      </c>
      <c r="CQ1180">
        <v>525</v>
      </c>
      <c r="CR1180" s="22">
        <v>42951</v>
      </c>
      <c r="CS1180">
        <v>502</v>
      </c>
      <c r="CT1180">
        <v>522</v>
      </c>
      <c r="CU1180">
        <v>484</v>
      </c>
      <c r="CV1180">
        <v>485</v>
      </c>
    </row>
    <row r="1181" spans="1:100">
      <c r="A1181" s="22">
        <v>42949</v>
      </c>
      <c r="B1181">
        <v>377</v>
      </c>
      <c r="C1181">
        <v>455</v>
      </c>
      <c r="D1181">
        <v>375</v>
      </c>
      <c r="E1181">
        <v>455</v>
      </c>
      <c r="F1181" s="23">
        <f t="shared" si="116"/>
        <v>0.2068965517241379</v>
      </c>
      <c r="G1181" s="22">
        <v>42950</v>
      </c>
      <c r="H1181">
        <v>463</v>
      </c>
      <c r="I1181">
        <v>466</v>
      </c>
      <c r="J1181">
        <v>405</v>
      </c>
      <c r="K1181">
        <v>408</v>
      </c>
      <c r="L1181" s="22">
        <v>42951</v>
      </c>
      <c r="M1181">
        <v>420</v>
      </c>
      <c r="N1181" s="4">
        <v>42950</v>
      </c>
      <c r="O1181" s="3" t="s">
        <v>15</v>
      </c>
      <c r="P1181" s="3">
        <v>5697</v>
      </c>
      <c r="Q1181" s="3" t="s">
        <v>538</v>
      </c>
      <c r="R1181" s="3" t="s">
        <v>17</v>
      </c>
      <c r="S1181" s="3">
        <v>0.05</v>
      </c>
      <c r="T1181" s="3">
        <v>2</v>
      </c>
      <c r="U1181" s="3">
        <v>0</v>
      </c>
      <c r="V1181" s="3">
        <v>1100</v>
      </c>
      <c r="W1181">
        <v>463</v>
      </c>
      <c r="X1181" s="4">
        <v>42951</v>
      </c>
      <c r="Y1181">
        <v>408</v>
      </c>
      <c r="Z1181" s="10">
        <f t="shared" si="115"/>
        <v>-60500</v>
      </c>
      <c r="AA1181" s="10">
        <f t="shared" si="114"/>
        <v>60500</v>
      </c>
      <c r="AB1181" t="str">
        <f t="shared" si="117"/>
        <v/>
      </c>
      <c r="AC1181">
        <f t="shared" si="118"/>
        <v>-910770</v>
      </c>
      <c r="AD1181">
        <f t="shared" si="119"/>
        <v>3.3402922755741082E-2</v>
      </c>
      <c r="AE1181" s="15">
        <v>42951</v>
      </c>
      <c r="AF1181" s="9">
        <v>2.3820884432288469E-3</v>
      </c>
      <c r="AG1181" s="12" t="s">
        <v>954</v>
      </c>
      <c r="AH1181" s="20">
        <v>42949.997916666667</v>
      </c>
      <c r="AI1181" s="12">
        <v>479</v>
      </c>
      <c r="AJ1181" s="12">
        <v>24</v>
      </c>
      <c r="AK1181" s="12">
        <v>5.2699999999999997E-2</v>
      </c>
      <c r="AL1181" s="17">
        <v>21100</v>
      </c>
      <c r="AM1181" s="17">
        <v>0.1122715404699739</v>
      </c>
      <c r="AN1181" s="9"/>
      <c r="AO1181" s="9"/>
      <c r="AP1181" s="17">
        <v>0</v>
      </c>
      <c r="AQ1181" s="17">
        <v>2333</v>
      </c>
      <c r="AR1181" s="17">
        <v>0.61445783132530118</v>
      </c>
      <c r="AS1181" s="17">
        <v>6.6000000000000003E-2</v>
      </c>
      <c r="AT1181" s="17">
        <v>0.70909090909090911</v>
      </c>
      <c r="AU1181" s="12">
        <v>0.74193548387096775</v>
      </c>
      <c r="AV1181" s="12">
        <v>1.83</v>
      </c>
      <c r="AY1181" s="12">
        <v>6091000</v>
      </c>
      <c r="BA1181" s="12">
        <v>0.48351648351648352</v>
      </c>
      <c r="BD1181" s="12">
        <v>0.1122715404699739</v>
      </c>
      <c r="BE1181" s="12">
        <v>0.61445783132530118</v>
      </c>
      <c r="BF1181" s="12">
        <v>0.70909090909090911</v>
      </c>
      <c r="BG1181" s="12">
        <v>0.74193548387096775</v>
      </c>
      <c r="BH1181" s="12">
        <v>0</v>
      </c>
      <c r="BI1181" s="12">
        <v>6.6000000000000003E-2</v>
      </c>
      <c r="BJ1181" s="12">
        <v>0</v>
      </c>
      <c r="BK1181" s="12">
        <v>0.64500000000000002</v>
      </c>
      <c r="BL1181" s="12">
        <v>216</v>
      </c>
      <c r="BM1181" s="12">
        <v>-83</v>
      </c>
      <c r="BN1181" s="12">
        <v>-209</v>
      </c>
      <c r="BO1181" s="12">
        <v>1388</v>
      </c>
      <c r="BP1181" s="12">
        <v>355</v>
      </c>
      <c r="BQ1181" s="12">
        <v>-434</v>
      </c>
      <c r="BR1181" s="12">
        <v>239</v>
      </c>
      <c r="BS1181" s="12">
        <v>1465</v>
      </c>
      <c r="BT1181" s="12">
        <v>0.25832228558361137</v>
      </c>
      <c r="BU1181" s="12">
        <v>0.67129467935254417</v>
      </c>
      <c r="BV1181" s="12">
        <v>0.73572419424001789</v>
      </c>
      <c r="BW1181" s="12">
        <v>0.6892876789503708</v>
      </c>
      <c r="BX1181" s="12">
        <v>0.54400418413668272</v>
      </c>
      <c r="BY1181" s="12">
        <v>1631</v>
      </c>
      <c r="BZ1181" s="12">
        <v>0.48351648351648352</v>
      </c>
      <c r="CB1181" s="12">
        <v>5.6538839724680434E-2</v>
      </c>
      <c r="CC1181" s="12">
        <v>20060</v>
      </c>
      <c r="CD1181" s="12">
        <v>19990</v>
      </c>
      <c r="CE1181" s="12">
        <v>1.9857418549211034</v>
      </c>
      <c r="CH1181" s="22">
        <v>42949</v>
      </c>
      <c r="CI1181">
        <v>377</v>
      </c>
      <c r="CJ1181">
        <v>455</v>
      </c>
      <c r="CK1181">
        <v>375</v>
      </c>
      <c r="CL1181">
        <v>455</v>
      </c>
      <c r="CM1181" s="22">
        <v>42950</v>
      </c>
      <c r="CN1181">
        <v>463</v>
      </c>
      <c r="CO1181">
        <v>466</v>
      </c>
      <c r="CP1181">
        <v>405</v>
      </c>
      <c r="CQ1181">
        <v>408</v>
      </c>
      <c r="CR1181" s="22">
        <v>42951</v>
      </c>
      <c r="CS1181">
        <v>420</v>
      </c>
      <c r="CT1181">
        <v>488</v>
      </c>
      <c r="CU1181">
        <v>420</v>
      </c>
      <c r="CV1181">
        <v>488</v>
      </c>
    </row>
    <row r="1182" spans="1:100">
      <c r="A1182" s="22">
        <v>42949</v>
      </c>
      <c r="B1182">
        <v>414</v>
      </c>
      <c r="C1182">
        <v>427</v>
      </c>
      <c r="D1182">
        <v>406</v>
      </c>
      <c r="E1182">
        <v>427</v>
      </c>
      <c r="F1182" s="23">
        <f t="shared" si="116"/>
        <v>3.1400966183574797E-2</v>
      </c>
      <c r="G1182" s="22">
        <v>42950</v>
      </c>
      <c r="H1182">
        <v>507</v>
      </c>
      <c r="I1182">
        <v>507</v>
      </c>
      <c r="J1182">
        <v>507</v>
      </c>
      <c r="K1182">
        <v>507</v>
      </c>
      <c r="L1182" s="22">
        <v>42951</v>
      </c>
      <c r="M1182">
        <v>525</v>
      </c>
      <c r="N1182" s="4">
        <v>42950</v>
      </c>
      <c r="O1182" s="3" t="s">
        <v>15</v>
      </c>
      <c r="P1182" s="3">
        <v>5358</v>
      </c>
      <c r="Q1182" s="3" t="s">
        <v>167</v>
      </c>
      <c r="R1182" s="3" t="s">
        <v>17</v>
      </c>
      <c r="S1182" s="3">
        <v>0.05</v>
      </c>
      <c r="T1182" s="3">
        <v>1</v>
      </c>
      <c r="U1182" s="3">
        <v>0</v>
      </c>
      <c r="V1182" s="3">
        <v>1200</v>
      </c>
      <c r="W1182">
        <v>507</v>
      </c>
      <c r="X1182" s="4">
        <v>42951</v>
      </c>
      <c r="Y1182">
        <v>507</v>
      </c>
      <c r="Z1182" s="10">
        <f t="shared" si="115"/>
        <v>0</v>
      </c>
      <c r="AA1182" s="10">
        <f t="shared" si="114"/>
        <v>0</v>
      </c>
      <c r="AB1182">
        <f t="shared" si="117"/>
        <v>0</v>
      </c>
      <c r="AC1182">
        <f t="shared" si="118"/>
        <v>-910770</v>
      </c>
      <c r="AD1182">
        <f t="shared" si="119"/>
        <v>0</v>
      </c>
      <c r="AE1182" s="15">
        <v>42951</v>
      </c>
      <c r="AF1182" s="9">
        <v>2.3820884432288469E-3</v>
      </c>
      <c r="AG1182" s="12" t="s">
        <v>962</v>
      </c>
      <c r="AH1182" s="20">
        <v>42949.984722222223</v>
      </c>
      <c r="AI1182" s="12">
        <v>507</v>
      </c>
      <c r="AJ1182" s="12">
        <v>80</v>
      </c>
      <c r="AK1182" s="12">
        <v>0.18740000000000001</v>
      </c>
      <c r="AL1182" s="17">
        <v>16400</v>
      </c>
      <c r="AM1182" s="17">
        <v>0.24</v>
      </c>
      <c r="AN1182" s="9"/>
      <c r="AO1182" s="9"/>
      <c r="AP1182" s="17">
        <v>11</v>
      </c>
      <c r="AQ1182" s="17">
        <v>9443</v>
      </c>
      <c r="AR1182" s="17">
        <v>0.37820512820512819</v>
      </c>
      <c r="AS1182" s="17">
        <v>0.109</v>
      </c>
      <c r="AT1182" s="17">
        <v>0.64468864468864473</v>
      </c>
      <c r="AU1182" s="12">
        <v>0.70336391437308865</v>
      </c>
      <c r="AV1182" s="12">
        <v>1.5</v>
      </c>
      <c r="AY1182" s="12">
        <v>23606573</v>
      </c>
      <c r="BA1182" s="12">
        <v>1</v>
      </c>
      <c r="BD1182" s="12">
        <v>0.24</v>
      </c>
      <c r="BE1182" s="12">
        <v>0.37820512820512819</v>
      </c>
      <c r="BF1182" s="12">
        <v>0.64468864468864473</v>
      </c>
      <c r="BG1182" s="12">
        <v>0.70336391437308865</v>
      </c>
      <c r="BH1182" s="12">
        <v>2.7E-2</v>
      </c>
      <c r="BI1182" s="12">
        <v>0.109</v>
      </c>
      <c r="BJ1182" s="12">
        <v>0</v>
      </c>
      <c r="BK1182" s="12">
        <v>0.67200000000000004</v>
      </c>
      <c r="BL1182" s="12">
        <v>1479</v>
      </c>
      <c r="BM1182" s="12">
        <v>-711</v>
      </c>
      <c r="BN1182" s="12">
        <v>-832</v>
      </c>
      <c r="BO1182" s="12">
        <v>1985</v>
      </c>
      <c r="BP1182" s="12">
        <v>702</v>
      </c>
      <c r="BQ1182" s="12">
        <v>-336</v>
      </c>
      <c r="BR1182" s="12">
        <v>-789</v>
      </c>
      <c r="BS1182" s="12">
        <v>1981</v>
      </c>
      <c r="BT1182" s="12">
        <v>0.19273662761633975</v>
      </c>
      <c r="BU1182" s="12">
        <v>0.66596430300108134</v>
      </c>
      <c r="BV1182" s="12">
        <v>0.75020560829186489</v>
      </c>
      <c r="BW1182" s="12">
        <v>0.70363592916846152</v>
      </c>
      <c r="BX1182" s="12">
        <v>0.56748754947125879</v>
      </c>
      <c r="BY1182" s="12">
        <v>1631</v>
      </c>
      <c r="BZ1182" s="12">
        <v>1</v>
      </c>
      <c r="CB1182" s="12">
        <v>5.6538839724680434E-2</v>
      </c>
      <c r="CC1182" s="12">
        <v>20060</v>
      </c>
      <c r="CD1182" s="12">
        <v>19990</v>
      </c>
      <c r="CE1182" s="12">
        <v>4.2448695652173907</v>
      </c>
      <c r="CH1182" s="22">
        <v>42949</v>
      </c>
      <c r="CI1182">
        <v>414</v>
      </c>
      <c r="CJ1182">
        <v>427</v>
      </c>
      <c r="CK1182">
        <v>406</v>
      </c>
      <c r="CL1182">
        <v>427</v>
      </c>
      <c r="CM1182" s="22">
        <v>42950</v>
      </c>
      <c r="CN1182">
        <v>507</v>
      </c>
      <c r="CO1182">
        <v>507</v>
      </c>
      <c r="CP1182">
        <v>507</v>
      </c>
      <c r="CQ1182">
        <v>507</v>
      </c>
      <c r="CR1182" s="22">
        <v>42951</v>
      </c>
      <c r="CS1182">
        <v>525</v>
      </c>
      <c r="CT1182">
        <v>529</v>
      </c>
      <c r="CU1182">
        <v>482</v>
      </c>
      <c r="CV1182">
        <v>494</v>
      </c>
    </row>
    <row r="1183" spans="1:100">
      <c r="A1183" s="22">
        <v>42949</v>
      </c>
      <c r="B1183">
        <v>772</v>
      </c>
      <c r="C1183">
        <v>772</v>
      </c>
      <c r="D1183">
        <v>754</v>
      </c>
      <c r="E1183">
        <v>772</v>
      </c>
      <c r="F1183" s="23">
        <f t="shared" si="116"/>
        <v>0</v>
      </c>
      <c r="G1183" s="22">
        <v>42950</v>
      </c>
      <c r="H1183">
        <v>742</v>
      </c>
      <c r="I1183">
        <v>869</v>
      </c>
      <c r="J1183">
        <v>643</v>
      </c>
      <c r="K1183">
        <v>650</v>
      </c>
      <c r="L1183" s="22">
        <v>42951</v>
      </c>
      <c r="M1183">
        <v>650</v>
      </c>
      <c r="N1183" s="4">
        <v>42950</v>
      </c>
      <c r="O1183" s="3" t="s">
        <v>15</v>
      </c>
      <c r="P1183" s="3">
        <v>7923</v>
      </c>
      <c r="Q1183" s="3" t="s">
        <v>539</v>
      </c>
      <c r="R1183" s="3" t="s">
        <v>17</v>
      </c>
      <c r="S1183" s="3">
        <v>0.05</v>
      </c>
      <c r="T1183" s="3">
        <v>2</v>
      </c>
      <c r="U1183" s="3">
        <v>0</v>
      </c>
      <c r="V1183" s="3">
        <v>700</v>
      </c>
      <c r="W1183">
        <v>742</v>
      </c>
      <c r="X1183" s="4">
        <v>42951</v>
      </c>
      <c r="Y1183">
        <v>650</v>
      </c>
      <c r="Z1183" s="10">
        <f t="shared" si="115"/>
        <v>-64400</v>
      </c>
      <c r="AA1183" s="10">
        <f t="shared" si="114"/>
        <v>64400</v>
      </c>
      <c r="AB1183" t="str">
        <f t="shared" si="117"/>
        <v/>
      </c>
      <c r="AC1183">
        <f t="shared" si="118"/>
        <v>-910770</v>
      </c>
      <c r="AD1183">
        <f t="shared" si="119"/>
        <v>9.9514563106796072E-2</v>
      </c>
      <c r="AE1183" s="15">
        <v>42951</v>
      </c>
      <c r="AF1183" s="9">
        <v>2.3820884432288469E-3</v>
      </c>
      <c r="AG1183" s="12" t="s">
        <v>960</v>
      </c>
      <c r="AH1183" s="20">
        <v>42949.998611111114</v>
      </c>
      <c r="AI1183" s="12">
        <v>824</v>
      </c>
      <c r="AJ1183" s="12">
        <v>52</v>
      </c>
      <c r="AK1183" s="12">
        <v>6.7400000000000002E-2</v>
      </c>
      <c r="AL1183" s="17">
        <v>12200</v>
      </c>
      <c r="AM1183" s="17">
        <v>5.6910569105691054E-2</v>
      </c>
      <c r="AN1183" s="9"/>
      <c r="AO1183" s="9"/>
      <c r="AP1183" s="17">
        <v>0</v>
      </c>
      <c r="AQ1183" s="17">
        <v>3138</v>
      </c>
      <c r="AR1183" s="17">
        <v>0.93333333333333335</v>
      </c>
      <c r="AS1183" s="17">
        <v>0.217</v>
      </c>
      <c r="AT1183" s="17">
        <v>0.95833333333333337</v>
      </c>
      <c r="AU1183" s="12">
        <v>0.80341880341880345</v>
      </c>
      <c r="AV1183" s="12">
        <v>3.05</v>
      </c>
      <c r="AY1183" s="12">
        <v>6377500</v>
      </c>
      <c r="BA1183" s="12">
        <v>0.59333333333333338</v>
      </c>
      <c r="BD1183" s="12">
        <v>5.6910569105691054E-2</v>
      </c>
      <c r="BE1183" s="12">
        <v>0.93333333333333335</v>
      </c>
      <c r="BF1183" s="12">
        <v>0.95833333333333337</v>
      </c>
      <c r="BG1183" s="12">
        <v>0.80341880341880345</v>
      </c>
      <c r="BH1183" s="12">
        <v>0</v>
      </c>
      <c r="BI1183" s="12">
        <v>0.217</v>
      </c>
      <c r="BJ1183" s="12">
        <v>0</v>
      </c>
      <c r="BK1183" s="12">
        <v>0.73599999999999999</v>
      </c>
      <c r="BL1183" s="12">
        <v>1292</v>
      </c>
      <c r="BM1183" s="12">
        <v>-1382</v>
      </c>
      <c r="BN1183" s="12">
        <v>-239</v>
      </c>
      <c r="BO1183" s="12">
        <v>2163</v>
      </c>
      <c r="BP1183" s="12">
        <v>703</v>
      </c>
      <c r="BQ1183" s="12">
        <v>-601</v>
      </c>
      <c r="BR1183" s="12">
        <v>102</v>
      </c>
      <c r="BS1183" s="12">
        <v>2493</v>
      </c>
      <c r="BT1183" s="12">
        <v>0.2551237937982454</v>
      </c>
      <c r="BU1183" s="12">
        <v>0.64433622509746069</v>
      </c>
      <c r="BV1183" s="12">
        <v>0.69345397977174561</v>
      </c>
      <c r="BW1183" s="12">
        <v>0.63924960779050199</v>
      </c>
      <c r="BX1183" s="12">
        <v>0.47698873202683079</v>
      </c>
      <c r="BY1183" s="12">
        <v>1631</v>
      </c>
      <c r="BZ1183" s="12">
        <v>0.59333333333333338</v>
      </c>
      <c r="CB1183" s="12">
        <v>5.6538839724680434E-2</v>
      </c>
      <c r="CC1183" s="12">
        <v>20060</v>
      </c>
      <c r="CD1183" s="12">
        <v>19990</v>
      </c>
      <c r="CE1183" s="12">
        <v>1.0065747613997877</v>
      </c>
      <c r="CH1183" s="22">
        <v>42949</v>
      </c>
      <c r="CI1183">
        <v>772</v>
      </c>
      <c r="CJ1183">
        <v>772</v>
      </c>
      <c r="CK1183">
        <v>754</v>
      </c>
      <c r="CL1183">
        <v>772</v>
      </c>
      <c r="CM1183" s="22">
        <v>42950</v>
      </c>
      <c r="CN1183">
        <v>742</v>
      </c>
      <c r="CO1183">
        <v>869</v>
      </c>
      <c r="CP1183">
        <v>643</v>
      </c>
      <c r="CQ1183">
        <v>650</v>
      </c>
      <c r="CR1183" s="22">
        <v>42951</v>
      </c>
      <c r="CS1183">
        <v>650</v>
      </c>
      <c r="CT1183">
        <v>656</v>
      </c>
      <c r="CU1183">
        <v>614</v>
      </c>
      <c r="CV1183">
        <v>624</v>
      </c>
    </row>
    <row r="1184" spans="1:100">
      <c r="A1184" s="22">
        <v>42949</v>
      </c>
      <c r="B1184">
        <v>1989</v>
      </c>
      <c r="C1184">
        <v>2112</v>
      </c>
      <c r="D1184">
        <v>1913</v>
      </c>
      <c r="E1184">
        <v>1938</v>
      </c>
      <c r="F1184" s="23">
        <f t="shared" si="116"/>
        <v>-2.5641025641025661E-2</v>
      </c>
      <c r="G1184" s="22">
        <v>42950</v>
      </c>
      <c r="H1184">
        <v>1978</v>
      </c>
      <c r="I1184">
        <v>2338</v>
      </c>
      <c r="J1184">
        <v>1925</v>
      </c>
      <c r="K1184">
        <v>2253</v>
      </c>
      <c r="L1184" s="22">
        <v>42951</v>
      </c>
      <c r="M1184">
        <v>2333</v>
      </c>
      <c r="N1184" s="4">
        <v>42950</v>
      </c>
      <c r="O1184" s="3" t="s">
        <v>15</v>
      </c>
      <c r="P1184" s="3">
        <v>3661</v>
      </c>
      <c r="Q1184" s="3" t="s">
        <v>277</v>
      </c>
      <c r="R1184" s="3" t="s">
        <v>17</v>
      </c>
      <c r="S1184" s="3">
        <v>0.05</v>
      </c>
      <c r="T1184" s="3" t="s">
        <v>27</v>
      </c>
      <c r="U1184" s="3">
        <v>0</v>
      </c>
      <c r="V1184" s="3">
        <v>300</v>
      </c>
      <c r="W1184">
        <v>1978</v>
      </c>
      <c r="X1184" s="4">
        <v>42951</v>
      </c>
      <c r="Y1184">
        <v>2253</v>
      </c>
      <c r="Z1184" s="10">
        <f t="shared" si="115"/>
        <v>82500</v>
      </c>
      <c r="AA1184" s="10">
        <f t="shared" si="114"/>
        <v>82500</v>
      </c>
      <c r="AB1184" t="str">
        <f t="shared" si="117"/>
        <v/>
      </c>
      <c r="AC1184">
        <f t="shared" si="118"/>
        <v>-910770</v>
      </c>
      <c r="AD1184">
        <f t="shared" si="119"/>
        <v>1.100000000000001E-2</v>
      </c>
      <c r="AE1184" s="15">
        <v>42951</v>
      </c>
      <c r="AF1184" s="9">
        <v>2.3820884432288469E-3</v>
      </c>
      <c r="AG1184" s="12" t="s">
        <v>962</v>
      </c>
      <c r="AH1184" s="20">
        <v>42949.998611111114</v>
      </c>
      <c r="AI1184" s="12">
        <v>2000</v>
      </c>
      <c r="AJ1184" s="12">
        <v>62</v>
      </c>
      <c r="AK1184" s="12">
        <v>3.2000000000000001E-2</v>
      </c>
      <c r="AL1184" s="17">
        <v>10300</v>
      </c>
      <c r="AM1184" s="17">
        <v>2.0813600485731634</v>
      </c>
      <c r="AN1184" s="9"/>
      <c r="AO1184" s="9"/>
      <c r="AP1184" s="17">
        <v>2.36</v>
      </c>
      <c r="AQ1184" s="17">
        <v>12300</v>
      </c>
      <c r="AR1184" s="17">
        <v>0.31134729603000938</v>
      </c>
      <c r="AS1184" s="17">
        <v>0.27200000000000002</v>
      </c>
      <c r="AT1184" s="17">
        <v>0.33504376697856925</v>
      </c>
      <c r="AU1184" s="12">
        <v>0.3509133765468474</v>
      </c>
      <c r="AV1184" s="12">
        <v>1.34</v>
      </c>
      <c r="AY1184" s="12">
        <v>7468400</v>
      </c>
      <c r="BA1184" s="12">
        <v>1</v>
      </c>
      <c r="BD1184" s="12">
        <v>2.0813600485731634</v>
      </c>
      <c r="BE1184" s="12">
        <v>0.31134729603000938</v>
      </c>
      <c r="BF1184" s="12">
        <v>0.33504376697856925</v>
      </c>
      <c r="BG1184" s="12">
        <v>0.3509133765468474</v>
      </c>
      <c r="BH1184" s="12">
        <v>1.9E-2</v>
      </c>
      <c r="BI1184" s="12">
        <v>0.27200000000000002</v>
      </c>
      <c r="BJ1184" s="12">
        <v>4.5999999999999999E-2</v>
      </c>
      <c r="BK1184" s="12">
        <v>0.50800000000000001</v>
      </c>
      <c r="BL1184" s="12">
        <v>317</v>
      </c>
      <c r="BM1184" s="12">
        <v>-711</v>
      </c>
      <c r="BN1184" s="12">
        <v>-47</v>
      </c>
      <c r="BO1184" s="12">
        <v>506</v>
      </c>
      <c r="BP1184" s="12">
        <v>324</v>
      </c>
      <c r="BQ1184" s="12">
        <v>-33</v>
      </c>
      <c r="BR1184" s="12">
        <v>60</v>
      </c>
      <c r="BS1184" s="12">
        <v>946</v>
      </c>
      <c r="BT1184" s="12">
        <v>0.19273662761633975</v>
      </c>
      <c r="BU1184" s="12">
        <v>0.66596430300108134</v>
      </c>
      <c r="BV1184" s="12">
        <v>0.75020560829186489</v>
      </c>
      <c r="BW1184" s="12">
        <v>0.70363592916846152</v>
      </c>
      <c r="BX1184" s="12">
        <v>0.56748754947125879</v>
      </c>
      <c r="BY1184" s="12">
        <v>1631</v>
      </c>
      <c r="BZ1184" s="12">
        <v>1</v>
      </c>
      <c r="CB1184" s="12">
        <v>5.6538839724680434E-2</v>
      </c>
      <c r="CC1184" s="12">
        <v>20060</v>
      </c>
      <c r="CD1184" s="12">
        <v>19990</v>
      </c>
      <c r="CE1184" s="12">
        <v>36.812924685198382</v>
      </c>
      <c r="CH1184" s="22">
        <v>42949</v>
      </c>
      <c r="CI1184">
        <v>1989</v>
      </c>
      <c r="CJ1184">
        <v>2112</v>
      </c>
      <c r="CK1184">
        <v>1913</v>
      </c>
      <c r="CL1184">
        <v>1938</v>
      </c>
      <c r="CM1184" s="22">
        <v>42950</v>
      </c>
      <c r="CN1184">
        <v>1978</v>
      </c>
      <c r="CO1184">
        <v>2338</v>
      </c>
      <c r="CP1184">
        <v>1925</v>
      </c>
      <c r="CQ1184">
        <v>2253</v>
      </c>
      <c r="CR1184" s="22">
        <v>42951</v>
      </c>
      <c r="CS1184">
        <v>2333</v>
      </c>
      <c r="CT1184">
        <v>2333</v>
      </c>
      <c r="CU1184">
        <v>1781</v>
      </c>
      <c r="CV1184">
        <v>1782</v>
      </c>
    </row>
    <row r="1185" spans="1:100">
      <c r="A1185" s="22">
        <v>42949</v>
      </c>
      <c r="B1185">
        <v>2130</v>
      </c>
      <c r="C1185">
        <v>2271</v>
      </c>
      <c r="D1185">
        <v>2113</v>
      </c>
      <c r="E1185">
        <v>2257</v>
      </c>
      <c r="F1185" s="23">
        <f t="shared" si="116"/>
        <v>5.9624413145539901E-2</v>
      </c>
      <c r="G1185" s="22">
        <v>42950</v>
      </c>
      <c r="H1185">
        <v>2287</v>
      </c>
      <c r="I1185">
        <v>2287</v>
      </c>
      <c r="J1185">
        <v>2112</v>
      </c>
      <c r="K1185">
        <v>2142</v>
      </c>
      <c r="L1185" s="22">
        <v>42951</v>
      </c>
      <c r="M1185">
        <v>2132</v>
      </c>
      <c r="N1185" s="4">
        <v>42950</v>
      </c>
      <c r="O1185" s="3" t="s">
        <v>15</v>
      </c>
      <c r="P1185" s="3">
        <v>6266</v>
      </c>
      <c r="Q1185" s="3" t="s">
        <v>540</v>
      </c>
      <c r="R1185" s="3" t="s">
        <v>17</v>
      </c>
      <c r="S1185" s="3">
        <v>0.05</v>
      </c>
      <c r="T1185" s="3">
        <v>2</v>
      </c>
      <c r="U1185" s="3">
        <v>0</v>
      </c>
      <c r="V1185" s="3">
        <v>300</v>
      </c>
      <c r="W1185">
        <v>2287</v>
      </c>
      <c r="X1185" s="4">
        <v>42951</v>
      </c>
      <c r="Y1185">
        <v>2142</v>
      </c>
      <c r="Z1185" s="10">
        <f t="shared" si="115"/>
        <v>-43500</v>
      </c>
      <c r="AA1185" s="10">
        <f t="shared" si="114"/>
        <v>43500</v>
      </c>
      <c r="AB1185" t="str">
        <f t="shared" si="117"/>
        <v/>
      </c>
      <c r="AC1185">
        <f t="shared" si="118"/>
        <v>-910770</v>
      </c>
      <c r="AD1185">
        <f t="shared" si="119"/>
        <v>2.6808510638297922E-2</v>
      </c>
      <c r="AE1185" s="15">
        <v>42951</v>
      </c>
      <c r="AF1185" s="9">
        <v>2.3820884432288469E-3</v>
      </c>
      <c r="AG1185" s="12" t="s">
        <v>960</v>
      </c>
      <c r="AH1185" s="20">
        <v>42949.995138888888</v>
      </c>
      <c r="AI1185" s="12">
        <v>2350</v>
      </c>
      <c r="AJ1185" s="12">
        <v>93</v>
      </c>
      <c r="AK1185" s="12">
        <v>4.1200000000000001E-2</v>
      </c>
      <c r="AL1185" s="17">
        <v>8100</v>
      </c>
      <c r="AM1185" s="17">
        <v>0.36603942652329752</v>
      </c>
      <c r="AN1185" s="9"/>
      <c r="AO1185" s="9"/>
      <c r="AP1185" s="17">
        <v>0</v>
      </c>
      <c r="AQ1185" s="17">
        <v>25687</v>
      </c>
      <c r="AR1185" s="17">
        <v>0.82499999999999996</v>
      </c>
      <c r="AS1185" s="17">
        <v>0.245</v>
      </c>
      <c r="AT1185" s="17">
        <v>0.87834072446136335</v>
      </c>
      <c r="AU1185" s="12">
        <v>0.89928852214028132</v>
      </c>
      <c r="AV1185" s="12">
        <v>0.31</v>
      </c>
      <c r="AY1185" s="12">
        <v>11508300</v>
      </c>
      <c r="BA1185" s="12">
        <v>0.12449799196787148</v>
      </c>
      <c r="BD1185" s="12">
        <v>0.36603942652329752</v>
      </c>
      <c r="BE1185" s="12">
        <v>0.82499999999999996</v>
      </c>
      <c r="BF1185" s="12">
        <v>0.87834072446136335</v>
      </c>
      <c r="BG1185" s="12">
        <v>0.89928852214028132</v>
      </c>
      <c r="BH1185" s="12">
        <v>0</v>
      </c>
      <c r="BI1185" s="12">
        <v>0.245</v>
      </c>
      <c r="BJ1185" s="12">
        <v>0</v>
      </c>
      <c r="BK1185" s="12">
        <v>0.55500000000000005</v>
      </c>
      <c r="BL1185" s="12">
        <v>-742</v>
      </c>
      <c r="BM1185" s="12">
        <v>-185</v>
      </c>
      <c r="BN1185" s="12">
        <v>875</v>
      </c>
      <c r="BO1185" s="12">
        <v>728</v>
      </c>
      <c r="BP1185" s="12">
        <v>-1008</v>
      </c>
      <c r="BQ1185" s="12">
        <v>-586</v>
      </c>
      <c r="BR1185" s="12">
        <v>821</v>
      </c>
      <c r="BS1185" s="12">
        <v>683</v>
      </c>
      <c r="BT1185" s="12">
        <v>0.2551237937982454</v>
      </c>
      <c r="BU1185" s="12">
        <v>0.64433622509746069</v>
      </c>
      <c r="BV1185" s="12">
        <v>0.69345397977174561</v>
      </c>
      <c r="BW1185" s="12">
        <v>0.63924960779050199</v>
      </c>
      <c r="BX1185" s="12">
        <v>0.47698873202683079</v>
      </c>
      <c r="BY1185" s="12">
        <v>1631</v>
      </c>
      <c r="BZ1185" s="12">
        <v>0.12449799196787148</v>
      </c>
      <c r="CB1185" s="12">
        <v>5.6538839724680434E-2</v>
      </c>
      <c r="CC1185" s="12">
        <v>20060</v>
      </c>
      <c r="CD1185" s="12">
        <v>19990</v>
      </c>
      <c r="CE1185" s="12">
        <v>6.474123422159888</v>
      </c>
      <c r="CH1185" s="22">
        <v>42949</v>
      </c>
      <c r="CI1185">
        <v>2130</v>
      </c>
      <c r="CJ1185">
        <v>2271</v>
      </c>
      <c r="CK1185">
        <v>2113</v>
      </c>
      <c r="CL1185">
        <v>2257</v>
      </c>
      <c r="CM1185" s="22">
        <v>42950</v>
      </c>
      <c r="CN1185">
        <v>2287</v>
      </c>
      <c r="CO1185">
        <v>2287</v>
      </c>
      <c r="CP1185">
        <v>2112</v>
      </c>
      <c r="CQ1185">
        <v>2142</v>
      </c>
      <c r="CR1185" s="22">
        <v>42951</v>
      </c>
      <c r="CS1185">
        <v>2132</v>
      </c>
      <c r="CT1185">
        <v>2168</v>
      </c>
      <c r="CU1185">
        <v>2103</v>
      </c>
      <c r="CV1185">
        <v>2147</v>
      </c>
    </row>
    <row r="1186" spans="1:100">
      <c r="A1186" s="22">
        <v>42949</v>
      </c>
      <c r="B1186">
        <v>252</v>
      </c>
      <c r="C1186">
        <v>280</v>
      </c>
      <c r="D1186">
        <v>249</v>
      </c>
      <c r="E1186">
        <v>257</v>
      </c>
      <c r="F1186" s="23">
        <f t="shared" si="116"/>
        <v>1.9841269841269771E-2</v>
      </c>
      <c r="G1186" s="22">
        <v>42950</v>
      </c>
      <c r="H1186">
        <v>240</v>
      </c>
      <c r="I1186">
        <v>241</v>
      </c>
      <c r="J1186">
        <v>230</v>
      </c>
      <c r="K1186">
        <v>234</v>
      </c>
      <c r="L1186" s="22">
        <v>42951</v>
      </c>
      <c r="M1186">
        <v>230</v>
      </c>
      <c r="N1186" s="4">
        <v>42950</v>
      </c>
      <c r="O1186" s="3" t="s">
        <v>11</v>
      </c>
      <c r="P1186" s="3">
        <v>7859</v>
      </c>
      <c r="Q1186" s="3" t="s">
        <v>357</v>
      </c>
      <c r="R1186" s="3" t="s">
        <v>13</v>
      </c>
      <c r="S1186" s="3">
        <v>0.05</v>
      </c>
      <c r="T1186" s="3">
        <v>1</v>
      </c>
      <c r="U1186" s="3">
        <v>0</v>
      </c>
      <c r="V1186" s="3">
        <v>2000</v>
      </c>
      <c r="W1186">
        <v>240</v>
      </c>
      <c r="X1186" s="4">
        <v>42951</v>
      </c>
      <c r="Y1186">
        <v>234</v>
      </c>
      <c r="Z1186" s="10">
        <f t="shared" si="115"/>
        <v>-12000</v>
      </c>
      <c r="AA1186" s="10">
        <f t="shared" si="114"/>
        <v>12000</v>
      </c>
      <c r="AB1186" t="str">
        <f t="shared" si="117"/>
        <v/>
      </c>
      <c r="AC1186">
        <f t="shared" si="118"/>
        <v>-910770</v>
      </c>
      <c r="AD1186">
        <f t="shared" si="119"/>
        <v>1.2345679012345734E-2</v>
      </c>
      <c r="AE1186" s="15">
        <v>42951</v>
      </c>
      <c r="AF1186" s="9">
        <v>2.3820884432288469E-3</v>
      </c>
      <c r="AG1186" s="12" t="s">
        <v>954</v>
      </c>
      <c r="AH1186" s="20">
        <v>42949.997916666667</v>
      </c>
      <c r="AI1186" s="12">
        <v>243</v>
      </c>
      <c r="AJ1186" s="12">
        <v>-14</v>
      </c>
      <c r="AK1186" s="12">
        <v>-5.45E-2</v>
      </c>
      <c r="AL1186" s="17">
        <v>7900</v>
      </c>
      <c r="AM1186" s="17">
        <v>0.99256505576208176</v>
      </c>
      <c r="AN1186" s="9"/>
      <c r="AO1186" s="9"/>
      <c r="AP1186" s="17">
        <v>2.38</v>
      </c>
      <c r="AQ1186" s="17">
        <v>2610</v>
      </c>
      <c r="AR1186" s="17">
        <v>0.68586387434554974</v>
      </c>
      <c r="AS1186" s="17">
        <v>0.33800000000000002</v>
      </c>
      <c r="AT1186" s="17">
        <v>0.69543147208121825</v>
      </c>
      <c r="AU1186" s="12">
        <v>0.7</v>
      </c>
      <c r="AV1186" s="12">
        <v>0.93</v>
      </c>
      <c r="AX1186" s="19">
        <v>79</v>
      </c>
      <c r="AY1186" s="12">
        <v>9702316</v>
      </c>
      <c r="BA1186" s="12">
        <v>0.23853211009174313</v>
      </c>
      <c r="BD1186" s="12">
        <v>0.99256505576208176</v>
      </c>
      <c r="BE1186" s="12">
        <v>0.68586387434554974</v>
      </c>
      <c r="BF1186" s="12">
        <v>0.69543147208121825</v>
      </c>
      <c r="BG1186" s="12">
        <v>0.7</v>
      </c>
      <c r="BH1186" s="12">
        <v>1.0999999999999999E-2</v>
      </c>
      <c r="BI1186" s="12">
        <v>0.33800000000000002</v>
      </c>
      <c r="BJ1186" s="12">
        <v>2.1999999999999999E-2</v>
      </c>
      <c r="BK1186" s="12">
        <v>0.33100000000000002</v>
      </c>
      <c r="BL1186" s="12">
        <v>-219</v>
      </c>
      <c r="BM1186" s="12">
        <v>-134</v>
      </c>
      <c r="BN1186" s="12">
        <v>-28</v>
      </c>
      <c r="BO1186" s="12">
        <v>1122</v>
      </c>
      <c r="BP1186" s="12">
        <v>-55</v>
      </c>
      <c r="BQ1186" s="12">
        <v>-39</v>
      </c>
      <c r="BR1186" s="12">
        <v>-24</v>
      </c>
      <c r="BS1186" s="12">
        <v>1498</v>
      </c>
      <c r="BT1186" s="12">
        <v>0.25832228558361137</v>
      </c>
      <c r="BU1186" s="12">
        <v>0.67129467935254417</v>
      </c>
      <c r="BV1186" s="12">
        <v>0.73572419424001789</v>
      </c>
      <c r="BW1186" s="12">
        <v>0.6892876789503708</v>
      </c>
      <c r="BX1186" s="12">
        <v>0.54400418413668272</v>
      </c>
      <c r="BY1186" s="12">
        <v>1631</v>
      </c>
      <c r="BZ1186" s="12">
        <v>0.23853211009174313</v>
      </c>
      <c r="CB1186" s="12">
        <v>5.6538839724680434E-2</v>
      </c>
      <c r="CC1186" s="12">
        <v>20060</v>
      </c>
      <c r="CD1186" s="12">
        <v>19990</v>
      </c>
      <c r="CE1186" s="12">
        <v>17.555454986261516</v>
      </c>
      <c r="CH1186" s="22">
        <v>42949</v>
      </c>
      <c r="CI1186">
        <v>252</v>
      </c>
      <c r="CJ1186">
        <v>280</v>
      </c>
      <c r="CK1186">
        <v>249</v>
      </c>
      <c r="CL1186">
        <v>257</v>
      </c>
      <c r="CM1186" s="22">
        <v>42950</v>
      </c>
      <c r="CN1186">
        <v>240</v>
      </c>
      <c r="CO1186">
        <v>241</v>
      </c>
      <c r="CP1186">
        <v>230</v>
      </c>
      <c r="CQ1186">
        <v>234</v>
      </c>
      <c r="CR1186" s="22">
        <v>42951</v>
      </c>
      <c r="CS1186">
        <v>230</v>
      </c>
      <c r="CT1186">
        <v>232</v>
      </c>
      <c r="CU1186">
        <v>227</v>
      </c>
      <c r="CV1186">
        <v>228</v>
      </c>
    </row>
    <row r="1187" spans="1:100">
      <c r="A1187" s="22">
        <v>42949</v>
      </c>
      <c r="B1187">
        <v>3845</v>
      </c>
      <c r="C1187">
        <v>3960</v>
      </c>
      <c r="D1187">
        <v>3750</v>
      </c>
      <c r="E1187">
        <v>3850</v>
      </c>
      <c r="F1187" s="23">
        <f t="shared" si="116"/>
        <v>1.3003901170351995E-3</v>
      </c>
      <c r="G1187" s="22">
        <v>42950</v>
      </c>
      <c r="H1187">
        <v>4025</v>
      </c>
      <c r="I1187">
        <v>4075</v>
      </c>
      <c r="J1187">
        <v>3800</v>
      </c>
      <c r="K1187">
        <v>3875</v>
      </c>
      <c r="L1187" s="22">
        <v>42951</v>
      </c>
      <c r="M1187">
        <v>3840</v>
      </c>
      <c r="N1187" s="4">
        <v>42950</v>
      </c>
      <c r="O1187" s="3" t="s">
        <v>15</v>
      </c>
      <c r="P1187" s="3">
        <v>3810</v>
      </c>
      <c r="Q1187" s="3" t="s">
        <v>91</v>
      </c>
      <c r="R1187" s="3" t="s">
        <v>17</v>
      </c>
      <c r="S1187" s="3">
        <v>0.05</v>
      </c>
      <c r="T1187" s="3">
        <v>2</v>
      </c>
      <c r="U1187" s="3">
        <v>0</v>
      </c>
      <c r="V1187" s="3">
        <v>200</v>
      </c>
      <c r="W1187">
        <v>4025</v>
      </c>
      <c r="X1187" s="4">
        <v>42951</v>
      </c>
      <c r="Y1187">
        <v>3875</v>
      </c>
      <c r="Z1187" s="10">
        <f t="shared" si="115"/>
        <v>-30000</v>
      </c>
      <c r="AA1187" s="10">
        <f t="shared" si="114"/>
        <v>30000</v>
      </c>
      <c r="AB1187" t="str">
        <f t="shared" si="117"/>
        <v/>
      </c>
      <c r="AC1187">
        <f t="shared" si="118"/>
        <v>-910770</v>
      </c>
      <c r="AD1187">
        <f t="shared" si="119"/>
        <v>1.0037641154328814E-2</v>
      </c>
      <c r="AE1187" s="15">
        <v>42951</v>
      </c>
      <c r="AF1187" s="9">
        <v>2.3820884432288469E-3</v>
      </c>
      <c r="AG1187" s="12" t="s">
        <v>957</v>
      </c>
      <c r="AH1187" s="20">
        <v>42949.998611111114</v>
      </c>
      <c r="AI1187" s="12">
        <v>3985</v>
      </c>
      <c r="AJ1187" s="12">
        <v>135</v>
      </c>
      <c r="AK1187" s="12">
        <v>3.5099999999999999E-2</v>
      </c>
      <c r="AL1187" s="17">
        <v>7600</v>
      </c>
      <c r="AM1187" s="17">
        <v>1.5941401273885349</v>
      </c>
      <c r="AN1187" s="9"/>
      <c r="AO1187" s="9"/>
      <c r="AP1187" s="17">
        <v>719.33</v>
      </c>
      <c r="AQ1187" s="17">
        <v>21255</v>
      </c>
      <c r="AR1187" s="17">
        <v>0.46920644481252821</v>
      </c>
      <c r="AS1187" s="17">
        <v>0.311</v>
      </c>
      <c r="AT1187" s="17">
        <v>0.50671704450041977</v>
      </c>
      <c r="AU1187" s="12">
        <v>0.5073375262054507</v>
      </c>
      <c r="AV1187" s="12">
        <v>0</v>
      </c>
      <c r="AY1187" s="12">
        <v>5415201</v>
      </c>
      <c r="BA1187" s="12">
        <v>7.3834196891191708E-2</v>
      </c>
      <c r="BD1187" s="12">
        <v>1.5941401273885349</v>
      </c>
      <c r="BE1187" s="12">
        <v>0.46920644481252821</v>
      </c>
      <c r="BF1187" s="12">
        <v>0.50671704450041977</v>
      </c>
      <c r="BG1187" s="12">
        <v>0.5073375262054507</v>
      </c>
      <c r="BH1187" s="12">
        <v>2.1000000000000001E-2</v>
      </c>
      <c r="BI1187" s="12">
        <v>0.311</v>
      </c>
      <c r="BJ1187" s="12">
        <v>0</v>
      </c>
      <c r="BK1187" s="12">
        <v>0.52800000000000002</v>
      </c>
      <c r="BL1187" s="12">
        <v>54</v>
      </c>
      <c r="BM1187" s="12">
        <v>-115</v>
      </c>
      <c r="BN1187" s="12">
        <v>-14</v>
      </c>
      <c r="BO1187" s="12">
        <v>532</v>
      </c>
      <c r="BP1187" s="12">
        <v>77</v>
      </c>
      <c r="BQ1187" s="12">
        <v>-38</v>
      </c>
      <c r="BR1187" s="12">
        <v>0</v>
      </c>
      <c r="BS1187" s="12">
        <v>591</v>
      </c>
      <c r="BT1187" s="12">
        <v>0.38040128767408782</v>
      </c>
      <c r="BU1187" s="12">
        <v>0.50084191969669323</v>
      </c>
      <c r="BV1187" s="12">
        <v>0.53473528558651873</v>
      </c>
      <c r="BW1187" s="12">
        <v>0.48722847277490738</v>
      </c>
      <c r="BX1187" s="12">
        <v>0.23223162019964444</v>
      </c>
      <c r="BY1187" s="12">
        <v>1631</v>
      </c>
      <c r="BZ1187" s="12">
        <v>7.3834196891191708E-2</v>
      </c>
      <c r="CB1187" s="12">
        <v>5.6538839724680434E-2</v>
      </c>
      <c r="CC1187" s="12">
        <v>20060</v>
      </c>
      <c r="CD1187" s="12">
        <v>19990</v>
      </c>
      <c r="CE1187" s="12">
        <v>28.195487122680696</v>
      </c>
      <c r="CH1187" s="22">
        <v>42949</v>
      </c>
      <c r="CI1187">
        <v>3845</v>
      </c>
      <c r="CJ1187">
        <v>3960</v>
      </c>
      <c r="CK1187">
        <v>3750</v>
      </c>
      <c r="CL1187">
        <v>3850</v>
      </c>
      <c r="CM1187" s="22">
        <v>42950</v>
      </c>
      <c r="CN1187">
        <v>4025</v>
      </c>
      <c r="CO1187">
        <v>4075</v>
      </c>
      <c r="CP1187">
        <v>3800</v>
      </c>
      <c r="CQ1187">
        <v>3875</v>
      </c>
      <c r="CR1187" s="22">
        <v>42951</v>
      </c>
      <c r="CS1187">
        <v>3840</v>
      </c>
      <c r="CT1187">
        <v>3905</v>
      </c>
      <c r="CU1187">
        <v>3750</v>
      </c>
      <c r="CV1187">
        <v>3810</v>
      </c>
    </row>
    <row r="1188" spans="1:100">
      <c r="A1188" s="22">
        <v>42949</v>
      </c>
      <c r="B1188">
        <v>2116</v>
      </c>
      <c r="C1188">
        <v>2244</v>
      </c>
      <c r="D1188">
        <v>2116</v>
      </c>
      <c r="E1188">
        <v>2210</v>
      </c>
      <c r="F1188" s="23">
        <f t="shared" si="116"/>
        <v>4.4423440453686291E-2</v>
      </c>
      <c r="G1188" s="22">
        <v>42950</v>
      </c>
      <c r="H1188">
        <v>2260</v>
      </c>
      <c r="I1188">
        <v>2358</v>
      </c>
      <c r="J1188">
        <v>2087</v>
      </c>
      <c r="K1188">
        <v>2133</v>
      </c>
      <c r="L1188" s="22">
        <v>42951</v>
      </c>
      <c r="M1188">
        <v>2112</v>
      </c>
      <c r="N1188" s="4">
        <v>42950</v>
      </c>
      <c r="O1188" s="3" t="s">
        <v>15</v>
      </c>
      <c r="P1188" s="3">
        <v>3667</v>
      </c>
      <c r="Q1188" s="3" t="s">
        <v>163</v>
      </c>
      <c r="R1188" s="3" t="s">
        <v>17</v>
      </c>
      <c r="S1188" s="3">
        <v>0.05</v>
      </c>
      <c r="T1188" s="3" t="s">
        <v>27</v>
      </c>
      <c r="U1188" s="3">
        <v>0</v>
      </c>
      <c r="V1188" s="3">
        <v>300</v>
      </c>
      <c r="W1188">
        <v>2260</v>
      </c>
      <c r="X1188" s="4">
        <v>42951</v>
      </c>
      <c r="Y1188">
        <v>2133</v>
      </c>
      <c r="Z1188" s="10">
        <f t="shared" si="115"/>
        <v>-38100</v>
      </c>
      <c r="AA1188" s="10">
        <f t="shared" si="114"/>
        <v>38100</v>
      </c>
      <c r="AB1188" t="str">
        <f t="shared" si="117"/>
        <v/>
      </c>
      <c r="AC1188">
        <f t="shared" si="118"/>
        <v>-910770</v>
      </c>
      <c r="AD1188">
        <f t="shared" si="119"/>
        <v>1.3531209079004847E-2</v>
      </c>
      <c r="AE1188" s="15">
        <v>42951</v>
      </c>
      <c r="AF1188" s="9">
        <v>2.3820884432288469E-3</v>
      </c>
      <c r="AG1188" s="12" t="s">
        <v>962</v>
      </c>
      <c r="AH1188" s="20">
        <v>42949.998611111114</v>
      </c>
      <c r="AI1188" s="12">
        <v>2291</v>
      </c>
      <c r="AJ1188" s="12">
        <v>81</v>
      </c>
      <c r="AK1188" s="12">
        <v>3.6700000000000003E-2</v>
      </c>
      <c r="AL1188" s="17">
        <v>4700</v>
      </c>
      <c r="AM1188" s="17">
        <v>1.1765432098765432</v>
      </c>
      <c r="AN1188" s="9"/>
      <c r="AO1188" s="9"/>
      <c r="AP1188" s="17">
        <v>6.98</v>
      </c>
      <c r="AQ1188" s="17">
        <v>18956</v>
      </c>
      <c r="AR1188" s="17">
        <v>0.64850319542549617</v>
      </c>
      <c r="AS1188" s="17">
        <v>0.38900000000000001</v>
      </c>
      <c r="AT1188" s="17">
        <v>0.65883121123081945</v>
      </c>
      <c r="AU1188" s="12">
        <v>0.66170281644545159</v>
      </c>
      <c r="AV1188" s="12" t="s">
        <v>988</v>
      </c>
      <c r="AY1188" s="12">
        <v>7800800</v>
      </c>
      <c r="BA1188" s="12">
        <v>1.2509197939661517E-2</v>
      </c>
      <c r="BD1188" s="12">
        <v>1.1765432098765432</v>
      </c>
      <c r="BE1188" s="12">
        <v>0.64850319542549617</v>
      </c>
      <c r="BF1188" s="12">
        <v>0.65883121123081945</v>
      </c>
      <c r="BG1188" s="12">
        <v>0.66170281644545159</v>
      </c>
      <c r="BH1188" s="12">
        <v>5.5E-2</v>
      </c>
      <c r="BI1188" s="12">
        <v>0.38900000000000001</v>
      </c>
      <c r="BJ1188" s="12">
        <v>7.0000000000000001E-3</v>
      </c>
      <c r="BK1188" s="12">
        <v>0.45400000000000001</v>
      </c>
      <c r="BL1188" s="12">
        <v>820</v>
      </c>
      <c r="BM1188" s="12">
        <v>-331</v>
      </c>
      <c r="BN1188" s="12">
        <v>1260</v>
      </c>
      <c r="BO1188" s="12">
        <v>2458</v>
      </c>
      <c r="BP1188" s="12">
        <v>46</v>
      </c>
      <c r="BQ1188" s="12">
        <v>-50</v>
      </c>
      <c r="BR1188" s="12">
        <v>186</v>
      </c>
      <c r="BS1188" s="12">
        <v>708</v>
      </c>
      <c r="BT1188" s="12">
        <v>0.19273662761633975</v>
      </c>
      <c r="BU1188" s="12">
        <v>0.66596430300108134</v>
      </c>
      <c r="BV1188" s="12">
        <v>0.75020560829186489</v>
      </c>
      <c r="BW1188" s="12">
        <v>0.70363592916846152</v>
      </c>
      <c r="BX1188" s="12">
        <v>0.56748754947125879</v>
      </c>
      <c r="BY1188" s="12">
        <v>1631</v>
      </c>
      <c r="BZ1188" s="12">
        <v>1.2509197939661517E-2</v>
      </c>
      <c r="CB1188" s="12">
        <v>5.6538839724680434E-2</v>
      </c>
      <c r="CC1188" s="12">
        <v>20060</v>
      </c>
      <c r="CD1188" s="12">
        <v>19990</v>
      </c>
      <c r="CE1188" s="12">
        <v>20.809468599033814</v>
      </c>
      <c r="CH1188" s="22">
        <v>42949</v>
      </c>
      <c r="CI1188">
        <v>2116</v>
      </c>
      <c r="CJ1188">
        <v>2244</v>
      </c>
      <c r="CK1188">
        <v>2116</v>
      </c>
      <c r="CL1188">
        <v>2210</v>
      </c>
      <c r="CM1188" s="22">
        <v>42950</v>
      </c>
      <c r="CN1188">
        <v>2260</v>
      </c>
      <c r="CO1188">
        <v>2358</v>
      </c>
      <c r="CP1188">
        <v>2087</v>
      </c>
      <c r="CQ1188">
        <v>2133</v>
      </c>
      <c r="CR1188" s="22">
        <v>42951</v>
      </c>
      <c r="CS1188">
        <v>2112</v>
      </c>
      <c r="CT1188">
        <v>2214</v>
      </c>
      <c r="CU1188">
        <v>2036</v>
      </c>
      <c r="CV1188">
        <v>2151</v>
      </c>
    </row>
    <row r="1189" spans="1:100">
      <c r="A1189" s="22">
        <v>42949</v>
      </c>
      <c r="B1189">
        <v>752</v>
      </c>
      <c r="C1189">
        <v>752</v>
      </c>
      <c r="D1189">
        <v>752</v>
      </c>
      <c r="E1189">
        <v>752</v>
      </c>
      <c r="F1189" s="23">
        <f t="shared" si="116"/>
        <v>0</v>
      </c>
      <c r="G1189" s="22">
        <v>42950</v>
      </c>
      <c r="H1189">
        <v>887</v>
      </c>
      <c r="I1189">
        <v>897</v>
      </c>
      <c r="J1189">
        <v>711</v>
      </c>
      <c r="K1189">
        <v>711</v>
      </c>
      <c r="L1189" s="22">
        <v>42951</v>
      </c>
      <c r="M1189">
        <v>702</v>
      </c>
      <c r="N1189" s="4">
        <v>42950</v>
      </c>
      <c r="O1189" s="3" t="s">
        <v>15</v>
      </c>
      <c r="P1189" s="3">
        <v>4356</v>
      </c>
      <c r="Q1189" s="3" t="s">
        <v>536</v>
      </c>
      <c r="R1189" s="3" t="s">
        <v>17</v>
      </c>
      <c r="S1189" s="3">
        <v>0.05</v>
      </c>
      <c r="T1189" s="3">
        <v>2</v>
      </c>
      <c r="U1189" s="3">
        <v>0</v>
      </c>
      <c r="V1189" s="3">
        <v>700</v>
      </c>
      <c r="W1189">
        <v>887</v>
      </c>
      <c r="X1189" s="4">
        <v>42951</v>
      </c>
      <c r="Y1189">
        <v>711</v>
      </c>
      <c r="Z1189" s="10">
        <f t="shared" si="115"/>
        <v>-123200</v>
      </c>
      <c r="AA1189" s="10">
        <f t="shared" si="114"/>
        <v>123200</v>
      </c>
      <c r="AB1189" t="str">
        <f t="shared" si="117"/>
        <v/>
      </c>
      <c r="AC1189">
        <f t="shared" si="118"/>
        <v>-910770</v>
      </c>
      <c r="AD1189">
        <f t="shared" si="119"/>
        <v>1.6629711751662946E-2</v>
      </c>
      <c r="AE1189" s="15">
        <v>42951</v>
      </c>
      <c r="AF1189" s="9">
        <v>2.3820884432288469E-3</v>
      </c>
      <c r="AG1189" s="12" t="s">
        <v>960</v>
      </c>
      <c r="AH1189" s="20">
        <v>42949.892361111109</v>
      </c>
      <c r="AI1189" s="12">
        <v>902</v>
      </c>
      <c r="AJ1189" s="12">
        <v>150</v>
      </c>
      <c r="AK1189" s="12">
        <v>0.19950000000000001</v>
      </c>
      <c r="AL1189" s="17">
        <v>3800</v>
      </c>
      <c r="AM1189" s="17">
        <v>0.20060790273556231</v>
      </c>
      <c r="AN1189" s="9"/>
      <c r="AO1189" s="9"/>
      <c r="AP1189" s="17">
        <v>0</v>
      </c>
      <c r="AQ1189" s="17">
        <v>1881</v>
      </c>
      <c r="AR1189" s="17">
        <v>1</v>
      </c>
      <c r="AS1189" s="17">
        <v>0.192</v>
      </c>
      <c r="AT1189" s="17">
        <v>1</v>
      </c>
      <c r="AU1189" s="12">
        <v>0.63905325443786987</v>
      </c>
      <c r="AV1189" s="12">
        <v>0</v>
      </c>
      <c r="AY1189" s="12">
        <v>2858400</v>
      </c>
      <c r="BA1189" s="12">
        <v>0.73026315789473684</v>
      </c>
      <c r="BD1189" s="12">
        <v>0.20060790273556231</v>
      </c>
      <c r="BE1189" s="12">
        <v>1</v>
      </c>
      <c r="BF1189" s="12">
        <v>1</v>
      </c>
      <c r="BG1189" s="12">
        <v>0.63905325443786987</v>
      </c>
      <c r="BH1189" s="12">
        <v>2E-3</v>
      </c>
      <c r="BI1189" s="12">
        <v>0.192</v>
      </c>
      <c r="BJ1189" s="12">
        <v>0</v>
      </c>
      <c r="BK1189" s="12">
        <v>0.73499999999999999</v>
      </c>
      <c r="BL1189" s="12">
        <v>197</v>
      </c>
      <c r="BM1189" s="12">
        <v>-28</v>
      </c>
      <c r="BN1189" s="12" t="s">
        <v>964</v>
      </c>
      <c r="BO1189" s="12">
        <v>893</v>
      </c>
      <c r="BP1189" s="12">
        <v>55</v>
      </c>
      <c r="BQ1189" s="12">
        <v>-19</v>
      </c>
      <c r="BR1189" s="12" t="s">
        <v>961</v>
      </c>
      <c r="BS1189" s="12">
        <v>723</v>
      </c>
      <c r="BT1189" s="12">
        <v>0.2551237937982454</v>
      </c>
      <c r="BU1189" s="12">
        <v>0.64433622509746069</v>
      </c>
      <c r="BV1189" s="12">
        <v>0.69345397977174561</v>
      </c>
      <c r="BW1189" s="12">
        <v>0.63924960779050199</v>
      </c>
      <c r="BX1189" s="12">
        <v>0.47698873202683079</v>
      </c>
      <c r="BY1189" s="12">
        <v>1631</v>
      </c>
      <c r="BZ1189" s="12">
        <v>0.73026315789473684</v>
      </c>
      <c r="CB1189" s="12">
        <v>5.6538839724680434E-2</v>
      </c>
      <c r="CC1189" s="12">
        <v>20060</v>
      </c>
      <c r="CD1189" s="12">
        <v>19990</v>
      </c>
      <c r="CE1189" s="12">
        <v>3.5481432536011628</v>
      </c>
      <c r="CH1189" s="22">
        <v>42949</v>
      </c>
      <c r="CI1189">
        <v>752</v>
      </c>
      <c r="CJ1189">
        <v>752</v>
      </c>
      <c r="CK1189">
        <v>752</v>
      </c>
      <c r="CL1189">
        <v>752</v>
      </c>
      <c r="CM1189" s="22">
        <v>42950</v>
      </c>
      <c r="CN1189">
        <v>887</v>
      </c>
      <c r="CO1189">
        <v>897</v>
      </c>
      <c r="CP1189">
        <v>711</v>
      </c>
      <c r="CQ1189">
        <v>711</v>
      </c>
      <c r="CR1189" s="22">
        <v>42951</v>
      </c>
      <c r="CS1189">
        <v>702</v>
      </c>
      <c r="CT1189">
        <v>718</v>
      </c>
      <c r="CU1189">
        <v>670</v>
      </c>
      <c r="CV1189">
        <v>672</v>
      </c>
    </row>
    <row r="1190" spans="1:100">
      <c r="A1190" s="22">
        <v>42949</v>
      </c>
      <c r="B1190">
        <v>791</v>
      </c>
      <c r="C1190">
        <v>791</v>
      </c>
      <c r="D1190">
        <v>791</v>
      </c>
      <c r="E1190">
        <v>791</v>
      </c>
      <c r="F1190" s="23">
        <f t="shared" si="116"/>
        <v>0</v>
      </c>
      <c r="G1190" s="22">
        <v>42950</v>
      </c>
      <c r="H1190">
        <v>821</v>
      </c>
      <c r="I1190">
        <v>836</v>
      </c>
      <c r="J1190">
        <v>750</v>
      </c>
      <c r="K1190">
        <v>830</v>
      </c>
      <c r="L1190" s="22">
        <v>42951</v>
      </c>
      <c r="M1190">
        <v>800</v>
      </c>
      <c r="N1190" s="4">
        <v>42950</v>
      </c>
      <c r="O1190" s="3" t="s">
        <v>15</v>
      </c>
      <c r="P1190" s="3">
        <v>5217</v>
      </c>
      <c r="Q1190" s="3" t="s">
        <v>541</v>
      </c>
      <c r="R1190" s="3" t="s">
        <v>17</v>
      </c>
      <c r="S1190" s="3">
        <v>0.05</v>
      </c>
      <c r="T1190" s="3">
        <v>2</v>
      </c>
      <c r="U1190" s="3">
        <v>0</v>
      </c>
      <c r="V1190" s="3">
        <v>1000</v>
      </c>
      <c r="W1190">
        <v>821</v>
      </c>
      <c r="X1190" s="4">
        <v>42951</v>
      </c>
      <c r="Y1190">
        <v>830</v>
      </c>
      <c r="Z1190" s="10">
        <f t="shared" si="115"/>
        <v>9000</v>
      </c>
      <c r="AA1190" s="10">
        <f t="shared" si="114"/>
        <v>9000</v>
      </c>
      <c r="AB1190" t="str">
        <f t="shared" si="117"/>
        <v/>
      </c>
      <c r="AC1190">
        <f t="shared" si="118"/>
        <v>-910770</v>
      </c>
      <c r="AD1190">
        <f t="shared" si="119"/>
        <v>0.10857763300760048</v>
      </c>
      <c r="AE1190" s="15">
        <v>42951</v>
      </c>
      <c r="AF1190" s="9">
        <v>2.3820884432288469E-3</v>
      </c>
      <c r="AG1190" s="12" t="s">
        <v>960</v>
      </c>
      <c r="AH1190" s="20">
        <v>42949.836805555555</v>
      </c>
      <c r="AI1190" s="12">
        <v>921</v>
      </c>
      <c r="AJ1190" s="12">
        <v>130</v>
      </c>
      <c r="AK1190" s="12">
        <v>0.1643</v>
      </c>
      <c r="AL1190" s="17">
        <v>3000</v>
      </c>
      <c r="AM1190" s="17">
        <v>0.25212464589235128</v>
      </c>
      <c r="AN1190" s="9"/>
      <c r="AO1190" s="9"/>
      <c r="AP1190" s="17">
        <v>0</v>
      </c>
      <c r="AQ1190" s="17">
        <v>5507</v>
      </c>
      <c r="AR1190" s="17">
        <v>0.19494584837545126</v>
      </c>
      <c r="AS1190" s="17">
        <v>0.29499999999999998</v>
      </c>
      <c r="AT1190" s="17">
        <v>0.51626898047722347</v>
      </c>
      <c r="AU1190" s="12">
        <v>0.5467479674796748</v>
      </c>
      <c r="AV1190" s="12">
        <v>0.71</v>
      </c>
      <c r="AY1190" s="12">
        <v>7800000</v>
      </c>
      <c r="BA1190" s="12">
        <v>1</v>
      </c>
      <c r="BD1190" s="12">
        <v>0.25212464589235128</v>
      </c>
      <c r="BE1190" s="12">
        <v>0.19494584837545126</v>
      </c>
      <c r="BF1190" s="12">
        <v>0.51626898047722347</v>
      </c>
      <c r="BG1190" s="12">
        <v>0.5467479674796748</v>
      </c>
      <c r="BH1190" s="12">
        <v>0</v>
      </c>
      <c r="BI1190" s="12">
        <v>0.29499999999999998</v>
      </c>
      <c r="BJ1190" s="12">
        <v>0</v>
      </c>
      <c r="BK1190" s="12">
        <v>0.73</v>
      </c>
      <c r="BL1190" s="12">
        <v>1080</v>
      </c>
      <c r="BM1190" s="12">
        <v>-584</v>
      </c>
      <c r="BN1190" s="12">
        <v>-635</v>
      </c>
      <c r="BO1190" s="12">
        <v>1092</v>
      </c>
      <c r="BP1190" s="12">
        <v>852</v>
      </c>
      <c r="BQ1190" s="12">
        <v>-172</v>
      </c>
      <c r="BR1190" s="12">
        <v>-159</v>
      </c>
      <c r="BS1190" s="12">
        <v>1196</v>
      </c>
      <c r="BT1190" s="12">
        <v>0.2551237937982454</v>
      </c>
      <c r="BU1190" s="12">
        <v>0.64433622509746069</v>
      </c>
      <c r="BV1190" s="12">
        <v>0.69345397977174561</v>
      </c>
      <c r="BW1190" s="12">
        <v>0.63924960779050199</v>
      </c>
      <c r="BX1190" s="12">
        <v>0.47698873202683079</v>
      </c>
      <c r="BY1190" s="12">
        <v>1631</v>
      </c>
      <c r="BZ1190" s="12">
        <v>1</v>
      </c>
      <c r="CB1190" s="12">
        <v>5.6538839724680434E-2</v>
      </c>
      <c r="CC1190" s="12">
        <v>20060</v>
      </c>
      <c r="CD1190" s="12">
        <v>19990</v>
      </c>
      <c r="CE1190" s="12">
        <v>4.4593176499568914</v>
      </c>
      <c r="CH1190" s="22">
        <v>42949</v>
      </c>
      <c r="CI1190">
        <v>791</v>
      </c>
      <c r="CJ1190">
        <v>791</v>
      </c>
      <c r="CK1190">
        <v>791</v>
      </c>
      <c r="CL1190">
        <v>791</v>
      </c>
      <c r="CM1190" s="22">
        <v>42950</v>
      </c>
      <c r="CN1190">
        <v>821</v>
      </c>
      <c r="CO1190">
        <v>836</v>
      </c>
      <c r="CP1190">
        <v>750</v>
      </c>
      <c r="CQ1190">
        <v>830</v>
      </c>
      <c r="CR1190" s="22">
        <v>42951</v>
      </c>
      <c r="CS1190">
        <v>800</v>
      </c>
      <c r="CT1190">
        <v>823</v>
      </c>
      <c r="CU1190">
        <v>799</v>
      </c>
      <c r="CV1190">
        <v>799</v>
      </c>
    </row>
    <row r="1191" spans="1:100">
      <c r="A1191" s="22">
        <v>42950</v>
      </c>
      <c r="B1191">
        <v>17</v>
      </c>
      <c r="C1191">
        <v>18</v>
      </c>
      <c r="D1191">
        <v>16</v>
      </c>
      <c r="E1191">
        <v>18</v>
      </c>
      <c r="F1191" s="23">
        <f t="shared" si="116"/>
        <v>5.8823529411764719E-2</v>
      </c>
      <c r="G1191" s="22">
        <v>42951</v>
      </c>
      <c r="H1191">
        <v>17</v>
      </c>
      <c r="I1191">
        <v>18</v>
      </c>
      <c r="J1191">
        <v>17</v>
      </c>
      <c r="K1191">
        <v>17</v>
      </c>
      <c r="L1191" s="22">
        <v>42954</v>
      </c>
      <c r="M1191">
        <v>17</v>
      </c>
      <c r="N1191" s="4">
        <v>42951</v>
      </c>
      <c r="O1191" s="3" t="s">
        <v>11</v>
      </c>
      <c r="P1191" s="3">
        <v>8918</v>
      </c>
      <c r="Q1191" s="3" t="s">
        <v>72</v>
      </c>
      <c r="R1191" s="3" t="s">
        <v>13</v>
      </c>
      <c r="S1191" s="3">
        <v>0.05</v>
      </c>
      <c r="T1191" s="3">
        <v>2</v>
      </c>
      <c r="U1191" s="3">
        <v>0</v>
      </c>
      <c r="V1191" s="3">
        <v>27800</v>
      </c>
      <c r="W1191">
        <v>17</v>
      </c>
      <c r="X1191" s="4">
        <v>42954</v>
      </c>
      <c r="Y1191">
        <v>17</v>
      </c>
      <c r="Z1191" s="10">
        <f t="shared" si="115"/>
        <v>0</v>
      </c>
      <c r="AA1191" s="10">
        <f t="shared" si="114"/>
        <v>0</v>
      </c>
      <c r="AB1191" t="str">
        <f t="shared" si="117"/>
        <v/>
      </c>
      <c r="AC1191">
        <f t="shared" si="118"/>
        <v>-910770</v>
      </c>
      <c r="AD1191">
        <f t="shared" si="119"/>
        <v>1.7341040462427793E-2</v>
      </c>
      <c r="AE1191" s="15">
        <v>42952</v>
      </c>
      <c r="AF1191" s="9">
        <v>4.4785122255186494E-4</v>
      </c>
      <c r="AG1191" s="12" t="s">
        <v>962</v>
      </c>
      <c r="AH1191" s="20">
        <v>42950.93472222222</v>
      </c>
      <c r="AI1191" s="12">
        <v>17.3</v>
      </c>
      <c r="AJ1191" s="12">
        <v>-0.7</v>
      </c>
      <c r="AK1191" s="12">
        <v>-3.8899999999999997E-2</v>
      </c>
      <c r="AL1191" s="17">
        <v>300300</v>
      </c>
      <c r="AM1191" s="17">
        <v>0.47058823529411764</v>
      </c>
      <c r="AN1191" s="9"/>
      <c r="AO1191" s="9"/>
      <c r="AP1191" s="17">
        <v>0</v>
      </c>
      <c r="AQ1191" s="17">
        <v>9817</v>
      </c>
      <c r="AR1191" s="17">
        <v>0.16666666666666666</v>
      </c>
      <c r="AS1191" s="17">
        <v>5.2999999999999999E-2</v>
      </c>
      <c r="AT1191" s="17">
        <v>0.375</v>
      </c>
      <c r="AU1191" s="12">
        <v>0.46153846153846156</v>
      </c>
      <c r="AV1191" s="12">
        <v>0</v>
      </c>
      <c r="AY1191" s="12">
        <v>577474000</v>
      </c>
      <c r="BA1191" s="12">
        <v>0.33333333333333331</v>
      </c>
      <c r="BD1191" s="12">
        <v>0.47058823529411764</v>
      </c>
      <c r="BE1191" s="12">
        <v>0.16666666666666666</v>
      </c>
      <c r="BF1191" s="12">
        <v>0.375</v>
      </c>
      <c r="BG1191" s="12">
        <v>0.46153846153846156</v>
      </c>
      <c r="BH1191" s="12">
        <v>3.6999999999999998E-2</v>
      </c>
      <c r="BI1191" s="12">
        <v>5.2999999999999999E-2</v>
      </c>
      <c r="BJ1191" s="12">
        <v>1E-3</v>
      </c>
      <c r="BK1191" s="12">
        <v>0.10199999999999999</v>
      </c>
      <c r="BL1191" s="12">
        <v>-395</v>
      </c>
      <c r="BM1191" s="12">
        <v>939</v>
      </c>
      <c r="BN1191" s="12">
        <v>-982</v>
      </c>
      <c r="BO1191" s="12">
        <v>395</v>
      </c>
      <c r="BP1191" s="12">
        <v>-566</v>
      </c>
      <c r="BQ1191" s="12">
        <v>724</v>
      </c>
      <c r="BR1191" s="12">
        <v>-55</v>
      </c>
      <c r="BS1191" s="12">
        <v>833</v>
      </c>
      <c r="BT1191" s="12">
        <v>0.19273662761633975</v>
      </c>
      <c r="BU1191" s="12">
        <v>0.66596430300108134</v>
      </c>
      <c r="BV1191" s="12">
        <v>0.75020560829186489</v>
      </c>
      <c r="BW1191" s="12">
        <v>0.70363592916846152</v>
      </c>
      <c r="BX1191" s="12">
        <v>0.5743275819214213</v>
      </c>
      <c r="BY1191" s="12">
        <v>1632.5</v>
      </c>
      <c r="BZ1191" s="12">
        <v>0.33333333333333331</v>
      </c>
      <c r="CB1191" s="12">
        <v>4.4247787610619468E-2</v>
      </c>
      <c r="CC1191" s="12">
        <v>19990</v>
      </c>
      <c r="CD1191" s="12">
        <v>19950</v>
      </c>
      <c r="CE1191" s="12">
        <v>10.635294117647058</v>
      </c>
      <c r="CH1191" s="22">
        <v>42950</v>
      </c>
      <c r="CI1191">
        <v>17</v>
      </c>
      <c r="CJ1191">
        <v>18</v>
      </c>
      <c r="CK1191">
        <v>16</v>
      </c>
      <c r="CL1191">
        <v>18</v>
      </c>
      <c r="CM1191" s="22">
        <v>42951</v>
      </c>
      <c r="CN1191">
        <v>17</v>
      </c>
      <c r="CO1191">
        <v>18</v>
      </c>
      <c r="CP1191">
        <v>17</v>
      </c>
      <c r="CQ1191">
        <v>17</v>
      </c>
      <c r="CR1191" s="22">
        <v>42954</v>
      </c>
      <c r="CS1191">
        <v>17</v>
      </c>
      <c r="CT1191">
        <v>18</v>
      </c>
      <c r="CU1191">
        <v>17</v>
      </c>
      <c r="CV1191">
        <v>17</v>
      </c>
    </row>
    <row r="1192" spans="1:100">
      <c r="A1192" s="22">
        <v>42950</v>
      </c>
      <c r="B1192">
        <v>6</v>
      </c>
      <c r="C1192">
        <v>7</v>
      </c>
      <c r="D1192">
        <v>6</v>
      </c>
      <c r="E1192">
        <v>6</v>
      </c>
      <c r="F1192" s="23">
        <f t="shared" si="116"/>
        <v>0</v>
      </c>
      <c r="G1192" s="22">
        <v>42951</v>
      </c>
      <c r="H1192">
        <v>6</v>
      </c>
      <c r="I1192">
        <v>7</v>
      </c>
      <c r="J1192">
        <v>6</v>
      </c>
      <c r="K1192">
        <v>7</v>
      </c>
      <c r="L1192" s="22">
        <v>42954</v>
      </c>
      <c r="M1192">
        <v>7</v>
      </c>
      <c r="N1192" s="4">
        <v>42951</v>
      </c>
      <c r="O1192" s="3" t="s">
        <v>15</v>
      </c>
      <c r="P1192" s="3">
        <v>8107</v>
      </c>
      <c r="Q1192" s="3" t="s">
        <v>137</v>
      </c>
      <c r="R1192" s="3" t="s">
        <v>17</v>
      </c>
      <c r="S1192" s="3">
        <v>0.05</v>
      </c>
      <c r="T1192" s="3" t="s">
        <v>64</v>
      </c>
      <c r="U1192" s="3">
        <v>0</v>
      </c>
      <c r="V1192" s="3">
        <v>84000</v>
      </c>
      <c r="W1192">
        <v>6</v>
      </c>
      <c r="X1192" s="4">
        <v>42954</v>
      </c>
      <c r="Y1192">
        <v>7</v>
      </c>
      <c r="Z1192" s="10">
        <f t="shared" si="115"/>
        <v>84000</v>
      </c>
      <c r="AA1192" s="10">
        <f t="shared" si="114"/>
        <v>84000</v>
      </c>
      <c r="AB1192" t="str">
        <f t="shared" si="117"/>
        <v/>
      </c>
      <c r="AC1192">
        <f t="shared" si="118"/>
        <v>-910770</v>
      </c>
      <c r="AD1192">
        <f t="shared" si="119"/>
        <v>0.10447761194029848</v>
      </c>
      <c r="AE1192" s="15">
        <v>42952</v>
      </c>
      <c r="AF1192" s="9">
        <v>4.4785122255186494E-4</v>
      </c>
      <c r="AG1192" s="12" t="s">
        <v>962</v>
      </c>
      <c r="AH1192" s="20">
        <v>42950.941666666666</v>
      </c>
      <c r="AI1192" s="12">
        <v>6.7</v>
      </c>
      <c r="AJ1192" s="12">
        <v>0.7</v>
      </c>
      <c r="AK1192" s="12">
        <v>0.1167</v>
      </c>
      <c r="AL1192" s="17">
        <v>221000</v>
      </c>
      <c r="AM1192" s="17">
        <v>0.2857142857142857</v>
      </c>
      <c r="AN1192" s="9"/>
      <c r="AO1192" s="9"/>
      <c r="AP1192" s="17">
        <v>0</v>
      </c>
      <c r="AQ1192" s="17">
        <v>6231</v>
      </c>
      <c r="AR1192" s="17">
        <v>0.5</v>
      </c>
      <c r="AS1192" s="17">
        <v>0.19700000000000001</v>
      </c>
      <c r="AT1192" s="17">
        <v>0.5</v>
      </c>
      <c r="AU1192" s="12">
        <v>0.33333333333333331</v>
      </c>
      <c r="AV1192" s="12">
        <v>0</v>
      </c>
      <c r="AY1192" s="12">
        <v>890093101</v>
      </c>
      <c r="BA1192" s="12">
        <v>1</v>
      </c>
      <c r="BD1192" s="12">
        <v>0.2857142857142857</v>
      </c>
      <c r="BE1192" s="12">
        <v>0.5</v>
      </c>
      <c r="BF1192" s="12">
        <v>0.5</v>
      </c>
      <c r="BG1192" s="12">
        <v>0.33333333333333331</v>
      </c>
      <c r="BH1192" s="12">
        <v>1.9E-2</v>
      </c>
      <c r="BI1192" s="12">
        <v>0.19700000000000001</v>
      </c>
      <c r="BJ1192" s="12">
        <v>3.4000000000000002E-2</v>
      </c>
      <c r="BK1192" s="12">
        <v>8.3000000000000004E-2</v>
      </c>
      <c r="BL1192" s="12">
        <v>147</v>
      </c>
      <c r="BM1192" s="12">
        <v>-29</v>
      </c>
      <c r="BN1192" s="12">
        <v>421</v>
      </c>
      <c r="BO1192" s="12">
        <v>771</v>
      </c>
      <c r="BP1192" s="12">
        <v>70</v>
      </c>
      <c r="BQ1192" s="12">
        <v>-20</v>
      </c>
      <c r="BR1192" s="12">
        <v>71</v>
      </c>
      <c r="BS1192" s="12">
        <v>229</v>
      </c>
      <c r="BT1192" s="12">
        <v>0.19273662761633975</v>
      </c>
      <c r="BU1192" s="12">
        <v>0.66596430300108134</v>
      </c>
      <c r="BV1192" s="12">
        <v>0.75020560829186489</v>
      </c>
      <c r="BW1192" s="12">
        <v>0.70363592916846152</v>
      </c>
      <c r="BX1192" s="12">
        <v>0.5743275819214213</v>
      </c>
      <c r="BY1192" s="12">
        <v>1632.5</v>
      </c>
      <c r="BZ1192" s="12">
        <v>1</v>
      </c>
      <c r="CB1192" s="12">
        <v>4.4247787610619468E-2</v>
      </c>
      <c r="CC1192" s="12">
        <v>19990</v>
      </c>
      <c r="CD1192" s="12">
        <v>19950</v>
      </c>
      <c r="CE1192" s="12">
        <v>6.4571428571428573</v>
      </c>
      <c r="CH1192" s="22">
        <v>42950</v>
      </c>
      <c r="CI1192">
        <v>6</v>
      </c>
      <c r="CJ1192">
        <v>7</v>
      </c>
      <c r="CK1192">
        <v>6</v>
      </c>
      <c r="CL1192">
        <v>6</v>
      </c>
      <c r="CM1192" s="22">
        <v>42951</v>
      </c>
      <c r="CN1192">
        <v>6</v>
      </c>
      <c r="CO1192">
        <v>7</v>
      </c>
      <c r="CP1192">
        <v>6</v>
      </c>
      <c r="CQ1192">
        <v>7</v>
      </c>
      <c r="CR1192" s="22">
        <v>42954</v>
      </c>
      <c r="CS1192">
        <v>7</v>
      </c>
      <c r="CT1192">
        <v>7</v>
      </c>
      <c r="CU1192">
        <v>6</v>
      </c>
      <c r="CV1192">
        <v>7</v>
      </c>
    </row>
    <row r="1193" spans="1:100">
      <c r="A1193" s="22">
        <v>42950</v>
      </c>
      <c r="B1193">
        <v>507</v>
      </c>
      <c r="C1193">
        <v>507</v>
      </c>
      <c r="D1193">
        <v>507</v>
      </c>
      <c r="E1193">
        <v>507</v>
      </c>
      <c r="F1193" s="23">
        <f t="shared" si="116"/>
        <v>0</v>
      </c>
      <c r="G1193" s="22">
        <v>42951</v>
      </c>
      <c r="H1193">
        <v>525</v>
      </c>
      <c r="I1193">
        <v>529</v>
      </c>
      <c r="J1193">
        <v>482</v>
      </c>
      <c r="K1193">
        <v>494</v>
      </c>
      <c r="L1193" s="22">
        <v>42954</v>
      </c>
      <c r="M1193">
        <v>502</v>
      </c>
      <c r="N1193" s="4">
        <v>42951</v>
      </c>
      <c r="O1193" s="3" t="s">
        <v>15</v>
      </c>
      <c r="P1193" s="3">
        <v>5358</v>
      </c>
      <c r="Q1193" s="3" t="s">
        <v>167</v>
      </c>
      <c r="R1193" s="3" t="s">
        <v>17</v>
      </c>
      <c r="S1193" s="3">
        <v>0.05</v>
      </c>
      <c r="T1193" s="3">
        <v>1</v>
      </c>
      <c r="U1193" s="3">
        <v>0</v>
      </c>
      <c r="V1193" s="3">
        <v>1000</v>
      </c>
      <c r="W1193">
        <v>525</v>
      </c>
      <c r="X1193" s="4">
        <v>42954</v>
      </c>
      <c r="Y1193">
        <v>494</v>
      </c>
      <c r="Z1193" s="10">
        <f t="shared" si="115"/>
        <v>-31000</v>
      </c>
      <c r="AA1193" s="10">
        <f t="shared" si="114"/>
        <v>31000</v>
      </c>
      <c r="AB1193">
        <f t="shared" si="117"/>
        <v>-31000</v>
      </c>
      <c r="AC1193">
        <f t="shared" si="118"/>
        <v>-941770</v>
      </c>
      <c r="AD1193">
        <f t="shared" si="119"/>
        <v>6.6002490660024948E-2</v>
      </c>
      <c r="AE1193" s="15">
        <v>42952</v>
      </c>
      <c r="AF1193" s="9">
        <v>4.4785122255186494E-4</v>
      </c>
      <c r="AG1193" s="12" t="s">
        <v>962</v>
      </c>
      <c r="AH1193" s="20">
        <v>42950.995833333334</v>
      </c>
      <c r="AI1193" s="12">
        <v>562.1</v>
      </c>
      <c r="AJ1193" s="12">
        <v>55.1</v>
      </c>
      <c r="AK1193" s="12">
        <v>0.1087</v>
      </c>
      <c r="AL1193" s="17">
        <v>54100</v>
      </c>
      <c r="AM1193" s="17">
        <v>0.32388663967611336</v>
      </c>
      <c r="AN1193" s="9"/>
      <c r="AO1193" s="9"/>
      <c r="AP1193" s="17">
        <v>13.01</v>
      </c>
      <c r="AQ1193" s="17">
        <v>11662</v>
      </c>
      <c r="AR1193" s="17">
        <v>0.90441176470588236</v>
      </c>
      <c r="AS1193" s="17">
        <v>0.109</v>
      </c>
      <c r="AT1193" s="17">
        <v>0.95340501792114696</v>
      </c>
      <c r="AU1193" s="12">
        <v>0.96142433234421365</v>
      </c>
      <c r="AV1193" s="12">
        <v>1.21</v>
      </c>
      <c r="AY1193" s="12">
        <v>23606573</v>
      </c>
      <c r="BA1193" s="12">
        <v>0.90441176470588236</v>
      </c>
      <c r="BD1193" s="12">
        <v>0.32388663967611336</v>
      </c>
      <c r="BE1193" s="12">
        <v>0.90441176470588236</v>
      </c>
      <c r="BF1193" s="12">
        <v>0.95340501792114696</v>
      </c>
      <c r="BG1193" s="12">
        <v>0.96142433234421365</v>
      </c>
      <c r="BH1193" s="12">
        <v>2.7E-2</v>
      </c>
      <c r="BI1193" s="12">
        <v>0.109</v>
      </c>
      <c r="BJ1193" s="12">
        <v>0</v>
      </c>
      <c r="BK1193" s="12">
        <v>0.67200000000000004</v>
      </c>
      <c r="BL1193" s="12">
        <v>1479</v>
      </c>
      <c r="BM1193" s="12">
        <v>-711</v>
      </c>
      <c r="BN1193" s="12">
        <v>-832</v>
      </c>
      <c r="BO1193" s="12">
        <v>1985</v>
      </c>
      <c r="BP1193" s="12">
        <v>702</v>
      </c>
      <c r="BQ1193" s="12">
        <v>-336</v>
      </c>
      <c r="BR1193" s="12">
        <v>-789</v>
      </c>
      <c r="BS1193" s="12">
        <v>1981</v>
      </c>
      <c r="BT1193" s="12">
        <v>0.19273662761633975</v>
      </c>
      <c r="BU1193" s="12">
        <v>0.66596430300108134</v>
      </c>
      <c r="BV1193" s="12">
        <v>0.75020560829186489</v>
      </c>
      <c r="BW1193" s="12">
        <v>0.70363592916846152</v>
      </c>
      <c r="BX1193" s="12">
        <v>0.5743275819214213</v>
      </c>
      <c r="BY1193" s="12">
        <v>1632.5</v>
      </c>
      <c r="BZ1193" s="12">
        <v>0.90441176470588236</v>
      </c>
      <c r="CB1193" s="12">
        <v>4.4247787610619468E-2</v>
      </c>
      <c r="CC1193" s="12">
        <v>19990</v>
      </c>
      <c r="CD1193" s="12">
        <v>19950</v>
      </c>
      <c r="CE1193" s="12">
        <v>7.3198380566801617</v>
      </c>
      <c r="CH1193" s="22">
        <v>42950</v>
      </c>
      <c r="CI1193">
        <v>507</v>
      </c>
      <c r="CJ1193">
        <v>507</v>
      </c>
      <c r="CK1193">
        <v>507</v>
      </c>
      <c r="CL1193">
        <v>507</v>
      </c>
      <c r="CM1193" s="22">
        <v>42951</v>
      </c>
      <c r="CN1193">
        <v>525</v>
      </c>
      <c r="CO1193">
        <v>529</v>
      </c>
      <c r="CP1193">
        <v>482</v>
      </c>
      <c r="CQ1193">
        <v>494</v>
      </c>
      <c r="CR1193" s="22">
        <v>42954</v>
      </c>
      <c r="CS1193">
        <v>502</v>
      </c>
      <c r="CT1193">
        <v>538</v>
      </c>
      <c r="CU1193">
        <v>500</v>
      </c>
      <c r="CV1193">
        <v>527</v>
      </c>
    </row>
    <row r="1194" spans="1:100">
      <c r="A1194" s="22">
        <v>42950</v>
      </c>
      <c r="B1194">
        <v>780</v>
      </c>
      <c r="C1194">
        <v>780</v>
      </c>
      <c r="D1194">
        <v>780</v>
      </c>
      <c r="E1194">
        <v>780</v>
      </c>
      <c r="F1194" s="23">
        <f t="shared" si="116"/>
        <v>0</v>
      </c>
      <c r="G1194" s="22">
        <v>42951</v>
      </c>
      <c r="H1194">
        <v>870</v>
      </c>
      <c r="I1194">
        <v>929</v>
      </c>
      <c r="J1194">
        <v>740</v>
      </c>
      <c r="K1194">
        <v>753</v>
      </c>
      <c r="L1194" s="22">
        <v>42954</v>
      </c>
      <c r="M1194">
        <v>775</v>
      </c>
      <c r="N1194" s="4">
        <v>42951</v>
      </c>
      <c r="O1194" s="3" t="s">
        <v>15</v>
      </c>
      <c r="P1194" s="3">
        <v>3077</v>
      </c>
      <c r="Q1194" s="3" t="s">
        <v>542</v>
      </c>
      <c r="R1194" s="3" t="s">
        <v>17</v>
      </c>
      <c r="S1194" s="3">
        <v>0.05</v>
      </c>
      <c r="T1194" s="3" t="s">
        <v>64</v>
      </c>
      <c r="U1194" s="3">
        <v>0</v>
      </c>
      <c r="V1194" s="3">
        <v>700</v>
      </c>
      <c r="W1194">
        <v>870</v>
      </c>
      <c r="X1194" s="4">
        <v>42954</v>
      </c>
      <c r="Y1194">
        <v>753</v>
      </c>
      <c r="Z1194" s="10">
        <f t="shared" si="115"/>
        <v>-81900</v>
      </c>
      <c r="AA1194" s="10">
        <f t="shared" si="114"/>
        <v>81900</v>
      </c>
      <c r="AB1194" t="str">
        <f t="shared" si="117"/>
        <v/>
      </c>
      <c r="AC1194">
        <f t="shared" si="118"/>
        <v>-941770</v>
      </c>
      <c r="AD1194">
        <f t="shared" si="119"/>
        <v>1.1363636363636354E-2</v>
      </c>
      <c r="AE1194" s="15">
        <v>42952</v>
      </c>
      <c r="AF1194" s="9">
        <v>4.4785122255186494E-4</v>
      </c>
      <c r="AG1194" s="12" t="s">
        <v>960</v>
      </c>
      <c r="AH1194" s="20">
        <v>42950.998611111114</v>
      </c>
      <c r="AI1194" s="12">
        <v>880</v>
      </c>
      <c r="AJ1194" s="12">
        <v>100</v>
      </c>
      <c r="AK1194" s="12">
        <v>0.12820000000000001</v>
      </c>
      <c r="AL1194" s="17">
        <v>36700</v>
      </c>
      <c r="AM1194" s="17">
        <v>0.51394422310756971</v>
      </c>
      <c r="AN1194" s="9"/>
      <c r="AO1194" s="9"/>
      <c r="AP1194" s="17">
        <v>0</v>
      </c>
      <c r="AQ1194" s="17">
        <v>4270</v>
      </c>
      <c r="AR1194" s="17">
        <v>0.88979591836734695</v>
      </c>
      <c r="AS1194" s="17">
        <v>0.129</v>
      </c>
      <c r="AT1194" s="17">
        <v>0.88979591836734695</v>
      </c>
      <c r="AU1194" s="12">
        <v>0.88979591836734695</v>
      </c>
      <c r="AV1194" s="12">
        <v>0.93</v>
      </c>
      <c r="AY1194" s="12">
        <v>5670000</v>
      </c>
      <c r="BA1194" s="12">
        <v>0.87383177570093462</v>
      </c>
      <c r="BD1194" s="12">
        <v>0.51394422310756971</v>
      </c>
      <c r="BE1194" s="12">
        <v>0.88979591836734695</v>
      </c>
      <c r="BF1194" s="12">
        <v>0.88979591836734695</v>
      </c>
      <c r="BG1194" s="12">
        <v>0.88979591836734695</v>
      </c>
      <c r="BH1194" s="12">
        <v>0</v>
      </c>
      <c r="BI1194" s="12">
        <v>0.129</v>
      </c>
      <c r="BJ1194" s="12">
        <v>0</v>
      </c>
      <c r="BK1194" s="12">
        <v>0.81899999999999995</v>
      </c>
      <c r="BL1194" s="12">
        <v>792</v>
      </c>
      <c r="BM1194" s="12">
        <v>-1022</v>
      </c>
      <c r="BN1194" s="12">
        <v>60</v>
      </c>
      <c r="BO1194" s="12">
        <v>520</v>
      </c>
      <c r="BP1194" s="12">
        <v>1057</v>
      </c>
      <c r="BQ1194" s="12">
        <v>-495</v>
      </c>
      <c r="BR1194" s="12">
        <v>-95</v>
      </c>
      <c r="BS1194" s="12">
        <v>690</v>
      </c>
      <c r="BT1194" s="12">
        <v>0.2551237937982454</v>
      </c>
      <c r="BU1194" s="12">
        <v>0.64433622509746069</v>
      </c>
      <c r="BV1194" s="12">
        <v>0.69345397977174561</v>
      </c>
      <c r="BW1194" s="12">
        <v>0.63924960779050199</v>
      </c>
      <c r="BX1194" s="12">
        <v>0.4793000068001903</v>
      </c>
      <c r="BY1194" s="12">
        <v>1632.5</v>
      </c>
      <c r="BZ1194" s="12">
        <v>0.87383177570093462</v>
      </c>
      <c r="CB1194" s="12">
        <v>4.4247787610619468E-2</v>
      </c>
      <c r="CC1194" s="12">
        <v>19990</v>
      </c>
      <c r="CD1194" s="12">
        <v>19950</v>
      </c>
      <c r="CE1194" s="12">
        <v>11.615139442231076</v>
      </c>
      <c r="CH1194" s="22">
        <v>42950</v>
      </c>
      <c r="CI1194">
        <v>780</v>
      </c>
      <c r="CJ1194">
        <v>780</v>
      </c>
      <c r="CK1194">
        <v>780</v>
      </c>
      <c r="CL1194">
        <v>780</v>
      </c>
      <c r="CM1194" s="22">
        <v>42951</v>
      </c>
      <c r="CN1194">
        <v>870</v>
      </c>
      <c r="CO1194">
        <v>929</v>
      </c>
      <c r="CP1194">
        <v>740</v>
      </c>
      <c r="CQ1194">
        <v>753</v>
      </c>
      <c r="CR1194" s="22">
        <v>42954</v>
      </c>
      <c r="CS1194">
        <v>775</v>
      </c>
      <c r="CT1194">
        <v>860</v>
      </c>
      <c r="CU1194">
        <v>720</v>
      </c>
      <c r="CV1194">
        <v>801</v>
      </c>
    </row>
    <row r="1195" spans="1:100">
      <c r="A1195" s="22">
        <v>42950</v>
      </c>
      <c r="B1195">
        <v>250</v>
      </c>
      <c r="C1195">
        <v>250</v>
      </c>
      <c r="D1195">
        <v>242</v>
      </c>
      <c r="E1195">
        <v>249</v>
      </c>
      <c r="F1195" s="23">
        <f t="shared" si="116"/>
        <v>-4.0000000000000036E-3</v>
      </c>
      <c r="G1195" s="22">
        <v>42951</v>
      </c>
      <c r="H1195">
        <v>237</v>
      </c>
      <c r="I1195">
        <v>244</v>
      </c>
      <c r="J1195">
        <v>235</v>
      </c>
      <c r="K1195">
        <v>240</v>
      </c>
      <c r="L1195" s="22">
        <v>42954</v>
      </c>
      <c r="M1195">
        <v>239</v>
      </c>
      <c r="N1195" s="4">
        <v>42951</v>
      </c>
      <c r="O1195" s="3" t="s">
        <v>11</v>
      </c>
      <c r="P1195" s="3">
        <v>4582</v>
      </c>
      <c r="Q1195" s="3" t="s">
        <v>407</v>
      </c>
      <c r="R1195" s="3" t="s">
        <v>13</v>
      </c>
      <c r="S1195" s="3">
        <v>0.05</v>
      </c>
      <c r="T1195" s="3">
        <v>2</v>
      </c>
      <c r="U1195" s="3">
        <v>0</v>
      </c>
      <c r="V1195" s="3">
        <v>2100</v>
      </c>
      <c r="W1195">
        <v>237</v>
      </c>
      <c r="X1195" s="4">
        <v>42954</v>
      </c>
      <c r="Y1195">
        <v>240</v>
      </c>
      <c r="Z1195" s="10">
        <f t="shared" si="115"/>
        <v>6300</v>
      </c>
      <c r="AA1195" s="10">
        <f t="shared" si="114"/>
        <v>6300</v>
      </c>
      <c r="AB1195" t="str">
        <f t="shared" si="117"/>
        <v/>
      </c>
      <c r="AC1195">
        <f t="shared" si="118"/>
        <v>-941770</v>
      </c>
      <c r="AD1195">
        <f t="shared" si="119"/>
        <v>8.4317032040470696E-4</v>
      </c>
      <c r="AE1195" s="15">
        <v>42952</v>
      </c>
      <c r="AF1195" s="9">
        <v>4.4785122255186494E-4</v>
      </c>
      <c r="AG1195" s="12" t="s">
        <v>960</v>
      </c>
      <c r="AH1195" s="20">
        <v>42950.973611111112</v>
      </c>
      <c r="AI1195" s="12">
        <v>237.2</v>
      </c>
      <c r="AJ1195" s="12">
        <v>-11.8</v>
      </c>
      <c r="AK1195" s="12">
        <v>-4.7399999999999998E-2</v>
      </c>
      <c r="AL1195" s="17">
        <v>12800</v>
      </c>
      <c r="AM1195" s="17">
        <v>0.53749999999999998</v>
      </c>
      <c r="AN1195" s="9"/>
      <c r="AO1195" s="9"/>
      <c r="AP1195" s="17">
        <v>193.68</v>
      </c>
      <c r="AQ1195" s="17">
        <v>11756</v>
      </c>
      <c r="AR1195" s="17">
        <v>0.36036036036036034</v>
      </c>
      <c r="AS1195" s="17">
        <v>0.315</v>
      </c>
      <c r="AT1195" s="17">
        <v>0.23809523809523808</v>
      </c>
      <c r="AU1195" s="12">
        <v>0.20648967551622419</v>
      </c>
      <c r="AV1195" s="12">
        <v>0</v>
      </c>
      <c r="AY1195" s="12">
        <v>48983324</v>
      </c>
      <c r="BA1195" s="12">
        <v>0</v>
      </c>
      <c r="BD1195" s="12">
        <v>0.53749999999999998</v>
      </c>
      <c r="BE1195" s="12">
        <v>0.36036036036036034</v>
      </c>
      <c r="BF1195" s="12">
        <v>0.23809523809523808</v>
      </c>
      <c r="BG1195" s="12">
        <v>0.20648967551622419</v>
      </c>
      <c r="BH1195" s="12">
        <v>0.115</v>
      </c>
      <c r="BI1195" s="12">
        <v>0.315</v>
      </c>
      <c r="BJ1195" s="12">
        <v>0</v>
      </c>
      <c r="BK1195" s="12">
        <v>0.36</v>
      </c>
      <c r="BL1195" s="12">
        <v>-1677</v>
      </c>
      <c r="BM1195" s="12">
        <v>-1332</v>
      </c>
      <c r="BN1195" s="12">
        <v>4056</v>
      </c>
      <c r="BO1195" s="12">
        <v>5294</v>
      </c>
      <c r="BP1195" s="12">
        <v>-1658</v>
      </c>
      <c r="BQ1195" s="12">
        <v>-410</v>
      </c>
      <c r="BR1195" s="12">
        <v>0</v>
      </c>
      <c r="BS1195" s="12">
        <v>4240</v>
      </c>
      <c r="BT1195" s="12">
        <v>0.33640914599280108</v>
      </c>
      <c r="BU1195" s="12">
        <v>0.53912769256518533</v>
      </c>
      <c r="BV1195" s="12">
        <v>0.56552291971214619</v>
      </c>
      <c r="BW1195" s="12">
        <v>0.47730821303058535</v>
      </c>
      <c r="BX1195" s="12">
        <v>0.62284306810423085</v>
      </c>
      <c r="BY1195" s="12">
        <v>1632.5</v>
      </c>
      <c r="BZ1195" s="12">
        <v>0</v>
      </c>
      <c r="CB1195" s="12">
        <v>4.4247787610619468E-2</v>
      </c>
      <c r="CC1195" s="12">
        <v>19990</v>
      </c>
      <c r="CD1195" s="12">
        <v>19950</v>
      </c>
      <c r="CE1195" s="12">
        <v>12.147500000000001</v>
      </c>
      <c r="CH1195" s="22">
        <v>42950</v>
      </c>
      <c r="CI1195">
        <v>250</v>
      </c>
      <c r="CJ1195">
        <v>250</v>
      </c>
      <c r="CK1195">
        <v>242</v>
      </c>
      <c r="CL1195">
        <v>249</v>
      </c>
      <c r="CM1195" s="22">
        <v>42951</v>
      </c>
      <c r="CN1195">
        <v>237</v>
      </c>
      <c r="CO1195">
        <v>244</v>
      </c>
      <c r="CP1195">
        <v>235</v>
      </c>
      <c r="CQ1195">
        <v>240</v>
      </c>
      <c r="CR1195" s="22">
        <v>42954</v>
      </c>
      <c r="CS1195">
        <v>239</v>
      </c>
      <c r="CT1195">
        <v>240</v>
      </c>
      <c r="CU1195">
        <v>235</v>
      </c>
      <c r="CV1195">
        <v>235</v>
      </c>
    </row>
    <row r="1196" spans="1:100">
      <c r="A1196" s="22">
        <v>42950</v>
      </c>
      <c r="B1196">
        <v>990</v>
      </c>
      <c r="C1196">
        <v>1016</v>
      </c>
      <c r="D1196">
        <v>973</v>
      </c>
      <c r="E1196">
        <v>1012</v>
      </c>
      <c r="F1196" s="23">
        <f t="shared" si="116"/>
        <v>2.2222222222222143E-2</v>
      </c>
      <c r="G1196" s="22">
        <v>42951</v>
      </c>
      <c r="H1196">
        <v>874</v>
      </c>
      <c r="I1196">
        <v>895</v>
      </c>
      <c r="J1196">
        <v>856</v>
      </c>
      <c r="K1196">
        <v>864</v>
      </c>
      <c r="L1196" s="22">
        <v>42954</v>
      </c>
      <c r="M1196">
        <v>872</v>
      </c>
      <c r="N1196" s="4">
        <v>42951</v>
      </c>
      <c r="O1196" s="3" t="s">
        <v>11</v>
      </c>
      <c r="P1196" s="3">
        <v>7587</v>
      </c>
      <c r="Q1196" s="3" t="s">
        <v>543</v>
      </c>
      <c r="R1196" s="3" t="s">
        <v>13</v>
      </c>
      <c r="S1196" s="3">
        <v>0.05</v>
      </c>
      <c r="T1196" s="3">
        <v>2</v>
      </c>
      <c r="U1196" s="3">
        <v>0</v>
      </c>
      <c r="V1196" s="3">
        <v>500</v>
      </c>
      <c r="W1196">
        <v>874</v>
      </c>
      <c r="X1196" s="4">
        <v>42954</v>
      </c>
      <c r="Y1196">
        <v>864</v>
      </c>
      <c r="Z1196" s="10">
        <f t="shared" si="115"/>
        <v>-5000</v>
      </c>
      <c r="AA1196" s="10">
        <f t="shared" si="114"/>
        <v>5000</v>
      </c>
      <c r="AB1196" t="str">
        <f t="shared" si="117"/>
        <v/>
      </c>
      <c r="AC1196">
        <f t="shared" si="118"/>
        <v>-941770</v>
      </c>
      <c r="AD1196">
        <f t="shared" si="119"/>
        <v>4.4822434202964612E-3</v>
      </c>
      <c r="AE1196" s="15">
        <v>42952</v>
      </c>
      <c r="AF1196" s="9">
        <v>4.4785122255186494E-4</v>
      </c>
      <c r="AG1196" s="12" t="s">
        <v>954</v>
      </c>
      <c r="AH1196" s="20">
        <v>42950.997916666667</v>
      </c>
      <c r="AI1196" s="12">
        <v>870.1</v>
      </c>
      <c r="AJ1196" s="12">
        <v>-141.9</v>
      </c>
      <c r="AK1196" s="12">
        <v>-0.14019999999999999</v>
      </c>
      <c r="AL1196" s="17">
        <v>11500</v>
      </c>
      <c r="AM1196" s="17">
        <v>0.31944444444444442</v>
      </c>
      <c r="AN1196" s="9"/>
      <c r="AO1196" s="9"/>
      <c r="AP1196" s="17">
        <v>0</v>
      </c>
      <c r="AQ1196" s="17">
        <v>10238</v>
      </c>
      <c r="AR1196" s="17">
        <v>0.45750000000000002</v>
      </c>
      <c r="AS1196" s="17">
        <v>0.112</v>
      </c>
      <c r="AT1196" s="17">
        <v>0.58587786259541985</v>
      </c>
      <c r="AU1196" s="12">
        <v>0.60971223021582732</v>
      </c>
      <c r="AV1196" s="12">
        <v>1.5</v>
      </c>
      <c r="AY1196" s="12">
        <v>11849899</v>
      </c>
      <c r="BA1196" s="12">
        <v>0</v>
      </c>
      <c r="BD1196" s="12">
        <v>0.31944444444444442</v>
      </c>
      <c r="BE1196" s="12">
        <v>0.45750000000000002</v>
      </c>
      <c r="BF1196" s="12">
        <v>0.58587786259541985</v>
      </c>
      <c r="BG1196" s="12">
        <v>0.60971223021582732</v>
      </c>
      <c r="BH1196" s="12">
        <v>0.36199999999999999</v>
      </c>
      <c r="BI1196" s="12">
        <v>0.112</v>
      </c>
      <c r="BJ1196" s="12">
        <v>0</v>
      </c>
      <c r="BK1196" s="12">
        <v>0.77</v>
      </c>
      <c r="BL1196" s="12">
        <v>-1414</v>
      </c>
      <c r="BM1196" s="12">
        <v>-43</v>
      </c>
      <c r="BN1196" s="12">
        <v>918</v>
      </c>
      <c r="BO1196" s="12">
        <v>1198</v>
      </c>
      <c r="BP1196" s="12">
        <v>-202</v>
      </c>
      <c r="BQ1196" s="12">
        <v>-495</v>
      </c>
      <c r="BR1196" s="12">
        <v>-67</v>
      </c>
      <c r="BS1196" s="12">
        <v>1739</v>
      </c>
      <c r="BT1196" s="12">
        <v>0.25832228558361137</v>
      </c>
      <c r="BU1196" s="12">
        <v>0.67129467935254417</v>
      </c>
      <c r="BV1196" s="12">
        <v>0.73572419424001789</v>
      </c>
      <c r="BW1196" s="12">
        <v>0.6892876789503708</v>
      </c>
      <c r="BX1196" s="12">
        <v>0.52951230734017629</v>
      </c>
      <c r="BY1196" s="12">
        <v>1632.5</v>
      </c>
      <c r="BZ1196" s="12">
        <v>0</v>
      </c>
      <c r="CB1196" s="12">
        <v>4.4247787610619468E-2</v>
      </c>
      <c r="CC1196" s="12">
        <v>19990</v>
      </c>
      <c r="CD1196" s="12">
        <v>19950</v>
      </c>
      <c r="CE1196" s="12">
        <v>7.2194444444444441</v>
      </c>
      <c r="CH1196" s="22">
        <v>42950</v>
      </c>
      <c r="CI1196">
        <v>990</v>
      </c>
      <c r="CJ1196">
        <v>1016</v>
      </c>
      <c r="CK1196">
        <v>973</v>
      </c>
      <c r="CL1196">
        <v>1012</v>
      </c>
      <c r="CM1196" s="22">
        <v>42951</v>
      </c>
      <c r="CN1196">
        <v>874</v>
      </c>
      <c r="CO1196">
        <v>895</v>
      </c>
      <c r="CP1196">
        <v>856</v>
      </c>
      <c r="CQ1196">
        <v>864</v>
      </c>
      <c r="CR1196" s="22">
        <v>42954</v>
      </c>
      <c r="CS1196">
        <v>872</v>
      </c>
      <c r="CT1196">
        <v>874</v>
      </c>
      <c r="CU1196">
        <v>822</v>
      </c>
      <c r="CV1196">
        <v>841</v>
      </c>
    </row>
    <row r="1197" spans="1:100">
      <c r="A1197" s="22">
        <v>42950</v>
      </c>
      <c r="B1197">
        <v>146</v>
      </c>
      <c r="C1197">
        <v>151</v>
      </c>
      <c r="D1197">
        <v>136</v>
      </c>
      <c r="E1197">
        <v>139</v>
      </c>
      <c r="F1197" s="23">
        <f t="shared" si="116"/>
        <v>-4.7945205479452024E-2</v>
      </c>
      <c r="G1197" s="22">
        <v>42951</v>
      </c>
      <c r="H1197">
        <v>147</v>
      </c>
      <c r="I1197">
        <v>156</v>
      </c>
      <c r="J1197">
        <v>145</v>
      </c>
      <c r="K1197">
        <v>151</v>
      </c>
      <c r="L1197" s="22">
        <v>42954</v>
      </c>
      <c r="M1197">
        <v>156</v>
      </c>
      <c r="N1197" s="4">
        <v>42951</v>
      </c>
      <c r="O1197" s="3" t="s">
        <v>15</v>
      </c>
      <c r="P1197" s="3">
        <v>3390</v>
      </c>
      <c r="Q1197" s="3" t="s">
        <v>184</v>
      </c>
      <c r="R1197" s="3" t="s">
        <v>17</v>
      </c>
      <c r="S1197" s="3">
        <v>0.05</v>
      </c>
      <c r="T1197" s="3">
        <v>2</v>
      </c>
      <c r="U1197" s="3">
        <v>0</v>
      </c>
      <c r="V1197" s="3">
        <v>3600</v>
      </c>
      <c r="W1197">
        <v>147</v>
      </c>
      <c r="X1197" s="4">
        <v>42954</v>
      </c>
      <c r="Y1197">
        <v>151</v>
      </c>
      <c r="Z1197" s="10">
        <f t="shared" si="115"/>
        <v>14400</v>
      </c>
      <c r="AA1197" s="10">
        <f t="shared" si="114"/>
        <v>14400</v>
      </c>
      <c r="AB1197" t="str">
        <f t="shared" si="117"/>
        <v/>
      </c>
      <c r="AC1197">
        <f t="shared" si="118"/>
        <v>-941770</v>
      </c>
      <c r="AD1197">
        <f t="shared" si="119"/>
        <v>2.0833333333333259E-2</v>
      </c>
      <c r="AE1197" s="15">
        <v>42952</v>
      </c>
      <c r="AF1197" s="9">
        <v>4.4785122255186494E-4</v>
      </c>
      <c r="AG1197" s="12" t="s">
        <v>960</v>
      </c>
      <c r="AH1197" s="20">
        <v>42950.997916666667</v>
      </c>
      <c r="AI1197" s="12">
        <v>144</v>
      </c>
      <c r="AJ1197" s="12">
        <v>5</v>
      </c>
      <c r="AK1197" s="12">
        <v>3.5999999999999997E-2</v>
      </c>
      <c r="AL1197" s="17">
        <v>10700</v>
      </c>
      <c r="AM1197" s="17">
        <v>0.73509933774834435</v>
      </c>
      <c r="AN1197" s="9"/>
      <c r="AO1197" s="9"/>
      <c r="AP1197" s="17">
        <v>227.84</v>
      </c>
      <c r="AQ1197" s="17">
        <v>8033</v>
      </c>
      <c r="AR1197" s="17">
        <v>0.93877551020408168</v>
      </c>
      <c r="AS1197" s="17">
        <v>4.8000000000000001E-2</v>
      </c>
      <c r="AT1197" s="17">
        <v>0.94230769230769229</v>
      </c>
      <c r="AU1197" s="12">
        <v>0.94782608695652171</v>
      </c>
      <c r="AV1197" s="12" t="s">
        <v>988</v>
      </c>
      <c r="AY1197" s="12">
        <v>53197169</v>
      </c>
      <c r="BA1197" s="12">
        <v>0.93181818181818177</v>
      </c>
      <c r="BD1197" s="12">
        <v>0.73509933774834435</v>
      </c>
      <c r="BE1197" s="12">
        <v>0.93877551020408168</v>
      </c>
      <c r="BF1197" s="12">
        <v>0.94230769230769229</v>
      </c>
      <c r="BG1197" s="12">
        <v>0.94782608695652171</v>
      </c>
      <c r="BH1197" s="12">
        <v>1.4E-2</v>
      </c>
      <c r="BI1197" s="12">
        <v>4.8000000000000001E-2</v>
      </c>
      <c r="BJ1197" s="12">
        <v>0</v>
      </c>
      <c r="BK1197" s="12">
        <v>0.60399999999999998</v>
      </c>
      <c r="BL1197" s="12">
        <v>-172</v>
      </c>
      <c r="BM1197" s="12">
        <v>400</v>
      </c>
      <c r="BN1197" s="12">
        <v>-466</v>
      </c>
      <c r="BO1197" s="12">
        <v>72</v>
      </c>
      <c r="BP1197" s="12">
        <v>-422</v>
      </c>
      <c r="BQ1197" s="12">
        <v>-299</v>
      </c>
      <c r="BR1197" s="12">
        <v>265</v>
      </c>
      <c r="BS1197" s="12">
        <v>311</v>
      </c>
      <c r="BT1197" s="12">
        <v>0.2551237937982454</v>
      </c>
      <c r="BU1197" s="12">
        <v>0.64433622509746069</v>
      </c>
      <c r="BV1197" s="12">
        <v>0.69345397977174561</v>
      </c>
      <c r="BW1197" s="12">
        <v>0.63924960779050199</v>
      </c>
      <c r="BX1197" s="12">
        <v>0.4793000068001903</v>
      </c>
      <c r="BY1197" s="12">
        <v>1632.5</v>
      </c>
      <c r="BZ1197" s="12">
        <v>0.93181818181818177</v>
      </c>
      <c r="CB1197" s="12">
        <v>4.4247787610619468E-2</v>
      </c>
      <c r="CC1197" s="12">
        <v>19990</v>
      </c>
      <c r="CD1197" s="12">
        <v>19950</v>
      </c>
      <c r="CE1197" s="12">
        <v>16.613245033112584</v>
      </c>
      <c r="CH1197" s="22">
        <v>42950</v>
      </c>
      <c r="CI1197">
        <v>146</v>
      </c>
      <c r="CJ1197">
        <v>151</v>
      </c>
      <c r="CK1197">
        <v>136</v>
      </c>
      <c r="CL1197">
        <v>139</v>
      </c>
      <c r="CM1197" s="22">
        <v>42951</v>
      </c>
      <c r="CN1197">
        <v>147</v>
      </c>
      <c r="CO1197">
        <v>156</v>
      </c>
      <c r="CP1197">
        <v>145</v>
      </c>
      <c r="CQ1197">
        <v>151</v>
      </c>
      <c r="CR1197" s="22">
        <v>42954</v>
      </c>
      <c r="CS1197">
        <v>156</v>
      </c>
      <c r="CT1197">
        <v>179</v>
      </c>
      <c r="CU1197">
        <v>152</v>
      </c>
      <c r="CV1197">
        <v>170</v>
      </c>
    </row>
    <row r="1198" spans="1:100">
      <c r="F1198" s="23" t="str">
        <f t="shared" si="116"/>
        <v/>
      </c>
      <c r="N1198" s="4">
        <v>42951</v>
      </c>
      <c r="O1198" s="3" t="s">
        <v>15</v>
      </c>
      <c r="P1198" s="3">
        <v>3464</v>
      </c>
      <c r="Q1198" s="3" t="s">
        <v>544</v>
      </c>
      <c r="R1198" s="3" t="s">
        <v>17</v>
      </c>
      <c r="S1198" s="3">
        <v>0.05</v>
      </c>
      <c r="T1198" s="3">
        <v>2</v>
      </c>
      <c r="U1198" s="3">
        <v>0</v>
      </c>
      <c r="V1198" s="3">
        <v>400</v>
      </c>
      <c r="X1198" s="4">
        <v>42954</v>
      </c>
      <c r="Z1198" s="10">
        <f t="shared" si="115"/>
        <v>0</v>
      </c>
      <c r="AA1198" s="10">
        <f t="shared" ref="AA1198:AA1260" si="120">ABS(Z1198)</f>
        <v>0</v>
      </c>
      <c r="AB1198" t="str">
        <f t="shared" si="117"/>
        <v/>
      </c>
      <c r="AC1198">
        <f t="shared" si="118"/>
        <v>-941770</v>
      </c>
      <c r="AD1198">
        <f t="shared" si="119"/>
        <v>1</v>
      </c>
      <c r="AE1198" s="15">
        <v>42952</v>
      </c>
      <c r="AF1198" s="9">
        <v>4.4785122255186494E-4</v>
      </c>
      <c r="AG1198" s="12" t="s">
        <v>960</v>
      </c>
      <c r="AH1198" s="20">
        <v>42950.998611111114</v>
      </c>
      <c r="AI1198" s="12">
        <v>1540</v>
      </c>
      <c r="AJ1198" s="12">
        <v>193</v>
      </c>
      <c r="AK1198" s="12">
        <v>0.14330000000000001</v>
      </c>
      <c r="AL1198" s="17">
        <v>10400</v>
      </c>
      <c r="AM1198" s="17">
        <v>0.28727144866385373</v>
      </c>
      <c r="AN1198" s="9"/>
      <c r="AO1198" s="9"/>
      <c r="AP1198" s="17">
        <v>0</v>
      </c>
      <c r="AQ1198" s="17">
        <v>4750</v>
      </c>
      <c r="AR1198" s="17">
        <v>0.81725888324873097</v>
      </c>
      <c r="AS1198" s="17">
        <v>0</v>
      </c>
      <c r="AT1198" s="17">
        <v>0.8917293233082707</v>
      </c>
      <c r="AU1198" s="12">
        <v>0.64109014675052411</v>
      </c>
      <c r="AV1198" s="12">
        <v>1.26</v>
      </c>
      <c r="AY1198" s="12">
        <v>3336000</v>
      </c>
      <c r="BA1198" s="12">
        <v>0.83152173913043481</v>
      </c>
      <c r="BD1198" s="12">
        <v>0.28727144866385373</v>
      </c>
      <c r="BE1198" s="12">
        <v>0.81725888324873097</v>
      </c>
      <c r="BF1198" s="12">
        <v>0.8917293233082707</v>
      </c>
      <c r="BG1198" s="12">
        <v>0.64109014675052411</v>
      </c>
      <c r="BH1198" s="12">
        <v>0</v>
      </c>
      <c r="BI1198" s="12">
        <v>0</v>
      </c>
      <c r="BJ1198" s="12">
        <v>0</v>
      </c>
      <c r="BK1198" s="12">
        <v>1</v>
      </c>
      <c r="BL1198" s="12">
        <v>-2901</v>
      </c>
      <c r="BM1198" s="12">
        <v>82</v>
      </c>
      <c r="BN1198" s="12">
        <v>3074</v>
      </c>
      <c r="BO1198" s="12">
        <v>1097</v>
      </c>
      <c r="BP1198" s="12">
        <v>-1036</v>
      </c>
      <c r="BQ1198" s="12">
        <v>-222</v>
      </c>
      <c r="BR1198" s="12">
        <v>1198</v>
      </c>
      <c r="BS1198" s="12">
        <v>841</v>
      </c>
      <c r="BT1198" s="12">
        <v>0.2551237937982454</v>
      </c>
      <c r="BU1198" s="12">
        <v>0.64433622509746069</v>
      </c>
      <c r="BV1198" s="12">
        <v>0.69345397977174561</v>
      </c>
      <c r="BW1198" s="12">
        <v>0.63924960779050199</v>
      </c>
      <c r="BX1198" s="12">
        <v>0.4793000068001903</v>
      </c>
      <c r="BY1198" s="12">
        <v>1632.5</v>
      </c>
      <c r="BZ1198" s="12">
        <v>0.83152173913043481</v>
      </c>
      <c r="CB1198" s="12">
        <v>4.4247787610619468E-2</v>
      </c>
      <c r="CC1198" s="12">
        <v>19990</v>
      </c>
      <c r="CD1198" s="12">
        <v>19950</v>
      </c>
      <c r="CE1198" s="12">
        <v>6.4923347398030948</v>
      </c>
    </row>
    <row r="1199" spans="1:100">
      <c r="A1199" s="22">
        <v>42950</v>
      </c>
      <c r="B1199">
        <v>1481</v>
      </c>
      <c r="C1199">
        <v>1498</v>
      </c>
      <c r="D1199">
        <v>1480</v>
      </c>
      <c r="E1199">
        <v>1493</v>
      </c>
      <c r="F1199" s="23">
        <f t="shared" si="116"/>
        <v>8.102633355840716E-3</v>
      </c>
      <c r="G1199" s="22">
        <v>42951</v>
      </c>
      <c r="H1199">
        <v>1434</v>
      </c>
      <c r="I1199">
        <v>1452</v>
      </c>
      <c r="J1199">
        <v>1399</v>
      </c>
      <c r="K1199">
        <v>1434</v>
      </c>
      <c r="L1199" s="22">
        <v>42954</v>
      </c>
      <c r="M1199">
        <v>1434</v>
      </c>
      <c r="N1199" s="4">
        <v>42951</v>
      </c>
      <c r="O1199" s="3" t="s">
        <v>15</v>
      </c>
      <c r="P1199" s="3">
        <v>6460</v>
      </c>
      <c r="Q1199" s="3" t="s">
        <v>281</v>
      </c>
      <c r="R1199" s="3" t="s">
        <v>17</v>
      </c>
      <c r="S1199" s="3">
        <v>0.05</v>
      </c>
      <c r="T1199" s="3">
        <v>1</v>
      </c>
      <c r="U1199" s="3">
        <v>0</v>
      </c>
      <c r="V1199" s="3">
        <v>400</v>
      </c>
      <c r="W1199">
        <v>1434</v>
      </c>
      <c r="X1199" s="4">
        <v>42954</v>
      </c>
      <c r="Y1199">
        <v>1434</v>
      </c>
      <c r="Z1199" s="10">
        <f t="shared" si="115"/>
        <v>0</v>
      </c>
      <c r="AA1199" s="10">
        <f t="shared" si="120"/>
        <v>0</v>
      </c>
      <c r="AB1199">
        <f t="shared" si="117"/>
        <v>0</v>
      </c>
      <c r="AC1199">
        <f t="shared" si="118"/>
        <v>-941770</v>
      </c>
      <c r="AD1199">
        <f t="shared" si="119"/>
        <v>8.3706070287539958E-2</v>
      </c>
      <c r="AE1199" s="15">
        <v>42952</v>
      </c>
      <c r="AF1199" s="9">
        <v>4.4785122255186494E-4</v>
      </c>
      <c r="AG1199" s="12" t="s">
        <v>962</v>
      </c>
      <c r="AH1199" s="20">
        <v>42950.996527777781</v>
      </c>
      <c r="AI1199" s="12">
        <v>1565</v>
      </c>
      <c r="AJ1199" s="12">
        <v>72</v>
      </c>
      <c r="AK1199" s="12">
        <v>4.82E-2</v>
      </c>
      <c r="AL1199" s="17">
        <v>9400</v>
      </c>
      <c r="AM1199" s="17">
        <v>0.14225941422594143</v>
      </c>
      <c r="AN1199" s="17">
        <v>0</v>
      </c>
      <c r="AO1199" s="9"/>
      <c r="AP1199" s="17">
        <v>4.07</v>
      </c>
      <c r="AQ1199" s="17">
        <v>381773</v>
      </c>
      <c r="AR1199" s="17">
        <v>0.16620498614958448</v>
      </c>
      <c r="AS1199" s="17">
        <v>9.5000000000000001E-2</v>
      </c>
      <c r="AT1199" s="17">
        <v>0.18383838383838383</v>
      </c>
      <c r="AU1199" s="12">
        <v>0.51089588377723971</v>
      </c>
      <c r="AV1199" s="12">
        <v>2.79</v>
      </c>
      <c r="AY1199" s="12">
        <v>266229476</v>
      </c>
      <c r="BA1199" s="12">
        <v>0</v>
      </c>
      <c r="BB1199" s="12">
        <v>-4</v>
      </c>
      <c r="BC1199" s="15">
        <v>42101</v>
      </c>
      <c r="BD1199" s="12">
        <v>0.14225941422594143</v>
      </c>
      <c r="BE1199" s="12">
        <v>0.16620498614958448</v>
      </c>
      <c r="BF1199" s="12">
        <v>0.18383838383838383</v>
      </c>
      <c r="BG1199" s="12">
        <v>0.51089588377723971</v>
      </c>
      <c r="BH1199" s="12">
        <v>0.29399999999999998</v>
      </c>
      <c r="BI1199" s="12">
        <v>9.5000000000000001E-2</v>
      </c>
      <c r="BJ1199" s="12">
        <v>6.9000000000000006E-2</v>
      </c>
      <c r="BK1199" s="12">
        <v>0.46300000000000002</v>
      </c>
      <c r="BL1199" s="12">
        <v>186</v>
      </c>
      <c r="BM1199" s="12">
        <v>63</v>
      </c>
      <c r="BN1199" s="12">
        <v>-11</v>
      </c>
      <c r="BO1199" s="12">
        <v>1742</v>
      </c>
      <c r="BP1199" s="12">
        <v>380</v>
      </c>
      <c r="BQ1199" s="12">
        <v>-590</v>
      </c>
      <c r="BR1199" s="12">
        <v>9</v>
      </c>
      <c r="BS1199" s="12">
        <v>1465</v>
      </c>
      <c r="BT1199" s="12">
        <v>0.19273662761633975</v>
      </c>
      <c r="BU1199" s="12">
        <v>0.66596430300108134</v>
      </c>
      <c r="BV1199" s="12">
        <v>0.75020560829186489</v>
      </c>
      <c r="BW1199" s="12">
        <v>0.70363592916846152</v>
      </c>
      <c r="BX1199" s="12">
        <v>0.5743275819214213</v>
      </c>
      <c r="BY1199" s="12">
        <v>1632.5</v>
      </c>
      <c r="BZ1199" s="12">
        <v>0</v>
      </c>
      <c r="CB1199" s="12">
        <v>4.4247787610619468E-2</v>
      </c>
      <c r="CC1199" s="12">
        <v>19990</v>
      </c>
      <c r="CD1199" s="12">
        <v>19950</v>
      </c>
      <c r="CE1199" s="12">
        <v>3.2150627615062763</v>
      </c>
      <c r="CH1199" s="22">
        <v>42950</v>
      </c>
      <c r="CI1199">
        <v>1481</v>
      </c>
      <c r="CJ1199">
        <v>1498</v>
      </c>
      <c r="CK1199">
        <v>1480</v>
      </c>
      <c r="CL1199">
        <v>1493</v>
      </c>
      <c r="CM1199" s="22">
        <v>42951</v>
      </c>
      <c r="CN1199">
        <v>1434</v>
      </c>
      <c r="CO1199">
        <v>1452</v>
      </c>
      <c r="CP1199">
        <v>1399</v>
      </c>
      <c r="CQ1199">
        <v>1434</v>
      </c>
      <c r="CR1199" s="22">
        <v>42954</v>
      </c>
      <c r="CS1199">
        <v>1434</v>
      </c>
      <c r="CT1199">
        <v>1467</v>
      </c>
      <c r="CU1199">
        <v>1430</v>
      </c>
      <c r="CV1199">
        <v>1462</v>
      </c>
    </row>
    <row r="1200" spans="1:100">
      <c r="A1200" s="22">
        <v>42950</v>
      </c>
      <c r="B1200">
        <v>590</v>
      </c>
      <c r="C1200">
        <v>592</v>
      </c>
      <c r="D1200">
        <v>582</v>
      </c>
      <c r="E1200">
        <v>586</v>
      </c>
      <c r="F1200" s="23">
        <f t="shared" si="116"/>
        <v>-6.7796610169491567E-3</v>
      </c>
      <c r="G1200" s="22">
        <v>42951</v>
      </c>
      <c r="H1200">
        <v>604</v>
      </c>
      <c r="I1200">
        <v>607</v>
      </c>
      <c r="J1200">
        <v>582</v>
      </c>
      <c r="K1200">
        <v>584</v>
      </c>
      <c r="L1200" s="22">
        <v>42954</v>
      </c>
      <c r="M1200">
        <v>590</v>
      </c>
      <c r="N1200" s="4">
        <v>42951</v>
      </c>
      <c r="O1200" s="3" t="s">
        <v>15</v>
      </c>
      <c r="P1200" s="3">
        <v>9831</v>
      </c>
      <c r="Q1200" s="3" t="s">
        <v>545</v>
      </c>
      <c r="R1200" s="3" t="s">
        <v>17</v>
      </c>
      <c r="S1200" s="3">
        <v>0.05</v>
      </c>
      <c r="T1200" s="3">
        <v>1</v>
      </c>
      <c r="U1200" s="3">
        <v>0</v>
      </c>
      <c r="V1200" s="3">
        <v>900</v>
      </c>
      <c r="W1200">
        <v>604</v>
      </c>
      <c r="X1200" s="4">
        <v>42954</v>
      </c>
      <c r="Y1200">
        <v>584</v>
      </c>
      <c r="Z1200" s="10">
        <f t="shared" si="115"/>
        <v>-18000</v>
      </c>
      <c r="AA1200" s="10">
        <f t="shared" si="120"/>
        <v>18000</v>
      </c>
      <c r="AB1200">
        <f t="shared" si="117"/>
        <v>-18000</v>
      </c>
      <c r="AC1200">
        <f t="shared" si="118"/>
        <v>-959770</v>
      </c>
      <c r="AD1200">
        <f t="shared" si="119"/>
        <v>1.3555446676465688E-2</v>
      </c>
      <c r="AE1200" s="15">
        <v>42952</v>
      </c>
      <c r="AF1200" s="9">
        <v>4.4785122255186494E-4</v>
      </c>
      <c r="AG1200" s="12" t="s">
        <v>962</v>
      </c>
      <c r="AH1200" s="20">
        <v>42950.981944444444</v>
      </c>
      <c r="AI1200" s="12">
        <v>612.29999999999995</v>
      </c>
      <c r="AJ1200" s="12">
        <v>26.3</v>
      </c>
      <c r="AK1200" s="12">
        <v>4.4900000000000002E-2</v>
      </c>
      <c r="AL1200" s="17">
        <v>8900</v>
      </c>
      <c r="AM1200" s="17">
        <v>8.7328767123287673E-2</v>
      </c>
      <c r="AN1200" s="17">
        <v>0</v>
      </c>
      <c r="AO1200" s="17">
        <v>0</v>
      </c>
      <c r="AP1200" s="17">
        <v>5.15</v>
      </c>
      <c r="AQ1200" s="17">
        <v>564430</v>
      </c>
      <c r="AR1200" s="17">
        <v>0.68965517241379315</v>
      </c>
      <c r="AS1200" s="17">
        <v>3.3000000000000002E-2</v>
      </c>
      <c r="AT1200" s="17">
        <v>0.63253012048192769</v>
      </c>
      <c r="AU1200" s="12">
        <v>0.7109004739336493</v>
      </c>
      <c r="AV1200" s="12">
        <v>3.08</v>
      </c>
      <c r="AY1200" s="12">
        <v>966489740</v>
      </c>
      <c r="BA1200" s="12">
        <v>0.83870967741935487</v>
      </c>
      <c r="BB1200" s="12">
        <v>6</v>
      </c>
      <c r="BC1200" s="15">
        <v>42809</v>
      </c>
      <c r="BD1200" s="12">
        <v>8.7328767123287673E-2</v>
      </c>
      <c r="BE1200" s="12">
        <v>0.68965517241379315</v>
      </c>
      <c r="BF1200" s="12">
        <v>0.63253012048192769</v>
      </c>
      <c r="BG1200" s="12">
        <v>0.7109004739336493</v>
      </c>
      <c r="BH1200" s="12">
        <v>0.49299999999999999</v>
      </c>
      <c r="BI1200" s="12">
        <v>3.3000000000000002E-2</v>
      </c>
      <c r="BJ1200" s="12">
        <v>4.5999999999999999E-2</v>
      </c>
      <c r="BK1200" s="12">
        <v>0.33600000000000002</v>
      </c>
      <c r="BL1200" s="12">
        <v>-127</v>
      </c>
      <c r="BM1200" s="12">
        <v>-392</v>
      </c>
      <c r="BN1200" s="12">
        <v>471</v>
      </c>
      <c r="BO1200" s="12">
        <v>779</v>
      </c>
      <c r="BP1200" s="12">
        <v>342</v>
      </c>
      <c r="BQ1200" s="12">
        <v>-380</v>
      </c>
      <c r="BR1200" s="12">
        <v>-243</v>
      </c>
      <c r="BS1200" s="12">
        <v>763</v>
      </c>
      <c r="BT1200" s="12">
        <v>0.19273662761633975</v>
      </c>
      <c r="BU1200" s="12">
        <v>0.66596430300108134</v>
      </c>
      <c r="BV1200" s="12">
        <v>0.75020560829186489</v>
      </c>
      <c r="BW1200" s="12">
        <v>0.70363592916846152</v>
      </c>
      <c r="BX1200" s="12">
        <v>0.5743275819214213</v>
      </c>
      <c r="BY1200" s="12">
        <v>1632.5</v>
      </c>
      <c r="BZ1200" s="12">
        <v>0.83870967741935487</v>
      </c>
      <c r="CB1200" s="12">
        <v>4.4247787610619468E-2</v>
      </c>
      <c r="CC1200" s="12">
        <v>19990</v>
      </c>
      <c r="CD1200" s="12">
        <v>19950</v>
      </c>
      <c r="CE1200" s="12">
        <v>1.9736301369863014</v>
      </c>
      <c r="CH1200" s="22">
        <v>42950</v>
      </c>
      <c r="CI1200">
        <v>590</v>
      </c>
      <c r="CJ1200">
        <v>592</v>
      </c>
      <c r="CK1200">
        <v>582</v>
      </c>
      <c r="CL1200">
        <v>586</v>
      </c>
      <c r="CM1200" s="22">
        <v>42951</v>
      </c>
      <c r="CN1200">
        <v>604</v>
      </c>
      <c r="CO1200">
        <v>607</v>
      </c>
      <c r="CP1200">
        <v>582</v>
      </c>
      <c r="CQ1200">
        <v>584</v>
      </c>
      <c r="CR1200" s="22">
        <v>42954</v>
      </c>
      <c r="CS1200">
        <v>590</v>
      </c>
      <c r="CT1200">
        <v>596</v>
      </c>
      <c r="CU1200">
        <v>589</v>
      </c>
      <c r="CV1200">
        <v>595</v>
      </c>
    </row>
    <row r="1201" spans="1:100">
      <c r="A1201" s="22">
        <v>42950</v>
      </c>
      <c r="B1201">
        <v>704</v>
      </c>
      <c r="C1201">
        <v>704</v>
      </c>
      <c r="D1201">
        <v>692</v>
      </c>
      <c r="E1201">
        <v>698</v>
      </c>
      <c r="F1201" s="23">
        <f t="shared" si="116"/>
        <v>-8.5227272727272929E-3</v>
      </c>
      <c r="G1201" s="22">
        <v>42951</v>
      </c>
      <c r="H1201">
        <v>765</v>
      </c>
      <c r="I1201">
        <v>796</v>
      </c>
      <c r="J1201">
        <v>754</v>
      </c>
      <c r="K1201">
        <v>793</v>
      </c>
      <c r="L1201" s="22">
        <v>42954</v>
      </c>
      <c r="M1201">
        <v>795</v>
      </c>
      <c r="N1201" s="4">
        <v>42951</v>
      </c>
      <c r="O1201" s="3" t="s">
        <v>15</v>
      </c>
      <c r="P1201" s="3">
        <v>6879</v>
      </c>
      <c r="Q1201" s="3" t="s">
        <v>546</v>
      </c>
      <c r="R1201" s="3" t="s">
        <v>17</v>
      </c>
      <c r="S1201" s="3">
        <v>0.05</v>
      </c>
      <c r="T1201" s="3">
        <v>1</v>
      </c>
      <c r="U1201" s="3">
        <v>0</v>
      </c>
      <c r="V1201" s="3">
        <v>800</v>
      </c>
      <c r="W1201">
        <v>765</v>
      </c>
      <c r="X1201" s="4">
        <v>42954</v>
      </c>
      <c r="Y1201">
        <v>793</v>
      </c>
      <c r="Z1201" s="10">
        <f t="shared" si="115"/>
        <v>22400</v>
      </c>
      <c r="AA1201" s="10">
        <f t="shared" si="120"/>
        <v>22400</v>
      </c>
      <c r="AB1201">
        <f t="shared" si="117"/>
        <v>22400</v>
      </c>
      <c r="AC1201">
        <f t="shared" si="118"/>
        <v>-937370</v>
      </c>
      <c r="AD1201">
        <f t="shared" si="119"/>
        <v>1.3054830287205776E-3</v>
      </c>
      <c r="AE1201" s="15">
        <v>42952</v>
      </c>
      <c r="AF1201" s="9">
        <v>4.4785122255186494E-4</v>
      </c>
      <c r="AG1201" s="12" t="s">
        <v>962</v>
      </c>
      <c r="AH1201" s="20">
        <v>42950.993055555555</v>
      </c>
      <c r="AI1201" s="12">
        <v>766</v>
      </c>
      <c r="AJ1201" s="12">
        <v>68</v>
      </c>
      <c r="AK1201" s="12">
        <v>9.74E-2</v>
      </c>
      <c r="AL1201" s="17">
        <v>8400</v>
      </c>
      <c r="AM1201" s="17">
        <v>0.18789407313997478</v>
      </c>
      <c r="AN1201" s="9"/>
      <c r="AO1201" s="17">
        <v>0</v>
      </c>
      <c r="AP1201" s="17">
        <v>3.37</v>
      </c>
      <c r="AQ1201" s="17">
        <v>35314</v>
      </c>
      <c r="AR1201" s="17">
        <v>0.9022988505747126</v>
      </c>
      <c r="AS1201" s="17">
        <v>3.9E-2</v>
      </c>
      <c r="AT1201" s="17">
        <v>0.93950177935943058</v>
      </c>
      <c r="AU1201" s="12">
        <v>0.46334012219959264</v>
      </c>
      <c r="AV1201" s="12">
        <v>1.26</v>
      </c>
      <c r="AY1201" s="12">
        <v>44531567</v>
      </c>
      <c r="BA1201" s="12">
        <v>1</v>
      </c>
      <c r="BD1201" s="12">
        <v>0.18789407313997478</v>
      </c>
      <c r="BE1201" s="12">
        <v>0.9022988505747126</v>
      </c>
      <c r="BF1201" s="12">
        <v>0.93950177935943058</v>
      </c>
      <c r="BG1201" s="12">
        <v>0.46334012219959264</v>
      </c>
      <c r="BH1201" s="12">
        <v>1.6E-2</v>
      </c>
      <c r="BI1201" s="12">
        <v>3.9E-2</v>
      </c>
      <c r="BJ1201" s="12">
        <v>1E-3</v>
      </c>
      <c r="BK1201" s="12">
        <v>0.79400000000000004</v>
      </c>
      <c r="BL1201" s="12">
        <v>1938</v>
      </c>
      <c r="BM1201" s="12">
        <v>-3085</v>
      </c>
      <c r="BN1201" s="12">
        <v>430</v>
      </c>
      <c r="BO1201" s="12">
        <v>8124</v>
      </c>
      <c r="BP1201" s="12">
        <v>2902</v>
      </c>
      <c r="BQ1201" s="12">
        <v>-1510</v>
      </c>
      <c r="BR1201" s="12">
        <v>-2952</v>
      </c>
      <c r="BS1201" s="12">
        <v>8790</v>
      </c>
      <c r="BT1201" s="12">
        <v>0.19273662761633975</v>
      </c>
      <c r="BU1201" s="12">
        <v>0.66596430300108134</v>
      </c>
      <c r="BV1201" s="12">
        <v>0.75020560829186489</v>
      </c>
      <c r="BW1201" s="12">
        <v>0.70363592916846152</v>
      </c>
      <c r="BX1201" s="12">
        <v>0.5743275819214213</v>
      </c>
      <c r="BY1201" s="12">
        <v>1632.5</v>
      </c>
      <c r="BZ1201" s="12">
        <v>1</v>
      </c>
      <c r="CB1201" s="12">
        <v>4.4247787610619468E-2</v>
      </c>
      <c r="CC1201" s="12">
        <v>19990</v>
      </c>
      <c r="CD1201" s="12">
        <v>19950</v>
      </c>
      <c r="CE1201" s="12">
        <v>4.2464060529634304</v>
      </c>
      <c r="CH1201" s="22">
        <v>42950</v>
      </c>
      <c r="CI1201">
        <v>704</v>
      </c>
      <c r="CJ1201">
        <v>704</v>
      </c>
      <c r="CK1201">
        <v>692</v>
      </c>
      <c r="CL1201">
        <v>698</v>
      </c>
      <c r="CM1201" s="22">
        <v>42951</v>
      </c>
      <c r="CN1201">
        <v>765</v>
      </c>
      <c r="CO1201">
        <v>796</v>
      </c>
      <c r="CP1201">
        <v>754</v>
      </c>
      <c r="CQ1201">
        <v>793</v>
      </c>
      <c r="CR1201" s="22">
        <v>42954</v>
      </c>
      <c r="CS1201">
        <v>795</v>
      </c>
      <c r="CT1201">
        <v>860</v>
      </c>
      <c r="CU1201">
        <v>777</v>
      </c>
      <c r="CV1201">
        <v>843</v>
      </c>
    </row>
    <row r="1202" spans="1:100">
      <c r="A1202" s="22">
        <v>42950</v>
      </c>
      <c r="B1202">
        <v>118</v>
      </c>
      <c r="C1202">
        <v>152</v>
      </c>
      <c r="D1202">
        <v>115</v>
      </c>
      <c r="E1202">
        <v>127</v>
      </c>
      <c r="F1202" s="23">
        <f t="shared" si="116"/>
        <v>7.6271186440677985E-2</v>
      </c>
      <c r="G1202" s="22">
        <v>42951</v>
      </c>
      <c r="H1202">
        <v>123</v>
      </c>
      <c r="I1202">
        <v>129</v>
      </c>
      <c r="J1202">
        <v>121</v>
      </c>
      <c r="K1202">
        <v>129</v>
      </c>
      <c r="L1202" s="22">
        <v>42954</v>
      </c>
      <c r="M1202">
        <v>122</v>
      </c>
      <c r="N1202" s="4">
        <v>42951</v>
      </c>
      <c r="O1202" s="3" t="s">
        <v>15</v>
      </c>
      <c r="P1202" s="3">
        <v>3209</v>
      </c>
      <c r="Q1202" s="3" t="s">
        <v>452</v>
      </c>
      <c r="R1202" s="3" t="s">
        <v>17</v>
      </c>
      <c r="S1202" s="3">
        <v>0.05</v>
      </c>
      <c r="T1202" s="3">
        <v>2</v>
      </c>
      <c r="U1202" s="3">
        <v>0</v>
      </c>
      <c r="V1202" s="3">
        <v>4000</v>
      </c>
      <c r="W1202">
        <v>123</v>
      </c>
      <c r="X1202" s="4">
        <v>42954</v>
      </c>
      <c r="Y1202">
        <v>129</v>
      </c>
      <c r="Z1202" s="10">
        <f t="shared" si="115"/>
        <v>24000</v>
      </c>
      <c r="AA1202" s="10">
        <f t="shared" si="120"/>
        <v>24000</v>
      </c>
      <c r="AB1202" t="str">
        <f t="shared" si="117"/>
        <v/>
      </c>
      <c r="AC1202">
        <f t="shared" si="118"/>
        <v>-937370</v>
      </c>
      <c r="AD1202">
        <f t="shared" si="119"/>
        <v>8.0029917726252675E-2</v>
      </c>
      <c r="AE1202" s="15">
        <v>42952</v>
      </c>
      <c r="AF1202" s="9">
        <v>4.4785122255186494E-4</v>
      </c>
      <c r="AG1202" s="12" t="s">
        <v>954</v>
      </c>
      <c r="AH1202" s="20">
        <v>42950.963888888888</v>
      </c>
      <c r="AI1202" s="12">
        <v>133.69999999999999</v>
      </c>
      <c r="AJ1202" s="12">
        <v>6.7</v>
      </c>
      <c r="AK1202" s="12">
        <v>5.28E-2</v>
      </c>
      <c r="AL1202" s="17">
        <v>8000</v>
      </c>
      <c r="AM1202" s="17">
        <v>0.56589147286821706</v>
      </c>
      <c r="AN1202" s="9"/>
      <c r="AO1202" s="9"/>
      <c r="AP1202" s="17">
        <v>0</v>
      </c>
      <c r="AQ1202" s="17">
        <v>1815</v>
      </c>
      <c r="AR1202" s="17">
        <v>0.66129032258064513</v>
      </c>
      <c r="AS1202" s="17">
        <v>0.35499999999999998</v>
      </c>
      <c r="AT1202" s="17">
        <v>0.76666666666666672</v>
      </c>
      <c r="AU1202" s="12">
        <v>0.78125</v>
      </c>
      <c r="AV1202" s="12">
        <v>0</v>
      </c>
      <c r="AY1202" s="12">
        <v>14066208</v>
      </c>
      <c r="BA1202" s="12">
        <v>0.4</v>
      </c>
      <c r="BD1202" s="12">
        <v>0.56589147286821706</v>
      </c>
      <c r="BE1202" s="12">
        <v>0.66129032258064513</v>
      </c>
      <c r="BF1202" s="12">
        <v>0.76666666666666672</v>
      </c>
      <c r="BG1202" s="12">
        <v>0.78125</v>
      </c>
      <c r="BH1202" s="12">
        <v>8.0000000000000002E-3</v>
      </c>
      <c r="BI1202" s="12">
        <v>0.35499999999999998</v>
      </c>
      <c r="BJ1202" s="12">
        <v>0</v>
      </c>
      <c r="BK1202" s="12">
        <v>0.56100000000000005</v>
      </c>
      <c r="BL1202" s="12">
        <v>157</v>
      </c>
      <c r="BM1202" s="12">
        <v>107</v>
      </c>
      <c r="BN1202" s="12">
        <v>-340</v>
      </c>
      <c r="BO1202" s="12">
        <v>501</v>
      </c>
      <c r="BP1202" s="12">
        <v>378</v>
      </c>
      <c r="BQ1202" s="12">
        <v>-5</v>
      </c>
      <c r="BR1202" s="12">
        <v>-227</v>
      </c>
      <c r="BS1202" s="12">
        <v>575</v>
      </c>
      <c r="BT1202" s="12">
        <v>0.25832228558361137</v>
      </c>
      <c r="BU1202" s="12">
        <v>0.67129467935254417</v>
      </c>
      <c r="BV1202" s="12">
        <v>0.73572419424001789</v>
      </c>
      <c r="BW1202" s="12">
        <v>0.6892876789503708</v>
      </c>
      <c r="BX1202" s="12">
        <v>0.52951230734017629</v>
      </c>
      <c r="BY1202" s="12">
        <v>1632.5</v>
      </c>
      <c r="BZ1202" s="12">
        <v>0.4</v>
      </c>
      <c r="CB1202" s="12">
        <v>4.4247787610619468E-2</v>
      </c>
      <c r="CC1202" s="12">
        <v>19990</v>
      </c>
      <c r="CD1202" s="12">
        <v>19950</v>
      </c>
      <c r="CE1202" s="12">
        <v>12.789147286821706</v>
      </c>
      <c r="CH1202" s="22">
        <v>42950</v>
      </c>
      <c r="CI1202">
        <v>118</v>
      </c>
      <c r="CJ1202">
        <v>152</v>
      </c>
      <c r="CK1202">
        <v>115</v>
      </c>
      <c r="CL1202">
        <v>127</v>
      </c>
      <c r="CM1202" s="22">
        <v>42951</v>
      </c>
      <c r="CN1202">
        <v>123</v>
      </c>
      <c r="CO1202">
        <v>129</v>
      </c>
      <c r="CP1202">
        <v>121</v>
      </c>
      <c r="CQ1202">
        <v>129</v>
      </c>
      <c r="CR1202" s="22">
        <v>42954</v>
      </c>
      <c r="CS1202">
        <v>122</v>
      </c>
      <c r="CT1202">
        <v>126</v>
      </c>
      <c r="CU1202">
        <v>120</v>
      </c>
      <c r="CV1202">
        <v>121</v>
      </c>
    </row>
    <row r="1203" spans="1:100">
      <c r="A1203" s="22">
        <v>42950</v>
      </c>
      <c r="B1203">
        <v>2440</v>
      </c>
      <c r="C1203">
        <v>2820</v>
      </c>
      <c r="D1203">
        <v>2405</v>
      </c>
      <c r="E1203">
        <v>2820</v>
      </c>
      <c r="F1203" s="23">
        <f t="shared" si="116"/>
        <v>0.15573770491803285</v>
      </c>
      <c r="G1203" s="22">
        <v>42951</v>
      </c>
      <c r="H1203">
        <v>2940</v>
      </c>
      <c r="I1203">
        <v>3125</v>
      </c>
      <c r="J1203">
        <v>2930</v>
      </c>
      <c r="K1203">
        <v>3025</v>
      </c>
      <c r="L1203" s="22">
        <v>42954</v>
      </c>
      <c r="M1203">
        <v>2995</v>
      </c>
      <c r="N1203" s="4">
        <v>42951</v>
      </c>
      <c r="O1203" s="3" t="s">
        <v>15</v>
      </c>
      <c r="P1203" s="3">
        <v>3565</v>
      </c>
      <c r="Q1203" s="3" t="s">
        <v>195</v>
      </c>
      <c r="R1203" s="3" t="s">
        <v>17</v>
      </c>
      <c r="S1203" s="3">
        <v>0.05</v>
      </c>
      <c r="T1203" s="3">
        <v>2</v>
      </c>
      <c r="U1203" s="3">
        <v>0</v>
      </c>
      <c r="V1203" s="3">
        <v>100</v>
      </c>
      <c r="W1203">
        <v>2940</v>
      </c>
      <c r="X1203" s="4">
        <v>42954</v>
      </c>
      <c r="Y1203">
        <v>3025</v>
      </c>
      <c r="Z1203" s="10">
        <f t="shared" si="115"/>
        <v>8500</v>
      </c>
      <c r="AA1203" s="10">
        <f t="shared" si="120"/>
        <v>8500</v>
      </c>
      <c r="AB1203" t="str">
        <f t="shared" si="117"/>
        <v/>
      </c>
      <c r="AC1203">
        <f t="shared" si="118"/>
        <v>-937370</v>
      </c>
      <c r="AD1203">
        <f t="shared" si="119"/>
        <v>0.51</v>
      </c>
      <c r="AE1203" s="15">
        <v>42952</v>
      </c>
      <c r="AF1203" s="9">
        <v>4.4785122255186494E-4</v>
      </c>
      <c r="AG1203" s="12" t="s">
        <v>957</v>
      </c>
      <c r="AH1203" s="20">
        <v>42950.995138888888</v>
      </c>
      <c r="AI1203" s="12">
        <v>6000</v>
      </c>
      <c r="AJ1203" s="12">
        <v>360</v>
      </c>
      <c r="AK1203" s="12">
        <v>6.3799999999999996E-2</v>
      </c>
      <c r="AL1203" s="17">
        <v>6800</v>
      </c>
      <c r="AM1203" s="17">
        <v>0.60909090909090913</v>
      </c>
      <c r="AN1203" s="9"/>
      <c r="AO1203" s="9"/>
      <c r="AP1203" s="17">
        <v>0</v>
      </c>
      <c r="AQ1203" s="17">
        <v>9801</v>
      </c>
      <c r="AR1203" s="17">
        <v>0.3977812995245642</v>
      </c>
      <c r="AS1203" s="17">
        <v>0</v>
      </c>
      <c r="AT1203" s="17">
        <v>0.3977812995245642</v>
      </c>
      <c r="AU1203" s="12">
        <v>0.3977812995245642</v>
      </c>
      <c r="AV1203" s="12">
        <v>0</v>
      </c>
      <c r="AY1203" s="12">
        <v>1619950</v>
      </c>
      <c r="BA1203" s="12">
        <v>1</v>
      </c>
      <c r="BD1203" s="12">
        <v>0.60909090909090913</v>
      </c>
      <c r="BE1203" s="12">
        <v>0.3977812995245642</v>
      </c>
      <c r="BF1203" s="12">
        <v>0.3977812995245642</v>
      </c>
      <c r="BG1203" s="12">
        <v>0.3977812995245642</v>
      </c>
      <c r="BH1203" s="12">
        <v>0</v>
      </c>
      <c r="BI1203" s="12">
        <v>0</v>
      </c>
      <c r="BJ1203" s="12">
        <v>0</v>
      </c>
      <c r="BK1203" s="12">
        <v>1</v>
      </c>
      <c r="BL1203" s="12">
        <v>214</v>
      </c>
      <c r="BM1203" s="12">
        <v>-7</v>
      </c>
      <c r="BN1203" s="12">
        <v>4</v>
      </c>
      <c r="BO1203" s="12">
        <v>602</v>
      </c>
      <c r="BP1203" s="12">
        <v>373</v>
      </c>
      <c r="BQ1203" s="12">
        <v>27</v>
      </c>
      <c r="BR1203" s="12">
        <v>-109</v>
      </c>
      <c r="BS1203" s="12">
        <v>397</v>
      </c>
      <c r="BT1203" s="12">
        <v>0.37882285909452729</v>
      </c>
      <c r="BU1203" s="12">
        <v>0.49876373745728786</v>
      </c>
      <c r="BV1203" s="12">
        <v>0.53251646697412647</v>
      </c>
      <c r="BW1203" s="12">
        <v>0.48520677786712768</v>
      </c>
      <c r="BX1203" s="12">
        <v>0.25988481036823852</v>
      </c>
      <c r="BY1203" s="12">
        <v>1632.5</v>
      </c>
      <c r="BZ1203" s="12">
        <v>1</v>
      </c>
      <c r="CB1203" s="12">
        <v>4.4247787610619468E-2</v>
      </c>
      <c r="CC1203" s="12">
        <v>19990</v>
      </c>
      <c r="CD1203" s="12">
        <v>19950</v>
      </c>
      <c r="CE1203" s="12">
        <v>13.765454545454546</v>
      </c>
      <c r="CH1203" s="22">
        <v>42950</v>
      </c>
      <c r="CI1203">
        <v>2440</v>
      </c>
      <c r="CJ1203">
        <v>2820</v>
      </c>
      <c r="CK1203">
        <v>2405</v>
      </c>
      <c r="CL1203">
        <v>2820</v>
      </c>
      <c r="CM1203" s="22">
        <v>42951</v>
      </c>
      <c r="CN1203">
        <v>2940</v>
      </c>
      <c r="CO1203">
        <v>3125</v>
      </c>
      <c r="CP1203">
        <v>2930</v>
      </c>
      <c r="CQ1203">
        <v>3025</v>
      </c>
      <c r="CR1203" s="22">
        <v>42954</v>
      </c>
      <c r="CS1203">
        <v>2995</v>
      </c>
      <c r="CT1203">
        <v>3200</v>
      </c>
      <c r="CU1203">
        <v>2995</v>
      </c>
      <c r="CV1203">
        <v>3165</v>
      </c>
    </row>
    <row r="1204" spans="1:100">
      <c r="A1204" s="22">
        <v>42950</v>
      </c>
      <c r="B1204">
        <v>1344</v>
      </c>
      <c r="C1204">
        <v>1348</v>
      </c>
      <c r="D1204">
        <v>1310</v>
      </c>
      <c r="E1204">
        <v>1333</v>
      </c>
      <c r="F1204" s="23">
        <f t="shared" si="116"/>
        <v>-8.184523809523836E-3</v>
      </c>
      <c r="G1204" s="22">
        <v>42951</v>
      </c>
      <c r="H1204">
        <v>1483</v>
      </c>
      <c r="I1204">
        <v>1498</v>
      </c>
      <c r="J1204">
        <v>1423</v>
      </c>
      <c r="K1204">
        <v>1448</v>
      </c>
      <c r="L1204" s="22">
        <v>42954</v>
      </c>
      <c r="M1204">
        <v>1499</v>
      </c>
      <c r="N1204" s="4">
        <v>42951</v>
      </c>
      <c r="O1204" s="3" t="s">
        <v>15</v>
      </c>
      <c r="P1204" s="3">
        <v>6804</v>
      </c>
      <c r="Q1204" s="3" t="s">
        <v>547</v>
      </c>
      <c r="R1204" s="3" t="s">
        <v>17</v>
      </c>
      <c r="S1204" s="3">
        <v>0.05</v>
      </c>
      <c r="T1204" s="3">
        <v>1</v>
      </c>
      <c r="U1204" s="3">
        <v>0</v>
      </c>
      <c r="V1204" s="3">
        <v>400</v>
      </c>
      <c r="W1204">
        <v>1483</v>
      </c>
      <c r="X1204" s="4">
        <v>42954</v>
      </c>
      <c r="Y1204">
        <v>1448</v>
      </c>
      <c r="Z1204" s="10">
        <f t="shared" si="115"/>
        <v>-14000</v>
      </c>
      <c r="AA1204" s="10">
        <f t="shared" si="120"/>
        <v>14000</v>
      </c>
      <c r="AB1204">
        <f t="shared" si="117"/>
        <v>-14000</v>
      </c>
      <c r="AC1204">
        <f t="shared" si="118"/>
        <v>-951370</v>
      </c>
      <c r="AD1204">
        <f t="shared" si="119"/>
        <v>7.0219435736677105E-2</v>
      </c>
      <c r="AE1204" s="15">
        <v>42952</v>
      </c>
      <c r="AF1204" s="9">
        <v>4.4785122255186494E-4</v>
      </c>
      <c r="AG1204" s="12" t="s">
        <v>962</v>
      </c>
      <c r="AH1204" s="20">
        <v>42950.965277777781</v>
      </c>
      <c r="AI1204" s="12">
        <v>1595</v>
      </c>
      <c r="AJ1204" s="12">
        <v>262</v>
      </c>
      <c r="AK1204" s="12">
        <v>0.19650000000000001</v>
      </c>
      <c r="AL1204" s="17">
        <v>5400</v>
      </c>
      <c r="AM1204" s="17">
        <v>0.25966850828729282</v>
      </c>
      <c r="AN1204" s="17">
        <v>-1</v>
      </c>
      <c r="AO1204" s="9"/>
      <c r="AP1204" s="17">
        <v>3.39</v>
      </c>
      <c r="AQ1204" s="17">
        <v>98044</v>
      </c>
      <c r="AR1204" s="17">
        <v>1</v>
      </c>
      <c r="AS1204" s="17">
        <v>0.11</v>
      </c>
      <c r="AT1204" s="17">
        <v>1</v>
      </c>
      <c r="AU1204" s="12">
        <v>1</v>
      </c>
      <c r="AV1204" s="12">
        <v>0.69</v>
      </c>
      <c r="AY1204" s="12">
        <v>67710084</v>
      </c>
      <c r="BA1204" s="12">
        <v>1</v>
      </c>
      <c r="BB1204" s="12">
        <v>0</v>
      </c>
      <c r="BC1204" s="15">
        <v>42579</v>
      </c>
      <c r="BD1204" s="12">
        <v>0.25966850828729282</v>
      </c>
      <c r="BE1204" s="12">
        <v>1</v>
      </c>
      <c r="BF1204" s="12">
        <v>1</v>
      </c>
      <c r="BG1204" s="12">
        <v>1</v>
      </c>
      <c r="BH1204" s="12">
        <v>0.22800000000000001</v>
      </c>
      <c r="BI1204" s="12">
        <v>0.11</v>
      </c>
      <c r="BJ1204" s="12">
        <v>3.5999999999999997E-2</v>
      </c>
      <c r="BK1204" s="12">
        <v>0.41</v>
      </c>
      <c r="BL1204" s="12">
        <v>-26</v>
      </c>
      <c r="BM1204" s="12">
        <v>-40</v>
      </c>
      <c r="BN1204" s="12">
        <v>-11</v>
      </c>
      <c r="BO1204" s="12">
        <v>499</v>
      </c>
      <c r="BP1204" s="12">
        <v>173</v>
      </c>
      <c r="BQ1204" s="12">
        <v>-40</v>
      </c>
      <c r="BR1204" s="12">
        <v>-122</v>
      </c>
      <c r="BS1204" s="12">
        <v>570</v>
      </c>
      <c r="BT1204" s="12">
        <v>0.19273662761633975</v>
      </c>
      <c r="BU1204" s="12">
        <v>0.66596430300108134</v>
      </c>
      <c r="BV1204" s="12">
        <v>0.75020560829186489</v>
      </c>
      <c r="BW1204" s="12">
        <v>0.70363592916846152</v>
      </c>
      <c r="BX1204" s="12">
        <v>0.5743275819214213</v>
      </c>
      <c r="BY1204" s="12">
        <v>1632.5</v>
      </c>
      <c r="BZ1204" s="12">
        <v>1</v>
      </c>
      <c r="CB1204" s="12">
        <v>4.4247787610619468E-2</v>
      </c>
      <c r="CC1204" s="12">
        <v>19990</v>
      </c>
      <c r="CD1204" s="12">
        <v>19950</v>
      </c>
      <c r="CE1204" s="12">
        <v>5.8685082872928183</v>
      </c>
      <c r="CH1204" s="22">
        <v>42950</v>
      </c>
      <c r="CI1204">
        <v>1344</v>
      </c>
      <c r="CJ1204">
        <v>1348</v>
      </c>
      <c r="CK1204">
        <v>1310</v>
      </c>
      <c r="CL1204">
        <v>1333</v>
      </c>
      <c r="CM1204" s="22">
        <v>42951</v>
      </c>
      <c r="CN1204">
        <v>1483</v>
      </c>
      <c r="CO1204">
        <v>1498</v>
      </c>
      <c r="CP1204">
        <v>1423</v>
      </c>
      <c r="CQ1204">
        <v>1448</v>
      </c>
      <c r="CR1204" s="22">
        <v>42954</v>
      </c>
      <c r="CS1204">
        <v>1499</v>
      </c>
      <c r="CT1204">
        <v>1621</v>
      </c>
      <c r="CU1204">
        <v>1492</v>
      </c>
      <c r="CV1204">
        <v>1594</v>
      </c>
    </row>
    <row r="1205" spans="1:100">
      <c r="A1205" s="22">
        <v>42950</v>
      </c>
      <c r="B1205">
        <v>667</v>
      </c>
      <c r="C1205">
        <v>676</v>
      </c>
      <c r="D1205">
        <v>644</v>
      </c>
      <c r="E1205">
        <v>667</v>
      </c>
      <c r="F1205" s="23">
        <f t="shared" si="116"/>
        <v>0</v>
      </c>
      <c r="G1205" s="22">
        <v>42951</v>
      </c>
      <c r="H1205">
        <v>637</v>
      </c>
      <c r="I1205">
        <v>646</v>
      </c>
      <c r="J1205">
        <v>622</v>
      </c>
      <c r="K1205">
        <v>627</v>
      </c>
      <c r="L1205" s="22">
        <v>42954</v>
      </c>
      <c r="M1205">
        <v>625</v>
      </c>
      <c r="N1205" s="4">
        <v>42951</v>
      </c>
      <c r="O1205" s="3" t="s">
        <v>11</v>
      </c>
      <c r="P1205" s="3">
        <v>2342</v>
      </c>
      <c r="Q1205" s="3" t="s">
        <v>414</v>
      </c>
      <c r="R1205" s="3" t="s">
        <v>13</v>
      </c>
      <c r="S1205" s="3">
        <v>0.05</v>
      </c>
      <c r="T1205" s="3">
        <v>2</v>
      </c>
      <c r="U1205" s="3">
        <v>0</v>
      </c>
      <c r="V1205" s="3">
        <v>800</v>
      </c>
      <c r="W1205">
        <v>637</v>
      </c>
      <c r="X1205" s="4">
        <v>42954</v>
      </c>
      <c r="Y1205">
        <v>627</v>
      </c>
      <c r="Z1205" s="10">
        <f t="shared" si="115"/>
        <v>-8000</v>
      </c>
      <c r="AA1205" s="10">
        <f t="shared" si="120"/>
        <v>8000</v>
      </c>
      <c r="AB1205" t="str">
        <f t="shared" si="117"/>
        <v/>
      </c>
      <c r="AC1205">
        <f t="shared" si="118"/>
        <v>-951370</v>
      </c>
      <c r="AD1205">
        <f t="shared" si="119"/>
        <v>4.7117951939679159E-4</v>
      </c>
      <c r="AE1205" s="15">
        <v>42952</v>
      </c>
      <c r="AF1205" s="9">
        <v>4.4785122255186494E-4</v>
      </c>
      <c r="AG1205" s="12" t="s">
        <v>957</v>
      </c>
      <c r="AH1205" s="20">
        <v>42950.996527777781</v>
      </c>
      <c r="AI1205" s="12">
        <v>636.70000000000005</v>
      </c>
      <c r="AJ1205" s="12">
        <v>-30.3</v>
      </c>
      <c r="AK1205" s="12">
        <v>-4.5400000000000003E-2</v>
      </c>
      <c r="AL1205" s="17">
        <v>4900</v>
      </c>
      <c r="AM1205" s="17">
        <v>0.50239234449760761</v>
      </c>
      <c r="AN1205" s="9"/>
      <c r="AO1205" s="9"/>
      <c r="AP1205" s="17">
        <v>0</v>
      </c>
      <c r="AQ1205" s="17">
        <v>9170</v>
      </c>
      <c r="AR1205" s="17">
        <v>0.1991869918699187</v>
      </c>
      <c r="AS1205" s="17">
        <v>0.48499999999999999</v>
      </c>
      <c r="AT1205" s="17">
        <v>0.25378787878787878</v>
      </c>
      <c r="AU1205" s="12">
        <v>0.26396917148362237</v>
      </c>
      <c r="AV1205" s="12">
        <v>0</v>
      </c>
      <c r="AY1205" s="12">
        <v>14624941</v>
      </c>
      <c r="BA1205" s="12">
        <v>0</v>
      </c>
      <c r="BD1205" s="12">
        <v>0.50239234449760761</v>
      </c>
      <c r="BE1205" s="12">
        <v>0.1991869918699187</v>
      </c>
      <c r="BF1205" s="12">
        <v>0.25378787878787878</v>
      </c>
      <c r="BG1205" s="12">
        <v>0.26396917148362237</v>
      </c>
      <c r="BH1205" s="12">
        <v>1.0999999999999999E-2</v>
      </c>
      <c r="BI1205" s="12">
        <v>0.48499999999999999</v>
      </c>
      <c r="BJ1205" s="12">
        <v>0</v>
      </c>
      <c r="BK1205" s="12">
        <v>9.9000000000000005E-2</v>
      </c>
      <c r="BL1205" s="12">
        <v>-18</v>
      </c>
      <c r="BM1205" s="12">
        <v>-52</v>
      </c>
      <c r="BN1205" s="12">
        <v>1</v>
      </c>
      <c r="BO1205" s="12">
        <v>1329</v>
      </c>
      <c r="BP1205" s="12">
        <v>-200</v>
      </c>
      <c r="BQ1205" s="12">
        <v>-394</v>
      </c>
      <c r="BR1205" s="12">
        <v>0</v>
      </c>
      <c r="BS1205" s="12">
        <v>1398</v>
      </c>
      <c r="BT1205" s="12">
        <v>0.37882285909452729</v>
      </c>
      <c r="BU1205" s="12">
        <v>0.49876373745728786</v>
      </c>
      <c r="BV1205" s="12">
        <v>0.53251646697412647</v>
      </c>
      <c r="BW1205" s="12">
        <v>0.48520677786712768</v>
      </c>
      <c r="BX1205" s="12">
        <v>0.25988481036823852</v>
      </c>
      <c r="BY1205" s="12">
        <v>1632.5</v>
      </c>
      <c r="BZ1205" s="12">
        <v>0</v>
      </c>
      <c r="CB1205" s="12">
        <v>4.4247787610619468E-2</v>
      </c>
      <c r="CC1205" s="12">
        <v>19990</v>
      </c>
      <c r="CD1205" s="12">
        <v>19950</v>
      </c>
      <c r="CE1205" s="12">
        <v>11.354066985645932</v>
      </c>
      <c r="CH1205" s="22">
        <v>42950</v>
      </c>
      <c r="CI1205">
        <v>667</v>
      </c>
      <c r="CJ1205">
        <v>676</v>
      </c>
      <c r="CK1205">
        <v>644</v>
      </c>
      <c r="CL1205">
        <v>667</v>
      </c>
      <c r="CM1205" s="22">
        <v>42951</v>
      </c>
      <c r="CN1205">
        <v>637</v>
      </c>
      <c r="CO1205">
        <v>646</v>
      </c>
      <c r="CP1205">
        <v>622</v>
      </c>
      <c r="CQ1205">
        <v>627</v>
      </c>
      <c r="CR1205" s="22">
        <v>42954</v>
      </c>
      <c r="CS1205">
        <v>625</v>
      </c>
      <c r="CT1205">
        <v>681</v>
      </c>
      <c r="CU1205">
        <v>622</v>
      </c>
      <c r="CV1205">
        <v>628</v>
      </c>
    </row>
    <row r="1206" spans="1:100">
      <c r="A1206" s="22">
        <v>42950</v>
      </c>
      <c r="B1206">
        <v>220</v>
      </c>
      <c r="C1206">
        <v>271</v>
      </c>
      <c r="D1206">
        <v>218</v>
      </c>
      <c r="E1206">
        <v>247</v>
      </c>
      <c r="F1206" s="23">
        <f t="shared" si="116"/>
        <v>0.1227272727272728</v>
      </c>
      <c r="G1206" s="22">
        <v>42951</v>
      </c>
      <c r="H1206">
        <v>240</v>
      </c>
      <c r="I1206">
        <v>250</v>
      </c>
      <c r="J1206">
        <v>236</v>
      </c>
      <c r="K1206">
        <v>241</v>
      </c>
      <c r="L1206" s="22">
        <v>42954</v>
      </c>
      <c r="M1206">
        <v>241</v>
      </c>
      <c r="N1206" s="4">
        <v>42951</v>
      </c>
      <c r="O1206" s="3" t="s">
        <v>11</v>
      </c>
      <c r="P1206" s="3">
        <v>5363</v>
      </c>
      <c r="Q1206" s="3" t="s">
        <v>549</v>
      </c>
      <c r="R1206" s="3" t="s">
        <v>13</v>
      </c>
      <c r="S1206" s="3">
        <v>0.05</v>
      </c>
      <c r="T1206" s="3">
        <v>1</v>
      </c>
      <c r="U1206" s="3">
        <v>0</v>
      </c>
      <c r="V1206" s="3">
        <v>2100</v>
      </c>
      <c r="W1206">
        <v>240</v>
      </c>
      <c r="X1206" s="4">
        <v>42954</v>
      </c>
      <c r="Y1206">
        <v>241</v>
      </c>
      <c r="Z1206" s="10">
        <f t="shared" si="115"/>
        <v>2100</v>
      </c>
      <c r="AA1206" s="10">
        <f t="shared" si="120"/>
        <v>2100</v>
      </c>
      <c r="AB1206" t="str">
        <f t="shared" si="117"/>
        <v/>
      </c>
      <c r="AC1206">
        <f t="shared" si="118"/>
        <v>-951370</v>
      </c>
      <c r="AD1206">
        <f t="shared" si="119"/>
        <v>3.7641154328733606E-3</v>
      </c>
      <c r="AE1206" s="15">
        <v>42952</v>
      </c>
      <c r="AF1206" s="9">
        <v>4.4785122255186494E-4</v>
      </c>
      <c r="AG1206" s="12" t="s">
        <v>962</v>
      </c>
      <c r="AH1206" s="20">
        <v>42950.945138888892</v>
      </c>
      <c r="AI1206" s="12">
        <v>239.1</v>
      </c>
      <c r="AJ1206" s="12">
        <v>-7.9</v>
      </c>
      <c r="AK1206" s="12">
        <v>-3.2000000000000001E-2</v>
      </c>
      <c r="AL1206" s="17">
        <v>4200</v>
      </c>
      <c r="AM1206" s="17">
        <v>0.33195020746887965</v>
      </c>
      <c r="AN1206" s="9"/>
      <c r="AO1206" s="17">
        <v>0</v>
      </c>
      <c r="AP1206" s="17">
        <v>8.06</v>
      </c>
      <c r="AQ1206" s="17">
        <v>10960</v>
      </c>
      <c r="AR1206" s="17">
        <v>0.90322580645161288</v>
      </c>
      <c r="AS1206" s="17">
        <v>0.159</v>
      </c>
      <c r="AT1206" s="17">
        <v>0.93684210526315792</v>
      </c>
      <c r="AU1206" s="12">
        <v>0.94174757281553401</v>
      </c>
      <c r="AV1206" s="12">
        <v>1.66</v>
      </c>
      <c r="AY1206" s="12">
        <v>45477000</v>
      </c>
      <c r="BA1206" s="12">
        <v>0.83333333333333337</v>
      </c>
      <c r="BD1206" s="12">
        <v>0.33195020746887965</v>
      </c>
      <c r="BE1206" s="12">
        <v>0.90322580645161288</v>
      </c>
      <c r="BF1206" s="12">
        <v>0.93684210526315792</v>
      </c>
      <c r="BG1206" s="12">
        <v>0.94174757281553401</v>
      </c>
      <c r="BH1206" s="12">
        <v>2.8000000000000001E-2</v>
      </c>
      <c r="BI1206" s="12">
        <v>0.159</v>
      </c>
      <c r="BJ1206" s="12">
        <v>1E-3</v>
      </c>
      <c r="BK1206" s="12">
        <v>0.57099999999999995</v>
      </c>
      <c r="BL1206" s="12">
        <v>1563</v>
      </c>
      <c r="BM1206" s="12">
        <v>-849</v>
      </c>
      <c r="BN1206" s="12">
        <v>-191</v>
      </c>
      <c r="BO1206" s="12">
        <v>4559</v>
      </c>
      <c r="BP1206" s="12">
        <v>1992</v>
      </c>
      <c r="BQ1206" s="12">
        <v>-662</v>
      </c>
      <c r="BR1206" s="12">
        <v>-824</v>
      </c>
      <c r="BS1206" s="12">
        <v>3941</v>
      </c>
      <c r="BT1206" s="12">
        <v>0.19273662761633975</v>
      </c>
      <c r="BU1206" s="12">
        <v>0.66596430300108134</v>
      </c>
      <c r="BV1206" s="12">
        <v>0.75020560829186489</v>
      </c>
      <c r="BW1206" s="12">
        <v>0.70363592916846152</v>
      </c>
      <c r="BX1206" s="12">
        <v>0.5743275819214213</v>
      </c>
      <c r="BY1206" s="12">
        <v>1632.5</v>
      </c>
      <c r="BZ1206" s="12">
        <v>0.83333333333333337</v>
      </c>
      <c r="CB1206" s="12">
        <v>4.4247787610619468E-2</v>
      </c>
      <c r="CC1206" s="12">
        <v>19990</v>
      </c>
      <c r="CD1206" s="12">
        <v>19950</v>
      </c>
      <c r="CE1206" s="12">
        <v>7.5020746887966805</v>
      </c>
      <c r="CH1206" s="22">
        <v>42950</v>
      </c>
      <c r="CI1206">
        <v>220</v>
      </c>
      <c r="CJ1206">
        <v>271</v>
      </c>
      <c r="CK1206">
        <v>218</v>
      </c>
      <c r="CL1206">
        <v>247</v>
      </c>
      <c r="CM1206" s="22">
        <v>42951</v>
      </c>
      <c r="CN1206">
        <v>240</v>
      </c>
      <c r="CO1206">
        <v>250</v>
      </c>
      <c r="CP1206">
        <v>236</v>
      </c>
      <c r="CQ1206">
        <v>241</v>
      </c>
      <c r="CR1206" s="22">
        <v>42954</v>
      </c>
      <c r="CS1206">
        <v>241</v>
      </c>
      <c r="CT1206">
        <v>245</v>
      </c>
      <c r="CU1206">
        <v>232</v>
      </c>
      <c r="CV1206">
        <v>241</v>
      </c>
    </row>
    <row r="1207" spans="1:100">
      <c r="A1207" s="22">
        <v>42951</v>
      </c>
      <c r="B1207">
        <v>305</v>
      </c>
      <c r="C1207">
        <v>351</v>
      </c>
      <c r="D1207">
        <v>302</v>
      </c>
      <c r="E1207">
        <v>343</v>
      </c>
      <c r="F1207" s="23">
        <f t="shared" si="116"/>
        <v>0.12459016393442623</v>
      </c>
      <c r="G1207" s="22">
        <v>42954</v>
      </c>
      <c r="H1207">
        <v>355</v>
      </c>
      <c r="I1207">
        <v>370</v>
      </c>
      <c r="J1207">
        <v>339</v>
      </c>
      <c r="K1207">
        <v>349</v>
      </c>
      <c r="L1207" s="22">
        <v>42955</v>
      </c>
      <c r="M1207">
        <v>370</v>
      </c>
      <c r="N1207" s="4">
        <v>42954</v>
      </c>
      <c r="O1207" s="3" t="s">
        <v>15</v>
      </c>
      <c r="P1207" s="3">
        <v>8029</v>
      </c>
      <c r="Q1207" s="3" t="s">
        <v>183</v>
      </c>
      <c r="R1207" s="3" t="s">
        <v>17</v>
      </c>
      <c r="S1207" s="3">
        <v>0.05</v>
      </c>
      <c r="T1207" s="3">
        <v>1</v>
      </c>
      <c r="U1207" s="3">
        <v>0</v>
      </c>
      <c r="V1207" s="3">
        <v>2000</v>
      </c>
      <c r="W1207">
        <v>355</v>
      </c>
      <c r="X1207" s="4">
        <v>42955</v>
      </c>
      <c r="Y1207">
        <v>349</v>
      </c>
      <c r="Z1207" s="10">
        <f t="shared" si="115"/>
        <v>-12000</v>
      </c>
      <c r="AA1207" s="10">
        <f t="shared" si="120"/>
        <v>12000</v>
      </c>
      <c r="AB1207">
        <f t="shared" si="117"/>
        <v>-12000</v>
      </c>
      <c r="AC1207">
        <f t="shared" si="118"/>
        <v>-963370</v>
      </c>
      <c r="AD1207">
        <f t="shared" si="119"/>
        <v>0</v>
      </c>
      <c r="AE1207" s="15">
        <v>42955</v>
      </c>
      <c r="AF1207" s="9">
        <v>3.0286796119149972E-3</v>
      </c>
      <c r="AG1207" s="12" t="s">
        <v>962</v>
      </c>
      <c r="AH1207" s="20">
        <v>42951.974999999999</v>
      </c>
      <c r="AI1207" s="12">
        <v>355</v>
      </c>
      <c r="AJ1207" s="12">
        <v>12</v>
      </c>
      <c r="AK1207" s="12">
        <v>3.5000000000000003E-2</v>
      </c>
      <c r="AL1207" s="17">
        <v>69000</v>
      </c>
      <c r="AM1207" s="17">
        <v>0.44897959183673469</v>
      </c>
      <c r="AN1207" s="9"/>
      <c r="AO1207" s="17">
        <v>0</v>
      </c>
      <c r="AP1207" s="17">
        <v>3.63</v>
      </c>
      <c r="AQ1207" s="17">
        <v>13115</v>
      </c>
      <c r="AR1207" s="17">
        <v>1</v>
      </c>
      <c r="AS1207" s="17">
        <v>0.43099999999999999</v>
      </c>
      <c r="AT1207" s="17">
        <v>1</v>
      </c>
      <c r="AU1207" s="12">
        <v>1</v>
      </c>
      <c r="AV1207" s="12">
        <v>1.46</v>
      </c>
      <c r="AY1207" s="12">
        <v>38237067</v>
      </c>
      <c r="BA1207" s="12">
        <v>1</v>
      </c>
      <c r="BD1207" s="12">
        <v>0.44897959183673469</v>
      </c>
      <c r="BE1207" s="12">
        <v>1</v>
      </c>
      <c r="BF1207" s="12">
        <v>1</v>
      </c>
      <c r="BG1207" s="12">
        <v>1</v>
      </c>
      <c r="BH1207" s="12">
        <v>6.4000000000000001E-2</v>
      </c>
      <c r="BI1207" s="12">
        <v>0.43099999999999999</v>
      </c>
      <c r="BJ1207" s="12">
        <v>0.124</v>
      </c>
      <c r="BK1207" s="12">
        <v>0.3</v>
      </c>
      <c r="BL1207" s="12">
        <v>-26</v>
      </c>
      <c r="BM1207" s="12">
        <v>-1221</v>
      </c>
      <c r="BN1207" s="12">
        <v>-343</v>
      </c>
      <c r="BO1207" s="12">
        <v>2856</v>
      </c>
      <c r="BP1207" s="12">
        <v>1850</v>
      </c>
      <c r="BQ1207" s="12">
        <v>-1074</v>
      </c>
      <c r="BR1207" s="12">
        <v>1317</v>
      </c>
      <c r="BS1207" s="12">
        <v>4071</v>
      </c>
      <c r="BT1207" s="12">
        <v>0.19540603831036207</v>
      </c>
      <c r="BU1207" s="12">
        <v>0.66424094093424546</v>
      </c>
      <c r="BV1207" s="12">
        <v>0.74507315200003688</v>
      </c>
      <c r="BW1207" s="12">
        <v>0.70876812513770393</v>
      </c>
      <c r="BX1207" s="12">
        <v>0.62545963478939626</v>
      </c>
      <c r="BY1207" s="12">
        <v>1640</v>
      </c>
      <c r="BZ1207" s="12">
        <v>1</v>
      </c>
      <c r="CB1207" s="12">
        <v>4.4247787610619468E-2</v>
      </c>
      <c r="CC1207" s="12">
        <v>19950</v>
      </c>
      <c r="CD1207" s="12">
        <v>20040</v>
      </c>
      <c r="CE1207" s="12">
        <v>10.146938775510204</v>
      </c>
      <c r="CH1207" s="22">
        <v>42951</v>
      </c>
      <c r="CI1207">
        <v>305</v>
      </c>
      <c r="CJ1207">
        <v>351</v>
      </c>
      <c r="CK1207">
        <v>302</v>
      </c>
      <c r="CL1207">
        <v>343</v>
      </c>
      <c r="CM1207" s="22">
        <v>42954</v>
      </c>
      <c r="CN1207">
        <v>355</v>
      </c>
      <c r="CO1207">
        <v>370</v>
      </c>
      <c r="CP1207">
        <v>339</v>
      </c>
      <c r="CQ1207">
        <v>349</v>
      </c>
      <c r="CR1207" s="22">
        <v>42955</v>
      </c>
      <c r="CS1207">
        <v>370</v>
      </c>
      <c r="CT1207">
        <v>429</v>
      </c>
      <c r="CU1207">
        <v>364</v>
      </c>
      <c r="CV1207">
        <v>429</v>
      </c>
    </row>
    <row r="1208" spans="1:100">
      <c r="A1208" s="22">
        <v>42951</v>
      </c>
      <c r="B1208">
        <v>363</v>
      </c>
      <c r="C1208">
        <v>363</v>
      </c>
      <c r="D1208">
        <v>357</v>
      </c>
      <c r="E1208">
        <v>360</v>
      </c>
      <c r="F1208" s="23">
        <f t="shared" si="116"/>
        <v>-8.2644628099173278E-3</v>
      </c>
      <c r="G1208" s="22">
        <v>42954</v>
      </c>
      <c r="H1208">
        <v>326</v>
      </c>
      <c r="I1208">
        <v>332</v>
      </c>
      <c r="J1208">
        <v>322</v>
      </c>
      <c r="K1208">
        <v>323</v>
      </c>
      <c r="L1208" s="22">
        <v>42955</v>
      </c>
      <c r="M1208">
        <v>330</v>
      </c>
      <c r="N1208" s="4">
        <v>42954</v>
      </c>
      <c r="O1208" s="3" t="s">
        <v>11</v>
      </c>
      <c r="P1208" s="3">
        <v>2788</v>
      </c>
      <c r="Q1208" s="3" t="s">
        <v>214</v>
      </c>
      <c r="R1208" s="3" t="s">
        <v>13</v>
      </c>
      <c r="S1208" s="3">
        <v>0.05</v>
      </c>
      <c r="T1208" s="3">
        <v>2</v>
      </c>
      <c r="U1208" s="3">
        <v>0</v>
      </c>
      <c r="V1208" s="3">
        <v>1400</v>
      </c>
      <c r="W1208">
        <v>326</v>
      </c>
      <c r="X1208" s="4">
        <v>42955</v>
      </c>
      <c r="Y1208">
        <v>323</v>
      </c>
      <c r="Z1208" s="10">
        <f t="shared" si="115"/>
        <v>-4200</v>
      </c>
      <c r="AA1208" s="10">
        <f t="shared" si="120"/>
        <v>4200</v>
      </c>
      <c r="AB1208" t="str">
        <f t="shared" si="117"/>
        <v/>
      </c>
      <c r="AC1208">
        <f t="shared" si="118"/>
        <v>-963370</v>
      </c>
      <c r="AD1208">
        <f t="shared" si="119"/>
        <v>1.6209476309226867E-2</v>
      </c>
      <c r="AE1208" s="15">
        <v>42955</v>
      </c>
      <c r="AF1208" s="9">
        <v>3.0286796119149972E-3</v>
      </c>
      <c r="AG1208" s="12" t="s">
        <v>954</v>
      </c>
      <c r="AH1208" s="20">
        <v>42951.996527777781</v>
      </c>
      <c r="AI1208" s="12">
        <v>320.8</v>
      </c>
      <c r="AJ1208" s="12">
        <v>-39.200000000000003</v>
      </c>
      <c r="AK1208" s="12">
        <v>-0.1089</v>
      </c>
      <c r="AL1208" s="17">
        <v>33200</v>
      </c>
      <c r="AM1208" s="17">
        <v>0.45555555555555555</v>
      </c>
      <c r="AN1208" s="9"/>
      <c r="AO1208" s="9"/>
      <c r="AP1208" s="17">
        <v>88.56</v>
      </c>
      <c r="AQ1208" s="17">
        <v>4983</v>
      </c>
      <c r="AR1208" s="17">
        <v>0.4576271186440678</v>
      </c>
      <c r="AS1208" s="17">
        <v>0.307</v>
      </c>
      <c r="AT1208" s="17">
        <v>0.59148936170212763</v>
      </c>
      <c r="AU1208" s="12">
        <v>0.60165975103734437</v>
      </c>
      <c r="AV1208" s="12">
        <v>0</v>
      </c>
      <c r="AY1208" s="12">
        <v>13841400</v>
      </c>
      <c r="BA1208" s="12">
        <v>0</v>
      </c>
      <c r="BD1208" s="12">
        <v>0.45555555555555555</v>
      </c>
      <c r="BE1208" s="12">
        <v>0.4576271186440678</v>
      </c>
      <c r="BF1208" s="12">
        <v>0.59148936170212763</v>
      </c>
      <c r="BG1208" s="12">
        <v>0.60165975103734437</v>
      </c>
      <c r="BH1208" s="12">
        <v>0.03</v>
      </c>
      <c r="BI1208" s="12">
        <v>0.307</v>
      </c>
      <c r="BJ1208" s="12">
        <v>0</v>
      </c>
      <c r="BK1208" s="12">
        <v>0.41799999999999998</v>
      </c>
      <c r="BL1208" s="12">
        <v>-1461</v>
      </c>
      <c r="BM1208" s="12">
        <v>871</v>
      </c>
      <c r="BN1208" s="12">
        <v>897</v>
      </c>
      <c r="BO1208" s="12">
        <v>2738</v>
      </c>
      <c r="BP1208" s="12">
        <v>-348</v>
      </c>
      <c r="BQ1208" s="12">
        <v>-4501</v>
      </c>
      <c r="BR1208" s="12">
        <v>5036</v>
      </c>
      <c r="BS1208" s="12">
        <v>2103</v>
      </c>
      <c r="BT1208" s="12">
        <v>0.2717333039037802</v>
      </c>
      <c r="BU1208" s="12">
        <v>0.62782032375623265</v>
      </c>
      <c r="BV1208" s="12">
        <v>0.70619443893539247</v>
      </c>
      <c r="BW1208" s="12">
        <v>0.67346762708985486</v>
      </c>
      <c r="BX1208" s="12">
        <v>0.55499462980978609</v>
      </c>
      <c r="BY1208" s="12">
        <v>1640</v>
      </c>
      <c r="BZ1208" s="12">
        <v>0</v>
      </c>
      <c r="CB1208" s="12">
        <v>4.4247787610619468E-2</v>
      </c>
      <c r="CC1208" s="12">
        <v>19950</v>
      </c>
      <c r="CD1208" s="12">
        <v>20040</v>
      </c>
      <c r="CE1208" s="12">
        <v>10.295555555555556</v>
      </c>
      <c r="CH1208" s="22">
        <v>42951</v>
      </c>
      <c r="CI1208">
        <v>363</v>
      </c>
      <c r="CJ1208">
        <v>363</v>
      </c>
      <c r="CK1208">
        <v>357</v>
      </c>
      <c r="CL1208">
        <v>360</v>
      </c>
      <c r="CM1208" s="22">
        <v>42954</v>
      </c>
      <c r="CN1208">
        <v>326</v>
      </c>
      <c r="CO1208">
        <v>332</v>
      </c>
      <c r="CP1208">
        <v>322</v>
      </c>
      <c r="CQ1208">
        <v>323</v>
      </c>
      <c r="CR1208" s="22">
        <v>42955</v>
      </c>
      <c r="CS1208">
        <v>330</v>
      </c>
      <c r="CT1208">
        <v>335</v>
      </c>
      <c r="CU1208">
        <v>326</v>
      </c>
      <c r="CV1208">
        <v>329</v>
      </c>
    </row>
    <row r="1209" spans="1:100">
      <c r="A1209" s="22">
        <v>42951</v>
      </c>
      <c r="B1209">
        <v>1770</v>
      </c>
      <c r="C1209">
        <v>1770</v>
      </c>
      <c r="D1209">
        <v>1770</v>
      </c>
      <c r="E1209">
        <v>1770</v>
      </c>
      <c r="F1209" s="23">
        <f t="shared" si="116"/>
        <v>0</v>
      </c>
      <c r="G1209" s="22">
        <v>42954</v>
      </c>
      <c r="H1209">
        <v>1838</v>
      </c>
      <c r="I1209">
        <v>2026</v>
      </c>
      <c r="J1209">
        <v>1781</v>
      </c>
      <c r="K1209">
        <v>1920</v>
      </c>
      <c r="L1209" s="22">
        <v>42955</v>
      </c>
      <c r="M1209">
        <v>1873</v>
      </c>
      <c r="N1209" s="4">
        <v>42954</v>
      </c>
      <c r="O1209" s="3" t="s">
        <v>15</v>
      </c>
      <c r="P1209" s="3">
        <v>3891</v>
      </c>
      <c r="Q1209" s="3" t="s">
        <v>550</v>
      </c>
      <c r="R1209" s="3" t="s">
        <v>17</v>
      </c>
      <c r="S1209" s="3">
        <v>0.05</v>
      </c>
      <c r="T1209" s="3">
        <v>1</v>
      </c>
      <c r="U1209" s="3">
        <v>0</v>
      </c>
      <c r="V1209" s="3">
        <v>300</v>
      </c>
      <c r="W1209">
        <v>1838</v>
      </c>
      <c r="X1209" s="4">
        <v>42955</v>
      </c>
      <c r="Y1209">
        <v>1920</v>
      </c>
      <c r="Z1209" s="10">
        <f t="shared" si="115"/>
        <v>24600</v>
      </c>
      <c r="AA1209" s="10">
        <f t="shared" si="120"/>
        <v>24600</v>
      </c>
      <c r="AB1209">
        <f t="shared" si="117"/>
        <v>24600</v>
      </c>
      <c r="AC1209">
        <f t="shared" si="118"/>
        <v>-938770</v>
      </c>
      <c r="AD1209">
        <f t="shared" si="119"/>
        <v>6.4864864864865313E-3</v>
      </c>
      <c r="AE1209" s="15">
        <v>42955</v>
      </c>
      <c r="AF1209" s="9">
        <v>3.0286796119149972E-3</v>
      </c>
      <c r="AG1209" s="12" t="s">
        <v>960</v>
      </c>
      <c r="AH1209" s="20">
        <v>42951.992361111108</v>
      </c>
      <c r="AI1209" s="12">
        <v>1850</v>
      </c>
      <c r="AJ1209" s="12">
        <v>80</v>
      </c>
      <c r="AK1209" s="12">
        <v>4.5199999999999997E-2</v>
      </c>
      <c r="AL1209" s="17">
        <v>21100</v>
      </c>
      <c r="AM1209" s="17">
        <v>0.4514124293785311</v>
      </c>
      <c r="AN1209" s="9"/>
      <c r="AO1209" s="9"/>
      <c r="AP1209" s="17">
        <v>1.82</v>
      </c>
      <c r="AQ1209" s="17">
        <v>19388</v>
      </c>
      <c r="AR1209" s="17">
        <v>1</v>
      </c>
      <c r="AS1209" s="17">
        <v>0.10299999999999999</v>
      </c>
      <c r="AT1209" s="17">
        <v>1</v>
      </c>
      <c r="AU1209" s="12">
        <v>1</v>
      </c>
      <c r="AV1209" s="12">
        <v>1.02</v>
      </c>
      <c r="AY1209" s="12">
        <v>10953582</v>
      </c>
      <c r="BA1209" s="12">
        <v>1</v>
      </c>
      <c r="BD1209" s="12">
        <v>0.4514124293785311</v>
      </c>
      <c r="BE1209" s="12">
        <v>1</v>
      </c>
      <c r="BF1209" s="12">
        <v>1</v>
      </c>
      <c r="BG1209" s="12">
        <v>1</v>
      </c>
      <c r="BH1209" s="12">
        <v>0.02</v>
      </c>
      <c r="BI1209" s="12">
        <v>0.10299999999999999</v>
      </c>
      <c r="BJ1209" s="12">
        <v>8.5999999999999993E-2</v>
      </c>
      <c r="BK1209" s="12">
        <v>0.59199999999999997</v>
      </c>
      <c r="BL1209" s="12">
        <v>1157</v>
      </c>
      <c r="BM1209" s="12">
        <v>-3375</v>
      </c>
      <c r="BN1209" s="12">
        <v>1736</v>
      </c>
      <c r="BO1209" s="12">
        <v>1372</v>
      </c>
      <c r="BP1209" s="12">
        <v>-78</v>
      </c>
      <c r="BQ1209" s="12">
        <v>-5565</v>
      </c>
      <c r="BR1209" s="12">
        <v>5213</v>
      </c>
      <c r="BS1209" s="12">
        <v>1786</v>
      </c>
      <c r="BT1209" s="12">
        <v>0.26602042884743515</v>
      </c>
      <c r="BU1209" s="12">
        <v>0.59079692535883988</v>
      </c>
      <c r="BV1209" s="12">
        <v>0.65299844541677277</v>
      </c>
      <c r="BW1209" s="12">
        <v>0.61777511845247501</v>
      </c>
      <c r="BX1209" s="12">
        <v>0.51440166324418324</v>
      </c>
      <c r="BY1209" s="12">
        <v>1640</v>
      </c>
      <c r="BZ1209" s="12">
        <v>1</v>
      </c>
      <c r="CB1209" s="12">
        <v>4.4247787610619468E-2</v>
      </c>
      <c r="CC1209" s="12">
        <v>19950</v>
      </c>
      <c r="CD1209" s="12">
        <v>20040</v>
      </c>
      <c r="CE1209" s="12">
        <v>10.201920903954804</v>
      </c>
      <c r="CH1209" s="22">
        <v>42951</v>
      </c>
      <c r="CI1209">
        <v>1770</v>
      </c>
      <c r="CJ1209">
        <v>1770</v>
      </c>
      <c r="CK1209">
        <v>1770</v>
      </c>
      <c r="CL1209">
        <v>1770</v>
      </c>
      <c r="CM1209" s="22">
        <v>42954</v>
      </c>
      <c r="CN1209">
        <v>1838</v>
      </c>
      <c r="CO1209">
        <v>2026</v>
      </c>
      <c r="CP1209">
        <v>1781</v>
      </c>
      <c r="CQ1209">
        <v>1920</v>
      </c>
      <c r="CR1209" s="22">
        <v>42955</v>
      </c>
      <c r="CS1209">
        <v>1873</v>
      </c>
      <c r="CT1209">
        <v>1969</v>
      </c>
      <c r="CU1209">
        <v>1825</v>
      </c>
      <c r="CV1209">
        <v>1969</v>
      </c>
    </row>
    <row r="1210" spans="1:100">
      <c r="A1210" s="22">
        <v>42951</v>
      </c>
      <c r="B1210">
        <v>817</v>
      </c>
      <c r="C1210">
        <v>852</v>
      </c>
      <c r="D1210">
        <v>816</v>
      </c>
      <c r="E1210">
        <v>852</v>
      </c>
      <c r="F1210" s="23">
        <f t="shared" si="116"/>
        <v>4.2839657282741639E-2</v>
      </c>
      <c r="G1210" s="22">
        <v>42954</v>
      </c>
      <c r="H1210">
        <v>970</v>
      </c>
      <c r="I1210">
        <v>1002</v>
      </c>
      <c r="J1210">
        <v>970</v>
      </c>
      <c r="K1210">
        <v>1002</v>
      </c>
      <c r="L1210" s="22">
        <v>42955</v>
      </c>
      <c r="M1210">
        <v>1010</v>
      </c>
      <c r="N1210" s="4">
        <v>42954</v>
      </c>
      <c r="O1210" s="3" t="s">
        <v>15</v>
      </c>
      <c r="P1210" s="3">
        <v>6777</v>
      </c>
      <c r="Q1210" s="3" t="s">
        <v>551</v>
      </c>
      <c r="R1210" s="3" t="s">
        <v>17</v>
      </c>
      <c r="S1210" s="3">
        <v>0.05</v>
      </c>
      <c r="T1210" s="3">
        <v>2</v>
      </c>
      <c r="U1210" s="3">
        <v>0</v>
      </c>
      <c r="V1210" s="3">
        <v>600</v>
      </c>
      <c r="W1210">
        <v>970</v>
      </c>
      <c r="X1210" s="4">
        <v>42955</v>
      </c>
      <c r="Y1210">
        <v>1002</v>
      </c>
      <c r="Z1210" s="10">
        <f t="shared" si="115"/>
        <v>19200</v>
      </c>
      <c r="AA1210" s="10">
        <f t="shared" si="120"/>
        <v>19200</v>
      </c>
      <c r="AB1210" t="str">
        <f t="shared" si="117"/>
        <v/>
      </c>
      <c r="AC1210">
        <f t="shared" si="118"/>
        <v>-938770</v>
      </c>
      <c r="AD1210">
        <f t="shared" si="119"/>
        <v>2.754237288135597E-2</v>
      </c>
      <c r="AE1210" s="15">
        <v>42955</v>
      </c>
      <c r="AF1210" s="9">
        <v>3.0286796119149972E-3</v>
      </c>
      <c r="AG1210" s="12" t="s">
        <v>960</v>
      </c>
      <c r="AH1210" s="20">
        <v>42951.995138888888</v>
      </c>
      <c r="AI1210" s="12">
        <v>944</v>
      </c>
      <c r="AJ1210" s="12">
        <v>92</v>
      </c>
      <c r="AK1210" s="12">
        <v>0.108</v>
      </c>
      <c r="AL1210" s="17">
        <v>18500</v>
      </c>
      <c r="AM1210" s="17">
        <v>0.16079812206572769</v>
      </c>
      <c r="AN1210" s="9"/>
      <c r="AO1210" s="9"/>
      <c r="AP1210" s="17">
        <v>0</v>
      </c>
      <c r="AQ1210" s="17">
        <v>10191</v>
      </c>
      <c r="AR1210" s="17">
        <v>0.7068965517241379</v>
      </c>
      <c r="AS1210" s="17">
        <v>0.11</v>
      </c>
      <c r="AT1210" s="17">
        <v>0.86507936507936511</v>
      </c>
      <c r="AU1210" s="12">
        <v>0.88153310104529614</v>
      </c>
      <c r="AV1210" s="12">
        <v>1.64</v>
      </c>
      <c r="AY1210" s="12">
        <v>11961100</v>
      </c>
      <c r="BA1210" s="12">
        <v>1</v>
      </c>
      <c r="BD1210" s="12">
        <v>0.16079812206572769</v>
      </c>
      <c r="BE1210" s="12">
        <v>0.7068965517241379</v>
      </c>
      <c r="BF1210" s="12">
        <v>0.86507936507936511</v>
      </c>
      <c r="BG1210" s="12">
        <v>0.88153310104529614</v>
      </c>
      <c r="BH1210" s="12">
        <v>2E-3</v>
      </c>
      <c r="BI1210" s="12">
        <v>0.11</v>
      </c>
      <c r="BJ1210" s="12">
        <v>0</v>
      </c>
      <c r="BK1210" s="12">
        <v>0.67100000000000004</v>
      </c>
      <c r="BL1210" s="12">
        <v>286</v>
      </c>
      <c r="BM1210" s="12">
        <v>-118</v>
      </c>
      <c r="BN1210" s="12">
        <v>-37</v>
      </c>
      <c r="BO1210" s="12">
        <v>1727</v>
      </c>
      <c r="BP1210" s="12">
        <v>121</v>
      </c>
      <c r="BQ1210" s="12">
        <v>62</v>
      </c>
      <c r="BR1210" s="12">
        <v>-38</v>
      </c>
      <c r="BS1210" s="12">
        <v>1475</v>
      </c>
      <c r="BT1210" s="12">
        <v>0.26602042884743515</v>
      </c>
      <c r="BU1210" s="12">
        <v>0.59079692535883988</v>
      </c>
      <c r="BV1210" s="12">
        <v>0.65299844541677277</v>
      </c>
      <c r="BW1210" s="12">
        <v>0.61777511845247501</v>
      </c>
      <c r="BX1210" s="12">
        <v>0.51440166324418324</v>
      </c>
      <c r="BY1210" s="12">
        <v>1640</v>
      </c>
      <c r="BZ1210" s="12">
        <v>1</v>
      </c>
      <c r="CB1210" s="12">
        <v>4.4247787610619468E-2</v>
      </c>
      <c r="CC1210" s="12">
        <v>19950</v>
      </c>
      <c r="CD1210" s="12">
        <v>20040</v>
      </c>
      <c r="CE1210" s="12">
        <v>3.6340375586854456</v>
      </c>
      <c r="CH1210" s="22">
        <v>42951</v>
      </c>
      <c r="CI1210">
        <v>817</v>
      </c>
      <c r="CJ1210">
        <v>852</v>
      </c>
      <c r="CK1210">
        <v>816</v>
      </c>
      <c r="CL1210">
        <v>852</v>
      </c>
      <c r="CM1210" s="22">
        <v>42954</v>
      </c>
      <c r="CN1210">
        <v>970</v>
      </c>
      <c r="CO1210">
        <v>1002</v>
      </c>
      <c r="CP1210">
        <v>970</v>
      </c>
      <c r="CQ1210">
        <v>1002</v>
      </c>
      <c r="CR1210" s="22">
        <v>42955</v>
      </c>
      <c r="CS1210">
        <v>1010</v>
      </c>
      <c r="CT1210">
        <v>1060</v>
      </c>
      <c r="CU1210">
        <v>962</v>
      </c>
      <c r="CV1210">
        <v>977</v>
      </c>
    </row>
    <row r="1211" spans="1:100">
      <c r="A1211" s="22">
        <v>42951</v>
      </c>
      <c r="B1211">
        <v>1345</v>
      </c>
      <c r="C1211">
        <v>1345</v>
      </c>
      <c r="D1211">
        <v>1345</v>
      </c>
      <c r="E1211">
        <v>1345</v>
      </c>
      <c r="F1211" s="23">
        <f t="shared" si="116"/>
        <v>0</v>
      </c>
      <c r="G1211" s="22">
        <v>42954</v>
      </c>
      <c r="H1211">
        <v>1800</v>
      </c>
      <c r="I1211">
        <v>1887</v>
      </c>
      <c r="J1211">
        <v>1355</v>
      </c>
      <c r="K1211">
        <v>1480</v>
      </c>
      <c r="L1211" s="22">
        <v>42955</v>
      </c>
      <c r="M1211">
        <v>1420</v>
      </c>
      <c r="N1211" s="4">
        <v>42954</v>
      </c>
      <c r="O1211" s="3" t="s">
        <v>15</v>
      </c>
      <c r="P1211" s="3">
        <v>4625</v>
      </c>
      <c r="Q1211" s="3" t="s">
        <v>548</v>
      </c>
      <c r="R1211" s="3" t="s">
        <v>17</v>
      </c>
      <c r="S1211" s="3">
        <v>0.05</v>
      </c>
      <c r="T1211" s="3">
        <v>2</v>
      </c>
      <c r="U1211" s="3">
        <v>0</v>
      </c>
      <c r="V1211" s="3">
        <v>400</v>
      </c>
      <c r="W1211">
        <v>1800</v>
      </c>
      <c r="X1211" s="4">
        <v>42955</v>
      </c>
      <c r="Y1211">
        <v>1480</v>
      </c>
      <c r="Z1211" s="10">
        <f t="shared" si="115"/>
        <v>-128000</v>
      </c>
      <c r="AA1211" s="10">
        <f t="shared" si="120"/>
        <v>128000</v>
      </c>
      <c r="AB1211" t="str">
        <f t="shared" si="117"/>
        <v/>
      </c>
      <c r="AC1211">
        <f t="shared" si="118"/>
        <v>-938770</v>
      </c>
      <c r="AD1211">
        <f t="shared" si="119"/>
        <v>0.11179740580605313</v>
      </c>
      <c r="AE1211" s="15">
        <v>42955</v>
      </c>
      <c r="AF1211" s="9">
        <v>3.0286796119149972E-3</v>
      </c>
      <c r="AG1211" s="12" t="s">
        <v>960</v>
      </c>
      <c r="AH1211" s="20">
        <v>42951.99722222222</v>
      </c>
      <c r="AI1211" s="12">
        <v>1619</v>
      </c>
      <c r="AJ1211" s="12">
        <v>274</v>
      </c>
      <c r="AK1211" s="12">
        <v>0.20369999999999999</v>
      </c>
      <c r="AL1211" s="17">
        <v>16600</v>
      </c>
      <c r="AM1211" s="17">
        <v>0.59479553903345728</v>
      </c>
      <c r="AN1211" s="9"/>
      <c r="AO1211" s="9"/>
      <c r="AP1211" s="17">
        <v>0</v>
      </c>
      <c r="AQ1211" s="17">
        <v>9740</v>
      </c>
      <c r="AR1211" s="17">
        <v>1</v>
      </c>
      <c r="AS1211" s="17">
        <v>4.4999999999999998E-2</v>
      </c>
      <c r="AT1211" s="17">
        <v>1</v>
      </c>
      <c r="AU1211" s="12">
        <v>1</v>
      </c>
      <c r="AV1211" s="12">
        <v>1.1200000000000001</v>
      </c>
      <c r="AY1211" s="12">
        <v>7242000</v>
      </c>
      <c r="BA1211" s="12">
        <v>1</v>
      </c>
      <c r="BD1211" s="12">
        <v>0.59479553903345728</v>
      </c>
      <c r="BE1211" s="12">
        <v>1</v>
      </c>
      <c r="BF1211" s="12">
        <v>1</v>
      </c>
      <c r="BG1211" s="12">
        <v>1</v>
      </c>
      <c r="BH1211" s="12">
        <v>0</v>
      </c>
      <c r="BI1211" s="12">
        <v>4.4999999999999998E-2</v>
      </c>
      <c r="BJ1211" s="12">
        <v>0</v>
      </c>
      <c r="BK1211" s="12">
        <v>0.77800000000000002</v>
      </c>
      <c r="BL1211" s="12">
        <v>704</v>
      </c>
      <c r="BM1211" s="12">
        <v>-34</v>
      </c>
      <c r="BN1211" s="12">
        <v>-266</v>
      </c>
      <c r="BO1211" s="12">
        <v>2614</v>
      </c>
      <c r="BP1211" s="12">
        <v>-231</v>
      </c>
      <c r="BQ1211" s="12">
        <v>-34</v>
      </c>
      <c r="BR1211" s="12">
        <v>-303</v>
      </c>
      <c r="BS1211" s="12">
        <v>2196</v>
      </c>
      <c r="BT1211" s="12">
        <v>0.26602042884743515</v>
      </c>
      <c r="BU1211" s="12">
        <v>0.59079692535883988</v>
      </c>
      <c r="BV1211" s="12">
        <v>0.65299844541677277</v>
      </c>
      <c r="BW1211" s="12">
        <v>0.61777511845247501</v>
      </c>
      <c r="BX1211" s="12">
        <v>0.51440166324418324</v>
      </c>
      <c r="BY1211" s="12">
        <v>1640</v>
      </c>
      <c r="BZ1211" s="12">
        <v>1</v>
      </c>
      <c r="CB1211" s="12">
        <v>4.4247787610619468E-2</v>
      </c>
      <c r="CC1211" s="12">
        <v>19950</v>
      </c>
      <c r="CD1211" s="12">
        <v>20040</v>
      </c>
      <c r="CE1211" s="12">
        <v>13.442379182156134</v>
      </c>
      <c r="CH1211" s="22">
        <v>42951</v>
      </c>
      <c r="CI1211">
        <v>1345</v>
      </c>
      <c r="CJ1211">
        <v>1345</v>
      </c>
      <c r="CK1211">
        <v>1345</v>
      </c>
      <c r="CL1211">
        <v>1345</v>
      </c>
      <c r="CM1211" s="22">
        <v>42954</v>
      </c>
      <c r="CN1211">
        <v>1800</v>
      </c>
      <c r="CO1211">
        <v>1887</v>
      </c>
      <c r="CP1211">
        <v>1355</v>
      </c>
      <c r="CQ1211">
        <v>1480</v>
      </c>
      <c r="CR1211" s="22">
        <v>42955</v>
      </c>
      <c r="CS1211">
        <v>1420</v>
      </c>
      <c r="CT1211">
        <v>1578</v>
      </c>
      <c r="CU1211">
        <v>1239</v>
      </c>
      <c r="CV1211">
        <v>1280</v>
      </c>
    </row>
    <row r="1212" spans="1:100">
      <c r="A1212" s="22">
        <v>42951</v>
      </c>
      <c r="B1212">
        <v>2255</v>
      </c>
      <c r="C1212">
        <v>2337</v>
      </c>
      <c r="D1212">
        <v>2233</v>
      </c>
      <c r="E1212">
        <v>2300</v>
      </c>
      <c r="F1212" s="23">
        <f t="shared" si="116"/>
        <v>1.9955654101995624E-2</v>
      </c>
      <c r="G1212" s="22">
        <v>42954</v>
      </c>
      <c r="H1212">
        <v>1800</v>
      </c>
      <c r="I1212">
        <v>1800</v>
      </c>
      <c r="J1212">
        <v>1800</v>
      </c>
      <c r="K1212">
        <v>1800</v>
      </c>
      <c r="L1212" s="22">
        <v>42955</v>
      </c>
      <c r="M1212">
        <v>1760</v>
      </c>
      <c r="N1212" s="4">
        <v>42954</v>
      </c>
      <c r="O1212" s="3" t="s">
        <v>11</v>
      </c>
      <c r="P1212" s="3">
        <v>6619</v>
      </c>
      <c r="Q1212" s="3" t="s">
        <v>265</v>
      </c>
      <c r="R1212" s="3" t="s">
        <v>13</v>
      </c>
      <c r="S1212" s="3">
        <v>0.05</v>
      </c>
      <c r="T1212" s="3">
        <v>1</v>
      </c>
      <c r="U1212" s="3">
        <v>0</v>
      </c>
      <c r="V1212" s="3">
        <v>300</v>
      </c>
      <c r="W1212">
        <v>1800</v>
      </c>
      <c r="X1212" s="4">
        <v>42955</v>
      </c>
      <c r="Y1212">
        <v>1800</v>
      </c>
      <c r="Z1212" s="10">
        <f t="shared" si="115"/>
        <v>0</v>
      </c>
      <c r="AA1212" s="10">
        <f t="shared" si="120"/>
        <v>0</v>
      </c>
      <c r="AB1212" t="str">
        <f t="shared" si="117"/>
        <v/>
      </c>
      <c r="AC1212">
        <f t="shared" si="118"/>
        <v>-938770</v>
      </c>
      <c r="AD1212">
        <f t="shared" si="119"/>
        <v>7.6923076923076872E-2</v>
      </c>
      <c r="AE1212" s="15">
        <v>42955</v>
      </c>
      <c r="AF1212" s="9">
        <v>3.0286796119149972E-3</v>
      </c>
      <c r="AG1212" s="12" t="s">
        <v>962</v>
      </c>
      <c r="AH1212" s="20">
        <v>42951.995833333334</v>
      </c>
      <c r="AI1212" s="12">
        <v>1950</v>
      </c>
      <c r="AJ1212" s="12">
        <v>-350</v>
      </c>
      <c r="AK1212" s="12">
        <v>-0.1522</v>
      </c>
      <c r="AL1212" s="17">
        <v>14900</v>
      </c>
      <c r="AM1212" s="17">
        <v>0.45913043478260868</v>
      </c>
      <c r="AN1212" s="9"/>
      <c r="AO1212" s="17">
        <v>0.05</v>
      </c>
      <c r="AP1212" s="17">
        <v>1.02</v>
      </c>
      <c r="AQ1212" s="17">
        <v>71626</v>
      </c>
      <c r="AR1212" s="17">
        <v>0.86005560704355888</v>
      </c>
      <c r="AS1212" s="17">
        <v>0.109</v>
      </c>
      <c r="AT1212" s="17">
        <v>0.86742756804214227</v>
      </c>
      <c r="AU1212" s="12">
        <v>0.55431754874651806</v>
      </c>
      <c r="AV1212" s="12">
        <v>0.11</v>
      </c>
      <c r="AW1212" s="12">
        <v>51.5</v>
      </c>
      <c r="AX1212" s="19">
        <v>96</v>
      </c>
      <c r="AY1212" s="12">
        <v>31141600</v>
      </c>
      <c r="BA1212" s="12">
        <v>0</v>
      </c>
      <c r="BD1212" s="12">
        <v>0.45913043478260868</v>
      </c>
      <c r="BE1212" s="12">
        <v>0.86005560704355888</v>
      </c>
      <c r="BF1212" s="12">
        <v>0.86742756804214227</v>
      </c>
      <c r="BG1212" s="12">
        <v>0.55431754874651806</v>
      </c>
      <c r="BH1212" s="12">
        <v>0.46400000000000002</v>
      </c>
      <c r="BI1212" s="12">
        <v>0.109</v>
      </c>
      <c r="BJ1212" s="12">
        <v>3.3000000000000002E-2</v>
      </c>
      <c r="BK1212" s="12">
        <v>0.56599999999999995</v>
      </c>
      <c r="BL1212" s="12">
        <v>640</v>
      </c>
      <c r="BM1212" s="12">
        <v>-1313</v>
      </c>
      <c r="BN1212" s="12">
        <v>-201</v>
      </c>
      <c r="BO1212" s="12">
        <v>3186</v>
      </c>
      <c r="BP1212" s="12">
        <v>419</v>
      </c>
      <c r="BQ1212" s="12">
        <v>-1949</v>
      </c>
      <c r="BR1212" s="12">
        <v>425</v>
      </c>
      <c r="BS1212" s="12">
        <v>3960</v>
      </c>
      <c r="BT1212" s="12">
        <v>0.19540603831036207</v>
      </c>
      <c r="BU1212" s="12">
        <v>0.66424094093424546</v>
      </c>
      <c r="BV1212" s="12">
        <v>0.74507315200003688</v>
      </c>
      <c r="BW1212" s="12">
        <v>0.70876812513770393</v>
      </c>
      <c r="BX1212" s="12">
        <v>0.62545963478939626</v>
      </c>
      <c r="BY1212" s="12">
        <v>1640</v>
      </c>
      <c r="BZ1212" s="12">
        <v>0</v>
      </c>
      <c r="CB1212" s="12">
        <v>4.4247787610619468E-2</v>
      </c>
      <c r="CC1212" s="12">
        <v>19950</v>
      </c>
      <c r="CD1212" s="12">
        <v>20040</v>
      </c>
      <c r="CE1212" s="12">
        <v>10.376347826086956</v>
      </c>
      <c r="CH1212" s="22">
        <v>42951</v>
      </c>
      <c r="CI1212">
        <v>2255</v>
      </c>
      <c r="CJ1212">
        <v>2337</v>
      </c>
      <c r="CK1212">
        <v>2233</v>
      </c>
      <c r="CL1212">
        <v>2300</v>
      </c>
      <c r="CM1212" s="22">
        <v>42954</v>
      </c>
      <c r="CN1212">
        <v>1800</v>
      </c>
      <c r="CO1212">
        <v>1800</v>
      </c>
      <c r="CP1212">
        <v>1800</v>
      </c>
      <c r="CQ1212">
        <v>1800</v>
      </c>
      <c r="CR1212" s="22">
        <v>42955</v>
      </c>
      <c r="CS1212">
        <v>1760</v>
      </c>
      <c r="CT1212">
        <v>1864</v>
      </c>
      <c r="CU1212">
        <v>1738</v>
      </c>
      <c r="CV1212">
        <v>1830</v>
      </c>
    </row>
    <row r="1213" spans="1:100">
      <c r="A1213" s="22">
        <v>42951</v>
      </c>
      <c r="B1213">
        <v>812</v>
      </c>
      <c r="C1213">
        <v>838</v>
      </c>
      <c r="D1213">
        <v>805</v>
      </c>
      <c r="E1213">
        <v>825</v>
      </c>
      <c r="F1213" s="23">
        <f t="shared" si="116"/>
        <v>1.6009852216748666E-2</v>
      </c>
      <c r="G1213" s="22">
        <v>42954</v>
      </c>
      <c r="H1213">
        <v>920</v>
      </c>
      <c r="I1213">
        <v>935</v>
      </c>
      <c r="J1213">
        <v>904</v>
      </c>
      <c r="K1213">
        <v>910</v>
      </c>
      <c r="L1213" s="22">
        <v>42955</v>
      </c>
      <c r="M1213">
        <v>921</v>
      </c>
      <c r="N1213" s="4">
        <v>42954</v>
      </c>
      <c r="O1213" s="3" t="s">
        <v>15</v>
      </c>
      <c r="P1213" s="3">
        <v>1828</v>
      </c>
      <c r="Q1213" s="3" t="s">
        <v>229</v>
      </c>
      <c r="R1213" s="3" t="s">
        <v>17</v>
      </c>
      <c r="S1213" s="3">
        <v>0.05</v>
      </c>
      <c r="T1213" s="3">
        <v>2</v>
      </c>
      <c r="U1213" s="3">
        <v>0</v>
      </c>
      <c r="V1213" s="3">
        <v>700</v>
      </c>
      <c r="W1213">
        <v>920</v>
      </c>
      <c r="X1213" s="4">
        <v>42955</v>
      </c>
      <c r="Y1213">
        <v>910</v>
      </c>
      <c r="Z1213" s="10">
        <f t="shared" si="115"/>
        <v>-7000</v>
      </c>
      <c r="AA1213" s="10">
        <f t="shared" si="120"/>
        <v>7000</v>
      </c>
      <c r="AB1213" t="str">
        <f t="shared" si="117"/>
        <v/>
      </c>
      <c r="AC1213">
        <f t="shared" si="118"/>
        <v>-938770</v>
      </c>
      <c r="AD1213">
        <f t="shared" si="119"/>
        <v>5.6410256410256432E-2</v>
      </c>
      <c r="AE1213" s="15">
        <v>42955</v>
      </c>
      <c r="AF1213" s="9">
        <v>3.0286796119149972E-3</v>
      </c>
      <c r="AG1213" s="12" t="s">
        <v>954</v>
      </c>
      <c r="AH1213" s="20">
        <v>42951.996527777781</v>
      </c>
      <c r="AI1213" s="12">
        <v>975</v>
      </c>
      <c r="AJ1213" s="12">
        <v>150</v>
      </c>
      <c r="AK1213" s="12">
        <v>0.18179999999999999</v>
      </c>
      <c r="AL1213" s="17">
        <v>13200</v>
      </c>
      <c r="AM1213" s="17">
        <v>0.22303030303030302</v>
      </c>
      <c r="AN1213" s="9"/>
      <c r="AO1213" s="9"/>
      <c r="AP1213" s="17">
        <v>0</v>
      </c>
      <c r="AQ1213" s="17">
        <v>8851</v>
      </c>
      <c r="AR1213" s="17">
        <v>0.73933102652825833</v>
      </c>
      <c r="AS1213" s="17">
        <v>0.16400000000000001</v>
      </c>
      <c r="AT1213" s="17">
        <v>0.80140597539543057</v>
      </c>
      <c r="AU1213" s="12">
        <v>0.81103678929765888</v>
      </c>
      <c r="AV1213" s="12">
        <v>2.42</v>
      </c>
      <c r="AY1213" s="12">
        <v>10728000</v>
      </c>
      <c r="BA1213" s="12">
        <v>1</v>
      </c>
      <c r="BD1213" s="12">
        <v>0.22303030303030302</v>
      </c>
      <c r="BE1213" s="12">
        <v>0.73933102652825833</v>
      </c>
      <c r="BF1213" s="12">
        <v>0.80140597539543057</v>
      </c>
      <c r="BG1213" s="12">
        <v>0.81103678929765888</v>
      </c>
      <c r="BH1213" s="12">
        <v>5.0000000000000001E-3</v>
      </c>
      <c r="BI1213" s="12">
        <v>0.16400000000000001</v>
      </c>
      <c r="BJ1213" s="12">
        <v>0.02</v>
      </c>
      <c r="BK1213" s="12">
        <v>0.51600000000000001</v>
      </c>
      <c r="BL1213" s="12">
        <v>2723</v>
      </c>
      <c r="BM1213" s="12">
        <v>-649</v>
      </c>
      <c r="BN1213" s="12">
        <v>-640</v>
      </c>
      <c r="BO1213" s="12">
        <v>3836</v>
      </c>
      <c r="BP1213" s="12">
        <v>-441</v>
      </c>
      <c r="BQ1213" s="12">
        <v>-350</v>
      </c>
      <c r="BR1213" s="12">
        <v>-38</v>
      </c>
      <c r="BS1213" s="12">
        <v>2215</v>
      </c>
      <c r="BT1213" s="12">
        <v>0.2717333039037802</v>
      </c>
      <c r="BU1213" s="12">
        <v>0.62782032375623265</v>
      </c>
      <c r="BV1213" s="12">
        <v>0.70619443893539247</v>
      </c>
      <c r="BW1213" s="12">
        <v>0.67346762708985486</v>
      </c>
      <c r="BX1213" s="12">
        <v>0.55499462980978609</v>
      </c>
      <c r="BY1213" s="12">
        <v>1640</v>
      </c>
      <c r="BZ1213" s="12">
        <v>1</v>
      </c>
      <c r="CB1213" s="12">
        <v>4.4247787610619468E-2</v>
      </c>
      <c r="CC1213" s="12">
        <v>19950</v>
      </c>
      <c r="CD1213" s="12">
        <v>20040</v>
      </c>
      <c r="CE1213" s="12">
        <v>5.0404848484848488</v>
      </c>
      <c r="CH1213" s="22">
        <v>42951</v>
      </c>
      <c r="CI1213">
        <v>812</v>
      </c>
      <c r="CJ1213">
        <v>838</v>
      </c>
      <c r="CK1213">
        <v>805</v>
      </c>
      <c r="CL1213">
        <v>825</v>
      </c>
      <c r="CM1213" s="22">
        <v>42954</v>
      </c>
      <c r="CN1213">
        <v>920</v>
      </c>
      <c r="CO1213">
        <v>935</v>
      </c>
      <c r="CP1213">
        <v>904</v>
      </c>
      <c r="CQ1213">
        <v>910</v>
      </c>
      <c r="CR1213" s="22">
        <v>42955</v>
      </c>
      <c r="CS1213">
        <v>921</v>
      </c>
      <c r="CT1213">
        <v>922</v>
      </c>
      <c r="CU1213">
        <v>901</v>
      </c>
      <c r="CV1213">
        <v>906</v>
      </c>
    </row>
    <row r="1214" spans="1:100">
      <c r="A1214" s="22">
        <v>42951</v>
      </c>
      <c r="B1214">
        <v>662</v>
      </c>
      <c r="C1214">
        <v>676</v>
      </c>
      <c r="D1214">
        <v>640</v>
      </c>
      <c r="E1214">
        <v>670</v>
      </c>
      <c r="F1214" s="23">
        <f t="shared" si="116"/>
        <v>1.2084592145015005E-2</v>
      </c>
      <c r="G1214" s="22">
        <v>42954</v>
      </c>
      <c r="H1214">
        <v>770</v>
      </c>
      <c r="I1214">
        <v>770</v>
      </c>
      <c r="J1214">
        <v>770</v>
      </c>
      <c r="K1214">
        <v>770</v>
      </c>
      <c r="L1214" s="22">
        <v>42955</v>
      </c>
      <c r="M1214">
        <v>830</v>
      </c>
      <c r="N1214" s="4">
        <v>42954</v>
      </c>
      <c r="O1214" s="3" t="s">
        <v>15</v>
      </c>
      <c r="P1214" s="3">
        <v>3271</v>
      </c>
      <c r="Q1214" s="3" t="s">
        <v>552</v>
      </c>
      <c r="R1214" s="3" t="s">
        <v>17</v>
      </c>
      <c r="S1214" s="3">
        <v>0.05</v>
      </c>
      <c r="T1214" s="3">
        <v>1</v>
      </c>
      <c r="U1214" s="3">
        <v>0</v>
      </c>
      <c r="V1214" s="3">
        <v>800</v>
      </c>
      <c r="W1214">
        <v>770</v>
      </c>
      <c r="X1214" s="4">
        <v>42955</v>
      </c>
      <c r="Y1214">
        <v>770</v>
      </c>
      <c r="Z1214" s="10">
        <f t="shared" si="115"/>
        <v>0</v>
      </c>
      <c r="AA1214" s="10">
        <f t="shared" si="120"/>
        <v>0</v>
      </c>
      <c r="AB1214">
        <f t="shared" si="117"/>
        <v>0</v>
      </c>
      <c r="AC1214">
        <f t="shared" si="118"/>
        <v>-938770</v>
      </c>
      <c r="AD1214">
        <f t="shared" si="119"/>
        <v>0</v>
      </c>
      <c r="AE1214" s="15">
        <v>42955</v>
      </c>
      <c r="AF1214" s="9">
        <v>3.0286796119149972E-3</v>
      </c>
      <c r="AG1214" s="12" t="s">
        <v>962</v>
      </c>
      <c r="AH1214" s="20">
        <v>42951.988888888889</v>
      </c>
      <c r="AI1214" s="12">
        <v>770</v>
      </c>
      <c r="AJ1214" s="12">
        <v>100</v>
      </c>
      <c r="AK1214" s="12">
        <v>0.14929999999999999</v>
      </c>
      <c r="AL1214" s="17">
        <v>10600</v>
      </c>
      <c r="AM1214" s="17">
        <v>0.37014925373134328</v>
      </c>
      <c r="AN1214" s="9"/>
      <c r="AO1214" s="17">
        <v>0</v>
      </c>
      <c r="AP1214" s="17">
        <v>2.34</v>
      </c>
      <c r="AQ1214" s="17">
        <v>9024</v>
      </c>
      <c r="AR1214" s="17">
        <v>0.78985507246376807</v>
      </c>
      <c r="AS1214" s="17">
        <v>5.8999999999999997E-2</v>
      </c>
      <c r="AT1214" s="17">
        <v>0.80338983050847457</v>
      </c>
      <c r="AU1214" s="12">
        <v>0.83090379008746351</v>
      </c>
      <c r="AV1214" s="12">
        <v>2.54</v>
      </c>
      <c r="AY1214" s="12">
        <v>13468600</v>
      </c>
      <c r="BA1214" s="12">
        <v>1</v>
      </c>
      <c r="BD1214" s="12">
        <v>0.37014925373134328</v>
      </c>
      <c r="BE1214" s="12">
        <v>0.78985507246376807</v>
      </c>
      <c r="BF1214" s="12">
        <v>0.80338983050847457</v>
      </c>
      <c r="BG1214" s="12">
        <v>0.83090379008746351</v>
      </c>
      <c r="BH1214" s="12">
        <v>0.22900000000000001</v>
      </c>
      <c r="BI1214" s="12">
        <v>5.8999999999999997E-2</v>
      </c>
      <c r="BJ1214" s="12">
        <v>0</v>
      </c>
      <c r="BK1214" s="12">
        <v>0.65900000000000003</v>
      </c>
      <c r="BL1214" s="12">
        <v>-3641</v>
      </c>
      <c r="BM1214" s="12">
        <v>33</v>
      </c>
      <c r="BN1214" s="12">
        <v>3818</v>
      </c>
      <c r="BO1214" s="12">
        <v>3081</v>
      </c>
      <c r="BP1214" s="12">
        <v>88</v>
      </c>
      <c r="BQ1214" s="12">
        <v>-336</v>
      </c>
      <c r="BR1214" s="12">
        <v>1699</v>
      </c>
      <c r="BS1214" s="12">
        <v>2852</v>
      </c>
      <c r="BT1214" s="12">
        <v>0.19540603831036207</v>
      </c>
      <c r="BU1214" s="12">
        <v>0.66424094093424546</v>
      </c>
      <c r="BV1214" s="12">
        <v>0.74507315200003688</v>
      </c>
      <c r="BW1214" s="12">
        <v>0.70876812513770393</v>
      </c>
      <c r="BX1214" s="12">
        <v>0.62545963478939626</v>
      </c>
      <c r="BY1214" s="12">
        <v>1640</v>
      </c>
      <c r="BZ1214" s="12">
        <v>1</v>
      </c>
      <c r="CB1214" s="12">
        <v>4.4247787610619468E-2</v>
      </c>
      <c r="CC1214" s="12">
        <v>19950</v>
      </c>
      <c r="CD1214" s="12">
        <v>20040</v>
      </c>
      <c r="CE1214" s="12">
        <v>8.3653731343283582</v>
      </c>
      <c r="CH1214" s="22">
        <v>42951</v>
      </c>
      <c r="CI1214">
        <v>662</v>
      </c>
      <c r="CJ1214">
        <v>676</v>
      </c>
      <c r="CK1214">
        <v>640</v>
      </c>
      <c r="CL1214">
        <v>670</v>
      </c>
      <c r="CM1214" s="22">
        <v>42954</v>
      </c>
      <c r="CN1214">
        <v>770</v>
      </c>
      <c r="CO1214">
        <v>770</v>
      </c>
      <c r="CP1214">
        <v>770</v>
      </c>
      <c r="CQ1214">
        <v>770</v>
      </c>
      <c r="CR1214" s="22">
        <v>42955</v>
      </c>
      <c r="CS1214">
        <v>830</v>
      </c>
      <c r="CT1214">
        <v>842</v>
      </c>
      <c r="CU1214">
        <v>758</v>
      </c>
      <c r="CV1214">
        <v>764</v>
      </c>
    </row>
    <row r="1215" spans="1:100">
      <c r="A1215" s="22">
        <v>42951</v>
      </c>
      <c r="B1215">
        <v>63</v>
      </c>
      <c r="C1215">
        <v>65</v>
      </c>
      <c r="D1215">
        <v>63</v>
      </c>
      <c r="E1215">
        <v>65</v>
      </c>
      <c r="F1215" s="23">
        <f t="shared" si="116"/>
        <v>3.1746031746031855E-2</v>
      </c>
      <c r="G1215" s="22">
        <v>42954</v>
      </c>
      <c r="H1215">
        <v>66</v>
      </c>
      <c r="I1215">
        <v>67</v>
      </c>
      <c r="J1215">
        <v>64</v>
      </c>
      <c r="K1215">
        <v>64</v>
      </c>
      <c r="L1215" s="22">
        <v>42955</v>
      </c>
      <c r="M1215">
        <v>65</v>
      </c>
      <c r="N1215" s="4">
        <v>42954</v>
      </c>
      <c r="O1215" s="3" t="s">
        <v>15</v>
      </c>
      <c r="P1215" s="3">
        <v>8254</v>
      </c>
      <c r="Q1215" s="3" t="s">
        <v>553</v>
      </c>
      <c r="R1215" s="3" t="s">
        <v>17</v>
      </c>
      <c r="S1215" s="3">
        <v>0.05</v>
      </c>
      <c r="T1215" s="3">
        <v>1</v>
      </c>
      <c r="U1215" s="3">
        <v>0</v>
      </c>
      <c r="V1215" s="3">
        <v>8000</v>
      </c>
      <c r="W1215">
        <v>66</v>
      </c>
      <c r="X1215" s="4">
        <v>42955</v>
      </c>
      <c r="Y1215">
        <v>64</v>
      </c>
      <c r="Z1215" s="10">
        <f t="shared" si="115"/>
        <v>-16000</v>
      </c>
      <c r="AA1215" s="10">
        <f t="shared" si="120"/>
        <v>16000</v>
      </c>
      <c r="AB1215">
        <f t="shared" si="117"/>
        <v>-16000</v>
      </c>
      <c r="AC1215">
        <f t="shared" si="118"/>
        <v>-954770</v>
      </c>
      <c r="AD1215">
        <f t="shared" si="119"/>
        <v>0.1428571428571429</v>
      </c>
      <c r="AE1215" s="15">
        <v>42955</v>
      </c>
      <c r="AF1215" s="9">
        <v>3.0286796119149972E-3</v>
      </c>
      <c r="AG1215" s="12" t="s">
        <v>954</v>
      </c>
      <c r="AH1215" s="20">
        <v>42951.841666666667</v>
      </c>
      <c r="AI1215" s="12">
        <v>77</v>
      </c>
      <c r="AJ1215" s="12">
        <v>12</v>
      </c>
      <c r="AK1215" s="12">
        <v>0.18459999999999999</v>
      </c>
      <c r="AL1215" s="17">
        <v>9000</v>
      </c>
      <c r="AM1215" s="17">
        <v>0.29230769230769232</v>
      </c>
      <c r="AN1215" s="9"/>
      <c r="AO1215" s="9"/>
      <c r="AP1215" s="17">
        <v>0</v>
      </c>
      <c r="AQ1215" s="17">
        <v>2038</v>
      </c>
      <c r="AR1215" s="17">
        <v>0.47368421052631576</v>
      </c>
      <c r="AS1215" s="17">
        <v>0.36099999999999999</v>
      </c>
      <c r="AT1215" s="17">
        <v>0.6</v>
      </c>
      <c r="AU1215" s="12">
        <v>0.26315789473684209</v>
      </c>
      <c r="AV1215" s="12">
        <v>0</v>
      </c>
      <c r="AY1215" s="12">
        <v>31353142</v>
      </c>
      <c r="BA1215" s="12">
        <v>0.33333333333333331</v>
      </c>
      <c r="BD1215" s="12">
        <v>0.29230769230769232</v>
      </c>
      <c r="BE1215" s="12">
        <v>0.47368421052631576</v>
      </c>
      <c r="BF1215" s="12">
        <v>0.6</v>
      </c>
      <c r="BG1215" s="12">
        <v>0.26315789473684209</v>
      </c>
      <c r="BH1215" s="12">
        <v>3.1E-2</v>
      </c>
      <c r="BI1215" s="12">
        <v>0.36099999999999999</v>
      </c>
      <c r="BJ1215" s="12">
        <v>1E-3</v>
      </c>
      <c r="BK1215" s="12">
        <v>0.434</v>
      </c>
      <c r="BL1215" s="12">
        <v>1472</v>
      </c>
      <c r="BM1215" s="12">
        <v>-54</v>
      </c>
      <c r="BN1215" s="12">
        <v>-2050</v>
      </c>
      <c r="BO1215" s="12">
        <v>1741</v>
      </c>
      <c r="BP1215" s="12">
        <v>1578</v>
      </c>
      <c r="BQ1215" s="12">
        <v>-179</v>
      </c>
      <c r="BR1215" s="12">
        <v>-2007</v>
      </c>
      <c r="BS1215" s="12">
        <v>2327</v>
      </c>
      <c r="BT1215" s="12">
        <v>0.2717333039037802</v>
      </c>
      <c r="BU1215" s="12">
        <v>0.62782032375623265</v>
      </c>
      <c r="BV1215" s="12">
        <v>0.70619443893539247</v>
      </c>
      <c r="BW1215" s="12">
        <v>0.67346762708985486</v>
      </c>
      <c r="BX1215" s="12">
        <v>0.55499462980978609</v>
      </c>
      <c r="BY1215" s="12">
        <v>1640</v>
      </c>
      <c r="BZ1215" s="12">
        <v>0.33333333333333331</v>
      </c>
      <c r="CB1215" s="12">
        <v>4.4247787610619468E-2</v>
      </c>
      <c r="CC1215" s="12">
        <v>19950</v>
      </c>
      <c r="CD1215" s="12">
        <v>20040</v>
      </c>
      <c r="CE1215" s="12">
        <v>6.6061538461538465</v>
      </c>
      <c r="CH1215" s="22">
        <v>42951</v>
      </c>
      <c r="CI1215">
        <v>63</v>
      </c>
      <c r="CJ1215">
        <v>65</v>
      </c>
      <c r="CK1215">
        <v>63</v>
      </c>
      <c r="CL1215">
        <v>65</v>
      </c>
      <c r="CM1215" s="22">
        <v>42954</v>
      </c>
      <c r="CN1215">
        <v>66</v>
      </c>
      <c r="CO1215">
        <v>67</v>
      </c>
      <c r="CP1215">
        <v>64</v>
      </c>
      <c r="CQ1215">
        <v>64</v>
      </c>
      <c r="CR1215" s="22">
        <v>42955</v>
      </c>
      <c r="CS1215">
        <v>65</v>
      </c>
      <c r="CT1215">
        <v>66</v>
      </c>
      <c r="CU1215">
        <v>65</v>
      </c>
      <c r="CV1215">
        <v>65</v>
      </c>
    </row>
    <row r="1216" spans="1:100">
      <c r="A1216" s="22">
        <v>42951</v>
      </c>
      <c r="B1216">
        <v>1560</v>
      </c>
      <c r="C1216">
        <v>1957</v>
      </c>
      <c r="D1216">
        <v>1560</v>
      </c>
      <c r="E1216">
        <v>1957</v>
      </c>
      <c r="F1216" s="23">
        <f t="shared" si="116"/>
        <v>0.25448717948717947</v>
      </c>
      <c r="G1216" s="22">
        <v>42954</v>
      </c>
      <c r="H1216">
        <v>2030</v>
      </c>
      <c r="I1216">
        <v>2145</v>
      </c>
      <c r="J1216">
        <v>1821</v>
      </c>
      <c r="K1216">
        <v>1845</v>
      </c>
      <c r="L1216" s="22">
        <v>42955</v>
      </c>
      <c r="M1216">
        <v>1880</v>
      </c>
      <c r="N1216" s="4">
        <v>42954</v>
      </c>
      <c r="O1216" s="3" t="s">
        <v>15</v>
      </c>
      <c r="P1216" s="3">
        <v>4241</v>
      </c>
      <c r="Q1216" s="3" t="s">
        <v>554</v>
      </c>
      <c r="R1216" s="3" t="s">
        <v>17</v>
      </c>
      <c r="S1216" s="3">
        <v>0.05</v>
      </c>
      <c r="T1216" s="3">
        <v>2</v>
      </c>
      <c r="U1216" s="3">
        <v>0</v>
      </c>
      <c r="V1216" s="3">
        <v>300</v>
      </c>
      <c r="W1216">
        <v>2030</v>
      </c>
      <c r="X1216" s="4">
        <v>42955</v>
      </c>
      <c r="Y1216">
        <v>1845</v>
      </c>
      <c r="Z1216" s="10">
        <f t="shared" si="115"/>
        <v>-55500</v>
      </c>
      <c r="AA1216" s="10">
        <f t="shared" si="120"/>
        <v>55500</v>
      </c>
      <c r="AB1216" t="str">
        <f t="shared" si="117"/>
        <v/>
      </c>
      <c r="AC1216">
        <f t="shared" si="118"/>
        <v>-954770</v>
      </c>
      <c r="AD1216">
        <f t="shared" si="119"/>
        <v>3.3793431699190912E-2</v>
      </c>
      <c r="AE1216" s="15">
        <v>42955</v>
      </c>
      <c r="AF1216" s="9">
        <v>3.0286796119149972E-3</v>
      </c>
      <c r="AG1216" s="12" t="s">
        <v>960</v>
      </c>
      <c r="AH1216" s="20">
        <v>42951.997916666667</v>
      </c>
      <c r="AI1216" s="12">
        <v>2101</v>
      </c>
      <c r="AJ1216" s="12">
        <v>144</v>
      </c>
      <c r="AK1216" s="12">
        <v>7.3599999999999999E-2</v>
      </c>
      <c r="AL1216" s="17">
        <v>8800</v>
      </c>
      <c r="AM1216" s="17">
        <v>0.50894225855901887</v>
      </c>
      <c r="AN1216" s="9"/>
      <c r="AO1216" s="9"/>
      <c r="AP1216" s="17">
        <v>0</v>
      </c>
      <c r="AQ1216" s="17">
        <v>8444</v>
      </c>
      <c r="AR1216" s="17">
        <v>1</v>
      </c>
      <c r="AS1216" s="17">
        <v>0.16700000000000001</v>
      </c>
      <c r="AT1216" s="17">
        <v>1</v>
      </c>
      <c r="AU1216" s="12">
        <v>1</v>
      </c>
      <c r="AV1216" s="12">
        <v>0.51</v>
      </c>
      <c r="AY1216" s="12">
        <v>4314800</v>
      </c>
      <c r="BA1216" s="12">
        <v>0.79856115107913672</v>
      </c>
      <c r="BD1216" s="12">
        <v>0.50894225855901887</v>
      </c>
      <c r="BE1216" s="12">
        <v>1</v>
      </c>
      <c r="BF1216" s="12">
        <v>1</v>
      </c>
      <c r="BG1216" s="12">
        <v>1</v>
      </c>
      <c r="BH1216" s="12">
        <v>0.02</v>
      </c>
      <c r="BI1216" s="12">
        <v>0.16700000000000001</v>
      </c>
      <c r="BJ1216" s="12">
        <v>0</v>
      </c>
      <c r="BK1216" s="12">
        <v>0.67900000000000005</v>
      </c>
      <c r="BL1216" s="12">
        <v>449</v>
      </c>
      <c r="BM1216" s="12">
        <v>147</v>
      </c>
      <c r="BN1216" s="12">
        <v>-279</v>
      </c>
      <c r="BO1216" s="12">
        <v>1090</v>
      </c>
      <c r="BP1216" s="12">
        <v>262</v>
      </c>
      <c r="BQ1216" s="12">
        <v>-129</v>
      </c>
      <c r="BR1216" s="12">
        <v>-478</v>
      </c>
      <c r="BS1216" s="12">
        <v>732</v>
      </c>
      <c r="BT1216" s="12">
        <v>0.26602042884743515</v>
      </c>
      <c r="BU1216" s="12">
        <v>0.59079692535883988</v>
      </c>
      <c r="BV1216" s="12">
        <v>0.65299844541677277</v>
      </c>
      <c r="BW1216" s="12">
        <v>0.61777511845247501</v>
      </c>
      <c r="BX1216" s="12">
        <v>0.51440166324418324</v>
      </c>
      <c r="BY1216" s="12">
        <v>1640</v>
      </c>
      <c r="BZ1216" s="12">
        <v>0.79856115107913672</v>
      </c>
      <c r="CB1216" s="12">
        <v>4.4247787610619468E-2</v>
      </c>
      <c r="CC1216" s="12">
        <v>19950</v>
      </c>
      <c r="CD1216" s="12">
        <v>20040</v>
      </c>
      <c r="CE1216" s="12">
        <v>11.502095043433826</v>
      </c>
      <c r="CH1216" s="22">
        <v>42951</v>
      </c>
      <c r="CI1216">
        <v>1560</v>
      </c>
      <c r="CJ1216">
        <v>1957</v>
      </c>
      <c r="CK1216">
        <v>1560</v>
      </c>
      <c r="CL1216">
        <v>1957</v>
      </c>
      <c r="CM1216" s="22">
        <v>42954</v>
      </c>
      <c r="CN1216">
        <v>2030</v>
      </c>
      <c r="CO1216">
        <v>2145</v>
      </c>
      <c r="CP1216">
        <v>1821</v>
      </c>
      <c r="CQ1216">
        <v>1845</v>
      </c>
      <c r="CR1216" s="22">
        <v>42955</v>
      </c>
      <c r="CS1216">
        <v>1880</v>
      </c>
      <c r="CT1216">
        <v>1950</v>
      </c>
      <c r="CU1216">
        <v>1880</v>
      </c>
      <c r="CV1216">
        <v>1885</v>
      </c>
    </row>
    <row r="1217" spans="1:100">
      <c r="A1217" s="22">
        <v>42951</v>
      </c>
      <c r="B1217">
        <v>1320</v>
      </c>
      <c r="C1217">
        <v>1347</v>
      </c>
      <c r="D1217">
        <v>1290</v>
      </c>
      <c r="E1217">
        <v>1339</v>
      </c>
      <c r="F1217" s="23">
        <f t="shared" si="116"/>
        <v>1.4393939393939403E-2</v>
      </c>
      <c r="G1217" s="22">
        <v>42954</v>
      </c>
      <c r="H1217">
        <v>1475</v>
      </c>
      <c r="I1217">
        <v>1520</v>
      </c>
      <c r="J1217">
        <v>1423</v>
      </c>
      <c r="K1217">
        <v>1439</v>
      </c>
      <c r="L1217" s="22">
        <v>42955</v>
      </c>
      <c r="M1217">
        <v>1420</v>
      </c>
      <c r="N1217" s="4">
        <v>42954</v>
      </c>
      <c r="O1217" s="3" t="s">
        <v>15</v>
      </c>
      <c r="P1217" s="3">
        <v>6246</v>
      </c>
      <c r="Q1217" s="3" t="s">
        <v>295</v>
      </c>
      <c r="R1217" s="3" t="s">
        <v>17</v>
      </c>
      <c r="S1217" s="3">
        <v>0.05</v>
      </c>
      <c r="T1217" s="3">
        <v>1</v>
      </c>
      <c r="U1217" s="3">
        <v>0</v>
      </c>
      <c r="V1217" s="3">
        <v>400</v>
      </c>
      <c r="W1217">
        <v>1475</v>
      </c>
      <c r="X1217" s="4">
        <v>42955</v>
      </c>
      <c r="Y1217">
        <v>1439</v>
      </c>
      <c r="Z1217" s="10">
        <f t="shared" si="115"/>
        <v>-14400</v>
      </c>
      <c r="AA1217" s="10">
        <f t="shared" si="120"/>
        <v>14400</v>
      </c>
      <c r="AB1217">
        <f t="shared" si="117"/>
        <v>-14400</v>
      </c>
      <c r="AC1217">
        <f t="shared" si="118"/>
        <v>-969170</v>
      </c>
      <c r="AD1217">
        <f t="shared" si="119"/>
        <v>1.6666666666666718E-2</v>
      </c>
      <c r="AE1217" s="15">
        <v>42955</v>
      </c>
      <c r="AF1217" s="9">
        <v>3.0286796119149972E-3</v>
      </c>
      <c r="AG1217" s="12" t="s">
        <v>954</v>
      </c>
      <c r="AH1217" s="20">
        <v>42951.995833333334</v>
      </c>
      <c r="AI1217" s="12">
        <v>1500</v>
      </c>
      <c r="AJ1217" s="12">
        <v>161</v>
      </c>
      <c r="AK1217" s="12">
        <v>0.1202</v>
      </c>
      <c r="AL1217" s="17">
        <v>8300</v>
      </c>
      <c r="AM1217" s="17">
        <v>0.58924570575056012</v>
      </c>
      <c r="AN1217" s="9"/>
      <c r="AO1217" s="9"/>
      <c r="AP1217" s="17">
        <v>934</v>
      </c>
      <c r="AQ1217" s="17">
        <v>14490</v>
      </c>
      <c r="AR1217" s="17">
        <v>0.8539325842696629</v>
      </c>
      <c r="AS1217" s="17">
        <v>0.316</v>
      </c>
      <c r="AT1217" s="17">
        <v>0.89373297002724794</v>
      </c>
      <c r="AU1217" s="12">
        <v>0.89736842105263159</v>
      </c>
      <c r="AV1217" s="12">
        <v>1.19</v>
      </c>
      <c r="AY1217" s="12">
        <v>10821720</v>
      </c>
      <c r="BA1217" s="12">
        <v>0.93992932862190814</v>
      </c>
      <c r="BD1217" s="12">
        <v>0.58924570575056012</v>
      </c>
      <c r="BE1217" s="12">
        <v>0.8539325842696629</v>
      </c>
      <c r="BF1217" s="12">
        <v>0.89373297002724794</v>
      </c>
      <c r="BG1217" s="12">
        <v>0.89736842105263159</v>
      </c>
      <c r="BH1217" s="12">
        <v>0.10299999999999999</v>
      </c>
      <c r="BI1217" s="12">
        <v>0.316</v>
      </c>
      <c r="BJ1217" s="12">
        <v>5.0000000000000001E-3</v>
      </c>
      <c r="BK1217" s="12">
        <v>0.45100000000000001</v>
      </c>
      <c r="BL1217" s="12">
        <v>-720</v>
      </c>
      <c r="BM1217" s="12">
        <v>-37</v>
      </c>
      <c r="BN1217" s="12">
        <v>-186</v>
      </c>
      <c r="BO1217" s="12">
        <v>4006</v>
      </c>
      <c r="BP1217" s="12">
        <v>1088</v>
      </c>
      <c r="BQ1217" s="12">
        <v>-55</v>
      </c>
      <c r="BR1217" s="12">
        <v>147</v>
      </c>
      <c r="BS1217" s="12">
        <v>4951</v>
      </c>
      <c r="BT1217" s="12">
        <v>0.2717333039037802</v>
      </c>
      <c r="BU1217" s="12">
        <v>0.62782032375623265</v>
      </c>
      <c r="BV1217" s="12">
        <v>0.70619443893539247</v>
      </c>
      <c r="BW1217" s="12">
        <v>0.67346762708985486</v>
      </c>
      <c r="BX1217" s="12">
        <v>0.55499462980978609</v>
      </c>
      <c r="BY1217" s="12">
        <v>1640</v>
      </c>
      <c r="BZ1217" s="12">
        <v>0.93992932862190814</v>
      </c>
      <c r="CB1217" s="12">
        <v>4.4247787610619468E-2</v>
      </c>
      <c r="CC1217" s="12">
        <v>19950</v>
      </c>
      <c r="CD1217" s="12">
        <v>20040</v>
      </c>
      <c r="CE1217" s="12">
        <v>13.316952949962658</v>
      </c>
      <c r="CH1217" s="22">
        <v>42951</v>
      </c>
      <c r="CI1217">
        <v>1320</v>
      </c>
      <c r="CJ1217">
        <v>1347</v>
      </c>
      <c r="CK1217">
        <v>1290</v>
      </c>
      <c r="CL1217">
        <v>1339</v>
      </c>
      <c r="CM1217" s="22">
        <v>42954</v>
      </c>
      <c r="CN1217">
        <v>1475</v>
      </c>
      <c r="CO1217">
        <v>1520</v>
      </c>
      <c r="CP1217">
        <v>1423</v>
      </c>
      <c r="CQ1217">
        <v>1439</v>
      </c>
      <c r="CR1217" s="22">
        <v>42955</v>
      </c>
      <c r="CS1217">
        <v>1420</v>
      </c>
      <c r="CT1217">
        <v>1559</v>
      </c>
      <c r="CU1217">
        <v>1384</v>
      </c>
      <c r="CV1217">
        <v>1557</v>
      </c>
    </row>
    <row r="1218" spans="1:100">
      <c r="A1218" s="22">
        <v>42951</v>
      </c>
      <c r="B1218">
        <v>123</v>
      </c>
      <c r="C1218">
        <v>129</v>
      </c>
      <c r="D1218">
        <v>121</v>
      </c>
      <c r="E1218">
        <v>129</v>
      </c>
      <c r="F1218" s="23">
        <f t="shared" si="116"/>
        <v>4.8780487804878092E-2</v>
      </c>
      <c r="G1218" s="22">
        <v>42954</v>
      </c>
      <c r="H1218">
        <v>122</v>
      </c>
      <c r="I1218">
        <v>126</v>
      </c>
      <c r="J1218">
        <v>120</v>
      </c>
      <c r="K1218">
        <v>121</v>
      </c>
      <c r="L1218" s="22">
        <v>42955</v>
      </c>
      <c r="M1218">
        <v>121</v>
      </c>
      <c r="N1218" s="4">
        <v>42954</v>
      </c>
      <c r="O1218" s="3" t="s">
        <v>11</v>
      </c>
      <c r="P1218" s="3">
        <v>3209</v>
      </c>
      <c r="Q1218" s="3" t="s">
        <v>452</v>
      </c>
      <c r="R1218" s="3" t="s">
        <v>13</v>
      </c>
      <c r="S1218" s="3">
        <v>0.05</v>
      </c>
      <c r="T1218" s="3">
        <v>2</v>
      </c>
      <c r="U1218" s="3">
        <v>0</v>
      </c>
      <c r="V1218" s="3">
        <v>4000</v>
      </c>
      <c r="W1218">
        <v>122</v>
      </c>
      <c r="X1218" s="4">
        <v>42955</v>
      </c>
      <c r="Y1218">
        <v>121</v>
      </c>
      <c r="Z1218" s="10">
        <f t="shared" si="115"/>
        <v>-4000</v>
      </c>
      <c r="AA1218" s="10">
        <f t="shared" si="120"/>
        <v>4000</v>
      </c>
      <c r="AB1218" t="str">
        <f t="shared" si="117"/>
        <v/>
      </c>
      <c r="AC1218">
        <f t="shared" si="118"/>
        <v>-969170</v>
      </c>
      <c r="AD1218">
        <f t="shared" si="119"/>
        <v>8.1300813008130524E-3</v>
      </c>
      <c r="AE1218" s="15">
        <v>42955</v>
      </c>
      <c r="AF1218" s="9">
        <v>3.0286796119149972E-3</v>
      </c>
      <c r="AG1218" s="12" t="s">
        <v>954</v>
      </c>
      <c r="AH1218" s="20">
        <v>42951.951388888891</v>
      </c>
      <c r="AI1218" s="12">
        <v>123</v>
      </c>
      <c r="AJ1218" s="12">
        <v>-6</v>
      </c>
      <c r="AK1218" s="12">
        <v>-4.65E-2</v>
      </c>
      <c r="AL1218" s="17">
        <v>8000</v>
      </c>
      <c r="AM1218" s="17">
        <v>0.56589147286821706</v>
      </c>
      <c r="AN1218" s="9"/>
      <c r="AO1218" s="9"/>
      <c r="AP1218" s="17">
        <v>0</v>
      </c>
      <c r="AQ1218" s="17">
        <v>1815</v>
      </c>
      <c r="AR1218" s="17">
        <v>0.66129032258064513</v>
      </c>
      <c r="AS1218" s="17">
        <v>0.35499999999999998</v>
      </c>
      <c r="AT1218" s="17">
        <v>0.76666666666666672</v>
      </c>
      <c r="AU1218" s="12">
        <v>0.78125</v>
      </c>
      <c r="AV1218" s="12">
        <v>0</v>
      </c>
      <c r="AY1218" s="12">
        <v>14066208</v>
      </c>
      <c r="BA1218" s="12">
        <v>0.17142857142857143</v>
      </c>
      <c r="BD1218" s="12">
        <v>0.56589147286821706</v>
      </c>
      <c r="BE1218" s="12">
        <v>0.66129032258064513</v>
      </c>
      <c r="BF1218" s="12">
        <v>0.76666666666666672</v>
      </c>
      <c r="BG1218" s="12">
        <v>0.78125</v>
      </c>
      <c r="BH1218" s="12">
        <v>8.0000000000000002E-3</v>
      </c>
      <c r="BI1218" s="12">
        <v>0.35499999999999998</v>
      </c>
      <c r="BJ1218" s="12">
        <v>0</v>
      </c>
      <c r="BK1218" s="12">
        <v>0.56100000000000005</v>
      </c>
      <c r="BL1218" s="12">
        <v>157</v>
      </c>
      <c r="BM1218" s="12">
        <v>107</v>
      </c>
      <c r="BN1218" s="12">
        <v>-340</v>
      </c>
      <c r="BO1218" s="12">
        <v>501</v>
      </c>
      <c r="BP1218" s="12">
        <v>378</v>
      </c>
      <c r="BQ1218" s="12">
        <v>-5</v>
      </c>
      <c r="BR1218" s="12">
        <v>-227</v>
      </c>
      <c r="BS1218" s="12">
        <v>575</v>
      </c>
      <c r="BT1218" s="12">
        <v>0.2717333039037802</v>
      </c>
      <c r="BU1218" s="12">
        <v>0.62782032375623265</v>
      </c>
      <c r="BV1218" s="12">
        <v>0.70619443893539247</v>
      </c>
      <c r="BW1218" s="12">
        <v>0.67346762708985486</v>
      </c>
      <c r="BX1218" s="12">
        <v>0.55499462980978609</v>
      </c>
      <c r="BY1218" s="12">
        <v>1640</v>
      </c>
      <c r="BZ1218" s="12">
        <v>0.17142857142857143</v>
      </c>
      <c r="CB1218" s="12">
        <v>4.4247787610619468E-2</v>
      </c>
      <c r="CC1218" s="12">
        <v>19950</v>
      </c>
      <c r="CD1218" s="12">
        <v>20040</v>
      </c>
      <c r="CE1218" s="12">
        <v>12.789147286821706</v>
      </c>
      <c r="CH1218" s="22">
        <v>42951</v>
      </c>
      <c r="CI1218">
        <v>123</v>
      </c>
      <c r="CJ1218">
        <v>129</v>
      </c>
      <c r="CK1218">
        <v>121</v>
      </c>
      <c r="CL1218">
        <v>129</v>
      </c>
      <c r="CM1218" s="22">
        <v>42954</v>
      </c>
      <c r="CN1218">
        <v>122</v>
      </c>
      <c r="CO1218">
        <v>126</v>
      </c>
      <c r="CP1218">
        <v>120</v>
      </c>
      <c r="CQ1218">
        <v>121</v>
      </c>
      <c r="CR1218" s="22">
        <v>42955</v>
      </c>
      <c r="CS1218">
        <v>121</v>
      </c>
      <c r="CT1218">
        <v>123</v>
      </c>
      <c r="CU1218">
        <v>119</v>
      </c>
      <c r="CV1218">
        <v>121</v>
      </c>
    </row>
    <row r="1219" spans="1:100">
      <c r="A1219" s="22">
        <v>42951</v>
      </c>
      <c r="B1219">
        <v>2082</v>
      </c>
      <c r="C1219">
        <v>2132</v>
      </c>
      <c r="D1219">
        <v>2069</v>
      </c>
      <c r="E1219">
        <v>2119</v>
      </c>
      <c r="F1219" s="23">
        <f t="shared" si="116"/>
        <v>1.7771373679154712E-2</v>
      </c>
      <c r="G1219" s="22">
        <v>42954</v>
      </c>
      <c r="H1219">
        <v>1782</v>
      </c>
      <c r="I1219">
        <v>1830</v>
      </c>
      <c r="J1219">
        <v>1619</v>
      </c>
      <c r="K1219">
        <v>1619</v>
      </c>
      <c r="L1219" s="22">
        <v>42955</v>
      </c>
      <c r="M1219">
        <v>1631</v>
      </c>
      <c r="N1219" s="4">
        <v>42954</v>
      </c>
      <c r="O1219" s="3" t="s">
        <v>11</v>
      </c>
      <c r="P1219" s="3">
        <v>6532</v>
      </c>
      <c r="Q1219" s="3" t="s">
        <v>154</v>
      </c>
      <c r="R1219" s="3" t="s">
        <v>13</v>
      </c>
      <c r="S1219" s="3">
        <v>0.05</v>
      </c>
      <c r="T1219" s="3">
        <v>2</v>
      </c>
      <c r="U1219" s="3">
        <v>0</v>
      </c>
      <c r="V1219" s="3">
        <v>300</v>
      </c>
      <c r="W1219">
        <v>1782</v>
      </c>
      <c r="X1219" s="4">
        <v>42955</v>
      </c>
      <c r="Y1219">
        <v>1619</v>
      </c>
      <c r="Z1219" s="10">
        <f t="shared" ref="Z1219:Z1282" si="121">(Y1219-W1219)*V1219</f>
        <v>-48900</v>
      </c>
      <c r="AA1219" s="10">
        <f t="shared" si="120"/>
        <v>48900</v>
      </c>
      <c r="AB1219" t="str">
        <f t="shared" si="117"/>
        <v/>
      </c>
      <c r="AC1219">
        <f t="shared" si="118"/>
        <v>-969170</v>
      </c>
      <c r="AD1219">
        <f t="shared" si="119"/>
        <v>3.6756756756756714E-2</v>
      </c>
      <c r="AE1219" s="15">
        <v>42955</v>
      </c>
      <c r="AF1219" s="9">
        <v>3.0286796119149972E-3</v>
      </c>
      <c r="AG1219" s="12" t="s">
        <v>957</v>
      </c>
      <c r="AH1219" s="20">
        <v>42951.994444444441</v>
      </c>
      <c r="AI1219" s="12">
        <v>1850</v>
      </c>
      <c r="AJ1219" s="12">
        <v>-269</v>
      </c>
      <c r="AK1219" s="12">
        <v>-0.12690000000000001</v>
      </c>
      <c r="AL1219" s="17">
        <v>6500</v>
      </c>
      <c r="AM1219" s="17">
        <v>0.32232184992921187</v>
      </c>
      <c r="AN1219" s="9"/>
      <c r="AO1219" s="9"/>
      <c r="AP1219" s="17">
        <v>167.98</v>
      </c>
      <c r="AQ1219" s="17">
        <v>32781</v>
      </c>
      <c r="AR1219" s="17">
        <v>0.94144981412639406</v>
      </c>
      <c r="AS1219" s="17">
        <v>0.435</v>
      </c>
      <c r="AT1219" s="17">
        <v>0.95394736842105265</v>
      </c>
      <c r="AU1219" s="12">
        <v>0.95394736842105265</v>
      </c>
      <c r="AV1219" s="12">
        <v>1.89</v>
      </c>
      <c r="AY1219" s="12">
        <v>15470000</v>
      </c>
      <c r="BA1219" s="12">
        <v>0</v>
      </c>
      <c r="BD1219" s="12">
        <v>0.32232184992921187</v>
      </c>
      <c r="BE1219" s="12">
        <v>0.94144981412639406</v>
      </c>
      <c r="BF1219" s="12">
        <v>0.95394736842105265</v>
      </c>
      <c r="BG1219" s="12">
        <v>0.95394736842105265</v>
      </c>
      <c r="BH1219" s="12">
        <v>0.30199999999999999</v>
      </c>
      <c r="BI1219" s="12">
        <v>0.435</v>
      </c>
      <c r="BJ1219" s="12">
        <v>0</v>
      </c>
      <c r="BK1219" s="12">
        <v>0.36399999999999999</v>
      </c>
      <c r="BL1219" s="12">
        <v>1470</v>
      </c>
      <c r="BM1219" s="12">
        <v>-50</v>
      </c>
      <c r="BN1219" s="12">
        <v>-1151</v>
      </c>
      <c r="BO1219" s="12">
        <v>2477</v>
      </c>
      <c r="BP1219" s="12">
        <v>2372</v>
      </c>
      <c r="BQ1219" s="12">
        <v>-60</v>
      </c>
      <c r="BR1219" s="12">
        <v>-1723</v>
      </c>
      <c r="BS1219" s="12">
        <v>2209</v>
      </c>
      <c r="BT1219" s="12">
        <v>0.39947939482164857</v>
      </c>
      <c r="BU1219" s="12">
        <v>0.42007120254259234</v>
      </c>
      <c r="BV1219" s="12">
        <v>0.47434210853178682</v>
      </c>
      <c r="BW1219" s="12">
        <v>0.45361049950945265</v>
      </c>
      <c r="BX1219" s="12">
        <v>0.27768780010224253</v>
      </c>
      <c r="BY1219" s="12">
        <v>1640</v>
      </c>
      <c r="BZ1219" s="12">
        <v>0</v>
      </c>
      <c r="CB1219" s="12">
        <v>4.4247787610619468E-2</v>
      </c>
      <c r="CC1219" s="12">
        <v>19950</v>
      </c>
      <c r="CD1219" s="12">
        <v>20040</v>
      </c>
      <c r="CE1219" s="12">
        <v>7.2844738084001879</v>
      </c>
      <c r="CH1219" s="22">
        <v>42951</v>
      </c>
      <c r="CI1219">
        <v>2082</v>
      </c>
      <c r="CJ1219">
        <v>2132</v>
      </c>
      <c r="CK1219">
        <v>2069</v>
      </c>
      <c r="CL1219">
        <v>2119</v>
      </c>
      <c r="CM1219" s="22">
        <v>42954</v>
      </c>
      <c r="CN1219">
        <v>1782</v>
      </c>
      <c r="CO1219">
        <v>1830</v>
      </c>
      <c r="CP1219">
        <v>1619</v>
      </c>
      <c r="CQ1219">
        <v>1619</v>
      </c>
      <c r="CR1219" s="22">
        <v>42955</v>
      </c>
      <c r="CS1219">
        <v>1631</v>
      </c>
      <c r="CT1219">
        <v>1678</v>
      </c>
      <c r="CU1219">
        <v>1623</v>
      </c>
      <c r="CV1219">
        <v>1660</v>
      </c>
    </row>
    <row r="1220" spans="1:100">
      <c r="A1220" s="22">
        <v>42951</v>
      </c>
      <c r="B1220">
        <v>775</v>
      </c>
      <c r="C1220">
        <v>850</v>
      </c>
      <c r="D1220">
        <v>747</v>
      </c>
      <c r="E1220">
        <v>850</v>
      </c>
      <c r="F1220" s="23">
        <f t="shared" si="116"/>
        <v>9.6774193548387011E-2</v>
      </c>
      <c r="G1220" s="22">
        <v>42954</v>
      </c>
      <c r="H1220">
        <v>910</v>
      </c>
      <c r="I1220">
        <v>995</v>
      </c>
      <c r="J1220">
        <v>850</v>
      </c>
      <c r="K1220">
        <v>880</v>
      </c>
      <c r="L1220" s="22">
        <v>42955</v>
      </c>
      <c r="M1220">
        <v>820</v>
      </c>
      <c r="N1220" s="4">
        <v>42954</v>
      </c>
      <c r="O1220" s="3" t="s">
        <v>15</v>
      </c>
      <c r="P1220" s="3">
        <v>2588</v>
      </c>
      <c r="Q1220" s="3" t="s">
        <v>555</v>
      </c>
      <c r="R1220" s="3" t="s">
        <v>17</v>
      </c>
      <c r="S1220" s="3">
        <v>0.05</v>
      </c>
      <c r="T1220" s="3">
        <v>2</v>
      </c>
      <c r="U1220" s="3">
        <v>0</v>
      </c>
      <c r="V1220" s="3">
        <v>600</v>
      </c>
      <c r="W1220">
        <v>910</v>
      </c>
      <c r="X1220" s="4">
        <v>42955</v>
      </c>
      <c r="Y1220">
        <v>880</v>
      </c>
      <c r="Z1220" s="10">
        <f t="shared" si="121"/>
        <v>-18000</v>
      </c>
      <c r="AA1220" s="10">
        <f t="shared" si="120"/>
        <v>18000</v>
      </c>
      <c r="AB1220" t="str">
        <f t="shared" si="117"/>
        <v/>
      </c>
      <c r="AC1220">
        <f t="shared" si="118"/>
        <v>-969170</v>
      </c>
      <c r="AD1220">
        <f t="shared" si="119"/>
        <v>3.4090909090909172E-2</v>
      </c>
      <c r="AE1220" s="15">
        <v>42955</v>
      </c>
      <c r="AF1220" s="9">
        <v>3.0286796119149972E-3</v>
      </c>
      <c r="AG1220" s="12" t="s">
        <v>954</v>
      </c>
      <c r="AH1220" s="20">
        <v>42951.994444444441</v>
      </c>
      <c r="AI1220" s="12">
        <v>880</v>
      </c>
      <c r="AJ1220" s="12">
        <v>30</v>
      </c>
      <c r="AK1220" s="12">
        <v>3.5299999999999998E-2</v>
      </c>
      <c r="AL1220" s="17">
        <v>5400</v>
      </c>
      <c r="AM1220" s="17">
        <v>0.35411764705882354</v>
      </c>
      <c r="AN1220" s="9"/>
      <c r="AO1220" s="9"/>
      <c r="AP1220" s="17">
        <v>0</v>
      </c>
      <c r="AQ1220" s="17">
        <v>22564</v>
      </c>
      <c r="AR1220" s="17">
        <v>1</v>
      </c>
      <c r="AS1220" s="17">
        <v>0.189</v>
      </c>
      <c r="AT1220" s="17">
        <v>1</v>
      </c>
      <c r="AU1220" s="12">
        <v>1</v>
      </c>
      <c r="AV1220" s="12">
        <v>0</v>
      </c>
      <c r="AY1220" s="12">
        <v>26545682</v>
      </c>
      <c r="BA1220" s="12">
        <v>1</v>
      </c>
      <c r="BD1220" s="12">
        <v>0.35411764705882354</v>
      </c>
      <c r="BE1220" s="12">
        <v>1</v>
      </c>
      <c r="BF1220" s="12">
        <v>1</v>
      </c>
      <c r="BG1220" s="12">
        <v>1</v>
      </c>
      <c r="BH1220" s="12">
        <v>8.0000000000000002E-3</v>
      </c>
      <c r="BI1220" s="12">
        <v>0.189</v>
      </c>
      <c r="BJ1220" s="12">
        <v>0.17</v>
      </c>
      <c r="BK1220" s="12">
        <v>0.63500000000000001</v>
      </c>
      <c r="BL1220" s="12">
        <v>679</v>
      </c>
      <c r="BM1220" s="12">
        <v>-908</v>
      </c>
      <c r="BN1220" s="12">
        <v>898</v>
      </c>
      <c r="BO1220" s="12">
        <v>1509</v>
      </c>
      <c r="BP1220" s="12">
        <v>624</v>
      </c>
      <c r="BQ1220" s="12">
        <v>-617</v>
      </c>
      <c r="BR1220" s="12">
        <v>81</v>
      </c>
      <c r="BS1220" s="12">
        <v>833</v>
      </c>
      <c r="BT1220" s="12">
        <v>0.2717333039037802</v>
      </c>
      <c r="BU1220" s="12">
        <v>0.62782032375623265</v>
      </c>
      <c r="BV1220" s="12">
        <v>0.70619443893539247</v>
      </c>
      <c r="BW1220" s="12">
        <v>0.67346762708985486</v>
      </c>
      <c r="BX1220" s="12">
        <v>0.55499462980978609</v>
      </c>
      <c r="BY1220" s="12">
        <v>1640</v>
      </c>
      <c r="BZ1220" s="12">
        <v>1</v>
      </c>
      <c r="CB1220" s="12">
        <v>4.4247787610619468E-2</v>
      </c>
      <c r="CC1220" s="12">
        <v>19950</v>
      </c>
      <c r="CD1220" s="12">
        <v>20040</v>
      </c>
      <c r="CE1220" s="12">
        <v>8.0030588235294129</v>
      </c>
      <c r="CH1220" s="22">
        <v>42951</v>
      </c>
      <c r="CI1220">
        <v>775</v>
      </c>
      <c r="CJ1220">
        <v>850</v>
      </c>
      <c r="CK1220">
        <v>747</v>
      </c>
      <c r="CL1220">
        <v>850</v>
      </c>
      <c r="CM1220" s="22">
        <v>42954</v>
      </c>
      <c r="CN1220">
        <v>910</v>
      </c>
      <c r="CO1220">
        <v>995</v>
      </c>
      <c r="CP1220">
        <v>850</v>
      </c>
      <c r="CQ1220">
        <v>880</v>
      </c>
      <c r="CR1220" s="22">
        <v>42955</v>
      </c>
      <c r="CS1220">
        <v>820</v>
      </c>
      <c r="CT1220">
        <v>830</v>
      </c>
      <c r="CU1220">
        <v>741</v>
      </c>
      <c r="CV1220">
        <v>757</v>
      </c>
    </row>
    <row r="1221" spans="1:100">
      <c r="A1221" s="22">
        <v>42951</v>
      </c>
      <c r="B1221">
        <v>1827</v>
      </c>
      <c r="C1221">
        <v>1851</v>
      </c>
      <c r="D1221">
        <v>1815</v>
      </c>
      <c r="E1221">
        <v>1844</v>
      </c>
      <c r="F1221" s="23">
        <f t="shared" si="116"/>
        <v>9.3048713738368427E-3</v>
      </c>
      <c r="G1221" s="22">
        <v>42954</v>
      </c>
      <c r="H1221">
        <v>1924</v>
      </c>
      <c r="I1221">
        <v>1952</v>
      </c>
      <c r="J1221">
        <v>1896</v>
      </c>
      <c r="K1221">
        <v>1915</v>
      </c>
      <c r="L1221" s="22">
        <v>42955</v>
      </c>
      <c r="M1221">
        <v>1923</v>
      </c>
      <c r="N1221" s="4">
        <v>42954</v>
      </c>
      <c r="O1221" s="3" t="s">
        <v>15</v>
      </c>
      <c r="P1221" s="3">
        <v>6479</v>
      </c>
      <c r="Q1221" s="3" t="s">
        <v>556</v>
      </c>
      <c r="R1221" s="3" t="s">
        <v>17</v>
      </c>
      <c r="S1221" s="3">
        <v>0.05</v>
      </c>
      <c r="T1221" s="3">
        <v>1</v>
      </c>
      <c r="U1221" s="3">
        <v>0</v>
      </c>
      <c r="V1221" s="3">
        <v>300</v>
      </c>
      <c r="W1221">
        <v>1924</v>
      </c>
      <c r="X1221" s="4">
        <v>42955</v>
      </c>
      <c r="Y1221">
        <v>1915</v>
      </c>
      <c r="Z1221" s="10">
        <f t="shared" si="121"/>
        <v>-2700</v>
      </c>
      <c r="AA1221" s="10">
        <f t="shared" si="120"/>
        <v>2700</v>
      </c>
      <c r="AB1221">
        <f t="shared" si="117"/>
        <v>-2700</v>
      </c>
      <c r="AC1221">
        <f t="shared" si="118"/>
        <v>-971870</v>
      </c>
      <c r="AD1221">
        <f t="shared" si="119"/>
        <v>7.3298429319372804E-3</v>
      </c>
      <c r="AE1221" s="15">
        <v>42955</v>
      </c>
      <c r="AF1221" s="9">
        <v>3.0286796119149972E-3</v>
      </c>
      <c r="AG1221" s="12" t="s">
        <v>962</v>
      </c>
      <c r="AH1221" s="20">
        <v>42951.984722222223</v>
      </c>
      <c r="AI1221" s="12">
        <v>1910</v>
      </c>
      <c r="AJ1221" s="12">
        <v>66</v>
      </c>
      <c r="AK1221" s="12">
        <v>3.5799999999999998E-2</v>
      </c>
      <c r="AL1221" s="17">
        <v>4000</v>
      </c>
      <c r="AM1221" s="17">
        <v>0.21854663774403471</v>
      </c>
      <c r="AN1221" s="17">
        <v>1</v>
      </c>
      <c r="AO1221" s="9"/>
      <c r="AP1221" s="17">
        <v>1.29</v>
      </c>
      <c r="AQ1221" s="17">
        <v>787537</v>
      </c>
      <c r="AR1221" s="17">
        <v>0.86100861008610086</v>
      </c>
      <c r="AS1221" s="17">
        <v>0.13400000000000001</v>
      </c>
      <c r="AT1221" s="17">
        <v>0.89566020313942751</v>
      </c>
      <c r="AU1221" s="12">
        <v>0.91567164179104477</v>
      </c>
      <c r="AV1221" s="12">
        <v>1.08</v>
      </c>
      <c r="AX1221" s="19">
        <v>84</v>
      </c>
      <c r="AY1221" s="12">
        <v>427080606</v>
      </c>
      <c r="BA1221" s="12">
        <v>0.79411764705882348</v>
      </c>
      <c r="BB1221" s="12">
        <v>0</v>
      </c>
      <c r="BC1221" s="15">
        <v>42719</v>
      </c>
      <c r="BD1221" s="12">
        <v>0.21854663774403471</v>
      </c>
      <c r="BE1221" s="12">
        <v>0.86100861008610086</v>
      </c>
      <c r="BF1221" s="12">
        <v>0.89566020313942751</v>
      </c>
      <c r="BG1221" s="12">
        <v>0.91567164179104477</v>
      </c>
      <c r="BH1221" s="12">
        <v>0.20100000000000001</v>
      </c>
      <c r="BI1221" s="12">
        <v>0.13400000000000001</v>
      </c>
      <c r="BJ1221" s="12">
        <v>9.6000000000000002E-2</v>
      </c>
      <c r="BK1221" s="12">
        <v>0.442</v>
      </c>
      <c r="BL1221" s="12">
        <v>229</v>
      </c>
      <c r="BM1221" s="12">
        <v>-378</v>
      </c>
      <c r="BN1221" s="12">
        <v>174</v>
      </c>
      <c r="BO1221" s="12">
        <v>282</v>
      </c>
      <c r="BP1221" s="12">
        <v>202</v>
      </c>
      <c r="BQ1221" s="12">
        <v>-290</v>
      </c>
      <c r="BR1221" s="12">
        <v>47</v>
      </c>
      <c r="BS1221" s="12">
        <v>233</v>
      </c>
      <c r="BT1221" s="12">
        <v>0.19540603831036207</v>
      </c>
      <c r="BU1221" s="12">
        <v>0.66424094093424546</v>
      </c>
      <c r="BV1221" s="12">
        <v>0.74507315200003688</v>
      </c>
      <c r="BW1221" s="12">
        <v>0.70876812513770393</v>
      </c>
      <c r="BX1221" s="12">
        <v>0.62545963478939626</v>
      </c>
      <c r="BY1221" s="12">
        <v>1640</v>
      </c>
      <c r="BZ1221" s="12">
        <v>0.79411764705882348</v>
      </c>
      <c r="CB1221" s="12">
        <v>4.4247787610619468E-2</v>
      </c>
      <c r="CC1221" s="12">
        <v>19950</v>
      </c>
      <c r="CD1221" s="12">
        <v>20040</v>
      </c>
      <c r="CE1221" s="12">
        <v>4.9391540130151848</v>
      </c>
      <c r="CH1221" s="22">
        <v>42951</v>
      </c>
      <c r="CI1221">
        <v>1827</v>
      </c>
      <c r="CJ1221">
        <v>1851</v>
      </c>
      <c r="CK1221">
        <v>1815</v>
      </c>
      <c r="CL1221">
        <v>1844</v>
      </c>
      <c r="CM1221" s="22">
        <v>42954</v>
      </c>
      <c r="CN1221">
        <v>1924</v>
      </c>
      <c r="CO1221">
        <v>1952</v>
      </c>
      <c r="CP1221">
        <v>1896</v>
      </c>
      <c r="CQ1221">
        <v>1915</v>
      </c>
      <c r="CR1221" s="22">
        <v>42955</v>
      </c>
      <c r="CS1221">
        <v>1923</v>
      </c>
      <c r="CT1221">
        <v>1943</v>
      </c>
      <c r="CU1221">
        <v>1900</v>
      </c>
      <c r="CV1221">
        <v>1906</v>
      </c>
    </row>
    <row r="1222" spans="1:100">
      <c r="A1222" s="22">
        <v>42951</v>
      </c>
      <c r="B1222">
        <v>658</v>
      </c>
      <c r="C1222">
        <v>672</v>
      </c>
      <c r="D1222">
        <v>653</v>
      </c>
      <c r="E1222">
        <v>659</v>
      </c>
      <c r="F1222" s="23">
        <f t="shared" si="116"/>
        <v>1.5197568389058169E-3</v>
      </c>
      <c r="G1222" s="22">
        <v>42954</v>
      </c>
      <c r="H1222">
        <v>650</v>
      </c>
      <c r="I1222">
        <v>662</v>
      </c>
      <c r="J1222">
        <v>643</v>
      </c>
      <c r="K1222">
        <v>657</v>
      </c>
      <c r="L1222" s="22">
        <v>42955</v>
      </c>
      <c r="M1222">
        <v>650</v>
      </c>
      <c r="N1222" s="4">
        <v>42954</v>
      </c>
      <c r="O1222" s="3" t="s">
        <v>11</v>
      </c>
      <c r="P1222" s="3">
        <v>3467</v>
      </c>
      <c r="Q1222" s="3" t="s">
        <v>557</v>
      </c>
      <c r="R1222" s="3" t="s">
        <v>13</v>
      </c>
      <c r="S1222" s="3">
        <v>0.05</v>
      </c>
      <c r="T1222" s="3">
        <v>2</v>
      </c>
      <c r="U1222" s="3">
        <v>0</v>
      </c>
      <c r="V1222" s="3">
        <v>400</v>
      </c>
      <c r="W1222">
        <v>650</v>
      </c>
      <c r="X1222" s="4">
        <v>42955</v>
      </c>
      <c r="Y1222">
        <v>657</v>
      </c>
      <c r="Z1222" s="10">
        <f t="shared" si="121"/>
        <v>2800</v>
      </c>
      <c r="AA1222" s="10">
        <f t="shared" si="120"/>
        <v>2800</v>
      </c>
      <c r="AB1222" t="str">
        <f t="shared" si="117"/>
        <v/>
      </c>
      <c r="AC1222">
        <f t="shared" si="118"/>
        <v>-971870</v>
      </c>
      <c r="AD1222">
        <f t="shared" si="119"/>
        <v>0.48248407643312097</v>
      </c>
      <c r="AE1222" s="15">
        <v>42955</v>
      </c>
      <c r="AF1222" s="9">
        <v>3.0286796119149972E-3</v>
      </c>
      <c r="AG1222" s="12" t="s">
        <v>954</v>
      </c>
      <c r="AH1222" s="20">
        <v>42951.981249999997</v>
      </c>
      <c r="AI1222" s="12">
        <v>1256</v>
      </c>
      <c r="AJ1222" s="12">
        <v>-63</v>
      </c>
      <c r="AK1222" s="12">
        <v>-4.7800000000000002E-2</v>
      </c>
      <c r="AL1222" s="17">
        <v>3500</v>
      </c>
      <c r="AM1222" s="17">
        <v>0.19029567854435178</v>
      </c>
      <c r="AN1222" s="9"/>
      <c r="AO1222" s="9"/>
      <c r="AP1222" s="17">
        <v>0</v>
      </c>
      <c r="AQ1222" s="17">
        <v>3748</v>
      </c>
      <c r="AR1222" s="17">
        <v>0.92307692307692313</v>
      </c>
      <c r="AS1222" s="17">
        <v>0.307</v>
      </c>
      <c r="AT1222" s="17">
        <v>0.9453125</v>
      </c>
      <c r="AU1222" s="12">
        <v>0.95335898589109325</v>
      </c>
      <c r="AV1222" s="12">
        <v>3.56</v>
      </c>
      <c r="AY1222" s="12">
        <v>2841600</v>
      </c>
      <c r="BA1222" s="12">
        <v>0.78378378378378377</v>
      </c>
      <c r="BD1222" s="12">
        <v>0.19029567854435178</v>
      </c>
      <c r="BE1222" s="12">
        <v>0.92307692307692313</v>
      </c>
      <c r="BF1222" s="12">
        <v>0.9453125</v>
      </c>
      <c r="BG1222" s="12">
        <v>0.95335898589109325</v>
      </c>
      <c r="BH1222" s="12">
        <v>1E-3</v>
      </c>
      <c r="BI1222" s="12">
        <v>0.307</v>
      </c>
      <c r="BJ1222" s="12">
        <v>0</v>
      </c>
      <c r="BK1222" s="12">
        <v>0.61199999999999999</v>
      </c>
      <c r="BL1222" s="12">
        <v>4</v>
      </c>
      <c r="BM1222" s="12">
        <v>0</v>
      </c>
      <c r="BN1222" s="12">
        <v>627</v>
      </c>
      <c r="BO1222" s="12">
        <v>1783</v>
      </c>
      <c r="BP1222" s="12">
        <v>-1339</v>
      </c>
      <c r="BQ1222" s="12">
        <v>-4</v>
      </c>
      <c r="BR1222" s="12">
        <v>1476</v>
      </c>
      <c r="BS1222" s="12">
        <v>1151</v>
      </c>
      <c r="BT1222" s="12">
        <v>0.2717333039037802</v>
      </c>
      <c r="BU1222" s="12">
        <v>0.62782032375623265</v>
      </c>
      <c r="BV1222" s="12">
        <v>0.70619443893539247</v>
      </c>
      <c r="BW1222" s="12">
        <v>0.67346762708985486</v>
      </c>
      <c r="BX1222" s="12">
        <v>0.55499462980978609</v>
      </c>
      <c r="BY1222" s="12">
        <v>1640</v>
      </c>
      <c r="BZ1222" s="12">
        <v>0.78378378378378377</v>
      </c>
      <c r="CB1222" s="12">
        <v>4.4247787610619468E-2</v>
      </c>
      <c r="CC1222" s="12">
        <v>19950</v>
      </c>
      <c r="CD1222" s="12">
        <v>20040</v>
      </c>
      <c r="CE1222" s="12">
        <v>4.3006823351023504</v>
      </c>
      <c r="CH1222" s="22">
        <v>42951</v>
      </c>
      <c r="CI1222">
        <v>658</v>
      </c>
      <c r="CJ1222">
        <v>672</v>
      </c>
      <c r="CK1222">
        <v>653</v>
      </c>
      <c r="CL1222">
        <v>659</v>
      </c>
      <c r="CM1222" s="22">
        <v>42954</v>
      </c>
      <c r="CN1222">
        <v>650</v>
      </c>
      <c r="CO1222">
        <v>662</v>
      </c>
      <c r="CP1222">
        <v>643</v>
      </c>
      <c r="CQ1222">
        <v>657</v>
      </c>
      <c r="CR1222" s="22">
        <v>42955</v>
      </c>
      <c r="CS1222">
        <v>650</v>
      </c>
      <c r="CT1222">
        <v>650</v>
      </c>
      <c r="CU1222">
        <v>646</v>
      </c>
      <c r="CV1222">
        <v>647</v>
      </c>
    </row>
    <row r="1223" spans="1:100">
      <c r="A1223" s="22">
        <v>42951</v>
      </c>
      <c r="B1223">
        <v>3570</v>
      </c>
      <c r="C1223">
        <v>3570</v>
      </c>
      <c r="D1223">
        <v>3510</v>
      </c>
      <c r="E1223">
        <v>3515</v>
      </c>
      <c r="F1223" s="23">
        <f t="shared" si="116"/>
        <v>-1.540616246498594E-2</v>
      </c>
      <c r="G1223" s="22">
        <v>42954</v>
      </c>
      <c r="H1223">
        <v>3745</v>
      </c>
      <c r="I1223">
        <v>3815</v>
      </c>
      <c r="J1223">
        <v>3690</v>
      </c>
      <c r="K1223">
        <v>3735</v>
      </c>
      <c r="L1223" s="22">
        <v>42955</v>
      </c>
      <c r="M1223">
        <v>3755</v>
      </c>
      <c r="N1223" s="4">
        <v>42954</v>
      </c>
      <c r="O1223" s="3" t="s">
        <v>15</v>
      </c>
      <c r="P1223" s="3">
        <v>9684</v>
      </c>
      <c r="Q1223" s="3" t="s">
        <v>558</v>
      </c>
      <c r="R1223" s="3" t="s">
        <v>17</v>
      </c>
      <c r="S1223" s="3">
        <v>0.05</v>
      </c>
      <c r="T1223" s="3">
        <v>1</v>
      </c>
      <c r="U1223" s="3">
        <v>0</v>
      </c>
      <c r="V1223" s="3">
        <v>200</v>
      </c>
      <c r="W1223">
        <v>3745</v>
      </c>
      <c r="X1223" s="4">
        <v>42955</v>
      </c>
      <c r="Y1223">
        <v>3735</v>
      </c>
      <c r="Z1223" s="10">
        <f t="shared" si="121"/>
        <v>-2000</v>
      </c>
      <c r="AA1223" s="10">
        <f t="shared" si="120"/>
        <v>2000</v>
      </c>
      <c r="AB1223">
        <f t="shared" si="117"/>
        <v>-2000</v>
      </c>
      <c r="AC1223">
        <f t="shared" si="118"/>
        <v>-973870</v>
      </c>
      <c r="AD1223">
        <f t="shared" si="119"/>
        <v>2.8846153846153744E-2</v>
      </c>
      <c r="AE1223" s="15">
        <v>42955</v>
      </c>
      <c r="AF1223" s="9">
        <v>3.0286796119149972E-3</v>
      </c>
      <c r="AG1223" s="12" t="s">
        <v>962</v>
      </c>
      <c r="AH1223" s="20">
        <v>42951.986805555556</v>
      </c>
      <c r="AI1223" s="12">
        <v>3640</v>
      </c>
      <c r="AJ1223" s="12">
        <v>125</v>
      </c>
      <c r="AK1223" s="12">
        <v>3.56E-2</v>
      </c>
      <c r="AL1223" s="17">
        <v>3300</v>
      </c>
      <c r="AM1223" s="17">
        <v>0.17211948790896159</v>
      </c>
      <c r="AN1223" s="17">
        <v>-1</v>
      </c>
      <c r="AO1223" s="17">
        <v>0</v>
      </c>
      <c r="AP1223" s="17">
        <v>2.4700000000000002</v>
      </c>
      <c r="AQ1223" s="17">
        <v>430177</v>
      </c>
      <c r="AR1223" s="17">
        <v>0.52564102564102566</v>
      </c>
      <c r="AS1223" s="17">
        <v>7.3999999999999996E-2</v>
      </c>
      <c r="AT1223" s="17">
        <v>0.64962121212121215</v>
      </c>
      <c r="AU1223" s="12">
        <v>0.73110465116279066</v>
      </c>
      <c r="AV1223" s="12">
        <v>1.1399999999999999</v>
      </c>
      <c r="AW1223" s="12">
        <v>44.9</v>
      </c>
      <c r="AY1223" s="12">
        <v>122383296</v>
      </c>
      <c r="BA1223" s="12">
        <v>1</v>
      </c>
      <c r="BB1223" s="12">
        <v>0</v>
      </c>
      <c r="BC1223" s="15">
        <v>42916</v>
      </c>
      <c r="BD1223" s="12">
        <v>0.17211948790896159</v>
      </c>
      <c r="BE1223" s="12">
        <v>0.52564102564102566</v>
      </c>
      <c r="BF1223" s="12">
        <v>0.64962121212121215</v>
      </c>
      <c r="BG1223" s="12">
        <v>0.73110465116279066</v>
      </c>
      <c r="BH1223" s="12">
        <v>0.26600000000000001</v>
      </c>
      <c r="BI1223" s="12">
        <v>7.3999999999999996E-2</v>
      </c>
      <c r="BJ1223" s="12">
        <v>5.3999999999999999E-2</v>
      </c>
      <c r="BK1223" s="12">
        <v>0.64</v>
      </c>
      <c r="BL1223" s="12">
        <v>1</v>
      </c>
      <c r="BM1223" s="12">
        <v>-91</v>
      </c>
      <c r="BN1223" s="12">
        <v>-34</v>
      </c>
      <c r="BO1223" s="12">
        <v>988</v>
      </c>
      <c r="BP1223" s="12">
        <v>67</v>
      </c>
      <c r="BQ1223" s="12">
        <v>-57</v>
      </c>
      <c r="BR1223" s="12">
        <v>2</v>
      </c>
      <c r="BS1223" s="12">
        <v>1101</v>
      </c>
      <c r="BT1223" s="12">
        <v>0.19540603831036207</v>
      </c>
      <c r="BU1223" s="12">
        <v>0.66424094093424546</v>
      </c>
      <c r="BV1223" s="12">
        <v>0.74507315200003688</v>
      </c>
      <c r="BW1223" s="12">
        <v>0.70876812513770393</v>
      </c>
      <c r="BX1223" s="12">
        <v>0.62545963478939626</v>
      </c>
      <c r="BY1223" s="12">
        <v>1640</v>
      </c>
      <c r="BZ1223" s="12">
        <v>1</v>
      </c>
      <c r="CB1223" s="12">
        <v>4.4247787610619468E-2</v>
      </c>
      <c r="CC1223" s="12">
        <v>19950</v>
      </c>
      <c r="CD1223" s="12">
        <v>20040</v>
      </c>
      <c r="CE1223" s="12">
        <v>3.8899004267425319</v>
      </c>
      <c r="CH1223" s="22">
        <v>42951</v>
      </c>
      <c r="CI1223">
        <v>3570</v>
      </c>
      <c r="CJ1223">
        <v>3570</v>
      </c>
      <c r="CK1223">
        <v>3510</v>
      </c>
      <c r="CL1223">
        <v>3515</v>
      </c>
      <c r="CM1223" s="22">
        <v>42954</v>
      </c>
      <c r="CN1223">
        <v>3745</v>
      </c>
      <c r="CO1223">
        <v>3815</v>
      </c>
      <c r="CP1223">
        <v>3690</v>
      </c>
      <c r="CQ1223">
        <v>3735</v>
      </c>
      <c r="CR1223" s="22">
        <v>42955</v>
      </c>
      <c r="CS1223">
        <v>3755</v>
      </c>
      <c r="CT1223">
        <v>3820</v>
      </c>
      <c r="CU1223">
        <v>3740</v>
      </c>
      <c r="CV1223">
        <v>3815</v>
      </c>
    </row>
    <row r="1224" spans="1:100">
      <c r="A1224" s="22">
        <v>42951</v>
      </c>
      <c r="B1224">
        <v>147</v>
      </c>
      <c r="C1224">
        <v>150</v>
      </c>
      <c r="D1224">
        <v>146</v>
      </c>
      <c r="E1224">
        <v>149</v>
      </c>
      <c r="F1224" s="23">
        <f t="shared" ref="F1224:F1287" si="122">IF(E1224&lt;&gt;"",E1224/B1224-1,"")</f>
        <v>1.3605442176870763E-2</v>
      </c>
      <c r="G1224" s="22">
        <v>42954</v>
      </c>
      <c r="H1224">
        <v>159</v>
      </c>
      <c r="I1224">
        <v>161</v>
      </c>
      <c r="J1224">
        <v>150</v>
      </c>
      <c r="K1224">
        <v>153</v>
      </c>
      <c r="L1224" s="22">
        <v>42955</v>
      </c>
      <c r="M1224">
        <v>153</v>
      </c>
      <c r="N1224" s="4">
        <v>42954</v>
      </c>
      <c r="O1224" s="3" t="s">
        <v>15</v>
      </c>
      <c r="P1224" s="3">
        <v>8101</v>
      </c>
      <c r="Q1224" s="3" t="s">
        <v>559</v>
      </c>
      <c r="R1224" s="3" t="s">
        <v>17</v>
      </c>
      <c r="S1224" s="3">
        <v>0.05</v>
      </c>
      <c r="T1224" s="3">
        <v>1</v>
      </c>
      <c r="U1224" s="3">
        <v>0</v>
      </c>
      <c r="V1224" s="3">
        <v>4000</v>
      </c>
      <c r="W1224">
        <v>159</v>
      </c>
      <c r="X1224" s="4">
        <v>42955</v>
      </c>
      <c r="Y1224">
        <v>153</v>
      </c>
      <c r="Z1224" s="10">
        <f t="shared" si="121"/>
        <v>-24000</v>
      </c>
      <c r="AA1224" s="10">
        <f t="shared" si="120"/>
        <v>24000</v>
      </c>
      <c r="AB1224">
        <f t="shared" si="117"/>
        <v>-24000</v>
      </c>
      <c r="AC1224">
        <f t="shared" si="118"/>
        <v>-997870</v>
      </c>
      <c r="AD1224">
        <f t="shared" si="119"/>
        <v>6.4705882352941169E-2</v>
      </c>
      <c r="AE1224" s="15">
        <v>42955</v>
      </c>
      <c r="AF1224" s="9">
        <v>3.0286796119149972E-3</v>
      </c>
      <c r="AG1224" s="12" t="s">
        <v>962</v>
      </c>
      <c r="AH1224" s="20">
        <v>42951.875</v>
      </c>
      <c r="AI1224" s="12">
        <v>170</v>
      </c>
      <c r="AJ1224" s="12">
        <v>21</v>
      </c>
      <c r="AK1224" s="12">
        <v>0.1409</v>
      </c>
      <c r="AL1224" s="17">
        <v>3000</v>
      </c>
      <c r="AM1224" s="17">
        <v>0.24832214765100671</v>
      </c>
      <c r="AN1224" s="18">
        <v>42955</v>
      </c>
      <c r="AO1224" s="17">
        <v>41192</v>
      </c>
      <c r="AP1224" s="17" t="s">
        <v>965</v>
      </c>
      <c r="AQ1224" s="17">
        <v>3398</v>
      </c>
      <c r="AR1224" s="17" t="s">
        <v>966</v>
      </c>
      <c r="AS1224" s="17" t="s">
        <v>13</v>
      </c>
      <c r="AT1224" s="17">
        <v>0.1</v>
      </c>
      <c r="AU1224" s="12">
        <v>1</v>
      </c>
      <c r="AV1224" s="12">
        <v>7</v>
      </c>
      <c r="AY1224" s="12">
        <v>64649715</v>
      </c>
      <c r="BA1224" s="12">
        <v>1</v>
      </c>
      <c r="BD1224" s="12">
        <v>0.24832214765100671</v>
      </c>
      <c r="BE1224" s="12">
        <v>0.78125</v>
      </c>
      <c r="BF1224" s="12">
        <v>0.88135593220338981</v>
      </c>
      <c r="BG1224" s="12">
        <v>0.80821917808219179</v>
      </c>
      <c r="BH1224" s="12">
        <v>3.2000000000000001E-2</v>
      </c>
      <c r="BI1224" s="12">
        <v>0.33100000000000002</v>
      </c>
      <c r="BJ1224" s="12" t="s">
        <v>968</v>
      </c>
      <c r="BK1224" s="12">
        <v>0.41699999999999998</v>
      </c>
      <c r="BL1224" s="12">
        <v>711</v>
      </c>
      <c r="BM1224" s="12">
        <v>-514</v>
      </c>
      <c r="BN1224" s="12">
        <v>-802</v>
      </c>
      <c r="BO1224" s="12">
        <v>7970</v>
      </c>
      <c r="BP1224" s="12">
        <v>112</v>
      </c>
      <c r="BQ1224" s="12">
        <v>-710</v>
      </c>
      <c r="BR1224" s="12">
        <v>-386</v>
      </c>
      <c r="BS1224" s="12">
        <v>8435</v>
      </c>
      <c r="BT1224" s="12">
        <v>0.19540603831036207</v>
      </c>
      <c r="BU1224" s="12">
        <v>0.66424094093424546</v>
      </c>
      <c r="BV1224" s="12">
        <v>0.74507315200003688</v>
      </c>
      <c r="BW1224" s="12">
        <v>0.70876812513770393</v>
      </c>
      <c r="BX1224" s="12">
        <v>0.62545963478939626</v>
      </c>
      <c r="BY1224" s="12">
        <v>1640</v>
      </c>
      <c r="BZ1224" s="12">
        <v>1</v>
      </c>
      <c r="CB1224" s="12">
        <v>4.4247787610619468E-2</v>
      </c>
      <c r="CC1224" s="12">
        <v>19950</v>
      </c>
      <c r="CD1224" s="12">
        <v>20040</v>
      </c>
      <c r="CE1224" s="12">
        <v>5.6120805369127522</v>
      </c>
      <c r="CH1224" s="22">
        <v>42951</v>
      </c>
      <c r="CI1224">
        <v>147</v>
      </c>
      <c r="CJ1224">
        <v>150</v>
      </c>
      <c r="CK1224">
        <v>146</v>
      </c>
      <c r="CL1224">
        <v>149</v>
      </c>
      <c r="CM1224" s="22">
        <v>42954</v>
      </c>
      <c r="CN1224">
        <v>159</v>
      </c>
      <c r="CO1224">
        <v>161</v>
      </c>
      <c r="CP1224">
        <v>150</v>
      </c>
      <c r="CQ1224">
        <v>153</v>
      </c>
      <c r="CR1224" s="22">
        <v>42955</v>
      </c>
      <c r="CS1224">
        <v>153</v>
      </c>
      <c r="CT1224">
        <v>154</v>
      </c>
      <c r="CU1224">
        <v>152</v>
      </c>
      <c r="CV1224">
        <v>153</v>
      </c>
    </row>
    <row r="1225" spans="1:100">
      <c r="A1225" s="22">
        <v>42954</v>
      </c>
      <c r="B1225">
        <v>25</v>
      </c>
      <c r="C1225">
        <v>29</v>
      </c>
      <c r="D1225">
        <v>24</v>
      </c>
      <c r="E1225">
        <v>25</v>
      </c>
      <c r="F1225" s="23">
        <f t="shared" si="122"/>
        <v>0</v>
      </c>
      <c r="G1225" s="22">
        <v>42955</v>
      </c>
      <c r="H1225">
        <v>25</v>
      </c>
      <c r="I1225">
        <v>27</v>
      </c>
      <c r="J1225">
        <v>23</v>
      </c>
      <c r="K1225">
        <v>26</v>
      </c>
      <c r="L1225" s="22">
        <v>42956</v>
      </c>
      <c r="M1225">
        <v>27</v>
      </c>
      <c r="N1225" s="4">
        <v>42955</v>
      </c>
      <c r="O1225" s="3" t="s">
        <v>15</v>
      </c>
      <c r="P1225" s="3">
        <v>9318</v>
      </c>
      <c r="Q1225" s="3" t="s">
        <v>71</v>
      </c>
      <c r="R1225" s="3" t="s">
        <v>17</v>
      </c>
      <c r="S1225" s="3">
        <v>0.05</v>
      </c>
      <c r="T1225" s="3">
        <v>2</v>
      </c>
      <c r="U1225" s="3">
        <v>0</v>
      </c>
      <c r="V1225" s="3">
        <v>20000</v>
      </c>
      <c r="W1225">
        <v>25</v>
      </c>
      <c r="X1225" s="4">
        <v>42956</v>
      </c>
      <c r="Y1225">
        <v>26</v>
      </c>
      <c r="Z1225" s="10">
        <f t="shared" si="121"/>
        <v>20000</v>
      </c>
      <c r="AA1225" s="10">
        <f t="shared" si="120"/>
        <v>20000</v>
      </c>
      <c r="AB1225" t="str">
        <f t="shared" si="117"/>
        <v/>
      </c>
      <c r="AC1225">
        <f t="shared" si="118"/>
        <v>-997870</v>
      </c>
      <c r="AD1225">
        <f t="shared" si="119"/>
        <v>3.474903474903468E-2</v>
      </c>
      <c r="AE1225" s="15">
        <v>42956</v>
      </c>
      <c r="AF1225" s="9">
        <v>1.1592006630209983E-3</v>
      </c>
      <c r="AG1225" s="12" t="s">
        <v>954</v>
      </c>
      <c r="AH1225" s="20">
        <v>42954.997916666667</v>
      </c>
      <c r="AI1225" s="12">
        <v>25.9</v>
      </c>
      <c r="AJ1225" s="12">
        <v>0.9</v>
      </c>
      <c r="AK1225" s="12">
        <v>3.5999999999999997E-2</v>
      </c>
      <c r="AL1225" s="17">
        <v>1270400</v>
      </c>
      <c r="AM1225" s="17">
        <v>0.73913043478260865</v>
      </c>
      <c r="AN1225" s="9"/>
      <c r="AO1225" s="9"/>
      <c r="AP1225" s="17">
        <v>0</v>
      </c>
      <c r="AQ1225" s="17">
        <v>9127</v>
      </c>
      <c r="AR1225" s="17">
        <v>1</v>
      </c>
      <c r="AS1225" s="17">
        <v>4.7E-2</v>
      </c>
      <c r="AT1225" s="17">
        <v>1</v>
      </c>
      <c r="AU1225" s="12">
        <v>1</v>
      </c>
      <c r="AV1225" s="12">
        <v>0</v>
      </c>
      <c r="AY1225" s="12">
        <v>396835456</v>
      </c>
      <c r="BA1225" s="12">
        <v>1</v>
      </c>
      <c r="BD1225" s="12">
        <v>0.73913043478260865</v>
      </c>
      <c r="BE1225" s="12">
        <v>1</v>
      </c>
      <c r="BF1225" s="12">
        <v>1</v>
      </c>
      <c r="BG1225" s="12">
        <v>1</v>
      </c>
      <c r="BH1225" s="12">
        <v>6.0999999999999999E-2</v>
      </c>
      <c r="BI1225" s="12">
        <v>4.7E-2</v>
      </c>
      <c r="BJ1225" s="12">
        <v>0</v>
      </c>
      <c r="BK1225" s="12">
        <v>0.27800000000000002</v>
      </c>
      <c r="BL1225" s="12">
        <v>-372</v>
      </c>
      <c r="BM1225" s="12">
        <v>-524</v>
      </c>
      <c r="BN1225" s="12">
        <v>916</v>
      </c>
      <c r="BO1225" s="12">
        <v>1248</v>
      </c>
      <c r="BP1225" s="12">
        <v>785</v>
      </c>
      <c r="BQ1225" s="12">
        <v>29</v>
      </c>
      <c r="BR1225" s="12">
        <v>55</v>
      </c>
      <c r="BS1225" s="12">
        <v>1227</v>
      </c>
      <c r="BT1225" s="12">
        <v>0.2717333039037802</v>
      </c>
      <c r="BU1225" s="12">
        <v>0.62782032375623265</v>
      </c>
      <c r="BV1225" s="12">
        <v>0.70619443893539247</v>
      </c>
      <c r="BW1225" s="12">
        <v>0.67346762708985486</v>
      </c>
      <c r="BX1225" s="12">
        <v>0.5441121486360182</v>
      </c>
      <c r="BY1225" s="12">
        <v>1635.5</v>
      </c>
      <c r="BZ1225" s="12">
        <v>1</v>
      </c>
      <c r="CB1225" s="12">
        <v>4.4247787610619468E-2</v>
      </c>
      <c r="CC1225" s="12">
        <v>20040</v>
      </c>
      <c r="CD1225" s="12">
        <v>19980</v>
      </c>
      <c r="CE1225" s="12">
        <v>16.704347826086956</v>
      </c>
      <c r="CH1225" s="22">
        <v>42954</v>
      </c>
      <c r="CI1225">
        <v>25</v>
      </c>
      <c r="CJ1225">
        <v>29</v>
      </c>
      <c r="CK1225">
        <v>24</v>
      </c>
      <c r="CL1225">
        <v>25</v>
      </c>
      <c r="CM1225" s="22">
        <v>42955</v>
      </c>
      <c r="CN1225">
        <v>25</v>
      </c>
      <c r="CO1225">
        <v>27</v>
      </c>
      <c r="CP1225">
        <v>23</v>
      </c>
      <c r="CQ1225">
        <v>26</v>
      </c>
      <c r="CR1225" s="22">
        <v>42956</v>
      </c>
      <c r="CS1225">
        <v>27</v>
      </c>
      <c r="CT1225">
        <v>29</v>
      </c>
      <c r="CU1225">
        <v>26</v>
      </c>
      <c r="CV1225">
        <v>28</v>
      </c>
    </row>
    <row r="1226" spans="1:100">
      <c r="A1226" s="22">
        <v>42954</v>
      </c>
      <c r="B1226">
        <v>7</v>
      </c>
      <c r="C1226">
        <v>7</v>
      </c>
      <c r="D1226">
        <v>6</v>
      </c>
      <c r="E1226">
        <v>7</v>
      </c>
      <c r="F1226" s="23">
        <f t="shared" si="122"/>
        <v>0</v>
      </c>
      <c r="G1226" s="22">
        <v>42955</v>
      </c>
      <c r="H1226">
        <v>7</v>
      </c>
      <c r="I1226">
        <v>7</v>
      </c>
      <c r="J1226">
        <v>6</v>
      </c>
      <c r="K1226">
        <v>7</v>
      </c>
      <c r="L1226" s="22">
        <v>42956</v>
      </c>
      <c r="M1226">
        <v>6</v>
      </c>
      <c r="N1226" s="4">
        <v>42955</v>
      </c>
      <c r="O1226" s="3" t="s">
        <v>11</v>
      </c>
      <c r="P1226" s="3">
        <v>8107</v>
      </c>
      <c r="Q1226" s="3" t="s">
        <v>137</v>
      </c>
      <c r="R1226" s="3" t="s">
        <v>13</v>
      </c>
      <c r="S1226" s="3">
        <v>0.05</v>
      </c>
      <c r="T1226" s="3">
        <v>1</v>
      </c>
      <c r="U1226" s="3">
        <v>0</v>
      </c>
      <c r="V1226" s="3">
        <v>72000</v>
      </c>
      <c r="W1226">
        <v>7</v>
      </c>
      <c r="X1226" s="4">
        <v>42956</v>
      </c>
      <c r="Y1226">
        <v>7</v>
      </c>
      <c r="Z1226" s="10">
        <f t="shared" si="121"/>
        <v>0</v>
      </c>
      <c r="AA1226" s="10">
        <f t="shared" si="120"/>
        <v>0</v>
      </c>
      <c r="AB1226" t="str">
        <f t="shared" si="117"/>
        <v/>
      </c>
      <c r="AC1226">
        <f t="shared" si="118"/>
        <v>-997870</v>
      </c>
      <c r="AD1226">
        <f t="shared" si="119"/>
        <v>4.4776119402984982E-2</v>
      </c>
      <c r="AE1226" s="15">
        <v>42956</v>
      </c>
      <c r="AF1226" s="9">
        <v>1.1592006630209983E-3</v>
      </c>
      <c r="AG1226" s="12" t="s">
        <v>962</v>
      </c>
      <c r="AH1226" s="20">
        <v>42954.96597222222</v>
      </c>
      <c r="AI1226" s="12">
        <v>6.7</v>
      </c>
      <c r="AJ1226" s="12">
        <v>-0.3</v>
      </c>
      <c r="AK1226" s="12">
        <v>-4.2900000000000001E-2</v>
      </c>
      <c r="AL1226" s="17">
        <v>232000</v>
      </c>
      <c r="AM1226" s="17">
        <v>0.2857142857142857</v>
      </c>
      <c r="AN1226" s="9"/>
      <c r="AO1226" s="9"/>
      <c r="AP1226" s="17">
        <v>0</v>
      </c>
      <c r="AQ1226" s="17">
        <v>6231</v>
      </c>
      <c r="AR1226" s="17">
        <v>0.5</v>
      </c>
      <c r="AS1226" s="17">
        <v>0.19700000000000001</v>
      </c>
      <c r="AT1226" s="17">
        <v>0.5</v>
      </c>
      <c r="AU1226" s="12">
        <v>0.33333333333333331</v>
      </c>
      <c r="AV1226" s="12">
        <v>0</v>
      </c>
      <c r="AY1226" s="12">
        <v>890093101</v>
      </c>
      <c r="BA1226" s="12">
        <v>1</v>
      </c>
      <c r="BD1226" s="12">
        <v>0.2857142857142857</v>
      </c>
      <c r="BE1226" s="12">
        <v>0.5</v>
      </c>
      <c r="BF1226" s="12">
        <v>0.5</v>
      </c>
      <c r="BG1226" s="12">
        <v>0.33333333333333331</v>
      </c>
      <c r="BH1226" s="12">
        <v>1.9E-2</v>
      </c>
      <c r="BI1226" s="12">
        <v>0.19700000000000001</v>
      </c>
      <c r="BJ1226" s="12">
        <v>3.4000000000000002E-2</v>
      </c>
      <c r="BK1226" s="12">
        <v>8.3000000000000004E-2</v>
      </c>
      <c r="BL1226" s="12">
        <v>147</v>
      </c>
      <c r="BM1226" s="12">
        <v>-29</v>
      </c>
      <c r="BN1226" s="12">
        <v>421</v>
      </c>
      <c r="BO1226" s="12">
        <v>771</v>
      </c>
      <c r="BP1226" s="12">
        <v>70</v>
      </c>
      <c r="BQ1226" s="12">
        <v>-20</v>
      </c>
      <c r="BR1226" s="12">
        <v>71</v>
      </c>
      <c r="BS1226" s="12">
        <v>229</v>
      </c>
      <c r="BT1226" s="12">
        <v>0.19540603831036207</v>
      </c>
      <c r="BU1226" s="12">
        <v>0.66424094093424546</v>
      </c>
      <c r="BV1226" s="12">
        <v>0.74507315200003688</v>
      </c>
      <c r="BW1226" s="12">
        <v>0.70876812513770393</v>
      </c>
      <c r="BX1226" s="12">
        <v>0.5946931744760463</v>
      </c>
      <c r="BY1226" s="12">
        <v>1635.5</v>
      </c>
      <c r="BZ1226" s="12">
        <v>1</v>
      </c>
      <c r="CB1226" s="12">
        <v>4.4247787610619468E-2</v>
      </c>
      <c r="CC1226" s="12">
        <v>20040</v>
      </c>
      <c r="CD1226" s="12">
        <v>19980</v>
      </c>
      <c r="CE1226" s="12">
        <v>6.4571428571428573</v>
      </c>
      <c r="CH1226" s="22">
        <v>42954</v>
      </c>
      <c r="CI1226">
        <v>7</v>
      </c>
      <c r="CJ1226">
        <v>7</v>
      </c>
      <c r="CK1226">
        <v>6</v>
      </c>
      <c r="CL1226">
        <v>7</v>
      </c>
      <c r="CM1226" s="22">
        <v>42955</v>
      </c>
      <c r="CN1226">
        <v>7</v>
      </c>
      <c r="CO1226">
        <v>7</v>
      </c>
      <c r="CP1226">
        <v>6</v>
      </c>
      <c r="CQ1226">
        <v>7</v>
      </c>
      <c r="CR1226" s="22">
        <v>42956</v>
      </c>
      <c r="CS1226">
        <v>6</v>
      </c>
      <c r="CT1226">
        <v>7</v>
      </c>
      <c r="CU1226">
        <v>6</v>
      </c>
      <c r="CV1226">
        <v>7</v>
      </c>
    </row>
    <row r="1227" spans="1:100">
      <c r="A1227" s="22">
        <v>42954</v>
      </c>
      <c r="B1227">
        <v>1828</v>
      </c>
      <c r="C1227">
        <v>1873</v>
      </c>
      <c r="D1227">
        <v>1735</v>
      </c>
      <c r="E1227">
        <v>1735</v>
      </c>
      <c r="F1227" s="23">
        <f t="shared" si="122"/>
        <v>-5.0875273522975939E-2</v>
      </c>
      <c r="G1227" s="22">
        <v>42955</v>
      </c>
      <c r="H1227">
        <v>1909</v>
      </c>
      <c r="I1227">
        <v>2110</v>
      </c>
      <c r="J1227">
        <v>1890</v>
      </c>
      <c r="K1227">
        <v>2022</v>
      </c>
      <c r="L1227" s="22">
        <v>42956</v>
      </c>
      <c r="M1227">
        <v>2165</v>
      </c>
      <c r="N1227" s="4">
        <v>42955</v>
      </c>
      <c r="O1227" s="3" t="s">
        <v>15</v>
      </c>
      <c r="P1227" s="3">
        <v>3656</v>
      </c>
      <c r="Q1227" s="3" t="s">
        <v>263</v>
      </c>
      <c r="R1227" s="3" t="s">
        <v>17</v>
      </c>
      <c r="S1227" s="3">
        <v>0.05</v>
      </c>
      <c r="T1227" s="3">
        <v>2</v>
      </c>
      <c r="U1227" s="3">
        <v>0</v>
      </c>
      <c r="V1227" s="3">
        <v>300</v>
      </c>
      <c r="W1227">
        <v>1909</v>
      </c>
      <c r="X1227" s="4">
        <v>42956</v>
      </c>
      <c r="Y1227">
        <v>2022</v>
      </c>
      <c r="Z1227" s="10">
        <f t="shared" si="121"/>
        <v>33900</v>
      </c>
      <c r="AA1227" s="10">
        <f t="shared" si="120"/>
        <v>33900</v>
      </c>
      <c r="AB1227" t="str">
        <f t="shared" si="117"/>
        <v/>
      </c>
      <c r="AC1227">
        <f t="shared" si="118"/>
        <v>-997870</v>
      </c>
      <c r="AD1227">
        <f t="shared" si="119"/>
        <v>4.7368421052631504E-3</v>
      </c>
      <c r="AE1227" s="15">
        <v>42956</v>
      </c>
      <c r="AF1227" s="9">
        <v>1.1592006630209983E-3</v>
      </c>
      <c r="AG1227" s="12" t="s">
        <v>962</v>
      </c>
      <c r="AH1227" s="20">
        <v>42954.998611111114</v>
      </c>
      <c r="AI1227" s="12">
        <v>1900</v>
      </c>
      <c r="AJ1227" s="12">
        <v>165</v>
      </c>
      <c r="AK1227" s="12">
        <v>9.5100000000000004E-2</v>
      </c>
      <c r="AL1227" s="17">
        <v>58200</v>
      </c>
      <c r="AM1227" s="17">
        <v>0.82574916759156491</v>
      </c>
      <c r="AN1227" s="9"/>
      <c r="AO1227" s="9"/>
      <c r="AP1227" s="17">
        <v>697.71</v>
      </c>
      <c r="AQ1227" s="17">
        <v>68508</v>
      </c>
      <c r="AR1227" s="17">
        <v>0.69235294117647062</v>
      </c>
      <c r="AS1227" s="17">
        <v>0.30399999999999999</v>
      </c>
      <c r="AT1227" s="17">
        <v>0.69698725376593285</v>
      </c>
      <c r="AU1227" s="12">
        <v>0.71896829661472328</v>
      </c>
      <c r="AV1227" s="12">
        <v>0</v>
      </c>
      <c r="AY1227" s="12">
        <v>38017700</v>
      </c>
      <c r="BA1227" s="12">
        <v>0.48644067796610169</v>
      </c>
      <c r="BD1227" s="12">
        <v>0.82574916759156491</v>
      </c>
      <c r="BE1227" s="12">
        <v>0.69235294117647062</v>
      </c>
      <c r="BF1227" s="12">
        <v>0.69698725376593285</v>
      </c>
      <c r="BG1227" s="12">
        <v>0.71896829661472328</v>
      </c>
      <c r="BH1227" s="12">
        <v>0.14499999999999999</v>
      </c>
      <c r="BI1227" s="12">
        <v>0.30399999999999999</v>
      </c>
      <c r="BJ1227" s="12">
        <v>0</v>
      </c>
      <c r="BK1227" s="12">
        <v>0.32400000000000001</v>
      </c>
      <c r="BL1227" s="12">
        <v>-1316</v>
      </c>
      <c r="BM1227" s="12">
        <v>-2507</v>
      </c>
      <c r="BN1227" s="12">
        <v>6363</v>
      </c>
      <c r="BO1227" s="12">
        <v>4512</v>
      </c>
      <c r="BP1227" s="12">
        <v>2260</v>
      </c>
      <c r="BQ1227" s="12">
        <v>-1087</v>
      </c>
      <c r="BR1227" s="12">
        <v>-32</v>
      </c>
      <c r="BS1227" s="12">
        <v>1862</v>
      </c>
      <c r="BT1227" s="12">
        <v>0.19540603831036207</v>
      </c>
      <c r="BU1227" s="12">
        <v>0.66424094093424546</v>
      </c>
      <c r="BV1227" s="12">
        <v>0.74507315200003688</v>
      </c>
      <c r="BW1227" s="12">
        <v>0.70876812513770393</v>
      </c>
      <c r="BX1227" s="12">
        <v>0.5946931744760463</v>
      </c>
      <c r="BY1227" s="12">
        <v>1635.5</v>
      </c>
      <c r="BZ1227" s="12">
        <v>0.48644067796610169</v>
      </c>
      <c r="CB1227" s="12">
        <v>4.4247787610619468E-2</v>
      </c>
      <c r="CC1227" s="12">
        <v>20040</v>
      </c>
      <c r="CD1227" s="12">
        <v>19980</v>
      </c>
      <c r="CE1227" s="12">
        <v>18.661931187569369</v>
      </c>
      <c r="CH1227" s="22">
        <v>42954</v>
      </c>
      <c r="CI1227">
        <v>1828</v>
      </c>
      <c r="CJ1227">
        <v>1873</v>
      </c>
      <c r="CK1227">
        <v>1735</v>
      </c>
      <c r="CL1227">
        <v>1735</v>
      </c>
      <c r="CM1227" s="22">
        <v>42955</v>
      </c>
      <c r="CN1227">
        <v>1909</v>
      </c>
      <c r="CO1227">
        <v>2110</v>
      </c>
      <c r="CP1227">
        <v>1890</v>
      </c>
      <c r="CQ1227">
        <v>2022</v>
      </c>
      <c r="CR1227" s="22">
        <v>42956</v>
      </c>
      <c r="CS1227">
        <v>2165</v>
      </c>
      <c r="CT1227">
        <v>2182</v>
      </c>
      <c r="CU1227">
        <v>1999</v>
      </c>
      <c r="CV1227">
        <v>2094</v>
      </c>
    </row>
    <row r="1228" spans="1:100">
      <c r="A1228" s="22">
        <v>42954</v>
      </c>
      <c r="B1228">
        <v>1800</v>
      </c>
      <c r="C1228">
        <v>1800</v>
      </c>
      <c r="D1228">
        <v>1800</v>
      </c>
      <c r="E1228">
        <v>1800</v>
      </c>
      <c r="F1228" s="23">
        <f t="shared" si="122"/>
        <v>0</v>
      </c>
      <c r="G1228" s="22">
        <v>42955</v>
      </c>
      <c r="H1228">
        <v>1760</v>
      </c>
      <c r="I1228">
        <v>1864</v>
      </c>
      <c r="J1228">
        <v>1738</v>
      </c>
      <c r="K1228">
        <v>1830</v>
      </c>
      <c r="L1228" s="22">
        <v>42956</v>
      </c>
      <c r="M1228">
        <v>1802</v>
      </c>
      <c r="N1228" s="4">
        <v>42955</v>
      </c>
      <c r="O1228" s="3" t="s">
        <v>11</v>
      </c>
      <c r="P1228" s="3">
        <v>6619</v>
      </c>
      <c r="Q1228" s="3" t="s">
        <v>265</v>
      </c>
      <c r="R1228" s="3" t="s">
        <v>13</v>
      </c>
      <c r="S1228" s="3">
        <v>0.05</v>
      </c>
      <c r="T1228" s="3">
        <v>1</v>
      </c>
      <c r="U1228" s="3">
        <v>0</v>
      </c>
      <c r="V1228" s="3">
        <v>300</v>
      </c>
      <c r="W1228">
        <v>1760</v>
      </c>
      <c r="X1228" s="4">
        <v>42956</v>
      </c>
      <c r="Y1228">
        <v>1830</v>
      </c>
      <c r="Z1228" s="10">
        <f t="shared" si="121"/>
        <v>21000</v>
      </c>
      <c r="AA1228" s="10">
        <f t="shared" si="120"/>
        <v>21000</v>
      </c>
      <c r="AB1228" t="str">
        <f t="shared" si="117"/>
        <v/>
      </c>
      <c r="AC1228">
        <f t="shared" si="118"/>
        <v>-997870</v>
      </c>
      <c r="AD1228">
        <f t="shared" si="119"/>
        <v>3.529411764705892E-2</v>
      </c>
      <c r="AE1228" s="15">
        <v>42956</v>
      </c>
      <c r="AF1228" s="9">
        <v>1.1592006630209983E-3</v>
      </c>
      <c r="AG1228" s="12" t="s">
        <v>962</v>
      </c>
      <c r="AH1228" s="20">
        <v>42954.998611111114</v>
      </c>
      <c r="AI1228" s="12">
        <v>1700</v>
      </c>
      <c r="AJ1228" s="12">
        <v>-100</v>
      </c>
      <c r="AK1228" s="12">
        <v>-5.5599999999999997E-2</v>
      </c>
      <c r="AL1228" s="17">
        <v>52000</v>
      </c>
      <c r="AM1228" s="17">
        <v>0.45913043478260868</v>
      </c>
      <c r="AN1228" s="9"/>
      <c r="AO1228" s="17">
        <v>0.2</v>
      </c>
      <c r="AP1228" s="17">
        <v>1.02</v>
      </c>
      <c r="AQ1228" s="17">
        <v>71626</v>
      </c>
      <c r="AR1228" s="17">
        <v>0.86005560704355888</v>
      </c>
      <c r="AS1228" s="17">
        <v>0.109</v>
      </c>
      <c r="AT1228" s="17">
        <v>0.86742756804214227</v>
      </c>
      <c r="AU1228" s="12">
        <v>0.55431754874651806</v>
      </c>
      <c r="AV1228" s="12">
        <v>0.11</v>
      </c>
      <c r="AW1228" s="12">
        <v>51.5</v>
      </c>
      <c r="AX1228" s="19">
        <v>96</v>
      </c>
      <c r="AY1228" s="12">
        <v>31141600</v>
      </c>
      <c r="BA1228" s="12">
        <v>4.6082949308755762E-2</v>
      </c>
      <c r="BD1228" s="12">
        <v>0.45913043478260868</v>
      </c>
      <c r="BE1228" s="12">
        <v>0.86005560704355888</v>
      </c>
      <c r="BF1228" s="12">
        <v>0.86742756804214227</v>
      </c>
      <c r="BG1228" s="12">
        <v>0.55431754874651806</v>
      </c>
      <c r="BH1228" s="12">
        <v>0.46400000000000002</v>
      </c>
      <c r="BI1228" s="12">
        <v>0.109</v>
      </c>
      <c r="BJ1228" s="12">
        <v>3.3000000000000002E-2</v>
      </c>
      <c r="BK1228" s="12">
        <v>0.56599999999999995</v>
      </c>
      <c r="BL1228" s="12">
        <v>640</v>
      </c>
      <c r="BM1228" s="12">
        <v>-1313</v>
      </c>
      <c r="BN1228" s="12">
        <v>-201</v>
      </c>
      <c r="BO1228" s="12">
        <v>3186</v>
      </c>
      <c r="BP1228" s="12">
        <v>419</v>
      </c>
      <c r="BQ1228" s="12">
        <v>-1949</v>
      </c>
      <c r="BR1228" s="12">
        <v>425</v>
      </c>
      <c r="BS1228" s="12">
        <v>3960</v>
      </c>
      <c r="BT1228" s="12">
        <v>0.19540603831036207</v>
      </c>
      <c r="BU1228" s="12">
        <v>0.66424094093424546</v>
      </c>
      <c r="BV1228" s="12">
        <v>0.74507315200003688</v>
      </c>
      <c r="BW1228" s="12">
        <v>0.70876812513770393</v>
      </c>
      <c r="BX1228" s="12">
        <v>0.5946931744760463</v>
      </c>
      <c r="BY1228" s="12">
        <v>1635.5</v>
      </c>
      <c r="BZ1228" s="12">
        <v>4.6082949308755762E-2</v>
      </c>
      <c r="CB1228" s="12">
        <v>4.4247787610619468E-2</v>
      </c>
      <c r="CC1228" s="12">
        <v>20040</v>
      </c>
      <c r="CD1228" s="12">
        <v>19980</v>
      </c>
      <c r="CE1228" s="12">
        <v>10.376347826086956</v>
      </c>
      <c r="CH1228" s="22">
        <v>42954</v>
      </c>
      <c r="CI1228">
        <v>1800</v>
      </c>
      <c r="CJ1228">
        <v>1800</v>
      </c>
      <c r="CK1228">
        <v>1800</v>
      </c>
      <c r="CL1228">
        <v>1800</v>
      </c>
      <c r="CM1228" s="22">
        <v>42955</v>
      </c>
      <c r="CN1228">
        <v>1760</v>
      </c>
      <c r="CO1228">
        <v>1864</v>
      </c>
      <c r="CP1228">
        <v>1738</v>
      </c>
      <c r="CQ1228">
        <v>1830</v>
      </c>
      <c r="CR1228" s="22">
        <v>42956</v>
      </c>
      <c r="CS1228">
        <v>1802</v>
      </c>
      <c r="CT1228">
        <v>1827</v>
      </c>
      <c r="CU1228">
        <v>1739</v>
      </c>
      <c r="CV1228">
        <v>1750</v>
      </c>
    </row>
    <row r="1229" spans="1:100">
      <c r="A1229" s="22">
        <v>42954</v>
      </c>
      <c r="B1229">
        <v>252</v>
      </c>
      <c r="C1229">
        <v>268</v>
      </c>
      <c r="D1229">
        <v>225</v>
      </c>
      <c r="E1229">
        <v>233</v>
      </c>
      <c r="F1229" s="23">
        <f t="shared" si="122"/>
        <v>-7.5396825396825351E-2</v>
      </c>
      <c r="G1229" s="22">
        <v>42955</v>
      </c>
      <c r="H1229">
        <v>241</v>
      </c>
      <c r="I1229">
        <v>248</v>
      </c>
      <c r="J1229">
        <v>217</v>
      </c>
      <c r="K1229">
        <v>220</v>
      </c>
      <c r="L1229" s="22">
        <v>42956</v>
      </c>
      <c r="M1229">
        <v>220</v>
      </c>
      <c r="N1229" s="4">
        <v>42955</v>
      </c>
      <c r="O1229" s="3" t="s">
        <v>15</v>
      </c>
      <c r="P1229" s="3">
        <v>8152</v>
      </c>
      <c r="Q1229" s="3" t="s">
        <v>523</v>
      </c>
      <c r="R1229" s="3" t="s">
        <v>17</v>
      </c>
      <c r="S1229" s="3">
        <v>0.05</v>
      </c>
      <c r="T1229" s="3">
        <v>2</v>
      </c>
      <c r="U1229" s="3">
        <v>0</v>
      </c>
      <c r="V1229" s="3">
        <v>3000</v>
      </c>
      <c r="W1229">
        <v>241</v>
      </c>
      <c r="X1229" s="4">
        <v>42956</v>
      </c>
      <c r="Y1229">
        <v>220</v>
      </c>
      <c r="Z1229" s="10">
        <f t="shared" si="121"/>
        <v>-63000</v>
      </c>
      <c r="AA1229" s="10">
        <f t="shared" si="120"/>
        <v>63000</v>
      </c>
      <c r="AB1229" t="str">
        <f t="shared" ref="AB1229:AB1292" si="123">IF(AND(O1229="夜間上昇",T1229=1,AF1229&gt;0),Z1229,"")</f>
        <v/>
      </c>
      <c r="AC1229">
        <f t="shared" si="118"/>
        <v>-997870</v>
      </c>
      <c r="AD1229">
        <f t="shared" si="119"/>
        <v>1.6326530612244872E-2</v>
      </c>
      <c r="AE1229" s="15">
        <v>42956</v>
      </c>
      <c r="AF1229" s="9">
        <v>1.1592006630209983E-3</v>
      </c>
      <c r="AG1229" s="12" t="s">
        <v>954</v>
      </c>
      <c r="AH1229" s="20">
        <v>42954.959027777775</v>
      </c>
      <c r="AI1229" s="12">
        <v>245</v>
      </c>
      <c r="AJ1229" s="12">
        <v>12</v>
      </c>
      <c r="AK1229" s="12">
        <v>5.1499999999999997E-2</v>
      </c>
      <c r="AL1229" s="17">
        <v>50000</v>
      </c>
      <c r="AM1229" s="17">
        <v>0.29090909090909089</v>
      </c>
      <c r="AN1229" s="9"/>
      <c r="AO1229" s="9"/>
      <c r="AP1229" s="17">
        <v>566</v>
      </c>
      <c r="AQ1229" s="17">
        <v>4309</v>
      </c>
      <c r="AR1229" s="17">
        <v>0.87804878048780488</v>
      </c>
      <c r="AS1229" s="17">
        <v>0.30299999999999999</v>
      </c>
      <c r="AT1229" s="17">
        <v>0.91228070175438591</v>
      </c>
      <c r="AU1229" s="12">
        <v>0.5714285714285714</v>
      </c>
      <c r="AV1229" s="12">
        <v>1.36</v>
      </c>
      <c r="AY1229" s="12">
        <v>19587349</v>
      </c>
      <c r="BA1229" s="12">
        <v>0.69767441860465118</v>
      </c>
      <c r="BD1229" s="12">
        <v>0.29090909090909089</v>
      </c>
      <c r="BE1229" s="12">
        <v>0.87804878048780488</v>
      </c>
      <c r="BF1229" s="12">
        <v>0.91228070175438591</v>
      </c>
      <c r="BG1229" s="12">
        <v>0.5714285714285714</v>
      </c>
      <c r="BH1229" s="12">
        <v>2E-3</v>
      </c>
      <c r="BI1229" s="12">
        <v>0.30299999999999999</v>
      </c>
      <c r="BJ1229" s="12">
        <v>0</v>
      </c>
      <c r="BK1229" s="12">
        <v>0.63900000000000001</v>
      </c>
      <c r="BL1229" s="12">
        <v>601</v>
      </c>
      <c r="BM1229" s="12">
        <v>-739</v>
      </c>
      <c r="BN1229" s="12">
        <v>-195</v>
      </c>
      <c r="BO1229" s="12">
        <v>5021</v>
      </c>
      <c r="BP1229" s="12">
        <v>-123</v>
      </c>
      <c r="BQ1229" s="12">
        <v>-2916</v>
      </c>
      <c r="BR1229" s="12">
        <v>804</v>
      </c>
      <c r="BS1229" s="12">
        <v>5033</v>
      </c>
      <c r="BT1229" s="12">
        <v>0.2717333039037802</v>
      </c>
      <c r="BU1229" s="12">
        <v>0.62782032375623265</v>
      </c>
      <c r="BV1229" s="12">
        <v>0.70619443893539247</v>
      </c>
      <c r="BW1229" s="12">
        <v>0.67346762708985486</v>
      </c>
      <c r="BX1229" s="12">
        <v>0.5441121486360182</v>
      </c>
      <c r="BY1229" s="12">
        <v>1635.5</v>
      </c>
      <c r="BZ1229" s="12">
        <v>0.69767441860465118</v>
      </c>
      <c r="CB1229" s="12">
        <v>4.4247787610619468E-2</v>
      </c>
      <c r="CC1229" s="12">
        <v>20040</v>
      </c>
      <c r="CD1229" s="12">
        <v>19980</v>
      </c>
      <c r="CE1229" s="12">
        <v>6.5745454545454542</v>
      </c>
      <c r="CH1229" s="22">
        <v>42954</v>
      </c>
      <c r="CI1229">
        <v>252</v>
      </c>
      <c r="CJ1229">
        <v>268</v>
      </c>
      <c r="CK1229">
        <v>225</v>
      </c>
      <c r="CL1229">
        <v>233</v>
      </c>
      <c r="CM1229" s="22">
        <v>42955</v>
      </c>
      <c r="CN1229">
        <v>241</v>
      </c>
      <c r="CO1229">
        <v>248</v>
      </c>
      <c r="CP1229">
        <v>217</v>
      </c>
      <c r="CQ1229">
        <v>220</v>
      </c>
      <c r="CR1229" s="22">
        <v>42956</v>
      </c>
      <c r="CS1229">
        <v>220</v>
      </c>
      <c r="CT1229">
        <v>222</v>
      </c>
      <c r="CU1229">
        <v>209</v>
      </c>
      <c r="CV1229">
        <v>216</v>
      </c>
    </row>
    <row r="1230" spans="1:100">
      <c r="A1230" s="22">
        <v>42954</v>
      </c>
      <c r="B1230">
        <v>770</v>
      </c>
      <c r="C1230">
        <v>770</v>
      </c>
      <c r="D1230">
        <v>770</v>
      </c>
      <c r="E1230">
        <v>770</v>
      </c>
      <c r="F1230" s="23">
        <f t="shared" si="122"/>
        <v>0</v>
      </c>
      <c r="G1230" s="22">
        <v>42955</v>
      </c>
      <c r="H1230">
        <v>830</v>
      </c>
      <c r="I1230">
        <v>842</v>
      </c>
      <c r="J1230">
        <v>758</v>
      </c>
      <c r="K1230">
        <v>764</v>
      </c>
      <c r="L1230" s="22">
        <v>42956</v>
      </c>
      <c r="M1230">
        <v>777</v>
      </c>
      <c r="N1230" s="4">
        <v>42955</v>
      </c>
      <c r="O1230" s="3" t="s">
        <v>15</v>
      </c>
      <c r="P1230" s="3">
        <v>3271</v>
      </c>
      <c r="Q1230" s="3" t="s">
        <v>552</v>
      </c>
      <c r="R1230" s="3" t="s">
        <v>17</v>
      </c>
      <c r="S1230" s="3">
        <v>0.05</v>
      </c>
      <c r="T1230" s="3">
        <v>1</v>
      </c>
      <c r="U1230" s="3">
        <v>0</v>
      </c>
      <c r="V1230" s="3">
        <v>700</v>
      </c>
      <c r="W1230">
        <v>830</v>
      </c>
      <c r="X1230" s="4">
        <v>42956</v>
      </c>
      <c r="Y1230">
        <v>764</v>
      </c>
      <c r="Z1230" s="10">
        <f t="shared" si="121"/>
        <v>-46200</v>
      </c>
      <c r="AA1230" s="10">
        <f t="shared" si="120"/>
        <v>46200</v>
      </c>
      <c r="AB1230">
        <f t="shared" si="123"/>
        <v>-46200</v>
      </c>
      <c r="AC1230">
        <f t="shared" si="118"/>
        <v>-1044070</v>
      </c>
      <c r="AD1230">
        <f t="shared" si="119"/>
        <v>5.2078574691640012E-2</v>
      </c>
      <c r="AE1230" s="15">
        <v>42956</v>
      </c>
      <c r="AF1230" s="9">
        <v>1.1592006630209983E-3</v>
      </c>
      <c r="AG1230" s="12" t="s">
        <v>962</v>
      </c>
      <c r="AH1230" s="20">
        <v>42954.991666666669</v>
      </c>
      <c r="AI1230" s="12">
        <v>875.6</v>
      </c>
      <c r="AJ1230" s="12">
        <v>105.6</v>
      </c>
      <c r="AK1230" s="12">
        <v>0.1371</v>
      </c>
      <c r="AL1230" s="17">
        <v>49700</v>
      </c>
      <c r="AM1230" s="17">
        <v>0.37014925373134328</v>
      </c>
      <c r="AN1230" s="9"/>
      <c r="AO1230" s="17">
        <v>0</v>
      </c>
      <c r="AP1230" s="17">
        <v>2.34</v>
      </c>
      <c r="AQ1230" s="17">
        <v>9024</v>
      </c>
      <c r="AR1230" s="17">
        <v>0.78985507246376807</v>
      </c>
      <c r="AS1230" s="17">
        <v>5.8999999999999997E-2</v>
      </c>
      <c r="AT1230" s="17">
        <v>0.80338983050847457</v>
      </c>
      <c r="AU1230" s="12">
        <v>0.83090379008746351</v>
      </c>
      <c r="AV1230" s="12">
        <v>2.54</v>
      </c>
      <c r="AY1230" s="12">
        <v>13468600</v>
      </c>
      <c r="BA1230" s="12">
        <v>0.97391304347826091</v>
      </c>
      <c r="BD1230" s="12">
        <v>0.37014925373134328</v>
      </c>
      <c r="BE1230" s="12">
        <v>0.78985507246376807</v>
      </c>
      <c r="BF1230" s="12">
        <v>0.80338983050847457</v>
      </c>
      <c r="BG1230" s="12">
        <v>0.83090379008746351</v>
      </c>
      <c r="BH1230" s="12">
        <v>0.22900000000000001</v>
      </c>
      <c r="BI1230" s="12">
        <v>5.8999999999999997E-2</v>
      </c>
      <c r="BJ1230" s="12">
        <v>0</v>
      </c>
      <c r="BK1230" s="12">
        <v>0.65900000000000003</v>
      </c>
      <c r="BL1230" s="12">
        <v>-3641</v>
      </c>
      <c r="BM1230" s="12">
        <v>33</v>
      </c>
      <c r="BN1230" s="12">
        <v>3818</v>
      </c>
      <c r="BO1230" s="12">
        <v>3081</v>
      </c>
      <c r="BP1230" s="12">
        <v>88</v>
      </c>
      <c r="BQ1230" s="12">
        <v>-336</v>
      </c>
      <c r="BR1230" s="12">
        <v>1699</v>
      </c>
      <c r="BS1230" s="12">
        <v>2852</v>
      </c>
      <c r="BT1230" s="12">
        <v>0.19540603831036207</v>
      </c>
      <c r="BU1230" s="12">
        <v>0.66424094093424546</v>
      </c>
      <c r="BV1230" s="12">
        <v>0.74507315200003688</v>
      </c>
      <c r="BW1230" s="12">
        <v>0.70876812513770393</v>
      </c>
      <c r="BX1230" s="12">
        <v>0.5946931744760463</v>
      </c>
      <c r="BY1230" s="12">
        <v>1635.5</v>
      </c>
      <c r="BZ1230" s="12">
        <v>0.97391304347826091</v>
      </c>
      <c r="CB1230" s="12">
        <v>4.4247787610619468E-2</v>
      </c>
      <c r="CC1230" s="12">
        <v>20040</v>
      </c>
      <c r="CD1230" s="12">
        <v>19980</v>
      </c>
      <c r="CE1230" s="12">
        <v>8.3653731343283582</v>
      </c>
      <c r="CH1230" s="22">
        <v>42954</v>
      </c>
      <c r="CI1230">
        <v>770</v>
      </c>
      <c r="CJ1230">
        <v>770</v>
      </c>
      <c r="CK1230">
        <v>770</v>
      </c>
      <c r="CL1230">
        <v>770</v>
      </c>
      <c r="CM1230" s="22">
        <v>42955</v>
      </c>
      <c r="CN1230">
        <v>830</v>
      </c>
      <c r="CO1230">
        <v>842</v>
      </c>
      <c r="CP1230">
        <v>758</v>
      </c>
      <c r="CQ1230">
        <v>764</v>
      </c>
      <c r="CR1230" s="22">
        <v>42956</v>
      </c>
      <c r="CS1230">
        <v>777</v>
      </c>
      <c r="CT1230">
        <v>835</v>
      </c>
      <c r="CU1230">
        <v>769</v>
      </c>
      <c r="CV1230">
        <v>834</v>
      </c>
    </row>
    <row r="1231" spans="1:100">
      <c r="A1231" s="22">
        <v>42954</v>
      </c>
      <c r="B1231">
        <v>156</v>
      </c>
      <c r="C1231">
        <v>179</v>
      </c>
      <c r="D1231">
        <v>152</v>
      </c>
      <c r="E1231">
        <v>170</v>
      </c>
      <c r="F1231" s="23">
        <f t="shared" si="122"/>
        <v>8.9743589743589647E-2</v>
      </c>
      <c r="G1231" s="22">
        <v>42955</v>
      </c>
      <c r="H1231">
        <v>178</v>
      </c>
      <c r="I1231">
        <v>185</v>
      </c>
      <c r="J1231">
        <v>167</v>
      </c>
      <c r="K1231">
        <v>173</v>
      </c>
      <c r="L1231" s="22">
        <v>42956</v>
      </c>
      <c r="M1231">
        <v>182</v>
      </c>
      <c r="N1231" s="4">
        <v>42955</v>
      </c>
      <c r="O1231" s="3" t="s">
        <v>15</v>
      </c>
      <c r="P1231" s="3">
        <v>3390</v>
      </c>
      <c r="Q1231" s="3" t="s">
        <v>184</v>
      </c>
      <c r="R1231" s="3" t="s">
        <v>17</v>
      </c>
      <c r="S1231" s="3">
        <v>0.05</v>
      </c>
      <c r="T1231" s="3">
        <v>2</v>
      </c>
      <c r="U1231" s="3">
        <v>0</v>
      </c>
      <c r="V1231" s="3">
        <v>3000</v>
      </c>
      <c r="W1231">
        <v>178</v>
      </c>
      <c r="X1231" s="4">
        <v>42956</v>
      </c>
      <c r="Y1231">
        <v>173</v>
      </c>
      <c r="Z1231" s="10">
        <f t="shared" si="121"/>
        <v>-15000</v>
      </c>
      <c r="AA1231" s="10">
        <f t="shared" si="120"/>
        <v>15000</v>
      </c>
      <c r="AB1231" t="str">
        <f t="shared" si="123"/>
        <v/>
      </c>
      <c r="AC1231">
        <f t="shared" si="118"/>
        <v>-1044070</v>
      </c>
      <c r="AD1231">
        <f t="shared" si="119"/>
        <v>1.1363636363636465E-2</v>
      </c>
      <c r="AE1231" s="15">
        <v>42956</v>
      </c>
      <c r="AF1231" s="9">
        <v>1.1592006630209983E-3</v>
      </c>
      <c r="AG1231" s="12" t="s">
        <v>960</v>
      </c>
      <c r="AH1231" s="20">
        <v>42954.997916666667</v>
      </c>
      <c r="AI1231" s="12">
        <v>176</v>
      </c>
      <c r="AJ1231" s="12">
        <v>6</v>
      </c>
      <c r="AK1231" s="12">
        <v>3.5299999999999998E-2</v>
      </c>
      <c r="AL1231" s="17">
        <v>39600</v>
      </c>
      <c r="AM1231" s="17">
        <v>0.73509933774834435</v>
      </c>
      <c r="AN1231" s="9"/>
      <c r="AO1231" s="9"/>
      <c r="AP1231" s="17">
        <v>227.84</v>
      </c>
      <c r="AQ1231" s="17">
        <v>8033</v>
      </c>
      <c r="AR1231" s="17">
        <v>0.93877551020408168</v>
      </c>
      <c r="AS1231" s="17">
        <v>4.8000000000000001E-2</v>
      </c>
      <c r="AT1231" s="17">
        <v>0.94230769230769229</v>
      </c>
      <c r="AU1231" s="12">
        <v>0.94782608695652171</v>
      </c>
      <c r="AV1231" s="12" t="s">
        <v>988</v>
      </c>
      <c r="AY1231" s="12">
        <v>53197169</v>
      </c>
      <c r="BA1231" s="12">
        <v>1</v>
      </c>
      <c r="BD1231" s="12">
        <v>0.73509933774834435</v>
      </c>
      <c r="BE1231" s="12">
        <v>0.93877551020408168</v>
      </c>
      <c r="BF1231" s="12">
        <v>0.94230769230769229</v>
      </c>
      <c r="BG1231" s="12">
        <v>0.94782608695652171</v>
      </c>
      <c r="BH1231" s="12">
        <v>1.4E-2</v>
      </c>
      <c r="BI1231" s="12">
        <v>4.8000000000000001E-2</v>
      </c>
      <c r="BJ1231" s="12">
        <v>0</v>
      </c>
      <c r="BK1231" s="12">
        <v>0.60399999999999998</v>
      </c>
      <c r="BL1231" s="12">
        <v>-172</v>
      </c>
      <c r="BM1231" s="12">
        <v>400</v>
      </c>
      <c r="BN1231" s="12">
        <v>-466</v>
      </c>
      <c r="BO1231" s="12">
        <v>72</v>
      </c>
      <c r="BP1231" s="12">
        <v>-422</v>
      </c>
      <c r="BQ1231" s="12">
        <v>-299</v>
      </c>
      <c r="BR1231" s="12">
        <v>265</v>
      </c>
      <c r="BS1231" s="12">
        <v>311</v>
      </c>
      <c r="BT1231" s="12">
        <v>0.26602042884743515</v>
      </c>
      <c r="BU1231" s="12">
        <v>0.59079692535883988</v>
      </c>
      <c r="BV1231" s="12">
        <v>0.65299844541677277</v>
      </c>
      <c r="BW1231" s="12">
        <v>0.61777511845247501</v>
      </c>
      <c r="BX1231" s="12">
        <v>0.51250087836679892</v>
      </c>
      <c r="BY1231" s="12">
        <v>1635.5</v>
      </c>
      <c r="BZ1231" s="12">
        <v>1</v>
      </c>
      <c r="CB1231" s="12">
        <v>4.4247787610619468E-2</v>
      </c>
      <c r="CC1231" s="12">
        <v>20040</v>
      </c>
      <c r="CD1231" s="12">
        <v>19980</v>
      </c>
      <c r="CE1231" s="12">
        <v>16.613245033112584</v>
      </c>
      <c r="CH1231" s="22">
        <v>42954</v>
      </c>
      <c r="CI1231">
        <v>156</v>
      </c>
      <c r="CJ1231">
        <v>179</v>
      </c>
      <c r="CK1231">
        <v>152</v>
      </c>
      <c r="CL1231">
        <v>170</v>
      </c>
      <c r="CM1231" s="22">
        <v>42955</v>
      </c>
      <c r="CN1231">
        <v>178</v>
      </c>
      <c r="CO1231">
        <v>185</v>
      </c>
      <c r="CP1231">
        <v>167</v>
      </c>
      <c r="CQ1231">
        <v>173</v>
      </c>
      <c r="CR1231" s="22">
        <v>42956</v>
      </c>
      <c r="CS1231">
        <v>182</v>
      </c>
      <c r="CT1231">
        <v>188</v>
      </c>
      <c r="CU1231">
        <v>158</v>
      </c>
      <c r="CV1231">
        <v>158</v>
      </c>
    </row>
    <row r="1232" spans="1:100">
      <c r="A1232" s="22">
        <v>42954</v>
      </c>
      <c r="B1232">
        <v>784</v>
      </c>
      <c r="C1232">
        <v>799</v>
      </c>
      <c r="D1232">
        <v>770</v>
      </c>
      <c r="E1232">
        <v>799</v>
      </c>
      <c r="F1232" s="23">
        <f t="shared" si="122"/>
        <v>1.913265306122458E-2</v>
      </c>
      <c r="G1232" s="22">
        <v>42955</v>
      </c>
      <c r="H1232">
        <v>788</v>
      </c>
      <c r="I1232">
        <v>788</v>
      </c>
      <c r="J1232">
        <v>741</v>
      </c>
      <c r="K1232">
        <v>744</v>
      </c>
      <c r="L1232" s="22">
        <v>42956</v>
      </c>
      <c r="M1232">
        <v>741</v>
      </c>
      <c r="N1232" s="4">
        <v>42955</v>
      </c>
      <c r="O1232" s="3" t="s">
        <v>15</v>
      </c>
      <c r="P1232" s="3">
        <v>7703</v>
      </c>
      <c r="Q1232" s="3" t="s">
        <v>560</v>
      </c>
      <c r="R1232" s="3" t="s">
        <v>17</v>
      </c>
      <c r="S1232" s="3">
        <v>0.05</v>
      </c>
      <c r="T1232" s="3">
        <v>2</v>
      </c>
      <c r="U1232" s="3">
        <v>0</v>
      </c>
      <c r="V1232" s="3">
        <v>700</v>
      </c>
      <c r="W1232">
        <v>788</v>
      </c>
      <c r="X1232" s="4">
        <v>42956</v>
      </c>
      <c r="Y1232">
        <v>744</v>
      </c>
      <c r="Z1232" s="10">
        <f t="shared" si="121"/>
        <v>-30800</v>
      </c>
      <c r="AA1232" s="10">
        <f t="shared" si="120"/>
        <v>30800</v>
      </c>
      <c r="AB1232" t="str">
        <f t="shared" si="123"/>
        <v/>
      </c>
      <c r="AC1232">
        <f t="shared" si="118"/>
        <v>-1044070</v>
      </c>
      <c r="AD1232">
        <f t="shared" si="119"/>
        <v>6.5243179122182693E-2</v>
      </c>
      <c r="AE1232" s="15">
        <v>42956</v>
      </c>
      <c r="AF1232" s="9">
        <v>1.1592006630209983E-3</v>
      </c>
      <c r="AG1232" s="12" t="s">
        <v>954</v>
      </c>
      <c r="AH1232" s="20">
        <v>42954.998611111114</v>
      </c>
      <c r="AI1232" s="12">
        <v>843</v>
      </c>
      <c r="AJ1232" s="12">
        <v>44</v>
      </c>
      <c r="AK1232" s="12">
        <v>5.5100000000000003E-2</v>
      </c>
      <c r="AL1232" s="17">
        <v>34300</v>
      </c>
      <c r="AM1232" s="17">
        <v>7.1530758226037203E-2</v>
      </c>
      <c r="AN1232" s="9"/>
      <c r="AO1232" s="9"/>
      <c r="AP1232" s="17">
        <v>0</v>
      </c>
      <c r="AQ1232" s="17">
        <v>16041</v>
      </c>
      <c r="AR1232" s="17">
        <v>0.33720930232558138</v>
      </c>
      <c r="AS1232" s="17">
        <v>0.125</v>
      </c>
      <c r="AT1232" s="17">
        <v>0.70618556701030932</v>
      </c>
      <c r="AU1232" s="12">
        <v>0.28685258964143429</v>
      </c>
      <c r="AV1232" s="12">
        <v>2.15</v>
      </c>
      <c r="AY1232" s="12">
        <v>22948003</v>
      </c>
      <c r="BA1232" s="12">
        <v>0.53389830508474578</v>
      </c>
      <c r="BD1232" s="12">
        <v>7.1530758226037203E-2</v>
      </c>
      <c r="BE1232" s="12">
        <v>0.33720930232558138</v>
      </c>
      <c r="BF1232" s="12">
        <v>0.70618556701030932</v>
      </c>
      <c r="BG1232" s="12">
        <v>0.28685258964143429</v>
      </c>
      <c r="BH1232" s="12">
        <v>0.16900000000000001</v>
      </c>
      <c r="BI1232" s="12">
        <v>0.125</v>
      </c>
      <c r="BJ1232" s="12">
        <v>3.2000000000000001E-2</v>
      </c>
      <c r="BK1232" s="12">
        <v>0.45600000000000002</v>
      </c>
      <c r="BL1232" s="12">
        <v>3312</v>
      </c>
      <c r="BM1232" s="12">
        <v>-4217</v>
      </c>
      <c r="BN1232" s="12">
        <v>-368</v>
      </c>
      <c r="BO1232" s="12">
        <v>9135</v>
      </c>
      <c r="BP1232" s="12">
        <v>5387</v>
      </c>
      <c r="BQ1232" s="12">
        <v>-3111</v>
      </c>
      <c r="BR1232" s="12">
        <v>-366</v>
      </c>
      <c r="BS1232" s="12">
        <v>10005</v>
      </c>
      <c r="BT1232" s="12">
        <v>0.2717333039037802</v>
      </c>
      <c r="BU1232" s="12">
        <v>0.62782032375623265</v>
      </c>
      <c r="BV1232" s="12">
        <v>0.70619443893539247</v>
      </c>
      <c r="BW1232" s="12">
        <v>0.67346762708985486</v>
      </c>
      <c r="BX1232" s="12">
        <v>0.5441121486360182</v>
      </c>
      <c r="BY1232" s="12">
        <v>1635.5</v>
      </c>
      <c r="BZ1232" s="12">
        <v>0.53389830508474578</v>
      </c>
      <c r="CB1232" s="12">
        <v>4.4247787610619468E-2</v>
      </c>
      <c r="CC1232" s="12">
        <v>20040</v>
      </c>
      <c r="CD1232" s="12">
        <v>19980</v>
      </c>
      <c r="CE1232" s="12">
        <v>1.6165951359084407</v>
      </c>
      <c r="CH1232" s="22">
        <v>42954</v>
      </c>
      <c r="CI1232">
        <v>784</v>
      </c>
      <c r="CJ1232">
        <v>799</v>
      </c>
      <c r="CK1232">
        <v>770</v>
      </c>
      <c r="CL1232">
        <v>799</v>
      </c>
      <c r="CM1232" s="22">
        <v>42955</v>
      </c>
      <c r="CN1232">
        <v>788</v>
      </c>
      <c r="CO1232">
        <v>788</v>
      </c>
      <c r="CP1232">
        <v>741</v>
      </c>
      <c r="CQ1232">
        <v>744</v>
      </c>
      <c r="CR1232" s="22">
        <v>42956</v>
      </c>
      <c r="CS1232">
        <v>741</v>
      </c>
      <c r="CT1232">
        <v>750</v>
      </c>
      <c r="CU1232">
        <v>723</v>
      </c>
      <c r="CV1232">
        <v>749</v>
      </c>
    </row>
    <row r="1233" spans="1:100">
      <c r="A1233" s="22">
        <v>42954</v>
      </c>
      <c r="B1233">
        <v>355</v>
      </c>
      <c r="C1233">
        <v>370</v>
      </c>
      <c r="D1233">
        <v>339</v>
      </c>
      <c r="E1233">
        <v>349</v>
      </c>
      <c r="F1233" s="23">
        <f t="shared" si="122"/>
        <v>-1.6901408450704203E-2</v>
      </c>
      <c r="G1233" s="22">
        <v>42955</v>
      </c>
      <c r="H1233">
        <v>370</v>
      </c>
      <c r="I1233">
        <v>429</v>
      </c>
      <c r="J1233">
        <v>364</v>
      </c>
      <c r="K1233">
        <v>429</v>
      </c>
      <c r="L1233" s="22">
        <v>42956</v>
      </c>
      <c r="M1233">
        <v>433</v>
      </c>
      <c r="N1233" s="4">
        <v>42955</v>
      </c>
      <c r="O1233" s="3" t="s">
        <v>15</v>
      </c>
      <c r="P1233" s="3">
        <v>8029</v>
      </c>
      <c r="Q1233" s="3" t="s">
        <v>183</v>
      </c>
      <c r="R1233" s="3" t="s">
        <v>17</v>
      </c>
      <c r="S1233" s="3">
        <v>0.05</v>
      </c>
      <c r="T1233" s="3">
        <v>1</v>
      </c>
      <c r="U1233" s="3">
        <v>0</v>
      </c>
      <c r="V1233" s="3">
        <v>2000</v>
      </c>
      <c r="W1233">
        <v>370</v>
      </c>
      <c r="X1233" s="4">
        <v>42956</v>
      </c>
      <c r="Y1233">
        <v>429</v>
      </c>
      <c r="Z1233" s="10">
        <f t="shared" si="121"/>
        <v>118000</v>
      </c>
      <c r="AA1233" s="10">
        <f t="shared" si="120"/>
        <v>118000</v>
      </c>
      <c r="AB1233">
        <f t="shared" si="123"/>
        <v>118000</v>
      </c>
      <c r="AC1233">
        <f t="shared" si="118"/>
        <v>-926070</v>
      </c>
      <c r="AD1233">
        <f t="shared" si="119"/>
        <v>1.3698630136986356E-2</v>
      </c>
      <c r="AE1233" s="15">
        <v>42956</v>
      </c>
      <c r="AF1233" s="9">
        <v>1.1592006630209983E-3</v>
      </c>
      <c r="AG1233" s="12" t="s">
        <v>962</v>
      </c>
      <c r="AH1233" s="20">
        <v>42954.995138888888</v>
      </c>
      <c r="AI1233" s="12">
        <v>365</v>
      </c>
      <c r="AJ1233" s="12">
        <v>16</v>
      </c>
      <c r="AK1233" s="12">
        <v>4.58E-2</v>
      </c>
      <c r="AL1233" s="17">
        <v>34000</v>
      </c>
      <c r="AM1233" s="17">
        <v>0.44897959183673469</v>
      </c>
      <c r="AN1233" s="9"/>
      <c r="AO1233" s="9"/>
      <c r="AP1233" s="17">
        <v>3.63</v>
      </c>
      <c r="AQ1233" s="17">
        <v>13115</v>
      </c>
      <c r="AR1233" s="17">
        <v>1</v>
      </c>
      <c r="AS1233" s="17">
        <v>0.43099999999999999</v>
      </c>
      <c r="AT1233" s="17">
        <v>1</v>
      </c>
      <c r="AU1233" s="12">
        <v>1</v>
      </c>
      <c r="AV1233" s="12">
        <v>1.46</v>
      </c>
      <c r="AY1233" s="12">
        <v>38237067</v>
      </c>
      <c r="BA1233" s="12">
        <v>1</v>
      </c>
      <c r="BD1233" s="12">
        <v>0.44897959183673469</v>
      </c>
      <c r="BE1233" s="12">
        <v>1</v>
      </c>
      <c r="BF1233" s="12">
        <v>1</v>
      </c>
      <c r="BG1233" s="12">
        <v>1</v>
      </c>
      <c r="BH1233" s="12">
        <v>6.4000000000000001E-2</v>
      </c>
      <c r="BI1233" s="12">
        <v>0.43099999999999999</v>
      </c>
      <c r="BJ1233" s="12">
        <v>0.124</v>
      </c>
      <c r="BK1233" s="12">
        <v>0.3</v>
      </c>
      <c r="BL1233" s="12">
        <v>-26</v>
      </c>
      <c r="BM1233" s="12">
        <v>-1221</v>
      </c>
      <c r="BN1233" s="12">
        <v>-343</v>
      </c>
      <c r="BO1233" s="12">
        <v>2856</v>
      </c>
      <c r="BP1233" s="12">
        <v>1850</v>
      </c>
      <c r="BQ1233" s="12">
        <v>-1074</v>
      </c>
      <c r="BR1233" s="12">
        <v>1317</v>
      </c>
      <c r="BS1233" s="12">
        <v>4071</v>
      </c>
      <c r="BT1233" s="12">
        <v>0.19540603831036207</v>
      </c>
      <c r="BU1233" s="12">
        <v>0.66424094093424546</v>
      </c>
      <c r="BV1233" s="12">
        <v>0.74507315200003688</v>
      </c>
      <c r="BW1233" s="12">
        <v>0.70876812513770393</v>
      </c>
      <c r="BX1233" s="12">
        <v>0.5946931744760463</v>
      </c>
      <c r="BY1233" s="12">
        <v>1635.5</v>
      </c>
      <c r="BZ1233" s="12">
        <v>1</v>
      </c>
      <c r="CB1233" s="12">
        <v>4.4247787610619468E-2</v>
      </c>
      <c r="CC1233" s="12">
        <v>20040</v>
      </c>
      <c r="CD1233" s="12">
        <v>19980</v>
      </c>
      <c r="CE1233" s="12">
        <v>10.146938775510204</v>
      </c>
      <c r="CH1233" s="22">
        <v>42954</v>
      </c>
      <c r="CI1233">
        <v>355</v>
      </c>
      <c r="CJ1233">
        <v>370</v>
      </c>
      <c r="CK1233">
        <v>339</v>
      </c>
      <c r="CL1233">
        <v>349</v>
      </c>
      <c r="CM1233" s="22">
        <v>42955</v>
      </c>
      <c r="CN1233">
        <v>370</v>
      </c>
      <c r="CO1233">
        <v>429</v>
      </c>
      <c r="CP1233">
        <v>364</v>
      </c>
      <c r="CQ1233">
        <v>429</v>
      </c>
      <c r="CR1233" s="22">
        <v>42956</v>
      </c>
      <c r="CS1233">
        <v>433</v>
      </c>
      <c r="CT1233">
        <v>439</v>
      </c>
      <c r="CU1233">
        <v>408</v>
      </c>
      <c r="CV1233">
        <v>415</v>
      </c>
    </row>
    <row r="1234" spans="1:100">
      <c r="A1234" s="22">
        <v>42954</v>
      </c>
      <c r="B1234">
        <v>1458</v>
      </c>
      <c r="C1234">
        <v>1470</v>
      </c>
      <c r="D1234">
        <v>1450</v>
      </c>
      <c r="E1234">
        <v>1459</v>
      </c>
      <c r="F1234" s="23">
        <f t="shared" si="122"/>
        <v>6.8587105624140499E-4</v>
      </c>
      <c r="G1234" s="22">
        <v>42955</v>
      </c>
      <c r="H1234">
        <v>1311</v>
      </c>
      <c r="I1234">
        <v>1393</v>
      </c>
      <c r="J1234">
        <v>1310</v>
      </c>
      <c r="K1234">
        <v>1357</v>
      </c>
      <c r="L1234" s="22">
        <v>42956</v>
      </c>
      <c r="M1234">
        <v>1358</v>
      </c>
      <c r="N1234" s="4">
        <v>42955</v>
      </c>
      <c r="O1234" s="3" t="s">
        <v>11</v>
      </c>
      <c r="P1234" s="3">
        <v>6547</v>
      </c>
      <c r="Q1234" s="3" t="s">
        <v>561</v>
      </c>
      <c r="R1234" s="3" t="s">
        <v>13</v>
      </c>
      <c r="S1234" s="3">
        <v>0.05</v>
      </c>
      <c r="T1234" s="3">
        <v>2</v>
      </c>
      <c r="U1234" s="3">
        <v>0</v>
      </c>
      <c r="V1234" s="3">
        <v>400</v>
      </c>
      <c r="W1234">
        <v>1311</v>
      </c>
      <c r="X1234" s="4">
        <v>42956</v>
      </c>
      <c r="Y1234">
        <v>1357</v>
      </c>
      <c r="Z1234" s="10">
        <f t="shared" si="121"/>
        <v>18400</v>
      </c>
      <c r="AA1234" s="10">
        <f t="shared" si="120"/>
        <v>18400</v>
      </c>
      <c r="AB1234" t="str">
        <f t="shared" si="123"/>
        <v/>
      </c>
      <c r="AC1234">
        <f t="shared" si="118"/>
        <v>-926070</v>
      </c>
      <c r="AD1234">
        <f t="shared" si="119"/>
        <v>2.6002971768202099E-2</v>
      </c>
      <c r="AE1234" s="15">
        <v>42956</v>
      </c>
      <c r="AF1234" s="9">
        <v>1.1592006630209983E-3</v>
      </c>
      <c r="AG1234" s="12" t="s">
        <v>954</v>
      </c>
      <c r="AH1234" s="20">
        <v>42954.994444444441</v>
      </c>
      <c r="AI1234" s="12">
        <v>1346</v>
      </c>
      <c r="AJ1234" s="12">
        <v>-113</v>
      </c>
      <c r="AK1234" s="12">
        <v>-7.7499999999999999E-2</v>
      </c>
      <c r="AL1234" s="17">
        <v>19000</v>
      </c>
      <c r="AM1234" s="17">
        <v>0.11768754301445286</v>
      </c>
      <c r="AN1234" s="9"/>
      <c r="AO1234" s="9"/>
      <c r="AP1234" s="17">
        <v>0</v>
      </c>
      <c r="AQ1234" s="17">
        <v>18395</v>
      </c>
      <c r="AR1234" s="17">
        <v>0.597444089456869</v>
      </c>
      <c r="AS1234" s="17">
        <v>0</v>
      </c>
      <c r="AT1234" s="17">
        <v>0.597444089456869</v>
      </c>
      <c r="AU1234" s="12">
        <v>0.597444089456869</v>
      </c>
      <c r="AV1234" s="12">
        <v>1.38</v>
      </c>
      <c r="AY1234" s="12">
        <v>12660000</v>
      </c>
      <c r="BA1234" s="12">
        <v>0</v>
      </c>
      <c r="BD1234" s="12">
        <v>0.11768754301445286</v>
      </c>
      <c r="BE1234" s="12">
        <v>0.597444089456869</v>
      </c>
      <c r="BF1234" s="12">
        <v>0.597444089456869</v>
      </c>
      <c r="BG1234" s="12">
        <v>0.597444089456869</v>
      </c>
      <c r="BH1234" s="12">
        <v>0</v>
      </c>
      <c r="BI1234" s="12">
        <v>0</v>
      </c>
      <c r="BJ1234" s="12">
        <v>0</v>
      </c>
      <c r="BK1234" s="12">
        <v>1</v>
      </c>
      <c r="BL1234" s="12">
        <v>1418</v>
      </c>
      <c r="BM1234" s="12">
        <v>-1184</v>
      </c>
      <c r="BN1234" s="12">
        <v>-1478</v>
      </c>
      <c r="BO1234" s="12">
        <v>2424</v>
      </c>
      <c r="BP1234" s="12">
        <v>2444</v>
      </c>
      <c r="BQ1234" s="12">
        <v>-735</v>
      </c>
      <c r="BR1234" s="12">
        <v>-1295</v>
      </c>
      <c r="BS1234" s="12">
        <v>3668</v>
      </c>
      <c r="BT1234" s="12">
        <v>0.2717333039037802</v>
      </c>
      <c r="BU1234" s="12">
        <v>0.62782032375623265</v>
      </c>
      <c r="BV1234" s="12">
        <v>0.70619443893539247</v>
      </c>
      <c r="BW1234" s="12">
        <v>0.67346762708985486</v>
      </c>
      <c r="BX1234" s="12">
        <v>0.5441121486360182</v>
      </c>
      <c r="BY1234" s="12">
        <v>1635.5</v>
      </c>
      <c r="BZ1234" s="12">
        <v>0</v>
      </c>
      <c r="CB1234" s="12">
        <v>4.4247787610619468E-2</v>
      </c>
      <c r="CC1234" s="12">
        <v>20040</v>
      </c>
      <c r="CD1234" s="12">
        <v>19980</v>
      </c>
      <c r="CE1234" s="12">
        <v>2.6597384721266346</v>
      </c>
      <c r="CH1234" s="22">
        <v>42954</v>
      </c>
      <c r="CI1234">
        <v>1458</v>
      </c>
      <c r="CJ1234">
        <v>1470</v>
      </c>
      <c r="CK1234">
        <v>1450</v>
      </c>
      <c r="CL1234">
        <v>1459</v>
      </c>
      <c r="CM1234" s="22">
        <v>42955</v>
      </c>
      <c r="CN1234">
        <v>1311</v>
      </c>
      <c r="CO1234">
        <v>1393</v>
      </c>
      <c r="CP1234">
        <v>1310</v>
      </c>
      <c r="CQ1234">
        <v>1357</v>
      </c>
      <c r="CR1234" s="22">
        <v>42956</v>
      </c>
      <c r="CS1234">
        <v>1358</v>
      </c>
      <c r="CT1234">
        <v>1373</v>
      </c>
      <c r="CU1234">
        <v>1331</v>
      </c>
      <c r="CV1234">
        <v>1360</v>
      </c>
    </row>
    <row r="1235" spans="1:100">
      <c r="A1235" s="22">
        <v>42954</v>
      </c>
      <c r="B1235">
        <v>84</v>
      </c>
      <c r="C1235">
        <v>84</v>
      </c>
      <c r="D1235">
        <v>70</v>
      </c>
      <c r="E1235">
        <v>70</v>
      </c>
      <c r="F1235" s="23">
        <f t="shared" si="122"/>
        <v>-0.16666666666666663</v>
      </c>
      <c r="G1235" s="22">
        <v>42955</v>
      </c>
      <c r="H1235">
        <v>83</v>
      </c>
      <c r="I1235">
        <v>94</v>
      </c>
      <c r="J1235">
        <v>81</v>
      </c>
      <c r="K1235">
        <v>85</v>
      </c>
      <c r="L1235" s="22">
        <v>42956</v>
      </c>
      <c r="M1235">
        <v>85</v>
      </c>
      <c r="N1235" s="4">
        <v>42955</v>
      </c>
      <c r="O1235" s="3" t="s">
        <v>15</v>
      </c>
      <c r="P1235" s="3">
        <v>2694</v>
      </c>
      <c r="Q1235" s="3" t="s">
        <v>562</v>
      </c>
      <c r="R1235" s="3" t="s">
        <v>17</v>
      </c>
      <c r="S1235" s="3">
        <v>0.05</v>
      </c>
      <c r="T1235" s="3">
        <v>1</v>
      </c>
      <c r="U1235" s="3">
        <v>0</v>
      </c>
      <c r="V1235" s="3">
        <v>7200</v>
      </c>
      <c r="W1235">
        <v>83</v>
      </c>
      <c r="X1235" s="4">
        <v>42956</v>
      </c>
      <c r="Y1235">
        <v>85</v>
      </c>
      <c r="Z1235" s="10">
        <f t="shared" si="121"/>
        <v>14400</v>
      </c>
      <c r="AA1235" s="10">
        <f t="shared" si="120"/>
        <v>14400</v>
      </c>
      <c r="AB1235">
        <f t="shared" si="123"/>
        <v>14400</v>
      </c>
      <c r="AC1235">
        <f t="shared" si="118"/>
        <v>-911670</v>
      </c>
      <c r="AD1235">
        <f t="shared" si="119"/>
        <v>2.4691358024691468E-2</v>
      </c>
      <c r="AE1235" s="15">
        <v>42956</v>
      </c>
      <c r="AF1235" s="9">
        <v>1.1592006630209983E-3</v>
      </c>
      <c r="AG1235" s="12" t="s">
        <v>960</v>
      </c>
      <c r="AH1235" s="20">
        <v>42954.963888888888</v>
      </c>
      <c r="AI1235" s="12">
        <v>81</v>
      </c>
      <c r="AJ1235" s="12">
        <v>11</v>
      </c>
      <c r="AK1235" s="12">
        <v>0.15709999999999999</v>
      </c>
      <c r="AL1235" s="17">
        <v>17600</v>
      </c>
      <c r="AM1235" s="17">
        <v>0.17857142857142858</v>
      </c>
      <c r="AN1235" s="9"/>
      <c r="AO1235" s="9"/>
      <c r="AP1235" s="17">
        <v>16.899999999999999</v>
      </c>
      <c r="AQ1235" s="17">
        <v>16552</v>
      </c>
      <c r="AR1235" s="17">
        <v>0.66666666666666663</v>
      </c>
      <c r="AS1235" s="17">
        <v>0.155</v>
      </c>
      <c r="AT1235" s="17">
        <v>0.75</v>
      </c>
      <c r="AU1235" s="12">
        <v>0.30769230769230771</v>
      </c>
      <c r="AV1235" s="12" t="s">
        <v>988</v>
      </c>
      <c r="AY1235" s="12">
        <v>197051738</v>
      </c>
      <c r="BA1235" s="12">
        <v>0.78947368421052633</v>
      </c>
      <c r="BD1235" s="12">
        <v>0.17857142857142858</v>
      </c>
      <c r="BE1235" s="12">
        <v>0.66666666666666663</v>
      </c>
      <c r="BF1235" s="12">
        <v>0.75</v>
      </c>
      <c r="BG1235" s="12">
        <v>0.30769230769230771</v>
      </c>
      <c r="BH1235" s="12">
        <v>0</v>
      </c>
      <c r="BI1235" s="12">
        <v>0.155</v>
      </c>
      <c r="BJ1235" s="12">
        <v>0</v>
      </c>
      <c r="BK1235" s="12">
        <v>0.65100000000000002</v>
      </c>
      <c r="BL1235" s="12">
        <v>775</v>
      </c>
      <c r="BM1235" s="12">
        <v>-98</v>
      </c>
      <c r="BN1235" s="12">
        <v>-1098</v>
      </c>
      <c r="BO1235" s="12">
        <v>1367</v>
      </c>
      <c r="BP1235" s="12">
        <v>1485</v>
      </c>
      <c r="BQ1235" s="12">
        <v>465</v>
      </c>
      <c r="BR1235" s="12">
        <v>-773</v>
      </c>
      <c r="BS1235" s="12">
        <v>1788</v>
      </c>
      <c r="BT1235" s="12">
        <v>0.26602042884743515</v>
      </c>
      <c r="BU1235" s="12">
        <v>0.59079692535883988</v>
      </c>
      <c r="BV1235" s="12">
        <v>0.65299844541677277</v>
      </c>
      <c r="BW1235" s="12">
        <v>0.61777511845247501</v>
      </c>
      <c r="BX1235" s="12">
        <v>0.51250087836679892</v>
      </c>
      <c r="BY1235" s="12">
        <v>1635.5</v>
      </c>
      <c r="BZ1235" s="12">
        <v>0.78947368421052633</v>
      </c>
      <c r="CB1235" s="12">
        <v>4.4247787610619468E-2</v>
      </c>
      <c r="CC1235" s="12">
        <v>20040</v>
      </c>
      <c r="CD1235" s="12">
        <v>19980</v>
      </c>
      <c r="CE1235" s="12">
        <v>4.0357142857142856</v>
      </c>
      <c r="CH1235" s="22">
        <v>42954</v>
      </c>
      <c r="CI1235">
        <v>84</v>
      </c>
      <c r="CJ1235">
        <v>84</v>
      </c>
      <c r="CK1235">
        <v>70</v>
      </c>
      <c r="CL1235">
        <v>70</v>
      </c>
      <c r="CM1235" s="22">
        <v>42955</v>
      </c>
      <c r="CN1235">
        <v>83</v>
      </c>
      <c r="CO1235">
        <v>94</v>
      </c>
      <c r="CP1235">
        <v>81</v>
      </c>
      <c r="CQ1235">
        <v>85</v>
      </c>
      <c r="CR1235" s="22">
        <v>42956</v>
      </c>
      <c r="CS1235">
        <v>85</v>
      </c>
      <c r="CT1235">
        <v>85</v>
      </c>
      <c r="CU1235">
        <v>80</v>
      </c>
      <c r="CV1235">
        <v>83</v>
      </c>
    </row>
    <row r="1236" spans="1:100">
      <c r="A1236" s="22">
        <v>42954</v>
      </c>
      <c r="B1236">
        <v>1024</v>
      </c>
      <c r="C1236">
        <v>1024</v>
      </c>
      <c r="D1236">
        <v>1024</v>
      </c>
      <c r="E1236">
        <v>1024</v>
      </c>
      <c r="F1236" s="23">
        <f t="shared" si="122"/>
        <v>0</v>
      </c>
      <c r="G1236" s="22">
        <v>42955</v>
      </c>
      <c r="H1236">
        <v>1066</v>
      </c>
      <c r="I1236">
        <v>1067</v>
      </c>
      <c r="J1236">
        <v>1065</v>
      </c>
      <c r="K1236">
        <v>1065</v>
      </c>
      <c r="L1236" s="22">
        <v>42956</v>
      </c>
      <c r="M1236">
        <v>1065</v>
      </c>
      <c r="N1236" s="4">
        <v>42955</v>
      </c>
      <c r="O1236" s="3" t="s">
        <v>15</v>
      </c>
      <c r="P1236" s="3">
        <v>8519</v>
      </c>
      <c r="Q1236" s="3" t="s">
        <v>563</v>
      </c>
      <c r="R1236" s="3" t="s">
        <v>17</v>
      </c>
      <c r="S1236" s="3">
        <v>0.05</v>
      </c>
      <c r="T1236" s="3">
        <v>1</v>
      </c>
      <c r="U1236" s="3">
        <v>0</v>
      </c>
      <c r="V1236" s="3">
        <v>500</v>
      </c>
      <c r="W1236">
        <v>1066</v>
      </c>
      <c r="X1236" s="4">
        <v>42956</v>
      </c>
      <c r="Y1236">
        <v>1065</v>
      </c>
      <c r="Z1236" s="10">
        <f t="shared" si="121"/>
        <v>-500</v>
      </c>
      <c r="AA1236" s="10">
        <f t="shared" si="120"/>
        <v>500</v>
      </c>
      <c r="AB1236">
        <f t="shared" si="123"/>
        <v>-500</v>
      </c>
      <c r="AC1236">
        <f t="shared" si="118"/>
        <v>-912170</v>
      </c>
      <c r="AD1236">
        <f t="shared" si="119"/>
        <v>3.1996988518727676E-3</v>
      </c>
      <c r="AE1236" s="15">
        <v>42956</v>
      </c>
      <c r="AF1236" s="9">
        <v>1.1592006630209983E-3</v>
      </c>
      <c r="AG1236" s="12" t="s">
        <v>962</v>
      </c>
      <c r="AH1236" s="20">
        <v>42954.998611111114</v>
      </c>
      <c r="AI1236" s="12">
        <v>1062.5999999999999</v>
      </c>
      <c r="AJ1236" s="12">
        <v>38.6</v>
      </c>
      <c r="AK1236" s="12">
        <v>3.7699999999999997E-2</v>
      </c>
      <c r="AL1236" s="17">
        <v>15500</v>
      </c>
      <c r="AM1236" s="17">
        <v>0.23340961098398169</v>
      </c>
      <c r="AN1236" s="9"/>
      <c r="AO1236" s="9"/>
      <c r="AP1236" s="17">
        <v>1.58</v>
      </c>
      <c r="AQ1236" s="17">
        <v>69329</v>
      </c>
      <c r="AR1236" s="17">
        <v>1</v>
      </c>
      <c r="AS1236" s="17">
        <v>5.6000000000000001E-2</v>
      </c>
      <c r="AT1236" s="17">
        <v>1</v>
      </c>
      <c r="AU1236" s="12">
        <v>1</v>
      </c>
      <c r="AV1236" s="12">
        <v>0</v>
      </c>
      <c r="AY1236" s="12">
        <v>79323844</v>
      </c>
      <c r="BA1236" s="12">
        <v>1</v>
      </c>
      <c r="BD1236" s="12">
        <v>0.23340961098398169</v>
      </c>
      <c r="BE1236" s="12">
        <v>1</v>
      </c>
      <c r="BF1236" s="12">
        <v>1</v>
      </c>
      <c r="BG1236" s="12">
        <v>1</v>
      </c>
      <c r="BH1236" s="12">
        <v>5.7000000000000002E-2</v>
      </c>
      <c r="BI1236" s="12">
        <v>5.6000000000000001E-2</v>
      </c>
      <c r="BJ1236" s="12">
        <v>1.9E-2</v>
      </c>
      <c r="BK1236" s="12">
        <v>0.85299999999999998</v>
      </c>
      <c r="BL1236" s="12">
        <v>170</v>
      </c>
      <c r="BM1236" s="12">
        <v>-18</v>
      </c>
      <c r="BN1236" s="12">
        <v>-163</v>
      </c>
      <c r="BO1236" s="12">
        <v>95</v>
      </c>
      <c r="BP1236" s="12">
        <v>131</v>
      </c>
      <c r="BQ1236" s="12">
        <v>-30</v>
      </c>
      <c r="BR1236" s="12">
        <v>-62</v>
      </c>
      <c r="BS1236" s="12">
        <v>113</v>
      </c>
      <c r="BT1236" s="12">
        <v>0.19540603831036207</v>
      </c>
      <c r="BU1236" s="12">
        <v>0.66424094093424546</v>
      </c>
      <c r="BV1236" s="12">
        <v>0.74507315200003688</v>
      </c>
      <c r="BW1236" s="12">
        <v>0.70876812513770393</v>
      </c>
      <c r="BX1236" s="12">
        <v>0.5946931744760463</v>
      </c>
      <c r="BY1236" s="12">
        <v>1635.5</v>
      </c>
      <c r="BZ1236" s="12">
        <v>1</v>
      </c>
      <c r="CB1236" s="12">
        <v>4.4247787610619468E-2</v>
      </c>
      <c r="CC1236" s="12">
        <v>20040</v>
      </c>
      <c r="CD1236" s="12">
        <v>19980</v>
      </c>
      <c r="CE1236" s="12">
        <v>5.2750572082379863</v>
      </c>
      <c r="CH1236" s="22">
        <v>42954</v>
      </c>
      <c r="CI1236">
        <v>1024</v>
      </c>
      <c r="CJ1236">
        <v>1024</v>
      </c>
      <c r="CK1236">
        <v>1024</v>
      </c>
      <c r="CL1236">
        <v>1024</v>
      </c>
      <c r="CM1236" s="22">
        <v>42955</v>
      </c>
      <c r="CN1236">
        <v>1066</v>
      </c>
      <c r="CO1236">
        <v>1067</v>
      </c>
      <c r="CP1236">
        <v>1065</v>
      </c>
      <c r="CQ1236">
        <v>1065</v>
      </c>
      <c r="CR1236" s="22">
        <v>42956</v>
      </c>
      <c r="CS1236">
        <v>1065</v>
      </c>
      <c r="CT1236">
        <v>1065</v>
      </c>
      <c r="CU1236">
        <v>1064</v>
      </c>
      <c r="CV1236">
        <v>1065</v>
      </c>
    </row>
    <row r="1237" spans="1:100">
      <c r="A1237" s="22">
        <v>42954</v>
      </c>
      <c r="B1237">
        <v>219</v>
      </c>
      <c r="C1237">
        <v>235</v>
      </c>
      <c r="D1237">
        <v>218</v>
      </c>
      <c r="E1237">
        <v>219</v>
      </c>
      <c r="F1237" s="23">
        <f t="shared" si="122"/>
        <v>0</v>
      </c>
      <c r="G1237" s="22">
        <v>42955</v>
      </c>
      <c r="H1237">
        <v>214</v>
      </c>
      <c r="I1237">
        <v>216</v>
      </c>
      <c r="J1237">
        <v>211</v>
      </c>
      <c r="K1237">
        <v>211</v>
      </c>
      <c r="L1237" s="22">
        <v>42956</v>
      </c>
      <c r="M1237">
        <v>212</v>
      </c>
      <c r="N1237" s="4">
        <v>42955</v>
      </c>
      <c r="O1237" s="3" t="s">
        <v>11</v>
      </c>
      <c r="P1237" s="3">
        <v>8226</v>
      </c>
      <c r="Q1237" s="3" t="s">
        <v>133</v>
      </c>
      <c r="R1237" s="3" t="s">
        <v>13</v>
      </c>
      <c r="S1237" s="3">
        <v>0.05</v>
      </c>
      <c r="T1237" s="3">
        <v>2</v>
      </c>
      <c r="U1237" s="3">
        <v>0</v>
      </c>
      <c r="V1237" s="3">
        <v>2300</v>
      </c>
      <c r="W1237">
        <v>214</v>
      </c>
      <c r="X1237" s="4">
        <v>42956</v>
      </c>
      <c r="Y1237">
        <v>211</v>
      </c>
      <c r="Z1237" s="10">
        <f t="shared" si="121"/>
        <v>-6900</v>
      </c>
      <c r="AA1237" s="10">
        <f t="shared" si="120"/>
        <v>6900</v>
      </c>
      <c r="AB1237" t="str">
        <f t="shared" si="123"/>
        <v/>
      </c>
      <c r="AC1237">
        <f t="shared" si="118"/>
        <v>-912170</v>
      </c>
      <c r="AD1237">
        <f t="shared" si="119"/>
        <v>3.3816425120772875E-2</v>
      </c>
      <c r="AE1237" s="15">
        <v>42956</v>
      </c>
      <c r="AF1237" s="9">
        <v>1.1592006630209983E-3</v>
      </c>
      <c r="AG1237" s="12" t="s">
        <v>954</v>
      </c>
      <c r="AH1237" s="20">
        <v>42954.98541666667</v>
      </c>
      <c r="AI1237" s="12">
        <v>207</v>
      </c>
      <c r="AJ1237" s="12">
        <v>-12</v>
      </c>
      <c r="AK1237" s="12">
        <v>-5.4800000000000001E-2</v>
      </c>
      <c r="AL1237" s="17">
        <v>15200</v>
      </c>
      <c r="AM1237" s="17">
        <v>0.1409090909090909</v>
      </c>
      <c r="AN1237" s="9"/>
      <c r="AO1237" s="9"/>
      <c r="AP1237" s="17">
        <v>0</v>
      </c>
      <c r="AQ1237" s="17">
        <v>3413</v>
      </c>
      <c r="AR1237" s="17">
        <v>0.31914893617021278</v>
      </c>
      <c r="AS1237" s="17">
        <v>0.47699999999999998</v>
      </c>
      <c r="AT1237" s="17">
        <v>0.5</v>
      </c>
      <c r="AU1237" s="12">
        <v>0.33766233766233766</v>
      </c>
      <c r="AV1237" s="12">
        <v>0.91</v>
      </c>
      <c r="AY1237" s="12">
        <v>15514721</v>
      </c>
      <c r="BA1237" s="12">
        <v>0</v>
      </c>
      <c r="BD1237" s="12">
        <v>0.1409090909090909</v>
      </c>
      <c r="BE1237" s="12">
        <v>0.31914893617021278</v>
      </c>
      <c r="BF1237" s="12">
        <v>0.5</v>
      </c>
      <c r="BG1237" s="12">
        <v>0.33766233766233766</v>
      </c>
      <c r="BH1237" s="12">
        <v>4.3999999999999997E-2</v>
      </c>
      <c r="BI1237" s="12">
        <v>0.47699999999999998</v>
      </c>
      <c r="BJ1237" s="12">
        <v>0</v>
      </c>
      <c r="BK1237" s="12">
        <v>0.34799999999999998</v>
      </c>
      <c r="BL1237" s="12">
        <v>1155</v>
      </c>
      <c r="BM1237" s="12">
        <v>452</v>
      </c>
      <c r="BN1237" s="12">
        <v>-547</v>
      </c>
      <c r="BO1237" s="12">
        <v>3586</v>
      </c>
      <c r="BP1237" s="12">
        <v>-82</v>
      </c>
      <c r="BQ1237" s="12">
        <v>75</v>
      </c>
      <c r="BR1237" s="12">
        <v>-50</v>
      </c>
      <c r="BS1237" s="12">
        <v>2509</v>
      </c>
      <c r="BT1237" s="12">
        <v>0.2717333039037802</v>
      </c>
      <c r="BU1237" s="12">
        <v>0.62782032375623265</v>
      </c>
      <c r="BV1237" s="12">
        <v>0.70619443893539247</v>
      </c>
      <c r="BW1237" s="12">
        <v>0.67346762708985486</v>
      </c>
      <c r="BX1237" s="12">
        <v>0.5441121486360182</v>
      </c>
      <c r="BY1237" s="12">
        <v>1635.5</v>
      </c>
      <c r="BZ1237" s="12">
        <v>0</v>
      </c>
      <c r="CB1237" s="12">
        <v>4.4247787610619468E-2</v>
      </c>
      <c r="CC1237" s="12">
        <v>20040</v>
      </c>
      <c r="CD1237" s="12">
        <v>19980</v>
      </c>
      <c r="CE1237" s="12">
        <v>3.1845454545454546</v>
      </c>
      <c r="CH1237" s="22">
        <v>42954</v>
      </c>
      <c r="CI1237">
        <v>219</v>
      </c>
      <c r="CJ1237">
        <v>235</v>
      </c>
      <c r="CK1237">
        <v>218</v>
      </c>
      <c r="CL1237">
        <v>219</v>
      </c>
      <c r="CM1237" s="22">
        <v>42955</v>
      </c>
      <c r="CN1237">
        <v>214</v>
      </c>
      <c r="CO1237">
        <v>216</v>
      </c>
      <c r="CP1237">
        <v>211</v>
      </c>
      <c r="CQ1237">
        <v>211</v>
      </c>
      <c r="CR1237" s="22">
        <v>42956</v>
      </c>
      <c r="CS1237">
        <v>212</v>
      </c>
      <c r="CT1237">
        <v>215</v>
      </c>
      <c r="CU1237">
        <v>208</v>
      </c>
      <c r="CV1237">
        <v>210</v>
      </c>
    </row>
    <row r="1238" spans="1:100">
      <c r="A1238" s="22">
        <v>42954</v>
      </c>
      <c r="B1238">
        <v>290</v>
      </c>
      <c r="C1238">
        <v>293</v>
      </c>
      <c r="D1238">
        <v>280</v>
      </c>
      <c r="E1238">
        <v>284</v>
      </c>
      <c r="F1238" s="23">
        <f t="shared" si="122"/>
        <v>-2.0689655172413834E-2</v>
      </c>
      <c r="G1238" s="22">
        <v>42955</v>
      </c>
      <c r="H1238">
        <v>290</v>
      </c>
      <c r="I1238">
        <v>290</v>
      </c>
      <c r="J1238">
        <v>280</v>
      </c>
      <c r="K1238">
        <v>287</v>
      </c>
      <c r="L1238" s="22">
        <v>42956</v>
      </c>
      <c r="M1238">
        <v>284</v>
      </c>
      <c r="N1238" s="4">
        <v>42955</v>
      </c>
      <c r="O1238" s="3" t="s">
        <v>15</v>
      </c>
      <c r="P1238" s="3">
        <v>7612</v>
      </c>
      <c r="Q1238" s="3" t="s">
        <v>439</v>
      </c>
      <c r="R1238" s="3" t="s">
        <v>17</v>
      </c>
      <c r="S1238" s="3">
        <v>0.05</v>
      </c>
      <c r="T1238" s="3">
        <v>2</v>
      </c>
      <c r="U1238" s="3">
        <v>0</v>
      </c>
      <c r="V1238" s="3">
        <v>2000</v>
      </c>
      <c r="W1238">
        <v>290</v>
      </c>
      <c r="X1238" s="4">
        <v>42956</v>
      </c>
      <c r="Y1238">
        <v>287</v>
      </c>
      <c r="Z1238" s="10">
        <f t="shared" si="121"/>
        <v>-6000</v>
      </c>
      <c r="AA1238" s="10">
        <f t="shared" si="120"/>
        <v>6000</v>
      </c>
      <c r="AB1238" t="str">
        <f t="shared" si="123"/>
        <v/>
      </c>
      <c r="AC1238">
        <f t="shared" ref="AC1238:AC1301" si="124">SUM(AB1238,AC1237)</f>
        <v>-912170</v>
      </c>
      <c r="AD1238">
        <f t="shared" ref="AD1238:AD1301" si="125">ABS(W1238/AI1238-1)</f>
        <v>3.3333333333333326E-2</v>
      </c>
      <c r="AE1238" s="15">
        <v>42956</v>
      </c>
      <c r="AF1238" s="9">
        <v>1.1592006630209983E-3</v>
      </c>
      <c r="AG1238" s="12" t="s">
        <v>960</v>
      </c>
      <c r="AH1238" s="20">
        <v>42954.98333333333</v>
      </c>
      <c r="AI1238" s="12">
        <v>300</v>
      </c>
      <c r="AJ1238" s="12">
        <v>16</v>
      </c>
      <c r="AK1238" s="12">
        <v>5.6300000000000003E-2</v>
      </c>
      <c r="AL1238" s="17">
        <v>14000</v>
      </c>
      <c r="AM1238" s="17">
        <v>0.67132867132867136</v>
      </c>
      <c r="AN1238" s="9"/>
      <c r="AO1238" s="9"/>
      <c r="AP1238" s="17">
        <v>0</v>
      </c>
      <c r="AQ1238" s="17">
        <v>17194</v>
      </c>
      <c r="AR1238" s="17">
        <v>0.69230769230769229</v>
      </c>
      <c r="AS1238" s="17">
        <v>0.48199999999999998</v>
      </c>
      <c r="AT1238" s="17">
        <v>0.81679389312977102</v>
      </c>
      <c r="AU1238" s="12">
        <v>0.84262295081967209</v>
      </c>
      <c r="AV1238" s="12">
        <v>0</v>
      </c>
      <c r="AY1238" s="12">
        <v>60118220</v>
      </c>
      <c r="BA1238" s="12">
        <v>0.47169811320754718</v>
      </c>
      <c r="BD1238" s="12">
        <v>0.67132867132867136</v>
      </c>
      <c r="BE1238" s="12">
        <v>0.69230769230769229</v>
      </c>
      <c r="BF1238" s="12">
        <v>0.81679389312977102</v>
      </c>
      <c r="BG1238" s="12">
        <v>0.84262295081967209</v>
      </c>
      <c r="BH1238" s="12">
        <v>5.0999999999999997E-2</v>
      </c>
      <c r="BI1238" s="12">
        <v>0.48199999999999998</v>
      </c>
      <c r="BJ1238" s="12">
        <v>0</v>
      </c>
      <c r="BK1238" s="12">
        <v>0.22</v>
      </c>
      <c r="BL1238" s="12">
        <v>-398</v>
      </c>
      <c r="BM1238" s="12">
        <v>-51</v>
      </c>
      <c r="BN1238" s="12">
        <v>0</v>
      </c>
      <c r="BO1238" s="12">
        <v>389</v>
      </c>
      <c r="BP1238" s="12">
        <v>8</v>
      </c>
      <c r="BQ1238" s="12">
        <v>-43</v>
      </c>
      <c r="BR1238" s="12">
        <v>0</v>
      </c>
      <c r="BS1238" s="12">
        <v>839</v>
      </c>
      <c r="BT1238" s="12">
        <v>0.26602042884743515</v>
      </c>
      <c r="BU1238" s="12">
        <v>0.59079692535883988</v>
      </c>
      <c r="BV1238" s="12">
        <v>0.65299844541677277</v>
      </c>
      <c r="BW1238" s="12">
        <v>0.61777511845247501</v>
      </c>
      <c r="BX1238" s="12">
        <v>0.51250087836679892</v>
      </c>
      <c r="BY1238" s="12">
        <v>1635.5</v>
      </c>
      <c r="BZ1238" s="12">
        <v>0.47169811320754718</v>
      </c>
      <c r="CB1238" s="12">
        <v>4.4247787610619468E-2</v>
      </c>
      <c r="CC1238" s="12">
        <v>20040</v>
      </c>
      <c r="CD1238" s="12">
        <v>19980</v>
      </c>
      <c r="CE1238" s="12">
        <v>15.172027972027973</v>
      </c>
      <c r="CH1238" s="22">
        <v>42954</v>
      </c>
      <c r="CI1238">
        <v>290</v>
      </c>
      <c r="CJ1238">
        <v>293</v>
      </c>
      <c r="CK1238">
        <v>280</v>
      </c>
      <c r="CL1238">
        <v>284</v>
      </c>
      <c r="CM1238" s="22">
        <v>42955</v>
      </c>
      <c r="CN1238">
        <v>290</v>
      </c>
      <c r="CO1238">
        <v>290</v>
      </c>
      <c r="CP1238">
        <v>280</v>
      </c>
      <c r="CQ1238">
        <v>287</v>
      </c>
      <c r="CR1238" s="22">
        <v>42956</v>
      </c>
      <c r="CS1238">
        <v>284</v>
      </c>
      <c r="CT1238">
        <v>286</v>
      </c>
      <c r="CU1238">
        <v>270</v>
      </c>
      <c r="CV1238">
        <v>283</v>
      </c>
    </row>
    <row r="1239" spans="1:100">
      <c r="A1239" s="22">
        <v>42954</v>
      </c>
      <c r="B1239">
        <v>648</v>
      </c>
      <c r="C1239">
        <v>648</v>
      </c>
      <c r="D1239">
        <v>631</v>
      </c>
      <c r="E1239">
        <v>639</v>
      </c>
      <c r="F1239" s="23">
        <f t="shared" si="122"/>
        <v>-1.388888888888884E-2</v>
      </c>
      <c r="G1239" s="22">
        <v>42955</v>
      </c>
      <c r="H1239">
        <v>739</v>
      </c>
      <c r="I1239">
        <v>739</v>
      </c>
      <c r="J1239">
        <v>715</v>
      </c>
      <c r="K1239">
        <v>739</v>
      </c>
      <c r="L1239" s="22">
        <v>42956</v>
      </c>
      <c r="M1239">
        <v>889</v>
      </c>
      <c r="N1239" s="4">
        <v>42955</v>
      </c>
      <c r="O1239" s="3" t="s">
        <v>15</v>
      </c>
      <c r="P1239" s="3">
        <v>6177</v>
      </c>
      <c r="Q1239" s="3" t="s">
        <v>564</v>
      </c>
      <c r="R1239" s="3" t="s">
        <v>17</v>
      </c>
      <c r="S1239" s="3">
        <v>0.05</v>
      </c>
      <c r="T1239" s="3">
        <v>2</v>
      </c>
      <c r="U1239" s="3">
        <v>0</v>
      </c>
      <c r="V1239" s="3">
        <v>800</v>
      </c>
      <c r="W1239">
        <v>739</v>
      </c>
      <c r="X1239" s="4">
        <v>42956</v>
      </c>
      <c r="Y1239">
        <v>739</v>
      </c>
      <c r="Z1239" s="10">
        <f t="shared" si="121"/>
        <v>0</v>
      </c>
      <c r="AA1239" s="10">
        <f t="shared" si="120"/>
        <v>0</v>
      </c>
      <c r="AB1239" t="str">
        <f t="shared" si="123"/>
        <v/>
      </c>
      <c r="AC1239">
        <f t="shared" si="124"/>
        <v>-912170</v>
      </c>
      <c r="AD1239">
        <f t="shared" si="125"/>
        <v>6.3309352517985529E-2</v>
      </c>
      <c r="AE1239" s="15">
        <v>42956</v>
      </c>
      <c r="AF1239" s="9">
        <v>1.1592006630209983E-3</v>
      </c>
      <c r="AG1239" s="12" t="s">
        <v>957</v>
      </c>
      <c r="AH1239" s="20">
        <v>42954.998611111114</v>
      </c>
      <c r="AI1239" s="12">
        <v>695</v>
      </c>
      <c r="AJ1239" s="12">
        <v>56</v>
      </c>
      <c r="AK1239" s="12">
        <v>8.7599999999999997E-2</v>
      </c>
      <c r="AL1239" s="17">
        <v>13300</v>
      </c>
      <c r="AM1239" s="17">
        <v>0.23101265822784811</v>
      </c>
      <c r="AN1239" s="9"/>
      <c r="AO1239" s="9"/>
      <c r="AP1239" s="17">
        <v>471.09</v>
      </c>
      <c r="AQ1239" s="17">
        <v>4296</v>
      </c>
      <c r="AR1239" s="17">
        <v>0.11869436201780416</v>
      </c>
      <c r="AS1239" s="17">
        <v>0.20300000000000001</v>
      </c>
      <c r="AT1239" s="17">
        <v>5.2770448548812667E-2</v>
      </c>
      <c r="AU1239" s="12">
        <v>9.6315916205152903E-3</v>
      </c>
      <c r="AV1239" s="12">
        <v>0</v>
      </c>
      <c r="AY1239" s="12">
        <v>6798000</v>
      </c>
      <c r="BA1239" s="12">
        <v>1</v>
      </c>
      <c r="BD1239" s="12">
        <v>0.23101265822784811</v>
      </c>
      <c r="BE1239" s="12">
        <v>0.11869436201780416</v>
      </c>
      <c r="BF1239" s="12">
        <v>5.2770448548812667E-2</v>
      </c>
      <c r="BG1239" s="12">
        <v>9.6315916205152903E-3</v>
      </c>
      <c r="BH1239" s="12">
        <v>0.16500000000000001</v>
      </c>
      <c r="BI1239" s="12">
        <v>0.20300000000000001</v>
      </c>
      <c r="BJ1239" s="12">
        <v>0</v>
      </c>
      <c r="BK1239" s="12">
        <v>0.71499999999999997</v>
      </c>
      <c r="BL1239" s="12">
        <v>662</v>
      </c>
      <c r="BM1239" s="12">
        <v>-34</v>
      </c>
      <c r="BN1239" s="12">
        <v>637</v>
      </c>
      <c r="BO1239" s="12">
        <v>1960</v>
      </c>
      <c r="BP1239" s="12">
        <v>358</v>
      </c>
      <c r="BQ1239" s="12">
        <v>-145</v>
      </c>
      <c r="BR1239" s="12">
        <v>138</v>
      </c>
      <c r="BS1239" s="12">
        <v>694</v>
      </c>
      <c r="BT1239" s="12">
        <v>0.39947939482164857</v>
      </c>
      <c r="BU1239" s="12">
        <v>0.42007120254259234</v>
      </c>
      <c r="BV1239" s="12">
        <v>0.47434210853178682</v>
      </c>
      <c r="BW1239" s="12">
        <v>0.45361049950945265</v>
      </c>
      <c r="BX1239" s="12">
        <v>0.30697932913278975</v>
      </c>
      <c r="BY1239" s="12">
        <v>1635.5</v>
      </c>
      <c r="BZ1239" s="12">
        <v>1</v>
      </c>
      <c r="CB1239" s="12">
        <v>4.4247787610619468E-2</v>
      </c>
      <c r="CC1239" s="12">
        <v>20040</v>
      </c>
      <c r="CD1239" s="12">
        <v>19980</v>
      </c>
      <c r="CE1239" s="12">
        <v>5.2208860759493678</v>
      </c>
      <c r="CH1239" s="22">
        <v>42954</v>
      </c>
      <c r="CI1239">
        <v>648</v>
      </c>
      <c r="CJ1239">
        <v>648</v>
      </c>
      <c r="CK1239">
        <v>631</v>
      </c>
      <c r="CL1239">
        <v>639</v>
      </c>
      <c r="CM1239" s="22">
        <v>42955</v>
      </c>
      <c r="CN1239">
        <v>739</v>
      </c>
      <c r="CO1239">
        <v>739</v>
      </c>
      <c r="CP1239">
        <v>715</v>
      </c>
      <c r="CQ1239">
        <v>739</v>
      </c>
      <c r="CR1239" s="22">
        <v>42956</v>
      </c>
      <c r="CS1239">
        <v>889</v>
      </c>
      <c r="CT1239">
        <v>889</v>
      </c>
      <c r="CU1239">
        <v>870</v>
      </c>
      <c r="CV1239">
        <v>889</v>
      </c>
    </row>
    <row r="1240" spans="1:100">
      <c r="A1240" s="22">
        <v>42954</v>
      </c>
      <c r="B1240">
        <v>643</v>
      </c>
      <c r="C1240">
        <v>656</v>
      </c>
      <c r="D1240">
        <v>630</v>
      </c>
      <c r="E1240">
        <v>652</v>
      </c>
      <c r="F1240" s="23">
        <f t="shared" si="122"/>
        <v>1.3996889580093264E-2</v>
      </c>
      <c r="G1240" s="22">
        <v>42955</v>
      </c>
      <c r="H1240">
        <v>698</v>
      </c>
      <c r="I1240">
        <v>710</v>
      </c>
      <c r="J1240">
        <v>676</v>
      </c>
      <c r="K1240">
        <v>697</v>
      </c>
      <c r="L1240" s="22">
        <v>42956</v>
      </c>
      <c r="M1240">
        <v>692</v>
      </c>
      <c r="N1240" s="4">
        <v>42955</v>
      </c>
      <c r="O1240" s="3" t="s">
        <v>15</v>
      </c>
      <c r="P1240" s="3">
        <v>6899</v>
      </c>
      <c r="Q1240" s="3" t="s">
        <v>207</v>
      </c>
      <c r="R1240" s="3" t="s">
        <v>17</v>
      </c>
      <c r="S1240" s="3">
        <v>0.05</v>
      </c>
      <c r="T1240" s="3">
        <v>2</v>
      </c>
      <c r="U1240" s="3">
        <v>0</v>
      </c>
      <c r="V1240" s="3">
        <v>1000</v>
      </c>
      <c r="W1240">
        <v>698</v>
      </c>
      <c r="X1240" s="4">
        <v>42956</v>
      </c>
      <c r="Y1240">
        <v>697</v>
      </c>
      <c r="Z1240" s="10">
        <f t="shared" si="121"/>
        <v>-1000</v>
      </c>
      <c r="AA1240" s="10">
        <f t="shared" si="120"/>
        <v>1000</v>
      </c>
      <c r="AB1240" t="str">
        <f t="shared" si="123"/>
        <v/>
      </c>
      <c r="AC1240">
        <f t="shared" si="124"/>
        <v>-912170</v>
      </c>
      <c r="AD1240">
        <f t="shared" si="125"/>
        <v>4.5143638850889234E-2</v>
      </c>
      <c r="AE1240" s="15">
        <v>42956</v>
      </c>
      <c r="AF1240" s="9">
        <v>1.1592006630209983E-3</v>
      </c>
      <c r="AG1240" s="12" t="s">
        <v>954</v>
      </c>
      <c r="AH1240" s="20">
        <v>42954.980555555558</v>
      </c>
      <c r="AI1240" s="12">
        <v>731</v>
      </c>
      <c r="AJ1240" s="12">
        <v>79</v>
      </c>
      <c r="AK1240" s="12">
        <v>0.1212</v>
      </c>
      <c r="AL1240" s="17">
        <v>12000</v>
      </c>
      <c r="AM1240" s="17">
        <v>0.31570762052877138</v>
      </c>
      <c r="AN1240" s="9"/>
      <c r="AO1240" s="9"/>
      <c r="AP1240" s="17">
        <v>0</v>
      </c>
      <c r="AQ1240" s="17">
        <v>10986</v>
      </c>
      <c r="AR1240" s="17">
        <v>0.58149779735682816</v>
      </c>
      <c r="AS1240" s="17">
        <v>0.38100000000000001</v>
      </c>
      <c r="AT1240" s="17">
        <v>0.8183556405353728</v>
      </c>
      <c r="AU1240" s="12">
        <v>0.83648881239242689</v>
      </c>
      <c r="AV1240" s="12" t="s">
        <v>988</v>
      </c>
      <c r="AY1240" s="12">
        <v>17085034</v>
      </c>
      <c r="BA1240" s="12">
        <v>1</v>
      </c>
      <c r="BD1240" s="12">
        <v>0.31570762052877138</v>
      </c>
      <c r="BE1240" s="12">
        <v>0.58149779735682816</v>
      </c>
      <c r="BF1240" s="12">
        <v>0.8183556405353728</v>
      </c>
      <c r="BG1240" s="12">
        <v>0.83648881239242689</v>
      </c>
      <c r="BH1240" s="12">
        <v>7.5999999999999998E-2</v>
      </c>
      <c r="BI1240" s="12">
        <v>0.38100000000000001</v>
      </c>
      <c r="BJ1240" s="12">
        <v>0</v>
      </c>
      <c r="BK1240" s="12">
        <v>0.46700000000000003</v>
      </c>
      <c r="BL1240" s="12">
        <v>778</v>
      </c>
      <c r="BM1240" s="12">
        <v>-1861</v>
      </c>
      <c r="BN1240" s="12">
        <v>1140</v>
      </c>
      <c r="BO1240" s="12">
        <v>1470</v>
      </c>
      <c r="BP1240" s="12">
        <v>1522</v>
      </c>
      <c r="BQ1240" s="12">
        <v>-2108</v>
      </c>
      <c r="BR1240" s="12">
        <v>557</v>
      </c>
      <c r="BS1240" s="12">
        <v>1325</v>
      </c>
      <c r="BT1240" s="12">
        <v>0.2717333039037802</v>
      </c>
      <c r="BU1240" s="12">
        <v>0.62782032375623265</v>
      </c>
      <c r="BV1240" s="12">
        <v>0.70619443893539247</v>
      </c>
      <c r="BW1240" s="12">
        <v>0.67346762708985486</v>
      </c>
      <c r="BX1240" s="12">
        <v>0.5441121486360182</v>
      </c>
      <c r="BY1240" s="12">
        <v>1635.5</v>
      </c>
      <c r="BZ1240" s="12">
        <v>1</v>
      </c>
      <c r="CB1240" s="12">
        <v>4.4247787610619468E-2</v>
      </c>
      <c r="CC1240" s="12">
        <v>20040</v>
      </c>
      <c r="CD1240" s="12">
        <v>19980</v>
      </c>
      <c r="CE1240" s="12">
        <v>7.134992223950233</v>
      </c>
      <c r="CH1240" s="22">
        <v>42954</v>
      </c>
      <c r="CI1240">
        <v>643</v>
      </c>
      <c r="CJ1240">
        <v>656</v>
      </c>
      <c r="CK1240">
        <v>630</v>
      </c>
      <c r="CL1240">
        <v>652</v>
      </c>
      <c r="CM1240" s="22">
        <v>42955</v>
      </c>
      <c r="CN1240">
        <v>698</v>
      </c>
      <c r="CO1240">
        <v>710</v>
      </c>
      <c r="CP1240">
        <v>676</v>
      </c>
      <c r="CQ1240">
        <v>697</v>
      </c>
      <c r="CR1240" s="22">
        <v>42956</v>
      </c>
      <c r="CS1240">
        <v>692</v>
      </c>
      <c r="CT1240">
        <v>710</v>
      </c>
      <c r="CU1240">
        <v>673</v>
      </c>
      <c r="CV1240">
        <v>710</v>
      </c>
    </row>
    <row r="1241" spans="1:100">
      <c r="A1241" s="22">
        <v>42954</v>
      </c>
      <c r="B1241">
        <v>2266</v>
      </c>
      <c r="C1241">
        <v>2319</v>
      </c>
      <c r="D1241">
        <v>2125</v>
      </c>
      <c r="E1241">
        <v>2237</v>
      </c>
      <c r="F1241" s="23">
        <f t="shared" si="122"/>
        <v>-1.2797881729920579E-2</v>
      </c>
      <c r="G1241" s="22">
        <v>42955</v>
      </c>
      <c r="H1241">
        <v>2137</v>
      </c>
      <c r="I1241">
        <v>2240</v>
      </c>
      <c r="J1241">
        <v>2130</v>
      </c>
      <c r="K1241">
        <v>2174</v>
      </c>
      <c r="L1241" s="22">
        <v>42956</v>
      </c>
      <c r="M1241">
        <v>2202</v>
      </c>
      <c r="N1241" s="4">
        <v>42955</v>
      </c>
      <c r="O1241" s="3" t="s">
        <v>11</v>
      </c>
      <c r="P1241" s="3">
        <v>4235</v>
      </c>
      <c r="Q1241" s="3" t="s">
        <v>565</v>
      </c>
      <c r="R1241" s="3" t="s">
        <v>13</v>
      </c>
      <c r="S1241" s="3">
        <v>0.05</v>
      </c>
      <c r="T1241" s="3">
        <v>2</v>
      </c>
      <c r="U1241" s="3">
        <v>0</v>
      </c>
      <c r="V1241" s="3">
        <v>300</v>
      </c>
      <c r="W1241">
        <v>2137</v>
      </c>
      <c r="X1241" s="4">
        <v>42956</v>
      </c>
      <c r="Y1241">
        <v>2174</v>
      </c>
      <c r="Z1241" s="10">
        <f t="shared" si="121"/>
        <v>11100</v>
      </c>
      <c r="AA1241" s="10">
        <f t="shared" si="120"/>
        <v>11100</v>
      </c>
      <c r="AB1241" t="str">
        <f t="shared" si="123"/>
        <v/>
      </c>
      <c r="AC1241">
        <f t="shared" si="124"/>
        <v>-912170</v>
      </c>
      <c r="AD1241">
        <f t="shared" si="125"/>
        <v>3.3365570599613203E-2</v>
      </c>
      <c r="AE1241" s="15">
        <v>42956</v>
      </c>
      <c r="AF1241" s="9">
        <v>1.1592006630209983E-3</v>
      </c>
      <c r="AG1241" s="12" t="s">
        <v>960</v>
      </c>
      <c r="AH1241" s="20">
        <v>42954.95208333333</v>
      </c>
      <c r="AI1241" s="12">
        <v>2068</v>
      </c>
      <c r="AJ1241" s="12">
        <v>-169</v>
      </c>
      <c r="AK1241" s="12">
        <v>-7.5499999999999998E-2</v>
      </c>
      <c r="AL1241" s="17">
        <v>8000</v>
      </c>
      <c r="AM1241" s="17">
        <v>0.51657706093189959</v>
      </c>
      <c r="AN1241" s="9"/>
      <c r="AO1241" s="9"/>
      <c r="AP1241" s="17">
        <v>0</v>
      </c>
      <c r="AQ1241" s="17">
        <v>15178</v>
      </c>
      <c r="AR1241" s="17">
        <v>0.5542949756888168</v>
      </c>
      <c r="AS1241" s="17">
        <v>0.22</v>
      </c>
      <c r="AT1241" s="17">
        <v>0.7640497640497641</v>
      </c>
      <c r="AU1241" s="12">
        <v>0.7640497640497641</v>
      </c>
      <c r="AV1241" s="12" t="s">
        <v>988</v>
      </c>
      <c r="AX1241" s="19">
        <v>88</v>
      </c>
      <c r="AY1241" s="12">
        <v>6800000</v>
      </c>
      <c r="BA1241" s="12">
        <v>3.4920634920634921E-2</v>
      </c>
      <c r="BD1241" s="12">
        <v>0.51657706093189959</v>
      </c>
      <c r="BE1241" s="12">
        <v>0.5542949756888168</v>
      </c>
      <c r="BF1241" s="12">
        <v>0.7640497640497641</v>
      </c>
      <c r="BG1241" s="12">
        <v>0.7640497640497641</v>
      </c>
      <c r="BH1241" s="12">
        <v>8.0000000000000002E-3</v>
      </c>
      <c r="BI1241" s="12">
        <v>0.22</v>
      </c>
      <c r="BJ1241" s="12">
        <v>0</v>
      </c>
      <c r="BK1241" s="12">
        <v>0.7</v>
      </c>
      <c r="BL1241" s="12">
        <v>-21</v>
      </c>
      <c r="BM1241" s="12">
        <v>-63</v>
      </c>
      <c r="BN1241" s="12">
        <v>-103</v>
      </c>
      <c r="BO1241" s="12">
        <v>864</v>
      </c>
      <c r="BP1241" s="12">
        <v>-24</v>
      </c>
      <c r="BQ1241" s="12">
        <v>-80</v>
      </c>
      <c r="BR1241" s="12">
        <v>-404</v>
      </c>
      <c r="BS1241" s="12">
        <v>1052</v>
      </c>
      <c r="BT1241" s="12">
        <v>0.26602042884743515</v>
      </c>
      <c r="BU1241" s="12">
        <v>0.59079692535883988</v>
      </c>
      <c r="BV1241" s="12">
        <v>0.65299844541677277</v>
      </c>
      <c r="BW1241" s="12">
        <v>0.61777511845247501</v>
      </c>
      <c r="BX1241" s="12">
        <v>0.51250087836679892</v>
      </c>
      <c r="BY1241" s="12">
        <v>1635.5</v>
      </c>
      <c r="BZ1241" s="12">
        <v>3.4920634920634921E-2</v>
      </c>
      <c r="CB1241" s="12">
        <v>4.4247787610619468E-2</v>
      </c>
      <c r="CC1241" s="12">
        <v>20040</v>
      </c>
      <c r="CD1241" s="12">
        <v>19980</v>
      </c>
      <c r="CE1241" s="12">
        <v>11.674641577060932</v>
      </c>
      <c r="CH1241" s="22">
        <v>42954</v>
      </c>
      <c r="CI1241">
        <v>2266</v>
      </c>
      <c r="CJ1241">
        <v>2319</v>
      </c>
      <c r="CK1241">
        <v>2125</v>
      </c>
      <c r="CL1241">
        <v>2237</v>
      </c>
      <c r="CM1241" s="22">
        <v>42955</v>
      </c>
      <c r="CN1241">
        <v>2137</v>
      </c>
      <c r="CO1241">
        <v>2240</v>
      </c>
      <c r="CP1241">
        <v>2130</v>
      </c>
      <c r="CQ1241">
        <v>2174</v>
      </c>
      <c r="CR1241" s="22">
        <v>42956</v>
      </c>
      <c r="CS1241">
        <v>2202</v>
      </c>
      <c r="CT1241">
        <v>2350</v>
      </c>
      <c r="CU1241">
        <v>2150</v>
      </c>
      <c r="CV1241">
        <v>2275</v>
      </c>
    </row>
    <row r="1242" spans="1:100">
      <c r="A1242" s="22">
        <v>42954</v>
      </c>
      <c r="B1242">
        <v>32</v>
      </c>
      <c r="C1242">
        <v>32</v>
      </c>
      <c r="D1242">
        <v>31</v>
      </c>
      <c r="E1242">
        <v>31</v>
      </c>
      <c r="F1242" s="23">
        <f t="shared" si="122"/>
        <v>-3.125E-2</v>
      </c>
      <c r="G1242" s="22">
        <v>42955</v>
      </c>
      <c r="H1242">
        <v>31</v>
      </c>
      <c r="I1242">
        <v>32</v>
      </c>
      <c r="J1242">
        <v>31</v>
      </c>
      <c r="K1242">
        <v>31</v>
      </c>
      <c r="L1242" s="22">
        <v>42956</v>
      </c>
      <c r="M1242">
        <v>31</v>
      </c>
      <c r="N1242" s="4">
        <v>42955</v>
      </c>
      <c r="O1242" s="3" t="s">
        <v>15</v>
      </c>
      <c r="P1242" s="3">
        <v>1491</v>
      </c>
      <c r="Q1242" s="3" t="s">
        <v>170</v>
      </c>
      <c r="R1242" s="3" t="s">
        <v>17</v>
      </c>
      <c r="S1242" s="3">
        <v>0.05</v>
      </c>
      <c r="T1242" s="3">
        <v>2</v>
      </c>
      <c r="U1242" s="3">
        <v>0</v>
      </c>
      <c r="V1242" s="3">
        <v>16200</v>
      </c>
      <c r="W1242">
        <v>31</v>
      </c>
      <c r="X1242" s="4">
        <v>42956</v>
      </c>
      <c r="Y1242">
        <v>31</v>
      </c>
      <c r="Z1242" s="10">
        <f t="shared" si="121"/>
        <v>0</v>
      </c>
      <c r="AA1242" s="10">
        <f t="shared" si="120"/>
        <v>0</v>
      </c>
      <c r="AB1242" t="str">
        <f t="shared" si="123"/>
        <v/>
      </c>
      <c r="AC1242">
        <f t="shared" si="124"/>
        <v>-912170</v>
      </c>
      <c r="AD1242">
        <f t="shared" si="125"/>
        <v>8.2840236686390401E-2</v>
      </c>
      <c r="AE1242" s="15">
        <v>42956</v>
      </c>
      <c r="AF1242" s="9">
        <v>1.1592006630209983E-3</v>
      </c>
      <c r="AG1242" s="12" t="s">
        <v>954</v>
      </c>
      <c r="AH1242" s="20">
        <v>42954.967361111114</v>
      </c>
      <c r="AI1242" s="12">
        <v>33.799999999999997</v>
      </c>
      <c r="AJ1242" s="12">
        <v>2.8</v>
      </c>
      <c r="AK1242" s="12">
        <v>9.0300000000000005E-2</v>
      </c>
      <c r="AL1242" s="17">
        <v>5100</v>
      </c>
      <c r="AM1242" s="17">
        <v>0.21875</v>
      </c>
      <c r="AN1242" s="9"/>
      <c r="AO1242" s="9"/>
      <c r="AP1242" s="17">
        <v>0</v>
      </c>
      <c r="AQ1242" s="17">
        <v>9272</v>
      </c>
      <c r="AR1242" s="17">
        <v>0.8571428571428571</v>
      </c>
      <c r="AS1242" s="17">
        <v>6.9000000000000006E-2</v>
      </c>
      <c r="AT1242" s="17">
        <v>0.76923076923076927</v>
      </c>
      <c r="AU1242" s="12">
        <v>0.8</v>
      </c>
      <c r="AV1242" s="12">
        <v>0</v>
      </c>
      <c r="AY1242" s="12">
        <v>289747982</v>
      </c>
      <c r="BA1242" s="12">
        <v>0.5</v>
      </c>
      <c r="BD1242" s="12">
        <v>0.21875</v>
      </c>
      <c r="BE1242" s="12">
        <v>0.8571428571428571</v>
      </c>
      <c r="BF1242" s="12">
        <v>0.76923076923076927</v>
      </c>
      <c r="BG1242" s="12">
        <v>0.8</v>
      </c>
      <c r="BH1242" s="12">
        <v>8.0000000000000002E-3</v>
      </c>
      <c r="BI1242" s="12">
        <v>6.9000000000000006E-2</v>
      </c>
      <c r="BJ1242" s="12">
        <v>0</v>
      </c>
      <c r="BK1242" s="12">
        <v>0.41099999999999998</v>
      </c>
      <c r="BL1242" s="12">
        <v>959</v>
      </c>
      <c r="BM1242" s="12">
        <v>-170</v>
      </c>
      <c r="BN1242" s="12">
        <v>246</v>
      </c>
      <c r="BO1242" s="12">
        <v>3456</v>
      </c>
      <c r="BP1242" s="12">
        <v>1031</v>
      </c>
      <c r="BQ1242" s="12">
        <v>-451</v>
      </c>
      <c r="BR1242" s="12">
        <v>-99</v>
      </c>
      <c r="BS1242" s="12">
        <v>2421</v>
      </c>
      <c r="BT1242" s="12">
        <v>0.2717333039037802</v>
      </c>
      <c r="BU1242" s="12">
        <v>0.62782032375623265</v>
      </c>
      <c r="BV1242" s="12">
        <v>0.70619443893539247</v>
      </c>
      <c r="BW1242" s="12">
        <v>0.67346762708985486</v>
      </c>
      <c r="BX1242" s="12">
        <v>0.5441121486360182</v>
      </c>
      <c r="BY1242" s="12">
        <v>1635.5</v>
      </c>
      <c r="BZ1242" s="12">
        <v>0.5</v>
      </c>
      <c r="CB1242" s="12">
        <v>4.4247787610619468E-2</v>
      </c>
      <c r="CC1242" s="12">
        <v>20040</v>
      </c>
      <c r="CD1242" s="12">
        <v>19980</v>
      </c>
      <c r="CE1242" s="12">
        <v>4.9437499999999996</v>
      </c>
      <c r="CH1242" s="22">
        <v>42954</v>
      </c>
      <c r="CI1242">
        <v>32</v>
      </c>
      <c r="CJ1242">
        <v>32</v>
      </c>
      <c r="CK1242">
        <v>31</v>
      </c>
      <c r="CL1242">
        <v>31</v>
      </c>
      <c r="CM1242" s="22">
        <v>42955</v>
      </c>
      <c r="CN1242">
        <v>31</v>
      </c>
      <c r="CO1242">
        <v>32</v>
      </c>
      <c r="CP1242">
        <v>31</v>
      </c>
      <c r="CQ1242">
        <v>31</v>
      </c>
      <c r="CR1242" s="22">
        <v>42956</v>
      </c>
      <c r="CS1242">
        <v>31</v>
      </c>
      <c r="CT1242">
        <v>32</v>
      </c>
      <c r="CU1242">
        <v>30</v>
      </c>
      <c r="CV1242">
        <v>31</v>
      </c>
    </row>
    <row r="1243" spans="1:100">
      <c r="A1243" s="22">
        <v>42954</v>
      </c>
      <c r="B1243">
        <v>390</v>
      </c>
      <c r="C1243">
        <v>393</v>
      </c>
      <c r="D1243">
        <v>382</v>
      </c>
      <c r="E1243">
        <v>393</v>
      </c>
      <c r="F1243" s="23">
        <f t="shared" si="122"/>
        <v>7.692307692307665E-3</v>
      </c>
      <c r="G1243" s="22">
        <v>42955</v>
      </c>
      <c r="H1243">
        <v>373</v>
      </c>
      <c r="I1243">
        <v>377</v>
      </c>
      <c r="J1243">
        <v>354</v>
      </c>
      <c r="K1243">
        <v>355</v>
      </c>
      <c r="L1243" s="22">
        <v>42956</v>
      </c>
      <c r="M1243">
        <v>357</v>
      </c>
      <c r="N1243" s="4">
        <v>42955</v>
      </c>
      <c r="O1243" s="3" t="s">
        <v>15</v>
      </c>
      <c r="P1243" s="3">
        <v>4800</v>
      </c>
      <c r="Q1243" s="3" t="s">
        <v>200</v>
      </c>
      <c r="R1243" s="3" t="s">
        <v>17</v>
      </c>
      <c r="S1243" s="3">
        <v>0.05</v>
      </c>
      <c r="T1243" s="3">
        <v>1</v>
      </c>
      <c r="U1243" s="3">
        <v>0</v>
      </c>
      <c r="V1243" s="3">
        <v>1300</v>
      </c>
      <c r="W1243">
        <v>373</v>
      </c>
      <c r="X1243" s="4">
        <v>42956</v>
      </c>
      <c r="Y1243">
        <v>355</v>
      </c>
      <c r="Z1243" s="10">
        <f t="shared" si="121"/>
        <v>-23400</v>
      </c>
      <c r="AA1243" s="10">
        <f t="shared" si="120"/>
        <v>23400</v>
      </c>
      <c r="AB1243">
        <f t="shared" si="123"/>
        <v>-23400</v>
      </c>
      <c r="AC1243">
        <f t="shared" si="124"/>
        <v>-935570</v>
      </c>
      <c r="AD1243">
        <f t="shared" si="125"/>
        <v>8.7796527268280689E-2</v>
      </c>
      <c r="AE1243" s="15">
        <v>42956</v>
      </c>
      <c r="AF1243" s="9">
        <v>1.1592006630209983E-3</v>
      </c>
      <c r="AG1243" s="12" t="s">
        <v>960</v>
      </c>
      <c r="AH1243" s="20">
        <v>42954.969444444447</v>
      </c>
      <c r="AI1243" s="12">
        <v>408.9</v>
      </c>
      <c r="AJ1243" s="12">
        <v>15.9</v>
      </c>
      <c r="AK1243" s="12">
        <v>4.0500000000000001E-2</v>
      </c>
      <c r="AL1243" s="17">
        <v>4600</v>
      </c>
      <c r="AM1243" s="17">
        <v>0.31377551020408162</v>
      </c>
      <c r="AN1243" s="9"/>
      <c r="AO1243" s="9"/>
      <c r="AP1243" s="17">
        <v>6.87</v>
      </c>
      <c r="AQ1243" s="17">
        <v>5928</v>
      </c>
      <c r="AR1243" s="17">
        <v>1</v>
      </c>
      <c r="AS1243" s="17">
        <v>0.27800000000000002</v>
      </c>
      <c r="AT1243" s="17">
        <v>1</v>
      </c>
      <c r="AU1243" s="12">
        <v>1</v>
      </c>
      <c r="AV1243" s="12">
        <v>2.04</v>
      </c>
      <c r="AY1243" s="12">
        <v>15123200</v>
      </c>
      <c r="BA1243" s="12">
        <v>0.53658536585365857</v>
      </c>
      <c r="BD1243" s="12">
        <v>0.31377551020408162</v>
      </c>
      <c r="BE1243" s="12">
        <v>1</v>
      </c>
      <c r="BF1243" s="12">
        <v>1</v>
      </c>
      <c r="BG1243" s="12">
        <v>1</v>
      </c>
      <c r="BH1243" s="12">
        <v>1E-3</v>
      </c>
      <c r="BI1243" s="12">
        <v>0.27800000000000002</v>
      </c>
      <c r="BJ1243" s="12">
        <v>1E-3</v>
      </c>
      <c r="BK1243" s="12">
        <v>0.61199999999999999</v>
      </c>
      <c r="BL1243" s="12">
        <v>918</v>
      </c>
      <c r="BM1243" s="12">
        <v>-645</v>
      </c>
      <c r="BN1243" s="12">
        <v>-265</v>
      </c>
      <c r="BO1243" s="12">
        <v>910</v>
      </c>
      <c r="BP1243" s="12">
        <v>1110</v>
      </c>
      <c r="BQ1243" s="12">
        <v>-48</v>
      </c>
      <c r="BR1243" s="12">
        <v>-897</v>
      </c>
      <c r="BS1243" s="12">
        <v>903</v>
      </c>
      <c r="BT1243" s="12">
        <v>0.26602042884743515</v>
      </c>
      <c r="BU1243" s="12">
        <v>0.59079692535883988</v>
      </c>
      <c r="BV1243" s="12">
        <v>0.65299844541677277</v>
      </c>
      <c r="BW1243" s="12">
        <v>0.61777511845247501</v>
      </c>
      <c r="BX1243" s="12">
        <v>0.51250087836679892</v>
      </c>
      <c r="BY1243" s="12">
        <v>1635.5</v>
      </c>
      <c r="BZ1243" s="12">
        <v>0.53658536585365857</v>
      </c>
      <c r="CB1243" s="12">
        <v>4.4247787610619468E-2</v>
      </c>
      <c r="CC1243" s="12">
        <v>20040</v>
      </c>
      <c r="CD1243" s="12">
        <v>19980</v>
      </c>
      <c r="CE1243" s="12">
        <v>7.0913265306122444</v>
      </c>
      <c r="CH1243" s="22">
        <v>42954</v>
      </c>
      <c r="CI1243">
        <v>390</v>
      </c>
      <c r="CJ1243">
        <v>393</v>
      </c>
      <c r="CK1243">
        <v>382</v>
      </c>
      <c r="CL1243">
        <v>393</v>
      </c>
      <c r="CM1243" s="22">
        <v>42955</v>
      </c>
      <c r="CN1243">
        <v>373</v>
      </c>
      <c r="CO1243">
        <v>377</v>
      </c>
      <c r="CP1243">
        <v>354</v>
      </c>
      <c r="CQ1243">
        <v>355</v>
      </c>
      <c r="CR1243" s="22">
        <v>42956</v>
      </c>
      <c r="CS1243">
        <v>357</v>
      </c>
      <c r="CT1243">
        <v>361</v>
      </c>
      <c r="CU1243">
        <v>350</v>
      </c>
      <c r="CV1243">
        <v>352</v>
      </c>
    </row>
    <row r="1244" spans="1:100">
      <c r="A1244" s="22">
        <v>42954</v>
      </c>
      <c r="B1244">
        <v>1419</v>
      </c>
      <c r="C1244">
        <v>1440</v>
      </c>
      <c r="D1244">
        <v>1415</v>
      </c>
      <c r="E1244">
        <v>1418</v>
      </c>
      <c r="F1244" s="23">
        <f t="shared" si="122"/>
        <v>-7.0472163495416407E-4</v>
      </c>
      <c r="G1244" s="22">
        <v>42955</v>
      </c>
      <c r="H1244">
        <v>1301</v>
      </c>
      <c r="I1244">
        <v>1305</v>
      </c>
      <c r="J1244">
        <v>1253</v>
      </c>
      <c r="K1244">
        <v>1257</v>
      </c>
      <c r="L1244" s="22">
        <v>42956</v>
      </c>
      <c r="M1244">
        <v>1251</v>
      </c>
      <c r="N1244" s="4">
        <v>42955</v>
      </c>
      <c r="O1244" s="3" t="s">
        <v>11</v>
      </c>
      <c r="P1244" s="3">
        <v>2428</v>
      </c>
      <c r="Q1244" s="3" t="s">
        <v>566</v>
      </c>
      <c r="R1244" s="3" t="s">
        <v>13</v>
      </c>
      <c r="S1244" s="3">
        <v>0.05</v>
      </c>
      <c r="T1244" s="3">
        <v>1</v>
      </c>
      <c r="U1244" s="3">
        <v>0</v>
      </c>
      <c r="V1244" s="3">
        <v>400</v>
      </c>
      <c r="W1244">
        <v>1301</v>
      </c>
      <c r="X1244" s="4">
        <v>42956</v>
      </c>
      <c r="Y1244">
        <v>1257</v>
      </c>
      <c r="Z1244" s="10">
        <f t="shared" si="121"/>
        <v>-17600</v>
      </c>
      <c r="AA1244" s="10">
        <f t="shared" si="120"/>
        <v>17600</v>
      </c>
      <c r="AB1244" t="str">
        <f t="shared" si="123"/>
        <v/>
      </c>
      <c r="AC1244">
        <f t="shared" si="124"/>
        <v>-935570</v>
      </c>
      <c r="AD1244">
        <f t="shared" si="125"/>
        <v>3.6296296296296271E-2</v>
      </c>
      <c r="AE1244" s="15">
        <v>42956</v>
      </c>
      <c r="AF1244" s="9">
        <v>1.1592006630209983E-3</v>
      </c>
      <c r="AG1244" s="12" t="s">
        <v>962</v>
      </c>
      <c r="AH1244" s="20">
        <v>42954.886805555558</v>
      </c>
      <c r="AI1244" s="12">
        <v>1350</v>
      </c>
      <c r="AJ1244" s="12">
        <v>-68</v>
      </c>
      <c r="AK1244" s="12">
        <v>-4.8000000000000001E-2</v>
      </c>
      <c r="AL1244" s="17">
        <v>3500</v>
      </c>
      <c r="AM1244" s="17">
        <v>0.17136812411847674</v>
      </c>
      <c r="AN1244" s="17">
        <v>-1</v>
      </c>
      <c r="AO1244" s="17">
        <v>0</v>
      </c>
      <c r="AP1244" s="17">
        <v>3.7</v>
      </c>
      <c r="AQ1244" s="17">
        <v>27509</v>
      </c>
      <c r="AR1244" s="17">
        <v>0.49546827794561932</v>
      </c>
      <c r="AS1244" s="17">
        <v>0.193</v>
      </c>
      <c r="AT1244" s="17">
        <v>0.56735751295336789</v>
      </c>
      <c r="AU1244" s="12">
        <v>0.24930875576036865</v>
      </c>
      <c r="AV1244" s="12">
        <v>3.53</v>
      </c>
      <c r="AY1244" s="12">
        <v>19400000</v>
      </c>
      <c r="BA1244" s="12">
        <v>0</v>
      </c>
      <c r="BC1244" s="15">
        <v>42594</v>
      </c>
      <c r="BD1244" s="12">
        <v>0.17136812411847674</v>
      </c>
      <c r="BE1244" s="12">
        <v>0.49546827794561932</v>
      </c>
      <c r="BF1244" s="12">
        <v>0.56735751295336789</v>
      </c>
      <c r="BG1244" s="12">
        <v>0.24930875576036865</v>
      </c>
      <c r="BH1244" s="12">
        <v>0.185</v>
      </c>
      <c r="BI1244" s="12">
        <v>0.193</v>
      </c>
      <c r="BJ1244" s="12">
        <v>6.3E-2</v>
      </c>
      <c r="BK1244" s="12">
        <v>0.45400000000000001</v>
      </c>
      <c r="BL1244" s="12">
        <v>4241</v>
      </c>
      <c r="BM1244" s="12">
        <v>-174</v>
      </c>
      <c r="BN1244" s="12">
        <v>-220</v>
      </c>
      <c r="BO1244" s="12">
        <v>15560</v>
      </c>
      <c r="BP1244" s="12">
        <v>1612</v>
      </c>
      <c r="BQ1244" s="12">
        <v>1306</v>
      </c>
      <c r="BR1244" s="12">
        <v>-181</v>
      </c>
      <c r="BS1244" s="12">
        <v>14224</v>
      </c>
      <c r="BT1244" s="12">
        <v>0.19540603831036207</v>
      </c>
      <c r="BU1244" s="12">
        <v>0.66424094093424546</v>
      </c>
      <c r="BV1244" s="12">
        <v>0.74507315200003688</v>
      </c>
      <c r="BW1244" s="12">
        <v>0.70876812513770393</v>
      </c>
      <c r="BX1244" s="12">
        <v>0.5946931744760463</v>
      </c>
      <c r="BY1244" s="12">
        <v>1635.5</v>
      </c>
      <c r="BZ1244" s="12">
        <v>0</v>
      </c>
      <c r="CB1244" s="12">
        <v>4.4247787610619468E-2</v>
      </c>
      <c r="CC1244" s="12">
        <v>20040</v>
      </c>
      <c r="CD1244" s="12">
        <v>19980</v>
      </c>
      <c r="CE1244" s="12">
        <v>3.8729196050775743</v>
      </c>
      <c r="CH1244" s="22">
        <v>42954</v>
      </c>
      <c r="CI1244">
        <v>1419</v>
      </c>
      <c r="CJ1244">
        <v>1440</v>
      </c>
      <c r="CK1244">
        <v>1415</v>
      </c>
      <c r="CL1244">
        <v>1418</v>
      </c>
      <c r="CM1244" s="22">
        <v>42955</v>
      </c>
      <c r="CN1244">
        <v>1301</v>
      </c>
      <c r="CO1244">
        <v>1305</v>
      </c>
      <c r="CP1244">
        <v>1253</v>
      </c>
      <c r="CQ1244">
        <v>1257</v>
      </c>
      <c r="CR1244" s="22">
        <v>42956</v>
      </c>
      <c r="CS1244">
        <v>1251</v>
      </c>
      <c r="CT1244">
        <v>1266</v>
      </c>
      <c r="CU1244">
        <v>1222</v>
      </c>
      <c r="CV1244">
        <v>1227</v>
      </c>
    </row>
    <row r="1245" spans="1:100">
      <c r="A1245" s="22">
        <v>42954</v>
      </c>
      <c r="B1245">
        <v>215</v>
      </c>
      <c r="C1245">
        <v>217</v>
      </c>
      <c r="D1245">
        <v>214</v>
      </c>
      <c r="E1245">
        <v>217</v>
      </c>
      <c r="F1245" s="23">
        <f t="shared" si="122"/>
        <v>9.302325581395321E-3</v>
      </c>
      <c r="G1245" s="22">
        <v>42955</v>
      </c>
      <c r="H1245">
        <v>204</v>
      </c>
      <c r="I1245">
        <v>206</v>
      </c>
      <c r="J1245">
        <v>203</v>
      </c>
      <c r="K1245">
        <v>204</v>
      </c>
      <c r="L1245" s="22">
        <v>42956</v>
      </c>
      <c r="M1245">
        <v>204</v>
      </c>
      <c r="N1245" s="4">
        <v>42955</v>
      </c>
      <c r="O1245" s="3" t="s">
        <v>11</v>
      </c>
      <c r="P1245" s="3">
        <v>6773</v>
      </c>
      <c r="Q1245" s="3" t="s">
        <v>209</v>
      </c>
      <c r="R1245" s="3" t="s">
        <v>13</v>
      </c>
      <c r="S1245" s="3">
        <v>0.05</v>
      </c>
      <c r="T1245" s="3">
        <v>1</v>
      </c>
      <c r="U1245" s="3">
        <v>0</v>
      </c>
      <c r="V1245" s="3">
        <v>2400</v>
      </c>
      <c r="W1245">
        <v>204</v>
      </c>
      <c r="X1245" s="4">
        <v>42956</v>
      </c>
      <c r="Y1245">
        <v>204</v>
      </c>
      <c r="Z1245" s="10">
        <f t="shared" si="121"/>
        <v>0</v>
      </c>
      <c r="AA1245" s="10">
        <f t="shared" si="120"/>
        <v>0</v>
      </c>
      <c r="AB1245" t="str">
        <f t="shared" si="123"/>
        <v/>
      </c>
      <c r="AC1245">
        <f t="shared" si="124"/>
        <v>-935570</v>
      </c>
      <c r="AD1245">
        <f t="shared" si="125"/>
        <v>0</v>
      </c>
      <c r="AE1245" s="15">
        <v>42956</v>
      </c>
      <c r="AF1245" s="9">
        <v>1.1592006630209983E-3</v>
      </c>
      <c r="AG1245" s="12" t="s">
        <v>962</v>
      </c>
      <c r="AH1245" s="20">
        <v>42954.992361111108</v>
      </c>
      <c r="AI1245" s="12">
        <v>204</v>
      </c>
      <c r="AJ1245" s="12">
        <v>-13</v>
      </c>
      <c r="AK1245" s="12">
        <v>-5.9900000000000002E-2</v>
      </c>
      <c r="AL1245" s="17">
        <v>3300</v>
      </c>
      <c r="AM1245" s="17">
        <v>0.15023474178403756</v>
      </c>
      <c r="AN1245" s="17">
        <v>0</v>
      </c>
      <c r="AO1245" s="9"/>
      <c r="AP1245" s="17">
        <v>5.87</v>
      </c>
      <c r="AQ1245" s="17">
        <v>79284</v>
      </c>
      <c r="AR1245" s="17">
        <v>0.25</v>
      </c>
      <c r="AS1245" s="17">
        <v>0.122</v>
      </c>
      <c r="AT1245" s="17">
        <v>0.23529411764705882</v>
      </c>
      <c r="AU1245" s="12">
        <v>0.22072072072072071</v>
      </c>
      <c r="AV1245" s="12" t="s">
        <v>988</v>
      </c>
      <c r="AY1245" s="12">
        <v>372223436</v>
      </c>
      <c r="BA1245" s="12">
        <v>0</v>
      </c>
      <c r="BB1245" s="12">
        <v>1</v>
      </c>
      <c r="BC1245" s="15">
        <v>42811</v>
      </c>
      <c r="BD1245" s="12">
        <v>0.15023474178403756</v>
      </c>
      <c r="BE1245" s="12">
        <v>0.25</v>
      </c>
      <c r="BF1245" s="12">
        <v>0.23529411764705882</v>
      </c>
      <c r="BG1245" s="12">
        <v>0.22072072072072071</v>
      </c>
      <c r="BH1245" s="12">
        <v>0.121</v>
      </c>
      <c r="BI1245" s="12">
        <v>0.122</v>
      </c>
      <c r="BJ1245" s="12">
        <v>4.2000000000000003E-2</v>
      </c>
      <c r="BK1245" s="12">
        <v>0.38200000000000001</v>
      </c>
      <c r="BL1245" s="12">
        <v>11</v>
      </c>
      <c r="BM1245" s="12">
        <v>-352</v>
      </c>
      <c r="BN1245" s="12">
        <v>70</v>
      </c>
      <c r="BO1245" s="12">
        <v>209</v>
      </c>
      <c r="BP1245" s="12">
        <v>182</v>
      </c>
      <c r="BQ1245" s="12">
        <v>-217</v>
      </c>
      <c r="BR1245" s="12">
        <v>17</v>
      </c>
      <c r="BS1245" s="12">
        <v>459</v>
      </c>
      <c r="BT1245" s="12">
        <v>0.19540603831036207</v>
      </c>
      <c r="BU1245" s="12">
        <v>0.66424094093424546</v>
      </c>
      <c r="BV1245" s="12">
        <v>0.74507315200003688</v>
      </c>
      <c r="BW1245" s="12">
        <v>0.70876812513770393</v>
      </c>
      <c r="BX1245" s="12">
        <v>0.5946931744760463</v>
      </c>
      <c r="BY1245" s="12">
        <v>1635.5</v>
      </c>
      <c r="BZ1245" s="12">
        <v>0</v>
      </c>
      <c r="CB1245" s="12">
        <v>4.4247787610619468E-2</v>
      </c>
      <c r="CC1245" s="12">
        <v>20040</v>
      </c>
      <c r="CD1245" s="12">
        <v>19980</v>
      </c>
      <c r="CE1245" s="12">
        <v>3.3953051643192489</v>
      </c>
      <c r="CH1245" s="22">
        <v>42954</v>
      </c>
      <c r="CI1245">
        <v>215</v>
      </c>
      <c r="CJ1245">
        <v>217</v>
      </c>
      <c r="CK1245">
        <v>214</v>
      </c>
      <c r="CL1245">
        <v>217</v>
      </c>
      <c r="CM1245" s="22">
        <v>42955</v>
      </c>
      <c r="CN1245">
        <v>204</v>
      </c>
      <c r="CO1245">
        <v>206</v>
      </c>
      <c r="CP1245">
        <v>203</v>
      </c>
      <c r="CQ1245">
        <v>204</v>
      </c>
      <c r="CR1245" s="22">
        <v>42956</v>
      </c>
      <c r="CS1245">
        <v>204</v>
      </c>
      <c r="CT1245">
        <v>205</v>
      </c>
      <c r="CU1245">
        <v>200</v>
      </c>
      <c r="CV1245">
        <v>200</v>
      </c>
    </row>
    <row r="1246" spans="1:100">
      <c r="A1246" s="22">
        <v>42954</v>
      </c>
      <c r="B1246">
        <v>1723</v>
      </c>
      <c r="C1246">
        <v>1729</v>
      </c>
      <c r="D1246">
        <v>1606</v>
      </c>
      <c r="E1246">
        <v>1609</v>
      </c>
      <c r="F1246" s="23">
        <f t="shared" si="122"/>
        <v>-6.6163668020893796E-2</v>
      </c>
      <c r="G1246" s="22">
        <v>42955</v>
      </c>
      <c r="H1246">
        <v>1592</v>
      </c>
      <c r="I1246">
        <v>1669</v>
      </c>
      <c r="J1246">
        <v>1568</v>
      </c>
      <c r="K1246">
        <v>1627</v>
      </c>
      <c r="L1246" s="22">
        <v>42956</v>
      </c>
      <c r="M1246">
        <v>1580</v>
      </c>
      <c r="N1246" s="4">
        <v>42955</v>
      </c>
      <c r="O1246" s="3" t="s">
        <v>11</v>
      </c>
      <c r="P1246" s="3">
        <v>3661</v>
      </c>
      <c r="Q1246" s="3" t="s">
        <v>277</v>
      </c>
      <c r="R1246" s="3" t="s">
        <v>13</v>
      </c>
      <c r="S1246" s="3">
        <v>0.05</v>
      </c>
      <c r="T1246" s="3" t="s">
        <v>27</v>
      </c>
      <c r="U1246" s="3">
        <v>0</v>
      </c>
      <c r="V1246" s="3">
        <v>400</v>
      </c>
      <c r="W1246">
        <v>1592</v>
      </c>
      <c r="X1246" s="4">
        <v>42956</v>
      </c>
      <c r="Y1246">
        <v>1627</v>
      </c>
      <c r="Z1246" s="10">
        <f t="shared" si="121"/>
        <v>14000</v>
      </c>
      <c r="AA1246" s="10">
        <f t="shared" si="120"/>
        <v>14000</v>
      </c>
      <c r="AB1246" t="str">
        <f t="shared" si="123"/>
        <v/>
      </c>
      <c r="AC1246">
        <f t="shared" si="124"/>
        <v>-935570</v>
      </c>
      <c r="AD1246">
        <f t="shared" si="125"/>
        <v>2.3794212218649413E-2</v>
      </c>
      <c r="AE1246" s="15">
        <v>42956</v>
      </c>
      <c r="AF1246" s="9">
        <v>1.1592006630209983E-3</v>
      </c>
      <c r="AG1246" s="12" t="s">
        <v>962</v>
      </c>
      <c r="AH1246" s="20">
        <v>42954.977777777778</v>
      </c>
      <c r="AI1246" s="12">
        <v>1555</v>
      </c>
      <c r="AJ1246" s="12">
        <v>-54</v>
      </c>
      <c r="AK1246" s="12">
        <v>-3.3599999999999998E-2</v>
      </c>
      <c r="AL1246" s="17">
        <v>3200</v>
      </c>
      <c r="AM1246" s="17">
        <v>1.909652076318743</v>
      </c>
      <c r="AN1246" s="9"/>
      <c r="AO1246" s="9"/>
      <c r="AP1246" s="17">
        <v>2.41</v>
      </c>
      <c r="AQ1246" s="17">
        <v>13309</v>
      </c>
      <c r="AR1246" s="17">
        <v>0.33526197364191579</v>
      </c>
      <c r="AS1246" s="17">
        <v>0.27200000000000002</v>
      </c>
      <c r="AT1246" s="17">
        <v>0.3757923332327196</v>
      </c>
      <c r="AU1246" s="12">
        <v>0.3906894519740719</v>
      </c>
      <c r="AV1246" s="12">
        <v>1.23</v>
      </c>
      <c r="AY1246" s="12">
        <v>7468400</v>
      </c>
      <c r="BA1246" s="12">
        <v>2.7950310559006212E-2</v>
      </c>
      <c r="BD1246" s="12">
        <v>1.909652076318743</v>
      </c>
      <c r="BE1246" s="12">
        <v>0.33526197364191579</v>
      </c>
      <c r="BF1246" s="12">
        <v>0.3757923332327196</v>
      </c>
      <c r="BG1246" s="12">
        <v>0.3906894519740719</v>
      </c>
      <c r="BH1246" s="12">
        <v>1.9E-2</v>
      </c>
      <c r="BI1246" s="12">
        <v>0.27200000000000002</v>
      </c>
      <c r="BJ1246" s="12">
        <v>4.5999999999999999E-2</v>
      </c>
      <c r="BK1246" s="12">
        <v>0.50800000000000001</v>
      </c>
      <c r="BL1246" s="12">
        <v>317</v>
      </c>
      <c r="BM1246" s="12">
        <v>-711</v>
      </c>
      <c r="BN1246" s="12">
        <v>-47</v>
      </c>
      <c r="BO1246" s="12">
        <v>506</v>
      </c>
      <c r="BP1246" s="12">
        <v>324</v>
      </c>
      <c r="BQ1246" s="12">
        <v>-33</v>
      </c>
      <c r="BR1246" s="12">
        <v>60</v>
      </c>
      <c r="BS1246" s="12">
        <v>946</v>
      </c>
      <c r="BT1246" s="12">
        <v>0.19540603831036207</v>
      </c>
      <c r="BU1246" s="12">
        <v>0.66424094093424546</v>
      </c>
      <c r="BV1246" s="12">
        <v>0.74507315200003688</v>
      </c>
      <c r="BW1246" s="12">
        <v>0.70876812513770393</v>
      </c>
      <c r="BX1246" s="12">
        <v>0.5946931744760463</v>
      </c>
      <c r="BY1246" s="12">
        <v>1635.5</v>
      </c>
      <c r="BZ1246" s="12">
        <v>2.7950310559006212E-2</v>
      </c>
      <c r="CB1246" s="12">
        <v>4.4247787610619468E-2</v>
      </c>
      <c r="CC1246" s="12">
        <v>20040</v>
      </c>
      <c r="CD1246" s="12">
        <v>19980</v>
      </c>
      <c r="CE1246" s="12">
        <v>43.158136924803593</v>
      </c>
      <c r="CH1246" s="22">
        <v>42954</v>
      </c>
      <c r="CI1246">
        <v>1723</v>
      </c>
      <c r="CJ1246">
        <v>1729</v>
      </c>
      <c r="CK1246">
        <v>1606</v>
      </c>
      <c r="CL1246">
        <v>1609</v>
      </c>
      <c r="CM1246" s="22">
        <v>42955</v>
      </c>
      <c r="CN1246">
        <v>1592</v>
      </c>
      <c r="CO1246">
        <v>1669</v>
      </c>
      <c r="CP1246">
        <v>1568</v>
      </c>
      <c r="CQ1246">
        <v>1627</v>
      </c>
      <c r="CR1246" s="22">
        <v>42956</v>
      </c>
      <c r="CS1246">
        <v>1580</v>
      </c>
      <c r="CT1246">
        <v>1616</v>
      </c>
      <c r="CU1246">
        <v>1532</v>
      </c>
      <c r="CV1246">
        <v>1562</v>
      </c>
    </row>
    <row r="1247" spans="1:100">
      <c r="A1247" s="22">
        <v>42955</v>
      </c>
      <c r="B1247">
        <v>25</v>
      </c>
      <c r="C1247">
        <v>27</v>
      </c>
      <c r="D1247">
        <v>23</v>
      </c>
      <c r="E1247">
        <v>26</v>
      </c>
      <c r="F1247" s="23">
        <f t="shared" si="122"/>
        <v>4.0000000000000036E-2</v>
      </c>
      <c r="G1247" s="22">
        <v>42956</v>
      </c>
      <c r="H1247">
        <v>27</v>
      </c>
      <c r="I1247">
        <v>29</v>
      </c>
      <c r="J1247">
        <v>26</v>
      </c>
      <c r="K1247">
        <v>28</v>
      </c>
      <c r="L1247" s="22">
        <v>42957</v>
      </c>
      <c r="M1247">
        <v>27</v>
      </c>
      <c r="N1247" s="4">
        <v>42956</v>
      </c>
      <c r="O1247" s="3" t="s">
        <v>15</v>
      </c>
      <c r="P1247" s="3">
        <v>9318</v>
      </c>
      <c r="Q1247" s="3" t="s">
        <v>71</v>
      </c>
      <c r="R1247" s="3" t="s">
        <v>17</v>
      </c>
      <c r="S1247" s="3">
        <v>0.05</v>
      </c>
      <c r="T1247" s="3">
        <v>2</v>
      </c>
      <c r="U1247" s="3">
        <v>0</v>
      </c>
      <c r="V1247" s="3">
        <v>19300</v>
      </c>
      <c r="W1247">
        <v>27</v>
      </c>
      <c r="X1247" s="4">
        <v>42957</v>
      </c>
      <c r="Y1247">
        <v>28</v>
      </c>
      <c r="Z1247" s="10">
        <f t="shared" si="121"/>
        <v>19300</v>
      </c>
      <c r="AA1247" s="10">
        <f t="shared" si="120"/>
        <v>19300</v>
      </c>
      <c r="AB1247" t="str">
        <f t="shared" si="123"/>
        <v/>
      </c>
      <c r="AC1247">
        <f t="shared" si="124"/>
        <v>-935570</v>
      </c>
      <c r="AD1247">
        <f t="shared" si="125"/>
        <v>7.3529411764705621E-3</v>
      </c>
      <c r="AE1247" s="15">
        <v>42957</v>
      </c>
      <c r="AF1247" s="9">
        <v>-1.4955860319135761E-3</v>
      </c>
      <c r="AG1247" s="12" t="s">
        <v>954</v>
      </c>
      <c r="AH1247" s="20">
        <v>42955.998611111114</v>
      </c>
      <c r="AI1247" s="12">
        <v>27.2</v>
      </c>
      <c r="AJ1247" s="12">
        <v>1.2</v>
      </c>
      <c r="AK1247" s="12">
        <v>4.6199999999999998E-2</v>
      </c>
      <c r="AL1247" s="17">
        <v>1209800</v>
      </c>
      <c r="AM1247" s="17">
        <v>0.73913043478260865</v>
      </c>
      <c r="AN1247" s="9"/>
      <c r="AO1247" s="9"/>
      <c r="AP1247" s="17">
        <v>0</v>
      </c>
      <c r="AQ1247" s="17">
        <v>9127</v>
      </c>
      <c r="AR1247" s="17">
        <v>1</v>
      </c>
      <c r="AS1247" s="17">
        <v>4.7E-2</v>
      </c>
      <c r="AT1247" s="17">
        <v>1</v>
      </c>
      <c r="AU1247" s="12">
        <v>1</v>
      </c>
      <c r="AV1247" s="12">
        <v>0</v>
      </c>
      <c r="AY1247" s="12">
        <v>396835456</v>
      </c>
      <c r="BA1247" s="12">
        <v>1</v>
      </c>
      <c r="BD1247" s="12">
        <v>0.73913043478260865</v>
      </c>
      <c r="BE1247" s="12">
        <v>1</v>
      </c>
      <c r="BF1247" s="12">
        <v>1</v>
      </c>
      <c r="BG1247" s="12">
        <v>1</v>
      </c>
      <c r="BH1247" s="12">
        <v>6.0999999999999999E-2</v>
      </c>
      <c r="BI1247" s="12">
        <v>4.7E-2</v>
      </c>
      <c r="BJ1247" s="12">
        <v>0</v>
      </c>
      <c r="BK1247" s="12">
        <v>0.27800000000000002</v>
      </c>
      <c r="BL1247" s="12">
        <v>-372</v>
      </c>
      <c r="BM1247" s="12">
        <v>-524</v>
      </c>
      <c r="BN1247" s="12">
        <v>916</v>
      </c>
      <c r="BO1247" s="12">
        <v>1248</v>
      </c>
      <c r="BP1247" s="12">
        <v>785</v>
      </c>
      <c r="BQ1247" s="12">
        <v>29</v>
      </c>
      <c r="BR1247" s="12">
        <v>55</v>
      </c>
      <c r="BS1247" s="12">
        <v>1227</v>
      </c>
      <c r="BT1247" s="12">
        <v>0.2717333039037802</v>
      </c>
      <c r="BU1247" s="12">
        <v>0.62782032375623265</v>
      </c>
      <c r="BV1247" s="12">
        <v>0.70619443893539247</v>
      </c>
      <c r="BW1247" s="12">
        <v>0.67346762708985486</v>
      </c>
      <c r="BX1247" s="12">
        <v>0.46974355661188938</v>
      </c>
      <c r="BY1247" s="12">
        <v>1618</v>
      </c>
      <c r="BZ1247" s="12">
        <v>1</v>
      </c>
      <c r="CB1247" s="12">
        <v>4.4247787610619468E-2</v>
      </c>
      <c r="CC1247" s="12">
        <v>19980</v>
      </c>
      <c r="CD1247" s="12">
        <v>19740</v>
      </c>
      <c r="CE1247" s="12">
        <v>16.704347826086956</v>
      </c>
      <c r="CH1247" s="22">
        <v>42955</v>
      </c>
      <c r="CI1247">
        <v>25</v>
      </c>
      <c r="CJ1247">
        <v>27</v>
      </c>
      <c r="CK1247">
        <v>23</v>
      </c>
      <c r="CL1247">
        <v>26</v>
      </c>
      <c r="CM1247" s="22">
        <v>42956</v>
      </c>
      <c r="CN1247">
        <v>27</v>
      </c>
      <c r="CO1247">
        <v>29</v>
      </c>
      <c r="CP1247">
        <v>26</v>
      </c>
      <c r="CQ1247">
        <v>28</v>
      </c>
      <c r="CR1247" s="22">
        <v>42957</v>
      </c>
      <c r="CS1247">
        <v>27</v>
      </c>
      <c r="CT1247">
        <v>27</v>
      </c>
      <c r="CU1247">
        <v>22</v>
      </c>
      <c r="CV1247">
        <v>24</v>
      </c>
    </row>
    <row r="1248" spans="1:100">
      <c r="A1248" s="22">
        <v>42955</v>
      </c>
      <c r="B1248">
        <v>370</v>
      </c>
      <c r="C1248">
        <v>429</v>
      </c>
      <c r="D1248">
        <v>364</v>
      </c>
      <c r="E1248">
        <v>429</v>
      </c>
      <c r="F1248" s="23">
        <f t="shared" si="122"/>
        <v>0.15945945945945939</v>
      </c>
      <c r="G1248" s="22">
        <v>42956</v>
      </c>
      <c r="H1248">
        <v>433</v>
      </c>
      <c r="I1248">
        <v>439</v>
      </c>
      <c r="J1248">
        <v>408</v>
      </c>
      <c r="K1248">
        <v>415</v>
      </c>
      <c r="L1248" s="22">
        <v>42957</v>
      </c>
      <c r="M1248">
        <v>411</v>
      </c>
      <c r="N1248" s="4">
        <v>42956</v>
      </c>
      <c r="O1248" s="3" t="s">
        <v>15</v>
      </c>
      <c r="P1248" s="3">
        <v>8029</v>
      </c>
      <c r="Q1248" s="3" t="s">
        <v>183</v>
      </c>
      <c r="R1248" s="3" t="s">
        <v>17</v>
      </c>
      <c r="S1248" s="3">
        <v>0.05</v>
      </c>
      <c r="T1248" s="3">
        <v>1</v>
      </c>
      <c r="U1248" s="3">
        <v>0</v>
      </c>
      <c r="V1248" s="3">
        <v>2000</v>
      </c>
      <c r="W1248">
        <v>433</v>
      </c>
      <c r="X1248" s="4">
        <v>42957</v>
      </c>
      <c r="Y1248">
        <v>415</v>
      </c>
      <c r="Z1248" s="10">
        <f t="shared" si="121"/>
        <v>-36000</v>
      </c>
      <c r="AA1248" s="10">
        <f t="shared" si="120"/>
        <v>36000</v>
      </c>
      <c r="AB1248" t="str">
        <f t="shared" si="123"/>
        <v/>
      </c>
      <c r="AC1248">
        <f t="shared" si="124"/>
        <v>-935570</v>
      </c>
      <c r="AD1248">
        <f t="shared" si="125"/>
        <v>2.0361990950226283E-2</v>
      </c>
      <c r="AE1248" s="15">
        <v>42957</v>
      </c>
      <c r="AF1248" s="9">
        <v>-1.4955860319135761E-3</v>
      </c>
      <c r="AG1248" s="12" t="s">
        <v>962</v>
      </c>
      <c r="AH1248" s="20">
        <v>42955.996527777781</v>
      </c>
      <c r="AI1248" s="12">
        <v>442</v>
      </c>
      <c r="AJ1248" s="12">
        <v>13</v>
      </c>
      <c r="AK1248" s="12">
        <v>3.0300000000000001E-2</v>
      </c>
      <c r="AL1248" s="17">
        <v>211000</v>
      </c>
      <c r="AM1248" s="17">
        <v>0.44897959183673469</v>
      </c>
      <c r="AN1248" s="9"/>
      <c r="AO1248" s="17">
        <v>0.05</v>
      </c>
      <c r="AP1248" s="17">
        <v>3.63</v>
      </c>
      <c r="AQ1248" s="17">
        <v>13115</v>
      </c>
      <c r="AR1248" s="17">
        <v>1</v>
      </c>
      <c r="AS1248" s="17">
        <v>0.43099999999999999</v>
      </c>
      <c r="AT1248" s="17">
        <v>1</v>
      </c>
      <c r="AU1248" s="12">
        <v>1</v>
      </c>
      <c r="AV1248" s="12">
        <v>1.46</v>
      </c>
      <c r="AY1248" s="12">
        <v>38237067</v>
      </c>
      <c r="BA1248" s="12">
        <v>0.92307692307692313</v>
      </c>
      <c r="BD1248" s="12">
        <v>0.44897959183673469</v>
      </c>
      <c r="BE1248" s="12">
        <v>1</v>
      </c>
      <c r="BF1248" s="12">
        <v>1</v>
      </c>
      <c r="BG1248" s="12">
        <v>1</v>
      </c>
      <c r="BH1248" s="12">
        <v>6.4000000000000001E-2</v>
      </c>
      <c r="BI1248" s="12">
        <v>0.43099999999999999</v>
      </c>
      <c r="BJ1248" s="12">
        <v>0.124</v>
      </c>
      <c r="BK1248" s="12">
        <v>0.3</v>
      </c>
      <c r="BL1248" s="12">
        <v>-26</v>
      </c>
      <c r="BM1248" s="12">
        <v>-1221</v>
      </c>
      <c r="BN1248" s="12">
        <v>-343</v>
      </c>
      <c r="BO1248" s="12">
        <v>2856</v>
      </c>
      <c r="BP1248" s="12">
        <v>1850</v>
      </c>
      <c r="BQ1248" s="12">
        <v>-1074</v>
      </c>
      <c r="BR1248" s="12">
        <v>1317</v>
      </c>
      <c r="BS1248" s="12">
        <v>4071</v>
      </c>
      <c r="BT1248" s="12">
        <v>0.19540603831036207</v>
      </c>
      <c r="BU1248" s="12">
        <v>0.66424094093424546</v>
      </c>
      <c r="BV1248" s="12">
        <v>0.74507315200003688</v>
      </c>
      <c r="BW1248" s="12">
        <v>0.70876812513770393</v>
      </c>
      <c r="BX1248" s="12">
        <v>0.46094281646092738</v>
      </c>
      <c r="BY1248" s="12">
        <v>1618</v>
      </c>
      <c r="BZ1248" s="12">
        <v>0.92307692307692313</v>
      </c>
      <c r="CB1248" s="12">
        <v>4.4247787610619468E-2</v>
      </c>
      <c r="CC1248" s="12">
        <v>19980</v>
      </c>
      <c r="CD1248" s="12">
        <v>19740</v>
      </c>
      <c r="CE1248" s="12">
        <v>10.146938775510204</v>
      </c>
      <c r="CH1248" s="22">
        <v>42955</v>
      </c>
      <c r="CI1248">
        <v>370</v>
      </c>
      <c r="CJ1248">
        <v>429</v>
      </c>
      <c r="CK1248">
        <v>364</v>
      </c>
      <c r="CL1248">
        <v>429</v>
      </c>
      <c r="CM1248" s="22">
        <v>42956</v>
      </c>
      <c r="CN1248">
        <v>433</v>
      </c>
      <c r="CO1248">
        <v>439</v>
      </c>
      <c r="CP1248">
        <v>408</v>
      </c>
      <c r="CQ1248">
        <v>415</v>
      </c>
      <c r="CR1248" s="22">
        <v>42957</v>
      </c>
      <c r="CS1248">
        <v>411</v>
      </c>
      <c r="CT1248">
        <v>427</v>
      </c>
      <c r="CU1248">
        <v>362</v>
      </c>
      <c r="CV1248">
        <v>363</v>
      </c>
    </row>
    <row r="1249" spans="1:100">
      <c r="A1249" s="22">
        <v>42955</v>
      </c>
      <c r="B1249">
        <v>248</v>
      </c>
      <c r="C1249">
        <v>250</v>
      </c>
      <c r="D1249">
        <v>232</v>
      </c>
      <c r="E1249">
        <v>240</v>
      </c>
      <c r="F1249" s="23">
        <f t="shared" si="122"/>
        <v>-3.2258064516129004E-2</v>
      </c>
      <c r="G1249" s="22">
        <v>42956</v>
      </c>
      <c r="H1249">
        <v>216</v>
      </c>
      <c r="I1249">
        <v>219</v>
      </c>
      <c r="J1249">
        <v>201</v>
      </c>
      <c r="K1249">
        <v>206</v>
      </c>
      <c r="L1249" s="22">
        <v>42957</v>
      </c>
      <c r="M1249">
        <v>197</v>
      </c>
      <c r="N1249" s="4">
        <v>42956</v>
      </c>
      <c r="O1249" s="3" t="s">
        <v>11</v>
      </c>
      <c r="P1249" s="3">
        <v>5660</v>
      </c>
      <c r="Q1249" s="3" t="s">
        <v>525</v>
      </c>
      <c r="R1249" s="3" t="s">
        <v>13</v>
      </c>
      <c r="S1249" s="3">
        <v>0.05</v>
      </c>
      <c r="T1249" s="3">
        <v>1</v>
      </c>
      <c r="U1249" s="3">
        <v>0</v>
      </c>
      <c r="V1249" s="3">
        <v>3000</v>
      </c>
      <c r="W1249">
        <v>216</v>
      </c>
      <c r="X1249" s="4">
        <v>42957</v>
      </c>
      <c r="Y1249">
        <v>206</v>
      </c>
      <c r="Z1249" s="10">
        <f t="shared" si="121"/>
        <v>-30000</v>
      </c>
      <c r="AA1249" s="10">
        <f t="shared" si="120"/>
        <v>30000</v>
      </c>
      <c r="AB1249" t="str">
        <f t="shared" si="123"/>
        <v/>
      </c>
      <c r="AC1249">
        <f t="shared" si="124"/>
        <v>-935570</v>
      </c>
      <c r="AD1249">
        <f t="shared" si="125"/>
        <v>4.6511627906977715E-3</v>
      </c>
      <c r="AE1249" s="15">
        <v>42957</v>
      </c>
      <c r="AF1249" s="9">
        <v>-1.4955860319135761E-3</v>
      </c>
      <c r="AG1249" s="12" t="s">
        <v>954</v>
      </c>
      <c r="AH1249" s="20">
        <v>42955.997916666667</v>
      </c>
      <c r="AI1249" s="12">
        <v>215</v>
      </c>
      <c r="AJ1249" s="12">
        <v>-25</v>
      </c>
      <c r="AK1249" s="12">
        <v>-0.1042</v>
      </c>
      <c r="AL1249" s="17">
        <v>158000</v>
      </c>
      <c r="AM1249" s="17">
        <v>0.51209677419354838</v>
      </c>
      <c r="AN1249" s="9"/>
      <c r="AO1249" s="9"/>
      <c r="AP1249" s="17">
        <v>14.24</v>
      </c>
      <c r="AQ1249" s="17">
        <v>14557</v>
      </c>
      <c r="AR1249" s="17">
        <v>1</v>
      </c>
      <c r="AS1249" s="17">
        <v>0.248</v>
      </c>
      <c r="AT1249" s="17">
        <v>1</v>
      </c>
      <c r="AU1249" s="12">
        <v>1</v>
      </c>
      <c r="AV1249" s="12">
        <v>2.02</v>
      </c>
      <c r="AY1249" s="12">
        <v>58698864</v>
      </c>
      <c r="BA1249" s="12">
        <v>0.52173913043478259</v>
      </c>
      <c r="BD1249" s="12">
        <v>0.51209677419354838</v>
      </c>
      <c r="BE1249" s="12">
        <v>1</v>
      </c>
      <c r="BF1249" s="12">
        <v>1</v>
      </c>
      <c r="BG1249" s="12">
        <v>1</v>
      </c>
      <c r="BH1249" s="12">
        <v>1.4E-2</v>
      </c>
      <c r="BI1249" s="12">
        <v>0.248</v>
      </c>
      <c r="BJ1249" s="12">
        <v>0</v>
      </c>
      <c r="BK1249" s="12">
        <v>0.61899999999999999</v>
      </c>
      <c r="BL1249" s="12">
        <v>1278</v>
      </c>
      <c r="BM1249" s="12">
        <v>-1287</v>
      </c>
      <c r="BN1249" s="12">
        <v>2731</v>
      </c>
      <c r="BO1249" s="12">
        <v>8573</v>
      </c>
      <c r="BP1249" s="12">
        <v>81</v>
      </c>
      <c r="BQ1249" s="12">
        <v>-1009</v>
      </c>
      <c r="BR1249" s="12">
        <v>199</v>
      </c>
      <c r="BS1249" s="12">
        <v>5848</v>
      </c>
      <c r="BT1249" s="12">
        <v>0.2717333039037802</v>
      </c>
      <c r="BU1249" s="12">
        <v>0.62782032375623265</v>
      </c>
      <c r="BV1249" s="12">
        <v>0.70619443893539247</v>
      </c>
      <c r="BW1249" s="12">
        <v>0.67346762708985486</v>
      </c>
      <c r="BX1249" s="12">
        <v>0.46974355661188938</v>
      </c>
      <c r="BY1249" s="12">
        <v>1618</v>
      </c>
      <c r="BZ1249" s="12">
        <v>0.52173913043478259</v>
      </c>
      <c r="CB1249" s="12">
        <v>4.4247787610619468E-2</v>
      </c>
      <c r="CC1249" s="12">
        <v>19980</v>
      </c>
      <c r="CD1249" s="12">
        <v>19740</v>
      </c>
      <c r="CE1249" s="12">
        <v>11.573387096774194</v>
      </c>
      <c r="CH1249" s="22">
        <v>42955</v>
      </c>
      <c r="CI1249">
        <v>248</v>
      </c>
      <c r="CJ1249">
        <v>250</v>
      </c>
      <c r="CK1249">
        <v>232</v>
      </c>
      <c r="CL1249">
        <v>240</v>
      </c>
      <c r="CM1249" s="22">
        <v>42956</v>
      </c>
      <c r="CN1249">
        <v>216</v>
      </c>
      <c r="CO1249">
        <v>219</v>
      </c>
      <c r="CP1249">
        <v>201</v>
      </c>
      <c r="CQ1249">
        <v>206</v>
      </c>
      <c r="CR1249" s="22">
        <v>42957</v>
      </c>
      <c r="CS1249">
        <v>197</v>
      </c>
      <c r="CT1249">
        <v>204</v>
      </c>
      <c r="CU1249">
        <v>191</v>
      </c>
      <c r="CV1249">
        <v>192</v>
      </c>
    </row>
    <row r="1250" spans="1:100">
      <c r="A1250" s="22">
        <v>42955</v>
      </c>
      <c r="B1250">
        <v>7</v>
      </c>
      <c r="C1250">
        <v>7</v>
      </c>
      <c r="D1250">
        <v>6</v>
      </c>
      <c r="E1250">
        <v>7</v>
      </c>
      <c r="F1250" s="23">
        <f t="shared" si="122"/>
        <v>0</v>
      </c>
      <c r="G1250" s="22">
        <v>42956</v>
      </c>
      <c r="H1250">
        <v>6</v>
      </c>
      <c r="I1250">
        <v>7</v>
      </c>
      <c r="J1250">
        <v>6</v>
      </c>
      <c r="K1250">
        <v>7</v>
      </c>
      <c r="L1250" s="22">
        <v>42957</v>
      </c>
      <c r="M1250">
        <v>7</v>
      </c>
      <c r="N1250" s="4">
        <v>42956</v>
      </c>
      <c r="O1250" s="3" t="s">
        <v>11</v>
      </c>
      <c r="P1250" s="3">
        <v>8107</v>
      </c>
      <c r="Q1250" s="3" t="s">
        <v>137</v>
      </c>
      <c r="R1250" s="3" t="s">
        <v>13</v>
      </c>
      <c r="S1250" s="3">
        <v>0.05</v>
      </c>
      <c r="T1250" s="3">
        <v>1</v>
      </c>
      <c r="U1250" s="3">
        <v>0</v>
      </c>
      <c r="V1250" s="3">
        <v>72000</v>
      </c>
      <c r="W1250">
        <v>6</v>
      </c>
      <c r="X1250" s="4">
        <v>42957</v>
      </c>
      <c r="Y1250">
        <v>7</v>
      </c>
      <c r="Z1250" s="10">
        <f t="shared" si="121"/>
        <v>72000</v>
      </c>
      <c r="AA1250" s="10">
        <f t="shared" si="120"/>
        <v>72000</v>
      </c>
      <c r="AB1250" t="str">
        <f t="shared" si="123"/>
        <v/>
      </c>
      <c r="AC1250">
        <f t="shared" si="124"/>
        <v>-935570</v>
      </c>
      <c r="AD1250">
        <f t="shared" si="125"/>
        <v>0.10447761194029848</v>
      </c>
      <c r="AE1250" s="15">
        <v>42957</v>
      </c>
      <c r="AF1250" s="9">
        <v>-1.4955860319135761E-3</v>
      </c>
      <c r="AG1250" s="12" t="s">
        <v>962</v>
      </c>
      <c r="AH1250" s="20">
        <v>42955.824999999997</v>
      </c>
      <c r="AI1250" s="12">
        <v>6.7</v>
      </c>
      <c r="AJ1250" s="12">
        <v>-0.3</v>
      </c>
      <c r="AK1250" s="12">
        <v>-4.2900000000000001E-2</v>
      </c>
      <c r="AL1250" s="17">
        <v>141000</v>
      </c>
      <c r="AM1250" s="17">
        <v>0.2857142857142857</v>
      </c>
      <c r="AN1250" s="9"/>
      <c r="AO1250" s="9"/>
      <c r="AP1250" s="17">
        <v>0</v>
      </c>
      <c r="AQ1250" s="17">
        <v>6231</v>
      </c>
      <c r="AR1250" s="17">
        <v>0.5</v>
      </c>
      <c r="AS1250" s="17">
        <v>0.19700000000000001</v>
      </c>
      <c r="AT1250" s="17">
        <v>0.5</v>
      </c>
      <c r="AU1250" s="12">
        <v>0.33333333333333331</v>
      </c>
      <c r="AV1250" s="12">
        <v>0</v>
      </c>
      <c r="AY1250" s="12">
        <v>890093101</v>
      </c>
      <c r="BA1250" s="12">
        <v>1</v>
      </c>
      <c r="BD1250" s="12">
        <v>0.2857142857142857</v>
      </c>
      <c r="BE1250" s="12">
        <v>0.5</v>
      </c>
      <c r="BF1250" s="12">
        <v>0.5</v>
      </c>
      <c r="BG1250" s="12">
        <v>0.33333333333333331</v>
      </c>
      <c r="BH1250" s="12">
        <v>1.9E-2</v>
      </c>
      <c r="BI1250" s="12">
        <v>0.19700000000000001</v>
      </c>
      <c r="BJ1250" s="12">
        <v>3.4000000000000002E-2</v>
      </c>
      <c r="BK1250" s="12">
        <v>8.3000000000000004E-2</v>
      </c>
      <c r="BL1250" s="12">
        <v>147</v>
      </c>
      <c r="BM1250" s="12">
        <v>-29</v>
      </c>
      <c r="BN1250" s="12">
        <v>421</v>
      </c>
      <c r="BO1250" s="12">
        <v>771</v>
      </c>
      <c r="BP1250" s="12">
        <v>70</v>
      </c>
      <c r="BQ1250" s="12">
        <v>-20</v>
      </c>
      <c r="BR1250" s="12">
        <v>71</v>
      </c>
      <c r="BS1250" s="12">
        <v>229</v>
      </c>
      <c r="BT1250" s="12">
        <v>0.19540603831036207</v>
      </c>
      <c r="BU1250" s="12">
        <v>0.66424094093424546</v>
      </c>
      <c r="BV1250" s="12">
        <v>0.74507315200003688</v>
      </c>
      <c r="BW1250" s="12">
        <v>0.70876812513770393</v>
      </c>
      <c r="BX1250" s="12">
        <v>0.46094281646092738</v>
      </c>
      <c r="BY1250" s="12">
        <v>1618</v>
      </c>
      <c r="BZ1250" s="12">
        <v>1</v>
      </c>
      <c r="CB1250" s="12">
        <v>4.4247787610619468E-2</v>
      </c>
      <c r="CC1250" s="12">
        <v>19980</v>
      </c>
      <c r="CD1250" s="12">
        <v>19740</v>
      </c>
      <c r="CE1250" s="12">
        <v>6.4571428571428573</v>
      </c>
      <c r="CH1250" s="22">
        <v>42955</v>
      </c>
      <c r="CI1250">
        <v>7</v>
      </c>
      <c r="CJ1250">
        <v>7</v>
      </c>
      <c r="CK1250">
        <v>6</v>
      </c>
      <c r="CL1250">
        <v>7</v>
      </c>
      <c r="CM1250" s="22">
        <v>42956</v>
      </c>
      <c r="CN1250">
        <v>6</v>
      </c>
      <c r="CO1250">
        <v>7</v>
      </c>
      <c r="CP1250">
        <v>6</v>
      </c>
      <c r="CQ1250">
        <v>7</v>
      </c>
      <c r="CR1250" s="22">
        <v>42957</v>
      </c>
      <c r="CS1250">
        <v>7</v>
      </c>
      <c r="CT1250">
        <v>7</v>
      </c>
      <c r="CU1250">
        <v>6</v>
      </c>
      <c r="CV1250">
        <v>7</v>
      </c>
    </row>
    <row r="1251" spans="1:100">
      <c r="A1251" s="22">
        <v>42955</v>
      </c>
      <c r="B1251">
        <v>1909</v>
      </c>
      <c r="C1251">
        <v>2110</v>
      </c>
      <c r="D1251">
        <v>1890</v>
      </c>
      <c r="E1251">
        <v>2022</v>
      </c>
      <c r="F1251" s="23">
        <f t="shared" si="122"/>
        <v>5.919329491880565E-2</v>
      </c>
      <c r="G1251" s="22">
        <v>42956</v>
      </c>
      <c r="H1251">
        <v>2165</v>
      </c>
      <c r="I1251">
        <v>2182</v>
      </c>
      <c r="J1251">
        <v>1999</v>
      </c>
      <c r="K1251">
        <v>2094</v>
      </c>
      <c r="L1251" s="22">
        <v>42957</v>
      </c>
      <c r="M1251">
        <v>2060</v>
      </c>
      <c r="N1251" s="4">
        <v>42956</v>
      </c>
      <c r="O1251" s="3" t="s">
        <v>15</v>
      </c>
      <c r="P1251" s="3">
        <v>3656</v>
      </c>
      <c r="Q1251" s="3" t="s">
        <v>263</v>
      </c>
      <c r="R1251" s="3" t="s">
        <v>17</v>
      </c>
      <c r="S1251" s="3">
        <v>0.05</v>
      </c>
      <c r="T1251" s="3">
        <v>2</v>
      </c>
      <c r="U1251" s="3">
        <v>0</v>
      </c>
      <c r="V1251" s="3">
        <v>300</v>
      </c>
      <c r="W1251">
        <v>2165</v>
      </c>
      <c r="X1251" s="4">
        <v>42957</v>
      </c>
      <c r="Y1251">
        <v>2094</v>
      </c>
      <c r="Z1251" s="10">
        <f t="shared" si="121"/>
        <v>-21300</v>
      </c>
      <c r="AA1251" s="10">
        <f t="shared" si="120"/>
        <v>21300</v>
      </c>
      <c r="AB1251" t="str">
        <f t="shared" si="123"/>
        <v/>
      </c>
      <c r="AC1251">
        <f t="shared" si="124"/>
        <v>-935570</v>
      </c>
      <c r="AD1251">
        <f t="shared" si="125"/>
        <v>2.4335286164939185E-2</v>
      </c>
      <c r="AE1251" s="15">
        <v>42957</v>
      </c>
      <c r="AF1251" s="9">
        <v>-1.4955860319135761E-3</v>
      </c>
      <c r="AG1251" s="12" t="s">
        <v>962</v>
      </c>
      <c r="AH1251" s="20">
        <v>42955.99722222222</v>
      </c>
      <c r="AI1251" s="12">
        <v>2219</v>
      </c>
      <c r="AJ1251" s="12">
        <v>197</v>
      </c>
      <c r="AK1251" s="12">
        <v>9.74E-2</v>
      </c>
      <c r="AL1251" s="17">
        <v>65800</v>
      </c>
      <c r="AM1251" s="17">
        <v>0.82574916759156491</v>
      </c>
      <c r="AN1251" s="9"/>
      <c r="AO1251" s="9"/>
      <c r="AP1251" s="17">
        <v>697.71</v>
      </c>
      <c r="AQ1251" s="17">
        <v>68508</v>
      </c>
      <c r="AR1251" s="17">
        <v>0.69235294117647062</v>
      </c>
      <c r="AS1251" s="17">
        <v>0.30399999999999999</v>
      </c>
      <c r="AT1251" s="17">
        <v>0.69698725376593285</v>
      </c>
      <c r="AU1251" s="12">
        <v>0.71896829661472328</v>
      </c>
      <c r="AV1251" s="12">
        <v>0</v>
      </c>
      <c r="AY1251" s="12">
        <v>38017700</v>
      </c>
      <c r="BA1251" s="12">
        <v>0.6084745762711864</v>
      </c>
      <c r="BD1251" s="12">
        <v>0.82574916759156491</v>
      </c>
      <c r="BE1251" s="12">
        <v>0.69235294117647062</v>
      </c>
      <c r="BF1251" s="12">
        <v>0.69698725376593285</v>
      </c>
      <c r="BG1251" s="12">
        <v>0.71896829661472328</v>
      </c>
      <c r="BH1251" s="12">
        <v>0.14499999999999999</v>
      </c>
      <c r="BI1251" s="12">
        <v>0.30399999999999999</v>
      </c>
      <c r="BJ1251" s="12">
        <v>0</v>
      </c>
      <c r="BK1251" s="12">
        <v>0.32400000000000001</v>
      </c>
      <c r="BL1251" s="12">
        <v>-1316</v>
      </c>
      <c r="BM1251" s="12">
        <v>-2507</v>
      </c>
      <c r="BN1251" s="12">
        <v>6363</v>
      </c>
      <c r="BO1251" s="12">
        <v>4512</v>
      </c>
      <c r="BP1251" s="12">
        <v>2260</v>
      </c>
      <c r="BQ1251" s="12">
        <v>-1087</v>
      </c>
      <c r="BR1251" s="12">
        <v>-32</v>
      </c>
      <c r="BS1251" s="12">
        <v>1862</v>
      </c>
      <c r="BT1251" s="12">
        <v>0.19540603831036207</v>
      </c>
      <c r="BU1251" s="12">
        <v>0.66424094093424546</v>
      </c>
      <c r="BV1251" s="12">
        <v>0.74507315200003688</v>
      </c>
      <c r="BW1251" s="12">
        <v>0.70876812513770393</v>
      </c>
      <c r="BX1251" s="12">
        <v>0.46094281646092738</v>
      </c>
      <c r="BY1251" s="12">
        <v>1618</v>
      </c>
      <c r="BZ1251" s="12">
        <v>0.6084745762711864</v>
      </c>
      <c r="CB1251" s="12">
        <v>4.4247787610619468E-2</v>
      </c>
      <c r="CC1251" s="12">
        <v>19980</v>
      </c>
      <c r="CD1251" s="12">
        <v>19740</v>
      </c>
      <c r="CE1251" s="12">
        <v>18.661931187569369</v>
      </c>
      <c r="CH1251" s="22">
        <v>42955</v>
      </c>
      <c r="CI1251">
        <v>1909</v>
      </c>
      <c r="CJ1251">
        <v>2110</v>
      </c>
      <c r="CK1251">
        <v>1890</v>
      </c>
      <c r="CL1251">
        <v>2022</v>
      </c>
      <c r="CM1251" s="22">
        <v>42956</v>
      </c>
      <c r="CN1251">
        <v>2165</v>
      </c>
      <c r="CO1251">
        <v>2182</v>
      </c>
      <c r="CP1251">
        <v>1999</v>
      </c>
      <c r="CQ1251">
        <v>2094</v>
      </c>
      <c r="CR1251" s="22">
        <v>42957</v>
      </c>
      <c r="CS1251">
        <v>2060</v>
      </c>
      <c r="CT1251">
        <v>2188</v>
      </c>
      <c r="CU1251">
        <v>2048</v>
      </c>
      <c r="CV1251">
        <v>2122</v>
      </c>
    </row>
    <row r="1252" spans="1:100">
      <c r="A1252" s="22">
        <v>42955</v>
      </c>
      <c r="B1252">
        <v>739</v>
      </c>
      <c r="C1252">
        <v>739</v>
      </c>
      <c r="D1252">
        <v>715</v>
      </c>
      <c r="E1252">
        <v>739</v>
      </c>
      <c r="F1252" s="23">
        <f t="shared" si="122"/>
        <v>0</v>
      </c>
      <c r="G1252" s="22">
        <v>42956</v>
      </c>
      <c r="H1252">
        <v>889</v>
      </c>
      <c r="I1252">
        <v>889</v>
      </c>
      <c r="J1252">
        <v>870</v>
      </c>
      <c r="K1252">
        <v>889</v>
      </c>
      <c r="L1252" s="22">
        <v>42957</v>
      </c>
      <c r="M1252">
        <v>859</v>
      </c>
      <c r="N1252" s="4">
        <v>42956</v>
      </c>
      <c r="O1252" s="3" t="s">
        <v>15</v>
      </c>
      <c r="P1252" s="3">
        <v>6177</v>
      </c>
      <c r="Q1252" s="3" t="s">
        <v>564</v>
      </c>
      <c r="R1252" s="3" t="s">
        <v>17</v>
      </c>
      <c r="S1252" s="3">
        <v>0.05</v>
      </c>
      <c r="T1252" s="3">
        <v>2</v>
      </c>
      <c r="U1252" s="3">
        <v>0</v>
      </c>
      <c r="V1252" s="3">
        <v>700</v>
      </c>
      <c r="W1252">
        <v>889</v>
      </c>
      <c r="X1252" s="4">
        <v>42957</v>
      </c>
      <c r="Y1252">
        <v>889</v>
      </c>
      <c r="Z1252" s="10">
        <f t="shared" si="121"/>
        <v>0</v>
      </c>
      <c r="AA1252" s="10">
        <f t="shared" si="120"/>
        <v>0</v>
      </c>
      <c r="AB1252" t="str">
        <f t="shared" si="123"/>
        <v/>
      </c>
      <c r="AC1252">
        <f t="shared" si="124"/>
        <v>-935570</v>
      </c>
      <c r="AD1252">
        <f t="shared" si="125"/>
        <v>2.7745664739884379E-2</v>
      </c>
      <c r="AE1252" s="15">
        <v>42957</v>
      </c>
      <c r="AF1252" s="9">
        <v>-1.4955860319135761E-3</v>
      </c>
      <c r="AG1252" s="12" t="s">
        <v>957</v>
      </c>
      <c r="AH1252" s="20">
        <v>42955.99722222222</v>
      </c>
      <c r="AI1252" s="12">
        <v>865</v>
      </c>
      <c r="AJ1252" s="12">
        <v>126</v>
      </c>
      <c r="AK1252" s="12">
        <v>0.17050000000000001</v>
      </c>
      <c r="AL1252" s="17">
        <v>51800</v>
      </c>
      <c r="AM1252" s="17">
        <v>0.23101265822784811</v>
      </c>
      <c r="AN1252" s="9"/>
      <c r="AO1252" s="9"/>
      <c r="AP1252" s="17">
        <v>471.09</v>
      </c>
      <c r="AQ1252" s="17">
        <v>4296</v>
      </c>
      <c r="AR1252" s="17">
        <v>0.11869436201780416</v>
      </c>
      <c r="AS1252" s="17">
        <v>0.20300000000000001</v>
      </c>
      <c r="AT1252" s="17">
        <v>5.2770448548812667E-2</v>
      </c>
      <c r="AU1252" s="12">
        <v>9.6315916205152903E-3</v>
      </c>
      <c r="AV1252" s="12">
        <v>0</v>
      </c>
      <c r="AY1252" s="12">
        <v>6798000</v>
      </c>
      <c r="BA1252" s="12">
        <v>1</v>
      </c>
      <c r="BD1252" s="12">
        <v>0.23101265822784811</v>
      </c>
      <c r="BE1252" s="12">
        <v>0.11869436201780416</v>
      </c>
      <c r="BF1252" s="12">
        <v>5.2770448548812667E-2</v>
      </c>
      <c r="BG1252" s="12">
        <v>9.6315916205152903E-3</v>
      </c>
      <c r="BH1252" s="12">
        <v>0.16500000000000001</v>
      </c>
      <c r="BI1252" s="12">
        <v>0.20300000000000001</v>
      </c>
      <c r="BJ1252" s="12">
        <v>0</v>
      </c>
      <c r="BK1252" s="12">
        <v>0.71499999999999997</v>
      </c>
      <c r="BL1252" s="12">
        <v>662</v>
      </c>
      <c r="BM1252" s="12">
        <v>-34</v>
      </c>
      <c r="BN1252" s="12">
        <v>637</v>
      </c>
      <c r="BO1252" s="12">
        <v>1960</v>
      </c>
      <c r="BP1252" s="12">
        <v>358</v>
      </c>
      <c r="BQ1252" s="12">
        <v>-145</v>
      </c>
      <c r="BR1252" s="12">
        <v>138</v>
      </c>
      <c r="BS1252" s="12">
        <v>694</v>
      </c>
      <c r="BT1252" s="12">
        <v>0.39947939482164857</v>
      </c>
      <c r="BU1252" s="12">
        <v>0.42007120254259234</v>
      </c>
      <c r="BV1252" s="12">
        <v>0.47434210853178682</v>
      </c>
      <c r="BW1252" s="12">
        <v>0.45361049950945265</v>
      </c>
      <c r="BX1252" s="12">
        <v>0.24803791899622429</v>
      </c>
      <c r="BY1252" s="12">
        <v>1618</v>
      </c>
      <c r="BZ1252" s="12">
        <v>1</v>
      </c>
      <c r="CB1252" s="12">
        <v>4.4247787610619468E-2</v>
      </c>
      <c r="CC1252" s="12">
        <v>19980</v>
      </c>
      <c r="CD1252" s="12">
        <v>19740</v>
      </c>
      <c r="CE1252" s="12">
        <v>5.2208860759493678</v>
      </c>
      <c r="CH1252" s="22">
        <v>42955</v>
      </c>
      <c r="CI1252">
        <v>739</v>
      </c>
      <c r="CJ1252">
        <v>739</v>
      </c>
      <c r="CK1252">
        <v>715</v>
      </c>
      <c r="CL1252">
        <v>739</v>
      </c>
      <c r="CM1252" s="22">
        <v>42956</v>
      </c>
      <c r="CN1252">
        <v>889</v>
      </c>
      <c r="CO1252">
        <v>889</v>
      </c>
      <c r="CP1252">
        <v>870</v>
      </c>
      <c r="CQ1252">
        <v>889</v>
      </c>
      <c r="CR1252" s="22">
        <v>42957</v>
      </c>
      <c r="CS1252">
        <v>859</v>
      </c>
      <c r="CT1252">
        <v>908</v>
      </c>
      <c r="CU1252">
        <v>739</v>
      </c>
      <c r="CV1252">
        <v>739</v>
      </c>
    </row>
    <row r="1253" spans="1:100">
      <c r="A1253" s="22">
        <v>42955</v>
      </c>
      <c r="B1253">
        <v>185</v>
      </c>
      <c r="C1253">
        <v>200</v>
      </c>
      <c r="D1253">
        <v>175</v>
      </c>
      <c r="E1253">
        <v>194</v>
      </c>
      <c r="F1253" s="23">
        <f t="shared" si="122"/>
        <v>4.8648648648648596E-2</v>
      </c>
      <c r="G1253" s="22">
        <v>42956</v>
      </c>
      <c r="H1253">
        <v>182</v>
      </c>
      <c r="I1253">
        <v>184</v>
      </c>
      <c r="J1253">
        <v>162</v>
      </c>
      <c r="K1253">
        <v>165</v>
      </c>
      <c r="L1253" s="22">
        <v>42957</v>
      </c>
      <c r="M1253">
        <v>164</v>
      </c>
      <c r="N1253" s="4">
        <v>42956</v>
      </c>
      <c r="O1253" s="3" t="s">
        <v>11</v>
      </c>
      <c r="P1253" s="3">
        <v>6016</v>
      </c>
      <c r="Q1253" s="3" t="s">
        <v>567</v>
      </c>
      <c r="R1253" s="3" t="s">
        <v>13</v>
      </c>
      <c r="S1253" s="3">
        <v>0.05</v>
      </c>
      <c r="T1253" s="3">
        <v>2</v>
      </c>
      <c r="U1253" s="3">
        <v>0</v>
      </c>
      <c r="V1253" s="3">
        <v>3000</v>
      </c>
      <c r="W1253">
        <v>182</v>
      </c>
      <c r="X1253" s="4">
        <v>42957</v>
      </c>
      <c r="Y1253">
        <v>165</v>
      </c>
      <c r="Z1253" s="10">
        <f t="shared" si="121"/>
        <v>-51000</v>
      </c>
      <c r="AA1253" s="10">
        <f t="shared" si="120"/>
        <v>51000</v>
      </c>
      <c r="AB1253" t="str">
        <f t="shared" si="123"/>
        <v/>
      </c>
      <c r="AC1253">
        <f t="shared" si="124"/>
        <v>-935570</v>
      </c>
      <c r="AD1253">
        <f t="shared" si="125"/>
        <v>1.097694840834218E-3</v>
      </c>
      <c r="AE1253" s="15">
        <v>42957</v>
      </c>
      <c r="AF1253" s="9">
        <v>-1.4955860319135761E-3</v>
      </c>
      <c r="AG1253" s="12" t="s">
        <v>954</v>
      </c>
      <c r="AH1253" s="20">
        <v>42955.990972222222</v>
      </c>
      <c r="AI1253" s="12">
        <v>182.2</v>
      </c>
      <c r="AJ1253" s="12">
        <v>-11.8</v>
      </c>
      <c r="AK1253" s="12">
        <v>-6.08E-2</v>
      </c>
      <c r="AL1253" s="17">
        <v>50000</v>
      </c>
      <c r="AM1253" s="17">
        <v>0.51295336787564771</v>
      </c>
      <c r="AN1253" s="9"/>
      <c r="AO1253" s="9"/>
      <c r="AP1253" s="17">
        <v>0</v>
      </c>
      <c r="AQ1253" s="17">
        <v>5404</v>
      </c>
      <c r="AR1253" s="17">
        <v>0.91463414634146345</v>
      </c>
      <c r="AS1253" s="17">
        <v>0.108</v>
      </c>
      <c r="AT1253" s="17">
        <v>0.81290322580645158</v>
      </c>
      <c r="AU1253" s="12">
        <v>0.82208588957055218</v>
      </c>
      <c r="AV1253" s="12" t="s">
        <v>988</v>
      </c>
      <c r="AY1253" s="12">
        <v>28000000</v>
      </c>
      <c r="BA1253" s="12">
        <v>0.47761194029850745</v>
      </c>
      <c r="BD1253" s="12">
        <v>0.51295336787564771</v>
      </c>
      <c r="BE1253" s="12">
        <v>0.91463414634146345</v>
      </c>
      <c r="BF1253" s="12">
        <v>0.81290322580645158</v>
      </c>
      <c r="BG1253" s="12">
        <v>0.82208588957055218</v>
      </c>
      <c r="BH1253" s="12">
        <v>6.0000000000000001E-3</v>
      </c>
      <c r="BI1253" s="12">
        <v>0.108</v>
      </c>
      <c r="BJ1253" s="12">
        <v>0</v>
      </c>
      <c r="BK1253" s="12">
        <v>0.73</v>
      </c>
      <c r="BL1253" s="12">
        <v>-192</v>
      </c>
      <c r="BM1253" s="12">
        <v>-480</v>
      </c>
      <c r="BN1253" s="12">
        <v>59</v>
      </c>
      <c r="BO1253" s="12">
        <v>4920</v>
      </c>
      <c r="BP1253" s="12">
        <v>1905</v>
      </c>
      <c r="BQ1253" s="12">
        <v>-101</v>
      </c>
      <c r="BR1253" s="12">
        <v>-391</v>
      </c>
      <c r="BS1253" s="12">
        <v>5534</v>
      </c>
      <c r="BT1253" s="12">
        <v>0.2717333039037802</v>
      </c>
      <c r="BU1253" s="12">
        <v>0.62782032375623265</v>
      </c>
      <c r="BV1253" s="12">
        <v>0.70619443893539247</v>
      </c>
      <c r="BW1253" s="12">
        <v>0.67346762708985486</v>
      </c>
      <c r="BX1253" s="12">
        <v>0.46974355661188938</v>
      </c>
      <c r="BY1253" s="12">
        <v>1618</v>
      </c>
      <c r="BZ1253" s="12">
        <v>0.47761194029850745</v>
      </c>
      <c r="CB1253" s="12">
        <v>4.4247787610619468E-2</v>
      </c>
      <c r="CC1253" s="12">
        <v>19980</v>
      </c>
      <c r="CD1253" s="12">
        <v>19740</v>
      </c>
      <c r="CE1253" s="12">
        <v>11.592746113989639</v>
      </c>
      <c r="CH1253" s="22">
        <v>42955</v>
      </c>
      <c r="CI1253">
        <v>185</v>
      </c>
      <c r="CJ1253">
        <v>200</v>
      </c>
      <c r="CK1253">
        <v>175</v>
      </c>
      <c r="CL1253">
        <v>194</v>
      </c>
      <c r="CM1253" s="22">
        <v>42956</v>
      </c>
      <c r="CN1253">
        <v>182</v>
      </c>
      <c r="CO1253">
        <v>184</v>
      </c>
      <c r="CP1253">
        <v>162</v>
      </c>
      <c r="CQ1253">
        <v>165</v>
      </c>
      <c r="CR1253" s="22">
        <v>42957</v>
      </c>
      <c r="CS1253">
        <v>164</v>
      </c>
      <c r="CT1253">
        <v>166</v>
      </c>
      <c r="CU1253">
        <v>154</v>
      </c>
      <c r="CV1253">
        <v>155</v>
      </c>
    </row>
    <row r="1254" spans="1:100">
      <c r="A1254" s="22">
        <v>42955</v>
      </c>
      <c r="B1254">
        <v>178</v>
      </c>
      <c r="C1254">
        <v>185</v>
      </c>
      <c r="D1254">
        <v>167</v>
      </c>
      <c r="E1254">
        <v>173</v>
      </c>
      <c r="F1254" s="23">
        <f t="shared" si="122"/>
        <v>-2.8089887640449396E-2</v>
      </c>
      <c r="G1254" s="22">
        <v>42956</v>
      </c>
      <c r="H1254">
        <v>182</v>
      </c>
      <c r="I1254">
        <v>188</v>
      </c>
      <c r="J1254">
        <v>158</v>
      </c>
      <c r="K1254">
        <v>158</v>
      </c>
      <c r="L1254" s="22">
        <v>42957</v>
      </c>
      <c r="M1254">
        <v>151</v>
      </c>
      <c r="N1254" s="4">
        <v>42956</v>
      </c>
      <c r="O1254" s="3" t="s">
        <v>15</v>
      </c>
      <c r="P1254" s="3">
        <v>3390</v>
      </c>
      <c r="Q1254" s="3" t="s">
        <v>184</v>
      </c>
      <c r="R1254" s="3" t="s">
        <v>17</v>
      </c>
      <c r="S1254" s="3">
        <v>0.05</v>
      </c>
      <c r="T1254" s="3">
        <v>2</v>
      </c>
      <c r="U1254" s="3">
        <v>0</v>
      </c>
      <c r="V1254" s="3">
        <v>2900</v>
      </c>
      <c r="W1254">
        <v>182</v>
      </c>
      <c r="X1254" s="4">
        <v>42957</v>
      </c>
      <c r="Y1254">
        <v>158</v>
      </c>
      <c r="Z1254" s="10">
        <f t="shared" si="121"/>
        <v>-69600</v>
      </c>
      <c r="AA1254" s="10">
        <f t="shared" si="120"/>
        <v>69600</v>
      </c>
      <c r="AB1254" t="str">
        <f t="shared" si="123"/>
        <v/>
      </c>
      <c r="AC1254">
        <f t="shared" si="124"/>
        <v>-935570</v>
      </c>
      <c r="AD1254">
        <f t="shared" si="125"/>
        <v>1.3927576601671321E-2</v>
      </c>
      <c r="AE1254" s="15">
        <v>42957</v>
      </c>
      <c r="AF1254" s="9">
        <v>-1.4955860319135761E-3</v>
      </c>
      <c r="AG1254" s="12" t="s">
        <v>960</v>
      </c>
      <c r="AH1254" s="20">
        <v>42955.995138888888</v>
      </c>
      <c r="AI1254" s="12">
        <v>179.5</v>
      </c>
      <c r="AJ1254" s="12">
        <v>6.5</v>
      </c>
      <c r="AK1254" s="12">
        <v>3.7600000000000001E-2</v>
      </c>
      <c r="AL1254" s="17">
        <v>45500</v>
      </c>
      <c r="AM1254" s="17">
        <v>0.73509933774834435</v>
      </c>
      <c r="AN1254" s="9"/>
      <c r="AO1254" s="9"/>
      <c r="AP1254" s="17">
        <v>227.84</v>
      </c>
      <c r="AQ1254" s="17">
        <v>8033</v>
      </c>
      <c r="AR1254" s="17">
        <v>0.93877551020408168</v>
      </c>
      <c r="AS1254" s="17">
        <v>4.8000000000000001E-2</v>
      </c>
      <c r="AT1254" s="17">
        <v>0.94230769230769229</v>
      </c>
      <c r="AU1254" s="12">
        <v>0.94782608695652171</v>
      </c>
      <c r="AV1254" s="12" t="s">
        <v>988</v>
      </c>
      <c r="AY1254" s="12">
        <v>53197169</v>
      </c>
      <c r="BA1254" s="12">
        <v>0.84210526315789469</v>
      </c>
      <c r="BD1254" s="12">
        <v>0.73509933774834435</v>
      </c>
      <c r="BE1254" s="12">
        <v>0.93877551020408168</v>
      </c>
      <c r="BF1254" s="12">
        <v>0.94230769230769229</v>
      </c>
      <c r="BG1254" s="12">
        <v>0.94782608695652171</v>
      </c>
      <c r="BH1254" s="12">
        <v>1.4E-2</v>
      </c>
      <c r="BI1254" s="12">
        <v>4.8000000000000001E-2</v>
      </c>
      <c r="BJ1254" s="12">
        <v>0</v>
      </c>
      <c r="BK1254" s="12">
        <v>0.60399999999999998</v>
      </c>
      <c r="BL1254" s="12">
        <v>-172</v>
      </c>
      <c r="BM1254" s="12">
        <v>400</v>
      </c>
      <c r="BN1254" s="12">
        <v>-466</v>
      </c>
      <c r="BO1254" s="12">
        <v>72</v>
      </c>
      <c r="BP1254" s="12">
        <v>-422</v>
      </c>
      <c r="BQ1254" s="12">
        <v>-299</v>
      </c>
      <c r="BR1254" s="12">
        <v>265</v>
      </c>
      <c r="BS1254" s="12">
        <v>311</v>
      </c>
      <c r="BT1254" s="12">
        <v>0.26602042884743515</v>
      </c>
      <c r="BU1254" s="12">
        <v>0.59079692535883988</v>
      </c>
      <c r="BV1254" s="12">
        <v>0.65299844541677277</v>
      </c>
      <c r="BW1254" s="12">
        <v>0.61777511845247501</v>
      </c>
      <c r="BX1254" s="12">
        <v>0.43687369459452718</v>
      </c>
      <c r="BY1254" s="12">
        <v>1618</v>
      </c>
      <c r="BZ1254" s="12">
        <v>0.84210526315789469</v>
      </c>
      <c r="CB1254" s="12">
        <v>4.4247787610619468E-2</v>
      </c>
      <c r="CC1254" s="12">
        <v>19980</v>
      </c>
      <c r="CD1254" s="12">
        <v>19740</v>
      </c>
      <c r="CE1254" s="12">
        <v>16.613245033112584</v>
      </c>
      <c r="CH1254" s="22">
        <v>42955</v>
      </c>
      <c r="CI1254">
        <v>178</v>
      </c>
      <c r="CJ1254">
        <v>185</v>
      </c>
      <c r="CK1254">
        <v>167</v>
      </c>
      <c r="CL1254">
        <v>173</v>
      </c>
      <c r="CM1254" s="22">
        <v>42956</v>
      </c>
      <c r="CN1254">
        <v>182</v>
      </c>
      <c r="CO1254">
        <v>188</v>
      </c>
      <c r="CP1254">
        <v>158</v>
      </c>
      <c r="CQ1254">
        <v>158</v>
      </c>
      <c r="CR1254" s="22">
        <v>42957</v>
      </c>
      <c r="CS1254">
        <v>151</v>
      </c>
      <c r="CT1254">
        <v>164</v>
      </c>
      <c r="CU1254">
        <v>145</v>
      </c>
      <c r="CV1254">
        <v>149</v>
      </c>
    </row>
    <row r="1255" spans="1:100">
      <c r="A1255" s="22">
        <v>42955</v>
      </c>
      <c r="B1255">
        <v>372</v>
      </c>
      <c r="C1255">
        <v>375</v>
      </c>
      <c r="D1255">
        <v>357</v>
      </c>
      <c r="E1255">
        <v>375</v>
      </c>
      <c r="F1255" s="23">
        <f t="shared" si="122"/>
        <v>8.0645161290322509E-3</v>
      </c>
      <c r="G1255" s="22">
        <v>42956</v>
      </c>
      <c r="H1255">
        <v>311</v>
      </c>
      <c r="I1255">
        <v>322</v>
      </c>
      <c r="J1255">
        <v>300</v>
      </c>
      <c r="K1255">
        <v>312</v>
      </c>
      <c r="L1255" s="22">
        <v>42957</v>
      </c>
      <c r="M1255">
        <v>312</v>
      </c>
      <c r="N1255" s="4">
        <v>42956</v>
      </c>
      <c r="O1255" s="3" t="s">
        <v>11</v>
      </c>
      <c r="P1255" s="3">
        <v>6624</v>
      </c>
      <c r="Q1255" s="3" t="s">
        <v>568</v>
      </c>
      <c r="R1255" s="3" t="s">
        <v>13</v>
      </c>
      <c r="S1255" s="3">
        <v>0.05</v>
      </c>
      <c r="T1255" s="3">
        <v>1</v>
      </c>
      <c r="U1255" s="3">
        <v>0</v>
      </c>
      <c r="V1255" s="3">
        <v>1400</v>
      </c>
      <c r="W1255">
        <v>311</v>
      </c>
      <c r="X1255" s="4">
        <v>42957</v>
      </c>
      <c r="Y1255">
        <v>312</v>
      </c>
      <c r="Z1255" s="10">
        <f t="shared" si="121"/>
        <v>1400</v>
      </c>
      <c r="AA1255" s="10">
        <f t="shared" si="120"/>
        <v>1400</v>
      </c>
      <c r="AB1255" t="str">
        <f t="shared" si="123"/>
        <v/>
      </c>
      <c r="AC1255">
        <f t="shared" si="124"/>
        <v>-935570</v>
      </c>
      <c r="AD1255">
        <f t="shared" si="125"/>
        <v>4.0419623572971353E-2</v>
      </c>
      <c r="AE1255" s="15">
        <v>42957</v>
      </c>
      <c r="AF1255" s="9">
        <v>-1.4955860319135761E-3</v>
      </c>
      <c r="AG1255" s="12" t="s">
        <v>962</v>
      </c>
      <c r="AH1255" s="20">
        <v>42955.996527777781</v>
      </c>
      <c r="AI1255" s="12">
        <v>324.10000000000002</v>
      </c>
      <c r="AJ1255" s="12">
        <v>-50.9</v>
      </c>
      <c r="AK1255" s="12">
        <v>-0.13569999999999999</v>
      </c>
      <c r="AL1255" s="17">
        <v>20700</v>
      </c>
      <c r="AM1255" s="17">
        <v>0.36494252873563221</v>
      </c>
      <c r="AN1255" s="9"/>
      <c r="AO1255" s="17">
        <v>0.05</v>
      </c>
      <c r="AP1255" s="17">
        <v>1.95</v>
      </c>
      <c r="AQ1255" s="17">
        <v>14095</v>
      </c>
      <c r="AR1255" s="17">
        <v>0.47008547008547008</v>
      </c>
      <c r="AS1255" s="17">
        <v>0.192</v>
      </c>
      <c r="AT1255" s="17">
        <v>0.44715447154471544</v>
      </c>
      <c r="AU1255" s="12">
        <v>8.0174927113702624E-2</v>
      </c>
      <c r="AV1255" s="12" t="s">
        <v>988</v>
      </c>
      <c r="AY1255" s="12">
        <v>40502649</v>
      </c>
      <c r="BA1255" s="12">
        <v>0</v>
      </c>
      <c r="BD1255" s="12">
        <v>0.36494252873563221</v>
      </c>
      <c r="BE1255" s="12">
        <v>0.47008547008547008</v>
      </c>
      <c r="BF1255" s="12">
        <v>0.44715447154471544</v>
      </c>
      <c r="BG1255" s="12">
        <v>8.0174927113702624E-2</v>
      </c>
      <c r="BH1255" s="12">
        <v>0.05</v>
      </c>
      <c r="BI1255" s="12">
        <v>0.192</v>
      </c>
      <c r="BJ1255" s="12">
        <v>0</v>
      </c>
      <c r="BK1255" s="12">
        <v>0.57299999999999995</v>
      </c>
      <c r="BL1255" s="12">
        <v>1197</v>
      </c>
      <c r="BM1255" s="12">
        <v>-1466</v>
      </c>
      <c r="BN1255" s="12">
        <v>404</v>
      </c>
      <c r="BO1255" s="12">
        <v>1787</v>
      </c>
      <c r="BP1255" s="12">
        <v>253</v>
      </c>
      <c r="BQ1255" s="12">
        <v>-837</v>
      </c>
      <c r="BR1255" s="12">
        <v>799</v>
      </c>
      <c r="BS1255" s="12">
        <v>1556</v>
      </c>
      <c r="BT1255" s="12">
        <v>0.19540603831036207</v>
      </c>
      <c r="BU1255" s="12">
        <v>0.66424094093424546</v>
      </c>
      <c r="BV1255" s="12">
        <v>0.74507315200003688</v>
      </c>
      <c r="BW1255" s="12">
        <v>0.70876812513770393</v>
      </c>
      <c r="BX1255" s="12">
        <v>0.46094281646092738</v>
      </c>
      <c r="BY1255" s="12">
        <v>1618</v>
      </c>
      <c r="BZ1255" s="12">
        <v>0</v>
      </c>
      <c r="CB1255" s="12">
        <v>4.4247787610619468E-2</v>
      </c>
      <c r="CC1255" s="12">
        <v>19980</v>
      </c>
      <c r="CD1255" s="12">
        <v>19740</v>
      </c>
      <c r="CE1255" s="12">
        <v>8.2477011494252874</v>
      </c>
      <c r="CH1255" s="22">
        <v>42955</v>
      </c>
      <c r="CI1255">
        <v>372</v>
      </c>
      <c r="CJ1255">
        <v>375</v>
      </c>
      <c r="CK1255">
        <v>357</v>
      </c>
      <c r="CL1255">
        <v>375</v>
      </c>
      <c r="CM1255" s="22">
        <v>42956</v>
      </c>
      <c r="CN1255">
        <v>311</v>
      </c>
      <c r="CO1255">
        <v>322</v>
      </c>
      <c r="CP1255">
        <v>300</v>
      </c>
      <c r="CQ1255">
        <v>312</v>
      </c>
      <c r="CR1255" s="22">
        <v>42957</v>
      </c>
      <c r="CS1255">
        <v>312</v>
      </c>
      <c r="CT1255">
        <v>318</v>
      </c>
      <c r="CU1255">
        <v>312</v>
      </c>
      <c r="CV1255">
        <v>316</v>
      </c>
    </row>
    <row r="1256" spans="1:100">
      <c r="A1256" s="22">
        <v>42955</v>
      </c>
      <c r="B1256">
        <v>515</v>
      </c>
      <c r="C1256">
        <v>517</v>
      </c>
      <c r="D1256">
        <v>502</v>
      </c>
      <c r="E1256">
        <v>507</v>
      </c>
      <c r="F1256" s="23">
        <f t="shared" si="122"/>
        <v>-1.5533980582524309E-2</v>
      </c>
      <c r="G1256" s="22">
        <v>42956</v>
      </c>
      <c r="H1256">
        <v>468</v>
      </c>
      <c r="I1256">
        <v>471</v>
      </c>
      <c r="J1256">
        <v>452</v>
      </c>
      <c r="K1256">
        <v>455</v>
      </c>
      <c r="L1256" s="22">
        <v>42957</v>
      </c>
      <c r="M1256">
        <v>459</v>
      </c>
      <c r="N1256" s="4">
        <v>42956</v>
      </c>
      <c r="O1256" s="3" t="s">
        <v>11</v>
      </c>
      <c r="P1256" s="3">
        <v>8892</v>
      </c>
      <c r="Q1256" s="3" t="s">
        <v>238</v>
      </c>
      <c r="R1256" s="3" t="s">
        <v>13</v>
      </c>
      <c r="S1256" s="3">
        <v>0.05</v>
      </c>
      <c r="T1256" s="3">
        <v>1</v>
      </c>
      <c r="U1256" s="3">
        <v>0</v>
      </c>
      <c r="V1256" s="3">
        <v>1000</v>
      </c>
      <c r="W1256">
        <v>468</v>
      </c>
      <c r="X1256" s="4">
        <v>42957</v>
      </c>
      <c r="Y1256">
        <v>455</v>
      </c>
      <c r="Z1256" s="10">
        <f t="shared" si="121"/>
        <v>-13000</v>
      </c>
      <c r="AA1256" s="10">
        <f t="shared" si="120"/>
        <v>13000</v>
      </c>
      <c r="AB1256" t="str">
        <f t="shared" si="123"/>
        <v/>
      </c>
      <c r="AC1256">
        <f t="shared" si="124"/>
        <v>-935570</v>
      </c>
      <c r="AD1256">
        <f t="shared" si="125"/>
        <v>4.6843177189409335E-2</v>
      </c>
      <c r="AE1256" s="15">
        <v>42957</v>
      </c>
      <c r="AF1256" s="9">
        <v>-1.4955860319135761E-3</v>
      </c>
      <c r="AG1256" s="12" t="s">
        <v>962</v>
      </c>
      <c r="AH1256" s="20">
        <v>42955.996527777781</v>
      </c>
      <c r="AI1256" s="12">
        <v>491</v>
      </c>
      <c r="AJ1256" s="12">
        <v>-16</v>
      </c>
      <c r="AK1256" s="12">
        <v>-3.1600000000000003E-2</v>
      </c>
      <c r="AL1256" s="17">
        <v>15300</v>
      </c>
      <c r="AM1256" s="17">
        <v>0.31827111984282908</v>
      </c>
      <c r="AN1256" s="9"/>
      <c r="AO1256" s="17">
        <v>0</v>
      </c>
      <c r="AP1256" s="17">
        <v>2.7</v>
      </c>
      <c r="AQ1256" s="17">
        <v>35238</v>
      </c>
      <c r="AR1256" s="17">
        <v>0.75916230366492143</v>
      </c>
      <c r="AS1256" s="17">
        <v>6.7000000000000004E-2</v>
      </c>
      <c r="AT1256" s="17">
        <v>0.81960784313725488</v>
      </c>
      <c r="AU1256" s="12">
        <v>0.88144329896907214</v>
      </c>
      <c r="AV1256" s="12">
        <v>2.95</v>
      </c>
      <c r="AY1256" s="12">
        <v>69228887</v>
      </c>
      <c r="BA1256" s="12">
        <v>0</v>
      </c>
      <c r="BD1256" s="12">
        <v>0.31827111984282908</v>
      </c>
      <c r="BE1256" s="12">
        <v>0.75916230366492143</v>
      </c>
      <c r="BF1256" s="12">
        <v>0.81960784313725488</v>
      </c>
      <c r="BG1256" s="12">
        <v>0.88144329896907214</v>
      </c>
      <c r="BH1256" s="12">
        <v>0.14299999999999999</v>
      </c>
      <c r="BI1256" s="12">
        <v>6.7000000000000004E-2</v>
      </c>
      <c r="BJ1256" s="12">
        <v>2.7E-2</v>
      </c>
      <c r="BK1256" s="12">
        <v>0.56699999999999995</v>
      </c>
      <c r="BL1256" s="12">
        <v>4093</v>
      </c>
      <c r="BM1256" s="12">
        <v>2294</v>
      </c>
      <c r="BN1256" s="12">
        <v>-4450</v>
      </c>
      <c r="BO1256" s="12">
        <v>3824</v>
      </c>
      <c r="BP1256" s="12">
        <v>1112</v>
      </c>
      <c r="BQ1256" s="12">
        <v>241</v>
      </c>
      <c r="BR1256" s="12">
        <v>-556</v>
      </c>
      <c r="BS1256" s="12">
        <v>1887</v>
      </c>
      <c r="BT1256" s="12">
        <v>0.19540603831036207</v>
      </c>
      <c r="BU1256" s="12">
        <v>0.66424094093424546</v>
      </c>
      <c r="BV1256" s="12">
        <v>0.74507315200003688</v>
      </c>
      <c r="BW1256" s="12">
        <v>0.70876812513770393</v>
      </c>
      <c r="BX1256" s="12">
        <v>0.46094281646092738</v>
      </c>
      <c r="BY1256" s="12">
        <v>1618</v>
      </c>
      <c r="BZ1256" s="12">
        <v>0</v>
      </c>
      <c r="CB1256" s="12">
        <v>4.4247787610619468E-2</v>
      </c>
      <c r="CC1256" s="12">
        <v>19980</v>
      </c>
      <c r="CD1256" s="12">
        <v>19740</v>
      </c>
      <c r="CE1256" s="12">
        <v>7.1929273084479375</v>
      </c>
      <c r="CH1256" s="22">
        <v>42955</v>
      </c>
      <c r="CI1256">
        <v>515</v>
      </c>
      <c r="CJ1256">
        <v>517</v>
      </c>
      <c r="CK1256">
        <v>502</v>
      </c>
      <c r="CL1256">
        <v>507</v>
      </c>
      <c r="CM1256" s="22">
        <v>42956</v>
      </c>
      <c r="CN1256">
        <v>468</v>
      </c>
      <c r="CO1256">
        <v>471</v>
      </c>
      <c r="CP1256">
        <v>452</v>
      </c>
      <c r="CQ1256">
        <v>455</v>
      </c>
      <c r="CR1256" s="22">
        <v>42957</v>
      </c>
      <c r="CS1256">
        <v>459</v>
      </c>
      <c r="CT1256">
        <v>466</v>
      </c>
      <c r="CU1256">
        <v>449</v>
      </c>
      <c r="CV1256">
        <v>451</v>
      </c>
    </row>
    <row r="1257" spans="1:100">
      <c r="A1257" s="22">
        <v>42955</v>
      </c>
      <c r="B1257">
        <v>960</v>
      </c>
      <c r="C1257">
        <v>987</v>
      </c>
      <c r="D1257">
        <v>953</v>
      </c>
      <c r="E1257">
        <v>981</v>
      </c>
      <c r="F1257" s="23">
        <f t="shared" si="122"/>
        <v>2.1875000000000089E-2</v>
      </c>
      <c r="G1257" s="22">
        <v>42956</v>
      </c>
      <c r="H1257">
        <v>1035</v>
      </c>
      <c r="I1257">
        <v>1062</v>
      </c>
      <c r="J1257">
        <v>989</v>
      </c>
      <c r="K1257">
        <v>1041</v>
      </c>
      <c r="L1257" s="22">
        <v>42957</v>
      </c>
      <c r="M1257">
        <v>1030</v>
      </c>
      <c r="N1257" s="4">
        <v>42956</v>
      </c>
      <c r="O1257" s="3" t="s">
        <v>15</v>
      </c>
      <c r="P1257" s="3">
        <v>6089</v>
      </c>
      <c r="Q1257" s="3" t="s">
        <v>569</v>
      </c>
      <c r="R1257" s="3" t="s">
        <v>17</v>
      </c>
      <c r="S1257" s="3">
        <v>0.05</v>
      </c>
      <c r="T1257" s="3">
        <v>1</v>
      </c>
      <c r="U1257" s="3">
        <v>0</v>
      </c>
      <c r="V1257" s="3">
        <v>600</v>
      </c>
      <c r="W1257">
        <v>1035</v>
      </c>
      <c r="X1257" s="4">
        <v>42957</v>
      </c>
      <c r="Y1257">
        <v>1041</v>
      </c>
      <c r="Z1257" s="10">
        <f t="shared" si="121"/>
        <v>3600</v>
      </c>
      <c r="AA1257" s="10">
        <f t="shared" si="120"/>
        <v>3600</v>
      </c>
      <c r="AB1257" t="str">
        <f t="shared" si="123"/>
        <v/>
      </c>
      <c r="AC1257">
        <f t="shared" si="124"/>
        <v>-935570</v>
      </c>
      <c r="AD1257">
        <f t="shared" si="125"/>
        <v>4.8076923076922906E-3</v>
      </c>
      <c r="AE1257" s="15">
        <v>42957</v>
      </c>
      <c r="AF1257" s="9">
        <v>-1.4955860319135761E-3</v>
      </c>
      <c r="AG1257" s="12" t="s">
        <v>962</v>
      </c>
      <c r="AH1257" s="20">
        <v>42955.990972222222</v>
      </c>
      <c r="AI1257" s="12">
        <v>1040</v>
      </c>
      <c r="AJ1257" s="12">
        <v>59</v>
      </c>
      <c r="AK1257" s="12">
        <v>6.0100000000000001E-2</v>
      </c>
      <c r="AL1257" s="17">
        <v>13900</v>
      </c>
      <c r="AM1257" s="17">
        <v>0.25298588490770901</v>
      </c>
      <c r="AN1257" s="9"/>
      <c r="AO1257" s="9"/>
      <c r="AP1257" s="17">
        <v>13.12</v>
      </c>
      <c r="AQ1257" s="17">
        <v>18781</v>
      </c>
      <c r="AR1257" s="17">
        <v>0.65588235294117647</v>
      </c>
      <c r="AS1257" s="17">
        <v>0.24</v>
      </c>
      <c r="AT1257" s="17">
        <v>0.81204819277108431</v>
      </c>
      <c r="AU1257" s="12">
        <v>0.83104693140794228</v>
      </c>
      <c r="AV1257" s="12">
        <v>1.52</v>
      </c>
      <c r="AY1257" s="12">
        <v>20392100</v>
      </c>
      <c r="BA1257" s="12">
        <v>1</v>
      </c>
      <c r="BD1257" s="12">
        <v>0.25298588490770901</v>
      </c>
      <c r="BE1257" s="12">
        <v>0.65588235294117647</v>
      </c>
      <c r="BF1257" s="12">
        <v>0.81204819277108431</v>
      </c>
      <c r="BG1257" s="12">
        <v>0.83104693140794228</v>
      </c>
      <c r="BH1257" s="12">
        <v>0.03</v>
      </c>
      <c r="BI1257" s="12">
        <v>0.24</v>
      </c>
      <c r="BJ1257" s="12">
        <v>0</v>
      </c>
      <c r="BK1257" s="12">
        <v>0.626</v>
      </c>
      <c r="BL1257" s="12">
        <v>-216</v>
      </c>
      <c r="BM1257" s="12">
        <v>-250</v>
      </c>
      <c r="BN1257" s="12">
        <v>770</v>
      </c>
      <c r="BO1257" s="12">
        <v>2118</v>
      </c>
      <c r="BP1257" s="12">
        <v>507</v>
      </c>
      <c r="BQ1257" s="12">
        <v>-198</v>
      </c>
      <c r="BR1257" s="12">
        <v>-81</v>
      </c>
      <c r="BS1257" s="12">
        <v>1813</v>
      </c>
      <c r="BT1257" s="12">
        <v>0.19540603831036207</v>
      </c>
      <c r="BU1257" s="12">
        <v>0.66424094093424546</v>
      </c>
      <c r="BV1257" s="12">
        <v>0.74507315200003688</v>
      </c>
      <c r="BW1257" s="12">
        <v>0.70876812513770393</v>
      </c>
      <c r="BX1257" s="12">
        <v>0.46094281646092738</v>
      </c>
      <c r="BY1257" s="12">
        <v>1618</v>
      </c>
      <c r="BZ1257" s="12">
        <v>1</v>
      </c>
      <c r="CB1257" s="12">
        <v>4.4247787610619468E-2</v>
      </c>
      <c r="CC1257" s="12">
        <v>19980</v>
      </c>
      <c r="CD1257" s="12">
        <v>19740</v>
      </c>
      <c r="CE1257" s="12">
        <v>5.7174809989142235</v>
      </c>
      <c r="CH1257" s="22">
        <v>42955</v>
      </c>
      <c r="CI1257">
        <v>960</v>
      </c>
      <c r="CJ1257">
        <v>987</v>
      </c>
      <c r="CK1257">
        <v>953</v>
      </c>
      <c r="CL1257">
        <v>981</v>
      </c>
      <c r="CM1257" s="22">
        <v>42956</v>
      </c>
      <c r="CN1257">
        <v>1035</v>
      </c>
      <c r="CO1257">
        <v>1062</v>
      </c>
      <c r="CP1257">
        <v>989</v>
      </c>
      <c r="CQ1257">
        <v>1041</v>
      </c>
      <c r="CR1257" s="22">
        <v>42957</v>
      </c>
      <c r="CS1257">
        <v>1030</v>
      </c>
      <c r="CT1257">
        <v>1039</v>
      </c>
      <c r="CU1257">
        <v>972</v>
      </c>
      <c r="CV1257">
        <v>996</v>
      </c>
    </row>
    <row r="1258" spans="1:100">
      <c r="A1258" s="22">
        <v>42955</v>
      </c>
      <c r="B1258">
        <v>1221</v>
      </c>
      <c r="C1258">
        <v>1290</v>
      </c>
      <c r="D1258">
        <v>1202</v>
      </c>
      <c r="E1258">
        <v>1280</v>
      </c>
      <c r="F1258" s="23">
        <f t="shared" si="122"/>
        <v>4.8321048321048332E-2</v>
      </c>
      <c r="G1258" s="22">
        <v>42956</v>
      </c>
      <c r="H1258">
        <v>1356</v>
      </c>
      <c r="I1258">
        <v>1426</v>
      </c>
      <c r="J1258">
        <v>1300</v>
      </c>
      <c r="K1258">
        <v>1302</v>
      </c>
      <c r="L1258" s="22">
        <v>42957</v>
      </c>
      <c r="M1258">
        <v>1284</v>
      </c>
      <c r="N1258" s="4">
        <v>42956</v>
      </c>
      <c r="O1258" s="3" t="s">
        <v>15</v>
      </c>
      <c r="P1258" s="3">
        <v>4080</v>
      </c>
      <c r="Q1258" s="3" t="s">
        <v>570</v>
      </c>
      <c r="R1258" s="3" t="s">
        <v>17</v>
      </c>
      <c r="S1258" s="3">
        <v>0.05</v>
      </c>
      <c r="T1258" s="3">
        <v>2</v>
      </c>
      <c r="U1258" s="3">
        <v>0</v>
      </c>
      <c r="V1258" s="3">
        <v>400</v>
      </c>
      <c r="W1258">
        <v>1356</v>
      </c>
      <c r="X1258" s="4">
        <v>42957</v>
      </c>
      <c r="Y1258">
        <v>1302</v>
      </c>
      <c r="Z1258" s="10">
        <f t="shared" si="121"/>
        <v>-21600</v>
      </c>
      <c r="AA1258" s="10">
        <f t="shared" si="120"/>
        <v>21600</v>
      </c>
      <c r="AB1258" t="str">
        <f t="shared" si="123"/>
        <v/>
      </c>
      <c r="AC1258">
        <f t="shared" si="124"/>
        <v>-935570</v>
      </c>
      <c r="AD1258">
        <f t="shared" si="125"/>
        <v>7.1169258168367722E-2</v>
      </c>
      <c r="AE1258" s="15">
        <v>42957</v>
      </c>
      <c r="AF1258" s="9">
        <v>-1.4955860319135761E-3</v>
      </c>
      <c r="AG1258" s="12" t="s">
        <v>960</v>
      </c>
      <c r="AH1258" s="20">
        <v>42955.99722222222</v>
      </c>
      <c r="AI1258" s="12">
        <v>1459.9</v>
      </c>
      <c r="AJ1258" s="12">
        <v>179.9</v>
      </c>
      <c r="AK1258" s="12">
        <v>0.14050000000000001</v>
      </c>
      <c r="AL1258" s="17">
        <v>13700</v>
      </c>
      <c r="AM1258" s="17">
        <v>0.58848080133555924</v>
      </c>
      <c r="AN1258" s="9"/>
      <c r="AO1258" s="9"/>
      <c r="AP1258" s="17">
        <v>563.59</v>
      </c>
      <c r="AQ1258" s="17">
        <v>30370</v>
      </c>
      <c r="AR1258" s="17">
        <v>0.87598116169544737</v>
      </c>
      <c r="AS1258" s="17">
        <v>0.314</v>
      </c>
      <c r="AT1258" s="17">
        <v>0.87598116169544737</v>
      </c>
      <c r="AU1258" s="12">
        <v>0.51020408163265307</v>
      </c>
      <c r="AV1258" s="12">
        <v>0</v>
      </c>
      <c r="AY1258" s="12">
        <v>25350800</v>
      </c>
      <c r="BA1258" s="12">
        <v>1</v>
      </c>
      <c r="BD1258" s="12">
        <v>0.58848080133555924</v>
      </c>
      <c r="BE1258" s="12">
        <v>0.87598116169544737</v>
      </c>
      <c r="BF1258" s="12">
        <v>0.87598116169544737</v>
      </c>
      <c r="BG1258" s="12">
        <v>0.51020408163265307</v>
      </c>
      <c r="BH1258" s="12">
        <v>2.4E-2</v>
      </c>
      <c r="BI1258" s="12">
        <v>0.314</v>
      </c>
      <c r="BJ1258" s="12">
        <v>1E-3</v>
      </c>
      <c r="BK1258" s="12">
        <v>0.34100000000000003</v>
      </c>
      <c r="BL1258" s="12">
        <v>-425</v>
      </c>
      <c r="BM1258" s="12">
        <v>99</v>
      </c>
      <c r="BN1258" s="12">
        <v>2094</v>
      </c>
      <c r="BO1258" s="12">
        <v>3224</v>
      </c>
      <c r="BP1258" s="12">
        <v>86</v>
      </c>
      <c r="BQ1258" s="12">
        <v>-4038</v>
      </c>
      <c r="BR1258" s="12">
        <v>4005</v>
      </c>
      <c r="BS1258" s="12">
        <v>1337</v>
      </c>
      <c r="BT1258" s="12">
        <v>0.26602042884743515</v>
      </c>
      <c r="BU1258" s="12">
        <v>0.59079692535883988</v>
      </c>
      <c r="BV1258" s="12">
        <v>0.65299844541677277</v>
      </c>
      <c r="BW1258" s="12">
        <v>0.61777511845247501</v>
      </c>
      <c r="BX1258" s="12">
        <v>0.43687369459452718</v>
      </c>
      <c r="BY1258" s="12">
        <v>1618</v>
      </c>
      <c r="BZ1258" s="12">
        <v>1</v>
      </c>
      <c r="CB1258" s="12">
        <v>4.4247787610619468E-2</v>
      </c>
      <c r="CC1258" s="12">
        <v>19980</v>
      </c>
      <c r="CD1258" s="12">
        <v>19740</v>
      </c>
      <c r="CE1258" s="12">
        <v>13.299666110183638</v>
      </c>
      <c r="CH1258" s="22">
        <v>42955</v>
      </c>
      <c r="CI1258">
        <v>1221</v>
      </c>
      <c r="CJ1258">
        <v>1290</v>
      </c>
      <c r="CK1258">
        <v>1202</v>
      </c>
      <c r="CL1258">
        <v>1280</v>
      </c>
      <c r="CM1258" s="22">
        <v>42956</v>
      </c>
      <c r="CN1258">
        <v>1356</v>
      </c>
      <c r="CO1258">
        <v>1426</v>
      </c>
      <c r="CP1258">
        <v>1300</v>
      </c>
      <c r="CQ1258">
        <v>1302</v>
      </c>
      <c r="CR1258" s="22">
        <v>42957</v>
      </c>
      <c r="CS1258">
        <v>1284</v>
      </c>
      <c r="CT1258">
        <v>1340</v>
      </c>
      <c r="CU1258">
        <v>1214</v>
      </c>
      <c r="CV1258">
        <v>1275</v>
      </c>
    </row>
    <row r="1259" spans="1:100">
      <c r="A1259" s="22">
        <v>42955</v>
      </c>
      <c r="B1259">
        <v>950</v>
      </c>
      <c r="C1259">
        <v>950</v>
      </c>
      <c r="D1259">
        <v>933</v>
      </c>
      <c r="E1259">
        <v>934</v>
      </c>
      <c r="F1259" s="23">
        <f t="shared" si="122"/>
        <v>-1.684210526315788E-2</v>
      </c>
      <c r="G1259" s="22">
        <v>42956</v>
      </c>
      <c r="H1259">
        <v>979</v>
      </c>
      <c r="I1259">
        <v>1030</v>
      </c>
      <c r="J1259">
        <v>979</v>
      </c>
      <c r="K1259">
        <v>995</v>
      </c>
      <c r="L1259" s="22">
        <v>42957</v>
      </c>
      <c r="M1259">
        <v>1004</v>
      </c>
      <c r="N1259" s="4">
        <v>42956</v>
      </c>
      <c r="O1259" s="3" t="s">
        <v>15</v>
      </c>
      <c r="P1259" s="3">
        <v>8929</v>
      </c>
      <c r="Q1259" s="3" t="s">
        <v>571</v>
      </c>
      <c r="R1259" s="3" t="s">
        <v>17</v>
      </c>
      <c r="S1259" s="3">
        <v>0.05</v>
      </c>
      <c r="T1259" s="3">
        <v>2</v>
      </c>
      <c r="U1259" s="3">
        <v>0</v>
      </c>
      <c r="V1259" s="3">
        <v>600</v>
      </c>
      <c r="W1259">
        <v>979</v>
      </c>
      <c r="X1259" s="4">
        <v>42957</v>
      </c>
      <c r="Y1259">
        <v>995</v>
      </c>
      <c r="Z1259" s="10">
        <f t="shared" si="121"/>
        <v>9600</v>
      </c>
      <c r="AA1259" s="10">
        <f t="shared" si="120"/>
        <v>9600</v>
      </c>
      <c r="AB1259" t="str">
        <f t="shared" si="123"/>
        <v/>
      </c>
      <c r="AC1259">
        <f t="shared" si="124"/>
        <v>-935570</v>
      </c>
      <c r="AD1259">
        <f t="shared" si="125"/>
        <v>4.9514563106796139E-2</v>
      </c>
      <c r="AE1259" s="15">
        <v>42957</v>
      </c>
      <c r="AF1259" s="9">
        <v>-1.4955860319135761E-3</v>
      </c>
      <c r="AG1259" s="12" t="s">
        <v>954</v>
      </c>
      <c r="AH1259" s="20">
        <v>42955.957638888889</v>
      </c>
      <c r="AI1259" s="12">
        <v>1030</v>
      </c>
      <c r="AJ1259" s="12">
        <v>96</v>
      </c>
      <c r="AK1259" s="12">
        <v>0.1028</v>
      </c>
      <c r="AL1259" s="17">
        <v>13700</v>
      </c>
      <c r="AM1259" s="17">
        <v>0.29581993569131831</v>
      </c>
      <c r="AN1259" s="9"/>
      <c r="AO1259" s="9"/>
      <c r="AP1259" s="17">
        <v>0</v>
      </c>
      <c r="AQ1259" s="17">
        <v>11162</v>
      </c>
      <c r="AR1259" s="17">
        <v>0.80128205128205132</v>
      </c>
      <c r="AS1259" s="17">
        <v>0.29899999999999999</v>
      </c>
      <c r="AT1259" s="17">
        <v>0.83422459893048129</v>
      </c>
      <c r="AU1259" s="12">
        <v>0.89026548672566375</v>
      </c>
      <c r="AV1259" s="12">
        <v>3</v>
      </c>
      <c r="AY1259" s="12">
        <v>11963500</v>
      </c>
      <c r="BA1259" s="12">
        <v>1</v>
      </c>
      <c r="BD1259" s="12">
        <v>0.29581993569131831</v>
      </c>
      <c r="BE1259" s="12">
        <v>0.80128205128205132</v>
      </c>
      <c r="BF1259" s="12">
        <v>0.83422459893048129</v>
      </c>
      <c r="BG1259" s="12">
        <v>0.89026548672566375</v>
      </c>
      <c r="BH1259" s="12">
        <v>0.01</v>
      </c>
      <c r="BI1259" s="12">
        <v>0.29899999999999999</v>
      </c>
      <c r="BJ1259" s="12">
        <v>1.7000000000000001E-2</v>
      </c>
      <c r="BK1259" s="12">
        <v>0.36199999999999999</v>
      </c>
      <c r="BL1259" s="12">
        <v>368</v>
      </c>
      <c r="BM1259" s="12">
        <v>1886</v>
      </c>
      <c r="BN1259" s="12">
        <v>-425</v>
      </c>
      <c r="BO1259" s="12">
        <v>2577</v>
      </c>
      <c r="BP1259" s="12">
        <v>227</v>
      </c>
      <c r="BQ1259" s="12">
        <v>-1203</v>
      </c>
      <c r="BR1259" s="12">
        <v>247</v>
      </c>
      <c r="BS1259" s="12">
        <v>746</v>
      </c>
      <c r="BT1259" s="12">
        <v>0.2717333039037802</v>
      </c>
      <c r="BU1259" s="12">
        <v>0.62782032375623265</v>
      </c>
      <c r="BV1259" s="12">
        <v>0.70619443893539247</v>
      </c>
      <c r="BW1259" s="12">
        <v>0.67346762708985486</v>
      </c>
      <c r="BX1259" s="12">
        <v>0.46974355661188938</v>
      </c>
      <c r="BY1259" s="12">
        <v>1618</v>
      </c>
      <c r="BZ1259" s="12">
        <v>1</v>
      </c>
      <c r="CB1259" s="12">
        <v>4.4247787610619468E-2</v>
      </c>
      <c r="CC1259" s="12">
        <v>19980</v>
      </c>
      <c r="CD1259" s="12">
        <v>19740</v>
      </c>
      <c r="CE1259" s="12">
        <v>6.6855305466237942</v>
      </c>
      <c r="CH1259" s="22">
        <v>42955</v>
      </c>
      <c r="CI1259">
        <v>950</v>
      </c>
      <c r="CJ1259">
        <v>950</v>
      </c>
      <c r="CK1259">
        <v>933</v>
      </c>
      <c r="CL1259">
        <v>934</v>
      </c>
      <c r="CM1259" s="22">
        <v>42956</v>
      </c>
      <c r="CN1259">
        <v>979</v>
      </c>
      <c r="CO1259">
        <v>1030</v>
      </c>
      <c r="CP1259">
        <v>979</v>
      </c>
      <c r="CQ1259">
        <v>995</v>
      </c>
      <c r="CR1259" s="22">
        <v>42957</v>
      </c>
      <c r="CS1259">
        <v>1004</v>
      </c>
      <c r="CT1259">
        <v>1019</v>
      </c>
      <c r="CU1259">
        <v>974</v>
      </c>
      <c r="CV1259">
        <v>997</v>
      </c>
    </row>
    <row r="1260" spans="1:100">
      <c r="A1260" s="22">
        <v>42955</v>
      </c>
      <c r="B1260">
        <v>305</v>
      </c>
      <c r="C1260">
        <v>360</v>
      </c>
      <c r="D1260">
        <v>305</v>
      </c>
      <c r="E1260">
        <v>360</v>
      </c>
      <c r="F1260" s="23">
        <f t="shared" si="122"/>
        <v>0.18032786885245899</v>
      </c>
      <c r="G1260" s="22">
        <v>42956</v>
      </c>
      <c r="H1260">
        <v>359</v>
      </c>
      <c r="I1260">
        <v>387</v>
      </c>
      <c r="J1260">
        <v>355.5</v>
      </c>
      <c r="K1260">
        <v>361.5</v>
      </c>
      <c r="L1260" s="22">
        <v>42957</v>
      </c>
      <c r="M1260">
        <v>354</v>
      </c>
      <c r="N1260" s="4">
        <v>42956</v>
      </c>
      <c r="O1260" s="3" t="s">
        <v>15</v>
      </c>
      <c r="P1260" s="3">
        <v>2162</v>
      </c>
      <c r="Q1260" s="3" t="s">
        <v>572</v>
      </c>
      <c r="R1260" s="3" t="s">
        <v>17</v>
      </c>
      <c r="S1260" s="3">
        <v>0.05</v>
      </c>
      <c r="T1260" s="3">
        <v>2</v>
      </c>
      <c r="U1260" s="3">
        <v>0</v>
      </c>
      <c r="V1260" s="3">
        <v>700</v>
      </c>
      <c r="W1260">
        <v>359</v>
      </c>
      <c r="X1260" s="4">
        <v>42957</v>
      </c>
      <c r="Y1260">
        <v>361.5</v>
      </c>
      <c r="Z1260" s="10">
        <f t="shared" si="121"/>
        <v>1750</v>
      </c>
      <c r="AA1260" s="10">
        <f t="shared" si="120"/>
        <v>1750</v>
      </c>
      <c r="AB1260" t="str">
        <f t="shared" si="123"/>
        <v/>
      </c>
      <c r="AC1260">
        <f t="shared" si="124"/>
        <v>-935570</v>
      </c>
      <c r="AD1260">
        <f t="shared" si="125"/>
        <v>0.52756941702855631</v>
      </c>
      <c r="AE1260" s="15">
        <v>42957</v>
      </c>
      <c r="AF1260" s="9">
        <v>-1.4955860319135761E-3</v>
      </c>
      <c r="AG1260" s="12" t="s">
        <v>960</v>
      </c>
      <c r="AH1260" s="20">
        <v>42955.987500000003</v>
      </c>
      <c r="AI1260" s="12">
        <v>759.9</v>
      </c>
      <c r="AJ1260" s="12">
        <v>39.9</v>
      </c>
      <c r="AK1260" s="12">
        <v>5.5399999999999998E-2</v>
      </c>
      <c r="AL1260" s="17">
        <v>12500</v>
      </c>
      <c r="AM1260" s="17">
        <v>0.25704225352112675</v>
      </c>
      <c r="AN1260" s="9"/>
      <c r="AO1260" s="9"/>
      <c r="AP1260" s="17">
        <v>0</v>
      </c>
      <c r="AQ1260" s="17">
        <v>6138</v>
      </c>
      <c r="AR1260" s="17">
        <v>0.5977011494252874</v>
      </c>
      <c r="AS1260" s="17">
        <v>0.109</v>
      </c>
      <c r="AT1260" s="17">
        <v>0.754601226993865</v>
      </c>
      <c r="AU1260" s="12">
        <v>0.31887755102040816</v>
      </c>
      <c r="AV1260" s="12">
        <v>0.88</v>
      </c>
      <c r="AY1260" s="12">
        <v>10805500</v>
      </c>
      <c r="BA1260" s="12">
        <v>1</v>
      </c>
      <c r="BD1260" s="12">
        <v>0.25704225352112675</v>
      </c>
      <c r="BE1260" s="12">
        <v>0.5977011494252874</v>
      </c>
      <c r="BF1260" s="12">
        <v>0.754601226993865</v>
      </c>
      <c r="BG1260" s="12">
        <v>0.31887755102040816</v>
      </c>
      <c r="BH1260" s="12">
        <v>1.7000000000000001E-2</v>
      </c>
      <c r="BI1260" s="12">
        <v>0.109</v>
      </c>
      <c r="BJ1260" s="12">
        <v>4.0000000000000001E-3</v>
      </c>
      <c r="BK1260" s="12">
        <v>0.72899999999999998</v>
      </c>
      <c r="BL1260" s="12">
        <v>145</v>
      </c>
      <c r="BM1260" s="12">
        <v>-222</v>
      </c>
      <c r="BN1260" s="12">
        <v>-382</v>
      </c>
      <c r="BO1260" s="12">
        <v>3527</v>
      </c>
      <c r="BP1260" s="12">
        <v>596</v>
      </c>
      <c r="BQ1260" s="12">
        <v>667</v>
      </c>
      <c r="BR1260" s="12">
        <v>949</v>
      </c>
      <c r="BS1260" s="12">
        <v>3873</v>
      </c>
      <c r="BT1260" s="12">
        <v>0.26602042884743515</v>
      </c>
      <c r="BU1260" s="12">
        <v>0.59079692535883988</v>
      </c>
      <c r="BV1260" s="12">
        <v>0.65299844541677277</v>
      </c>
      <c r="BW1260" s="12">
        <v>0.61777511845247501</v>
      </c>
      <c r="BX1260" s="12">
        <v>0.43687369459452718</v>
      </c>
      <c r="BY1260" s="12">
        <v>1618</v>
      </c>
      <c r="BZ1260" s="12">
        <v>1</v>
      </c>
      <c r="CB1260" s="12">
        <v>4.4247787610619468E-2</v>
      </c>
      <c r="CC1260" s="12">
        <v>19980</v>
      </c>
      <c r="CD1260" s="12">
        <v>19740</v>
      </c>
      <c r="CE1260" s="12">
        <v>5.8091549295774643</v>
      </c>
      <c r="CH1260" s="22">
        <v>42955</v>
      </c>
      <c r="CI1260">
        <v>305</v>
      </c>
      <c r="CJ1260">
        <v>360</v>
      </c>
      <c r="CK1260">
        <v>305</v>
      </c>
      <c r="CL1260">
        <v>360</v>
      </c>
      <c r="CM1260" s="22">
        <v>42956</v>
      </c>
      <c r="CN1260">
        <v>359</v>
      </c>
      <c r="CO1260">
        <v>387</v>
      </c>
      <c r="CP1260">
        <v>355.5</v>
      </c>
      <c r="CQ1260">
        <v>361.5</v>
      </c>
      <c r="CR1260" s="22">
        <v>42957</v>
      </c>
      <c r="CS1260">
        <v>354</v>
      </c>
      <c r="CT1260">
        <v>356.5</v>
      </c>
      <c r="CU1260">
        <v>343</v>
      </c>
      <c r="CV1260">
        <v>344.5</v>
      </c>
    </row>
    <row r="1261" spans="1:100">
      <c r="A1261" s="22">
        <v>42955</v>
      </c>
      <c r="B1261">
        <v>2060</v>
      </c>
      <c r="C1261">
        <v>2170</v>
      </c>
      <c r="D1261">
        <v>2045</v>
      </c>
      <c r="E1261">
        <v>2142</v>
      </c>
      <c r="F1261" s="23">
        <f t="shared" si="122"/>
        <v>3.9805825242718473E-2</v>
      </c>
      <c r="G1261" s="22">
        <v>42956</v>
      </c>
      <c r="H1261">
        <v>2282</v>
      </c>
      <c r="I1261">
        <v>2360</v>
      </c>
      <c r="J1261">
        <v>2195</v>
      </c>
      <c r="K1261">
        <v>2340</v>
      </c>
      <c r="L1261" s="22">
        <v>42957</v>
      </c>
      <c r="M1261">
        <v>2300</v>
      </c>
      <c r="N1261" s="4">
        <v>42956</v>
      </c>
      <c r="O1261" s="3" t="s">
        <v>15</v>
      </c>
      <c r="P1261" s="3">
        <v>3053</v>
      </c>
      <c r="Q1261" s="3" t="s">
        <v>222</v>
      </c>
      <c r="R1261" s="3" t="s">
        <v>17</v>
      </c>
      <c r="S1261" s="3">
        <v>0.05</v>
      </c>
      <c r="T1261" s="3">
        <v>2</v>
      </c>
      <c r="U1261" s="3">
        <v>0</v>
      </c>
      <c r="V1261" s="3">
        <v>200</v>
      </c>
      <c r="W1261">
        <v>2282</v>
      </c>
      <c r="X1261" s="4">
        <v>42957</v>
      </c>
      <c r="Y1261">
        <v>2340</v>
      </c>
      <c r="Z1261" s="10">
        <f t="shared" si="121"/>
        <v>11600</v>
      </c>
      <c r="AA1261" s="10">
        <f t="shared" ref="AA1261:AA1323" si="126">ABS(Z1261)</f>
        <v>11600</v>
      </c>
      <c r="AB1261" t="str">
        <f t="shared" si="123"/>
        <v/>
      </c>
      <c r="AC1261">
        <f t="shared" si="124"/>
        <v>-935570</v>
      </c>
      <c r="AD1261">
        <f t="shared" si="125"/>
        <v>0.50391304347826082</v>
      </c>
      <c r="AE1261" s="15">
        <v>42957</v>
      </c>
      <c r="AF1261" s="9">
        <v>-1.4955860319135761E-3</v>
      </c>
      <c r="AG1261" s="12" t="s">
        <v>954</v>
      </c>
      <c r="AH1261" s="20">
        <v>42955.996527777781</v>
      </c>
      <c r="AI1261" s="12">
        <v>4600</v>
      </c>
      <c r="AJ1261" s="12">
        <v>315</v>
      </c>
      <c r="AK1261" s="12">
        <v>7.3499999999999996E-2</v>
      </c>
      <c r="AL1261" s="17">
        <v>12400</v>
      </c>
      <c r="AM1261" s="17">
        <v>0.5916971916971917</v>
      </c>
      <c r="AN1261" s="9"/>
      <c r="AO1261" s="9"/>
      <c r="AP1261" s="17">
        <v>592.47</v>
      </c>
      <c r="AQ1261" s="17">
        <v>41242</v>
      </c>
      <c r="AR1261" s="17">
        <v>0.84601975595583967</v>
      </c>
      <c r="AS1261" s="17">
        <v>0.433</v>
      </c>
      <c r="AT1261" s="17">
        <v>0.85367200441744895</v>
      </c>
      <c r="AU1261" s="12">
        <v>0.86431131592421917</v>
      </c>
      <c r="AV1261" s="12">
        <v>0.73</v>
      </c>
      <c r="AY1261" s="12">
        <v>10071400</v>
      </c>
      <c r="BA1261" s="12">
        <v>1</v>
      </c>
      <c r="BD1261" s="12">
        <v>0.5916971916971917</v>
      </c>
      <c r="BE1261" s="12">
        <v>0.84601975595583967</v>
      </c>
      <c r="BF1261" s="12">
        <v>0.85367200441744895</v>
      </c>
      <c r="BG1261" s="12">
        <v>0.86431131592421917</v>
      </c>
      <c r="BH1261" s="12">
        <v>1E-3</v>
      </c>
      <c r="BI1261" s="12">
        <v>0.433</v>
      </c>
      <c r="BJ1261" s="12">
        <v>0</v>
      </c>
      <c r="BK1261" s="12">
        <v>0.51300000000000001</v>
      </c>
      <c r="BL1261" s="12">
        <v>269</v>
      </c>
      <c r="BM1261" s="12">
        <v>-266</v>
      </c>
      <c r="BN1261" s="12">
        <v>446</v>
      </c>
      <c r="BO1261" s="12">
        <v>529</v>
      </c>
      <c r="BP1261" s="12">
        <v>108</v>
      </c>
      <c r="BQ1261" s="12">
        <v>-101</v>
      </c>
      <c r="BR1261" s="12">
        <v>-34</v>
      </c>
      <c r="BS1261" s="12">
        <v>79</v>
      </c>
      <c r="BT1261" s="12">
        <v>0.2717333039037802</v>
      </c>
      <c r="BU1261" s="12">
        <v>0.62782032375623265</v>
      </c>
      <c r="BV1261" s="12">
        <v>0.70619443893539247</v>
      </c>
      <c r="BW1261" s="12">
        <v>0.67346762708985486</v>
      </c>
      <c r="BX1261" s="12">
        <v>0.46974355661188938</v>
      </c>
      <c r="BY1261" s="12">
        <v>1618</v>
      </c>
      <c r="BZ1261" s="12">
        <v>1</v>
      </c>
      <c r="CB1261" s="12">
        <v>4.4247787610619468E-2</v>
      </c>
      <c r="CC1261" s="12">
        <v>19980</v>
      </c>
      <c r="CD1261" s="12">
        <v>19740</v>
      </c>
      <c r="CE1261" s="12">
        <v>13.372356532356532</v>
      </c>
      <c r="CH1261" s="22">
        <v>42955</v>
      </c>
      <c r="CI1261">
        <v>2060</v>
      </c>
      <c r="CJ1261">
        <v>2170</v>
      </c>
      <c r="CK1261">
        <v>2045</v>
      </c>
      <c r="CL1261">
        <v>2142</v>
      </c>
      <c r="CM1261" s="22">
        <v>42956</v>
      </c>
      <c r="CN1261">
        <v>2282</v>
      </c>
      <c r="CO1261">
        <v>2360</v>
      </c>
      <c r="CP1261">
        <v>2195</v>
      </c>
      <c r="CQ1261">
        <v>2340</v>
      </c>
      <c r="CR1261" s="22">
        <v>42957</v>
      </c>
      <c r="CS1261">
        <v>2300</v>
      </c>
      <c r="CT1261">
        <v>2397</v>
      </c>
      <c r="CU1261">
        <v>2285</v>
      </c>
      <c r="CV1261">
        <v>2360</v>
      </c>
    </row>
    <row r="1262" spans="1:100">
      <c r="A1262" s="22">
        <v>42955</v>
      </c>
      <c r="B1262">
        <v>460</v>
      </c>
      <c r="C1262">
        <v>481</v>
      </c>
      <c r="D1262">
        <v>453</v>
      </c>
      <c r="E1262">
        <v>480</v>
      </c>
      <c r="F1262" s="23">
        <f t="shared" si="122"/>
        <v>4.3478260869565188E-2</v>
      </c>
      <c r="G1262" s="22">
        <v>42956</v>
      </c>
      <c r="H1262">
        <v>432</v>
      </c>
      <c r="I1262">
        <v>448</v>
      </c>
      <c r="J1262">
        <v>425</v>
      </c>
      <c r="K1262">
        <v>435</v>
      </c>
      <c r="L1262" s="22">
        <v>42957</v>
      </c>
      <c r="M1262">
        <v>432</v>
      </c>
      <c r="N1262" s="4">
        <v>42956</v>
      </c>
      <c r="O1262" s="3" t="s">
        <v>11</v>
      </c>
      <c r="P1262" s="3">
        <v>8105</v>
      </c>
      <c r="Q1262" s="3" t="s">
        <v>339</v>
      </c>
      <c r="R1262" s="3" t="s">
        <v>13</v>
      </c>
      <c r="S1262" s="3">
        <v>0.05</v>
      </c>
      <c r="T1262" s="3">
        <v>2</v>
      </c>
      <c r="U1262" s="3">
        <v>0</v>
      </c>
      <c r="V1262" s="3">
        <v>1100</v>
      </c>
      <c r="W1262">
        <v>432</v>
      </c>
      <c r="X1262" s="4">
        <v>42957</v>
      </c>
      <c r="Y1262">
        <v>435</v>
      </c>
      <c r="Z1262" s="10">
        <f t="shared" si="121"/>
        <v>3300</v>
      </c>
      <c r="AA1262" s="10">
        <f t="shared" si="126"/>
        <v>3300</v>
      </c>
      <c r="AB1262" t="str">
        <f t="shared" si="123"/>
        <v/>
      </c>
      <c r="AC1262">
        <f t="shared" si="124"/>
        <v>-935570</v>
      </c>
      <c r="AD1262">
        <f t="shared" si="125"/>
        <v>4.4247787610619427E-2</v>
      </c>
      <c r="AE1262" s="15">
        <v>42957</v>
      </c>
      <c r="AF1262" s="9">
        <v>-1.4955860319135761E-3</v>
      </c>
      <c r="AG1262" s="12" t="s">
        <v>954</v>
      </c>
      <c r="AH1262" s="20">
        <v>42955.997916666667</v>
      </c>
      <c r="AI1262" s="12">
        <v>452</v>
      </c>
      <c r="AJ1262" s="12">
        <v>-28</v>
      </c>
      <c r="AK1262" s="12">
        <v>-5.8299999999999998E-2</v>
      </c>
      <c r="AL1262" s="17">
        <v>11500</v>
      </c>
      <c r="AM1262" s="17">
        <v>1.4645308924485125</v>
      </c>
      <c r="AN1262" s="9"/>
      <c r="AO1262" s="9"/>
      <c r="AP1262" s="17">
        <v>2667.55</v>
      </c>
      <c r="AQ1262" s="17">
        <v>26063</v>
      </c>
      <c r="AR1262" s="17">
        <v>0.59854014598540151</v>
      </c>
      <c r="AS1262" s="17">
        <v>0.17</v>
      </c>
      <c r="AT1262" s="17">
        <v>0.6064400715563506</v>
      </c>
      <c r="AU1262" s="12">
        <v>0.60784313725490191</v>
      </c>
      <c r="AV1262" s="12">
        <v>0.92</v>
      </c>
      <c r="AY1262" s="12">
        <v>59640348</v>
      </c>
      <c r="BA1262" s="12">
        <v>0</v>
      </c>
      <c r="BD1262" s="12">
        <v>1.4645308924485125</v>
      </c>
      <c r="BE1262" s="12">
        <v>0.59854014598540151</v>
      </c>
      <c r="BF1262" s="12">
        <v>0.6064400715563506</v>
      </c>
      <c r="BG1262" s="12">
        <v>0.60784313725490191</v>
      </c>
      <c r="BH1262" s="12">
        <v>0</v>
      </c>
      <c r="BI1262" s="12">
        <v>0.17</v>
      </c>
      <c r="BJ1262" s="12">
        <v>0</v>
      </c>
      <c r="BK1262" s="12">
        <v>0.68899999999999995</v>
      </c>
      <c r="BL1262" s="12">
        <v>478</v>
      </c>
      <c r="BM1262" s="12">
        <v>-98</v>
      </c>
      <c r="BN1262" s="12">
        <v>-55</v>
      </c>
      <c r="BO1262" s="12">
        <v>869</v>
      </c>
      <c r="BP1262" s="12">
        <v>209</v>
      </c>
      <c r="BQ1262" s="12">
        <v>87</v>
      </c>
      <c r="BR1262" s="12">
        <v>-21</v>
      </c>
      <c r="BS1262" s="12">
        <v>544</v>
      </c>
      <c r="BT1262" s="12">
        <v>0.2717333039037802</v>
      </c>
      <c r="BU1262" s="12">
        <v>0.62782032375623265</v>
      </c>
      <c r="BV1262" s="12">
        <v>0.70619443893539247</v>
      </c>
      <c r="BW1262" s="12">
        <v>0.67346762708985486</v>
      </c>
      <c r="BX1262" s="12">
        <v>0.46974355661188938</v>
      </c>
      <c r="BY1262" s="12">
        <v>1618</v>
      </c>
      <c r="BZ1262" s="12">
        <v>0</v>
      </c>
      <c r="CB1262" s="12">
        <v>4.4247787610619468E-2</v>
      </c>
      <c r="CC1262" s="12">
        <v>19980</v>
      </c>
      <c r="CD1262" s="12">
        <v>19740</v>
      </c>
      <c r="CE1262" s="12">
        <v>33.098398169336384</v>
      </c>
      <c r="CH1262" s="22">
        <v>42955</v>
      </c>
      <c r="CI1262">
        <v>460</v>
      </c>
      <c r="CJ1262">
        <v>481</v>
      </c>
      <c r="CK1262">
        <v>453</v>
      </c>
      <c r="CL1262">
        <v>480</v>
      </c>
      <c r="CM1262" s="22">
        <v>42956</v>
      </c>
      <c r="CN1262">
        <v>432</v>
      </c>
      <c r="CO1262">
        <v>448</v>
      </c>
      <c r="CP1262">
        <v>425</v>
      </c>
      <c r="CQ1262">
        <v>435</v>
      </c>
      <c r="CR1262" s="22">
        <v>42957</v>
      </c>
      <c r="CS1262">
        <v>432</v>
      </c>
      <c r="CT1262">
        <v>432</v>
      </c>
      <c r="CU1262">
        <v>374</v>
      </c>
      <c r="CV1262">
        <v>387</v>
      </c>
    </row>
    <row r="1263" spans="1:100">
      <c r="F1263" s="23" t="str">
        <f t="shared" si="122"/>
        <v/>
      </c>
      <c r="N1263" s="4">
        <v>42956</v>
      </c>
      <c r="O1263" s="3" t="s">
        <v>15</v>
      </c>
      <c r="P1263" s="3">
        <v>3185</v>
      </c>
      <c r="Q1263" s="3" t="s">
        <v>66</v>
      </c>
      <c r="R1263" s="3" t="s">
        <v>17</v>
      </c>
      <c r="S1263" s="3">
        <v>0.05</v>
      </c>
      <c r="T1263" s="3">
        <v>0</v>
      </c>
      <c r="U1263" s="3">
        <v>0</v>
      </c>
      <c r="V1263" s="3">
        <v>400</v>
      </c>
      <c r="X1263" s="4">
        <v>42957</v>
      </c>
      <c r="Z1263" s="10">
        <f t="shared" si="121"/>
        <v>0</v>
      </c>
      <c r="AA1263" s="10">
        <f t="shared" si="126"/>
        <v>0</v>
      </c>
      <c r="AB1263" t="str">
        <f t="shared" si="123"/>
        <v/>
      </c>
      <c r="AC1263">
        <f t="shared" si="124"/>
        <v>-935570</v>
      </c>
      <c r="AD1263">
        <f t="shared" si="125"/>
        <v>1</v>
      </c>
      <c r="AE1263" s="15">
        <v>42957</v>
      </c>
      <c r="AF1263" s="9">
        <v>-1.4955860319135761E-3</v>
      </c>
      <c r="AG1263" s="12" t="s">
        <v>957</v>
      </c>
      <c r="AH1263" s="20">
        <v>42955.997916666667</v>
      </c>
      <c r="AI1263" s="12">
        <v>1665</v>
      </c>
      <c r="AJ1263" s="12">
        <v>214</v>
      </c>
      <c r="AK1263" s="12">
        <v>0.14749999999999999</v>
      </c>
      <c r="AL1263" s="17">
        <v>11100</v>
      </c>
      <c r="AM1263" s="17">
        <v>1.0056074766355141</v>
      </c>
      <c r="AN1263" s="9"/>
      <c r="AO1263" s="9"/>
      <c r="AP1263" s="17">
        <v>0</v>
      </c>
      <c r="AQ1263" s="17">
        <v>13366</v>
      </c>
      <c r="AR1263" s="17">
        <v>0.81999029597282869</v>
      </c>
      <c r="AS1263" s="17">
        <v>0.32900000000000001</v>
      </c>
      <c r="AT1263" s="17">
        <v>0.82257293161166911</v>
      </c>
      <c r="AU1263" s="12">
        <v>0.82257293161166911</v>
      </c>
      <c r="AV1263" s="12">
        <v>0</v>
      </c>
      <c r="AY1263" s="12">
        <v>10608000</v>
      </c>
      <c r="BA1263" s="12">
        <v>0.53793103448275859</v>
      </c>
      <c r="BD1263" s="12">
        <v>1.0056074766355141</v>
      </c>
      <c r="BE1263" s="12">
        <v>0.81999029597282869</v>
      </c>
      <c r="BF1263" s="12">
        <v>0.82257293161166911</v>
      </c>
      <c r="BG1263" s="12">
        <v>0.82257293161166911</v>
      </c>
      <c r="BH1263" s="12">
        <v>3.2000000000000001E-2</v>
      </c>
      <c r="BI1263" s="12">
        <v>0.32900000000000001</v>
      </c>
      <c r="BJ1263" s="12">
        <v>0</v>
      </c>
      <c r="BK1263" s="12">
        <v>0.59199999999999997</v>
      </c>
      <c r="BL1263" s="12">
        <v>-29</v>
      </c>
      <c r="BM1263" s="12">
        <v>-132</v>
      </c>
      <c r="BN1263" s="12">
        <v>772</v>
      </c>
      <c r="BO1263" s="12">
        <v>947</v>
      </c>
      <c r="BP1263" s="12">
        <v>162</v>
      </c>
      <c r="BQ1263" s="12">
        <v>-104</v>
      </c>
      <c r="BR1263" s="12">
        <v>-241</v>
      </c>
      <c r="BS1263" s="12">
        <v>338</v>
      </c>
      <c r="BT1263" s="12">
        <v>0.39947939482164857</v>
      </c>
      <c r="BU1263" s="12">
        <v>0.42007120254259234</v>
      </c>
      <c r="BV1263" s="12">
        <v>0.47434210853178682</v>
      </c>
      <c r="BW1263" s="12">
        <v>0.45361049950945265</v>
      </c>
      <c r="BX1263" s="12">
        <v>0.24803791899622429</v>
      </c>
      <c r="BY1263" s="12">
        <v>1618</v>
      </c>
      <c r="BZ1263" s="12">
        <v>0.53793103448275859</v>
      </c>
      <c r="CB1263" s="12">
        <v>4.4247787610619468E-2</v>
      </c>
      <c r="CC1263" s="12">
        <v>19980</v>
      </c>
      <c r="CD1263" s="12">
        <v>19740</v>
      </c>
      <c r="CE1263" s="12">
        <v>22.726728971962618</v>
      </c>
    </row>
    <row r="1264" spans="1:100">
      <c r="A1264" s="22">
        <v>42955</v>
      </c>
      <c r="B1264">
        <v>2987</v>
      </c>
      <c r="C1264">
        <v>3155</v>
      </c>
      <c r="D1264">
        <v>2987</v>
      </c>
      <c r="E1264">
        <v>3140</v>
      </c>
      <c r="F1264" s="23">
        <f t="shared" si="122"/>
        <v>5.1221961834616581E-2</v>
      </c>
      <c r="G1264" s="22">
        <v>42956</v>
      </c>
      <c r="H1264">
        <v>3600</v>
      </c>
      <c r="I1264">
        <v>3840</v>
      </c>
      <c r="J1264">
        <v>3575</v>
      </c>
      <c r="K1264">
        <v>3840</v>
      </c>
      <c r="L1264" s="22">
        <v>42957</v>
      </c>
      <c r="M1264">
        <v>3845</v>
      </c>
      <c r="N1264" s="4">
        <v>42956</v>
      </c>
      <c r="O1264" s="3" t="s">
        <v>15</v>
      </c>
      <c r="P1264" s="3">
        <v>4109</v>
      </c>
      <c r="Q1264" s="3" t="s">
        <v>224</v>
      </c>
      <c r="R1264" s="3" t="s">
        <v>17</v>
      </c>
      <c r="S1264" s="3">
        <v>0.05</v>
      </c>
      <c r="T1264" s="3">
        <v>2</v>
      </c>
      <c r="U1264" s="3">
        <v>0</v>
      </c>
      <c r="V1264" s="3">
        <v>200</v>
      </c>
      <c r="W1264">
        <v>3600</v>
      </c>
      <c r="X1264" s="4">
        <v>42957</v>
      </c>
      <c r="Y1264">
        <v>3840</v>
      </c>
      <c r="Z1264" s="10">
        <f t="shared" si="121"/>
        <v>48000</v>
      </c>
      <c r="AA1264" s="10">
        <f t="shared" si="126"/>
        <v>48000</v>
      </c>
      <c r="AB1264" t="str">
        <f t="shared" si="123"/>
        <v/>
      </c>
      <c r="AC1264">
        <f t="shared" si="124"/>
        <v>-935570</v>
      </c>
      <c r="AD1264">
        <f t="shared" si="125"/>
        <v>6.5088757396449815E-2</v>
      </c>
      <c r="AE1264" s="15">
        <v>42957</v>
      </c>
      <c r="AF1264" s="9">
        <v>-1.4955860319135761E-3</v>
      </c>
      <c r="AG1264" s="12" t="s">
        <v>962</v>
      </c>
      <c r="AH1264" s="20">
        <v>42955.987500000003</v>
      </c>
      <c r="AI1264" s="12">
        <v>3380</v>
      </c>
      <c r="AJ1264" s="12">
        <v>240</v>
      </c>
      <c r="AK1264" s="12">
        <v>7.6399999999999996E-2</v>
      </c>
      <c r="AL1264" s="17">
        <v>4400</v>
      </c>
      <c r="AM1264" s="17">
        <v>0.15915721231766614</v>
      </c>
      <c r="AN1264" s="17">
        <v>1</v>
      </c>
      <c r="AO1264" s="9"/>
      <c r="AP1264" s="17">
        <v>27</v>
      </c>
      <c r="AQ1264" s="17">
        <v>38885</v>
      </c>
      <c r="AR1264" s="17">
        <v>0.35416666666666669</v>
      </c>
      <c r="AS1264" s="17">
        <v>0.32600000000000001</v>
      </c>
      <c r="AT1264" s="17">
        <v>0.27755102040816326</v>
      </c>
      <c r="AU1264" s="12">
        <v>0.6688070294018249</v>
      </c>
      <c r="AV1264" s="12">
        <v>1.33</v>
      </c>
      <c r="AY1264" s="12">
        <v>12604416</v>
      </c>
      <c r="BA1264" s="12">
        <v>1</v>
      </c>
      <c r="BD1264" s="12">
        <v>0.15915721231766614</v>
      </c>
      <c r="BE1264" s="12">
        <v>0.35416666666666669</v>
      </c>
      <c r="BF1264" s="12">
        <v>0.27755102040816326</v>
      </c>
      <c r="BG1264" s="12">
        <v>0.6688070294018249</v>
      </c>
      <c r="BH1264" s="12">
        <v>6.3E-2</v>
      </c>
      <c r="BI1264" s="12">
        <v>0.32600000000000001</v>
      </c>
      <c r="BJ1264" s="12">
        <v>3.1E-2</v>
      </c>
      <c r="BK1264" s="12">
        <v>0.31900000000000001</v>
      </c>
      <c r="BL1264" s="12">
        <v>5087</v>
      </c>
      <c r="BM1264" s="12">
        <v>-3761</v>
      </c>
      <c r="BN1264" s="12">
        <v>-189</v>
      </c>
      <c r="BO1264" s="12">
        <v>4360</v>
      </c>
      <c r="BP1264" s="12">
        <v>2230</v>
      </c>
      <c r="BQ1264" s="12">
        <v>-6010</v>
      </c>
      <c r="BR1264" s="12">
        <v>528</v>
      </c>
      <c r="BS1264" s="12">
        <v>3191</v>
      </c>
      <c r="BT1264" s="12">
        <v>0.19540603831036207</v>
      </c>
      <c r="BU1264" s="12">
        <v>0.66424094093424546</v>
      </c>
      <c r="BV1264" s="12">
        <v>0.74507315200003688</v>
      </c>
      <c r="BW1264" s="12">
        <v>0.70876812513770393</v>
      </c>
      <c r="BX1264" s="12">
        <v>0.46094281646092738</v>
      </c>
      <c r="BY1264" s="12">
        <v>1618</v>
      </c>
      <c r="BZ1264" s="12">
        <v>1</v>
      </c>
      <c r="CB1264" s="12">
        <v>4.4247787610619468E-2</v>
      </c>
      <c r="CC1264" s="12">
        <v>19980</v>
      </c>
      <c r="CD1264" s="12">
        <v>19740</v>
      </c>
      <c r="CE1264" s="12">
        <v>3.5969529983792548</v>
      </c>
      <c r="CH1264" s="22">
        <v>42955</v>
      </c>
      <c r="CI1264">
        <v>2987</v>
      </c>
      <c r="CJ1264">
        <v>3155</v>
      </c>
      <c r="CK1264">
        <v>2987</v>
      </c>
      <c r="CL1264">
        <v>3140</v>
      </c>
      <c r="CM1264" s="22">
        <v>42956</v>
      </c>
      <c r="CN1264">
        <v>3600</v>
      </c>
      <c r="CO1264">
        <v>3840</v>
      </c>
      <c r="CP1264">
        <v>3575</v>
      </c>
      <c r="CQ1264">
        <v>3840</v>
      </c>
      <c r="CR1264" s="22">
        <v>42957</v>
      </c>
      <c r="CS1264">
        <v>3845</v>
      </c>
      <c r="CT1264">
        <v>3975</v>
      </c>
      <c r="CU1264">
        <v>3725</v>
      </c>
      <c r="CV1264">
        <v>3960</v>
      </c>
    </row>
    <row r="1265" spans="1:100">
      <c r="A1265" s="22">
        <v>42955</v>
      </c>
      <c r="B1265">
        <v>1330</v>
      </c>
      <c r="C1265">
        <v>1377</v>
      </c>
      <c r="D1265">
        <v>1326</v>
      </c>
      <c r="E1265">
        <v>1377</v>
      </c>
      <c r="F1265" s="23">
        <f t="shared" si="122"/>
        <v>3.5338345864661669E-2</v>
      </c>
      <c r="G1265" s="22">
        <v>42956</v>
      </c>
      <c r="H1265">
        <v>1456</v>
      </c>
      <c r="I1265">
        <v>1520</v>
      </c>
      <c r="J1265">
        <v>1450</v>
      </c>
      <c r="K1265">
        <v>1498</v>
      </c>
      <c r="L1265" s="22">
        <v>42957</v>
      </c>
      <c r="M1265">
        <v>1500</v>
      </c>
      <c r="N1265" s="4">
        <v>42956</v>
      </c>
      <c r="O1265" s="3" t="s">
        <v>15</v>
      </c>
      <c r="P1265" s="3">
        <v>7867</v>
      </c>
      <c r="Q1265" s="3" t="s">
        <v>573</v>
      </c>
      <c r="R1265" s="3" t="s">
        <v>17</v>
      </c>
      <c r="S1265" s="3">
        <v>0.05</v>
      </c>
      <c r="T1265" s="3">
        <v>1</v>
      </c>
      <c r="U1265" s="3">
        <v>0</v>
      </c>
      <c r="V1265" s="3">
        <v>400</v>
      </c>
      <c r="W1265">
        <v>1456</v>
      </c>
      <c r="X1265" s="4">
        <v>42957</v>
      </c>
      <c r="Y1265">
        <v>1498</v>
      </c>
      <c r="Z1265" s="10">
        <f t="shared" si="121"/>
        <v>16800</v>
      </c>
      <c r="AA1265" s="10">
        <f t="shared" si="126"/>
        <v>16800</v>
      </c>
      <c r="AB1265" t="str">
        <f t="shared" si="123"/>
        <v/>
      </c>
      <c r="AC1265">
        <f t="shared" si="124"/>
        <v>-935570</v>
      </c>
      <c r="AD1265">
        <f t="shared" si="125"/>
        <v>6.8634179821547292E-4</v>
      </c>
      <c r="AE1265" s="15">
        <v>42957</v>
      </c>
      <c r="AF1265" s="9">
        <v>-1.4955860319135761E-3</v>
      </c>
      <c r="AG1265" s="12" t="s">
        <v>962</v>
      </c>
      <c r="AH1265" s="20">
        <v>42955.996527777781</v>
      </c>
      <c r="AI1265" s="12">
        <v>1457</v>
      </c>
      <c r="AJ1265" s="12">
        <v>80</v>
      </c>
      <c r="AK1265" s="12">
        <v>5.8099999999999999E-2</v>
      </c>
      <c r="AL1265" s="17">
        <v>3800</v>
      </c>
      <c r="AM1265" s="17">
        <v>0.21742367833209233</v>
      </c>
      <c r="AN1265" s="17">
        <v>-1</v>
      </c>
      <c r="AO1265" s="17">
        <v>0</v>
      </c>
      <c r="AP1265" s="17">
        <v>1.99</v>
      </c>
      <c r="AQ1265" s="17">
        <v>129319</v>
      </c>
      <c r="AR1265" s="17">
        <v>0.72467532467532469</v>
      </c>
      <c r="AS1265" s="17">
        <v>0.29199999999999998</v>
      </c>
      <c r="AT1265" s="17">
        <v>0.80442804428044279</v>
      </c>
      <c r="AU1265" s="12">
        <v>0.88156424581005588</v>
      </c>
      <c r="AV1265" s="12">
        <v>0.74</v>
      </c>
      <c r="AY1265" s="12">
        <v>96290850</v>
      </c>
      <c r="BA1265" s="12">
        <v>1</v>
      </c>
      <c r="BB1265" s="12">
        <v>0</v>
      </c>
      <c r="BC1265" s="15">
        <v>42114</v>
      </c>
      <c r="BD1265" s="12">
        <v>0.21742367833209233</v>
      </c>
      <c r="BE1265" s="12">
        <v>0.72467532467532469</v>
      </c>
      <c r="BF1265" s="12">
        <v>0.80442804428044279</v>
      </c>
      <c r="BG1265" s="12">
        <v>0.88156424581005588</v>
      </c>
      <c r="BH1265" s="12">
        <v>0.13700000000000001</v>
      </c>
      <c r="BI1265" s="12">
        <v>0.29199999999999998</v>
      </c>
      <c r="BJ1265" s="12">
        <v>2.8000000000000001E-2</v>
      </c>
      <c r="BK1265" s="12">
        <v>0.42499999999999999</v>
      </c>
      <c r="BL1265" s="12">
        <v>67</v>
      </c>
      <c r="BM1265" s="12">
        <v>-34</v>
      </c>
      <c r="BN1265" s="12">
        <v>-84</v>
      </c>
      <c r="BO1265" s="12">
        <v>325</v>
      </c>
      <c r="BP1265" s="12">
        <v>160</v>
      </c>
      <c r="BQ1265" s="12">
        <v>-380</v>
      </c>
      <c r="BR1265" s="12">
        <v>297</v>
      </c>
      <c r="BS1265" s="12">
        <v>365</v>
      </c>
      <c r="BT1265" s="12">
        <v>0.19540603831036207</v>
      </c>
      <c r="BU1265" s="12">
        <v>0.66424094093424546</v>
      </c>
      <c r="BV1265" s="12">
        <v>0.74507315200003688</v>
      </c>
      <c r="BW1265" s="12">
        <v>0.70876812513770393</v>
      </c>
      <c r="BX1265" s="12">
        <v>0.46094281646092738</v>
      </c>
      <c r="BY1265" s="12">
        <v>1618</v>
      </c>
      <c r="BZ1265" s="12">
        <v>1</v>
      </c>
      <c r="CB1265" s="12">
        <v>4.4247787610619468E-2</v>
      </c>
      <c r="CC1265" s="12">
        <v>19980</v>
      </c>
      <c r="CD1265" s="12">
        <v>19740</v>
      </c>
      <c r="CE1265" s="12">
        <v>4.9137751303052868</v>
      </c>
      <c r="CH1265" s="22">
        <v>42955</v>
      </c>
      <c r="CI1265">
        <v>1330</v>
      </c>
      <c r="CJ1265">
        <v>1377</v>
      </c>
      <c r="CK1265">
        <v>1326</v>
      </c>
      <c r="CL1265">
        <v>1377</v>
      </c>
      <c r="CM1265" s="22">
        <v>42956</v>
      </c>
      <c r="CN1265">
        <v>1456</v>
      </c>
      <c r="CO1265">
        <v>1520</v>
      </c>
      <c r="CP1265">
        <v>1450</v>
      </c>
      <c r="CQ1265">
        <v>1498</v>
      </c>
      <c r="CR1265" s="22">
        <v>42957</v>
      </c>
      <c r="CS1265">
        <v>1500</v>
      </c>
      <c r="CT1265">
        <v>1529</v>
      </c>
      <c r="CU1265">
        <v>1485</v>
      </c>
      <c r="CV1265">
        <v>1514</v>
      </c>
    </row>
    <row r="1266" spans="1:100">
      <c r="A1266" s="22">
        <v>42956</v>
      </c>
      <c r="B1266">
        <v>17</v>
      </c>
      <c r="C1266">
        <v>18</v>
      </c>
      <c r="D1266">
        <v>16</v>
      </c>
      <c r="E1266">
        <v>16</v>
      </c>
      <c r="F1266" s="23">
        <f t="shared" si="122"/>
        <v>-5.8823529411764719E-2</v>
      </c>
      <c r="G1266" s="22">
        <v>42957</v>
      </c>
      <c r="H1266">
        <v>17</v>
      </c>
      <c r="I1266">
        <v>17</v>
      </c>
      <c r="J1266">
        <v>16</v>
      </c>
      <c r="K1266">
        <v>17</v>
      </c>
      <c r="L1266" s="22">
        <v>42961</v>
      </c>
      <c r="M1266">
        <v>16</v>
      </c>
      <c r="N1266" s="4">
        <v>42957</v>
      </c>
      <c r="O1266" s="3" t="s">
        <v>15</v>
      </c>
      <c r="P1266" s="3">
        <v>8918</v>
      </c>
      <c r="Q1266" s="3" t="s">
        <v>72</v>
      </c>
      <c r="R1266" s="3" t="s">
        <v>17</v>
      </c>
      <c r="S1266" s="3">
        <v>0.05</v>
      </c>
      <c r="T1266" s="3">
        <v>2</v>
      </c>
      <c r="U1266" s="3">
        <v>0</v>
      </c>
      <c r="V1266" s="3">
        <v>31300</v>
      </c>
      <c r="W1266">
        <v>17</v>
      </c>
      <c r="X1266" s="4">
        <v>42961</v>
      </c>
      <c r="Y1266">
        <v>17</v>
      </c>
      <c r="Z1266" s="10">
        <f t="shared" si="121"/>
        <v>0</v>
      </c>
      <c r="AA1266" s="10">
        <f t="shared" si="126"/>
        <v>0</v>
      </c>
      <c r="AB1266" t="str">
        <f t="shared" si="123"/>
        <v/>
      </c>
      <c r="AC1266">
        <f t="shared" si="124"/>
        <v>-935570</v>
      </c>
      <c r="AD1266">
        <f t="shared" si="125"/>
        <v>1.1904761904761862E-2</v>
      </c>
      <c r="AE1266" s="15">
        <v>42958</v>
      </c>
      <c r="AF1266" s="9">
        <v>-1.6590190597020049E-3</v>
      </c>
      <c r="AG1266" s="12" t="s">
        <v>962</v>
      </c>
      <c r="AH1266" s="20">
        <v>42956.997916666667</v>
      </c>
      <c r="AI1266" s="12">
        <v>16.8</v>
      </c>
      <c r="AJ1266" s="12">
        <v>0.8</v>
      </c>
      <c r="AK1266" s="12">
        <v>0.05</v>
      </c>
      <c r="AL1266" s="17">
        <v>513400</v>
      </c>
      <c r="AM1266" s="17">
        <v>0.47058823529411764</v>
      </c>
      <c r="AN1266" s="9"/>
      <c r="AO1266" s="9"/>
      <c r="AP1266" s="17">
        <v>0</v>
      </c>
      <c r="AQ1266" s="17">
        <v>9817</v>
      </c>
      <c r="AR1266" s="17">
        <v>0.16666666666666666</v>
      </c>
      <c r="AS1266" s="17">
        <v>5.2999999999999999E-2</v>
      </c>
      <c r="AT1266" s="17">
        <v>0.375</v>
      </c>
      <c r="AU1266" s="12">
        <v>0.46153846153846156</v>
      </c>
      <c r="AV1266" s="12">
        <v>0</v>
      </c>
      <c r="AY1266" s="12">
        <v>577474000</v>
      </c>
      <c r="BA1266" s="12">
        <v>0.33333333333333331</v>
      </c>
      <c r="BD1266" s="12">
        <v>0.47058823529411764</v>
      </c>
      <c r="BE1266" s="12">
        <v>0.16666666666666666</v>
      </c>
      <c r="BF1266" s="12">
        <v>0.375</v>
      </c>
      <c r="BG1266" s="12">
        <v>0.46153846153846156</v>
      </c>
      <c r="BH1266" s="12">
        <v>3.6999999999999998E-2</v>
      </c>
      <c r="BI1266" s="12">
        <v>5.2999999999999999E-2</v>
      </c>
      <c r="BJ1266" s="12">
        <v>1E-3</v>
      </c>
      <c r="BK1266" s="12">
        <v>0.10199999999999999</v>
      </c>
      <c r="BL1266" s="12">
        <v>-395</v>
      </c>
      <c r="BM1266" s="12">
        <v>939</v>
      </c>
      <c r="BN1266" s="12">
        <v>-982</v>
      </c>
      <c r="BO1266" s="12">
        <v>395</v>
      </c>
      <c r="BP1266" s="12">
        <v>-566</v>
      </c>
      <c r="BQ1266" s="12">
        <v>724</v>
      </c>
      <c r="BR1266" s="12">
        <v>-55</v>
      </c>
      <c r="BS1266" s="12">
        <v>833</v>
      </c>
      <c r="BT1266" s="12">
        <v>0.19540603831036207</v>
      </c>
      <c r="BU1266" s="12">
        <v>0.66424094093424546</v>
      </c>
      <c r="BV1266" s="12">
        <v>0.74507315200003688</v>
      </c>
      <c r="BW1266" s="12">
        <v>0.70876812513770393</v>
      </c>
      <c r="BX1266" s="12">
        <v>0.46572813304087146</v>
      </c>
      <c r="BY1266" s="12">
        <v>1618.5</v>
      </c>
      <c r="BZ1266" s="12">
        <v>0.33333333333333331</v>
      </c>
      <c r="CB1266" s="12">
        <v>4.6742913973147684E-2</v>
      </c>
      <c r="CC1266" s="12">
        <v>19740</v>
      </c>
      <c r="CD1266" s="12">
        <v>19710</v>
      </c>
      <c r="CE1266" s="12">
        <v>10.067584480600752</v>
      </c>
      <c r="CH1266" s="22">
        <v>42956</v>
      </c>
      <c r="CI1266">
        <v>17</v>
      </c>
      <c r="CJ1266">
        <v>18</v>
      </c>
      <c r="CK1266">
        <v>16</v>
      </c>
      <c r="CL1266">
        <v>16</v>
      </c>
      <c r="CM1266" s="22">
        <v>42957</v>
      </c>
      <c r="CN1266">
        <v>17</v>
      </c>
      <c r="CO1266">
        <v>17</v>
      </c>
      <c r="CP1266">
        <v>16</v>
      </c>
      <c r="CQ1266">
        <v>17</v>
      </c>
      <c r="CR1266" s="22">
        <v>42961</v>
      </c>
      <c r="CS1266">
        <v>16</v>
      </c>
      <c r="CT1266">
        <v>17</v>
      </c>
      <c r="CU1266">
        <v>16</v>
      </c>
      <c r="CV1266">
        <v>16</v>
      </c>
    </row>
    <row r="1267" spans="1:100">
      <c r="A1267" s="22">
        <v>42956</v>
      </c>
      <c r="B1267">
        <v>255</v>
      </c>
      <c r="C1267">
        <v>257</v>
      </c>
      <c r="D1267">
        <v>247</v>
      </c>
      <c r="E1267">
        <v>254</v>
      </c>
      <c r="F1267" s="23">
        <f t="shared" si="122"/>
        <v>-3.9215686274509665E-3</v>
      </c>
      <c r="G1267" s="22">
        <v>42957</v>
      </c>
      <c r="H1267">
        <v>198</v>
      </c>
      <c r="I1267">
        <v>201</v>
      </c>
      <c r="J1267">
        <v>188</v>
      </c>
      <c r="K1267">
        <v>195</v>
      </c>
      <c r="L1267" s="22">
        <v>42961</v>
      </c>
      <c r="M1267">
        <v>190</v>
      </c>
      <c r="N1267" s="4">
        <v>42957</v>
      </c>
      <c r="O1267" s="3" t="s">
        <v>11</v>
      </c>
      <c r="P1267" s="3">
        <v>3776</v>
      </c>
      <c r="Q1267" s="3" t="s">
        <v>250</v>
      </c>
      <c r="R1267" s="3" t="s">
        <v>13</v>
      </c>
      <c r="S1267" s="3">
        <v>0.05</v>
      </c>
      <c r="T1267" s="3">
        <v>2</v>
      </c>
      <c r="U1267" s="3">
        <v>0</v>
      </c>
      <c r="V1267" s="3">
        <v>2000</v>
      </c>
      <c r="W1267">
        <v>198</v>
      </c>
      <c r="X1267" s="4">
        <v>42961</v>
      </c>
      <c r="Y1267">
        <v>195</v>
      </c>
      <c r="Z1267" s="10">
        <f t="shared" si="121"/>
        <v>-6000</v>
      </c>
      <c r="AA1267" s="10">
        <f t="shared" si="126"/>
        <v>6000</v>
      </c>
      <c r="AB1267" t="str">
        <f t="shared" si="123"/>
        <v/>
      </c>
      <c r="AC1267">
        <f t="shared" si="124"/>
        <v>-935570</v>
      </c>
      <c r="AD1267">
        <f t="shared" si="125"/>
        <v>2.2222222222222254E-2</v>
      </c>
      <c r="AE1267" s="15">
        <v>42958</v>
      </c>
      <c r="AF1267" s="9">
        <v>-1.6590190597020049E-3</v>
      </c>
      <c r="AG1267" s="12" t="s">
        <v>960</v>
      </c>
      <c r="AH1267" s="20">
        <v>42956.997916666667</v>
      </c>
      <c r="AI1267" s="12">
        <v>202.5</v>
      </c>
      <c r="AJ1267" s="12">
        <v>-51.5</v>
      </c>
      <c r="AK1267" s="12">
        <v>-0.20280000000000001</v>
      </c>
      <c r="AL1267" s="17">
        <v>220900</v>
      </c>
      <c r="AM1267" s="17">
        <v>0.50256410256410255</v>
      </c>
      <c r="AN1267" s="9"/>
      <c r="AO1267" s="9"/>
      <c r="AP1267" s="17">
        <v>9043.7000000000007</v>
      </c>
      <c r="AQ1267" s="17">
        <v>10136</v>
      </c>
      <c r="AR1267" s="17">
        <v>0</v>
      </c>
      <c r="AS1267" s="17">
        <v>0.128</v>
      </c>
      <c r="AT1267" s="17">
        <v>9.7902097902097904E-2</v>
      </c>
      <c r="AU1267" s="12">
        <v>0.35820895522388058</v>
      </c>
      <c r="AV1267" s="12">
        <v>1.03</v>
      </c>
      <c r="AY1267" s="12">
        <v>51979500</v>
      </c>
      <c r="BA1267" s="12">
        <v>0</v>
      </c>
      <c r="BD1267" s="12">
        <v>0.50256410256410255</v>
      </c>
      <c r="BE1267" s="12">
        <v>0</v>
      </c>
      <c r="BF1267" s="12">
        <v>9.7902097902097904E-2</v>
      </c>
      <c r="BG1267" s="12">
        <v>0.35820895522388058</v>
      </c>
      <c r="BH1267" s="12">
        <v>0.03</v>
      </c>
      <c r="BI1267" s="12">
        <v>0.128</v>
      </c>
      <c r="BJ1267" s="12">
        <v>0</v>
      </c>
      <c r="BK1267" s="12">
        <v>0.55600000000000005</v>
      </c>
      <c r="BL1267" s="12">
        <v>1331</v>
      </c>
      <c r="BM1267" s="12">
        <v>-827</v>
      </c>
      <c r="BN1267" s="12">
        <v>683</v>
      </c>
      <c r="BO1267" s="12">
        <v>3838</v>
      </c>
      <c r="BP1267" s="12">
        <v>570</v>
      </c>
      <c r="BQ1267" s="12">
        <v>-514</v>
      </c>
      <c r="BR1267" s="12">
        <v>-454</v>
      </c>
      <c r="BS1267" s="12">
        <v>2650</v>
      </c>
      <c r="BT1267" s="12">
        <v>0.26602042884743515</v>
      </c>
      <c r="BU1267" s="12">
        <v>0.59079692535883988</v>
      </c>
      <c r="BV1267" s="12">
        <v>0.65299844541677277</v>
      </c>
      <c r="BW1267" s="12">
        <v>0.61777511845247501</v>
      </c>
      <c r="BX1267" s="12">
        <v>0.38196516547911086</v>
      </c>
      <c r="BY1267" s="12">
        <v>1618.5</v>
      </c>
      <c r="BZ1267" s="12">
        <v>0</v>
      </c>
      <c r="CB1267" s="12">
        <v>4.6742913973147684E-2</v>
      </c>
      <c r="CC1267" s="12">
        <v>19740</v>
      </c>
      <c r="CD1267" s="12">
        <v>19710</v>
      </c>
      <c r="CE1267" s="12">
        <v>10.751663938897982</v>
      </c>
      <c r="CH1267" s="22">
        <v>42956</v>
      </c>
      <c r="CI1267">
        <v>255</v>
      </c>
      <c r="CJ1267">
        <v>257</v>
      </c>
      <c r="CK1267">
        <v>247</v>
      </c>
      <c r="CL1267">
        <v>254</v>
      </c>
      <c r="CM1267" s="22">
        <v>42957</v>
      </c>
      <c r="CN1267">
        <v>198</v>
      </c>
      <c r="CO1267">
        <v>201</v>
      </c>
      <c r="CP1267">
        <v>188</v>
      </c>
      <c r="CQ1267">
        <v>195</v>
      </c>
      <c r="CR1267" s="22">
        <v>42961</v>
      </c>
      <c r="CS1267">
        <v>190</v>
      </c>
      <c r="CT1267">
        <v>193</v>
      </c>
      <c r="CU1267">
        <v>186</v>
      </c>
      <c r="CV1267">
        <v>191</v>
      </c>
    </row>
    <row r="1268" spans="1:100">
      <c r="A1268" s="22">
        <v>42956</v>
      </c>
      <c r="B1268">
        <v>6</v>
      </c>
      <c r="C1268">
        <v>7</v>
      </c>
      <c r="D1268">
        <v>6</v>
      </c>
      <c r="E1268">
        <v>7</v>
      </c>
      <c r="F1268" s="23">
        <f t="shared" si="122"/>
        <v>0.16666666666666674</v>
      </c>
      <c r="G1268" s="22">
        <v>42957</v>
      </c>
      <c r="H1268">
        <v>7</v>
      </c>
      <c r="I1268">
        <v>7</v>
      </c>
      <c r="J1268">
        <v>6</v>
      </c>
      <c r="K1268">
        <v>7</v>
      </c>
      <c r="L1268" s="22">
        <v>42961</v>
      </c>
      <c r="M1268">
        <v>7</v>
      </c>
      <c r="N1268" s="4">
        <v>42957</v>
      </c>
      <c r="O1268" s="3" t="s">
        <v>11</v>
      </c>
      <c r="P1268" s="3">
        <v>8107</v>
      </c>
      <c r="Q1268" s="3" t="s">
        <v>137</v>
      </c>
      <c r="R1268" s="3" t="s">
        <v>13</v>
      </c>
      <c r="S1268" s="3">
        <v>0.05</v>
      </c>
      <c r="T1268" s="3">
        <v>1</v>
      </c>
      <c r="U1268" s="3">
        <v>0</v>
      </c>
      <c r="V1268" s="3">
        <v>72000</v>
      </c>
      <c r="W1268">
        <v>7</v>
      </c>
      <c r="X1268" s="4">
        <v>42961</v>
      </c>
      <c r="Y1268">
        <v>7</v>
      </c>
      <c r="Z1268" s="10">
        <f t="shared" si="121"/>
        <v>0</v>
      </c>
      <c r="AA1268" s="10">
        <f t="shared" si="126"/>
        <v>0</v>
      </c>
      <c r="AB1268" t="str">
        <f t="shared" si="123"/>
        <v/>
      </c>
      <c r="AC1268">
        <f t="shared" si="124"/>
        <v>-935570</v>
      </c>
      <c r="AD1268">
        <f t="shared" si="125"/>
        <v>6.0606060606060552E-2</v>
      </c>
      <c r="AE1268" s="15">
        <v>42958</v>
      </c>
      <c r="AF1268" s="9">
        <v>-1.6590190597020049E-3</v>
      </c>
      <c r="AG1268" s="12" t="s">
        <v>962</v>
      </c>
      <c r="AH1268" s="20">
        <v>42956.929166666669</v>
      </c>
      <c r="AI1268" s="12">
        <v>6.6</v>
      </c>
      <c r="AJ1268" s="12">
        <v>-0.4</v>
      </c>
      <c r="AK1268" s="12">
        <v>-5.7099999999999998E-2</v>
      </c>
      <c r="AL1268" s="17">
        <v>149000</v>
      </c>
      <c r="AM1268" s="17">
        <v>0.2857142857142857</v>
      </c>
      <c r="AN1268" s="9"/>
      <c r="AO1268" s="9"/>
      <c r="AP1268" s="17">
        <v>0</v>
      </c>
      <c r="AQ1268" s="17">
        <v>6231</v>
      </c>
      <c r="AR1268" s="17">
        <v>0.5</v>
      </c>
      <c r="AS1268" s="17">
        <v>0.19700000000000001</v>
      </c>
      <c r="AT1268" s="17">
        <v>0.5</v>
      </c>
      <c r="AU1268" s="12">
        <v>0.33333333333333331</v>
      </c>
      <c r="AV1268" s="12">
        <v>0</v>
      </c>
      <c r="AY1268" s="12">
        <v>890093101</v>
      </c>
      <c r="BA1268" s="12">
        <v>1</v>
      </c>
      <c r="BD1268" s="12">
        <v>0.2857142857142857</v>
      </c>
      <c r="BE1268" s="12">
        <v>0.5</v>
      </c>
      <c r="BF1268" s="12">
        <v>0.5</v>
      </c>
      <c r="BG1268" s="12">
        <v>0.33333333333333331</v>
      </c>
      <c r="BH1268" s="12">
        <v>1.9E-2</v>
      </c>
      <c r="BI1268" s="12">
        <v>0.19700000000000001</v>
      </c>
      <c r="BJ1268" s="12">
        <v>3.4000000000000002E-2</v>
      </c>
      <c r="BK1268" s="12">
        <v>8.3000000000000004E-2</v>
      </c>
      <c r="BL1268" s="12">
        <v>147</v>
      </c>
      <c r="BM1268" s="12">
        <v>-29</v>
      </c>
      <c r="BN1268" s="12">
        <v>421</v>
      </c>
      <c r="BO1268" s="12">
        <v>771</v>
      </c>
      <c r="BP1268" s="12">
        <v>70</v>
      </c>
      <c r="BQ1268" s="12">
        <v>-20</v>
      </c>
      <c r="BR1268" s="12">
        <v>71</v>
      </c>
      <c r="BS1268" s="12">
        <v>229</v>
      </c>
      <c r="BT1268" s="12">
        <v>0.19540603831036207</v>
      </c>
      <c r="BU1268" s="12">
        <v>0.66424094093424546</v>
      </c>
      <c r="BV1268" s="12">
        <v>0.74507315200003688</v>
      </c>
      <c r="BW1268" s="12">
        <v>0.70876812513770393</v>
      </c>
      <c r="BX1268" s="12">
        <v>0.46572813304087146</v>
      </c>
      <c r="BY1268" s="12">
        <v>1618.5</v>
      </c>
      <c r="BZ1268" s="12">
        <v>1</v>
      </c>
      <c r="CB1268" s="12">
        <v>4.6742913973147684E-2</v>
      </c>
      <c r="CC1268" s="12">
        <v>19740</v>
      </c>
      <c r="CD1268" s="12">
        <v>19710</v>
      </c>
      <c r="CE1268" s="12">
        <v>6.1124620060790278</v>
      </c>
      <c r="CH1268" s="22">
        <v>42956</v>
      </c>
      <c r="CI1268">
        <v>6</v>
      </c>
      <c r="CJ1268">
        <v>7</v>
      </c>
      <c r="CK1268">
        <v>6</v>
      </c>
      <c r="CL1268">
        <v>7</v>
      </c>
      <c r="CM1268" s="22">
        <v>42957</v>
      </c>
      <c r="CN1268">
        <v>7</v>
      </c>
      <c r="CO1268">
        <v>7</v>
      </c>
      <c r="CP1268">
        <v>6</v>
      </c>
      <c r="CQ1268">
        <v>7</v>
      </c>
      <c r="CR1268" s="22">
        <v>42961</v>
      </c>
      <c r="CS1268">
        <v>7</v>
      </c>
      <c r="CT1268">
        <v>7</v>
      </c>
      <c r="CU1268">
        <v>6</v>
      </c>
      <c r="CV1268">
        <v>6</v>
      </c>
    </row>
    <row r="1269" spans="1:100">
      <c r="A1269" s="22">
        <v>42956</v>
      </c>
      <c r="B1269">
        <v>889</v>
      </c>
      <c r="C1269">
        <v>889</v>
      </c>
      <c r="D1269">
        <v>870</v>
      </c>
      <c r="E1269">
        <v>889</v>
      </c>
      <c r="F1269" s="23">
        <f t="shared" si="122"/>
        <v>0</v>
      </c>
      <c r="G1269" s="22">
        <v>42957</v>
      </c>
      <c r="H1269">
        <v>859</v>
      </c>
      <c r="I1269">
        <v>908</v>
      </c>
      <c r="J1269">
        <v>739</v>
      </c>
      <c r="K1269">
        <v>739</v>
      </c>
      <c r="L1269" s="22">
        <v>42961</v>
      </c>
      <c r="M1269">
        <v>644</v>
      </c>
      <c r="N1269" s="4">
        <v>42957</v>
      </c>
      <c r="O1269" s="3" t="s">
        <v>11</v>
      </c>
      <c r="P1269" s="3">
        <v>6177</v>
      </c>
      <c r="Q1269" s="3" t="s">
        <v>564</v>
      </c>
      <c r="R1269" s="3" t="s">
        <v>13</v>
      </c>
      <c r="S1269" s="3">
        <v>0.05</v>
      </c>
      <c r="T1269" s="3">
        <v>2</v>
      </c>
      <c r="U1269" s="3">
        <v>0</v>
      </c>
      <c r="V1269" s="3">
        <v>600</v>
      </c>
      <c r="W1269">
        <v>859</v>
      </c>
      <c r="X1269" s="4">
        <v>42961</v>
      </c>
      <c r="Y1269">
        <v>739</v>
      </c>
      <c r="Z1269" s="10">
        <f t="shared" si="121"/>
        <v>-72000</v>
      </c>
      <c r="AA1269" s="10">
        <f t="shared" si="126"/>
        <v>72000</v>
      </c>
      <c r="AB1269" t="str">
        <f t="shared" si="123"/>
        <v/>
      </c>
      <c r="AC1269">
        <f t="shared" si="124"/>
        <v>-935570</v>
      </c>
      <c r="AD1269">
        <f t="shared" si="125"/>
        <v>3.4939759036144658E-2</v>
      </c>
      <c r="AE1269" s="15">
        <v>42958</v>
      </c>
      <c r="AF1269" s="9">
        <v>-1.6590190597020049E-3</v>
      </c>
      <c r="AG1269" s="12" t="s">
        <v>957</v>
      </c>
      <c r="AH1269" s="20">
        <v>42956.998611111114</v>
      </c>
      <c r="AI1269" s="12">
        <v>830</v>
      </c>
      <c r="AJ1269" s="12">
        <v>-59</v>
      </c>
      <c r="AK1269" s="12">
        <v>-6.6400000000000001E-2</v>
      </c>
      <c r="AL1269" s="17">
        <v>69300</v>
      </c>
      <c r="AM1269" s="17">
        <v>0.39918809201623817</v>
      </c>
      <c r="AN1269" s="9"/>
      <c r="AO1269" s="9"/>
      <c r="AP1269" s="17">
        <v>0</v>
      </c>
      <c r="AQ1269" s="17">
        <v>5024</v>
      </c>
      <c r="AR1269" s="17">
        <v>0.47266881028938906</v>
      </c>
      <c r="AS1269" s="17">
        <v>0.20300000000000001</v>
      </c>
      <c r="AT1269" s="17">
        <v>0.19393139841688653</v>
      </c>
      <c r="AU1269" s="12">
        <v>3.5396099205393688E-2</v>
      </c>
      <c r="AV1269" s="12">
        <v>0</v>
      </c>
      <c r="AY1269" s="12">
        <v>6798000</v>
      </c>
      <c r="BA1269" s="12">
        <v>0.41634241245136189</v>
      </c>
      <c r="BD1269" s="12">
        <v>0.39918809201623817</v>
      </c>
      <c r="BE1269" s="12">
        <v>0.47266881028938906</v>
      </c>
      <c r="BF1269" s="12">
        <v>0.19393139841688653</v>
      </c>
      <c r="BG1269" s="12">
        <v>3.5396099205393688E-2</v>
      </c>
      <c r="BH1269" s="12">
        <v>0.16500000000000001</v>
      </c>
      <c r="BI1269" s="12">
        <v>0.20300000000000001</v>
      </c>
      <c r="BJ1269" s="12">
        <v>0</v>
      </c>
      <c r="BK1269" s="12">
        <v>0.71499999999999997</v>
      </c>
      <c r="BL1269" s="12">
        <v>662</v>
      </c>
      <c r="BM1269" s="12">
        <v>-34</v>
      </c>
      <c r="BN1269" s="12">
        <v>637</v>
      </c>
      <c r="BO1269" s="12">
        <v>1960</v>
      </c>
      <c r="BP1269" s="12">
        <v>358</v>
      </c>
      <c r="BQ1269" s="12">
        <v>-145</v>
      </c>
      <c r="BR1269" s="12">
        <v>138</v>
      </c>
      <c r="BS1269" s="12">
        <v>694</v>
      </c>
      <c r="BT1269" s="12">
        <v>0.39947939482164857</v>
      </c>
      <c r="BU1269" s="12">
        <v>0.42007120254259234</v>
      </c>
      <c r="BV1269" s="12">
        <v>0.47434210853178682</v>
      </c>
      <c r="BW1269" s="12">
        <v>0.45361049950945265</v>
      </c>
      <c r="BX1269" s="12">
        <v>0.19905488391500423</v>
      </c>
      <c r="BY1269" s="12">
        <v>1618.5</v>
      </c>
      <c r="BZ1269" s="12">
        <v>0.41634241245136189</v>
      </c>
      <c r="CB1269" s="12">
        <v>4.6742913973147684E-2</v>
      </c>
      <c r="CC1269" s="12">
        <v>19740</v>
      </c>
      <c r="CD1269" s="12">
        <v>19710</v>
      </c>
      <c r="CE1269" s="12">
        <v>8.5400771600495222</v>
      </c>
      <c r="CH1269" s="22">
        <v>42956</v>
      </c>
      <c r="CI1269">
        <v>889</v>
      </c>
      <c r="CJ1269">
        <v>889</v>
      </c>
      <c r="CK1269">
        <v>870</v>
      </c>
      <c r="CL1269">
        <v>889</v>
      </c>
      <c r="CM1269" s="22">
        <v>42957</v>
      </c>
      <c r="CN1269">
        <v>859</v>
      </c>
      <c r="CO1269">
        <v>908</v>
      </c>
      <c r="CP1269">
        <v>739</v>
      </c>
      <c r="CQ1269">
        <v>739</v>
      </c>
      <c r="CR1269" s="22">
        <v>42961</v>
      </c>
      <c r="CS1269">
        <v>644</v>
      </c>
      <c r="CT1269">
        <v>664</v>
      </c>
      <c r="CU1269">
        <v>636</v>
      </c>
      <c r="CV1269">
        <v>653</v>
      </c>
    </row>
    <row r="1270" spans="1:100">
      <c r="A1270" s="22">
        <v>42956</v>
      </c>
      <c r="B1270">
        <v>437</v>
      </c>
      <c r="C1270">
        <v>437</v>
      </c>
      <c r="D1270">
        <v>431</v>
      </c>
      <c r="E1270">
        <v>434</v>
      </c>
      <c r="F1270" s="23">
        <f t="shared" si="122"/>
        <v>-6.8649885583523806E-3</v>
      </c>
      <c r="G1270" s="22">
        <v>42957</v>
      </c>
      <c r="H1270">
        <v>354</v>
      </c>
      <c r="I1270">
        <v>354</v>
      </c>
      <c r="J1270">
        <v>354</v>
      </c>
      <c r="K1270">
        <v>354</v>
      </c>
      <c r="L1270" s="22">
        <v>42961</v>
      </c>
      <c r="M1270">
        <v>317</v>
      </c>
      <c r="N1270" s="4">
        <v>42957</v>
      </c>
      <c r="O1270" s="3" t="s">
        <v>11</v>
      </c>
      <c r="P1270" s="3">
        <v>3242</v>
      </c>
      <c r="Q1270" s="3" t="s">
        <v>574</v>
      </c>
      <c r="R1270" s="3" t="s">
        <v>13</v>
      </c>
      <c r="S1270" s="3">
        <v>0.05</v>
      </c>
      <c r="T1270" s="3">
        <v>1</v>
      </c>
      <c r="U1270" s="3">
        <v>0</v>
      </c>
      <c r="V1270" s="3">
        <v>1200</v>
      </c>
      <c r="W1270">
        <v>354</v>
      </c>
      <c r="X1270" s="4">
        <v>42961</v>
      </c>
      <c r="Y1270">
        <v>354</v>
      </c>
      <c r="Z1270" s="10">
        <f t="shared" si="121"/>
        <v>0</v>
      </c>
      <c r="AA1270" s="10">
        <f t="shared" si="126"/>
        <v>0</v>
      </c>
      <c r="AB1270" t="str">
        <f t="shared" si="123"/>
        <v/>
      </c>
      <c r="AC1270">
        <f t="shared" si="124"/>
        <v>-935570</v>
      </c>
      <c r="AD1270">
        <f t="shared" si="125"/>
        <v>7.0126227208976433E-3</v>
      </c>
      <c r="AE1270" s="15">
        <v>42958</v>
      </c>
      <c r="AF1270" s="9">
        <v>-1.6590190597020049E-3</v>
      </c>
      <c r="AG1270" s="12" t="s">
        <v>960</v>
      </c>
      <c r="AH1270" s="20">
        <v>42956.996527777781</v>
      </c>
      <c r="AI1270" s="12">
        <v>356.5</v>
      </c>
      <c r="AJ1270" s="12">
        <v>-77.5</v>
      </c>
      <c r="AK1270" s="12">
        <v>-0.17860000000000001</v>
      </c>
      <c r="AL1270" s="17">
        <v>41400</v>
      </c>
      <c r="AM1270" s="17">
        <v>0.37005649717514122</v>
      </c>
      <c r="AN1270" s="9"/>
      <c r="AO1270" s="9"/>
      <c r="AP1270" s="17">
        <v>1.04</v>
      </c>
      <c r="AQ1270" s="17">
        <v>8883</v>
      </c>
      <c r="AR1270" s="17">
        <v>0</v>
      </c>
      <c r="AS1270" s="17">
        <v>0.123</v>
      </c>
      <c r="AT1270" s="17">
        <v>0.21118012422360249</v>
      </c>
      <c r="AU1270" s="12">
        <v>0.45493562231759654</v>
      </c>
      <c r="AV1270" s="12">
        <v>3.67</v>
      </c>
      <c r="AY1270" s="12">
        <v>25091900</v>
      </c>
      <c r="BA1270" s="12">
        <v>0</v>
      </c>
      <c r="BD1270" s="12">
        <v>0.37005649717514122</v>
      </c>
      <c r="BE1270" s="12">
        <v>0</v>
      </c>
      <c r="BF1270" s="12">
        <v>0.21118012422360249</v>
      </c>
      <c r="BG1270" s="12">
        <v>0.45493562231759654</v>
      </c>
      <c r="BH1270" s="12">
        <v>1.0999999999999999E-2</v>
      </c>
      <c r="BI1270" s="12">
        <v>0.123</v>
      </c>
      <c r="BJ1270" s="12">
        <v>1.7999999999999999E-2</v>
      </c>
      <c r="BK1270" s="12">
        <v>0.51800000000000002</v>
      </c>
      <c r="BL1270" s="12">
        <v>-1691</v>
      </c>
      <c r="BM1270" s="12">
        <v>-13</v>
      </c>
      <c r="BN1270" s="12">
        <v>2497</v>
      </c>
      <c r="BO1270" s="12">
        <v>2013</v>
      </c>
      <c r="BP1270" s="12">
        <v>46</v>
      </c>
      <c r="BQ1270" s="12">
        <v>125</v>
      </c>
      <c r="BR1270" s="12">
        <v>137</v>
      </c>
      <c r="BS1270" s="12">
        <v>1221</v>
      </c>
      <c r="BT1270" s="12">
        <v>0.26602042884743515</v>
      </c>
      <c r="BU1270" s="12">
        <v>0.59079692535883988</v>
      </c>
      <c r="BV1270" s="12">
        <v>0.65299844541677277</v>
      </c>
      <c r="BW1270" s="12">
        <v>0.61777511845247501</v>
      </c>
      <c r="BX1270" s="12">
        <v>0.38196516547911086</v>
      </c>
      <c r="BY1270" s="12">
        <v>1618.5</v>
      </c>
      <c r="BZ1270" s="12">
        <v>0</v>
      </c>
      <c r="CB1270" s="12">
        <v>4.6742913973147684E-2</v>
      </c>
      <c r="CC1270" s="12">
        <v>19740</v>
      </c>
      <c r="CD1270" s="12">
        <v>19710</v>
      </c>
      <c r="CE1270" s="12">
        <v>7.9168469768000964</v>
      </c>
      <c r="CH1270" s="22">
        <v>42956</v>
      </c>
      <c r="CI1270">
        <v>437</v>
      </c>
      <c r="CJ1270">
        <v>437</v>
      </c>
      <c r="CK1270">
        <v>431</v>
      </c>
      <c r="CL1270">
        <v>434</v>
      </c>
      <c r="CM1270" s="22">
        <v>42957</v>
      </c>
      <c r="CN1270">
        <v>354</v>
      </c>
      <c r="CO1270">
        <v>354</v>
      </c>
      <c r="CP1270">
        <v>354</v>
      </c>
      <c r="CQ1270">
        <v>354</v>
      </c>
      <c r="CR1270" s="22">
        <v>42961</v>
      </c>
      <c r="CS1270">
        <v>317</v>
      </c>
      <c r="CT1270">
        <v>342</v>
      </c>
      <c r="CU1270">
        <v>313</v>
      </c>
      <c r="CV1270">
        <v>332</v>
      </c>
    </row>
    <row r="1271" spans="1:100">
      <c r="A1271" s="22">
        <v>42956</v>
      </c>
      <c r="B1271">
        <v>1300</v>
      </c>
      <c r="C1271">
        <v>1372</v>
      </c>
      <c r="D1271">
        <v>1195</v>
      </c>
      <c r="E1271">
        <v>1267</v>
      </c>
      <c r="F1271" s="23">
        <f t="shared" si="122"/>
        <v>-2.5384615384615339E-2</v>
      </c>
      <c r="G1271" s="22">
        <v>42957</v>
      </c>
      <c r="H1271">
        <v>1357</v>
      </c>
      <c r="I1271">
        <v>1357</v>
      </c>
      <c r="J1271">
        <v>1185</v>
      </c>
      <c r="K1271">
        <v>1201</v>
      </c>
      <c r="L1271" s="22">
        <v>42961</v>
      </c>
      <c r="M1271">
        <v>1141</v>
      </c>
      <c r="N1271" s="4">
        <v>42957</v>
      </c>
      <c r="O1271" s="3" t="s">
        <v>15</v>
      </c>
      <c r="P1271" s="3">
        <v>4579</v>
      </c>
      <c r="Q1271" s="3" t="s">
        <v>271</v>
      </c>
      <c r="R1271" s="3" t="s">
        <v>17</v>
      </c>
      <c r="S1271" s="3">
        <v>0.05</v>
      </c>
      <c r="T1271" s="3">
        <v>2</v>
      </c>
      <c r="U1271" s="3">
        <v>0</v>
      </c>
      <c r="V1271" s="3">
        <v>400</v>
      </c>
      <c r="W1271">
        <v>1357</v>
      </c>
      <c r="X1271" s="4">
        <v>42961</v>
      </c>
      <c r="Y1271">
        <v>1201</v>
      </c>
      <c r="Z1271" s="10">
        <f t="shared" si="121"/>
        <v>-62400</v>
      </c>
      <c r="AA1271" s="10">
        <f t="shared" si="126"/>
        <v>62400</v>
      </c>
      <c r="AB1271" t="str">
        <f t="shared" si="123"/>
        <v/>
      </c>
      <c r="AC1271">
        <f t="shared" si="124"/>
        <v>-935570</v>
      </c>
      <c r="AD1271">
        <f t="shared" si="125"/>
        <v>4.4411547002221052E-3</v>
      </c>
      <c r="AE1271" s="15">
        <v>42958</v>
      </c>
      <c r="AF1271" s="9">
        <v>-1.6590190597020049E-3</v>
      </c>
      <c r="AG1271" s="12" t="s">
        <v>960</v>
      </c>
      <c r="AH1271" s="20">
        <v>42956.997916666667</v>
      </c>
      <c r="AI1271" s="12">
        <v>1351</v>
      </c>
      <c r="AJ1271" s="12">
        <v>84</v>
      </c>
      <c r="AK1271" s="12">
        <v>6.6299999999999998E-2</v>
      </c>
      <c r="AL1271" s="17">
        <v>33600</v>
      </c>
      <c r="AM1271" s="17">
        <v>0.9958368026644463</v>
      </c>
      <c r="AN1271" s="9"/>
      <c r="AO1271" s="9"/>
      <c r="AP1271" s="17">
        <v>241.68</v>
      </c>
      <c r="AQ1271" s="17">
        <v>23115</v>
      </c>
      <c r="AR1271" s="17">
        <v>0.54958677685950408</v>
      </c>
      <c r="AS1271" s="17">
        <v>0.27</v>
      </c>
      <c r="AT1271" s="17">
        <v>0.57058437294812869</v>
      </c>
      <c r="AU1271" s="12">
        <v>0.5927770859277709</v>
      </c>
      <c r="AV1271" s="12">
        <v>0</v>
      </c>
      <c r="AX1271" s="19">
        <v>93</v>
      </c>
      <c r="AY1271" s="12">
        <v>19246450</v>
      </c>
      <c r="BA1271" s="12">
        <v>0.14509803921568629</v>
      </c>
      <c r="BD1271" s="12">
        <v>0.9958368026644463</v>
      </c>
      <c r="BE1271" s="12">
        <v>0.54958677685950408</v>
      </c>
      <c r="BF1271" s="12">
        <v>0.57058437294812869</v>
      </c>
      <c r="BG1271" s="12">
        <v>0.5927770859277709</v>
      </c>
      <c r="BH1271" s="12">
        <v>0.189</v>
      </c>
      <c r="BI1271" s="12">
        <v>0.27</v>
      </c>
      <c r="BJ1271" s="12">
        <v>0</v>
      </c>
      <c r="BK1271" s="12">
        <v>0.55500000000000005</v>
      </c>
      <c r="BL1271" s="12">
        <v>-2179</v>
      </c>
      <c r="BM1271" s="12">
        <v>951</v>
      </c>
      <c r="BN1271" s="12">
        <v>309</v>
      </c>
      <c r="BO1271" s="12">
        <v>4035</v>
      </c>
      <c r="BP1271" s="12">
        <v>-2728</v>
      </c>
      <c r="BQ1271" s="12">
        <v>3741</v>
      </c>
      <c r="BR1271" s="12" t="s">
        <v>961</v>
      </c>
      <c r="BS1271" s="12">
        <v>4889</v>
      </c>
      <c r="BT1271" s="12">
        <v>0.33640914599280108</v>
      </c>
      <c r="BU1271" s="12">
        <v>0.53912769256518533</v>
      </c>
      <c r="BV1271" s="12">
        <v>0.56552291971214619</v>
      </c>
      <c r="BW1271" s="12">
        <v>0.47730821303058535</v>
      </c>
      <c r="BX1271" s="12">
        <v>0.62284306810423085</v>
      </c>
      <c r="BY1271" s="12">
        <v>1618.5</v>
      </c>
      <c r="BZ1271" s="12">
        <v>0.14509803921568629</v>
      </c>
      <c r="CB1271" s="12">
        <v>4.6742913973147684E-2</v>
      </c>
      <c r="CC1271" s="12">
        <v>19740</v>
      </c>
      <c r="CD1271" s="12">
        <v>19710</v>
      </c>
      <c r="CE1271" s="12">
        <v>21.304551171895763</v>
      </c>
      <c r="CH1271" s="22">
        <v>42956</v>
      </c>
      <c r="CI1271">
        <v>1300</v>
      </c>
      <c r="CJ1271">
        <v>1372</v>
      </c>
      <c r="CK1271">
        <v>1195</v>
      </c>
      <c r="CL1271">
        <v>1267</v>
      </c>
      <c r="CM1271" s="22">
        <v>42957</v>
      </c>
      <c r="CN1271">
        <v>1357</v>
      </c>
      <c r="CO1271">
        <v>1357</v>
      </c>
      <c r="CP1271">
        <v>1185</v>
      </c>
      <c r="CQ1271">
        <v>1201</v>
      </c>
      <c r="CR1271" s="22">
        <v>42961</v>
      </c>
      <c r="CS1271">
        <v>1141</v>
      </c>
      <c r="CT1271">
        <v>1233</v>
      </c>
      <c r="CU1271">
        <v>1093</v>
      </c>
      <c r="CV1271">
        <v>1215</v>
      </c>
    </row>
    <row r="1272" spans="1:100">
      <c r="A1272" s="22">
        <v>42956</v>
      </c>
      <c r="B1272">
        <v>31</v>
      </c>
      <c r="C1272">
        <v>32</v>
      </c>
      <c r="D1272">
        <v>30</v>
      </c>
      <c r="E1272">
        <v>31</v>
      </c>
      <c r="F1272" s="23">
        <f t="shared" si="122"/>
        <v>0</v>
      </c>
      <c r="G1272" s="22">
        <v>42957</v>
      </c>
      <c r="H1272">
        <v>36</v>
      </c>
      <c r="I1272">
        <v>37</v>
      </c>
      <c r="J1272">
        <v>32</v>
      </c>
      <c r="K1272">
        <v>33</v>
      </c>
      <c r="L1272" s="22">
        <v>42961</v>
      </c>
      <c r="M1272">
        <v>33</v>
      </c>
      <c r="N1272" s="4">
        <v>42957</v>
      </c>
      <c r="O1272" s="3" t="s">
        <v>15</v>
      </c>
      <c r="P1272" s="3">
        <v>1491</v>
      </c>
      <c r="Q1272" s="3" t="s">
        <v>170</v>
      </c>
      <c r="R1272" s="3" t="s">
        <v>17</v>
      </c>
      <c r="S1272" s="3">
        <v>0.05</v>
      </c>
      <c r="T1272" s="3">
        <v>2</v>
      </c>
      <c r="U1272" s="3">
        <v>0</v>
      </c>
      <c r="V1272" s="3">
        <v>16200</v>
      </c>
      <c r="W1272">
        <v>36</v>
      </c>
      <c r="X1272" s="4">
        <v>42961</v>
      </c>
      <c r="Y1272">
        <v>33</v>
      </c>
      <c r="Z1272" s="10">
        <f t="shared" si="121"/>
        <v>-48600</v>
      </c>
      <c r="AA1272" s="10">
        <f t="shared" si="126"/>
        <v>48600</v>
      </c>
      <c r="AB1272" t="str">
        <f t="shared" si="123"/>
        <v/>
      </c>
      <c r="AC1272">
        <f t="shared" si="124"/>
        <v>-935570</v>
      </c>
      <c r="AD1272">
        <f t="shared" si="125"/>
        <v>2.7700831024931594E-3</v>
      </c>
      <c r="AE1272" s="15">
        <v>42958</v>
      </c>
      <c r="AF1272" s="9">
        <v>-1.6590190597020049E-3</v>
      </c>
      <c r="AG1272" s="12" t="s">
        <v>954</v>
      </c>
      <c r="AH1272" s="20">
        <v>42956.95208333333</v>
      </c>
      <c r="AI1272" s="12">
        <v>36.1</v>
      </c>
      <c r="AJ1272" s="12">
        <v>5.0999999999999996</v>
      </c>
      <c r="AK1272" s="12">
        <v>0.16450000000000001</v>
      </c>
      <c r="AL1272" s="17">
        <v>26300</v>
      </c>
      <c r="AM1272" s="17">
        <v>0.30303030303030304</v>
      </c>
      <c r="AN1272" s="9"/>
      <c r="AO1272" s="9"/>
      <c r="AP1272" s="17">
        <v>0</v>
      </c>
      <c r="AQ1272" s="17">
        <v>9562</v>
      </c>
      <c r="AR1272" s="17">
        <v>1</v>
      </c>
      <c r="AS1272" s="17">
        <v>6.9000000000000006E-2</v>
      </c>
      <c r="AT1272" s="17">
        <v>0.84615384615384615</v>
      </c>
      <c r="AU1272" s="12">
        <v>0.8666666666666667</v>
      </c>
      <c r="AV1272" s="12">
        <v>0</v>
      </c>
      <c r="AY1272" s="12">
        <v>289747982</v>
      </c>
      <c r="BA1272" s="12">
        <v>1</v>
      </c>
      <c r="BD1272" s="12">
        <v>0.30303030303030304</v>
      </c>
      <c r="BE1272" s="12">
        <v>1</v>
      </c>
      <c r="BF1272" s="12">
        <v>0.84615384615384615</v>
      </c>
      <c r="BG1272" s="12">
        <v>0.8666666666666667</v>
      </c>
      <c r="BH1272" s="12">
        <v>8.0000000000000002E-3</v>
      </c>
      <c r="BI1272" s="12">
        <v>6.9000000000000006E-2</v>
      </c>
      <c r="BJ1272" s="12">
        <v>0</v>
      </c>
      <c r="BK1272" s="12">
        <v>0.41099999999999998</v>
      </c>
      <c r="BL1272" s="12">
        <v>959</v>
      </c>
      <c r="BM1272" s="12">
        <v>-170</v>
      </c>
      <c r="BN1272" s="12">
        <v>246</v>
      </c>
      <c r="BO1272" s="12">
        <v>3456</v>
      </c>
      <c r="BP1272" s="12">
        <v>1031</v>
      </c>
      <c r="BQ1272" s="12">
        <v>-451</v>
      </c>
      <c r="BR1272" s="12">
        <v>-99</v>
      </c>
      <c r="BS1272" s="12">
        <v>2421</v>
      </c>
      <c r="BT1272" s="12">
        <v>0.2717333039037802</v>
      </c>
      <c r="BU1272" s="12">
        <v>0.62782032375623265</v>
      </c>
      <c r="BV1272" s="12">
        <v>0.70619443893539247</v>
      </c>
      <c r="BW1272" s="12">
        <v>0.67346762708985486</v>
      </c>
      <c r="BX1272" s="12">
        <v>0.40313642214852563</v>
      </c>
      <c r="BY1272" s="12">
        <v>1618.5</v>
      </c>
      <c r="BZ1272" s="12">
        <v>1</v>
      </c>
      <c r="CB1272" s="12">
        <v>4.6742913973147684E-2</v>
      </c>
      <c r="CC1272" s="12">
        <v>19740</v>
      </c>
      <c r="CD1272" s="12">
        <v>19710</v>
      </c>
      <c r="CE1272" s="12">
        <v>6.4829142488716966</v>
      </c>
      <c r="CH1272" s="22">
        <v>42956</v>
      </c>
      <c r="CI1272">
        <v>31</v>
      </c>
      <c r="CJ1272">
        <v>32</v>
      </c>
      <c r="CK1272">
        <v>30</v>
      </c>
      <c r="CL1272">
        <v>31</v>
      </c>
      <c r="CM1272" s="22">
        <v>42957</v>
      </c>
      <c r="CN1272">
        <v>36</v>
      </c>
      <c r="CO1272">
        <v>37</v>
      </c>
      <c r="CP1272">
        <v>32</v>
      </c>
      <c r="CQ1272">
        <v>33</v>
      </c>
      <c r="CR1272" s="22">
        <v>42961</v>
      </c>
      <c r="CS1272">
        <v>33</v>
      </c>
      <c r="CT1272">
        <v>33</v>
      </c>
      <c r="CU1272">
        <v>31</v>
      </c>
      <c r="CV1272">
        <v>32</v>
      </c>
    </row>
    <row r="1273" spans="1:100">
      <c r="A1273" s="22">
        <v>42956</v>
      </c>
      <c r="B1273">
        <v>243</v>
      </c>
      <c r="C1273">
        <v>243</v>
      </c>
      <c r="D1273">
        <v>235</v>
      </c>
      <c r="E1273">
        <v>238</v>
      </c>
      <c r="F1273" s="23">
        <f t="shared" si="122"/>
        <v>-2.0576131687242816E-2</v>
      </c>
      <c r="G1273" s="22">
        <v>42957</v>
      </c>
      <c r="H1273">
        <v>233</v>
      </c>
      <c r="I1273">
        <v>233</v>
      </c>
      <c r="J1273">
        <v>226</v>
      </c>
      <c r="K1273">
        <v>226</v>
      </c>
      <c r="L1273" s="22">
        <v>42961</v>
      </c>
      <c r="M1273">
        <v>221</v>
      </c>
      <c r="N1273" s="4">
        <v>42957</v>
      </c>
      <c r="O1273" s="3" t="s">
        <v>11</v>
      </c>
      <c r="P1273" s="3">
        <v>4582</v>
      </c>
      <c r="Q1273" s="3" t="s">
        <v>407</v>
      </c>
      <c r="R1273" s="3" t="s">
        <v>13</v>
      </c>
      <c r="S1273" s="3">
        <v>0.05</v>
      </c>
      <c r="T1273" s="3">
        <v>2</v>
      </c>
      <c r="U1273" s="3">
        <v>0</v>
      </c>
      <c r="V1273" s="3">
        <v>2200</v>
      </c>
      <c r="W1273">
        <v>233</v>
      </c>
      <c r="X1273" s="4">
        <v>42961</v>
      </c>
      <c r="Y1273">
        <v>226</v>
      </c>
      <c r="Z1273" s="10">
        <f t="shared" si="121"/>
        <v>-15400</v>
      </c>
      <c r="AA1273" s="10">
        <f t="shared" si="126"/>
        <v>15400</v>
      </c>
      <c r="AB1273" t="str">
        <f t="shared" si="123"/>
        <v/>
      </c>
      <c r="AC1273">
        <f t="shared" si="124"/>
        <v>-935570</v>
      </c>
      <c r="AD1273">
        <f t="shared" si="125"/>
        <v>3.5555555555555562E-2</v>
      </c>
      <c r="AE1273" s="15">
        <v>42958</v>
      </c>
      <c r="AF1273" s="9">
        <v>-1.6590190597020049E-3</v>
      </c>
      <c r="AG1273" s="12" t="s">
        <v>960</v>
      </c>
      <c r="AH1273" s="20">
        <v>42956.997916666667</v>
      </c>
      <c r="AI1273" s="12">
        <v>225</v>
      </c>
      <c r="AJ1273" s="12">
        <v>-13</v>
      </c>
      <c r="AK1273" s="12">
        <v>-5.4600000000000003E-2</v>
      </c>
      <c r="AL1273" s="17">
        <v>26200</v>
      </c>
      <c r="AM1273" s="17">
        <v>0.5663716814159292</v>
      </c>
      <c r="AN1273" s="9"/>
      <c r="AO1273" s="9"/>
      <c r="AP1273" s="17">
        <v>181.01</v>
      </c>
      <c r="AQ1273" s="17">
        <v>11070</v>
      </c>
      <c r="AR1273" s="17">
        <v>0.23423423423423423</v>
      </c>
      <c r="AS1273" s="17">
        <v>0.315</v>
      </c>
      <c r="AT1273" s="17">
        <v>0.15476190476190477</v>
      </c>
      <c r="AU1273" s="12">
        <v>0.16519174041297935</v>
      </c>
      <c r="AV1273" s="12">
        <v>0</v>
      </c>
      <c r="AY1273" s="12">
        <v>48983324</v>
      </c>
      <c r="BA1273" s="12">
        <v>0</v>
      </c>
      <c r="BD1273" s="12">
        <v>0.5663716814159292</v>
      </c>
      <c r="BE1273" s="12">
        <v>0.23423423423423423</v>
      </c>
      <c r="BF1273" s="12">
        <v>0.15476190476190477</v>
      </c>
      <c r="BG1273" s="12">
        <v>0.16519174041297935</v>
      </c>
      <c r="BH1273" s="12">
        <v>0.115</v>
      </c>
      <c r="BI1273" s="12">
        <v>0.315</v>
      </c>
      <c r="BJ1273" s="12">
        <v>0</v>
      </c>
      <c r="BK1273" s="12">
        <v>0.36</v>
      </c>
      <c r="BL1273" s="12">
        <v>-1677</v>
      </c>
      <c r="BM1273" s="12">
        <v>-1332</v>
      </c>
      <c r="BN1273" s="12">
        <v>4056</v>
      </c>
      <c r="BO1273" s="12">
        <v>5294</v>
      </c>
      <c r="BP1273" s="12">
        <v>-1658</v>
      </c>
      <c r="BQ1273" s="12">
        <v>-410</v>
      </c>
      <c r="BR1273" s="12">
        <v>0</v>
      </c>
      <c r="BS1273" s="12">
        <v>4240</v>
      </c>
      <c r="BT1273" s="12">
        <v>0.33640914599280108</v>
      </c>
      <c r="BU1273" s="12">
        <v>0.53912769256518533</v>
      </c>
      <c r="BV1273" s="12">
        <v>0.56552291971214619</v>
      </c>
      <c r="BW1273" s="12">
        <v>0.47730821303058535</v>
      </c>
      <c r="BX1273" s="12">
        <v>0.62284306810423085</v>
      </c>
      <c r="BY1273" s="12">
        <v>1618.5</v>
      </c>
      <c r="BZ1273" s="12">
        <v>0</v>
      </c>
      <c r="CB1273" s="12">
        <v>4.6742913973147684E-2</v>
      </c>
      <c r="CC1273" s="12">
        <v>19740</v>
      </c>
      <c r="CD1273" s="12">
        <v>19710</v>
      </c>
      <c r="CE1273" s="12">
        <v>12.11673884390887</v>
      </c>
      <c r="CH1273" s="22">
        <v>42956</v>
      </c>
      <c r="CI1273">
        <v>243</v>
      </c>
      <c r="CJ1273">
        <v>243</v>
      </c>
      <c r="CK1273">
        <v>235</v>
      </c>
      <c r="CL1273">
        <v>238</v>
      </c>
      <c r="CM1273" s="22">
        <v>42957</v>
      </c>
      <c r="CN1273">
        <v>233</v>
      </c>
      <c r="CO1273">
        <v>233</v>
      </c>
      <c r="CP1273">
        <v>226</v>
      </c>
      <c r="CQ1273">
        <v>226</v>
      </c>
      <c r="CR1273" s="22">
        <v>42961</v>
      </c>
      <c r="CS1273">
        <v>221</v>
      </c>
      <c r="CT1273">
        <v>229</v>
      </c>
      <c r="CU1273">
        <v>214</v>
      </c>
      <c r="CV1273">
        <v>226</v>
      </c>
    </row>
    <row r="1274" spans="1:100">
      <c r="A1274" s="22">
        <v>42956</v>
      </c>
      <c r="B1274">
        <v>218</v>
      </c>
      <c r="C1274">
        <v>224</v>
      </c>
      <c r="D1274">
        <v>210</v>
      </c>
      <c r="E1274">
        <v>224</v>
      </c>
      <c r="F1274" s="23">
        <f t="shared" si="122"/>
        <v>2.7522935779816571E-2</v>
      </c>
      <c r="G1274" s="22">
        <v>42957</v>
      </c>
      <c r="H1274">
        <v>221</v>
      </c>
      <c r="I1274">
        <v>231</v>
      </c>
      <c r="J1274">
        <v>205</v>
      </c>
      <c r="K1274">
        <v>209</v>
      </c>
      <c r="L1274" s="22">
        <v>42961</v>
      </c>
      <c r="M1274">
        <v>203</v>
      </c>
      <c r="N1274" s="4">
        <v>42957</v>
      </c>
      <c r="O1274" s="3" t="s">
        <v>15</v>
      </c>
      <c r="P1274" s="3">
        <v>3606</v>
      </c>
      <c r="Q1274" s="3" t="s">
        <v>181</v>
      </c>
      <c r="R1274" s="3" t="s">
        <v>17</v>
      </c>
      <c r="S1274" s="3">
        <v>0.05</v>
      </c>
      <c r="T1274" s="3">
        <v>1</v>
      </c>
      <c r="U1274" s="3">
        <v>0</v>
      </c>
      <c r="V1274" s="3">
        <v>2300</v>
      </c>
      <c r="W1274">
        <v>221</v>
      </c>
      <c r="X1274" s="4">
        <v>42961</v>
      </c>
      <c r="Y1274">
        <v>209</v>
      </c>
      <c r="Z1274" s="10">
        <f t="shared" si="121"/>
        <v>-27600</v>
      </c>
      <c r="AA1274" s="10">
        <f t="shared" si="126"/>
        <v>27600</v>
      </c>
      <c r="AB1274" t="str">
        <f t="shared" si="123"/>
        <v/>
      </c>
      <c r="AC1274">
        <f t="shared" si="124"/>
        <v>-935570</v>
      </c>
      <c r="AD1274">
        <f t="shared" si="125"/>
        <v>6.3559322033898358E-2</v>
      </c>
      <c r="AE1274" s="15">
        <v>42958</v>
      </c>
      <c r="AF1274" s="9">
        <v>-1.6590190597020049E-3</v>
      </c>
      <c r="AG1274" s="12" t="s">
        <v>962</v>
      </c>
      <c r="AH1274" s="20">
        <v>42956.99722222222</v>
      </c>
      <c r="AI1274" s="12">
        <v>236</v>
      </c>
      <c r="AJ1274" s="12">
        <v>12</v>
      </c>
      <c r="AK1274" s="12">
        <v>5.3600000000000002E-2</v>
      </c>
      <c r="AL1274" s="17">
        <v>23400</v>
      </c>
      <c r="AM1274" s="17">
        <v>0.56937799043062198</v>
      </c>
      <c r="AN1274" s="9"/>
      <c r="AO1274" s="9"/>
      <c r="AP1274" s="17">
        <v>1.22</v>
      </c>
      <c r="AQ1274" s="17">
        <v>21173</v>
      </c>
      <c r="AR1274" s="17">
        <v>0.76865671641791045</v>
      </c>
      <c r="AS1274" s="17">
        <v>0.20599999999999999</v>
      </c>
      <c r="AT1274" s="17">
        <v>0.7769784172661871</v>
      </c>
      <c r="AU1274" s="12">
        <v>0.78014184397163122</v>
      </c>
      <c r="AV1274" s="12">
        <v>0</v>
      </c>
      <c r="AW1274" s="12">
        <v>56.5</v>
      </c>
      <c r="AY1274" s="12">
        <v>101307449</v>
      </c>
      <c r="BA1274" s="12">
        <v>0.651685393258427</v>
      </c>
      <c r="BD1274" s="12">
        <v>0.56937799043062198</v>
      </c>
      <c r="BE1274" s="12">
        <v>0.76865671641791045</v>
      </c>
      <c r="BF1274" s="12">
        <v>0.7769784172661871</v>
      </c>
      <c r="BG1274" s="12">
        <v>0.78014184397163122</v>
      </c>
      <c r="BH1274" s="12">
        <v>0.46500000000000002</v>
      </c>
      <c r="BI1274" s="12">
        <v>0.20599999999999999</v>
      </c>
      <c r="BJ1274" s="12" t="s">
        <v>968</v>
      </c>
      <c r="BK1274" s="12">
        <v>0.52</v>
      </c>
      <c r="BL1274" s="12">
        <v>243</v>
      </c>
      <c r="BM1274" s="12">
        <v>45</v>
      </c>
      <c r="BN1274" s="12">
        <v>-13</v>
      </c>
      <c r="BO1274" s="12">
        <v>10096</v>
      </c>
      <c r="BP1274" s="12">
        <v>-1879</v>
      </c>
      <c r="BQ1274" s="12">
        <v>-877</v>
      </c>
      <c r="BR1274" s="12">
        <v>-25</v>
      </c>
      <c r="BS1274" s="12">
        <v>9781</v>
      </c>
      <c r="BT1274" s="12">
        <v>0.19540603831036207</v>
      </c>
      <c r="BU1274" s="12">
        <v>0.66424094093424546</v>
      </c>
      <c r="BV1274" s="12">
        <v>0.74507315200003688</v>
      </c>
      <c r="BW1274" s="12">
        <v>0.70876812513770393</v>
      </c>
      <c r="BX1274" s="12">
        <v>0.46572813304087146</v>
      </c>
      <c r="BY1274" s="12">
        <v>1618.5</v>
      </c>
      <c r="BZ1274" s="12">
        <v>0.651685393258427</v>
      </c>
      <c r="CB1274" s="12">
        <v>4.6742913973147684E-2</v>
      </c>
      <c r="CC1274" s="12">
        <v>19740</v>
      </c>
      <c r="CD1274" s="12">
        <v>19710</v>
      </c>
      <c r="CE1274" s="12">
        <v>12.181054667616818</v>
      </c>
      <c r="CH1274" s="22">
        <v>42956</v>
      </c>
      <c r="CI1274">
        <v>218</v>
      </c>
      <c r="CJ1274">
        <v>224</v>
      </c>
      <c r="CK1274">
        <v>210</v>
      </c>
      <c r="CL1274">
        <v>224</v>
      </c>
      <c r="CM1274" s="22">
        <v>42957</v>
      </c>
      <c r="CN1274">
        <v>221</v>
      </c>
      <c r="CO1274">
        <v>231</v>
      </c>
      <c r="CP1274">
        <v>205</v>
      </c>
      <c r="CQ1274">
        <v>209</v>
      </c>
      <c r="CR1274" s="22">
        <v>42961</v>
      </c>
      <c r="CS1274">
        <v>203</v>
      </c>
      <c r="CT1274">
        <v>206</v>
      </c>
      <c r="CU1274">
        <v>195</v>
      </c>
      <c r="CV1274">
        <v>200</v>
      </c>
    </row>
    <row r="1275" spans="1:100">
      <c r="A1275" s="22">
        <v>42956</v>
      </c>
      <c r="B1275">
        <v>511</v>
      </c>
      <c r="C1275">
        <v>522</v>
      </c>
      <c r="D1275">
        <v>495</v>
      </c>
      <c r="E1275">
        <v>509</v>
      </c>
      <c r="F1275" s="23">
        <f t="shared" si="122"/>
        <v>-3.9138943248532287E-3</v>
      </c>
      <c r="G1275" s="22">
        <v>42957</v>
      </c>
      <c r="H1275">
        <v>519</v>
      </c>
      <c r="I1275">
        <v>523</v>
      </c>
      <c r="J1275">
        <v>452</v>
      </c>
      <c r="K1275">
        <v>452</v>
      </c>
      <c r="L1275" s="22">
        <v>42961</v>
      </c>
      <c r="M1275">
        <v>443</v>
      </c>
      <c r="N1275" s="4">
        <v>42957</v>
      </c>
      <c r="O1275" s="3" t="s">
        <v>15</v>
      </c>
      <c r="P1275" s="3">
        <v>5563</v>
      </c>
      <c r="Q1275" s="3" t="s">
        <v>261</v>
      </c>
      <c r="R1275" s="3" t="s">
        <v>17</v>
      </c>
      <c r="S1275" s="3">
        <v>0.05</v>
      </c>
      <c r="T1275" s="3">
        <v>1</v>
      </c>
      <c r="U1275" s="3">
        <v>0</v>
      </c>
      <c r="V1275" s="3">
        <v>1000</v>
      </c>
      <c r="W1275">
        <v>519</v>
      </c>
      <c r="X1275" s="4">
        <v>42961</v>
      </c>
      <c r="Y1275">
        <v>452</v>
      </c>
      <c r="Z1275" s="10">
        <f t="shared" si="121"/>
        <v>-67000</v>
      </c>
      <c r="AA1275" s="10">
        <f t="shared" si="126"/>
        <v>67000</v>
      </c>
      <c r="AB1275" t="str">
        <f t="shared" si="123"/>
        <v/>
      </c>
      <c r="AC1275">
        <f t="shared" si="124"/>
        <v>-935570</v>
      </c>
      <c r="AD1275">
        <f t="shared" si="125"/>
        <v>5.1188299817184646E-2</v>
      </c>
      <c r="AE1275" s="15">
        <v>42958</v>
      </c>
      <c r="AF1275" s="9">
        <v>-1.6590190597020049E-3</v>
      </c>
      <c r="AG1275" s="12" t="s">
        <v>962</v>
      </c>
      <c r="AH1275" s="20">
        <v>42956.995833333334</v>
      </c>
      <c r="AI1275" s="12">
        <v>547</v>
      </c>
      <c r="AJ1275" s="12">
        <v>38</v>
      </c>
      <c r="AK1275" s="12">
        <v>7.4700000000000003E-2</v>
      </c>
      <c r="AL1275" s="17">
        <v>20700</v>
      </c>
      <c r="AM1275" s="17">
        <v>0.4668141592920354</v>
      </c>
      <c r="AN1275" s="17">
        <v>1</v>
      </c>
      <c r="AO1275" s="9"/>
      <c r="AP1275" s="17">
        <v>4.43</v>
      </c>
      <c r="AQ1275" s="17">
        <v>66327</v>
      </c>
      <c r="AR1275" s="17">
        <v>0.67647058823529416</v>
      </c>
      <c r="AS1275" s="17">
        <v>0.30099999999999999</v>
      </c>
      <c r="AT1275" s="17">
        <v>0.8146067415730337</v>
      </c>
      <c r="AU1275" s="12">
        <v>0.82162162162162167</v>
      </c>
      <c r="AV1275" s="12">
        <v>2.21</v>
      </c>
      <c r="AY1275" s="12">
        <v>146741292</v>
      </c>
      <c r="BA1275" s="12">
        <v>0.44067796610169491</v>
      </c>
      <c r="BD1275" s="12">
        <v>0.4668141592920354</v>
      </c>
      <c r="BE1275" s="12">
        <v>0.67647058823529416</v>
      </c>
      <c r="BF1275" s="12">
        <v>0.8146067415730337</v>
      </c>
      <c r="BG1275" s="12">
        <v>0.82162162162162167</v>
      </c>
      <c r="BH1275" s="12">
        <v>0.151</v>
      </c>
      <c r="BI1275" s="12">
        <v>0.30099999999999999</v>
      </c>
      <c r="BJ1275" s="12">
        <v>3.7999999999999999E-2</v>
      </c>
      <c r="BK1275" s="12">
        <v>0.375</v>
      </c>
      <c r="BL1275" s="12">
        <v>8351</v>
      </c>
      <c r="BM1275" s="12">
        <v>-4209</v>
      </c>
      <c r="BN1275" s="12">
        <v>-1738</v>
      </c>
      <c r="BO1275" s="12">
        <v>8503</v>
      </c>
      <c r="BP1275" s="12">
        <v>3860</v>
      </c>
      <c r="BQ1275" s="12">
        <v>-2292</v>
      </c>
      <c r="BR1275" s="12">
        <v>-3276</v>
      </c>
      <c r="BS1275" s="12">
        <v>5906</v>
      </c>
      <c r="BT1275" s="12">
        <v>0.19540603831036207</v>
      </c>
      <c r="BU1275" s="12">
        <v>0.66424094093424546</v>
      </c>
      <c r="BV1275" s="12">
        <v>0.74507315200003688</v>
      </c>
      <c r="BW1275" s="12">
        <v>0.70876812513770393</v>
      </c>
      <c r="BX1275" s="12">
        <v>0.46572813304087146</v>
      </c>
      <c r="BY1275" s="12">
        <v>1618.5</v>
      </c>
      <c r="BZ1275" s="12">
        <v>0.44067796610169491</v>
      </c>
      <c r="CB1275" s="12">
        <v>4.6742913973147684E-2</v>
      </c>
      <c r="CC1275" s="12">
        <v>19740</v>
      </c>
      <c r="CD1275" s="12">
        <v>19710</v>
      </c>
      <c r="CE1275" s="12">
        <v>9.9868433440030131</v>
      </c>
      <c r="CH1275" s="22">
        <v>42956</v>
      </c>
      <c r="CI1275">
        <v>511</v>
      </c>
      <c r="CJ1275">
        <v>522</v>
      </c>
      <c r="CK1275">
        <v>495</v>
      </c>
      <c r="CL1275">
        <v>509</v>
      </c>
      <c r="CM1275" s="22">
        <v>42957</v>
      </c>
      <c r="CN1275">
        <v>519</v>
      </c>
      <c r="CO1275">
        <v>523</v>
      </c>
      <c r="CP1275">
        <v>452</v>
      </c>
      <c r="CQ1275">
        <v>452</v>
      </c>
      <c r="CR1275" s="22">
        <v>42961</v>
      </c>
      <c r="CS1275">
        <v>443</v>
      </c>
      <c r="CT1275">
        <v>444</v>
      </c>
      <c r="CU1275">
        <v>416</v>
      </c>
      <c r="CV1275">
        <v>421</v>
      </c>
    </row>
    <row r="1276" spans="1:100">
      <c r="A1276" s="22">
        <v>42956</v>
      </c>
      <c r="B1276">
        <v>355</v>
      </c>
      <c r="C1276">
        <v>365</v>
      </c>
      <c r="D1276">
        <v>343</v>
      </c>
      <c r="E1276">
        <v>365</v>
      </c>
      <c r="F1276" s="23">
        <f t="shared" si="122"/>
        <v>2.8169014084507005E-2</v>
      </c>
      <c r="G1276" s="22">
        <v>42957</v>
      </c>
      <c r="H1276">
        <v>309</v>
      </c>
      <c r="I1276">
        <v>312</v>
      </c>
      <c r="J1276">
        <v>288</v>
      </c>
      <c r="K1276">
        <v>298</v>
      </c>
      <c r="L1276" s="22">
        <v>42961</v>
      </c>
      <c r="M1276">
        <v>297</v>
      </c>
      <c r="N1276" s="4">
        <v>42957</v>
      </c>
      <c r="O1276" s="3" t="s">
        <v>11</v>
      </c>
      <c r="P1276" s="3">
        <v>6658</v>
      </c>
      <c r="Q1276" s="3" t="s">
        <v>436</v>
      </c>
      <c r="R1276" s="3" t="s">
        <v>13</v>
      </c>
      <c r="S1276" s="3">
        <v>0.05</v>
      </c>
      <c r="T1276" s="3">
        <v>2</v>
      </c>
      <c r="U1276" s="3">
        <v>0</v>
      </c>
      <c r="V1276" s="3">
        <v>1400</v>
      </c>
      <c r="W1276">
        <v>309</v>
      </c>
      <c r="X1276" s="4">
        <v>42961</v>
      </c>
      <c r="Y1276">
        <v>298</v>
      </c>
      <c r="Z1276" s="10">
        <f t="shared" si="121"/>
        <v>-15400</v>
      </c>
      <c r="AA1276" s="10">
        <f t="shared" si="126"/>
        <v>15400</v>
      </c>
      <c r="AB1276" t="str">
        <f t="shared" si="123"/>
        <v/>
      </c>
      <c r="AC1276">
        <f t="shared" si="124"/>
        <v>-935570</v>
      </c>
      <c r="AD1276">
        <f t="shared" si="125"/>
        <v>3.4375000000000044E-2</v>
      </c>
      <c r="AE1276" s="15">
        <v>42958</v>
      </c>
      <c r="AF1276" s="9">
        <v>-1.6590190597020049E-3</v>
      </c>
      <c r="AG1276" s="12" t="s">
        <v>960</v>
      </c>
      <c r="AH1276" s="20">
        <v>42956.980555555558</v>
      </c>
      <c r="AI1276" s="12">
        <v>320</v>
      </c>
      <c r="AJ1276" s="12">
        <v>-45</v>
      </c>
      <c r="AK1276" s="12">
        <v>-0.12330000000000001</v>
      </c>
      <c r="AL1276" s="17">
        <v>20400</v>
      </c>
      <c r="AM1276" s="17">
        <v>0.59395973154362414</v>
      </c>
      <c r="AN1276" s="9"/>
      <c r="AO1276" s="9"/>
      <c r="AP1276" s="17">
        <v>0</v>
      </c>
      <c r="AQ1276" s="17">
        <v>4165</v>
      </c>
      <c r="AR1276" s="17">
        <v>0.42857142857142855</v>
      </c>
      <c r="AS1276" s="17">
        <v>0.124</v>
      </c>
      <c r="AT1276" s="17">
        <v>0.51243781094527363</v>
      </c>
      <c r="AU1276" s="12">
        <v>0.45705521472392641</v>
      </c>
      <c r="AV1276" s="12">
        <v>1.68</v>
      </c>
      <c r="AY1276" s="12">
        <v>13976000</v>
      </c>
      <c r="BA1276" s="12">
        <v>0</v>
      </c>
      <c r="BD1276" s="12">
        <v>0.59395973154362414</v>
      </c>
      <c r="BE1276" s="12">
        <v>0.42857142857142855</v>
      </c>
      <c r="BF1276" s="12">
        <v>0.51243781094527363</v>
      </c>
      <c r="BG1276" s="12">
        <v>0.45705521472392641</v>
      </c>
      <c r="BH1276" s="12">
        <v>8.9999999999999993E-3</v>
      </c>
      <c r="BI1276" s="12">
        <v>0.124</v>
      </c>
      <c r="BJ1276" s="12">
        <v>0</v>
      </c>
      <c r="BK1276" s="12">
        <v>0.42199999999999999</v>
      </c>
      <c r="BL1276" s="12">
        <v>1752</v>
      </c>
      <c r="BM1276" s="12">
        <v>-351</v>
      </c>
      <c r="BN1276" s="12">
        <v>-1088</v>
      </c>
      <c r="BO1276" s="12">
        <v>1806</v>
      </c>
      <c r="BP1276" s="12">
        <v>701</v>
      </c>
      <c r="BQ1276" s="12">
        <v>-397</v>
      </c>
      <c r="BR1276" s="12">
        <v>-493</v>
      </c>
      <c r="BS1276" s="12">
        <v>1331</v>
      </c>
      <c r="BT1276" s="12">
        <v>0.26602042884743515</v>
      </c>
      <c r="BU1276" s="12">
        <v>0.59079692535883988</v>
      </c>
      <c r="BV1276" s="12">
        <v>0.65299844541677277</v>
      </c>
      <c r="BW1276" s="12">
        <v>0.61777511845247501</v>
      </c>
      <c r="BX1276" s="12">
        <v>0.38196516547911086</v>
      </c>
      <c r="BY1276" s="12">
        <v>1618.5</v>
      </c>
      <c r="BZ1276" s="12">
        <v>0</v>
      </c>
      <c r="CB1276" s="12">
        <v>4.6742913973147684E-2</v>
      </c>
      <c r="CC1276" s="12">
        <v>19740</v>
      </c>
      <c r="CD1276" s="12">
        <v>19710</v>
      </c>
      <c r="CE1276" s="12">
        <v>12.706947022704556</v>
      </c>
      <c r="CH1276" s="22">
        <v>42956</v>
      </c>
      <c r="CI1276">
        <v>355</v>
      </c>
      <c r="CJ1276">
        <v>365</v>
      </c>
      <c r="CK1276">
        <v>343</v>
      </c>
      <c r="CL1276">
        <v>365</v>
      </c>
      <c r="CM1276" s="22">
        <v>42957</v>
      </c>
      <c r="CN1276">
        <v>309</v>
      </c>
      <c r="CO1276">
        <v>312</v>
      </c>
      <c r="CP1276">
        <v>288</v>
      </c>
      <c r="CQ1276">
        <v>298</v>
      </c>
      <c r="CR1276" s="22">
        <v>42961</v>
      </c>
      <c r="CS1276">
        <v>297</v>
      </c>
      <c r="CT1276">
        <v>297</v>
      </c>
      <c r="CU1276">
        <v>282</v>
      </c>
      <c r="CV1276">
        <v>292</v>
      </c>
    </row>
    <row r="1277" spans="1:100">
      <c r="A1277" s="22">
        <v>42956</v>
      </c>
      <c r="B1277">
        <v>500</v>
      </c>
      <c r="C1277">
        <v>502</v>
      </c>
      <c r="D1277">
        <v>488</v>
      </c>
      <c r="E1277">
        <v>491</v>
      </c>
      <c r="F1277" s="23">
        <f t="shared" si="122"/>
        <v>-1.8000000000000016E-2</v>
      </c>
      <c r="G1277" s="22">
        <v>42957</v>
      </c>
      <c r="H1277">
        <v>533</v>
      </c>
      <c r="I1277">
        <v>559</v>
      </c>
      <c r="J1277">
        <v>515</v>
      </c>
      <c r="K1277">
        <v>522</v>
      </c>
      <c r="L1277" s="22">
        <v>42961</v>
      </c>
      <c r="M1277">
        <v>514</v>
      </c>
      <c r="N1277" s="4">
        <v>42957</v>
      </c>
      <c r="O1277" s="3" t="s">
        <v>15</v>
      </c>
      <c r="P1277" s="3">
        <v>6079</v>
      </c>
      <c r="Q1277" s="3" t="s">
        <v>367</v>
      </c>
      <c r="R1277" s="3" t="s">
        <v>17</v>
      </c>
      <c r="S1277" s="3">
        <v>0.05</v>
      </c>
      <c r="T1277" s="3">
        <v>2</v>
      </c>
      <c r="U1277" s="3">
        <v>0</v>
      </c>
      <c r="V1277" s="3">
        <v>1100</v>
      </c>
      <c r="W1277">
        <v>533</v>
      </c>
      <c r="X1277" s="4">
        <v>42961</v>
      </c>
      <c r="Y1277">
        <v>522</v>
      </c>
      <c r="Z1277" s="10">
        <f t="shared" si="121"/>
        <v>-12100</v>
      </c>
      <c r="AA1277" s="10">
        <f t="shared" si="126"/>
        <v>12100</v>
      </c>
      <c r="AB1277" t="str">
        <f t="shared" si="123"/>
        <v/>
      </c>
      <c r="AC1277">
        <f t="shared" si="124"/>
        <v>-935570</v>
      </c>
      <c r="AD1277">
        <f t="shared" si="125"/>
        <v>5.6603773584906758E-3</v>
      </c>
      <c r="AE1277" s="15">
        <v>42958</v>
      </c>
      <c r="AF1277" s="9">
        <v>-1.6590190597020049E-3</v>
      </c>
      <c r="AG1277" s="12" t="s">
        <v>957</v>
      </c>
      <c r="AH1277" s="20">
        <v>42956.987500000003</v>
      </c>
      <c r="AI1277" s="12">
        <v>530</v>
      </c>
      <c r="AJ1277" s="12">
        <v>39</v>
      </c>
      <c r="AK1277" s="12">
        <v>7.9399999999999998E-2</v>
      </c>
      <c r="AL1277" s="17">
        <v>18700</v>
      </c>
      <c r="AM1277" s="17">
        <v>0.14942528735632185</v>
      </c>
      <c r="AN1277" s="9"/>
      <c r="AO1277" s="9"/>
      <c r="AP1277" s="17">
        <v>0</v>
      </c>
      <c r="AQ1277" s="17">
        <v>25273</v>
      </c>
      <c r="AR1277" s="17">
        <v>0.12937062937062938</v>
      </c>
      <c r="AS1277" s="17">
        <v>0.19700000000000001</v>
      </c>
      <c r="AT1277" s="17">
        <v>4.457831325301205E-2</v>
      </c>
      <c r="AU1277" s="12">
        <v>0.28878923766816145</v>
      </c>
      <c r="AV1277" s="12">
        <v>0</v>
      </c>
      <c r="AY1277" s="12">
        <v>48415045</v>
      </c>
      <c r="BA1277" s="12">
        <v>0.66</v>
      </c>
      <c r="BD1277" s="12">
        <v>0.14942528735632185</v>
      </c>
      <c r="BE1277" s="12">
        <v>0.12937062937062938</v>
      </c>
      <c r="BF1277" s="12">
        <v>4.457831325301205E-2</v>
      </c>
      <c r="BG1277" s="12">
        <v>0.28878923766816145</v>
      </c>
      <c r="BH1277" s="12">
        <v>1.2999999999999999E-2</v>
      </c>
      <c r="BI1277" s="12">
        <v>0.19700000000000001</v>
      </c>
      <c r="BJ1277" s="12">
        <v>5.0000000000000001E-3</v>
      </c>
      <c r="BK1277" s="12">
        <v>0.72799999999999998</v>
      </c>
      <c r="BL1277" s="12">
        <v>-919</v>
      </c>
      <c r="BM1277" s="12">
        <v>-598</v>
      </c>
      <c r="BN1277" s="12">
        <v>2423</v>
      </c>
      <c r="BO1277" s="12">
        <v>1251</v>
      </c>
      <c r="BP1277" s="12">
        <v>-234</v>
      </c>
      <c r="BQ1277" s="12">
        <v>-213</v>
      </c>
      <c r="BR1277" s="12">
        <v>380</v>
      </c>
      <c r="BS1277" s="12">
        <v>346</v>
      </c>
      <c r="BT1277" s="12">
        <v>0.39947939482164857</v>
      </c>
      <c r="BU1277" s="12">
        <v>0.42007120254259234</v>
      </c>
      <c r="BV1277" s="12">
        <v>0.47434210853178682</v>
      </c>
      <c r="BW1277" s="12">
        <v>0.45361049950945265</v>
      </c>
      <c r="BX1277" s="12">
        <v>0.19905488391500423</v>
      </c>
      <c r="BY1277" s="12">
        <v>1618.5</v>
      </c>
      <c r="BZ1277" s="12">
        <v>0.66</v>
      </c>
      <c r="CB1277" s="12">
        <v>4.6742913973147684E-2</v>
      </c>
      <c r="CC1277" s="12">
        <v>19740</v>
      </c>
      <c r="CD1277" s="12">
        <v>19710</v>
      </c>
      <c r="CE1277" s="12">
        <v>3.1967473709953538</v>
      </c>
      <c r="CH1277" s="22">
        <v>42956</v>
      </c>
      <c r="CI1277">
        <v>500</v>
      </c>
      <c r="CJ1277">
        <v>502</v>
      </c>
      <c r="CK1277">
        <v>488</v>
      </c>
      <c r="CL1277">
        <v>491</v>
      </c>
      <c r="CM1277" s="22">
        <v>42957</v>
      </c>
      <c r="CN1277">
        <v>533</v>
      </c>
      <c r="CO1277">
        <v>559</v>
      </c>
      <c r="CP1277">
        <v>515</v>
      </c>
      <c r="CQ1277">
        <v>522</v>
      </c>
      <c r="CR1277" s="22">
        <v>42961</v>
      </c>
      <c r="CS1277">
        <v>514</v>
      </c>
      <c r="CT1277">
        <v>540</v>
      </c>
      <c r="CU1277">
        <v>514</v>
      </c>
      <c r="CV1277">
        <v>533</v>
      </c>
    </row>
    <row r="1278" spans="1:100">
      <c r="F1278" s="23" t="str">
        <f t="shared" si="122"/>
        <v/>
      </c>
      <c r="N1278" s="4">
        <v>42957</v>
      </c>
      <c r="O1278" s="3" t="s">
        <v>11</v>
      </c>
      <c r="P1278" s="3">
        <v>6081</v>
      </c>
      <c r="Q1278" s="3" t="s">
        <v>293</v>
      </c>
      <c r="R1278" s="3" t="s">
        <v>13</v>
      </c>
      <c r="S1278" s="3">
        <v>0.05</v>
      </c>
      <c r="T1278" s="3">
        <v>1</v>
      </c>
      <c r="U1278" s="3">
        <v>0</v>
      </c>
      <c r="V1278" s="3">
        <v>400</v>
      </c>
      <c r="X1278" s="4">
        <v>42961</v>
      </c>
      <c r="Z1278" s="10">
        <f t="shared" si="121"/>
        <v>0</v>
      </c>
      <c r="AA1278" s="10">
        <f t="shared" si="126"/>
        <v>0</v>
      </c>
      <c r="AB1278" t="str">
        <f t="shared" si="123"/>
        <v/>
      </c>
      <c r="AC1278">
        <f t="shared" si="124"/>
        <v>-935570</v>
      </c>
      <c r="AD1278">
        <f t="shared" si="125"/>
        <v>1</v>
      </c>
      <c r="AE1278" s="15">
        <v>42958</v>
      </c>
      <c r="AF1278" s="9">
        <v>-1.6590190597020049E-3</v>
      </c>
      <c r="AG1278" s="12" t="s">
        <v>957</v>
      </c>
      <c r="AH1278" s="20">
        <v>42956.99722222222</v>
      </c>
      <c r="AI1278" s="12">
        <v>1090</v>
      </c>
      <c r="AJ1278" s="12">
        <v>-194</v>
      </c>
      <c r="AK1278" s="12">
        <v>-0.15110000000000001</v>
      </c>
      <c r="AL1278" s="17">
        <v>17400</v>
      </c>
      <c r="AM1278" s="17">
        <v>0.37947494033412887</v>
      </c>
      <c r="AN1278" s="9"/>
      <c r="AO1278" s="9"/>
      <c r="AP1278" s="17">
        <v>0</v>
      </c>
      <c r="AQ1278" s="17">
        <v>14657</v>
      </c>
      <c r="AR1278" s="17">
        <v>0.80844271018091518</v>
      </c>
      <c r="AS1278" s="17">
        <v>0.14399999999999999</v>
      </c>
      <c r="AT1278" s="17">
        <v>0.81443298969072164</v>
      </c>
      <c r="AU1278" s="12">
        <v>0.87531747864234588</v>
      </c>
      <c r="AV1278" s="12">
        <v>0</v>
      </c>
      <c r="AY1278" s="12">
        <v>13583700</v>
      </c>
      <c r="BA1278" s="12">
        <v>0</v>
      </c>
      <c r="BD1278" s="12">
        <v>0.37947494033412887</v>
      </c>
      <c r="BE1278" s="12">
        <v>0.80844271018091518</v>
      </c>
      <c r="BF1278" s="12">
        <v>0.81443298969072164</v>
      </c>
      <c r="BG1278" s="12">
        <v>0.87531747864234588</v>
      </c>
      <c r="BH1278" s="12">
        <v>0.03</v>
      </c>
      <c r="BI1278" s="12">
        <v>0.14399999999999999</v>
      </c>
      <c r="BJ1278" s="12">
        <v>0</v>
      </c>
      <c r="BK1278" s="12">
        <v>0.77500000000000002</v>
      </c>
      <c r="BL1278" s="12">
        <v>247</v>
      </c>
      <c r="BM1278" s="12">
        <v>-3</v>
      </c>
      <c r="BN1278" s="12">
        <v>785</v>
      </c>
      <c r="BO1278" s="12">
        <v>1351</v>
      </c>
      <c r="BP1278" s="12">
        <v>189</v>
      </c>
      <c r="BQ1278" s="12">
        <v>-57</v>
      </c>
      <c r="BR1278" s="12">
        <v>83</v>
      </c>
      <c r="BS1278" s="12">
        <v>322</v>
      </c>
      <c r="BT1278" s="12">
        <v>0.39947939482164857</v>
      </c>
      <c r="BU1278" s="12">
        <v>0.42007120254259234</v>
      </c>
      <c r="BV1278" s="12">
        <v>0.47434210853178682</v>
      </c>
      <c r="BW1278" s="12">
        <v>0.45361049950945265</v>
      </c>
      <c r="BX1278" s="12">
        <v>0.19905488391500423</v>
      </c>
      <c r="BY1278" s="12">
        <v>1618.5</v>
      </c>
      <c r="BZ1278" s="12">
        <v>0</v>
      </c>
      <c r="CB1278" s="12">
        <v>4.6742913973147684E-2</v>
      </c>
      <c r="CC1278" s="12">
        <v>19740</v>
      </c>
      <c r="CD1278" s="12">
        <v>19710</v>
      </c>
      <c r="CE1278" s="12">
        <v>8.11834154268014</v>
      </c>
    </row>
    <row r="1279" spans="1:100">
      <c r="F1279" s="23" t="str">
        <f t="shared" si="122"/>
        <v/>
      </c>
      <c r="N1279" s="4">
        <v>42957</v>
      </c>
      <c r="O1279" s="3" t="s">
        <v>15</v>
      </c>
      <c r="P1279" s="3">
        <v>7187</v>
      </c>
      <c r="Q1279" s="3" t="s">
        <v>575</v>
      </c>
      <c r="R1279" s="3" t="s">
        <v>17</v>
      </c>
      <c r="S1279" s="3">
        <v>0.05</v>
      </c>
      <c r="T1279" s="3">
        <v>2</v>
      </c>
      <c r="U1279" s="3">
        <v>0</v>
      </c>
      <c r="V1279" s="3">
        <v>500</v>
      </c>
      <c r="X1279" s="4">
        <v>42961</v>
      </c>
      <c r="Z1279" s="10">
        <f t="shared" si="121"/>
        <v>0</v>
      </c>
      <c r="AA1279" s="10">
        <f t="shared" si="126"/>
        <v>0</v>
      </c>
      <c r="AB1279" t="str">
        <f t="shared" si="123"/>
        <v/>
      </c>
      <c r="AC1279">
        <f t="shared" si="124"/>
        <v>-935570</v>
      </c>
      <c r="AD1279">
        <f t="shared" si="125"/>
        <v>1</v>
      </c>
      <c r="AE1279" s="15">
        <v>42958</v>
      </c>
      <c r="AF1279" s="9">
        <v>-1.6590190597020049E-3</v>
      </c>
      <c r="AG1279" s="12" t="s">
        <v>957</v>
      </c>
      <c r="AH1279" s="20">
        <v>42956.96597222222</v>
      </c>
      <c r="AI1279" s="12">
        <v>1234.9000000000001</v>
      </c>
      <c r="AJ1279" s="12">
        <v>216.9</v>
      </c>
      <c r="AK1279" s="12">
        <v>0.21310000000000001</v>
      </c>
      <c r="AL1279" s="17">
        <v>15600</v>
      </c>
      <c r="AM1279" s="17">
        <v>0.31000492853622474</v>
      </c>
      <c r="AN1279" s="9"/>
      <c r="AO1279" s="9"/>
      <c r="AP1279" s="17">
        <v>0</v>
      </c>
      <c r="AQ1279" s="17">
        <v>5104</v>
      </c>
      <c r="AR1279" s="17">
        <v>0.80970149253731338</v>
      </c>
      <c r="AS1279" s="17">
        <v>2.5000000000000001E-2</v>
      </c>
      <c r="AT1279" s="17">
        <v>0.81063553826199741</v>
      </c>
      <c r="AU1279" s="12">
        <v>0.81063553826199741</v>
      </c>
      <c r="AV1279" s="12">
        <v>0.84</v>
      </c>
      <c r="AY1279" s="12">
        <v>4288800</v>
      </c>
      <c r="BA1279" s="12">
        <v>1</v>
      </c>
      <c r="BD1279" s="12">
        <v>0.31000492853622474</v>
      </c>
      <c r="BE1279" s="12">
        <v>0.80970149253731338</v>
      </c>
      <c r="BF1279" s="12">
        <v>0.81063553826199741</v>
      </c>
      <c r="BG1279" s="12">
        <v>0.81063553826199741</v>
      </c>
      <c r="BH1279" s="12">
        <v>0</v>
      </c>
      <c r="BI1279" s="12">
        <v>2.5000000000000001E-2</v>
      </c>
      <c r="BJ1279" s="12">
        <v>0</v>
      </c>
      <c r="BK1279" s="12">
        <v>0.84799999999999998</v>
      </c>
      <c r="BL1279" s="12">
        <v>-1009</v>
      </c>
      <c r="BM1279" s="12">
        <v>-34</v>
      </c>
      <c r="BN1279" s="12">
        <v>1288</v>
      </c>
      <c r="BO1279" s="12">
        <v>655</v>
      </c>
      <c r="BP1279" s="12">
        <v>-518</v>
      </c>
      <c r="BQ1279" s="12">
        <v>-93</v>
      </c>
      <c r="BR1279" s="12">
        <v>636</v>
      </c>
      <c r="BS1279" s="12">
        <v>410</v>
      </c>
      <c r="BT1279" s="12">
        <v>0.39947939482164857</v>
      </c>
      <c r="BU1279" s="12">
        <v>0.42007120254259234</v>
      </c>
      <c r="BV1279" s="12">
        <v>0.47434210853178682</v>
      </c>
      <c r="BW1279" s="12">
        <v>0.45361049950945265</v>
      </c>
      <c r="BX1279" s="12">
        <v>0.19905488391500423</v>
      </c>
      <c r="BY1279" s="12">
        <v>1618.5</v>
      </c>
      <c r="BZ1279" s="12">
        <v>1</v>
      </c>
      <c r="CB1279" s="12">
        <v>4.6742913973147684E-2</v>
      </c>
      <c r="CC1279" s="12">
        <v>19740</v>
      </c>
      <c r="CD1279" s="12">
        <v>19710</v>
      </c>
      <c r="CE1279" s="12">
        <v>6.6321267158122126</v>
      </c>
    </row>
    <row r="1280" spans="1:100">
      <c r="A1280" s="22">
        <v>42956</v>
      </c>
      <c r="B1280">
        <v>901</v>
      </c>
      <c r="C1280">
        <v>910</v>
      </c>
      <c r="D1280">
        <v>890</v>
      </c>
      <c r="E1280">
        <v>893</v>
      </c>
      <c r="F1280" s="23">
        <f t="shared" si="122"/>
        <v>-8.8790233074361735E-3</v>
      </c>
      <c r="G1280" s="22">
        <v>42957</v>
      </c>
      <c r="H1280">
        <v>833</v>
      </c>
      <c r="I1280">
        <v>836</v>
      </c>
      <c r="J1280">
        <v>803</v>
      </c>
      <c r="K1280">
        <v>805</v>
      </c>
      <c r="L1280" s="22">
        <v>42961</v>
      </c>
      <c r="M1280">
        <v>784</v>
      </c>
      <c r="N1280" s="4">
        <v>42957</v>
      </c>
      <c r="O1280" s="3" t="s">
        <v>11</v>
      </c>
      <c r="P1280" s="3">
        <v>2193</v>
      </c>
      <c r="Q1280" s="3" t="s">
        <v>576</v>
      </c>
      <c r="R1280" s="3" t="s">
        <v>13</v>
      </c>
      <c r="S1280" s="3">
        <v>0.05</v>
      </c>
      <c r="T1280" s="3">
        <v>1</v>
      </c>
      <c r="U1280" s="3">
        <v>0</v>
      </c>
      <c r="V1280" s="3">
        <v>600</v>
      </c>
      <c r="W1280">
        <v>833</v>
      </c>
      <c r="X1280" s="4">
        <v>42961</v>
      </c>
      <c r="Y1280">
        <v>805</v>
      </c>
      <c r="Z1280" s="10">
        <f t="shared" si="121"/>
        <v>-16800</v>
      </c>
      <c r="AA1280" s="10">
        <f t="shared" si="126"/>
        <v>16800</v>
      </c>
      <c r="AB1280" t="str">
        <f t="shared" si="123"/>
        <v/>
      </c>
      <c r="AC1280">
        <f t="shared" si="124"/>
        <v>-935570</v>
      </c>
      <c r="AD1280">
        <f t="shared" si="125"/>
        <v>1.5948021264028389E-2</v>
      </c>
      <c r="AE1280" s="15">
        <v>42958</v>
      </c>
      <c r="AF1280" s="9">
        <v>-1.6590190597020049E-3</v>
      </c>
      <c r="AG1280" s="12" t="s">
        <v>962</v>
      </c>
      <c r="AH1280" s="20">
        <v>42956.997916666667</v>
      </c>
      <c r="AI1280" s="12">
        <v>846.5</v>
      </c>
      <c r="AJ1280" s="12">
        <v>-46.5</v>
      </c>
      <c r="AK1280" s="12">
        <v>-5.21E-2</v>
      </c>
      <c r="AL1280" s="17">
        <v>12800</v>
      </c>
      <c r="AM1280" s="17">
        <v>0.2</v>
      </c>
      <c r="AN1280" s="17">
        <v>-2</v>
      </c>
      <c r="AO1280" s="17">
        <v>0</v>
      </c>
      <c r="AP1280" s="17">
        <v>3.43</v>
      </c>
      <c r="AQ1280" s="17">
        <v>86287</v>
      </c>
      <c r="AR1280" s="17">
        <v>0</v>
      </c>
      <c r="AS1280" s="17">
        <v>8.7999999999999995E-2</v>
      </c>
      <c r="AT1280" s="17">
        <v>0</v>
      </c>
      <c r="AU1280" s="12">
        <v>0</v>
      </c>
      <c r="AV1280" s="12" t="s">
        <v>988</v>
      </c>
      <c r="AY1280" s="12">
        <v>107188800</v>
      </c>
      <c r="BA1280" s="12">
        <v>0</v>
      </c>
      <c r="BB1280" s="12">
        <v>-1</v>
      </c>
      <c r="BC1280" s="15">
        <v>42594</v>
      </c>
      <c r="BD1280" s="12">
        <v>0.2</v>
      </c>
      <c r="BE1280" s="12">
        <v>0</v>
      </c>
      <c r="BF1280" s="12">
        <v>0</v>
      </c>
      <c r="BG1280" s="12">
        <v>0</v>
      </c>
      <c r="BH1280" s="12">
        <v>0.10199999999999999</v>
      </c>
      <c r="BI1280" s="12">
        <v>8.7999999999999995E-2</v>
      </c>
      <c r="BJ1280" s="12">
        <v>0.08</v>
      </c>
      <c r="BK1280" s="12">
        <v>0.77800000000000002</v>
      </c>
      <c r="BL1280" s="12">
        <v>1847</v>
      </c>
      <c r="BM1280" s="12">
        <v>-1683</v>
      </c>
      <c r="BN1280" s="12">
        <v>-9</v>
      </c>
      <c r="BO1280" s="12">
        <v>4167</v>
      </c>
      <c r="BP1280" s="12">
        <v>561</v>
      </c>
      <c r="BQ1280" s="12">
        <v>-43</v>
      </c>
      <c r="BR1280" s="12">
        <v>28</v>
      </c>
      <c r="BS1280" s="12">
        <v>3978</v>
      </c>
      <c r="BT1280" s="12">
        <v>0.19540603831036207</v>
      </c>
      <c r="BU1280" s="12">
        <v>0.66424094093424546</v>
      </c>
      <c r="BV1280" s="12">
        <v>0.74507315200003688</v>
      </c>
      <c r="BW1280" s="12">
        <v>0.70876812513770393</v>
      </c>
      <c r="BX1280" s="12">
        <v>0.46572813304087146</v>
      </c>
      <c r="BY1280" s="12">
        <v>1618.5</v>
      </c>
      <c r="BZ1280" s="12">
        <v>0</v>
      </c>
      <c r="CB1280" s="12">
        <v>4.6742913973147684E-2</v>
      </c>
      <c r="CC1280" s="12">
        <v>19740</v>
      </c>
      <c r="CD1280" s="12">
        <v>19710</v>
      </c>
      <c r="CE1280" s="12">
        <v>4.2787234042553193</v>
      </c>
      <c r="CH1280" s="22">
        <v>42956</v>
      </c>
      <c r="CI1280">
        <v>901</v>
      </c>
      <c r="CJ1280">
        <v>910</v>
      </c>
      <c r="CK1280">
        <v>890</v>
      </c>
      <c r="CL1280">
        <v>893</v>
      </c>
      <c r="CM1280" s="22">
        <v>42957</v>
      </c>
      <c r="CN1280">
        <v>833</v>
      </c>
      <c r="CO1280">
        <v>836</v>
      </c>
      <c r="CP1280">
        <v>803</v>
      </c>
      <c r="CQ1280">
        <v>805</v>
      </c>
      <c r="CR1280" s="22">
        <v>42961</v>
      </c>
      <c r="CS1280">
        <v>784</v>
      </c>
      <c r="CT1280">
        <v>787</v>
      </c>
      <c r="CU1280">
        <v>763</v>
      </c>
      <c r="CV1280">
        <v>767</v>
      </c>
    </row>
    <row r="1281" spans="1:100">
      <c r="A1281" s="22">
        <v>42956</v>
      </c>
      <c r="B1281">
        <v>1712</v>
      </c>
      <c r="C1281">
        <v>1712</v>
      </c>
      <c r="D1281">
        <v>1712</v>
      </c>
      <c r="E1281">
        <v>1712</v>
      </c>
      <c r="F1281" s="23">
        <f t="shared" si="122"/>
        <v>0</v>
      </c>
      <c r="G1281" s="22">
        <v>42957</v>
      </c>
      <c r="H1281">
        <v>1813</v>
      </c>
      <c r="I1281">
        <v>1910</v>
      </c>
      <c r="J1281">
        <v>1740</v>
      </c>
      <c r="K1281">
        <v>1754</v>
      </c>
      <c r="L1281" s="22">
        <v>42961</v>
      </c>
      <c r="M1281">
        <v>1760</v>
      </c>
      <c r="N1281" s="4">
        <v>42957</v>
      </c>
      <c r="O1281" s="3" t="s">
        <v>15</v>
      </c>
      <c r="P1281" s="3">
        <v>6164</v>
      </c>
      <c r="Q1281" s="3" t="s">
        <v>577</v>
      </c>
      <c r="R1281" s="3" t="s">
        <v>17</v>
      </c>
      <c r="S1281" s="3">
        <v>0.05</v>
      </c>
      <c r="T1281" s="3">
        <v>2</v>
      </c>
      <c r="U1281" s="3">
        <v>0</v>
      </c>
      <c r="V1281" s="3">
        <v>300</v>
      </c>
      <c r="W1281">
        <v>1813</v>
      </c>
      <c r="X1281" s="4">
        <v>42961</v>
      </c>
      <c r="Y1281">
        <v>1754</v>
      </c>
      <c r="Z1281" s="10">
        <f t="shared" si="121"/>
        <v>-17700</v>
      </c>
      <c r="AA1281" s="10">
        <f t="shared" si="126"/>
        <v>17700</v>
      </c>
      <c r="AB1281" t="str">
        <f t="shared" si="123"/>
        <v/>
      </c>
      <c r="AC1281">
        <f t="shared" si="124"/>
        <v>-935570</v>
      </c>
      <c r="AD1281">
        <f t="shared" si="125"/>
        <v>1.4673913043478315E-2</v>
      </c>
      <c r="AE1281" s="15">
        <v>42958</v>
      </c>
      <c r="AF1281" s="9">
        <v>-1.6590190597020049E-3</v>
      </c>
      <c r="AG1281" s="12" t="s">
        <v>960</v>
      </c>
      <c r="AH1281" s="20">
        <v>42956.998611111114</v>
      </c>
      <c r="AI1281" s="12">
        <v>1840</v>
      </c>
      <c r="AJ1281" s="12">
        <v>128</v>
      </c>
      <c r="AK1281" s="12">
        <v>7.4800000000000005E-2</v>
      </c>
      <c r="AL1281" s="17">
        <v>11700</v>
      </c>
      <c r="AM1281" s="17">
        <v>0.31927023945267957</v>
      </c>
      <c r="AN1281" s="18">
        <v>42961</v>
      </c>
      <c r="AO1281" s="17">
        <v>41215</v>
      </c>
      <c r="AP1281" s="17" t="s">
        <v>973</v>
      </c>
      <c r="AQ1281" s="17">
        <v>2317</v>
      </c>
      <c r="AR1281" s="17" t="s">
        <v>994</v>
      </c>
      <c r="AS1281" s="17" t="s">
        <v>17</v>
      </c>
      <c r="AT1281" s="17">
        <v>7.0000000000000007E-2</v>
      </c>
      <c r="AU1281" s="12">
        <v>1</v>
      </c>
      <c r="AV1281" s="12">
        <v>0</v>
      </c>
      <c r="AY1281" s="12">
        <v>2978200</v>
      </c>
      <c r="BA1281" s="12">
        <v>1</v>
      </c>
      <c r="BD1281" s="12">
        <v>0.31927023945267957</v>
      </c>
      <c r="BE1281" s="12">
        <v>1</v>
      </c>
      <c r="BF1281" s="12">
        <v>1</v>
      </c>
      <c r="BG1281" s="12">
        <v>0.73535353535353531</v>
      </c>
      <c r="BH1281" s="12">
        <v>2E-3</v>
      </c>
      <c r="BI1281" s="12">
        <v>0.14499999999999999</v>
      </c>
      <c r="BJ1281" s="12">
        <v>7.1999999999999995E-2</v>
      </c>
      <c r="BK1281" s="12">
        <v>0.82</v>
      </c>
      <c r="BL1281" s="12">
        <v>817</v>
      </c>
      <c r="BM1281" s="12">
        <v>-27</v>
      </c>
      <c r="BN1281" s="12">
        <v>-692</v>
      </c>
      <c r="BO1281" s="12">
        <v>296</v>
      </c>
      <c r="BP1281" s="12">
        <v>507</v>
      </c>
      <c r="BQ1281" s="12">
        <v>-23</v>
      </c>
      <c r="BR1281" s="12">
        <v>-549</v>
      </c>
      <c r="BS1281" s="12">
        <v>197</v>
      </c>
      <c r="BT1281" s="12">
        <v>0.26602042884743515</v>
      </c>
      <c r="BU1281" s="12">
        <v>0.59079692535883988</v>
      </c>
      <c r="BV1281" s="12">
        <v>0.65299844541677277</v>
      </c>
      <c r="BW1281" s="12">
        <v>0.61777511845247501</v>
      </c>
      <c r="BX1281" s="12">
        <v>0.38196516547911086</v>
      </c>
      <c r="BY1281" s="12">
        <v>1618.5</v>
      </c>
      <c r="BZ1281" s="12">
        <v>1</v>
      </c>
      <c r="CB1281" s="12">
        <v>4.6742913973147684E-2</v>
      </c>
      <c r="CC1281" s="12">
        <v>19740</v>
      </c>
      <c r="CD1281" s="12">
        <v>19710</v>
      </c>
      <c r="CE1281" s="12">
        <v>6.8303452291419005</v>
      </c>
      <c r="CH1281" s="22">
        <v>42956</v>
      </c>
      <c r="CI1281">
        <v>1712</v>
      </c>
      <c r="CJ1281">
        <v>1712</v>
      </c>
      <c r="CK1281">
        <v>1712</v>
      </c>
      <c r="CL1281">
        <v>1712</v>
      </c>
      <c r="CM1281" s="22">
        <v>42957</v>
      </c>
      <c r="CN1281">
        <v>1813</v>
      </c>
      <c r="CO1281">
        <v>1910</v>
      </c>
      <c r="CP1281">
        <v>1740</v>
      </c>
      <c r="CQ1281">
        <v>1754</v>
      </c>
      <c r="CR1281" s="22">
        <v>42961</v>
      </c>
      <c r="CS1281">
        <v>1760</v>
      </c>
      <c r="CT1281">
        <v>1785</v>
      </c>
      <c r="CU1281">
        <v>1731</v>
      </c>
      <c r="CV1281">
        <v>1773</v>
      </c>
    </row>
    <row r="1282" spans="1:100">
      <c r="A1282" s="22">
        <v>42956</v>
      </c>
      <c r="B1282">
        <v>265</v>
      </c>
      <c r="C1282">
        <v>265</v>
      </c>
      <c r="D1282">
        <v>255</v>
      </c>
      <c r="E1282">
        <v>255</v>
      </c>
      <c r="F1282" s="23">
        <f t="shared" si="122"/>
        <v>-3.7735849056603765E-2</v>
      </c>
      <c r="G1282" s="22">
        <v>42957</v>
      </c>
      <c r="H1282">
        <v>269</v>
      </c>
      <c r="I1282">
        <v>273</v>
      </c>
      <c r="J1282">
        <v>244</v>
      </c>
      <c r="K1282">
        <v>254</v>
      </c>
      <c r="L1282" s="22">
        <v>42961</v>
      </c>
      <c r="M1282">
        <v>247</v>
      </c>
      <c r="N1282" s="4">
        <v>42957</v>
      </c>
      <c r="O1282" s="3" t="s">
        <v>15</v>
      </c>
      <c r="P1282" s="3">
        <v>7834</v>
      </c>
      <c r="Q1282" s="3" t="s">
        <v>578</v>
      </c>
      <c r="R1282" s="3" t="s">
        <v>17</v>
      </c>
      <c r="S1282" s="3">
        <v>0.05</v>
      </c>
      <c r="T1282" s="3">
        <v>2</v>
      </c>
      <c r="U1282" s="3">
        <v>0</v>
      </c>
      <c r="V1282" s="3">
        <v>2000</v>
      </c>
      <c r="W1282">
        <v>269</v>
      </c>
      <c r="X1282" s="4">
        <v>42961</v>
      </c>
      <c r="Y1282">
        <v>254</v>
      </c>
      <c r="Z1282" s="10">
        <f t="shared" si="121"/>
        <v>-30000</v>
      </c>
      <c r="AA1282" s="10">
        <f t="shared" si="126"/>
        <v>30000</v>
      </c>
      <c r="AB1282" t="str">
        <f t="shared" si="123"/>
        <v/>
      </c>
      <c r="AC1282">
        <f t="shared" si="124"/>
        <v>-935570</v>
      </c>
      <c r="AD1282">
        <f t="shared" si="125"/>
        <v>3.2374100719424481E-2</v>
      </c>
      <c r="AE1282" s="15">
        <v>42958</v>
      </c>
      <c r="AF1282" s="9">
        <v>-1.6590190597020049E-3</v>
      </c>
      <c r="AG1282" s="12" t="s">
        <v>960</v>
      </c>
      <c r="AH1282" s="20">
        <v>42956.997916666667</v>
      </c>
      <c r="AI1282" s="12">
        <v>278</v>
      </c>
      <c r="AJ1282" s="12">
        <v>23</v>
      </c>
      <c r="AK1282" s="12">
        <v>9.0200000000000002E-2</v>
      </c>
      <c r="AL1282" s="17">
        <v>7900</v>
      </c>
      <c r="AM1282" s="17">
        <v>0.45669291338582679</v>
      </c>
      <c r="AN1282" s="9"/>
      <c r="AO1282" s="9"/>
      <c r="AP1282" s="17">
        <v>0</v>
      </c>
      <c r="AQ1282" s="17">
        <v>4376</v>
      </c>
      <c r="AR1282" s="17">
        <v>0.79646017699115046</v>
      </c>
      <c r="AS1282" s="17">
        <v>0.2</v>
      </c>
      <c r="AT1282" s="17">
        <v>0.69849246231155782</v>
      </c>
      <c r="AU1282" s="12">
        <v>0.70443349753694584</v>
      </c>
      <c r="AV1282" s="12">
        <v>0</v>
      </c>
      <c r="AY1282" s="12">
        <v>17228201</v>
      </c>
      <c r="BA1282" s="12">
        <v>0.5</v>
      </c>
      <c r="BD1282" s="12">
        <v>0.45669291338582679</v>
      </c>
      <c r="BE1282" s="12">
        <v>0.79646017699115046</v>
      </c>
      <c r="BF1282" s="12">
        <v>0.69849246231155782</v>
      </c>
      <c r="BG1282" s="12">
        <v>0.70443349753694584</v>
      </c>
      <c r="BH1282" s="12">
        <v>8.0000000000000002E-3</v>
      </c>
      <c r="BI1282" s="12">
        <v>0.2</v>
      </c>
      <c r="BJ1282" s="12">
        <v>0</v>
      </c>
      <c r="BK1282" s="12">
        <v>0.73399999999999999</v>
      </c>
      <c r="BL1282" s="12">
        <v>-485</v>
      </c>
      <c r="BM1282" s="12">
        <v>-290</v>
      </c>
      <c r="BN1282" s="12">
        <v>386</v>
      </c>
      <c r="BO1282" s="12">
        <v>278</v>
      </c>
      <c r="BP1282" s="12">
        <v>255</v>
      </c>
      <c r="BQ1282" s="12">
        <v>-110</v>
      </c>
      <c r="BR1282" s="12">
        <v>-128</v>
      </c>
      <c r="BS1282" s="12">
        <v>667</v>
      </c>
      <c r="BT1282" s="12">
        <v>0.26602042884743515</v>
      </c>
      <c r="BU1282" s="12">
        <v>0.59079692535883988</v>
      </c>
      <c r="BV1282" s="12">
        <v>0.65299844541677277</v>
      </c>
      <c r="BW1282" s="12">
        <v>0.61777511845247501</v>
      </c>
      <c r="BX1282" s="12">
        <v>0.38196516547911086</v>
      </c>
      <c r="BY1282" s="12">
        <v>1618.5</v>
      </c>
      <c r="BZ1282" s="12">
        <v>0.5</v>
      </c>
      <c r="CB1282" s="12">
        <v>4.6742913973147684E-2</v>
      </c>
      <c r="CC1282" s="12">
        <v>19740</v>
      </c>
      <c r="CD1282" s="12">
        <v>19710</v>
      </c>
      <c r="CE1282" s="12">
        <v>9.7703132853074219</v>
      </c>
      <c r="CH1282" s="22">
        <v>42956</v>
      </c>
      <c r="CI1282">
        <v>265</v>
      </c>
      <c r="CJ1282">
        <v>265</v>
      </c>
      <c r="CK1282">
        <v>255</v>
      </c>
      <c r="CL1282">
        <v>255</v>
      </c>
      <c r="CM1282" s="22">
        <v>42957</v>
      </c>
      <c r="CN1282">
        <v>269</v>
      </c>
      <c r="CO1282">
        <v>273</v>
      </c>
      <c r="CP1282">
        <v>244</v>
      </c>
      <c r="CQ1282">
        <v>254</v>
      </c>
      <c r="CR1282" s="22">
        <v>42961</v>
      </c>
      <c r="CS1282">
        <v>247</v>
      </c>
      <c r="CT1282">
        <v>247</v>
      </c>
      <c r="CU1282">
        <v>237</v>
      </c>
      <c r="CV1282">
        <v>244</v>
      </c>
    </row>
    <row r="1283" spans="1:100">
      <c r="A1283" s="22">
        <v>42956</v>
      </c>
      <c r="B1283">
        <v>600</v>
      </c>
      <c r="C1283">
        <v>609</v>
      </c>
      <c r="D1283">
        <v>590</v>
      </c>
      <c r="E1283">
        <v>609</v>
      </c>
      <c r="F1283" s="23">
        <f t="shared" si="122"/>
        <v>1.4999999999999902E-2</v>
      </c>
      <c r="G1283" s="22">
        <v>42957</v>
      </c>
      <c r="H1283">
        <v>709</v>
      </c>
      <c r="I1283">
        <v>709</v>
      </c>
      <c r="J1283">
        <v>709</v>
      </c>
      <c r="K1283">
        <v>709</v>
      </c>
      <c r="L1283" s="22">
        <v>42961</v>
      </c>
      <c r="M1283">
        <v>844</v>
      </c>
      <c r="N1283" s="4">
        <v>42957</v>
      </c>
      <c r="O1283" s="3" t="s">
        <v>15</v>
      </c>
      <c r="P1283" s="3">
        <v>4336</v>
      </c>
      <c r="Q1283" s="3" t="s">
        <v>579</v>
      </c>
      <c r="R1283" s="3" t="s">
        <v>17</v>
      </c>
      <c r="S1283" s="3">
        <v>0.05</v>
      </c>
      <c r="T1283" s="3">
        <v>2</v>
      </c>
      <c r="U1283" s="3">
        <v>0</v>
      </c>
      <c r="V1283" s="3">
        <v>900</v>
      </c>
      <c r="W1283">
        <v>709</v>
      </c>
      <c r="X1283" s="4">
        <v>42961</v>
      </c>
      <c r="Y1283">
        <v>709</v>
      </c>
      <c r="Z1283" s="10">
        <f t="shared" ref="Z1283:Z1346" si="127">(Y1283-W1283)*V1283</f>
        <v>0</v>
      </c>
      <c r="AA1283" s="10">
        <f t="shared" si="126"/>
        <v>0</v>
      </c>
      <c r="AB1283" t="str">
        <f t="shared" si="123"/>
        <v/>
      </c>
      <c r="AC1283">
        <f t="shared" si="124"/>
        <v>-935570</v>
      </c>
      <c r="AD1283">
        <f t="shared" si="125"/>
        <v>0</v>
      </c>
      <c r="AE1283" s="15">
        <v>42958</v>
      </c>
      <c r="AF1283" s="9">
        <v>-1.6590190597020049E-3</v>
      </c>
      <c r="AG1283" s="12" t="s">
        <v>960</v>
      </c>
      <c r="AH1283" s="20">
        <v>42956.779166666667</v>
      </c>
      <c r="AI1283" s="12">
        <v>709</v>
      </c>
      <c r="AJ1283" s="12">
        <v>100</v>
      </c>
      <c r="AK1283" s="12">
        <v>0.16420000000000001</v>
      </c>
      <c r="AL1283" s="17">
        <v>5400</v>
      </c>
      <c r="AM1283" s="17">
        <v>0.32863187588152326</v>
      </c>
      <c r="AN1283" s="9"/>
      <c r="AO1283" s="9"/>
      <c r="AP1283" s="17">
        <v>0</v>
      </c>
      <c r="AQ1283" s="17">
        <v>1659</v>
      </c>
      <c r="AR1283" s="17">
        <v>1</v>
      </c>
      <c r="AS1283" s="17">
        <v>0.107</v>
      </c>
      <c r="AT1283" s="17">
        <v>1</v>
      </c>
      <c r="AU1283" s="12">
        <v>1</v>
      </c>
      <c r="AV1283" s="12">
        <v>1.1299999999999999</v>
      </c>
      <c r="AY1283" s="12">
        <v>2340000</v>
      </c>
      <c r="BA1283" s="12">
        <v>1</v>
      </c>
      <c r="BD1283" s="12">
        <v>0.32863187588152326</v>
      </c>
      <c r="BE1283" s="12">
        <v>1</v>
      </c>
      <c r="BF1283" s="12">
        <v>1</v>
      </c>
      <c r="BG1283" s="12">
        <v>1</v>
      </c>
      <c r="BH1283" s="12">
        <v>0</v>
      </c>
      <c r="BI1283" s="12">
        <v>0.107</v>
      </c>
      <c r="BJ1283" s="12" t="s">
        <v>968</v>
      </c>
      <c r="BK1283" s="12">
        <v>0.83099999999999996</v>
      </c>
      <c r="BL1283" s="12">
        <v>234</v>
      </c>
      <c r="BM1283" s="12">
        <v>-15</v>
      </c>
      <c r="BN1283" s="12">
        <v>-65</v>
      </c>
      <c r="BO1283" s="12">
        <v>703</v>
      </c>
      <c r="BP1283" s="12">
        <v>50</v>
      </c>
      <c r="BQ1283" s="12">
        <v>-141</v>
      </c>
      <c r="BR1283" s="12">
        <v>61</v>
      </c>
      <c r="BS1283" s="12">
        <v>550</v>
      </c>
      <c r="BT1283" s="12">
        <v>0.26602042884743515</v>
      </c>
      <c r="BU1283" s="12">
        <v>0.59079692535883988</v>
      </c>
      <c r="BV1283" s="12">
        <v>0.65299844541677277</v>
      </c>
      <c r="BW1283" s="12">
        <v>0.61777511845247501</v>
      </c>
      <c r="BX1283" s="12">
        <v>0.38196516547911086</v>
      </c>
      <c r="BY1283" s="12">
        <v>1618.5</v>
      </c>
      <c r="BZ1283" s="12">
        <v>1</v>
      </c>
      <c r="CB1283" s="12">
        <v>4.6742913973147684E-2</v>
      </c>
      <c r="CC1283" s="12">
        <v>19740</v>
      </c>
      <c r="CD1283" s="12">
        <v>19710</v>
      </c>
      <c r="CE1283" s="12">
        <v>7.030624493593014</v>
      </c>
      <c r="CH1283" s="22">
        <v>42956</v>
      </c>
      <c r="CI1283">
        <v>600</v>
      </c>
      <c r="CJ1283">
        <v>609</v>
      </c>
      <c r="CK1283">
        <v>590</v>
      </c>
      <c r="CL1283">
        <v>609</v>
      </c>
      <c r="CM1283" s="22">
        <v>42957</v>
      </c>
      <c r="CN1283">
        <v>709</v>
      </c>
      <c r="CO1283">
        <v>709</v>
      </c>
      <c r="CP1283">
        <v>709</v>
      </c>
      <c r="CQ1283">
        <v>709</v>
      </c>
      <c r="CR1283" s="22">
        <v>42961</v>
      </c>
      <c r="CS1283">
        <v>844</v>
      </c>
      <c r="CT1283">
        <v>850</v>
      </c>
      <c r="CU1283">
        <v>740</v>
      </c>
      <c r="CV1283">
        <v>756</v>
      </c>
    </row>
    <row r="1284" spans="1:100">
      <c r="A1284" s="22">
        <v>42956</v>
      </c>
      <c r="B1284">
        <v>4020</v>
      </c>
      <c r="C1284">
        <v>4025</v>
      </c>
      <c r="D1284">
        <v>3920</v>
      </c>
      <c r="E1284">
        <v>3930</v>
      </c>
      <c r="F1284" s="23">
        <f t="shared" si="122"/>
        <v>-2.2388059701492491E-2</v>
      </c>
      <c r="G1284" s="22">
        <v>42957</v>
      </c>
      <c r="H1284">
        <v>3230</v>
      </c>
      <c r="I1284">
        <v>3230</v>
      </c>
      <c r="J1284">
        <v>3230</v>
      </c>
      <c r="K1284">
        <v>3230</v>
      </c>
      <c r="L1284" s="22">
        <v>42961</v>
      </c>
      <c r="M1284">
        <v>2850</v>
      </c>
      <c r="N1284" s="4">
        <v>42957</v>
      </c>
      <c r="O1284" s="3" t="s">
        <v>11</v>
      </c>
      <c r="P1284" s="3">
        <v>6537</v>
      </c>
      <c r="Q1284" s="3" t="s">
        <v>260</v>
      </c>
      <c r="R1284" s="3" t="s">
        <v>13</v>
      </c>
      <c r="S1284" s="3">
        <v>0.05</v>
      </c>
      <c r="T1284" s="3">
        <v>2</v>
      </c>
      <c r="U1284" s="3">
        <v>0</v>
      </c>
      <c r="V1284" s="3">
        <v>200</v>
      </c>
      <c r="W1284">
        <v>3230</v>
      </c>
      <c r="X1284" s="4">
        <v>42961</v>
      </c>
      <c r="Y1284">
        <v>3230</v>
      </c>
      <c r="Z1284" s="10">
        <f t="shared" si="127"/>
        <v>0</v>
      </c>
      <c r="AA1284" s="10">
        <f t="shared" si="126"/>
        <v>0</v>
      </c>
      <c r="AB1284" t="str">
        <f t="shared" si="123"/>
        <v/>
      </c>
      <c r="AC1284">
        <f t="shared" si="124"/>
        <v>-935570</v>
      </c>
      <c r="AD1284">
        <f t="shared" si="125"/>
        <v>2.1212121212121238E-2</v>
      </c>
      <c r="AE1284" s="15">
        <v>42958</v>
      </c>
      <c r="AF1284" s="9">
        <v>-1.6590190597020049E-3</v>
      </c>
      <c r="AG1284" s="12" t="s">
        <v>957</v>
      </c>
      <c r="AH1284" s="20">
        <v>42956.996527777781</v>
      </c>
      <c r="AI1284" s="12">
        <v>3300</v>
      </c>
      <c r="AJ1284" s="12">
        <v>-630</v>
      </c>
      <c r="AK1284" s="12">
        <v>-0.1603</v>
      </c>
      <c r="AL1284" s="17">
        <v>4600</v>
      </c>
      <c r="AM1284" s="17">
        <v>0.66873065015479871</v>
      </c>
      <c r="AN1284" s="9"/>
      <c r="AO1284" s="9"/>
      <c r="AP1284" s="17">
        <v>11.67</v>
      </c>
      <c r="AQ1284" s="17">
        <v>22055</v>
      </c>
      <c r="AR1284" s="17">
        <v>0</v>
      </c>
      <c r="AS1284" s="17">
        <v>0.01</v>
      </c>
      <c r="AT1284" s="17">
        <v>0.3576281655342804</v>
      </c>
      <c r="AU1284" s="12">
        <v>0.3576281655342804</v>
      </c>
      <c r="AV1284" s="12">
        <v>0.25</v>
      </c>
      <c r="AY1284" s="12">
        <v>6828200</v>
      </c>
      <c r="BA1284" s="12">
        <v>0</v>
      </c>
      <c r="BD1284" s="12">
        <v>0.66873065015479871</v>
      </c>
      <c r="BE1284" s="12">
        <v>0</v>
      </c>
      <c r="BF1284" s="12">
        <v>0.3576281655342804</v>
      </c>
      <c r="BG1284" s="12">
        <v>0.3576281655342804</v>
      </c>
      <c r="BH1284" s="12">
        <v>0.05</v>
      </c>
      <c r="BI1284" s="12">
        <v>0.01</v>
      </c>
      <c r="BJ1284" s="12">
        <v>0</v>
      </c>
      <c r="BK1284" s="12">
        <v>0.70899999999999996</v>
      </c>
      <c r="BL1284" s="12">
        <v>353</v>
      </c>
      <c r="BM1284" s="12">
        <v>-105</v>
      </c>
      <c r="BN1284" s="12">
        <v>1571</v>
      </c>
      <c r="BO1284" s="12">
        <v>2991</v>
      </c>
      <c r="BP1284" s="12">
        <v>423</v>
      </c>
      <c r="BQ1284" s="12">
        <v>42</v>
      </c>
      <c r="BR1284" s="12">
        <v>70</v>
      </c>
      <c r="BS1284" s="12">
        <v>1171</v>
      </c>
      <c r="BT1284" s="12">
        <v>0.39947939482164857</v>
      </c>
      <c r="BU1284" s="12">
        <v>0.42007120254259234</v>
      </c>
      <c r="BV1284" s="12">
        <v>0.47434210853178682</v>
      </c>
      <c r="BW1284" s="12">
        <v>0.45361049950945265</v>
      </c>
      <c r="BX1284" s="12">
        <v>0.19905488391500423</v>
      </c>
      <c r="BY1284" s="12">
        <v>1618.5</v>
      </c>
      <c r="BZ1284" s="12">
        <v>0</v>
      </c>
      <c r="CB1284" s="12">
        <v>4.6742913973147684E-2</v>
      </c>
      <c r="CC1284" s="12">
        <v>19740</v>
      </c>
      <c r="CD1284" s="12">
        <v>19710</v>
      </c>
      <c r="CE1284" s="12">
        <v>14.306567419801066</v>
      </c>
      <c r="CH1284" s="22">
        <v>42956</v>
      </c>
      <c r="CI1284">
        <v>4020</v>
      </c>
      <c r="CJ1284">
        <v>4025</v>
      </c>
      <c r="CK1284">
        <v>3920</v>
      </c>
      <c r="CL1284">
        <v>3930</v>
      </c>
      <c r="CM1284" s="22">
        <v>42957</v>
      </c>
      <c r="CN1284">
        <v>3230</v>
      </c>
      <c r="CO1284">
        <v>3230</v>
      </c>
      <c r="CP1284">
        <v>3230</v>
      </c>
      <c r="CQ1284">
        <v>3230</v>
      </c>
      <c r="CR1284" s="22">
        <v>42961</v>
      </c>
      <c r="CS1284">
        <v>2850</v>
      </c>
      <c r="CT1284">
        <v>2900</v>
      </c>
      <c r="CU1284">
        <v>2621</v>
      </c>
      <c r="CV1284">
        <v>2631</v>
      </c>
    </row>
    <row r="1285" spans="1:100">
      <c r="A1285" s="22">
        <v>42956</v>
      </c>
      <c r="B1285">
        <v>303</v>
      </c>
      <c r="C1285">
        <v>305</v>
      </c>
      <c r="D1285">
        <v>298</v>
      </c>
      <c r="E1285">
        <v>299</v>
      </c>
      <c r="F1285" s="23">
        <f t="shared" si="122"/>
        <v>-1.320132013201325E-2</v>
      </c>
      <c r="G1285" s="22">
        <v>42957</v>
      </c>
      <c r="H1285">
        <v>307</v>
      </c>
      <c r="I1285">
        <v>310</v>
      </c>
      <c r="J1285">
        <v>297</v>
      </c>
      <c r="K1285">
        <v>300</v>
      </c>
      <c r="L1285" s="22">
        <v>42961</v>
      </c>
      <c r="M1285">
        <v>297</v>
      </c>
      <c r="N1285" s="4">
        <v>42957</v>
      </c>
      <c r="O1285" s="3" t="s">
        <v>15</v>
      </c>
      <c r="P1285" s="3">
        <v>3807</v>
      </c>
      <c r="Q1285" s="3" t="s">
        <v>351</v>
      </c>
      <c r="R1285" s="3" t="s">
        <v>17</v>
      </c>
      <c r="S1285" s="3">
        <v>0.05</v>
      </c>
      <c r="T1285" s="3">
        <v>1</v>
      </c>
      <c r="U1285" s="3">
        <v>0</v>
      </c>
      <c r="V1285" s="3">
        <v>1700</v>
      </c>
      <c r="W1285">
        <v>307</v>
      </c>
      <c r="X1285" s="4">
        <v>42961</v>
      </c>
      <c r="Y1285">
        <v>300</v>
      </c>
      <c r="Z1285" s="10">
        <f t="shared" si="127"/>
        <v>-11900</v>
      </c>
      <c r="AA1285" s="10">
        <f t="shared" si="126"/>
        <v>11900</v>
      </c>
      <c r="AB1285" t="str">
        <f t="shared" si="123"/>
        <v/>
      </c>
      <c r="AC1285">
        <f t="shared" si="124"/>
        <v>-935570</v>
      </c>
      <c r="AD1285">
        <f t="shared" si="125"/>
        <v>4.0625000000000022E-2</v>
      </c>
      <c r="AE1285" s="15">
        <v>42958</v>
      </c>
      <c r="AF1285" s="9">
        <v>-1.6590190597020049E-3</v>
      </c>
      <c r="AG1285" s="12" t="s">
        <v>960</v>
      </c>
      <c r="AH1285" s="20">
        <v>42956.913888888892</v>
      </c>
      <c r="AI1285" s="12">
        <v>320</v>
      </c>
      <c r="AJ1285" s="12">
        <v>21</v>
      </c>
      <c r="AK1285" s="12">
        <v>7.0199999999999999E-2</v>
      </c>
      <c r="AL1285" s="17">
        <v>4600</v>
      </c>
      <c r="AM1285" s="17">
        <v>0.57333333333333336</v>
      </c>
      <c r="AN1285" s="9"/>
      <c r="AO1285" s="9"/>
      <c r="AP1285" s="17">
        <v>4.8600000000000003</v>
      </c>
      <c r="AQ1285" s="17">
        <v>11509</v>
      </c>
      <c r="AR1285" s="17">
        <v>0.39393939393939392</v>
      </c>
      <c r="AS1285" s="17">
        <v>0.184</v>
      </c>
      <c r="AT1285" s="17">
        <v>0.43262411347517732</v>
      </c>
      <c r="AU1285" s="12">
        <v>0.2013888888888889</v>
      </c>
      <c r="AV1285" s="12" t="s">
        <v>988</v>
      </c>
      <c r="AY1285" s="12">
        <v>38362000</v>
      </c>
      <c r="BA1285" s="12">
        <v>0.25531914893617019</v>
      </c>
      <c r="BD1285" s="12">
        <v>0.57333333333333336</v>
      </c>
      <c r="BE1285" s="12">
        <v>0.39393939393939392</v>
      </c>
      <c r="BF1285" s="12">
        <v>0.43262411347517732</v>
      </c>
      <c r="BG1285" s="12">
        <v>0.2013888888888889</v>
      </c>
      <c r="BH1285" s="12">
        <v>0.49099999999999999</v>
      </c>
      <c r="BI1285" s="12">
        <v>0.184</v>
      </c>
      <c r="BJ1285" s="12">
        <v>0</v>
      </c>
      <c r="BK1285" s="12">
        <v>0.65700000000000003</v>
      </c>
      <c r="BL1285" s="12">
        <v>-447</v>
      </c>
      <c r="BM1285" s="12">
        <v>772</v>
      </c>
      <c r="BN1285" s="12">
        <v>1106</v>
      </c>
      <c r="BO1285" s="12">
        <v>2283</v>
      </c>
      <c r="BP1285" s="12">
        <v>787</v>
      </c>
      <c r="BQ1285" s="12">
        <v>-947</v>
      </c>
      <c r="BR1285" s="12">
        <v>63</v>
      </c>
      <c r="BS1285" s="12">
        <v>845</v>
      </c>
      <c r="BT1285" s="12">
        <v>0.33640914599280108</v>
      </c>
      <c r="BU1285" s="12">
        <v>0.53912769256518533</v>
      </c>
      <c r="BV1285" s="12">
        <v>0.56552291971214619</v>
      </c>
      <c r="BW1285" s="12">
        <v>0.47730821303058535</v>
      </c>
      <c r="BX1285" s="12">
        <v>0.62284306810423085</v>
      </c>
      <c r="BY1285" s="12">
        <v>1618.5</v>
      </c>
      <c r="BZ1285" s="12">
        <v>0.25531914893617019</v>
      </c>
      <c r="CB1285" s="12">
        <v>4.6742913973147684E-2</v>
      </c>
      <c r="CC1285" s="12">
        <v>19740</v>
      </c>
      <c r="CD1285" s="12">
        <v>19710</v>
      </c>
      <c r="CE1285" s="12">
        <v>12.265673758865249</v>
      </c>
      <c r="CH1285" s="22">
        <v>42956</v>
      </c>
      <c r="CI1285">
        <v>303</v>
      </c>
      <c r="CJ1285">
        <v>305</v>
      </c>
      <c r="CK1285">
        <v>298</v>
      </c>
      <c r="CL1285">
        <v>299</v>
      </c>
      <c r="CM1285" s="22">
        <v>42957</v>
      </c>
      <c r="CN1285">
        <v>307</v>
      </c>
      <c r="CO1285">
        <v>310</v>
      </c>
      <c r="CP1285">
        <v>297</v>
      </c>
      <c r="CQ1285">
        <v>300</v>
      </c>
      <c r="CR1285" s="22">
        <v>42961</v>
      </c>
      <c r="CS1285">
        <v>297</v>
      </c>
      <c r="CT1285">
        <v>303</v>
      </c>
      <c r="CU1285">
        <v>295</v>
      </c>
      <c r="CV1285">
        <v>300</v>
      </c>
    </row>
    <row r="1286" spans="1:100">
      <c r="A1286" s="22">
        <v>42957</v>
      </c>
      <c r="B1286">
        <v>81</v>
      </c>
      <c r="C1286">
        <v>83</v>
      </c>
      <c r="D1286">
        <v>80</v>
      </c>
      <c r="E1286">
        <v>83</v>
      </c>
      <c r="F1286" s="23">
        <f t="shared" si="122"/>
        <v>2.4691358024691468E-2</v>
      </c>
      <c r="G1286" s="22">
        <v>42961</v>
      </c>
      <c r="H1286">
        <v>90</v>
      </c>
      <c r="I1286">
        <v>92</v>
      </c>
      <c r="J1286">
        <v>88</v>
      </c>
      <c r="K1286">
        <v>89</v>
      </c>
      <c r="L1286" s="22">
        <v>42962</v>
      </c>
      <c r="M1286">
        <v>82</v>
      </c>
      <c r="N1286" s="4">
        <v>42961</v>
      </c>
      <c r="O1286" s="3" t="s">
        <v>15</v>
      </c>
      <c r="P1286" s="3">
        <v>1552</v>
      </c>
      <c r="Q1286" s="3" t="s">
        <v>122</v>
      </c>
      <c r="R1286" s="3" t="s">
        <v>17</v>
      </c>
      <c r="S1286" s="3">
        <v>0.05</v>
      </c>
      <c r="T1286" s="3" t="s">
        <v>27</v>
      </c>
      <c r="U1286" s="3">
        <v>0</v>
      </c>
      <c r="V1286" s="3">
        <v>6025</v>
      </c>
      <c r="W1286">
        <v>90</v>
      </c>
      <c r="X1286" s="4">
        <v>42962</v>
      </c>
      <c r="Y1286">
        <v>89</v>
      </c>
      <c r="Z1286" s="10">
        <f t="shared" si="127"/>
        <v>-6025</v>
      </c>
      <c r="AA1286" s="10">
        <f t="shared" si="126"/>
        <v>6025</v>
      </c>
      <c r="AB1286" t="str">
        <f t="shared" si="123"/>
        <v/>
      </c>
      <c r="AC1286">
        <f t="shared" si="124"/>
        <v>-935570</v>
      </c>
      <c r="AD1286">
        <f t="shared" si="125"/>
        <v>3.6866359447004671E-2</v>
      </c>
      <c r="AE1286" s="15">
        <v>42962</v>
      </c>
      <c r="AF1286" s="9">
        <v>-8.6345226702708722E-3</v>
      </c>
      <c r="AG1286" s="12" t="s">
        <v>954</v>
      </c>
      <c r="AH1286" s="20">
        <v>42957.99722222222</v>
      </c>
      <c r="AI1286" s="12">
        <v>86.8</v>
      </c>
      <c r="AJ1286" s="12">
        <v>3.8</v>
      </c>
      <c r="AK1286" s="12">
        <v>4.58E-2</v>
      </c>
      <c r="AL1286" s="17">
        <v>372000</v>
      </c>
      <c r="AM1286" s="17">
        <v>0.44578313253012047</v>
      </c>
      <c r="AN1286" s="9"/>
      <c r="AO1286" s="9"/>
      <c r="AP1286" s="17">
        <v>2.8</v>
      </c>
      <c r="AQ1286" s="17">
        <v>17366</v>
      </c>
      <c r="AR1286" s="17">
        <v>9.0909090909090912E-2</v>
      </c>
      <c r="AS1286" s="9"/>
      <c r="AT1286" s="17">
        <v>2.6455026455026454E-2</v>
      </c>
      <c r="AU1286" s="12">
        <v>6.2578222778473091E-3</v>
      </c>
      <c r="AY1286" s="12">
        <v>104</v>
      </c>
      <c r="BA1286" s="12">
        <v>0.25</v>
      </c>
      <c r="BD1286" s="12">
        <v>0.44578313253012047</v>
      </c>
      <c r="BE1286" s="12">
        <v>9.0909090909090912E-2</v>
      </c>
      <c r="BF1286" s="12">
        <v>2.6455026455026454E-2</v>
      </c>
      <c r="BG1286" s="12">
        <v>6.2578222778473091E-3</v>
      </c>
      <c r="BY1286" s="12">
        <v>1601</v>
      </c>
      <c r="BZ1286" s="12">
        <v>0.25</v>
      </c>
      <c r="CB1286" s="12">
        <v>4.6742913973147684E-2</v>
      </c>
      <c r="CC1286" s="12">
        <v>0</v>
      </c>
      <c r="CD1286" s="12">
        <v>19550</v>
      </c>
      <c r="CE1286" s="12">
        <v>9.536913611894386</v>
      </c>
      <c r="CH1286" s="22">
        <v>42957</v>
      </c>
      <c r="CI1286">
        <v>81</v>
      </c>
      <c r="CJ1286">
        <v>83</v>
      </c>
      <c r="CK1286">
        <v>80</v>
      </c>
      <c r="CL1286">
        <v>83</v>
      </c>
      <c r="CM1286" s="22">
        <v>42961</v>
      </c>
      <c r="CN1286">
        <v>90</v>
      </c>
      <c r="CO1286">
        <v>92</v>
      </c>
      <c r="CP1286">
        <v>88</v>
      </c>
      <c r="CQ1286">
        <v>89</v>
      </c>
      <c r="CR1286" s="22">
        <v>42962</v>
      </c>
      <c r="CS1286">
        <v>82</v>
      </c>
      <c r="CT1286">
        <v>83</v>
      </c>
      <c r="CU1286">
        <v>81</v>
      </c>
      <c r="CV1286">
        <v>83</v>
      </c>
    </row>
    <row r="1287" spans="1:100">
      <c r="A1287" s="22">
        <v>42957</v>
      </c>
      <c r="B1287">
        <v>226</v>
      </c>
      <c r="C1287">
        <v>238</v>
      </c>
      <c r="D1287">
        <v>224</v>
      </c>
      <c r="E1287">
        <v>236</v>
      </c>
      <c r="F1287" s="23">
        <f t="shared" si="122"/>
        <v>4.4247787610619538E-2</v>
      </c>
      <c r="G1287" s="22">
        <v>42961</v>
      </c>
      <c r="H1287">
        <v>191</v>
      </c>
      <c r="I1287">
        <v>217</v>
      </c>
      <c r="J1287">
        <v>189</v>
      </c>
      <c r="K1287">
        <v>204</v>
      </c>
      <c r="L1287" s="22">
        <v>42962</v>
      </c>
      <c r="M1287">
        <v>241</v>
      </c>
      <c r="N1287" s="4">
        <v>42961</v>
      </c>
      <c r="O1287" s="3" t="s">
        <v>11</v>
      </c>
      <c r="P1287" s="3">
        <v>6628</v>
      </c>
      <c r="Q1287" s="3" t="s">
        <v>267</v>
      </c>
      <c r="R1287" s="3" t="s">
        <v>13</v>
      </c>
      <c r="S1287" s="3">
        <v>0.05</v>
      </c>
      <c r="T1287" s="3">
        <v>2</v>
      </c>
      <c r="U1287" s="3">
        <v>0</v>
      </c>
      <c r="V1287" s="3">
        <v>2200</v>
      </c>
      <c r="W1287">
        <v>191</v>
      </c>
      <c r="X1287" s="4">
        <v>42962</v>
      </c>
      <c r="Y1287">
        <v>204</v>
      </c>
      <c r="Z1287" s="10">
        <f t="shared" si="127"/>
        <v>28600</v>
      </c>
      <c r="AA1287" s="10">
        <f t="shared" si="126"/>
        <v>28600</v>
      </c>
      <c r="AB1287" t="str">
        <f t="shared" si="123"/>
        <v/>
      </c>
      <c r="AC1287">
        <f t="shared" si="124"/>
        <v>-935570</v>
      </c>
      <c r="AD1287">
        <f t="shared" si="125"/>
        <v>4.3715846994535568E-2</v>
      </c>
      <c r="AE1287" s="15">
        <v>42962</v>
      </c>
      <c r="AF1287" s="9">
        <v>-8.6345226702708722E-3</v>
      </c>
      <c r="AG1287" s="12" t="s">
        <v>960</v>
      </c>
      <c r="AH1287" s="20">
        <v>42957.995138888888</v>
      </c>
      <c r="AI1287" s="12">
        <v>183</v>
      </c>
      <c r="AJ1287" s="12">
        <v>-53</v>
      </c>
      <c r="AK1287" s="12">
        <v>-0.22459999999999999</v>
      </c>
      <c r="AL1287" s="17">
        <v>234300</v>
      </c>
      <c r="AM1287" s="17">
        <v>0.88135593220338981</v>
      </c>
      <c r="AN1287" s="9"/>
      <c r="AO1287" s="9"/>
      <c r="AP1287" s="17">
        <v>204.51</v>
      </c>
      <c r="AQ1287" s="17">
        <v>20441</v>
      </c>
      <c r="AR1287" s="17">
        <v>0.67759562841530052</v>
      </c>
      <c r="AS1287" s="17">
        <v>8.6999999999999994E-2</v>
      </c>
      <c r="AT1287" s="17">
        <v>0.70202020202020199</v>
      </c>
      <c r="AU1287" s="12">
        <v>0.71078431372549022</v>
      </c>
      <c r="AV1287" s="12" t="s">
        <v>988</v>
      </c>
      <c r="AY1287" s="12">
        <v>86613695</v>
      </c>
      <c r="BA1287" s="12">
        <v>0.18055555555555555</v>
      </c>
      <c r="BD1287" s="12">
        <v>0.88135593220338981</v>
      </c>
      <c r="BE1287" s="12">
        <v>0.67759562841530052</v>
      </c>
      <c r="BF1287" s="12">
        <v>0.70202020202020199</v>
      </c>
      <c r="BG1287" s="12">
        <v>0.71078431372549022</v>
      </c>
      <c r="BH1287" s="12">
        <v>0.14599999999999999</v>
      </c>
      <c r="BI1287" s="12">
        <v>8.6999999999999994E-2</v>
      </c>
      <c r="BJ1287" s="12">
        <v>8.0000000000000002E-3</v>
      </c>
      <c r="BK1287" s="12">
        <v>0.67300000000000004</v>
      </c>
      <c r="BL1287" s="12">
        <v>-150</v>
      </c>
      <c r="BM1287" s="12">
        <v>-1165</v>
      </c>
      <c r="BN1287" s="12">
        <v>-2006</v>
      </c>
      <c r="BO1287" s="12">
        <v>5172</v>
      </c>
      <c r="BP1287" s="12">
        <v>-450</v>
      </c>
      <c r="BQ1287" s="12">
        <v>-1227</v>
      </c>
      <c r="BR1287" s="12">
        <v>-752</v>
      </c>
      <c r="BS1287" s="12">
        <v>8021</v>
      </c>
      <c r="BT1287" s="12">
        <v>0.26468175759199769</v>
      </c>
      <c r="BU1287" s="12">
        <v>0.55119199134914343</v>
      </c>
      <c r="BV1287" s="12">
        <v>0.62278676635168917</v>
      </c>
      <c r="BW1287" s="12">
        <v>0.60513674589335653</v>
      </c>
      <c r="BX1287" s="12">
        <v>0.37643193836429117</v>
      </c>
      <c r="BY1287" s="12">
        <v>1601</v>
      </c>
      <c r="BZ1287" s="12">
        <v>0.18055555555555555</v>
      </c>
      <c r="CB1287" s="12">
        <v>4.6742913973147684E-2</v>
      </c>
      <c r="CC1287" s="12">
        <v>0</v>
      </c>
      <c r="CD1287" s="12">
        <v>19550</v>
      </c>
      <c r="CE1287" s="12">
        <v>18.855391272989543</v>
      </c>
      <c r="CH1287" s="22">
        <v>42957</v>
      </c>
      <c r="CI1287">
        <v>226</v>
      </c>
      <c r="CJ1287">
        <v>238</v>
      </c>
      <c r="CK1287">
        <v>224</v>
      </c>
      <c r="CL1287">
        <v>236</v>
      </c>
      <c r="CM1287" s="22">
        <v>42961</v>
      </c>
      <c r="CN1287">
        <v>191</v>
      </c>
      <c r="CO1287">
        <v>217</v>
      </c>
      <c r="CP1287">
        <v>189</v>
      </c>
      <c r="CQ1287">
        <v>204</v>
      </c>
      <c r="CR1287" s="22">
        <v>42962</v>
      </c>
      <c r="CS1287">
        <v>241</v>
      </c>
      <c r="CT1287">
        <v>273</v>
      </c>
      <c r="CU1287">
        <v>238</v>
      </c>
      <c r="CV1287">
        <v>251</v>
      </c>
    </row>
    <row r="1288" spans="1:100">
      <c r="A1288" s="22">
        <v>42957</v>
      </c>
      <c r="B1288">
        <v>411</v>
      </c>
      <c r="C1288">
        <v>427</v>
      </c>
      <c r="D1288">
        <v>362</v>
      </c>
      <c r="E1288">
        <v>363</v>
      </c>
      <c r="F1288" s="23">
        <f t="shared" ref="F1288:F1351" si="128">IF(E1288&lt;&gt;"",E1288/B1288-1,"")</f>
        <v>-0.11678832116788318</v>
      </c>
      <c r="G1288" s="22">
        <v>42961</v>
      </c>
      <c r="H1288">
        <v>354</v>
      </c>
      <c r="I1288">
        <v>367</v>
      </c>
      <c r="J1288">
        <v>346</v>
      </c>
      <c r="K1288">
        <v>364</v>
      </c>
      <c r="L1288" s="22">
        <v>42962</v>
      </c>
      <c r="M1288">
        <v>360</v>
      </c>
      <c r="N1288" s="4">
        <v>42961</v>
      </c>
      <c r="O1288" s="3" t="s">
        <v>11</v>
      </c>
      <c r="P1288" s="3">
        <v>8029</v>
      </c>
      <c r="Q1288" s="3" t="s">
        <v>183</v>
      </c>
      <c r="R1288" s="3" t="s">
        <v>13</v>
      </c>
      <c r="S1288" s="3">
        <v>0.05</v>
      </c>
      <c r="T1288" s="3">
        <v>1</v>
      </c>
      <c r="U1288" s="3">
        <v>0</v>
      </c>
      <c r="V1288" s="3">
        <v>2000</v>
      </c>
      <c r="W1288">
        <v>354</v>
      </c>
      <c r="X1288" s="4">
        <v>42962</v>
      </c>
      <c r="Y1288">
        <v>364</v>
      </c>
      <c r="Z1288" s="10">
        <f t="shared" si="127"/>
        <v>20000</v>
      </c>
      <c r="AA1288" s="10">
        <f t="shared" si="126"/>
        <v>20000</v>
      </c>
      <c r="AB1288" t="str">
        <f t="shared" si="123"/>
        <v/>
      </c>
      <c r="AC1288">
        <f t="shared" si="124"/>
        <v>-935570</v>
      </c>
      <c r="AD1288">
        <f t="shared" si="125"/>
        <v>7.1123755334281391E-3</v>
      </c>
      <c r="AE1288" s="15">
        <v>42962</v>
      </c>
      <c r="AF1288" s="9">
        <v>-8.6345226702708722E-3</v>
      </c>
      <c r="AG1288" s="12" t="s">
        <v>962</v>
      </c>
      <c r="AH1288" s="20">
        <v>42957.997916666667</v>
      </c>
      <c r="AI1288" s="12">
        <v>351.5</v>
      </c>
      <c r="AJ1288" s="12">
        <v>-11.5</v>
      </c>
      <c r="AK1288" s="12">
        <v>-3.1699999999999999E-2</v>
      </c>
      <c r="AL1288" s="17">
        <v>156000</v>
      </c>
      <c r="AM1288" s="17">
        <v>0.58953168044077131</v>
      </c>
      <c r="AN1288" s="9"/>
      <c r="AO1288" s="9"/>
      <c r="AP1288" s="17">
        <v>1.71</v>
      </c>
      <c r="AQ1288" s="17">
        <v>13880</v>
      </c>
      <c r="AR1288" s="17">
        <v>0.72839506172839508</v>
      </c>
      <c r="AS1288" s="17">
        <v>0.43099999999999999</v>
      </c>
      <c r="AT1288" s="17">
        <v>0.77702702702702697</v>
      </c>
      <c r="AU1288" s="12">
        <v>0.78289473684210531</v>
      </c>
      <c r="AV1288" s="12">
        <v>1.38</v>
      </c>
      <c r="AY1288" s="12">
        <v>38237067</v>
      </c>
      <c r="BA1288" s="12">
        <v>0.61176470588235299</v>
      </c>
      <c r="BD1288" s="12">
        <v>0.58953168044077131</v>
      </c>
      <c r="BE1288" s="12">
        <v>0.72839506172839508</v>
      </c>
      <c r="BF1288" s="12">
        <v>0.77702702702702697</v>
      </c>
      <c r="BG1288" s="12">
        <v>0.78289473684210531</v>
      </c>
      <c r="BH1288" s="12">
        <v>6.4000000000000001E-2</v>
      </c>
      <c r="BI1288" s="12">
        <v>0.43099999999999999</v>
      </c>
      <c r="BJ1288" s="12">
        <v>0.124</v>
      </c>
      <c r="BK1288" s="12">
        <v>0.3</v>
      </c>
      <c r="BL1288" s="12">
        <v>-26</v>
      </c>
      <c r="BM1288" s="12">
        <v>-1221</v>
      </c>
      <c r="BN1288" s="12">
        <v>-343</v>
      </c>
      <c r="BO1288" s="12">
        <v>2856</v>
      </c>
      <c r="BP1288" s="12">
        <v>1850</v>
      </c>
      <c r="BQ1288" s="12">
        <v>-1074</v>
      </c>
      <c r="BR1288" s="12">
        <v>1317</v>
      </c>
      <c r="BS1288" s="12">
        <v>4071</v>
      </c>
      <c r="BT1288" s="12">
        <v>0.19119151021959266</v>
      </c>
      <c r="BU1288" s="12">
        <v>0.61374715487820186</v>
      </c>
      <c r="BV1288" s="12">
        <v>0.71406654590065333</v>
      </c>
      <c r="BW1288" s="12">
        <v>0.70218259604522482</v>
      </c>
      <c r="BX1288" s="12">
        <v>0.46441715140426898</v>
      </c>
      <c r="BY1288" s="12">
        <v>1601</v>
      </c>
      <c r="BZ1288" s="12">
        <v>0.61176470588235299</v>
      </c>
      <c r="CB1288" s="12">
        <v>4.6742913973147684E-2</v>
      </c>
      <c r="CC1288" s="12">
        <v>0</v>
      </c>
      <c r="CD1288" s="12">
        <v>19550</v>
      </c>
      <c r="CE1288" s="12">
        <v>12.612214993259482</v>
      </c>
      <c r="CH1288" s="22">
        <v>42957</v>
      </c>
      <c r="CI1288">
        <v>411</v>
      </c>
      <c r="CJ1288">
        <v>427</v>
      </c>
      <c r="CK1288">
        <v>362</v>
      </c>
      <c r="CL1288">
        <v>363</v>
      </c>
      <c r="CM1288" s="22">
        <v>42961</v>
      </c>
      <c r="CN1288">
        <v>354</v>
      </c>
      <c r="CO1288">
        <v>367</v>
      </c>
      <c r="CP1288">
        <v>346</v>
      </c>
      <c r="CQ1288">
        <v>364</v>
      </c>
      <c r="CR1288" s="22">
        <v>42962</v>
      </c>
      <c r="CS1288">
        <v>360</v>
      </c>
      <c r="CT1288">
        <v>362</v>
      </c>
      <c r="CU1288">
        <v>330</v>
      </c>
      <c r="CV1288">
        <v>340</v>
      </c>
    </row>
    <row r="1289" spans="1:100">
      <c r="A1289" s="22">
        <v>42957</v>
      </c>
      <c r="B1289">
        <v>290</v>
      </c>
      <c r="C1289">
        <v>299</v>
      </c>
      <c r="D1289">
        <v>288</v>
      </c>
      <c r="E1289">
        <v>292</v>
      </c>
      <c r="F1289" s="23">
        <f t="shared" si="128"/>
        <v>6.8965517241379448E-3</v>
      </c>
      <c r="G1289" s="22">
        <v>42961</v>
      </c>
      <c r="H1289">
        <v>305</v>
      </c>
      <c r="I1289">
        <v>307</v>
      </c>
      <c r="J1289">
        <v>260</v>
      </c>
      <c r="K1289">
        <v>287</v>
      </c>
      <c r="L1289" s="22">
        <v>42962</v>
      </c>
      <c r="M1289">
        <v>295</v>
      </c>
      <c r="N1289" s="4">
        <v>42961</v>
      </c>
      <c r="O1289" s="3" t="s">
        <v>11</v>
      </c>
      <c r="P1289" s="3">
        <v>6502</v>
      </c>
      <c r="Q1289" s="3" t="s">
        <v>121</v>
      </c>
      <c r="R1289" s="3" t="s">
        <v>13</v>
      </c>
      <c r="S1289" s="3">
        <v>0.05</v>
      </c>
      <c r="T1289" s="3">
        <v>0</v>
      </c>
      <c r="U1289" s="3">
        <v>0</v>
      </c>
      <c r="V1289" s="3">
        <v>2000</v>
      </c>
      <c r="W1289">
        <v>305</v>
      </c>
      <c r="X1289" s="4">
        <v>42962</v>
      </c>
      <c r="Y1289">
        <v>287</v>
      </c>
      <c r="Z1289" s="10">
        <f t="shared" si="127"/>
        <v>-36000</v>
      </c>
      <c r="AA1289" s="10">
        <f t="shared" si="126"/>
        <v>36000</v>
      </c>
      <c r="AB1289" t="str">
        <f t="shared" si="123"/>
        <v/>
      </c>
      <c r="AC1289">
        <f t="shared" si="124"/>
        <v>-935570</v>
      </c>
      <c r="AD1289">
        <f t="shared" si="125"/>
        <v>8.386638237384525E-2</v>
      </c>
      <c r="AE1289" s="15">
        <v>42962</v>
      </c>
      <c r="AF1289" s="9">
        <v>-8.6345226702708722E-3</v>
      </c>
      <c r="AG1289" s="12" t="s">
        <v>954</v>
      </c>
      <c r="AH1289" s="20">
        <v>42957.99722222222</v>
      </c>
      <c r="AI1289" s="12">
        <v>281.39999999999998</v>
      </c>
      <c r="AJ1289" s="12">
        <v>-10.6</v>
      </c>
      <c r="AK1289" s="12">
        <v>-3.6299999999999999E-2</v>
      </c>
      <c r="AL1289" s="17">
        <v>151000</v>
      </c>
      <c r="AM1289" s="17">
        <v>0.4215753424657534</v>
      </c>
      <c r="AN1289" s="17">
        <v>0</v>
      </c>
      <c r="AO1289" s="9"/>
      <c r="AP1289" s="17">
        <v>0.9</v>
      </c>
      <c r="AQ1289" s="17">
        <v>1237380</v>
      </c>
      <c r="AR1289" s="17">
        <v>0.73541383989145181</v>
      </c>
      <c r="AS1289" s="17">
        <v>0.28799999999999998</v>
      </c>
      <c r="AT1289" s="17">
        <v>0.38142153413089369</v>
      </c>
      <c r="AU1289" s="12">
        <v>0.43253712072304712</v>
      </c>
      <c r="AV1289" s="12">
        <v>0</v>
      </c>
      <c r="AY1289" s="12">
        <v>4237602026</v>
      </c>
      <c r="BA1289" s="12">
        <v>1</v>
      </c>
      <c r="BB1289" s="12">
        <v>-2</v>
      </c>
      <c r="BC1289" s="15">
        <v>42961</v>
      </c>
      <c r="BD1289" s="12">
        <v>0.4215753424657534</v>
      </c>
      <c r="BE1289" s="12">
        <v>0.73541383989145181</v>
      </c>
      <c r="BF1289" s="12">
        <v>0.38142153413089369</v>
      </c>
      <c r="BG1289" s="12">
        <v>0.43253712072304712</v>
      </c>
      <c r="BH1289" s="12">
        <v>0.26400000000000001</v>
      </c>
      <c r="BI1289" s="12">
        <v>0.28799999999999998</v>
      </c>
      <c r="BJ1289" s="12">
        <v>3.3000000000000002E-2</v>
      </c>
      <c r="BK1289" s="12">
        <v>0.245</v>
      </c>
      <c r="BL1289" s="12">
        <v>1323</v>
      </c>
      <c r="BM1289" s="12">
        <v>-1963</v>
      </c>
      <c r="BN1289" s="12">
        <v>417</v>
      </c>
      <c r="BO1289" s="12">
        <v>2091</v>
      </c>
      <c r="BP1289" s="12">
        <v>3349</v>
      </c>
      <c r="BQ1289" s="12">
        <v>-3772</v>
      </c>
      <c r="BR1289" s="12">
        <v>-2</v>
      </c>
      <c r="BS1289" s="12">
        <v>2143</v>
      </c>
      <c r="BT1289" s="12">
        <v>0.27667385441976877</v>
      </c>
      <c r="BU1289" s="12">
        <v>0.57854040030716081</v>
      </c>
      <c r="BV1289" s="12">
        <v>0.66959659244762315</v>
      </c>
      <c r="BW1289" s="12">
        <v>0.6579640363813537</v>
      </c>
      <c r="BX1289" s="12">
        <v>0.3938194118863626</v>
      </c>
      <c r="BY1289" s="12">
        <v>1601</v>
      </c>
      <c r="BZ1289" s="12">
        <v>1</v>
      </c>
      <c r="CB1289" s="12">
        <v>4.6742913973147684E-2</v>
      </c>
      <c r="CC1289" s="12">
        <v>0</v>
      </c>
      <c r="CD1289" s="12">
        <v>19550</v>
      </c>
      <c r="CE1289" s="12">
        <v>9.0190214223258529</v>
      </c>
      <c r="CH1289" s="22">
        <v>42957</v>
      </c>
      <c r="CI1289">
        <v>290</v>
      </c>
      <c r="CJ1289">
        <v>299</v>
      </c>
      <c r="CK1289">
        <v>288</v>
      </c>
      <c r="CL1289">
        <v>292</v>
      </c>
      <c r="CM1289" s="22">
        <v>42961</v>
      </c>
      <c r="CN1289">
        <v>305</v>
      </c>
      <c r="CO1289">
        <v>307</v>
      </c>
      <c r="CP1289">
        <v>260</v>
      </c>
      <c r="CQ1289">
        <v>287</v>
      </c>
      <c r="CR1289" s="22">
        <v>42962</v>
      </c>
      <c r="CS1289">
        <v>295</v>
      </c>
      <c r="CT1289">
        <v>304</v>
      </c>
      <c r="CU1289">
        <v>295</v>
      </c>
      <c r="CV1289">
        <v>298</v>
      </c>
    </row>
    <row r="1290" spans="1:100">
      <c r="A1290" s="22">
        <v>42957</v>
      </c>
      <c r="B1290">
        <v>1150</v>
      </c>
      <c r="C1290">
        <v>1179</v>
      </c>
      <c r="D1290">
        <v>1112</v>
      </c>
      <c r="E1290">
        <v>1158</v>
      </c>
      <c r="F1290" s="23">
        <f t="shared" si="128"/>
        <v>6.9565217391305278E-3</v>
      </c>
      <c r="G1290" s="22">
        <v>42961</v>
      </c>
      <c r="H1290">
        <v>1266</v>
      </c>
      <c r="I1290">
        <v>1280</v>
      </c>
      <c r="J1290">
        <v>1170</v>
      </c>
      <c r="K1290">
        <v>1189</v>
      </c>
      <c r="L1290" s="22">
        <v>42962</v>
      </c>
      <c r="M1290">
        <v>1168</v>
      </c>
      <c r="N1290" s="4">
        <v>42961</v>
      </c>
      <c r="O1290" s="3" t="s">
        <v>15</v>
      </c>
      <c r="P1290" s="3">
        <v>3825</v>
      </c>
      <c r="Q1290" s="3" t="s">
        <v>297</v>
      </c>
      <c r="R1290" s="3" t="s">
        <v>17</v>
      </c>
      <c r="S1290" s="3">
        <v>0.05</v>
      </c>
      <c r="T1290" s="3">
        <v>2</v>
      </c>
      <c r="U1290" s="3">
        <v>0</v>
      </c>
      <c r="V1290" s="3">
        <v>500</v>
      </c>
      <c r="W1290">
        <v>1266</v>
      </c>
      <c r="X1290" s="4">
        <v>42962</v>
      </c>
      <c r="Y1290">
        <v>1189</v>
      </c>
      <c r="Z1290" s="10">
        <f t="shared" si="127"/>
        <v>-38500</v>
      </c>
      <c r="AA1290" s="10">
        <f t="shared" si="126"/>
        <v>38500</v>
      </c>
      <c r="AB1290" t="str">
        <f t="shared" si="123"/>
        <v/>
      </c>
      <c r="AC1290">
        <f t="shared" si="124"/>
        <v>-935570</v>
      </c>
      <c r="AD1290">
        <f t="shared" si="125"/>
        <v>8.7649402390437281E-3</v>
      </c>
      <c r="AE1290" s="15">
        <v>42962</v>
      </c>
      <c r="AF1290" s="9">
        <v>-8.6345226702708722E-3</v>
      </c>
      <c r="AG1290" s="12" t="s">
        <v>954</v>
      </c>
      <c r="AH1290" s="20">
        <v>42957.997916666667</v>
      </c>
      <c r="AI1290" s="12">
        <v>1255</v>
      </c>
      <c r="AJ1290" s="12">
        <v>97</v>
      </c>
      <c r="AK1290" s="12">
        <v>8.3799999999999999E-2</v>
      </c>
      <c r="AL1290" s="17">
        <v>76200</v>
      </c>
      <c r="AM1290" s="17">
        <v>1.3583765112262522</v>
      </c>
      <c r="AN1290" s="9"/>
      <c r="AO1290" s="9"/>
      <c r="AP1290" s="17">
        <v>345.68</v>
      </c>
      <c r="AQ1290" s="17">
        <v>53039</v>
      </c>
      <c r="AR1290" s="17">
        <v>0.6499661475964793</v>
      </c>
      <c r="AS1290" s="17">
        <v>0.11799999999999999</v>
      </c>
      <c r="AT1290" s="17">
        <v>0.66537216828478962</v>
      </c>
      <c r="AU1290" s="12">
        <v>0.66537216828478962</v>
      </c>
      <c r="AV1290" s="12" t="s">
        <v>988</v>
      </c>
      <c r="AY1290" s="12">
        <v>45802500</v>
      </c>
      <c r="BA1290" s="12">
        <v>0.27506426735218509</v>
      </c>
      <c r="BD1290" s="12">
        <v>1.3583765112262522</v>
      </c>
      <c r="BE1290" s="12">
        <v>0.6499661475964793</v>
      </c>
      <c r="BF1290" s="12">
        <v>0.66537216828478962</v>
      </c>
      <c r="BG1290" s="12">
        <v>0.66537216828478962</v>
      </c>
      <c r="BH1290" s="12">
        <v>0.33300000000000002</v>
      </c>
      <c r="BI1290" s="12">
        <v>0.11799999999999999</v>
      </c>
      <c r="BJ1290" s="12">
        <v>0</v>
      </c>
      <c r="BK1290" s="12">
        <v>0.61699999999999999</v>
      </c>
      <c r="BL1290" s="12">
        <v>12</v>
      </c>
      <c r="BM1290" s="12">
        <v>-43</v>
      </c>
      <c r="BN1290" s="12">
        <v>17</v>
      </c>
      <c r="BO1290" s="12">
        <v>94</v>
      </c>
      <c r="BP1290" s="12">
        <v>-2</v>
      </c>
      <c r="BQ1290" s="12">
        <v>-3</v>
      </c>
      <c r="BR1290" s="12">
        <v>-154</v>
      </c>
      <c r="BS1290" s="12">
        <v>107</v>
      </c>
      <c r="BT1290" s="12">
        <v>0.27667385441976877</v>
      </c>
      <c r="BU1290" s="12">
        <v>0.57854040030716081</v>
      </c>
      <c r="BV1290" s="12">
        <v>0.66959659244762315</v>
      </c>
      <c r="BW1290" s="12">
        <v>0.6579640363813537</v>
      </c>
      <c r="BX1290" s="12">
        <v>0.3938194118863626</v>
      </c>
      <c r="BY1290" s="12">
        <v>1601</v>
      </c>
      <c r="BZ1290" s="12">
        <v>0.27506426735218509</v>
      </c>
      <c r="CB1290" s="12">
        <v>4.6742913973147684E-2</v>
      </c>
      <c r="CC1290" s="12">
        <v>0</v>
      </c>
      <c r="CD1290" s="12">
        <v>19550</v>
      </c>
      <c r="CE1290" s="12">
        <v>29.060586851872269</v>
      </c>
      <c r="CH1290" s="22">
        <v>42957</v>
      </c>
      <c r="CI1290">
        <v>1150</v>
      </c>
      <c r="CJ1290">
        <v>1179</v>
      </c>
      <c r="CK1290">
        <v>1112</v>
      </c>
      <c r="CL1290">
        <v>1158</v>
      </c>
      <c r="CM1290" s="22">
        <v>42961</v>
      </c>
      <c r="CN1290">
        <v>1266</v>
      </c>
      <c r="CO1290">
        <v>1280</v>
      </c>
      <c r="CP1290">
        <v>1170</v>
      </c>
      <c r="CQ1290">
        <v>1189</v>
      </c>
      <c r="CR1290" s="22">
        <v>42962</v>
      </c>
      <c r="CS1290">
        <v>1168</v>
      </c>
      <c r="CT1290">
        <v>1238</v>
      </c>
      <c r="CU1290">
        <v>1155</v>
      </c>
      <c r="CV1290">
        <v>1206</v>
      </c>
    </row>
    <row r="1291" spans="1:100">
      <c r="A1291" s="22">
        <v>42957</v>
      </c>
      <c r="B1291">
        <v>167</v>
      </c>
      <c r="C1291">
        <v>184</v>
      </c>
      <c r="D1291">
        <v>165</v>
      </c>
      <c r="E1291">
        <v>170</v>
      </c>
      <c r="F1291" s="23">
        <f t="shared" si="128"/>
        <v>1.7964071856287456E-2</v>
      </c>
      <c r="G1291" s="22">
        <v>42961</v>
      </c>
      <c r="H1291">
        <v>155</v>
      </c>
      <c r="I1291">
        <v>160</v>
      </c>
      <c r="J1291">
        <v>153</v>
      </c>
      <c r="K1291">
        <v>158</v>
      </c>
      <c r="L1291" s="22">
        <v>42962</v>
      </c>
      <c r="M1291">
        <v>159</v>
      </c>
      <c r="N1291" s="4">
        <v>42961</v>
      </c>
      <c r="O1291" s="3" t="s">
        <v>11</v>
      </c>
      <c r="P1291" s="3">
        <v>8704</v>
      </c>
      <c r="Q1291" s="3" t="s">
        <v>85</v>
      </c>
      <c r="R1291" s="3" t="s">
        <v>13</v>
      </c>
      <c r="S1291" s="3">
        <v>0.05</v>
      </c>
      <c r="T1291" s="3">
        <v>1</v>
      </c>
      <c r="U1291" s="3">
        <v>0</v>
      </c>
      <c r="V1291" s="3">
        <v>3000</v>
      </c>
      <c r="W1291">
        <v>155</v>
      </c>
      <c r="X1291" s="4">
        <v>42962</v>
      </c>
      <c r="Y1291">
        <v>158</v>
      </c>
      <c r="Z1291" s="10">
        <f t="shared" si="127"/>
        <v>9000</v>
      </c>
      <c r="AA1291" s="10">
        <f t="shared" si="126"/>
        <v>9000</v>
      </c>
      <c r="AB1291" t="str">
        <f t="shared" si="123"/>
        <v/>
      </c>
      <c r="AC1291">
        <f t="shared" si="124"/>
        <v>-935570</v>
      </c>
      <c r="AD1291">
        <f t="shared" si="125"/>
        <v>1.8987341772151889E-2</v>
      </c>
      <c r="AE1291" s="15">
        <v>42962</v>
      </c>
      <c r="AF1291" s="9">
        <v>-8.6345226702708722E-3</v>
      </c>
      <c r="AG1291" s="12" t="s">
        <v>960</v>
      </c>
      <c r="AH1291" s="20">
        <v>42957.997916666667</v>
      </c>
      <c r="AI1291" s="12">
        <v>158</v>
      </c>
      <c r="AJ1291" s="12">
        <v>-12</v>
      </c>
      <c r="AK1291" s="12">
        <v>-7.0599999999999996E-2</v>
      </c>
      <c r="AL1291" s="17">
        <v>68400</v>
      </c>
      <c r="AM1291" s="17">
        <v>1.3176470588235294</v>
      </c>
      <c r="AN1291" s="9"/>
      <c r="AO1291" s="9"/>
      <c r="AP1291" s="17">
        <v>68122</v>
      </c>
      <c r="AQ1291" s="17">
        <v>14585</v>
      </c>
      <c r="AR1291" s="17">
        <v>0.1683673469387755</v>
      </c>
      <c r="AS1291" s="17">
        <v>9.7000000000000003E-2</v>
      </c>
      <c r="AT1291" s="17">
        <v>0.22380952380952382</v>
      </c>
      <c r="AU1291" s="12">
        <v>0.26006191950464397</v>
      </c>
      <c r="AV1291" s="12" t="s">
        <v>988</v>
      </c>
      <c r="AY1291" s="12">
        <v>85793736</v>
      </c>
      <c r="BA1291" s="12">
        <v>4.6783625730994149E-2</v>
      </c>
      <c r="BD1291" s="12">
        <v>1.3176470588235294</v>
      </c>
      <c r="BE1291" s="12">
        <v>0.1683673469387755</v>
      </c>
      <c r="BF1291" s="12">
        <v>0.22380952380952382</v>
      </c>
      <c r="BG1291" s="12">
        <v>0.26006191950464397</v>
      </c>
      <c r="BH1291" s="12">
        <v>4.0000000000000001E-3</v>
      </c>
      <c r="BI1291" s="12">
        <v>9.7000000000000003E-2</v>
      </c>
      <c r="BJ1291" s="12">
        <v>0</v>
      </c>
      <c r="BK1291" s="12">
        <v>0.68600000000000005</v>
      </c>
      <c r="BL1291" s="12">
        <v>125</v>
      </c>
      <c r="BM1291" s="12">
        <v>186</v>
      </c>
      <c r="BN1291" s="12">
        <v>-238</v>
      </c>
      <c r="BO1291" s="12">
        <v>444</v>
      </c>
      <c r="BP1291" s="12">
        <v>206</v>
      </c>
      <c r="BQ1291" s="12">
        <v>-364</v>
      </c>
      <c r="BR1291" s="12">
        <v>15</v>
      </c>
      <c r="BS1291" s="12">
        <v>370</v>
      </c>
      <c r="BT1291" s="12">
        <v>0.26468175759199769</v>
      </c>
      <c r="BU1291" s="12">
        <v>0.55119199134914343</v>
      </c>
      <c r="BV1291" s="12">
        <v>0.62278676635168917</v>
      </c>
      <c r="BW1291" s="12">
        <v>0.60513674589335653</v>
      </c>
      <c r="BX1291" s="12">
        <v>0.37643193836429117</v>
      </c>
      <c r="BY1291" s="12">
        <v>1601</v>
      </c>
      <c r="BZ1291" s="12">
        <v>4.6783625730994149E-2</v>
      </c>
      <c r="CB1291" s="12">
        <v>4.6742913973147684E-2</v>
      </c>
      <c r="CC1291" s="12">
        <v>0</v>
      </c>
      <c r="CD1291" s="12">
        <v>19550</v>
      </c>
      <c r="CE1291" s="12">
        <v>28.189236545682103</v>
      </c>
      <c r="CH1291" s="22">
        <v>42957</v>
      </c>
      <c r="CI1291">
        <v>167</v>
      </c>
      <c r="CJ1291">
        <v>184</v>
      </c>
      <c r="CK1291">
        <v>165</v>
      </c>
      <c r="CL1291">
        <v>170</v>
      </c>
      <c r="CM1291" s="22">
        <v>42961</v>
      </c>
      <c r="CN1291">
        <v>155</v>
      </c>
      <c r="CO1291">
        <v>160</v>
      </c>
      <c r="CP1291">
        <v>153</v>
      </c>
      <c r="CQ1291">
        <v>158</v>
      </c>
      <c r="CR1291" s="22">
        <v>42962</v>
      </c>
      <c r="CS1291">
        <v>159</v>
      </c>
      <c r="CT1291">
        <v>165</v>
      </c>
      <c r="CU1291">
        <v>158</v>
      </c>
      <c r="CV1291">
        <v>159</v>
      </c>
    </row>
    <row r="1292" spans="1:100">
      <c r="A1292" s="22">
        <v>42957</v>
      </c>
      <c r="B1292">
        <v>354</v>
      </c>
      <c r="C1292">
        <v>354</v>
      </c>
      <c r="D1292">
        <v>354</v>
      </c>
      <c r="E1292">
        <v>354</v>
      </c>
      <c r="F1292" s="23">
        <f t="shared" si="128"/>
        <v>0</v>
      </c>
      <c r="G1292" s="22">
        <v>42961</v>
      </c>
      <c r="H1292">
        <v>317</v>
      </c>
      <c r="I1292">
        <v>342</v>
      </c>
      <c r="J1292">
        <v>313</v>
      </c>
      <c r="K1292">
        <v>332</v>
      </c>
      <c r="L1292" s="22">
        <v>42962</v>
      </c>
      <c r="M1292">
        <v>334</v>
      </c>
      <c r="N1292" s="4">
        <v>42961</v>
      </c>
      <c r="O1292" s="3" t="s">
        <v>11</v>
      </c>
      <c r="P1292" s="3">
        <v>3242</v>
      </c>
      <c r="Q1292" s="3" t="s">
        <v>574</v>
      </c>
      <c r="R1292" s="3" t="s">
        <v>13</v>
      </c>
      <c r="S1292" s="3">
        <v>0.05</v>
      </c>
      <c r="T1292" s="3">
        <v>1</v>
      </c>
      <c r="U1292" s="3">
        <v>0</v>
      </c>
      <c r="V1292" s="3">
        <v>1500</v>
      </c>
      <c r="W1292">
        <v>317</v>
      </c>
      <c r="X1292" s="4">
        <v>42962</v>
      </c>
      <c r="Y1292">
        <v>332</v>
      </c>
      <c r="Z1292" s="10">
        <f t="shared" si="127"/>
        <v>22500</v>
      </c>
      <c r="AA1292" s="10">
        <f t="shared" si="126"/>
        <v>22500</v>
      </c>
      <c r="AB1292" t="str">
        <f t="shared" si="123"/>
        <v/>
      </c>
      <c r="AC1292">
        <f t="shared" si="124"/>
        <v>-935570</v>
      </c>
      <c r="AD1292">
        <f t="shared" si="125"/>
        <v>6.7647058823529393E-2</v>
      </c>
      <c r="AE1292" s="15">
        <v>42962</v>
      </c>
      <c r="AF1292" s="9">
        <v>-8.6345226702708722E-3</v>
      </c>
      <c r="AG1292" s="12" t="s">
        <v>960</v>
      </c>
      <c r="AH1292" s="20">
        <v>42957.997916666667</v>
      </c>
      <c r="AI1292" s="12">
        <v>340</v>
      </c>
      <c r="AJ1292" s="12">
        <v>-14</v>
      </c>
      <c r="AK1292" s="12">
        <v>-3.95E-2</v>
      </c>
      <c r="AL1292" s="17">
        <v>60100</v>
      </c>
      <c r="AM1292" s="17">
        <v>0.37005649717514122</v>
      </c>
      <c r="AN1292" s="9"/>
      <c r="AO1292" s="9"/>
      <c r="AP1292" s="17">
        <v>1.04</v>
      </c>
      <c r="AQ1292" s="17">
        <v>8883</v>
      </c>
      <c r="AR1292" s="17">
        <v>0</v>
      </c>
      <c r="AS1292" s="17">
        <v>0.123</v>
      </c>
      <c r="AT1292" s="17">
        <v>0.21118012422360249</v>
      </c>
      <c r="AU1292" s="12">
        <v>0.45493562231759654</v>
      </c>
      <c r="AV1292" s="12">
        <v>3.67</v>
      </c>
      <c r="AY1292" s="12">
        <v>25091900</v>
      </c>
      <c r="BA1292" s="12">
        <v>0</v>
      </c>
      <c r="BD1292" s="12">
        <v>0.37005649717514122</v>
      </c>
      <c r="BE1292" s="12">
        <v>0</v>
      </c>
      <c r="BF1292" s="12">
        <v>0.21118012422360249</v>
      </c>
      <c r="BG1292" s="12">
        <v>0.45493562231759654</v>
      </c>
      <c r="BH1292" s="12">
        <v>1.0999999999999999E-2</v>
      </c>
      <c r="BI1292" s="12">
        <v>0.123</v>
      </c>
      <c r="BJ1292" s="12">
        <v>1.7999999999999999E-2</v>
      </c>
      <c r="BK1292" s="12">
        <v>0.51800000000000002</v>
      </c>
      <c r="BL1292" s="12">
        <v>-1691</v>
      </c>
      <c r="BM1292" s="12">
        <v>-13</v>
      </c>
      <c r="BN1292" s="12">
        <v>2497</v>
      </c>
      <c r="BO1292" s="12">
        <v>2013</v>
      </c>
      <c r="BP1292" s="12">
        <v>46</v>
      </c>
      <c r="BQ1292" s="12">
        <v>125</v>
      </c>
      <c r="BR1292" s="12">
        <v>137</v>
      </c>
      <c r="BS1292" s="12">
        <v>1221</v>
      </c>
      <c r="BT1292" s="12">
        <v>0.26468175759199769</v>
      </c>
      <c r="BU1292" s="12">
        <v>0.55119199134914343</v>
      </c>
      <c r="BV1292" s="12">
        <v>0.62278676635168917</v>
      </c>
      <c r="BW1292" s="12">
        <v>0.60513674589335653</v>
      </c>
      <c r="BX1292" s="12">
        <v>0.37643193836429117</v>
      </c>
      <c r="BY1292" s="12">
        <v>1601</v>
      </c>
      <c r="BZ1292" s="12">
        <v>0</v>
      </c>
      <c r="CB1292" s="12">
        <v>4.6742913973147684E-2</v>
      </c>
      <c r="CC1292" s="12">
        <v>0</v>
      </c>
      <c r="CD1292" s="12">
        <v>19550</v>
      </c>
      <c r="CE1292" s="12">
        <v>7.9168469768000964</v>
      </c>
      <c r="CH1292" s="22">
        <v>42957</v>
      </c>
      <c r="CI1292">
        <v>354</v>
      </c>
      <c r="CJ1292">
        <v>354</v>
      </c>
      <c r="CK1292">
        <v>354</v>
      </c>
      <c r="CL1292">
        <v>354</v>
      </c>
      <c r="CM1292" s="22">
        <v>42961</v>
      </c>
      <c r="CN1292">
        <v>317</v>
      </c>
      <c r="CO1292">
        <v>342</v>
      </c>
      <c r="CP1292">
        <v>313</v>
      </c>
      <c r="CQ1292">
        <v>332</v>
      </c>
      <c r="CR1292" s="22">
        <v>42962</v>
      </c>
      <c r="CS1292">
        <v>334</v>
      </c>
      <c r="CT1292">
        <v>349</v>
      </c>
      <c r="CU1292">
        <v>334</v>
      </c>
      <c r="CV1292">
        <v>345</v>
      </c>
    </row>
    <row r="1293" spans="1:100">
      <c r="A1293" s="22">
        <v>42957</v>
      </c>
      <c r="B1293">
        <v>151</v>
      </c>
      <c r="C1293">
        <v>164</v>
      </c>
      <c r="D1293">
        <v>145</v>
      </c>
      <c r="E1293">
        <v>149</v>
      </c>
      <c r="F1293" s="23">
        <f t="shared" si="128"/>
        <v>-1.3245033112582738E-2</v>
      </c>
      <c r="G1293" s="22">
        <v>42961</v>
      </c>
      <c r="H1293">
        <v>144</v>
      </c>
      <c r="I1293">
        <v>161</v>
      </c>
      <c r="J1293">
        <v>141</v>
      </c>
      <c r="K1293">
        <v>160</v>
      </c>
      <c r="L1293" s="22">
        <v>42962</v>
      </c>
      <c r="M1293">
        <v>162</v>
      </c>
      <c r="N1293" s="4">
        <v>42961</v>
      </c>
      <c r="O1293" s="3" t="s">
        <v>11</v>
      </c>
      <c r="P1293" s="3">
        <v>3390</v>
      </c>
      <c r="Q1293" s="3" t="s">
        <v>184</v>
      </c>
      <c r="R1293" s="3" t="s">
        <v>13</v>
      </c>
      <c r="S1293" s="3">
        <v>0.05</v>
      </c>
      <c r="T1293" s="3">
        <v>2</v>
      </c>
      <c r="U1293" s="3">
        <v>0</v>
      </c>
      <c r="V1293" s="3">
        <v>3400</v>
      </c>
      <c r="W1293">
        <v>144</v>
      </c>
      <c r="X1293" s="4">
        <v>42962</v>
      </c>
      <c r="Y1293">
        <v>160</v>
      </c>
      <c r="Z1293" s="10">
        <f t="shared" si="127"/>
        <v>54400</v>
      </c>
      <c r="AA1293" s="10">
        <f t="shared" si="126"/>
        <v>54400</v>
      </c>
      <c r="AB1293" t="str">
        <f t="shared" ref="AB1293:AB1356" si="129">IF(AND(O1293="夜間上昇",T1293=1,AF1293&gt;0),Z1293,"")</f>
        <v/>
      </c>
      <c r="AC1293">
        <f t="shared" si="124"/>
        <v>-935570</v>
      </c>
      <c r="AD1293">
        <f t="shared" si="125"/>
        <v>6.9930069930070893E-3</v>
      </c>
      <c r="AE1293" s="15">
        <v>42962</v>
      </c>
      <c r="AF1293" s="9">
        <v>-8.6345226702708722E-3</v>
      </c>
      <c r="AG1293" s="12" t="s">
        <v>960</v>
      </c>
      <c r="AH1293" s="20">
        <v>42957.988888888889</v>
      </c>
      <c r="AI1293" s="12">
        <v>143</v>
      </c>
      <c r="AJ1293" s="12">
        <v>-6</v>
      </c>
      <c r="AK1293" s="12">
        <v>-4.0300000000000002E-2</v>
      </c>
      <c r="AL1293" s="17">
        <v>33900</v>
      </c>
      <c r="AM1293" s="17">
        <v>0.85906040268456374</v>
      </c>
      <c r="AN1293" s="9"/>
      <c r="AO1293" s="9"/>
      <c r="AP1293" s="17">
        <v>933.92</v>
      </c>
      <c r="AQ1293" s="17">
        <v>7926</v>
      </c>
      <c r="AR1293" s="17">
        <v>0.78947368421052633</v>
      </c>
      <c r="AS1293" s="17">
        <v>4.8000000000000001E-2</v>
      </c>
      <c r="AT1293" s="17">
        <v>0.79831932773109249</v>
      </c>
      <c r="AU1293" s="12">
        <v>0.81679389312977102</v>
      </c>
      <c r="AV1293" s="12" t="s">
        <v>988</v>
      </c>
      <c r="AY1293" s="12">
        <v>53197169</v>
      </c>
      <c r="BA1293" s="12">
        <v>0.69230769230769229</v>
      </c>
      <c r="BD1293" s="12">
        <v>0.85906040268456374</v>
      </c>
      <c r="BE1293" s="12">
        <v>0.78947368421052633</v>
      </c>
      <c r="BF1293" s="12">
        <v>0.79831932773109249</v>
      </c>
      <c r="BG1293" s="12">
        <v>0.81679389312977102</v>
      </c>
      <c r="BH1293" s="12">
        <v>1.4E-2</v>
      </c>
      <c r="BI1293" s="12">
        <v>4.8000000000000001E-2</v>
      </c>
      <c r="BJ1293" s="12">
        <v>0</v>
      </c>
      <c r="BK1293" s="12">
        <v>0.60399999999999998</v>
      </c>
      <c r="BL1293" s="12">
        <v>-172</v>
      </c>
      <c r="BM1293" s="12">
        <v>400</v>
      </c>
      <c r="BN1293" s="12">
        <v>-466</v>
      </c>
      <c r="BO1293" s="12">
        <v>72</v>
      </c>
      <c r="BP1293" s="12">
        <v>-422</v>
      </c>
      <c r="BQ1293" s="12">
        <v>-299</v>
      </c>
      <c r="BR1293" s="12">
        <v>265</v>
      </c>
      <c r="BS1293" s="12">
        <v>311</v>
      </c>
      <c r="BT1293" s="12">
        <v>0.26468175759199769</v>
      </c>
      <c r="BU1293" s="12">
        <v>0.55119199134914343</v>
      </c>
      <c r="BV1293" s="12">
        <v>0.62278676635168917</v>
      </c>
      <c r="BW1293" s="12">
        <v>0.60513674589335653</v>
      </c>
      <c r="BX1293" s="12">
        <v>0.37643193836429117</v>
      </c>
      <c r="BY1293" s="12">
        <v>1601</v>
      </c>
      <c r="BZ1293" s="12">
        <v>0.69230769230769229</v>
      </c>
      <c r="CB1293" s="12">
        <v>4.6742913973147684E-2</v>
      </c>
      <c r="CC1293" s="12">
        <v>0</v>
      </c>
      <c r="CD1293" s="12">
        <v>19550</v>
      </c>
      <c r="CE1293" s="12">
        <v>18.37840925317721</v>
      </c>
      <c r="CH1293" s="22">
        <v>42957</v>
      </c>
      <c r="CI1293">
        <v>151</v>
      </c>
      <c r="CJ1293">
        <v>164</v>
      </c>
      <c r="CK1293">
        <v>145</v>
      </c>
      <c r="CL1293">
        <v>149</v>
      </c>
      <c r="CM1293" s="22">
        <v>42961</v>
      </c>
      <c r="CN1293">
        <v>144</v>
      </c>
      <c r="CO1293">
        <v>161</v>
      </c>
      <c r="CP1293">
        <v>141</v>
      </c>
      <c r="CQ1293">
        <v>160</v>
      </c>
      <c r="CR1293" s="22">
        <v>42962</v>
      </c>
      <c r="CS1293">
        <v>162</v>
      </c>
      <c r="CT1293">
        <v>177</v>
      </c>
      <c r="CU1293">
        <v>156</v>
      </c>
      <c r="CV1293">
        <v>174</v>
      </c>
    </row>
    <row r="1294" spans="1:100">
      <c r="A1294" s="22">
        <v>42957</v>
      </c>
      <c r="B1294">
        <v>205</v>
      </c>
      <c r="C1294">
        <v>214</v>
      </c>
      <c r="D1294">
        <v>203</v>
      </c>
      <c r="E1294">
        <v>213</v>
      </c>
      <c r="F1294" s="23">
        <f t="shared" si="128"/>
        <v>3.9024390243902474E-2</v>
      </c>
      <c r="G1294" s="22">
        <v>42961</v>
      </c>
      <c r="H1294">
        <v>237</v>
      </c>
      <c r="I1294">
        <v>252</v>
      </c>
      <c r="J1294">
        <v>222</v>
      </c>
      <c r="K1294">
        <v>224</v>
      </c>
      <c r="L1294" s="22">
        <v>42962</v>
      </c>
      <c r="M1294">
        <v>228</v>
      </c>
      <c r="N1294" s="4">
        <v>42961</v>
      </c>
      <c r="O1294" s="3" t="s">
        <v>15</v>
      </c>
      <c r="P1294" s="3">
        <v>4406</v>
      </c>
      <c r="Q1294" s="3" t="s">
        <v>505</v>
      </c>
      <c r="R1294" s="3" t="s">
        <v>17</v>
      </c>
      <c r="S1294" s="3">
        <v>0.05</v>
      </c>
      <c r="T1294" s="3" t="s">
        <v>27</v>
      </c>
      <c r="U1294" s="3">
        <v>0</v>
      </c>
      <c r="V1294" s="3">
        <v>2400</v>
      </c>
      <c r="W1294">
        <v>237</v>
      </c>
      <c r="X1294" s="4">
        <v>42962</v>
      </c>
      <c r="Y1294">
        <v>224</v>
      </c>
      <c r="Z1294" s="10">
        <f t="shared" si="127"/>
        <v>-31200</v>
      </c>
      <c r="AA1294" s="10">
        <f t="shared" si="126"/>
        <v>31200</v>
      </c>
      <c r="AB1294" t="str">
        <f t="shared" si="129"/>
        <v/>
      </c>
      <c r="AC1294">
        <f t="shared" si="124"/>
        <v>-935570</v>
      </c>
      <c r="AD1294">
        <f t="shared" si="125"/>
        <v>0.13818181818181818</v>
      </c>
      <c r="AE1294" s="15">
        <v>42962</v>
      </c>
      <c r="AF1294" s="9">
        <v>-8.6345226702708722E-3</v>
      </c>
      <c r="AG1294" s="12" t="s">
        <v>962</v>
      </c>
      <c r="AH1294" s="20">
        <v>42957.994444444441</v>
      </c>
      <c r="AI1294" s="12">
        <v>275</v>
      </c>
      <c r="AJ1294" s="12">
        <v>62</v>
      </c>
      <c r="AK1294" s="12">
        <v>0.29110000000000003</v>
      </c>
      <c r="AL1294" s="17">
        <v>27000</v>
      </c>
      <c r="AM1294" s="17">
        <v>0.65258215962441313</v>
      </c>
      <c r="AN1294" s="9"/>
      <c r="AO1294" s="9"/>
      <c r="AP1294" s="17">
        <v>2.2400000000000002</v>
      </c>
      <c r="AQ1294" s="17">
        <v>8096</v>
      </c>
      <c r="AR1294" s="17">
        <v>0.73076923076923073</v>
      </c>
      <c r="AS1294" s="17">
        <v>0.155</v>
      </c>
      <c r="AT1294" s="17">
        <v>0.73831775700934577</v>
      </c>
      <c r="AU1294" s="12">
        <v>0.76859504132231404</v>
      </c>
      <c r="AV1294" s="12">
        <v>0</v>
      </c>
      <c r="AY1294" s="12">
        <v>38008906</v>
      </c>
      <c r="BA1294" s="12">
        <v>0.66666666666666663</v>
      </c>
      <c r="BD1294" s="12">
        <v>0.65258215962441313</v>
      </c>
      <c r="BE1294" s="12">
        <v>0.73076923076923073</v>
      </c>
      <c r="BF1294" s="12">
        <v>0.73831775700934577</v>
      </c>
      <c r="BG1294" s="12">
        <v>0.76859504132231404</v>
      </c>
      <c r="BH1294" s="12">
        <v>1.2999999999999999E-2</v>
      </c>
      <c r="BI1294" s="12">
        <v>0.155</v>
      </c>
      <c r="BJ1294" s="12">
        <v>4.0000000000000001E-3</v>
      </c>
      <c r="BK1294" s="12">
        <v>0.33800000000000002</v>
      </c>
      <c r="BL1294" s="12">
        <v>387</v>
      </c>
      <c r="BM1294" s="12">
        <v>-1134</v>
      </c>
      <c r="BN1294" s="12">
        <v>449</v>
      </c>
      <c r="BO1294" s="12">
        <v>1977</v>
      </c>
      <c r="BP1294" s="12">
        <v>1232</v>
      </c>
      <c r="BQ1294" s="12">
        <v>-3</v>
      </c>
      <c r="BR1294" s="12">
        <v>-669</v>
      </c>
      <c r="BS1294" s="12">
        <v>2283</v>
      </c>
      <c r="BT1294" s="12">
        <v>0.19119151021959266</v>
      </c>
      <c r="BU1294" s="12">
        <v>0.61374715487820186</v>
      </c>
      <c r="BV1294" s="12">
        <v>0.71406654590065333</v>
      </c>
      <c r="BW1294" s="12">
        <v>0.70218259604522482</v>
      </c>
      <c r="BX1294" s="12">
        <v>0.46441715140426898</v>
      </c>
      <c r="BY1294" s="12">
        <v>1601</v>
      </c>
      <c r="BZ1294" s="12">
        <v>0.66666666666666663</v>
      </c>
      <c r="CB1294" s="12">
        <v>4.6742913973147684E-2</v>
      </c>
      <c r="CC1294" s="12">
        <v>0</v>
      </c>
      <c r="CD1294" s="12">
        <v>19550</v>
      </c>
      <c r="CE1294" s="12">
        <v>13.961092797922285</v>
      </c>
      <c r="CH1294" s="22">
        <v>42957</v>
      </c>
      <c r="CI1294">
        <v>205</v>
      </c>
      <c r="CJ1294">
        <v>214</v>
      </c>
      <c r="CK1294">
        <v>203</v>
      </c>
      <c r="CL1294">
        <v>213</v>
      </c>
      <c r="CM1294" s="22">
        <v>42961</v>
      </c>
      <c r="CN1294">
        <v>237</v>
      </c>
      <c r="CO1294">
        <v>252</v>
      </c>
      <c r="CP1294">
        <v>222</v>
      </c>
      <c r="CQ1294">
        <v>224</v>
      </c>
      <c r="CR1294" s="22">
        <v>42962</v>
      </c>
      <c r="CS1294">
        <v>228</v>
      </c>
      <c r="CT1294">
        <v>232</v>
      </c>
      <c r="CU1294">
        <v>220</v>
      </c>
      <c r="CV1294">
        <v>230</v>
      </c>
    </row>
    <row r="1295" spans="1:100">
      <c r="A1295" s="22">
        <v>42957</v>
      </c>
      <c r="B1295">
        <v>338</v>
      </c>
      <c r="C1295">
        <v>360</v>
      </c>
      <c r="D1295">
        <v>326</v>
      </c>
      <c r="E1295">
        <v>330</v>
      </c>
      <c r="F1295" s="23">
        <f t="shared" si="128"/>
        <v>-2.3668639053254448E-2</v>
      </c>
      <c r="G1295" s="22">
        <v>42961</v>
      </c>
      <c r="H1295">
        <v>314</v>
      </c>
      <c r="I1295">
        <v>324</v>
      </c>
      <c r="J1295">
        <v>307</v>
      </c>
      <c r="K1295">
        <v>314</v>
      </c>
      <c r="L1295" s="22">
        <v>42962</v>
      </c>
      <c r="M1295">
        <v>321</v>
      </c>
      <c r="N1295" s="4">
        <v>42961</v>
      </c>
      <c r="O1295" s="3" t="s">
        <v>11</v>
      </c>
      <c r="P1295" s="3">
        <v>4597</v>
      </c>
      <c r="Q1295" s="3" t="s">
        <v>40</v>
      </c>
      <c r="R1295" s="3" t="s">
        <v>13</v>
      </c>
      <c r="S1295" s="3">
        <v>0.05</v>
      </c>
      <c r="T1295" s="3">
        <v>2</v>
      </c>
      <c r="U1295" s="3">
        <v>0</v>
      </c>
      <c r="V1295" s="3">
        <v>1600</v>
      </c>
      <c r="W1295">
        <v>314</v>
      </c>
      <c r="X1295" s="4">
        <v>42962</v>
      </c>
      <c r="Y1295">
        <v>314</v>
      </c>
      <c r="Z1295" s="10">
        <f t="shared" si="127"/>
        <v>0</v>
      </c>
      <c r="AA1295" s="10">
        <f t="shared" si="126"/>
        <v>0</v>
      </c>
      <c r="AB1295" t="str">
        <f t="shared" si="129"/>
        <v/>
      </c>
      <c r="AC1295">
        <f t="shared" si="124"/>
        <v>-935570</v>
      </c>
      <c r="AD1295">
        <f t="shared" si="125"/>
        <v>6.643467257197111E-3</v>
      </c>
      <c r="AE1295" s="15">
        <v>42962</v>
      </c>
      <c r="AF1295" s="9">
        <v>-8.6345226702708722E-3</v>
      </c>
      <c r="AG1295" s="12" t="s">
        <v>957</v>
      </c>
      <c r="AH1295" s="20">
        <v>42957.993055555555</v>
      </c>
      <c r="AI1295" s="12">
        <v>316.10000000000002</v>
      </c>
      <c r="AJ1295" s="12">
        <v>-13.9</v>
      </c>
      <c r="AK1295" s="12">
        <v>-4.2099999999999999E-2</v>
      </c>
      <c r="AL1295" s="17">
        <v>16900</v>
      </c>
      <c r="AM1295" s="17">
        <v>1.0575757575757576</v>
      </c>
      <c r="AN1295" s="9"/>
      <c r="AO1295" s="9"/>
      <c r="AP1295" s="17">
        <v>155.87</v>
      </c>
      <c r="AQ1295" s="17">
        <v>28924</v>
      </c>
      <c r="AR1295" s="17">
        <v>0.25563909774436089</v>
      </c>
      <c r="AS1295" s="17">
        <v>0</v>
      </c>
      <c r="AT1295" s="17">
        <v>0.25563909774436089</v>
      </c>
      <c r="AU1295" s="12">
        <v>0.25563909774436089</v>
      </c>
      <c r="AV1295" s="12">
        <v>0</v>
      </c>
      <c r="AY1295" s="12">
        <v>87648903</v>
      </c>
      <c r="BA1295" s="12">
        <v>0.19130434782608696</v>
      </c>
      <c r="BD1295" s="12">
        <v>1.0575757575757576</v>
      </c>
      <c r="BE1295" s="12">
        <v>0.25563909774436089</v>
      </c>
      <c r="BF1295" s="12">
        <v>0.25563909774436089</v>
      </c>
      <c r="BG1295" s="12">
        <v>0.25563909774436089</v>
      </c>
      <c r="BH1295" s="12">
        <v>0.4</v>
      </c>
      <c r="BI1295" s="12">
        <v>0</v>
      </c>
      <c r="BJ1295" s="12">
        <v>0</v>
      </c>
      <c r="BK1295" s="12">
        <v>0.92800000000000005</v>
      </c>
      <c r="BL1295" s="12">
        <v>-464</v>
      </c>
      <c r="BM1295" s="12">
        <v>-557</v>
      </c>
      <c r="BN1295" s="12">
        <v>-33</v>
      </c>
      <c r="BO1295" s="12">
        <v>1038</v>
      </c>
      <c r="BP1295" s="12">
        <v>-699</v>
      </c>
      <c r="BQ1295" s="12">
        <v>-633</v>
      </c>
      <c r="BR1295" s="12">
        <v>2933</v>
      </c>
      <c r="BS1295" s="12">
        <v>2099</v>
      </c>
      <c r="BT1295" s="12">
        <v>0.40907671250260691</v>
      </c>
      <c r="BU1295" s="12">
        <v>0.37390154843771695</v>
      </c>
      <c r="BV1295" s="12">
        <v>0.44197053521673835</v>
      </c>
      <c r="BW1295" s="12">
        <v>0.43354756788094062</v>
      </c>
      <c r="BX1295" s="12">
        <v>0.19601102215399163</v>
      </c>
      <c r="BY1295" s="12">
        <v>1601</v>
      </c>
      <c r="BZ1295" s="12">
        <v>0.19130434782608696</v>
      </c>
      <c r="CB1295" s="12">
        <v>4.6742913973147684E-2</v>
      </c>
      <c r="CC1295" s="12">
        <v>0</v>
      </c>
      <c r="CD1295" s="12">
        <v>19550</v>
      </c>
      <c r="CE1295" s="12">
        <v>22.625370728562221</v>
      </c>
      <c r="CH1295" s="22">
        <v>42957</v>
      </c>
      <c r="CI1295">
        <v>338</v>
      </c>
      <c r="CJ1295">
        <v>360</v>
      </c>
      <c r="CK1295">
        <v>326</v>
      </c>
      <c r="CL1295">
        <v>330</v>
      </c>
      <c r="CM1295" s="22">
        <v>42961</v>
      </c>
      <c r="CN1295">
        <v>314</v>
      </c>
      <c r="CO1295">
        <v>324</v>
      </c>
      <c r="CP1295">
        <v>307</v>
      </c>
      <c r="CQ1295">
        <v>314</v>
      </c>
      <c r="CR1295" s="22">
        <v>42962</v>
      </c>
      <c r="CS1295">
        <v>321</v>
      </c>
      <c r="CT1295">
        <v>328</v>
      </c>
      <c r="CU1295">
        <v>316</v>
      </c>
      <c r="CV1295">
        <v>318</v>
      </c>
    </row>
    <row r="1296" spans="1:100">
      <c r="A1296" s="22">
        <v>42957</v>
      </c>
      <c r="B1296">
        <v>762</v>
      </c>
      <c r="C1296">
        <v>767</v>
      </c>
      <c r="D1296">
        <v>748</v>
      </c>
      <c r="E1296">
        <v>764</v>
      </c>
      <c r="F1296" s="23">
        <f t="shared" si="128"/>
        <v>2.624671916010568E-3</v>
      </c>
      <c r="G1296" s="22">
        <v>42961</v>
      </c>
      <c r="H1296">
        <v>639</v>
      </c>
      <c r="I1296">
        <v>666</v>
      </c>
      <c r="J1296">
        <v>614</v>
      </c>
      <c r="K1296">
        <v>614</v>
      </c>
      <c r="L1296" s="22">
        <v>42962</v>
      </c>
      <c r="M1296">
        <v>650</v>
      </c>
      <c r="N1296" s="4">
        <v>42961</v>
      </c>
      <c r="O1296" s="3" t="s">
        <v>11</v>
      </c>
      <c r="P1296" s="3">
        <v>3782</v>
      </c>
      <c r="Q1296" s="3" t="s">
        <v>18</v>
      </c>
      <c r="R1296" s="3" t="s">
        <v>13</v>
      </c>
      <c r="S1296" s="3">
        <v>0.05</v>
      </c>
      <c r="T1296" s="3">
        <v>2</v>
      </c>
      <c r="U1296" s="3">
        <v>0</v>
      </c>
      <c r="V1296" s="3">
        <v>700</v>
      </c>
      <c r="W1296">
        <v>639</v>
      </c>
      <c r="X1296" s="4">
        <v>42962</v>
      </c>
      <c r="Y1296">
        <v>614</v>
      </c>
      <c r="Z1296" s="10">
        <f t="shared" si="127"/>
        <v>-17500</v>
      </c>
      <c r="AA1296" s="10">
        <f t="shared" si="126"/>
        <v>17500</v>
      </c>
      <c r="AB1296" t="str">
        <f t="shared" si="129"/>
        <v/>
      </c>
      <c r="AC1296">
        <f t="shared" si="124"/>
        <v>-935570</v>
      </c>
      <c r="AD1296">
        <f t="shared" si="125"/>
        <v>8.9354424967935109E-2</v>
      </c>
      <c r="AE1296" s="15">
        <v>42962</v>
      </c>
      <c r="AF1296" s="9">
        <v>-8.6345226702708722E-3</v>
      </c>
      <c r="AG1296" s="12" t="s">
        <v>957</v>
      </c>
      <c r="AH1296" s="20">
        <v>42957.996527777781</v>
      </c>
      <c r="AI1296" s="12">
        <v>701.7</v>
      </c>
      <c r="AJ1296" s="12">
        <v>-62.3</v>
      </c>
      <c r="AK1296" s="12">
        <v>-8.1500000000000003E-2</v>
      </c>
      <c r="AL1296" s="17">
        <v>16700</v>
      </c>
      <c r="AM1296" s="17">
        <v>0.35209424083769636</v>
      </c>
      <c r="AN1296" s="9"/>
      <c r="AO1296" s="9"/>
      <c r="AP1296" s="17">
        <v>0</v>
      </c>
      <c r="AQ1296" s="17">
        <v>28763</v>
      </c>
      <c r="AR1296" s="17">
        <v>9.152542372881356E-2</v>
      </c>
      <c r="AS1296" s="17">
        <v>2.3E-2</v>
      </c>
      <c r="AT1296" s="17">
        <v>0.47605083088954059</v>
      </c>
      <c r="AU1296" s="12">
        <v>0.4875717017208413</v>
      </c>
      <c r="AV1296" s="12">
        <v>0</v>
      </c>
      <c r="AY1296" s="12">
        <v>37647300</v>
      </c>
      <c r="BA1296" s="12">
        <v>0</v>
      </c>
      <c r="BD1296" s="12">
        <v>0.35209424083769636</v>
      </c>
      <c r="BE1296" s="12">
        <v>9.152542372881356E-2</v>
      </c>
      <c r="BF1296" s="12">
        <v>0.47605083088954059</v>
      </c>
      <c r="BG1296" s="12">
        <v>0.4875717017208413</v>
      </c>
      <c r="BH1296" s="12">
        <v>4.0000000000000001E-3</v>
      </c>
      <c r="BI1296" s="12">
        <v>2.3E-2</v>
      </c>
      <c r="BJ1296" s="12">
        <v>0</v>
      </c>
      <c r="BK1296" s="12">
        <v>0.18099999999999999</v>
      </c>
      <c r="BL1296" s="12">
        <v>-42</v>
      </c>
      <c r="BM1296" s="12">
        <v>-12</v>
      </c>
      <c r="BN1296" s="12">
        <v>400</v>
      </c>
      <c r="BO1296" s="12">
        <v>427</v>
      </c>
      <c r="BP1296" s="12">
        <v>-6</v>
      </c>
      <c r="BQ1296" s="12">
        <v>-318</v>
      </c>
      <c r="BR1296" s="12">
        <v>386</v>
      </c>
      <c r="BS1296" s="12">
        <v>78</v>
      </c>
      <c r="BT1296" s="12">
        <v>0.40907671250260691</v>
      </c>
      <c r="BU1296" s="12">
        <v>0.37390154843771695</v>
      </c>
      <c r="BV1296" s="12">
        <v>0.44197053521673835</v>
      </c>
      <c r="BW1296" s="12">
        <v>0.43354756788094062</v>
      </c>
      <c r="BX1296" s="12">
        <v>0.19601102215399163</v>
      </c>
      <c r="BY1296" s="12">
        <v>1601</v>
      </c>
      <c r="BZ1296" s="12">
        <v>0</v>
      </c>
      <c r="CB1296" s="12">
        <v>4.6742913973147684E-2</v>
      </c>
      <c r="CC1296" s="12">
        <v>0</v>
      </c>
      <c r="CD1296" s="12">
        <v>19550</v>
      </c>
      <c r="CE1296" s="12">
        <v>7.5325693438788024</v>
      </c>
      <c r="CH1296" s="22">
        <v>42957</v>
      </c>
      <c r="CI1296">
        <v>762</v>
      </c>
      <c r="CJ1296">
        <v>767</v>
      </c>
      <c r="CK1296">
        <v>748</v>
      </c>
      <c r="CL1296">
        <v>764</v>
      </c>
      <c r="CM1296" s="22">
        <v>42961</v>
      </c>
      <c r="CN1296">
        <v>639</v>
      </c>
      <c r="CO1296">
        <v>666</v>
      </c>
      <c r="CP1296">
        <v>614</v>
      </c>
      <c r="CQ1296">
        <v>614</v>
      </c>
      <c r="CR1296" s="22">
        <v>42962</v>
      </c>
      <c r="CS1296">
        <v>650</v>
      </c>
      <c r="CT1296">
        <v>695</v>
      </c>
      <c r="CU1296">
        <v>644</v>
      </c>
      <c r="CV1296">
        <v>655</v>
      </c>
    </row>
    <row r="1297" spans="1:100">
      <c r="A1297" s="22">
        <v>42957</v>
      </c>
      <c r="B1297">
        <v>7</v>
      </c>
      <c r="C1297">
        <v>7</v>
      </c>
      <c r="D1297">
        <v>6</v>
      </c>
      <c r="E1297">
        <v>7</v>
      </c>
      <c r="F1297" s="23">
        <f t="shared" si="128"/>
        <v>0</v>
      </c>
      <c r="G1297" s="22">
        <v>42961</v>
      </c>
      <c r="H1297">
        <v>7</v>
      </c>
      <c r="I1297">
        <v>7</v>
      </c>
      <c r="J1297">
        <v>6</v>
      </c>
      <c r="K1297">
        <v>6</v>
      </c>
      <c r="L1297" s="22">
        <v>42962</v>
      </c>
      <c r="M1297">
        <v>7</v>
      </c>
      <c r="N1297" s="4">
        <v>42961</v>
      </c>
      <c r="O1297" s="3" t="s">
        <v>11</v>
      </c>
      <c r="P1297" s="3">
        <v>8107</v>
      </c>
      <c r="Q1297" s="3" t="s">
        <v>137</v>
      </c>
      <c r="R1297" s="3" t="s">
        <v>13</v>
      </c>
      <c r="S1297" s="3">
        <v>0.05</v>
      </c>
      <c r="T1297" s="3">
        <v>1</v>
      </c>
      <c r="U1297" s="3">
        <v>0</v>
      </c>
      <c r="V1297" s="3">
        <v>72000</v>
      </c>
      <c r="W1297">
        <v>7</v>
      </c>
      <c r="X1297" s="4">
        <v>42962</v>
      </c>
      <c r="Y1297">
        <v>6</v>
      </c>
      <c r="Z1297" s="10">
        <f t="shared" si="127"/>
        <v>-72000</v>
      </c>
      <c r="AA1297" s="10">
        <f t="shared" si="126"/>
        <v>72000</v>
      </c>
      <c r="AB1297" t="str">
        <f t="shared" si="129"/>
        <v/>
      </c>
      <c r="AC1297">
        <f t="shared" si="124"/>
        <v>-935570</v>
      </c>
      <c r="AD1297">
        <f t="shared" si="125"/>
        <v>6.0606060606060552E-2</v>
      </c>
      <c r="AE1297" s="15">
        <v>42962</v>
      </c>
      <c r="AF1297" s="9">
        <v>-8.6345226702708722E-3</v>
      </c>
      <c r="AG1297" s="12" t="s">
        <v>962</v>
      </c>
      <c r="AH1297" s="20">
        <v>42957.914583333331</v>
      </c>
      <c r="AI1297" s="12">
        <v>6.6</v>
      </c>
      <c r="AJ1297" s="12">
        <v>-0.4</v>
      </c>
      <c r="AK1297" s="12">
        <v>-5.7099999999999998E-2</v>
      </c>
      <c r="AL1297" s="17">
        <v>16000</v>
      </c>
      <c r="AM1297" s="17">
        <v>0.2857142857142857</v>
      </c>
      <c r="AN1297" s="9"/>
      <c r="AO1297" s="9"/>
      <c r="AP1297" s="17">
        <v>0</v>
      </c>
      <c r="AQ1297" s="17">
        <v>6231</v>
      </c>
      <c r="AR1297" s="17">
        <v>0.5</v>
      </c>
      <c r="AS1297" s="17">
        <v>0.19700000000000001</v>
      </c>
      <c r="AT1297" s="17">
        <v>0.5</v>
      </c>
      <c r="AU1297" s="12">
        <v>0.33333333333333331</v>
      </c>
      <c r="AV1297" s="12">
        <v>0</v>
      </c>
      <c r="AY1297" s="12">
        <v>890093101</v>
      </c>
      <c r="BA1297" s="12">
        <v>1</v>
      </c>
      <c r="BD1297" s="12">
        <v>0.2857142857142857</v>
      </c>
      <c r="BE1297" s="12">
        <v>0.5</v>
      </c>
      <c r="BF1297" s="12">
        <v>0.5</v>
      </c>
      <c r="BG1297" s="12">
        <v>0.33333333333333331</v>
      </c>
      <c r="BH1297" s="12">
        <v>1.9E-2</v>
      </c>
      <c r="BI1297" s="12">
        <v>0.19700000000000001</v>
      </c>
      <c r="BJ1297" s="12">
        <v>3.4000000000000002E-2</v>
      </c>
      <c r="BK1297" s="12">
        <v>8.3000000000000004E-2</v>
      </c>
      <c r="BL1297" s="12">
        <v>147</v>
      </c>
      <c r="BM1297" s="12">
        <v>-29</v>
      </c>
      <c r="BN1297" s="12">
        <v>421</v>
      </c>
      <c r="BO1297" s="12">
        <v>771</v>
      </c>
      <c r="BP1297" s="12">
        <v>70</v>
      </c>
      <c r="BQ1297" s="12">
        <v>-20</v>
      </c>
      <c r="BR1297" s="12">
        <v>71</v>
      </c>
      <c r="BS1297" s="12">
        <v>229</v>
      </c>
      <c r="BT1297" s="12">
        <v>0.19119151021959266</v>
      </c>
      <c r="BU1297" s="12">
        <v>0.61374715487820186</v>
      </c>
      <c r="BV1297" s="12">
        <v>0.71406654590065333</v>
      </c>
      <c r="BW1297" s="12">
        <v>0.70218259604522482</v>
      </c>
      <c r="BX1297" s="12">
        <v>0.46441715140426898</v>
      </c>
      <c r="BY1297" s="12">
        <v>1601</v>
      </c>
      <c r="BZ1297" s="12">
        <v>1</v>
      </c>
      <c r="CB1297" s="12">
        <v>4.6742913973147684E-2</v>
      </c>
      <c r="CC1297" s="12">
        <v>0</v>
      </c>
      <c r="CD1297" s="12">
        <v>19550</v>
      </c>
      <c r="CE1297" s="12">
        <v>6.1124620060790278</v>
      </c>
      <c r="CH1297" s="22">
        <v>42957</v>
      </c>
      <c r="CI1297">
        <v>7</v>
      </c>
      <c r="CJ1297">
        <v>7</v>
      </c>
      <c r="CK1297">
        <v>6</v>
      </c>
      <c r="CL1297">
        <v>7</v>
      </c>
      <c r="CM1297" s="22">
        <v>42961</v>
      </c>
      <c r="CN1297">
        <v>7</v>
      </c>
      <c r="CO1297">
        <v>7</v>
      </c>
      <c r="CP1297">
        <v>6</v>
      </c>
      <c r="CQ1297">
        <v>6</v>
      </c>
      <c r="CR1297" s="22">
        <v>42962</v>
      </c>
      <c r="CS1297">
        <v>7</v>
      </c>
      <c r="CT1297">
        <v>7</v>
      </c>
      <c r="CU1297">
        <v>6</v>
      </c>
      <c r="CV1297">
        <v>6</v>
      </c>
    </row>
    <row r="1298" spans="1:100">
      <c r="A1298" s="22">
        <v>42957</v>
      </c>
      <c r="B1298">
        <v>582</v>
      </c>
      <c r="C1298">
        <v>616</v>
      </c>
      <c r="D1298">
        <v>563</v>
      </c>
      <c r="E1298">
        <v>583</v>
      </c>
      <c r="F1298" s="23">
        <f t="shared" si="128"/>
        <v>1.7182130584192379E-3</v>
      </c>
      <c r="G1298" s="22">
        <v>42961</v>
      </c>
      <c r="H1298">
        <v>543</v>
      </c>
      <c r="I1298">
        <v>574</v>
      </c>
      <c r="J1298">
        <v>532</v>
      </c>
      <c r="K1298">
        <v>559</v>
      </c>
      <c r="L1298" s="22">
        <v>42962</v>
      </c>
      <c r="M1298">
        <v>566</v>
      </c>
      <c r="N1298" s="4">
        <v>42961</v>
      </c>
      <c r="O1298" s="3" t="s">
        <v>11</v>
      </c>
      <c r="P1298" s="3">
        <v>4563</v>
      </c>
      <c r="Q1298" s="3" t="s">
        <v>92</v>
      </c>
      <c r="R1298" s="3" t="s">
        <v>13</v>
      </c>
      <c r="S1298" s="3">
        <v>0.05</v>
      </c>
      <c r="T1298" s="3">
        <v>2</v>
      </c>
      <c r="U1298" s="3">
        <v>0</v>
      </c>
      <c r="V1298" s="3">
        <v>900</v>
      </c>
      <c r="W1298">
        <v>543</v>
      </c>
      <c r="X1298" s="4">
        <v>42962</v>
      </c>
      <c r="Y1298">
        <v>559</v>
      </c>
      <c r="Z1298" s="10">
        <f t="shared" si="127"/>
        <v>14400</v>
      </c>
      <c r="AA1298" s="10">
        <f t="shared" si="126"/>
        <v>14400</v>
      </c>
      <c r="AB1298" t="str">
        <f t="shared" si="129"/>
        <v/>
      </c>
      <c r="AC1298">
        <f t="shared" si="124"/>
        <v>-935570</v>
      </c>
      <c r="AD1298">
        <f t="shared" si="125"/>
        <v>3.7234042553191515E-2</v>
      </c>
      <c r="AE1298" s="15">
        <v>42962</v>
      </c>
      <c r="AF1298" s="9">
        <v>-8.6345226702708722E-3</v>
      </c>
      <c r="AG1298" s="12" t="s">
        <v>957</v>
      </c>
      <c r="AH1298" s="20">
        <v>42957.990277777775</v>
      </c>
      <c r="AI1298" s="12">
        <v>564</v>
      </c>
      <c r="AJ1298" s="12">
        <v>-19</v>
      </c>
      <c r="AK1298" s="12">
        <v>-3.2599999999999997E-2</v>
      </c>
      <c r="AL1298" s="17">
        <v>15800</v>
      </c>
      <c r="AM1298" s="17">
        <v>1.0960548885077186</v>
      </c>
      <c r="AN1298" s="17">
        <v>1</v>
      </c>
      <c r="AO1298" s="9"/>
      <c r="AP1298" s="17">
        <v>148.63</v>
      </c>
      <c r="AQ1298" s="17">
        <v>45842</v>
      </c>
      <c r="AR1298" s="17">
        <v>0.55886970172684458</v>
      </c>
      <c r="AS1298" s="17">
        <v>0.45600000000000002</v>
      </c>
      <c r="AT1298" s="17">
        <v>0.56162246489859591</v>
      </c>
      <c r="AU1298" s="12">
        <v>0.53120665742024964</v>
      </c>
      <c r="AV1298" s="12">
        <v>0</v>
      </c>
      <c r="AY1298" s="12">
        <v>78631061</v>
      </c>
      <c r="BA1298" s="12">
        <v>0</v>
      </c>
      <c r="BD1298" s="12">
        <v>1.0960548885077186</v>
      </c>
      <c r="BE1298" s="12">
        <v>0.55886970172684458</v>
      </c>
      <c r="BF1298" s="12">
        <v>0.56162246489859591</v>
      </c>
      <c r="BG1298" s="12">
        <v>0.53120665742024964</v>
      </c>
      <c r="BH1298" s="12">
        <v>0.04</v>
      </c>
      <c r="BI1298" s="12">
        <v>0.45600000000000002</v>
      </c>
      <c r="BJ1298" s="12">
        <v>4.1000000000000002E-2</v>
      </c>
      <c r="BK1298" s="12">
        <v>0.16800000000000001</v>
      </c>
      <c r="BL1298" s="12">
        <v>-1456</v>
      </c>
      <c r="BM1298" s="12">
        <v>-27</v>
      </c>
      <c r="BN1298" s="12">
        <v>3389</v>
      </c>
      <c r="BO1298" s="12">
        <v>2295</v>
      </c>
      <c r="BP1298" s="12">
        <v>-1633</v>
      </c>
      <c r="BQ1298" s="12">
        <v>7</v>
      </c>
      <c r="BR1298" s="12">
        <v>389</v>
      </c>
      <c r="BS1298" s="12">
        <v>354</v>
      </c>
      <c r="BT1298" s="12">
        <v>0.40907671250260691</v>
      </c>
      <c r="BU1298" s="12">
        <v>0.37390154843771695</v>
      </c>
      <c r="BV1298" s="12">
        <v>0.44197053521673835</v>
      </c>
      <c r="BW1298" s="12">
        <v>0.43354756788094062</v>
      </c>
      <c r="BX1298" s="12">
        <v>0.19601102215399163</v>
      </c>
      <c r="BY1298" s="12">
        <v>1601</v>
      </c>
      <c r="BZ1298" s="12">
        <v>0</v>
      </c>
      <c r="CB1298" s="12">
        <v>4.6742913973147684E-2</v>
      </c>
      <c r="CC1298" s="12">
        <v>0</v>
      </c>
      <c r="CD1298" s="12">
        <v>19550</v>
      </c>
      <c r="CE1298" s="12">
        <v>23.44857851903215</v>
      </c>
      <c r="CH1298" s="22">
        <v>42957</v>
      </c>
      <c r="CI1298">
        <v>582</v>
      </c>
      <c r="CJ1298">
        <v>616</v>
      </c>
      <c r="CK1298">
        <v>563</v>
      </c>
      <c r="CL1298">
        <v>583</v>
      </c>
      <c r="CM1298" s="22">
        <v>42961</v>
      </c>
      <c r="CN1298">
        <v>543</v>
      </c>
      <c r="CO1298">
        <v>574</v>
      </c>
      <c r="CP1298">
        <v>532</v>
      </c>
      <c r="CQ1298">
        <v>559</v>
      </c>
      <c r="CR1298" s="22">
        <v>42962</v>
      </c>
      <c r="CS1298">
        <v>566</v>
      </c>
      <c r="CT1298">
        <v>581</v>
      </c>
      <c r="CU1298">
        <v>555</v>
      </c>
      <c r="CV1298">
        <v>563</v>
      </c>
    </row>
    <row r="1299" spans="1:100">
      <c r="A1299" s="22">
        <v>42957</v>
      </c>
      <c r="B1299">
        <v>859</v>
      </c>
      <c r="C1299">
        <v>908</v>
      </c>
      <c r="D1299">
        <v>739</v>
      </c>
      <c r="E1299">
        <v>739</v>
      </c>
      <c r="F1299" s="23">
        <f t="shared" si="128"/>
        <v>-0.13969732246798605</v>
      </c>
      <c r="G1299" s="22">
        <v>42961</v>
      </c>
      <c r="H1299">
        <v>644</v>
      </c>
      <c r="I1299">
        <v>664</v>
      </c>
      <c r="J1299">
        <v>636</v>
      </c>
      <c r="K1299">
        <v>653</v>
      </c>
      <c r="L1299" s="22">
        <v>42962</v>
      </c>
      <c r="M1299">
        <v>653</v>
      </c>
      <c r="N1299" s="4">
        <v>42961</v>
      </c>
      <c r="O1299" s="3" t="s">
        <v>11</v>
      </c>
      <c r="P1299" s="3">
        <v>6177</v>
      </c>
      <c r="Q1299" s="3" t="s">
        <v>564</v>
      </c>
      <c r="R1299" s="3" t="s">
        <v>13</v>
      </c>
      <c r="S1299" s="3">
        <v>0.05</v>
      </c>
      <c r="T1299" s="3">
        <v>2</v>
      </c>
      <c r="U1299" s="3">
        <v>0</v>
      </c>
      <c r="V1299" s="3">
        <v>700</v>
      </c>
      <c r="W1299">
        <v>644</v>
      </c>
      <c r="X1299" s="4">
        <v>42962</v>
      </c>
      <c r="Y1299">
        <v>653</v>
      </c>
      <c r="Z1299" s="10">
        <f t="shared" si="127"/>
        <v>6300</v>
      </c>
      <c r="AA1299" s="10">
        <f t="shared" si="126"/>
        <v>6300</v>
      </c>
      <c r="AB1299" t="str">
        <f t="shared" si="129"/>
        <v/>
      </c>
      <c r="AC1299">
        <f t="shared" si="124"/>
        <v>-935570</v>
      </c>
      <c r="AD1299">
        <f t="shared" si="125"/>
        <v>3.0120481927710885E-2</v>
      </c>
      <c r="AE1299" s="15">
        <v>42962</v>
      </c>
      <c r="AF1299" s="9">
        <v>-8.6345226702708722E-3</v>
      </c>
      <c r="AG1299" s="12" t="s">
        <v>957</v>
      </c>
      <c r="AH1299" s="20">
        <v>42957.997916666667</v>
      </c>
      <c r="AI1299" s="12">
        <v>664</v>
      </c>
      <c r="AJ1299" s="12">
        <v>-75</v>
      </c>
      <c r="AK1299" s="12">
        <v>-0.10150000000000001</v>
      </c>
      <c r="AL1299" s="17">
        <v>15800</v>
      </c>
      <c r="AM1299" s="17">
        <v>0.39918809201623817</v>
      </c>
      <c r="AN1299" s="9"/>
      <c r="AO1299" s="9"/>
      <c r="AP1299" s="17">
        <v>0</v>
      </c>
      <c r="AQ1299" s="17">
        <v>5024</v>
      </c>
      <c r="AR1299" s="17">
        <v>0.47266881028938906</v>
      </c>
      <c r="AS1299" s="17">
        <v>0.20300000000000001</v>
      </c>
      <c r="AT1299" s="17">
        <v>0.19393139841688653</v>
      </c>
      <c r="AU1299" s="12">
        <v>3.5396099205393688E-2</v>
      </c>
      <c r="AV1299" s="12">
        <v>0</v>
      </c>
      <c r="AY1299" s="12">
        <v>6798000</v>
      </c>
      <c r="BA1299" s="12">
        <v>0.41634241245136189</v>
      </c>
      <c r="BD1299" s="12">
        <v>0.39918809201623817</v>
      </c>
      <c r="BE1299" s="12">
        <v>0.47266881028938906</v>
      </c>
      <c r="BF1299" s="12">
        <v>0.19393139841688653</v>
      </c>
      <c r="BG1299" s="12">
        <v>3.5396099205393688E-2</v>
      </c>
      <c r="BH1299" s="12">
        <v>0.16500000000000001</v>
      </c>
      <c r="BI1299" s="12">
        <v>0.20300000000000001</v>
      </c>
      <c r="BJ1299" s="12">
        <v>0</v>
      </c>
      <c r="BK1299" s="12">
        <v>0.71499999999999997</v>
      </c>
      <c r="BL1299" s="12">
        <v>662</v>
      </c>
      <c r="BM1299" s="12">
        <v>-34</v>
      </c>
      <c r="BN1299" s="12">
        <v>637</v>
      </c>
      <c r="BO1299" s="12">
        <v>1960</v>
      </c>
      <c r="BP1299" s="12">
        <v>358</v>
      </c>
      <c r="BQ1299" s="12">
        <v>-145</v>
      </c>
      <c r="BR1299" s="12">
        <v>138</v>
      </c>
      <c r="BS1299" s="12">
        <v>694</v>
      </c>
      <c r="BT1299" s="12">
        <v>0.40907671250260691</v>
      </c>
      <c r="BU1299" s="12">
        <v>0.37390154843771695</v>
      </c>
      <c r="BV1299" s="12">
        <v>0.44197053521673835</v>
      </c>
      <c r="BW1299" s="12">
        <v>0.43354756788094062</v>
      </c>
      <c r="BX1299" s="12">
        <v>0.19601102215399163</v>
      </c>
      <c r="BY1299" s="12">
        <v>1601</v>
      </c>
      <c r="BZ1299" s="12">
        <v>0.41634241245136189</v>
      </c>
      <c r="CB1299" s="12">
        <v>4.6742913973147684E-2</v>
      </c>
      <c r="CC1299" s="12">
        <v>0</v>
      </c>
      <c r="CD1299" s="12">
        <v>19550</v>
      </c>
      <c r="CE1299" s="12">
        <v>8.5400771600495222</v>
      </c>
      <c r="CH1299" s="22">
        <v>42957</v>
      </c>
      <c r="CI1299">
        <v>859</v>
      </c>
      <c r="CJ1299">
        <v>908</v>
      </c>
      <c r="CK1299">
        <v>739</v>
      </c>
      <c r="CL1299">
        <v>739</v>
      </c>
      <c r="CM1299" s="22">
        <v>42961</v>
      </c>
      <c r="CN1299">
        <v>644</v>
      </c>
      <c r="CO1299">
        <v>664</v>
      </c>
      <c r="CP1299">
        <v>636</v>
      </c>
      <c r="CQ1299">
        <v>653</v>
      </c>
      <c r="CR1299" s="22">
        <v>42962</v>
      </c>
      <c r="CS1299">
        <v>653</v>
      </c>
      <c r="CT1299">
        <v>654</v>
      </c>
      <c r="CU1299">
        <v>627</v>
      </c>
      <c r="CV1299">
        <v>638</v>
      </c>
    </row>
    <row r="1300" spans="1:100">
      <c r="A1300" s="22">
        <v>42957</v>
      </c>
      <c r="B1300">
        <v>52</v>
      </c>
      <c r="C1300">
        <v>53</v>
      </c>
      <c r="D1300">
        <v>51</v>
      </c>
      <c r="E1300">
        <v>51</v>
      </c>
      <c r="F1300" s="23">
        <f t="shared" si="128"/>
        <v>-1.9230769230769273E-2</v>
      </c>
      <c r="G1300" s="22">
        <v>42961</v>
      </c>
      <c r="H1300">
        <v>50</v>
      </c>
      <c r="I1300">
        <v>51</v>
      </c>
      <c r="J1300">
        <v>48</v>
      </c>
      <c r="K1300">
        <v>51</v>
      </c>
      <c r="L1300" s="22">
        <v>42962</v>
      </c>
      <c r="M1300">
        <v>50</v>
      </c>
      <c r="N1300" s="4">
        <v>42961</v>
      </c>
      <c r="O1300" s="3" t="s">
        <v>11</v>
      </c>
      <c r="P1300" s="3">
        <v>3777</v>
      </c>
      <c r="Q1300" s="3" t="s">
        <v>53</v>
      </c>
      <c r="R1300" s="3" t="s">
        <v>13</v>
      </c>
      <c r="S1300" s="3">
        <v>0.05</v>
      </c>
      <c r="T1300" s="3">
        <v>2</v>
      </c>
      <c r="U1300" s="3">
        <v>0</v>
      </c>
      <c r="V1300" s="3">
        <v>9900</v>
      </c>
      <c r="W1300">
        <v>50</v>
      </c>
      <c r="X1300" s="4">
        <v>42962</v>
      </c>
      <c r="Y1300">
        <v>51</v>
      </c>
      <c r="Z1300" s="10">
        <f t="shared" si="127"/>
        <v>9900</v>
      </c>
      <c r="AA1300" s="10">
        <f t="shared" si="126"/>
        <v>9900</v>
      </c>
      <c r="AB1300" t="str">
        <f t="shared" si="129"/>
        <v/>
      </c>
      <c r="AC1300">
        <f t="shared" si="124"/>
        <v>-935570</v>
      </c>
      <c r="AD1300">
        <f t="shared" si="125"/>
        <v>2.0408163265306145E-2</v>
      </c>
      <c r="AE1300" s="15">
        <v>42962</v>
      </c>
      <c r="AF1300" s="9">
        <v>-8.6345226702708722E-3</v>
      </c>
      <c r="AG1300" s="12" t="s">
        <v>960</v>
      </c>
      <c r="AH1300" s="20">
        <v>42957.947222222225</v>
      </c>
      <c r="AI1300" s="12">
        <v>49</v>
      </c>
      <c r="AJ1300" s="12">
        <v>-2</v>
      </c>
      <c r="AK1300" s="12">
        <v>-3.9199999999999999E-2</v>
      </c>
      <c r="AL1300" s="17">
        <v>15700</v>
      </c>
      <c r="AM1300" s="17">
        <v>0.29411764705882354</v>
      </c>
      <c r="AN1300" s="9"/>
      <c r="AO1300" s="9"/>
      <c r="AP1300" s="17">
        <v>0</v>
      </c>
      <c r="AQ1300" s="17">
        <v>5706</v>
      </c>
      <c r="AR1300" s="17">
        <v>0.16666666666666666</v>
      </c>
      <c r="AS1300" s="17">
        <v>2.8000000000000001E-2</v>
      </c>
      <c r="AT1300" s="17">
        <v>0.28813559322033899</v>
      </c>
      <c r="AU1300" s="12">
        <v>0.1440677966101695</v>
      </c>
      <c r="AV1300" s="12">
        <v>0</v>
      </c>
      <c r="AY1300" s="12">
        <v>111890380</v>
      </c>
      <c r="BA1300" s="12">
        <v>0</v>
      </c>
      <c r="BD1300" s="12">
        <v>0.29411764705882354</v>
      </c>
      <c r="BE1300" s="12">
        <v>0.16666666666666666</v>
      </c>
      <c r="BF1300" s="12">
        <v>0.28813559322033899</v>
      </c>
      <c r="BG1300" s="12">
        <v>0.1440677966101695</v>
      </c>
      <c r="BH1300" s="12">
        <v>3.0000000000000001E-3</v>
      </c>
      <c r="BI1300" s="12">
        <v>2.8000000000000001E-2</v>
      </c>
      <c r="BJ1300" s="12">
        <v>0</v>
      </c>
      <c r="BK1300" s="12">
        <v>0.50900000000000001</v>
      </c>
      <c r="BL1300" s="12">
        <v>-158</v>
      </c>
      <c r="BM1300" s="12">
        <v>-33</v>
      </c>
      <c r="BN1300" s="12">
        <v>309</v>
      </c>
      <c r="BO1300" s="12">
        <v>146</v>
      </c>
      <c r="BP1300" s="12">
        <v>-121</v>
      </c>
      <c r="BQ1300" s="12">
        <v>0</v>
      </c>
      <c r="BR1300" s="12">
        <v>2</v>
      </c>
      <c r="BS1300" s="12">
        <v>28</v>
      </c>
      <c r="BT1300" s="12">
        <v>0.33640914599280108</v>
      </c>
      <c r="BU1300" s="12">
        <v>0.53912769256518533</v>
      </c>
      <c r="BV1300" s="12">
        <v>0.56552291971214619</v>
      </c>
      <c r="BW1300" s="12">
        <v>0.47730821303058535</v>
      </c>
      <c r="BX1300" s="12">
        <v>0.62284306810423085</v>
      </c>
      <c r="BY1300" s="12">
        <v>1601</v>
      </c>
      <c r="BZ1300" s="12">
        <v>0</v>
      </c>
      <c r="CB1300" s="12">
        <v>4.6742913973147684E-2</v>
      </c>
      <c r="CC1300" s="12">
        <v>0</v>
      </c>
      <c r="CD1300" s="12">
        <v>19550</v>
      </c>
      <c r="CE1300" s="12">
        <v>6.2922403003754699</v>
      </c>
      <c r="CH1300" s="22">
        <v>42957</v>
      </c>
      <c r="CI1300">
        <v>52</v>
      </c>
      <c r="CJ1300">
        <v>53</v>
      </c>
      <c r="CK1300">
        <v>51</v>
      </c>
      <c r="CL1300">
        <v>51</v>
      </c>
      <c r="CM1300" s="22">
        <v>42961</v>
      </c>
      <c r="CN1300">
        <v>50</v>
      </c>
      <c r="CO1300">
        <v>51</v>
      </c>
      <c r="CP1300">
        <v>48</v>
      </c>
      <c r="CQ1300">
        <v>51</v>
      </c>
      <c r="CR1300" s="22">
        <v>42962</v>
      </c>
      <c r="CS1300">
        <v>50</v>
      </c>
      <c r="CT1300">
        <v>51</v>
      </c>
      <c r="CU1300">
        <v>49</v>
      </c>
      <c r="CV1300">
        <v>51</v>
      </c>
    </row>
    <row r="1301" spans="1:100">
      <c r="A1301" s="22">
        <v>42957</v>
      </c>
      <c r="B1301">
        <v>709</v>
      </c>
      <c r="C1301">
        <v>709</v>
      </c>
      <c r="D1301">
        <v>709</v>
      </c>
      <c r="E1301">
        <v>709</v>
      </c>
      <c r="F1301" s="23">
        <f t="shared" si="128"/>
        <v>0</v>
      </c>
      <c r="G1301" s="22">
        <v>42961</v>
      </c>
      <c r="H1301">
        <v>844</v>
      </c>
      <c r="I1301">
        <v>850</v>
      </c>
      <c r="J1301">
        <v>740</v>
      </c>
      <c r="K1301">
        <v>756</v>
      </c>
      <c r="L1301" s="22">
        <v>42962</v>
      </c>
      <c r="M1301">
        <v>771</v>
      </c>
      <c r="N1301" s="4">
        <v>42961</v>
      </c>
      <c r="O1301" s="3" t="s">
        <v>15</v>
      </c>
      <c r="P1301" s="3">
        <v>4336</v>
      </c>
      <c r="Q1301" s="3" t="s">
        <v>579</v>
      </c>
      <c r="R1301" s="3" t="s">
        <v>17</v>
      </c>
      <c r="S1301" s="3">
        <v>0.05</v>
      </c>
      <c r="T1301" s="3">
        <v>2</v>
      </c>
      <c r="U1301" s="3">
        <v>0</v>
      </c>
      <c r="V1301" s="3">
        <v>800</v>
      </c>
      <c r="W1301">
        <v>844</v>
      </c>
      <c r="X1301" s="4">
        <v>42962</v>
      </c>
      <c r="Y1301">
        <v>756</v>
      </c>
      <c r="Z1301" s="10">
        <f t="shared" si="127"/>
        <v>-70400</v>
      </c>
      <c r="AA1301" s="10">
        <f t="shared" si="126"/>
        <v>70400</v>
      </c>
      <c r="AB1301" t="str">
        <f t="shared" si="129"/>
        <v/>
      </c>
      <c r="AC1301">
        <f t="shared" si="124"/>
        <v>-935570</v>
      </c>
      <c r="AD1301">
        <f t="shared" si="125"/>
        <v>0.1076115485564304</v>
      </c>
      <c r="AE1301" s="15">
        <v>42962</v>
      </c>
      <c r="AF1301" s="9">
        <v>-8.6345226702708722E-3</v>
      </c>
      <c r="AG1301" s="12" t="s">
        <v>960</v>
      </c>
      <c r="AH1301" s="20">
        <v>42957.961111111108</v>
      </c>
      <c r="AI1301" s="12">
        <v>762</v>
      </c>
      <c r="AJ1301" s="12">
        <v>53</v>
      </c>
      <c r="AK1301" s="12">
        <v>7.4800000000000005E-2</v>
      </c>
      <c r="AL1301" s="17">
        <v>14600</v>
      </c>
      <c r="AM1301" s="17">
        <v>0.32863187588152326</v>
      </c>
      <c r="AN1301" s="9"/>
      <c r="AO1301" s="9"/>
      <c r="AP1301" s="17">
        <v>0</v>
      </c>
      <c r="AQ1301" s="17">
        <v>1659</v>
      </c>
      <c r="AR1301" s="17">
        <v>1</v>
      </c>
      <c r="AS1301" s="17">
        <v>0.107</v>
      </c>
      <c r="AT1301" s="17">
        <v>1</v>
      </c>
      <c r="AU1301" s="12">
        <v>1</v>
      </c>
      <c r="AV1301" s="12">
        <v>1.1299999999999999</v>
      </c>
      <c r="AY1301" s="12">
        <v>2340000</v>
      </c>
      <c r="BA1301" s="12">
        <v>1</v>
      </c>
      <c r="BD1301" s="12">
        <v>0.32863187588152326</v>
      </c>
      <c r="BE1301" s="12">
        <v>1</v>
      </c>
      <c r="BF1301" s="12">
        <v>1</v>
      </c>
      <c r="BG1301" s="12">
        <v>1</v>
      </c>
      <c r="BH1301" s="12">
        <v>0</v>
      </c>
      <c r="BI1301" s="12">
        <v>0.107</v>
      </c>
      <c r="BJ1301" s="12" t="s">
        <v>968</v>
      </c>
      <c r="BK1301" s="12">
        <v>0.83099999999999996</v>
      </c>
      <c r="BL1301" s="12">
        <v>234</v>
      </c>
      <c r="BM1301" s="12">
        <v>-15</v>
      </c>
      <c r="BN1301" s="12">
        <v>-65</v>
      </c>
      <c r="BO1301" s="12">
        <v>703</v>
      </c>
      <c r="BP1301" s="12">
        <v>50</v>
      </c>
      <c r="BQ1301" s="12">
        <v>-141</v>
      </c>
      <c r="BR1301" s="12">
        <v>61</v>
      </c>
      <c r="BS1301" s="12">
        <v>550</v>
      </c>
      <c r="BT1301" s="12">
        <v>0.26468175759199769</v>
      </c>
      <c r="BU1301" s="12">
        <v>0.55119199134914343</v>
      </c>
      <c r="BV1301" s="12">
        <v>0.62278676635168917</v>
      </c>
      <c r="BW1301" s="12">
        <v>0.60513674589335653</v>
      </c>
      <c r="BX1301" s="12">
        <v>0.37643193836429117</v>
      </c>
      <c r="BY1301" s="12">
        <v>1601</v>
      </c>
      <c r="BZ1301" s="12">
        <v>1</v>
      </c>
      <c r="CB1301" s="12">
        <v>4.6742913973147684E-2</v>
      </c>
      <c r="CC1301" s="12">
        <v>0</v>
      </c>
      <c r="CD1301" s="12">
        <v>19550</v>
      </c>
      <c r="CE1301" s="12">
        <v>7.030624493593014</v>
      </c>
      <c r="CH1301" s="22">
        <v>42957</v>
      </c>
      <c r="CI1301">
        <v>709</v>
      </c>
      <c r="CJ1301">
        <v>709</v>
      </c>
      <c r="CK1301">
        <v>709</v>
      </c>
      <c r="CL1301">
        <v>709</v>
      </c>
      <c r="CM1301" s="22">
        <v>42961</v>
      </c>
      <c r="CN1301">
        <v>844</v>
      </c>
      <c r="CO1301">
        <v>850</v>
      </c>
      <c r="CP1301">
        <v>740</v>
      </c>
      <c r="CQ1301">
        <v>756</v>
      </c>
      <c r="CR1301" s="22">
        <v>42962</v>
      </c>
      <c r="CS1301">
        <v>771</v>
      </c>
      <c r="CT1301">
        <v>775</v>
      </c>
      <c r="CU1301">
        <v>720</v>
      </c>
      <c r="CV1301">
        <v>733</v>
      </c>
    </row>
    <row r="1302" spans="1:100">
      <c r="A1302" s="22">
        <v>42957</v>
      </c>
      <c r="B1302">
        <v>910</v>
      </c>
      <c r="C1302">
        <v>952</v>
      </c>
      <c r="D1302">
        <v>897</v>
      </c>
      <c r="E1302">
        <v>899</v>
      </c>
      <c r="F1302" s="23">
        <f t="shared" si="128"/>
        <v>-1.2087912087912045E-2</v>
      </c>
      <c r="G1302" s="22">
        <v>42961</v>
      </c>
      <c r="H1302">
        <v>764</v>
      </c>
      <c r="I1302">
        <v>826</v>
      </c>
      <c r="J1302">
        <v>757</v>
      </c>
      <c r="K1302">
        <v>818</v>
      </c>
      <c r="L1302" s="22">
        <v>42962</v>
      </c>
      <c r="M1302">
        <v>833</v>
      </c>
      <c r="N1302" s="4">
        <v>42961</v>
      </c>
      <c r="O1302" s="3" t="s">
        <v>11</v>
      </c>
      <c r="P1302" s="3">
        <v>3664</v>
      </c>
      <c r="Q1302" s="3" t="s">
        <v>373</v>
      </c>
      <c r="R1302" s="3" t="s">
        <v>13</v>
      </c>
      <c r="S1302" s="3">
        <v>0.05</v>
      </c>
      <c r="T1302" s="3">
        <v>1</v>
      </c>
      <c r="U1302" s="3">
        <v>0</v>
      </c>
      <c r="V1302" s="3">
        <v>600</v>
      </c>
      <c r="W1302">
        <v>764</v>
      </c>
      <c r="X1302" s="4">
        <v>42962</v>
      </c>
      <c r="Y1302">
        <v>818</v>
      </c>
      <c r="Z1302" s="10">
        <f t="shared" si="127"/>
        <v>32400</v>
      </c>
      <c r="AA1302" s="10">
        <f t="shared" si="126"/>
        <v>32400</v>
      </c>
      <c r="AB1302" t="str">
        <f t="shared" si="129"/>
        <v/>
      </c>
      <c r="AC1302">
        <f t="shared" ref="AC1302:AC1365" si="130">SUM(AB1302,AC1301)</f>
        <v>-935570</v>
      </c>
      <c r="AD1302">
        <f t="shared" ref="AD1302:AD1365" si="131">ABS(W1302/AI1302-1)</f>
        <v>5.5390702274975223E-2</v>
      </c>
      <c r="AE1302" s="15">
        <v>42962</v>
      </c>
      <c r="AF1302" s="9">
        <v>-8.6345226702708722E-3</v>
      </c>
      <c r="AG1302" s="12" t="s">
        <v>957</v>
      </c>
      <c r="AH1302" s="20">
        <v>42957.99722222222</v>
      </c>
      <c r="AI1302" s="12">
        <v>808.8</v>
      </c>
      <c r="AJ1302" s="12">
        <v>-90.2</v>
      </c>
      <c r="AK1302" s="12">
        <v>-0.1003</v>
      </c>
      <c r="AL1302" s="17">
        <v>14000</v>
      </c>
      <c r="AM1302" s="17">
        <v>0.67964404894327035</v>
      </c>
      <c r="AN1302" s="17">
        <v>-1</v>
      </c>
      <c r="AO1302" s="9"/>
      <c r="AP1302" s="17">
        <v>2.63</v>
      </c>
      <c r="AQ1302" s="17">
        <v>14474</v>
      </c>
      <c r="AR1302" s="17">
        <v>0.18166383701188454</v>
      </c>
      <c r="AS1302" s="17">
        <v>0.155</v>
      </c>
      <c r="AT1302" s="17">
        <v>0.211139896373057</v>
      </c>
      <c r="AU1302" s="12">
        <v>0.52827265685515101</v>
      </c>
      <c r="AV1302" s="12" t="s">
        <v>988</v>
      </c>
      <c r="AY1302" s="12">
        <v>16100008</v>
      </c>
      <c r="BA1302" s="12">
        <v>0</v>
      </c>
      <c r="BD1302" s="12">
        <v>0.67964404894327035</v>
      </c>
      <c r="BE1302" s="12">
        <v>0.18166383701188454</v>
      </c>
      <c r="BF1302" s="12">
        <v>0.211139896373057</v>
      </c>
      <c r="BG1302" s="12">
        <v>0.52827265685515101</v>
      </c>
      <c r="BH1302" s="12">
        <v>9.8000000000000004E-2</v>
      </c>
      <c r="BI1302" s="12">
        <v>0.155</v>
      </c>
      <c r="BJ1302" s="12">
        <v>2.9000000000000001E-2</v>
      </c>
      <c r="BK1302" s="12">
        <v>0.64600000000000002</v>
      </c>
      <c r="BL1302" s="12">
        <v>-749</v>
      </c>
      <c r="BM1302" s="12">
        <v>-1020</v>
      </c>
      <c r="BN1302" s="12">
        <v>924</v>
      </c>
      <c r="BO1302" s="12">
        <v>768</v>
      </c>
      <c r="BP1302" s="12">
        <v>934</v>
      </c>
      <c r="BQ1302" s="12">
        <v>-227</v>
      </c>
      <c r="BR1302" s="12">
        <v>229</v>
      </c>
      <c r="BS1302" s="12">
        <v>1593</v>
      </c>
      <c r="BT1302" s="12">
        <v>0.40907671250260691</v>
      </c>
      <c r="BU1302" s="12">
        <v>0.37390154843771695</v>
      </c>
      <c r="BV1302" s="12">
        <v>0.44197053521673835</v>
      </c>
      <c r="BW1302" s="12">
        <v>0.43354756788094062</v>
      </c>
      <c r="BX1302" s="12">
        <v>0.19601102215399163</v>
      </c>
      <c r="BY1302" s="12">
        <v>1601</v>
      </c>
      <c r="BZ1302" s="12">
        <v>0</v>
      </c>
      <c r="CB1302" s="12">
        <v>4.6742913973147684E-2</v>
      </c>
      <c r="CC1302" s="12">
        <v>0</v>
      </c>
      <c r="CD1302" s="12">
        <v>19550</v>
      </c>
      <c r="CE1302" s="12">
        <v>14.540044493882093</v>
      </c>
      <c r="CH1302" s="22">
        <v>42957</v>
      </c>
      <c r="CI1302">
        <v>910</v>
      </c>
      <c r="CJ1302">
        <v>952</v>
      </c>
      <c r="CK1302">
        <v>897</v>
      </c>
      <c r="CL1302">
        <v>899</v>
      </c>
      <c r="CM1302" s="22">
        <v>42961</v>
      </c>
      <c r="CN1302">
        <v>764</v>
      </c>
      <c r="CO1302">
        <v>826</v>
      </c>
      <c r="CP1302">
        <v>757</v>
      </c>
      <c r="CQ1302">
        <v>818</v>
      </c>
      <c r="CR1302" s="22">
        <v>42962</v>
      </c>
      <c r="CS1302">
        <v>833</v>
      </c>
      <c r="CT1302">
        <v>879</v>
      </c>
      <c r="CU1302">
        <v>833</v>
      </c>
      <c r="CV1302">
        <v>849</v>
      </c>
    </row>
    <row r="1303" spans="1:100">
      <c r="A1303" s="22">
        <v>42957</v>
      </c>
      <c r="B1303">
        <v>345</v>
      </c>
      <c r="C1303">
        <v>356</v>
      </c>
      <c r="D1303">
        <v>343</v>
      </c>
      <c r="E1303">
        <v>350</v>
      </c>
      <c r="F1303" s="23">
        <f t="shared" si="128"/>
        <v>1.449275362318847E-2</v>
      </c>
      <c r="G1303" s="22">
        <v>42961</v>
      </c>
      <c r="H1303">
        <v>286</v>
      </c>
      <c r="I1303">
        <v>315</v>
      </c>
      <c r="J1303">
        <v>281</v>
      </c>
      <c r="K1303">
        <v>288</v>
      </c>
      <c r="L1303" s="22">
        <v>42962</v>
      </c>
      <c r="M1303">
        <v>303</v>
      </c>
      <c r="N1303" s="4">
        <v>42961</v>
      </c>
      <c r="O1303" s="3" t="s">
        <v>11</v>
      </c>
      <c r="P1303" s="3">
        <v>3845</v>
      </c>
      <c r="Q1303" s="3" t="s">
        <v>458</v>
      </c>
      <c r="R1303" s="3" t="s">
        <v>13</v>
      </c>
      <c r="S1303" s="3">
        <v>0.05</v>
      </c>
      <c r="T1303" s="3">
        <v>2</v>
      </c>
      <c r="U1303" s="3">
        <v>0</v>
      </c>
      <c r="V1303" s="3">
        <v>1500</v>
      </c>
      <c r="W1303">
        <v>286</v>
      </c>
      <c r="X1303" s="4">
        <v>42962</v>
      </c>
      <c r="Y1303">
        <v>288</v>
      </c>
      <c r="Z1303" s="10">
        <f t="shared" si="127"/>
        <v>3000</v>
      </c>
      <c r="AA1303" s="10">
        <f t="shared" si="126"/>
        <v>3000</v>
      </c>
      <c r="AB1303" t="str">
        <f t="shared" si="129"/>
        <v/>
      </c>
      <c r="AC1303">
        <f t="shared" si="130"/>
        <v>-935570</v>
      </c>
      <c r="AD1303">
        <f t="shared" si="131"/>
        <v>0.10624999999999996</v>
      </c>
      <c r="AE1303" s="15">
        <v>42962</v>
      </c>
      <c r="AF1303" s="9">
        <v>-8.6345226702708722E-3</v>
      </c>
      <c r="AG1303" s="12" t="s">
        <v>960</v>
      </c>
      <c r="AH1303" s="20">
        <v>42957.984027777777</v>
      </c>
      <c r="AI1303" s="12">
        <v>320</v>
      </c>
      <c r="AJ1303" s="12">
        <v>-30</v>
      </c>
      <c r="AK1303" s="12">
        <v>-8.5699999999999998E-2</v>
      </c>
      <c r="AL1303" s="17">
        <v>13300</v>
      </c>
      <c r="AM1303" s="17">
        <v>0.62285714285714289</v>
      </c>
      <c r="AN1303" s="18">
        <v>42962</v>
      </c>
      <c r="AO1303" s="17">
        <v>41193</v>
      </c>
      <c r="AP1303" s="17" t="s">
        <v>965</v>
      </c>
      <c r="AQ1303" s="17">
        <v>2398</v>
      </c>
      <c r="AR1303" s="17" t="s">
        <v>977</v>
      </c>
      <c r="AS1303" s="17" t="s">
        <v>13</v>
      </c>
      <c r="AT1303" s="17">
        <v>0.1</v>
      </c>
      <c r="AU1303" s="12">
        <v>1</v>
      </c>
      <c r="AV1303" s="12">
        <v>0</v>
      </c>
      <c r="AY1303" s="12">
        <v>13594300</v>
      </c>
      <c r="BA1303" s="12">
        <v>0.68148148148148147</v>
      </c>
      <c r="BD1303" s="12">
        <v>0.62285714285714289</v>
      </c>
      <c r="BE1303" s="12">
        <v>0.78921568627450978</v>
      </c>
      <c r="BF1303" s="12">
        <v>0.73776223776223782</v>
      </c>
      <c r="BG1303" s="12">
        <v>0.76190476190476186</v>
      </c>
      <c r="BH1303" s="12">
        <v>8.0000000000000002E-3</v>
      </c>
      <c r="BI1303" s="12">
        <v>0.20100000000000001</v>
      </c>
      <c r="BJ1303" s="12">
        <v>0</v>
      </c>
      <c r="BK1303" s="12">
        <v>0.45800000000000002</v>
      </c>
      <c r="BL1303" s="12">
        <v>-447</v>
      </c>
      <c r="BM1303" s="12">
        <v>37</v>
      </c>
      <c r="BN1303" s="12">
        <v>394</v>
      </c>
      <c r="BO1303" s="12">
        <v>727</v>
      </c>
      <c r="BP1303" s="12">
        <v>-134</v>
      </c>
      <c r="BQ1303" s="12">
        <v>-167</v>
      </c>
      <c r="BR1303" s="12">
        <v>312</v>
      </c>
      <c r="BS1303" s="12">
        <v>730</v>
      </c>
      <c r="BT1303" s="12">
        <v>0.26468175759199769</v>
      </c>
      <c r="BU1303" s="12">
        <v>0.55119199134914343</v>
      </c>
      <c r="BV1303" s="12">
        <v>0.62278676635168917</v>
      </c>
      <c r="BW1303" s="12">
        <v>0.60513674589335653</v>
      </c>
      <c r="BX1303" s="12">
        <v>0.37643193836429117</v>
      </c>
      <c r="BY1303" s="12">
        <v>1601</v>
      </c>
      <c r="BZ1303" s="12">
        <v>0.68148148148148147</v>
      </c>
      <c r="CB1303" s="12">
        <v>4.6742913973147684E-2</v>
      </c>
      <c r="CC1303" s="12">
        <v>0</v>
      </c>
      <c r="CD1303" s="12">
        <v>19550</v>
      </c>
      <c r="CE1303" s="12">
        <v>13.325167173252281</v>
      </c>
      <c r="CH1303" s="22">
        <v>42957</v>
      </c>
      <c r="CI1303">
        <v>345</v>
      </c>
      <c r="CJ1303">
        <v>356</v>
      </c>
      <c r="CK1303">
        <v>343</v>
      </c>
      <c r="CL1303">
        <v>350</v>
      </c>
      <c r="CM1303" s="22">
        <v>42961</v>
      </c>
      <c r="CN1303">
        <v>286</v>
      </c>
      <c r="CO1303">
        <v>315</v>
      </c>
      <c r="CP1303">
        <v>281</v>
      </c>
      <c r="CQ1303">
        <v>288</v>
      </c>
      <c r="CR1303" s="22">
        <v>42962</v>
      </c>
      <c r="CS1303">
        <v>303</v>
      </c>
      <c r="CT1303">
        <v>355</v>
      </c>
      <c r="CU1303">
        <v>298</v>
      </c>
      <c r="CV1303">
        <v>350</v>
      </c>
    </row>
    <row r="1304" spans="1:100">
      <c r="A1304" s="22">
        <v>42957</v>
      </c>
      <c r="B1304">
        <v>1138</v>
      </c>
      <c r="C1304">
        <v>1138</v>
      </c>
      <c r="D1304">
        <v>1138</v>
      </c>
      <c r="E1304">
        <v>1138</v>
      </c>
      <c r="F1304" s="23">
        <f t="shared" si="128"/>
        <v>0</v>
      </c>
      <c r="G1304" s="22">
        <v>42961</v>
      </c>
      <c r="H1304">
        <v>1222</v>
      </c>
      <c r="I1304">
        <v>1259</v>
      </c>
      <c r="J1304">
        <v>1010</v>
      </c>
      <c r="K1304">
        <v>1099</v>
      </c>
      <c r="L1304" s="22">
        <v>42962</v>
      </c>
      <c r="M1304">
        <v>1159</v>
      </c>
      <c r="N1304" s="4">
        <v>42961</v>
      </c>
      <c r="O1304" s="3" t="s">
        <v>15</v>
      </c>
      <c r="P1304" s="3">
        <v>9941</v>
      </c>
      <c r="Q1304" s="3" t="s">
        <v>580</v>
      </c>
      <c r="R1304" s="3" t="s">
        <v>17</v>
      </c>
      <c r="S1304" s="3">
        <v>0.05</v>
      </c>
      <c r="T1304" s="3">
        <v>0</v>
      </c>
      <c r="U1304" s="3">
        <v>0</v>
      </c>
      <c r="V1304" s="3">
        <v>500</v>
      </c>
      <c r="W1304">
        <v>1222</v>
      </c>
      <c r="X1304" s="4">
        <v>42962</v>
      </c>
      <c r="Y1304">
        <v>1099</v>
      </c>
      <c r="Z1304" s="10">
        <f t="shared" si="127"/>
        <v>-61500</v>
      </c>
      <c r="AA1304" s="10">
        <f t="shared" si="126"/>
        <v>61500</v>
      </c>
      <c r="AB1304" t="str">
        <f t="shared" si="129"/>
        <v/>
      </c>
      <c r="AC1304">
        <f t="shared" si="130"/>
        <v>-935570</v>
      </c>
      <c r="AD1304">
        <f t="shared" si="131"/>
        <v>0.11256354393609291</v>
      </c>
      <c r="AE1304" s="15">
        <v>42962</v>
      </c>
      <c r="AF1304" s="9">
        <v>-8.6345226702708722E-3</v>
      </c>
      <c r="AG1304" s="12" t="s">
        <v>960</v>
      </c>
      <c r="AH1304" s="20">
        <v>42957.986111111109</v>
      </c>
      <c r="AI1304" s="12">
        <v>1377</v>
      </c>
      <c r="AJ1304" s="12">
        <v>239</v>
      </c>
      <c r="AK1304" s="12">
        <v>0.21</v>
      </c>
      <c r="AL1304" s="17">
        <v>12300</v>
      </c>
      <c r="AM1304" s="17">
        <v>0.27680140597539543</v>
      </c>
      <c r="AN1304" s="18">
        <v>42962</v>
      </c>
      <c r="AO1304" s="17">
        <v>41212</v>
      </c>
      <c r="AP1304" s="17" t="s">
        <v>965</v>
      </c>
      <c r="AQ1304" s="17">
        <v>9506</v>
      </c>
      <c r="AR1304" s="17" t="s">
        <v>976</v>
      </c>
      <c r="AS1304" s="17" t="s">
        <v>13</v>
      </c>
      <c r="AT1304" s="17">
        <v>0.1</v>
      </c>
      <c r="AU1304" s="12">
        <v>1</v>
      </c>
      <c r="AV1304" s="12">
        <v>8</v>
      </c>
      <c r="AY1304" s="12">
        <v>1328219</v>
      </c>
      <c r="BA1304" s="12">
        <v>1</v>
      </c>
      <c r="BD1304" s="12">
        <v>0.27680140597539543</v>
      </c>
      <c r="BE1304" s="12">
        <v>1</v>
      </c>
      <c r="BF1304" s="12">
        <v>0.54838709677419351</v>
      </c>
      <c r="BG1304" s="12">
        <v>0.16339323025491015</v>
      </c>
      <c r="BH1304" s="12">
        <v>2E-3</v>
      </c>
      <c r="BI1304" s="12">
        <v>0.11</v>
      </c>
      <c r="BJ1304" s="12">
        <v>0</v>
      </c>
      <c r="BK1304" s="12">
        <v>0.83099999999999996</v>
      </c>
      <c r="BL1304" s="12">
        <v>413</v>
      </c>
      <c r="BM1304" s="12">
        <v>120</v>
      </c>
      <c r="BN1304" s="12">
        <v>-106</v>
      </c>
      <c r="BO1304" s="12">
        <v>3449</v>
      </c>
      <c r="BP1304" s="12">
        <v>526</v>
      </c>
      <c r="BQ1304" s="12">
        <v>244</v>
      </c>
      <c r="BR1304" s="12">
        <v>-807</v>
      </c>
      <c r="BS1304" s="12">
        <v>3022</v>
      </c>
      <c r="BT1304" s="12">
        <v>0.26468175759199769</v>
      </c>
      <c r="BU1304" s="12">
        <v>0.55119199134914343</v>
      </c>
      <c r="BV1304" s="12">
        <v>0.62278676635168917</v>
      </c>
      <c r="BW1304" s="12">
        <v>0.60513674589335653</v>
      </c>
      <c r="BX1304" s="12">
        <v>0.37643193836429117</v>
      </c>
      <c r="BY1304" s="12">
        <v>1601</v>
      </c>
      <c r="BZ1304" s="12">
        <v>1</v>
      </c>
      <c r="CB1304" s="12">
        <v>4.6742913973147684E-2</v>
      </c>
      <c r="CC1304" s="12">
        <v>0</v>
      </c>
      <c r="CD1304" s="12">
        <v>19550</v>
      </c>
      <c r="CE1304" s="12">
        <v>5.9217832703885129</v>
      </c>
      <c r="CH1304" s="22">
        <v>42957</v>
      </c>
      <c r="CI1304">
        <v>1138</v>
      </c>
      <c r="CJ1304">
        <v>1138</v>
      </c>
      <c r="CK1304">
        <v>1138</v>
      </c>
      <c r="CL1304">
        <v>1138</v>
      </c>
      <c r="CM1304" s="22">
        <v>42961</v>
      </c>
      <c r="CN1304">
        <v>1222</v>
      </c>
      <c r="CO1304">
        <v>1259</v>
      </c>
      <c r="CP1304">
        <v>1010</v>
      </c>
      <c r="CQ1304">
        <v>1099</v>
      </c>
      <c r="CR1304" s="22">
        <v>42962</v>
      </c>
      <c r="CS1304">
        <v>1159</v>
      </c>
      <c r="CT1304">
        <v>1159</v>
      </c>
      <c r="CU1304">
        <v>1054</v>
      </c>
      <c r="CV1304">
        <v>1060</v>
      </c>
    </row>
    <row r="1305" spans="1:100">
      <c r="A1305" s="22">
        <v>42957</v>
      </c>
      <c r="B1305">
        <v>118</v>
      </c>
      <c r="C1305">
        <v>118</v>
      </c>
      <c r="D1305">
        <v>111</v>
      </c>
      <c r="E1305">
        <v>115</v>
      </c>
      <c r="F1305" s="23">
        <f t="shared" si="128"/>
        <v>-2.5423728813559365E-2</v>
      </c>
      <c r="G1305" s="22">
        <v>42961</v>
      </c>
      <c r="H1305">
        <v>105</v>
      </c>
      <c r="I1305">
        <v>109</v>
      </c>
      <c r="J1305">
        <v>101</v>
      </c>
      <c r="K1305">
        <v>107</v>
      </c>
      <c r="L1305" s="22">
        <v>42962</v>
      </c>
      <c r="M1305">
        <v>107</v>
      </c>
      <c r="N1305" s="4">
        <v>42961</v>
      </c>
      <c r="O1305" s="3" t="s">
        <v>11</v>
      </c>
      <c r="P1305" s="3">
        <v>6862</v>
      </c>
      <c r="Q1305" s="3" t="s">
        <v>282</v>
      </c>
      <c r="R1305" s="3" t="s">
        <v>13</v>
      </c>
      <c r="S1305" s="3">
        <v>0.05</v>
      </c>
      <c r="T1305" s="3">
        <v>2</v>
      </c>
      <c r="U1305" s="3">
        <v>0</v>
      </c>
      <c r="V1305" s="3">
        <v>5000</v>
      </c>
      <c r="W1305">
        <v>105</v>
      </c>
      <c r="X1305" s="4">
        <v>42962</v>
      </c>
      <c r="Y1305">
        <v>107</v>
      </c>
      <c r="Z1305" s="10">
        <f t="shared" si="127"/>
        <v>10000</v>
      </c>
      <c r="AA1305" s="10">
        <f t="shared" si="126"/>
        <v>10000</v>
      </c>
      <c r="AB1305" t="str">
        <f t="shared" si="129"/>
        <v/>
      </c>
      <c r="AC1305">
        <f t="shared" si="130"/>
        <v>-935570</v>
      </c>
      <c r="AD1305">
        <f t="shared" si="131"/>
        <v>1.8691588785046731E-2</v>
      </c>
      <c r="AE1305" s="15">
        <v>42962</v>
      </c>
      <c r="AF1305" s="9">
        <v>-8.6345226702708722E-3</v>
      </c>
      <c r="AG1305" s="12" t="s">
        <v>960</v>
      </c>
      <c r="AH1305" s="20">
        <v>42957.972222222219</v>
      </c>
      <c r="AI1305" s="12">
        <v>107</v>
      </c>
      <c r="AJ1305" s="12">
        <v>-8</v>
      </c>
      <c r="AK1305" s="12">
        <v>-6.9599999999999995E-2</v>
      </c>
      <c r="AL1305" s="17">
        <v>11000</v>
      </c>
      <c r="AM1305" s="17">
        <v>0.33043478260869563</v>
      </c>
      <c r="AN1305" s="9"/>
      <c r="AO1305" s="9"/>
      <c r="AP1305" s="17">
        <v>0</v>
      </c>
      <c r="AQ1305" s="17">
        <v>4209</v>
      </c>
      <c r="AR1305" s="17">
        <v>0.68181818181818177</v>
      </c>
      <c r="AS1305" s="17">
        <v>0.317</v>
      </c>
      <c r="AT1305" s="17">
        <v>0.72549019607843135</v>
      </c>
      <c r="AU1305" s="12">
        <v>0.44</v>
      </c>
      <c r="AV1305" s="12">
        <v>0</v>
      </c>
      <c r="AY1305" s="12">
        <v>36603832</v>
      </c>
      <c r="BA1305" s="12">
        <v>0.17647058823529413</v>
      </c>
      <c r="BD1305" s="12">
        <v>0.33043478260869563</v>
      </c>
      <c r="BE1305" s="12">
        <v>0.68181818181818177</v>
      </c>
      <c r="BF1305" s="12">
        <v>0.72549019607843135</v>
      </c>
      <c r="BG1305" s="12">
        <v>0.44</v>
      </c>
      <c r="BH1305" s="12">
        <v>1E-3</v>
      </c>
      <c r="BI1305" s="12">
        <v>0.317</v>
      </c>
      <c r="BJ1305" s="12">
        <v>0</v>
      </c>
      <c r="BK1305" s="12">
        <v>0.438</v>
      </c>
      <c r="BL1305" s="12">
        <v>89</v>
      </c>
      <c r="BM1305" s="12">
        <v>-12</v>
      </c>
      <c r="BN1305" s="12">
        <v>-52</v>
      </c>
      <c r="BO1305" s="12">
        <v>268</v>
      </c>
      <c r="BP1305" s="12">
        <v>-81</v>
      </c>
      <c r="BQ1305" s="12">
        <v>84</v>
      </c>
      <c r="BR1305" s="12">
        <v>-61</v>
      </c>
      <c r="BS1305" s="12">
        <v>244</v>
      </c>
      <c r="BT1305" s="12">
        <v>0.26468175759199769</v>
      </c>
      <c r="BU1305" s="12">
        <v>0.55119199134914343</v>
      </c>
      <c r="BV1305" s="12">
        <v>0.62278676635168917</v>
      </c>
      <c r="BW1305" s="12">
        <v>0.60513674589335653</v>
      </c>
      <c r="BX1305" s="12">
        <v>0.37643193836429117</v>
      </c>
      <c r="BY1305" s="12">
        <v>1601</v>
      </c>
      <c r="BZ1305" s="12">
        <v>0.17647058823529413</v>
      </c>
      <c r="CB1305" s="12">
        <v>4.6742913973147684E-2</v>
      </c>
      <c r="CC1305" s="12">
        <v>0</v>
      </c>
      <c r="CD1305" s="12">
        <v>19550</v>
      </c>
      <c r="CE1305" s="12">
        <v>7.0691951896392231</v>
      </c>
      <c r="CH1305" s="22">
        <v>42957</v>
      </c>
      <c r="CI1305">
        <v>118</v>
      </c>
      <c r="CJ1305">
        <v>118</v>
      </c>
      <c r="CK1305">
        <v>111</v>
      </c>
      <c r="CL1305">
        <v>115</v>
      </c>
      <c r="CM1305" s="22">
        <v>42961</v>
      </c>
      <c r="CN1305">
        <v>105</v>
      </c>
      <c r="CO1305">
        <v>109</v>
      </c>
      <c r="CP1305">
        <v>101</v>
      </c>
      <c r="CQ1305">
        <v>107</v>
      </c>
      <c r="CR1305" s="22">
        <v>42962</v>
      </c>
      <c r="CS1305">
        <v>107</v>
      </c>
      <c r="CT1305">
        <v>108</v>
      </c>
      <c r="CU1305">
        <v>105</v>
      </c>
      <c r="CV1305">
        <v>106</v>
      </c>
    </row>
    <row r="1306" spans="1:100">
      <c r="A1306" s="22">
        <v>42957</v>
      </c>
      <c r="B1306">
        <v>234</v>
      </c>
      <c r="C1306">
        <v>253</v>
      </c>
      <c r="D1306">
        <v>232</v>
      </c>
      <c r="E1306">
        <v>244</v>
      </c>
      <c r="F1306" s="23">
        <f t="shared" si="128"/>
        <v>4.2735042735042805E-2</v>
      </c>
      <c r="G1306" s="22">
        <v>42961</v>
      </c>
      <c r="H1306">
        <v>284</v>
      </c>
      <c r="I1306">
        <v>294</v>
      </c>
      <c r="J1306">
        <v>264</v>
      </c>
      <c r="K1306">
        <v>280</v>
      </c>
      <c r="L1306" s="22">
        <v>42962</v>
      </c>
      <c r="M1306">
        <v>287</v>
      </c>
      <c r="N1306" s="4">
        <v>42961</v>
      </c>
      <c r="O1306" s="3" t="s">
        <v>15</v>
      </c>
      <c r="P1306" s="3">
        <v>5363</v>
      </c>
      <c r="Q1306" s="3" t="s">
        <v>549</v>
      </c>
      <c r="R1306" s="3" t="s">
        <v>17</v>
      </c>
      <c r="S1306" s="3">
        <v>0.05</v>
      </c>
      <c r="T1306" s="3">
        <v>1</v>
      </c>
      <c r="U1306" s="3">
        <v>0</v>
      </c>
      <c r="V1306" s="3">
        <v>2100</v>
      </c>
      <c r="W1306">
        <v>284</v>
      </c>
      <c r="X1306" s="4">
        <v>42962</v>
      </c>
      <c r="Y1306">
        <v>280</v>
      </c>
      <c r="Z1306" s="10">
        <f t="shared" si="127"/>
        <v>-8400</v>
      </c>
      <c r="AA1306" s="10">
        <f t="shared" si="126"/>
        <v>8400</v>
      </c>
      <c r="AB1306" t="str">
        <f t="shared" si="129"/>
        <v/>
      </c>
      <c r="AC1306">
        <f t="shared" si="130"/>
        <v>-935570</v>
      </c>
      <c r="AD1306">
        <f t="shared" si="131"/>
        <v>5.0167224080267525E-2</v>
      </c>
      <c r="AE1306" s="15">
        <v>42962</v>
      </c>
      <c r="AF1306" s="9">
        <v>-8.6345226702708722E-3</v>
      </c>
      <c r="AG1306" s="12" t="s">
        <v>962</v>
      </c>
      <c r="AH1306" s="20">
        <v>42957.995833333334</v>
      </c>
      <c r="AI1306" s="12">
        <v>299</v>
      </c>
      <c r="AJ1306" s="12">
        <v>55</v>
      </c>
      <c r="AK1306" s="12">
        <v>0.22539999999999999</v>
      </c>
      <c r="AL1306" s="17">
        <v>9100</v>
      </c>
      <c r="AM1306" s="17">
        <v>0.32786885245901637</v>
      </c>
      <c r="AN1306" s="9"/>
      <c r="AO1306" s="9"/>
      <c r="AP1306" s="17">
        <v>2.16</v>
      </c>
      <c r="AQ1306" s="17">
        <v>11096</v>
      </c>
      <c r="AR1306" s="17">
        <v>0.95161290322580649</v>
      </c>
      <c r="AS1306" s="17">
        <v>0.159</v>
      </c>
      <c r="AT1306" s="17">
        <v>0.96842105263157896</v>
      </c>
      <c r="AU1306" s="12">
        <v>0.970873786407767</v>
      </c>
      <c r="AV1306" s="12">
        <v>1.64</v>
      </c>
      <c r="AY1306" s="12">
        <v>45477000</v>
      </c>
      <c r="BA1306" s="12">
        <v>0.91666666666666663</v>
      </c>
      <c r="BD1306" s="12">
        <v>0.32786885245901637</v>
      </c>
      <c r="BE1306" s="12">
        <v>0.95161290322580649</v>
      </c>
      <c r="BF1306" s="12">
        <v>0.96842105263157896</v>
      </c>
      <c r="BG1306" s="12">
        <v>0.970873786407767</v>
      </c>
      <c r="BH1306" s="12">
        <v>2.8000000000000001E-2</v>
      </c>
      <c r="BI1306" s="12">
        <v>0.159</v>
      </c>
      <c r="BJ1306" s="12">
        <v>1E-3</v>
      </c>
      <c r="BK1306" s="12">
        <v>0.57099999999999995</v>
      </c>
      <c r="BL1306" s="12">
        <v>1563</v>
      </c>
      <c r="BM1306" s="12">
        <v>-849</v>
      </c>
      <c r="BN1306" s="12">
        <v>-191</v>
      </c>
      <c r="BO1306" s="12">
        <v>4559</v>
      </c>
      <c r="BP1306" s="12">
        <v>1992</v>
      </c>
      <c r="BQ1306" s="12">
        <v>-662</v>
      </c>
      <c r="BR1306" s="12">
        <v>-824</v>
      </c>
      <c r="BS1306" s="12">
        <v>3941</v>
      </c>
      <c r="BT1306" s="12">
        <v>0.19119151021959266</v>
      </c>
      <c r="BU1306" s="12">
        <v>0.61374715487820186</v>
      </c>
      <c r="BV1306" s="12">
        <v>0.71406654590065333</v>
      </c>
      <c r="BW1306" s="12">
        <v>0.70218259604522482</v>
      </c>
      <c r="BX1306" s="12">
        <v>0.46441715140426898</v>
      </c>
      <c r="BY1306" s="12">
        <v>1601</v>
      </c>
      <c r="BZ1306" s="12">
        <v>0.91666666666666663</v>
      </c>
      <c r="CB1306" s="12">
        <v>4.6742913973147684E-2</v>
      </c>
      <c r="CC1306" s="12">
        <v>0</v>
      </c>
      <c r="CD1306" s="12">
        <v>19550</v>
      </c>
      <c r="CE1306" s="12">
        <v>7.0143006627136382</v>
      </c>
      <c r="CH1306" s="22">
        <v>42957</v>
      </c>
      <c r="CI1306">
        <v>234</v>
      </c>
      <c r="CJ1306">
        <v>253</v>
      </c>
      <c r="CK1306">
        <v>232</v>
      </c>
      <c r="CL1306">
        <v>244</v>
      </c>
      <c r="CM1306" s="22">
        <v>42961</v>
      </c>
      <c r="CN1306">
        <v>284</v>
      </c>
      <c r="CO1306">
        <v>294</v>
      </c>
      <c r="CP1306">
        <v>264</v>
      </c>
      <c r="CQ1306">
        <v>280</v>
      </c>
      <c r="CR1306" s="22">
        <v>42962</v>
      </c>
      <c r="CS1306">
        <v>287</v>
      </c>
      <c r="CT1306">
        <v>300</v>
      </c>
      <c r="CU1306">
        <v>280</v>
      </c>
      <c r="CV1306">
        <v>284</v>
      </c>
    </row>
    <row r="1307" spans="1:100">
      <c r="A1307" s="22">
        <v>42957</v>
      </c>
      <c r="B1307">
        <v>3230</v>
      </c>
      <c r="C1307">
        <v>3230</v>
      </c>
      <c r="D1307">
        <v>3230</v>
      </c>
      <c r="E1307">
        <v>3230</v>
      </c>
      <c r="F1307" s="23">
        <f t="shared" si="128"/>
        <v>0</v>
      </c>
      <c r="G1307" s="22">
        <v>42961</v>
      </c>
      <c r="H1307">
        <v>2850</v>
      </c>
      <c r="I1307">
        <v>2900</v>
      </c>
      <c r="J1307">
        <v>2621</v>
      </c>
      <c r="K1307">
        <v>2631</v>
      </c>
      <c r="L1307" s="22">
        <v>42962</v>
      </c>
      <c r="M1307">
        <v>2687</v>
      </c>
      <c r="N1307" s="4">
        <v>42961</v>
      </c>
      <c r="O1307" s="3" t="s">
        <v>11</v>
      </c>
      <c r="P1307" s="3">
        <v>6537</v>
      </c>
      <c r="Q1307" s="3" t="s">
        <v>260</v>
      </c>
      <c r="R1307" s="3" t="s">
        <v>13</v>
      </c>
      <c r="S1307" s="3">
        <v>0.05</v>
      </c>
      <c r="T1307" s="3">
        <v>1</v>
      </c>
      <c r="U1307" s="3">
        <v>0</v>
      </c>
      <c r="V1307" s="3">
        <v>200</v>
      </c>
      <c r="W1307">
        <v>2850</v>
      </c>
      <c r="X1307" s="4">
        <v>42962</v>
      </c>
      <c r="Y1307">
        <v>2631</v>
      </c>
      <c r="Z1307" s="10">
        <f t="shared" si="127"/>
        <v>-43800</v>
      </c>
      <c r="AA1307" s="10">
        <f t="shared" si="126"/>
        <v>43800</v>
      </c>
      <c r="AB1307" t="str">
        <f t="shared" si="129"/>
        <v/>
      </c>
      <c r="AC1307">
        <f t="shared" si="130"/>
        <v>-935570</v>
      </c>
      <c r="AD1307">
        <f t="shared" si="131"/>
        <v>6.8627450980392135E-2</v>
      </c>
      <c r="AE1307" s="15">
        <v>42962</v>
      </c>
      <c r="AF1307" s="9">
        <v>-8.6345226702708722E-3</v>
      </c>
      <c r="AG1307" s="12" t="s">
        <v>957</v>
      </c>
      <c r="AH1307" s="20">
        <v>42957.996527777781</v>
      </c>
      <c r="AI1307" s="12">
        <v>3060</v>
      </c>
      <c r="AJ1307" s="12">
        <v>-170</v>
      </c>
      <c r="AK1307" s="12">
        <v>-5.2600000000000001E-2</v>
      </c>
      <c r="AL1307" s="17">
        <v>8100</v>
      </c>
      <c r="AM1307" s="17">
        <v>0.66873065015479871</v>
      </c>
      <c r="AN1307" s="9"/>
      <c r="AO1307" s="9"/>
      <c r="AP1307" s="17">
        <v>11.67</v>
      </c>
      <c r="AQ1307" s="17">
        <v>22055</v>
      </c>
      <c r="AR1307" s="17">
        <v>0</v>
      </c>
      <c r="AS1307" s="17">
        <v>0.01</v>
      </c>
      <c r="AT1307" s="17">
        <v>0.3576281655342804</v>
      </c>
      <c r="AU1307" s="12">
        <v>0.3576281655342804</v>
      </c>
      <c r="AV1307" s="12">
        <v>0.25</v>
      </c>
      <c r="AY1307" s="12">
        <v>6828200</v>
      </c>
      <c r="BA1307" s="12">
        <v>0</v>
      </c>
      <c r="BD1307" s="12">
        <v>0.66873065015479871</v>
      </c>
      <c r="BE1307" s="12">
        <v>0</v>
      </c>
      <c r="BF1307" s="12">
        <v>0.3576281655342804</v>
      </c>
      <c r="BG1307" s="12">
        <v>0.3576281655342804</v>
      </c>
      <c r="BH1307" s="12">
        <v>0.05</v>
      </c>
      <c r="BI1307" s="12">
        <v>0.01</v>
      </c>
      <c r="BJ1307" s="12">
        <v>0</v>
      </c>
      <c r="BK1307" s="12">
        <v>0.70899999999999996</v>
      </c>
      <c r="BL1307" s="12">
        <v>353</v>
      </c>
      <c r="BM1307" s="12">
        <v>-105</v>
      </c>
      <c r="BN1307" s="12">
        <v>1571</v>
      </c>
      <c r="BO1307" s="12">
        <v>2991</v>
      </c>
      <c r="BP1307" s="12">
        <v>423</v>
      </c>
      <c r="BQ1307" s="12">
        <v>42</v>
      </c>
      <c r="BR1307" s="12">
        <v>70</v>
      </c>
      <c r="BS1307" s="12">
        <v>1171</v>
      </c>
      <c r="BT1307" s="12">
        <v>0.40907671250260691</v>
      </c>
      <c r="BU1307" s="12">
        <v>0.37390154843771695</v>
      </c>
      <c r="BV1307" s="12">
        <v>0.44197053521673835</v>
      </c>
      <c r="BW1307" s="12">
        <v>0.43354756788094062</v>
      </c>
      <c r="BX1307" s="12">
        <v>0.19601102215399163</v>
      </c>
      <c r="BY1307" s="12">
        <v>1601</v>
      </c>
      <c r="BZ1307" s="12">
        <v>0</v>
      </c>
      <c r="CB1307" s="12">
        <v>4.6742913973147684E-2</v>
      </c>
      <c r="CC1307" s="12">
        <v>0</v>
      </c>
      <c r="CD1307" s="12">
        <v>19550</v>
      </c>
      <c r="CE1307" s="12">
        <v>14.306567419801066</v>
      </c>
      <c r="CH1307" s="22">
        <v>42957</v>
      </c>
      <c r="CI1307">
        <v>3230</v>
      </c>
      <c r="CJ1307">
        <v>3230</v>
      </c>
      <c r="CK1307">
        <v>3230</v>
      </c>
      <c r="CL1307">
        <v>3230</v>
      </c>
      <c r="CM1307" s="22">
        <v>42961</v>
      </c>
      <c r="CN1307">
        <v>2850</v>
      </c>
      <c r="CO1307">
        <v>2900</v>
      </c>
      <c r="CP1307">
        <v>2621</v>
      </c>
      <c r="CQ1307">
        <v>2631</v>
      </c>
      <c r="CR1307" s="22">
        <v>42962</v>
      </c>
      <c r="CS1307">
        <v>2687</v>
      </c>
      <c r="CT1307">
        <v>2831</v>
      </c>
      <c r="CU1307">
        <v>2684</v>
      </c>
      <c r="CV1307">
        <v>2706</v>
      </c>
    </row>
    <row r="1308" spans="1:100">
      <c r="A1308" s="22">
        <v>42957</v>
      </c>
      <c r="B1308">
        <v>1026</v>
      </c>
      <c r="C1308">
        <v>1028</v>
      </c>
      <c r="D1308">
        <v>981</v>
      </c>
      <c r="E1308">
        <v>1001</v>
      </c>
      <c r="F1308" s="23">
        <f t="shared" si="128"/>
        <v>-2.4366471734892814E-2</v>
      </c>
      <c r="G1308" s="22">
        <v>42961</v>
      </c>
      <c r="H1308">
        <v>892</v>
      </c>
      <c r="I1308">
        <v>930</v>
      </c>
      <c r="J1308">
        <v>883</v>
      </c>
      <c r="K1308">
        <v>908</v>
      </c>
      <c r="L1308" s="22">
        <v>42962</v>
      </c>
      <c r="M1308">
        <v>913</v>
      </c>
      <c r="N1308" s="4">
        <v>42961</v>
      </c>
      <c r="O1308" s="3" t="s">
        <v>11</v>
      </c>
      <c r="P1308" s="3">
        <v>3474</v>
      </c>
      <c r="Q1308" s="3" t="s">
        <v>218</v>
      </c>
      <c r="R1308" s="3" t="s">
        <v>13</v>
      </c>
      <c r="S1308" s="3">
        <v>0.05</v>
      </c>
      <c r="T1308" s="3">
        <v>2</v>
      </c>
      <c r="U1308" s="3">
        <v>0</v>
      </c>
      <c r="V1308" s="3">
        <v>500</v>
      </c>
      <c r="W1308">
        <v>892</v>
      </c>
      <c r="X1308" s="4">
        <v>42962</v>
      </c>
      <c r="Y1308">
        <v>908</v>
      </c>
      <c r="Z1308" s="10">
        <f t="shared" si="127"/>
        <v>8000</v>
      </c>
      <c r="AA1308" s="10">
        <f t="shared" si="126"/>
        <v>8000</v>
      </c>
      <c r="AB1308" t="str">
        <f t="shared" si="129"/>
        <v/>
      </c>
      <c r="AC1308">
        <f t="shared" si="130"/>
        <v>-935570</v>
      </c>
      <c r="AD1308">
        <f t="shared" si="131"/>
        <v>8.8888888888888351E-3</v>
      </c>
      <c r="AE1308" s="15">
        <v>42962</v>
      </c>
      <c r="AF1308" s="9">
        <v>-8.6345226702708722E-3</v>
      </c>
      <c r="AG1308" s="12" t="s">
        <v>957</v>
      </c>
      <c r="AH1308" s="20">
        <v>42957.99722222222</v>
      </c>
      <c r="AI1308" s="12">
        <v>900</v>
      </c>
      <c r="AJ1308" s="12">
        <v>-101</v>
      </c>
      <c r="AK1308" s="12">
        <v>-0.1009</v>
      </c>
      <c r="AL1308" s="17">
        <v>7100</v>
      </c>
      <c r="AM1308" s="17">
        <v>0.23576423576423577</v>
      </c>
      <c r="AN1308" s="9"/>
      <c r="AO1308" s="9"/>
      <c r="AP1308" s="17">
        <v>0</v>
      </c>
      <c r="AQ1308" s="17">
        <v>6642</v>
      </c>
      <c r="AR1308" s="17">
        <v>0.29775280898876405</v>
      </c>
      <c r="AS1308" s="17">
        <v>0.111</v>
      </c>
      <c r="AT1308" s="17">
        <v>0.5145631067961165</v>
      </c>
      <c r="AU1308" s="12">
        <v>0.5145631067961165</v>
      </c>
      <c r="AV1308" s="12">
        <v>0</v>
      </c>
      <c r="AY1308" s="12">
        <v>6635000</v>
      </c>
      <c r="BA1308" s="12">
        <v>0</v>
      </c>
      <c r="BD1308" s="12">
        <v>0.23576423576423577</v>
      </c>
      <c r="BE1308" s="12">
        <v>0.29775280898876405</v>
      </c>
      <c r="BF1308" s="12">
        <v>0.5145631067961165</v>
      </c>
      <c r="BG1308" s="12">
        <v>0.5145631067961165</v>
      </c>
      <c r="BH1308" s="12">
        <v>8.9999999999999993E-3</v>
      </c>
      <c r="BI1308" s="12">
        <v>0.111</v>
      </c>
      <c r="BJ1308" s="12">
        <v>6.0999999999999999E-2</v>
      </c>
      <c r="BK1308" s="12">
        <v>0.87</v>
      </c>
      <c r="BL1308" s="12">
        <v>484</v>
      </c>
      <c r="BM1308" s="12">
        <v>70</v>
      </c>
      <c r="BN1308" s="12">
        <v>467</v>
      </c>
      <c r="BO1308" s="12">
        <v>1487</v>
      </c>
      <c r="BP1308" s="12">
        <v>-155</v>
      </c>
      <c r="BQ1308" s="12">
        <v>-146</v>
      </c>
      <c r="BR1308" s="12">
        <v>315</v>
      </c>
      <c r="BS1308" s="12">
        <v>455</v>
      </c>
      <c r="BT1308" s="12">
        <v>0.40907671250260691</v>
      </c>
      <c r="BU1308" s="12">
        <v>0.37390154843771695</v>
      </c>
      <c r="BV1308" s="12">
        <v>0.44197053521673835</v>
      </c>
      <c r="BW1308" s="12">
        <v>0.43354756788094062</v>
      </c>
      <c r="BX1308" s="12">
        <v>0.19601102215399163</v>
      </c>
      <c r="BY1308" s="12">
        <v>1601</v>
      </c>
      <c r="BZ1308" s="12">
        <v>0</v>
      </c>
      <c r="CB1308" s="12">
        <v>4.6742913973147684E-2</v>
      </c>
      <c r="CC1308" s="12">
        <v>0</v>
      </c>
      <c r="CD1308" s="12">
        <v>19550</v>
      </c>
      <c r="CE1308" s="12">
        <v>5.0438497672540228</v>
      </c>
      <c r="CH1308" s="22">
        <v>42957</v>
      </c>
      <c r="CI1308">
        <v>1026</v>
      </c>
      <c r="CJ1308">
        <v>1028</v>
      </c>
      <c r="CK1308">
        <v>981</v>
      </c>
      <c r="CL1308">
        <v>1001</v>
      </c>
      <c r="CM1308" s="22">
        <v>42961</v>
      </c>
      <c r="CN1308">
        <v>892</v>
      </c>
      <c r="CO1308">
        <v>930</v>
      </c>
      <c r="CP1308">
        <v>883</v>
      </c>
      <c r="CQ1308">
        <v>908</v>
      </c>
      <c r="CR1308" s="22">
        <v>42962</v>
      </c>
      <c r="CS1308">
        <v>913</v>
      </c>
      <c r="CT1308">
        <v>940</v>
      </c>
      <c r="CU1308">
        <v>902</v>
      </c>
      <c r="CV1308">
        <v>922</v>
      </c>
    </row>
    <row r="1309" spans="1:100">
      <c r="A1309" s="22">
        <v>42957</v>
      </c>
      <c r="B1309">
        <v>76</v>
      </c>
      <c r="C1309">
        <v>77</v>
      </c>
      <c r="D1309">
        <v>75</v>
      </c>
      <c r="E1309">
        <v>77</v>
      </c>
      <c r="F1309" s="23">
        <f t="shared" si="128"/>
        <v>1.3157894736842035E-2</v>
      </c>
      <c r="G1309" s="22">
        <v>42961</v>
      </c>
      <c r="H1309">
        <v>78</v>
      </c>
      <c r="I1309">
        <v>89</v>
      </c>
      <c r="J1309">
        <v>77</v>
      </c>
      <c r="K1309">
        <v>78</v>
      </c>
      <c r="L1309" s="22">
        <v>42962</v>
      </c>
      <c r="M1309">
        <v>80</v>
      </c>
      <c r="N1309" s="4">
        <v>42961</v>
      </c>
      <c r="O1309" s="3" t="s">
        <v>15</v>
      </c>
      <c r="P1309" s="3">
        <v>3202</v>
      </c>
      <c r="Q1309" s="3" t="s">
        <v>581</v>
      </c>
      <c r="R1309" s="3" t="s">
        <v>17</v>
      </c>
      <c r="S1309" s="3">
        <v>0.05</v>
      </c>
      <c r="T1309" s="3">
        <v>2</v>
      </c>
      <c r="U1309" s="3">
        <v>0</v>
      </c>
      <c r="V1309" s="3">
        <v>7000</v>
      </c>
      <c r="W1309">
        <v>78</v>
      </c>
      <c r="X1309" s="4">
        <v>42962</v>
      </c>
      <c r="Y1309">
        <v>78</v>
      </c>
      <c r="Z1309" s="10">
        <f t="shared" si="127"/>
        <v>0</v>
      </c>
      <c r="AA1309" s="10">
        <f t="shared" si="126"/>
        <v>0</v>
      </c>
      <c r="AB1309" t="str">
        <f t="shared" si="129"/>
        <v/>
      </c>
      <c r="AC1309">
        <f t="shared" si="130"/>
        <v>-935570</v>
      </c>
      <c r="AD1309">
        <f t="shared" si="131"/>
        <v>6.0240963855421659E-2</v>
      </c>
      <c r="AE1309" s="15">
        <v>42962</v>
      </c>
      <c r="AF1309" s="9">
        <v>-8.6345226702708722E-3</v>
      </c>
      <c r="AG1309" s="12" t="s">
        <v>962</v>
      </c>
      <c r="AH1309" s="20">
        <v>42957.975694444445</v>
      </c>
      <c r="AI1309" s="12">
        <v>83</v>
      </c>
      <c r="AJ1309" s="12">
        <v>6</v>
      </c>
      <c r="AK1309" s="12">
        <v>7.7899999999999997E-2</v>
      </c>
      <c r="AL1309" s="17">
        <v>7000</v>
      </c>
      <c r="AM1309" s="17">
        <v>0.14285714285714285</v>
      </c>
      <c r="AN1309" s="9"/>
      <c r="AO1309" s="9"/>
      <c r="AP1309" s="17">
        <v>0</v>
      </c>
      <c r="AQ1309" s="17">
        <v>2310</v>
      </c>
      <c r="AR1309" s="17">
        <v>0.69230769230769229</v>
      </c>
      <c r="AS1309" s="17">
        <v>0.54800000000000004</v>
      </c>
      <c r="AT1309" s="17">
        <v>0.7142857142857143</v>
      </c>
      <c r="AU1309" s="12">
        <v>0.84615384615384615</v>
      </c>
      <c r="AV1309" s="12">
        <v>0</v>
      </c>
      <c r="AY1309" s="12">
        <v>30000000</v>
      </c>
      <c r="BA1309" s="12">
        <v>0.33333333333333331</v>
      </c>
      <c r="BD1309" s="12">
        <v>0.14285714285714285</v>
      </c>
      <c r="BE1309" s="12">
        <v>0.69230769230769229</v>
      </c>
      <c r="BF1309" s="12">
        <v>0.7142857142857143</v>
      </c>
      <c r="BG1309" s="12">
        <v>0.84615384615384615</v>
      </c>
      <c r="BH1309" s="12">
        <v>3.4000000000000002E-2</v>
      </c>
      <c r="BI1309" s="12">
        <v>0.54800000000000004</v>
      </c>
      <c r="BJ1309" s="12">
        <v>1.4E-2</v>
      </c>
      <c r="BK1309" s="12">
        <v>0.18099999999999999</v>
      </c>
      <c r="BL1309" s="12">
        <v>610</v>
      </c>
      <c r="BM1309" s="12">
        <v>-52</v>
      </c>
      <c r="BN1309" s="12">
        <v>-414</v>
      </c>
      <c r="BO1309" s="12">
        <v>1093</v>
      </c>
      <c r="BP1309" s="12">
        <v>388</v>
      </c>
      <c r="BQ1309" s="12">
        <v>-49</v>
      </c>
      <c r="BR1309" s="12">
        <v>-193</v>
      </c>
      <c r="BS1309" s="12">
        <v>937</v>
      </c>
      <c r="BT1309" s="12">
        <v>0.19119151021959266</v>
      </c>
      <c r="BU1309" s="12">
        <v>0.61374715487820186</v>
      </c>
      <c r="BV1309" s="12">
        <v>0.71406654590065333</v>
      </c>
      <c r="BW1309" s="12">
        <v>0.70218259604522482</v>
      </c>
      <c r="BX1309" s="12">
        <v>0.46441715140426898</v>
      </c>
      <c r="BY1309" s="12">
        <v>1601</v>
      </c>
      <c r="BZ1309" s="12">
        <v>0.33333333333333331</v>
      </c>
      <c r="CB1309" s="12">
        <v>4.6742913973147684E-2</v>
      </c>
      <c r="CC1309" s="12">
        <v>0</v>
      </c>
      <c r="CD1309" s="12">
        <v>19550</v>
      </c>
      <c r="CE1309" s="12">
        <v>3.0562310030395139</v>
      </c>
      <c r="CH1309" s="22">
        <v>42957</v>
      </c>
      <c r="CI1309">
        <v>76</v>
      </c>
      <c r="CJ1309">
        <v>77</v>
      </c>
      <c r="CK1309">
        <v>75</v>
      </c>
      <c r="CL1309">
        <v>77</v>
      </c>
      <c r="CM1309" s="22">
        <v>42961</v>
      </c>
      <c r="CN1309">
        <v>78</v>
      </c>
      <c r="CO1309">
        <v>89</v>
      </c>
      <c r="CP1309">
        <v>77</v>
      </c>
      <c r="CQ1309">
        <v>78</v>
      </c>
      <c r="CR1309" s="22">
        <v>42962</v>
      </c>
      <c r="CS1309">
        <v>80</v>
      </c>
      <c r="CT1309">
        <v>81</v>
      </c>
      <c r="CU1309">
        <v>79</v>
      </c>
      <c r="CV1309">
        <v>80</v>
      </c>
    </row>
    <row r="1310" spans="1:100">
      <c r="A1310" s="22">
        <v>42961</v>
      </c>
      <c r="B1310">
        <v>22</v>
      </c>
      <c r="C1310">
        <v>26</v>
      </c>
      <c r="D1310">
        <v>19</v>
      </c>
      <c r="E1310">
        <v>24</v>
      </c>
      <c r="F1310" s="23">
        <f t="shared" si="128"/>
        <v>9.0909090909090828E-2</v>
      </c>
      <c r="G1310" s="22">
        <v>42962</v>
      </c>
      <c r="H1310">
        <v>22</v>
      </c>
      <c r="I1310">
        <v>25</v>
      </c>
      <c r="J1310">
        <v>22</v>
      </c>
      <c r="K1310">
        <v>23</v>
      </c>
      <c r="L1310" s="22">
        <v>42963</v>
      </c>
      <c r="M1310">
        <v>24</v>
      </c>
      <c r="N1310" s="4">
        <v>42962</v>
      </c>
      <c r="O1310" s="3" t="s">
        <v>11</v>
      </c>
      <c r="P1310" s="3">
        <v>9318</v>
      </c>
      <c r="Q1310" s="3" t="s">
        <v>71</v>
      </c>
      <c r="R1310" s="3" t="s">
        <v>13</v>
      </c>
      <c r="S1310" s="3">
        <v>0.05</v>
      </c>
      <c r="T1310" s="3">
        <v>2</v>
      </c>
      <c r="U1310" s="3">
        <v>0</v>
      </c>
      <c r="V1310" s="3">
        <v>20900</v>
      </c>
      <c r="W1310">
        <v>22</v>
      </c>
      <c r="X1310" s="4">
        <v>42963</v>
      </c>
      <c r="Y1310">
        <v>23</v>
      </c>
      <c r="Z1310" s="10">
        <f t="shared" si="127"/>
        <v>20900</v>
      </c>
      <c r="AA1310" s="10">
        <f t="shared" si="126"/>
        <v>20900</v>
      </c>
      <c r="AB1310" t="str">
        <f t="shared" si="129"/>
        <v/>
      </c>
      <c r="AC1310">
        <f t="shared" si="130"/>
        <v>-935570</v>
      </c>
      <c r="AD1310">
        <f t="shared" si="131"/>
        <v>4.2654028436018843E-2</v>
      </c>
      <c r="AE1310" s="15">
        <v>42963</v>
      </c>
      <c r="AF1310" s="9">
        <v>6.193980141200317E-3</v>
      </c>
      <c r="AG1310" s="12" t="s">
        <v>954</v>
      </c>
      <c r="AH1310" s="20">
        <v>42961.998611111114</v>
      </c>
      <c r="AI1310" s="12">
        <v>21.1</v>
      </c>
      <c r="AJ1310" s="12">
        <v>-2.9</v>
      </c>
      <c r="AK1310" s="12">
        <v>-0.1208</v>
      </c>
      <c r="AL1310" s="17">
        <v>6850100</v>
      </c>
      <c r="AM1310" s="17">
        <v>0.875</v>
      </c>
      <c r="AN1310" s="9"/>
      <c r="AO1310" s="9"/>
      <c r="AP1310" s="17">
        <v>0</v>
      </c>
      <c r="AQ1310" s="17">
        <v>9524</v>
      </c>
      <c r="AR1310" s="17">
        <v>0.8</v>
      </c>
      <c r="AS1310" s="17">
        <v>4.7E-2</v>
      </c>
      <c r="AT1310" s="17">
        <v>0.8</v>
      </c>
      <c r="AU1310" s="12">
        <v>0.80952380952380953</v>
      </c>
      <c r="AV1310" s="12">
        <v>0</v>
      </c>
      <c r="AY1310" s="12">
        <v>396835456</v>
      </c>
      <c r="BA1310" s="12">
        <v>0.75</v>
      </c>
      <c r="BD1310" s="12">
        <v>0.875</v>
      </c>
      <c r="BE1310" s="12">
        <v>0.8</v>
      </c>
      <c r="BF1310" s="12">
        <v>0.8</v>
      </c>
      <c r="BG1310" s="12">
        <v>0.80952380952380953</v>
      </c>
      <c r="BH1310" s="12">
        <v>6.0999999999999999E-2</v>
      </c>
      <c r="BI1310" s="12">
        <v>4.7E-2</v>
      </c>
      <c r="BJ1310" s="12">
        <v>0</v>
      </c>
      <c r="BK1310" s="12">
        <v>0.27800000000000002</v>
      </c>
      <c r="BL1310" s="12">
        <v>-372</v>
      </c>
      <c r="BM1310" s="12">
        <v>-524</v>
      </c>
      <c r="BN1310" s="12">
        <v>916</v>
      </c>
      <c r="BO1310" s="12">
        <v>1248</v>
      </c>
      <c r="BP1310" s="12">
        <v>785</v>
      </c>
      <c r="BQ1310" s="12">
        <v>29</v>
      </c>
      <c r="BR1310" s="12">
        <v>55</v>
      </c>
      <c r="BS1310" s="12">
        <v>1227</v>
      </c>
      <c r="BT1310" s="12">
        <v>0.27667385441976877</v>
      </c>
      <c r="BU1310" s="12">
        <v>0.57854040030716081</v>
      </c>
      <c r="BV1310" s="12">
        <v>0.66959659244762315</v>
      </c>
      <c r="BW1310" s="12">
        <v>0.6579640363813537</v>
      </c>
      <c r="BX1310" s="12">
        <v>0.37757279688069512</v>
      </c>
      <c r="BY1310" s="12">
        <v>1616</v>
      </c>
      <c r="BZ1310" s="12">
        <v>0.75</v>
      </c>
      <c r="CB1310" s="12">
        <v>4.6742913973147684E-2</v>
      </c>
      <c r="CC1310" s="12">
        <v>19550</v>
      </c>
      <c r="CD1310" s="12">
        <v>19730</v>
      </c>
      <c r="CE1310" s="12">
        <v>18.719414893617021</v>
      </c>
      <c r="CH1310" s="22">
        <v>42961</v>
      </c>
      <c r="CI1310">
        <v>22</v>
      </c>
      <c r="CJ1310">
        <v>26</v>
      </c>
      <c r="CK1310">
        <v>19</v>
      </c>
      <c r="CL1310">
        <v>24</v>
      </c>
      <c r="CM1310" s="22">
        <v>42962</v>
      </c>
      <c r="CN1310">
        <v>22</v>
      </c>
      <c r="CO1310">
        <v>25</v>
      </c>
      <c r="CP1310">
        <v>22</v>
      </c>
      <c r="CQ1310">
        <v>23</v>
      </c>
      <c r="CR1310" s="22">
        <v>42963</v>
      </c>
      <c r="CS1310">
        <v>24</v>
      </c>
      <c r="CT1310">
        <v>24</v>
      </c>
      <c r="CU1310">
        <v>21</v>
      </c>
      <c r="CV1310">
        <v>23</v>
      </c>
    </row>
    <row r="1311" spans="1:100">
      <c r="A1311" s="22">
        <v>42961</v>
      </c>
      <c r="B1311">
        <v>7</v>
      </c>
      <c r="C1311">
        <v>7</v>
      </c>
      <c r="D1311">
        <v>6</v>
      </c>
      <c r="E1311">
        <v>6</v>
      </c>
      <c r="F1311" s="23">
        <f t="shared" si="128"/>
        <v>-0.1428571428571429</v>
      </c>
      <c r="G1311" s="22">
        <v>42962</v>
      </c>
      <c r="H1311">
        <v>7</v>
      </c>
      <c r="I1311">
        <v>7</v>
      </c>
      <c r="J1311">
        <v>6</v>
      </c>
      <c r="K1311">
        <v>6</v>
      </c>
      <c r="L1311" s="22">
        <v>42963</v>
      </c>
      <c r="M1311">
        <v>6</v>
      </c>
      <c r="N1311" s="4">
        <v>42962</v>
      </c>
      <c r="O1311" s="3" t="s">
        <v>15</v>
      </c>
      <c r="P1311" s="3">
        <v>8107</v>
      </c>
      <c r="Q1311" s="3" t="s">
        <v>137</v>
      </c>
      <c r="R1311" s="3" t="s">
        <v>17</v>
      </c>
      <c r="S1311" s="3">
        <v>0.05</v>
      </c>
      <c r="T1311" s="3">
        <v>1</v>
      </c>
      <c r="U1311" s="3">
        <v>0</v>
      </c>
      <c r="V1311" s="3">
        <v>72000</v>
      </c>
      <c r="W1311">
        <v>7</v>
      </c>
      <c r="X1311" s="4">
        <v>42963</v>
      </c>
      <c r="Y1311">
        <v>6</v>
      </c>
      <c r="Z1311" s="10">
        <f t="shared" si="127"/>
        <v>-72000</v>
      </c>
      <c r="AA1311" s="10">
        <f t="shared" si="126"/>
        <v>72000</v>
      </c>
      <c r="AB1311">
        <f t="shared" si="129"/>
        <v>-72000</v>
      </c>
      <c r="AC1311">
        <f t="shared" si="130"/>
        <v>-1007570</v>
      </c>
      <c r="AD1311">
        <f t="shared" si="131"/>
        <v>7.6923076923076872E-2</v>
      </c>
      <c r="AE1311" s="15">
        <v>42963</v>
      </c>
      <c r="AF1311" s="9">
        <v>6.193980141200317E-3</v>
      </c>
      <c r="AG1311" s="12" t="s">
        <v>962</v>
      </c>
      <c r="AH1311" s="20">
        <v>42961.984722222223</v>
      </c>
      <c r="AI1311" s="12">
        <v>6.5</v>
      </c>
      <c r="AJ1311" s="12">
        <v>0.5</v>
      </c>
      <c r="AK1311" s="12">
        <v>8.3299999999999999E-2</v>
      </c>
      <c r="AL1311" s="17">
        <v>455000</v>
      </c>
      <c r="AM1311" s="17">
        <v>0.2857142857142857</v>
      </c>
      <c r="AN1311" s="9"/>
      <c r="AO1311" s="9"/>
      <c r="AP1311" s="17">
        <v>0</v>
      </c>
      <c r="AQ1311" s="17">
        <v>6231</v>
      </c>
      <c r="AR1311" s="17">
        <v>0.5</v>
      </c>
      <c r="AS1311" s="17">
        <v>0.19700000000000001</v>
      </c>
      <c r="AT1311" s="17">
        <v>0.5</v>
      </c>
      <c r="AU1311" s="12">
        <v>0.33333333333333331</v>
      </c>
      <c r="AV1311" s="12">
        <v>0</v>
      </c>
      <c r="AY1311" s="12">
        <v>890093101</v>
      </c>
      <c r="BA1311" s="12">
        <v>0</v>
      </c>
      <c r="BD1311" s="12">
        <v>0.2857142857142857</v>
      </c>
      <c r="BE1311" s="12">
        <v>0.5</v>
      </c>
      <c r="BF1311" s="12">
        <v>0.5</v>
      </c>
      <c r="BG1311" s="12">
        <v>0.33333333333333331</v>
      </c>
      <c r="BH1311" s="12">
        <v>1.9E-2</v>
      </c>
      <c r="BI1311" s="12">
        <v>0.19700000000000001</v>
      </c>
      <c r="BJ1311" s="12">
        <v>3.4000000000000002E-2</v>
      </c>
      <c r="BK1311" s="12">
        <v>8.3000000000000004E-2</v>
      </c>
      <c r="BL1311" s="12">
        <v>147</v>
      </c>
      <c r="BM1311" s="12">
        <v>-29</v>
      </c>
      <c r="BN1311" s="12">
        <v>421</v>
      </c>
      <c r="BO1311" s="12">
        <v>771</v>
      </c>
      <c r="BP1311" s="12">
        <v>70</v>
      </c>
      <c r="BQ1311" s="12">
        <v>-20</v>
      </c>
      <c r="BR1311" s="12">
        <v>71</v>
      </c>
      <c r="BS1311" s="12">
        <v>229</v>
      </c>
      <c r="BT1311" s="12">
        <v>0.19119151021959266</v>
      </c>
      <c r="BU1311" s="12">
        <v>0.61374715487820186</v>
      </c>
      <c r="BV1311" s="12">
        <v>0.71406654590065333</v>
      </c>
      <c r="BW1311" s="12">
        <v>0.70218259604522482</v>
      </c>
      <c r="BX1311" s="12">
        <v>0.42623695960802066</v>
      </c>
      <c r="BY1311" s="12">
        <v>1616</v>
      </c>
      <c r="BZ1311" s="12">
        <v>0</v>
      </c>
      <c r="CB1311" s="12">
        <v>4.6742913973147684E-2</v>
      </c>
      <c r="CC1311" s="12">
        <v>19550</v>
      </c>
      <c r="CD1311" s="12">
        <v>19730</v>
      </c>
      <c r="CE1311" s="12">
        <v>6.1124620060790278</v>
      </c>
      <c r="CH1311" s="22">
        <v>42961</v>
      </c>
      <c r="CI1311">
        <v>7</v>
      </c>
      <c r="CJ1311">
        <v>7</v>
      </c>
      <c r="CK1311">
        <v>6</v>
      </c>
      <c r="CL1311">
        <v>6</v>
      </c>
      <c r="CM1311" s="22">
        <v>42962</v>
      </c>
      <c r="CN1311">
        <v>7</v>
      </c>
      <c r="CO1311">
        <v>7</v>
      </c>
      <c r="CP1311">
        <v>6</v>
      </c>
      <c r="CQ1311">
        <v>6</v>
      </c>
      <c r="CR1311" s="22">
        <v>42963</v>
      </c>
      <c r="CS1311">
        <v>6</v>
      </c>
      <c r="CT1311">
        <v>7</v>
      </c>
      <c r="CU1311">
        <v>6</v>
      </c>
      <c r="CV1311">
        <v>7</v>
      </c>
    </row>
    <row r="1312" spans="1:100">
      <c r="A1312" s="22">
        <v>42961</v>
      </c>
      <c r="B1312">
        <v>16</v>
      </c>
      <c r="C1312">
        <v>17</v>
      </c>
      <c r="D1312">
        <v>16</v>
      </c>
      <c r="E1312">
        <v>16</v>
      </c>
      <c r="F1312" s="23">
        <f t="shared" si="128"/>
        <v>0</v>
      </c>
      <c r="G1312" s="22">
        <v>42962</v>
      </c>
      <c r="H1312">
        <v>17</v>
      </c>
      <c r="I1312">
        <v>17</v>
      </c>
      <c r="J1312">
        <v>16</v>
      </c>
      <c r="K1312">
        <v>16</v>
      </c>
      <c r="L1312" s="22">
        <v>42963</v>
      </c>
      <c r="M1312">
        <v>16</v>
      </c>
      <c r="N1312" s="4">
        <v>42962</v>
      </c>
      <c r="O1312" s="3" t="s">
        <v>15</v>
      </c>
      <c r="P1312" s="3">
        <v>8918</v>
      </c>
      <c r="Q1312" s="3" t="s">
        <v>72</v>
      </c>
      <c r="R1312" s="3" t="s">
        <v>17</v>
      </c>
      <c r="S1312" s="3">
        <v>0.05</v>
      </c>
      <c r="T1312" s="3">
        <v>2</v>
      </c>
      <c r="U1312" s="3">
        <v>0</v>
      </c>
      <c r="V1312" s="3">
        <v>29500</v>
      </c>
      <c r="W1312">
        <v>17</v>
      </c>
      <c r="X1312" s="4">
        <v>42963</v>
      </c>
      <c r="Y1312">
        <v>16</v>
      </c>
      <c r="Z1312" s="10">
        <f t="shared" si="127"/>
        <v>-29500</v>
      </c>
      <c r="AA1312" s="10">
        <f t="shared" si="126"/>
        <v>29500</v>
      </c>
      <c r="AB1312" t="str">
        <f t="shared" si="129"/>
        <v/>
      </c>
      <c r="AC1312">
        <f t="shared" si="130"/>
        <v>-1007570</v>
      </c>
      <c r="AD1312">
        <f t="shared" si="131"/>
        <v>1.7964071856287456E-2</v>
      </c>
      <c r="AE1312" s="15">
        <v>42963</v>
      </c>
      <c r="AF1312" s="9">
        <v>6.193980141200317E-3</v>
      </c>
      <c r="AG1312" s="12" t="s">
        <v>962</v>
      </c>
      <c r="AH1312" s="20">
        <v>42961.957638888889</v>
      </c>
      <c r="AI1312" s="12">
        <v>16.7</v>
      </c>
      <c r="AJ1312" s="12">
        <v>0.7</v>
      </c>
      <c r="AK1312" s="12">
        <v>4.3799999999999999E-2</v>
      </c>
      <c r="AL1312" s="17">
        <v>405200</v>
      </c>
      <c r="AM1312" s="17">
        <v>0.47058823529411764</v>
      </c>
      <c r="AN1312" s="9"/>
      <c r="AO1312" s="9"/>
      <c r="AP1312" s="17">
        <v>0</v>
      </c>
      <c r="AQ1312" s="17">
        <v>9817</v>
      </c>
      <c r="AR1312" s="17">
        <v>0.16666666666666666</v>
      </c>
      <c r="AS1312" s="17">
        <v>5.2999999999999999E-2</v>
      </c>
      <c r="AT1312" s="17">
        <v>0.375</v>
      </c>
      <c r="AU1312" s="12">
        <v>0.46153846153846156</v>
      </c>
      <c r="AV1312" s="12">
        <v>0</v>
      </c>
      <c r="AY1312" s="12">
        <v>577474000</v>
      </c>
      <c r="BA1312" s="12">
        <v>0</v>
      </c>
      <c r="BD1312" s="12">
        <v>0.47058823529411764</v>
      </c>
      <c r="BE1312" s="12">
        <v>0.16666666666666666</v>
      </c>
      <c r="BF1312" s="12">
        <v>0.375</v>
      </c>
      <c r="BG1312" s="12">
        <v>0.46153846153846156</v>
      </c>
      <c r="BH1312" s="12">
        <v>3.6999999999999998E-2</v>
      </c>
      <c r="BI1312" s="12">
        <v>5.2999999999999999E-2</v>
      </c>
      <c r="BJ1312" s="12">
        <v>1E-3</v>
      </c>
      <c r="BK1312" s="12">
        <v>0.10199999999999999</v>
      </c>
      <c r="BL1312" s="12">
        <v>-395</v>
      </c>
      <c r="BM1312" s="12">
        <v>939</v>
      </c>
      <c r="BN1312" s="12">
        <v>-982</v>
      </c>
      <c r="BO1312" s="12">
        <v>395</v>
      </c>
      <c r="BP1312" s="12">
        <v>-566</v>
      </c>
      <c r="BQ1312" s="12">
        <v>724</v>
      </c>
      <c r="BR1312" s="12">
        <v>-55</v>
      </c>
      <c r="BS1312" s="12">
        <v>833</v>
      </c>
      <c r="BT1312" s="12">
        <v>0.19119151021959266</v>
      </c>
      <c r="BU1312" s="12">
        <v>0.61374715487820186</v>
      </c>
      <c r="BV1312" s="12">
        <v>0.71406654590065333</v>
      </c>
      <c r="BW1312" s="12">
        <v>0.70218259604522482</v>
      </c>
      <c r="BX1312" s="12">
        <v>0.42623695960802066</v>
      </c>
      <c r="BY1312" s="12">
        <v>1616</v>
      </c>
      <c r="BZ1312" s="12">
        <v>0</v>
      </c>
      <c r="CB1312" s="12">
        <v>4.6742913973147684E-2</v>
      </c>
      <c r="CC1312" s="12">
        <v>19550</v>
      </c>
      <c r="CD1312" s="12">
        <v>19730</v>
      </c>
      <c r="CE1312" s="12">
        <v>10.067584480600752</v>
      </c>
      <c r="CH1312" s="22">
        <v>42961</v>
      </c>
      <c r="CI1312">
        <v>16</v>
      </c>
      <c r="CJ1312">
        <v>17</v>
      </c>
      <c r="CK1312">
        <v>16</v>
      </c>
      <c r="CL1312">
        <v>16</v>
      </c>
      <c r="CM1312" s="22">
        <v>42962</v>
      </c>
      <c r="CN1312">
        <v>17</v>
      </c>
      <c r="CO1312">
        <v>17</v>
      </c>
      <c r="CP1312">
        <v>16</v>
      </c>
      <c r="CQ1312">
        <v>16</v>
      </c>
      <c r="CR1312" s="22">
        <v>42963</v>
      </c>
      <c r="CS1312">
        <v>16</v>
      </c>
      <c r="CT1312">
        <v>17</v>
      </c>
      <c r="CU1312">
        <v>16</v>
      </c>
      <c r="CV1312">
        <v>16</v>
      </c>
    </row>
    <row r="1313" spans="1:100">
      <c r="A1313" s="22">
        <v>42961</v>
      </c>
      <c r="B1313">
        <v>90</v>
      </c>
      <c r="C1313">
        <v>92</v>
      </c>
      <c r="D1313">
        <v>88</v>
      </c>
      <c r="E1313">
        <v>89</v>
      </c>
      <c r="F1313" s="23">
        <f t="shared" si="128"/>
        <v>-1.1111111111111072E-2</v>
      </c>
      <c r="G1313" s="22">
        <v>42962</v>
      </c>
      <c r="H1313">
        <v>82</v>
      </c>
      <c r="I1313">
        <v>83</v>
      </c>
      <c r="J1313">
        <v>81</v>
      </c>
      <c r="K1313">
        <v>83</v>
      </c>
      <c r="L1313" s="22">
        <v>42963</v>
      </c>
      <c r="M1313">
        <v>84</v>
      </c>
      <c r="N1313" s="4">
        <v>42962</v>
      </c>
      <c r="O1313" s="3" t="s">
        <v>11</v>
      </c>
      <c r="P1313" s="3">
        <v>1552</v>
      </c>
      <c r="Q1313" s="3" t="s">
        <v>122</v>
      </c>
      <c r="R1313" s="3" t="s">
        <v>13</v>
      </c>
      <c r="S1313" s="3">
        <v>0.05</v>
      </c>
      <c r="T1313" s="3" t="s">
        <v>27</v>
      </c>
      <c r="U1313" s="3">
        <v>0</v>
      </c>
      <c r="V1313" s="3">
        <v>6025</v>
      </c>
      <c r="W1313">
        <v>82</v>
      </c>
      <c r="X1313" s="4">
        <v>42963</v>
      </c>
      <c r="Y1313">
        <v>83</v>
      </c>
      <c r="Z1313" s="10">
        <f t="shared" si="127"/>
        <v>6025</v>
      </c>
      <c r="AA1313" s="10">
        <f t="shared" si="126"/>
        <v>6025</v>
      </c>
      <c r="AB1313" t="str">
        <f t="shared" si="129"/>
        <v/>
      </c>
      <c r="AC1313">
        <f t="shared" si="130"/>
        <v>-1007570</v>
      </c>
      <c r="AD1313">
        <f t="shared" si="131"/>
        <v>3.4157832744405203E-2</v>
      </c>
      <c r="AE1313" s="15">
        <v>42963</v>
      </c>
      <c r="AF1313" s="9">
        <v>6.193980141200317E-3</v>
      </c>
      <c r="AG1313" s="12" t="s">
        <v>954</v>
      </c>
      <c r="AH1313" s="20">
        <v>42961.993055555555</v>
      </c>
      <c r="AI1313" s="12">
        <v>84.9</v>
      </c>
      <c r="AJ1313" s="12">
        <v>-4.0999999999999996</v>
      </c>
      <c r="AK1313" s="12">
        <v>-4.6100000000000002E-2</v>
      </c>
      <c r="AL1313" s="17">
        <v>175190</v>
      </c>
      <c r="AM1313" s="17">
        <v>0.44578313253012047</v>
      </c>
      <c r="AN1313" s="9"/>
      <c r="AO1313" s="9"/>
      <c r="AP1313" s="17">
        <v>2.8</v>
      </c>
      <c r="AQ1313" s="17">
        <v>17366</v>
      </c>
      <c r="AR1313" s="17">
        <v>9.0909090909090912E-2</v>
      </c>
      <c r="AS1313" s="9"/>
      <c r="AT1313" s="17">
        <v>2.6455026455026454E-2</v>
      </c>
      <c r="AU1313" s="12">
        <v>6.2578222778473091E-3</v>
      </c>
      <c r="AY1313" s="12">
        <v>104</v>
      </c>
      <c r="BA1313" s="12">
        <v>0.25</v>
      </c>
      <c r="BD1313" s="12">
        <v>0.44578313253012047</v>
      </c>
      <c r="BE1313" s="12">
        <v>9.0909090909090912E-2</v>
      </c>
      <c r="BF1313" s="12">
        <v>2.6455026455026454E-2</v>
      </c>
      <c r="BG1313" s="12">
        <v>6.2578222778473091E-3</v>
      </c>
      <c r="BY1313" s="12">
        <v>1616</v>
      </c>
      <c r="BZ1313" s="12">
        <v>0.25</v>
      </c>
      <c r="CB1313" s="12">
        <v>4.6742913973147684E-2</v>
      </c>
      <c r="CC1313" s="12">
        <v>19550</v>
      </c>
      <c r="CD1313" s="12">
        <v>19730</v>
      </c>
      <c r="CE1313" s="12">
        <v>9.536913611894386</v>
      </c>
      <c r="CH1313" s="22">
        <v>42961</v>
      </c>
      <c r="CI1313">
        <v>90</v>
      </c>
      <c r="CJ1313">
        <v>92</v>
      </c>
      <c r="CK1313">
        <v>88</v>
      </c>
      <c r="CL1313">
        <v>89</v>
      </c>
      <c r="CM1313" s="22">
        <v>42962</v>
      </c>
      <c r="CN1313">
        <v>82</v>
      </c>
      <c r="CO1313">
        <v>83</v>
      </c>
      <c r="CP1313">
        <v>81</v>
      </c>
      <c r="CQ1313">
        <v>83</v>
      </c>
      <c r="CR1313" s="22">
        <v>42963</v>
      </c>
      <c r="CS1313">
        <v>84</v>
      </c>
      <c r="CT1313">
        <v>84</v>
      </c>
      <c r="CU1313">
        <v>82</v>
      </c>
      <c r="CV1313">
        <v>83</v>
      </c>
    </row>
    <row r="1314" spans="1:100">
      <c r="A1314" s="22">
        <v>42961</v>
      </c>
      <c r="B1314">
        <v>84</v>
      </c>
      <c r="C1314">
        <v>94</v>
      </c>
      <c r="D1314">
        <v>81</v>
      </c>
      <c r="E1314">
        <v>91</v>
      </c>
      <c r="F1314" s="23">
        <f t="shared" si="128"/>
        <v>8.3333333333333259E-2</v>
      </c>
      <c r="G1314" s="22">
        <v>42962</v>
      </c>
      <c r="H1314">
        <v>97</v>
      </c>
      <c r="I1314">
        <v>97</v>
      </c>
      <c r="J1314">
        <v>86</v>
      </c>
      <c r="K1314">
        <v>86</v>
      </c>
      <c r="L1314" s="22">
        <v>42963</v>
      </c>
      <c r="M1314">
        <v>87</v>
      </c>
      <c r="N1314" s="4">
        <v>42962</v>
      </c>
      <c r="O1314" s="3" t="s">
        <v>15</v>
      </c>
      <c r="P1314" s="3">
        <v>2134</v>
      </c>
      <c r="Q1314" s="3" t="s">
        <v>416</v>
      </c>
      <c r="R1314" s="3" t="s">
        <v>17</v>
      </c>
      <c r="S1314" s="3">
        <v>0.05</v>
      </c>
      <c r="T1314" s="3">
        <v>2</v>
      </c>
      <c r="U1314" s="3">
        <v>0</v>
      </c>
      <c r="V1314" s="3">
        <v>5800</v>
      </c>
      <c r="W1314">
        <v>97</v>
      </c>
      <c r="X1314" s="4">
        <v>42963</v>
      </c>
      <c r="Y1314">
        <v>86</v>
      </c>
      <c r="Z1314" s="10">
        <f t="shared" si="127"/>
        <v>-63800</v>
      </c>
      <c r="AA1314" s="10">
        <f t="shared" si="126"/>
        <v>63800</v>
      </c>
      <c r="AB1314" t="str">
        <f t="shared" si="129"/>
        <v/>
      </c>
      <c r="AC1314">
        <f t="shared" si="130"/>
        <v>-1007570</v>
      </c>
      <c r="AD1314">
        <f t="shared" si="131"/>
        <v>3.9603960396039639E-2</v>
      </c>
      <c r="AE1314" s="15">
        <v>42963</v>
      </c>
      <c r="AF1314" s="9">
        <v>6.193980141200317E-3</v>
      </c>
      <c r="AG1314" s="12" t="s">
        <v>960</v>
      </c>
      <c r="AH1314" s="20">
        <v>42961.995138888888</v>
      </c>
      <c r="AI1314" s="12">
        <v>101</v>
      </c>
      <c r="AJ1314" s="12">
        <v>10</v>
      </c>
      <c r="AK1314" s="12">
        <v>0.1099</v>
      </c>
      <c r="AL1314" s="17">
        <v>85900</v>
      </c>
      <c r="AM1314" s="17">
        <v>0.50574712643678166</v>
      </c>
      <c r="AN1314" s="9"/>
      <c r="AO1314" s="9"/>
      <c r="AP1314" s="17">
        <v>524.92999999999995</v>
      </c>
      <c r="AQ1314" s="17">
        <v>3040</v>
      </c>
      <c r="AR1314" s="17">
        <v>0.5625</v>
      </c>
      <c r="AS1314" s="17">
        <v>0.14000000000000001</v>
      </c>
      <c r="AT1314" s="17">
        <v>0.35064935064935066</v>
      </c>
      <c r="AU1314" s="12">
        <v>0.32142857142857145</v>
      </c>
      <c r="AV1314" s="12">
        <v>0</v>
      </c>
      <c r="AY1314" s="12">
        <v>34941244</v>
      </c>
      <c r="BA1314" s="12">
        <v>0.18518518518518517</v>
      </c>
      <c r="BD1314" s="12">
        <v>0.50574712643678166</v>
      </c>
      <c r="BE1314" s="12">
        <v>0.5625</v>
      </c>
      <c r="BF1314" s="12">
        <v>0.35064935064935066</v>
      </c>
      <c r="BG1314" s="12">
        <v>0.32142857142857145</v>
      </c>
      <c r="BH1314" s="12">
        <v>0.02</v>
      </c>
      <c r="BI1314" s="12">
        <v>0.14000000000000001</v>
      </c>
      <c r="BJ1314" s="12">
        <v>0</v>
      </c>
      <c r="BK1314" s="12">
        <v>0.63600000000000001</v>
      </c>
      <c r="BL1314" s="12">
        <v>-86</v>
      </c>
      <c r="BM1314" s="12">
        <v>971</v>
      </c>
      <c r="BN1314" s="12">
        <v>-1010</v>
      </c>
      <c r="BO1314" s="12">
        <v>116</v>
      </c>
      <c r="BP1314" s="12">
        <v>-220</v>
      </c>
      <c r="BQ1314" s="12">
        <v>844</v>
      </c>
      <c r="BR1314" s="12">
        <v>-597</v>
      </c>
      <c r="BS1314" s="12">
        <v>242</v>
      </c>
      <c r="BT1314" s="12">
        <v>0.26468175759199769</v>
      </c>
      <c r="BU1314" s="12">
        <v>0.55119199134914343</v>
      </c>
      <c r="BV1314" s="12">
        <v>0.62278676635168917</v>
      </c>
      <c r="BW1314" s="12">
        <v>0.60513674589335653</v>
      </c>
      <c r="BX1314" s="12">
        <v>0.36418791098929737</v>
      </c>
      <c r="BY1314" s="12">
        <v>1616</v>
      </c>
      <c r="BZ1314" s="12">
        <v>0.18518518518518517</v>
      </c>
      <c r="CB1314" s="12">
        <v>4.6742913973147684E-2</v>
      </c>
      <c r="CC1314" s="12">
        <v>19550</v>
      </c>
      <c r="CD1314" s="12">
        <v>19730</v>
      </c>
      <c r="CE1314" s="12">
        <v>10.819760332599659</v>
      </c>
      <c r="CH1314" s="22">
        <v>42961</v>
      </c>
      <c r="CI1314">
        <v>84</v>
      </c>
      <c r="CJ1314">
        <v>94</v>
      </c>
      <c r="CK1314">
        <v>81</v>
      </c>
      <c r="CL1314">
        <v>91</v>
      </c>
      <c r="CM1314" s="22">
        <v>42962</v>
      </c>
      <c r="CN1314">
        <v>97</v>
      </c>
      <c r="CO1314">
        <v>97</v>
      </c>
      <c r="CP1314">
        <v>86</v>
      </c>
      <c r="CQ1314">
        <v>86</v>
      </c>
      <c r="CR1314" s="22">
        <v>42963</v>
      </c>
      <c r="CS1314">
        <v>87</v>
      </c>
      <c r="CT1314">
        <v>88</v>
      </c>
      <c r="CU1314">
        <v>85</v>
      </c>
      <c r="CV1314">
        <v>87</v>
      </c>
    </row>
    <row r="1315" spans="1:100">
      <c r="A1315" s="22">
        <v>42961</v>
      </c>
      <c r="B1315">
        <v>2292</v>
      </c>
      <c r="C1315">
        <v>2292</v>
      </c>
      <c r="D1315">
        <v>2292</v>
      </c>
      <c r="E1315">
        <v>2292</v>
      </c>
      <c r="F1315" s="23">
        <f t="shared" si="128"/>
        <v>0</v>
      </c>
      <c r="G1315" s="22">
        <v>42962</v>
      </c>
      <c r="H1315">
        <v>1872</v>
      </c>
      <c r="I1315">
        <v>1952</v>
      </c>
      <c r="J1315">
        <v>1833</v>
      </c>
      <c r="K1315">
        <v>1905</v>
      </c>
      <c r="L1315" s="22">
        <v>42963</v>
      </c>
      <c r="M1315">
        <v>1940</v>
      </c>
      <c r="N1315" s="4">
        <v>42962</v>
      </c>
      <c r="O1315" s="3" t="s">
        <v>11</v>
      </c>
      <c r="P1315" s="3">
        <v>3928</v>
      </c>
      <c r="Q1315" s="3" t="s">
        <v>77</v>
      </c>
      <c r="R1315" s="3" t="s">
        <v>13</v>
      </c>
      <c r="S1315" s="3">
        <v>0.05</v>
      </c>
      <c r="T1315" s="3">
        <v>2</v>
      </c>
      <c r="U1315" s="3">
        <v>0</v>
      </c>
      <c r="V1315" s="3">
        <v>200</v>
      </c>
      <c r="W1315">
        <v>1872</v>
      </c>
      <c r="X1315" s="4">
        <v>42963</v>
      </c>
      <c r="Y1315">
        <v>1905</v>
      </c>
      <c r="Z1315" s="10">
        <f t="shared" si="127"/>
        <v>6600</v>
      </c>
      <c r="AA1315" s="10">
        <f t="shared" si="126"/>
        <v>6600</v>
      </c>
      <c r="AB1315" t="str">
        <f t="shared" si="129"/>
        <v/>
      </c>
      <c r="AC1315">
        <f t="shared" si="130"/>
        <v>-1007570</v>
      </c>
      <c r="AD1315">
        <f t="shared" si="131"/>
        <v>8.4745762711864181E-3</v>
      </c>
      <c r="AE1315" s="15">
        <v>42963</v>
      </c>
      <c r="AF1315" s="9">
        <v>6.193980141200317E-3</v>
      </c>
      <c r="AG1315" s="12" t="s">
        <v>957</v>
      </c>
      <c r="AH1315" s="20">
        <v>42961.998611111114</v>
      </c>
      <c r="AI1315" s="12">
        <v>1888</v>
      </c>
      <c r="AJ1315" s="12">
        <v>-404</v>
      </c>
      <c r="AK1315" s="12">
        <v>-0.17630000000000001</v>
      </c>
      <c r="AL1315" s="17">
        <v>80800</v>
      </c>
      <c r="AM1315" s="17">
        <v>0.31948424068767911</v>
      </c>
      <c r="AN1315" s="9"/>
      <c r="AO1315" s="9"/>
      <c r="AP1315" s="17">
        <v>8355.5</v>
      </c>
      <c r="AQ1315" s="17">
        <v>22638</v>
      </c>
      <c r="AR1315" s="17">
        <v>0.22222222222222221</v>
      </c>
      <c r="AS1315" s="17">
        <v>0.115</v>
      </c>
      <c r="AT1315" s="17">
        <v>0.43816631130063965</v>
      </c>
      <c r="AU1315" s="12">
        <v>0.50833819241982503</v>
      </c>
      <c r="AV1315" s="12">
        <v>0</v>
      </c>
      <c r="AY1315" s="12">
        <v>8108000</v>
      </c>
      <c r="BA1315" s="12">
        <v>0</v>
      </c>
      <c r="BD1315" s="12">
        <v>0.31948424068767911</v>
      </c>
      <c r="BE1315" s="12">
        <v>0.22222222222222221</v>
      </c>
      <c r="BF1315" s="12">
        <v>0.43816631130063965</v>
      </c>
      <c r="BG1315" s="12">
        <v>0.50833819241982503</v>
      </c>
      <c r="BH1315" s="12">
        <v>8.0000000000000002E-3</v>
      </c>
      <c r="BI1315" s="12">
        <v>0.115</v>
      </c>
      <c r="BJ1315" s="12">
        <v>1E-3</v>
      </c>
      <c r="BK1315" s="12">
        <v>0.77400000000000002</v>
      </c>
      <c r="BL1315" s="12">
        <v>-101</v>
      </c>
      <c r="BM1315" s="12">
        <v>-540</v>
      </c>
      <c r="BN1315" s="12">
        <v>2086</v>
      </c>
      <c r="BO1315" s="12">
        <v>1732</v>
      </c>
      <c r="BP1315" s="12">
        <v>57</v>
      </c>
      <c r="BQ1315" s="12">
        <v>-34</v>
      </c>
      <c r="BR1315" s="12">
        <v>194</v>
      </c>
      <c r="BS1315" s="12">
        <v>288</v>
      </c>
      <c r="BT1315" s="12">
        <v>0.40907671250260691</v>
      </c>
      <c r="BU1315" s="12">
        <v>0.37390154843771695</v>
      </c>
      <c r="BV1315" s="12">
        <v>0.44197053521673835</v>
      </c>
      <c r="BW1315" s="12">
        <v>0.43354756788094062</v>
      </c>
      <c r="BX1315" s="12">
        <v>0.1985747995268666</v>
      </c>
      <c r="BY1315" s="12">
        <v>1616</v>
      </c>
      <c r="BZ1315" s="12">
        <v>0</v>
      </c>
      <c r="CB1315" s="12">
        <v>4.6742913973147684E-2</v>
      </c>
      <c r="CC1315" s="12">
        <v>19550</v>
      </c>
      <c r="CD1315" s="12">
        <v>19730</v>
      </c>
      <c r="CE1315" s="12">
        <v>6.8349234896055613</v>
      </c>
      <c r="CH1315" s="22">
        <v>42961</v>
      </c>
      <c r="CI1315">
        <v>2292</v>
      </c>
      <c r="CJ1315">
        <v>2292</v>
      </c>
      <c r="CK1315">
        <v>2292</v>
      </c>
      <c r="CL1315">
        <v>2292</v>
      </c>
      <c r="CM1315" s="22">
        <v>42962</v>
      </c>
      <c r="CN1315">
        <v>1872</v>
      </c>
      <c r="CO1315">
        <v>1952</v>
      </c>
      <c r="CP1315">
        <v>1833</v>
      </c>
      <c r="CQ1315">
        <v>1905</v>
      </c>
      <c r="CR1315" s="22">
        <v>42963</v>
      </c>
      <c r="CS1315">
        <v>1940</v>
      </c>
      <c r="CT1315">
        <v>2038</v>
      </c>
      <c r="CU1315">
        <v>1935</v>
      </c>
      <c r="CV1315">
        <v>1951</v>
      </c>
    </row>
    <row r="1316" spans="1:100">
      <c r="A1316" s="22">
        <v>42961</v>
      </c>
      <c r="B1316">
        <v>676</v>
      </c>
      <c r="C1316">
        <v>747</v>
      </c>
      <c r="D1316">
        <v>673</v>
      </c>
      <c r="E1316">
        <v>745</v>
      </c>
      <c r="F1316" s="23">
        <f t="shared" si="128"/>
        <v>0.10207100591715967</v>
      </c>
      <c r="G1316" s="22">
        <v>42962</v>
      </c>
      <c r="H1316">
        <v>595</v>
      </c>
      <c r="I1316">
        <v>670</v>
      </c>
      <c r="J1316">
        <v>595</v>
      </c>
      <c r="K1316">
        <v>634</v>
      </c>
      <c r="L1316" s="22">
        <v>42963</v>
      </c>
      <c r="M1316">
        <v>634</v>
      </c>
      <c r="N1316" s="4">
        <v>42962</v>
      </c>
      <c r="O1316" s="3" t="s">
        <v>11</v>
      </c>
      <c r="P1316" s="3">
        <v>3675</v>
      </c>
      <c r="Q1316" s="3" t="s">
        <v>582</v>
      </c>
      <c r="R1316" s="3" t="s">
        <v>13</v>
      </c>
      <c r="S1316" s="3">
        <v>0.05</v>
      </c>
      <c r="T1316" s="3">
        <v>1</v>
      </c>
      <c r="U1316" s="3">
        <v>0</v>
      </c>
      <c r="V1316" s="3">
        <v>700</v>
      </c>
      <c r="W1316">
        <v>595</v>
      </c>
      <c r="X1316" s="4">
        <v>42963</v>
      </c>
      <c r="Y1316">
        <v>634</v>
      </c>
      <c r="Z1316" s="10">
        <f t="shared" si="127"/>
        <v>27300</v>
      </c>
      <c r="AA1316" s="10">
        <f t="shared" si="126"/>
        <v>27300</v>
      </c>
      <c r="AB1316" t="str">
        <f t="shared" si="129"/>
        <v/>
      </c>
      <c r="AC1316">
        <f t="shared" si="130"/>
        <v>-1007570</v>
      </c>
      <c r="AD1316">
        <f t="shared" si="131"/>
        <v>1.3266998341625258E-2</v>
      </c>
      <c r="AE1316" s="15">
        <v>42963</v>
      </c>
      <c r="AF1316" s="9">
        <v>6.193980141200317E-3</v>
      </c>
      <c r="AG1316" s="12" t="s">
        <v>957</v>
      </c>
      <c r="AH1316" s="20">
        <v>42961.997916666667</v>
      </c>
      <c r="AI1316" s="12">
        <v>603</v>
      </c>
      <c r="AJ1316" s="12">
        <v>-142</v>
      </c>
      <c r="AK1316" s="12">
        <v>-0.19059999999999999</v>
      </c>
      <c r="AL1316" s="17">
        <v>76600</v>
      </c>
      <c r="AM1316" s="17">
        <v>0.50275482093663915</v>
      </c>
      <c r="AN1316" s="9"/>
      <c r="AO1316" s="9"/>
      <c r="AP1316" s="17">
        <v>29.22</v>
      </c>
      <c r="AQ1316" s="17">
        <v>14180</v>
      </c>
      <c r="AR1316" s="17">
        <v>0.51252086811352249</v>
      </c>
      <c r="AS1316" s="17">
        <v>0.114</v>
      </c>
      <c r="AT1316" s="17">
        <v>0.59160839160839163</v>
      </c>
      <c r="AU1316" s="12">
        <v>0.60379918588873815</v>
      </c>
      <c r="AV1316" s="12">
        <v>0.9</v>
      </c>
      <c r="AY1316" s="12">
        <v>19531164</v>
      </c>
      <c r="BA1316" s="12">
        <v>0</v>
      </c>
      <c r="BD1316" s="12">
        <v>0.50275482093663915</v>
      </c>
      <c r="BE1316" s="12">
        <v>0.51252086811352249</v>
      </c>
      <c r="BF1316" s="12">
        <v>0.59160839160839163</v>
      </c>
      <c r="BG1316" s="12">
        <v>0.60379918588873815</v>
      </c>
      <c r="BH1316" s="12">
        <v>6.0000000000000001E-3</v>
      </c>
      <c r="BI1316" s="12">
        <v>0.114</v>
      </c>
      <c r="BJ1316" s="12">
        <v>0</v>
      </c>
      <c r="BK1316" s="12">
        <v>0.78400000000000003</v>
      </c>
      <c r="BL1316" s="12">
        <v>445</v>
      </c>
      <c r="BM1316" s="12">
        <v>-361</v>
      </c>
      <c r="BN1316" s="12">
        <v>-178</v>
      </c>
      <c r="BO1316" s="12">
        <v>779</v>
      </c>
      <c r="BP1316" s="12" t="s">
        <v>985</v>
      </c>
      <c r="BQ1316" s="12" t="s">
        <v>985</v>
      </c>
      <c r="BR1316" s="12" t="s">
        <v>985</v>
      </c>
      <c r="BS1316" s="12" t="s">
        <v>985</v>
      </c>
      <c r="BT1316" s="12">
        <v>0.40907671250260691</v>
      </c>
      <c r="BU1316" s="12">
        <v>0.37390154843771695</v>
      </c>
      <c r="BV1316" s="12">
        <v>0.44197053521673835</v>
      </c>
      <c r="BW1316" s="12">
        <v>0.43354756788094062</v>
      </c>
      <c r="BX1316" s="12">
        <v>0.1985747995268666</v>
      </c>
      <c r="BY1316" s="12">
        <v>1616</v>
      </c>
      <c r="BZ1316" s="12">
        <v>0</v>
      </c>
      <c r="CB1316" s="12">
        <v>4.6742913973147684E-2</v>
      </c>
      <c r="CC1316" s="12">
        <v>19550</v>
      </c>
      <c r="CD1316" s="12">
        <v>19730</v>
      </c>
      <c r="CE1316" s="12">
        <v>10.755744094718951</v>
      </c>
      <c r="CH1316" s="22">
        <v>42961</v>
      </c>
      <c r="CI1316">
        <v>676</v>
      </c>
      <c r="CJ1316">
        <v>747</v>
      </c>
      <c r="CK1316">
        <v>673</v>
      </c>
      <c r="CL1316">
        <v>745</v>
      </c>
      <c r="CM1316" s="22">
        <v>42962</v>
      </c>
      <c r="CN1316">
        <v>595</v>
      </c>
      <c r="CO1316">
        <v>670</v>
      </c>
      <c r="CP1316">
        <v>595</v>
      </c>
      <c r="CQ1316">
        <v>634</v>
      </c>
      <c r="CR1316" s="22">
        <v>42963</v>
      </c>
      <c r="CS1316">
        <v>634</v>
      </c>
      <c r="CT1316">
        <v>655</v>
      </c>
      <c r="CU1316">
        <v>593</v>
      </c>
      <c r="CV1316">
        <v>609</v>
      </c>
    </row>
    <row r="1317" spans="1:100">
      <c r="F1317" s="23" t="str">
        <f t="shared" si="128"/>
        <v/>
      </c>
      <c r="N1317" s="4">
        <v>42962</v>
      </c>
      <c r="O1317" s="3" t="s">
        <v>15</v>
      </c>
      <c r="P1317" s="3">
        <v>3758</v>
      </c>
      <c r="Q1317" s="3" t="s">
        <v>111</v>
      </c>
      <c r="R1317" s="3" t="s">
        <v>17</v>
      </c>
      <c r="S1317" s="3">
        <v>0.05</v>
      </c>
      <c r="T1317" s="3" t="s">
        <v>64</v>
      </c>
      <c r="U1317" s="3">
        <v>0</v>
      </c>
      <c r="V1317" s="3">
        <v>300</v>
      </c>
      <c r="X1317" s="4">
        <v>42963</v>
      </c>
      <c r="Z1317" s="10">
        <f t="shared" si="127"/>
        <v>0</v>
      </c>
      <c r="AA1317" s="10">
        <f t="shared" si="126"/>
        <v>0</v>
      </c>
      <c r="AB1317" t="str">
        <f t="shared" si="129"/>
        <v/>
      </c>
      <c r="AC1317">
        <f t="shared" si="130"/>
        <v>-1007570</v>
      </c>
      <c r="AD1317">
        <f t="shared" si="131"/>
        <v>1</v>
      </c>
      <c r="AE1317" s="15">
        <v>42963</v>
      </c>
      <c r="AF1317" s="9">
        <v>6.193980141200317E-3</v>
      </c>
      <c r="AG1317" s="12" t="s">
        <v>960</v>
      </c>
      <c r="AH1317" s="20">
        <v>42961.99722222222</v>
      </c>
      <c r="AI1317" s="12">
        <v>2672</v>
      </c>
      <c r="AJ1317" s="12">
        <v>79</v>
      </c>
      <c r="AK1317" s="12">
        <v>3.0499999999999999E-2</v>
      </c>
      <c r="AL1317" s="17">
        <v>74200</v>
      </c>
      <c r="AM1317" s="17">
        <v>0.51182965299684546</v>
      </c>
      <c r="AN1317" s="9"/>
      <c r="AO1317" s="9"/>
      <c r="AP1317" s="17">
        <v>209.7</v>
      </c>
      <c r="AQ1317" s="17">
        <v>34853</v>
      </c>
      <c r="AR1317" s="17">
        <v>0.86768802228412256</v>
      </c>
      <c r="AS1317" s="17">
        <v>0.20300000000000001</v>
      </c>
      <c r="AT1317" s="17">
        <v>0.88249845392702531</v>
      </c>
      <c r="AU1317" s="12">
        <v>0.88352490421455943</v>
      </c>
      <c r="AV1317" s="12" t="s">
        <v>988</v>
      </c>
      <c r="AX1317" s="19">
        <v>80</v>
      </c>
      <c r="AY1317" s="12">
        <v>16652348</v>
      </c>
      <c r="BA1317" s="12">
        <v>0.25983037779491136</v>
      </c>
      <c r="BD1317" s="12">
        <v>0.51182965299684546</v>
      </c>
      <c r="BE1317" s="12">
        <v>0.86768802228412256</v>
      </c>
      <c r="BF1317" s="12">
        <v>0.88249845392702531</v>
      </c>
      <c r="BG1317" s="12">
        <v>0.88352490421455943</v>
      </c>
      <c r="BH1317" s="12">
        <v>7.0999999999999994E-2</v>
      </c>
      <c r="BI1317" s="12">
        <v>0.20300000000000001</v>
      </c>
      <c r="BJ1317" s="12">
        <v>0</v>
      </c>
      <c r="BK1317" s="12">
        <v>0.71499999999999997</v>
      </c>
      <c r="BL1317" s="12">
        <v>-540</v>
      </c>
      <c r="BM1317" s="12">
        <v>1011</v>
      </c>
      <c r="BN1317" s="12">
        <v>-192</v>
      </c>
      <c r="BO1317" s="12">
        <v>2769</v>
      </c>
      <c r="BP1317" s="12">
        <v>-49</v>
      </c>
      <c r="BQ1317" s="12">
        <v>489</v>
      </c>
      <c r="BR1317" s="12">
        <v>-504</v>
      </c>
      <c r="BS1317" s="12">
        <v>2422</v>
      </c>
      <c r="BT1317" s="12">
        <v>0.26468175759199769</v>
      </c>
      <c r="BU1317" s="12">
        <v>0.55119199134914343</v>
      </c>
      <c r="BV1317" s="12">
        <v>0.62278676635168917</v>
      </c>
      <c r="BW1317" s="12">
        <v>0.60513674589335653</v>
      </c>
      <c r="BX1317" s="12">
        <v>0.36418791098929737</v>
      </c>
      <c r="BY1317" s="12">
        <v>1616</v>
      </c>
      <c r="BZ1317" s="12">
        <v>0.25983037779491136</v>
      </c>
      <c r="CB1317" s="12">
        <v>4.6742913973147684E-2</v>
      </c>
      <c r="CC1317" s="12">
        <v>19550</v>
      </c>
      <c r="CD1317" s="12">
        <v>19730</v>
      </c>
      <c r="CE1317" s="12">
        <v>10.949887576347408</v>
      </c>
    </row>
    <row r="1318" spans="1:100">
      <c r="A1318" s="22">
        <v>42961</v>
      </c>
      <c r="B1318">
        <v>33</v>
      </c>
      <c r="C1318">
        <v>33</v>
      </c>
      <c r="D1318">
        <v>31</v>
      </c>
      <c r="E1318">
        <v>32</v>
      </c>
      <c r="F1318" s="23">
        <f t="shared" si="128"/>
        <v>-3.0303030303030276E-2</v>
      </c>
      <c r="G1318" s="22">
        <v>42962</v>
      </c>
      <c r="H1318">
        <v>33</v>
      </c>
      <c r="I1318">
        <v>34</v>
      </c>
      <c r="J1318">
        <v>32</v>
      </c>
      <c r="K1318">
        <v>33</v>
      </c>
      <c r="L1318" s="22">
        <v>42963</v>
      </c>
      <c r="M1318">
        <v>33</v>
      </c>
      <c r="N1318" s="4">
        <v>42962</v>
      </c>
      <c r="O1318" s="3" t="s">
        <v>15</v>
      </c>
      <c r="P1318" s="3">
        <v>1491</v>
      </c>
      <c r="Q1318" s="3" t="s">
        <v>170</v>
      </c>
      <c r="R1318" s="3" t="s">
        <v>17</v>
      </c>
      <c r="S1318" s="3">
        <v>0.05</v>
      </c>
      <c r="T1318" s="3">
        <v>2</v>
      </c>
      <c r="U1318" s="3">
        <v>0</v>
      </c>
      <c r="V1318" s="3">
        <v>15200</v>
      </c>
      <c r="W1318">
        <v>33</v>
      </c>
      <c r="X1318" s="4">
        <v>42963</v>
      </c>
      <c r="Y1318">
        <v>33</v>
      </c>
      <c r="Z1318" s="10">
        <f t="shared" si="127"/>
        <v>0</v>
      </c>
      <c r="AA1318" s="10">
        <f t="shared" si="126"/>
        <v>0</v>
      </c>
      <c r="AB1318" t="str">
        <f t="shared" si="129"/>
        <v/>
      </c>
      <c r="AC1318">
        <f t="shared" si="130"/>
        <v>-1007570</v>
      </c>
      <c r="AD1318">
        <f t="shared" si="131"/>
        <v>3.0211480362538623E-3</v>
      </c>
      <c r="AE1318" s="15">
        <v>42963</v>
      </c>
      <c r="AF1318" s="9">
        <v>6.193980141200317E-3</v>
      </c>
      <c r="AG1318" s="12" t="s">
        <v>954</v>
      </c>
      <c r="AH1318" s="20">
        <v>42961.979166666664</v>
      </c>
      <c r="AI1318" s="12">
        <v>33.1</v>
      </c>
      <c r="AJ1318" s="12">
        <v>1.1000000000000001</v>
      </c>
      <c r="AK1318" s="12">
        <v>3.44E-2</v>
      </c>
      <c r="AL1318" s="17">
        <v>64600</v>
      </c>
      <c r="AM1318" s="17">
        <v>0.30303030303030304</v>
      </c>
      <c r="AN1318" s="9"/>
      <c r="AO1318" s="9"/>
      <c r="AP1318" s="17">
        <v>0</v>
      </c>
      <c r="AQ1318" s="17">
        <v>9562</v>
      </c>
      <c r="AR1318" s="17">
        <v>1</v>
      </c>
      <c r="AS1318" s="17">
        <v>6.9000000000000006E-2</v>
      </c>
      <c r="AT1318" s="17">
        <v>0.84615384615384615</v>
      </c>
      <c r="AU1318" s="12">
        <v>0.8666666666666667</v>
      </c>
      <c r="AV1318" s="12">
        <v>0</v>
      </c>
      <c r="AY1318" s="12">
        <v>289747982</v>
      </c>
      <c r="BA1318" s="12">
        <v>1</v>
      </c>
      <c r="BD1318" s="12">
        <v>0.30303030303030304</v>
      </c>
      <c r="BE1318" s="12">
        <v>1</v>
      </c>
      <c r="BF1318" s="12">
        <v>0.84615384615384615</v>
      </c>
      <c r="BG1318" s="12">
        <v>0.8666666666666667</v>
      </c>
      <c r="BH1318" s="12">
        <v>8.0000000000000002E-3</v>
      </c>
      <c r="BI1318" s="12">
        <v>6.9000000000000006E-2</v>
      </c>
      <c r="BJ1318" s="12">
        <v>0</v>
      </c>
      <c r="BK1318" s="12">
        <v>0.41099999999999998</v>
      </c>
      <c r="BL1318" s="12">
        <v>959</v>
      </c>
      <c r="BM1318" s="12">
        <v>-170</v>
      </c>
      <c r="BN1318" s="12">
        <v>246</v>
      </c>
      <c r="BO1318" s="12">
        <v>3456</v>
      </c>
      <c r="BP1318" s="12">
        <v>1031</v>
      </c>
      <c r="BQ1318" s="12">
        <v>-451</v>
      </c>
      <c r="BR1318" s="12">
        <v>-99</v>
      </c>
      <c r="BS1318" s="12">
        <v>2421</v>
      </c>
      <c r="BT1318" s="12">
        <v>0.27667385441976877</v>
      </c>
      <c r="BU1318" s="12">
        <v>0.57854040030716081</v>
      </c>
      <c r="BV1318" s="12">
        <v>0.66959659244762315</v>
      </c>
      <c r="BW1318" s="12">
        <v>0.6579640363813537</v>
      </c>
      <c r="BX1318" s="12">
        <v>0.37757279688069512</v>
      </c>
      <c r="BY1318" s="12">
        <v>1616</v>
      </c>
      <c r="BZ1318" s="12">
        <v>1</v>
      </c>
      <c r="CB1318" s="12">
        <v>4.6742913973147684E-2</v>
      </c>
      <c r="CC1318" s="12">
        <v>19550</v>
      </c>
      <c r="CD1318" s="12">
        <v>19730</v>
      </c>
      <c r="CE1318" s="12">
        <v>6.4829142488716966</v>
      </c>
      <c r="CH1318" s="22">
        <v>42961</v>
      </c>
      <c r="CI1318">
        <v>33</v>
      </c>
      <c r="CJ1318">
        <v>33</v>
      </c>
      <c r="CK1318">
        <v>31</v>
      </c>
      <c r="CL1318">
        <v>32</v>
      </c>
      <c r="CM1318" s="22">
        <v>42962</v>
      </c>
      <c r="CN1318">
        <v>33</v>
      </c>
      <c r="CO1318">
        <v>34</v>
      </c>
      <c r="CP1318">
        <v>32</v>
      </c>
      <c r="CQ1318">
        <v>33</v>
      </c>
      <c r="CR1318" s="22">
        <v>42963</v>
      </c>
      <c r="CS1318">
        <v>33</v>
      </c>
      <c r="CT1318">
        <v>34</v>
      </c>
      <c r="CU1318">
        <v>32</v>
      </c>
      <c r="CV1318">
        <v>34</v>
      </c>
    </row>
    <row r="1319" spans="1:100">
      <c r="A1319" s="22">
        <v>42961</v>
      </c>
      <c r="B1319">
        <v>686</v>
      </c>
      <c r="C1319">
        <v>736</v>
      </c>
      <c r="D1319">
        <v>686</v>
      </c>
      <c r="E1319">
        <v>708</v>
      </c>
      <c r="F1319" s="23">
        <f t="shared" si="128"/>
        <v>3.2069970845481022E-2</v>
      </c>
      <c r="G1319" s="22">
        <v>42962</v>
      </c>
      <c r="H1319">
        <v>563</v>
      </c>
      <c r="I1319">
        <v>583</v>
      </c>
      <c r="J1319">
        <v>558</v>
      </c>
      <c r="K1319">
        <v>558</v>
      </c>
      <c r="L1319" s="22">
        <v>42963</v>
      </c>
      <c r="M1319">
        <v>578</v>
      </c>
      <c r="N1319" s="4">
        <v>42962</v>
      </c>
      <c r="O1319" s="3" t="s">
        <v>11</v>
      </c>
      <c r="P1319" s="3">
        <v>6786</v>
      </c>
      <c r="Q1319" s="3" t="s">
        <v>583</v>
      </c>
      <c r="R1319" s="3" t="s">
        <v>13</v>
      </c>
      <c r="S1319" s="3">
        <v>0.05</v>
      </c>
      <c r="T1319" s="3">
        <v>2</v>
      </c>
      <c r="U1319" s="3">
        <v>0</v>
      </c>
      <c r="V1319" s="3">
        <v>800</v>
      </c>
      <c r="W1319">
        <v>563</v>
      </c>
      <c r="X1319" s="4">
        <v>42963</v>
      </c>
      <c r="Y1319">
        <v>558</v>
      </c>
      <c r="Z1319" s="10">
        <f t="shared" si="127"/>
        <v>-4000</v>
      </c>
      <c r="AA1319" s="10">
        <f t="shared" si="126"/>
        <v>4000</v>
      </c>
      <c r="AB1319" t="str">
        <f t="shared" si="129"/>
        <v/>
      </c>
      <c r="AC1319">
        <f t="shared" si="130"/>
        <v>-1007570</v>
      </c>
      <c r="AD1319">
        <f t="shared" si="131"/>
        <v>2.256944444444442E-2</v>
      </c>
      <c r="AE1319" s="15">
        <v>42963</v>
      </c>
      <c r="AF1319" s="9">
        <v>6.193980141200317E-3</v>
      </c>
      <c r="AG1319" s="12" t="s">
        <v>954</v>
      </c>
      <c r="AH1319" s="20">
        <v>42961.996527777781</v>
      </c>
      <c r="AI1319" s="12">
        <v>576</v>
      </c>
      <c r="AJ1319" s="12">
        <v>-132</v>
      </c>
      <c r="AK1319" s="12">
        <v>-0.18640000000000001</v>
      </c>
      <c r="AL1319" s="17">
        <v>34900</v>
      </c>
      <c r="AM1319" s="17">
        <v>0.33854907539118068</v>
      </c>
      <c r="AN1319" s="9"/>
      <c r="AO1319" s="9"/>
      <c r="AP1319" s="17">
        <v>0</v>
      </c>
      <c r="AQ1319" s="17">
        <v>11899</v>
      </c>
      <c r="AR1319" s="17">
        <v>0.36888888888888888</v>
      </c>
      <c r="AS1319" s="17">
        <v>0.27700000000000002</v>
      </c>
      <c r="AT1319" s="17">
        <v>0.1690427698574338</v>
      </c>
      <c r="AU1319" s="12">
        <v>0.2109375</v>
      </c>
      <c r="AV1319" s="12">
        <v>0</v>
      </c>
      <c r="AY1319" s="12">
        <v>16926560</v>
      </c>
      <c r="BA1319" s="12">
        <v>0</v>
      </c>
      <c r="BD1319" s="12">
        <v>0.33854907539118068</v>
      </c>
      <c r="BE1319" s="12">
        <v>0.36888888888888888</v>
      </c>
      <c r="BF1319" s="12">
        <v>0.1690427698574338</v>
      </c>
      <c r="BG1319" s="12">
        <v>0.2109375</v>
      </c>
      <c r="BH1319" s="12">
        <v>8.0000000000000002E-3</v>
      </c>
      <c r="BI1319" s="12">
        <v>0.27700000000000002</v>
      </c>
      <c r="BJ1319" s="12">
        <v>0</v>
      </c>
      <c r="BK1319" s="12">
        <v>0.442</v>
      </c>
      <c r="BL1319" s="12">
        <v>-317</v>
      </c>
      <c r="BM1319" s="12">
        <v>-311</v>
      </c>
      <c r="BN1319" s="12">
        <v>102</v>
      </c>
      <c r="BO1319" s="12">
        <v>103</v>
      </c>
      <c r="BP1319" s="12">
        <v>-232</v>
      </c>
      <c r="BQ1319" s="12">
        <v>153</v>
      </c>
      <c r="BR1319" s="12">
        <v>0</v>
      </c>
      <c r="BS1319" s="12">
        <v>614</v>
      </c>
      <c r="BT1319" s="12">
        <v>0.27667385441976877</v>
      </c>
      <c r="BU1319" s="12">
        <v>0.57854040030716081</v>
      </c>
      <c r="BV1319" s="12">
        <v>0.66959659244762315</v>
      </c>
      <c r="BW1319" s="12">
        <v>0.6579640363813537</v>
      </c>
      <c r="BX1319" s="12">
        <v>0.37757279688069512</v>
      </c>
      <c r="BY1319" s="12">
        <v>1616</v>
      </c>
      <c r="BZ1319" s="12">
        <v>0</v>
      </c>
      <c r="CB1319" s="12">
        <v>4.6742913973147684E-2</v>
      </c>
      <c r="CC1319" s="12">
        <v>19550</v>
      </c>
      <c r="CD1319" s="12">
        <v>19730</v>
      </c>
      <c r="CE1319" s="12">
        <v>7.2427892618262169</v>
      </c>
      <c r="CH1319" s="22">
        <v>42961</v>
      </c>
      <c r="CI1319">
        <v>686</v>
      </c>
      <c r="CJ1319">
        <v>736</v>
      </c>
      <c r="CK1319">
        <v>686</v>
      </c>
      <c r="CL1319">
        <v>708</v>
      </c>
      <c r="CM1319" s="22">
        <v>42962</v>
      </c>
      <c r="CN1319">
        <v>563</v>
      </c>
      <c r="CO1319">
        <v>583</v>
      </c>
      <c r="CP1319">
        <v>558</v>
      </c>
      <c r="CQ1319">
        <v>558</v>
      </c>
      <c r="CR1319" s="22">
        <v>42963</v>
      </c>
      <c r="CS1319">
        <v>578</v>
      </c>
      <c r="CT1319">
        <v>592</v>
      </c>
      <c r="CU1319">
        <v>561</v>
      </c>
      <c r="CV1319">
        <v>582</v>
      </c>
    </row>
    <row r="1320" spans="1:100">
      <c r="A1320" s="22">
        <v>42961</v>
      </c>
      <c r="B1320">
        <v>543</v>
      </c>
      <c r="C1320">
        <v>574</v>
      </c>
      <c r="D1320">
        <v>532</v>
      </c>
      <c r="E1320">
        <v>559</v>
      </c>
      <c r="F1320" s="23">
        <f t="shared" si="128"/>
        <v>2.9465930018416131E-2</v>
      </c>
      <c r="G1320" s="22">
        <v>42962</v>
      </c>
      <c r="H1320">
        <v>566</v>
      </c>
      <c r="I1320">
        <v>581</v>
      </c>
      <c r="J1320">
        <v>555</v>
      </c>
      <c r="K1320">
        <v>563</v>
      </c>
      <c r="L1320" s="22">
        <v>42963</v>
      </c>
      <c r="M1320">
        <v>565</v>
      </c>
      <c r="N1320" s="4">
        <v>42962</v>
      </c>
      <c r="O1320" s="3" t="s">
        <v>11</v>
      </c>
      <c r="P1320" s="3">
        <v>4563</v>
      </c>
      <c r="Q1320" s="3" t="s">
        <v>92</v>
      </c>
      <c r="R1320" s="3" t="s">
        <v>13</v>
      </c>
      <c r="S1320" s="3">
        <v>0.05</v>
      </c>
      <c r="T1320" s="3">
        <v>2</v>
      </c>
      <c r="U1320" s="3">
        <v>0</v>
      </c>
      <c r="V1320" s="3">
        <v>900</v>
      </c>
      <c r="W1320">
        <v>566</v>
      </c>
      <c r="X1320" s="4">
        <v>42963</v>
      </c>
      <c r="Y1320">
        <v>563</v>
      </c>
      <c r="Z1320" s="10">
        <f t="shared" si="127"/>
        <v>-2700</v>
      </c>
      <c r="AA1320" s="10">
        <f t="shared" si="126"/>
        <v>2700</v>
      </c>
      <c r="AB1320" t="str">
        <f t="shared" si="129"/>
        <v/>
      </c>
      <c r="AC1320">
        <f t="shared" si="130"/>
        <v>-1007570</v>
      </c>
      <c r="AD1320">
        <f t="shared" si="131"/>
        <v>4.621072088724576E-2</v>
      </c>
      <c r="AE1320" s="15">
        <v>42963</v>
      </c>
      <c r="AF1320" s="9">
        <v>6.193980141200317E-3</v>
      </c>
      <c r="AG1320" s="12" t="s">
        <v>957</v>
      </c>
      <c r="AH1320" s="20">
        <v>42961.994444444441</v>
      </c>
      <c r="AI1320" s="12">
        <v>541</v>
      </c>
      <c r="AJ1320" s="12">
        <v>-18</v>
      </c>
      <c r="AK1320" s="12">
        <v>-3.2199999999999999E-2</v>
      </c>
      <c r="AL1320" s="17">
        <v>34400</v>
      </c>
      <c r="AM1320" s="17">
        <v>1.0960548885077186</v>
      </c>
      <c r="AN1320" s="17">
        <v>1</v>
      </c>
      <c r="AO1320" s="9"/>
      <c r="AP1320" s="17">
        <v>148.63</v>
      </c>
      <c r="AQ1320" s="17">
        <v>45842</v>
      </c>
      <c r="AR1320" s="17">
        <v>0.55886970172684458</v>
      </c>
      <c r="AS1320" s="17">
        <v>0.45600000000000002</v>
      </c>
      <c r="AT1320" s="17">
        <v>0.56162246489859591</v>
      </c>
      <c r="AU1320" s="12">
        <v>0.53120665742024964</v>
      </c>
      <c r="AV1320" s="12">
        <v>0</v>
      </c>
      <c r="AY1320" s="12">
        <v>78631061</v>
      </c>
      <c r="BA1320" s="12">
        <v>0</v>
      </c>
      <c r="BD1320" s="12">
        <v>1.0960548885077186</v>
      </c>
      <c r="BE1320" s="12">
        <v>0.55886970172684458</v>
      </c>
      <c r="BF1320" s="12">
        <v>0.56162246489859591</v>
      </c>
      <c r="BG1320" s="12">
        <v>0.53120665742024964</v>
      </c>
      <c r="BH1320" s="12">
        <v>0.04</v>
      </c>
      <c r="BI1320" s="12">
        <v>0.45600000000000002</v>
      </c>
      <c r="BJ1320" s="12">
        <v>4.1000000000000002E-2</v>
      </c>
      <c r="BK1320" s="12">
        <v>0.16800000000000001</v>
      </c>
      <c r="BL1320" s="12">
        <v>-1456</v>
      </c>
      <c r="BM1320" s="12">
        <v>-27</v>
      </c>
      <c r="BN1320" s="12">
        <v>3389</v>
      </c>
      <c r="BO1320" s="12">
        <v>2295</v>
      </c>
      <c r="BP1320" s="12">
        <v>-1633</v>
      </c>
      <c r="BQ1320" s="12">
        <v>7</v>
      </c>
      <c r="BR1320" s="12">
        <v>389</v>
      </c>
      <c r="BS1320" s="12">
        <v>354</v>
      </c>
      <c r="BT1320" s="12">
        <v>0.40907671250260691</v>
      </c>
      <c r="BU1320" s="12">
        <v>0.37390154843771695</v>
      </c>
      <c r="BV1320" s="12">
        <v>0.44197053521673835</v>
      </c>
      <c r="BW1320" s="12">
        <v>0.43354756788094062</v>
      </c>
      <c r="BX1320" s="12">
        <v>0.1985747995268666</v>
      </c>
      <c r="BY1320" s="12">
        <v>1616</v>
      </c>
      <c r="BZ1320" s="12">
        <v>0</v>
      </c>
      <c r="CB1320" s="12">
        <v>4.6742913973147684E-2</v>
      </c>
      <c r="CC1320" s="12">
        <v>19550</v>
      </c>
      <c r="CD1320" s="12">
        <v>19730</v>
      </c>
      <c r="CE1320" s="12">
        <v>23.44857851903215</v>
      </c>
      <c r="CH1320" s="22">
        <v>42961</v>
      </c>
      <c r="CI1320">
        <v>543</v>
      </c>
      <c r="CJ1320">
        <v>574</v>
      </c>
      <c r="CK1320">
        <v>532</v>
      </c>
      <c r="CL1320">
        <v>559</v>
      </c>
      <c r="CM1320" s="22">
        <v>42962</v>
      </c>
      <c r="CN1320">
        <v>566</v>
      </c>
      <c r="CO1320">
        <v>581</v>
      </c>
      <c r="CP1320">
        <v>555</v>
      </c>
      <c r="CQ1320">
        <v>563</v>
      </c>
      <c r="CR1320" s="22">
        <v>42963</v>
      </c>
      <c r="CS1320">
        <v>565</v>
      </c>
      <c r="CT1320">
        <v>624</v>
      </c>
      <c r="CU1320">
        <v>558</v>
      </c>
      <c r="CV1320">
        <v>602</v>
      </c>
    </row>
    <row r="1321" spans="1:100">
      <c r="A1321" s="22">
        <v>42961</v>
      </c>
      <c r="B1321">
        <v>362</v>
      </c>
      <c r="C1321">
        <v>362</v>
      </c>
      <c r="D1321">
        <v>362</v>
      </c>
      <c r="E1321">
        <v>362</v>
      </c>
      <c r="F1321" s="23">
        <f t="shared" si="128"/>
        <v>0</v>
      </c>
      <c r="G1321" s="22">
        <v>42962</v>
      </c>
      <c r="H1321">
        <v>378</v>
      </c>
      <c r="I1321">
        <v>397</v>
      </c>
      <c r="J1321">
        <v>353</v>
      </c>
      <c r="K1321">
        <v>365</v>
      </c>
      <c r="L1321" s="22">
        <v>42963</v>
      </c>
      <c r="M1321">
        <v>380</v>
      </c>
      <c r="N1321" s="4">
        <v>42962</v>
      </c>
      <c r="O1321" s="3" t="s">
        <v>15</v>
      </c>
      <c r="P1321" s="3">
        <v>6433</v>
      </c>
      <c r="Q1321" s="3" t="s">
        <v>584</v>
      </c>
      <c r="R1321" s="3" t="s">
        <v>17</v>
      </c>
      <c r="S1321" s="3">
        <v>0.05</v>
      </c>
      <c r="T1321" s="3">
        <v>2</v>
      </c>
      <c r="U1321" s="3">
        <v>0</v>
      </c>
      <c r="V1321" s="3">
        <v>2000</v>
      </c>
      <c r="W1321">
        <v>378</v>
      </c>
      <c r="X1321" s="4">
        <v>42963</v>
      </c>
      <c r="Y1321">
        <v>365</v>
      </c>
      <c r="Z1321" s="10">
        <f t="shared" si="127"/>
        <v>-26000</v>
      </c>
      <c r="AA1321" s="10">
        <f t="shared" si="126"/>
        <v>26000</v>
      </c>
      <c r="AB1321" t="str">
        <f t="shared" si="129"/>
        <v/>
      </c>
      <c r="AC1321">
        <f t="shared" si="130"/>
        <v>-1007570</v>
      </c>
      <c r="AD1321">
        <f t="shared" si="131"/>
        <v>6.6666666666666652E-2</v>
      </c>
      <c r="AE1321" s="15">
        <v>42963</v>
      </c>
      <c r="AF1321" s="9">
        <v>6.193980141200317E-3</v>
      </c>
      <c r="AG1321" s="12" t="s">
        <v>960</v>
      </c>
      <c r="AH1321" s="20">
        <v>42961.895138888889</v>
      </c>
      <c r="AI1321" s="12">
        <v>405</v>
      </c>
      <c r="AJ1321" s="12">
        <v>43</v>
      </c>
      <c r="AK1321" s="12">
        <v>0.1188</v>
      </c>
      <c r="AL1321" s="17">
        <v>26000</v>
      </c>
      <c r="AM1321" s="17">
        <v>0.33333333333333331</v>
      </c>
      <c r="AN1321" s="9"/>
      <c r="AO1321" s="9"/>
      <c r="AP1321" s="17">
        <v>0</v>
      </c>
      <c r="AQ1321" s="17">
        <v>1761</v>
      </c>
      <c r="AR1321" s="17">
        <v>0.8666666666666667</v>
      </c>
      <c r="AS1321" s="17">
        <v>0.36799999999999999</v>
      </c>
      <c r="AT1321" s="17">
        <v>0.90654205607476634</v>
      </c>
      <c r="AU1321" s="12">
        <v>0.92592592592592593</v>
      </c>
      <c r="AV1321" s="12">
        <v>0.71</v>
      </c>
      <c r="AY1321" s="12">
        <v>6245000</v>
      </c>
      <c r="BA1321" s="12">
        <v>1</v>
      </c>
      <c r="BD1321" s="12">
        <v>0.33333333333333331</v>
      </c>
      <c r="BE1321" s="12">
        <v>0.8666666666666667</v>
      </c>
      <c r="BF1321" s="12">
        <v>0.90654205607476634</v>
      </c>
      <c r="BG1321" s="12">
        <v>0.92592592592592593</v>
      </c>
      <c r="BH1321" s="12">
        <v>3.0000000000000001E-3</v>
      </c>
      <c r="BI1321" s="12">
        <v>0.36799999999999999</v>
      </c>
      <c r="BJ1321" s="12">
        <v>0</v>
      </c>
      <c r="BK1321" s="12">
        <v>0.57499999999999996</v>
      </c>
      <c r="BL1321" s="12">
        <v>-66</v>
      </c>
      <c r="BM1321" s="12">
        <v>-119</v>
      </c>
      <c r="BN1321" s="12">
        <v>190</v>
      </c>
      <c r="BO1321" s="12">
        <v>649</v>
      </c>
      <c r="BP1321" s="12">
        <v>-28</v>
      </c>
      <c r="BQ1321" s="12">
        <v>73</v>
      </c>
      <c r="BR1321" s="12">
        <v>156</v>
      </c>
      <c r="BS1321" s="12">
        <v>629</v>
      </c>
      <c r="BT1321" s="12">
        <v>0.26468175759199769</v>
      </c>
      <c r="BU1321" s="12">
        <v>0.55119199134914343</v>
      </c>
      <c r="BV1321" s="12">
        <v>0.62278676635168917</v>
      </c>
      <c r="BW1321" s="12">
        <v>0.60513674589335653</v>
      </c>
      <c r="BX1321" s="12">
        <v>0.36418791098929737</v>
      </c>
      <c r="BY1321" s="12">
        <v>1616</v>
      </c>
      <c r="BZ1321" s="12">
        <v>1</v>
      </c>
      <c r="CB1321" s="12">
        <v>4.6742913973147684E-2</v>
      </c>
      <c r="CC1321" s="12">
        <v>19550</v>
      </c>
      <c r="CD1321" s="12">
        <v>19730</v>
      </c>
      <c r="CE1321" s="12">
        <v>7.1312056737588652</v>
      </c>
      <c r="CH1321" s="22">
        <v>42961</v>
      </c>
      <c r="CI1321">
        <v>362</v>
      </c>
      <c r="CJ1321">
        <v>362</v>
      </c>
      <c r="CK1321">
        <v>362</v>
      </c>
      <c r="CL1321">
        <v>362</v>
      </c>
      <c r="CM1321" s="22">
        <v>42962</v>
      </c>
      <c r="CN1321">
        <v>378</v>
      </c>
      <c r="CO1321">
        <v>397</v>
      </c>
      <c r="CP1321">
        <v>353</v>
      </c>
      <c r="CQ1321">
        <v>365</v>
      </c>
      <c r="CR1321" s="22">
        <v>42963</v>
      </c>
      <c r="CS1321">
        <v>380</v>
      </c>
      <c r="CT1321">
        <v>429</v>
      </c>
      <c r="CU1321">
        <v>367</v>
      </c>
      <c r="CV1321">
        <v>410</v>
      </c>
    </row>
    <row r="1322" spans="1:100">
      <c r="A1322" s="22">
        <v>42961</v>
      </c>
      <c r="B1322">
        <v>774</v>
      </c>
      <c r="C1322">
        <v>824</v>
      </c>
      <c r="D1322">
        <v>767</v>
      </c>
      <c r="E1322">
        <v>824</v>
      </c>
      <c r="F1322" s="23">
        <f t="shared" si="128"/>
        <v>6.4599483204134334E-2</v>
      </c>
      <c r="G1322" s="22">
        <v>42962</v>
      </c>
      <c r="H1322">
        <v>712</v>
      </c>
      <c r="I1322">
        <v>720</v>
      </c>
      <c r="J1322">
        <v>682</v>
      </c>
      <c r="K1322">
        <v>712</v>
      </c>
      <c r="L1322" s="22">
        <v>42963</v>
      </c>
      <c r="M1322">
        <v>725</v>
      </c>
      <c r="N1322" s="4">
        <v>42962</v>
      </c>
      <c r="O1322" s="3" t="s">
        <v>11</v>
      </c>
      <c r="P1322" s="3">
        <v>7782</v>
      </c>
      <c r="Q1322" s="3" t="s">
        <v>585</v>
      </c>
      <c r="R1322" s="3" t="s">
        <v>13</v>
      </c>
      <c r="S1322" s="3">
        <v>0.05</v>
      </c>
      <c r="T1322" s="3">
        <v>2</v>
      </c>
      <c r="U1322" s="3">
        <v>0</v>
      </c>
      <c r="V1322" s="3">
        <v>700</v>
      </c>
      <c r="W1322">
        <v>712</v>
      </c>
      <c r="X1322" s="4">
        <v>42963</v>
      </c>
      <c r="Y1322">
        <v>712</v>
      </c>
      <c r="Z1322" s="10">
        <f t="shared" si="127"/>
        <v>0</v>
      </c>
      <c r="AA1322" s="10">
        <f t="shared" si="126"/>
        <v>0</v>
      </c>
      <c r="AB1322" t="str">
        <f t="shared" si="129"/>
        <v/>
      </c>
      <c r="AC1322">
        <f t="shared" si="130"/>
        <v>-1007570</v>
      </c>
      <c r="AD1322">
        <f t="shared" si="131"/>
        <v>1.4245014245014342E-2</v>
      </c>
      <c r="AE1322" s="15">
        <v>42963</v>
      </c>
      <c r="AF1322" s="9">
        <v>6.193980141200317E-3</v>
      </c>
      <c r="AG1322" s="12" t="s">
        <v>957</v>
      </c>
      <c r="AH1322" s="20">
        <v>42961.99722222222</v>
      </c>
      <c r="AI1322" s="12">
        <v>702</v>
      </c>
      <c r="AJ1322" s="12">
        <v>-122</v>
      </c>
      <c r="AK1322" s="12">
        <v>-0.14810000000000001</v>
      </c>
      <c r="AL1322" s="17">
        <v>24700</v>
      </c>
      <c r="AM1322" s="17">
        <v>0.29844961240310075</v>
      </c>
      <c r="AN1322" s="9"/>
      <c r="AO1322" s="9"/>
      <c r="AP1322" s="17">
        <v>0</v>
      </c>
      <c r="AQ1322" s="17">
        <v>5213</v>
      </c>
      <c r="AR1322" s="17">
        <v>0.31148879547585212</v>
      </c>
      <c r="AS1322" s="17">
        <v>0.12</v>
      </c>
      <c r="AT1322" s="17">
        <v>0.11564327977814454</v>
      </c>
      <c r="AU1322" s="12">
        <v>0.11564327977814454</v>
      </c>
      <c r="AV1322" s="12">
        <v>1.29</v>
      </c>
      <c r="AY1322" s="12">
        <v>6735600</v>
      </c>
      <c r="BA1322" s="12">
        <v>9.2592592592592587E-3</v>
      </c>
      <c r="BD1322" s="12">
        <v>0.29844961240310075</v>
      </c>
      <c r="BE1322" s="12">
        <v>0.31148879547585212</v>
      </c>
      <c r="BF1322" s="12">
        <v>0.11564327977814454</v>
      </c>
      <c r="BG1322" s="12">
        <v>0.11564327977814454</v>
      </c>
      <c r="BH1322" s="12">
        <v>1.4E-2</v>
      </c>
      <c r="BI1322" s="12">
        <v>0.12</v>
      </c>
      <c r="BJ1322" s="12">
        <v>0</v>
      </c>
      <c r="BK1322" s="12">
        <v>0.80400000000000005</v>
      </c>
      <c r="BL1322" s="12">
        <v>615</v>
      </c>
      <c r="BM1322" s="12">
        <v>-86</v>
      </c>
      <c r="BN1322" s="12">
        <v>-239</v>
      </c>
      <c r="BO1322" s="12">
        <v>1137</v>
      </c>
      <c r="BP1322" s="12">
        <v>-51</v>
      </c>
      <c r="BQ1322" s="12">
        <v>119</v>
      </c>
      <c r="BR1322" s="12">
        <v>-22</v>
      </c>
      <c r="BS1322" s="12">
        <v>838</v>
      </c>
      <c r="BT1322" s="12">
        <v>0.40907671250260691</v>
      </c>
      <c r="BU1322" s="12">
        <v>0.37390154843771695</v>
      </c>
      <c r="BV1322" s="12">
        <v>0.44197053521673835</v>
      </c>
      <c r="BW1322" s="12">
        <v>0.43354756788094062</v>
      </c>
      <c r="BX1322" s="12">
        <v>0.1985747995268666</v>
      </c>
      <c r="BY1322" s="12">
        <v>1616</v>
      </c>
      <c r="BZ1322" s="12">
        <v>9.2592592592592587E-3</v>
      </c>
      <c r="CB1322" s="12">
        <v>4.6742913973147684E-2</v>
      </c>
      <c r="CC1322" s="12">
        <v>19550</v>
      </c>
      <c r="CD1322" s="12">
        <v>19730</v>
      </c>
      <c r="CE1322" s="12">
        <v>6.3849167079003797</v>
      </c>
      <c r="CH1322" s="22">
        <v>42961</v>
      </c>
      <c r="CI1322">
        <v>774</v>
      </c>
      <c r="CJ1322">
        <v>824</v>
      </c>
      <c r="CK1322">
        <v>767</v>
      </c>
      <c r="CL1322">
        <v>824</v>
      </c>
      <c r="CM1322" s="22">
        <v>42962</v>
      </c>
      <c r="CN1322">
        <v>712</v>
      </c>
      <c r="CO1322">
        <v>720</v>
      </c>
      <c r="CP1322">
        <v>682</v>
      </c>
      <c r="CQ1322">
        <v>712</v>
      </c>
      <c r="CR1322" s="22">
        <v>42963</v>
      </c>
      <c r="CS1322">
        <v>725</v>
      </c>
      <c r="CT1322">
        <v>758</v>
      </c>
      <c r="CU1322">
        <v>720</v>
      </c>
      <c r="CV1322">
        <v>747</v>
      </c>
    </row>
    <row r="1323" spans="1:100">
      <c r="A1323" s="22">
        <v>42961</v>
      </c>
      <c r="B1323">
        <v>1650</v>
      </c>
      <c r="C1323">
        <v>1725</v>
      </c>
      <c r="D1323">
        <v>1583</v>
      </c>
      <c r="E1323">
        <v>1725</v>
      </c>
      <c r="F1323" s="23">
        <f t="shared" si="128"/>
        <v>4.5454545454545414E-2</v>
      </c>
      <c r="G1323" s="22">
        <v>42962</v>
      </c>
      <c r="H1323">
        <v>1455</v>
      </c>
      <c r="I1323">
        <v>1550</v>
      </c>
      <c r="J1323">
        <v>1360</v>
      </c>
      <c r="K1323">
        <v>1395</v>
      </c>
      <c r="L1323" s="22">
        <v>42963</v>
      </c>
      <c r="M1323">
        <v>1335</v>
      </c>
      <c r="N1323" s="4">
        <v>42962</v>
      </c>
      <c r="O1323" s="3" t="s">
        <v>11</v>
      </c>
      <c r="P1323" s="3">
        <v>6208</v>
      </c>
      <c r="Q1323" s="3" t="s">
        <v>90</v>
      </c>
      <c r="R1323" s="3" t="s">
        <v>13</v>
      </c>
      <c r="S1323" s="3">
        <v>0.05</v>
      </c>
      <c r="T1323" s="3" t="s">
        <v>64</v>
      </c>
      <c r="U1323" s="3">
        <v>0</v>
      </c>
      <c r="V1323" s="3">
        <v>400</v>
      </c>
      <c r="W1323">
        <v>1455</v>
      </c>
      <c r="X1323" s="4">
        <v>42963</v>
      </c>
      <c r="Y1323">
        <v>1395</v>
      </c>
      <c r="Z1323" s="10">
        <f t="shared" si="127"/>
        <v>-24000</v>
      </c>
      <c r="AA1323" s="10">
        <f t="shared" si="126"/>
        <v>24000</v>
      </c>
      <c r="AB1323" t="str">
        <f t="shared" si="129"/>
        <v/>
      </c>
      <c r="AC1323">
        <f t="shared" si="130"/>
        <v>-1007570</v>
      </c>
      <c r="AD1323">
        <f t="shared" si="131"/>
        <v>0.10185185185185186</v>
      </c>
      <c r="AE1323" s="15">
        <v>42963</v>
      </c>
      <c r="AF1323" s="9">
        <v>6.193980141200317E-3</v>
      </c>
      <c r="AG1323" s="12" t="s">
        <v>962</v>
      </c>
      <c r="AH1323" s="20">
        <v>42961.99722222222</v>
      </c>
      <c r="AI1323" s="12">
        <v>1620</v>
      </c>
      <c r="AJ1323" s="12">
        <v>-105</v>
      </c>
      <c r="AK1323" s="12">
        <v>-6.0900000000000003E-2</v>
      </c>
      <c r="AL1323" s="17">
        <v>23600</v>
      </c>
      <c r="AM1323" s="17">
        <v>0.37403508771929822</v>
      </c>
      <c r="AN1323" s="9"/>
      <c r="AO1323" s="9"/>
      <c r="AP1323" s="17">
        <v>9.4499999999999993</v>
      </c>
      <c r="AQ1323" s="17">
        <v>9100</v>
      </c>
      <c r="AR1323" s="17">
        <v>0.57191780821917804</v>
      </c>
      <c r="AS1323" s="17">
        <v>0.35399999999999998</v>
      </c>
      <c r="AT1323" s="17">
        <v>0.62092494313874147</v>
      </c>
      <c r="AU1323" s="12">
        <v>0.63369963369963367</v>
      </c>
      <c r="AV1323" s="12">
        <v>0</v>
      </c>
      <c r="AY1323" s="12">
        <v>6385972</v>
      </c>
      <c r="BA1323" s="12">
        <v>0.90595611285266453</v>
      </c>
      <c r="BD1323" s="12">
        <v>0.37403508771929822</v>
      </c>
      <c r="BE1323" s="12">
        <v>0.57191780821917804</v>
      </c>
      <c r="BF1323" s="12">
        <v>0.62092494313874147</v>
      </c>
      <c r="BG1323" s="12">
        <v>0.63369963369963367</v>
      </c>
      <c r="BH1323" s="12">
        <v>1.4999999999999999E-2</v>
      </c>
      <c r="BI1323" s="12">
        <v>0.35399999999999998</v>
      </c>
      <c r="BJ1323" s="12">
        <v>1.2999999999999999E-2</v>
      </c>
      <c r="BK1323" s="12">
        <v>0.443</v>
      </c>
      <c r="BL1323" s="12">
        <v>-319</v>
      </c>
      <c r="BM1323" s="12">
        <v>-51</v>
      </c>
      <c r="BN1323" s="12">
        <v>-323</v>
      </c>
      <c r="BO1323" s="12">
        <v>572</v>
      </c>
      <c r="BP1323" s="12">
        <v>920</v>
      </c>
      <c r="BQ1323" s="12">
        <v>-85</v>
      </c>
      <c r="BR1323" s="12">
        <v>-377</v>
      </c>
      <c r="BS1323" s="12">
        <v>1267</v>
      </c>
      <c r="BT1323" s="12">
        <v>0.19119151021959266</v>
      </c>
      <c r="BU1323" s="12">
        <v>0.61374715487820186</v>
      </c>
      <c r="BV1323" s="12">
        <v>0.71406654590065333</v>
      </c>
      <c r="BW1323" s="12">
        <v>0.70218259604522482</v>
      </c>
      <c r="BX1323" s="12">
        <v>0.42623695960802066</v>
      </c>
      <c r="BY1323" s="12">
        <v>1616</v>
      </c>
      <c r="BZ1323" s="12">
        <v>0.90595611285266453</v>
      </c>
      <c r="CB1323" s="12">
        <v>4.6742913973147684E-2</v>
      </c>
      <c r="CC1323" s="12">
        <v>19550</v>
      </c>
      <c r="CD1323" s="12">
        <v>19730</v>
      </c>
      <c r="CE1323" s="12">
        <v>8.0019634191862643</v>
      </c>
      <c r="CH1323" s="22">
        <v>42961</v>
      </c>
      <c r="CI1323">
        <v>1650</v>
      </c>
      <c r="CJ1323">
        <v>1725</v>
      </c>
      <c r="CK1323">
        <v>1583</v>
      </c>
      <c r="CL1323">
        <v>1725</v>
      </c>
      <c r="CM1323" s="22">
        <v>42962</v>
      </c>
      <c r="CN1323">
        <v>1455</v>
      </c>
      <c r="CO1323">
        <v>1550</v>
      </c>
      <c r="CP1323">
        <v>1360</v>
      </c>
      <c r="CQ1323">
        <v>1395</v>
      </c>
      <c r="CR1323" s="22">
        <v>42963</v>
      </c>
      <c r="CS1323">
        <v>1335</v>
      </c>
      <c r="CT1323">
        <v>1388</v>
      </c>
      <c r="CU1323">
        <v>1325</v>
      </c>
      <c r="CV1323">
        <v>1344</v>
      </c>
    </row>
    <row r="1324" spans="1:100">
      <c r="A1324" s="22">
        <v>42961</v>
      </c>
      <c r="B1324">
        <v>2087</v>
      </c>
      <c r="C1324">
        <v>2120</v>
      </c>
      <c r="D1324">
        <v>2004</v>
      </c>
      <c r="E1324">
        <v>2100</v>
      </c>
      <c r="F1324" s="23">
        <f t="shared" si="128"/>
        <v>6.2290368950645991E-3</v>
      </c>
      <c r="G1324" s="22">
        <v>42962</v>
      </c>
      <c r="H1324">
        <v>1910</v>
      </c>
      <c r="I1324">
        <v>1930</v>
      </c>
      <c r="J1324">
        <v>1816</v>
      </c>
      <c r="K1324">
        <v>1816</v>
      </c>
      <c r="L1324" s="22">
        <v>42963</v>
      </c>
      <c r="M1324">
        <v>1825</v>
      </c>
      <c r="N1324" s="4">
        <v>42962</v>
      </c>
      <c r="O1324" s="3" t="s">
        <v>11</v>
      </c>
      <c r="P1324" s="3">
        <v>3981</v>
      </c>
      <c r="Q1324" s="3" t="s">
        <v>307</v>
      </c>
      <c r="R1324" s="3" t="s">
        <v>13</v>
      </c>
      <c r="S1324" s="3">
        <v>0.05</v>
      </c>
      <c r="T1324" s="3">
        <v>2</v>
      </c>
      <c r="U1324" s="3">
        <v>0</v>
      </c>
      <c r="V1324" s="3">
        <v>300</v>
      </c>
      <c r="W1324">
        <v>1910</v>
      </c>
      <c r="X1324" s="4">
        <v>42963</v>
      </c>
      <c r="Y1324">
        <v>1816</v>
      </c>
      <c r="Z1324" s="10">
        <f t="shared" si="127"/>
        <v>-28200</v>
      </c>
      <c r="AA1324" s="10">
        <f t="shared" ref="AA1324:AA1387" si="132">ABS(Z1324)</f>
        <v>28200</v>
      </c>
      <c r="AB1324" t="str">
        <f t="shared" si="129"/>
        <v/>
      </c>
      <c r="AC1324">
        <f t="shared" si="130"/>
        <v>-1007570</v>
      </c>
      <c r="AD1324">
        <f t="shared" si="131"/>
        <v>4.500000000000004E-2</v>
      </c>
      <c r="AE1324" s="15">
        <v>42963</v>
      </c>
      <c r="AF1324" s="9">
        <v>6.193980141200317E-3</v>
      </c>
      <c r="AG1324" s="12" t="s">
        <v>957</v>
      </c>
      <c r="AH1324" s="20">
        <v>42961.972916666666</v>
      </c>
      <c r="AI1324" s="12">
        <v>2000</v>
      </c>
      <c r="AJ1324" s="12">
        <v>-100</v>
      </c>
      <c r="AK1324" s="12">
        <v>-4.7600000000000003E-2</v>
      </c>
      <c r="AL1324" s="17">
        <v>10700</v>
      </c>
      <c r="AM1324" s="17">
        <v>0.24964471814306016</v>
      </c>
      <c r="AN1324" s="9"/>
      <c r="AO1324" s="9"/>
      <c r="AP1324" s="17">
        <v>0</v>
      </c>
      <c r="AQ1324" s="17">
        <v>12756</v>
      </c>
      <c r="AR1324" s="17">
        <v>0.50319284802043418</v>
      </c>
      <c r="AS1324" s="17">
        <v>0</v>
      </c>
      <c r="AT1324" s="17">
        <v>0.50319284802043418</v>
      </c>
      <c r="AU1324" s="12">
        <v>0.50319284802043418</v>
      </c>
      <c r="AV1324" s="12">
        <v>0</v>
      </c>
      <c r="AY1324" s="12">
        <v>6042781</v>
      </c>
      <c r="BA1324" s="12">
        <v>0</v>
      </c>
      <c r="BD1324" s="12">
        <v>0.24964471814306016</v>
      </c>
      <c r="BE1324" s="12">
        <v>0.50319284802043418</v>
      </c>
      <c r="BF1324" s="12">
        <v>0.50319284802043418</v>
      </c>
      <c r="BG1324" s="12">
        <v>0.50319284802043418</v>
      </c>
      <c r="BH1324" s="12">
        <v>4.0000000000000001E-3</v>
      </c>
      <c r="BI1324" s="12">
        <v>0</v>
      </c>
      <c r="BJ1324" s="12">
        <v>0</v>
      </c>
      <c r="BK1324" s="12">
        <v>1</v>
      </c>
      <c r="BL1324" s="12">
        <v>464</v>
      </c>
      <c r="BM1324" s="12">
        <v>-114</v>
      </c>
      <c r="BN1324" s="12">
        <v>-500</v>
      </c>
      <c r="BO1324" s="12">
        <v>638</v>
      </c>
      <c r="BP1324" s="12" t="s">
        <v>985</v>
      </c>
      <c r="BQ1324" s="12" t="s">
        <v>985</v>
      </c>
      <c r="BR1324" s="12" t="s">
        <v>985</v>
      </c>
      <c r="BS1324" s="12" t="s">
        <v>985</v>
      </c>
      <c r="BT1324" s="12">
        <v>0.40907671250260691</v>
      </c>
      <c r="BU1324" s="12">
        <v>0.37390154843771695</v>
      </c>
      <c r="BV1324" s="12">
        <v>0.44197053521673835</v>
      </c>
      <c r="BW1324" s="12">
        <v>0.43354756788094062</v>
      </c>
      <c r="BX1324" s="12">
        <v>0.1985747995268666</v>
      </c>
      <c r="BY1324" s="12">
        <v>1616</v>
      </c>
      <c r="BZ1324" s="12">
        <v>0</v>
      </c>
      <c r="CB1324" s="12">
        <v>4.6742913973147684E-2</v>
      </c>
      <c r="CC1324" s="12">
        <v>19550</v>
      </c>
      <c r="CD1324" s="12">
        <v>19730</v>
      </c>
      <c r="CE1324" s="12">
        <v>5.3408034913371703</v>
      </c>
      <c r="CH1324" s="22">
        <v>42961</v>
      </c>
      <c r="CI1324">
        <v>2087</v>
      </c>
      <c r="CJ1324">
        <v>2120</v>
      </c>
      <c r="CK1324">
        <v>2004</v>
      </c>
      <c r="CL1324">
        <v>2100</v>
      </c>
      <c r="CM1324" s="22">
        <v>42962</v>
      </c>
      <c r="CN1324">
        <v>1910</v>
      </c>
      <c r="CO1324">
        <v>1930</v>
      </c>
      <c r="CP1324">
        <v>1816</v>
      </c>
      <c r="CQ1324">
        <v>1816</v>
      </c>
      <c r="CR1324" s="22">
        <v>42963</v>
      </c>
      <c r="CS1324">
        <v>1825</v>
      </c>
      <c r="CT1324">
        <v>1856</v>
      </c>
      <c r="CU1324">
        <v>1823</v>
      </c>
      <c r="CV1324">
        <v>1851</v>
      </c>
    </row>
    <row r="1325" spans="1:100">
      <c r="A1325" s="22">
        <v>42961</v>
      </c>
      <c r="B1325">
        <v>2350</v>
      </c>
      <c r="C1325">
        <v>2425</v>
      </c>
      <c r="D1325">
        <v>2305</v>
      </c>
      <c r="E1325">
        <v>2400</v>
      </c>
      <c r="F1325" s="23">
        <f t="shared" si="128"/>
        <v>2.1276595744680771E-2</v>
      </c>
      <c r="G1325" s="22">
        <v>42962</v>
      </c>
      <c r="H1325">
        <v>2120</v>
      </c>
      <c r="I1325">
        <v>2322</v>
      </c>
      <c r="J1325">
        <v>2062</v>
      </c>
      <c r="K1325">
        <v>2285</v>
      </c>
      <c r="L1325" s="22">
        <v>42963</v>
      </c>
      <c r="M1325">
        <v>2320</v>
      </c>
      <c r="N1325" s="4">
        <v>42962</v>
      </c>
      <c r="O1325" s="3" t="s">
        <v>11</v>
      </c>
      <c r="P1325" s="3">
        <v>3968</v>
      </c>
      <c r="Q1325" s="3" t="s">
        <v>314</v>
      </c>
      <c r="R1325" s="3" t="s">
        <v>13</v>
      </c>
      <c r="S1325" s="3">
        <v>0.05</v>
      </c>
      <c r="T1325" s="3">
        <v>2</v>
      </c>
      <c r="U1325" s="3">
        <v>0</v>
      </c>
      <c r="V1325" s="3">
        <v>200</v>
      </c>
      <c r="W1325">
        <v>2120</v>
      </c>
      <c r="X1325" s="4">
        <v>42963</v>
      </c>
      <c r="Y1325">
        <v>2285</v>
      </c>
      <c r="Z1325" s="10">
        <f t="shared" si="127"/>
        <v>33000</v>
      </c>
      <c r="AA1325" s="10">
        <f t="shared" si="132"/>
        <v>33000</v>
      </c>
      <c r="AB1325" t="str">
        <f t="shared" si="129"/>
        <v/>
      </c>
      <c r="AC1325">
        <f t="shared" si="130"/>
        <v>-1007570</v>
      </c>
      <c r="AD1325">
        <f t="shared" si="131"/>
        <v>0.52572706935123037</v>
      </c>
      <c r="AE1325" s="15">
        <v>42963</v>
      </c>
      <c r="AF1325" s="9">
        <v>6.193980141200317E-3</v>
      </c>
      <c r="AG1325" s="12" t="s">
        <v>960</v>
      </c>
      <c r="AH1325" s="20">
        <v>42961.997916666667</v>
      </c>
      <c r="AI1325" s="12">
        <v>4470</v>
      </c>
      <c r="AJ1325" s="12">
        <v>-330</v>
      </c>
      <c r="AK1325" s="12">
        <v>-6.88E-2</v>
      </c>
      <c r="AL1325" s="17">
        <v>9200</v>
      </c>
      <c r="AM1325" s="17">
        <v>0.46008403361344535</v>
      </c>
      <c r="AN1325" s="9"/>
      <c r="AO1325" s="9"/>
      <c r="AP1325" s="17">
        <v>26.66</v>
      </c>
      <c r="AQ1325" s="17">
        <v>13334</v>
      </c>
      <c r="AR1325" s="17">
        <v>0.55492154065620547</v>
      </c>
      <c r="AS1325" s="17">
        <v>0.12</v>
      </c>
      <c r="AT1325" s="17">
        <v>0.55492154065620547</v>
      </c>
      <c r="AU1325" s="12">
        <v>0.55492154065620547</v>
      </c>
      <c r="AV1325" s="12">
        <v>0</v>
      </c>
      <c r="AY1325" s="12">
        <v>2801200</v>
      </c>
      <c r="BA1325" s="12">
        <v>0</v>
      </c>
      <c r="BD1325" s="12">
        <v>0.46008403361344535</v>
      </c>
      <c r="BE1325" s="12">
        <v>0.55492154065620547</v>
      </c>
      <c r="BF1325" s="12">
        <v>0.55492154065620547</v>
      </c>
      <c r="BG1325" s="12">
        <v>0.55492154065620547</v>
      </c>
      <c r="BH1325" s="12">
        <v>3.0000000000000001E-3</v>
      </c>
      <c r="BI1325" s="12">
        <v>0.12</v>
      </c>
      <c r="BJ1325" s="12">
        <v>3.0000000000000001E-3</v>
      </c>
      <c r="BK1325" s="12">
        <v>0.82899999999999996</v>
      </c>
      <c r="BL1325" s="12">
        <v>158</v>
      </c>
      <c r="BM1325" s="12">
        <v>-44</v>
      </c>
      <c r="BN1325" s="12">
        <v>162</v>
      </c>
      <c r="BO1325" s="12">
        <v>1121</v>
      </c>
      <c r="BP1325" s="12">
        <v>12</v>
      </c>
      <c r="BQ1325" s="12">
        <v>-66</v>
      </c>
      <c r="BR1325" s="12">
        <v>-105</v>
      </c>
      <c r="BS1325" s="12">
        <v>845</v>
      </c>
      <c r="BT1325" s="12">
        <v>0.26468175759199769</v>
      </c>
      <c r="BU1325" s="12">
        <v>0.55119199134914343</v>
      </c>
      <c r="BV1325" s="12">
        <v>0.62278676635168917</v>
      </c>
      <c r="BW1325" s="12">
        <v>0.60513674589335653</v>
      </c>
      <c r="BX1325" s="12">
        <v>0.36418791098929737</v>
      </c>
      <c r="BY1325" s="12">
        <v>1616</v>
      </c>
      <c r="BZ1325" s="12">
        <v>0</v>
      </c>
      <c r="CB1325" s="12">
        <v>4.6742913973147684E-2</v>
      </c>
      <c r="CC1325" s="12">
        <v>19550</v>
      </c>
      <c r="CD1325" s="12">
        <v>19730</v>
      </c>
      <c r="CE1325" s="12">
        <v>9.8428616127301982</v>
      </c>
      <c r="CH1325" s="22">
        <v>42961</v>
      </c>
      <c r="CI1325">
        <v>2350</v>
      </c>
      <c r="CJ1325">
        <v>2425</v>
      </c>
      <c r="CK1325">
        <v>2305</v>
      </c>
      <c r="CL1325">
        <v>2400</v>
      </c>
      <c r="CM1325" s="22">
        <v>42962</v>
      </c>
      <c r="CN1325">
        <v>2120</v>
      </c>
      <c r="CO1325">
        <v>2322</v>
      </c>
      <c r="CP1325">
        <v>2062</v>
      </c>
      <c r="CQ1325">
        <v>2285</v>
      </c>
      <c r="CR1325" s="22">
        <v>42963</v>
      </c>
      <c r="CS1325">
        <v>2320</v>
      </c>
      <c r="CT1325">
        <v>2387</v>
      </c>
      <c r="CU1325">
        <v>2227</v>
      </c>
      <c r="CV1325">
        <v>2377</v>
      </c>
    </row>
    <row r="1326" spans="1:100">
      <c r="A1326" s="22">
        <v>42961</v>
      </c>
      <c r="B1326">
        <v>23</v>
      </c>
      <c r="C1326">
        <v>24</v>
      </c>
      <c r="D1326">
        <v>22</v>
      </c>
      <c r="E1326">
        <v>23</v>
      </c>
      <c r="F1326" s="23">
        <f t="shared" si="128"/>
        <v>0</v>
      </c>
      <c r="G1326" s="22">
        <v>42962</v>
      </c>
      <c r="H1326">
        <v>24</v>
      </c>
      <c r="I1326">
        <v>24</v>
      </c>
      <c r="J1326">
        <v>23</v>
      </c>
      <c r="K1326">
        <v>23</v>
      </c>
      <c r="L1326" s="22">
        <v>42963</v>
      </c>
      <c r="M1326">
        <v>23</v>
      </c>
      <c r="N1326" s="4">
        <v>42962</v>
      </c>
      <c r="O1326" s="3" t="s">
        <v>15</v>
      </c>
      <c r="P1326" s="3">
        <v>6343</v>
      </c>
      <c r="Q1326" s="3" t="s">
        <v>328</v>
      </c>
      <c r="R1326" s="3" t="s">
        <v>17</v>
      </c>
      <c r="S1326" s="3">
        <v>0.05</v>
      </c>
      <c r="T1326" s="3">
        <v>1</v>
      </c>
      <c r="U1326" s="3">
        <v>0</v>
      </c>
      <c r="V1326" s="3">
        <v>22000</v>
      </c>
      <c r="W1326">
        <v>24</v>
      </c>
      <c r="X1326" s="4">
        <v>42963</v>
      </c>
      <c r="Y1326">
        <v>23</v>
      </c>
      <c r="Z1326" s="10">
        <f t="shared" si="127"/>
        <v>-22000</v>
      </c>
      <c r="AA1326" s="10">
        <f t="shared" si="132"/>
        <v>22000</v>
      </c>
      <c r="AB1326">
        <f t="shared" si="129"/>
        <v>-22000</v>
      </c>
      <c r="AC1326">
        <f t="shared" si="130"/>
        <v>-1029570</v>
      </c>
      <c r="AD1326">
        <f t="shared" si="131"/>
        <v>0</v>
      </c>
      <c r="AE1326" s="15">
        <v>42963</v>
      </c>
      <c r="AF1326" s="9">
        <v>6.193980141200317E-3</v>
      </c>
      <c r="AG1326" s="12" t="s">
        <v>954</v>
      </c>
      <c r="AH1326" s="20">
        <v>42961.977777777778</v>
      </c>
      <c r="AI1326" s="12">
        <v>24</v>
      </c>
      <c r="AJ1326" s="12">
        <v>1</v>
      </c>
      <c r="AK1326" s="12">
        <v>4.3499999999999997E-2</v>
      </c>
      <c r="AL1326" s="17">
        <v>8000</v>
      </c>
      <c r="AM1326" s="17">
        <v>0.30434782608695654</v>
      </c>
      <c r="AN1326" s="9"/>
      <c r="AO1326" s="9"/>
      <c r="AP1326" s="17">
        <v>4.6900000000000004</v>
      </c>
      <c r="AQ1326" s="17">
        <v>10373</v>
      </c>
      <c r="AR1326" s="17">
        <v>0.5</v>
      </c>
      <c r="AS1326" s="17">
        <v>0.10299999999999999</v>
      </c>
      <c r="AT1326" s="17">
        <v>0.66666666666666663</v>
      </c>
      <c r="AU1326" s="12">
        <v>0.5</v>
      </c>
      <c r="AV1326" s="12">
        <v>0.22</v>
      </c>
      <c r="AY1326" s="12">
        <v>450993208</v>
      </c>
      <c r="BA1326" s="12">
        <v>0.25</v>
      </c>
      <c r="BD1326" s="12">
        <v>0.30434782608695654</v>
      </c>
      <c r="BE1326" s="12">
        <v>0.5</v>
      </c>
      <c r="BF1326" s="12">
        <v>0.66666666666666663</v>
      </c>
      <c r="BG1326" s="12">
        <v>0.5</v>
      </c>
      <c r="BH1326" s="12">
        <v>4.0000000000000001E-3</v>
      </c>
      <c r="BI1326" s="12">
        <v>0.10299999999999999</v>
      </c>
      <c r="BJ1326" s="12">
        <v>0</v>
      </c>
      <c r="BK1326" s="12">
        <v>0.72099999999999997</v>
      </c>
      <c r="BL1326" s="12">
        <v>-71</v>
      </c>
      <c r="BM1326" s="12">
        <v>-151</v>
      </c>
      <c r="BN1326" s="12">
        <v>-144</v>
      </c>
      <c r="BO1326" s="12">
        <v>1178</v>
      </c>
      <c r="BP1326" s="12">
        <v>984</v>
      </c>
      <c r="BQ1326" s="12">
        <v>-434</v>
      </c>
      <c r="BR1326" s="12">
        <v>-24</v>
      </c>
      <c r="BS1326" s="12">
        <v>1547</v>
      </c>
      <c r="BT1326" s="12">
        <v>0.27667385441976877</v>
      </c>
      <c r="BU1326" s="12">
        <v>0.57854040030716081</v>
      </c>
      <c r="BV1326" s="12">
        <v>0.66959659244762315</v>
      </c>
      <c r="BW1326" s="12">
        <v>0.6579640363813537</v>
      </c>
      <c r="BX1326" s="12">
        <v>0.37757279688069512</v>
      </c>
      <c r="BY1326" s="12">
        <v>1616</v>
      </c>
      <c r="BZ1326" s="12">
        <v>0.25</v>
      </c>
      <c r="CB1326" s="12">
        <v>4.6742913973147684E-2</v>
      </c>
      <c r="CC1326" s="12">
        <v>19550</v>
      </c>
      <c r="CD1326" s="12">
        <v>19730</v>
      </c>
      <c r="CE1326" s="12">
        <v>6.5111008325624429</v>
      </c>
      <c r="CH1326" s="22">
        <v>42961</v>
      </c>
      <c r="CI1326">
        <v>23</v>
      </c>
      <c r="CJ1326">
        <v>24</v>
      </c>
      <c r="CK1326">
        <v>22</v>
      </c>
      <c r="CL1326">
        <v>23</v>
      </c>
      <c r="CM1326" s="22">
        <v>42962</v>
      </c>
      <c r="CN1326">
        <v>24</v>
      </c>
      <c r="CO1326">
        <v>24</v>
      </c>
      <c r="CP1326">
        <v>23</v>
      </c>
      <c r="CQ1326">
        <v>23</v>
      </c>
      <c r="CR1326" s="22">
        <v>42963</v>
      </c>
      <c r="CS1326">
        <v>23</v>
      </c>
      <c r="CT1326">
        <v>24</v>
      </c>
      <c r="CU1326">
        <v>23</v>
      </c>
      <c r="CV1326">
        <v>23</v>
      </c>
    </row>
    <row r="1327" spans="1:100">
      <c r="A1327" s="22">
        <v>42961</v>
      </c>
      <c r="B1327">
        <v>690</v>
      </c>
      <c r="C1327">
        <v>690</v>
      </c>
      <c r="D1327">
        <v>690</v>
      </c>
      <c r="E1327">
        <v>690</v>
      </c>
      <c r="F1327" s="23">
        <f t="shared" si="128"/>
        <v>0</v>
      </c>
      <c r="G1327" s="22">
        <v>42962</v>
      </c>
      <c r="H1327">
        <v>590</v>
      </c>
      <c r="I1327">
        <v>590</v>
      </c>
      <c r="J1327">
        <v>590</v>
      </c>
      <c r="K1327">
        <v>590</v>
      </c>
      <c r="L1327" s="22">
        <v>42963</v>
      </c>
      <c r="M1327">
        <v>580</v>
      </c>
      <c r="N1327" s="4">
        <v>42962</v>
      </c>
      <c r="O1327" s="3" t="s">
        <v>11</v>
      </c>
      <c r="P1327" s="3">
        <v>3556</v>
      </c>
      <c r="Q1327" s="3" t="s">
        <v>341</v>
      </c>
      <c r="R1327" s="3" t="s">
        <v>13</v>
      </c>
      <c r="S1327" s="3">
        <v>0.05</v>
      </c>
      <c r="T1327" s="3">
        <v>2</v>
      </c>
      <c r="U1327" s="3">
        <v>0</v>
      </c>
      <c r="V1327" s="3">
        <v>600</v>
      </c>
      <c r="W1327">
        <v>590</v>
      </c>
      <c r="X1327" s="4">
        <v>42963</v>
      </c>
      <c r="Y1327">
        <v>590</v>
      </c>
      <c r="Z1327" s="10">
        <f t="shared" si="127"/>
        <v>0</v>
      </c>
      <c r="AA1327" s="10">
        <f t="shared" si="132"/>
        <v>0</v>
      </c>
      <c r="AB1327" t="str">
        <f t="shared" si="129"/>
        <v/>
      </c>
      <c r="AC1327">
        <f t="shared" si="130"/>
        <v>-1029570</v>
      </c>
      <c r="AD1327">
        <f t="shared" si="131"/>
        <v>0</v>
      </c>
      <c r="AE1327" s="15">
        <v>42963</v>
      </c>
      <c r="AF1327" s="9">
        <v>6.193980141200317E-3</v>
      </c>
      <c r="AG1327" s="12" t="s">
        <v>957</v>
      </c>
      <c r="AH1327" s="20">
        <v>42961.979166666664</v>
      </c>
      <c r="AI1327" s="12">
        <v>590</v>
      </c>
      <c r="AJ1327" s="12">
        <v>-100</v>
      </c>
      <c r="AK1327" s="12">
        <v>-0.1449</v>
      </c>
      <c r="AL1327" s="17">
        <v>7000</v>
      </c>
      <c r="AM1327" s="17">
        <v>0.54761904761904767</v>
      </c>
      <c r="AN1327" s="9"/>
      <c r="AO1327" s="9"/>
      <c r="AP1327" s="17">
        <v>0</v>
      </c>
      <c r="AQ1327" s="17">
        <v>7600</v>
      </c>
      <c r="AR1327" s="17">
        <v>0</v>
      </c>
      <c r="AS1327" s="17">
        <v>0.26400000000000001</v>
      </c>
      <c r="AT1327" s="17">
        <v>0.32327281301579819</v>
      </c>
      <c r="AU1327" s="12">
        <v>0.32327281301579819</v>
      </c>
      <c r="AV1327" s="12">
        <v>0</v>
      </c>
      <c r="AY1327" s="12">
        <v>9048000</v>
      </c>
      <c r="BA1327" s="12">
        <v>0</v>
      </c>
      <c r="BD1327" s="12">
        <v>0.54761904761904767</v>
      </c>
      <c r="BE1327" s="12">
        <v>0</v>
      </c>
      <c r="BF1327" s="12">
        <v>0.32327281301579819</v>
      </c>
      <c r="BG1327" s="12">
        <v>0.32327281301579819</v>
      </c>
      <c r="BH1327" s="12">
        <v>2.7E-2</v>
      </c>
      <c r="BI1327" s="12">
        <v>0.26400000000000001</v>
      </c>
      <c r="BJ1327" s="12">
        <v>0</v>
      </c>
      <c r="BK1327" s="12">
        <v>0.56000000000000005</v>
      </c>
      <c r="BL1327" s="12">
        <v>78</v>
      </c>
      <c r="BM1327" s="12">
        <v>-73</v>
      </c>
      <c r="BN1327" s="12">
        <v>-30</v>
      </c>
      <c r="BO1327" s="12">
        <v>421</v>
      </c>
      <c r="BP1327" s="12">
        <v>110</v>
      </c>
      <c r="BQ1327" s="12">
        <v>210</v>
      </c>
      <c r="BR1327" s="12">
        <v>1</v>
      </c>
      <c r="BS1327" s="12">
        <v>447</v>
      </c>
      <c r="BT1327" s="12">
        <v>0.40907671250260691</v>
      </c>
      <c r="BU1327" s="12">
        <v>0.37390154843771695</v>
      </c>
      <c r="BV1327" s="12">
        <v>0.44197053521673835</v>
      </c>
      <c r="BW1327" s="12">
        <v>0.43354756788094062</v>
      </c>
      <c r="BX1327" s="12">
        <v>0.1985747995268666</v>
      </c>
      <c r="BY1327" s="12">
        <v>1616</v>
      </c>
      <c r="BZ1327" s="12">
        <v>0</v>
      </c>
      <c r="CB1327" s="12">
        <v>4.6742913973147684E-2</v>
      </c>
      <c r="CC1327" s="12">
        <v>19550</v>
      </c>
      <c r="CD1327" s="12">
        <v>19730</v>
      </c>
      <c r="CE1327" s="12">
        <v>11.715552178318138</v>
      </c>
      <c r="CH1327" s="22">
        <v>42961</v>
      </c>
      <c r="CI1327">
        <v>690</v>
      </c>
      <c r="CJ1327">
        <v>690</v>
      </c>
      <c r="CK1327">
        <v>690</v>
      </c>
      <c r="CL1327">
        <v>690</v>
      </c>
      <c r="CM1327" s="22">
        <v>42962</v>
      </c>
      <c r="CN1327">
        <v>590</v>
      </c>
      <c r="CO1327">
        <v>590</v>
      </c>
      <c r="CP1327">
        <v>590</v>
      </c>
      <c r="CQ1327">
        <v>590</v>
      </c>
      <c r="CR1327" s="22">
        <v>42963</v>
      </c>
      <c r="CS1327">
        <v>580</v>
      </c>
      <c r="CT1327">
        <v>582</v>
      </c>
      <c r="CU1327">
        <v>556</v>
      </c>
      <c r="CV1327">
        <v>576</v>
      </c>
    </row>
    <row r="1328" spans="1:100">
      <c r="A1328" s="22">
        <v>42961</v>
      </c>
      <c r="B1328">
        <v>703</v>
      </c>
      <c r="C1328">
        <v>714</v>
      </c>
      <c r="D1328">
        <v>701</v>
      </c>
      <c r="E1328">
        <v>708</v>
      </c>
      <c r="F1328" s="23">
        <f t="shared" si="128"/>
        <v>7.1123755334281391E-3</v>
      </c>
      <c r="G1328" s="22">
        <v>42962</v>
      </c>
      <c r="H1328">
        <v>638</v>
      </c>
      <c r="I1328">
        <v>670</v>
      </c>
      <c r="J1328">
        <v>638</v>
      </c>
      <c r="K1328">
        <v>643</v>
      </c>
      <c r="L1328" s="22">
        <v>42963</v>
      </c>
      <c r="M1328">
        <v>646</v>
      </c>
      <c r="N1328" s="4">
        <v>42962</v>
      </c>
      <c r="O1328" s="3" t="s">
        <v>11</v>
      </c>
      <c r="P1328" s="3">
        <v>2158</v>
      </c>
      <c r="Q1328" s="3" t="s">
        <v>586</v>
      </c>
      <c r="R1328" s="3" t="s">
        <v>13</v>
      </c>
      <c r="S1328" s="3">
        <v>0.05</v>
      </c>
      <c r="T1328" s="3">
        <v>2</v>
      </c>
      <c r="U1328" s="3">
        <v>0</v>
      </c>
      <c r="V1328" s="3">
        <v>800</v>
      </c>
      <c r="W1328">
        <v>638</v>
      </c>
      <c r="X1328" s="4">
        <v>42963</v>
      </c>
      <c r="Y1328">
        <v>643</v>
      </c>
      <c r="Z1328" s="10">
        <f t="shared" si="127"/>
        <v>4000</v>
      </c>
      <c r="AA1328" s="10">
        <f t="shared" si="132"/>
        <v>4000</v>
      </c>
      <c r="AB1328" t="str">
        <f t="shared" si="129"/>
        <v/>
      </c>
      <c r="AC1328">
        <f t="shared" si="130"/>
        <v>-1029570</v>
      </c>
      <c r="AD1328">
        <f t="shared" si="131"/>
        <v>1.1093502377178988E-2</v>
      </c>
      <c r="AE1328" s="15">
        <v>42963</v>
      </c>
      <c r="AF1328" s="9">
        <v>6.193980141200317E-3</v>
      </c>
      <c r="AG1328" s="12" t="s">
        <v>957</v>
      </c>
      <c r="AH1328" s="20">
        <v>42961.982638888891</v>
      </c>
      <c r="AI1328" s="12">
        <v>631</v>
      </c>
      <c r="AJ1328" s="12">
        <v>-77</v>
      </c>
      <c r="AK1328" s="12">
        <v>-0.10879999999999999</v>
      </c>
      <c r="AL1328" s="17">
        <v>6400</v>
      </c>
      <c r="AM1328" s="17">
        <v>0.32117812061711082</v>
      </c>
      <c r="AN1328" s="17">
        <v>-1</v>
      </c>
      <c r="AO1328" s="9"/>
      <c r="AP1328" s="17">
        <v>0</v>
      </c>
      <c r="AQ1328" s="17">
        <v>27099</v>
      </c>
      <c r="AR1328" s="17">
        <v>0.48310810810810811</v>
      </c>
      <c r="AS1328" s="17">
        <v>0.17899999999999999</v>
      </c>
      <c r="AT1328" s="17">
        <v>0.35135135135135137</v>
      </c>
      <c r="AU1328" s="12">
        <v>0.19298245614035087</v>
      </c>
      <c r="AV1328" s="12">
        <v>0</v>
      </c>
      <c r="AY1328" s="12">
        <v>38006862</v>
      </c>
      <c r="BA1328" s="12">
        <v>0</v>
      </c>
      <c r="BD1328" s="12">
        <v>0.32117812061711082</v>
      </c>
      <c r="BE1328" s="12">
        <v>0.48310810810810811</v>
      </c>
      <c r="BF1328" s="12">
        <v>0.35135135135135137</v>
      </c>
      <c r="BG1328" s="12">
        <v>0.19298245614035087</v>
      </c>
      <c r="BH1328" s="12">
        <v>4.9000000000000002E-2</v>
      </c>
      <c r="BI1328" s="12">
        <v>0.17899999999999999</v>
      </c>
      <c r="BJ1328" s="12">
        <v>9.7000000000000003E-2</v>
      </c>
      <c r="BK1328" s="12">
        <v>0.53500000000000003</v>
      </c>
      <c r="BL1328" s="12">
        <v>124</v>
      </c>
      <c r="BM1328" s="12">
        <v>-1139</v>
      </c>
      <c r="BN1328" s="12">
        <v>-282</v>
      </c>
      <c r="BO1328" s="12">
        <v>1195</v>
      </c>
      <c r="BP1328" s="12">
        <v>2074</v>
      </c>
      <c r="BQ1328" s="12">
        <v>-556</v>
      </c>
      <c r="BR1328" s="12">
        <v>218</v>
      </c>
      <c r="BS1328" s="12">
        <v>2410</v>
      </c>
      <c r="BT1328" s="12">
        <v>0.40907671250260691</v>
      </c>
      <c r="BU1328" s="12">
        <v>0.37390154843771695</v>
      </c>
      <c r="BV1328" s="12">
        <v>0.44197053521673835</v>
      </c>
      <c r="BW1328" s="12">
        <v>0.43354756788094062</v>
      </c>
      <c r="BX1328" s="12">
        <v>0.1985747995268666</v>
      </c>
      <c r="BY1328" s="12">
        <v>1616</v>
      </c>
      <c r="BZ1328" s="12">
        <v>0</v>
      </c>
      <c r="CB1328" s="12">
        <v>4.6742913973147684E-2</v>
      </c>
      <c r="CC1328" s="12">
        <v>19550</v>
      </c>
      <c r="CD1328" s="12">
        <v>19730</v>
      </c>
      <c r="CE1328" s="12">
        <v>6.8711617080958503</v>
      </c>
      <c r="CH1328" s="22">
        <v>42961</v>
      </c>
      <c r="CI1328">
        <v>703</v>
      </c>
      <c r="CJ1328">
        <v>714</v>
      </c>
      <c r="CK1328">
        <v>701</v>
      </c>
      <c r="CL1328">
        <v>708</v>
      </c>
      <c r="CM1328" s="22">
        <v>42962</v>
      </c>
      <c r="CN1328">
        <v>638</v>
      </c>
      <c r="CO1328">
        <v>670</v>
      </c>
      <c r="CP1328">
        <v>638</v>
      </c>
      <c r="CQ1328">
        <v>643</v>
      </c>
      <c r="CR1328" s="22">
        <v>42963</v>
      </c>
      <c r="CS1328">
        <v>646</v>
      </c>
      <c r="CT1328">
        <v>675</v>
      </c>
      <c r="CU1328">
        <v>641</v>
      </c>
      <c r="CV1328">
        <v>668</v>
      </c>
    </row>
    <row r="1329" spans="1:100">
      <c r="A1329" s="22">
        <v>42961</v>
      </c>
      <c r="B1329">
        <v>312</v>
      </c>
      <c r="C1329">
        <v>328</v>
      </c>
      <c r="D1329">
        <v>305</v>
      </c>
      <c r="E1329">
        <v>322</v>
      </c>
      <c r="F1329" s="23">
        <f t="shared" si="128"/>
        <v>3.2051282051282159E-2</v>
      </c>
      <c r="G1329" s="22">
        <v>42962</v>
      </c>
      <c r="H1329">
        <v>306</v>
      </c>
      <c r="I1329">
        <v>310</v>
      </c>
      <c r="J1329">
        <v>298</v>
      </c>
      <c r="K1329">
        <v>299</v>
      </c>
      <c r="L1329" s="22">
        <v>42963</v>
      </c>
      <c r="M1329">
        <v>294</v>
      </c>
      <c r="N1329" s="4">
        <v>42962</v>
      </c>
      <c r="O1329" s="3" t="s">
        <v>11</v>
      </c>
      <c r="P1329" s="3">
        <v>7721</v>
      </c>
      <c r="Q1329" s="3" t="s">
        <v>126</v>
      </c>
      <c r="R1329" s="3" t="s">
        <v>13</v>
      </c>
      <c r="S1329" s="3">
        <v>0.05</v>
      </c>
      <c r="T1329" s="3">
        <v>1</v>
      </c>
      <c r="U1329" s="3">
        <v>0</v>
      </c>
      <c r="V1329" s="3">
        <v>2000</v>
      </c>
      <c r="W1329">
        <v>306</v>
      </c>
      <c r="X1329" s="4">
        <v>42963</v>
      </c>
      <c r="Y1329">
        <v>299</v>
      </c>
      <c r="Z1329" s="10">
        <f t="shared" si="127"/>
        <v>-14000</v>
      </c>
      <c r="AA1329" s="10">
        <f t="shared" si="132"/>
        <v>14000</v>
      </c>
      <c r="AB1329" t="str">
        <f t="shared" si="129"/>
        <v/>
      </c>
      <c r="AC1329">
        <f t="shared" si="130"/>
        <v>-1029570</v>
      </c>
      <c r="AD1329">
        <f t="shared" si="131"/>
        <v>1.9230769230769273E-2</v>
      </c>
      <c r="AE1329" s="15">
        <v>42963</v>
      </c>
      <c r="AF1329" s="9">
        <v>6.193980141200317E-3</v>
      </c>
      <c r="AG1329" s="12" t="s">
        <v>962</v>
      </c>
      <c r="AH1329" s="20">
        <v>42961.962500000001</v>
      </c>
      <c r="AI1329" s="12">
        <v>312</v>
      </c>
      <c r="AJ1329" s="12">
        <v>-10</v>
      </c>
      <c r="AK1329" s="12">
        <v>-3.1099999999999999E-2</v>
      </c>
      <c r="AL1329" s="17">
        <v>6000</v>
      </c>
      <c r="AM1329" s="17">
        <v>0.27986348122866894</v>
      </c>
      <c r="AN1329" s="9"/>
      <c r="AO1329" s="9"/>
      <c r="AP1329" s="17">
        <v>4.72</v>
      </c>
      <c r="AQ1329" s="17">
        <v>25017</v>
      </c>
      <c r="AR1329" s="17">
        <v>0.79120879120879117</v>
      </c>
      <c r="AS1329" s="17">
        <v>0.30399999999999999</v>
      </c>
      <c r="AT1329" s="17">
        <v>0.879746835443038</v>
      </c>
      <c r="AU1329" s="12">
        <v>0.8875739644970414</v>
      </c>
      <c r="AV1329" s="12">
        <v>1.37</v>
      </c>
      <c r="AY1329" s="12">
        <v>85382196</v>
      </c>
      <c r="BA1329" s="12">
        <v>0.56666666666666665</v>
      </c>
      <c r="BD1329" s="12">
        <v>0.27986348122866894</v>
      </c>
      <c r="BE1329" s="12">
        <v>0.79120879120879117</v>
      </c>
      <c r="BF1329" s="12">
        <v>0.879746835443038</v>
      </c>
      <c r="BG1329" s="12">
        <v>0.8875739644970414</v>
      </c>
      <c r="BH1329" s="12">
        <v>5.6000000000000001E-2</v>
      </c>
      <c r="BI1329" s="12">
        <v>0.30399999999999999</v>
      </c>
      <c r="BJ1329" s="12" t="s">
        <v>968</v>
      </c>
      <c r="BK1329" s="12">
        <v>0.379</v>
      </c>
      <c r="BL1329" s="12">
        <v>2110</v>
      </c>
      <c r="BM1329" s="12">
        <v>-679</v>
      </c>
      <c r="BN1329" s="12">
        <v>352</v>
      </c>
      <c r="BO1329" s="12">
        <v>10515</v>
      </c>
      <c r="BP1329" s="12">
        <v>-108</v>
      </c>
      <c r="BQ1329" s="12">
        <v>-263</v>
      </c>
      <c r="BR1329" s="12">
        <v>-1300</v>
      </c>
      <c r="BS1329" s="12">
        <v>8713</v>
      </c>
      <c r="BT1329" s="12">
        <v>0.19119151021959266</v>
      </c>
      <c r="BU1329" s="12">
        <v>0.61374715487820186</v>
      </c>
      <c r="BV1329" s="12">
        <v>0.71406654590065333</v>
      </c>
      <c r="BW1329" s="12">
        <v>0.70218259604522482</v>
      </c>
      <c r="BX1329" s="12">
        <v>0.42623695960802066</v>
      </c>
      <c r="BY1329" s="12">
        <v>1616</v>
      </c>
      <c r="BZ1329" s="12">
        <v>0.56666666666666665</v>
      </c>
      <c r="CB1329" s="12">
        <v>4.6742913973147684E-2</v>
      </c>
      <c r="CC1329" s="12">
        <v>19550</v>
      </c>
      <c r="CD1329" s="12">
        <v>19730</v>
      </c>
      <c r="CE1329" s="12">
        <v>5.9872921356473752</v>
      </c>
      <c r="CH1329" s="22">
        <v>42961</v>
      </c>
      <c r="CI1329">
        <v>312</v>
      </c>
      <c r="CJ1329">
        <v>328</v>
      </c>
      <c r="CK1329">
        <v>305</v>
      </c>
      <c r="CL1329">
        <v>322</v>
      </c>
      <c r="CM1329" s="22">
        <v>42962</v>
      </c>
      <c r="CN1329">
        <v>306</v>
      </c>
      <c r="CO1329">
        <v>310</v>
      </c>
      <c r="CP1329">
        <v>298</v>
      </c>
      <c r="CQ1329">
        <v>299</v>
      </c>
      <c r="CR1329" s="22">
        <v>42963</v>
      </c>
      <c r="CS1329">
        <v>294</v>
      </c>
      <c r="CT1329">
        <v>297</v>
      </c>
      <c r="CU1329">
        <v>292</v>
      </c>
      <c r="CV1329">
        <v>295</v>
      </c>
    </row>
    <row r="1330" spans="1:100">
      <c r="A1330" s="22">
        <v>42961</v>
      </c>
      <c r="B1330">
        <v>1555</v>
      </c>
      <c r="C1330">
        <v>1555</v>
      </c>
      <c r="D1330">
        <v>1555</v>
      </c>
      <c r="E1330">
        <v>1555</v>
      </c>
      <c r="F1330" s="23">
        <f t="shared" si="128"/>
        <v>0</v>
      </c>
      <c r="G1330" s="22">
        <v>42962</v>
      </c>
      <c r="H1330">
        <v>1870</v>
      </c>
      <c r="I1330">
        <v>1880</v>
      </c>
      <c r="J1330">
        <v>1680</v>
      </c>
      <c r="K1330">
        <v>1737</v>
      </c>
      <c r="L1330" s="22">
        <v>42963</v>
      </c>
      <c r="M1330">
        <v>1822</v>
      </c>
      <c r="N1330" s="4">
        <v>42962</v>
      </c>
      <c r="O1330" s="3" t="s">
        <v>15</v>
      </c>
      <c r="P1330" s="3">
        <v>9421</v>
      </c>
      <c r="Q1330" s="3" t="s">
        <v>587</v>
      </c>
      <c r="R1330" s="3" t="s">
        <v>17</v>
      </c>
      <c r="S1330" s="3">
        <v>0.05</v>
      </c>
      <c r="T1330" s="3">
        <v>2</v>
      </c>
      <c r="U1330" s="3">
        <v>0</v>
      </c>
      <c r="V1330" s="3">
        <v>200</v>
      </c>
      <c r="W1330">
        <v>1870</v>
      </c>
      <c r="X1330" s="4">
        <v>42963</v>
      </c>
      <c r="Y1330">
        <v>1737</v>
      </c>
      <c r="Z1330" s="10">
        <f t="shared" si="127"/>
        <v>-26600</v>
      </c>
      <c r="AA1330" s="10">
        <f t="shared" si="132"/>
        <v>26600</v>
      </c>
      <c r="AB1330" t="str">
        <f t="shared" si="129"/>
        <v/>
      </c>
      <c r="AC1330">
        <f t="shared" si="130"/>
        <v>-1029570</v>
      </c>
      <c r="AD1330">
        <f t="shared" si="131"/>
        <v>0.50763559768299105</v>
      </c>
      <c r="AE1330" s="15">
        <v>42963</v>
      </c>
      <c r="AF1330" s="9">
        <v>6.193980141200317E-3</v>
      </c>
      <c r="AG1330" s="12" t="s">
        <v>960</v>
      </c>
      <c r="AH1330" s="20">
        <v>42961.945138888892</v>
      </c>
      <c r="AI1330" s="12">
        <v>3798</v>
      </c>
      <c r="AJ1330" s="12">
        <v>688</v>
      </c>
      <c r="AK1330" s="12">
        <v>0.22120000000000001</v>
      </c>
      <c r="AL1330" s="17">
        <v>5800</v>
      </c>
      <c r="AM1330" s="17">
        <v>0.54176245210727969</v>
      </c>
      <c r="AN1330" s="9"/>
      <c r="AO1330" s="9"/>
      <c r="AP1330" s="17">
        <v>0</v>
      </c>
      <c r="AQ1330" s="17">
        <v>6982</v>
      </c>
      <c r="AR1330" s="17">
        <v>0.32081911262798635</v>
      </c>
      <c r="AS1330" s="17">
        <v>0.193</v>
      </c>
      <c r="AT1330" s="17">
        <v>0.5393395841826335</v>
      </c>
      <c r="AU1330" s="12">
        <v>0.5</v>
      </c>
      <c r="AV1330" s="12">
        <v>0.38</v>
      </c>
      <c r="AY1330" s="12">
        <v>2675200</v>
      </c>
      <c r="BA1330" s="12">
        <v>0.87317073170731707</v>
      </c>
      <c r="BD1330" s="12">
        <v>0.54176245210727969</v>
      </c>
      <c r="BE1330" s="12">
        <v>0.32081911262798635</v>
      </c>
      <c r="BF1330" s="12">
        <v>0.5393395841826335</v>
      </c>
      <c r="BG1330" s="12">
        <v>0.5</v>
      </c>
      <c r="BH1330" s="12">
        <v>8.0000000000000002E-3</v>
      </c>
      <c r="BI1330" s="12">
        <v>0.193</v>
      </c>
      <c r="BJ1330" s="12">
        <v>0</v>
      </c>
      <c r="BK1330" s="12">
        <v>0.71799999999999997</v>
      </c>
      <c r="BL1330" s="12">
        <v>378</v>
      </c>
      <c r="BM1330" s="12">
        <v>226</v>
      </c>
      <c r="BN1330" s="12">
        <v>-736</v>
      </c>
      <c r="BO1330" s="12">
        <v>437</v>
      </c>
      <c r="BP1330" s="12">
        <v>767</v>
      </c>
      <c r="BQ1330" s="12">
        <v>28</v>
      </c>
      <c r="BR1330" s="12">
        <v>-816</v>
      </c>
      <c r="BS1330" s="12">
        <v>568</v>
      </c>
      <c r="BT1330" s="12">
        <v>0.26468175759199769</v>
      </c>
      <c r="BU1330" s="12">
        <v>0.55119199134914343</v>
      </c>
      <c r="BV1330" s="12">
        <v>0.62278676635168917</v>
      </c>
      <c r="BW1330" s="12">
        <v>0.60513674589335653</v>
      </c>
      <c r="BX1330" s="12">
        <v>0.36418791098929737</v>
      </c>
      <c r="BY1330" s="12">
        <v>1616</v>
      </c>
      <c r="BZ1330" s="12">
        <v>0.87317073170731707</v>
      </c>
      <c r="CB1330" s="12">
        <v>4.6742913973147684E-2</v>
      </c>
      <c r="CC1330" s="12">
        <v>19550</v>
      </c>
      <c r="CD1330" s="12">
        <v>19730</v>
      </c>
      <c r="CE1330" s="12">
        <v>11.590258416890846</v>
      </c>
      <c r="CH1330" s="22">
        <v>42961</v>
      </c>
      <c r="CI1330">
        <v>1555</v>
      </c>
      <c r="CJ1330">
        <v>1555</v>
      </c>
      <c r="CK1330">
        <v>1555</v>
      </c>
      <c r="CL1330">
        <v>1555</v>
      </c>
      <c r="CM1330" s="22">
        <v>42962</v>
      </c>
      <c r="CN1330">
        <v>1870</v>
      </c>
      <c r="CO1330">
        <v>1880</v>
      </c>
      <c r="CP1330">
        <v>1680</v>
      </c>
      <c r="CQ1330">
        <v>1737</v>
      </c>
      <c r="CR1330" s="22">
        <v>42963</v>
      </c>
      <c r="CS1330">
        <v>1822</v>
      </c>
      <c r="CT1330">
        <v>1840</v>
      </c>
      <c r="CU1330">
        <v>1695</v>
      </c>
      <c r="CV1330">
        <v>1825</v>
      </c>
    </row>
    <row r="1331" spans="1:100">
      <c r="A1331" s="22">
        <v>42961</v>
      </c>
      <c r="B1331">
        <v>284</v>
      </c>
      <c r="C1331">
        <v>284</v>
      </c>
      <c r="D1331">
        <v>284</v>
      </c>
      <c r="E1331">
        <v>284</v>
      </c>
      <c r="F1331" s="23">
        <f t="shared" si="128"/>
        <v>0</v>
      </c>
      <c r="G1331" s="22">
        <v>42962</v>
      </c>
      <c r="H1331">
        <v>298</v>
      </c>
      <c r="I1331">
        <v>312</v>
      </c>
      <c r="J1331">
        <v>293</v>
      </c>
      <c r="K1331">
        <v>295</v>
      </c>
      <c r="L1331" s="22">
        <v>42963</v>
      </c>
      <c r="M1331">
        <v>295</v>
      </c>
      <c r="N1331" s="4">
        <v>42962</v>
      </c>
      <c r="O1331" s="3" t="s">
        <v>15</v>
      </c>
      <c r="P1331" s="3">
        <v>6895</v>
      </c>
      <c r="Q1331" s="3" t="s">
        <v>588</v>
      </c>
      <c r="R1331" s="3" t="s">
        <v>17</v>
      </c>
      <c r="S1331" s="3">
        <v>0.05</v>
      </c>
      <c r="T1331" s="3">
        <v>2</v>
      </c>
      <c r="U1331" s="3">
        <v>0</v>
      </c>
      <c r="V1331" s="3">
        <v>2000</v>
      </c>
      <c r="W1331">
        <v>298</v>
      </c>
      <c r="X1331" s="4">
        <v>42963</v>
      </c>
      <c r="Y1331">
        <v>295</v>
      </c>
      <c r="Z1331" s="10">
        <f t="shared" si="127"/>
        <v>-6000</v>
      </c>
      <c r="AA1331" s="10">
        <f t="shared" si="132"/>
        <v>6000</v>
      </c>
      <c r="AB1331" t="str">
        <f t="shared" si="129"/>
        <v/>
      </c>
      <c r="AC1331">
        <f t="shared" si="130"/>
        <v>-1029570</v>
      </c>
      <c r="AD1331">
        <f t="shared" si="131"/>
        <v>0.526984126984127</v>
      </c>
      <c r="AE1331" s="15">
        <v>42963</v>
      </c>
      <c r="AF1331" s="9">
        <v>6.193980141200317E-3</v>
      </c>
      <c r="AG1331" s="12" t="s">
        <v>954</v>
      </c>
      <c r="AH1331" s="20">
        <v>42961.995833333334</v>
      </c>
      <c r="AI1331" s="12">
        <v>630</v>
      </c>
      <c r="AJ1331" s="12">
        <v>62</v>
      </c>
      <c r="AK1331" s="12">
        <v>0.10920000000000001</v>
      </c>
      <c r="AL1331" s="17">
        <v>5000</v>
      </c>
      <c r="AM1331" s="17">
        <v>0.10655737704918032</v>
      </c>
      <c r="AN1331" s="9"/>
      <c r="AO1331" s="9"/>
      <c r="AP1331" s="17">
        <v>0</v>
      </c>
      <c r="AQ1331" s="17">
        <v>4465</v>
      </c>
      <c r="AR1331" s="17">
        <v>0.20192307692307693</v>
      </c>
      <c r="AS1331" s="17">
        <v>0.26900000000000002</v>
      </c>
      <c r="AT1331" s="17">
        <v>0.52840909090909094</v>
      </c>
      <c r="AU1331" s="12">
        <v>0.54644808743169404</v>
      </c>
      <c r="AV1331" s="12">
        <v>0</v>
      </c>
      <c r="AY1331" s="12">
        <v>9149400</v>
      </c>
      <c r="BA1331" s="12">
        <v>1</v>
      </c>
      <c r="BD1331" s="12">
        <v>0.10655737704918032</v>
      </c>
      <c r="BE1331" s="12">
        <v>0.20192307692307693</v>
      </c>
      <c r="BF1331" s="12">
        <v>0.52840909090909094</v>
      </c>
      <c r="BG1331" s="12">
        <v>0.54644808743169404</v>
      </c>
      <c r="BH1331" s="12">
        <v>1E-3</v>
      </c>
      <c r="BI1331" s="12">
        <v>0.26900000000000002</v>
      </c>
      <c r="BJ1331" s="12">
        <v>1E-3</v>
      </c>
      <c r="BK1331" s="12">
        <v>0.58799999999999997</v>
      </c>
      <c r="BL1331" s="12">
        <v>-209</v>
      </c>
      <c r="BM1331" s="12">
        <v>-1950</v>
      </c>
      <c r="BN1331" s="12">
        <v>1899</v>
      </c>
      <c r="BO1331" s="12">
        <v>3365</v>
      </c>
      <c r="BP1331" s="12">
        <v>3470</v>
      </c>
      <c r="BQ1331" s="12">
        <v>-2084</v>
      </c>
      <c r="BR1331" s="12">
        <v>845</v>
      </c>
      <c r="BS1331" s="12">
        <v>3489</v>
      </c>
      <c r="BT1331" s="12">
        <v>0.27667385441976877</v>
      </c>
      <c r="BU1331" s="12">
        <v>0.57854040030716081</v>
      </c>
      <c r="BV1331" s="12">
        <v>0.66959659244762315</v>
      </c>
      <c r="BW1331" s="12">
        <v>0.6579640363813537</v>
      </c>
      <c r="BX1331" s="12">
        <v>0.37757279688069512</v>
      </c>
      <c r="BY1331" s="12">
        <v>1616</v>
      </c>
      <c r="BZ1331" s="12">
        <v>1</v>
      </c>
      <c r="CB1331" s="12">
        <v>4.6742913973147684E-2</v>
      </c>
      <c r="CC1331" s="12">
        <v>19550</v>
      </c>
      <c r="CD1331" s="12">
        <v>19730</v>
      </c>
      <c r="CE1331" s="12">
        <v>2.2796477153819326</v>
      </c>
      <c r="CH1331" s="22">
        <v>42961</v>
      </c>
      <c r="CI1331">
        <v>284</v>
      </c>
      <c r="CJ1331">
        <v>284</v>
      </c>
      <c r="CK1331">
        <v>284</v>
      </c>
      <c r="CL1331">
        <v>284</v>
      </c>
      <c r="CM1331" s="22">
        <v>42962</v>
      </c>
      <c r="CN1331">
        <v>298</v>
      </c>
      <c r="CO1331">
        <v>312</v>
      </c>
      <c r="CP1331">
        <v>293</v>
      </c>
      <c r="CQ1331">
        <v>295</v>
      </c>
      <c r="CR1331" s="22">
        <v>42963</v>
      </c>
      <c r="CS1331">
        <v>295</v>
      </c>
      <c r="CT1331">
        <v>315</v>
      </c>
      <c r="CU1331">
        <v>294</v>
      </c>
      <c r="CV1331">
        <v>315</v>
      </c>
    </row>
    <row r="1332" spans="1:100">
      <c r="A1332" s="22">
        <v>42961</v>
      </c>
      <c r="B1332">
        <v>345.5</v>
      </c>
      <c r="C1332">
        <v>394.5</v>
      </c>
      <c r="D1332">
        <v>345.5</v>
      </c>
      <c r="E1332">
        <v>394.5</v>
      </c>
      <c r="F1332" s="23">
        <f t="shared" si="128"/>
        <v>0.14182344428364679</v>
      </c>
      <c r="G1332" s="22">
        <v>42962</v>
      </c>
      <c r="H1332">
        <v>402</v>
      </c>
      <c r="I1332">
        <v>465</v>
      </c>
      <c r="J1332">
        <v>399</v>
      </c>
      <c r="K1332">
        <v>413</v>
      </c>
      <c r="L1332" s="22">
        <v>42963</v>
      </c>
      <c r="M1332">
        <v>409.5</v>
      </c>
      <c r="N1332" s="4">
        <v>42962</v>
      </c>
      <c r="O1332" s="3" t="s">
        <v>15</v>
      </c>
      <c r="P1332" s="3">
        <v>2162</v>
      </c>
      <c r="Q1332" s="3" t="s">
        <v>572</v>
      </c>
      <c r="R1332" s="3" t="s">
        <v>17</v>
      </c>
      <c r="S1332" s="3">
        <v>0.05</v>
      </c>
      <c r="T1332" s="3">
        <v>2</v>
      </c>
      <c r="U1332" s="3">
        <v>0</v>
      </c>
      <c r="V1332" s="3">
        <v>800</v>
      </c>
      <c r="W1332">
        <v>402</v>
      </c>
      <c r="X1332" s="4">
        <v>42963</v>
      </c>
      <c r="Y1332">
        <v>413</v>
      </c>
      <c r="Z1332" s="10">
        <f t="shared" si="127"/>
        <v>8800</v>
      </c>
      <c r="AA1332" s="10">
        <f t="shared" si="132"/>
        <v>8800</v>
      </c>
      <c r="AB1332" t="str">
        <f t="shared" si="129"/>
        <v/>
      </c>
      <c r="AC1332">
        <f t="shared" si="130"/>
        <v>-1029570</v>
      </c>
      <c r="AD1332">
        <f t="shared" si="131"/>
        <v>0.50855745721271395</v>
      </c>
      <c r="AE1332" s="15">
        <v>42963</v>
      </c>
      <c r="AF1332" s="9">
        <v>6.193980141200317E-3</v>
      </c>
      <c r="AG1332" s="12" t="s">
        <v>960</v>
      </c>
      <c r="AH1332" s="20">
        <v>42961.974999999999</v>
      </c>
      <c r="AI1332" s="12">
        <v>818</v>
      </c>
      <c r="AJ1332" s="12">
        <v>29</v>
      </c>
      <c r="AK1332" s="12">
        <v>3.6799999999999999E-2</v>
      </c>
      <c r="AL1332" s="17">
        <v>4400</v>
      </c>
      <c r="AM1332" s="17">
        <v>0.32365747460087085</v>
      </c>
      <c r="AN1332" s="9"/>
      <c r="AO1332" s="9"/>
      <c r="AP1332" s="17">
        <v>0</v>
      </c>
      <c r="AQ1332" s="17">
        <v>7445</v>
      </c>
      <c r="AR1332" s="17">
        <v>0.86872586872586877</v>
      </c>
      <c r="AS1332" s="17">
        <v>0.109</v>
      </c>
      <c r="AT1332" s="17">
        <v>0.91414141414141414</v>
      </c>
      <c r="AU1332" s="12">
        <v>0.56382978723404253</v>
      </c>
      <c r="AV1332" s="12">
        <v>0.73</v>
      </c>
      <c r="AY1332" s="12">
        <v>10805500</v>
      </c>
      <c r="BA1332" s="12">
        <v>1</v>
      </c>
      <c r="BD1332" s="12">
        <v>0.32365747460087085</v>
      </c>
      <c r="BE1332" s="12">
        <v>0.86872586872586877</v>
      </c>
      <c r="BF1332" s="12">
        <v>0.91414141414141414</v>
      </c>
      <c r="BG1332" s="12">
        <v>0.56382978723404253</v>
      </c>
      <c r="BH1332" s="12">
        <v>1.7000000000000001E-2</v>
      </c>
      <c r="BI1332" s="12">
        <v>0.109</v>
      </c>
      <c r="BJ1332" s="12">
        <v>4.0000000000000001E-3</v>
      </c>
      <c r="BK1332" s="12">
        <v>0.72899999999999998</v>
      </c>
      <c r="BL1332" s="12">
        <v>145</v>
      </c>
      <c r="BM1332" s="12">
        <v>-222</v>
      </c>
      <c r="BN1332" s="12">
        <v>-382</v>
      </c>
      <c r="BO1332" s="12">
        <v>3527</v>
      </c>
      <c r="BP1332" s="12">
        <v>596</v>
      </c>
      <c r="BQ1332" s="12">
        <v>667</v>
      </c>
      <c r="BR1332" s="12">
        <v>949</v>
      </c>
      <c r="BS1332" s="12">
        <v>3873</v>
      </c>
      <c r="BT1332" s="12">
        <v>0.26468175759199769</v>
      </c>
      <c r="BU1332" s="12">
        <v>0.55119199134914343</v>
      </c>
      <c r="BV1332" s="12">
        <v>0.62278676635168917</v>
      </c>
      <c r="BW1332" s="12">
        <v>0.60513674589335653</v>
      </c>
      <c r="BX1332" s="12">
        <v>0.36418791098929737</v>
      </c>
      <c r="BY1332" s="12">
        <v>1616</v>
      </c>
      <c r="BZ1332" s="12">
        <v>1</v>
      </c>
      <c r="CB1332" s="12">
        <v>4.6742913973147684E-2</v>
      </c>
      <c r="CC1332" s="12">
        <v>19550</v>
      </c>
      <c r="CD1332" s="12">
        <v>19730</v>
      </c>
      <c r="CE1332" s="12">
        <v>6.9242040576845882</v>
      </c>
      <c r="CH1332" s="22">
        <v>42961</v>
      </c>
      <c r="CI1332">
        <v>345.5</v>
      </c>
      <c r="CJ1332">
        <v>394.5</v>
      </c>
      <c r="CK1332">
        <v>345.5</v>
      </c>
      <c r="CL1332">
        <v>394.5</v>
      </c>
      <c r="CM1332" s="22">
        <v>42962</v>
      </c>
      <c r="CN1332">
        <v>402</v>
      </c>
      <c r="CO1332">
        <v>465</v>
      </c>
      <c r="CP1332">
        <v>399</v>
      </c>
      <c r="CQ1332">
        <v>413</v>
      </c>
      <c r="CR1332" s="22">
        <v>42963</v>
      </c>
      <c r="CS1332">
        <v>409.5</v>
      </c>
      <c r="CT1332">
        <v>484.5</v>
      </c>
      <c r="CU1332">
        <v>401</v>
      </c>
      <c r="CV1332">
        <v>484.5</v>
      </c>
    </row>
    <row r="1333" spans="1:100">
      <c r="A1333" s="22">
        <v>42961</v>
      </c>
      <c r="B1333">
        <v>1153</v>
      </c>
      <c r="C1333">
        <v>1213</v>
      </c>
      <c r="D1333">
        <v>1150</v>
      </c>
      <c r="E1333">
        <v>1194</v>
      </c>
      <c r="F1333" s="23">
        <f t="shared" si="128"/>
        <v>3.555941023417164E-2</v>
      </c>
      <c r="G1333" s="22">
        <v>42962</v>
      </c>
      <c r="H1333">
        <v>1100</v>
      </c>
      <c r="I1333">
        <v>1121</v>
      </c>
      <c r="J1333">
        <v>1041</v>
      </c>
      <c r="K1333">
        <v>1085</v>
      </c>
      <c r="L1333" s="22">
        <v>42963</v>
      </c>
      <c r="M1333">
        <v>1085</v>
      </c>
      <c r="N1333" s="4">
        <v>42962</v>
      </c>
      <c r="O1333" s="3" t="s">
        <v>11</v>
      </c>
      <c r="P1333" s="3">
        <v>3923</v>
      </c>
      <c r="Q1333" s="3" t="s">
        <v>589</v>
      </c>
      <c r="R1333" s="3" t="s">
        <v>13</v>
      </c>
      <c r="S1333" s="3">
        <v>0.05</v>
      </c>
      <c r="T1333" s="3">
        <v>1</v>
      </c>
      <c r="U1333" s="3">
        <v>0</v>
      </c>
      <c r="V1333" s="3">
        <v>300</v>
      </c>
      <c r="W1333">
        <v>1100</v>
      </c>
      <c r="X1333" s="4">
        <v>42963</v>
      </c>
      <c r="Y1333">
        <v>1085</v>
      </c>
      <c r="Z1333" s="10">
        <f t="shared" si="127"/>
        <v>-4500</v>
      </c>
      <c r="AA1333" s="10">
        <f t="shared" si="132"/>
        <v>4500</v>
      </c>
      <c r="AB1333" t="str">
        <f t="shared" si="129"/>
        <v/>
      </c>
      <c r="AC1333">
        <f t="shared" si="130"/>
        <v>-1029570</v>
      </c>
      <c r="AD1333">
        <f t="shared" si="131"/>
        <v>0.48955916473317862</v>
      </c>
      <c r="AE1333" s="15">
        <v>42963</v>
      </c>
      <c r="AF1333" s="9">
        <v>6.193980141200317E-3</v>
      </c>
      <c r="AG1333" s="12" t="s">
        <v>957</v>
      </c>
      <c r="AH1333" s="20">
        <v>42961.995138888888</v>
      </c>
      <c r="AI1333" s="12">
        <v>2155</v>
      </c>
      <c r="AJ1333" s="12">
        <v>-233</v>
      </c>
      <c r="AK1333" s="12">
        <v>-9.7600000000000006E-2</v>
      </c>
      <c r="AL1333" s="17">
        <v>4000</v>
      </c>
      <c r="AM1333" s="17">
        <v>0.21632294866169371</v>
      </c>
      <c r="AN1333" s="9"/>
      <c r="AO1333" s="9"/>
      <c r="AP1333" s="17">
        <v>2.4900000000000002</v>
      </c>
      <c r="AQ1333" s="17">
        <v>51624</v>
      </c>
      <c r="AR1333" s="17">
        <v>0.77252047315741579</v>
      </c>
      <c r="AS1333" s="17">
        <v>3.0000000000000001E-3</v>
      </c>
      <c r="AT1333" s="17">
        <v>0.82876712328767121</v>
      </c>
      <c r="AU1333" s="12">
        <v>0.87283825025432349</v>
      </c>
      <c r="AV1333" s="12">
        <v>0.24</v>
      </c>
      <c r="AY1333" s="12">
        <v>22652000</v>
      </c>
      <c r="BA1333" s="12">
        <v>7.2351421188630485E-2</v>
      </c>
      <c r="BD1333" s="12">
        <v>0.21632294866169371</v>
      </c>
      <c r="BE1333" s="12">
        <v>0.77252047315741579</v>
      </c>
      <c r="BF1333" s="12">
        <v>0.82876712328767121</v>
      </c>
      <c r="BG1333" s="12">
        <v>0.87283825025432349</v>
      </c>
      <c r="BH1333" s="12">
        <v>0</v>
      </c>
      <c r="BI1333" s="12">
        <v>3.0000000000000001E-3</v>
      </c>
      <c r="BJ1333" s="12">
        <v>0</v>
      </c>
      <c r="BK1333" s="12">
        <v>0.83499999999999996</v>
      </c>
      <c r="BL1333" s="12">
        <v>292</v>
      </c>
      <c r="BM1333" s="12">
        <v>-98</v>
      </c>
      <c r="BN1333" s="12">
        <v>-26</v>
      </c>
      <c r="BO1333" s="12">
        <v>974</v>
      </c>
      <c r="BP1333" s="12">
        <v>224</v>
      </c>
      <c r="BQ1333" s="12">
        <v>-115</v>
      </c>
      <c r="BR1333" s="12">
        <v>-42</v>
      </c>
      <c r="BS1333" s="12">
        <v>792</v>
      </c>
      <c r="BT1333" s="12">
        <v>0.40907671250260691</v>
      </c>
      <c r="BU1333" s="12">
        <v>0.37390154843771695</v>
      </c>
      <c r="BV1333" s="12">
        <v>0.44197053521673835</v>
      </c>
      <c r="BW1333" s="12">
        <v>0.43354756788094062</v>
      </c>
      <c r="BX1333" s="12">
        <v>0.1985747995268666</v>
      </c>
      <c r="BY1333" s="12">
        <v>1616</v>
      </c>
      <c r="BZ1333" s="12">
        <v>7.2351421188630485E-2</v>
      </c>
      <c r="CB1333" s="12">
        <v>4.6742913973147684E-2</v>
      </c>
      <c r="CC1333" s="12">
        <v>19550</v>
      </c>
      <c r="CD1333" s="12">
        <v>19730</v>
      </c>
      <c r="CE1333" s="12">
        <v>4.627930316581554</v>
      </c>
      <c r="CH1333" s="22">
        <v>42961</v>
      </c>
      <c r="CI1333">
        <v>1153</v>
      </c>
      <c r="CJ1333">
        <v>1213</v>
      </c>
      <c r="CK1333">
        <v>1150</v>
      </c>
      <c r="CL1333">
        <v>1194</v>
      </c>
      <c r="CM1333" s="22">
        <v>42962</v>
      </c>
      <c r="CN1333">
        <v>1100</v>
      </c>
      <c r="CO1333">
        <v>1121</v>
      </c>
      <c r="CP1333">
        <v>1041</v>
      </c>
      <c r="CQ1333">
        <v>1085</v>
      </c>
      <c r="CR1333" s="22">
        <v>42963</v>
      </c>
      <c r="CS1333">
        <v>1085</v>
      </c>
      <c r="CT1333">
        <v>1115</v>
      </c>
      <c r="CU1333">
        <v>1055</v>
      </c>
      <c r="CV1333">
        <v>1082</v>
      </c>
    </row>
    <row r="1334" spans="1:100">
      <c r="A1334" s="22">
        <v>42961</v>
      </c>
      <c r="B1334">
        <v>3936</v>
      </c>
      <c r="C1334">
        <v>3961</v>
      </c>
      <c r="D1334">
        <v>3934</v>
      </c>
      <c r="E1334">
        <v>3942</v>
      </c>
      <c r="F1334" s="23">
        <f t="shared" si="128"/>
        <v>1.5243902439023849E-3</v>
      </c>
      <c r="G1334" s="22">
        <v>42962</v>
      </c>
      <c r="H1334">
        <v>4191</v>
      </c>
      <c r="I1334">
        <v>4258</v>
      </c>
      <c r="J1334">
        <v>4159</v>
      </c>
      <c r="K1334">
        <v>4245</v>
      </c>
      <c r="L1334" s="22">
        <v>42963</v>
      </c>
      <c r="M1334">
        <v>4257</v>
      </c>
      <c r="N1334" s="4">
        <v>42962</v>
      </c>
      <c r="O1334" s="3" t="s">
        <v>15</v>
      </c>
      <c r="P1334" s="3">
        <v>4901</v>
      </c>
      <c r="Q1334" s="3" t="s">
        <v>590</v>
      </c>
      <c r="R1334" s="3" t="s">
        <v>17</v>
      </c>
      <c r="S1334" s="3">
        <v>0.05</v>
      </c>
      <c r="T1334" s="3">
        <v>1</v>
      </c>
      <c r="U1334" s="3">
        <v>0</v>
      </c>
      <c r="V1334" s="3">
        <v>200</v>
      </c>
      <c r="W1334">
        <v>4191</v>
      </c>
      <c r="X1334" s="4">
        <v>42963</v>
      </c>
      <c r="Y1334">
        <v>4245</v>
      </c>
      <c r="Z1334" s="10">
        <f t="shared" si="127"/>
        <v>10800</v>
      </c>
      <c r="AA1334" s="10">
        <f t="shared" si="132"/>
        <v>10800</v>
      </c>
      <c r="AB1334">
        <f t="shared" si="129"/>
        <v>10800</v>
      </c>
      <c r="AC1334">
        <f t="shared" si="130"/>
        <v>-1018770</v>
      </c>
      <c r="AD1334">
        <f t="shared" si="131"/>
        <v>2.8466257668711581E-2</v>
      </c>
      <c r="AE1334" s="15">
        <v>42963</v>
      </c>
      <c r="AF1334" s="9">
        <v>6.193980141200317E-3</v>
      </c>
      <c r="AG1334" s="12" t="s">
        <v>962</v>
      </c>
      <c r="AH1334" s="20">
        <v>42961.995833333334</v>
      </c>
      <c r="AI1334" s="12">
        <v>4075</v>
      </c>
      <c r="AJ1334" s="12">
        <v>133</v>
      </c>
      <c r="AK1334" s="12">
        <v>3.3700000000000001E-2</v>
      </c>
      <c r="AL1334" s="17">
        <v>4000</v>
      </c>
      <c r="AM1334" s="17">
        <v>8.1905241935483875E-2</v>
      </c>
      <c r="AN1334" s="17">
        <v>0</v>
      </c>
      <c r="AO1334" s="9"/>
      <c r="AP1334" s="17">
        <v>6.39</v>
      </c>
      <c r="AQ1334" s="17">
        <v>2042035</v>
      </c>
      <c r="AR1334" s="17">
        <v>7.1942446043165471E-3</v>
      </c>
      <c r="AS1334" s="17">
        <v>8.5999999999999993E-2</v>
      </c>
      <c r="AT1334" s="17">
        <v>0.32288037166085948</v>
      </c>
      <c r="AU1334" s="12">
        <v>0.22237762237762237</v>
      </c>
      <c r="AV1334" s="12">
        <v>1.89</v>
      </c>
      <c r="AY1334" s="12">
        <v>514625728</v>
      </c>
      <c r="BA1334" s="12">
        <v>1</v>
      </c>
      <c r="BB1334" s="12">
        <v>4</v>
      </c>
      <c r="BC1334" s="15">
        <v>42787</v>
      </c>
      <c r="BD1334" s="12">
        <v>8.1905241935483875E-2</v>
      </c>
      <c r="BE1334" s="12">
        <v>7.1942446043165471E-3</v>
      </c>
      <c r="BF1334" s="12">
        <v>0.32288037166085948</v>
      </c>
      <c r="BG1334" s="12">
        <v>0.22237762237762237</v>
      </c>
      <c r="BH1334" s="12">
        <v>0.40100000000000002</v>
      </c>
      <c r="BI1334" s="12">
        <v>8.5999999999999993E-2</v>
      </c>
      <c r="BJ1334" s="12">
        <v>6.3E-2</v>
      </c>
      <c r="BK1334" s="12">
        <v>0.32100000000000001</v>
      </c>
      <c r="BL1334" s="12">
        <v>1994</v>
      </c>
      <c r="BM1334" s="12">
        <v>-1409</v>
      </c>
      <c r="BN1334" s="12">
        <v>1282</v>
      </c>
      <c r="BO1334" s="12">
        <v>4453</v>
      </c>
      <c r="BP1334" s="12">
        <v>1351</v>
      </c>
      <c r="BQ1334" s="12">
        <v>-1858</v>
      </c>
      <c r="BR1334" s="12">
        <v>-244</v>
      </c>
      <c r="BS1334" s="12">
        <v>2351</v>
      </c>
      <c r="BT1334" s="12">
        <v>0.19119151021959266</v>
      </c>
      <c r="BU1334" s="12">
        <v>0.61374715487820186</v>
      </c>
      <c r="BV1334" s="12">
        <v>0.71406654590065333</v>
      </c>
      <c r="BW1334" s="12">
        <v>0.70218259604522482</v>
      </c>
      <c r="BX1334" s="12">
        <v>0.42623695960802066</v>
      </c>
      <c r="BY1334" s="12">
        <v>1616</v>
      </c>
      <c r="BZ1334" s="12">
        <v>1</v>
      </c>
      <c r="CB1334" s="12">
        <v>4.6742913973147684E-2</v>
      </c>
      <c r="CC1334" s="12">
        <v>19550</v>
      </c>
      <c r="CD1334" s="12">
        <v>19730</v>
      </c>
      <c r="CE1334" s="12">
        <v>1.7522493780027455</v>
      </c>
      <c r="CH1334" s="22">
        <v>42961</v>
      </c>
      <c r="CI1334">
        <v>3936</v>
      </c>
      <c r="CJ1334">
        <v>3961</v>
      </c>
      <c r="CK1334">
        <v>3934</v>
      </c>
      <c r="CL1334">
        <v>3942</v>
      </c>
      <c r="CM1334" s="22">
        <v>42962</v>
      </c>
      <c r="CN1334">
        <v>4191</v>
      </c>
      <c r="CO1334">
        <v>4258</v>
      </c>
      <c r="CP1334">
        <v>4159</v>
      </c>
      <c r="CQ1334">
        <v>4245</v>
      </c>
      <c r="CR1334" s="22">
        <v>42963</v>
      </c>
      <c r="CS1334">
        <v>4257</v>
      </c>
      <c r="CT1334">
        <v>4300</v>
      </c>
      <c r="CU1334">
        <v>4234</v>
      </c>
      <c r="CV1334">
        <v>4287</v>
      </c>
    </row>
    <row r="1335" spans="1:100">
      <c r="A1335" s="22">
        <v>42961</v>
      </c>
      <c r="B1335">
        <v>877</v>
      </c>
      <c r="C1335">
        <v>909</v>
      </c>
      <c r="D1335">
        <v>870</v>
      </c>
      <c r="E1335">
        <v>896</v>
      </c>
      <c r="F1335" s="23">
        <f t="shared" si="128"/>
        <v>2.1664766248574718E-2</v>
      </c>
      <c r="G1335" s="22">
        <v>42962</v>
      </c>
      <c r="H1335">
        <v>820</v>
      </c>
      <c r="I1335">
        <v>820</v>
      </c>
      <c r="J1335">
        <v>792</v>
      </c>
      <c r="K1335">
        <v>800</v>
      </c>
      <c r="L1335" s="22">
        <v>42963</v>
      </c>
      <c r="M1335">
        <v>801</v>
      </c>
      <c r="N1335" s="4">
        <v>42962</v>
      </c>
      <c r="O1335" s="3" t="s">
        <v>11</v>
      </c>
      <c r="P1335" s="3">
        <v>4845</v>
      </c>
      <c r="Q1335" s="3" t="s">
        <v>591</v>
      </c>
      <c r="R1335" s="3" t="s">
        <v>13</v>
      </c>
      <c r="S1335" s="3">
        <v>0.05</v>
      </c>
      <c r="T1335" s="3">
        <v>1</v>
      </c>
      <c r="U1335" s="3">
        <v>0</v>
      </c>
      <c r="V1335" s="3">
        <v>600</v>
      </c>
      <c r="W1335">
        <v>820</v>
      </c>
      <c r="X1335" s="4">
        <v>42963</v>
      </c>
      <c r="Y1335">
        <v>800</v>
      </c>
      <c r="Z1335" s="10">
        <f t="shared" si="127"/>
        <v>-12000</v>
      </c>
      <c r="AA1335" s="10">
        <f t="shared" si="132"/>
        <v>12000</v>
      </c>
      <c r="AB1335" t="str">
        <f t="shared" si="129"/>
        <v/>
      </c>
      <c r="AC1335">
        <f t="shared" si="130"/>
        <v>-1018770</v>
      </c>
      <c r="AD1335">
        <f t="shared" si="131"/>
        <v>2.6128266033254133E-2</v>
      </c>
      <c r="AE1335" s="15">
        <v>42963</v>
      </c>
      <c r="AF1335" s="9">
        <v>6.193980141200317E-3</v>
      </c>
      <c r="AG1335" s="12" t="s">
        <v>962</v>
      </c>
      <c r="AH1335" s="20">
        <v>42961.977083333331</v>
      </c>
      <c r="AI1335" s="12">
        <v>842</v>
      </c>
      <c r="AJ1335" s="12">
        <v>-54</v>
      </c>
      <c r="AK1335" s="12">
        <v>-6.0299999999999999E-2</v>
      </c>
      <c r="AL1335" s="17">
        <v>3600</v>
      </c>
      <c r="AM1335" s="17">
        <v>0.11638418079096045</v>
      </c>
      <c r="AN1335" s="9"/>
      <c r="AO1335" s="9"/>
      <c r="AP1335" s="17">
        <v>11.56</v>
      </c>
      <c r="AQ1335" s="17">
        <v>14911</v>
      </c>
      <c r="AR1335" s="17">
        <v>0.55510204081632653</v>
      </c>
      <c r="AS1335" s="17">
        <v>0.217</v>
      </c>
      <c r="AT1335" s="17">
        <v>0.43913043478260871</v>
      </c>
      <c r="AU1335" s="12">
        <v>0.61890694239290989</v>
      </c>
      <c r="AV1335" s="12">
        <v>2.0299999999999998</v>
      </c>
      <c r="AY1335" s="12">
        <v>16848959</v>
      </c>
      <c r="BA1335" s="12">
        <v>0</v>
      </c>
      <c r="BD1335" s="12">
        <v>0.11638418079096045</v>
      </c>
      <c r="BE1335" s="12">
        <v>0.55510204081632653</v>
      </c>
      <c r="BF1335" s="12">
        <v>0.43913043478260871</v>
      </c>
      <c r="BG1335" s="12">
        <v>0.61890694239290989</v>
      </c>
      <c r="BH1335" s="12">
        <v>1E-3</v>
      </c>
      <c r="BI1335" s="12">
        <v>0.217</v>
      </c>
      <c r="BJ1335" s="12">
        <v>0</v>
      </c>
      <c r="BK1335" s="12">
        <v>0.45200000000000001</v>
      </c>
      <c r="BL1335" s="12">
        <v>319</v>
      </c>
      <c r="BM1335" s="12">
        <v>-40</v>
      </c>
      <c r="BN1335" s="12">
        <v>-233</v>
      </c>
      <c r="BO1335" s="12">
        <v>952</v>
      </c>
      <c r="BP1335" s="12">
        <v>376</v>
      </c>
      <c r="BQ1335" s="12">
        <v>17</v>
      </c>
      <c r="BR1335" s="12">
        <v>-120</v>
      </c>
      <c r="BS1335" s="12">
        <v>907</v>
      </c>
      <c r="BT1335" s="12">
        <v>0.19119151021959266</v>
      </c>
      <c r="BU1335" s="12">
        <v>0.61374715487820186</v>
      </c>
      <c r="BV1335" s="12">
        <v>0.71406654590065333</v>
      </c>
      <c r="BW1335" s="12">
        <v>0.70218259604522482</v>
      </c>
      <c r="BX1335" s="12">
        <v>0.42623695960802066</v>
      </c>
      <c r="BY1335" s="12">
        <v>1616</v>
      </c>
      <c r="BZ1335" s="12">
        <v>0</v>
      </c>
      <c r="CB1335" s="12">
        <v>4.6742913973147684E-2</v>
      </c>
      <c r="CC1335" s="12">
        <v>19550</v>
      </c>
      <c r="CD1335" s="12">
        <v>19730</v>
      </c>
      <c r="CE1335" s="12">
        <v>2.4898785911768244</v>
      </c>
      <c r="CH1335" s="22">
        <v>42961</v>
      </c>
      <c r="CI1335">
        <v>877</v>
      </c>
      <c r="CJ1335">
        <v>909</v>
      </c>
      <c r="CK1335">
        <v>870</v>
      </c>
      <c r="CL1335">
        <v>896</v>
      </c>
      <c r="CM1335" s="22">
        <v>42962</v>
      </c>
      <c r="CN1335">
        <v>820</v>
      </c>
      <c r="CO1335">
        <v>820</v>
      </c>
      <c r="CP1335">
        <v>792</v>
      </c>
      <c r="CQ1335">
        <v>800</v>
      </c>
      <c r="CR1335" s="22">
        <v>42963</v>
      </c>
      <c r="CS1335">
        <v>801</v>
      </c>
      <c r="CT1335">
        <v>808</v>
      </c>
      <c r="CU1335">
        <v>796</v>
      </c>
      <c r="CV1335">
        <v>801</v>
      </c>
    </row>
    <row r="1336" spans="1:100">
      <c r="A1336" s="22">
        <v>42962</v>
      </c>
      <c r="B1336">
        <v>17</v>
      </c>
      <c r="C1336">
        <v>17</v>
      </c>
      <c r="D1336">
        <v>16</v>
      </c>
      <c r="E1336">
        <v>16</v>
      </c>
      <c r="F1336" s="23">
        <f t="shared" si="128"/>
        <v>-5.8823529411764719E-2</v>
      </c>
      <c r="G1336" s="22">
        <v>42963</v>
      </c>
      <c r="H1336">
        <v>16</v>
      </c>
      <c r="I1336">
        <v>17</v>
      </c>
      <c r="J1336">
        <v>16</v>
      </c>
      <c r="K1336">
        <v>16</v>
      </c>
      <c r="L1336" s="22">
        <v>42964</v>
      </c>
      <c r="M1336">
        <v>17</v>
      </c>
      <c r="N1336" s="4">
        <v>42963</v>
      </c>
      <c r="O1336" s="3" t="s">
        <v>15</v>
      </c>
      <c r="P1336" s="3">
        <v>8918</v>
      </c>
      <c r="Q1336" s="3" t="s">
        <v>72</v>
      </c>
      <c r="R1336" s="3" t="s">
        <v>17</v>
      </c>
      <c r="S1336" s="3">
        <v>0.05</v>
      </c>
      <c r="T1336" s="3">
        <v>2</v>
      </c>
      <c r="U1336" s="3">
        <v>0</v>
      </c>
      <c r="V1336" s="3">
        <v>31300</v>
      </c>
      <c r="W1336">
        <v>16</v>
      </c>
      <c r="X1336" s="4">
        <v>42964</v>
      </c>
      <c r="Y1336">
        <v>16</v>
      </c>
      <c r="Z1336" s="10">
        <f t="shared" si="127"/>
        <v>0</v>
      </c>
      <c r="AA1336" s="10">
        <f t="shared" si="132"/>
        <v>0</v>
      </c>
      <c r="AB1336" t="str">
        <f t="shared" si="129"/>
        <v/>
      </c>
      <c r="AC1336">
        <f t="shared" si="130"/>
        <v>-1018770</v>
      </c>
      <c r="AD1336">
        <f t="shared" si="131"/>
        <v>3.6144578313253128E-2</v>
      </c>
      <c r="AE1336" s="15">
        <v>42964</v>
      </c>
      <c r="AF1336" s="9">
        <v>2.4006863780612342E-4</v>
      </c>
      <c r="AG1336" s="12" t="s">
        <v>962</v>
      </c>
      <c r="AH1336" s="20">
        <v>42962.995833333334</v>
      </c>
      <c r="AI1336" s="12">
        <v>16.600000000000001</v>
      </c>
      <c r="AJ1336" s="12">
        <v>0.6</v>
      </c>
      <c r="AK1336" s="12">
        <v>3.7499999999999999E-2</v>
      </c>
      <c r="AL1336" s="17">
        <v>339800</v>
      </c>
      <c r="AM1336" s="17">
        <v>0.47058823529411764</v>
      </c>
      <c r="AN1336" s="9"/>
      <c r="AO1336" s="9"/>
      <c r="AP1336" s="17">
        <v>0</v>
      </c>
      <c r="AQ1336" s="17">
        <v>9817</v>
      </c>
      <c r="AR1336" s="17">
        <v>0.16666666666666666</v>
      </c>
      <c r="AS1336" s="17">
        <v>5.2999999999999999E-2</v>
      </c>
      <c r="AT1336" s="17">
        <v>0.375</v>
      </c>
      <c r="AU1336" s="12">
        <v>0.46153846153846156</v>
      </c>
      <c r="AV1336" s="12">
        <v>0</v>
      </c>
      <c r="AY1336" s="12">
        <v>577474000</v>
      </c>
      <c r="BA1336" s="12">
        <v>0</v>
      </c>
      <c r="BD1336" s="12">
        <v>0.47058823529411764</v>
      </c>
      <c r="BE1336" s="12">
        <v>0.16666666666666666</v>
      </c>
      <c r="BF1336" s="12">
        <v>0.375</v>
      </c>
      <c r="BG1336" s="12">
        <v>0.46153846153846156</v>
      </c>
      <c r="BH1336" s="12">
        <v>3.6999999999999998E-2</v>
      </c>
      <c r="BI1336" s="12">
        <v>5.2999999999999999E-2</v>
      </c>
      <c r="BJ1336" s="12">
        <v>1E-3</v>
      </c>
      <c r="BK1336" s="12">
        <v>0.10199999999999999</v>
      </c>
      <c r="BL1336" s="12">
        <v>-395</v>
      </c>
      <c r="BM1336" s="12">
        <v>939</v>
      </c>
      <c r="BN1336" s="12">
        <v>-982</v>
      </c>
      <c r="BO1336" s="12">
        <v>395</v>
      </c>
      <c r="BP1336" s="12">
        <v>-566</v>
      </c>
      <c r="BQ1336" s="12">
        <v>724</v>
      </c>
      <c r="BR1336" s="12">
        <v>-55</v>
      </c>
      <c r="BS1336" s="12">
        <v>833</v>
      </c>
      <c r="BT1336" s="12">
        <v>0.19119151021959266</v>
      </c>
      <c r="BU1336" s="12">
        <v>0.61374715487820186</v>
      </c>
      <c r="BV1336" s="12">
        <v>0.71406654590065333</v>
      </c>
      <c r="BW1336" s="12">
        <v>0.70218259604522482</v>
      </c>
      <c r="BX1336" s="12">
        <v>0.43770960554820082</v>
      </c>
      <c r="BY1336" s="12">
        <v>1619</v>
      </c>
      <c r="BZ1336" s="12">
        <v>0</v>
      </c>
      <c r="CB1336" s="12">
        <v>4.6742913973147684E-2</v>
      </c>
      <c r="CC1336" s="12">
        <v>19730</v>
      </c>
      <c r="CD1336" s="12">
        <v>19770</v>
      </c>
      <c r="CE1336" s="12">
        <v>10.067584480600752</v>
      </c>
      <c r="CH1336" s="22">
        <v>42962</v>
      </c>
      <c r="CI1336">
        <v>17</v>
      </c>
      <c r="CJ1336">
        <v>17</v>
      </c>
      <c r="CK1336">
        <v>16</v>
      </c>
      <c r="CL1336">
        <v>16</v>
      </c>
      <c r="CM1336" s="22">
        <v>42963</v>
      </c>
      <c r="CN1336">
        <v>16</v>
      </c>
      <c r="CO1336">
        <v>17</v>
      </c>
      <c r="CP1336">
        <v>16</v>
      </c>
      <c r="CQ1336">
        <v>16</v>
      </c>
      <c r="CR1336" s="22">
        <v>42964</v>
      </c>
      <c r="CS1336">
        <v>17</v>
      </c>
      <c r="CT1336">
        <v>17</v>
      </c>
      <c r="CU1336">
        <v>16</v>
      </c>
      <c r="CV1336">
        <v>17</v>
      </c>
    </row>
    <row r="1337" spans="1:100">
      <c r="A1337" s="22">
        <v>42962</v>
      </c>
      <c r="B1337">
        <v>7</v>
      </c>
      <c r="C1337">
        <v>7</v>
      </c>
      <c r="D1337">
        <v>6</v>
      </c>
      <c r="E1337">
        <v>6</v>
      </c>
      <c r="F1337" s="23">
        <f t="shared" si="128"/>
        <v>-0.1428571428571429</v>
      </c>
      <c r="G1337" s="22">
        <v>42963</v>
      </c>
      <c r="H1337">
        <v>6</v>
      </c>
      <c r="I1337">
        <v>7</v>
      </c>
      <c r="J1337">
        <v>6</v>
      </c>
      <c r="K1337">
        <v>7</v>
      </c>
      <c r="L1337" s="22">
        <v>42964</v>
      </c>
      <c r="M1337">
        <v>6</v>
      </c>
      <c r="N1337" s="4">
        <v>42963</v>
      </c>
      <c r="O1337" s="3" t="s">
        <v>15</v>
      </c>
      <c r="P1337" s="3">
        <v>8107</v>
      </c>
      <c r="Q1337" s="3" t="s">
        <v>137</v>
      </c>
      <c r="R1337" s="3" t="s">
        <v>17</v>
      </c>
      <c r="S1337" s="3">
        <v>0.05</v>
      </c>
      <c r="T1337" s="3">
        <v>1</v>
      </c>
      <c r="U1337" s="3">
        <v>0</v>
      </c>
      <c r="V1337" s="3">
        <v>84000</v>
      </c>
      <c r="W1337">
        <v>6</v>
      </c>
      <c r="X1337" s="4">
        <v>42964</v>
      </c>
      <c r="Y1337">
        <v>7</v>
      </c>
      <c r="Z1337" s="10">
        <f t="shared" si="127"/>
        <v>84000</v>
      </c>
      <c r="AA1337" s="10">
        <f t="shared" si="132"/>
        <v>84000</v>
      </c>
      <c r="AB1337">
        <f t="shared" si="129"/>
        <v>84000</v>
      </c>
      <c r="AC1337">
        <f t="shared" si="130"/>
        <v>-934770</v>
      </c>
      <c r="AD1337">
        <f t="shared" si="131"/>
        <v>9.0909090909090828E-2</v>
      </c>
      <c r="AE1337" s="15">
        <v>42964</v>
      </c>
      <c r="AF1337" s="9">
        <v>2.4006863780612342E-4</v>
      </c>
      <c r="AG1337" s="12" t="s">
        <v>962</v>
      </c>
      <c r="AH1337" s="20">
        <v>42962.94027777778</v>
      </c>
      <c r="AI1337" s="12">
        <v>6.6</v>
      </c>
      <c r="AJ1337" s="12">
        <v>0.6</v>
      </c>
      <c r="AK1337" s="12">
        <v>0.1</v>
      </c>
      <c r="AL1337" s="17">
        <v>245000</v>
      </c>
      <c r="AM1337" s="17">
        <v>0.2857142857142857</v>
      </c>
      <c r="AN1337" s="9"/>
      <c r="AO1337" s="9"/>
      <c r="AP1337" s="17">
        <v>0</v>
      </c>
      <c r="AQ1337" s="17">
        <v>6231</v>
      </c>
      <c r="AR1337" s="17">
        <v>0.5</v>
      </c>
      <c r="AS1337" s="17">
        <v>0.19700000000000001</v>
      </c>
      <c r="AT1337" s="17">
        <v>0.5</v>
      </c>
      <c r="AU1337" s="12">
        <v>0.33333333333333331</v>
      </c>
      <c r="AV1337" s="12">
        <v>0</v>
      </c>
      <c r="AY1337" s="12">
        <v>890093101</v>
      </c>
      <c r="BA1337" s="12">
        <v>1</v>
      </c>
      <c r="BD1337" s="12">
        <v>0.2857142857142857</v>
      </c>
      <c r="BE1337" s="12">
        <v>0.5</v>
      </c>
      <c r="BF1337" s="12">
        <v>0.5</v>
      </c>
      <c r="BG1337" s="12">
        <v>0.33333333333333331</v>
      </c>
      <c r="BH1337" s="12">
        <v>1.9E-2</v>
      </c>
      <c r="BI1337" s="12">
        <v>0.19700000000000001</v>
      </c>
      <c r="BJ1337" s="12">
        <v>3.4000000000000002E-2</v>
      </c>
      <c r="BK1337" s="12">
        <v>8.3000000000000004E-2</v>
      </c>
      <c r="BL1337" s="12">
        <v>147</v>
      </c>
      <c r="BM1337" s="12">
        <v>-29</v>
      </c>
      <c r="BN1337" s="12">
        <v>421</v>
      </c>
      <c r="BO1337" s="12">
        <v>771</v>
      </c>
      <c r="BP1337" s="12">
        <v>70</v>
      </c>
      <c r="BQ1337" s="12">
        <v>-20</v>
      </c>
      <c r="BR1337" s="12">
        <v>71</v>
      </c>
      <c r="BS1337" s="12">
        <v>229</v>
      </c>
      <c r="BT1337" s="12">
        <v>0.19119151021959266</v>
      </c>
      <c r="BU1337" s="12">
        <v>0.61374715487820186</v>
      </c>
      <c r="BV1337" s="12">
        <v>0.71406654590065333</v>
      </c>
      <c r="BW1337" s="12">
        <v>0.70218259604522482</v>
      </c>
      <c r="BX1337" s="12">
        <v>0.43770960554820082</v>
      </c>
      <c r="BY1337" s="12">
        <v>1619</v>
      </c>
      <c r="BZ1337" s="12">
        <v>1</v>
      </c>
      <c r="CB1337" s="12">
        <v>4.6742913973147684E-2</v>
      </c>
      <c r="CC1337" s="12">
        <v>19730</v>
      </c>
      <c r="CD1337" s="12">
        <v>19770</v>
      </c>
      <c r="CE1337" s="12">
        <v>6.1124620060790278</v>
      </c>
      <c r="CH1337" s="22">
        <v>42962</v>
      </c>
      <c r="CI1337">
        <v>7</v>
      </c>
      <c r="CJ1337">
        <v>7</v>
      </c>
      <c r="CK1337">
        <v>6</v>
      </c>
      <c r="CL1337">
        <v>6</v>
      </c>
      <c r="CM1337" s="22">
        <v>42963</v>
      </c>
      <c r="CN1337">
        <v>6</v>
      </c>
      <c r="CO1337">
        <v>7</v>
      </c>
      <c r="CP1337">
        <v>6</v>
      </c>
      <c r="CQ1337">
        <v>7</v>
      </c>
      <c r="CR1337" s="22">
        <v>42964</v>
      </c>
      <c r="CS1337">
        <v>6</v>
      </c>
      <c r="CT1337">
        <v>7</v>
      </c>
      <c r="CU1337">
        <v>6</v>
      </c>
      <c r="CV1337">
        <v>6</v>
      </c>
    </row>
    <row r="1338" spans="1:100">
      <c r="A1338" s="22">
        <v>42962</v>
      </c>
      <c r="B1338">
        <v>590</v>
      </c>
      <c r="C1338">
        <v>590</v>
      </c>
      <c r="D1338">
        <v>590</v>
      </c>
      <c r="E1338">
        <v>590</v>
      </c>
      <c r="F1338" s="23">
        <f t="shared" si="128"/>
        <v>0</v>
      </c>
      <c r="G1338" s="22">
        <v>42963</v>
      </c>
      <c r="H1338">
        <v>580</v>
      </c>
      <c r="I1338">
        <v>582</v>
      </c>
      <c r="J1338">
        <v>556</v>
      </c>
      <c r="K1338">
        <v>576</v>
      </c>
      <c r="L1338" s="22">
        <v>42964</v>
      </c>
      <c r="M1338">
        <v>584</v>
      </c>
      <c r="N1338" s="4">
        <v>42963</v>
      </c>
      <c r="O1338" s="3" t="s">
        <v>11</v>
      </c>
      <c r="P1338" s="3">
        <v>3556</v>
      </c>
      <c r="Q1338" s="3" t="s">
        <v>341</v>
      </c>
      <c r="R1338" s="3" t="s">
        <v>13</v>
      </c>
      <c r="S1338" s="3">
        <v>0.05</v>
      </c>
      <c r="T1338" s="3">
        <v>2</v>
      </c>
      <c r="U1338" s="3">
        <v>0</v>
      </c>
      <c r="V1338" s="3">
        <v>900</v>
      </c>
      <c r="W1338">
        <v>580</v>
      </c>
      <c r="X1338" s="4">
        <v>42964</v>
      </c>
      <c r="Y1338">
        <v>576</v>
      </c>
      <c r="Z1338" s="10">
        <f t="shared" si="127"/>
        <v>-3600</v>
      </c>
      <c r="AA1338" s="10">
        <f t="shared" si="132"/>
        <v>3600</v>
      </c>
      <c r="AB1338" t="str">
        <f t="shared" si="129"/>
        <v/>
      </c>
      <c r="AC1338">
        <f t="shared" si="130"/>
        <v>-934770</v>
      </c>
      <c r="AD1338">
        <f t="shared" si="131"/>
        <v>7.5667655786350041E-2</v>
      </c>
      <c r="AE1338" s="15">
        <v>42964</v>
      </c>
      <c r="AF1338" s="9">
        <v>2.4006863780612342E-4</v>
      </c>
      <c r="AG1338" s="12" t="s">
        <v>957</v>
      </c>
      <c r="AH1338" s="20">
        <v>42962.998611111114</v>
      </c>
      <c r="AI1338" s="12">
        <v>539.20000000000005</v>
      </c>
      <c r="AJ1338" s="12">
        <v>-50.8</v>
      </c>
      <c r="AK1338" s="12">
        <v>-8.6099999999999996E-2</v>
      </c>
      <c r="AL1338" s="17">
        <v>168700</v>
      </c>
      <c r="AM1338" s="17">
        <v>0.54761904761904767</v>
      </c>
      <c r="AN1338" s="9"/>
      <c r="AO1338" s="9"/>
      <c r="AP1338" s="17">
        <v>0</v>
      </c>
      <c r="AQ1338" s="17">
        <v>7600</v>
      </c>
      <c r="AR1338" s="17">
        <v>0</v>
      </c>
      <c r="AS1338" s="17">
        <v>0.26400000000000001</v>
      </c>
      <c r="AT1338" s="17">
        <v>0.32327281301579819</v>
      </c>
      <c r="AU1338" s="12">
        <v>0.32327281301579819</v>
      </c>
      <c r="AV1338" s="12">
        <v>0</v>
      </c>
      <c r="AY1338" s="12">
        <v>9048000</v>
      </c>
      <c r="BA1338" s="12">
        <v>0</v>
      </c>
      <c r="BD1338" s="12">
        <v>0.54761904761904767</v>
      </c>
      <c r="BE1338" s="12">
        <v>0</v>
      </c>
      <c r="BF1338" s="12">
        <v>0.32327281301579819</v>
      </c>
      <c r="BG1338" s="12">
        <v>0.32327281301579819</v>
      </c>
      <c r="BH1338" s="12">
        <v>2.7E-2</v>
      </c>
      <c r="BI1338" s="12">
        <v>0.26400000000000001</v>
      </c>
      <c r="BJ1338" s="12">
        <v>0</v>
      </c>
      <c r="BK1338" s="12">
        <v>0.56000000000000005</v>
      </c>
      <c r="BL1338" s="12">
        <v>78</v>
      </c>
      <c r="BM1338" s="12">
        <v>-73</v>
      </c>
      <c r="BN1338" s="12">
        <v>-30</v>
      </c>
      <c r="BO1338" s="12">
        <v>421</v>
      </c>
      <c r="BP1338" s="12">
        <v>110</v>
      </c>
      <c r="BQ1338" s="12">
        <v>210</v>
      </c>
      <c r="BR1338" s="12">
        <v>1</v>
      </c>
      <c r="BS1338" s="12">
        <v>447</v>
      </c>
      <c r="BT1338" s="12">
        <v>0.40907671250260691</v>
      </c>
      <c r="BU1338" s="12">
        <v>0.37390154843771695</v>
      </c>
      <c r="BV1338" s="12">
        <v>0.44197053521673835</v>
      </c>
      <c r="BW1338" s="12">
        <v>0.43354756788094062</v>
      </c>
      <c r="BX1338" s="12">
        <v>0.28667538571940143</v>
      </c>
      <c r="BY1338" s="12">
        <v>1619</v>
      </c>
      <c r="BZ1338" s="12">
        <v>0</v>
      </c>
      <c r="CB1338" s="12">
        <v>4.6742913973147684E-2</v>
      </c>
      <c r="CC1338" s="12">
        <v>19730</v>
      </c>
      <c r="CD1338" s="12">
        <v>19770</v>
      </c>
      <c r="CE1338" s="12">
        <v>11.715552178318138</v>
      </c>
      <c r="CH1338" s="22">
        <v>42962</v>
      </c>
      <c r="CI1338">
        <v>590</v>
      </c>
      <c r="CJ1338">
        <v>590</v>
      </c>
      <c r="CK1338">
        <v>590</v>
      </c>
      <c r="CL1338">
        <v>590</v>
      </c>
      <c r="CM1338" s="22">
        <v>42963</v>
      </c>
      <c r="CN1338">
        <v>580</v>
      </c>
      <c r="CO1338">
        <v>582</v>
      </c>
      <c r="CP1338">
        <v>556</v>
      </c>
      <c r="CQ1338">
        <v>576</v>
      </c>
      <c r="CR1338" s="22">
        <v>42964</v>
      </c>
      <c r="CS1338">
        <v>584</v>
      </c>
      <c r="CT1338">
        <v>586</v>
      </c>
      <c r="CU1338">
        <v>559</v>
      </c>
      <c r="CV1338">
        <v>570</v>
      </c>
    </row>
    <row r="1339" spans="1:100">
      <c r="A1339" s="22">
        <v>42962</v>
      </c>
      <c r="B1339">
        <v>538</v>
      </c>
      <c r="C1339">
        <v>638</v>
      </c>
      <c r="D1339">
        <v>530</v>
      </c>
      <c r="E1339">
        <v>638</v>
      </c>
      <c r="F1339" s="23">
        <f t="shared" si="128"/>
        <v>0.18587360594795532</v>
      </c>
      <c r="G1339" s="22">
        <v>42963</v>
      </c>
      <c r="H1339">
        <v>637</v>
      </c>
      <c r="I1339">
        <v>738</v>
      </c>
      <c r="J1339">
        <v>635</v>
      </c>
      <c r="K1339">
        <v>716</v>
      </c>
      <c r="L1339" s="22">
        <v>42964</v>
      </c>
      <c r="M1339">
        <v>701</v>
      </c>
      <c r="N1339" s="4">
        <v>42963</v>
      </c>
      <c r="O1339" s="3" t="s">
        <v>15</v>
      </c>
      <c r="P1339" s="3">
        <v>4772</v>
      </c>
      <c r="Q1339" s="3" t="s">
        <v>266</v>
      </c>
      <c r="R1339" s="3" t="s">
        <v>17</v>
      </c>
      <c r="S1339" s="3">
        <v>0.05</v>
      </c>
      <c r="T1339" s="3">
        <v>2</v>
      </c>
      <c r="U1339" s="3">
        <v>0</v>
      </c>
      <c r="V1339" s="3">
        <v>800</v>
      </c>
      <c r="W1339">
        <v>637</v>
      </c>
      <c r="X1339" s="4">
        <v>42964</v>
      </c>
      <c r="Y1339">
        <v>716</v>
      </c>
      <c r="Z1339" s="10">
        <f t="shared" si="127"/>
        <v>63200</v>
      </c>
      <c r="AA1339" s="10">
        <f t="shared" si="132"/>
        <v>63200</v>
      </c>
      <c r="AB1339" t="str">
        <f t="shared" si="129"/>
        <v/>
      </c>
      <c r="AC1339">
        <f t="shared" si="130"/>
        <v>-934770</v>
      </c>
      <c r="AD1339">
        <f t="shared" si="131"/>
        <v>3.3383915022761723E-2</v>
      </c>
      <c r="AE1339" s="15">
        <v>42964</v>
      </c>
      <c r="AF1339" s="9">
        <v>2.4006863780612342E-4</v>
      </c>
      <c r="AG1339" s="12" t="s">
        <v>960</v>
      </c>
      <c r="AH1339" s="20">
        <v>42962.996527777781</v>
      </c>
      <c r="AI1339" s="12">
        <v>659</v>
      </c>
      <c r="AJ1339" s="12">
        <v>21</v>
      </c>
      <c r="AK1339" s="12">
        <v>3.2899999999999999E-2</v>
      </c>
      <c r="AL1339" s="17">
        <v>30700</v>
      </c>
      <c r="AM1339" s="17">
        <v>1.5477477477477477</v>
      </c>
      <c r="AN1339" s="9"/>
      <c r="AO1339" s="9"/>
      <c r="AP1339" s="17">
        <v>0</v>
      </c>
      <c r="AQ1339" s="17">
        <v>9169</v>
      </c>
      <c r="AR1339" s="17">
        <v>0.64241676942046855</v>
      </c>
      <c r="AS1339" s="17">
        <v>0.28699999999999998</v>
      </c>
      <c r="AT1339" s="17">
        <v>0.64241676942046855</v>
      </c>
      <c r="AU1339" s="12">
        <v>0.64241676942046855</v>
      </c>
      <c r="AV1339" s="12">
        <v>0</v>
      </c>
      <c r="AW1339" s="12">
        <v>45.4</v>
      </c>
      <c r="AY1339" s="12">
        <v>16520351</v>
      </c>
      <c r="BA1339" s="12">
        <v>1</v>
      </c>
      <c r="BD1339" s="12">
        <v>1.5477477477477477</v>
      </c>
      <c r="BE1339" s="12">
        <v>0.64241676942046855</v>
      </c>
      <c r="BF1339" s="12">
        <v>0.64241676942046855</v>
      </c>
      <c r="BG1339" s="12">
        <v>0.64241676942046855</v>
      </c>
      <c r="BH1339" s="12">
        <v>0.43</v>
      </c>
      <c r="BI1339" s="12">
        <v>0.28699999999999998</v>
      </c>
      <c r="BJ1339" s="12">
        <v>0</v>
      </c>
      <c r="BK1339" s="12">
        <v>0.52500000000000002</v>
      </c>
      <c r="BL1339" s="12">
        <v>322</v>
      </c>
      <c r="BM1339" s="12">
        <v>239</v>
      </c>
      <c r="BN1339" s="12">
        <v>-86</v>
      </c>
      <c r="BO1339" s="12">
        <v>1316</v>
      </c>
      <c r="BP1339" s="12">
        <v>-842</v>
      </c>
      <c r="BQ1339" s="12">
        <v>-96</v>
      </c>
      <c r="BR1339" s="12">
        <v>177</v>
      </c>
      <c r="BS1339" s="12">
        <v>795</v>
      </c>
      <c r="BT1339" s="12">
        <v>0.33640914599280108</v>
      </c>
      <c r="BU1339" s="12">
        <v>0.53912769256518533</v>
      </c>
      <c r="BV1339" s="12">
        <v>0.56552291971214619</v>
      </c>
      <c r="BW1339" s="12">
        <v>0.47730821303058535</v>
      </c>
      <c r="BX1339" s="12">
        <v>0.62284306810423085</v>
      </c>
      <c r="BY1339" s="12">
        <v>1619</v>
      </c>
      <c r="BZ1339" s="12">
        <v>1</v>
      </c>
      <c r="CB1339" s="12">
        <v>4.6742913973147684E-2</v>
      </c>
      <c r="CC1339" s="12">
        <v>19730</v>
      </c>
      <c r="CD1339" s="12">
        <v>19770</v>
      </c>
      <c r="CE1339" s="12">
        <v>33.11192256085873</v>
      </c>
      <c r="CH1339" s="22">
        <v>42962</v>
      </c>
      <c r="CI1339">
        <v>538</v>
      </c>
      <c r="CJ1339">
        <v>638</v>
      </c>
      <c r="CK1339">
        <v>530</v>
      </c>
      <c r="CL1339">
        <v>638</v>
      </c>
      <c r="CM1339" s="22">
        <v>42963</v>
      </c>
      <c r="CN1339">
        <v>637</v>
      </c>
      <c r="CO1339">
        <v>738</v>
      </c>
      <c r="CP1339">
        <v>635</v>
      </c>
      <c r="CQ1339">
        <v>716</v>
      </c>
      <c r="CR1339" s="22">
        <v>42964</v>
      </c>
      <c r="CS1339">
        <v>701</v>
      </c>
      <c r="CT1339">
        <v>728</v>
      </c>
      <c r="CU1339">
        <v>671</v>
      </c>
      <c r="CV1339">
        <v>680</v>
      </c>
    </row>
    <row r="1340" spans="1:100">
      <c r="A1340" s="22">
        <v>42962</v>
      </c>
      <c r="B1340">
        <v>33</v>
      </c>
      <c r="C1340">
        <v>34</v>
      </c>
      <c r="D1340">
        <v>32</v>
      </c>
      <c r="E1340">
        <v>33</v>
      </c>
      <c r="F1340" s="23">
        <f t="shared" si="128"/>
        <v>0</v>
      </c>
      <c r="G1340" s="22">
        <v>42963</v>
      </c>
      <c r="H1340">
        <v>33</v>
      </c>
      <c r="I1340">
        <v>34</v>
      </c>
      <c r="J1340">
        <v>32</v>
      </c>
      <c r="K1340">
        <v>34</v>
      </c>
      <c r="L1340" s="22">
        <v>42964</v>
      </c>
      <c r="M1340">
        <v>34</v>
      </c>
      <c r="N1340" s="4">
        <v>42963</v>
      </c>
      <c r="O1340" s="3" t="s">
        <v>15</v>
      </c>
      <c r="P1340" s="3">
        <v>1491</v>
      </c>
      <c r="Q1340" s="3" t="s">
        <v>170</v>
      </c>
      <c r="R1340" s="3" t="s">
        <v>17</v>
      </c>
      <c r="S1340" s="3">
        <v>0.05</v>
      </c>
      <c r="T1340" s="3">
        <v>2</v>
      </c>
      <c r="U1340" s="3">
        <v>0</v>
      </c>
      <c r="V1340" s="3">
        <v>15200</v>
      </c>
      <c r="W1340">
        <v>33</v>
      </c>
      <c r="X1340" s="4">
        <v>42964</v>
      </c>
      <c r="Y1340">
        <v>34</v>
      </c>
      <c r="Z1340" s="10">
        <f t="shared" si="127"/>
        <v>15200</v>
      </c>
      <c r="AA1340" s="10">
        <f t="shared" si="132"/>
        <v>15200</v>
      </c>
      <c r="AB1340" t="str">
        <f t="shared" si="129"/>
        <v/>
      </c>
      <c r="AC1340">
        <f t="shared" si="130"/>
        <v>-934770</v>
      </c>
      <c r="AD1340">
        <f t="shared" si="131"/>
        <v>2.9411764705882359E-2</v>
      </c>
      <c r="AE1340" s="15">
        <v>42964</v>
      </c>
      <c r="AF1340" s="9">
        <v>2.4006863780612342E-4</v>
      </c>
      <c r="AG1340" s="12" t="s">
        <v>954</v>
      </c>
      <c r="AH1340" s="20">
        <v>42962.938888888886</v>
      </c>
      <c r="AI1340" s="12">
        <v>34</v>
      </c>
      <c r="AJ1340" s="12">
        <v>1</v>
      </c>
      <c r="AK1340" s="12">
        <v>3.0300000000000001E-2</v>
      </c>
      <c r="AL1340" s="17">
        <v>23800</v>
      </c>
      <c r="AM1340" s="17">
        <v>0.30303030303030304</v>
      </c>
      <c r="AN1340" s="9"/>
      <c r="AO1340" s="9"/>
      <c r="AP1340" s="17">
        <v>0</v>
      </c>
      <c r="AQ1340" s="17">
        <v>9562</v>
      </c>
      <c r="AR1340" s="17">
        <v>1</v>
      </c>
      <c r="AS1340" s="17">
        <v>6.9000000000000006E-2</v>
      </c>
      <c r="AT1340" s="17">
        <v>0.84615384615384615</v>
      </c>
      <c r="AU1340" s="12">
        <v>0.8666666666666667</v>
      </c>
      <c r="AV1340" s="12">
        <v>0</v>
      </c>
      <c r="AY1340" s="12">
        <v>289747982</v>
      </c>
      <c r="BA1340" s="12">
        <v>1</v>
      </c>
      <c r="BD1340" s="12">
        <v>0.30303030303030304</v>
      </c>
      <c r="BE1340" s="12">
        <v>1</v>
      </c>
      <c r="BF1340" s="12">
        <v>0.84615384615384615</v>
      </c>
      <c r="BG1340" s="12">
        <v>0.8666666666666667</v>
      </c>
      <c r="BH1340" s="12">
        <v>8.0000000000000002E-3</v>
      </c>
      <c r="BI1340" s="12">
        <v>6.9000000000000006E-2</v>
      </c>
      <c r="BJ1340" s="12">
        <v>0</v>
      </c>
      <c r="BK1340" s="12">
        <v>0.41099999999999998</v>
      </c>
      <c r="BL1340" s="12">
        <v>959</v>
      </c>
      <c r="BM1340" s="12">
        <v>-170</v>
      </c>
      <c r="BN1340" s="12">
        <v>246</v>
      </c>
      <c r="BO1340" s="12">
        <v>3456</v>
      </c>
      <c r="BP1340" s="12">
        <v>1031</v>
      </c>
      <c r="BQ1340" s="12">
        <v>-451</v>
      </c>
      <c r="BR1340" s="12">
        <v>-99</v>
      </c>
      <c r="BS1340" s="12">
        <v>2421</v>
      </c>
      <c r="BT1340" s="12">
        <v>0.27667385441976877</v>
      </c>
      <c r="BU1340" s="12">
        <v>0.57854040030716081</v>
      </c>
      <c r="BV1340" s="12">
        <v>0.66959659244762315</v>
      </c>
      <c r="BW1340" s="12">
        <v>0.6579640363813537</v>
      </c>
      <c r="BX1340" s="12">
        <v>0.40692957688349285</v>
      </c>
      <c r="BY1340" s="12">
        <v>1619</v>
      </c>
      <c r="BZ1340" s="12">
        <v>1</v>
      </c>
      <c r="CB1340" s="12">
        <v>4.6742913973147684E-2</v>
      </c>
      <c r="CC1340" s="12">
        <v>19730</v>
      </c>
      <c r="CD1340" s="12">
        <v>19770</v>
      </c>
      <c r="CE1340" s="12">
        <v>6.4829142488716966</v>
      </c>
      <c r="CH1340" s="22">
        <v>42962</v>
      </c>
      <c r="CI1340">
        <v>33</v>
      </c>
      <c r="CJ1340">
        <v>34</v>
      </c>
      <c r="CK1340">
        <v>32</v>
      </c>
      <c r="CL1340">
        <v>33</v>
      </c>
      <c r="CM1340" s="22">
        <v>42963</v>
      </c>
      <c r="CN1340">
        <v>33</v>
      </c>
      <c r="CO1340">
        <v>34</v>
      </c>
      <c r="CP1340">
        <v>32</v>
      </c>
      <c r="CQ1340">
        <v>34</v>
      </c>
      <c r="CR1340" s="22">
        <v>42964</v>
      </c>
      <c r="CS1340">
        <v>34</v>
      </c>
      <c r="CT1340">
        <v>35</v>
      </c>
      <c r="CU1340">
        <v>33</v>
      </c>
      <c r="CV1340">
        <v>35</v>
      </c>
    </row>
    <row r="1341" spans="1:100">
      <c r="A1341" s="22">
        <v>42962</v>
      </c>
      <c r="B1341">
        <v>330</v>
      </c>
      <c r="C1341">
        <v>345</v>
      </c>
      <c r="D1341">
        <v>325</v>
      </c>
      <c r="E1341">
        <v>339</v>
      </c>
      <c r="F1341" s="23">
        <f t="shared" si="128"/>
        <v>2.7272727272727337E-2</v>
      </c>
      <c r="G1341" s="22">
        <v>42963</v>
      </c>
      <c r="H1341">
        <v>390</v>
      </c>
      <c r="I1341">
        <v>392</v>
      </c>
      <c r="J1341">
        <v>360</v>
      </c>
      <c r="K1341">
        <v>367</v>
      </c>
      <c r="L1341" s="22">
        <v>42964</v>
      </c>
      <c r="M1341">
        <v>369</v>
      </c>
      <c r="N1341" s="4">
        <v>42963</v>
      </c>
      <c r="O1341" s="3" t="s">
        <v>15</v>
      </c>
      <c r="P1341" s="3">
        <v>2385</v>
      </c>
      <c r="Q1341" s="3" t="s">
        <v>286</v>
      </c>
      <c r="R1341" s="3" t="s">
        <v>17</v>
      </c>
      <c r="S1341" s="3">
        <v>0.05</v>
      </c>
      <c r="T1341" s="3">
        <v>2</v>
      </c>
      <c r="U1341" s="3">
        <v>0</v>
      </c>
      <c r="V1341" s="3">
        <v>1500</v>
      </c>
      <c r="W1341">
        <v>390</v>
      </c>
      <c r="X1341" s="4">
        <v>42964</v>
      </c>
      <c r="Y1341">
        <v>367</v>
      </c>
      <c r="Z1341" s="10">
        <f t="shared" si="127"/>
        <v>-34500</v>
      </c>
      <c r="AA1341" s="10">
        <f t="shared" si="132"/>
        <v>34500</v>
      </c>
      <c r="AB1341" t="str">
        <f t="shared" si="129"/>
        <v/>
      </c>
      <c r="AC1341">
        <f t="shared" si="130"/>
        <v>-934770</v>
      </c>
      <c r="AD1341">
        <f t="shared" si="131"/>
        <v>4.8668997042215612E-2</v>
      </c>
      <c r="AE1341" s="15">
        <v>42964</v>
      </c>
      <c r="AF1341" s="9">
        <v>2.4006863780612342E-4</v>
      </c>
      <c r="AG1341" s="12" t="s">
        <v>957</v>
      </c>
      <c r="AH1341" s="20">
        <v>42962.997916666667</v>
      </c>
      <c r="AI1341" s="12">
        <v>371.9</v>
      </c>
      <c r="AJ1341" s="12">
        <v>32.9</v>
      </c>
      <c r="AK1341" s="12">
        <v>9.7100000000000006E-2</v>
      </c>
      <c r="AL1341" s="17">
        <v>21300</v>
      </c>
      <c r="AM1341" s="17">
        <v>0.46153846153846156</v>
      </c>
      <c r="AN1341" s="9"/>
      <c r="AO1341" s="9"/>
      <c r="AP1341" s="17">
        <v>0</v>
      </c>
      <c r="AQ1341" s="17">
        <v>8501</v>
      </c>
      <c r="AR1341" s="17">
        <v>0.65243902439024393</v>
      </c>
      <c r="AS1341" s="17">
        <v>0.29899999999999999</v>
      </c>
      <c r="AT1341" s="17">
        <v>0.65243902439024393</v>
      </c>
      <c r="AU1341" s="12">
        <v>0.66558441558441561</v>
      </c>
      <c r="AV1341" s="12">
        <v>0.31</v>
      </c>
      <c r="AY1341" s="12">
        <v>26158200</v>
      </c>
      <c r="BA1341" s="12">
        <v>0.77272727272727271</v>
      </c>
      <c r="BD1341" s="12">
        <v>0.46153846153846156</v>
      </c>
      <c r="BE1341" s="12">
        <v>0.65243902439024393</v>
      </c>
      <c r="BF1341" s="12">
        <v>0.65243902439024393</v>
      </c>
      <c r="BG1341" s="12">
        <v>0.66558441558441561</v>
      </c>
      <c r="BH1341" s="12">
        <v>0.01</v>
      </c>
      <c r="BI1341" s="12">
        <v>0.29899999999999999</v>
      </c>
      <c r="BJ1341" s="12">
        <v>0</v>
      </c>
      <c r="BK1341" s="12">
        <v>0.437</v>
      </c>
      <c r="BL1341" s="12">
        <v>86</v>
      </c>
      <c r="BM1341" s="12">
        <v>210</v>
      </c>
      <c r="BN1341" s="12">
        <v>1</v>
      </c>
      <c r="BO1341" s="12">
        <v>2081</v>
      </c>
      <c r="BP1341" s="12">
        <v>-207</v>
      </c>
      <c r="BQ1341" s="12">
        <v>93</v>
      </c>
      <c r="BR1341" s="12" t="s">
        <v>961</v>
      </c>
      <c r="BS1341" s="12">
        <v>1783</v>
      </c>
      <c r="BT1341" s="12">
        <v>0.40907671250260691</v>
      </c>
      <c r="BU1341" s="12">
        <v>0.37390154843771695</v>
      </c>
      <c r="BV1341" s="12">
        <v>0.44197053521673835</v>
      </c>
      <c r="BW1341" s="12">
        <v>0.43354756788094062</v>
      </c>
      <c r="BX1341" s="12">
        <v>0.28667538571940143</v>
      </c>
      <c r="BY1341" s="12">
        <v>1619</v>
      </c>
      <c r="BZ1341" s="12">
        <v>0.77272727272727271</v>
      </c>
      <c r="CB1341" s="12">
        <v>4.6742913973147684E-2</v>
      </c>
      <c r="CC1341" s="12">
        <v>19730</v>
      </c>
      <c r="CD1341" s="12">
        <v>19770</v>
      </c>
      <c r="CE1341" s="12">
        <v>9.8739770867430448</v>
      </c>
      <c r="CH1341" s="22">
        <v>42962</v>
      </c>
      <c r="CI1341">
        <v>330</v>
      </c>
      <c r="CJ1341">
        <v>345</v>
      </c>
      <c r="CK1341">
        <v>325</v>
      </c>
      <c r="CL1341">
        <v>339</v>
      </c>
      <c r="CM1341" s="22">
        <v>42963</v>
      </c>
      <c r="CN1341">
        <v>390</v>
      </c>
      <c r="CO1341">
        <v>392</v>
      </c>
      <c r="CP1341">
        <v>360</v>
      </c>
      <c r="CQ1341">
        <v>367</v>
      </c>
      <c r="CR1341" s="22">
        <v>42964</v>
      </c>
      <c r="CS1341">
        <v>369</v>
      </c>
      <c r="CT1341">
        <v>380</v>
      </c>
      <c r="CU1341">
        <v>365</v>
      </c>
      <c r="CV1341">
        <v>372</v>
      </c>
    </row>
    <row r="1342" spans="1:100">
      <c r="A1342" s="22">
        <v>42962</v>
      </c>
      <c r="B1342">
        <v>760</v>
      </c>
      <c r="C1342">
        <v>760</v>
      </c>
      <c r="D1342">
        <v>760</v>
      </c>
      <c r="E1342">
        <v>760</v>
      </c>
      <c r="F1342" s="23">
        <f t="shared" si="128"/>
        <v>0</v>
      </c>
      <c r="G1342" s="22">
        <v>42963</v>
      </c>
      <c r="H1342">
        <v>910</v>
      </c>
      <c r="I1342">
        <v>910</v>
      </c>
      <c r="J1342">
        <v>910</v>
      </c>
      <c r="K1342">
        <v>910</v>
      </c>
      <c r="L1342" s="22">
        <v>42964</v>
      </c>
      <c r="M1342">
        <v>1030</v>
      </c>
      <c r="N1342" s="4">
        <v>42963</v>
      </c>
      <c r="O1342" s="3" t="s">
        <v>15</v>
      </c>
      <c r="P1342" s="3">
        <v>2721</v>
      </c>
      <c r="Q1342" s="3" t="s">
        <v>592</v>
      </c>
      <c r="R1342" s="3" t="s">
        <v>17</v>
      </c>
      <c r="S1342" s="3">
        <v>0.05</v>
      </c>
      <c r="T1342" s="3">
        <v>2</v>
      </c>
      <c r="U1342" s="3">
        <v>0</v>
      </c>
      <c r="V1342" s="3">
        <v>700</v>
      </c>
      <c r="W1342">
        <v>910</v>
      </c>
      <c r="X1342" s="4">
        <v>42964</v>
      </c>
      <c r="Y1342">
        <v>910</v>
      </c>
      <c r="Z1342" s="10">
        <f t="shared" si="127"/>
        <v>0</v>
      </c>
      <c r="AA1342" s="10">
        <f t="shared" si="132"/>
        <v>0</v>
      </c>
      <c r="AB1342" t="str">
        <f t="shared" si="129"/>
        <v/>
      </c>
      <c r="AC1342">
        <f t="shared" si="130"/>
        <v>-934770</v>
      </c>
      <c r="AD1342">
        <f t="shared" si="131"/>
        <v>0</v>
      </c>
      <c r="AE1342" s="15">
        <v>42964</v>
      </c>
      <c r="AF1342" s="9">
        <v>2.4006863780612342E-4</v>
      </c>
      <c r="AG1342" s="12" t="s">
        <v>960</v>
      </c>
      <c r="AH1342" s="20">
        <v>42962.99722222222</v>
      </c>
      <c r="AI1342" s="12">
        <v>910</v>
      </c>
      <c r="AJ1342" s="12">
        <v>150</v>
      </c>
      <c r="AK1342" s="12">
        <v>0.19739999999999999</v>
      </c>
      <c r="AL1342" s="17">
        <v>15700</v>
      </c>
      <c r="AM1342" s="17">
        <v>0.17267267267267267</v>
      </c>
      <c r="AN1342" s="9"/>
      <c r="AO1342" s="9"/>
      <c r="AP1342" s="17">
        <v>0</v>
      </c>
      <c r="AQ1342" s="17">
        <v>1277</v>
      </c>
      <c r="AR1342" s="17">
        <v>0.2452431289640592</v>
      </c>
      <c r="AS1342" s="17">
        <v>0.161</v>
      </c>
      <c r="AT1342" s="17">
        <v>0.26919140225179122</v>
      </c>
      <c r="AU1342" s="12">
        <v>0.29516288252714706</v>
      </c>
      <c r="AV1342" s="12">
        <v>0</v>
      </c>
      <c r="AY1342" s="12">
        <v>1917500</v>
      </c>
      <c r="BA1342" s="12">
        <v>1</v>
      </c>
      <c r="BD1342" s="12">
        <v>0.17267267267267267</v>
      </c>
      <c r="BE1342" s="12">
        <v>0.2452431289640592</v>
      </c>
      <c r="BF1342" s="12">
        <v>0.26919140225179122</v>
      </c>
      <c r="BG1342" s="12">
        <v>0.29516288252714706</v>
      </c>
      <c r="BH1342" s="12">
        <v>0</v>
      </c>
      <c r="BI1342" s="12">
        <v>0.161</v>
      </c>
      <c r="BJ1342" s="12">
        <v>0</v>
      </c>
      <c r="BK1342" s="12">
        <v>0.64600000000000002</v>
      </c>
      <c r="BL1342" s="12">
        <v>-39</v>
      </c>
      <c r="BM1342" s="12">
        <v>-29</v>
      </c>
      <c r="BN1342" s="12">
        <v>53</v>
      </c>
      <c r="BO1342" s="12">
        <v>19</v>
      </c>
      <c r="BP1342" s="12">
        <v>-83</v>
      </c>
      <c r="BQ1342" s="12">
        <v>60</v>
      </c>
      <c r="BR1342" s="12">
        <v>-16</v>
      </c>
      <c r="BS1342" s="12">
        <v>35</v>
      </c>
      <c r="BT1342" s="12">
        <v>0.26468175759199769</v>
      </c>
      <c r="BU1342" s="12">
        <v>0.55119199134914343</v>
      </c>
      <c r="BV1342" s="12">
        <v>0.62278676635168917</v>
      </c>
      <c r="BW1342" s="12">
        <v>0.60513674589335653</v>
      </c>
      <c r="BX1342" s="12">
        <v>0.39909488464298726</v>
      </c>
      <c r="BY1342" s="12">
        <v>1619</v>
      </c>
      <c r="BZ1342" s="12">
        <v>1</v>
      </c>
      <c r="CB1342" s="12">
        <v>4.6742913973147684E-2</v>
      </c>
      <c r="CC1342" s="12">
        <v>19730</v>
      </c>
      <c r="CD1342" s="12">
        <v>19770</v>
      </c>
      <c r="CE1342" s="12">
        <v>3.6940930291994123</v>
      </c>
      <c r="CH1342" s="22">
        <v>42962</v>
      </c>
      <c r="CI1342">
        <v>760</v>
      </c>
      <c r="CJ1342">
        <v>760</v>
      </c>
      <c r="CK1342">
        <v>760</v>
      </c>
      <c r="CL1342">
        <v>760</v>
      </c>
      <c r="CM1342" s="22">
        <v>42963</v>
      </c>
      <c r="CN1342">
        <v>910</v>
      </c>
      <c r="CO1342">
        <v>910</v>
      </c>
      <c r="CP1342">
        <v>910</v>
      </c>
      <c r="CQ1342">
        <v>910</v>
      </c>
      <c r="CR1342" s="22">
        <v>42964</v>
      </c>
      <c r="CS1342">
        <v>1030</v>
      </c>
      <c r="CT1342">
        <v>1050</v>
      </c>
      <c r="CU1342">
        <v>901</v>
      </c>
      <c r="CV1342">
        <v>930</v>
      </c>
    </row>
    <row r="1343" spans="1:100">
      <c r="A1343" s="22">
        <v>42962</v>
      </c>
      <c r="B1343">
        <v>1887</v>
      </c>
      <c r="C1343">
        <v>1903</v>
      </c>
      <c r="D1343">
        <v>1880</v>
      </c>
      <c r="E1343">
        <v>1893</v>
      </c>
      <c r="F1343" s="23">
        <f t="shared" si="128"/>
        <v>3.1796502384737746E-3</v>
      </c>
      <c r="G1343" s="22">
        <v>42963</v>
      </c>
      <c r="H1343">
        <v>2026</v>
      </c>
      <c r="I1343">
        <v>2043</v>
      </c>
      <c r="J1343">
        <v>2008</v>
      </c>
      <c r="K1343">
        <v>2028</v>
      </c>
      <c r="L1343" s="22">
        <v>42964</v>
      </c>
      <c r="M1343">
        <v>2028</v>
      </c>
      <c r="N1343" s="4">
        <v>42963</v>
      </c>
      <c r="O1343" s="3" t="s">
        <v>15</v>
      </c>
      <c r="P1343" s="3">
        <v>4185</v>
      </c>
      <c r="Q1343" s="3" t="s">
        <v>593</v>
      </c>
      <c r="R1343" s="3" t="s">
        <v>17</v>
      </c>
      <c r="S1343" s="3">
        <v>0.05</v>
      </c>
      <c r="T1343" s="3">
        <v>1</v>
      </c>
      <c r="U1343" s="3">
        <v>0</v>
      </c>
      <c r="V1343" s="3">
        <v>300</v>
      </c>
      <c r="W1343">
        <v>2026</v>
      </c>
      <c r="X1343" s="4">
        <v>42964</v>
      </c>
      <c r="Y1343">
        <v>2028</v>
      </c>
      <c r="Z1343" s="10">
        <f t="shared" si="127"/>
        <v>600</v>
      </c>
      <c r="AA1343" s="10">
        <f t="shared" si="132"/>
        <v>600</v>
      </c>
      <c r="AB1343">
        <f t="shared" si="129"/>
        <v>600</v>
      </c>
      <c r="AC1343">
        <f t="shared" si="130"/>
        <v>-934170</v>
      </c>
      <c r="AD1343">
        <f t="shared" si="131"/>
        <v>3.8974358974358969E-2</v>
      </c>
      <c r="AE1343" s="15">
        <v>42964</v>
      </c>
      <c r="AF1343" s="9">
        <v>2.4006863780612342E-4</v>
      </c>
      <c r="AG1343" s="12" t="s">
        <v>962</v>
      </c>
      <c r="AH1343" s="20">
        <v>42962.997916666667</v>
      </c>
      <c r="AI1343" s="12">
        <v>1950</v>
      </c>
      <c r="AJ1343" s="12">
        <v>57</v>
      </c>
      <c r="AK1343" s="12">
        <v>3.0099999999999998E-2</v>
      </c>
      <c r="AL1343" s="17">
        <v>3200</v>
      </c>
      <c r="AM1343" s="17">
        <v>0.13465553235908143</v>
      </c>
      <c r="AN1343" s="17">
        <v>1</v>
      </c>
      <c r="AO1343" s="17">
        <v>0.15</v>
      </c>
      <c r="AP1343" s="17">
        <v>0.8</v>
      </c>
      <c r="AQ1343" s="17">
        <v>433159</v>
      </c>
      <c r="AR1343" s="17">
        <v>0.36577181208053694</v>
      </c>
      <c r="AS1343" s="17">
        <v>4.2000000000000003E-2</v>
      </c>
      <c r="AT1343" s="17">
        <v>0.71791044776119406</v>
      </c>
      <c r="AU1343" s="12">
        <v>0.76286072772898372</v>
      </c>
      <c r="AV1343" s="12">
        <v>2.61</v>
      </c>
      <c r="AY1343" s="12">
        <v>226074545</v>
      </c>
      <c r="BA1343" s="12">
        <v>0.98601398601398604</v>
      </c>
      <c r="BB1343" s="12">
        <v>0</v>
      </c>
      <c r="BC1343" s="15">
        <v>42963</v>
      </c>
      <c r="BD1343" s="12">
        <v>0.13465553235908143</v>
      </c>
      <c r="BE1343" s="12">
        <v>0.36577181208053694</v>
      </c>
      <c r="BF1343" s="12">
        <v>0.71791044776119406</v>
      </c>
      <c r="BG1343" s="12">
        <v>0.76286072772898372</v>
      </c>
      <c r="BH1343" s="12">
        <v>0.378</v>
      </c>
      <c r="BI1343" s="12">
        <v>4.2000000000000003E-2</v>
      </c>
      <c r="BJ1343" s="12">
        <v>4.2000000000000003E-2</v>
      </c>
      <c r="BK1343" s="12">
        <v>0.38300000000000001</v>
      </c>
      <c r="BL1343" s="12">
        <v>477</v>
      </c>
      <c r="BM1343" s="12">
        <v>-586</v>
      </c>
      <c r="BN1343" s="12">
        <v>-101</v>
      </c>
      <c r="BO1343" s="12">
        <v>538</v>
      </c>
      <c r="BP1343" s="12">
        <v>289</v>
      </c>
      <c r="BQ1343" s="12">
        <v>-211</v>
      </c>
      <c r="BR1343" s="12">
        <v>-76</v>
      </c>
      <c r="BS1343" s="12">
        <v>671</v>
      </c>
      <c r="BT1343" s="12">
        <v>0.19119151021959266</v>
      </c>
      <c r="BU1343" s="12">
        <v>0.61374715487820186</v>
      </c>
      <c r="BV1343" s="12">
        <v>0.71406654590065333</v>
      </c>
      <c r="BW1343" s="12">
        <v>0.70218259604522482</v>
      </c>
      <c r="BX1343" s="12">
        <v>0.43770960554820082</v>
      </c>
      <c r="BY1343" s="12">
        <v>1619</v>
      </c>
      <c r="BZ1343" s="12">
        <v>0.98601398601398604</v>
      </c>
      <c r="CB1343" s="12">
        <v>4.6742913973147684E-2</v>
      </c>
      <c r="CC1343" s="12">
        <v>19730</v>
      </c>
      <c r="CD1343" s="12">
        <v>19770</v>
      </c>
      <c r="CE1343" s="12">
        <v>2.8807688890863061</v>
      </c>
      <c r="CH1343" s="22">
        <v>42962</v>
      </c>
      <c r="CI1343">
        <v>1887</v>
      </c>
      <c r="CJ1343">
        <v>1903</v>
      </c>
      <c r="CK1343">
        <v>1880</v>
      </c>
      <c r="CL1343">
        <v>1893</v>
      </c>
      <c r="CM1343" s="22">
        <v>42963</v>
      </c>
      <c r="CN1343">
        <v>2026</v>
      </c>
      <c r="CO1343">
        <v>2043</v>
      </c>
      <c r="CP1343">
        <v>2008</v>
      </c>
      <c r="CQ1343">
        <v>2028</v>
      </c>
      <c r="CR1343" s="22">
        <v>42964</v>
      </c>
      <c r="CS1343">
        <v>2028</v>
      </c>
      <c r="CT1343">
        <v>2072</v>
      </c>
      <c r="CU1343">
        <v>2018</v>
      </c>
      <c r="CV1343">
        <v>2064</v>
      </c>
    </row>
    <row r="1344" spans="1:100">
      <c r="A1344" s="22">
        <v>42963</v>
      </c>
      <c r="B1344">
        <v>6</v>
      </c>
      <c r="C1344">
        <v>7</v>
      </c>
      <c r="D1344">
        <v>6</v>
      </c>
      <c r="E1344">
        <v>7</v>
      </c>
      <c r="F1344" s="23">
        <f t="shared" si="128"/>
        <v>0.16666666666666674</v>
      </c>
      <c r="G1344" s="22">
        <v>42964</v>
      </c>
      <c r="H1344">
        <v>6</v>
      </c>
      <c r="I1344">
        <v>7</v>
      </c>
      <c r="J1344">
        <v>6</v>
      </c>
      <c r="K1344">
        <v>6</v>
      </c>
      <c r="L1344" s="22">
        <v>42965</v>
      </c>
      <c r="M1344">
        <v>6</v>
      </c>
      <c r="N1344" s="4">
        <v>42964</v>
      </c>
      <c r="O1344" s="3" t="s">
        <v>11</v>
      </c>
      <c r="P1344" s="3">
        <v>8107</v>
      </c>
      <c r="Q1344" s="3" t="s">
        <v>137</v>
      </c>
      <c r="R1344" s="3" t="s">
        <v>13</v>
      </c>
      <c r="S1344" s="3">
        <v>0.05</v>
      </c>
      <c r="T1344" s="3" t="s">
        <v>64</v>
      </c>
      <c r="U1344" s="3">
        <v>0</v>
      </c>
      <c r="V1344" s="3">
        <v>72000</v>
      </c>
      <c r="W1344">
        <v>6</v>
      </c>
      <c r="X1344" s="4">
        <v>42965</v>
      </c>
      <c r="Y1344">
        <v>6</v>
      </c>
      <c r="Z1344" s="10">
        <f t="shared" si="127"/>
        <v>0</v>
      </c>
      <c r="AA1344" s="10">
        <f t="shared" si="132"/>
        <v>0</v>
      </c>
      <c r="AB1344" t="str">
        <f t="shared" si="129"/>
        <v/>
      </c>
      <c r="AC1344">
        <f t="shared" si="130"/>
        <v>-934170</v>
      </c>
      <c r="AD1344">
        <f t="shared" si="131"/>
        <v>7.6923076923076872E-2</v>
      </c>
      <c r="AE1344" s="15">
        <v>42965</v>
      </c>
      <c r="AF1344" s="9">
        <v>1.1764176446280583E-3</v>
      </c>
      <c r="AG1344" s="12" t="s">
        <v>962</v>
      </c>
      <c r="AH1344" s="20">
        <v>42963.953472222223</v>
      </c>
      <c r="AI1344" s="12">
        <v>6.5</v>
      </c>
      <c r="AJ1344" s="12">
        <v>-0.5</v>
      </c>
      <c r="AK1344" s="12">
        <v>-7.1400000000000005E-2</v>
      </c>
      <c r="AL1344" s="17">
        <v>176000</v>
      </c>
      <c r="AM1344" s="17">
        <v>0.2857142857142857</v>
      </c>
      <c r="AN1344" s="9"/>
      <c r="AO1344" s="9"/>
      <c r="AP1344" s="17">
        <v>0</v>
      </c>
      <c r="AQ1344" s="17">
        <v>6231</v>
      </c>
      <c r="AR1344" s="17">
        <v>0.5</v>
      </c>
      <c r="AS1344" s="17">
        <v>0.19700000000000001</v>
      </c>
      <c r="AT1344" s="17">
        <v>0.5</v>
      </c>
      <c r="AU1344" s="12">
        <v>0.33333333333333331</v>
      </c>
      <c r="AV1344" s="12">
        <v>0</v>
      </c>
      <c r="AY1344" s="12">
        <v>890093101</v>
      </c>
      <c r="BA1344" s="12">
        <v>0</v>
      </c>
      <c r="BD1344" s="12">
        <v>0.2857142857142857</v>
      </c>
      <c r="BE1344" s="12">
        <v>0.5</v>
      </c>
      <c r="BF1344" s="12">
        <v>0.5</v>
      </c>
      <c r="BG1344" s="12">
        <v>0.33333333333333331</v>
      </c>
      <c r="BH1344" s="12">
        <v>1.9E-2</v>
      </c>
      <c r="BI1344" s="12">
        <v>0.19700000000000001</v>
      </c>
      <c r="BJ1344" s="12">
        <v>3.4000000000000002E-2</v>
      </c>
      <c r="BK1344" s="12">
        <v>8.3000000000000004E-2</v>
      </c>
      <c r="BL1344" s="12">
        <v>147</v>
      </c>
      <c r="BM1344" s="12">
        <v>-29</v>
      </c>
      <c r="BN1344" s="12">
        <v>421</v>
      </c>
      <c r="BO1344" s="12">
        <v>771</v>
      </c>
      <c r="BP1344" s="12">
        <v>70</v>
      </c>
      <c r="BQ1344" s="12">
        <v>-20</v>
      </c>
      <c r="BR1344" s="12">
        <v>71</v>
      </c>
      <c r="BS1344" s="12">
        <v>229</v>
      </c>
      <c r="BT1344" s="12">
        <v>0.19119151021959266</v>
      </c>
      <c r="BU1344" s="12">
        <v>0.61374715487820186</v>
      </c>
      <c r="BV1344" s="12">
        <v>0.71406654590065333</v>
      </c>
      <c r="BW1344" s="12">
        <v>0.70218259604522482</v>
      </c>
      <c r="BX1344" s="12">
        <v>0.45734962470844354</v>
      </c>
      <c r="BY1344" s="12">
        <v>1614.5</v>
      </c>
      <c r="BZ1344" s="12">
        <v>0</v>
      </c>
      <c r="CB1344" s="12">
        <v>4.6742913973147684E-2</v>
      </c>
      <c r="CC1344" s="12">
        <v>19770</v>
      </c>
      <c r="CD1344" s="12">
        <v>19690</v>
      </c>
      <c r="CE1344" s="12">
        <v>6.1124620060790278</v>
      </c>
      <c r="CH1344" s="22">
        <v>42963</v>
      </c>
      <c r="CI1344">
        <v>6</v>
      </c>
      <c r="CJ1344">
        <v>7</v>
      </c>
      <c r="CK1344">
        <v>6</v>
      </c>
      <c r="CL1344">
        <v>7</v>
      </c>
      <c r="CM1344" s="22">
        <v>42964</v>
      </c>
      <c r="CN1344">
        <v>6</v>
      </c>
      <c r="CO1344">
        <v>7</v>
      </c>
      <c r="CP1344">
        <v>6</v>
      </c>
      <c r="CQ1344">
        <v>6</v>
      </c>
      <c r="CR1344" s="22">
        <v>42965</v>
      </c>
      <c r="CS1344">
        <v>6</v>
      </c>
      <c r="CT1344">
        <v>7</v>
      </c>
      <c r="CU1344">
        <v>6</v>
      </c>
      <c r="CV1344">
        <v>7</v>
      </c>
    </row>
    <row r="1345" spans="1:100">
      <c r="A1345" s="22">
        <v>42963</v>
      </c>
      <c r="B1345">
        <v>570</v>
      </c>
      <c r="C1345">
        <v>662</v>
      </c>
      <c r="D1345">
        <v>570</v>
      </c>
      <c r="E1345">
        <v>662</v>
      </c>
      <c r="F1345" s="23">
        <f t="shared" si="128"/>
        <v>0.16140350877192988</v>
      </c>
      <c r="G1345" s="22">
        <v>42964</v>
      </c>
      <c r="H1345">
        <v>720</v>
      </c>
      <c r="I1345">
        <v>746</v>
      </c>
      <c r="J1345">
        <v>675</v>
      </c>
      <c r="K1345">
        <v>689</v>
      </c>
      <c r="L1345" s="22">
        <v>42965</v>
      </c>
      <c r="M1345">
        <v>691</v>
      </c>
      <c r="N1345" s="4">
        <v>42964</v>
      </c>
      <c r="O1345" s="3" t="s">
        <v>15</v>
      </c>
      <c r="P1345" s="3">
        <v>7871</v>
      </c>
      <c r="Q1345" s="3" t="s">
        <v>594</v>
      </c>
      <c r="R1345" s="3" t="s">
        <v>17</v>
      </c>
      <c r="S1345" s="3">
        <v>0.05</v>
      </c>
      <c r="T1345" s="3">
        <v>2</v>
      </c>
      <c r="U1345" s="3">
        <v>0</v>
      </c>
      <c r="V1345" s="3">
        <v>800</v>
      </c>
      <c r="W1345">
        <v>720</v>
      </c>
      <c r="X1345" s="4">
        <v>42965</v>
      </c>
      <c r="Y1345">
        <v>689</v>
      </c>
      <c r="Z1345" s="10">
        <f t="shared" si="127"/>
        <v>-24800</v>
      </c>
      <c r="AA1345" s="10">
        <f t="shared" si="132"/>
        <v>24800</v>
      </c>
      <c r="AB1345" t="str">
        <f t="shared" si="129"/>
        <v/>
      </c>
      <c r="AC1345">
        <f t="shared" si="130"/>
        <v>-934170</v>
      </c>
      <c r="AD1345">
        <f t="shared" si="131"/>
        <v>4.9562682215743337E-2</v>
      </c>
      <c r="AE1345" s="15">
        <v>42965</v>
      </c>
      <c r="AF1345" s="9">
        <v>1.1764176446280583E-3</v>
      </c>
      <c r="AG1345" s="12" t="s">
        <v>954</v>
      </c>
      <c r="AH1345" s="20">
        <v>42963.997916666667</v>
      </c>
      <c r="AI1345" s="12">
        <v>686</v>
      </c>
      <c r="AJ1345" s="12">
        <v>24</v>
      </c>
      <c r="AK1345" s="12">
        <v>3.6299999999999999E-2</v>
      </c>
      <c r="AL1345" s="17">
        <v>67400</v>
      </c>
      <c r="AM1345" s="17">
        <v>6.5836298932384338E-2</v>
      </c>
      <c r="AN1345" s="9"/>
      <c r="AO1345" s="9"/>
      <c r="AP1345" s="17">
        <v>0</v>
      </c>
      <c r="AQ1345" s="17">
        <v>11627</v>
      </c>
      <c r="AR1345" s="17">
        <v>0.53191489361702127</v>
      </c>
      <c r="AS1345" s="17">
        <v>0.23</v>
      </c>
      <c r="AT1345" s="17">
        <v>0.78640776699029125</v>
      </c>
      <c r="AU1345" s="12">
        <v>0.83206106870229013</v>
      </c>
      <c r="AV1345" s="12">
        <v>2.67</v>
      </c>
      <c r="AY1345" s="12">
        <v>20688425</v>
      </c>
      <c r="BA1345" s="12">
        <v>1</v>
      </c>
      <c r="BD1345" s="12">
        <v>6.5836298932384338E-2</v>
      </c>
      <c r="BE1345" s="12">
        <v>0.53191489361702127</v>
      </c>
      <c r="BF1345" s="12">
        <v>0.78640776699029125</v>
      </c>
      <c r="BG1345" s="12">
        <v>0.83206106870229013</v>
      </c>
      <c r="BH1345" s="12">
        <v>4.0000000000000001E-3</v>
      </c>
      <c r="BI1345" s="12">
        <v>0.23</v>
      </c>
      <c r="BJ1345" s="12">
        <v>0</v>
      </c>
      <c r="BK1345" s="12">
        <v>0.56899999999999995</v>
      </c>
      <c r="BL1345" s="12">
        <v>2726</v>
      </c>
      <c r="BM1345" s="12">
        <v>-1529</v>
      </c>
      <c r="BN1345" s="12">
        <v>-868</v>
      </c>
      <c r="BO1345" s="12">
        <v>7405</v>
      </c>
      <c r="BP1345" s="12">
        <v>262</v>
      </c>
      <c r="BQ1345" s="12">
        <v>-1028</v>
      </c>
      <c r="BR1345" s="12">
        <v>238</v>
      </c>
      <c r="BS1345" s="12">
        <v>7062</v>
      </c>
      <c r="BT1345" s="12">
        <v>0.27667385441976877</v>
      </c>
      <c r="BU1345" s="12">
        <v>0.57854040030716081</v>
      </c>
      <c r="BV1345" s="12">
        <v>0.66959659244762315</v>
      </c>
      <c r="BW1345" s="12">
        <v>0.6579640363813537</v>
      </c>
      <c r="BX1345" s="12">
        <v>0.45240248866795019</v>
      </c>
      <c r="BY1345" s="12">
        <v>1614.5</v>
      </c>
      <c r="BZ1345" s="12">
        <v>1</v>
      </c>
      <c r="CB1345" s="12">
        <v>4.6742913973147684E-2</v>
      </c>
      <c r="CC1345" s="12">
        <v>19770</v>
      </c>
      <c r="CD1345" s="12">
        <v>19690</v>
      </c>
      <c r="CE1345" s="12">
        <v>1.4084765654577118</v>
      </c>
      <c r="CH1345" s="22">
        <v>42963</v>
      </c>
      <c r="CI1345">
        <v>570</v>
      </c>
      <c r="CJ1345">
        <v>662</v>
      </c>
      <c r="CK1345">
        <v>570</v>
      </c>
      <c r="CL1345">
        <v>662</v>
      </c>
      <c r="CM1345" s="22">
        <v>42964</v>
      </c>
      <c r="CN1345">
        <v>720</v>
      </c>
      <c r="CO1345">
        <v>746</v>
      </c>
      <c r="CP1345">
        <v>675</v>
      </c>
      <c r="CQ1345">
        <v>689</v>
      </c>
      <c r="CR1345" s="22">
        <v>42965</v>
      </c>
      <c r="CS1345">
        <v>691</v>
      </c>
      <c r="CT1345">
        <v>720</v>
      </c>
      <c r="CU1345">
        <v>665</v>
      </c>
      <c r="CV1345">
        <v>666</v>
      </c>
    </row>
    <row r="1346" spans="1:100">
      <c r="A1346" s="22">
        <v>42963</v>
      </c>
      <c r="B1346">
        <v>16</v>
      </c>
      <c r="C1346">
        <v>17</v>
      </c>
      <c r="D1346">
        <v>16</v>
      </c>
      <c r="E1346">
        <v>16</v>
      </c>
      <c r="F1346" s="23">
        <f t="shared" si="128"/>
        <v>0</v>
      </c>
      <c r="G1346" s="22">
        <v>42964</v>
      </c>
      <c r="H1346">
        <v>17</v>
      </c>
      <c r="I1346">
        <v>17</v>
      </c>
      <c r="J1346">
        <v>16</v>
      </c>
      <c r="K1346">
        <v>17</v>
      </c>
      <c r="L1346" s="22">
        <v>42965</v>
      </c>
      <c r="M1346">
        <v>16</v>
      </c>
      <c r="N1346" s="4">
        <v>42964</v>
      </c>
      <c r="O1346" s="3" t="s">
        <v>15</v>
      </c>
      <c r="P1346" s="3">
        <v>8918</v>
      </c>
      <c r="Q1346" s="3" t="s">
        <v>72</v>
      </c>
      <c r="R1346" s="3" t="s">
        <v>17</v>
      </c>
      <c r="S1346" s="3">
        <v>0.05</v>
      </c>
      <c r="T1346" s="3">
        <v>2</v>
      </c>
      <c r="U1346" s="3">
        <v>0</v>
      </c>
      <c r="V1346" s="3">
        <v>31300</v>
      </c>
      <c r="W1346">
        <v>17</v>
      </c>
      <c r="X1346" s="4">
        <v>42965</v>
      </c>
      <c r="Y1346">
        <v>17</v>
      </c>
      <c r="Z1346" s="10">
        <f t="shared" si="127"/>
        <v>0</v>
      </c>
      <c r="AA1346" s="10">
        <f t="shared" si="132"/>
        <v>0</v>
      </c>
      <c r="AB1346" t="str">
        <f t="shared" si="129"/>
        <v/>
      </c>
      <c r="AC1346">
        <f t="shared" si="130"/>
        <v>-934170</v>
      </c>
      <c r="AD1346">
        <f t="shared" si="131"/>
        <v>3.0303030303030276E-2</v>
      </c>
      <c r="AE1346" s="15">
        <v>42965</v>
      </c>
      <c r="AF1346" s="9">
        <v>1.1764176446280583E-3</v>
      </c>
      <c r="AG1346" s="12" t="s">
        <v>962</v>
      </c>
      <c r="AH1346" s="20">
        <v>42963.968055555553</v>
      </c>
      <c r="AI1346" s="12">
        <v>16.5</v>
      </c>
      <c r="AJ1346" s="12">
        <v>0.5</v>
      </c>
      <c r="AK1346" s="12">
        <v>3.1300000000000001E-2</v>
      </c>
      <c r="AL1346" s="17">
        <v>34600</v>
      </c>
      <c r="AM1346" s="17">
        <v>0.47058823529411764</v>
      </c>
      <c r="AN1346" s="9"/>
      <c r="AO1346" s="9"/>
      <c r="AP1346" s="17">
        <v>0</v>
      </c>
      <c r="AQ1346" s="17">
        <v>9817</v>
      </c>
      <c r="AR1346" s="17">
        <v>0.16666666666666666</v>
      </c>
      <c r="AS1346" s="17">
        <v>5.2999999999999999E-2</v>
      </c>
      <c r="AT1346" s="17">
        <v>0.375</v>
      </c>
      <c r="AU1346" s="12">
        <v>0.46153846153846156</v>
      </c>
      <c r="AV1346" s="12">
        <v>0</v>
      </c>
      <c r="AY1346" s="12">
        <v>577474000</v>
      </c>
      <c r="BA1346" s="12">
        <v>0.33333333333333331</v>
      </c>
      <c r="BD1346" s="12">
        <v>0.47058823529411764</v>
      </c>
      <c r="BE1346" s="12">
        <v>0.16666666666666666</v>
      </c>
      <c r="BF1346" s="12">
        <v>0.375</v>
      </c>
      <c r="BG1346" s="12">
        <v>0.46153846153846156</v>
      </c>
      <c r="BH1346" s="12">
        <v>3.6999999999999998E-2</v>
      </c>
      <c r="BI1346" s="12">
        <v>5.2999999999999999E-2</v>
      </c>
      <c r="BJ1346" s="12">
        <v>1E-3</v>
      </c>
      <c r="BK1346" s="12">
        <v>0.10199999999999999</v>
      </c>
      <c r="BL1346" s="12">
        <v>-395</v>
      </c>
      <c r="BM1346" s="12">
        <v>939</v>
      </c>
      <c r="BN1346" s="12">
        <v>-982</v>
      </c>
      <c r="BO1346" s="12">
        <v>395</v>
      </c>
      <c r="BP1346" s="12">
        <v>-566</v>
      </c>
      <c r="BQ1346" s="12">
        <v>724</v>
      </c>
      <c r="BR1346" s="12">
        <v>-55</v>
      </c>
      <c r="BS1346" s="12">
        <v>833</v>
      </c>
      <c r="BT1346" s="12">
        <v>0.19119151021959266</v>
      </c>
      <c r="BU1346" s="12">
        <v>0.61374715487820186</v>
      </c>
      <c r="BV1346" s="12">
        <v>0.71406654590065333</v>
      </c>
      <c r="BW1346" s="12">
        <v>0.70218259604522482</v>
      </c>
      <c r="BX1346" s="12">
        <v>0.45734962470844354</v>
      </c>
      <c r="BY1346" s="12">
        <v>1614.5</v>
      </c>
      <c r="BZ1346" s="12">
        <v>0.33333333333333331</v>
      </c>
      <c r="CB1346" s="12">
        <v>4.6742913973147684E-2</v>
      </c>
      <c r="CC1346" s="12">
        <v>19770</v>
      </c>
      <c r="CD1346" s="12">
        <v>19690</v>
      </c>
      <c r="CE1346" s="12">
        <v>10.067584480600752</v>
      </c>
      <c r="CH1346" s="22">
        <v>42963</v>
      </c>
      <c r="CI1346">
        <v>16</v>
      </c>
      <c r="CJ1346">
        <v>17</v>
      </c>
      <c r="CK1346">
        <v>16</v>
      </c>
      <c r="CL1346">
        <v>16</v>
      </c>
      <c r="CM1346" s="22">
        <v>42964</v>
      </c>
      <c r="CN1346">
        <v>17</v>
      </c>
      <c r="CO1346">
        <v>17</v>
      </c>
      <c r="CP1346">
        <v>16</v>
      </c>
      <c r="CQ1346">
        <v>17</v>
      </c>
      <c r="CR1346" s="22">
        <v>42965</v>
      </c>
      <c r="CS1346">
        <v>16</v>
      </c>
      <c r="CT1346">
        <v>17</v>
      </c>
      <c r="CU1346">
        <v>16</v>
      </c>
      <c r="CV1346">
        <v>16</v>
      </c>
    </row>
    <row r="1347" spans="1:100">
      <c r="A1347" s="22">
        <v>42963</v>
      </c>
      <c r="B1347">
        <v>565</v>
      </c>
      <c r="C1347">
        <v>624</v>
      </c>
      <c r="D1347">
        <v>558</v>
      </c>
      <c r="E1347">
        <v>602</v>
      </c>
      <c r="F1347" s="23">
        <f t="shared" si="128"/>
        <v>6.5486725663716827E-2</v>
      </c>
      <c r="G1347" s="22">
        <v>42964</v>
      </c>
      <c r="H1347">
        <v>652</v>
      </c>
      <c r="I1347">
        <v>684</v>
      </c>
      <c r="J1347">
        <v>646</v>
      </c>
      <c r="K1347">
        <v>651</v>
      </c>
      <c r="L1347" s="22">
        <v>42965</v>
      </c>
      <c r="M1347">
        <v>632</v>
      </c>
      <c r="N1347" s="4">
        <v>42964</v>
      </c>
      <c r="O1347" s="3" t="s">
        <v>15</v>
      </c>
      <c r="P1347" s="3">
        <v>4563</v>
      </c>
      <c r="Q1347" s="3" t="s">
        <v>92</v>
      </c>
      <c r="R1347" s="3" t="s">
        <v>17</v>
      </c>
      <c r="S1347" s="3">
        <v>0.05</v>
      </c>
      <c r="T1347" s="3">
        <v>2</v>
      </c>
      <c r="U1347" s="3">
        <v>0</v>
      </c>
      <c r="V1347" s="3">
        <v>900</v>
      </c>
      <c r="W1347">
        <v>652</v>
      </c>
      <c r="X1347" s="4">
        <v>42965</v>
      </c>
      <c r="Y1347">
        <v>651</v>
      </c>
      <c r="Z1347" s="10">
        <f t="shared" ref="Z1347:Z1410" si="133">(Y1347-W1347)*V1347</f>
        <v>-900</v>
      </c>
      <c r="AA1347" s="10">
        <f t="shared" si="132"/>
        <v>900</v>
      </c>
      <c r="AB1347" t="str">
        <f t="shared" si="129"/>
        <v/>
      </c>
      <c r="AC1347">
        <f t="shared" si="130"/>
        <v>-934170</v>
      </c>
      <c r="AD1347">
        <f t="shared" si="131"/>
        <v>2.8391167192429068E-2</v>
      </c>
      <c r="AE1347" s="15">
        <v>42965</v>
      </c>
      <c r="AF1347" s="9">
        <v>1.1764176446280583E-3</v>
      </c>
      <c r="AG1347" s="12" t="s">
        <v>957</v>
      </c>
      <c r="AH1347" s="20">
        <v>42963.998611111114</v>
      </c>
      <c r="AI1347" s="12">
        <v>634</v>
      </c>
      <c r="AJ1347" s="12">
        <v>32</v>
      </c>
      <c r="AK1347" s="12">
        <v>5.3199999999999997E-2</v>
      </c>
      <c r="AL1347" s="17">
        <v>27000</v>
      </c>
      <c r="AM1347" s="17">
        <v>1.0960548885077186</v>
      </c>
      <c r="AN1347" s="17">
        <v>1</v>
      </c>
      <c r="AO1347" s="9"/>
      <c r="AP1347" s="17">
        <v>148.63</v>
      </c>
      <c r="AQ1347" s="17">
        <v>45842</v>
      </c>
      <c r="AR1347" s="17">
        <v>0.55886970172684458</v>
      </c>
      <c r="AS1347" s="17">
        <v>0.45600000000000002</v>
      </c>
      <c r="AT1347" s="17">
        <v>0.56162246489859591</v>
      </c>
      <c r="AU1347" s="12">
        <v>0.53120665742024964</v>
      </c>
      <c r="AV1347" s="12">
        <v>0</v>
      </c>
      <c r="AY1347" s="12">
        <v>78631061</v>
      </c>
      <c r="BA1347" s="12">
        <v>0.29235880398671099</v>
      </c>
      <c r="BD1347" s="12">
        <v>1.0960548885077186</v>
      </c>
      <c r="BE1347" s="12">
        <v>0.55886970172684458</v>
      </c>
      <c r="BF1347" s="12">
        <v>0.56162246489859591</v>
      </c>
      <c r="BG1347" s="12">
        <v>0.53120665742024964</v>
      </c>
      <c r="BH1347" s="12">
        <v>0.04</v>
      </c>
      <c r="BI1347" s="12">
        <v>0.45600000000000002</v>
      </c>
      <c r="BJ1347" s="12">
        <v>4.1000000000000002E-2</v>
      </c>
      <c r="BK1347" s="12">
        <v>0.16800000000000001</v>
      </c>
      <c r="BL1347" s="12">
        <v>-1456</v>
      </c>
      <c r="BM1347" s="12">
        <v>-27</v>
      </c>
      <c r="BN1347" s="12">
        <v>3389</v>
      </c>
      <c r="BO1347" s="12">
        <v>2295</v>
      </c>
      <c r="BP1347" s="12">
        <v>-1633</v>
      </c>
      <c r="BQ1347" s="12">
        <v>7</v>
      </c>
      <c r="BR1347" s="12">
        <v>389</v>
      </c>
      <c r="BS1347" s="12">
        <v>354</v>
      </c>
      <c r="BT1347" s="12">
        <v>0.40907671250260691</v>
      </c>
      <c r="BU1347" s="12">
        <v>0.37390154843771695</v>
      </c>
      <c r="BV1347" s="12">
        <v>0.44197053521673835</v>
      </c>
      <c r="BW1347" s="12">
        <v>0.43354756788094062</v>
      </c>
      <c r="BX1347" s="12">
        <v>0.32663678465600388</v>
      </c>
      <c r="BY1347" s="12">
        <v>1614.5</v>
      </c>
      <c r="BZ1347" s="12">
        <v>0.29235880398671099</v>
      </c>
      <c r="CB1347" s="12">
        <v>4.6742913973147684E-2</v>
      </c>
      <c r="CC1347" s="12">
        <v>19770</v>
      </c>
      <c r="CD1347" s="12">
        <v>19690</v>
      </c>
      <c r="CE1347" s="12">
        <v>23.44857851903215</v>
      </c>
      <c r="CH1347" s="22">
        <v>42963</v>
      </c>
      <c r="CI1347">
        <v>565</v>
      </c>
      <c r="CJ1347">
        <v>624</v>
      </c>
      <c r="CK1347">
        <v>558</v>
      </c>
      <c r="CL1347">
        <v>602</v>
      </c>
      <c r="CM1347" s="22">
        <v>42964</v>
      </c>
      <c r="CN1347">
        <v>652</v>
      </c>
      <c r="CO1347">
        <v>684</v>
      </c>
      <c r="CP1347">
        <v>646</v>
      </c>
      <c r="CQ1347">
        <v>651</v>
      </c>
      <c r="CR1347" s="22">
        <v>42965</v>
      </c>
      <c r="CS1347">
        <v>632</v>
      </c>
      <c r="CT1347">
        <v>662</v>
      </c>
      <c r="CU1347">
        <v>627</v>
      </c>
      <c r="CV1347">
        <v>652</v>
      </c>
    </row>
    <row r="1348" spans="1:100">
      <c r="A1348" s="22">
        <v>42963</v>
      </c>
      <c r="B1348">
        <v>910</v>
      </c>
      <c r="C1348">
        <v>910</v>
      </c>
      <c r="D1348">
        <v>910</v>
      </c>
      <c r="E1348">
        <v>910</v>
      </c>
      <c r="F1348" s="23">
        <f t="shared" si="128"/>
        <v>0</v>
      </c>
      <c r="G1348" s="22">
        <v>42964</v>
      </c>
      <c r="H1348">
        <v>1030</v>
      </c>
      <c r="I1348">
        <v>1050</v>
      </c>
      <c r="J1348">
        <v>901</v>
      </c>
      <c r="K1348">
        <v>930</v>
      </c>
      <c r="L1348" s="22">
        <v>42965</v>
      </c>
      <c r="M1348">
        <v>885</v>
      </c>
      <c r="N1348" s="4">
        <v>42964</v>
      </c>
      <c r="O1348" s="3" t="s">
        <v>15</v>
      </c>
      <c r="P1348" s="3">
        <v>2721</v>
      </c>
      <c r="Q1348" s="3" t="s">
        <v>592</v>
      </c>
      <c r="R1348" s="3" t="s">
        <v>17</v>
      </c>
      <c r="S1348" s="3">
        <v>0.05</v>
      </c>
      <c r="T1348" s="3">
        <v>2</v>
      </c>
      <c r="U1348" s="3">
        <v>0</v>
      </c>
      <c r="V1348" s="3">
        <v>600</v>
      </c>
      <c r="W1348">
        <v>1030</v>
      </c>
      <c r="X1348" s="4">
        <v>42965</v>
      </c>
      <c r="Y1348">
        <v>930</v>
      </c>
      <c r="Z1348" s="10">
        <f t="shared" si="133"/>
        <v>-60000</v>
      </c>
      <c r="AA1348" s="10">
        <f t="shared" si="132"/>
        <v>60000</v>
      </c>
      <c r="AB1348" t="str">
        <f t="shared" si="129"/>
        <v/>
      </c>
      <c r="AC1348">
        <f t="shared" si="130"/>
        <v>-934170</v>
      </c>
      <c r="AD1348">
        <f t="shared" si="131"/>
        <v>2.8301886792452824E-2</v>
      </c>
      <c r="AE1348" s="15">
        <v>42965</v>
      </c>
      <c r="AF1348" s="9">
        <v>1.1764176446280583E-3</v>
      </c>
      <c r="AG1348" s="12" t="s">
        <v>960</v>
      </c>
      <c r="AH1348" s="20">
        <v>42963.901388888888</v>
      </c>
      <c r="AI1348" s="12">
        <v>1060</v>
      </c>
      <c r="AJ1348" s="12">
        <v>150</v>
      </c>
      <c r="AK1348" s="12">
        <v>0.1648</v>
      </c>
      <c r="AL1348" s="17">
        <v>5800</v>
      </c>
      <c r="AM1348" s="17">
        <v>0.17267267267267267</v>
      </c>
      <c r="AN1348" s="9"/>
      <c r="AO1348" s="9"/>
      <c r="AP1348" s="17">
        <v>0</v>
      </c>
      <c r="AQ1348" s="17">
        <v>1277</v>
      </c>
      <c r="AR1348" s="17">
        <v>0.2452431289640592</v>
      </c>
      <c r="AS1348" s="17">
        <v>0.161</v>
      </c>
      <c r="AT1348" s="17">
        <v>0.26919140225179122</v>
      </c>
      <c r="AU1348" s="12">
        <v>0.29516288252714706</v>
      </c>
      <c r="AV1348" s="12">
        <v>0</v>
      </c>
      <c r="AY1348" s="12">
        <v>1917500</v>
      </c>
      <c r="BA1348" s="12">
        <v>1</v>
      </c>
      <c r="BD1348" s="12">
        <v>0.17267267267267267</v>
      </c>
      <c r="BE1348" s="12">
        <v>0.2452431289640592</v>
      </c>
      <c r="BF1348" s="12">
        <v>0.26919140225179122</v>
      </c>
      <c r="BG1348" s="12">
        <v>0.29516288252714706</v>
      </c>
      <c r="BH1348" s="12">
        <v>0</v>
      </c>
      <c r="BI1348" s="12">
        <v>0.161</v>
      </c>
      <c r="BJ1348" s="12">
        <v>0</v>
      </c>
      <c r="BK1348" s="12">
        <v>0.64600000000000002</v>
      </c>
      <c r="BL1348" s="12">
        <v>-39</v>
      </c>
      <c r="BM1348" s="12">
        <v>-29</v>
      </c>
      <c r="BN1348" s="12">
        <v>53</v>
      </c>
      <c r="BO1348" s="12">
        <v>19</v>
      </c>
      <c r="BP1348" s="12">
        <v>-83</v>
      </c>
      <c r="BQ1348" s="12">
        <v>60</v>
      </c>
      <c r="BR1348" s="12">
        <v>-16</v>
      </c>
      <c r="BS1348" s="12">
        <v>35</v>
      </c>
      <c r="BT1348" s="12">
        <v>0.26468175759199769</v>
      </c>
      <c r="BU1348" s="12">
        <v>0.55119199134914343</v>
      </c>
      <c r="BV1348" s="12">
        <v>0.62278676635168917</v>
      </c>
      <c r="BW1348" s="12">
        <v>0.60513674589335653</v>
      </c>
      <c r="BX1348" s="12">
        <v>0.43770992326863895</v>
      </c>
      <c r="BY1348" s="12">
        <v>1614.5</v>
      </c>
      <c r="BZ1348" s="12">
        <v>1</v>
      </c>
      <c r="CB1348" s="12">
        <v>4.6742913973147684E-2</v>
      </c>
      <c r="CC1348" s="12">
        <v>19770</v>
      </c>
      <c r="CD1348" s="12">
        <v>19690</v>
      </c>
      <c r="CE1348" s="12">
        <v>3.6940930291994123</v>
      </c>
      <c r="CH1348" s="22">
        <v>42963</v>
      </c>
      <c r="CI1348">
        <v>910</v>
      </c>
      <c r="CJ1348">
        <v>910</v>
      </c>
      <c r="CK1348">
        <v>910</v>
      </c>
      <c r="CL1348">
        <v>910</v>
      </c>
      <c r="CM1348" s="22">
        <v>42964</v>
      </c>
      <c r="CN1348">
        <v>1030</v>
      </c>
      <c r="CO1348">
        <v>1050</v>
      </c>
      <c r="CP1348">
        <v>901</v>
      </c>
      <c r="CQ1348">
        <v>930</v>
      </c>
      <c r="CR1348" s="22">
        <v>42965</v>
      </c>
      <c r="CS1348">
        <v>885</v>
      </c>
      <c r="CT1348">
        <v>1060</v>
      </c>
      <c r="CU1348">
        <v>852</v>
      </c>
      <c r="CV1348">
        <v>910</v>
      </c>
    </row>
    <row r="1349" spans="1:100">
      <c r="A1349" s="22">
        <v>42963</v>
      </c>
      <c r="B1349">
        <v>194</v>
      </c>
      <c r="C1349">
        <v>201</v>
      </c>
      <c r="D1349">
        <v>194</v>
      </c>
      <c r="E1349">
        <v>198</v>
      </c>
      <c r="F1349" s="23">
        <f t="shared" si="128"/>
        <v>2.0618556701030855E-2</v>
      </c>
      <c r="G1349" s="22">
        <v>42964</v>
      </c>
      <c r="H1349">
        <v>208</v>
      </c>
      <c r="I1349">
        <v>217</v>
      </c>
      <c r="J1349">
        <v>205</v>
      </c>
      <c r="K1349">
        <v>205</v>
      </c>
      <c r="L1349" s="22">
        <v>42965</v>
      </c>
      <c r="M1349">
        <v>220</v>
      </c>
      <c r="N1349" s="4">
        <v>42964</v>
      </c>
      <c r="O1349" s="3" t="s">
        <v>15</v>
      </c>
      <c r="P1349" s="3">
        <v>3776</v>
      </c>
      <c r="Q1349" s="3" t="s">
        <v>250</v>
      </c>
      <c r="R1349" s="3" t="s">
        <v>17</v>
      </c>
      <c r="S1349" s="3">
        <v>0.05</v>
      </c>
      <c r="T1349" s="3">
        <v>2</v>
      </c>
      <c r="U1349" s="3">
        <v>0</v>
      </c>
      <c r="V1349" s="3">
        <v>2600</v>
      </c>
      <c r="W1349">
        <v>208</v>
      </c>
      <c r="X1349" s="4">
        <v>42965</v>
      </c>
      <c r="Y1349">
        <v>205</v>
      </c>
      <c r="Z1349" s="10">
        <f t="shared" si="133"/>
        <v>-7800</v>
      </c>
      <c r="AA1349" s="10">
        <f t="shared" si="132"/>
        <v>7800</v>
      </c>
      <c r="AB1349" t="str">
        <f t="shared" si="129"/>
        <v/>
      </c>
      <c r="AC1349">
        <f t="shared" si="130"/>
        <v>-934170</v>
      </c>
      <c r="AD1349">
        <f t="shared" si="131"/>
        <v>1.8867924528301883E-2</v>
      </c>
      <c r="AE1349" s="15">
        <v>42965</v>
      </c>
      <c r="AF1349" s="9">
        <v>1.1764176446280583E-3</v>
      </c>
      <c r="AG1349" s="12" t="s">
        <v>960</v>
      </c>
      <c r="AH1349" s="20">
        <v>42963.961805555555</v>
      </c>
      <c r="AI1349" s="12">
        <v>212</v>
      </c>
      <c r="AJ1349" s="12">
        <v>14</v>
      </c>
      <c r="AK1349" s="12">
        <v>7.0699999999999999E-2</v>
      </c>
      <c r="AL1349" s="17">
        <v>3700</v>
      </c>
      <c r="AM1349" s="17">
        <v>0.50256410256410255</v>
      </c>
      <c r="AN1349" s="9"/>
      <c r="AO1349" s="9"/>
      <c r="AP1349" s="17">
        <v>9043.7000000000007</v>
      </c>
      <c r="AQ1349" s="17">
        <v>10136</v>
      </c>
      <c r="AR1349" s="17">
        <v>0</v>
      </c>
      <c r="AS1349" s="17">
        <v>0.128</v>
      </c>
      <c r="AT1349" s="17">
        <v>9.7902097902097904E-2</v>
      </c>
      <c r="AU1349" s="12">
        <v>0.35820895522388058</v>
      </c>
      <c r="AV1349" s="12">
        <v>1.03</v>
      </c>
      <c r="AY1349" s="12">
        <v>51979500</v>
      </c>
      <c r="BA1349" s="12">
        <v>0.14102564102564102</v>
      </c>
      <c r="BD1349" s="12">
        <v>0.50256410256410255</v>
      </c>
      <c r="BE1349" s="12">
        <v>0</v>
      </c>
      <c r="BF1349" s="12">
        <v>9.7902097902097904E-2</v>
      </c>
      <c r="BG1349" s="12">
        <v>0.35820895522388058</v>
      </c>
      <c r="BH1349" s="12">
        <v>0.03</v>
      </c>
      <c r="BI1349" s="12">
        <v>0.128</v>
      </c>
      <c r="BJ1349" s="12">
        <v>0</v>
      </c>
      <c r="BK1349" s="12">
        <v>0.55600000000000005</v>
      </c>
      <c r="BL1349" s="12">
        <v>1331</v>
      </c>
      <c r="BM1349" s="12">
        <v>-827</v>
      </c>
      <c r="BN1349" s="12">
        <v>683</v>
      </c>
      <c r="BO1349" s="12">
        <v>3838</v>
      </c>
      <c r="BP1349" s="12">
        <v>570</v>
      </c>
      <c r="BQ1349" s="12">
        <v>-514</v>
      </c>
      <c r="BR1349" s="12">
        <v>-454</v>
      </c>
      <c r="BS1349" s="12">
        <v>2650</v>
      </c>
      <c r="BT1349" s="12">
        <v>0.26468175759199769</v>
      </c>
      <c r="BU1349" s="12">
        <v>0.55119199134914343</v>
      </c>
      <c r="BV1349" s="12">
        <v>0.62278676635168917</v>
      </c>
      <c r="BW1349" s="12">
        <v>0.60513674589335653</v>
      </c>
      <c r="BX1349" s="12">
        <v>0.43770992326863895</v>
      </c>
      <c r="BY1349" s="12">
        <v>1614.5</v>
      </c>
      <c r="BZ1349" s="12">
        <v>0.14102564102564102</v>
      </c>
      <c r="CB1349" s="12">
        <v>4.6742913973147684E-2</v>
      </c>
      <c r="CC1349" s="12">
        <v>19770</v>
      </c>
      <c r="CD1349" s="12">
        <v>19690</v>
      </c>
      <c r="CE1349" s="12">
        <v>10.751663938897982</v>
      </c>
      <c r="CH1349" s="22">
        <v>42963</v>
      </c>
      <c r="CI1349">
        <v>194</v>
      </c>
      <c r="CJ1349">
        <v>201</v>
      </c>
      <c r="CK1349">
        <v>194</v>
      </c>
      <c r="CL1349">
        <v>198</v>
      </c>
      <c r="CM1349" s="22">
        <v>42964</v>
      </c>
      <c r="CN1349">
        <v>208</v>
      </c>
      <c r="CO1349">
        <v>217</v>
      </c>
      <c r="CP1349">
        <v>205</v>
      </c>
      <c r="CQ1349">
        <v>205</v>
      </c>
      <c r="CR1349" s="22">
        <v>42965</v>
      </c>
      <c r="CS1349">
        <v>220</v>
      </c>
      <c r="CT1349">
        <v>237</v>
      </c>
      <c r="CU1349">
        <v>217</v>
      </c>
      <c r="CV1349">
        <v>219</v>
      </c>
    </row>
    <row r="1350" spans="1:100">
      <c r="A1350" s="22">
        <v>42963</v>
      </c>
      <c r="B1350">
        <v>738</v>
      </c>
      <c r="C1350">
        <v>752</v>
      </c>
      <c r="D1350">
        <v>725</v>
      </c>
      <c r="E1350">
        <v>750</v>
      </c>
      <c r="F1350" s="23">
        <f t="shared" si="128"/>
        <v>1.6260162601626105E-2</v>
      </c>
      <c r="G1350" s="22">
        <v>42964</v>
      </c>
      <c r="H1350">
        <v>790</v>
      </c>
      <c r="I1350">
        <v>805</v>
      </c>
      <c r="J1350">
        <v>766</v>
      </c>
      <c r="K1350">
        <v>780</v>
      </c>
      <c r="L1350" s="22">
        <v>42965</v>
      </c>
      <c r="M1350">
        <v>762</v>
      </c>
      <c r="N1350" s="4">
        <v>42964</v>
      </c>
      <c r="O1350" s="3" t="s">
        <v>15</v>
      </c>
      <c r="P1350" s="3">
        <v>3687</v>
      </c>
      <c r="Q1350" s="3" t="s">
        <v>595</v>
      </c>
      <c r="R1350" s="3" t="s">
        <v>17</v>
      </c>
      <c r="S1350" s="3">
        <v>0.05</v>
      </c>
      <c r="T1350" s="3">
        <v>2</v>
      </c>
      <c r="U1350" s="3">
        <v>0</v>
      </c>
      <c r="V1350" s="3">
        <v>200</v>
      </c>
      <c r="W1350">
        <v>790</v>
      </c>
      <c r="X1350" s="4">
        <v>42965</v>
      </c>
      <c r="Y1350">
        <v>780</v>
      </c>
      <c r="Z1350" s="10">
        <f t="shared" si="133"/>
        <v>-2000</v>
      </c>
      <c r="AA1350" s="10">
        <f t="shared" si="132"/>
        <v>2000</v>
      </c>
      <c r="AB1350" t="str">
        <f t="shared" si="129"/>
        <v/>
      </c>
      <c r="AC1350">
        <f t="shared" si="130"/>
        <v>-934170</v>
      </c>
      <c r="AD1350">
        <f t="shared" si="131"/>
        <v>0.79612903225806453</v>
      </c>
      <c r="AE1350" s="15">
        <v>42965</v>
      </c>
      <c r="AF1350" s="9">
        <v>1.1764176446280583E-3</v>
      </c>
      <c r="AG1350" s="12" t="s">
        <v>962</v>
      </c>
      <c r="AH1350" s="20">
        <v>42963.995138888888</v>
      </c>
      <c r="AI1350" s="12">
        <v>3875</v>
      </c>
      <c r="AJ1350" s="12">
        <v>125</v>
      </c>
      <c r="AK1350" s="12">
        <v>3.3300000000000003E-2</v>
      </c>
      <c r="AL1350" s="17">
        <v>2100</v>
      </c>
      <c r="AM1350" s="17">
        <v>0.51656976744186045</v>
      </c>
      <c r="AN1350" s="9"/>
      <c r="AO1350" s="9"/>
      <c r="AP1350" s="17">
        <v>0</v>
      </c>
      <c r="AQ1350" s="17">
        <v>23089</v>
      </c>
      <c r="AR1350" s="17">
        <v>0.37753036437246962</v>
      </c>
      <c r="AS1350" s="17">
        <v>3.5999999999999997E-2</v>
      </c>
      <c r="AT1350" s="17">
        <v>0.41871455576559546</v>
      </c>
      <c r="AU1350" s="12">
        <v>0.6412948381452318</v>
      </c>
      <c r="AV1350" s="12">
        <v>0.67</v>
      </c>
      <c r="AY1350" s="12">
        <v>6712000</v>
      </c>
      <c r="BA1350" s="12">
        <v>0.37398373983739835</v>
      </c>
      <c r="BD1350" s="12">
        <v>0.51656976744186045</v>
      </c>
      <c r="BE1350" s="12">
        <v>0.37753036437246962</v>
      </c>
      <c r="BF1350" s="12">
        <v>0.41871455576559546</v>
      </c>
      <c r="BG1350" s="12">
        <v>0.6412948381452318</v>
      </c>
      <c r="BH1350" s="12">
        <v>0</v>
      </c>
      <c r="BI1350" s="12">
        <v>3.5999999999999997E-2</v>
      </c>
      <c r="BJ1350" s="12">
        <v>0</v>
      </c>
      <c r="BK1350" s="12">
        <v>0.745</v>
      </c>
      <c r="BL1350" s="12">
        <v>99</v>
      </c>
      <c r="BM1350" s="12">
        <v>-14</v>
      </c>
      <c r="BN1350" s="12">
        <v>-25</v>
      </c>
      <c r="BO1350" s="12">
        <v>455</v>
      </c>
      <c r="BP1350" s="12">
        <v>138</v>
      </c>
      <c r="BQ1350" s="12">
        <v>-7</v>
      </c>
      <c r="BR1350" s="12">
        <v>24</v>
      </c>
      <c r="BS1350" s="12">
        <v>393</v>
      </c>
      <c r="BT1350" s="12">
        <v>0.19119151021959266</v>
      </c>
      <c r="BU1350" s="12">
        <v>0.61374715487820186</v>
      </c>
      <c r="BV1350" s="12">
        <v>0.71406654590065333</v>
      </c>
      <c r="BW1350" s="12">
        <v>0.70218259604522482</v>
      </c>
      <c r="BX1350" s="12">
        <v>0.45734962470844354</v>
      </c>
      <c r="BY1350" s="12">
        <v>1614.5</v>
      </c>
      <c r="BZ1350" s="12">
        <v>0.37398373983739835</v>
      </c>
      <c r="CB1350" s="12">
        <v>4.6742913973147684E-2</v>
      </c>
      <c r="CC1350" s="12">
        <v>19770</v>
      </c>
      <c r="CD1350" s="12">
        <v>19690</v>
      </c>
      <c r="CE1350" s="12">
        <v>11.051295769421079</v>
      </c>
      <c r="CH1350" s="22">
        <v>42963</v>
      </c>
      <c r="CI1350">
        <v>738</v>
      </c>
      <c r="CJ1350">
        <v>752</v>
      </c>
      <c r="CK1350">
        <v>725</v>
      </c>
      <c r="CL1350">
        <v>750</v>
      </c>
      <c r="CM1350" s="22">
        <v>42964</v>
      </c>
      <c r="CN1350">
        <v>790</v>
      </c>
      <c r="CO1350">
        <v>805</v>
      </c>
      <c r="CP1350">
        <v>766</v>
      </c>
      <c r="CQ1350">
        <v>780</v>
      </c>
      <c r="CR1350" s="22">
        <v>42965</v>
      </c>
      <c r="CS1350">
        <v>762</v>
      </c>
      <c r="CT1350">
        <v>803</v>
      </c>
      <c r="CU1350">
        <v>752</v>
      </c>
      <c r="CV1350">
        <v>782</v>
      </c>
    </row>
    <row r="1351" spans="1:100">
      <c r="A1351" s="22">
        <v>42964</v>
      </c>
      <c r="B1351">
        <v>6</v>
      </c>
      <c r="C1351">
        <v>7</v>
      </c>
      <c r="D1351">
        <v>6</v>
      </c>
      <c r="E1351">
        <v>6</v>
      </c>
      <c r="F1351" s="23">
        <f t="shared" si="128"/>
        <v>0</v>
      </c>
      <c r="G1351" s="22">
        <v>42965</v>
      </c>
      <c r="H1351">
        <v>6</v>
      </c>
      <c r="I1351">
        <v>7</v>
      </c>
      <c r="J1351">
        <v>6</v>
      </c>
      <c r="K1351">
        <v>7</v>
      </c>
      <c r="L1351" s="22">
        <v>42968</v>
      </c>
      <c r="M1351">
        <v>7</v>
      </c>
      <c r="N1351" s="4">
        <v>42965</v>
      </c>
      <c r="O1351" s="3" t="s">
        <v>15</v>
      </c>
      <c r="P1351" s="3">
        <v>8107</v>
      </c>
      <c r="Q1351" s="3" t="s">
        <v>137</v>
      </c>
      <c r="R1351" s="3" t="s">
        <v>17</v>
      </c>
      <c r="S1351" s="3">
        <v>0.05</v>
      </c>
      <c r="T1351" s="3" t="s">
        <v>64</v>
      </c>
      <c r="U1351" s="3">
        <v>0</v>
      </c>
      <c r="V1351" s="3">
        <v>84000</v>
      </c>
      <c r="W1351">
        <v>6</v>
      </c>
      <c r="X1351" s="4">
        <v>42968</v>
      </c>
      <c r="Y1351">
        <v>7</v>
      </c>
      <c r="Z1351" s="10">
        <f t="shared" si="133"/>
        <v>84000</v>
      </c>
      <c r="AA1351" s="10">
        <f t="shared" si="132"/>
        <v>84000</v>
      </c>
      <c r="AB1351" t="str">
        <f t="shared" si="129"/>
        <v/>
      </c>
      <c r="AC1351">
        <f t="shared" si="130"/>
        <v>-934170</v>
      </c>
      <c r="AD1351">
        <f t="shared" si="131"/>
        <v>7.6923076923076872E-2</v>
      </c>
      <c r="AE1351" s="15">
        <v>42966</v>
      </c>
      <c r="AF1351" s="9">
        <v>-1.2446838505743685E-2</v>
      </c>
      <c r="AG1351" s="12" t="s">
        <v>962</v>
      </c>
      <c r="AH1351" s="20">
        <v>42964.866666666669</v>
      </c>
      <c r="AI1351" s="12">
        <v>6.5</v>
      </c>
      <c r="AJ1351" s="12">
        <v>0.5</v>
      </c>
      <c r="AK1351" s="12">
        <v>8.3299999999999999E-2</v>
      </c>
      <c r="AL1351" s="17">
        <v>185000</v>
      </c>
      <c r="AM1351" s="17">
        <v>0.2857142857142857</v>
      </c>
      <c r="AN1351" s="9"/>
      <c r="AO1351" s="9"/>
      <c r="AP1351" s="17">
        <v>0</v>
      </c>
      <c r="AQ1351" s="17">
        <v>6231</v>
      </c>
      <c r="AR1351" s="17">
        <v>0.5</v>
      </c>
      <c r="AS1351" s="17">
        <v>0.19700000000000001</v>
      </c>
      <c r="AT1351" s="17">
        <v>0.5</v>
      </c>
      <c r="AU1351" s="12">
        <v>0.33333333333333331</v>
      </c>
      <c r="AV1351" s="12">
        <v>0</v>
      </c>
      <c r="AY1351" s="12">
        <v>890093101</v>
      </c>
      <c r="BA1351" s="12">
        <v>1</v>
      </c>
      <c r="BD1351" s="12">
        <v>0.2857142857142857</v>
      </c>
      <c r="BE1351" s="12">
        <v>0.5</v>
      </c>
      <c r="BF1351" s="12">
        <v>0.5</v>
      </c>
      <c r="BG1351" s="12">
        <v>0.33333333333333331</v>
      </c>
      <c r="BH1351" s="12">
        <v>1.9E-2</v>
      </c>
      <c r="BI1351" s="12">
        <v>0.19700000000000001</v>
      </c>
      <c r="BJ1351" s="12">
        <v>3.4000000000000002E-2</v>
      </c>
      <c r="BK1351" s="12">
        <v>8.3000000000000004E-2</v>
      </c>
      <c r="BL1351" s="12">
        <v>147</v>
      </c>
      <c r="BM1351" s="12">
        <v>-29</v>
      </c>
      <c r="BN1351" s="12">
        <v>421</v>
      </c>
      <c r="BO1351" s="12">
        <v>771</v>
      </c>
      <c r="BP1351" s="12">
        <v>70</v>
      </c>
      <c r="BQ1351" s="12">
        <v>-20</v>
      </c>
      <c r="BR1351" s="12">
        <v>71</v>
      </c>
      <c r="BS1351" s="12">
        <v>229</v>
      </c>
      <c r="BT1351" s="12">
        <v>0.19119151021959266</v>
      </c>
      <c r="BU1351" s="12">
        <v>0.61374715487820186</v>
      </c>
      <c r="BV1351" s="12">
        <v>0.71406654590065333</v>
      </c>
      <c r="BW1351" s="12">
        <v>0.70218259604522482</v>
      </c>
      <c r="BX1351" s="12">
        <v>0.36146079513023249</v>
      </c>
      <c r="BY1351" s="12">
        <v>1593.5</v>
      </c>
      <c r="BZ1351" s="12">
        <v>1</v>
      </c>
      <c r="CB1351" s="12">
        <v>5.9415911379657606E-2</v>
      </c>
      <c r="CC1351" s="12">
        <v>19690</v>
      </c>
      <c r="CD1351" s="12">
        <v>19410</v>
      </c>
      <c r="CE1351" s="12">
        <v>4.8087167070217909</v>
      </c>
      <c r="CH1351" s="22">
        <v>42964</v>
      </c>
      <c r="CI1351">
        <v>6</v>
      </c>
      <c r="CJ1351">
        <v>7</v>
      </c>
      <c r="CK1351">
        <v>6</v>
      </c>
      <c r="CL1351">
        <v>6</v>
      </c>
      <c r="CM1351" s="22">
        <v>42965</v>
      </c>
      <c r="CN1351">
        <v>6</v>
      </c>
      <c r="CO1351">
        <v>7</v>
      </c>
      <c r="CP1351">
        <v>6</v>
      </c>
      <c r="CQ1351">
        <v>7</v>
      </c>
      <c r="CR1351" s="22">
        <v>42968</v>
      </c>
      <c r="CS1351">
        <v>7</v>
      </c>
      <c r="CT1351">
        <v>7</v>
      </c>
      <c r="CU1351">
        <v>6</v>
      </c>
      <c r="CV1351">
        <v>6</v>
      </c>
    </row>
    <row r="1352" spans="1:100">
      <c r="A1352" s="22">
        <v>42964</v>
      </c>
      <c r="B1352">
        <v>673</v>
      </c>
      <c r="C1352">
        <v>673</v>
      </c>
      <c r="D1352">
        <v>668</v>
      </c>
      <c r="E1352">
        <v>673</v>
      </c>
      <c r="F1352" s="23">
        <f t="shared" ref="F1352:F1415" si="134">IF(E1352&lt;&gt;"",E1352/B1352-1,"")</f>
        <v>0</v>
      </c>
      <c r="G1352" s="22">
        <v>42965</v>
      </c>
      <c r="H1352">
        <v>718</v>
      </c>
      <c r="I1352">
        <v>719</v>
      </c>
      <c r="J1352">
        <v>619</v>
      </c>
      <c r="K1352">
        <v>619</v>
      </c>
      <c r="L1352" s="22">
        <v>42968</v>
      </c>
      <c r="M1352">
        <v>619</v>
      </c>
      <c r="N1352" s="4">
        <v>42965</v>
      </c>
      <c r="O1352" s="3" t="s">
        <v>15</v>
      </c>
      <c r="P1352" s="3">
        <v>2656</v>
      </c>
      <c r="Q1352" s="3" t="s">
        <v>345</v>
      </c>
      <c r="R1352" s="3" t="s">
        <v>17</v>
      </c>
      <c r="S1352" s="3">
        <v>0.05</v>
      </c>
      <c r="T1352" s="3">
        <v>2</v>
      </c>
      <c r="U1352" s="3">
        <v>0</v>
      </c>
      <c r="V1352" s="3">
        <v>800</v>
      </c>
      <c r="W1352">
        <v>718</v>
      </c>
      <c r="X1352" s="4">
        <v>42968</v>
      </c>
      <c r="Y1352">
        <v>619</v>
      </c>
      <c r="Z1352" s="10">
        <f t="shared" si="133"/>
        <v>-79200</v>
      </c>
      <c r="AA1352" s="10">
        <f t="shared" si="132"/>
        <v>79200</v>
      </c>
      <c r="AB1352" t="str">
        <f t="shared" si="129"/>
        <v/>
      </c>
      <c r="AC1352">
        <f t="shared" si="130"/>
        <v>-934170</v>
      </c>
      <c r="AD1352">
        <f t="shared" si="131"/>
        <v>0</v>
      </c>
      <c r="AE1352" s="15">
        <v>42966</v>
      </c>
      <c r="AF1352" s="9">
        <v>-1.2446838505743685E-2</v>
      </c>
      <c r="AG1352" s="12" t="s">
        <v>960</v>
      </c>
      <c r="AH1352" s="20">
        <v>42964.998611111114</v>
      </c>
      <c r="AI1352" s="12">
        <v>718</v>
      </c>
      <c r="AJ1352" s="12">
        <v>45</v>
      </c>
      <c r="AK1352" s="12">
        <v>6.6900000000000001E-2</v>
      </c>
      <c r="AL1352" s="17">
        <v>75800</v>
      </c>
      <c r="AM1352" s="17">
        <v>0.99192245557350567</v>
      </c>
      <c r="AN1352" s="9"/>
      <c r="AO1352" s="9"/>
      <c r="AP1352" s="17">
        <v>0</v>
      </c>
      <c r="AQ1352" s="17">
        <v>8664</v>
      </c>
      <c r="AR1352" s="17">
        <v>0.43866171003717475</v>
      </c>
      <c r="AS1352" s="17">
        <v>9.7000000000000003E-2</v>
      </c>
      <c r="AT1352" s="17">
        <v>0.41206675224646983</v>
      </c>
      <c r="AU1352" s="12">
        <v>0.42389937106918241</v>
      </c>
      <c r="AV1352" s="12" t="s">
        <v>988</v>
      </c>
      <c r="AY1352" s="12">
        <v>13997000</v>
      </c>
      <c r="BA1352" s="12">
        <v>0.42702702702702705</v>
      </c>
      <c r="BD1352" s="12">
        <v>0.99192245557350567</v>
      </c>
      <c r="BE1352" s="12">
        <v>0.43866171003717475</v>
      </c>
      <c r="BF1352" s="12">
        <v>0.41206675224646983</v>
      </c>
      <c r="BG1352" s="12">
        <v>0.42389937106918241</v>
      </c>
      <c r="BH1352" s="12">
        <v>0</v>
      </c>
      <c r="BI1352" s="12">
        <v>9.7000000000000003E-2</v>
      </c>
      <c r="BJ1352" s="12">
        <v>1E-3</v>
      </c>
      <c r="BK1352" s="12">
        <v>0.86399999999999999</v>
      </c>
      <c r="BL1352" s="12">
        <v>-22</v>
      </c>
      <c r="BM1352" s="12">
        <v>-337</v>
      </c>
      <c r="BN1352" s="12">
        <v>0</v>
      </c>
      <c r="BO1352" s="12">
        <v>1273</v>
      </c>
      <c r="BP1352" s="12">
        <v>338</v>
      </c>
      <c r="BQ1352" s="12">
        <v>-142</v>
      </c>
      <c r="BR1352" s="12">
        <v>-68</v>
      </c>
      <c r="BS1352" s="12">
        <v>1634</v>
      </c>
      <c r="BT1352" s="12">
        <v>0.26468175759199769</v>
      </c>
      <c r="BU1352" s="12">
        <v>0.55119199134914343</v>
      </c>
      <c r="BV1352" s="12">
        <v>0.62278676635168917</v>
      </c>
      <c r="BW1352" s="12">
        <v>0.60513674589335653</v>
      </c>
      <c r="BX1352" s="12">
        <v>0.39504902234823075</v>
      </c>
      <c r="BY1352" s="12">
        <v>1593.5</v>
      </c>
      <c r="BZ1352" s="12">
        <v>0.42702702702702705</v>
      </c>
      <c r="CB1352" s="12">
        <v>5.9415911379657606E-2</v>
      </c>
      <c r="CC1352" s="12">
        <v>19690</v>
      </c>
      <c r="CD1352" s="12">
        <v>19410</v>
      </c>
      <c r="CE1352" s="12">
        <v>16.69455929465239</v>
      </c>
      <c r="CH1352" s="22">
        <v>42964</v>
      </c>
      <c r="CI1352">
        <v>673</v>
      </c>
      <c r="CJ1352">
        <v>673</v>
      </c>
      <c r="CK1352">
        <v>668</v>
      </c>
      <c r="CL1352">
        <v>673</v>
      </c>
      <c r="CM1352" s="22">
        <v>42965</v>
      </c>
      <c r="CN1352">
        <v>718</v>
      </c>
      <c r="CO1352">
        <v>719</v>
      </c>
      <c r="CP1352">
        <v>619</v>
      </c>
      <c r="CQ1352">
        <v>619</v>
      </c>
      <c r="CR1352" s="22">
        <v>42968</v>
      </c>
      <c r="CS1352">
        <v>619</v>
      </c>
      <c r="CT1352">
        <v>664</v>
      </c>
      <c r="CU1352">
        <v>613</v>
      </c>
      <c r="CV1352">
        <v>635</v>
      </c>
    </row>
    <row r="1353" spans="1:100">
      <c r="A1353" s="22">
        <v>42964</v>
      </c>
      <c r="B1353">
        <v>83</v>
      </c>
      <c r="C1353">
        <v>83</v>
      </c>
      <c r="D1353">
        <v>82</v>
      </c>
      <c r="E1353">
        <v>83</v>
      </c>
      <c r="F1353" s="23">
        <f t="shared" si="134"/>
        <v>0</v>
      </c>
      <c r="G1353" s="22">
        <v>42965</v>
      </c>
      <c r="H1353">
        <v>92</v>
      </c>
      <c r="I1353">
        <v>93</v>
      </c>
      <c r="J1353">
        <v>89</v>
      </c>
      <c r="K1353">
        <v>90</v>
      </c>
      <c r="L1353" s="22">
        <v>42968</v>
      </c>
      <c r="M1353">
        <v>90</v>
      </c>
      <c r="N1353" s="4">
        <v>42965</v>
      </c>
      <c r="O1353" s="3" t="s">
        <v>15</v>
      </c>
      <c r="P1353" s="3">
        <v>1552</v>
      </c>
      <c r="Q1353" s="3" t="s">
        <v>122</v>
      </c>
      <c r="R1353" s="3" t="s">
        <v>17</v>
      </c>
      <c r="S1353" s="3">
        <v>0.05</v>
      </c>
      <c r="T1353" s="3" t="s">
        <v>27</v>
      </c>
      <c r="U1353" s="3">
        <v>0</v>
      </c>
      <c r="V1353" s="3">
        <v>6025</v>
      </c>
      <c r="W1353">
        <v>92</v>
      </c>
      <c r="X1353" s="4">
        <v>42968</v>
      </c>
      <c r="Y1353">
        <v>90</v>
      </c>
      <c r="Z1353" s="10">
        <f t="shared" si="133"/>
        <v>-12050</v>
      </c>
      <c r="AA1353" s="10">
        <f t="shared" si="132"/>
        <v>12050</v>
      </c>
      <c r="AB1353" t="str">
        <f t="shared" si="129"/>
        <v/>
      </c>
      <c r="AC1353">
        <f t="shared" si="130"/>
        <v>-934170</v>
      </c>
      <c r="AD1353">
        <f t="shared" si="131"/>
        <v>6.9767441860465018E-2</v>
      </c>
      <c r="AE1353" s="15">
        <v>42966</v>
      </c>
      <c r="AF1353" s="9">
        <v>-1.2446838505743685E-2</v>
      </c>
      <c r="AG1353" s="12" t="s">
        <v>954</v>
      </c>
      <c r="AH1353" s="20">
        <v>42964.981249999997</v>
      </c>
      <c r="AI1353" s="12">
        <v>86</v>
      </c>
      <c r="AJ1353" s="12">
        <v>3</v>
      </c>
      <c r="AK1353" s="12">
        <v>3.61E-2</v>
      </c>
      <c r="AL1353" s="17">
        <v>63480</v>
      </c>
      <c r="AM1353" s="17">
        <v>0.3</v>
      </c>
      <c r="AN1353" s="9"/>
      <c r="AO1353" s="9"/>
      <c r="AP1353" s="17">
        <v>2.57</v>
      </c>
      <c r="AQ1353" s="17">
        <v>17366</v>
      </c>
      <c r="AR1353" s="17">
        <v>0.21818181818181817</v>
      </c>
      <c r="AS1353" s="9"/>
      <c r="AT1353" s="17">
        <v>6.3492063492063489E-2</v>
      </c>
      <c r="AU1353" s="12">
        <v>1.5018773466833541E-2</v>
      </c>
      <c r="AY1353" s="12">
        <v>104</v>
      </c>
      <c r="BA1353" s="12">
        <v>0.8571428571428571</v>
      </c>
      <c r="BD1353" s="12">
        <v>0.3</v>
      </c>
      <c r="BE1353" s="12">
        <v>0.21818181818181817</v>
      </c>
      <c r="BF1353" s="12">
        <v>6.3492063492063489E-2</v>
      </c>
      <c r="BG1353" s="12">
        <v>1.5018773466833541E-2</v>
      </c>
      <c r="BY1353" s="12">
        <v>1593.5</v>
      </c>
      <c r="BZ1353" s="12">
        <v>0.8571428571428571</v>
      </c>
      <c r="CB1353" s="12">
        <v>5.9415911379657606E-2</v>
      </c>
      <c r="CC1353" s="12">
        <v>19690</v>
      </c>
      <c r="CD1353" s="12">
        <v>19410</v>
      </c>
      <c r="CE1353" s="12">
        <v>5.0491525423728811</v>
      </c>
      <c r="CH1353" s="22">
        <v>42964</v>
      </c>
      <c r="CI1353">
        <v>83</v>
      </c>
      <c r="CJ1353">
        <v>83</v>
      </c>
      <c r="CK1353">
        <v>82</v>
      </c>
      <c r="CL1353">
        <v>83</v>
      </c>
      <c r="CM1353" s="22">
        <v>42965</v>
      </c>
      <c r="CN1353">
        <v>92</v>
      </c>
      <c r="CO1353">
        <v>93</v>
      </c>
      <c r="CP1353">
        <v>89</v>
      </c>
      <c r="CQ1353">
        <v>90</v>
      </c>
      <c r="CR1353" s="22">
        <v>42968</v>
      </c>
      <c r="CS1353">
        <v>90</v>
      </c>
      <c r="CT1353">
        <v>92</v>
      </c>
      <c r="CU1353">
        <v>90</v>
      </c>
      <c r="CV1353">
        <v>91</v>
      </c>
    </row>
    <row r="1354" spans="1:100">
      <c r="A1354" s="22">
        <v>42964</v>
      </c>
      <c r="B1354">
        <v>208</v>
      </c>
      <c r="C1354">
        <v>217</v>
      </c>
      <c r="D1354">
        <v>205</v>
      </c>
      <c r="E1354">
        <v>205</v>
      </c>
      <c r="F1354" s="23">
        <f t="shared" si="134"/>
        <v>-1.4423076923076872E-2</v>
      </c>
      <c r="G1354" s="22">
        <v>42965</v>
      </c>
      <c r="H1354">
        <v>220</v>
      </c>
      <c r="I1354">
        <v>237</v>
      </c>
      <c r="J1354">
        <v>217</v>
      </c>
      <c r="K1354">
        <v>219</v>
      </c>
      <c r="L1354" s="22">
        <v>42968</v>
      </c>
      <c r="M1354">
        <v>223</v>
      </c>
      <c r="N1354" s="4">
        <v>42965</v>
      </c>
      <c r="O1354" s="3" t="s">
        <v>15</v>
      </c>
      <c r="P1354" s="3">
        <v>3776</v>
      </c>
      <c r="Q1354" s="3" t="s">
        <v>250</v>
      </c>
      <c r="R1354" s="3" t="s">
        <v>17</v>
      </c>
      <c r="S1354" s="3">
        <v>0.05</v>
      </c>
      <c r="T1354" s="3">
        <v>2</v>
      </c>
      <c r="U1354" s="3">
        <v>0</v>
      </c>
      <c r="V1354" s="3">
        <v>2500</v>
      </c>
      <c r="W1354">
        <v>220</v>
      </c>
      <c r="X1354" s="4">
        <v>42968</v>
      </c>
      <c r="Y1354">
        <v>219</v>
      </c>
      <c r="Z1354" s="10">
        <f t="shared" si="133"/>
        <v>-2500</v>
      </c>
      <c r="AA1354" s="10">
        <f t="shared" si="132"/>
        <v>2500</v>
      </c>
      <c r="AB1354" t="str">
        <f t="shared" si="129"/>
        <v/>
      </c>
      <c r="AC1354">
        <f t="shared" si="130"/>
        <v>-934170</v>
      </c>
      <c r="AD1354">
        <f t="shared" si="131"/>
        <v>1.7857142857142905E-2</v>
      </c>
      <c r="AE1354" s="15">
        <v>42966</v>
      </c>
      <c r="AF1354" s="9">
        <v>-1.2446838505743685E-2</v>
      </c>
      <c r="AG1354" s="12" t="s">
        <v>960</v>
      </c>
      <c r="AH1354" s="20">
        <v>42964.998611111114</v>
      </c>
      <c r="AI1354" s="12">
        <v>224</v>
      </c>
      <c r="AJ1354" s="12">
        <v>19</v>
      </c>
      <c r="AK1354" s="12">
        <v>9.2700000000000005E-2</v>
      </c>
      <c r="AL1354" s="17">
        <v>49000</v>
      </c>
      <c r="AM1354" s="17">
        <v>0.45662100456621002</v>
      </c>
      <c r="AN1354" s="9"/>
      <c r="AO1354" s="9"/>
      <c r="AP1354" s="17">
        <v>3878.2</v>
      </c>
      <c r="AQ1354" s="17">
        <v>11384</v>
      </c>
      <c r="AR1354" s="17">
        <v>0.21052631578947367</v>
      </c>
      <c r="AS1354" s="17">
        <v>0.128</v>
      </c>
      <c r="AT1354" s="17">
        <v>0.26573426573426573</v>
      </c>
      <c r="AU1354" s="12">
        <v>0.47761194029850745</v>
      </c>
      <c r="AV1354" s="12">
        <v>0.91</v>
      </c>
      <c r="AY1354" s="12">
        <v>51979500</v>
      </c>
      <c r="BA1354" s="12">
        <v>0.32051282051282054</v>
      </c>
      <c r="BD1354" s="12">
        <v>0.45662100456621002</v>
      </c>
      <c r="BE1354" s="12">
        <v>0.21052631578947367</v>
      </c>
      <c r="BF1354" s="12">
        <v>0.26573426573426573</v>
      </c>
      <c r="BG1354" s="12">
        <v>0.47761194029850745</v>
      </c>
      <c r="BH1354" s="12">
        <v>0.03</v>
      </c>
      <c r="BI1354" s="12">
        <v>0.128</v>
      </c>
      <c r="BJ1354" s="12">
        <v>0</v>
      </c>
      <c r="BK1354" s="12">
        <v>0.55600000000000005</v>
      </c>
      <c r="BL1354" s="12">
        <v>1331</v>
      </c>
      <c r="BM1354" s="12">
        <v>-827</v>
      </c>
      <c r="BN1354" s="12">
        <v>683</v>
      </c>
      <c r="BO1354" s="12">
        <v>3838</v>
      </c>
      <c r="BP1354" s="12">
        <v>570</v>
      </c>
      <c r="BQ1354" s="12">
        <v>-514</v>
      </c>
      <c r="BR1354" s="12">
        <v>-454</v>
      </c>
      <c r="BS1354" s="12">
        <v>2650</v>
      </c>
      <c r="BT1354" s="12">
        <v>0.26468175759199769</v>
      </c>
      <c r="BU1354" s="12">
        <v>0.55119199134914343</v>
      </c>
      <c r="BV1354" s="12">
        <v>0.62278676635168917</v>
      </c>
      <c r="BW1354" s="12">
        <v>0.60513674589335653</v>
      </c>
      <c r="BX1354" s="12">
        <v>0.39504902234823075</v>
      </c>
      <c r="BY1354" s="12">
        <v>1593.5</v>
      </c>
      <c r="BZ1354" s="12">
        <v>0.32051282051282054</v>
      </c>
      <c r="CB1354" s="12">
        <v>5.9415911379657606E-2</v>
      </c>
      <c r="CC1354" s="12">
        <v>19690</v>
      </c>
      <c r="CD1354" s="12">
        <v>19410</v>
      </c>
      <c r="CE1354" s="12">
        <v>7.6851636870211273</v>
      </c>
      <c r="CH1354" s="22">
        <v>42964</v>
      </c>
      <c r="CI1354">
        <v>208</v>
      </c>
      <c r="CJ1354">
        <v>217</v>
      </c>
      <c r="CK1354">
        <v>205</v>
      </c>
      <c r="CL1354">
        <v>205</v>
      </c>
      <c r="CM1354" s="22">
        <v>42965</v>
      </c>
      <c r="CN1354">
        <v>220</v>
      </c>
      <c r="CO1354">
        <v>237</v>
      </c>
      <c r="CP1354">
        <v>217</v>
      </c>
      <c r="CQ1354">
        <v>219</v>
      </c>
      <c r="CR1354" s="22">
        <v>42968</v>
      </c>
      <c r="CS1354">
        <v>223</v>
      </c>
      <c r="CT1354">
        <v>228</v>
      </c>
      <c r="CU1354">
        <v>210</v>
      </c>
      <c r="CV1354">
        <v>211</v>
      </c>
    </row>
    <row r="1355" spans="1:100">
      <c r="A1355" s="22">
        <v>42964</v>
      </c>
      <c r="B1355">
        <v>1350</v>
      </c>
      <c r="C1355">
        <v>1393</v>
      </c>
      <c r="D1355">
        <v>1336</v>
      </c>
      <c r="E1355">
        <v>1385</v>
      </c>
      <c r="F1355" s="23">
        <f t="shared" si="134"/>
        <v>2.5925925925925908E-2</v>
      </c>
      <c r="G1355" s="22">
        <v>42965</v>
      </c>
      <c r="H1355">
        <v>1395</v>
      </c>
      <c r="I1355">
        <v>1482</v>
      </c>
      <c r="J1355">
        <v>1393</v>
      </c>
      <c r="K1355">
        <v>1444</v>
      </c>
      <c r="L1355" s="22">
        <v>42968</v>
      </c>
      <c r="M1355">
        <v>1424</v>
      </c>
      <c r="N1355" s="4">
        <v>42965</v>
      </c>
      <c r="O1355" s="3" t="s">
        <v>15</v>
      </c>
      <c r="P1355" s="3">
        <v>3825</v>
      </c>
      <c r="Q1355" s="3" t="s">
        <v>297</v>
      </c>
      <c r="R1355" s="3" t="s">
        <v>17</v>
      </c>
      <c r="S1355" s="3">
        <v>0.05</v>
      </c>
      <c r="T1355" s="3">
        <v>2</v>
      </c>
      <c r="U1355" s="3">
        <v>0</v>
      </c>
      <c r="V1355" s="3">
        <v>400</v>
      </c>
      <c r="W1355">
        <v>1395</v>
      </c>
      <c r="X1355" s="4">
        <v>42968</v>
      </c>
      <c r="Y1355">
        <v>1444</v>
      </c>
      <c r="Z1355" s="10">
        <f t="shared" si="133"/>
        <v>19600</v>
      </c>
      <c r="AA1355" s="10">
        <f t="shared" si="132"/>
        <v>19600</v>
      </c>
      <c r="AB1355" t="str">
        <f t="shared" si="129"/>
        <v/>
      </c>
      <c r="AC1355">
        <f t="shared" si="130"/>
        <v>-934170</v>
      </c>
      <c r="AD1355">
        <f t="shared" si="131"/>
        <v>2.3109243697479021E-2</v>
      </c>
      <c r="AE1355" s="15">
        <v>42966</v>
      </c>
      <c r="AF1355" s="9">
        <v>-1.2446838505743685E-2</v>
      </c>
      <c r="AG1355" s="12" t="s">
        <v>954</v>
      </c>
      <c r="AH1355" s="20">
        <v>42964.998611111114</v>
      </c>
      <c r="AI1355" s="12">
        <v>1428</v>
      </c>
      <c r="AJ1355" s="12">
        <v>43</v>
      </c>
      <c r="AK1355" s="12">
        <v>3.1E-2</v>
      </c>
      <c r="AL1355" s="17">
        <v>44300</v>
      </c>
      <c r="AM1355" s="17">
        <v>1.0574792243767313</v>
      </c>
      <c r="AN1355" s="9"/>
      <c r="AO1355" s="9"/>
      <c r="AP1355" s="17">
        <v>349.29</v>
      </c>
      <c r="AQ1355" s="17">
        <v>66139</v>
      </c>
      <c r="AR1355" s="17">
        <v>0.84360189573459721</v>
      </c>
      <c r="AS1355" s="17">
        <v>0.11799999999999999</v>
      </c>
      <c r="AT1355" s="17">
        <v>0.85048543689320388</v>
      </c>
      <c r="AU1355" s="12">
        <v>0.85048543689320388</v>
      </c>
      <c r="AV1355" s="12" t="s">
        <v>988</v>
      </c>
      <c r="AY1355" s="12">
        <v>45802500</v>
      </c>
      <c r="BA1355" s="12">
        <v>1</v>
      </c>
      <c r="BD1355" s="12">
        <v>1.0574792243767313</v>
      </c>
      <c r="BE1355" s="12">
        <v>0.84360189573459721</v>
      </c>
      <c r="BF1355" s="12">
        <v>0.85048543689320388</v>
      </c>
      <c r="BG1355" s="12">
        <v>0.85048543689320388</v>
      </c>
      <c r="BH1355" s="12">
        <v>0.33300000000000002</v>
      </c>
      <c r="BI1355" s="12">
        <v>0.11799999999999999</v>
      </c>
      <c r="BJ1355" s="12">
        <v>0</v>
      </c>
      <c r="BK1355" s="12">
        <v>0.61699999999999999</v>
      </c>
      <c r="BL1355" s="12">
        <v>12</v>
      </c>
      <c r="BM1355" s="12">
        <v>-43</v>
      </c>
      <c r="BN1355" s="12">
        <v>17</v>
      </c>
      <c r="BO1355" s="12">
        <v>94</v>
      </c>
      <c r="BP1355" s="12">
        <v>-2</v>
      </c>
      <c r="BQ1355" s="12">
        <v>-3</v>
      </c>
      <c r="BR1355" s="12">
        <v>-154</v>
      </c>
      <c r="BS1355" s="12">
        <v>107</v>
      </c>
      <c r="BT1355" s="12">
        <v>0.27667385441976877</v>
      </c>
      <c r="BU1355" s="12">
        <v>0.57854040030716081</v>
      </c>
      <c r="BV1355" s="12">
        <v>0.66959659244762315</v>
      </c>
      <c r="BW1355" s="12">
        <v>0.6579640363813537</v>
      </c>
      <c r="BX1355" s="12">
        <v>0.41289748524144665</v>
      </c>
      <c r="BY1355" s="12">
        <v>1593.5</v>
      </c>
      <c r="BZ1355" s="12">
        <v>1</v>
      </c>
      <c r="CB1355" s="12">
        <v>5.9415911379657606E-2</v>
      </c>
      <c r="CC1355" s="12">
        <v>19690</v>
      </c>
      <c r="CD1355" s="12">
        <v>19410</v>
      </c>
      <c r="CE1355" s="12">
        <v>17.797913047560918</v>
      </c>
      <c r="CH1355" s="22">
        <v>42964</v>
      </c>
      <c r="CI1355">
        <v>1350</v>
      </c>
      <c r="CJ1355">
        <v>1393</v>
      </c>
      <c r="CK1355">
        <v>1336</v>
      </c>
      <c r="CL1355">
        <v>1385</v>
      </c>
      <c r="CM1355" s="22">
        <v>42965</v>
      </c>
      <c r="CN1355">
        <v>1395</v>
      </c>
      <c r="CO1355">
        <v>1482</v>
      </c>
      <c r="CP1355">
        <v>1393</v>
      </c>
      <c r="CQ1355">
        <v>1444</v>
      </c>
      <c r="CR1355" s="22">
        <v>42968</v>
      </c>
      <c r="CS1355">
        <v>1424</v>
      </c>
      <c r="CT1355">
        <v>1465</v>
      </c>
      <c r="CU1355">
        <v>1284</v>
      </c>
      <c r="CV1355">
        <v>1303</v>
      </c>
    </row>
    <row r="1356" spans="1:100">
      <c r="A1356" s="22">
        <v>42964</v>
      </c>
      <c r="B1356">
        <v>903</v>
      </c>
      <c r="C1356">
        <v>1040</v>
      </c>
      <c r="D1356">
        <v>903</v>
      </c>
      <c r="E1356">
        <v>1040</v>
      </c>
      <c r="F1356" s="23">
        <f t="shared" si="134"/>
        <v>0.15171650055370978</v>
      </c>
      <c r="G1356" s="22">
        <v>42965</v>
      </c>
      <c r="H1356">
        <v>1250</v>
      </c>
      <c r="I1356">
        <v>1340</v>
      </c>
      <c r="J1356">
        <v>1204</v>
      </c>
      <c r="K1356">
        <v>1340</v>
      </c>
      <c r="L1356" s="22">
        <v>42968</v>
      </c>
      <c r="M1356">
        <v>1640</v>
      </c>
      <c r="N1356" s="4">
        <v>42965</v>
      </c>
      <c r="O1356" s="3" t="s">
        <v>15</v>
      </c>
      <c r="P1356" s="3">
        <v>6864</v>
      </c>
      <c r="Q1356" s="3" t="s">
        <v>596</v>
      </c>
      <c r="R1356" s="3" t="s">
        <v>17</v>
      </c>
      <c r="S1356" s="3">
        <v>0.05</v>
      </c>
      <c r="T1356" s="3">
        <v>2</v>
      </c>
      <c r="U1356" s="3">
        <v>0</v>
      </c>
      <c r="V1356" s="3">
        <v>500</v>
      </c>
      <c r="W1356">
        <v>1250</v>
      </c>
      <c r="X1356" s="4">
        <v>42968</v>
      </c>
      <c r="Y1356">
        <v>1340</v>
      </c>
      <c r="Z1356" s="10">
        <f t="shared" si="133"/>
        <v>45000</v>
      </c>
      <c r="AA1356" s="10">
        <f t="shared" si="132"/>
        <v>45000</v>
      </c>
      <c r="AB1356" t="str">
        <f t="shared" si="129"/>
        <v/>
      </c>
      <c r="AC1356">
        <f t="shared" si="130"/>
        <v>-934170</v>
      </c>
      <c r="AD1356">
        <f t="shared" si="131"/>
        <v>8.506944444444442E-2</v>
      </c>
      <c r="AE1356" s="15">
        <v>42966</v>
      </c>
      <c r="AF1356" s="9">
        <v>-1.2446838505743685E-2</v>
      </c>
      <c r="AG1356" s="12" t="s">
        <v>960</v>
      </c>
      <c r="AH1356" s="20">
        <v>42964.998611111114</v>
      </c>
      <c r="AI1356" s="12">
        <v>1152</v>
      </c>
      <c r="AJ1356" s="12">
        <v>112</v>
      </c>
      <c r="AK1356" s="12">
        <v>0.1077</v>
      </c>
      <c r="AL1356" s="17">
        <v>27200</v>
      </c>
      <c r="AM1356" s="17">
        <v>0.46268656716417911</v>
      </c>
      <c r="AN1356" s="9"/>
      <c r="AO1356" s="9"/>
      <c r="AP1356" s="17">
        <v>0</v>
      </c>
      <c r="AQ1356" s="17">
        <v>8482</v>
      </c>
      <c r="AR1356" s="17">
        <v>1</v>
      </c>
      <c r="AS1356" s="17">
        <v>0.42499999999999999</v>
      </c>
      <c r="AT1356" s="17">
        <v>1</v>
      </c>
      <c r="AU1356" s="12">
        <v>1</v>
      </c>
      <c r="AV1356" s="12">
        <v>1.49</v>
      </c>
      <c r="AY1356" s="12">
        <v>6330000</v>
      </c>
      <c r="BA1356" s="12">
        <v>1</v>
      </c>
      <c r="BD1356" s="12">
        <v>0.46268656716417911</v>
      </c>
      <c r="BE1356" s="12">
        <v>1</v>
      </c>
      <c r="BF1356" s="12">
        <v>1</v>
      </c>
      <c r="BG1356" s="12">
        <v>1</v>
      </c>
      <c r="BH1356" s="12">
        <v>2E-3</v>
      </c>
      <c r="BI1356" s="12">
        <v>0.42499999999999999</v>
      </c>
      <c r="BJ1356" s="12">
        <v>0</v>
      </c>
      <c r="BK1356" s="12">
        <v>0.49299999999999999</v>
      </c>
      <c r="BL1356" s="12">
        <v>759</v>
      </c>
      <c r="BM1356" s="12">
        <v>-517</v>
      </c>
      <c r="BN1356" s="12">
        <v>-352</v>
      </c>
      <c r="BO1356" s="12">
        <v>353</v>
      </c>
      <c r="BP1356" s="12">
        <v>389</v>
      </c>
      <c r="BQ1356" s="12">
        <v>-681</v>
      </c>
      <c r="BR1356" s="12">
        <v>121</v>
      </c>
      <c r="BS1356" s="12">
        <v>463</v>
      </c>
      <c r="BT1356" s="12">
        <v>0.26468175759199769</v>
      </c>
      <c r="BU1356" s="12">
        <v>0.55119199134914343</v>
      </c>
      <c r="BV1356" s="12">
        <v>0.62278676635168917</v>
      </c>
      <c r="BW1356" s="12">
        <v>0.60513674589335653</v>
      </c>
      <c r="BX1356" s="12">
        <v>0.39504902234823075</v>
      </c>
      <c r="BY1356" s="12">
        <v>1593.5</v>
      </c>
      <c r="BZ1356" s="12">
        <v>1</v>
      </c>
      <c r="CB1356" s="12">
        <v>5.9415911379657606E-2</v>
      </c>
      <c r="CC1356" s="12">
        <v>19690</v>
      </c>
      <c r="CD1356" s="12">
        <v>19410</v>
      </c>
      <c r="CE1356" s="12">
        <v>7.7872501897293196</v>
      </c>
      <c r="CH1356" s="22">
        <v>42964</v>
      </c>
      <c r="CI1356">
        <v>903</v>
      </c>
      <c r="CJ1356">
        <v>1040</v>
      </c>
      <c r="CK1356">
        <v>903</v>
      </c>
      <c r="CL1356">
        <v>1040</v>
      </c>
      <c r="CM1356" s="22">
        <v>42965</v>
      </c>
      <c r="CN1356">
        <v>1250</v>
      </c>
      <c r="CO1356">
        <v>1340</v>
      </c>
      <c r="CP1356">
        <v>1204</v>
      </c>
      <c r="CQ1356">
        <v>1340</v>
      </c>
      <c r="CR1356" s="22">
        <v>42968</v>
      </c>
      <c r="CS1356">
        <v>1640</v>
      </c>
      <c r="CT1356">
        <v>1640</v>
      </c>
      <c r="CU1356">
        <v>1640</v>
      </c>
      <c r="CV1356">
        <v>1640</v>
      </c>
    </row>
    <row r="1357" spans="1:100">
      <c r="A1357" s="22">
        <v>42964</v>
      </c>
      <c r="B1357">
        <v>1119</v>
      </c>
      <c r="C1357">
        <v>1127</v>
      </c>
      <c r="D1357">
        <v>1102</v>
      </c>
      <c r="E1357">
        <v>1120</v>
      </c>
      <c r="F1357" s="23">
        <f t="shared" si="134"/>
        <v>8.9365504915095428E-4</v>
      </c>
      <c r="G1357" s="22">
        <v>42965</v>
      </c>
      <c r="H1357">
        <v>1103</v>
      </c>
      <c r="I1357">
        <v>1140</v>
      </c>
      <c r="J1357">
        <v>1103</v>
      </c>
      <c r="K1357">
        <v>1127</v>
      </c>
      <c r="L1357" s="22">
        <v>42968</v>
      </c>
      <c r="M1357">
        <v>1127</v>
      </c>
      <c r="N1357" s="4">
        <v>42965</v>
      </c>
      <c r="O1357" s="3" t="s">
        <v>15</v>
      </c>
      <c r="P1357" s="3">
        <v>2706</v>
      </c>
      <c r="Q1357" s="3" t="s">
        <v>125</v>
      </c>
      <c r="R1357" s="3" t="s">
        <v>17</v>
      </c>
      <c r="S1357" s="3">
        <v>0.05</v>
      </c>
      <c r="T1357" s="3">
        <v>2</v>
      </c>
      <c r="U1357" s="3">
        <v>0</v>
      </c>
      <c r="V1357" s="3">
        <v>1000</v>
      </c>
      <c r="W1357">
        <v>1103</v>
      </c>
      <c r="X1357" s="4">
        <v>42968</v>
      </c>
      <c r="Y1357">
        <v>1127</v>
      </c>
      <c r="Z1357" s="10">
        <f t="shared" si="133"/>
        <v>24000</v>
      </c>
      <c r="AA1357" s="10">
        <f t="shared" si="132"/>
        <v>24000</v>
      </c>
      <c r="AB1357" t="str">
        <f t="shared" ref="AB1357:AB1420" si="135">IF(AND(O1357="夜間上昇",T1357=1,AF1357&gt;0),Z1357,"")</f>
        <v/>
      </c>
      <c r="AC1357">
        <f t="shared" si="130"/>
        <v>-934170</v>
      </c>
      <c r="AD1357">
        <f t="shared" si="131"/>
        <v>4.5021645021645074E-2</v>
      </c>
      <c r="AE1357" s="15">
        <v>42966</v>
      </c>
      <c r="AF1357" s="9">
        <v>-1.2446838505743685E-2</v>
      </c>
      <c r="AG1357" s="12" t="s">
        <v>960</v>
      </c>
      <c r="AH1357" s="20">
        <v>42964.98541666667</v>
      </c>
      <c r="AI1357" s="12">
        <v>1155</v>
      </c>
      <c r="AJ1357" s="12">
        <v>35</v>
      </c>
      <c r="AK1357" s="12">
        <v>3.1300000000000001E-2</v>
      </c>
      <c r="AL1357" s="17">
        <v>14000</v>
      </c>
      <c r="AM1357" s="17">
        <v>0.47116237799467614</v>
      </c>
      <c r="AN1357" s="9"/>
      <c r="AO1357" s="9"/>
      <c r="AP1357" s="17">
        <v>677.54</v>
      </c>
      <c r="AQ1357" s="17">
        <v>49293</v>
      </c>
      <c r="AR1357" s="17">
        <v>0.89043478260869569</v>
      </c>
      <c r="AS1357" s="17">
        <v>0.502</v>
      </c>
      <c r="AT1357" s="17">
        <v>0.90638930163447251</v>
      </c>
      <c r="AU1357" s="12">
        <v>0.93084522502744238</v>
      </c>
      <c r="AV1357" s="12">
        <v>0.35</v>
      </c>
      <c r="AY1357" s="12">
        <v>43738211</v>
      </c>
      <c r="BA1357" s="12">
        <v>0.69268292682926824</v>
      </c>
      <c r="BD1357" s="12">
        <v>0.47116237799467614</v>
      </c>
      <c r="BE1357" s="12">
        <v>0.89043478260869569</v>
      </c>
      <c r="BF1357" s="12">
        <v>0.90638930163447251</v>
      </c>
      <c r="BG1357" s="12">
        <v>0.93084522502744238</v>
      </c>
      <c r="BH1357" s="12">
        <v>7.9000000000000001E-2</v>
      </c>
      <c r="BI1357" s="12">
        <v>0.502</v>
      </c>
      <c r="BJ1357" s="12">
        <v>0</v>
      </c>
      <c r="BK1357" s="12">
        <v>0.32500000000000001</v>
      </c>
      <c r="BL1357" s="12">
        <v>714</v>
      </c>
      <c r="BM1357" s="12">
        <v>-611</v>
      </c>
      <c r="BN1357" s="12">
        <v>-123</v>
      </c>
      <c r="BO1357" s="12">
        <v>1253</v>
      </c>
      <c r="BP1357" s="12">
        <v>886</v>
      </c>
      <c r="BQ1357" s="12">
        <v>404</v>
      </c>
      <c r="BR1357" s="12">
        <v>-501</v>
      </c>
      <c r="BS1357" s="12">
        <v>1273</v>
      </c>
      <c r="BT1357" s="12">
        <v>0.26468175759199769</v>
      </c>
      <c r="BU1357" s="12">
        <v>0.55119199134914343</v>
      </c>
      <c r="BV1357" s="12">
        <v>0.62278676635168917</v>
      </c>
      <c r="BW1357" s="12">
        <v>0.60513674589335653</v>
      </c>
      <c r="BX1357" s="12">
        <v>0.39504902234823075</v>
      </c>
      <c r="BY1357" s="12">
        <v>1593.5</v>
      </c>
      <c r="BZ1357" s="12">
        <v>0.69268292682926824</v>
      </c>
      <c r="CB1357" s="12">
        <v>5.9415911379657606E-2</v>
      </c>
      <c r="CC1357" s="12">
        <v>19690</v>
      </c>
      <c r="CD1357" s="12">
        <v>19410</v>
      </c>
      <c r="CE1357" s="12">
        <v>7.9299023957409052</v>
      </c>
      <c r="CH1357" s="22">
        <v>42964</v>
      </c>
      <c r="CI1357">
        <v>1119</v>
      </c>
      <c r="CJ1357">
        <v>1127</v>
      </c>
      <c r="CK1357">
        <v>1102</v>
      </c>
      <c r="CL1357">
        <v>1120</v>
      </c>
      <c r="CM1357" s="22">
        <v>42965</v>
      </c>
      <c r="CN1357">
        <v>1103</v>
      </c>
      <c r="CO1357">
        <v>1140</v>
      </c>
      <c r="CP1357">
        <v>1103</v>
      </c>
      <c r="CQ1357">
        <v>1127</v>
      </c>
      <c r="CR1357" s="22">
        <v>42968</v>
      </c>
      <c r="CS1357">
        <v>1127</v>
      </c>
      <c r="CT1357">
        <v>1133</v>
      </c>
      <c r="CU1357">
        <v>1076</v>
      </c>
      <c r="CV1357">
        <v>1085</v>
      </c>
    </row>
    <row r="1358" spans="1:100">
      <c r="A1358" s="22">
        <v>42964</v>
      </c>
      <c r="B1358">
        <v>869</v>
      </c>
      <c r="C1358">
        <v>1007</v>
      </c>
      <c r="D1358">
        <v>852</v>
      </c>
      <c r="E1358">
        <v>1007</v>
      </c>
      <c r="F1358" s="23">
        <f t="shared" si="134"/>
        <v>0.15880322209436137</v>
      </c>
      <c r="G1358" s="22">
        <v>42965</v>
      </c>
      <c r="H1358">
        <v>1245</v>
      </c>
      <c r="I1358">
        <v>1307</v>
      </c>
      <c r="J1358">
        <v>1153</v>
      </c>
      <c r="K1358">
        <v>1307</v>
      </c>
      <c r="L1358" s="22">
        <v>42968</v>
      </c>
      <c r="M1358">
        <v>1397</v>
      </c>
      <c r="N1358" s="4">
        <v>42965</v>
      </c>
      <c r="O1358" s="3" t="s">
        <v>15</v>
      </c>
      <c r="P1358" s="3">
        <v>4736</v>
      </c>
      <c r="Q1358" s="3" t="s">
        <v>329</v>
      </c>
      <c r="R1358" s="3" t="s">
        <v>17</v>
      </c>
      <c r="S1358" s="3">
        <v>0.05</v>
      </c>
      <c r="T1358" s="3">
        <v>2</v>
      </c>
      <c r="U1358" s="3">
        <v>0</v>
      </c>
      <c r="V1358" s="3">
        <v>500</v>
      </c>
      <c r="W1358">
        <v>1245</v>
      </c>
      <c r="X1358" s="4">
        <v>42968</v>
      </c>
      <c r="Y1358">
        <v>1307</v>
      </c>
      <c r="Z1358" s="10">
        <f t="shared" si="133"/>
        <v>31000</v>
      </c>
      <c r="AA1358" s="10">
        <f t="shared" si="132"/>
        <v>31000</v>
      </c>
      <c r="AB1358" t="str">
        <f t="shared" si="135"/>
        <v/>
      </c>
      <c r="AC1358">
        <f t="shared" si="130"/>
        <v>-934170</v>
      </c>
      <c r="AD1358">
        <f t="shared" si="131"/>
        <v>4.7436878347360323E-2</v>
      </c>
      <c r="AE1358" s="15">
        <v>42966</v>
      </c>
      <c r="AF1358" s="9">
        <v>-1.2446838505743685E-2</v>
      </c>
      <c r="AG1358" s="12" t="s">
        <v>960</v>
      </c>
      <c r="AH1358" s="20">
        <v>42964.972916666666</v>
      </c>
      <c r="AI1358" s="12">
        <v>1307</v>
      </c>
      <c r="AJ1358" s="12">
        <v>300</v>
      </c>
      <c r="AK1358" s="12">
        <v>0.2979</v>
      </c>
      <c r="AL1358" s="17">
        <v>12100</v>
      </c>
      <c r="AM1358" s="17">
        <v>0.38332058148431525</v>
      </c>
      <c r="AN1358" s="9"/>
      <c r="AO1358" s="9"/>
      <c r="AP1358" s="17">
        <v>0</v>
      </c>
      <c r="AQ1358" s="17">
        <v>5889</v>
      </c>
      <c r="AR1358" s="17">
        <v>1</v>
      </c>
      <c r="AS1358" s="17">
        <v>0.19500000000000001</v>
      </c>
      <c r="AT1358" s="17">
        <v>0.65582655826558267</v>
      </c>
      <c r="AU1358" s="12">
        <v>0.56747200942840303</v>
      </c>
      <c r="AV1358" s="12">
        <v>0.38</v>
      </c>
      <c r="AY1358" s="12">
        <v>4505390</v>
      </c>
      <c r="BA1358" s="12">
        <v>1</v>
      </c>
      <c r="BD1358" s="12">
        <v>0.38332058148431525</v>
      </c>
      <c r="BE1358" s="12">
        <v>1</v>
      </c>
      <c r="BF1358" s="12">
        <v>0.65582655826558267</v>
      </c>
      <c r="BG1358" s="12">
        <v>0.56747200942840303</v>
      </c>
      <c r="BH1358" s="12">
        <v>5.0000000000000001E-3</v>
      </c>
      <c r="BI1358" s="12">
        <v>0.19500000000000001</v>
      </c>
      <c r="BJ1358" s="12" t="s">
        <v>968</v>
      </c>
      <c r="BK1358" s="12">
        <v>0.53800000000000003</v>
      </c>
      <c r="BL1358" s="12">
        <v>454</v>
      </c>
      <c r="BM1358" s="12">
        <v>-421</v>
      </c>
      <c r="BN1358" s="12">
        <v>-619</v>
      </c>
      <c r="BO1358" s="12">
        <v>488</v>
      </c>
      <c r="BP1358" s="12">
        <v>406</v>
      </c>
      <c r="BQ1358" s="12">
        <v>-722</v>
      </c>
      <c r="BR1358" s="12">
        <v>297</v>
      </c>
      <c r="BS1358" s="12">
        <v>1072</v>
      </c>
      <c r="BT1358" s="12">
        <v>0.26468175759199769</v>
      </c>
      <c r="BU1358" s="12">
        <v>0.55119199134914343</v>
      </c>
      <c r="BV1358" s="12">
        <v>0.62278676635168917</v>
      </c>
      <c r="BW1358" s="12">
        <v>0.60513674589335653</v>
      </c>
      <c r="BX1358" s="12">
        <v>0.39504902234823075</v>
      </c>
      <c r="BY1358" s="12">
        <v>1593.5</v>
      </c>
      <c r="BZ1358" s="12">
        <v>1</v>
      </c>
      <c r="CB1358" s="12">
        <v>5.9415911379657606E-2</v>
      </c>
      <c r="CC1358" s="12">
        <v>19690</v>
      </c>
      <c r="CD1358" s="12">
        <v>19410</v>
      </c>
      <c r="CE1358" s="12">
        <v>6.4514802951512715</v>
      </c>
      <c r="CH1358" s="22">
        <v>42964</v>
      </c>
      <c r="CI1358">
        <v>869</v>
      </c>
      <c r="CJ1358">
        <v>1007</v>
      </c>
      <c r="CK1358">
        <v>852</v>
      </c>
      <c r="CL1358">
        <v>1007</v>
      </c>
      <c r="CM1358" s="22">
        <v>42965</v>
      </c>
      <c r="CN1358">
        <v>1245</v>
      </c>
      <c r="CO1358">
        <v>1307</v>
      </c>
      <c r="CP1358">
        <v>1153</v>
      </c>
      <c r="CQ1358">
        <v>1307</v>
      </c>
      <c r="CR1358" s="22">
        <v>42968</v>
      </c>
      <c r="CS1358">
        <v>1397</v>
      </c>
      <c r="CT1358">
        <v>1530</v>
      </c>
      <c r="CU1358">
        <v>1310</v>
      </c>
      <c r="CV1358">
        <v>1310</v>
      </c>
    </row>
    <row r="1359" spans="1:100">
      <c r="A1359" s="22">
        <v>42964</v>
      </c>
      <c r="B1359">
        <v>1005</v>
      </c>
      <c r="C1359">
        <v>1010</v>
      </c>
      <c r="D1359">
        <v>984</v>
      </c>
      <c r="E1359">
        <v>1000</v>
      </c>
      <c r="F1359" s="23">
        <f t="shared" si="134"/>
        <v>-4.9751243781094301E-3</v>
      </c>
      <c r="G1359" s="22">
        <v>42965</v>
      </c>
      <c r="H1359">
        <v>1120</v>
      </c>
      <c r="I1359">
        <v>1156</v>
      </c>
      <c r="J1359">
        <v>1037</v>
      </c>
      <c r="K1359">
        <v>1055</v>
      </c>
      <c r="L1359" s="22">
        <v>42968</v>
      </c>
      <c r="M1359">
        <v>1050</v>
      </c>
      <c r="N1359" s="4">
        <v>42965</v>
      </c>
      <c r="O1359" s="3" t="s">
        <v>15</v>
      </c>
      <c r="P1359" s="3">
        <v>6038</v>
      </c>
      <c r="Q1359" s="3" t="s">
        <v>61</v>
      </c>
      <c r="R1359" s="3" t="s">
        <v>17</v>
      </c>
      <c r="S1359" s="3">
        <v>0.05</v>
      </c>
      <c r="T1359" s="3">
        <v>1</v>
      </c>
      <c r="U1359" s="3">
        <v>0</v>
      </c>
      <c r="V1359" s="3">
        <v>500</v>
      </c>
      <c r="W1359">
        <v>1120</v>
      </c>
      <c r="X1359" s="4">
        <v>42968</v>
      </c>
      <c r="Y1359">
        <v>1055</v>
      </c>
      <c r="Z1359" s="10">
        <f t="shared" si="133"/>
        <v>-32500</v>
      </c>
      <c r="AA1359" s="10">
        <f t="shared" si="132"/>
        <v>32500</v>
      </c>
      <c r="AB1359" t="str">
        <f t="shared" si="135"/>
        <v/>
      </c>
      <c r="AC1359">
        <f t="shared" si="130"/>
        <v>-934170</v>
      </c>
      <c r="AD1359">
        <f t="shared" si="131"/>
        <v>6.2761506276150625E-2</v>
      </c>
      <c r="AE1359" s="15">
        <v>42966</v>
      </c>
      <c r="AF1359" s="9">
        <v>-1.2446838505743685E-2</v>
      </c>
      <c r="AG1359" s="12" t="s">
        <v>957</v>
      </c>
      <c r="AH1359" s="20">
        <v>42964.99722222222</v>
      </c>
      <c r="AI1359" s="12">
        <v>1195</v>
      </c>
      <c r="AJ1359" s="12">
        <v>195</v>
      </c>
      <c r="AK1359" s="12">
        <v>0.19500000000000001</v>
      </c>
      <c r="AL1359" s="17">
        <v>4000</v>
      </c>
      <c r="AM1359" s="17">
        <v>0.28530805687203792</v>
      </c>
      <c r="AN1359" s="9"/>
      <c r="AO1359" s="9"/>
      <c r="AP1359" s="17">
        <v>8.8000000000000007</v>
      </c>
      <c r="AQ1359" s="17">
        <v>5234</v>
      </c>
      <c r="AR1359" s="17">
        <v>0.16713881019830029</v>
      </c>
      <c r="AS1359" s="17">
        <v>0</v>
      </c>
      <c r="AT1359" s="17">
        <v>0.1246040126715945</v>
      </c>
      <c r="AU1359" s="12">
        <v>0.37433962264150944</v>
      </c>
      <c r="AV1359" s="12">
        <v>0</v>
      </c>
      <c r="AY1359" s="12">
        <v>4961400</v>
      </c>
      <c r="BA1359" s="12">
        <v>0.66666666666666663</v>
      </c>
      <c r="BD1359" s="12">
        <v>0.28530805687203792</v>
      </c>
      <c r="BE1359" s="12">
        <v>0.16713881019830029</v>
      </c>
      <c r="BF1359" s="12">
        <v>0.1246040126715945</v>
      </c>
      <c r="BG1359" s="12">
        <v>0.37433962264150944</v>
      </c>
      <c r="BH1359" s="12">
        <v>0.23799999999999999</v>
      </c>
      <c r="BI1359" s="12">
        <v>0</v>
      </c>
      <c r="BJ1359" s="12">
        <v>0</v>
      </c>
      <c r="BK1359" s="12">
        <v>0.92300000000000004</v>
      </c>
      <c r="BL1359" s="12">
        <v>374</v>
      </c>
      <c r="BM1359" s="12">
        <v>-568</v>
      </c>
      <c r="BN1359" s="12">
        <v>504</v>
      </c>
      <c r="BO1359" s="12">
        <v>1838</v>
      </c>
      <c r="BP1359" s="12">
        <v>499</v>
      </c>
      <c r="BQ1359" s="12">
        <v>-320</v>
      </c>
      <c r="BR1359" s="12">
        <v>0</v>
      </c>
      <c r="BS1359" s="12">
        <v>1516</v>
      </c>
      <c r="BT1359" s="12">
        <v>0.40907671250260691</v>
      </c>
      <c r="BU1359" s="12">
        <v>0.37390154843771695</v>
      </c>
      <c r="BV1359" s="12">
        <v>0.44197053521673835</v>
      </c>
      <c r="BW1359" s="12">
        <v>0.43354756788094062</v>
      </c>
      <c r="BX1359" s="12">
        <v>0.27446578179201997</v>
      </c>
      <c r="BY1359" s="12">
        <v>1593.5</v>
      </c>
      <c r="BZ1359" s="12">
        <v>0.66666666666666663</v>
      </c>
      <c r="CB1359" s="12">
        <v>5.9415911379657606E-2</v>
      </c>
      <c r="CC1359" s="12">
        <v>19690</v>
      </c>
      <c r="CD1359" s="12">
        <v>19410</v>
      </c>
      <c r="CE1359" s="12">
        <v>4.8018796690497227</v>
      </c>
      <c r="CH1359" s="22">
        <v>42964</v>
      </c>
      <c r="CI1359">
        <v>1005</v>
      </c>
      <c r="CJ1359">
        <v>1010</v>
      </c>
      <c r="CK1359">
        <v>984</v>
      </c>
      <c r="CL1359">
        <v>1000</v>
      </c>
      <c r="CM1359" s="22">
        <v>42965</v>
      </c>
      <c r="CN1359">
        <v>1120</v>
      </c>
      <c r="CO1359">
        <v>1156</v>
      </c>
      <c r="CP1359">
        <v>1037</v>
      </c>
      <c r="CQ1359">
        <v>1055</v>
      </c>
      <c r="CR1359" s="22">
        <v>42968</v>
      </c>
      <c r="CS1359">
        <v>1050</v>
      </c>
      <c r="CT1359">
        <v>1080</v>
      </c>
      <c r="CU1359">
        <v>1040</v>
      </c>
      <c r="CV1359">
        <v>1045</v>
      </c>
    </row>
    <row r="1360" spans="1:100">
      <c r="A1360" s="22">
        <v>42964</v>
      </c>
      <c r="B1360">
        <v>671</v>
      </c>
      <c r="C1360">
        <v>676</v>
      </c>
      <c r="D1360">
        <v>661</v>
      </c>
      <c r="E1360">
        <v>666</v>
      </c>
      <c r="F1360" s="23">
        <f t="shared" si="134"/>
        <v>-7.4515648286139768E-3</v>
      </c>
      <c r="G1360" s="22">
        <v>42965</v>
      </c>
      <c r="H1360">
        <v>680</v>
      </c>
      <c r="I1360">
        <v>696</v>
      </c>
      <c r="J1360">
        <v>663</v>
      </c>
      <c r="K1360">
        <v>666</v>
      </c>
      <c r="L1360" s="22">
        <v>42968</v>
      </c>
      <c r="M1360">
        <v>668</v>
      </c>
      <c r="N1360" s="4">
        <v>42965</v>
      </c>
      <c r="O1360" s="3" t="s">
        <v>15</v>
      </c>
      <c r="P1360" s="3">
        <v>2158</v>
      </c>
      <c r="Q1360" s="3" t="s">
        <v>586</v>
      </c>
      <c r="R1360" s="3" t="s">
        <v>17</v>
      </c>
      <c r="S1360" s="3">
        <v>0.05</v>
      </c>
      <c r="T1360" s="3">
        <v>2</v>
      </c>
      <c r="U1360" s="3">
        <v>0</v>
      </c>
      <c r="V1360" s="3">
        <v>800</v>
      </c>
      <c r="W1360">
        <v>680</v>
      </c>
      <c r="X1360" s="4">
        <v>42968</v>
      </c>
      <c r="Y1360">
        <v>666</v>
      </c>
      <c r="Z1360" s="10">
        <f t="shared" si="133"/>
        <v>-11200</v>
      </c>
      <c r="AA1360" s="10">
        <f t="shared" si="132"/>
        <v>11200</v>
      </c>
      <c r="AB1360" t="str">
        <f t="shared" si="135"/>
        <v/>
      </c>
      <c r="AC1360">
        <f t="shared" si="130"/>
        <v>-934170</v>
      </c>
      <c r="AD1360">
        <f t="shared" si="131"/>
        <v>1.0189228529839833E-2</v>
      </c>
      <c r="AE1360" s="15">
        <v>42966</v>
      </c>
      <c r="AF1360" s="9">
        <v>-1.2446838505743685E-2</v>
      </c>
      <c r="AG1360" s="12" t="s">
        <v>957</v>
      </c>
      <c r="AH1360" s="20">
        <v>42964.980555555558</v>
      </c>
      <c r="AI1360" s="12">
        <v>687</v>
      </c>
      <c r="AJ1360" s="12">
        <v>21</v>
      </c>
      <c r="AK1360" s="12">
        <v>3.15E-2</v>
      </c>
      <c r="AL1360" s="17">
        <v>2900</v>
      </c>
      <c r="AM1360" s="17">
        <v>0.34534534534534533</v>
      </c>
      <c r="AN1360" s="17">
        <v>-1</v>
      </c>
      <c r="AO1360" s="9"/>
      <c r="AP1360" s="17">
        <v>0</v>
      </c>
      <c r="AQ1360" s="17">
        <v>25313</v>
      </c>
      <c r="AR1360" s="17">
        <v>0.32432432432432434</v>
      </c>
      <c r="AS1360" s="17">
        <v>0.17899999999999999</v>
      </c>
      <c r="AT1360" s="17">
        <v>0.23587223587223588</v>
      </c>
      <c r="AU1360" s="12">
        <v>0.12955465587044535</v>
      </c>
      <c r="AV1360" s="12">
        <v>0</v>
      </c>
      <c r="AY1360" s="12">
        <v>38006862</v>
      </c>
      <c r="BA1360" s="12">
        <v>0.1393939393939394</v>
      </c>
      <c r="BD1360" s="12">
        <v>0.34534534534534533</v>
      </c>
      <c r="BE1360" s="12">
        <v>0.32432432432432434</v>
      </c>
      <c r="BF1360" s="12">
        <v>0.23587223587223588</v>
      </c>
      <c r="BG1360" s="12">
        <v>0.12955465587044535</v>
      </c>
      <c r="BH1360" s="12">
        <v>4.9000000000000002E-2</v>
      </c>
      <c r="BI1360" s="12">
        <v>0.17899999999999999</v>
      </c>
      <c r="BJ1360" s="12">
        <v>9.7000000000000003E-2</v>
      </c>
      <c r="BK1360" s="12">
        <v>0.53500000000000003</v>
      </c>
      <c r="BL1360" s="12">
        <v>124</v>
      </c>
      <c r="BM1360" s="12">
        <v>-1139</v>
      </c>
      <c r="BN1360" s="12">
        <v>-282</v>
      </c>
      <c r="BO1360" s="12">
        <v>1195</v>
      </c>
      <c r="BP1360" s="12">
        <v>2074</v>
      </c>
      <c r="BQ1360" s="12">
        <v>-556</v>
      </c>
      <c r="BR1360" s="12">
        <v>218</v>
      </c>
      <c r="BS1360" s="12">
        <v>2410</v>
      </c>
      <c r="BT1360" s="12">
        <v>0.40907671250260691</v>
      </c>
      <c r="BU1360" s="12">
        <v>0.37390154843771695</v>
      </c>
      <c r="BV1360" s="12">
        <v>0.44197053521673835</v>
      </c>
      <c r="BW1360" s="12">
        <v>0.43354756788094062</v>
      </c>
      <c r="BX1360" s="12">
        <v>0.27446578179201997</v>
      </c>
      <c r="BY1360" s="12">
        <v>1593.5</v>
      </c>
      <c r="BZ1360" s="12">
        <v>0.1393939393939394</v>
      </c>
      <c r="CB1360" s="12">
        <v>5.9415911379657606E-2</v>
      </c>
      <c r="CC1360" s="12">
        <v>19690</v>
      </c>
      <c r="CD1360" s="12">
        <v>19410</v>
      </c>
      <c r="CE1360" s="12">
        <v>5.8123377614903031</v>
      </c>
      <c r="CH1360" s="22">
        <v>42964</v>
      </c>
      <c r="CI1360">
        <v>671</v>
      </c>
      <c r="CJ1360">
        <v>676</v>
      </c>
      <c r="CK1360">
        <v>661</v>
      </c>
      <c r="CL1360">
        <v>666</v>
      </c>
      <c r="CM1360" s="22">
        <v>42965</v>
      </c>
      <c r="CN1360">
        <v>680</v>
      </c>
      <c r="CO1360">
        <v>696</v>
      </c>
      <c r="CP1360">
        <v>663</v>
      </c>
      <c r="CQ1360">
        <v>666</v>
      </c>
      <c r="CR1360" s="22">
        <v>42968</v>
      </c>
      <c r="CS1360">
        <v>668</v>
      </c>
      <c r="CT1360">
        <v>670</v>
      </c>
      <c r="CU1360">
        <v>653</v>
      </c>
      <c r="CV1360">
        <v>658</v>
      </c>
    </row>
    <row r="1361" spans="1:100">
      <c r="A1361" s="22">
        <v>42964</v>
      </c>
      <c r="B1361">
        <v>760</v>
      </c>
      <c r="C1361">
        <v>843</v>
      </c>
      <c r="D1361">
        <v>760</v>
      </c>
      <c r="E1361">
        <v>800</v>
      </c>
      <c r="F1361" s="23">
        <f t="shared" si="134"/>
        <v>5.2631578947368363E-2</v>
      </c>
      <c r="G1361" s="22">
        <v>42965</v>
      </c>
      <c r="H1361">
        <v>850</v>
      </c>
      <c r="I1361">
        <v>950</v>
      </c>
      <c r="J1361">
        <v>850</v>
      </c>
      <c r="K1361">
        <v>942</v>
      </c>
      <c r="L1361" s="22">
        <v>42968</v>
      </c>
      <c r="M1361">
        <v>927</v>
      </c>
      <c r="N1361" s="4">
        <v>42965</v>
      </c>
      <c r="O1361" s="3" t="s">
        <v>15</v>
      </c>
      <c r="P1361" s="3">
        <v>6897</v>
      </c>
      <c r="Q1361" s="3" t="s">
        <v>597</v>
      </c>
      <c r="R1361" s="3" t="s">
        <v>17</v>
      </c>
      <c r="S1361" s="3">
        <v>0.05</v>
      </c>
      <c r="T1361" s="3">
        <v>2</v>
      </c>
      <c r="U1361" s="3">
        <v>0</v>
      </c>
      <c r="V1361" s="3">
        <v>700</v>
      </c>
      <c r="W1361">
        <v>850</v>
      </c>
      <c r="X1361" s="4">
        <v>42968</v>
      </c>
      <c r="Y1361">
        <v>942</v>
      </c>
      <c r="Z1361" s="10">
        <f t="shared" si="133"/>
        <v>64400</v>
      </c>
      <c r="AA1361" s="10">
        <f t="shared" si="132"/>
        <v>64400</v>
      </c>
      <c r="AB1361" t="str">
        <f t="shared" si="135"/>
        <v/>
      </c>
      <c r="AC1361">
        <f t="shared" si="130"/>
        <v>-934170</v>
      </c>
      <c r="AD1361">
        <f t="shared" si="131"/>
        <v>1.1904761904761862E-2</v>
      </c>
      <c r="AE1361" s="15">
        <v>42966</v>
      </c>
      <c r="AF1361" s="9">
        <v>-1.2446838505743685E-2</v>
      </c>
      <c r="AG1361" s="12" t="s">
        <v>954</v>
      </c>
      <c r="AH1361" s="20">
        <v>42964.997916666667</v>
      </c>
      <c r="AI1361" s="12">
        <v>840</v>
      </c>
      <c r="AJ1361" s="12">
        <v>40</v>
      </c>
      <c r="AK1361" s="12">
        <v>0.05</v>
      </c>
      <c r="AL1361" s="17">
        <v>2200</v>
      </c>
      <c r="AM1361" s="17">
        <v>0.43736730360934184</v>
      </c>
      <c r="AN1361" s="9"/>
      <c r="AO1361" s="9"/>
      <c r="AP1361" s="17">
        <v>0</v>
      </c>
      <c r="AQ1361" s="17">
        <v>8506</v>
      </c>
      <c r="AR1361" s="17">
        <v>1</v>
      </c>
      <c r="AS1361" s="17">
        <v>0.35699999999999998</v>
      </c>
      <c r="AT1361" s="17">
        <v>1</v>
      </c>
      <c r="AU1361" s="12">
        <v>1</v>
      </c>
      <c r="AV1361" s="12">
        <v>1.06</v>
      </c>
      <c r="AY1361" s="12">
        <v>9030000</v>
      </c>
      <c r="BA1361" s="12">
        <v>1</v>
      </c>
      <c r="BD1361" s="12">
        <v>0.43736730360934184</v>
      </c>
      <c r="BE1361" s="12">
        <v>1</v>
      </c>
      <c r="BF1361" s="12">
        <v>1</v>
      </c>
      <c r="BG1361" s="12">
        <v>1</v>
      </c>
      <c r="BH1361" s="12">
        <v>8.0000000000000002E-3</v>
      </c>
      <c r="BI1361" s="12">
        <v>0.35699999999999998</v>
      </c>
      <c r="BJ1361" s="12">
        <v>0</v>
      </c>
      <c r="BK1361" s="12">
        <v>0.48499999999999999</v>
      </c>
      <c r="BL1361" s="12">
        <v>219</v>
      </c>
      <c r="BM1361" s="12">
        <v>-450</v>
      </c>
      <c r="BN1361" s="12">
        <v>312</v>
      </c>
      <c r="BO1361" s="12">
        <v>1084</v>
      </c>
      <c r="BP1361" s="12">
        <v>1119</v>
      </c>
      <c r="BQ1361" s="12">
        <v>-536</v>
      </c>
      <c r="BR1361" s="12">
        <v>-250</v>
      </c>
      <c r="BS1361" s="12">
        <v>1008</v>
      </c>
      <c r="BT1361" s="12">
        <v>0.27667385441976877</v>
      </c>
      <c r="BU1361" s="12">
        <v>0.57854040030716081</v>
      </c>
      <c r="BV1361" s="12">
        <v>0.66959659244762315</v>
      </c>
      <c r="BW1361" s="12">
        <v>0.6579640363813537</v>
      </c>
      <c r="BX1361" s="12">
        <v>0.41289748524144665</v>
      </c>
      <c r="BY1361" s="12">
        <v>1593.5</v>
      </c>
      <c r="BZ1361" s="12">
        <v>1</v>
      </c>
      <c r="CB1361" s="12">
        <v>5.9415911379657606E-2</v>
      </c>
      <c r="CC1361" s="12">
        <v>19690</v>
      </c>
      <c r="CD1361" s="12">
        <v>19410</v>
      </c>
      <c r="CE1361" s="12">
        <v>7.3611141098996002</v>
      </c>
      <c r="CH1361" s="22">
        <v>42964</v>
      </c>
      <c r="CI1361">
        <v>760</v>
      </c>
      <c r="CJ1361">
        <v>843</v>
      </c>
      <c r="CK1361">
        <v>760</v>
      </c>
      <c r="CL1361">
        <v>800</v>
      </c>
      <c r="CM1361" s="22">
        <v>42965</v>
      </c>
      <c r="CN1361">
        <v>850</v>
      </c>
      <c r="CO1361">
        <v>950</v>
      </c>
      <c r="CP1361">
        <v>850</v>
      </c>
      <c r="CQ1361">
        <v>942</v>
      </c>
      <c r="CR1361" s="22">
        <v>42968</v>
      </c>
      <c r="CS1361">
        <v>927</v>
      </c>
      <c r="CT1361">
        <v>933</v>
      </c>
      <c r="CU1361">
        <v>812</v>
      </c>
      <c r="CV1361">
        <v>838</v>
      </c>
    </row>
    <row r="1362" spans="1:100">
      <c r="A1362" s="22">
        <v>42964</v>
      </c>
      <c r="B1362">
        <v>270</v>
      </c>
      <c r="C1362">
        <v>288</v>
      </c>
      <c r="D1362">
        <v>270</v>
      </c>
      <c r="E1362">
        <v>281</v>
      </c>
      <c r="F1362" s="23">
        <f t="shared" si="134"/>
        <v>4.0740740740740744E-2</v>
      </c>
      <c r="G1362" s="22">
        <v>42965</v>
      </c>
      <c r="H1362">
        <v>294</v>
      </c>
      <c r="I1362">
        <v>294</v>
      </c>
      <c r="J1362">
        <v>281</v>
      </c>
      <c r="K1362">
        <v>286</v>
      </c>
      <c r="L1362" s="22">
        <v>42968</v>
      </c>
      <c r="M1362">
        <v>287</v>
      </c>
      <c r="N1362" s="4">
        <v>42965</v>
      </c>
      <c r="O1362" s="3" t="s">
        <v>15</v>
      </c>
      <c r="P1362" s="3">
        <v>6946</v>
      </c>
      <c r="Q1362" s="3" t="s">
        <v>115</v>
      </c>
      <c r="R1362" s="3" t="s">
        <v>17</v>
      </c>
      <c r="S1362" s="3">
        <v>0.05</v>
      </c>
      <c r="T1362" s="3">
        <v>2</v>
      </c>
      <c r="U1362" s="3">
        <v>0</v>
      </c>
      <c r="V1362" s="3">
        <v>2000</v>
      </c>
      <c r="W1362">
        <v>294</v>
      </c>
      <c r="X1362" s="4">
        <v>42968</v>
      </c>
      <c r="Y1362">
        <v>286</v>
      </c>
      <c r="Z1362" s="10">
        <f t="shared" si="133"/>
        <v>-16000</v>
      </c>
      <c r="AA1362" s="10">
        <f t="shared" si="132"/>
        <v>16000</v>
      </c>
      <c r="AB1362" t="str">
        <f t="shared" si="135"/>
        <v/>
      </c>
      <c r="AC1362">
        <f t="shared" si="130"/>
        <v>-934170</v>
      </c>
      <c r="AD1362">
        <f t="shared" si="131"/>
        <v>3.3898305084745228E-3</v>
      </c>
      <c r="AE1362" s="15">
        <v>42966</v>
      </c>
      <c r="AF1362" s="9">
        <v>-1.2446838505743685E-2</v>
      </c>
      <c r="AG1362" s="12" t="s">
        <v>954</v>
      </c>
      <c r="AH1362" s="20">
        <v>42964.961805555555</v>
      </c>
      <c r="AI1362" s="12">
        <v>295</v>
      </c>
      <c r="AJ1362" s="12">
        <v>14</v>
      </c>
      <c r="AK1362" s="12">
        <v>4.9799999999999997E-2</v>
      </c>
      <c r="AL1362" s="17">
        <v>2000</v>
      </c>
      <c r="AM1362" s="17">
        <v>0.33916083916083917</v>
      </c>
      <c r="AN1362" s="9"/>
      <c r="AO1362" s="9"/>
      <c r="AP1362" s="17">
        <v>0</v>
      </c>
      <c r="AQ1362" s="17">
        <v>8094</v>
      </c>
      <c r="AR1362" s="17">
        <v>0.32183908045977011</v>
      </c>
      <c r="AS1362" s="17">
        <v>0.35399999999999998</v>
      </c>
      <c r="AT1362" s="17">
        <v>0.49787234042553191</v>
      </c>
      <c r="AU1362" s="12">
        <v>0.55471698113207546</v>
      </c>
      <c r="AV1362" s="12">
        <v>0</v>
      </c>
      <c r="AY1362" s="12">
        <v>28300000</v>
      </c>
      <c r="BA1362" s="12">
        <v>0.75</v>
      </c>
      <c r="BD1362" s="12">
        <v>0.33916083916083917</v>
      </c>
      <c r="BE1362" s="12">
        <v>0.32183908045977011</v>
      </c>
      <c r="BF1362" s="12">
        <v>0.49787234042553191</v>
      </c>
      <c r="BG1362" s="12">
        <v>0.55471698113207546</v>
      </c>
      <c r="BH1362" s="12">
        <v>7.0000000000000001E-3</v>
      </c>
      <c r="BI1362" s="12">
        <v>0.35399999999999998</v>
      </c>
      <c r="BJ1362" s="12" t="s">
        <v>968</v>
      </c>
      <c r="BK1362" s="12">
        <v>0.58399999999999996</v>
      </c>
      <c r="BL1362" s="12">
        <v>-1966</v>
      </c>
      <c r="BM1362" s="12">
        <v>331</v>
      </c>
      <c r="BN1362" s="12">
        <v>2270</v>
      </c>
      <c r="BO1362" s="12">
        <v>2461</v>
      </c>
      <c r="BP1362" s="12">
        <v>-52</v>
      </c>
      <c r="BQ1362" s="12">
        <v>-428</v>
      </c>
      <c r="BR1362" s="12">
        <v>-1574</v>
      </c>
      <c r="BS1362" s="12">
        <v>1830</v>
      </c>
      <c r="BT1362" s="12">
        <v>0.27667385441976877</v>
      </c>
      <c r="BU1362" s="12">
        <v>0.57854040030716081</v>
      </c>
      <c r="BV1362" s="12">
        <v>0.66959659244762315</v>
      </c>
      <c r="BW1362" s="12">
        <v>0.6579640363813537</v>
      </c>
      <c r="BX1362" s="12">
        <v>0.41289748524144665</v>
      </c>
      <c r="BY1362" s="12">
        <v>1593.5</v>
      </c>
      <c r="BZ1362" s="12">
        <v>0.75</v>
      </c>
      <c r="CB1362" s="12">
        <v>5.9415911379657606E-2</v>
      </c>
      <c r="CC1362" s="12">
        <v>19690</v>
      </c>
      <c r="CD1362" s="12">
        <v>19410</v>
      </c>
      <c r="CE1362" s="12">
        <v>5.7082493777409029</v>
      </c>
      <c r="CH1362" s="22">
        <v>42964</v>
      </c>
      <c r="CI1362">
        <v>270</v>
      </c>
      <c r="CJ1362">
        <v>288</v>
      </c>
      <c r="CK1362">
        <v>270</v>
      </c>
      <c r="CL1362">
        <v>281</v>
      </c>
      <c r="CM1362" s="22">
        <v>42965</v>
      </c>
      <c r="CN1362">
        <v>294</v>
      </c>
      <c r="CO1362">
        <v>294</v>
      </c>
      <c r="CP1362">
        <v>281</v>
      </c>
      <c r="CQ1362">
        <v>286</v>
      </c>
      <c r="CR1362" s="22">
        <v>42968</v>
      </c>
      <c r="CS1362">
        <v>287</v>
      </c>
      <c r="CT1362">
        <v>294</v>
      </c>
      <c r="CU1362">
        <v>282</v>
      </c>
      <c r="CV1362">
        <v>286</v>
      </c>
    </row>
    <row r="1363" spans="1:100">
      <c r="A1363" s="22">
        <v>42965</v>
      </c>
      <c r="B1363">
        <v>6</v>
      </c>
      <c r="C1363">
        <v>7</v>
      </c>
      <c r="D1363">
        <v>6</v>
      </c>
      <c r="E1363">
        <v>7</v>
      </c>
      <c r="F1363" s="23">
        <f t="shared" si="134"/>
        <v>0.16666666666666674</v>
      </c>
      <c r="G1363" s="22">
        <v>42968</v>
      </c>
      <c r="H1363">
        <v>7</v>
      </c>
      <c r="I1363">
        <v>7</v>
      </c>
      <c r="J1363">
        <v>6</v>
      </c>
      <c r="K1363">
        <v>6</v>
      </c>
      <c r="L1363" s="22">
        <v>42969</v>
      </c>
      <c r="M1363">
        <v>7</v>
      </c>
      <c r="N1363" s="4">
        <v>42968</v>
      </c>
      <c r="O1363" s="3" t="s">
        <v>11</v>
      </c>
      <c r="P1363" s="3">
        <v>8107</v>
      </c>
      <c r="Q1363" s="3" t="s">
        <v>137</v>
      </c>
      <c r="R1363" s="3" t="s">
        <v>13</v>
      </c>
      <c r="S1363" s="3">
        <v>0.05</v>
      </c>
      <c r="T1363" s="3">
        <v>1</v>
      </c>
      <c r="U1363" s="3">
        <v>0</v>
      </c>
      <c r="V1363" s="3">
        <v>72000</v>
      </c>
      <c r="W1363">
        <v>7</v>
      </c>
      <c r="X1363" s="4">
        <v>42969</v>
      </c>
      <c r="Y1363">
        <v>6</v>
      </c>
      <c r="Z1363" s="10">
        <f t="shared" si="133"/>
        <v>-72000</v>
      </c>
      <c r="AA1363" s="10">
        <f t="shared" si="132"/>
        <v>72000</v>
      </c>
      <c r="AB1363" t="str">
        <f t="shared" si="135"/>
        <v/>
      </c>
      <c r="AC1363">
        <f t="shared" si="130"/>
        <v>-934170</v>
      </c>
      <c r="AD1363">
        <f t="shared" si="131"/>
        <v>6.0606060606060552E-2</v>
      </c>
      <c r="AE1363" s="15">
        <v>42969</v>
      </c>
      <c r="AF1363" s="9">
        <v>-3.5042502021771504E-3</v>
      </c>
      <c r="AG1363" s="12" t="s">
        <v>962</v>
      </c>
      <c r="AH1363" s="20">
        <v>42965.979166666664</v>
      </c>
      <c r="AI1363" s="12">
        <v>6.6</v>
      </c>
      <c r="AJ1363" s="12">
        <v>-0.4</v>
      </c>
      <c r="AK1363" s="12">
        <v>-5.7099999999999998E-2</v>
      </c>
      <c r="AL1363" s="17">
        <v>81000</v>
      </c>
      <c r="AM1363" s="17">
        <v>0.2857142857142857</v>
      </c>
      <c r="AN1363" s="9"/>
      <c r="AO1363" s="9"/>
      <c r="AP1363" s="17">
        <v>0</v>
      </c>
      <c r="AQ1363" s="17">
        <v>6231</v>
      </c>
      <c r="AR1363" s="17">
        <v>0.5</v>
      </c>
      <c r="AS1363" s="17">
        <v>0.19700000000000001</v>
      </c>
      <c r="AT1363" s="17">
        <v>0.5</v>
      </c>
      <c r="AU1363" s="12">
        <v>0.33333333333333331</v>
      </c>
      <c r="AV1363" s="12">
        <v>0</v>
      </c>
      <c r="AY1363" s="12">
        <v>890093101</v>
      </c>
      <c r="BA1363" s="12">
        <v>0</v>
      </c>
      <c r="BD1363" s="12">
        <v>0.2857142857142857</v>
      </c>
      <c r="BE1363" s="12">
        <v>0.5</v>
      </c>
      <c r="BF1363" s="12">
        <v>0.5</v>
      </c>
      <c r="BG1363" s="12">
        <v>0.33333333333333331</v>
      </c>
      <c r="BH1363" s="12">
        <v>1.9E-2</v>
      </c>
      <c r="BI1363" s="12">
        <v>0.19700000000000001</v>
      </c>
      <c r="BJ1363" s="12">
        <v>3.4000000000000002E-2</v>
      </c>
      <c r="BK1363" s="12">
        <v>8.3000000000000004E-2</v>
      </c>
      <c r="BL1363" s="12">
        <v>147</v>
      </c>
      <c r="BM1363" s="12">
        <v>-29</v>
      </c>
      <c r="BN1363" s="12">
        <v>421</v>
      </c>
      <c r="BO1363" s="12">
        <v>771</v>
      </c>
      <c r="BP1363" s="12">
        <v>70</v>
      </c>
      <c r="BQ1363" s="12">
        <v>-20</v>
      </c>
      <c r="BR1363" s="12">
        <v>71</v>
      </c>
      <c r="BS1363" s="12">
        <v>229</v>
      </c>
      <c r="BT1363" s="12">
        <v>0.19350589007515137</v>
      </c>
      <c r="BU1363" s="12">
        <v>0.5625547770424878</v>
      </c>
      <c r="BV1363" s="12">
        <v>0.67888196944606072</v>
      </c>
      <c r="BW1363" s="12">
        <v>0.67966128062979725</v>
      </c>
      <c r="BX1363" s="12">
        <v>0.38982179136563844</v>
      </c>
      <c r="BY1363" s="12">
        <v>1591</v>
      </c>
      <c r="BZ1363" s="12">
        <v>0</v>
      </c>
      <c r="CB1363" s="12">
        <v>5.9415911379657606E-2</v>
      </c>
      <c r="CC1363" s="12">
        <v>19410</v>
      </c>
      <c r="CD1363" s="12">
        <v>19320</v>
      </c>
      <c r="CE1363" s="12">
        <v>4.8087167070217909</v>
      </c>
      <c r="CH1363" s="22">
        <v>42965</v>
      </c>
      <c r="CI1363">
        <v>6</v>
      </c>
      <c r="CJ1363">
        <v>7</v>
      </c>
      <c r="CK1363">
        <v>6</v>
      </c>
      <c r="CL1363">
        <v>7</v>
      </c>
      <c r="CM1363" s="22">
        <v>42968</v>
      </c>
      <c r="CN1363">
        <v>7</v>
      </c>
      <c r="CO1363">
        <v>7</v>
      </c>
      <c r="CP1363">
        <v>6</v>
      </c>
      <c r="CQ1363">
        <v>6</v>
      </c>
      <c r="CR1363" s="22">
        <v>42969</v>
      </c>
      <c r="CS1363">
        <v>7</v>
      </c>
      <c r="CT1363">
        <v>7</v>
      </c>
      <c r="CU1363">
        <v>6</v>
      </c>
      <c r="CV1363">
        <v>7</v>
      </c>
    </row>
    <row r="1364" spans="1:100">
      <c r="A1364" s="22">
        <v>42965</v>
      </c>
      <c r="B1364">
        <v>1250</v>
      </c>
      <c r="C1364">
        <v>1340</v>
      </c>
      <c r="D1364">
        <v>1204</v>
      </c>
      <c r="E1364">
        <v>1340</v>
      </c>
      <c r="F1364" s="23">
        <f t="shared" si="134"/>
        <v>7.2000000000000064E-2</v>
      </c>
      <c r="G1364" s="22">
        <v>42968</v>
      </c>
      <c r="H1364">
        <v>1640</v>
      </c>
      <c r="I1364">
        <v>1640</v>
      </c>
      <c r="J1364">
        <v>1640</v>
      </c>
      <c r="K1364">
        <v>1640</v>
      </c>
      <c r="L1364" s="22">
        <v>42969</v>
      </c>
      <c r="M1364">
        <v>1720</v>
      </c>
      <c r="N1364" s="4">
        <v>42968</v>
      </c>
      <c r="O1364" s="3" t="s">
        <v>15</v>
      </c>
      <c r="P1364" s="3">
        <v>6864</v>
      </c>
      <c r="Q1364" s="3" t="s">
        <v>596</v>
      </c>
      <c r="R1364" s="3" t="s">
        <v>17</v>
      </c>
      <c r="S1364" s="3">
        <v>0.05</v>
      </c>
      <c r="T1364" s="3">
        <v>2</v>
      </c>
      <c r="U1364" s="3">
        <v>0</v>
      </c>
      <c r="V1364" s="3">
        <v>400</v>
      </c>
      <c r="W1364">
        <v>1640</v>
      </c>
      <c r="X1364" s="4">
        <v>42969</v>
      </c>
      <c r="Y1364">
        <v>1640</v>
      </c>
      <c r="Z1364" s="10">
        <f t="shared" si="133"/>
        <v>0</v>
      </c>
      <c r="AA1364" s="10">
        <f t="shared" si="132"/>
        <v>0</v>
      </c>
      <c r="AB1364" t="str">
        <f t="shared" si="135"/>
        <v/>
      </c>
      <c r="AC1364">
        <f t="shared" si="130"/>
        <v>-934170</v>
      </c>
      <c r="AD1364">
        <f t="shared" si="131"/>
        <v>9.6989966555183882E-2</v>
      </c>
      <c r="AE1364" s="15">
        <v>42969</v>
      </c>
      <c r="AF1364" s="9">
        <v>-3.5042502021771504E-3</v>
      </c>
      <c r="AG1364" s="12" t="s">
        <v>960</v>
      </c>
      <c r="AH1364" s="20">
        <v>42965.997916666667</v>
      </c>
      <c r="AI1364" s="12">
        <v>1495</v>
      </c>
      <c r="AJ1364" s="12">
        <v>155</v>
      </c>
      <c r="AK1364" s="12">
        <v>0.1157</v>
      </c>
      <c r="AL1364" s="17">
        <v>41900</v>
      </c>
      <c r="AM1364" s="17">
        <v>0.46268656716417911</v>
      </c>
      <c r="AN1364" s="9"/>
      <c r="AO1364" s="9"/>
      <c r="AP1364" s="17">
        <v>0</v>
      </c>
      <c r="AQ1364" s="17">
        <v>8482</v>
      </c>
      <c r="AR1364" s="17">
        <v>1</v>
      </c>
      <c r="AS1364" s="17">
        <v>0.42499999999999999</v>
      </c>
      <c r="AT1364" s="17">
        <v>1</v>
      </c>
      <c r="AU1364" s="12">
        <v>1</v>
      </c>
      <c r="AV1364" s="12">
        <v>1.49</v>
      </c>
      <c r="AY1364" s="12">
        <v>6330000</v>
      </c>
      <c r="BA1364" s="12">
        <v>1</v>
      </c>
      <c r="BD1364" s="12">
        <v>0.46268656716417911</v>
      </c>
      <c r="BE1364" s="12">
        <v>1</v>
      </c>
      <c r="BF1364" s="12">
        <v>1</v>
      </c>
      <c r="BG1364" s="12">
        <v>1</v>
      </c>
      <c r="BH1364" s="12">
        <v>2E-3</v>
      </c>
      <c r="BI1364" s="12">
        <v>0.42499999999999999</v>
      </c>
      <c r="BJ1364" s="12">
        <v>0</v>
      </c>
      <c r="BK1364" s="12">
        <v>0.49299999999999999</v>
      </c>
      <c r="BL1364" s="12">
        <v>759</v>
      </c>
      <c r="BM1364" s="12">
        <v>-517</v>
      </c>
      <c r="BN1364" s="12">
        <v>-352</v>
      </c>
      <c r="BO1364" s="12">
        <v>353</v>
      </c>
      <c r="BP1364" s="12">
        <v>389</v>
      </c>
      <c r="BQ1364" s="12">
        <v>-681</v>
      </c>
      <c r="BR1364" s="12">
        <v>121</v>
      </c>
      <c r="BS1364" s="12">
        <v>463</v>
      </c>
      <c r="BT1364" s="12">
        <v>0.26432204982387625</v>
      </c>
      <c r="BU1364" s="12">
        <v>0.55501253782000104</v>
      </c>
      <c r="BV1364" s="12">
        <v>0.62439733069537562</v>
      </c>
      <c r="BW1364" s="12">
        <v>0.60973129364711098</v>
      </c>
      <c r="BX1364" s="12">
        <v>0.38990807725461979</v>
      </c>
      <c r="BY1364" s="12">
        <v>1591</v>
      </c>
      <c r="BZ1364" s="12">
        <v>1</v>
      </c>
      <c r="CB1364" s="12">
        <v>5.9415911379657606E-2</v>
      </c>
      <c r="CC1364" s="12">
        <v>19410</v>
      </c>
      <c r="CD1364" s="12">
        <v>19320</v>
      </c>
      <c r="CE1364" s="12">
        <v>7.7872501897293196</v>
      </c>
      <c r="CH1364" s="22">
        <v>42965</v>
      </c>
      <c r="CI1364">
        <v>1250</v>
      </c>
      <c r="CJ1364">
        <v>1340</v>
      </c>
      <c r="CK1364">
        <v>1204</v>
      </c>
      <c r="CL1364">
        <v>1340</v>
      </c>
      <c r="CM1364" s="22">
        <v>42968</v>
      </c>
      <c r="CN1364">
        <v>1640</v>
      </c>
      <c r="CO1364">
        <v>1640</v>
      </c>
      <c r="CP1364">
        <v>1640</v>
      </c>
      <c r="CQ1364">
        <v>1640</v>
      </c>
      <c r="CR1364" s="22">
        <v>42969</v>
      </c>
      <c r="CS1364">
        <v>1720</v>
      </c>
      <c r="CT1364">
        <v>1989</v>
      </c>
      <c r="CU1364">
        <v>1561</v>
      </c>
      <c r="CV1364">
        <v>1679</v>
      </c>
    </row>
    <row r="1365" spans="1:100">
      <c r="A1365" s="22">
        <v>42965</v>
      </c>
      <c r="B1365">
        <v>1245</v>
      </c>
      <c r="C1365">
        <v>1307</v>
      </c>
      <c r="D1365">
        <v>1153</v>
      </c>
      <c r="E1365">
        <v>1307</v>
      </c>
      <c r="F1365" s="23">
        <f t="shared" si="134"/>
        <v>4.9799196787148503E-2</v>
      </c>
      <c r="G1365" s="22">
        <v>42968</v>
      </c>
      <c r="H1365">
        <v>1397</v>
      </c>
      <c r="I1365">
        <v>1530</v>
      </c>
      <c r="J1365">
        <v>1310</v>
      </c>
      <c r="K1365">
        <v>1310</v>
      </c>
      <c r="L1365" s="22">
        <v>42969</v>
      </c>
      <c r="M1365">
        <v>1280</v>
      </c>
      <c r="N1365" s="4">
        <v>42968</v>
      </c>
      <c r="O1365" s="3" t="s">
        <v>15</v>
      </c>
      <c r="P1365" s="3">
        <v>4736</v>
      </c>
      <c r="Q1365" s="3" t="s">
        <v>329</v>
      </c>
      <c r="R1365" s="3" t="s">
        <v>17</v>
      </c>
      <c r="S1365" s="3">
        <v>0.05</v>
      </c>
      <c r="T1365" s="3">
        <v>2</v>
      </c>
      <c r="U1365" s="3">
        <v>0</v>
      </c>
      <c r="V1365" s="3">
        <v>400</v>
      </c>
      <c r="W1365">
        <v>1397</v>
      </c>
      <c r="X1365" s="4">
        <v>42969</v>
      </c>
      <c r="Y1365">
        <v>1310</v>
      </c>
      <c r="Z1365" s="10">
        <f t="shared" si="133"/>
        <v>-34800</v>
      </c>
      <c r="AA1365" s="10">
        <f t="shared" si="132"/>
        <v>34800</v>
      </c>
      <c r="AB1365" t="str">
        <f t="shared" si="135"/>
        <v/>
      </c>
      <c r="AC1365">
        <f t="shared" si="130"/>
        <v>-934170</v>
      </c>
      <c r="AD1365">
        <f t="shared" si="131"/>
        <v>2.0452885317750136E-2</v>
      </c>
      <c r="AE1365" s="15">
        <v>42969</v>
      </c>
      <c r="AF1365" s="9">
        <v>-3.5042502021771504E-3</v>
      </c>
      <c r="AG1365" s="12" t="s">
        <v>960</v>
      </c>
      <c r="AH1365" s="20">
        <v>42965.994444444441</v>
      </c>
      <c r="AI1365" s="12">
        <v>1369</v>
      </c>
      <c r="AJ1365" s="12">
        <v>62</v>
      </c>
      <c r="AK1365" s="12">
        <v>4.7399999999999998E-2</v>
      </c>
      <c r="AL1365" s="17">
        <v>24000</v>
      </c>
      <c r="AM1365" s="17">
        <v>0.38332058148431525</v>
      </c>
      <c r="AN1365" s="9"/>
      <c r="AO1365" s="9"/>
      <c r="AP1365" s="17">
        <v>0</v>
      </c>
      <c r="AQ1365" s="17">
        <v>5889</v>
      </c>
      <c r="AR1365" s="17">
        <v>1</v>
      </c>
      <c r="AS1365" s="17">
        <v>0.19500000000000001</v>
      </c>
      <c r="AT1365" s="17">
        <v>0.65582655826558267</v>
      </c>
      <c r="AU1365" s="12">
        <v>0.56747200942840303</v>
      </c>
      <c r="AV1365" s="12">
        <v>0.38</v>
      </c>
      <c r="AY1365" s="12">
        <v>4505390</v>
      </c>
      <c r="BA1365" s="12">
        <v>1</v>
      </c>
      <c r="BD1365" s="12">
        <v>0.38332058148431525</v>
      </c>
      <c r="BE1365" s="12">
        <v>1</v>
      </c>
      <c r="BF1365" s="12">
        <v>0.65582655826558267</v>
      </c>
      <c r="BG1365" s="12">
        <v>0.56747200942840303</v>
      </c>
      <c r="BH1365" s="12">
        <v>5.0000000000000001E-3</v>
      </c>
      <c r="BI1365" s="12">
        <v>0.19500000000000001</v>
      </c>
      <c r="BJ1365" s="12" t="s">
        <v>968</v>
      </c>
      <c r="BK1365" s="12">
        <v>0.53800000000000003</v>
      </c>
      <c r="BL1365" s="12">
        <v>454</v>
      </c>
      <c r="BM1365" s="12">
        <v>-421</v>
      </c>
      <c r="BN1365" s="12">
        <v>-619</v>
      </c>
      <c r="BO1365" s="12">
        <v>488</v>
      </c>
      <c r="BP1365" s="12">
        <v>406</v>
      </c>
      <c r="BQ1365" s="12">
        <v>-722</v>
      </c>
      <c r="BR1365" s="12">
        <v>297</v>
      </c>
      <c r="BS1365" s="12">
        <v>1072</v>
      </c>
      <c r="BT1365" s="12">
        <v>0.26432204982387625</v>
      </c>
      <c r="BU1365" s="12">
        <v>0.55501253782000104</v>
      </c>
      <c r="BV1365" s="12">
        <v>0.62439733069537562</v>
      </c>
      <c r="BW1365" s="12">
        <v>0.60973129364711098</v>
      </c>
      <c r="BX1365" s="12">
        <v>0.38990807725461979</v>
      </c>
      <c r="BY1365" s="12">
        <v>1591</v>
      </c>
      <c r="BZ1365" s="12">
        <v>1</v>
      </c>
      <c r="CB1365" s="12">
        <v>5.9415911379657606E-2</v>
      </c>
      <c r="CC1365" s="12">
        <v>19410</v>
      </c>
      <c r="CD1365" s="12">
        <v>19320</v>
      </c>
      <c r="CE1365" s="12">
        <v>6.4514802951512715</v>
      </c>
      <c r="CH1365" s="22">
        <v>42965</v>
      </c>
      <c r="CI1365">
        <v>1245</v>
      </c>
      <c r="CJ1365">
        <v>1307</v>
      </c>
      <c r="CK1365">
        <v>1153</v>
      </c>
      <c r="CL1365">
        <v>1307</v>
      </c>
      <c r="CM1365" s="22">
        <v>42968</v>
      </c>
      <c r="CN1365">
        <v>1397</v>
      </c>
      <c r="CO1365">
        <v>1530</v>
      </c>
      <c r="CP1365">
        <v>1310</v>
      </c>
      <c r="CQ1365">
        <v>1310</v>
      </c>
      <c r="CR1365" s="22">
        <v>42969</v>
      </c>
      <c r="CS1365">
        <v>1280</v>
      </c>
      <c r="CT1365">
        <v>1341</v>
      </c>
      <c r="CU1365">
        <v>1170</v>
      </c>
      <c r="CV1365">
        <v>1204</v>
      </c>
    </row>
    <row r="1366" spans="1:100">
      <c r="A1366" s="22">
        <v>42965</v>
      </c>
      <c r="B1366">
        <v>555</v>
      </c>
      <c r="C1366">
        <v>562</v>
      </c>
      <c r="D1366">
        <v>526</v>
      </c>
      <c r="E1366">
        <v>562</v>
      </c>
      <c r="F1366" s="23">
        <f t="shared" si="134"/>
        <v>1.2612612612612706E-2</v>
      </c>
      <c r="G1366" s="22">
        <v>42968</v>
      </c>
      <c r="H1366">
        <v>516</v>
      </c>
      <c r="I1366">
        <v>519</v>
      </c>
      <c r="J1366">
        <v>504</v>
      </c>
      <c r="K1366">
        <v>506</v>
      </c>
      <c r="L1366" s="22">
        <v>42969</v>
      </c>
      <c r="M1366">
        <v>507</v>
      </c>
      <c r="N1366" s="4">
        <v>42968</v>
      </c>
      <c r="O1366" s="3" t="s">
        <v>11</v>
      </c>
      <c r="P1366" s="3">
        <v>6327</v>
      </c>
      <c r="Q1366" s="3" t="s">
        <v>190</v>
      </c>
      <c r="R1366" s="3" t="s">
        <v>13</v>
      </c>
      <c r="S1366" s="3">
        <v>0.05</v>
      </c>
      <c r="T1366" s="3">
        <v>2</v>
      </c>
      <c r="U1366" s="3">
        <v>0</v>
      </c>
      <c r="V1366" s="3">
        <v>900</v>
      </c>
      <c r="W1366">
        <v>516</v>
      </c>
      <c r="X1366" s="4">
        <v>42969</v>
      </c>
      <c r="Y1366">
        <v>506</v>
      </c>
      <c r="Z1366" s="10">
        <f t="shared" si="133"/>
        <v>-9000</v>
      </c>
      <c r="AA1366" s="10">
        <f t="shared" si="132"/>
        <v>9000</v>
      </c>
      <c r="AB1366" t="str">
        <f t="shared" si="135"/>
        <v/>
      </c>
      <c r="AC1366">
        <f t="shared" ref="AC1366:AC1429" si="136">SUM(AB1366,AC1365)</f>
        <v>-934170</v>
      </c>
      <c r="AD1366">
        <f t="shared" ref="AD1366:AD1429" si="137">ABS(W1366/AI1366-1)</f>
        <v>3.533370723499718E-2</v>
      </c>
      <c r="AE1366" s="15">
        <v>42969</v>
      </c>
      <c r="AF1366" s="9">
        <v>-3.5042502021771504E-3</v>
      </c>
      <c r="AG1366" s="12" t="s">
        <v>960</v>
      </c>
      <c r="AH1366" s="20">
        <v>42965.997916666667</v>
      </c>
      <c r="AI1366" s="12">
        <v>534.9</v>
      </c>
      <c r="AJ1366" s="12">
        <v>-27.1</v>
      </c>
      <c r="AK1366" s="12">
        <v>-4.82E-2</v>
      </c>
      <c r="AL1366" s="17">
        <v>12300</v>
      </c>
      <c r="AM1366" s="17">
        <v>0.14768683274021352</v>
      </c>
      <c r="AN1366" s="9"/>
      <c r="AO1366" s="9"/>
      <c r="AP1366" s="17">
        <v>0</v>
      </c>
      <c r="AQ1366" s="17">
        <v>4299</v>
      </c>
      <c r="AR1366" s="17">
        <v>0.32599118942731276</v>
      </c>
      <c r="AS1366" s="17">
        <v>0.15</v>
      </c>
      <c r="AT1366" s="17">
        <v>0.49671052631578949</v>
      </c>
      <c r="AU1366" s="12">
        <v>0.70576923076923082</v>
      </c>
      <c r="AV1366" s="12">
        <v>0</v>
      </c>
      <c r="AY1366" s="12">
        <v>7649600</v>
      </c>
      <c r="BA1366" s="12">
        <v>0.15151515151515152</v>
      </c>
      <c r="BD1366" s="12">
        <v>0.14768683274021352</v>
      </c>
      <c r="BE1366" s="12">
        <v>0.32599118942731276</v>
      </c>
      <c r="BF1366" s="12">
        <v>0.49671052631578949</v>
      </c>
      <c r="BG1366" s="12">
        <v>0.70576923076923082</v>
      </c>
      <c r="BH1366" s="12">
        <v>7.0000000000000001E-3</v>
      </c>
      <c r="BI1366" s="12">
        <v>0.15</v>
      </c>
      <c r="BJ1366" s="12">
        <v>0</v>
      </c>
      <c r="BK1366" s="12">
        <v>0.52900000000000003</v>
      </c>
      <c r="BL1366" s="12">
        <v>614</v>
      </c>
      <c r="BM1366" s="12">
        <v>327</v>
      </c>
      <c r="BN1366" s="12">
        <v>-283</v>
      </c>
      <c r="BO1366" s="12">
        <v>1540</v>
      </c>
      <c r="BP1366" s="12">
        <v>694</v>
      </c>
      <c r="BQ1366" s="12">
        <v>156</v>
      </c>
      <c r="BR1366" s="12">
        <v>-642</v>
      </c>
      <c r="BS1366" s="12">
        <v>778</v>
      </c>
      <c r="BT1366" s="12">
        <v>0.26432204982387625</v>
      </c>
      <c r="BU1366" s="12">
        <v>0.55501253782000104</v>
      </c>
      <c r="BV1366" s="12">
        <v>0.62439733069537562</v>
      </c>
      <c r="BW1366" s="12">
        <v>0.60973129364711098</v>
      </c>
      <c r="BX1366" s="12">
        <v>0.38990807725461979</v>
      </c>
      <c r="BY1366" s="12">
        <v>1591</v>
      </c>
      <c r="BZ1366" s="12">
        <v>0.15151515151515152</v>
      </c>
      <c r="CB1366" s="12">
        <v>5.9415911379657606E-2</v>
      </c>
      <c r="CC1366" s="12">
        <v>19410</v>
      </c>
      <c r="CD1366" s="12">
        <v>19320</v>
      </c>
      <c r="CE1366" s="12">
        <v>2.4856444900174917</v>
      </c>
      <c r="CH1366" s="22">
        <v>42965</v>
      </c>
      <c r="CI1366">
        <v>555</v>
      </c>
      <c r="CJ1366">
        <v>562</v>
      </c>
      <c r="CK1366">
        <v>526</v>
      </c>
      <c r="CL1366">
        <v>562</v>
      </c>
      <c r="CM1366" s="22">
        <v>42968</v>
      </c>
      <c r="CN1366">
        <v>516</v>
      </c>
      <c r="CO1366">
        <v>519</v>
      </c>
      <c r="CP1366">
        <v>504</v>
      </c>
      <c r="CQ1366">
        <v>506</v>
      </c>
      <c r="CR1366" s="22">
        <v>42969</v>
      </c>
      <c r="CS1366">
        <v>507</v>
      </c>
      <c r="CT1366">
        <v>511</v>
      </c>
      <c r="CU1366">
        <v>505</v>
      </c>
      <c r="CV1366">
        <v>507</v>
      </c>
    </row>
    <row r="1367" spans="1:100">
      <c r="A1367" s="22">
        <v>42965</v>
      </c>
      <c r="B1367">
        <v>236</v>
      </c>
      <c r="C1367">
        <v>240</v>
      </c>
      <c r="D1367">
        <v>229</v>
      </c>
      <c r="E1367">
        <v>230</v>
      </c>
      <c r="F1367" s="23">
        <f t="shared" si="134"/>
        <v>-2.5423728813559365E-2</v>
      </c>
      <c r="G1367" s="22">
        <v>42968</v>
      </c>
      <c r="H1367">
        <v>232</v>
      </c>
      <c r="I1367">
        <v>249</v>
      </c>
      <c r="J1367">
        <v>232</v>
      </c>
      <c r="K1367">
        <v>248</v>
      </c>
      <c r="L1367" s="22">
        <v>42969</v>
      </c>
      <c r="M1367">
        <v>245</v>
      </c>
      <c r="N1367" s="4">
        <v>42968</v>
      </c>
      <c r="O1367" s="3" t="s">
        <v>15</v>
      </c>
      <c r="P1367" s="3">
        <v>4064</v>
      </c>
      <c r="Q1367" s="3" t="s">
        <v>598</v>
      </c>
      <c r="R1367" s="3" t="s">
        <v>17</v>
      </c>
      <c r="S1367" s="3">
        <v>0.05</v>
      </c>
      <c r="T1367" s="3">
        <v>1</v>
      </c>
      <c r="U1367" s="3">
        <v>0</v>
      </c>
      <c r="V1367" s="3">
        <v>3000</v>
      </c>
      <c r="W1367">
        <v>232</v>
      </c>
      <c r="X1367" s="4">
        <v>42969</v>
      </c>
      <c r="Y1367">
        <v>248</v>
      </c>
      <c r="Z1367" s="10">
        <f t="shared" si="133"/>
        <v>48000</v>
      </c>
      <c r="AA1367" s="10">
        <f t="shared" si="132"/>
        <v>48000</v>
      </c>
      <c r="AB1367" t="str">
        <f t="shared" si="135"/>
        <v/>
      </c>
      <c r="AC1367">
        <f t="shared" si="136"/>
        <v>-934170</v>
      </c>
      <c r="AD1367">
        <f t="shared" si="137"/>
        <v>4.132231404958675E-2</v>
      </c>
      <c r="AE1367" s="15">
        <v>42969</v>
      </c>
      <c r="AF1367" s="9">
        <v>-3.5042502021771504E-3</v>
      </c>
      <c r="AG1367" s="12" t="s">
        <v>962</v>
      </c>
      <c r="AH1367" s="20">
        <v>42965.804861111108</v>
      </c>
      <c r="AI1367" s="12">
        <v>242</v>
      </c>
      <c r="AJ1367" s="12">
        <v>12</v>
      </c>
      <c r="AK1367" s="12">
        <v>5.2200000000000003E-2</v>
      </c>
      <c r="AL1367" s="17">
        <v>11000</v>
      </c>
      <c r="AM1367" s="17">
        <v>0.39130434782608697</v>
      </c>
      <c r="AN1367" s="9"/>
      <c r="AO1367" s="9"/>
      <c r="AP1367" s="17">
        <v>5.92</v>
      </c>
      <c r="AQ1367" s="17">
        <v>18846</v>
      </c>
      <c r="AR1367" s="17">
        <v>0.87735849056603776</v>
      </c>
      <c r="AS1367" s="17">
        <v>0.33100000000000002</v>
      </c>
      <c r="AT1367" s="17">
        <v>0.88888888888888884</v>
      </c>
      <c r="AU1367" s="12">
        <v>0.90441176470588236</v>
      </c>
      <c r="AV1367" s="12">
        <v>0.87</v>
      </c>
      <c r="AY1367" s="12">
        <v>81940298</v>
      </c>
      <c r="BA1367" s="12">
        <v>1</v>
      </c>
      <c r="BD1367" s="12">
        <v>0.39130434782608697</v>
      </c>
      <c r="BE1367" s="12">
        <v>0.87735849056603776</v>
      </c>
      <c r="BF1367" s="12">
        <v>0.88888888888888884</v>
      </c>
      <c r="BG1367" s="12">
        <v>0.90441176470588236</v>
      </c>
      <c r="BH1367" s="12">
        <v>9.4E-2</v>
      </c>
      <c r="BI1367" s="12">
        <v>0.33100000000000002</v>
      </c>
      <c r="BJ1367" s="12">
        <v>1.2E-2</v>
      </c>
      <c r="BK1367" s="12">
        <v>0.373</v>
      </c>
      <c r="BL1367" s="12">
        <v>2301</v>
      </c>
      <c r="BM1367" s="12">
        <v>-3632</v>
      </c>
      <c r="BN1367" s="12">
        <v>673</v>
      </c>
      <c r="BO1367" s="12">
        <v>3912</v>
      </c>
      <c r="BP1367" s="12">
        <v>4017</v>
      </c>
      <c r="BQ1367" s="12">
        <v>-3586</v>
      </c>
      <c r="BR1367" s="12">
        <v>729</v>
      </c>
      <c r="BS1367" s="12">
        <v>4377</v>
      </c>
      <c r="BT1367" s="12">
        <v>0.19350589007515137</v>
      </c>
      <c r="BU1367" s="12">
        <v>0.5625547770424878</v>
      </c>
      <c r="BV1367" s="12">
        <v>0.67888196944606072</v>
      </c>
      <c r="BW1367" s="12">
        <v>0.67966128062979725</v>
      </c>
      <c r="BX1367" s="12">
        <v>0.38982179136563844</v>
      </c>
      <c r="BY1367" s="12">
        <v>1591</v>
      </c>
      <c r="BZ1367" s="12">
        <v>1</v>
      </c>
      <c r="CB1367" s="12">
        <v>5.9415911379657606E-2</v>
      </c>
      <c r="CC1367" s="12">
        <v>19410</v>
      </c>
      <c r="CD1367" s="12">
        <v>19320</v>
      </c>
      <c r="CE1367" s="12">
        <v>6.5858511422254971</v>
      </c>
      <c r="CH1367" s="22">
        <v>42965</v>
      </c>
      <c r="CI1367">
        <v>236</v>
      </c>
      <c r="CJ1367">
        <v>240</v>
      </c>
      <c r="CK1367">
        <v>229</v>
      </c>
      <c r="CL1367">
        <v>230</v>
      </c>
      <c r="CM1367" s="22">
        <v>42968</v>
      </c>
      <c r="CN1367">
        <v>232</v>
      </c>
      <c r="CO1367">
        <v>249</v>
      </c>
      <c r="CP1367">
        <v>232</v>
      </c>
      <c r="CQ1367">
        <v>248</v>
      </c>
      <c r="CR1367" s="22">
        <v>42969</v>
      </c>
      <c r="CS1367">
        <v>245</v>
      </c>
      <c r="CT1367">
        <v>246</v>
      </c>
      <c r="CU1367">
        <v>237</v>
      </c>
      <c r="CV1367">
        <v>243</v>
      </c>
    </row>
    <row r="1368" spans="1:100">
      <c r="A1368" s="22">
        <v>42965</v>
      </c>
      <c r="B1368">
        <v>220</v>
      </c>
      <c r="C1368">
        <v>237</v>
      </c>
      <c r="D1368">
        <v>217</v>
      </c>
      <c r="E1368">
        <v>219</v>
      </c>
      <c r="F1368" s="23">
        <f t="shared" si="134"/>
        <v>-4.5454545454545192E-3</v>
      </c>
      <c r="G1368" s="22">
        <v>42968</v>
      </c>
      <c r="H1368">
        <v>223</v>
      </c>
      <c r="I1368">
        <v>228</v>
      </c>
      <c r="J1368">
        <v>210</v>
      </c>
      <c r="K1368">
        <v>211</v>
      </c>
      <c r="L1368" s="22">
        <v>42969</v>
      </c>
      <c r="M1368">
        <v>213</v>
      </c>
      <c r="N1368" s="4">
        <v>42968</v>
      </c>
      <c r="O1368" s="3" t="s">
        <v>15</v>
      </c>
      <c r="P1368" s="3">
        <v>3776</v>
      </c>
      <c r="Q1368" s="3" t="s">
        <v>250</v>
      </c>
      <c r="R1368" s="3" t="s">
        <v>17</v>
      </c>
      <c r="S1368" s="3">
        <v>0.05</v>
      </c>
      <c r="T1368" s="3">
        <v>2</v>
      </c>
      <c r="U1368" s="3">
        <v>0</v>
      </c>
      <c r="V1368" s="3">
        <v>2300</v>
      </c>
      <c r="W1368">
        <v>223</v>
      </c>
      <c r="X1368" s="4">
        <v>42969</v>
      </c>
      <c r="Y1368">
        <v>211</v>
      </c>
      <c r="Z1368" s="10">
        <f t="shared" si="133"/>
        <v>-27600</v>
      </c>
      <c r="AA1368" s="10">
        <f t="shared" si="132"/>
        <v>27600</v>
      </c>
      <c r="AB1368" t="str">
        <f t="shared" si="135"/>
        <v/>
      </c>
      <c r="AC1368">
        <f t="shared" si="136"/>
        <v>-934170</v>
      </c>
      <c r="AD1368">
        <f t="shared" si="137"/>
        <v>1.7621145374449365E-2</v>
      </c>
      <c r="AE1368" s="15">
        <v>42969</v>
      </c>
      <c r="AF1368" s="9">
        <v>-3.5042502021771504E-3</v>
      </c>
      <c r="AG1368" s="12" t="s">
        <v>960</v>
      </c>
      <c r="AH1368" s="20">
        <v>42965.989583333336</v>
      </c>
      <c r="AI1368" s="12">
        <v>227</v>
      </c>
      <c r="AJ1368" s="12">
        <v>8</v>
      </c>
      <c r="AK1368" s="12">
        <v>3.6499999999999998E-2</v>
      </c>
      <c r="AL1368" s="17">
        <v>11000</v>
      </c>
      <c r="AM1368" s="17">
        <v>0.45662100456621002</v>
      </c>
      <c r="AN1368" s="9"/>
      <c r="AO1368" s="9"/>
      <c r="AP1368" s="17">
        <v>3878.2</v>
      </c>
      <c r="AQ1368" s="17">
        <v>11384</v>
      </c>
      <c r="AR1368" s="17">
        <v>0.21052631578947367</v>
      </c>
      <c r="AS1368" s="17">
        <v>0.128</v>
      </c>
      <c r="AT1368" s="17">
        <v>0.26573426573426573</v>
      </c>
      <c r="AU1368" s="12">
        <v>0.47761194029850745</v>
      </c>
      <c r="AV1368" s="12">
        <v>0.91</v>
      </c>
      <c r="AY1368" s="12">
        <v>51979500</v>
      </c>
      <c r="BA1368" s="12">
        <v>0.21794871794871795</v>
      </c>
      <c r="BD1368" s="12">
        <v>0.45662100456621002</v>
      </c>
      <c r="BE1368" s="12">
        <v>0.21052631578947367</v>
      </c>
      <c r="BF1368" s="12">
        <v>0.26573426573426573</v>
      </c>
      <c r="BG1368" s="12">
        <v>0.47761194029850745</v>
      </c>
      <c r="BH1368" s="12">
        <v>0.03</v>
      </c>
      <c r="BI1368" s="12">
        <v>0.128</v>
      </c>
      <c r="BJ1368" s="12">
        <v>0</v>
      </c>
      <c r="BK1368" s="12">
        <v>0.55600000000000005</v>
      </c>
      <c r="BL1368" s="12">
        <v>1331</v>
      </c>
      <c r="BM1368" s="12">
        <v>-827</v>
      </c>
      <c r="BN1368" s="12">
        <v>683</v>
      </c>
      <c r="BO1368" s="12">
        <v>3838</v>
      </c>
      <c r="BP1368" s="12">
        <v>570</v>
      </c>
      <c r="BQ1368" s="12">
        <v>-514</v>
      </c>
      <c r="BR1368" s="12">
        <v>-454</v>
      </c>
      <c r="BS1368" s="12">
        <v>2650</v>
      </c>
      <c r="BT1368" s="12">
        <v>0.26432204982387625</v>
      </c>
      <c r="BU1368" s="12">
        <v>0.55501253782000104</v>
      </c>
      <c r="BV1368" s="12">
        <v>0.62439733069537562</v>
      </c>
      <c r="BW1368" s="12">
        <v>0.60973129364711098</v>
      </c>
      <c r="BX1368" s="12">
        <v>0.38990807725461979</v>
      </c>
      <c r="BY1368" s="12">
        <v>1591</v>
      </c>
      <c r="BZ1368" s="12">
        <v>0.21794871794871795</v>
      </c>
      <c r="CB1368" s="12">
        <v>5.9415911379657606E-2</v>
      </c>
      <c r="CC1368" s="12">
        <v>19410</v>
      </c>
      <c r="CD1368" s="12">
        <v>19320</v>
      </c>
      <c r="CE1368" s="12">
        <v>7.6851636870211273</v>
      </c>
      <c r="CH1368" s="22">
        <v>42965</v>
      </c>
      <c r="CI1368">
        <v>220</v>
      </c>
      <c r="CJ1368">
        <v>237</v>
      </c>
      <c r="CK1368">
        <v>217</v>
      </c>
      <c r="CL1368">
        <v>219</v>
      </c>
      <c r="CM1368" s="22">
        <v>42968</v>
      </c>
      <c r="CN1368">
        <v>223</v>
      </c>
      <c r="CO1368">
        <v>228</v>
      </c>
      <c r="CP1368">
        <v>210</v>
      </c>
      <c r="CQ1368">
        <v>211</v>
      </c>
      <c r="CR1368" s="22">
        <v>42969</v>
      </c>
      <c r="CS1368">
        <v>213</v>
      </c>
      <c r="CT1368">
        <v>214</v>
      </c>
      <c r="CU1368">
        <v>207</v>
      </c>
      <c r="CV1368">
        <v>208</v>
      </c>
    </row>
    <row r="1369" spans="1:100">
      <c r="A1369" s="22">
        <v>42965</v>
      </c>
      <c r="B1369">
        <v>295</v>
      </c>
      <c r="C1369">
        <v>318</v>
      </c>
      <c r="D1369">
        <v>283</v>
      </c>
      <c r="E1369">
        <v>286</v>
      </c>
      <c r="F1369" s="23">
        <f t="shared" si="134"/>
        <v>-3.050847457627115E-2</v>
      </c>
      <c r="G1369" s="22">
        <v>42968</v>
      </c>
      <c r="H1369">
        <v>277</v>
      </c>
      <c r="I1369">
        <v>284</v>
      </c>
      <c r="J1369">
        <v>256</v>
      </c>
      <c r="K1369">
        <v>257</v>
      </c>
      <c r="L1369" s="22">
        <v>42969</v>
      </c>
      <c r="M1369">
        <v>258</v>
      </c>
      <c r="N1369" s="4">
        <v>42968</v>
      </c>
      <c r="O1369" s="3" t="s">
        <v>11</v>
      </c>
      <c r="P1369" s="3">
        <v>4406</v>
      </c>
      <c r="Q1369" s="3" t="s">
        <v>505</v>
      </c>
      <c r="R1369" s="3" t="s">
        <v>13</v>
      </c>
      <c r="S1369" s="3">
        <v>0.05</v>
      </c>
      <c r="T1369" s="3" t="s">
        <v>27</v>
      </c>
      <c r="U1369" s="3">
        <v>0</v>
      </c>
      <c r="V1369" s="3">
        <v>1800</v>
      </c>
      <c r="W1369">
        <v>277</v>
      </c>
      <c r="X1369" s="4">
        <v>42969</v>
      </c>
      <c r="Y1369">
        <v>257</v>
      </c>
      <c r="Z1369" s="10">
        <f t="shared" si="133"/>
        <v>-36000</v>
      </c>
      <c r="AA1369" s="10">
        <f t="shared" si="132"/>
        <v>36000</v>
      </c>
      <c r="AB1369" t="str">
        <f t="shared" si="135"/>
        <v/>
      </c>
      <c r="AC1369">
        <f t="shared" si="136"/>
        <v>-934170</v>
      </c>
      <c r="AD1369">
        <f t="shared" si="137"/>
        <v>3.6231884057971175E-3</v>
      </c>
      <c r="AE1369" s="15">
        <v>42969</v>
      </c>
      <c r="AF1369" s="9">
        <v>-3.5042502021771504E-3</v>
      </c>
      <c r="AG1369" s="12" t="s">
        <v>962</v>
      </c>
      <c r="AH1369" s="20">
        <v>42965.981249999997</v>
      </c>
      <c r="AI1369" s="12">
        <v>276</v>
      </c>
      <c r="AJ1369" s="12">
        <v>-10</v>
      </c>
      <c r="AK1369" s="12">
        <v>-3.5000000000000003E-2</v>
      </c>
      <c r="AL1369" s="17">
        <v>10500</v>
      </c>
      <c r="AM1369" s="17">
        <v>0.65734265734265729</v>
      </c>
      <c r="AN1369" s="9"/>
      <c r="AO1369" s="9"/>
      <c r="AP1369" s="17">
        <v>2.89</v>
      </c>
      <c r="AQ1369" s="17">
        <v>10871</v>
      </c>
      <c r="AR1369" s="17">
        <v>0.88690476190476186</v>
      </c>
      <c r="AS1369" s="17">
        <v>0.155</v>
      </c>
      <c r="AT1369" s="17">
        <v>0.88888888888888884</v>
      </c>
      <c r="AU1369" s="12">
        <v>0.89729729729729735</v>
      </c>
      <c r="AV1369" s="12">
        <v>0</v>
      </c>
      <c r="AY1369" s="12">
        <v>38008906</v>
      </c>
      <c r="BA1369" s="12">
        <v>0.66896551724137931</v>
      </c>
      <c r="BD1369" s="12">
        <v>0.65734265734265729</v>
      </c>
      <c r="BE1369" s="12">
        <v>0.88690476190476186</v>
      </c>
      <c r="BF1369" s="12">
        <v>0.88888888888888884</v>
      </c>
      <c r="BG1369" s="12">
        <v>0.89729729729729735</v>
      </c>
      <c r="BH1369" s="12">
        <v>1.2999999999999999E-2</v>
      </c>
      <c r="BI1369" s="12">
        <v>0.155</v>
      </c>
      <c r="BJ1369" s="12">
        <v>4.0000000000000001E-3</v>
      </c>
      <c r="BK1369" s="12">
        <v>0.33800000000000002</v>
      </c>
      <c r="BL1369" s="12">
        <v>387</v>
      </c>
      <c r="BM1369" s="12">
        <v>-1134</v>
      </c>
      <c r="BN1369" s="12">
        <v>449</v>
      </c>
      <c r="BO1369" s="12">
        <v>1977</v>
      </c>
      <c r="BP1369" s="12">
        <v>1232</v>
      </c>
      <c r="BQ1369" s="12">
        <v>-3</v>
      </c>
      <c r="BR1369" s="12">
        <v>-669</v>
      </c>
      <c r="BS1369" s="12">
        <v>2283</v>
      </c>
      <c r="BT1369" s="12">
        <v>0.19350589007515137</v>
      </c>
      <c r="BU1369" s="12">
        <v>0.5625547770424878</v>
      </c>
      <c r="BV1369" s="12">
        <v>0.67888196944606072</v>
      </c>
      <c r="BW1369" s="12">
        <v>0.67966128062979725</v>
      </c>
      <c r="BX1369" s="12">
        <v>0.38982179136563844</v>
      </c>
      <c r="BY1369" s="12">
        <v>1591</v>
      </c>
      <c r="BZ1369" s="12">
        <v>0.66896551724137931</v>
      </c>
      <c r="CB1369" s="12">
        <v>5.9415911379657606E-2</v>
      </c>
      <c r="CC1369" s="12">
        <v>19410</v>
      </c>
      <c r="CD1369" s="12">
        <v>19320</v>
      </c>
      <c r="CE1369" s="12">
        <v>11.063411165106078</v>
      </c>
      <c r="CH1369" s="22">
        <v>42965</v>
      </c>
      <c r="CI1369">
        <v>295</v>
      </c>
      <c r="CJ1369">
        <v>318</v>
      </c>
      <c r="CK1369">
        <v>283</v>
      </c>
      <c r="CL1369">
        <v>286</v>
      </c>
      <c r="CM1369" s="22">
        <v>42968</v>
      </c>
      <c r="CN1369">
        <v>277</v>
      </c>
      <c r="CO1369">
        <v>284</v>
      </c>
      <c r="CP1369">
        <v>256</v>
      </c>
      <c r="CQ1369">
        <v>257</v>
      </c>
      <c r="CR1369" s="22">
        <v>42969</v>
      </c>
      <c r="CS1369">
        <v>258</v>
      </c>
      <c r="CT1369">
        <v>270</v>
      </c>
      <c r="CU1369">
        <v>256</v>
      </c>
      <c r="CV1369">
        <v>259</v>
      </c>
    </row>
    <row r="1370" spans="1:100">
      <c r="A1370" s="22">
        <v>42965</v>
      </c>
      <c r="B1370">
        <v>506</v>
      </c>
      <c r="C1370">
        <v>615</v>
      </c>
      <c r="D1370">
        <v>506</v>
      </c>
      <c r="E1370">
        <v>615</v>
      </c>
      <c r="F1370" s="23">
        <f t="shared" si="134"/>
        <v>0.21541501976284594</v>
      </c>
      <c r="G1370" s="22">
        <v>42968</v>
      </c>
      <c r="H1370">
        <v>605</v>
      </c>
      <c r="I1370">
        <v>692</v>
      </c>
      <c r="J1370">
        <v>583</v>
      </c>
      <c r="K1370">
        <v>690</v>
      </c>
      <c r="L1370" s="22">
        <v>42969</v>
      </c>
      <c r="M1370">
        <v>690</v>
      </c>
      <c r="N1370" s="4">
        <v>42968</v>
      </c>
      <c r="O1370" s="3" t="s">
        <v>11</v>
      </c>
      <c r="P1370" s="3">
        <v>2338</v>
      </c>
      <c r="Q1370" s="3" t="s">
        <v>484</v>
      </c>
      <c r="R1370" s="3" t="s">
        <v>13</v>
      </c>
      <c r="S1370" s="3">
        <v>0.05</v>
      </c>
      <c r="T1370" s="3">
        <v>2</v>
      </c>
      <c r="U1370" s="3">
        <v>0</v>
      </c>
      <c r="V1370" s="3">
        <v>900</v>
      </c>
      <c r="W1370">
        <v>605</v>
      </c>
      <c r="X1370" s="4">
        <v>42969</v>
      </c>
      <c r="Y1370">
        <v>690</v>
      </c>
      <c r="Z1370" s="10">
        <f t="shared" si="133"/>
        <v>76500</v>
      </c>
      <c r="AA1370" s="10">
        <f t="shared" si="132"/>
        <v>76500</v>
      </c>
      <c r="AB1370" t="str">
        <f t="shared" si="135"/>
        <v/>
      </c>
      <c r="AC1370">
        <f t="shared" si="136"/>
        <v>-934170</v>
      </c>
      <c r="AD1370">
        <f t="shared" si="137"/>
        <v>2.3688663282571909E-2</v>
      </c>
      <c r="AE1370" s="15">
        <v>42969</v>
      </c>
      <c r="AF1370" s="9">
        <v>-3.5042502021771504E-3</v>
      </c>
      <c r="AG1370" s="12" t="s">
        <v>954</v>
      </c>
      <c r="AH1370" s="20">
        <v>42965.993750000001</v>
      </c>
      <c r="AI1370" s="12">
        <v>591</v>
      </c>
      <c r="AJ1370" s="12">
        <v>-24</v>
      </c>
      <c r="AK1370" s="12">
        <v>-3.9E-2</v>
      </c>
      <c r="AL1370" s="17">
        <v>2900</v>
      </c>
      <c r="AM1370" s="17">
        <v>1.102439024390244</v>
      </c>
      <c r="AN1370" s="9"/>
      <c r="AO1370" s="9"/>
      <c r="AP1370" s="17">
        <v>0</v>
      </c>
      <c r="AQ1370" s="17">
        <v>2938</v>
      </c>
      <c r="AR1370" s="17">
        <v>0.55419580419580416</v>
      </c>
      <c r="AS1370" s="17">
        <v>0.23899999999999999</v>
      </c>
      <c r="AT1370" s="17">
        <v>0.57499999999999996</v>
      </c>
      <c r="AU1370" s="12">
        <v>0.61654135338345861</v>
      </c>
      <c r="AV1370" s="12">
        <v>0</v>
      </c>
      <c r="AY1370" s="12">
        <v>4776987</v>
      </c>
      <c r="BA1370" s="12">
        <v>0.52631578947368418</v>
      </c>
      <c r="BD1370" s="12">
        <v>1.102439024390244</v>
      </c>
      <c r="BE1370" s="12">
        <v>0.55419580419580416</v>
      </c>
      <c r="BF1370" s="12">
        <v>0.57499999999999996</v>
      </c>
      <c r="BG1370" s="12">
        <v>0.61654135338345861</v>
      </c>
      <c r="BH1370" s="12">
        <v>2.5000000000000001E-2</v>
      </c>
      <c r="BI1370" s="12">
        <v>0.23899999999999999</v>
      </c>
      <c r="BJ1370" s="12">
        <v>0</v>
      </c>
      <c r="BK1370" s="12">
        <v>0.59299999999999997</v>
      </c>
      <c r="BL1370" s="12">
        <v>388</v>
      </c>
      <c r="BM1370" s="12">
        <v>186</v>
      </c>
      <c r="BN1370" s="12">
        <v>-257</v>
      </c>
      <c r="BO1370" s="12">
        <v>662</v>
      </c>
      <c r="BP1370" s="12">
        <v>-482</v>
      </c>
      <c r="BQ1370" s="12">
        <v>171</v>
      </c>
      <c r="BR1370" s="12">
        <v>90</v>
      </c>
      <c r="BS1370" s="12">
        <v>344</v>
      </c>
      <c r="BT1370" s="12">
        <v>0.27424059564495329</v>
      </c>
      <c r="BU1370" s="12">
        <v>0.57777401291972863</v>
      </c>
      <c r="BV1370" s="12">
        <v>0.66854613717751621</v>
      </c>
      <c r="BW1370" s="12">
        <v>0.66111137231029782</v>
      </c>
      <c r="BX1370" s="12">
        <v>0.41391337743796458</v>
      </c>
      <c r="BY1370" s="12">
        <v>1591</v>
      </c>
      <c r="BZ1370" s="12">
        <v>0.52631578947368418</v>
      </c>
      <c r="CB1370" s="12">
        <v>5.9415911379657606E-2</v>
      </c>
      <c r="CC1370" s="12">
        <v>19410</v>
      </c>
      <c r="CD1370" s="12">
        <v>19320</v>
      </c>
      <c r="CE1370" s="12">
        <v>18.554609342703596</v>
      </c>
      <c r="CH1370" s="22">
        <v>42965</v>
      </c>
      <c r="CI1370">
        <v>506</v>
      </c>
      <c r="CJ1370">
        <v>615</v>
      </c>
      <c r="CK1370">
        <v>506</v>
      </c>
      <c r="CL1370">
        <v>615</v>
      </c>
      <c r="CM1370" s="22">
        <v>42968</v>
      </c>
      <c r="CN1370">
        <v>605</v>
      </c>
      <c r="CO1370">
        <v>692</v>
      </c>
      <c r="CP1370">
        <v>583</v>
      </c>
      <c r="CQ1370">
        <v>690</v>
      </c>
      <c r="CR1370" s="22">
        <v>42969</v>
      </c>
      <c r="CS1370">
        <v>690</v>
      </c>
      <c r="CT1370">
        <v>704</v>
      </c>
      <c r="CU1370">
        <v>627</v>
      </c>
      <c r="CV1370">
        <v>645</v>
      </c>
    </row>
    <row r="1371" spans="1:100">
      <c r="A1371" s="22">
        <v>42968</v>
      </c>
      <c r="B1371">
        <v>27</v>
      </c>
      <c r="C1371">
        <v>27</v>
      </c>
      <c r="D1371">
        <v>21</v>
      </c>
      <c r="E1371">
        <v>23</v>
      </c>
      <c r="F1371" s="23">
        <f t="shared" si="134"/>
        <v>-0.14814814814814814</v>
      </c>
      <c r="G1371" s="22">
        <v>42969</v>
      </c>
      <c r="H1371">
        <v>21</v>
      </c>
      <c r="I1371">
        <v>22</v>
      </c>
      <c r="J1371">
        <v>19</v>
      </c>
      <c r="K1371">
        <v>20</v>
      </c>
      <c r="L1371" s="22">
        <v>42970</v>
      </c>
      <c r="M1371">
        <v>19</v>
      </c>
      <c r="N1371" s="4">
        <v>42969</v>
      </c>
      <c r="O1371" s="3" t="s">
        <v>11</v>
      </c>
      <c r="P1371" s="3">
        <v>9318</v>
      </c>
      <c r="Q1371" s="3" t="s">
        <v>71</v>
      </c>
      <c r="R1371" s="3" t="s">
        <v>13</v>
      </c>
      <c r="S1371" s="3">
        <v>0.05</v>
      </c>
      <c r="T1371" s="3">
        <v>2</v>
      </c>
      <c r="U1371" s="3">
        <v>0</v>
      </c>
      <c r="V1371" s="3">
        <v>21800</v>
      </c>
      <c r="W1371">
        <v>21</v>
      </c>
      <c r="X1371" s="4">
        <v>42970</v>
      </c>
      <c r="Y1371">
        <v>20</v>
      </c>
      <c r="Z1371" s="10">
        <f t="shared" si="133"/>
        <v>-21800</v>
      </c>
      <c r="AA1371" s="10">
        <f t="shared" si="132"/>
        <v>21800</v>
      </c>
      <c r="AB1371" t="str">
        <f t="shared" si="135"/>
        <v/>
      </c>
      <c r="AC1371">
        <f t="shared" si="136"/>
        <v>-934170</v>
      </c>
      <c r="AD1371">
        <f t="shared" si="137"/>
        <v>4.9773755656108642E-2</v>
      </c>
      <c r="AE1371" s="15">
        <v>42970</v>
      </c>
      <c r="AF1371" s="9">
        <v>1.3490501054003179E-3</v>
      </c>
      <c r="AG1371" s="12" t="s">
        <v>954</v>
      </c>
      <c r="AH1371" s="20">
        <v>42968.998611111114</v>
      </c>
      <c r="AI1371" s="12">
        <v>22.1</v>
      </c>
      <c r="AJ1371" s="12">
        <v>-0.9</v>
      </c>
      <c r="AK1371" s="12">
        <v>-3.9100000000000003E-2</v>
      </c>
      <c r="AL1371" s="17">
        <v>712500</v>
      </c>
      <c r="AM1371" s="17">
        <v>0.75</v>
      </c>
      <c r="AN1371" s="9"/>
      <c r="AO1371" s="9"/>
      <c r="AP1371" s="17">
        <v>3361.22</v>
      </c>
      <c r="AQ1371" s="17">
        <v>11111</v>
      </c>
      <c r="AR1371" s="17">
        <v>1</v>
      </c>
      <c r="AS1371" s="17">
        <v>4.7E-2</v>
      </c>
      <c r="AT1371" s="17">
        <v>1</v>
      </c>
      <c r="AU1371" s="12">
        <v>1</v>
      </c>
      <c r="AV1371" s="12">
        <v>0</v>
      </c>
      <c r="AY1371" s="12">
        <v>396835456</v>
      </c>
      <c r="BA1371" s="12">
        <v>0.6</v>
      </c>
      <c r="BD1371" s="12">
        <v>0.75</v>
      </c>
      <c r="BE1371" s="12">
        <v>1</v>
      </c>
      <c r="BF1371" s="12">
        <v>1</v>
      </c>
      <c r="BG1371" s="12">
        <v>1</v>
      </c>
      <c r="BH1371" s="12">
        <v>6.0999999999999999E-2</v>
      </c>
      <c r="BI1371" s="12">
        <v>4.7E-2</v>
      </c>
      <c r="BJ1371" s="12">
        <v>0</v>
      </c>
      <c r="BK1371" s="12">
        <v>0.27800000000000002</v>
      </c>
      <c r="BL1371" s="12">
        <v>-372</v>
      </c>
      <c r="BM1371" s="12">
        <v>-524</v>
      </c>
      <c r="BN1371" s="12">
        <v>916</v>
      </c>
      <c r="BO1371" s="12">
        <v>1248</v>
      </c>
      <c r="BP1371" s="12">
        <v>785</v>
      </c>
      <c r="BQ1371" s="12">
        <v>29</v>
      </c>
      <c r="BR1371" s="12">
        <v>55</v>
      </c>
      <c r="BS1371" s="12">
        <v>1227</v>
      </c>
      <c r="BT1371" s="12">
        <v>0.27424059564495329</v>
      </c>
      <c r="BU1371" s="12">
        <v>0.57777401291972863</v>
      </c>
      <c r="BV1371" s="12">
        <v>0.66854613717751621</v>
      </c>
      <c r="BW1371" s="12">
        <v>0.66111137231029782</v>
      </c>
      <c r="BX1371" s="12">
        <v>0.41559977984726226</v>
      </c>
      <c r="BY1371" s="12">
        <v>1597</v>
      </c>
      <c r="BZ1371" s="12">
        <v>0.6</v>
      </c>
      <c r="CB1371" s="12">
        <v>5.9415911379657606E-2</v>
      </c>
      <c r="CC1371" s="12">
        <v>19320</v>
      </c>
      <c r="CD1371" s="12">
        <v>19380</v>
      </c>
      <c r="CE1371" s="12">
        <v>12.622881355932202</v>
      </c>
      <c r="CH1371" s="22">
        <v>42968</v>
      </c>
      <c r="CI1371">
        <v>27</v>
      </c>
      <c r="CJ1371">
        <v>27</v>
      </c>
      <c r="CK1371">
        <v>21</v>
      </c>
      <c r="CL1371">
        <v>23</v>
      </c>
      <c r="CM1371" s="22">
        <v>42969</v>
      </c>
      <c r="CN1371">
        <v>21</v>
      </c>
      <c r="CO1371">
        <v>22</v>
      </c>
      <c r="CP1371">
        <v>19</v>
      </c>
      <c r="CQ1371">
        <v>20</v>
      </c>
      <c r="CR1371" s="22">
        <v>42970</v>
      </c>
      <c r="CS1371">
        <v>19</v>
      </c>
      <c r="CT1371">
        <v>21</v>
      </c>
      <c r="CU1371">
        <v>19</v>
      </c>
      <c r="CV1371">
        <v>20</v>
      </c>
    </row>
    <row r="1372" spans="1:100">
      <c r="A1372" s="22">
        <v>42968</v>
      </c>
      <c r="B1372">
        <v>7</v>
      </c>
      <c r="C1372">
        <v>7</v>
      </c>
      <c r="D1372">
        <v>6</v>
      </c>
      <c r="E1372">
        <v>6</v>
      </c>
      <c r="F1372" s="23">
        <f t="shared" si="134"/>
        <v>-0.1428571428571429</v>
      </c>
      <c r="G1372" s="22">
        <v>42969</v>
      </c>
      <c r="H1372">
        <v>7</v>
      </c>
      <c r="I1372">
        <v>7</v>
      </c>
      <c r="J1372">
        <v>6</v>
      </c>
      <c r="K1372">
        <v>7</v>
      </c>
      <c r="L1372" s="22">
        <v>42970</v>
      </c>
      <c r="M1372">
        <v>6</v>
      </c>
      <c r="N1372" s="4">
        <v>42969</v>
      </c>
      <c r="O1372" s="3" t="s">
        <v>15</v>
      </c>
      <c r="P1372" s="3">
        <v>8107</v>
      </c>
      <c r="Q1372" s="3" t="s">
        <v>137</v>
      </c>
      <c r="R1372" s="3" t="s">
        <v>17</v>
      </c>
      <c r="S1372" s="3">
        <v>0.05</v>
      </c>
      <c r="T1372" s="3">
        <v>1</v>
      </c>
      <c r="U1372" s="3">
        <v>0</v>
      </c>
      <c r="V1372" s="3">
        <v>84000</v>
      </c>
      <c r="W1372">
        <v>7</v>
      </c>
      <c r="X1372" s="4">
        <v>42970</v>
      </c>
      <c r="Y1372">
        <v>7</v>
      </c>
      <c r="Z1372" s="10">
        <f t="shared" si="133"/>
        <v>0</v>
      </c>
      <c r="AA1372" s="10">
        <f t="shared" si="132"/>
        <v>0</v>
      </c>
      <c r="AB1372">
        <f t="shared" si="135"/>
        <v>0</v>
      </c>
      <c r="AC1372">
        <f t="shared" si="136"/>
        <v>-934170</v>
      </c>
      <c r="AD1372">
        <f t="shared" si="137"/>
        <v>6.0606060606060552E-2</v>
      </c>
      <c r="AE1372" s="15">
        <v>42970</v>
      </c>
      <c r="AF1372" s="9">
        <v>1.3490501054003179E-3</v>
      </c>
      <c r="AG1372" s="12" t="s">
        <v>962</v>
      </c>
      <c r="AH1372" s="20">
        <v>42968.931250000001</v>
      </c>
      <c r="AI1372" s="12">
        <v>6.6</v>
      </c>
      <c r="AJ1372" s="12">
        <v>0.6</v>
      </c>
      <c r="AK1372" s="12">
        <v>0.1</v>
      </c>
      <c r="AL1372" s="17">
        <v>150000</v>
      </c>
      <c r="AM1372" s="17">
        <v>0.2857142857142857</v>
      </c>
      <c r="AN1372" s="9"/>
      <c r="AO1372" s="9"/>
      <c r="AP1372" s="17">
        <v>0</v>
      </c>
      <c r="AQ1372" s="17">
        <v>6231</v>
      </c>
      <c r="AR1372" s="17">
        <v>0.5</v>
      </c>
      <c r="AS1372" s="17">
        <v>0.19700000000000001</v>
      </c>
      <c r="AT1372" s="17">
        <v>0.5</v>
      </c>
      <c r="AU1372" s="12">
        <v>0.33333333333333331</v>
      </c>
      <c r="AV1372" s="12">
        <v>0</v>
      </c>
      <c r="AY1372" s="12">
        <v>890093101</v>
      </c>
      <c r="BA1372" s="12">
        <v>1</v>
      </c>
      <c r="BD1372" s="12">
        <v>0.2857142857142857</v>
      </c>
      <c r="BE1372" s="12">
        <v>0.5</v>
      </c>
      <c r="BF1372" s="12">
        <v>0.5</v>
      </c>
      <c r="BG1372" s="12">
        <v>0.33333333333333331</v>
      </c>
      <c r="BH1372" s="12">
        <v>1.9E-2</v>
      </c>
      <c r="BI1372" s="12">
        <v>0.19700000000000001</v>
      </c>
      <c r="BJ1372" s="12">
        <v>3.4000000000000002E-2</v>
      </c>
      <c r="BK1372" s="12">
        <v>8.3000000000000004E-2</v>
      </c>
      <c r="BL1372" s="12">
        <v>147</v>
      </c>
      <c r="BM1372" s="12">
        <v>-29</v>
      </c>
      <c r="BN1372" s="12">
        <v>421</v>
      </c>
      <c r="BO1372" s="12">
        <v>771</v>
      </c>
      <c r="BP1372" s="12">
        <v>70</v>
      </c>
      <c r="BQ1372" s="12">
        <v>-20</v>
      </c>
      <c r="BR1372" s="12">
        <v>71</v>
      </c>
      <c r="BS1372" s="12">
        <v>229</v>
      </c>
      <c r="BT1372" s="12">
        <v>0.19350589007515137</v>
      </c>
      <c r="BU1372" s="12">
        <v>0.5625547770424878</v>
      </c>
      <c r="BV1372" s="12">
        <v>0.67888196944606072</v>
      </c>
      <c r="BW1372" s="12">
        <v>0.67966128062979725</v>
      </c>
      <c r="BX1372" s="12">
        <v>0.3983444859039274</v>
      </c>
      <c r="BY1372" s="12">
        <v>1597</v>
      </c>
      <c r="BZ1372" s="12">
        <v>1</v>
      </c>
      <c r="CB1372" s="12">
        <v>5.9415911379657606E-2</v>
      </c>
      <c r="CC1372" s="12">
        <v>19320</v>
      </c>
      <c r="CD1372" s="12">
        <v>19380</v>
      </c>
      <c r="CE1372" s="12">
        <v>4.8087167070217909</v>
      </c>
      <c r="CH1372" s="22">
        <v>42968</v>
      </c>
      <c r="CI1372">
        <v>7</v>
      </c>
      <c r="CJ1372">
        <v>7</v>
      </c>
      <c r="CK1372">
        <v>6</v>
      </c>
      <c r="CL1372">
        <v>6</v>
      </c>
      <c r="CM1372" s="22">
        <v>42969</v>
      </c>
      <c r="CN1372">
        <v>7</v>
      </c>
      <c r="CO1372">
        <v>7</v>
      </c>
      <c r="CP1372">
        <v>6</v>
      </c>
      <c r="CQ1372">
        <v>7</v>
      </c>
      <c r="CR1372" s="22">
        <v>42970</v>
      </c>
      <c r="CS1372">
        <v>6</v>
      </c>
      <c r="CT1372">
        <v>7</v>
      </c>
      <c r="CU1372">
        <v>6</v>
      </c>
      <c r="CV1372">
        <v>6</v>
      </c>
    </row>
    <row r="1373" spans="1:100">
      <c r="A1373" s="22">
        <v>42968</v>
      </c>
      <c r="B1373">
        <v>154</v>
      </c>
      <c r="C1373">
        <v>154</v>
      </c>
      <c r="D1373">
        <v>149</v>
      </c>
      <c r="E1373">
        <v>152</v>
      </c>
      <c r="F1373" s="23">
        <f t="shared" si="134"/>
        <v>-1.2987012987012991E-2</v>
      </c>
      <c r="G1373" s="22">
        <v>42969</v>
      </c>
      <c r="H1373">
        <v>161</v>
      </c>
      <c r="I1373">
        <v>175</v>
      </c>
      <c r="J1373">
        <v>158</v>
      </c>
      <c r="K1373">
        <v>161</v>
      </c>
      <c r="L1373" s="22">
        <v>42970</v>
      </c>
      <c r="M1373">
        <v>163</v>
      </c>
      <c r="N1373" s="4">
        <v>42969</v>
      </c>
      <c r="O1373" s="3" t="s">
        <v>15</v>
      </c>
      <c r="P1373" s="3">
        <v>8704</v>
      </c>
      <c r="Q1373" s="3" t="s">
        <v>85</v>
      </c>
      <c r="R1373" s="3" t="s">
        <v>17</v>
      </c>
      <c r="S1373" s="3">
        <v>0.05</v>
      </c>
      <c r="T1373" s="3">
        <v>1</v>
      </c>
      <c r="U1373" s="3">
        <v>0</v>
      </c>
      <c r="V1373" s="3">
        <v>3300</v>
      </c>
      <c r="W1373">
        <v>161</v>
      </c>
      <c r="X1373" s="4">
        <v>42970</v>
      </c>
      <c r="Y1373">
        <v>161</v>
      </c>
      <c r="Z1373" s="10">
        <f t="shared" si="133"/>
        <v>0</v>
      </c>
      <c r="AA1373" s="10">
        <f t="shared" si="132"/>
        <v>0</v>
      </c>
      <c r="AB1373">
        <f t="shared" si="135"/>
        <v>0</v>
      </c>
      <c r="AC1373">
        <f t="shared" si="136"/>
        <v>-934170</v>
      </c>
      <c r="AD1373">
        <f t="shared" si="137"/>
        <v>1.9632678910702861E-2</v>
      </c>
      <c r="AE1373" s="15">
        <v>42970</v>
      </c>
      <c r="AF1373" s="9">
        <v>1.3490501054003179E-3</v>
      </c>
      <c r="AG1373" s="12" t="s">
        <v>960</v>
      </c>
      <c r="AH1373" s="20">
        <v>42968.993750000001</v>
      </c>
      <c r="AI1373" s="12">
        <v>157.9</v>
      </c>
      <c r="AJ1373" s="12">
        <v>5.9</v>
      </c>
      <c r="AK1373" s="12">
        <v>3.8800000000000001E-2</v>
      </c>
      <c r="AL1373" s="17">
        <v>43300</v>
      </c>
      <c r="AM1373" s="17">
        <v>1.457516339869281</v>
      </c>
      <c r="AN1373" s="9"/>
      <c r="AO1373" s="9"/>
      <c r="AP1373" s="17">
        <v>1523.78</v>
      </c>
      <c r="AQ1373" s="17">
        <v>13126</v>
      </c>
      <c r="AR1373" s="17">
        <v>8.1632653061224483E-2</v>
      </c>
      <c r="AS1373" s="17">
        <v>9.7000000000000003E-2</v>
      </c>
      <c r="AT1373" s="17">
        <v>0.14285714285714285</v>
      </c>
      <c r="AU1373" s="12">
        <v>0.19242902208201892</v>
      </c>
      <c r="AV1373" s="12" t="s">
        <v>988</v>
      </c>
      <c r="AY1373" s="12">
        <v>85793736</v>
      </c>
      <c r="BA1373" s="12">
        <v>7.1428571428571425E-2</v>
      </c>
      <c r="BD1373" s="12">
        <v>1.457516339869281</v>
      </c>
      <c r="BE1373" s="12">
        <v>8.1632653061224483E-2</v>
      </c>
      <c r="BF1373" s="12">
        <v>0.14285714285714285</v>
      </c>
      <c r="BG1373" s="12">
        <v>0.19242902208201892</v>
      </c>
      <c r="BH1373" s="12">
        <v>4.0000000000000001E-3</v>
      </c>
      <c r="BI1373" s="12">
        <v>9.7000000000000003E-2</v>
      </c>
      <c r="BJ1373" s="12">
        <v>0</v>
      </c>
      <c r="BK1373" s="12">
        <v>0.68600000000000005</v>
      </c>
      <c r="BL1373" s="12">
        <v>125</v>
      </c>
      <c r="BM1373" s="12">
        <v>186</v>
      </c>
      <c r="BN1373" s="12">
        <v>-238</v>
      </c>
      <c r="BO1373" s="12">
        <v>444</v>
      </c>
      <c r="BP1373" s="12">
        <v>206</v>
      </c>
      <c r="BQ1373" s="12">
        <v>-364</v>
      </c>
      <c r="BR1373" s="12">
        <v>15</v>
      </c>
      <c r="BS1373" s="12">
        <v>370</v>
      </c>
      <c r="BT1373" s="12">
        <v>0.26432204982387625</v>
      </c>
      <c r="BU1373" s="12">
        <v>0.55501253782000104</v>
      </c>
      <c r="BV1373" s="12">
        <v>0.62439733069537562</v>
      </c>
      <c r="BW1373" s="12">
        <v>0.60973129364711098</v>
      </c>
      <c r="BX1373" s="12">
        <v>0.39853812381121834</v>
      </c>
      <c r="BY1373" s="12">
        <v>1597</v>
      </c>
      <c r="BZ1373" s="12">
        <v>7.1428571428571425E-2</v>
      </c>
      <c r="CB1373" s="12">
        <v>5.9415911379657606E-2</v>
      </c>
      <c r="CC1373" s="12">
        <v>19320</v>
      </c>
      <c r="CD1373" s="12">
        <v>19380</v>
      </c>
      <c r="CE1373" s="12">
        <v>24.530741110003323</v>
      </c>
      <c r="CH1373" s="22">
        <v>42968</v>
      </c>
      <c r="CI1373">
        <v>154</v>
      </c>
      <c r="CJ1373">
        <v>154</v>
      </c>
      <c r="CK1373">
        <v>149</v>
      </c>
      <c r="CL1373">
        <v>152</v>
      </c>
      <c r="CM1373" s="22">
        <v>42969</v>
      </c>
      <c r="CN1373">
        <v>161</v>
      </c>
      <c r="CO1373">
        <v>175</v>
      </c>
      <c r="CP1373">
        <v>158</v>
      </c>
      <c r="CQ1373">
        <v>161</v>
      </c>
      <c r="CR1373" s="22">
        <v>42970</v>
      </c>
      <c r="CS1373">
        <v>163</v>
      </c>
      <c r="CT1373">
        <v>165</v>
      </c>
      <c r="CU1373">
        <v>156</v>
      </c>
      <c r="CV1373">
        <v>160</v>
      </c>
    </row>
    <row r="1374" spans="1:100">
      <c r="A1374" s="22">
        <v>42968</v>
      </c>
      <c r="B1374">
        <v>865</v>
      </c>
      <c r="C1374">
        <v>865</v>
      </c>
      <c r="D1374">
        <v>865</v>
      </c>
      <c r="E1374">
        <v>865</v>
      </c>
      <c r="F1374" s="23">
        <f t="shared" si="134"/>
        <v>0</v>
      </c>
      <c r="G1374" s="22">
        <v>42969</v>
      </c>
      <c r="H1374">
        <v>1015</v>
      </c>
      <c r="I1374">
        <v>1015</v>
      </c>
      <c r="J1374">
        <v>1015</v>
      </c>
      <c r="K1374">
        <v>1015</v>
      </c>
      <c r="L1374" s="22">
        <v>42970</v>
      </c>
      <c r="M1374">
        <v>1045</v>
      </c>
      <c r="N1374" s="4">
        <v>42969</v>
      </c>
      <c r="O1374" s="3" t="s">
        <v>15</v>
      </c>
      <c r="P1374" s="3">
        <v>4287</v>
      </c>
      <c r="Q1374" s="3" t="s">
        <v>599</v>
      </c>
      <c r="R1374" s="3" t="s">
        <v>17</v>
      </c>
      <c r="S1374" s="3">
        <v>0.05</v>
      </c>
      <c r="T1374" s="3">
        <v>2</v>
      </c>
      <c r="U1374" s="3">
        <v>0</v>
      </c>
      <c r="V1374" s="3">
        <v>600</v>
      </c>
      <c r="W1374">
        <v>1015</v>
      </c>
      <c r="X1374" s="4">
        <v>42970</v>
      </c>
      <c r="Y1374">
        <v>1015</v>
      </c>
      <c r="Z1374" s="10">
        <f t="shared" si="133"/>
        <v>0</v>
      </c>
      <c r="AA1374" s="10">
        <f t="shared" si="132"/>
        <v>0</v>
      </c>
      <c r="AB1374" t="str">
        <f t="shared" si="135"/>
        <v/>
      </c>
      <c r="AC1374">
        <f t="shared" si="136"/>
        <v>-934170</v>
      </c>
      <c r="AD1374">
        <f t="shared" si="137"/>
        <v>0</v>
      </c>
      <c r="AE1374" s="15">
        <v>42970</v>
      </c>
      <c r="AF1374" s="9">
        <v>1.3490501054003179E-3</v>
      </c>
      <c r="AG1374" s="12" t="s">
        <v>960</v>
      </c>
      <c r="AH1374" s="20">
        <v>42968.997916666667</v>
      </c>
      <c r="AI1374" s="12">
        <v>1015</v>
      </c>
      <c r="AJ1374" s="12">
        <v>150</v>
      </c>
      <c r="AK1374" s="12">
        <v>0.1734</v>
      </c>
      <c r="AL1374" s="17">
        <v>23000</v>
      </c>
      <c r="AM1374" s="17">
        <v>7.4125874125874125E-2</v>
      </c>
      <c r="AN1374" s="9"/>
      <c r="AO1374" s="9"/>
      <c r="AP1374" s="17">
        <v>0</v>
      </c>
      <c r="AQ1374" s="17">
        <v>4404</v>
      </c>
      <c r="AR1374" s="17">
        <v>0.42307692307692307</v>
      </c>
      <c r="AS1374" s="17">
        <v>0.13500000000000001</v>
      </c>
      <c r="AT1374" s="17">
        <v>0.44800000000000001</v>
      </c>
      <c r="AU1374" s="12">
        <v>0.33881578947368424</v>
      </c>
      <c r="AV1374" s="12">
        <v>2.52</v>
      </c>
      <c r="AY1374" s="12">
        <v>6159300</v>
      </c>
      <c r="BA1374" s="12">
        <v>1</v>
      </c>
      <c r="BD1374" s="12">
        <v>7.4125874125874125E-2</v>
      </c>
      <c r="BE1374" s="12">
        <v>0.42307692307692307</v>
      </c>
      <c r="BF1374" s="12">
        <v>0.44800000000000001</v>
      </c>
      <c r="BG1374" s="12">
        <v>0.33881578947368424</v>
      </c>
      <c r="BH1374" s="12">
        <v>2.8000000000000001E-2</v>
      </c>
      <c r="BI1374" s="12">
        <v>0.13500000000000001</v>
      </c>
      <c r="BJ1374" s="12">
        <v>5.0000000000000001E-3</v>
      </c>
      <c r="BK1374" s="12">
        <v>0.75600000000000001</v>
      </c>
      <c r="BL1374" s="12">
        <v>326</v>
      </c>
      <c r="BM1374" s="12">
        <v>-415</v>
      </c>
      <c r="BN1374" s="12">
        <v>-85</v>
      </c>
      <c r="BO1374" s="12">
        <v>940</v>
      </c>
      <c r="BP1374" s="12">
        <v>335</v>
      </c>
      <c r="BQ1374" s="12">
        <v>50</v>
      </c>
      <c r="BR1374" s="12">
        <v>-184</v>
      </c>
      <c r="BS1374" s="12">
        <v>1115</v>
      </c>
      <c r="BT1374" s="12">
        <v>0.26432204982387625</v>
      </c>
      <c r="BU1374" s="12">
        <v>0.55501253782000104</v>
      </c>
      <c r="BV1374" s="12">
        <v>0.62439733069537562</v>
      </c>
      <c r="BW1374" s="12">
        <v>0.60973129364711098</v>
      </c>
      <c r="BX1374" s="12">
        <v>0.39853812381121834</v>
      </c>
      <c r="BY1374" s="12">
        <v>1597</v>
      </c>
      <c r="BZ1374" s="12">
        <v>1</v>
      </c>
      <c r="CB1374" s="12">
        <v>5.9415911379657606E-2</v>
      </c>
      <c r="CC1374" s="12">
        <v>19320</v>
      </c>
      <c r="CD1374" s="12">
        <v>19380</v>
      </c>
      <c r="CE1374" s="12">
        <v>1.2475761526608984</v>
      </c>
      <c r="CH1374" s="22">
        <v>42968</v>
      </c>
      <c r="CI1374">
        <v>865</v>
      </c>
      <c r="CJ1374">
        <v>865</v>
      </c>
      <c r="CK1374">
        <v>865</v>
      </c>
      <c r="CL1374">
        <v>865</v>
      </c>
      <c r="CM1374" s="22">
        <v>42969</v>
      </c>
      <c r="CN1374">
        <v>1015</v>
      </c>
      <c r="CO1374">
        <v>1015</v>
      </c>
      <c r="CP1374">
        <v>1015</v>
      </c>
      <c r="CQ1374">
        <v>1015</v>
      </c>
      <c r="CR1374" s="22">
        <v>42970</v>
      </c>
      <c r="CS1374">
        <v>1045</v>
      </c>
      <c r="CT1374">
        <v>1061</v>
      </c>
      <c r="CU1374">
        <v>930</v>
      </c>
      <c r="CV1374">
        <v>944</v>
      </c>
    </row>
    <row r="1375" spans="1:100">
      <c r="A1375" s="22">
        <v>42968</v>
      </c>
      <c r="B1375">
        <v>35</v>
      </c>
      <c r="C1375">
        <v>35</v>
      </c>
      <c r="D1375">
        <v>33</v>
      </c>
      <c r="E1375">
        <v>33</v>
      </c>
      <c r="F1375" s="23">
        <f t="shared" si="134"/>
        <v>-5.7142857142857162E-2</v>
      </c>
      <c r="G1375" s="22">
        <v>42969</v>
      </c>
      <c r="H1375">
        <v>33</v>
      </c>
      <c r="I1375">
        <v>34</v>
      </c>
      <c r="J1375">
        <v>33</v>
      </c>
      <c r="K1375">
        <v>33</v>
      </c>
      <c r="L1375" s="22">
        <v>42970</v>
      </c>
      <c r="M1375">
        <v>33</v>
      </c>
      <c r="N1375" s="4">
        <v>42969</v>
      </c>
      <c r="O1375" s="3" t="s">
        <v>15</v>
      </c>
      <c r="P1375" s="3">
        <v>1491</v>
      </c>
      <c r="Q1375" s="3" t="s">
        <v>170</v>
      </c>
      <c r="R1375" s="3" t="s">
        <v>17</v>
      </c>
      <c r="S1375" s="3">
        <v>0.05</v>
      </c>
      <c r="T1375" s="3">
        <v>2</v>
      </c>
      <c r="U1375" s="3">
        <v>0</v>
      </c>
      <c r="V1375" s="3">
        <v>15200</v>
      </c>
      <c r="W1375">
        <v>33</v>
      </c>
      <c r="X1375" s="4">
        <v>42970</v>
      </c>
      <c r="Y1375">
        <v>33</v>
      </c>
      <c r="Z1375" s="10">
        <f t="shared" si="133"/>
        <v>0</v>
      </c>
      <c r="AA1375" s="10">
        <f t="shared" si="132"/>
        <v>0</v>
      </c>
      <c r="AB1375" t="str">
        <f t="shared" si="135"/>
        <v/>
      </c>
      <c r="AC1375">
        <f t="shared" si="136"/>
        <v>-934170</v>
      </c>
      <c r="AD1375">
        <f t="shared" si="137"/>
        <v>2.9411764705882359E-2</v>
      </c>
      <c r="AE1375" s="15">
        <v>42970</v>
      </c>
      <c r="AF1375" s="9">
        <v>1.3490501054003179E-3</v>
      </c>
      <c r="AG1375" s="12" t="s">
        <v>954</v>
      </c>
      <c r="AH1375" s="20">
        <v>42968.977777777778</v>
      </c>
      <c r="AI1375" s="12">
        <v>34</v>
      </c>
      <c r="AJ1375" s="12">
        <v>1</v>
      </c>
      <c r="AK1375" s="12">
        <v>3.0300000000000001E-2</v>
      </c>
      <c r="AL1375" s="17">
        <v>22400</v>
      </c>
      <c r="AM1375" s="17">
        <v>0.2857142857142857</v>
      </c>
      <c r="AN1375" s="9"/>
      <c r="AO1375" s="9"/>
      <c r="AP1375" s="17">
        <v>0</v>
      </c>
      <c r="AQ1375" s="17">
        <v>10141</v>
      </c>
      <c r="AR1375" s="17">
        <v>1</v>
      </c>
      <c r="AS1375" s="17">
        <v>6.9000000000000006E-2</v>
      </c>
      <c r="AT1375" s="17">
        <v>1</v>
      </c>
      <c r="AU1375" s="12">
        <v>1</v>
      </c>
      <c r="AV1375" s="12">
        <v>0</v>
      </c>
      <c r="AY1375" s="12">
        <v>289747982</v>
      </c>
      <c r="BA1375" s="12">
        <v>0.6</v>
      </c>
      <c r="BD1375" s="12">
        <v>0.2857142857142857</v>
      </c>
      <c r="BE1375" s="12">
        <v>1</v>
      </c>
      <c r="BF1375" s="12">
        <v>1</v>
      </c>
      <c r="BG1375" s="12">
        <v>1</v>
      </c>
      <c r="BH1375" s="12">
        <v>8.0000000000000002E-3</v>
      </c>
      <c r="BI1375" s="12">
        <v>6.9000000000000006E-2</v>
      </c>
      <c r="BJ1375" s="12">
        <v>0</v>
      </c>
      <c r="BK1375" s="12">
        <v>0.41099999999999998</v>
      </c>
      <c r="BL1375" s="12">
        <v>959</v>
      </c>
      <c r="BM1375" s="12">
        <v>-170</v>
      </c>
      <c r="BN1375" s="12">
        <v>246</v>
      </c>
      <c r="BO1375" s="12">
        <v>3456</v>
      </c>
      <c r="BP1375" s="12">
        <v>1031</v>
      </c>
      <c r="BQ1375" s="12">
        <v>-451</v>
      </c>
      <c r="BR1375" s="12">
        <v>-99</v>
      </c>
      <c r="BS1375" s="12">
        <v>2421</v>
      </c>
      <c r="BT1375" s="12">
        <v>0.27424059564495329</v>
      </c>
      <c r="BU1375" s="12">
        <v>0.57777401291972863</v>
      </c>
      <c r="BV1375" s="12">
        <v>0.66854613717751621</v>
      </c>
      <c r="BW1375" s="12">
        <v>0.66111137231029782</v>
      </c>
      <c r="BX1375" s="12">
        <v>0.41559977984726226</v>
      </c>
      <c r="BY1375" s="12">
        <v>1597</v>
      </c>
      <c r="BZ1375" s="12">
        <v>0.6</v>
      </c>
      <c r="CB1375" s="12">
        <v>5.9415911379657606E-2</v>
      </c>
      <c r="CC1375" s="12">
        <v>19320</v>
      </c>
      <c r="CD1375" s="12">
        <v>19380</v>
      </c>
      <c r="CE1375" s="12">
        <v>4.8087167070217909</v>
      </c>
      <c r="CH1375" s="22">
        <v>42968</v>
      </c>
      <c r="CI1375">
        <v>35</v>
      </c>
      <c r="CJ1375">
        <v>35</v>
      </c>
      <c r="CK1375">
        <v>33</v>
      </c>
      <c r="CL1375">
        <v>33</v>
      </c>
      <c r="CM1375" s="22">
        <v>42969</v>
      </c>
      <c r="CN1375">
        <v>33</v>
      </c>
      <c r="CO1375">
        <v>34</v>
      </c>
      <c r="CP1375">
        <v>33</v>
      </c>
      <c r="CQ1375">
        <v>33</v>
      </c>
      <c r="CR1375" s="22">
        <v>42970</v>
      </c>
      <c r="CS1375">
        <v>33</v>
      </c>
      <c r="CT1375">
        <v>34</v>
      </c>
      <c r="CU1375">
        <v>33</v>
      </c>
      <c r="CV1375">
        <v>33</v>
      </c>
    </row>
    <row r="1376" spans="1:100">
      <c r="A1376" s="22">
        <v>42968</v>
      </c>
      <c r="B1376">
        <v>261</v>
      </c>
      <c r="C1376">
        <v>302</v>
      </c>
      <c r="D1376">
        <v>261</v>
      </c>
      <c r="E1376">
        <v>294</v>
      </c>
      <c r="F1376" s="23">
        <f t="shared" si="134"/>
        <v>0.12643678160919536</v>
      </c>
      <c r="G1376" s="22">
        <v>42969</v>
      </c>
      <c r="H1376">
        <v>294</v>
      </c>
      <c r="I1376">
        <v>297</v>
      </c>
      <c r="J1376">
        <v>282</v>
      </c>
      <c r="K1376">
        <v>287</v>
      </c>
      <c r="L1376" s="22">
        <v>42970</v>
      </c>
      <c r="M1376">
        <v>285</v>
      </c>
      <c r="N1376" s="4">
        <v>42969</v>
      </c>
      <c r="O1376" s="3" t="s">
        <v>15</v>
      </c>
      <c r="P1376" s="3">
        <v>7022</v>
      </c>
      <c r="Q1376" s="3" t="s">
        <v>600</v>
      </c>
      <c r="R1376" s="3" t="s">
        <v>17</v>
      </c>
      <c r="S1376" s="3">
        <v>0.05</v>
      </c>
      <c r="T1376" s="3">
        <v>1</v>
      </c>
      <c r="U1376" s="3">
        <v>0</v>
      </c>
      <c r="V1376" s="3">
        <v>1800</v>
      </c>
      <c r="W1376">
        <v>294</v>
      </c>
      <c r="X1376" s="4">
        <v>42970</v>
      </c>
      <c r="Y1376">
        <v>287</v>
      </c>
      <c r="Z1376" s="10">
        <f t="shared" si="133"/>
        <v>-12600</v>
      </c>
      <c r="AA1376" s="10">
        <f t="shared" si="132"/>
        <v>12600</v>
      </c>
      <c r="AB1376">
        <f t="shared" si="135"/>
        <v>-12600</v>
      </c>
      <c r="AC1376">
        <f t="shared" si="136"/>
        <v>-946770</v>
      </c>
      <c r="AD1376">
        <f t="shared" si="137"/>
        <v>3.6065573770491799E-2</v>
      </c>
      <c r="AE1376" s="15">
        <v>42970</v>
      </c>
      <c r="AF1376" s="9">
        <v>1.3490501054003179E-3</v>
      </c>
      <c r="AG1376" s="12" t="s">
        <v>962</v>
      </c>
      <c r="AH1376" s="20">
        <v>42968.998611111114</v>
      </c>
      <c r="AI1376" s="12">
        <v>305</v>
      </c>
      <c r="AJ1376" s="12">
        <v>11</v>
      </c>
      <c r="AK1376" s="12">
        <v>3.7400000000000003E-2</v>
      </c>
      <c r="AL1376" s="17">
        <v>13900</v>
      </c>
      <c r="AM1376" s="17">
        <v>0.12204724409448819</v>
      </c>
      <c r="AN1376" s="9"/>
      <c r="AO1376" s="17">
        <v>0.05</v>
      </c>
      <c r="AP1376" s="17">
        <v>3.17</v>
      </c>
      <c r="AQ1376" s="17">
        <v>8281</v>
      </c>
      <c r="AR1376" s="17">
        <v>0.13114754098360656</v>
      </c>
      <c r="AS1376" s="17">
        <v>9.4E-2</v>
      </c>
      <c r="AT1376" s="17">
        <v>5.1948051948051951E-2</v>
      </c>
      <c r="AU1376" s="12">
        <v>0.16718749999999999</v>
      </c>
      <c r="AV1376" s="12">
        <v>1.97</v>
      </c>
      <c r="AY1376" s="12">
        <v>32600600</v>
      </c>
      <c r="BA1376" s="12">
        <v>0.82499999999999996</v>
      </c>
      <c r="BD1376" s="12">
        <v>0.12204724409448819</v>
      </c>
      <c r="BE1376" s="12">
        <v>0.13114754098360656</v>
      </c>
      <c r="BF1376" s="12">
        <v>5.1948051948051951E-2</v>
      </c>
      <c r="BG1376" s="12">
        <v>0.16718749999999999</v>
      </c>
      <c r="BH1376" s="12">
        <v>5.5E-2</v>
      </c>
      <c r="BI1376" s="12">
        <v>9.4E-2</v>
      </c>
      <c r="BJ1376" s="12">
        <v>4.0000000000000001E-3</v>
      </c>
      <c r="BK1376" s="12">
        <v>0.41499999999999998</v>
      </c>
      <c r="BL1376" s="12">
        <v>-927</v>
      </c>
      <c r="BM1376" s="12">
        <v>-2178</v>
      </c>
      <c r="BN1376" s="12">
        <v>5156</v>
      </c>
      <c r="BO1376" s="12">
        <v>26138</v>
      </c>
      <c r="BP1376" s="12">
        <v>-1723</v>
      </c>
      <c r="BQ1376" s="12">
        <v>-2139</v>
      </c>
      <c r="BR1376" s="12">
        <v>-126</v>
      </c>
      <c r="BS1376" s="12">
        <v>24007</v>
      </c>
      <c r="BT1376" s="12">
        <v>0.19350589007515137</v>
      </c>
      <c r="BU1376" s="12">
        <v>0.5625547770424878</v>
      </c>
      <c r="BV1376" s="12">
        <v>0.67888196944606072</v>
      </c>
      <c r="BW1376" s="12">
        <v>0.67966128062979725</v>
      </c>
      <c r="BX1376" s="12">
        <v>0.3983444859039274</v>
      </c>
      <c r="BY1376" s="12">
        <v>1597</v>
      </c>
      <c r="BZ1376" s="12">
        <v>0.82499999999999996</v>
      </c>
      <c r="CB1376" s="12">
        <v>5.9415911379657606E-2</v>
      </c>
      <c r="CC1376" s="12">
        <v>19320</v>
      </c>
      <c r="CD1376" s="12">
        <v>19380</v>
      </c>
      <c r="CE1376" s="12">
        <v>2.0541171760309624</v>
      </c>
      <c r="CH1376" s="22">
        <v>42968</v>
      </c>
      <c r="CI1376">
        <v>261</v>
      </c>
      <c r="CJ1376">
        <v>302</v>
      </c>
      <c r="CK1376">
        <v>261</v>
      </c>
      <c r="CL1376">
        <v>294</v>
      </c>
      <c r="CM1376" s="22">
        <v>42969</v>
      </c>
      <c r="CN1376">
        <v>294</v>
      </c>
      <c r="CO1376">
        <v>297</v>
      </c>
      <c r="CP1376">
        <v>282</v>
      </c>
      <c r="CQ1376">
        <v>287</v>
      </c>
      <c r="CR1376" s="22">
        <v>42970</v>
      </c>
      <c r="CS1376">
        <v>285</v>
      </c>
      <c r="CT1376">
        <v>290</v>
      </c>
      <c r="CU1376">
        <v>280</v>
      </c>
      <c r="CV1376">
        <v>283</v>
      </c>
    </row>
    <row r="1377" spans="1:100">
      <c r="A1377" s="22">
        <v>42968</v>
      </c>
      <c r="B1377">
        <v>1117</v>
      </c>
      <c r="C1377">
        <v>1117</v>
      </c>
      <c r="D1377">
        <v>1117</v>
      </c>
      <c r="E1377">
        <v>1117</v>
      </c>
      <c r="F1377" s="23">
        <f t="shared" si="134"/>
        <v>0</v>
      </c>
      <c r="G1377" s="22">
        <v>42969</v>
      </c>
      <c r="H1377">
        <v>1076</v>
      </c>
      <c r="I1377">
        <v>1076</v>
      </c>
      <c r="J1377">
        <v>1015</v>
      </c>
      <c r="K1377">
        <v>1036</v>
      </c>
      <c r="L1377" s="22">
        <v>42970</v>
      </c>
      <c r="M1377">
        <v>1045</v>
      </c>
      <c r="N1377" s="4">
        <v>42969</v>
      </c>
      <c r="O1377" s="3" t="s">
        <v>15</v>
      </c>
      <c r="P1377" s="3">
        <v>3452</v>
      </c>
      <c r="Q1377" s="3" t="s">
        <v>601</v>
      </c>
      <c r="R1377" s="3" t="s">
        <v>17</v>
      </c>
      <c r="S1377" s="3">
        <v>0.05</v>
      </c>
      <c r="T1377" s="3">
        <v>2</v>
      </c>
      <c r="U1377" s="3">
        <v>0</v>
      </c>
      <c r="V1377" s="3">
        <v>300</v>
      </c>
      <c r="W1377">
        <v>1076</v>
      </c>
      <c r="X1377" s="4">
        <v>42970</v>
      </c>
      <c r="Y1377">
        <v>1036</v>
      </c>
      <c r="Z1377" s="10">
        <f t="shared" si="133"/>
        <v>-12000</v>
      </c>
      <c r="AA1377" s="10">
        <f t="shared" si="132"/>
        <v>12000</v>
      </c>
      <c r="AB1377" t="str">
        <f t="shared" si="135"/>
        <v/>
      </c>
      <c r="AC1377">
        <f t="shared" si="136"/>
        <v>-946770</v>
      </c>
      <c r="AD1377">
        <f t="shared" si="137"/>
        <v>0.54017094017094025</v>
      </c>
      <c r="AE1377" s="15">
        <v>42970</v>
      </c>
      <c r="AF1377" s="9">
        <v>1.3490501054003179E-3</v>
      </c>
      <c r="AG1377" s="12" t="s">
        <v>957</v>
      </c>
      <c r="AH1377" s="20">
        <v>42968.995138888888</v>
      </c>
      <c r="AI1377" s="12">
        <v>2340</v>
      </c>
      <c r="AJ1377" s="12">
        <v>106</v>
      </c>
      <c r="AK1377" s="12">
        <v>4.7399999999999998E-2</v>
      </c>
      <c r="AL1377" s="17">
        <v>7900</v>
      </c>
      <c r="AM1377" s="17">
        <v>0.15921483097055616</v>
      </c>
      <c r="AN1377" s="9"/>
      <c r="AO1377" s="9"/>
      <c r="AP1377" s="17">
        <v>0</v>
      </c>
      <c r="AQ1377" s="17">
        <v>7338</v>
      </c>
      <c r="AR1377" s="17">
        <v>0.1008130081300813</v>
      </c>
      <c r="AS1377" s="17">
        <v>0.28899999999999998</v>
      </c>
      <c r="AT1377" s="17">
        <v>0.50403587443946185</v>
      </c>
      <c r="AU1377" s="12">
        <v>0.61782999308914999</v>
      </c>
      <c r="AV1377" s="12" t="s">
        <v>988</v>
      </c>
      <c r="AY1377" s="12">
        <v>4001100</v>
      </c>
      <c r="BA1377" s="12">
        <v>0.59499999999999997</v>
      </c>
      <c r="BD1377" s="12">
        <v>0.15921483097055616</v>
      </c>
      <c r="BE1377" s="12">
        <v>0.1008130081300813</v>
      </c>
      <c r="BF1377" s="12">
        <v>0.50403587443946185</v>
      </c>
      <c r="BG1377" s="12">
        <v>0.61782999308914999</v>
      </c>
      <c r="BH1377" s="12">
        <v>0.105</v>
      </c>
      <c r="BI1377" s="12">
        <v>0.28899999999999998</v>
      </c>
      <c r="BJ1377" s="12">
        <v>0</v>
      </c>
      <c r="BK1377" s="12">
        <v>0.77300000000000002</v>
      </c>
      <c r="BL1377" s="12">
        <v>-859</v>
      </c>
      <c r="BM1377" s="12">
        <v>-22</v>
      </c>
      <c r="BN1377" s="12">
        <v>1129</v>
      </c>
      <c r="BO1377" s="12">
        <v>567</v>
      </c>
      <c r="BP1377" s="12">
        <v>-278</v>
      </c>
      <c r="BQ1377" s="12">
        <v>-224</v>
      </c>
      <c r="BR1377" s="12">
        <v>722</v>
      </c>
      <c r="BS1377" s="12">
        <v>320</v>
      </c>
      <c r="BT1377" s="12">
        <v>0.42243444527161245</v>
      </c>
      <c r="BU1377" s="12">
        <v>0.38342833939089155</v>
      </c>
      <c r="BV1377" s="12">
        <v>0.44832963649552499</v>
      </c>
      <c r="BW1377" s="12">
        <v>0.43830214227548386</v>
      </c>
      <c r="BX1377" s="12">
        <v>0.28261413746077385</v>
      </c>
      <c r="BY1377" s="12">
        <v>1597</v>
      </c>
      <c r="BZ1377" s="12">
        <v>0.59499999999999997</v>
      </c>
      <c r="CB1377" s="12">
        <v>5.9415911379657606E-2</v>
      </c>
      <c r="CC1377" s="12">
        <v>19320</v>
      </c>
      <c r="CD1377" s="12">
        <v>19380</v>
      </c>
      <c r="CE1377" s="12">
        <v>2.6796665619281739</v>
      </c>
      <c r="CH1377" s="22">
        <v>42968</v>
      </c>
      <c r="CI1377">
        <v>1117</v>
      </c>
      <c r="CJ1377">
        <v>1117</v>
      </c>
      <c r="CK1377">
        <v>1117</v>
      </c>
      <c r="CL1377">
        <v>1117</v>
      </c>
      <c r="CM1377" s="22">
        <v>42969</v>
      </c>
      <c r="CN1377">
        <v>1076</v>
      </c>
      <c r="CO1377">
        <v>1076</v>
      </c>
      <c r="CP1377">
        <v>1015</v>
      </c>
      <c r="CQ1377">
        <v>1036</v>
      </c>
      <c r="CR1377" s="22">
        <v>42970</v>
      </c>
      <c r="CS1377">
        <v>1045</v>
      </c>
      <c r="CT1377">
        <v>1058</v>
      </c>
      <c r="CU1377">
        <v>1028</v>
      </c>
      <c r="CV1377">
        <v>1035</v>
      </c>
    </row>
    <row r="1378" spans="1:100">
      <c r="A1378" s="22">
        <v>42968</v>
      </c>
      <c r="B1378">
        <v>359</v>
      </c>
      <c r="C1378">
        <v>360</v>
      </c>
      <c r="D1378">
        <v>357</v>
      </c>
      <c r="E1378">
        <v>358</v>
      </c>
      <c r="F1378" s="23">
        <f t="shared" si="134"/>
        <v>-2.7855153203342198E-3</v>
      </c>
      <c r="G1378" s="22">
        <v>42969</v>
      </c>
      <c r="H1378">
        <v>389</v>
      </c>
      <c r="I1378">
        <v>393</v>
      </c>
      <c r="J1378">
        <v>378</v>
      </c>
      <c r="K1378">
        <v>382</v>
      </c>
      <c r="L1378" s="22">
        <v>42970</v>
      </c>
      <c r="M1378">
        <v>388</v>
      </c>
      <c r="N1378" s="4">
        <v>42969</v>
      </c>
      <c r="O1378" s="3" t="s">
        <v>15</v>
      </c>
      <c r="P1378" s="3">
        <v>7888</v>
      </c>
      <c r="Q1378" s="3" t="s">
        <v>602</v>
      </c>
      <c r="R1378" s="3" t="s">
        <v>17</v>
      </c>
      <c r="S1378" s="3">
        <v>0.05</v>
      </c>
      <c r="T1378" s="3">
        <v>1</v>
      </c>
      <c r="U1378" s="3">
        <v>0</v>
      </c>
      <c r="V1378" s="3">
        <v>1400</v>
      </c>
      <c r="W1378">
        <v>389</v>
      </c>
      <c r="X1378" s="4">
        <v>42970</v>
      </c>
      <c r="Y1378">
        <v>382</v>
      </c>
      <c r="Z1378" s="10">
        <f t="shared" si="133"/>
        <v>-9800</v>
      </c>
      <c r="AA1378" s="10">
        <f t="shared" si="132"/>
        <v>9800</v>
      </c>
      <c r="AB1378">
        <f t="shared" si="135"/>
        <v>-9800</v>
      </c>
      <c r="AC1378">
        <f t="shared" si="136"/>
        <v>-956570</v>
      </c>
      <c r="AD1378">
        <f t="shared" si="137"/>
        <v>5.1219512195121997E-2</v>
      </c>
      <c r="AE1378" s="15">
        <v>42970</v>
      </c>
      <c r="AF1378" s="9">
        <v>1.3490501054003179E-3</v>
      </c>
      <c r="AG1378" s="12" t="s">
        <v>960</v>
      </c>
      <c r="AH1378" s="20">
        <v>42968.987500000003</v>
      </c>
      <c r="AI1378" s="12">
        <v>410</v>
      </c>
      <c r="AJ1378" s="12">
        <v>52</v>
      </c>
      <c r="AK1378" s="12">
        <v>0.14530000000000001</v>
      </c>
      <c r="AL1378" s="17">
        <v>4400</v>
      </c>
      <c r="AM1378" s="17">
        <v>0.1484593837535014</v>
      </c>
      <c r="AN1378" s="9"/>
      <c r="AO1378" s="9"/>
      <c r="AP1378" s="17">
        <v>349.13</v>
      </c>
      <c r="AQ1378" s="17">
        <v>9171</v>
      </c>
      <c r="AR1378" s="17">
        <v>0.2982456140350877</v>
      </c>
      <c r="AS1378" s="17">
        <v>0.27200000000000002</v>
      </c>
      <c r="AT1378" s="17">
        <v>0.63636363636363635</v>
      </c>
      <c r="AU1378" s="12">
        <v>0.53888888888888886</v>
      </c>
      <c r="AV1378" s="12">
        <v>2.8</v>
      </c>
      <c r="AY1378" s="12">
        <v>25688569</v>
      </c>
      <c r="BA1378" s="12">
        <v>1</v>
      </c>
      <c r="BD1378" s="12">
        <v>0.1484593837535014</v>
      </c>
      <c r="BE1378" s="12">
        <v>0.2982456140350877</v>
      </c>
      <c r="BF1378" s="12">
        <v>0.63636363636363635</v>
      </c>
      <c r="BG1378" s="12">
        <v>0.53888888888888886</v>
      </c>
      <c r="BH1378" s="12">
        <v>1E-3</v>
      </c>
      <c r="BI1378" s="12">
        <v>0.27200000000000002</v>
      </c>
      <c r="BJ1378" s="12">
        <v>1E-3</v>
      </c>
      <c r="BK1378" s="12">
        <v>0.48799999999999999</v>
      </c>
      <c r="BL1378" s="12">
        <v>3074</v>
      </c>
      <c r="BM1378" s="12">
        <v>-1978</v>
      </c>
      <c r="BN1378" s="12">
        <v>-578</v>
      </c>
      <c r="BO1378" s="12">
        <v>4218</v>
      </c>
      <c r="BP1378" s="12">
        <v>2686</v>
      </c>
      <c r="BQ1378" s="12">
        <v>-1195</v>
      </c>
      <c r="BR1378" s="12">
        <v>-936</v>
      </c>
      <c r="BS1378" s="12">
        <v>3264</v>
      </c>
      <c r="BT1378" s="12">
        <v>0.26432204982387625</v>
      </c>
      <c r="BU1378" s="12">
        <v>0.55501253782000104</v>
      </c>
      <c r="BV1378" s="12">
        <v>0.62439733069537562</v>
      </c>
      <c r="BW1378" s="12">
        <v>0.60973129364711098</v>
      </c>
      <c r="BX1378" s="12">
        <v>0.39853812381121834</v>
      </c>
      <c r="BY1378" s="12">
        <v>1597</v>
      </c>
      <c r="BZ1378" s="12">
        <v>1</v>
      </c>
      <c r="CB1378" s="12">
        <v>5.9415911379657606E-2</v>
      </c>
      <c r="CC1378" s="12">
        <v>19320</v>
      </c>
      <c r="CD1378" s="12">
        <v>19380</v>
      </c>
      <c r="CE1378" s="12">
        <v>2.498646916393676</v>
      </c>
      <c r="CH1378" s="22">
        <v>42968</v>
      </c>
      <c r="CI1378">
        <v>359</v>
      </c>
      <c r="CJ1378">
        <v>360</v>
      </c>
      <c r="CK1378">
        <v>357</v>
      </c>
      <c r="CL1378">
        <v>358</v>
      </c>
      <c r="CM1378" s="22">
        <v>42969</v>
      </c>
      <c r="CN1378">
        <v>389</v>
      </c>
      <c r="CO1378">
        <v>393</v>
      </c>
      <c r="CP1378">
        <v>378</v>
      </c>
      <c r="CQ1378">
        <v>382</v>
      </c>
      <c r="CR1378" s="22">
        <v>42970</v>
      </c>
      <c r="CS1378">
        <v>388</v>
      </c>
      <c r="CT1378">
        <v>389</v>
      </c>
      <c r="CU1378">
        <v>385</v>
      </c>
      <c r="CV1378">
        <v>386</v>
      </c>
    </row>
    <row r="1379" spans="1:100">
      <c r="A1379" s="22">
        <v>42968</v>
      </c>
      <c r="B1379">
        <v>485</v>
      </c>
      <c r="C1379">
        <v>498</v>
      </c>
      <c r="D1379">
        <v>485</v>
      </c>
      <c r="E1379">
        <v>494</v>
      </c>
      <c r="F1379" s="23">
        <f t="shared" si="134"/>
        <v>1.8556701030927769E-2</v>
      </c>
      <c r="G1379" s="22">
        <v>42969</v>
      </c>
      <c r="H1379">
        <v>505</v>
      </c>
      <c r="I1379">
        <v>530</v>
      </c>
      <c r="J1379">
        <v>486</v>
      </c>
      <c r="K1379">
        <v>499</v>
      </c>
      <c r="L1379" s="22">
        <v>42970</v>
      </c>
      <c r="M1379">
        <v>499</v>
      </c>
      <c r="N1379" s="4">
        <v>42969</v>
      </c>
      <c r="O1379" s="3" t="s">
        <v>15</v>
      </c>
      <c r="P1379" s="3">
        <v>3770</v>
      </c>
      <c r="Q1379" s="3" t="s">
        <v>603</v>
      </c>
      <c r="R1379" s="3" t="s">
        <v>17</v>
      </c>
      <c r="S1379" s="3">
        <v>0.05</v>
      </c>
      <c r="T1379" s="3">
        <v>2</v>
      </c>
      <c r="U1379" s="3">
        <v>0</v>
      </c>
      <c r="V1379" s="3">
        <v>1100</v>
      </c>
      <c r="W1379">
        <v>505</v>
      </c>
      <c r="X1379" s="4">
        <v>42970</v>
      </c>
      <c r="Y1379">
        <v>499</v>
      </c>
      <c r="Z1379" s="10">
        <f t="shared" si="133"/>
        <v>-6600</v>
      </c>
      <c r="AA1379" s="10">
        <f t="shared" si="132"/>
        <v>6600</v>
      </c>
      <c r="AB1379" t="str">
        <f t="shared" si="135"/>
        <v/>
      </c>
      <c r="AC1379">
        <f t="shared" si="136"/>
        <v>-956570</v>
      </c>
      <c r="AD1379">
        <f t="shared" si="137"/>
        <v>9.8214285714285698E-2</v>
      </c>
      <c r="AE1379" s="15">
        <v>42970</v>
      </c>
      <c r="AF1379" s="9">
        <v>1.3490501054003179E-3</v>
      </c>
      <c r="AG1379" s="12" t="s">
        <v>962</v>
      </c>
      <c r="AH1379" s="20">
        <v>42968.974999999999</v>
      </c>
      <c r="AI1379" s="12">
        <v>560</v>
      </c>
      <c r="AJ1379" s="12">
        <v>66</v>
      </c>
      <c r="AK1379" s="12">
        <v>0.1336</v>
      </c>
      <c r="AL1379" s="17">
        <v>3900</v>
      </c>
      <c r="AM1379" s="17">
        <v>0.1440329218106996</v>
      </c>
      <c r="AN1379" s="9"/>
      <c r="AO1379" s="9"/>
      <c r="AP1379" s="17">
        <v>0</v>
      </c>
      <c r="AQ1379" s="17">
        <v>6634</v>
      </c>
      <c r="AR1379" s="17">
        <v>0.37</v>
      </c>
      <c r="AS1379" s="17">
        <v>0.307</v>
      </c>
      <c r="AT1379" s="17">
        <v>0.6785714285714286</v>
      </c>
      <c r="AU1379" s="12">
        <v>0.6785714285714286</v>
      </c>
      <c r="AV1379" s="12" t="s">
        <v>988</v>
      </c>
      <c r="AY1379" s="12">
        <v>13651000</v>
      </c>
      <c r="BA1379" s="12">
        <v>0.48148148148148145</v>
      </c>
      <c r="BD1379" s="12">
        <v>0.1440329218106996</v>
      </c>
      <c r="BE1379" s="12">
        <v>0.37</v>
      </c>
      <c r="BF1379" s="12">
        <v>0.6785714285714286</v>
      </c>
      <c r="BG1379" s="12">
        <v>0.6785714285714286</v>
      </c>
      <c r="BH1379" s="12">
        <v>0.14099999999999999</v>
      </c>
      <c r="BI1379" s="12">
        <v>0.307</v>
      </c>
      <c r="BJ1379" s="12">
        <v>1.7999999999999999E-2</v>
      </c>
      <c r="BK1379" s="12">
        <v>0.45400000000000001</v>
      </c>
      <c r="BL1379" s="12">
        <v>1474</v>
      </c>
      <c r="BM1379" s="12">
        <v>-2125</v>
      </c>
      <c r="BN1379" s="12">
        <v>212</v>
      </c>
      <c r="BO1379" s="12">
        <v>4492</v>
      </c>
      <c r="BP1379" s="12">
        <v>1637</v>
      </c>
      <c r="BQ1379" s="12">
        <v>-840</v>
      </c>
      <c r="BR1379" s="12">
        <v>-583</v>
      </c>
      <c r="BS1379" s="12">
        <v>4799</v>
      </c>
      <c r="BT1379" s="12">
        <v>0.19350589007515137</v>
      </c>
      <c r="BU1379" s="12">
        <v>0.5625547770424878</v>
      </c>
      <c r="BV1379" s="12">
        <v>0.67888196944606072</v>
      </c>
      <c r="BW1379" s="12">
        <v>0.67966128062979725</v>
      </c>
      <c r="BX1379" s="12">
        <v>0.3983444859039274</v>
      </c>
      <c r="BY1379" s="12">
        <v>1597</v>
      </c>
      <c r="BZ1379" s="12">
        <v>0.48148148148148145</v>
      </c>
      <c r="CB1379" s="12">
        <v>5.9415911379657606E-2</v>
      </c>
      <c r="CC1379" s="12">
        <v>19320</v>
      </c>
      <c r="CD1379" s="12">
        <v>19380</v>
      </c>
      <c r="CE1379" s="12">
        <v>2.4241473111529608</v>
      </c>
      <c r="CH1379" s="22">
        <v>42968</v>
      </c>
      <c r="CI1379">
        <v>485</v>
      </c>
      <c r="CJ1379">
        <v>498</v>
      </c>
      <c r="CK1379">
        <v>485</v>
      </c>
      <c r="CL1379">
        <v>494</v>
      </c>
      <c r="CM1379" s="22">
        <v>42969</v>
      </c>
      <c r="CN1379">
        <v>505</v>
      </c>
      <c r="CO1379">
        <v>530</v>
      </c>
      <c r="CP1379">
        <v>486</v>
      </c>
      <c r="CQ1379">
        <v>499</v>
      </c>
      <c r="CR1379" s="22">
        <v>42970</v>
      </c>
      <c r="CS1379">
        <v>499</v>
      </c>
      <c r="CT1379">
        <v>501</v>
      </c>
      <c r="CU1379">
        <v>492</v>
      </c>
      <c r="CV1379">
        <v>495</v>
      </c>
    </row>
    <row r="1380" spans="1:100">
      <c r="A1380" s="22">
        <v>42968</v>
      </c>
      <c r="B1380">
        <v>392</v>
      </c>
      <c r="C1380">
        <v>470</v>
      </c>
      <c r="D1380">
        <v>391</v>
      </c>
      <c r="E1380">
        <v>470</v>
      </c>
      <c r="F1380" s="23">
        <f t="shared" si="134"/>
        <v>0.19897959183673475</v>
      </c>
      <c r="G1380" s="22">
        <v>42969</v>
      </c>
      <c r="H1380">
        <v>500</v>
      </c>
      <c r="I1380">
        <v>550</v>
      </c>
      <c r="J1380">
        <v>480</v>
      </c>
      <c r="K1380">
        <v>550</v>
      </c>
      <c r="L1380" s="22">
        <v>42970</v>
      </c>
      <c r="M1380">
        <v>580</v>
      </c>
      <c r="N1380" s="4">
        <v>42969</v>
      </c>
      <c r="O1380" s="3" t="s">
        <v>15</v>
      </c>
      <c r="P1380" s="3">
        <v>5277</v>
      </c>
      <c r="Q1380" s="3" t="s">
        <v>604</v>
      </c>
      <c r="R1380" s="3" t="s">
        <v>17</v>
      </c>
      <c r="S1380" s="3">
        <v>0.05</v>
      </c>
      <c r="T1380" s="3">
        <v>2</v>
      </c>
      <c r="U1380" s="3">
        <v>0</v>
      </c>
      <c r="V1380" s="3">
        <v>1100</v>
      </c>
      <c r="W1380">
        <v>500</v>
      </c>
      <c r="X1380" s="4">
        <v>42970</v>
      </c>
      <c r="Y1380">
        <v>550</v>
      </c>
      <c r="Z1380" s="10">
        <f t="shared" si="133"/>
        <v>55000</v>
      </c>
      <c r="AA1380" s="10">
        <f t="shared" si="132"/>
        <v>55000</v>
      </c>
      <c r="AB1380" t="str">
        <f t="shared" si="135"/>
        <v/>
      </c>
      <c r="AC1380">
        <f t="shared" si="136"/>
        <v>-956570</v>
      </c>
      <c r="AD1380">
        <f t="shared" si="137"/>
        <v>3.0927835051546282E-2</v>
      </c>
      <c r="AE1380" s="15">
        <v>42970</v>
      </c>
      <c r="AF1380" s="9">
        <v>1.3490501054003179E-3</v>
      </c>
      <c r="AG1380" s="12" t="s">
        <v>960</v>
      </c>
      <c r="AH1380" s="20">
        <v>42968.99722222222</v>
      </c>
      <c r="AI1380" s="12">
        <v>485</v>
      </c>
      <c r="AJ1380" s="12">
        <v>15</v>
      </c>
      <c r="AK1380" s="12">
        <v>3.1899999999999998E-2</v>
      </c>
      <c r="AL1380" s="17">
        <v>3200</v>
      </c>
      <c r="AM1380" s="17">
        <v>0.39487179487179486</v>
      </c>
      <c r="AN1380" s="9"/>
      <c r="AO1380" s="9"/>
      <c r="AP1380" s="17">
        <v>0</v>
      </c>
      <c r="AQ1380" s="17">
        <v>3635</v>
      </c>
      <c r="AR1380" s="17">
        <v>0.82608695652173914</v>
      </c>
      <c r="AS1380" s="17">
        <v>9.1999999999999998E-2</v>
      </c>
      <c r="AT1380" s="17">
        <v>0.79534883720930227</v>
      </c>
      <c r="AU1380" s="12">
        <v>0.80616740088105732</v>
      </c>
      <c r="AV1380" s="12">
        <v>1.28</v>
      </c>
      <c r="AY1380" s="12">
        <v>9320400</v>
      </c>
      <c r="BA1380" s="12">
        <v>1</v>
      </c>
      <c r="BD1380" s="12">
        <v>0.39487179487179486</v>
      </c>
      <c r="BE1380" s="12">
        <v>0.82608695652173914</v>
      </c>
      <c r="BF1380" s="12">
        <v>0.79534883720930227</v>
      </c>
      <c r="BG1380" s="12">
        <v>0.80616740088105732</v>
      </c>
      <c r="BH1380" s="12">
        <v>2.4E-2</v>
      </c>
      <c r="BI1380" s="12">
        <v>9.1999999999999998E-2</v>
      </c>
      <c r="BJ1380" s="12">
        <v>0</v>
      </c>
      <c r="BK1380" s="12">
        <v>0.67400000000000004</v>
      </c>
      <c r="BL1380" s="12">
        <v>714</v>
      </c>
      <c r="BM1380" s="12">
        <v>97</v>
      </c>
      <c r="BN1380" s="12">
        <v>-44</v>
      </c>
      <c r="BO1380" s="12">
        <v>2644</v>
      </c>
      <c r="BP1380" s="12">
        <v>286</v>
      </c>
      <c r="BQ1380" s="12">
        <v>-621</v>
      </c>
      <c r="BR1380" s="12">
        <v>-6</v>
      </c>
      <c r="BS1380" s="12">
        <v>1874</v>
      </c>
      <c r="BT1380" s="12">
        <v>0.26432204982387625</v>
      </c>
      <c r="BU1380" s="12">
        <v>0.55501253782000104</v>
      </c>
      <c r="BV1380" s="12">
        <v>0.62439733069537562</v>
      </c>
      <c r="BW1380" s="12">
        <v>0.60973129364711098</v>
      </c>
      <c r="BX1380" s="12">
        <v>0.39853812381121834</v>
      </c>
      <c r="BY1380" s="12">
        <v>1597</v>
      </c>
      <c r="BZ1380" s="12">
        <v>1</v>
      </c>
      <c r="CB1380" s="12">
        <v>5.9415911379657606E-2</v>
      </c>
      <c r="CC1380" s="12">
        <v>19320</v>
      </c>
      <c r="CD1380" s="12">
        <v>19380</v>
      </c>
      <c r="CE1380" s="12">
        <v>6.6458930899608859</v>
      </c>
      <c r="CH1380" s="22">
        <v>42968</v>
      </c>
      <c r="CI1380">
        <v>392</v>
      </c>
      <c r="CJ1380">
        <v>470</v>
      </c>
      <c r="CK1380">
        <v>391</v>
      </c>
      <c r="CL1380">
        <v>470</v>
      </c>
      <c r="CM1380" s="22">
        <v>42969</v>
      </c>
      <c r="CN1380">
        <v>500</v>
      </c>
      <c r="CO1380">
        <v>550</v>
      </c>
      <c r="CP1380">
        <v>480</v>
      </c>
      <c r="CQ1380">
        <v>550</v>
      </c>
      <c r="CR1380" s="22">
        <v>42970</v>
      </c>
      <c r="CS1380">
        <v>580</v>
      </c>
      <c r="CT1380">
        <v>640</v>
      </c>
      <c r="CU1380">
        <v>516</v>
      </c>
      <c r="CV1380">
        <v>580</v>
      </c>
    </row>
    <row r="1381" spans="1:100">
      <c r="A1381" s="22">
        <v>42968</v>
      </c>
      <c r="B1381">
        <v>1764</v>
      </c>
      <c r="C1381">
        <v>1781</v>
      </c>
      <c r="D1381">
        <v>1756</v>
      </c>
      <c r="E1381">
        <v>1780</v>
      </c>
      <c r="F1381" s="23">
        <f t="shared" si="134"/>
        <v>9.0702947845804349E-3</v>
      </c>
      <c r="G1381" s="22">
        <v>42969</v>
      </c>
      <c r="H1381">
        <v>1858</v>
      </c>
      <c r="I1381">
        <v>1860</v>
      </c>
      <c r="J1381">
        <v>1794</v>
      </c>
      <c r="K1381">
        <v>1809</v>
      </c>
      <c r="L1381" s="22">
        <v>42970</v>
      </c>
      <c r="M1381">
        <v>1828</v>
      </c>
      <c r="N1381" s="4">
        <v>42969</v>
      </c>
      <c r="O1381" s="3" t="s">
        <v>15</v>
      </c>
      <c r="P1381" s="3">
        <v>7718</v>
      </c>
      <c r="Q1381" s="3" t="s">
        <v>605</v>
      </c>
      <c r="R1381" s="3" t="s">
        <v>17</v>
      </c>
      <c r="S1381" s="3">
        <v>0.05</v>
      </c>
      <c r="T1381" s="3">
        <v>1</v>
      </c>
      <c r="U1381" s="3">
        <v>0</v>
      </c>
      <c r="V1381" s="3">
        <v>300</v>
      </c>
      <c r="W1381">
        <v>1858</v>
      </c>
      <c r="X1381" s="4">
        <v>42970</v>
      </c>
      <c r="Y1381">
        <v>1809</v>
      </c>
      <c r="Z1381" s="10">
        <f t="shared" si="133"/>
        <v>-14700</v>
      </c>
      <c r="AA1381" s="10">
        <f t="shared" si="132"/>
        <v>14700</v>
      </c>
      <c r="AB1381">
        <f t="shared" si="135"/>
        <v>-14700</v>
      </c>
      <c r="AC1381">
        <f t="shared" si="136"/>
        <v>-971270</v>
      </c>
      <c r="AD1381">
        <f t="shared" si="137"/>
        <v>3.2795419052576769E-2</v>
      </c>
      <c r="AE1381" s="15">
        <v>42970</v>
      </c>
      <c r="AF1381" s="9">
        <v>1.3490501054003179E-3</v>
      </c>
      <c r="AG1381" s="12" t="s">
        <v>962</v>
      </c>
      <c r="AH1381" s="20">
        <v>42968.997916666667</v>
      </c>
      <c r="AI1381" s="12">
        <v>1921</v>
      </c>
      <c r="AJ1381" s="12">
        <v>141</v>
      </c>
      <c r="AK1381" s="12">
        <v>7.9200000000000007E-2</v>
      </c>
      <c r="AL1381" s="17">
        <v>2600</v>
      </c>
      <c r="AM1381" s="17">
        <v>0.20499716070414536</v>
      </c>
      <c r="AN1381" s="17">
        <v>1</v>
      </c>
      <c r="AO1381" s="9"/>
      <c r="AP1381" s="17">
        <v>1.7</v>
      </c>
      <c r="AQ1381" s="17">
        <v>82826</v>
      </c>
      <c r="AR1381" s="17">
        <v>0.49283667621776506</v>
      </c>
      <c r="AS1381" s="17">
        <v>0.13900000000000001</v>
      </c>
      <c r="AT1381" s="17">
        <v>0.77480916030534353</v>
      </c>
      <c r="AU1381" s="12">
        <v>0.80355160932297442</v>
      </c>
      <c r="AV1381" s="12">
        <v>2.84</v>
      </c>
      <c r="AX1381" s="19">
        <v>83</v>
      </c>
      <c r="AY1381" s="12">
        <v>47033234</v>
      </c>
      <c r="BA1381" s="12">
        <v>0.30645161290322581</v>
      </c>
      <c r="BD1381" s="12">
        <v>0.20499716070414536</v>
      </c>
      <c r="BE1381" s="12">
        <v>0.49283667621776506</v>
      </c>
      <c r="BF1381" s="12">
        <v>0.77480916030534353</v>
      </c>
      <c r="BG1381" s="12">
        <v>0.80355160932297442</v>
      </c>
      <c r="BH1381" s="12">
        <v>0.28100000000000003</v>
      </c>
      <c r="BI1381" s="12">
        <v>0.13900000000000001</v>
      </c>
      <c r="BJ1381" s="12">
        <v>5.7000000000000002E-2</v>
      </c>
      <c r="BK1381" s="12">
        <v>0.45100000000000001</v>
      </c>
      <c r="BL1381" s="12">
        <v>483</v>
      </c>
      <c r="BM1381" s="12">
        <v>-1907</v>
      </c>
      <c r="BN1381" s="12">
        <v>-1201</v>
      </c>
      <c r="BO1381" s="12">
        <v>13198</v>
      </c>
      <c r="BP1381" s="12">
        <v>4466</v>
      </c>
      <c r="BQ1381" s="12">
        <v>-393</v>
      </c>
      <c r="BR1381" s="12">
        <v>-2092</v>
      </c>
      <c r="BS1381" s="12">
        <v>14735</v>
      </c>
      <c r="BT1381" s="12">
        <v>0.19350589007515137</v>
      </c>
      <c r="BU1381" s="12">
        <v>0.5625547770424878</v>
      </c>
      <c r="BV1381" s="12">
        <v>0.67888196944606072</v>
      </c>
      <c r="BW1381" s="12">
        <v>0.67966128062979725</v>
      </c>
      <c r="BX1381" s="12">
        <v>0.3983444859039274</v>
      </c>
      <c r="BY1381" s="12">
        <v>1597</v>
      </c>
      <c r="BZ1381" s="12">
        <v>0.30645161290322581</v>
      </c>
      <c r="CB1381" s="12">
        <v>5.9415911379657606E-2</v>
      </c>
      <c r="CC1381" s="12">
        <v>19320</v>
      </c>
      <c r="CD1381" s="12">
        <v>19380</v>
      </c>
      <c r="CE1381" s="12">
        <v>3.4502064504951924</v>
      </c>
      <c r="CH1381" s="22">
        <v>42968</v>
      </c>
      <c r="CI1381">
        <v>1764</v>
      </c>
      <c r="CJ1381">
        <v>1781</v>
      </c>
      <c r="CK1381">
        <v>1756</v>
      </c>
      <c r="CL1381">
        <v>1780</v>
      </c>
      <c r="CM1381" s="22">
        <v>42969</v>
      </c>
      <c r="CN1381">
        <v>1858</v>
      </c>
      <c r="CO1381">
        <v>1860</v>
      </c>
      <c r="CP1381">
        <v>1794</v>
      </c>
      <c r="CQ1381">
        <v>1809</v>
      </c>
      <c r="CR1381" s="22">
        <v>42970</v>
      </c>
      <c r="CS1381">
        <v>1828</v>
      </c>
      <c r="CT1381">
        <v>1833</v>
      </c>
      <c r="CU1381">
        <v>1815</v>
      </c>
      <c r="CV1381">
        <v>1832</v>
      </c>
    </row>
    <row r="1382" spans="1:100">
      <c r="A1382" s="22">
        <v>42969</v>
      </c>
      <c r="B1382">
        <v>1300</v>
      </c>
      <c r="C1382">
        <v>1374</v>
      </c>
      <c r="D1382">
        <v>1264</v>
      </c>
      <c r="E1382">
        <v>1344</v>
      </c>
      <c r="F1382" s="23">
        <f t="shared" si="134"/>
        <v>3.3846153846153859E-2</v>
      </c>
      <c r="G1382" s="22">
        <v>42970</v>
      </c>
      <c r="H1382">
        <v>1481</v>
      </c>
      <c r="I1382">
        <v>1527</v>
      </c>
      <c r="J1382">
        <v>1401</v>
      </c>
      <c r="K1382">
        <v>1407</v>
      </c>
      <c r="L1382" s="22">
        <v>42971</v>
      </c>
      <c r="M1382">
        <v>1403</v>
      </c>
      <c r="N1382" s="4">
        <v>42970</v>
      </c>
      <c r="O1382" s="3" t="s">
        <v>15</v>
      </c>
      <c r="P1382" s="3">
        <v>3825</v>
      </c>
      <c r="Q1382" s="3" t="s">
        <v>297</v>
      </c>
      <c r="R1382" s="3" t="s">
        <v>17</v>
      </c>
      <c r="S1382" s="3">
        <v>0.05</v>
      </c>
      <c r="T1382" s="3">
        <v>2</v>
      </c>
      <c r="U1382" s="3">
        <v>0</v>
      </c>
      <c r="V1382" s="3">
        <v>400</v>
      </c>
      <c r="W1382">
        <v>1481</v>
      </c>
      <c r="X1382" s="4">
        <v>42971</v>
      </c>
      <c r="Y1382">
        <v>1407</v>
      </c>
      <c r="Z1382" s="10">
        <f t="shared" si="133"/>
        <v>-29600</v>
      </c>
      <c r="AA1382" s="10">
        <f t="shared" si="132"/>
        <v>29600</v>
      </c>
      <c r="AB1382" t="str">
        <f t="shared" si="135"/>
        <v/>
      </c>
      <c r="AC1382">
        <f t="shared" si="136"/>
        <v>-971270</v>
      </c>
      <c r="AD1382">
        <f t="shared" si="137"/>
        <v>7.4829931972788533E-3</v>
      </c>
      <c r="AE1382" s="15">
        <v>42971</v>
      </c>
      <c r="AF1382" s="9">
        <v>9.0371479583020164E-3</v>
      </c>
      <c r="AG1382" s="12" t="s">
        <v>954</v>
      </c>
      <c r="AH1382" s="20">
        <v>42969.998611111114</v>
      </c>
      <c r="AI1382" s="12">
        <v>1470</v>
      </c>
      <c r="AJ1382" s="12">
        <v>126</v>
      </c>
      <c r="AK1382" s="12">
        <v>9.3799999999999994E-2</v>
      </c>
      <c r="AL1382" s="17">
        <v>117700</v>
      </c>
      <c r="AM1382" s="17">
        <v>1.0574792243767313</v>
      </c>
      <c r="AN1382" s="9"/>
      <c r="AO1382" s="9"/>
      <c r="AP1382" s="17">
        <v>349.29</v>
      </c>
      <c r="AQ1382" s="17">
        <v>66139</v>
      </c>
      <c r="AR1382" s="17">
        <v>0.84360189573459721</v>
      </c>
      <c r="AS1382" s="17">
        <v>0.11799999999999999</v>
      </c>
      <c r="AT1382" s="17">
        <v>0.85048543689320388</v>
      </c>
      <c r="AU1382" s="12">
        <v>0.85048543689320388</v>
      </c>
      <c r="AV1382" s="12" t="s">
        <v>988</v>
      </c>
      <c r="AY1382" s="12">
        <v>45802500</v>
      </c>
      <c r="BA1382" s="12">
        <v>0.90585241730279897</v>
      </c>
      <c r="BD1382" s="12">
        <v>1.0574792243767313</v>
      </c>
      <c r="BE1382" s="12">
        <v>0.84360189573459721</v>
      </c>
      <c r="BF1382" s="12">
        <v>0.85048543689320388</v>
      </c>
      <c r="BG1382" s="12">
        <v>0.85048543689320388</v>
      </c>
      <c r="BH1382" s="12">
        <v>0.33300000000000002</v>
      </c>
      <c r="BI1382" s="12">
        <v>0.11799999999999999</v>
      </c>
      <c r="BJ1382" s="12">
        <v>0</v>
      </c>
      <c r="BK1382" s="12">
        <v>0.61699999999999999</v>
      </c>
      <c r="BL1382" s="12">
        <v>12</v>
      </c>
      <c r="BM1382" s="12">
        <v>-43</v>
      </c>
      <c r="BN1382" s="12">
        <v>17</v>
      </c>
      <c r="BO1382" s="12">
        <v>94</v>
      </c>
      <c r="BP1382" s="12">
        <v>-2</v>
      </c>
      <c r="BQ1382" s="12">
        <v>-3</v>
      </c>
      <c r="BR1382" s="12">
        <v>-154</v>
      </c>
      <c r="BS1382" s="12">
        <v>107</v>
      </c>
      <c r="BT1382" s="12">
        <v>0.27424059564495329</v>
      </c>
      <c r="BU1382" s="12">
        <v>0.57777401291972863</v>
      </c>
      <c r="BV1382" s="12">
        <v>0.66854613717751621</v>
      </c>
      <c r="BW1382" s="12">
        <v>0.66111137231029782</v>
      </c>
      <c r="BX1382" s="12">
        <v>0.45080732421166703</v>
      </c>
      <c r="BY1382" s="12">
        <v>1602</v>
      </c>
      <c r="BZ1382" s="12">
        <v>0.90585241730279897</v>
      </c>
      <c r="CB1382" s="12">
        <v>5.9415911379657606E-2</v>
      </c>
      <c r="CC1382" s="12">
        <v>19380</v>
      </c>
      <c r="CD1382" s="12">
        <v>19440</v>
      </c>
      <c r="CE1382" s="12">
        <v>17.797913047560918</v>
      </c>
      <c r="CH1382" s="22">
        <v>42969</v>
      </c>
      <c r="CI1382">
        <v>1300</v>
      </c>
      <c r="CJ1382">
        <v>1374</v>
      </c>
      <c r="CK1382">
        <v>1264</v>
      </c>
      <c r="CL1382">
        <v>1344</v>
      </c>
      <c r="CM1382" s="22">
        <v>42970</v>
      </c>
      <c r="CN1382">
        <v>1481</v>
      </c>
      <c r="CO1382">
        <v>1527</v>
      </c>
      <c r="CP1382">
        <v>1401</v>
      </c>
      <c r="CQ1382">
        <v>1407</v>
      </c>
      <c r="CR1382" s="22">
        <v>42971</v>
      </c>
      <c r="CS1382">
        <v>1403</v>
      </c>
      <c r="CT1382">
        <v>1440</v>
      </c>
      <c r="CU1382">
        <v>1379</v>
      </c>
      <c r="CV1382">
        <v>1391</v>
      </c>
    </row>
    <row r="1383" spans="1:100">
      <c r="A1383" s="22">
        <v>42969</v>
      </c>
      <c r="B1383">
        <v>535</v>
      </c>
      <c r="C1383">
        <v>619</v>
      </c>
      <c r="D1383">
        <v>519</v>
      </c>
      <c r="E1383">
        <v>619</v>
      </c>
      <c r="F1383" s="23">
        <f t="shared" si="134"/>
        <v>0.15700934579439263</v>
      </c>
      <c r="G1383" s="22">
        <v>42970</v>
      </c>
      <c r="H1383">
        <v>668</v>
      </c>
      <c r="I1383">
        <v>716</v>
      </c>
      <c r="J1383">
        <v>635</v>
      </c>
      <c r="K1383">
        <v>670</v>
      </c>
      <c r="L1383" s="22">
        <v>42971</v>
      </c>
      <c r="M1383">
        <v>680</v>
      </c>
      <c r="N1383" s="4">
        <v>42970</v>
      </c>
      <c r="O1383" s="3" t="s">
        <v>15</v>
      </c>
      <c r="P1383" s="3">
        <v>5381</v>
      </c>
      <c r="Q1383" s="3" t="s">
        <v>362</v>
      </c>
      <c r="R1383" s="3" t="s">
        <v>17</v>
      </c>
      <c r="S1383" s="3">
        <v>0.05</v>
      </c>
      <c r="T1383" s="3">
        <v>1</v>
      </c>
      <c r="U1383" s="3">
        <v>0</v>
      </c>
      <c r="V1383" s="3">
        <v>900</v>
      </c>
      <c r="W1383">
        <v>668</v>
      </c>
      <c r="X1383" s="4">
        <v>42971</v>
      </c>
      <c r="Y1383">
        <v>670</v>
      </c>
      <c r="Z1383" s="10">
        <f t="shared" si="133"/>
        <v>1800</v>
      </c>
      <c r="AA1383" s="10">
        <f t="shared" si="132"/>
        <v>1800</v>
      </c>
      <c r="AB1383">
        <f t="shared" si="135"/>
        <v>1800</v>
      </c>
      <c r="AC1383">
        <f t="shared" si="136"/>
        <v>-969470</v>
      </c>
      <c r="AD1383">
        <f t="shared" si="137"/>
        <v>2.6239067055393583E-2</v>
      </c>
      <c r="AE1383" s="15">
        <v>42971</v>
      </c>
      <c r="AF1383" s="9">
        <v>9.0371479583020164E-3</v>
      </c>
      <c r="AG1383" s="12" t="s">
        <v>960</v>
      </c>
      <c r="AH1383" s="20">
        <v>42969.998611111114</v>
      </c>
      <c r="AI1383" s="12">
        <v>686</v>
      </c>
      <c r="AJ1383" s="12">
        <v>67</v>
      </c>
      <c r="AK1383" s="12">
        <v>0.1082</v>
      </c>
      <c r="AL1383" s="17">
        <v>88000</v>
      </c>
      <c r="AM1383" s="17">
        <v>0.34168564920273348</v>
      </c>
      <c r="AN1383" s="9"/>
      <c r="AO1383" s="9"/>
      <c r="AP1383" s="17">
        <v>13.73</v>
      </c>
      <c r="AQ1383" s="17">
        <v>4760</v>
      </c>
      <c r="AR1383" s="17">
        <v>0.93442622950819676</v>
      </c>
      <c r="AS1383" s="17">
        <v>0.25900000000000001</v>
      </c>
      <c r="AT1383" s="17">
        <v>0.94545454545454544</v>
      </c>
      <c r="AU1383" s="12">
        <v>0.88888888888888884</v>
      </c>
      <c r="AV1383" s="12">
        <v>2.2799999999999998</v>
      </c>
      <c r="AY1383" s="12">
        <v>10841920</v>
      </c>
      <c r="BA1383" s="12">
        <v>1</v>
      </c>
      <c r="BD1383" s="12">
        <v>0.34168564920273348</v>
      </c>
      <c r="BE1383" s="12">
        <v>0.93442622950819676</v>
      </c>
      <c r="BF1383" s="12">
        <v>0.94545454545454544</v>
      </c>
      <c r="BG1383" s="12">
        <v>0.88888888888888884</v>
      </c>
      <c r="BH1383" s="12">
        <v>7.5999999999999998E-2</v>
      </c>
      <c r="BI1383" s="12">
        <v>0.25900000000000001</v>
      </c>
      <c r="BJ1383" s="12" t="s">
        <v>968</v>
      </c>
      <c r="BK1383" s="12">
        <v>0.38500000000000001</v>
      </c>
      <c r="BL1383" s="12">
        <v>419</v>
      </c>
      <c r="BM1383" s="12">
        <v>507</v>
      </c>
      <c r="BN1383" s="12">
        <v>-663</v>
      </c>
      <c r="BO1383" s="12">
        <v>1189</v>
      </c>
      <c r="BP1383" s="12">
        <v>186</v>
      </c>
      <c r="BQ1383" s="12">
        <v>-21</v>
      </c>
      <c r="BR1383" s="12">
        <v>-23</v>
      </c>
      <c r="BS1383" s="12">
        <v>858</v>
      </c>
      <c r="BT1383" s="12">
        <v>0.26432204982387625</v>
      </c>
      <c r="BU1383" s="12">
        <v>0.55501253782000104</v>
      </c>
      <c r="BV1383" s="12">
        <v>0.62439733069537562</v>
      </c>
      <c r="BW1383" s="12">
        <v>0.60973129364711098</v>
      </c>
      <c r="BX1383" s="12">
        <v>0.42527682423171614</v>
      </c>
      <c r="BY1383" s="12">
        <v>1602</v>
      </c>
      <c r="BZ1383" s="12">
        <v>1</v>
      </c>
      <c r="CB1383" s="12">
        <v>5.9415911379657606E-2</v>
      </c>
      <c r="CC1383" s="12">
        <v>19380</v>
      </c>
      <c r="CD1383" s="12">
        <v>19440</v>
      </c>
      <c r="CE1383" s="12">
        <v>5.7507432145477004</v>
      </c>
      <c r="CH1383" s="22">
        <v>42969</v>
      </c>
      <c r="CI1383">
        <v>535</v>
      </c>
      <c r="CJ1383">
        <v>619</v>
      </c>
      <c r="CK1383">
        <v>519</v>
      </c>
      <c r="CL1383">
        <v>619</v>
      </c>
      <c r="CM1383" s="22">
        <v>42970</v>
      </c>
      <c r="CN1383">
        <v>668</v>
      </c>
      <c r="CO1383">
        <v>716</v>
      </c>
      <c r="CP1383">
        <v>635</v>
      </c>
      <c r="CQ1383">
        <v>670</v>
      </c>
      <c r="CR1383" s="22">
        <v>42971</v>
      </c>
      <c r="CS1383">
        <v>680</v>
      </c>
      <c r="CT1383">
        <v>697</v>
      </c>
      <c r="CU1383">
        <v>600</v>
      </c>
      <c r="CV1383">
        <v>603</v>
      </c>
    </row>
    <row r="1384" spans="1:100">
      <c r="A1384" s="22">
        <v>42969</v>
      </c>
      <c r="B1384">
        <v>7</v>
      </c>
      <c r="C1384">
        <v>7</v>
      </c>
      <c r="D1384">
        <v>6</v>
      </c>
      <c r="E1384">
        <v>7</v>
      </c>
      <c r="F1384" s="23">
        <f t="shared" si="134"/>
        <v>0</v>
      </c>
      <c r="G1384" s="22">
        <v>42970</v>
      </c>
      <c r="H1384">
        <v>6</v>
      </c>
      <c r="I1384">
        <v>7</v>
      </c>
      <c r="J1384">
        <v>6</v>
      </c>
      <c r="K1384">
        <v>6</v>
      </c>
      <c r="L1384" s="22">
        <v>42971</v>
      </c>
      <c r="M1384">
        <v>7</v>
      </c>
      <c r="N1384" s="4">
        <v>42970</v>
      </c>
      <c r="O1384" s="3" t="s">
        <v>11</v>
      </c>
      <c r="P1384" s="3">
        <v>8107</v>
      </c>
      <c r="Q1384" s="3" t="s">
        <v>137</v>
      </c>
      <c r="R1384" s="3" t="s">
        <v>13</v>
      </c>
      <c r="S1384" s="3">
        <v>0.05</v>
      </c>
      <c r="T1384" s="3">
        <v>1</v>
      </c>
      <c r="U1384" s="3">
        <v>0</v>
      </c>
      <c r="V1384" s="3">
        <v>72000</v>
      </c>
      <c r="W1384">
        <v>6</v>
      </c>
      <c r="X1384" s="4">
        <v>42971</v>
      </c>
      <c r="Y1384">
        <v>6</v>
      </c>
      <c r="Z1384" s="10">
        <f t="shared" si="133"/>
        <v>0</v>
      </c>
      <c r="AA1384" s="10">
        <f t="shared" si="132"/>
        <v>0</v>
      </c>
      <c r="AB1384" t="str">
        <f t="shared" si="135"/>
        <v/>
      </c>
      <c r="AC1384">
        <f t="shared" si="136"/>
        <v>-969470</v>
      </c>
      <c r="AD1384">
        <f t="shared" si="137"/>
        <v>9.0909090909090828E-2</v>
      </c>
      <c r="AE1384" s="15">
        <v>42971</v>
      </c>
      <c r="AF1384" s="9">
        <v>9.0371479583020164E-3</v>
      </c>
      <c r="AG1384" s="12" t="s">
        <v>962</v>
      </c>
      <c r="AH1384" s="20">
        <v>42969.912499999999</v>
      </c>
      <c r="AI1384" s="12">
        <v>6.6</v>
      </c>
      <c r="AJ1384" s="12">
        <v>-0.4</v>
      </c>
      <c r="AK1384" s="12">
        <v>-5.7099999999999998E-2</v>
      </c>
      <c r="AL1384" s="17">
        <v>68000</v>
      </c>
      <c r="AM1384" s="17">
        <v>0.2857142857142857</v>
      </c>
      <c r="AN1384" s="9"/>
      <c r="AO1384" s="9"/>
      <c r="AP1384" s="17">
        <v>0</v>
      </c>
      <c r="AQ1384" s="17">
        <v>6231</v>
      </c>
      <c r="AR1384" s="17">
        <v>0.5</v>
      </c>
      <c r="AS1384" s="17">
        <v>0.19700000000000001</v>
      </c>
      <c r="AT1384" s="17">
        <v>0.5</v>
      </c>
      <c r="AU1384" s="12">
        <v>0.33333333333333331</v>
      </c>
      <c r="AV1384" s="12">
        <v>0</v>
      </c>
      <c r="AY1384" s="12">
        <v>890093101</v>
      </c>
      <c r="BA1384" s="12">
        <v>0</v>
      </c>
      <c r="BD1384" s="12">
        <v>0.2857142857142857</v>
      </c>
      <c r="BE1384" s="12">
        <v>0.5</v>
      </c>
      <c r="BF1384" s="12">
        <v>0.5</v>
      </c>
      <c r="BG1384" s="12">
        <v>0.33333333333333331</v>
      </c>
      <c r="BH1384" s="12">
        <v>1.9E-2</v>
      </c>
      <c r="BI1384" s="12">
        <v>0.19700000000000001</v>
      </c>
      <c r="BJ1384" s="12">
        <v>3.4000000000000002E-2</v>
      </c>
      <c r="BK1384" s="12">
        <v>8.3000000000000004E-2</v>
      </c>
      <c r="BL1384" s="12">
        <v>147</v>
      </c>
      <c r="BM1384" s="12">
        <v>-29</v>
      </c>
      <c r="BN1384" s="12">
        <v>421</v>
      </c>
      <c r="BO1384" s="12">
        <v>771</v>
      </c>
      <c r="BP1384" s="12">
        <v>70</v>
      </c>
      <c r="BQ1384" s="12">
        <v>-20</v>
      </c>
      <c r="BR1384" s="12">
        <v>71</v>
      </c>
      <c r="BS1384" s="12">
        <v>229</v>
      </c>
      <c r="BT1384" s="12">
        <v>0.19350589007515137</v>
      </c>
      <c r="BU1384" s="12">
        <v>0.5625547770424878</v>
      </c>
      <c r="BV1384" s="12">
        <v>0.67888196944606072</v>
      </c>
      <c r="BW1384" s="12">
        <v>0.67966128062979725</v>
      </c>
      <c r="BX1384" s="12">
        <v>0.41209310410908917</v>
      </c>
      <c r="BY1384" s="12">
        <v>1602</v>
      </c>
      <c r="BZ1384" s="12">
        <v>0</v>
      </c>
      <c r="CB1384" s="12">
        <v>5.9415911379657606E-2</v>
      </c>
      <c r="CC1384" s="12">
        <v>19380</v>
      </c>
      <c r="CD1384" s="12">
        <v>19440</v>
      </c>
      <c r="CE1384" s="12">
        <v>4.8087167070217909</v>
      </c>
      <c r="CH1384" s="22">
        <v>42969</v>
      </c>
      <c r="CI1384">
        <v>7</v>
      </c>
      <c r="CJ1384">
        <v>7</v>
      </c>
      <c r="CK1384">
        <v>6</v>
      </c>
      <c r="CL1384">
        <v>7</v>
      </c>
      <c r="CM1384" s="22">
        <v>42970</v>
      </c>
      <c r="CN1384">
        <v>6</v>
      </c>
      <c r="CO1384">
        <v>7</v>
      </c>
      <c r="CP1384">
        <v>6</v>
      </c>
      <c r="CQ1384">
        <v>6</v>
      </c>
      <c r="CR1384" s="22">
        <v>42971</v>
      </c>
      <c r="CS1384">
        <v>7</v>
      </c>
      <c r="CT1384">
        <v>7</v>
      </c>
      <c r="CU1384">
        <v>6</v>
      </c>
      <c r="CV1384">
        <v>6</v>
      </c>
    </row>
    <row r="1385" spans="1:100">
      <c r="A1385" s="22">
        <v>42969</v>
      </c>
      <c r="B1385">
        <v>1015</v>
      </c>
      <c r="C1385">
        <v>1015</v>
      </c>
      <c r="D1385">
        <v>1015</v>
      </c>
      <c r="E1385">
        <v>1015</v>
      </c>
      <c r="F1385" s="23">
        <f t="shared" si="134"/>
        <v>0</v>
      </c>
      <c r="G1385" s="22">
        <v>42970</v>
      </c>
      <c r="H1385">
        <v>1045</v>
      </c>
      <c r="I1385">
        <v>1061</v>
      </c>
      <c r="J1385">
        <v>930</v>
      </c>
      <c r="K1385">
        <v>944</v>
      </c>
      <c r="L1385" s="22">
        <v>42971</v>
      </c>
      <c r="M1385">
        <v>974</v>
      </c>
      <c r="N1385" s="4">
        <v>42970</v>
      </c>
      <c r="O1385" s="3" t="s">
        <v>15</v>
      </c>
      <c r="P1385" s="3">
        <v>4287</v>
      </c>
      <c r="Q1385" s="3" t="s">
        <v>599</v>
      </c>
      <c r="R1385" s="3" t="s">
        <v>17</v>
      </c>
      <c r="S1385" s="3">
        <v>0.05</v>
      </c>
      <c r="T1385" s="3">
        <v>2</v>
      </c>
      <c r="U1385" s="3">
        <v>0</v>
      </c>
      <c r="V1385" s="3">
        <v>500</v>
      </c>
      <c r="W1385">
        <v>1045</v>
      </c>
      <c r="X1385" s="4">
        <v>42971</v>
      </c>
      <c r="Y1385">
        <v>944</v>
      </c>
      <c r="Z1385" s="10">
        <f t="shared" si="133"/>
        <v>-50500</v>
      </c>
      <c r="AA1385" s="10">
        <f t="shared" si="132"/>
        <v>50500</v>
      </c>
      <c r="AB1385" t="str">
        <f t="shared" si="135"/>
        <v/>
      </c>
      <c r="AC1385">
        <f t="shared" si="136"/>
        <v>-969470</v>
      </c>
      <c r="AD1385">
        <f t="shared" si="137"/>
        <v>3.3302497687326515E-2</v>
      </c>
      <c r="AE1385" s="15">
        <v>42971</v>
      </c>
      <c r="AF1385" s="9">
        <v>9.0371479583020164E-3</v>
      </c>
      <c r="AG1385" s="12" t="s">
        <v>960</v>
      </c>
      <c r="AH1385" s="20">
        <v>42969.996527777781</v>
      </c>
      <c r="AI1385" s="12">
        <v>1081</v>
      </c>
      <c r="AJ1385" s="12">
        <v>66</v>
      </c>
      <c r="AK1385" s="12">
        <v>6.5000000000000002E-2</v>
      </c>
      <c r="AL1385" s="17">
        <v>28000</v>
      </c>
      <c r="AM1385" s="17">
        <v>7.4125874125874125E-2</v>
      </c>
      <c r="AN1385" s="9"/>
      <c r="AO1385" s="9"/>
      <c r="AP1385" s="17">
        <v>0</v>
      </c>
      <c r="AQ1385" s="17">
        <v>4404</v>
      </c>
      <c r="AR1385" s="17">
        <v>0.42307692307692307</v>
      </c>
      <c r="AS1385" s="17">
        <v>0.13500000000000001</v>
      </c>
      <c r="AT1385" s="17">
        <v>0.44800000000000001</v>
      </c>
      <c r="AU1385" s="12">
        <v>0.33881578947368424</v>
      </c>
      <c r="AV1385" s="12">
        <v>2.52</v>
      </c>
      <c r="AY1385" s="12">
        <v>6159300</v>
      </c>
      <c r="BA1385" s="12">
        <v>0.76333333333333331</v>
      </c>
      <c r="BD1385" s="12">
        <v>7.4125874125874125E-2</v>
      </c>
      <c r="BE1385" s="12">
        <v>0.42307692307692307</v>
      </c>
      <c r="BF1385" s="12">
        <v>0.44800000000000001</v>
      </c>
      <c r="BG1385" s="12">
        <v>0.33881578947368424</v>
      </c>
      <c r="BH1385" s="12">
        <v>2.8000000000000001E-2</v>
      </c>
      <c r="BI1385" s="12">
        <v>0.13500000000000001</v>
      </c>
      <c r="BJ1385" s="12">
        <v>5.0000000000000001E-3</v>
      </c>
      <c r="BK1385" s="12">
        <v>0.75600000000000001</v>
      </c>
      <c r="BL1385" s="12">
        <v>326</v>
      </c>
      <c r="BM1385" s="12">
        <v>-415</v>
      </c>
      <c r="BN1385" s="12">
        <v>-85</v>
      </c>
      <c r="BO1385" s="12">
        <v>940</v>
      </c>
      <c r="BP1385" s="12">
        <v>335</v>
      </c>
      <c r="BQ1385" s="12">
        <v>50</v>
      </c>
      <c r="BR1385" s="12">
        <v>-184</v>
      </c>
      <c r="BS1385" s="12">
        <v>1115</v>
      </c>
      <c r="BT1385" s="12">
        <v>0.26432204982387625</v>
      </c>
      <c r="BU1385" s="12">
        <v>0.55501253782000104</v>
      </c>
      <c r="BV1385" s="12">
        <v>0.62439733069537562</v>
      </c>
      <c r="BW1385" s="12">
        <v>0.60973129364711098</v>
      </c>
      <c r="BX1385" s="12">
        <v>0.42527682423171614</v>
      </c>
      <c r="BY1385" s="12">
        <v>1602</v>
      </c>
      <c r="BZ1385" s="12">
        <v>0.76333333333333331</v>
      </c>
      <c r="CB1385" s="12">
        <v>5.9415911379657606E-2</v>
      </c>
      <c r="CC1385" s="12">
        <v>19380</v>
      </c>
      <c r="CD1385" s="12">
        <v>19440</v>
      </c>
      <c r="CE1385" s="12">
        <v>1.2475761526608984</v>
      </c>
      <c r="CH1385" s="22">
        <v>42969</v>
      </c>
      <c r="CI1385">
        <v>1015</v>
      </c>
      <c r="CJ1385">
        <v>1015</v>
      </c>
      <c r="CK1385">
        <v>1015</v>
      </c>
      <c r="CL1385">
        <v>1015</v>
      </c>
      <c r="CM1385" s="22">
        <v>42970</v>
      </c>
      <c r="CN1385">
        <v>1045</v>
      </c>
      <c r="CO1385">
        <v>1061</v>
      </c>
      <c r="CP1385">
        <v>930</v>
      </c>
      <c r="CQ1385">
        <v>944</v>
      </c>
      <c r="CR1385" s="22">
        <v>42971</v>
      </c>
      <c r="CS1385">
        <v>974</v>
      </c>
      <c r="CT1385">
        <v>974</v>
      </c>
      <c r="CU1385">
        <v>908</v>
      </c>
      <c r="CV1385">
        <v>927</v>
      </c>
    </row>
    <row r="1386" spans="1:100">
      <c r="A1386" s="22">
        <v>42969</v>
      </c>
      <c r="B1386">
        <v>500</v>
      </c>
      <c r="C1386">
        <v>550</v>
      </c>
      <c r="D1386">
        <v>480</v>
      </c>
      <c r="E1386">
        <v>550</v>
      </c>
      <c r="F1386" s="23">
        <f t="shared" si="134"/>
        <v>0.10000000000000009</v>
      </c>
      <c r="G1386" s="22">
        <v>42970</v>
      </c>
      <c r="H1386">
        <v>580</v>
      </c>
      <c r="I1386">
        <v>640</v>
      </c>
      <c r="J1386">
        <v>516</v>
      </c>
      <c r="K1386">
        <v>580</v>
      </c>
      <c r="L1386" s="22">
        <v>42971</v>
      </c>
      <c r="M1386">
        <v>610</v>
      </c>
      <c r="N1386" s="4">
        <v>42970</v>
      </c>
      <c r="O1386" s="3" t="s">
        <v>15</v>
      </c>
      <c r="P1386" s="3">
        <v>5277</v>
      </c>
      <c r="Q1386" s="3" t="s">
        <v>604</v>
      </c>
      <c r="R1386" s="3" t="s">
        <v>17</v>
      </c>
      <c r="S1386" s="3">
        <v>0.05</v>
      </c>
      <c r="T1386" s="3">
        <v>2</v>
      </c>
      <c r="U1386" s="3">
        <v>0</v>
      </c>
      <c r="V1386" s="3">
        <v>1000</v>
      </c>
      <c r="W1386">
        <v>580</v>
      </c>
      <c r="X1386" s="4">
        <v>42971</v>
      </c>
      <c r="Y1386">
        <v>580</v>
      </c>
      <c r="Z1386" s="10">
        <f t="shared" si="133"/>
        <v>0</v>
      </c>
      <c r="AA1386" s="10">
        <f t="shared" si="132"/>
        <v>0</v>
      </c>
      <c r="AB1386" t="str">
        <f t="shared" si="135"/>
        <v/>
      </c>
      <c r="AC1386">
        <f t="shared" si="136"/>
        <v>-969470</v>
      </c>
      <c r="AD1386">
        <f t="shared" si="137"/>
        <v>1.7543859649122862E-2</v>
      </c>
      <c r="AE1386" s="15">
        <v>42971</v>
      </c>
      <c r="AF1386" s="9">
        <v>9.0371479583020164E-3</v>
      </c>
      <c r="AG1386" s="12" t="s">
        <v>960</v>
      </c>
      <c r="AH1386" s="20">
        <v>42969.99722222222</v>
      </c>
      <c r="AI1386" s="12">
        <v>570</v>
      </c>
      <c r="AJ1386" s="12">
        <v>20</v>
      </c>
      <c r="AK1386" s="12">
        <v>3.6400000000000002E-2</v>
      </c>
      <c r="AL1386" s="17">
        <v>22200</v>
      </c>
      <c r="AM1386" s="17">
        <v>0.39487179487179486</v>
      </c>
      <c r="AN1386" s="9"/>
      <c r="AO1386" s="9"/>
      <c r="AP1386" s="17">
        <v>0</v>
      </c>
      <c r="AQ1386" s="17">
        <v>3635</v>
      </c>
      <c r="AR1386" s="17">
        <v>0.82608695652173914</v>
      </c>
      <c r="AS1386" s="17">
        <v>9.1999999999999998E-2</v>
      </c>
      <c r="AT1386" s="17">
        <v>0.79534883720930227</v>
      </c>
      <c r="AU1386" s="12">
        <v>0.80616740088105732</v>
      </c>
      <c r="AV1386" s="12">
        <v>1.28</v>
      </c>
      <c r="AY1386" s="12">
        <v>9320400</v>
      </c>
      <c r="BA1386" s="12">
        <v>1</v>
      </c>
      <c r="BD1386" s="12">
        <v>0.39487179487179486</v>
      </c>
      <c r="BE1386" s="12">
        <v>0.82608695652173914</v>
      </c>
      <c r="BF1386" s="12">
        <v>0.79534883720930227</v>
      </c>
      <c r="BG1386" s="12">
        <v>0.80616740088105732</v>
      </c>
      <c r="BH1386" s="12">
        <v>2.4E-2</v>
      </c>
      <c r="BI1386" s="12">
        <v>9.1999999999999998E-2</v>
      </c>
      <c r="BJ1386" s="12">
        <v>0</v>
      </c>
      <c r="BK1386" s="12">
        <v>0.67400000000000004</v>
      </c>
      <c r="BL1386" s="12">
        <v>714</v>
      </c>
      <c r="BM1386" s="12">
        <v>97</v>
      </c>
      <c r="BN1386" s="12">
        <v>-44</v>
      </c>
      <c r="BO1386" s="12">
        <v>2644</v>
      </c>
      <c r="BP1386" s="12">
        <v>286</v>
      </c>
      <c r="BQ1386" s="12">
        <v>-621</v>
      </c>
      <c r="BR1386" s="12">
        <v>-6</v>
      </c>
      <c r="BS1386" s="12">
        <v>1874</v>
      </c>
      <c r="BT1386" s="12">
        <v>0.26432204982387625</v>
      </c>
      <c r="BU1386" s="12">
        <v>0.55501253782000104</v>
      </c>
      <c r="BV1386" s="12">
        <v>0.62439733069537562</v>
      </c>
      <c r="BW1386" s="12">
        <v>0.60973129364711098</v>
      </c>
      <c r="BX1386" s="12">
        <v>0.42527682423171614</v>
      </c>
      <c r="BY1386" s="12">
        <v>1602</v>
      </c>
      <c r="BZ1386" s="12">
        <v>1</v>
      </c>
      <c r="CB1386" s="12">
        <v>5.9415911379657606E-2</v>
      </c>
      <c r="CC1386" s="12">
        <v>19380</v>
      </c>
      <c r="CD1386" s="12">
        <v>19440</v>
      </c>
      <c r="CE1386" s="12">
        <v>6.6458930899608859</v>
      </c>
      <c r="CH1386" s="22">
        <v>42969</v>
      </c>
      <c r="CI1386">
        <v>500</v>
      </c>
      <c r="CJ1386">
        <v>550</v>
      </c>
      <c r="CK1386">
        <v>480</v>
      </c>
      <c r="CL1386">
        <v>550</v>
      </c>
      <c r="CM1386" s="22">
        <v>42970</v>
      </c>
      <c r="CN1386">
        <v>580</v>
      </c>
      <c r="CO1386">
        <v>640</v>
      </c>
      <c r="CP1386">
        <v>516</v>
      </c>
      <c r="CQ1386">
        <v>580</v>
      </c>
      <c r="CR1386" s="22">
        <v>42971</v>
      </c>
      <c r="CS1386">
        <v>610</v>
      </c>
      <c r="CT1386">
        <v>680</v>
      </c>
      <c r="CU1386">
        <v>520</v>
      </c>
      <c r="CV1386">
        <v>520</v>
      </c>
    </row>
    <row r="1387" spans="1:100">
      <c r="A1387" s="22">
        <v>42969</v>
      </c>
      <c r="B1387">
        <v>685</v>
      </c>
      <c r="C1387">
        <v>709</v>
      </c>
      <c r="D1387">
        <v>609</v>
      </c>
      <c r="E1387">
        <v>633</v>
      </c>
      <c r="F1387" s="23">
        <f t="shared" si="134"/>
        <v>-7.5912408759124084E-2</v>
      </c>
      <c r="G1387" s="22">
        <v>42970</v>
      </c>
      <c r="H1387">
        <v>660</v>
      </c>
      <c r="I1387">
        <v>733</v>
      </c>
      <c r="J1387">
        <v>656</v>
      </c>
      <c r="K1387">
        <v>733</v>
      </c>
      <c r="L1387" s="22">
        <v>42971</v>
      </c>
      <c r="M1387">
        <v>759</v>
      </c>
      <c r="N1387" s="4">
        <v>42970</v>
      </c>
      <c r="O1387" s="3" t="s">
        <v>15</v>
      </c>
      <c r="P1387" s="3">
        <v>3911</v>
      </c>
      <c r="Q1387" s="3" t="s">
        <v>42</v>
      </c>
      <c r="R1387" s="3" t="s">
        <v>17</v>
      </c>
      <c r="S1387" s="3">
        <v>0.05</v>
      </c>
      <c r="T1387" s="3">
        <v>2</v>
      </c>
      <c r="U1387" s="3">
        <v>0</v>
      </c>
      <c r="V1387" s="3">
        <v>800</v>
      </c>
      <c r="W1387">
        <v>660</v>
      </c>
      <c r="X1387" s="4">
        <v>42971</v>
      </c>
      <c r="Y1387">
        <v>733</v>
      </c>
      <c r="Z1387" s="10">
        <f t="shared" si="133"/>
        <v>58400</v>
      </c>
      <c r="AA1387" s="10">
        <f t="shared" si="132"/>
        <v>58400</v>
      </c>
      <c r="AB1387" t="str">
        <f t="shared" si="135"/>
        <v/>
      </c>
      <c r="AC1387">
        <f t="shared" si="136"/>
        <v>-969470</v>
      </c>
      <c r="AD1387">
        <f t="shared" si="137"/>
        <v>1.0874559656915306E-2</v>
      </c>
      <c r="AE1387" s="15">
        <v>42971</v>
      </c>
      <c r="AF1387" s="9">
        <v>9.0371479583020164E-3</v>
      </c>
      <c r="AG1387" s="12" t="s">
        <v>957</v>
      </c>
      <c r="AH1387" s="20">
        <v>42969.995833333334</v>
      </c>
      <c r="AI1387" s="12">
        <v>652.9</v>
      </c>
      <c r="AJ1387" s="12">
        <v>19.899999999999999</v>
      </c>
      <c r="AK1387" s="12">
        <v>3.1399999999999997E-2</v>
      </c>
      <c r="AL1387" s="17">
        <v>21200</v>
      </c>
      <c r="AM1387" s="17">
        <v>0.31504424778761064</v>
      </c>
      <c r="AN1387" s="9"/>
      <c r="AO1387" s="9"/>
      <c r="AP1387" s="17">
        <v>0</v>
      </c>
      <c r="AQ1387" s="17">
        <v>19489</v>
      </c>
      <c r="AR1387" s="17">
        <v>0.45220588235294118</v>
      </c>
      <c r="AS1387" s="17">
        <v>9.0999999999999998E-2</v>
      </c>
      <c r="AT1387" s="17">
        <v>0.54012345679012341</v>
      </c>
      <c r="AU1387" s="12">
        <v>0.18078512396694216</v>
      </c>
      <c r="AV1387" s="12" t="s">
        <v>988</v>
      </c>
      <c r="AY1387" s="12">
        <v>34493500</v>
      </c>
      <c r="BA1387" s="12">
        <v>1</v>
      </c>
      <c r="BD1387" s="12">
        <v>0.31504424778761064</v>
      </c>
      <c r="BE1387" s="12">
        <v>0.45220588235294118</v>
      </c>
      <c r="BF1387" s="12">
        <v>0.54012345679012341</v>
      </c>
      <c r="BG1387" s="12">
        <v>0.18078512396694216</v>
      </c>
      <c r="BH1387" s="12">
        <v>0.19900000000000001</v>
      </c>
      <c r="BI1387" s="12">
        <v>9.0999999999999998E-2</v>
      </c>
      <c r="BJ1387" s="12">
        <v>0.02</v>
      </c>
      <c r="BK1387" s="12">
        <v>0.68899999999999995</v>
      </c>
      <c r="BL1387" s="12">
        <v>691</v>
      </c>
      <c r="BM1387" s="12">
        <v>2</v>
      </c>
      <c r="BN1387" s="12">
        <v>821</v>
      </c>
      <c r="BO1387" s="12">
        <v>2003</v>
      </c>
      <c r="BP1387" s="12">
        <v>-298</v>
      </c>
      <c r="BQ1387" s="12">
        <v>-202</v>
      </c>
      <c r="BR1387" s="12">
        <v>550</v>
      </c>
      <c r="BS1387" s="12">
        <v>495</v>
      </c>
      <c r="BT1387" s="12">
        <v>0.42243444527161245</v>
      </c>
      <c r="BU1387" s="12">
        <v>0.38342833939089155</v>
      </c>
      <c r="BV1387" s="12">
        <v>0.44832963649552499</v>
      </c>
      <c r="BW1387" s="12">
        <v>0.43830214227548386</v>
      </c>
      <c r="BX1387" s="12">
        <v>0.33173187918257319</v>
      </c>
      <c r="BY1387" s="12">
        <v>1602</v>
      </c>
      <c r="BZ1387" s="12">
        <v>1</v>
      </c>
      <c r="CB1387" s="12">
        <v>5.9415911379657606E-2</v>
      </c>
      <c r="CC1387" s="12">
        <v>19380</v>
      </c>
      <c r="CD1387" s="12">
        <v>19440</v>
      </c>
      <c r="CE1387" s="12">
        <v>5.3023548822558872</v>
      </c>
      <c r="CH1387" s="22">
        <v>42969</v>
      </c>
      <c r="CI1387">
        <v>685</v>
      </c>
      <c r="CJ1387">
        <v>709</v>
      </c>
      <c r="CK1387">
        <v>609</v>
      </c>
      <c r="CL1387">
        <v>633</v>
      </c>
      <c r="CM1387" s="22">
        <v>42970</v>
      </c>
      <c r="CN1387">
        <v>660</v>
      </c>
      <c r="CO1387">
        <v>733</v>
      </c>
      <c r="CP1387">
        <v>656</v>
      </c>
      <c r="CQ1387">
        <v>733</v>
      </c>
      <c r="CR1387" s="22">
        <v>42971</v>
      </c>
      <c r="CS1387">
        <v>759</v>
      </c>
      <c r="CT1387">
        <v>869</v>
      </c>
      <c r="CU1387">
        <v>723</v>
      </c>
      <c r="CV1387">
        <v>835</v>
      </c>
    </row>
    <row r="1388" spans="1:100">
      <c r="A1388" s="22">
        <v>42969</v>
      </c>
      <c r="B1388">
        <v>187</v>
      </c>
      <c r="C1388">
        <v>188</v>
      </c>
      <c r="D1388">
        <v>186</v>
      </c>
      <c r="E1388">
        <v>188</v>
      </c>
      <c r="F1388" s="23">
        <f t="shared" si="134"/>
        <v>5.3475935828877219E-3</v>
      </c>
      <c r="G1388" s="22">
        <v>42970</v>
      </c>
      <c r="H1388">
        <v>203</v>
      </c>
      <c r="I1388">
        <v>218</v>
      </c>
      <c r="J1388">
        <v>195</v>
      </c>
      <c r="K1388">
        <v>195</v>
      </c>
      <c r="L1388" s="22">
        <v>42971</v>
      </c>
      <c r="M1388">
        <v>198</v>
      </c>
      <c r="N1388" s="4">
        <v>42970</v>
      </c>
      <c r="O1388" s="3" t="s">
        <v>15</v>
      </c>
      <c r="P1388" s="3">
        <v>2321</v>
      </c>
      <c r="Q1388" s="3" t="s">
        <v>606</v>
      </c>
      <c r="R1388" s="3" t="s">
        <v>17</v>
      </c>
      <c r="S1388" s="3">
        <v>0.05</v>
      </c>
      <c r="T1388" s="3">
        <v>2</v>
      </c>
      <c r="U1388" s="3">
        <v>0</v>
      </c>
      <c r="V1388" s="3">
        <v>2700</v>
      </c>
      <c r="W1388">
        <v>203</v>
      </c>
      <c r="X1388" s="4">
        <v>42971</v>
      </c>
      <c r="Y1388">
        <v>195</v>
      </c>
      <c r="Z1388" s="10">
        <f t="shared" si="133"/>
        <v>-21600</v>
      </c>
      <c r="AA1388" s="10">
        <f t="shared" ref="AA1388:AA1449" si="138">ABS(Z1388)</f>
        <v>21600</v>
      </c>
      <c r="AB1388" t="str">
        <f t="shared" si="135"/>
        <v/>
      </c>
      <c r="AC1388">
        <f t="shared" si="136"/>
        <v>-969470</v>
      </c>
      <c r="AD1388">
        <f t="shared" si="137"/>
        <v>1.5507753876938368E-2</v>
      </c>
      <c r="AE1388" s="15">
        <v>42971</v>
      </c>
      <c r="AF1388" s="9">
        <v>9.0371479583020164E-3</v>
      </c>
      <c r="AG1388" s="12" t="s">
        <v>960</v>
      </c>
      <c r="AH1388" s="20">
        <v>42969.997916666667</v>
      </c>
      <c r="AI1388" s="12">
        <v>199.9</v>
      </c>
      <c r="AJ1388" s="12">
        <v>11.9</v>
      </c>
      <c r="AK1388" s="12">
        <v>6.3299999999999995E-2</v>
      </c>
      <c r="AL1388" s="17">
        <v>11400</v>
      </c>
      <c r="AM1388" s="17">
        <v>0.22282608695652173</v>
      </c>
      <c r="AN1388" s="9"/>
      <c r="AO1388" s="9"/>
      <c r="AP1388" s="17">
        <v>0</v>
      </c>
      <c r="AQ1388" s="17">
        <v>4100</v>
      </c>
      <c r="AR1388" s="17">
        <v>9.6774193548387094E-2</v>
      </c>
      <c r="AS1388" s="17">
        <v>0.26400000000000001</v>
      </c>
      <c r="AT1388" s="17">
        <v>5.2631578947368418E-2</v>
      </c>
      <c r="AU1388" s="12">
        <v>1.3636363636363636E-2</v>
      </c>
      <c r="AV1388" s="12">
        <v>0</v>
      </c>
      <c r="AY1388" s="12">
        <v>22284520</v>
      </c>
      <c r="BA1388" s="12">
        <v>0.73913043478260865</v>
      </c>
      <c r="BD1388" s="12">
        <v>0.22282608695652173</v>
      </c>
      <c r="BE1388" s="12">
        <v>9.6774193548387094E-2</v>
      </c>
      <c r="BF1388" s="12">
        <v>5.2631578947368418E-2</v>
      </c>
      <c r="BG1388" s="12">
        <v>1.3636363636363636E-2</v>
      </c>
      <c r="BH1388" s="12">
        <v>2E-3</v>
      </c>
      <c r="BI1388" s="12">
        <v>0.26400000000000001</v>
      </c>
      <c r="BJ1388" s="12">
        <v>0</v>
      </c>
      <c r="BK1388" s="12">
        <v>0.29399999999999998</v>
      </c>
      <c r="BL1388" s="12">
        <v>11</v>
      </c>
      <c r="BM1388" s="12">
        <v>-167</v>
      </c>
      <c r="BN1388" s="12">
        <v>50</v>
      </c>
      <c r="BO1388" s="12">
        <v>213</v>
      </c>
      <c r="BP1388" s="12">
        <v>128</v>
      </c>
      <c r="BQ1388" s="12">
        <v>-103</v>
      </c>
      <c r="BR1388" s="12">
        <v>1</v>
      </c>
      <c r="BS1388" s="12">
        <v>320</v>
      </c>
      <c r="BT1388" s="12">
        <v>0.33640914599280108</v>
      </c>
      <c r="BU1388" s="12">
        <v>0.53912769256518533</v>
      </c>
      <c r="BV1388" s="12">
        <v>0.56552291971214619</v>
      </c>
      <c r="BW1388" s="12">
        <v>0.47730821303058535</v>
      </c>
      <c r="BX1388" s="12">
        <v>0.62284306810423085</v>
      </c>
      <c r="BY1388" s="12">
        <v>1602</v>
      </c>
      <c r="BZ1388" s="12">
        <v>0.73913043478260865</v>
      </c>
      <c r="CB1388" s="12">
        <v>5.9415911379657606E-2</v>
      </c>
      <c r="CC1388" s="12">
        <v>19380</v>
      </c>
      <c r="CD1388" s="12">
        <v>19440</v>
      </c>
      <c r="CE1388" s="12">
        <v>3.750276344878408</v>
      </c>
      <c r="CH1388" s="22">
        <v>42969</v>
      </c>
      <c r="CI1388">
        <v>187</v>
      </c>
      <c r="CJ1388">
        <v>188</v>
      </c>
      <c r="CK1388">
        <v>186</v>
      </c>
      <c r="CL1388">
        <v>188</v>
      </c>
      <c r="CM1388" s="22">
        <v>42970</v>
      </c>
      <c r="CN1388">
        <v>203</v>
      </c>
      <c r="CO1388">
        <v>218</v>
      </c>
      <c r="CP1388">
        <v>195</v>
      </c>
      <c r="CQ1388">
        <v>195</v>
      </c>
      <c r="CR1388" s="22">
        <v>42971</v>
      </c>
      <c r="CS1388">
        <v>198</v>
      </c>
      <c r="CT1388">
        <v>198</v>
      </c>
      <c r="CU1388">
        <v>189</v>
      </c>
      <c r="CV1388">
        <v>192</v>
      </c>
    </row>
    <row r="1389" spans="1:100">
      <c r="A1389" s="22">
        <v>42969</v>
      </c>
      <c r="B1389">
        <v>213</v>
      </c>
      <c r="C1389">
        <v>214</v>
      </c>
      <c r="D1389">
        <v>207</v>
      </c>
      <c r="E1389">
        <v>208</v>
      </c>
      <c r="F1389" s="23">
        <f t="shared" si="134"/>
        <v>-2.3474178403755874E-2</v>
      </c>
      <c r="G1389" s="22">
        <v>42970</v>
      </c>
      <c r="H1389">
        <v>214</v>
      </c>
      <c r="I1389">
        <v>216</v>
      </c>
      <c r="J1389">
        <v>208</v>
      </c>
      <c r="K1389">
        <v>209</v>
      </c>
      <c r="L1389" s="22">
        <v>42971</v>
      </c>
      <c r="M1389">
        <v>211</v>
      </c>
      <c r="N1389" s="4">
        <v>42970</v>
      </c>
      <c r="O1389" s="3" t="s">
        <v>15</v>
      </c>
      <c r="P1389" s="3">
        <v>3776</v>
      </c>
      <c r="Q1389" s="3" t="s">
        <v>250</v>
      </c>
      <c r="R1389" s="3" t="s">
        <v>17</v>
      </c>
      <c r="S1389" s="3">
        <v>0.05</v>
      </c>
      <c r="T1389" s="3">
        <v>2</v>
      </c>
      <c r="U1389" s="3">
        <v>0</v>
      </c>
      <c r="V1389" s="3">
        <v>2500</v>
      </c>
      <c r="W1389">
        <v>214</v>
      </c>
      <c r="X1389" s="4">
        <v>42971</v>
      </c>
      <c r="Y1389">
        <v>209</v>
      </c>
      <c r="Z1389" s="10">
        <f t="shared" si="133"/>
        <v>-12500</v>
      </c>
      <c r="AA1389" s="10">
        <f t="shared" si="138"/>
        <v>12500</v>
      </c>
      <c r="AB1389" t="str">
        <f t="shared" si="135"/>
        <v/>
      </c>
      <c r="AC1389">
        <f t="shared" si="136"/>
        <v>-969470</v>
      </c>
      <c r="AD1389">
        <f t="shared" si="137"/>
        <v>1.3824884792626779E-2</v>
      </c>
      <c r="AE1389" s="15">
        <v>42971</v>
      </c>
      <c r="AF1389" s="9">
        <v>9.0371479583020164E-3</v>
      </c>
      <c r="AG1389" s="12" t="s">
        <v>960</v>
      </c>
      <c r="AH1389" s="20">
        <v>42969.996527777781</v>
      </c>
      <c r="AI1389" s="12">
        <v>217</v>
      </c>
      <c r="AJ1389" s="12">
        <v>9</v>
      </c>
      <c r="AK1389" s="12">
        <v>4.3299999999999998E-2</v>
      </c>
      <c r="AL1389" s="17">
        <v>6400</v>
      </c>
      <c r="AM1389" s="17">
        <v>0.45662100456621002</v>
      </c>
      <c r="AN1389" s="9"/>
      <c r="AO1389" s="9"/>
      <c r="AP1389" s="17">
        <v>3878.2</v>
      </c>
      <c r="AQ1389" s="17">
        <v>11384</v>
      </c>
      <c r="AR1389" s="17">
        <v>0.21052631578947367</v>
      </c>
      <c r="AS1389" s="17">
        <v>0.128</v>
      </c>
      <c r="AT1389" s="17">
        <v>0.26573426573426573</v>
      </c>
      <c r="AU1389" s="12">
        <v>0.47761194029850745</v>
      </c>
      <c r="AV1389" s="12">
        <v>0.91</v>
      </c>
      <c r="AY1389" s="12">
        <v>51979500</v>
      </c>
      <c r="BA1389" s="12">
        <v>0.19230769230769232</v>
      </c>
      <c r="BD1389" s="12">
        <v>0.45662100456621002</v>
      </c>
      <c r="BE1389" s="12">
        <v>0.21052631578947367</v>
      </c>
      <c r="BF1389" s="12">
        <v>0.26573426573426573</v>
      </c>
      <c r="BG1389" s="12">
        <v>0.47761194029850745</v>
      </c>
      <c r="BH1389" s="12">
        <v>0.03</v>
      </c>
      <c r="BI1389" s="12">
        <v>0.128</v>
      </c>
      <c r="BJ1389" s="12">
        <v>0</v>
      </c>
      <c r="BK1389" s="12">
        <v>0.55600000000000005</v>
      </c>
      <c r="BL1389" s="12">
        <v>1331</v>
      </c>
      <c r="BM1389" s="12">
        <v>-827</v>
      </c>
      <c r="BN1389" s="12">
        <v>683</v>
      </c>
      <c r="BO1389" s="12">
        <v>3838</v>
      </c>
      <c r="BP1389" s="12">
        <v>570</v>
      </c>
      <c r="BQ1389" s="12">
        <v>-514</v>
      </c>
      <c r="BR1389" s="12">
        <v>-454</v>
      </c>
      <c r="BS1389" s="12">
        <v>2650</v>
      </c>
      <c r="BT1389" s="12">
        <v>0.26432204982387625</v>
      </c>
      <c r="BU1389" s="12">
        <v>0.55501253782000104</v>
      </c>
      <c r="BV1389" s="12">
        <v>0.62439733069537562</v>
      </c>
      <c r="BW1389" s="12">
        <v>0.60973129364711098</v>
      </c>
      <c r="BX1389" s="12">
        <v>0.42527682423171614</v>
      </c>
      <c r="BY1389" s="12">
        <v>1602</v>
      </c>
      <c r="BZ1389" s="12">
        <v>0.19230769230769232</v>
      </c>
      <c r="CB1389" s="12">
        <v>5.9415911379657606E-2</v>
      </c>
      <c r="CC1389" s="12">
        <v>19380</v>
      </c>
      <c r="CD1389" s="12">
        <v>19440</v>
      </c>
      <c r="CE1389" s="12">
        <v>7.6851636870211273</v>
      </c>
      <c r="CH1389" s="22">
        <v>42969</v>
      </c>
      <c r="CI1389">
        <v>213</v>
      </c>
      <c r="CJ1389">
        <v>214</v>
      </c>
      <c r="CK1389">
        <v>207</v>
      </c>
      <c r="CL1389">
        <v>208</v>
      </c>
      <c r="CM1389" s="22">
        <v>42970</v>
      </c>
      <c r="CN1389">
        <v>214</v>
      </c>
      <c r="CO1389">
        <v>216</v>
      </c>
      <c r="CP1389">
        <v>208</v>
      </c>
      <c r="CQ1389">
        <v>209</v>
      </c>
      <c r="CR1389" s="22">
        <v>42971</v>
      </c>
      <c r="CS1389">
        <v>211</v>
      </c>
      <c r="CT1389">
        <v>212</v>
      </c>
      <c r="CU1389">
        <v>207</v>
      </c>
      <c r="CV1389">
        <v>211</v>
      </c>
    </row>
    <row r="1390" spans="1:100">
      <c r="A1390" s="22">
        <v>42969</v>
      </c>
      <c r="B1390">
        <v>1640</v>
      </c>
      <c r="C1390">
        <v>1742</v>
      </c>
      <c r="D1390">
        <v>1625</v>
      </c>
      <c r="E1390">
        <v>1742</v>
      </c>
      <c r="F1390" s="23">
        <f t="shared" si="134"/>
        <v>6.2195121951219567E-2</v>
      </c>
      <c r="G1390" s="22">
        <v>42970</v>
      </c>
      <c r="H1390">
        <v>1835</v>
      </c>
      <c r="I1390">
        <v>1990</v>
      </c>
      <c r="J1390">
        <v>1700</v>
      </c>
      <c r="K1390">
        <v>1700</v>
      </c>
      <c r="L1390" s="22">
        <v>42971</v>
      </c>
      <c r="M1390">
        <v>1715</v>
      </c>
      <c r="N1390" s="4">
        <v>42970</v>
      </c>
      <c r="O1390" s="3" t="s">
        <v>15</v>
      </c>
      <c r="P1390" s="3">
        <v>3937</v>
      </c>
      <c r="Q1390" s="3" t="s">
        <v>371</v>
      </c>
      <c r="R1390" s="3" t="s">
        <v>17</v>
      </c>
      <c r="S1390" s="3">
        <v>0.05</v>
      </c>
      <c r="T1390" s="3">
        <v>2</v>
      </c>
      <c r="U1390" s="3">
        <v>0</v>
      </c>
      <c r="V1390" s="3">
        <v>200</v>
      </c>
      <c r="W1390">
        <v>1835</v>
      </c>
      <c r="X1390" s="4">
        <v>42971</v>
      </c>
      <c r="Y1390">
        <v>1700</v>
      </c>
      <c r="Z1390" s="10">
        <f t="shared" si="133"/>
        <v>-27000</v>
      </c>
      <c r="AA1390" s="10">
        <f t="shared" si="138"/>
        <v>27000</v>
      </c>
      <c r="AB1390" t="str">
        <f t="shared" si="135"/>
        <v/>
      </c>
      <c r="AC1390">
        <f t="shared" si="136"/>
        <v>-969470</v>
      </c>
      <c r="AD1390">
        <f t="shared" si="137"/>
        <v>0.5106666666666666</v>
      </c>
      <c r="AE1390" s="15">
        <v>42971</v>
      </c>
      <c r="AF1390" s="9">
        <v>9.0371479583020164E-3</v>
      </c>
      <c r="AG1390" s="12" t="s">
        <v>957</v>
      </c>
      <c r="AH1390" s="20">
        <v>42969.99722222222</v>
      </c>
      <c r="AI1390" s="12">
        <v>3750</v>
      </c>
      <c r="AJ1390" s="12">
        <v>265</v>
      </c>
      <c r="AK1390" s="12">
        <v>7.5999999999999998E-2</v>
      </c>
      <c r="AL1390" s="17">
        <v>5800</v>
      </c>
      <c r="AM1390" s="17">
        <v>0.8</v>
      </c>
      <c r="AN1390" s="9"/>
      <c r="AO1390" s="9"/>
      <c r="AP1390" s="17">
        <v>0</v>
      </c>
      <c r="AQ1390" s="17">
        <v>17233</v>
      </c>
      <c r="AR1390" s="17">
        <v>0.72929936305732479</v>
      </c>
      <c r="AS1390" s="17">
        <v>3.5000000000000003E-2</v>
      </c>
      <c r="AT1390" s="17">
        <v>0.72929936305732479</v>
      </c>
      <c r="AU1390" s="12">
        <v>0.73333333333333328</v>
      </c>
      <c r="AV1390" s="12">
        <v>0</v>
      </c>
      <c r="AY1390" s="12">
        <v>5559120</v>
      </c>
      <c r="BA1390" s="12">
        <v>0.91866028708133973</v>
      </c>
      <c r="BD1390" s="12">
        <v>0.8</v>
      </c>
      <c r="BE1390" s="12">
        <v>0.72929936305732479</v>
      </c>
      <c r="BF1390" s="12">
        <v>0.72929936305732479</v>
      </c>
      <c r="BG1390" s="12">
        <v>0.73333333333333328</v>
      </c>
      <c r="BH1390" s="12">
        <v>0</v>
      </c>
      <c r="BI1390" s="12">
        <v>3.5000000000000003E-2</v>
      </c>
      <c r="BJ1390" s="12">
        <v>0</v>
      </c>
      <c r="BK1390" s="12">
        <v>0.92300000000000004</v>
      </c>
      <c r="BL1390" s="12">
        <v>655</v>
      </c>
      <c r="BM1390" s="12">
        <v>655</v>
      </c>
      <c r="BN1390" s="12">
        <v>655</v>
      </c>
      <c r="BO1390" s="12">
        <v>655</v>
      </c>
      <c r="BP1390" s="12">
        <v>410</v>
      </c>
      <c r="BQ1390" s="12">
        <v>410</v>
      </c>
      <c r="BR1390" s="12">
        <v>410</v>
      </c>
      <c r="BS1390" s="12">
        <v>410</v>
      </c>
      <c r="BT1390" s="12">
        <v>0.42243444527161245</v>
      </c>
      <c r="BU1390" s="12">
        <v>0.38342833939089155</v>
      </c>
      <c r="BV1390" s="12">
        <v>0.44832963649552499</v>
      </c>
      <c r="BW1390" s="12">
        <v>0.43830214227548386</v>
      </c>
      <c r="BX1390" s="12">
        <v>0.33173187918257319</v>
      </c>
      <c r="BY1390" s="12">
        <v>1602</v>
      </c>
      <c r="BZ1390" s="12">
        <v>0.91866028708133973</v>
      </c>
      <c r="CB1390" s="12">
        <v>5.9415911379657606E-2</v>
      </c>
      <c r="CC1390" s="12">
        <v>19380</v>
      </c>
      <c r="CD1390" s="12">
        <v>19440</v>
      </c>
      <c r="CE1390" s="12">
        <v>13.464406779661017</v>
      </c>
      <c r="CH1390" s="22">
        <v>42969</v>
      </c>
      <c r="CI1390">
        <v>1640</v>
      </c>
      <c r="CJ1390">
        <v>1742</v>
      </c>
      <c r="CK1390">
        <v>1625</v>
      </c>
      <c r="CL1390">
        <v>1742</v>
      </c>
      <c r="CM1390" s="22">
        <v>42970</v>
      </c>
      <c r="CN1390">
        <v>1835</v>
      </c>
      <c r="CO1390">
        <v>1990</v>
      </c>
      <c r="CP1390">
        <v>1700</v>
      </c>
      <c r="CQ1390">
        <v>1700</v>
      </c>
      <c r="CR1390" s="22">
        <v>42971</v>
      </c>
      <c r="CS1390">
        <v>1715</v>
      </c>
      <c r="CT1390">
        <v>1847</v>
      </c>
      <c r="CU1390">
        <v>1675</v>
      </c>
      <c r="CV1390">
        <v>1790</v>
      </c>
    </row>
    <row r="1391" spans="1:100">
      <c r="A1391" s="22">
        <v>42970</v>
      </c>
      <c r="B1391">
        <v>660</v>
      </c>
      <c r="C1391">
        <v>733</v>
      </c>
      <c r="D1391">
        <v>656</v>
      </c>
      <c r="E1391">
        <v>733</v>
      </c>
      <c r="F1391" s="23">
        <f t="shared" si="134"/>
        <v>0.1106060606060606</v>
      </c>
      <c r="G1391" s="22">
        <v>42971</v>
      </c>
      <c r="H1391">
        <v>759</v>
      </c>
      <c r="I1391">
        <v>869</v>
      </c>
      <c r="J1391">
        <v>723</v>
      </c>
      <c r="K1391">
        <v>835</v>
      </c>
      <c r="L1391" s="22">
        <v>42972</v>
      </c>
      <c r="M1391">
        <v>839</v>
      </c>
      <c r="N1391" s="4">
        <v>42971</v>
      </c>
      <c r="O1391" s="3" t="s">
        <v>15</v>
      </c>
      <c r="P1391" s="3">
        <v>3911</v>
      </c>
      <c r="Q1391" s="3" t="s">
        <v>42</v>
      </c>
      <c r="R1391" s="3" t="s">
        <v>17</v>
      </c>
      <c r="S1391" s="3">
        <v>0.05</v>
      </c>
      <c r="T1391" s="3">
        <v>2</v>
      </c>
      <c r="U1391" s="3">
        <v>0</v>
      </c>
      <c r="V1391" s="3">
        <v>700</v>
      </c>
      <c r="W1391">
        <v>759</v>
      </c>
      <c r="X1391" s="4">
        <v>42972</v>
      </c>
      <c r="Y1391">
        <v>835</v>
      </c>
      <c r="Z1391" s="10">
        <f t="shared" si="133"/>
        <v>53200</v>
      </c>
      <c r="AA1391" s="10">
        <f t="shared" si="138"/>
        <v>53200</v>
      </c>
      <c r="AB1391" t="str">
        <f t="shared" si="135"/>
        <v/>
      </c>
      <c r="AC1391">
        <f t="shared" si="136"/>
        <v>-969470</v>
      </c>
      <c r="AD1391">
        <f t="shared" si="137"/>
        <v>1.5564202334630295E-2</v>
      </c>
      <c r="AE1391" s="15">
        <v>42972</v>
      </c>
      <c r="AF1391" s="9">
        <v>-4.0091525573872078E-3</v>
      </c>
      <c r="AG1391" s="12" t="s">
        <v>957</v>
      </c>
      <c r="AH1391" s="20">
        <v>42970.997916666667</v>
      </c>
      <c r="AI1391" s="12">
        <v>771</v>
      </c>
      <c r="AJ1391" s="12">
        <v>38</v>
      </c>
      <c r="AK1391" s="12">
        <v>5.1799999999999999E-2</v>
      </c>
      <c r="AL1391" s="17">
        <v>153200</v>
      </c>
      <c r="AM1391" s="17">
        <v>0.31504424778761064</v>
      </c>
      <c r="AN1391" s="9"/>
      <c r="AO1391" s="9"/>
      <c r="AP1391" s="17">
        <v>0</v>
      </c>
      <c r="AQ1391" s="17">
        <v>19489</v>
      </c>
      <c r="AR1391" s="17">
        <v>0.45220588235294118</v>
      </c>
      <c r="AS1391" s="17">
        <v>9.0999999999999998E-2</v>
      </c>
      <c r="AT1391" s="17">
        <v>0.54012345679012341</v>
      </c>
      <c r="AU1391" s="12">
        <v>0.18078512396694216</v>
      </c>
      <c r="AV1391" s="12" t="s">
        <v>988</v>
      </c>
      <c r="AY1391" s="12">
        <v>34493500</v>
      </c>
      <c r="BA1391" s="12">
        <v>1</v>
      </c>
      <c r="BD1391" s="12">
        <v>0.31504424778761064</v>
      </c>
      <c r="BE1391" s="12">
        <v>0.45220588235294118</v>
      </c>
      <c r="BF1391" s="12">
        <v>0.54012345679012341</v>
      </c>
      <c r="BG1391" s="12">
        <v>0.18078512396694216</v>
      </c>
      <c r="BH1391" s="12">
        <v>0.19900000000000001</v>
      </c>
      <c r="BI1391" s="12">
        <v>9.0999999999999998E-2</v>
      </c>
      <c r="BJ1391" s="12">
        <v>0.02</v>
      </c>
      <c r="BK1391" s="12">
        <v>0.68899999999999995</v>
      </c>
      <c r="BL1391" s="12">
        <v>691</v>
      </c>
      <c r="BM1391" s="12">
        <v>2</v>
      </c>
      <c r="BN1391" s="12">
        <v>821</v>
      </c>
      <c r="BO1391" s="12">
        <v>2003</v>
      </c>
      <c r="BP1391" s="12">
        <v>-298</v>
      </c>
      <c r="BQ1391" s="12">
        <v>-202</v>
      </c>
      <c r="BR1391" s="12">
        <v>550</v>
      </c>
      <c r="BS1391" s="12">
        <v>495</v>
      </c>
      <c r="BT1391" s="12">
        <v>0.42243444527161245</v>
      </c>
      <c r="BU1391" s="12">
        <v>0.38342833939089155</v>
      </c>
      <c r="BV1391" s="12">
        <v>0.44832963649552499</v>
      </c>
      <c r="BW1391" s="12">
        <v>0.43830214227548386</v>
      </c>
      <c r="BX1391" s="12">
        <v>0.35610660992772808</v>
      </c>
      <c r="BY1391" s="12">
        <v>1594.5</v>
      </c>
      <c r="BZ1391" s="12">
        <v>1</v>
      </c>
      <c r="CB1391" s="12">
        <v>5.9415911379657606E-2</v>
      </c>
      <c r="CC1391" s="12">
        <v>19440</v>
      </c>
      <c r="CD1391" s="12">
        <v>19360</v>
      </c>
      <c r="CE1391" s="12">
        <v>5.3023548822558872</v>
      </c>
      <c r="CH1391" s="22">
        <v>42970</v>
      </c>
      <c r="CI1391">
        <v>660</v>
      </c>
      <c r="CJ1391">
        <v>733</v>
      </c>
      <c r="CK1391">
        <v>656</v>
      </c>
      <c r="CL1391">
        <v>733</v>
      </c>
      <c r="CM1391" s="22">
        <v>42971</v>
      </c>
      <c r="CN1391">
        <v>759</v>
      </c>
      <c r="CO1391">
        <v>869</v>
      </c>
      <c r="CP1391">
        <v>723</v>
      </c>
      <c r="CQ1391">
        <v>835</v>
      </c>
      <c r="CR1391" s="22">
        <v>42972</v>
      </c>
      <c r="CS1391">
        <v>839</v>
      </c>
      <c r="CT1391">
        <v>852</v>
      </c>
      <c r="CU1391">
        <v>791</v>
      </c>
      <c r="CV1391">
        <v>832</v>
      </c>
    </row>
    <row r="1392" spans="1:100">
      <c r="A1392" s="22">
        <v>42970</v>
      </c>
      <c r="B1392">
        <v>61</v>
      </c>
      <c r="C1392">
        <v>62</v>
      </c>
      <c r="D1392">
        <v>60</v>
      </c>
      <c r="E1392">
        <v>60</v>
      </c>
      <c r="F1392" s="23">
        <f t="shared" si="134"/>
        <v>-1.6393442622950838E-2</v>
      </c>
      <c r="G1392" s="22">
        <v>42971</v>
      </c>
      <c r="H1392">
        <v>63</v>
      </c>
      <c r="I1392">
        <v>66</v>
      </c>
      <c r="J1392">
        <v>62</v>
      </c>
      <c r="K1392">
        <v>66</v>
      </c>
      <c r="L1392" s="22">
        <v>42972</v>
      </c>
      <c r="M1392">
        <v>67</v>
      </c>
      <c r="N1392" s="4">
        <v>42971</v>
      </c>
      <c r="O1392" s="3" t="s">
        <v>15</v>
      </c>
      <c r="P1392" s="3">
        <v>2315</v>
      </c>
      <c r="Q1392" s="3" t="s">
        <v>159</v>
      </c>
      <c r="R1392" s="3" t="s">
        <v>17</v>
      </c>
      <c r="S1392" s="3">
        <v>0.05</v>
      </c>
      <c r="T1392" s="3">
        <v>1</v>
      </c>
      <c r="U1392" s="3">
        <v>0</v>
      </c>
      <c r="V1392" s="3">
        <v>8400</v>
      </c>
      <c r="W1392">
        <v>63</v>
      </c>
      <c r="X1392" s="4">
        <v>42972</v>
      </c>
      <c r="Y1392">
        <v>66</v>
      </c>
      <c r="Z1392" s="10">
        <f t="shared" si="133"/>
        <v>25200</v>
      </c>
      <c r="AA1392" s="10">
        <f t="shared" si="138"/>
        <v>25200</v>
      </c>
      <c r="AB1392" t="str">
        <f t="shared" si="135"/>
        <v/>
      </c>
      <c r="AC1392">
        <f t="shared" si="136"/>
        <v>-969470</v>
      </c>
      <c r="AD1392">
        <f t="shared" si="137"/>
        <v>3.1847133757962887E-3</v>
      </c>
      <c r="AE1392" s="15">
        <v>42972</v>
      </c>
      <c r="AF1392" s="9">
        <v>-4.0091525573872078E-3</v>
      </c>
      <c r="AG1392" s="12" t="s">
        <v>960</v>
      </c>
      <c r="AH1392" s="20">
        <v>42970.998611111114</v>
      </c>
      <c r="AI1392" s="12">
        <v>62.8</v>
      </c>
      <c r="AJ1392" s="12">
        <v>2.8</v>
      </c>
      <c r="AK1392" s="12">
        <v>4.6699999999999998E-2</v>
      </c>
      <c r="AL1392" s="17">
        <v>79700</v>
      </c>
      <c r="AM1392" s="17">
        <v>0.39344262295081966</v>
      </c>
      <c r="AN1392" s="9"/>
      <c r="AO1392" s="9"/>
      <c r="AP1392" s="17">
        <v>2.21</v>
      </c>
      <c r="AQ1392" s="17">
        <v>19637</v>
      </c>
      <c r="AR1392" s="17">
        <v>0.35714285714285715</v>
      </c>
      <c r="AS1392" s="17">
        <v>9.5000000000000001E-2</v>
      </c>
      <c r="AT1392" s="17">
        <v>0.17543859649122806</v>
      </c>
      <c r="AU1392" s="12">
        <v>0.30097087378640774</v>
      </c>
      <c r="AV1392" s="12">
        <v>0</v>
      </c>
      <c r="AY1392" s="12">
        <v>321923000</v>
      </c>
      <c r="BA1392" s="12">
        <v>1</v>
      </c>
      <c r="BD1392" s="12">
        <v>0.39344262295081966</v>
      </c>
      <c r="BE1392" s="12">
        <v>0.35714285714285715</v>
      </c>
      <c r="BF1392" s="12">
        <v>0.17543859649122806</v>
      </c>
      <c r="BG1392" s="12">
        <v>0.30097087378640774</v>
      </c>
      <c r="BH1392" s="12">
        <v>0.19800000000000001</v>
      </c>
      <c r="BI1392" s="12">
        <v>9.5000000000000001E-2</v>
      </c>
      <c r="BJ1392" s="12">
        <v>0</v>
      </c>
      <c r="BK1392" s="12">
        <v>0.60399999999999998</v>
      </c>
      <c r="BL1392" s="12">
        <v>4781</v>
      </c>
      <c r="BM1392" s="12">
        <v>-8249</v>
      </c>
      <c r="BN1392" s="12">
        <v>7525</v>
      </c>
      <c r="BO1392" s="12">
        <v>14925</v>
      </c>
      <c r="BP1392" s="12">
        <v>3083</v>
      </c>
      <c r="BQ1392" s="12">
        <v>120</v>
      </c>
      <c r="BR1392" s="12">
        <v>2347</v>
      </c>
      <c r="BS1392" s="12">
        <v>9182</v>
      </c>
      <c r="BT1392" s="12">
        <v>0.26432204982387625</v>
      </c>
      <c r="BU1392" s="12">
        <v>0.55501253782000104</v>
      </c>
      <c r="BV1392" s="12">
        <v>0.62439733069537562</v>
      </c>
      <c r="BW1392" s="12">
        <v>0.60973129364711098</v>
      </c>
      <c r="BX1392" s="12">
        <v>0.43822181522722931</v>
      </c>
      <c r="BY1392" s="12">
        <v>1594.5</v>
      </c>
      <c r="BZ1392" s="12">
        <v>1</v>
      </c>
      <c r="CB1392" s="12">
        <v>5.9415911379657606E-2</v>
      </c>
      <c r="CC1392" s="12">
        <v>19440</v>
      </c>
      <c r="CD1392" s="12">
        <v>19360</v>
      </c>
      <c r="CE1392" s="12">
        <v>6.621839399833287</v>
      </c>
      <c r="CH1392" s="22">
        <v>42970</v>
      </c>
      <c r="CI1392">
        <v>61</v>
      </c>
      <c r="CJ1392">
        <v>62</v>
      </c>
      <c r="CK1392">
        <v>60</v>
      </c>
      <c r="CL1392">
        <v>60</v>
      </c>
      <c r="CM1392" s="22">
        <v>42971</v>
      </c>
      <c r="CN1392">
        <v>63</v>
      </c>
      <c r="CO1392">
        <v>66</v>
      </c>
      <c r="CP1392">
        <v>62</v>
      </c>
      <c r="CQ1392">
        <v>66</v>
      </c>
      <c r="CR1392" s="22">
        <v>42972</v>
      </c>
      <c r="CS1392">
        <v>67</v>
      </c>
      <c r="CT1392">
        <v>68</v>
      </c>
      <c r="CU1392">
        <v>64</v>
      </c>
      <c r="CV1392">
        <v>64</v>
      </c>
    </row>
    <row r="1393" spans="1:100">
      <c r="A1393" s="22">
        <v>42970</v>
      </c>
      <c r="B1393">
        <v>6</v>
      </c>
      <c r="C1393">
        <v>7</v>
      </c>
      <c r="D1393">
        <v>6</v>
      </c>
      <c r="E1393">
        <v>6</v>
      </c>
      <c r="F1393" s="23">
        <f t="shared" si="134"/>
        <v>0</v>
      </c>
      <c r="G1393" s="22">
        <v>42971</v>
      </c>
      <c r="H1393">
        <v>7</v>
      </c>
      <c r="I1393">
        <v>7</v>
      </c>
      <c r="J1393">
        <v>6</v>
      </c>
      <c r="K1393">
        <v>6</v>
      </c>
      <c r="L1393" s="22">
        <v>42972</v>
      </c>
      <c r="M1393">
        <v>7</v>
      </c>
      <c r="N1393" s="4">
        <v>42971</v>
      </c>
      <c r="O1393" s="3" t="s">
        <v>15</v>
      </c>
      <c r="P1393" s="3">
        <v>8107</v>
      </c>
      <c r="Q1393" s="3" t="s">
        <v>137</v>
      </c>
      <c r="R1393" s="3" t="s">
        <v>17</v>
      </c>
      <c r="S1393" s="3">
        <v>0.05</v>
      </c>
      <c r="T1393" s="3">
        <v>1</v>
      </c>
      <c r="U1393" s="3">
        <v>0</v>
      </c>
      <c r="V1393" s="3">
        <v>84000</v>
      </c>
      <c r="W1393">
        <v>7</v>
      </c>
      <c r="X1393" s="4">
        <v>42972</v>
      </c>
      <c r="Y1393">
        <v>6</v>
      </c>
      <c r="Z1393" s="10">
        <f t="shared" si="133"/>
        <v>-84000</v>
      </c>
      <c r="AA1393" s="10">
        <f t="shared" si="138"/>
        <v>84000</v>
      </c>
      <c r="AB1393" t="str">
        <f t="shared" si="135"/>
        <v/>
      </c>
      <c r="AC1393">
        <f t="shared" si="136"/>
        <v>-969470</v>
      </c>
      <c r="AD1393">
        <f t="shared" si="137"/>
        <v>7.6923076923076872E-2</v>
      </c>
      <c r="AE1393" s="15">
        <v>42972</v>
      </c>
      <c r="AF1393" s="9">
        <v>-4.0091525573872078E-3</v>
      </c>
      <c r="AG1393" s="12" t="s">
        <v>962</v>
      </c>
      <c r="AH1393" s="20">
        <v>42970.95416666667</v>
      </c>
      <c r="AI1393" s="12">
        <v>6.5</v>
      </c>
      <c r="AJ1393" s="12">
        <v>0.5</v>
      </c>
      <c r="AK1393" s="12">
        <v>8.3299999999999999E-2</v>
      </c>
      <c r="AL1393" s="17">
        <v>58000</v>
      </c>
      <c r="AM1393" s="17">
        <v>0.2857142857142857</v>
      </c>
      <c r="AN1393" s="9"/>
      <c r="AO1393" s="9"/>
      <c r="AP1393" s="17">
        <v>0</v>
      </c>
      <c r="AQ1393" s="17">
        <v>6231</v>
      </c>
      <c r="AR1393" s="17">
        <v>0.5</v>
      </c>
      <c r="AS1393" s="17">
        <v>0.19700000000000001</v>
      </c>
      <c r="AT1393" s="17">
        <v>0.5</v>
      </c>
      <c r="AU1393" s="12">
        <v>0.33333333333333331</v>
      </c>
      <c r="AV1393" s="12">
        <v>0</v>
      </c>
      <c r="AY1393" s="12">
        <v>890093101</v>
      </c>
      <c r="BA1393" s="12">
        <v>0</v>
      </c>
      <c r="BD1393" s="12">
        <v>0.2857142857142857</v>
      </c>
      <c r="BE1393" s="12">
        <v>0.5</v>
      </c>
      <c r="BF1393" s="12">
        <v>0.5</v>
      </c>
      <c r="BG1393" s="12">
        <v>0.33333333333333331</v>
      </c>
      <c r="BH1393" s="12">
        <v>1.9E-2</v>
      </c>
      <c r="BI1393" s="12">
        <v>0.19700000000000001</v>
      </c>
      <c r="BJ1393" s="12">
        <v>3.4000000000000002E-2</v>
      </c>
      <c r="BK1393" s="12">
        <v>8.3000000000000004E-2</v>
      </c>
      <c r="BL1393" s="12">
        <v>147</v>
      </c>
      <c r="BM1393" s="12">
        <v>-29</v>
      </c>
      <c r="BN1393" s="12">
        <v>421</v>
      </c>
      <c r="BO1393" s="12">
        <v>771</v>
      </c>
      <c r="BP1393" s="12">
        <v>70</v>
      </c>
      <c r="BQ1393" s="12">
        <v>-20</v>
      </c>
      <c r="BR1393" s="12">
        <v>71</v>
      </c>
      <c r="BS1393" s="12">
        <v>229</v>
      </c>
      <c r="BT1393" s="12">
        <v>0.19350589007515137</v>
      </c>
      <c r="BU1393" s="12">
        <v>0.5625547770424878</v>
      </c>
      <c r="BV1393" s="12">
        <v>0.67888196944606072</v>
      </c>
      <c r="BW1393" s="12">
        <v>0.67966128062979725</v>
      </c>
      <c r="BX1393" s="12">
        <v>0.40734169380380575</v>
      </c>
      <c r="BY1393" s="12">
        <v>1594.5</v>
      </c>
      <c r="BZ1393" s="12">
        <v>0</v>
      </c>
      <c r="CB1393" s="12">
        <v>5.9415911379657606E-2</v>
      </c>
      <c r="CC1393" s="12">
        <v>19440</v>
      </c>
      <c r="CD1393" s="12">
        <v>19360</v>
      </c>
      <c r="CE1393" s="12">
        <v>4.8087167070217909</v>
      </c>
      <c r="CH1393" s="22">
        <v>42970</v>
      </c>
      <c r="CI1393">
        <v>6</v>
      </c>
      <c r="CJ1393">
        <v>7</v>
      </c>
      <c r="CK1393">
        <v>6</v>
      </c>
      <c r="CL1393">
        <v>6</v>
      </c>
      <c r="CM1393" s="22">
        <v>42971</v>
      </c>
      <c r="CN1393">
        <v>7</v>
      </c>
      <c r="CO1393">
        <v>7</v>
      </c>
      <c r="CP1393">
        <v>6</v>
      </c>
      <c r="CQ1393">
        <v>6</v>
      </c>
      <c r="CR1393" s="22">
        <v>42972</v>
      </c>
      <c r="CS1393">
        <v>7</v>
      </c>
      <c r="CT1393">
        <v>7</v>
      </c>
      <c r="CU1393">
        <v>6</v>
      </c>
      <c r="CV1393">
        <v>7</v>
      </c>
    </row>
    <row r="1394" spans="1:100">
      <c r="A1394" s="22">
        <v>42970</v>
      </c>
      <c r="B1394">
        <v>45</v>
      </c>
      <c r="C1394">
        <v>46</v>
      </c>
      <c r="D1394">
        <v>45</v>
      </c>
      <c r="E1394">
        <v>46</v>
      </c>
      <c r="F1394" s="23">
        <f t="shared" si="134"/>
        <v>2.2222222222222143E-2</v>
      </c>
      <c r="G1394" s="22">
        <v>42971</v>
      </c>
      <c r="H1394">
        <v>47</v>
      </c>
      <c r="I1394">
        <v>48</v>
      </c>
      <c r="J1394">
        <v>46</v>
      </c>
      <c r="K1394">
        <v>47</v>
      </c>
      <c r="L1394" s="22">
        <v>42972</v>
      </c>
      <c r="M1394">
        <v>47</v>
      </c>
      <c r="N1394" s="4">
        <v>42971</v>
      </c>
      <c r="O1394" s="3" t="s">
        <v>15</v>
      </c>
      <c r="P1394" s="3">
        <v>2538</v>
      </c>
      <c r="Q1394" s="3" t="s">
        <v>182</v>
      </c>
      <c r="R1394" s="3" t="s">
        <v>17</v>
      </c>
      <c r="S1394" s="3">
        <v>0.05</v>
      </c>
      <c r="T1394" s="3">
        <v>1</v>
      </c>
      <c r="U1394" s="3">
        <v>0</v>
      </c>
      <c r="V1394" s="3">
        <v>11000</v>
      </c>
      <c r="W1394">
        <v>47</v>
      </c>
      <c r="X1394" s="4">
        <v>42972</v>
      </c>
      <c r="Y1394">
        <v>47</v>
      </c>
      <c r="Z1394" s="10">
        <f t="shared" si="133"/>
        <v>0</v>
      </c>
      <c r="AA1394" s="10">
        <f t="shared" si="138"/>
        <v>0</v>
      </c>
      <c r="AB1394" t="str">
        <f t="shared" si="135"/>
        <v/>
      </c>
      <c r="AC1394">
        <f t="shared" si="136"/>
        <v>-969470</v>
      </c>
      <c r="AD1394">
        <f t="shared" si="137"/>
        <v>4.2769857433808567E-2</v>
      </c>
      <c r="AE1394" s="15">
        <v>42972</v>
      </c>
      <c r="AF1394" s="9">
        <v>-4.0091525573872078E-3</v>
      </c>
      <c r="AG1394" s="12" t="s">
        <v>954</v>
      </c>
      <c r="AH1394" s="20">
        <v>42970.99722222222</v>
      </c>
      <c r="AI1394" s="12">
        <v>49.1</v>
      </c>
      <c r="AJ1394" s="12">
        <v>3.1</v>
      </c>
      <c r="AK1394" s="12">
        <v>6.7400000000000002E-2</v>
      </c>
      <c r="AL1394" s="17">
        <v>53000</v>
      </c>
      <c r="AM1394" s="17">
        <v>0.32608695652173914</v>
      </c>
      <c r="AN1394" s="9"/>
      <c r="AO1394" s="9"/>
      <c r="AP1394" s="17">
        <v>3.77</v>
      </c>
      <c r="AQ1394" s="17">
        <v>8256</v>
      </c>
      <c r="AR1394" s="17">
        <v>0.33333333333333331</v>
      </c>
      <c r="AS1394" s="17">
        <v>0.44400000000000001</v>
      </c>
      <c r="AT1394" s="17">
        <v>0.44</v>
      </c>
      <c r="AU1394" s="12">
        <v>0.51724137931034486</v>
      </c>
      <c r="AV1394" s="12" t="s">
        <v>988</v>
      </c>
      <c r="AY1394" s="12">
        <v>179478870</v>
      </c>
      <c r="BA1394" s="12">
        <v>0.25</v>
      </c>
      <c r="BD1394" s="12">
        <v>0.32608695652173914</v>
      </c>
      <c r="BE1394" s="12">
        <v>0.33333333333333331</v>
      </c>
      <c r="BF1394" s="12">
        <v>0.44</v>
      </c>
      <c r="BG1394" s="12">
        <v>0.51724137931034486</v>
      </c>
      <c r="BH1394" s="12">
        <v>5.8999999999999997E-2</v>
      </c>
      <c r="BI1394" s="12">
        <v>0.44400000000000001</v>
      </c>
      <c r="BJ1394" s="12">
        <v>0</v>
      </c>
      <c r="BK1394" s="12">
        <v>0.34</v>
      </c>
      <c r="BL1394" s="12">
        <v>-109</v>
      </c>
      <c r="BM1394" s="12">
        <v>-408</v>
      </c>
      <c r="BN1394" s="12">
        <v>-291</v>
      </c>
      <c r="BO1394" s="12">
        <v>1163</v>
      </c>
      <c r="BP1394" s="12">
        <v>992</v>
      </c>
      <c r="BQ1394" s="12">
        <v>-184</v>
      </c>
      <c r="BR1394" s="12">
        <v>-115</v>
      </c>
      <c r="BS1394" s="12">
        <v>1962</v>
      </c>
      <c r="BT1394" s="12">
        <v>0.27424059564495329</v>
      </c>
      <c r="BU1394" s="12">
        <v>0.57777401291972863</v>
      </c>
      <c r="BV1394" s="12">
        <v>0.66854613717751621</v>
      </c>
      <c r="BW1394" s="12">
        <v>0.66111137231029782</v>
      </c>
      <c r="BX1394" s="12">
        <v>0.46912712152551073</v>
      </c>
      <c r="BY1394" s="12">
        <v>1594.5</v>
      </c>
      <c r="BZ1394" s="12">
        <v>0.25</v>
      </c>
      <c r="CB1394" s="12">
        <v>5.9415911379657606E-2</v>
      </c>
      <c r="CC1394" s="12">
        <v>19440</v>
      </c>
      <c r="CD1394" s="12">
        <v>19360</v>
      </c>
      <c r="CE1394" s="12">
        <v>5.4882092851879145</v>
      </c>
      <c r="CH1394" s="22">
        <v>42970</v>
      </c>
      <c r="CI1394">
        <v>45</v>
      </c>
      <c r="CJ1394">
        <v>46</v>
      </c>
      <c r="CK1394">
        <v>45</v>
      </c>
      <c r="CL1394">
        <v>46</v>
      </c>
      <c r="CM1394" s="22">
        <v>42971</v>
      </c>
      <c r="CN1394">
        <v>47</v>
      </c>
      <c r="CO1394">
        <v>48</v>
      </c>
      <c r="CP1394">
        <v>46</v>
      </c>
      <c r="CQ1394">
        <v>47</v>
      </c>
      <c r="CR1394" s="22">
        <v>42972</v>
      </c>
      <c r="CS1394">
        <v>47</v>
      </c>
      <c r="CT1394">
        <v>48</v>
      </c>
      <c r="CU1394">
        <v>46</v>
      </c>
      <c r="CV1394">
        <v>47</v>
      </c>
    </row>
    <row r="1395" spans="1:100">
      <c r="A1395" s="22">
        <v>42970</v>
      </c>
      <c r="B1395">
        <v>537</v>
      </c>
      <c r="C1395">
        <v>537</v>
      </c>
      <c r="D1395">
        <v>537</v>
      </c>
      <c r="E1395">
        <v>537</v>
      </c>
      <c r="F1395" s="23">
        <f t="shared" si="134"/>
        <v>0</v>
      </c>
      <c r="G1395" s="22">
        <v>42971</v>
      </c>
      <c r="H1395">
        <v>577</v>
      </c>
      <c r="I1395">
        <v>596</v>
      </c>
      <c r="J1395">
        <v>518</v>
      </c>
      <c r="K1395">
        <v>525</v>
      </c>
      <c r="L1395" s="22">
        <v>42972</v>
      </c>
      <c r="M1395">
        <v>515</v>
      </c>
      <c r="N1395" s="4">
        <v>42971</v>
      </c>
      <c r="O1395" s="3" t="s">
        <v>15</v>
      </c>
      <c r="P1395" s="3">
        <v>3627</v>
      </c>
      <c r="Q1395" s="3" t="s">
        <v>607</v>
      </c>
      <c r="R1395" s="3" t="s">
        <v>17</v>
      </c>
      <c r="S1395" s="3">
        <v>0.05</v>
      </c>
      <c r="T1395" s="3">
        <v>1</v>
      </c>
      <c r="U1395" s="3">
        <v>0</v>
      </c>
      <c r="V1395" s="3">
        <v>1000</v>
      </c>
      <c r="W1395">
        <v>577</v>
      </c>
      <c r="X1395" s="4">
        <v>42972</v>
      </c>
      <c r="Y1395">
        <v>525</v>
      </c>
      <c r="Z1395" s="10">
        <f t="shared" si="133"/>
        <v>-52000</v>
      </c>
      <c r="AA1395" s="10">
        <f t="shared" si="138"/>
        <v>52000</v>
      </c>
      <c r="AB1395" t="str">
        <f t="shared" si="135"/>
        <v/>
      </c>
      <c r="AC1395">
        <f t="shared" si="136"/>
        <v>-969470</v>
      </c>
      <c r="AD1395">
        <f t="shared" si="137"/>
        <v>9.4191522762951285E-2</v>
      </c>
      <c r="AE1395" s="15">
        <v>42972</v>
      </c>
      <c r="AF1395" s="9">
        <v>-4.0091525573872078E-3</v>
      </c>
      <c r="AG1395" s="12" t="s">
        <v>962</v>
      </c>
      <c r="AH1395" s="20">
        <v>42970.834027777775</v>
      </c>
      <c r="AI1395" s="12">
        <v>637</v>
      </c>
      <c r="AJ1395" s="12">
        <v>100</v>
      </c>
      <c r="AK1395" s="12">
        <v>0.1862</v>
      </c>
      <c r="AL1395" s="17">
        <v>34900</v>
      </c>
      <c r="AM1395" s="17">
        <v>0.16844349680170576</v>
      </c>
      <c r="AN1395" s="9"/>
      <c r="AO1395" s="9"/>
      <c r="AP1395" s="17">
        <v>8.8000000000000007</v>
      </c>
      <c r="AQ1395" s="17">
        <v>4016</v>
      </c>
      <c r="AR1395" s="17">
        <v>0.52777777777777779</v>
      </c>
      <c r="AS1395" s="17">
        <v>0.26500000000000001</v>
      </c>
      <c r="AT1395" s="17">
        <v>0.41605839416058393</v>
      </c>
      <c r="AU1395" s="12">
        <v>0.25454545454545452</v>
      </c>
      <c r="AV1395" s="12">
        <v>0.32</v>
      </c>
      <c r="AY1395" s="12">
        <v>8562500</v>
      </c>
      <c r="BA1395" s="12">
        <v>0.85</v>
      </c>
      <c r="BD1395" s="12">
        <v>0.16844349680170576</v>
      </c>
      <c r="BE1395" s="12">
        <v>0.52777777777777779</v>
      </c>
      <c r="BF1395" s="12">
        <v>0.41605839416058393</v>
      </c>
      <c r="BG1395" s="12">
        <v>0.25454545454545452</v>
      </c>
      <c r="BH1395" s="12">
        <v>4.2999999999999997E-2</v>
      </c>
      <c r="BI1395" s="12">
        <v>0.26500000000000001</v>
      </c>
      <c r="BJ1395" s="12">
        <v>5.8999999999999997E-2</v>
      </c>
      <c r="BK1395" s="12">
        <v>0.56799999999999995</v>
      </c>
      <c r="BL1395" s="12">
        <v>302</v>
      </c>
      <c r="BM1395" s="12">
        <v>-462</v>
      </c>
      <c r="BN1395" s="12">
        <v>-28</v>
      </c>
      <c r="BO1395" s="12">
        <v>1033</v>
      </c>
      <c r="BP1395" s="12">
        <v>571</v>
      </c>
      <c r="BQ1395" s="12">
        <v>-450</v>
      </c>
      <c r="BR1395" s="12">
        <v>-14</v>
      </c>
      <c r="BS1395" s="12">
        <v>1222</v>
      </c>
      <c r="BT1395" s="12">
        <v>0.19350589007515137</v>
      </c>
      <c r="BU1395" s="12">
        <v>0.5625547770424878</v>
      </c>
      <c r="BV1395" s="12">
        <v>0.67888196944606072</v>
      </c>
      <c r="BW1395" s="12">
        <v>0.67966128062979725</v>
      </c>
      <c r="BX1395" s="12">
        <v>0.40734169380380575</v>
      </c>
      <c r="BY1395" s="12">
        <v>1594.5</v>
      </c>
      <c r="BZ1395" s="12">
        <v>0.85</v>
      </c>
      <c r="CB1395" s="12">
        <v>5.9415911379657606E-2</v>
      </c>
      <c r="CC1395" s="12">
        <v>19440</v>
      </c>
      <c r="CD1395" s="12">
        <v>19360</v>
      </c>
      <c r="CE1395" s="12">
        <v>2.8349897004083697</v>
      </c>
      <c r="CH1395" s="22">
        <v>42970</v>
      </c>
      <c r="CI1395">
        <v>537</v>
      </c>
      <c r="CJ1395">
        <v>537</v>
      </c>
      <c r="CK1395">
        <v>537</v>
      </c>
      <c r="CL1395">
        <v>537</v>
      </c>
      <c r="CM1395" s="22">
        <v>42971</v>
      </c>
      <c r="CN1395">
        <v>577</v>
      </c>
      <c r="CO1395">
        <v>596</v>
      </c>
      <c r="CP1395">
        <v>518</v>
      </c>
      <c r="CQ1395">
        <v>525</v>
      </c>
      <c r="CR1395" s="22">
        <v>42972</v>
      </c>
      <c r="CS1395">
        <v>515</v>
      </c>
      <c r="CT1395">
        <v>520</v>
      </c>
      <c r="CU1395">
        <v>503</v>
      </c>
      <c r="CV1395">
        <v>503</v>
      </c>
    </row>
    <row r="1396" spans="1:100">
      <c r="A1396" s="22">
        <v>42970</v>
      </c>
      <c r="B1396">
        <v>637</v>
      </c>
      <c r="C1396">
        <v>697</v>
      </c>
      <c r="D1396">
        <v>615</v>
      </c>
      <c r="E1396">
        <v>697</v>
      </c>
      <c r="F1396" s="23">
        <f t="shared" si="134"/>
        <v>9.4191522762951285E-2</v>
      </c>
      <c r="G1396" s="22">
        <v>42971</v>
      </c>
      <c r="H1396">
        <v>707</v>
      </c>
      <c r="I1396">
        <v>797</v>
      </c>
      <c r="J1396">
        <v>701</v>
      </c>
      <c r="K1396">
        <v>797</v>
      </c>
      <c r="L1396" s="22">
        <v>42972</v>
      </c>
      <c r="M1396">
        <v>902</v>
      </c>
      <c r="N1396" s="4">
        <v>42971</v>
      </c>
      <c r="O1396" s="3" t="s">
        <v>15</v>
      </c>
      <c r="P1396" s="3">
        <v>7448</v>
      </c>
      <c r="Q1396" s="3" t="s">
        <v>315</v>
      </c>
      <c r="R1396" s="3" t="s">
        <v>17</v>
      </c>
      <c r="S1396" s="3">
        <v>0.05</v>
      </c>
      <c r="T1396" s="3">
        <v>2</v>
      </c>
      <c r="U1396" s="3">
        <v>0</v>
      </c>
      <c r="V1396" s="3">
        <v>800</v>
      </c>
      <c r="W1396">
        <v>707</v>
      </c>
      <c r="X1396" s="4">
        <v>42972</v>
      </c>
      <c r="Y1396">
        <v>797</v>
      </c>
      <c r="Z1396" s="10">
        <f t="shared" si="133"/>
        <v>72000</v>
      </c>
      <c r="AA1396" s="10">
        <f t="shared" si="138"/>
        <v>72000</v>
      </c>
      <c r="AB1396" t="str">
        <f t="shared" si="135"/>
        <v/>
      </c>
      <c r="AC1396">
        <f t="shared" si="136"/>
        <v>-969470</v>
      </c>
      <c r="AD1396">
        <f t="shared" si="137"/>
        <v>2.4827586206896513E-2</v>
      </c>
      <c r="AE1396" s="15">
        <v>42972</v>
      </c>
      <c r="AF1396" s="9">
        <v>-4.0091525573872078E-3</v>
      </c>
      <c r="AG1396" s="12" t="s">
        <v>962</v>
      </c>
      <c r="AH1396" s="20">
        <v>42970.99722222222</v>
      </c>
      <c r="AI1396" s="12">
        <v>725</v>
      </c>
      <c r="AJ1396" s="12">
        <v>28</v>
      </c>
      <c r="AK1396" s="12">
        <v>4.02E-2</v>
      </c>
      <c r="AL1396" s="17">
        <v>29000</v>
      </c>
      <c r="AM1396" s="17">
        <v>0.970873786407767</v>
      </c>
      <c r="AN1396" s="9"/>
      <c r="AO1396" s="9"/>
      <c r="AP1396" s="17">
        <v>21.58</v>
      </c>
      <c r="AQ1396" s="17">
        <v>9951</v>
      </c>
      <c r="AR1396" s="17">
        <v>0.71115173674588661</v>
      </c>
      <c r="AS1396" s="17">
        <v>0.221</v>
      </c>
      <c r="AT1396" s="17">
        <v>0.7405582922824302</v>
      </c>
      <c r="AU1396" s="12">
        <v>0.74433656957928807</v>
      </c>
      <c r="AV1396" s="12">
        <v>0</v>
      </c>
      <c r="AY1396" s="12">
        <v>16101466</v>
      </c>
      <c r="BA1396" s="12">
        <v>1</v>
      </c>
      <c r="BD1396" s="12">
        <v>0.970873786407767</v>
      </c>
      <c r="BE1396" s="12">
        <v>0.71115173674588661</v>
      </c>
      <c r="BF1396" s="12">
        <v>0.7405582922824302</v>
      </c>
      <c r="BG1396" s="12">
        <v>0.74433656957928807</v>
      </c>
      <c r="BH1396" s="12">
        <v>1.2E-2</v>
      </c>
      <c r="BI1396" s="12">
        <v>0.221</v>
      </c>
      <c r="BJ1396" s="12">
        <v>5.0000000000000001E-3</v>
      </c>
      <c r="BK1396" s="12">
        <v>0.622</v>
      </c>
      <c r="BL1396" s="12">
        <v>-265</v>
      </c>
      <c r="BM1396" s="12">
        <v>-228</v>
      </c>
      <c r="BN1396" s="12">
        <v>0</v>
      </c>
      <c r="BO1396" s="12">
        <v>1214</v>
      </c>
      <c r="BP1396" s="12">
        <v>-233</v>
      </c>
      <c r="BQ1396" s="12">
        <v>-367</v>
      </c>
      <c r="BR1396" s="12">
        <v>-1</v>
      </c>
      <c r="BS1396" s="12">
        <v>1708</v>
      </c>
      <c r="BT1396" s="12">
        <v>0.19350589007515137</v>
      </c>
      <c r="BU1396" s="12">
        <v>0.5625547770424878</v>
      </c>
      <c r="BV1396" s="12">
        <v>0.67888196944606072</v>
      </c>
      <c r="BW1396" s="12">
        <v>0.67966128062979725</v>
      </c>
      <c r="BX1396" s="12">
        <v>0.40734169380380575</v>
      </c>
      <c r="BY1396" s="12">
        <v>1594.5</v>
      </c>
      <c r="BZ1396" s="12">
        <v>1</v>
      </c>
      <c r="CB1396" s="12">
        <v>5.9415911379657606E-2</v>
      </c>
      <c r="CC1396" s="12">
        <v>19440</v>
      </c>
      <c r="CD1396" s="12">
        <v>19360</v>
      </c>
      <c r="CE1396" s="12">
        <v>16.340299489879875</v>
      </c>
      <c r="CH1396" s="22">
        <v>42970</v>
      </c>
      <c r="CI1396">
        <v>637</v>
      </c>
      <c r="CJ1396">
        <v>697</v>
      </c>
      <c r="CK1396">
        <v>615</v>
      </c>
      <c r="CL1396">
        <v>697</v>
      </c>
      <c r="CM1396" s="22">
        <v>42971</v>
      </c>
      <c r="CN1396">
        <v>707</v>
      </c>
      <c r="CO1396">
        <v>797</v>
      </c>
      <c r="CP1396">
        <v>701</v>
      </c>
      <c r="CQ1396">
        <v>797</v>
      </c>
      <c r="CR1396" s="22">
        <v>42972</v>
      </c>
      <c r="CS1396">
        <v>902</v>
      </c>
      <c r="CT1396">
        <v>927</v>
      </c>
      <c r="CU1396">
        <v>726</v>
      </c>
      <c r="CV1396">
        <v>727</v>
      </c>
    </row>
    <row r="1397" spans="1:100">
      <c r="A1397" s="22">
        <v>42970</v>
      </c>
      <c r="B1397">
        <v>553</v>
      </c>
      <c r="C1397">
        <v>623</v>
      </c>
      <c r="D1397">
        <v>553</v>
      </c>
      <c r="E1397">
        <v>623</v>
      </c>
      <c r="F1397" s="23">
        <f t="shared" si="134"/>
        <v>0.12658227848101267</v>
      </c>
      <c r="G1397" s="22">
        <v>42971</v>
      </c>
      <c r="H1397">
        <v>643</v>
      </c>
      <c r="I1397">
        <v>680</v>
      </c>
      <c r="J1397">
        <v>599</v>
      </c>
      <c r="K1397">
        <v>618</v>
      </c>
      <c r="L1397" s="22">
        <v>42972</v>
      </c>
      <c r="M1397">
        <v>638</v>
      </c>
      <c r="N1397" s="4">
        <v>42971</v>
      </c>
      <c r="O1397" s="3" t="s">
        <v>15</v>
      </c>
      <c r="P1397" s="3">
        <v>4770</v>
      </c>
      <c r="Q1397" s="3" t="s">
        <v>506</v>
      </c>
      <c r="R1397" s="3" t="s">
        <v>17</v>
      </c>
      <c r="S1397" s="3">
        <v>0.05</v>
      </c>
      <c r="T1397" s="3">
        <v>2</v>
      </c>
      <c r="U1397" s="3">
        <v>0</v>
      </c>
      <c r="V1397" s="3">
        <v>900</v>
      </c>
      <c r="W1397">
        <v>643</v>
      </c>
      <c r="X1397" s="4">
        <v>42972</v>
      </c>
      <c r="Y1397">
        <v>618</v>
      </c>
      <c r="Z1397" s="10">
        <f t="shared" si="133"/>
        <v>-22500</v>
      </c>
      <c r="AA1397" s="10">
        <f t="shared" si="138"/>
        <v>22500</v>
      </c>
      <c r="AB1397" t="str">
        <f t="shared" si="135"/>
        <v/>
      </c>
      <c r="AC1397">
        <f t="shared" si="136"/>
        <v>-969470</v>
      </c>
      <c r="AD1397">
        <f t="shared" si="137"/>
        <v>2.4131127636970673E-2</v>
      </c>
      <c r="AE1397" s="15">
        <v>42972</v>
      </c>
      <c r="AF1397" s="9">
        <v>-4.0091525573872078E-3</v>
      </c>
      <c r="AG1397" s="12" t="s">
        <v>954</v>
      </c>
      <c r="AH1397" s="20">
        <v>42970.998611111114</v>
      </c>
      <c r="AI1397" s="12">
        <v>658.9</v>
      </c>
      <c r="AJ1397" s="12">
        <v>35.9</v>
      </c>
      <c r="AK1397" s="12">
        <v>5.7599999999999998E-2</v>
      </c>
      <c r="AL1397" s="17">
        <v>17800</v>
      </c>
      <c r="AM1397" s="17">
        <v>0.81386138613861381</v>
      </c>
      <c r="AN1397" s="9"/>
      <c r="AO1397" s="9"/>
      <c r="AP1397" s="17">
        <v>106.47</v>
      </c>
      <c r="AQ1397" s="17">
        <v>3174</v>
      </c>
      <c r="AR1397" s="17">
        <v>0.36829836829836832</v>
      </c>
      <c r="AS1397" s="17">
        <v>0.16200000000000001</v>
      </c>
      <c r="AT1397" s="17">
        <v>0.36829836829836832</v>
      </c>
      <c r="AU1397" s="12">
        <v>0.38963963963963966</v>
      </c>
      <c r="AV1397" s="12">
        <v>0</v>
      </c>
      <c r="AY1397" s="12">
        <v>6284944</v>
      </c>
      <c r="BA1397" s="12">
        <v>0.56232686980609414</v>
      </c>
      <c r="BD1397" s="12">
        <v>0.81386138613861381</v>
      </c>
      <c r="BE1397" s="12">
        <v>0.36829836829836832</v>
      </c>
      <c r="BF1397" s="12">
        <v>0.36829836829836832</v>
      </c>
      <c r="BG1397" s="12">
        <v>0.38963963963963966</v>
      </c>
      <c r="BH1397" s="12">
        <v>5.0000000000000001E-3</v>
      </c>
      <c r="BI1397" s="12">
        <v>0.16200000000000001</v>
      </c>
      <c r="BJ1397" s="12">
        <v>0</v>
      </c>
      <c r="BK1397" s="12">
        <v>0.623</v>
      </c>
      <c r="BL1397" s="12">
        <v>-22</v>
      </c>
      <c r="BM1397" s="12">
        <v>51</v>
      </c>
      <c r="BN1397" s="12" t="s">
        <v>964</v>
      </c>
      <c r="BO1397" s="12">
        <v>367</v>
      </c>
      <c r="BP1397" s="12">
        <v>-19</v>
      </c>
      <c r="BQ1397" s="12">
        <v>85</v>
      </c>
      <c r="BR1397" s="12" t="s">
        <v>961</v>
      </c>
      <c r="BS1397" s="12">
        <v>338</v>
      </c>
      <c r="BT1397" s="12">
        <v>0.27424059564495329</v>
      </c>
      <c r="BU1397" s="12">
        <v>0.57777401291972863</v>
      </c>
      <c r="BV1397" s="12">
        <v>0.66854613717751621</v>
      </c>
      <c r="BW1397" s="12">
        <v>0.66111137231029782</v>
      </c>
      <c r="BX1397" s="12">
        <v>0.46912712152551073</v>
      </c>
      <c r="BY1397" s="12">
        <v>1594.5</v>
      </c>
      <c r="BZ1397" s="12">
        <v>0.56232686980609414</v>
      </c>
      <c r="CB1397" s="12">
        <v>5.9415911379657606E-2</v>
      </c>
      <c r="CC1397" s="12">
        <v>19440</v>
      </c>
      <c r="CD1397" s="12">
        <v>19360</v>
      </c>
      <c r="CE1397" s="12">
        <v>13.69770095653633</v>
      </c>
      <c r="CH1397" s="22">
        <v>42970</v>
      </c>
      <c r="CI1397">
        <v>553</v>
      </c>
      <c r="CJ1397">
        <v>623</v>
      </c>
      <c r="CK1397">
        <v>553</v>
      </c>
      <c r="CL1397">
        <v>623</v>
      </c>
      <c r="CM1397" s="22">
        <v>42971</v>
      </c>
      <c r="CN1397">
        <v>643</v>
      </c>
      <c r="CO1397">
        <v>680</v>
      </c>
      <c r="CP1397">
        <v>599</v>
      </c>
      <c r="CQ1397">
        <v>618</v>
      </c>
      <c r="CR1397" s="22">
        <v>42972</v>
      </c>
      <c r="CS1397">
        <v>638</v>
      </c>
      <c r="CT1397">
        <v>640</v>
      </c>
      <c r="CU1397">
        <v>574</v>
      </c>
      <c r="CV1397">
        <v>583</v>
      </c>
    </row>
    <row r="1398" spans="1:100">
      <c r="A1398" s="22">
        <v>42970</v>
      </c>
      <c r="B1398">
        <v>370</v>
      </c>
      <c r="C1398">
        <v>370</v>
      </c>
      <c r="D1398">
        <v>367</v>
      </c>
      <c r="E1398">
        <v>368</v>
      </c>
      <c r="F1398" s="23">
        <f t="shared" si="134"/>
        <v>-5.4054054054053502E-3</v>
      </c>
      <c r="G1398" s="22">
        <v>42971</v>
      </c>
      <c r="H1398">
        <v>448</v>
      </c>
      <c r="I1398">
        <v>448</v>
      </c>
      <c r="J1398">
        <v>448</v>
      </c>
      <c r="K1398">
        <v>448</v>
      </c>
      <c r="L1398" s="22">
        <v>42972</v>
      </c>
      <c r="M1398">
        <v>488</v>
      </c>
      <c r="N1398" s="4">
        <v>42971</v>
      </c>
      <c r="O1398" s="3" t="s">
        <v>15</v>
      </c>
      <c r="P1398" s="3">
        <v>1848</v>
      </c>
      <c r="Q1398" s="3" t="s">
        <v>608</v>
      </c>
      <c r="R1398" s="3" t="s">
        <v>17</v>
      </c>
      <c r="S1398" s="3">
        <v>0.05</v>
      </c>
      <c r="T1398" s="3">
        <v>2</v>
      </c>
      <c r="U1398" s="3">
        <v>0</v>
      </c>
      <c r="V1398" s="3">
        <v>1400</v>
      </c>
      <c r="W1398">
        <v>448</v>
      </c>
      <c r="X1398" s="4">
        <v>42972</v>
      </c>
      <c r="Y1398">
        <v>448</v>
      </c>
      <c r="Z1398" s="10">
        <f t="shared" si="133"/>
        <v>0</v>
      </c>
      <c r="AA1398" s="10">
        <f t="shared" si="138"/>
        <v>0</v>
      </c>
      <c r="AB1398" t="str">
        <f t="shared" si="135"/>
        <v/>
      </c>
      <c r="AC1398">
        <f t="shared" si="136"/>
        <v>-969470</v>
      </c>
      <c r="AD1398">
        <f t="shared" si="137"/>
        <v>0</v>
      </c>
      <c r="AE1398" s="15">
        <v>42972</v>
      </c>
      <c r="AF1398" s="9">
        <v>-4.0091525573872078E-3</v>
      </c>
      <c r="AG1398" s="12" t="s">
        <v>954</v>
      </c>
      <c r="AH1398" s="20">
        <v>42970.946527777778</v>
      </c>
      <c r="AI1398" s="12">
        <v>448</v>
      </c>
      <c r="AJ1398" s="12">
        <v>80</v>
      </c>
      <c r="AK1398" s="12">
        <v>0.21740000000000001</v>
      </c>
      <c r="AL1398" s="17">
        <v>13000</v>
      </c>
      <c r="AM1398" s="17">
        <v>0.14754098360655737</v>
      </c>
      <c r="AN1398" s="9"/>
      <c r="AO1398" s="9"/>
      <c r="AP1398" s="17">
        <v>0</v>
      </c>
      <c r="AQ1398" s="17">
        <v>6808</v>
      </c>
      <c r="AR1398" s="17">
        <v>0.73584905660377353</v>
      </c>
      <c r="AS1398" s="17">
        <v>0.14299999999999999</v>
      </c>
      <c r="AT1398" s="17">
        <v>0.78125</v>
      </c>
      <c r="AU1398" s="12">
        <v>0.55158730158730163</v>
      </c>
      <c r="AV1398" s="12">
        <v>2.46</v>
      </c>
      <c r="AY1398" s="12">
        <v>18602244</v>
      </c>
      <c r="BA1398" s="12">
        <v>1</v>
      </c>
      <c r="BD1398" s="12">
        <v>0.14754098360655737</v>
      </c>
      <c r="BE1398" s="12">
        <v>0.73584905660377353</v>
      </c>
      <c r="BF1398" s="12">
        <v>0.78125</v>
      </c>
      <c r="BG1398" s="12">
        <v>0.55158730158730163</v>
      </c>
      <c r="BH1398" s="12">
        <v>0</v>
      </c>
      <c r="BI1398" s="12">
        <v>0.14299999999999999</v>
      </c>
      <c r="BJ1398" s="12">
        <v>0</v>
      </c>
      <c r="BK1398" s="12">
        <v>0.70799999999999996</v>
      </c>
      <c r="BL1398" s="12">
        <v>542</v>
      </c>
      <c r="BM1398" s="12">
        <v>-153</v>
      </c>
      <c r="BN1398" s="12">
        <v>-262</v>
      </c>
      <c r="BO1398" s="12">
        <v>2051</v>
      </c>
      <c r="BP1398" s="12">
        <v>-416</v>
      </c>
      <c r="BQ1398" s="12">
        <v>-818</v>
      </c>
      <c r="BR1398" s="12">
        <v>1198</v>
      </c>
      <c r="BS1398" s="12">
        <v>1767</v>
      </c>
      <c r="BT1398" s="12">
        <v>0.27424059564495329</v>
      </c>
      <c r="BU1398" s="12">
        <v>0.57777401291972863</v>
      </c>
      <c r="BV1398" s="12">
        <v>0.66854613717751621</v>
      </c>
      <c r="BW1398" s="12">
        <v>0.66111137231029782</v>
      </c>
      <c r="BX1398" s="12">
        <v>0.46912712152551073</v>
      </c>
      <c r="BY1398" s="12">
        <v>1594.5</v>
      </c>
      <c r="BZ1398" s="12">
        <v>1</v>
      </c>
      <c r="CB1398" s="12">
        <v>5.9415911379657606E-2</v>
      </c>
      <c r="CC1398" s="12">
        <v>19440</v>
      </c>
      <c r="CD1398" s="12">
        <v>19360</v>
      </c>
      <c r="CE1398" s="12">
        <v>2.4831897749374825</v>
      </c>
      <c r="CH1398" s="22">
        <v>42970</v>
      </c>
      <c r="CI1398">
        <v>370</v>
      </c>
      <c r="CJ1398">
        <v>370</v>
      </c>
      <c r="CK1398">
        <v>367</v>
      </c>
      <c r="CL1398">
        <v>368</v>
      </c>
      <c r="CM1398" s="22">
        <v>42971</v>
      </c>
      <c r="CN1398">
        <v>448</v>
      </c>
      <c r="CO1398">
        <v>448</v>
      </c>
      <c r="CP1398">
        <v>448</v>
      </c>
      <c r="CQ1398">
        <v>448</v>
      </c>
      <c r="CR1398" s="22">
        <v>42972</v>
      </c>
      <c r="CS1398">
        <v>488</v>
      </c>
      <c r="CT1398">
        <v>519</v>
      </c>
      <c r="CU1398">
        <v>464</v>
      </c>
      <c r="CV1398">
        <v>465</v>
      </c>
    </row>
    <row r="1399" spans="1:100">
      <c r="A1399" s="22">
        <v>42970</v>
      </c>
      <c r="B1399">
        <v>246</v>
      </c>
      <c r="C1399">
        <v>316</v>
      </c>
      <c r="D1399">
        <v>246</v>
      </c>
      <c r="E1399">
        <v>280</v>
      </c>
      <c r="F1399" s="23">
        <f t="shared" si="134"/>
        <v>0.13821138211382111</v>
      </c>
      <c r="G1399" s="22">
        <v>42971</v>
      </c>
      <c r="H1399">
        <v>296</v>
      </c>
      <c r="I1399">
        <v>322</v>
      </c>
      <c r="J1399">
        <v>296</v>
      </c>
      <c r="K1399">
        <v>310</v>
      </c>
      <c r="L1399" s="22">
        <v>42972</v>
      </c>
      <c r="M1399">
        <v>290</v>
      </c>
      <c r="N1399" s="4">
        <v>42971</v>
      </c>
      <c r="O1399" s="3" t="s">
        <v>15</v>
      </c>
      <c r="P1399" s="3">
        <v>4319</v>
      </c>
      <c r="Q1399" s="3" t="s">
        <v>609</v>
      </c>
      <c r="R1399" s="3" t="s">
        <v>17</v>
      </c>
      <c r="S1399" s="3">
        <v>0.05</v>
      </c>
      <c r="T1399" s="3">
        <v>2</v>
      </c>
      <c r="U1399" s="3">
        <v>0</v>
      </c>
      <c r="V1399" s="3">
        <v>1800</v>
      </c>
      <c r="W1399">
        <v>296</v>
      </c>
      <c r="X1399" s="4">
        <v>42972</v>
      </c>
      <c r="Y1399">
        <v>310</v>
      </c>
      <c r="Z1399" s="10">
        <f t="shared" si="133"/>
        <v>25200</v>
      </c>
      <c r="AA1399" s="10">
        <f t="shared" si="138"/>
        <v>25200</v>
      </c>
      <c r="AB1399" t="str">
        <f t="shared" si="135"/>
        <v/>
      </c>
      <c r="AC1399">
        <f t="shared" si="136"/>
        <v>-969470</v>
      </c>
      <c r="AD1399">
        <f t="shared" si="137"/>
        <v>1.7182130584192379E-2</v>
      </c>
      <c r="AE1399" s="15">
        <v>42972</v>
      </c>
      <c r="AF1399" s="9">
        <v>-4.0091525573872078E-3</v>
      </c>
      <c r="AG1399" s="12" t="s">
        <v>962</v>
      </c>
      <c r="AH1399" s="20">
        <v>42970.970138888886</v>
      </c>
      <c r="AI1399" s="12">
        <v>291</v>
      </c>
      <c r="AJ1399" s="12">
        <v>11</v>
      </c>
      <c r="AK1399" s="12">
        <v>3.9300000000000002E-2</v>
      </c>
      <c r="AL1399" s="17">
        <v>9900</v>
      </c>
      <c r="AM1399" s="17">
        <v>0.16455696202531644</v>
      </c>
      <c r="AN1399" s="9"/>
      <c r="AO1399" s="9"/>
      <c r="AP1399" s="17">
        <v>0</v>
      </c>
      <c r="AQ1399" s="17">
        <v>4385</v>
      </c>
      <c r="AR1399" s="17">
        <v>0.52727272727272723</v>
      </c>
      <c r="AS1399" s="17">
        <v>0.23499999999999999</v>
      </c>
      <c r="AT1399" s="17">
        <v>0.65789473684210531</v>
      </c>
      <c r="AU1399" s="12">
        <v>0.72340425531914898</v>
      </c>
      <c r="AV1399" s="12">
        <v>2.11</v>
      </c>
      <c r="AY1399" s="12">
        <v>18504000</v>
      </c>
      <c r="BA1399" s="12">
        <v>1</v>
      </c>
      <c r="BD1399" s="12">
        <v>0.16455696202531644</v>
      </c>
      <c r="BE1399" s="12">
        <v>0.52727272727272723</v>
      </c>
      <c r="BF1399" s="12">
        <v>0.65789473684210531</v>
      </c>
      <c r="BG1399" s="12">
        <v>0.72340425531914898</v>
      </c>
      <c r="BH1399" s="12">
        <v>3.5000000000000003E-2</v>
      </c>
      <c r="BI1399" s="12">
        <v>0.23499999999999999</v>
      </c>
      <c r="BJ1399" s="12">
        <v>2.1000000000000001E-2</v>
      </c>
      <c r="BK1399" s="12">
        <v>0.46400000000000002</v>
      </c>
      <c r="BL1399" s="12">
        <v>3301</v>
      </c>
      <c r="BM1399" s="12">
        <v>1393</v>
      </c>
      <c r="BN1399" s="12">
        <v>-2637</v>
      </c>
      <c r="BO1399" s="12">
        <v>3839</v>
      </c>
      <c r="BP1399" s="12">
        <v>-59</v>
      </c>
      <c r="BQ1399" s="12">
        <v>-575</v>
      </c>
      <c r="BR1399" s="12">
        <v>-685</v>
      </c>
      <c r="BS1399" s="12">
        <v>1767</v>
      </c>
      <c r="BT1399" s="12">
        <v>0.19350589007515137</v>
      </c>
      <c r="BU1399" s="12">
        <v>0.5625547770424878</v>
      </c>
      <c r="BV1399" s="12">
        <v>0.67888196944606072</v>
      </c>
      <c r="BW1399" s="12">
        <v>0.67966128062979725</v>
      </c>
      <c r="BX1399" s="12">
        <v>0.40734169380380575</v>
      </c>
      <c r="BY1399" s="12">
        <v>1594.5</v>
      </c>
      <c r="BZ1399" s="12">
        <v>1</v>
      </c>
      <c r="CB1399" s="12">
        <v>5.9415911379657606E-2</v>
      </c>
      <c r="CC1399" s="12">
        <v>19440</v>
      </c>
      <c r="CD1399" s="12">
        <v>19360</v>
      </c>
      <c r="CE1399" s="12">
        <v>2.7695773439176139</v>
      </c>
      <c r="CH1399" s="22">
        <v>42970</v>
      </c>
      <c r="CI1399">
        <v>246</v>
      </c>
      <c r="CJ1399">
        <v>316</v>
      </c>
      <c r="CK1399">
        <v>246</v>
      </c>
      <c r="CL1399">
        <v>280</v>
      </c>
      <c r="CM1399" s="22">
        <v>42971</v>
      </c>
      <c r="CN1399">
        <v>296</v>
      </c>
      <c r="CO1399">
        <v>322</v>
      </c>
      <c r="CP1399">
        <v>296</v>
      </c>
      <c r="CQ1399">
        <v>310</v>
      </c>
      <c r="CR1399" s="22">
        <v>42972</v>
      </c>
      <c r="CS1399">
        <v>290</v>
      </c>
      <c r="CT1399">
        <v>308</v>
      </c>
      <c r="CU1399">
        <v>278</v>
      </c>
      <c r="CV1399">
        <v>283</v>
      </c>
    </row>
    <row r="1400" spans="1:100">
      <c r="A1400" s="22">
        <v>42970</v>
      </c>
      <c r="B1400">
        <v>599</v>
      </c>
      <c r="C1400">
        <v>602</v>
      </c>
      <c r="D1400">
        <v>595</v>
      </c>
      <c r="E1400">
        <v>600</v>
      </c>
      <c r="F1400" s="23">
        <f t="shared" si="134"/>
        <v>1.6694490818029983E-3</v>
      </c>
      <c r="G1400" s="22">
        <v>42971</v>
      </c>
      <c r="H1400">
        <v>620</v>
      </c>
      <c r="I1400">
        <v>625</v>
      </c>
      <c r="J1400">
        <v>599</v>
      </c>
      <c r="K1400">
        <v>601</v>
      </c>
      <c r="L1400" s="22">
        <v>42972</v>
      </c>
      <c r="M1400">
        <v>603</v>
      </c>
      <c r="N1400" s="4">
        <v>42971</v>
      </c>
      <c r="O1400" s="3" t="s">
        <v>15</v>
      </c>
      <c r="P1400" s="3">
        <v>4591</v>
      </c>
      <c r="Q1400" s="3" t="s">
        <v>20</v>
      </c>
      <c r="R1400" s="3" t="s">
        <v>17</v>
      </c>
      <c r="S1400" s="3">
        <v>0.05</v>
      </c>
      <c r="T1400" s="3">
        <v>2</v>
      </c>
      <c r="U1400" s="3">
        <v>0</v>
      </c>
      <c r="V1400" s="3">
        <v>900</v>
      </c>
      <c r="W1400">
        <v>620</v>
      </c>
      <c r="X1400" s="4">
        <v>42972</v>
      </c>
      <c r="Y1400">
        <v>601</v>
      </c>
      <c r="Z1400" s="10">
        <f t="shared" si="133"/>
        <v>-17100</v>
      </c>
      <c r="AA1400" s="10">
        <f t="shared" si="138"/>
        <v>17100</v>
      </c>
      <c r="AB1400" t="str">
        <f t="shared" si="135"/>
        <v/>
      </c>
      <c r="AC1400">
        <f t="shared" si="136"/>
        <v>-969470</v>
      </c>
      <c r="AD1400">
        <f t="shared" si="137"/>
        <v>9.5846645367412275E-3</v>
      </c>
      <c r="AE1400" s="15">
        <v>42972</v>
      </c>
      <c r="AF1400" s="9">
        <v>-4.0091525573872078E-3</v>
      </c>
      <c r="AG1400" s="12" t="s">
        <v>957</v>
      </c>
      <c r="AH1400" s="20">
        <v>42970.977777777778</v>
      </c>
      <c r="AI1400" s="12">
        <v>626</v>
      </c>
      <c r="AJ1400" s="12">
        <v>26</v>
      </c>
      <c r="AK1400" s="12">
        <v>4.3299999999999998E-2</v>
      </c>
      <c r="AL1400" s="17">
        <v>5100</v>
      </c>
      <c r="AM1400" s="17">
        <v>0.26377295492487479</v>
      </c>
      <c r="AN1400" s="9"/>
      <c r="AO1400" s="9"/>
      <c r="AP1400" s="17">
        <v>0</v>
      </c>
      <c r="AQ1400" s="17">
        <v>7975</v>
      </c>
      <c r="AR1400" s="17">
        <v>9.45945945945946E-2</v>
      </c>
      <c r="AS1400" s="17">
        <v>0.19700000000000001</v>
      </c>
      <c r="AT1400" s="17">
        <v>8.8235294117647065E-2</v>
      </c>
      <c r="AU1400" s="12">
        <v>0.105</v>
      </c>
      <c r="AV1400" s="12">
        <v>0</v>
      </c>
      <c r="AY1400" s="12">
        <v>13313600</v>
      </c>
      <c r="BA1400" s="12">
        <v>0.1276595744680851</v>
      </c>
      <c r="BD1400" s="12">
        <v>0.26377295492487479</v>
      </c>
      <c r="BE1400" s="12">
        <v>9.45945945945946E-2</v>
      </c>
      <c r="BF1400" s="12">
        <v>8.8235294117647065E-2</v>
      </c>
      <c r="BG1400" s="12">
        <v>0.105</v>
      </c>
      <c r="BH1400" s="12">
        <v>1.4E-2</v>
      </c>
      <c r="BI1400" s="12">
        <v>0.19700000000000001</v>
      </c>
      <c r="BJ1400" s="12">
        <v>2E-3</v>
      </c>
      <c r="BK1400" s="12">
        <v>0.59199999999999997</v>
      </c>
      <c r="BL1400" s="12">
        <v>-162</v>
      </c>
      <c r="BM1400" s="12">
        <v>63</v>
      </c>
      <c r="BN1400" s="12">
        <v>1</v>
      </c>
      <c r="BO1400" s="12">
        <v>330</v>
      </c>
      <c r="BP1400" s="12">
        <v>-153</v>
      </c>
      <c r="BQ1400" s="12">
        <v>-104</v>
      </c>
      <c r="BR1400" s="12" t="s">
        <v>961</v>
      </c>
      <c r="BS1400" s="12">
        <v>428</v>
      </c>
      <c r="BT1400" s="12">
        <v>0.42243444527161245</v>
      </c>
      <c r="BU1400" s="12">
        <v>0.38342833939089155</v>
      </c>
      <c r="BV1400" s="12">
        <v>0.44832963649552499</v>
      </c>
      <c r="BW1400" s="12">
        <v>0.43830214227548386</v>
      </c>
      <c r="BX1400" s="12">
        <v>0.35610660992772808</v>
      </c>
      <c r="BY1400" s="12">
        <v>1594.5</v>
      </c>
      <c r="BZ1400" s="12">
        <v>0.1276595744680851</v>
      </c>
      <c r="CB1400" s="12">
        <v>5.9415911379657606E-2</v>
      </c>
      <c r="CC1400" s="12">
        <v>19440</v>
      </c>
      <c r="CD1400" s="12">
        <v>19360</v>
      </c>
      <c r="CE1400" s="12">
        <v>4.4394329532271302</v>
      </c>
      <c r="CH1400" s="22">
        <v>42970</v>
      </c>
      <c r="CI1400">
        <v>599</v>
      </c>
      <c r="CJ1400">
        <v>602</v>
      </c>
      <c r="CK1400">
        <v>595</v>
      </c>
      <c r="CL1400">
        <v>600</v>
      </c>
      <c r="CM1400" s="22">
        <v>42971</v>
      </c>
      <c r="CN1400">
        <v>620</v>
      </c>
      <c r="CO1400">
        <v>625</v>
      </c>
      <c r="CP1400">
        <v>599</v>
      </c>
      <c r="CQ1400">
        <v>601</v>
      </c>
      <c r="CR1400" s="22">
        <v>42972</v>
      </c>
      <c r="CS1400">
        <v>603</v>
      </c>
      <c r="CT1400">
        <v>604</v>
      </c>
      <c r="CU1400">
        <v>595</v>
      </c>
      <c r="CV1400">
        <v>596</v>
      </c>
    </row>
    <row r="1401" spans="1:100">
      <c r="A1401" s="22">
        <v>42970</v>
      </c>
      <c r="B1401">
        <v>638</v>
      </c>
      <c r="C1401">
        <v>639</v>
      </c>
      <c r="D1401">
        <v>633</v>
      </c>
      <c r="E1401">
        <v>635</v>
      </c>
      <c r="F1401" s="23">
        <f t="shared" si="134"/>
        <v>-4.7021943573667402E-3</v>
      </c>
      <c r="G1401" s="22">
        <v>42971</v>
      </c>
      <c r="H1401">
        <v>640</v>
      </c>
      <c r="I1401">
        <v>657</v>
      </c>
      <c r="J1401">
        <v>639</v>
      </c>
      <c r="K1401">
        <v>645</v>
      </c>
      <c r="L1401" s="22">
        <v>42972</v>
      </c>
      <c r="M1401">
        <v>647</v>
      </c>
      <c r="N1401" s="4">
        <v>42971</v>
      </c>
      <c r="O1401" s="3" t="s">
        <v>15</v>
      </c>
      <c r="P1401" s="3">
        <v>1893</v>
      </c>
      <c r="Q1401" s="3" t="s">
        <v>610</v>
      </c>
      <c r="R1401" s="3" t="s">
        <v>17</v>
      </c>
      <c r="S1401" s="3">
        <v>0.05</v>
      </c>
      <c r="T1401" s="3">
        <v>1</v>
      </c>
      <c r="U1401" s="3">
        <v>0</v>
      </c>
      <c r="V1401" s="3">
        <v>800</v>
      </c>
      <c r="W1401">
        <v>640</v>
      </c>
      <c r="X1401" s="4">
        <v>42972</v>
      </c>
      <c r="Y1401">
        <v>645</v>
      </c>
      <c r="Z1401" s="10">
        <f t="shared" si="133"/>
        <v>4000</v>
      </c>
      <c r="AA1401" s="10">
        <f t="shared" si="138"/>
        <v>4000</v>
      </c>
      <c r="AB1401" t="str">
        <f t="shared" si="135"/>
        <v/>
      </c>
      <c r="AC1401">
        <f t="shared" si="136"/>
        <v>-969470</v>
      </c>
      <c r="AD1401">
        <f t="shared" si="137"/>
        <v>3.3232628398791486E-2</v>
      </c>
      <c r="AE1401" s="15">
        <v>42972</v>
      </c>
      <c r="AF1401" s="9">
        <v>-4.0091525573872078E-3</v>
      </c>
      <c r="AG1401" s="12" t="s">
        <v>962</v>
      </c>
      <c r="AH1401" s="20">
        <v>42970.973611111112</v>
      </c>
      <c r="AI1401" s="12">
        <v>662</v>
      </c>
      <c r="AJ1401" s="12">
        <v>27</v>
      </c>
      <c r="AK1401" s="12">
        <v>4.2500000000000003E-2</v>
      </c>
      <c r="AL1401" s="17">
        <v>2300</v>
      </c>
      <c r="AM1401" s="17">
        <v>0.12459546925566344</v>
      </c>
      <c r="AN1401" s="17">
        <v>2</v>
      </c>
      <c r="AO1401" s="9"/>
      <c r="AP1401" s="17">
        <v>2.16</v>
      </c>
      <c r="AQ1401" s="17">
        <v>176757</v>
      </c>
      <c r="AR1401" s="17">
        <v>0.60264900662251653</v>
      </c>
      <c r="AS1401" s="17">
        <v>0.316</v>
      </c>
      <c r="AT1401" s="17">
        <v>0.62962962962962965</v>
      </c>
      <c r="AU1401" s="12">
        <v>0.77443609022556392</v>
      </c>
      <c r="AV1401" s="12">
        <v>1.94</v>
      </c>
      <c r="AY1401" s="12">
        <v>286013910</v>
      </c>
      <c r="BA1401" s="12">
        <v>0.45</v>
      </c>
      <c r="BB1401" s="12">
        <v>1</v>
      </c>
      <c r="BC1401" s="15">
        <v>42012</v>
      </c>
      <c r="BD1401" s="12">
        <v>0.12459546925566344</v>
      </c>
      <c r="BE1401" s="12">
        <v>0.60264900662251653</v>
      </c>
      <c r="BF1401" s="12">
        <v>0.62962962962962965</v>
      </c>
      <c r="BG1401" s="12">
        <v>0.77443609022556392</v>
      </c>
      <c r="BH1401" s="12">
        <v>0.14699999999999999</v>
      </c>
      <c r="BI1401" s="12">
        <v>0.316</v>
      </c>
      <c r="BJ1401" s="12" t="s">
        <v>968</v>
      </c>
      <c r="BK1401" s="12">
        <v>0.3</v>
      </c>
      <c r="BL1401" s="12">
        <v>83</v>
      </c>
      <c r="BM1401" s="12">
        <v>-104</v>
      </c>
      <c r="BN1401" s="12">
        <v>-110</v>
      </c>
      <c r="BO1401" s="12">
        <v>499</v>
      </c>
      <c r="BP1401" s="12">
        <v>267</v>
      </c>
      <c r="BQ1401" s="12">
        <v>-115</v>
      </c>
      <c r="BR1401" s="12">
        <v>17</v>
      </c>
      <c r="BS1401" s="12">
        <v>627</v>
      </c>
      <c r="BT1401" s="12">
        <v>0.19350589007515137</v>
      </c>
      <c r="BU1401" s="12">
        <v>0.5625547770424878</v>
      </c>
      <c r="BV1401" s="12">
        <v>0.67888196944606072</v>
      </c>
      <c r="BW1401" s="12">
        <v>0.67966128062979725</v>
      </c>
      <c r="BX1401" s="12">
        <v>0.40734169380380575</v>
      </c>
      <c r="BY1401" s="12">
        <v>1594.5</v>
      </c>
      <c r="BZ1401" s="12">
        <v>0.45</v>
      </c>
      <c r="CB1401" s="12">
        <v>5.9415911379657606E-2</v>
      </c>
      <c r="CC1401" s="12">
        <v>19440</v>
      </c>
      <c r="CD1401" s="12">
        <v>19360</v>
      </c>
      <c r="CE1401" s="12">
        <v>2.0970051012012507</v>
      </c>
      <c r="CH1401" s="22">
        <v>42970</v>
      </c>
      <c r="CI1401">
        <v>638</v>
      </c>
      <c r="CJ1401">
        <v>639</v>
      </c>
      <c r="CK1401">
        <v>633</v>
      </c>
      <c r="CL1401">
        <v>635</v>
      </c>
      <c r="CM1401" s="22">
        <v>42971</v>
      </c>
      <c r="CN1401">
        <v>640</v>
      </c>
      <c r="CO1401">
        <v>657</v>
      </c>
      <c r="CP1401">
        <v>639</v>
      </c>
      <c r="CQ1401">
        <v>645</v>
      </c>
      <c r="CR1401" s="22">
        <v>42972</v>
      </c>
      <c r="CS1401">
        <v>647</v>
      </c>
      <c r="CT1401">
        <v>648</v>
      </c>
      <c r="CU1401">
        <v>638</v>
      </c>
      <c r="CV1401">
        <v>643</v>
      </c>
    </row>
    <row r="1402" spans="1:100">
      <c r="A1402" s="22">
        <v>42971</v>
      </c>
      <c r="B1402">
        <v>16</v>
      </c>
      <c r="C1402">
        <v>17</v>
      </c>
      <c r="D1402">
        <v>16</v>
      </c>
      <c r="E1402">
        <v>16</v>
      </c>
      <c r="F1402" s="23">
        <f t="shared" si="134"/>
        <v>0</v>
      </c>
      <c r="G1402" s="22">
        <v>42972</v>
      </c>
      <c r="H1402">
        <v>17</v>
      </c>
      <c r="I1402">
        <v>17</v>
      </c>
      <c r="J1402">
        <v>16</v>
      </c>
      <c r="K1402">
        <v>16</v>
      </c>
      <c r="L1402" s="22">
        <v>42975</v>
      </c>
      <c r="M1402">
        <v>16</v>
      </c>
      <c r="N1402" s="4">
        <v>42972</v>
      </c>
      <c r="O1402" s="3" t="s">
        <v>15</v>
      </c>
      <c r="P1402" s="3">
        <v>8918</v>
      </c>
      <c r="Q1402" s="3" t="s">
        <v>72</v>
      </c>
      <c r="R1402" s="3" t="s">
        <v>17</v>
      </c>
      <c r="S1402" s="3">
        <v>0.05</v>
      </c>
      <c r="T1402" s="3">
        <v>2</v>
      </c>
      <c r="U1402" s="3">
        <v>0</v>
      </c>
      <c r="V1402" s="3">
        <v>31300</v>
      </c>
      <c r="W1402">
        <v>17</v>
      </c>
      <c r="X1402" s="4">
        <v>42975</v>
      </c>
      <c r="Y1402">
        <v>16</v>
      </c>
      <c r="Z1402" s="10">
        <f t="shared" si="133"/>
        <v>-31300</v>
      </c>
      <c r="AA1402" s="10">
        <f t="shared" si="138"/>
        <v>31300</v>
      </c>
      <c r="AB1402" t="str">
        <f t="shared" si="135"/>
        <v/>
      </c>
      <c r="AC1402">
        <f t="shared" si="136"/>
        <v>-969470</v>
      </c>
      <c r="AD1402">
        <f t="shared" si="137"/>
        <v>1.1904761904761862E-2</v>
      </c>
      <c r="AE1402" s="15">
        <v>42973</v>
      </c>
      <c r="AF1402" s="9">
        <v>-1.3153255831971356E-3</v>
      </c>
      <c r="AG1402" s="12" t="s">
        <v>962</v>
      </c>
      <c r="AH1402" s="20">
        <v>42971.997916666667</v>
      </c>
      <c r="AI1402" s="12">
        <v>16.8</v>
      </c>
      <c r="AJ1402" s="12">
        <v>0.8</v>
      </c>
      <c r="AK1402" s="12">
        <v>0.05</v>
      </c>
      <c r="AL1402" s="17">
        <v>765900</v>
      </c>
      <c r="AM1402" s="17">
        <v>0.5</v>
      </c>
      <c r="AN1402" s="18">
        <v>42975</v>
      </c>
      <c r="AO1402" s="17">
        <v>41214</v>
      </c>
      <c r="AP1402" s="17" t="s">
        <v>973</v>
      </c>
      <c r="AQ1402" s="17">
        <v>2282</v>
      </c>
      <c r="AR1402" s="17" t="s">
        <v>1001</v>
      </c>
      <c r="AS1402" s="17" t="s">
        <v>17</v>
      </c>
      <c r="AT1402" s="17">
        <v>7.0000000000000007E-2</v>
      </c>
      <c r="AU1402" s="12">
        <v>1</v>
      </c>
      <c r="AV1402" s="12">
        <v>0</v>
      </c>
      <c r="AY1402" s="12">
        <v>652474000</v>
      </c>
      <c r="BA1402" s="12">
        <v>0</v>
      </c>
      <c r="BD1402" s="12">
        <v>0.5</v>
      </c>
      <c r="BE1402" s="12">
        <v>0</v>
      </c>
      <c r="BF1402" s="12">
        <v>0.25</v>
      </c>
      <c r="BG1402" s="12">
        <v>0.38461538461538464</v>
      </c>
      <c r="BH1402" s="12">
        <v>3.6999999999999998E-2</v>
      </c>
      <c r="BI1402" s="12">
        <v>5.2999999999999999E-2</v>
      </c>
      <c r="BJ1402" s="12">
        <v>1E-3</v>
      </c>
      <c r="BK1402" s="12">
        <v>0.10199999999999999</v>
      </c>
      <c r="BL1402" s="12">
        <v>-395</v>
      </c>
      <c r="BM1402" s="12">
        <v>939</v>
      </c>
      <c r="BN1402" s="12">
        <v>-982</v>
      </c>
      <c r="BO1402" s="12">
        <v>395</v>
      </c>
      <c r="BP1402" s="12">
        <v>-566</v>
      </c>
      <c r="BQ1402" s="12">
        <v>724</v>
      </c>
      <c r="BR1402" s="12">
        <v>-55</v>
      </c>
      <c r="BS1402" s="12">
        <v>833</v>
      </c>
      <c r="BT1402" s="12">
        <v>0.19341033161091672</v>
      </c>
      <c r="BU1402" s="12">
        <v>0.56227697221431872</v>
      </c>
      <c r="BV1402" s="12">
        <v>0.67854671909077868</v>
      </c>
      <c r="BW1402" s="12">
        <v>0.67932564542948615</v>
      </c>
      <c r="BX1402" s="12">
        <v>0.43537025269778695</v>
      </c>
      <c r="BY1402" s="12">
        <v>1596.5</v>
      </c>
      <c r="BZ1402" s="12">
        <v>0</v>
      </c>
      <c r="CB1402" s="12">
        <v>6.3476070528967254E-2</v>
      </c>
      <c r="CC1402" s="12">
        <v>19360</v>
      </c>
      <c r="CD1402" s="12">
        <v>19440</v>
      </c>
      <c r="CE1402" s="12">
        <v>7.8769841269841274</v>
      </c>
      <c r="CH1402" s="22">
        <v>42971</v>
      </c>
      <c r="CI1402">
        <v>16</v>
      </c>
      <c r="CJ1402">
        <v>17</v>
      </c>
      <c r="CK1402">
        <v>16</v>
      </c>
      <c r="CL1402">
        <v>16</v>
      </c>
      <c r="CM1402" s="22">
        <v>42972</v>
      </c>
      <c r="CN1402">
        <v>17</v>
      </c>
      <c r="CO1402">
        <v>17</v>
      </c>
      <c r="CP1402">
        <v>16</v>
      </c>
      <c r="CQ1402">
        <v>16</v>
      </c>
      <c r="CR1402" s="22">
        <v>42975</v>
      </c>
      <c r="CS1402">
        <v>16</v>
      </c>
      <c r="CT1402">
        <v>17</v>
      </c>
      <c r="CU1402">
        <v>16</v>
      </c>
      <c r="CV1402">
        <v>16</v>
      </c>
    </row>
    <row r="1403" spans="1:100">
      <c r="A1403" s="22">
        <v>42971</v>
      </c>
      <c r="B1403">
        <v>211</v>
      </c>
      <c r="C1403">
        <v>220</v>
      </c>
      <c r="D1403">
        <v>211</v>
      </c>
      <c r="E1403">
        <v>216</v>
      </c>
      <c r="F1403" s="23">
        <f t="shared" si="134"/>
        <v>2.3696682464454888E-2</v>
      </c>
      <c r="G1403" s="22">
        <v>42972</v>
      </c>
      <c r="H1403">
        <v>218</v>
      </c>
      <c r="I1403">
        <v>228</v>
      </c>
      <c r="J1403">
        <v>209</v>
      </c>
      <c r="K1403">
        <v>210</v>
      </c>
      <c r="L1403" s="22">
        <v>42975</v>
      </c>
      <c r="M1403">
        <v>214</v>
      </c>
      <c r="N1403" s="4">
        <v>42972</v>
      </c>
      <c r="O1403" s="3" t="s">
        <v>15</v>
      </c>
      <c r="P1403" s="3">
        <v>3647</v>
      </c>
      <c r="Q1403" s="3" t="s">
        <v>36</v>
      </c>
      <c r="R1403" s="3" t="s">
        <v>17</v>
      </c>
      <c r="S1403" s="3">
        <v>0.05</v>
      </c>
      <c r="T1403" s="3">
        <v>2</v>
      </c>
      <c r="U1403" s="3">
        <v>0</v>
      </c>
      <c r="V1403" s="3">
        <v>2400</v>
      </c>
      <c r="W1403">
        <v>218</v>
      </c>
      <c r="X1403" s="4">
        <v>42975</v>
      </c>
      <c r="Y1403">
        <v>210</v>
      </c>
      <c r="Z1403" s="10">
        <f t="shared" si="133"/>
        <v>-19200</v>
      </c>
      <c r="AA1403" s="10">
        <f t="shared" si="138"/>
        <v>19200</v>
      </c>
      <c r="AB1403" t="str">
        <f t="shared" si="135"/>
        <v/>
      </c>
      <c r="AC1403">
        <f t="shared" si="136"/>
        <v>-969470</v>
      </c>
      <c r="AD1403">
        <f t="shared" si="137"/>
        <v>9.1666666666666674E-2</v>
      </c>
      <c r="AE1403" s="15">
        <v>42973</v>
      </c>
      <c r="AF1403" s="9">
        <v>-1.3153255831971356E-3</v>
      </c>
      <c r="AG1403" s="12" t="s">
        <v>954</v>
      </c>
      <c r="AH1403" s="20">
        <v>42971.998611111114</v>
      </c>
      <c r="AI1403" s="12">
        <v>240</v>
      </c>
      <c r="AJ1403" s="12">
        <v>24</v>
      </c>
      <c r="AK1403" s="12">
        <v>0.1111</v>
      </c>
      <c r="AL1403" s="17">
        <v>131300</v>
      </c>
      <c r="AM1403" s="17">
        <v>0.38571428571428573</v>
      </c>
      <c r="AN1403" s="9"/>
      <c r="AO1403" s="9"/>
      <c r="AP1403" s="17">
        <v>0</v>
      </c>
      <c r="AQ1403" s="17">
        <v>16046</v>
      </c>
      <c r="AR1403" s="17">
        <v>0.84057971014492749</v>
      </c>
      <c r="AS1403" s="17">
        <v>0.06</v>
      </c>
      <c r="AT1403" s="17">
        <v>0.84057971014492749</v>
      </c>
      <c r="AU1403" s="12">
        <v>0.89671361502347413</v>
      </c>
      <c r="AV1403" s="12">
        <v>0.48</v>
      </c>
      <c r="AY1403" s="12">
        <v>76408601</v>
      </c>
      <c r="BA1403" s="12">
        <v>0.84615384615384615</v>
      </c>
      <c r="BD1403" s="12">
        <v>0.38571428571428573</v>
      </c>
      <c r="BE1403" s="12">
        <v>0.84057971014492749</v>
      </c>
      <c r="BF1403" s="12">
        <v>0.84057971014492749</v>
      </c>
      <c r="BG1403" s="12">
        <v>0.89671361502347413</v>
      </c>
      <c r="BH1403" s="12">
        <v>1E-3</v>
      </c>
      <c r="BI1403" s="12">
        <v>0.06</v>
      </c>
      <c r="BJ1403" s="12">
        <v>0</v>
      </c>
      <c r="BK1403" s="12">
        <v>0.71899999999999997</v>
      </c>
      <c r="BL1403" s="12">
        <v>-17</v>
      </c>
      <c r="BM1403" s="12">
        <v>-68</v>
      </c>
      <c r="BN1403" s="12">
        <v>93</v>
      </c>
      <c r="BO1403" s="12">
        <v>110</v>
      </c>
      <c r="BP1403" s="12">
        <v>2</v>
      </c>
      <c r="BQ1403" s="12">
        <v>-82</v>
      </c>
      <c r="BR1403" s="12">
        <v>112</v>
      </c>
      <c r="BS1403" s="12">
        <v>103</v>
      </c>
      <c r="BT1403" s="12">
        <v>0.27424059564495329</v>
      </c>
      <c r="BU1403" s="12">
        <v>0.57777401291972863</v>
      </c>
      <c r="BV1403" s="12">
        <v>0.66854613717751621</v>
      </c>
      <c r="BW1403" s="12">
        <v>0.66111137231029782</v>
      </c>
      <c r="BX1403" s="12">
        <v>0.47599093365535555</v>
      </c>
      <c r="BY1403" s="12">
        <v>1596.5</v>
      </c>
      <c r="BZ1403" s="12">
        <v>0.84615384615384615</v>
      </c>
      <c r="CB1403" s="12">
        <v>6.3476070528967254E-2</v>
      </c>
      <c r="CC1403" s="12">
        <v>19360</v>
      </c>
      <c r="CD1403" s="12">
        <v>19440</v>
      </c>
      <c r="CE1403" s="12">
        <v>6.0765306122448983</v>
      </c>
      <c r="CH1403" s="22">
        <v>42971</v>
      </c>
      <c r="CI1403">
        <v>211</v>
      </c>
      <c r="CJ1403">
        <v>220</v>
      </c>
      <c r="CK1403">
        <v>211</v>
      </c>
      <c r="CL1403">
        <v>216</v>
      </c>
      <c r="CM1403" s="22">
        <v>42972</v>
      </c>
      <c r="CN1403">
        <v>218</v>
      </c>
      <c r="CO1403">
        <v>228</v>
      </c>
      <c r="CP1403">
        <v>209</v>
      </c>
      <c r="CQ1403">
        <v>210</v>
      </c>
      <c r="CR1403" s="22">
        <v>42975</v>
      </c>
      <c r="CS1403">
        <v>214</v>
      </c>
      <c r="CT1403">
        <v>219</v>
      </c>
      <c r="CU1403">
        <v>211</v>
      </c>
      <c r="CV1403">
        <v>215</v>
      </c>
    </row>
    <row r="1404" spans="1:100">
      <c r="A1404" s="22">
        <v>42971</v>
      </c>
      <c r="B1404">
        <v>448</v>
      </c>
      <c r="C1404">
        <v>448</v>
      </c>
      <c r="D1404">
        <v>448</v>
      </c>
      <c r="E1404">
        <v>448</v>
      </c>
      <c r="F1404" s="23">
        <f t="shared" si="134"/>
        <v>0</v>
      </c>
      <c r="G1404" s="22">
        <v>42972</v>
      </c>
      <c r="H1404">
        <v>488</v>
      </c>
      <c r="I1404">
        <v>519</v>
      </c>
      <c r="J1404">
        <v>464</v>
      </c>
      <c r="K1404">
        <v>465</v>
      </c>
      <c r="L1404" s="22">
        <v>42975</v>
      </c>
      <c r="M1404">
        <v>473</v>
      </c>
      <c r="N1404" s="4">
        <v>42972</v>
      </c>
      <c r="O1404" s="3" t="s">
        <v>15</v>
      </c>
      <c r="P1404" s="3">
        <v>1848</v>
      </c>
      <c r="Q1404" s="3" t="s">
        <v>608</v>
      </c>
      <c r="R1404" s="3" t="s">
        <v>17</v>
      </c>
      <c r="S1404" s="3">
        <v>0.05</v>
      </c>
      <c r="T1404" s="3">
        <v>2</v>
      </c>
      <c r="U1404" s="3">
        <v>0</v>
      </c>
      <c r="V1404" s="3">
        <v>1200</v>
      </c>
      <c r="W1404">
        <v>488</v>
      </c>
      <c r="X1404" s="4">
        <v>42975</v>
      </c>
      <c r="Y1404">
        <v>465</v>
      </c>
      <c r="Z1404" s="10">
        <f t="shared" si="133"/>
        <v>-27600</v>
      </c>
      <c r="AA1404" s="10">
        <f t="shared" si="138"/>
        <v>27600</v>
      </c>
      <c r="AB1404" t="str">
        <f t="shared" si="135"/>
        <v/>
      </c>
      <c r="AC1404">
        <f t="shared" si="136"/>
        <v>-969470</v>
      </c>
      <c r="AD1404">
        <f t="shared" si="137"/>
        <v>1.6723755792867223E-2</v>
      </c>
      <c r="AE1404" s="15">
        <v>42973</v>
      </c>
      <c r="AF1404" s="9">
        <v>-1.3153255831971356E-3</v>
      </c>
      <c r="AG1404" s="12" t="s">
        <v>954</v>
      </c>
      <c r="AH1404" s="20">
        <v>42971.998611111114</v>
      </c>
      <c r="AI1404" s="12">
        <v>496.3</v>
      </c>
      <c r="AJ1404" s="12">
        <v>48.3</v>
      </c>
      <c r="AK1404" s="12">
        <v>0.10780000000000001</v>
      </c>
      <c r="AL1404" s="17">
        <v>41200</v>
      </c>
      <c r="AM1404" s="17">
        <v>0.35268817204301073</v>
      </c>
      <c r="AN1404" s="9"/>
      <c r="AO1404" s="9"/>
      <c r="AP1404" s="17">
        <v>0</v>
      </c>
      <c r="AQ1404" s="17">
        <v>8650</v>
      </c>
      <c r="AR1404" s="17">
        <v>1</v>
      </c>
      <c r="AS1404" s="17">
        <v>0.14299999999999999</v>
      </c>
      <c r="AT1404" s="17">
        <v>1</v>
      </c>
      <c r="AU1404" s="12">
        <v>0.94444444444444442</v>
      </c>
      <c r="AV1404" s="12">
        <v>1.94</v>
      </c>
      <c r="AY1404" s="12">
        <v>18602244</v>
      </c>
      <c r="BA1404" s="12">
        <v>1</v>
      </c>
      <c r="BD1404" s="12">
        <v>0.35268817204301073</v>
      </c>
      <c r="BE1404" s="12">
        <v>1</v>
      </c>
      <c r="BF1404" s="12">
        <v>1</v>
      </c>
      <c r="BG1404" s="12">
        <v>0.94444444444444442</v>
      </c>
      <c r="BH1404" s="12">
        <v>0</v>
      </c>
      <c r="BI1404" s="12">
        <v>0.14299999999999999</v>
      </c>
      <c r="BJ1404" s="12">
        <v>0</v>
      </c>
      <c r="BK1404" s="12">
        <v>0.70799999999999996</v>
      </c>
      <c r="BL1404" s="12">
        <v>542</v>
      </c>
      <c r="BM1404" s="12">
        <v>-153</v>
      </c>
      <c r="BN1404" s="12">
        <v>-262</v>
      </c>
      <c r="BO1404" s="12">
        <v>2051</v>
      </c>
      <c r="BP1404" s="12">
        <v>-416</v>
      </c>
      <c r="BQ1404" s="12">
        <v>-818</v>
      </c>
      <c r="BR1404" s="12">
        <v>1198</v>
      </c>
      <c r="BS1404" s="12">
        <v>1767</v>
      </c>
      <c r="BT1404" s="12">
        <v>0.27424059564495329</v>
      </c>
      <c r="BU1404" s="12">
        <v>0.57777401291972863</v>
      </c>
      <c r="BV1404" s="12">
        <v>0.66854613717751621</v>
      </c>
      <c r="BW1404" s="12">
        <v>0.66111137231029782</v>
      </c>
      <c r="BX1404" s="12">
        <v>0.47599093365535555</v>
      </c>
      <c r="BY1404" s="12">
        <v>1596.5</v>
      </c>
      <c r="BZ1404" s="12">
        <v>1</v>
      </c>
      <c r="CB1404" s="12">
        <v>6.3476070528967254E-2</v>
      </c>
      <c r="CC1404" s="12">
        <v>19360</v>
      </c>
      <c r="CD1404" s="12">
        <v>19440</v>
      </c>
      <c r="CE1404" s="12">
        <v>5.5562382659156846</v>
      </c>
      <c r="CH1404" s="22">
        <v>42971</v>
      </c>
      <c r="CI1404">
        <v>448</v>
      </c>
      <c r="CJ1404">
        <v>448</v>
      </c>
      <c r="CK1404">
        <v>448</v>
      </c>
      <c r="CL1404">
        <v>448</v>
      </c>
      <c r="CM1404" s="22">
        <v>42972</v>
      </c>
      <c r="CN1404">
        <v>488</v>
      </c>
      <c r="CO1404">
        <v>519</v>
      </c>
      <c r="CP1404">
        <v>464</v>
      </c>
      <c r="CQ1404">
        <v>465</v>
      </c>
      <c r="CR1404" s="22">
        <v>42975</v>
      </c>
      <c r="CS1404">
        <v>473</v>
      </c>
      <c r="CT1404">
        <v>474</v>
      </c>
      <c r="CU1404">
        <v>459</v>
      </c>
      <c r="CV1404">
        <v>460</v>
      </c>
    </row>
    <row r="1405" spans="1:100">
      <c r="A1405" s="22">
        <v>42971</v>
      </c>
      <c r="B1405">
        <v>56</v>
      </c>
      <c r="C1405">
        <v>57</v>
      </c>
      <c r="D1405">
        <v>55</v>
      </c>
      <c r="E1405">
        <v>56</v>
      </c>
      <c r="F1405" s="23">
        <f t="shared" si="134"/>
        <v>0</v>
      </c>
      <c r="G1405" s="22">
        <v>42972</v>
      </c>
      <c r="H1405">
        <v>57</v>
      </c>
      <c r="I1405">
        <v>60</v>
      </c>
      <c r="J1405">
        <v>56</v>
      </c>
      <c r="K1405">
        <v>58</v>
      </c>
      <c r="L1405" s="22">
        <v>42975</v>
      </c>
      <c r="M1405">
        <v>59</v>
      </c>
      <c r="N1405" s="4">
        <v>42972</v>
      </c>
      <c r="O1405" s="3" t="s">
        <v>15</v>
      </c>
      <c r="P1405" s="3">
        <v>3528</v>
      </c>
      <c r="Q1405" s="3" t="s">
        <v>82</v>
      </c>
      <c r="R1405" s="3" t="s">
        <v>17</v>
      </c>
      <c r="S1405" s="3">
        <v>0.05</v>
      </c>
      <c r="T1405" s="3">
        <v>2</v>
      </c>
      <c r="U1405" s="3">
        <v>0</v>
      </c>
      <c r="V1405" s="3">
        <v>9000</v>
      </c>
      <c r="W1405">
        <v>57</v>
      </c>
      <c r="X1405" s="4">
        <v>42975</v>
      </c>
      <c r="Y1405">
        <v>58</v>
      </c>
      <c r="Z1405" s="10">
        <f t="shared" si="133"/>
        <v>9000</v>
      </c>
      <c r="AA1405" s="10">
        <f t="shared" si="138"/>
        <v>9000</v>
      </c>
      <c r="AB1405" t="str">
        <f t="shared" si="135"/>
        <v/>
      </c>
      <c r="AC1405">
        <f t="shared" si="136"/>
        <v>-969470</v>
      </c>
      <c r="AD1405">
        <f t="shared" si="137"/>
        <v>3.2258064516129004E-2</v>
      </c>
      <c r="AE1405" s="15">
        <v>42973</v>
      </c>
      <c r="AF1405" s="9">
        <v>-1.3153255831971356E-3</v>
      </c>
      <c r="AG1405" s="12" t="s">
        <v>954</v>
      </c>
      <c r="AH1405" s="20">
        <v>42971.965277777781</v>
      </c>
      <c r="AI1405" s="12">
        <v>58.9</v>
      </c>
      <c r="AJ1405" s="12">
        <v>2.9</v>
      </c>
      <c r="AK1405" s="12">
        <v>5.1799999999999999E-2</v>
      </c>
      <c r="AL1405" s="17">
        <v>36000</v>
      </c>
      <c r="AM1405" s="17">
        <v>0.53448275862068961</v>
      </c>
      <c r="AN1405" s="9"/>
      <c r="AO1405" s="9"/>
      <c r="AP1405" s="17">
        <v>0</v>
      </c>
      <c r="AQ1405" s="17">
        <v>23400</v>
      </c>
      <c r="AR1405" s="17">
        <v>7.3170731707317069E-2</v>
      </c>
      <c r="AS1405" s="17">
        <v>0.218</v>
      </c>
      <c r="AT1405" s="17">
        <v>0.35483870967741937</v>
      </c>
      <c r="AU1405" s="12">
        <v>0.35483870967741937</v>
      </c>
      <c r="AV1405" s="12">
        <v>5.17</v>
      </c>
      <c r="AY1405" s="12">
        <v>403448312</v>
      </c>
      <c r="BA1405" s="12">
        <v>0.15789473684210525</v>
      </c>
      <c r="BD1405" s="12">
        <v>0.53448275862068961</v>
      </c>
      <c r="BE1405" s="12">
        <v>7.3170731707317069E-2</v>
      </c>
      <c r="BF1405" s="12">
        <v>0.35483870967741937</v>
      </c>
      <c r="BG1405" s="12">
        <v>0.35483870967741937</v>
      </c>
      <c r="BH1405" s="12">
        <v>0.46100000000000002</v>
      </c>
      <c r="BI1405" s="12">
        <v>0.218</v>
      </c>
      <c r="BJ1405" s="12">
        <v>0</v>
      </c>
      <c r="BK1405" s="12">
        <v>0.502</v>
      </c>
      <c r="BL1405" s="12">
        <v>955</v>
      </c>
      <c r="BM1405" s="12">
        <v>-111</v>
      </c>
      <c r="BN1405" s="12">
        <v>-138</v>
      </c>
      <c r="BO1405" s="12">
        <v>1867</v>
      </c>
      <c r="BP1405" s="12">
        <v>-886</v>
      </c>
      <c r="BQ1405" s="12">
        <v>365</v>
      </c>
      <c r="BR1405" s="12">
        <v>391</v>
      </c>
      <c r="BS1405" s="12">
        <v>1161</v>
      </c>
      <c r="BT1405" s="12">
        <v>0.27424059564495329</v>
      </c>
      <c r="BU1405" s="12">
        <v>0.57777401291972863</v>
      </c>
      <c r="BV1405" s="12">
        <v>0.66854613717751621</v>
      </c>
      <c r="BW1405" s="12">
        <v>0.66111137231029782</v>
      </c>
      <c r="BX1405" s="12">
        <v>0.47599093365535555</v>
      </c>
      <c r="BY1405" s="12">
        <v>1596.5</v>
      </c>
      <c r="BZ1405" s="12">
        <v>0.15789473684210525</v>
      </c>
      <c r="CB1405" s="12">
        <v>6.3476070528967254E-2</v>
      </c>
      <c r="CC1405" s="12">
        <v>19360</v>
      </c>
      <c r="CD1405" s="12">
        <v>19440</v>
      </c>
      <c r="CE1405" s="12">
        <v>8.420224411603721</v>
      </c>
      <c r="CH1405" s="22">
        <v>42971</v>
      </c>
      <c r="CI1405">
        <v>56</v>
      </c>
      <c r="CJ1405">
        <v>57</v>
      </c>
      <c r="CK1405">
        <v>55</v>
      </c>
      <c r="CL1405">
        <v>56</v>
      </c>
      <c r="CM1405" s="22">
        <v>42972</v>
      </c>
      <c r="CN1405">
        <v>57</v>
      </c>
      <c r="CO1405">
        <v>60</v>
      </c>
      <c r="CP1405">
        <v>56</v>
      </c>
      <c r="CQ1405">
        <v>58</v>
      </c>
      <c r="CR1405" s="22">
        <v>42975</v>
      </c>
      <c r="CS1405">
        <v>59</v>
      </c>
      <c r="CT1405">
        <v>59</v>
      </c>
      <c r="CU1405">
        <v>56</v>
      </c>
      <c r="CV1405">
        <v>57</v>
      </c>
    </row>
    <row r="1406" spans="1:100">
      <c r="A1406" s="22">
        <v>42971</v>
      </c>
      <c r="B1406">
        <v>122</v>
      </c>
      <c r="C1406">
        <v>122</v>
      </c>
      <c r="D1406">
        <v>121</v>
      </c>
      <c r="E1406">
        <v>121</v>
      </c>
      <c r="F1406" s="23">
        <f t="shared" si="134"/>
        <v>-8.1967213114754189E-3</v>
      </c>
      <c r="G1406" s="22">
        <v>42972</v>
      </c>
      <c r="H1406">
        <v>127</v>
      </c>
      <c r="I1406">
        <v>130</v>
      </c>
      <c r="J1406">
        <v>125</v>
      </c>
      <c r="K1406">
        <v>127</v>
      </c>
      <c r="L1406" s="22">
        <v>42975</v>
      </c>
      <c r="M1406">
        <v>127</v>
      </c>
      <c r="N1406" s="4">
        <v>42972</v>
      </c>
      <c r="O1406" s="3" t="s">
        <v>15</v>
      </c>
      <c r="P1406" s="3">
        <v>8922</v>
      </c>
      <c r="Q1406" s="3" t="s">
        <v>415</v>
      </c>
      <c r="R1406" s="3" t="s">
        <v>17</v>
      </c>
      <c r="S1406" s="3">
        <v>0.05</v>
      </c>
      <c r="T1406" s="3">
        <v>2</v>
      </c>
      <c r="U1406" s="3">
        <v>0</v>
      </c>
      <c r="V1406" s="3">
        <v>4200</v>
      </c>
      <c r="W1406">
        <v>127</v>
      </c>
      <c r="X1406" s="4">
        <v>42975</v>
      </c>
      <c r="Y1406">
        <v>127</v>
      </c>
      <c r="Z1406" s="10">
        <f t="shared" si="133"/>
        <v>0</v>
      </c>
      <c r="AA1406" s="10">
        <f t="shared" si="138"/>
        <v>0</v>
      </c>
      <c r="AB1406" t="str">
        <f t="shared" si="135"/>
        <v/>
      </c>
      <c r="AC1406">
        <f t="shared" si="136"/>
        <v>-969470</v>
      </c>
      <c r="AD1406">
        <f t="shared" si="137"/>
        <v>2.3076923076923106E-2</v>
      </c>
      <c r="AE1406" s="15">
        <v>42973</v>
      </c>
      <c r="AF1406" s="9">
        <v>-1.3153255831971356E-3</v>
      </c>
      <c r="AG1406" s="12" t="s">
        <v>957</v>
      </c>
      <c r="AH1406" s="20">
        <v>42971.974999999999</v>
      </c>
      <c r="AI1406" s="12">
        <v>130</v>
      </c>
      <c r="AJ1406" s="12">
        <v>9</v>
      </c>
      <c r="AK1406" s="12">
        <v>7.4399999999999994E-2</v>
      </c>
      <c r="AL1406" s="17">
        <v>23800</v>
      </c>
      <c r="AM1406" s="17">
        <v>0.18110236220472442</v>
      </c>
      <c r="AN1406" s="9"/>
      <c r="AO1406" s="9"/>
      <c r="AP1406" s="17">
        <v>0</v>
      </c>
      <c r="AQ1406" s="17">
        <v>65132</v>
      </c>
      <c r="AR1406" s="17">
        <v>0.16666666666666666</v>
      </c>
      <c r="AS1406" s="17">
        <v>3.2000000000000001E-2</v>
      </c>
      <c r="AT1406" s="17">
        <v>0.29629629629629628</v>
      </c>
      <c r="AU1406" s="12">
        <v>0.4</v>
      </c>
      <c r="AV1406" s="12" t="s">
        <v>988</v>
      </c>
      <c r="AY1406" s="12">
        <v>512851318</v>
      </c>
      <c r="BA1406" s="12">
        <v>0.54545454545454541</v>
      </c>
      <c r="BD1406" s="12">
        <v>0.18110236220472442</v>
      </c>
      <c r="BE1406" s="12">
        <v>0.16666666666666666</v>
      </c>
      <c r="BF1406" s="12">
        <v>0.29629629629629628</v>
      </c>
      <c r="BG1406" s="12">
        <v>0.4</v>
      </c>
      <c r="BH1406" s="12">
        <v>4.5999999999999999E-2</v>
      </c>
      <c r="BI1406" s="12">
        <v>3.2000000000000001E-2</v>
      </c>
      <c r="BJ1406" s="12">
        <v>0</v>
      </c>
      <c r="BK1406" s="12">
        <v>0.746</v>
      </c>
      <c r="BL1406" s="12">
        <v>-362</v>
      </c>
      <c r="BM1406" s="12">
        <v>-76</v>
      </c>
      <c r="BN1406" s="12">
        <v>403</v>
      </c>
      <c r="BO1406" s="12">
        <v>53</v>
      </c>
      <c r="BP1406" s="12">
        <v>-620</v>
      </c>
      <c r="BQ1406" s="12">
        <v>22</v>
      </c>
      <c r="BR1406" s="12">
        <v>551</v>
      </c>
      <c r="BS1406" s="12">
        <v>89</v>
      </c>
      <c r="BT1406" s="12">
        <v>0.42243444527161245</v>
      </c>
      <c r="BU1406" s="12">
        <v>0.38342833939089155</v>
      </c>
      <c r="BV1406" s="12">
        <v>0.44832963649552499</v>
      </c>
      <c r="BW1406" s="12">
        <v>0.43830214227548386</v>
      </c>
      <c r="BX1406" s="12">
        <v>0.36866602039111723</v>
      </c>
      <c r="BY1406" s="12">
        <v>1596.5</v>
      </c>
      <c r="BZ1406" s="12">
        <v>0.54545454545454541</v>
      </c>
      <c r="CB1406" s="12">
        <v>6.3476070528967254E-2</v>
      </c>
      <c r="CC1406" s="12">
        <v>19360</v>
      </c>
      <c r="CD1406" s="12">
        <v>19440</v>
      </c>
      <c r="CE1406" s="12">
        <v>2.8530808648918886</v>
      </c>
      <c r="CH1406" s="22">
        <v>42971</v>
      </c>
      <c r="CI1406">
        <v>122</v>
      </c>
      <c r="CJ1406">
        <v>122</v>
      </c>
      <c r="CK1406">
        <v>121</v>
      </c>
      <c r="CL1406">
        <v>121</v>
      </c>
      <c r="CM1406" s="22">
        <v>42972</v>
      </c>
      <c r="CN1406">
        <v>127</v>
      </c>
      <c r="CO1406">
        <v>130</v>
      </c>
      <c r="CP1406">
        <v>125</v>
      </c>
      <c r="CQ1406">
        <v>127</v>
      </c>
      <c r="CR1406" s="22">
        <v>42975</v>
      </c>
      <c r="CS1406">
        <v>127</v>
      </c>
      <c r="CT1406">
        <v>127</v>
      </c>
      <c r="CU1406">
        <v>125</v>
      </c>
      <c r="CV1406">
        <v>127</v>
      </c>
    </row>
    <row r="1407" spans="1:100">
      <c r="A1407" s="22">
        <v>42971</v>
      </c>
      <c r="B1407">
        <v>466</v>
      </c>
      <c r="C1407">
        <v>526</v>
      </c>
      <c r="D1407">
        <v>459.5</v>
      </c>
      <c r="E1407">
        <v>526</v>
      </c>
      <c r="F1407" s="23">
        <f t="shared" si="134"/>
        <v>0.12875536480686689</v>
      </c>
      <c r="G1407" s="22">
        <v>42972</v>
      </c>
      <c r="H1407">
        <v>528.5</v>
      </c>
      <c r="I1407">
        <v>533.5</v>
      </c>
      <c r="J1407">
        <v>490.5</v>
      </c>
      <c r="K1407">
        <v>515</v>
      </c>
      <c r="L1407" s="22">
        <v>42975</v>
      </c>
      <c r="M1407">
        <v>528</v>
      </c>
      <c r="N1407" s="4">
        <v>42972</v>
      </c>
      <c r="O1407" s="3" t="s">
        <v>15</v>
      </c>
      <c r="P1407" s="3">
        <v>2162</v>
      </c>
      <c r="Q1407" s="3" t="s">
        <v>572</v>
      </c>
      <c r="R1407" s="3" t="s">
        <v>17</v>
      </c>
      <c r="S1407" s="3">
        <v>0.05</v>
      </c>
      <c r="T1407" s="3">
        <v>2</v>
      </c>
      <c r="U1407" s="3">
        <v>0</v>
      </c>
      <c r="V1407" s="3">
        <v>500</v>
      </c>
      <c r="W1407">
        <v>528.5</v>
      </c>
      <c r="X1407" s="4">
        <v>42975</v>
      </c>
      <c r="Y1407">
        <v>515</v>
      </c>
      <c r="Z1407" s="10">
        <f t="shared" si="133"/>
        <v>-6750</v>
      </c>
      <c r="AA1407" s="10">
        <f t="shared" si="138"/>
        <v>6750</v>
      </c>
      <c r="AB1407" t="str">
        <f t="shared" si="135"/>
        <v/>
      </c>
      <c r="AC1407">
        <f t="shared" si="136"/>
        <v>-969470</v>
      </c>
      <c r="AD1407">
        <f t="shared" si="137"/>
        <v>0.51335174953959484</v>
      </c>
      <c r="AE1407" s="15">
        <v>42973</v>
      </c>
      <c r="AF1407" s="9">
        <v>-1.3153255831971356E-3</v>
      </c>
      <c r="AG1407" s="12" t="s">
        <v>960</v>
      </c>
      <c r="AH1407" s="20">
        <v>42971.996527777781</v>
      </c>
      <c r="AI1407" s="12">
        <v>1086</v>
      </c>
      <c r="AJ1407" s="12">
        <v>34</v>
      </c>
      <c r="AK1407" s="12">
        <v>3.2300000000000002E-2</v>
      </c>
      <c r="AL1407" s="17">
        <v>20700</v>
      </c>
      <c r="AM1407" s="17">
        <v>0.50097087378640781</v>
      </c>
      <c r="AN1407" s="9"/>
      <c r="AO1407" s="9"/>
      <c r="AP1407" s="17">
        <v>632.94000000000005</v>
      </c>
      <c r="AQ1407" s="17">
        <v>11130</v>
      </c>
      <c r="AR1407" s="17">
        <v>0.9625850340136054</v>
      </c>
      <c r="AS1407" s="17">
        <v>0.109</v>
      </c>
      <c r="AT1407" s="17">
        <v>0.96829971181556196</v>
      </c>
      <c r="AU1407" s="12">
        <v>0.97002724795640327</v>
      </c>
      <c r="AV1407" s="12">
        <v>0.68</v>
      </c>
      <c r="AY1407" s="12">
        <v>10805500</v>
      </c>
      <c r="BA1407" s="12">
        <v>0.95454545454545459</v>
      </c>
      <c r="BD1407" s="12">
        <v>0.50097087378640781</v>
      </c>
      <c r="BE1407" s="12">
        <v>0.9625850340136054</v>
      </c>
      <c r="BF1407" s="12">
        <v>0.96829971181556196</v>
      </c>
      <c r="BG1407" s="12">
        <v>0.97002724795640327</v>
      </c>
      <c r="BH1407" s="12">
        <v>1.7000000000000001E-2</v>
      </c>
      <c r="BI1407" s="12">
        <v>0.109</v>
      </c>
      <c r="BJ1407" s="12">
        <v>4.0000000000000001E-3</v>
      </c>
      <c r="BK1407" s="12">
        <v>0.72899999999999998</v>
      </c>
      <c r="BL1407" s="12">
        <v>145</v>
      </c>
      <c r="BM1407" s="12">
        <v>-222</v>
      </c>
      <c r="BN1407" s="12">
        <v>-382</v>
      </c>
      <c r="BO1407" s="12">
        <v>3527</v>
      </c>
      <c r="BP1407" s="12">
        <v>596</v>
      </c>
      <c r="BQ1407" s="12">
        <v>667</v>
      </c>
      <c r="BR1407" s="12">
        <v>949</v>
      </c>
      <c r="BS1407" s="12">
        <v>3873</v>
      </c>
      <c r="BT1407" s="12">
        <v>0.26432204982387625</v>
      </c>
      <c r="BU1407" s="12">
        <v>0.55501253782000104</v>
      </c>
      <c r="BV1407" s="12">
        <v>0.62439733069537562</v>
      </c>
      <c r="BW1407" s="12">
        <v>0.60973129364711098</v>
      </c>
      <c r="BX1407" s="12">
        <v>0.46108196371076965</v>
      </c>
      <c r="BY1407" s="12">
        <v>1596.5</v>
      </c>
      <c r="BZ1407" s="12">
        <v>0.95454545454545459</v>
      </c>
      <c r="CB1407" s="12">
        <v>6.3476070528967254E-2</v>
      </c>
      <c r="CC1407" s="12">
        <v>19360</v>
      </c>
      <c r="CD1407" s="12">
        <v>19440</v>
      </c>
      <c r="CE1407" s="12">
        <v>7.8922792417938057</v>
      </c>
      <c r="CH1407" s="22">
        <v>42971</v>
      </c>
      <c r="CI1407">
        <v>466</v>
      </c>
      <c r="CJ1407">
        <v>526</v>
      </c>
      <c r="CK1407">
        <v>459.5</v>
      </c>
      <c r="CL1407">
        <v>526</v>
      </c>
      <c r="CM1407" s="22">
        <v>42972</v>
      </c>
      <c r="CN1407">
        <v>528.5</v>
      </c>
      <c r="CO1407">
        <v>533.5</v>
      </c>
      <c r="CP1407">
        <v>490.5</v>
      </c>
      <c r="CQ1407">
        <v>515</v>
      </c>
      <c r="CR1407" s="22">
        <v>42975</v>
      </c>
      <c r="CS1407">
        <v>528</v>
      </c>
      <c r="CT1407">
        <v>539.5</v>
      </c>
      <c r="CU1407">
        <v>490.5</v>
      </c>
      <c r="CV1407">
        <v>490.5</v>
      </c>
    </row>
    <row r="1408" spans="1:100">
      <c r="A1408" s="22">
        <v>42971</v>
      </c>
      <c r="B1408">
        <v>1699</v>
      </c>
      <c r="C1408">
        <v>1723</v>
      </c>
      <c r="D1408">
        <v>1663</v>
      </c>
      <c r="E1408">
        <v>1687</v>
      </c>
      <c r="F1408" s="23">
        <f t="shared" si="134"/>
        <v>-7.0629782224838067E-3</v>
      </c>
      <c r="G1408" s="22">
        <v>42972</v>
      </c>
      <c r="H1408">
        <v>1621</v>
      </c>
      <c r="I1408">
        <v>1657</v>
      </c>
      <c r="J1408">
        <v>1553</v>
      </c>
      <c r="K1408">
        <v>1578</v>
      </c>
      <c r="L1408" s="22">
        <v>42975</v>
      </c>
      <c r="M1408">
        <v>1598</v>
      </c>
      <c r="N1408" s="4">
        <v>42972</v>
      </c>
      <c r="O1408" s="3" t="s">
        <v>11</v>
      </c>
      <c r="P1408" s="3">
        <v>4080</v>
      </c>
      <c r="Q1408" s="3" t="s">
        <v>570</v>
      </c>
      <c r="R1408" s="3" t="s">
        <v>13</v>
      </c>
      <c r="S1408" s="3">
        <v>0.05</v>
      </c>
      <c r="T1408" s="3">
        <v>2</v>
      </c>
      <c r="U1408" s="3">
        <v>0</v>
      </c>
      <c r="V1408" s="3">
        <v>300</v>
      </c>
      <c r="W1408">
        <v>1621</v>
      </c>
      <c r="X1408" s="4">
        <v>42975</v>
      </c>
      <c r="Y1408">
        <v>1578</v>
      </c>
      <c r="Z1408" s="10">
        <f t="shared" si="133"/>
        <v>-12900</v>
      </c>
      <c r="AA1408" s="10">
        <f t="shared" si="138"/>
        <v>12900</v>
      </c>
      <c r="AB1408" t="str">
        <f t="shared" si="135"/>
        <v/>
      </c>
      <c r="AC1408">
        <f t="shared" si="136"/>
        <v>-969470</v>
      </c>
      <c r="AD1408">
        <f t="shared" si="137"/>
        <v>6.172839506173311E-4</v>
      </c>
      <c r="AE1408" s="15">
        <v>42973</v>
      </c>
      <c r="AF1408" s="9">
        <v>-1.3153255831971356E-3</v>
      </c>
      <c r="AG1408" s="12" t="s">
        <v>960</v>
      </c>
      <c r="AH1408" s="20">
        <v>42971.993750000001</v>
      </c>
      <c r="AI1408" s="12">
        <v>1620</v>
      </c>
      <c r="AJ1408" s="12">
        <v>-67</v>
      </c>
      <c r="AK1408" s="12">
        <v>-3.9699999999999999E-2</v>
      </c>
      <c r="AL1408" s="17">
        <v>16300</v>
      </c>
      <c r="AM1408" s="17">
        <v>0.7021546261089987</v>
      </c>
      <c r="AN1408" s="9"/>
      <c r="AO1408" s="9"/>
      <c r="AP1408" s="17">
        <v>5570.5</v>
      </c>
      <c r="AQ1408" s="17">
        <v>40004</v>
      </c>
      <c r="AR1408" s="17">
        <v>0.84125560538116595</v>
      </c>
      <c r="AS1408" s="17">
        <v>0.314</v>
      </c>
      <c r="AT1408" s="17">
        <v>0.84125560538116595</v>
      </c>
      <c r="AU1408" s="12">
        <v>0.77169663799843624</v>
      </c>
      <c r="AV1408" s="12">
        <v>0</v>
      </c>
      <c r="AY1408" s="12">
        <v>25350800</v>
      </c>
      <c r="BA1408" s="12">
        <v>0.78928571428571426</v>
      </c>
      <c r="BD1408" s="12">
        <v>0.7021546261089987</v>
      </c>
      <c r="BE1408" s="12">
        <v>0.84125560538116595</v>
      </c>
      <c r="BF1408" s="12">
        <v>0.84125560538116595</v>
      </c>
      <c r="BG1408" s="12">
        <v>0.77169663799843624</v>
      </c>
      <c r="BH1408" s="12">
        <v>2.4E-2</v>
      </c>
      <c r="BI1408" s="12">
        <v>0.314</v>
      </c>
      <c r="BJ1408" s="12">
        <v>1E-3</v>
      </c>
      <c r="BK1408" s="12">
        <v>0.34100000000000003</v>
      </c>
      <c r="BL1408" s="12">
        <v>-425</v>
      </c>
      <c r="BM1408" s="12">
        <v>99</v>
      </c>
      <c r="BN1408" s="12">
        <v>2094</v>
      </c>
      <c r="BO1408" s="12">
        <v>3224</v>
      </c>
      <c r="BP1408" s="12">
        <v>86</v>
      </c>
      <c r="BQ1408" s="12">
        <v>-4038</v>
      </c>
      <c r="BR1408" s="12">
        <v>4005</v>
      </c>
      <c r="BS1408" s="12">
        <v>1337</v>
      </c>
      <c r="BT1408" s="12">
        <v>0.26432204982387625</v>
      </c>
      <c r="BU1408" s="12">
        <v>0.55501253782000104</v>
      </c>
      <c r="BV1408" s="12">
        <v>0.62439733069537562</v>
      </c>
      <c r="BW1408" s="12">
        <v>0.60973129364711098</v>
      </c>
      <c r="BX1408" s="12">
        <v>0.46108196371076965</v>
      </c>
      <c r="BY1408" s="12">
        <v>1596.5</v>
      </c>
      <c r="BZ1408" s="12">
        <v>0.78928571428571426</v>
      </c>
      <c r="CB1408" s="12">
        <v>6.3476070528967254E-2</v>
      </c>
      <c r="CC1408" s="12">
        <v>19360</v>
      </c>
      <c r="CD1408" s="12">
        <v>19440</v>
      </c>
      <c r="CE1408" s="12">
        <v>11.061721689098114</v>
      </c>
      <c r="CH1408" s="22">
        <v>42971</v>
      </c>
      <c r="CI1408">
        <v>1699</v>
      </c>
      <c r="CJ1408">
        <v>1723</v>
      </c>
      <c r="CK1408">
        <v>1663</v>
      </c>
      <c r="CL1408">
        <v>1687</v>
      </c>
      <c r="CM1408" s="22">
        <v>42972</v>
      </c>
      <c r="CN1408">
        <v>1621</v>
      </c>
      <c r="CO1408">
        <v>1657</v>
      </c>
      <c r="CP1408">
        <v>1553</v>
      </c>
      <c r="CQ1408">
        <v>1578</v>
      </c>
      <c r="CR1408" s="22">
        <v>42975</v>
      </c>
      <c r="CS1408">
        <v>1598</v>
      </c>
      <c r="CT1408">
        <v>1614</v>
      </c>
      <c r="CU1408">
        <v>1503</v>
      </c>
      <c r="CV1408">
        <v>1523</v>
      </c>
    </row>
    <row r="1409" spans="1:100">
      <c r="A1409" s="22">
        <v>42971</v>
      </c>
      <c r="B1409">
        <v>455</v>
      </c>
      <c r="C1409">
        <v>529</v>
      </c>
      <c r="D1409">
        <v>450</v>
      </c>
      <c r="E1409">
        <v>529</v>
      </c>
      <c r="F1409" s="23">
        <f t="shared" si="134"/>
        <v>0.16263736263736273</v>
      </c>
      <c r="G1409" s="22">
        <v>42972</v>
      </c>
      <c r="H1409">
        <v>629</v>
      </c>
      <c r="I1409">
        <v>629</v>
      </c>
      <c r="J1409">
        <v>629</v>
      </c>
      <c r="K1409">
        <v>629</v>
      </c>
      <c r="L1409" s="22">
        <v>42975</v>
      </c>
      <c r="M1409">
        <v>619</v>
      </c>
      <c r="N1409" s="4">
        <v>42972</v>
      </c>
      <c r="O1409" s="3" t="s">
        <v>15</v>
      </c>
      <c r="P1409" s="3">
        <v>6659</v>
      </c>
      <c r="Q1409" s="3" t="s">
        <v>611</v>
      </c>
      <c r="R1409" s="3" t="s">
        <v>17</v>
      </c>
      <c r="S1409" s="3">
        <v>0.05</v>
      </c>
      <c r="T1409" s="3">
        <v>1</v>
      </c>
      <c r="U1409" s="3">
        <v>0</v>
      </c>
      <c r="V1409" s="3">
        <v>1000</v>
      </c>
      <c r="W1409">
        <v>629</v>
      </c>
      <c r="X1409" s="4">
        <v>42975</v>
      </c>
      <c r="Y1409">
        <v>629</v>
      </c>
      <c r="Z1409" s="10">
        <f t="shared" si="133"/>
        <v>0</v>
      </c>
      <c r="AA1409" s="10">
        <f t="shared" si="138"/>
        <v>0</v>
      </c>
      <c r="AB1409" t="str">
        <f t="shared" si="135"/>
        <v/>
      </c>
      <c r="AC1409">
        <f t="shared" si="136"/>
        <v>-969470</v>
      </c>
      <c r="AD1409">
        <f t="shared" si="137"/>
        <v>0</v>
      </c>
      <c r="AE1409" s="15">
        <v>42973</v>
      </c>
      <c r="AF1409" s="9">
        <v>-1.3153255831971356E-3</v>
      </c>
      <c r="AG1409" s="12" t="s">
        <v>960</v>
      </c>
      <c r="AH1409" s="20">
        <v>42971.918055555558</v>
      </c>
      <c r="AI1409" s="12">
        <v>629</v>
      </c>
      <c r="AJ1409" s="12">
        <v>100</v>
      </c>
      <c r="AK1409" s="12">
        <v>0.189</v>
      </c>
      <c r="AL1409" s="17">
        <v>11200</v>
      </c>
      <c r="AM1409" s="17">
        <v>0.30047694753577109</v>
      </c>
      <c r="AN1409" s="9"/>
      <c r="AO1409" s="9"/>
      <c r="AP1409" s="17">
        <v>15</v>
      </c>
      <c r="AQ1409" s="17">
        <v>3570</v>
      </c>
      <c r="AR1409" s="17">
        <v>0.72156862745098038</v>
      </c>
      <c r="AS1409" s="17">
        <v>0.216</v>
      </c>
      <c r="AT1409" s="17">
        <v>0.5679012345679012</v>
      </c>
      <c r="AU1409" s="12">
        <v>0.45098039215686275</v>
      </c>
      <c r="AV1409" s="12">
        <v>0</v>
      </c>
      <c r="AY1409" s="12">
        <v>5675300</v>
      </c>
      <c r="BA1409" s="12">
        <v>1</v>
      </c>
      <c r="BD1409" s="12">
        <v>0.30047694753577109</v>
      </c>
      <c r="BE1409" s="12">
        <v>0.72156862745098038</v>
      </c>
      <c r="BF1409" s="12">
        <v>0.5679012345679012</v>
      </c>
      <c r="BG1409" s="12">
        <v>0.45098039215686275</v>
      </c>
      <c r="BH1409" s="12">
        <v>6.0000000000000001E-3</v>
      </c>
      <c r="BI1409" s="12">
        <v>0.216</v>
      </c>
      <c r="BJ1409" s="12">
        <v>7.0000000000000001E-3</v>
      </c>
      <c r="BK1409" s="12">
        <v>0.65400000000000003</v>
      </c>
      <c r="BL1409" s="12">
        <v>731</v>
      </c>
      <c r="BM1409" s="12">
        <v>-53</v>
      </c>
      <c r="BN1409" s="12">
        <v>-147</v>
      </c>
      <c r="BO1409" s="12">
        <v>2036</v>
      </c>
      <c r="BP1409" s="12">
        <v>195</v>
      </c>
      <c r="BQ1409" s="12">
        <v>-58</v>
      </c>
      <c r="BR1409" s="12">
        <v>551</v>
      </c>
      <c r="BS1409" s="12">
        <v>1396</v>
      </c>
      <c r="BT1409" s="12">
        <v>0.26432204982387625</v>
      </c>
      <c r="BU1409" s="12">
        <v>0.55501253782000104</v>
      </c>
      <c r="BV1409" s="12">
        <v>0.62439733069537562</v>
      </c>
      <c r="BW1409" s="12">
        <v>0.60973129364711098</v>
      </c>
      <c r="BX1409" s="12">
        <v>0.46108196371076965</v>
      </c>
      <c r="BY1409" s="12">
        <v>1596.5</v>
      </c>
      <c r="BZ1409" s="12">
        <v>1</v>
      </c>
      <c r="CB1409" s="12">
        <v>6.3476070528967254E-2</v>
      </c>
      <c r="CC1409" s="12">
        <v>19360</v>
      </c>
      <c r="CD1409" s="12">
        <v>19440</v>
      </c>
      <c r="CE1409" s="12">
        <v>4.7337042925278219</v>
      </c>
      <c r="CH1409" s="22">
        <v>42971</v>
      </c>
      <c r="CI1409">
        <v>455</v>
      </c>
      <c r="CJ1409">
        <v>529</v>
      </c>
      <c r="CK1409">
        <v>450</v>
      </c>
      <c r="CL1409">
        <v>529</v>
      </c>
      <c r="CM1409" s="22">
        <v>42972</v>
      </c>
      <c r="CN1409">
        <v>629</v>
      </c>
      <c r="CO1409">
        <v>629</v>
      </c>
      <c r="CP1409">
        <v>629</v>
      </c>
      <c r="CQ1409">
        <v>629</v>
      </c>
      <c r="CR1409" s="22">
        <v>42975</v>
      </c>
      <c r="CS1409">
        <v>619</v>
      </c>
      <c r="CT1409">
        <v>640</v>
      </c>
      <c r="CU1409">
        <v>553</v>
      </c>
      <c r="CV1409">
        <v>555</v>
      </c>
    </row>
    <row r="1410" spans="1:100">
      <c r="A1410" s="22">
        <v>42971</v>
      </c>
      <c r="B1410">
        <v>236</v>
      </c>
      <c r="C1410">
        <v>252</v>
      </c>
      <c r="D1410">
        <v>229</v>
      </c>
      <c r="E1410">
        <v>248</v>
      </c>
      <c r="F1410" s="23">
        <f t="shared" si="134"/>
        <v>5.0847457627118731E-2</v>
      </c>
      <c r="G1410" s="22">
        <v>42972</v>
      </c>
      <c r="H1410">
        <v>255</v>
      </c>
      <c r="I1410">
        <v>269</v>
      </c>
      <c r="J1410">
        <v>235</v>
      </c>
      <c r="K1410">
        <v>238</v>
      </c>
      <c r="L1410" s="22">
        <v>42975</v>
      </c>
      <c r="M1410">
        <v>240</v>
      </c>
      <c r="N1410" s="4">
        <v>42972</v>
      </c>
      <c r="O1410" s="3" t="s">
        <v>15</v>
      </c>
      <c r="P1410" s="3">
        <v>8166</v>
      </c>
      <c r="Q1410" s="3" t="s">
        <v>612</v>
      </c>
      <c r="R1410" s="3" t="s">
        <v>17</v>
      </c>
      <c r="S1410" s="3">
        <v>0.05</v>
      </c>
      <c r="T1410" s="3">
        <v>1</v>
      </c>
      <c r="U1410" s="3">
        <v>0</v>
      </c>
      <c r="V1410" s="3">
        <v>2100</v>
      </c>
      <c r="W1410">
        <v>255</v>
      </c>
      <c r="X1410" s="4">
        <v>42975</v>
      </c>
      <c r="Y1410">
        <v>238</v>
      </c>
      <c r="Z1410" s="10">
        <f t="shared" si="133"/>
        <v>-35700</v>
      </c>
      <c r="AA1410" s="10">
        <f t="shared" si="138"/>
        <v>35700</v>
      </c>
      <c r="AB1410" t="str">
        <f t="shared" si="135"/>
        <v/>
      </c>
      <c r="AC1410">
        <f t="shared" si="136"/>
        <v>-969470</v>
      </c>
      <c r="AD1410">
        <f t="shared" si="137"/>
        <v>1.0861132660977546E-2</v>
      </c>
      <c r="AE1410" s="15">
        <v>42973</v>
      </c>
      <c r="AF1410" s="9">
        <v>-1.3153255831971356E-3</v>
      </c>
      <c r="AG1410" s="12" t="s">
        <v>962</v>
      </c>
      <c r="AH1410" s="20">
        <v>42971.993750000001</v>
      </c>
      <c r="AI1410" s="12">
        <v>257.8</v>
      </c>
      <c r="AJ1410" s="12">
        <v>9.8000000000000007</v>
      </c>
      <c r="AK1410" s="12">
        <v>3.95E-2</v>
      </c>
      <c r="AL1410" s="17">
        <v>9600</v>
      </c>
      <c r="AM1410" s="17">
        <v>0.34873949579831931</v>
      </c>
      <c r="AN1410" s="9"/>
      <c r="AO1410" s="17">
        <v>0</v>
      </c>
      <c r="AP1410" s="17">
        <v>2.92</v>
      </c>
      <c r="AQ1410" s="17">
        <v>5824</v>
      </c>
      <c r="AR1410" s="17">
        <v>0.85074626865671643</v>
      </c>
      <c r="AS1410" s="17">
        <v>0.26800000000000002</v>
      </c>
      <c r="AT1410" s="17">
        <v>0.86842105263157898</v>
      </c>
      <c r="AU1410" s="12">
        <v>0.87654320987654322</v>
      </c>
      <c r="AV1410" s="12">
        <v>1.26</v>
      </c>
      <c r="AY1410" s="12">
        <v>24470822</v>
      </c>
      <c r="BA1410" s="12">
        <v>0.8</v>
      </c>
      <c r="BD1410" s="12">
        <v>0.34873949579831931</v>
      </c>
      <c r="BE1410" s="12">
        <v>0.85074626865671643</v>
      </c>
      <c r="BF1410" s="12">
        <v>0.86842105263157898</v>
      </c>
      <c r="BG1410" s="12">
        <v>0.87654320987654322</v>
      </c>
      <c r="BH1410" s="12">
        <v>3.6999999999999998E-2</v>
      </c>
      <c r="BI1410" s="12">
        <v>0.26800000000000002</v>
      </c>
      <c r="BJ1410" s="12">
        <v>0.11799999999999999</v>
      </c>
      <c r="BK1410" s="12">
        <v>0.629</v>
      </c>
      <c r="BL1410" s="12">
        <v>1316</v>
      </c>
      <c r="BM1410" s="12">
        <v>-1445</v>
      </c>
      <c r="BN1410" s="12">
        <v>-235</v>
      </c>
      <c r="BO1410" s="12">
        <v>2587</v>
      </c>
      <c r="BP1410" s="12">
        <v>813</v>
      </c>
      <c r="BQ1410" s="12">
        <v>-393</v>
      </c>
      <c r="BR1410" s="12">
        <v>-457</v>
      </c>
      <c r="BS1410" s="12">
        <v>2952</v>
      </c>
      <c r="BT1410" s="12">
        <v>0.19341033161091672</v>
      </c>
      <c r="BU1410" s="12">
        <v>0.56227697221431872</v>
      </c>
      <c r="BV1410" s="12">
        <v>0.67854671909077868</v>
      </c>
      <c r="BW1410" s="12">
        <v>0.67932564542948615</v>
      </c>
      <c r="BX1410" s="12">
        <v>0.43537025269778695</v>
      </c>
      <c r="BY1410" s="12">
        <v>1596.5</v>
      </c>
      <c r="BZ1410" s="12">
        <v>0.8</v>
      </c>
      <c r="CB1410" s="12">
        <v>6.3476070528967254E-2</v>
      </c>
      <c r="CC1410" s="12">
        <v>19360</v>
      </c>
      <c r="CD1410" s="12">
        <v>19440</v>
      </c>
      <c r="CE1410" s="12">
        <v>5.4940309457116179</v>
      </c>
      <c r="CH1410" s="22">
        <v>42971</v>
      </c>
      <c r="CI1410">
        <v>236</v>
      </c>
      <c r="CJ1410">
        <v>252</v>
      </c>
      <c r="CK1410">
        <v>229</v>
      </c>
      <c r="CL1410">
        <v>248</v>
      </c>
      <c r="CM1410" s="22">
        <v>42972</v>
      </c>
      <c r="CN1410">
        <v>255</v>
      </c>
      <c r="CO1410">
        <v>269</v>
      </c>
      <c r="CP1410">
        <v>235</v>
      </c>
      <c r="CQ1410">
        <v>238</v>
      </c>
      <c r="CR1410" s="22">
        <v>42975</v>
      </c>
      <c r="CS1410">
        <v>240</v>
      </c>
      <c r="CT1410">
        <v>243</v>
      </c>
      <c r="CU1410">
        <v>232</v>
      </c>
      <c r="CV1410">
        <v>234</v>
      </c>
    </row>
    <row r="1411" spans="1:100">
      <c r="A1411" s="22">
        <v>42971</v>
      </c>
      <c r="B1411">
        <v>951</v>
      </c>
      <c r="C1411">
        <v>995</v>
      </c>
      <c r="D1411">
        <v>941</v>
      </c>
      <c r="E1411">
        <v>995</v>
      </c>
      <c r="F1411" s="23">
        <f t="shared" si="134"/>
        <v>4.6267087276550933E-2</v>
      </c>
      <c r="G1411" s="22">
        <v>42972</v>
      </c>
      <c r="H1411">
        <v>1145</v>
      </c>
      <c r="I1411">
        <v>1145</v>
      </c>
      <c r="J1411">
        <v>1145</v>
      </c>
      <c r="K1411">
        <v>1145</v>
      </c>
      <c r="L1411" s="22">
        <v>42975</v>
      </c>
      <c r="M1411">
        <v>1445</v>
      </c>
      <c r="N1411" s="4">
        <v>42972</v>
      </c>
      <c r="O1411" s="3" t="s">
        <v>15</v>
      </c>
      <c r="P1411" s="3">
        <v>3441</v>
      </c>
      <c r="Q1411" s="3" t="s">
        <v>613</v>
      </c>
      <c r="R1411" s="3" t="s">
        <v>17</v>
      </c>
      <c r="S1411" s="3">
        <v>0.05</v>
      </c>
      <c r="T1411" s="3">
        <v>2</v>
      </c>
      <c r="U1411" s="3">
        <v>0</v>
      </c>
      <c r="V1411" s="3">
        <v>600</v>
      </c>
      <c r="W1411">
        <v>1145</v>
      </c>
      <c r="X1411" s="4">
        <v>42975</v>
      </c>
      <c r="Y1411">
        <v>1145</v>
      </c>
      <c r="Z1411" s="10">
        <f t="shared" ref="Z1411:Z1474" si="139">(Y1411-W1411)*V1411</f>
        <v>0</v>
      </c>
      <c r="AA1411" s="10">
        <f t="shared" si="138"/>
        <v>0</v>
      </c>
      <c r="AB1411" t="str">
        <f t="shared" si="135"/>
        <v/>
      </c>
      <c r="AC1411">
        <f t="shared" si="136"/>
        <v>-969470</v>
      </c>
      <c r="AD1411">
        <f t="shared" si="137"/>
        <v>0</v>
      </c>
      <c r="AE1411" s="15">
        <v>42973</v>
      </c>
      <c r="AF1411" s="9">
        <v>-1.3153255831971356E-3</v>
      </c>
      <c r="AG1411" s="12" t="s">
        <v>960</v>
      </c>
      <c r="AH1411" s="20">
        <v>42971.984027777777</v>
      </c>
      <c r="AI1411" s="12">
        <v>1145</v>
      </c>
      <c r="AJ1411" s="12">
        <v>150</v>
      </c>
      <c r="AK1411" s="12">
        <v>0.15079999999999999</v>
      </c>
      <c r="AL1411" s="17">
        <v>9000</v>
      </c>
      <c r="AM1411" s="17">
        <v>0.29519650655021834</v>
      </c>
      <c r="AN1411" s="9"/>
      <c r="AO1411" s="9"/>
      <c r="AP1411" s="17">
        <v>0</v>
      </c>
      <c r="AQ1411" s="17">
        <v>5725</v>
      </c>
      <c r="AR1411" s="17">
        <v>1</v>
      </c>
      <c r="AS1411" s="17">
        <v>0.16300000000000001</v>
      </c>
      <c r="AT1411" s="17">
        <v>0.55020920502092052</v>
      </c>
      <c r="AU1411" s="12">
        <v>0.57980456026058635</v>
      </c>
      <c r="AV1411" s="12">
        <v>0</v>
      </c>
      <c r="AY1411" s="12">
        <v>5000000</v>
      </c>
      <c r="BA1411" s="12">
        <v>1</v>
      </c>
      <c r="BD1411" s="12">
        <v>0.29519650655021834</v>
      </c>
      <c r="BE1411" s="12">
        <v>1</v>
      </c>
      <c r="BF1411" s="12">
        <v>0.55020920502092052</v>
      </c>
      <c r="BG1411" s="12">
        <v>0.57980456026058635</v>
      </c>
      <c r="BH1411" s="12">
        <v>1.2E-2</v>
      </c>
      <c r="BI1411" s="12">
        <v>0.16300000000000001</v>
      </c>
      <c r="BJ1411" s="12">
        <v>0</v>
      </c>
      <c r="BK1411" s="12">
        <v>0.58299999999999996</v>
      </c>
      <c r="BL1411" s="12">
        <v>378</v>
      </c>
      <c r="BM1411" s="12">
        <v>-154</v>
      </c>
      <c r="BN1411" s="12">
        <v>-212</v>
      </c>
      <c r="BO1411" s="12">
        <v>3136</v>
      </c>
      <c r="BP1411" s="12">
        <v>309</v>
      </c>
      <c r="BQ1411" s="12">
        <v>-218</v>
      </c>
      <c r="BR1411" s="12">
        <v>-317</v>
      </c>
      <c r="BS1411" s="12">
        <v>2885</v>
      </c>
      <c r="BT1411" s="12">
        <v>0.26432204982387625</v>
      </c>
      <c r="BU1411" s="12">
        <v>0.55501253782000104</v>
      </c>
      <c r="BV1411" s="12">
        <v>0.62439733069537562</v>
      </c>
      <c r="BW1411" s="12">
        <v>0.60973129364711098</v>
      </c>
      <c r="BX1411" s="12">
        <v>0.46108196371076965</v>
      </c>
      <c r="BY1411" s="12">
        <v>1596.5</v>
      </c>
      <c r="BZ1411" s="12">
        <v>1</v>
      </c>
      <c r="CB1411" s="12">
        <v>6.3476070528967254E-2</v>
      </c>
      <c r="CC1411" s="12">
        <v>19360</v>
      </c>
      <c r="CD1411" s="12">
        <v>19440</v>
      </c>
      <c r="CE1411" s="12">
        <v>4.6505163928744713</v>
      </c>
      <c r="CH1411" s="22">
        <v>42971</v>
      </c>
      <c r="CI1411">
        <v>951</v>
      </c>
      <c r="CJ1411">
        <v>995</v>
      </c>
      <c r="CK1411">
        <v>941</v>
      </c>
      <c r="CL1411">
        <v>995</v>
      </c>
      <c r="CM1411" s="22">
        <v>42972</v>
      </c>
      <c r="CN1411">
        <v>1145</v>
      </c>
      <c r="CO1411">
        <v>1145</v>
      </c>
      <c r="CP1411">
        <v>1145</v>
      </c>
      <c r="CQ1411">
        <v>1145</v>
      </c>
      <c r="CR1411" s="22">
        <v>42975</v>
      </c>
      <c r="CS1411">
        <v>1445</v>
      </c>
      <c r="CT1411">
        <v>1445</v>
      </c>
      <c r="CU1411">
        <v>1431</v>
      </c>
      <c r="CV1411">
        <v>1445</v>
      </c>
    </row>
    <row r="1412" spans="1:100">
      <c r="A1412" s="22">
        <v>42971</v>
      </c>
      <c r="B1412">
        <v>338</v>
      </c>
      <c r="C1412">
        <v>354</v>
      </c>
      <c r="D1412">
        <v>334</v>
      </c>
      <c r="E1412">
        <v>350</v>
      </c>
      <c r="F1412" s="23">
        <f t="shared" si="134"/>
        <v>3.5502958579881616E-2</v>
      </c>
      <c r="G1412" s="22">
        <v>42972</v>
      </c>
      <c r="H1412">
        <v>362</v>
      </c>
      <c r="I1412">
        <v>381</v>
      </c>
      <c r="J1412">
        <v>356</v>
      </c>
      <c r="K1412">
        <v>361</v>
      </c>
      <c r="L1412" s="22">
        <v>42975</v>
      </c>
      <c r="M1412">
        <v>373</v>
      </c>
      <c r="N1412" s="4">
        <v>42972</v>
      </c>
      <c r="O1412" s="3" t="s">
        <v>15</v>
      </c>
      <c r="P1412" s="3">
        <v>2330</v>
      </c>
      <c r="Q1412" s="3" t="s">
        <v>193</v>
      </c>
      <c r="R1412" s="3" t="s">
        <v>17</v>
      </c>
      <c r="S1412" s="3">
        <v>0.05</v>
      </c>
      <c r="T1412" s="3">
        <v>2</v>
      </c>
      <c r="U1412" s="3">
        <v>0</v>
      </c>
      <c r="V1412" s="3">
        <v>1500</v>
      </c>
      <c r="W1412">
        <v>362</v>
      </c>
      <c r="X1412" s="4">
        <v>42975</v>
      </c>
      <c r="Y1412">
        <v>361</v>
      </c>
      <c r="Z1412" s="10">
        <f t="shared" si="139"/>
        <v>-1500</v>
      </c>
      <c r="AA1412" s="10">
        <f t="shared" si="138"/>
        <v>1500</v>
      </c>
      <c r="AB1412" t="str">
        <f t="shared" si="135"/>
        <v/>
      </c>
      <c r="AC1412">
        <f t="shared" si="136"/>
        <v>-969470</v>
      </c>
      <c r="AD1412">
        <f t="shared" si="137"/>
        <v>0</v>
      </c>
      <c r="AE1412" s="15">
        <v>42973</v>
      </c>
      <c r="AF1412" s="9">
        <v>-1.3153255831971356E-3</v>
      </c>
      <c r="AG1412" s="12" t="s">
        <v>960</v>
      </c>
      <c r="AH1412" s="20">
        <v>42971.997916666667</v>
      </c>
      <c r="AI1412" s="12">
        <v>362</v>
      </c>
      <c r="AJ1412" s="12">
        <v>12</v>
      </c>
      <c r="AK1412" s="12">
        <v>3.4299999999999997E-2</v>
      </c>
      <c r="AL1412" s="17">
        <v>4700</v>
      </c>
      <c r="AM1412" s="17">
        <v>0.65650969529085867</v>
      </c>
      <c r="AN1412" s="9"/>
      <c r="AO1412" s="9"/>
      <c r="AP1412" s="17">
        <v>507.44</v>
      </c>
      <c r="AQ1412" s="17">
        <v>9810</v>
      </c>
      <c r="AR1412" s="17">
        <v>0.68571428571428572</v>
      </c>
      <c r="AS1412" s="17">
        <v>0.128</v>
      </c>
      <c r="AT1412" s="17">
        <v>0.7441860465116279</v>
      </c>
      <c r="AU1412" s="12">
        <v>0.7441860465116279</v>
      </c>
      <c r="AV1412" s="12" t="s">
        <v>988</v>
      </c>
      <c r="AY1412" s="12">
        <v>27175204</v>
      </c>
      <c r="BA1412" s="12">
        <v>0.52293577981651373</v>
      </c>
      <c r="BD1412" s="12">
        <v>0.65650969529085867</v>
      </c>
      <c r="BE1412" s="12">
        <v>0.68571428571428572</v>
      </c>
      <c r="BF1412" s="12">
        <v>0.7441860465116279</v>
      </c>
      <c r="BG1412" s="12">
        <v>0.7441860465116279</v>
      </c>
      <c r="BH1412" s="12">
        <v>8.9999999999999993E-3</v>
      </c>
      <c r="BI1412" s="12">
        <v>0.128</v>
      </c>
      <c r="BJ1412" s="12">
        <v>0</v>
      </c>
      <c r="BK1412" s="12">
        <v>0.35</v>
      </c>
      <c r="BL1412" s="12">
        <v>-1327</v>
      </c>
      <c r="BM1412" s="12">
        <v>-316</v>
      </c>
      <c r="BN1412" s="12">
        <v>-4</v>
      </c>
      <c r="BO1412" s="12">
        <v>1317</v>
      </c>
      <c r="BP1412" s="12">
        <v>-755</v>
      </c>
      <c r="BQ1412" s="12">
        <v>-251</v>
      </c>
      <c r="BR1412" s="12">
        <v>-5</v>
      </c>
      <c r="BS1412" s="12">
        <v>2901</v>
      </c>
      <c r="BT1412" s="12">
        <v>0.26432204982387625</v>
      </c>
      <c r="BU1412" s="12">
        <v>0.55501253782000104</v>
      </c>
      <c r="BV1412" s="12">
        <v>0.62439733069537562</v>
      </c>
      <c r="BW1412" s="12">
        <v>0.60973129364711098</v>
      </c>
      <c r="BX1412" s="12">
        <v>0.46108196371076965</v>
      </c>
      <c r="BY1412" s="12">
        <v>1596.5</v>
      </c>
      <c r="BZ1412" s="12">
        <v>0.52293577981651373</v>
      </c>
      <c r="CB1412" s="12">
        <v>6.3476070528967254E-2</v>
      </c>
      <c r="CC1412" s="12">
        <v>19360</v>
      </c>
      <c r="CD1412" s="12">
        <v>19440</v>
      </c>
      <c r="CE1412" s="12">
        <v>10.342632898034559</v>
      </c>
      <c r="CH1412" s="22">
        <v>42971</v>
      </c>
      <c r="CI1412">
        <v>338</v>
      </c>
      <c r="CJ1412">
        <v>354</v>
      </c>
      <c r="CK1412">
        <v>334</v>
      </c>
      <c r="CL1412">
        <v>350</v>
      </c>
      <c r="CM1412" s="22">
        <v>42972</v>
      </c>
      <c r="CN1412">
        <v>362</v>
      </c>
      <c r="CO1412">
        <v>381</v>
      </c>
      <c r="CP1412">
        <v>356</v>
      </c>
      <c r="CQ1412">
        <v>361</v>
      </c>
      <c r="CR1412" s="22">
        <v>42975</v>
      </c>
      <c r="CS1412">
        <v>373</v>
      </c>
      <c r="CT1412">
        <v>397</v>
      </c>
      <c r="CU1412">
        <v>368</v>
      </c>
      <c r="CV1412">
        <v>395</v>
      </c>
    </row>
    <row r="1413" spans="1:100">
      <c r="A1413" s="22">
        <v>42971</v>
      </c>
      <c r="B1413">
        <v>1100</v>
      </c>
      <c r="C1413">
        <v>1104</v>
      </c>
      <c r="D1413">
        <v>1092</v>
      </c>
      <c r="E1413">
        <v>1097</v>
      </c>
      <c r="F1413" s="23">
        <f t="shared" si="134"/>
        <v>-2.7272727272726893E-3</v>
      </c>
      <c r="G1413" s="22">
        <v>42972</v>
      </c>
      <c r="H1413">
        <v>1397</v>
      </c>
      <c r="I1413">
        <v>1397</v>
      </c>
      <c r="J1413">
        <v>1397</v>
      </c>
      <c r="K1413">
        <v>1397</v>
      </c>
      <c r="L1413" s="22">
        <v>42975</v>
      </c>
      <c r="M1413">
        <v>1457</v>
      </c>
      <c r="N1413" s="4">
        <v>42972</v>
      </c>
      <c r="O1413" s="3" t="s">
        <v>15</v>
      </c>
      <c r="P1413" s="3">
        <v>9658</v>
      </c>
      <c r="Q1413" s="3" t="s">
        <v>614</v>
      </c>
      <c r="R1413" s="3" t="s">
        <v>17</v>
      </c>
      <c r="S1413" s="3">
        <v>0.05</v>
      </c>
      <c r="T1413" s="3">
        <v>2</v>
      </c>
      <c r="U1413" s="3">
        <v>0</v>
      </c>
      <c r="V1413" s="3">
        <v>500</v>
      </c>
      <c r="W1413">
        <v>1397</v>
      </c>
      <c r="X1413" s="4">
        <v>42975</v>
      </c>
      <c r="Y1413">
        <v>1397</v>
      </c>
      <c r="Z1413" s="10">
        <f t="shared" si="139"/>
        <v>0</v>
      </c>
      <c r="AA1413" s="10">
        <f t="shared" si="138"/>
        <v>0</v>
      </c>
      <c r="AB1413" t="str">
        <f t="shared" si="135"/>
        <v/>
      </c>
      <c r="AC1413">
        <f t="shared" si="136"/>
        <v>-969470</v>
      </c>
      <c r="AD1413">
        <f t="shared" si="137"/>
        <v>0</v>
      </c>
      <c r="AE1413" s="15">
        <v>42973</v>
      </c>
      <c r="AF1413" s="9">
        <v>-1.3153255831971356E-3</v>
      </c>
      <c r="AG1413" s="12" t="s">
        <v>962</v>
      </c>
      <c r="AH1413" s="20">
        <v>42971.959722222222</v>
      </c>
      <c r="AI1413" s="12">
        <v>1397</v>
      </c>
      <c r="AJ1413" s="12">
        <v>300</v>
      </c>
      <c r="AK1413" s="12">
        <v>0.27350000000000002</v>
      </c>
      <c r="AL1413" s="17">
        <v>4400</v>
      </c>
      <c r="AM1413" s="17">
        <v>0.2705798138869005</v>
      </c>
      <c r="AN1413" s="9"/>
      <c r="AO1413" s="9"/>
      <c r="AP1413" s="17">
        <v>231</v>
      </c>
      <c r="AQ1413" s="17">
        <v>11176</v>
      </c>
      <c r="AR1413" s="17">
        <v>1</v>
      </c>
      <c r="AS1413" s="17">
        <v>0.193</v>
      </c>
      <c r="AT1413" s="17">
        <v>1</v>
      </c>
      <c r="AU1413" s="12">
        <v>1</v>
      </c>
      <c r="AV1413" s="12">
        <v>2.5099999999999998</v>
      </c>
      <c r="AY1413" s="12">
        <v>8000000</v>
      </c>
      <c r="BA1413" s="12">
        <v>1</v>
      </c>
      <c r="BD1413" s="12">
        <v>0.2705798138869005</v>
      </c>
      <c r="BE1413" s="12">
        <v>1</v>
      </c>
      <c r="BF1413" s="12">
        <v>1</v>
      </c>
      <c r="BG1413" s="12">
        <v>1</v>
      </c>
      <c r="BH1413" s="12">
        <v>8.0000000000000002E-3</v>
      </c>
      <c r="BI1413" s="12">
        <v>0.193</v>
      </c>
      <c r="BJ1413" s="12">
        <v>2E-3</v>
      </c>
      <c r="BK1413" s="12">
        <v>0.67500000000000004</v>
      </c>
      <c r="BL1413" s="12">
        <v>615</v>
      </c>
      <c r="BM1413" s="12">
        <v>611</v>
      </c>
      <c r="BN1413" s="12">
        <v>-396</v>
      </c>
      <c r="BO1413" s="12">
        <v>4242</v>
      </c>
      <c r="BP1413" s="12">
        <v>814</v>
      </c>
      <c r="BQ1413" s="12">
        <v>-377</v>
      </c>
      <c r="BR1413" s="12">
        <v>-700</v>
      </c>
      <c r="BS1413" s="12">
        <v>3412</v>
      </c>
      <c r="BT1413" s="12">
        <v>0.19341033161091672</v>
      </c>
      <c r="BU1413" s="12">
        <v>0.56227697221431872</v>
      </c>
      <c r="BV1413" s="12">
        <v>0.67854671909077868</v>
      </c>
      <c r="BW1413" s="12">
        <v>0.67932564542948615</v>
      </c>
      <c r="BX1413" s="12">
        <v>0.43537025269778695</v>
      </c>
      <c r="BY1413" s="12">
        <v>1596.5</v>
      </c>
      <c r="BZ1413" s="12">
        <v>1</v>
      </c>
      <c r="CB1413" s="12">
        <v>6.3476070528967254E-2</v>
      </c>
      <c r="CC1413" s="12">
        <v>19360</v>
      </c>
      <c r="CD1413" s="12">
        <v>19440</v>
      </c>
      <c r="CE1413" s="12">
        <v>4.2627057981388692</v>
      </c>
      <c r="CH1413" s="22">
        <v>42971</v>
      </c>
      <c r="CI1413">
        <v>1100</v>
      </c>
      <c r="CJ1413">
        <v>1104</v>
      </c>
      <c r="CK1413">
        <v>1092</v>
      </c>
      <c r="CL1413">
        <v>1097</v>
      </c>
      <c r="CM1413" s="22">
        <v>42972</v>
      </c>
      <c r="CN1413">
        <v>1397</v>
      </c>
      <c r="CO1413">
        <v>1397</v>
      </c>
      <c r="CP1413">
        <v>1397</v>
      </c>
      <c r="CQ1413">
        <v>1397</v>
      </c>
      <c r="CR1413" s="22">
        <v>42975</v>
      </c>
      <c r="CS1413">
        <v>1457</v>
      </c>
      <c r="CT1413">
        <v>1487</v>
      </c>
      <c r="CU1413">
        <v>1390</v>
      </c>
      <c r="CV1413">
        <v>1449</v>
      </c>
    </row>
    <row r="1414" spans="1:100">
      <c r="A1414" s="22">
        <v>42971</v>
      </c>
      <c r="B1414">
        <v>1807</v>
      </c>
      <c r="C1414">
        <v>1884</v>
      </c>
      <c r="D1414">
        <v>1807</v>
      </c>
      <c r="E1414">
        <v>1846</v>
      </c>
      <c r="F1414" s="23">
        <f t="shared" si="134"/>
        <v>2.1582733812949728E-2</v>
      </c>
      <c r="G1414" s="22">
        <v>42972</v>
      </c>
      <c r="H1414">
        <v>1831</v>
      </c>
      <c r="I1414">
        <v>1878</v>
      </c>
      <c r="J1414">
        <v>1811</v>
      </c>
      <c r="K1414">
        <v>1853</v>
      </c>
      <c r="L1414" s="22">
        <v>42975</v>
      </c>
      <c r="M1414">
        <v>1850</v>
      </c>
      <c r="N1414" s="4">
        <v>42972</v>
      </c>
      <c r="O1414" s="3" t="s">
        <v>11</v>
      </c>
      <c r="P1414" s="3">
        <v>6197</v>
      </c>
      <c r="Q1414" s="3" t="s">
        <v>615</v>
      </c>
      <c r="R1414" s="3" t="s">
        <v>13</v>
      </c>
      <c r="S1414" s="3">
        <v>0.05</v>
      </c>
      <c r="T1414" s="3">
        <v>2</v>
      </c>
      <c r="U1414" s="3">
        <v>0</v>
      </c>
      <c r="V1414" s="3">
        <v>300</v>
      </c>
      <c r="W1414">
        <v>1831</v>
      </c>
      <c r="X1414" s="4">
        <v>42975</v>
      </c>
      <c r="Y1414">
        <v>1853</v>
      </c>
      <c r="Z1414" s="10">
        <f t="shared" si="139"/>
        <v>6600</v>
      </c>
      <c r="AA1414" s="10">
        <f t="shared" si="138"/>
        <v>6600</v>
      </c>
      <c r="AB1414" t="str">
        <f t="shared" si="135"/>
        <v/>
      </c>
      <c r="AC1414">
        <f t="shared" si="136"/>
        <v>-969470</v>
      </c>
      <c r="AD1414">
        <f t="shared" si="137"/>
        <v>2.2905027932960786E-2</v>
      </c>
      <c r="AE1414" s="15">
        <v>42973</v>
      </c>
      <c r="AF1414" s="9">
        <v>-1.3153255831971356E-3</v>
      </c>
      <c r="AG1414" s="12" t="s">
        <v>962</v>
      </c>
      <c r="AH1414" s="20">
        <v>42971.981249999997</v>
      </c>
      <c r="AI1414" s="12">
        <v>1790</v>
      </c>
      <c r="AJ1414" s="12">
        <v>-56</v>
      </c>
      <c r="AK1414" s="12">
        <v>-3.0300000000000001E-2</v>
      </c>
      <c r="AL1414" s="17">
        <v>3600</v>
      </c>
      <c r="AM1414" s="17">
        <v>0.26065839179708583</v>
      </c>
      <c r="AN1414" s="9"/>
      <c r="AO1414" s="9"/>
      <c r="AP1414" s="17">
        <v>0</v>
      </c>
      <c r="AQ1414" s="17">
        <v>56332</v>
      </c>
      <c r="AR1414" s="17">
        <v>1</v>
      </c>
      <c r="AS1414" s="17">
        <v>0</v>
      </c>
      <c r="AT1414" s="17">
        <v>1</v>
      </c>
      <c r="AU1414" s="12">
        <v>1</v>
      </c>
      <c r="AV1414" s="12">
        <v>2.37</v>
      </c>
      <c r="AY1414" s="12">
        <v>30400200</v>
      </c>
      <c r="BA1414" s="12">
        <v>1</v>
      </c>
      <c r="BD1414" s="12">
        <v>0.26065839179708583</v>
      </c>
      <c r="BE1414" s="12">
        <v>1</v>
      </c>
      <c r="BF1414" s="12">
        <v>1</v>
      </c>
      <c r="BG1414" s="12">
        <v>1</v>
      </c>
      <c r="BH1414" s="12">
        <v>0.5</v>
      </c>
      <c r="BI1414" s="12">
        <v>0</v>
      </c>
      <c r="BJ1414" s="12">
        <v>0</v>
      </c>
      <c r="BK1414" s="12">
        <v>0.99299999999999999</v>
      </c>
      <c r="BL1414" s="12">
        <v>1959</v>
      </c>
      <c r="BM1414" s="12">
        <v>-224</v>
      </c>
      <c r="BN1414" s="12">
        <v>-3511</v>
      </c>
      <c r="BO1414" s="12">
        <v>5831</v>
      </c>
      <c r="BP1414" s="12">
        <v>2175</v>
      </c>
      <c r="BQ1414" s="12">
        <v>-2730</v>
      </c>
      <c r="BR1414" s="12">
        <v>356</v>
      </c>
      <c r="BS1414" s="12">
        <v>7608</v>
      </c>
      <c r="BT1414" s="12">
        <v>0.19341033161091672</v>
      </c>
      <c r="BU1414" s="12">
        <v>0.56227697221431872</v>
      </c>
      <c r="BV1414" s="12">
        <v>0.67854671909077868</v>
      </c>
      <c r="BW1414" s="12">
        <v>0.67932564542948615</v>
      </c>
      <c r="BX1414" s="12">
        <v>0.43537025269778695</v>
      </c>
      <c r="BY1414" s="12">
        <v>1596.5</v>
      </c>
      <c r="BZ1414" s="12">
        <v>1</v>
      </c>
      <c r="CB1414" s="12">
        <v>6.3476070528967254E-2</v>
      </c>
      <c r="CC1414" s="12">
        <v>19360</v>
      </c>
      <c r="CD1414" s="12">
        <v>19440</v>
      </c>
      <c r="CE1414" s="12">
        <v>4.106404029501709</v>
      </c>
      <c r="CH1414" s="22">
        <v>42971</v>
      </c>
      <c r="CI1414">
        <v>1807</v>
      </c>
      <c r="CJ1414">
        <v>1884</v>
      </c>
      <c r="CK1414">
        <v>1807</v>
      </c>
      <c r="CL1414">
        <v>1846</v>
      </c>
      <c r="CM1414" s="22">
        <v>42972</v>
      </c>
      <c r="CN1414">
        <v>1831</v>
      </c>
      <c r="CO1414">
        <v>1878</v>
      </c>
      <c r="CP1414">
        <v>1811</v>
      </c>
      <c r="CQ1414">
        <v>1853</v>
      </c>
      <c r="CR1414" s="22">
        <v>42975</v>
      </c>
      <c r="CS1414">
        <v>1850</v>
      </c>
      <c r="CT1414">
        <v>1868</v>
      </c>
      <c r="CU1414">
        <v>1840</v>
      </c>
      <c r="CV1414">
        <v>1854</v>
      </c>
    </row>
    <row r="1415" spans="1:100">
      <c r="A1415" s="22">
        <v>42971</v>
      </c>
      <c r="B1415">
        <v>3210</v>
      </c>
      <c r="C1415">
        <v>3245</v>
      </c>
      <c r="D1415">
        <v>3165</v>
      </c>
      <c r="E1415">
        <v>3185</v>
      </c>
      <c r="F1415" s="23">
        <f t="shared" si="134"/>
        <v>-7.7881619937694158E-3</v>
      </c>
      <c r="G1415" s="22">
        <v>42972</v>
      </c>
      <c r="H1415">
        <v>3685</v>
      </c>
      <c r="I1415">
        <v>3685</v>
      </c>
      <c r="J1415">
        <v>3685</v>
      </c>
      <c r="K1415">
        <v>3685</v>
      </c>
      <c r="L1415" s="22">
        <v>42975</v>
      </c>
      <c r="M1415">
        <v>3935</v>
      </c>
      <c r="N1415" s="4">
        <v>42972</v>
      </c>
      <c r="O1415" s="3" t="s">
        <v>15</v>
      </c>
      <c r="P1415" s="3">
        <v>3565</v>
      </c>
      <c r="Q1415" s="3" t="s">
        <v>195</v>
      </c>
      <c r="R1415" s="3" t="s">
        <v>17</v>
      </c>
      <c r="S1415" s="3">
        <v>0.05</v>
      </c>
      <c r="T1415" s="3">
        <v>2</v>
      </c>
      <c r="U1415" s="3">
        <v>0</v>
      </c>
      <c r="V1415" s="3">
        <v>100</v>
      </c>
      <c r="W1415">
        <v>3685</v>
      </c>
      <c r="X1415" s="4">
        <v>42975</v>
      </c>
      <c r="Y1415">
        <v>3685</v>
      </c>
      <c r="Z1415" s="10">
        <f t="shared" si="139"/>
        <v>0</v>
      </c>
      <c r="AA1415" s="10">
        <f t="shared" si="138"/>
        <v>0</v>
      </c>
      <c r="AB1415" t="str">
        <f t="shared" si="135"/>
        <v/>
      </c>
      <c r="AC1415">
        <f t="shared" si="136"/>
        <v>-969470</v>
      </c>
      <c r="AD1415">
        <f t="shared" si="137"/>
        <v>0.5</v>
      </c>
      <c r="AE1415" s="15">
        <v>42973</v>
      </c>
      <c r="AF1415" s="9">
        <v>-1.3153255831971356E-3</v>
      </c>
      <c r="AG1415" s="12" t="s">
        <v>957</v>
      </c>
      <c r="AH1415" s="20">
        <v>42971.995833333334</v>
      </c>
      <c r="AI1415" s="12">
        <v>7370</v>
      </c>
      <c r="AJ1415" s="12">
        <v>1000</v>
      </c>
      <c r="AK1415" s="12">
        <v>0.157</v>
      </c>
      <c r="AL1415" s="17">
        <v>2300</v>
      </c>
      <c r="AM1415" s="17">
        <v>0.35345997286295794</v>
      </c>
      <c r="AN1415" s="9"/>
      <c r="AO1415" s="9"/>
      <c r="AP1415" s="17">
        <v>0</v>
      </c>
      <c r="AQ1415" s="17">
        <v>11939</v>
      </c>
      <c r="AR1415" s="17">
        <v>0.81616481774960381</v>
      </c>
      <c r="AS1415" s="17">
        <v>0</v>
      </c>
      <c r="AT1415" s="17">
        <v>0.81616481774960381</v>
      </c>
      <c r="AU1415" s="12">
        <v>0.81616481774960381</v>
      </c>
      <c r="AV1415" s="12">
        <v>0</v>
      </c>
      <c r="AY1415" s="12">
        <v>1619950</v>
      </c>
      <c r="BA1415" s="12">
        <v>1</v>
      </c>
      <c r="BD1415" s="12">
        <v>0.35345997286295794</v>
      </c>
      <c r="BE1415" s="12">
        <v>0.81616481774960381</v>
      </c>
      <c r="BF1415" s="12">
        <v>0.81616481774960381</v>
      </c>
      <c r="BG1415" s="12">
        <v>0.81616481774960381</v>
      </c>
      <c r="BH1415" s="12">
        <v>0</v>
      </c>
      <c r="BI1415" s="12">
        <v>0</v>
      </c>
      <c r="BJ1415" s="12">
        <v>0</v>
      </c>
      <c r="BK1415" s="12">
        <v>1</v>
      </c>
      <c r="BL1415" s="12">
        <v>214</v>
      </c>
      <c r="BM1415" s="12">
        <v>-7</v>
      </c>
      <c r="BN1415" s="12">
        <v>4</v>
      </c>
      <c r="BO1415" s="12">
        <v>602</v>
      </c>
      <c r="BP1415" s="12">
        <v>373</v>
      </c>
      <c r="BQ1415" s="12">
        <v>27</v>
      </c>
      <c r="BR1415" s="12">
        <v>-109</v>
      </c>
      <c r="BS1415" s="12">
        <v>397</v>
      </c>
      <c r="BT1415" s="12">
        <v>0.42243444527161245</v>
      </c>
      <c r="BU1415" s="12">
        <v>0.38342833939089155</v>
      </c>
      <c r="BV1415" s="12">
        <v>0.44832963649552499</v>
      </c>
      <c r="BW1415" s="12">
        <v>0.43830214227548386</v>
      </c>
      <c r="BX1415" s="12">
        <v>0.36866602039111723</v>
      </c>
      <c r="BY1415" s="12">
        <v>1596.5</v>
      </c>
      <c r="BZ1415" s="12">
        <v>1</v>
      </c>
      <c r="CB1415" s="12">
        <v>6.3476070528967254E-2</v>
      </c>
      <c r="CC1415" s="12">
        <v>19360</v>
      </c>
      <c r="CD1415" s="12">
        <v>19440</v>
      </c>
      <c r="CE1415" s="12">
        <v>5.5683971915315196</v>
      </c>
      <c r="CH1415" s="22">
        <v>42971</v>
      </c>
      <c r="CI1415">
        <v>3210</v>
      </c>
      <c r="CJ1415">
        <v>3245</v>
      </c>
      <c r="CK1415">
        <v>3165</v>
      </c>
      <c r="CL1415">
        <v>3185</v>
      </c>
      <c r="CM1415" s="22">
        <v>42972</v>
      </c>
      <c r="CN1415">
        <v>3685</v>
      </c>
      <c r="CO1415">
        <v>3685</v>
      </c>
      <c r="CP1415">
        <v>3685</v>
      </c>
      <c r="CQ1415">
        <v>3685</v>
      </c>
      <c r="CR1415" s="22">
        <v>42975</v>
      </c>
      <c r="CS1415">
        <v>3935</v>
      </c>
      <c r="CT1415">
        <v>4230</v>
      </c>
      <c r="CU1415">
        <v>3875</v>
      </c>
      <c r="CV1415">
        <v>4060</v>
      </c>
    </row>
    <row r="1416" spans="1:100">
      <c r="A1416" s="22">
        <v>42972</v>
      </c>
      <c r="B1416">
        <v>7</v>
      </c>
      <c r="C1416">
        <v>7</v>
      </c>
      <c r="D1416">
        <v>6</v>
      </c>
      <c r="E1416">
        <v>7</v>
      </c>
      <c r="F1416" s="23">
        <f t="shared" ref="F1416:F1479" si="140">IF(E1416&lt;&gt;"",E1416/B1416-1,"")</f>
        <v>0</v>
      </c>
      <c r="G1416" s="22">
        <v>42975</v>
      </c>
      <c r="H1416">
        <v>7</v>
      </c>
      <c r="I1416">
        <v>7</v>
      </c>
      <c r="J1416">
        <v>6</v>
      </c>
      <c r="K1416">
        <v>6</v>
      </c>
      <c r="L1416" s="22">
        <v>42976</v>
      </c>
      <c r="M1416">
        <v>6</v>
      </c>
      <c r="N1416" s="4">
        <v>42975</v>
      </c>
      <c r="O1416" s="3" t="s">
        <v>11</v>
      </c>
      <c r="P1416" s="3">
        <v>8107</v>
      </c>
      <c r="Q1416" s="3" t="s">
        <v>137</v>
      </c>
      <c r="R1416" s="3" t="s">
        <v>13</v>
      </c>
      <c r="S1416" s="3">
        <v>0.05</v>
      </c>
      <c r="T1416" s="3">
        <v>1</v>
      </c>
      <c r="U1416" s="3">
        <v>0</v>
      </c>
      <c r="V1416" s="3">
        <v>72000</v>
      </c>
      <c r="W1416">
        <v>7</v>
      </c>
      <c r="X1416" s="4">
        <v>42976</v>
      </c>
      <c r="Y1416">
        <v>6</v>
      </c>
      <c r="Z1416" s="10">
        <f t="shared" si="139"/>
        <v>-72000</v>
      </c>
      <c r="AA1416" s="10">
        <f t="shared" si="138"/>
        <v>72000</v>
      </c>
      <c r="AB1416" t="str">
        <f t="shared" si="135"/>
        <v/>
      </c>
      <c r="AC1416">
        <f t="shared" si="136"/>
        <v>-969470</v>
      </c>
      <c r="AD1416">
        <f t="shared" si="137"/>
        <v>7.6923076923076872E-2</v>
      </c>
      <c r="AE1416" s="15">
        <v>42976</v>
      </c>
      <c r="AF1416" s="9">
        <v>1.3895902384382097E-3</v>
      </c>
      <c r="AG1416" s="12" t="s">
        <v>962</v>
      </c>
      <c r="AH1416" s="20">
        <v>42972.976388888892</v>
      </c>
      <c r="AI1416" s="12">
        <v>6.5</v>
      </c>
      <c r="AJ1416" s="12">
        <v>-0.5</v>
      </c>
      <c r="AK1416" s="12">
        <v>-7.1400000000000005E-2</v>
      </c>
      <c r="AL1416" s="17">
        <v>106000</v>
      </c>
      <c r="AM1416" s="17">
        <v>0.2857142857142857</v>
      </c>
      <c r="AN1416" s="9"/>
      <c r="AO1416" s="9"/>
      <c r="AP1416" s="17">
        <v>0</v>
      </c>
      <c r="AQ1416" s="17">
        <v>6231</v>
      </c>
      <c r="AR1416" s="17">
        <v>0.5</v>
      </c>
      <c r="AS1416" s="17">
        <v>0.19700000000000001</v>
      </c>
      <c r="AT1416" s="17">
        <v>0.5</v>
      </c>
      <c r="AU1416" s="12">
        <v>0.33333333333333331</v>
      </c>
      <c r="AV1416" s="12">
        <v>0</v>
      </c>
      <c r="AY1416" s="12">
        <v>890093101</v>
      </c>
      <c r="BA1416" s="12">
        <v>0</v>
      </c>
      <c r="BD1416" s="12">
        <v>0.2857142857142857</v>
      </c>
      <c r="BE1416" s="12">
        <v>0.5</v>
      </c>
      <c r="BF1416" s="12">
        <v>0.5</v>
      </c>
      <c r="BG1416" s="12">
        <v>0.33333333333333331</v>
      </c>
      <c r="BH1416" s="12">
        <v>1.9E-2</v>
      </c>
      <c r="BI1416" s="12">
        <v>0.19700000000000001</v>
      </c>
      <c r="BJ1416" s="12">
        <v>3.4000000000000002E-2</v>
      </c>
      <c r="BK1416" s="12">
        <v>8.3000000000000004E-2</v>
      </c>
      <c r="BL1416" s="12">
        <v>147</v>
      </c>
      <c r="BM1416" s="12">
        <v>-29</v>
      </c>
      <c r="BN1416" s="12">
        <v>421</v>
      </c>
      <c r="BO1416" s="12">
        <v>771</v>
      </c>
      <c r="BP1416" s="12">
        <v>70</v>
      </c>
      <c r="BQ1416" s="12">
        <v>-20</v>
      </c>
      <c r="BR1416" s="12">
        <v>71</v>
      </c>
      <c r="BS1416" s="12">
        <v>229</v>
      </c>
      <c r="BT1416" s="12">
        <v>0.19186987786518181</v>
      </c>
      <c r="BU1416" s="12">
        <v>0.58747547880708972</v>
      </c>
      <c r="BV1416" s="12">
        <v>0.6861014132222405</v>
      </c>
      <c r="BW1416" s="12">
        <v>0.69178729196296873</v>
      </c>
      <c r="BX1416" s="12">
        <v>0.4725327891648643</v>
      </c>
      <c r="BY1416" s="12">
        <v>1597</v>
      </c>
      <c r="BZ1416" s="12">
        <v>0</v>
      </c>
      <c r="CB1416" s="12">
        <v>6.3476070528967254E-2</v>
      </c>
      <c r="CC1416" s="12">
        <v>19440</v>
      </c>
      <c r="CD1416" s="12">
        <v>19400</v>
      </c>
      <c r="CE1416" s="12">
        <v>4.5011337868480723</v>
      </c>
      <c r="CH1416" s="22">
        <v>42972</v>
      </c>
      <c r="CI1416">
        <v>7</v>
      </c>
      <c r="CJ1416">
        <v>7</v>
      </c>
      <c r="CK1416">
        <v>6</v>
      </c>
      <c r="CL1416">
        <v>7</v>
      </c>
      <c r="CM1416" s="22">
        <v>42975</v>
      </c>
      <c r="CN1416">
        <v>7</v>
      </c>
      <c r="CO1416">
        <v>7</v>
      </c>
      <c r="CP1416">
        <v>6</v>
      </c>
      <c r="CQ1416">
        <v>6</v>
      </c>
      <c r="CR1416" s="22">
        <v>42976</v>
      </c>
      <c r="CS1416">
        <v>6</v>
      </c>
      <c r="CT1416">
        <v>7</v>
      </c>
      <c r="CU1416">
        <v>6</v>
      </c>
      <c r="CV1416">
        <v>6</v>
      </c>
    </row>
    <row r="1417" spans="1:100">
      <c r="A1417" s="22">
        <v>42972</v>
      </c>
      <c r="B1417">
        <v>629</v>
      </c>
      <c r="C1417">
        <v>629</v>
      </c>
      <c r="D1417">
        <v>629</v>
      </c>
      <c r="E1417">
        <v>629</v>
      </c>
      <c r="F1417" s="23">
        <f t="shared" si="140"/>
        <v>0</v>
      </c>
      <c r="G1417" s="22">
        <v>42975</v>
      </c>
      <c r="H1417">
        <v>619</v>
      </c>
      <c r="I1417">
        <v>640</v>
      </c>
      <c r="J1417">
        <v>553</v>
      </c>
      <c r="K1417">
        <v>555</v>
      </c>
      <c r="L1417" s="22">
        <v>42976</v>
      </c>
      <c r="M1417">
        <v>546</v>
      </c>
      <c r="N1417" s="4">
        <v>42975</v>
      </c>
      <c r="O1417" s="3" t="s">
        <v>15</v>
      </c>
      <c r="P1417" s="3">
        <v>6659</v>
      </c>
      <c r="Q1417" s="3" t="s">
        <v>611</v>
      </c>
      <c r="R1417" s="3" t="s">
        <v>17</v>
      </c>
      <c r="S1417" s="3">
        <v>0.05</v>
      </c>
      <c r="T1417" s="3">
        <v>1</v>
      </c>
      <c r="U1417" s="3">
        <v>0</v>
      </c>
      <c r="V1417" s="3">
        <v>800</v>
      </c>
      <c r="W1417">
        <v>619</v>
      </c>
      <c r="X1417" s="4">
        <v>42976</v>
      </c>
      <c r="Y1417">
        <v>555</v>
      </c>
      <c r="Z1417" s="10">
        <f t="shared" si="139"/>
        <v>-51200</v>
      </c>
      <c r="AA1417" s="10">
        <f t="shared" si="138"/>
        <v>51200</v>
      </c>
      <c r="AB1417">
        <f t="shared" si="135"/>
        <v>-51200</v>
      </c>
      <c r="AC1417">
        <f t="shared" si="136"/>
        <v>-1020670</v>
      </c>
      <c r="AD1417">
        <f t="shared" si="137"/>
        <v>6.931288528040902E-2</v>
      </c>
      <c r="AE1417" s="15">
        <v>42976</v>
      </c>
      <c r="AF1417" s="9">
        <v>1.3895902384382097E-3</v>
      </c>
      <c r="AG1417" s="12" t="s">
        <v>960</v>
      </c>
      <c r="AH1417" s="20">
        <v>42972.995833333334</v>
      </c>
      <c r="AI1417" s="12">
        <v>665.1</v>
      </c>
      <c r="AJ1417" s="12">
        <v>36.1</v>
      </c>
      <c r="AK1417" s="12">
        <v>5.74E-2</v>
      </c>
      <c r="AL1417" s="17">
        <v>83800</v>
      </c>
      <c r="AM1417" s="17">
        <v>0.30047694753577109</v>
      </c>
      <c r="AN1417" s="9"/>
      <c r="AO1417" s="9"/>
      <c r="AP1417" s="17">
        <v>15</v>
      </c>
      <c r="AQ1417" s="17">
        <v>3570</v>
      </c>
      <c r="AR1417" s="17">
        <v>0.72156862745098038</v>
      </c>
      <c r="AS1417" s="17">
        <v>0.216</v>
      </c>
      <c r="AT1417" s="17">
        <v>0.5679012345679012</v>
      </c>
      <c r="AU1417" s="12">
        <v>0.45098039215686275</v>
      </c>
      <c r="AV1417" s="12">
        <v>0</v>
      </c>
      <c r="AY1417" s="12">
        <v>5675300</v>
      </c>
      <c r="BA1417" s="12">
        <v>0.59782608695652173</v>
      </c>
      <c r="BD1417" s="12">
        <v>0.30047694753577109</v>
      </c>
      <c r="BE1417" s="12">
        <v>0.72156862745098038</v>
      </c>
      <c r="BF1417" s="12">
        <v>0.5679012345679012</v>
      </c>
      <c r="BG1417" s="12">
        <v>0.45098039215686275</v>
      </c>
      <c r="BH1417" s="12">
        <v>6.0000000000000001E-3</v>
      </c>
      <c r="BI1417" s="12">
        <v>0.216</v>
      </c>
      <c r="BJ1417" s="12">
        <v>7.0000000000000001E-3</v>
      </c>
      <c r="BK1417" s="12">
        <v>0.65400000000000003</v>
      </c>
      <c r="BL1417" s="12">
        <v>731</v>
      </c>
      <c r="BM1417" s="12">
        <v>-53</v>
      </c>
      <c r="BN1417" s="12">
        <v>-147</v>
      </c>
      <c r="BO1417" s="12">
        <v>2036</v>
      </c>
      <c r="BP1417" s="12">
        <v>195</v>
      </c>
      <c r="BQ1417" s="12">
        <v>-58</v>
      </c>
      <c r="BR1417" s="12">
        <v>551</v>
      </c>
      <c r="BS1417" s="12">
        <v>1396</v>
      </c>
      <c r="BT1417" s="12">
        <v>0.25644041904536063</v>
      </c>
      <c r="BU1417" s="12">
        <v>0.58046604764890808</v>
      </c>
      <c r="BV1417" s="12">
        <v>0.63839524632775635</v>
      </c>
      <c r="BW1417" s="12">
        <v>0.6241653996073766</v>
      </c>
      <c r="BX1417" s="12">
        <v>0.50568211181455824</v>
      </c>
      <c r="BY1417" s="12">
        <v>1597</v>
      </c>
      <c r="BZ1417" s="12">
        <v>0.59782608695652173</v>
      </c>
      <c r="CB1417" s="12">
        <v>6.3476070528967254E-2</v>
      </c>
      <c r="CC1417" s="12">
        <v>19440</v>
      </c>
      <c r="CD1417" s="12">
        <v>19400</v>
      </c>
      <c r="CE1417" s="12">
        <v>4.7337042925278219</v>
      </c>
      <c r="CH1417" s="22">
        <v>42972</v>
      </c>
      <c r="CI1417">
        <v>629</v>
      </c>
      <c r="CJ1417">
        <v>629</v>
      </c>
      <c r="CK1417">
        <v>629</v>
      </c>
      <c r="CL1417">
        <v>629</v>
      </c>
      <c r="CM1417" s="22">
        <v>42975</v>
      </c>
      <c r="CN1417">
        <v>619</v>
      </c>
      <c r="CO1417">
        <v>640</v>
      </c>
      <c r="CP1417">
        <v>553</v>
      </c>
      <c r="CQ1417">
        <v>555</v>
      </c>
      <c r="CR1417" s="22">
        <v>42976</v>
      </c>
      <c r="CS1417">
        <v>546</v>
      </c>
      <c r="CT1417">
        <v>560</v>
      </c>
      <c r="CU1417">
        <v>530</v>
      </c>
      <c r="CV1417">
        <v>552</v>
      </c>
    </row>
    <row r="1418" spans="1:100">
      <c r="A1418" s="22">
        <v>42972</v>
      </c>
      <c r="B1418">
        <v>1145</v>
      </c>
      <c r="C1418">
        <v>1145</v>
      </c>
      <c r="D1418">
        <v>1145</v>
      </c>
      <c r="E1418">
        <v>1145</v>
      </c>
      <c r="F1418" s="23">
        <f t="shared" si="140"/>
        <v>0</v>
      </c>
      <c r="G1418" s="22">
        <v>42975</v>
      </c>
      <c r="H1418">
        <v>1445</v>
      </c>
      <c r="I1418">
        <v>1445</v>
      </c>
      <c r="J1418">
        <v>1431</v>
      </c>
      <c r="K1418">
        <v>1445</v>
      </c>
      <c r="L1418" s="22">
        <v>42976</v>
      </c>
      <c r="M1418">
        <v>1415</v>
      </c>
      <c r="N1418" s="4">
        <v>42975</v>
      </c>
      <c r="O1418" s="3" t="s">
        <v>15</v>
      </c>
      <c r="P1418" s="3">
        <v>3441</v>
      </c>
      <c r="Q1418" s="3" t="s">
        <v>613</v>
      </c>
      <c r="R1418" s="3" t="s">
        <v>17</v>
      </c>
      <c r="S1418" s="3">
        <v>0.05</v>
      </c>
      <c r="T1418" s="3">
        <v>2</v>
      </c>
      <c r="U1418" s="3">
        <v>0</v>
      </c>
      <c r="V1418" s="3">
        <v>500</v>
      </c>
      <c r="W1418">
        <v>1445</v>
      </c>
      <c r="X1418" s="4">
        <v>42976</v>
      </c>
      <c r="Y1418">
        <v>1445</v>
      </c>
      <c r="Z1418" s="10">
        <f t="shared" si="139"/>
        <v>0</v>
      </c>
      <c r="AA1418" s="10">
        <f t="shared" si="138"/>
        <v>0</v>
      </c>
      <c r="AB1418" t="str">
        <f t="shared" si="135"/>
        <v/>
      </c>
      <c r="AC1418">
        <f t="shared" si="136"/>
        <v>-1020670</v>
      </c>
      <c r="AD1418">
        <f t="shared" si="137"/>
        <v>2.0804438280166426E-3</v>
      </c>
      <c r="AE1418" s="15">
        <v>42976</v>
      </c>
      <c r="AF1418" s="9">
        <v>1.3895902384382097E-3</v>
      </c>
      <c r="AG1418" s="12" t="s">
        <v>960</v>
      </c>
      <c r="AH1418" s="20">
        <v>42972.993750000001</v>
      </c>
      <c r="AI1418" s="12">
        <v>1442</v>
      </c>
      <c r="AJ1418" s="12">
        <v>297</v>
      </c>
      <c r="AK1418" s="12">
        <v>0.25940000000000002</v>
      </c>
      <c r="AL1418" s="17">
        <v>51400</v>
      </c>
      <c r="AM1418" s="17">
        <v>0.29519650655021834</v>
      </c>
      <c r="AN1418" s="9"/>
      <c r="AO1418" s="9"/>
      <c r="AP1418" s="17">
        <v>0</v>
      </c>
      <c r="AQ1418" s="17">
        <v>5725</v>
      </c>
      <c r="AR1418" s="17">
        <v>1</v>
      </c>
      <c r="AS1418" s="17">
        <v>0.16300000000000001</v>
      </c>
      <c r="AT1418" s="17">
        <v>0.55020920502092052</v>
      </c>
      <c r="AU1418" s="12">
        <v>0.57980456026058635</v>
      </c>
      <c r="AV1418" s="12">
        <v>0</v>
      </c>
      <c r="AY1418" s="12">
        <v>5000000</v>
      </c>
      <c r="BA1418" s="12">
        <v>1</v>
      </c>
      <c r="BD1418" s="12">
        <v>0.29519650655021834</v>
      </c>
      <c r="BE1418" s="12">
        <v>1</v>
      </c>
      <c r="BF1418" s="12">
        <v>0.55020920502092052</v>
      </c>
      <c r="BG1418" s="12">
        <v>0.57980456026058635</v>
      </c>
      <c r="BH1418" s="12">
        <v>1.2E-2</v>
      </c>
      <c r="BI1418" s="12">
        <v>0.16300000000000001</v>
      </c>
      <c r="BJ1418" s="12">
        <v>0</v>
      </c>
      <c r="BK1418" s="12">
        <v>0.58299999999999996</v>
      </c>
      <c r="BL1418" s="12">
        <v>378</v>
      </c>
      <c r="BM1418" s="12">
        <v>-154</v>
      </c>
      <c r="BN1418" s="12">
        <v>-212</v>
      </c>
      <c r="BO1418" s="12">
        <v>3136</v>
      </c>
      <c r="BP1418" s="12">
        <v>309</v>
      </c>
      <c r="BQ1418" s="12">
        <v>-218</v>
      </c>
      <c r="BR1418" s="12">
        <v>-317</v>
      </c>
      <c r="BS1418" s="12">
        <v>2885</v>
      </c>
      <c r="BT1418" s="12">
        <v>0.25644041904536063</v>
      </c>
      <c r="BU1418" s="12">
        <v>0.58046604764890808</v>
      </c>
      <c r="BV1418" s="12">
        <v>0.63839524632775635</v>
      </c>
      <c r="BW1418" s="12">
        <v>0.6241653996073766</v>
      </c>
      <c r="BX1418" s="12">
        <v>0.50568211181455824</v>
      </c>
      <c r="BY1418" s="12">
        <v>1597</v>
      </c>
      <c r="BZ1418" s="12">
        <v>1</v>
      </c>
      <c r="CB1418" s="12">
        <v>6.3476070528967254E-2</v>
      </c>
      <c r="CC1418" s="12">
        <v>19440</v>
      </c>
      <c r="CD1418" s="12">
        <v>19400</v>
      </c>
      <c r="CE1418" s="12">
        <v>4.6505163928744713</v>
      </c>
      <c r="CH1418" s="22">
        <v>42972</v>
      </c>
      <c r="CI1418">
        <v>1145</v>
      </c>
      <c r="CJ1418">
        <v>1145</v>
      </c>
      <c r="CK1418">
        <v>1145</v>
      </c>
      <c r="CL1418">
        <v>1145</v>
      </c>
      <c r="CM1418" s="22">
        <v>42975</v>
      </c>
      <c r="CN1418">
        <v>1445</v>
      </c>
      <c r="CO1418">
        <v>1445</v>
      </c>
      <c r="CP1418">
        <v>1431</v>
      </c>
      <c r="CQ1418">
        <v>1445</v>
      </c>
      <c r="CR1418" s="22">
        <v>42976</v>
      </c>
      <c r="CS1418">
        <v>1415</v>
      </c>
      <c r="CT1418">
        <v>1680</v>
      </c>
      <c r="CU1418">
        <v>1284</v>
      </c>
      <c r="CV1418">
        <v>1290</v>
      </c>
    </row>
    <row r="1419" spans="1:100">
      <c r="A1419" s="22">
        <v>42972</v>
      </c>
      <c r="B1419">
        <v>830</v>
      </c>
      <c r="C1419">
        <v>912</v>
      </c>
      <c r="D1419">
        <v>777</v>
      </c>
      <c r="E1419">
        <v>821</v>
      </c>
      <c r="F1419" s="23">
        <f t="shared" si="140"/>
        <v>-1.0843373493975905E-2</v>
      </c>
      <c r="G1419" s="22">
        <v>42975</v>
      </c>
      <c r="H1419">
        <v>756</v>
      </c>
      <c r="I1419">
        <v>821</v>
      </c>
      <c r="J1419">
        <v>711</v>
      </c>
      <c r="K1419">
        <v>790</v>
      </c>
      <c r="L1419" s="22">
        <v>42976</v>
      </c>
      <c r="M1419">
        <v>760</v>
      </c>
      <c r="N1419" s="4">
        <v>42975</v>
      </c>
      <c r="O1419" s="3" t="s">
        <v>11</v>
      </c>
      <c r="P1419" s="3">
        <v>2338</v>
      </c>
      <c r="Q1419" s="3" t="s">
        <v>484</v>
      </c>
      <c r="R1419" s="3" t="s">
        <v>13</v>
      </c>
      <c r="S1419" s="3">
        <v>0.05</v>
      </c>
      <c r="T1419" s="3">
        <v>2</v>
      </c>
      <c r="U1419" s="3">
        <v>0</v>
      </c>
      <c r="V1419" s="3">
        <v>700</v>
      </c>
      <c r="W1419">
        <v>756</v>
      </c>
      <c r="X1419" s="4">
        <v>42976</v>
      </c>
      <c r="Y1419">
        <v>790</v>
      </c>
      <c r="Z1419" s="10">
        <f t="shared" si="139"/>
        <v>23800</v>
      </c>
      <c r="AA1419" s="10">
        <f t="shared" si="138"/>
        <v>23800</v>
      </c>
      <c r="AB1419" t="str">
        <f t="shared" si="135"/>
        <v/>
      </c>
      <c r="AC1419">
        <f t="shared" si="136"/>
        <v>-1020670</v>
      </c>
      <c r="AD1419">
        <f t="shared" si="137"/>
        <v>4.5643153526971014E-2</v>
      </c>
      <c r="AE1419" s="15">
        <v>42976</v>
      </c>
      <c r="AF1419" s="9">
        <v>1.3895902384382097E-3</v>
      </c>
      <c r="AG1419" s="12" t="s">
        <v>954</v>
      </c>
      <c r="AH1419" s="20">
        <v>42972.99722222222</v>
      </c>
      <c r="AI1419" s="12">
        <v>723</v>
      </c>
      <c r="AJ1419" s="12">
        <v>-98</v>
      </c>
      <c r="AK1419" s="12">
        <v>-0.11940000000000001</v>
      </c>
      <c r="AL1419" s="17">
        <v>43700</v>
      </c>
      <c r="AM1419" s="17">
        <v>0.82582216808769793</v>
      </c>
      <c r="AN1419" s="9"/>
      <c r="AO1419" s="9"/>
      <c r="AP1419" s="17">
        <v>0</v>
      </c>
      <c r="AQ1419" s="17">
        <v>3922</v>
      </c>
      <c r="AR1419" s="17">
        <v>0.91433566433566438</v>
      </c>
      <c r="AS1419" s="17">
        <v>0.23899999999999999</v>
      </c>
      <c r="AT1419" s="17">
        <v>0.91819699499165275</v>
      </c>
      <c r="AU1419" s="12">
        <v>0.9263157894736842</v>
      </c>
      <c r="AV1419" s="12">
        <v>0</v>
      </c>
      <c r="AY1419" s="12">
        <v>4776987</v>
      </c>
      <c r="BA1419" s="12">
        <v>0.77961432506887052</v>
      </c>
      <c r="BD1419" s="12">
        <v>0.82582216808769793</v>
      </c>
      <c r="BE1419" s="12">
        <v>0.91433566433566438</v>
      </c>
      <c r="BF1419" s="12">
        <v>0.91819699499165275</v>
      </c>
      <c r="BG1419" s="12">
        <v>0.9263157894736842</v>
      </c>
      <c r="BH1419" s="12">
        <v>2.5000000000000001E-2</v>
      </c>
      <c r="BI1419" s="12">
        <v>0.23899999999999999</v>
      </c>
      <c r="BJ1419" s="12">
        <v>0</v>
      </c>
      <c r="BK1419" s="12">
        <v>0.59299999999999997</v>
      </c>
      <c r="BL1419" s="12">
        <v>388</v>
      </c>
      <c r="BM1419" s="12">
        <v>186</v>
      </c>
      <c r="BN1419" s="12">
        <v>-257</v>
      </c>
      <c r="BO1419" s="12">
        <v>662</v>
      </c>
      <c r="BP1419" s="12">
        <v>-482</v>
      </c>
      <c r="BQ1419" s="12">
        <v>171</v>
      </c>
      <c r="BR1419" s="12">
        <v>90</v>
      </c>
      <c r="BS1419" s="12">
        <v>344</v>
      </c>
      <c r="BT1419" s="12">
        <v>0.26199822062740341</v>
      </c>
      <c r="BU1419" s="12">
        <v>0.60925909319242011</v>
      </c>
      <c r="BV1419" s="12">
        <v>0.68511723117908274</v>
      </c>
      <c r="BW1419" s="12">
        <v>0.67931360985133182</v>
      </c>
      <c r="BX1419" s="12">
        <v>0.51518380664799424</v>
      </c>
      <c r="BY1419" s="12">
        <v>1597</v>
      </c>
      <c r="BZ1419" s="12">
        <v>0.77961432506887052</v>
      </c>
      <c r="CB1419" s="12">
        <v>6.3476070528967254E-2</v>
      </c>
      <c r="CC1419" s="12">
        <v>19440</v>
      </c>
      <c r="CD1419" s="12">
        <v>19400</v>
      </c>
      <c r="CE1419" s="12">
        <v>13.009976219476828</v>
      </c>
      <c r="CH1419" s="22">
        <v>42972</v>
      </c>
      <c r="CI1419">
        <v>830</v>
      </c>
      <c r="CJ1419">
        <v>912</v>
      </c>
      <c r="CK1419">
        <v>777</v>
      </c>
      <c r="CL1419">
        <v>821</v>
      </c>
      <c r="CM1419" s="22">
        <v>42975</v>
      </c>
      <c r="CN1419">
        <v>756</v>
      </c>
      <c r="CO1419">
        <v>821</v>
      </c>
      <c r="CP1419">
        <v>711</v>
      </c>
      <c r="CQ1419">
        <v>790</v>
      </c>
      <c r="CR1419" s="22">
        <v>42976</v>
      </c>
      <c r="CS1419">
        <v>760</v>
      </c>
      <c r="CT1419">
        <v>868</v>
      </c>
      <c r="CU1419">
        <v>741</v>
      </c>
      <c r="CV1419">
        <v>812</v>
      </c>
    </row>
    <row r="1420" spans="1:100">
      <c r="A1420" s="22">
        <v>42972</v>
      </c>
      <c r="B1420">
        <v>243</v>
      </c>
      <c r="C1420">
        <v>243</v>
      </c>
      <c r="D1420">
        <v>232</v>
      </c>
      <c r="E1420">
        <v>232</v>
      </c>
      <c r="F1420" s="23">
        <f t="shared" si="140"/>
        <v>-4.5267489711934172E-2</v>
      </c>
      <c r="G1420" s="22">
        <v>42975</v>
      </c>
      <c r="H1420">
        <v>242</v>
      </c>
      <c r="I1420">
        <v>248</v>
      </c>
      <c r="J1420">
        <v>238</v>
      </c>
      <c r="K1420">
        <v>246</v>
      </c>
      <c r="L1420" s="22">
        <v>42976</v>
      </c>
      <c r="M1420">
        <v>240</v>
      </c>
      <c r="N1420" s="4">
        <v>42975</v>
      </c>
      <c r="O1420" s="3" t="s">
        <v>15</v>
      </c>
      <c r="P1420" s="3">
        <v>6731</v>
      </c>
      <c r="Q1420" s="3" t="s">
        <v>311</v>
      </c>
      <c r="R1420" s="3" t="s">
        <v>17</v>
      </c>
      <c r="S1420" s="3">
        <v>0.05</v>
      </c>
      <c r="T1420" s="3">
        <v>2</v>
      </c>
      <c r="U1420" s="3">
        <v>0</v>
      </c>
      <c r="V1420" s="3">
        <v>2200</v>
      </c>
      <c r="W1420">
        <v>242</v>
      </c>
      <c r="X1420" s="4">
        <v>42976</v>
      </c>
      <c r="Y1420">
        <v>246</v>
      </c>
      <c r="Z1420" s="10">
        <f t="shared" si="139"/>
        <v>8800</v>
      </c>
      <c r="AA1420" s="10">
        <f t="shared" si="138"/>
        <v>8800</v>
      </c>
      <c r="AB1420" t="str">
        <f t="shared" si="135"/>
        <v/>
      </c>
      <c r="AC1420">
        <f t="shared" si="136"/>
        <v>-1020670</v>
      </c>
      <c r="AD1420">
        <f t="shared" si="137"/>
        <v>0</v>
      </c>
      <c r="AE1420" s="15">
        <v>42976</v>
      </c>
      <c r="AF1420" s="9">
        <v>1.3895902384382097E-3</v>
      </c>
      <c r="AG1420" s="12" t="s">
        <v>954</v>
      </c>
      <c r="AH1420" s="20">
        <v>42972.994444444441</v>
      </c>
      <c r="AI1420" s="12">
        <v>242</v>
      </c>
      <c r="AJ1420" s="12">
        <v>10</v>
      </c>
      <c r="AK1420" s="12">
        <v>4.3099999999999999E-2</v>
      </c>
      <c r="AL1420" s="17">
        <v>26600</v>
      </c>
      <c r="AM1420" s="17">
        <v>1.5344827586206897</v>
      </c>
      <c r="AN1420" s="9"/>
      <c r="AO1420" s="9"/>
      <c r="AP1420" s="17">
        <v>0</v>
      </c>
      <c r="AQ1420" s="17">
        <v>10830</v>
      </c>
      <c r="AR1420" s="17">
        <v>0.46779661016949153</v>
      </c>
      <c r="AS1420" s="17">
        <v>0.21</v>
      </c>
      <c r="AT1420" s="17">
        <v>0.46779661016949153</v>
      </c>
      <c r="AU1420" s="12">
        <v>0.47666666666666668</v>
      </c>
      <c r="AV1420" s="12">
        <v>0</v>
      </c>
      <c r="AY1420" s="12">
        <v>46678981</v>
      </c>
      <c r="BA1420" s="12">
        <v>0.18390804597701149</v>
      </c>
      <c r="BD1420" s="12">
        <v>1.5344827586206897</v>
      </c>
      <c r="BE1420" s="12">
        <v>0.46779661016949153</v>
      </c>
      <c r="BF1420" s="12">
        <v>0.46779661016949153</v>
      </c>
      <c r="BG1420" s="12">
        <v>0.47666666666666668</v>
      </c>
      <c r="BH1420" s="12">
        <v>1.4999999999999999E-2</v>
      </c>
      <c r="BI1420" s="12">
        <v>0.21</v>
      </c>
      <c r="BJ1420" s="12">
        <v>0</v>
      </c>
      <c r="BK1420" s="12">
        <v>0.51600000000000001</v>
      </c>
      <c r="BL1420" s="12">
        <v>-313</v>
      </c>
      <c r="BM1420" s="12">
        <v>44</v>
      </c>
      <c r="BN1420" s="12">
        <v>301</v>
      </c>
      <c r="BO1420" s="12">
        <v>248</v>
      </c>
      <c r="BP1420" s="12">
        <v>-697</v>
      </c>
      <c r="BQ1420" s="12">
        <v>-52</v>
      </c>
      <c r="BR1420" s="12">
        <v>687</v>
      </c>
      <c r="BS1420" s="12">
        <v>216</v>
      </c>
      <c r="BT1420" s="12">
        <v>0.26199822062740341</v>
      </c>
      <c r="BU1420" s="12">
        <v>0.60925909319242011</v>
      </c>
      <c r="BV1420" s="12">
        <v>0.68511723117908274</v>
      </c>
      <c r="BW1420" s="12">
        <v>0.67931360985133182</v>
      </c>
      <c r="BX1420" s="12">
        <v>0.51518380664799424</v>
      </c>
      <c r="BY1420" s="12">
        <v>1597</v>
      </c>
      <c r="BZ1420" s="12">
        <v>0.18390804597701149</v>
      </c>
      <c r="CB1420" s="12">
        <v>6.3476070528967254E-2</v>
      </c>
      <c r="CC1420" s="12">
        <v>19440</v>
      </c>
      <c r="CD1420" s="12">
        <v>19400</v>
      </c>
      <c r="CE1420" s="12">
        <v>24.174192665571976</v>
      </c>
      <c r="CH1420" s="22">
        <v>42972</v>
      </c>
      <c r="CI1420">
        <v>243</v>
      </c>
      <c r="CJ1420">
        <v>243</v>
      </c>
      <c r="CK1420">
        <v>232</v>
      </c>
      <c r="CL1420">
        <v>232</v>
      </c>
      <c r="CM1420" s="22">
        <v>42975</v>
      </c>
      <c r="CN1420">
        <v>242</v>
      </c>
      <c r="CO1420">
        <v>248</v>
      </c>
      <c r="CP1420">
        <v>238</v>
      </c>
      <c r="CQ1420">
        <v>246</v>
      </c>
      <c r="CR1420" s="22">
        <v>42976</v>
      </c>
      <c r="CS1420">
        <v>240</v>
      </c>
      <c r="CT1420">
        <v>246</v>
      </c>
      <c r="CU1420">
        <v>240</v>
      </c>
      <c r="CV1420">
        <v>241</v>
      </c>
    </row>
    <row r="1421" spans="1:100">
      <c r="A1421" s="22">
        <v>42972</v>
      </c>
      <c r="B1421">
        <v>564</v>
      </c>
      <c r="C1421">
        <v>599</v>
      </c>
      <c r="D1421">
        <v>564</v>
      </c>
      <c r="E1421">
        <v>594</v>
      </c>
      <c r="F1421" s="23">
        <f t="shared" si="140"/>
        <v>5.3191489361702038E-2</v>
      </c>
      <c r="G1421" s="22">
        <v>42975</v>
      </c>
      <c r="H1421">
        <v>694</v>
      </c>
      <c r="I1421">
        <v>694</v>
      </c>
      <c r="J1421">
        <v>694</v>
      </c>
      <c r="K1421">
        <v>694</v>
      </c>
      <c r="L1421" s="22">
        <v>42976</v>
      </c>
      <c r="M1421">
        <v>694</v>
      </c>
      <c r="N1421" s="4">
        <v>42975</v>
      </c>
      <c r="O1421" s="3" t="s">
        <v>15</v>
      </c>
      <c r="P1421" s="3">
        <v>6882</v>
      </c>
      <c r="Q1421" s="3" t="s">
        <v>616</v>
      </c>
      <c r="R1421" s="3" t="s">
        <v>17</v>
      </c>
      <c r="S1421" s="3">
        <v>0.05</v>
      </c>
      <c r="T1421" s="3">
        <v>1</v>
      </c>
      <c r="U1421" s="3">
        <v>0</v>
      </c>
      <c r="V1421" s="3">
        <v>900</v>
      </c>
      <c r="W1421">
        <v>694</v>
      </c>
      <c r="X1421" s="4">
        <v>42976</v>
      </c>
      <c r="Y1421">
        <v>694</v>
      </c>
      <c r="Z1421" s="10">
        <f t="shared" si="139"/>
        <v>0</v>
      </c>
      <c r="AA1421" s="10">
        <f t="shared" si="138"/>
        <v>0</v>
      </c>
      <c r="AB1421">
        <f t="shared" ref="AB1421:AB1484" si="141">IF(AND(O1421="夜間上昇",T1421=1,AF1421&gt;0),Z1421,"")</f>
        <v>0</v>
      </c>
      <c r="AC1421">
        <f t="shared" si="136"/>
        <v>-1020670</v>
      </c>
      <c r="AD1421">
        <f t="shared" si="137"/>
        <v>0</v>
      </c>
      <c r="AE1421" s="15">
        <v>42976</v>
      </c>
      <c r="AF1421" s="9">
        <v>1.3895902384382097E-3</v>
      </c>
      <c r="AG1421" s="12" t="s">
        <v>954</v>
      </c>
      <c r="AH1421" s="20">
        <v>42972.958333333336</v>
      </c>
      <c r="AI1421" s="12">
        <v>694</v>
      </c>
      <c r="AJ1421" s="12">
        <v>100</v>
      </c>
      <c r="AK1421" s="12">
        <v>0.16839999999999999</v>
      </c>
      <c r="AL1421" s="17">
        <v>15100</v>
      </c>
      <c r="AM1421" s="17">
        <v>0.17340067340067339</v>
      </c>
      <c r="AN1421" s="9"/>
      <c r="AO1421" s="9"/>
      <c r="AP1421" s="17">
        <v>663.25</v>
      </c>
      <c r="AQ1421" s="17">
        <v>8880</v>
      </c>
      <c r="AR1421" s="17">
        <v>1</v>
      </c>
      <c r="AS1421" s="17">
        <v>0.30399999999999999</v>
      </c>
      <c r="AT1421" s="17">
        <v>1</v>
      </c>
      <c r="AU1421" s="12">
        <v>0.35279805352798055</v>
      </c>
      <c r="AV1421" s="12" t="s">
        <v>988</v>
      </c>
      <c r="AY1421" s="12">
        <v>14950000</v>
      </c>
      <c r="BA1421" s="12">
        <v>1</v>
      </c>
      <c r="BD1421" s="12">
        <v>0.17340067340067339</v>
      </c>
      <c r="BE1421" s="12">
        <v>1</v>
      </c>
      <c r="BF1421" s="12">
        <v>1</v>
      </c>
      <c r="BG1421" s="12">
        <v>0.35279805352798055</v>
      </c>
      <c r="BH1421" s="12">
        <v>5.6000000000000001E-2</v>
      </c>
      <c r="BI1421" s="12">
        <v>0.30399999999999999</v>
      </c>
      <c r="BJ1421" s="12">
        <v>0.106</v>
      </c>
      <c r="BK1421" s="12">
        <v>0.55500000000000005</v>
      </c>
      <c r="BL1421" s="12">
        <v>1675</v>
      </c>
      <c r="BM1421" s="12">
        <v>-617</v>
      </c>
      <c r="BN1421" s="12">
        <v>-960</v>
      </c>
      <c r="BO1421" s="12">
        <v>5879</v>
      </c>
      <c r="BP1421" s="12">
        <v>3837</v>
      </c>
      <c r="BQ1421" s="12">
        <v>78</v>
      </c>
      <c r="BR1421" s="12">
        <v>-1510</v>
      </c>
      <c r="BS1421" s="12">
        <v>5575</v>
      </c>
      <c r="BT1421" s="12">
        <v>0.26199822062740341</v>
      </c>
      <c r="BU1421" s="12">
        <v>0.60925909319242011</v>
      </c>
      <c r="BV1421" s="12">
        <v>0.68511723117908274</v>
      </c>
      <c r="BW1421" s="12">
        <v>0.67931360985133182</v>
      </c>
      <c r="BX1421" s="12">
        <v>0.51518380664799424</v>
      </c>
      <c r="BY1421" s="12">
        <v>1597</v>
      </c>
      <c r="BZ1421" s="12">
        <v>1</v>
      </c>
      <c r="CB1421" s="12">
        <v>6.3476070528967254E-2</v>
      </c>
      <c r="CC1421" s="12">
        <v>19440</v>
      </c>
      <c r="CD1421" s="12">
        <v>19400</v>
      </c>
      <c r="CE1421" s="12">
        <v>2.7317487039709261</v>
      </c>
      <c r="CH1421" s="22">
        <v>42972</v>
      </c>
      <c r="CI1421">
        <v>564</v>
      </c>
      <c r="CJ1421">
        <v>599</v>
      </c>
      <c r="CK1421">
        <v>564</v>
      </c>
      <c r="CL1421">
        <v>594</v>
      </c>
      <c r="CM1421" s="22">
        <v>42975</v>
      </c>
      <c r="CN1421">
        <v>694</v>
      </c>
      <c r="CO1421">
        <v>694</v>
      </c>
      <c r="CP1421">
        <v>694</v>
      </c>
      <c r="CQ1421">
        <v>694</v>
      </c>
      <c r="CR1421" s="22">
        <v>42976</v>
      </c>
      <c r="CS1421">
        <v>694</v>
      </c>
      <c r="CT1421">
        <v>740</v>
      </c>
      <c r="CU1421">
        <v>667</v>
      </c>
      <c r="CV1421">
        <v>714</v>
      </c>
    </row>
    <row r="1422" spans="1:100">
      <c r="A1422" s="22">
        <v>42972</v>
      </c>
      <c r="B1422">
        <v>1397</v>
      </c>
      <c r="C1422">
        <v>1397</v>
      </c>
      <c r="D1422">
        <v>1397</v>
      </c>
      <c r="E1422">
        <v>1397</v>
      </c>
      <c r="F1422" s="23">
        <f t="shared" si="140"/>
        <v>0</v>
      </c>
      <c r="G1422" s="22">
        <v>42975</v>
      </c>
      <c r="H1422">
        <v>1457</v>
      </c>
      <c r="I1422">
        <v>1487</v>
      </c>
      <c r="J1422">
        <v>1390</v>
      </c>
      <c r="K1422">
        <v>1449</v>
      </c>
      <c r="L1422" s="22">
        <v>42976</v>
      </c>
      <c r="M1422">
        <v>1443</v>
      </c>
      <c r="N1422" s="4">
        <v>42975</v>
      </c>
      <c r="O1422" s="3" t="s">
        <v>15</v>
      </c>
      <c r="P1422" s="3">
        <v>9658</v>
      </c>
      <c r="Q1422" s="3" t="s">
        <v>614</v>
      </c>
      <c r="R1422" s="3" t="s">
        <v>17</v>
      </c>
      <c r="S1422" s="3">
        <v>0.05</v>
      </c>
      <c r="T1422" s="3">
        <v>2</v>
      </c>
      <c r="U1422" s="3">
        <v>0</v>
      </c>
      <c r="V1422" s="3">
        <v>400</v>
      </c>
      <c r="W1422">
        <v>1457</v>
      </c>
      <c r="X1422" s="4">
        <v>42976</v>
      </c>
      <c r="Y1422">
        <v>1449</v>
      </c>
      <c r="Z1422" s="10">
        <f t="shared" si="139"/>
        <v>-3200</v>
      </c>
      <c r="AA1422" s="10">
        <f t="shared" si="138"/>
        <v>3200</v>
      </c>
      <c r="AB1422" t="str">
        <f t="shared" si="141"/>
        <v/>
      </c>
      <c r="AC1422">
        <f t="shared" si="136"/>
        <v>-1020670</v>
      </c>
      <c r="AD1422">
        <f t="shared" si="137"/>
        <v>2.2147651006711455E-2</v>
      </c>
      <c r="AE1422" s="15">
        <v>42976</v>
      </c>
      <c r="AF1422" s="9">
        <v>1.3895902384382097E-3</v>
      </c>
      <c r="AG1422" s="12" t="s">
        <v>962</v>
      </c>
      <c r="AH1422" s="20">
        <v>42972.993750000001</v>
      </c>
      <c r="AI1422" s="12">
        <v>1490</v>
      </c>
      <c r="AJ1422" s="12">
        <v>93</v>
      </c>
      <c r="AK1422" s="12">
        <v>6.6600000000000006E-2</v>
      </c>
      <c r="AL1422" s="17">
        <v>12700</v>
      </c>
      <c r="AM1422" s="17">
        <v>0.2705798138869005</v>
      </c>
      <c r="AN1422" s="9"/>
      <c r="AO1422" s="9"/>
      <c r="AP1422" s="17">
        <v>231</v>
      </c>
      <c r="AQ1422" s="17">
        <v>11176</v>
      </c>
      <c r="AR1422" s="17">
        <v>1</v>
      </c>
      <c r="AS1422" s="17">
        <v>0.193</v>
      </c>
      <c r="AT1422" s="17">
        <v>1</v>
      </c>
      <c r="AU1422" s="12">
        <v>1</v>
      </c>
      <c r="AV1422" s="12">
        <v>2.5099999999999998</v>
      </c>
      <c r="AY1422" s="12">
        <v>8000000</v>
      </c>
      <c r="BA1422" s="12">
        <v>1</v>
      </c>
      <c r="BD1422" s="12">
        <v>0.2705798138869005</v>
      </c>
      <c r="BE1422" s="12">
        <v>1</v>
      </c>
      <c r="BF1422" s="12">
        <v>1</v>
      </c>
      <c r="BG1422" s="12">
        <v>1</v>
      </c>
      <c r="BH1422" s="12">
        <v>8.0000000000000002E-3</v>
      </c>
      <c r="BI1422" s="12">
        <v>0.193</v>
      </c>
      <c r="BJ1422" s="12">
        <v>2E-3</v>
      </c>
      <c r="BK1422" s="12">
        <v>0.67500000000000004</v>
      </c>
      <c r="BL1422" s="12">
        <v>615</v>
      </c>
      <c r="BM1422" s="12">
        <v>611</v>
      </c>
      <c r="BN1422" s="12">
        <v>-396</v>
      </c>
      <c r="BO1422" s="12">
        <v>4242</v>
      </c>
      <c r="BP1422" s="12">
        <v>814</v>
      </c>
      <c r="BQ1422" s="12">
        <v>-377</v>
      </c>
      <c r="BR1422" s="12">
        <v>-700</v>
      </c>
      <c r="BS1422" s="12">
        <v>3412</v>
      </c>
      <c r="BT1422" s="12">
        <v>0.19186987786518181</v>
      </c>
      <c r="BU1422" s="12">
        <v>0.58747547880708972</v>
      </c>
      <c r="BV1422" s="12">
        <v>0.6861014132222405</v>
      </c>
      <c r="BW1422" s="12">
        <v>0.69178729196296873</v>
      </c>
      <c r="BX1422" s="12">
        <v>0.4725327891648643</v>
      </c>
      <c r="BY1422" s="12">
        <v>1597</v>
      </c>
      <c r="BZ1422" s="12">
        <v>1</v>
      </c>
      <c r="CB1422" s="12">
        <v>6.3476070528967254E-2</v>
      </c>
      <c r="CC1422" s="12">
        <v>19440</v>
      </c>
      <c r="CD1422" s="12">
        <v>19400</v>
      </c>
      <c r="CE1422" s="12">
        <v>4.2627057981388692</v>
      </c>
      <c r="CH1422" s="22">
        <v>42972</v>
      </c>
      <c r="CI1422">
        <v>1397</v>
      </c>
      <c r="CJ1422">
        <v>1397</v>
      </c>
      <c r="CK1422">
        <v>1397</v>
      </c>
      <c r="CL1422">
        <v>1397</v>
      </c>
      <c r="CM1422" s="22">
        <v>42975</v>
      </c>
      <c r="CN1422">
        <v>1457</v>
      </c>
      <c r="CO1422">
        <v>1487</v>
      </c>
      <c r="CP1422">
        <v>1390</v>
      </c>
      <c r="CQ1422">
        <v>1449</v>
      </c>
      <c r="CR1422" s="22">
        <v>42976</v>
      </c>
      <c r="CS1422">
        <v>1443</v>
      </c>
      <c r="CT1422">
        <v>1445</v>
      </c>
      <c r="CU1422">
        <v>1407</v>
      </c>
      <c r="CV1422">
        <v>1429</v>
      </c>
    </row>
    <row r="1423" spans="1:100">
      <c r="A1423" s="22">
        <v>42972</v>
      </c>
      <c r="B1423">
        <v>343</v>
      </c>
      <c r="C1423">
        <v>399</v>
      </c>
      <c r="D1423">
        <v>343</v>
      </c>
      <c r="E1423">
        <v>380</v>
      </c>
      <c r="F1423" s="23">
        <f t="shared" si="140"/>
        <v>0.10787172011661816</v>
      </c>
      <c r="G1423" s="22">
        <v>42975</v>
      </c>
      <c r="H1423">
        <v>356</v>
      </c>
      <c r="I1423">
        <v>364</v>
      </c>
      <c r="J1423">
        <v>352</v>
      </c>
      <c r="K1423">
        <v>356</v>
      </c>
      <c r="L1423" s="22">
        <v>42976</v>
      </c>
      <c r="M1423">
        <v>354</v>
      </c>
      <c r="N1423" s="4">
        <v>42975</v>
      </c>
      <c r="O1423" s="3" t="s">
        <v>11</v>
      </c>
      <c r="P1423" s="3">
        <v>3356</v>
      </c>
      <c r="Q1423" s="3" t="s">
        <v>617</v>
      </c>
      <c r="R1423" s="3" t="s">
        <v>13</v>
      </c>
      <c r="S1423" s="3">
        <v>0.05</v>
      </c>
      <c r="T1423" s="3">
        <v>2</v>
      </c>
      <c r="U1423" s="3">
        <v>0</v>
      </c>
      <c r="V1423" s="3">
        <v>1400</v>
      </c>
      <c r="W1423">
        <v>356</v>
      </c>
      <c r="X1423" s="4">
        <v>42976</v>
      </c>
      <c r="Y1423">
        <v>356</v>
      </c>
      <c r="Z1423" s="10">
        <f t="shared" si="139"/>
        <v>0</v>
      </c>
      <c r="AA1423" s="10">
        <f t="shared" si="138"/>
        <v>0</v>
      </c>
      <c r="AB1423" t="str">
        <f t="shared" si="141"/>
        <v/>
      </c>
      <c r="AC1423">
        <f t="shared" si="136"/>
        <v>-1020670</v>
      </c>
      <c r="AD1423">
        <f t="shared" si="137"/>
        <v>3.2608695652173947E-2</v>
      </c>
      <c r="AE1423" s="15">
        <v>42976</v>
      </c>
      <c r="AF1423" s="9">
        <v>1.3895902384382097E-3</v>
      </c>
      <c r="AG1423" s="12" t="s">
        <v>960</v>
      </c>
      <c r="AH1423" s="20">
        <v>42972.99722222222</v>
      </c>
      <c r="AI1423" s="12">
        <v>368</v>
      </c>
      <c r="AJ1423" s="12">
        <v>-12</v>
      </c>
      <c r="AK1423" s="12">
        <v>-3.1600000000000003E-2</v>
      </c>
      <c r="AL1423" s="17">
        <v>7000</v>
      </c>
      <c r="AM1423" s="17">
        <v>0.37631578947368421</v>
      </c>
      <c r="AN1423" s="9"/>
      <c r="AO1423" s="9"/>
      <c r="AP1423" s="17">
        <v>0</v>
      </c>
      <c r="AQ1423" s="17">
        <v>5958</v>
      </c>
      <c r="AR1423" s="17">
        <v>0.55851063829787229</v>
      </c>
      <c r="AS1423" s="17">
        <v>0.185</v>
      </c>
      <c r="AT1423" s="17">
        <v>0.65560165975103735</v>
      </c>
      <c r="AU1423" s="12">
        <v>0.68199233716475094</v>
      </c>
      <c r="AV1423" s="12">
        <v>0</v>
      </c>
      <c r="AY1423" s="12">
        <v>15680000</v>
      </c>
      <c r="BA1423" s="12">
        <v>0.36842105263157893</v>
      </c>
      <c r="BD1423" s="12">
        <v>0.37631578947368421</v>
      </c>
      <c r="BE1423" s="12">
        <v>0.55851063829787229</v>
      </c>
      <c r="BF1423" s="12">
        <v>0.65560165975103735</v>
      </c>
      <c r="BG1423" s="12">
        <v>0.68199233716475094</v>
      </c>
      <c r="BH1423" s="12">
        <v>2E-3</v>
      </c>
      <c r="BI1423" s="12">
        <v>0.185</v>
      </c>
      <c r="BJ1423" s="12">
        <v>0</v>
      </c>
      <c r="BK1423" s="12">
        <v>0.59699999999999998</v>
      </c>
      <c r="BL1423" s="12">
        <v>64</v>
      </c>
      <c r="BM1423" s="12">
        <v>-90</v>
      </c>
      <c r="BN1423" s="12">
        <v>-39</v>
      </c>
      <c r="BO1423" s="12">
        <v>997</v>
      </c>
      <c r="BP1423" s="12">
        <v>47</v>
      </c>
      <c r="BQ1423" s="12">
        <v>-86</v>
      </c>
      <c r="BR1423" s="12">
        <v>9</v>
      </c>
      <c r="BS1423" s="12">
        <v>1050</v>
      </c>
      <c r="BT1423" s="12">
        <v>0.25644041904536063</v>
      </c>
      <c r="BU1423" s="12">
        <v>0.58046604764890808</v>
      </c>
      <c r="BV1423" s="12">
        <v>0.63839524632775635</v>
      </c>
      <c r="BW1423" s="12">
        <v>0.6241653996073766</v>
      </c>
      <c r="BX1423" s="12">
        <v>0.50568211181455824</v>
      </c>
      <c r="BY1423" s="12">
        <v>1597</v>
      </c>
      <c r="BZ1423" s="12">
        <v>0.36842105263157893</v>
      </c>
      <c r="CB1423" s="12">
        <v>6.3476070528967254E-2</v>
      </c>
      <c r="CC1423" s="12">
        <v>19440</v>
      </c>
      <c r="CD1423" s="12">
        <v>19400</v>
      </c>
      <c r="CE1423" s="12">
        <v>5.9284670008354219</v>
      </c>
      <c r="CH1423" s="22">
        <v>42972</v>
      </c>
      <c r="CI1423">
        <v>343</v>
      </c>
      <c r="CJ1423">
        <v>399</v>
      </c>
      <c r="CK1423">
        <v>343</v>
      </c>
      <c r="CL1423">
        <v>380</v>
      </c>
      <c r="CM1423" s="22">
        <v>42975</v>
      </c>
      <c r="CN1423">
        <v>356</v>
      </c>
      <c r="CO1423">
        <v>364</v>
      </c>
      <c r="CP1423">
        <v>352</v>
      </c>
      <c r="CQ1423">
        <v>356</v>
      </c>
      <c r="CR1423" s="22">
        <v>42976</v>
      </c>
      <c r="CS1423">
        <v>354</v>
      </c>
      <c r="CT1423">
        <v>356</v>
      </c>
      <c r="CU1423">
        <v>348</v>
      </c>
      <c r="CV1423">
        <v>354</v>
      </c>
    </row>
    <row r="1424" spans="1:100">
      <c r="A1424" s="22">
        <v>42972</v>
      </c>
      <c r="B1424">
        <v>258</v>
      </c>
      <c r="C1424">
        <v>263</v>
      </c>
      <c r="D1424">
        <v>258</v>
      </c>
      <c r="E1424">
        <v>261</v>
      </c>
      <c r="F1424" s="23">
        <f t="shared" si="140"/>
        <v>1.1627906976744207E-2</v>
      </c>
      <c r="G1424" s="22">
        <v>42975</v>
      </c>
      <c r="H1424">
        <v>272</v>
      </c>
      <c r="I1424">
        <v>273</v>
      </c>
      <c r="J1424">
        <v>253</v>
      </c>
      <c r="K1424">
        <v>257</v>
      </c>
      <c r="L1424" s="22">
        <v>42976</v>
      </c>
      <c r="M1424">
        <v>254</v>
      </c>
      <c r="N1424" s="4">
        <v>42975</v>
      </c>
      <c r="O1424" s="3" t="s">
        <v>15</v>
      </c>
      <c r="P1424" s="3">
        <v>4344</v>
      </c>
      <c r="Q1424" s="3" t="s">
        <v>322</v>
      </c>
      <c r="R1424" s="3" t="s">
        <v>17</v>
      </c>
      <c r="S1424" s="3">
        <v>0.05</v>
      </c>
      <c r="T1424" s="3">
        <v>1</v>
      </c>
      <c r="U1424" s="3">
        <v>0</v>
      </c>
      <c r="V1424" s="3">
        <v>1000</v>
      </c>
      <c r="W1424">
        <v>272</v>
      </c>
      <c r="X1424" s="4">
        <v>42976</v>
      </c>
      <c r="Y1424">
        <v>257</v>
      </c>
      <c r="Z1424" s="10">
        <f t="shared" si="139"/>
        <v>-15000</v>
      </c>
      <c r="AA1424" s="10">
        <f t="shared" si="138"/>
        <v>15000</v>
      </c>
      <c r="AB1424">
        <f t="shared" si="141"/>
        <v>-15000</v>
      </c>
      <c r="AC1424">
        <f t="shared" si="136"/>
        <v>-1035670</v>
      </c>
      <c r="AD1424">
        <f t="shared" si="137"/>
        <v>0.51943462897526504</v>
      </c>
      <c r="AE1424" s="15">
        <v>42976</v>
      </c>
      <c r="AF1424" s="9">
        <v>1.3895902384382097E-3</v>
      </c>
      <c r="AG1424" s="12" t="s">
        <v>962</v>
      </c>
      <c r="AH1424" s="20">
        <v>42972.988194444442</v>
      </c>
      <c r="AI1424" s="12">
        <v>566</v>
      </c>
      <c r="AJ1424" s="12">
        <v>43</v>
      </c>
      <c r="AK1424" s="12">
        <v>8.2199999999999995E-2</v>
      </c>
      <c r="AL1424" s="17">
        <v>5400</v>
      </c>
      <c r="AM1424" s="17">
        <v>0.30019120458891013</v>
      </c>
      <c r="AN1424" s="9"/>
      <c r="AO1424" s="17">
        <v>0</v>
      </c>
      <c r="AP1424" s="17">
        <v>10.06</v>
      </c>
      <c r="AQ1424" s="17">
        <v>16596</v>
      </c>
      <c r="AR1424" s="17">
        <v>0.13245033112582782</v>
      </c>
      <c r="AS1424" s="17">
        <v>4.9000000000000002E-2</v>
      </c>
      <c r="AT1424" s="17">
        <v>0.24066390041493776</v>
      </c>
      <c r="AU1424" s="12">
        <v>0.39603960396039606</v>
      </c>
      <c r="AV1424" s="12">
        <v>1.1100000000000001</v>
      </c>
      <c r="AY1424" s="12">
        <v>31732000</v>
      </c>
      <c r="BA1424" s="12">
        <v>0.11827956989247312</v>
      </c>
      <c r="BD1424" s="12">
        <v>0.30019120458891013</v>
      </c>
      <c r="BE1424" s="12">
        <v>0.13245033112582782</v>
      </c>
      <c r="BF1424" s="12">
        <v>0.24066390041493776</v>
      </c>
      <c r="BG1424" s="12">
        <v>0.39603960396039606</v>
      </c>
      <c r="BH1424" s="12">
        <v>5.8999999999999997E-2</v>
      </c>
      <c r="BI1424" s="12">
        <v>4.9000000000000002E-2</v>
      </c>
      <c r="BJ1424" s="12">
        <v>6.8000000000000005E-2</v>
      </c>
      <c r="BK1424" s="12">
        <v>0.83099999999999996</v>
      </c>
      <c r="BL1424" s="12">
        <v>1285</v>
      </c>
      <c r="BM1424" s="12">
        <v>-769</v>
      </c>
      <c r="BN1424" s="12">
        <v>-528</v>
      </c>
      <c r="BO1424" s="12">
        <v>956</v>
      </c>
      <c r="BP1424" s="12">
        <v>1088</v>
      </c>
      <c r="BQ1424" s="12">
        <v>-324</v>
      </c>
      <c r="BR1424" s="12">
        <v>-231</v>
      </c>
      <c r="BS1424" s="12">
        <v>967</v>
      </c>
      <c r="BT1424" s="12">
        <v>0.19186987786518181</v>
      </c>
      <c r="BU1424" s="12">
        <v>0.58747547880708972</v>
      </c>
      <c r="BV1424" s="12">
        <v>0.6861014132222405</v>
      </c>
      <c r="BW1424" s="12">
        <v>0.69178729196296873</v>
      </c>
      <c r="BX1424" s="12">
        <v>0.4725327891648643</v>
      </c>
      <c r="BY1424" s="12">
        <v>1597</v>
      </c>
      <c r="BZ1424" s="12">
        <v>0.11827956989247312</v>
      </c>
      <c r="CB1424" s="12">
        <v>6.3476070528967254E-2</v>
      </c>
      <c r="CC1424" s="12">
        <v>19440</v>
      </c>
      <c r="CD1424" s="12">
        <v>19400</v>
      </c>
      <c r="CE1424" s="12">
        <v>4.7292027072141796</v>
      </c>
      <c r="CH1424" s="22">
        <v>42972</v>
      </c>
      <c r="CI1424">
        <v>258</v>
      </c>
      <c r="CJ1424">
        <v>263</v>
      </c>
      <c r="CK1424">
        <v>258</v>
      </c>
      <c r="CL1424">
        <v>261</v>
      </c>
      <c r="CM1424" s="22">
        <v>42975</v>
      </c>
      <c r="CN1424">
        <v>272</v>
      </c>
      <c r="CO1424">
        <v>273</v>
      </c>
      <c r="CP1424">
        <v>253</v>
      </c>
      <c r="CQ1424">
        <v>257</v>
      </c>
      <c r="CR1424" s="22">
        <v>42976</v>
      </c>
      <c r="CS1424">
        <v>254</v>
      </c>
      <c r="CT1424">
        <v>254</v>
      </c>
      <c r="CU1424">
        <v>252</v>
      </c>
      <c r="CV1424">
        <v>252</v>
      </c>
    </row>
    <row r="1425" spans="1:100">
      <c r="A1425" s="22">
        <v>42975</v>
      </c>
      <c r="B1425">
        <v>667</v>
      </c>
      <c r="C1425">
        <v>760</v>
      </c>
      <c r="D1425">
        <v>660</v>
      </c>
      <c r="E1425">
        <v>760</v>
      </c>
      <c r="F1425" s="23">
        <f t="shared" si="140"/>
        <v>0.13943028485757125</v>
      </c>
      <c r="G1425" s="22">
        <v>42976</v>
      </c>
      <c r="H1425">
        <v>645</v>
      </c>
      <c r="I1425">
        <v>692</v>
      </c>
      <c r="J1425">
        <v>641</v>
      </c>
      <c r="K1425">
        <v>668</v>
      </c>
      <c r="L1425" s="22">
        <v>42977</v>
      </c>
      <c r="M1425">
        <v>666</v>
      </c>
      <c r="N1425" s="4">
        <v>42976</v>
      </c>
      <c r="O1425" s="3" t="s">
        <v>11</v>
      </c>
      <c r="P1425" s="3">
        <v>4563</v>
      </c>
      <c r="Q1425" s="3" t="s">
        <v>92</v>
      </c>
      <c r="R1425" s="3" t="s">
        <v>13</v>
      </c>
      <c r="S1425" s="3">
        <v>0.05</v>
      </c>
      <c r="T1425" s="3">
        <v>2</v>
      </c>
      <c r="U1425" s="3">
        <v>0</v>
      </c>
      <c r="V1425" s="3">
        <v>700</v>
      </c>
      <c r="W1425">
        <v>645</v>
      </c>
      <c r="X1425" s="4">
        <v>42977</v>
      </c>
      <c r="Y1425">
        <v>668</v>
      </c>
      <c r="Z1425" s="10">
        <f t="shared" si="139"/>
        <v>16100</v>
      </c>
      <c r="AA1425" s="10">
        <f t="shared" si="138"/>
        <v>16100</v>
      </c>
      <c r="AB1425" t="str">
        <f t="shared" si="141"/>
        <v/>
      </c>
      <c r="AC1425">
        <f t="shared" si="136"/>
        <v>-1035670</v>
      </c>
      <c r="AD1425">
        <f t="shared" si="137"/>
        <v>6.0832943378568149E-3</v>
      </c>
      <c r="AE1425" s="15">
        <v>42977</v>
      </c>
      <c r="AF1425" s="9">
        <v>-2.4159162580150717E-4</v>
      </c>
      <c r="AG1425" s="12" t="s">
        <v>957</v>
      </c>
      <c r="AH1425" s="20">
        <v>42975.998611111114</v>
      </c>
      <c r="AI1425" s="12">
        <v>641.1</v>
      </c>
      <c r="AJ1425" s="12">
        <v>-118.9</v>
      </c>
      <c r="AK1425" s="12">
        <v>-0.15640000000000001</v>
      </c>
      <c r="AL1425" s="17">
        <v>360200</v>
      </c>
      <c r="AM1425" s="17">
        <v>0.95230998509687037</v>
      </c>
      <c r="AN1425" s="17">
        <v>1</v>
      </c>
      <c r="AO1425" s="9"/>
      <c r="AP1425" s="17">
        <v>190.59</v>
      </c>
      <c r="AQ1425" s="17">
        <v>52761</v>
      </c>
      <c r="AR1425" s="17">
        <v>0.69701726844583989</v>
      </c>
      <c r="AS1425" s="17">
        <v>0.45600000000000002</v>
      </c>
      <c r="AT1425" s="17">
        <v>0.69890795631825275</v>
      </c>
      <c r="AU1425" s="12">
        <v>0.65325936199722612</v>
      </c>
      <c r="AV1425" s="12">
        <v>0</v>
      </c>
      <c r="AY1425" s="12">
        <v>78631061</v>
      </c>
      <c r="BA1425" s="12">
        <v>0.34883720930232559</v>
      </c>
      <c r="BD1425" s="12">
        <v>0.95230998509687037</v>
      </c>
      <c r="BE1425" s="12">
        <v>0.69701726844583989</v>
      </c>
      <c r="BF1425" s="12">
        <v>0.69890795631825275</v>
      </c>
      <c r="BG1425" s="12">
        <v>0.65325936199722612</v>
      </c>
      <c r="BH1425" s="12">
        <v>0.04</v>
      </c>
      <c r="BI1425" s="12">
        <v>0.45600000000000002</v>
      </c>
      <c r="BJ1425" s="12">
        <v>4.1000000000000002E-2</v>
      </c>
      <c r="BK1425" s="12">
        <v>0.16800000000000001</v>
      </c>
      <c r="BL1425" s="12">
        <v>-1456</v>
      </c>
      <c r="BM1425" s="12">
        <v>-27</v>
      </c>
      <c r="BN1425" s="12">
        <v>3389</v>
      </c>
      <c r="BO1425" s="12">
        <v>2295</v>
      </c>
      <c r="BP1425" s="12">
        <v>-1633</v>
      </c>
      <c r="BQ1425" s="12">
        <v>7</v>
      </c>
      <c r="BR1425" s="12">
        <v>389</v>
      </c>
      <c r="BS1425" s="12">
        <v>354</v>
      </c>
      <c r="BT1425" s="12">
        <v>0.41045701370753707</v>
      </c>
      <c r="BU1425" s="12">
        <v>0.41049886625504067</v>
      </c>
      <c r="BV1425" s="12">
        <v>0.46502879650687967</v>
      </c>
      <c r="BW1425" s="12">
        <v>0.45416237014796068</v>
      </c>
      <c r="BX1425" s="12">
        <v>0.39510475838955555</v>
      </c>
      <c r="BY1425" s="12">
        <v>1595</v>
      </c>
      <c r="BZ1425" s="12">
        <v>0.34883720930232559</v>
      </c>
      <c r="CB1425" s="12">
        <v>6.3476070528967254E-2</v>
      </c>
      <c r="CC1425" s="12">
        <v>19400</v>
      </c>
      <c r="CD1425" s="12">
        <v>19330</v>
      </c>
      <c r="CE1425" s="12">
        <v>15.002661273153077</v>
      </c>
      <c r="CH1425" s="22">
        <v>42975</v>
      </c>
      <c r="CI1425">
        <v>667</v>
      </c>
      <c r="CJ1425">
        <v>760</v>
      </c>
      <c r="CK1425">
        <v>660</v>
      </c>
      <c r="CL1425">
        <v>760</v>
      </c>
      <c r="CM1425" s="22">
        <v>42976</v>
      </c>
      <c r="CN1425">
        <v>645</v>
      </c>
      <c r="CO1425">
        <v>692</v>
      </c>
      <c r="CP1425">
        <v>641</v>
      </c>
      <c r="CQ1425">
        <v>668</v>
      </c>
      <c r="CR1425" s="22">
        <v>42977</v>
      </c>
      <c r="CS1425">
        <v>666</v>
      </c>
      <c r="CT1425">
        <v>688</v>
      </c>
      <c r="CU1425">
        <v>610</v>
      </c>
      <c r="CV1425">
        <v>644</v>
      </c>
    </row>
    <row r="1426" spans="1:100">
      <c r="A1426" s="22">
        <v>42975</v>
      </c>
      <c r="B1426">
        <v>695</v>
      </c>
      <c r="C1426">
        <v>720</v>
      </c>
      <c r="D1426">
        <v>679</v>
      </c>
      <c r="E1426">
        <v>686</v>
      </c>
      <c r="F1426" s="23">
        <f t="shared" si="140"/>
        <v>-1.2949640287769792E-2</v>
      </c>
      <c r="G1426" s="22">
        <v>42976</v>
      </c>
      <c r="H1426">
        <v>749</v>
      </c>
      <c r="I1426">
        <v>786</v>
      </c>
      <c r="J1426">
        <v>744</v>
      </c>
      <c r="K1426">
        <v>786</v>
      </c>
      <c r="L1426" s="22">
        <v>42977</v>
      </c>
      <c r="M1426">
        <v>846</v>
      </c>
      <c r="N1426" s="4">
        <v>42976</v>
      </c>
      <c r="O1426" s="3" t="s">
        <v>15</v>
      </c>
      <c r="P1426" s="3">
        <v>4772</v>
      </c>
      <c r="Q1426" s="3" t="s">
        <v>266</v>
      </c>
      <c r="R1426" s="3" t="s">
        <v>17</v>
      </c>
      <c r="S1426" s="3">
        <v>0.05</v>
      </c>
      <c r="T1426" s="3">
        <v>2</v>
      </c>
      <c r="U1426" s="3">
        <v>0</v>
      </c>
      <c r="V1426" s="3">
        <v>800</v>
      </c>
      <c r="W1426">
        <v>749</v>
      </c>
      <c r="X1426" s="4">
        <v>42977</v>
      </c>
      <c r="Y1426">
        <v>786</v>
      </c>
      <c r="Z1426" s="10">
        <f t="shared" si="139"/>
        <v>29600</v>
      </c>
      <c r="AA1426" s="10">
        <f t="shared" si="138"/>
        <v>29600</v>
      </c>
      <c r="AB1426" t="str">
        <f t="shared" si="141"/>
        <v/>
      </c>
      <c r="AC1426">
        <f t="shared" si="136"/>
        <v>-1035670</v>
      </c>
      <c r="AD1426">
        <f t="shared" si="137"/>
        <v>1.3333333333332975E-3</v>
      </c>
      <c r="AE1426" s="15">
        <v>42977</v>
      </c>
      <c r="AF1426" s="9">
        <v>-2.4159162580150717E-4</v>
      </c>
      <c r="AG1426" s="12" t="s">
        <v>960</v>
      </c>
      <c r="AH1426" s="20">
        <v>42975.998611111114</v>
      </c>
      <c r="AI1426" s="12">
        <v>750</v>
      </c>
      <c r="AJ1426" s="12">
        <v>64</v>
      </c>
      <c r="AK1426" s="12">
        <v>9.3299999999999994E-2</v>
      </c>
      <c r="AL1426" s="17">
        <v>108700</v>
      </c>
      <c r="AM1426" s="17">
        <v>1.2540145985401461</v>
      </c>
      <c r="AN1426" s="9"/>
      <c r="AO1426" s="9"/>
      <c r="AP1426" s="17">
        <v>467.43</v>
      </c>
      <c r="AQ1426" s="17">
        <v>11316</v>
      </c>
      <c r="AR1426" s="17">
        <v>0.80271270036991371</v>
      </c>
      <c r="AS1426" s="17">
        <v>0.28699999999999998</v>
      </c>
      <c r="AT1426" s="17">
        <v>0.80271270036991371</v>
      </c>
      <c r="AU1426" s="12">
        <v>0.80271270036991371</v>
      </c>
      <c r="AV1426" s="12">
        <v>0</v>
      </c>
      <c r="AW1426" s="12">
        <v>45.4</v>
      </c>
      <c r="AY1426" s="12">
        <v>16520351</v>
      </c>
      <c r="BA1426" s="12">
        <v>1</v>
      </c>
      <c r="BD1426" s="12">
        <v>1.2540145985401461</v>
      </c>
      <c r="BE1426" s="12">
        <v>0.80271270036991371</v>
      </c>
      <c r="BF1426" s="12">
        <v>0.80271270036991371</v>
      </c>
      <c r="BG1426" s="12">
        <v>0.80271270036991371</v>
      </c>
      <c r="BH1426" s="12">
        <v>0.43</v>
      </c>
      <c r="BI1426" s="12">
        <v>0.28699999999999998</v>
      </c>
      <c r="BJ1426" s="12">
        <v>0</v>
      </c>
      <c r="BK1426" s="12">
        <v>0.52500000000000002</v>
      </c>
      <c r="BL1426" s="12">
        <v>322</v>
      </c>
      <c r="BM1426" s="12">
        <v>239</v>
      </c>
      <c r="BN1426" s="12">
        <v>-86</v>
      </c>
      <c r="BO1426" s="12">
        <v>1316</v>
      </c>
      <c r="BP1426" s="12">
        <v>-842</v>
      </c>
      <c r="BQ1426" s="12">
        <v>-96</v>
      </c>
      <c r="BR1426" s="12">
        <v>177</v>
      </c>
      <c r="BS1426" s="12">
        <v>795</v>
      </c>
      <c r="BT1426" s="12">
        <v>0.33640914599280108</v>
      </c>
      <c r="BU1426" s="12">
        <v>0.53912769256518533</v>
      </c>
      <c r="BV1426" s="12">
        <v>0.56552291971214619</v>
      </c>
      <c r="BW1426" s="12">
        <v>0.47730821303058535</v>
      </c>
      <c r="BX1426" s="12">
        <v>0.62284306810423085</v>
      </c>
      <c r="BY1426" s="12">
        <v>1595</v>
      </c>
      <c r="BZ1426" s="12">
        <v>1</v>
      </c>
      <c r="CB1426" s="12">
        <v>6.3476070528967254E-2</v>
      </c>
      <c r="CC1426" s="12">
        <v>19400</v>
      </c>
      <c r="CD1426" s="12">
        <v>19330</v>
      </c>
      <c r="CE1426" s="12">
        <v>19.755706175414208</v>
      </c>
      <c r="CH1426" s="22">
        <v>42975</v>
      </c>
      <c r="CI1426">
        <v>695</v>
      </c>
      <c r="CJ1426">
        <v>720</v>
      </c>
      <c r="CK1426">
        <v>679</v>
      </c>
      <c r="CL1426">
        <v>686</v>
      </c>
      <c r="CM1426" s="22">
        <v>42976</v>
      </c>
      <c r="CN1426">
        <v>749</v>
      </c>
      <c r="CO1426">
        <v>786</v>
      </c>
      <c r="CP1426">
        <v>744</v>
      </c>
      <c r="CQ1426">
        <v>786</v>
      </c>
      <c r="CR1426" s="22">
        <v>42977</v>
      </c>
      <c r="CS1426">
        <v>846</v>
      </c>
      <c r="CT1426">
        <v>936</v>
      </c>
      <c r="CU1426">
        <v>778</v>
      </c>
      <c r="CV1426">
        <v>906</v>
      </c>
    </row>
    <row r="1427" spans="1:100">
      <c r="A1427" s="22">
        <v>42975</v>
      </c>
      <c r="B1427">
        <v>694</v>
      </c>
      <c r="C1427">
        <v>694</v>
      </c>
      <c r="D1427">
        <v>694</v>
      </c>
      <c r="E1427">
        <v>694</v>
      </c>
      <c r="F1427" s="23">
        <f t="shared" si="140"/>
        <v>0</v>
      </c>
      <c r="G1427" s="22">
        <v>42976</v>
      </c>
      <c r="H1427">
        <v>694</v>
      </c>
      <c r="I1427">
        <v>740</v>
      </c>
      <c r="J1427">
        <v>667</v>
      </c>
      <c r="K1427">
        <v>714</v>
      </c>
      <c r="L1427" s="22">
        <v>42977</v>
      </c>
      <c r="M1427">
        <v>701</v>
      </c>
      <c r="N1427" s="4">
        <v>42976</v>
      </c>
      <c r="O1427" s="3" t="s">
        <v>15</v>
      </c>
      <c r="P1427" s="3">
        <v>6882</v>
      </c>
      <c r="Q1427" s="3" t="s">
        <v>616</v>
      </c>
      <c r="R1427" s="3" t="s">
        <v>17</v>
      </c>
      <c r="S1427" s="3">
        <v>0.05</v>
      </c>
      <c r="T1427" s="3">
        <v>1</v>
      </c>
      <c r="U1427" s="3">
        <v>0</v>
      </c>
      <c r="V1427" s="3">
        <v>800</v>
      </c>
      <c r="W1427">
        <v>694</v>
      </c>
      <c r="X1427" s="4">
        <v>42977</v>
      </c>
      <c r="Y1427">
        <v>714</v>
      </c>
      <c r="Z1427" s="10">
        <f t="shared" si="139"/>
        <v>16000</v>
      </c>
      <c r="AA1427" s="10">
        <f t="shared" si="138"/>
        <v>16000</v>
      </c>
      <c r="AB1427" t="str">
        <f t="shared" si="141"/>
        <v/>
      </c>
      <c r="AC1427">
        <f t="shared" si="136"/>
        <v>-1035670</v>
      </c>
      <c r="AD1427">
        <f t="shared" si="137"/>
        <v>5.4495912806539537E-2</v>
      </c>
      <c r="AE1427" s="15">
        <v>42977</v>
      </c>
      <c r="AF1427" s="9">
        <v>-2.4159162580150717E-4</v>
      </c>
      <c r="AG1427" s="12" t="s">
        <v>954</v>
      </c>
      <c r="AH1427" s="20">
        <v>42975.99722222222</v>
      </c>
      <c r="AI1427" s="12">
        <v>734</v>
      </c>
      <c r="AJ1427" s="12">
        <v>40</v>
      </c>
      <c r="AK1427" s="12">
        <v>5.7599999999999998E-2</v>
      </c>
      <c r="AL1427" s="17">
        <v>34900</v>
      </c>
      <c r="AM1427" s="17">
        <v>0.17340067340067339</v>
      </c>
      <c r="AN1427" s="9"/>
      <c r="AO1427" s="9"/>
      <c r="AP1427" s="17">
        <v>663.25</v>
      </c>
      <c r="AQ1427" s="17">
        <v>8880</v>
      </c>
      <c r="AR1427" s="17">
        <v>1</v>
      </c>
      <c r="AS1427" s="17">
        <v>0.30399999999999999</v>
      </c>
      <c r="AT1427" s="17">
        <v>1</v>
      </c>
      <c r="AU1427" s="12">
        <v>0.35279805352798055</v>
      </c>
      <c r="AV1427" s="12" t="s">
        <v>988</v>
      </c>
      <c r="AY1427" s="12">
        <v>14950000</v>
      </c>
      <c r="BA1427" s="12">
        <v>1</v>
      </c>
      <c r="BD1427" s="12">
        <v>0.17340067340067339</v>
      </c>
      <c r="BE1427" s="12">
        <v>1</v>
      </c>
      <c r="BF1427" s="12">
        <v>1</v>
      </c>
      <c r="BG1427" s="12">
        <v>0.35279805352798055</v>
      </c>
      <c r="BH1427" s="12">
        <v>5.6000000000000001E-2</v>
      </c>
      <c r="BI1427" s="12">
        <v>0.30399999999999999</v>
      </c>
      <c r="BJ1427" s="12">
        <v>0.106</v>
      </c>
      <c r="BK1427" s="12">
        <v>0.55500000000000005</v>
      </c>
      <c r="BL1427" s="12">
        <v>1675</v>
      </c>
      <c r="BM1427" s="12">
        <v>-617</v>
      </c>
      <c r="BN1427" s="12">
        <v>-960</v>
      </c>
      <c r="BO1427" s="12">
        <v>5879</v>
      </c>
      <c r="BP1427" s="12">
        <v>3837</v>
      </c>
      <c r="BQ1427" s="12">
        <v>78</v>
      </c>
      <c r="BR1427" s="12">
        <v>-1510</v>
      </c>
      <c r="BS1427" s="12">
        <v>5575</v>
      </c>
      <c r="BT1427" s="12">
        <v>0.26199822062740341</v>
      </c>
      <c r="BU1427" s="12">
        <v>0.60925909319242011</v>
      </c>
      <c r="BV1427" s="12">
        <v>0.68511723117908274</v>
      </c>
      <c r="BW1427" s="12">
        <v>0.67931360985133182</v>
      </c>
      <c r="BX1427" s="12">
        <v>0.50814341410816999</v>
      </c>
      <c r="BY1427" s="12">
        <v>1595</v>
      </c>
      <c r="BZ1427" s="12">
        <v>1</v>
      </c>
      <c r="CB1427" s="12">
        <v>6.3476070528967254E-2</v>
      </c>
      <c r="CC1427" s="12">
        <v>19400</v>
      </c>
      <c r="CD1427" s="12">
        <v>19330</v>
      </c>
      <c r="CE1427" s="12">
        <v>2.7317487039709261</v>
      </c>
      <c r="CH1427" s="22">
        <v>42975</v>
      </c>
      <c r="CI1427">
        <v>694</v>
      </c>
      <c r="CJ1427">
        <v>694</v>
      </c>
      <c r="CK1427">
        <v>694</v>
      </c>
      <c r="CL1427">
        <v>694</v>
      </c>
      <c r="CM1427" s="22">
        <v>42976</v>
      </c>
      <c r="CN1427">
        <v>694</v>
      </c>
      <c r="CO1427">
        <v>740</v>
      </c>
      <c r="CP1427">
        <v>667</v>
      </c>
      <c r="CQ1427">
        <v>714</v>
      </c>
      <c r="CR1427" s="22">
        <v>42977</v>
      </c>
      <c r="CS1427">
        <v>701</v>
      </c>
      <c r="CT1427">
        <v>730</v>
      </c>
      <c r="CU1427">
        <v>691</v>
      </c>
      <c r="CV1427">
        <v>710</v>
      </c>
    </row>
    <row r="1428" spans="1:100">
      <c r="A1428" s="22">
        <v>42975</v>
      </c>
      <c r="B1428">
        <v>7</v>
      </c>
      <c r="C1428">
        <v>7</v>
      </c>
      <c r="D1428">
        <v>6</v>
      </c>
      <c r="E1428">
        <v>6</v>
      </c>
      <c r="F1428" s="23">
        <f t="shared" si="140"/>
        <v>-0.1428571428571429</v>
      </c>
      <c r="G1428" s="22">
        <v>42976</v>
      </c>
      <c r="H1428">
        <v>6</v>
      </c>
      <c r="I1428">
        <v>7</v>
      </c>
      <c r="J1428">
        <v>6</v>
      </c>
      <c r="K1428">
        <v>6</v>
      </c>
      <c r="L1428" s="22">
        <v>42977</v>
      </c>
      <c r="M1428">
        <v>7</v>
      </c>
      <c r="N1428" s="4">
        <v>42976</v>
      </c>
      <c r="O1428" s="3" t="s">
        <v>15</v>
      </c>
      <c r="P1428" s="3">
        <v>8107</v>
      </c>
      <c r="Q1428" s="3" t="s">
        <v>137</v>
      </c>
      <c r="R1428" s="3" t="s">
        <v>17</v>
      </c>
      <c r="S1428" s="3">
        <v>0.05</v>
      </c>
      <c r="T1428" s="3">
        <v>1</v>
      </c>
      <c r="U1428" s="3">
        <v>0</v>
      </c>
      <c r="V1428" s="3">
        <v>84000</v>
      </c>
      <c r="W1428">
        <v>6</v>
      </c>
      <c r="X1428" s="4">
        <v>42977</v>
      </c>
      <c r="Y1428">
        <v>6</v>
      </c>
      <c r="Z1428" s="10">
        <f t="shared" si="139"/>
        <v>0</v>
      </c>
      <c r="AA1428" s="10">
        <f t="shared" si="138"/>
        <v>0</v>
      </c>
      <c r="AB1428" t="str">
        <f t="shared" si="141"/>
        <v/>
      </c>
      <c r="AC1428">
        <f t="shared" si="136"/>
        <v>-1035670</v>
      </c>
      <c r="AD1428">
        <f t="shared" si="137"/>
        <v>7.6923076923076872E-2</v>
      </c>
      <c r="AE1428" s="15">
        <v>42977</v>
      </c>
      <c r="AF1428" s="9">
        <v>-2.4159162580150717E-4</v>
      </c>
      <c r="AG1428" s="12" t="s">
        <v>962</v>
      </c>
      <c r="AH1428" s="20">
        <v>42975.976388888892</v>
      </c>
      <c r="AI1428" s="12">
        <v>6.5</v>
      </c>
      <c r="AJ1428" s="12">
        <v>0.5</v>
      </c>
      <c r="AK1428" s="12">
        <v>8.3299999999999999E-2</v>
      </c>
      <c r="AL1428" s="17">
        <v>23000</v>
      </c>
      <c r="AM1428" s="17">
        <v>0.2857142857142857</v>
      </c>
      <c r="AN1428" s="9"/>
      <c r="AO1428" s="9"/>
      <c r="AP1428" s="17">
        <v>0</v>
      </c>
      <c r="AQ1428" s="17">
        <v>6231</v>
      </c>
      <c r="AR1428" s="17">
        <v>0.5</v>
      </c>
      <c r="AS1428" s="17">
        <v>0.19700000000000001</v>
      </c>
      <c r="AT1428" s="17">
        <v>0.5</v>
      </c>
      <c r="AU1428" s="12">
        <v>0.33333333333333331</v>
      </c>
      <c r="AV1428" s="12">
        <v>0</v>
      </c>
      <c r="AY1428" s="12">
        <v>890093101</v>
      </c>
      <c r="BA1428" s="12">
        <v>0</v>
      </c>
      <c r="BD1428" s="12">
        <v>0.2857142857142857</v>
      </c>
      <c r="BE1428" s="12">
        <v>0.5</v>
      </c>
      <c r="BF1428" s="12">
        <v>0.5</v>
      </c>
      <c r="BG1428" s="12">
        <v>0.33333333333333331</v>
      </c>
      <c r="BH1428" s="12">
        <v>1.9E-2</v>
      </c>
      <c r="BI1428" s="12">
        <v>0.19700000000000001</v>
      </c>
      <c r="BJ1428" s="12">
        <v>3.4000000000000002E-2</v>
      </c>
      <c r="BK1428" s="12">
        <v>8.3000000000000004E-2</v>
      </c>
      <c r="BL1428" s="12">
        <v>147</v>
      </c>
      <c r="BM1428" s="12">
        <v>-29</v>
      </c>
      <c r="BN1428" s="12">
        <v>421</v>
      </c>
      <c r="BO1428" s="12">
        <v>771</v>
      </c>
      <c r="BP1428" s="12">
        <v>70</v>
      </c>
      <c r="BQ1428" s="12">
        <v>-20</v>
      </c>
      <c r="BR1428" s="12">
        <v>71</v>
      </c>
      <c r="BS1428" s="12">
        <v>229</v>
      </c>
      <c r="BT1428" s="12">
        <v>0.19196458165484873</v>
      </c>
      <c r="BU1428" s="12">
        <v>0.58776544696049893</v>
      </c>
      <c r="BV1428" s="12">
        <v>0.68644006150122472</v>
      </c>
      <c r="BW1428" s="12">
        <v>0.69212874669740265</v>
      </c>
      <c r="BX1428" s="12">
        <v>0.46699369615442438</v>
      </c>
      <c r="BY1428" s="12">
        <v>1595</v>
      </c>
      <c r="BZ1428" s="12">
        <v>0</v>
      </c>
      <c r="CB1428" s="12">
        <v>6.3476070528967254E-2</v>
      </c>
      <c r="CC1428" s="12">
        <v>19400</v>
      </c>
      <c r="CD1428" s="12">
        <v>19330</v>
      </c>
      <c r="CE1428" s="12">
        <v>4.5011337868480723</v>
      </c>
      <c r="CH1428" s="22">
        <v>42975</v>
      </c>
      <c r="CI1428">
        <v>7</v>
      </c>
      <c r="CJ1428">
        <v>7</v>
      </c>
      <c r="CK1428">
        <v>6</v>
      </c>
      <c r="CL1428">
        <v>6</v>
      </c>
      <c r="CM1428" s="22">
        <v>42976</v>
      </c>
      <c r="CN1428">
        <v>6</v>
      </c>
      <c r="CO1428">
        <v>7</v>
      </c>
      <c r="CP1428">
        <v>6</v>
      </c>
      <c r="CQ1428">
        <v>6</v>
      </c>
      <c r="CR1428" s="22">
        <v>42977</v>
      </c>
      <c r="CS1428">
        <v>7</v>
      </c>
      <c r="CT1428">
        <v>7</v>
      </c>
      <c r="CU1428">
        <v>6</v>
      </c>
      <c r="CV1428">
        <v>6</v>
      </c>
    </row>
    <row r="1429" spans="1:100">
      <c r="A1429" s="22">
        <v>42975</v>
      </c>
      <c r="B1429">
        <v>1470</v>
      </c>
      <c r="C1429">
        <v>1484</v>
      </c>
      <c r="D1429">
        <v>1421</v>
      </c>
      <c r="E1429">
        <v>1422</v>
      </c>
      <c r="F1429" s="23">
        <f t="shared" si="140"/>
        <v>-3.2653061224489743E-2</v>
      </c>
      <c r="G1429" s="22">
        <v>42976</v>
      </c>
      <c r="H1429">
        <v>1684</v>
      </c>
      <c r="I1429">
        <v>1684</v>
      </c>
      <c r="J1429">
        <v>1500</v>
      </c>
      <c r="K1429">
        <v>1505</v>
      </c>
      <c r="L1429" s="22">
        <v>42977</v>
      </c>
      <c r="M1429">
        <v>1469</v>
      </c>
      <c r="N1429" s="4">
        <v>42976</v>
      </c>
      <c r="O1429" s="3" t="s">
        <v>15</v>
      </c>
      <c r="P1429" s="3">
        <v>6208</v>
      </c>
      <c r="Q1429" s="3" t="s">
        <v>90</v>
      </c>
      <c r="R1429" s="3" t="s">
        <v>17</v>
      </c>
      <c r="S1429" s="3">
        <v>0.05</v>
      </c>
      <c r="T1429" s="3">
        <v>1</v>
      </c>
      <c r="U1429" s="3">
        <v>0</v>
      </c>
      <c r="V1429" s="3">
        <v>400</v>
      </c>
      <c r="W1429">
        <v>1684</v>
      </c>
      <c r="X1429" s="4">
        <v>42977</v>
      </c>
      <c r="Y1429">
        <v>1505</v>
      </c>
      <c r="Z1429" s="10">
        <f t="shared" si="139"/>
        <v>-71600</v>
      </c>
      <c r="AA1429" s="10">
        <f t="shared" si="138"/>
        <v>71600</v>
      </c>
      <c r="AB1429" t="str">
        <f t="shared" si="141"/>
        <v/>
      </c>
      <c r="AC1429">
        <f t="shared" si="136"/>
        <v>-1035670</v>
      </c>
      <c r="AD1429">
        <f t="shared" si="137"/>
        <v>6.7850348763474955E-2</v>
      </c>
      <c r="AE1429" s="15">
        <v>42977</v>
      </c>
      <c r="AF1429" s="9">
        <v>-2.4159162580150717E-4</v>
      </c>
      <c r="AG1429" s="12" t="s">
        <v>962</v>
      </c>
      <c r="AH1429" s="20">
        <v>42975.998611111114</v>
      </c>
      <c r="AI1429" s="12">
        <v>1577</v>
      </c>
      <c r="AJ1429" s="12">
        <v>155</v>
      </c>
      <c r="AK1429" s="12">
        <v>0.109</v>
      </c>
      <c r="AL1429" s="17">
        <v>19500</v>
      </c>
      <c r="AM1429" s="17">
        <v>0.52600394996708366</v>
      </c>
      <c r="AN1429" s="9"/>
      <c r="AO1429" s="9"/>
      <c r="AP1429" s="17">
        <v>64.14</v>
      </c>
      <c r="AQ1429" s="17">
        <v>9700</v>
      </c>
      <c r="AR1429" s="17">
        <v>0.6345634563456346</v>
      </c>
      <c r="AS1429" s="17">
        <v>0.35399999999999998</v>
      </c>
      <c r="AT1429" s="17">
        <v>0.69219105382865809</v>
      </c>
      <c r="AU1429" s="12">
        <v>0.70256410256410251</v>
      </c>
      <c r="AV1429" s="12">
        <v>0</v>
      </c>
      <c r="AY1429" s="12">
        <v>6385972</v>
      </c>
      <c r="BA1429" s="12">
        <v>0.72586872586872586</v>
      </c>
      <c r="BD1429" s="12">
        <v>0.52600394996708366</v>
      </c>
      <c r="BE1429" s="12">
        <v>0.6345634563456346</v>
      </c>
      <c r="BF1429" s="12">
        <v>0.69219105382865809</v>
      </c>
      <c r="BG1429" s="12">
        <v>0.70256410256410251</v>
      </c>
      <c r="BH1429" s="12">
        <v>1.4999999999999999E-2</v>
      </c>
      <c r="BI1429" s="12">
        <v>0.35399999999999998</v>
      </c>
      <c r="BJ1429" s="12">
        <v>1.2999999999999999E-2</v>
      </c>
      <c r="BK1429" s="12">
        <v>0.443</v>
      </c>
      <c r="BL1429" s="12">
        <v>-319</v>
      </c>
      <c r="BM1429" s="12">
        <v>-51</v>
      </c>
      <c r="BN1429" s="12">
        <v>-323</v>
      </c>
      <c r="BO1429" s="12">
        <v>572</v>
      </c>
      <c r="BP1429" s="12">
        <v>920</v>
      </c>
      <c r="BQ1429" s="12">
        <v>-85</v>
      </c>
      <c r="BR1429" s="12">
        <v>-377</v>
      </c>
      <c r="BS1429" s="12">
        <v>1267</v>
      </c>
      <c r="BT1429" s="12">
        <v>0.19196458165484873</v>
      </c>
      <c r="BU1429" s="12">
        <v>0.58776544696049893</v>
      </c>
      <c r="BV1429" s="12">
        <v>0.68644006150122472</v>
      </c>
      <c r="BW1429" s="12">
        <v>0.69212874669740265</v>
      </c>
      <c r="BX1429" s="12">
        <v>0.46699369615442438</v>
      </c>
      <c r="BY1429" s="12">
        <v>1595</v>
      </c>
      <c r="BZ1429" s="12">
        <v>0.72586872586872586</v>
      </c>
      <c r="CB1429" s="12">
        <v>6.3476070528967254E-2</v>
      </c>
      <c r="CC1429" s="12">
        <v>19400</v>
      </c>
      <c r="CD1429" s="12">
        <v>19330</v>
      </c>
      <c r="CE1429" s="12">
        <v>8.2866495292433413</v>
      </c>
      <c r="CH1429" s="22">
        <v>42975</v>
      </c>
      <c r="CI1429">
        <v>1470</v>
      </c>
      <c r="CJ1429">
        <v>1484</v>
      </c>
      <c r="CK1429">
        <v>1421</v>
      </c>
      <c r="CL1429">
        <v>1422</v>
      </c>
      <c r="CM1429" s="22">
        <v>42976</v>
      </c>
      <c r="CN1429">
        <v>1684</v>
      </c>
      <c r="CO1429">
        <v>1684</v>
      </c>
      <c r="CP1429">
        <v>1500</v>
      </c>
      <c r="CQ1429">
        <v>1505</v>
      </c>
      <c r="CR1429" s="22">
        <v>42977</v>
      </c>
      <c r="CS1429">
        <v>1469</v>
      </c>
      <c r="CT1429">
        <v>1558</v>
      </c>
      <c r="CU1429">
        <v>1446</v>
      </c>
      <c r="CV1429">
        <v>1507</v>
      </c>
    </row>
    <row r="1430" spans="1:100">
      <c r="A1430" s="22">
        <v>42975</v>
      </c>
      <c r="B1430">
        <v>933</v>
      </c>
      <c r="C1430">
        <v>940</v>
      </c>
      <c r="D1430">
        <v>917</v>
      </c>
      <c r="E1430">
        <v>928</v>
      </c>
      <c r="F1430" s="23">
        <f t="shared" si="140"/>
        <v>-5.3590568060021271E-3</v>
      </c>
      <c r="G1430" s="22">
        <v>42976</v>
      </c>
      <c r="H1430">
        <v>934</v>
      </c>
      <c r="I1430">
        <v>976</v>
      </c>
      <c r="J1430">
        <v>933</v>
      </c>
      <c r="K1430">
        <v>960</v>
      </c>
      <c r="L1430" s="22">
        <v>42977</v>
      </c>
      <c r="M1430">
        <v>958</v>
      </c>
      <c r="N1430" s="4">
        <v>42976</v>
      </c>
      <c r="O1430" s="3" t="s">
        <v>15</v>
      </c>
      <c r="P1430" s="3">
        <v>4813</v>
      </c>
      <c r="Q1430" s="3" t="s">
        <v>618</v>
      </c>
      <c r="R1430" s="3" t="s">
        <v>17</v>
      </c>
      <c r="S1430" s="3">
        <v>0.05</v>
      </c>
      <c r="T1430" s="3">
        <v>2</v>
      </c>
      <c r="U1430" s="3">
        <v>0</v>
      </c>
      <c r="V1430" s="3">
        <v>600</v>
      </c>
      <c r="W1430">
        <v>934</v>
      </c>
      <c r="X1430" s="4">
        <v>42977</v>
      </c>
      <c r="Y1430">
        <v>960</v>
      </c>
      <c r="Z1430" s="10">
        <f t="shared" si="139"/>
        <v>15600</v>
      </c>
      <c r="AA1430" s="10">
        <f t="shared" si="138"/>
        <v>15600</v>
      </c>
      <c r="AB1430" t="str">
        <f t="shared" si="141"/>
        <v/>
      </c>
      <c r="AC1430">
        <f t="shared" ref="AC1430:AC1493" si="142">SUM(AB1430,AC1429)</f>
        <v>-1035670</v>
      </c>
      <c r="AD1430">
        <f t="shared" ref="AD1430:AD1493" si="143">ABS(W1430/AI1430-1)</f>
        <v>2.6981977289300962E-2</v>
      </c>
      <c r="AE1430" s="15">
        <v>42977</v>
      </c>
      <c r="AF1430" s="9">
        <v>-2.4159162580150717E-4</v>
      </c>
      <c r="AG1430" s="12" t="s">
        <v>957</v>
      </c>
      <c r="AH1430" s="20">
        <v>42975.970138888886</v>
      </c>
      <c r="AI1430" s="12">
        <v>959.9</v>
      </c>
      <c r="AJ1430" s="12">
        <v>31.9</v>
      </c>
      <c r="AK1430" s="12">
        <v>3.44E-2</v>
      </c>
      <c r="AL1430" s="17">
        <v>13900</v>
      </c>
      <c r="AM1430" s="17">
        <v>0.16666666666666666</v>
      </c>
      <c r="AN1430" s="9"/>
      <c r="AO1430" s="9"/>
      <c r="AP1430" s="17">
        <v>0</v>
      </c>
      <c r="AQ1430" s="17">
        <v>36543</v>
      </c>
      <c r="AR1430" s="17">
        <v>0.64305177111716616</v>
      </c>
      <c r="AS1430" s="17">
        <v>0.27100000000000002</v>
      </c>
      <c r="AT1430" s="17">
        <v>0.7270833333333333</v>
      </c>
      <c r="AU1430" s="12">
        <v>0.76007326007326004</v>
      </c>
      <c r="AV1430" s="12" t="s">
        <v>988</v>
      </c>
      <c r="AY1430" s="12">
        <v>39293100</v>
      </c>
      <c r="BA1430" s="12">
        <v>1</v>
      </c>
      <c r="BD1430" s="12">
        <v>0.16666666666666666</v>
      </c>
      <c r="BE1430" s="12">
        <v>0.64305177111716616</v>
      </c>
      <c r="BF1430" s="12">
        <v>0.7270833333333333</v>
      </c>
      <c r="BG1430" s="12">
        <v>0.76007326007326004</v>
      </c>
      <c r="BH1430" s="12">
        <v>0.219</v>
      </c>
      <c r="BI1430" s="12">
        <v>0.27100000000000002</v>
      </c>
      <c r="BJ1430" s="12">
        <v>1.7999999999999999E-2</v>
      </c>
      <c r="BK1430" s="12">
        <v>0.33100000000000002</v>
      </c>
      <c r="BL1430" s="12">
        <v>1783</v>
      </c>
      <c r="BM1430" s="12">
        <v>-165</v>
      </c>
      <c r="BN1430" s="12">
        <v>-2182</v>
      </c>
      <c r="BO1430" s="12">
        <v>22176</v>
      </c>
      <c r="BP1430" s="12">
        <v>2121</v>
      </c>
      <c r="BQ1430" s="12">
        <v>2172</v>
      </c>
      <c r="BR1430" s="12">
        <v>-279</v>
      </c>
      <c r="BS1430" s="12">
        <v>22342</v>
      </c>
      <c r="BT1430" s="12">
        <v>0.41045701370753707</v>
      </c>
      <c r="BU1430" s="12">
        <v>0.41049886625504067</v>
      </c>
      <c r="BV1430" s="12">
        <v>0.46502879650687967</v>
      </c>
      <c r="BW1430" s="12">
        <v>0.45416237014796068</v>
      </c>
      <c r="BX1430" s="12">
        <v>0.39510475838955555</v>
      </c>
      <c r="BY1430" s="12">
        <v>1595</v>
      </c>
      <c r="BZ1430" s="12">
        <v>1</v>
      </c>
      <c r="CB1430" s="12">
        <v>6.3476070528967254E-2</v>
      </c>
      <c r="CC1430" s="12">
        <v>19400</v>
      </c>
      <c r="CD1430" s="12">
        <v>19330</v>
      </c>
      <c r="CE1430" s="12">
        <v>2.6256613756613754</v>
      </c>
      <c r="CH1430" s="22">
        <v>42975</v>
      </c>
      <c r="CI1430">
        <v>933</v>
      </c>
      <c r="CJ1430">
        <v>940</v>
      </c>
      <c r="CK1430">
        <v>917</v>
      </c>
      <c r="CL1430">
        <v>928</v>
      </c>
      <c r="CM1430" s="22">
        <v>42976</v>
      </c>
      <c r="CN1430">
        <v>934</v>
      </c>
      <c r="CO1430">
        <v>976</v>
      </c>
      <c r="CP1430">
        <v>933</v>
      </c>
      <c r="CQ1430">
        <v>960</v>
      </c>
      <c r="CR1430" s="22">
        <v>42977</v>
      </c>
      <c r="CS1430">
        <v>958</v>
      </c>
      <c r="CT1430">
        <v>959</v>
      </c>
      <c r="CU1430">
        <v>937</v>
      </c>
      <c r="CV1430">
        <v>951</v>
      </c>
    </row>
    <row r="1431" spans="1:100">
      <c r="A1431" s="22">
        <v>42975</v>
      </c>
      <c r="B1431">
        <v>432</v>
      </c>
      <c r="C1431">
        <v>440</v>
      </c>
      <c r="D1431">
        <v>432</v>
      </c>
      <c r="E1431">
        <v>440</v>
      </c>
      <c r="F1431" s="23">
        <f t="shared" si="140"/>
        <v>1.8518518518518601E-2</v>
      </c>
      <c r="G1431" s="22">
        <v>42976</v>
      </c>
      <c r="H1431">
        <v>472</v>
      </c>
      <c r="I1431">
        <v>499</v>
      </c>
      <c r="J1431">
        <v>455</v>
      </c>
      <c r="K1431">
        <v>455</v>
      </c>
      <c r="L1431" s="22">
        <v>42977</v>
      </c>
      <c r="M1431">
        <v>463</v>
      </c>
      <c r="N1431" s="4">
        <v>42976</v>
      </c>
      <c r="O1431" s="3" t="s">
        <v>15</v>
      </c>
      <c r="P1431" s="3">
        <v>7590</v>
      </c>
      <c r="Q1431" s="3" t="s">
        <v>619</v>
      </c>
      <c r="R1431" s="3" t="s">
        <v>17</v>
      </c>
      <c r="S1431" s="3">
        <v>0.05</v>
      </c>
      <c r="T1431" s="3">
        <v>2</v>
      </c>
      <c r="U1431" s="3">
        <v>0</v>
      </c>
      <c r="V1431" s="3">
        <v>1200</v>
      </c>
      <c r="W1431">
        <v>472</v>
      </c>
      <c r="X1431" s="4">
        <v>42977</v>
      </c>
      <c r="Y1431">
        <v>455</v>
      </c>
      <c r="Z1431" s="10">
        <f t="shared" si="139"/>
        <v>-20400</v>
      </c>
      <c r="AA1431" s="10">
        <f t="shared" si="138"/>
        <v>20400</v>
      </c>
      <c r="AB1431" t="str">
        <f t="shared" si="141"/>
        <v/>
      </c>
      <c r="AC1431">
        <f t="shared" si="142"/>
        <v>-1035670</v>
      </c>
      <c r="AD1431">
        <f t="shared" si="143"/>
        <v>1.8711018711018657E-2</v>
      </c>
      <c r="AE1431" s="15">
        <v>42977</v>
      </c>
      <c r="AF1431" s="9">
        <v>-2.4159162580150717E-4</v>
      </c>
      <c r="AG1431" s="12" t="s">
        <v>960</v>
      </c>
      <c r="AH1431" s="20">
        <v>42975.988888888889</v>
      </c>
      <c r="AI1431" s="12">
        <v>481</v>
      </c>
      <c r="AJ1431" s="12">
        <v>41</v>
      </c>
      <c r="AK1431" s="12">
        <v>9.3200000000000005E-2</v>
      </c>
      <c r="AL1431" s="17">
        <v>9700</v>
      </c>
      <c r="AM1431" s="17">
        <v>6.0747663551401869E-2</v>
      </c>
      <c r="AN1431" s="9"/>
      <c r="AO1431" s="9"/>
      <c r="AP1431" s="17">
        <v>0</v>
      </c>
      <c r="AQ1431" s="17">
        <v>5299</v>
      </c>
      <c r="AR1431" s="17">
        <v>0.5</v>
      </c>
      <c r="AS1431" s="17">
        <v>0.25800000000000001</v>
      </c>
      <c r="AT1431" s="17">
        <v>0.52173913043478259</v>
      </c>
      <c r="AU1431" s="12">
        <v>0.18309859154929578</v>
      </c>
      <c r="AV1431" s="12">
        <v>2.34</v>
      </c>
      <c r="AY1431" s="12">
        <v>12379814</v>
      </c>
      <c r="BA1431" s="12">
        <v>1</v>
      </c>
      <c r="BD1431" s="12">
        <v>6.0747663551401869E-2</v>
      </c>
      <c r="BE1431" s="12">
        <v>0.5</v>
      </c>
      <c r="BF1431" s="12">
        <v>0.52173913043478259</v>
      </c>
      <c r="BG1431" s="12">
        <v>0.18309859154929578</v>
      </c>
      <c r="BH1431" s="12">
        <v>3.9E-2</v>
      </c>
      <c r="BI1431" s="12">
        <v>0.25800000000000001</v>
      </c>
      <c r="BJ1431" s="12">
        <v>7.9000000000000001E-2</v>
      </c>
      <c r="BK1431" s="12">
        <v>0.47799999999999998</v>
      </c>
      <c r="BL1431" s="12">
        <v>352</v>
      </c>
      <c r="BM1431" s="12">
        <v>-705</v>
      </c>
      <c r="BN1431" s="12">
        <v>620</v>
      </c>
      <c r="BO1431" s="12">
        <v>2108</v>
      </c>
      <c r="BP1431" s="12">
        <v>82</v>
      </c>
      <c r="BQ1431" s="12">
        <v>-885</v>
      </c>
      <c r="BR1431" s="12">
        <v>864</v>
      </c>
      <c r="BS1431" s="12">
        <v>1802</v>
      </c>
      <c r="BT1431" s="12">
        <v>0.25644041904536063</v>
      </c>
      <c r="BU1431" s="12">
        <v>0.58046604764890808</v>
      </c>
      <c r="BV1431" s="12">
        <v>0.63839524632775635</v>
      </c>
      <c r="BW1431" s="12">
        <v>0.6241653996073766</v>
      </c>
      <c r="BX1431" s="12">
        <v>0.4984938451865264</v>
      </c>
      <c r="BY1431" s="12">
        <v>1595</v>
      </c>
      <c r="BZ1431" s="12">
        <v>1</v>
      </c>
      <c r="CB1431" s="12">
        <v>6.3476070528967254E-2</v>
      </c>
      <c r="CC1431" s="12">
        <v>19400</v>
      </c>
      <c r="CD1431" s="12">
        <v>19330</v>
      </c>
      <c r="CE1431" s="12">
        <v>0.95701676309152939</v>
      </c>
      <c r="CH1431" s="22">
        <v>42975</v>
      </c>
      <c r="CI1431">
        <v>432</v>
      </c>
      <c r="CJ1431">
        <v>440</v>
      </c>
      <c r="CK1431">
        <v>432</v>
      </c>
      <c r="CL1431">
        <v>440</v>
      </c>
      <c r="CM1431" s="22">
        <v>42976</v>
      </c>
      <c r="CN1431">
        <v>472</v>
      </c>
      <c r="CO1431">
        <v>499</v>
      </c>
      <c r="CP1431">
        <v>455</v>
      </c>
      <c r="CQ1431">
        <v>455</v>
      </c>
      <c r="CR1431" s="22">
        <v>42977</v>
      </c>
      <c r="CS1431">
        <v>463</v>
      </c>
      <c r="CT1431">
        <v>464</v>
      </c>
      <c r="CU1431">
        <v>455</v>
      </c>
      <c r="CV1431">
        <v>456</v>
      </c>
    </row>
    <row r="1432" spans="1:100">
      <c r="A1432" s="22">
        <v>42975</v>
      </c>
      <c r="B1432">
        <v>1142</v>
      </c>
      <c r="C1432">
        <v>1150</v>
      </c>
      <c r="D1432">
        <v>1136</v>
      </c>
      <c r="E1432">
        <v>1142</v>
      </c>
      <c r="F1432" s="23">
        <f t="shared" si="140"/>
        <v>0</v>
      </c>
      <c r="G1432" s="22">
        <v>42976</v>
      </c>
      <c r="H1432">
        <v>1442</v>
      </c>
      <c r="I1432">
        <v>1442</v>
      </c>
      <c r="J1432">
        <v>1442</v>
      </c>
      <c r="K1432">
        <v>1442</v>
      </c>
      <c r="L1432" s="22">
        <v>42977</v>
      </c>
      <c r="M1432">
        <v>1472</v>
      </c>
      <c r="N1432" s="4">
        <v>42976</v>
      </c>
      <c r="O1432" s="3" t="s">
        <v>15</v>
      </c>
      <c r="P1432" s="3">
        <v>4238</v>
      </c>
      <c r="Q1432" s="3" t="s">
        <v>620</v>
      </c>
      <c r="R1432" s="3" t="s">
        <v>17</v>
      </c>
      <c r="S1432" s="3">
        <v>0.05</v>
      </c>
      <c r="T1432" s="3">
        <v>2</v>
      </c>
      <c r="U1432" s="3">
        <v>0</v>
      </c>
      <c r="V1432" s="3">
        <v>500</v>
      </c>
      <c r="W1432">
        <v>1442</v>
      </c>
      <c r="X1432" s="4">
        <v>42977</v>
      </c>
      <c r="Y1432">
        <v>1442</v>
      </c>
      <c r="Z1432" s="10">
        <f t="shared" si="139"/>
        <v>0</v>
      </c>
      <c r="AA1432" s="10">
        <f t="shared" si="138"/>
        <v>0</v>
      </c>
      <c r="AB1432" t="str">
        <f t="shared" si="141"/>
        <v/>
      </c>
      <c r="AC1432">
        <f t="shared" si="142"/>
        <v>-1035670</v>
      </c>
      <c r="AD1432">
        <f t="shared" si="143"/>
        <v>0</v>
      </c>
      <c r="AE1432" s="15">
        <v>42977</v>
      </c>
      <c r="AF1432" s="9">
        <v>-2.4159162580150717E-4</v>
      </c>
      <c r="AG1432" s="12" t="s">
        <v>962</v>
      </c>
      <c r="AH1432" s="20">
        <v>42975.902083333334</v>
      </c>
      <c r="AI1432" s="12">
        <v>1442</v>
      </c>
      <c r="AJ1432" s="12">
        <v>300</v>
      </c>
      <c r="AK1432" s="12">
        <v>0.26269999999999999</v>
      </c>
      <c r="AL1432" s="17">
        <v>7700</v>
      </c>
      <c r="AM1432" s="17">
        <v>0.26795096322241679</v>
      </c>
      <c r="AN1432" s="17">
        <v>-1</v>
      </c>
      <c r="AO1432" s="9"/>
      <c r="AP1432" s="17">
        <v>316.25</v>
      </c>
      <c r="AQ1432" s="17">
        <v>11557</v>
      </c>
      <c r="AR1432" s="17">
        <v>0.95167286245353155</v>
      </c>
      <c r="AS1432" s="17">
        <v>0.14199999999999999</v>
      </c>
      <c r="AT1432" s="17">
        <v>0.97149122807017541</v>
      </c>
      <c r="AU1432" s="12">
        <v>0.8630393996247655</v>
      </c>
      <c r="AV1432" s="12" t="s">
        <v>988</v>
      </c>
      <c r="AY1432" s="12">
        <v>10120000</v>
      </c>
      <c r="BA1432" s="12">
        <v>1</v>
      </c>
      <c r="BD1432" s="12">
        <v>0.26795096322241679</v>
      </c>
      <c r="BE1432" s="12">
        <v>0.95167286245353155</v>
      </c>
      <c r="BF1432" s="12">
        <v>0.97149122807017541</v>
      </c>
      <c r="BG1432" s="12">
        <v>0.8630393996247655</v>
      </c>
      <c r="BH1432" s="12">
        <v>0.25</v>
      </c>
      <c r="BI1432" s="12">
        <v>0.14199999999999999</v>
      </c>
      <c r="BJ1432" s="12">
        <v>1.9E-2</v>
      </c>
      <c r="BK1432" s="12">
        <v>0.58499999999999996</v>
      </c>
      <c r="BL1432" s="12">
        <v>1624</v>
      </c>
      <c r="BM1432" s="12">
        <v>-859</v>
      </c>
      <c r="BN1432" s="12">
        <v>-730</v>
      </c>
      <c r="BO1432" s="12">
        <v>5353</v>
      </c>
      <c r="BP1432" s="12">
        <v>1689</v>
      </c>
      <c r="BQ1432" s="12">
        <v>-2730</v>
      </c>
      <c r="BR1432" s="12">
        <v>-1078</v>
      </c>
      <c r="BS1432" s="12">
        <v>5316</v>
      </c>
      <c r="BT1432" s="12">
        <v>0.19196458165484873</v>
      </c>
      <c r="BU1432" s="12">
        <v>0.58776544696049893</v>
      </c>
      <c r="BV1432" s="12">
        <v>0.68644006150122472</v>
      </c>
      <c r="BW1432" s="12">
        <v>0.69212874669740265</v>
      </c>
      <c r="BX1432" s="12">
        <v>0.46699369615442438</v>
      </c>
      <c r="BY1432" s="12">
        <v>1595</v>
      </c>
      <c r="BZ1432" s="12">
        <v>1</v>
      </c>
      <c r="CB1432" s="12">
        <v>6.3476070528967254E-2</v>
      </c>
      <c r="CC1432" s="12">
        <v>19400</v>
      </c>
      <c r="CD1432" s="12">
        <v>19330</v>
      </c>
      <c r="CE1432" s="12">
        <v>4.2212909682261692</v>
      </c>
      <c r="CH1432" s="22">
        <v>42975</v>
      </c>
      <c r="CI1432">
        <v>1142</v>
      </c>
      <c r="CJ1432">
        <v>1150</v>
      </c>
      <c r="CK1432">
        <v>1136</v>
      </c>
      <c r="CL1432">
        <v>1142</v>
      </c>
      <c r="CM1432" s="22">
        <v>42976</v>
      </c>
      <c r="CN1432">
        <v>1442</v>
      </c>
      <c r="CO1432">
        <v>1442</v>
      </c>
      <c r="CP1432">
        <v>1442</v>
      </c>
      <c r="CQ1432">
        <v>1442</v>
      </c>
      <c r="CR1432" s="22">
        <v>42977</v>
      </c>
      <c r="CS1432">
        <v>1472</v>
      </c>
      <c r="CT1432">
        <v>1494</v>
      </c>
      <c r="CU1432">
        <v>1380</v>
      </c>
      <c r="CV1432">
        <v>1445</v>
      </c>
    </row>
    <row r="1433" spans="1:100">
      <c r="A1433" s="22">
        <v>42975</v>
      </c>
      <c r="B1433">
        <v>279</v>
      </c>
      <c r="C1433">
        <v>280</v>
      </c>
      <c r="D1433">
        <v>272</v>
      </c>
      <c r="E1433">
        <v>277</v>
      </c>
      <c r="F1433" s="23">
        <f t="shared" si="140"/>
        <v>-7.1684587813619638E-3</v>
      </c>
      <c r="G1433" s="22">
        <v>42976</v>
      </c>
      <c r="H1433">
        <v>297</v>
      </c>
      <c r="I1433">
        <v>297</v>
      </c>
      <c r="J1433">
        <v>280</v>
      </c>
      <c r="K1433">
        <v>282</v>
      </c>
      <c r="L1433" s="22">
        <v>42977</v>
      </c>
      <c r="M1433">
        <v>281</v>
      </c>
      <c r="N1433" s="4">
        <v>42976</v>
      </c>
      <c r="O1433" s="3" t="s">
        <v>15</v>
      </c>
      <c r="P1433" s="3">
        <v>6946</v>
      </c>
      <c r="Q1433" s="3" t="s">
        <v>115</v>
      </c>
      <c r="R1433" s="3" t="s">
        <v>17</v>
      </c>
      <c r="S1433" s="3">
        <v>0.05</v>
      </c>
      <c r="T1433" s="3">
        <v>2</v>
      </c>
      <c r="U1433" s="3">
        <v>0</v>
      </c>
      <c r="V1433" s="3">
        <v>2000</v>
      </c>
      <c r="W1433">
        <v>297</v>
      </c>
      <c r="X1433" s="4">
        <v>42977</v>
      </c>
      <c r="Y1433">
        <v>282</v>
      </c>
      <c r="Z1433" s="10">
        <f t="shared" si="139"/>
        <v>-30000</v>
      </c>
      <c r="AA1433" s="10">
        <f t="shared" si="138"/>
        <v>30000</v>
      </c>
      <c r="AB1433" t="str">
        <f t="shared" si="141"/>
        <v/>
      </c>
      <c r="AC1433">
        <f t="shared" si="142"/>
        <v>-1035670</v>
      </c>
      <c r="AD1433">
        <f t="shared" si="143"/>
        <v>3.125E-2</v>
      </c>
      <c r="AE1433" s="15">
        <v>42977</v>
      </c>
      <c r="AF1433" s="9">
        <v>-2.4159162580150717E-4</v>
      </c>
      <c r="AG1433" s="12" t="s">
        <v>954</v>
      </c>
      <c r="AH1433" s="20">
        <v>42975.966666666667</v>
      </c>
      <c r="AI1433" s="12">
        <v>288</v>
      </c>
      <c r="AJ1433" s="12">
        <v>11</v>
      </c>
      <c r="AK1433" s="12">
        <v>3.9699999999999999E-2</v>
      </c>
      <c r="AL1433" s="17">
        <v>7000</v>
      </c>
      <c r="AM1433" s="17">
        <v>0.34397163120567376</v>
      </c>
      <c r="AN1433" s="18">
        <v>42977</v>
      </c>
      <c r="AO1433" s="17">
        <v>41193</v>
      </c>
      <c r="AP1433" s="17" t="s">
        <v>973</v>
      </c>
      <c r="AQ1433" s="17">
        <v>2341</v>
      </c>
      <c r="AR1433" s="17" t="s">
        <v>128</v>
      </c>
      <c r="AS1433" s="17" t="s">
        <v>17</v>
      </c>
      <c r="AT1433" s="17">
        <v>7.0000000000000007E-2</v>
      </c>
      <c r="AU1433" s="12">
        <v>0</v>
      </c>
      <c r="AV1433" s="12">
        <v>19</v>
      </c>
      <c r="AY1433" s="12">
        <v>28300000</v>
      </c>
      <c r="BA1433" s="12">
        <v>0.7857142857142857</v>
      </c>
      <c r="BD1433" s="12">
        <v>0.34397163120567376</v>
      </c>
      <c r="BE1433" s="12">
        <v>0.2988505747126437</v>
      </c>
      <c r="BF1433" s="12">
        <v>0.48085106382978721</v>
      </c>
      <c r="BG1433" s="12">
        <v>0.53962264150943395</v>
      </c>
      <c r="BH1433" s="12">
        <v>7.0000000000000001E-3</v>
      </c>
      <c r="BI1433" s="12">
        <v>0.35399999999999998</v>
      </c>
      <c r="BJ1433" s="12" t="s">
        <v>968</v>
      </c>
      <c r="BK1433" s="12">
        <v>0.58399999999999996</v>
      </c>
      <c r="BL1433" s="12">
        <v>-1966</v>
      </c>
      <c r="BM1433" s="12">
        <v>331</v>
      </c>
      <c r="BN1433" s="12">
        <v>2270</v>
      </c>
      <c r="BO1433" s="12">
        <v>2461</v>
      </c>
      <c r="BP1433" s="12">
        <v>-52</v>
      </c>
      <c r="BQ1433" s="12">
        <v>-428</v>
      </c>
      <c r="BR1433" s="12">
        <v>-1574</v>
      </c>
      <c r="BS1433" s="12">
        <v>1830</v>
      </c>
      <c r="BT1433" s="12">
        <v>0.26199822062740341</v>
      </c>
      <c r="BU1433" s="12">
        <v>0.60925909319242011</v>
      </c>
      <c r="BV1433" s="12">
        <v>0.68511723117908274</v>
      </c>
      <c r="BW1433" s="12">
        <v>0.67931360985133182</v>
      </c>
      <c r="BX1433" s="12">
        <v>0.50814341410816999</v>
      </c>
      <c r="BY1433" s="12">
        <v>1595</v>
      </c>
      <c r="BZ1433" s="12">
        <v>0.7857142857142857</v>
      </c>
      <c r="CB1433" s="12">
        <v>6.3476070528967254E-2</v>
      </c>
      <c r="CC1433" s="12">
        <v>19400</v>
      </c>
      <c r="CD1433" s="12">
        <v>19330</v>
      </c>
      <c r="CE1433" s="12">
        <v>5.41891815827986</v>
      </c>
      <c r="CH1433" s="22">
        <v>42975</v>
      </c>
      <c r="CI1433">
        <v>279</v>
      </c>
      <c r="CJ1433">
        <v>280</v>
      </c>
      <c r="CK1433">
        <v>272</v>
      </c>
      <c r="CL1433">
        <v>277</v>
      </c>
      <c r="CM1433" s="22">
        <v>42976</v>
      </c>
      <c r="CN1433">
        <v>297</v>
      </c>
      <c r="CO1433">
        <v>297</v>
      </c>
      <c r="CP1433">
        <v>280</v>
      </c>
      <c r="CQ1433">
        <v>282</v>
      </c>
      <c r="CR1433" s="22">
        <v>42977</v>
      </c>
      <c r="CS1433">
        <v>281</v>
      </c>
      <c r="CT1433">
        <v>283</v>
      </c>
      <c r="CU1433">
        <v>278</v>
      </c>
      <c r="CV1433">
        <v>280</v>
      </c>
    </row>
    <row r="1434" spans="1:100">
      <c r="A1434" s="22">
        <v>42975</v>
      </c>
      <c r="B1434">
        <v>614</v>
      </c>
      <c r="C1434">
        <v>614</v>
      </c>
      <c r="D1434">
        <v>608</v>
      </c>
      <c r="E1434">
        <v>611</v>
      </c>
      <c r="F1434" s="23">
        <f t="shared" si="140"/>
        <v>-4.8859934853420217E-3</v>
      </c>
      <c r="G1434" s="22">
        <v>42976</v>
      </c>
      <c r="H1434">
        <v>634</v>
      </c>
      <c r="I1434">
        <v>641</v>
      </c>
      <c r="J1434">
        <v>626</v>
      </c>
      <c r="K1434">
        <v>637</v>
      </c>
      <c r="L1434" s="22">
        <v>42977</v>
      </c>
      <c r="M1434">
        <v>638</v>
      </c>
      <c r="N1434" s="4">
        <v>42976</v>
      </c>
      <c r="O1434" s="3" t="s">
        <v>15</v>
      </c>
      <c r="P1434" s="3">
        <v>7523</v>
      </c>
      <c r="Q1434" s="3" t="s">
        <v>621</v>
      </c>
      <c r="R1434" s="3" t="s">
        <v>17</v>
      </c>
      <c r="S1434" s="3">
        <v>0.05</v>
      </c>
      <c r="T1434" s="3">
        <v>1</v>
      </c>
      <c r="U1434" s="3">
        <v>0</v>
      </c>
      <c r="V1434" s="3">
        <v>900</v>
      </c>
      <c r="W1434">
        <v>634</v>
      </c>
      <c r="X1434" s="4">
        <v>42977</v>
      </c>
      <c r="Y1434">
        <v>637</v>
      </c>
      <c r="Z1434" s="10">
        <f t="shared" si="139"/>
        <v>2700</v>
      </c>
      <c r="AA1434" s="10">
        <f t="shared" si="138"/>
        <v>2700</v>
      </c>
      <c r="AB1434" t="str">
        <f t="shared" si="141"/>
        <v/>
      </c>
      <c r="AC1434">
        <f t="shared" si="142"/>
        <v>-1035670</v>
      </c>
      <c r="AD1434">
        <f t="shared" si="143"/>
        <v>6.0740740740740762E-2</v>
      </c>
      <c r="AE1434" s="15">
        <v>42977</v>
      </c>
      <c r="AF1434" s="9">
        <v>-2.4159162580150717E-4</v>
      </c>
      <c r="AG1434" s="12" t="s">
        <v>960</v>
      </c>
      <c r="AH1434" s="20">
        <v>42975.997916666667</v>
      </c>
      <c r="AI1434" s="12">
        <v>675</v>
      </c>
      <c r="AJ1434" s="12">
        <v>64</v>
      </c>
      <c r="AK1434" s="12">
        <v>0.1047</v>
      </c>
      <c r="AL1434" s="17">
        <v>4200</v>
      </c>
      <c r="AM1434" s="17">
        <v>9.3596059113300489E-2</v>
      </c>
      <c r="AN1434" s="9"/>
      <c r="AO1434" s="9"/>
      <c r="AP1434" s="17">
        <v>2.4500000000000002</v>
      </c>
      <c r="AQ1434" s="17">
        <v>9417</v>
      </c>
      <c r="AR1434" s="17">
        <v>0.67241379310344829</v>
      </c>
      <c r="AS1434" s="17">
        <v>0.17899999999999999</v>
      </c>
      <c r="AT1434" s="17">
        <v>0.76543209876543206</v>
      </c>
      <c r="AU1434" s="12">
        <v>0.8716216216216216</v>
      </c>
      <c r="AV1434" s="12">
        <v>4.93</v>
      </c>
      <c r="AY1434" s="12">
        <v>15463816</v>
      </c>
      <c r="BA1434" s="12">
        <v>1</v>
      </c>
      <c r="BD1434" s="12">
        <v>9.3596059113300489E-2</v>
      </c>
      <c r="BE1434" s="12">
        <v>0.67241379310344829</v>
      </c>
      <c r="BF1434" s="12">
        <v>0.76543209876543206</v>
      </c>
      <c r="BG1434" s="12">
        <v>0.8716216216216216</v>
      </c>
      <c r="BH1434" s="12">
        <v>6.0000000000000001E-3</v>
      </c>
      <c r="BI1434" s="12">
        <v>0.17899999999999999</v>
      </c>
      <c r="BJ1434" s="12">
        <v>0</v>
      </c>
      <c r="BK1434" s="12">
        <v>0.68700000000000006</v>
      </c>
      <c r="BL1434" s="12">
        <v>28</v>
      </c>
      <c r="BM1434" s="12">
        <v>-26</v>
      </c>
      <c r="BN1434" s="12">
        <v>-283</v>
      </c>
      <c r="BO1434" s="12">
        <v>2767</v>
      </c>
      <c r="BP1434" s="12">
        <v>499</v>
      </c>
      <c r="BQ1434" s="12">
        <v>48</v>
      </c>
      <c r="BR1434" s="12">
        <v>-395</v>
      </c>
      <c r="BS1434" s="12">
        <v>3009</v>
      </c>
      <c r="BT1434" s="12">
        <v>0.25644041904536063</v>
      </c>
      <c r="BU1434" s="12">
        <v>0.58046604764890808</v>
      </c>
      <c r="BV1434" s="12">
        <v>0.63839524632775635</v>
      </c>
      <c r="BW1434" s="12">
        <v>0.6241653996073766</v>
      </c>
      <c r="BX1434" s="12">
        <v>0.4984938451865264</v>
      </c>
      <c r="BY1434" s="12">
        <v>1595</v>
      </c>
      <c r="BZ1434" s="12">
        <v>1</v>
      </c>
      <c r="CB1434" s="12">
        <v>6.3476070528967254E-2</v>
      </c>
      <c r="CC1434" s="12">
        <v>19400</v>
      </c>
      <c r="CD1434" s="12">
        <v>19330</v>
      </c>
      <c r="CE1434" s="12">
        <v>1.4745093439674719</v>
      </c>
      <c r="CH1434" s="22">
        <v>42975</v>
      </c>
      <c r="CI1434">
        <v>614</v>
      </c>
      <c r="CJ1434">
        <v>614</v>
      </c>
      <c r="CK1434">
        <v>608</v>
      </c>
      <c r="CL1434">
        <v>611</v>
      </c>
      <c r="CM1434" s="22">
        <v>42976</v>
      </c>
      <c r="CN1434">
        <v>634</v>
      </c>
      <c r="CO1434">
        <v>641</v>
      </c>
      <c r="CP1434">
        <v>626</v>
      </c>
      <c r="CQ1434">
        <v>637</v>
      </c>
      <c r="CR1434" s="22">
        <v>42977</v>
      </c>
      <c r="CS1434">
        <v>638</v>
      </c>
      <c r="CT1434">
        <v>638</v>
      </c>
      <c r="CU1434">
        <v>630</v>
      </c>
      <c r="CV1434">
        <v>637</v>
      </c>
    </row>
    <row r="1435" spans="1:100">
      <c r="A1435" s="22">
        <v>42975</v>
      </c>
      <c r="B1435">
        <v>107</v>
      </c>
      <c r="C1435">
        <v>110</v>
      </c>
      <c r="D1435">
        <v>107</v>
      </c>
      <c r="E1435">
        <v>110</v>
      </c>
      <c r="F1435" s="23">
        <f t="shared" si="140"/>
        <v>2.8037383177569986E-2</v>
      </c>
      <c r="G1435" s="22">
        <v>42976</v>
      </c>
      <c r="H1435">
        <v>115</v>
      </c>
      <c r="I1435">
        <v>117</v>
      </c>
      <c r="J1435">
        <v>109</v>
      </c>
      <c r="K1435">
        <v>111</v>
      </c>
      <c r="L1435" s="22">
        <v>42977</v>
      </c>
      <c r="M1435">
        <v>111</v>
      </c>
      <c r="N1435" s="4">
        <v>42976</v>
      </c>
      <c r="O1435" s="3" t="s">
        <v>15</v>
      </c>
      <c r="P1435" s="3">
        <v>6625</v>
      </c>
      <c r="Q1435" s="3" t="s">
        <v>334</v>
      </c>
      <c r="R1435" s="3" t="s">
        <v>17</v>
      </c>
      <c r="S1435" s="3">
        <v>0.05</v>
      </c>
      <c r="T1435" s="3">
        <v>2</v>
      </c>
      <c r="U1435" s="3">
        <v>0</v>
      </c>
      <c r="V1435" s="3">
        <v>4600</v>
      </c>
      <c r="W1435">
        <v>115</v>
      </c>
      <c r="X1435" s="4">
        <v>42977</v>
      </c>
      <c r="Y1435">
        <v>111</v>
      </c>
      <c r="Z1435" s="10">
        <f t="shared" si="139"/>
        <v>-18400</v>
      </c>
      <c r="AA1435" s="10">
        <f t="shared" si="138"/>
        <v>18400</v>
      </c>
      <c r="AB1435" t="str">
        <f t="shared" si="141"/>
        <v/>
      </c>
      <c r="AC1435">
        <f t="shared" si="142"/>
        <v>-1035670</v>
      </c>
      <c r="AD1435">
        <f t="shared" si="143"/>
        <v>0.21874999999999989</v>
      </c>
      <c r="AE1435" s="15">
        <v>42977</v>
      </c>
      <c r="AF1435" s="9">
        <v>-2.4159162580150717E-4</v>
      </c>
      <c r="AG1435" s="12" t="s">
        <v>960</v>
      </c>
      <c r="AH1435" s="20">
        <v>42975.99722222222</v>
      </c>
      <c r="AI1435" s="12">
        <v>147.19999999999999</v>
      </c>
      <c r="AJ1435" s="12">
        <v>37.200000000000003</v>
      </c>
      <c r="AK1435" s="12">
        <v>0.3382</v>
      </c>
      <c r="AL1435" s="17">
        <v>2900</v>
      </c>
      <c r="AM1435" s="17">
        <v>0.27102803738317754</v>
      </c>
      <c r="AN1435" s="9"/>
      <c r="AO1435" s="9"/>
      <c r="AP1435" s="17">
        <v>0</v>
      </c>
      <c r="AQ1435" s="17">
        <v>5474</v>
      </c>
      <c r="AR1435" s="17">
        <v>0.25806451612903225</v>
      </c>
      <c r="AS1435" s="17">
        <v>2.1999999999999999E-2</v>
      </c>
      <c r="AT1435" s="17">
        <v>0.36764705882352944</v>
      </c>
      <c r="AU1435" s="12">
        <v>0.32894736842105265</v>
      </c>
      <c r="AV1435" s="12">
        <v>0</v>
      </c>
      <c r="AY1435" s="12">
        <v>51156132</v>
      </c>
      <c r="BA1435" s="12">
        <v>0.27777777777777779</v>
      </c>
      <c r="BD1435" s="12">
        <v>0.27102803738317754</v>
      </c>
      <c r="BE1435" s="12">
        <v>0.25806451612903225</v>
      </c>
      <c r="BF1435" s="12">
        <v>0.36764705882352944</v>
      </c>
      <c r="BG1435" s="12">
        <v>0.32894736842105265</v>
      </c>
      <c r="BH1435" s="12">
        <v>1E-3</v>
      </c>
      <c r="BI1435" s="12">
        <v>2.1999999999999999E-2</v>
      </c>
      <c r="BJ1435" s="12">
        <v>0</v>
      </c>
      <c r="BK1435" s="12">
        <v>0.878</v>
      </c>
      <c r="BL1435" s="12">
        <v>-1121</v>
      </c>
      <c r="BM1435" s="12">
        <v>167</v>
      </c>
      <c r="BN1435" s="12">
        <v>807</v>
      </c>
      <c r="BO1435" s="12">
        <v>146</v>
      </c>
      <c r="BP1435" s="12">
        <v>-626</v>
      </c>
      <c r="BQ1435" s="12">
        <v>0</v>
      </c>
      <c r="BR1435" s="12">
        <v>630</v>
      </c>
      <c r="BS1435" s="12">
        <v>295</v>
      </c>
      <c r="BT1435" s="12">
        <v>0.25644041904536063</v>
      </c>
      <c r="BU1435" s="12">
        <v>0.58046604764890808</v>
      </c>
      <c r="BV1435" s="12">
        <v>0.63839524632775635</v>
      </c>
      <c r="BW1435" s="12">
        <v>0.6241653996073766</v>
      </c>
      <c r="BX1435" s="12">
        <v>0.4984938451865264</v>
      </c>
      <c r="BY1435" s="12">
        <v>1595</v>
      </c>
      <c r="BZ1435" s="12">
        <v>0.27777777777777779</v>
      </c>
      <c r="CB1435" s="12">
        <v>6.3476070528967254E-2</v>
      </c>
      <c r="CC1435" s="12">
        <v>19400</v>
      </c>
      <c r="CD1435" s="12">
        <v>19330</v>
      </c>
      <c r="CE1435" s="12">
        <v>4.2697670968699004</v>
      </c>
      <c r="CH1435" s="22">
        <v>42975</v>
      </c>
      <c r="CI1435">
        <v>107</v>
      </c>
      <c r="CJ1435">
        <v>110</v>
      </c>
      <c r="CK1435">
        <v>107</v>
      </c>
      <c r="CL1435">
        <v>110</v>
      </c>
      <c r="CM1435" s="22">
        <v>42976</v>
      </c>
      <c r="CN1435">
        <v>115</v>
      </c>
      <c r="CO1435">
        <v>117</v>
      </c>
      <c r="CP1435">
        <v>109</v>
      </c>
      <c r="CQ1435">
        <v>111</v>
      </c>
      <c r="CR1435" s="22">
        <v>42977</v>
      </c>
      <c r="CS1435">
        <v>111</v>
      </c>
      <c r="CT1435">
        <v>112</v>
      </c>
      <c r="CU1435">
        <v>110</v>
      </c>
      <c r="CV1435">
        <v>110</v>
      </c>
    </row>
    <row r="1436" spans="1:100">
      <c r="A1436" s="22">
        <v>42975</v>
      </c>
      <c r="B1436">
        <v>110</v>
      </c>
      <c r="C1436">
        <v>116</v>
      </c>
      <c r="D1436">
        <v>110</v>
      </c>
      <c r="E1436">
        <v>115</v>
      </c>
      <c r="F1436" s="23">
        <f t="shared" si="140"/>
        <v>4.5454545454545414E-2</v>
      </c>
      <c r="G1436" s="22">
        <v>42976</v>
      </c>
      <c r="H1436">
        <v>113</v>
      </c>
      <c r="I1436">
        <v>116</v>
      </c>
      <c r="J1436">
        <v>110</v>
      </c>
      <c r="K1436">
        <v>112</v>
      </c>
      <c r="L1436" s="22">
        <v>42977</v>
      </c>
      <c r="M1436">
        <v>116</v>
      </c>
      <c r="N1436" s="4">
        <v>42976</v>
      </c>
      <c r="O1436" s="3" t="s">
        <v>15</v>
      </c>
      <c r="P1436" s="3">
        <v>3323</v>
      </c>
      <c r="Q1436" s="3" t="s">
        <v>305</v>
      </c>
      <c r="R1436" s="3" t="s">
        <v>17</v>
      </c>
      <c r="S1436" s="3">
        <v>0.05</v>
      </c>
      <c r="T1436" s="3">
        <v>2</v>
      </c>
      <c r="U1436" s="3">
        <v>0</v>
      </c>
      <c r="V1436" s="3">
        <v>4400</v>
      </c>
      <c r="W1436">
        <v>113</v>
      </c>
      <c r="X1436" s="4">
        <v>42977</v>
      </c>
      <c r="Y1436">
        <v>112</v>
      </c>
      <c r="Z1436" s="10">
        <f t="shared" si="139"/>
        <v>-4400</v>
      </c>
      <c r="AA1436" s="10">
        <f t="shared" si="138"/>
        <v>4400</v>
      </c>
      <c r="AB1436" t="str">
        <f t="shared" si="141"/>
        <v/>
      </c>
      <c r="AC1436">
        <f t="shared" si="142"/>
        <v>-1035670</v>
      </c>
      <c r="AD1436">
        <f t="shared" si="143"/>
        <v>4.641350210970463E-2</v>
      </c>
      <c r="AE1436" s="15">
        <v>42977</v>
      </c>
      <c r="AF1436" s="9">
        <v>-2.4159162580150717E-4</v>
      </c>
      <c r="AG1436" s="12" t="s">
        <v>960</v>
      </c>
      <c r="AH1436" s="20">
        <v>42975.95208333333</v>
      </c>
      <c r="AI1436" s="12">
        <v>118.5</v>
      </c>
      <c r="AJ1436" s="12">
        <v>3.5</v>
      </c>
      <c r="AK1436" s="12">
        <v>3.04E-2</v>
      </c>
      <c r="AL1436" s="17">
        <v>2900</v>
      </c>
      <c r="AM1436" s="17">
        <v>0.85046728971962615</v>
      </c>
      <c r="AN1436" s="9"/>
      <c r="AO1436" s="9"/>
      <c r="AP1436" s="17">
        <v>0</v>
      </c>
      <c r="AQ1436" s="17">
        <v>6429</v>
      </c>
      <c r="AR1436" s="17">
        <v>0.64197530864197527</v>
      </c>
      <c r="AS1436" s="17">
        <v>5.2999999999999999E-2</v>
      </c>
      <c r="AT1436" s="17">
        <v>0.64197530864197527</v>
      </c>
      <c r="AU1436" s="12">
        <v>0.69791666666666663</v>
      </c>
      <c r="AV1436" s="12">
        <v>0.93</v>
      </c>
      <c r="AY1436" s="12">
        <v>60081900</v>
      </c>
      <c r="BA1436" s="12">
        <v>0.6875</v>
      </c>
      <c r="BD1436" s="12">
        <v>0.85046728971962615</v>
      </c>
      <c r="BE1436" s="12">
        <v>0.64197530864197527</v>
      </c>
      <c r="BF1436" s="12">
        <v>0.64197530864197527</v>
      </c>
      <c r="BG1436" s="12">
        <v>0.69791666666666663</v>
      </c>
      <c r="BH1436" s="12">
        <v>0</v>
      </c>
      <c r="BI1436" s="12">
        <v>5.2999999999999999E-2</v>
      </c>
      <c r="BJ1436" s="12">
        <v>0</v>
      </c>
      <c r="BK1436" s="12">
        <v>0.72099999999999997</v>
      </c>
      <c r="BL1436" s="12">
        <v>-40</v>
      </c>
      <c r="BM1436" s="12">
        <v>-89</v>
      </c>
      <c r="BN1436" s="12">
        <v>-28</v>
      </c>
      <c r="BO1436" s="12">
        <v>243</v>
      </c>
      <c r="BP1436" s="12">
        <v>75</v>
      </c>
      <c r="BQ1436" s="12">
        <v>-32</v>
      </c>
      <c r="BR1436" s="12">
        <v>21</v>
      </c>
      <c r="BS1436" s="12">
        <v>381</v>
      </c>
      <c r="BT1436" s="12">
        <v>0.25644041904536063</v>
      </c>
      <c r="BU1436" s="12">
        <v>0.58046604764890808</v>
      </c>
      <c r="BV1436" s="12">
        <v>0.63839524632775635</v>
      </c>
      <c r="BW1436" s="12">
        <v>0.6241653996073766</v>
      </c>
      <c r="BX1436" s="12">
        <v>0.4984938451865264</v>
      </c>
      <c r="BY1436" s="12">
        <v>1595</v>
      </c>
      <c r="BZ1436" s="12">
        <v>0.6875</v>
      </c>
      <c r="CB1436" s="12">
        <v>6.3476070528967254E-2</v>
      </c>
      <c r="CC1436" s="12">
        <v>19400</v>
      </c>
      <c r="CD1436" s="12">
        <v>19330</v>
      </c>
      <c r="CE1436" s="12">
        <v>13.398234683281412</v>
      </c>
      <c r="CH1436" s="22">
        <v>42975</v>
      </c>
      <c r="CI1436">
        <v>110</v>
      </c>
      <c r="CJ1436">
        <v>116</v>
      </c>
      <c r="CK1436">
        <v>110</v>
      </c>
      <c r="CL1436">
        <v>115</v>
      </c>
      <c r="CM1436" s="22">
        <v>42976</v>
      </c>
      <c r="CN1436">
        <v>113</v>
      </c>
      <c r="CO1436">
        <v>116</v>
      </c>
      <c r="CP1436">
        <v>110</v>
      </c>
      <c r="CQ1436">
        <v>112</v>
      </c>
      <c r="CR1436" s="22">
        <v>42977</v>
      </c>
      <c r="CS1436">
        <v>116</v>
      </c>
      <c r="CT1436">
        <v>116</v>
      </c>
      <c r="CU1436">
        <v>111</v>
      </c>
      <c r="CV1436">
        <v>111</v>
      </c>
    </row>
    <row r="1437" spans="1:100">
      <c r="A1437" s="22">
        <v>42976</v>
      </c>
      <c r="B1437">
        <v>16</v>
      </c>
      <c r="C1437">
        <v>17</v>
      </c>
      <c r="D1437">
        <v>15</v>
      </c>
      <c r="E1437">
        <v>16</v>
      </c>
      <c r="F1437" s="23">
        <f t="shared" si="140"/>
        <v>0</v>
      </c>
      <c r="G1437" s="22">
        <v>42977</v>
      </c>
      <c r="H1437">
        <v>16</v>
      </c>
      <c r="I1437">
        <v>18</v>
      </c>
      <c r="J1437">
        <v>16</v>
      </c>
      <c r="K1437">
        <v>18</v>
      </c>
      <c r="L1437" s="22">
        <v>42978</v>
      </c>
      <c r="M1437">
        <v>18</v>
      </c>
      <c r="N1437" s="4">
        <v>42977</v>
      </c>
      <c r="O1437" s="3" t="s">
        <v>15</v>
      </c>
      <c r="P1437" s="3">
        <v>9318</v>
      </c>
      <c r="Q1437" s="3" t="s">
        <v>71</v>
      </c>
      <c r="R1437" s="3" t="s">
        <v>17</v>
      </c>
      <c r="S1437" s="3">
        <v>0.05</v>
      </c>
      <c r="T1437" s="3">
        <v>2</v>
      </c>
      <c r="U1437" s="3">
        <v>0</v>
      </c>
      <c r="V1437" s="3">
        <v>31300</v>
      </c>
      <c r="W1437">
        <v>16</v>
      </c>
      <c r="X1437" s="4">
        <v>42978</v>
      </c>
      <c r="Y1437">
        <v>18</v>
      </c>
      <c r="Z1437" s="10">
        <f t="shared" si="139"/>
        <v>62600</v>
      </c>
      <c r="AA1437" s="10">
        <f t="shared" si="138"/>
        <v>62600</v>
      </c>
      <c r="AB1437" t="str">
        <f t="shared" si="141"/>
        <v/>
      </c>
      <c r="AC1437">
        <f t="shared" si="142"/>
        <v>-1035670</v>
      </c>
      <c r="AD1437">
        <f t="shared" si="143"/>
        <v>5.3254437869822424E-2</v>
      </c>
      <c r="AE1437" s="15">
        <v>42978</v>
      </c>
      <c r="AF1437" s="9">
        <v>2.6122961794536881E-3</v>
      </c>
      <c r="AG1437" s="12" t="s">
        <v>954</v>
      </c>
      <c r="AH1437" s="20">
        <v>42976.998611111114</v>
      </c>
      <c r="AI1437" s="12">
        <v>16.899999999999999</v>
      </c>
      <c r="AJ1437" s="12">
        <v>0.9</v>
      </c>
      <c r="AK1437" s="12">
        <v>5.6300000000000003E-2</v>
      </c>
      <c r="AL1437" s="17">
        <v>737600</v>
      </c>
      <c r="AM1437" s="17">
        <v>1.2352941176470589</v>
      </c>
      <c r="AN1437" s="9"/>
      <c r="AO1437" s="9"/>
      <c r="AP1437" s="17">
        <v>0</v>
      </c>
      <c r="AQ1437" s="17">
        <v>6746</v>
      </c>
      <c r="AR1437" s="17">
        <v>0.45</v>
      </c>
      <c r="AS1437" s="17">
        <v>4.7E-2</v>
      </c>
      <c r="AT1437" s="17">
        <v>0.45</v>
      </c>
      <c r="AU1437" s="12">
        <v>0.47619047619047616</v>
      </c>
      <c r="AV1437" s="12">
        <v>0</v>
      </c>
      <c r="AY1437" s="12">
        <v>396835456</v>
      </c>
      <c r="BA1437" s="12">
        <v>0.44444444444444442</v>
      </c>
      <c r="BD1437" s="12">
        <v>1.2352941176470589</v>
      </c>
      <c r="BE1437" s="12">
        <v>0.45</v>
      </c>
      <c r="BF1437" s="12">
        <v>0.45</v>
      </c>
      <c r="BG1437" s="12">
        <v>0.47619047619047616</v>
      </c>
      <c r="BH1437" s="12">
        <v>6.0999999999999999E-2</v>
      </c>
      <c r="BI1437" s="12">
        <v>4.7E-2</v>
      </c>
      <c r="BJ1437" s="12">
        <v>0</v>
      </c>
      <c r="BK1437" s="12">
        <v>0.27800000000000002</v>
      </c>
      <c r="BL1437" s="12">
        <v>-372</v>
      </c>
      <c r="BM1437" s="12">
        <v>-524</v>
      </c>
      <c r="BN1437" s="12">
        <v>916</v>
      </c>
      <c r="BO1437" s="12">
        <v>1248</v>
      </c>
      <c r="BP1437" s="12">
        <v>785</v>
      </c>
      <c r="BQ1437" s="12">
        <v>29</v>
      </c>
      <c r="BR1437" s="12">
        <v>55</v>
      </c>
      <c r="BS1437" s="12">
        <v>1227</v>
      </c>
      <c r="BT1437" s="12">
        <v>0.26199822062740341</v>
      </c>
      <c r="BU1437" s="12">
        <v>0.60925909319242011</v>
      </c>
      <c r="BV1437" s="12">
        <v>0.68511723117908274</v>
      </c>
      <c r="BW1437" s="12">
        <v>0.67931360985133182</v>
      </c>
      <c r="BX1437" s="12">
        <v>0.53199957883539517</v>
      </c>
      <c r="BY1437" s="12">
        <v>1612</v>
      </c>
      <c r="BZ1437" s="12">
        <v>0.44444444444444442</v>
      </c>
      <c r="CB1437" s="12">
        <v>6.3476070528967254E-2</v>
      </c>
      <c r="CC1437" s="12">
        <v>19330</v>
      </c>
      <c r="CD1437" s="12">
        <v>19550</v>
      </c>
      <c r="CE1437" s="12">
        <v>19.46078431372549</v>
      </c>
      <c r="CH1437" s="22">
        <v>42976</v>
      </c>
      <c r="CI1437">
        <v>16</v>
      </c>
      <c r="CJ1437">
        <v>17</v>
      </c>
      <c r="CK1437">
        <v>15</v>
      </c>
      <c r="CL1437">
        <v>16</v>
      </c>
      <c r="CM1437" s="22">
        <v>42977</v>
      </c>
      <c r="CN1437">
        <v>16</v>
      </c>
      <c r="CO1437">
        <v>18</v>
      </c>
      <c r="CP1437">
        <v>16</v>
      </c>
      <c r="CQ1437">
        <v>18</v>
      </c>
      <c r="CR1437" s="22">
        <v>42978</v>
      </c>
      <c r="CS1437">
        <v>18</v>
      </c>
      <c r="CT1437">
        <v>19</v>
      </c>
      <c r="CU1437">
        <v>16</v>
      </c>
      <c r="CV1437">
        <v>16</v>
      </c>
    </row>
    <row r="1438" spans="1:100">
      <c r="A1438" s="22">
        <v>42976</v>
      </c>
      <c r="B1438">
        <v>66</v>
      </c>
      <c r="C1438">
        <v>71</v>
      </c>
      <c r="D1438">
        <v>66</v>
      </c>
      <c r="E1438">
        <v>71</v>
      </c>
      <c r="F1438" s="23">
        <f t="shared" si="140"/>
        <v>7.575757575757569E-2</v>
      </c>
      <c r="G1438" s="22">
        <v>42977</v>
      </c>
      <c r="H1438">
        <v>75</v>
      </c>
      <c r="I1438">
        <v>77</v>
      </c>
      <c r="J1438">
        <v>71</v>
      </c>
      <c r="K1438">
        <v>72</v>
      </c>
      <c r="L1438" s="22">
        <v>42978</v>
      </c>
      <c r="M1438">
        <v>71</v>
      </c>
      <c r="N1438" s="4">
        <v>42977</v>
      </c>
      <c r="O1438" s="3" t="s">
        <v>15</v>
      </c>
      <c r="P1438" s="3">
        <v>2315</v>
      </c>
      <c r="Q1438" s="3" t="s">
        <v>159</v>
      </c>
      <c r="R1438" s="3" t="s">
        <v>17</v>
      </c>
      <c r="S1438" s="3">
        <v>0.05</v>
      </c>
      <c r="T1438" s="3">
        <v>1</v>
      </c>
      <c r="U1438" s="3">
        <v>0</v>
      </c>
      <c r="V1438" s="3">
        <v>7100</v>
      </c>
      <c r="W1438">
        <v>75</v>
      </c>
      <c r="X1438" s="4">
        <v>42978</v>
      </c>
      <c r="Y1438">
        <v>72</v>
      </c>
      <c r="Z1438" s="10">
        <f t="shared" si="139"/>
        <v>-21300</v>
      </c>
      <c r="AA1438" s="10">
        <f t="shared" si="138"/>
        <v>21300</v>
      </c>
      <c r="AB1438">
        <f t="shared" si="141"/>
        <v>-21300</v>
      </c>
      <c r="AC1438">
        <f t="shared" si="142"/>
        <v>-1056970</v>
      </c>
      <c r="AD1438">
        <f t="shared" si="143"/>
        <v>9.2470277410832136E-3</v>
      </c>
      <c r="AE1438" s="15">
        <v>42978</v>
      </c>
      <c r="AF1438" s="9">
        <v>2.6122961794536881E-3</v>
      </c>
      <c r="AG1438" s="12" t="s">
        <v>960</v>
      </c>
      <c r="AH1438" s="20">
        <v>42976.998611111114</v>
      </c>
      <c r="AI1438" s="12">
        <v>75.7</v>
      </c>
      <c r="AJ1438" s="12">
        <v>4.7</v>
      </c>
      <c r="AK1438" s="12">
        <v>6.6199999999999995E-2</v>
      </c>
      <c r="AL1438" s="17">
        <v>670200</v>
      </c>
      <c r="AM1438" s="17">
        <v>0.3125</v>
      </c>
      <c r="AN1438" s="9"/>
      <c r="AO1438" s="9"/>
      <c r="AP1438" s="17">
        <v>2.11</v>
      </c>
      <c r="AQ1438" s="17">
        <v>20603</v>
      </c>
      <c r="AR1438" s="17">
        <v>0.4642857142857143</v>
      </c>
      <c r="AS1438" s="17">
        <v>9.5000000000000001E-2</v>
      </c>
      <c r="AT1438" s="17">
        <v>0.22807017543859648</v>
      </c>
      <c r="AU1438" s="12">
        <v>0.3300970873786408</v>
      </c>
      <c r="AV1438" s="12">
        <v>0</v>
      </c>
      <c r="AY1438" s="12">
        <v>321923000</v>
      </c>
      <c r="BA1438" s="12">
        <v>1</v>
      </c>
      <c r="BD1438" s="12">
        <v>0.3125</v>
      </c>
      <c r="BE1438" s="12">
        <v>0.4642857142857143</v>
      </c>
      <c r="BF1438" s="12">
        <v>0.22807017543859648</v>
      </c>
      <c r="BG1438" s="12">
        <v>0.3300970873786408</v>
      </c>
      <c r="BH1438" s="12">
        <v>0.19800000000000001</v>
      </c>
      <c r="BI1438" s="12">
        <v>9.5000000000000001E-2</v>
      </c>
      <c r="BJ1438" s="12">
        <v>0</v>
      </c>
      <c r="BK1438" s="12">
        <v>0.60399999999999998</v>
      </c>
      <c r="BL1438" s="12">
        <v>4781</v>
      </c>
      <c r="BM1438" s="12">
        <v>-8249</v>
      </c>
      <c r="BN1438" s="12">
        <v>7525</v>
      </c>
      <c r="BO1438" s="12">
        <v>14925</v>
      </c>
      <c r="BP1438" s="12">
        <v>3083</v>
      </c>
      <c r="BQ1438" s="12">
        <v>120</v>
      </c>
      <c r="BR1438" s="12">
        <v>2347</v>
      </c>
      <c r="BS1438" s="12">
        <v>9182</v>
      </c>
      <c r="BT1438" s="12">
        <v>0.25644041904536063</v>
      </c>
      <c r="BU1438" s="12">
        <v>0.58046604764890808</v>
      </c>
      <c r="BV1438" s="12">
        <v>0.63839524632775635</v>
      </c>
      <c r="BW1438" s="12">
        <v>0.6241653996073766</v>
      </c>
      <c r="BX1438" s="12">
        <v>0.52059184062449571</v>
      </c>
      <c r="BY1438" s="12">
        <v>1612</v>
      </c>
      <c r="BZ1438" s="12">
        <v>1</v>
      </c>
      <c r="CB1438" s="12">
        <v>6.3476070528967254E-2</v>
      </c>
      <c r="CC1438" s="12">
        <v>19330</v>
      </c>
      <c r="CD1438" s="12">
        <v>19550</v>
      </c>
      <c r="CE1438" s="12">
        <v>4.9231150793650791</v>
      </c>
      <c r="CH1438" s="22">
        <v>42976</v>
      </c>
      <c r="CI1438">
        <v>66</v>
      </c>
      <c r="CJ1438">
        <v>71</v>
      </c>
      <c r="CK1438">
        <v>66</v>
      </c>
      <c r="CL1438">
        <v>71</v>
      </c>
      <c r="CM1438" s="22">
        <v>42977</v>
      </c>
      <c r="CN1438">
        <v>75</v>
      </c>
      <c r="CO1438">
        <v>77</v>
      </c>
      <c r="CP1438">
        <v>71</v>
      </c>
      <c r="CQ1438">
        <v>72</v>
      </c>
      <c r="CR1438" s="22">
        <v>42978</v>
      </c>
      <c r="CS1438">
        <v>71</v>
      </c>
      <c r="CT1438">
        <v>71</v>
      </c>
      <c r="CU1438">
        <v>64</v>
      </c>
      <c r="CV1438">
        <v>65</v>
      </c>
    </row>
    <row r="1439" spans="1:100">
      <c r="A1439" s="22">
        <v>42976</v>
      </c>
      <c r="B1439">
        <v>6</v>
      </c>
      <c r="C1439">
        <v>7</v>
      </c>
      <c r="D1439">
        <v>6</v>
      </c>
      <c r="E1439">
        <v>6</v>
      </c>
      <c r="F1439" s="23">
        <f t="shared" si="140"/>
        <v>0</v>
      </c>
      <c r="G1439" s="22">
        <v>42977</v>
      </c>
      <c r="H1439">
        <v>7</v>
      </c>
      <c r="I1439">
        <v>7</v>
      </c>
      <c r="J1439">
        <v>6</v>
      </c>
      <c r="K1439">
        <v>6</v>
      </c>
      <c r="L1439" s="22">
        <v>42978</v>
      </c>
      <c r="M1439">
        <v>6</v>
      </c>
      <c r="N1439" s="4">
        <v>42977</v>
      </c>
      <c r="O1439" s="3" t="s">
        <v>15</v>
      </c>
      <c r="P1439" s="3">
        <v>8107</v>
      </c>
      <c r="Q1439" s="3" t="s">
        <v>137</v>
      </c>
      <c r="R1439" s="3" t="s">
        <v>17</v>
      </c>
      <c r="S1439" s="3">
        <v>0.05</v>
      </c>
      <c r="T1439" s="3">
        <v>1</v>
      </c>
      <c r="U1439" s="3">
        <v>0</v>
      </c>
      <c r="V1439" s="3">
        <v>84000</v>
      </c>
      <c r="W1439">
        <v>7</v>
      </c>
      <c r="X1439" s="4">
        <v>42978</v>
      </c>
      <c r="Y1439">
        <v>6</v>
      </c>
      <c r="Z1439" s="10">
        <f t="shared" si="139"/>
        <v>-84000</v>
      </c>
      <c r="AA1439" s="10">
        <f t="shared" si="138"/>
        <v>84000</v>
      </c>
      <c r="AB1439">
        <f t="shared" si="141"/>
        <v>-84000</v>
      </c>
      <c r="AC1439">
        <f t="shared" si="142"/>
        <v>-1140970</v>
      </c>
      <c r="AD1439">
        <f t="shared" si="143"/>
        <v>9.375E-2</v>
      </c>
      <c r="AE1439" s="15">
        <v>42978</v>
      </c>
      <c r="AF1439" s="9">
        <v>2.6122961794536881E-3</v>
      </c>
      <c r="AG1439" s="12" t="s">
        <v>962</v>
      </c>
      <c r="AH1439" s="20">
        <v>42976.952777777777</v>
      </c>
      <c r="AI1439" s="12">
        <v>6.4</v>
      </c>
      <c r="AJ1439" s="12">
        <v>0.4</v>
      </c>
      <c r="AK1439" s="12">
        <v>6.6699999999999995E-2</v>
      </c>
      <c r="AL1439" s="17">
        <v>128000</v>
      </c>
      <c r="AM1439" s="17">
        <v>0.2857142857142857</v>
      </c>
      <c r="AN1439" s="9"/>
      <c r="AO1439" s="9"/>
      <c r="AP1439" s="17">
        <v>0</v>
      </c>
      <c r="AQ1439" s="17">
        <v>6231</v>
      </c>
      <c r="AR1439" s="17">
        <v>0.5</v>
      </c>
      <c r="AS1439" s="17">
        <v>0.19700000000000001</v>
      </c>
      <c r="AT1439" s="17">
        <v>0.5</v>
      </c>
      <c r="AU1439" s="12">
        <v>0.33333333333333331</v>
      </c>
      <c r="AV1439" s="12">
        <v>0</v>
      </c>
      <c r="AY1439" s="12">
        <v>890093101</v>
      </c>
      <c r="BA1439" s="12">
        <v>0</v>
      </c>
      <c r="BD1439" s="12">
        <v>0.2857142857142857</v>
      </c>
      <c r="BE1439" s="12">
        <v>0.5</v>
      </c>
      <c r="BF1439" s="12">
        <v>0.5</v>
      </c>
      <c r="BG1439" s="12">
        <v>0.33333333333333331</v>
      </c>
      <c r="BH1439" s="12">
        <v>1.9E-2</v>
      </c>
      <c r="BI1439" s="12">
        <v>0.19700000000000001</v>
      </c>
      <c r="BJ1439" s="12">
        <v>3.4000000000000002E-2</v>
      </c>
      <c r="BK1439" s="12">
        <v>8.3000000000000004E-2</v>
      </c>
      <c r="BL1439" s="12">
        <v>147</v>
      </c>
      <c r="BM1439" s="12">
        <v>-29</v>
      </c>
      <c r="BN1439" s="12">
        <v>421</v>
      </c>
      <c r="BO1439" s="12">
        <v>771</v>
      </c>
      <c r="BP1439" s="12">
        <v>70</v>
      </c>
      <c r="BQ1439" s="12">
        <v>-20</v>
      </c>
      <c r="BR1439" s="12">
        <v>71</v>
      </c>
      <c r="BS1439" s="12">
        <v>229</v>
      </c>
      <c r="BT1439" s="12">
        <v>0.19196458165484873</v>
      </c>
      <c r="BU1439" s="12">
        <v>0.58776544696049893</v>
      </c>
      <c r="BV1439" s="12">
        <v>0.68644006150122472</v>
      </c>
      <c r="BW1439" s="12">
        <v>0.69212874669740265</v>
      </c>
      <c r="BX1439" s="12">
        <v>0.52919213631361761</v>
      </c>
      <c r="BY1439" s="12">
        <v>1612</v>
      </c>
      <c r="BZ1439" s="12">
        <v>0</v>
      </c>
      <c r="CB1439" s="12">
        <v>6.3476070528967254E-2</v>
      </c>
      <c r="CC1439" s="12">
        <v>19330</v>
      </c>
      <c r="CD1439" s="12">
        <v>19550</v>
      </c>
      <c r="CE1439" s="12">
        <v>4.5011337868480723</v>
      </c>
      <c r="CH1439" s="22">
        <v>42976</v>
      </c>
      <c r="CI1439">
        <v>6</v>
      </c>
      <c r="CJ1439">
        <v>7</v>
      </c>
      <c r="CK1439">
        <v>6</v>
      </c>
      <c r="CL1439">
        <v>6</v>
      </c>
      <c r="CM1439" s="22">
        <v>42977</v>
      </c>
      <c r="CN1439">
        <v>7</v>
      </c>
      <c r="CO1439">
        <v>7</v>
      </c>
      <c r="CP1439">
        <v>6</v>
      </c>
      <c r="CQ1439">
        <v>6</v>
      </c>
      <c r="CR1439" s="22">
        <v>42978</v>
      </c>
      <c r="CS1439">
        <v>6</v>
      </c>
      <c r="CT1439">
        <v>7</v>
      </c>
      <c r="CU1439">
        <v>6</v>
      </c>
      <c r="CV1439">
        <v>7</v>
      </c>
    </row>
    <row r="1440" spans="1:100">
      <c r="A1440" s="22">
        <v>42976</v>
      </c>
      <c r="B1440">
        <v>749</v>
      </c>
      <c r="C1440">
        <v>786</v>
      </c>
      <c r="D1440">
        <v>744</v>
      </c>
      <c r="E1440">
        <v>786</v>
      </c>
      <c r="F1440" s="23">
        <f t="shared" si="140"/>
        <v>4.9399198931909138E-2</v>
      </c>
      <c r="G1440" s="22">
        <v>42977</v>
      </c>
      <c r="H1440">
        <v>846</v>
      </c>
      <c r="I1440">
        <v>936</v>
      </c>
      <c r="J1440">
        <v>778</v>
      </c>
      <c r="K1440">
        <v>906</v>
      </c>
      <c r="L1440" s="22">
        <v>42978</v>
      </c>
      <c r="M1440">
        <v>876</v>
      </c>
      <c r="N1440" s="4">
        <v>42977</v>
      </c>
      <c r="O1440" s="3" t="s">
        <v>15</v>
      </c>
      <c r="P1440" s="3">
        <v>4772</v>
      </c>
      <c r="Q1440" s="3" t="s">
        <v>266</v>
      </c>
      <c r="R1440" s="3" t="s">
        <v>17</v>
      </c>
      <c r="S1440" s="3">
        <v>0.05</v>
      </c>
      <c r="T1440" s="3">
        <v>2</v>
      </c>
      <c r="U1440" s="3">
        <v>0</v>
      </c>
      <c r="V1440" s="3">
        <v>700</v>
      </c>
      <c r="W1440">
        <v>846</v>
      </c>
      <c r="X1440" s="4">
        <v>42978</v>
      </c>
      <c r="Y1440">
        <v>906</v>
      </c>
      <c r="Z1440" s="10">
        <f t="shared" si="139"/>
        <v>42000</v>
      </c>
      <c r="AA1440" s="10">
        <f t="shared" si="138"/>
        <v>42000</v>
      </c>
      <c r="AB1440" t="str">
        <f t="shared" si="141"/>
        <v/>
      </c>
      <c r="AC1440">
        <f t="shared" si="142"/>
        <v>-1140970</v>
      </c>
      <c r="AD1440">
        <f t="shared" si="143"/>
        <v>2.2974607013301007E-2</v>
      </c>
      <c r="AE1440" s="15">
        <v>42978</v>
      </c>
      <c r="AF1440" s="9">
        <v>2.6122961794536881E-3</v>
      </c>
      <c r="AG1440" s="12" t="s">
        <v>960</v>
      </c>
      <c r="AH1440" s="20">
        <v>42976.998611111114</v>
      </c>
      <c r="AI1440" s="12">
        <v>827</v>
      </c>
      <c r="AJ1440" s="12">
        <v>41</v>
      </c>
      <c r="AK1440" s="12">
        <v>5.2200000000000003E-2</v>
      </c>
      <c r="AL1440" s="17">
        <v>116100</v>
      </c>
      <c r="AM1440" s="17">
        <v>1.2540145985401461</v>
      </c>
      <c r="AN1440" s="9"/>
      <c r="AO1440" s="9"/>
      <c r="AP1440" s="17">
        <v>467.43</v>
      </c>
      <c r="AQ1440" s="17">
        <v>11316</v>
      </c>
      <c r="AR1440" s="17">
        <v>0.80271270036991371</v>
      </c>
      <c r="AS1440" s="17">
        <v>0.28699999999999998</v>
      </c>
      <c r="AT1440" s="17">
        <v>0.80271270036991371</v>
      </c>
      <c r="AU1440" s="12">
        <v>0.80271270036991371</v>
      </c>
      <c r="AV1440" s="12">
        <v>0</v>
      </c>
      <c r="AW1440" s="12">
        <v>45.4</v>
      </c>
      <c r="AY1440" s="12">
        <v>16520351</v>
      </c>
      <c r="BA1440" s="12">
        <v>1</v>
      </c>
      <c r="BD1440" s="12">
        <v>1.2540145985401461</v>
      </c>
      <c r="BE1440" s="12">
        <v>0.80271270036991371</v>
      </c>
      <c r="BF1440" s="12">
        <v>0.80271270036991371</v>
      </c>
      <c r="BG1440" s="12">
        <v>0.80271270036991371</v>
      </c>
      <c r="BH1440" s="12">
        <v>0.43</v>
      </c>
      <c r="BI1440" s="12">
        <v>0.28699999999999998</v>
      </c>
      <c r="BJ1440" s="12">
        <v>0</v>
      </c>
      <c r="BK1440" s="12">
        <v>0.52500000000000002</v>
      </c>
      <c r="BL1440" s="12">
        <v>322</v>
      </c>
      <c r="BM1440" s="12">
        <v>239</v>
      </c>
      <c r="BN1440" s="12">
        <v>-86</v>
      </c>
      <c r="BO1440" s="12">
        <v>1316</v>
      </c>
      <c r="BP1440" s="12">
        <v>-842</v>
      </c>
      <c r="BQ1440" s="12">
        <v>-96</v>
      </c>
      <c r="BR1440" s="12">
        <v>177</v>
      </c>
      <c r="BS1440" s="12">
        <v>795</v>
      </c>
      <c r="BT1440" s="12">
        <v>0.33640914599280108</v>
      </c>
      <c r="BU1440" s="12">
        <v>0.53912769256518533</v>
      </c>
      <c r="BV1440" s="12">
        <v>0.56552291971214619</v>
      </c>
      <c r="BW1440" s="12">
        <v>0.47730821303058535</v>
      </c>
      <c r="BX1440" s="12">
        <v>0.62284306810423085</v>
      </c>
      <c r="BY1440" s="12">
        <v>1612</v>
      </c>
      <c r="BZ1440" s="12">
        <v>1</v>
      </c>
      <c r="CB1440" s="12">
        <v>6.3476070528967254E-2</v>
      </c>
      <c r="CC1440" s="12">
        <v>19330</v>
      </c>
      <c r="CD1440" s="12">
        <v>19550</v>
      </c>
      <c r="CE1440" s="12">
        <v>19.755706175414208</v>
      </c>
      <c r="CH1440" s="22">
        <v>42976</v>
      </c>
      <c r="CI1440">
        <v>749</v>
      </c>
      <c r="CJ1440">
        <v>786</v>
      </c>
      <c r="CK1440">
        <v>744</v>
      </c>
      <c r="CL1440">
        <v>786</v>
      </c>
      <c r="CM1440" s="22">
        <v>42977</v>
      </c>
      <c r="CN1440">
        <v>846</v>
      </c>
      <c r="CO1440">
        <v>936</v>
      </c>
      <c r="CP1440">
        <v>778</v>
      </c>
      <c r="CQ1440">
        <v>906</v>
      </c>
      <c r="CR1440" s="22">
        <v>42978</v>
      </c>
      <c r="CS1440">
        <v>876</v>
      </c>
      <c r="CT1440">
        <v>945</v>
      </c>
      <c r="CU1440">
        <v>847</v>
      </c>
      <c r="CV1440">
        <v>880</v>
      </c>
    </row>
    <row r="1441" spans="1:100">
      <c r="A1441" s="22">
        <v>42976</v>
      </c>
      <c r="B1441">
        <v>1442</v>
      </c>
      <c r="C1441">
        <v>1442</v>
      </c>
      <c r="D1441">
        <v>1442</v>
      </c>
      <c r="E1441">
        <v>1442</v>
      </c>
      <c r="F1441" s="23">
        <f t="shared" si="140"/>
        <v>0</v>
      </c>
      <c r="G1441" s="22">
        <v>42977</v>
      </c>
      <c r="H1441">
        <v>1472</v>
      </c>
      <c r="I1441">
        <v>1494</v>
      </c>
      <c r="J1441">
        <v>1380</v>
      </c>
      <c r="K1441">
        <v>1445</v>
      </c>
      <c r="L1441" s="22">
        <v>42978</v>
      </c>
      <c r="M1441">
        <v>1475</v>
      </c>
      <c r="N1441" s="4">
        <v>42977</v>
      </c>
      <c r="O1441" s="3" t="s">
        <v>15</v>
      </c>
      <c r="P1441" s="3">
        <v>4238</v>
      </c>
      <c r="Q1441" s="3" t="s">
        <v>620</v>
      </c>
      <c r="R1441" s="3" t="s">
        <v>17</v>
      </c>
      <c r="S1441" s="3">
        <v>0.05</v>
      </c>
      <c r="T1441" s="3">
        <v>2</v>
      </c>
      <c r="U1441" s="3">
        <v>0</v>
      </c>
      <c r="V1441" s="3">
        <v>400</v>
      </c>
      <c r="W1441">
        <v>1472</v>
      </c>
      <c r="X1441" s="4">
        <v>42978</v>
      </c>
      <c r="Y1441">
        <v>1445</v>
      </c>
      <c r="Z1441" s="10">
        <f t="shared" si="139"/>
        <v>-10800</v>
      </c>
      <c r="AA1441" s="10">
        <f t="shared" si="138"/>
        <v>10800</v>
      </c>
      <c r="AB1441" t="str">
        <f t="shared" si="141"/>
        <v/>
      </c>
      <c r="AC1441">
        <f t="shared" si="142"/>
        <v>-1140970</v>
      </c>
      <c r="AD1441">
        <f t="shared" si="143"/>
        <v>4.0417209908735319E-2</v>
      </c>
      <c r="AE1441" s="15">
        <v>42978</v>
      </c>
      <c r="AF1441" s="9">
        <v>2.6122961794536881E-3</v>
      </c>
      <c r="AG1441" s="12" t="s">
        <v>962</v>
      </c>
      <c r="AH1441" s="20">
        <v>42976.998611111114</v>
      </c>
      <c r="AI1441" s="12">
        <v>1534</v>
      </c>
      <c r="AJ1441" s="12">
        <v>92</v>
      </c>
      <c r="AK1441" s="12">
        <v>6.3799999999999996E-2</v>
      </c>
      <c r="AL1441" s="17">
        <v>23600</v>
      </c>
      <c r="AM1441" s="17">
        <v>0.26795096322241679</v>
      </c>
      <c r="AN1441" s="17">
        <v>-1</v>
      </c>
      <c r="AO1441" s="9"/>
      <c r="AP1441" s="17">
        <v>316.25</v>
      </c>
      <c r="AQ1441" s="17">
        <v>11557</v>
      </c>
      <c r="AR1441" s="17">
        <v>0.95167286245353155</v>
      </c>
      <c r="AS1441" s="17">
        <v>0.14199999999999999</v>
      </c>
      <c r="AT1441" s="17">
        <v>0.97149122807017541</v>
      </c>
      <c r="AU1441" s="12">
        <v>0.8630393996247655</v>
      </c>
      <c r="AV1441" s="12" t="s">
        <v>988</v>
      </c>
      <c r="AY1441" s="12">
        <v>10120000</v>
      </c>
      <c r="BA1441" s="12">
        <v>1</v>
      </c>
      <c r="BD1441" s="12">
        <v>0.26795096322241679</v>
      </c>
      <c r="BE1441" s="12">
        <v>0.95167286245353155</v>
      </c>
      <c r="BF1441" s="12">
        <v>0.97149122807017541</v>
      </c>
      <c r="BG1441" s="12">
        <v>0.8630393996247655</v>
      </c>
      <c r="BH1441" s="12">
        <v>0.25</v>
      </c>
      <c r="BI1441" s="12">
        <v>0.14199999999999999</v>
      </c>
      <c r="BJ1441" s="12">
        <v>1.9E-2</v>
      </c>
      <c r="BK1441" s="12">
        <v>0.58499999999999996</v>
      </c>
      <c r="BL1441" s="12">
        <v>1624</v>
      </c>
      <c r="BM1441" s="12">
        <v>-859</v>
      </c>
      <c r="BN1441" s="12">
        <v>-730</v>
      </c>
      <c r="BO1441" s="12">
        <v>5353</v>
      </c>
      <c r="BP1441" s="12">
        <v>1689</v>
      </c>
      <c r="BQ1441" s="12">
        <v>-2730</v>
      </c>
      <c r="BR1441" s="12">
        <v>-1078</v>
      </c>
      <c r="BS1441" s="12">
        <v>5316</v>
      </c>
      <c r="BT1441" s="12">
        <v>0.19196458165484873</v>
      </c>
      <c r="BU1441" s="12">
        <v>0.58776544696049893</v>
      </c>
      <c r="BV1441" s="12">
        <v>0.68644006150122472</v>
      </c>
      <c r="BW1441" s="12">
        <v>0.69212874669740265</v>
      </c>
      <c r="BX1441" s="12">
        <v>0.52919213631361761</v>
      </c>
      <c r="BY1441" s="12">
        <v>1612</v>
      </c>
      <c r="BZ1441" s="12">
        <v>1</v>
      </c>
      <c r="CB1441" s="12">
        <v>6.3476070528967254E-2</v>
      </c>
      <c r="CC1441" s="12">
        <v>19330</v>
      </c>
      <c r="CD1441" s="12">
        <v>19550</v>
      </c>
      <c r="CE1441" s="12">
        <v>4.2212909682261692</v>
      </c>
      <c r="CH1441" s="22">
        <v>42976</v>
      </c>
      <c r="CI1441">
        <v>1442</v>
      </c>
      <c r="CJ1441">
        <v>1442</v>
      </c>
      <c r="CK1441">
        <v>1442</v>
      </c>
      <c r="CL1441">
        <v>1442</v>
      </c>
      <c r="CM1441" s="22">
        <v>42977</v>
      </c>
      <c r="CN1441">
        <v>1472</v>
      </c>
      <c r="CO1441">
        <v>1494</v>
      </c>
      <c r="CP1441">
        <v>1380</v>
      </c>
      <c r="CQ1441">
        <v>1445</v>
      </c>
      <c r="CR1441" s="22">
        <v>42978</v>
      </c>
      <c r="CS1441">
        <v>1475</v>
      </c>
      <c r="CT1441">
        <v>1490</v>
      </c>
      <c r="CU1441">
        <v>1390</v>
      </c>
      <c r="CV1441">
        <v>1414</v>
      </c>
    </row>
    <row r="1442" spans="1:100">
      <c r="A1442" s="22">
        <v>42976</v>
      </c>
      <c r="B1442">
        <v>958</v>
      </c>
      <c r="C1442">
        <v>1063</v>
      </c>
      <c r="D1442">
        <v>930</v>
      </c>
      <c r="E1442">
        <v>1063</v>
      </c>
      <c r="F1442" s="23">
        <f t="shared" si="140"/>
        <v>0.10960334029227559</v>
      </c>
      <c r="G1442" s="22">
        <v>42977</v>
      </c>
      <c r="H1442">
        <v>1153</v>
      </c>
      <c r="I1442">
        <v>1330</v>
      </c>
      <c r="J1442">
        <v>1074</v>
      </c>
      <c r="K1442">
        <v>1178</v>
      </c>
      <c r="L1442" s="22">
        <v>42978</v>
      </c>
      <c r="M1442">
        <v>1130</v>
      </c>
      <c r="N1442" s="4">
        <v>42977</v>
      </c>
      <c r="O1442" s="3" t="s">
        <v>15</v>
      </c>
      <c r="P1442" s="3">
        <v>3077</v>
      </c>
      <c r="Q1442" s="3" t="s">
        <v>542</v>
      </c>
      <c r="R1442" s="3" t="s">
        <v>17</v>
      </c>
      <c r="S1442" s="3">
        <v>0.05</v>
      </c>
      <c r="T1442" s="3" t="s">
        <v>64</v>
      </c>
      <c r="U1442" s="3">
        <v>0</v>
      </c>
      <c r="V1442" s="3">
        <v>500</v>
      </c>
      <c r="W1442">
        <v>1153</v>
      </c>
      <c r="X1442" s="4">
        <v>42978</v>
      </c>
      <c r="Y1442">
        <v>1178</v>
      </c>
      <c r="Z1442" s="10">
        <f t="shared" si="139"/>
        <v>12500</v>
      </c>
      <c r="AA1442" s="10">
        <f t="shared" si="138"/>
        <v>12500</v>
      </c>
      <c r="AB1442" t="str">
        <f t="shared" si="141"/>
        <v/>
      </c>
      <c r="AC1442">
        <f t="shared" si="142"/>
        <v>-1140970</v>
      </c>
      <c r="AD1442">
        <f t="shared" si="143"/>
        <v>4.3177892918825345E-3</v>
      </c>
      <c r="AE1442" s="15">
        <v>42978</v>
      </c>
      <c r="AF1442" s="9">
        <v>2.6122961794536881E-3</v>
      </c>
      <c r="AG1442" s="12" t="s">
        <v>960</v>
      </c>
      <c r="AH1442" s="20">
        <v>42976.961111111108</v>
      </c>
      <c r="AI1442" s="12">
        <v>1158</v>
      </c>
      <c r="AJ1442" s="12">
        <v>95</v>
      </c>
      <c r="AK1442" s="12">
        <v>8.9399999999999993E-2</v>
      </c>
      <c r="AL1442" s="17">
        <v>10000</v>
      </c>
      <c r="AM1442" s="17">
        <v>0.44632086851628466</v>
      </c>
      <c r="AN1442" s="9"/>
      <c r="AO1442" s="9"/>
      <c r="AP1442" s="17">
        <v>0</v>
      </c>
      <c r="AQ1442" s="17">
        <v>4700</v>
      </c>
      <c r="AR1442" s="17">
        <v>0.91021671826625383</v>
      </c>
      <c r="AS1442" s="17">
        <v>0.129</v>
      </c>
      <c r="AT1442" s="17">
        <v>0.91021671826625383</v>
      </c>
      <c r="AU1442" s="12">
        <v>0.91021671826625383</v>
      </c>
      <c r="AV1442" s="12">
        <v>0.84</v>
      </c>
      <c r="AY1442" s="12">
        <v>5670000</v>
      </c>
      <c r="BA1442" s="12">
        <v>1</v>
      </c>
      <c r="BD1442" s="12">
        <v>0.44632086851628466</v>
      </c>
      <c r="BE1442" s="12">
        <v>0.91021671826625383</v>
      </c>
      <c r="BF1442" s="12">
        <v>0.91021671826625383</v>
      </c>
      <c r="BG1442" s="12">
        <v>0.91021671826625383</v>
      </c>
      <c r="BH1442" s="12">
        <v>0</v>
      </c>
      <c r="BI1442" s="12">
        <v>0.129</v>
      </c>
      <c r="BJ1442" s="12">
        <v>0</v>
      </c>
      <c r="BK1442" s="12">
        <v>0.81899999999999995</v>
      </c>
      <c r="BL1442" s="12">
        <v>792</v>
      </c>
      <c r="BM1442" s="12">
        <v>-1022</v>
      </c>
      <c r="BN1442" s="12">
        <v>60</v>
      </c>
      <c r="BO1442" s="12">
        <v>520</v>
      </c>
      <c r="BP1442" s="12">
        <v>1057</v>
      </c>
      <c r="BQ1442" s="12">
        <v>-495</v>
      </c>
      <c r="BR1442" s="12">
        <v>-95</v>
      </c>
      <c r="BS1442" s="12">
        <v>690</v>
      </c>
      <c r="BT1442" s="12">
        <v>0.25644041904536063</v>
      </c>
      <c r="BU1442" s="12">
        <v>0.58046604764890808</v>
      </c>
      <c r="BV1442" s="12">
        <v>0.63839524632775635</v>
      </c>
      <c r="BW1442" s="12">
        <v>0.6241653996073766</v>
      </c>
      <c r="BX1442" s="12">
        <v>0.52059184062449571</v>
      </c>
      <c r="BY1442" s="12">
        <v>1612</v>
      </c>
      <c r="BZ1442" s="12">
        <v>1</v>
      </c>
      <c r="CB1442" s="12">
        <v>6.3476070528967254E-2</v>
      </c>
      <c r="CC1442" s="12">
        <v>19330</v>
      </c>
      <c r="CD1442" s="12">
        <v>19550</v>
      </c>
      <c r="CE1442" s="12">
        <v>7.0313247936890875</v>
      </c>
      <c r="CH1442" s="22">
        <v>42976</v>
      </c>
      <c r="CI1442">
        <v>958</v>
      </c>
      <c r="CJ1442">
        <v>1063</v>
      </c>
      <c r="CK1442">
        <v>930</v>
      </c>
      <c r="CL1442">
        <v>1063</v>
      </c>
      <c r="CM1442" s="22">
        <v>42977</v>
      </c>
      <c r="CN1442">
        <v>1153</v>
      </c>
      <c r="CO1442">
        <v>1330</v>
      </c>
      <c r="CP1442">
        <v>1074</v>
      </c>
      <c r="CQ1442">
        <v>1178</v>
      </c>
      <c r="CR1442" s="22">
        <v>42978</v>
      </c>
      <c r="CS1442">
        <v>1130</v>
      </c>
      <c r="CT1442">
        <v>1156</v>
      </c>
      <c r="CU1442">
        <v>1076</v>
      </c>
      <c r="CV1442">
        <v>1093</v>
      </c>
    </row>
    <row r="1443" spans="1:100">
      <c r="A1443" s="22">
        <v>42976</v>
      </c>
      <c r="B1443">
        <v>331</v>
      </c>
      <c r="C1443">
        <v>341</v>
      </c>
      <c r="D1443">
        <v>330</v>
      </c>
      <c r="E1443">
        <v>340</v>
      </c>
      <c r="F1443" s="23">
        <f t="shared" si="140"/>
        <v>2.7190332326284095E-2</v>
      </c>
      <c r="G1443" s="22">
        <v>42977</v>
      </c>
      <c r="H1443">
        <v>356</v>
      </c>
      <c r="I1443">
        <v>359</v>
      </c>
      <c r="J1443">
        <v>347</v>
      </c>
      <c r="K1443">
        <v>351</v>
      </c>
      <c r="L1443" s="22">
        <v>42978</v>
      </c>
      <c r="M1443">
        <v>352</v>
      </c>
      <c r="N1443" s="4">
        <v>42977</v>
      </c>
      <c r="O1443" s="3" t="s">
        <v>15</v>
      </c>
      <c r="P1443" s="3">
        <v>3807</v>
      </c>
      <c r="Q1443" s="3" t="s">
        <v>351</v>
      </c>
      <c r="R1443" s="3" t="s">
        <v>17</v>
      </c>
      <c r="S1443" s="3">
        <v>0.05</v>
      </c>
      <c r="T1443" s="3">
        <v>1</v>
      </c>
      <c r="U1443" s="3">
        <v>0</v>
      </c>
      <c r="V1443" s="3">
        <v>1500</v>
      </c>
      <c r="W1443">
        <v>356</v>
      </c>
      <c r="X1443" s="4">
        <v>42978</v>
      </c>
      <c r="Y1443">
        <v>351</v>
      </c>
      <c r="Z1443" s="10">
        <f t="shared" si="139"/>
        <v>-7500</v>
      </c>
      <c r="AA1443" s="10">
        <f t="shared" si="138"/>
        <v>7500</v>
      </c>
      <c r="AB1443">
        <f t="shared" si="141"/>
        <v>-7500</v>
      </c>
      <c r="AC1443">
        <f t="shared" si="142"/>
        <v>-1148470</v>
      </c>
      <c r="AD1443">
        <f t="shared" si="143"/>
        <v>1.6574585635359074E-2</v>
      </c>
      <c r="AE1443" s="15">
        <v>42978</v>
      </c>
      <c r="AF1443" s="9">
        <v>2.6122961794536881E-3</v>
      </c>
      <c r="AG1443" s="12" t="s">
        <v>960</v>
      </c>
      <c r="AH1443" s="20">
        <v>42976.995833333334</v>
      </c>
      <c r="AI1443" s="12">
        <v>362</v>
      </c>
      <c r="AJ1443" s="12">
        <v>22</v>
      </c>
      <c r="AK1443" s="12">
        <v>6.4699999999999994E-2</v>
      </c>
      <c r="AL1443" s="17">
        <v>7200</v>
      </c>
      <c r="AM1443" s="17">
        <v>0.40336134453781514</v>
      </c>
      <c r="AN1443" s="9"/>
      <c r="AO1443" s="9"/>
      <c r="AP1443" s="17">
        <v>4.3099999999999996</v>
      </c>
      <c r="AQ1443" s="17">
        <v>13695</v>
      </c>
      <c r="AR1443" s="17">
        <v>0.8257575757575758</v>
      </c>
      <c r="AS1443" s="17">
        <v>0.184</v>
      </c>
      <c r="AT1443" s="17">
        <v>0.83687943262411346</v>
      </c>
      <c r="AU1443" s="12">
        <v>0.33333333333333331</v>
      </c>
      <c r="AV1443" s="12" t="s">
        <v>988</v>
      </c>
      <c r="AY1443" s="12">
        <v>38362000</v>
      </c>
      <c r="BA1443" s="12">
        <v>0.91304347826086951</v>
      </c>
      <c r="BD1443" s="12">
        <v>0.40336134453781514</v>
      </c>
      <c r="BE1443" s="12">
        <v>0.8257575757575758</v>
      </c>
      <c r="BF1443" s="12">
        <v>0.83687943262411346</v>
      </c>
      <c r="BG1443" s="12">
        <v>0.33333333333333331</v>
      </c>
      <c r="BH1443" s="12">
        <v>0.49099999999999999</v>
      </c>
      <c r="BI1443" s="12">
        <v>0.184</v>
      </c>
      <c r="BJ1443" s="12">
        <v>0</v>
      </c>
      <c r="BK1443" s="12">
        <v>0.65700000000000003</v>
      </c>
      <c r="BL1443" s="12">
        <v>-447</v>
      </c>
      <c r="BM1443" s="12">
        <v>772</v>
      </c>
      <c r="BN1443" s="12">
        <v>1106</v>
      </c>
      <c r="BO1443" s="12">
        <v>2283</v>
      </c>
      <c r="BP1443" s="12">
        <v>787</v>
      </c>
      <c r="BQ1443" s="12">
        <v>-947</v>
      </c>
      <c r="BR1443" s="12">
        <v>63</v>
      </c>
      <c r="BS1443" s="12">
        <v>845</v>
      </c>
      <c r="BT1443" s="12">
        <v>0.33640914599280108</v>
      </c>
      <c r="BU1443" s="12">
        <v>0.53912769256518533</v>
      </c>
      <c r="BV1443" s="12">
        <v>0.56552291971214619</v>
      </c>
      <c r="BW1443" s="12">
        <v>0.47730821303058535</v>
      </c>
      <c r="BX1443" s="12">
        <v>0.62284306810423085</v>
      </c>
      <c r="BY1443" s="12">
        <v>1612</v>
      </c>
      <c r="BZ1443" s="12">
        <v>0.91304347826086951</v>
      </c>
      <c r="CB1443" s="12">
        <v>6.3476070528967254E-2</v>
      </c>
      <c r="CC1443" s="12">
        <v>19330</v>
      </c>
      <c r="CD1443" s="12">
        <v>19550</v>
      </c>
      <c r="CE1443" s="12">
        <v>6.3545418167266909</v>
      </c>
      <c r="CH1443" s="22">
        <v>42976</v>
      </c>
      <c r="CI1443">
        <v>331</v>
      </c>
      <c r="CJ1443">
        <v>341</v>
      </c>
      <c r="CK1443">
        <v>330</v>
      </c>
      <c r="CL1443">
        <v>340</v>
      </c>
      <c r="CM1443" s="22">
        <v>42977</v>
      </c>
      <c r="CN1443">
        <v>356</v>
      </c>
      <c r="CO1443">
        <v>359</v>
      </c>
      <c r="CP1443">
        <v>347</v>
      </c>
      <c r="CQ1443">
        <v>351</v>
      </c>
      <c r="CR1443" s="22">
        <v>42978</v>
      </c>
      <c r="CS1443">
        <v>352</v>
      </c>
      <c r="CT1443">
        <v>353</v>
      </c>
      <c r="CU1443">
        <v>337</v>
      </c>
      <c r="CV1443">
        <v>338</v>
      </c>
    </row>
    <row r="1444" spans="1:100">
      <c r="A1444" s="22">
        <v>42976</v>
      </c>
      <c r="B1444">
        <v>1415</v>
      </c>
      <c r="C1444">
        <v>1680</v>
      </c>
      <c r="D1444">
        <v>1284</v>
      </c>
      <c r="E1444">
        <v>1290</v>
      </c>
      <c r="F1444" s="23">
        <f t="shared" si="140"/>
        <v>-8.8339222614840951E-2</v>
      </c>
      <c r="G1444" s="22">
        <v>42977</v>
      </c>
      <c r="H1444">
        <v>1350</v>
      </c>
      <c r="I1444">
        <v>1590</v>
      </c>
      <c r="J1444">
        <v>1336</v>
      </c>
      <c r="K1444">
        <v>1590</v>
      </c>
      <c r="L1444" s="22">
        <v>42978</v>
      </c>
      <c r="M1444">
        <v>1710</v>
      </c>
      <c r="N1444" s="4">
        <v>42977</v>
      </c>
      <c r="O1444" s="3" t="s">
        <v>15</v>
      </c>
      <c r="P1444" s="3">
        <v>3441</v>
      </c>
      <c r="Q1444" s="3" t="s">
        <v>613</v>
      </c>
      <c r="R1444" s="3" t="s">
        <v>17</v>
      </c>
      <c r="S1444" s="3">
        <v>0.05</v>
      </c>
      <c r="T1444" s="3">
        <v>2</v>
      </c>
      <c r="U1444" s="3">
        <v>0</v>
      </c>
      <c r="V1444" s="3">
        <v>400</v>
      </c>
      <c r="W1444">
        <v>1350</v>
      </c>
      <c r="X1444" s="4">
        <v>42978</v>
      </c>
      <c r="Y1444">
        <v>1590</v>
      </c>
      <c r="Z1444" s="10">
        <f t="shared" si="139"/>
        <v>96000</v>
      </c>
      <c r="AA1444" s="10">
        <f t="shared" si="138"/>
        <v>96000</v>
      </c>
      <c r="AB1444" t="str">
        <f t="shared" si="141"/>
        <v/>
      </c>
      <c r="AC1444">
        <f t="shared" si="142"/>
        <v>-1148470</v>
      </c>
      <c r="AD1444">
        <f t="shared" si="143"/>
        <v>5.9612518628913147E-3</v>
      </c>
      <c r="AE1444" s="15">
        <v>42978</v>
      </c>
      <c r="AF1444" s="9">
        <v>2.6122961794536881E-3</v>
      </c>
      <c r="AG1444" s="12" t="s">
        <v>960</v>
      </c>
      <c r="AH1444" s="20">
        <v>42976.997916666667</v>
      </c>
      <c r="AI1444" s="12">
        <v>1342</v>
      </c>
      <c r="AJ1444" s="12">
        <v>52</v>
      </c>
      <c r="AK1444" s="12">
        <v>4.0300000000000002E-2</v>
      </c>
      <c r="AL1444" s="17">
        <v>4500</v>
      </c>
      <c r="AM1444" s="17">
        <v>0.29519650655021834</v>
      </c>
      <c r="AN1444" s="9"/>
      <c r="AO1444" s="9"/>
      <c r="AP1444" s="17">
        <v>0</v>
      </c>
      <c r="AQ1444" s="17">
        <v>5725</v>
      </c>
      <c r="AR1444" s="17">
        <v>1</v>
      </c>
      <c r="AS1444" s="17">
        <v>0.16300000000000001</v>
      </c>
      <c r="AT1444" s="17">
        <v>0.55020920502092052</v>
      </c>
      <c r="AU1444" s="12">
        <v>0.57980456026058635</v>
      </c>
      <c r="AV1444" s="12">
        <v>0</v>
      </c>
      <c r="AY1444" s="12">
        <v>5000000</v>
      </c>
      <c r="BA1444" s="12">
        <v>1</v>
      </c>
      <c r="BD1444" s="12">
        <v>0.29519650655021834</v>
      </c>
      <c r="BE1444" s="12">
        <v>1</v>
      </c>
      <c r="BF1444" s="12">
        <v>0.55020920502092052</v>
      </c>
      <c r="BG1444" s="12">
        <v>0.57980456026058635</v>
      </c>
      <c r="BH1444" s="12">
        <v>1.2E-2</v>
      </c>
      <c r="BI1444" s="12">
        <v>0.16300000000000001</v>
      </c>
      <c r="BJ1444" s="12">
        <v>0</v>
      </c>
      <c r="BK1444" s="12">
        <v>0.58299999999999996</v>
      </c>
      <c r="BL1444" s="12">
        <v>378</v>
      </c>
      <c r="BM1444" s="12">
        <v>-154</v>
      </c>
      <c r="BN1444" s="12">
        <v>-212</v>
      </c>
      <c r="BO1444" s="12">
        <v>3136</v>
      </c>
      <c r="BP1444" s="12">
        <v>309</v>
      </c>
      <c r="BQ1444" s="12">
        <v>-218</v>
      </c>
      <c r="BR1444" s="12">
        <v>-317</v>
      </c>
      <c r="BS1444" s="12">
        <v>2885</v>
      </c>
      <c r="BT1444" s="12">
        <v>0.25644041904536063</v>
      </c>
      <c r="BU1444" s="12">
        <v>0.58046604764890808</v>
      </c>
      <c r="BV1444" s="12">
        <v>0.63839524632775635</v>
      </c>
      <c r="BW1444" s="12">
        <v>0.6241653996073766</v>
      </c>
      <c r="BX1444" s="12">
        <v>0.52059184062449571</v>
      </c>
      <c r="BY1444" s="12">
        <v>1612</v>
      </c>
      <c r="BZ1444" s="12">
        <v>1</v>
      </c>
      <c r="CB1444" s="12">
        <v>6.3476070528967254E-2</v>
      </c>
      <c r="CC1444" s="12">
        <v>19330</v>
      </c>
      <c r="CD1444" s="12">
        <v>19550</v>
      </c>
      <c r="CE1444" s="12">
        <v>4.6505163928744713</v>
      </c>
      <c r="CH1444" s="22">
        <v>42976</v>
      </c>
      <c r="CI1444">
        <v>1415</v>
      </c>
      <c r="CJ1444">
        <v>1680</v>
      </c>
      <c r="CK1444">
        <v>1284</v>
      </c>
      <c r="CL1444">
        <v>1290</v>
      </c>
      <c r="CM1444" s="22">
        <v>42977</v>
      </c>
      <c r="CN1444">
        <v>1350</v>
      </c>
      <c r="CO1444">
        <v>1590</v>
      </c>
      <c r="CP1444">
        <v>1336</v>
      </c>
      <c r="CQ1444">
        <v>1590</v>
      </c>
      <c r="CR1444" s="22">
        <v>42978</v>
      </c>
      <c r="CS1444">
        <v>1710</v>
      </c>
      <c r="CT1444">
        <v>1974</v>
      </c>
      <c r="CU1444">
        <v>1687</v>
      </c>
      <c r="CV1444">
        <v>1828</v>
      </c>
    </row>
    <row r="1445" spans="1:100">
      <c r="A1445" s="22">
        <v>42976</v>
      </c>
      <c r="B1445">
        <v>1512.5</v>
      </c>
      <c r="C1445">
        <v>1515</v>
      </c>
      <c r="D1445">
        <v>1505</v>
      </c>
      <c r="E1445">
        <v>1512.5</v>
      </c>
      <c r="F1445" s="23">
        <f t="shared" si="140"/>
        <v>0</v>
      </c>
      <c r="G1445" s="22">
        <v>42977</v>
      </c>
      <c r="H1445">
        <v>1662.5</v>
      </c>
      <c r="I1445">
        <v>1685</v>
      </c>
      <c r="J1445">
        <v>1617.5</v>
      </c>
      <c r="K1445">
        <v>1642.5</v>
      </c>
      <c r="L1445" s="22">
        <v>42978</v>
      </c>
      <c r="M1445">
        <v>1642.5</v>
      </c>
      <c r="N1445" s="4">
        <v>42977</v>
      </c>
      <c r="O1445" s="3" t="s">
        <v>15</v>
      </c>
      <c r="P1445" s="3">
        <v>7811</v>
      </c>
      <c r="Q1445" s="3" t="s">
        <v>622</v>
      </c>
      <c r="R1445" s="3" t="s">
        <v>17</v>
      </c>
      <c r="S1445" s="3">
        <v>0.05</v>
      </c>
      <c r="T1445" s="3">
        <v>1</v>
      </c>
      <c r="U1445" s="3">
        <v>0</v>
      </c>
      <c r="V1445" s="3">
        <v>200</v>
      </c>
      <c r="W1445">
        <v>1662.5</v>
      </c>
      <c r="X1445" s="4">
        <v>42978</v>
      </c>
      <c r="Y1445">
        <v>1642.5</v>
      </c>
      <c r="Z1445" s="10">
        <f t="shared" si="139"/>
        <v>-4000</v>
      </c>
      <c r="AA1445" s="10">
        <f t="shared" si="138"/>
        <v>4000</v>
      </c>
      <c r="AB1445">
        <f t="shared" si="141"/>
        <v>-4000</v>
      </c>
      <c r="AC1445">
        <f t="shared" si="142"/>
        <v>-1152470</v>
      </c>
      <c r="AD1445">
        <f t="shared" si="143"/>
        <v>0.49314024390243905</v>
      </c>
      <c r="AE1445" s="15">
        <v>42978</v>
      </c>
      <c r="AF1445" s="9">
        <v>2.6122961794536881E-3</v>
      </c>
      <c r="AG1445" s="12" t="s">
        <v>954</v>
      </c>
      <c r="AH1445" s="20">
        <v>42976.990277777775</v>
      </c>
      <c r="AI1445" s="12">
        <v>3280</v>
      </c>
      <c r="AJ1445" s="12">
        <v>255</v>
      </c>
      <c r="AK1445" s="12">
        <v>8.43E-2</v>
      </c>
      <c r="AL1445" s="17">
        <v>2800</v>
      </c>
      <c r="AM1445" s="17">
        <v>6.6775777414075282E-2</v>
      </c>
      <c r="AN1445" s="9"/>
      <c r="AO1445" s="9"/>
      <c r="AP1445" s="17">
        <v>4.49</v>
      </c>
      <c r="AQ1445" s="17">
        <v>12485</v>
      </c>
      <c r="AR1445" s="17">
        <v>0.66205837173579107</v>
      </c>
      <c r="AS1445" s="17">
        <v>2.3E-2</v>
      </c>
      <c r="AT1445" s="17">
        <v>0.74508375819373629</v>
      </c>
      <c r="AU1445" s="12">
        <v>0.82578397212543553</v>
      </c>
      <c r="AV1445" s="12">
        <v>3.27</v>
      </c>
      <c r="AY1445" s="12">
        <v>4086660</v>
      </c>
      <c r="BA1445" s="12">
        <v>1</v>
      </c>
      <c r="BD1445" s="12">
        <v>6.6775777414075282E-2</v>
      </c>
      <c r="BE1445" s="12">
        <v>0.66205837173579107</v>
      </c>
      <c r="BF1445" s="12">
        <v>0.74508375819373629</v>
      </c>
      <c r="BG1445" s="12">
        <v>0.82578397212543553</v>
      </c>
      <c r="BH1445" s="12">
        <v>0</v>
      </c>
      <c r="BI1445" s="12">
        <v>2.3E-2</v>
      </c>
      <c r="BJ1445" s="12">
        <v>0</v>
      </c>
      <c r="BK1445" s="12">
        <v>0.76600000000000001</v>
      </c>
      <c r="BL1445" s="12">
        <v>1267</v>
      </c>
      <c r="BM1445" s="12">
        <v>-1454</v>
      </c>
      <c r="BN1445" s="12">
        <v>74</v>
      </c>
      <c r="BO1445" s="12">
        <v>2587</v>
      </c>
      <c r="BP1445" s="12">
        <v>808</v>
      </c>
      <c r="BQ1445" s="12">
        <v>-1737</v>
      </c>
      <c r="BR1445" s="12">
        <v>334</v>
      </c>
      <c r="BS1445" s="12">
        <v>2729</v>
      </c>
      <c r="BT1445" s="12">
        <v>0.26199822062740341</v>
      </c>
      <c r="BU1445" s="12">
        <v>0.60925909319242011</v>
      </c>
      <c r="BV1445" s="12">
        <v>0.68511723117908274</v>
      </c>
      <c r="BW1445" s="12">
        <v>0.67931360985133182</v>
      </c>
      <c r="BX1445" s="12">
        <v>0.53199957883539517</v>
      </c>
      <c r="BY1445" s="12">
        <v>1612</v>
      </c>
      <c r="BZ1445" s="12">
        <v>1</v>
      </c>
      <c r="CB1445" s="12">
        <v>6.3476070528967254E-2</v>
      </c>
      <c r="CC1445" s="12">
        <v>19330</v>
      </c>
      <c r="CD1445" s="12">
        <v>19550</v>
      </c>
      <c r="CE1445" s="12">
        <v>1.0519834775153925</v>
      </c>
      <c r="CH1445" s="22">
        <v>42976</v>
      </c>
      <c r="CI1445">
        <v>1512.5</v>
      </c>
      <c r="CJ1445">
        <v>1515</v>
      </c>
      <c r="CK1445">
        <v>1505</v>
      </c>
      <c r="CL1445">
        <v>1512.5</v>
      </c>
      <c r="CM1445" s="22">
        <v>42977</v>
      </c>
      <c r="CN1445">
        <v>1662.5</v>
      </c>
      <c r="CO1445">
        <v>1685</v>
      </c>
      <c r="CP1445">
        <v>1617.5</v>
      </c>
      <c r="CQ1445">
        <v>1642.5</v>
      </c>
      <c r="CR1445" s="22">
        <v>42978</v>
      </c>
      <c r="CS1445">
        <v>1642.5</v>
      </c>
      <c r="CT1445">
        <v>1732.5</v>
      </c>
      <c r="CU1445">
        <v>1630</v>
      </c>
      <c r="CV1445">
        <v>1725</v>
      </c>
    </row>
    <row r="1446" spans="1:100">
      <c r="A1446" s="22">
        <v>42976</v>
      </c>
      <c r="B1446">
        <v>1153</v>
      </c>
      <c r="C1446">
        <v>1180</v>
      </c>
      <c r="D1446">
        <v>1121</v>
      </c>
      <c r="E1446">
        <v>1158</v>
      </c>
      <c r="F1446" s="23">
        <f t="shared" si="140"/>
        <v>4.3365134431916363E-3</v>
      </c>
      <c r="G1446" s="22">
        <v>42977</v>
      </c>
      <c r="H1446">
        <v>1188</v>
      </c>
      <c r="I1446">
        <v>1191</v>
      </c>
      <c r="J1446">
        <v>1011</v>
      </c>
      <c r="K1446">
        <v>1022</v>
      </c>
      <c r="L1446" s="22">
        <v>42978</v>
      </c>
      <c r="M1446">
        <v>1043</v>
      </c>
      <c r="N1446" s="4">
        <v>42977</v>
      </c>
      <c r="O1446" s="3" t="s">
        <v>15</v>
      </c>
      <c r="P1446" s="3">
        <v>2375</v>
      </c>
      <c r="Q1446" s="3" t="s">
        <v>623</v>
      </c>
      <c r="R1446" s="3" t="s">
        <v>17</v>
      </c>
      <c r="S1446" s="3">
        <v>0.05</v>
      </c>
      <c r="T1446" s="3">
        <v>2</v>
      </c>
      <c r="U1446" s="3">
        <v>0</v>
      </c>
      <c r="V1446" s="3">
        <v>500</v>
      </c>
      <c r="W1446">
        <v>1188</v>
      </c>
      <c r="X1446" s="4">
        <v>42978</v>
      </c>
      <c r="Y1446">
        <v>1022</v>
      </c>
      <c r="Z1446" s="10">
        <f t="shared" si="139"/>
        <v>-83000</v>
      </c>
      <c r="AA1446" s="10">
        <f t="shared" si="138"/>
        <v>83000</v>
      </c>
      <c r="AB1446" t="str">
        <f t="shared" si="141"/>
        <v/>
      </c>
      <c r="AC1446">
        <f t="shared" si="142"/>
        <v>-1152470</v>
      </c>
      <c r="AD1446">
        <f t="shared" si="143"/>
        <v>2.5430680885972112E-2</v>
      </c>
      <c r="AE1446" s="15">
        <v>42978</v>
      </c>
      <c r="AF1446" s="9">
        <v>2.6122961794536881E-3</v>
      </c>
      <c r="AG1446" s="12" t="s">
        <v>954</v>
      </c>
      <c r="AH1446" s="20">
        <v>42976.992361111108</v>
      </c>
      <c r="AI1446" s="12">
        <v>1219</v>
      </c>
      <c r="AJ1446" s="12">
        <v>61</v>
      </c>
      <c r="AK1446" s="12">
        <v>5.2699999999999997E-2</v>
      </c>
      <c r="AL1446" s="17">
        <v>2800</v>
      </c>
      <c r="AM1446" s="17">
        <v>0.18761904761904763</v>
      </c>
      <c r="AN1446" s="9"/>
      <c r="AO1446" s="9"/>
      <c r="AP1446" s="17">
        <v>0</v>
      </c>
      <c r="AQ1446" s="17">
        <v>7482</v>
      </c>
      <c r="AR1446" s="17">
        <v>0.82014388489208634</v>
      </c>
      <c r="AS1446" s="17">
        <v>0.189</v>
      </c>
      <c r="AT1446" s="17">
        <v>0.71250000000000002</v>
      </c>
      <c r="AU1446" s="12">
        <v>0.76621923937360181</v>
      </c>
      <c r="AV1446" s="12" t="s">
        <v>988</v>
      </c>
      <c r="AY1446" s="12">
        <v>7126070</v>
      </c>
      <c r="BA1446" s="12">
        <v>0.39555555555555555</v>
      </c>
      <c r="BD1446" s="12">
        <v>0.18761904761904763</v>
      </c>
      <c r="BE1446" s="12">
        <v>0.82014388489208634</v>
      </c>
      <c r="BF1446" s="12">
        <v>0.71250000000000002</v>
      </c>
      <c r="BG1446" s="12">
        <v>0.76621923937360181</v>
      </c>
      <c r="BH1446" s="12">
        <v>0.27900000000000003</v>
      </c>
      <c r="BI1446" s="12">
        <v>0.189</v>
      </c>
      <c r="BJ1446" s="12">
        <v>0</v>
      </c>
      <c r="BK1446" s="12">
        <v>0.627</v>
      </c>
      <c r="BL1446" s="12">
        <v>176</v>
      </c>
      <c r="BM1446" s="12">
        <v>-79</v>
      </c>
      <c r="BN1446" s="12">
        <v>279</v>
      </c>
      <c r="BO1446" s="12">
        <v>1396</v>
      </c>
      <c r="BP1446" s="12">
        <v>369</v>
      </c>
      <c r="BQ1446" s="12">
        <v>83</v>
      </c>
      <c r="BR1446" s="12">
        <v>-133</v>
      </c>
      <c r="BS1446" s="12">
        <v>1020</v>
      </c>
      <c r="BT1446" s="12">
        <v>0.26199822062740341</v>
      </c>
      <c r="BU1446" s="12">
        <v>0.60925909319242011</v>
      </c>
      <c r="BV1446" s="12">
        <v>0.68511723117908274</v>
      </c>
      <c r="BW1446" s="12">
        <v>0.67931360985133182</v>
      </c>
      <c r="BX1446" s="12">
        <v>0.53199957883539517</v>
      </c>
      <c r="BY1446" s="12">
        <v>1612</v>
      </c>
      <c r="BZ1446" s="12">
        <v>0.39555555555555555</v>
      </c>
      <c r="CB1446" s="12">
        <v>6.3476070528967254E-2</v>
      </c>
      <c r="CC1446" s="12">
        <v>19330</v>
      </c>
      <c r="CD1446" s="12">
        <v>19550</v>
      </c>
      <c r="CE1446" s="12">
        <v>2.9557445200302346</v>
      </c>
      <c r="CH1446" s="22">
        <v>42976</v>
      </c>
      <c r="CI1446">
        <v>1153</v>
      </c>
      <c r="CJ1446">
        <v>1180</v>
      </c>
      <c r="CK1446">
        <v>1121</v>
      </c>
      <c r="CL1446">
        <v>1158</v>
      </c>
      <c r="CM1446" s="22">
        <v>42977</v>
      </c>
      <c r="CN1446">
        <v>1188</v>
      </c>
      <c r="CO1446">
        <v>1191</v>
      </c>
      <c r="CP1446">
        <v>1011</v>
      </c>
      <c r="CQ1446">
        <v>1022</v>
      </c>
      <c r="CR1446" s="22">
        <v>42978</v>
      </c>
      <c r="CS1446">
        <v>1043</v>
      </c>
      <c r="CT1446">
        <v>1050</v>
      </c>
      <c r="CU1446">
        <v>1022</v>
      </c>
      <c r="CV1446">
        <v>1040</v>
      </c>
    </row>
    <row r="1447" spans="1:100">
      <c r="A1447" s="22">
        <v>42977</v>
      </c>
      <c r="B1447">
        <v>319</v>
      </c>
      <c r="C1447">
        <v>320</v>
      </c>
      <c r="D1447">
        <v>307</v>
      </c>
      <c r="E1447">
        <v>308</v>
      </c>
      <c r="F1447" s="23">
        <f t="shared" si="140"/>
        <v>-3.4482758620689613E-2</v>
      </c>
      <c r="G1447" s="22">
        <v>42978</v>
      </c>
      <c r="H1447">
        <v>310</v>
      </c>
      <c r="I1447">
        <v>316</v>
      </c>
      <c r="J1447">
        <v>304</v>
      </c>
      <c r="K1447">
        <v>306</v>
      </c>
      <c r="L1447" s="22">
        <v>42979</v>
      </c>
      <c r="M1447">
        <v>302</v>
      </c>
      <c r="N1447" s="4">
        <v>42978</v>
      </c>
      <c r="O1447" s="3" t="s">
        <v>15</v>
      </c>
      <c r="P1447" s="3">
        <v>6502</v>
      </c>
      <c r="Q1447" s="3" t="s">
        <v>121</v>
      </c>
      <c r="R1447" s="3" t="s">
        <v>17</v>
      </c>
      <c r="S1447" s="3">
        <v>0.05</v>
      </c>
      <c r="T1447" s="3">
        <v>0</v>
      </c>
      <c r="U1447" s="3">
        <v>0</v>
      </c>
      <c r="V1447" s="3">
        <v>2000</v>
      </c>
      <c r="W1447">
        <v>310</v>
      </c>
      <c r="X1447" s="4">
        <v>42979</v>
      </c>
      <c r="Y1447">
        <v>306</v>
      </c>
      <c r="Z1447" s="10">
        <f t="shared" si="139"/>
        <v>-8000</v>
      </c>
      <c r="AA1447" s="10">
        <f t="shared" si="138"/>
        <v>8000</v>
      </c>
      <c r="AB1447" t="str">
        <f t="shared" si="141"/>
        <v/>
      </c>
      <c r="AC1447">
        <f t="shared" si="142"/>
        <v>-1152470</v>
      </c>
      <c r="AD1447">
        <f t="shared" si="143"/>
        <v>3.4267912772585674E-2</v>
      </c>
      <c r="AE1447" s="15">
        <v>42979</v>
      </c>
      <c r="AF1447" s="9">
        <v>1.2375733865925831E-3</v>
      </c>
      <c r="AG1447" s="12" t="s">
        <v>954</v>
      </c>
      <c r="AH1447" s="20">
        <v>42977.998611111114</v>
      </c>
      <c r="AI1447" s="12">
        <v>321</v>
      </c>
      <c r="AJ1447" s="12">
        <v>13</v>
      </c>
      <c r="AK1447" s="12">
        <v>4.2200000000000001E-2</v>
      </c>
      <c r="AL1447" s="17">
        <v>227000</v>
      </c>
      <c r="AM1447" s="17">
        <v>0.38710691823899368</v>
      </c>
      <c r="AN1447" s="17">
        <v>0</v>
      </c>
      <c r="AO1447" s="9"/>
      <c r="AP1447" s="17">
        <v>1.07</v>
      </c>
      <c r="AQ1447" s="17">
        <v>1347557</v>
      </c>
      <c r="AR1447" s="17">
        <v>0.91180461329715057</v>
      </c>
      <c r="AS1447" s="17">
        <v>0.28799999999999998</v>
      </c>
      <c r="AT1447" s="17">
        <v>0.47290640394088662</v>
      </c>
      <c r="AU1447" s="12">
        <v>0.51646223369916078</v>
      </c>
      <c r="AV1447" s="12" t="s">
        <v>988</v>
      </c>
      <c r="AY1447" s="12">
        <v>4237602026</v>
      </c>
      <c r="BA1447" s="12">
        <v>0.8267326732673268</v>
      </c>
      <c r="BB1447" s="12">
        <v>-2</v>
      </c>
      <c r="BC1447" s="15">
        <v>42961</v>
      </c>
      <c r="BD1447" s="12">
        <v>0.38710691823899368</v>
      </c>
      <c r="BE1447" s="12">
        <v>0.91180461329715057</v>
      </c>
      <c r="BF1447" s="12">
        <v>0.47290640394088662</v>
      </c>
      <c r="BG1447" s="12">
        <v>0.51646223369916078</v>
      </c>
      <c r="BH1447" s="12">
        <v>0.26400000000000001</v>
      </c>
      <c r="BI1447" s="12">
        <v>0.28799999999999998</v>
      </c>
      <c r="BJ1447" s="12">
        <v>3.3000000000000002E-2</v>
      </c>
      <c r="BK1447" s="12">
        <v>0.245</v>
      </c>
      <c r="BL1447" s="12">
        <v>1323</v>
      </c>
      <c r="BM1447" s="12">
        <v>-1963</v>
      </c>
      <c r="BN1447" s="12">
        <v>417</v>
      </c>
      <c r="BO1447" s="12">
        <v>2091</v>
      </c>
      <c r="BP1447" s="12">
        <v>3349</v>
      </c>
      <c r="BQ1447" s="12">
        <v>-3772</v>
      </c>
      <c r="BR1447" s="12">
        <v>-2</v>
      </c>
      <c r="BS1447" s="12">
        <v>2143</v>
      </c>
      <c r="BT1447" s="12">
        <v>0.26199822062740341</v>
      </c>
      <c r="BU1447" s="12">
        <v>0.60925909319242011</v>
      </c>
      <c r="BV1447" s="12">
        <v>0.68511723117908274</v>
      </c>
      <c r="BW1447" s="12">
        <v>0.67931360985133182</v>
      </c>
      <c r="BX1447" s="12">
        <v>0.55905548583054498</v>
      </c>
      <c r="BY1447" s="12">
        <v>1620</v>
      </c>
      <c r="BZ1447" s="12">
        <v>0.8267326732673268</v>
      </c>
      <c r="CB1447" s="12">
        <v>6.3476070528967254E-2</v>
      </c>
      <c r="CC1447" s="12">
        <v>19550</v>
      </c>
      <c r="CD1447" s="12">
        <v>19680</v>
      </c>
      <c r="CE1447" s="12">
        <v>6.0984701008285906</v>
      </c>
      <c r="CH1447" s="22">
        <v>42977</v>
      </c>
      <c r="CI1447">
        <v>319</v>
      </c>
      <c r="CJ1447">
        <v>320</v>
      </c>
      <c r="CK1447">
        <v>307</v>
      </c>
      <c r="CL1447">
        <v>308</v>
      </c>
      <c r="CM1447" s="22">
        <v>42978</v>
      </c>
      <c r="CN1447">
        <v>310</v>
      </c>
      <c r="CO1447">
        <v>316</v>
      </c>
      <c r="CP1447">
        <v>304</v>
      </c>
      <c r="CQ1447">
        <v>306</v>
      </c>
      <c r="CR1447" s="22">
        <v>42979</v>
      </c>
      <c r="CS1447">
        <v>302</v>
      </c>
      <c r="CT1447">
        <v>312</v>
      </c>
      <c r="CU1447">
        <v>298</v>
      </c>
      <c r="CV1447">
        <v>311</v>
      </c>
    </row>
    <row r="1448" spans="1:100">
      <c r="A1448" s="22">
        <v>42977</v>
      </c>
      <c r="B1448">
        <v>238</v>
      </c>
      <c r="C1448">
        <v>248</v>
      </c>
      <c r="D1448">
        <v>238</v>
      </c>
      <c r="E1448">
        <v>247</v>
      </c>
      <c r="F1448" s="23">
        <f t="shared" si="140"/>
        <v>3.7815126050420256E-2</v>
      </c>
      <c r="G1448" s="22">
        <v>42978</v>
      </c>
      <c r="H1448">
        <v>287</v>
      </c>
      <c r="I1448">
        <v>297</v>
      </c>
      <c r="J1448">
        <v>252</v>
      </c>
      <c r="K1448">
        <v>255</v>
      </c>
      <c r="L1448" s="22">
        <v>42979</v>
      </c>
      <c r="M1448">
        <v>255</v>
      </c>
      <c r="N1448" s="4">
        <v>42978</v>
      </c>
      <c r="O1448" s="3" t="s">
        <v>15</v>
      </c>
      <c r="P1448" s="3">
        <v>9478</v>
      </c>
      <c r="Q1448" s="3" t="s">
        <v>171</v>
      </c>
      <c r="R1448" s="3" t="s">
        <v>17</v>
      </c>
      <c r="S1448" s="3">
        <v>0.05</v>
      </c>
      <c r="T1448" s="3">
        <v>2</v>
      </c>
      <c r="U1448" s="3">
        <v>0</v>
      </c>
      <c r="V1448" s="3">
        <v>2100</v>
      </c>
      <c r="W1448">
        <v>287</v>
      </c>
      <c r="X1448" s="4">
        <v>42979</v>
      </c>
      <c r="Y1448">
        <v>255</v>
      </c>
      <c r="Z1448" s="10">
        <f t="shared" si="139"/>
        <v>-67200</v>
      </c>
      <c r="AA1448" s="10">
        <f t="shared" si="138"/>
        <v>67200</v>
      </c>
      <c r="AB1448" t="str">
        <f t="shared" si="141"/>
        <v/>
      </c>
      <c r="AC1448">
        <f t="shared" si="142"/>
        <v>-1152470</v>
      </c>
      <c r="AD1448">
        <f t="shared" si="143"/>
        <v>4.3636363636363695E-2</v>
      </c>
      <c r="AE1448" s="15">
        <v>42979</v>
      </c>
      <c r="AF1448" s="9">
        <v>1.2375733865925831E-3</v>
      </c>
      <c r="AG1448" s="12" t="s">
        <v>960</v>
      </c>
      <c r="AH1448" s="20">
        <v>42977.996527777781</v>
      </c>
      <c r="AI1448" s="12">
        <v>275</v>
      </c>
      <c r="AJ1448" s="12">
        <v>28</v>
      </c>
      <c r="AK1448" s="12">
        <v>0.1134</v>
      </c>
      <c r="AL1448" s="17">
        <v>43700</v>
      </c>
      <c r="AM1448" s="17">
        <v>0.20588235294117646</v>
      </c>
      <c r="AN1448" s="9"/>
      <c r="AO1448" s="9"/>
      <c r="AP1448" s="17">
        <v>137.84</v>
      </c>
      <c r="AQ1448" s="17">
        <v>5589</v>
      </c>
      <c r="AR1448" s="17">
        <v>0.625</v>
      </c>
      <c r="AS1448" s="17">
        <v>0.20799999999999999</v>
      </c>
      <c r="AT1448" s="17">
        <v>0.330188679245283</v>
      </c>
      <c r="AU1448" s="12">
        <v>0.3504273504273504</v>
      </c>
      <c r="AV1448" s="12">
        <v>0.59</v>
      </c>
      <c r="AY1448" s="12">
        <v>23484226</v>
      </c>
      <c r="BA1448" s="12">
        <v>0.88571428571428568</v>
      </c>
      <c r="BD1448" s="12">
        <v>0.20588235294117646</v>
      </c>
      <c r="BE1448" s="12">
        <v>0.625</v>
      </c>
      <c r="BF1448" s="12">
        <v>0.330188679245283</v>
      </c>
      <c r="BG1448" s="12">
        <v>0.3504273504273504</v>
      </c>
      <c r="BH1448" s="12">
        <v>4.0000000000000001E-3</v>
      </c>
      <c r="BI1448" s="12">
        <v>0.20799999999999999</v>
      </c>
      <c r="BJ1448" s="12">
        <v>0</v>
      </c>
      <c r="BK1448" s="12">
        <v>0.48299999999999998</v>
      </c>
      <c r="BL1448" s="12">
        <v>130</v>
      </c>
      <c r="BM1448" s="12">
        <v>-41</v>
      </c>
      <c r="BN1448" s="12">
        <v>-299</v>
      </c>
      <c r="BO1448" s="12">
        <v>2533</v>
      </c>
      <c r="BP1448" s="12">
        <v>30</v>
      </c>
      <c r="BQ1448" s="12">
        <v>-7</v>
      </c>
      <c r="BR1448" s="12">
        <v>-240</v>
      </c>
      <c r="BS1448" s="12">
        <v>2740</v>
      </c>
      <c r="BT1448" s="12">
        <v>0.25644041904536063</v>
      </c>
      <c r="BU1448" s="12">
        <v>0.58046604764890808</v>
      </c>
      <c r="BV1448" s="12">
        <v>0.63839524632775635</v>
      </c>
      <c r="BW1448" s="12">
        <v>0.6241653996073766</v>
      </c>
      <c r="BX1448" s="12">
        <v>0.55093494388730835</v>
      </c>
      <c r="BY1448" s="12">
        <v>1620</v>
      </c>
      <c r="BZ1448" s="12">
        <v>0.88571428571428568</v>
      </c>
      <c r="CB1448" s="12">
        <v>6.3476070528967254E-2</v>
      </c>
      <c r="CC1448" s="12">
        <v>19550</v>
      </c>
      <c r="CD1448" s="12">
        <v>19680</v>
      </c>
      <c r="CE1448" s="12">
        <v>3.2434640522875817</v>
      </c>
      <c r="CH1448" s="22">
        <v>42977</v>
      </c>
      <c r="CI1448">
        <v>238</v>
      </c>
      <c r="CJ1448">
        <v>248</v>
      </c>
      <c r="CK1448">
        <v>238</v>
      </c>
      <c r="CL1448">
        <v>247</v>
      </c>
      <c r="CM1448" s="22">
        <v>42978</v>
      </c>
      <c r="CN1448">
        <v>287</v>
      </c>
      <c r="CO1448">
        <v>297</v>
      </c>
      <c r="CP1448">
        <v>252</v>
      </c>
      <c r="CQ1448">
        <v>255</v>
      </c>
      <c r="CR1448" s="22">
        <v>42979</v>
      </c>
      <c r="CS1448">
        <v>255</v>
      </c>
      <c r="CT1448">
        <v>256</v>
      </c>
      <c r="CU1448">
        <v>244</v>
      </c>
      <c r="CV1448">
        <v>247</v>
      </c>
    </row>
    <row r="1449" spans="1:100">
      <c r="A1449" s="22">
        <v>42977</v>
      </c>
      <c r="B1449">
        <v>1350</v>
      </c>
      <c r="C1449">
        <v>1590</v>
      </c>
      <c r="D1449">
        <v>1336</v>
      </c>
      <c r="E1449">
        <v>1590</v>
      </c>
      <c r="F1449" s="23">
        <f t="shared" si="140"/>
        <v>0.17777777777777781</v>
      </c>
      <c r="G1449" s="22">
        <v>42978</v>
      </c>
      <c r="H1449">
        <v>1710</v>
      </c>
      <c r="I1449">
        <v>1974</v>
      </c>
      <c r="J1449">
        <v>1687</v>
      </c>
      <c r="K1449">
        <v>1828</v>
      </c>
      <c r="L1449" s="22">
        <v>42979</v>
      </c>
      <c r="M1449">
        <v>1748</v>
      </c>
      <c r="N1449" s="4">
        <v>42978</v>
      </c>
      <c r="O1449" s="3" t="s">
        <v>15</v>
      </c>
      <c r="P1449" s="3">
        <v>3441</v>
      </c>
      <c r="Q1449" s="3" t="s">
        <v>613</v>
      </c>
      <c r="R1449" s="3" t="s">
        <v>17</v>
      </c>
      <c r="S1449" s="3">
        <v>0.05</v>
      </c>
      <c r="T1449" s="3">
        <v>2</v>
      </c>
      <c r="U1449" s="3">
        <v>0</v>
      </c>
      <c r="V1449" s="3">
        <v>400</v>
      </c>
      <c r="W1449">
        <v>1710</v>
      </c>
      <c r="X1449" s="4">
        <v>42979</v>
      </c>
      <c r="Y1449">
        <v>1828</v>
      </c>
      <c r="Z1449" s="10">
        <f t="shared" si="139"/>
        <v>47200</v>
      </c>
      <c r="AA1449" s="10">
        <f t="shared" si="138"/>
        <v>47200</v>
      </c>
      <c r="AB1449" t="str">
        <f t="shared" si="141"/>
        <v/>
      </c>
      <c r="AC1449">
        <f t="shared" si="142"/>
        <v>-1152470</v>
      </c>
      <c r="AD1449">
        <f t="shared" si="143"/>
        <v>5.8445353594394067E-4</v>
      </c>
      <c r="AE1449" s="15">
        <v>42979</v>
      </c>
      <c r="AF1449" s="9">
        <v>1.2375733865925831E-3</v>
      </c>
      <c r="AG1449" s="12" t="s">
        <v>960</v>
      </c>
      <c r="AH1449" s="20">
        <v>42977.998611111114</v>
      </c>
      <c r="AI1449" s="12">
        <v>1711</v>
      </c>
      <c r="AJ1449" s="12">
        <v>121</v>
      </c>
      <c r="AK1449" s="12">
        <v>7.6100000000000001E-2</v>
      </c>
      <c r="AL1449" s="17">
        <v>32900</v>
      </c>
      <c r="AM1449" s="17">
        <v>0.29519650655021834</v>
      </c>
      <c r="AN1449" s="9"/>
      <c r="AO1449" s="9"/>
      <c r="AP1449" s="17">
        <v>0</v>
      </c>
      <c r="AQ1449" s="17">
        <v>5725</v>
      </c>
      <c r="AR1449" s="17">
        <v>1</v>
      </c>
      <c r="AS1449" s="17">
        <v>0.16300000000000001</v>
      </c>
      <c r="AT1449" s="17">
        <v>0.55020920502092052</v>
      </c>
      <c r="AU1449" s="12">
        <v>0.57980456026058635</v>
      </c>
      <c r="AV1449" s="12">
        <v>0</v>
      </c>
      <c r="AY1449" s="12">
        <v>5000000</v>
      </c>
      <c r="BA1449" s="12">
        <v>1</v>
      </c>
      <c r="BD1449" s="12">
        <v>0.29519650655021834</v>
      </c>
      <c r="BE1449" s="12">
        <v>1</v>
      </c>
      <c r="BF1449" s="12">
        <v>0.55020920502092052</v>
      </c>
      <c r="BG1449" s="12">
        <v>0.57980456026058635</v>
      </c>
      <c r="BH1449" s="12">
        <v>1.2E-2</v>
      </c>
      <c r="BI1449" s="12">
        <v>0.16300000000000001</v>
      </c>
      <c r="BJ1449" s="12">
        <v>0</v>
      </c>
      <c r="BK1449" s="12">
        <v>0.58299999999999996</v>
      </c>
      <c r="BL1449" s="12">
        <v>378</v>
      </c>
      <c r="BM1449" s="12">
        <v>-154</v>
      </c>
      <c r="BN1449" s="12">
        <v>-212</v>
      </c>
      <c r="BO1449" s="12">
        <v>3136</v>
      </c>
      <c r="BP1449" s="12">
        <v>309</v>
      </c>
      <c r="BQ1449" s="12">
        <v>-218</v>
      </c>
      <c r="BR1449" s="12">
        <v>-317</v>
      </c>
      <c r="BS1449" s="12">
        <v>2885</v>
      </c>
      <c r="BT1449" s="12">
        <v>0.25644041904536063</v>
      </c>
      <c r="BU1449" s="12">
        <v>0.58046604764890808</v>
      </c>
      <c r="BV1449" s="12">
        <v>0.63839524632775635</v>
      </c>
      <c r="BW1449" s="12">
        <v>0.6241653996073766</v>
      </c>
      <c r="BX1449" s="12">
        <v>0.55093494388730835</v>
      </c>
      <c r="BY1449" s="12">
        <v>1620</v>
      </c>
      <c r="BZ1449" s="12">
        <v>1</v>
      </c>
      <c r="CB1449" s="12">
        <v>6.3476070528967254E-2</v>
      </c>
      <c r="CC1449" s="12">
        <v>19550</v>
      </c>
      <c r="CD1449" s="12">
        <v>19680</v>
      </c>
      <c r="CE1449" s="12">
        <v>4.6505163928744713</v>
      </c>
      <c r="CH1449" s="22">
        <v>42977</v>
      </c>
      <c r="CI1449">
        <v>1350</v>
      </c>
      <c r="CJ1449">
        <v>1590</v>
      </c>
      <c r="CK1449">
        <v>1336</v>
      </c>
      <c r="CL1449">
        <v>1590</v>
      </c>
      <c r="CM1449" s="22">
        <v>42978</v>
      </c>
      <c r="CN1449">
        <v>1710</v>
      </c>
      <c r="CO1449">
        <v>1974</v>
      </c>
      <c r="CP1449">
        <v>1687</v>
      </c>
      <c r="CQ1449">
        <v>1828</v>
      </c>
      <c r="CR1449" s="22">
        <v>42979</v>
      </c>
      <c r="CS1449">
        <v>1748</v>
      </c>
      <c r="CT1449">
        <v>1789</v>
      </c>
      <c r="CU1449">
        <v>1448</v>
      </c>
      <c r="CV1449">
        <v>1460</v>
      </c>
    </row>
    <row r="1450" spans="1:100">
      <c r="A1450" s="22">
        <v>42977</v>
      </c>
      <c r="B1450">
        <v>642</v>
      </c>
      <c r="C1450">
        <v>732</v>
      </c>
      <c r="D1450">
        <v>641</v>
      </c>
      <c r="E1450">
        <v>732</v>
      </c>
      <c r="F1450" s="23">
        <f t="shared" si="140"/>
        <v>0.14018691588785037</v>
      </c>
      <c r="G1450" s="22">
        <v>42978</v>
      </c>
      <c r="H1450">
        <v>867</v>
      </c>
      <c r="I1450">
        <v>882</v>
      </c>
      <c r="J1450">
        <v>822</v>
      </c>
      <c r="K1450">
        <v>848</v>
      </c>
      <c r="L1450" s="22">
        <v>42979</v>
      </c>
      <c r="M1450">
        <v>790</v>
      </c>
      <c r="N1450" s="4">
        <v>42978</v>
      </c>
      <c r="O1450" s="3" t="s">
        <v>15</v>
      </c>
      <c r="P1450" s="3">
        <v>3607</v>
      </c>
      <c r="Q1450" s="3" t="s">
        <v>624</v>
      </c>
      <c r="R1450" s="3" t="s">
        <v>17</v>
      </c>
      <c r="S1450" s="3">
        <v>0.05</v>
      </c>
      <c r="T1450" s="3">
        <v>2</v>
      </c>
      <c r="U1450" s="3">
        <v>0</v>
      </c>
      <c r="V1450" s="3">
        <v>700</v>
      </c>
      <c r="W1450">
        <v>867</v>
      </c>
      <c r="X1450" s="4">
        <v>42979</v>
      </c>
      <c r="Y1450">
        <v>848</v>
      </c>
      <c r="Z1450" s="10">
        <f t="shared" si="139"/>
        <v>-13300</v>
      </c>
      <c r="AA1450" s="10">
        <f t="shared" ref="AA1450:AA1512" si="144">ABS(Z1450)</f>
        <v>13300</v>
      </c>
      <c r="AB1450" t="str">
        <f t="shared" si="141"/>
        <v/>
      </c>
      <c r="AC1450">
        <f t="shared" si="142"/>
        <v>-1152470</v>
      </c>
      <c r="AD1450">
        <f t="shared" si="143"/>
        <v>0.11482576829111468</v>
      </c>
      <c r="AE1450" s="15">
        <v>42979</v>
      </c>
      <c r="AF1450" s="9">
        <v>1.2375733865925831E-3</v>
      </c>
      <c r="AG1450" s="12" t="s">
        <v>962</v>
      </c>
      <c r="AH1450" s="20">
        <v>42977.99722222222</v>
      </c>
      <c r="AI1450" s="12">
        <v>777.7</v>
      </c>
      <c r="AJ1450" s="12">
        <v>45.7</v>
      </c>
      <c r="AK1450" s="12">
        <v>6.2399999999999997E-2</v>
      </c>
      <c r="AL1450" s="17">
        <v>24600</v>
      </c>
      <c r="AM1450" s="17">
        <v>0.16467065868263472</v>
      </c>
      <c r="AN1450" s="9"/>
      <c r="AO1450" s="9"/>
      <c r="AP1450" s="17">
        <v>0.28000000000000003</v>
      </c>
      <c r="AQ1450" s="17">
        <v>6472</v>
      </c>
      <c r="AR1450" s="17">
        <v>0.93959731543624159</v>
      </c>
      <c r="AS1450" s="17">
        <v>0.19900000000000001</v>
      </c>
      <c r="AT1450" s="17">
        <v>0.95360824742268047</v>
      </c>
      <c r="AU1450" s="12">
        <v>0.95852534562211977</v>
      </c>
      <c r="AV1450" s="12">
        <v>2.4</v>
      </c>
      <c r="AY1450" s="12">
        <v>9689200</v>
      </c>
      <c r="BA1450" s="12">
        <v>1</v>
      </c>
      <c r="BD1450" s="12">
        <v>0.16467065868263472</v>
      </c>
      <c r="BE1450" s="12">
        <v>0.93959731543624159</v>
      </c>
      <c r="BF1450" s="12">
        <v>0.95360824742268047</v>
      </c>
      <c r="BG1450" s="12">
        <v>0.95852534562211977</v>
      </c>
      <c r="BH1450" s="12">
        <v>9.4E-2</v>
      </c>
      <c r="BI1450" s="12">
        <v>0.19900000000000001</v>
      </c>
      <c r="BJ1450" s="12">
        <v>0.02</v>
      </c>
      <c r="BK1450" s="12">
        <v>0.65300000000000002</v>
      </c>
      <c r="BL1450" s="12">
        <v>757</v>
      </c>
      <c r="BM1450" s="12">
        <v>-853</v>
      </c>
      <c r="BN1450" s="12">
        <v>135</v>
      </c>
      <c r="BO1450" s="12">
        <v>1354</v>
      </c>
      <c r="BP1450" s="12">
        <v>1331</v>
      </c>
      <c r="BQ1450" s="12">
        <v>-608</v>
      </c>
      <c r="BR1450" s="12">
        <v>-553</v>
      </c>
      <c r="BS1450" s="12">
        <v>1280</v>
      </c>
      <c r="BT1450" s="12">
        <v>0.19196458165484873</v>
      </c>
      <c r="BU1450" s="12">
        <v>0.58776544696049893</v>
      </c>
      <c r="BV1450" s="12">
        <v>0.68644006150122472</v>
      </c>
      <c r="BW1450" s="12">
        <v>0.69212874669740265</v>
      </c>
      <c r="BX1450" s="12">
        <v>0.56005005451728584</v>
      </c>
      <c r="BY1450" s="12">
        <v>1620</v>
      </c>
      <c r="BZ1450" s="12">
        <v>1</v>
      </c>
      <c r="CB1450" s="12">
        <v>6.3476070528967254E-2</v>
      </c>
      <c r="CC1450" s="12">
        <v>19550</v>
      </c>
      <c r="CD1450" s="12">
        <v>19680</v>
      </c>
      <c r="CE1450" s="12">
        <v>2.5942163292462692</v>
      </c>
      <c r="CH1450" s="22">
        <v>42977</v>
      </c>
      <c r="CI1450">
        <v>642</v>
      </c>
      <c r="CJ1450">
        <v>732</v>
      </c>
      <c r="CK1450">
        <v>641</v>
      </c>
      <c r="CL1450">
        <v>732</v>
      </c>
      <c r="CM1450" s="22">
        <v>42978</v>
      </c>
      <c r="CN1450">
        <v>867</v>
      </c>
      <c r="CO1450">
        <v>882</v>
      </c>
      <c r="CP1450">
        <v>822</v>
      </c>
      <c r="CQ1450">
        <v>848</v>
      </c>
      <c r="CR1450" s="22">
        <v>42979</v>
      </c>
      <c r="CS1450">
        <v>790</v>
      </c>
      <c r="CT1450">
        <v>798</v>
      </c>
      <c r="CU1450">
        <v>706</v>
      </c>
      <c r="CV1450">
        <v>707</v>
      </c>
    </row>
    <row r="1451" spans="1:100">
      <c r="A1451" s="22">
        <v>42977</v>
      </c>
      <c r="B1451">
        <v>924</v>
      </c>
      <c r="C1451">
        <v>924</v>
      </c>
      <c r="D1451">
        <v>924</v>
      </c>
      <c r="E1451">
        <v>924</v>
      </c>
      <c r="F1451" s="23">
        <f t="shared" si="140"/>
        <v>0</v>
      </c>
      <c r="G1451" s="22">
        <v>42978</v>
      </c>
      <c r="H1451">
        <v>1185</v>
      </c>
      <c r="I1451">
        <v>1185</v>
      </c>
      <c r="J1451">
        <v>1185</v>
      </c>
      <c r="K1451">
        <v>1185</v>
      </c>
      <c r="L1451" s="22">
        <v>42979</v>
      </c>
      <c r="M1451">
        <v>1173</v>
      </c>
      <c r="N1451" s="4">
        <v>42978</v>
      </c>
      <c r="O1451" s="3" t="s">
        <v>15</v>
      </c>
      <c r="P1451" s="3">
        <v>3157</v>
      </c>
      <c r="Q1451" s="3" t="s">
        <v>625</v>
      </c>
      <c r="R1451" s="3" t="s">
        <v>17</v>
      </c>
      <c r="S1451" s="3">
        <v>0.05</v>
      </c>
      <c r="T1451" s="3">
        <v>2</v>
      </c>
      <c r="U1451" s="3">
        <v>0</v>
      </c>
      <c r="V1451" s="3">
        <v>500</v>
      </c>
      <c r="W1451">
        <v>1185</v>
      </c>
      <c r="X1451" s="4">
        <v>42979</v>
      </c>
      <c r="Y1451">
        <v>1185</v>
      </c>
      <c r="Z1451" s="10">
        <f t="shared" si="139"/>
        <v>0</v>
      </c>
      <c r="AA1451" s="10">
        <f t="shared" si="144"/>
        <v>0</v>
      </c>
      <c r="AB1451" t="str">
        <f t="shared" si="141"/>
        <v/>
      </c>
      <c r="AC1451">
        <f t="shared" si="142"/>
        <v>-1152470</v>
      </c>
      <c r="AD1451">
        <f t="shared" si="143"/>
        <v>2.5380710659899108E-3</v>
      </c>
      <c r="AE1451" s="15">
        <v>42979</v>
      </c>
      <c r="AF1451" s="9">
        <v>1.2375733865925831E-3</v>
      </c>
      <c r="AG1451" s="12" t="s">
        <v>954</v>
      </c>
      <c r="AH1451" s="20">
        <v>42977.995833333334</v>
      </c>
      <c r="AI1451" s="12">
        <v>1182</v>
      </c>
      <c r="AJ1451" s="12">
        <v>119</v>
      </c>
      <c r="AK1451" s="12">
        <v>0.1119</v>
      </c>
      <c r="AL1451" s="17">
        <v>12800</v>
      </c>
      <c r="AM1451" s="17">
        <v>0.23756906077348067</v>
      </c>
      <c r="AN1451" s="9"/>
      <c r="AO1451" s="9"/>
      <c r="AP1451" s="17">
        <v>0</v>
      </c>
      <c r="AQ1451" s="17">
        <v>10834</v>
      </c>
      <c r="AR1451" s="17">
        <v>0.9135338345864662</v>
      </c>
      <c r="AS1451" s="17">
        <v>4.2999999999999997E-2</v>
      </c>
      <c r="AT1451" s="17">
        <v>0.94072164948453607</v>
      </c>
      <c r="AU1451" s="12">
        <v>0.94523809523809521</v>
      </c>
      <c r="AV1451" s="12">
        <v>1.55</v>
      </c>
      <c r="AY1451" s="12">
        <v>11971350</v>
      </c>
      <c r="BA1451" s="12">
        <v>1</v>
      </c>
      <c r="BD1451" s="12">
        <v>0.23756906077348067</v>
      </c>
      <c r="BE1451" s="12">
        <v>0.9135338345864662</v>
      </c>
      <c r="BF1451" s="12">
        <v>0.94072164948453607</v>
      </c>
      <c r="BG1451" s="12">
        <v>0.94523809523809521</v>
      </c>
      <c r="BH1451" s="12">
        <v>0</v>
      </c>
      <c r="BI1451" s="12">
        <v>4.2999999999999997E-2</v>
      </c>
      <c r="BJ1451" s="12">
        <v>0</v>
      </c>
      <c r="BK1451" s="12">
        <v>0.67800000000000005</v>
      </c>
      <c r="BL1451" s="12">
        <v>1324</v>
      </c>
      <c r="BM1451" s="12">
        <v>-489</v>
      </c>
      <c r="BN1451" s="12">
        <v>-920</v>
      </c>
      <c r="BO1451" s="12">
        <v>9405</v>
      </c>
      <c r="BP1451" s="12">
        <v>322</v>
      </c>
      <c r="BQ1451" s="12">
        <v>-375</v>
      </c>
      <c r="BR1451" s="12">
        <v>-1242</v>
      </c>
      <c r="BS1451" s="12">
        <v>9491</v>
      </c>
      <c r="BT1451" s="12">
        <v>0.26199822062740341</v>
      </c>
      <c r="BU1451" s="12">
        <v>0.60925909319242011</v>
      </c>
      <c r="BV1451" s="12">
        <v>0.68511723117908274</v>
      </c>
      <c r="BW1451" s="12">
        <v>0.67931360985133182</v>
      </c>
      <c r="BX1451" s="12">
        <v>0.55905548583054498</v>
      </c>
      <c r="BY1451" s="12">
        <v>1620</v>
      </c>
      <c r="BZ1451" s="12">
        <v>1</v>
      </c>
      <c r="CB1451" s="12">
        <v>6.3476070528967254E-2</v>
      </c>
      <c r="CC1451" s="12">
        <v>19550</v>
      </c>
      <c r="CD1451" s="12">
        <v>19680</v>
      </c>
      <c r="CE1451" s="12">
        <v>3.7426554415504691</v>
      </c>
      <c r="CH1451" s="22">
        <v>42977</v>
      </c>
      <c r="CI1451">
        <v>924</v>
      </c>
      <c r="CJ1451">
        <v>924</v>
      </c>
      <c r="CK1451">
        <v>924</v>
      </c>
      <c r="CL1451">
        <v>924</v>
      </c>
      <c r="CM1451" s="22">
        <v>42978</v>
      </c>
      <c r="CN1451">
        <v>1185</v>
      </c>
      <c r="CO1451">
        <v>1185</v>
      </c>
      <c r="CP1451">
        <v>1185</v>
      </c>
      <c r="CQ1451">
        <v>1185</v>
      </c>
      <c r="CR1451" s="22">
        <v>42979</v>
      </c>
      <c r="CS1451">
        <v>1173</v>
      </c>
      <c r="CT1451">
        <v>1173</v>
      </c>
      <c r="CU1451">
        <v>1008</v>
      </c>
      <c r="CV1451">
        <v>1113</v>
      </c>
    </row>
    <row r="1452" spans="1:100">
      <c r="A1452" s="22">
        <v>42977</v>
      </c>
      <c r="B1452">
        <v>830</v>
      </c>
      <c r="C1452">
        <v>930</v>
      </c>
      <c r="D1452">
        <v>676</v>
      </c>
      <c r="E1452">
        <v>696</v>
      </c>
      <c r="F1452" s="23">
        <f t="shared" si="140"/>
        <v>-0.16144578313253011</v>
      </c>
      <c r="G1452" s="22">
        <v>42978</v>
      </c>
      <c r="H1452">
        <v>744</v>
      </c>
      <c r="I1452">
        <v>749</v>
      </c>
      <c r="J1452">
        <v>677</v>
      </c>
      <c r="K1452">
        <v>717</v>
      </c>
      <c r="L1452" s="22">
        <v>42979</v>
      </c>
      <c r="M1452">
        <v>706</v>
      </c>
      <c r="N1452" s="4">
        <v>42978</v>
      </c>
      <c r="O1452" s="3" t="s">
        <v>15</v>
      </c>
      <c r="P1452" s="3">
        <v>2338</v>
      </c>
      <c r="Q1452" s="3" t="s">
        <v>484</v>
      </c>
      <c r="R1452" s="3" t="s">
        <v>17</v>
      </c>
      <c r="S1452" s="3">
        <v>0.05</v>
      </c>
      <c r="T1452" s="3">
        <v>2</v>
      </c>
      <c r="U1452" s="3">
        <v>0</v>
      </c>
      <c r="V1452" s="3">
        <v>800</v>
      </c>
      <c r="W1452">
        <v>744</v>
      </c>
      <c r="X1452" s="4">
        <v>42979</v>
      </c>
      <c r="Y1452">
        <v>717</v>
      </c>
      <c r="Z1452" s="10">
        <f t="shared" si="139"/>
        <v>-21600</v>
      </c>
      <c r="AA1452" s="10">
        <f t="shared" si="144"/>
        <v>21600</v>
      </c>
      <c r="AB1452" t="str">
        <f t="shared" si="141"/>
        <v/>
      </c>
      <c r="AC1452">
        <f t="shared" si="142"/>
        <v>-1152470</v>
      </c>
      <c r="AD1452">
        <f t="shared" si="143"/>
        <v>3.3333333333333437E-2</v>
      </c>
      <c r="AE1452" s="15">
        <v>42979</v>
      </c>
      <c r="AF1452" s="9">
        <v>1.2375733865925831E-3</v>
      </c>
      <c r="AG1452" s="12" t="s">
        <v>954</v>
      </c>
      <c r="AH1452" s="20">
        <v>42977.995138888888</v>
      </c>
      <c r="AI1452" s="12">
        <v>720</v>
      </c>
      <c r="AJ1452" s="12">
        <v>24</v>
      </c>
      <c r="AK1452" s="12">
        <v>3.4500000000000003E-2</v>
      </c>
      <c r="AL1452" s="17">
        <v>12200</v>
      </c>
      <c r="AM1452" s="17">
        <v>0.82582216808769793</v>
      </c>
      <c r="AN1452" s="9"/>
      <c r="AO1452" s="9"/>
      <c r="AP1452" s="17">
        <v>0</v>
      </c>
      <c r="AQ1452" s="17">
        <v>3922</v>
      </c>
      <c r="AR1452" s="17">
        <v>0.91433566433566438</v>
      </c>
      <c r="AS1452" s="17">
        <v>0.23899999999999999</v>
      </c>
      <c r="AT1452" s="17">
        <v>0.91819699499165275</v>
      </c>
      <c r="AU1452" s="12">
        <v>0.9263157894736842</v>
      </c>
      <c r="AV1452" s="12">
        <v>0</v>
      </c>
      <c r="AY1452" s="12">
        <v>4776987</v>
      </c>
      <c r="BA1452" s="12">
        <v>0.66878980891719741</v>
      </c>
      <c r="BD1452" s="12">
        <v>0.82582216808769793</v>
      </c>
      <c r="BE1452" s="12">
        <v>0.91433566433566438</v>
      </c>
      <c r="BF1452" s="12">
        <v>0.91819699499165275</v>
      </c>
      <c r="BG1452" s="12">
        <v>0.9263157894736842</v>
      </c>
      <c r="BH1452" s="12">
        <v>2.5000000000000001E-2</v>
      </c>
      <c r="BI1452" s="12">
        <v>0.23899999999999999</v>
      </c>
      <c r="BJ1452" s="12">
        <v>0</v>
      </c>
      <c r="BK1452" s="12">
        <v>0.59299999999999997</v>
      </c>
      <c r="BL1452" s="12">
        <v>388</v>
      </c>
      <c r="BM1452" s="12">
        <v>186</v>
      </c>
      <c r="BN1452" s="12">
        <v>-257</v>
      </c>
      <c r="BO1452" s="12">
        <v>662</v>
      </c>
      <c r="BP1452" s="12">
        <v>-482</v>
      </c>
      <c r="BQ1452" s="12">
        <v>171</v>
      </c>
      <c r="BR1452" s="12">
        <v>90</v>
      </c>
      <c r="BS1452" s="12">
        <v>344</v>
      </c>
      <c r="BT1452" s="12">
        <v>0.26199822062740341</v>
      </c>
      <c r="BU1452" s="12">
        <v>0.60925909319242011</v>
      </c>
      <c r="BV1452" s="12">
        <v>0.68511723117908274</v>
      </c>
      <c r="BW1452" s="12">
        <v>0.67931360985133182</v>
      </c>
      <c r="BX1452" s="12">
        <v>0.55905548583054498</v>
      </c>
      <c r="BY1452" s="12">
        <v>1620</v>
      </c>
      <c r="BZ1452" s="12">
        <v>0.66878980891719741</v>
      </c>
      <c r="CB1452" s="12">
        <v>6.3476070528967254E-2</v>
      </c>
      <c r="CC1452" s="12">
        <v>19550</v>
      </c>
      <c r="CD1452" s="12">
        <v>19680</v>
      </c>
      <c r="CE1452" s="12">
        <v>13.009976219476828</v>
      </c>
      <c r="CH1452" s="22">
        <v>42977</v>
      </c>
      <c r="CI1452">
        <v>830</v>
      </c>
      <c r="CJ1452">
        <v>930</v>
      </c>
      <c r="CK1452">
        <v>676</v>
      </c>
      <c r="CL1452">
        <v>696</v>
      </c>
      <c r="CM1452" s="22">
        <v>42978</v>
      </c>
      <c r="CN1452">
        <v>744</v>
      </c>
      <c r="CO1452">
        <v>749</v>
      </c>
      <c r="CP1452">
        <v>677</v>
      </c>
      <c r="CQ1452">
        <v>717</v>
      </c>
      <c r="CR1452" s="22">
        <v>42979</v>
      </c>
      <c r="CS1452">
        <v>706</v>
      </c>
      <c r="CT1452">
        <v>742</v>
      </c>
      <c r="CU1452">
        <v>700</v>
      </c>
      <c r="CV1452">
        <v>710</v>
      </c>
    </row>
    <row r="1453" spans="1:100">
      <c r="A1453" s="22">
        <v>42977</v>
      </c>
      <c r="B1453">
        <v>754</v>
      </c>
      <c r="C1453">
        <v>754</v>
      </c>
      <c r="D1453">
        <v>733</v>
      </c>
      <c r="E1453">
        <v>743</v>
      </c>
      <c r="F1453" s="23">
        <f t="shared" si="140"/>
        <v>-1.458885941644561E-2</v>
      </c>
      <c r="G1453" s="22">
        <v>42978</v>
      </c>
      <c r="H1453">
        <v>893</v>
      </c>
      <c r="I1453">
        <v>893</v>
      </c>
      <c r="J1453">
        <v>849</v>
      </c>
      <c r="K1453">
        <v>893</v>
      </c>
      <c r="L1453" s="22">
        <v>42979</v>
      </c>
      <c r="M1453">
        <v>880</v>
      </c>
      <c r="N1453" s="4">
        <v>42978</v>
      </c>
      <c r="O1453" s="3" t="s">
        <v>15</v>
      </c>
      <c r="P1453" s="3">
        <v>2150</v>
      </c>
      <c r="Q1453" s="3" t="s">
        <v>289</v>
      </c>
      <c r="R1453" s="3" t="s">
        <v>17</v>
      </c>
      <c r="S1453" s="3">
        <v>0.05</v>
      </c>
      <c r="T1453" s="3">
        <v>2</v>
      </c>
      <c r="U1453" s="3">
        <v>0</v>
      </c>
      <c r="V1453" s="3">
        <v>400</v>
      </c>
      <c r="W1453">
        <v>893</v>
      </c>
      <c r="X1453" s="4">
        <v>42979</v>
      </c>
      <c r="Y1453">
        <v>893</v>
      </c>
      <c r="Z1453" s="10">
        <f t="shared" si="139"/>
        <v>0</v>
      </c>
      <c r="AA1453" s="10">
        <f t="shared" si="144"/>
        <v>0</v>
      </c>
      <c r="AB1453" t="str">
        <f t="shared" si="141"/>
        <v/>
      </c>
      <c r="AC1453">
        <f t="shared" si="142"/>
        <v>-1152470</v>
      </c>
      <c r="AD1453">
        <f t="shared" si="143"/>
        <v>0.45878787878787874</v>
      </c>
      <c r="AE1453" s="15">
        <v>42979</v>
      </c>
      <c r="AF1453" s="9">
        <v>1.2375733865925831E-3</v>
      </c>
      <c r="AG1453" s="12" t="s">
        <v>957</v>
      </c>
      <c r="AH1453" s="20">
        <v>42977.988888888889</v>
      </c>
      <c r="AI1453" s="12">
        <v>1650</v>
      </c>
      <c r="AJ1453" s="12">
        <v>164</v>
      </c>
      <c r="AK1453" s="12">
        <v>0.1104</v>
      </c>
      <c r="AL1453" s="17">
        <v>8200</v>
      </c>
      <c r="AM1453" s="17">
        <v>0.50130718954248366</v>
      </c>
      <c r="AN1453" s="9"/>
      <c r="AO1453" s="9"/>
      <c r="AP1453" s="17">
        <v>0</v>
      </c>
      <c r="AQ1453" s="17">
        <v>8452</v>
      </c>
      <c r="AR1453" s="17">
        <v>0.62264150943396224</v>
      </c>
      <c r="AS1453" s="17">
        <v>0.20100000000000001</v>
      </c>
      <c r="AT1453" s="17">
        <v>0.66283524904214564</v>
      </c>
      <c r="AU1453" s="12">
        <v>0.6910112359550562</v>
      </c>
      <c r="AV1453" s="12">
        <v>0.65</v>
      </c>
      <c r="AY1453" s="12">
        <v>5524000</v>
      </c>
      <c r="BA1453" s="12">
        <v>0.6717557251908397</v>
      </c>
      <c r="BD1453" s="12">
        <v>0.50130718954248366</v>
      </c>
      <c r="BE1453" s="12">
        <v>0.62264150943396224</v>
      </c>
      <c r="BF1453" s="12">
        <v>0.66283524904214564</v>
      </c>
      <c r="BG1453" s="12">
        <v>0.6910112359550562</v>
      </c>
      <c r="BH1453" s="12">
        <v>6.0000000000000001E-3</v>
      </c>
      <c r="BI1453" s="12">
        <v>0.20100000000000001</v>
      </c>
      <c r="BJ1453" s="12">
        <v>0</v>
      </c>
      <c r="BK1453" s="12">
        <v>0.64400000000000002</v>
      </c>
      <c r="BL1453" s="12">
        <v>50</v>
      </c>
      <c r="BM1453" s="12">
        <v>475</v>
      </c>
      <c r="BN1453" s="12">
        <v>0</v>
      </c>
      <c r="BO1453" s="12">
        <v>890</v>
      </c>
      <c r="BP1453" s="12">
        <v>-307</v>
      </c>
      <c r="BQ1453" s="12">
        <v>163</v>
      </c>
      <c r="BR1453" s="12">
        <v>-1</v>
      </c>
      <c r="BS1453" s="12">
        <v>354</v>
      </c>
      <c r="BT1453" s="12">
        <v>0.40875387257182111</v>
      </c>
      <c r="BU1453" s="12">
        <v>0.4087955514573019</v>
      </c>
      <c r="BV1453" s="12">
        <v>0.46309921643838642</v>
      </c>
      <c r="BW1453" s="12">
        <v>0.45227787898552102</v>
      </c>
      <c r="BX1453" s="12">
        <v>0.43580894448203988</v>
      </c>
      <c r="BY1453" s="12">
        <v>1620</v>
      </c>
      <c r="BZ1453" s="12">
        <v>0.6717557251908397</v>
      </c>
      <c r="CB1453" s="12">
        <v>6.3476070528967254E-2</v>
      </c>
      <c r="CC1453" s="12">
        <v>19550</v>
      </c>
      <c r="CD1453" s="12">
        <v>19680</v>
      </c>
      <c r="CE1453" s="12">
        <v>7.897577549538334</v>
      </c>
      <c r="CH1453" s="22">
        <v>42977</v>
      </c>
      <c r="CI1453">
        <v>754</v>
      </c>
      <c r="CJ1453">
        <v>754</v>
      </c>
      <c r="CK1453">
        <v>733</v>
      </c>
      <c r="CL1453">
        <v>743</v>
      </c>
      <c r="CM1453" s="22">
        <v>42978</v>
      </c>
      <c r="CN1453">
        <v>893</v>
      </c>
      <c r="CO1453">
        <v>893</v>
      </c>
      <c r="CP1453">
        <v>849</v>
      </c>
      <c r="CQ1453">
        <v>893</v>
      </c>
      <c r="CR1453" s="22">
        <v>42979</v>
      </c>
      <c r="CS1453">
        <v>880</v>
      </c>
      <c r="CT1453">
        <v>881</v>
      </c>
      <c r="CU1453">
        <v>830</v>
      </c>
      <c r="CV1453">
        <v>843</v>
      </c>
    </row>
    <row r="1454" spans="1:100">
      <c r="A1454" s="22">
        <v>42977</v>
      </c>
      <c r="B1454">
        <v>1940</v>
      </c>
      <c r="C1454">
        <v>1992</v>
      </c>
      <c r="D1454">
        <v>1680</v>
      </c>
      <c r="E1454">
        <v>1761</v>
      </c>
      <c r="F1454" s="23">
        <f t="shared" si="140"/>
        <v>-9.2268041237113407E-2</v>
      </c>
      <c r="G1454" s="22">
        <v>42978</v>
      </c>
      <c r="H1454">
        <v>1841</v>
      </c>
      <c r="I1454">
        <v>1846</v>
      </c>
      <c r="J1454">
        <v>1680</v>
      </c>
      <c r="K1454">
        <v>1695</v>
      </c>
      <c r="L1454" s="22">
        <v>42979</v>
      </c>
      <c r="M1454">
        <v>1689</v>
      </c>
      <c r="N1454" s="4">
        <v>42978</v>
      </c>
      <c r="O1454" s="3" t="s">
        <v>15</v>
      </c>
      <c r="P1454" s="3">
        <v>2372</v>
      </c>
      <c r="Q1454" s="3" t="s">
        <v>86</v>
      </c>
      <c r="R1454" s="3" t="s">
        <v>17</v>
      </c>
      <c r="S1454" s="3">
        <v>0.05</v>
      </c>
      <c r="T1454" s="3">
        <v>1</v>
      </c>
      <c r="U1454" s="3">
        <v>0</v>
      </c>
      <c r="V1454" s="3">
        <v>300</v>
      </c>
      <c r="W1454">
        <v>1841</v>
      </c>
      <c r="X1454" s="4">
        <v>42979</v>
      </c>
      <c r="Y1454">
        <v>1695</v>
      </c>
      <c r="Z1454" s="10">
        <f t="shared" si="139"/>
        <v>-43800</v>
      </c>
      <c r="AA1454" s="10">
        <f t="shared" si="144"/>
        <v>43800</v>
      </c>
      <c r="AB1454">
        <f t="shared" si="141"/>
        <v>-43800</v>
      </c>
      <c r="AC1454">
        <f t="shared" si="142"/>
        <v>-1196270</v>
      </c>
      <c r="AD1454">
        <f t="shared" si="143"/>
        <v>7.547169811320753E-3</v>
      </c>
      <c r="AE1454" s="15">
        <v>42979</v>
      </c>
      <c r="AF1454" s="9">
        <v>1.2375733865925831E-3</v>
      </c>
      <c r="AG1454" s="12" t="s">
        <v>962</v>
      </c>
      <c r="AH1454" s="20">
        <v>42977.995833333334</v>
      </c>
      <c r="AI1454" s="12">
        <v>1855</v>
      </c>
      <c r="AJ1454" s="12">
        <v>94</v>
      </c>
      <c r="AK1454" s="12">
        <v>5.3400000000000003E-2</v>
      </c>
      <c r="AL1454" s="17">
        <v>7400</v>
      </c>
      <c r="AM1454" s="17">
        <v>0.25434439178515006</v>
      </c>
      <c r="AN1454" s="9"/>
      <c r="AO1454" s="9"/>
      <c r="AP1454" s="17">
        <v>4.5999999999999996</v>
      </c>
      <c r="AQ1454" s="17">
        <v>21826</v>
      </c>
      <c r="AR1454" s="17">
        <v>1</v>
      </c>
      <c r="AS1454" s="17">
        <v>0.13300000000000001</v>
      </c>
      <c r="AT1454" s="17">
        <v>1</v>
      </c>
      <c r="AU1454" s="12">
        <v>1</v>
      </c>
      <c r="AV1454" s="12">
        <v>0</v>
      </c>
      <c r="AY1454" s="12">
        <v>11493665</v>
      </c>
      <c r="BA1454" s="12">
        <v>0.43467933491686461</v>
      </c>
      <c r="BD1454" s="12">
        <v>0.25434439178515006</v>
      </c>
      <c r="BE1454" s="12">
        <v>1</v>
      </c>
      <c r="BF1454" s="12">
        <v>1</v>
      </c>
      <c r="BG1454" s="12">
        <v>1</v>
      </c>
      <c r="BH1454" s="12">
        <v>3.0000000000000001E-3</v>
      </c>
      <c r="BI1454" s="12">
        <v>0.13300000000000001</v>
      </c>
      <c r="BJ1454" s="12">
        <v>3.0000000000000001E-3</v>
      </c>
      <c r="BK1454" s="12">
        <v>0.65200000000000002</v>
      </c>
      <c r="BL1454" s="12">
        <v>-625</v>
      </c>
      <c r="BM1454" s="12">
        <v>2868</v>
      </c>
      <c r="BN1454" s="12">
        <v>-1175</v>
      </c>
      <c r="BO1454" s="12">
        <v>1922</v>
      </c>
      <c r="BP1454" s="12">
        <v>-101</v>
      </c>
      <c r="BQ1454" s="12">
        <v>2525</v>
      </c>
      <c r="BR1454" s="12">
        <v>-2303</v>
      </c>
      <c r="BS1454" s="12">
        <v>803</v>
      </c>
      <c r="BT1454" s="12">
        <v>0.19196458165484873</v>
      </c>
      <c r="BU1454" s="12">
        <v>0.58776544696049893</v>
      </c>
      <c r="BV1454" s="12">
        <v>0.68644006150122472</v>
      </c>
      <c r="BW1454" s="12">
        <v>0.69212874669740265</v>
      </c>
      <c r="BX1454" s="12">
        <v>0.56005005451728584</v>
      </c>
      <c r="BY1454" s="12">
        <v>1620</v>
      </c>
      <c r="BZ1454" s="12">
        <v>0.43467933491686461</v>
      </c>
      <c r="CB1454" s="12">
        <v>6.3476070528967254E-2</v>
      </c>
      <c r="CC1454" s="12">
        <v>19550</v>
      </c>
      <c r="CD1454" s="12">
        <v>19680</v>
      </c>
      <c r="CE1454" s="12">
        <v>4.0069334737581181</v>
      </c>
      <c r="CH1454" s="22">
        <v>42977</v>
      </c>
      <c r="CI1454">
        <v>1940</v>
      </c>
      <c r="CJ1454">
        <v>1992</v>
      </c>
      <c r="CK1454">
        <v>1680</v>
      </c>
      <c r="CL1454">
        <v>1761</v>
      </c>
      <c r="CM1454" s="22">
        <v>42978</v>
      </c>
      <c r="CN1454">
        <v>1841</v>
      </c>
      <c r="CO1454">
        <v>1846</v>
      </c>
      <c r="CP1454">
        <v>1680</v>
      </c>
      <c r="CQ1454">
        <v>1695</v>
      </c>
      <c r="CR1454" s="22">
        <v>42979</v>
      </c>
      <c r="CS1454">
        <v>1689</v>
      </c>
      <c r="CT1454">
        <v>1698</v>
      </c>
      <c r="CU1454">
        <v>1653</v>
      </c>
      <c r="CV1454">
        <v>1655</v>
      </c>
    </row>
    <row r="1455" spans="1:100">
      <c r="A1455" s="22">
        <v>42977</v>
      </c>
      <c r="B1455">
        <v>791</v>
      </c>
      <c r="C1455">
        <v>800</v>
      </c>
      <c r="D1455">
        <v>790</v>
      </c>
      <c r="E1455">
        <v>800</v>
      </c>
      <c r="F1455" s="23">
        <f t="shared" si="140"/>
        <v>1.1378002528444897E-2</v>
      </c>
      <c r="G1455" s="22">
        <v>42978</v>
      </c>
      <c r="H1455">
        <v>765</v>
      </c>
      <c r="I1455">
        <v>787</v>
      </c>
      <c r="J1455">
        <v>750</v>
      </c>
      <c r="K1455">
        <v>782</v>
      </c>
      <c r="L1455" s="22">
        <v>42979</v>
      </c>
      <c r="M1455">
        <v>787</v>
      </c>
      <c r="N1455" s="4">
        <v>42978</v>
      </c>
      <c r="O1455" s="3" t="s">
        <v>11</v>
      </c>
      <c r="P1455" s="3">
        <v>2362</v>
      </c>
      <c r="Q1455" s="3" t="s">
        <v>231</v>
      </c>
      <c r="R1455" s="3" t="s">
        <v>13</v>
      </c>
      <c r="S1455" s="3">
        <v>0.05</v>
      </c>
      <c r="T1455" s="3">
        <v>1</v>
      </c>
      <c r="U1455" s="3">
        <v>0</v>
      </c>
      <c r="V1455" s="3">
        <v>700</v>
      </c>
      <c r="W1455">
        <v>765</v>
      </c>
      <c r="X1455" s="4">
        <v>42979</v>
      </c>
      <c r="Y1455">
        <v>782</v>
      </c>
      <c r="Z1455" s="10">
        <f t="shared" si="139"/>
        <v>11900</v>
      </c>
      <c r="AA1455" s="10">
        <f t="shared" si="144"/>
        <v>11900</v>
      </c>
      <c r="AB1455" t="str">
        <f t="shared" si="141"/>
        <v/>
      </c>
      <c r="AC1455">
        <f t="shared" si="142"/>
        <v>-1196270</v>
      </c>
      <c r="AD1455">
        <f t="shared" si="143"/>
        <v>3.2786885245901232E-3</v>
      </c>
      <c r="AE1455" s="15">
        <v>42979</v>
      </c>
      <c r="AF1455" s="9">
        <v>1.2375733865925831E-3</v>
      </c>
      <c r="AG1455" s="12" t="s">
        <v>960</v>
      </c>
      <c r="AH1455" s="20">
        <v>42977.995833333334</v>
      </c>
      <c r="AI1455" s="12">
        <v>762.5</v>
      </c>
      <c r="AJ1455" s="12">
        <v>-37.5</v>
      </c>
      <c r="AK1455" s="12">
        <v>-4.6899999999999997E-2</v>
      </c>
      <c r="AL1455" s="17">
        <v>4900</v>
      </c>
      <c r="AM1455" s="17">
        <v>0.10256410256410256</v>
      </c>
      <c r="AN1455" s="17">
        <v>-1</v>
      </c>
      <c r="AO1455" s="9"/>
      <c r="AP1455" s="17">
        <v>3.99</v>
      </c>
      <c r="AQ1455" s="17">
        <v>58167</v>
      </c>
      <c r="AR1455" s="17">
        <v>0.38709677419354838</v>
      </c>
      <c r="AS1455" s="17">
        <v>5.8000000000000003E-2</v>
      </c>
      <c r="AT1455" s="17">
        <v>0.48878923766816146</v>
      </c>
      <c r="AU1455" s="12">
        <v>0.7084398976982097</v>
      </c>
      <c r="AV1455" s="12">
        <v>4.49</v>
      </c>
      <c r="AY1455" s="12">
        <v>74573440</v>
      </c>
      <c r="BA1455" s="12">
        <v>0.74647887323943662</v>
      </c>
      <c r="BC1455" s="15">
        <v>41947</v>
      </c>
      <c r="BD1455" s="12">
        <v>0.10256410256410256</v>
      </c>
      <c r="BE1455" s="12">
        <v>0.38709677419354838</v>
      </c>
      <c r="BF1455" s="12">
        <v>0.48878923766816146</v>
      </c>
      <c r="BG1455" s="12">
        <v>0.7084398976982097</v>
      </c>
      <c r="BH1455" s="12">
        <v>0.1</v>
      </c>
      <c r="BI1455" s="12">
        <v>5.8000000000000003E-2</v>
      </c>
      <c r="BJ1455" s="12">
        <v>3.5000000000000003E-2</v>
      </c>
      <c r="BK1455" s="12">
        <v>0.754</v>
      </c>
      <c r="BL1455" s="12">
        <v>793</v>
      </c>
      <c r="BM1455" s="12">
        <v>180</v>
      </c>
      <c r="BN1455" s="12">
        <v>595</v>
      </c>
      <c r="BO1455" s="12">
        <v>4221</v>
      </c>
      <c r="BP1455" s="12">
        <v>1064</v>
      </c>
      <c r="BQ1455" s="12">
        <v>202</v>
      </c>
      <c r="BR1455" s="12">
        <v>-151</v>
      </c>
      <c r="BS1455" s="12">
        <v>2649</v>
      </c>
      <c r="BT1455" s="12">
        <v>0.25644041904536063</v>
      </c>
      <c r="BU1455" s="12">
        <v>0.58046604764890808</v>
      </c>
      <c r="BV1455" s="12">
        <v>0.63839524632775635</v>
      </c>
      <c r="BW1455" s="12">
        <v>0.6241653996073766</v>
      </c>
      <c r="BX1455" s="12">
        <v>0.55093494388730835</v>
      </c>
      <c r="BY1455" s="12">
        <v>1620</v>
      </c>
      <c r="BZ1455" s="12">
        <v>0.74647887323943662</v>
      </c>
      <c r="CB1455" s="12">
        <v>6.3476070528967254E-2</v>
      </c>
      <c r="CC1455" s="12">
        <v>19550</v>
      </c>
      <c r="CD1455" s="12">
        <v>19680</v>
      </c>
      <c r="CE1455" s="12">
        <v>1.6157916157916157</v>
      </c>
      <c r="CH1455" s="22">
        <v>42977</v>
      </c>
      <c r="CI1455">
        <v>791</v>
      </c>
      <c r="CJ1455">
        <v>800</v>
      </c>
      <c r="CK1455">
        <v>790</v>
      </c>
      <c r="CL1455">
        <v>800</v>
      </c>
      <c r="CM1455" s="22">
        <v>42978</v>
      </c>
      <c r="CN1455">
        <v>765</v>
      </c>
      <c r="CO1455">
        <v>787</v>
      </c>
      <c r="CP1455">
        <v>750</v>
      </c>
      <c r="CQ1455">
        <v>782</v>
      </c>
      <c r="CR1455" s="22">
        <v>42979</v>
      </c>
      <c r="CS1455">
        <v>787</v>
      </c>
      <c r="CT1455">
        <v>812</v>
      </c>
      <c r="CU1455">
        <v>785</v>
      </c>
      <c r="CV1455">
        <v>810</v>
      </c>
    </row>
    <row r="1456" spans="1:100">
      <c r="A1456" s="22">
        <v>42977</v>
      </c>
      <c r="B1456">
        <v>670</v>
      </c>
      <c r="C1456">
        <v>670</v>
      </c>
      <c r="D1456">
        <v>647</v>
      </c>
      <c r="E1456">
        <v>659</v>
      </c>
      <c r="F1456" s="23">
        <f t="shared" si="140"/>
        <v>-1.6417910447761197E-2</v>
      </c>
      <c r="G1456" s="22">
        <v>42978</v>
      </c>
      <c r="H1456">
        <v>635</v>
      </c>
      <c r="I1456">
        <v>650</v>
      </c>
      <c r="J1456">
        <v>613</v>
      </c>
      <c r="K1456">
        <v>632</v>
      </c>
      <c r="L1456" s="22">
        <v>42979</v>
      </c>
      <c r="M1456">
        <v>637</v>
      </c>
      <c r="N1456" s="4">
        <v>42978</v>
      </c>
      <c r="O1456" s="3" t="s">
        <v>11</v>
      </c>
      <c r="P1456" s="3">
        <v>3031</v>
      </c>
      <c r="Q1456" s="3" t="s">
        <v>626</v>
      </c>
      <c r="R1456" s="3" t="s">
        <v>13</v>
      </c>
      <c r="S1456" s="3">
        <v>0.05</v>
      </c>
      <c r="T1456" s="3">
        <v>1</v>
      </c>
      <c r="U1456" s="3">
        <v>0</v>
      </c>
      <c r="V1456" s="3">
        <v>800</v>
      </c>
      <c r="W1456">
        <v>635</v>
      </c>
      <c r="X1456" s="4">
        <v>42979</v>
      </c>
      <c r="Y1456">
        <v>632</v>
      </c>
      <c r="Z1456" s="10">
        <f t="shared" si="139"/>
        <v>-2400</v>
      </c>
      <c r="AA1456" s="10">
        <f t="shared" si="144"/>
        <v>2400</v>
      </c>
      <c r="AB1456" t="str">
        <f t="shared" si="141"/>
        <v/>
      </c>
      <c r="AC1456">
        <f t="shared" si="142"/>
        <v>-1196270</v>
      </c>
      <c r="AD1456">
        <f t="shared" si="143"/>
        <v>2.4028382518948455E-2</v>
      </c>
      <c r="AE1456" s="15">
        <v>42979</v>
      </c>
      <c r="AF1456" s="9">
        <v>1.2375733865925831E-3</v>
      </c>
      <c r="AG1456" s="12" t="s">
        <v>962</v>
      </c>
      <c r="AH1456" s="20">
        <v>42977.998611111114</v>
      </c>
      <c r="AI1456" s="12">
        <v>620.1</v>
      </c>
      <c r="AJ1456" s="12">
        <v>-38.9</v>
      </c>
      <c r="AK1456" s="12">
        <v>-5.8999999999999997E-2</v>
      </c>
      <c r="AL1456" s="17">
        <v>3300</v>
      </c>
      <c r="AM1456" s="17">
        <v>0.33655394524959742</v>
      </c>
      <c r="AN1456" s="9"/>
      <c r="AO1456" s="17">
        <v>0</v>
      </c>
      <c r="AP1456" s="17">
        <v>1.32</v>
      </c>
      <c r="AQ1456" s="17">
        <v>11486</v>
      </c>
      <c r="AR1456" s="17">
        <v>0.63432835820895528</v>
      </c>
      <c r="AS1456" s="17">
        <v>0.251</v>
      </c>
      <c r="AT1456" s="17">
        <v>0.6512455516014235</v>
      </c>
      <c r="AU1456" s="12">
        <v>0.63043478260869568</v>
      </c>
      <c r="AV1456" s="12" t="s">
        <v>988</v>
      </c>
      <c r="AY1456" s="12">
        <v>18495900</v>
      </c>
      <c r="BA1456" s="12">
        <v>0.14444444444444443</v>
      </c>
      <c r="BD1456" s="12">
        <v>0.33655394524959742</v>
      </c>
      <c r="BE1456" s="12">
        <v>0.63432835820895528</v>
      </c>
      <c r="BF1456" s="12">
        <v>0.6512455516014235</v>
      </c>
      <c r="BG1456" s="12">
        <v>0.63043478260869568</v>
      </c>
      <c r="BH1456" s="12">
        <v>4.0000000000000001E-3</v>
      </c>
      <c r="BI1456" s="12">
        <v>0.251</v>
      </c>
      <c r="BJ1456" s="12">
        <v>0</v>
      </c>
      <c r="BK1456" s="12">
        <v>0.53200000000000003</v>
      </c>
      <c r="BL1456" s="12">
        <v>301</v>
      </c>
      <c r="BM1456" s="12">
        <v>-98</v>
      </c>
      <c r="BN1456" s="12">
        <v>-181</v>
      </c>
      <c r="BO1456" s="12">
        <v>856</v>
      </c>
      <c r="BP1456" s="12">
        <v>89</v>
      </c>
      <c r="BQ1456" s="12">
        <v>-75</v>
      </c>
      <c r="BR1456" s="12">
        <v>-250</v>
      </c>
      <c r="BS1456" s="12">
        <v>834</v>
      </c>
      <c r="BT1456" s="12">
        <v>0.19196458165484873</v>
      </c>
      <c r="BU1456" s="12">
        <v>0.58776544696049893</v>
      </c>
      <c r="BV1456" s="12">
        <v>0.68644006150122472</v>
      </c>
      <c r="BW1456" s="12">
        <v>0.69212874669740265</v>
      </c>
      <c r="BX1456" s="12">
        <v>0.56005005451728584</v>
      </c>
      <c r="BY1456" s="12">
        <v>1620</v>
      </c>
      <c r="BZ1456" s="12">
        <v>0.14444444444444443</v>
      </c>
      <c r="CB1456" s="12">
        <v>6.3476070528967254E-2</v>
      </c>
      <c r="CC1456" s="12">
        <v>19550</v>
      </c>
      <c r="CD1456" s="12">
        <v>19680</v>
      </c>
      <c r="CE1456" s="12">
        <v>5.3020601692099278</v>
      </c>
      <c r="CH1456" s="22">
        <v>42977</v>
      </c>
      <c r="CI1456">
        <v>670</v>
      </c>
      <c r="CJ1456">
        <v>670</v>
      </c>
      <c r="CK1456">
        <v>647</v>
      </c>
      <c r="CL1456">
        <v>659</v>
      </c>
      <c r="CM1456" s="22">
        <v>42978</v>
      </c>
      <c r="CN1456">
        <v>635</v>
      </c>
      <c r="CO1456">
        <v>650</v>
      </c>
      <c r="CP1456">
        <v>613</v>
      </c>
      <c r="CQ1456">
        <v>632</v>
      </c>
      <c r="CR1456" s="22">
        <v>42979</v>
      </c>
      <c r="CS1456">
        <v>637</v>
      </c>
      <c r="CT1456">
        <v>651</v>
      </c>
      <c r="CU1456">
        <v>623</v>
      </c>
      <c r="CV1456">
        <v>646</v>
      </c>
    </row>
    <row r="1457" spans="1:100">
      <c r="A1457" s="22">
        <v>42977</v>
      </c>
      <c r="B1457">
        <v>154</v>
      </c>
      <c r="C1457">
        <v>155</v>
      </c>
      <c r="D1457">
        <v>151</v>
      </c>
      <c r="E1457">
        <v>151</v>
      </c>
      <c r="F1457" s="23">
        <f t="shared" si="140"/>
        <v>-1.9480519480519431E-2</v>
      </c>
      <c r="G1457" s="22">
        <v>42978</v>
      </c>
      <c r="H1457">
        <v>161</v>
      </c>
      <c r="I1457">
        <v>175</v>
      </c>
      <c r="J1457">
        <v>157</v>
      </c>
      <c r="K1457">
        <v>166</v>
      </c>
      <c r="L1457" s="22">
        <v>42979</v>
      </c>
      <c r="M1457">
        <v>167</v>
      </c>
      <c r="N1457" s="4">
        <v>42978</v>
      </c>
      <c r="O1457" s="3" t="s">
        <v>15</v>
      </c>
      <c r="P1457" s="3">
        <v>6955</v>
      </c>
      <c r="Q1457" s="3" t="s">
        <v>24</v>
      </c>
      <c r="R1457" s="3" t="s">
        <v>17</v>
      </c>
      <c r="S1457" s="3">
        <v>0.05</v>
      </c>
      <c r="T1457" s="3">
        <v>2</v>
      </c>
      <c r="U1457" s="3">
        <v>0</v>
      </c>
      <c r="V1457" s="3">
        <v>4000</v>
      </c>
      <c r="W1457">
        <v>161</v>
      </c>
      <c r="X1457" s="4">
        <v>42979</v>
      </c>
      <c r="Y1457">
        <v>166</v>
      </c>
      <c r="Z1457" s="10">
        <f t="shared" si="139"/>
        <v>20000</v>
      </c>
      <c r="AA1457" s="10">
        <f t="shared" si="144"/>
        <v>20000</v>
      </c>
      <c r="AB1457" t="str">
        <f t="shared" si="141"/>
        <v/>
      </c>
      <c r="AC1457">
        <f t="shared" si="142"/>
        <v>-1196270</v>
      </c>
      <c r="AD1457">
        <f t="shared" si="143"/>
        <v>1.8987341772152E-2</v>
      </c>
      <c r="AE1457" s="15">
        <v>42979</v>
      </c>
      <c r="AF1457" s="9">
        <v>1.2375733865925831E-3</v>
      </c>
      <c r="AG1457" s="12" t="s">
        <v>954</v>
      </c>
      <c r="AH1457" s="20">
        <v>42977.992361111108</v>
      </c>
      <c r="AI1457" s="12">
        <v>158</v>
      </c>
      <c r="AJ1457" s="12">
        <v>7</v>
      </c>
      <c r="AK1457" s="12">
        <v>4.6399999999999997E-2</v>
      </c>
      <c r="AL1457" s="17">
        <v>3000</v>
      </c>
      <c r="AM1457" s="17">
        <v>0.26143790849673204</v>
      </c>
      <c r="AN1457" s="9"/>
      <c r="AO1457" s="9"/>
      <c r="AP1457" s="17">
        <v>0</v>
      </c>
      <c r="AQ1457" s="17">
        <v>42896</v>
      </c>
      <c r="AR1457" s="17">
        <v>0.75384615384615383</v>
      </c>
      <c r="AS1457" s="17">
        <v>0.217</v>
      </c>
      <c r="AT1457" s="17">
        <v>0.80952380952380953</v>
      </c>
      <c r="AU1457" s="12">
        <v>0.83157894736842108</v>
      </c>
      <c r="AV1457" s="12">
        <v>0</v>
      </c>
      <c r="AY1457" s="12">
        <v>280363026</v>
      </c>
      <c r="BA1457" s="12">
        <v>1</v>
      </c>
      <c r="BD1457" s="12">
        <v>0.26143790849673204</v>
      </c>
      <c r="BE1457" s="12">
        <v>0.75384615384615383</v>
      </c>
      <c r="BF1457" s="12">
        <v>0.80952380952380953</v>
      </c>
      <c r="BG1457" s="12">
        <v>0.83157894736842108</v>
      </c>
      <c r="BH1457" s="12">
        <v>7.0000000000000001E-3</v>
      </c>
      <c r="BI1457" s="12">
        <v>0.217</v>
      </c>
      <c r="BJ1457" s="12">
        <v>0</v>
      </c>
      <c r="BK1457" s="12">
        <v>0.69599999999999995</v>
      </c>
      <c r="BL1457" s="12">
        <v>1089</v>
      </c>
      <c r="BM1457" s="12">
        <v>-1737</v>
      </c>
      <c r="BN1457" s="12">
        <v>-430</v>
      </c>
      <c r="BO1457" s="12">
        <v>5297</v>
      </c>
      <c r="BP1457" s="12">
        <v>2355</v>
      </c>
      <c r="BQ1457" s="12">
        <v>-1971</v>
      </c>
      <c r="BR1457" s="12">
        <v>1368</v>
      </c>
      <c r="BS1457" s="12">
        <v>5875</v>
      </c>
      <c r="BT1457" s="12">
        <v>0.26199822062740341</v>
      </c>
      <c r="BU1457" s="12">
        <v>0.60925909319242011</v>
      </c>
      <c r="BV1457" s="12">
        <v>0.68511723117908274</v>
      </c>
      <c r="BW1457" s="12">
        <v>0.67931360985133182</v>
      </c>
      <c r="BX1457" s="12">
        <v>0.55905548583054498</v>
      </c>
      <c r="BY1457" s="12">
        <v>1620</v>
      </c>
      <c r="BZ1457" s="12">
        <v>1</v>
      </c>
      <c r="CB1457" s="12">
        <v>6.3476070528967254E-2</v>
      </c>
      <c r="CC1457" s="12">
        <v>19550</v>
      </c>
      <c r="CD1457" s="12">
        <v>19680</v>
      </c>
      <c r="CE1457" s="12">
        <v>4.1186845108413737</v>
      </c>
      <c r="CH1457" s="22">
        <v>42977</v>
      </c>
      <c r="CI1457">
        <v>154</v>
      </c>
      <c r="CJ1457">
        <v>155</v>
      </c>
      <c r="CK1457">
        <v>151</v>
      </c>
      <c r="CL1457">
        <v>151</v>
      </c>
      <c r="CM1457" s="22">
        <v>42978</v>
      </c>
      <c r="CN1457">
        <v>161</v>
      </c>
      <c r="CO1457">
        <v>175</v>
      </c>
      <c r="CP1457">
        <v>157</v>
      </c>
      <c r="CQ1457">
        <v>166</v>
      </c>
      <c r="CR1457" s="22">
        <v>42979</v>
      </c>
      <c r="CS1457">
        <v>167</v>
      </c>
      <c r="CT1457">
        <v>170</v>
      </c>
      <c r="CU1457">
        <v>158</v>
      </c>
      <c r="CV1457">
        <v>163</v>
      </c>
    </row>
    <row r="1458" spans="1:100">
      <c r="A1458" s="22">
        <v>42977</v>
      </c>
      <c r="B1458">
        <v>4163</v>
      </c>
      <c r="C1458">
        <v>4259</v>
      </c>
      <c r="D1458">
        <v>4147</v>
      </c>
      <c r="E1458">
        <v>4227</v>
      </c>
      <c r="F1458" s="23">
        <f t="shared" si="140"/>
        <v>1.5373528705260542E-2</v>
      </c>
      <c r="G1458" s="22">
        <v>42978</v>
      </c>
      <c r="H1458">
        <v>4350</v>
      </c>
      <c r="I1458">
        <v>4397</v>
      </c>
      <c r="J1458">
        <v>4321</v>
      </c>
      <c r="K1458">
        <v>4322</v>
      </c>
      <c r="L1458" s="22">
        <v>42979</v>
      </c>
      <c r="M1458">
        <v>4360</v>
      </c>
      <c r="N1458" s="4">
        <v>42978</v>
      </c>
      <c r="O1458" s="3" t="s">
        <v>15</v>
      </c>
      <c r="P1458" s="3">
        <v>4901</v>
      </c>
      <c r="Q1458" s="3" t="s">
        <v>590</v>
      </c>
      <c r="R1458" s="3" t="s">
        <v>17</v>
      </c>
      <c r="S1458" s="3">
        <v>0.05</v>
      </c>
      <c r="T1458" s="3">
        <v>1</v>
      </c>
      <c r="U1458" s="3">
        <v>0</v>
      </c>
      <c r="V1458" s="3">
        <v>200</v>
      </c>
      <c r="W1458">
        <v>4350</v>
      </c>
      <c r="X1458" s="4">
        <v>42979</v>
      </c>
      <c r="Y1458">
        <v>4322</v>
      </c>
      <c r="Z1458" s="10">
        <f t="shared" si="139"/>
        <v>-5600</v>
      </c>
      <c r="AA1458" s="10">
        <f t="shared" si="144"/>
        <v>5600</v>
      </c>
      <c r="AB1458">
        <f t="shared" si="141"/>
        <v>-5600</v>
      </c>
      <c r="AC1458">
        <f t="shared" si="142"/>
        <v>-1201870</v>
      </c>
      <c r="AD1458">
        <f t="shared" si="143"/>
        <v>3.4364261168384758E-3</v>
      </c>
      <c r="AE1458" s="15">
        <v>42979</v>
      </c>
      <c r="AF1458" s="9">
        <v>1.2375733865925831E-3</v>
      </c>
      <c r="AG1458" s="12" t="s">
        <v>962</v>
      </c>
      <c r="AH1458" s="20">
        <v>42977.998611111114</v>
      </c>
      <c r="AI1458" s="12">
        <v>4365</v>
      </c>
      <c r="AJ1458" s="12">
        <v>138</v>
      </c>
      <c r="AK1458" s="12">
        <v>3.2599999999999997E-2</v>
      </c>
      <c r="AL1458" s="17">
        <v>2400</v>
      </c>
      <c r="AM1458" s="17">
        <v>8.7996174079387854E-2</v>
      </c>
      <c r="AN1458" s="17">
        <v>0</v>
      </c>
      <c r="AO1458" s="17">
        <v>0</v>
      </c>
      <c r="AP1458" s="17">
        <v>2.62</v>
      </c>
      <c r="AQ1458" s="17">
        <v>2152165</v>
      </c>
      <c r="AR1458" s="17">
        <v>0.41522491349480967</v>
      </c>
      <c r="AS1458" s="17">
        <v>8.5999999999999993E-2</v>
      </c>
      <c r="AT1458" s="17">
        <v>0.56175771971496435</v>
      </c>
      <c r="AU1458" s="12">
        <v>0.37202797202797205</v>
      </c>
      <c r="AV1458" s="12">
        <v>1.79</v>
      </c>
      <c r="AY1458" s="12">
        <v>514625728</v>
      </c>
      <c r="BA1458" s="12">
        <v>1</v>
      </c>
      <c r="BB1458" s="12">
        <v>4</v>
      </c>
      <c r="BC1458" s="15">
        <v>42787</v>
      </c>
      <c r="BD1458" s="12">
        <v>8.7996174079387854E-2</v>
      </c>
      <c r="BE1458" s="12">
        <v>0.41522491349480967</v>
      </c>
      <c r="BF1458" s="12">
        <v>0.56175771971496435</v>
      </c>
      <c r="BG1458" s="12">
        <v>0.37202797202797205</v>
      </c>
      <c r="BH1458" s="12">
        <v>0.40100000000000002</v>
      </c>
      <c r="BI1458" s="12">
        <v>8.5999999999999993E-2</v>
      </c>
      <c r="BJ1458" s="12">
        <v>6.3E-2</v>
      </c>
      <c r="BK1458" s="12">
        <v>0.32100000000000001</v>
      </c>
      <c r="BL1458" s="12">
        <v>1994</v>
      </c>
      <c r="BM1458" s="12">
        <v>-1409</v>
      </c>
      <c r="BN1458" s="12">
        <v>1282</v>
      </c>
      <c r="BO1458" s="12">
        <v>4453</v>
      </c>
      <c r="BP1458" s="12">
        <v>1351</v>
      </c>
      <c r="BQ1458" s="12">
        <v>-1858</v>
      </c>
      <c r="BR1458" s="12">
        <v>-244</v>
      </c>
      <c r="BS1458" s="12">
        <v>2351</v>
      </c>
      <c r="BT1458" s="12">
        <v>0.19196458165484873</v>
      </c>
      <c r="BU1458" s="12">
        <v>0.58776544696049893</v>
      </c>
      <c r="BV1458" s="12">
        <v>0.68644006150122472</v>
      </c>
      <c r="BW1458" s="12">
        <v>0.69212874669740265</v>
      </c>
      <c r="BX1458" s="12">
        <v>0.56005005451728584</v>
      </c>
      <c r="BY1458" s="12">
        <v>1620</v>
      </c>
      <c r="BZ1458" s="12">
        <v>1</v>
      </c>
      <c r="CB1458" s="12">
        <v>6.3476070528967254E-2</v>
      </c>
      <c r="CC1458" s="12">
        <v>19550</v>
      </c>
      <c r="CD1458" s="12">
        <v>19680</v>
      </c>
      <c r="CE1458" s="12">
        <v>1.3862889329173405</v>
      </c>
      <c r="CH1458" s="22">
        <v>42977</v>
      </c>
      <c r="CI1458">
        <v>4163</v>
      </c>
      <c r="CJ1458">
        <v>4259</v>
      </c>
      <c r="CK1458">
        <v>4147</v>
      </c>
      <c r="CL1458">
        <v>4227</v>
      </c>
      <c r="CM1458" s="22">
        <v>42978</v>
      </c>
      <c r="CN1458">
        <v>4350</v>
      </c>
      <c r="CO1458">
        <v>4397</v>
      </c>
      <c r="CP1458">
        <v>4321</v>
      </c>
      <c r="CQ1458">
        <v>4322</v>
      </c>
      <c r="CR1458" s="22">
        <v>42979</v>
      </c>
      <c r="CS1458">
        <v>4360</v>
      </c>
      <c r="CT1458">
        <v>4366</v>
      </c>
      <c r="CU1458">
        <v>4321</v>
      </c>
      <c r="CV1458">
        <v>4339</v>
      </c>
    </row>
    <row r="1459" spans="1:100">
      <c r="A1459" s="22">
        <v>42978</v>
      </c>
      <c r="B1459">
        <v>18</v>
      </c>
      <c r="C1459">
        <v>19</v>
      </c>
      <c r="D1459">
        <v>16</v>
      </c>
      <c r="E1459">
        <v>16</v>
      </c>
      <c r="F1459" s="23">
        <f t="shared" si="140"/>
        <v>-0.11111111111111116</v>
      </c>
      <c r="G1459" s="22">
        <v>42979</v>
      </c>
      <c r="H1459">
        <v>17</v>
      </c>
      <c r="I1459">
        <v>18</v>
      </c>
      <c r="J1459">
        <v>16</v>
      </c>
      <c r="K1459">
        <v>16</v>
      </c>
      <c r="L1459" s="22">
        <v>42982</v>
      </c>
      <c r="M1459">
        <v>16</v>
      </c>
      <c r="N1459" s="4">
        <v>42979</v>
      </c>
      <c r="O1459" s="3" t="s">
        <v>15</v>
      </c>
      <c r="P1459" s="3">
        <v>9318</v>
      </c>
      <c r="Q1459" s="3" t="s">
        <v>71</v>
      </c>
      <c r="R1459" s="3" t="s">
        <v>17</v>
      </c>
      <c r="S1459" s="3">
        <v>0.05</v>
      </c>
      <c r="T1459" s="3">
        <v>2</v>
      </c>
      <c r="U1459" s="3">
        <v>0</v>
      </c>
      <c r="V1459" s="3">
        <v>31300</v>
      </c>
      <c r="W1459">
        <v>17</v>
      </c>
      <c r="X1459" s="4">
        <v>42982</v>
      </c>
      <c r="Y1459">
        <v>16</v>
      </c>
      <c r="Z1459" s="10">
        <f t="shared" si="139"/>
        <v>-31300</v>
      </c>
      <c r="AA1459" s="10">
        <f t="shared" si="144"/>
        <v>31300</v>
      </c>
      <c r="AB1459" t="str">
        <f t="shared" si="141"/>
        <v/>
      </c>
      <c r="AC1459">
        <f t="shared" si="142"/>
        <v>-1201870</v>
      </c>
      <c r="AD1459">
        <f t="shared" si="143"/>
        <v>1.7964071856287456E-2</v>
      </c>
      <c r="AE1459" s="15">
        <v>42980</v>
      </c>
      <c r="AF1459" s="9">
        <v>2.5428881124662794E-3</v>
      </c>
      <c r="AG1459" s="12" t="s">
        <v>954</v>
      </c>
      <c r="AH1459" s="20">
        <v>42978.997916666667</v>
      </c>
      <c r="AI1459" s="12">
        <v>16.7</v>
      </c>
      <c r="AJ1459" s="12">
        <v>0.7</v>
      </c>
      <c r="AK1459" s="12">
        <v>4.3799999999999999E-2</v>
      </c>
      <c r="AL1459" s="17">
        <v>334500</v>
      </c>
      <c r="AM1459" s="17">
        <v>1.3125</v>
      </c>
      <c r="AN1459" s="9"/>
      <c r="AO1459" s="9"/>
      <c r="AP1459" s="17">
        <v>0</v>
      </c>
      <c r="AQ1459" s="17">
        <v>6349</v>
      </c>
      <c r="AR1459" s="17">
        <v>0.4</v>
      </c>
      <c r="AS1459" s="17">
        <v>4.7E-2</v>
      </c>
      <c r="AT1459" s="17">
        <v>0.4</v>
      </c>
      <c r="AU1459" s="12">
        <v>0.42857142857142855</v>
      </c>
      <c r="AV1459" s="12">
        <v>0</v>
      </c>
      <c r="AY1459" s="12">
        <v>396835456</v>
      </c>
      <c r="BA1459" s="12">
        <v>0</v>
      </c>
      <c r="BD1459" s="12">
        <v>1.3125</v>
      </c>
      <c r="BE1459" s="12">
        <v>0.4</v>
      </c>
      <c r="BF1459" s="12">
        <v>0.4</v>
      </c>
      <c r="BG1459" s="12">
        <v>0.42857142857142855</v>
      </c>
      <c r="BH1459" s="12">
        <v>6.0999999999999999E-2</v>
      </c>
      <c r="BI1459" s="12">
        <v>4.7E-2</v>
      </c>
      <c r="BJ1459" s="12">
        <v>0</v>
      </c>
      <c r="BK1459" s="12">
        <v>0.27800000000000002</v>
      </c>
      <c r="BL1459" s="12">
        <v>-372</v>
      </c>
      <c r="BM1459" s="12">
        <v>-524</v>
      </c>
      <c r="BN1459" s="12">
        <v>916</v>
      </c>
      <c r="BO1459" s="12">
        <v>1248</v>
      </c>
      <c r="BP1459" s="12">
        <v>785</v>
      </c>
      <c r="BQ1459" s="12">
        <v>29</v>
      </c>
      <c r="BR1459" s="12">
        <v>55</v>
      </c>
      <c r="BS1459" s="12">
        <v>1227</v>
      </c>
      <c r="BT1459" s="12">
        <v>0.26199822062740341</v>
      </c>
      <c r="BU1459" s="12">
        <v>0.60925909319242011</v>
      </c>
      <c r="BV1459" s="12">
        <v>0.68511723117908274</v>
      </c>
      <c r="BW1459" s="12">
        <v>0.67931360985133182</v>
      </c>
      <c r="BX1459" s="12">
        <v>0.58780272927475008</v>
      </c>
      <c r="BY1459" s="12">
        <v>1622.5</v>
      </c>
      <c r="BZ1459" s="12">
        <v>0</v>
      </c>
      <c r="CB1459" s="12">
        <v>6.5704330512692879E-2</v>
      </c>
      <c r="CC1459" s="12">
        <v>19680</v>
      </c>
      <c r="CD1459" s="12">
        <v>19710</v>
      </c>
      <c r="CE1459" s="12">
        <v>19.975852272727273</v>
      </c>
      <c r="CH1459" s="22">
        <v>42978</v>
      </c>
      <c r="CI1459">
        <v>18</v>
      </c>
      <c r="CJ1459">
        <v>19</v>
      </c>
      <c r="CK1459">
        <v>16</v>
      </c>
      <c r="CL1459">
        <v>16</v>
      </c>
      <c r="CM1459" s="22">
        <v>42979</v>
      </c>
      <c r="CN1459">
        <v>17</v>
      </c>
      <c r="CO1459">
        <v>18</v>
      </c>
      <c r="CP1459">
        <v>16</v>
      </c>
      <c r="CQ1459">
        <v>16</v>
      </c>
      <c r="CR1459" s="22">
        <v>42982</v>
      </c>
      <c r="CS1459">
        <v>16</v>
      </c>
      <c r="CT1459">
        <v>16</v>
      </c>
      <c r="CU1459">
        <v>14</v>
      </c>
      <c r="CV1459">
        <v>14</v>
      </c>
    </row>
    <row r="1460" spans="1:100">
      <c r="A1460" s="22">
        <v>42978</v>
      </c>
      <c r="B1460">
        <v>196</v>
      </c>
      <c r="C1460">
        <v>226</v>
      </c>
      <c r="D1460">
        <v>186</v>
      </c>
      <c r="E1460">
        <v>226</v>
      </c>
      <c r="F1460" s="23">
        <f t="shared" si="140"/>
        <v>0.15306122448979598</v>
      </c>
      <c r="G1460" s="22">
        <v>42979</v>
      </c>
      <c r="H1460">
        <v>282</v>
      </c>
      <c r="I1460">
        <v>301</v>
      </c>
      <c r="J1460">
        <v>259</v>
      </c>
      <c r="K1460">
        <v>288</v>
      </c>
      <c r="L1460" s="22">
        <v>42982</v>
      </c>
      <c r="M1460">
        <v>275</v>
      </c>
      <c r="N1460" s="4">
        <v>42979</v>
      </c>
      <c r="O1460" s="3" t="s">
        <v>15</v>
      </c>
      <c r="P1460" s="3">
        <v>8927</v>
      </c>
      <c r="Q1460" s="3" t="s">
        <v>424</v>
      </c>
      <c r="R1460" s="3" t="s">
        <v>17</v>
      </c>
      <c r="S1460" s="3">
        <v>0.05</v>
      </c>
      <c r="T1460" s="3">
        <v>1</v>
      </c>
      <c r="U1460" s="3">
        <v>0</v>
      </c>
      <c r="V1460" s="3">
        <v>2300</v>
      </c>
      <c r="W1460">
        <v>282</v>
      </c>
      <c r="X1460" s="4">
        <v>42982</v>
      </c>
      <c r="Y1460">
        <v>288</v>
      </c>
      <c r="Z1460" s="10">
        <f t="shared" si="139"/>
        <v>13800</v>
      </c>
      <c r="AA1460" s="10">
        <f t="shared" si="144"/>
        <v>13800</v>
      </c>
      <c r="AB1460">
        <f t="shared" si="141"/>
        <v>13800</v>
      </c>
      <c r="AC1460">
        <f t="shared" si="142"/>
        <v>-1188070</v>
      </c>
      <c r="AD1460">
        <f t="shared" si="143"/>
        <v>4.4444444444444509E-2</v>
      </c>
      <c r="AE1460" s="15">
        <v>42980</v>
      </c>
      <c r="AF1460" s="9">
        <v>2.5428881124662794E-3</v>
      </c>
      <c r="AG1460" s="12" t="s">
        <v>960</v>
      </c>
      <c r="AH1460" s="20">
        <v>42978.998611111114</v>
      </c>
      <c r="AI1460" s="12">
        <v>270</v>
      </c>
      <c r="AJ1460" s="12">
        <v>44</v>
      </c>
      <c r="AK1460" s="12">
        <v>0.19470000000000001</v>
      </c>
      <c r="AL1460" s="17">
        <v>329100</v>
      </c>
      <c r="AM1460" s="17">
        <v>0.47916666666666669</v>
      </c>
      <c r="AN1460" s="9"/>
      <c r="AO1460" s="9"/>
      <c r="AP1460" s="17">
        <v>127.35</v>
      </c>
      <c r="AQ1460" s="17">
        <v>7102</v>
      </c>
      <c r="AR1460" s="17">
        <v>1</v>
      </c>
      <c r="AS1460" s="17">
        <v>0.09</v>
      </c>
      <c r="AT1460" s="17">
        <v>1</v>
      </c>
      <c r="AU1460" s="12">
        <v>1</v>
      </c>
      <c r="AV1460" s="12">
        <v>0</v>
      </c>
      <c r="AY1460" s="12">
        <v>24661000</v>
      </c>
      <c r="BA1460" s="12">
        <v>1</v>
      </c>
      <c r="BD1460" s="12">
        <v>0.47916666666666669</v>
      </c>
      <c r="BE1460" s="12">
        <v>1</v>
      </c>
      <c r="BF1460" s="12">
        <v>1</v>
      </c>
      <c r="BG1460" s="12">
        <v>1</v>
      </c>
      <c r="BH1460" s="12">
        <v>1.6E-2</v>
      </c>
      <c r="BI1460" s="12">
        <v>0.09</v>
      </c>
      <c r="BJ1460" s="12">
        <v>0</v>
      </c>
      <c r="BK1460" s="12">
        <v>0.71199999999999997</v>
      </c>
      <c r="BL1460" s="12">
        <v>1838</v>
      </c>
      <c r="BM1460" s="12">
        <v>373</v>
      </c>
      <c r="BN1460" s="12">
        <v>-2128</v>
      </c>
      <c r="BO1460" s="12">
        <v>367</v>
      </c>
      <c r="BP1460" s="12">
        <v>-403</v>
      </c>
      <c r="BQ1460" s="12">
        <v>168</v>
      </c>
      <c r="BR1460" s="12">
        <v>220</v>
      </c>
      <c r="BS1460" s="12">
        <v>284</v>
      </c>
      <c r="BT1460" s="12">
        <v>0.25644041904536063</v>
      </c>
      <c r="BU1460" s="12">
        <v>0.58046604764890808</v>
      </c>
      <c r="BV1460" s="12">
        <v>0.63839524632775635</v>
      </c>
      <c r="BW1460" s="12">
        <v>0.6241653996073766</v>
      </c>
      <c r="BX1460" s="12">
        <v>0.56144389306788456</v>
      </c>
      <c r="BY1460" s="12">
        <v>1622.5</v>
      </c>
      <c r="BZ1460" s="12">
        <v>1</v>
      </c>
      <c r="CB1460" s="12">
        <v>6.5704330512692879E-2</v>
      </c>
      <c r="CC1460" s="12">
        <v>19680</v>
      </c>
      <c r="CD1460" s="12">
        <v>19710</v>
      </c>
      <c r="CE1460" s="12">
        <v>7.2927714646464654</v>
      </c>
      <c r="CH1460" s="22">
        <v>42978</v>
      </c>
      <c r="CI1460">
        <v>196</v>
      </c>
      <c r="CJ1460">
        <v>226</v>
      </c>
      <c r="CK1460">
        <v>186</v>
      </c>
      <c r="CL1460">
        <v>226</v>
      </c>
      <c r="CM1460" s="22">
        <v>42979</v>
      </c>
      <c r="CN1460">
        <v>282</v>
      </c>
      <c r="CO1460">
        <v>301</v>
      </c>
      <c r="CP1460">
        <v>259</v>
      </c>
      <c r="CQ1460">
        <v>288</v>
      </c>
      <c r="CR1460" s="22">
        <v>42982</v>
      </c>
      <c r="CS1460">
        <v>275</v>
      </c>
      <c r="CT1460">
        <v>294</v>
      </c>
      <c r="CU1460">
        <v>263</v>
      </c>
      <c r="CV1460">
        <v>294</v>
      </c>
    </row>
    <row r="1461" spans="1:100">
      <c r="A1461" s="22">
        <v>42978</v>
      </c>
      <c r="B1461">
        <v>6</v>
      </c>
      <c r="C1461">
        <v>7</v>
      </c>
      <c r="D1461">
        <v>6</v>
      </c>
      <c r="E1461">
        <v>7</v>
      </c>
      <c r="F1461" s="23">
        <f t="shared" si="140"/>
        <v>0.16666666666666674</v>
      </c>
      <c r="G1461" s="22">
        <v>42979</v>
      </c>
      <c r="H1461">
        <v>7</v>
      </c>
      <c r="I1461">
        <v>7</v>
      </c>
      <c r="J1461">
        <v>6</v>
      </c>
      <c r="K1461">
        <v>7</v>
      </c>
      <c r="L1461" s="22">
        <v>42982</v>
      </c>
      <c r="M1461">
        <v>6</v>
      </c>
      <c r="N1461" s="4">
        <v>42979</v>
      </c>
      <c r="O1461" s="3" t="s">
        <v>11</v>
      </c>
      <c r="P1461" s="3">
        <v>8107</v>
      </c>
      <c r="Q1461" s="3" t="s">
        <v>137</v>
      </c>
      <c r="R1461" s="3" t="s">
        <v>13</v>
      </c>
      <c r="S1461" s="3">
        <v>0.05</v>
      </c>
      <c r="T1461" s="3">
        <v>1</v>
      </c>
      <c r="U1461" s="3">
        <v>0</v>
      </c>
      <c r="V1461" s="3">
        <v>72000</v>
      </c>
      <c r="W1461">
        <v>7</v>
      </c>
      <c r="X1461" s="4">
        <v>42982</v>
      </c>
      <c r="Y1461">
        <v>7</v>
      </c>
      <c r="Z1461" s="10">
        <f t="shared" si="139"/>
        <v>0</v>
      </c>
      <c r="AA1461" s="10">
        <f t="shared" si="144"/>
        <v>0</v>
      </c>
      <c r="AB1461" t="str">
        <f t="shared" si="141"/>
        <v/>
      </c>
      <c r="AC1461">
        <f t="shared" si="142"/>
        <v>-1188070</v>
      </c>
      <c r="AD1461">
        <f t="shared" si="143"/>
        <v>7.6923076923076872E-2</v>
      </c>
      <c r="AE1461" s="15">
        <v>42980</v>
      </c>
      <c r="AF1461" s="9">
        <v>2.5428881124662794E-3</v>
      </c>
      <c r="AG1461" s="12" t="s">
        <v>962</v>
      </c>
      <c r="AH1461" s="20">
        <v>42978.740277777775</v>
      </c>
      <c r="AI1461" s="12">
        <v>6.5</v>
      </c>
      <c r="AJ1461" s="12">
        <v>-0.5</v>
      </c>
      <c r="AK1461" s="12">
        <v>-7.1400000000000005E-2</v>
      </c>
      <c r="AL1461" s="17">
        <v>70000</v>
      </c>
      <c r="AM1461" s="17">
        <v>0.2857142857142857</v>
      </c>
      <c r="AN1461" s="9"/>
      <c r="AO1461" s="9"/>
      <c r="AP1461" s="17">
        <v>0</v>
      </c>
      <c r="AQ1461" s="17">
        <v>6231</v>
      </c>
      <c r="AR1461" s="17">
        <v>0.5</v>
      </c>
      <c r="AS1461" s="17">
        <v>0.19700000000000001</v>
      </c>
      <c r="AT1461" s="17">
        <v>0.5</v>
      </c>
      <c r="AU1461" s="12">
        <v>0.33333333333333331</v>
      </c>
      <c r="AV1461" s="12">
        <v>0</v>
      </c>
      <c r="AY1461" s="12">
        <v>890093101</v>
      </c>
      <c r="BA1461" s="12">
        <v>1</v>
      </c>
      <c r="BD1461" s="12">
        <v>0.2857142857142857</v>
      </c>
      <c r="BE1461" s="12">
        <v>0.5</v>
      </c>
      <c r="BF1461" s="12">
        <v>0.5</v>
      </c>
      <c r="BG1461" s="12">
        <v>0.33333333333333331</v>
      </c>
      <c r="BH1461" s="12">
        <v>1.9E-2</v>
      </c>
      <c r="BI1461" s="12">
        <v>0.19700000000000001</v>
      </c>
      <c r="BJ1461" s="12">
        <v>3.4000000000000002E-2</v>
      </c>
      <c r="BK1461" s="12">
        <v>8.3000000000000004E-2</v>
      </c>
      <c r="BL1461" s="12">
        <v>147</v>
      </c>
      <c r="BM1461" s="12">
        <v>-29</v>
      </c>
      <c r="BN1461" s="12">
        <v>421</v>
      </c>
      <c r="BO1461" s="12">
        <v>771</v>
      </c>
      <c r="BP1461" s="12">
        <v>70</v>
      </c>
      <c r="BQ1461" s="12">
        <v>-20</v>
      </c>
      <c r="BR1461" s="12">
        <v>71</v>
      </c>
      <c r="BS1461" s="12">
        <v>229</v>
      </c>
      <c r="BT1461" s="12">
        <v>0.19196458165484873</v>
      </c>
      <c r="BU1461" s="12">
        <v>0.58776544696049893</v>
      </c>
      <c r="BV1461" s="12">
        <v>0.68644006150122472</v>
      </c>
      <c r="BW1461" s="12">
        <v>0.69212874669740265</v>
      </c>
      <c r="BX1461" s="12">
        <v>0.59572921324696848</v>
      </c>
      <c r="BY1461" s="12">
        <v>1622.5</v>
      </c>
      <c r="BZ1461" s="12">
        <v>1</v>
      </c>
      <c r="CB1461" s="12">
        <v>6.5704330512692879E-2</v>
      </c>
      <c r="CC1461" s="12">
        <v>19680</v>
      </c>
      <c r="CD1461" s="12">
        <v>19710</v>
      </c>
      <c r="CE1461" s="12">
        <v>4.3484848484848486</v>
      </c>
      <c r="CH1461" s="22">
        <v>42978</v>
      </c>
      <c r="CI1461">
        <v>6</v>
      </c>
      <c r="CJ1461">
        <v>7</v>
      </c>
      <c r="CK1461">
        <v>6</v>
      </c>
      <c r="CL1461">
        <v>7</v>
      </c>
      <c r="CM1461" s="22">
        <v>42979</v>
      </c>
      <c r="CN1461">
        <v>7</v>
      </c>
      <c r="CO1461">
        <v>7</v>
      </c>
      <c r="CP1461">
        <v>6</v>
      </c>
      <c r="CQ1461">
        <v>7</v>
      </c>
      <c r="CR1461" s="22">
        <v>42982</v>
      </c>
      <c r="CS1461">
        <v>6</v>
      </c>
      <c r="CT1461">
        <v>7</v>
      </c>
      <c r="CU1461">
        <v>6</v>
      </c>
      <c r="CV1461">
        <v>6</v>
      </c>
    </row>
    <row r="1462" spans="1:100">
      <c r="A1462" s="22">
        <v>42978</v>
      </c>
      <c r="B1462">
        <v>925</v>
      </c>
      <c r="C1462">
        <v>929</v>
      </c>
      <c r="D1462">
        <v>910</v>
      </c>
      <c r="E1462">
        <v>912</v>
      </c>
      <c r="F1462" s="23">
        <f t="shared" si="140"/>
        <v>-1.4054054054054022E-2</v>
      </c>
      <c r="G1462" s="22">
        <v>42979</v>
      </c>
      <c r="H1462">
        <v>844</v>
      </c>
      <c r="I1462">
        <v>885</v>
      </c>
      <c r="J1462">
        <v>833</v>
      </c>
      <c r="K1462">
        <v>865</v>
      </c>
      <c r="L1462" s="22">
        <v>42982</v>
      </c>
      <c r="M1462">
        <v>854</v>
      </c>
      <c r="N1462" s="4">
        <v>42979</v>
      </c>
      <c r="O1462" s="3" t="s">
        <v>11</v>
      </c>
      <c r="P1462" s="3">
        <v>3664</v>
      </c>
      <c r="Q1462" s="3" t="s">
        <v>373</v>
      </c>
      <c r="R1462" s="3" t="s">
        <v>13</v>
      </c>
      <c r="S1462" s="3">
        <v>0.05</v>
      </c>
      <c r="T1462" s="3">
        <v>1</v>
      </c>
      <c r="U1462" s="3">
        <v>0</v>
      </c>
      <c r="V1462" s="3">
        <v>600</v>
      </c>
      <c r="W1462">
        <v>844</v>
      </c>
      <c r="X1462" s="4">
        <v>42982</v>
      </c>
      <c r="Y1462">
        <v>865</v>
      </c>
      <c r="Z1462" s="10">
        <f t="shared" si="139"/>
        <v>12600</v>
      </c>
      <c r="AA1462" s="10">
        <f t="shared" si="144"/>
        <v>12600</v>
      </c>
      <c r="AB1462" t="str">
        <f t="shared" si="141"/>
        <v/>
      </c>
      <c r="AC1462">
        <f t="shared" si="142"/>
        <v>-1188070</v>
      </c>
      <c r="AD1462">
        <f t="shared" si="143"/>
        <v>4.761904761904745E-3</v>
      </c>
      <c r="AE1462" s="15">
        <v>42980</v>
      </c>
      <c r="AF1462" s="9">
        <v>2.5428881124662794E-3</v>
      </c>
      <c r="AG1462" s="12" t="s">
        <v>957</v>
      </c>
      <c r="AH1462" s="20">
        <v>42978.996527777781</v>
      </c>
      <c r="AI1462" s="12">
        <v>840</v>
      </c>
      <c r="AJ1462" s="12">
        <v>-72</v>
      </c>
      <c r="AK1462" s="12">
        <v>-7.8899999999999998E-2</v>
      </c>
      <c r="AL1462" s="17">
        <v>56200</v>
      </c>
      <c r="AM1462" s="17">
        <v>0.78150289017341046</v>
      </c>
      <c r="AN1462" s="17">
        <v>-1</v>
      </c>
      <c r="AO1462" s="9"/>
      <c r="AP1462" s="17">
        <v>2.4900000000000002</v>
      </c>
      <c r="AQ1462" s="17">
        <v>13927</v>
      </c>
      <c r="AR1462" s="17">
        <v>0.13035714285714287</v>
      </c>
      <c r="AS1462" s="17">
        <v>0.155</v>
      </c>
      <c r="AT1462" s="17">
        <v>0.19369369369369369</v>
      </c>
      <c r="AU1462" s="12">
        <v>0.50193648334624319</v>
      </c>
      <c r="AV1462" s="12" t="s">
        <v>988</v>
      </c>
      <c r="AY1462" s="12">
        <v>16100008</v>
      </c>
      <c r="BA1462" s="12">
        <v>9.2485549132947972E-2</v>
      </c>
      <c r="BD1462" s="12">
        <v>0.78150289017341046</v>
      </c>
      <c r="BE1462" s="12">
        <v>0.13035714285714287</v>
      </c>
      <c r="BF1462" s="12">
        <v>0.19369369369369369</v>
      </c>
      <c r="BG1462" s="12">
        <v>0.50193648334624319</v>
      </c>
      <c r="BH1462" s="12">
        <v>9.8000000000000004E-2</v>
      </c>
      <c r="BI1462" s="12">
        <v>0.155</v>
      </c>
      <c r="BJ1462" s="12">
        <v>2.9000000000000001E-2</v>
      </c>
      <c r="BK1462" s="12">
        <v>0.64600000000000002</v>
      </c>
      <c r="BL1462" s="12">
        <v>-749</v>
      </c>
      <c r="BM1462" s="12">
        <v>-1020</v>
      </c>
      <c r="BN1462" s="12">
        <v>924</v>
      </c>
      <c r="BO1462" s="12">
        <v>768</v>
      </c>
      <c r="BP1462" s="12">
        <v>934</v>
      </c>
      <c r="BQ1462" s="12">
        <v>-227</v>
      </c>
      <c r="BR1462" s="12">
        <v>229</v>
      </c>
      <c r="BS1462" s="12">
        <v>1593</v>
      </c>
      <c r="BT1462" s="12">
        <v>0.40875387257182111</v>
      </c>
      <c r="BU1462" s="12">
        <v>0.4087955514573019</v>
      </c>
      <c r="BV1462" s="12">
        <v>0.46309921643838642</v>
      </c>
      <c r="BW1462" s="12">
        <v>0.45227787898552102</v>
      </c>
      <c r="BX1462" s="12">
        <v>0.45557287954628484</v>
      </c>
      <c r="BY1462" s="12">
        <v>1622.5</v>
      </c>
      <c r="BZ1462" s="12">
        <v>9.2485549132947972E-2</v>
      </c>
      <c r="CB1462" s="12">
        <v>6.5704330512692879E-2</v>
      </c>
      <c r="CC1462" s="12">
        <v>19680</v>
      </c>
      <c r="CD1462" s="12">
        <v>19710</v>
      </c>
      <c r="CE1462" s="12">
        <v>11.894237169381679</v>
      </c>
      <c r="CH1462" s="22">
        <v>42978</v>
      </c>
      <c r="CI1462">
        <v>925</v>
      </c>
      <c r="CJ1462">
        <v>929</v>
      </c>
      <c r="CK1462">
        <v>910</v>
      </c>
      <c r="CL1462">
        <v>912</v>
      </c>
      <c r="CM1462" s="22">
        <v>42979</v>
      </c>
      <c r="CN1462">
        <v>844</v>
      </c>
      <c r="CO1462">
        <v>885</v>
      </c>
      <c r="CP1462">
        <v>833</v>
      </c>
      <c r="CQ1462">
        <v>865</v>
      </c>
      <c r="CR1462" s="22">
        <v>42982</v>
      </c>
      <c r="CS1462">
        <v>854</v>
      </c>
      <c r="CT1462">
        <v>856</v>
      </c>
      <c r="CU1462">
        <v>815</v>
      </c>
      <c r="CV1462">
        <v>839</v>
      </c>
    </row>
    <row r="1463" spans="1:100">
      <c r="A1463" s="22">
        <v>42978</v>
      </c>
      <c r="B1463">
        <v>627</v>
      </c>
      <c r="C1463">
        <v>717</v>
      </c>
      <c r="D1463">
        <v>625</v>
      </c>
      <c r="E1463">
        <v>717</v>
      </c>
      <c r="F1463" s="23">
        <f t="shared" si="140"/>
        <v>0.14354066985645941</v>
      </c>
      <c r="G1463" s="22">
        <v>42979</v>
      </c>
      <c r="H1463">
        <v>762</v>
      </c>
      <c r="I1463">
        <v>820</v>
      </c>
      <c r="J1463">
        <v>702</v>
      </c>
      <c r="K1463">
        <v>755</v>
      </c>
      <c r="L1463" s="22">
        <v>42982</v>
      </c>
      <c r="M1463">
        <v>730</v>
      </c>
      <c r="N1463" s="4">
        <v>42979</v>
      </c>
      <c r="O1463" s="3" t="s">
        <v>15</v>
      </c>
      <c r="P1463" s="3">
        <v>5381</v>
      </c>
      <c r="Q1463" s="3" t="s">
        <v>362</v>
      </c>
      <c r="R1463" s="3" t="s">
        <v>17</v>
      </c>
      <c r="S1463" s="3">
        <v>0.05</v>
      </c>
      <c r="T1463" s="3">
        <v>1</v>
      </c>
      <c r="U1463" s="3">
        <v>0</v>
      </c>
      <c r="V1463" s="3">
        <v>700</v>
      </c>
      <c r="W1463">
        <v>762</v>
      </c>
      <c r="X1463" s="4">
        <v>42982</v>
      </c>
      <c r="Y1463">
        <v>755</v>
      </c>
      <c r="Z1463" s="10">
        <f t="shared" si="139"/>
        <v>-4900</v>
      </c>
      <c r="AA1463" s="10">
        <f t="shared" si="144"/>
        <v>4900</v>
      </c>
      <c r="AB1463">
        <f t="shared" si="141"/>
        <v>-4900</v>
      </c>
      <c r="AC1463">
        <f t="shared" si="142"/>
        <v>-1192970</v>
      </c>
      <c r="AD1463">
        <f t="shared" si="143"/>
        <v>2.8340080971659853E-2</v>
      </c>
      <c r="AE1463" s="15">
        <v>42980</v>
      </c>
      <c r="AF1463" s="9">
        <v>2.5428881124662794E-3</v>
      </c>
      <c r="AG1463" s="12" t="s">
        <v>960</v>
      </c>
      <c r="AH1463" s="20">
        <v>42978.995138888888</v>
      </c>
      <c r="AI1463" s="12">
        <v>741</v>
      </c>
      <c r="AJ1463" s="12">
        <v>24</v>
      </c>
      <c r="AK1463" s="12">
        <v>3.3500000000000002E-2</v>
      </c>
      <c r="AL1463" s="17">
        <v>45700</v>
      </c>
      <c r="AM1463" s="17">
        <v>0.6119205298013245</v>
      </c>
      <c r="AN1463" s="9"/>
      <c r="AO1463" s="9"/>
      <c r="AP1463" s="17">
        <v>1.08</v>
      </c>
      <c r="AQ1463" s="17">
        <v>8186</v>
      </c>
      <c r="AR1463" s="17">
        <v>1</v>
      </c>
      <c r="AS1463" s="17">
        <v>0.25900000000000001</v>
      </c>
      <c r="AT1463" s="17">
        <v>1</v>
      </c>
      <c r="AU1463" s="12">
        <v>1</v>
      </c>
      <c r="AV1463" s="12">
        <v>1.32</v>
      </c>
      <c r="AY1463" s="12">
        <v>10841920</v>
      </c>
      <c r="BA1463" s="12">
        <v>1</v>
      </c>
      <c r="BD1463" s="12">
        <v>0.6119205298013245</v>
      </c>
      <c r="BE1463" s="12">
        <v>1</v>
      </c>
      <c r="BF1463" s="12">
        <v>1</v>
      </c>
      <c r="BG1463" s="12">
        <v>1</v>
      </c>
      <c r="BH1463" s="12">
        <v>7.5999999999999998E-2</v>
      </c>
      <c r="BI1463" s="12">
        <v>0.25900000000000001</v>
      </c>
      <c r="BJ1463" s="12" t="s">
        <v>968</v>
      </c>
      <c r="BK1463" s="12">
        <v>0.38500000000000001</v>
      </c>
      <c r="BL1463" s="12">
        <v>419</v>
      </c>
      <c r="BM1463" s="12">
        <v>507</v>
      </c>
      <c r="BN1463" s="12">
        <v>-663</v>
      </c>
      <c r="BO1463" s="12">
        <v>1189</v>
      </c>
      <c r="BP1463" s="12">
        <v>186</v>
      </c>
      <c r="BQ1463" s="12">
        <v>-21</v>
      </c>
      <c r="BR1463" s="12">
        <v>-23</v>
      </c>
      <c r="BS1463" s="12">
        <v>858</v>
      </c>
      <c r="BT1463" s="12">
        <v>0.25644041904536063</v>
      </c>
      <c r="BU1463" s="12">
        <v>0.58046604764890808</v>
      </c>
      <c r="BV1463" s="12">
        <v>0.63839524632775635</v>
      </c>
      <c r="BW1463" s="12">
        <v>0.6241653996073766</v>
      </c>
      <c r="BX1463" s="12">
        <v>0.56144389306788456</v>
      </c>
      <c r="BY1463" s="12">
        <v>1622.5</v>
      </c>
      <c r="BZ1463" s="12">
        <v>1</v>
      </c>
      <c r="CB1463" s="12">
        <v>6.5704330512692879E-2</v>
      </c>
      <c r="CC1463" s="12">
        <v>19680</v>
      </c>
      <c r="CD1463" s="12">
        <v>19710</v>
      </c>
      <c r="CE1463" s="12">
        <v>9.3132450331125831</v>
      </c>
      <c r="CH1463" s="22">
        <v>42978</v>
      </c>
      <c r="CI1463">
        <v>627</v>
      </c>
      <c r="CJ1463">
        <v>717</v>
      </c>
      <c r="CK1463">
        <v>625</v>
      </c>
      <c r="CL1463">
        <v>717</v>
      </c>
      <c r="CM1463" s="22">
        <v>42979</v>
      </c>
      <c r="CN1463">
        <v>762</v>
      </c>
      <c r="CO1463">
        <v>820</v>
      </c>
      <c r="CP1463">
        <v>702</v>
      </c>
      <c r="CQ1463">
        <v>755</v>
      </c>
      <c r="CR1463" s="22">
        <v>42982</v>
      </c>
      <c r="CS1463">
        <v>730</v>
      </c>
      <c r="CT1463">
        <v>769</v>
      </c>
      <c r="CU1463">
        <v>713</v>
      </c>
      <c r="CV1463">
        <v>736</v>
      </c>
    </row>
    <row r="1464" spans="1:100">
      <c r="A1464" s="22">
        <v>42978</v>
      </c>
      <c r="B1464">
        <v>649</v>
      </c>
      <c r="C1464">
        <v>732</v>
      </c>
      <c r="D1464">
        <v>644</v>
      </c>
      <c r="E1464">
        <v>732</v>
      </c>
      <c r="F1464" s="23">
        <f t="shared" si="140"/>
        <v>0.12788906009244982</v>
      </c>
      <c r="G1464" s="22">
        <v>42979</v>
      </c>
      <c r="H1464">
        <v>803</v>
      </c>
      <c r="I1464">
        <v>821</v>
      </c>
      <c r="J1464">
        <v>686</v>
      </c>
      <c r="K1464">
        <v>709</v>
      </c>
      <c r="L1464" s="22">
        <v>42982</v>
      </c>
      <c r="M1464">
        <v>690</v>
      </c>
      <c r="N1464" s="4">
        <v>42979</v>
      </c>
      <c r="O1464" s="3" t="s">
        <v>15</v>
      </c>
      <c r="P1464" s="3">
        <v>3393</v>
      </c>
      <c r="Q1464" s="3" t="s">
        <v>387</v>
      </c>
      <c r="R1464" s="3" t="s">
        <v>17</v>
      </c>
      <c r="S1464" s="3">
        <v>0.05</v>
      </c>
      <c r="T1464" s="3">
        <v>1</v>
      </c>
      <c r="U1464" s="3">
        <v>0</v>
      </c>
      <c r="V1464" s="3">
        <v>700</v>
      </c>
      <c r="W1464">
        <v>803</v>
      </c>
      <c r="X1464" s="4">
        <v>42982</v>
      </c>
      <c r="Y1464">
        <v>709</v>
      </c>
      <c r="Z1464" s="10">
        <f t="shared" si="139"/>
        <v>-65800</v>
      </c>
      <c r="AA1464" s="10">
        <f t="shared" si="144"/>
        <v>65800</v>
      </c>
      <c r="AB1464">
        <f t="shared" si="141"/>
        <v>-65800</v>
      </c>
      <c r="AC1464">
        <f t="shared" si="142"/>
        <v>-1258770</v>
      </c>
      <c r="AD1464">
        <f t="shared" si="143"/>
        <v>8.9569160997732378E-2</v>
      </c>
      <c r="AE1464" s="15">
        <v>42980</v>
      </c>
      <c r="AF1464" s="9">
        <v>2.5428881124662794E-3</v>
      </c>
      <c r="AG1464" s="12" t="s">
        <v>962</v>
      </c>
      <c r="AH1464" s="20">
        <v>42978.997916666667</v>
      </c>
      <c r="AI1464" s="12">
        <v>882</v>
      </c>
      <c r="AJ1464" s="12">
        <v>150</v>
      </c>
      <c r="AK1464" s="12">
        <v>0.2049</v>
      </c>
      <c r="AL1464" s="17">
        <v>45100</v>
      </c>
      <c r="AM1464" s="17">
        <v>0.42172073342736249</v>
      </c>
      <c r="AN1464" s="9"/>
      <c r="AO1464" s="17">
        <v>0</v>
      </c>
      <c r="AP1464" s="17">
        <v>2.17</v>
      </c>
      <c r="AQ1464" s="17">
        <v>7260</v>
      </c>
      <c r="AR1464" s="17">
        <v>0.90039840637450197</v>
      </c>
      <c r="AS1464" s="17">
        <v>0.219</v>
      </c>
      <c r="AT1464" s="17">
        <v>0.90039840637450197</v>
      </c>
      <c r="AU1464" s="12">
        <v>0.53846153846153844</v>
      </c>
      <c r="AV1464" s="12">
        <v>1.27</v>
      </c>
      <c r="AY1464" s="12">
        <v>10240400</v>
      </c>
      <c r="BA1464" s="12">
        <v>0.82835820895522383</v>
      </c>
      <c r="BD1464" s="12">
        <v>0.42172073342736249</v>
      </c>
      <c r="BE1464" s="12">
        <v>0.90039840637450197</v>
      </c>
      <c r="BF1464" s="12">
        <v>0.90039840637450197</v>
      </c>
      <c r="BG1464" s="12">
        <v>0.53846153846153844</v>
      </c>
      <c r="BH1464" s="12">
        <v>7.0000000000000001E-3</v>
      </c>
      <c r="BI1464" s="12">
        <v>0.219</v>
      </c>
      <c r="BJ1464" s="12">
        <v>0.06</v>
      </c>
      <c r="BK1464" s="12">
        <v>0.69399999999999995</v>
      </c>
      <c r="BL1464" s="12">
        <v>566</v>
      </c>
      <c r="BM1464" s="12">
        <v>-591</v>
      </c>
      <c r="BN1464" s="12">
        <v>-146</v>
      </c>
      <c r="BO1464" s="12">
        <v>1868</v>
      </c>
      <c r="BP1464" s="12">
        <v>461</v>
      </c>
      <c r="BQ1464" s="12">
        <v>-240</v>
      </c>
      <c r="BR1464" s="12">
        <v>-186</v>
      </c>
      <c r="BS1464" s="12">
        <v>2040</v>
      </c>
      <c r="BT1464" s="12">
        <v>0.19196458165484873</v>
      </c>
      <c r="BU1464" s="12">
        <v>0.58776544696049893</v>
      </c>
      <c r="BV1464" s="12">
        <v>0.68644006150122472</v>
      </c>
      <c r="BW1464" s="12">
        <v>0.69212874669740265</v>
      </c>
      <c r="BX1464" s="12">
        <v>0.59572921324696848</v>
      </c>
      <c r="BY1464" s="12">
        <v>1622.5</v>
      </c>
      <c r="BZ1464" s="12">
        <v>0.82835820895522383</v>
      </c>
      <c r="CB1464" s="12">
        <v>6.5704330512692879E-2</v>
      </c>
      <c r="CC1464" s="12">
        <v>19680</v>
      </c>
      <c r="CD1464" s="12">
        <v>19710</v>
      </c>
      <c r="CE1464" s="12">
        <v>6.4184617686028131</v>
      </c>
      <c r="CH1464" s="22">
        <v>42978</v>
      </c>
      <c r="CI1464">
        <v>649</v>
      </c>
      <c r="CJ1464">
        <v>732</v>
      </c>
      <c r="CK1464">
        <v>644</v>
      </c>
      <c r="CL1464">
        <v>732</v>
      </c>
      <c r="CM1464" s="22">
        <v>42979</v>
      </c>
      <c r="CN1464">
        <v>803</v>
      </c>
      <c r="CO1464">
        <v>821</v>
      </c>
      <c r="CP1464">
        <v>686</v>
      </c>
      <c r="CQ1464">
        <v>709</v>
      </c>
      <c r="CR1464" s="22">
        <v>42982</v>
      </c>
      <c r="CS1464">
        <v>690</v>
      </c>
      <c r="CT1464">
        <v>726</v>
      </c>
      <c r="CU1464">
        <v>681</v>
      </c>
      <c r="CV1464">
        <v>704</v>
      </c>
    </row>
    <row r="1465" spans="1:100">
      <c r="A1465" s="22">
        <v>42978</v>
      </c>
      <c r="B1465">
        <v>242</v>
      </c>
      <c r="C1465">
        <v>255</v>
      </c>
      <c r="D1465">
        <v>240</v>
      </c>
      <c r="E1465">
        <v>254</v>
      </c>
      <c r="F1465" s="23">
        <f t="shared" si="140"/>
        <v>4.9586776859504189E-2</v>
      </c>
      <c r="G1465" s="22">
        <v>42979</v>
      </c>
      <c r="H1465">
        <v>265</v>
      </c>
      <c r="I1465">
        <v>266</v>
      </c>
      <c r="J1465">
        <v>245</v>
      </c>
      <c r="K1465">
        <v>247</v>
      </c>
      <c r="L1465" s="22">
        <v>42982</v>
      </c>
      <c r="M1465">
        <v>245</v>
      </c>
      <c r="N1465" s="4">
        <v>42979</v>
      </c>
      <c r="O1465" s="3" t="s">
        <v>15</v>
      </c>
      <c r="P1465" s="3">
        <v>4582</v>
      </c>
      <c r="Q1465" s="3" t="s">
        <v>407</v>
      </c>
      <c r="R1465" s="3" t="s">
        <v>17</v>
      </c>
      <c r="S1465" s="3">
        <v>0.05</v>
      </c>
      <c r="T1465" s="3">
        <v>2</v>
      </c>
      <c r="U1465" s="3">
        <v>0</v>
      </c>
      <c r="V1465" s="3">
        <v>2000</v>
      </c>
      <c r="W1465">
        <v>265</v>
      </c>
      <c r="X1465" s="4">
        <v>42982</v>
      </c>
      <c r="Y1465">
        <v>247</v>
      </c>
      <c r="Z1465" s="10">
        <f t="shared" si="139"/>
        <v>-36000</v>
      </c>
      <c r="AA1465" s="10">
        <f t="shared" si="144"/>
        <v>36000</v>
      </c>
      <c r="AB1465" t="str">
        <f t="shared" si="141"/>
        <v/>
      </c>
      <c r="AC1465">
        <f t="shared" si="142"/>
        <v>-1258770</v>
      </c>
      <c r="AD1465">
        <f t="shared" si="143"/>
        <v>1.1194029850746245E-2</v>
      </c>
      <c r="AE1465" s="15">
        <v>42980</v>
      </c>
      <c r="AF1465" s="9">
        <v>2.5428881124662794E-3</v>
      </c>
      <c r="AG1465" s="12" t="s">
        <v>960</v>
      </c>
      <c r="AH1465" s="20">
        <v>42978.99722222222</v>
      </c>
      <c r="AI1465" s="12">
        <v>268</v>
      </c>
      <c r="AJ1465" s="12">
        <v>14</v>
      </c>
      <c r="AK1465" s="12">
        <v>5.5100000000000003E-2</v>
      </c>
      <c r="AL1465" s="17">
        <v>15100</v>
      </c>
      <c r="AM1465" s="17">
        <v>0.48987854251012147</v>
      </c>
      <c r="AN1465" s="9"/>
      <c r="AO1465" s="9"/>
      <c r="AP1465" s="17">
        <v>174.83</v>
      </c>
      <c r="AQ1465" s="17">
        <v>12100</v>
      </c>
      <c r="AR1465" s="17">
        <v>0.42342342342342343</v>
      </c>
      <c r="AS1465" s="17">
        <v>0.315</v>
      </c>
      <c r="AT1465" s="17">
        <v>0.27976190476190477</v>
      </c>
      <c r="AU1465" s="12">
        <v>0.22713864306784662</v>
      </c>
      <c r="AV1465" s="12">
        <v>0</v>
      </c>
      <c r="AY1465" s="12">
        <v>48988424</v>
      </c>
      <c r="BA1465" s="12">
        <v>0.61764705882352944</v>
      </c>
      <c r="BD1465" s="12">
        <v>0.48987854251012147</v>
      </c>
      <c r="BE1465" s="12">
        <v>0.42342342342342343</v>
      </c>
      <c r="BF1465" s="12">
        <v>0.27976190476190477</v>
      </c>
      <c r="BG1465" s="12">
        <v>0.22713864306784662</v>
      </c>
      <c r="BH1465" s="12">
        <v>0.115</v>
      </c>
      <c r="BI1465" s="12">
        <v>0.315</v>
      </c>
      <c r="BJ1465" s="12">
        <v>0</v>
      </c>
      <c r="BK1465" s="12">
        <v>0.36</v>
      </c>
      <c r="BL1465" s="12">
        <v>-1677</v>
      </c>
      <c r="BM1465" s="12">
        <v>-1332</v>
      </c>
      <c r="BN1465" s="12">
        <v>4056</v>
      </c>
      <c r="BO1465" s="12">
        <v>5294</v>
      </c>
      <c r="BP1465" s="12">
        <v>-1658</v>
      </c>
      <c r="BQ1465" s="12">
        <v>-410</v>
      </c>
      <c r="BR1465" s="12">
        <v>0</v>
      </c>
      <c r="BS1465" s="12">
        <v>4240</v>
      </c>
      <c r="BT1465" s="12">
        <v>0.33640914599280108</v>
      </c>
      <c r="BU1465" s="12">
        <v>0.53912769256518533</v>
      </c>
      <c r="BV1465" s="12">
        <v>0.56552291971214619</v>
      </c>
      <c r="BW1465" s="12">
        <v>0.47730821303058535</v>
      </c>
      <c r="BX1465" s="12">
        <v>0.62284306810423085</v>
      </c>
      <c r="BY1465" s="12">
        <v>1622.5</v>
      </c>
      <c r="BZ1465" s="12">
        <v>0.61764705882352944</v>
      </c>
      <c r="CB1465" s="12">
        <v>6.5704330512692879E-2</v>
      </c>
      <c r="CC1465" s="12">
        <v>19680</v>
      </c>
      <c r="CD1465" s="12">
        <v>19710</v>
      </c>
      <c r="CE1465" s="12">
        <v>7.4558029689608638</v>
      </c>
      <c r="CH1465" s="22">
        <v>42978</v>
      </c>
      <c r="CI1465">
        <v>242</v>
      </c>
      <c r="CJ1465">
        <v>255</v>
      </c>
      <c r="CK1465">
        <v>240</v>
      </c>
      <c r="CL1465">
        <v>254</v>
      </c>
      <c r="CM1465" s="22">
        <v>42979</v>
      </c>
      <c r="CN1465">
        <v>265</v>
      </c>
      <c r="CO1465">
        <v>266</v>
      </c>
      <c r="CP1465">
        <v>245</v>
      </c>
      <c r="CQ1465">
        <v>247</v>
      </c>
      <c r="CR1465" s="22">
        <v>42982</v>
      </c>
      <c r="CS1465">
        <v>245</v>
      </c>
      <c r="CT1465">
        <v>246</v>
      </c>
      <c r="CU1465">
        <v>236</v>
      </c>
      <c r="CV1465">
        <v>236</v>
      </c>
    </row>
    <row r="1466" spans="1:100">
      <c r="A1466" s="22">
        <v>42978</v>
      </c>
      <c r="B1466">
        <v>1185</v>
      </c>
      <c r="C1466">
        <v>1185</v>
      </c>
      <c r="D1466">
        <v>1185</v>
      </c>
      <c r="E1466">
        <v>1185</v>
      </c>
      <c r="F1466" s="23">
        <f t="shared" si="140"/>
        <v>0</v>
      </c>
      <c r="G1466" s="22">
        <v>42979</v>
      </c>
      <c r="H1466">
        <v>1173</v>
      </c>
      <c r="I1466">
        <v>1173</v>
      </c>
      <c r="J1466">
        <v>1008</v>
      </c>
      <c r="K1466">
        <v>1113</v>
      </c>
      <c r="L1466" s="22">
        <v>42982</v>
      </c>
      <c r="M1466">
        <v>1059</v>
      </c>
      <c r="N1466" s="4">
        <v>42979</v>
      </c>
      <c r="O1466" s="3" t="s">
        <v>15</v>
      </c>
      <c r="P1466" s="3">
        <v>3157</v>
      </c>
      <c r="Q1466" s="3" t="s">
        <v>625</v>
      </c>
      <c r="R1466" s="3" t="s">
        <v>17</v>
      </c>
      <c r="S1466" s="3">
        <v>0.05</v>
      </c>
      <c r="T1466" s="3">
        <v>2</v>
      </c>
      <c r="U1466" s="3">
        <v>0</v>
      </c>
      <c r="V1466" s="3">
        <v>400</v>
      </c>
      <c r="W1466">
        <v>1173</v>
      </c>
      <c r="X1466" s="4">
        <v>42982</v>
      </c>
      <c r="Y1466">
        <v>1113</v>
      </c>
      <c r="Z1466" s="10">
        <f t="shared" si="139"/>
        <v>-24000</v>
      </c>
      <c r="AA1466" s="10">
        <f t="shared" si="144"/>
        <v>24000</v>
      </c>
      <c r="AB1466" t="str">
        <f t="shared" si="141"/>
        <v/>
      </c>
      <c r="AC1466">
        <f t="shared" si="142"/>
        <v>-1258770</v>
      </c>
      <c r="AD1466">
        <f t="shared" si="143"/>
        <v>0.19103448275862067</v>
      </c>
      <c r="AE1466" s="15">
        <v>42980</v>
      </c>
      <c r="AF1466" s="9">
        <v>2.5428881124662794E-3</v>
      </c>
      <c r="AG1466" s="12" t="s">
        <v>954</v>
      </c>
      <c r="AH1466" s="20">
        <v>42978.997916666667</v>
      </c>
      <c r="AI1466" s="12">
        <v>1450</v>
      </c>
      <c r="AJ1466" s="12">
        <v>87</v>
      </c>
      <c r="AK1466" s="12">
        <v>6.3799999999999996E-2</v>
      </c>
      <c r="AL1466" s="17">
        <v>10000</v>
      </c>
      <c r="AM1466" s="17">
        <v>0.51796874999999998</v>
      </c>
      <c r="AN1466" s="9"/>
      <c r="AO1466" s="9"/>
      <c r="AP1466" s="17">
        <v>0</v>
      </c>
      <c r="AQ1466" s="17">
        <v>15323</v>
      </c>
      <c r="AR1466" s="17">
        <v>0.88159771754636229</v>
      </c>
      <c r="AS1466" s="17">
        <v>4.2999999999999997E-2</v>
      </c>
      <c r="AT1466" s="17">
        <v>0.89914945321992712</v>
      </c>
      <c r="AU1466" s="12">
        <v>0.90235294117647058</v>
      </c>
      <c r="AV1466" s="12">
        <v>1.0900000000000001</v>
      </c>
      <c r="AY1466" s="12">
        <v>11971350</v>
      </c>
      <c r="BA1466" s="12">
        <v>0.85231316725978645</v>
      </c>
      <c r="BD1466" s="12">
        <v>0.51796874999999998</v>
      </c>
      <c r="BE1466" s="12">
        <v>0.88159771754636229</v>
      </c>
      <c r="BF1466" s="12">
        <v>0.89914945321992712</v>
      </c>
      <c r="BG1466" s="12">
        <v>0.90235294117647058</v>
      </c>
      <c r="BH1466" s="12">
        <v>0</v>
      </c>
      <c r="BI1466" s="12">
        <v>4.2999999999999997E-2</v>
      </c>
      <c r="BJ1466" s="12">
        <v>0</v>
      </c>
      <c r="BK1466" s="12">
        <v>0.67800000000000005</v>
      </c>
      <c r="BL1466" s="12">
        <v>1324</v>
      </c>
      <c r="BM1466" s="12">
        <v>-489</v>
      </c>
      <c r="BN1466" s="12">
        <v>-920</v>
      </c>
      <c r="BO1466" s="12">
        <v>9405</v>
      </c>
      <c r="BP1466" s="12">
        <v>322</v>
      </c>
      <c r="BQ1466" s="12">
        <v>-375</v>
      </c>
      <c r="BR1466" s="12">
        <v>-1242</v>
      </c>
      <c r="BS1466" s="12">
        <v>9491</v>
      </c>
      <c r="BT1466" s="12">
        <v>0.26199822062740341</v>
      </c>
      <c r="BU1466" s="12">
        <v>0.60925909319242011</v>
      </c>
      <c r="BV1466" s="12">
        <v>0.68511723117908274</v>
      </c>
      <c r="BW1466" s="12">
        <v>0.67931360985133182</v>
      </c>
      <c r="BX1466" s="12">
        <v>0.58780272927475008</v>
      </c>
      <c r="BY1466" s="12">
        <v>1622.5</v>
      </c>
      <c r="BZ1466" s="12">
        <v>0.85231316725978645</v>
      </c>
      <c r="CB1466" s="12">
        <v>6.5704330512692879E-2</v>
      </c>
      <c r="CC1466" s="12">
        <v>19680</v>
      </c>
      <c r="CD1466" s="12">
        <v>19710</v>
      </c>
      <c r="CE1466" s="12">
        <v>7.8833274147727268</v>
      </c>
      <c r="CH1466" s="22">
        <v>42978</v>
      </c>
      <c r="CI1466">
        <v>1185</v>
      </c>
      <c r="CJ1466">
        <v>1185</v>
      </c>
      <c r="CK1466">
        <v>1185</v>
      </c>
      <c r="CL1466">
        <v>1185</v>
      </c>
      <c r="CM1466" s="22">
        <v>42979</v>
      </c>
      <c r="CN1466">
        <v>1173</v>
      </c>
      <c r="CO1466">
        <v>1173</v>
      </c>
      <c r="CP1466">
        <v>1008</v>
      </c>
      <c r="CQ1466">
        <v>1113</v>
      </c>
      <c r="CR1466" s="22">
        <v>42982</v>
      </c>
      <c r="CS1466">
        <v>1059</v>
      </c>
      <c r="CT1466">
        <v>1065</v>
      </c>
      <c r="CU1466">
        <v>956</v>
      </c>
      <c r="CV1466">
        <v>974</v>
      </c>
    </row>
    <row r="1467" spans="1:100">
      <c r="A1467" s="22">
        <v>42978</v>
      </c>
      <c r="B1467">
        <v>162</v>
      </c>
      <c r="C1467">
        <v>163</v>
      </c>
      <c r="D1467">
        <v>161</v>
      </c>
      <c r="E1467">
        <v>163</v>
      </c>
      <c r="F1467" s="23">
        <f t="shared" si="140"/>
        <v>6.1728395061728669E-3</v>
      </c>
      <c r="G1467" s="22">
        <v>42979</v>
      </c>
      <c r="H1467">
        <v>175</v>
      </c>
      <c r="I1467">
        <v>176</v>
      </c>
      <c r="J1467">
        <v>164</v>
      </c>
      <c r="K1467">
        <v>164</v>
      </c>
      <c r="L1467" s="22">
        <v>42982</v>
      </c>
      <c r="M1467">
        <v>164</v>
      </c>
      <c r="N1467" s="4">
        <v>42979</v>
      </c>
      <c r="O1467" s="3" t="s">
        <v>15</v>
      </c>
      <c r="P1467" s="3">
        <v>6721</v>
      </c>
      <c r="Q1467" s="3" t="s">
        <v>627</v>
      </c>
      <c r="R1467" s="3" t="s">
        <v>17</v>
      </c>
      <c r="S1467" s="3">
        <v>0.05</v>
      </c>
      <c r="T1467" s="3">
        <v>2</v>
      </c>
      <c r="U1467" s="3">
        <v>0</v>
      </c>
      <c r="V1467" s="3">
        <v>3100</v>
      </c>
      <c r="W1467">
        <v>175</v>
      </c>
      <c r="X1467" s="4">
        <v>42982</v>
      </c>
      <c r="Y1467">
        <v>164</v>
      </c>
      <c r="Z1467" s="10">
        <f t="shared" si="139"/>
        <v>-34100</v>
      </c>
      <c r="AA1467" s="10">
        <f t="shared" si="144"/>
        <v>34100</v>
      </c>
      <c r="AB1467" t="str">
        <f t="shared" si="141"/>
        <v/>
      </c>
      <c r="AC1467">
        <f t="shared" si="142"/>
        <v>-1258770</v>
      </c>
      <c r="AD1467">
        <f t="shared" si="143"/>
        <v>3.3149171270718258E-2</v>
      </c>
      <c r="AE1467" s="15">
        <v>42980</v>
      </c>
      <c r="AF1467" s="9">
        <v>2.5428881124662794E-3</v>
      </c>
      <c r="AG1467" s="12" t="s">
        <v>954</v>
      </c>
      <c r="AH1467" s="20">
        <v>42978.986805555556</v>
      </c>
      <c r="AI1467" s="12">
        <v>181</v>
      </c>
      <c r="AJ1467" s="12">
        <v>18</v>
      </c>
      <c r="AK1467" s="12">
        <v>0.1104</v>
      </c>
      <c r="AL1467" s="17">
        <v>9400</v>
      </c>
      <c r="AM1467" s="17">
        <v>0.28658536585365851</v>
      </c>
      <c r="AN1467" s="9"/>
      <c r="AO1467" s="9"/>
      <c r="AP1467" s="17">
        <v>0</v>
      </c>
      <c r="AQ1467" s="17">
        <v>2139</v>
      </c>
      <c r="AR1467" s="17">
        <v>0.24</v>
      </c>
      <c r="AS1467" s="17">
        <v>0.17899999999999999</v>
      </c>
      <c r="AT1467" s="17">
        <v>0.37373737373737376</v>
      </c>
      <c r="AU1467" s="12">
        <v>0.26262626262626265</v>
      </c>
      <c r="AV1467" s="12">
        <v>0</v>
      </c>
      <c r="AY1467" s="12">
        <v>13040900</v>
      </c>
      <c r="BA1467" s="12">
        <v>0.61111111111111116</v>
      </c>
      <c r="BD1467" s="12">
        <v>0.28658536585365851</v>
      </c>
      <c r="BE1467" s="12">
        <v>0.24</v>
      </c>
      <c r="BF1467" s="12">
        <v>0.37373737373737376</v>
      </c>
      <c r="BG1467" s="12">
        <v>0.26262626262626265</v>
      </c>
      <c r="BH1467" s="12">
        <v>1.0999999999999999E-2</v>
      </c>
      <c r="BI1467" s="12">
        <v>0.17899999999999999</v>
      </c>
      <c r="BJ1467" s="12" t="s">
        <v>968</v>
      </c>
      <c r="BK1467" s="12">
        <v>0.73699999999999999</v>
      </c>
      <c r="BL1467" s="12">
        <v>112</v>
      </c>
      <c r="BM1467" s="12">
        <v>-72</v>
      </c>
      <c r="BN1467" s="12">
        <v>-18</v>
      </c>
      <c r="BO1467" s="12">
        <v>159</v>
      </c>
      <c r="BP1467" s="12">
        <v>-273</v>
      </c>
      <c r="BQ1467" s="12">
        <v>8</v>
      </c>
      <c r="BR1467" s="12">
        <v>-15</v>
      </c>
      <c r="BS1467" s="12">
        <v>132</v>
      </c>
      <c r="BT1467" s="12">
        <v>0.26199822062740341</v>
      </c>
      <c r="BU1467" s="12">
        <v>0.60925909319242011</v>
      </c>
      <c r="BV1467" s="12">
        <v>0.68511723117908274</v>
      </c>
      <c r="BW1467" s="12">
        <v>0.67931360985133182</v>
      </c>
      <c r="BX1467" s="12">
        <v>0.58780272927475008</v>
      </c>
      <c r="BY1467" s="12">
        <v>1622.5</v>
      </c>
      <c r="BZ1467" s="12">
        <v>0.61111111111111116</v>
      </c>
      <c r="CB1467" s="12">
        <v>6.5704330512692879E-2</v>
      </c>
      <c r="CC1467" s="12">
        <v>19680</v>
      </c>
      <c r="CD1467" s="12">
        <v>19710</v>
      </c>
      <c r="CE1467" s="12">
        <v>4.3617424242424239</v>
      </c>
      <c r="CH1467" s="22">
        <v>42978</v>
      </c>
      <c r="CI1467">
        <v>162</v>
      </c>
      <c r="CJ1467">
        <v>163</v>
      </c>
      <c r="CK1467">
        <v>161</v>
      </c>
      <c r="CL1467">
        <v>163</v>
      </c>
      <c r="CM1467" s="22">
        <v>42979</v>
      </c>
      <c r="CN1467">
        <v>175</v>
      </c>
      <c r="CO1467">
        <v>176</v>
      </c>
      <c r="CP1467">
        <v>164</v>
      </c>
      <c r="CQ1467">
        <v>164</v>
      </c>
      <c r="CR1467" s="22">
        <v>42982</v>
      </c>
      <c r="CS1467">
        <v>164</v>
      </c>
      <c r="CT1467">
        <v>169</v>
      </c>
      <c r="CU1467">
        <v>159</v>
      </c>
      <c r="CV1467">
        <v>159</v>
      </c>
    </row>
    <row r="1468" spans="1:100">
      <c r="A1468" s="22">
        <v>42978</v>
      </c>
      <c r="B1468">
        <v>1430</v>
      </c>
      <c r="C1468">
        <v>1441</v>
      </c>
      <c r="D1468">
        <v>1323</v>
      </c>
      <c r="E1468">
        <v>1390</v>
      </c>
      <c r="F1468" s="23">
        <f t="shared" si="140"/>
        <v>-2.7972027972028024E-2</v>
      </c>
      <c r="G1468" s="22">
        <v>42979</v>
      </c>
      <c r="H1468">
        <v>1210</v>
      </c>
      <c r="I1468">
        <v>1225</v>
      </c>
      <c r="J1468">
        <v>1202</v>
      </c>
      <c r="K1468">
        <v>1214</v>
      </c>
      <c r="L1468" s="22">
        <v>42982</v>
      </c>
      <c r="M1468">
        <v>1221</v>
      </c>
      <c r="N1468" s="4">
        <v>42979</v>
      </c>
      <c r="O1468" s="3" t="s">
        <v>11</v>
      </c>
      <c r="P1468" s="3">
        <v>4699</v>
      </c>
      <c r="Q1468" s="3" t="s">
        <v>628</v>
      </c>
      <c r="R1468" s="3" t="s">
        <v>13</v>
      </c>
      <c r="S1468" s="3">
        <v>0.05</v>
      </c>
      <c r="T1468" s="3">
        <v>2</v>
      </c>
      <c r="U1468" s="3">
        <v>0</v>
      </c>
      <c r="V1468" s="3">
        <v>400</v>
      </c>
      <c r="W1468">
        <v>1210</v>
      </c>
      <c r="X1468" s="4">
        <v>42982</v>
      </c>
      <c r="Y1468">
        <v>1214</v>
      </c>
      <c r="Z1468" s="10">
        <f t="shared" si="139"/>
        <v>1600</v>
      </c>
      <c r="AA1468" s="10">
        <f t="shared" si="144"/>
        <v>1600</v>
      </c>
      <c r="AB1468" t="str">
        <f t="shared" si="141"/>
        <v/>
      </c>
      <c r="AC1468">
        <f t="shared" si="142"/>
        <v>-1258770</v>
      </c>
      <c r="AD1468">
        <f t="shared" si="143"/>
        <v>2.7331189710610881E-2</v>
      </c>
      <c r="AE1468" s="15">
        <v>42980</v>
      </c>
      <c r="AF1468" s="9">
        <v>2.5428881124662794E-3</v>
      </c>
      <c r="AG1468" s="12" t="s">
        <v>960</v>
      </c>
      <c r="AH1468" s="20">
        <v>42978.984027777777</v>
      </c>
      <c r="AI1468" s="12">
        <v>1244</v>
      </c>
      <c r="AJ1468" s="12">
        <v>-146</v>
      </c>
      <c r="AK1468" s="12">
        <v>-0.105</v>
      </c>
      <c r="AL1468" s="17">
        <v>9000</v>
      </c>
      <c r="AM1468" s="17">
        <v>0.20345963756177923</v>
      </c>
      <c r="AN1468" s="9"/>
      <c r="AO1468" s="9"/>
      <c r="AP1468" s="17">
        <v>0</v>
      </c>
      <c r="AQ1468" s="17">
        <v>4370</v>
      </c>
      <c r="AR1468" s="17">
        <v>0.46046511627906977</v>
      </c>
      <c r="AS1468" s="17">
        <v>0.379</v>
      </c>
      <c r="AT1468" s="17">
        <v>0.68349249658935884</v>
      </c>
      <c r="AU1468" s="12">
        <v>0.68521031207598371</v>
      </c>
      <c r="AV1468" s="12">
        <v>2.88</v>
      </c>
      <c r="AY1468" s="12">
        <v>3600000</v>
      </c>
      <c r="BA1468" s="12">
        <v>0</v>
      </c>
      <c r="BD1468" s="12">
        <v>0.20345963756177923</v>
      </c>
      <c r="BE1468" s="12">
        <v>0.46046511627906977</v>
      </c>
      <c r="BF1468" s="12">
        <v>0.68349249658935884</v>
      </c>
      <c r="BG1468" s="12">
        <v>0.68521031207598371</v>
      </c>
      <c r="BH1468" s="12">
        <v>3.4000000000000002E-2</v>
      </c>
      <c r="BI1468" s="12">
        <v>0.379</v>
      </c>
      <c r="BJ1468" s="12">
        <v>0</v>
      </c>
      <c r="BK1468" s="12">
        <v>0.65700000000000003</v>
      </c>
      <c r="BL1468" s="12">
        <v>838</v>
      </c>
      <c r="BM1468" s="12">
        <v>-79</v>
      </c>
      <c r="BN1468" s="12">
        <v>-105</v>
      </c>
      <c r="BO1468" s="12">
        <v>3475</v>
      </c>
      <c r="BP1468" s="12">
        <v>110</v>
      </c>
      <c r="BQ1468" s="12">
        <v>-74</v>
      </c>
      <c r="BR1468" s="12">
        <v>-53</v>
      </c>
      <c r="BS1468" s="12">
        <v>2821</v>
      </c>
      <c r="BT1468" s="12">
        <v>0.25644041904536063</v>
      </c>
      <c r="BU1468" s="12">
        <v>0.58046604764890808</v>
      </c>
      <c r="BV1468" s="12">
        <v>0.63839524632775635</v>
      </c>
      <c r="BW1468" s="12">
        <v>0.6241653996073766</v>
      </c>
      <c r="BX1468" s="12">
        <v>0.56144389306788456</v>
      </c>
      <c r="BY1468" s="12">
        <v>1622.5</v>
      </c>
      <c r="BZ1468" s="12">
        <v>0</v>
      </c>
      <c r="CB1468" s="12">
        <v>6.5704330512692879E-2</v>
      </c>
      <c r="CC1468" s="12">
        <v>19680</v>
      </c>
      <c r="CD1468" s="12">
        <v>19710</v>
      </c>
      <c r="CE1468" s="12">
        <v>3.0965940292546552</v>
      </c>
      <c r="CH1468" s="22">
        <v>42978</v>
      </c>
      <c r="CI1468">
        <v>1430</v>
      </c>
      <c r="CJ1468">
        <v>1441</v>
      </c>
      <c r="CK1468">
        <v>1323</v>
      </c>
      <c r="CL1468">
        <v>1390</v>
      </c>
      <c r="CM1468" s="22">
        <v>42979</v>
      </c>
      <c r="CN1468">
        <v>1210</v>
      </c>
      <c r="CO1468">
        <v>1225</v>
      </c>
      <c r="CP1468">
        <v>1202</v>
      </c>
      <c r="CQ1468">
        <v>1214</v>
      </c>
      <c r="CR1468" s="22">
        <v>42982</v>
      </c>
      <c r="CS1468">
        <v>1221</v>
      </c>
      <c r="CT1468">
        <v>1230</v>
      </c>
      <c r="CU1468">
        <v>1206</v>
      </c>
      <c r="CV1468">
        <v>1215</v>
      </c>
    </row>
    <row r="1469" spans="1:100">
      <c r="A1469" s="22">
        <v>42978</v>
      </c>
      <c r="B1469">
        <v>1975</v>
      </c>
      <c r="C1469">
        <v>1979</v>
      </c>
      <c r="D1469">
        <v>1945</v>
      </c>
      <c r="E1469">
        <v>1955</v>
      </c>
      <c r="F1469" s="23">
        <f t="shared" si="140"/>
        <v>-1.0126582278481067E-2</v>
      </c>
      <c r="G1469" s="22">
        <v>42979</v>
      </c>
      <c r="H1469">
        <v>2355</v>
      </c>
      <c r="I1469">
        <v>2355</v>
      </c>
      <c r="J1469">
        <v>2260</v>
      </c>
      <c r="K1469">
        <v>2355</v>
      </c>
      <c r="L1469" s="22">
        <v>42982</v>
      </c>
      <c r="M1469">
        <v>2303</v>
      </c>
      <c r="N1469" s="4">
        <v>42979</v>
      </c>
      <c r="O1469" s="3" t="s">
        <v>15</v>
      </c>
      <c r="P1469" s="3">
        <v>3763</v>
      </c>
      <c r="Q1469" s="3" t="s">
        <v>629</v>
      </c>
      <c r="R1469" s="3" t="s">
        <v>17</v>
      </c>
      <c r="S1469" s="3">
        <v>0.05</v>
      </c>
      <c r="T1469" s="3">
        <v>2</v>
      </c>
      <c r="U1469" s="3">
        <v>0</v>
      </c>
      <c r="V1469" s="3">
        <v>300</v>
      </c>
      <c r="W1469">
        <v>2355</v>
      </c>
      <c r="X1469" s="4">
        <v>42982</v>
      </c>
      <c r="Y1469">
        <v>2355</v>
      </c>
      <c r="Z1469" s="10">
        <f t="shared" si="139"/>
        <v>0</v>
      </c>
      <c r="AA1469" s="10">
        <f t="shared" si="144"/>
        <v>0</v>
      </c>
      <c r="AB1469" t="str">
        <f t="shared" si="141"/>
        <v/>
      </c>
      <c r="AC1469">
        <f t="shared" si="142"/>
        <v>-1258770</v>
      </c>
      <c r="AD1469">
        <f t="shared" si="143"/>
        <v>3.7444933920704804E-2</v>
      </c>
      <c r="AE1469" s="15">
        <v>42980</v>
      </c>
      <c r="AF1469" s="9">
        <v>2.5428881124662794E-3</v>
      </c>
      <c r="AG1469" s="12" t="s">
        <v>954</v>
      </c>
      <c r="AH1469" s="20">
        <v>42978.993055555555</v>
      </c>
      <c r="AI1469" s="12">
        <v>2270</v>
      </c>
      <c r="AJ1469" s="12">
        <v>315</v>
      </c>
      <c r="AK1469" s="12">
        <v>0.16109999999999999</v>
      </c>
      <c r="AL1469" s="17">
        <v>8100</v>
      </c>
      <c r="AM1469" s="17">
        <v>0.27176220806794055</v>
      </c>
      <c r="AN1469" s="9"/>
      <c r="AO1469" s="9"/>
      <c r="AP1469" s="17">
        <v>0</v>
      </c>
      <c r="AQ1469" s="17">
        <v>17699</v>
      </c>
      <c r="AR1469" s="17">
        <v>1</v>
      </c>
      <c r="AS1469" s="17">
        <v>0.186</v>
      </c>
      <c r="AT1469" s="17">
        <v>1</v>
      </c>
      <c r="AU1469" s="12">
        <v>1</v>
      </c>
      <c r="AV1469" s="12">
        <v>2.12</v>
      </c>
      <c r="AY1469" s="12">
        <v>7515600</v>
      </c>
      <c r="BA1469" s="12">
        <v>1</v>
      </c>
      <c r="BD1469" s="12">
        <v>0.27176220806794055</v>
      </c>
      <c r="BE1469" s="12">
        <v>1</v>
      </c>
      <c r="BF1469" s="12">
        <v>1</v>
      </c>
      <c r="BG1469" s="12">
        <v>1</v>
      </c>
      <c r="BH1469" s="12">
        <v>0.123</v>
      </c>
      <c r="BI1469" s="12">
        <v>0.186</v>
      </c>
      <c r="BJ1469" s="12">
        <v>2.7E-2</v>
      </c>
      <c r="BK1469" s="12">
        <v>0.69199999999999995</v>
      </c>
      <c r="BL1469" s="12">
        <v>279</v>
      </c>
      <c r="BM1469" s="12">
        <v>-290</v>
      </c>
      <c r="BN1469" s="12">
        <v>-214</v>
      </c>
      <c r="BO1469" s="12">
        <v>806</v>
      </c>
      <c r="BP1469" s="12">
        <v>802</v>
      </c>
      <c r="BQ1469" s="12">
        <v>-524</v>
      </c>
      <c r="BR1469" s="12">
        <v>-216</v>
      </c>
      <c r="BS1469" s="12">
        <v>1032</v>
      </c>
      <c r="BT1469" s="12">
        <v>0.26199822062740341</v>
      </c>
      <c r="BU1469" s="12">
        <v>0.60925909319242011</v>
      </c>
      <c r="BV1469" s="12">
        <v>0.68511723117908274</v>
      </c>
      <c r="BW1469" s="12">
        <v>0.67931360985133182</v>
      </c>
      <c r="BX1469" s="12">
        <v>0.58780272927475008</v>
      </c>
      <c r="BY1469" s="12">
        <v>1622.5</v>
      </c>
      <c r="BZ1469" s="12">
        <v>1</v>
      </c>
      <c r="CB1469" s="12">
        <v>6.5704330512692879E-2</v>
      </c>
      <c r="CC1469" s="12">
        <v>19680</v>
      </c>
      <c r="CD1469" s="12">
        <v>19710</v>
      </c>
      <c r="CE1469" s="12">
        <v>4.1361384546097923</v>
      </c>
      <c r="CH1469" s="22">
        <v>42978</v>
      </c>
      <c r="CI1469">
        <v>1975</v>
      </c>
      <c r="CJ1469">
        <v>1979</v>
      </c>
      <c r="CK1469">
        <v>1945</v>
      </c>
      <c r="CL1469">
        <v>1955</v>
      </c>
      <c r="CM1469" s="22">
        <v>42979</v>
      </c>
      <c r="CN1469">
        <v>2355</v>
      </c>
      <c r="CO1469">
        <v>2355</v>
      </c>
      <c r="CP1469">
        <v>2260</v>
      </c>
      <c r="CQ1469">
        <v>2355</v>
      </c>
      <c r="CR1469" s="22">
        <v>42982</v>
      </c>
      <c r="CS1469">
        <v>2303</v>
      </c>
      <c r="CT1469">
        <v>2370</v>
      </c>
      <c r="CU1469">
        <v>2211</v>
      </c>
      <c r="CV1469">
        <v>2370</v>
      </c>
    </row>
    <row r="1470" spans="1:100">
      <c r="A1470" s="22">
        <v>42978</v>
      </c>
      <c r="B1470">
        <v>1370</v>
      </c>
      <c r="C1470">
        <v>1370</v>
      </c>
      <c r="D1470">
        <v>1335</v>
      </c>
      <c r="E1470">
        <v>1356</v>
      </c>
      <c r="F1470" s="23">
        <f t="shared" si="140"/>
        <v>-1.0218978102189746E-2</v>
      </c>
      <c r="G1470" s="22">
        <v>42979</v>
      </c>
      <c r="H1470">
        <v>1413</v>
      </c>
      <c r="I1470">
        <v>1425</v>
      </c>
      <c r="J1470">
        <v>1314</v>
      </c>
      <c r="K1470">
        <v>1316</v>
      </c>
      <c r="L1470" s="22">
        <v>42982</v>
      </c>
      <c r="M1470">
        <v>1290</v>
      </c>
      <c r="N1470" s="4">
        <v>42979</v>
      </c>
      <c r="O1470" s="3" t="s">
        <v>15</v>
      </c>
      <c r="P1470" s="3">
        <v>3668</v>
      </c>
      <c r="Q1470" s="3" t="s">
        <v>630</v>
      </c>
      <c r="R1470" s="3" t="s">
        <v>17</v>
      </c>
      <c r="S1470" s="3">
        <v>0.05</v>
      </c>
      <c r="T1470" s="3">
        <v>1</v>
      </c>
      <c r="U1470" s="3">
        <v>0</v>
      </c>
      <c r="V1470" s="3">
        <v>400</v>
      </c>
      <c r="W1470">
        <v>1413</v>
      </c>
      <c r="X1470" s="4">
        <v>42982</v>
      </c>
      <c r="Y1470">
        <v>1316</v>
      </c>
      <c r="Z1470" s="10">
        <f t="shared" si="139"/>
        <v>-38800</v>
      </c>
      <c r="AA1470" s="10">
        <f t="shared" si="144"/>
        <v>38800</v>
      </c>
      <c r="AB1470">
        <f t="shared" si="141"/>
        <v>-38800</v>
      </c>
      <c r="AC1470">
        <f t="shared" si="142"/>
        <v>-1297570</v>
      </c>
      <c r="AD1470">
        <f t="shared" si="143"/>
        <v>1.8750000000000044E-2</v>
      </c>
      <c r="AE1470" s="15">
        <v>42980</v>
      </c>
      <c r="AF1470" s="9">
        <v>2.5428881124662794E-3</v>
      </c>
      <c r="AG1470" s="12" t="s">
        <v>962</v>
      </c>
      <c r="AH1470" s="20">
        <v>42978.995138888888</v>
      </c>
      <c r="AI1470" s="12">
        <v>1440</v>
      </c>
      <c r="AJ1470" s="12">
        <v>84</v>
      </c>
      <c r="AK1470" s="12">
        <v>6.1899999999999997E-2</v>
      </c>
      <c r="AL1470" s="17">
        <v>5000</v>
      </c>
      <c r="AM1470" s="17">
        <v>0.25303951367781152</v>
      </c>
      <c r="AN1470" s="17">
        <v>-2</v>
      </c>
      <c r="AO1470" s="17">
        <v>0.05</v>
      </c>
      <c r="AP1470" s="17">
        <v>0.87</v>
      </c>
      <c r="AQ1470" s="17">
        <v>167714</v>
      </c>
      <c r="AR1470" s="17">
        <v>0.76122931442080377</v>
      </c>
      <c r="AS1470" s="17">
        <v>0.16600000000000001</v>
      </c>
      <c r="AT1470" s="17">
        <v>0.53606789250353604</v>
      </c>
      <c r="AU1470" s="12">
        <v>0.21958285052143686</v>
      </c>
      <c r="AV1470" s="12">
        <v>1.29</v>
      </c>
      <c r="AY1470" s="12">
        <v>127442000</v>
      </c>
      <c r="BA1470" s="12">
        <v>0.59920634920634919</v>
      </c>
      <c r="BB1470" s="12">
        <v>-1</v>
      </c>
      <c r="BC1470" s="15">
        <v>42746</v>
      </c>
      <c r="BD1470" s="12">
        <v>0.25303951367781152</v>
      </c>
      <c r="BE1470" s="12">
        <v>0.76122931442080377</v>
      </c>
      <c r="BF1470" s="12">
        <v>0.53606789250353604</v>
      </c>
      <c r="BG1470" s="12">
        <v>0.21958285052143686</v>
      </c>
      <c r="BH1470" s="12">
        <v>7.6999999999999999E-2</v>
      </c>
      <c r="BI1470" s="12">
        <v>0.16600000000000001</v>
      </c>
      <c r="BJ1470" s="12">
        <v>4.2000000000000003E-2</v>
      </c>
      <c r="BK1470" s="12">
        <v>0.73899999999999999</v>
      </c>
      <c r="BL1470" s="12">
        <v>4138</v>
      </c>
      <c r="BM1470" s="12">
        <v>342</v>
      </c>
      <c r="BN1470" s="12">
        <v>2137</v>
      </c>
      <c r="BO1470" s="12">
        <v>8317</v>
      </c>
      <c r="BP1470" s="12">
        <v>1175</v>
      </c>
      <c r="BQ1470" s="12">
        <v>-209</v>
      </c>
      <c r="BR1470" s="12" t="s">
        <v>961</v>
      </c>
      <c r="BS1470" s="12">
        <v>1692</v>
      </c>
      <c r="BT1470" s="12">
        <v>0.19196458165484873</v>
      </c>
      <c r="BU1470" s="12">
        <v>0.58776544696049893</v>
      </c>
      <c r="BV1470" s="12">
        <v>0.68644006150122472</v>
      </c>
      <c r="BW1470" s="12">
        <v>0.69212874669740265</v>
      </c>
      <c r="BX1470" s="12">
        <v>0.59572921324696848</v>
      </c>
      <c r="BY1470" s="12">
        <v>1622.5</v>
      </c>
      <c r="BZ1470" s="12">
        <v>0.59920634920634919</v>
      </c>
      <c r="CB1470" s="12">
        <v>6.5704330512692879E-2</v>
      </c>
      <c r="CC1470" s="12">
        <v>19680</v>
      </c>
      <c r="CD1470" s="12">
        <v>19710</v>
      </c>
      <c r="CE1470" s="12">
        <v>3.8511847195357829</v>
      </c>
      <c r="CH1470" s="22">
        <v>42978</v>
      </c>
      <c r="CI1470">
        <v>1370</v>
      </c>
      <c r="CJ1470">
        <v>1370</v>
      </c>
      <c r="CK1470">
        <v>1335</v>
      </c>
      <c r="CL1470">
        <v>1356</v>
      </c>
      <c r="CM1470" s="22">
        <v>42979</v>
      </c>
      <c r="CN1470">
        <v>1413</v>
      </c>
      <c r="CO1470">
        <v>1425</v>
      </c>
      <c r="CP1470">
        <v>1314</v>
      </c>
      <c r="CQ1470">
        <v>1316</v>
      </c>
      <c r="CR1470" s="22">
        <v>42982</v>
      </c>
      <c r="CS1470">
        <v>1290</v>
      </c>
      <c r="CT1470">
        <v>1315</v>
      </c>
      <c r="CU1470">
        <v>1272</v>
      </c>
      <c r="CV1470">
        <v>1285</v>
      </c>
    </row>
    <row r="1471" spans="1:100">
      <c r="A1471" s="22">
        <v>42978</v>
      </c>
      <c r="B1471">
        <v>3105</v>
      </c>
      <c r="C1471">
        <v>3135</v>
      </c>
      <c r="D1471">
        <v>3085</v>
      </c>
      <c r="E1471">
        <v>3125</v>
      </c>
      <c r="F1471" s="23">
        <f t="shared" si="140"/>
        <v>6.441223832528209E-3</v>
      </c>
      <c r="G1471" s="22">
        <v>42979</v>
      </c>
      <c r="H1471">
        <v>3370</v>
      </c>
      <c r="I1471">
        <v>3825</v>
      </c>
      <c r="J1471">
        <v>3265</v>
      </c>
      <c r="K1471">
        <v>3825</v>
      </c>
      <c r="L1471" s="22">
        <v>42982</v>
      </c>
      <c r="M1471">
        <v>3950</v>
      </c>
      <c r="N1471" s="4">
        <v>42979</v>
      </c>
      <c r="O1471" s="3" t="s">
        <v>15</v>
      </c>
      <c r="P1471" s="3">
        <v>6172</v>
      </c>
      <c r="Q1471" s="3" t="s">
        <v>69</v>
      </c>
      <c r="R1471" s="3" t="s">
        <v>17</v>
      </c>
      <c r="S1471" s="3">
        <v>0.05</v>
      </c>
      <c r="T1471" s="3">
        <v>2</v>
      </c>
      <c r="U1471" s="3">
        <v>0</v>
      </c>
      <c r="V1471" s="3">
        <v>200</v>
      </c>
      <c r="W1471">
        <v>3370</v>
      </c>
      <c r="X1471" s="4">
        <v>42982</v>
      </c>
      <c r="Y1471">
        <v>3825</v>
      </c>
      <c r="Z1471" s="10">
        <f t="shared" si="139"/>
        <v>91000</v>
      </c>
      <c r="AA1471" s="10">
        <f t="shared" si="144"/>
        <v>91000</v>
      </c>
      <c r="AB1471" t="str">
        <f t="shared" si="141"/>
        <v/>
      </c>
      <c r="AC1471">
        <f t="shared" si="142"/>
        <v>-1297570</v>
      </c>
      <c r="AD1471">
        <f t="shared" si="143"/>
        <v>8.9820359281436168E-3</v>
      </c>
      <c r="AE1471" s="15">
        <v>42980</v>
      </c>
      <c r="AF1471" s="9">
        <v>2.5428881124662794E-3</v>
      </c>
      <c r="AG1471" s="12" t="s">
        <v>957</v>
      </c>
      <c r="AH1471" s="20">
        <v>42978.998611111114</v>
      </c>
      <c r="AI1471" s="12">
        <v>3340</v>
      </c>
      <c r="AJ1471" s="12">
        <v>215</v>
      </c>
      <c r="AK1471" s="12">
        <v>6.88E-2</v>
      </c>
      <c r="AL1471" s="17">
        <v>3700</v>
      </c>
      <c r="AM1471" s="17">
        <v>0.26901960784313728</v>
      </c>
      <c r="AN1471" s="17">
        <v>-1</v>
      </c>
      <c r="AO1471" s="9"/>
      <c r="AP1471" s="17">
        <v>0</v>
      </c>
      <c r="AQ1471" s="17">
        <v>49626</v>
      </c>
      <c r="AR1471" s="17">
        <v>0.9330357142857143</v>
      </c>
      <c r="AS1471" s="17">
        <v>0</v>
      </c>
      <c r="AT1471" s="17">
        <v>0.8044504383007417</v>
      </c>
      <c r="AU1471" s="12">
        <v>0.83256351039260967</v>
      </c>
      <c r="AV1471" s="12" t="s">
        <v>988</v>
      </c>
      <c r="AY1471" s="12">
        <v>12974010</v>
      </c>
      <c r="BA1471" s="12">
        <v>1</v>
      </c>
      <c r="BC1471" s="15">
        <v>42499</v>
      </c>
      <c r="BD1471" s="12">
        <v>0.26901960784313728</v>
      </c>
      <c r="BE1471" s="12">
        <v>0.9330357142857143</v>
      </c>
      <c r="BF1471" s="12">
        <v>0.8044504383007417</v>
      </c>
      <c r="BG1471" s="12">
        <v>0.83256351039260967</v>
      </c>
      <c r="BH1471" s="12">
        <v>0.21299999999999999</v>
      </c>
      <c r="BI1471" s="12">
        <v>0</v>
      </c>
      <c r="BJ1471" s="12">
        <v>0</v>
      </c>
      <c r="BK1471" s="12">
        <v>0.88900000000000001</v>
      </c>
      <c r="BL1471" s="12">
        <v>-729</v>
      </c>
      <c r="BM1471" s="12">
        <v>-188</v>
      </c>
      <c r="BN1471" s="12">
        <v>-40</v>
      </c>
      <c r="BO1471" s="12">
        <v>249</v>
      </c>
      <c r="BP1471" s="12">
        <v>149</v>
      </c>
      <c r="BQ1471" s="12">
        <v>-83</v>
      </c>
      <c r="BR1471" s="12">
        <v>977</v>
      </c>
      <c r="BS1471" s="12">
        <v>1194</v>
      </c>
      <c r="BT1471" s="12">
        <v>0.40875387257182111</v>
      </c>
      <c r="BU1471" s="12">
        <v>0.4087955514573019</v>
      </c>
      <c r="BV1471" s="12">
        <v>0.46309921643838642</v>
      </c>
      <c r="BW1471" s="12">
        <v>0.45227787898552102</v>
      </c>
      <c r="BX1471" s="12">
        <v>0.45557287954628484</v>
      </c>
      <c r="BY1471" s="12">
        <v>1622.5</v>
      </c>
      <c r="BZ1471" s="12">
        <v>1</v>
      </c>
      <c r="CB1471" s="12">
        <v>6.5704330512692879E-2</v>
      </c>
      <c r="CC1471" s="12">
        <v>19680</v>
      </c>
      <c r="CD1471" s="12">
        <v>19710</v>
      </c>
      <c r="CE1471" s="12">
        <v>4.0943969102792641</v>
      </c>
      <c r="CH1471" s="22">
        <v>42978</v>
      </c>
      <c r="CI1471">
        <v>3105</v>
      </c>
      <c r="CJ1471">
        <v>3135</v>
      </c>
      <c r="CK1471">
        <v>3085</v>
      </c>
      <c r="CL1471">
        <v>3125</v>
      </c>
      <c r="CM1471" s="22">
        <v>42979</v>
      </c>
      <c r="CN1471">
        <v>3370</v>
      </c>
      <c r="CO1471">
        <v>3825</v>
      </c>
      <c r="CP1471">
        <v>3265</v>
      </c>
      <c r="CQ1471">
        <v>3825</v>
      </c>
      <c r="CR1471" s="22">
        <v>42982</v>
      </c>
      <c r="CS1471">
        <v>3950</v>
      </c>
      <c r="CT1471">
        <v>4080</v>
      </c>
      <c r="CU1471">
        <v>3510</v>
      </c>
      <c r="CV1471">
        <v>4005</v>
      </c>
    </row>
    <row r="1472" spans="1:100">
      <c r="A1472" s="22">
        <v>42978</v>
      </c>
      <c r="B1472">
        <v>443</v>
      </c>
      <c r="C1472">
        <v>451</v>
      </c>
      <c r="D1472">
        <v>443</v>
      </c>
      <c r="E1472">
        <v>451</v>
      </c>
      <c r="F1472" s="23">
        <f t="shared" si="140"/>
        <v>1.8058690744920947E-2</v>
      </c>
      <c r="G1472" s="22">
        <v>42979</v>
      </c>
      <c r="H1472">
        <v>483</v>
      </c>
      <c r="I1472">
        <v>483</v>
      </c>
      <c r="J1472">
        <v>472</v>
      </c>
      <c r="K1472">
        <v>482</v>
      </c>
      <c r="L1472" s="22">
        <v>42982</v>
      </c>
      <c r="M1472">
        <v>472</v>
      </c>
      <c r="N1472" s="4">
        <v>42979</v>
      </c>
      <c r="O1472" s="3" t="s">
        <v>15</v>
      </c>
      <c r="P1472" s="3">
        <v>8127</v>
      </c>
      <c r="Q1472" s="3" t="s">
        <v>631</v>
      </c>
      <c r="R1472" s="3" t="s">
        <v>17</v>
      </c>
      <c r="S1472" s="3">
        <v>0.05</v>
      </c>
      <c r="T1472" s="3">
        <v>1</v>
      </c>
      <c r="U1472" s="3">
        <v>0</v>
      </c>
      <c r="V1472" s="3">
        <v>1200</v>
      </c>
      <c r="W1472">
        <v>483</v>
      </c>
      <c r="X1472" s="4">
        <v>42982</v>
      </c>
      <c r="Y1472">
        <v>482</v>
      </c>
      <c r="Z1472" s="10">
        <f t="shared" si="139"/>
        <v>-1200</v>
      </c>
      <c r="AA1472" s="10">
        <f t="shared" si="144"/>
        <v>1200</v>
      </c>
      <c r="AB1472">
        <f t="shared" si="141"/>
        <v>-1200</v>
      </c>
      <c r="AC1472">
        <f t="shared" si="142"/>
        <v>-1298770</v>
      </c>
      <c r="AD1472">
        <f t="shared" si="143"/>
        <v>6.2500000000000888E-3</v>
      </c>
      <c r="AE1472" s="15">
        <v>42980</v>
      </c>
      <c r="AF1472" s="9">
        <v>2.5428881124662794E-3</v>
      </c>
      <c r="AG1472" s="12" t="s">
        <v>962</v>
      </c>
      <c r="AH1472" s="20">
        <v>42978.991666666669</v>
      </c>
      <c r="AI1472" s="12">
        <v>480</v>
      </c>
      <c r="AJ1472" s="12">
        <v>29</v>
      </c>
      <c r="AK1472" s="12">
        <v>6.4299999999999996E-2</v>
      </c>
      <c r="AL1472" s="17">
        <v>2700</v>
      </c>
      <c r="AM1472" s="17">
        <v>0.12655601659751037</v>
      </c>
      <c r="AN1472" s="9"/>
      <c r="AO1472" s="17">
        <v>0</v>
      </c>
      <c r="AP1472" s="17">
        <v>0.22</v>
      </c>
      <c r="AQ1472" s="17">
        <v>10268</v>
      </c>
      <c r="AR1472" s="17">
        <v>0.98734177215189878</v>
      </c>
      <c r="AS1472" s="17">
        <v>0.26400000000000001</v>
      </c>
      <c r="AT1472" s="17">
        <v>0.99019607843137258</v>
      </c>
      <c r="AU1472" s="12">
        <v>0.99099099099099097</v>
      </c>
      <c r="AV1472" s="12">
        <v>2.4900000000000002</v>
      </c>
      <c r="AY1472" s="12">
        <v>21302936</v>
      </c>
      <c r="BA1472" s="12">
        <v>0.97499999999999998</v>
      </c>
      <c r="BD1472" s="12">
        <v>0.12655601659751037</v>
      </c>
      <c r="BE1472" s="12">
        <v>0.98734177215189878</v>
      </c>
      <c r="BF1472" s="12">
        <v>0.99019607843137258</v>
      </c>
      <c r="BG1472" s="12">
        <v>0.99099099099099097</v>
      </c>
      <c r="BH1472" s="12">
        <v>2.4E-2</v>
      </c>
      <c r="BI1472" s="12">
        <v>0.26400000000000001</v>
      </c>
      <c r="BJ1472" s="12">
        <v>4.5999999999999999E-2</v>
      </c>
      <c r="BK1472" s="12">
        <v>0.373</v>
      </c>
      <c r="BL1472" s="12">
        <v>1701</v>
      </c>
      <c r="BM1472" s="12">
        <v>-236</v>
      </c>
      <c r="BN1472" s="12">
        <v>-195</v>
      </c>
      <c r="BO1472" s="12">
        <v>9827</v>
      </c>
      <c r="BP1472" s="12">
        <v>667</v>
      </c>
      <c r="BQ1472" s="12">
        <v>147</v>
      </c>
      <c r="BR1472" s="12">
        <v>-460</v>
      </c>
      <c r="BS1472" s="12">
        <v>8516</v>
      </c>
      <c r="BT1472" s="12">
        <v>0.19196458165484873</v>
      </c>
      <c r="BU1472" s="12">
        <v>0.58776544696049893</v>
      </c>
      <c r="BV1472" s="12">
        <v>0.68644006150122472</v>
      </c>
      <c r="BW1472" s="12">
        <v>0.69212874669740265</v>
      </c>
      <c r="BX1472" s="12">
        <v>0.59572921324696848</v>
      </c>
      <c r="BY1472" s="12">
        <v>1622.5</v>
      </c>
      <c r="BZ1472" s="12">
        <v>0.97499999999999998</v>
      </c>
      <c r="CB1472" s="12">
        <v>6.5704330512692879E-2</v>
      </c>
      <c r="CC1472" s="12">
        <v>19680</v>
      </c>
      <c r="CD1472" s="12">
        <v>19710</v>
      </c>
      <c r="CE1472" s="12">
        <v>1.9261442223060481</v>
      </c>
      <c r="CH1472" s="22">
        <v>42978</v>
      </c>
      <c r="CI1472">
        <v>443</v>
      </c>
      <c r="CJ1472">
        <v>451</v>
      </c>
      <c r="CK1472">
        <v>443</v>
      </c>
      <c r="CL1472">
        <v>451</v>
      </c>
      <c r="CM1472" s="22">
        <v>42979</v>
      </c>
      <c r="CN1472">
        <v>483</v>
      </c>
      <c r="CO1472">
        <v>483</v>
      </c>
      <c r="CP1472">
        <v>472</v>
      </c>
      <c r="CQ1472">
        <v>482</v>
      </c>
      <c r="CR1472" s="22">
        <v>42982</v>
      </c>
      <c r="CS1472">
        <v>472</v>
      </c>
      <c r="CT1472">
        <v>479</v>
      </c>
      <c r="CU1472">
        <v>451</v>
      </c>
      <c r="CV1472">
        <v>462</v>
      </c>
    </row>
    <row r="1473" spans="1:100">
      <c r="A1473" s="22">
        <v>42979</v>
      </c>
      <c r="B1473">
        <v>7</v>
      </c>
      <c r="C1473">
        <v>7</v>
      </c>
      <c r="D1473">
        <v>6</v>
      </c>
      <c r="E1473">
        <v>7</v>
      </c>
      <c r="F1473" s="23">
        <f t="shared" si="140"/>
        <v>0</v>
      </c>
      <c r="G1473" s="22">
        <v>42982</v>
      </c>
      <c r="H1473">
        <v>6</v>
      </c>
      <c r="I1473">
        <v>7</v>
      </c>
      <c r="J1473">
        <v>6</v>
      </c>
      <c r="K1473">
        <v>6</v>
      </c>
      <c r="L1473" s="22">
        <v>42983</v>
      </c>
      <c r="M1473">
        <v>7</v>
      </c>
      <c r="N1473" s="4">
        <v>42982</v>
      </c>
      <c r="O1473" s="3" t="s">
        <v>11</v>
      </c>
      <c r="P1473" s="3">
        <v>8107</v>
      </c>
      <c r="Q1473" s="3" t="s">
        <v>137</v>
      </c>
      <c r="R1473" s="3" t="s">
        <v>13</v>
      </c>
      <c r="S1473" s="3">
        <v>0.05</v>
      </c>
      <c r="T1473" s="3">
        <v>1</v>
      </c>
      <c r="U1473" s="3">
        <v>0</v>
      </c>
      <c r="V1473" s="3">
        <v>72000</v>
      </c>
      <c r="W1473">
        <v>6</v>
      </c>
      <c r="X1473" s="4">
        <v>42983</v>
      </c>
      <c r="Y1473">
        <v>6</v>
      </c>
      <c r="Z1473" s="10">
        <f t="shared" si="139"/>
        <v>0</v>
      </c>
      <c r="AA1473" s="10">
        <f t="shared" si="144"/>
        <v>0</v>
      </c>
      <c r="AB1473" t="str">
        <f t="shared" si="141"/>
        <v/>
      </c>
      <c r="AC1473">
        <f t="shared" si="142"/>
        <v>-1298770</v>
      </c>
      <c r="AD1473">
        <f t="shared" si="143"/>
        <v>7.6923076923076872E-2</v>
      </c>
      <c r="AE1473" s="15">
        <v>42983</v>
      </c>
      <c r="AF1473" s="9">
        <v>1.797877720622898E-3</v>
      </c>
      <c r="AG1473" s="12" t="s">
        <v>962</v>
      </c>
      <c r="AH1473" s="20">
        <v>42979.830555555556</v>
      </c>
      <c r="AI1473" s="12">
        <v>6.5</v>
      </c>
      <c r="AJ1473" s="12">
        <v>-0.5</v>
      </c>
      <c r="AK1473" s="12">
        <v>-7.1400000000000005E-2</v>
      </c>
      <c r="AL1473" s="17">
        <v>330000</v>
      </c>
      <c r="AM1473" s="17">
        <v>0.2857142857142857</v>
      </c>
      <c r="AN1473" s="9"/>
      <c r="AO1473" s="9"/>
      <c r="AP1473" s="17">
        <v>0</v>
      </c>
      <c r="AQ1473" s="17">
        <v>6231</v>
      </c>
      <c r="AR1473" s="17">
        <v>0.5</v>
      </c>
      <c r="AS1473" s="17">
        <v>0.19700000000000001</v>
      </c>
      <c r="AT1473" s="17">
        <v>0.5</v>
      </c>
      <c r="AU1473" s="12">
        <v>0.33333333333333331</v>
      </c>
      <c r="AV1473" s="12">
        <v>0</v>
      </c>
      <c r="AY1473" s="12">
        <v>890093101</v>
      </c>
      <c r="BA1473" s="12">
        <v>0</v>
      </c>
      <c r="BD1473" s="12">
        <v>0.2857142857142857</v>
      </c>
      <c r="BE1473" s="12">
        <v>0.5</v>
      </c>
      <c r="BF1473" s="12">
        <v>0.5</v>
      </c>
      <c r="BG1473" s="12">
        <v>0.33333333333333331</v>
      </c>
      <c r="BH1473" s="12">
        <v>1.9E-2</v>
      </c>
      <c r="BI1473" s="12">
        <v>0.19700000000000001</v>
      </c>
      <c r="BJ1473" s="12">
        <v>3.4000000000000002E-2</v>
      </c>
      <c r="BK1473" s="12">
        <v>8.3000000000000004E-2</v>
      </c>
      <c r="BL1473" s="12">
        <v>147</v>
      </c>
      <c r="BM1473" s="12">
        <v>-29</v>
      </c>
      <c r="BN1473" s="12">
        <v>421</v>
      </c>
      <c r="BO1473" s="12">
        <v>771</v>
      </c>
      <c r="BP1473" s="12">
        <v>70</v>
      </c>
      <c r="BQ1473" s="12">
        <v>-20</v>
      </c>
      <c r="BR1473" s="12">
        <v>71</v>
      </c>
      <c r="BS1473" s="12">
        <v>229</v>
      </c>
      <c r="BT1473" s="12">
        <v>0.19054151907384043</v>
      </c>
      <c r="BU1473" s="12">
        <v>0.64788767820549908</v>
      </c>
      <c r="BV1473" s="12">
        <v>0.7212173282478741</v>
      </c>
      <c r="BW1473" s="12">
        <v>0.71925017824652016</v>
      </c>
      <c r="BX1473" s="12">
        <v>0.42861298348357196</v>
      </c>
      <c r="BY1473" s="12">
        <v>1599</v>
      </c>
      <c r="BZ1473" s="12">
        <v>0</v>
      </c>
      <c r="CB1473" s="12">
        <v>6.5704330512692879E-2</v>
      </c>
      <c r="CC1473" s="12">
        <v>19710</v>
      </c>
      <c r="CD1473" s="12">
        <v>19460</v>
      </c>
      <c r="CE1473" s="12">
        <v>4.3484848484848486</v>
      </c>
      <c r="CH1473" s="22">
        <v>42979</v>
      </c>
      <c r="CI1473">
        <v>7</v>
      </c>
      <c r="CJ1473">
        <v>7</v>
      </c>
      <c r="CK1473">
        <v>6</v>
      </c>
      <c r="CL1473">
        <v>7</v>
      </c>
      <c r="CM1473" s="22">
        <v>42982</v>
      </c>
      <c r="CN1473">
        <v>6</v>
      </c>
      <c r="CO1473">
        <v>7</v>
      </c>
      <c r="CP1473">
        <v>6</v>
      </c>
      <c r="CQ1473">
        <v>6</v>
      </c>
      <c r="CR1473" s="22">
        <v>42983</v>
      </c>
      <c r="CS1473">
        <v>7</v>
      </c>
      <c r="CT1473">
        <v>7</v>
      </c>
      <c r="CU1473">
        <v>6</v>
      </c>
      <c r="CV1473">
        <v>6</v>
      </c>
    </row>
    <row r="1474" spans="1:100">
      <c r="A1474" s="22">
        <v>42979</v>
      </c>
      <c r="B1474">
        <v>77</v>
      </c>
      <c r="C1474">
        <v>99</v>
      </c>
      <c r="D1474">
        <v>77</v>
      </c>
      <c r="E1474">
        <v>99</v>
      </c>
      <c r="F1474" s="23">
        <f t="shared" si="140"/>
        <v>0.28571428571428581</v>
      </c>
      <c r="G1474" s="22">
        <v>42982</v>
      </c>
      <c r="H1474">
        <v>117</v>
      </c>
      <c r="I1474">
        <v>129</v>
      </c>
      <c r="J1474">
        <v>102</v>
      </c>
      <c r="K1474">
        <v>106</v>
      </c>
      <c r="L1474" s="22">
        <v>42983</v>
      </c>
      <c r="M1474">
        <v>103</v>
      </c>
      <c r="N1474" s="4">
        <v>42982</v>
      </c>
      <c r="O1474" s="3" t="s">
        <v>15</v>
      </c>
      <c r="P1474" s="3">
        <v>3521</v>
      </c>
      <c r="Q1474" s="3" t="s">
        <v>632</v>
      </c>
      <c r="R1474" s="3" t="s">
        <v>17</v>
      </c>
      <c r="S1474" s="3">
        <v>0.05</v>
      </c>
      <c r="T1474" s="3">
        <v>1</v>
      </c>
      <c r="U1474" s="3">
        <v>0</v>
      </c>
      <c r="V1474" s="3">
        <v>6000</v>
      </c>
      <c r="W1474">
        <v>117</v>
      </c>
      <c r="X1474" s="4">
        <v>42983</v>
      </c>
      <c r="Y1474">
        <v>106</v>
      </c>
      <c r="Z1474" s="10">
        <f t="shared" si="139"/>
        <v>-66000</v>
      </c>
      <c r="AA1474" s="10">
        <f t="shared" si="144"/>
        <v>66000</v>
      </c>
      <c r="AB1474">
        <f t="shared" si="141"/>
        <v>-66000</v>
      </c>
      <c r="AC1474">
        <f t="shared" si="142"/>
        <v>-1364770</v>
      </c>
      <c r="AD1474">
        <f t="shared" si="143"/>
        <v>2.1834061135371119E-2</v>
      </c>
      <c r="AE1474" s="15">
        <v>42983</v>
      </c>
      <c r="AF1474" s="9">
        <v>1.797877720622898E-3</v>
      </c>
      <c r="AG1474" s="12" t="s">
        <v>962</v>
      </c>
      <c r="AH1474" s="20">
        <v>42979.981249999997</v>
      </c>
      <c r="AI1474" s="12">
        <v>114.5</v>
      </c>
      <c r="AJ1474" s="12">
        <v>15.5</v>
      </c>
      <c r="AK1474" s="12">
        <v>0.15659999999999999</v>
      </c>
      <c r="AL1474" s="17">
        <v>160000</v>
      </c>
      <c r="AM1474" s="17">
        <v>0.37373737373737376</v>
      </c>
      <c r="AN1474" s="9"/>
      <c r="AO1474" s="17">
        <v>0</v>
      </c>
      <c r="AP1474" s="17">
        <v>4.6900000000000004</v>
      </c>
      <c r="AQ1474" s="17">
        <v>8460</v>
      </c>
      <c r="AR1474" s="17">
        <v>1</v>
      </c>
      <c r="AS1474" s="17">
        <v>0.215</v>
      </c>
      <c r="AT1474" s="17">
        <v>1</v>
      </c>
      <c r="AU1474" s="12">
        <v>1</v>
      </c>
      <c r="AV1474" s="12">
        <v>0</v>
      </c>
      <c r="AY1474" s="12">
        <v>85457466</v>
      </c>
      <c r="BA1474" s="12">
        <v>1</v>
      </c>
      <c r="BD1474" s="12">
        <v>0.37373737373737376</v>
      </c>
      <c r="BE1474" s="12">
        <v>1</v>
      </c>
      <c r="BF1474" s="12">
        <v>1</v>
      </c>
      <c r="BG1474" s="12">
        <v>1</v>
      </c>
      <c r="BH1474" s="12">
        <v>1.2E-2</v>
      </c>
      <c r="BI1474" s="12">
        <v>0.215</v>
      </c>
      <c r="BJ1474" s="12" t="s">
        <v>968</v>
      </c>
      <c r="BK1474" s="12">
        <v>0.38800000000000001</v>
      </c>
      <c r="BL1474" s="12">
        <v>65</v>
      </c>
      <c r="BM1474" s="12">
        <v>167</v>
      </c>
      <c r="BN1474" s="12">
        <v>279</v>
      </c>
      <c r="BO1474" s="12">
        <v>1248</v>
      </c>
      <c r="BP1474" s="12">
        <v>141</v>
      </c>
      <c r="BQ1474" s="12">
        <v>-542</v>
      </c>
      <c r="BR1474" s="12">
        <v>252</v>
      </c>
      <c r="BS1474" s="12">
        <v>737</v>
      </c>
      <c r="BT1474" s="12">
        <v>0.19054151907384043</v>
      </c>
      <c r="BU1474" s="12">
        <v>0.64788767820549908</v>
      </c>
      <c r="BV1474" s="12">
        <v>0.7212173282478741</v>
      </c>
      <c r="BW1474" s="12">
        <v>0.71925017824652016</v>
      </c>
      <c r="BX1474" s="12">
        <v>0.42861298348357196</v>
      </c>
      <c r="BY1474" s="12">
        <v>1599</v>
      </c>
      <c r="BZ1474" s="12">
        <v>1</v>
      </c>
      <c r="CB1474" s="12">
        <v>6.5704330512692879E-2</v>
      </c>
      <c r="CC1474" s="12">
        <v>19710</v>
      </c>
      <c r="CD1474" s="12">
        <v>19460</v>
      </c>
      <c r="CE1474" s="12">
        <v>5.6881695745332115</v>
      </c>
      <c r="CH1474" s="22">
        <v>42979</v>
      </c>
      <c r="CI1474">
        <v>77</v>
      </c>
      <c r="CJ1474">
        <v>99</v>
      </c>
      <c r="CK1474">
        <v>77</v>
      </c>
      <c r="CL1474">
        <v>99</v>
      </c>
      <c r="CM1474" s="22">
        <v>42982</v>
      </c>
      <c r="CN1474">
        <v>117</v>
      </c>
      <c r="CO1474">
        <v>129</v>
      </c>
      <c r="CP1474">
        <v>102</v>
      </c>
      <c r="CQ1474">
        <v>106</v>
      </c>
      <c r="CR1474" s="22">
        <v>42983</v>
      </c>
      <c r="CS1474">
        <v>103</v>
      </c>
      <c r="CT1474">
        <v>108</v>
      </c>
      <c r="CU1474">
        <v>84</v>
      </c>
      <c r="CV1474">
        <v>88</v>
      </c>
    </row>
    <row r="1475" spans="1:100">
      <c r="A1475" s="22">
        <v>42979</v>
      </c>
      <c r="B1475">
        <v>282</v>
      </c>
      <c r="C1475">
        <v>301</v>
      </c>
      <c r="D1475">
        <v>259</v>
      </c>
      <c r="E1475">
        <v>288</v>
      </c>
      <c r="F1475" s="23">
        <f t="shared" si="140"/>
        <v>2.1276595744680771E-2</v>
      </c>
      <c r="G1475" s="22">
        <v>42982</v>
      </c>
      <c r="H1475">
        <v>275</v>
      </c>
      <c r="I1475">
        <v>294</v>
      </c>
      <c r="J1475">
        <v>263</v>
      </c>
      <c r="K1475">
        <v>294</v>
      </c>
      <c r="L1475" s="22">
        <v>42983</v>
      </c>
      <c r="M1475">
        <v>302</v>
      </c>
      <c r="N1475" s="4">
        <v>42982</v>
      </c>
      <c r="O1475" s="3" t="s">
        <v>15</v>
      </c>
      <c r="P1475" s="3">
        <v>8927</v>
      </c>
      <c r="Q1475" s="3" t="s">
        <v>424</v>
      </c>
      <c r="R1475" s="3" t="s">
        <v>17</v>
      </c>
      <c r="S1475" s="3">
        <v>0.05</v>
      </c>
      <c r="T1475" s="3">
        <v>1</v>
      </c>
      <c r="U1475" s="3">
        <v>0</v>
      </c>
      <c r="V1475" s="3">
        <v>1800</v>
      </c>
      <c r="W1475">
        <v>275</v>
      </c>
      <c r="X1475" s="4">
        <v>42983</v>
      </c>
      <c r="Y1475">
        <v>294</v>
      </c>
      <c r="Z1475" s="10">
        <f t="shared" ref="Z1475:Z1538" si="145">(Y1475-W1475)*V1475</f>
        <v>34200</v>
      </c>
      <c r="AA1475" s="10">
        <f t="shared" si="144"/>
        <v>34200</v>
      </c>
      <c r="AB1475">
        <f t="shared" si="141"/>
        <v>34200</v>
      </c>
      <c r="AC1475">
        <f t="shared" si="142"/>
        <v>-1330570</v>
      </c>
      <c r="AD1475">
        <f t="shared" si="143"/>
        <v>8.026755852842804E-2</v>
      </c>
      <c r="AE1475" s="15">
        <v>42983</v>
      </c>
      <c r="AF1475" s="9">
        <v>1.797877720622898E-3</v>
      </c>
      <c r="AG1475" s="12" t="s">
        <v>960</v>
      </c>
      <c r="AH1475" s="20">
        <v>42979.996527777781</v>
      </c>
      <c r="AI1475" s="12">
        <v>299</v>
      </c>
      <c r="AJ1475" s="12">
        <v>11</v>
      </c>
      <c r="AK1475" s="12">
        <v>3.8199999999999998E-2</v>
      </c>
      <c r="AL1475" s="17">
        <v>92200</v>
      </c>
      <c r="AM1475" s="17">
        <v>0.47916666666666669</v>
      </c>
      <c r="AN1475" s="9"/>
      <c r="AO1475" s="9"/>
      <c r="AP1475" s="17">
        <v>127.35</v>
      </c>
      <c r="AQ1475" s="17">
        <v>7102</v>
      </c>
      <c r="AR1475" s="17">
        <v>1</v>
      </c>
      <c r="AS1475" s="17">
        <v>0.09</v>
      </c>
      <c r="AT1475" s="17">
        <v>1</v>
      </c>
      <c r="AU1475" s="12">
        <v>1</v>
      </c>
      <c r="AV1475" s="12">
        <v>0</v>
      </c>
      <c r="AY1475" s="12">
        <v>24661000</v>
      </c>
      <c r="BA1475" s="12">
        <v>1</v>
      </c>
      <c r="BD1475" s="12">
        <v>0.47916666666666669</v>
      </c>
      <c r="BE1475" s="12">
        <v>1</v>
      </c>
      <c r="BF1475" s="12">
        <v>1</v>
      </c>
      <c r="BG1475" s="12">
        <v>1</v>
      </c>
      <c r="BH1475" s="12">
        <v>1.6E-2</v>
      </c>
      <c r="BI1475" s="12">
        <v>0.09</v>
      </c>
      <c r="BJ1475" s="12">
        <v>0</v>
      </c>
      <c r="BK1475" s="12">
        <v>0.71199999999999997</v>
      </c>
      <c r="BL1475" s="12">
        <v>1838</v>
      </c>
      <c r="BM1475" s="12">
        <v>373</v>
      </c>
      <c r="BN1475" s="12">
        <v>-2128</v>
      </c>
      <c r="BO1475" s="12">
        <v>367</v>
      </c>
      <c r="BP1475" s="12">
        <v>-403</v>
      </c>
      <c r="BQ1475" s="12">
        <v>168</v>
      </c>
      <c r="BR1475" s="12">
        <v>220</v>
      </c>
      <c r="BS1475" s="12">
        <v>284</v>
      </c>
      <c r="BT1475" s="12">
        <v>0.26257094573181583</v>
      </c>
      <c r="BU1475" s="12">
        <v>0.61401727192597633</v>
      </c>
      <c r="BV1475" s="12">
        <v>0.65830035167298406</v>
      </c>
      <c r="BW1475" s="12">
        <v>0.64293136672912776</v>
      </c>
      <c r="BX1475" s="12">
        <v>0.4807217594256063</v>
      </c>
      <c r="BY1475" s="12">
        <v>1599</v>
      </c>
      <c r="BZ1475" s="12">
        <v>1</v>
      </c>
      <c r="CB1475" s="12">
        <v>6.5704330512692879E-2</v>
      </c>
      <c r="CC1475" s="12">
        <v>19710</v>
      </c>
      <c r="CD1475" s="12">
        <v>19460</v>
      </c>
      <c r="CE1475" s="12">
        <v>7.2927714646464654</v>
      </c>
      <c r="CH1475" s="22">
        <v>42979</v>
      </c>
      <c r="CI1475">
        <v>282</v>
      </c>
      <c r="CJ1475">
        <v>301</v>
      </c>
      <c r="CK1475">
        <v>259</v>
      </c>
      <c r="CL1475">
        <v>288</v>
      </c>
      <c r="CM1475" s="22">
        <v>42982</v>
      </c>
      <c r="CN1475">
        <v>275</v>
      </c>
      <c r="CO1475">
        <v>294</v>
      </c>
      <c r="CP1475">
        <v>263</v>
      </c>
      <c r="CQ1475">
        <v>294</v>
      </c>
      <c r="CR1475" s="22">
        <v>42983</v>
      </c>
      <c r="CS1475">
        <v>302</v>
      </c>
      <c r="CT1475">
        <v>308</v>
      </c>
      <c r="CU1475">
        <v>237</v>
      </c>
      <c r="CV1475">
        <v>251</v>
      </c>
    </row>
    <row r="1476" spans="1:100">
      <c r="A1476" s="22">
        <v>42979</v>
      </c>
      <c r="B1476">
        <v>17</v>
      </c>
      <c r="C1476">
        <v>17</v>
      </c>
      <c r="D1476">
        <v>16</v>
      </c>
      <c r="E1476">
        <v>17</v>
      </c>
      <c r="F1476" s="23">
        <f t="shared" si="140"/>
        <v>0</v>
      </c>
      <c r="G1476" s="22">
        <v>42982</v>
      </c>
      <c r="H1476">
        <v>17</v>
      </c>
      <c r="I1476">
        <v>17</v>
      </c>
      <c r="J1476">
        <v>16</v>
      </c>
      <c r="K1476">
        <v>16</v>
      </c>
      <c r="L1476" s="22">
        <v>42983</v>
      </c>
      <c r="M1476">
        <v>17</v>
      </c>
      <c r="N1476" s="4">
        <v>42982</v>
      </c>
      <c r="O1476" s="3" t="s">
        <v>11</v>
      </c>
      <c r="P1476" s="3">
        <v>8918</v>
      </c>
      <c r="Q1476" s="3" t="s">
        <v>72</v>
      </c>
      <c r="R1476" s="3" t="s">
        <v>13</v>
      </c>
      <c r="S1476" s="3">
        <v>0.05</v>
      </c>
      <c r="T1476" s="3">
        <v>2</v>
      </c>
      <c r="U1476" s="3">
        <v>0</v>
      </c>
      <c r="V1476" s="3">
        <v>29500</v>
      </c>
      <c r="W1476">
        <v>17</v>
      </c>
      <c r="X1476" s="4">
        <v>42983</v>
      </c>
      <c r="Y1476">
        <v>16</v>
      </c>
      <c r="Z1476" s="10">
        <f t="shared" si="145"/>
        <v>-29500</v>
      </c>
      <c r="AA1476" s="10">
        <f t="shared" si="144"/>
        <v>29500</v>
      </c>
      <c r="AB1476" t="str">
        <f t="shared" si="141"/>
        <v/>
      </c>
      <c r="AC1476">
        <f t="shared" si="142"/>
        <v>-1330570</v>
      </c>
      <c r="AD1476">
        <f t="shared" si="143"/>
        <v>3.6585365853658569E-2</v>
      </c>
      <c r="AE1476" s="15">
        <v>42983</v>
      </c>
      <c r="AF1476" s="9">
        <v>1.797877720622898E-3</v>
      </c>
      <c r="AG1476" s="12" t="s">
        <v>962</v>
      </c>
      <c r="AH1476" s="20">
        <v>42979.918055555558</v>
      </c>
      <c r="AI1476" s="12">
        <v>16.399999999999999</v>
      </c>
      <c r="AJ1476" s="12">
        <v>-0.6</v>
      </c>
      <c r="AK1476" s="12">
        <v>-3.5299999999999998E-2</v>
      </c>
      <c r="AL1476" s="17">
        <v>48600</v>
      </c>
      <c r="AM1476" s="17">
        <v>0.47058823529411764</v>
      </c>
      <c r="AN1476" s="9"/>
      <c r="AO1476" s="9"/>
      <c r="AP1476" s="17">
        <v>0</v>
      </c>
      <c r="AQ1476" s="17">
        <v>11092</v>
      </c>
      <c r="AR1476" s="17">
        <v>0.16666666666666666</v>
      </c>
      <c r="AS1476" s="17">
        <v>5.2999999999999999E-2</v>
      </c>
      <c r="AT1476" s="17">
        <v>0.375</v>
      </c>
      <c r="AU1476" s="12">
        <v>0.46153846153846156</v>
      </c>
      <c r="AV1476" s="12">
        <v>0</v>
      </c>
      <c r="AY1476" s="12">
        <v>652474000</v>
      </c>
      <c r="BA1476" s="12">
        <v>0</v>
      </c>
      <c r="BD1476" s="12">
        <v>0.47058823529411764</v>
      </c>
      <c r="BE1476" s="12">
        <v>0.16666666666666666</v>
      </c>
      <c r="BF1476" s="12">
        <v>0.375</v>
      </c>
      <c r="BG1476" s="12">
        <v>0.46153846153846156</v>
      </c>
      <c r="BH1476" s="12">
        <v>3.6999999999999998E-2</v>
      </c>
      <c r="BI1476" s="12">
        <v>5.2999999999999999E-2</v>
      </c>
      <c r="BJ1476" s="12">
        <v>1E-3</v>
      </c>
      <c r="BK1476" s="12">
        <v>0.10199999999999999</v>
      </c>
      <c r="BL1476" s="12">
        <v>-395</v>
      </c>
      <c r="BM1476" s="12">
        <v>939</v>
      </c>
      <c r="BN1476" s="12">
        <v>-982</v>
      </c>
      <c r="BO1476" s="12">
        <v>395</v>
      </c>
      <c r="BP1476" s="12">
        <v>-566</v>
      </c>
      <c r="BQ1476" s="12">
        <v>724</v>
      </c>
      <c r="BR1476" s="12">
        <v>-55</v>
      </c>
      <c r="BS1476" s="12">
        <v>833</v>
      </c>
      <c r="BT1476" s="12">
        <v>0.19054151907384043</v>
      </c>
      <c r="BU1476" s="12">
        <v>0.64788767820549908</v>
      </c>
      <c r="BV1476" s="12">
        <v>0.7212173282478741</v>
      </c>
      <c r="BW1476" s="12">
        <v>0.71925017824652016</v>
      </c>
      <c r="BX1476" s="12">
        <v>0.42861298348357196</v>
      </c>
      <c r="BY1476" s="12">
        <v>1599</v>
      </c>
      <c r="BZ1476" s="12">
        <v>0</v>
      </c>
      <c r="CB1476" s="12">
        <v>6.5704330512692879E-2</v>
      </c>
      <c r="CC1476" s="12">
        <v>19710</v>
      </c>
      <c r="CD1476" s="12">
        <v>19460</v>
      </c>
      <c r="CE1476" s="12">
        <v>7.1622103386809268</v>
      </c>
      <c r="CH1476" s="22">
        <v>42979</v>
      </c>
      <c r="CI1476">
        <v>17</v>
      </c>
      <c r="CJ1476">
        <v>17</v>
      </c>
      <c r="CK1476">
        <v>16</v>
      </c>
      <c r="CL1476">
        <v>17</v>
      </c>
      <c r="CM1476" s="22">
        <v>42982</v>
      </c>
      <c r="CN1476">
        <v>17</v>
      </c>
      <c r="CO1476">
        <v>17</v>
      </c>
      <c r="CP1476">
        <v>16</v>
      </c>
      <c r="CQ1476">
        <v>16</v>
      </c>
      <c r="CR1476" s="22">
        <v>42983</v>
      </c>
      <c r="CS1476">
        <v>17</v>
      </c>
      <c r="CT1476">
        <v>17</v>
      </c>
      <c r="CU1476">
        <v>15</v>
      </c>
      <c r="CV1476">
        <v>16</v>
      </c>
    </row>
    <row r="1477" spans="1:100">
      <c r="A1477" s="22">
        <v>42979</v>
      </c>
      <c r="B1477">
        <v>393</v>
      </c>
      <c r="C1477">
        <v>404</v>
      </c>
      <c r="D1477">
        <v>377</v>
      </c>
      <c r="E1477">
        <v>380</v>
      </c>
      <c r="F1477" s="23">
        <f t="shared" si="140"/>
        <v>-3.30788804071247E-2</v>
      </c>
      <c r="G1477" s="22">
        <v>42982</v>
      </c>
      <c r="H1477">
        <v>342</v>
      </c>
      <c r="I1477">
        <v>347</v>
      </c>
      <c r="J1477">
        <v>327</v>
      </c>
      <c r="K1477">
        <v>327</v>
      </c>
      <c r="L1477" s="22">
        <v>42983</v>
      </c>
      <c r="M1477">
        <v>313</v>
      </c>
      <c r="N1477" s="4">
        <v>42982</v>
      </c>
      <c r="O1477" s="3" t="s">
        <v>11</v>
      </c>
      <c r="P1477" s="3">
        <v>2435</v>
      </c>
      <c r="Q1477" s="3" t="s">
        <v>633</v>
      </c>
      <c r="R1477" s="3" t="s">
        <v>13</v>
      </c>
      <c r="S1477" s="3">
        <v>0.05</v>
      </c>
      <c r="T1477" s="3">
        <v>1</v>
      </c>
      <c r="U1477" s="3">
        <v>0</v>
      </c>
      <c r="V1477" s="3">
        <v>1400</v>
      </c>
      <c r="W1477">
        <v>342</v>
      </c>
      <c r="X1477" s="4">
        <v>42983</v>
      </c>
      <c r="Y1477">
        <v>327</v>
      </c>
      <c r="Z1477" s="10">
        <f t="shared" si="145"/>
        <v>-21000</v>
      </c>
      <c r="AA1477" s="10">
        <f t="shared" si="144"/>
        <v>21000</v>
      </c>
      <c r="AB1477" t="str">
        <f t="shared" si="141"/>
        <v/>
      </c>
      <c r="AC1477">
        <f t="shared" si="142"/>
        <v>-1330570</v>
      </c>
      <c r="AD1477">
        <f t="shared" si="143"/>
        <v>3.9325842696629199E-2</v>
      </c>
      <c r="AE1477" s="15">
        <v>42983</v>
      </c>
      <c r="AF1477" s="9">
        <v>1.797877720622898E-3</v>
      </c>
      <c r="AG1477" s="12" t="s">
        <v>960</v>
      </c>
      <c r="AH1477" s="20">
        <v>42979.997916666667</v>
      </c>
      <c r="AI1477" s="12">
        <v>356</v>
      </c>
      <c r="AJ1477" s="12">
        <v>-24</v>
      </c>
      <c r="AK1477" s="12">
        <v>-6.3200000000000006E-2</v>
      </c>
      <c r="AL1477" s="17">
        <v>18700</v>
      </c>
      <c r="AM1477" s="17">
        <v>0.47894736842105262</v>
      </c>
      <c r="AN1477" s="9"/>
      <c r="AO1477" s="9"/>
      <c r="AP1477" s="17">
        <v>1.84</v>
      </c>
      <c r="AQ1477" s="17">
        <v>4361</v>
      </c>
      <c r="AR1477" s="17">
        <v>0.9550561797752809</v>
      </c>
      <c r="AS1477" s="17">
        <v>8.3000000000000004E-2</v>
      </c>
      <c r="AT1477" s="17">
        <v>0.9550561797752809</v>
      </c>
      <c r="AU1477" s="12">
        <v>0.84873949579831931</v>
      </c>
      <c r="AV1477" s="12" t="s">
        <v>988</v>
      </c>
      <c r="AY1477" s="12">
        <v>11476000</v>
      </c>
      <c r="BA1477" s="12">
        <v>0.3146067415730337</v>
      </c>
      <c r="BD1477" s="12">
        <v>0.47894736842105262</v>
      </c>
      <c r="BE1477" s="12">
        <v>0.9550561797752809</v>
      </c>
      <c r="BF1477" s="12">
        <v>0.9550561797752809</v>
      </c>
      <c r="BG1477" s="12">
        <v>0.84873949579831931</v>
      </c>
      <c r="BH1477" s="12">
        <v>0</v>
      </c>
      <c r="BI1477" s="12">
        <v>8.3000000000000004E-2</v>
      </c>
      <c r="BJ1477" s="12">
        <v>0</v>
      </c>
      <c r="BK1477" s="12">
        <v>0.85599999999999998</v>
      </c>
      <c r="BL1477" s="12">
        <v>452</v>
      </c>
      <c r="BM1477" s="12">
        <v>-597</v>
      </c>
      <c r="BN1477" s="12">
        <v>-208</v>
      </c>
      <c r="BO1477" s="12">
        <v>723</v>
      </c>
      <c r="BP1477" s="12">
        <v>767</v>
      </c>
      <c r="BQ1477" s="12">
        <v>-984</v>
      </c>
      <c r="BR1477" s="12">
        <v>664</v>
      </c>
      <c r="BS1477" s="12">
        <v>1076</v>
      </c>
      <c r="BT1477" s="12">
        <v>0.26257094573181583</v>
      </c>
      <c r="BU1477" s="12">
        <v>0.61401727192597633</v>
      </c>
      <c r="BV1477" s="12">
        <v>0.65830035167298406</v>
      </c>
      <c r="BW1477" s="12">
        <v>0.64293136672912776</v>
      </c>
      <c r="BX1477" s="12">
        <v>0.4807217594256063</v>
      </c>
      <c r="BY1477" s="12">
        <v>1599</v>
      </c>
      <c r="BZ1477" s="12">
        <v>0.3146067415730337</v>
      </c>
      <c r="CB1477" s="12">
        <v>6.5704330512692879E-2</v>
      </c>
      <c r="CC1477" s="12">
        <v>19710</v>
      </c>
      <c r="CD1477" s="12">
        <v>19460</v>
      </c>
      <c r="CE1477" s="12">
        <v>7.2894338118022333</v>
      </c>
      <c r="CH1477" s="22">
        <v>42979</v>
      </c>
      <c r="CI1477">
        <v>393</v>
      </c>
      <c r="CJ1477">
        <v>404</v>
      </c>
      <c r="CK1477">
        <v>377</v>
      </c>
      <c r="CL1477">
        <v>380</v>
      </c>
      <c r="CM1477" s="22">
        <v>42982</v>
      </c>
      <c r="CN1477">
        <v>342</v>
      </c>
      <c r="CO1477">
        <v>347</v>
      </c>
      <c r="CP1477">
        <v>327</v>
      </c>
      <c r="CQ1477">
        <v>327</v>
      </c>
      <c r="CR1477" s="22">
        <v>42983</v>
      </c>
      <c r="CS1477">
        <v>313</v>
      </c>
      <c r="CT1477">
        <v>317</v>
      </c>
      <c r="CU1477">
        <v>275</v>
      </c>
      <c r="CV1477">
        <v>292</v>
      </c>
    </row>
    <row r="1478" spans="1:100">
      <c r="A1478" s="22">
        <v>42979</v>
      </c>
      <c r="B1478">
        <v>310</v>
      </c>
      <c r="C1478">
        <v>332</v>
      </c>
      <c r="D1478">
        <v>307</v>
      </c>
      <c r="E1478">
        <v>332</v>
      </c>
      <c r="F1478" s="23">
        <f t="shared" si="140"/>
        <v>7.0967741935483941E-2</v>
      </c>
      <c r="G1478" s="22">
        <v>42982</v>
      </c>
      <c r="H1478">
        <v>359</v>
      </c>
      <c r="I1478">
        <v>397</v>
      </c>
      <c r="J1478">
        <v>352</v>
      </c>
      <c r="K1478">
        <v>382</v>
      </c>
      <c r="L1478" s="22">
        <v>42983</v>
      </c>
      <c r="M1478">
        <v>380</v>
      </c>
      <c r="N1478" s="4">
        <v>42982</v>
      </c>
      <c r="O1478" s="3" t="s">
        <v>15</v>
      </c>
      <c r="P1478" s="3">
        <v>3264</v>
      </c>
      <c r="Q1478" s="3" t="s">
        <v>634</v>
      </c>
      <c r="R1478" s="3" t="s">
        <v>17</v>
      </c>
      <c r="S1478" s="3">
        <v>0.05</v>
      </c>
      <c r="T1478" s="3">
        <v>2</v>
      </c>
      <c r="U1478" s="3">
        <v>0</v>
      </c>
      <c r="V1478" s="3">
        <v>1600</v>
      </c>
      <c r="W1478">
        <v>359</v>
      </c>
      <c r="X1478" s="4">
        <v>42983</v>
      </c>
      <c r="Y1478">
        <v>382</v>
      </c>
      <c r="Z1478" s="10">
        <f t="shared" si="145"/>
        <v>36800</v>
      </c>
      <c r="AA1478" s="10">
        <f t="shared" si="144"/>
        <v>36800</v>
      </c>
      <c r="AB1478" t="str">
        <f t="shared" si="141"/>
        <v/>
      </c>
      <c r="AC1478">
        <f t="shared" si="142"/>
        <v>-1330570</v>
      </c>
      <c r="AD1478">
        <f t="shared" si="143"/>
        <v>1.9886363636363535E-2</v>
      </c>
      <c r="AE1478" s="15">
        <v>42983</v>
      </c>
      <c r="AF1478" s="9">
        <v>1.797877720622898E-3</v>
      </c>
      <c r="AG1478" s="12" t="s">
        <v>960</v>
      </c>
      <c r="AH1478" s="20">
        <v>42979.993750000001</v>
      </c>
      <c r="AI1478" s="12">
        <v>352</v>
      </c>
      <c r="AJ1478" s="12">
        <v>20</v>
      </c>
      <c r="AK1478" s="12">
        <v>6.0199999999999997E-2</v>
      </c>
      <c r="AL1478" s="17">
        <v>13900</v>
      </c>
      <c r="AM1478" s="17">
        <v>0.43674698795180722</v>
      </c>
      <c r="AN1478" s="9"/>
      <c r="AO1478" s="9"/>
      <c r="AP1478" s="17">
        <v>0</v>
      </c>
      <c r="AQ1478" s="17">
        <v>19571</v>
      </c>
      <c r="AR1478" s="17">
        <v>0.09</v>
      </c>
      <c r="AS1478" s="17">
        <v>8.5999999999999993E-2</v>
      </c>
      <c r="AT1478" s="17">
        <v>8.3916083916083919E-2</v>
      </c>
      <c r="AU1478" s="12">
        <v>0.20576540755467196</v>
      </c>
      <c r="AV1478" s="12">
        <v>0</v>
      </c>
      <c r="AW1478" s="12">
        <v>61.2</v>
      </c>
      <c r="AY1478" s="12">
        <v>58948922</v>
      </c>
      <c r="BA1478" s="12">
        <v>1</v>
      </c>
      <c r="BD1478" s="12">
        <v>0.43674698795180722</v>
      </c>
      <c r="BE1478" s="12">
        <v>0.09</v>
      </c>
      <c r="BF1478" s="12">
        <v>8.3916083916083919E-2</v>
      </c>
      <c r="BG1478" s="12">
        <v>0.20576540755467196</v>
      </c>
      <c r="BH1478" s="12">
        <v>1.4999999999999999E-2</v>
      </c>
      <c r="BI1478" s="12">
        <v>8.5999999999999993E-2</v>
      </c>
      <c r="BJ1478" s="12">
        <v>0</v>
      </c>
      <c r="BK1478" s="12">
        <v>0.71399999999999997</v>
      </c>
      <c r="BL1478" s="12">
        <v>4141</v>
      </c>
      <c r="BM1478" s="12">
        <v>-31</v>
      </c>
      <c r="BN1478" s="12">
        <v>-3667</v>
      </c>
      <c r="BO1478" s="12">
        <v>714</v>
      </c>
      <c r="BP1478" s="12">
        <v>1109</v>
      </c>
      <c r="BQ1478" s="12">
        <v>103</v>
      </c>
      <c r="BR1478" s="12">
        <v>-1480</v>
      </c>
      <c r="BS1478" s="12">
        <v>272</v>
      </c>
      <c r="BT1478" s="12">
        <v>0.26257094573181583</v>
      </c>
      <c r="BU1478" s="12">
        <v>0.61401727192597633</v>
      </c>
      <c r="BV1478" s="12">
        <v>0.65830035167298406</v>
      </c>
      <c r="BW1478" s="12">
        <v>0.64293136672912776</v>
      </c>
      <c r="BX1478" s="12">
        <v>0.4807217594256063</v>
      </c>
      <c r="BY1478" s="12">
        <v>1599</v>
      </c>
      <c r="BZ1478" s="12">
        <v>1</v>
      </c>
      <c r="CB1478" s="12">
        <v>6.5704330512692879E-2</v>
      </c>
      <c r="CC1478" s="12">
        <v>19710</v>
      </c>
      <c r="CD1478" s="12">
        <v>19460</v>
      </c>
      <c r="CE1478" s="12">
        <v>6.6471568090543993</v>
      </c>
      <c r="CH1478" s="22">
        <v>42979</v>
      </c>
      <c r="CI1478">
        <v>310</v>
      </c>
      <c r="CJ1478">
        <v>332</v>
      </c>
      <c r="CK1478">
        <v>307</v>
      </c>
      <c r="CL1478">
        <v>332</v>
      </c>
      <c r="CM1478" s="22">
        <v>42982</v>
      </c>
      <c r="CN1478">
        <v>359</v>
      </c>
      <c r="CO1478">
        <v>397</v>
      </c>
      <c r="CP1478">
        <v>352</v>
      </c>
      <c r="CQ1478">
        <v>382</v>
      </c>
      <c r="CR1478" s="22">
        <v>42983</v>
      </c>
      <c r="CS1478">
        <v>380</v>
      </c>
      <c r="CT1478">
        <v>380</v>
      </c>
      <c r="CU1478">
        <v>315</v>
      </c>
      <c r="CV1478">
        <v>330</v>
      </c>
    </row>
    <row r="1479" spans="1:100">
      <c r="A1479" s="22">
        <v>42979</v>
      </c>
      <c r="B1479">
        <v>494</v>
      </c>
      <c r="C1479">
        <v>494</v>
      </c>
      <c r="D1479">
        <v>481</v>
      </c>
      <c r="E1479">
        <v>485</v>
      </c>
      <c r="F1479" s="23">
        <f t="shared" si="140"/>
        <v>-1.8218623481781382E-2</v>
      </c>
      <c r="G1479" s="22">
        <v>42982</v>
      </c>
      <c r="H1479">
        <v>565</v>
      </c>
      <c r="I1479">
        <v>565</v>
      </c>
      <c r="J1479">
        <v>553</v>
      </c>
      <c r="K1479">
        <v>565</v>
      </c>
      <c r="L1479" s="22">
        <v>42983</v>
      </c>
      <c r="M1479">
        <v>555</v>
      </c>
      <c r="N1479" s="4">
        <v>42982</v>
      </c>
      <c r="O1479" s="3" t="s">
        <v>15</v>
      </c>
      <c r="P1479" s="3">
        <v>5277</v>
      </c>
      <c r="Q1479" s="3" t="s">
        <v>604</v>
      </c>
      <c r="R1479" s="3" t="s">
        <v>17</v>
      </c>
      <c r="S1479" s="3">
        <v>0.05</v>
      </c>
      <c r="T1479" s="3">
        <v>2</v>
      </c>
      <c r="U1479" s="3">
        <v>0</v>
      </c>
      <c r="V1479" s="3">
        <v>1100</v>
      </c>
      <c r="W1479">
        <v>565</v>
      </c>
      <c r="X1479" s="4">
        <v>42983</v>
      </c>
      <c r="Y1479">
        <v>565</v>
      </c>
      <c r="Z1479" s="10">
        <f t="shared" si="145"/>
        <v>0</v>
      </c>
      <c r="AA1479" s="10">
        <f t="shared" si="144"/>
        <v>0</v>
      </c>
      <c r="AB1479" t="str">
        <f t="shared" si="141"/>
        <v/>
      </c>
      <c r="AC1479">
        <f t="shared" si="142"/>
        <v>-1330570</v>
      </c>
      <c r="AD1479">
        <f t="shared" si="143"/>
        <v>0</v>
      </c>
      <c r="AE1479" s="15">
        <v>42983</v>
      </c>
      <c r="AF1479" s="9">
        <v>1.797877720622898E-3</v>
      </c>
      <c r="AG1479" s="12" t="s">
        <v>960</v>
      </c>
      <c r="AH1479" s="20">
        <v>42979.976388888892</v>
      </c>
      <c r="AI1479" s="12">
        <v>565</v>
      </c>
      <c r="AJ1479" s="12">
        <v>80</v>
      </c>
      <c r="AK1479" s="12">
        <v>0.16489999999999999</v>
      </c>
      <c r="AL1479" s="17">
        <v>13600</v>
      </c>
      <c r="AM1479" s="17">
        <v>0.80206185567010313</v>
      </c>
      <c r="AN1479" s="9"/>
      <c r="AO1479" s="9"/>
      <c r="AP1479" s="17">
        <v>273.55</v>
      </c>
      <c r="AQ1479" s="17">
        <v>4526</v>
      </c>
      <c r="AR1479" s="17">
        <v>0.6875</v>
      </c>
      <c r="AS1479" s="17">
        <v>9.1999999999999998E-2</v>
      </c>
      <c r="AT1479" s="17">
        <v>0.73684210526315785</v>
      </c>
      <c r="AU1479" s="12">
        <v>0.74530831099195716</v>
      </c>
      <c r="AV1479" s="12">
        <v>1.03</v>
      </c>
      <c r="AY1479" s="12">
        <v>9332400</v>
      </c>
      <c r="BA1479" s="12">
        <v>0.94444444444444442</v>
      </c>
      <c r="BD1479" s="12">
        <v>0.80206185567010313</v>
      </c>
      <c r="BE1479" s="12">
        <v>0.6875</v>
      </c>
      <c r="BF1479" s="12">
        <v>0.73684210526315785</v>
      </c>
      <c r="BG1479" s="12">
        <v>0.74530831099195716</v>
      </c>
      <c r="BH1479" s="12">
        <v>2.4E-2</v>
      </c>
      <c r="BI1479" s="12">
        <v>9.1999999999999998E-2</v>
      </c>
      <c r="BJ1479" s="12">
        <v>0</v>
      </c>
      <c r="BK1479" s="12">
        <v>0.67400000000000004</v>
      </c>
      <c r="BL1479" s="12">
        <v>714</v>
      </c>
      <c r="BM1479" s="12">
        <v>97</v>
      </c>
      <c r="BN1479" s="12">
        <v>-44</v>
      </c>
      <c r="BO1479" s="12">
        <v>2644</v>
      </c>
      <c r="BP1479" s="12">
        <v>286</v>
      </c>
      <c r="BQ1479" s="12">
        <v>-621</v>
      </c>
      <c r="BR1479" s="12">
        <v>-6</v>
      </c>
      <c r="BS1479" s="12">
        <v>1874</v>
      </c>
      <c r="BT1479" s="12">
        <v>0.26257094573181583</v>
      </c>
      <c r="BU1479" s="12">
        <v>0.61401727192597633</v>
      </c>
      <c r="BV1479" s="12">
        <v>0.65830035167298406</v>
      </c>
      <c r="BW1479" s="12">
        <v>0.64293136672912776</v>
      </c>
      <c r="BX1479" s="12">
        <v>0.4807217594256063</v>
      </c>
      <c r="BY1479" s="12">
        <v>1599</v>
      </c>
      <c r="BZ1479" s="12">
        <v>0.94444444444444442</v>
      </c>
      <c r="CB1479" s="12">
        <v>6.5704330512692879E-2</v>
      </c>
      <c r="CC1479" s="12">
        <v>19710</v>
      </c>
      <c r="CD1479" s="12">
        <v>19460</v>
      </c>
      <c r="CE1479" s="12">
        <v>12.207138394251798</v>
      </c>
      <c r="CH1479" s="22">
        <v>42979</v>
      </c>
      <c r="CI1479">
        <v>494</v>
      </c>
      <c r="CJ1479">
        <v>494</v>
      </c>
      <c r="CK1479">
        <v>481</v>
      </c>
      <c r="CL1479">
        <v>485</v>
      </c>
      <c r="CM1479" s="22">
        <v>42982</v>
      </c>
      <c r="CN1479">
        <v>565</v>
      </c>
      <c r="CO1479">
        <v>565</v>
      </c>
      <c r="CP1479">
        <v>553</v>
      </c>
      <c r="CQ1479">
        <v>565</v>
      </c>
      <c r="CR1479" s="22">
        <v>42983</v>
      </c>
      <c r="CS1479">
        <v>555</v>
      </c>
      <c r="CT1479">
        <v>572</v>
      </c>
      <c r="CU1479">
        <v>475</v>
      </c>
      <c r="CV1479">
        <v>489</v>
      </c>
    </row>
    <row r="1480" spans="1:100">
      <c r="A1480" s="22">
        <v>42979</v>
      </c>
      <c r="B1480">
        <v>919</v>
      </c>
      <c r="C1480">
        <v>1058</v>
      </c>
      <c r="D1480">
        <v>911</v>
      </c>
      <c r="E1480">
        <v>1058</v>
      </c>
      <c r="F1480" s="23">
        <f t="shared" ref="F1480:F1543" si="146">IF(E1480&lt;&gt;"",E1480/B1480-1,"")</f>
        <v>0.15125136017410235</v>
      </c>
      <c r="G1480" s="22">
        <v>42982</v>
      </c>
      <c r="H1480">
        <v>1190</v>
      </c>
      <c r="I1480">
        <v>1320</v>
      </c>
      <c r="J1480">
        <v>1113</v>
      </c>
      <c r="K1480">
        <v>1237</v>
      </c>
      <c r="L1480" s="22">
        <v>42983</v>
      </c>
      <c r="M1480">
        <v>1220</v>
      </c>
      <c r="N1480" s="4">
        <v>42982</v>
      </c>
      <c r="O1480" s="3" t="s">
        <v>15</v>
      </c>
      <c r="P1480" s="3">
        <v>2397</v>
      </c>
      <c r="Q1480" s="3" t="s">
        <v>448</v>
      </c>
      <c r="R1480" s="3" t="s">
        <v>17</v>
      </c>
      <c r="S1480" s="3">
        <v>0.05</v>
      </c>
      <c r="T1480" s="3">
        <v>2</v>
      </c>
      <c r="U1480" s="3">
        <v>0</v>
      </c>
      <c r="V1480" s="3">
        <v>500</v>
      </c>
      <c r="W1480">
        <v>1190</v>
      </c>
      <c r="X1480" s="4">
        <v>42983</v>
      </c>
      <c r="Y1480">
        <v>1237</v>
      </c>
      <c r="Z1480" s="10">
        <f t="shared" si="145"/>
        <v>23500</v>
      </c>
      <c r="AA1480" s="10">
        <f t="shared" si="144"/>
        <v>23500</v>
      </c>
      <c r="AB1480" t="str">
        <f t="shared" si="141"/>
        <v/>
      </c>
      <c r="AC1480">
        <f t="shared" si="142"/>
        <v>-1330570</v>
      </c>
      <c r="AD1480">
        <f t="shared" si="143"/>
        <v>6.25E-2</v>
      </c>
      <c r="AE1480" s="15">
        <v>42983</v>
      </c>
      <c r="AF1480" s="9">
        <v>1.797877720622898E-3</v>
      </c>
      <c r="AG1480" s="12" t="s">
        <v>954</v>
      </c>
      <c r="AH1480" s="20">
        <v>42979.977777777778</v>
      </c>
      <c r="AI1480" s="12">
        <v>1120</v>
      </c>
      <c r="AJ1480" s="12">
        <v>62</v>
      </c>
      <c r="AK1480" s="12">
        <v>5.8599999999999999E-2</v>
      </c>
      <c r="AL1480" s="17">
        <v>10800</v>
      </c>
      <c r="AM1480" s="17">
        <v>1.1115311909262759</v>
      </c>
      <c r="AN1480" s="9"/>
      <c r="AO1480" s="9"/>
      <c r="AP1480" s="17">
        <v>0</v>
      </c>
      <c r="AQ1480" s="17">
        <v>4483</v>
      </c>
      <c r="AR1480" s="17">
        <v>0.52670157068062828</v>
      </c>
      <c r="AS1480" s="17" t="s">
        <v>968</v>
      </c>
      <c r="AT1480" s="17">
        <v>0.53402061855670102</v>
      </c>
      <c r="AU1480" s="12">
        <v>0.59534467323187112</v>
      </c>
      <c r="AV1480" s="12">
        <v>0</v>
      </c>
      <c r="AY1480" s="12">
        <v>4237700</v>
      </c>
      <c r="BA1480" s="12">
        <v>1</v>
      </c>
      <c r="BD1480" s="12">
        <v>1.1115311909262759</v>
      </c>
      <c r="BE1480" s="12">
        <v>0.52670157068062828</v>
      </c>
      <c r="BF1480" s="12">
        <v>0.53402061855670102</v>
      </c>
      <c r="BG1480" s="12">
        <v>0.59534467323187112</v>
      </c>
      <c r="BH1480" s="12">
        <v>4.0000000000000001E-3</v>
      </c>
      <c r="BI1480" s="12" t="s">
        <v>968</v>
      </c>
      <c r="BJ1480" s="12">
        <v>0</v>
      </c>
      <c r="BK1480" s="12">
        <v>0.182</v>
      </c>
      <c r="BL1480" s="12">
        <v>-49</v>
      </c>
      <c r="BM1480" s="12">
        <v>54</v>
      </c>
      <c r="BN1480" s="12" t="s">
        <v>964</v>
      </c>
      <c r="BO1480" s="12">
        <v>265</v>
      </c>
      <c r="BP1480" s="12">
        <v>-37</v>
      </c>
      <c r="BQ1480" s="12">
        <v>-3</v>
      </c>
      <c r="BR1480" s="12" t="s">
        <v>961</v>
      </c>
      <c r="BS1480" s="12">
        <v>261</v>
      </c>
      <c r="BT1480" s="12">
        <v>0.26697284862586146</v>
      </c>
      <c r="BU1480" s="12">
        <v>0.65376968989552875</v>
      </c>
      <c r="BV1480" s="12">
        <v>0.71159665263872229</v>
      </c>
      <c r="BW1480" s="12">
        <v>0.70421525854297018</v>
      </c>
      <c r="BX1480" s="12">
        <v>0.49318511690082756</v>
      </c>
      <c r="BY1480" s="12">
        <v>1599</v>
      </c>
      <c r="BZ1480" s="12">
        <v>1</v>
      </c>
      <c r="CB1480" s="12">
        <v>6.5704330512692879E-2</v>
      </c>
      <c r="CC1480" s="12">
        <v>19710</v>
      </c>
      <c r="CD1480" s="12">
        <v>19460</v>
      </c>
      <c r="CE1480" s="12">
        <v>16.917167898264307</v>
      </c>
      <c r="CH1480" s="22">
        <v>42979</v>
      </c>
      <c r="CI1480">
        <v>919</v>
      </c>
      <c r="CJ1480">
        <v>1058</v>
      </c>
      <c r="CK1480">
        <v>911</v>
      </c>
      <c r="CL1480">
        <v>1058</v>
      </c>
      <c r="CM1480" s="22">
        <v>42982</v>
      </c>
      <c r="CN1480">
        <v>1190</v>
      </c>
      <c r="CO1480">
        <v>1320</v>
      </c>
      <c r="CP1480">
        <v>1113</v>
      </c>
      <c r="CQ1480">
        <v>1237</v>
      </c>
      <c r="CR1480" s="22">
        <v>42983</v>
      </c>
      <c r="CS1480">
        <v>1220</v>
      </c>
      <c r="CT1480">
        <v>1225</v>
      </c>
      <c r="CU1480">
        <v>1025</v>
      </c>
      <c r="CV1480">
        <v>1142</v>
      </c>
    </row>
    <row r="1481" spans="1:100">
      <c r="A1481" s="22">
        <v>42979</v>
      </c>
      <c r="B1481">
        <v>715</v>
      </c>
      <c r="C1481">
        <v>715</v>
      </c>
      <c r="D1481">
        <v>715</v>
      </c>
      <c r="E1481">
        <v>715</v>
      </c>
      <c r="F1481" s="23">
        <f t="shared" si="146"/>
        <v>0</v>
      </c>
      <c r="G1481" s="22">
        <v>42982</v>
      </c>
      <c r="H1481">
        <v>865</v>
      </c>
      <c r="I1481">
        <v>865</v>
      </c>
      <c r="J1481">
        <v>865</v>
      </c>
      <c r="K1481">
        <v>865</v>
      </c>
      <c r="L1481" s="22">
        <v>42983</v>
      </c>
      <c r="M1481">
        <v>880</v>
      </c>
      <c r="N1481" s="4">
        <v>42982</v>
      </c>
      <c r="O1481" s="3" t="s">
        <v>15</v>
      </c>
      <c r="P1481" s="3">
        <v>3766</v>
      </c>
      <c r="Q1481" s="3" t="s">
        <v>635</v>
      </c>
      <c r="R1481" s="3" t="s">
        <v>17</v>
      </c>
      <c r="S1481" s="3">
        <v>0.05</v>
      </c>
      <c r="T1481" s="3">
        <v>2</v>
      </c>
      <c r="U1481" s="3">
        <v>0</v>
      </c>
      <c r="V1481" s="3">
        <v>700</v>
      </c>
      <c r="W1481">
        <v>865</v>
      </c>
      <c r="X1481" s="4">
        <v>42983</v>
      </c>
      <c r="Y1481">
        <v>865</v>
      </c>
      <c r="Z1481" s="10">
        <f t="shared" si="145"/>
        <v>0</v>
      </c>
      <c r="AA1481" s="10">
        <f t="shared" si="144"/>
        <v>0</v>
      </c>
      <c r="AB1481" t="str">
        <f t="shared" si="141"/>
        <v/>
      </c>
      <c r="AC1481">
        <f t="shared" si="142"/>
        <v>-1330570</v>
      </c>
      <c r="AD1481">
        <f t="shared" si="143"/>
        <v>0</v>
      </c>
      <c r="AE1481" s="15">
        <v>42983</v>
      </c>
      <c r="AF1481" s="9">
        <v>1.797877720622898E-3</v>
      </c>
      <c r="AG1481" s="12" t="s">
        <v>960</v>
      </c>
      <c r="AH1481" s="20">
        <v>42979.97152777778</v>
      </c>
      <c r="AI1481" s="12">
        <v>865</v>
      </c>
      <c r="AJ1481" s="12">
        <v>150</v>
      </c>
      <c r="AK1481" s="12">
        <v>0.20979999999999999</v>
      </c>
      <c r="AL1481" s="17">
        <v>10000</v>
      </c>
      <c r="AM1481" s="17">
        <v>0.20979020979020979</v>
      </c>
      <c r="AN1481" s="9"/>
      <c r="AO1481" s="9"/>
      <c r="AP1481" s="17">
        <v>0</v>
      </c>
      <c r="AQ1481" s="17">
        <v>2817</v>
      </c>
      <c r="AR1481" s="17">
        <v>1</v>
      </c>
      <c r="AS1481" s="17">
        <v>0.18</v>
      </c>
      <c r="AT1481" s="17">
        <v>1</v>
      </c>
      <c r="AU1481" s="12">
        <v>1</v>
      </c>
      <c r="AV1481" s="12">
        <v>1.82</v>
      </c>
      <c r="AY1481" s="12">
        <v>3940000</v>
      </c>
      <c r="BA1481" s="12">
        <v>1</v>
      </c>
      <c r="BD1481" s="12">
        <v>0.20979020979020979</v>
      </c>
      <c r="BE1481" s="12">
        <v>1</v>
      </c>
      <c r="BF1481" s="12">
        <v>1</v>
      </c>
      <c r="BG1481" s="12">
        <v>1</v>
      </c>
      <c r="BH1481" s="12">
        <v>1.6E-2</v>
      </c>
      <c r="BI1481" s="12">
        <v>0.18</v>
      </c>
      <c r="BJ1481" s="12">
        <v>0</v>
      </c>
      <c r="BK1481" s="12">
        <v>0.61199999999999999</v>
      </c>
      <c r="BL1481" s="12">
        <v>128</v>
      </c>
      <c r="BM1481" s="12">
        <v>-29</v>
      </c>
      <c r="BN1481" s="12">
        <v>-36</v>
      </c>
      <c r="BO1481" s="12">
        <v>2641</v>
      </c>
      <c r="BP1481" s="12">
        <v>248</v>
      </c>
      <c r="BQ1481" s="12">
        <v>58</v>
      </c>
      <c r="BR1481" s="12">
        <v>-38</v>
      </c>
      <c r="BS1481" s="12">
        <v>2577</v>
      </c>
      <c r="BT1481" s="12">
        <v>0.26257094573181583</v>
      </c>
      <c r="BU1481" s="12">
        <v>0.61401727192597633</v>
      </c>
      <c r="BV1481" s="12">
        <v>0.65830035167298406</v>
      </c>
      <c r="BW1481" s="12">
        <v>0.64293136672912776</v>
      </c>
      <c r="BX1481" s="12">
        <v>0.4807217594256063</v>
      </c>
      <c r="BY1481" s="12">
        <v>1599</v>
      </c>
      <c r="BZ1481" s="12">
        <v>1</v>
      </c>
      <c r="CB1481" s="12">
        <v>6.5704330512692879E-2</v>
      </c>
      <c r="CC1481" s="12">
        <v>19710</v>
      </c>
      <c r="CD1481" s="12">
        <v>19460</v>
      </c>
      <c r="CE1481" s="12">
        <v>3.1929434202161477</v>
      </c>
      <c r="CH1481" s="22">
        <v>42979</v>
      </c>
      <c r="CI1481">
        <v>715</v>
      </c>
      <c r="CJ1481">
        <v>715</v>
      </c>
      <c r="CK1481">
        <v>715</v>
      </c>
      <c r="CL1481">
        <v>715</v>
      </c>
      <c r="CM1481" s="22">
        <v>42982</v>
      </c>
      <c r="CN1481">
        <v>865</v>
      </c>
      <c r="CO1481">
        <v>865</v>
      </c>
      <c r="CP1481">
        <v>865</v>
      </c>
      <c r="CQ1481">
        <v>865</v>
      </c>
      <c r="CR1481" s="22">
        <v>42983</v>
      </c>
      <c r="CS1481">
        <v>880</v>
      </c>
      <c r="CT1481">
        <v>910</v>
      </c>
      <c r="CU1481">
        <v>720</v>
      </c>
      <c r="CV1481">
        <v>741</v>
      </c>
    </row>
    <row r="1482" spans="1:100">
      <c r="A1482" s="22">
        <v>42979</v>
      </c>
      <c r="B1482">
        <v>275</v>
      </c>
      <c r="C1482">
        <v>275</v>
      </c>
      <c r="D1482">
        <v>268</v>
      </c>
      <c r="E1482">
        <v>272</v>
      </c>
      <c r="F1482" s="23">
        <f t="shared" si="146"/>
        <v>-1.0909090909090868E-2</v>
      </c>
      <c r="G1482" s="22">
        <v>42982</v>
      </c>
      <c r="H1482">
        <v>262</v>
      </c>
      <c r="I1482">
        <v>263</v>
      </c>
      <c r="J1482">
        <v>226</v>
      </c>
      <c r="K1482">
        <v>232</v>
      </c>
      <c r="L1482" s="22">
        <v>42983</v>
      </c>
      <c r="M1482">
        <v>232</v>
      </c>
      <c r="N1482" s="4">
        <v>42982</v>
      </c>
      <c r="O1482" s="3" t="s">
        <v>11</v>
      </c>
      <c r="P1482" s="3">
        <v>7612</v>
      </c>
      <c r="Q1482" s="3" t="s">
        <v>439</v>
      </c>
      <c r="R1482" s="3" t="s">
        <v>13</v>
      </c>
      <c r="S1482" s="3">
        <v>0.05</v>
      </c>
      <c r="T1482" s="3">
        <v>2</v>
      </c>
      <c r="U1482" s="3">
        <v>0</v>
      </c>
      <c r="V1482" s="3">
        <v>2000</v>
      </c>
      <c r="W1482">
        <v>262</v>
      </c>
      <c r="X1482" s="4">
        <v>42983</v>
      </c>
      <c r="Y1482">
        <v>232</v>
      </c>
      <c r="Z1482" s="10">
        <f t="shared" si="145"/>
        <v>-60000</v>
      </c>
      <c r="AA1482" s="10">
        <f t="shared" si="144"/>
        <v>60000</v>
      </c>
      <c r="AB1482" t="str">
        <f t="shared" si="141"/>
        <v/>
      </c>
      <c r="AC1482">
        <f t="shared" si="142"/>
        <v>-1330570</v>
      </c>
      <c r="AD1482">
        <f t="shared" si="143"/>
        <v>1.5110422316931382E-2</v>
      </c>
      <c r="AE1482" s="15">
        <v>42983</v>
      </c>
      <c r="AF1482" s="9">
        <v>1.797877720622898E-3</v>
      </c>
      <c r="AG1482" s="12" t="s">
        <v>960</v>
      </c>
      <c r="AH1482" s="20">
        <v>42979.929166666669</v>
      </c>
      <c r="AI1482" s="12">
        <v>258.10000000000002</v>
      </c>
      <c r="AJ1482" s="12">
        <v>-13.9</v>
      </c>
      <c r="AK1482" s="12">
        <v>-5.11E-2</v>
      </c>
      <c r="AL1482" s="17">
        <v>5000</v>
      </c>
      <c r="AM1482" s="17">
        <v>0.51470588235294112</v>
      </c>
      <c r="AN1482" s="9"/>
      <c r="AO1482" s="9"/>
      <c r="AP1482" s="17">
        <v>0</v>
      </c>
      <c r="AQ1482" s="17">
        <v>16352</v>
      </c>
      <c r="AR1482" s="17">
        <v>0.60256410256410253</v>
      </c>
      <c r="AS1482" s="17">
        <v>0.48199999999999998</v>
      </c>
      <c r="AT1482" s="17">
        <v>0.76245210727969348</v>
      </c>
      <c r="AU1482" s="12">
        <v>0.79672131147540981</v>
      </c>
      <c r="AV1482" s="12">
        <v>0</v>
      </c>
      <c r="AY1482" s="12">
        <v>60118220</v>
      </c>
      <c r="BA1482" s="12">
        <v>0</v>
      </c>
      <c r="BD1482" s="12">
        <v>0.51470588235294112</v>
      </c>
      <c r="BE1482" s="12">
        <v>0.60256410256410253</v>
      </c>
      <c r="BF1482" s="12">
        <v>0.76245210727969348</v>
      </c>
      <c r="BG1482" s="12">
        <v>0.79672131147540981</v>
      </c>
      <c r="BH1482" s="12">
        <v>5.0999999999999997E-2</v>
      </c>
      <c r="BI1482" s="12">
        <v>0.48199999999999998</v>
      </c>
      <c r="BJ1482" s="12">
        <v>0</v>
      </c>
      <c r="BK1482" s="12">
        <v>0.22</v>
      </c>
      <c r="BL1482" s="12">
        <v>-398</v>
      </c>
      <c r="BM1482" s="12">
        <v>-51</v>
      </c>
      <c r="BN1482" s="12">
        <v>0</v>
      </c>
      <c r="BO1482" s="12">
        <v>389</v>
      </c>
      <c r="BP1482" s="12">
        <v>8</v>
      </c>
      <c r="BQ1482" s="12">
        <v>-43</v>
      </c>
      <c r="BR1482" s="12">
        <v>0</v>
      </c>
      <c r="BS1482" s="12">
        <v>839</v>
      </c>
      <c r="BT1482" s="12">
        <v>0.26257094573181583</v>
      </c>
      <c r="BU1482" s="12">
        <v>0.61401727192597633</v>
      </c>
      <c r="BV1482" s="12">
        <v>0.65830035167298406</v>
      </c>
      <c r="BW1482" s="12">
        <v>0.64293136672912776</v>
      </c>
      <c r="BX1482" s="12">
        <v>0.4807217594256063</v>
      </c>
      <c r="BY1482" s="12">
        <v>1599</v>
      </c>
      <c r="BZ1482" s="12">
        <v>0</v>
      </c>
      <c r="CB1482" s="12">
        <v>6.5704330512692879E-2</v>
      </c>
      <c r="CC1482" s="12">
        <v>19710</v>
      </c>
      <c r="CD1482" s="12">
        <v>19460</v>
      </c>
      <c r="CE1482" s="12">
        <v>7.8336675579322632</v>
      </c>
      <c r="CH1482" s="22">
        <v>42979</v>
      </c>
      <c r="CI1482">
        <v>275</v>
      </c>
      <c r="CJ1482">
        <v>275</v>
      </c>
      <c r="CK1482">
        <v>268</v>
      </c>
      <c r="CL1482">
        <v>272</v>
      </c>
      <c r="CM1482" s="22">
        <v>42982</v>
      </c>
      <c r="CN1482">
        <v>262</v>
      </c>
      <c r="CO1482">
        <v>263</v>
      </c>
      <c r="CP1482">
        <v>226</v>
      </c>
      <c r="CQ1482">
        <v>232</v>
      </c>
      <c r="CR1482" s="22">
        <v>42983</v>
      </c>
      <c r="CS1482">
        <v>232</v>
      </c>
      <c r="CT1482">
        <v>232</v>
      </c>
      <c r="CU1482">
        <v>183</v>
      </c>
      <c r="CV1482">
        <v>200</v>
      </c>
    </row>
    <row r="1483" spans="1:100">
      <c r="A1483" s="22">
        <v>42979</v>
      </c>
      <c r="B1483">
        <v>1575</v>
      </c>
      <c r="C1483">
        <v>1965</v>
      </c>
      <c r="D1483">
        <v>1575</v>
      </c>
      <c r="E1483">
        <v>1920</v>
      </c>
      <c r="F1483" s="23">
        <f t="shared" si="146"/>
        <v>0.21904761904761916</v>
      </c>
      <c r="G1483" s="22">
        <v>42982</v>
      </c>
      <c r="H1483">
        <v>1880</v>
      </c>
      <c r="I1483">
        <v>1912</v>
      </c>
      <c r="J1483">
        <v>1682</v>
      </c>
      <c r="K1483">
        <v>1704</v>
      </c>
      <c r="L1483" s="22">
        <v>42983</v>
      </c>
      <c r="M1483">
        <v>1705</v>
      </c>
      <c r="N1483" s="4">
        <v>42982</v>
      </c>
      <c r="O1483" s="3" t="s">
        <v>11</v>
      </c>
      <c r="P1483" s="3">
        <v>6092</v>
      </c>
      <c r="Q1483" s="3" t="s">
        <v>304</v>
      </c>
      <c r="R1483" s="3" t="s">
        <v>13</v>
      </c>
      <c r="S1483" s="3">
        <v>0.05</v>
      </c>
      <c r="T1483" s="3">
        <v>1</v>
      </c>
      <c r="U1483" s="3">
        <v>0</v>
      </c>
      <c r="V1483" s="3">
        <v>300</v>
      </c>
      <c r="W1483">
        <v>1880</v>
      </c>
      <c r="X1483" s="4">
        <v>42983</v>
      </c>
      <c r="Y1483">
        <v>1704</v>
      </c>
      <c r="Z1483" s="10">
        <f t="shared" si="145"/>
        <v>-52800</v>
      </c>
      <c r="AA1483" s="10">
        <f t="shared" si="144"/>
        <v>52800</v>
      </c>
      <c r="AB1483" t="str">
        <f t="shared" si="141"/>
        <v/>
      </c>
      <c r="AC1483">
        <f t="shared" si="142"/>
        <v>-1330570</v>
      </c>
      <c r="AD1483">
        <f t="shared" si="143"/>
        <v>1.6216216216216273E-2</v>
      </c>
      <c r="AE1483" s="15">
        <v>42983</v>
      </c>
      <c r="AF1483" s="9">
        <v>1.797877720622898E-3</v>
      </c>
      <c r="AG1483" s="12" t="s">
        <v>957</v>
      </c>
      <c r="AH1483" s="20">
        <v>42979.995833333334</v>
      </c>
      <c r="AI1483" s="12">
        <v>1850</v>
      </c>
      <c r="AJ1483" s="12">
        <v>-70</v>
      </c>
      <c r="AK1483" s="12">
        <v>-3.6499999999999998E-2</v>
      </c>
      <c r="AL1483" s="17">
        <v>3500</v>
      </c>
      <c r="AM1483" s="17">
        <v>0.50572916666666667</v>
      </c>
      <c r="AN1483" s="9"/>
      <c r="AO1483" s="9"/>
      <c r="AP1483" s="17">
        <v>1.75</v>
      </c>
      <c r="AQ1483" s="17">
        <v>10478</v>
      </c>
      <c r="AR1483" s="17">
        <v>1</v>
      </c>
      <c r="AS1483" s="17">
        <v>0.29099999999999998</v>
      </c>
      <c r="AT1483" s="17">
        <v>1</v>
      </c>
      <c r="AU1483" s="12">
        <v>1</v>
      </c>
      <c r="AV1483" s="12">
        <v>0</v>
      </c>
      <c r="AY1483" s="12">
        <v>5457200</v>
      </c>
      <c r="BA1483" s="12">
        <v>0.74528301886792447</v>
      </c>
      <c r="BD1483" s="12">
        <v>0.50572916666666667</v>
      </c>
      <c r="BE1483" s="12">
        <v>1</v>
      </c>
      <c r="BF1483" s="12">
        <v>1</v>
      </c>
      <c r="BG1483" s="12">
        <v>1</v>
      </c>
      <c r="BH1483" s="12">
        <v>1.4E-2</v>
      </c>
      <c r="BI1483" s="12">
        <v>0.29099999999999998</v>
      </c>
      <c r="BJ1483" s="12">
        <v>0</v>
      </c>
      <c r="BK1483" s="12">
        <v>0.56599999999999995</v>
      </c>
      <c r="BL1483" s="12">
        <v>-66</v>
      </c>
      <c r="BM1483" s="12">
        <v>-196</v>
      </c>
      <c r="BN1483" s="12">
        <v>530</v>
      </c>
      <c r="BO1483" s="12">
        <v>1004</v>
      </c>
      <c r="BP1483" s="12">
        <v>117</v>
      </c>
      <c r="BQ1483" s="12">
        <v>-17</v>
      </c>
      <c r="BR1483" s="12">
        <v>35</v>
      </c>
      <c r="BS1483" s="12">
        <v>732</v>
      </c>
      <c r="BT1483" s="12">
        <v>0.39629072257990516</v>
      </c>
      <c r="BU1483" s="12">
        <v>0.43812862699382116</v>
      </c>
      <c r="BV1483" s="12">
        <v>0.47826620339057607</v>
      </c>
      <c r="BW1483" s="12">
        <v>0.46490543461048212</v>
      </c>
      <c r="BX1483" s="12">
        <v>0.35164327944327572</v>
      </c>
      <c r="BY1483" s="12">
        <v>1599</v>
      </c>
      <c r="BZ1483" s="12">
        <v>0.74528301886792447</v>
      </c>
      <c r="CB1483" s="12">
        <v>6.5704330512692879E-2</v>
      </c>
      <c r="CC1483" s="12">
        <v>19710</v>
      </c>
      <c r="CD1483" s="12">
        <v>19460</v>
      </c>
      <c r="CE1483" s="12">
        <v>7.6970446654040412</v>
      </c>
      <c r="CH1483" s="22">
        <v>42979</v>
      </c>
      <c r="CI1483">
        <v>1575</v>
      </c>
      <c r="CJ1483">
        <v>1965</v>
      </c>
      <c r="CK1483">
        <v>1575</v>
      </c>
      <c r="CL1483">
        <v>1920</v>
      </c>
      <c r="CM1483" s="22">
        <v>42982</v>
      </c>
      <c r="CN1483">
        <v>1880</v>
      </c>
      <c r="CO1483">
        <v>1912</v>
      </c>
      <c r="CP1483">
        <v>1682</v>
      </c>
      <c r="CQ1483">
        <v>1704</v>
      </c>
      <c r="CR1483" s="22">
        <v>42983</v>
      </c>
      <c r="CS1483">
        <v>1705</v>
      </c>
      <c r="CT1483">
        <v>1743</v>
      </c>
      <c r="CU1483">
        <v>1428</v>
      </c>
      <c r="CV1483">
        <v>1510</v>
      </c>
    </row>
    <row r="1484" spans="1:100">
      <c r="A1484" s="22">
        <v>42979</v>
      </c>
      <c r="B1484">
        <v>317</v>
      </c>
      <c r="C1484">
        <v>317</v>
      </c>
      <c r="D1484">
        <v>311</v>
      </c>
      <c r="E1484">
        <v>311</v>
      </c>
      <c r="F1484" s="23">
        <f t="shared" si="146"/>
        <v>-1.8927444794952675E-2</v>
      </c>
      <c r="G1484" s="22">
        <v>42982</v>
      </c>
      <c r="H1484">
        <v>340</v>
      </c>
      <c r="I1484">
        <v>343</v>
      </c>
      <c r="J1484">
        <v>327</v>
      </c>
      <c r="K1484">
        <v>328</v>
      </c>
      <c r="L1484" s="22">
        <v>42983</v>
      </c>
      <c r="M1484">
        <v>326</v>
      </c>
      <c r="N1484" s="4">
        <v>42982</v>
      </c>
      <c r="O1484" s="3" t="s">
        <v>15</v>
      </c>
      <c r="P1484" s="3">
        <v>5285</v>
      </c>
      <c r="Q1484" s="3" t="s">
        <v>636</v>
      </c>
      <c r="R1484" s="3" t="s">
        <v>17</v>
      </c>
      <c r="S1484" s="3">
        <v>0.05</v>
      </c>
      <c r="T1484" s="3">
        <v>2</v>
      </c>
      <c r="U1484" s="3">
        <v>0</v>
      </c>
      <c r="V1484" s="3">
        <v>2000</v>
      </c>
      <c r="W1484">
        <v>340</v>
      </c>
      <c r="X1484" s="4">
        <v>42983</v>
      </c>
      <c r="Y1484">
        <v>328</v>
      </c>
      <c r="Z1484" s="10">
        <f t="shared" si="145"/>
        <v>-24000</v>
      </c>
      <c r="AA1484" s="10">
        <f t="shared" si="144"/>
        <v>24000</v>
      </c>
      <c r="AB1484" t="str">
        <f t="shared" si="141"/>
        <v/>
      </c>
      <c r="AC1484">
        <f t="shared" si="142"/>
        <v>-1330570</v>
      </c>
      <c r="AD1484">
        <f t="shared" si="143"/>
        <v>5.5900621118012417E-2</v>
      </c>
      <c r="AE1484" s="15">
        <v>42983</v>
      </c>
      <c r="AF1484" s="9">
        <v>1.797877720622898E-3</v>
      </c>
      <c r="AG1484" s="12" t="s">
        <v>960</v>
      </c>
      <c r="AH1484" s="20">
        <v>42979.925694444442</v>
      </c>
      <c r="AI1484" s="12">
        <v>322</v>
      </c>
      <c r="AJ1484" s="12">
        <v>11</v>
      </c>
      <c r="AK1484" s="12">
        <v>3.5400000000000001E-2</v>
      </c>
      <c r="AL1484" s="17">
        <v>2000</v>
      </c>
      <c r="AM1484" s="17">
        <v>0.25723472668810288</v>
      </c>
      <c r="AN1484" s="9"/>
      <c r="AO1484" s="9"/>
      <c r="AP1484" s="17">
        <v>0</v>
      </c>
      <c r="AQ1484" s="17">
        <v>3601</v>
      </c>
      <c r="AR1484" s="17">
        <v>0.91743119266055051</v>
      </c>
      <c r="AS1484" s="17">
        <v>0.34499999999999997</v>
      </c>
      <c r="AT1484" s="17">
        <v>0.92500000000000004</v>
      </c>
      <c r="AU1484" s="12">
        <v>0.61728395061728392</v>
      </c>
      <c r="AV1484" s="12">
        <v>1.61</v>
      </c>
      <c r="AY1484" s="12">
        <v>11580000</v>
      </c>
      <c r="BA1484" s="12">
        <v>1</v>
      </c>
      <c r="BD1484" s="12">
        <v>0.25723472668810288</v>
      </c>
      <c r="BE1484" s="12">
        <v>0.91743119266055051</v>
      </c>
      <c r="BF1484" s="12">
        <v>0.92500000000000004</v>
      </c>
      <c r="BG1484" s="12">
        <v>0.61728395061728392</v>
      </c>
      <c r="BH1484" s="12">
        <v>2E-3</v>
      </c>
      <c r="BI1484" s="12">
        <v>0.34499999999999997</v>
      </c>
      <c r="BJ1484" s="12">
        <v>0</v>
      </c>
      <c r="BK1484" s="12">
        <v>0.54400000000000004</v>
      </c>
      <c r="BL1484" s="12">
        <v>303</v>
      </c>
      <c r="BM1484" s="12">
        <v>-50</v>
      </c>
      <c r="BN1484" s="12">
        <v>-317</v>
      </c>
      <c r="BO1484" s="12">
        <v>208</v>
      </c>
      <c r="BP1484" s="12">
        <v>625</v>
      </c>
      <c r="BQ1484" s="12">
        <v>-669</v>
      </c>
      <c r="BR1484" s="12">
        <v>161</v>
      </c>
      <c r="BS1484" s="12">
        <v>271</v>
      </c>
      <c r="BT1484" s="12">
        <v>0.26257094573181583</v>
      </c>
      <c r="BU1484" s="12">
        <v>0.61401727192597633</v>
      </c>
      <c r="BV1484" s="12">
        <v>0.65830035167298406</v>
      </c>
      <c r="BW1484" s="12">
        <v>0.64293136672912776</v>
      </c>
      <c r="BX1484" s="12">
        <v>0.4807217594256063</v>
      </c>
      <c r="BY1484" s="12">
        <v>1599</v>
      </c>
      <c r="BZ1484" s="12">
        <v>1</v>
      </c>
      <c r="CB1484" s="12">
        <v>6.5704330512692879E-2</v>
      </c>
      <c r="CC1484" s="12">
        <v>19710</v>
      </c>
      <c r="CD1484" s="12">
        <v>19460</v>
      </c>
      <c r="CE1484" s="12">
        <v>3.9150345902757477</v>
      </c>
      <c r="CH1484" s="22">
        <v>42979</v>
      </c>
      <c r="CI1484">
        <v>317</v>
      </c>
      <c r="CJ1484">
        <v>317</v>
      </c>
      <c r="CK1484">
        <v>311</v>
      </c>
      <c r="CL1484">
        <v>311</v>
      </c>
      <c r="CM1484" s="22">
        <v>42982</v>
      </c>
      <c r="CN1484">
        <v>340</v>
      </c>
      <c r="CO1484">
        <v>343</v>
      </c>
      <c r="CP1484">
        <v>327</v>
      </c>
      <c r="CQ1484">
        <v>328</v>
      </c>
      <c r="CR1484" s="22">
        <v>42983</v>
      </c>
      <c r="CS1484">
        <v>326</v>
      </c>
      <c r="CT1484">
        <v>326</v>
      </c>
      <c r="CU1484">
        <v>309</v>
      </c>
      <c r="CV1484">
        <v>313</v>
      </c>
    </row>
    <row r="1485" spans="1:100">
      <c r="A1485" s="22">
        <v>42982</v>
      </c>
      <c r="B1485">
        <v>6</v>
      </c>
      <c r="C1485">
        <v>7</v>
      </c>
      <c r="D1485">
        <v>6</v>
      </c>
      <c r="E1485">
        <v>6</v>
      </c>
      <c r="F1485" s="23">
        <f t="shared" si="146"/>
        <v>0</v>
      </c>
      <c r="G1485" s="22">
        <v>42983</v>
      </c>
      <c r="H1485">
        <v>7</v>
      </c>
      <c r="I1485">
        <v>7</v>
      </c>
      <c r="J1485">
        <v>6</v>
      </c>
      <c r="K1485">
        <v>6</v>
      </c>
      <c r="L1485" s="22">
        <v>42984</v>
      </c>
      <c r="M1485">
        <v>6</v>
      </c>
      <c r="N1485" s="4">
        <v>42983</v>
      </c>
      <c r="O1485" s="3" t="s">
        <v>15</v>
      </c>
      <c r="P1485" s="3">
        <v>8107</v>
      </c>
      <c r="Q1485" s="3" t="s">
        <v>137</v>
      </c>
      <c r="R1485" s="3" t="s">
        <v>17</v>
      </c>
      <c r="S1485" s="3">
        <v>0.05</v>
      </c>
      <c r="T1485" s="3" t="s">
        <v>64</v>
      </c>
      <c r="U1485" s="3">
        <v>0</v>
      </c>
      <c r="V1485" s="3">
        <v>84000</v>
      </c>
      <c r="W1485">
        <v>7</v>
      </c>
      <c r="X1485" s="4">
        <v>42984</v>
      </c>
      <c r="Y1485">
        <v>6</v>
      </c>
      <c r="Z1485" s="10">
        <f t="shared" si="145"/>
        <v>-84000</v>
      </c>
      <c r="AA1485" s="10">
        <f t="shared" si="144"/>
        <v>84000</v>
      </c>
      <c r="AB1485" t="str">
        <f t="shared" ref="AB1485:AB1548" si="147">IF(AND(O1485="夜間上昇",T1485=1,AF1485&gt;0),Z1485,"")</f>
        <v/>
      </c>
      <c r="AC1485">
        <f t="shared" si="142"/>
        <v>-1330570</v>
      </c>
      <c r="AD1485">
        <f t="shared" si="143"/>
        <v>0.11111111111111116</v>
      </c>
      <c r="AE1485" s="15">
        <v>42984</v>
      </c>
      <c r="AF1485" s="9">
        <v>0</v>
      </c>
      <c r="AG1485" s="12" t="s">
        <v>962</v>
      </c>
      <c r="AH1485" s="20">
        <v>42983.347916666666</v>
      </c>
      <c r="AI1485" s="12">
        <v>6.3</v>
      </c>
      <c r="AJ1485" s="12">
        <v>0.3</v>
      </c>
      <c r="AK1485" s="12">
        <v>0.05</v>
      </c>
      <c r="AL1485" s="17">
        <v>460000</v>
      </c>
      <c r="AM1485" s="17">
        <v>0.2857142857142857</v>
      </c>
      <c r="AN1485" s="9"/>
      <c r="AO1485" s="9"/>
      <c r="AP1485" s="17">
        <v>0</v>
      </c>
      <c r="AQ1485" s="17">
        <v>6231</v>
      </c>
      <c r="AR1485" s="17">
        <v>0.5</v>
      </c>
      <c r="AS1485" s="17">
        <v>0.19700000000000001</v>
      </c>
      <c r="AT1485" s="17">
        <v>0.5</v>
      </c>
      <c r="AU1485" s="12">
        <v>0.33333333333333331</v>
      </c>
      <c r="AV1485" s="12">
        <v>0</v>
      </c>
      <c r="AY1485" s="12">
        <v>890093101</v>
      </c>
      <c r="BA1485" s="12">
        <v>0</v>
      </c>
      <c r="BD1485" s="12">
        <v>0.2857142857142857</v>
      </c>
      <c r="BE1485" s="12">
        <v>0.5</v>
      </c>
      <c r="BF1485" s="12">
        <v>0.5</v>
      </c>
      <c r="BG1485" s="12">
        <v>0.33333333333333331</v>
      </c>
      <c r="BH1485" s="12">
        <v>1.9E-2</v>
      </c>
      <c r="BI1485" s="12">
        <v>0.19700000000000001</v>
      </c>
      <c r="BJ1485" s="12">
        <v>3.4000000000000002E-2</v>
      </c>
      <c r="BK1485" s="12">
        <v>8.3000000000000004E-2</v>
      </c>
      <c r="BL1485" s="12">
        <v>147</v>
      </c>
      <c r="BM1485" s="12">
        <v>-29</v>
      </c>
      <c r="BN1485" s="12">
        <v>421</v>
      </c>
      <c r="BO1485" s="12">
        <v>771</v>
      </c>
      <c r="BP1485" s="12">
        <v>70</v>
      </c>
      <c r="BQ1485" s="12">
        <v>-20</v>
      </c>
      <c r="BR1485" s="12">
        <v>71</v>
      </c>
      <c r="BS1485" s="12">
        <v>229</v>
      </c>
      <c r="BT1485" s="12">
        <v>0.19054151907384043</v>
      </c>
      <c r="BU1485" s="12">
        <v>0.64788767820549908</v>
      </c>
      <c r="BV1485" s="12">
        <v>0.7212173282478741</v>
      </c>
      <c r="BW1485" s="12">
        <v>0.71925017824652016</v>
      </c>
      <c r="BX1485" s="12">
        <v>0.29324571534167354</v>
      </c>
      <c r="BY1485" s="12">
        <v>1594.5</v>
      </c>
      <c r="BZ1485" s="12">
        <v>0</v>
      </c>
      <c r="CB1485" s="12">
        <v>6.5704330512692879E-2</v>
      </c>
      <c r="CC1485" s="12">
        <v>19460</v>
      </c>
      <c r="CD1485" s="12">
        <v>19430</v>
      </c>
      <c r="CE1485" s="12">
        <v>4.3484848484848486</v>
      </c>
      <c r="CH1485" s="22">
        <v>42982</v>
      </c>
      <c r="CI1485">
        <v>6</v>
      </c>
      <c r="CJ1485">
        <v>7</v>
      </c>
      <c r="CK1485">
        <v>6</v>
      </c>
      <c r="CL1485">
        <v>6</v>
      </c>
      <c r="CM1485" s="22">
        <v>42983</v>
      </c>
      <c r="CN1485">
        <v>7</v>
      </c>
      <c r="CO1485">
        <v>7</v>
      </c>
      <c r="CP1485">
        <v>6</v>
      </c>
      <c r="CQ1485">
        <v>6</v>
      </c>
      <c r="CR1485" s="22">
        <v>42984</v>
      </c>
      <c r="CS1485">
        <v>6</v>
      </c>
      <c r="CT1485">
        <v>7</v>
      </c>
      <c r="CU1485">
        <v>6</v>
      </c>
      <c r="CV1485">
        <v>6</v>
      </c>
    </row>
    <row r="1486" spans="1:100">
      <c r="A1486" s="22">
        <v>42982</v>
      </c>
      <c r="B1486">
        <v>117</v>
      </c>
      <c r="C1486">
        <v>129</v>
      </c>
      <c r="D1486">
        <v>102</v>
      </c>
      <c r="E1486">
        <v>106</v>
      </c>
      <c r="F1486" s="23">
        <f t="shared" si="146"/>
        <v>-9.4017094017094016E-2</v>
      </c>
      <c r="G1486" s="22">
        <v>42983</v>
      </c>
      <c r="H1486">
        <v>103</v>
      </c>
      <c r="I1486">
        <v>108</v>
      </c>
      <c r="J1486">
        <v>84</v>
      </c>
      <c r="K1486">
        <v>88</v>
      </c>
      <c r="L1486" s="22">
        <v>42984</v>
      </c>
      <c r="M1486">
        <v>83</v>
      </c>
      <c r="N1486" s="4">
        <v>42983</v>
      </c>
      <c r="O1486" s="3" t="s">
        <v>11</v>
      </c>
      <c r="P1486" s="3">
        <v>3521</v>
      </c>
      <c r="Q1486" s="3" t="s">
        <v>632</v>
      </c>
      <c r="R1486" s="3" t="s">
        <v>13</v>
      </c>
      <c r="S1486" s="3">
        <v>0.05</v>
      </c>
      <c r="T1486" s="3">
        <v>1</v>
      </c>
      <c r="U1486" s="3">
        <v>0</v>
      </c>
      <c r="V1486" s="3">
        <v>5000</v>
      </c>
      <c r="W1486">
        <v>103</v>
      </c>
      <c r="X1486" s="4">
        <v>42984</v>
      </c>
      <c r="Y1486">
        <v>88</v>
      </c>
      <c r="Z1486" s="10">
        <f t="shared" si="145"/>
        <v>-75000</v>
      </c>
      <c r="AA1486" s="10">
        <f t="shared" si="144"/>
        <v>75000</v>
      </c>
      <c r="AB1486" t="str">
        <f t="shared" si="147"/>
        <v/>
      </c>
      <c r="AC1486">
        <f t="shared" si="142"/>
        <v>-1330570</v>
      </c>
      <c r="AD1486">
        <f t="shared" si="143"/>
        <v>6.8426197458455462E-3</v>
      </c>
      <c r="AE1486" s="15">
        <v>42984</v>
      </c>
      <c r="AF1486" s="9">
        <v>0</v>
      </c>
      <c r="AG1486" s="12" t="s">
        <v>962</v>
      </c>
      <c r="AH1486" s="20">
        <v>42982.995138888888</v>
      </c>
      <c r="AI1486" s="12">
        <v>102.3</v>
      </c>
      <c r="AJ1486" s="12">
        <v>-3.7</v>
      </c>
      <c r="AK1486" s="12">
        <v>-3.49E-2</v>
      </c>
      <c r="AL1486" s="17">
        <v>187000</v>
      </c>
      <c r="AM1486" s="17">
        <v>0.37373737373737376</v>
      </c>
      <c r="AN1486" s="9"/>
      <c r="AO1486" s="9"/>
      <c r="AP1486" s="17">
        <v>4.6900000000000004</v>
      </c>
      <c r="AQ1486" s="17">
        <v>8460</v>
      </c>
      <c r="AR1486" s="17">
        <v>1</v>
      </c>
      <c r="AS1486" s="17">
        <v>0.215</v>
      </c>
      <c r="AT1486" s="17">
        <v>1</v>
      </c>
      <c r="AU1486" s="12">
        <v>1</v>
      </c>
      <c r="AV1486" s="12">
        <v>0</v>
      </c>
      <c r="AY1486" s="12">
        <v>85457466</v>
      </c>
      <c r="BA1486" s="12">
        <v>0.58139534883720934</v>
      </c>
      <c r="BD1486" s="12">
        <v>0.37373737373737376</v>
      </c>
      <c r="BE1486" s="12">
        <v>1</v>
      </c>
      <c r="BF1486" s="12">
        <v>1</v>
      </c>
      <c r="BG1486" s="12">
        <v>1</v>
      </c>
      <c r="BH1486" s="12">
        <v>1.2E-2</v>
      </c>
      <c r="BI1486" s="12">
        <v>0.215</v>
      </c>
      <c r="BJ1486" s="12" t="s">
        <v>968</v>
      </c>
      <c r="BK1486" s="12">
        <v>0.38800000000000001</v>
      </c>
      <c r="BL1486" s="12">
        <v>65</v>
      </c>
      <c r="BM1486" s="12">
        <v>167</v>
      </c>
      <c r="BN1486" s="12">
        <v>279</v>
      </c>
      <c r="BO1486" s="12">
        <v>1248</v>
      </c>
      <c r="BP1486" s="12">
        <v>141</v>
      </c>
      <c r="BQ1486" s="12">
        <v>-542</v>
      </c>
      <c r="BR1486" s="12">
        <v>252</v>
      </c>
      <c r="BS1486" s="12">
        <v>737</v>
      </c>
      <c r="BT1486" s="12">
        <v>0.19054151907384043</v>
      </c>
      <c r="BU1486" s="12">
        <v>0.64788767820549908</v>
      </c>
      <c r="BV1486" s="12">
        <v>0.7212173282478741</v>
      </c>
      <c r="BW1486" s="12">
        <v>0.71925017824652016</v>
      </c>
      <c r="BX1486" s="12">
        <v>0.29324571534167354</v>
      </c>
      <c r="BY1486" s="12">
        <v>1594.5</v>
      </c>
      <c r="BZ1486" s="12">
        <v>0.58139534883720934</v>
      </c>
      <c r="CB1486" s="12">
        <v>6.5704330512692879E-2</v>
      </c>
      <c r="CC1486" s="12">
        <v>19460</v>
      </c>
      <c r="CD1486" s="12">
        <v>19430</v>
      </c>
      <c r="CE1486" s="12">
        <v>5.6881695745332115</v>
      </c>
      <c r="CH1486" s="22">
        <v>42982</v>
      </c>
      <c r="CI1486">
        <v>117</v>
      </c>
      <c r="CJ1486">
        <v>129</v>
      </c>
      <c r="CK1486">
        <v>102</v>
      </c>
      <c r="CL1486">
        <v>106</v>
      </c>
      <c r="CM1486" s="22">
        <v>42983</v>
      </c>
      <c r="CN1486">
        <v>103</v>
      </c>
      <c r="CO1486">
        <v>108</v>
      </c>
      <c r="CP1486">
        <v>84</v>
      </c>
      <c r="CQ1486">
        <v>88</v>
      </c>
      <c r="CR1486" s="22">
        <v>42984</v>
      </c>
      <c r="CS1486">
        <v>83</v>
      </c>
      <c r="CT1486">
        <v>89</v>
      </c>
      <c r="CU1486">
        <v>81</v>
      </c>
      <c r="CV1486">
        <v>87</v>
      </c>
    </row>
    <row r="1487" spans="1:100">
      <c r="A1487" s="22">
        <v>42982</v>
      </c>
      <c r="B1487">
        <v>3950</v>
      </c>
      <c r="C1487">
        <v>4080</v>
      </c>
      <c r="D1487">
        <v>3510</v>
      </c>
      <c r="E1487">
        <v>4005</v>
      </c>
      <c r="F1487" s="23">
        <f t="shared" si="146"/>
        <v>1.3924050632911467E-2</v>
      </c>
      <c r="G1487" s="22">
        <v>42983</v>
      </c>
      <c r="H1487">
        <v>3600</v>
      </c>
      <c r="I1487">
        <v>3670</v>
      </c>
      <c r="J1487">
        <v>3305</v>
      </c>
      <c r="K1487">
        <v>3305</v>
      </c>
      <c r="L1487" s="22">
        <v>42984</v>
      </c>
      <c r="M1487">
        <v>2955</v>
      </c>
      <c r="N1487" s="4">
        <v>42983</v>
      </c>
      <c r="O1487" s="3" t="s">
        <v>11</v>
      </c>
      <c r="P1487" s="3">
        <v>6172</v>
      </c>
      <c r="Q1487" s="3" t="s">
        <v>69</v>
      </c>
      <c r="R1487" s="3" t="s">
        <v>13</v>
      </c>
      <c r="S1487" s="3">
        <v>0.05</v>
      </c>
      <c r="T1487" s="3">
        <v>2</v>
      </c>
      <c r="U1487" s="3">
        <v>0</v>
      </c>
      <c r="V1487" s="3">
        <v>200</v>
      </c>
      <c r="W1487">
        <v>3600</v>
      </c>
      <c r="X1487" s="4">
        <v>42984</v>
      </c>
      <c r="Y1487">
        <v>3305</v>
      </c>
      <c r="Z1487" s="10">
        <f t="shared" si="145"/>
        <v>-59000</v>
      </c>
      <c r="AA1487" s="10">
        <f t="shared" si="144"/>
        <v>59000</v>
      </c>
      <c r="AB1487" t="str">
        <f t="shared" si="147"/>
        <v/>
      </c>
      <c r="AC1487">
        <f t="shared" si="142"/>
        <v>-1330570</v>
      </c>
      <c r="AD1487">
        <f t="shared" si="143"/>
        <v>2.7027027027026973E-2</v>
      </c>
      <c r="AE1487" s="15">
        <v>42984</v>
      </c>
      <c r="AF1487" s="9">
        <v>0</v>
      </c>
      <c r="AG1487" s="12" t="s">
        <v>957</v>
      </c>
      <c r="AH1487" s="20">
        <v>42982.998611111114</v>
      </c>
      <c r="AI1487" s="12">
        <v>3700</v>
      </c>
      <c r="AJ1487" s="12">
        <v>-305</v>
      </c>
      <c r="AK1487" s="12">
        <v>-7.6200000000000004E-2</v>
      </c>
      <c r="AL1487" s="17">
        <v>76400</v>
      </c>
      <c r="AM1487" s="17">
        <v>0.26901960784313728</v>
      </c>
      <c r="AN1487" s="17">
        <v>-1</v>
      </c>
      <c r="AO1487" s="9"/>
      <c r="AP1487" s="17">
        <v>0</v>
      </c>
      <c r="AQ1487" s="17">
        <v>49626</v>
      </c>
      <c r="AR1487" s="17">
        <v>0.9330357142857143</v>
      </c>
      <c r="AS1487" s="17">
        <v>0</v>
      </c>
      <c r="AT1487" s="17">
        <v>0.8044504383007417</v>
      </c>
      <c r="AU1487" s="12">
        <v>0.83256351039260967</v>
      </c>
      <c r="AV1487" s="12" t="s">
        <v>988</v>
      </c>
      <c r="AY1487" s="12">
        <v>12974010</v>
      </c>
      <c r="BA1487" s="12">
        <v>0.29292929292929293</v>
      </c>
      <c r="BC1487" s="15">
        <v>42499</v>
      </c>
      <c r="BD1487" s="12">
        <v>0.26901960784313728</v>
      </c>
      <c r="BE1487" s="12">
        <v>0.9330357142857143</v>
      </c>
      <c r="BF1487" s="12">
        <v>0.8044504383007417</v>
      </c>
      <c r="BG1487" s="12">
        <v>0.83256351039260967</v>
      </c>
      <c r="BH1487" s="12">
        <v>0.21299999999999999</v>
      </c>
      <c r="BI1487" s="12">
        <v>0</v>
      </c>
      <c r="BJ1487" s="12">
        <v>0</v>
      </c>
      <c r="BK1487" s="12">
        <v>0.88900000000000001</v>
      </c>
      <c r="BL1487" s="12">
        <v>-729</v>
      </c>
      <c r="BM1487" s="12">
        <v>-188</v>
      </c>
      <c r="BN1487" s="12">
        <v>-40</v>
      </c>
      <c r="BO1487" s="12">
        <v>249</v>
      </c>
      <c r="BP1487" s="12">
        <v>149</v>
      </c>
      <c r="BQ1487" s="12">
        <v>-83</v>
      </c>
      <c r="BR1487" s="12">
        <v>977</v>
      </c>
      <c r="BS1487" s="12">
        <v>1194</v>
      </c>
      <c r="BT1487" s="12">
        <v>0.39629072257990516</v>
      </c>
      <c r="BU1487" s="12">
        <v>0.43812862699382116</v>
      </c>
      <c r="BV1487" s="12">
        <v>0.47826620339057607</v>
      </c>
      <c r="BW1487" s="12">
        <v>0.46490543461048212</v>
      </c>
      <c r="BX1487" s="12">
        <v>0.17747529081497568</v>
      </c>
      <c r="BY1487" s="12">
        <v>1594.5</v>
      </c>
      <c r="BZ1487" s="12">
        <v>0.29292929292929293</v>
      </c>
      <c r="CB1487" s="12">
        <v>6.5704330512692879E-2</v>
      </c>
      <c r="CC1487" s="12">
        <v>19460</v>
      </c>
      <c r="CD1487" s="12">
        <v>19430</v>
      </c>
      <c r="CE1487" s="12">
        <v>4.0943969102792641</v>
      </c>
      <c r="CH1487" s="22">
        <v>42982</v>
      </c>
      <c r="CI1487">
        <v>3950</v>
      </c>
      <c r="CJ1487">
        <v>4080</v>
      </c>
      <c r="CK1487">
        <v>3510</v>
      </c>
      <c r="CL1487">
        <v>4005</v>
      </c>
      <c r="CM1487" s="22">
        <v>42983</v>
      </c>
      <c r="CN1487">
        <v>3600</v>
      </c>
      <c r="CO1487">
        <v>3670</v>
      </c>
      <c r="CP1487">
        <v>3305</v>
      </c>
      <c r="CQ1487">
        <v>3305</v>
      </c>
      <c r="CR1487" s="22">
        <v>42984</v>
      </c>
      <c r="CS1487">
        <v>2955</v>
      </c>
      <c r="CT1487">
        <v>3145</v>
      </c>
      <c r="CU1487">
        <v>2844</v>
      </c>
      <c r="CV1487">
        <v>3015</v>
      </c>
    </row>
    <row r="1488" spans="1:100">
      <c r="A1488" s="22">
        <v>42982</v>
      </c>
      <c r="B1488">
        <v>865</v>
      </c>
      <c r="C1488">
        <v>865</v>
      </c>
      <c r="D1488">
        <v>865</v>
      </c>
      <c r="E1488">
        <v>865</v>
      </c>
      <c r="F1488" s="23">
        <f t="shared" si="146"/>
        <v>0</v>
      </c>
      <c r="G1488" s="22">
        <v>42983</v>
      </c>
      <c r="H1488">
        <v>880</v>
      </c>
      <c r="I1488">
        <v>910</v>
      </c>
      <c r="J1488">
        <v>720</v>
      </c>
      <c r="K1488">
        <v>741</v>
      </c>
      <c r="L1488" s="22">
        <v>42984</v>
      </c>
      <c r="M1488">
        <v>696</v>
      </c>
      <c r="N1488" s="4">
        <v>42983</v>
      </c>
      <c r="O1488" s="3" t="s">
        <v>15</v>
      </c>
      <c r="P1488" s="3">
        <v>3766</v>
      </c>
      <c r="Q1488" s="3" t="s">
        <v>635</v>
      </c>
      <c r="R1488" s="3" t="s">
        <v>17</v>
      </c>
      <c r="S1488" s="3">
        <v>0.05</v>
      </c>
      <c r="T1488" s="3">
        <v>2</v>
      </c>
      <c r="U1488" s="3">
        <v>0</v>
      </c>
      <c r="V1488" s="3">
        <v>600</v>
      </c>
      <c r="W1488">
        <v>880</v>
      </c>
      <c r="X1488" s="4">
        <v>42984</v>
      </c>
      <c r="Y1488">
        <v>741</v>
      </c>
      <c r="Z1488" s="10">
        <f t="shared" si="145"/>
        <v>-83400</v>
      </c>
      <c r="AA1488" s="10">
        <f t="shared" si="144"/>
        <v>83400</v>
      </c>
      <c r="AB1488" t="str">
        <f t="shared" si="147"/>
        <v/>
      </c>
      <c r="AC1488">
        <f t="shared" si="142"/>
        <v>-1330570</v>
      </c>
      <c r="AD1488">
        <f t="shared" si="143"/>
        <v>0.10569105691056913</v>
      </c>
      <c r="AE1488" s="15">
        <v>42984</v>
      </c>
      <c r="AF1488" s="9">
        <v>0</v>
      </c>
      <c r="AG1488" s="12" t="s">
        <v>960</v>
      </c>
      <c r="AH1488" s="20">
        <v>42982.998611111114</v>
      </c>
      <c r="AI1488" s="12">
        <v>984</v>
      </c>
      <c r="AJ1488" s="12">
        <v>119</v>
      </c>
      <c r="AK1488" s="12">
        <v>0.1376</v>
      </c>
      <c r="AL1488" s="17">
        <v>42000</v>
      </c>
      <c r="AM1488" s="17">
        <v>0.20979020979020979</v>
      </c>
      <c r="AN1488" s="18">
        <v>42984</v>
      </c>
      <c r="AO1488" s="17">
        <v>41198</v>
      </c>
      <c r="AP1488" s="17" t="s">
        <v>965</v>
      </c>
      <c r="AQ1488" s="17">
        <v>2398</v>
      </c>
      <c r="AR1488" s="17" t="s">
        <v>977</v>
      </c>
      <c r="AS1488" s="17" t="s">
        <v>13</v>
      </c>
      <c r="AT1488" s="17">
        <v>0.1</v>
      </c>
      <c r="AU1488" s="12">
        <v>1</v>
      </c>
      <c r="AV1488" s="12">
        <v>0</v>
      </c>
      <c r="AY1488" s="12">
        <v>3940000</v>
      </c>
      <c r="BA1488" s="12">
        <v>0.52490421455938696</v>
      </c>
      <c r="BD1488" s="12">
        <v>0.20979020979020979</v>
      </c>
      <c r="BE1488" s="12">
        <v>1</v>
      </c>
      <c r="BF1488" s="12">
        <v>1</v>
      </c>
      <c r="BG1488" s="12">
        <v>1</v>
      </c>
      <c r="BH1488" s="12">
        <v>1.6E-2</v>
      </c>
      <c r="BI1488" s="12">
        <v>0.18</v>
      </c>
      <c r="BJ1488" s="12">
        <v>0</v>
      </c>
      <c r="BK1488" s="12">
        <v>0.61199999999999999</v>
      </c>
      <c r="BL1488" s="12">
        <v>128</v>
      </c>
      <c r="BM1488" s="12">
        <v>-29</v>
      </c>
      <c r="BN1488" s="12">
        <v>-36</v>
      </c>
      <c r="BO1488" s="12">
        <v>2641</v>
      </c>
      <c r="BP1488" s="12">
        <v>248</v>
      </c>
      <c r="BQ1488" s="12">
        <v>58</v>
      </c>
      <c r="BR1488" s="12">
        <v>-38</v>
      </c>
      <c r="BS1488" s="12">
        <v>2577</v>
      </c>
      <c r="BT1488" s="12">
        <v>0.26257094573181583</v>
      </c>
      <c r="BU1488" s="12">
        <v>0.61401727192597633</v>
      </c>
      <c r="BV1488" s="12">
        <v>0.65830035167298406</v>
      </c>
      <c r="BW1488" s="12">
        <v>0.64293136672912776</v>
      </c>
      <c r="BX1488" s="12">
        <v>0.33077989650663014</v>
      </c>
      <c r="BY1488" s="12">
        <v>1594.5</v>
      </c>
      <c r="BZ1488" s="12">
        <v>0.52490421455938696</v>
      </c>
      <c r="CB1488" s="12">
        <v>6.5704330512692879E-2</v>
      </c>
      <c r="CC1488" s="12">
        <v>19460</v>
      </c>
      <c r="CD1488" s="12">
        <v>19430</v>
      </c>
      <c r="CE1488" s="12">
        <v>3.1929434202161477</v>
      </c>
      <c r="CH1488" s="22">
        <v>42982</v>
      </c>
      <c r="CI1488">
        <v>865</v>
      </c>
      <c r="CJ1488">
        <v>865</v>
      </c>
      <c r="CK1488">
        <v>865</v>
      </c>
      <c r="CL1488">
        <v>865</v>
      </c>
      <c r="CM1488" s="22">
        <v>42983</v>
      </c>
      <c r="CN1488">
        <v>880</v>
      </c>
      <c r="CO1488">
        <v>910</v>
      </c>
      <c r="CP1488">
        <v>720</v>
      </c>
      <c r="CQ1488">
        <v>741</v>
      </c>
      <c r="CR1488" s="22">
        <v>42984</v>
      </c>
      <c r="CS1488">
        <v>696</v>
      </c>
      <c r="CT1488">
        <v>722</v>
      </c>
      <c r="CU1488">
        <v>687</v>
      </c>
      <c r="CV1488">
        <v>688</v>
      </c>
    </row>
    <row r="1489" spans="1:100">
      <c r="A1489" s="22">
        <v>42982</v>
      </c>
      <c r="B1489">
        <v>483</v>
      </c>
      <c r="C1489">
        <v>556</v>
      </c>
      <c r="D1489">
        <v>483</v>
      </c>
      <c r="E1489">
        <v>556</v>
      </c>
      <c r="F1489" s="23">
        <f t="shared" si="146"/>
        <v>0.15113871635610776</v>
      </c>
      <c r="G1489" s="22">
        <v>42983</v>
      </c>
      <c r="H1489">
        <v>576</v>
      </c>
      <c r="I1489">
        <v>643</v>
      </c>
      <c r="J1489">
        <v>520</v>
      </c>
      <c r="K1489">
        <v>585</v>
      </c>
      <c r="L1489" s="22">
        <v>42984</v>
      </c>
      <c r="M1489">
        <v>565</v>
      </c>
      <c r="N1489" s="4">
        <v>42983</v>
      </c>
      <c r="O1489" s="3" t="s">
        <v>15</v>
      </c>
      <c r="P1489" s="3">
        <v>2385</v>
      </c>
      <c r="Q1489" s="3" t="s">
        <v>286</v>
      </c>
      <c r="R1489" s="3" t="s">
        <v>17</v>
      </c>
      <c r="S1489" s="3">
        <v>0.05</v>
      </c>
      <c r="T1489" s="3">
        <v>2</v>
      </c>
      <c r="U1489" s="3">
        <v>0</v>
      </c>
      <c r="V1489" s="3">
        <v>900</v>
      </c>
      <c r="W1489">
        <v>576</v>
      </c>
      <c r="X1489" s="4">
        <v>42984</v>
      </c>
      <c r="Y1489">
        <v>585</v>
      </c>
      <c r="Z1489" s="10">
        <f t="shared" si="145"/>
        <v>8100</v>
      </c>
      <c r="AA1489" s="10">
        <f t="shared" si="144"/>
        <v>8100</v>
      </c>
      <c r="AB1489" t="str">
        <f t="shared" si="147"/>
        <v/>
      </c>
      <c r="AC1489">
        <f t="shared" si="142"/>
        <v>-1330570</v>
      </c>
      <c r="AD1489">
        <f t="shared" si="143"/>
        <v>6.8965517241379448E-3</v>
      </c>
      <c r="AE1489" s="15">
        <v>42984</v>
      </c>
      <c r="AF1489" s="9">
        <v>0</v>
      </c>
      <c r="AG1489" s="12" t="s">
        <v>957</v>
      </c>
      <c r="AH1489" s="20">
        <v>42983.347222222219</v>
      </c>
      <c r="AI1489" s="12">
        <v>580</v>
      </c>
      <c r="AJ1489" s="12">
        <v>24</v>
      </c>
      <c r="AK1489" s="12">
        <v>4.3200000000000002E-2</v>
      </c>
      <c r="AL1489" s="17">
        <v>30900</v>
      </c>
      <c r="AM1489" s="17">
        <v>0.45168067226890757</v>
      </c>
      <c r="AN1489" s="9"/>
      <c r="AO1489" s="9"/>
      <c r="AP1489" s="17">
        <v>0</v>
      </c>
      <c r="AQ1489" s="17">
        <v>12451</v>
      </c>
      <c r="AR1489" s="17">
        <v>1</v>
      </c>
      <c r="AS1489" s="17">
        <v>0.29899999999999999</v>
      </c>
      <c r="AT1489" s="17">
        <v>1</v>
      </c>
      <c r="AU1489" s="12">
        <v>1</v>
      </c>
      <c r="AV1489" s="12">
        <v>0.21</v>
      </c>
      <c r="AY1489" s="12">
        <v>26158200</v>
      </c>
      <c r="BA1489" s="12">
        <v>1</v>
      </c>
      <c r="BD1489" s="12">
        <v>0.45168067226890757</v>
      </c>
      <c r="BE1489" s="12">
        <v>1</v>
      </c>
      <c r="BF1489" s="12">
        <v>1</v>
      </c>
      <c r="BG1489" s="12">
        <v>1</v>
      </c>
      <c r="BH1489" s="12">
        <v>0.01</v>
      </c>
      <c r="BI1489" s="12">
        <v>0.29899999999999999</v>
      </c>
      <c r="BJ1489" s="12">
        <v>0</v>
      </c>
      <c r="BK1489" s="12">
        <v>0.437</v>
      </c>
      <c r="BL1489" s="12">
        <v>86</v>
      </c>
      <c r="BM1489" s="12">
        <v>210</v>
      </c>
      <c r="BN1489" s="12">
        <v>1</v>
      </c>
      <c r="BO1489" s="12">
        <v>2081</v>
      </c>
      <c r="BP1489" s="12">
        <v>-207</v>
      </c>
      <c r="BQ1489" s="12">
        <v>93</v>
      </c>
      <c r="BR1489" s="12" t="s">
        <v>961</v>
      </c>
      <c r="BS1489" s="12">
        <v>1783</v>
      </c>
      <c r="BT1489" s="12">
        <v>0.39629072257990516</v>
      </c>
      <c r="BU1489" s="12">
        <v>0.43812862699382116</v>
      </c>
      <c r="BV1489" s="12">
        <v>0.47826620339057607</v>
      </c>
      <c r="BW1489" s="12">
        <v>0.46490543461048212</v>
      </c>
      <c r="BX1489" s="12">
        <v>0.17747529081497568</v>
      </c>
      <c r="BY1489" s="12">
        <v>1594.5</v>
      </c>
      <c r="BZ1489" s="12">
        <v>1</v>
      </c>
      <c r="CB1489" s="12">
        <v>6.5704330512692879E-2</v>
      </c>
      <c r="CC1489" s="12">
        <v>19460</v>
      </c>
      <c r="CD1489" s="12">
        <v>19430</v>
      </c>
      <c r="CE1489" s="12">
        <v>6.874442959001783</v>
      </c>
      <c r="CH1489" s="22">
        <v>42982</v>
      </c>
      <c r="CI1489">
        <v>483</v>
      </c>
      <c r="CJ1489">
        <v>556</v>
      </c>
      <c r="CK1489">
        <v>483</v>
      </c>
      <c r="CL1489">
        <v>556</v>
      </c>
      <c r="CM1489" s="22">
        <v>42983</v>
      </c>
      <c r="CN1489">
        <v>576</v>
      </c>
      <c r="CO1489">
        <v>643</v>
      </c>
      <c r="CP1489">
        <v>520</v>
      </c>
      <c r="CQ1489">
        <v>585</v>
      </c>
      <c r="CR1489" s="22">
        <v>42984</v>
      </c>
      <c r="CS1489">
        <v>565</v>
      </c>
      <c r="CT1489">
        <v>590</v>
      </c>
      <c r="CU1489">
        <v>532</v>
      </c>
      <c r="CV1489">
        <v>560</v>
      </c>
    </row>
    <row r="1490" spans="1:100">
      <c r="A1490" s="22">
        <v>42982</v>
      </c>
      <c r="B1490">
        <v>403</v>
      </c>
      <c r="C1490">
        <v>403</v>
      </c>
      <c r="D1490">
        <v>392</v>
      </c>
      <c r="E1490">
        <v>396</v>
      </c>
      <c r="F1490" s="23">
        <f t="shared" si="146"/>
        <v>-1.7369727047146455E-2</v>
      </c>
      <c r="G1490" s="22">
        <v>42983</v>
      </c>
      <c r="H1490">
        <v>410</v>
      </c>
      <c r="I1490">
        <v>412</v>
      </c>
      <c r="J1490">
        <v>394</v>
      </c>
      <c r="K1490">
        <v>395</v>
      </c>
      <c r="L1490" s="22">
        <v>42984</v>
      </c>
      <c r="M1490">
        <v>391</v>
      </c>
      <c r="N1490" s="4">
        <v>42983</v>
      </c>
      <c r="O1490" s="3" t="s">
        <v>15</v>
      </c>
      <c r="P1490" s="3">
        <v>9980</v>
      </c>
      <c r="Q1490" s="3" t="s">
        <v>287</v>
      </c>
      <c r="R1490" s="3" t="s">
        <v>17</v>
      </c>
      <c r="S1490" s="3">
        <v>0.05</v>
      </c>
      <c r="T1490" s="3">
        <v>1</v>
      </c>
      <c r="U1490" s="3">
        <v>0</v>
      </c>
      <c r="V1490" s="3">
        <v>1300</v>
      </c>
      <c r="W1490">
        <v>410</v>
      </c>
      <c r="X1490" s="4">
        <v>42984</v>
      </c>
      <c r="Y1490">
        <v>395</v>
      </c>
      <c r="Z1490" s="10">
        <f t="shared" si="145"/>
        <v>-19500</v>
      </c>
      <c r="AA1490" s="10">
        <f t="shared" si="144"/>
        <v>19500</v>
      </c>
      <c r="AB1490" t="str">
        <f t="shared" si="147"/>
        <v/>
      </c>
      <c r="AC1490">
        <f t="shared" si="142"/>
        <v>-1330570</v>
      </c>
      <c r="AD1490">
        <f t="shared" si="143"/>
        <v>1.2048192771084376E-2</v>
      </c>
      <c r="AE1490" s="15">
        <v>42984</v>
      </c>
      <c r="AF1490" s="9">
        <v>0</v>
      </c>
      <c r="AG1490" s="12" t="s">
        <v>954</v>
      </c>
      <c r="AH1490" s="20">
        <v>42982.998611111114</v>
      </c>
      <c r="AI1490" s="12">
        <v>415</v>
      </c>
      <c r="AJ1490" s="12">
        <v>19</v>
      </c>
      <c r="AK1490" s="12">
        <v>4.8000000000000001E-2</v>
      </c>
      <c r="AL1490" s="17">
        <v>25600</v>
      </c>
      <c r="AM1490" s="17">
        <v>1.0594059405940595</v>
      </c>
      <c r="AN1490" s="9"/>
      <c r="AO1490" s="9"/>
      <c r="AP1490" s="17">
        <v>41.75</v>
      </c>
      <c r="AQ1490" s="17">
        <v>40796</v>
      </c>
      <c r="AR1490" s="17">
        <v>0.54291417165668665</v>
      </c>
      <c r="AS1490" s="17">
        <v>0.184</v>
      </c>
      <c r="AT1490" s="17">
        <v>0.55620155038759689</v>
      </c>
      <c r="AU1490" s="12">
        <v>0.58738738738738738</v>
      </c>
      <c r="AV1490" s="12">
        <v>0.25</v>
      </c>
      <c r="AY1490" s="12">
        <v>100979371</v>
      </c>
      <c r="BA1490" s="12">
        <v>0.13709677419354838</v>
      </c>
      <c r="BD1490" s="12">
        <v>1.0594059405940595</v>
      </c>
      <c r="BE1490" s="12">
        <v>0.54291417165668665</v>
      </c>
      <c r="BF1490" s="12">
        <v>0.55620155038759689</v>
      </c>
      <c r="BG1490" s="12">
        <v>0.58738738738738738</v>
      </c>
      <c r="BH1490" s="12">
        <v>0</v>
      </c>
      <c r="BI1490" s="12">
        <v>0.184</v>
      </c>
      <c r="BJ1490" s="12">
        <v>0</v>
      </c>
      <c r="BK1490" s="12">
        <v>0.59699999999999998</v>
      </c>
      <c r="BL1490" s="12">
        <v>269</v>
      </c>
      <c r="BM1490" s="12">
        <v>-72</v>
      </c>
      <c r="BN1490" s="12">
        <v>-1157</v>
      </c>
      <c r="BO1490" s="12">
        <v>3068</v>
      </c>
      <c r="BP1490" s="12">
        <v>-154</v>
      </c>
      <c r="BQ1490" s="12">
        <v>-19</v>
      </c>
      <c r="BR1490" s="12">
        <v>308</v>
      </c>
      <c r="BS1490" s="12">
        <v>4029</v>
      </c>
      <c r="BT1490" s="12">
        <v>0.26697284862586146</v>
      </c>
      <c r="BU1490" s="12">
        <v>0.65376968989552875</v>
      </c>
      <c r="BV1490" s="12">
        <v>0.71159665263872229</v>
      </c>
      <c r="BW1490" s="12">
        <v>0.70421525854297018</v>
      </c>
      <c r="BX1490" s="12">
        <v>0.34787491506374857</v>
      </c>
      <c r="BY1490" s="12">
        <v>1594.5</v>
      </c>
      <c r="BZ1490" s="12">
        <v>0.13709677419354838</v>
      </c>
      <c r="CB1490" s="12">
        <v>6.5704330512692879E-2</v>
      </c>
      <c r="CC1490" s="12">
        <v>19460</v>
      </c>
      <c r="CD1490" s="12">
        <v>19430</v>
      </c>
      <c r="CE1490" s="12">
        <v>16.123837383738376</v>
      </c>
      <c r="CH1490" s="22">
        <v>42982</v>
      </c>
      <c r="CI1490">
        <v>403</v>
      </c>
      <c r="CJ1490">
        <v>403</v>
      </c>
      <c r="CK1490">
        <v>392</v>
      </c>
      <c r="CL1490">
        <v>396</v>
      </c>
      <c r="CM1490" s="22">
        <v>42983</v>
      </c>
      <c r="CN1490">
        <v>410</v>
      </c>
      <c r="CO1490">
        <v>412</v>
      </c>
      <c r="CP1490">
        <v>394</v>
      </c>
      <c r="CQ1490">
        <v>395</v>
      </c>
      <c r="CR1490" s="22">
        <v>42984</v>
      </c>
      <c r="CS1490">
        <v>391</v>
      </c>
      <c r="CT1490">
        <v>400</v>
      </c>
      <c r="CU1490">
        <v>381</v>
      </c>
      <c r="CV1490">
        <v>398</v>
      </c>
    </row>
    <row r="1491" spans="1:100">
      <c r="A1491" s="22">
        <v>42982</v>
      </c>
      <c r="B1491">
        <v>1660</v>
      </c>
      <c r="C1491">
        <v>1899</v>
      </c>
      <c r="D1491">
        <v>1658</v>
      </c>
      <c r="E1491">
        <v>1709</v>
      </c>
      <c r="F1491" s="23">
        <f t="shared" si="146"/>
        <v>2.9518072289156594E-2</v>
      </c>
      <c r="G1491" s="22">
        <v>42983</v>
      </c>
      <c r="H1491">
        <v>1829</v>
      </c>
      <c r="I1491">
        <v>2109</v>
      </c>
      <c r="J1491">
        <v>1801</v>
      </c>
      <c r="K1491">
        <v>2109</v>
      </c>
      <c r="L1491" s="22">
        <v>42984</v>
      </c>
      <c r="M1491">
        <v>2409</v>
      </c>
      <c r="N1491" s="4">
        <v>42983</v>
      </c>
      <c r="O1491" s="3" t="s">
        <v>15</v>
      </c>
      <c r="P1491" s="3">
        <v>6208</v>
      </c>
      <c r="Q1491" s="3" t="s">
        <v>90</v>
      </c>
      <c r="R1491" s="3" t="s">
        <v>17</v>
      </c>
      <c r="S1491" s="3">
        <v>0.05</v>
      </c>
      <c r="T1491" s="3" t="s">
        <v>64</v>
      </c>
      <c r="U1491" s="3">
        <v>0</v>
      </c>
      <c r="V1491" s="3">
        <v>300</v>
      </c>
      <c r="W1491">
        <v>1829</v>
      </c>
      <c r="X1491" s="4">
        <v>42984</v>
      </c>
      <c r="Y1491">
        <v>2109</v>
      </c>
      <c r="Z1491" s="10">
        <f t="shared" si="145"/>
        <v>84000</v>
      </c>
      <c r="AA1491" s="10">
        <f t="shared" si="144"/>
        <v>84000</v>
      </c>
      <c r="AB1491" t="str">
        <f t="shared" si="147"/>
        <v/>
      </c>
      <c r="AC1491">
        <f t="shared" si="142"/>
        <v>-1330570</v>
      </c>
      <c r="AD1491">
        <f t="shared" si="143"/>
        <v>2.1787709497206764E-2</v>
      </c>
      <c r="AE1491" s="15">
        <v>42984</v>
      </c>
      <c r="AF1491" s="9">
        <v>0</v>
      </c>
      <c r="AG1491" s="12" t="s">
        <v>962</v>
      </c>
      <c r="AH1491" s="20">
        <v>42982.998611111114</v>
      </c>
      <c r="AI1491" s="12">
        <v>1790</v>
      </c>
      <c r="AJ1491" s="12">
        <v>81</v>
      </c>
      <c r="AK1491" s="12">
        <v>4.7399999999999998E-2</v>
      </c>
      <c r="AL1491" s="17">
        <v>8000</v>
      </c>
      <c r="AM1491" s="17">
        <v>0.49412492269635128</v>
      </c>
      <c r="AN1491" s="9"/>
      <c r="AO1491" s="9"/>
      <c r="AP1491" s="17">
        <v>105.09</v>
      </c>
      <c r="AQ1491" s="17">
        <v>10326</v>
      </c>
      <c r="AR1491" s="17">
        <v>0.72277227722772275</v>
      </c>
      <c r="AS1491" s="17">
        <v>0.35399999999999998</v>
      </c>
      <c r="AT1491" s="17">
        <v>0.76648976497346477</v>
      </c>
      <c r="AU1491" s="12">
        <v>0.77435897435897438</v>
      </c>
      <c r="AV1491" s="12">
        <v>0</v>
      </c>
      <c r="AY1491" s="12">
        <v>6385972</v>
      </c>
      <c r="BA1491" s="12">
        <v>1</v>
      </c>
      <c r="BD1491" s="12">
        <v>0.49412492269635128</v>
      </c>
      <c r="BE1491" s="12">
        <v>0.72277227722772275</v>
      </c>
      <c r="BF1491" s="12">
        <v>0.76648976497346477</v>
      </c>
      <c r="BG1491" s="12">
        <v>0.77435897435897438</v>
      </c>
      <c r="BH1491" s="12">
        <v>1.4999999999999999E-2</v>
      </c>
      <c r="BI1491" s="12">
        <v>0.35399999999999998</v>
      </c>
      <c r="BJ1491" s="12">
        <v>1.2999999999999999E-2</v>
      </c>
      <c r="BK1491" s="12">
        <v>0.443</v>
      </c>
      <c r="BL1491" s="12">
        <v>-319</v>
      </c>
      <c r="BM1491" s="12">
        <v>-51</v>
      </c>
      <c r="BN1491" s="12">
        <v>-323</v>
      </c>
      <c r="BO1491" s="12">
        <v>572</v>
      </c>
      <c r="BP1491" s="12">
        <v>920</v>
      </c>
      <c r="BQ1491" s="12">
        <v>-85</v>
      </c>
      <c r="BR1491" s="12">
        <v>-377</v>
      </c>
      <c r="BS1491" s="12">
        <v>1267</v>
      </c>
      <c r="BT1491" s="12">
        <v>0.19054151907384043</v>
      </c>
      <c r="BU1491" s="12">
        <v>0.64788767820549908</v>
      </c>
      <c r="BV1491" s="12">
        <v>0.7212173282478741</v>
      </c>
      <c r="BW1491" s="12">
        <v>0.71925017824652016</v>
      </c>
      <c r="BX1491" s="12">
        <v>0.29324571534167354</v>
      </c>
      <c r="BY1491" s="12">
        <v>1594.5</v>
      </c>
      <c r="BZ1491" s="12">
        <v>1</v>
      </c>
      <c r="CB1491" s="12">
        <v>6.5704330512692879E-2</v>
      </c>
      <c r="CC1491" s="12">
        <v>19460</v>
      </c>
      <c r="CD1491" s="12">
        <v>19430</v>
      </c>
      <c r="CE1491" s="12">
        <v>7.5204315886134072</v>
      </c>
      <c r="CH1491" s="22">
        <v>42982</v>
      </c>
      <c r="CI1491">
        <v>1660</v>
      </c>
      <c r="CJ1491">
        <v>1899</v>
      </c>
      <c r="CK1491">
        <v>1658</v>
      </c>
      <c r="CL1491">
        <v>1709</v>
      </c>
      <c r="CM1491" s="22">
        <v>42983</v>
      </c>
      <c r="CN1491">
        <v>1829</v>
      </c>
      <c r="CO1491">
        <v>2109</v>
      </c>
      <c r="CP1491">
        <v>1801</v>
      </c>
      <c r="CQ1491">
        <v>2109</v>
      </c>
      <c r="CR1491" s="22">
        <v>42984</v>
      </c>
      <c r="CS1491">
        <v>2409</v>
      </c>
      <c r="CT1491">
        <v>2560</v>
      </c>
      <c r="CU1491">
        <v>2134</v>
      </c>
      <c r="CV1491">
        <v>2319</v>
      </c>
    </row>
    <row r="1492" spans="1:100">
      <c r="A1492" s="22">
        <v>42982</v>
      </c>
      <c r="B1492">
        <v>191</v>
      </c>
      <c r="C1492">
        <v>191</v>
      </c>
      <c r="D1492">
        <v>185</v>
      </c>
      <c r="E1492">
        <v>186</v>
      </c>
      <c r="F1492" s="23">
        <f t="shared" si="146"/>
        <v>-2.6178010471204161E-2</v>
      </c>
      <c r="G1492" s="22">
        <v>42983</v>
      </c>
      <c r="H1492">
        <v>194</v>
      </c>
      <c r="I1492">
        <v>195</v>
      </c>
      <c r="J1492">
        <v>181</v>
      </c>
      <c r="K1492">
        <v>185</v>
      </c>
      <c r="L1492" s="22">
        <v>42984</v>
      </c>
      <c r="M1492">
        <v>182</v>
      </c>
      <c r="N1492" s="4">
        <v>42983</v>
      </c>
      <c r="O1492" s="3" t="s">
        <v>15</v>
      </c>
      <c r="P1492" s="3">
        <v>2321</v>
      </c>
      <c r="Q1492" s="3" t="s">
        <v>606</v>
      </c>
      <c r="R1492" s="3" t="s">
        <v>17</v>
      </c>
      <c r="S1492" s="3">
        <v>0.05</v>
      </c>
      <c r="T1492" s="3">
        <v>2</v>
      </c>
      <c r="U1492" s="3">
        <v>0</v>
      </c>
      <c r="V1492" s="3">
        <v>2700</v>
      </c>
      <c r="W1492">
        <v>194</v>
      </c>
      <c r="X1492" s="4">
        <v>42984</v>
      </c>
      <c r="Y1492">
        <v>185</v>
      </c>
      <c r="Z1492" s="10">
        <f t="shared" si="145"/>
        <v>-24300</v>
      </c>
      <c r="AA1492" s="10">
        <f t="shared" si="144"/>
        <v>24300</v>
      </c>
      <c r="AB1492" t="str">
        <f t="shared" si="147"/>
        <v/>
      </c>
      <c r="AC1492">
        <f t="shared" si="142"/>
        <v>-1330570</v>
      </c>
      <c r="AD1492">
        <f t="shared" si="143"/>
        <v>1.0416666666666741E-2</v>
      </c>
      <c r="AE1492" s="15">
        <v>42984</v>
      </c>
      <c r="AF1492" s="9">
        <v>0</v>
      </c>
      <c r="AG1492" s="12" t="s">
        <v>960</v>
      </c>
      <c r="AH1492" s="20">
        <v>42982.961111111108</v>
      </c>
      <c r="AI1492" s="12">
        <v>192</v>
      </c>
      <c r="AJ1492" s="12">
        <v>6</v>
      </c>
      <c r="AK1492" s="12">
        <v>3.2300000000000002E-2</v>
      </c>
      <c r="AL1492" s="17">
        <v>3400</v>
      </c>
      <c r="AM1492" s="17">
        <v>0.21578947368421053</v>
      </c>
      <c r="AN1492" s="9"/>
      <c r="AO1492" s="9"/>
      <c r="AP1492" s="17">
        <v>0</v>
      </c>
      <c r="AQ1492" s="17">
        <v>4234</v>
      </c>
      <c r="AR1492" s="17">
        <v>0.19354838709677419</v>
      </c>
      <c r="AS1492" s="17">
        <v>0.26400000000000001</v>
      </c>
      <c r="AT1492" s="17">
        <v>0.10714285714285714</v>
      </c>
      <c r="AU1492" s="12">
        <v>2.7272727272727271E-2</v>
      </c>
      <c r="AV1492" s="12">
        <v>0</v>
      </c>
      <c r="AY1492" s="12">
        <v>22284520</v>
      </c>
      <c r="BA1492" s="12">
        <v>0.41176470588235292</v>
      </c>
      <c r="BD1492" s="12">
        <v>0.21578947368421053</v>
      </c>
      <c r="BE1492" s="12">
        <v>0.19354838709677419</v>
      </c>
      <c r="BF1492" s="12">
        <v>0.10714285714285714</v>
      </c>
      <c r="BG1492" s="12">
        <v>2.7272727272727271E-2</v>
      </c>
      <c r="BH1492" s="12">
        <v>2E-3</v>
      </c>
      <c r="BI1492" s="12">
        <v>0.26400000000000001</v>
      </c>
      <c r="BJ1492" s="12">
        <v>0</v>
      </c>
      <c r="BK1492" s="12">
        <v>0.29399999999999998</v>
      </c>
      <c r="BL1492" s="12">
        <v>11</v>
      </c>
      <c r="BM1492" s="12">
        <v>-167</v>
      </c>
      <c r="BN1492" s="12">
        <v>50</v>
      </c>
      <c r="BO1492" s="12">
        <v>213</v>
      </c>
      <c r="BP1492" s="12">
        <v>128</v>
      </c>
      <c r="BQ1492" s="12">
        <v>-103</v>
      </c>
      <c r="BR1492" s="12">
        <v>1</v>
      </c>
      <c r="BS1492" s="12">
        <v>320</v>
      </c>
      <c r="BT1492" s="12">
        <v>0.33640914599280108</v>
      </c>
      <c r="BU1492" s="12">
        <v>0.53912769256518533</v>
      </c>
      <c r="BV1492" s="12">
        <v>0.56552291971214619</v>
      </c>
      <c r="BW1492" s="12">
        <v>0.47730821303058535</v>
      </c>
      <c r="BX1492" s="12">
        <v>0.62284306810423085</v>
      </c>
      <c r="BY1492" s="12">
        <v>1594.5</v>
      </c>
      <c r="BZ1492" s="12">
        <v>0.41176470588235292</v>
      </c>
      <c r="CB1492" s="12">
        <v>6.5704330512692879E-2</v>
      </c>
      <c r="CC1492" s="12">
        <v>19460</v>
      </c>
      <c r="CD1492" s="12">
        <v>19430</v>
      </c>
      <c r="CE1492" s="12">
        <v>3.2842503987240832</v>
      </c>
      <c r="CH1492" s="22">
        <v>42982</v>
      </c>
      <c r="CI1492">
        <v>191</v>
      </c>
      <c r="CJ1492">
        <v>191</v>
      </c>
      <c r="CK1492">
        <v>185</v>
      </c>
      <c r="CL1492">
        <v>186</v>
      </c>
      <c r="CM1492" s="22">
        <v>42983</v>
      </c>
      <c r="CN1492">
        <v>194</v>
      </c>
      <c r="CO1492">
        <v>195</v>
      </c>
      <c r="CP1492">
        <v>181</v>
      </c>
      <c r="CQ1492">
        <v>185</v>
      </c>
      <c r="CR1492" s="22">
        <v>42984</v>
      </c>
      <c r="CS1492">
        <v>182</v>
      </c>
      <c r="CT1492">
        <v>184</v>
      </c>
      <c r="CU1492">
        <v>180</v>
      </c>
      <c r="CV1492">
        <v>183</v>
      </c>
    </row>
    <row r="1493" spans="1:100">
      <c r="A1493" s="22">
        <v>42982</v>
      </c>
      <c r="B1493">
        <v>555</v>
      </c>
      <c r="C1493">
        <v>555</v>
      </c>
      <c r="D1493">
        <v>541</v>
      </c>
      <c r="E1493">
        <v>544</v>
      </c>
      <c r="F1493" s="23">
        <f t="shared" si="146"/>
        <v>-1.9819819819819839E-2</v>
      </c>
      <c r="G1493" s="22">
        <v>42983</v>
      </c>
      <c r="H1493">
        <v>555</v>
      </c>
      <c r="I1493">
        <v>555</v>
      </c>
      <c r="J1493">
        <v>538</v>
      </c>
      <c r="K1493">
        <v>540</v>
      </c>
      <c r="L1493" s="22">
        <v>42984</v>
      </c>
      <c r="M1493">
        <v>533</v>
      </c>
      <c r="N1493" s="4">
        <v>42983</v>
      </c>
      <c r="O1493" s="3" t="s">
        <v>15</v>
      </c>
      <c r="P1493" s="3">
        <v>1873</v>
      </c>
      <c r="Q1493" s="3" t="s">
        <v>637</v>
      </c>
      <c r="R1493" s="3" t="s">
        <v>17</v>
      </c>
      <c r="S1493" s="3">
        <v>0.05</v>
      </c>
      <c r="T1493" s="3">
        <v>2</v>
      </c>
      <c r="U1493" s="3">
        <v>0</v>
      </c>
      <c r="V1493" s="3">
        <v>1000</v>
      </c>
      <c r="W1493">
        <v>555</v>
      </c>
      <c r="X1493" s="4">
        <v>42984</v>
      </c>
      <c r="Y1493">
        <v>540</v>
      </c>
      <c r="Z1493" s="10">
        <f t="shared" si="145"/>
        <v>-15000</v>
      </c>
      <c r="AA1493" s="10">
        <f t="shared" si="144"/>
        <v>15000</v>
      </c>
      <c r="AB1493" t="str">
        <f t="shared" si="147"/>
        <v/>
      </c>
      <c r="AC1493">
        <f t="shared" si="142"/>
        <v>-1330570</v>
      </c>
      <c r="AD1493">
        <f t="shared" si="143"/>
        <v>1.5084294587400127E-2</v>
      </c>
      <c r="AE1493" s="15">
        <v>42984</v>
      </c>
      <c r="AF1493" s="9">
        <v>0</v>
      </c>
      <c r="AG1493" s="12" t="s">
        <v>962</v>
      </c>
      <c r="AH1493" s="20">
        <v>42982.980555555558</v>
      </c>
      <c r="AI1493" s="12">
        <v>563.5</v>
      </c>
      <c r="AJ1493" s="12">
        <v>19.5</v>
      </c>
      <c r="AK1493" s="12">
        <v>3.5799999999999998E-2</v>
      </c>
      <c r="AL1493" s="17">
        <v>3100</v>
      </c>
      <c r="AM1493" s="17">
        <v>7.7757685352622063E-2</v>
      </c>
      <c r="AN1493" s="9"/>
      <c r="AO1493" s="9"/>
      <c r="AP1493" s="17">
        <v>51.27</v>
      </c>
      <c r="AQ1493" s="17">
        <v>25419</v>
      </c>
      <c r="AR1493" s="17">
        <v>0.989247311827957</v>
      </c>
      <c r="AS1493" s="17">
        <v>0.39700000000000002</v>
      </c>
      <c r="AT1493" s="17">
        <v>0.99453551912568305</v>
      </c>
      <c r="AU1493" s="12">
        <v>0.99601593625498008</v>
      </c>
      <c r="AV1493" s="12">
        <v>3.62</v>
      </c>
      <c r="AY1493" s="12">
        <v>45964842</v>
      </c>
      <c r="BA1493" s="12">
        <v>0.5</v>
      </c>
      <c r="BD1493" s="12">
        <v>7.7757685352622063E-2</v>
      </c>
      <c r="BE1493" s="12">
        <v>0.989247311827957</v>
      </c>
      <c r="BF1493" s="12">
        <v>0.99453551912568305</v>
      </c>
      <c r="BG1493" s="12">
        <v>0.99601593625498008</v>
      </c>
      <c r="BH1493" s="12">
        <v>0.1</v>
      </c>
      <c r="BI1493" s="12">
        <v>0.39700000000000002</v>
      </c>
      <c r="BJ1493" s="12">
        <v>0.14000000000000001</v>
      </c>
      <c r="BK1493" s="12">
        <v>0.41899999999999998</v>
      </c>
      <c r="BL1493" s="12">
        <v>5531</v>
      </c>
      <c r="BM1493" s="12">
        <v>-1783</v>
      </c>
      <c r="BN1493" s="12">
        <v>-2231</v>
      </c>
      <c r="BO1493" s="12">
        <v>7453</v>
      </c>
      <c r="BP1493" s="12">
        <v>5800</v>
      </c>
      <c r="BQ1493" s="12">
        <v>-982</v>
      </c>
      <c r="BR1493" s="12">
        <v>-3165</v>
      </c>
      <c r="BS1493" s="12">
        <v>5937</v>
      </c>
      <c r="BT1493" s="12">
        <v>0.19054151907384043</v>
      </c>
      <c r="BU1493" s="12">
        <v>0.64788767820549908</v>
      </c>
      <c r="BV1493" s="12">
        <v>0.7212173282478741</v>
      </c>
      <c r="BW1493" s="12">
        <v>0.71925017824652016</v>
      </c>
      <c r="BX1493" s="12">
        <v>0.29324571534167354</v>
      </c>
      <c r="BY1493" s="12">
        <v>1594.5</v>
      </c>
      <c r="BZ1493" s="12">
        <v>0.5</v>
      </c>
      <c r="CB1493" s="12">
        <v>6.5704330512692879E-2</v>
      </c>
      <c r="CC1493" s="12">
        <v>19460</v>
      </c>
      <c r="CD1493" s="12">
        <v>19430</v>
      </c>
      <c r="CE1493" s="12">
        <v>1.1834484081319525</v>
      </c>
      <c r="CH1493" s="22">
        <v>42982</v>
      </c>
      <c r="CI1493">
        <v>555</v>
      </c>
      <c r="CJ1493">
        <v>555</v>
      </c>
      <c r="CK1493">
        <v>541</v>
      </c>
      <c r="CL1493">
        <v>544</v>
      </c>
      <c r="CM1493" s="22">
        <v>42983</v>
      </c>
      <c r="CN1493">
        <v>555</v>
      </c>
      <c r="CO1493">
        <v>555</v>
      </c>
      <c r="CP1493">
        <v>538</v>
      </c>
      <c r="CQ1493">
        <v>540</v>
      </c>
      <c r="CR1493" s="22">
        <v>42984</v>
      </c>
      <c r="CS1493">
        <v>533</v>
      </c>
      <c r="CT1493">
        <v>534</v>
      </c>
      <c r="CU1493">
        <v>517</v>
      </c>
      <c r="CV1493">
        <v>531</v>
      </c>
    </row>
    <row r="1494" spans="1:100">
      <c r="A1494" s="22">
        <v>42982</v>
      </c>
      <c r="B1494">
        <v>701</v>
      </c>
      <c r="C1494">
        <v>702</v>
      </c>
      <c r="D1494">
        <v>640</v>
      </c>
      <c r="E1494">
        <v>685</v>
      </c>
      <c r="F1494" s="23">
        <f t="shared" si="146"/>
        <v>-2.2824536376604865E-2</v>
      </c>
      <c r="G1494" s="22">
        <v>42983</v>
      </c>
      <c r="H1494">
        <v>667</v>
      </c>
      <c r="I1494">
        <v>694</v>
      </c>
      <c r="J1494">
        <v>590</v>
      </c>
      <c r="K1494">
        <v>590</v>
      </c>
      <c r="L1494" s="22">
        <v>42984</v>
      </c>
      <c r="M1494">
        <v>591</v>
      </c>
      <c r="N1494" s="4">
        <v>42983</v>
      </c>
      <c r="O1494" s="3" t="s">
        <v>11</v>
      </c>
      <c r="P1494" s="3">
        <v>2338</v>
      </c>
      <c r="Q1494" s="3" t="s">
        <v>484</v>
      </c>
      <c r="R1494" s="3" t="s">
        <v>13</v>
      </c>
      <c r="S1494" s="3">
        <v>0.05</v>
      </c>
      <c r="T1494" s="3">
        <v>2</v>
      </c>
      <c r="U1494" s="3">
        <v>0</v>
      </c>
      <c r="V1494" s="3">
        <v>800</v>
      </c>
      <c r="W1494">
        <v>667</v>
      </c>
      <c r="X1494" s="4">
        <v>42984</v>
      </c>
      <c r="Y1494">
        <v>590</v>
      </c>
      <c r="Z1494" s="10">
        <f t="shared" si="145"/>
        <v>-61600</v>
      </c>
      <c r="AA1494" s="10">
        <f t="shared" si="144"/>
        <v>61600</v>
      </c>
      <c r="AB1494" t="str">
        <f t="shared" si="147"/>
        <v/>
      </c>
      <c r="AC1494">
        <f t="shared" ref="AC1494:AC1557" si="148">SUM(AB1494,AC1493)</f>
        <v>-1330570</v>
      </c>
      <c r="AD1494">
        <f t="shared" ref="AD1494:AD1557" si="149">ABS(W1494/AI1494-1)</f>
        <v>4.5180722891566827E-3</v>
      </c>
      <c r="AE1494" s="15">
        <v>42984</v>
      </c>
      <c r="AF1494" s="9">
        <v>0</v>
      </c>
      <c r="AG1494" s="12" t="s">
        <v>954</v>
      </c>
      <c r="AH1494" s="20">
        <v>42982.988194444442</v>
      </c>
      <c r="AI1494" s="12">
        <v>664</v>
      </c>
      <c r="AJ1494" s="12">
        <v>-21</v>
      </c>
      <c r="AK1494" s="12">
        <v>-3.0700000000000002E-2</v>
      </c>
      <c r="AL1494" s="17">
        <v>2700</v>
      </c>
      <c r="AM1494" s="17">
        <v>0.95492957746478868</v>
      </c>
      <c r="AN1494" s="9"/>
      <c r="AO1494" s="9"/>
      <c r="AP1494" s="17">
        <v>0</v>
      </c>
      <c r="AQ1494" s="17">
        <v>3392</v>
      </c>
      <c r="AR1494" s="17">
        <v>0.72027972027972031</v>
      </c>
      <c r="AS1494" s="17">
        <v>0.23899999999999999</v>
      </c>
      <c r="AT1494" s="17">
        <v>0.730185497470489</v>
      </c>
      <c r="AU1494" s="12">
        <v>0.75939849624060152</v>
      </c>
      <c r="AV1494" s="12">
        <v>0</v>
      </c>
      <c r="AY1494" s="12">
        <v>4776987</v>
      </c>
      <c r="BA1494" s="12">
        <v>0.2643312101910828</v>
      </c>
      <c r="BD1494" s="12">
        <v>0.95492957746478868</v>
      </c>
      <c r="BE1494" s="12">
        <v>0.72027972027972031</v>
      </c>
      <c r="BF1494" s="12">
        <v>0.730185497470489</v>
      </c>
      <c r="BG1494" s="12">
        <v>0.75939849624060152</v>
      </c>
      <c r="BH1494" s="12">
        <v>2.5000000000000001E-2</v>
      </c>
      <c r="BI1494" s="12">
        <v>0.23899999999999999</v>
      </c>
      <c r="BJ1494" s="12">
        <v>0</v>
      </c>
      <c r="BK1494" s="12">
        <v>0.59299999999999997</v>
      </c>
      <c r="BL1494" s="12">
        <v>388</v>
      </c>
      <c r="BM1494" s="12">
        <v>186</v>
      </c>
      <c r="BN1494" s="12">
        <v>-257</v>
      </c>
      <c r="BO1494" s="12">
        <v>662</v>
      </c>
      <c r="BP1494" s="12">
        <v>-482</v>
      </c>
      <c r="BQ1494" s="12">
        <v>171</v>
      </c>
      <c r="BR1494" s="12">
        <v>90</v>
      </c>
      <c r="BS1494" s="12">
        <v>344</v>
      </c>
      <c r="BT1494" s="12">
        <v>0.26697284862586146</v>
      </c>
      <c r="BU1494" s="12">
        <v>0.65376968989552875</v>
      </c>
      <c r="BV1494" s="12">
        <v>0.71159665263872229</v>
      </c>
      <c r="BW1494" s="12">
        <v>0.70421525854297018</v>
      </c>
      <c r="BX1494" s="12">
        <v>0.34787491506374857</v>
      </c>
      <c r="BY1494" s="12">
        <v>1594.5</v>
      </c>
      <c r="BZ1494" s="12">
        <v>0.2643312101910828</v>
      </c>
      <c r="CB1494" s="12">
        <v>6.5704330512692879E-2</v>
      </c>
      <c r="CC1494" s="12">
        <v>19460</v>
      </c>
      <c r="CD1494" s="12">
        <v>19430</v>
      </c>
      <c r="CE1494" s="12">
        <v>14.533738796414852</v>
      </c>
      <c r="CH1494" s="22">
        <v>42982</v>
      </c>
      <c r="CI1494">
        <v>701</v>
      </c>
      <c r="CJ1494">
        <v>702</v>
      </c>
      <c r="CK1494">
        <v>640</v>
      </c>
      <c r="CL1494">
        <v>685</v>
      </c>
      <c r="CM1494" s="22">
        <v>42983</v>
      </c>
      <c r="CN1494">
        <v>667</v>
      </c>
      <c r="CO1494">
        <v>694</v>
      </c>
      <c r="CP1494">
        <v>590</v>
      </c>
      <c r="CQ1494">
        <v>590</v>
      </c>
      <c r="CR1494" s="22">
        <v>42984</v>
      </c>
      <c r="CS1494">
        <v>591</v>
      </c>
      <c r="CT1494">
        <v>624</v>
      </c>
      <c r="CU1494">
        <v>590</v>
      </c>
      <c r="CV1494">
        <v>618</v>
      </c>
    </row>
    <row r="1495" spans="1:100">
      <c r="A1495" s="22">
        <v>42982</v>
      </c>
      <c r="B1495">
        <v>134</v>
      </c>
      <c r="C1495">
        <v>135</v>
      </c>
      <c r="D1495">
        <v>129</v>
      </c>
      <c r="E1495">
        <v>132</v>
      </c>
      <c r="F1495" s="23">
        <f t="shared" si="146"/>
        <v>-1.4925373134328401E-2</v>
      </c>
      <c r="G1495" s="22">
        <v>42983</v>
      </c>
      <c r="H1495">
        <v>139</v>
      </c>
      <c r="I1495">
        <v>139</v>
      </c>
      <c r="J1495">
        <v>109</v>
      </c>
      <c r="K1495">
        <v>110</v>
      </c>
      <c r="L1495" s="22">
        <v>42984</v>
      </c>
      <c r="M1495">
        <v>110</v>
      </c>
      <c r="N1495" s="4">
        <v>42983</v>
      </c>
      <c r="O1495" s="3" t="s">
        <v>15</v>
      </c>
      <c r="P1495" s="3">
        <v>3719</v>
      </c>
      <c r="Q1495" s="3" t="s">
        <v>391</v>
      </c>
      <c r="R1495" s="3" t="s">
        <v>17</v>
      </c>
      <c r="S1495" s="3">
        <v>0.05</v>
      </c>
      <c r="T1495" s="3">
        <v>2</v>
      </c>
      <c r="U1495" s="3">
        <v>0</v>
      </c>
      <c r="V1495" s="3">
        <v>3800</v>
      </c>
      <c r="W1495">
        <v>139</v>
      </c>
      <c r="X1495" s="4">
        <v>42984</v>
      </c>
      <c r="Y1495">
        <v>110</v>
      </c>
      <c r="Z1495" s="10">
        <f t="shared" si="145"/>
        <v>-110200</v>
      </c>
      <c r="AA1495" s="10">
        <f t="shared" si="144"/>
        <v>110200</v>
      </c>
      <c r="AB1495" t="str">
        <f t="shared" si="147"/>
        <v/>
      </c>
      <c r="AC1495">
        <f t="shared" si="148"/>
        <v>-1330570</v>
      </c>
      <c r="AD1495">
        <f t="shared" si="149"/>
        <v>0.10322580645161294</v>
      </c>
      <c r="AE1495" s="15">
        <v>42984</v>
      </c>
      <c r="AF1495" s="9">
        <v>0</v>
      </c>
      <c r="AG1495" s="12" t="s">
        <v>960</v>
      </c>
      <c r="AH1495" s="20">
        <v>42982.981944444444</v>
      </c>
      <c r="AI1495" s="12">
        <v>155</v>
      </c>
      <c r="AJ1495" s="12">
        <v>23</v>
      </c>
      <c r="AK1495" s="12">
        <v>0.17419999999999999</v>
      </c>
      <c r="AL1495" s="17">
        <v>2200</v>
      </c>
      <c r="AM1495" s="17">
        <v>0.38805970149253732</v>
      </c>
      <c r="AN1495" s="9"/>
      <c r="AO1495" s="9"/>
      <c r="AP1495" s="17">
        <v>0</v>
      </c>
      <c r="AQ1495" s="17">
        <v>2479</v>
      </c>
      <c r="AR1495" s="17">
        <v>0.56756756756756754</v>
      </c>
      <c r="AS1495" s="17">
        <v>0.114</v>
      </c>
      <c r="AT1495" s="17">
        <v>0.6404494382022472</v>
      </c>
      <c r="AU1495" s="12">
        <v>0.64835164835164838</v>
      </c>
      <c r="AV1495" s="12">
        <v>0</v>
      </c>
      <c r="AY1495" s="12">
        <v>18500732</v>
      </c>
      <c r="BA1495" s="12">
        <v>0</v>
      </c>
      <c r="BD1495" s="12">
        <v>0.38805970149253732</v>
      </c>
      <c r="BE1495" s="12">
        <v>0.56756756756756754</v>
      </c>
      <c r="BF1495" s="12">
        <v>0.6404494382022472</v>
      </c>
      <c r="BG1495" s="12">
        <v>0.64835164835164838</v>
      </c>
      <c r="BH1495" s="12">
        <v>4.0000000000000001E-3</v>
      </c>
      <c r="BI1495" s="12">
        <v>0.114</v>
      </c>
      <c r="BJ1495" s="12">
        <v>0</v>
      </c>
      <c r="BK1495" s="12">
        <v>0.54400000000000004</v>
      </c>
      <c r="BL1495" s="12">
        <v>-63</v>
      </c>
      <c r="BM1495" s="12">
        <v>27</v>
      </c>
      <c r="BN1495" s="12">
        <v>49</v>
      </c>
      <c r="BO1495" s="12">
        <v>213</v>
      </c>
      <c r="BP1495" s="12">
        <v>0</v>
      </c>
      <c r="BQ1495" s="12">
        <v>-19</v>
      </c>
      <c r="BR1495" s="12">
        <v>29</v>
      </c>
      <c r="BS1495" s="12">
        <v>224</v>
      </c>
      <c r="BT1495" s="12">
        <v>0.26257094573181583</v>
      </c>
      <c r="BU1495" s="12">
        <v>0.61401727192597633</v>
      </c>
      <c r="BV1495" s="12">
        <v>0.65830035167298406</v>
      </c>
      <c r="BW1495" s="12">
        <v>0.64293136672912776</v>
      </c>
      <c r="BX1495" s="12">
        <v>0.33077989650663014</v>
      </c>
      <c r="BY1495" s="12">
        <v>1594.5</v>
      </c>
      <c r="BZ1495" s="12">
        <v>0</v>
      </c>
      <c r="CB1495" s="12">
        <v>6.5704330512692879E-2</v>
      </c>
      <c r="CC1495" s="12">
        <v>19460</v>
      </c>
      <c r="CD1495" s="12">
        <v>19430</v>
      </c>
      <c r="CE1495" s="12">
        <v>5.9061510628674814</v>
      </c>
      <c r="CH1495" s="22">
        <v>42982</v>
      </c>
      <c r="CI1495">
        <v>134</v>
      </c>
      <c r="CJ1495">
        <v>135</v>
      </c>
      <c r="CK1495">
        <v>129</v>
      </c>
      <c r="CL1495">
        <v>132</v>
      </c>
      <c r="CM1495" s="22">
        <v>42983</v>
      </c>
      <c r="CN1495">
        <v>139</v>
      </c>
      <c r="CO1495">
        <v>139</v>
      </c>
      <c r="CP1495">
        <v>109</v>
      </c>
      <c r="CQ1495">
        <v>110</v>
      </c>
      <c r="CR1495" s="22">
        <v>42984</v>
      </c>
      <c r="CS1495">
        <v>110</v>
      </c>
      <c r="CT1495">
        <v>115</v>
      </c>
      <c r="CU1495">
        <v>107</v>
      </c>
      <c r="CV1495">
        <v>113</v>
      </c>
    </row>
    <row r="1496" spans="1:100">
      <c r="A1496" s="22">
        <v>42983</v>
      </c>
      <c r="B1496">
        <v>7</v>
      </c>
      <c r="C1496">
        <v>7</v>
      </c>
      <c r="D1496">
        <v>6</v>
      </c>
      <c r="E1496">
        <v>6</v>
      </c>
      <c r="F1496" s="23">
        <f t="shared" si="146"/>
        <v>-0.1428571428571429</v>
      </c>
      <c r="G1496" s="22">
        <v>42984</v>
      </c>
      <c r="H1496">
        <v>6</v>
      </c>
      <c r="I1496">
        <v>7</v>
      </c>
      <c r="J1496">
        <v>6</v>
      </c>
      <c r="K1496">
        <v>6</v>
      </c>
      <c r="L1496" s="22">
        <v>42985</v>
      </c>
      <c r="M1496">
        <v>6</v>
      </c>
      <c r="N1496" s="4">
        <v>42984</v>
      </c>
      <c r="O1496" s="3" t="s">
        <v>15</v>
      </c>
      <c r="P1496" s="3">
        <v>8107</v>
      </c>
      <c r="Q1496" s="3" t="s">
        <v>137</v>
      </c>
      <c r="R1496" s="3" t="s">
        <v>17</v>
      </c>
      <c r="S1496" s="3">
        <v>0.05</v>
      </c>
      <c r="T1496" s="3" t="s">
        <v>64</v>
      </c>
      <c r="U1496" s="3">
        <v>0</v>
      </c>
      <c r="V1496" s="3">
        <v>84000</v>
      </c>
      <c r="W1496">
        <v>6</v>
      </c>
      <c r="X1496" s="4">
        <v>42985</v>
      </c>
      <c r="Y1496">
        <v>6</v>
      </c>
      <c r="Z1496" s="10">
        <f t="shared" si="145"/>
        <v>0</v>
      </c>
      <c r="AA1496" s="10">
        <f t="shared" si="144"/>
        <v>0</v>
      </c>
      <c r="AB1496" t="str">
        <f t="shared" si="147"/>
        <v/>
      </c>
      <c r="AC1496">
        <f t="shared" si="148"/>
        <v>-1330570</v>
      </c>
      <c r="AD1496">
        <f t="shared" si="149"/>
        <v>4.7619047619047561E-2</v>
      </c>
      <c r="AE1496" s="15">
        <v>42985</v>
      </c>
      <c r="AF1496" s="9">
        <v>-1.0653751484930529E-2</v>
      </c>
      <c r="AG1496" s="12" t="s">
        <v>962</v>
      </c>
      <c r="AH1496" s="20">
        <v>42983.998611111114</v>
      </c>
      <c r="AI1496" s="12">
        <v>6.3</v>
      </c>
      <c r="AJ1496" s="12">
        <v>0.3</v>
      </c>
      <c r="AK1496" s="12">
        <v>0.05</v>
      </c>
      <c r="AL1496" s="17">
        <v>565000</v>
      </c>
      <c r="AM1496" s="17">
        <v>0.2857142857142857</v>
      </c>
      <c r="AN1496" s="9"/>
      <c r="AO1496" s="9"/>
      <c r="AP1496" s="17">
        <v>0</v>
      </c>
      <c r="AQ1496" s="17">
        <v>6231</v>
      </c>
      <c r="AR1496" s="17">
        <v>0.5</v>
      </c>
      <c r="AS1496" s="17">
        <v>0.19700000000000001</v>
      </c>
      <c r="AT1496" s="17">
        <v>0.5</v>
      </c>
      <c r="AU1496" s="12">
        <v>0.33333333333333331</v>
      </c>
      <c r="AV1496" s="12">
        <v>0</v>
      </c>
      <c r="AY1496" s="12">
        <v>890093101</v>
      </c>
      <c r="BA1496" s="12">
        <v>0</v>
      </c>
      <c r="BD1496" s="12">
        <v>0.2857142857142857</v>
      </c>
      <c r="BE1496" s="12">
        <v>0.5</v>
      </c>
      <c r="BF1496" s="12">
        <v>0.5</v>
      </c>
      <c r="BG1496" s="12">
        <v>0.33333333333333331</v>
      </c>
      <c r="BH1496" s="12">
        <v>1.9E-2</v>
      </c>
      <c r="BI1496" s="12">
        <v>0.19700000000000001</v>
      </c>
      <c r="BJ1496" s="12">
        <v>3.4000000000000002E-2</v>
      </c>
      <c r="BK1496" s="12">
        <v>8.3000000000000004E-2</v>
      </c>
      <c r="BL1496" s="12">
        <v>147</v>
      </c>
      <c r="BM1496" s="12">
        <v>-29</v>
      </c>
      <c r="BN1496" s="12">
        <v>421</v>
      </c>
      <c r="BO1496" s="12">
        <v>771</v>
      </c>
      <c r="BP1496" s="12">
        <v>70</v>
      </c>
      <c r="BQ1496" s="12">
        <v>-20</v>
      </c>
      <c r="BR1496" s="12">
        <v>71</v>
      </c>
      <c r="BS1496" s="12">
        <v>229</v>
      </c>
      <c r="BT1496" s="12">
        <v>0.19054151907384043</v>
      </c>
      <c r="BU1496" s="12">
        <v>0.64788767820549908</v>
      </c>
      <c r="BV1496" s="12">
        <v>0.7212173282478741</v>
      </c>
      <c r="BW1496" s="12">
        <v>0.71925017824652016</v>
      </c>
      <c r="BX1496" s="12">
        <v>0.33458498455331603</v>
      </c>
      <c r="BY1496" s="12">
        <v>1589.5</v>
      </c>
      <c r="BZ1496" s="12">
        <v>0</v>
      </c>
      <c r="CB1496" s="12">
        <v>6.5704330512692879E-2</v>
      </c>
      <c r="CC1496" s="12">
        <v>19430</v>
      </c>
      <c r="CD1496" s="12">
        <v>19330</v>
      </c>
      <c r="CE1496" s="12">
        <v>4.3484848484848486</v>
      </c>
      <c r="CH1496" s="22">
        <v>42983</v>
      </c>
      <c r="CI1496">
        <v>7</v>
      </c>
      <c r="CJ1496">
        <v>7</v>
      </c>
      <c r="CK1496">
        <v>6</v>
      </c>
      <c r="CL1496">
        <v>6</v>
      </c>
      <c r="CM1496" s="22">
        <v>42984</v>
      </c>
      <c r="CN1496">
        <v>6</v>
      </c>
      <c r="CO1496">
        <v>7</v>
      </c>
      <c r="CP1496">
        <v>6</v>
      </c>
      <c r="CQ1496">
        <v>6</v>
      </c>
      <c r="CR1496" s="22">
        <v>42985</v>
      </c>
      <c r="CS1496">
        <v>6</v>
      </c>
      <c r="CT1496">
        <v>7</v>
      </c>
      <c r="CU1496">
        <v>6</v>
      </c>
      <c r="CV1496">
        <v>6</v>
      </c>
    </row>
    <row r="1497" spans="1:100">
      <c r="A1497" s="22">
        <v>42983</v>
      </c>
      <c r="B1497">
        <v>233</v>
      </c>
      <c r="C1497">
        <v>320</v>
      </c>
      <c r="D1497">
        <v>228</v>
      </c>
      <c r="E1497">
        <v>320</v>
      </c>
      <c r="F1497" s="23">
        <f t="shared" si="146"/>
        <v>0.37339055793991416</v>
      </c>
      <c r="G1497" s="22">
        <v>42984</v>
      </c>
      <c r="H1497">
        <v>376</v>
      </c>
      <c r="I1497">
        <v>400</v>
      </c>
      <c r="J1497">
        <v>334</v>
      </c>
      <c r="K1497">
        <v>400</v>
      </c>
      <c r="L1497" s="22">
        <v>42985</v>
      </c>
      <c r="M1497">
        <v>408</v>
      </c>
      <c r="N1497" s="4">
        <v>42984</v>
      </c>
      <c r="O1497" s="3" t="s">
        <v>15</v>
      </c>
      <c r="P1497" s="3">
        <v>9764</v>
      </c>
      <c r="Q1497" s="3" t="s">
        <v>638</v>
      </c>
      <c r="R1497" s="3" t="s">
        <v>17</v>
      </c>
      <c r="S1497" s="3">
        <v>0.05</v>
      </c>
      <c r="T1497" s="3">
        <v>2</v>
      </c>
      <c r="U1497" s="3">
        <v>0</v>
      </c>
      <c r="V1497" s="3">
        <v>2000</v>
      </c>
      <c r="W1497">
        <v>376</v>
      </c>
      <c r="X1497" s="4">
        <v>42985</v>
      </c>
      <c r="Y1497">
        <v>400</v>
      </c>
      <c r="Z1497" s="10">
        <f t="shared" si="145"/>
        <v>48000</v>
      </c>
      <c r="AA1497" s="10">
        <f t="shared" si="144"/>
        <v>48000</v>
      </c>
      <c r="AB1497" t="str">
        <f t="shared" si="147"/>
        <v/>
      </c>
      <c r="AC1497">
        <f t="shared" si="148"/>
        <v>-1330570</v>
      </c>
      <c r="AD1497">
        <f t="shared" si="149"/>
        <v>4.4444444444444509E-2</v>
      </c>
      <c r="AE1497" s="15">
        <v>42985</v>
      </c>
      <c r="AF1497" s="9">
        <v>-1.0653751484930529E-2</v>
      </c>
      <c r="AG1497" s="12" t="s">
        <v>954</v>
      </c>
      <c r="AH1497" s="20">
        <v>42983.997916666667</v>
      </c>
      <c r="AI1497" s="12">
        <v>360</v>
      </c>
      <c r="AJ1497" s="12">
        <v>40</v>
      </c>
      <c r="AK1497" s="12">
        <v>0.125</v>
      </c>
      <c r="AL1497" s="17">
        <v>95000</v>
      </c>
      <c r="AM1497" s="17">
        <v>0.16842105263157894</v>
      </c>
      <c r="AN1497" s="9"/>
      <c r="AO1497" s="9"/>
      <c r="AP1497" s="17">
        <v>0</v>
      </c>
      <c r="AQ1497" s="17">
        <v>3162</v>
      </c>
      <c r="AR1497" s="17">
        <v>0.51428571428571423</v>
      </c>
      <c r="AS1497" s="17">
        <v>0.28100000000000003</v>
      </c>
      <c r="AT1497" s="17">
        <v>0.73015873015873012</v>
      </c>
      <c r="AU1497" s="12">
        <v>0.81318681318681318</v>
      </c>
      <c r="AV1497" s="12">
        <v>0.53</v>
      </c>
      <c r="AY1497" s="12">
        <v>16640000</v>
      </c>
      <c r="BA1497" s="12">
        <v>1</v>
      </c>
      <c r="BD1497" s="12">
        <v>0.16842105263157894</v>
      </c>
      <c r="BE1497" s="12">
        <v>0.51428571428571423</v>
      </c>
      <c r="BF1497" s="12">
        <v>0.73015873015873012</v>
      </c>
      <c r="BG1497" s="12">
        <v>0.81318681318681318</v>
      </c>
      <c r="BH1497" s="12">
        <v>2.3E-2</v>
      </c>
      <c r="BI1497" s="12">
        <v>0.28100000000000003</v>
      </c>
      <c r="BJ1497" s="12">
        <v>0</v>
      </c>
      <c r="BK1497" s="12">
        <v>0.56799999999999995</v>
      </c>
      <c r="BL1497" s="12">
        <v>566</v>
      </c>
      <c r="BM1497" s="12">
        <v>-272</v>
      </c>
      <c r="BN1497" s="12">
        <v>-49</v>
      </c>
      <c r="BO1497" s="12">
        <v>754</v>
      </c>
      <c r="BP1497" s="12">
        <v>-190</v>
      </c>
      <c r="BQ1497" s="12">
        <v>-565</v>
      </c>
      <c r="BR1497" s="12">
        <v>742</v>
      </c>
      <c r="BS1497" s="12">
        <v>509</v>
      </c>
      <c r="BT1497" s="12">
        <v>0.26697284862586146</v>
      </c>
      <c r="BU1497" s="12">
        <v>0.65376968989552875</v>
      </c>
      <c r="BV1497" s="12">
        <v>0.71159665263872229</v>
      </c>
      <c r="BW1497" s="12">
        <v>0.70421525854297018</v>
      </c>
      <c r="BX1497" s="12">
        <v>0.36480500426824086</v>
      </c>
      <c r="BY1497" s="12">
        <v>1589.5</v>
      </c>
      <c r="BZ1497" s="12">
        <v>1</v>
      </c>
      <c r="CB1497" s="12">
        <v>6.5704330512692879E-2</v>
      </c>
      <c r="CC1497" s="12">
        <v>19430</v>
      </c>
      <c r="CD1497" s="12">
        <v>19330</v>
      </c>
      <c r="CE1497" s="12">
        <v>2.5633173843700159</v>
      </c>
      <c r="CH1497" s="22">
        <v>42983</v>
      </c>
      <c r="CI1497">
        <v>233</v>
      </c>
      <c r="CJ1497">
        <v>320</v>
      </c>
      <c r="CK1497">
        <v>228</v>
      </c>
      <c r="CL1497">
        <v>320</v>
      </c>
      <c r="CM1497" s="22">
        <v>42984</v>
      </c>
      <c r="CN1497">
        <v>376</v>
      </c>
      <c r="CO1497">
        <v>400</v>
      </c>
      <c r="CP1497">
        <v>334</v>
      </c>
      <c r="CQ1497">
        <v>400</v>
      </c>
      <c r="CR1497" s="22">
        <v>42985</v>
      </c>
      <c r="CS1497">
        <v>408</v>
      </c>
      <c r="CT1497">
        <v>478</v>
      </c>
      <c r="CU1497">
        <v>369</v>
      </c>
      <c r="CV1497">
        <v>435</v>
      </c>
    </row>
    <row r="1498" spans="1:100">
      <c r="A1498" s="22">
        <v>42983</v>
      </c>
      <c r="B1498">
        <v>3600</v>
      </c>
      <c r="C1498">
        <v>3670</v>
      </c>
      <c r="D1498">
        <v>3305</v>
      </c>
      <c r="E1498">
        <v>3305</v>
      </c>
      <c r="F1498" s="23">
        <f t="shared" si="146"/>
        <v>-8.1944444444444486E-2</v>
      </c>
      <c r="G1498" s="22">
        <v>42984</v>
      </c>
      <c r="H1498">
        <v>2955</v>
      </c>
      <c r="I1498">
        <v>3145</v>
      </c>
      <c r="J1498">
        <v>2844</v>
      </c>
      <c r="K1498">
        <v>3015</v>
      </c>
      <c r="L1498" s="22">
        <v>42985</v>
      </c>
      <c r="M1498">
        <v>3100</v>
      </c>
      <c r="N1498" s="4">
        <v>42984</v>
      </c>
      <c r="O1498" s="3" t="s">
        <v>11</v>
      </c>
      <c r="P1498" s="3">
        <v>6172</v>
      </c>
      <c r="Q1498" s="3" t="s">
        <v>69</v>
      </c>
      <c r="R1498" s="3" t="s">
        <v>13</v>
      </c>
      <c r="S1498" s="3">
        <v>0.05</v>
      </c>
      <c r="T1498" s="3">
        <v>2</v>
      </c>
      <c r="U1498" s="3">
        <v>0</v>
      </c>
      <c r="V1498" s="3">
        <v>200</v>
      </c>
      <c r="W1498">
        <v>2955</v>
      </c>
      <c r="X1498" s="4">
        <v>42985</v>
      </c>
      <c r="Y1498">
        <v>3015</v>
      </c>
      <c r="Z1498" s="10">
        <f t="shared" si="145"/>
        <v>12000</v>
      </c>
      <c r="AA1498" s="10">
        <f t="shared" si="144"/>
        <v>12000</v>
      </c>
      <c r="AB1498" t="str">
        <f t="shared" si="147"/>
        <v/>
      </c>
      <c r="AC1498">
        <f t="shared" si="148"/>
        <v>-1330570</v>
      </c>
      <c r="AD1498">
        <f t="shared" si="149"/>
        <v>3.9024390243902474E-2</v>
      </c>
      <c r="AE1498" s="15">
        <v>42985</v>
      </c>
      <c r="AF1498" s="9">
        <v>-1.0653751484930529E-2</v>
      </c>
      <c r="AG1498" s="12" t="s">
        <v>957</v>
      </c>
      <c r="AH1498" s="20">
        <v>42983.997916666667</v>
      </c>
      <c r="AI1498" s="12">
        <v>3075</v>
      </c>
      <c r="AJ1498" s="12">
        <v>-230</v>
      </c>
      <c r="AK1498" s="12">
        <v>-6.9599999999999995E-2</v>
      </c>
      <c r="AL1498" s="17">
        <v>74300</v>
      </c>
      <c r="AM1498" s="17">
        <v>0.26901960784313728</v>
      </c>
      <c r="AN1498" s="17">
        <v>-1</v>
      </c>
      <c r="AO1498" s="9"/>
      <c r="AP1498" s="17">
        <v>0</v>
      </c>
      <c r="AQ1498" s="17">
        <v>49626</v>
      </c>
      <c r="AR1498" s="17">
        <v>0.9330357142857143</v>
      </c>
      <c r="AS1498" s="17">
        <v>0</v>
      </c>
      <c r="AT1498" s="17">
        <v>0.8044504383007417</v>
      </c>
      <c r="AU1498" s="12">
        <v>0.83256351039260967</v>
      </c>
      <c r="AV1498" s="12" t="s">
        <v>988</v>
      </c>
      <c r="AY1498" s="12">
        <v>12974010</v>
      </c>
      <c r="BA1498" s="12">
        <v>0</v>
      </c>
      <c r="BC1498" s="15">
        <v>42499</v>
      </c>
      <c r="BD1498" s="12">
        <v>0.26901960784313728</v>
      </c>
      <c r="BE1498" s="12">
        <v>0.9330357142857143</v>
      </c>
      <c r="BF1498" s="12">
        <v>0.8044504383007417</v>
      </c>
      <c r="BG1498" s="12">
        <v>0.83256351039260967</v>
      </c>
      <c r="BH1498" s="12">
        <v>0.21299999999999999</v>
      </c>
      <c r="BI1498" s="12">
        <v>0</v>
      </c>
      <c r="BJ1498" s="12">
        <v>0</v>
      </c>
      <c r="BK1498" s="12">
        <v>0.88900000000000001</v>
      </c>
      <c r="BL1498" s="12">
        <v>-729</v>
      </c>
      <c r="BM1498" s="12">
        <v>-188</v>
      </c>
      <c r="BN1498" s="12">
        <v>-40</v>
      </c>
      <c r="BO1498" s="12">
        <v>249</v>
      </c>
      <c r="BP1498" s="12">
        <v>149</v>
      </c>
      <c r="BQ1498" s="12">
        <v>-83</v>
      </c>
      <c r="BR1498" s="12">
        <v>977</v>
      </c>
      <c r="BS1498" s="12">
        <v>1194</v>
      </c>
      <c r="BT1498" s="12">
        <v>0.39629072257990516</v>
      </c>
      <c r="BU1498" s="12">
        <v>0.43812862699382116</v>
      </c>
      <c r="BV1498" s="12">
        <v>0.47826620339057607</v>
      </c>
      <c r="BW1498" s="12">
        <v>0.46490543461048212</v>
      </c>
      <c r="BX1498" s="12">
        <v>0.207505489697239</v>
      </c>
      <c r="BY1498" s="12">
        <v>1589.5</v>
      </c>
      <c r="BZ1498" s="12">
        <v>0</v>
      </c>
      <c r="CB1498" s="12">
        <v>6.5704330512692879E-2</v>
      </c>
      <c r="CC1498" s="12">
        <v>19430</v>
      </c>
      <c r="CD1498" s="12">
        <v>19330</v>
      </c>
      <c r="CE1498" s="12">
        <v>4.0943969102792641</v>
      </c>
      <c r="CH1498" s="22">
        <v>42983</v>
      </c>
      <c r="CI1498">
        <v>3600</v>
      </c>
      <c r="CJ1498">
        <v>3670</v>
      </c>
      <c r="CK1498">
        <v>3305</v>
      </c>
      <c r="CL1498">
        <v>3305</v>
      </c>
      <c r="CM1498" s="22">
        <v>42984</v>
      </c>
      <c r="CN1498">
        <v>2955</v>
      </c>
      <c r="CO1498">
        <v>3145</v>
      </c>
      <c r="CP1498">
        <v>2844</v>
      </c>
      <c r="CQ1498">
        <v>3015</v>
      </c>
      <c r="CR1498" s="22">
        <v>42985</v>
      </c>
      <c r="CS1498">
        <v>3100</v>
      </c>
      <c r="CT1498">
        <v>3165</v>
      </c>
      <c r="CU1498">
        <v>2880</v>
      </c>
      <c r="CV1498">
        <v>2880</v>
      </c>
    </row>
    <row r="1499" spans="1:100">
      <c r="A1499" s="22">
        <v>42983</v>
      </c>
      <c r="B1499">
        <v>2903</v>
      </c>
      <c r="C1499">
        <v>2923</v>
      </c>
      <c r="D1499">
        <v>2440</v>
      </c>
      <c r="E1499">
        <v>2440</v>
      </c>
      <c r="F1499" s="23">
        <f t="shared" si="146"/>
        <v>-0.15949018256975545</v>
      </c>
      <c r="G1499" s="22">
        <v>42984</v>
      </c>
      <c r="H1499">
        <v>2240</v>
      </c>
      <c r="I1499">
        <v>2328</v>
      </c>
      <c r="J1499">
        <v>2156</v>
      </c>
      <c r="K1499">
        <v>2253</v>
      </c>
      <c r="L1499" s="22">
        <v>42985</v>
      </c>
      <c r="M1499">
        <v>2303</v>
      </c>
      <c r="N1499" s="4">
        <v>42984</v>
      </c>
      <c r="O1499" s="3" t="s">
        <v>11</v>
      </c>
      <c r="P1499" s="3">
        <v>3810</v>
      </c>
      <c r="Q1499" s="3" t="s">
        <v>91</v>
      </c>
      <c r="R1499" s="3" t="s">
        <v>13</v>
      </c>
      <c r="S1499" s="3">
        <v>0.05</v>
      </c>
      <c r="T1499" s="3">
        <v>2</v>
      </c>
      <c r="U1499" s="3">
        <v>0</v>
      </c>
      <c r="V1499" s="3">
        <v>300</v>
      </c>
      <c r="W1499">
        <v>2240</v>
      </c>
      <c r="X1499" s="4">
        <v>42985</v>
      </c>
      <c r="Y1499">
        <v>2253</v>
      </c>
      <c r="Z1499" s="10">
        <f t="shared" si="145"/>
        <v>3900</v>
      </c>
      <c r="AA1499" s="10">
        <f t="shared" si="144"/>
        <v>3900</v>
      </c>
      <c r="AB1499" t="str">
        <f t="shared" si="147"/>
        <v/>
      </c>
      <c r="AC1499">
        <f t="shared" si="148"/>
        <v>-1330570</v>
      </c>
      <c r="AD1499">
        <f t="shared" si="149"/>
        <v>1.7543859649122862E-2</v>
      </c>
      <c r="AE1499" s="15">
        <v>42985</v>
      </c>
      <c r="AF1499" s="9">
        <v>-1.0653751484930529E-2</v>
      </c>
      <c r="AG1499" s="12" t="s">
        <v>957</v>
      </c>
      <c r="AH1499" s="20">
        <v>42983.997916666667</v>
      </c>
      <c r="AI1499" s="12">
        <v>2280</v>
      </c>
      <c r="AJ1499" s="12">
        <v>-160</v>
      </c>
      <c r="AK1499" s="12">
        <v>-6.5600000000000006E-2</v>
      </c>
      <c r="AL1499" s="17">
        <v>47400</v>
      </c>
      <c r="AM1499" s="17">
        <v>1.7430921052631578</v>
      </c>
      <c r="AN1499" s="9"/>
      <c r="AO1499" s="9"/>
      <c r="AP1499" s="17">
        <v>1303.6400000000001</v>
      </c>
      <c r="AQ1499" s="17">
        <v>16556</v>
      </c>
      <c r="AR1499" s="17">
        <v>0.32589422195047385</v>
      </c>
      <c r="AS1499" s="17">
        <v>0.311</v>
      </c>
      <c r="AT1499" s="17">
        <v>0.38261234775304492</v>
      </c>
      <c r="AU1499" s="12">
        <v>0.38364779874213839</v>
      </c>
      <c r="AV1499" s="12">
        <v>0</v>
      </c>
      <c r="AY1499" s="12">
        <v>5446201</v>
      </c>
      <c r="BA1499" s="12">
        <v>0</v>
      </c>
      <c r="BD1499" s="12">
        <v>1.7430921052631578</v>
      </c>
      <c r="BE1499" s="12">
        <v>0.32589422195047385</v>
      </c>
      <c r="BF1499" s="12">
        <v>0.38261234775304492</v>
      </c>
      <c r="BG1499" s="12">
        <v>0.38364779874213839</v>
      </c>
      <c r="BH1499" s="12">
        <v>2.1000000000000001E-2</v>
      </c>
      <c r="BI1499" s="12">
        <v>0.311</v>
      </c>
      <c r="BJ1499" s="12">
        <v>0</v>
      </c>
      <c r="BK1499" s="12">
        <v>0.52800000000000002</v>
      </c>
      <c r="BL1499" s="12">
        <v>54</v>
      </c>
      <c r="BM1499" s="12">
        <v>-115</v>
      </c>
      <c r="BN1499" s="12">
        <v>-14</v>
      </c>
      <c r="BO1499" s="12">
        <v>532</v>
      </c>
      <c r="BP1499" s="12">
        <v>77</v>
      </c>
      <c r="BQ1499" s="12">
        <v>-38</v>
      </c>
      <c r="BR1499" s="12">
        <v>0</v>
      </c>
      <c r="BS1499" s="12">
        <v>591</v>
      </c>
      <c r="BT1499" s="12">
        <v>0.39629072257990516</v>
      </c>
      <c r="BU1499" s="12">
        <v>0.43812862699382116</v>
      </c>
      <c r="BV1499" s="12">
        <v>0.47826620339057607</v>
      </c>
      <c r="BW1499" s="12">
        <v>0.46490543461048212</v>
      </c>
      <c r="BX1499" s="12">
        <v>0.207505489697239</v>
      </c>
      <c r="BY1499" s="12">
        <v>1589.5</v>
      </c>
      <c r="BZ1499" s="12">
        <v>0</v>
      </c>
      <c r="CB1499" s="12">
        <v>6.5704330512692879E-2</v>
      </c>
      <c r="CC1499" s="12">
        <v>19430</v>
      </c>
      <c r="CD1499" s="12">
        <v>19330</v>
      </c>
      <c r="CE1499" s="12">
        <v>26.529333632376396</v>
      </c>
      <c r="CH1499" s="22">
        <v>42983</v>
      </c>
      <c r="CI1499">
        <v>2903</v>
      </c>
      <c r="CJ1499">
        <v>2923</v>
      </c>
      <c r="CK1499">
        <v>2440</v>
      </c>
      <c r="CL1499">
        <v>2440</v>
      </c>
      <c r="CM1499" s="22">
        <v>42984</v>
      </c>
      <c r="CN1499">
        <v>2240</v>
      </c>
      <c r="CO1499">
        <v>2328</v>
      </c>
      <c r="CP1499">
        <v>2156</v>
      </c>
      <c r="CQ1499">
        <v>2253</v>
      </c>
      <c r="CR1499" s="22">
        <v>42985</v>
      </c>
      <c r="CS1499">
        <v>2303</v>
      </c>
      <c r="CT1499">
        <v>2411</v>
      </c>
      <c r="CU1499">
        <v>2145</v>
      </c>
      <c r="CV1499">
        <v>2177</v>
      </c>
    </row>
    <row r="1500" spans="1:100">
      <c r="A1500" s="22">
        <v>42983</v>
      </c>
      <c r="B1500">
        <v>1829</v>
      </c>
      <c r="C1500">
        <v>2109</v>
      </c>
      <c r="D1500">
        <v>1801</v>
      </c>
      <c r="E1500">
        <v>2109</v>
      </c>
      <c r="F1500" s="23">
        <f t="shared" si="146"/>
        <v>0.15308911973756145</v>
      </c>
      <c r="G1500" s="22">
        <v>42984</v>
      </c>
      <c r="H1500">
        <v>2409</v>
      </c>
      <c r="I1500">
        <v>2560</v>
      </c>
      <c r="J1500">
        <v>2134</v>
      </c>
      <c r="K1500">
        <v>2319</v>
      </c>
      <c r="L1500" s="22">
        <v>42985</v>
      </c>
      <c r="M1500">
        <v>2200</v>
      </c>
      <c r="N1500" s="4">
        <v>42984</v>
      </c>
      <c r="O1500" s="3" t="s">
        <v>15</v>
      </c>
      <c r="P1500" s="3">
        <v>6208</v>
      </c>
      <c r="Q1500" s="3" t="s">
        <v>90</v>
      </c>
      <c r="R1500" s="3" t="s">
        <v>17</v>
      </c>
      <c r="S1500" s="3">
        <v>0.05</v>
      </c>
      <c r="T1500" s="3" t="s">
        <v>64</v>
      </c>
      <c r="U1500" s="3">
        <v>0</v>
      </c>
      <c r="V1500" s="3">
        <v>300</v>
      </c>
      <c r="W1500">
        <v>2409</v>
      </c>
      <c r="X1500" s="4">
        <v>42985</v>
      </c>
      <c r="Y1500">
        <v>2319</v>
      </c>
      <c r="Z1500" s="10">
        <f t="shared" si="145"/>
        <v>-27000</v>
      </c>
      <c r="AA1500" s="10">
        <f t="shared" si="144"/>
        <v>27000</v>
      </c>
      <c r="AB1500" t="str">
        <f t="shared" si="147"/>
        <v/>
      </c>
      <c r="AC1500">
        <f t="shared" si="148"/>
        <v>-1330570</v>
      </c>
      <c r="AD1500">
        <f t="shared" si="149"/>
        <v>9.7494305239179901E-2</v>
      </c>
      <c r="AE1500" s="15">
        <v>42985</v>
      </c>
      <c r="AF1500" s="9">
        <v>-1.0653751484930529E-2</v>
      </c>
      <c r="AG1500" s="12" t="s">
        <v>962</v>
      </c>
      <c r="AH1500" s="20">
        <v>42983.997916666667</v>
      </c>
      <c r="AI1500" s="12">
        <v>2195</v>
      </c>
      <c r="AJ1500" s="12">
        <v>86</v>
      </c>
      <c r="AK1500" s="12">
        <v>4.0800000000000003E-2</v>
      </c>
      <c r="AL1500" s="17">
        <v>30000</v>
      </c>
      <c r="AM1500" s="17">
        <v>0.49412492269635128</v>
      </c>
      <c r="AN1500" s="9"/>
      <c r="AO1500" s="9"/>
      <c r="AP1500" s="17">
        <v>105.09</v>
      </c>
      <c r="AQ1500" s="17">
        <v>10326</v>
      </c>
      <c r="AR1500" s="17">
        <v>0.72277227722772275</v>
      </c>
      <c r="AS1500" s="17">
        <v>0.35399999999999998</v>
      </c>
      <c r="AT1500" s="17">
        <v>0.76648976497346477</v>
      </c>
      <c r="AU1500" s="12">
        <v>0.77435897435897438</v>
      </c>
      <c r="AV1500" s="12">
        <v>0</v>
      </c>
      <c r="AY1500" s="12">
        <v>6385972</v>
      </c>
      <c r="BA1500" s="12">
        <v>1</v>
      </c>
      <c r="BD1500" s="12">
        <v>0.49412492269635128</v>
      </c>
      <c r="BE1500" s="12">
        <v>0.72277227722772275</v>
      </c>
      <c r="BF1500" s="12">
        <v>0.76648976497346477</v>
      </c>
      <c r="BG1500" s="12">
        <v>0.77435897435897438</v>
      </c>
      <c r="BH1500" s="12">
        <v>1.4999999999999999E-2</v>
      </c>
      <c r="BI1500" s="12">
        <v>0.35399999999999998</v>
      </c>
      <c r="BJ1500" s="12">
        <v>1.2999999999999999E-2</v>
      </c>
      <c r="BK1500" s="12">
        <v>0.443</v>
      </c>
      <c r="BL1500" s="12">
        <v>-319</v>
      </c>
      <c r="BM1500" s="12">
        <v>-51</v>
      </c>
      <c r="BN1500" s="12">
        <v>-323</v>
      </c>
      <c r="BO1500" s="12">
        <v>572</v>
      </c>
      <c r="BP1500" s="12">
        <v>920</v>
      </c>
      <c r="BQ1500" s="12">
        <v>-85</v>
      </c>
      <c r="BR1500" s="12">
        <v>-377</v>
      </c>
      <c r="BS1500" s="12">
        <v>1267</v>
      </c>
      <c r="BT1500" s="12">
        <v>0.19054151907384043</v>
      </c>
      <c r="BU1500" s="12">
        <v>0.64788767820549908</v>
      </c>
      <c r="BV1500" s="12">
        <v>0.7212173282478741</v>
      </c>
      <c r="BW1500" s="12">
        <v>0.71925017824652016</v>
      </c>
      <c r="BX1500" s="12">
        <v>0.33458498455331603</v>
      </c>
      <c r="BY1500" s="12">
        <v>1589.5</v>
      </c>
      <c r="BZ1500" s="12">
        <v>1</v>
      </c>
      <c r="CB1500" s="12">
        <v>6.5704330512692879E-2</v>
      </c>
      <c r="CC1500" s="12">
        <v>19430</v>
      </c>
      <c r="CD1500" s="12">
        <v>19330</v>
      </c>
      <c r="CE1500" s="12">
        <v>7.5204315886134072</v>
      </c>
      <c r="CH1500" s="22">
        <v>42983</v>
      </c>
      <c r="CI1500">
        <v>1829</v>
      </c>
      <c r="CJ1500">
        <v>2109</v>
      </c>
      <c r="CK1500">
        <v>1801</v>
      </c>
      <c r="CL1500">
        <v>2109</v>
      </c>
      <c r="CM1500" s="22">
        <v>42984</v>
      </c>
      <c r="CN1500">
        <v>2409</v>
      </c>
      <c r="CO1500">
        <v>2560</v>
      </c>
      <c r="CP1500">
        <v>2134</v>
      </c>
      <c r="CQ1500">
        <v>2319</v>
      </c>
      <c r="CR1500" s="22">
        <v>42985</v>
      </c>
      <c r="CS1500">
        <v>2200</v>
      </c>
      <c r="CT1500">
        <v>2399</v>
      </c>
      <c r="CU1500">
        <v>2122</v>
      </c>
      <c r="CV1500">
        <v>2304</v>
      </c>
    </row>
    <row r="1501" spans="1:100">
      <c r="A1501" s="22">
        <v>42983</v>
      </c>
      <c r="B1501">
        <v>302</v>
      </c>
      <c r="C1501">
        <v>308</v>
      </c>
      <c r="D1501">
        <v>237</v>
      </c>
      <c r="E1501">
        <v>251</v>
      </c>
      <c r="F1501" s="23">
        <f t="shared" si="146"/>
        <v>-0.16887417218543044</v>
      </c>
      <c r="G1501" s="22">
        <v>42984</v>
      </c>
      <c r="H1501">
        <v>236</v>
      </c>
      <c r="I1501">
        <v>255</v>
      </c>
      <c r="J1501">
        <v>232</v>
      </c>
      <c r="K1501">
        <v>248</v>
      </c>
      <c r="L1501" s="22">
        <v>42985</v>
      </c>
      <c r="M1501">
        <v>248</v>
      </c>
      <c r="N1501" s="4">
        <v>42984</v>
      </c>
      <c r="O1501" s="3" t="s">
        <v>11</v>
      </c>
      <c r="P1501" s="3">
        <v>8927</v>
      </c>
      <c r="Q1501" s="3" t="s">
        <v>424</v>
      </c>
      <c r="R1501" s="3" t="s">
        <v>13</v>
      </c>
      <c r="S1501" s="3">
        <v>0.05</v>
      </c>
      <c r="T1501" s="3">
        <v>1</v>
      </c>
      <c r="U1501" s="3">
        <v>0</v>
      </c>
      <c r="V1501" s="3">
        <v>2000</v>
      </c>
      <c r="W1501">
        <v>236</v>
      </c>
      <c r="X1501" s="4">
        <v>42985</v>
      </c>
      <c r="Y1501">
        <v>248</v>
      </c>
      <c r="Z1501" s="10">
        <f t="shared" si="145"/>
        <v>24000</v>
      </c>
      <c r="AA1501" s="10">
        <f t="shared" si="144"/>
        <v>24000</v>
      </c>
      <c r="AB1501" t="str">
        <f t="shared" si="147"/>
        <v/>
      </c>
      <c r="AC1501">
        <f t="shared" si="148"/>
        <v>-1330570</v>
      </c>
      <c r="AD1501">
        <f t="shared" si="149"/>
        <v>1.6666666666666718E-2</v>
      </c>
      <c r="AE1501" s="15">
        <v>42985</v>
      </c>
      <c r="AF1501" s="9">
        <v>-1.0653751484930529E-2</v>
      </c>
      <c r="AG1501" s="12" t="s">
        <v>960</v>
      </c>
      <c r="AH1501" s="20">
        <v>42983.995833333334</v>
      </c>
      <c r="AI1501" s="12">
        <v>240</v>
      </c>
      <c r="AJ1501" s="12">
        <v>-11</v>
      </c>
      <c r="AK1501" s="12">
        <v>-4.3799999999999999E-2</v>
      </c>
      <c r="AL1501" s="17">
        <v>24800</v>
      </c>
      <c r="AM1501" s="17">
        <v>0.47916666666666669</v>
      </c>
      <c r="AN1501" s="9"/>
      <c r="AO1501" s="9"/>
      <c r="AP1501" s="17">
        <v>127.35</v>
      </c>
      <c r="AQ1501" s="17">
        <v>7102</v>
      </c>
      <c r="AR1501" s="17">
        <v>1</v>
      </c>
      <c r="AS1501" s="17">
        <v>0.09</v>
      </c>
      <c r="AT1501" s="17">
        <v>1</v>
      </c>
      <c r="AU1501" s="12">
        <v>1</v>
      </c>
      <c r="AV1501" s="12">
        <v>0</v>
      </c>
      <c r="AY1501" s="12">
        <v>24661000</v>
      </c>
      <c r="BA1501" s="12">
        <v>0.63779527559055116</v>
      </c>
      <c r="BD1501" s="12">
        <v>0.47916666666666669</v>
      </c>
      <c r="BE1501" s="12">
        <v>1</v>
      </c>
      <c r="BF1501" s="12">
        <v>1</v>
      </c>
      <c r="BG1501" s="12">
        <v>1</v>
      </c>
      <c r="BH1501" s="12">
        <v>1.6E-2</v>
      </c>
      <c r="BI1501" s="12">
        <v>0.09</v>
      </c>
      <c r="BJ1501" s="12">
        <v>0</v>
      </c>
      <c r="BK1501" s="12">
        <v>0.71199999999999997</v>
      </c>
      <c r="BL1501" s="12">
        <v>1838</v>
      </c>
      <c r="BM1501" s="12">
        <v>373</v>
      </c>
      <c r="BN1501" s="12">
        <v>-2128</v>
      </c>
      <c r="BO1501" s="12">
        <v>367</v>
      </c>
      <c r="BP1501" s="12">
        <v>-403</v>
      </c>
      <c r="BQ1501" s="12">
        <v>168</v>
      </c>
      <c r="BR1501" s="12">
        <v>220</v>
      </c>
      <c r="BS1501" s="12">
        <v>284</v>
      </c>
      <c r="BT1501" s="12">
        <v>0.26257094573181583</v>
      </c>
      <c r="BU1501" s="12">
        <v>0.61401727192597633</v>
      </c>
      <c r="BV1501" s="12">
        <v>0.65830035167298406</v>
      </c>
      <c r="BW1501" s="12">
        <v>0.64293136672912776</v>
      </c>
      <c r="BX1501" s="12">
        <v>0.34539362690723419</v>
      </c>
      <c r="BY1501" s="12">
        <v>1589.5</v>
      </c>
      <c r="BZ1501" s="12">
        <v>0.63779527559055116</v>
      </c>
      <c r="CB1501" s="12">
        <v>6.5704330512692879E-2</v>
      </c>
      <c r="CC1501" s="12">
        <v>19430</v>
      </c>
      <c r="CD1501" s="12">
        <v>19330</v>
      </c>
      <c r="CE1501" s="12">
        <v>7.2927714646464654</v>
      </c>
      <c r="CH1501" s="22">
        <v>42983</v>
      </c>
      <c r="CI1501">
        <v>302</v>
      </c>
      <c r="CJ1501">
        <v>308</v>
      </c>
      <c r="CK1501">
        <v>237</v>
      </c>
      <c r="CL1501">
        <v>251</v>
      </c>
      <c r="CM1501" s="22">
        <v>42984</v>
      </c>
      <c r="CN1501">
        <v>236</v>
      </c>
      <c r="CO1501">
        <v>255</v>
      </c>
      <c r="CP1501">
        <v>232</v>
      </c>
      <c r="CQ1501">
        <v>248</v>
      </c>
      <c r="CR1501" s="22">
        <v>42985</v>
      </c>
      <c r="CS1501">
        <v>248</v>
      </c>
      <c r="CT1501">
        <v>250</v>
      </c>
      <c r="CU1501">
        <v>232</v>
      </c>
      <c r="CV1501">
        <v>247</v>
      </c>
    </row>
    <row r="1502" spans="1:100">
      <c r="A1502" s="22">
        <v>42983</v>
      </c>
      <c r="B1502">
        <v>600</v>
      </c>
      <c r="C1502">
        <v>699</v>
      </c>
      <c r="D1502">
        <v>600</v>
      </c>
      <c r="E1502">
        <v>699</v>
      </c>
      <c r="F1502" s="23">
        <f t="shared" si="146"/>
        <v>0.16500000000000004</v>
      </c>
      <c r="G1502" s="22">
        <v>42984</v>
      </c>
      <c r="H1502">
        <v>799</v>
      </c>
      <c r="I1502">
        <v>799</v>
      </c>
      <c r="J1502">
        <v>713</v>
      </c>
      <c r="K1502">
        <v>799</v>
      </c>
      <c r="L1502" s="22">
        <v>42985</v>
      </c>
      <c r="M1502">
        <v>792</v>
      </c>
      <c r="N1502" s="4">
        <v>42984</v>
      </c>
      <c r="O1502" s="3" t="s">
        <v>15</v>
      </c>
      <c r="P1502" s="3">
        <v>3896</v>
      </c>
      <c r="Q1502" s="3" t="s">
        <v>639</v>
      </c>
      <c r="R1502" s="3" t="s">
        <v>17</v>
      </c>
      <c r="S1502" s="3">
        <v>0.05</v>
      </c>
      <c r="T1502" s="3">
        <v>2</v>
      </c>
      <c r="U1502" s="3">
        <v>0</v>
      </c>
      <c r="V1502" s="3">
        <v>800</v>
      </c>
      <c r="W1502">
        <v>799</v>
      </c>
      <c r="X1502" s="4">
        <v>42985</v>
      </c>
      <c r="Y1502">
        <v>799</v>
      </c>
      <c r="Z1502" s="10">
        <f t="shared" si="145"/>
        <v>0</v>
      </c>
      <c r="AA1502" s="10">
        <f t="shared" si="144"/>
        <v>0</v>
      </c>
      <c r="AB1502" t="str">
        <f t="shared" si="147"/>
        <v/>
      </c>
      <c r="AC1502">
        <f t="shared" si="148"/>
        <v>-1330570</v>
      </c>
      <c r="AD1502">
        <f t="shared" si="149"/>
        <v>2.1739130434782705E-2</v>
      </c>
      <c r="AE1502" s="15">
        <v>42985</v>
      </c>
      <c r="AF1502" s="9">
        <v>-1.0653751484930529E-2</v>
      </c>
      <c r="AG1502" s="12" t="s">
        <v>962</v>
      </c>
      <c r="AH1502" s="20">
        <v>42983.99722222222</v>
      </c>
      <c r="AI1502" s="12">
        <v>782</v>
      </c>
      <c r="AJ1502" s="12">
        <v>83</v>
      </c>
      <c r="AK1502" s="12">
        <v>0.1187</v>
      </c>
      <c r="AL1502" s="17">
        <v>18400</v>
      </c>
      <c r="AM1502" s="17">
        <v>0.1212624584717608</v>
      </c>
      <c r="AN1502" s="9"/>
      <c r="AO1502" s="9"/>
      <c r="AP1502" s="17">
        <v>0</v>
      </c>
      <c r="AQ1502" s="17">
        <v>6124</v>
      </c>
      <c r="AR1502" s="17">
        <v>0.43137254901960786</v>
      </c>
      <c r="AS1502" s="17">
        <v>0.14899999999999999</v>
      </c>
      <c r="AT1502" s="17">
        <v>0.37179487179487181</v>
      </c>
      <c r="AU1502" s="12">
        <v>0.3584070796460177</v>
      </c>
      <c r="AV1502" s="12" t="s">
        <v>988</v>
      </c>
      <c r="AY1502" s="12">
        <v>10172676</v>
      </c>
      <c r="BA1502" s="12">
        <v>1</v>
      </c>
      <c r="BD1502" s="12">
        <v>0.1212624584717608</v>
      </c>
      <c r="BE1502" s="12">
        <v>0.43137254901960786</v>
      </c>
      <c r="BF1502" s="12">
        <v>0.37179487179487181</v>
      </c>
      <c r="BG1502" s="12">
        <v>0.3584070796460177</v>
      </c>
      <c r="BH1502" s="12">
        <v>1E-3</v>
      </c>
      <c r="BI1502" s="12">
        <v>0.14899999999999999</v>
      </c>
      <c r="BJ1502" s="12">
        <v>3.0000000000000001E-3</v>
      </c>
      <c r="BK1502" s="12">
        <v>0.61699999999999999</v>
      </c>
      <c r="BL1502" s="12">
        <v>521</v>
      </c>
      <c r="BM1502" s="12">
        <v>-805</v>
      </c>
      <c r="BN1502" s="12">
        <v>65</v>
      </c>
      <c r="BO1502" s="12">
        <v>731</v>
      </c>
      <c r="BP1502" s="12">
        <v>889</v>
      </c>
      <c r="BQ1502" s="12">
        <v>-749</v>
      </c>
      <c r="BR1502" s="12">
        <v>235</v>
      </c>
      <c r="BS1502" s="12">
        <v>880</v>
      </c>
      <c r="BT1502" s="12">
        <v>0.19054151907384043</v>
      </c>
      <c r="BU1502" s="12">
        <v>0.64788767820549908</v>
      </c>
      <c r="BV1502" s="12">
        <v>0.7212173282478741</v>
      </c>
      <c r="BW1502" s="12">
        <v>0.71925017824652016</v>
      </c>
      <c r="BX1502" s="12">
        <v>0.33458498455331603</v>
      </c>
      <c r="BY1502" s="12">
        <v>1589.5</v>
      </c>
      <c r="BZ1502" s="12">
        <v>1</v>
      </c>
      <c r="CB1502" s="12">
        <v>6.5704330512692879E-2</v>
      </c>
      <c r="CC1502" s="12">
        <v>19430</v>
      </c>
      <c r="CD1502" s="12">
        <v>19330</v>
      </c>
      <c r="CE1502" s="12">
        <v>1.8455778717406626</v>
      </c>
      <c r="CH1502" s="22">
        <v>42983</v>
      </c>
      <c r="CI1502">
        <v>600</v>
      </c>
      <c r="CJ1502">
        <v>699</v>
      </c>
      <c r="CK1502">
        <v>600</v>
      </c>
      <c r="CL1502">
        <v>699</v>
      </c>
      <c r="CM1502" s="22">
        <v>42984</v>
      </c>
      <c r="CN1502">
        <v>799</v>
      </c>
      <c r="CO1502">
        <v>799</v>
      </c>
      <c r="CP1502">
        <v>713</v>
      </c>
      <c r="CQ1502">
        <v>799</v>
      </c>
      <c r="CR1502" s="22">
        <v>42985</v>
      </c>
      <c r="CS1502">
        <v>792</v>
      </c>
      <c r="CT1502">
        <v>890</v>
      </c>
      <c r="CU1502">
        <v>743</v>
      </c>
      <c r="CV1502">
        <v>830</v>
      </c>
    </row>
    <row r="1503" spans="1:100">
      <c r="A1503" s="22">
        <v>42983</v>
      </c>
      <c r="B1503">
        <v>161</v>
      </c>
      <c r="C1503">
        <v>185</v>
      </c>
      <c r="D1503">
        <v>159</v>
      </c>
      <c r="E1503">
        <v>180</v>
      </c>
      <c r="F1503" s="23">
        <f t="shared" si="146"/>
        <v>0.11801242236024834</v>
      </c>
      <c r="G1503" s="22">
        <v>42984</v>
      </c>
      <c r="H1503">
        <v>200</v>
      </c>
      <c r="I1503">
        <v>214</v>
      </c>
      <c r="J1503">
        <v>169</v>
      </c>
      <c r="K1503">
        <v>178</v>
      </c>
      <c r="L1503" s="22">
        <v>42985</v>
      </c>
      <c r="M1503">
        <v>179</v>
      </c>
      <c r="N1503" s="4">
        <v>42984</v>
      </c>
      <c r="O1503" s="3" t="s">
        <v>15</v>
      </c>
      <c r="P1503" s="3">
        <v>5781</v>
      </c>
      <c r="Q1503" s="3" t="s">
        <v>640</v>
      </c>
      <c r="R1503" s="3" t="s">
        <v>17</v>
      </c>
      <c r="S1503" s="3">
        <v>0.05</v>
      </c>
      <c r="T1503" s="3" t="s">
        <v>64</v>
      </c>
      <c r="U1503" s="3">
        <v>0</v>
      </c>
      <c r="V1503" s="3">
        <v>3000</v>
      </c>
      <c r="W1503">
        <v>200</v>
      </c>
      <c r="X1503" s="4">
        <v>42985</v>
      </c>
      <c r="Y1503">
        <v>178</v>
      </c>
      <c r="Z1503" s="10">
        <f t="shared" si="145"/>
        <v>-66000</v>
      </c>
      <c r="AA1503" s="10">
        <f t="shared" si="144"/>
        <v>66000</v>
      </c>
      <c r="AB1503" t="str">
        <f t="shared" si="147"/>
        <v/>
      </c>
      <c r="AC1503">
        <f t="shared" si="148"/>
        <v>-1330570</v>
      </c>
      <c r="AD1503">
        <f t="shared" si="149"/>
        <v>6.9518716577540163E-2</v>
      </c>
      <c r="AE1503" s="15">
        <v>42985</v>
      </c>
      <c r="AF1503" s="9">
        <v>-1.0653751484930529E-2</v>
      </c>
      <c r="AG1503" s="12" t="s">
        <v>954</v>
      </c>
      <c r="AH1503" s="20">
        <v>42983.959027777775</v>
      </c>
      <c r="AI1503" s="12">
        <v>187</v>
      </c>
      <c r="AJ1503" s="12">
        <v>7</v>
      </c>
      <c r="AK1503" s="12">
        <v>3.8899999999999997E-2</v>
      </c>
      <c r="AL1503" s="17">
        <v>13000</v>
      </c>
      <c r="AM1503" s="17">
        <v>0.46052631578947367</v>
      </c>
      <c r="AN1503" s="9"/>
      <c r="AO1503" s="9"/>
      <c r="AP1503" s="17">
        <v>0</v>
      </c>
      <c r="AQ1503" s="17">
        <v>3554</v>
      </c>
      <c r="AR1503" s="17">
        <v>0.67924528301886788</v>
      </c>
      <c r="AS1503" s="17">
        <v>0.34699999999999998</v>
      </c>
      <c r="AT1503" s="17">
        <v>0.76056338028169013</v>
      </c>
      <c r="AU1503" s="12">
        <v>0.55118110236220474</v>
      </c>
      <c r="AV1503" s="12">
        <v>0</v>
      </c>
      <c r="AY1503" s="12">
        <v>23380012</v>
      </c>
      <c r="BA1503" s="12">
        <v>0.95121951219512191</v>
      </c>
      <c r="BD1503" s="12">
        <v>0.46052631578947367</v>
      </c>
      <c r="BE1503" s="12">
        <v>0.67924528301886788</v>
      </c>
      <c r="BF1503" s="12">
        <v>0.76056338028169013</v>
      </c>
      <c r="BG1503" s="12">
        <v>0.55118110236220474</v>
      </c>
      <c r="BH1503" s="12">
        <v>0</v>
      </c>
      <c r="BI1503" s="12">
        <v>0.34699999999999998</v>
      </c>
      <c r="BJ1503" s="12">
        <v>0</v>
      </c>
      <c r="BK1503" s="12">
        <v>0.54800000000000004</v>
      </c>
      <c r="BL1503" s="12">
        <v>-2</v>
      </c>
      <c r="BM1503" s="12">
        <v>-15</v>
      </c>
      <c r="BN1503" s="12">
        <v>-323</v>
      </c>
      <c r="BO1503" s="12">
        <v>471</v>
      </c>
      <c r="BP1503" s="12">
        <v>514</v>
      </c>
      <c r="BQ1503" s="12">
        <v>-171</v>
      </c>
      <c r="BR1503" s="12">
        <v>-508</v>
      </c>
      <c r="BS1503" s="12">
        <v>813</v>
      </c>
      <c r="BT1503" s="12">
        <v>0.26697284862586146</v>
      </c>
      <c r="BU1503" s="12">
        <v>0.65376968989552875</v>
      </c>
      <c r="BV1503" s="12">
        <v>0.71159665263872229</v>
      </c>
      <c r="BW1503" s="12">
        <v>0.70421525854297018</v>
      </c>
      <c r="BX1503" s="12">
        <v>0.36480500426824086</v>
      </c>
      <c r="BY1503" s="12">
        <v>1589.5</v>
      </c>
      <c r="BZ1503" s="12">
        <v>0.95121951219512191</v>
      </c>
      <c r="CB1503" s="12">
        <v>6.5704330512692879E-2</v>
      </c>
      <c r="CC1503" s="12">
        <v>19430</v>
      </c>
      <c r="CD1503" s="12">
        <v>19330</v>
      </c>
      <c r="CE1503" s="12">
        <v>7.0090709728867626</v>
      </c>
      <c r="CH1503" s="22">
        <v>42983</v>
      </c>
      <c r="CI1503">
        <v>161</v>
      </c>
      <c r="CJ1503">
        <v>185</v>
      </c>
      <c r="CK1503">
        <v>159</v>
      </c>
      <c r="CL1503">
        <v>180</v>
      </c>
      <c r="CM1503" s="22">
        <v>42984</v>
      </c>
      <c r="CN1503">
        <v>200</v>
      </c>
      <c r="CO1503">
        <v>214</v>
      </c>
      <c r="CP1503">
        <v>169</v>
      </c>
      <c r="CQ1503">
        <v>178</v>
      </c>
      <c r="CR1503" s="22">
        <v>42985</v>
      </c>
      <c r="CS1503">
        <v>179</v>
      </c>
      <c r="CT1503">
        <v>193</v>
      </c>
      <c r="CU1503">
        <v>178</v>
      </c>
      <c r="CV1503">
        <v>184</v>
      </c>
    </row>
    <row r="1504" spans="1:100">
      <c r="A1504" s="22">
        <v>42983</v>
      </c>
      <c r="B1504">
        <v>1325</v>
      </c>
      <c r="C1504">
        <v>1327</v>
      </c>
      <c r="D1504">
        <v>1272</v>
      </c>
      <c r="E1504">
        <v>1282</v>
      </c>
      <c r="F1504" s="23">
        <f t="shared" si="146"/>
        <v>-3.2452830188679282E-2</v>
      </c>
      <c r="G1504" s="22">
        <v>42984</v>
      </c>
      <c r="H1504">
        <v>1346</v>
      </c>
      <c r="I1504">
        <v>1362</v>
      </c>
      <c r="J1504">
        <v>1287</v>
      </c>
      <c r="K1504">
        <v>1306</v>
      </c>
      <c r="L1504" s="22">
        <v>42985</v>
      </c>
      <c r="M1504">
        <v>1317</v>
      </c>
      <c r="N1504" s="4">
        <v>42984</v>
      </c>
      <c r="O1504" s="3" t="s">
        <v>15</v>
      </c>
      <c r="P1504" s="3">
        <v>6178</v>
      </c>
      <c r="Q1504" s="3" t="s">
        <v>285</v>
      </c>
      <c r="R1504" s="3" t="s">
        <v>17</v>
      </c>
      <c r="S1504" s="3">
        <v>0.05</v>
      </c>
      <c r="T1504" s="3">
        <v>1</v>
      </c>
      <c r="U1504" s="3">
        <v>0</v>
      </c>
      <c r="V1504" s="3">
        <v>400</v>
      </c>
      <c r="W1504">
        <v>1346</v>
      </c>
      <c r="X1504" s="4">
        <v>42985</v>
      </c>
      <c r="Y1504">
        <v>1306</v>
      </c>
      <c r="Z1504" s="10">
        <f t="shared" si="145"/>
        <v>-16000</v>
      </c>
      <c r="AA1504" s="10">
        <f t="shared" si="144"/>
        <v>16000</v>
      </c>
      <c r="AB1504" t="str">
        <f t="shared" si="147"/>
        <v/>
      </c>
      <c r="AC1504">
        <f t="shared" si="148"/>
        <v>-1330570</v>
      </c>
      <c r="AD1504">
        <f t="shared" si="149"/>
        <v>1.2030075187969835E-2</v>
      </c>
      <c r="AE1504" s="15">
        <v>42985</v>
      </c>
      <c r="AF1504" s="9">
        <v>-1.0653751484930529E-2</v>
      </c>
      <c r="AG1504" s="12" t="s">
        <v>962</v>
      </c>
      <c r="AH1504" s="20">
        <v>42983.997916666667</v>
      </c>
      <c r="AI1504" s="12">
        <v>1330</v>
      </c>
      <c r="AJ1504" s="12">
        <v>48</v>
      </c>
      <c r="AK1504" s="12">
        <v>3.7400000000000003E-2</v>
      </c>
      <c r="AL1504" s="17">
        <v>12500</v>
      </c>
      <c r="AM1504" s="17">
        <v>6.929248723559446E-2</v>
      </c>
      <c r="AN1504" s="9"/>
      <c r="AO1504" s="9"/>
      <c r="AP1504" s="17">
        <v>2.5299999999999998</v>
      </c>
      <c r="AQ1504" s="17">
        <v>6169500</v>
      </c>
      <c r="AR1504" s="17">
        <v>0.31693989071038253</v>
      </c>
      <c r="AS1504" s="17">
        <v>0</v>
      </c>
      <c r="AT1504" s="17">
        <v>0.40378548895899052</v>
      </c>
      <c r="AU1504" s="12">
        <v>0.23001230012300122</v>
      </c>
      <c r="AV1504" s="12">
        <v>3.65</v>
      </c>
      <c r="AY1504" s="12">
        <v>4500000000</v>
      </c>
      <c r="BA1504" s="12">
        <v>0.18320610687022901</v>
      </c>
      <c r="BD1504" s="12">
        <v>6.929248723559446E-2</v>
      </c>
      <c r="BE1504" s="12">
        <v>0.31693989071038253</v>
      </c>
      <c r="BF1504" s="12">
        <v>0.40378548895899052</v>
      </c>
      <c r="BG1504" s="12">
        <v>0.23001230012300122</v>
      </c>
      <c r="BH1504" s="12">
        <v>0</v>
      </c>
      <c r="BI1504" s="12">
        <v>0</v>
      </c>
      <c r="BJ1504" s="12">
        <v>0</v>
      </c>
      <c r="BK1504" s="12">
        <v>1</v>
      </c>
      <c r="BL1504" s="12">
        <v>-12045</v>
      </c>
      <c r="BM1504" s="12">
        <v>155217</v>
      </c>
      <c r="BN1504" s="12">
        <v>-421</v>
      </c>
      <c r="BO1504" s="12">
        <v>358053</v>
      </c>
      <c r="BP1504" s="12">
        <v>188</v>
      </c>
      <c r="BQ1504" s="12">
        <v>111801</v>
      </c>
      <c r="BR1504" s="12">
        <v>-404</v>
      </c>
      <c r="BS1504" s="12">
        <v>215296</v>
      </c>
      <c r="BT1504" s="12">
        <v>0.19054151907384043</v>
      </c>
      <c r="BU1504" s="12">
        <v>0.64788767820549908</v>
      </c>
      <c r="BV1504" s="12">
        <v>0.7212173282478741</v>
      </c>
      <c r="BW1504" s="12">
        <v>0.71925017824652016</v>
      </c>
      <c r="BX1504" s="12">
        <v>0.33458498455331603</v>
      </c>
      <c r="BY1504" s="12">
        <v>1589.5</v>
      </c>
      <c r="BZ1504" s="12">
        <v>0.18320610687022901</v>
      </c>
      <c r="CB1504" s="12">
        <v>6.5704330512692879E-2</v>
      </c>
      <c r="CC1504" s="12">
        <v>19430</v>
      </c>
      <c r="CD1504" s="12">
        <v>19330</v>
      </c>
      <c r="CE1504" s="12">
        <v>1.0546106580023431</v>
      </c>
      <c r="CH1504" s="22">
        <v>42983</v>
      </c>
      <c r="CI1504">
        <v>1325</v>
      </c>
      <c r="CJ1504">
        <v>1327</v>
      </c>
      <c r="CK1504">
        <v>1272</v>
      </c>
      <c r="CL1504">
        <v>1282</v>
      </c>
      <c r="CM1504" s="22">
        <v>42984</v>
      </c>
      <c r="CN1504">
        <v>1346</v>
      </c>
      <c r="CO1504">
        <v>1362</v>
      </c>
      <c r="CP1504">
        <v>1287</v>
      </c>
      <c r="CQ1504">
        <v>1306</v>
      </c>
      <c r="CR1504" s="22">
        <v>42985</v>
      </c>
      <c r="CS1504">
        <v>1317</v>
      </c>
      <c r="CT1504">
        <v>1342</v>
      </c>
      <c r="CU1504">
        <v>1316</v>
      </c>
      <c r="CV1504">
        <v>1329</v>
      </c>
    </row>
    <row r="1505" spans="1:100">
      <c r="A1505" s="22">
        <v>42983</v>
      </c>
      <c r="B1505">
        <v>1208</v>
      </c>
      <c r="C1505">
        <v>1231</v>
      </c>
      <c r="D1505">
        <v>1008</v>
      </c>
      <c r="E1505">
        <v>1100</v>
      </c>
      <c r="F1505" s="23">
        <f t="shared" si="146"/>
        <v>-8.9403973509933787E-2</v>
      </c>
      <c r="G1505" s="22">
        <v>42984</v>
      </c>
      <c r="H1505">
        <v>1011</v>
      </c>
      <c r="I1505">
        <v>1141</v>
      </c>
      <c r="J1505">
        <v>1008</v>
      </c>
      <c r="K1505">
        <v>1107</v>
      </c>
      <c r="L1505" s="22">
        <v>42985</v>
      </c>
      <c r="M1505">
        <v>1120</v>
      </c>
      <c r="N1505" s="4">
        <v>42984</v>
      </c>
      <c r="O1505" s="3" t="s">
        <v>11</v>
      </c>
      <c r="P1505" s="3">
        <v>3825</v>
      </c>
      <c r="Q1505" s="3" t="s">
        <v>297</v>
      </c>
      <c r="R1505" s="3" t="s">
        <v>13</v>
      </c>
      <c r="S1505" s="3">
        <v>0.05</v>
      </c>
      <c r="T1505" s="3">
        <v>2</v>
      </c>
      <c r="U1505" s="3">
        <v>0</v>
      </c>
      <c r="V1505" s="3">
        <v>500</v>
      </c>
      <c r="W1505">
        <v>1011</v>
      </c>
      <c r="X1505" s="4">
        <v>42985</v>
      </c>
      <c r="Y1505">
        <v>1107</v>
      </c>
      <c r="Z1505" s="10">
        <f t="shared" si="145"/>
        <v>48000</v>
      </c>
      <c r="AA1505" s="10">
        <f t="shared" si="144"/>
        <v>48000</v>
      </c>
      <c r="AB1505" t="str">
        <f t="shared" si="147"/>
        <v/>
      </c>
      <c r="AC1505">
        <f t="shared" si="148"/>
        <v>-1330570</v>
      </c>
      <c r="AD1505">
        <f t="shared" si="149"/>
        <v>4.7125353440150786E-2</v>
      </c>
      <c r="AE1505" s="15">
        <v>42985</v>
      </c>
      <c r="AF1505" s="9">
        <v>-1.0653751484930529E-2</v>
      </c>
      <c r="AG1505" s="12" t="s">
        <v>954</v>
      </c>
      <c r="AH1505" s="20">
        <v>42983.99722222222</v>
      </c>
      <c r="AI1505" s="12">
        <v>1061</v>
      </c>
      <c r="AJ1505" s="12">
        <v>-39</v>
      </c>
      <c r="AK1505" s="12">
        <v>-3.5499999999999997E-2</v>
      </c>
      <c r="AL1505" s="17">
        <v>10000</v>
      </c>
      <c r="AM1505" s="17">
        <v>0.8954545454545455</v>
      </c>
      <c r="AN1505" s="9"/>
      <c r="AO1505" s="9"/>
      <c r="AP1505" s="17">
        <v>193.54</v>
      </c>
      <c r="AQ1505" s="17">
        <v>61992</v>
      </c>
      <c r="AR1505" s="17">
        <v>0.75964793500338523</v>
      </c>
      <c r="AS1505" s="17">
        <v>0.11799999999999999</v>
      </c>
      <c r="AT1505" s="17">
        <v>0.77022653721682843</v>
      </c>
      <c r="AU1505" s="12">
        <v>0.77022653721682843</v>
      </c>
      <c r="AV1505" s="12" t="s">
        <v>988</v>
      </c>
      <c r="AY1505" s="12">
        <v>46963500</v>
      </c>
      <c r="BA1505" s="12">
        <v>7.6712328767123292E-2</v>
      </c>
      <c r="BD1505" s="12">
        <v>0.8954545454545455</v>
      </c>
      <c r="BE1505" s="12">
        <v>0.75964793500338523</v>
      </c>
      <c r="BF1505" s="12">
        <v>0.77022653721682843</v>
      </c>
      <c r="BG1505" s="12">
        <v>0.77022653721682843</v>
      </c>
      <c r="BH1505" s="12">
        <v>0.33300000000000002</v>
      </c>
      <c r="BI1505" s="12">
        <v>0.11799999999999999</v>
      </c>
      <c r="BJ1505" s="12">
        <v>0</v>
      </c>
      <c r="BK1505" s="12">
        <v>0.61699999999999999</v>
      </c>
      <c r="BL1505" s="12">
        <v>12</v>
      </c>
      <c r="BM1505" s="12">
        <v>-43</v>
      </c>
      <c r="BN1505" s="12">
        <v>17</v>
      </c>
      <c r="BO1505" s="12">
        <v>94</v>
      </c>
      <c r="BP1505" s="12">
        <v>-2</v>
      </c>
      <c r="BQ1505" s="12">
        <v>-3</v>
      </c>
      <c r="BR1505" s="12">
        <v>-154</v>
      </c>
      <c r="BS1505" s="12">
        <v>107</v>
      </c>
      <c r="BT1505" s="12">
        <v>0.26697284862586146</v>
      </c>
      <c r="BU1505" s="12">
        <v>0.65376968989552875</v>
      </c>
      <c r="BV1505" s="12">
        <v>0.71159665263872229</v>
      </c>
      <c r="BW1505" s="12">
        <v>0.70421525854297018</v>
      </c>
      <c r="BX1505" s="12">
        <v>0.36480500426824086</v>
      </c>
      <c r="BY1505" s="12">
        <v>1589.5</v>
      </c>
      <c r="BZ1505" s="12">
        <v>7.6712328767123292E-2</v>
      </c>
      <c r="CB1505" s="12">
        <v>6.5704330512692879E-2</v>
      </c>
      <c r="CC1505" s="12">
        <v>19430</v>
      </c>
      <c r="CD1505" s="12">
        <v>19330</v>
      </c>
      <c r="CE1505" s="12">
        <v>13.628546831955925</v>
      </c>
      <c r="CH1505" s="22">
        <v>42983</v>
      </c>
      <c r="CI1505">
        <v>1208</v>
      </c>
      <c r="CJ1505">
        <v>1231</v>
      </c>
      <c r="CK1505">
        <v>1008</v>
      </c>
      <c r="CL1505">
        <v>1100</v>
      </c>
      <c r="CM1505" s="22">
        <v>42984</v>
      </c>
      <c r="CN1505">
        <v>1011</v>
      </c>
      <c r="CO1505">
        <v>1141</v>
      </c>
      <c r="CP1505">
        <v>1008</v>
      </c>
      <c r="CQ1505">
        <v>1107</v>
      </c>
      <c r="CR1505" s="22">
        <v>42985</v>
      </c>
      <c r="CS1505">
        <v>1120</v>
      </c>
      <c r="CT1505">
        <v>1166</v>
      </c>
      <c r="CU1505">
        <v>1080</v>
      </c>
      <c r="CV1505">
        <v>1090</v>
      </c>
    </row>
    <row r="1506" spans="1:100">
      <c r="A1506" s="22">
        <v>42983</v>
      </c>
      <c r="B1506">
        <v>121</v>
      </c>
      <c r="C1506">
        <v>140</v>
      </c>
      <c r="D1506">
        <v>120</v>
      </c>
      <c r="E1506">
        <v>135</v>
      </c>
      <c r="F1506" s="23">
        <f t="shared" si="146"/>
        <v>0.11570247933884303</v>
      </c>
      <c r="G1506" s="22">
        <v>42984</v>
      </c>
      <c r="H1506">
        <v>155</v>
      </c>
      <c r="I1506">
        <v>183</v>
      </c>
      <c r="J1506">
        <v>129</v>
      </c>
      <c r="K1506">
        <v>133</v>
      </c>
      <c r="L1506" s="22">
        <v>42985</v>
      </c>
      <c r="M1506">
        <v>130</v>
      </c>
      <c r="N1506" s="4">
        <v>42984</v>
      </c>
      <c r="O1506" s="3" t="s">
        <v>15</v>
      </c>
      <c r="P1506" s="3">
        <v>3409</v>
      </c>
      <c r="Q1506" s="3" t="s">
        <v>131</v>
      </c>
      <c r="R1506" s="3" t="s">
        <v>17</v>
      </c>
      <c r="S1506" s="3">
        <v>0.05</v>
      </c>
      <c r="T1506" s="3">
        <v>2</v>
      </c>
      <c r="U1506" s="3">
        <v>0</v>
      </c>
      <c r="V1506" s="3">
        <v>4000</v>
      </c>
      <c r="W1506">
        <v>155</v>
      </c>
      <c r="X1506" s="4">
        <v>42985</v>
      </c>
      <c r="Y1506">
        <v>133</v>
      </c>
      <c r="Z1506" s="10">
        <f t="shared" si="145"/>
        <v>-88000</v>
      </c>
      <c r="AA1506" s="10">
        <f t="shared" si="144"/>
        <v>88000</v>
      </c>
      <c r="AB1506" t="str">
        <f t="shared" si="147"/>
        <v/>
      </c>
      <c r="AC1506">
        <f t="shared" si="148"/>
        <v>-1330570</v>
      </c>
      <c r="AD1506">
        <f t="shared" si="149"/>
        <v>1.9736842105263053E-2</v>
      </c>
      <c r="AE1506" s="15">
        <v>42985</v>
      </c>
      <c r="AF1506" s="9">
        <v>-1.0653751484930529E-2</v>
      </c>
      <c r="AG1506" s="12" t="s">
        <v>954</v>
      </c>
      <c r="AH1506" s="20">
        <v>42983.997916666667</v>
      </c>
      <c r="AI1506" s="12">
        <v>152</v>
      </c>
      <c r="AJ1506" s="12">
        <v>17</v>
      </c>
      <c r="AK1506" s="12">
        <v>0.12590000000000001</v>
      </c>
      <c r="AL1506" s="17">
        <v>7000</v>
      </c>
      <c r="AM1506" s="17">
        <v>0.33898305084745761</v>
      </c>
      <c r="AN1506" s="9"/>
      <c r="AO1506" s="9"/>
      <c r="AP1506" s="17">
        <v>0</v>
      </c>
      <c r="AQ1506" s="17">
        <v>1523</v>
      </c>
      <c r="AR1506" s="17">
        <v>0.41176470588235292</v>
      </c>
      <c r="AS1506" s="17">
        <v>0.33800000000000002</v>
      </c>
      <c r="AT1506" s="17">
        <v>0.59459459459459463</v>
      </c>
      <c r="AU1506" s="12">
        <v>0.6629213483146067</v>
      </c>
      <c r="AV1506" s="12">
        <v>0</v>
      </c>
      <c r="AY1506" s="12">
        <v>12911000</v>
      </c>
      <c r="BA1506" s="12">
        <v>0.89473684210526316</v>
      </c>
      <c r="BD1506" s="12">
        <v>0.33898305084745761</v>
      </c>
      <c r="BE1506" s="12">
        <v>0.41176470588235292</v>
      </c>
      <c r="BF1506" s="12">
        <v>0.59459459459459463</v>
      </c>
      <c r="BG1506" s="12">
        <v>0.6629213483146067</v>
      </c>
      <c r="BH1506" s="12">
        <v>2.5000000000000001E-2</v>
      </c>
      <c r="BI1506" s="12">
        <v>0.33800000000000002</v>
      </c>
      <c r="BJ1506" s="12">
        <v>0</v>
      </c>
      <c r="BK1506" s="12">
        <v>0.434</v>
      </c>
      <c r="BL1506" s="12">
        <v>14</v>
      </c>
      <c r="BM1506" s="12">
        <v>-32</v>
      </c>
      <c r="BN1506" s="12">
        <v>-36</v>
      </c>
      <c r="BO1506" s="12">
        <v>53</v>
      </c>
      <c r="BP1506" s="12">
        <v>41</v>
      </c>
      <c r="BQ1506" s="12">
        <v>-14</v>
      </c>
      <c r="BR1506" s="12">
        <v>-55</v>
      </c>
      <c r="BS1506" s="12">
        <v>108</v>
      </c>
      <c r="BT1506" s="12">
        <v>0.26697284862586146</v>
      </c>
      <c r="BU1506" s="12">
        <v>0.65376968989552875</v>
      </c>
      <c r="BV1506" s="12">
        <v>0.71159665263872229</v>
      </c>
      <c r="BW1506" s="12">
        <v>0.70421525854297018</v>
      </c>
      <c r="BX1506" s="12">
        <v>0.36480500426824086</v>
      </c>
      <c r="BY1506" s="12">
        <v>1589.5</v>
      </c>
      <c r="BZ1506" s="12">
        <v>0.89473684210526316</v>
      </c>
      <c r="CB1506" s="12">
        <v>6.5704330512692879E-2</v>
      </c>
      <c r="CC1506" s="12">
        <v>19430</v>
      </c>
      <c r="CD1506" s="12">
        <v>19330</v>
      </c>
      <c r="CE1506" s="12">
        <v>5.1592193117616842</v>
      </c>
      <c r="CH1506" s="22">
        <v>42983</v>
      </c>
      <c r="CI1506">
        <v>121</v>
      </c>
      <c r="CJ1506">
        <v>140</v>
      </c>
      <c r="CK1506">
        <v>120</v>
      </c>
      <c r="CL1506">
        <v>135</v>
      </c>
      <c r="CM1506" s="22">
        <v>42984</v>
      </c>
      <c r="CN1506">
        <v>155</v>
      </c>
      <c r="CO1506">
        <v>183</v>
      </c>
      <c r="CP1506">
        <v>129</v>
      </c>
      <c r="CQ1506">
        <v>133</v>
      </c>
      <c r="CR1506" s="22">
        <v>42985</v>
      </c>
      <c r="CS1506">
        <v>130</v>
      </c>
      <c r="CT1506">
        <v>140</v>
      </c>
      <c r="CU1506">
        <v>125</v>
      </c>
      <c r="CV1506">
        <v>133</v>
      </c>
    </row>
    <row r="1507" spans="1:100">
      <c r="A1507" s="22">
        <v>42983</v>
      </c>
      <c r="B1507">
        <v>215</v>
      </c>
      <c r="C1507">
        <v>273</v>
      </c>
      <c r="D1507">
        <v>211</v>
      </c>
      <c r="E1507">
        <v>255</v>
      </c>
      <c r="F1507" s="23">
        <f t="shared" si="146"/>
        <v>0.18604651162790709</v>
      </c>
      <c r="G1507" s="22">
        <v>42984</v>
      </c>
      <c r="H1507">
        <v>241</v>
      </c>
      <c r="I1507">
        <v>249</v>
      </c>
      <c r="J1507">
        <v>213</v>
      </c>
      <c r="K1507">
        <v>225</v>
      </c>
      <c r="L1507" s="22">
        <v>42985</v>
      </c>
      <c r="M1507">
        <v>227</v>
      </c>
      <c r="N1507" s="4">
        <v>42984</v>
      </c>
      <c r="O1507" s="3" t="s">
        <v>15</v>
      </c>
      <c r="P1507" s="3">
        <v>2901</v>
      </c>
      <c r="Q1507" s="3" t="s">
        <v>641</v>
      </c>
      <c r="R1507" s="3" t="s">
        <v>17</v>
      </c>
      <c r="S1507" s="3">
        <v>0.05</v>
      </c>
      <c r="T1507" s="3">
        <v>2</v>
      </c>
      <c r="U1507" s="3">
        <v>0</v>
      </c>
      <c r="V1507" s="3">
        <v>2000</v>
      </c>
      <c r="W1507">
        <v>241</v>
      </c>
      <c r="X1507" s="4">
        <v>42985</v>
      </c>
      <c r="Y1507">
        <v>225</v>
      </c>
      <c r="Z1507" s="10">
        <f t="shared" si="145"/>
        <v>-32000</v>
      </c>
      <c r="AA1507" s="10">
        <f t="shared" si="144"/>
        <v>32000</v>
      </c>
      <c r="AB1507" t="str">
        <f t="shared" si="147"/>
        <v/>
      </c>
      <c r="AC1507">
        <f t="shared" si="148"/>
        <v>-1330570</v>
      </c>
      <c r="AD1507">
        <f t="shared" si="149"/>
        <v>0.10074626865671643</v>
      </c>
      <c r="AE1507" s="15">
        <v>42985</v>
      </c>
      <c r="AF1507" s="9">
        <v>-1.0653751484930529E-2</v>
      </c>
      <c r="AG1507" s="12" t="s">
        <v>960</v>
      </c>
      <c r="AH1507" s="20">
        <v>42983.998611111114</v>
      </c>
      <c r="AI1507" s="12">
        <v>268</v>
      </c>
      <c r="AJ1507" s="12">
        <v>13</v>
      </c>
      <c r="AK1507" s="12">
        <v>5.0999999999999997E-2</v>
      </c>
      <c r="AL1507" s="17">
        <v>6100</v>
      </c>
      <c r="AM1507" s="17">
        <v>0.5488372093023256</v>
      </c>
      <c r="AN1507" s="9"/>
      <c r="AO1507" s="9"/>
      <c r="AP1507" s="17">
        <v>0</v>
      </c>
      <c r="AQ1507" s="17">
        <v>729</v>
      </c>
      <c r="AR1507" s="17">
        <v>0.77272727272727271</v>
      </c>
      <c r="AS1507" s="17">
        <v>0.26600000000000001</v>
      </c>
      <c r="AT1507" s="17">
        <v>0.78260869565217395</v>
      </c>
      <c r="AU1507" s="12">
        <v>0.67924528301886788</v>
      </c>
      <c r="AV1507" s="12">
        <v>0</v>
      </c>
      <c r="AY1507" s="12">
        <v>3390000</v>
      </c>
      <c r="BA1507" s="12">
        <v>0.67032967032967028</v>
      </c>
      <c r="BD1507" s="12">
        <v>0.5488372093023256</v>
      </c>
      <c r="BE1507" s="12">
        <v>0.77272727272727271</v>
      </c>
      <c r="BF1507" s="12">
        <v>0.78260869565217395</v>
      </c>
      <c r="BG1507" s="12">
        <v>0.67924528301886788</v>
      </c>
      <c r="BH1507" s="12">
        <v>0</v>
      </c>
      <c r="BI1507" s="12">
        <v>0.26600000000000001</v>
      </c>
      <c r="BJ1507" s="12" t="s">
        <v>968</v>
      </c>
      <c r="BK1507" s="12">
        <v>0.745</v>
      </c>
      <c r="BL1507" s="12">
        <v>7</v>
      </c>
      <c r="BM1507" s="12">
        <v>-31</v>
      </c>
      <c r="BN1507" s="12">
        <v>-6</v>
      </c>
      <c r="BO1507" s="12">
        <v>71</v>
      </c>
      <c r="BP1507" s="12">
        <v>20</v>
      </c>
      <c r="BQ1507" s="12">
        <v>-12</v>
      </c>
      <c r="BR1507" s="12">
        <v>-6</v>
      </c>
      <c r="BS1507" s="12">
        <v>94</v>
      </c>
      <c r="BT1507" s="12">
        <v>0.26257094573181583</v>
      </c>
      <c r="BU1507" s="12">
        <v>0.61401727192597633</v>
      </c>
      <c r="BV1507" s="12">
        <v>0.65830035167298406</v>
      </c>
      <c r="BW1507" s="12">
        <v>0.64293136672912776</v>
      </c>
      <c r="BX1507" s="12">
        <v>0.34539362690723419</v>
      </c>
      <c r="BY1507" s="12">
        <v>1589.5</v>
      </c>
      <c r="BZ1507" s="12">
        <v>0.67032967032967028</v>
      </c>
      <c r="CB1507" s="12">
        <v>6.5704330512692879E-2</v>
      </c>
      <c r="CC1507" s="12">
        <v>19430</v>
      </c>
      <c r="CD1507" s="12">
        <v>19330</v>
      </c>
      <c r="CE1507" s="12">
        <v>8.3531360112755468</v>
      </c>
      <c r="CH1507" s="22">
        <v>42983</v>
      </c>
      <c r="CI1507">
        <v>215</v>
      </c>
      <c r="CJ1507">
        <v>273</v>
      </c>
      <c r="CK1507">
        <v>211</v>
      </c>
      <c r="CL1507">
        <v>255</v>
      </c>
      <c r="CM1507" s="22">
        <v>42984</v>
      </c>
      <c r="CN1507">
        <v>241</v>
      </c>
      <c r="CO1507">
        <v>249</v>
      </c>
      <c r="CP1507">
        <v>213</v>
      </c>
      <c r="CQ1507">
        <v>225</v>
      </c>
      <c r="CR1507" s="22">
        <v>42985</v>
      </c>
      <c r="CS1507">
        <v>227</v>
      </c>
      <c r="CT1507">
        <v>295</v>
      </c>
      <c r="CU1507">
        <v>215</v>
      </c>
      <c r="CV1507">
        <v>261</v>
      </c>
    </row>
    <row r="1508" spans="1:100">
      <c r="A1508" s="22">
        <v>42983</v>
      </c>
      <c r="B1508">
        <v>576</v>
      </c>
      <c r="C1508">
        <v>643</v>
      </c>
      <c r="D1508">
        <v>520</v>
      </c>
      <c r="E1508">
        <v>585</v>
      </c>
      <c r="F1508" s="23">
        <f t="shared" si="146"/>
        <v>1.5625E-2</v>
      </c>
      <c r="G1508" s="22">
        <v>42984</v>
      </c>
      <c r="H1508">
        <v>565</v>
      </c>
      <c r="I1508">
        <v>590</v>
      </c>
      <c r="J1508">
        <v>532</v>
      </c>
      <c r="K1508">
        <v>560</v>
      </c>
      <c r="L1508" s="22">
        <v>42985</v>
      </c>
      <c r="M1508">
        <v>590</v>
      </c>
      <c r="N1508" s="4">
        <v>42984</v>
      </c>
      <c r="O1508" s="3" t="s">
        <v>11</v>
      </c>
      <c r="P1508" s="3">
        <v>2385</v>
      </c>
      <c r="Q1508" s="3" t="s">
        <v>286</v>
      </c>
      <c r="R1508" s="3" t="s">
        <v>13</v>
      </c>
      <c r="S1508" s="3">
        <v>0.05</v>
      </c>
      <c r="T1508" s="3">
        <v>2</v>
      </c>
      <c r="U1508" s="3">
        <v>0</v>
      </c>
      <c r="V1508" s="3">
        <v>900</v>
      </c>
      <c r="W1508">
        <v>565</v>
      </c>
      <c r="X1508" s="4">
        <v>42985</v>
      </c>
      <c r="Y1508">
        <v>560</v>
      </c>
      <c r="Z1508" s="10">
        <f t="shared" si="145"/>
        <v>-4500</v>
      </c>
      <c r="AA1508" s="10">
        <f t="shared" si="144"/>
        <v>4500</v>
      </c>
      <c r="AB1508" t="str">
        <f t="shared" si="147"/>
        <v/>
      </c>
      <c r="AC1508">
        <f t="shared" si="148"/>
        <v>-1330570</v>
      </c>
      <c r="AD1508">
        <f t="shared" si="149"/>
        <v>3.5385704175516786E-4</v>
      </c>
      <c r="AE1508" s="15">
        <v>42985</v>
      </c>
      <c r="AF1508" s="9">
        <v>-1.0653751484930529E-2</v>
      </c>
      <c r="AG1508" s="12" t="s">
        <v>957</v>
      </c>
      <c r="AH1508" s="20">
        <v>42983.988888888889</v>
      </c>
      <c r="AI1508" s="12">
        <v>565.20000000000005</v>
      </c>
      <c r="AJ1508" s="12">
        <v>-19.8</v>
      </c>
      <c r="AK1508" s="12">
        <v>-3.3799999999999997E-2</v>
      </c>
      <c r="AL1508" s="17">
        <v>5900</v>
      </c>
      <c r="AM1508" s="17">
        <v>0.45168067226890757</v>
      </c>
      <c r="AN1508" s="9"/>
      <c r="AO1508" s="9"/>
      <c r="AP1508" s="17">
        <v>0</v>
      </c>
      <c r="AQ1508" s="17">
        <v>12451</v>
      </c>
      <c r="AR1508" s="17">
        <v>1</v>
      </c>
      <c r="AS1508" s="17">
        <v>0.29899999999999999</v>
      </c>
      <c r="AT1508" s="17">
        <v>1</v>
      </c>
      <c r="AU1508" s="12">
        <v>1</v>
      </c>
      <c r="AV1508" s="12">
        <v>0.21</v>
      </c>
      <c r="AY1508" s="12">
        <v>26158200</v>
      </c>
      <c r="BA1508" s="12">
        <v>0.90706319702602234</v>
      </c>
      <c r="BD1508" s="12">
        <v>0.45168067226890757</v>
      </c>
      <c r="BE1508" s="12">
        <v>1</v>
      </c>
      <c r="BF1508" s="12">
        <v>1</v>
      </c>
      <c r="BG1508" s="12">
        <v>1</v>
      </c>
      <c r="BH1508" s="12">
        <v>0.01</v>
      </c>
      <c r="BI1508" s="12">
        <v>0.29899999999999999</v>
      </c>
      <c r="BJ1508" s="12">
        <v>0</v>
      </c>
      <c r="BK1508" s="12">
        <v>0.437</v>
      </c>
      <c r="BL1508" s="12">
        <v>86</v>
      </c>
      <c r="BM1508" s="12">
        <v>210</v>
      </c>
      <c r="BN1508" s="12">
        <v>1</v>
      </c>
      <c r="BO1508" s="12">
        <v>2081</v>
      </c>
      <c r="BP1508" s="12">
        <v>-207</v>
      </c>
      <c r="BQ1508" s="12">
        <v>93</v>
      </c>
      <c r="BR1508" s="12" t="s">
        <v>961</v>
      </c>
      <c r="BS1508" s="12">
        <v>1783</v>
      </c>
      <c r="BT1508" s="12">
        <v>0.39629072257990516</v>
      </c>
      <c r="BU1508" s="12">
        <v>0.43812862699382116</v>
      </c>
      <c r="BV1508" s="12">
        <v>0.47826620339057607</v>
      </c>
      <c r="BW1508" s="12">
        <v>0.46490543461048212</v>
      </c>
      <c r="BX1508" s="12">
        <v>0.207505489697239</v>
      </c>
      <c r="BY1508" s="12">
        <v>1589.5</v>
      </c>
      <c r="BZ1508" s="12">
        <v>0.90706319702602234</v>
      </c>
      <c r="CB1508" s="12">
        <v>6.5704330512692879E-2</v>
      </c>
      <c r="CC1508" s="12">
        <v>19430</v>
      </c>
      <c r="CD1508" s="12">
        <v>19330</v>
      </c>
      <c r="CE1508" s="12">
        <v>6.874442959001783</v>
      </c>
      <c r="CH1508" s="22">
        <v>42983</v>
      </c>
      <c r="CI1508">
        <v>576</v>
      </c>
      <c r="CJ1508">
        <v>643</v>
      </c>
      <c r="CK1508">
        <v>520</v>
      </c>
      <c r="CL1508">
        <v>585</v>
      </c>
      <c r="CM1508" s="22">
        <v>42984</v>
      </c>
      <c r="CN1508">
        <v>565</v>
      </c>
      <c r="CO1508">
        <v>590</v>
      </c>
      <c r="CP1508">
        <v>532</v>
      </c>
      <c r="CQ1508">
        <v>560</v>
      </c>
      <c r="CR1508" s="22">
        <v>42985</v>
      </c>
      <c r="CS1508">
        <v>590</v>
      </c>
      <c r="CT1508">
        <v>602</v>
      </c>
      <c r="CU1508">
        <v>555</v>
      </c>
      <c r="CV1508">
        <v>565</v>
      </c>
    </row>
    <row r="1509" spans="1:100">
      <c r="A1509" s="22">
        <v>42983</v>
      </c>
      <c r="B1509">
        <v>95</v>
      </c>
      <c r="C1509">
        <v>96</v>
      </c>
      <c r="D1509">
        <v>86</v>
      </c>
      <c r="E1509">
        <v>90</v>
      </c>
      <c r="F1509" s="23">
        <f t="shared" si="146"/>
        <v>-5.2631578947368474E-2</v>
      </c>
      <c r="G1509" s="22">
        <v>42984</v>
      </c>
      <c r="H1509">
        <v>86</v>
      </c>
      <c r="I1509">
        <v>90</v>
      </c>
      <c r="J1509">
        <v>85</v>
      </c>
      <c r="K1509">
        <v>89</v>
      </c>
      <c r="L1509" s="22">
        <v>42985</v>
      </c>
      <c r="M1509">
        <v>89</v>
      </c>
      <c r="N1509" s="4">
        <v>42984</v>
      </c>
      <c r="O1509" s="3" t="s">
        <v>11</v>
      </c>
      <c r="P1509" s="3">
        <v>2134</v>
      </c>
      <c r="Q1509" s="3" t="s">
        <v>416</v>
      </c>
      <c r="R1509" s="3" t="s">
        <v>13</v>
      </c>
      <c r="S1509" s="3">
        <v>0.05</v>
      </c>
      <c r="T1509" s="3">
        <v>2</v>
      </c>
      <c r="U1509" s="3">
        <v>0</v>
      </c>
      <c r="V1509" s="3">
        <v>5600</v>
      </c>
      <c r="W1509">
        <v>86</v>
      </c>
      <c r="X1509" s="4">
        <v>42985</v>
      </c>
      <c r="Y1509">
        <v>89</v>
      </c>
      <c r="Z1509" s="10">
        <f t="shared" si="145"/>
        <v>16800</v>
      </c>
      <c r="AA1509" s="10">
        <f t="shared" si="144"/>
        <v>16800</v>
      </c>
      <c r="AB1509" t="str">
        <f t="shared" si="147"/>
        <v/>
      </c>
      <c r="AC1509">
        <f t="shared" si="148"/>
        <v>-1330570</v>
      </c>
      <c r="AD1509">
        <f t="shared" si="149"/>
        <v>2.3809523809523725E-2</v>
      </c>
      <c r="AE1509" s="15">
        <v>42985</v>
      </c>
      <c r="AF1509" s="9">
        <v>-1.0653751484930529E-2</v>
      </c>
      <c r="AG1509" s="12" t="s">
        <v>960</v>
      </c>
      <c r="AH1509" s="20">
        <v>42983.986111111109</v>
      </c>
      <c r="AI1509" s="12">
        <v>84</v>
      </c>
      <c r="AJ1509" s="12">
        <v>-6</v>
      </c>
      <c r="AK1509" s="12">
        <v>-6.6699999999999995E-2</v>
      </c>
      <c r="AL1509" s="17">
        <v>5000</v>
      </c>
      <c r="AM1509" s="17">
        <v>0.38775510204081631</v>
      </c>
      <c r="AN1509" s="9"/>
      <c r="AO1509" s="9"/>
      <c r="AP1509" s="17">
        <v>494.04</v>
      </c>
      <c r="AQ1509" s="17">
        <v>4208</v>
      </c>
      <c r="AR1509" s="17">
        <v>0.79166666666666663</v>
      </c>
      <c r="AS1509" s="17">
        <v>0.14000000000000001</v>
      </c>
      <c r="AT1509" s="17">
        <v>0.4935064935064935</v>
      </c>
      <c r="AU1509" s="12">
        <v>0.45238095238095238</v>
      </c>
      <c r="AV1509" s="12">
        <v>0</v>
      </c>
      <c r="AY1509" s="12">
        <v>42941244</v>
      </c>
      <c r="BA1509" s="12">
        <v>0.47058823529411764</v>
      </c>
      <c r="BD1509" s="12">
        <v>0.38775510204081631</v>
      </c>
      <c r="BE1509" s="12">
        <v>0.79166666666666663</v>
      </c>
      <c r="BF1509" s="12">
        <v>0.4935064935064935</v>
      </c>
      <c r="BG1509" s="12">
        <v>0.45238095238095238</v>
      </c>
      <c r="BH1509" s="12">
        <v>0.02</v>
      </c>
      <c r="BI1509" s="12">
        <v>0.14000000000000001</v>
      </c>
      <c r="BJ1509" s="12">
        <v>0</v>
      </c>
      <c r="BK1509" s="12">
        <v>0.63600000000000001</v>
      </c>
      <c r="BL1509" s="12">
        <v>-86</v>
      </c>
      <c r="BM1509" s="12">
        <v>971</v>
      </c>
      <c r="BN1509" s="12">
        <v>-1010</v>
      </c>
      <c r="BO1509" s="12">
        <v>116</v>
      </c>
      <c r="BP1509" s="12">
        <v>-220</v>
      </c>
      <c r="BQ1509" s="12">
        <v>844</v>
      </c>
      <c r="BR1509" s="12">
        <v>-597</v>
      </c>
      <c r="BS1509" s="12">
        <v>242</v>
      </c>
      <c r="BT1509" s="12">
        <v>0.26257094573181583</v>
      </c>
      <c r="BU1509" s="12">
        <v>0.61401727192597633</v>
      </c>
      <c r="BV1509" s="12">
        <v>0.65830035167298406</v>
      </c>
      <c r="BW1509" s="12">
        <v>0.64293136672912776</v>
      </c>
      <c r="BX1509" s="12">
        <v>0.34539362690723419</v>
      </c>
      <c r="BY1509" s="12">
        <v>1589.5</v>
      </c>
      <c r="BZ1509" s="12">
        <v>0.47058823529411764</v>
      </c>
      <c r="CB1509" s="12">
        <v>6.5704330512692879E-2</v>
      </c>
      <c r="CC1509" s="12">
        <v>19430</v>
      </c>
      <c r="CD1509" s="12">
        <v>19330</v>
      </c>
      <c r="CE1509" s="12">
        <v>5.9015151515151514</v>
      </c>
      <c r="CH1509" s="22">
        <v>42983</v>
      </c>
      <c r="CI1509">
        <v>95</v>
      </c>
      <c r="CJ1509">
        <v>96</v>
      </c>
      <c r="CK1509">
        <v>86</v>
      </c>
      <c r="CL1509">
        <v>90</v>
      </c>
      <c r="CM1509" s="22">
        <v>42984</v>
      </c>
      <c r="CN1509">
        <v>86</v>
      </c>
      <c r="CO1509">
        <v>90</v>
      </c>
      <c r="CP1509">
        <v>85</v>
      </c>
      <c r="CQ1509">
        <v>89</v>
      </c>
      <c r="CR1509" s="22">
        <v>42985</v>
      </c>
      <c r="CS1509">
        <v>89</v>
      </c>
      <c r="CT1509">
        <v>90</v>
      </c>
      <c r="CU1509">
        <v>87</v>
      </c>
      <c r="CV1509">
        <v>88</v>
      </c>
    </row>
    <row r="1510" spans="1:100">
      <c r="A1510" s="22">
        <v>42983</v>
      </c>
      <c r="B1510">
        <v>863</v>
      </c>
      <c r="C1510">
        <v>927</v>
      </c>
      <c r="D1510">
        <v>861</v>
      </c>
      <c r="E1510">
        <v>911</v>
      </c>
      <c r="F1510" s="23">
        <f t="shared" si="146"/>
        <v>5.5619930475086843E-2</v>
      </c>
      <c r="G1510" s="22">
        <v>42984</v>
      </c>
      <c r="H1510">
        <v>952</v>
      </c>
      <c r="I1510">
        <v>1045</v>
      </c>
      <c r="J1510">
        <v>878</v>
      </c>
      <c r="K1510">
        <v>915</v>
      </c>
      <c r="L1510" s="22">
        <v>42985</v>
      </c>
      <c r="M1510">
        <v>890</v>
      </c>
      <c r="N1510" s="4">
        <v>42984</v>
      </c>
      <c r="O1510" s="3" t="s">
        <v>15</v>
      </c>
      <c r="P1510" s="3">
        <v>6203</v>
      </c>
      <c r="Q1510" s="3" t="s">
        <v>642</v>
      </c>
      <c r="R1510" s="3" t="s">
        <v>17</v>
      </c>
      <c r="S1510" s="3">
        <v>0.05</v>
      </c>
      <c r="T1510" s="3">
        <v>1</v>
      </c>
      <c r="U1510" s="3">
        <v>0</v>
      </c>
      <c r="V1510" s="3">
        <v>600</v>
      </c>
      <c r="W1510">
        <v>952</v>
      </c>
      <c r="X1510" s="4">
        <v>42985</v>
      </c>
      <c r="Y1510">
        <v>915</v>
      </c>
      <c r="Z1510" s="10">
        <f t="shared" si="145"/>
        <v>-22200</v>
      </c>
      <c r="AA1510" s="10">
        <f t="shared" si="144"/>
        <v>22200</v>
      </c>
      <c r="AB1510" t="str">
        <f t="shared" si="147"/>
        <v/>
      </c>
      <c r="AC1510">
        <f t="shared" si="148"/>
        <v>-1330570</v>
      </c>
      <c r="AD1510">
        <f t="shared" si="149"/>
        <v>2.3162771109708213E-3</v>
      </c>
      <c r="AE1510" s="15">
        <v>42985</v>
      </c>
      <c r="AF1510" s="9">
        <v>-1.0653751484930529E-2</v>
      </c>
      <c r="AG1510" s="12" t="s">
        <v>962</v>
      </c>
      <c r="AH1510" s="20">
        <v>42983.990972222222</v>
      </c>
      <c r="AI1510" s="12">
        <v>949.8</v>
      </c>
      <c r="AJ1510" s="12">
        <v>38.799999999999997</v>
      </c>
      <c r="AK1510" s="12">
        <v>4.2599999999999999E-2</v>
      </c>
      <c r="AL1510" s="17">
        <v>4600</v>
      </c>
      <c r="AM1510" s="17">
        <v>0.21631205673758866</v>
      </c>
      <c r="AN1510" s="9"/>
      <c r="AO1510" s="17">
        <v>0.15</v>
      </c>
      <c r="AP1510" s="17">
        <v>2.21</v>
      </c>
      <c r="AQ1510" s="17">
        <v>10616</v>
      </c>
      <c r="AR1510" s="17">
        <v>0.66428571428571426</v>
      </c>
      <c r="AS1510" s="17">
        <v>0.41299999999999998</v>
      </c>
      <c r="AT1510" s="17">
        <v>0.77777777777777779</v>
      </c>
      <c r="AU1510" s="12">
        <v>0.78636363636363638</v>
      </c>
      <c r="AV1510" s="12">
        <v>2.36</v>
      </c>
      <c r="AY1510" s="12">
        <v>12548134</v>
      </c>
      <c r="BA1510" s="12">
        <v>1</v>
      </c>
      <c r="BD1510" s="12">
        <v>0.21631205673758866</v>
      </c>
      <c r="BE1510" s="12">
        <v>0.66428571428571426</v>
      </c>
      <c r="BF1510" s="12">
        <v>0.77777777777777779</v>
      </c>
      <c r="BG1510" s="12">
        <v>0.78636363636363638</v>
      </c>
      <c r="BH1510" s="12">
        <v>5.6000000000000001E-2</v>
      </c>
      <c r="BI1510" s="12">
        <v>0.41299999999999998</v>
      </c>
      <c r="BJ1510" s="12">
        <v>2.3E-2</v>
      </c>
      <c r="BK1510" s="12">
        <v>0.22800000000000001</v>
      </c>
      <c r="BL1510" s="12">
        <v>-905</v>
      </c>
      <c r="BM1510" s="12">
        <v>9</v>
      </c>
      <c r="BN1510" s="12">
        <v>-1284</v>
      </c>
      <c r="BO1510" s="12">
        <v>2794</v>
      </c>
      <c r="BP1510" s="12">
        <v>1551</v>
      </c>
      <c r="BQ1510" s="12">
        <v>572</v>
      </c>
      <c r="BR1510" s="12">
        <v>-2106</v>
      </c>
      <c r="BS1510" s="12">
        <v>4966</v>
      </c>
      <c r="BT1510" s="12">
        <v>0.19054151907384043</v>
      </c>
      <c r="BU1510" s="12">
        <v>0.64788767820549908</v>
      </c>
      <c r="BV1510" s="12">
        <v>0.7212173282478741</v>
      </c>
      <c r="BW1510" s="12">
        <v>0.71925017824652016</v>
      </c>
      <c r="BX1510" s="12">
        <v>0.33458498455331603</v>
      </c>
      <c r="BY1510" s="12">
        <v>1589.5</v>
      </c>
      <c r="BZ1510" s="12">
        <v>1</v>
      </c>
      <c r="CB1510" s="12">
        <v>6.5704330512692879E-2</v>
      </c>
      <c r="CC1510" s="12">
        <v>19430</v>
      </c>
      <c r="CD1510" s="12">
        <v>19330</v>
      </c>
      <c r="CE1510" s="12">
        <v>3.2922039544379973</v>
      </c>
      <c r="CH1510" s="22">
        <v>42983</v>
      </c>
      <c r="CI1510">
        <v>863</v>
      </c>
      <c r="CJ1510">
        <v>927</v>
      </c>
      <c r="CK1510">
        <v>861</v>
      </c>
      <c r="CL1510">
        <v>911</v>
      </c>
      <c r="CM1510" s="22">
        <v>42984</v>
      </c>
      <c r="CN1510">
        <v>952</v>
      </c>
      <c r="CO1510">
        <v>1045</v>
      </c>
      <c r="CP1510">
        <v>878</v>
      </c>
      <c r="CQ1510">
        <v>915</v>
      </c>
      <c r="CR1510" s="22">
        <v>42985</v>
      </c>
      <c r="CS1510">
        <v>890</v>
      </c>
      <c r="CT1510">
        <v>953</v>
      </c>
      <c r="CU1510">
        <v>880</v>
      </c>
      <c r="CV1510">
        <v>928</v>
      </c>
    </row>
    <row r="1511" spans="1:100">
      <c r="A1511" s="22">
        <v>42983</v>
      </c>
      <c r="B1511">
        <v>1050</v>
      </c>
      <c r="C1511">
        <v>1057</v>
      </c>
      <c r="D1511">
        <v>936</v>
      </c>
      <c r="E1511">
        <v>990</v>
      </c>
      <c r="F1511" s="23">
        <f t="shared" si="146"/>
        <v>-5.7142857142857162E-2</v>
      </c>
      <c r="G1511" s="22">
        <v>42984</v>
      </c>
      <c r="H1511">
        <v>915</v>
      </c>
      <c r="I1511">
        <v>947</v>
      </c>
      <c r="J1511">
        <v>895</v>
      </c>
      <c r="K1511">
        <v>935</v>
      </c>
      <c r="L1511" s="22">
        <v>42985</v>
      </c>
      <c r="M1511">
        <v>932</v>
      </c>
      <c r="N1511" s="4">
        <v>42984</v>
      </c>
      <c r="O1511" s="3" t="s">
        <v>11</v>
      </c>
      <c r="P1511" s="3">
        <v>7435</v>
      </c>
      <c r="Q1511" s="3" t="s">
        <v>401</v>
      </c>
      <c r="R1511" s="3" t="s">
        <v>13</v>
      </c>
      <c r="S1511" s="3">
        <v>0.05</v>
      </c>
      <c r="T1511" s="3">
        <v>2</v>
      </c>
      <c r="U1511" s="3">
        <v>0</v>
      </c>
      <c r="V1511" s="3">
        <v>600</v>
      </c>
      <c r="W1511">
        <v>915</v>
      </c>
      <c r="X1511" s="4">
        <v>42985</v>
      </c>
      <c r="Y1511">
        <v>935</v>
      </c>
      <c r="Z1511" s="10">
        <f t="shared" si="145"/>
        <v>12000</v>
      </c>
      <c r="AA1511" s="10">
        <f t="shared" si="144"/>
        <v>12000</v>
      </c>
      <c r="AB1511" t="str">
        <f t="shared" si="147"/>
        <v/>
      </c>
      <c r="AC1511">
        <f t="shared" si="148"/>
        <v>-1330570</v>
      </c>
      <c r="AD1511">
        <f t="shared" si="149"/>
        <v>1.6129032258064502E-2</v>
      </c>
      <c r="AE1511" s="15">
        <v>42985</v>
      </c>
      <c r="AF1511" s="9">
        <v>-1.0653751484930529E-2</v>
      </c>
      <c r="AG1511" s="12" t="s">
        <v>960</v>
      </c>
      <c r="AH1511" s="20">
        <v>42983.992361111108</v>
      </c>
      <c r="AI1511" s="12">
        <v>930</v>
      </c>
      <c r="AJ1511" s="12">
        <v>-60</v>
      </c>
      <c r="AK1511" s="12">
        <v>-6.0600000000000001E-2</v>
      </c>
      <c r="AL1511" s="17">
        <v>4300</v>
      </c>
      <c r="AM1511" s="17">
        <v>0.24702380952380953</v>
      </c>
      <c r="AN1511" s="9"/>
      <c r="AO1511" s="9"/>
      <c r="AP1511" s="17">
        <v>0</v>
      </c>
      <c r="AQ1511" s="17">
        <v>9683</v>
      </c>
      <c r="AR1511" s="17">
        <v>0.98285714285714287</v>
      </c>
      <c r="AS1511" s="17">
        <v>0.34200000000000003</v>
      </c>
      <c r="AT1511" s="17">
        <v>0.98901098901098905</v>
      </c>
      <c r="AU1511" s="12">
        <v>0.99089529590288317</v>
      </c>
      <c r="AV1511" s="12">
        <v>1.98</v>
      </c>
      <c r="AY1511" s="12">
        <v>9605800</v>
      </c>
      <c r="BA1511" s="12">
        <v>0.30935251798561153</v>
      </c>
      <c r="BD1511" s="12">
        <v>0.24702380952380953</v>
      </c>
      <c r="BE1511" s="12">
        <v>0.98285714285714287</v>
      </c>
      <c r="BF1511" s="12">
        <v>0.98901098901098905</v>
      </c>
      <c r="BG1511" s="12">
        <v>0.99089529590288317</v>
      </c>
      <c r="BH1511" s="12">
        <v>0.10299999999999999</v>
      </c>
      <c r="BI1511" s="12">
        <v>0.34200000000000003</v>
      </c>
      <c r="BJ1511" s="12">
        <v>0</v>
      </c>
      <c r="BK1511" s="12">
        <v>0.44400000000000001</v>
      </c>
      <c r="BL1511" s="12">
        <v>1112</v>
      </c>
      <c r="BM1511" s="12">
        <v>-187</v>
      </c>
      <c r="BN1511" s="12">
        <v>-1</v>
      </c>
      <c r="BO1511" s="12">
        <v>3714</v>
      </c>
      <c r="BP1511" s="12">
        <v>483</v>
      </c>
      <c r="BQ1511" s="12">
        <v>785</v>
      </c>
      <c r="BR1511" s="12">
        <v>-1042</v>
      </c>
      <c r="BS1511" s="12">
        <v>2769</v>
      </c>
      <c r="BT1511" s="12">
        <v>0.26257094573181583</v>
      </c>
      <c r="BU1511" s="12">
        <v>0.61401727192597633</v>
      </c>
      <c r="BV1511" s="12">
        <v>0.65830035167298406</v>
      </c>
      <c r="BW1511" s="12">
        <v>0.64293136672912776</v>
      </c>
      <c r="BX1511" s="12">
        <v>0.34539362690723419</v>
      </c>
      <c r="BY1511" s="12">
        <v>1589.5</v>
      </c>
      <c r="BZ1511" s="12">
        <v>0.30935251798561153</v>
      </c>
      <c r="CB1511" s="12">
        <v>6.5704330512692879E-2</v>
      </c>
      <c r="CC1511" s="12">
        <v>19430</v>
      </c>
      <c r="CD1511" s="12">
        <v>19330</v>
      </c>
      <c r="CE1511" s="12">
        <v>3.7596275252525255</v>
      </c>
      <c r="CH1511" s="22">
        <v>42983</v>
      </c>
      <c r="CI1511">
        <v>1050</v>
      </c>
      <c r="CJ1511">
        <v>1057</v>
      </c>
      <c r="CK1511">
        <v>936</v>
      </c>
      <c r="CL1511">
        <v>990</v>
      </c>
      <c r="CM1511" s="22">
        <v>42984</v>
      </c>
      <c r="CN1511">
        <v>915</v>
      </c>
      <c r="CO1511">
        <v>947</v>
      </c>
      <c r="CP1511">
        <v>895</v>
      </c>
      <c r="CQ1511">
        <v>935</v>
      </c>
      <c r="CR1511" s="22">
        <v>42985</v>
      </c>
      <c r="CS1511">
        <v>932</v>
      </c>
      <c r="CT1511">
        <v>980</v>
      </c>
      <c r="CU1511">
        <v>922</v>
      </c>
      <c r="CV1511">
        <v>969</v>
      </c>
    </row>
    <row r="1512" spans="1:100">
      <c r="A1512" s="22">
        <v>42984</v>
      </c>
      <c r="B1512">
        <v>6</v>
      </c>
      <c r="C1512">
        <v>7</v>
      </c>
      <c r="D1512">
        <v>6</v>
      </c>
      <c r="E1512">
        <v>6</v>
      </c>
      <c r="F1512" s="23">
        <f t="shared" si="146"/>
        <v>0</v>
      </c>
      <c r="G1512" s="22">
        <v>42985</v>
      </c>
      <c r="H1512">
        <v>6</v>
      </c>
      <c r="I1512">
        <v>7</v>
      </c>
      <c r="J1512">
        <v>6</v>
      </c>
      <c r="K1512">
        <v>6</v>
      </c>
      <c r="L1512" s="22">
        <v>42986</v>
      </c>
      <c r="M1512">
        <v>7</v>
      </c>
      <c r="N1512" s="4">
        <v>42985</v>
      </c>
      <c r="O1512" s="3" t="s">
        <v>15</v>
      </c>
      <c r="P1512" s="3">
        <v>8107</v>
      </c>
      <c r="Q1512" s="3" t="s">
        <v>137</v>
      </c>
      <c r="R1512" s="3" t="s">
        <v>17</v>
      </c>
      <c r="S1512" s="3">
        <v>0.05</v>
      </c>
      <c r="T1512" s="3" t="s">
        <v>64</v>
      </c>
      <c r="U1512" s="3">
        <v>0</v>
      </c>
      <c r="V1512" s="3">
        <v>84000</v>
      </c>
      <c r="W1512">
        <v>6</v>
      </c>
      <c r="X1512" s="4">
        <v>42986</v>
      </c>
      <c r="Y1512">
        <v>6</v>
      </c>
      <c r="Z1512" s="10">
        <f t="shared" si="145"/>
        <v>0</v>
      </c>
      <c r="AA1512" s="10">
        <f t="shared" si="144"/>
        <v>0</v>
      </c>
      <c r="AB1512" t="str">
        <f t="shared" si="147"/>
        <v/>
      </c>
      <c r="AC1512">
        <f t="shared" si="148"/>
        <v>-1330570</v>
      </c>
      <c r="AD1512">
        <f t="shared" si="149"/>
        <v>4.7619047619047561E-2</v>
      </c>
      <c r="AE1512" s="15">
        <v>42986</v>
      </c>
      <c r="AF1512" s="9">
        <v>2.4975509474189916E-3</v>
      </c>
      <c r="AG1512" s="12" t="s">
        <v>962</v>
      </c>
      <c r="AH1512" s="20">
        <v>42984.977777777778</v>
      </c>
      <c r="AI1512" s="12">
        <v>6.3</v>
      </c>
      <c r="AJ1512" s="12">
        <v>0.3</v>
      </c>
      <c r="AK1512" s="12">
        <v>0.05</v>
      </c>
      <c r="AL1512" s="17">
        <v>467000</v>
      </c>
      <c r="AM1512" s="17">
        <v>0.2857142857142857</v>
      </c>
      <c r="AN1512" s="18">
        <v>42989</v>
      </c>
      <c r="AO1512" s="17">
        <v>41215</v>
      </c>
      <c r="AP1512" s="17" t="s">
        <v>973</v>
      </c>
      <c r="AQ1512" s="17">
        <v>3941</v>
      </c>
      <c r="AR1512" s="17" t="s">
        <v>1002</v>
      </c>
      <c r="AS1512" s="17" t="s">
        <v>17</v>
      </c>
      <c r="AT1512" s="17">
        <v>7.0000000000000007E-2</v>
      </c>
      <c r="AU1512" s="12">
        <v>1</v>
      </c>
      <c r="AV1512" s="12">
        <v>0</v>
      </c>
      <c r="AY1512" s="12">
        <v>890093101</v>
      </c>
      <c r="BA1512" s="12">
        <v>0</v>
      </c>
      <c r="BD1512" s="12">
        <v>0.2857142857142857</v>
      </c>
      <c r="BE1512" s="12">
        <v>0.5</v>
      </c>
      <c r="BF1512" s="12">
        <v>0.5</v>
      </c>
      <c r="BG1512" s="12">
        <v>0.33333333333333331</v>
      </c>
      <c r="BH1512" s="12">
        <v>1.9E-2</v>
      </c>
      <c r="BI1512" s="12">
        <v>0.19700000000000001</v>
      </c>
      <c r="BJ1512" s="12">
        <v>3.4000000000000002E-2</v>
      </c>
      <c r="BK1512" s="12">
        <v>8.3000000000000004E-2</v>
      </c>
      <c r="BL1512" s="12">
        <v>147</v>
      </c>
      <c r="BM1512" s="12">
        <v>-29</v>
      </c>
      <c r="BN1512" s="12">
        <v>421</v>
      </c>
      <c r="BO1512" s="12">
        <v>771</v>
      </c>
      <c r="BP1512" s="12">
        <v>70</v>
      </c>
      <c r="BQ1512" s="12">
        <v>-20</v>
      </c>
      <c r="BR1512" s="12">
        <v>71</v>
      </c>
      <c r="BS1512" s="12">
        <v>229</v>
      </c>
      <c r="BT1512" s="12">
        <v>0.19054151907384043</v>
      </c>
      <c r="BU1512" s="12">
        <v>0.64788767820549908</v>
      </c>
      <c r="BV1512" s="12">
        <v>0.7212173282478741</v>
      </c>
      <c r="BW1512" s="12">
        <v>0.71925017824652016</v>
      </c>
      <c r="BX1512" s="12">
        <v>0.41266355035243446</v>
      </c>
      <c r="BY1512" s="12">
        <v>1586</v>
      </c>
      <c r="BZ1512" s="12">
        <v>0</v>
      </c>
      <c r="CB1512" s="12">
        <v>6.5704330512692879E-2</v>
      </c>
      <c r="CC1512" s="12">
        <v>19330</v>
      </c>
      <c r="CD1512" s="12">
        <v>19240</v>
      </c>
      <c r="CE1512" s="12">
        <v>4.3484848484848486</v>
      </c>
      <c r="CH1512" s="22">
        <v>42984</v>
      </c>
      <c r="CI1512">
        <v>6</v>
      </c>
      <c r="CJ1512">
        <v>7</v>
      </c>
      <c r="CK1512">
        <v>6</v>
      </c>
      <c r="CL1512">
        <v>6</v>
      </c>
      <c r="CM1512" s="22">
        <v>42985</v>
      </c>
      <c r="CN1512">
        <v>6</v>
      </c>
      <c r="CO1512">
        <v>7</v>
      </c>
      <c r="CP1512">
        <v>6</v>
      </c>
      <c r="CQ1512">
        <v>6</v>
      </c>
      <c r="CR1512" s="22">
        <v>42986</v>
      </c>
      <c r="CS1512">
        <v>7</v>
      </c>
      <c r="CT1512">
        <v>7</v>
      </c>
      <c r="CU1512">
        <v>6</v>
      </c>
      <c r="CV1512">
        <v>6</v>
      </c>
    </row>
    <row r="1513" spans="1:100">
      <c r="A1513" s="22">
        <v>42984</v>
      </c>
      <c r="B1513">
        <v>15</v>
      </c>
      <c r="C1513">
        <v>17</v>
      </c>
      <c r="D1513">
        <v>15</v>
      </c>
      <c r="E1513">
        <v>17</v>
      </c>
      <c r="F1513" s="23">
        <f t="shared" si="146"/>
        <v>0.1333333333333333</v>
      </c>
      <c r="G1513" s="22">
        <v>42985</v>
      </c>
      <c r="H1513">
        <v>17</v>
      </c>
      <c r="I1513">
        <v>17</v>
      </c>
      <c r="J1513">
        <v>16</v>
      </c>
      <c r="K1513">
        <v>16</v>
      </c>
      <c r="L1513" s="22">
        <v>42986</v>
      </c>
      <c r="M1513">
        <v>16</v>
      </c>
      <c r="N1513" s="4">
        <v>42985</v>
      </c>
      <c r="O1513" s="3" t="s">
        <v>11</v>
      </c>
      <c r="P1513" s="3">
        <v>8918</v>
      </c>
      <c r="Q1513" s="3" t="s">
        <v>72</v>
      </c>
      <c r="R1513" s="3" t="s">
        <v>13</v>
      </c>
      <c r="S1513" s="3">
        <v>0.05</v>
      </c>
      <c r="T1513" s="3">
        <v>2</v>
      </c>
      <c r="U1513" s="3">
        <v>0</v>
      </c>
      <c r="V1513" s="3">
        <v>29500</v>
      </c>
      <c r="W1513">
        <v>17</v>
      </c>
      <c r="X1513" s="4">
        <v>42986</v>
      </c>
      <c r="Y1513">
        <v>16</v>
      </c>
      <c r="Z1513" s="10">
        <f t="shared" si="145"/>
        <v>-29500</v>
      </c>
      <c r="AA1513" s="10">
        <f t="shared" ref="AA1513:AA1575" si="150">ABS(Z1513)</f>
        <v>29500</v>
      </c>
      <c r="AB1513" t="str">
        <f t="shared" si="147"/>
        <v/>
      </c>
      <c r="AC1513">
        <f t="shared" si="148"/>
        <v>-1330570</v>
      </c>
      <c r="AD1513">
        <f t="shared" si="149"/>
        <v>4.2944785276073594E-2</v>
      </c>
      <c r="AE1513" s="15">
        <v>42986</v>
      </c>
      <c r="AF1513" s="9">
        <v>2.4975509474189916E-3</v>
      </c>
      <c r="AG1513" s="12" t="s">
        <v>962</v>
      </c>
      <c r="AH1513" s="20">
        <v>42984.956944444442</v>
      </c>
      <c r="AI1513" s="12">
        <v>16.3</v>
      </c>
      <c r="AJ1513" s="12">
        <v>-0.7</v>
      </c>
      <c r="AK1513" s="12">
        <v>-4.1200000000000001E-2</v>
      </c>
      <c r="AL1513" s="17">
        <v>369400</v>
      </c>
      <c r="AM1513" s="17">
        <v>0.47058823529411764</v>
      </c>
      <c r="AN1513" s="9"/>
      <c r="AO1513" s="9"/>
      <c r="AP1513" s="17">
        <v>0</v>
      </c>
      <c r="AQ1513" s="17">
        <v>11092</v>
      </c>
      <c r="AR1513" s="17">
        <v>0.16666666666666666</v>
      </c>
      <c r="AS1513" s="17">
        <v>5.2999999999999999E-2</v>
      </c>
      <c r="AT1513" s="17">
        <v>0.375</v>
      </c>
      <c r="AU1513" s="12">
        <v>0.46153846153846156</v>
      </c>
      <c r="AV1513" s="12">
        <v>0</v>
      </c>
      <c r="AY1513" s="12">
        <v>652474000</v>
      </c>
      <c r="BA1513" s="12">
        <v>0</v>
      </c>
      <c r="BD1513" s="12">
        <v>0.47058823529411764</v>
      </c>
      <c r="BE1513" s="12">
        <v>0.16666666666666666</v>
      </c>
      <c r="BF1513" s="12">
        <v>0.375</v>
      </c>
      <c r="BG1513" s="12">
        <v>0.46153846153846156</v>
      </c>
      <c r="BH1513" s="12">
        <v>3.6999999999999998E-2</v>
      </c>
      <c r="BI1513" s="12">
        <v>5.2999999999999999E-2</v>
      </c>
      <c r="BJ1513" s="12">
        <v>1E-3</v>
      </c>
      <c r="BK1513" s="12">
        <v>0.10199999999999999</v>
      </c>
      <c r="BL1513" s="12">
        <v>-395</v>
      </c>
      <c r="BM1513" s="12">
        <v>939</v>
      </c>
      <c r="BN1513" s="12">
        <v>-982</v>
      </c>
      <c r="BO1513" s="12">
        <v>395</v>
      </c>
      <c r="BP1513" s="12">
        <v>-566</v>
      </c>
      <c r="BQ1513" s="12">
        <v>724</v>
      </c>
      <c r="BR1513" s="12">
        <v>-55</v>
      </c>
      <c r="BS1513" s="12">
        <v>833</v>
      </c>
      <c r="BT1513" s="12">
        <v>0.19054151907384043</v>
      </c>
      <c r="BU1513" s="12">
        <v>0.64788767820549908</v>
      </c>
      <c r="BV1513" s="12">
        <v>0.7212173282478741</v>
      </c>
      <c r="BW1513" s="12">
        <v>0.71925017824652016</v>
      </c>
      <c r="BX1513" s="12">
        <v>0.41266355035243446</v>
      </c>
      <c r="BY1513" s="12">
        <v>1586</v>
      </c>
      <c r="BZ1513" s="12">
        <v>0</v>
      </c>
      <c r="CB1513" s="12">
        <v>6.5704330512692879E-2</v>
      </c>
      <c r="CC1513" s="12">
        <v>19330</v>
      </c>
      <c r="CD1513" s="12">
        <v>19240</v>
      </c>
      <c r="CE1513" s="12">
        <v>7.1622103386809268</v>
      </c>
      <c r="CH1513" s="22">
        <v>42984</v>
      </c>
      <c r="CI1513">
        <v>15</v>
      </c>
      <c r="CJ1513">
        <v>17</v>
      </c>
      <c r="CK1513">
        <v>15</v>
      </c>
      <c r="CL1513">
        <v>17</v>
      </c>
      <c r="CM1513" s="22">
        <v>42985</v>
      </c>
      <c r="CN1513">
        <v>17</v>
      </c>
      <c r="CO1513">
        <v>17</v>
      </c>
      <c r="CP1513">
        <v>16</v>
      </c>
      <c r="CQ1513">
        <v>16</v>
      </c>
      <c r="CR1513" s="22">
        <v>42986</v>
      </c>
      <c r="CS1513">
        <v>16</v>
      </c>
      <c r="CT1513">
        <v>17</v>
      </c>
      <c r="CU1513">
        <v>16</v>
      </c>
      <c r="CV1513">
        <v>16</v>
      </c>
    </row>
    <row r="1514" spans="1:100">
      <c r="A1514" s="22">
        <v>42984</v>
      </c>
      <c r="B1514">
        <v>481</v>
      </c>
      <c r="C1514">
        <v>561</v>
      </c>
      <c r="D1514">
        <v>464</v>
      </c>
      <c r="E1514">
        <v>561</v>
      </c>
      <c r="F1514" s="23">
        <f t="shared" si="146"/>
        <v>0.16632016632016633</v>
      </c>
      <c r="G1514" s="22">
        <v>42985</v>
      </c>
      <c r="H1514">
        <v>599</v>
      </c>
      <c r="I1514">
        <v>638</v>
      </c>
      <c r="J1514">
        <v>525</v>
      </c>
      <c r="K1514">
        <v>532</v>
      </c>
      <c r="L1514" s="22">
        <v>42986</v>
      </c>
      <c r="M1514">
        <v>533</v>
      </c>
      <c r="N1514" s="4">
        <v>42985</v>
      </c>
      <c r="O1514" s="3" t="s">
        <v>15</v>
      </c>
      <c r="P1514" s="3">
        <v>3556</v>
      </c>
      <c r="Q1514" s="3" t="s">
        <v>341</v>
      </c>
      <c r="R1514" s="3" t="s">
        <v>17</v>
      </c>
      <c r="S1514" s="3">
        <v>0.05</v>
      </c>
      <c r="T1514" s="3">
        <v>2</v>
      </c>
      <c r="U1514" s="3">
        <v>0</v>
      </c>
      <c r="V1514" s="3">
        <v>900</v>
      </c>
      <c r="W1514">
        <v>599</v>
      </c>
      <c r="X1514" s="4">
        <v>42986</v>
      </c>
      <c r="Y1514">
        <v>532</v>
      </c>
      <c r="Z1514" s="10">
        <f t="shared" si="145"/>
        <v>-60300</v>
      </c>
      <c r="AA1514" s="10">
        <f t="shared" si="150"/>
        <v>60300</v>
      </c>
      <c r="AB1514" t="str">
        <f t="shared" si="147"/>
        <v/>
      </c>
      <c r="AC1514">
        <f t="shared" si="148"/>
        <v>-1330570</v>
      </c>
      <c r="AD1514">
        <f t="shared" si="149"/>
        <v>2.9173419773095621E-2</v>
      </c>
      <c r="AE1514" s="15">
        <v>42986</v>
      </c>
      <c r="AF1514" s="9">
        <v>2.4975509474189916E-3</v>
      </c>
      <c r="AG1514" s="12" t="s">
        <v>957</v>
      </c>
      <c r="AH1514" s="20">
        <v>42984.996527777781</v>
      </c>
      <c r="AI1514" s="12">
        <v>617</v>
      </c>
      <c r="AJ1514" s="12">
        <v>56</v>
      </c>
      <c r="AK1514" s="12">
        <v>9.98E-2</v>
      </c>
      <c r="AL1514" s="17">
        <v>64100</v>
      </c>
      <c r="AM1514" s="17">
        <v>1.1794392523364485</v>
      </c>
      <c r="AN1514" s="9"/>
      <c r="AO1514" s="9"/>
      <c r="AP1514" s="17">
        <v>0</v>
      </c>
      <c r="AQ1514" s="17">
        <v>4841</v>
      </c>
      <c r="AR1514" s="17">
        <v>1.6250000000000001E-2</v>
      </c>
      <c r="AS1514" s="17">
        <v>0.26400000000000001</v>
      </c>
      <c r="AT1514" s="17">
        <v>1.4573991031390135E-2</v>
      </c>
      <c r="AU1514" s="12">
        <v>1.4573991031390135E-2</v>
      </c>
      <c r="AV1514" s="12">
        <v>0</v>
      </c>
      <c r="AY1514" s="12">
        <v>9048000</v>
      </c>
      <c r="BA1514" s="12">
        <v>0.13043478260869565</v>
      </c>
      <c r="BD1514" s="12">
        <v>1.1794392523364485</v>
      </c>
      <c r="BE1514" s="12">
        <v>1.6250000000000001E-2</v>
      </c>
      <c r="BF1514" s="12">
        <v>1.4573991031390135E-2</v>
      </c>
      <c r="BG1514" s="12">
        <v>1.4573991031390135E-2</v>
      </c>
      <c r="BH1514" s="12">
        <v>2.7E-2</v>
      </c>
      <c r="BI1514" s="12">
        <v>0.26400000000000001</v>
      </c>
      <c r="BJ1514" s="12">
        <v>0</v>
      </c>
      <c r="BK1514" s="12">
        <v>0.56000000000000005</v>
      </c>
      <c r="BL1514" s="12">
        <v>78</v>
      </c>
      <c r="BM1514" s="12">
        <v>-73</v>
      </c>
      <c r="BN1514" s="12">
        <v>-30</v>
      </c>
      <c r="BO1514" s="12">
        <v>421</v>
      </c>
      <c r="BP1514" s="12">
        <v>110</v>
      </c>
      <c r="BQ1514" s="12">
        <v>210</v>
      </c>
      <c r="BR1514" s="12">
        <v>1</v>
      </c>
      <c r="BS1514" s="12">
        <v>447</v>
      </c>
      <c r="BT1514" s="12">
        <v>0.39629072257990516</v>
      </c>
      <c r="BU1514" s="12">
        <v>0.43812862699382116</v>
      </c>
      <c r="BV1514" s="12">
        <v>0.47826620339057607</v>
      </c>
      <c r="BW1514" s="12">
        <v>0.46490543461048212</v>
      </c>
      <c r="BX1514" s="12">
        <v>0.18957838208473646</v>
      </c>
      <c r="BY1514" s="12">
        <v>1586</v>
      </c>
      <c r="BZ1514" s="12">
        <v>0.13043478260869565</v>
      </c>
      <c r="CB1514" s="12">
        <v>6.5704330512692879E-2</v>
      </c>
      <c r="CC1514" s="12">
        <v>19330</v>
      </c>
      <c r="CD1514" s="12">
        <v>19240</v>
      </c>
      <c r="CE1514" s="12">
        <v>17.950708014726708</v>
      </c>
      <c r="CH1514" s="22">
        <v>42984</v>
      </c>
      <c r="CI1514">
        <v>481</v>
      </c>
      <c r="CJ1514">
        <v>561</v>
      </c>
      <c r="CK1514">
        <v>464</v>
      </c>
      <c r="CL1514">
        <v>561</v>
      </c>
      <c r="CM1514" s="22">
        <v>42985</v>
      </c>
      <c r="CN1514">
        <v>599</v>
      </c>
      <c r="CO1514">
        <v>638</v>
      </c>
      <c r="CP1514">
        <v>525</v>
      </c>
      <c r="CQ1514">
        <v>532</v>
      </c>
      <c r="CR1514" s="22">
        <v>42986</v>
      </c>
      <c r="CS1514">
        <v>533</v>
      </c>
      <c r="CT1514">
        <v>545</v>
      </c>
      <c r="CU1514">
        <v>496</v>
      </c>
      <c r="CV1514">
        <v>498</v>
      </c>
    </row>
    <row r="1515" spans="1:100">
      <c r="A1515" s="22">
        <v>42984</v>
      </c>
      <c r="B1515">
        <v>376</v>
      </c>
      <c r="C1515">
        <v>400</v>
      </c>
      <c r="D1515">
        <v>334</v>
      </c>
      <c r="E1515">
        <v>400</v>
      </c>
      <c r="F1515" s="23">
        <f t="shared" si="146"/>
        <v>6.3829787234042534E-2</v>
      </c>
      <c r="G1515" s="22">
        <v>42985</v>
      </c>
      <c r="H1515">
        <v>408</v>
      </c>
      <c r="I1515">
        <v>478</v>
      </c>
      <c r="J1515">
        <v>369</v>
      </c>
      <c r="K1515">
        <v>435</v>
      </c>
      <c r="L1515" s="22">
        <v>42986</v>
      </c>
      <c r="M1515">
        <v>451</v>
      </c>
      <c r="N1515" s="4">
        <v>42985</v>
      </c>
      <c r="O1515" s="3" t="s">
        <v>15</v>
      </c>
      <c r="P1515" s="3">
        <v>9764</v>
      </c>
      <c r="Q1515" s="3" t="s">
        <v>638</v>
      </c>
      <c r="R1515" s="3" t="s">
        <v>17</v>
      </c>
      <c r="S1515" s="3">
        <v>0.05</v>
      </c>
      <c r="T1515" s="3">
        <v>2</v>
      </c>
      <c r="U1515" s="3">
        <v>0</v>
      </c>
      <c r="V1515" s="3">
        <v>2000</v>
      </c>
      <c r="W1515">
        <v>408</v>
      </c>
      <c r="X1515" s="4">
        <v>42986</v>
      </c>
      <c r="Y1515">
        <v>435</v>
      </c>
      <c r="Z1515" s="10">
        <f t="shared" si="145"/>
        <v>54000</v>
      </c>
      <c r="AA1515" s="10">
        <f t="shared" si="150"/>
        <v>54000</v>
      </c>
      <c r="AB1515" t="str">
        <f t="shared" si="147"/>
        <v/>
      </c>
      <c r="AC1515">
        <f t="shared" si="148"/>
        <v>-1330570</v>
      </c>
      <c r="AD1515">
        <f t="shared" si="149"/>
        <v>2.8571428571428581E-2</v>
      </c>
      <c r="AE1515" s="15">
        <v>42986</v>
      </c>
      <c r="AF1515" s="9">
        <v>2.4975509474189916E-3</v>
      </c>
      <c r="AG1515" s="12" t="s">
        <v>954</v>
      </c>
      <c r="AH1515" s="20">
        <v>42984.987500000003</v>
      </c>
      <c r="AI1515" s="12">
        <v>420</v>
      </c>
      <c r="AJ1515" s="12">
        <v>20</v>
      </c>
      <c r="AK1515" s="12">
        <v>0.05</v>
      </c>
      <c r="AL1515" s="17">
        <v>54000</v>
      </c>
      <c r="AM1515" s="17">
        <v>0.16842105263157894</v>
      </c>
      <c r="AN1515" s="9"/>
      <c r="AO1515" s="9"/>
      <c r="AP1515" s="17">
        <v>0</v>
      </c>
      <c r="AQ1515" s="17">
        <v>3162</v>
      </c>
      <c r="AR1515" s="17">
        <v>0.51428571428571423</v>
      </c>
      <c r="AS1515" s="17">
        <v>0.28100000000000003</v>
      </c>
      <c r="AT1515" s="17">
        <v>0.73015873015873012</v>
      </c>
      <c r="AU1515" s="12">
        <v>0.81318681318681318</v>
      </c>
      <c r="AV1515" s="12">
        <v>0.53</v>
      </c>
      <c r="AY1515" s="12">
        <v>16640000</v>
      </c>
      <c r="BA1515" s="12">
        <v>1</v>
      </c>
      <c r="BD1515" s="12">
        <v>0.16842105263157894</v>
      </c>
      <c r="BE1515" s="12">
        <v>0.51428571428571423</v>
      </c>
      <c r="BF1515" s="12">
        <v>0.73015873015873012</v>
      </c>
      <c r="BG1515" s="12">
        <v>0.81318681318681318</v>
      </c>
      <c r="BH1515" s="12">
        <v>2.3E-2</v>
      </c>
      <c r="BI1515" s="12">
        <v>0.28100000000000003</v>
      </c>
      <c r="BJ1515" s="12">
        <v>0</v>
      </c>
      <c r="BK1515" s="12">
        <v>0.56799999999999995</v>
      </c>
      <c r="BL1515" s="12">
        <v>566</v>
      </c>
      <c r="BM1515" s="12">
        <v>-272</v>
      </c>
      <c r="BN1515" s="12">
        <v>-49</v>
      </c>
      <c r="BO1515" s="12">
        <v>754</v>
      </c>
      <c r="BP1515" s="12">
        <v>-190</v>
      </c>
      <c r="BQ1515" s="12">
        <v>-565</v>
      </c>
      <c r="BR1515" s="12">
        <v>742</v>
      </c>
      <c r="BS1515" s="12">
        <v>509</v>
      </c>
      <c r="BT1515" s="12">
        <v>0.26697284862586146</v>
      </c>
      <c r="BU1515" s="12">
        <v>0.65376968989552875</v>
      </c>
      <c r="BV1515" s="12">
        <v>0.71159665263872229</v>
      </c>
      <c r="BW1515" s="12">
        <v>0.70421525854297018</v>
      </c>
      <c r="BX1515" s="12">
        <v>0.38931365344136454</v>
      </c>
      <c r="BY1515" s="12">
        <v>1586</v>
      </c>
      <c r="BZ1515" s="12">
        <v>1</v>
      </c>
      <c r="CB1515" s="12">
        <v>6.5704330512692879E-2</v>
      </c>
      <c r="CC1515" s="12">
        <v>19330</v>
      </c>
      <c r="CD1515" s="12">
        <v>19240</v>
      </c>
      <c r="CE1515" s="12">
        <v>2.5633173843700159</v>
      </c>
      <c r="CH1515" s="22">
        <v>42984</v>
      </c>
      <c r="CI1515">
        <v>376</v>
      </c>
      <c r="CJ1515">
        <v>400</v>
      </c>
      <c r="CK1515">
        <v>334</v>
      </c>
      <c r="CL1515">
        <v>400</v>
      </c>
      <c r="CM1515" s="22">
        <v>42985</v>
      </c>
      <c r="CN1515">
        <v>408</v>
      </c>
      <c r="CO1515">
        <v>478</v>
      </c>
      <c r="CP1515">
        <v>369</v>
      </c>
      <c r="CQ1515">
        <v>435</v>
      </c>
      <c r="CR1515" s="22">
        <v>42986</v>
      </c>
      <c r="CS1515">
        <v>451</v>
      </c>
      <c r="CT1515">
        <v>515</v>
      </c>
      <c r="CU1515">
        <v>444</v>
      </c>
      <c r="CV1515">
        <v>515</v>
      </c>
    </row>
    <row r="1516" spans="1:100">
      <c r="A1516" s="22">
        <v>42984</v>
      </c>
      <c r="B1516">
        <v>24</v>
      </c>
      <c r="C1516">
        <v>30</v>
      </c>
      <c r="D1516">
        <v>24</v>
      </c>
      <c r="E1516">
        <v>25</v>
      </c>
      <c r="F1516" s="23">
        <f t="shared" si="146"/>
        <v>4.1666666666666741E-2</v>
      </c>
      <c r="G1516" s="22">
        <v>42985</v>
      </c>
      <c r="H1516">
        <v>26</v>
      </c>
      <c r="I1516">
        <v>26</v>
      </c>
      <c r="J1516">
        <v>24</v>
      </c>
      <c r="K1516">
        <v>25</v>
      </c>
      <c r="L1516" s="22">
        <v>42986</v>
      </c>
      <c r="M1516">
        <v>25</v>
      </c>
      <c r="N1516" s="4">
        <v>42985</v>
      </c>
      <c r="O1516" s="3" t="s">
        <v>15</v>
      </c>
      <c r="P1516" s="3">
        <v>6343</v>
      </c>
      <c r="Q1516" s="3" t="s">
        <v>328</v>
      </c>
      <c r="R1516" s="3" t="s">
        <v>17</v>
      </c>
      <c r="S1516" s="3">
        <v>0.05</v>
      </c>
      <c r="T1516" s="3">
        <v>1</v>
      </c>
      <c r="U1516" s="3">
        <v>0</v>
      </c>
      <c r="V1516" s="3">
        <v>20000</v>
      </c>
      <c r="W1516">
        <v>26</v>
      </c>
      <c r="X1516" s="4">
        <v>42986</v>
      </c>
      <c r="Y1516">
        <v>25</v>
      </c>
      <c r="Z1516" s="10">
        <f t="shared" si="145"/>
        <v>-20000</v>
      </c>
      <c r="AA1516" s="10">
        <f t="shared" si="150"/>
        <v>20000</v>
      </c>
      <c r="AB1516">
        <f t="shared" si="147"/>
        <v>-20000</v>
      </c>
      <c r="AC1516">
        <f t="shared" si="148"/>
        <v>-1350570</v>
      </c>
      <c r="AD1516">
        <f t="shared" si="149"/>
        <v>3.8610038610038533E-3</v>
      </c>
      <c r="AE1516" s="15">
        <v>42986</v>
      </c>
      <c r="AF1516" s="9">
        <v>2.4975509474189916E-3</v>
      </c>
      <c r="AG1516" s="12" t="s">
        <v>954</v>
      </c>
      <c r="AH1516" s="20">
        <v>42984.984027777777</v>
      </c>
      <c r="AI1516" s="12">
        <v>25.9</v>
      </c>
      <c r="AJ1516" s="12">
        <v>0.9</v>
      </c>
      <c r="AK1516" s="12">
        <v>3.5999999999999997E-2</v>
      </c>
      <c r="AL1516" s="17">
        <v>51000</v>
      </c>
      <c r="AM1516" s="17">
        <v>0.29166666666666669</v>
      </c>
      <c r="AN1516" s="9"/>
      <c r="AO1516" s="9"/>
      <c r="AP1516" s="17">
        <v>4.78</v>
      </c>
      <c r="AQ1516" s="17">
        <v>10824</v>
      </c>
      <c r="AR1516" s="17">
        <v>0.66666666666666663</v>
      </c>
      <c r="AS1516" s="17">
        <v>0.10299999999999999</v>
      </c>
      <c r="AT1516" s="17">
        <v>0.75</v>
      </c>
      <c r="AU1516" s="12">
        <v>0.7</v>
      </c>
      <c r="AV1516" s="12">
        <v>0.21</v>
      </c>
      <c r="AY1516" s="12">
        <v>450993208</v>
      </c>
      <c r="BA1516" s="12">
        <v>0.75</v>
      </c>
      <c r="BD1516" s="12">
        <v>0.29166666666666669</v>
      </c>
      <c r="BE1516" s="12">
        <v>0.66666666666666663</v>
      </c>
      <c r="BF1516" s="12">
        <v>0.75</v>
      </c>
      <c r="BG1516" s="12">
        <v>0.7</v>
      </c>
      <c r="BH1516" s="12">
        <v>4.0000000000000001E-3</v>
      </c>
      <c r="BI1516" s="12">
        <v>0.10299999999999999</v>
      </c>
      <c r="BJ1516" s="12">
        <v>0</v>
      </c>
      <c r="BK1516" s="12">
        <v>0.72099999999999997</v>
      </c>
      <c r="BL1516" s="12">
        <v>-71</v>
      </c>
      <c r="BM1516" s="12">
        <v>-151</v>
      </c>
      <c r="BN1516" s="12">
        <v>-144</v>
      </c>
      <c r="BO1516" s="12">
        <v>1178</v>
      </c>
      <c r="BP1516" s="12">
        <v>984</v>
      </c>
      <c r="BQ1516" s="12">
        <v>-434</v>
      </c>
      <c r="BR1516" s="12">
        <v>-24</v>
      </c>
      <c r="BS1516" s="12">
        <v>1547</v>
      </c>
      <c r="BT1516" s="12">
        <v>0.26697284862586146</v>
      </c>
      <c r="BU1516" s="12">
        <v>0.65376968989552875</v>
      </c>
      <c r="BV1516" s="12">
        <v>0.71159665263872229</v>
      </c>
      <c r="BW1516" s="12">
        <v>0.70421525854297018</v>
      </c>
      <c r="BX1516" s="12">
        <v>0.38931365344136454</v>
      </c>
      <c r="BY1516" s="12">
        <v>1586</v>
      </c>
      <c r="BZ1516" s="12">
        <v>0.75</v>
      </c>
      <c r="CB1516" s="12">
        <v>6.5704330512692879E-2</v>
      </c>
      <c r="CC1516" s="12">
        <v>19330</v>
      </c>
      <c r="CD1516" s="12">
        <v>19240</v>
      </c>
      <c r="CE1516" s="12">
        <v>4.4390782828282829</v>
      </c>
      <c r="CH1516" s="22">
        <v>42984</v>
      </c>
      <c r="CI1516">
        <v>24</v>
      </c>
      <c r="CJ1516">
        <v>30</v>
      </c>
      <c r="CK1516">
        <v>24</v>
      </c>
      <c r="CL1516">
        <v>25</v>
      </c>
      <c r="CM1516" s="22">
        <v>42985</v>
      </c>
      <c r="CN1516">
        <v>26</v>
      </c>
      <c r="CO1516">
        <v>26</v>
      </c>
      <c r="CP1516">
        <v>24</v>
      </c>
      <c r="CQ1516">
        <v>25</v>
      </c>
      <c r="CR1516" s="22">
        <v>42986</v>
      </c>
      <c r="CS1516">
        <v>25</v>
      </c>
      <c r="CT1516">
        <v>26</v>
      </c>
      <c r="CU1516">
        <v>24</v>
      </c>
      <c r="CV1516">
        <v>26</v>
      </c>
    </row>
    <row r="1517" spans="1:100">
      <c r="A1517" s="22">
        <v>42984</v>
      </c>
      <c r="B1517">
        <v>2409</v>
      </c>
      <c r="C1517">
        <v>2560</v>
      </c>
      <c r="D1517">
        <v>2134</v>
      </c>
      <c r="E1517">
        <v>2319</v>
      </c>
      <c r="F1517" s="23">
        <f t="shared" si="146"/>
        <v>-3.7359900373599042E-2</v>
      </c>
      <c r="G1517" s="22">
        <v>42985</v>
      </c>
      <c r="H1517">
        <v>2200</v>
      </c>
      <c r="I1517">
        <v>2399</v>
      </c>
      <c r="J1517">
        <v>2122</v>
      </c>
      <c r="K1517">
        <v>2304</v>
      </c>
      <c r="L1517" s="22">
        <v>42986</v>
      </c>
      <c r="M1517">
        <v>2392</v>
      </c>
      <c r="N1517" s="4">
        <v>42985</v>
      </c>
      <c r="O1517" s="3" t="s">
        <v>11</v>
      </c>
      <c r="P1517" s="3">
        <v>6208</v>
      </c>
      <c r="Q1517" s="3" t="s">
        <v>90</v>
      </c>
      <c r="R1517" s="3" t="s">
        <v>13</v>
      </c>
      <c r="S1517" s="3">
        <v>0.05</v>
      </c>
      <c r="T1517" s="3" t="s">
        <v>64</v>
      </c>
      <c r="U1517" s="3">
        <v>0</v>
      </c>
      <c r="V1517" s="3">
        <v>300</v>
      </c>
      <c r="W1517">
        <v>2200</v>
      </c>
      <c r="X1517" s="4">
        <v>42986</v>
      </c>
      <c r="Y1517">
        <v>2304</v>
      </c>
      <c r="Z1517" s="10">
        <f t="shared" si="145"/>
        <v>31200</v>
      </c>
      <c r="AA1517" s="10">
        <f t="shared" si="150"/>
        <v>31200</v>
      </c>
      <c r="AB1517" t="str">
        <f t="shared" si="147"/>
        <v/>
      </c>
      <c r="AC1517">
        <f t="shared" si="148"/>
        <v>-1350570</v>
      </c>
      <c r="AD1517">
        <f t="shared" si="149"/>
        <v>1.0564997703261358E-2</v>
      </c>
      <c r="AE1517" s="15">
        <v>42986</v>
      </c>
      <c r="AF1517" s="9">
        <v>2.4975509474189916E-3</v>
      </c>
      <c r="AG1517" s="12" t="s">
        <v>962</v>
      </c>
      <c r="AH1517" s="20">
        <v>42984.998611111114</v>
      </c>
      <c r="AI1517" s="12">
        <v>2177</v>
      </c>
      <c r="AJ1517" s="12">
        <v>-142</v>
      </c>
      <c r="AK1517" s="12">
        <v>-6.1199999999999997E-2</v>
      </c>
      <c r="AL1517" s="17">
        <v>26000</v>
      </c>
      <c r="AM1517" s="17">
        <v>0.49412492269635128</v>
      </c>
      <c r="AN1517" s="9"/>
      <c r="AO1517" s="9"/>
      <c r="AP1517" s="17">
        <v>105.09</v>
      </c>
      <c r="AQ1517" s="17">
        <v>10326</v>
      </c>
      <c r="AR1517" s="17">
        <v>0.72277227722772275</v>
      </c>
      <c r="AS1517" s="17">
        <v>0.35399999999999998</v>
      </c>
      <c r="AT1517" s="17">
        <v>0.76648976497346477</v>
      </c>
      <c r="AU1517" s="12">
        <v>0.77435897435897438</v>
      </c>
      <c r="AV1517" s="12">
        <v>0</v>
      </c>
      <c r="AY1517" s="12">
        <v>6385972</v>
      </c>
      <c r="BA1517" s="12">
        <v>0.9867608120035305</v>
      </c>
      <c r="BD1517" s="12">
        <v>0.49412492269635128</v>
      </c>
      <c r="BE1517" s="12">
        <v>0.72277227722772275</v>
      </c>
      <c r="BF1517" s="12">
        <v>0.76648976497346477</v>
      </c>
      <c r="BG1517" s="12">
        <v>0.77435897435897438</v>
      </c>
      <c r="BH1517" s="12">
        <v>1.4999999999999999E-2</v>
      </c>
      <c r="BI1517" s="12">
        <v>0.35399999999999998</v>
      </c>
      <c r="BJ1517" s="12">
        <v>1.2999999999999999E-2</v>
      </c>
      <c r="BK1517" s="12">
        <v>0.443</v>
      </c>
      <c r="BL1517" s="12">
        <v>-319</v>
      </c>
      <c r="BM1517" s="12">
        <v>-51</v>
      </c>
      <c r="BN1517" s="12">
        <v>-323</v>
      </c>
      <c r="BO1517" s="12">
        <v>572</v>
      </c>
      <c r="BP1517" s="12">
        <v>920</v>
      </c>
      <c r="BQ1517" s="12">
        <v>-85</v>
      </c>
      <c r="BR1517" s="12">
        <v>-377</v>
      </c>
      <c r="BS1517" s="12">
        <v>1267</v>
      </c>
      <c r="BT1517" s="12">
        <v>0.19054151907384043</v>
      </c>
      <c r="BU1517" s="12">
        <v>0.64788767820549908</v>
      </c>
      <c r="BV1517" s="12">
        <v>0.7212173282478741</v>
      </c>
      <c r="BW1517" s="12">
        <v>0.71925017824652016</v>
      </c>
      <c r="BX1517" s="12">
        <v>0.41266355035243446</v>
      </c>
      <c r="BY1517" s="12">
        <v>1586</v>
      </c>
      <c r="BZ1517" s="12">
        <v>0.9867608120035305</v>
      </c>
      <c r="CB1517" s="12">
        <v>6.5704330512692879E-2</v>
      </c>
      <c r="CC1517" s="12">
        <v>19330</v>
      </c>
      <c r="CD1517" s="12">
        <v>19240</v>
      </c>
      <c r="CE1517" s="12">
        <v>7.5204315886134072</v>
      </c>
      <c r="CH1517" s="22">
        <v>42984</v>
      </c>
      <c r="CI1517">
        <v>2409</v>
      </c>
      <c r="CJ1517">
        <v>2560</v>
      </c>
      <c r="CK1517">
        <v>2134</v>
      </c>
      <c r="CL1517">
        <v>2319</v>
      </c>
      <c r="CM1517" s="22">
        <v>42985</v>
      </c>
      <c r="CN1517">
        <v>2200</v>
      </c>
      <c r="CO1517">
        <v>2399</v>
      </c>
      <c r="CP1517">
        <v>2122</v>
      </c>
      <c r="CQ1517">
        <v>2304</v>
      </c>
      <c r="CR1517" s="22">
        <v>42986</v>
      </c>
      <c r="CS1517">
        <v>2392</v>
      </c>
      <c r="CT1517">
        <v>2394</v>
      </c>
      <c r="CU1517">
        <v>2210</v>
      </c>
      <c r="CV1517">
        <v>2226</v>
      </c>
    </row>
    <row r="1518" spans="1:100">
      <c r="A1518" s="22">
        <v>42984</v>
      </c>
      <c r="B1518">
        <v>799</v>
      </c>
      <c r="C1518">
        <v>799</v>
      </c>
      <c r="D1518">
        <v>713</v>
      </c>
      <c r="E1518">
        <v>799</v>
      </c>
      <c r="F1518" s="23">
        <f t="shared" si="146"/>
        <v>0</v>
      </c>
      <c r="G1518" s="22">
        <v>42985</v>
      </c>
      <c r="H1518">
        <v>792</v>
      </c>
      <c r="I1518">
        <v>890</v>
      </c>
      <c r="J1518">
        <v>743</v>
      </c>
      <c r="K1518">
        <v>830</v>
      </c>
      <c r="L1518" s="22">
        <v>42986</v>
      </c>
      <c r="M1518">
        <v>880</v>
      </c>
      <c r="N1518" s="4">
        <v>42985</v>
      </c>
      <c r="O1518" s="3" t="s">
        <v>15</v>
      </c>
      <c r="P1518" s="3">
        <v>3896</v>
      </c>
      <c r="Q1518" s="3" t="s">
        <v>639</v>
      </c>
      <c r="R1518" s="3" t="s">
        <v>17</v>
      </c>
      <c r="S1518" s="3">
        <v>0.05</v>
      </c>
      <c r="T1518" s="3">
        <v>2</v>
      </c>
      <c r="U1518" s="3">
        <v>0</v>
      </c>
      <c r="V1518" s="3">
        <v>700</v>
      </c>
      <c r="W1518">
        <v>792</v>
      </c>
      <c r="X1518" s="4">
        <v>42986</v>
      </c>
      <c r="Y1518">
        <v>830</v>
      </c>
      <c r="Z1518" s="10">
        <f t="shared" si="145"/>
        <v>26600</v>
      </c>
      <c r="AA1518" s="10">
        <f t="shared" si="150"/>
        <v>26600</v>
      </c>
      <c r="AB1518" t="str">
        <f t="shared" si="147"/>
        <v/>
      </c>
      <c r="AC1518">
        <f t="shared" si="148"/>
        <v>-1350570</v>
      </c>
      <c r="AD1518">
        <f t="shared" si="149"/>
        <v>6.4935064935064957E-2</v>
      </c>
      <c r="AE1518" s="15">
        <v>42986</v>
      </c>
      <c r="AF1518" s="9">
        <v>2.4975509474189916E-3</v>
      </c>
      <c r="AG1518" s="12" t="s">
        <v>962</v>
      </c>
      <c r="AH1518" s="20">
        <v>42984.997916666667</v>
      </c>
      <c r="AI1518" s="12">
        <v>847</v>
      </c>
      <c r="AJ1518" s="12">
        <v>48</v>
      </c>
      <c r="AK1518" s="12">
        <v>6.0100000000000001E-2</v>
      </c>
      <c r="AL1518" s="17">
        <v>18100</v>
      </c>
      <c r="AM1518" s="17">
        <v>0.1212624584717608</v>
      </c>
      <c r="AN1518" s="9"/>
      <c r="AO1518" s="9"/>
      <c r="AP1518" s="17">
        <v>0</v>
      </c>
      <c r="AQ1518" s="17">
        <v>6124</v>
      </c>
      <c r="AR1518" s="17">
        <v>0.43137254901960786</v>
      </c>
      <c r="AS1518" s="17">
        <v>0.14899999999999999</v>
      </c>
      <c r="AT1518" s="17">
        <v>0.37179487179487181</v>
      </c>
      <c r="AU1518" s="12">
        <v>0.3584070796460177</v>
      </c>
      <c r="AV1518" s="12" t="s">
        <v>988</v>
      </c>
      <c r="AY1518" s="12">
        <v>10172676</v>
      </c>
      <c r="BA1518" s="12">
        <v>1</v>
      </c>
      <c r="BD1518" s="12">
        <v>0.1212624584717608</v>
      </c>
      <c r="BE1518" s="12">
        <v>0.43137254901960786</v>
      </c>
      <c r="BF1518" s="12">
        <v>0.37179487179487181</v>
      </c>
      <c r="BG1518" s="12">
        <v>0.3584070796460177</v>
      </c>
      <c r="BH1518" s="12">
        <v>1E-3</v>
      </c>
      <c r="BI1518" s="12">
        <v>0.14899999999999999</v>
      </c>
      <c r="BJ1518" s="12">
        <v>3.0000000000000001E-3</v>
      </c>
      <c r="BK1518" s="12">
        <v>0.61699999999999999</v>
      </c>
      <c r="BL1518" s="12">
        <v>521</v>
      </c>
      <c r="BM1518" s="12">
        <v>-805</v>
      </c>
      <c r="BN1518" s="12">
        <v>65</v>
      </c>
      <c r="BO1518" s="12">
        <v>731</v>
      </c>
      <c r="BP1518" s="12">
        <v>889</v>
      </c>
      <c r="BQ1518" s="12">
        <v>-749</v>
      </c>
      <c r="BR1518" s="12">
        <v>235</v>
      </c>
      <c r="BS1518" s="12">
        <v>880</v>
      </c>
      <c r="BT1518" s="12">
        <v>0.19054151907384043</v>
      </c>
      <c r="BU1518" s="12">
        <v>0.64788767820549908</v>
      </c>
      <c r="BV1518" s="12">
        <v>0.7212173282478741</v>
      </c>
      <c r="BW1518" s="12">
        <v>0.71925017824652016</v>
      </c>
      <c r="BX1518" s="12">
        <v>0.41266355035243446</v>
      </c>
      <c r="BY1518" s="12">
        <v>1586</v>
      </c>
      <c r="BZ1518" s="12">
        <v>1</v>
      </c>
      <c r="CB1518" s="12">
        <v>6.5704330512692879E-2</v>
      </c>
      <c r="CC1518" s="12">
        <v>19330</v>
      </c>
      <c r="CD1518" s="12">
        <v>19240</v>
      </c>
      <c r="CE1518" s="12">
        <v>1.8455778717406626</v>
      </c>
      <c r="CH1518" s="22">
        <v>42984</v>
      </c>
      <c r="CI1518">
        <v>799</v>
      </c>
      <c r="CJ1518">
        <v>799</v>
      </c>
      <c r="CK1518">
        <v>713</v>
      </c>
      <c r="CL1518">
        <v>799</v>
      </c>
      <c r="CM1518" s="22">
        <v>42985</v>
      </c>
      <c r="CN1518">
        <v>792</v>
      </c>
      <c r="CO1518">
        <v>890</v>
      </c>
      <c r="CP1518">
        <v>743</v>
      </c>
      <c r="CQ1518">
        <v>830</v>
      </c>
      <c r="CR1518" s="22">
        <v>42986</v>
      </c>
      <c r="CS1518">
        <v>880</v>
      </c>
      <c r="CT1518">
        <v>980</v>
      </c>
      <c r="CU1518">
        <v>849</v>
      </c>
      <c r="CV1518">
        <v>980</v>
      </c>
    </row>
    <row r="1519" spans="1:100">
      <c r="A1519" s="22">
        <v>42984</v>
      </c>
      <c r="B1519">
        <v>361</v>
      </c>
      <c r="C1519">
        <v>368</v>
      </c>
      <c r="D1519">
        <v>360</v>
      </c>
      <c r="E1519">
        <v>364</v>
      </c>
      <c r="F1519" s="23">
        <f t="shared" si="146"/>
        <v>8.310249307479145E-3</v>
      </c>
      <c r="G1519" s="22">
        <v>42985</v>
      </c>
      <c r="H1519">
        <v>392</v>
      </c>
      <c r="I1519">
        <v>392</v>
      </c>
      <c r="J1519">
        <v>368</v>
      </c>
      <c r="K1519">
        <v>369</v>
      </c>
      <c r="L1519" s="22">
        <v>42986</v>
      </c>
      <c r="M1519">
        <v>369</v>
      </c>
      <c r="N1519" s="4">
        <v>42985</v>
      </c>
      <c r="O1519" s="3" t="s">
        <v>15</v>
      </c>
      <c r="P1519" s="3">
        <v>4583</v>
      </c>
      <c r="Q1519" s="3" t="s">
        <v>382</v>
      </c>
      <c r="R1519" s="3" t="s">
        <v>17</v>
      </c>
      <c r="S1519" s="3">
        <v>0.05</v>
      </c>
      <c r="T1519" s="3">
        <v>2</v>
      </c>
      <c r="U1519" s="3">
        <v>0</v>
      </c>
      <c r="V1519" s="3">
        <v>1400</v>
      </c>
      <c r="W1519">
        <v>392</v>
      </c>
      <c r="X1519" s="4">
        <v>42986</v>
      </c>
      <c r="Y1519">
        <v>369</v>
      </c>
      <c r="Z1519" s="10">
        <f t="shared" si="145"/>
        <v>-32200</v>
      </c>
      <c r="AA1519" s="10">
        <f t="shared" si="150"/>
        <v>32200</v>
      </c>
      <c r="AB1519" t="str">
        <f t="shared" si="147"/>
        <v/>
      </c>
      <c r="AC1519">
        <f t="shared" si="148"/>
        <v>-1350570</v>
      </c>
      <c r="AD1519">
        <f t="shared" si="149"/>
        <v>7.7120822622107621E-3</v>
      </c>
      <c r="AE1519" s="15">
        <v>42986</v>
      </c>
      <c r="AF1519" s="9">
        <v>2.4975509474189916E-3</v>
      </c>
      <c r="AG1519" s="12" t="s">
        <v>957</v>
      </c>
      <c r="AH1519" s="20">
        <v>42984.99722222222</v>
      </c>
      <c r="AI1519" s="12">
        <v>389</v>
      </c>
      <c r="AJ1519" s="12">
        <v>25</v>
      </c>
      <c r="AK1519" s="12">
        <v>6.8699999999999997E-2</v>
      </c>
      <c r="AL1519" s="17">
        <v>11400</v>
      </c>
      <c r="AM1519" s="17">
        <v>0.29123711340206188</v>
      </c>
      <c r="AN1519" s="9"/>
      <c r="AO1519" s="9"/>
      <c r="AP1519" s="17">
        <v>0</v>
      </c>
      <c r="AQ1519" s="17">
        <v>10391</v>
      </c>
      <c r="AR1519" s="17">
        <v>0.14285714285714285</v>
      </c>
      <c r="AS1519" s="17">
        <v>0.439</v>
      </c>
      <c r="AT1519" s="17">
        <v>5.5E-2</v>
      </c>
      <c r="AU1519" s="12">
        <v>1.6819571865443424E-2</v>
      </c>
      <c r="AV1519" s="12">
        <v>0</v>
      </c>
      <c r="AY1519" s="12">
        <v>26781500</v>
      </c>
      <c r="BA1519" s="12">
        <v>0.11627906976744186</v>
      </c>
      <c r="BD1519" s="12">
        <v>0.29123711340206188</v>
      </c>
      <c r="BE1519" s="12">
        <v>0.14285714285714285</v>
      </c>
      <c r="BF1519" s="12">
        <v>5.5E-2</v>
      </c>
      <c r="BG1519" s="12">
        <v>1.6819571865443424E-2</v>
      </c>
      <c r="BH1519" s="12">
        <v>4.2999999999999997E-2</v>
      </c>
      <c r="BI1519" s="12">
        <v>0.439</v>
      </c>
      <c r="BJ1519" s="12" t="s">
        <v>968</v>
      </c>
      <c r="BK1519" s="12">
        <v>0.31</v>
      </c>
      <c r="BL1519" s="12">
        <v>-373</v>
      </c>
      <c r="BM1519" s="12">
        <v>-114</v>
      </c>
      <c r="BN1519" s="12">
        <v>463</v>
      </c>
      <c r="BO1519" s="12">
        <v>988</v>
      </c>
      <c r="BP1519" s="12">
        <v>-48</v>
      </c>
      <c r="BQ1519" s="12">
        <v>-3</v>
      </c>
      <c r="BR1519" s="12">
        <v>419</v>
      </c>
      <c r="BS1519" s="12">
        <v>1013</v>
      </c>
      <c r="BT1519" s="12">
        <v>0.39629072257990516</v>
      </c>
      <c r="BU1519" s="12">
        <v>0.43812862699382116</v>
      </c>
      <c r="BV1519" s="12">
        <v>0.47826620339057607</v>
      </c>
      <c r="BW1519" s="12">
        <v>0.46490543461048212</v>
      </c>
      <c r="BX1519" s="12">
        <v>0.18957838208473646</v>
      </c>
      <c r="BY1519" s="12">
        <v>1586</v>
      </c>
      <c r="BZ1519" s="12">
        <v>0.11627906976744186</v>
      </c>
      <c r="CB1519" s="12">
        <v>6.5704330512692879E-2</v>
      </c>
      <c r="CC1519" s="12">
        <v>19330</v>
      </c>
      <c r="CD1519" s="12">
        <v>19240</v>
      </c>
      <c r="CE1519" s="12">
        <v>4.4325406123086539</v>
      </c>
      <c r="CH1519" s="22">
        <v>42984</v>
      </c>
      <c r="CI1519">
        <v>361</v>
      </c>
      <c r="CJ1519">
        <v>368</v>
      </c>
      <c r="CK1519">
        <v>360</v>
      </c>
      <c r="CL1519">
        <v>364</v>
      </c>
      <c r="CM1519" s="22">
        <v>42985</v>
      </c>
      <c r="CN1519">
        <v>392</v>
      </c>
      <c r="CO1519">
        <v>392</v>
      </c>
      <c r="CP1519">
        <v>368</v>
      </c>
      <c r="CQ1519">
        <v>369</v>
      </c>
      <c r="CR1519" s="22">
        <v>42986</v>
      </c>
      <c r="CS1519">
        <v>369</v>
      </c>
      <c r="CT1519">
        <v>372</v>
      </c>
      <c r="CU1519">
        <v>358</v>
      </c>
      <c r="CV1519">
        <v>360</v>
      </c>
    </row>
    <row r="1520" spans="1:100">
      <c r="A1520" s="22">
        <v>42984</v>
      </c>
      <c r="B1520">
        <v>2180</v>
      </c>
      <c r="C1520">
        <v>2225</v>
      </c>
      <c r="D1520">
        <v>1738</v>
      </c>
      <c r="E1520">
        <v>1870</v>
      </c>
      <c r="F1520" s="23">
        <f t="shared" si="146"/>
        <v>-0.14220183486238536</v>
      </c>
      <c r="G1520" s="22">
        <v>42985</v>
      </c>
      <c r="H1520">
        <v>1750</v>
      </c>
      <c r="I1520">
        <v>1862</v>
      </c>
      <c r="J1520">
        <v>1593</v>
      </c>
      <c r="K1520">
        <v>1710</v>
      </c>
      <c r="L1520" s="22">
        <v>42986</v>
      </c>
      <c r="M1520">
        <v>1780</v>
      </c>
      <c r="N1520" s="4">
        <v>42985</v>
      </c>
      <c r="O1520" s="3" t="s">
        <v>11</v>
      </c>
      <c r="P1520" s="3">
        <v>4274</v>
      </c>
      <c r="Q1520" s="3" t="s">
        <v>120</v>
      </c>
      <c r="R1520" s="3" t="s">
        <v>13</v>
      </c>
      <c r="S1520" s="3">
        <v>0.05</v>
      </c>
      <c r="T1520" s="3">
        <v>2</v>
      </c>
      <c r="U1520" s="3">
        <v>0</v>
      </c>
      <c r="V1520" s="3">
        <v>1000</v>
      </c>
      <c r="W1520">
        <v>1750</v>
      </c>
      <c r="X1520" s="4">
        <v>42986</v>
      </c>
      <c r="Y1520">
        <v>1710</v>
      </c>
      <c r="Z1520" s="10">
        <f t="shared" si="145"/>
        <v>-40000</v>
      </c>
      <c r="AA1520" s="10">
        <f t="shared" si="150"/>
        <v>40000</v>
      </c>
      <c r="AB1520" t="str">
        <f t="shared" si="147"/>
        <v/>
      </c>
      <c r="AC1520">
        <f t="shared" si="148"/>
        <v>-1350570</v>
      </c>
      <c r="AD1520">
        <f t="shared" si="149"/>
        <v>1.1857707509881465E-2</v>
      </c>
      <c r="AE1520" s="15">
        <v>42986</v>
      </c>
      <c r="AF1520" s="9">
        <v>2.4975509474189916E-3</v>
      </c>
      <c r="AG1520" s="12" t="s">
        <v>960</v>
      </c>
      <c r="AH1520" s="20">
        <v>42984.99722222222</v>
      </c>
      <c r="AI1520" s="12">
        <v>1771</v>
      </c>
      <c r="AJ1520" s="12">
        <v>-99</v>
      </c>
      <c r="AK1520" s="12">
        <v>-5.2900000000000003E-2</v>
      </c>
      <c r="AL1520" s="17">
        <v>11000</v>
      </c>
      <c r="AM1520" s="17">
        <v>0.61258741258741256</v>
      </c>
      <c r="AN1520" s="9"/>
      <c r="AO1520" s="9"/>
      <c r="AP1520" s="17">
        <v>138</v>
      </c>
      <c r="AQ1520" s="17">
        <v>5766</v>
      </c>
      <c r="AR1520" s="17">
        <v>0.9719334719334719</v>
      </c>
      <c r="AS1520" s="17">
        <v>0.32100000000000001</v>
      </c>
      <c r="AT1520" s="17">
        <v>0.97599999999999998</v>
      </c>
      <c r="AU1520" s="12">
        <v>0.9762949956101844</v>
      </c>
      <c r="AV1520" s="12">
        <v>0.42</v>
      </c>
      <c r="AY1520" s="12">
        <v>4032000</v>
      </c>
      <c r="BA1520" s="12">
        <v>0.7893258426966292</v>
      </c>
      <c r="BD1520" s="12">
        <v>0.61258741258741256</v>
      </c>
      <c r="BE1520" s="12">
        <v>0.9719334719334719</v>
      </c>
      <c r="BF1520" s="12">
        <v>0.97599999999999998</v>
      </c>
      <c r="BG1520" s="12">
        <v>0.9762949956101844</v>
      </c>
      <c r="BH1520" s="12">
        <v>0</v>
      </c>
      <c r="BI1520" s="12">
        <v>0.32100000000000001</v>
      </c>
      <c r="BJ1520" s="12">
        <v>0</v>
      </c>
      <c r="BK1520" s="12">
        <v>0.623</v>
      </c>
      <c r="BL1520" s="12">
        <v>244</v>
      </c>
      <c r="BM1520" s="12">
        <v>-71</v>
      </c>
      <c r="BN1520" s="12">
        <v>-5</v>
      </c>
      <c r="BO1520" s="12">
        <v>599</v>
      </c>
      <c r="BP1520" s="12">
        <v>143</v>
      </c>
      <c r="BQ1520" s="12">
        <v>-15</v>
      </c>
      <c r="BR1520" s="12">
        <v>-101</v>
      </c>
      <c r="BS1520" s="12">
        <v>432</v>
      </c>
      <c r="BT1520" s="12">
        <v>0.26257094573181583</v>
      </c>
      <c r="BU1520" s="12">
        <v>0.61401727192597633</v>
      </c>
      <c r="BV1520" s="12">
        <v>0.65830035167298406</v>
      </c>
      <c r="BW1520" s="12">
        <v>0.64293136672912776</v>
      </c>
      <c r="BX1520" s="12">
        <v>0.37422265905183538</v>
      </c>
      <c r="BY1520" s="12">
        <v>1586</v>
      </c>
      <c r="BZ1520" s="12">
        <v>0.7893258426966292</v>
      </c>
      <c r="CB1520" s="12">
        <v>6.5704330512692879E-2</v>
      </c>
      <c r="CC1520" s="12">
        <v>19330</v>
      </c>
      <c r="CD1520" s="12">
        <v>19240</v>
      </c>
      <c r="CE1520" s="12">
        <v>9.32339478703115</v>
      </c>
      <c r="CH1520" s="22">
        <v>42984</v>
      </c>
      <c r="CI1520">
        <v>2180</v>
      </c>
      <c r="CJ1520">
        <v>2225</v>
      </c>
      <c r="CK1520">
        <v>1738</v>
      </c>
      <c r="CL1520">
        <v>1870</v>
      </c>
      <c r="CM1520" s="22">
        <v>42985</v>
      </c>
      <c r="CN1520">
        <v>1750</v>
      </c>
      <c r="CO1520">
        <v>1862</v>
      </c>
      <c r="CP1520">
        <v>1593</v>
      </c>
      <c r="CQ1520">
        <v>1710</v>
      </c>
      <c r="CR1520" s="22">
        <v>42986</v>
      </c>
      <c r="CS1520">
        <v>1780</v>
      </c>
      <c r="CT1520">
        <v>1820</v>
      </c>
      <c r="CU1520">
        <v>1666</v>
      </c>
      <c r="CV1520">
        <v>1690</v>
      </c>
    </row>
    <row r="1521" spans="1:100">
      <c r="A1521" s="22">
        <v>42984</v>
      </c>
      <c r="B1521">
        <v>1276</v>
      </c>
      <c r="C1521">
        <v>1358</v>
      </c>
      <c r="D1521">
        <v>1245</v>
      </c>
      <c r="E1521">
        <v>1329</v>
      </c>
      <c r="F1521" s="23">
        <f t="shared" si="146"/>
        <v>4.153605015673989E-2</v>
      </c>
      <c r="G1521" s="22">
        <v>42985</v>
      </c>
      <c r="H1521">
        <v>1359</v>
      </c>
      <c r="I1521">
        <v>1397</v>
      </c>
      <c r="J1521">
        <v>1195</v>
      </c>
      <c r="K1521">
        <v>1235</v>
      </c>
      <c r="L1521" s="22">
        <v>42986</v>
      </c>
      <c r="M1521">
        <v>1216</v>
      </c>
      <c r="N1521" s="4">
        <v>42985</v>
      </c>
      <c r="O1521" s="3" t="s">
        <v>15</v>
      </c>
      <c r="P1521" s="3">
        <v>3639</v>
      </c>
      <c r="Q1521" s="3" t="s">
        <v>451</v>
      </c>
      <c r="R1521" s="3" t="s">
        <v>17</v>
      </c>
      <c r="S1521" s="3">
        <v>0.05</v>
      </c>
      <c r="T1521" s="3">
        <v>1</v>
      </c>
      <c r="U1521" s="3">
        <v>0</v>
      </c>
      <c r="V1521" s="3">
        <v>400</v>
      </c>
      <c r="W1521">
        <v>1359</v>
      </c>
      <c r="X1521" s="4">
        <v>42986</v>
      </c>
      <c r="Y1521">
        <v>1235</v>
      </c>
      <c r="Z1521" s="10">
        <f t="shared" si="145"/>
        <v>-49600</v>
      </c>
      <c r="AA1521" s="10">
        <f t="shared" si="150"/>
        <v>49600</v>
      </c>
      <c r="AB1521">
        <f t="shared" si="147"/>
        <v>-49600</v>
      </c>
      <c r="AC1521">
        <f t="shared" si="148"/>
        <v>-1400170</v>
      </c>
      <c r="AD1521">
        <f t="shared" si="149"/>
        <v>3.9575971731448778E-2</v>
      </c>
      <c r="AE1521" s="15">
        <v>42986</v>
      </c>
      <c r="AF1521" s="9">
        <v>2.4975509474189916E-3</v>
      </c>
      <c r="AG1521" s="12" t="s">
        <v>962</v>
      </c>
      <c r="AH1521" s="20">
        <v>42984.913888888892</v>
      </c>
      <c r="AI1521" s="12">
        <v>1415</v>
      </c>
      <c r="AJ1521" s="12">
        <v>86</v>
      </c>
      <c r="AK1521" s="12">
        <v>6.4699999999999994E-2</v>
      </c>
      <c r="AL1521" s="17">
        <v>3200</v>
      </c>
      <c r="AM1521" s="17">
        <v>0.37715517241379309</v>
      </c>
      <c r="AN1521" s="9"/>
      <c r="AO1521" s="9"/>
      <c r="AP1521" s="17">
        <v>3.49</v>
      </c>
      <c r="AQ1521" s="17">
        <v>7235</v>
      </c>
      <c r="AR1521" s="17">
        <v>0.39344262295081966</v>
      </c>
      <c r="AS1521" s="17">
        <v>0.24199999999999999</v>
      </c>
      <c r="AT1521" s="17">
        <v>0.55259975816203144</v>
      </c>
      <c r="AU1521" s="12">
        <v>0.48623853211009177</v>
      </c>
      <c r="AV1521" s="12" t="s">
        <v>988</v>
      </c>
      <c r="AY1521" s="12">
        <v>5197774</v>
      </c>
      <c r="BA1521" s="12">
        <v>0</v>
      </c>
      <c r="BD1521" s="12">
        <v>0.37715517241379309</v>
      </c>
      <c r="BE1521" s="12">
        <v>0.39344262295081966</v>
      </c>
      <c r="BF1521" s="12">
        <v>0.55259975816203144</v>
      </c>
      <c r="BG1521" s="12">
        <v>0.48623853211009177</v>
      </c>
      <c r="BH1521" s="12">
        <v>0.161</v>
      </c>
      <c r="BI1521" s="12">
        <v>0.24199999999999999</v>
      </c>
      <c r="BJ1521" s="12">
        <v>6.0000000000000001E-3</v>
      </c>
      <c r="BK1521" s="12">
        <v>0.503</v>
      </c>
      <c r="BL1521" s="12">
        <v>258</v>
      </c>
      <c r="BM1521" s="12">
        <v>-572</v>
      </c>
      <c r="BN1521" s="12">
        <v>-73</v>
      </c>
      <c r="BO1521" s="12">
        <v>1783</v>
      </c>
      <c r="BP1521" s="12">
        <v>409</v>
      </c>
      <c r="BQ1521" s="12">
        <v>-354</v>
      </c>
      <c r="BR1521" s="12">
        <v>-135</v>
      </c>
      <c r="BS1521" s="12">
        <v>1931</v>
      </c>
      <c r="BT1521" s="12">
        <v>0.19054151907384043</v>
      </c>
      <c r="BU1521" s="12">
        <v>0.64788767820549908</v>
      </c>
      <c r="BV1521" s="12">
        <v>0.7212173282478741</v>
      </c>
      <c r="BW1521" s="12">
        <v>0.71925017824652016</v>
      </c>
      <c r="BX1521" s="12">
        <v>0.41266355035243446</v>
      </c>
      <c r="BY1521" s="12">
        <v>1586</v>
      </c>
      <c r="BZ1521" s="12">
        <v>0</v>
      </c>
      <c r="CB1521" s="12">
        <v>6.5704330512692879E-2</v>
      </c>
      <c r="CC1521" s="12">
        <v>19330</v>
      </c>
      <c r="CD1521" s="12">
        <v>19240</v>
      </c>
      <c r="CE1521" s="12">
        <v>5.7401874346917454</v>
      </c>
      <c r="CH1521" s="22">
        <v>42984</v>
      </c>
      <c r="CI1521">
        <v>1276</v>
      </c>
      <c r="CJ1521">
        <v>1358</v>
      </c>
      <c r="CK1521">
        <v>1245</v>
      </c>
      <c r="CL1521">
        <v>1329</v>
      </c>
      <c r="CM1521" s="22">
        <v>42985</v>
      </c>
      <c r="CN1521">
        <v>1359</v>
      </c>
      <c r="CO1521">
        <v>1397</v>
      </c>
      <c r="CP1521">
        <v>1195</v>
      </c>
      <c r="CQ1521">
        <v>1235</v>
      </c>
      <c r="CR1521" s="22">
        <v>42986</v>
      </c>
      <c r="CS1521">
        <v>1216</v>
      </c>
      <c r="CT1521">
        <v>1231</v>
      </c>
      <c r="CU1521">
        <v>1164</v>
      </c>
      <c r="CV1521">
        <v>1177</v>
      </c>
    </row>
    <row r="1522" spans="1:100">
      <c r="A1522" s="22">
        <v>42984</v>
      </c>
      <c r="B1522">
        <v>194</v>
      </c>
      <c r="C1522">
        <v>211</v>
      </c>
      <c r="D1522">
        <v>191</v>
      </c>
      <c r="E1522">
        <v>204</v>
      </c>
      <c r="F1522" s="23">
        <f t="shared" si="146"/>
        <v>5.1546391752577359E-2</v>
      </c>
      <c r="G1522" s="22">
        <v>42985</v>
      </c>
      <c r="H1522">
        <v>204</v>
      </c>
      <c r="I1522">
        <v>211</v>
      </c>
      <c r="J1522">
        <v>202</v>
      </c>
      <c r="K1522">
        <v>203</v>
      </c>
      <c r="L1522" s="22">
        <v>42986</v>
      </c>
      <c r="M1522">
        <v>201</v>
      </c>
      <c r="N1522" s="4">
        <v>42985</v>
      </c>
      <c r="O1522" s="3" t="s">
        <v>15</v>
      </c>
      <c r="P1522" s="3">
        <v>6731</v>
      </c>
      <c r="Q1522" s="3" t="s">
        <v>311</v>
      </c>
      <c r="R1522" s="3" t="s">
        <v>17</v>
      </c>
      <c r="S1522" s="3">
        <v>0.05</v>
      </c>
      <c r="T1522" s="3">
        <v>2</v>
      </c>
      <c r="U1522" s="3">
        <v>0</v>
      </c>
      <c r="V1522" s="3">
        <v>2500</v>
      </c>
      <c r="W1522">
        <v>204</v>
      </c>
      <c r="X1522" s="4">
        <v>42986</v>
      </c>
      <c r="Y1522">
        <v>203</v>
      </c>
      <c r="Z1522" s="10">
        <f t="shared" si="145"/>
        <v>-2500</v>
      </c>
      <c r="AA1522" s="10">
        <f t="shared" si="150"/>
        <v>2500</v>
      </c>
      <c r="AB1522" t="str">
        <f t="shared" si="147"/>
        <v/>
      </c>
      <c r="AC1522">
        <f t="shared" si="148"/>
        <v>-1400170</v>
      </c>
      <c r="AD1522">
        <f t="shared" si="149"/>
        <v>3.7735849056603765E-2</v>
      </c>
      <c r="AE1522" s="15">
        <v>42986</v>
      </c>
      <c r="AF1522" s="9">
        <v>2.4975509474189916E-3</v>
      </c>
      <c r="AG1522" s="12" t="s">
        <v>954</v>
      </c>
      <c r="AH1522" s="20">
        <v>42984.986111111109</v>
      </c>
      <c r="AI1522" s="12">
        <v>212</v>
      </c>
      <c r="AJ1522" s="12">
        <v>8</v>
      </c>
      <c r="AK1522" s="12">
        <v>3.9199999999999999E-2</v>
      </c>
      <c r="AL1522" s="17">
        <v>2100</v>
      </c>
      <c r="AM1522" s="17">
        <v>1.4085106382978723</v>
      </c>
      <c r="AN1522" s="9"/>
      <c r="AO1522" s="9"/>
      <c r="AP1522" s="17">
        <v>0</v>
      </c>
      <c r="AQ1522" s="17">
        <v>10970</v>
      </c>
      <c r="AR1522" s="17">
        <v>0.47796610169491527</v>
      </c>
      <c r="AS1522" s="17">
        <v>0.21</v>
      </c>
      <c r="AT1522" s="17">
        <v>0.47796610169491527</v>
      </c>
      <c r="AU1522" s="12">
        <v>0.48666666666666669</v>
      </c>
      <c r="AV1522" s="12">
        <v>0</v>
      </c>
      <c r="AY1522" s="12">
        <v>46678981</v>
      </c>
      <c r="BA1522" s="12">
        <v>0</v>
      </c>
      <c r="BD1522" s="12">
        <v>1.4085106382978723</v>
      </c>
      <c r="BE1522" s="12">
        <v>0.47796610169491527</v>
      </c>
      <c r="BF1522" s="12">
        <v>0.47796610169491527</v>
      </c>
      <c r="BG1522" s="12">
        <v>0.48666666666666669</v>
      </c>
      <c r="BH1522" s="12">
        <v>1.4999999999999999E-2</v>
      </c>
      <c r="BI1522" s="12">
        <v>0.21</v>
      </c>
      <c r="BJ1522" s="12">
        <v>0</v>
      </c>
      <c r="BK1522" s="12">
        <v>0.51600000000000001</v>
      </c>
      <c r="BL1522" s="12">
        <v>-313</v>
      </c>
      <c r="BM1522" s="12">
        <v>44</v>
      </c>
      <c r="BN1522" s="12">
        <v>301</v>
      </c>
      <c r="BO1522" s="12">
        <v>248</v>
      </c>
      <c r="BP1522" s="12">
        <v>-697</v>
      </c>
      <c r="BQ1522" s="12">
        <v>-52</v>
      </c>
      <c r="BR1522" s="12">
        <v>687</v>
      </c>
      <c r="BS1522" s="12">
        <v>216</v>
      </c>
      <c r="BT1522" s="12">
        <v>0.26697284862586146</v>
      </c>
      <c r="BU1522" s="12">
        <v>0.65376968989552875</v>
      </c>
      <c r="BV1522" s="12">
        <v>0.71159665263872229</v>
      </c>
      <c r="BW1522" s="12">
        <v>0.70421525854297018</v>
      </c>
      <c r="BX1522" s="12">
        <v>0.38931365344136454</v>
      </c>
      <c r="BY1522" s="12">
        <v>1586</v>
      </c>
      <c r="BZ1522" s="12">
        <v>0</v>
      </c>
      <c r="CB1522" s="12">
        <v>6.5704330512692879E-2</v>
      </c>
      <c r="CC1522" s="12">
        <v>19330</v>
      </c>
      <c r="CD1522" s="12">
        <v>19240</v>
      </c>
      <c r="CE1522" s="12">
        <v>21.437105093488071</v>
      </c>
      <c r="CH1522" s="22">
        <v>42984</v>
      </c>
      <c r="CI1522">
        <v>194</v>
      </c>
      <c r="CJ1522">
        <v>211</v>
      </c>
      <c r="CK1522">
        <v>191</v>
      </c>
      <c r="CL1522">
        <v>204</v>
      </c>
      <c r="CM1522" s="22">
        <v>42985</v>
      </c>
      <c r="CN1522">
        <v>204</v>
      </c>
      <c r="CO1522">
        <v>211</v>
      </c>
      <c r="CP1522">
        <v>202</v>
      </c>
      <c r="CQ1522">
        <v>203</v>
      </c>
      <c r="CR1522" s="22">
        <v>42986</v>
      </c>
      <c r="CS1522">
        <v>201</v>
      </c>
      <c r="CT1522">
        <v>209</v>
      </c>
      <c r="CU1522">
        <v>199</v>
      </c>
      <c r="CV1522">
        <v>205</v>
      </c>
    </row>
    <row r="1523" spans="1:100">
      <c r="A1523" s="22">
        <v>42984</v>
      </c>
      <c r="B1523">
        <v>151</v>
      </c>
      <c r="C1523">
        <v>178</v>
      </c>
      <c r="D1523">
        <v>139</v>
      </c>
      <c r="E1523">
        <v>146</v>
      </c>
      <c r="F1523" s="23">
        <f t="shared" si="146"/>
        <v>-3.3112582781456901E-2</v>
      </c>
      <c r="G1523" s="22">
        <v>42985</v>
      </c>
      <c r="H1523">
        <v>151</v>
      </c>
      <c r="I1523">
        <v>168</v>
      </c>
      <c r="J1523">
        <v>142</v>
      </c>
      <c r="K1523">
        <v>165</v>
      </c>
      <c r="L1523" s="22">
        <v>42986</v>
      </c>
      <c r="M1523">
        <v>167</v>
      </c>
      <c r="N1523" s="4">
        <v>42985</v>
      </c>
      <c r="O1523" s="3" t="s">
        <v>15</v>
      </c>
      <c r="P1523" s="3">
        <v>2673</v>
      </c>
      <c r="Q1523" s="3" t="s">
        <v>330</v>
      </c>
      <c r="R1523" s="3" t="s">
        <v>17</v>
      </c>
      <c r="S1523" s="3">
        <v>0.05</v>
      </c>
      <c r="T1523" s="3">
        <v>2</v>
      </c>
      <c r="U1523" s="3">
        <v>0</v>
      </c>
      <c r="V1523" s="3">
        <v>3500</v>
      </c>
      <c r="W1523">
        <v>151</v>
      </c>
      <c r="X1523" s="4">
        <v>42986</v>
      </c>
      <c r="Y1523">
        <v>165</v>
      </c>
      <c r="Z1523" s="10">
        <f t="shared" si="145"/>
        <v>49000</v>
      </c>
      <c r="AA1523" s="10">
        <f t="shared" si="150"/>
        <v>49000</v>
      </c>
      <c r="AB1523" t="str">
        <f t="shared" si="147"/>
        <v/>
      </c>
      <c r="AC1523">
        <f t="shared" si="148"/>
        <v>-1400170</v>
      </c>
      <c r="AD1523">
        <f t="shared" si="149"/>
        <v>1.2426422498365008E-2</v>
      </c>
      <c r="AE1523" s="15">
        <v>42986</v>
      </c>
      <c r="AF1523" s="9">
        <v>2.4975509474189916E-3</v>
      </c>
      <c r="AG1523" s="12" t="s">
        <v>960</v>
      </c>
      <c r="AH1523" s="20">
        <v>42984.973611111112</v>
      </c>
      <c r="AI1523" s="12">
        <v>152.9</v>
      </c>
      <c r="AJ1523" s="12">
        <v>6.9</v>
      </c>
      <c r="AK1523" s="12">
        <v>4.7300000000000002E-2</v>
      </c>
      <c r="AL1523" s="17">
        <v>2000</v>
      </c>
      <c r="AM1523" s="17">
        <v>0.13475177304964539</v>
      </c>
      <c r="AN1523" s="9"/>
      <c r="AO1523" s="9"/>
      <c r="AP1523" s="17">
        <v>0</v>
      </c>
      <c r="AQ1523" s="17">
        <v>1475</v>
      </c>
      <c r="AR1523" s="17">
        <v>7.1428571428571425E-2</v>
      </c>
      <c r="AS1523" s="17">
        <v>0.127</v>
      </c>
      <c r="AT1523" s="17">
        <v>0.44680851063829785</v>
      </c>
      <c r="AU1523" s="12">
        <v>0.50943396226415094</v>
      </c>
      <c r="AV1523" s="12">
        <v>0</v>
      </c>
      <c r="AY1523" s="12">
        <v>10458000</v>
      </c>
      <c r="BA1523" s="12">
        <v>1</v>
      </c>
      <c r="BD1523" s="12">
        <v>0.13475177304964539</v>
      </c>
      <c r="BE1523" s="12">
        <v>7.1428571428571425E-2</v>
      </c>
      <c r="BF1523" s="12">
        <v>0.44680851063829785</v>
      </c>
      <c r="BG1523" s="12">
        <v>0.50943396226415094</v>
      </c>
      <c r="BH1523" s="12">
        <v>4.0000000000000001E-3</v>
      </c>
      <c r="BI1523" s="12">
        <v>0.127</v>
      </c>
      <c r="BJ1523" s="12">
        <v>0</v>
      </c>
      <c r="BK1523" s="12">
        <v>0.65200000000000002</v>
      </c>
      <c r="BL1523" s="12">
        <v>183</v>
      </c>
      <c r="BM1523" s="12">
        <v>-53</v>
      </c>
      <c r="BN1523" s="12">
        <v>33</v>
      </c>
      <c r="BO1523" s="12">
        <v>724</v>
      </c>
      <c r="BP1523" s="12">
        <v>319</v>
      </c>
      <c r="BQ1523" s="12">
        <v>-2</v>
      </c>
      <c r="BR1523" s="12">
        <v>-58</v>
      </c>
      <c r="BS1523" s="12">
        <v>565</v>
      </c>
      <c r="BT1523" s="12">
        <v>0.26257094573181583</v>
      </c>
      <c r="BU1523" s="12">
        <v>0.61401727192597633</v>
      </c>
      <c r="BV1523" s="12">
        <v>0.65830035167298406</v>
      </c>
      <c r="BW1523" s="12">
        <v>0.64293136672912776</v>
      </c>
      <c r="BX1523" s="12">
        <v>0.37422265905183538</v>
      </c>
      <c r="BY1523" s="12">
        <v>1586</v>
      </c>
      <c r="BZ1523" s="12">
        <v>1</v>
      </c>
      <c r="CB1523" s="12">
        <v>6.5704330512692879E-2</v>
      </c>
      <c r="CC1523" s="12">
        <v>19330</v>
      </c>
      <c r="CD1523" s="12">
        <v>19240</v>
      </c>
      <c r="CE1523" s="12">
        <v>2.0508811519449819</v>
      </c>
      <c r="CH1523" s="22">
        <v>42984</v>
      </c>
      <c r="CI1523">
        <v>151</v>
      </c>
      <c r="CJ1523">
        <v>178</v>
      </c>
      <c r="CK1523">
        <v>139</v>
      </c>
      <c r="CL1523">
        <v>146</v>
      </c>
      <c r="CM1523" s="22">
        <v>42985</v>
      </c>
      <c r="CN1523">
        <v>151</v>
      </c>
      <c r="CO1523">
        <v>168</v>
      </c>
      <c r="CP1523">
        <v>142</v>
      </c>
      <c r="CQ1523">
        <v>165</v>
      </c>
      <c r="CR1523" s="22">
        <v>42986</v>
      </c>
      <c r="CS1523">
        <v>167</v>
      </c>
      <c r="CT1523">
        <v>184</v>
      </c>
      <c r="CU1523">
        <v>156</v>
      </c>
      <c r="CV1523">
        <v>160</v>
      </c>
    </row>
    <row r="1524" spans="1:100">
      <c r="A1524" s="22">
        <v>42984</v>
      </c>
      <c r="B1524">
        <v>1831</v>
      </c>
      <c r="C1524">
        <v>1888</v>
      </c>
      <c r="D1524">
        <v>1778</v>
      </c>
      <c r="E1524">
        <v>1885</v>
      </c>
      <c r="F1524" s="23">
        <f t="shared" si="146"/>
        <v>2.9492080830147538E-2</v>
      </c>
      <c r="G1524" s="22">
        <v>42985</v>
      </c>
      <c r="H1524">
        <v>2048</v>
      </c>
      <c r="I1524">
        <v>2285</v>
      </c>
      <c r="J1524">
        <v>2043</v>
      </c>
      <c r="K1524">
        <v>2285</v>
      </c>
      <c r="L1524" s="22">
        <v>42986</v>
      </c>
      <c r="M1524">
        <v>2355</v>
      </c>
      <c r="N1524" s="4">
        <v>42985</v>
      </c>
      <c r="O1524" s="3" t="s">
        <v>15</v>
      </c>
      <c r="P1524" s="3">
        <v>6966</v>
      </c>
      <c r="Q1524" s="3" t="s">
        <v>385</v>
      </c>
      <c r="R1524" s="3" t="s">
        <v>17</v>
      </c>
      <c r="S1524" s="3">
        <v>0.05</v>
      </c>
      <c r="T1524" s="3">
        <v>1</v>
      </c>
      <c r="U1524" s="3">
        <v>0</v>
      </c>
      <c r="V1524" s="3">
        <v>300</v>
      </c>
      <c r="W1524">
        <v>2048</v>
      </c>
      <c r="X1524" s="4">
        <v>42986</v>
      </c>
      <c r="Y1524">
        <v>2285</v>
      </c>
      <c r="Z1524" s="10">
        <f t="shared" si="145"/>
        <v>71100</v>
      </c>
      <c r="AA1524" s="10">
        <f t="shared" si="150"/>
        <v>71100</v>
      </c>
      <c r="AB1524">
        <f t="shared" si="147"/>
        <v>71100</v>
      </c>
      <c r="AC1524">
        <f t="shared" si="148"/>
        <v>-1329070</v>
      </c>
      <c r="AD1524">
        <f t="shared" si="149"/>
        <v>3.696202531645576E-2</v>
      </c>
      <c r="AE1524" s="15">
        <v>42986</v>
      </c>
      <c r="AF1524" s="9">
        <v>2.4975509474189916E-3</v>
      </c>
      <c r="AG1524" s="12" t="s">
        <v>962</v>
      </c>
      <c r="AH1524" s="20">
        <v>42984.986111111109</v>
      </c>
      <c r="AI1524" s="12">
        <v>1975</v>
      </c>
      <c r="AJ1524" s="12">
        <v>90</v>
      </c>
      <c r="AK1524" s="12">
        <v>4.7699999999999999E-2</v>
      </c>
      <c r="AL1524" s="17">
        <v>1500</v>
      </c>
      <c r="AM1524" s="17">
        <v>0.37129724208375892</v>
      </c>
      <c r="AN1524" s="9"/>
      <c r="AO1524" s="17">
        <v>0</v>
      </c>
      <c r="AP1524" s="17">
        <v>0.71</v>
      </c>
      <c r="AQ1524" s="17">
        <v>83150</v>
      </c>
      <c r="AR1524" s="17">
        <v>0.99058380414312619</v>
      </c>
      <c r="AS1524" s="17">
        <v>0.15</v>
      </c>
      <c r="AT1524" s="17">
        <v>0.99258160237388726</v>
      </c>
      <c r="AU1524" s="12">
        <v>0.99322951929587</v>
      </c>
      <c r="AV1524" s="12">
        <v>0.82</v>
      </c>
      <c r="AY1524" s="12">
        <v>42466865</v>
      </c>
      <c r="BA1524" s="12">
        <v>1</v>
      </c>
      <c r="BD1524" s="12">
        <v>0.37129724208375892</v>
      </c>
      <c r="BE1524" s="12">
        <v>0.99058380414312619</v>
      </c>
      <c r="BF1524" s="12">
        <v>0.99258160237388726</v>
      </c>
      <c r="BG1524" s="12">
        <v>0.99322951929587</v>
      </c>
      <c r="BH1524" s="12">
        <v>9.6000000000000002E-2</v>
      </c>
      <c r="BI1524" s="12">
        <v>0.15</v>
      </c>
      <c r="BJ1524" s="12">
        <v>2.3E-2</v>
      </c>
      <c r="BK1524" s="12">
        <v>0.51800000000000002</v>
      </c>
      <c r="BL1524" s="12">
        <v>6135</v>
      </c>
      <c r="BM1524" s="12">
        <v>-3506</v>
      </c>
      <c r="BN1524" s="12">
        <v>-1718</v>
      </c>
      <c r="BO1524" s="12">
        <v>12112</v>
      </c>
      <c r="BP1524" s="12">
        <v>4474</v>
      </c>
      <c r="BQ1524" s="12">
        <v>-3749</v>
      </c>
      <c r="BR1524" s="12">
        <v>-1361</v>
      </c>
      <c r="BS1524" s="12">
        <v>10298</v>
      </c>
      <c r="BT1524" s="12">
        <v>0.19054151907384043</v>
      </c>
      <c r="BU1524" s="12">
        <v>0.64788767820549908</v>
      </c>
      <c r="BV1524" s="12">
        <v>0.7212173282478741</v>
      </c>
      <c r="BW1524" s="12">
        <v>0.71925017824652016</v>
      </c>
      <c r="BX1524" s="12">
        <v>0.41266355035243446</v>
      </c>
      <c r="BY1524" s="12">
        <v>1586</v>
      </c>
      <c r="BZ1524" s="12">
        <v>1</v>
      </c>
      <c r="CB1524" s="12">
        <v>6.5704330512692879E-2</v>
      </c>
      <c r="CC1524" s="12">
        <v>19330</v>
      </c>
      <c r="CD1524" s="12">
        <v>19240</v>
      </c>
      <c r="CE1524" s="12">
        <v>5.6510315101990276</v>
      </c>
      <c r="CH1524" s="22">
        <v>42984</v>
      </c>
      <c r="CI1524">
        <v>1831</v>
      </c>
      <c r="CJ1524">
        <v>1888</v>
      </c>
      <c r="CK1524">
        <v>1778</v>
      </c>
      <c r="CL1524">
        <v>1885</v>
      </c>
      <c r="CM1524" s="22">
        <v>42985</v>
      </c>
      <c r="CN1524">
        <v>2048</v>
      </c>
      <c r="CO1524">
        <v>2285</v>
      </c>
      <c r="CP1524">
        <v>2043</v>
      </c>
      <c r="CQ1524">
        <v>2285</v>
      </c>
      <c r="CR1524" s="22">
        <v>42986</v>
      </c>
      <c r="CS1524">
        <v>2355</v>
      </c>
      <c r="CT1524">
        <v>2375</v>
      </c>
      <c r="CU1524">
        <v>2231</v>
      </c>
      <c r="CV1524">
        <v>2315</v>
      </c>
    </row>
    <row r="1525" spans="1:100">
      <c r="A1525" s="22">
        <v>42985</v>
      </c>
      <c r="B1525">
        <v>324</v>
      </c>
      <c r="C1525">
        <v>405</v>
      </c>
      <c r="D1525">
        <v>322</v>
      </c>
      <c r="E1525">
        <v>405</v>
      </c>
      <c r="F1525" s="23">
        <f t="shared" si="146"/>
        <v>0.25</v>
      </c>
      <c r="G1525" s="22">
        <v>42986</v>
      </c>
      <c r="H1525">
        <v>437</v>
      </c>
      <c r="I1525">
        <v>468</v>
      </c>
      <c r="J1525">
        <v>393</v>
      </c>
      <c r="K1525">
        <v>400</v>
      </c>
      <c r="L1525" s="22">
        <v>42989</v>
      </c>
      <c r="M1525">
        <v>440</v>
      </c>
      <c r="N1525" s="4">
        <v>42986</v>
      </c>
      <c r="O1525" s="3" t="s">
        <v>15</v>
      </c>
      <c r="P1525" s="3">
        <v>5986</v>
      </c>
      <c r="Q1525" s="3" t="s">
        <v>643</v>
      </c>
      <c r="R1525" s="3" t="s">
        <v>17</v>
      </c>
      <c r="S1525" s="3">
        <v>0.05</v>
      </c>
      <c r="T1525" s="3">
        <v>1</v>
      </c>
      <c r="U1525" s="3">
        <v>0</v>
      </c>
      <c r="V1525" s="3">
        <v>1300</v>
      </c>
      <c r="W1525">
        <v>437</v>
      </c>
      <c r="X1525" s="4">
        <v>42989</v>
      </c>
      <c r="Y1525">
        <v>400</v>
      </c>
      <c r="Z1525" s="10">
        <f t="shared" si="145"/>
        <v>-48100</v>
      </c>
      <c r="AA1525" s="10">
        <f t="shared" si="150"/>
        <v>48100</v>
      </c>
      <c r="AB1525" t="str">
        <f t="shared" si="147"/>
        <v/>
      </c>
      <c r="AC1525">
        <f t="shared" si="148"/>
        <v>-1329070</v>
      </c>
      <c r="AD1525">
        <f t="shared" si="149"/>
        <v>4.8286962520120991E-3</v>
      </c>
      <c r="AE1525" s="15">
        <v>42987</v>
      </c>
      <c r="AF1525" s="9">
        <v>-1.0482564825905483E-3</v>
      </c>
      <c r="AG1525" s="12" t="s">
        <v>962</v>
      </c>
      <c r="AH1525" s="20">
        <v>42985.998611111114</v>
      </c>
      <c r="AI1525" s="12">
        <v>434.9</v>
      </c>
      <c r="AJ1525" s="12">
        <v>29.9</v>
      </c>
      <c r="AK1525" s="12">
        <v>7.3800000000000004E-2</v>
      </c>
      <c r="AL1525" s="17">
        <v>149400</v>
      </c>
      <c r="AM1525" s="17">
        <v>0.45500000000000002</v>
      </c>
      <c r="AN1525" s="9"/>
      <c r="AO1525" s="17">
        <v>0.05</v>
      </c>
      <c r="AP1525" s="17">
        <v>9.2799999999999994</v>
      </c>
      <c r="AQ1525" s="17">
        <v>9023</v>
      </c>
      <c r="AR1525" s="17">
        <v>0.96323529411764708</v>
      </c>
      <c r="AS1525" s="17">
        <v>0.11700000000000001</v>
      </c>
      <c r="AT1525" s="17">
        <v>0.96913580246913578</v>
      </c>
      <c r="AU1525" s="12">
        <v>0.97126436781609193</v>
      </c>
      <c r="AV1525" s="12">
        <v>2.5</v>
      </c>
      <c r="AY1525" s="12">
        <v>22558063</v>
      </c>
      <c r="BA1525" s="12">
        <v>0.95049504950495045</v>
      </c>
      <c r="BD1525" s="12">
        <v>0.45500000000000002</v>
      </c>
      <c r="BE1525" s="12">
        <v>0.96323529411764708</v>
      </c>
      <c r="BF1525" s="12">
        <v>0.96913580246913578</v>
      </c>
      <c r="BG1525" s="12">
        <v>0.97126436781609193</v>
      </c>
      <c r="BH1525" s="12">
        <v>2.8000000000000001E-2</v>
      </c>
      <c r="BI1525" s="12">
        <v>0.11700000000000001</v>
      </c>
      <c r="BJ1525" s="12">
        <v>2.4E-2</v>
      </c>
      <c r="BK1525" s="12">
        <v>0.503</v>
      </c>
      <c r="BL1525" s="12">
        <v>197</v>
      </c>
      <c r="BM1525" s="12">
        <v>-1640</v>
      </c>
      <c r="BN1525" s="12">
        <v>905</v>
      </c>
      <c r="BO1525" s="12">
        <v>4841</v>
      </c>
      <c r="BP1525" s="12">
        <v>1593</v>
      </c>
      <c r="BQ1525" s="12">
        <v>-511</v>
      </c>
      <c r="BR1525" s="12">
        <v>-234</v>
      </c>
      <c r="BS1525" s="12">
        <v>5041</v>
      </c>
      <c r="BT1525" s="12">
        <v>0.19062758911716318</v>
      </c>
      <c r="BU1525" s="12">
        <v>0.64772283196906333</v>
      </c>
      <c r="BV1525" s="12">
        <v>0.72108864061599565</v>
      </c>
      <c r="BW1525" s="12">
        <v>0.71912052061957199</v>
      </c>
      <c r="BX1525" s="12">
        <v>0.3880503484252173</v>
      </c>
      <c r="BY1525" s="12">
        <v>1577.5</v>
      </c>
      <c r="BZ1525" s="12">
        <v>0.95049504950495045</v>
      </c>
      <c r="CB1525" s="12">
        <v>6.9684638860630727E-2</v>
      </c>
      <c r="CC1525" s="12">
        <v>19240</v>
      </c>
      <c r="CD1525" s="12">
        <v>19100</v>
      </c>
      <c r="CE1525" s="12">
        <v>6.5294160583941601</v>
      </c>
      <c r="CH1525" s="22">
        <v>42985</v>
      </c>
      <c r="CI1525">
        <v>324</v>
      </c>
      <c r="CJ1525">
        <v>405</v>
      </c>
      <c r="CK1525">
        <v>322</v>
      </c>
      <c r="CL1525">
        <v>405</v>
      </c>
      <c r="CM1525" s="22">
        <v>42986</v>
      </c>
      <c r="CN1525">
        <v>437</v>
      </c>
      <c r="CO1525">
        <v>468</v>
      </c>
      <c r="CP1525">
        <v>393</v>
      </c>
      <c r="CQ1525">
        <v>400</v>
      </c>
      <c r="CR1525" s="22">
        <v>42989</v>
      </c>
      <c r="CS1525">
        <v>440</v>
      </c>
      <c r="CT1525">
        <v>473</v>
      </c>
      <c r="CU1525">
        <v>415</v>
      </c>
      <c r="CV1525">
        <v>448</v>
      </c>
    </row>
    <row r="1526" spans="1:100">
      <c r="A1526" s="22">
        <v>42985</v>
      </c>
      <c r="B1526">
        <v>151</v>
      </c>
      <c r="C1526">
        <v>153</v>
      </c>
      <c r="D1526">
        <v>145</v>
      </c>
      <c r="E1526">
        <v>147</v>
      </c>
      <c r="F1526" s="23">
        <f t="shared" si="146"/>
        <v>-2.6490066225165587E-2</v>
      </c>
      <c r="G1526" s="22">
        <v>42986</v>
      </c>
      <c r="H1526">
        <v>152</v>
      </c>
      <c r="I1526">
        <v>169</v>
      </c>
      <c r="J1526">
        <v>152</v>
      </c>
      <c r="K1526">
        <v>158</v>
      </c>
      <c r="L1526" s="22">
        <v>42989</v>
      </c>
      <c r="M1526">
        <v>159</v>
      </c>
      <c r="N1526" s="4">
        <v>42986</v>
      </c>
      <c r="O1526" s="3" t="s">
        <v>15</v>
      </c>
      <c r="P1526" s="3">
        <v>8704</v>
      </c>
      <c r="Q1526" s="3" t="s">
        <v>85</v>
      </c>
      <c r="R1526" s="3" t="s">
        <v>17</v>
      </c>
      <c r="S1526" s="3">
        <v>0.05</v>
      </c>
      <c r="T1526" s="3">
        <v>1</v>
      </c>
      <c r="U1526" s="3">
        <v>0</v>
      </c>
      <c r="V1526" s="3">
        <v>3500</v>
      </c>
      <c r="W1526">
        <v>152</v>
      </c>
      <c r="X1526" s="4">
        <v>42989</v>
      </c>
      <c r="Y1526">
        <v>158</v>
      </c>
      <c r="Z1526" s="10">
        <f t="shared" si="145"/>
        <v>21000</v>
      </c>
      <c r="AA1526" s="10">
        <f t="shared" si="150"/>
        <v>21000</v>
      </c>
      <c r="AB1526" t="str">
        <f t="shared" si="147"/>
        <v/>
      </c>
      <c r="AC1526">
        <f t="shared" si="148"/>
        <v>-1329070</v>
      </c>
      <c r="AD1526">
        <f t="shared" si="149"/>
        <v>1.9354838709677469E-2</v>
      </c>
      <c r="AE1526" s="15">
        <v>42987</v>
      </c>
      <c r="AF1526" s="9">
        <v>-1.0482564825905483E-3</v>
      </c>
      <c r="AG1526" s="12" t="s">
        <v>960</v>
      </c>
      <c r="AH1526" s="20">
        <v>42985.997916666667</v>
      </c>
      <c r="AI1526" s="12">
        <v>155</v>
      </c>
      <c r="AJ1526" s="12">
        <v>8</v>
      </c>
      <c r="AK1526" s="12">
        <v>5.4399999999999997E-2</v>
      </c>
      <c r="AL1526" s="17">
        <v>19700</v>
      </c>
      <c r="AM1526" s="17">
        <v>1.4303797468354431</v>
      </c>
      <c r="AN1526" s="9"/>
      <c r="AO1526" s="9"/>
      <c r="AP1526" s="17">
        <v>0</v>
      </c>
      <c r="AQ1526" s="17">
        <v>13622</v>
      </c>
      <c r="AR1526" s="17">
        <v>0.10714285714285714</v>
      </c>
      <c r="AS1526" s="17">
        <v>9.7000000000000003E-2</v>
      </c>
      <c r="AT1526" s="17">
        <v>0.16666666666666666</v>
      </c>
      <c r="AU1526" s="12">
        <v>0.17704918032786884</v>
      </c>
      <c r="AV1526" s="12" t="s">
        <v>988</v>
      </c>
      <c r="AY1526" s="12">
        <v>86213736</v>
      </c>
      <c r="BA1526" s="12">
        <v>0.46666666666666667</v>
      </c>
      <c r="BD1526" s="12">
        <v>1.4303797468354431</v>
      </c>
      <c r="BE1526" s="12">
        <v>0.10714285714285714</v>
      </c>
      <c r="BF1526" s="12">
        <v>0.16666666666666666</v>
      </c>
      <c r="BG1526" s="12">
        <v>0.17704918032786884</v>
      </c>
      <c r="BH1526" s="12">
        <v>4.0000000000000001E-3</v>
      </c>
      <c r="BI1526" s="12">
        <v>9.7000000000000003E-2</v>
      </c>
      <c r="BJ1526" s="12">
        <v>0</v>
      </c>
      <c r="BK1526" s="12">
        <v>0.68600000000000005</v>
      </c>
      <c r="BL1526" s="12">
        <v>125</v>
      </c>
      <c r="BM1526" s="12">
        <v>186</v>
      </c>
      <c r="BN1526" s="12">
        <v>-238</v>
      </c>
      <c r="BO1526" s="12">
        <v>444</v>
      </c>
      <c r="BP1526" s="12">
        <v>206</v>
      </c>
      <c r="BQ1526" s="12">
        <v>-364</v>
      </c>
      <c r="BR1526" s="12">
        <v>15</v>
      </c>
      <c r="BS1526" s="12">
        <v>370</v>
      </c>
      <c r="BT1526" s="12">
        <v>0.26257094573181583</v>
      </c>
      <c r="BU1526" s="12">
        <v>0.61401727192597633</v>
      </c>
      <c r="BV1526" s="12">
        <v>0.65830035167298406</v>
      </c>
      <c r="BW1526" s="12">
        <v>0.64293136672912776</v>
      </c>
      <c r="BX1526" s="12">
        <v>0.35897518521104071</v>
      </c>
      <c r="BY1526" s="12">
        <v>1577.5</v>
      </c>
      <c r="BZ1526" s="12">
        <v>0.46666666666666667</v>
      </c>
      <c r="CB1526" s="12">
        <v>6.9684638860630727E-2</v>
      </c>
      <c r="CC1526" s="12">
        <v>19240</v>
      </c>
      <c r="CD1526" s="12">
        <v>19100</v>
      </c>
      <c r="CE1526" s="12">
        <v>20.526471403492561</v>
      </c>
      <c r="CH1526" s="22">
        <v>42985</v>
      </c>
      <c r="CI1526">
        <v>151</v>
      </c>
      <c r="CJ1526">
        <v>153</v>
      </c>
      <c r="CK1526">
        <v>145</v>
      </c>
      <c r="CL1526">
        <v>147</v>
      </c>
      <c r="CM1526" s="22">
        <v>42986</v>
      </c>
      <c r="CN1526">
        <v>152</v>
      </c>
      <c r="CO1526">
        <v>169</v>
      </c>
      <c r="CP1526">
        <v>152</v>
      </c>
      <c r="CQ1526">
        <v>158</v>
      </c>
      <c r="CR1526" s="22">
        <v>42989</v>
      </c>
      <c r="CS1526">
        <v>159</v>
      </c>
      <c r="CT1526">
        <v>168</v>
      </c>
      <c r="CU1526">
        <v>159</v>
      </c>
      <c r="CV1526">
        <v>166</v>
      </c>
    </row>
    <row r="1527" spans="1:100">
      <c r="A1527" s="22">
        <v>42985</v>
      </c>
      <c r="B1527">
        <v>714</v>
      </c>
      <c r="C1527">
        <v>788</v>
      </c>
      <c r="D1527">
        <v>714</v>
      </c>
      <c r="E1527">
        <v>788</v>
      </c>
      <c r="F1527" s="23">
        <f t="shared" si="146"/>
        <v>0.10364145658263313</v>
      </c>
      <c r="G1527" s="22">
        <v>42986</v>
      </c>
      <c r="H1527">
        <v>760</v>
      </c>
      <c r="I1527">
        <v>798</v>
      </c>
      <c r="J1527">
        <v>725</v>
      </c>
      <c r="K1527">
        <v>751</v>
      </c>
      <c r="L1527" s="22">
        <v>42989</v>
      </c>
      <c r="M1527">
        <v>755</v>
      </c>
      <c r="N1527" s="4">
        <v>42986</v>
      </c>
      <c r="O1527" s="3" t="s">
        <v>15</v>
      </c>
      <c r="P1527" s="3">
        <v>3766</v>
      </c>
      <c r="Q1527" s="3" t="s">
        <v>635</v>
      </c>
      <c r="R1527" s="3" t="s">
        <v>17</v>
      </c>
      <c r="S1527" s="3">
        <v>0.05</v>
      </c>
      <c r="T1527" s="3">
        <v>2</v>
      </c>
      <c r="U1527" s="3">
        <v>0</v>
      </c>
      <c r="V1527" s="3">
        <v>700</v>
      </c>
      <c r="W1527">
        <v>760</v>
      </c>
      <c r="X1527" s="4">
        <v>42989</v>
      </c>
      <c r="Y1527">
        <v>751</v>
      </c>
      <c r="Z1527" s="10">
        <f t="shared" si="145"/>
        <v>-6300</v>
      </c>
      <c r="AA1527" s="10">
        <f t="shared" si="150"/>
        <v>6300</v>
      </c>
      <c r="AB1527" t="str">
        <f t="shared" si="147"/>
        <v/>
      </c>
      <c r="AC1527">
        <f t="shared" si="148"/>
        <v>-1329070</v>
      </c>
      <c r="AD1527">
        <f t="shared" si="149"/>
        <v>8.2125603864734331E-2</v>
      </c>
      <c r="AE1527" s="15">
        <v>42987</v>
      </c>
      <c r="AF1527" s="9">
        <v>-1.0482564825905483E-3</v>
      </c>
      <c r="AG1527" s="12" t="s">
        <v>960</v>
      </c>
      <c r="AH1527" s="20">
        <v>42985.997916666667</v>
      </c>
      <c r="AI1527" s="12">
        <v>828</v>
      </c>
      <c r="AJ1527" s="12">
        <v>40</v>
      </c>
      <c r="AK1527" s="12">
        <v>5.0799999999999998E-2</v>
      </c>
      <c r="AL1527" s="17">
        <v>15000</v>
      </c>
      <c r="AM1527" s="17">
        <v>0.45406125166444739</v>
      </c>
      <c r="AN1527" s="9"/>
      <c r="AO1527" s="9"/>
      <c r="AP1527" s="17">
        <v>0</v>
      </c>
      <c r="AQ1527" s="17">
        <v>2959</v>
      </c>
      <c r="AR1527" s="17">
        <v>0.6174496644295302</v>
      </c>
      <c r="AS1527" s="17">
        <v>0.18</v>
      </c>
      <c r="AT1527" s="17">
        <v>0.69189189189189193</v>
      </c>
      <c r="AU1527" s="12">
        <v>0.73239436619718312</v>
      </c>
      <c r="AV1527" s="12">
        <v>1.73</v>
      </c>
      <c r="AY1527" s="12">
        <v>3940000</v>
      </c>
      <c r="BA1527" s="12">
        <v>0.56321839080459768</v>
      </c>
      <c r="BD1527" s="12">
        <v>0.45406125166444739</v>
      </c>
      <c r="BE1527" s="12">
        <v>0.6174496644295302</v>
      </c>
      <c r="BF1527" s="12">
        <v>0.69189189189189193</v>
      </c>
      <c r="BG1527" s="12">
        <v>0.73239436619718312</v>
      </c>
      <c r="BH1527" s="12">
        <v>1.6E-2</v>
      </c>
      <c r="BI1527" s="12">
        <v>0.18</v>
      </c>
      <c r="BJ1527" s="12">
        <v>0</v>
      </c>
      <c r="BK1527" s="12">
        <v>0.61199999999999999</v>
      </c>
      <c r="BL1527" s="12">
        <v>128</v>
      </c>
      <c r="BM1527" s="12">
        <v>-29</v>
      </c>
      <c r="BN1527" s="12">
        <v>-36</v>
      </c>
      <c r="BO1527" s="12">
        <v>2641</v>
      </c>
      <c r="BP1527" s="12">
        <v>248</v>
      </c>
      <c r="BQ1527" s="12">
        <v>58</v>
      </c>
      <c r="BR1527" s="12">
        <v>-38</v>
      </c>
      <c r="BS1527" s="12">
        <v>2577</v>
      </c>
      <c r="BT1527" s="12">
        <v>0.26257094573181583</v>
      </c>
      <c r="BU1527" s="12">
        <v>0.61401727192597633</v>
      </c>
      <c r="BV1527" s="12">
        <v>0.65830035167298406</v>
      </c>
      <c r="BW1527" s="12">
        <v>0.64293136672912776</v>
      </c>
      <c r="BX1527" s="12">
        <v>0.35897518521104071</v>
      </c>
      <c r="BY1527" s="12">
        <v>1577.5</v>
      </c>
      <c r="BZ1527" s="12">
        <v>0.56321839080459768</v>
      </c>
      <c r="CB1527" s="12">
        <v>6.9684638860630727E-2</v>
      </c>
      <c r="CC1527" s="12">
        <v>19240</v>
      </c>
      <c r="CD1527" s="12">
        <v>19100</v>
      </c>
      <c r="CE1527" s="12">
        <v>6.5159446771700988</v>
      </c>
      <c r="CH1527" s="22">
        <v>42985</v>
      </c>
      <c r="CI1527">
        <v>714</v>
      </c>
      <c r="CJ1527">
        <v>788</v>
      </c>
      <c r="CK1527">
        <v>714</v>
      </c>
      <c r="CL1527">
        <v>788</v>
      </c>
      <c r="CM1527" s="22">
        <v>42986</v>
      </c>
      <c r="CN1527">
        <v>760</v>
      </c>
      <c r="CO1527">
        <v>798</v>
      </c>
      <c r="CP1527">
        <v>725</v>
      </c>
      <c r="CQ1527">
        <v>751</v>
      </c>
      <c r="CR1527" s="22">
        <v>42989</v>
      </c>
      <c r="CS1527">
        <v>755</v>
      </c>
      <c r="CT1527">
        <v>819</v>
      </c>
      <c r="CU1527">
        <v>733</v>
      </c>
      <c r="CV1527">
        <v>800</v>
      </c>
    </row>
    <row r="1528" spans="1:100">
      <c r="A1528" s="22">
        <v>42985</v>
      </c>
      <c r="B1528">
        <v>8990</v>
      </c>
      <c r="C1528">
        <v>9010</v>
      </c>
      <c r="D1528">
        <v>8470</v>
      </c>
      <c r="E1528">
        <v>8500</v>
      </c>
      <c r="F1528" s="23">
        <f t="shared" si="146"/>
        <v>-5.4505005561735209E-2</v>
      </c>
      <c r="G1528" s="22">
        <v>42986</v>
      </c>
      <c r="H1528">
        <v>9020</v>
      </c>
      <c r="I1528">
        <v>9310</v>
      </c>
      <c r="J1528">
        <v>8740</v>
      </c>
      <c r="K1528">
        <v>8900</v>
      </c>
      <c r="L1528" s="22">
        <v>42989</v>
      </c>
      <c r="M1528">
        <v>9020</v>
      </c>
      <c r="N1528" s="4">
        <v>42986</v>
      </c>
      <c r="O1528" s="3" t="s">
        <v>15</v>
      </c>
      <c r="P1528" s="3">
        <v>3932</v>
      </c>
      <c r="Q1528" s="3" t="s">
        <v>81</v>
      </c>
      <c r="R1528" s="3" t="s">
        <v>17</v>
      </c>
      <c r="S1528" s="3">
        <v>0.05</v>
      </c>
      <c r="T1528" s="3">
        <v>2</v>
      </c>
      <c r="U1528" s="3">
        <v>0</v>
      </c>
      <c r="V1528" s="3">
        <v>100</v>
      </c>
      <c r="W1528">
        <v>9020</v>
      </c>
      <c r="X1528" s="4">
        <v>42989</v>
      </c>
      <c r="Y1528">
        <v>8900</v>
      </c>
      <c r="Z1528" s="10">
        <f t="shared" si="145"/>
        <v>-12000</v>
      </c>
      <c r="AA1528" s="10">
        <f t="shared" si="150"/>
        <v>12000</v>
      </c>
      <c r="AB1528" t="str">
        <f t="shared" si="147"/>
        <v/>
      </c>
      <c r="AC1528">
        <f t="shared" si="148"/>
        <v>-1329070</v>
      </c>
      <c r="AD1528">
        <f t="shared" si="149"/>
        <v>2.6968716289104688E-2</v>
      </c>
      <c r="AE1528" s="15">
        <v>42987</v>
      </c>
      <c r="AF1528" s="9">
        <v>-1.0482564825905483E-3</v>
      </c>
      <c r="AG1528" s="12" t="s">
        <v>957</v>
      </c>
      <c r="AH1528" s="20">
        <v>42985.997916666667</v>
      </c>
      <c r="AI1528" s="12">
        <v>9270</v>
      </c>
      <c r="AJ1528" s="12">
        <v>770</v>
      </c>
      <c r="AK1528" s="12">
        <v>9.06E-2</v>
      </c>
      <c r="AL1528" s="17">
        <v>8000</v>
      </c>
      <c r="AM1528" s="17">
        <v>0.45280898876404496</v>
      </c>
      <c r="AN1528" s="9"/>
      <c r="AO1528" s="9"/>
      <c r="AP1528" s="17">
        <v>521.67999999999995</v>
      </c>
      <c r="AQ1528" s="17">
        <v>121055</v>
      </c>
      <c r="AR1528" s="17">
        <v>0.72018348623853212</v>
      </c>
      <c r="AS1528" s="17">
        <v>0.10100000000000001</v>
      </c>
      <c r="AT1528" s="17">
        <v>0.78738236319275012</v>
      </c>
      <c r="AU1528" s="12">
        <v>0.80076211213935766</v>
      </c>
      <c r="AV1528" s="12">
        <v>0</v>
      </c>
      <c r="AY1528" s="12">
        <v>13601700</v>
      </c>
      <c r="BA1528" s="12">
        <v>0.18867924528301888</v>
      </c>
      <c r="BD1528" s="12">
        <v>0.45280898876404496</v>
      </c>
      <c r="BE1528" s="12">
        <v>0.72018348623853212</v>
      </c>
      <c r="BF1528" s="12">
        <v>0.78738236319275012</v>
      </c>
      <c r="BG1528" s="12">
        <v>0.80076211213935766</v>
      </c>
      <c r="BH1528" s="12">
        <v>0.04</v>
      </c>
      <c r="BI1528" s="12">
        <v>0.10100000000000001</v>
      </c>
      <c r="BJ1528" s="12">
        <v>4.2000000000000003E-2</v>
      </c>
      <c r="BK1528" s="12">
        <v>0.80300000000000005</v>
      </c>
      <c r="BL1528" s="12">
        <v>775</v>
      </c>
      <c r="BM1528" s="12">
        <v>-789</v>
      </c>
      <c r="BN1528" s="12">
        <v>4318</v>
      </c>
      <c r="BO1528" s="12">
        <v>6353</v>
      </c>
      <c r="BP1528" s="12">
        <v>463</v>
      </c>
      <c r="BQ1528" s="12">
        <v>-427</v>
      </c>
      <c r="BR1528" s="12">
        <v>1154</v>
      </c>
      <c r="BS1528" s="12">
        <v>2060</v>
      </c>
      <c r="BT1528" s="12">
        <v>0.39629072257990516</v>
      </c>
      <c r="BU1528" s="12">
        <v>0.43812862699382116</v>
      </c>
      <c r="BV1528" s="12">
        <v>0.47826620339057607</v>
      </c>
      <c r="BW1528" s="12">
        <v>0.46490543461048212</v>
      </c>
      <c r="BX1528" s="12">
        <v>0.17861595996799615</v>
      </c>
      <c r="BY1528" s="12">
        <v>1577.5</v>
      </c>
      <c r="BZ1528" s="12">
        <v>0.18867924528301888</v>
      </c>
      <c r="CB1528" s="12">
        <v>6.9684638860630727E-2</v>
      </c>
      <c r="CC1528" s="12">
        <v>19240</v>
      </c>
      <c r="CD1528" s="12">
        <v>19100</v>
      </c>
      <c r="CE1528" s="12">
        <v>6.4979742475190685</v>
      </c>
      <c r="CH1528" s="22">
        <v>42985</v>
      </c>
      <c r="CI1528">
        <v>8990</v>
      </c>
      <c r="CJ1528">
        <v>9010</v>
      </c>
      <c r="CK1528">
        <v>8470</v>
      </c>
      <c r="CL1528">
        <v>8500</v>
      </c>
      <c r="CM1528" s="22">
        <v>42986</v>
      </c>
      <c r="CN1528">
        <v>9020</v>
      </c>
      <c r="CO1528">
        <v>9310</v>
      </c>
      <c r="CP1528">
        <v>8740</v>
      </c>
      <c r="CQ1528">
        <v>8900</v>
      </c>
      <c r="CR1528" s="22">
        <v>42989</v>
      </c>
      <c r="CS1528">
        <v>9020</v>
      </c>
      <c r="CT1528">
        <v>9200</v>
      </c>
      <c r="CU1528">
        <v>8950</v>
      </c>
      <c r="CV1528">
        <v>9030</v>
      </c>
    </row>
    <row r="1529" spans="1:100">
      <c r="A1529" s="22">
        <v>42985</v>
      </c>
      <c r="B1529">
        <v>792</v>
      </c>
      <c r="C1529">
        <v>890</v>
      </c>
      <c r="D1529">
        <v>743</v>
      </c>
      <c r="E1529">
        <v>830</v>
      </c>
      <c r="F1529" s="23">
        <f t="shared" si="146"/>
        <v>4.7979797979798011E-2</v>
      </c>
      <c r="G1529" s="22">
        <v>42986</v>
      </c>
      <c r="H1529">
        <v>880</v>
      </c>
      <c r="I1529">
        <v>980</v>
      </c>
      <c r="J1529">
        <v>849</v>
      </c>
      <c r="K1529">
        <v>980</v>
      </c>
      <c r="L1529" s="22">
        <v>42989</v>
      </c>
      <c r="M1529">
        <v>950</v>
      </c>
      <c r="N1529" s="4">
        <v>42986</v>
      </c>
      <c r="O1529" s="3" t="s">
        <v>15</v>
      </c>
      <c r="P1529" s="3">
        <v>3896</v>
      </c>
      <c r="Q1529" s="3" t="s">
        <v>639</v>
      </c>
      <c r="R1529" s="3" t="s">
        <v>17</v>
      </c>
      <c r="S1529" s="3">
        <v>0.05</v>
      </c>
      <c r="T1529" s="3">
        <v>2</v>
      </c>
      <c r="U1529" s="3">
        <v>0</v>
      </c>
      <c r="V1529" s="3">
        <v>700</v>
      </c>
      <c r="W1529">
        <v>880</v>
      </c>
      <c r="X1529" s="4">
        <v>42989</v>
      </c>
      <c r="Y1529">
        <v>980</v>
      </c>
      <c r="Z1529" s="10">
        <f t="shared" si="145"/>
        <v>70000</v>
      </c>
      <c r="AA1529" s="10">
        <f t="shared" si="150"/>
        <v>70000</v>
      </c>
      <c r="AB1529" t="str">
        <f t="shared" si="147"/>
        <v/>
      </c>
      <c r="AC1529">
        <f t="shared" si="148"/>
        <v>-1329070</v>
      </c>
      <c r="AD1529">
        <f t="shared" si="149"/>
        <v>1.6759776536312887E-2</v>
      </c>
      <c r="AE1529" s="15">
        <v>42987</v>
      </c>
      <c r="AF1529" s="9">
        <v>-1.0482564825905483E-3</v>
      </c>
      <c r="AG1529" s="12" t="s">
        <v>962</v>
      </c>
      <c r="AH1529" s="20">
        <v>42985.996527777781</v>
      </c>
      <c r="AI1529" s="12">
        <v>895</v>
      </c>
      <c r="AJ1529" s="12">
        <v>65</v>
      </c>
      <c r="AK1529" s="12">
        <v>7.8299999999999995E-2</v>
      </c>
      <c r="AL1529" s="17">
        <v>5800</v>
      </c>
      <c r="AM1529" s="17">
        <v>0.4020408163265306</v>
      </c>
      <c r="AN1529" s="9"/>
      <c r="AO1529" s="9"/>
      <c r="AP1529" s="17">
        <v>0</v>
      </c>
      <c r="AQ1529" s="17">
        <v>9969</v>
      </c>
      <c r="AR1529" s="17">
        <v>1</v>
      </c>
      <c r="AS1529" s="17">
        <v>0.14899999999999999</v>
      </c>
      <c r="AT1529" s="17">
        <v>1</v>
      </c>
      <c r="AU1529" s="12">
        <v>1</v>
      </c>
      <c r="AV1529" s="12" t="s">
        <v>988</v>
      </c>
      <c r="AY1529" s="12">
        <v>10172676</v>
      </c>
      <c r="BA1529" s="12">
        <v>1</v>
      </c>
      <c r="BD1529" s="12">
        <v>0.4020408163265306</v>
      </c>
      <c r="BE1529" s="12">
        <v>1</v>
      </c>
      <c r="BF1529" s="12">
        <v>1</v>
      </c>
      <c r="BG1529" s="12">
        <v>1</v>
      </c>
      <c r="BH1529" s="12">
        <v>1E-3</v>
      </c>
      <c r="BI1529" s="12">
        <v>0.14899999999999999</v>
      </c>
      <c r="BJ1529" s="12">
        <v>3.0000000000000001E-3</v>
      </c>
      <c r="BK1529" s="12">
        <v>0.61699999999999999</v>
      </c>
      <c r="BL1529" s="12">
        <v>521</v>
      </c>
      <c r="BM1529" s="12">
        <v>-805</v>
      </c>
      <c r="BN1529" s="12">
        <v>65</v>
      </c>
      <c r="BO1529" s="12">
        <v>731</v>
      </c>
      <c r="BP1529" s="12">
        <v>889</v>
      </c>
      <c r="BQ1529" s="12">
        <v>-749</v>
      </c>
      <c r="BR1529" s="12">
        <v>235</v>
      </c>
      <c r="BS1529" s="12">
        <v>880</v>
      </c>
      <c r="BT1529" s="12">
        <v>0.19062758911716318</v>
      </c>
      <c r="BU1529" s="12">
        <v>0.64772283196906333</v>
      </c>
      <c r="BV1529" s="12">
        <v>0.72108864061599565</v>
      </c>
      <c r="BW1529" s="12">
        <v>0.71912052061957199</v>
      </c>
      <c r="BX1529" s="12">
        <v>0.3880503484252173</v>
      </c>
      <c r="BY1529" s="12">
        <v>1577.5</v>
      </c>
      <c r="BZ1529" s="12">
        <v>1</v>
      </c>
      <c r="CB1529" s="12">
        <v>6.9684638860630727E-2</v>
      </c>
      <c r="CC1529" s="12">
        <v>19240</v>
      </c>
      <c r="CD1529" s="12">
        <v>19100</v>
      </c>
      <c r="CE1529" s="12">
        <v>5.7694324445106506</v>
      </c>
      <c r="CH1529" s="22">
        <v>42985</v>
      </c>
      <c r="CI1529">
        <v>792</v>
      </c>
      <c r="CJ1529">
        <v>890</v>
      </c>
      <c r="CK1529">
        <v>743</v>
      </c>
      <c r="CL1529">
        <v>830</v>
      </c>
      <c r="CM1529" s="22">
        <v>42986</v>
      </c>
      <c r="CN1529">
        <v>880</v>
      </c>
      <c r="CO1529">
        <v>980</v>
      </c>
      <c r="CP1529">
        <v>849</v>
      </c>
      <c r="CQ1529">
        <v>980</v>
      </c>
      <c r="CR1529" s="22">
        <v>42989</v>
      </c>
      <c r="CS1529">
        <v>950</v>
      </c>
      <c r="CT1529">
        <v>963</v>
      </c>
      <c r="CU1529">
        <v>830</v>
      </c>
      <c r="CV1529">
        <v>830</v>
      </c>
    </row>
    <row r="1530" spans="1:100">
      <c r="A1530" s="22">
        <v>42985</v>
      </c>
      <c r="B1530">
        <v>304</v>
      </c>
      <c r="C1530">
        <v>304</v>
      </c>
      <c r="D1530">
        <v>296</v>
      </c>
      <c r="E1530">
        <v>301</v>
      </c>
      <c r="F1530" s="23">
        <f t="shared" si="146"/>
        <v>-9.8684210526315264E-3</v>
      </c>
      <c r="G1530" s="22">
        <v>42986</v>
      </c>
      <c r="H1530">
        <v>307</v>
      </c>
      <c r="I1530">
        <v>319</v>
      </c>
      <c r="J1530">
        <v>303</v>
      </c>
      <c r="K1530">
        <v>314</v>
      </c>
      <c r="L1530" s="22">
        <v>42989</v>
      </c>
      <c r="M1530">
        <v>313</v>
      </c>
      <c r="N1530" s="4">
        <v>42986</v>
      </c>
      <c r="O1530" s="3" t="s">
        <v>15</v>
      </c>
      <c r="P1530" s="3">
        <v>7721</v>
      </c>
      <c r="Q1530" s="3" t="s">
        <v>126</v>
      </c>
      <c r="R1530" s="3" t="s">
        <v>17</v>
      </c>
      <c r="S1530" s="3">
        <v>0.05</v>
      </c>
      <c r="T1530" s="3">
        <v>1</v>
      </c>
      <c r="U1530" s="3">
        <v>0</v>
      </c>
      <c r="V1530" s="3">
        <v>2000</v>
      </c>
      <c r="W1530">
        <v>307</v>
      </c>
      <c r="X1530" s="4">
        <v>42989</v>
      </c>
      <c r="Y1530">
        <v>314</v>
      </c>
      <c r="Z1530" s="10">
        <f t="shared" si="145"/>
        <v>14000</v>
      </c>
      <c r="AA1530" s="10">
        <f t="shared" si="150"/>
        <v>14000</v>
      </c>
      <c r="AB1530" t="str">
        <f t="shared" si="147"/>
        <v/>
      </c>
      <c r="AC1530">
        <f t="shared" si="148"/>
        <v>-1329070</v>
      </c>
      <c r="AD1530">
        <f t="shared" si="149"/>
        <v>1.9169329073482455E-2</v>
      </c>
      <c r="AE1530" s="15">
        <v>42987</v>
      </c>
      <c r="AF1530" s="9">
        <v>-1.0482564825905483E-3</v>
      </c>
      <c r="AG1530" s="12" t="s">
        <v>962</v>
      </c>
      <c r="AH1530" s="20">
        <v>42985.975694444445</v>
      </c>
      <c r="AI1530" s="12">
        <v>313</v>
      </c>
      <c r="AJ1530" s="12">
        <v>12</v>
      </c>
      <c r="AK1530" s="12">
        <v>3.9899999999999998E-2</v>
      </c>
      <c r="AL1530" s="17">
        <v>5000</v>
      </c>
      <c r="AM1530" s="17">
        <v>0.18152866242038215</v>
      </c>
      <c r="AN1530" s="9"/>
      <c r="AO1530" s="9"/>
      <c r="AP1530" s="17">
        <v>4.55</v>
      </c>
      <c r="AQ1530" s="17">
        <v>26810</v>
      </c>
      <c r="AR1530" s="17">
        <v>0.92079207920792083</v>
      </c>
      <c r="AS1530" s="17">
        <v>0.30399999999999999</v>
      </c>
      <c r="AT1530" s="17">
        <v>0.9503105590062112</v>
      </c>
      <c r="AU1530" s="12">
        <v>0.95530726256983245</v>
      </c>
      <c r="AV1530" s="12">
        <v>1.27</v>
      </c>
      <c r="AY1530" s="12">
        <v>85382196</v>
      </c>
      <c r="BA1530" s="12">
        <v>1</v>
      </c>
      <c r="BD1530" s="12">
        <v>0.18152866242038215</v>
      </c>
      <c r="BE1530" s="12">
        <v>0.92079207920792083</v>
      </c>
      <c r="BF1530" s="12">
        <v>0.9503105590062112</v>
      </c>
      <c r="BG1530" s="12">
        <v>0.95530726256983245</v>
      </c>
      <c r="BH1530" s="12">
        <v>5.6000000000000001E-2</v>
      </c>
      <c r="BI1530" s="12">
        <v>0.30399999999999999</v>
      </c>
      <c r="BJ1530" s="12" t="s">
        <v>968</v>
      </c>
      <c r="BK1530" s="12">
        <v>0.379</v>
      </c>
      <c r="BL1530" s="12">
        <v>2110</v>
      </c>
      <c r="BM1530" s="12">
        <v>-679</v>
      </c>
      <c r="BN1530" s="12">
        <v>352</v>
      </c>
      <c r="BO1530" s="12">
        <v>10515</v>
      </c>
      <c r="BP1530" s="12">
        <v>-108</v>
      </c>
      <c r="BQ1530" s="12">
        <v>-263</v>
      </c>
      <c r="BR1530" s="12">
        <v>-1300</v>
      </c>
      <c r="BS1530" s="12">
        <v>8713</v>
      </c>
      <c r="BT1530" s="12">
        <v>0.19062758911716318</v>
      </c>
      <c r="BU1530" s="12">
        <v>0.64772283196906333</v>
      </c>
      <c r="BV1530" s="12">
        <v>0.72108864061599565</v>
      </c>
      <c r="BW1530" s="12">
        <v>0.71912052061957199</v>
      </c>
      <c r="BX1530" s="12">
        <v>0.3880503484252173</v>
      </c>
      <c r="BY1530" s="12">
        <v>1577.5</v>
      </c>
      <c r="BZ1530" s="12">
        <v>1</v>
      </c>
      <c r="CB1530" s="12">
        <v>6.9684638860630727E-2</v>
      </c>
      <c r="CC1530" s="12">
        <v>19240</v>
      </c>
      <c r="CD1530" s="12">
        <v>19100</v>
      </c>
      <c r="CE1530" s="12">
        <v>2.6050025570691333</v>
      </c>
      <c r="CH1530" s="22">
        <v>42985</v>
      </c>
      <c r="CI1530">
        <v>304</v>
      </c>
      <c r="CJ1530">
        <v>304</v>
      </c>
      <c r="CK1530">
        <v>296</v>
      </c>
      <c r="CL1530">
        <v>301</v>
      </c>
      <c r="CM1530" s="22">
        <v>42986</v>
      </c>
      <c r="CN1530">
        <v>307</v>
      </c>
      <c r="CO1530">
        <v>319</v>
      </c>
      <c r="CP1530">
        <v>303</v>
      </c>
      <c r="CQ1530">
        <v>314</v>
      </c>
      <c r="CR1530" s="22">
        <v>42989</v>
      </c>
      <c r="CS1530">
        <v>313</v>
      </c>
      <c r="CT1530">
        <v>313</v>
      </c>
      <c r="CU1530">
        <v>303</v>
      </c>
      <c r="CV1530">
        <v>305</v>
      </c>
    </row>
    <row r="1531" spans="1:100">
      <c r="A1531" s="22">
        <v>42985</v>
      </c>
      <c r="B1531">
        <v>1992</v>
      </c>
      <c r="C1531">
        <v>2015</v>
      </c>
      <c r="D1531">
        <v>1973</v>
      </c>
      <c r="E1531">
        <v>1976</v>
      </c>
      <c r="F1531" s="23">
        <f t="shared" si="146"/>
        <v>-8.0321285140562138E-3</v>
      </c>
      <c r="G1531" s="22">
        <v>42986</v>
      </c>
      <c r="H1531">
        <v>2128</v>
      </c>
      <c r="I1531">
        <v>2136</v>
      </c>
      <c r="J1531">
        <v>2044</v>
      </c>
      <c r="K1531">
        <v>2070</v>
      </c>
      <c r="L1531" s="22">
        <v>42989</v>
      </c>
      <c r="M1531">
        <v>1955</v>
      </c>
      <c r="N1531" s="4">
        <v>42986</v>
      </c>
      <c r="O1531" s="3" t="s">
        <v>15</v>
      </c>
      <c r="P1531" s="3">
        <v>1433</v>
      </c>
      <c r="Q1531" s="3" t="s">
        <v>644</v>
      </c>
      <c r="R1531" s="3" t="s">
        <v>17</v>
      </c>
      <c r="S1531" s="3">
        <v>0.05</v>
      </c>
      <c r="T1531" s="3">
        <v>1</v>
      </c>
      <c r="U1531" s="3">
        <v>0</v>
      </c>
      <c r="V1531" s="3">
        <v>300</v>
      </c>
      <c r="W1531">
        <v>2128</v>
      </c>
      <c r="X1531" s="4">
        <v>42989</v>
      </c>
      <c r="Y1531">
        <v>2070</v>
      </c>
      <c r="Z1531" s="10">
        <f t="shared" si="145"/>
        <v>-17400</v>
      </c>
      <c r="AA1531" s="10">
        <f t="shared" si="150"/>
        <v>17400</v>
      </c>
      <c r="AB1531" t="str">
        <f t="shared" si="147"/>
        <v/>
      </c>
      <c r="AC1531">
        <f t="shared" si="148"/>
        <v>-1329070</v>
      </c>
      <c r="AD1531">
        <f t="shared" si="149"/>
        <v>3.753957485300774E-2</v>
      </c>
      <c r="AE1531" s="15">
        <v>42987</v>
      </c>
      <c r="AF1531" s="9">
        <v>-1.0482564825905483E-3</v>
      </c>
      <c r="AG1531" s="12" t="s">
        <v>957</v>
      </c>
      <c r="AH1531" s="20">
        <v>42985.995138888888</v>
      </c>
      <c r="AI1531" s="12">
        <v>2211</v>
      </c>
      <c r="AJ1531" s="12">
        <v>235</v>
      </c>
      <c r="AK1531" s="12">
        <v>0.11890000000000001</v>
      </c>
      <c r="AL1531" s="17">
        <v>4300</v>
      </c>
      <c r="AM1531" s="17">
        <v>0.14251207729468598</v>
      </c>
      <c r="AN1531" s="9"/>
      <c r="AO1531" s="9"/>
      <c r="AP1531" s="17">
        <v>11.59</v>
      </c>
      <c r="AQ1531" s="17">
        <v>17236</v>
      </c>
      <c r="AR1531" s="17">
        <v>0.28902953586497893</v>
      </c>
      <c r="AS1531" s="17">
        <v>6.9000000000000006E-2</v>
      </c>
      <c r="AT1531" s="17">
        <v>0.66753926701570676</v>
      </c>
      <c r="AU1531" s="12">
        <v>0.72346216657593898</v>
      </c>
      <c r="AV1531" s="12">
        <v>0.72</v>
      </c>
      <c r="AY1531" s="12">
        <v>8326800</v>
      </c>
      <c r="BA1531" s="12">
        <v>0.81547619047619047</v>
      </c>
      <c r="BD1531" s="12">
        <v>0.14251207729468598</v>
      </c>
      <c r="BE1531" s="12">
        <v>0.28902953586497893</v>
      </c>
      <c r="BF1531" s="12">
        <v>0.66753926701570676</v>
      </c>
      <c r="BG1531" s="12">
        <v>0.72346216657593898</v>
      </c>
      <c r="BH1531" s="12">
        <v>0</v>
      </c>
      <c r="BI1531" s="12">
        <v>6.9000000000000006E-2</v>
      </c>
      <c r="BJ1531" s="12">
        <v>0</v>
      </c>
      <c r="BK1531" s="12">
        <v>0.84699999999999998</v>
      </c>
      <c r="BL1531" s="12">
        <v>308</v>
      </c>
      <c r="BM1531" s="12">
        <v>-113</v>
      </c>
      <c r="BN1531" s="12">
        <v>15</v>
      </c>
      <c r="BO1531" s="12">
        <v>598</v>
      </c>
      <c r="BP1531" s="12">
        <v>225</v>
      </c>
      <c r="BQ1531" s="12">
        <v>-9</v>
      </c>
      <c r="BR1531" s="12">
        <v>-1</v>
      </c>
      <c r="BS1531" s="12">
        <v>387</v>
      </c>
      <c r="BT1531" s="12">
        <v>0.39629072257990516</v>
      </c>
      <c r="BU1531" s="12">
        <v>0.43812862699382116</v>
      </c>
      <c r="BV1531" s="12">
        <v>0.47826620339057607</v>
      </c>
      <c r="BW1531" s="12">
        <v>0.46490543461048212</v>
      </c>
      <c r="BX1531" s="12">
        <v>0.17861595996799615</v>
      </c>
      <c r="BY1531" s="12">
        <v>1577.5</v>
      </c>
      <c r="BZ1531" s="12">
        <v>0.81547619047619047</v>
      </c>
      <c r="CB1531" s="12">
        <v>6.9684638860630727E-2</v>
      </c>
      <c r="CC1531" s="12">
        <v>19240</v>
      </c>
      <c r="CD1531" s="12">
        <v>19100</v>
      </c>
      <c r="CE1531" s="12">
        <v>2.0451003208857856</v>
      </c>
      <c r="CH1531" s="22">
        <v>42985</v>
      </c>
      <c r="CI1531">
        <v>1992</v>
      </c>
      <c r="CJ1531">
        <v>2015</v>
      </c>
      <c r="CK1531">
        <v>1973</v>
      </c>
      <c r="CL1531">
        <v>1976</v>
      </c>
      <c r="CM1531" s="22">
        <v>42986</v>
      </c>
      <c r="CN1531">
        <v>2128</v>
      </c>
      <c r="CO1531">
        <v>2136</v>
      </c>
      <c r="CP1531">
        <v>2044</v>
      </c>
      <c r="CQ1531">
        <v>2070</v>
      </c>
      <c r="CR1531" s="22">
        <v>42989</v>
      </c>
      <c r="CS1531">
        <v>1955</v>
      </c>
      <c r="CT1531">
        <v>2034</v>
      </c>
      <c r="CU1531">
        <v>1950</v>
      </c>
      <c r="CV1531">
        <v>2027</v>
      </c>
    </row>
    <row r="1532" spans="1:100">
      <c r="A1532" s="22">
        <v>42985</v>
      </c>
      <c r="B1532">
        <v>227</v>
      </c>
      <c r="C1532">
        <v>295</v>
      </c>
      <c r="D1532">
        <v>215</v>
      </c>
      <c r="E1532">
        <v>261</v>
      </c>
      <c r="F1532" s="23">
        <f t="shared" si="146"/>
        <v>0.14977973568281944</v>
      </c>
      <c r="G1532" s="22">
        <v>42986</v>
      </c>
      <c r="H1532">
        <v>241</v>
      </c>
      <c r="I1532">
        <v>275</v>
      </c>
      <c r="J1532">
        <v>236</v>
      </c>
      <c r="K1532">
        <v>260</v>
      </c>
      <c r="L1532" s="22">
        <v>42989</v>
      </c>
      <c r="M1532">
        <v>257</v>
      </c>
      <c r="N1532" s="4">
        <v>42986</v>
      </c>
      <c r="O1532" s="3" t="s">
        <v>11</v>
      </c>
      <c r="P1532" s="3">
        <v>2901</v>
      </c>
      <c r="Q1532" s="3" t="s">
        <v>641</v>
      </c>
      <c r="R1532" s="3" t="s">
        <v>13</v>
      </c>
      <c r="S1532" s="3">
        <v>0.05</v>
      </c>
      <c r="T1532" s="3">
        <v>2</v>
      </c>
      <c r="U1532" s="3">
        <v>0</v>
      </c>
      <c r="V1532" s="3">
        <v>2000</v>
      </c>
      <c r="W1532">
        <v>241</v>
      </c>
      <c r="X1532" s="4">
        <v>42989</v>
      </c>
      <c r="Y1532">
        <v>260</v>
      </c>
      <c r="Z1532" s="10">
        <f t="shared" si="145"/>
        <v>38000</v>
      </c>
      <c r="AA1532" s="10">
        <f t="shared" si="150"/>
        <v>38000</v>
      </c>
      <c r="AB1532" t="str">
        <f t="shared" si="147"/>
        <v/>
      </c>
      <c r="AC1532">
        <f t="shared" si="148"/>
        <v>-1329070</v>
      </c>
      <c r="AD1532">
        <f t="shared" si="149"/>
        <v>4.743083003952564E-2</v>
      </c>
      <c r="AE1532" s="15">
        <v>42987</v>
      </c>
      <c r="AF1532" s="9">
        <v>-1.0482564825905483E-3</v>
      </c>
      <c r="AG1532" s="12" t="s">
        <v>960</v>
      </c>
      <c r="AH1532" s="20">
        <v>42985.997916666667</v>
      </c>
      <c r="AI1532" s="12">
        <v>253</v>
      </c>
      <c r="AJ1532" s="12">
        <v>-8</v>
      </c>
      <c r="AK1532" s="12">
        <v>-3.0700000000000002E-2</v>
      </c>
      <c r="AL1532" s="17">
        <v>2600</v>
      </c>
      <c r="AM1532" s="17">
        <v>0.55769230769230771</v>
      </c>
      <c r="AN1532" s="9"/>
      <c r="AO1532" s="9"/>
      <c r="AP1532" s="17">
        <v>0</v>
      </c>
      <c r="AQ1532" s="17">
        <v>881</v>
      </c>
      <c r="AR1532" s="17">
        <v>0.99122807017543857</v>
      </c>
      <c r="AS1532" s="17">
        <v>0.26600000000000001</v>
      </c>
      <c r="AT1532" s="17">
        <v>0.99152542372881358</v>
      </c>
      <c r="AU1532" s="12">
        <v>0.99152542372881358</v>
      </c>
      <c r="AV1532" s="12">
        <v>0</v>
      </c>
      <c r="AY1532" s="12">
        <v>3390000</v>
      </c>
      <c r="BA1532" s="12">
        <v>0.98969072164948457</v>
      </c>
      <c r="BD1532" s="12">
        <v>0.55769230769230771</v>
      </c>
      <c r="BE1532" s="12">
        <v>0.99122807017543857</v>
      </c>
      <c r="BF1532" s="12">
        <v>0.99152542372881358</v>
      </c>
      <c r="BG1532" s="12">
        <v>0.99152542372881358</v>
      </c>
      <c r="BH1532" s="12">
        <v>0</v>
      </c>
      <c r="BI1532" s="12">
        <v>0.26600000000000001</v>
      </c>
      <c r="BJ1532" s="12" t="s">
        <v>968</v>
      </c>
      <c r="BK1532" s="12">
        <v>0.745</v>
      </c>
      <c r="BL1532" s="12">
        <v>7</v>
      </c>
      <c r="BM1532" s="12">
        <v>-31</v>
      </c>
      <c r="BN1532" s="12">
        <v>-6</v>
      </c>
      <c r="BO1532" s="12">
        <v>71</v>
      </c>
      <c r="BP1532" s="12">
        <v>20</v>
      </c>
      <c r="BQ1532" s="12">
        <v>-12</v>
      </c>
      <c r="BR1532" s="12">
        <v>-6</v>
      </c>
      <c r="BS1532" s="12">
        <v>94</v>
      </c>
      <c r="BT1532" s="12">
        <v>0.26257094573181583</v>
      </c>
      <c r="BU1532" s="12">
        <v>0.61401727192597633</v>
      </c>
      <c r="BV1532" s="12">
        <v>0.65830035167298406</v>
      </c>
      <c r="BW1532" s="12">
        <v>0.64293136672912776</v>
      </c>
      <c r="BX1532" s="12">
        <v>0.35897518521104071</v>
      </c>
      <c r="BY1532" s="12">
        <v>1577.5</v>
      </c>
      <c r="BZ1532" s="12">
        <v>0.98969072164948457</v>
      </c>
      <c r="CB1532" s="12">
        <v>6.9684638860630727E-2</v>
      </c>
      <c r="CC1532" s="12">
        <v>19240</v>
      </c>
      <c r="CD1532" s="12">
        <v>19100</v>
      </c>
      <c r="CE1532" s="12">
        <v>8.0030881527231887</v>
      </c>
      <c r="CH1532" s="22">
        <v>42985</v>
      </c>
      <c r="CI1532">
        <v>227</v>
      </c>
      <c r="CJ1532">
        <v>295</v>
      </c>
      <c r="CK1532">
        <v>215</v>
      </c>
      <c r="CL1532">
        <v>261</v>
      </c>
      <c r="CM1532" s="22">
        <v>42986</v>
      </c>
      <c r="CN1532">
        <v>241</v>
      </c>
      <c r="CO1532">
        <v>275</v>
      </c>
      <c r="CP1532">
        <v>236</v>
      </c>
      <c r="CQ1532">
        <v>260</v>
      </c>
      <c r="CR1532" s="22">
        <v>42989</v>
      </c>
      <c r="CS1532">
        <v>257</v>
      </c>
      <c r="CT1532">
        <v>303</v>
      </c>
      <c r="CU1532">
        <v>257</v>
      </c>
      <c r="CV1532">
        <v>278</v>
      </c>
    </row>
    <row r="1533" spans="1:100">
      <c r="A1533" s="22">
        <v>42986</v>
      </c>
      <c r="B1533">
        <v>7</v>
      </c>
      <c r="C1533">
        <v>7</v>
      </c>
      <c r="D1533">
        <v>6</v>
      </c>
      <c r="E1533">
        <v>6</v>
      </c>
      <c r="F1533" s="23">
        <f t="shared" si="146"/>
        <v>-0.1428571428571429</v>
      </c>
      <c r="G1533" s="22">
        <v>42989</v>
      </c>
      <c r="H1533">
        <v>6</v>
      </c>
      <c r="I1533">
        <v>7</v>
      </c>
      <c r="J1533">
        <v>6</v>
      </c>
      <c r="K1533">
        <v>6</v>
      </c>
      <c r="L1533" s="22">
        <v>42990</v>
      </c>
      <c r="M1533">
        <v>6</v>
      </c>
      <c r="N1533" s="4">
        <v>42989</v>
      </c>
      <c r="O1533" s="3" t="s">
        <v>15</v>
      </c>
      <c r="P1533" s="3">
        <v>8107</v>
      </c>
      <c r="Q1533" s="3" t="s">
        <v>137</v>
      </c>
      <c r="R1533" s="3" t="s">
        <v>17</v>
      </c>
      <c r="S1533" s="3">
        <v>0.05</v>
      </c>
      <c r="T1533" s="3">
        <v>1</v>
      </c>
      <c r="U1533" s="3">
        <v>0</v>
      </c>
      <c r="V1533" s="3">
        <v>84000</v>
      </c>
      <c r="W1533">
        <v>6</v>
      </c>
      <c r="X1533" s="4">
        <v>42990</v>
      </c>
      <c r="Y1533">
        <v>6</v>
      </c>
      <c r="Z1533" s="10">
        <f t="shared" si="145"/>
        <v>0</v>
      </c>
      <c r="AA1533" s="10">
        <f t="shared" si="150"/>
        <v>0</v>
      </c>
      <c r="AB1533">
        <f t="shared" si="147"/>
        <v>0</v>
      </c>
      <c r="AC1533">
        <f t="shared" si="148"/>
        <v>-1329070</v>
      </c>
      <c r="AD1533">
        <f t="shared" si="149"/>
        <v>3.2258064516129115E-2</v>
      </c>
      <c r="AE1533" s="15">
        <v>42990</v>
      </c>
      <c r="AF1533" s="9">
        <v>5.9720593919254661E-4</v>
      </c>
      <c r="AG1533" s="12" t="s">
        <v>962</v>
      </c>
      <c r="AH1533" s="20">
        <v>42986.93472222222</v>
      </c>
      <c r="AI1533" s="12">
        <v>6.2</v>
      </c>
      <c r="AJ1533" s="12">
        <v>0.2</v>
      </c>
      <c r="AK1533" s="12">
        <v>3.3300000000000003E-2</v>
      </c>
      <c r="AL1533" s="17">
        <v>3391000</v>
      </c>
      <c r="AM1533" s="17">
        <v>0.33333333333333331</v>
      </c>
      <c r="AN1533" s="9"/>
      <c r="AO1533" s="9"/>
      <c r="AP1533" s="17">
        <v>0</v>
      </c>
      <c r="AQ1533" s="17">
        <v>5341</v>
      </c>
      <c r="AR1533" s="17">
        <v>0</v>
      </c>
      <c r="AS1533" s="17">
        <v>0.19700000000000001</v>
      </c>
      <c r="AT1533" s="17">
        <v>0</v>
      </c>
      <c r="AU1533" s="12">
        <v>0</v>
      </c>
      <c r="AV1533" s="12">
        <v>0</v>
      </c>
      <c r="AY1533" s="12">
        <v>890093101</v>
      </c>
      <c r="BA1533" s="12">
        <v>0</v>
      </c>
      <c r="BD1533" s="12">
        <v>0.33333333333333331</v>
      </c>
      <c r="BE1533" s="12">
        <v>0</v>
      </c>
      <c r="BF1533" s="12">
        <v>0</v>
      </c>
      <c r="BG1533" s="12">
        <v>0</v>
      </c>
      <c r="BH1533" s="12">
        <v>1.9E-2</v>
      </c>
      <c r="BI1533" s="12">
        <v>0.19700000000000001</v>
      </c>
      <c r="BJ1533" s="12">
        <v>3.4000000000000002E-2</v>
      </c>
      <c r="BK1533" s="12">
        <v>8.3000000000000004E-2</v>
      </c>
      <c r="BL1533" s="12">
        <v>147</v>
      </c>
      <c r="BM1533" s="12">
        <v>-29</v>
      </c>
      <c r="BN1533" s="12">
        <v>421</v>
      </c>
      <c r="BO1533" s="12">
        <v>771</v>
      </c>
      <c r="BP1533" s="12">
        <v>70</v>
      </c>
      <c r="BQ1533" s="12">
        <v>-20</v>
      </c>
      <c r="BR1533" s="12">
        <v>71</v>
      </c>
      <c r="BS1533" s="12">
        <v>229</v>
      </c>
      <c r="BT1533" s="12">
        <v>0.19917934695172257</v>
      </c>
      <c r="BU1533" s="12">
        <v>0.55197953422802226</v>
      </c>
      <c r="BV1533" s="12">
        <v>0.65563862878999501</v>
      </c>
      <c r="BW1533" s="12">
        <v>0.67492755106853874</v>
      </c>
      <c r="BX1533" s="12">
        <v>0.4995815071635612</v>
      </c>
      <c r="BY1533" s="12">
        <v>1604</v>
      </c>
      <c r="BZ1533" s="12">
        <v>0</v>
      </c>
      <c r="CB1533" s="12">
        <v>6.9684638860630727E-2</v>
      </c>
      <c r="CC1533" s="12">
        <v>19100</v>
      </c>
      <c r="CD1533" s="12">
        <v>19450</v>
      </c>
      <c r="CE1533" s="12">
        <v>4.7834549878345491</v>
      </c>
      <c r="CH1533" s="22">
        <v>42986</v>
      </c>
      <c r="CI1533">
        <v>7</v>
      </c>
      <c r="CJ1533">
        <v>7</v>
      </c>
      <c r="CK1533">
        <v>6</v>
      </c>
      <c r="CL1533">
        <v>6</v>
      </c>
      <c r="CM1533" s="22">
        <v>42989</v>
      </c>
      <c r="CN1533">
        <v>6</v>
      </c>
      <c r="CO1533">
        <v>7</v>
      </c>
      <c r="CP1533">
        <v>6</v>
      </c>
      <c r="CQ1533">
        <v>6</v>
      </c>
      <c r="CR1533" s="22">
        <v>42990</v>
      </c>
      <c r="CS1533">
        <v>6</v>
      </c>
      <c r="CT1533">
        <v>7</v>
      </c>
      <c r="CU1533">
        <v>6</v>
      </c>
      <c r="CV1533">
        <v>7</v>
      </c>
    </row>
    <row r="1534" spans="1:100">
      <c r="A1534" s="22">
        <v>42986</v>
      </c>
      <c r="B1534">
        <v>13</v>
      </c>
      <c r="C1534">
        <v>15</v>
      </c>
      <c r="D1534">
        <v>13</v>
      </c>
      <c r="E1534">
        <v>14</v>
      </c>
      <c r="F1534" s="23">
        <f t="shared" si="146"/>
        <v>7.6923076923076872E-2</v>
      </c>
      <c r="G1534" s="22">
        <v>42989</v>
      </c>
      <c r="H1534">
        <v>14</v>
      </c>
      <c r="I1534">
        <v>15</v>
      </c>
      <c r="J1534">
        <v>13</v>
      </c>
      <c r="K1534">
        <v>14</v>
      </c>
      <c r="L1534" s="22">
        <v>42990</v>
      </c>
      <c r="M1534">
        <v>14</v>
      </c>
      <c r="N1534" s="4">
        <v>42989</v>
      </c>
      <c r="O1534" s="3" t="s">
        <v>11</v>
      </c>
      <c r="P1534" s="3">
        <v>9318</v>
      </c>
      <c r="Q1534" s="3" t="s">
        <v>71</v>
      </c>
      <c r="R1534" s="3" t="s">
        <v>13</v>
      </c>
      <c r="S1534" s="3">
        <v>0.05</v>
      </c>
      <c r="T1534" s="3">
        <v>2</v>
      </c>
      <c r="U1534" s="3">
        <v>0</v>
      </c>
      <c r="V1534" s="3">
        <v>35800</v>
      </c>
      <c r="W1534">
        <v>14</v>
      </c>
      <c r="X1534" s="4">
        <v>42990</v>
      </c>
      <c r="Y1534">
        <v>14</v>
      </c>
      <c r="Z1534" s="10">
        <f t="shared" si="145"/>
        <v>0</v>
      </c>
      <c r="AA1534" s="10">
        <f t="shared" si="150"/>
        <v>0</v>
      </c>
      <c r="AB1534" t="str">
        <f t="shared" si="147"/>
        <v/>
      </c>
      <c r="AC1534">
        <f t="shared" si="148"/>
        <v>-1329070</v>
      </c>
      <c r="AD1534">
        <f t="shared" si="149"/>
        <v>3.7037037037036979E-2</v>
      </c>
      <c r="AE1534" s="15">
        <v>42990</v>
      </c>
      <c r="AF1534" s="9">
        <v>5.9720593919254661E-4</v>
      </c>
      <c r="AG1534" s="12" t="s">
        <v>954</v>
      </c>
      <c r="AH1534" s="20">
        <v>42986.993750000001</v>
      </c>
      <c r="AI1534" s="12">
        <v>13.5</v>
      </c>
      <c r="AJ1534" s="12">
        <v>-0.5</v>
      </c>
      <c r="AK1534" s="12">
        <v>-3.5700000000000003E-2</v>
      </c>
      <c r="AL1534" s="17">
        <v>191600</v>
      </c>
      <c r="AM1534" s="17">
        <v>1.5</v>
      </c>
      <c r="AN1534" s="9"/>
      <c r="AO1534" s="9"/>
      <c r="AP1534" s="17">
        <v>0</v>
      </c>
      <c r="AQ1534" s="17">
        <v>5556</v>
      </c>
      <c r="AR1534" s="17">
        <v>0.3</v>
      </c>
      <c r="AS1534" s="17">
        <v>4.7E-2</v>
      </c>
      <c r="AT1534" s="17">
        <v>0.3</v>
      </c>
      <c r="AU1534" s="12">
        <v>0.33333333333333331</v>
      </c>
      <c r="AV1534" s="12">
        <v>0</v>
      </c>
      <c r="AY1534" s="12">
        <v>396835456</v>
      </c>
      <c r="BA1534" s="12">
        <v>6.6666666666666666E-2</v>
      </c>
      <c r="BD1534" s="12">
        <v>1.5</v>
      </c>
      <c r="BE1534" s="12">
        <v>0.3</v>
      </c>
      <c r="BF1534" s="12">
        <v>0.3</v>
      </c>
      <c r="BG1534" s="12">
        <v>0.33333333333333331</v>
      </c>
      <c r="BH1534" s="12">
        <v>6.0999999999999999E-2</v>
      </c>
      <c r="BI1534" s="12">
        <v>4.7E-2</v>
      </c>
      <c r="BJ1534" s="12">
        <v>0</v>
      </c>
      <c r="BK1534" s="12">
        <v>0.27800000000000002</v>
      </c>
      <c r="BL1534" s="12">
        <v>-372</v>
      </c>
      <c r="BM1534" s="12">
        <v>-524</v>
      </c>
      <c r="BN1534" s="12">
        <v>916</v>
      </c>
      <c r="BO1534" s="12">
        <v>1248</v>
      </c>
      <c r="BP1534" s="12">
        <v>785</v>
      </c>
      <c r="BQ1534" s="12">
        <v>29</v>
      </c>
      <c r="BR1534" s="12">
        <v>55</v>
      </c>
      <c r="BS1534" s="12">
        <v>1227</v>
      </c>
      <c r="BT1534" s="12">
        <v>0.43749473095032904</v>
      </c>
      <c r="BU1534" s="12">
        <v>0.55194583049617807</v>
      </c>
      <c r="BV1534" s="12">
        <v>0.63788794300163632</v>
      </c>
      <c r="BW1534" s="12">
        <v>0.64963852290122159</v>
      </c>
      <c r="BX1534" s="12">
        <v>0.45887897631833446</v>
      </c>
      <c r="BY1534" s="12">
        <v>1604</v>
      </c>
      <c r="BZ1534" s="12">
        <v>6.6666666666666666E-2</v>
      </c>
      <c r="CB1534" s="12">
        <v>6.9684638860630727E-2</v>
      </c>
      <c r="CC1534" s="12">
        <v>19100</v>
      </c>
      <c r="CD1534" s="12">
        <v>19450</v>
      </c>
      <c r="CE1534" s="12">
        <v>21.525547445255473</v>
      </c>
      <c r="CH1534" s="22">
        <v>42986</v>
      </c>
      <c r="CI1534">
        <v>13</v>
      </c>
      <c r="CJ1534">
        <v>15</v>
      </c>
      <c r="CK1534">
        <v>13</v>
      </c>
      <c r="CL1534">
        <v>14</v>
      </c>
      <c r="CM1534" s="22">
        <v>42989</v>
      </c>
      <c r="CN1534">
        <v>14</v>
      </c>
      <c r="CO1534">
        <v>15</v>
      </c>
      <c r="CP1534">
        <v>13</v>
      </c>
      <c r="CQ1534">
        <v>14</v>
      </c>
      <c r="CR1534" s="22">
        <v>42990</v>
      </c>
      <c r="CS1534">
        <v>14</v>
      </c>
      <c r="CT1534">
        <v>16</v>
      </c>
      <c r="CU1534">
        <v>13</v>
      </c>
      <c r="CV1534">
        <v>16</v>
      </c>
    </row>
    <row r="1535" spans="1:100">
      <c r="A1535" s="22">
        <v>42986</v>
      </c>
      <c r="B1535">
        <v>451</v>
      </c>
      <c r="C1535">
        <v>515</v>
      </c>
      <c r="D1535">
        <v>444</v>
      </c>
      <c r="E1535">
        <v>515</v>
      </c>
      <c r="F1535" s="23">
        <f t="shared" si="146"/>
        <v>0.14190687361419063</v>
      </c>
      <c r="G1535" s="22">
        <v>42989</v>
      </c>
      <c r="H1535">
        <v>564</v>
      </c>
      <c r="I1535">
        <v>565</v>
      </c>
      <c r="J1535">
        <v>419</v>
      </c>
      <c r="K1535">
        <v>448</v>
      </c>
      <c r="L1535" s="22">
        <v>42990</v>
      </c>
      <c r="M1535">
        <v>416</v>
      </c>
      <c r="N1535" s="4">
        <v>42989</v>
      </c>
      <c r="O1535" s="3" t="s">
        <v>15</v>
      </c>
      <c r="P1535" s="3">
        <v>9764</v>
      </c>
      <c r="Q1535" s="3" t="s">
        <v>638</v>
      </c>
      <c r="R1535" s="3" t="s">
        <v>17</v>
      </c>
      <c r="S1535" s="3">
        <v>0.05</v>
      </c>
      <c r="T1535" s="3">
        <v>2</v>
      </c>
      <c r="U1535" s="3">
        <v>0</v>
      </c>
      <c r="V1535" s="3">
        <v>1000</v>
      </c>
      <c r="W1535">
        <v>564</v>
      </c>
      <c r="X1535" s="4">
        <v>42990</v>
      </c>
      <c r="Y1535">
        <v>448</v>
      </c>
      <c r="Z1535" s="10">
        <f t="shared" si="145"/>
        <v>-116000</v>
      </c>
      <c r="AA1535" s="10">
        <f t="shared" si="150"/>
        <v>116000</v>
      </c>
      <c r="AB1535" t="str">
        <f t="shared" si="147"/>
        <v/>
      </c>
      <c r="AC1535">
        <f t="shared" si="148"/>
        <v>-1329070</v>
      </c>
      <c r="AD1535">
        <f t="shared" si="149"/>
        <v>6.0150375939849621E-2</v>
      </c>
      <c r="AE1535" s="15">
        <v>42990</v>
      </c>
      <c r="AF1535" s="9">
        <v>5.9720593919254661E-4</v>
      </c>
      <c r="AG1535" s="12" t="s">
        <v>954</v>
      </c>
      <c r="AH1535" s="20">
        <v>42986.997916666667</v>
      </c>
      <c r="AI1535" s="12">
        <v>532</v>
      </c>
      <c r="AJ1535" s="12">
        <v>17</v>
      </c>
      <c r="AK1535" s="12">
        <v>3.3000000000000002E-2</v>
      </c>
      <c r="AL1535" s="17">
        <v>96000</v>
      </c>
      <c r="AM1535" s="17">
        <v>0.65631067961165046</v>
      </c>
      <c r="AN1535" s="9"/>
      <c r="AO1535" s="9"/>
      <c r="AP1535" s="17">
        <v>0</v>
      </c>
      <c r="AQ1535" s="17">
        <v>8570</v>
      </c>
      <c r="AR1535" s="17">
        <v>1</v>
      </c>
      <c r="AS1535" s="17">
        <v>0.28100000000000003</v>
      </c>
      <c r="AT1535" s="17">
        <v>1</v>
      </c>
      <c r="AU1535" s="12">
        <v>1</v>
      </c>
      <c r="AV1535" s="12">
        <v>0.19</v>
      </c>
      <c r="AY1535" s="12">
        <v>16640000</v>
      </c>
      <c r="BA1535" s="12">
        <v>0.79819277108433739</v>
      </c>
      <c r="BD1535" s="12">
        <v>0.65631067961165046</v>
      </c>
      <c r="BE1535" s="12">
        <v>1</v>
      </c>
      <c r="BF1535" s="12">
        <v>1</v>
      </c>
      <c r="BG1535" s="12">
        <v>1</v>
      </c>
      <c r="BH1535" s="12">
        <v>2.3E-2</v>
      </c>
      <c r="BI1535" s="12">
        <v>0.28100000000000003</v>
      </c>
      <c r="BJ1535" s="12">
        <v>0</v>
      </c>
      <c r="BK1535" s="12">
        <v>0.56799999999999995</v>
      </c>
      <c r="BL1535" s="12">
        <v>566</v>
      </c>
      <c r="BM1535" s="12">
        <v>-272</v>
      </c>
      <c r="BN1535" s="12">
        <v>-49</v>
      </c>
      <c r="BO1535" s="12">
        <v>754</v>
      </c>
      <c r="BP1535" s="12">
        <v>-190</v>
      </c>
      <c r="BQ1535" s="12">
        <v>-565</v>
      </c>
      <c r="BR1535" s="12">
        <v>742</v>
      </c>
      <c r="BS1535" s="12">
        <v>509</v>
      </c>
      <c r="BT1535" s="12">
        <v>0.43749473095032904</v>
      </c>
      <c r="BU1535" s="12">
        <v>0.55194583049617807</v>
      </c>
      <c r="BV1535" s="12">
        <v>0.63788794300163632</v>
      </c>
      <c r="BW1535" s="12">
        <v>0.64963852290122159</v>
      </c>
      <c r="BX1535" s="12">
        <v>0.45887897631833446</v>
      </c>
      <c r="BY1535" s="12">
        <v>1604</v>
      </c>
      <c r="BZ1535" s="12">
        <v>0.79819277108433739</v>
      </c>
      <c r="CB1535" s="12">
        <v>6.9684638860630727E-2</v>
      </c>
      <c r="CC1535" s="12">
        <v>19100</v>
      </c>
      <c r="CD1535" s="12">
        <v>19450</v>
      </c>
      <c r="CE1535" s="12">
        <v>9.4182977818722975</v>
      </c>
      <c r="CH1535" s="22">
        <v>42986</v>
      </c>
      <c r="CI1535">
        <v>451</v>
      </c>
      <c r="CJ1535">
        <v>515</v>
      </c>
      <c r="CK1535">
        <v>444</v>
      </c>
      <c r="CL1535">
        <v>515</v>
      </c>
      <c r="CM1535" s="22">
        <v>42989</v>
      </c>
      <c r="CN1535">
        <v>564</v>
      </c>
      <c r="CO1535">
        <v>565</v>
      </c>
      <c r="CP1535">
        <v>419</v>
      </c>
      <c r="CQ1535">
        <v>448</v>
      </c>
      <c r="CR1535" s="22">
        <v>42990</v>
      </c>
      <c r="CS1535">
        <v>416</v>
      </c>
      <c r="CT1535">
        <v>528</v>
      </c>
      <c r="CU1535">
        <v>390</v>
      </c>
      <c r="CV1535">
        <v>520</v>
      </c>
    </row>
    <row r="1536" spans="1:100">
      <c r="A1536" s="22">
        <v>42986</v>
      </c>
      <c r="B1536">
        <v>1539</v>
      </c>
      <c r="C1536">
        <v>1566</v>
      </c>
      <c r="D1536">
        <v>1492</v>
      </c>
      <c r="E1536">
        <v>1515</v>
      </c>
      <c r="F1536" s="23">
        <f t="shared" si="146"/>
        <v>-1.5594541910331383E-2</v>
      </c>
      <c r="G1536" s="22">
        <v>42989</v>
      </c>
      <c r="H1536">
        <v>1468</v>
      </c>
      <c r="I1536">
        <v>1530</v>
      </c>
      <c r="J1536">
        <v>1439</v>
      </c>
      <c r="K1536">
        <v>1512</v>
      </c>
      <c r="L1536" s="22">
        <v>42990</v>
      </c>
      <c r="M1536">
        <v>1538</v>
      </c>
      <c r="N1536" s="4">
        <v>42989</v>
      </c>
      <c r="O1536" s="3" t="s">
        <v>11</v>
      </c>
      <c r="P1536" s="3">
        <v>3624</v>
      </c>
      <c r="Q1536" s="3" t="s">
        <v>472</v>
      </c>
      <c r="R1536" s="3" t="s">
        <v>13</v>
      </c>
      <c r="S1536" s="3">
        <v>0.05</v>
      </c>
      <c r="T1536" s="3">
        <v>2</v>
      </c>
      <c r="U1536" s="3">
        <v>0</v>
      </c>
      <c r="V1536" s="3">
        <v>400</v>
      </c>
      <c r="W1536">
        <v>1468</v>
      </c>
      <c r="X1536" s="4">
        <v>42990</v>
      </c>
      <c r="Y1536">
        <v>1512</v>
      </c>
      <c r="Z1536" s="10">
        <f t="shared" si="145"/>
        <v>17600</v>
      </c>
      <c r="AA1536" s="10">
        <f t="shared" si="150"/>
        <v>17600</v>
      </c>
      <c r="AB1536" t="str">
        <f t="shared" si="147"/>
        <v/>
      </c>
      <c r="AC1536">
        <f t="shared" si="148"/>
        <v>-1329070</v>
      </c>
      <c r="AD1536">
        <f t="shared" si="149"/>
        <v>8.1798084008843031E-2</v>
      </c>
      <c r="AE1536" s="15">
        <v>42990</v>
      </c>
      <c r="AF1536" s="9">
        <v>5.9720593919254661E-4</v>
      </c>
      <c r="AG1536" s="12" t="s">
        <v>957</v>
      </c>
      <c r="AH1536" s="20">
        <v>42986.996527777781</v>
      </c>
      <c r="AI1536" s="12">
        <v>1357</v>
      </c>
      <c r="AJ1536" s="12">
        <v>-158</v>
      </c>
      <c r="AK1536" s="12">
        <v>-0.1043</v>
      </c>
      <c r="AL1536" s="17">
        <v>26200</v>
      </c>
      <c r="AM1536" s="17">
        <v>0.69702970297029698</v>
      </c>
      <c r="AN1536" s="9"/>
      <c r="AO1536" s="9"/>
      <c r="AP1536" s="17">
        <v>1478.86</v>
      </c>
      <c r="AQ1536" s="17">
        <v>6622</v>
      </c>
      <c r="AR1536" s="17">
        <v>0.36822429906542054</v>
      </c>
      <c r="AS1536" s="17">
        <v>0.11700000000000001</v>
      </c>
      <c r="AT1536" s="17">
        <v>0.47228727556596412</v>
      </c>
      <c r="AU1536" s="12">
        <v>0.23748395378690629</v>
      </c>
      <c r="AV1536" s="12">
        <v>0</v>
      </c>
      <c r="AY1536" s="12">
        <v>4370900</v>
      </c>
      <c r="BA1536" s="12">
        <v>0</v>
      </c>
      <c r="BD1536" s="12">
        <v>0.69702970297029698</v>
      </c>
      <c r="BE1536" s="12">
        <v>0.36822429906542054</v>
      </c>
      <c r="BF1536" s="12">
        <v>0.47228727556596412</v>
      </c>
      <c r="BG1536" s="12">
        <v>0.23748395378690629</v>
      </c>
      <c r="BH1536" s="12">
        <v>0.02</v>
      </c>
      <c r="BI1536" s="12">
        <v>0.11700000000000001</v>
      </c>
      <c r="BJ1536" s="12">
        <v>0</v>
      </c>
      <c r="BK1536" s="12">
        <v>0.79600000000000004</v>
      </c>
      <c r="BL1536" s="12">
        <v>260</v>
      </c>
      <c r="BM1536" s="12">
        <v>-89</v>
      </c>
      <c r="BN1536" s="12">
        <v>-27</v>
      </c>
      <c r="BO1536" s="12">
        <v>868</v>
      </c>
      <c r="BP1536" s="12">
        <v>259</v>
      </c>
      <c r="BQ1536" s="12">
        <v>-113</v>
      </c>
      <c r="BR1536" s="12">
        <v>-325</v>
      </c>
      <c r="BS1536" s="12">
        <v>729</v>
      </c>
      <c r="BT1536" s="12">
        <v>0.44638783455978165</v>
      </c>
      <c r="BU1536" s="12">
        <v>0.30676122645988269</v>
      </c>
      <c r="BV1536" s="12">
        <v>0.37833803772911628</v>
      </c>
      <c r="BW1536" s="12">
        <v>0.39156549992418016</v>
      </c>
      <c r="BX1536" s="12">
        <v>0.2777884884936776</v>
      </c>
      <c r="BY1536" s="12">
        <v>1604</v>
      </c>
      <c r="BZ1536" s="12">
        <v>0</v>
      </c>
      <c r="CB1536" s="12">
        <v>6.9684638860630727E-2</v>
      </c>
      <c r="CC1536" s="12">
        <v>19100</v>
      </c>
      <c r="CD1536" s="12">
        <v>19450</v>
      </c>
      <c r="CE1536" s="12">
        <v>10.002630628026305</v>
      </c>
      <c r="CH1536" s="22">
        <v>42986</v>
      </c>
      <c r="CI1536">
        <v>1539</v>
      </c>
      <c r="CJ1536">
        <v>1566</v>
      </c>
      <c r="CK1536">
        <v>1492</v>
      </c>
      <c r="CL1536">
        <v>1515</v>
      </c>
      <c r="CM1536" s="22">
        <v>42989</v>
      </c>
      <c r="CN1536">
        <v>1468</v>
      </c>
      <c r="CO1536">
        <v>1530</v>
      </c>
      <c r="CP1536">
        <v>1439</v>
      </c>
      <c r="CQ1536">
        <v>1512</v>
      </c>
      <c r="CR1536" s="22">
        <v>42990</v>
      </c>
      <c r="CS1536">
        <v>1538</v>
      </c>
      <c r="CT1536">
        <v>1545</v>
      </c>
      <c r="CU1536">
        <v>1470</v>
      </c>
      <c r="CV1536">
        <v>1509</v>
      </c>
    </row>
    <row r="1537" spans="1:100">
      <c r="A1537" s="22">
        <v>42986</v>
      </c>
      <c r="B1537">
        <v>2128</v>
      </c>
      <c r="C1537">
        <v>2136</v>
      </c>
      <c r="D1537">
        <v>2044</v>
      </c>
      <c r="E1537">
        <v>2070</v>
      </c>
      <c r="F1537" s="23">
        <f t="shared" si="146"/>
        <v>-2.7255639097744311E-2</v>
      </c>
      <c r="G1537" s="22">
        <v>42989</v>
      </c>
      <c r="H1537">
        <v>1955</v>
      </c>
      <c r="I1537">
        <v>2034</v>
      </c>
      <c r="J1537">
        <v>1950</v>
      </c>
      <c r="K1537">
        <v>2027</v>
      </c>
      <c r="L1537" s="22">
        <v>42990</v>
      </c>
      <c r="M1537">
        <v>2024</v>
      </c>
      <c r="N1537" s="4">
        <v>42989</v>
      </c>
      <c r="O1537" s="3" t="s">
        <v>11</v>
      </c>
      <c r="P1537" s="3">
        <v>1433</v>
      </c>
      <c r="Q1537" s="3" t="s">
        <v>644</v>
      </c>
      <c r="R1537" s="3" t="s">
        <v>13</v>
      </c>
      <c r="S1537" s="3">
        <v>0.05</v>
      </c>
      <c r="T1537" s="3">
        <v>1</v>
      </c>
      <c r="U1537" s="3">
        <v>0</v>
      </c>
      <c r="V1537" s="3">
        <v>300</v>
      </c>
      <c r="W1537">
        <v>1955</v>
      </c>
      <c r="X1537" s="4">
        <v>42990</v>
      </c>
      <c r="Y1537">
        <v>2027</v>
      </c>
      <c r="Z1537" s="10">
        <f t="shared" si="145"/>
        <v>21600</v>
      </c>
      <c r="AA1537" s="10">
        <f t="shared" si="150"/>
        <v>21600</v>
      </c>
      <c r="AB1537" t="str">
        <f t="shared" si="147"/>
        <v/>
      </c>
      <c r="AC1537">
        <f t="shared" si="148"/>
        <v>-1329070</v>
      </c>
      <c r="AD1537">
        <f t="shared" si="149"/>
        <v>1.0335917312661591E-2</v>
      </c>
      <c r="AE1537" s="15">
        <v>42990</v>
      </c>
      <c r="AF1537" s="9">
        <v>5.9720593919254661E-4</v>
      </c>
      <c r="AG1537" s="12" t="s">
        <v>957</v>
      </c>
      <c r="AH1537" s="20">
        <v>42986.991666666669</v>
      </c>
      <c r="AI1537" s="12">
        <v>1935</v>
      </c>
      <c r="AJ1537" s="12">
        <v>-135</v>
      </c>
      <c r="AK1537" s="12">
        <v>-6.5199999999999994E-2</v>
      </c>
      <c r="AL1537" s="17">
        <v>5300</v>
      </c>
      <c r="AM1537" s="17">
        <v>0.14251207729468598</v>
      </c>
      <c r="AN1537" s="9"/>
      <c r="AO1537" s="9"/>
      <c r="AP1537" s="17">
        <v>11.59</v>
      </c>
      <c r="AQ1537" s="17">
        <v>17236</v>
      </c>
      <c r="AR1537" s="17">
        <v>0.28902953586497893</v>
      </c>
      <c r="AS1537" s="17">
        <v>6.9000000000000006E-2</v>
      </c>
      <c r="AT1537" s="17">
        <v>0.66753926701570676</v>
      </c>
      <c r="AU1537" s="12">
        <v>0.72346216657593898</v>
      </c>
      <c r="AV1537" s="12">
        <v>0.72</v>
      </c>
      <c r="AY1537" s="12">
        <v>8326800</v>
      </c>
      <c r="BA1537" s="12">
        <v>0.55952380952380953</v>
      </c>
      <c r="BD1537" s="12">
        <v>0.14251207729468598</v>
      </c>
      <c r="BE1537" s="12">
        <v>0.28902953586497893</v>
      </c>
      <c r="BF1537" s="12">
        <v>0.66753926701570676</v>
      </c>
      <c r="BG1537" s="12">
        <v>0.72346216657593898</v>
      </c>
      <c r="BH1537" s="12">
        <v>0</v>
      </c>
      <c r="BI1537" s="12">
        <v>6.9000000000000006E-2</v>
      </c>
      <c r="BJ1537" s="12">
        <v>0</v>
      </c>
      <c r="BK1537" s="12">
        <v>0.84699999999999998</v>
      </c>
      <c r="BL1537" s="12">
        <v>308</v>
      </c>
      <c r="BM1537" s="12">
        <v>-113</v>
      </c>
      <c r="BN1537" s="12">
        <v>15</v>
      </c>
      <c r="BO1537" s="12">
        <v>598</v>
      </c>
      <c r="BP1537" s="12">
        <v>225</v>
      </c>
      <c r="BQ1537" s="12">
        <v>-9</v>
      </c>
      <c r="BR1537" s="12">
        <v>-1</v>
      </c>
      <c r="BS1537" s="12">
        <v>387</v>
      </c>
      <c r="BT1537" s="12">
        <v>0.44638783455978165</v>
      </c>
      <c r="BU1537" s="12">
        <v>0.30676122645988269</v>
      </c>
      <c r="BV1537" s="12">
        <v>0.37833803772911628</v>
      </c>
      <c r="BW1537" s="12">
        <v>0.39156549992418016</v>
      </c>
      <c r="BX1537" s="12">
        <v>0.2777884884936776</v>
      </c>
      <c r="BY1537" s="12">
        <v>1604</v>
      </c>
      <c r="BZ1537" s="12">
        <v>0.55952380952380953</v>
      </c>
      <c r="CB1537" s="12">
        <v>6.9684638860630727E-2</v>
      </c>
      <c r="CC1537" s="12">
        <v>19100</v>
      </c>
      <c r="CD1537" s="12">
        <v>19450</v>
      </c>
      <c r="CE1537" s="12">
        <v>2.0451003208857856</v>
      </c>
      <c r="CH1537" s="22">
        <v>42986</v>
      </c>
      <c r="CI1537">
        <v>2128</v>
      </c>
      <c r="CJ1537">
        <v>2136</v>
      </c>
      <c r="CK1537">
        <v>2044</v>
      </c>
      <c r="CL1537">
        <v>2070</v>
      </c>
      <c r="CM1537" s="22">
        <v>42989</v>
      </c>
      <c r="CN1537">
        <v>1955</v>
      </c>
      <c r="CO1537">
        <v>2034</v>
      </c>
      <c r="CP1537">
        <v>1950</v>
      </c>
      <c r="CQ1537">
        <v>2027</v>
      </c>
      <c r="CR1537" s="22">
        <v>42990</v>
      </c>
      <c r="CS1537">
        <v>2024</v>
      </c>
      <c r="CT1537">
        <v>2048</v>
      </c>
      <c r="CU1537">
        <v>2000</v>
      </c>
      <c r="CV1537">
        <v>2020</v>
      </c>
    </row>
    <row r="1538" spans="1:100">
      <c r="A1538" s="22">
        <v>42986</v>
      </c>
      <c r="B1538">
        <v>599</v>
      </c>
      <c r="C1538">
        <v>603</v>
      </c>
      <c r="D1538">
        <v>599</v>
      </c>
      <c r="E1538">
        <v>601</v>
      </c>
      <c r="F1538" s="23">
        <f t="shared" si="146"/>
        <v>3.3388981636059967E-3</v>
      </c>
      <c r="G1538" s="22">
        <v>42989</v>
      </c>
      <c r="H1538">
        <v>701</v>
      </c>
      <c r="I1538">
        <v>701</v>
      </c>
      <c r="J1538">
        <v>701</v>
      </c>
      <c r="K1538">
        <v>701</v>
      </c>
      <c r="L1538" s="22">
        <v>42990</v>
      </c>
      <c r="M1538">
        <v>666</v>
      </c>
      <c r="N1538" s="4">
        <v>42989</v>
      </c>
      <c r="O1538" s="3" t="s">
        <v>15</v>
      </c>
      <c r="P1538" s="3">
        <v>9444</v>
      </c>
      <c r="Q1538" s="3" t="s">
        <v>645</v>
      </c>
      <c r="R1538" s="3" t="s">
        <v>17</v>
      </c>
      <c r="S1538" s="3">
        <v>0.05</v>
      </c>
      <c r="T1538" s="3">
        <v>2</v>
      </c>
      <c r="U1538" s="3">
        <v>0</v>
      </c>
      <c r="V1538" s="3">
        <v>900</v>
      </c>
      <c r="W1538">
        <v>701</v>
      </c>
      <c r="X1538" s="4">
        <v>42990</v>
      </c>
      <c r="Y1538">
        <v>701</v>
      </c>
      <c r="Z1538" s="10">
        <f t="shared" si="145"/>
        <v>0</v>
      </c>
      <c r="AA1538" s="10">
        <f t="shared" si="150"/>
        <v>0</v>
      </c>
      <c r="AB1538" t="str">
        <f t="shared" si="147"/>
        <v/>
      </c>
      <c r="AC1538">
        <f t="shared" si="148"/>
        <v>-1329070</v>
      </c>
      <c r="AD1538">
        <f t="shared" si="149"/>
        <v>0</v>
      </c>
      <c r="AE1538" s="15">
        <v>42990</v>
      </c>
      <c r="AF1538" s="9">
        <v>5.9720593919254661E-4</v>
      </c>
      <c r="AG1538" s="12" t="s">
        <v>960</v>
      </c>
      <c r="AH1538" s="20">
        <v>42986.90625</v>
      </c>
      <c r="AI1538" s="12">
        <v>701</v>
      </c>
      <c r="AJ1538" s="12">
        <v>100</v>
      </c>
      <c r="AK1538" s="12">
        <v>0.16639999999999999</v>
      </c>
      <c r="AL1538" s="17">
        <v>3100</v>
      </c>
      <c r="AM1538" s="17">
        <v>7.1547420965058242E-2</v>
      </c>
      <c r="AN1538" s="9"/>
      <c r="AO1538" s="9"/>
      <c r="AP1538" s="17">
        <v>0</v>
      </c>
      <c r="AQ1538" s="17">
        <v>3840</v>
      </c>
      <c r="AR1538" s="17">
        <v>0.7407407407407407</v>
      </c>
      <c r="AS1538" s="17">
        <v>0.121</v>
      </c>
      <c r="AT1538" s="17">
        <v>0.85263157894736841</v>
      </c>
      <c r="AU1538" s="12">
        <v>0.86138613861386137</v>
      </c>
      <c r="AV1538" s="12">
        <v>3.33</v>
      </c>
      <c r="AY1538" s="12">
        <v>6388740</v>
      </c>
      <c r="BA1538" s="12">
        <v>1</v>
      </c>
      <c r="BD1538" s="12">
        <v>7.1547420965058242E-2</v>
      </c>
      <c r="BE1538" s="12">
        <v>0.7407407407407407</v>
      </c>
      <c r="BF1538" s="12">
        <v>0.85263157894736841</v>
      </c>
      <c r="BG1538" s="12">
        <v>0.86138613861386137</v>
      </c>
      <c r="BH1538" s="12">
        <v>0</v>
      </c>
      <c r="BI1538" s="12">
        <v>0.121</v>
      </c>
      <c r="BJ1538" s="12">
        <v>0</v>
      </c>
      <c r="BK1538" s="12">
        <v>0.60299999999999998</v>
      </c>
      <c r="BL1538" s="12">
        <v>286</v>
      </c>
      <c r="BM1538" s="12">
        <v>322</v>
      </c>
      <c r="BN1538" s="12">
        <v>-778</v>
      </c>
      <c r="BO1538" s="12">
        <v>1258</v>
      </c>
      <c r="BP1538" s="12">
        <v>687</v>
      </c>
      <c r="BQ1538" s="12">
        <v>-62</v>
      </c>
      <c r="BR1538" s="12">
        <v>-388</v>
      </c>
      <c r="BS1538" s="12">
        <v>1416</v>
      </c>
      <c r="BT1538" s="12">
        <v>0.27805636092223635</v>
      </c>
      <c r="BU1538" s="12">
        <v>0.51670072636435893</v>
      </c>
      <c r="BV1538" s="12">
        <v>0.5861678614227066</v>
      </c>
      <c r="BW1538" s="12">
        <v>0.5905809801228894</v>
      </c>
      <c r="BX1538" s="12">
        <v>0.46021545252307444</v>
      </c>
      <c r="BY1538" s="12">
        <v>1604</v>
      </c>
      <c r="BZ1538" s="12">
        <v>1</v>
      </c>
      <c r="CB1538" s="12">
        <v>6.9684638860630727E-2</v>
      </c>
      <c r="CC1538" s="12">
        <v>19100</v>
      </c>
      <c r="CD1538" s="12">
        <v>19450</v>
      </c>
      <c r="CE1538" s="12">
        <v>1.0267316030460183</v>
      </c>
      <c r="CH1538" s="22">
        <v>42986</v>
      </c>
      <c r="CI1538">
        <v>599</v>
      </c>
      <c r="CJ1538">
        <v>603</v>
      </c>
      <c r="CK1538">
        <v>599</v>
      </c>
      <c r="CL1538">
        <v>601</v>
      </c>
      <c r="CM1538" s="22">
        <v>42989</v>
      </c>
      <c r="CN1538">
        <v>701</v>
      </c>
      <c r="CO1538">
        <v>701</v>
      </c>
      <c r="CP1538">
        <v>701</v>
      </c>
      <c r="CQ1538">
        <v>701</v>
      </c>
      <c r="CR1538" s="22">
        <v>42990</v>
      </c>
      <c r="CS1538">
        <v>666</v>
      </c>
      <c r="CT1538">
        <v>667</v>
      </c>
      <c r="CU1538">
        <v>638</v>
      </c>
      <c r="CV1538">
        <v>638</v>
      </c>
    </row>
    <row r="1539" spans="1:100">
      <c r="A1539" s="22">
        <v>42986</v>
      </c>
      <c r="B1539">
        <v>1274</v>
      </c>
      <c r="C1539">
        <v>1445</v>
      </c>
      <c r="D1539">
        <v>1274</v>
      </c>
      <c r="E1539">
        <v>1396</v>
      </c>
      <c r="F1539" s="23">
        <f t="shared" si="146"/>
        <v>9.5761381475667262E-2</v>
      </c>
      <c r="G1539" s="22">
        <v>42989</v>
      </c>
      <c r="H1539">
        <v>1486</v>
      </c>
      <c r="I1539">
        <v>1650</v>
      </c>
      <c r="J1539">
        <v>1410</v>
      </c>
      <c r="K1539">
        <v>1460</v>
      </c>
      <c r="L1539" s="22">
        <v>42990</v>
      </c>
      <c r="M1539">
        <v>1519</v>
      </c>
      <c r="N1539" s="4">
        <v>42989</v>
      </c>
      <c r="O1539" s="3" t="s">
        <v>15</v>
      </c>
      <c r="P1539" s="3">
        <v>3441</v>
      </c>
      <c r="Q1539" s="3" t="s">
        <v>613</v>
      </c>
      <c r="R1539" s="3" t="s">
        <v>17</v>
      </c>
      <c r="S1539" s="3">
        <v>0.05</v>
      </c>
      <c r="T1539" s="3">
        <v>2</v>
      </c>
      <c r="U1539" s="3">
        <v>0</v>
      </c>
      <c r="V1539" s="3">
        <v>400</v>
      </c>
      <c r="W1539">
        <v>1486</v>
      </c>
      <c r="X1539" s="4">
        <v>42990</v>
      </c>
      <c r="Y1539">
        <v>1460</v>
      </c>
      <c r="Z1539" s="10">
        <f t="shared" ref="Z1539:Z1602" si="151">(Y1539-W1539)*V1539</f>
        <v>-10400</v>
      </c>
      <c r="AA1539" s="10">
        <f t="shared" si="150"/>
        <v>10400</v>
      </c>
      <c r="AB1539" t="str">
        <f t="shared" si="147"/>
        <v/>
      </c>
      <c r="AC1539">
        <f t="shared" si="148"/>
        <v>-1329070</v>
      </c>
      <c r="AD1539">
        <f t="shared" si="149"/>
        <v>3.1944444444444553E-2</v>
      </c>
      <c r="AE1539" s="15">
        <v>42990</v>
      </c>
      <c r="AF1539" s="9">
        <v>5.9720593919254661E-4</v>
      </c>
      <c r="AG1539" s="12" t="s">
        <v>960</v>
      </c>
      <c r="AH1539" s="20">
        <v>42986.99722222222</v>
      </c>
      <c r="AI1539" s="12">
        <v>1440</v>
      </c>
      <c r="AJ1539" s="12">
        <v>44</v>
      </c>
      <c r="AK1539" s="12">
        <v>3.15E-2</v>
      </c>
      <c r="AL1539" s="17">
        <v>2000</v>
      </c>
      <c r="AM1539" s="17">
        <v>0.83595988538681953</v>
      </c>
      <c r="AN1539" s="9"/>
      <c r="AO1539" s="9"/>
      <c r="AP1539" s="17">
        <v>39.28</v>
      </c>
      <c r="AQ1539" s="17">
        <v>6980</v>
      </c>
      <c r="AR1539" s="17">
        <v>0.59206798866855526</v>
      </c>
      <c r="AS1539" s="17">
        <v>0.16300000000000001</v>
      </c>
      <c r="AT1539" s="17">
        <v>0.70309278350515458</v>
      </c>
      <c r="AU1539" s="12">
        <v>0.72536554354736171</v>
      </c>
      <c r="AV1539" s="12">
        <v>0</v>
      </c>
      <c r="AY1539" s="12">
        <v>5000000</v>
      </c>
      <c r="BA1539" s="12">
        <v>0.63346613545816732</v>
      </c>
      <c r="BD1539" s="12">
        <v>0.83595988538681953</v>
      </c>
      <c r="BE1539" s="12">
        <v>0.59206798866855526</v>
      </c>
      <c r="BF1539" s="12">
        <v>0.70309278350515458</v>
      </c>
      <c r="BG1539" s="12">
        <v>0.72536554354736171</v>
      </c>
      <c r="BH1539" s="12">
        <v>1.2E-2</v>
      </c>
      <c r="BI1539" s="12">
        <v>0.16300000000000001</v>
      </c>
      <c r="BJ1539" s="12">
        <v>0</v>
      </c>
      <c r="BK1539" s="12">
        <v>0.58299999999999996</v>
      </c>
      <c r="BL1539" s="12">
        <v>378</v>
      </c>
      <c r="BM1539" s="12">
        <v>-154</v>
      </c>
      <c r="BN1539" s="12">
        <v>-212</v>
      </c>
      <c r="BO1539" s="12">
        <v>3136</v>
      </c>
      <c r="BP1539" s="12">
        <v>309</v>
      </c>
      <c r="BQ1539" s="12">
        <v>-218</v>
      </c>
      <c r="BR1539" s="12">
        <v>-317</v>
      </c>
      <c r="BS1539" s="12">
        <v>2885</v>
      </c>
      <c r="BT1539" s="12">
        <v>0.27805636092223635</v>
      </c>
      <c r="BU1539" s="12">
        <v>0.51670072636435893</v>
      </c>
      <c r="BV1539" s="12">
        <v>0.5861678614227066</v>
      </c>
      <c r="BW1539" s="12">
        <v>0.5905809801228894</v>
      </c>
      <c r="BX1539" s="12">
        <v>0.46021545252307444</v>
      </c>
      <c r="BY1539" s="12">
        <v>1604</v>
      </c>
      <c r="BZ1539" s="12">
        <v>0.63346613545816732</v>
      </c>
      <c r="CB1539" s="12">
        <v>6.9684638860630727E-2</v>
      </c>
      <c r="CC1539" s="12">
        <v>19100</v>
      </c>
      <c r="CD1539" s="12">
        <v>19450</v>
      </c>
      <c r="CE1539" s="12">
        <v>11.99632945014954</v>
      </c>
      <c r="CH1539" s="22">
        <v>42986</v>
      </c>
      <c r="CI1539">
        <v>1274</v>
      </c>
      <c r="CJ1539">
        <v>1445</v>
      </c>
      <c r="CK1539">
        <v>1274</v>
      </c>
      <c r="CL1539">
        <v>1396</v>
      </c>
      <c r="CM1539" s="22">
        <v>42989</v>
      </c>
      <c r="CN1539">
        <v>1486</v>
      </c>
      <c r="CO1539">
        <v>1650</v>
      </c>
      <c r="CP1539">
        <v>1410</v>
      </c>
      <c r="CQ1539">
        <v>1460</v>
      </c>
      <c r="CR1539" s="22">
        <v>42990</v>
      </c>
      <c r="CS1539">
        <v>1519</v>
      </c>
      <c r="CT1539">
        <v>1520</v>
      </c>
      <c r="CU1539">
        <v>1411</v>
      </c>
      <c r="CV1539">
        <v>1443</v>
      </c>
    </row>
    <row r="1540" spans="1:100">
      <c r="A1540" s="22">
        <v>42986</v>
      </c>
      <c r="B1540">
        <v>458</v>
      </c>
      <c r="C1540">
        <v>461</v>
      </c>
      <c r="D1540">
        <v>455</v>
      </c>
      <c r="E1540">
        <v>458</v>
      </c>
      <c r="F1540" s="23">
        <f t="shared" si="146"/>
        <v>0</v>
      </c>
      <c r="G1540" s="22">
        <v>42989</v>
      </c>
      <c r="H1540">
        <v>485</v>
      </c>
      <c r="I1540">
        <v>516</v>
      </c>
      <c r="J1540">
        <v>481</v>
      </c>
      <c r="K1540">
        <v>505</v>
      </c>
      <c r="L1540" s="22">
        <v>42990</v>
      </c>
      <c r="M1540">
        <v>503</v>
      </c>
      <c r="N1540" s="4">
        <v>42989</v>
      </c>
      <c r="O1540" s="3" t="s">
        <v>15</v>
      </c>
      <c r="P1540" s="3">
        <v>3245</v>
      </c>
      <c r="Q1540" s="3" t="s">
        <v>646</v>
      </c>
      <c r="R1540" s="3" t="s">
        <v>17</v>
      </c>
      <c r="S1540" s="3">
        <v>0.05</v>
      </c>
      <c r="T1540" s="3">
        <v>1</v>
      </c>
      <c r="U1540" s="3">
        <v>0</v>
      </c>
      <c r="V1540" s="3">
        <v>1100</v>
      </c>
      <c r="W1540">
        <v>485</v>
      </c>
      <c r="X1540" s="4">
        <v>42990</v>
      </c>
      <c r="Y1540">
        <v>505</v>
      </c>
      <c r="Z1540" s="10">
        <f t="shared" si="151"/>
        <v>22000</v>
      </c>
      <c r="AA1540" s="10">
        <f t="shared" si="150"/>
        <v>22000</v>
      </c>
      <c r="AB1540">
        <f t="shared" si="147"/>
        <v>22000</v>
      </c>
      <c r="AC1540">
        <f t="shared" si="148"/>
        <v>-1307070</v>
      </c>
      <c r="AD1540">
        <f t="shared" si="149"/>
        <v>1.2526096033402823E-2</v>
      </c>
      <c r="AE1540" s="15">
        <v>42990</v>
      </c>
      <c r="AF1540" s="9">
        <v>5.9720593919254661E-4</v>
      </c>
      <c r="AG1540" s="12" t="s">
        <v>962</v>
      </c>
      <c r="AH1540" s="20">
        <v>42986.99722222222</v>
      </c>
      <c r="AI1540" s="12">
        <v>479</v>
      </c>
      <c r="AJ1540" s="12">
        <v>21</v>
      </c>
      <c r="AK1540" s="12">
        <v>4.5900000000000003E-2</v>
      </c>
      <c r="AL1540" s="17">
        <v>1800</v>
      </c>
      <c r="AM1540" s="17">
        <v>0.1943231441048035</v>
      </c>
      <c r="AN1540" s="9"/>
      <c r="AO1540" s="17">
        <v>0</v>
      </c>
      <c r="AP1540" s="17">
        <v>4.84</v>
      </c>
      <c r="AQ1540" s="17">
        <v>15231</v>
      </c>
      <c r="AR1540" s="17">
        <v>0.76991150442477874</v>
      </c>
      <c r="AS1540" s="17">
        <v>0.24299999999999999</v>
      </c>
      <c r="AT1540" s="17">
        <v>0.83647798742138368</v>
      </c>
      <c r="AU1540" s="12">
        <v>0.82296650717703346</v>
      </c>
      <c r="AV1540" s="12">
        <v>3.28</v>
      </c>
      <c r="AY1540" s="12">
        <v>33255200</v>
      </c>
      <c r="BA1540" s="12">
        <v>1</v>
      </c>
      <c r="BD1540" s="12">
        <v>0.1943231441048035</v>
      </c>
      <c r="BE1540" s="12">
        <v>0.76991150442477874</v>
      </c>
      <c r="BF1540" s="12">
        <v>0.83647798742138368</v>
      </c>
      <c r="BG1540" s="12">
        <v>0.82296650717703346</v>
      </c>
      <c r="BH1540" s="12">
        <v>3.0000000000000001E-3</v>
      </c>
      <c r="BI1540" s="12">
        <v>0.24299999999999999</v>
      </c>
      <c r="BJ1540" s="12">
        <v>0</v>
      </c>
      <c r="BK1540" s="12">
        <v>0.625</v>
      </c>
      <c r="BL1540" s="12">
        <v>-1126</v>
      </c>
      <c r="BM1540" s="12">
        <v>-6</v>
      </c>
      <c r="BN1540" s="12">
        <v>1602</v>
      </c>
      <c r="BO1540" s="12">
        <v>1219</v>
      </c>
      <c r="BP1540" s="12">
        <v>-63</v>
      </c>
      <c r="BQ1540" s="12">
        <v>-37</v>
      </c>
      <c r="BR1540" s="12">
        <v>25</v>
      </c>
      <c r="BS1540" s="12">
        <v>749</v>
      </c>
      <c r="BT1540" s="12">
        <v>0.19917934695172257</v>
      </c>
      <c r="BU1540" s="12">
        <v>0.55197953422802226</v>
      </c>
      <c r="BV1540" s="12">
        <v>0.65563862878999501</v>
      </c>
      <c r="BW1540" s="12">
        <v>0.67492755106853874</v>
      </c>
      <c r="BX1540" s="12">
        <v>0.4995815071635612</v>
      </c>
      <c r="BY1540" s="12">
        <v>1604</v>
      </c>
      <c r="BZ1540" s="12">
        <v>1</v>
      </c>
      <c r="CB1540" s="12">
        <v>6.9684638860630727E-2</v>
      </c>
      <c r="CC1540" s="12">
        <v>19100</v>
      </c>
      <c r="CD1540" s="12">
        <v>19450</v>
      </c>
      <c r="CE1540" s="12">
        <v>2.7886080387594427</v>
      </c>
      <c r="CH1540" s="22">
        <v>42986</v>
      </c>
      <c r="CI1540">
        <v>458</v>
      </c>
      <c r="CJ1540">
        <v>461</v>
      </c>
      <c r="CK1540">
        <v>455</v>
      </c>
      <c r="CL1540">
        <v>458</v>
      </c>
      <c r="CM1540" s="22">
        <v>42989</v>
      </c>
      <c r="CN1540">
        <v>485</v>
      </c>
      <c r="CO1540">
        <v>516</v>
      </c>
      <c r="CP1540">
        <v>481</v>
      </c>
      <c r="CQ1540">
        <v>505</v>
      </c>
      <c r="CR1540" s="22">
        <v>42990</v>
      </c>
      <c r="CS1540">
        <v>503</v>
      </c>
      <c r="CT1540">
        <v>503</v>
      </c>
      <c r="CU1540">
        <v>489</v>
      </c>
      <c r="CV1540">
        <v>497</v>
      </c>
    </row>
    <row r="1541" spans="1:100">
      <c r="A1541" s="22">
        <v>42986</v>
      </c>
      <c r="B1541">
        <v>1502</v>
      </c>
      <c r="C1541">
        <v>1575</v>
      </c>
      <c r="D1541">
        <v>1501</v>
      </c>
      <c r="E1541">
        <v>1568</v>
      </c>
      <c r="F1541" s="23">
        <f t="shared" si="146"/>
        <v>4.3941411451398071E-2</v>
      </c>
      <c r="G1541" s="22">
        <v>42989</v>
      </c>
      <c r="H1541">
        <v>1608</v>
      </c>
      <c r="I1541">
        <v>1608</v>
      </c>
      <c r="J1541">
        <v>1441</v>
      </c>
      <c r="K1541">
        <v>1495</v>
      </c>
      <c r="L1541" s="22">
        <v>42990</v>
      </c>
      <c r="M1541">
        <v>1488</v>
      </c>
      <c r="N1541" s="4">
        <v>42989</v>
      </c>
      <c r="O1541" s="3" t="s">
        <v>15</v>
      </c>
      <c r="P1541" s="3">
        <v>3246</v>
      </c>
      <c r="Q1541" s="3" t="s">
        <v>402</v>
      </c>
      <c r="R1541" s="3" t="s">
        <v>17</v>
      </c>
      <c r="S1541" s="3">
        <v>0.05</v>
      </c>
      <c r="T1541" s="3">
        <v>2</v>
      </c>
      <c r="U1541" s="3">
        <v>0</v>
      </c>
      <c r="V1541" s="3">
        <v>400</v>
      </c>
      <c r="W1541">
        <v>1608</v>
      </c>
      <c r="X1541" s="4">
        <v>42990</v>
      </c>
      <c r="Y1541">
        <v>1495</v>
      </c>
      <c r="Z1541" s="10">
        <f t="shared" si="151"/>
        <v>-45200</v>
      </c>
      <c r="AA1541" s="10">
        <f t="shared" si="150"/>
        <v>45200</v>
      </c>
      <c r="AB1541" t="str">
        <f t="shared" si="147"/>
        <v/>
      </c>
      <c r="AC1541">
        <f t="shared" si="148"/>
        <v>-1307070</v>
      </c>
      <c r="AD1541">
        <f t="shared" si="149"/>
        <v>7.5808954537617157E-2</v>
      </c>
      <c r="AE1541" s="15">
        <v>42990</v>
      </c>
      <c r="AF1541" s="9">
        <v>5.9720593919254661E-4</v>
      </c>
      <c r="AG1541" s="12" t="s">
        <v>954</v>
      </c>
      <c r="AH1541" s="20">
        <v>42986.991666666669</v>
      </c>
      <c r="AI1541" s="12">
        <v>1739.9</v>
      </c>
      <c r="AJ1541" s="12">
        <v>171.9</v>
      </c>
      <c r="AK1541" s="12">
        <v>0.1096</v>
      </c>
      <c r="AL1541" s="17">
        <v>1700</v>
      </c>
      <c r="AM1541" s="17">
        <v>0.33418367346938777</v>
      </c>
      <c r="AN1541" s="9"/>
      <c r="AO1541" s="9"/>
      <c r="AP1541" s="17">
        <v>21.51</v>
      </c>
      <c r="AQ1541" s="17">
        <v>13121</v>
      </c>
      <c r="AR1541" s="17">
        <v>0.92290249433106575</v>
      </c>
      <c r="AS1541" s="17">
        <v>0.129</v>
      </c>
      <c r="AT1541" s="17">
        <v>0.94356846473029043</v>
      </c>
      <c r="AU1541" s="12">
        <v>0.95003673769287289</v>
      </c>
      <c r="AV1541" s="12">
        <v>1.91</v>
      </c>
      <c r="AY1541" s="12">
        <v>8368000</v>
      </c>
      <c r="BA1541" s="12">
        <v>0.66024096385542164</v>
      </c>
      <c r="BD1541" s="12">
        <v>0.33418367346938777</v>
      </c>
      <c r="BE1541" s="12">
        <v>0.92290249433106575</v>
      </c>
      <c r="BF1541" s="12">
        <v>0.94356846473029043</v>
      </c>
      <c r="BG1541" s="12">
        <v>0.95003673769287289</v>
      </c>
      <c r="BH1541" s="12">
        <v>0</v>
      </c>
      <c r="BI1541" s="12">
        <v>0.129</v>
      </c>
      <c r="BJ1541" s="12">
        <v>0</v>
      </c>
      <c r="BK1541" s="12">
        <v>0.74299999999999999</v>
      </c>
      <c r="BL1541" s="12">
        <v>601</v>
      </c>
      <c r="BM1541" s="12">
        <v>-538</v>
      </c>
      <c r="BN1541" s="12">
        <v>374</v>
      </c>
      <c r="BO1541" s="12">
        <v>1230</v>
      </c>
      <c r="BP1541" s="12">
        <v>98</v>
      </c>
      <c r="BQ1541" s="12">
        <v>45</v>
      </c>
      <c r="BR1541" s="12">
        <v>54</v>
      </c>
      <c r="BS1541" s="12">
        <v>792</v>
      </c>
      <c r="BT1541" s="12">
        <v>0.43749473095032904</v>
      </c>
      <c r="BU1541" s="12">
        <v>0.55194583049617807</v>
      </c>
      <c r="BV1541" s="12">
        <v>0.63788794300163632</v>
      </c>
      <c r="BW1541" s="12">
        <v>0.64963852290122159</v>
      </c>
      <c r="BX1541" s="12">
        <v>0.45887897631833446</v>
      </c>
      <c r="BY1541" s="12">
        <v>1604</v>
      </c>
      <c r="BZ1541" s="12">
        <v>0.66024096385542164</v>
      </c>
      <c r="CB1541" s="12">
        <v>6.9684638860630727E-2</v>
      </c>
      <c r="CC1541" s="12">
        <v>19100</v>
      </c>
      <c r="CD1541" s="12">
        <v>19450</v>
      </c>
      <c r="CE1541" s="12">
        <v>4.7956576791300458</v>
      </c>
      <c r="CH1541" s="22">
        <v>42986</v>
      </c>
      <c r="CI1541">
        <v>1502</v>
      </c>
      <c r="CJ1541">
        <v>1575</v>
      </c>
      <c r="CK1541">
        <v>1501</v>
      </c>
      <c r="CL1541">
        <v>1568</v>
      </c>
      <c r="CM1541" s="22">
        <v>42989</v>
      </c>
      <c r="CN1541">
        <v>1608</v>
      </c>
      <c r="CO1541">
        <v>1608</v>
      </c>
      <c r="CP1541">
        <v>1441</v>
      </c>
      <c r="CQ1541">
        <v>1495</v>
      </c>
      <c r="CR1541" s="22">
        <v>42990</v>
      </c>
      <c r="CS1541">
        <v>1488</v>
      </c>
      <c r="CT1541">
        <v>1488</v>
      </c>
      <c r="CU1541">
        <v>1414</v>
      </c>
      <c r="CV1541">
        <v>1420</v>
      </c>
    </row>
    <row r="1542" spans="1:100">
      <c r="A1542" s="22">
        <v>42989</v>
      </c>
      <c r="B1542">
        <v>239</v>
      </c>
      <c r="C1542">
        <v>294</v>
      </c>
      <c r="D1542">
        <v>236</v>
      </c>
      <c r="E1542">
        <v>294</v>
      </c>
      <c r="F1542" s="23">
        <f t="shared" si="146"/>
        <v>0.23012552301255229</v>
      </c>
      <c r="G1542" s="22">
        <v>42990</v>
      </c>
      <c r="H1542">
        <v>366</v>
      </c>
      <c r="I1542">
        <v>374</v>
      </c>
      <c r="J1542">
        <v>359</v>
      </c>
      <c r="K1542">
        <v>374</v>
      </c>
      <c r="L1542" s="22">
        <v>42991</v>
      </c>
      <c r="M1542">
        <v>406</v>
      </c>
      <c r="N1542" s="4">
        <v>42990</v>
      </c>
      <c r="O1542" s="3" t="s">
        <v>15</v>
      </c>
      <c r="P1542" s="3">
        <v>4098</v>
      </c>
      <c r="Q1542" s="3" t="s">
        <v>647</v>
      </c>
      <c r="R1542" s="3" t="s">
        <v>17</v>
      </c>
      <c r="S1542" s="3">
        <v>0.05</v>
      </c>
      <c r="T1542" s="3">
        <v>2</v>
      </c>
      <c r="U1542" s="3">
        <v>0</v>
      </c>
      <c r="V1542" s="3">
        <v>2000</v>
      </c>
      <c r="W1542">
        <v>366</v>
      </c>
      <c r="X1542" s="4">
        <v>42991</v>
      </c>
      <c r="Y1542">
        <v>374</v>
      </c>
      <c r="Z1542" s="10">
        <f t="shared" si="151"/>
        <v>16000</v>
      </c>
      <c r="AA1542" s="10">
        <f t="shared" si="150"/>
        <v>16000</v>
      </c>
      <c r="AB1542" t="str">
        <f t="shared" si="147"/>
        <v/>
      </c>
      <c r="AC1542">
        <f t="shared" si="148"/>
        <v>-1307070</v>
      </c>
      <c r="AD1542">
        <f t="shared" si="149"/>
        <v>0.12615384615384606</v>
      </c>
      <c r="AE1542" s="15">
        <v>42991</v>
      </c>
      <c r="AF1542" s="9">
        <v>1.1908546692118716E-2</v>
      </c>
      <c r="AG1542" s="12" t="s">
        <v>962</v>
      </c>
      <c r="AH1542" s="20">
        <v>42990.347916666666</v>
      </c>
      <c r="AI1542" s="12">
        <v>325</v>
      </c>
      <c r="AJ1542" s="12">
        <v>31</v>
      </c>
      <c r="AK1542" s="12">
        <v>0.10539999999999999</v>
      </c>
      <c r="AL1542" s="17">
        <v>257000</v>
      </c>
      <c r="AM1542" s="17">
        <v>0.25233644859813081</v>
      </c>
      <c r="AN1542" s="9"/>
      <c r="AO1542" s="9"/>
      <c r="AP1542" s="17">
        <v>473</v>
      </c>
      <c r="AQ1542" s="17">
        <v>6479</v>
      </c>
      <c r="AR1542" s="17">
        <v>0.52830188679245282</v>
      </c>
      <c r="AS1542" s="17">
        <v>0.54800000000000004</v>
      </c>
      <c r="AT1542" s="17">
        <v>0.5901639344262295</v>
      </c>
      <c r="AU1542" s="12">
        <v>0.70930232558139539</v>
      </c>
      <c r="AV1542" s="12">
        <v>0.93</v>
      </c>
      <c r="AY1542" s="12">
        <v>30276266</v>
      </c>
      <c r="BA1542" s="12">
        <v>1</v>
      </c>
      <c r="BD1542" s="12">
        <v>0.25233644859813081</v>
      </c>
      <c r="BE1542" s="12">
        <v>0.52830188679245282</v>
      </c>
      <c r="BF1542" s="12">
        <v>0.5901639344262295</v>
      </c>
      <c r="BG1542" s="12">
        <v>0.70930232558139539</v>
      </c>
      <c r="BH1542" s="12">
        <v>1.4E-2</v>
      </c>
      <c r="BI1542" s="12">
        <v>0.54800000000000004</v>
      </c>
      <c r="BJ1542" s="12">
        <v>1.4999999999999999E-2</v>
      </c>
      <c r="BK1542" s="12">
        <v>0.32400000000000001</v>
      </c>
      <c r="BL1542" s="12">
        <v>308</v>
      </c>
      <c r="BM1542" s="12">
        <v>138</v>
      </c>
      <c r="BN1542" s="12">
        <v>-669</v>
      </c>
      <c r="BO1542" s="12">
        <v>665</v>
      </c>
      <c r="BP1542" s="12">
        <v>517</v>
      </c>
      <c r="BQ1542" s="12">
        <v>-1846</v>
      </c>
      <c r="BR1542" s="12">
        <v>1592</v>
      </c>
      <c r="BS1542" s="12">
        <v>887</v>
      </c>
      <c r="BT1542" s="12">
        <v>0.19917934695172257</v>
      </c>
      <c r="BU1542" s="12">
        <v>0.55197953422802226</v>
      </c>
      <c r="BV1542" s="12">
        <v>0.65563862878999501</v>
      </c>
      <c r="BW1542" s="12">
        <v>0.67492755106853874</v>
      </c>
      <c r="BX1542" s="12">
        <v>0.5777973608217718</v>
      </c>
      <c r="BY1542" s="12">
        <v>1617</v>
      </c>
      <c r="BZ1542" s="12">
        <v>1</v>
      </c>
      <c r="CB1542" s="12">
        <v>6.9684638860630727E-2</v>
      </c>
      <c r="CC1542" s="12">
        <v>19450</v>
      </c>
      <c r="CD1542" s="12">
        <v>19650</v>
      </c>
      <c r="CE1542" s="12">
        <v>3.6211201309775558</v>
      </c>
      <c r="CH1542" s="22">
        <v>42989</v>
      </c>
      <c r="CI1542">
        <v>239</v>
      </c>
      <c r="CJ1542">
        <v>294</v>
      </c>
      <c r="CK1542">
        <v>236</v>
      </c>
      <c r="CL1542">
        <v>294</v>
      </c>
      <c r="CM1542" s="22">
        <v>42990</v>
      </c>
      <c r="CN1542">
        <v>366</v>
      </c>
      <c r="CO1542">
        <v>374</v>
      </c>
      <c r="CP1542">
        <v>359</v>
      </c>
      <c r="CQ1542">
        <v>374</v>
      </c>
      <c r="CR1542" s="22">
        <v>42991</v>
      </c>
      <c r="CS1542">
        <v>406</v>
      </c>
      <c r="CT1542">
        <v>453</v>
      </c>
      <c r="CU1542">
        <v>391</v>
      </c>
      <c r="CV1542">
        <v>418</v>
      </c>
    </row>
    <row r="1543" spans="1:100">
      <c r="A1543" s="22">
        <v>42989</v>
      </c>
      <c r="B1543">
        <v>6</v>
      </c>
      <c r="C1543">
        <v>7</v>
      </c>
      <c r="D1543">
        <v>6</v>
      </c>
      <c r="E1543">
        <v>6</v>
      </c>
      <c r="F1543" s="23">
        <f t="shared" si="146"/>
        <v>0</v>
      </c>
      <c r="G1543" s="22">
        <v>42990</v>
      </c>
      <c r="H1543">
        <v>6</v>
      </c>
      <c r="I1543">
        <v>7</v>
      </c>
      <c r="J1543">
        <v>6</v>
      </c>
      <c r="K1543">
        <v>7</v>
      </c>
      <c r="L1543" s="22">
        <v>42991</v>
      </c>
      <c r="M1543">
        <v>6</v>
      </c>
      <c r="N1543" s="4">
        <v>42990</v>
      </c>
      <c r="O1543" s="3" t="s">
        <v>15</v>
      </c>
      <c r="P1543" s="3">
        <v>8107</v>
      </c>
      <c r="Q1543" s="3" t="s">
        <v>137</v>
      </c>
      <c r="R1543" s="3" t="s">
        <v>17</v>
      </c>
      <c r="S1543" s="3">
        <v>0.05</v>
      </c>
      <c r="T1543" s="3">
        <v>1</v>
      </c>
      <c r="U1543" s="3">
        <v>0</v>
      </c>
      <c r="V1543" s="3">
        <v>84000</v>
      </c>
      <c r="W1543">
        <v>6</v>
      </c>
      <c r="X1543" s="4">
        <v>42991</v>
      </c>
      <c r="Y1543">
        <v>7</v>
      </c>
      <c r="Z1543" s="10">
        <f t="shared" si="151"/>
        <v>84000</v>
      </c>
      <c r="AA1543" s="10">
        <f t="shared" si="150"/>
        <v>84000</v>
      </c>
      <c r="AB1543">
        <f t="shared" si="147"/>
        <v>84000</v>
      </c>
      <c r="AC1543">
        <f t="shared" si="148"/>
        <v>-1223070</v>
      </c>
      <c r="AD1543">
        <f t="shared" si="149"/>
        <v>4.7619047619047561E-2</v>
      </c>
      <c r="AE1543" s="15">
        <v>42991</v>
      </c>
      <c r="AF1543" s="9">
        <v>1.1908546692118716E-2</v>
      </c>
      <c r="AG1543" s="12" t="s">
        <v>962</v>
      </c>
      <c r="AH1543" s="20">
        <v>42989.998611111114</v>
      </c>
      <c r="AI1543" s="12">
        <v>6.3</v>
      </c>
      <c r="AJ1543" s="12">
        <v>0.3</v>
      </c>
      <c r="AK1543" s="12">
        <v>0.05</v>
      </c>
      <c r="AL1543" s="17">
        <v>183000</v>
      </c>
      <c r="AM1543" s="17">
        <v>0.33333333333333331</v>
      </c>
      <c r="AN1543" s="9"/>
      <c r="AO1543" s="9"/>
      <c r="AP1543" s="17">
        <v>0</v>
      </c>
      <c r="AQ1543" s="17">
        <v>5341</v>
      </c>
      <c r="AR1543" s="17">
        <v>0</v>
      </c>
      <c r="AS1543" s="17">
        <v>0.19700000000000001</v>
      </c>
      <c r="AT1543" s="17">
        <v>0</v>
      </c>
      <c r="AU1543" s="12">
        <v>0</v>
      </c>
      <c r="AV1543" s="12">
        <v>0</v>
      </c>
      <c r="AY1543" s="12">
        <v>890093101</v>
      </c>
      <c r="BA1543" s="12">
        <v>1</v>
      </c>
      <c r="BD1543" s="12">
        <v>0.33333333333333331</v>
      </c>
      <c r="BE1543" s="12">
        <v>0</v>
      </c>
      <c r="BF1543" s="12">
        <v>0</v>
      </c>
      <c r="BG1543" s="12">
        <v>0</v>
      </c>
      <c r="BH1543" s="12">
        <v>1.9E-2</v>
      </c>
      <c r="BI1543" s="12">
        <v>0.19700000000000001</v>
      </c>
      <c r="BJ1543" s="12">
        <v>3.4000000000000002E-2</v>
      </c>
      <c r="BK1543" s="12">
        <v>8.3000000000000004E-2</v>
      </c>
      <c r="BL1543" s="12">
        <v>147</v>
      </c>
      <c r="BM1543" s="12">
        <v>-29</v>
      </c>
      <c r="BN1543" s="12">
        <v>421</v>
      </c>
      <c r="BO1543" s="12">
        <v>771</v>
      </c>
      <c r="BP1543" s="12">
        <v>70</v>
      </c>
      <c r="BQ1543" s="12">
        <v>-20</v>
      </c>
      <c r="BR1543" s="12">
        <v>71</v>
      </c>
      <c r="BS1543" s="12">
        <v>229</v>
      </c>
      <c r="BT1543" s="12">
        <v>0.19917934695172257</v>
      </c>
      <c r="BU1543" s="12">
        <v>0.55197953422802226</v>
      </c>
      <c r="BV1543" s="12">
        <v>0.65563862878999501</v>
      </c>
      <c r="BW1543" s="12">
        <v>0.67492755106853874</v>
      </c>
      <c r="BX1543" s="12">
        <v>0.5777973608217718</v>
      </c>
      <c r="BY1543" s="12">
        <v>1617</v>
      </c>
      <c r="BZ1543" s="12">
        <v>1</v>
      </c>
      <c r="CB1543" s="12">
        <v>6.9684638860630727E-2</v>
      </c>
      <c r="CC1543" s="12">
        <v>19450</v>
      </c>
      <c r="CD1543" s="12">
        <v>19650</v>
      </c>
      <c r="CE1543" s="12">
        <v>4.7834549878345491</v>
      </c>
      <c r="CH1543" s="22">
        <v>42989</v>
      </c>
      <c r="CI1543">
        <v>6</v>
      </c>
      <c r="CJ1543">
        <v>7</v>
      </c>
      <c r="CK1543">
        <v>6</v>
      </c>
      <c r="CL1543">
        <v>6</v>
      </c>
      <c r="CM1543" s="22">
        <v>42990</v>
      </c>
      <c r="CN1543">
        <v>6</v>
      </c>
      <c r="CO1543">
        <v>7</v>
      </c>
      <c r="CP1543">
        <v>6</v>
      </c>
      <c r="CQ1543">
        <v>7</v>
      </c>
      <c r="CR1543" s="22">
        <v>42991</v>
      </c>
      <c r="CS1543">
        <v>6</v>
      </c>
      <c r="CT1543">
        <v>7</v>
      </c>
      <c r="CU1543">
        <v>6</v>
      </c>
      <c r="CV1543">
        <v>7</v>
      </c>
    </row>
    <row r="1544" spans="1:100">
      <c r="A1544" s="22">
        <v>42989</v>
      </c>
      <c r="B1544">
        <v>257</v>
      </c>
      <c r="C1544">
        <v>303</v>
      </c>
      <c r="D1544">
        <v>257</v>
      </c>
      <c r="E1544">
        <v>278</v>
      </c>
      <c r="F1544" s="23">
        <f t="shared" ref="F1544:F1607" si="152">IF(E1544&lt;&gt;"",E1544/B1544-1,"")</f>
        <v>8.171206225680927E-2</v>
      </c>
      <c r="G1544" s="22">
        <v>42990</v>
      </c>
      <c r="H1544">
        <v>238</v>
      </c>
      <c r="I1544">
        <v>249</v>
      </c>
      <c r="J1544">
        <v>224</v>
      </c>
      <c r="K1544">
        <v>237</v>
      </c>
      <c r="L1544" s="22">
        <v>42991</v>
      </c>
      <c r="M1544">
        <v>245</v>
      </c>
      <c r="N1544" s="4">
        <v>42990</v>
      </c>
      <c r="O1544" s="3" t="s">
        <v>11</v>
      </c>
      <c r="P1544" s="3">
        <v>2901</v>
      </c>
      <c r="Q1544" s="3" t="s">
        <v>641</v>
      </c>
      <c r="R1544" s="3" t="s">
        <v>13</v>
      </c>
      <c r="S1544" s="3">
        <v>0.05</v>
      </c>
      <c r="T1544" s="3">
        <v>2</v>
      </c>
      <c r="U1544" s="3">
        <v>0</v>
      </c>
      <c r="V1544" s="3">
        <v>1800</v>
      </c>
      <c r="W1544">
        <v>238</v>
      </c>
      <c r="X1544" s="4">
        <v>42991</v>
      </c>
      <c r="Y1544">
        <v>237</v>
      </c>
      <c r="Z1544" s="10">
        <f t="shared" si="151"/>
        <v>-1800</v>
      </c>
      <c r="AA1544" s="10">
        <f t="shared" si="150"/>
        <v>1800</v>
      </c>
      <c r="AB1544" t="str">
        <f t="shared" si="147"/>
        <v/>
      </c>
      <c r="AC1544">
        <f t="shared" si="148"/>
        <v>-1223070</v>
      </c>
      <c r="AD1544">
        <f t="shared" si="149"/>
        <v>4.3859649122806932E-2</v>
      </c>
      <c r="AE1544" s="15">
        <v>42991</v>
      </c>
      <c r="AF1544" s="9">
        <v>1.1908546692118716E-2</v>
      </c>
      <c r="AG1544" s="12" t="s">
        <v>960</v>
      </c>
      <c r="AH1544" s="20">
        <v>42989.998611111114</v>
      </c>
      <c r="AI1544" s="12">
        <v>228</v>
      </c>
      <c r="AJ1544" s="12">
        <v>-50</v>
      </c>
      <c r="AK1544" s="12">
        <v>-0.1799</v>
      </c>
      <c r="AL1544" s="17">
        <v>106400</v>
      </c>
      <c r="AM1544" s="17">
        <v>0.55769230769230771</v>
      </c>
      <c r="AN1544" s="9"/>
      <c r="AO1544" s="9"/>
      <c r="AP1544" s="17">
        <v>0</v>
      </c>
      <c r="AQ1544" s="17">
        <v>881</v>
      </c>
      <c r="AR1544" s="17">
        <v>0.99122807017543857</v>
      </c>
      <c r="AS1544" s="17">
        <v>0.26600000000000001</v>
      </c>
      <c r="AT1544" s="17">
        <v>0.99152542372881358</v>
      </c>
      <c r="AU1544" s="12">
        <v>0.99152542372881358</v>
      </c>
      <c r="AV1544" s="12">
        <v>0</v>
      </c>
      <c r="AY1544" s="12">
        <v>3390000</v>
      </c>
      <c r="BA1544" s="12">
        <v>0.64035087719298245</v>
      </c>
      <c r="BD1544" s="12">
        <v>0.55769230769230771</v>
      </c>
      <c r="BE1544" s="12">
        <v>0.99122807017543857</v>
      </c>
      <c r="BF1544" s="12">
        <v>0.99152542372881358</v>
      </c>
      <c r="BG1544" s="12">
        <v>0.99152542372881358</v>
      </c>
      <c r="BH1544" s="12">
        <v>0</v>
      </c>
      <c r="BI1544" s="12">
        <v>0.26600000000000001</v>
      </c>
      <c r="BJ1544" s="12" t="s">
        <v>968</v>
      </c>
      <c r="BK1544" s="12">
        <v>0.745</v>
      </c>
      <c r="BL1544" s="12">
        <v>7</v>
      </c>
      <c r="BM1544" s="12">
        <v>-31</v>
      </c>
      <c r="BN1544" s="12">
        <v>-6</v>
      </c>
      <c r="BO1544" s="12">
        <v>71</v>
      </c>
      <c r="BP1544" s="12">
        <v>20</v>
      </c>
      <c r="BQ1544" s="12">
        <v>-12</v>
      </c>
      <c r="BR1544" s="12">
        <v>-6</v>
      </c>
      <c r="BS1544" s="12">
        <v>94</v>
      </c>
      <c r="BT1544" s="12">
        <v>0.27805636092223635</v>
      </c>
      <c r="BU1544" s="12">
        <v>0.51670072636435893</v>
      </c>
      <c r="BV1544" s="12">
        <v>0.5861678614227066</v>
      </c>
      <c r="BW1544" s="12">
        <v>0.5905809801228894</v>
      </c>
      <c r="BX1544" s="12">
        <v>0.54132903191364534</v>
      </c>
      <c r="BY1544" s="12">
        <v>1617</v>
      </c>
      <c r="BZ1544" s="12">
        <v>0.64035087719298245</v>
      </c>
      <c r="CB1544" s="12">
        <v>6.9684638860630727E-2</v>
      </c>
      <c r="CC1544" s="12">
        <v>19450</v>
      </c>
      <c r="CD1544" s="12">
        <v>19650</v>
      </c>
      <c r="CE1544" s="12">
        <v>8.0030881527231887</v>
      </c>
      <c r="CH1544" s="22">
        <v>42989</v>
      </c>
      <c r="CI1544">
        <v>257</v>
      </c>
      <c r="CJ1544">
        <v>303</v>
      </c>
      <c r="CK1544">
        <v>257</v>
      </c>
      <c r="CL1544">
        <v>278</v>
      </c>
      <c r="CM1544" s="22">
        <v>42990</v>
      </c>
      <c r="CN1544">
        <v>238</v>
      </c>
      <c r="CO1544">
        <v>249</v>
      </c>
      <c r="CP1544">
        <v>224</v>
      </c>
      <c r="CQ1544">
        <v>237</v>
      </c>
      <c r="CR1544" s="22">
        <v>42991</v>
      </c>
      <c r="CS1544">
        <v>245</v>
      </c>
      <c r="CT1544">
        <v>280</v>
      </c>
      <c r="CU1544">
        <v>244</v>
      </c>
      <c r="CV1544">
        <v>251</v>
      </c>
    </row>
    <row r="1545" spans="1:100">
      <c r="A1545" s="22">
        <v>42989</v>
      </c>
      <c r="B1545">
        <v>440</v>
      </c>
      <c r="C1545">
        <v>473</v>
      </c>
      <c r="D1545">
        <v>415</v>
      </c>
      <c r="E1545">
        <v>448</v>
      </c>
      <c r="F1545" s="23">
        <f t="shared" si="152"/>
        <v>1.8181818181818077E-2</v>
      </c>
      <c r="G1545" s="22">
        <v>42990</v>
      </c>
      <c r="H1545">
        <v>466</v>
      </c>
      <c r="I1545">
        <v>467</v>
      </c>
      <c r="J1545">
        <v>433</v>
      </c>
      <c r="K1545">
        <v>440</v>
      </c>
      <c r="L1545" s="22">
        <v>42991</v>
      </c>
      <c r="M1545">
        <v>480</v>
      </c>
      <c r="N1545" s="4">
        <v>42990</v>
      </c>
      <c r="O1545" s="3" t="s">
        <v>15</v>
      </c>
      <c r="P1545" s="3">
        <v>5986</v>
      </c>
      <c r="Q1545" s="3" t="s">
        <v>643</v>
      </c>
      <c r="R1545" s="3" t="s">
        <v>17</v>
      </c>
      <c r="S1545" s="3">
        <v>0.05</v>
      </c>
      <c r="T1545" s="3" t="s">
        <v>27</v>
      </c>
      <c r="U1545" s="3">
        <v>0</v>
      </c>
      <c r="V1545" s="3">
        <v>1200</v>
      </c>
      <c r="W1545">
        <v>466</v>
      </c>
      <c r="X1545" s="4">
        <v>42991</v>
      </c>
      <c r="Y1545">
        <v>440</v>
      </c>
      <c r="Z1545" s="10">
        <f t="shared" si="151"/>
        <v>-31200</v>
      </c>
      <c r="AA1545" s="10">
        <f t="shared" si="150"/>
        <v>31200</v>
      </c>
      <c r="AB1545" t="str">
        <f t="shared" si="147"/>
        <v/>
      </c>
      <c r="AC1545">
        <f t="shared" si="148"/>
        <v>-1223070</v>
      </c>
      <c r="AD1545">
        <f t="shared" si="149"/>
        <v>2.1505376344086446E-3</v>
      </c>
      <c r="AE1545" s="15">
        <v>42991</v>
      </c>
      <c r="AF1545" s="9">
        <v>1.1908546692118716E-2</v>
      </c>
      <c r="AG1545" s="12" t="s">
        <v>962</v>
      </c>
      <c r="AH1545" s="20">
        <v>42989.996527777781</v>
      </c>
      <c r="AI1545" s="12">
        <v>465</v>
      </c>
      <c r="AJ1545" s="12">
        <v>17</v>
      </c>
      <c r="AK1545" s="12">
        <v>3.7900000000000003E-2</v>
      </c>
      <c r="AL1545" s="17">
        <v>59600</v>
      </c>
      <c r="AM1545" s="17">
        <v>0.45500000000000002</v>
      </c>
      <c r="AN1545" s="9"/>
      <c r="AO1545" s="17">
        <v>0.55000000000000004</v>
      </c>
      <c r="AP1545" s="17">
        <v>9.2799999999999994</v>
      </c>
      <c r="AQ1545" s="17">
        <v>9023</v>
      </c>
      <c r="AR1545" s="17">
        <v>0.96323529411764708</v>
      </c>
      <c r="AS1545" s="17">
        <v>0.11700000000000001</v>
      </c>
      <c r="AT1545" s="17">
        <v>0.96913580246913578</v>
      </c>
      <c r="AU1545" s="12">
        <v>0.97126436781609193</v>
      </c>
      <c r="AV1545" s="12">
        <v>2.5</v>
      </c>
      <c r="AY1545" s="12">
        <v>22558063</v>
      </c>
      <c r="BA1545" s="12">
        <v>0.94244604316546765</v>
      </c>
      <c r="BD1545" s="12">
        <v>0.45500000000000002</v>
      </c>
      <c r="BE1545" s="12">
        <v>0.96323529411764708</v>
      </c>
      <c r="BF1545" s="12">
        <v>0.96913580246913578</v>
      </c>
      <c r="BG1545" s="12">
        <v>0.97126436781609193</v>
      </c>
      <c r="BH1545" s="12">
        <v>2.8000000000000001E-2</v>
      </c>
      <c r="BI1545" s="12">
        <v>0.11700000000000001</v>
      </c>
      <c r="BJ1545" s="12">
        <v>2.4E-2</v>
      </c>
      <c r="BK1545" s="12">
        <v>0.503</v>
      </c>
      <c r="BL1545" s="12">
        <v>197</v>
      </c>
      <c r="BM1545" s="12">
        <v>-1640</v>
      </c>
      <c r="BN1545" s="12">
        <v>905</v>
      </c>
      <c r="BO1545" s="12">
        <v>4841</v>
      </c>
      <c r="BP1545" s="12">
        <v>1593</v>
      </c>
      <c r="BQ1545" s="12">
        <v>-511</v>
      </c>
      <c r="BR1545" s="12">
        <v>-234</v>
      </c>
      <c r="BS1545" s="12">
        <v>5041</v>
      </c>
      <c r="BT1545" s="12">
        <v>0.19917934695172257</v>
      </c>
      <c r="BU1545" s="12">
        <v>0.55197953422802226</v>
      </c>
      <c r="BV1545" s="12">
        <v>0.65563862878999501</v>
      </c>
      <c r="BW1545" s="12">
        <v>0.67492755106853874</v>
      </c>
      <c r="BX1545" s="12">
        <v>0.5777973608217718</v>
      </c>
      <c r="BY1545" s="12">
        <v>1617</v>
      </c>
      <c r="BZ1545" s="12">
        <v>0.94244604316546765</v>
      </c>
      <c r="CB1545" s="12">
        <v>6.9684638860630727E-2</v>
      </c>
      <c r="CC1545" s="12">
        <v>19450</v>
      </c>
      <c r="CD1545" s="12">
        <v>19650</v>
      </c>
      <c r="CE1545" s="12">
        <v>6.5294160583941601</v>
      </c>
      <c r="CH1545" s="22">
        <v>42989</v>
      </c>
      <c r="CI1545">
        <v>440</v>
      </c>
      <c r="CJ1545">
        <v>473</v>
      </c>
      <c r="CK1545">
        <v>415</v>
      </c>
      <c r="CL1545">
        <v>448</v>
      </c>
      <c r="CM1545" s="22">
        <v>42990</v>
      </c>
      <c r="CN1545">
        <v>466</v>
      </c>
      <c r="CO1545">
        <v>467</v>
      </c>
      <c r="CP1545">
        <v>433</v>
      </c>
      <c r="CQ1545">
        <v>440</v>
      </c>
      <c r="CR1545" s="22">
        <v>42991</v>
      </c>
      <c r="CS1545">
        <v>480</v>
      </c>
      <c r="CT1545">
        <v>520</v>
      </c>
      <c r="CU1545">
        <v>480</v>
      </c>
      <c r="CV1545">
        <v>520</v>
      </c>
    </row>
    <row r="1546" spans="1:100">
      <c r="A1546" s="22">
        <v>42989</v>
      </c>
      <c r="B1546">
        <v>564</v>
      </c>
      <c r="C1546">
        <v>565</v>
      </c>
      <c r="D1546">
        <v>419</v>
      </c>
      <c r="E1546">
        <v>448</v>
      </c>
      <c r="F1546" s="23">
        <f t="shared" si="152"/>
        <v>-0.20567375886524819</v>
      </c>
      <c r="G1546" s="22">
        <v>42990</v>
      </c>
      <c r="H1546">
        <v>416</v>
      </c>
      <c r="I1546">
        <v>528</v>
      </c>
      <c r="J1546">
        <v>390</v>
      </c>
      <c r="K1546">
        <v>520</v>
      </c>
      <c r="L1546" s="22">
        <v>42991</v>
      </c>
      <c r="M1546">
        <v>484</v>
      </c>
      <c r="N1546" s="4">
        <v>42990</v>
      </c>
      <c r="O1546" s="3" t="s">
        <v>15</v>
      </c>
      <c r="P1546" s="3">
        <v>9764</v>
      </c>
      <c r="Q1546" s="3" t="s">
        <v>638</v>
      </c>
      <c r="R1546" s="3" t="s">
        <v>17</v>
      </c>
      <c r="S1546" s="3">
        <v>0.05</v>
      </c>
      <c r="T1546" s="3">
        <v>2</v>
      </c>
      <c r="U1546" s="3">
        <v>0</v>
      </c>
      <c r="V1546" s="3">
        <v>2000</v>
      </c>
      <c r="W1546">
        <v>416</v>
      </c>
      <c r="X1546" s="4">
        <v>42991</v>
      </c>
      <c r="Y1546">
        <v>520</v>
      </c>
      <c r="Z1546" s="10">
        <f t="shared" si="151"/>
        <v>208000</v>
      </c>
      <c r="AA1546" s="10">
        <f t="shared" si="150"/>
        <v>208000</v>
      </c>
      <c r="AB1546" t="str">
        <f t="shared" si="147"/>
        <v/>
      </c>
      <c r="AC1546">
        <f t="shared" si="148"/>
        <v>-1223070</v>
      </c>
      <c r="AD1546">
        <f t="shared" si="149"/>
        <v>0.14226804123711345</v>
      </c>
      <c r="AE1546" s="15">
        <v>42991</v>
      </c>
      <c r="AF1546" s="9">
        <v>1.1908546692118716E-2</v>
      </c>
      <c r="AG1546" s="12" t="s">
        <v>954</v>
      </c>
      <c r="AH1546" s="20">
        <v>42989.995138888888</v>
      </c>
      <c r="AI1546" s="12">
        <v>485</v>
      </c>
      <c r="AJ1546" s="12">
        <v>37</v>
      </c>
      <c r="AK1546" s="12">
        <v>8.2600000000000007E-2</v>
      </c>
      <c r="AL1546" s="17">
        <v>40000</v>
      </c>
      <c r="AM1546" s="17">
        <v>0.65631067961165046</v>
      </c>
      <c r="AN1546" s="9"/>
      <c r="AO1546" s="9"/>
      <c r="AP1546" s="17">
        <v>0</v>
      </c>
      <c r="AQ1546" s="17">
        <v>8570</v>
      </c>
      <c r="AR1546" s="17">
        <v>1</v>
      </c>
      <c r="AS1546" s="17">
        <v>0.28100000000000003</v>
      </c>
      <c r="AT1546" s="17">
        <v>1</v>
      </c>
      <c r="AU1546" s="12">
        <v>1</v>
      </c>
      <c r="AV1546" s="12">
        <v>0.19</v>
      </c>
      <c r="AY1546" s="12">
        <v>16640000</v>
      </c>
      <c r="BA1546" s="12">
        <v>1</v>
      </c>
      <c r="BD1546" s="12">
        <v>0.65631067961165046</v>
      </c>
      <c r="BE1546" s="12">
        <v>1</v>
      </c>
      <c r="BF1546" s="12">
        <v>1</v>
      </c>
      <c r="BG1546" s="12">
        <v>1</v>
      </c>
      <c r="BH1546" s="12">
        <v>2.3E-2</v>
      </c>
      <c r="BI1546" s="12">
        <v>0.28100000000000003</v>
      </c>
      <c r="BJ1546" s="12">
        <v>0</v>
      </c>
      <c r="BK1546" s="12">
        <v>0.56799999999999995</v>
      </c>
      <c r="BL1546" s="12">
        <v>566</v>
      </c>
      <c r="BM1546" s="12">
        <v>-272</v>
      </c>
      <c r="BN1546" s="12">
        <v>-49</v>
      </c>
      <c r="BO1546" s="12">
        <v>754</v>
      </c>
      <c r="BP1546" s="12">
        <v>-190</v>
      </c>
      <c r="BQ1546" s="12">
        <v>-565</v>
      </c>
      <c r="BR1546" s="12">
        <v>742</v>
      </c>
      <c r="BS1546" s="12">
        <v>509</v>
      </c>
      <c r="BT1546" s="12">
        <v>0.27549759441958216</v>
      </c>
      <c r="BU1546" s="12">
        <v>0.55300319798755004</v>
      </c>
      <c r="BV1546" s="12">
        <v>0.6391099505552793</v>
      </c>
      <c r="BW1546" s="12">
        <v>0.65088304114432738</v>
      </c>
      <c r="BX1546" s="12">
        <v>0.54282177238202967</v>
      </c>
      <c r="BY1546" s="12">
        <v>1617</v>
      </c>
      <c r="BZ1546" s="12">
        <v>1</v>
      </c>
      <c r="CB1546" s="12">
        <v>6.9684638860630727E-2</v>
      </c>
      <c r="CC1546" s="12">
        <v>19450</v>
      </c>
      <c r="CD1546" s="12">
        <v>19650</v>
      </c>
      <c r="CE1546" s="12">
        <v>9.4182977818722975</v>
      </c>
      <c r="CH1546" s="22">
        <v>42989</v>
      </c>
      <c r="CI1546">
        <v>564</v>
      </c>
      <c r="CJ1546">
        <v>565</v>
      </c>
      <c r="CK1546">
        <v>419</v>
      </c>
      <c r="CL1546">
        <v>448</v>
      </c>
      <c r="CM1546" s="22">
        <v>42990</v>
      </c>
      <c r="CN1546">
        <v>416</v>
      </c>
      <c r="CO1546">
        <v>528</v>
      </c>
      <c r="CP1546">
        <v>390</v>
      </c>
      <c r="CQ1546">
        <v>520</v>
      </c>
      <c r="CR1546" s="22">
        <v>42991</v>
      </c>
      <c r="CS1546">
        <v>484</v>
      </c>
      <c r="CT1546">
        <v>530</v>
      </c>
      <c r="CU1546">
        <v>470</v>
      </c>
      <c r="CV1546">
        <v>483</v>
      </c>
    </row>
    <row r="1547" spans="1:100">
      <c r="A1547" s="22">
        <v>42989</v>
      </c>
      <c r="B1547">
        <v>2900</v>
      </c>
      <c r="C1547">
        <v>3160</v>
      </c>
      <c r="D1547">
        <v>2856</v>
      </c>
      <c r="E1547">
        <v>3160</v>
      </c>
      <c r="F1547" s="23">
        <f t="shared" si="152"/>
        <v>8.9655172413793061E-2</v>
      </c>
      <c r="G1547" s="22">
        <v>42990</v>
      </c>
      <c r="H1547">
        <v>3370</v>
      </c>
      <c r="I1547">
        <v>3470</v>
      </c>
      <c r="J1547">
        <v>3210</v>
      </c>
      <c r="K1547">
        <v>3270</v>
      </c>
      <c r="L1547" s="22">
        <v>42991</v>
      </c>
      <c r="M1547">
        <v>3360</v>
      </c>
      <c r="N1547" s="4">
        <v>42990</v>
      </c>
      <c r="O1547" s="3" t="s">
        <v>15</v>
      </c>
      <c r="P1547" s="3">
        <v>7271</v>
      </c>
      <c r="Q1547" s="3" t="s">
        <v>487</v>
      </c>
      <c r="R1547" s="3" t="s">
        <v>17</v>
      </c>
      <c r="S1547" s="3">
        <v>0.05</v>
      </c>
      <c r="T1547" s="3">
        <v>2</v>
      </c>
      <c r="U1547" s="3">
        <v>0</v>
      </c>
      <c r="V1547" s="3">
        <v>200</v>
      </c>
      <c r="W1547">
        <v>3370</v>
      </c>
      <c r="X1547" s="4">
        <v>42991</v>
      </c>
      <c r="Y1547">
        <v>3270</v>
      </c>
      <c r="Z1547" s="10">
        <f t="shared" si="151"/>
        <v>-20000</v>
      </c>
      <c r="AA1547" s="10">
        <f t="shared" si="150"/>
        <v>20000</v>
      </c>
      <c r="AB1547" t="str">
        <f t="shared" si="147"/>
        <v/>
      </c>
      <c r="AC1547">
        <f t="shared" si="148"/>
        <v>-1223070</v>
      </c>
      <c r="AD1547">
        <f t="shared" si="149"/>
        <v>3.437691835481882E-2</v>
      </c>
      <c r="AE1547" s="15">
        <v>42991</v>
      </c>
      <c r="AF1547" s="9">
        <v>1.1908546692118716E-2</v>
      </c>
      <c r="AG1547" s="12" t="s">
        <v>962</v>
      </c>
      <c r="AH1547" s="20">
        <v>42989.996527777781</v>
      </c>
      <c r="AI1547" s="12">
        <v>3258</v>
      </c>
      <c r="AJ1547" s="12">
        <v>98</v>
      </c>
      <c r="AK1547" s="12">
        <v>3.1E-2</v>
      </c>
      <c r="AL1547" s="17">
        <v>31300</v>
      </c>
      <c r="AM1547" s="17">
        <v>0.70568310124200229</v>
      </c>
      <c r="AN1547" s="9"/>
      <c r="AO1547" s="9"/>
      <c r="AP1547" s="17">
        <v>703.63</v>
      </c>
      <c r="AQ1547" s="17">
        <v>34378</v>
      </c>
      <c r="AR1547" s="17">
        <v>0.96534341524889733</v>
      </c>
      <c r="AS1547" s="17">
        <v>0.254</v>
      </c>
      <c r="AT1547" s="17">
        <v>0.83238743851683694</v>
      </c>
      <c r="AU1547" s="12">
        <v>0.8328301886792453</v>
      </c>
      <c r="AV1547" s="12">
        <v>0.38</v>
      </c>
      <c r="AY1547" s="12">
        <v>12938639</v>
      </c>
      <c r="BA1547" s="12">
        <v>1</v>
      </c>
      <c r="BD1547" s="12">
        <v>0.70568310124200229</v>
      </c>
      <c r="BE1547" s="12">
        <v>0.96534341524889733</v>
      </c>
      <c r="BF1547" s="12">
        <v>0.83238743851683694</v>
      </c>
      <c r="BG1547" s="12">
        <v>0.8328301886792453</v>
      </c>
      <c r="BH1547" s="12">
        <v>6.0000000000000001E-3</v>
      </c>
      <c r="BI1547" s="12">
        <v>0.254</v>
      </c>
      <c r="BJ1547" s="12">
        <v>4.0000000000000001E-3</v>
      </c>
      <c r="BK1547" s="12">
        <v>0.442</v>
      </c>
      <c r="BL1547" s="12">
        <v>1770</v>
      </c>
      <c r="BM1547" s="12">
        <v>-2365</v>
      </c>
      <c r="BN1547" s="12">
        <v>682</v>
      </c>
      <c r="BO1547" s="12">
        <v>3764</v>
      </c>
      <c r="BP1547" s="12">
        <v>-97</v>
      </c>
      <c r="BQ1547" s="12">
        <v>-3396</v>
      </c>
      <c r="BR1547" s="12">
        <v>3366</v>
      </c>
      <c r="BS1547" s="12">
        <v>3649</v>
      </c>
      <c r="BT1547" s="12">
        <v>0.19917934695172257</v>
      </c>
      <c r="BU1547" s="12">
        <v>0.55197953422802226</v>
      </c>
      <c r="BV1547" s="12">
        <v>0.65563862878999501</v>
      </c>
      <c r="BW1547" s="12">
        <v>0.67492755106853874</v>
      </c>
      <c r="BX1547" s="12">
        <v>0.5777973608217718</v>
      </c>
      <c r="BY1547" s="12">
        <v>1617</v>
      </c>
      <c r="BZ1547" s="12">
        <v>1</v>
      </c>
      <c r="CB1547" s="12">
        <v>6.9684638860630727E-2</v>
      </c>
      <c r="CC1547" s="12">
        <v>19450</v>
      </c>
      <c r="CD1547" s="12">
        <v>19650</v>
      </c>
      <c r="CE1547" s="12">
        <v>10.126810051399827</v>
      </c>
      <c r="CH1547" s="22">
        <v>42989</v>
      </c>
      <c r="CI1547">
        <v>2900</v>
      </c>
      <c r="CJ1547">
        <v>3160</v>
      </c>
      <c r="CK1547">
        <v>2856</v>
      </c>
      <c r="CL1547">
        <v>3160</v>
      </c>
      <c r="CM1547" s="22">
        <v>42990</v>
      </c>
      <c r="CN1547">
        <v>3370</v>
      </c>
      <c r="CO1547">
        <v>3470</v>
      </c>
      <c r="CP1547">
        <v>3210</v>
      </c>
      <c r="CQ1547">
        <v>3270</v>
      </c>
      <c r="CR1547" s="22">
        <v>42991</v>
      </c>
      <c r="CS1547">
        <v>3360</v>
      </c>
      <c r="CT1547">
        <v>3360</v>
      </c>
      <c r="CU1547">
        <v>3090</v>
      </c>
      <c r="CV1547">
        <v>3110</v>
      </c>
    </row>
    <row r="1548" spans="1:100">
      <c r="A1548" s="22">
        <v>42989</v>
      </c>
      <c r="B1548">
        <v>24</v>
      </c>
      <c r="C1548">
        <v>25</v>
      </c>
      <c r="D1548">
        <v>24</v>
      </c>
      <c r="E1548">
        <v>24</v>
      </c>
      <c r="F1548" s="23">
        <f t="shared" si="152"/>
        <v>0</v>
      </c>
      <c r="G1548" s="22">
        <v>42990</v>
      </c>
      <c r="H1548">
        <v>24</v>
      </c>
      <c r="I1548">
        <v>25</v>
      </c>
      <c r="J1548">
        <v>24</v>
      </c>
      <c r="K1548">
        <v>24</v>
      </c>
      <c r="L1548" s="22">
        <v>42991</v>
      </c>
      <c r="M1548">
        <v>24</v>
      </c>
      <c r="N1548" s="4">
        <v>42990</v>
      </c>
      <c r="O1548" s="3" t="s">
        <v>15</v>
      </c>
      <c r="P1548" s="3">
        <v>8894</v>
      </c>
      <c r="Q1548" s="3" t="s">
        <v>74</v>
      </c>
      <c r="R1548" s="3" t="s">
        <v>17</v>
      </c>
      <c r="S1548" s="3">
        <v>0.05</v>
      </c>
      <c r="T1548" s="3">
        <v>1</v>
      </c>
      <c r="U1548" s="3">
        <v>0</v>
      </c>
      <c r="V1548" s="3">
        <v>20900</v>
      </c>
      <c r="W1548">
        <v>24</v>
      </c>
      <c r="X1548" s="4">
        <v>42991</v>
      </c>
      <c r="Y1548">
        <v>24</v>
      </c>
      <c r="Z1548" s="10">
        <f t="shared" si="151"/>
        <v>0</v>
      </c>
      <c r="AA1548" s="10">
        <f t="shared" si="150"/>
        <v>0</v>
      </c>
      <c r="AB1548">
        <f t="shared" si="147"/>
        <v>0</v>
      </c>
      <c r="AC1548">
        <f t="shared" si="148"/>
        <v>-1223070</v>
      </c>
      <c r="AD1548">
        <f t="shared" si="149"/>
        <v>5.8823529411764719E-2</v>
      </c>
      <c r="AE1548" s="15">
        <v>42991</v>
      </c>
      <c r="AF1548" s="9">
        <v>1.1908546692118716E-2</v>
      </c>
      <c r="AG1548" s="12" t="s">
        <v>954</v>
      </c>
      <c r="AH1548" s="20">
        <v>42989.974305555559</v>
      </c>
      <c r="AI1548" s="12">
        <v>25.5</v>
      </c>
      <c r="AJ1548" s="12">
        <v>1.5</v>
      </c>
      <c r="AK1548" s="12">
        <v>6.25E-2</v>
      </c>
      <c r="AL1548" s="17">
        <v>20300</v>
      </c>
      <c r="AM1548" s="17">
        <v>0.54166666666666663</v>
      </c>
      <c r="AN1548" s="9"/>
      <c r="AO1548" s="9"/>
      <c r="AP1548" s="17">
        <v>0</v>
      </c>
      <c r="AQ1548" s="17">
        <v>1769</v>
      </c>
      <c r="AR1548" s="17">
        <v>0.33333333333333331</v>
      </c>
      <c r="AS1548" s="17">
        <v>0.254</v>
      </c>
      <c r="AT1548" s="17">
        <v>0.33333333333333331</v>
      </c>
      <c r="AU1548" s="12">
        <v>0.26666666666666666</v>
      </c>
      <c r="AV1548" s="12">
        <v>0</v>
      </c>
      <c r="AY1548" s="12">
        <v>73692398</v>
      </c>
      <c r="BA1548" s="12">
        <v>0</v>
      </c>
      <c r="BD1548" s="12">
        <v>0.54166666666666663</v>
      </c>
      <c r="BE1548" s="12">
        <v>0.33333333333333331</v>
      </c>
      <c r="BF1548" s="12">
        <v>0.33333333333333331</v>
      </c>
      <c r="BG1548" s="12">
        <v>0.26666666666666666</v>
      </c>
      <c r="BH1548" s="12">
        <v>9.0999999999999998E-2</v>
      </c>
      <c r="BI1548" s="12">
        <v>0.254</v>
      </c>
      <c r="BJ1548" s="12">
        <v>0</v>
      </c>
      <c r="BK1548" s="12">
        <v>0.21199999999999999</v>
      </c>
      <c r="BL1548" s="12">
        <v>82</v>
      </c>
      <c r="BM1548" s="12">
        <v>105</v>
      </c>
      <c r="BN1548" s="12">
        <v>-68</v>
      </c>
      <c r="BO1548" s="12">
        <v>358</v>
      </c>
      <c r="BP1548" s="12">
        <v>-37</v>
      </c>
      <c r="BQ1548" s="12">
        <v>156</v>
      </c>
      <c r="BR1548" s="12">
        <v>-198</v>
      </c>
      <c r="BS1548" s="12">
        <v>197</v>
      </c>
      <c r="BT1548" s="12">
        <v>0.27549759441958216</v>
      </c>
      <c r="BU1548" s="12">
        <v>0.55300319798755004</v>
      </c>
      <c r="BV1548" s="12">
        <v>0.6391099505552793</v>
      </c>
      <c r="BW1548" s="12">
        <v>0.65088304114432738</v>
      </c>
      <c r="BX1548" s="12">
        <v>0.54282177238202967</v>
      </c>
      <c r="BY1548" s="12">
        <v>1617</v>
      </c>
      <c r="BZ1548" s="12">
        <v>0</v>
      </c>
      <c r="CB1548" s="12">
        <v>6.9684638860630727E-2</v>
      </c>
      <c r="CC1548" s="12">
        <v>19450</v>
      </c>
      <c r="CD1548" s="12">
        <v>19650</v>
      </c>
      <c r="CE1548" s="12">
        <v>7.7731143552311428</v>
      </c>
      <c r="CH1548" s="22">
        <v>42989</v>
      </c>
      <c r="CI1548">
        <v>24</v>
      </c>
      <c r="CJ1548">
        <v>25</v>
      </c>
      <c r="CK1548">
        <v>24</v>
      </c>
      <c r="CL1548">
        <v>24</v>
      </c>
      <c r="CM1548" s="22">
        <v>42990</v>
      </c>
      <c r="CN1548">
        <v>24</v>
      </c>
      <c r="CO1548">
        <v>25</v>
      </c>
      <c r="CP1548">
        <v>24</v>
      </c>
      <c r="CQ1548">
        <v>24</v>
      </c>
      <c r="CR1548" s="22">
        <v>42991</v>
      </c>
      <c r="CS1548">
        <v>24</v>
      </c>
      <c r="CT1548">
        <v>25</v>
      </c>
      <c r="CU1548">
        <v>24</v>
      </c>
      <c r="CV1548">
        <v>25</v>
      </c>
    </row>
    <row r="1549" spans="1:100">
      <c r="A1549" s="22">
        <v>42989</v>
      </c>
      <c r="B1549">
        <v>701</v>
      </c>
      <c r="C1549">
        <v>701</v>
      </c>
      <c r="D1549">
        <v>701</v>
      </c>
      <c r="E1549">
        <v>701</v>
      </c>
      <c r="F1549" s="23">
        <f t="shared" si="152"/>
        <v>0</v>
      </c>
      <c r="G1549" s="22">
        <v>42990</v>
      </c>
      <c r="H1549">
        <v>666</v>
      </c>
      <c r="I1549">
        <v>667</v>
      </c>
      <c r="J1549">
        <v>638</v>
      </c>
      <c r="K1549">
        <v>638</v>
      </c>
      <c r="L1549" s="22">
        <v>42991</v>
      </c>
      <c r="M1549">
        <v>632</v>
      </c>
      <c r="N1549" s="4">
        <v>42990</v>
      </c>
      <c r="O1549" s="3" t="s">
        <v>15</v>
      </c>
      <c r="P1549" s="3">
        <v>9444</v>
      </c>
      <c r="Q1549" s="3" t="s">
        <v>645</v>
      </c>
      <c r="R1549" s="3" t="s">
        <v>17</v>
      </c>
      <c r="S1549" s="3">
        <v>0.05</v>
      </c>
      <c r="T1549" s="3">
        <v>2</v>
      </c>
      <c r="U1549" s="3">
        <v>0</v>
      </c>
      <c r="V1549" s="3">
        <v>800</v>
      </c>
      <c r="W1549">
        <v>666</v>
      </c>
      <c r="X1549" s="4">
        <v>42991</v>
      </c>
      <c r="Y1549">
        <v>638</v>
      </c>
      <c r="Z1549" s="10">
        <f t="shared" si="151"/>
        <v>-22400</v>
      </c>
      <c r="AA1549" s="10">
        <f t="shared" si="150"/>
        <v>22400</v>
      </c>
      <c r="AB1549" t="str">
        <f t="shared" ref="AB1549:AB1612" si="153">IF(AND(O1549="夜間上昇",T1549=1,AF1549&gt;0),Z1549,"")</f>
        <v/>
      </c>
      <c r="AC1549">
        <f t="shared" si="148"/>
        <v>-1223070</v>
      </c>
      <c r="AD1549">
        <f t="shared" si="149"/>
        <v>9.3754252279221628E-2</v>
      </c>
      <c r="AE1549" s="15">
        <v>42991</v>
      </c>
      <c r="AF1549" s="9">
        <v>1.1908546692118716E-2</v>
      </c>
      <c r="AG1549" s="12" t="s">
        <v>960</v>
      </c>
      <c r="AH1549" s="20">
        <v>42990.347916666666</v>
      </c>
      <c r="AI1549" s="12">
        <v>734.9</v>
      </c>
      <c r="AJ1549" s="12">
        <v>33.9</v>
      </c>
      <c r="AK1549" s="12">
        <v>4.8399999999999999E-2</v>
      </c>
      <c r="AL1549" s="17">
        <v>14700</v>
      </c>
      <c r="AM1549" s="17">
        <v>7.1547420965058242E-2</v>
      </c>
      <c r="AN1549" s="9"/>
      <c r="AO1549" s="9"/>
      <c r="AP1549" s="17">
        <v>0</v>
      </c>
      <c r="AQ1549" s="17">
        <v>3840</v>
      </c>
      <c r="AR1549" s="17">
        <v>0.7407407407407407</v>
      </c>
      <c r="AS1549" s="17">
        <v>0.121</v>
      </c>
      <c r="AT1549" s="17">
        <v>0.85263157894736841</v>
      </c>
      <c r="AU1549" s="12">
        <v>0.86138613861386137</v>
      </c>
      <c r="AV1549" s="12">
        <v>3.33</v>
      </c>
      <c r="AY1549" s="12">
        <v>6388740</v>
      </c>
      <c r="BA1549" s="12">
        <v>0.44736842105263158</v>
      </c>
      <c r="BD1549" s="12">
        <v>7.1547420965058242E-2</v>
      </c>
      <c r="BE1549" s="12">
        <v>0.7407407407407407</v>
      </c>
      <c r="BF1549" s="12">
        <v>0.85263157894736841</v>
      </c>
      <c r="BG1549" s="12">
        <v>0.86138613861386137</v>
      </c>
      <c r="BH1549" s="12">
        <v>0</v>
      </c>
      <c r="BI1549" s="12">
        <v>0.121</v>
      </c>
      <c r="BJ1549" s="12">
        <v>0</v>
      </c>
      <c r="BK1549" s="12">
        <v>0.60299999999999998</v>
      </c>
      <c r="BL1549" s="12">
        <v>286</v>
      </c>
      <c r="BM1549" s="12">
        <v>322</v>
      </c>
      <c r="BN1549" s="12">
        <v>-778</v>
      </c>
      <c r="BO1549" s="12">
        <v>1258</v>
      </c>
      <c r="BP1549" s="12">
        <v>687</v>
      </c>
      <c r="BQ1549" s="12">
        <v>-62</v>
      </c>
      <c r="BR1549" s="12">
        <v>-388</v>
      </c>
      <c r="BS1549" s="12">
        <v>1416</v>
      </c>
      <c r="BT1549" s="12">
        <v>0.27805636092223635</v>
      </c>
      <c r="BU1549" s="12">
        <v>0.51670072636435893</v>
      </c>
      <c r="BV1549" s="12">
        <v>0.5861678614227066</v>
      </c>
      <c r="BW1549" s="12">
        <v>0.5905809801228894</v>
      </c>
      <c r="BX1549" s="12">
        <v>0.54132903191364534</v>
      </c>
      <c r="BY1549" s="12">
        <v>1617</v>
      </c>
      <c r="BZ1549" s="12">
        <v>0.44736842105263158</v>
      </c>
      <c r="CB1549" s="12">
        <v>6.9684638860630727E-2</v>
      </c>
      <c r="CC1549" s="12">
        <v>19450</v>
      </c>
      <c r="CD1549" s="12">
        <v>19650</v>
      </c>
      <c r="CE1549" s="12">
        <v>1.0267316030460183</v>
      </c>
      <c r="CH1549" s="22">
        <v>42989</v>
      </c>
      <c r="CI1549">
        <v>701</v>
      </c>
      <c r="CJ1549">
        <v>701</v>
      </c>
      <c r="CK1549">
        <v>701</v>
      </c>
      <c r="CL1549">
        <v>701</v>
      </c>
      <c r="CM1549" s="22">
        <v>42990</v>
      </c>
      <c r="CN1549">
        <v>666</v>
      </c>
      <c r="CO1549">
        <v>667</v>
      </c>
      <c r="CP1549">
        <v>638</v>
      </c>
      <c r="CQ1549">
        <v>638</v>
      </c>
      <c r="CR1549" s="22">
        <v>42991</v>
      </c>
      <c r="CS1549">
        <v>632</v>
      </c>
      <c r="CT1549">
        <v>643</v>
      </c>
      <c r="CU1549">
        <v>627</v>
      </c>
      <c r="CV1549">
        <v>627</v>
      </c>
    </row>
    <row r="1550" spans="1:100">
      <c r="A1550" s="22">
        <v>42989</v>
      </c>
      <c r="B1550">
        <v>1454</v>
      </c>
      <c r="C1550">
        <v>1470</v>
      </c>
      <c r="D1550">
        <v>1436</v>
      </c>
      <c r="E1550">
        <v>1446</v>
      </c>
      <c r="F1550" s="23">
        <f t="shared" si="152"/>
        <v>-5.5020632737275976E-3</v>
      </c>
      <c r="G1550" s="22">
        <v>42990</v>
      </c>
      <c r="H1550">
        <v>1746</v>
      </c>
      <c r="I1550">
        <v>1746</v>
      </c>
      <c r="J1550">
        <v>1746</v>
      </c>
      <c r="K1550">
        <v>1746</v>
      </c>
      <c r="L1550" s="22">
        <v>42991</v>
      </c>
      <c r="M1550">
        <v>1986</v>
      </c>
      <c r="N1550" s="4">
        <v>42990</v>
      </c>
      <c r="O1550" s="3" t="s">
        <v>15</v>
      </c>
      <c r="P1550" s="3">
        <v>2438</v>
      </c>
      <c r="Q1550" s="3" t="s">
        <v>320</v>
      </c>
      <c r="R1550" s="3" t="s">
        <v>17</v>
      </c>
      <c r="S1550" s="3">
        <v>0.05</v>
      </c>
      <c r="T1550" s="3">
        <v>2</v>
      </c>
      <c r="U1550" s="3">
        <v>0</v>
      </c>
      <c r="V1550" s="3">
        <v>400</v>
      </c>
      <c r="W1550">
        <v>1746</v>
      </c>
      <c r="X1550" s="4">
        <v>42991</v>
      </c>
      <c r="Y1550">
        <v>1746</v>
      </c>
      <c r="Z1550" s="10">
        <f t="shared" si="151"/>
        <v>0</v>
      </c>
      <c r="AA1550" s="10">
        <f t="shared" si="150"/>
        <v>0</v>
      </c>
      <c r="AB1550" t="str">
        <f t="shared" si="153"/>
        <v/>
      </c>
      <c r="AC1550">
        <f t="shared" si="148"/>
        <v>-1223070</v>
      </c>
      <c r="AD1550">
        <f t="shared" si="149"/>
        <v>0</v>
      </c>
      <c r="AE1550" s="15">
        <v>42991</v>
      </c>
      <c r="AF1550" s="9">
        <v>1.1908546692118716E-2</v>
      </c>
      <c r="AG1550" s="12" t="s">
        <v>957</v>
      </c>
      <c r="AH1550" s="20">
        <v>42989.978472222225</v>
      </c>
      <c r="AI1550" s="12">
        <v>1746</v>
      </c>
      <c r="AJ1550" s="12">
        <v>300</v>
      </c>
      <c r="AK1550" s="12">
        <v>0.20749999999999999</v>
      </c>
      <c r="AL1550" s="17">
        <v>14300</v>
      </c>
      <c r="AM1550" s="17">
        <v>0.40928270042194093</v>
      </c>
      <c r="AN1550" s="9"/>
      <c r="AO1550" s="9"/>
      <c r="AP1550" s="17">
        <v>143.36000000000001</v>
      </c>
      <c r="AQ1550" s="17">
        <v>24834</v>
      </c>
      <c r="AR1550" s="17">
        <v>0</v>
      </c>
      <c r="AS1550" s="17">
        <v>0.19700000000000001</v>
      </c>
      <c r="AT1550" s="17">
        <v>0.31606557377049183</v>
      </c>
      <c r="AU1550" s="12">
        <v>0.27796610169491526</v>
      </c>
      <c r="AV1550" s="12">
        <v>0.7</v>
      </c>
      <c r="AY1550" s="12">
        <v>17464000</v>
      </c>
      <c r="BA1550" s="12">
        <v>1</v>
      </c>
      <c r="BD1550" s="12">
        <v>0.40928270042194093</v>
      </c>
      <c r="BE1550" s="12">
        <v>0</v>
      </c>
      <c r="BF1550" s="12">
        <v>0.31606557377049183</v>
      </c>
      <c r="BG1550" s="12">
        <v>0.27796610169491526</v>
      </c>
      <c r="BH1550" s="12">
        <v>2.5000000000000001E-2</v>
      </c>
      <c r="BI1550" s="12">
        <v>0.19700000000000001</v>
      </c>
      <c r="BJ1550" s="12">
        <v>4.3999999999999997E-2</v>
      </c>
      <c r="BK1550" s="12">
        <v>0.58899999999999997</v>
      </c>
      <c r="BL1550" s="12">
        <v>654</v>
      </c>
      <c r="BM1550" s="12">
        <v>-489</v>
      </c>
      <c r="BN1550" s="12">
        <v>-154</v>
      </c>
      <c r="BO1550" s="12">
        <v>944</v>
      </c>
      <c r="BP1550" s="12">
        <v>704</v>
      </c>
      <c r="BQ1550" s="12">
        <v>-764</v>
      </c>
      <c r="BR1550" s="12">
        <v>-148</v>
      </c>
      <c r="BS1550" s="12">
        <v>934</v>
      </c>
      <c r="BT1550" s="12">
        <v>0.44638783455978165</v>
      </c>
      <c r="BU1550" s="12">
        <v>0.30676122645988269</v>
      </c>
      <c r="BV1550" s="12">
        <v>0.37833803772911628</v>
      </c>
      <c r="BW1550" s="12">
        <v>0.39156549992418016</v>
      </c>
      <c r="BX1550" s="12">
        <v>0.38490775588241027</v>
      </c>
      <c r="BY1550" s="12">
        <v>1617</v>
      </c>
      <c r="BZ1550" s="12">
        <v>1</v>
      </c>
      <c r="CB1550" s="12">
        <v>6.9684638860630727E-2</v>
      </c>
      <c r="CC1550" s="12">
        <v>19450</v>
      </c>
      <c r="CD1550" s="12">
        <v>19650</v>
      </c>
      <c r="CE1550" s="12">
        <v>5.8733561243031813</v>
      </c>
      <c r="CH1550" s="22">
        <v>42989</v>
      </c>
      <c r="CI1550">
        <v>1454</v>
      </c>
      <c r="CJ1550">
        <v>1470</v>
      </c>
      <c r="CK1550">
        <v>1436</v>
      </c>
      <c r="CL1550">
        <v>1446</v>
      </c>
      <c r="CM1550" s="22">
        <v>42990</v>
      </c>
      <c r="CN1550">
        <v>1746</v>
      </c>
      <c r="CO1550">
        <v>1746</v>
      </c>
      <c r="CP1550">
        <v>1746</v>
      </c>
      <c r="CQ1550">
        <v>1746</v>
      </c>
      <c r="CR1550" s="22">
        <v>42991</v>
      </c>
      <c r="CS1550">
        <v>1986</v>
      </c>
      <c r="CT1550">
        <v>2130</v>
      </c>
      <c r="CU1550">
        <v>1867</v>
      </c>
      <c r="CV1550">
        <v>1900</v>
      </c>
    </row>
    <row r="1551" spans="1:100">
      <c r="A1551" s="22">
        <v>42989</v>
      </c>
      <c r="B1551">
        <v>2478</v>
      </c>
      <c r="C1551">
        <v>2573</v>
      </c>
      <c r="D1551">
        <v>2435</v>
      </c>
      <c r="E1551">
        <v>2568</v>
      </c>
      <c r="F1551" s="23">
        <f t="shared" si="152"/>
        <v>3.6319612590798966E-2</v>
      </c>
      <c r="G1551" s="22">
        <v>42990</v>
      </c>
      <c r="H1551">
        <v>2268</v>
      </c>
      <c r="I1551">
        <v>2384</v>
      </c>
      <c r="J1551">
        <v>2171</v>
      </c>
      <c r="K1551">
        <v>2275</v>
      </c>
      <c r="L1551" s="22">
        <v>42991</v>
      </c>
      <c r="M1551">
        <v>2278</v>
      </c>
      <c r="N1551" s="4">
        <v>42990</v>
      </c>
      <c r="O1551" s="3" t="s">
        <v>11</v>
      </c>
      <c r="P1551" s="3">
        <v>3976</v>
      </c>
      <c r="Q1551" s="3" t="s">
        <v>99</v>
      </c>
      <c r="R1551" s="3" t="s">
        <v>13</v>
      </c>
      <c r="S1551" s="3">
        <v>0.05</v>
      </c>
      <c r="T1551" s="3">
        <v>2</v>
      </c>
      <c r="U1551" s="3">
        <v>0</v>
      </c>
      <c r="V1551" s="3">
        <v>200</v>
      </c>
      <c r="W1551">
        <v>2268</v>
      </c>
      <c r="X1551" s="4">
        <v>42991</v>
      </c>
      <c r="Y1551">
        <v>2275</v>
      </c>
      <c r="Z1551" s="10">
        <f t="shared" si="151"/>
        <v>1400</v>
      </c>
      <c r="AA1551" s="10">
        <f t="shared" si="150"/>
        <v>1400</v>
      </c>
      <c r="AB1551" t="str">
        <f t="shared" si="153"/>
        <v/>
      </c>
      <c r="AC1551">
        <f t="shared" si="148"/>
        <v>-1223070</v>
      </c>
      <c r="AD1551">
        <f t="shared" si="149"/>
        <v>4.9416990560799734E-2</v>
      </c>
      <c r="AE1551" s="15">
        <v>42991</v>
      </c>
      <c r="AF1551" s="9">
        <v>1.1908546692118716E-2</v>
      </c>
      <c r="AG1551" s="12" t="s">
        <v>957</v>
      </c>
      <c r="AH1551" s="20">
        <v>42989.998611111114</v>
      </c>
      <c r="AI1551" s="12">
        <v>2161.1999999999998</v>
      </c>
      <c r="AJ1551" s="12">
        <v>-406.8</v>
      </c>
      <c r="AK1551" s="12">
        <v>-0.15840000000000001</v>
      </c>
      <c r="AL1551" s="17">
        <v>7800</v>
      </c>
      <c r="AM1551" s="17">
        <v>0.50183598531211748</v>
      </c>
      <c r="AN1551" s="9"/>
      <c r="AO1551" s="9"/>
      <c r="AP1551" s="17">
        <v>0</v>
      </c>
      <c r="AQ1551" s="17">
        <v>3380</v>
      </c>
      <c r="AR1551" s="17">
        <v>0</v>
      </c>
      <c r="AS1551" s="17">
        <v>0.34499999999999997</v>
      </c>
      <c r="AT1551" s="17">
        <v>0</v>
      </c>
      <c r="AU1551" s="12">
        <v>0</v>
      </c>
      <c r="AV1551" s="12">
        <v>0</v>
      </c>
      <c r="AY1551" s="12">
        <v>1378850</v>
      </c>
      <c r="BA1551" s="12">
        <v>0</v>
      </c>
      <c r="BD1551" s="12">
        <v>0.50183598531211748</v>
      </c>
      <c r="BE1551" s="12">
        <v>0</v>
      </c>
      <c r="BF1551" s="12">
        <v>0</v>
      </c>
      <c r="BG1551" s="12">
        <v>0</v>
      </c>
      <c r="BH1551" s="12">
        <v>0.02</v>
      </c>
      <c r="BI1551" s="12">
        <v>0.34499999999999997</v>
      </c>
      <c r="BJ1551" s="12">
        <v>0</v>
      </c>
      <c r="BK1551" s="12">
        <v>0.6</v>
      </c>
      <c r="BL1551" s="12">
        <v>90</v>
      </c>
      <c r="BM1551" s="12">
        <v>-239</v>
      </c>
      <c r="BN1551" s="12">
        <v>145</v>
      </c>
      <c r="BO1551" s="12">
        <v>137</v>
      </c>
      <c r="BP1551" s="12">
        <v>207</v>
      </c>
      <c r="BQ1551" s="12">
        <v>-190</v>
      </c>
      <c r="BR1551" s="12">
        <v>7</v>
      </c>
      <c r="BS1551" s="12">
        <v>145</v>
      </c>
      <c r="BT1551" s="12">
        <v>0.44638783455978165</v>
      </c>
      <c r="BU1551" s="12">
        <v>0.30676122645988269</v>
      </c>
      <c r="BV1551" s="12">
        <v>0.37833803772911628</v>
      </c>
      <c r="BW1551" s="12">
        <v>0.39156549992418016</v>
      </c>
      <c r="BX1551" s="12">
        <v>0.38490775588241027</v>
      </c>
      <c r="BY1551" s="12">
        <v>1617</v>
      </c>
      <c r="BZ1551" s="12">
        <v>0</v>
      </c>
      <c r="CB1551" s="12">
        <v>6.9684638860630727E-2</v>
      </c>
      <c r="CC1551" s="12">
        <v>19450</v>
      </c>
      <c r="CD1551" s="12">
        <v>19650</v>
      </c>
      <c r="CE1551" s="12">
        <v>7.201529541048342</v>
      </c>
      <c r="CH1551" s="22">
        <v>42989</v>
      </c>
      <c r="CI1551">
        <v>2478</v>
      </c>
      <c r="CJ1551">
        <v>2573</v>
      </c>
      <c r="CK1551">
        <v>2435</v>
      </c>
      <c r="CL1551">
        <v>2568</v>
      </c>
      <c r="CM1551" s="22">
        <v>42990</v>
      </c>
      <c r="CN1551">
        <v>2268</v>
      </c>
      <c r="CO1551">
        <v>2384</v>
      </c>
      <c r="CP1551">
        <v>2171</v>
      </c>
      <c r="CQ1551">
        <v>2275</v>
      </c>
      <c r="CR1551" s="22">
        <v>42991</v>
      </c>
      <c r="CS1551">
        <v>2278</v>
      </c>
      <c r="CT1551">
        <v>2314</v>
      </c>
      <c r="CU1551">
        <v>2277</v>
      </c>
      <c r="CV1551">
        <v>2287</v>
      </c>
    </row>
    <row r="1552" spans="1:100">
      <c r="A1552" s="22">
        <v>42989</v>
      </c>
      <c r="B1552">
        <v>830</v>
      </c>
      <c r="C1552">
        <v>878</v>
      </c>
      <c r="D1552">
        <v>825</v>
      </c>
      <c r="E1552">
        <v>878</v>
      </c>
      <c r="F1552" s="23">
        <f t="shared" si="152"/>
        <v>5.7831325301204828E-2</v>
      </c>
      <c r="G1552" s="22">
        <v>42990</v>
      </c>
      <c r="H1552">
        <v>790</v>
      </c>
      <c r="I1552">
        <v>800</v>
      </c>
      <c r="J1552">
        <v>769</v>
      </c>
      <c r="K1552">
        <v>780</v>
      </c>
      <c r="L1552" s="22">
        <v>42991</v>
      </c>
      <c r="M1552">
        <v>789</v>
      </c>
      <c r="N1552" s="4">
        <v>42990</v>
      </c>
      <c r="O1552" s="3" t="s">
        <v>11</v>
      </c>
      <c r="P1552" s="3">
        <v>3248</v>
      </c>
      <c r="Q1552" s="3" t="s">
        <v>408</v>
      </c>
      <c r="R1552" s="3" t="s">
        <v>13</v>
      </c>
      <c r="S1552" s="3">
        <v>0.05</v>
      </c>
      <c r="T1552" s="3">
        <v>2</v>
      </c>
      <c r="U1552" s="3">
        <v>0</v>
      </c>
      <c r="V1552" s="3">
        <v>600</v>
      </c>
      <c r="W1552">
        <v>790</v>
      </c>
      <c r="X1552" s="4">
        <v>42991</v>
      </c>
      <c r="Y1552">
        <v>780</v>
      </c>
      <c r="Z1552" s="10">
        <f t="shared" si="151"/>
        <v>-6000</v>
      </c>
      <c r="AA1552" s="10">
        <f t="shared" si="150"/>
        <v>6000</v>
      </c>
      <c r="AB1552" t="str">
        <f t="shared" si="153"/>
        <v/>
      </c>
      <c r="AC1552">
        <f t="shared" si="148"/>
        <v>-1223070</v>
      </c>
      <c r="AD1552">
        <f t="shared" si="149"/>
        <v>3.8119440914865521E-3</v>
      </c>
      <c r="AE1552" s="15">
        <v>42991</v>
      </c>
      <c r="AF1552" s="9">
        <v>1.1908546692118716E-2</v>
      </c>
      <c r="AG1552" s="12" t="s">
        <v>957</v>
      </c>
      <c r="AH1552" s="20">
        <v>42989.97152777778</v>
      </c>
      <c r="AI1552" s="12">
        <v>787</v>
      </c>
      <c r="AJ1552" s="12">
        <v>-91</v>
      </c>
      <c r="AK1552" s="12">
        <v>-0.1036</v>
      </c>
      <c r="AL1552" s="17">
        <v>4100</v>
      </c>
      <c r="AM1552" s="17">
        <v>0.26134969325153373</v>
      </c>
      <c r="AN1552" s="9"/>
      <c r="AO1552" s="9"/>
      <c r="AP1552" s="17">
        <v>0</v>
      </c>
      <c r="AQ1552" s="17">
        <v>2593</v>
      </c>
      <c r="AR1552" s="17">
        <v>0.73883161512027495</v>
      </c>
      <c r="AS1552" s="17" t="s">
        <v>968</v>
      </c>
      <c r="AT1552" s="17">
        <v>0.80856423173803527</v>
      </c>
      <c r="AU1552" s="12">
        <v>0.82284382284382285</v>
      </c>
      <c r="AV1552" s="12">
        <v>2.88</v>
      </c>
      <c r="AY1552" s="12">
        <v>3181000</v>
      </c>
      <c r="BA1552" s="12">
        <v>0.14782608695652175</v>
      </c>
      <c r="BD1552" s="12">
        <v>0.26134969325153373</v>
      </c>
      <c r="BE1552" s="12">
        <v>0.73883161512027495</v>
      </c>
      <c r="BF1552" s="12">
        <v>0.80856423173803527</v>
      </c>
      <c r="BG1552" s="12">
        <v>0.82284382284382285</v>
      </c>
      <c r="BH1552" s="12">
        <v>8.0000000000000002E-3</v>
      </c>
      <c r="BI1552" s="12" t="s">
        <v>968</v>
      </c>
      <c r="BJ1552" s="12" t="s">
        <v>968</v>
      </c>
      <c r="BK1552" s="12">
        <v>0.76900000000000002</v>
      </c>
      <c r="BL1552" s="12">
        <v>124</v>
      </c>
      <c r="BM1552" s="12">
        <v>-796</v>
      </c>
      <c r="BN1552" s="12">
        <v>584</v>
      </c>
      <c r="BO1552" s="12">
        <v>736</v>
      </c>
      <c r="BP1552" s="12">
        <v>334</v>
      </c>
      <c r="BQ1552" s="12">
        <v>-581</v>
      </c>
      <c r="BR1552" s="12">
        <v>135</v>
      </c>
      <c r="BS1552" s="12">
        <v>823</v>
      </c>
      <c r="BT1552" s="12">
        <v>0.44638783455978165</v>
      </c>
      <c r="BU1552" s="12">
        <v>0.30676122645988269</v>
      </c>
      <c r="BV1552" s="12">
        <v>0.37833803772911628</v>
      </c>
      <c r="BW1552" s="12">
        <v>0.39156549992418016</v>
      </c>
      <c r="BX1552" s="12">
        <v>0.38490775588241027</v>
      </c>
      <c r="BY1552" s="12">
        <v>1617</v>
      </c>
      <c r="BZ1552" s="12">
        <v>0.14782608695652175</v>
      </c>
      <c r="CB1552" s="12">
        <v>6.9684638860630727E-2</v>
      </c>
      <c r="CC1552" s="12">
        <v>19450</v>
      </c>
      <c r="CD1552" s="12">
        <v>19650</v>
      </c>
      <c r="CE1552" s="12">
        <v>3.7504634812592355</v>
      </c>
      <c r="CH1552" s="22">
        <v>42989</v>
      </c>
      <c r="CI1552">
        <v>830</v>
      </c>
      <c r="CJ1552">
        <v>878</v>
      </c>
      <c r="CK1552">
        <v>825</v>
      </c>
      <c r="CL1552">
        <v>878</v>
      </c>
      <c r="CM1552" s="22">
        <v>42990</v>
      </c>
      <c r="CN1552">
        <v>790</v>
      </c>
      <c r="CO1552">
        <v>800</v>
      </c>
      <c r="CP1552">
        <v>769</v>
      </c>
      <c r="CQ1552">
        <v>780</v>
      </c>
      <c r="CR1552" s="22">
        <v>42991</v>
      </c>
      <c r="CS1552">
        <v>789</v>
      </c>
      <c r="CT1552">
        <v>795</v>
      </c>
      <c r="CU1552">
        <v>782</v>
      </c>
      <c r="CV1552">
        <v>787</v>
      </c>
    </row>
    <row r="1553" spans="1:100">
      <c r="A1553" s="22">
        <v>42989</v>
      </c>
      <c r="B1553">
        <v>1126</v>
      </c>
      <c r="C1553">
        <v>1160</v>
      </c>
      <c r="D1553">
        <v>1112</v>
      </c>
      <c r="E1553">
        <v>1143</v>
      </c>
      <c r="F1553" s="23">
        <f t="shared" si="152"/>
        <v>1.5097690941385356E-2</v>
      </c>
      <c r="G1553" s="22">
        <v>42990</v>
      </c>
      <c r="H1553">
        <v>1083</v>
      </c>
      <c r="I1553">
        <v>1105</v>
      </c>
      <c r="J1553">
        <v>1051</v>
      </c>
      <c r="K1553">
        <v>1051</v>
      </c>
      <c r="L1553" s="22">
        <v>42991</v>
      </c>
      <c r="M1553">
        <v>1070</v>
      </c>
      <c r="N1553" s="4">
        <v>42990</v>
      </c>
      <c r="O1553" s="3" t="s">
        <v>11</v>
      </c>
      <c r="P1553" s="3">
        <v>3903</v>
      </c>
      <c r="Q1553" s="3" t="s">
        <v>438</v>
      </c>
      <c r="R1553" s="3" t="s">
        <v>13</v>
      </c>
      <c r="S1553" s="3">
        <v>0.05</v>
      </c>
      <c r="T1553" s="3">
        <v>2</v>
      </c>
      <c r="U1553" s="3">
        <v>0</v>
      </c>
      <c r="V1553" s="3">
        <v>500</v>
      </c>
      <c r="W1553">
        <v>1083</v>
      </c>
      <c r="X1553" s="4">
        <v>42991</v>
      </c>
      <c r="Y1553">
        <v>1051</v>
      </c>
      <c r="Z1553" s="10">
        <f t="shared" si="151"/>
        <v>-16000</v>
      </c>
      <c r="AA1553" s="10">
        <f t="shared" si="150"/>
        <v>16000</v>
      </c>
      <c r="AB1553" t="str">
        <f t="shared" si="153"/>
        <v/>
      </c>
      <c r="AC1553">
        <f t="shared" si="148"/>
        <v>-1223070</v>
      </c>
      <c r="AD1553">
        <f t="shared" si="149"/>
        <v>1.3661202185792365E-2</v>
      </c>
      <c r="AE1553" s="15">
        <v>42991</v>
      </c>
      <c r="AF1553" s="9">
        <v>1.1908546692118716E-2</v>
      </c>
      <c r="AG1553" s="12" t="s">
        <v>962</v>
      </c>
      <c r="AH1553" s="20">
        <v>42989.959027777775</v>
      </c>
      <c r="AI1553" s="12">
        <v>1098</v>
      </c>
      <c r="AJ1553" s="12">
        <v>-45</v>
      </c>
      <c r="AK1553" s="12">
        <v>-3.9399999999999998E-2</v>
      </c>
      <c r="AL1553" s="17">
        <v>3800</v>
      </c>
      <c r="AM1553" s="17">
        <v>0.5817524841915086</v>
      </c>
      <c r="AN1553" s="9"/>
      <c r="AO1553" s="9"/>
      <c r="AP1553" s="17">
        <v>170.1</v>
      </c>
      <c r="AQ1553" s="17">
        <v>33459</v>
      </c>
      <c r="AR1553" s="17">
        <v>0.18055555555555555</v>
      </c>
      <c r="AS1553" s="17">
        <v>0.24399999999999999</v>
      </c>
      <c r="AT1553" s="17">
        <v>0.49301825993555315</v>
      </c>
      <c r="AU1553" s="12">
        <v>0.53925455987311655</v>
      </c>
      <c r="AV1553" s="12">
        <v>0</v>
      </c>
      <c r="AY1553" s="12">
        <v>30224500</v>
      </c>
      <c r="BA1553" s="12">
        <v>0</v>
      </c>
      <c r="BD1553" s="12">
        <v>0.5817524841915086</v>
      </c>
      <c r="BE1553" s="12">
        <v>0.18055555555555555</v>
      </c>
      <c r="BF1553" s="12">
        <v>0.49301825993555315</v>
      </c>
      <c r="BG1553" s="12">
        <v>0.53925455987311655</v>
      </c>
      <c r="BH1553" s="12">
        <v>0.121</v>
      </c>
      <c r="BI1553" s="12">
        <v>0.24399999999999999</v>
      </c>
      <c r="BJ1553" s="12">
        <v>0</v>
      </c>
      <c r="BK1553" s="12">
        <v>0.44700000000000001</v>
      </c>
      <c r="BL1553" s="12">
        <v>799</v>
      </c>
      <c r="BM1553" s="12">
        <v>-1959</v>
      </c>
      <c r="BN1553" s="12">
        <v>16441</v>
      </c>
      <c r="BO1553" s="12">
        <v>17850</v>
      </c>
      <c r="BP1553" s="12">
        <v>-933</v>
      </c>
      <c r="BQ1553" s="12">
        <v>-357</v>
      </c>
      <c r="BR1553" s="12">
        <v>1894</v>
      </c>
      <c r="BS1553" s="12">
        <v>2470</v>
      </c>
      <c r="BT1553" s="12">
        <v>0.19917934695172257</v>
      </c>
      <c r="BU1553" s="12">
        <v>0.55197953422802226</v>
      </c>
      <c r="BV1553" s="12">
        <v>0.65563862878999501</v>
      </c>
      <c r="BW1553" s="12">
        <v>0.67492755106853874</v>
      </c>
      <c r="BX1553" s="12">
        <v>0.5777973608217718</v>
      </c>
      <c r="BY1553" s="12">
        <v>1617</v>
      </c>
      <c r="BZ1553" s="12">
        <v>0</v>
      </c>
      <c r="CB1553" s="12">
        <v>6.9684638860630727E-2</v>
      </c>
      <c r="CC1553" s="12">
        <v>19450</v>
      </c>
      <c r="CD1553" s="12">
        <v>19650</v>
      </c>
      <c r="CE1553" s="12">
        <v>8.3483604665730358</v>
      </c>
      <c r="CH1553" s="22">
        <v>42989</v>
      </c>
      <c r="CI1553">
        <v>1126</v>
      </c>
      <c r="CJ1553">
        <v>1160</v>
      </c>
      <c r="CK1553">
        <v>1112</v>
      </c>
      <c r="CL1553">
        <v>1143</v>
      </c>
      <c r="CM1553" s="22">
        <v>42990</v>
      </c>
      <c r="CN1553">
        <v>1083</v>
      </c>
      <c r="CO1553">
        <v>1105</v>
      </c>
      <c r="CP1553">
        <v>1051</v>
      </c>
      <c r="CQ1553">
        <v>1051</v>
      </c>
      <c r="CR1553" s="22">
        <v>42991</v>
      </c>
      <c r="CS1553">
        <v>1070</v>
      </c>
      <c r="CT1553">
        <v>1076</v>
      </c>
      <c r="CU1553">
        <v>1042</v>
      </c>
      <c r="CV1553">
        <v>1043</v>
      </c>
    </row>
    <row r="1554" spans="1:100">
      <c r="A1554" s="22">
        <v>42989</v>
      </c>
      <c r="B1554">
        <v>797</v>
      </c>
      <c r="C1554">
        <v>831</v>
      </c>
      <c r="D1554">
        <v>797</v>
      </c>
      <c r="E1554">
        <v>807</v>
      </c>
      <c r="F1554" s="23">
        <f t="shared" si="152"/>
        <v>1.2547051442910906E-2</v>
      </c>
      <c r="G1554" s="22">
        <v>42990</v>
      </c>
      <c r="H1554">
        <v>957</v>
      </c>
      <c r="I1554">
        <v>957</v>
      </c>
      <c r="J1554">
        <v>950</v>
      </c>
      <c r="K1554">
        <v>957</v>
      </c>
      <c r="L1554" s="22">
        <v>42991</v>
      </c>
      <c r="M1554">
        <v>927</v>
      </c>
      <c r="N1554" s="4">
        <v>42990</v>
      </c>
      <c r="O1554" s="3" t="s">
        <v>15</v>
      </c>
      <c r="P1554" s="3">
        <v>5817</v>
      </c>
      <c r="Q1554" s="3" t="s">
        <v>152</v>
      </c>
      <c r="R1554" s="3" t="s">
        <v>17</v>
      </c>
      <c r="S1554" s="3">
        <v>0.05</v>
      </c>
      <c r="T1554" s="3">
        <v>2</v>
      </c>
      <c r="U1554" s="3">
        <v>0</v>
      </c>
      <c r="V1554" s="3">
        <v>700</v>
      </c>
      <c r="W1554">
        <v>957</v>
      </c>
      <c r="X1554" s="4">
        <v>42991</v>
      </c>
      <c r="Y1554">
        <v>957</v>
      </c>
      <c r="Z1554" s="10">
        <f t="shared" si="151"/>
        <v>0</v>
      </c>
      <c r="AA1554" s="10">
        <f t="shared" si="150"/>
        <v>0</v>
      </c>
      <c r="AB1554" t="str">
        <f t="shared" si="153"/>
        <v/>
      </c>
      <c r="AC1554">
        <f t="shared" si="148"/>
        <v>-1223070</v>
      </c>
      <c r="AD1554">
        <f t="shared" si="149"/>
        <v>9.3714285714285639E-2</v>
      </c>
      <c r="AE1554" s="15">
        <v>42991</v>
      </c>
      <c r="AF1554" s="9">
        <v>1.1908546692118716E-2</v>
      </c>
      <c r="AG1554" s="12" t="s">
        <v>954</v>
      </c>
      <c r="AH1554" s="20">
        <v>42989.995833333334</v>
      </c>
      <c r="AI1554" s="12">
        <v>875</v>
      </c>
      <c r="AJ1554" s="12">
        <v>68</v>
      </c>
      <c r="AK1554" s="12">
        <v>8.43E-2</v>
      </c>
      <c r="AL1554" s="17">
        <v>3600</v>
      </c>
      <c r="AM1554" s="17">
        <v>1.1067344345616263</v>
      </c>
      <c r="AN1554" s="9"/>
      <c r="AO1554" s="9"/>
      <c r="AP1554" s="17">
        <v>0</v>
      </c>
      <c r="AQ1554" s="17">
        <v>3692</v>
      </c>
      <c r="AR1554" s="17">
        <v>0.40596520298260147</v>
      </c>
      <c r="AS1554" s="17">
        <v>0.216</v>
      </c>
      <c r="AT1554" s="17">
        <v>0.41421568627450983</v>
      </c>
      <c r="AU1554" s="12">
        <v>0.4199029126213592</v>
      </c>
      <c r="AV1554" s="12">
        <v>1.91</v>
      </c>
      <c r="AY1554" s="12">
        <v>4691555</v>
      </c>
      <c r="BA1554" s="12">
        <v>1</v>
      </c>
      <c r="BD1554" s="12">
        <v>1.1067344345616263</v>
      </c>
      <c r="BE1554" s="12">
        <v>0.40596520298260147</v>
      </c>
      <c r="BF1554" s="12">
        <v>0.41421568627450983</v>
      </c>
      <c r="BG1554" s="12">
        <v>0.4199029126213592</v>
      </c>
      <c r="BH1554" s="12">
        <v>3.0000000000000001E-3</v>
      </c>
      <c r="BI1554" s="12">
        <v>0.216</v>
      </c>
      <c r="BJ1554" s="12">
        <v>6.0000000000000001E-3</v>
      </c>
      <c r="BK1554" s="12">
        <v>0.39500000000000002</v>
      </c>
      <c r="BL1554" s="12">
        <v>18</v>
      </c>
      <c r="BM1554" s="12">
        <v>-100</v>
      </c>
      <c r="BN1554" s="12">
        <v>-35</v>
      </c>
      <c r="BO1554" s="12">
        <v>298</v>
      </c>
      <c r="BP1554" s="12">
        <v>155</v>
      </c>
      <c r="BQ1554" s="12">
        <v>-48</v>
      </c>
      <c r="BR1554" s="12">
        <v>-36</v>
      </c>
      <c r="BS1554" s="12">
        <v>415</v>
      </c>
      <c r="BT1554" s="12">
        <v>0.27549759441958216</v>
      </c>
      <c r="BU1554" s="12">
        <v>0.55300319798755004</v>
      </c>
      <c r="BV1554" s="12">
        <v>0.6391099505552793</v>
      </c>
      <c r="BW1554" s="12">
        <v>0.65088304114432738</v>
      </c>
      <c r="BX1554" s="12">
        <v>0.54282177238202967</v>
      </c>
      <c r="BY1554" s="12">
        <v>1617</v>
      </c>
      <c r="BZ1554" s="12">
        <v>1</v>
      </c>
      <c r="CB1554" s="12">
        <v>6.9684638860630727E-2</v>
      </c>
      <c r="CC1554" s="12">
        <v>19450</v>
      </c>
      <c r="CD1554" s="12">
        <v>19650</v>
      </c>
      <c r="CE1554" s="12">
        <v>15.882043053636185</v>
      </c>
      <c r="CH1554" s="22">
        <v>42989</v>
      </c>
      <c r="CI1554">
        <v>797</v>
      </c>
      <c r="CJ1554">
        <v>831</v>
      </c>
      <c r="CK1554">
        <v>797</v>
      </c>
      <c r="CL1554">
        <v>807</v>
      </c>
      <c r="CM1554" s="22">
        <v>42990</v>
      </c>
      <c r="CN1554">
        <v>957</v>
      </c>
      <c r="CO1554">
        <v>957</v>
      </c>
      <c r="CP1554">
        <v>950</v>
      </c>
      <c r="CQ1554">
        <v>957</v>
      </c>
      <c r="CR1554" s="22">
        <v>42991</v>
      </c>
      <c r="CS1554">
        <v>927</v>
      </c>
      <c r="CT1554">
        <v>1027</v>
      </c>
      <c r="CU1554">
        <v>881</v>
      </c>
      <c r="CV1554">
        <v>886</v>
      </c>
    </row>
    <row r="1555" spans="1:100">
      <c r="A1555" s="22">
        <v>42989</v>
      </c>
      <c r="B1555">
        <v>803</v>
      </c>
      <c r="C1555">
        <v>807</v>
      </c>
      <c r="D1555">
        <v>796</v>
      </c>
      <c r="E1555">
        <v>801</v>
      </c>
      <c r="F1555" s="23">
        <f t="shared" si="152"/>
        <v>-2.4906600249066102E-3</v>
      </c>
      <c r="G1555" s="22">
        <v>42990</v>
      </c>
      <c r="H1555">
        <v>845</v>
      </c>
      <c r="I1555">
        <v>855</v>
      </c>
      <c r="J1555">
        <v>813</v>
      </c>
      <c r="K1555">
        <v>815</v>
      </c>
      <c r="L1555" s="22">
        <v>42991</v>
      </c>
      <c r="M1555">
        <v>824</v>
      </c>
      <c r="N1555" s="4">
        <v>42990</v>
      </c>
      <c r="O1555" s="3" t="s">
        <v>15</v>
      </c>
      <c r="P1555" s="3">
        <v>3475</v>
      </c>
      <c r="Q1555" s="3" t="s">
        <v>129</v>
      </c>
      <c r="R1555" s="3" t="s">
        <v>17</v>
      </c>
      <c r="S1555" s="3">
        <v>0.05</v>
      </c>
      <c r="T1555" s="3">
        <v>2</v>
      </c>
      <c r="U1555" s="3">
        <v>0</v>
      </c>
      <c r="V1555" s="3">
        <v>400</v>
      </c>
      <c r="W1555">
        <v>845</v>
      </c>
      <c r="X1555" s="4">
        <v>42991</v>
      </c>
      <c r="Y1555">
        <v>815</v>
      </c>
      <c r="Z1555" s="10">
        <f t="shared" si="151"/>
        <v>-12000</v>
      </c>
      <c r="AA1555" s="10">
        <f t="shared" si="150"/>
        <v>12000</v>
      </c>
      <c r="AB1555" t="str">
        <f t="shared" si="153"/>
        <v/>
      </c>
      <c r="AC1555">
        <f t="shared" si="148"/>
        <v>-1223070</v>
      </c>
      <c r="AD1555">
        <f t="shared" si="149"/>
        <v>0.51324884792626735</v>
      </c>
      <c r="AE1555" s="15">
        <v>42991</v>
      </c>
      <c r="AF1555" s="9">
        <v>1.1908546692118716E-2</v>
      </c>
      <c r="AG1555" s="12" t="s">
        <v>954</v>
      </c>
      <c r="AH1555" s="20">
        <v>42989.990277777775</v>
      </c>
      <c r="AI1555" s="12">
        <v>1736</v>
      </c>
      <c r="AJ1555" s="12">
        <v>134</v>
      </c>
      <c r="AK1555" s="12">
        <v>8.3599999999999994E-2</v>
      </c>
      <c r="AL1555" s="17">
        <v>2900</v>
      </c>
      <c r="AM1555" s="17">
        <v>0.4008838383838384</v>
      </c>
      <c r="AN1555" s="9"/>
      <c r="AO1555" s="9"/>
      <c r="AP1555" s="17">
        <v>0</v>
      </c>
      <c r="AQ1555" s="17">
        <v>4808</v>
      </c>
      <c r="AR1555" s="17">
        <v>0.85033015407190027</v>
      </c>
      <c r="AS1555" s="17">
        <v>1.7000000000000001E-2</v>
      </c>
      <c r="AT1555" s="17">
        <v>0.85407725321888417</v>
      </c>
      <c r="AU1555" s="12">
        <v>0.85407725321888417</v>
      </c>
      <c r="AV1555" s="12">
        <v>0.95</v>
      </c>
      <c r="AY1555" s="12">
        <v>3035600</v>
      </c>
      <c r="BA1555" s="12">
        <v>0.70526315789473681</v>
      </c>
      <c r="BD1555" s="12">
        <v>0.4008838383838384</v>
      </c>
      <c r="BE1555" s="12">
        <v>0.85033015407190027</v>
      </c>
      <c r="BF1555" s="12">
        <v>0.85407725321888417</v>
      </c>
      <c r="BG1555" s="12">
        <v>0.85407725321888417</v>
      </c>
      <c r="BH1555" s="12">
        <v>0</v>
      </c>
      <c r="BI1555" s="12">
        <v>1.7000000000000001E-2</v>
      </c>
      <c r="BJ1555" s="12">
        <v>0</v>
      </c>
      <c r="BK1555" s="12">
        <v>0.98</v>
      </c>
      <c r="BL1555" s="12">
        <v>680</v>
      </c>
      <c r="BM1555" s="12">
        <v>-16</v>
      </c>
      <c r="BN1555" s="12">
        <v>-850</v>
      </c>
      <c r="BO1555" s="12">
        <v>1392</v>
      </c>
      <c r="BP1555" s="12">
        <v>-821</v>
      </c>
      <c r="BQ1555" s="12">
        <v>-34</v>
      </c>
      <c r="BR1555" s="12">
        <v>1295</v>
      </c>
      <c r="BS1555" s="12">
        <v>1580</v>
      </c>
      <c r="BT1555" s="12">
        <v>0.27549759441958216</v>
      </c>
      <c r="BU1555" s="12">
        <v>0.55300319798755004</v>
      </c>
      <c r="BV1555" s="12">
        <v>0.6391099505552793</v>
      </c>
      <c r="BW1555" s="12">
        <v>0.65088304114432738</v>
      </c>
      <c r="BX1555" s="12">
        <v>0.54282177238202967</v>
      </c>
      <c r="BY1555" s="12">
        <v>1617</v>
      </c>
      <c r="BZ1555" s="12">
        <v>0.70526315789473681</v>
      </c>
      <c r="CB1555" s="12">
        <v>6.9684638860630727E-2</v>
      </c>
      <c r="CC1555" s="12">
        <v>19450</v>
      </c>
      <c r="CD1555" s="12">
        <v>19650</v>
      </c>
      <c r="CE1555" s="12">
        <v>5.7528293887782933</v>
      </c>
      <c r="CH1555" s="22">
        <v>42989</v>
      </c>
      <c r="CI1555">
        <v>803</v>
      </c>
      <c r="CJ1555">
        <v>807</v>
      </c>
      <c r="CK1555">
        <v>796</v>
      </c>
      <c r="CL1555">
        <v>801</v>
      </c>
      <c r="CM1555" s="22">
        <v>42990</v>
      </c>
      <c r="CN1555">
        <v>845</v>
      </c>
      <c r="CO1555">
        <v>855</v>
      </c>
      <c r="CP1555">
        <v>813</v>
      </c>
      <c r="CQ1555">
        <v>815</v>
      </c>
      <c r="CR1555" s="22">
        <v>42991</v>
      </c>
      <c r="CS1555">
        <v>824</v>
      </c>
      <c r="CT1555">
        <v>824</v>
      </c>
      <c r="CU1555">
        <v>815</v>
      </c>
      <c r="CV1555">
        <v>819</v>
      </c>
    </row>
    <row r="1556" spans="1:100">
      <c r="A1556" s="22">
        <v>42990</v>
      </c>
      <c r="B1556">
        <v>6</v>
      </c>
      <c r="C1556">
        <v>7</v>
      </c>
      <c r="D1556">
        <v>6</v>
      </c>
      <c r="E1556">
        <v>7</v>
      </c>
      <c r="F1556" s="23">
        <f t="shared" si="152"/>
        <v>0.16666666666666674</v>
      </c>
      <c r="G1556" s="22">
        <v>42991</v>
      </c>
      <c r="H1556">
        <v>6</v>
      </c>
      <c r="I1556">
        <v>7</v>
      </c>
      <c r="J1556">
        <v>6</v>
      </c>
      <c r="K1556">
        <v>7</v>
      </c>
      <c r="L1556" s="22">
        <v>42992</v>
      </c>
      <c r="M1556">
        <v>7</v>
      </c>
      <c r="N1556" s="4">
        <v>42991</v>
      </c>
      <c r="O1556" s="3" t="s">
        <v>11</v>
      </c>
      <c r="P1556" s="3">
        <v>8107</v>
      </c>
      <c r="Q1556" s="3" t="s">
        <v>137</v>
      </c>
      <c r="R1556" s="3" t="s">
        <v>13</v>
      </c>
      <c r="S1556" s="3">
        <v>0.05</v>
      </c>
      <c r="T1556" s="3" t="s">
        <v>64</v>
      </c>
      <c r="U1556" s="3">
        <v>0</v>
      </c>
      <c r="V1556" s="3">
        <v>72000</v>
      </c>
      <c r="W1556">
        <v>6</v>
      </c>
      <c r="X1556" s="4">
        <v>42992</v>
      </c>
      <c r="Y1556">
        <v>7</v>
      </c>
      <c r="Z1556" s="10">
        <f t="shared" si="151"/>
        <v>72000</v>
      </c>
      <c r="AA1556" s="10">
        <f t="shared" si="150"/>
        <v>72000</v>
      </c>
      <c r="AB1556" t="str">
        <f t="shared" si="153"/>
        <v/>
      </c>
      <c r="AC1556">
        <f t="shared" si="148"/>
        <v>-1223070</v>
      </c>
      <c r="AD1556">
        <f t="shared" si="149"/>
        <v>4.7619047619047561E-2</v>
      </c>
      <c r="AE1556" s="15">
        <v>42992</v>
      </c>
      <c r="AF1556" s="9">
        <v>2.7877303595125191E-3</v>
      </c>
      <c r="AG1556" s="12" t="s">
        <v>962</v>
      </c>
      <c r="AH1556" s="20">
        <v>42990.982638888891</v>
      </c>
      <c r="AI1556" s="12">
        <v>6.3</v>
      </c>
      <c r="AJ1556" s="12">
        <v>-0.7</v>
      </c>
      <c r="AK1556" s="12">
        <v>-0.1</v>
      </c>
      <c r="AL1556" s="17">
        <v>1328000</v>
      </c>
      <c r="AM1556" s="17">
        <v>0.33333333333333331</v>
      </c>
      <c r="AN1556" s="18">
        <v>42992</v>
      </c>
      <c r="AO1556" s="17">
        <v>41198</v>
      </c>
      <c r="AP1556" s="17" t="s">
        <v>965</v>
      </c>
      <c r="AQ1556" s="17">
        <v>2398</v>
      </c>
      <c r="AR1556" s="17" t="s">
        <v>977</v>
      </c>
      <c r="AS1556" s="17" t="s">
        <v>13</v>
      </c>
      <c r="AT1556" s="17">
        <v>0.1</v>
      </c>
      <c r="AU1556" s="12">
        <v>1</v>
      </c>
      <c r="AV1556" s="12">
        <v>0</v>
      </c>
      <c r="AY1556" s="12">
        <v>890093101</v>
      </c>
      <c r="BA1556" s="12">
        <v>1</v>
      </c>
      <c r="BD1556" s="12">
        <v>0.33333333333333331</v>
      </c>
      <c r="BE1556" s="12">
        <v>0</v>
      </c>
      <c r="BF1556" s="12">
        <v>0</v>
      </c>
      <c r="BG1556" s="12">
        <v>0</v>
      </c>
      <c r="BH1556" s="12">
        <v>1.9E-2</v>
      </c>
      <c r="BI1556" s="12">
        <v>0.19700000000000001</v>
      </c>
      <c r="BJ1556" s="12">
        <v>3.4000000000000002E-2</v>
      </c>
      <c r="BK1556" s="12">
        <v>8.3000000000000004E-2</v>
      </c>
      <c r="BL1556" s="12">
        <v>147</v>
      </c>
      <c r="BM1556" s="12">
        <v>-29</v>
      </c>
      <c r="BN1556" s="12">
        <v>421</v>
      </c>
      <c r="BO1556" s="12">
        <v>771</v>
      </c>
      <c r="BP1556" s="12">
        <v>70</v>
      </c>
      <c r="BQ1556" s="12">
        <v>-20</v>
      </c>
      <c r="BR1556" s="12">
        <v>71</v>
      </c>
      <c r="BS1556" s="12">
        <v>229</v>
      </c>
      <c r="BT1556" s="12">
        <v>0.19917934695172257</v>
      </c>
      <c r="BU1556" s="12">
        <v>0.55197953422802226</v>
      </c>
      <c r="BV1556" s="12">
        <v>0.65563862878999501</v>
      </c>
      <c r="BW1556" s="12">
        <v>0.67492755106853874</v>
      </c>
      <c r="BX1556" s="12">
        <v>0.6308785173778465</v>
      </c>
      <c r="BY1556" s="12">
        <v>1622</v>
      </c>
      <c r="BZ1556" s="12">
        <v>1</v>
      </c>
      <c r="CB1556" s="12">
        <v>6.9684638860630727E-2</v>
      </c>
      <c r="CC1556" s="12">
        <v>19650</v>
      </c>
      <c r="CD1556" s="12">
        <v>19690</v>
      </c>
      <c r="CE1556" s="12">
        <v>4.7834549878345491</v>
      </c>
      <c r="CH1556" s="22">
        <v>42990</v>
      </c>
      <c r="CI1556">
        <v>6</v>
      </c>
      <c r="CJ1556">
        <v>7</v>
      </c>
      <c r="CK1556">
        <v>6</v>
      </c>
      <c r="CL1556">
        <v>7</v>
      </c>
      <c r="CM1556" s="22">
        <v>42991</v>
      </c>
      <c r="CN1556">
        <v>6</v>
      </c>
      <c r="CO1556">
        <v>7</v>
      </c>
      <c r="CP1556">
        <v>6</v>
      </c>
      <c r="CQ1556">
        <v>7</v>
      </c>
      <c r="CR1556" s="22">
        <v>42992</v>
      </c>
      <c r="CS1556">
        <v>7</v>
      </c>
      <c r="CT1556">
        <v>7</v>
      </c>
      <c r="CU1556">
        <v>6</v>
      </c>
      <c r="CV1556">
        <v>6</v>
      </c>
    </row>
    <row r="1557" spans="1:100">
      <c r="A1557" s="22">
        <v>42990</v>
      </c>
      <c r="B1557">
        <v>366</v>
      </c>
      <c r="C1557">
        <v>374</v>
      </c>
      <c r="D1557">
        <v>359</v>
      </c>
      <c r="E1557">
        <v>374</v>
      </c>
      <c r="F1557" s="23">
        <f t="shared" si="152"/>
        <v>2.1857923497267784E-2</v>
      </c>
      <c r="G1557" s="22">
        <v>42991</v>
      </c>
      <c r="H1557">
        <v>406</v>
      </c>
      <c r="I1557">
        <v>453</v>
      </c>
      <c r="J1557">
        <v>391</v>
      </c>
      <c r="K1557">
        <v>418</v>
      </c>
      <c r="L1557" s="22">
        <v>42992</v>
      </c>
      <c r="M1557">
        <v>386</v>
      </c>
      <c r="N1557" s="4">
        <v>42991</v>
      </c>
      <c r="O1557" s="3" t="s">
        <v>15</v>
      </c>
      <c r="P1557" s="3">
        <v>4098</v>
      </c>
      <c r="Q1557" s="3" t="s">
        <v>647</v>
      </c>
      <c r="R1557" s="3" t="s">
        <v>17</v>
      </c>
      <c r="S1557" s="3">
        <v>0.05</v>
      </c>
      <c r="T1557" s="3">
        <v>2</v>
      </c>
      <c r="U1557" s="3">
        <v>0</v>
      </c>
      <c r="V1557" s="3">
        <v>2000</v>
      </c>
      <c r="W1557">
        <v>406</v>
      </c>
      <c r="X1557" s="4">
        <v>42992</v>
      </c>
      <c r="Y1557">
        <v>418</v>
      </c>
      <c r="Z1557" s="10">
        <f t="shared" si="151"/>
        <v>24000</v>
      </c>
      <c r="AA1557" s="10">
        <f t="shared" si="150"/>
        <v>24000</v>
      </c>
      <c r="AB1557" t="str">
        <f t="shared" si="153"/>
        <v/>
      </c>
      <c r="AC1557">
        <f t="shared" si="148"/>
        <v>-1223070</v>
      </c>
      <c r="AD1557">
        <f t="shared" si="149"/>
        <v>0</v>
      </c>
      <c r="AE1557" s="15">
        <v>42992</v>
      </c>
      <c r="AF1557" s="9">
        <v>2.7877303595125191E-3</v>
      </c>
      <c r="AG1557" s="12" t="s">
        <v>962</v>
      </c>
      <c r="AH1557" s="20">
        <v>42991.349305555559</v>
      </c>
      <c r="AI1557" s="12">
        <v>406</v>
      </c>
      <c r="AJ1557" s="12">
        <v>32</v>
      </c>
      <c r="AK1557" s="12">
        <v>8.5599999999999996E-2</v>
      </c>
      <c r="AL1557" s="17">
        <v>348000</v>
      </c>
      <c r="AM1557" s="17">
        <v>0.25233644859813081</v>
      </c>
      <c r="AN1557" s="9"/>
      <c r="AO1557" s="9"/>
      <c r="AP1557" s="17">
        <v>473</v>
      </c>
      <c r="AQ1557" s="17">
        <v>6479</v>
      </c>
      <c r="AR1557" s="17">
        <v>0.52830188679245282</v>
      </c>
      <c r="AS1557" s="17">
        <v>0.54800000000000004</v>
      </c>
      <c r="AT1557" s="17">
        <v>0.5901639344262295</v>
      </c>
      <c r="AU1557" s="12">
        <v>0.70930232558139539</v>
      </c>
      <c r="AV1557" s="12">
        <v>0.93</v>
      </c>
      <c r="AY1557" s="12">
        <v>30276266</v>
      </c>
      <c r="BA1557" s="12">
        <v>1</v>
      </c>
      <c r="BD1557" s="12">
        <v>0.25233644859813081</v>
      </c>
      <c r="BE1557" s="12">
        <v>0.52830188679245282</v>
      </c>
      <c r="BF1557" s="12">
        <v>0.5901639344262295</v>
      </c>
      <c r="BG1557" s="12">
        <v>0.70930232558139539</v>
      </c>
      <c r="BH1557" s="12">
        <v>1.4E-2</v>
      </c>
      <c r="BI1557" s="12">
        <v>0.54800000000000004</v>
      </c>
      <c r="BJ1557" s="12">
        <v>1.4999999999999999E-2</v>
      </c>
      <c r="BK1557" s="12">
        <v>0.32400000000000001</v>
      </c>
      <c r="BL1557" s="12">
        <v>308</v>
      </c>
      <c r="BM1557" s="12">
        <v>138</v>
      </c>
      <c r="BN1557" s="12">
        <v>-669</v>
      </c>
      <c r="BO1557" s="12">
        <v>665</v>
      </c>
      <c r="BP1557" s="12">
        <v>517</v>
      </c>
      <c r="BQ1557" s="12">
        <v>-1846</v>
      </c>
      <c r="BR1557" s="12">
        <v>1592</v>
      </c>
      <c r="BS1557" s="12">
        <v>887</v>
      </c>
      <c r="BT1557" s="12">
        <v>0.19917934695172257</v>
      </c>
      <c r="BU1557" s="12">
        <v>0.55197953422802226</v>
      </c>
      <c r="BV1557" s="12">
        <v>0.65563862878999501</v>
      </c>
      <c r="BW1557" s="12">
        <v>0.67492755106853874</v>
      </c>
      <c r="BX1557" s="12">
        <v>0.6308785173778465</v>
      </c>
      <c r="BY1557" s="12">
        <v>1622</v>
      </c>
      <c r="BZ1557" s="12">
        <v>1</v>
      </c>
      <c r="CB1557" s="12">
        <v>6.9684638860630727E-2</v>
      </c>
      <c r="CC1557" s="12">
        <v>19650</v>
      </c>
      <c r="CD1557" s="12">
        <v>19690</v>
      </c>
      <c r="CE1557" s="12">
        <v>3.6211201309775558</v>
      </c>
      <c r="CH1557" s="22">
        <v>42990</v>
      </c>
      <c r="CI1557">
        <v>366</v>
      </c>
      <c r="CJ1557">
        <v>374</v>
      </c>
      <c r="CK1557">
        <v>359</v>
      </c>
      <c r="CL1557">
        <v>374</v>
      </c>
      <c r="CM1557" s="22">
        <v>42991</v>
      </c>
      <c r="CN1557">
        <v>406</v>
      </c>
      <c r="CO1557">
        <v>453</v>
      </c>
      <c r="CP1557">
        <v>391</v>
      </c>
      <c r="CQ1557">
        <v>418</v>
      </c>
      <c r="CR1557" s="22">
        <v>42992</v>
      </c>
      <c r="CS1557">
        <v>386</v>
      </c>
      <c r="CT1557">
        <v>391</v>
      </c>
      <c r="CU1557">
        <v>355</v>
      </c>
      <c r="CV1557">
        <v>362</v>
      </c>
    </row>
    <row r="1558" spans="1:100">
      <c r="A1558" s="22">
        <v>42990</v>
      </c>
      <c r="B1558">
        <v>71</v>
      </c>
      <c r="C1558">
        <v>101</v>
      </c>
      <c r="D1558">
        <v>71</v>
      </c>
      <c r="E1558">
        <v>99</v>
      </c>
      <c r="F1558" s="23">
        <f t="shared" si="152"/>
        <v>0.39436619718309851</v>
      </c>
      <c r="G1558" s="22">
        <v>42991</v>
      </c>
      <c r="H1558">
        <v>94</v>
      </c>
      <c r="I1558">
        <v>127</v>
      </c>
      <c r="J1558">
        <v>92</v>
      </c>
      <c r="K1558">
        <v>110</v>
      </c>
      <c r="L1558" s="22">
        <v>42992</v>
      </c>
      <c r="M1558">
        <v>115</v>
      </c>
      <c r="N1558" s="4">
        <v>42991</v>
      </c>
      <c r="O1558" s="3" t="s">
        <v>11</v>
      </c>
      <c r="P1558" s="3">
        <v>6969</v>
      </c>
      <c r="Q1558" s="3" t="s">
        <v>648</v>
      </c>
      <c r="R1558" s="3" t="s">
        <v>13</v>
      </c>
      <c r="S1558" s="3">
        <v>0.05</v>
      </c>
      <c r="T1558" s="3" t="s">
        <v>27</v>
      </c>
      <c r="U1558" s="3">
        <v>0</v>
      </c>
      <c r="V1558" s="3">
        <v>6000</v>
      </c>
      <c r="W1558">
        <v>94</v>
      </c>
      <c r="X1558" s="4">
        <v>42992</v>
      </c>
      <c r="Y1558">
        <v>110</v>
      </c>
      <c r="Z1558" s="10">
        <f t="shared" si="151"/>
        <v>96000</v>
      </c>
      <c r="AA1558" s="10">
        <f t="shared" si="150"/>
        <v>96000</v>
      </c>
      <c r="AB1558" t="str">
        <f t="shared" si="153"/>
        <v/>
      </c>
      <c r="AC1558">
        <f t="shared" ref="AC1558:AC1621" si="154">SUM(AB1558,AC1557)</f>
        <v>-1223070</v>
      </c>
      <c r="AD1558">
        <f t="shared" ref="AD1558:AD1621" si="155">ABS(W1558/AI1558-1)</f>
        <v>1.0526315789473717E-2</v>
      </c>
      <c r="AE1558" s="15">
        <v>42992</v>
      </c>
      <c r="AF1558" s="9">
        <v>2.7877303595125191E-3</v>
      </c>
      <c r="AG1558" s="12" t="s">
        <v>954</v>
      </c>
      <c r="AH1558" s="20">
        <v>42990.998611111114</v>
      </c>
      <c r="AI1558" s="12">
        <v>95</v>
      </c>
      <c r="AJ1558" s="12">
        <v>-4</v>
      </c>
      <c r="AK1558" s="12">
        <v>-4.0399999999999998E-2</v>
      </c>
      <c r="AL1558" s="17">
        <v>279000</v>
      </c>
      <c r="AM1558" s="17">
        <v>0.34848484848484851</v>
      </c>
      <c r="AN1558" s="9"/>
      <c r="AO1558" s="9"/>
      <c r="AP1558" s="17">
        <v>23.54</v>
      </c>
      <c r="AQ1558" s="17">
        <v>1698</v>
      </c>
      <c r="AR1558" s="17">
        <v>0.39130434782608697</v>
      </c>
      <c r="AS1558" s="17">
        <v>0.38</v>
      </c>
      <c r="AT1558" s="17">
        <v>0.46153846153846156</v>
      </c>
      <c r="AU1558" s="12">
        <v>0.31343283582089554</v>
      </c>
      <c r="AV1558" s="12">
        <v>0</v>
      </c>
      <c r="AY1558" s="12">
        <v>25720000</v>
      </c>
      <c r="BA1558" s="12">
        <v>1</v>
      </c>
      <c r="BD1558" s="12">
        <v>0.34848484848484851</v>
      </c>
      <c r="BE1558" s="12">
        <v>0.39130434782608697</v>
      </c>
      <c r="BF1558" s="12">
        <v>0.46153846153846156</v>
      </c>
      <c r="BG1558" s="12">
        <v>0.31343283582089554</v>
      </c>
      <c r="BH1558" s="12">
        <v>0</v>
      </c>
      <c r="BI1558" s="12">
        <v>0.38</v>
      </c>
      <c r="BJ1558" s="12">
        <v>0</v>
      </c>
      <c r="BK1558" s="12">
        <v>0.41099999999999998</v>
      </c>
      <c r="BL1558" s="12">
        <v>149</v>
      </c>
      <c r="BM1558" s="12">
        <v>-224</v>
      </c>
      <c r="BN1558" s="12">
        <v>-60</v>
      </c>
      <c r="BO1558" s="12">
        <v>732</v>
      </c>
      <c r="BP1558" s="12">
        <v>-198</v>
      </c>
      <c r="BQ1558" s="12">
        <v>-162</v>
      </c>
      <c r="BR1558" s="12">
        <v>87</v>
      </c>
      <c r="BS1558" s="12">
        <v>846</v>
      </c>
      <c r="BT1558" s="12">
        <v>0.27549759441958216</v>
      </c>
      <c r="BU1558" s="12">
        <v>0.55300319798755004</v>
      </c>
      <c r="BV1558" s="12">
        <v>0.6391099505552793</v>
      </c>
      <c r="BW1558" s="12">
        <v>0.65088304114432738</v>
      </c>
      <c r="BX1558" s="12">
        <v>0.57040376729378472</v>
      </c>
      <c r="BY1558" s="12">
        <v>1622</v>
      </c>
      <c r="BZ1558" s="12">
        <v>1</v>
      </c>
      <c r="CB1558" s="12">
        <v>6.9684638860630727E-2</v>
      </c>
      <c r="CC1558" s="12">
        <v>19650</v>
      </c>
      <c r="CD1558" s="12">
        <v>19690</v>
      </c>
      <c r="CE1558" s="12">
        <v>5.000884760008848</v>
      </c>
      <c r="CH1558" s="22">
        <v>42990</v>
      </c>
      <c r="CI1558">
        <v>71</v>
      </c>
      <c r="CJ1558">
        <v>101</v>
      </c>
      <c r="CK1558">
        <v>71</v>
      </c>
      <c r="CL1558">
        <v>99</v>
      </c>
      <c r="CM1558" s="22">
        <v>42991</v>
      </c>
      <c r="CN1558">
        <v>94</v>
      </c>
      <c r="CO1558">
        <v>127</v>
      </c>
      <c r="CP1558">
        <v>92</v>
      </c>
      <c r="CQ1558">
        <v>110</v>
      </c>
      <c r="CR1558" s="22">
        <v>42992</v>
      </c>
      <c r="CS1558">
        <v>115</v>
      </c>
      <c r="CT1558">
        <v>119</v>
      </c>
      <c r="CU1558">
        <v>92</v>
      </c>
      <c r="CV1558">
        <v>95</v>
      </c>
    </row>
    <row r="1559" spans="1:100">
      <c r="A1559" s="22">
        <v>42990</v>
      </c>
      <c r="B1559">
        <v>69</v>
      </c>
      <c r="C1559">
        <v>72</v>
      </c>
      <c r="D1559">
        <v>69</v>
      </c>
      <c r="E1559">
        <v>71</v>
      </c>
      <c r="F1559" s="23">
        <f t="shared" si="152"/>
        <v>2.8985507246376718E-2</v>
      </c>
      <c r="G1559" s="22">
        <v>42991</v>
      </c>
      <c r="H1559">
        <v>73</v>
      </c>
      <c r="I1559">
        <v>74</v>
      </c>
      <c r="J1559">
        <v>69</v>
      </c>
      <c r="K1559">
        <v>70</v>
      </c>
      <c r="L1559" s="22">
        <v>42992</v>
      </c>
      <c r="M1559">
        <v>70</v>
      </c>
      <c r="N1559" s="4">
        <v>42991</v>
      </c>
      <c r="O1559" s="3" t="s">
        <v>15</v>
      </c>
      <c r="P1559" s="3">
        <v>3318</v>
      </c>
      <c r="Q1559" s="3" t="s">
        <v>164</v>
      </c>
      <c r="R1559" s="3" t="s">
        <v>17</v>
      </c>
      <c r="S1559" s="3">
        <v>0.05</v>
      </c>
      <c r="T1559" s="3">
        <v>2</v>
      </c>
      <c r="U1559" s="3">
        <v>0</v>
      </c>
      <c r="V1559" s="3">
        <v>7100</v>
      </c>
      <c r="W1559">
        <v>73</v>
      </c>
      <c r="X1559" s="4">
        <v>42992</v>
      </c>
      <c r="Y1559">
        <v>70</v>
      </c>
      <c r="Z1559" s="10">
        <f t="shared" si="151"/>
        <v>-21300</v>
      </c>
      <c r="AA1559" s="10">
        <f t="shared" si="150"/>
        <v>21300</v>
      </c>
      <c r="AB1559" t="str">
        <f t="shared" si="153"/>
        <v/>
      </c>
      <c r="AC1559">
        <f t="shared" si="154"/>
        <v>-1223070</v>
      </c>
      <c r="AD1559">
        <f t="shared" si="155"/>
        <v>3.3112582781456901E-2</v>
      </c>
      <c r="AE1559" s="15">
        <v>42992</v>
      </c>
      <c r="AF1559" s="9">
        <v>2.7877303595125191E-3</v>
      </c>
      <c r="AG1559" s="12" t="s">
        <v>960</v>
      </c>
      <c r="AH1559" s="20">
        <v>42990.995138888888</v>
      </c>
      <c r="AI1559" s="12">
        <v>75.5</v>
      </c>
      <c r="AJ1559" s="12">
        <v>4.5</v>
      </c>
      <c r="AK1559" s="12">
        <v>6.3399999999999998E-2</v>
      </c>
      <c r="AL1559" s="17">
        <v>104300</v>
      </c>
      <c r="AM1559" s="17">
        <v>0.21212121212121213</v>
      </c>
      <c r="AN1559" s="9"/>
      <c r="AO1559" s="9"/>
      <c r="AP1559" s="17">
        <v>0</v>
      </c>
      <c r="AQ1559" s="17">
        <v>10489</v>
      </c>
      <c r="AR1559" s="17">
        <v>0.125</v>
      </c>
      <c r="AS1559" s="17">
        <v>7.5999999999999998E-2</v>
      </c>
      <c r="AT1559" s="17">
        <v>0.24074074074074073</v>
      </c>
      <c r="AU1559" s="12">
        <v>0.2807017543859649</v>
      </c>
      <c r="AV1559" s="12">
        <v>0</v>
      </c>
      <c r="AY1559" s="12">
        <v>158931034</v>
      </c>
      <c r="BA1559" s="12">
        <v>0.8571428571428571</v>
      </c>
      <c r="BD1559" s="12">
        <v>0.21212121212121213</v>
      </c>
      <c r="BE1559" s="12">
        <v>0.125</v>
      </c>
      <c r="BF1559" s="12">
        <v>0.24074074074074073</v>
      </c>
      <c r="BG1559" s="12">
        <v>0.2807017543859649</v>
      </c>
      <c r="BH1559" s="12">
        <v>0.16500000000000001</v>
      </c>
      <c r="BI1559" s="12">
        <v>7.5999999999999998E-2</v>
      </c>
      <c r="BJ1559" s="12">
        <v>0</v>
      </c>
      <c r="BK1559" s="12">
        <v>0.71299999999999997</v>
      </c>
      <c r="BL1559" s="12">
        <v>-1146</v>
      </c>
      <c r="BM1559" s="12">
        <v>414</v>
      </c>
      <c r="BN1559" s="12">
        <v>364</v>
      </c>
      <c r="BO1559" s="12">
        <v>1333</v>
      </c>
      <c r="BP1559" s="12">
        <v>-1944</v>
      </c>
      <c r="BQ1559" s="12">
        <v>126</v>
      </c>
      <c r="BR1559" s="12">
        <v>3028</v>
      </c>
      <c r="BS1559" s="12">
        <v>1701</v>
      </c>
      <c r="BT1559" s="12">
        <v>0.27805636092223635</v>
      </c>
      <c r="BU1559" s="12">
        <v>0.51670072636435893</v>
      </c>
      <c r="BV1559" s="12">
        <v>0.5861678614227066</v>
      </c>
      <c r="BW1559" s="12">
        <v>0.5905809801228894</v>
      </c>
      <c r="BX1559" s="12">
        <v>0.56977848144220067</v>
      </c>
      <c r="BY1559" s="12">
        <v>1622</v>
      </c>
      <c r="BZ1559" s="12">
        <v>0.8571428571428571</v>
      </c>
      <c r="CB1559" s="12">
        <v>6.9684638860630727E-2</v>
      </c>
      <c r="CC1559" s="12">
        <v>19650</v>
      </c>
      <c r="CD1559" s="12">
        <v>19690</v>
      </c>
      <c r="CE1559" s="12">
        <v>3.0440168104401679</v>
      </c>
      <c r="CH1559" s="22">
        <v>42990</v>
      </c>
      <c r="CI1559">
        <v>69</v>
      </c>
      <c r="CJ1559">
        <v>72</v>
      </c>
      <c r="CK1559">
        <v>69</v>
      </c>
      <c r="CL1559">
        <v>71</v>
      </c>
      <c r="CM1559" s="22">
        <v>42991</v>
      </c>
      <c r="CN1559">
        <v>73</v>
      </c>
      <c r="CO1559">
        <v>74</v>
      </c>
      <c r="CP1559">
        <v>69</v>
      </c>
      <c r="CQ1559">
        <v>70</v>
      </c>
      <c r="CR1559" s="22">
        <v>42992</v>
      </c>
      <c r="CS1559">
        <v>70</v>
      </c>
      <c r="CT1559">
        <v>70</v>
      </c>
      <c r="CU1559">
        <v>68</v>
      </c>
      <c r="CV1559">
        <v>68</v>
      </c>
    </row>
    <row r="1560" spans="1:100">
      <c r="A1560" s="22">
        <v>42990</v>
      </c>
      <c r="B1560">
        <v>187</v>
      </c>
      <c r="C1560">
        <v>189</v>
      </c>
      <c r="D1560">
        <v>185</v>
      </c>
      <c r="E1560">
        <v>187</v>
      </c>
      <c r="F1560" s="23">
        <f t="shared" si="152"/>
        <v>0</v>
      </c>
      <c r="G1560" s="22">
        <v>42991</v>
      </c>
      <c r="H1560">
        <v>225</v>
      </c>
      <c r="I1560">
        <v>237</v>
      </c>
      <c r="J1560">
        <v>212</v>
      </c>
      <c r="K1560">
        <v>237</v>
      </c>
      <c r="L1560" s="22">
        <v>42992</v>
      </c>
      <c r="M1560">
        <v>239</v>
      </c>
      <c r="N1560" s="4">
        <v>42991</v>
      </c>
      <c r="O1560" s="3" t="s">
        <v>15</v>
      </c>
      <c r="P1560" s="3">
        <v>2321</v>
      </c>
      <c r="Q1560" s="3" t="s">
        <v>606</v>
      </c>
      <c r="R1560" s="3" t="s">
        <v>17</v>
      </c>
      <c r="S1560" s="3">
        <v>0.05</v>
      </c>
      <c r="T1560" s="3">
        <v>2</v>
      </c>
      <c r="U1560" s="3">
        <v>0</v>
      </c>
      <c r="V1560" s="3">
        <v>2700</v>
      </c>
      <c r="W1560">
        <v>225</v>
      </c>
      <c r="X1560" s="4">
        <v>42992</v>
      </c>
      <c r="Y1560">
        <v>237</v>
      </c>
      <c r="Z1560" s="10">
        <f t="shared" si="151"/>
        <v>32400</v>
      </c>
      <c r="AA1560" s="10">
        <f t="shared" si="150"/>
        <v>32400</v>
      </c>
      <c r="AB1560" t="str">
        <f t="shared" si="153"/>
        <v/>
      </c>
      <c r="AC1560">
        <f t="shared" si="154"/>
        <v>-1223070</v>
      </c>
      <c r="AD1560">
        <f t="shared" si="155"/>
        <v>0</v>
      </c>
      <c r="AE1560" s="15">
        <v>42992</v>
      </c>
      <c r="AF1560" s="9">
        <v>2.7877303595125191E-3</v>
      </c>
      <c r="AG1560" s="12" t="s">
        <v>960</v>
      </c>
      <c r="AH1560" s="20">
        <v>42991.347916666666</v>
      </c>
      <c r="AI1560" s="12">
        <v>225</v>
      </c>
      <c r="AJ1560" s="12">
        <v>38</v>
      </c>
      <c r="AK1560" s="12">
        <v>0.20319999999999999</v>
      </c>
      <c r="AL1560" s="17">
        <v>103700</v>
      </c>
      <c r="AM1560" s="17">
        <v>0.22527472527472528</v>
      </c>
      <c r="AN1560" s="9"/>
      <c r="AO1560" s="9"/>
      <c r="AP1560" s="17">
        <v>0</v>
      </c>
      <c r="AQ1560" s="17">
        <v>4056</v>
      </c>
      <c r="AR1560" s="17">
        <v>6.4516129032258063E-2</v>
      </c>
      <c r="AS1560" s="17">
        <v>0.26400000000000001</v>
      </c>
      <c r="AT1560" s="17">
        <v>3.5714285714285712E-2</v>
      </c>
      <c r="AU1560" s="12">
        <v>9.0909090909090905E-3</v>
      </c>
      <c r="AV1560" s="12">
        <v>0</v>
      </c>
      <c r="AY1560" s="12">
        <v>22284520</v>
      </c>
      <c r="BA1560" s="12">
        <v>1</v>
      </c>
      <c r="BD1560" s="12">
        <v>0.22527472527472528</v>
      </c>
      <c r="BE1560" s="12">
        <v>6.4516129032258063E-2</v>
      </c>
      <c r="BF1560" s="12">
        <v>3.5714285714285712E-2</v>
      </c>
      <c r="BG1560" s="12">
        <v>9.0909090909090905E-3</v>
      </c>
      <c r="BH1560" s="12">
        <v>2E-3</v>
      </c>
      <c r="BI1560" s="12">
        <v>0.26400000000000001</v>
      </c>
      <c r="BJ1560" s="12">
        <v>0</v>
      </c>
      <c r="BK1560" s="12">
        <v>0.29399999999999998</v>
      </c>
      <c r="BL1560" s="12">
        <v>11</v>
      </c>
      <c r="BM1560" s="12">
        <v>-167</v>
      </c>
      <c r="BN1560" s="12">
        <v>50</v>
      </c>
      <c r="BO1560" s="12">
        <v>213</v>
      </c>
      <c r="BP1560" s="12">
        <v>128</v>
      </c>
      <c r="BQ1560" s="12">
        <v>-103</v>
      </c>
      <c r="BR1560" s="12">
        <v>1</v>
      </c>
      <c r="BS1560" s="12">
        <v>320</v>
      </c>
      <c r="BT1560" s="12">
        <v>0.33640914599280108</v>
      </c>
      <c r="BU1560" s="12">
        <v>0.53912769256518533</v>
      </c>
      <c r="BV1560" s="12">
        <v>0.56552291971214619</v>
      </c>
      <c r="BW1560" s="12">
        <v>0.47730821303058535</v>
      </c>
      <c r="BX1560" s="12">
        <v>0.62284306810423085</v>
      </c>
      <c r="BY1560" s="12">
        <v>1622</v>
      </c>
      <c r="BZ1560" s="12">
        <v>1</v>
      </c>
      <c r="CB1560" s="12">
        <v>6.9684638860630727E-2</v>
      </c>
      <c r="CC1560" s="12">
        <v>19650</v>
      </c>
      <c r="CD1560" s="12">
        <v>19690</v>
      </c>
      <c r="CE1560" s="12">
        <v>3.2327745247453277</v>
      </c>
      <c r="CH1560" s="22">
        <v>42990</v>
      </c>
      <c r="CI1560">
        <v>187</v>
      </c>
      <c r="CJ1560">
        <v>189</v>
      </c>
      <c r="CK1560">
        <v>185</v>
      </c>
      <c r="CL1560">
        <v>187</v>
      </c>
      <c r="CM1560" s="22">
        <v>42991</v>
      </c>
      <c r="CN1560">
        <v>225</v>
      </c>
      <c r="CO1560">
        <v>237</v>
      </c>
      <c r="CP1560">
        <v>212</v>
      </c>
      <c r="CQ1560">
        <v>237</v>
      </c>
      <c r="CR1560" s="22">
        <v>42992</v>
      </c>
      <c r="CS1560">
        <v>239</v>
      </c>
      <c r="CT1560">
        <v>240</v>
      </c>
      <c r="CU1560">
        <v>198</v>
      </c>
      <c r="CV1560">
        <v>207</v>
      </c>
    </row>
    <row r="1561" spans="1:100">
      <c r="A1561" s="22">
        <v>42990</v>
      </c>
      <c r="B1561">
        <v>466</v>
      </c>
      <c r="C1561">
        <v>467</v>
      </c>
      <c r="D1561">
        <v>433</v>
      </c>
      <c r="E1561">
        <v>440</v>
      </c>
      <c r="F1561" s="23">
        <f t="shared" si="152"/>
        <v>-5.579399141630903E-2</v>
      </c>
      <c r="G1561" s="22">
        <v>42991</v>
      </c>
      <c r="H1561">
        <v>480</v>
      </c>
      <c r="I1561">
        <v>520</v>
      </c>
      <c r="J1561">
        <v>480</v>
      </c>
      <c r="K1561">
        <v>520</v>
      </c>
      <c r="L1561" s="22">
        <v>42992</v>
      </c>
      <c r="M1561">
        <v>530</v>
      </c>
      <c r="N1561" s="4">
        <v>42991</v>
      </c>
      <c r="O1561" s="3" t="s">
        <v>15</v>
      </c>
      <c r="P1561" s="3">
        <v>5986</v>
      </c>
      <c r="Q1561" s="3" t="s">
        <v>643</v>
      </c>
      <c r="R1561" s="3" t="s">
        <v>17</v>
      </c>
      <c r="S1561" s="3">
        <v>0.05</v>
      </c>
      <c r="T1561" s="3" t="s">
        <v>27</v>
      </c>
      <c r="U1561" s="3">
        <v>0</v>
      </c>
      <c r="V1561" s="3">
        <v>1200</v>
      </c>
      <c r="W1561">
        <v>480</v>
      </c>
      <c r="X1561" s="4">
        <v>42992</v>
      </c>
      <c r="Y1561">
        <v>520</v>
      </c>
      <c r="Z1561" s="10">
        <f t="shared" si="151"/>
        <v>48000</v>
      </c>
      <c r="AA1561" s="10">
        <f t="shared" si="150"/>
        <v>48000</v>
      </c>
      <c r="AB1561" t="str">
        <f t="shared" si="153"/>
        <v/>
      </c>
      <c r="AC1561">
        <f t="shared" si="154"/>
        <v>-1223070</v>
      </c>
      <c r="AD1561">
        <f t="shared" si="155"/>
        <v>1.9108280254777066E-2</v>
      </c>
      <c r="AE1561" s="15">
        <v>42992</v>
      </c>
      <c r="AF1561" s="9">
        <v>2.7877303595125191E-3</v>
      </c>
      <c r="AG1561" s="12" t="s">
        <v>962</v>
      </c>
      <c r="AH1561" s="20">
        <v>42991.348611111112</v>
      </c>
      <c r="AI1561" s="12">
        <v>471</v>
      </c>
      <c r="AJ1561" s="12">
        <v>31</v>
      </c>
      <c r="AK1561" s="12">
        <v>7.0499999999999993E-2</v>
      </c>
      <c r="AL1561" s="17">
        <v>63100</v>
      </c>
      <c r="AM1561" s="17">
        <v>0.45500000000000002</v>
      </c>
      <c r="AN1561" s="9"/>
      <c r="AO1561" s="17">
        <v>2</v>
      </c>
      <c r="AP1561" s="17">
        <v>9.2799999999999994</v>
      </c>
      <c r="AQ1561" s="17">
        <v>9023</v>
      </c>
      <c r="AR1561" s="17">
        <v>0.96323529411764708</v>
      </c>
      <c r="AS1561" s="17">
        <v>0.11700000000000001</v>
      </c>
      <c r="AT1561" s="17">
        <v>0.96913580246913578</v>
      </c>
      <c r="AU1561" s="12">
        <v>0.97126436781609193</v>
      </c>
      <c r="AV1561" s="12">
        <v>2.5</v>
      </c>
      <c r="AY1561" s="12">
        <v>22558063</v>
      </c>
      <c r="BA1561" s="12">
        <v>1</v>
      </c>
      <c r="BD1561" s="12">
        <v>0.45500000000000002</v>
      </c>
      <c r="BE1561" s="12">
        <v>0.96323529411764708</v>
      </c>
      <c r="BF1561" s="12">
        <v>0.96913580246913578</v>
      </c>
      <c r="BG1561" s="12">
        <v>0.97126436781609193</v>
      </c>
      <c r="BH1561" s="12">
        <v>2.8000000000000001E-2</v>
      </c>
      <c r="BI1561" s="12">
        <v>0.11700000000000001</v>
      </c>
      <c r="BJ1561" s="12">
        <v>2.4E-2</v>
      </c>
      <c r="BK1561" s="12">
        <v>0.503</v>
      </c>
      <c r="BL1561" s="12">
        <v>197</v>
      </c>
      <c r="BM1561" s="12">
        <v>-1640</v>
      </c>
      <c r="BN1561" s="12">
        <v>905</v>
      </c>
      <c r="BO1561" s="12">
        <v>4841</v>
      </c>
      <c r="BP1561" s="12">
        <v>1593</v>
      </c>
      <c r="BQ1561" s="12">
        <v>-511</v>
      </c>
      <c r="BR1561" s="12">
        <v>-234</v>
      </c>
      <c r="BS1561" s="12">
        <v>5041</v>
      </c>
      <c r="BT1561" s="12">
        <v>0.19917934695172257</v>
      </c>
      <c r="BU1561" s="12">
        <v>0.55197953422802226</v>
      </c>
      <c r="BV1561" s="12">
        <v>0.65563862878999501</v>
      </c>
      <c r="BW1561" s="12">
        <v>0.67492755106853874</v>
      </c>
      <c r="BX1561" s="12">
        <v>0.6308785173778465</v>
      </c>
      <c r="BY1561" s="12">
        <v>1622</v>
      </c>
      <c r="BZ1561" s="12">
        <v>1</v>
      </c>
      <c r="CB1561" s="12">
        <v>6.9684638860630727E-2</v>
      </c>
      <c r="CC1561" s="12">
        <v>19650</v>
      </c>
      <c r="CD1561" s="12">
        <v>19690</v>
      </c>
      <c r="CE1561" s="12">
        <v>6.5294160583941601</v>
      </c>
      <c r="CH1561" s="22">
        <v>42990</v>
      </c>
      <c r="CI1561">
        <v>466</v>
      </c>
      <c r="CJ1561">
        <v>467</v>
      </c>
      <c r="CK1561">
        <v>433</v>
      </c>
      <c r="CL1561">
        <v>440</v>
      </c>
      <c r="CM1561" s="22">
        <v>42991</v>
      </c>
      <c r="CN1561">
        <v>480</v>
      </c>
      <c r="CO1561">
        <v>520</v>
      </c>
      <c r="CP1561">
        <v>480</v>
      </c>
      <c r="CQ1561">
        <v>520</v>
      </c>
      <c r="CR1561" s="22">
        <v>42992</v>
      </c>
      <c r="CS1561">
        <v>530</v>
      </c>
      <c r="CT1561">
        <v>534</v>
      </c>
      <c r="CU1561">
        <v>447</v>
      </c>
      <c r="CV1561">
        <v>458</v>
      </c>
    </row>
    <row r="1562" spans="1:100">
      <c r="A1562" s="22">
        <v>42990</v>
      </c>
      <c r="B1562">
        <v>600</v>
      </c>
      <c r="C1562">
        <v>671</v>
      </c>
      <c r="D1562">
        <v>591</v>
      </c>
      <c r="E1562">
        <v>671</v>
      </c>
      <c r="F1562" s="23">
        <f t="shared" si="152"/>
        <v>0.1183333333333334</v>
      </c>
      <c r="G1562" s="22">
        <v>42991</v>
      </c>
      <c r="H1562">
        <v>696</v>
      </c>
      <c r="I1562">
        <v>750</v>
      </c>
      <c r="J1562">
        <v>659</v>
      </c>
      <c r="K1562">
        <v>704</v>
      </c>
      <c r="L1562" s="22">
        <v>42992</v>
      </c>
      <c r="M1562">
        <v>705</v>
      </c>
      <c r="N1562" s="4">
        <v>42991</v>
      </c>
      <c r="O1562" s="3" t="s">
        <v>15</v>
      </c>
      <c r="P1562" s="3">
        <v>7760</v>
      </c>
      <c r="Q1562" s="3" t="s">
        <v>649</v>
      </c>
      <c r="R1562" s="3" t="s">
        <v>17</v>
      </c>
      <c r="S1562" s="3">
        <v>0.05</v>
      </c>
      <c r="T1562" s="3">
        <v>2</v>
      </c>
      <c r="U1562" s="3">
        <v>0</v>
      </c>
      <c r="V1562" s="3">
        <v>1000</v>
      </c>
      <c r="W1562">
        <v>696</v>
      </c>
      <c r="X1562" s="4">
        <v>42992</v>
      </c>
      <c r="Y1562">
        <v>704</v>
      </c>
      <c r="Z1562" s="10">
        <f t="shared" si="151"/>
        <v>8000</v>
      </c>
      <c r="AA1562" s="10">
        <f t="shared" si="150"/>
        <v>8000</v>
      </c>
      <c r="AB1562" t="str">
        <f t="shared" si="153"/>
        <v/>
      </c>
      <c r="AC1562">
        <f t="shared" si="154"/>
        <v>-1223070</v>
      </c>
      <c r="AD1562">
        <f t="shared" si="155"/>
        <v>4.2918454935622075E-3</v>
      </c>
      <c r="AE1562" s="15">
        <v>42992</v>
      </c>
      <c r="AF1562" s="9">
        <v>2.7877303595125191E-3</v>
      </c>
      <c r="AG1562" s="12" t="s">
        <v>960</v>
      </c>
      <c r="AH1562" s="20">
        <v>42991.347222222219</v>
      </c>
      <c r="AI1562" s="12">
        <v>699</v>
      </c>
      <c r="AJ1562" s="12">
        <v>28</v>
      </c>
      <c r="AK1562" s="12">
        <v>4.1700000000000001E-2</v>
      </c>
      <c r="AL1562" s="17">
        <v>49000</v>
      </c>
      <c r="AM1562" s="17">
        <v>0.3126142595978062</v>
      </c>
      <c r="AN1562" s="9"/>
      <c r="AO1562" s="9"/>
      <c r="AP1562" s="17">
        <v>0</v>
      </c>
      <c r="AQ1562" s="17">
        <v>9275</v>
      </c>
      <c r="AR1562" s="17">
        <v>0.78280542986425339</v>
      </c>
      <c r="AS1562" s="17">
        <v>0.17599999999999999</v>
      </c>
      <c r="AT1562" s="17">
        <v>0.8485804416403786</v>
      </c>
      <c r="AU1562" s="12">
        <v>0.84905660377358494</v>
      </c>
      <c r="AV1562" s="12">
        <v>1.28</v>
      </c>
      <c r="AY1562" s="12">
        <v>16957016</v>
      </c>
      <c r="BA1562" s="12">
        <v>1</v>
      </c>
      <c r="BD1562" s="12">
        <v>0.3126142595978062</v>
      </c>
      <c r="BE1562" s="12">
        <v>0.78280542986425339</v>
      </c>
      <c r="BF1562" s="12">
        <v>0.8485804416403786</v>
      </c>
      <c r="BG1562" s="12">
        <v>0.84905660377358494</v>
      </c>
      <c r="BH1562" s="12">
        <v>8.9999999999999993E-3</v>
      </c>
      <c r="BI1562" s="12">
        <v>0.17599999999999999</v>
      </c>
      <c r="BJ1562" s="12">
        <v>8.0000000000000002E-3</v>
      </c>
      <c r="BK1562" s="12">
        <v>0.59499999999999997</v>
      </c>
      <c r="BL1562" s="12">
        <v>261</v>
      </c>
      <c r="BM1562" s="12">
        <v>-170</v>
      </c>
      <c r="BN1562" s="12">
        <v>57</v>
      </c>
      <c r="BO1562" s="12">
        <v>1111</v>
      </c>
      <c r="BP1562" s="12">
        <v>788</v>
      </c>
      <c r="BQ1562" s="12">
        <v>-411</v>
      </c>
      <c r="BR1562" s="12">
        <v>-127</v>
      </c>
      <c r="BS1562" s="12">
        <v>921</v>
      </c>
      <c r="BT1562" s="12">
        <v>0.27805636092223635</v>
      </c>
      <c r="BU1562" s="12">
        <v>0.51670072636435893</v>
      </c>
      <c r="BV1562" s="12">
        <v>0.5861678614227066</v>
      </c>
      <c r="BW1562" s="12">
        <v>0.5905809801228894</v>
      </c>
      <c r="BX1562" s="12">
        <v>0.56977848144220067</v>
      </c>
      <c r="BY1562" s="12">
        <v>1622</v>
      </c>
      <c r="BZ1562" s="12">
        <v>1</v>
      </c>
      <c r="CB1562" s="12">
        <v>6.9684638860630727E-2</v>
      </c>
      <c r="CC1562" s="12">
        <v>19650</v>
      </c>
      <c r="CD1562" s="12">
        <v>19690</v>
      </c>
      <c r="CE1562" s="12">
        <v>4.4861287180239922</v>
      </c>
      <c r="CH1562" s="22">
        <v>42990</v>
      </c>
      <c r="CI1562">
        <v>600</v>
      </c>
      <c r="CJ1562">
        <v>671</v>
      </c>
      <c r="CK1562">
        <v>591</v>
      </c>
      <c r="CL1562">
        <v>671</v>
      </c>
      <c r="CM1562" s="22">
        <v>42991</v>
      </c>
      <c r="CN1562">
        <v>696</v>
      </c>
      <c r="CO1562">
        <v>750</v>
      </c>
      <c r="CP1562">
        <v>659</v>
      </c>
      <c r="CQ1562">
        <v>704</v>
      </c>
      <c r="CR1562" s="22">
        <v>42992</v>
      </c>
      <c r="CS1562">
        <v>705</v>
      </c>
      <c r="CT1562">
        <v>730</v>
      </c>
      <c r="CU1562">
        <v>655</v>
      </c>
      <c r="CV1562">
        <v>697</v>
      </c>
    </row>
    <row r="1563" spans="1:100">
      <c r="A1563" s="22">
        <v>42990</v>
      </c>
      <c r="B1563">
        <v>1746</v>
      </c>
      <c r="C1563">
        <v>1746</v>
      </c>
      <c r="D1563">
        <v>1746</v>
      </c>
      <c r="E1563">
        <v>1746</v>
      </c>
      <c r="F1563" s="23">
        <f t="shared" si="152"/>
        <v>0</v>
      </c>
      <c r="G1563" s="22">
        <v>42991</v>
      </c>
      <c r="H1563">
        <v>1986</v>
      </c>
      <c r="I1563">
        <v>2130</v>
      </c>
      <c r="J1563">
        <v>1867</v>
      </c>
      <c r="K1563">
        <v>1900</v>
      </c>
      <c r="L1563" s="22">
        <v>42992</v>
      </c>
      <c r="M1563">
        <v>1920</v>
      </c>
      <c r="N1563" s="4">
        <v>42991</v>
      </c>
      <c r="O1563" s="3" t="s">
        <v>15</v>
      </c>
      <c r="P1563" s="3">
        <v>2438</v>
      </c>
      <c r="Q1563" s="3" t="s">
        <v>320</v>
      </c>
      <c r="R1563" s="3" t="s">
        <v>17</v>
      </c>
      <c r="S1563" s="3">
        <v>0.05</v>
      </c>
      <c r="T1563" s="3">
        <v>2</v>
      </c>
      <c r="U1563" s="3">
        <v>0</v>
      </c>
      <c r="V1563" s="3">
        <v>300</v>
      </c>
      <c r="W1563">
        <v>1986</v>
      </c>
      <c r="X1563" s="4">
        <v>42992</v>
      </c>
      <c r="Y1563">
        <v>1900</v>
      </c>
      <c r="Z1563" s="10">
        <f t="shared" si="151"/>
        <v>-25800</v>
      </c>
      <c r="AA1563" s="10">
        <f t="shared" si="150"/>
        <v>25800</v>
      </c>
      <c r="AB1563" t="str">
        <f t="shared" si="153"/>
        <v/>
      </c>
      <c r="AC1563">
        <f t="shared" si="154"/>
        <v>-1223070</v>
      </c>
      <c r="AD1563">
        <f t="shared" si="155"/>
        <v>4.0579710144927561E-2</v>
      </c>
      <c r="AE1563" s="15">
        <v>42992</v>
      </c>
      <c r="AF1563" s="9">
        <v>2.7877303595125191E-3</v>
      </c>
      <c r="AG1563" s="12" t="s">
        <v>957</v>
      </c>
      <c r="AH1563" s="20">
        <v>42990.995138888888</v>
      </c>
      <c r="AI1563" s="12">
        <v>2070</v>
      </c>
      <c r="AJ1563" s="12">
        <v>324</v>
      </c>
      <c r="AK1563" s="12">
        <v>0.18559999999999999</v>
      </c>
      <c r="AL1563" s="17">
        <v>44500</v>
      </c>
      <c r="AM1563" s="17">
        <v>0.40928270042194093</v>
      </c>
      <c r="AN1563" s="9"/>
      <c r="AO1563" s="9"/>
      <c r="AP1563" s="17">
        <v>143.36000000000001</v>
      </c>
      <c r="AQ1563" s="17">
        <v>24834</v>
      </c>
      <c r="AR1563" s="17">
        <v>0</v>
      </c>
      <c r="AS1563" s="17">
        <v>0.19700000000000001</v>
      </c>
      <c r="AT1563" s="17">
        <v>0.31606557377049183</v>
      </c>
      <c r="AU1563" s="12">
        <v>0.27796610169491526</v>
      </c>
      <c r="AV1563" s="12">
        <v>0.7</v>
      </c>
      <c r="AY1563" s="12">
        <v>17464000</v>
      </c>
      <c r="BA1563" s="12">
        <v>1</v>
      </c>
      <c r="BD1563" s="12">
        <v>0.40928270042194093</v>
      </c>
      <c r="BE1563" s="12">
        <v>0</v>
      </c>
      <c r="BF1563" s="12">
        <v>0.31606557377049183</v>
      </c>
      <c r="BG1563" s="12">
        <v>0.27796610169491526</v>
      </c>
      <c r="BH1563" s="12">
        <v>2.5000000000000001E-2</v>
      </c>
      <c r="BI1563" s="12">
        <v>0.19700000000000001</v>
      </c>
      <c r="BJ1563" s="12">
        <v>4.3999999999999997E-2</v>
      </c>
      <c r="BK1563" s="12">
        <v>0.58899999999999997</v>
      </c>
      <c r="BL1563" s="12">
        <v>654</v>
      </c>
      <c r="BM1563" s="12">
        <v>-489</v>
      </c>
      <c r="BN1563" s="12">
        <v>-154</v>
      </c>
      <c r="BO1563" s="12">
        <v>944</v>
      </c>
      <c r="BP1563" s="12">
        <v>704</v>
      </c>
      <c r="BQ1563" s="12">
        <v>-764</v>
      </c>
      <c r="BR1563" s="12">
        <v>-148</v>
      </c>
      <c r="BS1563" s="12">
        <v>934</v>
      </c>
      <c r="BT1563" s="12">
        <v>0.44638783455978165</v>
      </c>
      <c r="BU1563" s="12">
        <v>0.30676122645988269</v>
      </c>
      <c r="BV1563" s="12">
        <v>0.37833803772911628</v>
      </c>
      <c r="BW1563" s="12">
        <v>0.39156549992418016</v>
      </c>
      <c r="BX1563" s="12">
        <v>0.39212420079291077</v>
      </c>
      <c r="BY1563" s="12">
        <v>1622</v>
      </c>
      <c r="BZ1563" s="12">
        <v>1</v>
      </c>
      <c r="CB1563" s="12">
        <v>6.9684638860630727E-2</v>
      </c>
      <c r="CC1563" s="12">
        <v>19650</v>
      </c>
      <c r="CD1563" s="12">
        <v>19690</v>
      </c>
      <c r="CE1563" s="12">
        <v>5.8733561243031813</v>
      </c>
      <c r="CH1563" s="22">
        <v>42990</v>
      </c>
      <c r="CI1563">
        <v>1746</v>
      </c>
      <c r="CJ1563">
        <v>1746</v>
      </c>
      <c r="CK1563">
        <v>1746</v>
      </c>
      <c r="CL1563">
        <v>1746</v>
      </c>
      <c r="CM1563" s="22">
        <v>42991</v>
      </c>
      <c r="CN1563">
        <v>1986</v>
      </c>
      <c r="CO1563">
        <v>2130</v>
      </c>
      <c r="CP1563">
        <v>1867</v>
      </c>
      <c r="CQ1563">
        <v>1900</v>
      </c>
      <c r="CR1563" s="22">
        <v>42992</v>
      </c>
      <c r="CS1563">
        <v>1920</v>
      </c>
      <c r="CT1563">
        <v>1979</v>
      </c>
      <c r="CU1563">
        <v>1833</v>
      </c>
      <c r="CV1563">
        <v>1852</v>
      </c>
    </row>
    <row r="1564" spans="1:100">
      <c r="A1564" s="22">
        <v>42990</v>
      </c>
      <c r="B1564">
        <v>873</v>
      </c>
      <c r="C1564">
        <v>978</v>
      </c>
      <c r="D1564">
        <v>865</v>
      </c>
      <c r="E1564">
        <v>978</v>
      </c>
      <c r="F1564" s="23">
        <f t="shared" si="152"/>
        <v>0.1202749140893471</v>
      </c>
      <c r="G1564" s="22">
        <v>42991</v>
      </c>
      <c r="H1564">
        <v>1068</v>
      </c>
      <c r="I1564">
        <v>1128</v>
      </c>
      <c r="J1564">
        <v>1020</v>
      </c>
      <c r="K1564">
        <v>1128</v>
      </c>
      <c r="L1564" s="22">
        <v>42992</v>
      </c>
      <c r="M1564">
        <v>1100</v>
      </c>
      <c r="N1564" s="4">
        <v>42991</v>
      </c>
      <c r="O1564" s="3" t="s">
        <v>15</v>
      </c>
      <c r="P1564" s="3">
        <v>6618</v>
      </c>
      <c r="Q1564" s="3" t="s">
        <v>650</v>
      </c>
      <c r="R1564" s="3" t="s">
        <v>17</v>
      </c>
      <c r="S1564" s="3">
        <v>0.05</v>
      </c>
      <c r="T1564" s="3">
        <v>2</v>
      </c>
      <c r="U1564" s="3">
        <v>0</v>
      </c>
      <c r="V1564" s="3">
        <v>600</v>
      </c>
      <c r="W1564">
        <v>1068</v>
      </c>
      <c r="X1564" s="4">
        <v>42992</v>
      </c>
      <c r="Y1564">
        <v>1128</v>
      </c>
      <c r="Z1564" s="10">
        <f t="shared" si="151"/>
        <v>36000</v>
      </c>
      <c r="AA1564" s="10">
        <f t="shared" si="150"/>
        <v>36000</v>
      </c>
      <c r="AB1564" t="str">
        <f t="shared" si="153"/>
        <v/>
      </c>
      <c r="AC1564">
        <f t="shared" si="154"/>
        <v>-1223070</v>
      </c>
      <c r="AD1564">
        <f t="shared" si="155"/>
        <v>8.4985835694051381E-3</v>
      </c>
      <c r="AE1564" s="15">
        <v>42992</v>
      </c>
      <c r="AF1564" s="9">
        <v>2.7877303595125191E-3</v>
      </c>
      <c r="AG1564" s="12" t="s">
        <v>957</v>
      </c>
      <c r="AH1564" s="20">
        <v>42991.348611111112</v>
      </c>
      <c r="AI1564" s="12">
        <v>1059</v>
      </c>
      <c r="AJ1564" s="12">
        <v>81</v>
      </c>
      <c r="AK1564" s="12">
        <v>8.2799999999999999E-2</v>
      </c>
      <c r="AL1564" s="17">
        <v>26000</v>
      </c>
      <c r="AM1564" s="17">
        <v>0.38461538461538464</v>
      </c>
      <c r="AN1564" s="9"/>
      <c r="AO1564" s="9"/>
      <c r="AP1564" s="17">
        <v>10889</v>
      </c>
      <c r="AQ1564" s="17">
        <v>6200</v>
      </c>
      <c r="AR1564" s="17">
        <v>0.8929765886287625</v>
      </c>
      <c r="AS1564" s="17">
        <v>8.8999999999999996E-2</v>
      </c>
      <c r="AT1564" s="17">
        <v>0.93234672304439747</v>
      </c>
      <c r="AU1564" s="12">
        <v>0.93973634651600757</v>
      </c>
      <c r="AV1564" s="12">
        <v>0</v>
      </c>
      <c r="AY1564" s="12">
        <v>8367468</v>
      </c>
      <c r="BA1564" s="12">
        <v>1</v>
      </c>
      <c r="BD1564" s="12">
        <v>0.38461538461538464</v>
      </c>
      <c r="BE1564" s="12">
        <v>0.8929765886287625</v>
      </c>
      <c r="BF1564" s="12">
        <v>0.93234672304439747</v>
      </c>
      <c r="BG1564" s="12">
        <v>0.93973634651600757</v>
      </c>
      <c r="BH1564" s="12">
        <v>0.60499999999999998</v>
      </c>
      <c r="BI1564" s="12">
        <v>8.8999999999999996E-2</v>
      </c>
      <c r="BJ1564" s="12">
        <v>0</v>
      </c>
      <c r="BK1564" s="12">
        <v>0.76800000000000002</v>
      </c>
      <c r="BL1564" s="12">
        <v>375</v>
      </c>
      <c r="BM1564" s="12">
        <v>-349</v>
      </c>
      <c r="BN1564" s="12">
        <v>328</v>
      </c>
      <c r="BO1564" s="12">
        <v>464</v>
      </c>
      <c r="BP1564" s="12">
        <v>-248</v>
      </c>
      <c r="BQ1564" s="12">
        <v>-242</v>
      </c>
      <c r="BR1564" s="12">
        <v>21</v>
      </c>
      <c r="BS1564" s="12">
        <v>128</v>
      </c>
      <c r="BT1564" s="12">
        <v>0.44638783455978165</v>
      </c>
      <c r="BU1564" s="12">
        <v>0.30676122645988269</v>
      </c>
      <c r="BV1564" s="12">
        <v>0.37833803772911628</v>
      </c>
      <c r="BW1564" s="12">
        <v>0.39156549992418016</v>
      </c>
      <c r="BX1564" s="12">
        <v>0.39212420079291077</v>
      </c>
      <c r="BY1564" s="12">
        <v>1622</v>
      </c>
      <c r="BZ1564" s="12">
        <v>1</v>
      </c>
      <c r="CB1564" s="12">
        <v>6.9684638860630727E-2</v>
      </c>
      <c r="CC1564" s="12">
        <v>19650</v>
      </c>
      <c r="CD1564" s="12">
        <v>19690</v>
      </c>
      <c r="CE1564" s="12">
        <v>5.5193711398090963</v>
      </c>
      <c r="CH1564" s="22">
        <v>42990</v>
      </c>
      <c r="CI1564">
        <v>873</v>
      </c>
      <c r="CJ1564">
        <v>978</v>
      </c>
      <c r="CK1564">
        <v>865</v>
      </c>
      <c r="CL1564">
        <v>978</v>
      </c>
      <c r="CM1564" s="22">
        <v>42991</v>
      </c>
      <c r="CN1564">
        <v>1068</v>
      </c>
      <c r="CO1564">
        <v>1128</v>
      </c>
      <c r="CP1564">
        <v>1020</v>
      </c>
      <c r="CQ1564">
        <v>1128</v>
      </c>
      <c r="CR1564" s="22">
        <v>42992</v>
      </c>
      <c r="CS1564">
        <v>1100</v>
      </c>
      <c r="CT1564">
        <v>1145</v>
      </c>
      <c r="CU1564">
        <v>980</v>
      </c>
      <c r="CV1564">
        <v>1023</v>
      </c>
    </row>
    <row r="1565" spans="1:100">
      <c r="A1565" s="22">
        <v>42990</v>
      </c>
      <c r="B1565">
        <v>2134</v>
      </c>
      <c r="C1565">
        <v>2534</v>
      </c>
      <c r="D1565">
        <v>2130</v>
      </c>
      <c r="E1565">
        <v>2534</v>
      </c>
      <c r="F1565" s="23">
        <f t="shared" si="152"/>
        <v>0.1874414245548266</v>
      </c>
      <c r="G1565" s="22">
        <v>42991</v>
      </c>
      <c r="H1565">
        <v>2499</v>
      </c>
      <c r="I1565">
        <v>2544</v>
      </c>
      <c r="J1565">
        <v>2336</v>
      </c>
      <c r="K1565">
        <v>2400</v>
      </c>
      <c r="L1565" s="22">
        <v>42992</v>
      </c>
      <c r="M1565">
        <v>2300</v>
      </c>
      <c r="N1565" s="4">
        <v>42991</v>
      </c>
      <c r="O1565" s="3" t="s">
        <v>15</v>
      </c>
      <c r="P1565" s="3">
        <v>4080</v>
      </c>
      <c r="Q1565" s="3" t="s">
        <v>570</v>
      </c>
      <c r="R1565" s="3" t="s">
        <v>17</v>
      </c>
      <c r="S1565" s="3">
        <v>0.05</v>
      </c>
      <c r="T1565" s="3">
        <v>2</v>
      </c>
      <c r="U1565" s="3">
        <v>0</v>
      </c>
      <c r="V1565" s="3">
        <v>200</v>
      </c>
      <c r="W1565">
        <v>2499</v>
      </c>
      <c r="X1565" s="4">
        <v>42992</v>
      </c>
      <c r="Y1565">
        <v>2400</v>
      </c>
      <c r="Z1565" s="10">
        <f t="shared" si="151"/>
        <v>-19800</v>
      </c>
      <c r="AA1565" s="10">
        <f t="shared" si="150"/>
        <v>19800</v>
      </c>
      <c r="AB1565" t="str">
        <f t="shared" si="153"/>
        <v/>
      </c>
      <c r="AC1565">
        <f t="shared" si="154"/>
        <v>-1223070</v>
      </c>
      <c r="AD1565">
        <f t="shared" si="155"/>
        <v>4.9809885931558884E-2</v>
      </c>
      <c r="AE1565" s="15">
        <v>42992</v>
      </c>
      <c r="AF1565" s="9">
        <v>2.7877303595125191E-3</v>
      </c>
      <c r="AG1565" s="12" t="s">
        <v>960</v>
      </c>
      <c r="AH1565" s="20">
        <v>42990.995833333334</v>
      </c>
      <c r="AI1565" s="12">
        <v>2630</v>
      </c>
      <c r="AJ1565" s="12">
        <v>96</v>
      </c>
      <c r="AK1565" s="12">
        <v>3.7900000000000003E-2</v>
      </c>
      <c r="AL1565" s="17">
        <v>19500</v>
      </c>
      <c r="AM1565" s="17">
        <v>0.62694300518134716</v>
      </c>
      <c r="AN1565" s="9"/>
      <c r="AO1565" s="9"/>
      <c r="AP1565" s="17">
        <v>0</v>
      </c>
      <c r="AQ1565" s="17">
        <v>44034</v>
      </c>
      <c r="AR1565" s="17">
        <v>0.98385650224215249</v>
      </c>
      <c r="AS1565" s="17">
        <v>0.314</v>
      </c>
      <c r="AT1565" s="17">
        <v>0.98385650224215249</v>
      </c>
      <c r="AU1565" s="12">
        <v>0.98453608247422686</v>
      </c>
      <c r="AV1565" s="12">
        <v>0</v>
      </c>
      <c r="AY1565" s="12">
        <v>25350800</v>
      </c>
      <c r="BA1565" s="12">
        <v>0.89356632247815726</v>
      </c>
      <c r="BD1565" s="12">
        <v>0.62694300518134716</v>
      </c>
      <c r="BE1565" s="12">
        <v>0.98385650224215249</v>
      </c>
      <c r="BF1565" s="12">
        <v>0.98385650224215249</v>
      </c>
      <c r="BG1565" s="12">
        <v>0.98453608247422686</v>
      </c>
      <c r="BH1565" s="12">
        <v>2.4E-2</v>
      </c>
      <c r="BI1565" s="12">
        <v>0.314</v>
      </c>
      <c r="BJ1565" s="12">
        <v>1E-3</v>
      </c>
      <c r="BK1565" s="12">
        <v>0.34100000000000003</v>
      </c>
      <c r="BL1565" s="12">
        <v>-425</v>
      </c>
      <c r="BM1565" s="12">
        <v>99</v>
      </c>
      <c r="BN1565" s="12">
        <v>2094</v>
      </c>
      <c r="BO1565" s="12">
        <v>3224</v>
      </c>
      <c r="BP1565" s="12">
        <v>86</v>
      </c>
      <c r="BQ1565" s="12">
        <v>-4038</v>
      </c>
      <c r="BR1565" s="12">
        <v>4005</v>
      </c>
      <c r="BS1565" s="12">
        <v>1337</v>
      </c>
      <c r="BT1565" s="12">
        <v>0.27805636092223635</v>
      </c>
      <c r="BU1565" s="12">
        <v>0.51670072636435893</v>
      </c>
      <c r="BV1565" s="12">
        <v>0.5861678614227066</v>
      </c>
      <c r="BW1565" s="12">
        <v>0.5905809801228894</v>
      </c>
      <c r="BX1565" s="12">
        <v>0.56977848144220067</v>
      </c>
      <c r="BY1565" s="12">
        <v>1622</v>
      </c>
      <c r="BZ1565" s="12">
        <v>0.89356632247815726</v>
      </c>
      <c r="CB1565" s="12">
        <v>6.9684638860630727E-2</v>
      </c>
      <c r="CC1565" s="12">
        <v>19650</v>
      </c>
      <c r="CD1565" s="12">
        <v>19690</v>
      </c>
      <c r="CE1565" s="12">
        <v>8.9968609356680904</v>
      </c>
      <c r="CH1565" s="22">
        <v>42990</v>
      </c>
      <c r="CI1565">
        <v>2134</v>
      </c>
      <c r="CJ1565">
        <v>2534</v>
      </c>
      <c r="CK1565">
        <v>2130</v>
      </c>
      <c r="CL1565">
        <v>2534</v>
      </c>
      <c r="CM1565" s="22">
        <v>42991</v>
      </c>
      <c r="CN1565">
        <v>2499</v>
      </c>
      <c r="CO1565">
        <v>2544</v>
      </c>
      <c r="CP1565">
        <v>2336</v>
      </c>
      <c r="CQ1565">
        <v>2400</v>
      </c>
      <c r="CR1565" s="22">
        <v>42992</v>
      </c>
      <c r="CS1565">
        <v>2300</v>
      </c>
      <c r="CT1565">
        <v>2376</v>
      </c>
      <c r="CU1565">
        <v>2066</v>
      </c>
      <c r="CV1565">
        <v>2168</v>
      </c>
    </row>
    <row r="1566" spans="1:100">
      <c r="A1566" s="22">
        <v>42990</v>
      </c>
      <c r="B1566">
        <v>486</v>
      </c>
      <c r="C1566">
        <v>495</v>
      </c>
      <c r="D1566">
        <v>484</v>
      </c>
      <c r="E1566">
        <v>493</v>
      </c>
      <c r="F1566" s="23">
        <f t="shared" si="152"/>
        <v>1.4403292181069949E-2</v>
      </c>
      <c r="G1566" s="22">
        <v>42991</v>
      </c>
      <c r="H1566">
        <v>437</v>
      </c>
      <c r="I1566">
        <v>442</v>
      </c>
      <c r="J1566">
        <v>416</v>
      </c>
      <c r="K1566">
        <v>421</v>
      </c>
      <c r="L1566" s="22">
        <v>42992</v>
      </c>
      <c r="M1566">
        <v>425</v>
      </c>
      <c r="N1566" s="4">
        <v>42991</v>
      </c>
      <c r="O1566" s="3" t="s">
        <v>11</v>
      </c>
      <c r="P1566" s="3">
        <v>3770</v>
      </c>
      <c r="Q1566" s="3" t="s">
        <v>603</v>
      </c>
      <c r="R1566" s="3" t="s">
        <v>13</v>
      </c>
      <c r="S1566" s="3">
        <v>0.05</v>
      </c>
      <c r="T1566" s="3">
        <v>2</v>
      </c>
      <c r="U1566" s="3">
        <v>0</v>
      </c>
      <c r="V1566" s="3">
        <v>1100</v>
      </c>
      <c r="W1566">
        <v>437</v>
      </c>
      <c r="X1566" s="4">
        <v>42992</v>
      </c>
      <c r="Y1566">
        <v>421</v>
      </c>
      <c r="Z1566" s="10">
        <f t="shared" si="151"/>
        <v>-17600</v>
      </c>
      <c r="AA1566" s="10">
        <f t="shared" si="150"/>
        <v>17600</v>
      </c>
      <c r="AB1566" t="str">
        <f t="shared" si="153"/>
        <v/>
      </c>
      <c r="AC1566">
        <f t="shared" si="154"/>
        <v>-1223070</v>
      </c>
      <c r="AD1566">
        <f t="shared" si="155"/>
        <v>0</v>
      </c>
      <c r="AE1566" s="15">
        <v>42992</v>
      </c>
      <c r="AF1566" s="9">
        <v>2.7877303595125191E-3</v>
      </c>
      <c r="AG1566" s="12" t="s">
        <v>962</v>
      </c>
      <c r="AH1566" s="20">
        <v>42990.980555555558</v>
      </c>
      <c r="AI1566" s="12">
        <v>437</v>
      </c>
      <c r="AJ1566" s="12">
        <v>-56</v>
      </c>
      <c r="AK1566" s="12">
        <v>-0.11360000000000001</v>
      </c>
      <c r="AL1566" s="17">
        <v>10500</v>
      </c>
      <c r="AM1566" s="17">
        <v>0.14462809917355371</v>
      </c>
      <c r="AN1566" s="9"/>
      <c r="AO1566" s="9"/>
      <c r="AP1566" s="17">
        <v>0</v>
      </c>
      <c r="AQ1566" s="17">
        <v>6607</v>
      </c>
      <c r="AR1566" s="17">
        <v>0.17721518987341772</v>
      </c>
      <c r="AS1566" s="17">
        <v>0.307</v>
      </c>
      <c r="AT1566" s="17">
        <v>0.66836734693877553</v>
      </c>
      <c r="AU1566" s="12">
        <v>0.66836734693877553</v>
      </c>
      <c r="AV1566" s="12" t="s">
        <v>988</v>
      </c>
      <c r="AY1566" s="12">
        <v>13651000</v>
      </c>
      <c r="BA1566" s="12">
        <v>0</v>
      </c>
      <c r="BD1566" s="12">
        <v>0.14462809917355371</v>
      </c>
      <c r="BE1566" s="12">
        <v>0.17721518987341772</v>
      </c>
      <c r="BF1566" s="12">
        <v>0.66836734693877553</v>
      </c>
      <c r="BG1566" s="12">
        <v>0.66836734693877553</v>
      </c>
      <c r="BH1566" s="12">
        <v>0.14099999999999999</v>
      </c>
      <c r="BI1566" s="12">
        <v>0.307</v>
      </c>
      <c r="BJ1566" s="12">
        <v>1.7999999999999999E-2</v>
      </c>
      <c r="BK1566" s="12">
        <v>0.45400000000000001</v>
      </c>
      <c r="BL1566" s="12">
        <v>1474</v>
      </c>
      <c r="BM1566" s="12">
        <v>-2125</v>
      </c>
      <c r="BN1566" s="12">
        <v>212</v>
      </c>
      <c r="BO1566" s="12">
        <v>4492</v>
      </c>
      <c r="BP1566" s="12">
        <v>1637</v>
      </c>
      <c r="BQ1566" s="12">
        <v>-840</v>
      </c>
      <c r="BR1566" s="12">
        <v>-583</v>
      </c>
      <c r="BS1566" s="12">
        <v>4799</v>
      </c>
      <c r="BT1566" s="12">
        <v>0.19917934695172257</v>
      </c>
      <c r="BU1566" s="12">
        <v>0.55197953422802226</v>
      </c>
      <c r="BV1566" s="12">
        <v>0.65563862878999501</v>
      </c>
      <c r="BW1566" s="12">
        <v>0.67492755106853874</v>
      </c>
      <c r="BX1566" s="12">
        <v>0.6308785173778465</v>
      </c>
      <c r="BY1566" s="12">
        <v>1622</v>
      </c>
      <c r="BZ1566" s="12">
        <v>0</v>
      </c>
      <c r="CB1566" s="12">
        <v>6.9684638860630727E-2</v>
      </c>
      <c r="CC1566" s="12">
        <v>19650</v>
      </c>
      <c r="CD1566" s="12">
        <v>19690</v>
      </c>
      <c r="CE1566" s="12">
        <v>2.0754660071182962</v>
      </c>
      <c r="CH1566" s="22">
        <v>42990</v>
      </c>
      <c r="CI1566">
        <v>486</v>
      </c>
      <c r="CJ1566">
        <v>495</v>
      </c>
      <c r="CK1566">
        <v>484</v>
      </c>
      <c r="CL1566">
        <v>493</v>
      </c>
      <c r="CM1566" s="22">
        <v>42991</v>
      </c>
      <c r="CN1566">
        <v>437</v>
      </c>
      <c r="CO1566">
        <v>442</v>
      </c>
      <c r="CP1566">
        <v>416</v>
      </c>
      <c r="CQ1566">
        <v>421</v>
      </c>
      <c r="CR1566" s="22">
        <v>42992</v>
      </c>
      <c r="CS1566">
        <v>425</v>
      </c>
      <c r="CT1566">
        <v>428</v>
      </c>
      <c r="CU1566">
        <v>420</v>
      </c>
      <c r="CV1566">
        <v>421</v>
      </c>
    </row>
    <row r="1567" spans="1:100">
      <c r="A1567" s="22">
        <v>42990</v>
      </c>
      <c r="B1567">
        <v>879</v>
      </c>
      <c r="C1567">
        <v>900</v>
      </c>
      <c r="D1567">
        <v>879</v>
      </c>
      <c r="E1567">
        <v>895</v>
      </c>
      <c r="F1567" s="23">
        <f t="shared" si="152"/>
        <v>1.8202502844141044E-2</v>
      </c>
      <c r="G1567" s="22">
        <v>42991</v>
      </c>
      <c r="H1567">
        <v>880</v>
      </c>
      <c r="I1567">
        <v>889</v>
      </c>
      <c r="J1567">
        <v>861</v>
      </c>
      <c r="K1567">
        <v>864</v>
      </c>
      <c r="L1567" s="22">
        <v>42992</v>
      </c>
      <c r="M1567">
        <v>870</v>
      </c>
      <c r="N1567" s="4">
        <v>42991</v>
      </c>
      <c r="O1567" s="3" t="s">
        <v>11</v>
      </c>
      <c r="P1567" s="3">
        <v>3672</v>
      </c>
      <c r="Q1567" s="3" t="s">
        <v>323</v>
      </c>
      <c r="R1567" s="3" t="s">
        <v>13</v>
      </c>
      <c r="S1567" s="3">
        <v>0.05</v>
      </c>
      <c r="T1567" s="3">
        <v>2</v>
      </c>
      <c r="U1567" s="3">
        <v>0</v>
      </c>
      <c r="V1567" s="3">
        <v>600</v>
      </c>
      <c r="W1567">
        <v>880</v>
      </c>
      <c r="X1567" s="4">
        <v>42992</v>
      </c>
      <c r="Y1567">
        <v>864</v>
      </c>
      <c r="Z1567" s="10">
        <f t="shared" si="151"/>
        <v>-9600</v>
      </c>
      <c r="AA1567" s="10">
        <f t="shared" si="150"/>
        <v>9600</v>
      </c>
      <c r="AB1567" t="str">
        <f t="shared" si="153"/>
        <v/>
      </c>
      <c r="AC1567">
        <f t="shared" si="154"/>
        <v>-1223070</v>
      </c>
      <c r="AD1567">
        <f t="shared" si="155"/>
        <v>2.088167053364276E-2</v>
      </c>
      <c r="AE1567" s="15">
        <v>42992</v>
      </c>
      <c r="AF1567" s="9">
        <v>2.7877303595125191E-3</v>
      </c>
      <c r="AG1567" s="12" t="s">
        <v>962</v>
      </c>
      <c r="AH1567" s="20">
        <v>42990.99722222222</v>
      </c>
      <c r="AI1567" s="12">
        <v>862</v>
      </c>
      <c r="AJ1567" s="12">
        <v>-33</v>
      </c>
      <c r="AK1567" s="12">
        <v>-3.6900000000000002E-2</v>
      </c>
      <c r="AL1567" s="17">
        <v>9600</v>
      </c>
      <c r="AM1567" s="17">
        <v>1.1021087680355162</v>
      </c>
      <c r="AN1567" s="9"/>
      <c r="AO1567" s="9"/>
      <c r="AP1567" s="17">
        <v>0</v>
      </c>
      <c r="AQ1567" s="17">
        <v>11424</v>
      </c>
      <c r="AR1567" s="17">
        <v>0.13459516298633017</v>
      </c>
      <c r="AS1567" s="17">
        <v>0.34699999999999998</v>
      </c>
      <c r="AT1567" s="17">
        <v>0.4200140944326991</v>
      </c>
      <c r="AU1567" s="12">
        <v>0.42966042966042967</v>
      </c>
      <c r="AV1567" s="12" t="s">
        <v>988</v>
      </c>
      <c r="AY1567" s="12">
        <v>12679040</v>
      </c>
      <c r="BA1567" s="12">
        <v>0</v>
      </c>
      <c r="BD1567" s="12">
        <v>1.1021087680355162</v>
      </c>
      <c r="BE1567" s="12">
        <v>0.13459516298633017</v>
      </c>
      <c r="BF1567" s="12">
        <v>0.4200140944326991</v>
      </c>
      <c r="BG1567" s="12">
        <v>0.42966042966042967</v>
      </c>
      <c r="BH1567" s="12">
        <v>1.2999999999999999E-2</v>
      </c>
      <c r="BI1567" s="12">
        <v>0.34699999999999998</v>
      </c>
      <c r="BJ1567" s="12">
        <v>0</v>
      </c>
      <c r="BK1567" s="12">
        <v>0.59299999999999997</v>
      </c>
      <c r="BL1567" s="12">
        <v>474</v>
      </c>
      <c r="BM1567" s="12">
        <v>-182</v>
      </c>
      <c r="BN1567" s="12">
        <v>1200</v>
      </c>
      <c r="BO1567" s="12">
        <v>1549</v>
      </c>
      <c r="BP1567" s="12">
        <v>-85</v>
      </c>
      <c r="BQ1567" s="12">
        <v>-145</v>
      </c>
      <c r="BR1567" s="12">
        <v>83</v>
      </c>
      <c r="BS1567" s="12">
        <v>56</v>
      </c>
      <c r="BT1567" s="12">
        <v>0.19917934695172257</v>
      </c>
      <c r="BU1567" s="12">
        <v>0.55197953422802226</v>
      </c>
      <c r="BV1567" s="12">
        <v>0.65563862878999501</v>
      </c>
      <c r="BW1567" s="12">
        <v>0.67492755106853874</v>
      </c>
      <c r="BX1567" s="12">
        <v>0.6308785173778465</v>
      </c>
      <c r="BY1567" s="12">
        <v>1622</v>
      </c>
      <c r="BZ1567" s="12">
        <v>0</v>
      </c>
      <c r="CB1567" s="12">
        <v>6.9684638860630727E-2</v>
      </c>
      <c r="CC1567" s="12">
        <v>19650</v>
      </c>
      <c r="CD1567" s="12">
        <v>19690</v>
      </c>
      <c r="CE1567" s="12">
        <v>15.815663050787041</v>
      </c>
      <c r="CH1567" s="22">
        <v>42990</v>
      </c>
      <c r="CI1567">
        <v>879</v>
      </c>
      <c r="CJ1567">
        <v>900</v>
      </c>
      <c r="CK1567">
        <v>879</v>
      </c>
      <c r="CL1567">
        <v>895</v>
      </c>
      <c r="CM1567" s="22">
        <v>42991</v>
      </c>
      <c r="CN1567">
        <v>880</v>
      </c>
      <c r="CO1567">
        <v>889</v>
      </c>
      <c r="CP1567">
        <v>861</v>
      </c>
      <c r="CQ1567">
        <v>864</v>
      </c>
      <c r="CR1567" s="22">
        <v>42992</v>
      </c>
      <c r="CS1567">
        <v>870</v>
      </c>
      <c r="CT1567">
        <v>887</v>
      </c>
      <c r="CU1567">
        <v>840</v>
      </c>
      <c r="CV1567">
        <v>850</v>
      </c>
    </row>
    <row r="1568" spans="1:100">
      <c r="A1568" s="22">
        <v>42990</v>
      </c>
      <c r="B1568">
        <v>5060</v>
      </c>
      <c r="C1568">
        <v>5060</v>
      </c>
      <c r="D1568">
        <v>4950</v>
      </c>
      <c r="E1568">
        <v>5000</v>
      </c>
      <c r="F1568" s="23">
        <f t="shared" si="152"/>
        <v>-1.1857707509881465E-2</v>
      </c>
      <c r="G1568" s="22">
        <v>42991</v>
      </c>
      <c r="H1568">
        <v>4750</v>
      </c>
      <c r="I1568">
        <v>4865</v>
      </c>
      <c r="J1568">
        <v>4635</v>
      </c>
      <c r="K1568">
        <v>4655</v>
      </c>
      <c r="L1568" s="22">
        <v>42992</v>
      </c>
      <c r="M1568">
        <v>4680</v>
      </c>
      <c r="N1568" s="4">
        <v>42991</v>
      </c>
      <c r="O1568" s="3" t="s">
        <v>11</v>
      </c>
      <c r="P1568" s="3">
        <v>2772</v>
      </c>
      <c r="Q1568" s="3" t="s">
        <v>651</v>
      </c>
      <c r="R1568" s="3" t="s">
        <v>13</v>
      </c>
      <c r="S1568" s="3">
        <v>0.05</v>
      </c>
      <c r="T1568" s="3" t="s">
        <v>27</v>
      </c>
      <c r="U1568" s="3">
        <v>0</v>
      </c>
      <c r="V1568" s="3">
        <v>100</v>
      </c>
      <c r="W1568">
        <v>4750</v>
      </c>
      <c r="X1568" s="4">
        <v>42992</v>
      </c>
      <c r="Y1568">
        <v>4655</v>
      </c>
      <c r="Z1568" s="10">
        <f t="shared" si="151"/>
        <v>-9500</v>
      </c>
      <c r="AA1568" s="10">
        <f t="shared" si="150"/>
        <v>9500</v>
      </c>
      <c r="AB1568" t="str">
        <f t="shared" si="153"/>
        <v/>
      </c>
      <c r="AC1568">
        <f t="shared" si="154"/>
        <v>-1223070</v>
      </c>
      <c r="AD1568">
        <f t="shared" si="155"/>
        <v>3.0368763557483636E-2</v>
      </c>
      <c r="AE1568" s="15">
        <v>42992</v>
      </c>
      <c r="AF1568" s="9">
        <v>2.7877303595125191E-3</v>
      </c>
      <c r="AG1568" s="12" t="s">
        <v>962</v>
      </c>
      <c r="AH1568" s="20">
        <v>42990.995833333334</v>
      </c>
      <c r="AI1568" s="12">
        <v>4610</v>
      </c>
      <c r="AJ1568" s="12">
        <v>-390</v>
      </c>
      <c r="AK1568" s="12">
        <v>-7.8E-2</v>
      </c>
      <c r="AL1568" s="17">
        <v>6400</v>
      </c>
      <c r="AM1568" s="17">
        <v>0.44540000000000002</v>
      </c>
      <c r="AN1568" s="9"/>
      <c r="AO1568" s="17">
        <v>0.4</v>
      </c>
      <c r="AP1568" s="17">
        <v>2.17</v>
      </c>
      <c r="AQ1568" s="17">
        <v>70516</v>
      </c>
      <c r="AR1568" s="17">
        <v>0.98657117278424356</v>
      </c>
      <c r="AS1568" s="17">
        <v>0.29099999999999998</v>
      </c>
      <c r="AT1568" s="17">
        <v>0.99071207430340558</v>
      </c>
      <c r="AU1568" s="12">
        <v>0.99232245681381959</v>
      </c>
      <c r="AV1568" s="12">
        <v>0.4</v>
      </c>
      <c r="AY1568" s="12">
        <v>14103200</v>
      </c>
      <c r="BA1568" s="12">
        <v>0.57692307692307687</v>
      </c>
      <c r="BD1568" s="12">
        <v>0.44540000000000002</v>
      </c>
      <c r="BE1568" s="12">
        <v>0.98657117278424356</v>
      </c>
      <c r="BF1568" s="12">
        <v>0.99071207430340558</v>
      </c>
      <c r="BG1568" s="12">
        <v>0.99232245681381959</v>
      </c>
      <c r="BH1568" s="12">
        <v>8.5999999999999993E-2</v>
      </c>
      <c r="BI1568" s="12">
        <v>0.29099999999999998</v>
      </c>
      <c r="BJ1568" s="12">
        <v>6.0000000000000001E-3</v>
      </c>
      <c r="BK1568" s="12">
        <v>0.63700000000000001</v>
      </c>
      <c r="BL1568" s="12">
        <v>542</v>
      </c>
      <c r="BM1568" s="12">
        <v>-3815</v>
      </c>
      <c r="BN1568" s="12">
        <v>3218</v>
      </c>
      <c r="BO1568" s="12">
        <v>1090</v>
      </c>
      <c r="BP1568" s="12">
        <v>1204</v>
      </c>
      <c r="BQ1568" s="12">
        <v>-2343</v>
      </c>
      <c r="BR1568" s="12">
        <v>1154</v>
      </c>
      <c r="BS1568" s="12">
        <v>1147</v>
      </c>
      <c r="BT1568" s="12">
        <v>0.19917934695172257</v>
      </c>
      <c r="BU1568" s="12">
        <v>0.55197953422802226</v>
      </c>
      <c r="BV1568" s="12">
        <v>0.65563862878999501</v>
      </c>
      <c r="BW1568" s="12">
        <v>0.67492755106853874</v>
      </c>
      <c r="BX1568" s="12">
        <v>0.6308785173778465</v>
      </c>
      <c r="BY1568" s="12">
        <v>1622</v>
      </c>
      <c r="BZ1568" s="12">
        <v>0.57692307692307687</v>
      </c>
      <c r="CB1568" s="12">
        <v>6.9684638860630727E-2</v>
      </c>
      <c r="CC1568" s="12">
        <v>19650</v>
      </c>
      <c r="CD1568" s="12">
        <v>19690</v>
      </c>
      <c r="CE1568" s="12">
        <v>6.3916525547445255</v>
      </c>
      <c r="CH1568" s="22">
        <v>42990</v>
      </c>
      <c r="CI1568">
        <v>5060</v>
      </c>
      <c r="CJ1568">
        <v>5060</v>
      </c>
      <c r="CK1568">
        <v>4950</v>
      </c>
      <c r="CL1568">
        <v>5000</v>
      </c>
      <c r="CM1568" s="22">
        <v>42991</v>
      </c>
      <c r="CN1568">
        <v>4750</v>
      </c>
      <c r="CO1568">
        <v>4865</v>
      </c>
      <c r="CP1568">
        <v>4635</v>
      </c>
      <c r="CQ1568">
        <v>4655</v>
      </c>
      <c r="CR1568" s="22">
        <v>42992</v>
      </c>
      <c r="CS1568">
        <v>4680</v>
      </c>
      <c r="CT1568">
        <v>4725</v>
      </c>
      <c r="CU1568">
        <v>4580</v>
      </c>
      <c r="CV1568">
        <v>4640</v>
      </c>
    </row>
    <row r="1569" spans="1:100">
      <c r="A1569" s="22">
        <v>42990</v>
      </c>
      <c r="B1569">
        <v>570</v>
      </c>
      <c r="C1569">
        <v>591</v>
      </c>
      <c r="D1569">
        <v>567</v>
      </c>
      <c r="E1569">
        <v>575</v>
      </c>
      <c r="F1569" s="23">
        <f t="shared" si="152"/>
        <v>8.7719298245614308E-3</v>
      </c>
      <c r="G1569" s="22">
        <v>42991</v>
      </c>
      <c r="H1569">
        <v>554</v>
      </c>
      <c r="I1569">
        <v>559</v>
      </c>
      <c r="J1569">
        <v>520</v>
      </c>
      <c r="K1569">
        <v>533</v>
      </c>
      <c r="L1569" s="22">
        <v>42992</v>
      </c>
      <c r="M1569">
        <v>533</v>
      </c>
      <c r="N1569" s="4">
        <v>42991</v>
      </c>
      <c r="O1569" s="3" t="s">
        <v>11</v>
      </c>
      <c r="P1569" s="3">
        <v>7810</v>
      </c>
      <c r="Q1569" s="3" t="s">
        <v>492</v>
      </c>
      <c r="R1569" s="3" t="s">
        <v>13</v>
      </c>
      <c r="S1569" s="3">
        <v>0.05</v>
      </c>
      <c r="T1569" s="3">
        <v>2</v>
      </c>
      <c r="U1569" s="3">
        <v>0</v>
      </c>
      <c r="V1569" s="3">
        <v>500</v>
      </c>
      <c r="W1569">
        <v>554</v>
      </c>
      <c r="X1569" s="4">
        <v>42992</v>
      </c>
      <c r="Y1569">
        <v>533</v>
      </c>
      <c r="Z1569" s="10">
        <f t="shared" si="151"/>
        <v>-10500</v>
      </c>
      <c r="AA1569" s="10">
        <f t="shared" si="150"/>
        <v>10500</v>
      </c>
      <c r="AB1569" t="str">
        <f t="shared" si="153"/>
        <v/>
      </c>
      <c r="AC1569">
        <f t="shared" si="154"/>
        <v>-1223070</v>
      </c>
      <c r="AD1569">
        <f t="shared" si="155"/>
        <v>0.50313901345291479</v>
      </c>
      <c r="AE1569" s="15">
        <v>42992</v>
      </c>
      <c r="AF1569" s="9">
        <v>2.7877303595125191E-3</v>
      </c>
      <c r="AG1569" s="12" t="s">
        <v>960</v>
      </c>
      <c r="AH1569" s="20">
        <v>42990.993750000001</v>
      </c>
      <c r="AI1569" s="12">
        <v>1115</v>
      </c>
      <c r="AJ1569" s="12">
        <v>-35</v>
      </c>
      <c r="AK1569" s="12">
        <v>-3.04E-2</v>
      </c>
      <c r="AL1569" s="17">
        <v>4600</v>
      </c>
      <c r="AM1569" s="17">
        <v>0.76709796672828101</v>
      </c>
      <c r="AN1569" s="9"/>
      <c r="AO1569" s="9"/>
      <c r="AP1569" s="17">
        <v>0</v>
      </c>
      <c r="AQ1569" s="17">
        <v>9445</v>
      </c>
      <c r="AR1569" s="17">
        <v>1.4141414141414142E-2</v>
      </c>
      <c r="AS1569" s="9"/>
      <c r="AT1569" s="17">
        <v>1.4141414141414142E-2</v>
      </c>
      <c r="AU1569" s="12">
        <v>1.4141414141414142E-2</v>
      </c>
      <c r="AV1569" s="12">
        <v>1.39</v>
      </c>
      <c r="AY1569" s="12">
        <v>8729000</v>
      </c>
      <c r="BA1569" s="12">
        <v>0</v>
      </c>
      <c r="BD1569" s="12">
        <v>0.76709796672828101</v>
      </c>
      <c r="BE1569" s="12">
        <v>1.4141414141414142E-2</v>
      </c>
      <c r="BF1569" s="12">
        <v>1.4141414141414142E-2</v>
      </c>
      <c r="BG1569" s="12">
        <v>1.4141414141414142E-2</v>
      </c>
      <c r="BT1569" s="12">
        <v>0.27805636092223635</v>
      </c>
      <c r="BU1569" s="12">
        <v>0.51670072636435893</v>
      </c>
      <c r="BV1569" s="12">
        <v>0.5861678614227066</v>
      </c>
      <c r="BW1569" s="12">
        <v>0.5905809801228894</v>
      </c>
      <c r="BX1569" s="12">
        <v>0.56977848144220067</v>
      </c>
      <c r="BY1569" s="12">
        <v>1622</v>
      </c>
      <c r="BZ1569" s="12">
        <v>0</v>
      </c>
      <c r="CB1569" s="12">
        <v>6.9684638860630727E-2</v>
      </c>
      <c r="CC1569" s="12">
        <v>19650</v>
      </c>
      <c r="CD1569" s="12">
        <v>19690</v>
      </c>
      <c r="CE1569" s="12">
        <v>11.008135785312412</v>
      </c>
      <c r="CH1569" s="22">
        <v>42990</v>
      </c>
      <c r="CI1569">
        <v>570</v>
      </c>
      <c r="CJ1569">
        <v>591</v>
      </c>
      <c r="CK1569">
        <v>567</v>
      </c>
      <c r="CL1569">
        <v>575</v>
      </c>
      <c r="CM1569" s="22">
        <v>42991</v>
      </c>
      <c r="CN1569">
        <v>554</v>
      </c>
      <c r="CO1569">
        <v>559</v>
      </c>
      <c r="CP1569">
        <v>520</v>
      </c>
      <c r="CQ1569">
        <v>533</v>
      </c>
      <c r="CR1569" s="22">
        <v>42992</v>
      </c>
      <c r="CS1569">
        <v>533</v>
      </c>
      <c r="CT1569">
        <v>533</v>
      </c>
      <c r="CU1569">
        <v>505</v>
      </c>
      <c r="CV1569">
        <v>506</v>
      </c>
    </row>
    <row r="1570" spans="1:100">
      <c r="F1570" s="23" t="str">
        <f t="shared" si="152"/>
        <v/>
      </c>
      <c r="N1570" s="4">
        <v>42991</v>
      </c>
      <c r="O1570" s="3" t="s">
        <v>11</v>
      </c>
      <c r="P1570" s="3">
        <v>3565</v>
      </c>
      <c r="Q1570" s="3" t="s">
        <v>195</v>
      </c>
      <c r="R1570" s="3" t="s">
        <v>13</v>
      </c>
      <c r="S1570" s="3">
        <v>0.05</v>
      </c>
      <c r="T1570" s="3">
        <v>2</v>
      </c>
      <c r="U1570" s="3">
        <v>0</v>
      </c>
      <c r="V1570" s="3">
        <v>200</v>
      </c>
      <c r="X1570" s="4">
        <v>42992</v>
      </c>
      <c r="Z1570" s="10">
        <f t="shared" si="151"/>
        <v>0</v>
      </c>
      <c r="AA1570" s="10">
        <f t="shared" si="150"/>
        <v>0</v>
      </c>
      <c r="AB1570" t="str">
        <f t="shared" si="153"/>
        <v/>
      </c>
      <c r="AC1570">
        <f t="shared" si="154"/>
        <v>-1223070</v>
      </c>
      <c r="AD1570">
        <f t="shared" si="155"/>
        <v>1</v>
      </c>
      <c r="AE1570" s="15">
        <v>42992</v>
      </c>
      <c r="AF1570" s="9">
        <v>2.7877303595125191E-3</v>
      </c>
      <c r="AG1570" s="12" t="s">
        <v>957</v>
      </c>
      <c r="AH1570" s="20">
        <v>42990.998611111114</v>
      </c>
      <c r="AI1570" s="12">
        <v>3977</v>
      </c>
      <c r="AJ1570" s="12">
        <v>-183</v>
      </c>
      <c r="AK1570" s="12">
        <v>-4.3999999999999997E-2</v>
      </c>
      <c r="AL1570" s="17">
        <v>4300</v>
      </c>
      <c r="AM1570" s="17">
        <v>0.35345997286295794</v>
      </c>
      <c r="AN1570" s="9"/>
      <c r="AO1570" s="9"/>
      <c r="AP1570" s="17">
        <v>4626</v>
      </c>
      <c r="AQ1570" s="17">
        <v>13170</v>
      </c>
      <c r="AR1570" s="17">
        <v>0.81616481774960381</v>
      </c>
      <c r="AS1570" s="17">
        <v>0</v>
      </c>
      <c r="AT1570" s="17">
        <v>0.81616481774960381</v>
      </c>
      <c r="AU1570" s="12">
        <v>0.81616481774960381</v>
      </c>
      <c r="AV1570" s="12">
        <v>0</v>
      </c>
      <c r="AY1570" s="12">
        <v>3239900</v>
      </c>
      <c r="BA1570" s="12">
        <v>0.7780898876404494</v>
      </c>
      <c r="BD1570" s="12">
        <v>0.35345997286295794</v>
      </c>
      <c r="BE1570" s="12">
        <v>0.81616481774960381</v>
      </c>
      <c r="BF1570" s="12">
        <v>0.81616481774960381</v>
      </c>
      <c r="BG1570" s="12">
        <v>0.81616481774960381</v>
      </c>
      <c r="BH1570" s="12">
        <v>0</v>
      </c>
      <c r="BI1570" s="12">
        <v>0</v>
      </c>
      <c r="BJ1570" s="12">
        <v>0</v>
      </c>
      <c r="BK1570" s="12">
        <v>1</v>
      </c>
      <c r="BL1570" s="12">
        <v>214</v>
      </c>
      <c r="BM1570" s="12">
        <v>-7</v>
      </c>
      <c r="BN1570" s="12">
        <v>4</v>
      </c>
      <c r="BO1570" s="12">
        <v>602</v>
      </c>
      <c r="BP1570" s="12">
        <v>373</v>
      </c>
      <c r="BQ1570" s="12">
        <v>27</v>
      </c>
      <c r="BR1570" s="12">
        <v>-109</v>
      </c>
      <c r="BS1570" s="12">
        <v>397</v>
      </c>
      <c r="BT1570" s="12">
        <v>0.44638783455978165</v>
      </c>
      <c r="BU1570" s="12">
        <v>0.30676122645988269</v>
      </c>
      <c r="BV1570" s="12">
        <v>0.37833803772911628</v>
      </c>
      <c r="BW1570" s="12">
        <v>0.39156549992418016</v>
      </c>
      <c r="BX1570" s="12">
        <v>0.39212420079291077</v>
      </c>
      <c r="BY1570" s="12">
        <v>1622</v>
      </c>
      <c r="BZ1570" s="12">
        <v>0.7780898876404494</v>
      </c>
      <c r="CB1570" s="12">
        <v>6.9684638860630727E-2</v>
      </c>
      <c r="CC1570" s="12">
        <v>19650</v>
      </c>
      <c r="CD1570" s="12">
        <v>19690</v>
      </c>
      <c r="CE1570" s="12">
        <v>5.0722796105735419</v>
      </c>
    </row>
    <row r="1571" spans="1:100">
      <c r="A1571" s="22">
        <v>42991</v>
      </c>
      <c r="B1571">
        <v>6</v>
      </c>
      <c r="C1571">
        <v>7</v>
      </c>
      <c r="D1571">
        <v>6</v>
      </c>
      <c r="E1571">
        <v>7</v>
      </c>
      <c r="F1571" s="23">
        <f t="shared" si="152"/>
        <v>0.16666666666666674</v>
      </c>
      <c r="G1571" s="22">
        <v>42992</v>
      </c>
      <c r="H1571">
        <v>7</v>
      </c>
      <c r="I1571">
        <v>7</v>
      </c>
      <c r="J1571">
        <v>6</v>
      </c>
      <c r="K1571">
        <v>6</v>
      </c>
      <c r="L1571" s="22">
        <v>42993</v>
      </c>
      <c r="M1571">
        <v>7</v>
      </c>
      <c r="N1571" s="4">
        <v>42992</v>
      </c>
      <c r="O1571" s="3" t="s">
        <v>11</v>
      </c>
      <c r="P1571" s="3">
        <v>8107</v>
      </c>
      <c r="Q1571" s="3" t="s">
        <v>137</v>
      </c>
      <c r="R1571" s="3" t="s">
        <v>13</v>
      </c>
      <c r="S1571" s="3">
        <v>0.05</v>
      </c>
      <c r="T1571" s="3">
        <v>1</v>
      </c>
      <c r="U1571" s="3">
        <v>0</v>
      </c>
      <c r="V1571" s="3">
        <v>72000</v>
      </c>
      <c r="W1571">
        <v>7</v>
      </c>
      <c r="X1571" s="4">
        <v>42993</v>
      </c>
      <c r="Y1571">
        <v>6</v>
      </c>
      <c r="Z1571" s="10">
        <f t="shared" si="151"/>
        <v>-72000</v>
      </c>
      <c r="AA1571" s="10">
        <f t="shared" si="150"/>
        <v>72000</v>
      </c>
      <c r="AB1571" t="str">
        <f t="shared" si="153"/>
        <v/>
      </c>
      <c r="AC1571">
        <f t="shared" si="154"/>
        <v>-1223070</v>
      </c>
      <c r="AD1571">
        <f t="shared" si="155"/>
        <v>0.12903225806451601</v>
      </c>
      <c r="AE1571" s="15">
        <v>42993</v>
      </c>
      <c r="AF1571" s="9">
        <v>1.7776684693515676E-3</v>
      </c>
      <c r="AG1571" s="12" t="s">
        <v>962</v>
      </c>
      <c r="AH1571" s="20">
        <v>42991.941666666666</v>
      </c>
      <c r="AI1571" s="12">
        <v>6.2</v>
      </c>
      <c r="AJ1571" s="12">
        <v>-0.8</v>
      </c>
      <c r="AK1571" s="12">
        <v>-0.1143</v>
      </c>
      <c r="AL1571" s="17">
        <v>105000</v>
      </c>
      <c r="AM1571" s="17">
        <v>0.33333333333333331</v>
      </c>
      <c r="AN1571" s="9"/>
      <c r="AO1571" s="9"/>
      <c r="AP1571" s="17">
        <v>0</v>
      </c>
      <c r="AQ1571" s="17">
        <v>5341</v>
      </c>
      <c r="AR1571" s="17">
        <v>0</v>
      </c>
      <c r="AS1571" s="17">
        <v>0.19700000000000001</v>
      </c>
      <c r="AT1571" s="17">
        <v>0</v>
      </c>
      <c r="AU1571" s="12">
        <v>0</v>
      </c>
      <c r="AV1571" s="12">
        <v>0</v>
      </c>
      <c r="AY1571" s="12">
        <v>890093101</v>
      </c>
      <c r="BA1571" s="12">
        <v>0</v>
      </c>
      <c r="BD1571" s="12">
        <v>0.33333333333333331</v>
      </c>
      <c r="BE1571" s="12">
        <v>0</v>
      </c>
      <c r="BF1571" s="12">
        <v>0</v>
      </c>
      <c r="BG1571" s="12">
        <v>0</v>
      </c>
      <c r="BH1571" s="12">
        <v>1.9E-2</v>
      </c>
      <c r="BI1571" s="12">
        <v>0.19700000000000001</v>
      </c>
      <c r="BJ1571" s="12">
        <v>3.4000000000000002E-2</v>
      </c>
      <c r="BK1571" s="12">
        <v>8.3000000000000004E-2</v>
      </c>
      <c r="BL1571" s="12">
        <v>147</v>
      </c>
      <c r="BM1571" s="12">
        <v>-29</v>
      </c>
      <c r="BN1571" s="12">
        <v>421</v>
      </c>
      <c r="BO1571" s="12">
        <v>771</v>
      </c>
      <c r="BP1571" s="12">
        <v>70</v>
      </c>
      <c r="BQ1571" s="12">
        <v>-20</v>
      </c>
      <c r="BR1571" s="12">
        <v>71</v>
      </c>
      <c r="BS1571" s="12">
        <v>229</v>
      </c>
      <c r="BT1571" s="12">
        <v>0.19917934695172257</v>
      </c>
      <c r="BU1571" s="12">
        <v>0.55197953422802226</v>
      </c>
      <c r="BV1571" s="12">
        <v>0.65563862878999501</v>
      </c>
      <c r="BW1571" s="12">
        <v>0.67492755106853874</v>
      </c>
      <c r="BX1571" s="12">
        <v>0.60172343307419585</v>
      </c>
      <c r="BY1571" s="12">
        <v>1619.5</v>
      </c>
      <c r="BZ1571" s="12">
        <v>0</v>
      </c>
      <c r="CB1571" s="12">
        <v>6.9684638860630727E-2</v>
      </c>
      <c r="CC1571" s="12">
        <v>19690</v>
      </c>
      <c r="CD1571" s="12">
        <v>19660</v>
      </c>
      <c r="CE1571" s="12">
        <v>4.7834549878345491</v>
      </c>
      <c r="CH1571" s="22">
        <v>42991</v>
      </c>
      <c r="CI1571">
        <v>6</v>
      </c>
      <c r="CJ1571">
        <v>7</v>
      </c>
      <c r="CK1571">
        <v>6</v>
      </c>
      <c r="CL1571">
        <v>7</v>
      </c>
      <c r="CM1571" s="22">
        <v>42992</v>
      </c>
      <c r="CN1571">
        <v>7</v>
      </c>
      <c r="CO1571">
        <v>7</v>
      </c>
      <c r="CP1571">
        <v>6</v>
      </c>
      <c r="CQ1571">
        <v>6</v>
      </c>
      <c r="CR1571" s="22">
        <v>42993</v>
      </c>
      <c r="CS1571">
        <v>7</v>
      </c>
      <c r="CT1571">
        <v>7</v>
      </c>
      <c r="CU1571">
        <v>6</v>
      </c>
      <c r="CV1571">
        <v>7</v>
      </c>
    </row>
    <row r="1572" spans="1:100">
      <c r="A1572" s="22">
        <v>42991</v>
      </c>
      <c r="B1572">
        <v>315</v>
      </c>
      <c r="C1572">
        <v>317</v>
      </c>
      <c r="D1572">
        <v>311</v>
      </c>
      <c r="E1572">
        <v>311</v>
      </c>
      <c r="F1572" s="23">
        <f t="shared" si="152"/>
        <v>-1.2698412698412653E-2</v>
      </c>
      <c r="G1572" s="22">
        <v>42992</v>
      </c>
      <c r="H1572">
        <v>351</v>
      </c>
      <c r="I1572">
        <v>379</v>
      </c>
      <c r="J1572">
        <v>334</v>
      </c>
      <c r="K1572">
        <v>337</v>
      </c>
      <c r="L1572" s="22">
        <v>42993</v>
      </c>
      <c r="M1572">
        <v>335</v>
      </c>
      <c r="N1572" s="4">
        <v>42992</v>
      </c>
      <c r="O1572" s="3" t="s">
        <v>15</v>
      </c>
      <c r="P1572" s="3">
        <v>4597</v>
      </c>
      <c r="Q1572" s="3" t="s">
        <v>40</v>
      </c>
      <c r="R1572" s="3" t="s">
        <v>17</v>
      </c>
      <c r="S1572" s="3">
        <v>0.05</v>
      </c>
      <c r="T1572" s="3">
        <v>2</v>
      </c>
      <c r="U1572" s="3">
        <v>0</v>
      </c>
      <c r="V1572" s="3">
        <v>1700</v>
      </c>
      <c r="W1572">
        <v>351</v>
      </c>
      <c r="X1572" s="4">
        <v>42993</v>
      </c>
      <c r="Y1572">
        <v>337</v>
      </c>
      <c r="Z1572" s="10">
        <f t="shared" si="151"/>
        <v>-23800</v>
      </c>
      <c r="AA1572" s="10">
        <f t="shared" si="150"/>
        <v>23800</v>
      </c>
      <c r="AB1572" t="str">
        <f t="shared" si="153"/>
        <v/>
      </c>
      <c r="AC1572">
        <f t="shared" si="154"/>
        <v>-1223070</v>
      </c>
      <c r="AD1572">
        <f t="shared" si="155"/>
        <v>3.539823008849563E-2</v>
      </c>
      <c r="AE1572" s="15">
        <v>42993</v>
      </c>
      <c r="AF1572" s="9">
        <v>1.7776684693515676E-3</v>
      </c>
      <c r="AG1572" s="12" t="s">
        <v>957</v>
      </c>
      <c r="AH1572" s="20">
        <v>42991.997916666667</v>
      </c>
      <c r="AI1572" s="12">
        <v>339</v>
      </c>
      <c r="AJ1572" s="12">
        <v>28</v>
      </c>
      <c r="AK1572" s="12">
        <v>0.09</v>
      </c>
      <c r="AL1572" s="17">
        <v>103000</v>
      </c>
      <c r="AM1572" s="17">
        <v>1.0394736842105263</v>
      </c>
      <c r="AN1572" s="9"/>
      <c r="AO1572" s="9"/>
      <c r="AP1572" s="17">
        <v>155.54</v>
      </c>
      <c r="AQ1572" s="17">
        <v>26653</v>
      </c>
      <c r="AR1572" s="17">
        <v>0.19047619047619047</v>
      </c>
      <c r="AS1572" s="17">
        <v>0</v>
      </c>
      <c r="AT1572" s="17">
        <v>0.19047619047619047</v>
      </c>
      <c r="AU1572" s="12">
        <v>0.19047619047619047</v>
      </c>
      <c r="AV1572" s="12">
        <v>0</v>
      </c>
      <c r="AY1572" s="12">
        <v>87673903</v>
      </c>
      <c r="BA1572" s="12">
        <v>0.38297872340425532</v>
      </c>
      <c r="BD1572" s="12">
        <v>1.0394736842105263</v>
      </c>
      <c r="BE1572" s="12">
        <v>0.19047619047619047</v>
      </c>
      <c r="BF1572" s="12">
        <v>0.19047619047619047</v>
      </c>
      <c r="BG1572" s="12">
        <v>0.19047619047619047</v>
      </c>
      <c r="BH1572" s="12">
        <v>0.4</v>
      </c>
      <c r="BI1572" s="12">
        <v>0</v>
      </c>
      <c r="BJ1572" s="12">
        <v>0</v>
      </c>
      <c r="BK1572" s="12">
        <v>0.92800000000000005</v>
      </c>
      <c r="BL1572" s="12">
        <v>-464</v>
      </c>
      <c r="BM1572" s="12">
        <v>-557</v>
      </c>
      <c r="BN1572" s="12">
        <v>-33</v>
      </c>
      <c r="BO1572" s="12">
        <v>1038</v>
      </c>
      <c r="BP1572" s="12">
        <v>-699</v>
      </c>
      <c r="BQ1572" s="12">
        <v>-633</v>
      </c>
      <c r="BR1572" s="12">
        <v>2933</v>
      </c>
      <c r="BS1572" s="12">
        <v>2099</v>
      </c>
      <c r="BT1572" s="12">
        <v>0.44453560288111033</v>
      </c>
      <c r="BU1572" s="12">
        <v>0.30548835830029814</v>
      </c>
      <c r="BV1572" s="12">
        <v>0.37676817035264693</v>
      </c>
      <c r="BW1572" s="12">
        <v>0.38994074681246155</v>
      </c>
      <c r="BX1572" s="12">
        <v>0.33013640478007661</v>
      </c>
      <c r="BY1572" s="12">
        <v>1619.5</v>
      </c>
      <c r="BZ1572" s="12">
        <v>0.38297872340425532</v>
      </c>
      <c r="CB1572" s="12">
        <v>6.9684638860630727E-2</v>
      </c>
      <c r="CC1572" s="12">
        <v>19690</v>
      </c>
      <c r="CD1572" s="12">
        <v>19660</v>
      </c>
      <c r="CE1572" s="12">
        <v>14.916826738378793</v>
      </c>
      <c r="CH1572" s="22">
        <v>42991</v>
      </c>
      <c r="CI1572">
        <v>315</v>
      </c>
      <c r="CJ1572">
        <v>317</v>
      </c>
      <c r="CK1572">
        <v>311</v>
      </c>
      <c r="CL1572">
        <v>311</v>
      </c>
      <c r="CM1572" s="22">
        <v>42992</v>
      </c>
      <c r="CN1572">
        <v>351</v>
      </c>
      <c r="CO1572">
        <v>379</v>
      </c>
      <c r="CP1572">
        <v>334</v>
      </c>
      <c r="CQ1572">
        <v>337</v>
      </c>
      <c r="CR1572" s="22">
        <v>42993</v>
      </c>
      <c r="CS1572">
        <v>335</v>
      </c>
      <c r="CT1572">
        <v>343</v>
      </c>
      <c r="CU1572">
        <v>327</v>
      </c>
      <c r="CV1572">
        <v>339</v>
      </c>
    </row>
    <row r="1573" spans="1:100">
      <c r="A1573" s="22">
        <v>42991</v>
      </c>
      <c r="B1573">
        <v>480</v>
      </c>
      <c r="C1573">
        <v>520</v>
      </c>
      <c r="D1573">
        <v>480</v>
      </c>
      <c r="E1573">
        <v>520</v>
      </c>
      <c r="F1573" s="23">
        <f t="shared" si="152"/>
        <v>8.3333333333333259E-2</v>
      </c>
      <c r="G1573" s="22">
        <v>42992</v>
      </c>
      <c r="H1573">
        <v>530</v>
      </c>
      <c r="I1573">
        <v>534</v>
      </c>
      <c r="J1573">
        <v>447</v>
      </c>
      <c r="K1573">
        <v>458</v>
      </c>
      <c r="L1573" s="22">
        <v>42993</v>
      </c>
      <c r="M1573">
        <v>450</v>
      </c>
      <c r="N1573" s="4">
        <v>42992</v>
      </c>
      <c r="O1573" s="3" t="s">
        <v>15</v>
      </c>
      <c r="P1573" s="3">
        <v>5986</v>
      </c>
      <c r="Q1573" s="3" t="s">
        <v>643</v>
      </c>
      <c r="R1573" s="3" t="s">
        <v>17</v>
      </c>
      <c r="S1573" s="3">
        <v>0.05</v>
      </c>
      <c r="T1573" s="3">
        <v>1</v>
      </c>
      <c r="U1573" s="3">
        <v>0</v>
      </c>
      <c r="V1573" s="3">
        <v>1000</v>
      </c>
      <c r="W1573">
        <v>530</v>
      </c>
      <c r="X1573" s="4">
        <v>42993</v>
      </c>
      <c r="Y1573">
        <v>458</v>
      </c>
      <c r="Z1573" s="10">
        <f t="shared" si="151"/>
        <v>-72000</v>
      </c>
      <c r="AA1573" s="10">
        <f t="shared" si="150"/>
        <v>72000</v>
      </c>
      <c r="AB1573">
        <f t="shared" si="153"/>
        <v>-72000</v>
      </c>
      <c r="AC1573">
        <f t="shared" si="154"/>
        <v>-1295070</v>
      </c>
      <c r="AD1573">
        <f t="shared" si="155"/>
        <v>4.3321299638989119E-2</v>
      </c>
      <c r="AE1573" s="15">
        <v>42993</v>
      </c>
      <c r="AF1573" s="9">
        <v>1.7776684693515676E-3</v>
      </c>
      <c r="AG1573" s="12" t="s">
        <v>962</v>
      </c>
      <c r="AH1573" s="20">
        <v>42991.997916666667</v>
      </c>
      <c r="AI1573" s="12">
        <v>554</v>
      </c>
      <c r="AJ1573" s="12">
        <v>34</v>
      </c>
      <c r="AK1573" s="12">
        <v>6.54E-2</v>
      </c>
      <c r="AL1573" s="17">
        <v>84200</v>
      </c>
      <c r="AM1573" s="17">
        <v>0.45500000000000002</v>
      </c>
      <c r="AN1573" s="9"/>
      <c r="AO1573" s="17">
        <v>0.05</v>
      </c>
      <c r="AP1573" s="17">
        <v>9.2799999999999994</v>
      </c>
      <c r="AQ1573" s="17">
        <v>9023</v>
      </c>
      <c r="AR1573" s="17">
        <v>0.96323529411764708</v>
      </c>
      <c r="AS1573" s="17">
        <v>0.11700000000000001</v>
      </c>
      <c r="AT1573" s="17">
        <v>0.96913580246913578</v>
      </c>
      <c r="AU1573" s="12">
        <v>0.97126436781609193</v>
      </c>
      <c r="AV1573" s="12">
        <v>2.5</v>
      </c>
      <c r="AY1573" s="12">
        <v>22558063</v>
      </c>
      <c r="BA1573" s="12">
        <v>0.70616113744075826</v>
      </c>
      <c r="BD1573" s="12">
        <v>0.45500000000000002</v>
      </c>
      <c r="BE1573" s="12">
        <v>0.96323529411764708</v>
      </c>
      <c r="BF1573" s="12">
        <v>0.96913580246913578</v>
      </c>
      <c r="BG1573" s="12">
        <v>0.97126436781609193</v>
      </c>
      <c r="BH1573" s="12">
        <v>2.8000000000000001E-2</v>
      </c>
      <c r="BI1573" s="12">
        <v>0.11700000000000001</v>
      </c>
      <c r="BJ1573" s="12">
        <v>2.4E-2</v>
      </c>
      <c r="BK1573" s="12">
        <v>0.503</v>
      </c>
      <c r="BL1573" s="12">
        <v>197</v>
      </c>
      <c r="BM1573" s="12">
        <v>-1640</v>
      </c>
      <c r="BN1573" s="12">
        <v>905</v>
      </c>
      <c r="BO1573" s="12">
        <v>4841</v>
      </c>
      <c r="BP1573" s="12">
        <v>1593</v>
      </c>
      <c r="BQ1573" s="12">
        <v>-511</v>
      </c>
      <c r="BR1573" s="12">
        <v>-234</v>
      </c>
      <c r="BS1573" s="12">
        <v>5041</v>
      </c>
      <c r="BT1573" s="12">
        <v>0.19917934695172257</v>
      </c>
      <c r="BU1573" s="12">
        <v>0.55197953422802226</v>
      </c>
      <c r="BV1573" s="12">
        <v>0.65563862878999501</v>
      </c>
      <c r="BW1573" s="12">
        <v>0.67492755106853874</v>
      </c>
      <c r="BX1573" s="12">
        <v>0.60172343307419585</v>
      </c>
      <c r="BY1573" s="12">
        <v>1619.5</v>
      </c>
      <c r="BZ1573" s="12">
        <v>0.70616113744075826</v>
      </c>
      <c r="CB1573" s="12">
        <v>6.9684638860630727E-2</v>
      </c>
      <c r="CC1573" s="12">
        <v>19690</v>
      </c>
      <c r="CD1573" s="12">
        <v>19660</v>
      </c>
      <c r="CE1573" s="12">
        <v>6.5294160583941601</v>
      </c>
      <c r="CH1573" s="22">
        <v>42991</v>
      </c>
      <c r="CI1573">
        <v>480</v>
      </c>
      <c r="CJ1573">
        <v>520</v>
      </c>
      <c r="CK1573">
        <v>480</v>
      </c>
      <c r="CL1573">
        <v>520</v>
      </c>
      <c r="CM1573" s="22">
        <v>42992</v>
      </c>
      <c r="CN1573">
        <v>530</v>
      </c>
      <c r="CO1573">
        <v>534</v>
      </c>
      <c r="CP1573">
        <v>447</v>
      </c>
      <c r="CQ1573">
        <v>458</v>
      </c>
      <c r="CR1573" s="22">
        <v>42993</v>
      </c>
      <c r="CS1573">
        <v>450</v>
      </c>
      <c r="CT1573">
        <v>493</v>
      </c>
      <c r="CU1573">
        <v>448</v>
      </c>
      <c r="CV1573">
        <v>468</v>
      </c>
    </row>
    <row r="1574" spans="1:100">
      <c r="A1574" s="22">
        <v>42991</v>
      </c>
      <c r="B1574">
        <v>1660</v>
      </c>
      <c r="C1574">
        <v>1660</v>
      </c>
      <c r="D1574">
        <v>1602</v>
      </c>
      <c r="E1574">
        <v>1615</v>
      </c>
      <c r="F1574" s="23">
        <f t="shared" si="152"/>
        <v>-2.7108433734939763E-2</v>
      </c>
      <c r="G1574" s="22">
        <v>42992</v>
      </c>
      <c r="H1574">
        <v>1215</v>
      </c>
      <c r="I1574">
        <v>1215</v>
      </c>
      <c r="J1574">
        <v>1215</v>
      </c>
      <c r="K1574">
        <v>1215</v>
      </c>
      <c r="L1574" s="22">
        <v>42993</v>
      </c>
      <c r="M1574">
        <v>1151</v>
      </c>
      <c r="N1574" s="4">
        <v>42992</v>
      </c>
      <c r="O1574" s="3" t="s">
        <v>11</v>
      </c>
      <c r="P1574" s="3">
        <v>3665</v>
      </c>
      <c r="Q1574" s="3" t="s">
        <v>426</v>
      </c>
      <c r="R1574" s="3" t="s">
        <v>13</v>
      </c>
      <c r="S1574" s="3">
        <v>0.05</v>
      </c>
      <c r="T1574" s="3">
        <v>1</v>
      </c>
      <c r="U1574" s="3">
        <v>0</v>
      </c>
      <c r="V1574" s="3">
        <v>400</v>
      </c>
      <c r="W1574">
        <v>1215</v>
      </c>
      <c r="X1574" s="4">
        <v>42993</v>
      </c>
      <c r="Y1574">
        <v>1215</v>
      </c>
      <c r="Z1574" s="10">
        <f t="shared" si="151"/>
        <v>0</v>
      </c>
      <c r="AA1574" s="10">
        <f t="shared" si="150"/>
        <v>0</v>
      </c>
      <c r="AB1574" t="str">
        <f t="shared" si="153"/>
        <v/>
      </c>
      <c r="AC1574">
        <f t="shared" si="154"/>
        <v>-1295070</v>
      </c>
      <c r="AD1574">
        <f t="shared" si="155"/>
        <v>4.3307086614173262E-2</v>
      </c>
      <c r="AE1574" s="15">
        <v>42993</v>
      </c>
      <c r="AF1574" s="9">
        <v>1.7776684693515676E-3</v>
      </c>
      <c r="AG1574" s="12" t="s">
        <v>957</v>
      </c>
      <c r="AH1574" s="20">
        <v>42991.99722222222</v>
      </c>
      <c r="AI1574" s="12">
        <v>1270</v>
      </c>
      <c r="AJ1574" s="12">
        <v>-345</v>
      </c>
      <c r="AK1574" s="12">
        <v>-0.21360000000000001</v>
      </c>
      <c r="AL1574" s="17">
        <v>76900</v>
      </c>
      <c r="AM1574" s="17">
        <v>0.4421983575489577</v>
      </c>
      <c r="AN1574" s="9"/>
      <c r="AO1574" s="9"/>
      <c r="AP1574" s="17">
        <v>3.31</v>
      </c>
      <c r="AQ1574" s="17">
        <v>33751</v>
      </c>
      <c r="AR1574" s="17">
        <v>2.3746701846965697E-2</v>
      </c>
      <c r="AS1574" s="17" t="s">
        <v>968</v>
      </c>
      <c r="AT1574" s="17">
        <v>0.24720244150559512</v>
      </c>
      <c r="AU1574" s="12">
        <v>0.57810718358038771</v>
      </c>
      <c r="AV1574" s="12">
        <v>0</v>
      </c>
      <c r="AY1574" s="12">
        <v>21321000</v>
      </c>
      <c r="BA1574" s="12">
        <v>0</v>
      </c>
      <c r="BD1574" s="12">
        <v>0.4421983575489577</v>
      </c>
      <c r="BE1574" s="12">
        <v>2.3746701846965697E-2</v>
      </c>
      <c r="BF1574" s="12">
        <v>0.24720244150559512</v>
      </c>
      <c r="BG1574" s="12">
        <v>0.57810718358038771</v>
      </c>
      <c r="BH1574" s="12">
        <v>0.113</v>
      </c>
      <c r="BI1574" s="12" t="s">
        <v>968</v>
      </c>
      <c r="BJ1574" s="12">
        <v>0</v>
      </c>
      <c r="BK1574" s="12">
        <v>0.73899999999999999</v>
      </c>
      <c r="BL1574" s="12">
        <v>1063</v>
      </c>
      <c r="BM1574" s="12">
        <v>-711</v>
      </c>
      <c r="BN1574" s="12">
        <v>298</v>
      </c>
      <c r="BO1574" s="12">
        <v>1592</v>
      </c>
      <c r="BP1574" s="12">
        <v>351</v>
      </c>
      <c r="BQ1574" s="12">
        <v>0</v>
      </c>
      <c r="BR1574" s="12">
        <v>28</v>
      </c>
      <c r="BS1574" s="12">
        <v>939</v>
      </c>
      <c r="BT1574" s="12">
        <v>0.44453560288111033</v>
      </c>
      <c r="BU1574" s="12">
        <v>0.30548835830029814</v>
      </c>
      <c r="BV1574" s="12">
        <v>0.37676817035264693</v>
      </c>
      <c r="BW1574" s="12">
        <v>0.38994074681246155</v>
      </c>
      <c r="BX1574" s="12">
        <v>0.33013640478007661</v>
      </c>
      <c r="BY1574" s="12">
        <v>1619.5</v>
      </c>
      <c r="BZ1574" s="12">
        <v>0</v>
      </c>
      <c r="CB1574" s="12">
        <v>6.9684638860630727E-2</v>
      </c>
      <c r="CC1574" s="12">
        <v>19690</v>
      </c>
      <c r="CD1574" s="12">
        <v>19660</v>
      </c>
      <c r="CE1574" s="12">
        <v>6.3457078170894219</v>
      </c>
      <c r="CH1574" s="22">
        <v>42991</v>
      </c>
      <c r="CI1574">
        <v>1660</v>
      </c>
      <c r="CJ1574">
        <v>1660</v>
      </c>
      <c r="CK1574">
        <v>1602</v>
      </c>
      <c r="CL1574">
        <v>1615</v>
      </c>
      <c r="CM1574" s="22">
        <v>42992</v>
      </c>
      <c r="CN1574">
        <v>1215</v>
      </c>
      <c r="CO1574">
        <v>1215</v>
      </c>
      <c r="CP1574">
        <v>1215</v>
      </c>
      <c r="CQ1574">
        <v>1215</v>
      </c>
      <c r="CR1574" s="22">
        <v>42993</v>
      </c>
      <c r="CS1574">
        <v>1151</v>
      </c>
      <c r="CT1574">
        <v>1158</v>
      </c>
      <c r="CU1574">
        <v>1061</v>
      </c>
      <c r="CV1574">
        <v>1086</v>
      </c>
    </row>
    <row r="1575" spans="1:100">
      <c r="A1575" s="22">
        <v>42991</v>
      </c>
      <c r="B1575">
        <v>187</v>
      </c>
      <c r="C1575">
        <v>211</v>
      </c>
      <c r="D1575">
        <v>182</v>
      </c>
      <c r="E1575">
        <v>211</v>
      </c>
      <c r="F1575" s="23">
        <f t="shared" si="152"/>
        <v>0.12834224598930488</v>
      </c>
      <c r="G1575" s="22">
        <v>42992</v>
      </c>
      <c r="H1575">
        <v>216</v>
      </c>
      <c r="I1575">
        <v>218</v>
      </c>
      <c r="J1575">
        <v>193</v>
      </c>
      <c r="K1575">
        <v>204</v>
      </c>
      <c r="L1575" s="22">
        <v>42993</v>
      </c>
      <c r="M1575">
        <v>198</v>
      </c>
      <c r="N1575" s="4">
        <v>42992</v>
      </c>
      <c r="O1575" s="3" t="s">
        <v>15</v>
      </c>
      <c r="P1575" s="3">
        <v>8101</v>
      </c>
      <c r="Q1575" s="3" t="s">
        <v>559</v>
      </c>
      <c r="R1575" s="3" t="s">
        <v>17</v>
      </c>
      <c r="S1575" s="3">
        <v>0.05</v>
      </c>
      <c r="T1575" s="3">
        <v>1</v>
      </c>
      <c r="U1575" s="3">
        <v>0</v>
      </c>
      <c r="V1575" s="3">
        <v>3000</v>
      </c>
      <c r="W1575">
        <v>216</v>
      </c>
      <c r="X1575" s="4">
        <v>42993</v>
      </c>
      <c r="Y1575">
        <v>204</v>
      </c>
      <c r="Z1575" s="10">
        <f t="shared" si="151"/>
        <v>-36000</v>
      </c>
      <c r="AA1575" s="10">
        <f t="shared" si="150"/>
        <v>36000</v>
      </c>
      <c r="AB1575">
        <f t="shared" si="153"/>
        <v>-36000</v>
      </c>
      <c r="AC1575">
        <f t="shared" si="154"/>
        <v>-1331070</v>
      </c>
      <c r="AD1575">
        <f t="shared" si="155"/>
        <v>6.0869565217391286E-2</v>
      </c>
      <c r="AE1575" s="15">
        <v>42993</v>
      </c>
      <c r="AF1575" s="9">
        <v>1.7776684693515676E-3</v>
      </c>
      <c r="AG1575" s="12" t="s">
        <v>962</v>
      </c>
      <c r="AH1575" s="20">
        <v>42991.991666666669</v>
      </c>
      <c r="AI1575" s="12">
        <v>230</v>
      </c>
      <c r="AJ1575" s="12">
        <v>19</v>
      </c>
      <c r="AK1575" s="12">
        <v>0.09</v>
      </c>
      <c r="AL1575" s="17">
        <v>76000</v>
      </c>
      <c r="AM1575" s="17">
        <v>0.34337349397590361</v>
      </c>
      <c r="AN1575" s="9"/>
      <c r="AO1575" s="9"/>
      <c r="AP1575" s="17">
        <v>6.1</v>
      </c>
      <c r="AQ1575" s="17">
        <v>10732</v>
      </c>
      <c r="AR1575" s="17">
        <v>0.76363636363636367</v>
      </c>
      <c r="AS1575" s="17">
        <v>0.33100000000000002</v>
      </c>
      <c r="AT1575" s="17">
        <v>0.81690140845070425</v>
      </c>
      <c r="AU1575" s="12">
        <v>0.8539325842696629</v>
      </c>
      <c r="AV1575" s="12">
        <v>1.81</v>
      </c>
      <c r="AY1575" s="12">
        <v>64649715</v>
      </c>
      <c r="BA1575" s="12">
        <v>0.87931034482758619</v>
      </c>
      <c r="BD1575" s="12">
        <v>0.34337349397590361</v>
      </c>
      <c r="BE1575" s="12">
        <v>0.76363636363636367</v>
      </c>
      <c r="BF1575" s="12">
        <v>0.81690140845070425</v>
      </c>
      <c r="BG1575" s="12">
        <v>0.8539325842696629</v>
      </c>
      <c r="BH1575" s="12">
        <v>3.2000000000000001E-2</v>
      </c>
      <c r="BI1575" s="12">
        <v>0.33100000000000002</v>
      </c>
      <c r="BJ1575" s="12" t="s">
        <v>968</v>
      </c>
      <c r="BK1575" s="12">
        <v>0.41699999999999998</v>
      </c>
      <c r="BL1575" s="12">
        <v>711</v>
      </c>
      <c r="BM1575" s="12">
        <v>-514</v>
      </c>
      <c r="BN1575" s="12">
        <v>-802</v>
      </c>
      <c r="BO1575" s="12">
        <v>7970</v>
      </c>
      <c r="BP1575" s="12">
        <v>112</v>
      </c>
      <c r="BQ1575" s="12">
        <v>-710</v>
      </c>
      <c r="BR1575" s="12">
        <v>-386</v>
      </c>
      <c r="BS1575" s="12">
        <v>8435</v>
      </c>
      <c r="BT1575" s="12">
        <v>0.19917934695172257</v>
      </c>
      <c r="BU1575" s="12">
        <v>0.55197953422802226</v>
      </c>
      <c r="BV1575" s="12">
        <v>0.65563862878999501</v>
      </c>
      <c r="BW1575" s="12">
        <v>0.67492755106853874</v>
      </c>
      <c r="BX1575" s="12">
        <v>0.60172343307419585</v>
      </c>
      <c r="BY1575" s="12">
        <v>1619.5</v>
      </c>
      <c r="BZ1575" s="12">
        <v>0.87931034482758619</v>
      </c>
      <c r="CB1575" s="12">
        <v>6.9684638860630727E-2</v>
      </c>
      <c r="CC1575" s="12">
        <v>19690</v>
      </c>
      <c r="CD1575" s="12">
        <v>19660</v>
      </c>
      <c r="CE1575" s="12">
        <v>4.9275349573476381</v>
      </c>
      <c r="CH1575" s="22">
        <v>42991</v>
      </c>
      <c r="CI1575">
        <v>187</v>
      </c>
      <c r="CJ1575">
        <v>211</v>
      </c>
      <c r="CK1575">
        <v>182</v>
      </c>
      <c r="CL1575">
        <v>211</v>
      </c>
      <c r="CM1575" s="22">
        <v>42992</v>
      </c>
      <c r="CN1575">
        <v>216</v>
      </c>
      <c r="CO1575">
        <v>218</v>
      </c>
      <c r="CP1575">
        <v>193</v>
      </c>
      <c r="CQ1575">
        <v>204</v>
      </c>
      <c r="CR1575" s="22">
        <v>42993</v>
      </c>
      <c r="CS1575">
        <v>198</v>
      </c>
      <c r="CT1575">
        <v>224</v>
      </c>
      <c r="CU1575">
        <v>198</v>
      </c>
      <c r="CV1575">
        <v>223</v>
      </c>
    </row>
    <row r="1576" spans="1:100">
      <c r="A1576" s="22">
        <v>42991</v>
      </c>
      <c r="B1576">
        <v>1475</v>
      </c>
      <c r="C1576">
        <v>1475</v>
      </c>
      <c r="D1576">
        <v>1475</v>
      </c>
      <c r="E1576">
        <v>1475</v>
      </c>
      <c r="F1576" s="23">
        <f t="shared" si="152"/>
        <v>0</v>
      </c>
      <c r="G1576" s="22">
        <v>42992</v>
      </c>
      <c r="H1576">
        <v>1545</v>
      </c>
      <c r="I1576">
        <v>1548</v>
      </c>
      <c r="J1576">
        <v>1325</v>
      </c>
      <c r="K1576">
        <v>1330</v>
      </c>
      <c r="L1576" s="22">
        <v>42993</v>
      </c>
      <c r="M1576">
        <v>1351</v>
      </c>
      <c r="N1576" s="4">
        <v>42992</v>
      </c>
      <c r="O1576" s="3" t="s">
        <v>15</v>
      </c>
      <c r="P1576" s="3">
        <v>3105</v>
      </c>
      <c r="Q1576" s="3" t="s">
        <v>652</v>
      </c>
      <c r="R1576" s="3" t="s">
        <v>17</v>
      </c>
      <c r="S1576" s="3">
        <v>0.05</v>
      </c>
      <c r="T1576" s="3">
        <v>1</v>
      </c>
      <c r="U1576" s="3">
        <v>0</v>
      </c>
      <c r="V1576" s="3">
        <v>400</v>
      </c>
      <c r="W1576">
        <v>1545</v>
      </c>
      <c r="X1576" s="4">
        <v>42993</v>
      </c>
      <c r="Y1576">
        <v>1330</v>
      </c>
      <c r="Z1576" s="10">
        <f t="shared" si="151"/>
        <v>-86000</v>
      </c>
      <c r="AA1576" s="10">
        <f t="shared" ref="AA1576:AA1638" si="156">ABS(Z1576)</f>
        <v>86000</v>
      </c>
      <c r="AB1576">
        <f t="shared" si="153"/>
        <v>-86000</v>
      </c>
      <c r="AC1576">
        <f t="shared" si="154"/>
        <v>-1417070</v>
      </c>
      <c r="AD1576">
        <f t="shared" si="155"/>
        <v>0.12957746478873244</v>
      </c>
      <c r="AE1576" s="15">
        <v>42993</v>
      </c>
      <c r="AF1576" s="9">
        <v>1.7776684693515676E-3</v>
      </c>
      <c r="AG1576" s="12" t="s">
        <v>962</v>
      </c>
      <c r="AH1576" s="20">
        <v>42991.995833333334</v>
      </c>
      <c r="AI1576" s="12">
        <v>1775</v>
      </c>
      <c r="AJ1576" s="12">
        <v>300</v>
      </c>
      <c r="AK1576" s="12">
        <v>0.2034</v>
      </c>
      <c r="AL1576" s="17">
        <v>74500</v>
      </c>
      <c r="AM1576" s="17">
        <v>0.10095735422106179</v>
      </c>
      <c r="AN1576" s="9"/>
      <c r="AO1576" s="9"/>
      <c r="AP1576" s="17">
        <v>0.8</v>
      </c>
      <c r="AQ1576" s="17">
        <v>205440</v>
      </c>
      <c r="AR1576" s="17">
        <v>0.57627118644067798</v>
      </c>
      <c r="AS1576" s="17">
        <v>0.152</v>
      </c>
      <c r="AT1576" s="17">
        <v>0.67105263157894735</v>
      </c>
      <c r="AU1576" s="12">
        <v>0.33862433862433861</v>
      </c>
      <c r="AV1576" s="12">
        <v>2.61</v>
      </c>
      <c r="AY1576" s="12">
        <v>178798939</v>
      </c>
      <c r="BA1576" s="12">
        <v>0.56973293768545996</v>
      </c>
      <c r="BD1576" s="12">
        <v>0.10095735422106179</v>
      </c>
      <c r="BE1576" s="12">
        <v>0.57627118644067798</v>
      </c>
      <c r="BF1576" s="12">
        <v>0.67105263157894735</v>
      </c>
      <c r="BG1576" s="12">
        <v>0.33862433862433861</v>
      </c>
      <c r="BH1576" s="12">
        <v>0.24</v>
      </c>
      <c r="BI1576" s="12">
        <v>0.152</v>
      </c>
      <c r="BJ1576" s="12">
        <v>0.121</v>
      </c>
      <c r="BK1576" s="12">
        <v>0.37</v>
      </c>
      <c r="BL1576" s="12">
        <v>340</v>
      </c>
      <c r="BM1576" s="12">
        <v>-109</v>
      </c>
      <c r="BN1576" s="12">
        <v>-240</v>
      </c>
      <c r="BO1576" s="12">
        <v>184</v>
      </c>
      <c r="BP1576" s="12">
        <v>129</v>
      </c>
      <c r="BQ1576" s="12">
        <v>-578</v>
      </c>
      <c r="BR1576" s="12">
        <v>168</v>
      </c>
      <c r="BS1576" s="12">
        <v>169</v>
      </c>
      <c r="BT1576" s="12">
        <v>0.19917934695172257</v>
      </c>
      <c r="BU1576" s="12">
        <v>0.55197953422802226</v>
      </c>
      <c r="BV1576" s="12">
        <v>0.65563862878999501</v>
      </c>
      <c r="BW1576" s="12">
        <v>0.67492755106853874</v>
      </c>
      <c r="BX1576" s="12">
        <v>0.60172343307419585</v>
      </c>
      <c r="BY1576" s="12">
        <v>1619.5</v>
      </c>
      <c r="BZ1576" s="12">
        <v>0.56973293768545996</v>
      </c>
      <c r="CB1576" s="12">
        <v>6.9684638860630727E-2</v>
      </c>
      <c r="CC1576" s="12">
        <v>19690</v>
      </c>
      <c r="CD1576" s="12">
        <v>19660</v>
      </c>
      <c r="CE1576" s="12">
        <v>1.4487748788219523</v>
      </c>
      <c r="CH1576" s="22">
        <v>42991</v>
      </c>
      <c r="CI1576">
        <v>1475</v>
      </c>
      <c r="CJ1576">
        <v>1475</v>
      </c>
      <c r="CK1576">
        <v>1475</v>
      </c>
      <c r="CL1576">
        <v>1475</v>
      </c>
      <c r="CM1576" s="22">
        <v>42992</v>
      </c>
      <c r="CN1576">
        <v>1545</v>
      </c>
      <c r="CO1576">
        <v>1548</v>
      </c>
      <c r="CP1576">
        <v>1325</v>
      </c>
      <c r="CQ1576">
        <v>1330</v>
      </c>
      <c r="CR1576" s="22">
        <v>42993</v>
      </c>
      <c r="CS1576">
        <v>1351</v>
      </c>
      <c r="CT1576">
        <v>1366</v>
      </c>
      <c r="CU1576">
        <v>1321</v>
      </c>
      <c r="CV1576">
        <v>1328</v>
      </c>
    </row>
    <row r="1577" spans="1:100">
      <c r="A1577" s="22">
        <v>42991</v>
      </c>
      <c r="B1577">
        <v>406</v>
      </c>
      <c r="C1577">
        <v>453</v>
      </c>
      <c r="D1577">
        <v>391</v>
      </c>
      <c r="E1577">
        <v>418</v>
      </c>
      <c r="F1577" s="23">
        <f t="shared" si="152"/>
        <v>2.9556650246305383E-2</v>
      </c>
      <c r="G1577" s="22">
        <v>42992</v>
      </c>
      <c r="H1577">
        <v>386</v>
      </c>
      <c r="I1577">
        <v>391</v>
      </c>
      <c r="J1577">
        <v>355</v>
      </c>
      <c r="K1577">
        <v>362</v>
      </c>
      <c r="L1577" s="22">
        <v>42993</v>
      </c>
      <c r="M1577">
        <v>354</v>
      </c>
      <c r="N1577" s="4">
        <v>42992</v>
      </c>
      <c r="O1577" s="3" t="s">
        <v>11</v>
      </c>
      <c r="P1577" s="3">
        <v>4098</v>
      </c>
      <c r="Q1577" s="3" t="s">
        <v>647</v>
      </c>
      <c r="R1577" s="3" t="s">
        <v>13</v>
      </c>
      <c r="S1577" s="3">
        <v>0.05</v>
      </c>
      <c r="T1577" s="3">
        <v>2</v>
      </c>
      <c r="U1577" s="3">
        <v>0</v>
      </c>
      <c r="V1577" s="3">
        <v>2000</v>
      </c>
      <c r="W1577">
        <v>386</v>
      </c>
      <c r="X1577" s="4">
        <v>42993</v>
      </c>
      <c r="Y1577">
        <v>362</v>
      </c>
      <c r="Z1577" s="10">
        <f t="shared" si="151"/>
        <v>-48000</v>
      </c>
      <c r="AA1577" s="10">
        <f t="shared" si="156"/>
        <v>48000</v>
      </c>
      <c r="AB1577" t="str">
        <f t="shared" si="153"/>
        <v/>
      </c>
      <c r="AC1577">
        <f t="shared" si="154"/>
        <v>-1417070</v>
      </c>
      <c r="AD1577">
        <f t="shared" si="155"/>
        <v>3.7886340977068778E-2</v>
      </c>
      <c r="AE1577" s="15">
        <v>42993</v>
      </c>
      <c r="AF1577" s="9">
        <v>1.7776684693515676E-3</v>
      </c>
      <c r="AG1577" s="12" t="s">
        <v>962</v>
      </c>
      <c r="AH1577" s="20">
        <v>42991.997916666667</v>
      </c>
      <c r="AI1577" s="12">
        <v>401.2</v>
      </c>
      <c r="AJ1577" s="12">
        <v>-16.8</v>
      </c>
      <c r="AK1577" s="12">
        <v>-4.02E-2</v>
      </c>
      <c r="AL1577" s="17">
        <v>53000</v>
      </c>
      <c r="AM1577" s="17">
        <v>0.25233644859813081</v>
      </c>
      <c r="AN1577" s="9"/>
      <c r="AO1577" s="9"/>
      <c r="AP1577" s="17">
        <v>473</v>
      </c>
      <c r="AQ1577" s="17">
        <v>6479</v>
      </c>
      <c r="AR1577" s="17">
        <v>0.52830188679245282</v>
      </c>
      <c r="AS1577" s="17">
        <v>0.54800000000000004</v>
      </c>
      <c r="AT1577" s="17">
        <v>0.5901639344262295</v>
      </c>
      <c r="AU1577" s="12">
        <v>0.70930232558139539</v>
      </c>
      <c r="AV1577" s="12">
        <v>0.93</v>
      </c>
      <c r="AY1577" s="12">
        <v>30276266</v>
      </c>
      <c r="BA1577" s="12">
        <v>0.73708920187793425</v>
      </c>
      <c r="BD1577" s="12">
        <v>0.25233644859813081</v>
      </c>
      <c r="BE1577" s="12">
        <v>0.52830188679245282</v>
      </c>
      <c r="BF1577" s="12">
        <v>0.5901639344262295</v>
      </c>
      <c r="BG1577" s="12">
        <v>0.70930232558139539</v>
      </c>
      <c r="BH1577" s="12">
        <v>1.4E-2</v>
      </c>
      <c r="BI1577" s="12">
        <v>0.54800000000000004</v>
      </c>
      <c r="BJ1577" s="12">
        <v>1.4999999999999999E-2</v>
      </c>
      <c r="BK1577" s="12">
        <v>0.32400000000000001</v>
      </c>
      <c r="BL1577" s="12">
        <v>308</v>
      </c>
      <c r="BM1577" s="12">
        <v>138</v>
      </c>
      <c r="BN1577" s="12">
        <v>-669</v>
      </c>
      <c r="BO1577" s="12">
        <v>665</v>
      </c>
      <c r="BP1577" s="12">
        <v>517</v>
      </c>
      <c r="BQ1577" s="12">
        <v>-1846</v>
      </c>
      <c r="BR1577" s="12">
        <v>1592</v>
      </c>
      <c r="BS1577" s="12">
        <v>887</v>
      </c>
      <c r="BT1577" s="12">
        <v>0.19917934695172257</v>
      </c>
      <c r="BU1577" s="12">
        <v>0.55197953422802226</v>
      </c>
      <c r="BV1577" s="12">
        <v>0.65563862878999501</v>
      </c>
      <c r="BW1577" s="12">
        <v>0.67492755106853874</v>
      </c>
      <c r="BX1577" s="12">
        <v>0.60172343307419585</v>
      </c>
      <c r="BY1577" s="12">
        <v>1619.5</v>
      </c>
      <c r="BZ1577" s="12">
        <v>0.73708920187793425</v>
      </c>
      <c r="CB1577" s="12">
        <v>6.9684638860630727E-2</v>
      </c>
      <c r="CC1577" s="12">
        <v>19690</v>
      </c>
      <c r="CD1577" s="12">
        <v>19660</v>
      </c>
      <c r="CE1577" s="12">
        <v>3.6211201309775558</v>
      </c>
      <c r="CH1577" s="22">
        <v>42991</v>
      </c>
      <c r="CI1577">
        <v>406</v>
      </c>
      <c r="CJ1577">
        <v>453</v>
      </c>
      <c r="CK1577">
        <v>391</v>
      </c>
      <c r="CL1577">
        <v>418</v>
      </c>
      <c r="CM1577" s="22">
        <v>42992</v>
      </c>
      <c r="CN1577">
        <v>386</v>
      </c>
      <c r="CO1577">
        <v>391</v>
      </c>
      <c r="CP1577">
        <v>355</v>
      </c>
      <c r="CQ1577">
        <v>362</v>
      </c>
      <c r="CR1577" s="22">
        <v>42993</v>
      </c>
      <c r="CS1577">
        <v>354</v>
      </c>
      <c r="CT1577">
        <v>391</v>
      </c>
      <c r="CU1577">
        <v>352</v>
      </c>
      <c r="CV1577">
        <v>375</v>
      </c>
    </row>
    <row r="1578" spans="1:100">
      <c r="A1578" s="22">
        <v>42991</v>
      </c>
      <c r="B1578">
        <v>41</v>
      </c>
      <c r="C1578">
        <v>43</v>
      </c>
      <c r="D1578">
        <v>40</v>
      </c>
      <c r="E1578">
        <v>42</v>
      </c>
      <c r="F1578" s="23">
        <f t="shared" si="152"/>
        <v>2.4390243902439046E-2</v>
      </c>
      <c r="G1578" s="22">
        <v>42992</v>
      </c>
      <c r="H1578">
        <v>42</v>
      </c>
      <c r="I1578">
        <v>42</v>
      </c>
      <c r="J1578">
        <v>41</v>
      </c>
      <c r="K1578">
        <v>41</v>
      </c>
      <c r="L1578" s="22">
        <v>42993</v>
      </c>
      <c r="M1578">
        <v>41</v>
      </c>
      <c r="N1578" s="4">
        <v>42992</v>
      </c>
      <c r="O1578" s="3" t="s">
        <v>15</v>
      </c>
      <c r="P1578" s="3">
        <v>3250</v>
      </c>
      <c r="Q1578" s="3" t="s">
        <v>459</v>
      </c>
      <c r="R1578" s="3" t="s">
        <v>17</v>
      </c>
      <c r="S1578" s="3">
        <v>0.05</v>
      </c>
      <c r="T1578" s="3">
        <v>1</v>
      </c>
      <c r="U1578" s="3">
        <v>0</v>
      </c>
      <c r="V1578" s="3">
        <v>12000</v>
      </c>
      <c r="W1578">
        <v>42</v>
      </c>
      <c r="X1578" s="4">
        <v>42993</v>
      </c>
      <c r="Y1578">
        <v>41</v>
      </c>
      <c r="Z1578" s="10">
        <f t="shared" si="151"/>
        <v>-12000</v>
      </c>
      <c r="AA1578" s="10">
        <f t="shared" si="156"/>
        <v>12000</v>
      </c>
      <c r="AB1578">
        <f t="shared" si="153"/>
        <v>-12000</v>
      </c>
      <c r="AC1578">
        <f t="shared" si="154"/>
        <v>-1429070</v>
      </c>
      <c r="AD1578">
        <f t="shared" si="155"/>
        <v>3.2258064516129004E-2</v>
      </c>
      <c r="AE1578" s="15">
        <v>42993</v>
      </c>
      <c r="AF1578" s="9">
        <v>1.7776684693515676E-3</v>
      </c>
      <c r="AG1578" s="12" t="s">
        <v>962</v>
      </c>
      <c r="AH1578" s="20">
        <v>42991.98333333333</v>
      </c>
      <c r="AI1578" s="12">
        <v>43.4</v>
      </c>
      <c r="AJ1578" s="12">
        <v>1.4</v>
      </c>
      <c r="AK1578" s="12">
        <v>3.3300000000000003E-2</v>
      </c>
      <c r="AL1578" s="17">
        <v>25900</v>
      </c>
      <c r="AM1578" s="17">
        <v>0.41463414634146339</v>
      </c>
      <c r="AN1578" s="9"/>
      <c r="AO1578" s="17">
        <v>0</v>
      </c>
      <c r="AP1578" s="17">
        <v>3.31</v>
      </c>
      <c r="AQ1578" s="17">
        <v>9949</v>
      </c>
      <c r="AR1578" s="17">
        <v>0.23076923076923078</v>
      </c>
      <c r="AS1578" s="17">
        <v>7.6999999999999999E-2</v>
      </c>
      <c r="AT1578" s="17">
        <v>0.33333333333333331</v>
      </c>
      <c r="AU1578" s="12">
        <v>0.23809523809523808</v>
      </c>
      <c r="AV1578" s="12" t="s">
        <v>988</v>
      </c>
      <c r="AY1578" s="12">
        <v>242659552</v>
      </c>
      <c r="BA1578" s="12">
        <v>0.4</v>
      </c>
      <c r="BD1578" s="12">
        <v>0.41463414634146339</v>
      </c>
      <c r="BE1578" s="12">
        <v>0.23076923076923078</v>
      </c>
      <c r="BF1578" s="12">
        <v>0.33333333333333331</v>
      </c>
      <c r="BG1578" s="12">
        <v>0.23809523809523808</v>
      </c>
      <c r="BH1578" s="12">
        <v>3.0000000000000001E-3</v>
      </c>
      <c r="BI1578" s="12">
        <v>7.6999999999999999E-2</v>
      </c>
      <c r="BJ1578" s="12">
        <v>0.111</v>
      </c>
      <c r="BK1578" s="12">
        <v>0.439</v>
      </c>
      <c r="BL1578" s="12">
        <v>-1357</v>
      </c>
      <c r="BM1578" s="12">
        <v>-24</v>
      </c>
      <c r="BN1578" s="12">
        <v>1994</v>
      </c>
      <c r="BO1578" s="12">
        <v>2213</v>
      </c>
      <c r="BP1578" s="12">
        <v>2701</v>
      </c>
      <c r="BQ1578" s="12">
        <v>-89</v>
      </c>
      <c r="BR1578" s="12">
        <v>-2244</v>
      </c>
      <c r="BS1578" s="12">
        <v>1600</v>
      </c>
      <c r="BT1578" s="12">
        <v>0.19917934695172257</v>
      </c>
      <c r="BU1578" s="12">
        <v>0.55197953422802226</v>
      </c>
      <c r="BV1578" s="12">
        <v>0.65563862878999501</v>
      </c>
      <c r="BW1578" s="12">
        <v>0.67492755106853874</v>
      </c>
      <c r="BX1578" s="12">
        <v>0.60172343307419585</v>
      </c>
      <c r="BY1578" s="12">
        <v>1619.5</v>
      </c>
      <c r="BZ1578" s="12">
        <v>0.4</v>
      </c>
      <c r="CB1578" s="12">
        <v>6.9684638860630727E-2</v>
      </c>
      <c r="CC1578" s="12">
        <v>19690</v>
      </c>
      <c r="CD1578" s="12">
        <v>19660</v>
      </c>
      <c r="CE1578" s="12">
        <v>5.950151326330781</v>
      </c>
      <c r="CH1578" s="22">
        <v>42991</v>
      </c>
      <c r="CI1578">
        <v>41</v>
      </c>
      <c r="CJ1578">
        <v>43</v>
      </c>
      <c r="CK1578">
        <v>40</v>
      </c>
      <c r="CL1578">
        <v>42</v>
      </c>
      <c r="CM1578" s="22">
        <v>42992</v>
      </c>
      <c r="CN1578">
        <v>42</v>
      </c>
      <c r="CO1578">
        <v>42</v>
      </c>
      <c r="CP1578">
        <v>41</v>
      </c>
      <c r="CQ1578">
        <v>41</v>
      </c>
      <c r="CR1578" s="22">
        <v>42993</v>
      </c>
      <c r="CS1578">
        <v>41</v>
      </c>
      <c r="CT1578">
        <v>42</v>
      </c>
      <c r="CU1578">
        <v>41</v>
      </c>
      <c r="CV1578">
        <v>42</v>
      </c>
    </row>
    <row r="1579" spans="1:100">
      <c r="A1579" s="22">
        <v>42991</v>
      </c>
      <c r="B1579">
        <v>1612</v>
      </c>
      <c r="C1579">
        <v>1618</v>
      </c>
      <c r="D1579">
        <v>1573</v>
      </c>
      <c r="E1579">
        <v>1583</v>
      </c>
      <c r="F1579" s="23">
        <f t="shared" si="152"/>
        <v>-1.799007444168732E-2</v>
      </c>
      <c r="G1579" s="22">
        <v>42992</v>
      </c>
      <c r="H1579">
        <v>1310</v>
      </c>
      <c r="I1579">
        <v>1390</v>
      </c>
      <c r="J1579">
        <v>1292</v>
      </c>
      <c r="K1579">
        <v>1356</v>
      </c>
      <c r="L1579" s="22">
        <v>42993</v>
      </c>
      <c r="M1579">
        <v>1391</v>
      </c>
      <c r="N1579" s="4">
        <v>42992</v>
      </c>
      <c r="O1579" s="3" t="s">
        <v>11</v>
      </c>
      <c r="P1579" s="3">
        <v>3458</v>
      </c>
      <c r="Q1579" s="3" t="s">
        <v>653</v>
      </c>
      <c r="R1579" s="3" t="s">
        <v>13</v>
      </c>
      <c r="S1579" s="3">
        <v>0.05</v>
      </c>
      <c r="T1579" s="3">
        <v>2</v>
      </c>
      <c r="U1579" s="3">
        <v>0</v>
      </c>
      <c r="V1579" s="3">
        <v>400</v>
      </c>
      <c r="W1579">
        <v>1310</v>
      </c>
      <c r="X1579" s="4">
        <v>42993</v>
      </c>
      <c r="Y1579">
        <v>1356</v>
      </c>
      <c r="Z1579" s="10">
        <f t="shared" si="151"/>
        <v>18400</v>
      </c>
      <c r="AA1579" s="10">
        <f t="shared" si="156"/>
        <v>18400</v>
      </c>
      <c r="AB1579" t="str">
        <f t="shared" si="153"/>
        <v/>
      </c>
      <c r="AC1579">
        <f t="shared" si="154"/>
        <v>-1429070</v>
      </c>
      <c r="AD1579">
        <f t="shared" si="155"/>
        <v>7.692307692307665E-3</v>
      </c>
      <c r="AE1579" s="15">
        <v>42993</v>
      </c>
      <c r="AF1579" s="9">
        <v>1.7776684693515676E-3</v>
      </c>
      <c r="AG1579" s="12" t="s">
        <v>962</v>
      </c>
      <c r="AH1579" s="20">
        <v>42991.997916666667</v>
      </c>
      <c r="AI1579" s="12">
        <v>1300</v>
      </c>
      <c r="AJ1579" s="12">
        <v>-283</v>
      </c>
      <c r="AK1579" s="12">
        <v>-0.17879999999999999</v>
      </c>
      <c r="AL1579" s="17">
        <v>9300</v>
      </c>
      <c r="AM1579" s="17">
        <v>0.13706563706563707</v>
      </c>
      <c r="AN1579" s="9"/>
      <c r="AO1579" s="9"/>
      <c r="AP1579" s="17">
        <v>0</v>
      </c>
      <c r="AQ1579" s="17">
        <v>19754</v>
      </c>
      <c r="AR1579" s="17">
        <v>0.32950191570881227</v>
      </c>
      <c r="AS1579" s="17">
        <v>0</v>
      </c>
      <c r="AT1579" s="17">
        <v>0.22811671087533156</v>
      </c>
      <c r="AU1579" s="12">
        <v>0.6816192560175055</v>
      </c>
      <c r="AV1579" s="12">
        <v>1.29</v>
      </c>
      <c r="AY1579" s="12">
        <v>12711400</v>
      </c>
      <c r="BA1579" s="12">
        <v>0</v>
      </c>
      <c r="BD1579" s="12">
        <v>0.13706563706563707</v>
      </c>
      <c r="BE1579" s="12">
        <v>0.32950191570881227</v>
      </c>
      <c r="BF1579" s="12">
        <v>0.22811671087533156</v>
      </c>
      <c r="BG1579" s="12">
        <v>0.6816192560175055</v>
      </c>
      <c r="BH1579" s="12">
        <v>0</v>
      </c>
      <c r="BI1579" s="12">
        <v>0</v>
      </c>
      <c r="BJ1579" s="12">
        <v>0</v>
      </c>
      <c r="BK1579" s="12">
        <v>1</v>
      </c>
      <c r="BL1579" s="12">
        <v>3315</v>
      </c>
      <c r="BM1579" s="12">
        <v>-405</v>
      </c>
      <c r="BN1579" s="12">
        <v>486</v>
      </c>
      <c r="BO1579" s="12">
        <v>5006</v>
      </c>
      <c r="BP1579" s="12">
        <v>281</v>
      </c>
      <c r="BQ1579" s="12">
        <v>189</v>
      </c>
      <c r="BR1579" s="12">
        <v>417</v>
      </c>
      <c r="BS1579" s="12">
        <v>1610</v>
      </c>
      <c r="BT1579" s="12">
        <v>0.19917934695172257</v>
      </c>
      <c r="BU1579" s="12">
        <v>0.55197953422802226</v>
      </c>
      <c r="BV1579" s="12">
        <v>0.65563862878999501</v>
      </c>
      <c r="BW1579" s="12">
        <v>0.67492755106853874</v>
      </c>
      <c r="BX1579" s="12">
        <v>0.60172343307419585</v>
      </c>
      <c r="BY1579" s="12">
        <v>1619.5</v>
      </c>
      <c r="BZ1579" s="12">
        <v>0</v>
      </c>
      <c r="CB1579" s="12">
        <v>6.9684638860630727E-2</v>
      </c>
      <c r="CC1579" s="12">
        <v>19690</v>
      </c>
      <c r="CD1579" s="12">
        <v>19660</v>
      </c>
      <c r="CE1579" s="12">
        <v>1.9669419158470252</v>
      </c>
      <c r="CH1579" s="22">
        <v>42991</v>
      </c>
      <c r="CI1579">
        <v>1612</v>
      </c>
      <c r="CJ1579">
        <v>1618</v>
      </c>
      <c r="CK1579">
        <v>1573</v>
      </c>
      <c r="CL1579">
        <v>1583</v>
      </c>
      <c r="CM1579" s="22">
        <v>42992</v>
      </c>
      <c r="CN1579">
        <v>1310</v>
      </c>
      <c r="CO1579">
        <v>1390</v>
      </c>
      <c r="CP1579">
        <v>1292</v>
      </c>
      <c r="CQ1579">
        <v>1356</v>
      </c>
      <c r="CR1579" s="22">
        <v>42993</v>
      </c>
      <c r="CS1579">
        <v>1391</v>
      </c>
      <c r="CT1579">
        <v>1395</v>
      </c>
      <c r="CU1579">
        <v>1383</v>
      </c>
      <c r="CV1579">
        <v>1395</v>
      </c>
    </row>
    <row r="1580" spans="1:100">
      <c r="A1580" s="22">
        <v>42991</v>
      </c>
      <c r="B1580">
        <v>1447</v>
      </c>
      <c r="C1580">
        <v>1568</v>
      </c>
      <c r="D1580">
        <v>1415</v>
      </c>
      <c r="E1580">
        <v>1514</v>
      </c>
      <c r="F1580" s="23">
        <f t="shared" si="152"/>
        <v>4.6302695231513535E-2</v>
      </c>
      <c r="G1580" s="22">
        <v>42992</v>
      </c>
      <c r="H1580">
        <v>1384</v>
      </c>
      <c r="I1580">
        <v>1435</v>
      </c>
      <c r="J1580">
        <v>1286</v>
      </c>
      <c r="K1580">
        <v>1336</v>
      </c>
      <c r="L1580" s="22">
        <v>42993</v>
      </c>
      <c r="M1580">
        <v>1317</v>
      </c>
      <c r="N1580" s="4">
        <v>42992</v>
      </c>
      <c r="O1580" s="3" t="s">
        <v>11</v>
      </c>
      <c r="P1580" s="3">
        <v>3441</v>
      </c>
      <c r="Q1580" s="3" t="s">
        <v>613</v>
      </c>
      <c r="R1580" s="3" t="s">
        <v>13</v>
      </c>
      <c r="S1580" s="3">
        <v>0.05</v>
      </c>
      <c r="T1580" s="3">
        <v>2</v>
      </c>
      <c r="U1580" s="3">
        <v>0</v>
      </c>
      <c r="V1580" s="3">
        <v>400</v>
      </c>
      <c r="W1580">
        <v>1384</v>
      </c>
      <c r="X1580" s="4">
        <v>42993</v>
      </c>
      <c r="Y1580">
        <v>1336</v>
      </c>
      <c r="Z1580" s="10">
        <f t="shared" si="151"/>
        <v>-19200</v>
      </c>
      <c r="AA1580" s="10">
        <f t="shared" si="156"/>
        <v>19200</v>
      </c>
      <c r="AB1580" t="str">
        <f t="shared" si="153"/>
        <v/>
      </c>
      <c r="AC1580">
        <f t="shared" si="154"/>
        <v>-1429070</v>
      </c>
      <c r="AD1580">
        <f t="shared" si="155"/>
        <v>3.3519553072625663E-2</v>
      </c>
      <c r="AE1580" s="15">
        <v>42993</v>
      </c>
      <c r="AF1580" s="9">
        <v>1.7776684693515676E-3</v>
      </c>
      <c r="AG1580" s="12" t="s">
        <v>960</v>
      </c>
      <c r="AH1580" s="20">
        <v>42991.99722222222</v>
      </c>
      <c r="AI1580" s="12">
        <v>1432</v>
      </c>
      <c r="AJ1580" s="12">
        <v>-82</v>
      </c>
      <c r="AK1580" s="12">
        <v>-5.4199999999999998E-2</v>
      </c>
      <c r="AL1580" s="17">
        <v>8700</v>
      </c>
      <c r="AM1580" s="17">
        <v>0.83595988538681953</v>
      </c>
      <c r="AN1580" s="9"/>
      <c r="AO1580" s="9"/>
      <c r="AP1580" s="17">
        <v>39.28</v>
      </c>
      <c r="AQ1580" s="17">
        <v>6980</v>
      </c>
      <c r="AR1580" s="17">
        <v>0.59206798866855526</v>
      </c>
      <c r="AS1580" s="17">
        <v>0.16300000000000001</v>
      </c>
      <c r="AT1580" s="17">
        <v>0.70309278350515458</v>
      </c>
      <c r="AU1580" s="12">
        <v>0.72536554354736171</v>
      </c>
      <c r="AV1580" s="12">
        <v>0</v>
      </c>
      <c r="AY1580" s="12">
        <v>5000000</v>
      </c>
      <c r="BA1580" s="12">
        <v>0.50996015936254979</v>
      </c>
      <c r="BD1580" s="12">
        <v>0.83595988538681953</v>
      </c>
      <c r="BE1580" s="12">
        <v>0.59206798866855526</v>
      </c>
      <c r="BF1580" s="12">
        <v>0.70309278350515458</v>
      </c>
      <c r="BG1580" s="12">
        <v>0.72536554354736171</v>
      </c>
      <c r="BH1580" s="12">
        <v>1.2E-2</v>
      </c>
      <c r="BI1580" s="12">
        <v>0.16300000000000001</v>
      </c>
      <c r="BJ1580" s="12">
        <v>0</v>
      </c>
      <c r="BK1580" s="12">
        <v>0.58299999999999996</v>
      </c>
      <c r="BL1580" s="12">
        <v>378</v>
      </c>
      <c r="BM1580" s="12">
        <v>-154</v>
      </c>
      <c r="BN1580" s="12">
        <v>-212</v>
      </c>
      <c r="BO1580" s="12">
        <v>3136</v>
      </c>
      <c r="BP1580" s="12">
        <v>309</v>
      </c>
      <c r="BQ1580" s="12">
        <v>-218</v>
      </c>
      <c r="BR1580" s="12">
        <v>-317</v>
      </c>
      <c r="BS1580" s="12">
        <v>2885</v>
      </c>
      <c r="BT1580" s="12">
        <v>0.27805636092223635</v>
      </c>
      <c r="BU1580" s="12">
        <v>0.51670072636435893</v>
      </c>
      <c r="BV1580" s="12">
        <v>0.5861678614227066</v>
      </c>
      <c r="BW1580" s="12">
        <v>0.5905809801228894</v>
      </c>
      <c r="BX1580" s="12">
        <v>0.54603256662383393</v>
      </c>
      <c r="BY1580" s="12">
        <v>1619.5</v>
      </c>
      <c r="BZ1580" s="12">
        <v>0.50996015936254979</v>
      </c>
      <c r="CB1580" s="12">
        <v>6.9684638860630727E-2</v>
      </c>
      <c r="CC1580" s="12">
        <v>19690</v>
      </c>
      <c r="CD1580" s="12">
        <v>19660</v>
      </c>
      <c r="CE1580" s="12">
        <v>11.99632945014954</v>
      </c>
      <c r="CH1580" s="22">
        <v>42991</v>
      </c>
      <c r="CI1580">
        <v>1447</v>
      </c>
      <c r="CJ1580">
        <v>1568</v>
      </c>
      <c r="CK1580">
        <v>1415</v>
      </c>
      <c r="CL1580">
        <v>1514</v>
      </c>
      <c r="CM1580" s="22">
        <v>42992</v>
      </c>
      <c r="CN1580">
        <v>1384</v>
      </c>
      <c r="CO1580">
        <v>1435</v>
      </c>
      <c r="CP1580">
        <v>1286</v>
      </c>
      <c r="CQ1580">
        <v>1336</v>
      </c>
      <c r="CR1580" s="22">
        <v>42993</v>
      </c>
      <c r="CS1580">
        <v>1317</v>
      </c>
      <c r="CT1580">
        <v>1357</v>
      </c>
      <c r="CU1580">
        <v>1316</v>
      </c>
      <c r="CV1580">
        <v>1354</v>
      </c>
    </row>
    <row r="1581" spans="1:100">
      <c r="A1581" s="22">
        <v>42991</v>
      </c>
      <c r="B1581">
        <v>171</v>
      </c>
      <c r="C1581">
        <v>172</v>
      </c>
      <c r="D1581">
        <v>170</v>
      </c>
      <c r="E1581">
        <v>172</v>
      </c>
      <c r="F1581" s="23">
        <f t="shared" si="152"/>
        <v>5.8479532163742132E-3</v>
      </c>
      <c r="G1581" s="22">
        <v>42992</v>
      </c>
      <c r="H1581">
        <v>193</v>
      </c>
      <c r="I1581">
        <v>193</v>
      </c>
      <c r="J1581">
        <v>181</v>
      </c>
      <c r="K1581">
        <v>187</v>
      </c>
      <c r="L1581" s="22">
        <v>42993</v>
      </c>
      <c r="M1581">
        <v>205</v>
      </c>
      <c r="N1581" s="4">
        <v>42992</v>
      </c>
      <c r="O1581" s="3" t="s">
        <v>15</v>
      </c>
      <c r="P1581" s="3">
        <v>1844</v>
      </c>
      <c r="Q1581" s="3" t="s">
        <v>654</v>
      </c>
      <c r="R1581" s="3" t="s">
        <v>17</v>
      </c>
      <c r="S1581" s="3">
        <v>0.05</v>
      </c>
      <c r="T1581" s="3">
        <v>2</v>
      </c>
      <c r="U1581" s="3">
        <v>0</v>
      </c>
      <c r="V1581" s="3">
        <v>3000</v>
      </c>
      <c r="W1581">
        <v>193</v>
      </c>
      <c r="X1581" s="4">
        <v>42993</v>
      </c>
      <c r="Y1581">
        <v>187</v>
      </c>
      <c r="Z1581" s="10">
        <f t="shared" si="151"/>
        <v>-18000</v>
      </c>
      <c r="AA1581" s="10">
        <f t="shared" si="156"/>
        <v>18000</v>
      </c>
      <c r="AB1581" t="str">
        <f t="shared" si="153"/>
        <v/>
      </c>
      <c r="AC1581">
        <f t="shared" si="154"/>
        <v>-1429070</v>
      </c>
      <c r="AD1581">
        <f t="shared" si="155"/>
        <v>3.0150753768844241E-2</v>
      </c>
      <c r="AE1581" s="15">
        <v>42993</v>
      </c>
      <c r="AF1581" s="9">
        <v>1.7776684693515676E-3</v>
      </c>
      <c r="AG1581" s="12" t="s">
        <v>954</v>
      </c>
      <c r="AH1581" s="20">
        <v>42991.97152777778</v>
      </c>
      <c r="AI1581" s="12">
        <v>199</v>
      </c>
      <c r="AJ1581" s="12">
        <v>27</v>
      </c>
      <c r="AK1581" s="12">
        <v>0.157</v>
      </c>
      <c r="AL1581" s="17">
        <v>6100</v>
      </c>
      <c r="AM1581" s="17">
        <v>0.11242603550295859</v>
      </c>
      <c r="AN1581" s="9"/>
      <c r="AO1581" s="9"/>
      <c r="AP1581" s="17">
        <v>0</v>
      </c>
      <c r="AQ1581" s="17">
        <v>2509</v>
      </c>
      <c r="AR1581" s="17">
        <v>0.46153846153846156</v>
      </c>
      <c r="AS1581" s="17">
        <v>7.6999999999999999E-2</v>
      </c>
      <c r="AT1581" s="17">
        <v>0.46153846153846156</v>
      </c>
      <c r="AU1581" s="12">
        <v>8.2191780821917804E-2</v>
      </c>
      <c r="AV1581" s="12">
        <v>0</v>
      </c>
      <c r="AY1581" s="12">
        <v>14848429</v>
      </c>
      <c r="BA1581" s="12">
        <v>1</v>
      </c>
      <c r="BD1581" s="12">
        <v>0.11242603550295859</v>
      </c>
      <c r="BE1581" s="12">
        <v>0.46153846153846156</v>
      </c>
      <c r="BF1581" s="12">
        <v>0.46153846153846156</v>
      </c>
      <c r="BG1581" s="12">
        <v>8.2191780821917804E-2</v>
      </c>
      <c r="BH1581" s="12">
        <v>0.17899999999999999</v>
      </c>
      <c r="BI1581" s="12">
        <v>7.6999999999999999E-2</v>
      </c>
      <c r="BJ1581" s="12">
        <v>0</v>
      </c>
      <c r="BK1581" s="12">
        <v>0.25</v>
      </c>
      <c r="BL1581" s="12">
        <v>-64</v>
      </c>
      <c r="BM1581" s="12">
        <v>-107</v>
      </c>
      <c r="BN1581" s="12">
        <v>153</v>
      </c>
      <c r="BO1581" s="12">
        <v>687</v>
      </c>
      <c r="BP1581" s="12">
        <v>-343</v>
      </c>
      <c r="BQ1581" s="12">
        <v>-12</v>
      </c>
      <c r="BR1581" s="12">
        <v>241</v>
      </c>
      <c r="BS1581" s="12">
        <v>706</v>
      </c>
      <c r="BT1581" s="12">
        <v>0.27549759441958216</v>
      </c>
      <c r="BU1581" s="12">
        <v>0.55300319798755004</v>
      </c>
      <c r="BV1581" s="12">
        <v>0.6391099505552793</v>
      </c>
      <c r="BW1581" s="12">
        <v>0.65088304114432738</v>
      </c>
      <c r="BX1581" s="12">
        <v>0.5656645862271642</v>
      </c>
      <c r="BY1581" s="12">
        <v>1619.5</v>
      </c>
      <c r="BZ1581" s="12">
        <v>1</v>
      </c>
      <c r="CB1581" s="12">
        <v>6.9684638860630727E-2</v>
      </c>
      <c r="CC1581" s="12">
        <v>19690</v>
      </c>
      <c r="CD1581" s="12">
        <v>19660</v>
      </c>
      <c r="CE1581" s="12">
        <v>1.6133546408672741</v>
      </c>
      <c r="CH1581" s="22">
        <v>42991</v>
      </c>
      <c r="CI1581">
        <v>171</v>
      </c>
      <c r="CJ1581">
        <v>172</v>
      </c>
      <c r="CK1581">
        <v>170</v>
      </c>
      <c r="CL1581">
        <v>172</v>
      </c>
      <c r="CM1581" s="22">
        <v>42992</v>
      </c>
      <c r="CN1581">
        <v>193</v>
      </c>
      <c r="CO1581">
        <v>193</v>
      </c>
      <c r="CP1581">
        <v>181</v>
      </c>
      <c r="CQ1581">
        <v>187</v>
      </c>
      <c r="CR1581" s="22">
        <v>42993</v>
      </c>
      <c r="CS1581">
        <v>205</v>
      </c>
      <c r="CT1581">
        <v>237</v>
      </c>
      <c r="CU1581">
        <v>204</v>
      </c>
      <c r="CV1581">
        <v>225</v>
      </c>
    </row>
    <row r="1582" spans="1:100">
      <c r="A1582" s="22">
        <v>42991</v>
      </c>
      <c r="B1582">
        <v>1049</v>
      </c>
      <c r="C1582">
        <v>1075</v>
      </c>
      <c r="D1582">
        <v>1041</v>
      </c>
      <c r="E1582">
        <v>1047</v>
      </c>
      <c r="F1582" s="23">
        <f t="shared" si="152"/>
        <v>-1.9065776930410339E-3</v>
      </c>
      <c r="G1582" s="22">
        <v>42992</v>
      </c>
      <c r="H1582">
        <v>1347</v>
      </c>
      <c r="I1582">
        <v>1347</v>
      </c>
      <c r="J1582">
        <v>1322</v>
      </c>
      <c r="K1582">
        <v>1342</v>
      </c>
      <c r="L1582" s="22">
        <v>42993</v>
      </c>
      <c r="M1582">
        <v>1280</v>
      </c>
      <c r="N1582" s="4">
        <v>42992</v>
      </c>
      <c r="O1582" s="3" t="s">
        <v>15</v>
      </c>
      <c r="P1582" s="3">
        <v>6336</v>
      </c>
      <c r="Q1582" s="3" t="s">
        <v>655</v>
      </c>
      <c r="R1582" s="3" t="s">
        <v>17</v>
      </c>
      <c r="S1582" s="3">
        <v>0.05</v>
      </c>
      <c r="T1582" s="3">
        <v>2</v>
      </c>
      <c r="U1582" s="3">
        <v>0</v>
      </c>
      <c r="V1582" s="3">
        <v>500</v>
      </c>
      <c r="W1582">
        <v>1347</v>
      </c>
      <c r="X1582" s="4">
        <v>42993</v>
      </c>
      <c r="Y1582">
        <v>1342</v>
      </c>
      <c r="Z1582" s="10">
        <f t="shared" si="151"/>
        <v>-2500</v>
      </c>
      <c r="AA1582" s="10">
        <f t="shared" si="156"/>
        <v>2500</v>
      </c>
      <c r="AB1582" t="str">
        <f t="shared" si="153"/>
        <v/>
      </c>
      <c r="AC1582">
        <f t="shared" si="154"/>
        <v>-1429070</v>
      </c>
      <c r="AD1582">
        <f t="shared" si="155"/>
        <v>1.2705811593113348E-2</v>
      </c>
      <c r="AE1582" s="15">
        <v>42993</v>
      </c>
      <c r="AF1582" s="9">
        <v>1.7776684693515676E-3</v>
      </c>
      <c r="AG1582" s="12" t="s">
        <v>954</v>
      </c>
      <c r="AH1582" s="20">
        <v>42991.995138888888</v>
      </c>
      <c r="AI1582" s="12">
        <v>1330.1</v>
      </c>
      <c r="AJ1582" s="12">
        <v>283.10000000000002</v>
      </c>
      <c r="AK1582" s="12">
        <v>0.27039999999999997</v>
      </c>
      <c r="AL1582" s="17">
        <v>5400</v>
      </c>
      <c r="AM1582" s="17">
        <v>0.22645502645502646</v>
      </c>
      <c r="AN1582" s="9"/>
      <c r="AO1582" s="9"/>
      <c r="AP1582" s="17">
        <v>0</v>
      </c>
      <c r="AQ1582" s="17">
        <v>7727</v>
      </c>
      <c r="AR1582" s="17">
        <v>0.68134171907756813</v>
      </c>
      <c r="AS1582" s="17">
        <v>0.252</v>
      </c>
      <c r="AT1582" s="17">
        <v>0.78918169209431344</v>
      </c>
      <c r="AU1582" s="12">
        <v>0.8097622027534418</v>
      </c>
      <c r="AV1582" s="12">
        <v>0</v>
      </c>
      <c r="AY1582" s="12">
        <v>8176452</v>
      </c>
      <c r="BA1582" s="12">
        <v>1</v>
      </c>
      <c r="BD1582" s="12">
        <v>0.22645502645502646</v>
      </c>
      <c r="BE1582" s="12">
        <v>0.68134171907756813</v>
      </c>
      <c r="BF1582" s="12">
        <v>0.78918169209431344</v>
      </c>
      <c r="BG1582" s="12">
        <v>0.8097622027534418</v>
      </c>
      <c r="BH1582" s="12">
        <v>7.0000000000000001E-3</v>
      </c>
      <c r="BI1582" s="12">
        <v>0.252</v>
      </c>
      <c r="BJ1582" s="12">
        <v>0</v>
      </c>
      <c r="BK1582" s="12">
        <v>0.52</v>
      </c>
      <c r="BL1582" s="12">
        <v>-1520</v>
      </c>
      <c r="BM1582" s="12">
        <v>398</v>
      </c>
      <c r="BN1582" s="12">
        <v>1564</v>
      </c>
      <c r="BO1582" s="12">
        <v>2198</v>
      </c>
      <c r="BP1582" s="12">
        <v>-339</v>
      </c>
      <c r="BQ1582" s="12">
        <v>-708</v>
      </c>
      <c r="BR1582" s="12">
        <v>1092</v>
      </c>
      <c r="BS1582" s="12">
        <v>1662</v>
      </c>
      <c r="BT1582" s="12">
        <v>0.27549759441958216</v>
      </c>
      <c r="BU1582" s="12">
        <v>0.55300319798755004</v>
      </c>
      <c r="BV1582" s="12">
        <v>0.6391099505552793</v>
      </c>
      <c r="BW1582" s="12">
        <v>0.65088304114432738</v>
      </c>
      <c r="BX1582" s="12">
        <v>0.5656645862271642</v>
      </c>
      <c r="BY1582" s="12">
        <v>1619.5</v>
      </c>
      <c r="BZ1582" s="12">
        <v>1</v>
      </c>
      <c r="CB1582" s="12">
        <v>6.9684638860630727E-2</v>
      </c>
      <c r="CC1582" s="12">
        <v>19690</v>
      </c>
      <c r="CD1582" s="12">
        <v>19660</v>
      </c>
      <c r="CE1582" s="12">
        <v>3.2497122774495035</v>
      </c>
      <c r="CH1582" s="22">
        <v>42991</v>
      </c>
      <c r="CI1582">
        <v>1049</v>
      </c>
      <c r="CJ1582">
        <v>1075</v>
      </c>
      <c r="CK1582">
        <v>1041</v>
      </c>
      <c r="CL1582">
        <v>1047</v>
      </c>
      <c r="CM1582" s="22">
        <v>42992</v>
      </c>
      <c r="CN1582">
        <v>1347</v>
      </c>
      <c r="CO1582">
        <v>1347</v>
      </c>
      <c r="CP1582">
        <v>1322</v>
      </c>
      <c r="CQ1582">
        <v>1342</v>
      </c>
      <c r="CR1582" s="22">
        <v>42993</v>
      </c>
      <c r="CS1582">
        <v>1280</v>
      </c>
      <c r="CT1582">
        <v>1310</v>
      </c>
      <c r="CU1582">
        <v>1195</v>
      </c>
      <c r="CV1582">
        <v>1280</v>
      </c>
    </row>
    <row r="1583" spans="1:100">
      <c r="A1583" s="22">
        <v>42991</v>
      </c>
      <c r="B1583">
        <v>1132</v>
      </c>
      <c r="C1583">
        <v>1132</v>
      </c>
      <c r="D1583">
        <v>1132</v>
      </c>
      <c r="E1583">
        <v>1132</v>
      </c>
      <c r="F1583" s="23">
        <f t="shared" si="152"/>
        <v>0</v>
      </c>
      <c r="G1583" s="22">
        <v>42992</v>
      </c>
      <c r="H1583">
        <v>1170</v>
      </c>
      <c r="I1583">
        <v>1175</v>
      </c>
      <c r="J1583">
        <v>1080</v>
      </c>
      <c r="K1583">
        <v>1093</v>
      </c>
      <c r="L1583" s="22">
        <v>42993</v>
      </c>
      <c r="M1583">
        <v>1098</v>
      </c>
      <c r="N1583" s="4">
        <v>42992</v>
      </c>
      <c r="O1583" s="3" t="s">
        <v>15</v>
      </c>
      <c r="P1583" s="3">
        <v>3174</v>
      </c>
      <c r="Q1583" s="3" t="s">
        <v>55</v>
      </c>
      <c r="R1583" s="3" t="s">
        <v>17</v>
      </c>
      <c r="S1583" s="3">
        <v>0.05</v>
      </c>
      <c r="T1583" s="3">
        <v>2</v>
      </c>
      <c r="U1583" s="3">
        <v>0</v>
      </c>
      <c r="V1583" s="3">
        <v>500</v>
      </c>
      <c r="W1583">
        <v>1170</v>
      </c>
      <c r="X1583" s="4">
        <v>42993</v>
      </c>
      <c r="Y1583">
        <v>1093</v>
      </c>
      <c r="Z1583" s="10">
        <f t="shared" si="151"/>
        <v>-38500</v>
      </c>
      <c r="AA1583" s="10">
        <f t="shared" si="156"/>
        <v>38500</v>
      </c>
      <c r="AB1583" t="str">
        <f t="shared" si="153"/>
        <v/>
      </c>
      <c r="AC1583">
        <f t="shared" si="154"/>
        <v>-1429070</v>
      </c>
      <c r="AD1583">
        <f t="shared" si="155"/>
        <v>2.5000000000000022E-2</v>
      </c>
      <c r="AE1583" s="15">
        <v>42993</v>
      </c>
      <c r="AF1583" s="9">
        <v>1.7776684693515676E-3</v>
      </c>
      <c r="AG1583" s="12" t="s">
        <v>960</v>
      </c>
      <c r="AH1583" s="20">
        <v>42991.990277777775</v>
      </c>
      <c r="AI1583" s="12">
        <v>1200</v>
      </c>
      <c r="AJ1583" s="12">
        <v>68</v>
      </c>
      <c r="AK1583" s="12">
        <v>6.0100000000000001E-2</v>
      </c>
      <c r="AL1583" s="17">
        <v>4900</v>
      </c>
      <c r="AM1583" s="17">
        <v>0.60829015544041454</v>
      </c>
      <c r="AN1583" s="9"/>
      <c r="AO1583" s="9"/>
      <c r="AP1583" s="17">
        <v>0</v>
      </c>
      <c r="AQ1583" s="17">
        <v>2444</v>
      </c>
      <c r="AR1583" s="17">
        <v>0.30921052631578949</v>
      </c>
      <c r="AS1583" s="17">
        <v>0.13600000000000001</v>
      </c>
      <c r="AT1583" s="17">
        <v>0.53539823008849563</v>
      </c>
      <c r="AU1583" s="12">
        <v>0.53539823008849563</v>
      </c>
      <c r="AV1583" s="12">
        <v>1.55</v>
      </c>
      <c r="AY1583" s="12">
        <v>2532400</v>
      </c>
      <c r="BA1583" s="12">
        <v>0.71259842519685035</v>
      </c>
      <c r="BD1583" s="12">
        <v>0.60829015544041454</v>
      </c>
      <c r="BE1583" s="12">
        <v>0.30921052631578949</v>
      </c>
      <c r="BF1583" s="12">
        <v>0.53539823008849563</v>
      </c>
      <c r="BG1583" s="12">
        <v>0.53539823008849563</v>
      </c>
      <c r="BH1583" s="12">
        <v>8.0000000000000002E-3</v>
      </c>
      <c r="BI1583" s="12">
        <v>0.13600000000000001</v>
      </c>
      <c r="BJ1583" s="12">
        <v>0.11600000000000001</v>
      </c>
      <c r="BK1583" s="12">
        <v>0.85499999999999998</v>
      </c>
      <c r="BL1583" s="12">
        <v>-180</v>
      </c>
      <c r="BM1583" s="12">
        <v>-420</v>
      </c>
      <c r="BN1583" s="12">
        <v>466</v>
      </c>
      <c r="BO1583" s="12">
        <v>2678</v>
      </c>
      <c r="BP1583" s="12">
        <v>301</v>
      </c>
      <c r="BQ1583" s="12">
        <v>2</v>
      </c>
      <c r="BR1583" s="12">
        <v>715</v>
      </c>
      <c r="BS1583" s="12">
        <v>2813</v>
      </c>
      <c r="BT1583" s="12">
        <v>0.27805636092223635</v>
      </c>
      <c r="BU1583" s="12">
        <v>0.51670072636435893</v>
      </c>
      <c r="BV1583" s="12">
        <v>0.5861678614227066</v>
      </c>
      <c r="BW1583" s="12">
        <v>0.5905809801228894</v>
      </c>
      <c r="BX1583" s="12">
        <v>0.54603256662383393</v>
      </c>
      <c r="BY1583" s="12">
        <v>1619.5</v>
      </c>
      <c r="BZ1583" s="12">
        <v>0.71259842519685035</v>
      </c>
      <c r="CB1583" s="12">
        <v>6.9684638860630727E-2</v>
      </c>
      <c r="CC1583" s="12">
        <v>19690</v>
      </c>
      <c r="CD1583" s="12">
        <v>19660</v>
      </c>
      <c r="CE1583" s="12">
        <v>8.7291857342763137</v>
      </c>
      <c r="CH1583" s="22">
        <v>42991</v>
      </c>
      <c r="CI1583">
        <v>1132</v>
      </c>
      <c r="CJ1583">
        <v>1132</v>
      </c>
      <c r="CK1583">
        <v>1132</v>
      </c>
      <c r="CL1583">
        <v>1132</v>
      </c>
      <c r="CM1583" s="22">
        <v>42992</v>
      </c>
      <c r="CN1583">
        <v>1170</v>
      </c>
      <c r="CO1583">
        <v>1175</v>
      </c>
      <c r="CP1583">
        <v>1080</v>
      </c>
      <c r="CQ1583">
        <v>1093</v>
      </c>
      <c r="CR1583" s="22">
        <v>42993</v>
      </c>
      <c r="CS1583">
        <v>1098</v>
      </c>
      <c r="CT1583">
        <v>1119</v>
      </c>
      <c r="CU1583">
        <v>1094</v>
      </c>
      <c r="CV1583">
        <v>1094</v>
      </c>
    </row>
    <row r="1584" spans="1:100">
      <c r="A1584" s="22">
        <v>42991</v>
      </c>
      <c r="B1584">
        <v>1783</v>
      </c>
      <c r="C1584">
        <v>1783</v>
      </c>
      <c r="D1584">
        <v>1783</v>
      </c>
      <c r="E1584">
        <v>1783</v>
      </c>
      <c r="F1584" s="23">
        <f t="shared" si="152"/>
        <v>0</v>
      </c>
      <c r="G1584" s="22">
        <v>42992</v>
      </c>
      <c r="H1584">
        <v>1863</v>
      </c>
      <c r="I1584">
        <v>1947</v>
      </c>
      <c r="J1584">
        <v>1675</v>
      </c>
      <c r="K1584">
        <v>1687</v>
      </c>
      <c r="L1584" s="22">
        <v>42993</v>
      </c>
      <c r="M1584">
        <v>1697</v>
      </c>
      <c r="N1584" s="4">
        <v>42992</v>
      </c>
      <c r="O1584" s="3" t="s">
        <v>15</v>
      </c>
      <c r="P1584" s="3">
        <v>6751</v>
      </c>
      <c r="Q1584" s="3" t="s">
        <v>656</v>
      </c>
      <c r="R1584" s="3" t="s">
        <v>17</v>
      </c>
      <c r="S1584" s="3">
        <v>0.05</v>
      </c>
      <c r="T1584" s="3">
        <v>1</v>
      </c>
      <c r="U1584" s="3">
        <v>0</v>
      </c>
      <c r="V1584" s="3">
        <v>300</v>
      </c>
      <c r="W1584">
        <v>1863</v>
      </c>
      <c r="X1584" s="4">
        <v>42993</v>
      </c>
      <c r="Y1584">
        <v>1687</v>
      </c>
      <c r="Z1584" s="10">
        <f t="shared" si="151"/>
        <v>-52800</v>
      </c>
      <c r="AA1584" s="10">
        <f t="shared" si="156"/>
        <v>52800</v>
      </c>
      <c r="AB1584">
        <f t="shared" si="153"/>
        <v>-52800</v>
      </c>
      <c r="AC1584">
        <f t="shared" si="154"/>
        <v>-1481870</v>
      </c>
      <c r="AD1584">
        <f t="shared" si="155"/>
        <v>0.14580467675378261</v>
      </c>
      <c r="AE1584" s="15">
        <v>42993</v>
      </c>
      <c r="AF1584" s="9">
        <v>1.7776684693515676E-3</v>
      </c>
      <c r="AG1584" s="12" t="s">
        <v>962</v>
      </c>
      <c r="AH1584" s="20">
        <v>42991.997916666667</v>
      </c>
      <c r="AI1584" s="12">
        <v>2181</v>
      </c>
      <c r="AJ1584" s="12">
        <v>398</v>
      </c>
      <c r="AK1584" s="12">
        <v>0.22320000000000001</v>
      </c>
      <c r="AL1584" s="17">
        <v>4900</v>
      </c>
      <c r="AM1584" s="17">
        <v>0.10144927536231885</v>
      </c>
      <c r="AN1584" s="9"/>
      <c r="AO1584" s="17">
        <v>0.05</v>
      </c>
      <c r="AP1584" s="17">
        <v>1.3</v>
      </c>
      <c r="AQ1584" s="17">
        <v>47534</v>
      </c>
      <c r="AR1584" s="17">
        <v>0.78735632183908044</v>
      </c>
      <c r="AS1584" s="17">
        <v>0.16200000000000001</v>
      </c>
      <c r="AT1584" s="17">
        <v>0.75206611570247939</v>
      </c>
      <c r="AU1584" s="12">
        <v>0.25024630541871923</v>
      </c>
      <c r="AV1584" s="12">
        <v>1.73</v>
      </c>
      <c r="AY1584" s="12">
        <v>32804846</v>
      </c>
      <c r="BA1584" s="12">
        <v>0.72413793103448276</v>
      </c>
      <c r="BD1584" s="12">
        <v>0.10144927536231885</v>
      </c>
      <c r="BE1584" s="12">
        <v>0.78735632183908044</v>
      </c>
      <c r="BF1584" s="12">
        <v>0.75206611570247939</v>
      </c>
      <c r="BG1584" s="12">
        <v>0.25024630541871923</v>
      </c>
      <c r="BH1584" s="12">
        <v>5.2999999999999999E-2</v>
      </c>
      <c r="BI1584" s="12">
        <v>0.16200000000000001</v>
      </c>
      <c r="BJ1584" s="12">
        <v>1.4E-2</v>
      </c>
      <c r="BK1584" s="12">
        <v>0.76200000000000001</v>
      </c>
      <c r="BL1584" s="12">
        <v>30</v>
      </c>
      <c r="BM1584" s="12">
        <v>-15</v>
      </c>
      <c r="BN1584" s="12">
        <v>-17</v>
      </c>
      <c r="BO1584" s="12">
        <v>29</v>
      </c>
      <c r="BP1584" s="12">
        <v>-11</v>
      </c>
      <c r="BQ1584" s="12">
        <v>12</v>
      </c>
      <c r="BR1584" s="12">
        <v>-198</v>
      </c>
      <c r="BS1584" s="12">
        <v>32</v>
      </c>
      <c r="BT1584" s="12">
        <v>0.19917934695172257</v>
      </c>
      <c r="BU1584" s="12">
        <v>0.55197953422802226</v>
      </c>
      <c r="BV1584" s="12">
        <v>0.65563862878999501</v>
      </c>
      <c r="BW1584" s="12">
        <v>0.67492755106853874</v>
      </c>
      <c r="BX1584" s="12">
        <v>0.60172343307419585</v>
      </c>
      <c r="BY1584" s="12">
        <v>1619.5</v>
      </c>
      <c r="BZ1584" s="12">
        <v>0.72413793103448276</v>
      </c>
      <c r="CB1584" s="12">
        <v>6.9684638860630727E-2</v>
      </c>
      <c r="CC1584" s="12">
        <v>19690</v>
      </c>
      <c r="CD1584" s="12">
        <v>19660</v>
      </c>
      <c r="CE1584" s="12">
        <v>1.4558341267322543</v>
      </c>
      <c r="CH1584" s="22">
        <v>42991</v>
      </c>
      <c r="CI1584">
        <v>1783</v>
      </c>
      <c r="CJ1584">
        <v>1783</v>
      </c>
      <c r="CK1584">
        <v>1783</v>
      </c>
      <c r="CL1584">
        <v>1783</v>
      </c>
      <c r="CM1584" s="22">
        <v>42992</v>
      </c>
      <c r="CN1584">
        <v>1863</v>
      </c>
      <c r="CO1584">
        <v>1947</v>
      </c>
      <c r="CP1584">
        <v>1675</v>
      </c>
      <c r="CQ1584">
        <v>1687</v>
      </c>
      <c r="CR1584" s="22">
        <v>42993</v>
      </c>
      <c r="CS1584">
        <v>1697</v>
      </c>
      <c r="CT1584">
        <v>1722</v>
      </c>
      <c r="CU1584">
        <v>1650</v>
      </c>
      <c r="CV1584">
        <v>1690</v>
      </c>
    </row>
    <row r="1585" spans="1:100">
      <c r="A1585" s="22">
        <v>42991</v>
      </c>
      <c r="B1585">
        <v>610</v>
      </c>
      <c r="C1585">
        <v>610</v>
      </c>
      <c r="D1585">
        <v>599</v>
      </c>
      <c r="E1585">
        <v>605</v>
      </c>
      <c r="F1585" s="23">
        <f t="shared" si="152"/>
        <v>-8.1967213114754189E-3</v>
      </c>
      <c r="G1585" s="22">
        <v>42992</v>
      </c>
      <c r="H1585">
        <v>658</v>
      </c>
      <c r="I1585">
        <v>665</v>
      </c>
      <c r="J1585">
        <v>641</v>
      </c>
      <c r="K1585">
        <v>646</v>
      </c>
      <c r="L1585" s="22">
        <v>42993</v>
      </c>
      <c r="M1585">
        <v>647</v>
      </c>
      <c r="N1585" s="4">
        <v>42992</v>
      </c>
      <c r="O1585" s="3" t="s">
        <v>15</v>
      </c>
      <c r="P1585" s="3">
        <v>9995</v>
      </c>
      <c r="Q1585" s="3" t="s">
        <v>657</v>
      </c>
      <c r="R1585" s="3" t="s">
        <v>17</v>
      </c>
      <c r="S1585" s="3">
        <v>0.05</v>
      </c>
      <c r="T1585" s="3">
        <v>2</v>
      </c>
      <c r="U1585" s="3">
        <v>0</v>
      </c>
      <c r="V1585" s="3">
        <v>900</v>
      </c>
      <c r="W1585">
        <v>658</v>
      </c>
      <c r="X1585" s="4">
        <v>42993</v>
      </c>
      <c r="Y1585">
        <v>646</v>
      </c>
      <c r="Z1585" s="10">
        <f t="shared" si="151"/>
        <v>-10800</v>
      </c>
      <c r="AA1585" s="10">
        <f t="shared" si="156"/>
        <v>10800</v>
      </c>
      <c r="AB1585" t="str">
        <f t="shared" si="153"/>
        <v/>
      </c>
      <c r="AC1585">
        <f t="shared" si="154"/>
        <v>-1481870</v>
      </c>
      <c r="AD1585">
        <f t="shared" si="155"/>
        <v>1.5432098765432167E-2</v>
      </c>
      <c r="AE1585" s="15">
        <v>42993</v>
      </c>
      <c r="AF1585" s="9">
        <v>1.7776684693515676E-3</v>
      </c>
      <c r="AG1585" s="12" t="s">
        <v>962</v>
      </c>
      <c r="AH1585" s="20">
        <v>42991.992361111108</v>
      </c>
      <c r="AI1585" s="12">
        <v>648</v>
      </c>
      <c r="AJ1585" s="12">
        <v>43</v>
      </c>
      <c r="AK1585" s="12">
        <v>7.1099999999999997E-2</v>
      </c>
      <c r="AL1585" s="17">
        <v>4200</v>
      </c>
      <c r="AM1585" s="17">
        <v>7.3504273504273507E-2</v>
      </c>
      <c r="AN1585" s="9"/>
      <c r="AO1585" s="9"/>
      <c r="AP1585" s="17">
        <v>306.5</v>
      </c>
      <c r="AQ1585" s="17">
        <v>15460</v>
      </c>
      <c r="AR1585" s="17">
        <v>0.64761904761904765</v>
      </c>
      <c r="AS1585" s="17">
        <v>0.107</v>
      </c>
      <c r="AT1585" s="17">
        <v>0.8283261802575107</v>
      </c>
      <c r="AU1585" s="12">
        <v>0.84496124031007747</v>
      </c>
      <c r="AV1585" s="12">
        <v>2.0499999999999998</v>
      </c>
      <c r="AY1585" s="12">
        <v>26426800</v>
      </c>
      <c r="BA1585" s="12">
        <v>1</v>
      </c>
      <c r="BD1585" s="12">
        <v>7.3504273504273507E-2</v>
      </c>
      <c r="BE1585" s="12">
        <v>0.64761904761904765</v>
      </c>
      <c r="BF1585" s="12">
        <v>0.8283261802575107</v>
      </c>
      <c r="BG1585" s="12">
        <v>0.84496124031007747</v>
      </c>
      <c r="BH1585" s="12">
        <v>2.5999999999999999E-2</v>
      </c>
      <c r="BI1585" s="12">
        <v>0.107</v>
      </c>
      <c r="BJ1585" s="12">
        <v>0</v>
      </c>
      <c r="BK1585" s="12">
        <v>0.64600000000000002</v>
      </c>
      <c r="BL1585" s="12">
        <v>3208</v>
      </c>
      <c r="BM1585" s="12">
        <v>-144</v>
      </c>
      <c r="BN1585" s="12">
        <v>-2203</v>
      </c>
      <c r="BO1585" s="12">
        <v>1856</v>
      </c>
      <c r="BP1585" s="12">
        <v>1935</v>
      </c>
      <c r="BQ1585" s="12">
        <v>-493</v>
      </c>
      <c r="BR1585" s="12">
        <v>-1580</v>
      </c>
      <c r="BS1585" s="12">
        <v>719</v>
      </c>
      <c r="BT1585" s="12">
        <v>0.19917934695172257</v>
      </c>
      <c r="BU1585" s="12">
        <v>0.55197953422802226</v>
      </c>
      <c r="BV1585" s="12">
        <v>0.65563862878999501</v>
      </c>
      <c r="BW1585" s="12">
        <v>0.67492755106853874</v>
      </c>
      <c r="BX1585" s="12">
        <v>0.60172343307419585</v>
      </c>
      <c r="BY1585" s="12">
        <v>1619.5</v>
      </c>
      <c r="BZ1585" s="12">
        <v>1</v>
      </c>
      <c r="CB1585" s="12">
        <v>6.9684638860630727E-2</v>
      </c>
      <c r="CC1585" s="12">
        <v>19690</v>
      </c>
      <c r="CD1585" s="12">
        <v>19660</v>
      </c>
      <c r="CE1585" s="12">
        <v>1.0548131511635161</v>
      </c>
      <c r="CH1585" s="22">
        <v>42991</v>
      </c>
      <c r="CI1585">
        <v>610</v>
      </c>
      <c r="CJ1585">
        <v>610</v>
      </c>
      <c r="CK1585">
        <v>599</v>
      </c>
      <c r="CL1585">
        <v>605</v>
      </c>
      <c r="CM1585" s="22">
        <v>42992</v>
      </c>
      <c r="CN1585">
        <v>658</v>
      </c>
      <c r="CO1585">
        <v>665</v>
      </c>
      <c r="CP1585">
        <v>641</v>
      </c>
      <c r="CQ1585">
        <v>646</v>
      </c>
      <c r="CR1585" s="22">
        <v>42993</v>
      </c>
      <c r="CS1585">
        <v>647</v>
      </c>
      <c r="CT1585">
        <v>660</v>
      </c>
      <c r="CU1585">
        <v>642</v>
      </c>
      <c r="CV1585">
        <v>659</v>
      </c>
    </row>
    <row r="1586" spans="1:100">
      <c r="A1586" s="22">
        <v>42991</v>
      </c>
      <c r="B1586">
        <v>245</v>
      </c>
      <c r="C1586">
        <v>274</v>
      </c>
      <c r="D1586">
        <v>242</v>
      </c>
      <c r="E1586">
        <v>268</v>
      </c>
      <c r="F1586" s="23">
        <f t="shared" si="152"/>
        <v>9.3877551020408179E-2</v>
      </c>
      <c r="G1586" s="22">
        <v>42992</v>
      </c>
      <c r="H1586">
        <v>277</v>
      </c>
      <c r="I1586">
        <v>279</v>
      </c>
      <c r="J1586">
        <v>260</v>
      </c>
      <c r="K1586">
        <v>262</v>
      </c>
      <c r="L1586" s="22">
        <v>42993</v>
      </c>
      <c r="M1586">
        <v>257</v>
      </c>
      <c r="N1586" s="4">
        <v>42992</v>
      </c>
      <c r="O1586" s="3" t="s">
        <v>15</v>
      </c>
      <c r="P1586" s="3">
        <v>6331</v>
      </c>
      <c r="Q1586" s="3" t="s">
        <v>658</v>
      </c>
      <c r="R1586" s="3" t="s">
        <v>17</v>
      </c>
      <c r="S1586" s="3">
        <v>0.05</v>
      </c>
      <c r="T1586" s="3">
        <v>1</v>
      </c>
      <c r="U1586" s="3">
        <v>0</v>
      </c>
      <c r="V1586" s="3">
        <v>2000</v>
      </c>
      <c r="W1586">
        <v>277</v>
      </c>
      <c r="X1586" s="4">
        <v>42993</v>
      </c>
      <c r="Y1586">
        <v>262</v>
      </c>
      <c r="Z1586" s="10">
        <f t="shared" si="151"/>
        <v>-30000</v>
      </c>
      <c r="AA1586" s="10">
        <f t="shared" si="156"/>
        <v>30000</v>
      </c>
      <c r="AB1586">
        <f t="shared" si="153"/>
        <v>-30000</v>
      </c>
      <c r="AC1586">
        <f t="shared" si="154"/>
        <v>-1511870</v>
      </c>
      <c r="AD1586">
        <f t="shared" si="155"/>
        <v>7.1684587813619638E-3</v>
      </c>
      <c r="AE1586" s="15">
        <v>42993</v>
      </c>
      <c r="AF1586" s="9">
        <v>1.7776684693515676E-3</v>
      </c>
      <c r="AG1586" s="12" t="s">
        <v>962</v>
      </c>
      <c r="AH1586" s="20">
        <v>42991.988888888889</v>
      </c>
      <c r="AI1586" s="12">
        <v>279</v>
      </c>
      <c r="AJ1586" s="12">
        <v>11</v>
      </c>
      <c r="AK1586" s="12">
        <v>4.1000000000000002E-2</v>
      </c>
      <c r="AL1586" s="17">
        <v>4000</v>
      </c>
      <c r="AM1586" s="17">
        <v>0.19736842105263158</v>
      </c>
      <c r="AN1586" s="9"/>
      <c r="AO1586" s="9"/>
      <c r="AP1586" s="17">
        <v>9.06</v>
      </c>
      <c r="AQ1586" s="17">
        <v>18044</v>
      </c>
      <c r="AR1586" s="17">
        <v>0.375</v>
      </c>
      <c r="AS1586" s="17">
        <v>0.36799999999999999</v>
      </c>
      <c r="AT1586" s="17">
        <v>0.52702702702702697</v>
      </c>
      <c r="AU1586" s="12">
        <v>0.38620689655172413</v>
      </c>
      <c r="AV1586" s="12">
        <v>2.19</v>
      </c>
      <c r="AY1586" s="12">
        <v>79139500</v>
      </c>
      <c r="BA1586" s="12">
        <v>0.8666666666666667</v>
      </c>
      <c r="BD1586" s="12">
        <v>0.19736842105263158</v>
      </c>
      <c r="BE1586" s="12">
        <v>0.375</v>
      </c>
      <c r="BF1586" s="12">
        <v>0.52702702702702697</v>
      </c>
      <c r="BG1586" s="12">
        <v>0.38620689655172413</v>
      </c>
      <c r="BH1586" s="12">
        <v>4.8000000000000001E-2</v>
      </c>
      <c r="BI1586" s="12">
        <v>0.36799999999999999</v>
      </c>
      <c r="BJ1586" s="12">
        <v>1.7000000000000001E-2</v>
      </c>
      <c r="BK1586" s="12">
        <v>0.33700000000000002</v>
      </c>
      <c r="BL1586" s="12">
        <v>-944</v>
      </c>
      <c r="BM1586" s="12">
        <v>-1793</v>
      </c>
      <c r="BN1586" s="12">
        <v>3587</v>
      </c>
      <c r="BO1586" s="12">
        <v>9827</v>
      </c>
      <c r="BP1586" s="12">
        <v>1478</v>
      </c>
      <c r="BQ1586" s="12">
        <v>-716</v>
      </c>
      <c r="BR1586" s="12">
        <v>-412</v>
      </c>
      <c r="BS1586" s="12">
        <v>8458</v>
      </c>
      <c r="BT1586" s="12">
        <v>0.19917934695172257</v>
      </c>
      <c r="BU1586" s="12">
        <v>0.55197953422802226</v>
      </c>
      <c r="BV1586" s="12">
        <v>0.65563862878999501</v>
      </c>
      <c r="BW1586" s="12">
        <v>0.67492755106853874</v>
      </c>
      <c r="BX1586" s="12">
        <v>0.60172343307419585</v>
      </c>
      <c r="BY1586" s="12">
        <v>1619.5</v>
      </c>
      <c r="BZ1586" s="12">
        <v>0.8666666666666667</v>
      </c>
      <c r="CB1586" s="12">
        <v>6.9684638860630727E-2</v>
      </c>
      <c r="CC1586" s="12">
        <v>19690</v>
      </c>
      <c r="CD1586" s="12">
        <v>19660</v>
      </c>
      <c r="CE1586" s="12">
        <v>2.8323088743757201</v>
      </c>
      <c r="CH1586" s="22">
        <v>42991</v>
      </c>
      <c r="CI1586">
        <v>245</v>
      </c>
      <c r="CJ1586">
        <v>274</v>
      </c>
      <c r="CK1586">
        <v>242</v>
      </c>
      <c r="CL1586">
        <v>268</v>
      </c>
      <c r="CM1586" s="22">
        <v>42992</v>
      </c>
      <c r="CN1586">
        <v>277</v>
      </c>
      <c r="CO1586">
        <v>279</v>
      </c>
      <c r="CP1586">
        <v>260</v>
      </c>
      <c r="CQ1586">
        <v>262</v>
      </c>
      <c r="CR1586" s="22">
        <v>42993</v>
      </c>
      <c r="CS1586">
        <v>257</v>
      </c>
      <c r="CT1586">
        <v>262</v>
      </c>
      <c r="CU1586">
        <v>256</v>
      </c>
      <c r="CV1586">
        <v>260</v>
      </c>
    </row>
    <row r="1587" spans="1:100">
      <c r="A1587" s="22">
        <v>42991</v>
      </c>
      <c r="B1587">
        <v>670</v>
      </c>
      <c r="C1587">
        <v>678</v>
      </c>
      <c r="D1587">
        <v>670</v>
      </c>
      <c r="E1587">
        <v>671</v>
      </c>
      <c r="F1587" s="23">
        <f t="shared" si="152"/>
        <v>1.4925373134329067E-3</v>
      </c>
      <c r="G1587" s="22">
        <v>42992</v>
      </c>
      <c r="H1587">
        <v>696</v>
      </c>
      <c r="I1587">
        <v>699</v>
      </c>
      <c r="J1587">
        <v>667</v>
      </c>
      <c r="K1587">
        <v>692</v>
      </c>
      <c r="L1587" s="22">
        <v>42993</v>
      </c>
      <c r="M1587">
        <v>700</v>
      </c>
      <c r="N1587" s="4">
        <v>42992</v>
      </c>
      <c r="O1587" s="3" t="s">
        <v>15</v>
      </c>
      <c r="P1587" s="3">
        <v>4996</v>
      </c>
      <c r="Q1587" s="3" t="s">
        <v>386</v>
      </c>
      <c r="R1587" s="3" t="s">
        <v>17</v>
      </c>
      <c r="S1587" s="3">
        <v>0.05</v>
      </c>
      <c r="T1587" s="3">
        <v>1</v>
      </c>
      <c r="U1587" s="3">
        <v>0</v>
      </c>
      <c r="V1587" s="3">
        <v>800</v>
      </c>
      <c r="W1587">
        <v>696</v>
      </c>
      <c r="X1587" s="4">
        <v>42993</v>
      </c>
      <c r="Y1587">
        <v>692</v>
      </c>
      <c r="Z1587" s="10">
        <f t="shared" si="151"/>
        <v>-3200</v>
      </c>
      <c r="AA1587" s="10">
        <f t="shared" si="156"/>
        <v>3200</v>
      </c>
      <c r="AB1587">
        <f t="shared" si="153"/>
        <v>-3200</v>
      </c>
      <c r="AC1587">
        <f t="shared" si="154"/>
        <v>-1515070</v>
      </c>
      <c r="AD1587">
        <f t="shared" si="155"/>
        <v>5.7142857142856718E-3</v>
      </c>
      <c r="AE1587" s="15">
        <v>42993</v>
      </c>
      <c r="AF1587" s="9">
        <v>1.7776684693515676E-3</v>
      </c>
      <c r="AG1587" s="12" t="s">
        <v>962</v>
      </c>
      <c r="AH1587" s="20">
        <v>42991.997916666667</v>
      </c>
      <c r="AI1587" s="12">
        <v>700</v>
      </c>
      <c r="AJ1587" s="12">
        <v>29</v>
      </c>
      <c r="AK1587" s="12">
        <v>4.3200000000000002E-2</v>
      </c>
      <c r="AL1587" s="17">
        <v>3900</v>
      </c>
      <c r="AM1587" s="17">
        <v>0.10124610591900311</v>
      </c>
      <c r="AN1587" s="17">
        <v>0</v>
      </c>
      <c r="AO1587" s="17">
        <v>0.05</v>
      </c>
      <c r="AP1587" s="17">
        <v>1.0900000000000001</v>
      </c>
      <c r="AQ1587" s="17">
        <v>85505</v>
      </c>
      <c r="AR1587" s="17">
        <v>0.46268656716417911</v>
      </c>
      <c r="AS1587" s="17">
        <v>0.13200000000000001</v>
      </c>
      <c r="AT1587" s="17">
        <v>0.49280575539568344</v>
      </c>
      <c r="AU1587" s="12">
        <v>0.15675057208237986</v>
      </c>
      <c r="AV1587" s="12" t="s">
        <v>988</v>
      </c>
      <c r="AY1587" s="12">
        <v>133184612</v>
      </c>
      <c r="BA1587" s="12">
        <v>1</v>
      </c>
      <c r="BB1587" s="12">
        <v>1</v>
      </c>
      <c r="BC1587" s="15">
        <v>42626</v>
      </c>
      <c r="BD1587" s="12">
        <v>0.10124610591900311</v>
      </c>
      <c r="BE1587" s="12">
        <v>0.46268656716417911</v>
      </c>
      <c r="BF1587" s="12">
        <v>0.49280575539568344</v>
      </c>
      <c r="BG1587" s="12">
        <v>0.15675057208237986</v>
      </c>
      <c r="BH1587" s="12">
        <v>8.7999999999999995E-2</v>
      </c>
      <c r="BI1587" s="12">
        <v>0.13200000000000001</v>
      </c>
      <c r="BJ1587" s="12" t="s">
        <v>968</v>
      </c>
      <c r="BK1587" s="12">
        <v>0.64200000000000002</v>
      </c>
      <c r="BL1587" s="12">
        <v>1676</v>
      </c>
      <c r="BM1587" s="12">
        <v>-1788</v>
      </c>
      <c r="BN1587" s="12">
        <v>3550</v>
      </c>
      <c r="BO1587" s="12">
        <v>10466</v>
      </c>
      <c r="BP1587" s="12">
        <v>1298</v>
      </c>
      <c r="BQ1587" s="12">
        <v>-1532</v>
      </c>
      <c r="BR1587" s="12">
        <v>-888</v>
      </c>
      <c r="BS1587" s="12">
        <v>6749</v>
      </c>
      <c r="BT1587" s="12">
        <v>0.19917934695172257</v>
      </c>
      <c r="BU1587" s="12">
        <v>0.55197953422802226</v>
      </c>
      <c r="BV1587" s="12">
        <v>0.65563862878999501</v>
      </c>
      <c r="BW1587" s="12">
        <v>0.67492755106853874</v>
      </c>
      <c r="BX1587" s="12">
        <v>0.60172343307419585</v>
      </c>
      <c r="BY1587" s="12">
        <v>1619.5</v>
      </c>
      <c r="BZ1587" s="12">
        <v>1</v>
      </c>
      <c r="CB1587" s="12">
        <v>6.9684638860630727E-2</v>
      </c>
      <c r="CC1587" s="12">
        <v>19690</v>
      </c>
      <c r="CD1587" s="12">
        <v>19660</v>
      </c>
      <c r="CE1587" s="12">
        <v>1.4529185710712416</v>
      </c>
      <c r="CH1587" s="22">
        <v>42991</v>
      </c>
      <c r="CI1587">
        <v>670</v>
      </c>
      <c r="CJ1587">
        <v>678</v>
      </c>
      <c r="CK1587">
        <v>670</v>
      </c>
      <c r="CL1587">
        <v>671</v>
      </c>
      <c r="CM1587" s="22">
        <v>42992</v>
      </c>
      <c r="CN1587">
        <v>696</v>
      </c>
      <c r="CO1587">
        <v>699</v>
      </c>
      <c r="CP1587">
        <v>667</v>
      </c>
      <c r="CQ1587">
        <v>692</v>
      </c>
      <c r="CR1587" s="22">
        <v>42993</v>
      </c>
      <c r="CS1587">
        <v>700</v>
      </c>
      <c r="CT1587">
        <v>747</v>
      </c>
      <c r="CU1587">
        <v>699</v>
      </c>
      <c r="CV1587">
        <v>732</v>
      </c>
    </row>
    <row r="1588" spans="1:100">
      <c r="A1588" s="22">
        <v>42991</v>
      </c>
      <c r="B1588">
        <v>3170</v>
      </c>
      <c r="C1588">
        <v>3170</v>
      </c>
      <c r="D1588">
        <v>3075</v>
      </c>
      <c r="E1588">
        <v>3140</v>
      </c>
      <c r="F1588" s="23">
        <f t="shared" si="152"/>
        <v>-9.4637223974763929E-3</v>
      </c>
      <c r="G1588" s="22">
        <v>42992</v>
      </c>
      <c r="H1588">
        <v>3350</v>
      </c>
      <c r="I1588">
        <v>3365</v>
      </c>
      <c r="J1588">
        <v>3080</v>
      </c>
      <c r="K1588">
        <v>3115</v>
      </c>
      <c r="L1588" s="22">
        <v>42993</v>
      </c>
      <c r="M1588">
        <v>3045</v>
      </c>
      <c r="N1588" s="4">
        <v>42992</v>
      </c>
      <c r="O1588" s="3" t="s">
        <v>15</v>
      </c>
      <c r="P1588" s="3">
        <v>6047</v>
      </c>
      <c r="Q1588" s="3" t="s">
        <v>157</v>
      </c>
      <c r="R1588" s="3" t="s">
        <v>17</v>
      </c>
      <c r="S1588" s="3">
        <v>0.05</v>
      </c>
      <c r="T1588" s="3">
        <v>2</v>
      </c>
      <c r="U1588" s="3">
        <v>0</v>
      </c>
      <c r="V1588" s="3">
        <v>200</v>
      </c>
      <c r="W1588">
        <v>3350</v>
      </c>
      <c r="X1588" s="4">
        <v>42993</v>
      </c>
      <c r="Y1588">
        <v>3115</v>
      </c>
      <c r="Z1588" s="10">
        <f t="shared" si="151"/>
        <v>-47000</v>
      </c>
      <c r="AA1588" s="10">
        <f t="shared" si="156"/>
        <v>47000</v>
      </c>
      <c r="AB1588" t="str">
        <f t="shared" si="153"/>
        <v/>
      </c>
      <c r="AC1588">
        <f t="shared" si="154"/>
        <v>-1515070</v>
      </c>
      <c r="AD1588">
        <f t="shared" si="155"/>
        <v>8.8757396449704595E-3</v>
      </c>
      <c r="AE1588" s="15">
        <v>42993</v>
      </c>
      <c r="AF1588" s="9">
        <v>1.7776684693515676E-3</v>
      </c>
      <c r="AG1588" s="12" t="s">
        <v>957</v>
      </c>
      <c r="AH1588" s="20">
        <v>42991.991666666669</v>
      </c>
      <c r="AI1588" s="12">
        <v>3380</v>
      </c>
      <c r="AJ1588" s="12">
        <v>240</v>
      </c>
      <c r="AK1588" s="12">
        <v>7.6399999999999996E-2</v>
      </c>
      <c r="AL1588" s="17">
        <v>3800</v>
      </c>
      <c r="AM1588" s="17">
        <v>0.54700854700854706</v>
      </c>
      <c r="AN1588" s="17">
        <v>0</v>
      </c>
      <c r="AO1588" s="9"/>
      <c r="AP1588" s="17">
        <v>109.14</v>
      </c>
      <c r="AQ1588" s="17">
        <v>66961</v>
      </c>
      <c r="AR1588" s="17">
        <v>0.58592777085927772</v>
      </c>
      <c r="AS1588" s="17">
        <v>0.16300000000000001</v>
      </c>
      <c r="AT1588" s="17">
        <v>0.76018752253876665</v>
      </c>
      <c r="AU1588" s="12">
        <v>0.79238214174211674</v>
      </c>
      <c r="AV1588" s="12" t="s">
        <v>988</v>
      </c>
      <c r="AY1588" s="12">
        <v>22892600</v>
      </c>
      <c r="BA1588" s="12">
        <v>0.36835106382978722</v>
      </c>
      <c r="BB1588" s="12">
        <v>-2</v>
      </c>
      <c r="BC1588" s="15">
        <v>42492</v>
      </c>
      <c r="BD1588" s="12">
        <v>0.54700854700854706</v>
      </c>
      <c r="BE1588" s="12">
        <v>0.58592777085927772</v>
      </c>
      <c r="BF1588" s="12">
        <v>0.76018752253876665</v>
      </c>
      <c r="BG1588" s="12">
        <v>0.79238214174211674</v>
      </c>
      <c r="BH1588" s="12">
        <v>6.6000000000000003E-2</v>
      </c>
      <c r="BI1588" s="12">
        <v>0.16300000000000001</v>
      </c>
      <c r="BJ1588" s="12">
        <v>1.7999999999999999E-2</v>
      </c>
      <c r="BK1588" s="12">
        <v>0.70199999999999996</v>
      </c>
      <c r="BL1588" s="12">
        <v>361</v>
      </c>
      <c r="BM1588" s="12">
        <v>-164</v>
      </c>
      <c r="BN1588" s="12">
        <v>5650</v>
      </c>
      <c r="BO1588" s="12">
        <v>6311</v>
      </c>
      <c r="BP1588" s="12">
        <v>-1512</v>
      </c>
      <c r="BQ1588" s="12">
        <v>-20</v>
      </c>
      <c r="BR1588" s="12">
        <v>1952</v>
      </c>
      <c r="BS1588" s="12">
        <v>462</v>
      </c>
      <c r="BT1588" s="12">
        <v>0.44453560288111033</v>
      </c>
      <c r="BU1588" s="12">
        <v>0.30548835830029814</v>
      </c>
      <c r="BV1588" s="12">
        <v>0.37676817035264693</v>
      </c>
      <c r="BW1588" s="12">
        <v>0.38994074681246155</v>
      </c>
      <c r="BX1588" s="12">
        <v>0.33013640478007661</v>
      </c>
      <c r="BY1588" s="12">
        <v>1619.5</v>
      </c>
      <c r="BZ1588" s="12">
        <v>0.36835106382978722</v>
      </c>
      <c r="CB1588" s="12">
        <v>6.9684638860630727E-2</v>
      </c>
      <c r="CC1588" s="12">
        <v>19690</v>
      </c>
      <c r="CD1588" s="12">
        <v>19660</v>
      </c>
      <c r="CE1588" s="12">
        <v>7.8497722877284923</v>
      </c>
      <c r="CH1588" s="22">
        <v>42991</v>
      </c>
      <c r="CI1588">
        <v>3170</v>
      </c>
      <c r="CJ1588">
        <v>3170</v>
      </c>
      <c r="CK1588">
        <v>3075</v>
      </c>
      <c r="CL1588">
        <v>3140</v>
      </c>
      <c r="CM1588" s="22">
        <v>42992</v>
      </c>
      <c r="CN1588">
        <v>3350</v>
      </c>
      <c r="CO1588">
        <v>3365</v>
      </c>
      <c r="CP1588">
        <v>3080</v>
      </c>
      <c r="CQ1588">
        <v>3115</v>
      </c>
      <c r="CR1588" s="22">
        <v>42993</v>
      </c>
      <c r="CS1588">
        <v>3045</v>
      </c>
      <c r="CT1588">
        <v>3145</v>
      </c>
      <c r="CU1588">
        <v>3040</v>
      </c>
      <c r="CV1588">
        <v>3130</v>
      </c>
    </row>
    <row r="1589" spans="1:100">
      <c r="A1589" s="22">
        <v>42992</v>
      </c>
      <c r="B1589">
        <v>305</v>
      </c>
      <c r="C1589">
        <v>310</v>
      </c>
      <c r="D1589">
        <v>236</v>
      </c>
      <c r="E1589">
        <v>257</v>
      </c>
      <c r="F1589" s="23">
        <f t="shared" si="152"/>
        <v>-0.15737704918032791</v>
      </c>
      <c r="G1589" s="22">
        <v>42993</v>
      </c>
      <c r="H1589">
        <v>301</v>
      </c>
      <c r="I1589">
        <v>337</v>
      </c>
      <c r="J1589">
        <v>277</v>
      </c>
      <c r="K1589">
        <v>337</v>
      </c>
      <c r="L1589" s="22">
        <v>42997</v>
      </c>
      <c r="M1589">
        <v>345</v>
      </c>
      <c r="N1589" s="4">
        <v>42993</v>
      </c>
      <c r="O1589" s="3" t="s">
        <v>15</v>
      </c>
      <c r="P1589" s="3">
        <v>8927</v>
      </c>
      <c r="Q1589" s="3" t="s">
        <v>424</v>
      </c>
      <c r="R1589" s="3" t="s">
        <v>17</v>
      </c>
      <c r="S1589" s="3">
        <v>0.05</v>
      </c>
      <c r="T1589" s="3">
        <v>1</v>
      </c>
      <c r="U1589" s="3">
        <v>0</v>
      </c>
      <c r="V1589" s="3">
        <v>2000</v>
      </c>
      <c r="W1589">
        <v>301</v>
      </c>
      <c r="X1589" s="4">
        <v>42997</v>
      </c>
      <c r="Y1589">
        <v>337</v>
      </c>
      <c r="Z1589" s="10">
        <f t="shared" si="151"/>
        <v>72000</v>
      </c>
      <c r="AA1589" s="10">
        <f t="shared" si="156"/>
        <v>72000</v>
      </c>
      <c r="AB1589">
        <f t="shared" si="153"/>
        <v>72000</v>
      </c>
      <c r="AC1589">
        <f t="shared" si="154"/>
        <v>-1443070</v>
      </c>
      <c r="AD1589">
        <f t="shared" si="155"/>
        <v>2.5889967637540479E-2</v>
      </c>
      <c r="AE1589" s="15">
        <v>42994</v>
      </c>
      <c r="AF1589" s="9">
        <v>2.0443917325339012E-3</v>
      </c>
      <c r="AG1589" s="12" t="s">
        <v>960</v>
      </c>
      <c r="AH1589" s="20">
        <v>42992.997916666667</v>
      </c>
      <c r="AI1589" s="12">
        <v>309</v>
      </c>
      <c r="AJ1589" s="12">
        <v>52</v>
      </c>
      <c r="AK1589" s="12">
        <v>0.20230000000000001</v>
      </c>
      <c r="AL1589" s="17">
        <v>322700</v>
      </c>
      <c r="AM1589" s="17">
        <v>0.51632047477744802</v>
      </c>
      <c r="AN1589" s="18">
        <v>42997</v>
      </c>
      <c r="AO1589" s="17">
        <v>41211</v>
      </c>
      <c r="AP1589" s="17" t="s">
        <v>965</v>
      </c>
      <c r="AQ1589" s="17">
        <v>8515</v>
      </c>
      <c r="AR1589" s="17" t="s">
        <v>975</v>
      </c>
      <c r="AS1589" s="17" t="s">
        <v>13</v>
      </c>
      <c r="AT1589" s="17">
        <v>0.1</v>
      </c>
      <c r="AU1589" s="12">
        <v>1</v>
      </c>
      <c r="AV1589" s="12">
        <v>16</v>
      </c>
      <c r="AY1589" s="12">
        <v>24661000</v>
      </c>
      <c r="BA1589" s="12">
        <v>1</v>
      </c>
      <c r="BD1589" s="12">
        <v>0.51632047477744802</v>
      </c>
      <c r="BE1589" s="12">
        <v>1</v>
      </c>
      <c r="BF1589" s="12">
        <v>1</v>
      </c>
      <c r="BG1589" s="12">
        <v>1</v>
      </c>
      <c r="BH1589" s="12">
        <v>1.6E-2</v>
      </c>
      <c r="BI1589" s="12">
        <v>0.09</v>
      </c>
      <c r="BJ1589" s="12">
        <v>0</v>
      </c>
      <c r="BK1589" s="12">
        <v>0.71199999999999997</v>
      </c>
      <c r="BL1589" s="12">
        <v>1838</v>
      </c>
      <c r="BM1589" s="12">
        <v>373</v>
      </c>
      <c r="BN1589" s="12">
        <v>-2128</v>
      </c>
      <c r="BO1589" s="12">
        <v>367</v>
      </c>
      <c r="BP1589" s="12">
        <v>-403</v>
      </c>
      <c r="BQ1589" s="12">
        <v>168</v>
      </c>
      <c r="BR1589" s="12">
        <v>220</v>
      </c>
      <c r="BS1589" s="12">
        <v>284</v>
      </c>
      <c r="BT1589" s="12">
        <v>0.27805636092223635</v>
      </c>
      <c r="BU1589" s="12">
        <v>0.51670072636435893</v>
      </c>
      <c r="BV1589" s="12">
        <v>0.5861678614227066</v>
      </c>
      <c r="BW1589" s="12">
        <v>0.5905809801228894</v>
      </c>
      <c r="BX1589" s="12">
        <v>0.59152874748894135</v>
      </c>
      <c r="BY1589" s="12">
        <v>1628</v>
      </c>
      <c r="BZ1589" s="12">
        <v>1</v>
      </c>
      <c r="CB1589" s="12">
        <v>6.7454455933037907E-2</v>
      </c>
      <c r="CC1589" s="12">
        <v>19660</v>
      </c>
      <c r="CD1589" s="12">
        <v>19780</v>
      </c>
      <c r="CE1589" s="12">
        <v>7.6543568195109275</v>
      </c>
      <c r="CH1589" s="22">
        <v>42992</v>
      </c>
      <c r="CI1589">
        <v>305</v>
      </c>
      <c r="CJ1589">
        <v>310</v>
      </c>
      <c r="CK1589">
        <v>236</v>
      </c>
      <c r="CL1589">
        <v>257</v>
      </c>
      <c r="CM1589" s="22">
        <v>42993</v>
      </c>
      <c r="CN1589">
        <v>301</v>
      </c>
      <c r="CO1589">
        <v>337</v>
      </c>
      <c r="CP1589">
        <v>277</v>
      </c>
      <c r="CQ1589">
        <v>337</v>
      </c>
      <c r="CR1589" s="22">
        <v>42997</v>
      </c>
      <c r="CS1589">
        <v>345</v>
      </c>
      <c r="CT1589">
        <v>417</v>
      </c>
      <c r="CU1589">
        <v>340</v>
      </c>
      <c r="CV1589">
        <v>365</v>
      </c>
    </row>
    <row r="1590" spans="1:100">
      <c r="A1590" s="22">
        <v>42992</v>
      </c>
      <c r="B1590">
        <v>7</v>
      </c>
      <c r="C1590">
        <v>7</v>
      </c>
      <c r="D1590">
        <v>6</v>
      </c>
      <c r="E1590">
        <v>6</v>
      </c>
      <c r="F1590" s="23">
        <f t="shared" si="152"/>
        <v>-0.1428571428571429</v>
      </c>
      <c r="G1590" s="22">
        <v>42993</v>
      </c>
      <c r="H1590">
        <v>7</v>
      </c>
      <c r="I1590">
        <v>7</v>
      </c>
      <c r="J1590">
        <v>6</v>
      </c>
      <c r="K1590">
        <v>7</v>
      </c>
      <c r="L1590" s="22">
        <v>42997</v>
      </c>
      <c r="M1590">
        <v>6</v>
      </c>
      <c r="N1590" s="4">
        <v>42993</v>
      </c>
      <c r="O1590" s="3" t="s">
        <v>15</v>
      </c>
      <c r="P1590" s="3">
        <v>8107</v>
      </c>
      <c r="Q1590" s="3" t="s">
        <v>137</v>
      </c>
      <c r="R1590" s="3" t="s">
        <v>17</v>
      </c>
      <c r="S1590" s="3">
        <v>0.05</v>
      </c>
      <c r="T1590" s="3">
        <v>1</v>
      </c>
      <c r="U1590" s="3">
        <v>0</v>
      </c>
      <c r="V1590" s="3">
        <v>84000</v>
      </c>
      <c r="W1590">
        <v>7</v>
      </c>
      <c r="X1590" s="4">
        <v>42997</v>
      </c>
      <c r="Y1590">
        <v>7</v>
      </c>
      <c r="Z1590" s="10">
        <f t="shared" si="151"/>
        <v>0</v>
      </c>
      <c r="AA1590" s="10">
        <f t="shared" si="156"/>
        <v>0</v>
      </c>
      <c r="AB1590">
        <f t="shared" si="153"/>
        <v>0</v>
      </c>
      <c r="AC1590">
        <f t="shared" si="154"/>
        <v>-1443070</v>
      </c>
      <c r="AD1590">
        <f t="shared" si="155"/>
        <v>0.12903225806451601</v>
      </c>
      <c r="AE1590" s="15">
        <v>42994</v>
      </c>
      <c r="AF1590" s="9">
        <v>2.0443917325339012E-3</v>
      </c>
      <c r="AG1590" s="12" t="s">
        <v>962</v>
      </c>
      <c r="AH1590" s="20">
        <v>42992.970138888886</v>
      </c>
      <c r="AI1590" s="12">
        <v>6.2</v>
      </c>
      <c r="AJ1590" s="12">
        <v>0.2</v>
      </c>
      <c r="AK1590" s="12">
        <v>3.3300000000000003E-2</v>
      </c>
      <c r="AL1590" s="17">
        <v>177000</v>
      </c>
      <c r="AM1590" s="17">
        <v>0.14285714285714285</v>
      </c>
      <c r="AN1590" s="18">
        <v>42997</v>
      </c>
      <c r="AO1590" s="17">
        <v>41211</v>
      </c>
      <c r="AP1590" s="17" t="s">
        <v>965</v>
      </c>
      <c r="AQ1590" s="17">
        <v>8056</v>
      </c>
      <c r="AR1590" s="17" t="s">
        <v>974</v>
      </c>
      <c r="AS1590" s="17" t="s">
        <v>13</v>
      </c>
      <c r="AT1590" s="17">
        <v>0.1</v>
      </c>
      <c r="AU1590" s="12">
        <v>1</v>
      </c>
      <c r="AV1590" s="12">
        <v>0</v>
      </c>
      <c r="AY1590" s="12">
        <v>890093101</v>
      </c>
      <c r="BA1590" s="12">
        <v>1</v>
      </c>
      <c r="BD1590" s="12">
        <v>0.14285714285714285</v>
      </c>
      <c r="BE1590" s="12">
        <v>0.5</v>
      </c>
      <c r="BF1590" s="12">
        <v>0.5</v>
      </c>
      <c r="BG1590" s="12">
        <v>0.33333333333333331</v>
      </c>
      <c r="BH1590" s="12">
        <v>1.9E-2</v>
      </c>
      <c r="BI1590" s="12">
        <v>0.19700000000000001</v>
      </c>
      <c r="BJ1590" s="12">
        <v>3.4000000000000002E-2</v>
      </c>
      <c r="BK1590" s="12">
        <v>8.3000000000000004E-2</v>
      </c>
      <c r="BL1590" s="12">
        <v>147</v>
      </c>
      <c r="BM1590" s="12">
        <v>-29</v>
      </c>
      <c r="BN1590" s="12">
        <v>421</v>
      </c>
      <c r="BO1590" s="12">
        <v>771</v>
      </c>
      <c r="BP1590" s="12">
        <v>70</v>
      </c>
      <c r="BQ1590" s="12">
        <v>-20</v>
      </c>
      <c r="BR1590" s="12">
        <v>71</v>
      </c>
      <c r="BS1590" s="12">
        <v>229</v>
      </c>
      <c r="BT1590" s="12">
        <v>0.19917934695172257</v>
      </c>
      <c r="BU1590" s="12">
        <v>0.55197953422802226</v>
      </c>
      <c r="BV1590" s="12">
        <v>0.65563862878999501</v>
      </c>
      <c r="BW1590" s="12">
        <v>0.67492755106853874</v>
      </c>
      <c r="BX1590" s="12">
        <v>0.65874707491439866</v>
      </c>
      <c r="BY1590" s="12">
        <v>1628</v>
      </c>
      <c r="BZ1590" s="12">
        <v>1</v>
      </c>
      <c r="CB1590" s="12">
        <v>6.7454455933037907E-2</v>
      </c>
      <c r="CC1590" s="12">
        <v>19660</v>
      </c>
      <c r="CD1590" s="12">
        <v>19780</v>
      </c>
      <c r="CE1590" s="12">
        <v>2.1178310740354536</v>
      </c>
      <c r="CH1590" s="22">
        <v>42992</v>
      </c>
      <c r="CI1590">
        <v>7</v>
      </c>
      <c r="CJ1590">
        <v>7</v>
      </c>
      <c r="CK1590">
        <v>6</v>
      </c>
      <c r="CL1590">
        <v>6</v>
      </c>
      <c r="CM1590" s="22">
        <v>42993</v>
      </c>
      <c r="CN1590">
        <v>7</v>
      </c>
      <c r="CO1590">
        <v>7</v>
      </c>
      <c r="CP1590">
        <v>6</v>
      </c>
      <c r="CQ1590">
        <v>7</v>
      </c>
      <c r="CR1590" s="22">
        <v>42997</v>
      </c>
      <c r="CS1590">
        <v>6</v>
      </c>
      <c r="CT1590">
        <v>7</v>
      </c>
      <c r="CU1590">
        <v>6</v>
      </c>
      <c r="CV1590">
        <v>6</v>
      </c>
    </row>
    <row r="1591" spans="1:100">
      <c r="A1591" s="22">
        <v>42992</v>
      </c>
      <c r="B1591">
        <v>1044</v>
      </c>
      <c r="C1591">
        <v>1054</v>
      </c>
      <c r="D1591">
        <v>937</v>
      </c>
      <c r="E1591">
        <v>956</v>
      </c>
      <c r="F1591" s="23">
        <f t="shared" si="152"/>
        <v>-8.4291187739463647E-2</v>
      </c>
      <c r="G1591" s="22">
        <v>42993</v>
      </c>
      <c r="H1591">
        <v>866</v>
      </c>
      <c r="I1591">
        <v>980</v>
      </c>
      <c r="J1591">
        <v>860</v>
      </c>
      <c r="K1591">
        <v>980</v>
      </c>
      <c r="L1591" s="22">
        <v>42997</v>
      </c>
      <c r="M1591">
        <v>1006</v>
      </c>
      <c r="N1591" s="4">
        <v>42993</v>
      </c>
      <c r="O1591" s="3" t="s">
        <v>11</v>
      </c>
      <c r="P1591" s="3">
        <v>3825</v>
      </c>
      <c r="Q1591" s="3" t="s">
        <v>297</v>
      </c>
      <c r="R1591" s="3" t="s">
        <v>13</v>
      </c>
      <c r="S1591" s="3">
        <v>0.05</v>
      </c>
      <c r="T1591" s="3">
        <v>2</v>
      </c>
      <c r="U1591" s="3">
        <v>0</v>
      </c>
      <c r="V1591" s="3">
        <v>600</v>
      </c>
      <c r="W1591">
        <v>866</v>
      </c>
      <c r="X1591" s="4">
        <v>42997</v>
      </c>
      <c r="Y1591">
        <v>980</v>
      </c>
      <c r="Z1591" s="10">
        <f t="shared" si="151"/>
        <v>68400</v>
      </c>
      <c r="AA1591" s="10">
        <f t="shared" si="156"/>
        <v>68400</v>
      </c>
      <c r="AB1591" t="str">
        <f t="shared" si="153"/>
        <v/>
      </c>
      <c r="AC1591">
        <f t="shared" si="154"/>
        <v>-1443070</v>
      </c>
      <c r="AD1591">
        <f t="shared" si="155"/>
        <v>2.0023557126030544E-2</v>
      </c>
      <c r="AE1591" s="15">
        <v>42994</v>
      </c>
      <c r="AF1591" s="9">
        <v>2.0443917325339012E-3</v>
      </c>
      <c r="AG1591" s="12" t="s">
        <v>954</v>
      </c>
      <c r="AH1591" s="20">
        <v>42992.998611111114</v>
      </c>
      <c r="AI1591" s="12">
        <v>849</v>
      </c>
      <c r="AJ1591" s="12">
        <v>-107</v>
      </c>
      <c r="AK1591" s="12">
        <v>-0.1119</v>
      </c>
      <c r="AL1591" s="17">
        <v>123900</v>
      </c>
      <c r="AM1591" s="17">
        <v>0.88775510204081631</v>
      </c>
      <c r="AN1591" s="18">
        <v>42997</v>
      </c>
      <c r="AO1591" s="17">
        <v>41212</v>
      </c>
      <c r="AP1591" s="17" t="s">
        <v>973</v>
      </c>
      <c r="AQ1591" s="17">
        <v>4109</v>
      </c>
      <c r="AR1591" s="17" t="s">
        <v>224</v>
      </c>
      <c r="AS1591" s="17" t="s">
        <v>17</v>
      </c>
      <c r="AT1591" s="17">
        <v>7.0000000000000007E-2</v>
      </c>
      <c r="AU1591" s="12">
        <v>2</v>
      </c>
      <c r="AV1591" s="12">
        <v>13</v>
      </c>
      <c r="AY1591" s="12">
        <v>46963500</v>
      </c>
      <c r="BA1591" s="12">
        <v>4.9180327868852458E-2</v>
      </c>
      <c r="BD1591" s="12">
        <v>0.88775510204081631</v>
      </c>
      <c r="BE1591" s="12">
        <v>0.52945159106296547</v>
      </c>
      <c r="BF1591" s="12">
        <v>0.55016181229773464</v>
      </c>
      <c r="BG1591" s="12">
        <v>0.55016181229773464</v>
      </c>
      <c r="BH1591" s="12">
        <v>0.33300000000000002</v>
      </c>
      <c r="BI1591" s="12">
        <v>0.11799999999999999</v>
      </c>
      <c r="BJ1591" s="12">
        <v>0</v>
      </c>
      <c r="BK1591" s="12">
        <v>0.61699999999999999</v>
      </c>
      <c r="BL1591" s="12">
        <v>12</v>
      </c>
      <c r="BM1591" s="12">
        <v>-43</v>
      </c>
      <c r="BN1591" s="12">
        <v>17</v>
      </c>
      <c r="BO1591" s="12">
        <v>94</v>
      </c>
      <c r="BP1591" s="12">
        <v>-2</v>
      </c>
      <c r="BQ1591" s="12">
        <v>-3</v>
      </c>
      <c r="BR1591" s="12">
        <v>-154</v>
      </c>
      <c r="BS1591" s="12">
        <v>107</v>
      </c>
      <c r="BT1591" s="12">
        <v>0.27549759441958216</v>
      </c>
      <c r="BU1591" s="12">
        <v>0.55300319798755004</v>
      </c>
      <c r="BV1591" s="12">
        <v>0.6391099505552793</v>
      </c>
      <c r="BW1591" s="12">
        <v>0.65088304114432738</v>
      </c>
      <c r="BX1591" s="12">
        <v>0.60979310717757207</v>
      </c>
      <c r="BY1591" s="12">
        <v>1628</v>
      </c>
      <c r="BZ1591" s="12">
        <v>4.9180327868852458E-2</v>
      </c>
      <c r="CB1591" s="12">
        <v>6.7454455933037907E-2</v>
      </c>
      <c r="CC1591" s="12">
        <v>19660</v>
      </c>
      <c r="CD1591" s="12">
        <v>19780</v>
      </c>
      <c r="CE1591" s="12">
        <v>13.160807388648891</v>
      </c>
      <c r="CH1591" s="22">
        <v>42992</v>
      </c>
      <c r="CI1591">
        <v>1044</v>
      </c>
      <c r="CJ1591">
        <v>1054</v>
      </c>
      <c r="CK1591">
        <v>937</v>
      </c>
      <c r="CL1591">
        <v>956</v>
      </c>
      <c r="CM1591" s="22">
        <v>42993</v>
      </c>
      <c r="CN1591">
        <v>866</v>
      </c>
      <c r="CO1591">
        <v>980</v>
      </c>
      <c r="CP1591">
        <v>860</v>
      </c>
      <c r="CQ1591">
        <v>980</v>
      </c>
      <c r="CR1591" s="22">
        <v>42997</v>
      </c>
      <c r="CS1591">
        <v>1006</v>
      </c>
      <c r="CT1591">
        <v>1033</v>
      </c>
      <c r="CU1591">
        <v>962</v>
      </c>
      <c r="CV1591">
        <v>1000</v>
      </c>
    </row>
    <row r="1592" spans="1:100">
      <c r="A1592" s="22">
        <v>42992</v>
      </c>
      <c r="B1592">
        <v>426</v>
      </c>
      <c r="C1592">
        <v>491</v>
      </c>
      <c r="D1592">
        <v>426</v>
      </c>
      <c r="E1592">
        <v>491</v>
      </c>
      <c r="F1592" s="23">
        <f t="shared" si="152"/>
        <v>0.15258215962441324</v>
      </c>
      <c r="G1592" s="22">
        <v>42993</v>
      </c>
      <c r="H1592">
        <v>545</v>
      </c>
      <c r="I1592">
        <v>550</v>
      </c>
      <c r="J1592">
        <v>458</v>
      </c>
      <c r="K1592">
        <v>461</v>
      </c>
      <c r="L1592" s="22">
        <v>42997</v>
      </c>
      <c r="M1592">
        <v>541</v>
      </c>
      <c r="N1592" s="4">
        <v>42993</v>
      </c>
      <c r="O1592" s="3" t="s">
        <v>15</v>
      </c>
      <c r="P1592" s="3">
        <v>4824</v>
      </c>
      <c r="Q1592" s="3" t="s">
        <v>494</v>
      </c>
      <c r="R1592" s="3" t="s">
        <v>17</v>
      </c>
      <c r="S1592" s="3">
        <v>0.05</v>
      </c>
      <c r="T1592" s="3">
        <v>2</v>
      </c>
      <c r="U1592" s="3">
        <v>0</v>
      </c>
      <c r="V1592" s="3">
        <v>1100</v>
      </c>
      <c r="W1592">
        <v>545</v>
      </c>
      <c r="X1592" s="4">
        <v>42997</v>
      </c>
      <c r="Y1592">
        <v>461</v>
      </c>
      <c r="Z1592" s="10">
        <f t="shared" si="151"/>
        <v>-92400</v>
      </c>
      <c r="AA1592" s="10">
        <f t="shared" si="156"/>
        <v>92400</v>
      </c>
      <c r="AB1592" t="str">
        <f t="shared" si="153"/>
        <v/>
      </c>
      <c r="AC1592">
        <f t="shared" si="154"/>
        <v>-1443070</v>
      </c>
      <c r="AD1592">
        <f t="shared" si="155"/>
        <v>4.5534150612959734E-2</v>
      </c>
      <c r="AE1592" s="15">
        <v>42994</v>
      </c>
      <c r="AF1592" s="9">
        <v>2.0443917325339012E-3</v>
      </c>
      <c r="AG1592" s="12" t="s">
        <v>957</v>
      </c>
      <c r="AH1592" s="20">
        <v>42992.997916666667</v>
      </c>
      <c r="AI1592" s="12">
        <v>571</v>
      </c>
      <c r="AJ1592" s="12">
        <v>80</v>
      </c>
      <c r="AK1592" s="12">
        <v>0.16289999999999999</v>
      </c>
      <c r="AL1592" s="17">
        <v>46600</v>
      </c>
      <c r="AM1592" s="17">
        <v>0.42516268980477223</v>
      </c>
      <c r="AN1592" s="9"/>
      <c r="AO1592" s="9"/>
      <c r="AP1592" s="17">
        <v>2445.5</v>
      </c>
      <c r="AQ1592" s="17">
        <v>4502</v>
      </c>
      <c r="AR1592" s="17">
        <v>0.46728971962616822</v>
      </c>
      <c r="AS1592" s="17">
        <v>0.31</v>
      </c>
      <c r="AT1592" s="17">
        <v>0.46728971962616822</v>
      </c>
      <c r="AU1592" s="12">
        <v>0.3183023872679045</v>
      </c>
      <c r="AV1592" s="12">
        <v>0</v>
      </c>
      <c r="AY1592" s="12">
        <v>9766800</v>
      </c>
      <c r="BA1592" s="12">
        <v>0.63414634146341464</v>
      </c>
      <c r="BD1592" s="12">
        <v>0.42516268980477223</v>
      </c>
      <c r="BE1592" s="12">
        <v>0.46728971962616822</v>
      </c>
      <c r="BF1592" s="12">
        <v>0.46728971962616822</v>
      </c>
      <c r="BG1592" s="12">
        <v>0.3183023872679045</v>
      </c>
      <c r="BH1592" s="12">
        <v>0.02</v>
      </c>
      <c r="BI1592" s="12">
        <v>0.31</v>
      </c>
      <c r="BJ1592" s="12" t="s">
        <v>968</v>
      </c>
      <c r="BK1592" s="12">
        <v>0.503</v>
      </c>
      <c r="BL1592" s="12">
        <v>-159</v>
      </c>
      <c r="BM1592" s="12">
        <v>-244</v>
      </c>
      <c r="BN1592" s="12">
        <v>116</v>
      </c>
      <c r="BO1592" s="12">
        <v>743</v>
      </c>
      <c r="BP1592" s="12">
        <v>-33</v>
      </c>
      <c r="BQ1592" s="12">
        <v>-27</v>
      </c>
      <c r="BR1592" s="12">
        <v>26</v>
      </c>
      <c r="BS1592" s="12">
        <v>1020</v>
      </c>
      <c r="BT1592" s="12">
        <v>0.44453560288111033</v>
      </c>
      <c r="BU1592" s="12">
        <v>0.30548835830029814</v>
      </c>
      <c r="BV1592" s="12">
        <v>0.37676817035264693</v>
      </c>
      <c r="BW1592" s="12">
        <v>0.38994074681246155</v>
      </c>
      <c r="BX1592" s="12">
        <v>0.39766047777179409</v>
      </c>
      <c r="BY1592" s="12">
        <v>1628</v>
      </c>
      <c r="BZ1592" s="12">
        <v>0.63414634146341464</v>
      </c>
      <c r="CB1592" s="12">
        <v>6.7454455933037907E-2</v>
      </c>
      <c r="CC1592" s="12">
        <v>19660</v>
      </c>
      <c r="CD1592" s="12">
        <v>19780</v>
      </c>
      <c r="CE1592" s="12">
        <v>6.3029592919233028</v>
      </c>
      <c r="CH1592" s="22">
        <v>42992</v>
      </c>
      <c r="CI1592">
        <v>426</v>
      </c>
      <c r="CJ1592">
        <v>491</v>
      </c>
      <c r="CK1592">
        <v>426</v>
      </c>
      <c r="CL1592">
        <v>491</v>
      </c>
      <c r="CM1592" s="22">
        <v>42993</v>
      </c>
      <c r="CN1592">
        <v>545</v>
      </c>
      <c r="CO1592">
        <v>550</v>
      </c>
      <c r="CP1592">
        <v>458</v>
      </c>
      <c r="CQ1592">
        <v>461</v>
      </c>
      <c r="CR1592" s="22">
        <v>42997</v>
      </c>
      <c r="CS1592">
        <v>541</v>
      </c>
      <c r="CT1592">
        <v>541</v>
      </c>
      <c r="CU1592">
        <v>498</v>
      </c>
      <c r="CV1592">
        <v>514</v>
      </c>
    </row>
    <row r="1593" spans="1:100">
      <c r="A1593" s="22">
        <v>42992</v>
      </c>
      <c r="B1593">
        <v>1091</v>
      </c>
      <c r="C1593">
        <v>1099</v>
      </c>
      <c r="D1593">
        <v>910</v>
      </c>
      <c r="E1593">
        <v>910</v>
      </c>
      <c r="F1593" s="23">
        <f t="shared" si="152"/>
        <v>-0.16590284142988088</v>
      </c>
      <c r="G1593" s="22">
        <v>42993</v>
      </c>
      <c r="H1593">
        <v>760</v>
      </c>
      <c r="I1593">
        <v>768</v>
      </c>
      <c r="J1593">
        <v>760</v>
      </c>
      <c r="K1593">
        <v>760</v>
      </c>
      <c r="L1593" s="22">
        <v>42997</v>
      </c>
      <c r="M1593">
        <v>610</v>
      </c>
      <c r="N1593" s="4">
        <v>42993</v>
      </c>
      <c r="O1593" s="3" t="s">
        <v>11</v>
      </c>
      <c r="P1593" s="3">
        <v>7519</v>
      </c>
      <c r="Q1593" s="3" t="s">
        <v>331</v>
      </c>
      <c r="R1593" s="3" t="s">
        <v>13</v>
      </c>
      <c r="S1593" s="3">
        <v>0.05</v>
      </c>
      <c r="T1593" s="3">
        <v>2</v>
      </c>
      <c r="U1593" s="3">
        <v>0</v>
      </c>
      <c r="V1593" s="3">
        <v>1000</v>
      </c>
      <c r="W1593">
        <v>760</v>
      </c>
      <c r="X1593" s="4">
        <v>42997</v>
      </c>
      <c r="Y1593">
        <v>760</v>
      </c>
      <c r="Z1593" s="10">
        <f t="shared" si="151"/>
        <v>0</v>
      </c>
      <c r="AA1593" s="10">
        <f t="shared" si="156"/>
        <v>0</v>
      </c>
      <c r="AB1593" t="str">
        <f t="shared" si="153"/>
        <v/>
      </c>
      <c r="AC1593">
        <f t="shared" si="154"/>
        <v>-1443070</v>
      </c>
      <c r="AD1593">
        <f t="shared" si="155"/>
        <v>9.963274493543417E-2</v>
      </c>
      <c r="AE1593" s="15">
        <v>42994</v>
      </c>
      <c r="AF1593" s="9">
        <v>2.0443917325339012E-3</v>
      </c>
      <c r="AG1593" s="12" t="s">
        <v>960</v>
      </c>
      <c r="AH1593" s="20">
        <v>42992.997916666667</v>
      </c>
      <c r="AI1593" s="12">
        <v>844.1</v>
      </c>
      <c r="AJ1593" s="12">
        <v>-65.900000000000006</v>
      </c>
      <c r="AK1593" s="12">
        <v>-7.2400000000000006E-2</v>
      </c>
      <c r="AL1593" s="17">
        <v>45000</v>
      </c>
      <c r="AM1593" s="17">
        <v>1.381578947368421</v>
      </c>
      <c r="AN1593" s="9"/>
      <c r="AO1593" s="9"/>
      <c r="AP1593" s="17">
        <v>0</v>
      </c>
      <c r="AQ1593" s="17">
        <v>15354</v>
      </c>
      <c r="AR1593" s="17">
        <v>0.5875343721356554</v>
      </c>
      <c r="AS1593" s="17">
        <v>0.38600000000000001</v>
      </c>
      <c r="AT1593" s="17">
        <v>0.5982142857142857</v>
      </c>
      <c r="AU1593" s="12">
        <v>0.6035242290748899</v>
      </c>
      <c r="AV1593" s="12">
        <v>0</v>
      </c>
      <c r="AY1593" s="12">
        <v>20203174</v>
      </c>
      <c r="BA1593" s="12">
        <v>0.36797752808988765</v>
      </c>
      <c r="BD1593" s="12">
        <v>1.381578947368421</v>
      </c>
      <c r="BE1593" s="12">
        <v>0.5875343721356554</v>
      </c>
      <c r="BF1593" s="12">
        <v>0.5982142857142857</v>
      </c>
      <c r="BG1593" s="12">
        <v>0.6035242290748899</v>
      </c>
      <c r="BH1593" s="12">
        <v>3.5999999999999997E-2</v>
      </c>
      <c r="BI1593" s="12">
        <v>0.38600000000000001</v>
      </c>
      <c r="BJ1593" s="12">
        <v>0</v>
      </c>
      <c r="BK1593" s="12">
        <v>0.39400000000000002</v>
      </c>
      <c r="BL1593" s="12">
        <v>-145</v>
      </c>
      <c r="BM1593" s="12">
        <v>-19</v>
      </c>
      <c r="BN1593" s="12">
        <v>167</v>
      </c>
      <c r="BO1593" s="12">
        <v>94</v>
      </c>
      <c r="BP1593" s="12">
        <v>-119</v>
      </c>
      <c r="BQ1593" s="12">
        <v>-26</v>
      </c>
      <c r="BR1593" s="12">
        <v>129</v>
      </c>
      <c r="BS1593" s="12">
        <v>92</v>
      </c>
      <c r="BT1593" s="12">
        <v>0.27805636092223635</v>
      </c>
      <c r="BU1593" s="12">
        <v>0.51670072636435893</v>
      </c>
      <c r="BV1593" s="12">
        <v>0.5861678614227066</v>
      </c>
      <c r="BW1593" s="12">
        <v>0.5905809801228894</v>
      </c>
      <c r="BX1593" s="12">
        <v>0.59152874748894135</v>
      </c>
      <c r="BY1593" s="12">
        <v>1628</v>
      </c>
      <c r="BZ1593" s="12">
        <v>0.36797752808988765</v>
      </c>
      <c r="CB1593" s="12">
        <v>6.7454455933037907E-2</v>
      </c>
      <c r="CC1593" s="12">
        <v>19660</v>
      </c>
      <c r="CD1593" s="12">
        <v>19780</v>
      </c>
      <c r="CE1593" s="12">
        <v>20.481655781790241</v>
      </c>
      <c r="CH1593" s="22">
        <v>42992</v>
      </c>
      <c r="CI1593">
        <v>1091</v>
      </c>
      <c r="CJ1593">
        <v>1099</v>
      </c>
      <c r="CK1593">
        <v>910</v>
      </c>
      <c r="CL1593">
        <v>910</v>
      </c>
      <c r="CM1593" s="22">
        <v>42993</v>
      </c>
      <c r="CN1593">
        <v>760</v>
      </c>
      <c r="CO1593">
        <v>768</v>
      </c>
      <c r="CP1593">
        <v>760</v>
      </c>
      <c r="CQ1593">
        <v>760</v>
      </c>
      <c r="CR1593" s="22">
        <v>42997</v>
      </c>
      <c r="CS1593">
        <v>610</v>
      </c>
      <c r="CT1593">
        <v>610</v>
      </c>
      <c r="CU1593">
        <v>610</v>
      </c>
      <c r="CV1593">
        <v>610</v>
      </c>
    </row>
    <row r="1594" spans="1:100">
      <c r="A1594" s="22">
        <v>42992</v>
      </c>
      <c r="B1594">
        <v>1215</v>
      </c>
      <c r="C1594">
        <v>1215</v>
      </c>
      <c r="D1594">
        <v>1215</v>
      </c>
      <c r="E1594">
        <v>1215</v>
      </c>
      <c r="F1594" s="23">
        <f t="shared" si="152"/>
        <v>0</v>
      </c>
      <c r="G1594" s="22">
        <v>42993</v>
      </c>
      <c r="H1594">
        <v>1151</v>
      </c>
      <c r="I1594">
        <v>1158</v>
      </c>
      <c r="J1594">
        <v>1061</v>
      </c>
      <c r="K1594">
        <v>1086</v>
      </c>
      <c r="L1594" s="22">
        <v>42997</v>
      </c>
      <c r="M1594">
        <v>1121</v>
      </c>
      <c r="N1594" s="4">
        <v>42993</v>
      </c>
      <c r="O1594" s="3" t="s">
        <v>11</v>
      </c>
      <c r="P1594" s="3">
        <v>3665</v>
      </c>
      <c r="Q1594" s="3" t="s">
        <v>426</v>
      </c>
      <c r="R1594" s="3" t="s">
        <v>13</v>
      </c>
      <c r="S1594" s="3">
        <v>0.05</v>
      </c>
      <c r="T1594" s="3">
        <v>1</v>
      </c>
      <c r="U1594" s="3">
        <v>0</v>
      </c>
      <c r="V1594" s="3">
        <v>500</v>
      </c>
      <c r="W1594">
        <v>1151</v>
      </c>
      <c r="X1594" s="4">
        <v>42997</v>
      </c>
      <c r="Y1594">
        <v>1086</v>
      </c>
      <c r="Z1594" s="10">
        <f t="shared" si="151"/>
        <v>-32500</v>
      </c>
      <c r="AA1594" s="10">
        <f t="shared" si="156"/>
        <v>32500</v>
      </c>
      <c r="AB1594" t="str">
        <f t="shared" si="153"/>
        <v/>
      </c>
      <c r="AC1594">
        <f t="shared" si="154"/>
        <v>-1443070</v>
      </c>
      <c r="AD1594">
        <f t="shared" si="155"/>
        <v>2.67618198037467E-2</v>
      </c>
      <c r="AE1594" s="15">
        <v>42994</v>
      </c>
      <c r="AF1594" s="9">
        <v>2.0443917325339012E-3</v>
      </c>
      <c r="AG1594" s="12" t="s">
        <v>957</v>
      </c>
      <c r="AH1594" s="20">
        <v>42992.995138888888</v>
      </c>
      <c r="AI1594" s="12">
        <v>1121</v>
      </c>
      <c r="AJ1594" s="12">
        <v>-94</v>
      </c>
      <c r="AK1594" s="12">
        <v>-7.7399999999999997E-2</v>
      </c>
      <c r="AL1594" s="17">
        <v>44400</v>
      </c>
      <c r="AM1594" s="17">
        <v>0.69521178637200731</v>
      </c>
      <c r="AN1594" s="9"/>
      <c r="AO1594" s="9"/>
      <c r="AP1594" s="17">
        <v>3.42</v>
      </c>
      <c r="AQ1594" s="17">
        <v>23155</v>
      </c>
      <c r="AR1594" s="17">
        <v>0</v>
      </c>
      <c r="AS1594" s="17" t="s">
        <v>968</v>
      </c>
      <c r="AT1594" s="17">
        <v>0</v>
      </c>
      <c r="AU1594" s="12">
        <v>0.29475484606613456</v>
      </c>
      <c r="AV1594" s="12">
        <v>0</v>
      </c>
      <c r="AY1594" s="12">
        <v>21321000</v>
      </c>
      <c r="BA1594" s="12">
        <v>0</v>
      </c>
      <c r="BD1594" s="12">
        <v>0.69521178637200731</v>
      </c>
      <c r="BE1594" s="12">
        <v>0</v>
      </c>
      <c r="BF1594" s="12">
        <v>0</v>
      </c>
      <c r="BG1594" s="12">
        <v>0.29475484606613456</v>
      </c>
      <c r="BH1594" s="12">
        <v>0.113</v>
      </c>
      <c r="BI1594" s="12" t="s">
        <v>968</v>
      </c>
      <c r="BJ1594" s="12">
        <v>0</v>
      </c>
      <c r="BK1594" s="12">
        <v>0.73899999999999999</v>
      </c>
      <c r="BL1594" s="12">
        <v>1063</v>
      </c>
      <c r="BM1594" s="12">
        <v>-711</v>
      </c>
      <c r="BN1594" s="12">
        <v>298</v>
      </c>
      <c r="BO1594" s="12">
        <v>1592</v>
      </c>
      <c r="BP1594" s="12">
        <v>351</v>
      </c>
      <c r="BQ1594" s="12">
        <v>0</v>
      </c>
      <c r="BR1594" s="12">
        <v>28</v>
      </c>
      <c r="BS1594" s="12">
        <v>939</v>
      </c>
      <c r="BT1594" s="12">
        <v>0.44453560288111033</v>
      </c>
      <c r="BU1594" s="12">
        <v>0.30548835830029814</v>
      </c>
      <c r="BV1594" s="12">
        <v>0.37676817035264693</v>
      </c>
      <c r="BW1594" s="12">
        <v>0.38994074681246155</v>
      </c>
      <c r="BX1594" s="12">
        <v>0.39766047777179409</v>
      </c>
      <c r="BY1594" s="12">
        <v>1628</v>
      </c>
      <c r="BZ1594" s="12">
        <v>0</v>
      </c>
      <c r="CB1594" s="12">
        <v>6.7454455933037907E-2</v>
      </c>
      <c r="CC1594" s="12">
        <v>19660</v>
      </c>
      <c r="CD1594" s="12">
        <v>19780</v>
      </c>
      <c r="CE1594" s="12">
        <v>10.306387869500343</v>
      </c>
      <c r="CH1594" s="22">
        <v>42992</v>
      </c>
      <c r="CI1594">
        <v>1215</v>
      </c>
      <c r="CJ1594">
        <v>1215</v>
      </c>
      <c r="CK1594">
        <v>1215</v>
      </c>
      <c r="CL1594">
        <v>1215</v>
      </c>
      <c r="CM1594" s="22">
        <v>42993</v>
      </c>
      <c r="CN1594">
        <v>1151</v>
      </c>
      <c r="CO1594">
        <v>1158</v>
      </c>
      <c r="CP1594">
        <v>1061</v>
      </c>
      <c r="CQ1594">
        <v>1086</v>
      </c>
      <c r="CR1594" s="22">
        <v>42997</v>
      </c>
      <c r="CS1594">
        <v>1121</v>
      </c>
      <c r="CT1594">
        <v>1134</v>
      </c>
      <c r="CU1594">
        <v>1090</v>
      </c>
      <c r="CV1594">
        <v>1097</v>
      </c>
    </row>
    <row r="1595" spans="1:100">
      <c r="A1595" s="22">
        <v>42992</v>
      </c>
      <c r="B1595">
        <v>193</v>
      </c>
      <c r="C1595">
        <v>193</v>
      </c>
      <c r="D1595">
        <v>181</v>
      </c>
      <c r="E1595">
        <v>187</v>
      </c>
      <c r="F1595" s="23">
        <f t="shared" si="152"/>
        <v>-3.1088082901554404E-2</v>
      </c>
      <c r="G1595" s="22">
        <v>42993</v>
      </c>
      <c r="H1595">
        <v>205</v>
      </c>
      <c r="I1595">
        <v>237</v>
      </c>
      <c r="J1595">
        <v>204</v>
      </c>
      <c r="K1595">
        <v>225</v>
      </c>
      <c r="L1595" s="22">
        <v>42997</v>
      </c>
      <c r="M1595">
        <v>236</v>
      </c>
      <c r="N1595" s="4">
        <v>42993</v>
      </c>
      <c r="O1595" s="3" t="s">
        <v>15</v>
      </c>
      <c r="P1595" s="3">
        <v>1844</v>
      </c>
      <c r="Q1595" s="3" t="s">
        <v>654</v>
      </c>
      <c r="R1595" s="3" t="s">
        <v>17</v>
      </c>
      <c r="S1595" s="3">
        <v>0.05</v>
      </c>
      <c r="T1595" s="3">
        <v>2</v>
      </c>
      <c r="U1595" s="3">
        <v>0</v>
      </c>
      <c r="V1595" s="3">
        <v>2700</v>
      </c>
      <c r="W1595">
        <v>205</v>
      </c>
      <c r="X1595" s="4">
        <v>42997</v>
      </c>
      <c r="Y1595">
        <v>225</v>
      </c>
      <c r="Z1595" s="10">
        <f t="shared" si="151"/>
        <v>54000</v>
      </c>
      <c r="AA1595" s="10">
        <f t="shared" si="156"/>
        <v>54000</v>
      </c>
      <c r="AB1595" t="str">
        <f t="shared" si="153"/>
        <v/>
      </c>
      <c r="AC1595">
        <f t="shared" si="154"/>
        <v>-1443070</v>
      </c>
      <c r="AD1595">
        <f t="shared" si="155"/>
        <v>3.015075376884413E-2</v>
      </c>
      <c r="AE1595" s="15">
        <v>42994</v>
      </c>
      <c r="AF1595" s="9">
        <v>2.0443917325339012E-3</v>
      </c>
      <c r="AG1595" s="12" t="s">
        <v>954</v>
      </c>
      <c r="AH1595" s="20">
        <v>42992.984722222223</v>
      </c>
      <c r="AI1595" s="12">
        <v>199</v>
      </c>
      <c r="AJ1595" s="12">
        <v>12</v>
      </c>
      <c r="AK1595" s="12">
        <v>6.4199999999999993E-2</v>
      </c>
      <c r="AL1595" s="17">
        <v>42800</v>
      </c>
      <c r="AM1595" s="17">
        <v>0.32444444444444442</v>
      </c>
      <c r="AN1595" s="9"/>
      <c r="AO1595" s="9"/>
      <c r="AP1595" s="17">
        <v>0</v>
      </c>
      <c r="AQ1595" s="17">
        <v>3341</v>
      </c>
      <c r="AR1595" s="17">
        <v>1</v>
      </c>
      <c r="AS1595" s="17">
        <v>7.6999999999999999E-2</v>
      </c>
      <c r="AT1595" s="17">
        <v>1</v>
      </c>
      <c r="AU1595" s="12">
        <v>0.35406698564593303</v>
      </c>
      <c r="AV1595" s="12">
        <v>2.2200000000000002</v>
      </c>
      <c r="AY1595" s="12">
        <v>14848429</v>
      </c>
      <c r="BA1595" s="12">
        <v>1</v>
      </c>
      <c r="BD1595" s="12">
        <v>0.32444444444444442</v>
      </c>
      <c r="BE1595" s="12">
        <v>1</v>
      </c>
      <c r="BF1595" s="12">
        <v>1</v>
      </c>
      <c r="BG1595" s="12">
        <v>0.35406698564593303</v>
      </c>
      <c r="BH1595" s="12">
        <v>0.17899999999999999</v>
      </c>
      <c r="BI1595" s="12">
        <v>7.6999999999999999E-2</v>
      </c>
      <c r="BJ1595" s="12">
        <v>0</v>
      </c>
      <c r="BK1595" s="12">
        <v>0.25</v>
      </c>
      <c r="BL1595" s="12">
        <v>-64</v>
      </c>
      <c r="BM1595" s="12">
        <v>-107</v>
      </c>
      <c r="BN1595" s="12">
        <v>153</v>
      </c>
      <c r="BO1595" s="12">
        <v>687</v>
      </c>
      <c r="BP1595" s="12">
        <v>-343</v>
      </c>
      <c r="BQ1595" s="12">
        <v>-12</v>
      </c>
      <c r="BR1595" s="12">
        <v>241</v>
      </c>
      <c r="BS1595" s="12">
        <v>706</v>
      </c>
      <c r="BT1595" s="12">
        <v>0.27549759441958216</v>
      </c>
      <c r="BU1595" s="12">
        <v>0.55300319798755004</v>
      </c>
      <c r="BV1595" s="12">
        <v>0.6391099505552793</v>
      </c>
      <c r="BW1595" s="12">
        <v>0.65088304114432738</v>
      </c>
      <c r="BX1595" s="12">
        <v>0.60979310717757207</v>
      </c>
      <c r="BY1595" s="12">
        <v>1628</v>
      </c>
      <c r="BZ1595" s="12">
        <v>1</v>
      </c>
      <c r="CB1595" s="12">
        <v>6.7454455933037907E-2</v>
      </c>
      <c r="CC1595" s="12">
        <v>19660</v>
      </c>
      <c r="CD1595" s="12">
        <v>19780</v>
      </c>
      <c r="CE1595" s="12">
        <v>4.8098296836982968</v>
      </c>
      <c r="CH1595" s="22">
        <v>42992</v>
      </c>
      <c r="CI1595">
        <v>193</v>
      </c>
      <c r="CJ1595">
        <v>193</v>
      </c>
      <c r="CK1595">
        <v>181</v>
      </c>
      <c r="CL1595">
        <v>187</v>
      </c>
      <c r="CM1595" s="22">
        <v>42993</v>
      </c>
      <c r="CN1595">
        <v>205</v>
      </c>
      <c r="CO1595">
        <v>237</v>
      </c>
      <c r="CP1595">
        <v>204</v>
      </c>
      <c r="CQ1595">
        <v>225</v>
      </c>
      <c r="CR1595" s="22">
        <v>42997</v>
      </c>
      <c r="CS1595">
        <v>236</v>
      </c>
      <c r="CT1595">
        <v>237</v>
      </c>
      <c r="CU1595">
        <v>211</v>
      </c>
      <c r="CV1595">
        <v>223</v>
      </c>
    </row>
    <row r="1596" spans="1:100">
      <c r="A1596" s="22">
        <v>42992</v>
      </c>
      <c r="B1596">
        <v>816</v>
      </c>
      <c r="C1596">
        <v>965</v>
      </c>
      <c r="D1596">
        <v>816</v>
      </c>
      <c r="E1596">
        <v>845</v>
      </c>
      <c r="F1596" s="23">
        <f t="shared" si="152"/>
        <v>3.5539215686274606E-2</v>
      </c>
      <c r="G1596" s="22">
        <v>42993</v>
      </c>
      <c r="H1596">
        <v>890</v>
      </c>
      <c r="I1596">
        <v>900</v>
      </c>
      <c r="J1596">
        <v>815</v>
      </c>
      <c r="K1596">
        <v>828</v>
      </c>
      <c r="L1596" s="22">
        <v>42997</v>
      </c>
      <c r="M1596">
        <v>825</v>
      </c>
      <c r="N1596" s="4">
        <v>42993</v>
      </c>
      <c r="O1596" s="3" t="s">
        <v>15</v>
      </c>
      <c r="P1596" s="3">
        <v>3896</v>
      </c>
      <c r="Q1596" s="3" t="s">
        <v>639</v>
      </c>
      <c r="R1596" s="3" t="s">
        <v>17</v>
      </c>
      <c r="S1596" s="3">
        <v>0.05</v>
      </c>
      <c r="T1596" s="3">
        <v>2</v>
      </c>
      <c r="U1596" s="3">
        <v>0</v>
      </c>
      <c r="V1596" s="3">
        <v>600</v>
      </c>
      <c r="W1596">
        <v>890</v>
      </c>
      <c r="X1596" s="4">
        <v>42997</v>
      </c>
      <c r="Y1596">
        <v>828</v>
      </c>
      <c r="Z1596" s="10">
        <f t="shared" si="151"/>
        <v>-37200</v>
      </c>
      <c r="AA1596" s="10">
        <f t="shared" si="156"/>
        <v>37200</v>
      </c>
      <c r="AB1596" t="str">
        <f t="shared" si="153"/>
        <v/>
      </c>
      <c r="AC1596">
        <f t="shared" si="154"/>
        <v>-1443070</v>
      </c>
      <c r="AD1596">
        <f t="shared" si="155"/>
        <v>6.7873303167420573E-3</v>
      </c>
      <c r="AE1596" s="15">
        <v>42994</v>
      </c>
      <c r="AF1596" s="9">
        <v>2.0443917325339012E-3</v>
      </c>
      <c r="AG1596" s="12" t="s">
        <v>962</v>
      </c>
      <c r="AH1596" s="20">
        <v>42992.991666666669</v>
      </c>
      <c r="AI1596" s="12">
        <v>884</v>
      </c>
      <c r="AJ1596" s="12">
        <v>39</v>
      </c>
      <c r="AK1596" s="12">
        <v>4.6199999999999998E-2</v>
      </c>
      <c r="AL1596" s="17">
        <v>19900</v>
      </c>
      <c r="AM1596" s="17">
        <v>0.47584541062801933</v>
      </c>
      <c r="AN1596" s="9"/>
      <c r="AO1596" s="9"/>
      <c r="AP1596" s="17">
        <v>3.57</v>
      </c>
      <c r="AQ1596" s="17">
        <v>8423</v>
      </c>
      <c r="AR1596" s="17">
        <v>0.6398104265402843</v>
      </c>
      <c r="AS1596" s="17">
        <v>0.14899999999999999</v>
      </c>
      <c r="AT1596" s="17">
        <v>0.65296803652968038</v>
      </c>
      <c r="AU1596" s="12">
        <v>0.71851851851851856</v>
      </c>
      <c r="AV1596" s="12" t="s">
        <v>988</v>
      </c>
      <c r="AY1596" s="12">
        <v>10172676</v>
      </c>
      <c r="BA1596" s="12">
        <v>0.60104986876640421</v>
      </c>
      <c r="BD1596" s="12">
        <v>0.47584541062801933</v>
      </c>
      <c r="BE1596" s="12">
        <v>0.6398104265402843</v>
      </c>
      <c r="BF1596" s="12">
        <v>0.65296803652968038</v>
      </c>
      <c r="BG1596" s="12">
        <v>0.71851851851851856</v>
      </c>
      <c r="BH1596" s="12">
        <v>1E-3</v>
      </c>
      <c r="BI1596" s="12">
        <v>0.14899999999999999</v>
      </c>
      <c r="BJ1596" s="12">
        <v>3.0000000000000001E-3</v>
      </c>
      <c r="BK1596" s="12">
        <v>0.61699999999999999</v>
      </c>
      <c r="BL1596" s="12">
        <v>521</v>
      </c>
      <c r="BM1596" s="12">
        <v>-805</v>
      </c>
      <c r="BN1596" s="12">
        <v>65</v>
      </c>
      <c r="BO1596" s="12">
        <v>731</v>
      </c>
      <c r="BP1596" s="12">
        <v>889</v>
      </c>
      <c r="BQ1596" s="12">
        <v>-749</v>
      </c>
      <c r="BR1596" s="12">
        <v>235</v>
      </c>
      <c r="BS1596" s="12">
        <v>880</v>
      </c>
      <c r="BT1596" s="12">
        <v>0.19917934695172257</v>
      </c>
      <c r="BU1596" s="12">
        <v>0.55197953422802226</v>
      </c>
      <c r="BV1596" s="12">
        <v>0.65563862878999501</v>
      </c>
      <c r="BW1596" s="12">
        <v>0.67492755106853874</v>
      </c>
      <c r="BX1596" s="12">
        <v>0.65874707491439866</v>
      </c>
      <c r="BY1596" s="12">
        <v>1628</v>
      </c>
      <c r="BZ1596" s="12">
        <v>0.60104986876640421</v>
      </c>
      <c r="CB1596" s="12">
        <v>6.7454455933037907E-2</v>
      </c>
      <c r="CC1596" s="12">
        <v>19660</v>
      </c>
      <c r="CD1596" s="12">
        <v>19780</v>
      </c>
      <c r="CE1596" s="12">
        <v>7.0543213794562583</v>
      </c>
      <c r="CH1596" s="22">
        <v>42992</v>
      </c>
      <c r="CI1596">
        <v>816</v>
      </c>
      <c r="CJ1596">
        <v>965</v>
      </c>
      <c r="CK1596">
        <v>816</v>
      </c>
      <c r="CL1596">
        <v>845</v>
      </c>
      <c r="CM1596" s="22">
        <v>42993</v>
      </c>
      <c r="CN1596">
        <v>890</v>
      </c>
      <c r="CO1596">
        <v>900</v>
      </c>
      <c r="CP1596">
        <v>815</v>
      </c>
      <c r="CQ1596">
        <v>828</v>
      </c>
      <c r="CR1596" s="22">
        <v>42997</v>
      </c>
      <c r="CS1596">
        <v>825</v>
      </c>
      <c r="CT1596">
        <v>870</v>
      </c>
      <c r="CU1596">
        <v>784</v>
      </c>
      <c r="CV1596">
        <v>804</v>
      </c>
    </row>
    <row r="1597" spans="1:100">
      <c r="A1597" s="22">
        <v>42992</v>
      </c>
      <c r="B1597">
        <v>2104</v>
      </c>
      <c r="C1597">
        <v>2525</v>
      </c>
      <c r="D1597">
        <v>2069</v>
      </c>
      <c r="E1597">
        <v>2266</v>
      </c>
      <c r="F1597" s="23">
        <f t="shared" si="152"/>
        <v>7.6996197718631088E-2</v>
      </c>
      <c r="G1597" s="22">
        <v>42993</v>
      </c>
      <c r="H1597">
        <v>2400</v>
      </c>
      <c r="I1597">
        <v>2525</v>
      </c>
      <c r="J1597">
        <v>2191</v>
      </c>
      <c r="K1597">
        <v>2270</v>
      </c>
      <c r="L1597" s="22">
        <v>42997</v>
      </c>
      <c r="M1597">
        <v>2195</v>
      </c>
      <c r="N1597" s="4">
        <v>42993</v>
      </c>
      <c r="O1597" s="3" t="s">
        <v>15</v>
      </c>
      <c r="P1597" s="3">
        <v>6208</v>
      </c>
      <c r="Q1597" s="3" t="s">
        <v>90</v>
      </c>
      <c r="R1597" s="3" t="s">
        <v>17</v>
      </c>
      <c r="S1597" s="3">
        <v>0.05</v>
      </c>
      <c r="T1597" s="3" t="s">
        <v>64</v>
      </c>
      <c r="U1597" s="3">
        <v>0</v>
      </c>
      <c r="V1597" s="3">
        <v>300</v>
      </c>
      <c r="W1597">
        <v>2400</v>
      </c>
      <c r="X1597" s="4">
        <v>42997</v>
      </c>
      <c r="Y1597">
        <v>2270</v>
      </c>
      <c r="Z1597" s="10">
        <f t="shared" si="151"/>
        <v>-39000</v>
      </c>
      <c r="AA1597" s="10">
        <f t="shared" si="156"/>
        <v>39000</v>
      </c>
      <c r="AB1597" t="str">
        <f t="shared" si="153"/>
        <v/>
      </c>
      <c r="AC1597">
        <f t="shared" si="154"/>
        <v>-1443070</v>
      </c>
      <c r="AD1597">
        <f t="shared" si="155"/>
        <v>2.1276595744680771E-2</v>
      </c>
      <c r="AE1597" s="15">
        <v>42994</v>
      </c>
      <c r="AF1597" s="9">
        <v>2.0443917325339012E-3</v>
      </c>
      <c r="AG1597" s="12" t="s">
        <v>962</v>
      </c>
      <c r="AH1597" s="20">
        <v>42992.997916666667</v>
      </c>
      <c r="AI1597" s="12">
        <v>2350</v>
      </c>
      <c r="AJ1597" s="12">
        <v>84</v>
      </c>
      <c r="AK1597" s="12">
        <v>3.7100000000000001E-2</v>
      </c>
      <c r="AL1597" s="17">
        <v>16900</v>
      </c>
      <c r="AM1597" s="17">
        <v>0.68370044052863432</v>
      </c>
      <c r="AN1597" s="9"/>
      <c r="AO1597" s="9"/>
      <c r="AP1597" s="17">
        <v>13.04</v>
      </c>
      <c r="AQ1597" s="17">
        <v>14496</v>
      </c>
      <c r="AR1597" s="17">
        <v>0.96713615023474175</v>
      </c>
      <c r="AS1597" s="17">
        <v>0.35399999999999998</v>
      </c>
      <c r="AT1597" s="17">
        <v>0.97139521307647403</v>
      </c>
      <c r="AU1597" s="12">
        <v>0.97214326321773736</v>
      </c>
      <c r="AV1597" s="12">
        <v>0</v>
      </c>
      <c r="AY1597" s="12">
        <v>6385972</v>
      </c>
      <c r="BA1597" s="12">
        <v>0.94974358974358974</v>
      </c>
      <c r="BD1597" s="12">
        <v>0.68370044052863432</v>
      </c>
      <c r="BE1597" s="12">
        <v>0.96713615023474175</v>
      </c>
      <c r="BF1597" s="12">
        <v>0.97139521307647403</v>
      </c>
      <c r="BG1597" s="12">
        <v>0.97214326321773736</v>
      </c>
      <c r="BH1597" s="12">
        <v>1.4999999999999999E-2</v>
      </c>
      <c r="BI1597" s="12">
        <v>0.35399999999999998</v>
      </c>
      <c r="BJ1597" s="12">
        <v>1.2999999999999999E-2</v>
      </c>
      <c r="BK1597" s="12">
        <v>0.443</v>
      </c>
      <c r="BL1597" s="12">
        <v>-319</v>
      </c>
      <c r="BM1597" s="12">
        <v>-51</v>
      </c>
      <c r="BN1597" s="12">
        <v>-323</v>
      </c>
      <c r="BO1597" s="12">
        <v>572</v>
      </c>
      <c r="BP1597" s="12">
        <v>920</v>
      </c>
      <c r="BQ1597" s="12">
        <v>-85</v>
      </c>
      <c r="BR1597" s="12">
        <v>-377</v>
      </c>
      <c r="BS1597" s="12">
        <v>1267</v>
      </c>
      <c r="BT1597" s="12">
        <v>0.19917934695172257</v>
      </c>
      <c r="BU1597" s="12">
        <v>0.55197953422802226</v>
      </c>
      <c r="BV1597" s="12">
        <v>0.65563862878999501</v>
      </c>
      <c r="BW1597" s="12">
        <v>0.67492755106853874</v>
      </c>
      <c r="BX1597" s="12">
        <v>0.65874707491439866</v>
      </c>
      <c r="BY1597" s="12">
        <v>1628</v>
      </c>
      <c r="BZ1597" s="12">
        <v>0.94974358974358974</v>
      </c>
      <c r="CB1597" s="12">
        <v>6.7454455933037907E-2</v>
      </c>
      <c r="CC1597" s="12">
        <v>19660</v>
      </c>
      <c r="CD1597" s="12">
        <v>19780</v>
      </c>
      <c r="CE1597" s="12">
        <v>10.135734267982894</v>
      </c>
      <c r="CH1597" s="22">
        <v>42992</v>
      </c>
      <c r="CI1597">
        <v>2104</v>
      </c>
      <c r="CJ1597">
        <v>2525</v>
      </c>
      <c r="CK1597">
        <v>2069</v>
      </c>
      <c r="CL1597">
        <v>2266</v>
      </c>
      <c r="CM1597" s="22">
        <v>42993</v>
      </c>
      <c r="CN1597">
        <v>2400</v>
      </c>
      <c r="CO1597">
        <v>2525</v>
      </c>
      <c r="CP1597">
        <v>2191</v>
      </c>
      <c r="CQ1597">
        <v>2270</v>
      </c>
      <c r="CR1597" s="22">
        <v>42997</v>
      </c>
      <c r="CS1597">
        <v>2195</v>
      </c>
      <c r="CT1597">
        <v>2198</v>
      </c>
      <c r="CU1597">
        <v>2055</v>
      </c>
      <c r="CV1597">
        <v>2109</v>
      </c>
    </row>
    <row r="1598" spans="1:100">
      <c r="A1598" s="22">
        <v>42992</v>
      </c>
      <c r="B1598">
        <v>1755</v>
      </c>
      <c r="C1598">
        <v>1760</v>
      </c>
      <c r="D1598">
        <v>1616</v>
      </c>
      <c r="E1598">
        <v>1656</v>
      </c>
      <c r="F1598" s="23">
        <f t="shared" si="152"/>
        <v>-5.6410256410256432E-2</v>
      </c>
      <c r="G1598" s="22">
        <v>42993</v>
      </c>
      <c r="H1598">
        <v>1880</v>
      </c>
      <c r="I1598">
        <v>2056</v>
      </c>
      <c r="J1598">
        <v>1875</v>
      </c>
      <c r="K1598">
        <v>2056</v>
      </c>
      <c r="L1598" s="22">
        <v>42997</v>
      </c>
      <c r="M1598">
        <v>2059</v>
      </c>
      <c r="N1598" s="4">
        <v>42993</v>
      </c>
      <c r="O1598" s="3" t="s">
        <v>15</v>
      </c>
      <c r="P1598" s="3">
        <v>5218</v>
      </c>
      <c r="Q1598" s="3" t="s">
        <v>659</v>
      </c>
      <c r="R1598" s="3" t="s">
        <v>17</v>
      </c>
      <c r="S1598" s="3">
        <v>0.05</v>
      </c>
      <c r="T1598" s="3">
        <v>1</v>
      </c>
      <c r="U1598" s="3">
        <v>0</v>
      </c>
      <c r="V1598" s="3">
        <v>400</v>
      </c>
      <c r="W1598">
        <v>1880</v>
      </c>
      <c r="X1598" s="4">
        <v>42997</v>
      </c>
      <c r="Y1598">
        <v>2056</v>
      </c>
      <c r="Z1598" s="10">
        <f t="shared" si="151"/>
        <v>70400</v>
      </c>
      <c r="AA1598" s="10">
        <f t="shared" si="156"/>
        <v>70400</v>
      </c>
      <c r="AB1598">
        <f t="shared" si="153"/>
        <v>70400</v>
      </c>
      <c r="AC1598">
        <f t="shared" si="154"/>
        <v>-1372670</v>
      </c>
      <c r="AD1598">
        <f t="shared" si="155"/>
        <v>1.8276762402088753E-2</v>
      </c>
      <c r="AE1598" s="15">
        <v>42994</v>
      </c>
      <c r="AF1598" s="9">
        <v>2.0443917325339012E-3</v>
      </c>
      <c r="AG1598" s="12" t="s">
        <v>962</v>
      </c>
      <c r="AH1598" s="20">
        <v>42992.996527777781</v>
      </c>
      <c r="AI1598" s="12">
        <v>1915</v>
      </c>
      <c r="AJ1598" s="12">
        <v>259</v>
      </c>
      <c r="AK1598" s="12">
        <v>0.15640000000000001</v>
      </c>
      <c r="AL1598" s="17">
        <v>13000</v>
      </c>
      <c r="AM1598" s="17">
        <v>0.42509727626459143</v>
      </c>
      <c r="AN1598" s="9"/>
      <c r="AO1598" s="17">
        <v>0.05</v>
      </c>
      <c r="AP1598" s="17">
        <v>1.26</v>
      </c>
      <c r="AQ1598" s="17">
        <v>52325</v>
      </c>
      <c r="AR1598" s="17">
        <v>1</v>
      </c>
      <c r="AS1598" s="17">
        <v>0.106</v>
      </c>
      <c r="AT1598" s="17">
        <v>1</v>
      </c>
      <c r="AU1598" s="12">
        <v>1</v>
      </c>
      <c r="AV1598" s="12">
        <v>0.73</v>
      </c>
      <c r="AY1598" s="12">
        <v>25450000</v>
      </c>
      <c r="BA1598" s="12">
        <v>1</v>
      </c>
      <c r="BD1598" s="12">
        <v>0.42509727626459143</v>
      </c>
      <c r="BE1598" s="12">
        <v>1</v>
      </c>
      <c r="BF1598" s="12">
        <v>1</v>
      </c>
      <c r="BG1598" s="12">
        <v>1</v>
      </c>
      <c r="BH1598" s="12">
        <v>4.2999999999999997E-2</v>
      </c>
      <c r="BI1598" s="12">
        <v>0.106</v>
      </c>
      <c r="BJ1598" s="12">
        <v>1.6E-2</v>
      </c>
      <c r="BK1598" s="12">
        <v>0.76800000000000002</v>
      </c>
      <c r="BL1598" s="12">
        <v>5007</v>
      </c>
      <c r="BM1598" s="12">
        <v>-1850</v>
      </c>
      <c r="BN1598" s="12">
        <v>-1832</v>
      </c>
      <c r="BO1598" s="12">
        <v>9287</v>
      </c>
      <c r="BP1598" s="12">
        <v>2744</v>
      </c>
      <c r="BQ1598" s="12">
        <v>-2217</v>
      </c>
      <c r="BR1598" s="12">
        <v>2022</v>
      </c>
      <c r="BS1598" s="12">
        <v>7397</v>
      </c>
      <c r="BT1598" s="12">
        <v>0.19917934695172257</v>
      </c>
      <c r="BU1598" s="12">
        <v>0.55197953422802226</v>
      </c>
      <c r="BV1598" s="12">
        <v>0.65563862878999501</v>
      </c>
      <c r="BW1598" s="12">
        <v>0.67492755106853874</v>
      </c>
      <c r="BX1598" s="12">
        <v>0.65874707491439866</v>
      </c>
      <c r="BY1598" s="12">
        <v>1628</v>
      </c>
      <c r="BZ1598" s="12">
        <v>1</v>
      </c>
      <c r="CB1598" s="12">
        <v>6.7454455933037907E-2</v>
      </c>
      <c r="CC1598" s="12">
        <v>19660</v>
      </c>
      <c r="CD1598" s="12">
        <v>19780</v>
      </c>
      <c r="CE1598" s="12">
        <v>6.3019895481268993</v>
      </c>
      <c r="CH1598" s="22">
        <v>42992</v>
      </c>
      <c r="CI1598">
        <v>1755</v>
      </c>
      <c r="CJ1598">
        <v>1760</v>
      </c>
      <c r="CK1598">
        <v>1616</v>
      </c>
      <c r="CL1598">
        <v>1656</v>
      </c>
      <c r="CM1598" s="22">
        <v>42993</v>
      </c>
      <c r="CN1598">
        <v>1880</v>
      </c>
      <c r="CO1598">
        <v>2056</v>
      </c>
      <c r="CP1598">
        <v>1875</v>
      </c>
      <c r="CQ1598">
        <v>2056</v>
      </c>
      <c r="CR1598" s="22">
        <v>42997</v>
      </c>
      <c r="CS1598">
        <v>2059</v>
      </c>
      <c r="CT1598">
        <v>2222</v>
      </c>
      <c r="CU1598">
        <v>2034</v>
      </c>
      <c r="CV1598">
        <v>2079</v>
      </c>
    </row>
    <row r="1599" spans="1:100">
      <c r="A1599" s="22">
        <v>42992</v>
      </c>
      <c r="B1599">
        <v>122</v>
      </c>
      <c r="C1599">
        <v>124</v>
      </c>
      <c r="D1599">
        <v>119</v>
      </c>
      <c r="E1599">
        <v>122</v>
      </c>
      <c r="F1599" s="23">
        <f t="shared" si="152"/>
        <v>0</v>
      </c>
      <c r="G1599" s="22">
        <v>42993</v>
      </c>
      <c r="H1599">
        <v>114</v>
      </c>
      <c r="I1599">
        <v>120</v>
      </c>
      <c r="J1599">
        <v>113</v>
      </c>
      <c r="K1599">
        <v>120</v>
      </c>
      <c r="L1599" s="22">
        <v>42997</v>
      </c>
      <c r="M1599">
        <v>120</v>
      </c>
      <c r="N1599" s="4">
        <v>42993</v>
      </c>
      <c r="O1599" s="3" t="s">
        <v>11</v>
      </c>
      <c r="P1599" s="3">
        <v>8925</v>
      </c>
      <c r="Q1599" s="3" t="s">
        <v>12</v>
      </c>
      <c r="R1599" s="3" t="s">
        <v>13</v>
      </c>
      <c r="S1599" s="3">
        <v>0.05</v>
      </c>
      <c r="T1599" s="3">
        <v>1</v>
      </c>
      <c r="U1599" s="3">
        <v>0</v>
      </c>
      <c r="V1599" s="3">
        <v>4100</v>
      </c>
      <c r="W1599">
        <v>114</v>
      </c>
      <c r="X1599" s="4">
        <v>42997</v>
      </c>
      <c r="Y1599">
        <v>120</v>
      </c>
      <c r="Z1599" s="10">
        <f t="shared" si="151"/>
        <v>24600</v>
      </c>
      <c r="AA1599" s="10">
        <f t="shared" si="156"/>
        <v>24600</v>
      </c>
      <c r="AB1599" t="str">
        <f t="shared" si="153"/>
        <v/>
      </c>
      <c r="AC1599">
        <f t="shared" si="154"/>
        <v>-1372670</v>
      </c>
      <c r="AD1599">
        <f t="shared" si="155"/>
        <v>2.5641025641025661E-2</v>
      </c>
      <c r="AE1599" s="15">
        <v>42994</v>
      </c>
      <c r="AF1599" s="9">
        <v>2.0443917325339012E-3</v>
      </c>
      <c r="AG1599" s="12" t="s">
        <v>954</v>
      </c>
      <c r="AH1599" s="20">
        <v>42992.990277777775</v>
      </c>
      <c r="AI1599" s="12">
        <v>117</v>
      </c>
      <c r="AJ1599" s="12">
        <v>-5</v>
      </c>
      <c r="AK1599" s="12">
        <v>-4.1000000000000002E-2</v>
      </c>
      <c r="AL1599" s="17">
        <v>12000</v>
      </c>
      <c r="AM1599" s="17">
        <v>0.45833333333333331</v>
      </c>
      <c r="AN1599" s="9"/>
      <c r="AO1599" s="9"/>
      <c r="AP1599" s="17">
        <v>0</v>
      </c>
      <c r="AQ1599" s="17">
        <v>33319</v>
      </c>
      <c r="AR1599" s="17">
        <v>0.18518518518518517</v>
      </c>
      <c r="AS1599" s="17">
        <v>6.0000000000000001E-3</v>
      </c>
      <c r="AT1599" s="17">
        <v>0.25</v>
      </c>
      <c r="AU1599" s="12">
        <v>0.37037037037037035</v>
      </c>
      <c r="AV1599" s="12" t="s">
        <v>988</v>
      </c>
      <c r="AY1599" s="12">
        <v>277657459</v>
      </c>
      <c r="BA1599" s="12">
        <v>0.23809523809523808</v>
      </c>
      <c r="BD1599" s="12">
        <v>0.45833333333333331</v>
      </c>
      <c r="BE1599" s="12">
        <v>0.18518518518518517</v>
      </c>
      <c r="BF1599" s="12">
        <v>0.25</v>
      </c>
      <c r="BG1599" s="12">
        <v>0.37037037037037035</v>
      </c>
      <c r="BH1599" s="12">
        <v>1.4E-2</v>
      </c>
      <c r="BI1599" s="12">
        <v>6.0000000000000001E-3</v>
      </c>
      <c r="BJ1599" s="12">
        <v>0</v>
      </c>
      <c r="BK1599" s="12">
        <v>0.71</v>
      </c>
      <c r="BL1599" s="12">
        <v>1856</v>
      </c>
      <c r="BM1599" s="12">
        <v>228</v>
      </c>
      <c r="BN1599" s="12">
        <v>-1518</v>
      </c>
      <c r="BO1599" s="12">
        <v>777</v>
      </c>
      <c r="BP1599" s="12">
        <v>2203</v>
      </c>
      <c r="BQ1599" s="12">
        <v>468</v>
      </c>
      <c r="BR1599" s="12">
        <v>-2558</v>
      </c>
      <c r="BS1599" s="12">
        <v>211</v>
      </c>
      <c r="BT1599" s="12">
        <v>0.27549759441958216</v>
      </c>
      <c r="BU1599" s="12">
        <v>0.55300319798755004</v>
      </c>
      <c r="BV1599" s="12">
        <v>0.6391099505552793</v>
      </c>
      <c r="BW1599" s="12">
        <v>0.65088304114432738</v>
      </c>
      <c r="BX1599" s="12">
        <v>0.60979310717757207</v>
      </c>
      <c r="BY1599" s="12">
        <v>1628</v>
      </c>
      <c r="BZ1599" s="12">
        <v>0.23809523809523808</v>
      </c>
      <c r="CB1599" s="12">
        <v>6.7454455933037907E-2</v>
      </c>
      <c r="CC1599" s="12">
        <v>19660</v>
      </c>
      <c r="CD1599" s="12">
        <v>19780</v>
      </c>
      <c r="CE1599" s="12">
        <v>6.7947080291970803</v>
      </c>
      <c r="CH1599" s="22">
        <v>42992</v>
      </c>
      <c r="CI1599">
        <v>122</v>
      </c>
      <c r="CJ1599">
        <v>124</v>
      </c>
      <c r="CK1599">
        <v>119</v>
      </c>
      <c r="CL1599">
        <v>122</v>
      </c>
      <c r="CM1599" s="22">
        <v>42993</v>
      </c>
      <c r="CN1599">
        <v>114</v>
      </c>
      <c r="CO1599">
        <v>120</v>
      </c>
      <c r="CP1599">
        <v>113</v>
      </c>
      <c r="CQ1599">
        <v>120</v>
      </c>
      <c r="CR1599" s="22">
        <v>42997</v>
      </c>
      <c r="CS1599">
        <v>120</v>
      </c>
      <c r="CT1599">
        <v>122</v>
      </c>
      <c r="CU1599">
        <v>119</v>
      </c>
      <c r="CV1599">
        <v>119</v>
      </c>
    </row>
    <row r="1600" spans="1:100">
      <c r="A1600" s="22">
        <v>42992</v>
      </c>
      <c r="B1600">
        <v>1061</v>
      </c>
      <c r="C1600">
        <v>1061</v>
      </c>
      <c r="D1600">
        <v>1044</v>
      </c>
      <c r="E1600">
        <v>1047</v>
      </c>
      <c r="F1600" s="23">
        <f t="shared" si="152"/>
        <v>-1.3195098963242224E-2</v>
      </c>
      <c r="G1600" s="22">
        <v>42993</v>
      </c>
      <c r="H1600">
        <v>957</v>
      </c>
      <c r="I1600">
        <v>1028</v>
      </c>
      <c r="J1600">
        <v>952</v>
      </c>
      <c r="K1600">
        <v>1012</v>
      </c>
      <c r="L1600" s="22">
        <v>42997</v>
      </c>
      <c r="M1600">
        <v>1006</v>
      </c>
      <c r="N1600" s="4">
        <v>42993</v>
      </c>
      <c r="O1600" s="3" t="s">
        <v>11</v>
      </c>
      <c r="P1600" s="3">
        <v>3548</v>
      </c>
      <c r="Q1600" s="3" t="s">
        <v>660</v>
      </c>
      <c r="R1600" s="3" t="s">
        <v>13</v>
      </c>
      <c r="S1600" s="3">
        <v>0.05</v>
      </c>
      <c r="T1600" s="3">
        <v>1</v>
      </c>
      <c r="U1600" s="3">
        <v>0</v>
      </c>
      <c r="V1600" s="3">
        <v>500</v>
      </c>
      <c r="W1600">
        <v>957</v>
      </c>
      <c r="X1600" s="4">
        <v>42997</v>
      </c>
      <c r="Y1600">
        <v>1012</v>
      </c>
      <c r="Z1600" s="10">
        <f t="shared" si="151"/>
        <v>27500</v>
      </c>
      <c r="AA1600" s="10">
        <f t="shared" si="156"/>
        <v>27500</v>
      </c>
      <c r="AB1600" t="str">
        <f t="shared" si="153"/>
        <v/>
      </c>
      <c r="AC1600">
        <f t="shared" si="154"/>
        <v>-1372670</v>
      </c>
      <c r="AD1600">
        <f t="shared" si="155"/>
        <v>2.4625267665952855E-2</v>
      </c>
      <c r="AE1600" s="15">
        <v>42994</v>
      </c>
      <c r="AF1600" s="9">
        <v>2.0443917325339012E-3</v>
      </c>
      <c r="AG1600" s="12" t="s">
        <v>962</v>
      </c>
      <c r="AH1600" s="20">
        <v>42992.99722222222</v>
      </c>
      <c r="AI1600" s="12">
        <v>934</v>
      </c>
      <c r="AJ1600" s="12">
        <v>-113</v>
      </c>
      <c r="AK1600" s="12">
        <v>-0.1079</v>
      </c>
      <c r="AL1600" s="17">
        <v>11900</v>
      </c>
      <c r="AM1600" s="17">
        <v>0.29051383399209485</v>
      </c>
      <c r="AN1600" s="9"/>
      <c r="AO1600" s="17">
        <v>0.05</v>
      </c>
      <c r="AP1600" s="17">
        <v>0.94</v>
      </c>
      <c r="AQ1600" s="17">
        <v>36559</v>
      </c>
      <c r="AR1600" s="17">
        <v>0</v>
      </c>
      <c r="AS1600" s="17">
        <v>0.22</v>
      </c>
      <c r="AT1600" s="17">
        <v>0</v>
      </c>
      <c r="AU1600" s="12">
        <v>0</v>
      </c>
      <c r="AV1600" s="12">
        <v>3.75</v>
      </c>
      <c r="AY1600" s="12">
        <v>36125000</v>
      </c>
      <c r="BA1600" s="12">
        <v>0</v>
      </c>
      <c r="BD1600" s="12">
        <v>0.29051383399209485</v>
      </c>
      <c r="BE1600" s="12">
        <v>0</v>
      </c>
      <c r="BF1600" s="12">
        <v>0</v>
      </c>
      <c r="BG1600" s="12">
        <v>0</v>
      </c>
      <c r="BH1600" s="12">
        <v>0.38600000000000001</v>
      </c>
      <c r="BI1600" s="12">
        <v>0.22</v>
      </c>
      <c r="BJ1600" s="12">
        <v>8.9999999999999993E-3</v>
      </c>
      <c r="BK1600" s="12">
        <v>0.67400000000000004</v>
      </c>
      <c r="BL1600" s="12">
        <v>3221</v>
      </c>
      <c r="BM1600" s="12">
        <v>-1440</v>
      </c>
      <c r="BN1600" s="12">
        <v>7764</v>
      </c>
      <c r="BO1600" s="12">
        <v>17309</v>
      </c>
      <c r="BP1600" s="12">
        <v>3624</v>
      </c>
      <c r="BQ1600" s="12">
        <v>-622</v>
      </c>
      <c r="BR1600" s="12">
        <v>-1200</v>
      </c>
      <c r="BS1600" s="12">
        <v>7845</v>
      </c>
      <c r="BT1600" s="12">
        <v>0.19917934695172257</v>
      </c>
      <c r="BU1600" s="12">
        <v>0.55197953422802226</v>
      </c>
      <c r="BV1600" s="12">
        <v>0.65563862878999501</v>
      </c>
      <c r="BW1600" s="12">
        <v>0.67492755106853874</v>
      </c>
      <c r="BX1600" s="12">
        <v>0.65874707491439866</v>
      </c>
      <c r="BY1600" s="12">
        <v>1628</v>
      </c>
      <c r="BZ1600" s="12">
        <v>0</v>
      </c>
      <c r="CB1600" s="12">
        <v>6.7454455933037907E-2</v>
      </c>
      <c r="CC1600" s="12">
        <v>19660</v>
      </c>
      <c r="CD1600" s="12">
        <v>19780</v>
      </c>
      <c r="CE1600" s="12">
        <v>4.30681457545945</v>
      </c>
      <c r="CH1600" s="22">
        <v>42992</v>
      </c>
      <c r="CI1600">
        <v>1061</v>
      </c>
      <c r="CJ1600">
        <v>1061</v>
      </c>
      <c r="CK1600">
        <v>1044</v>
      </c>
      <c r="CL1600">
        <v>1047</v>
      </c>
      <c r="CM1600" s="22">
        <v>42993</v>
      </c>
      <c r="CN1600">
        <v>957</v>
      </c>
      <c r="CO1600">
        <v>1028</v>
      </c>
      <c r="CP1600">
        <v>952</v>
      </c>
      <c r="CQ1600">
        <v>1012</v>
      </c>
      <c r="CR1600" s="22">
        <v>42997</v>
      </c>
      <c r="CS1600">
        <v>1006</v>
      </c>
      <c r="CT1600">
        <v>1028</v>
      </c>
      <c r="CU1600">
        <v>1001</v>
      </c>
      <c r="CV1600">
        <v>1008</v>
      </c>
    </row>
    <row r="1601" spans="1:100">
      <c r="A1601" s="22">
        <v>42992</v>
      </c>
      <c r="B1601">
        <v>600</v>
      </c>
      <c r="C1601">
        <v>612</v>
      </c>
      <c r="D1601">
        <v>600</v>
      </c>
      <c r="E1601">
        <v>605</v>
      </c>
      <c r="F1601" s="23">
        <f t="shared" si="152"/>
        <v>8.3333333333333037E-3</v>
      </c>
      <c r="G1601" s="22">
        <v>42993</v>
      </c>
      <c r="H1601">
        <v>505</v>
      </c>
      <c r="I1601">
        <v>505</v>
      </c>
      <c r="J1601">
        <v>505</v>
      </c>
      <c r="K1601">
        <v>505</v>
      </c>
      <c r="L1601" s="22">
        <v>42997</v>
      </c>
      <c r="M1601">
        <v>461</v>
      </c>
      <c r="N1601" s="4">
        <v>42993</v>
      </c>
      <c r="O1601" s="3" t="s">
        <v>11</v>
      </c>
      <c r="P1601" s="3">
        <v>9969</v>
      </c>
      <c r="Q1601" s="3" t="s">
        <v>661</v>
      </c>
      <c r="R1601" s="3" t="s">
        <v>13</v>
      </c>
      <c r="S1601" s="3">
        <v>0.05</v>
      </c>
      <c r="T1601" s="3">
        <v>1</v>
      </c>
      <c r="U1601" s="3">
        <v>0</v>
      </c>
      <c r="V1601" s="3">
        <v>900</v>
      </c>
      <c r="W1601">
        <v>505</v>
      </c>
      <c r="X1601" s="4">
        <v>42997</v>
      </c>
      <c r="Y1601">
        <v>505</v>
      </c>
      <c r="Z1601" s="10">
        <f t="shared" si="151"/>
        <v>0</v>
      </c>
      <c r="AA1601" s="10">
        <f t="shared" si="156"/>
        <v>0</v>
      </c>
      <c r="AB1601" t="str">
        <f t="shared" si="153"/>
        <v/>
      </c>
      <c r="AC1601">
        <f t="shared" si="154"/>
        <v>-1372670</v>
      </c>
      <c r="AD1601">
        <f t="shared" si="155"/>
        <v>3.9447731755424265E-3</v>
      </c>
      <c r="AE1601" s="15">
        <v>42994</v>
      </c>
      <c r="AF1601" s="9">
        <v>2.0443917325339012E-3</v>
      </c>
      <c r="AG1601" s="12" t="s">
        <v>954</v>
      </c>
      <c r="AH1601" s="20">
        <v>42992.99722222222</v>
      </c>
      <c r="AI1601" s="12">
        <v>507</v>
      </c>
      <c r="AJ1601" s="12">
        <v>-98</v>
      </c>
      <c r="AK1601" s="12">
        <v>-0.16200000000000001</v>
      </c>
      <c r="AL1601" s="17">
        <v>8800</v>
      </c>
      <c r="AM1601" s="17">
        <v>0.21188118811881188</v>
      </c>
      <c r="AN1601" s="9"/>
      <c r="AO1601" s="9"/>
      <c r="AP1601" s="17">
        <v>55.75</v>
      </c>
      <c r="AQ1601" s="17">
        <v>5988</v>
      </c>
      <c r="AR1601" s="17">
        <v>4.7619047619047616E-2</v>
      </c>
      <c r="AS1601" s="17">
        <v>0.36599999999999999</v>
      </c>
      <c r="AT1601" s="17">
        <v>0.15966386554621848</v>
      </c>
      <c r="AU1601" s="12">
        <v>0.30069930069930068</v>
      </c>
      <c r="AV1601" s="12">
        <v>0</v>
      </c>
      <c r="AY1601" s="12">
        <v>11856669</v>
      </c>
      <c r="BA1601" s="12">
        <v>0</v>
      </c>
      <c r="BD1601" s="12">
        <v>0.21188118811881188</v>
      </c>
      <c r="BE1601" s="12">
        <v>4.7619047619047616E-2</v>
      </c>
      <c r="BF1601" s="12">
        <v>0.15966386554621848</v>
      </c>
      <c r="BG1601" s="12">
        <v>0.30069930069930068</v>
      </c>
      <c r="BH1601" s="12">
        <v>0</v>
      </c>
      <c r="BI1601" s="12">
        <v>0.36599999999999999</v>
      </c>
      <c r="BJ1601" s="12">
        <v>0</v>
      </c>
      <c r="BK1601" s="12">
        <v>0.55100000000000005</v>
      </c>
      <c r="BL1601" s="12">
        <v>0</v>
      </c>
      <c r="BM1601" s="12">
        <v>59</v>
      </c>
      <c r="BN1601" s="12">
        <v>115</v>
      </c>
      <c r="BO1601" s="12">
        <v>1452</v>
      </c>
      <c r="BP1601" s="12">
        <v>388</v>
      </c>
      <c r="BQ1601" s="12">
        <v>-36</v>
      </c>
      <c r="BR1601" s="12">
        <v>-332</v>
      </c>
      <c r="BS1601" s="12">
        <v>1276</v>
      </c>
      <c r="BT1601" s="12">
        <v>0.27549759441958216</v>
      </c>
      <c r="BU1601" s="12">
        <v>0.55300319798755004</v>
      </c>
      <c r="BV1601" s="12">
        <v>0.6391099505552793</v>
      </c>
      <c r="BW1601" s="12">
        <v>0.65088304114432738</v>
      </c>
      <c r="BX1601" s="12">
        <v>0.60979310717757207</v>
      </c>
      <c r="BY1601" s="12">
        <v>1628</v>
      </c>
      <c r="BZ1601" s="12">
        <v>0</v>
      </c>
      <c r="CB1601" s="12">
        <v>6.7454455933037907E-2</v>
      </c>
      <c r="CC1601" s="12">
        <v>19660</v>
      </c>
      <c r="CD1601" s="12">
        <v>19780</v>
      </c>
      <c r="CE1601" s="12">
        <v>3.1410999494109997</v>
      </c>
      <c r="CH1601" s="22">
        <v>42992</v>
      </c>
      <c r="CI1601">
        <v>600</v>
      </c>
      <c r="CJ1601">
        <v>612</v>
      </c>
      <c r="CK1601">
        <v>600</v>
      </c>
      <c r="CL1601">
        <v>605</v>
      </c>
      <c r="CM1601" s="22">
        <v>42993</v>
      </c>
      <c r="CN1601">
        <v>505</v>
      </c>
      <c r="CO1601">
        <v>505</v>
      </c>
      <c r="CP1601">
        <v>505</v>
      </c>
      <c r="CQ1601">
        <v>505</v>
      </c>
      <c r="CR1601" s="22">
        <v>42997</v>
      </c>
      <c r="CS1601">
        <v>461</v>
      </c>
      <c r="CT1601">
        <v>474</v>
      </c>
      <c r="CU1601">
        <v>451</v>
      </c>
      <c r="CV1601">
        <v>467</v>
      </c>
    </row>
    <row r="1602" spans="1:100">
      <c r="F1602" s="23" t="str">
        <f t="shared" si="152"/>
        <v/>
      </c>
      <c r="N1602" s="4">
        <v>42993</v>
      </c>
      <c r="O1602" s="3" t="s">
        <v>15</v>
      </c>
      <c r="P1602" s="3">
        <v>3053</v>
      </c>
      <c r="Q1602" s="3" t="s">
        <v>222</v>
      </c>
      <c r="R1602" s="3" t="s">
        <v>17</v>
      </c>
      <c r="S1602" s="3">
        <v>0.05</v>
      </c>
      <c r="T1602" s="3">
        <v>2</v>
      </c>
      <c r="U1602" s="3">
        <v>0</v>
      </c>
      <c r="V1602" s="3">
        <v>200</v>
      </c>
      <c r="X1602" s="4">
        <v>42997</v>
      </c>
      <c r="Z1602" s="10">
        <f t="shared" si="151"/>
        <v>0</v>
      </c>
      <c r="AA1602" s="10">
        <f t="shared" si="156"/>
        <v>0</v>
      </c>
      <c r="AB1602" t="str">
        <f t="shared" si="153"/>
        <v/>
      </c>
      <c r="AC1602">
        <f t="shared" si="154"/>
        <v>-1372670</v>
      </c>
      <c r="AD1602">
        <f t="shared" si="155"/>
        <v>1</v>
      </c>
      <c r="AE1602" s="15">
        <v>42994</v>
      </c>
      <c r="AF1602" s="9">
        <v>2.0443917325339012E-3</v>
      </c>
      <c r="AG1602" s="12" t="s">
        <v>962</v>
      </c>
      <c r="AH1602" s="20">
        <v>42992.987500000003</v>
      </c>
      <c r="AI1602" s="12">
        <v>3720</v>
      </c>
      <c r="AJ1602" s="12">
        <v>120</v>
      </c>
      <c r="AK1602" s="12">
        <v>3.3300000000000003E-2</v>
      </c>
      <c r="AL1602" s="17">
        <v>6900</v>
      </c>
      <c r="AM1602" s="17">
        <v>0.69350073855243721</v>
      </c>
      <c r="AN1602" s="9"/>
      <c r="AO1602" s="9"/>
      <c r="AP1602" s="17">
        <v>100.59</v>
      </c>
      <c r="AQ1602" s="17">
        <v>75577</v>
      </c>
      <c r="AR1602" s="17">
        <v>0.87083954297069055</v>
      </c>
      <c r="AS1602" s="17">
        <v>0.433</v>
      </c>
      <c r="AT1602" s="17">
        <v>0.88086146326561787</v>
      </c>
      <c r="AU1602" s="12">
        <v>0.88581466842336409</v>
      </c>
      <c r="AV1602" s="12">
        <v>0.4</v>
      </c>
      <c r="AY1602" s="12">
        <v>20153800</v>
      </c>
      <c r="BA1602" s="12">
        <v>0.98233215547703179</v>
      </c>
      <c r="BD1602" s="12">
        <v>0.69350073855243721</v>
      </c>
      <c r="BE1602" s="12">
        <v>0.87083954297069055</v>
      </c>
      <c r="BF1602" s="12">
        <v>0.88086146326561787</v>
      </c>
      <c r="BG1602" s="12">
        <v>0.88581466842336409</v>
      </c>
      <c r="BH1602" s="12">
        <v>1E-3</v>
      </c>
      <c r="BI1602" s="12">
        <v>0.433</v>
      </c>
      <c r="BJ1602" s="12">
        <v>0</v>
      </c>
      <c r="BK1602" s="12">
        <v>0.51300000000000001</v>
      </c>
      <c r="BL1602" s="12">
        <v>269</v>
      </c>
      <c r="BM1602" s="12">
        <v>-266</v>
      </c>
      <c r="BN1602" s="12">
        <v>446</v>
      </c>
      <c r="BO1602" s="12">
        <v>529</v>
      </c>
      <c r="BP1602" s="12">
        <v>108</v>
      </c>
      <c r="BQ1602" s="12">
        <v>-101</v>
      </c>
      <c r="BR1602" s="12">
        <v>-34</v>
      </c>
      <c r="BS1602" s="12">
        <v>79</v>
      </c>
      <c r="BT1602" s="12">
        <v>0.19917934695172257</v>
      </c>
      <c r="BU1602" s="12">
        <v>0.55197953422802226</v>
      </c>
      <c r="BV1602" s="12">
        <v>0.65563862878999501</v>
      </c>
      <c r="BW1602" s="12">
        <v>0.67492755106853874</v>
      </c>
      <c r="BX1602" s="12">
        <v>0.65874707491439866</v>
      </c>
      <c r="BY1602" s="12">
        <v>1628</v>
      </c>
      <c r="BZ1602" s="12">
        <v>0.98233215547703179</v>
      </c>
      <c r="CB1602" s="12">
        <v>6.7454455933037907E-2</v>
      </c>
      <c r="CC1602" s="12">
        <v>19660</v>
      </c>
      <c r="CD1602" s="12">
        <v>19780</v>
      </c>
      <c r="CE1602" s="12">
        <v>10.28102189781022</v>
      </c>
    </row>
    <row r="1603" spans="1:100">
      <c r="A1603" s="22">
        <v>42992</v>
      </c>
      <c r="B1603">
        <v>1243</v>
      </c>
      <c r="C1603">
        <v>1295</v>
      </c>
      <c r="D1603">
        <v>1238</v>
      </c>
      <c r="E1603">
        <v>1250</v>
      </c>
      <c r="F1603" s="23">
        <f t="shared" si="152"/>
        <v>5.6315366049879412E-3</v>
      </c>
      <c r="G1603" s="22">
        <v>42993</v>
      </c>
      <c r="H1603">
        <v>1550</v>
      </c>
      <c r="I1603">
        <v>1550</v>
      </c>
      <c r="J1603">
        <v>1550</v>
      </c>
      <c r="K1603">
        <v>1550</v>
      </c>
      <c r="L1603" s="22">
        <v>42997</v>
      </c>
      <c r="M1603">
        <v>1850</v>
      </c>
      <c r="N1603" s="4">
        <v>42993</v>
      </c>
      <c r="O1603" s="3" t="s">
        <v>15</v>
      </c>
      <c r="P1603" s="3">
        <v>6384</v>
      </c>
      <c r="Q1603" s="3" t="s">
        <v>662</v>
      </c>
      <c r="R1603" s="3" t="s">
        <v>17</v>
      </c>
      <c r="S1603" s="3">
        <v>0.05</v>
      </c>
      <c r="T1603" s="3">
        <v>2</v>
      </c>
      <c r="U1603" s="3">
        <v>0</v>
      </c>
      <c r="V1603" s="3">
        <v>400</v>
      </c>
      <c r="W1603">
        <v>1550</v>
      </c>
      <c r="X1603" s="4">
        <v>42997</v>
      </c>
      <c r="Y1603">
        <v>1550</v>
      </c>
      <c r="Z1603" s="10">
        <f t="shared" ref="Z1603:Z1666" si="157">(Y1603-W1603)*V1603</f>
        <v>0</v>
      </c>
      <c r="AA1603" s="10">
        <f t="shared" si="156"/>
        <v>0</v>
      </c>
      <c r="AB1603" t="str">
        <f t="shared" si="153"/>
        <v/>
      </c>
      <c r="AC1603">
        <f t="shared" si="154"/>
        <v>-1372670</v>
      </c>
      <c r="AD1603">
        <f t="shared" si="155"/>
        <v>0</v>
      </c>
      <c r="AE1603" s="15">
        <v>42994</v>
      </c>
      <c r="AF1603" s="9">
        <v>2.0443917325339012E-3</v>
      </c>
      <c r="AG1603" s="12" t="s">
        <v>960</v>
      </c>
      <c r="AH1603" s="20">
        <v>42992.988888888889</v>
      </c>
      <c r="AI1603" s="12">
        <v>1550</v>
      </c>
      <c r="AJ1603" s="12">
        <v>300</v>
      </c>
      <c r="AK1603" s="12">
        <v>0.24</v>
      </c>
      <c r="AL1603" s="17">
        <v>5900</v>
      </c>
      <c r="AM1603" s="17">
        <v>0.30580645161290321</v>
      </c>
      <c r="AN1603" s="9"/>
      <c r="AO1603" s="9"/>
      <c r="AP1603" s="17">
        <v>0</v>
      </c>
      <c r="AQ1603" s="17">
        <v>10073</v>
      </c>
      <c r="AR1603" s="17">
        <v>1</v>
      </c>
      <c r="AS1603" s="17">
        <v>0.219</v>
      </c>
      <c r="AT1603" s="17">
        <v>1</v>
      </c>
      <c r="AU1603" s="12">
        <v>1</v>
      </c>
      <c r="AV1603" s="12">
        <v>2.58</v>
      </c>
      <c r="AY1603" s="12">
        <v>6499000</v>
      </c>
      <c r="BA1603" s="12">
        <v>1</v>
      </c>
      <c r="BD1603" s="12">
        <v>0.30580645161290321</v>
      </c>
      <c r="BE1603" s="12">
        <v>1</v>
      </c>
      <c r="BF1603" s="12">
        <v>1</v>
      </c>
      <c r="BG1603" s="12">
        <v>1</v>
      </c>
      <c r="BH1603" s="12">
        <v>0</v>
      </c>
      <c r="BI1603" s="12">
        <v>0.219</v>
      </c>
      <c r="BJ1603" s="12">
        <v>0</v>
      </c>
      <c r="BK1603" s="12">
        <v>0.54900000000000004</v>
      </c>
      <c r="BL1603" s="12">
        <v>-88</v>
      </c>
      <c r="BM1603" s="12">
        <v>-21</v>
      </c>
      <c r="BN1603" s="12">
        <v>-195</v>
      </c>
      <c r="BO1603" s="12">
        <v>942</v>
      </c>
      <c r="BP1603" s="12">
        <v>304</v>
      </c>
      <c r="BQ1603" s="12">
        <v>507</v>
      </c>
      <c r="BR1603" s="12">
        <v>-543</v>
      </c>
      <c r="BS1603" s="12">
        <v>1241</v>
      </c>
      <c r="BT1603" s="12">
        <v>0.27805636092223635</v>
      </c>
      <c r="BU1603" s="12">
        <v>0.51670072636435893</v>
      </c>
      <c r="BV1603" s="12">
        <v>0.5861678614227066</v>
      </c>
      <c r="BW1603" s="12">
        <v>0.5905809801228894</v>
      </c>
      <c r="BX1603" s="12">
        <v>0.59152874748894135</v>
      </c>
      <c r="BY1603" s="12">
        <v>1628</v>
      </c>
      <c r="BZ1603" s="12">
        <v>1</v>
      </c>
      <c r="CB1603" s="12">
        <v>6.7454455933037907E-2</v>
      </c>
      <c r="CC1603" s="12">
        <v>19660</v>
      </c>
      <c r="CD1603" s="12">
        <v>19780</v>
      </c>
      <c r="CE1603" s="12">
        <v>4.5335248410642803</v>
      </c>
      <c r="CH1603" s="22">
        <v>42992</v>
      </c>
      <c r="CI1603">
        <v>1243</v>
      </c>
      <c r="CJ1603">
        <v>1295</v>
      </c>
      <c r="CK1603">
        <v>1238</v>
      </c>
      <c r="CL1603">
        <v>1250</v>
      </c>
      <c r="CM1603" s="22">
        <v>42993</v>
      </c>
      <c r="CN1603">
        <v>1550</v>
      </c>
      <c r="CO1603">
        <v>1550</v>
      </c>
      <c r="CP1603">
        <v>1550</v>
      </c>
      <c r="CQ1603">
        <v>1550</v>
      </c>
      <c r="CR1603" s="22">
        <v>42997</v>
      </c>
      <c r="CS1603">
        <v>1850</v>
      </c>
      <c r="CT1603">
        <v>1950</v>
      </c>
      <c r="CU1603">
        <v>1789</v>
      </c>
      <c r="CV1603">
        <v>1913</v>
      </c>
    </row>
    <row r="1604" spans="1:100">
      <c r="A1604" s="22">
        <v>42993</v>
      </c>
      <c r="B1604">
        <v>7</v>
      </c>
      <c r="C1604">
        <v>7</v>
      </c>
      <c r="D1604">
        <v>6</v>
      </c>
      <c r="E1604">
        <v>7</v>
      </c>
      <c r="F1604" s="23">
        <f t="shared" si="152"/>
        <v>0</v>
      </c>
      <c r="G1604" s="22">
        <v>42997</v>
      </c>
      <c r="H1604">
        <v>6</v>
      </c>
      <c r="I1604">
        <v>7</v>
      </c>
      <c r="J1604">
        <v>6</v>
      </c>
      <c r="K1604">
        <v>6</v>
      </c>
      <c r="L1604" s="22">
        <v>42998</v>
      </c>
      <c r="M1604">
        <v>6</v>
      </c>
      <c r="N1604" s="4">
        <v>42997</v>
      </c>
      <c r="O1604" s="3" t="s">
        <v>11</v>
      </c>
      <c r="P1604" s="3">
        <v>8107</v>
      </c>
      <c r="Q1604" s="3" t="s">
        <v>137</v>
      </c>
      <c r="R1604" s="3" t="s">
        <v>13</v>
      </c>
      <c r="S1604" s="3">
        <v>0.05</v>
      </c>
      <c r="T1604" s="3" t="s">
        <v>64</v>
      </c>
      <c r="U1604" s="3">
        <v>0</v>
      </c>
      <c r="V1604" s="3">
        <v>72000</v>
      </c>
      <c r="W1604">
        <v>6</v>
      </c>
      <c r="X1604" s="4">
        <v>42998</v>
      </c>
      <c r="Y1604">
        <v>6</v>
      </c>
      <c r="Z1604" s="10">
        <f t="shared" si="157"/>
        <v>0</v>
      </c>
      <c r="AA1604" s="10">
        <f t="shared" si="156"/>
        <v>0</v>
      </c>
      <c r="AB1604" t="str">
        <f t="shared" si="153"/>
        <v/>
      </c>
      <c r="AC1604">
        <f t="shared" si="154"/>
        <v>-1372670</v>
      </c>
      <c r="AD1604">
        <f t="shared" si="155"/>
        <v>3.2258064516129115E-2</v>
      </c>
      <c r="AE1604" s="15">
        <v>42998</v>
      </c>
      <c r="AF1604" s="9">
        <v>5.7590071466273596E-3</v>
      </c>
      <c r="AG1604" s="12" t="s">
        <v>962</v>
      </c>
      <c r="AH1604" s="20">
        <v>42997.349305555559</v>
      </c>
      <c r="AI1604" s="12">
        <v>6.2</v>
      </c>
      <c r="AJ1604" s="12">
        <v>-0.8</v>
      </c>
      <c r="AK1604" s="12">
        <v>-0.1143</v>
      </c>
      <c r="AL1604" s="17">
        <v>680000</v>
      </c>
      <c r="AM1604" s="17">
        <v>0.14285714285714285</v>
      </c>
      <c r="AN1604" s="9"/>
      <c r="AO1604" s="9"/>
      <c r="AP1604" s="17">
        <v>0</v>
      </c>
      <c r="AQ1604" s="17">
        <v>6231</v>
      </c>
      <c r="AR1604" s="17">
        <v>0.5</v>
      </c>
      <c r="AS1604" s="17">
        <v>0.19700000000000001</v>
      </c>
      <c r="AT1604" s="17">
        <v>0.5</v>
      </c>
      <c r="AU1604" s="12">
        <v>0.33333333333333331</v>
      </c>
      <c r="AV1604" s="12">
        <v>0</v>
      </c>
      <c r="AY1604" s="12">
        <v>890093101</v>
      </c>
      <c r="BA1604" s="12">
        <v>0</v>
      </c>
      <c r="BD1604" s="12">
        <v>0.14285714285714285</v>
      </c>
      <c r="BE1604" s="12">
        <v>0.5</v>
      </c>
      <c r="BF1604" s="12">
        <v>0.5</v>
      </c>
      <c r="BG1604" s="12">
        <v>0.33333333333333331</v>
      </c>
      <c r="BH1604" s="12">
        <v>1.9E-2</v>
      </c>
      <c r="BI1604" s="12">
        <v>0.19700000000000001</v>
      </c>
      <c r="BJ1604" s="12">
        <v>3.4000000000000002E-2</v>
      </c>
      <c r="BK1604" s="12">
        <v>8.3000000000000004E-2</v>
      </c>
      <c r="BL1604" s="12">
        <v>147</v>
      </c>
      <c r="BM1604" s="12">
        <v>-29</v>
      </c>
      <c r="BN1604" s="12">
        <v>421</v>
      </c>
      <c r="BO1604" s="12">
        <v>771</v>
      </c>
      <c r="BP1604" s="12">
        <v>70</v>
      </c>
      <c r="BQ1604" s="12">
        <v>-20</v>
      </c>
      <c r="BR1604" s="12">
        <v>71</v>
      </c>
      <c r="BS1604" s="12">
        <v>229</v>
      </c>
      <c r="BT1604" s="12">
        <v>0.19468303157858102</v>
      </c>
      <c r="BU1604" s="12">
        <v>0.65477259314344383</v>
      </c>
      <c r="BV1604" s="12">
        <v>0.70971181358774649</v>
      </c>
      <c r="BW1604" s="12">
        <v>0.71792510262296783</v>
      </c>
      <c r="BX1604" s="12">
        <v>0.76449583380373043</v>
      </c>
      <c r="BY1604" s="12">
        <v>1652.5</v>
      </c>
      <c r="BZ1604" s="12">
        <v>0</v>
      </c>
      <c r="CB1604" s="12">
        <v>6.7454455933037907E-2</v>
      </c>
      <c r="CC1604" s="12">
        <v>19780</v>
      </c>
      <c r="CD1604" s="12">
        <v>20120</v>
      </c>
      <c r="CE1604" s="12">
        <v>2.1178310740354536</v>
      </c>
      <c r="CH1604" s="22">
        <v>42993</v>
      </c>
      <c r="CI1604">
        <v>7</v>
      </c>
      <c r="CJ1604">
        <v>7</v>
      </c>
      <c r="CK1604">
        <v>6</v>
      </c>
      <c r="CL1604">
        <v>7</v>
      </c>
      <c r="CM1604" s="22">
        <v>42997</v>
      </c>
      <c r="CN1604">
        <v>6</v>
      </c>
      <c r="CO1604">
        <v>7</v>
      </c>
      <c r="CP1604">
        <v>6</v>
      </c>
      <c r="CQ1604">
        <v>6</v>
      </c>
      <c r="CR1604" s="22">
        <v>42998</v>
      </c>
      <c r="CS1604">
        <v>6</v>
      </c>
      <c r="CT1604">
        <v>7</v>
      </c>
      <c r="CU1604">
        <v>6</v>
      </c>
      <c r="CV1604">
        <v>6</v>
      </c>
    </row>
    <row r="1605" spans="1:100">
      <c r="A1605" s="22">
        <v>42993</v>
      </c>
      <c r="B1605">
        <v>301</v>
      </c>
      <c r="C1605">
        <v>337</v>
      </c>
      <c r="D1605">
        <v>277</v>
      </c>
      <c r="E1605">
        <v>337</v>
      </c>
      <c r="F1605" s="23">
        <f t="shared" si="152"/>
        <v>0.11960132890365438</v>
      </c>
      <c r="G1605" s="22">
        <v>42997</v>
      </c>
      <c r="H1605">
        <v>345</v>
      </c>
      <c r="I1605">
        <v>417</v>
      </c>
      <c r="J1605">
        <v>340</v>
      </c>
      <c r="K1605">
        <v>365</v>
      </c>
      <c r="L1605" s="22">
        <v>42998</v>
      </c>
      <c r="M1605">
        <v>423</v>
      </c>
      <c r="N1605" s="4">
        <v>42997</v>
      </c>
      <c r="O1605" s="3" t="s">
        <v>15</v>
      </c>
      <c r="P1605" s="3">
        <v>8927</v>
      </c>
      <c r="Q1605" s="3" t="s">
        <v>424</v>
      </c>
      <c r="R1605" s="3" t="s">
        <v>17</v>
      </c>
      <c r="S1605" s="3">
        <v>0.05</v>
      </c>
      <c r="T1605" s="3" t="s">
        <v>27</v>
      </c>
      <c r="U1605" s="3">
        <v>0</v>
      </c>
      <c r="V1605" s="3">
        <v>1500</v>
      </c>
      <c r="W1605">
        <v>345</v>
      </c>
      <c r="X1605" s="4">
        <v>42998</v>
      </c>
      <c r="Y1605">
        <v>365</v>
      </c>
      <c r="Z1605" s="10">
        <f t="shared" si="157"/>
        <v>30000</v>
      </c>
      <c r="AA1605" s="10">
        <f t="shared" si="156"/>
        <v>30000</v>
      </c>
      <c r="AB1605" t="str">
        <f t="shared" si="153"/>
        <v/>
      </c>
      <c r="AC1605">
        <f t="shared" si="154"/>
        <v>-1372670</v>
      </c>
      <c r="AD1605">
        <f t="shared" si="155"/>
        <v>3.3613445378151252E-2</v>
      </c>
      <c r="AE1605" s="15">
        <v>42998</v>
      </c>
      <c r="AF1605" s="9">
        <v>5.7590071466273596E-3</v>
      </c>
      <c r="AG1605" s="12" t="s">
        <v>960</v>
      </c>
      <c r="AH1605" s="20">
        <v>42997.347916666666</v>
      </c>
      <c r="AI1605" s="12">
        <v>357</v>
      </c>
      <c r="AJ1605" s="12">
        <v>20</v>
      </c>
      <c r="AK1605" s="12">
        <v>5.9299999999999999E-2</v>
      </c>
      <c r="AL1605" s="17">
        <v>281700</v>
      </c>
      <c r="AM1605" s="17">
        <v>0.51632047477744802</v>
      </c>
      <c r="AN1605" s="9"/>
      <c r="AO1605" s="9"/>
      <c r="AP1605" s="17">
        <v>1.87</v>
      </c>
      <c r="AQ1605" s="17">
        <v>8311</v>
      </c>
      <c r="AR1605" s="17">
        <v>1</v>
      </c>
      <c r="AS1605" s="17">
        <v>0.09</v>
      </c>
      <c r="AT1605" s="17">
        <v>1</v>
      </c>
      <c r="AU1605" s="12">
        <v>1</v>
      </c>
      <c r="AV1605" s="12">
        <v>1.48</v>
      </c>
      <c r="AY1605" s="12">
        <v>24661000</v>
      </c>
      <c r="BA1605" s="12">
        <v>1</v>
      </c>
      <c r="BD1605" s="12">
        <v>0.51632047477744802</v>
      </c>
      <c r="BE1605" s="12">
        <v>1</v>
      </c>
      <c r="BF1605" s="12">
        <v>1</v>
      </c>
      <c r="BG1605" s="12">
        <v>1</v>
      </c>
      <c r="BH1605" s="12">
        <v>1.6E-2</v>
      </c>
      <c r="BI1605" s="12">
        <v>0.09</v>
      </c>
      <c r="BJ1605" s="12">
        <v>0</v>
      </c>
      <c r="BK1605" s="12">
        <v>0.71199999999999997</v>
      </c>
      <c r="BL1605" s="12">
        <v>1838</v>
      </c>
      <c r="BM1605" s="12">
        <v>373</v>
      </c>
      <c r="BN1605" s="12">
        <v>-2128</v>
      </c>
      <c r="BO1605" s="12">
        <v>367</v>
      </c>
      <c r="BP1605" s="12">
        <v>-403</v>
      </c>
      <c r="BQ1605" s="12">
        <v>168</v>
      </c>
      <c r="BR1605" s="12">
        <v>220</v>
      </c>
      <c r="BS1605" s="12">
        <v>284</v>
      </c>
      <c r="BT1605" s="12">
        <v>0.26379845605736291</v>
      </c>
      <c r="BU1605" s="12">
        <v>0.60301511961150889</v>
      </c>
      <c r="BV1605" s="12">
        <v>0.63544238258535302</v>
      </c>
      <c r="BW1605" s="12">
        <v>0.63031219868633603</v>
      </c>
      <c r="BX1605" s="12">
        <v>0.65410110939849975</v>
      </c>
      <c r="BY1605" s="12">
        <v>1652.5</v>
      </c>
      <c r="BZ1605" s="12">
        <v>1</v>
      </c>
      <c r="CB1605" s="12">
        <v>6.7454455933037907E-2</v>
      </c>
      <c r="CC1605" s="12">
        <v>19780</v>
      </c>
      <c r="CD1605" s="12">
        <v>20120</v>
      </c>
      <c r="CE1605" s="12">
        <v>7.6543568195109275</v>
      </c>
      <c r="CH1605" s="22">
        <v>42993</v>
      </c>
      <c r="CI1605">
        <v>301</v>
      </c>
      <c r="CJ1605">
        <v>337</v>
      </c>
      <c r="CK1605">
        <v>277</v>
      </c>
      <c r="CL1605">
        <v>337</v>
      </c>
      <c r="CM1605" s="22">
        <v>42997</v>
      </c>
      <c r="CN1605">
        <v>345</v>
      </c>
      <c r="CO1605">
        <v>417</v>
      </c>
      <c r="CP1605">
        <v>340</v>
      </c>
      <c r="CQ1605">
        <v>365</v>
      </c>
      <c r="CR1605" s="22">
        <v>42998</v>
      </c>
      <c r="CS1605">
        <v>423</v>
      </c>
      <c r="CT1605">
        <v>445</v>
      </c>
      <c r="CU1605">
        <v>380</v>
      </c>
      <c r="CV1605">
        <v>386</v>
      </c>
    </row>
    <row r="1606" spans="1:100">
      <c r="A1606" s="22">
        <v>42993</v>
      </c>
      <c r="B1606">
        <v>133</v>
      </c>
      <c r="C1606">
        <v>136</v>
      </c>
      <c r="D1606">
        <v>133</v>
      </c>
      <c r="E1606">
        <v>134</v>
      </c>
      <c r="F1606" s="23">
        <f t="shared" si="152"/>
        <v>7.5187969924812581E-3</v>
      </c>
      <c r="G1606" s="22">
        <v>42997</v>
      </c>
      <c r="H1606">
        <v>169</v>
      </c>
      <c r="I1606">
        <v>181</v>
      </c>
      <c r="J1606">
        <v>157</v>
      </c>
      <c r="K1606">
        <v>161</v>
      </c>
      <c r="L1606" s="22">
        <v>42998</v>
      </c>
      <c r="M1606">
        <v>160</v>
      </c>
      <c r="N1606" s="4">
        <v>42997</v>
      </c>
      <c r="O1606" s="3" t="s">
        <v>15</v>
      </c>
      <c r="P1606" s="3">
        <v>5609</v>
      </c>
      <c r="Q1606" s="3" t="s">
        <v>470</v>
      </c>
      <c r="R1606" s="3" t="s">
        <v>17</v>
      </c>
      <c r="S1606" s="3">
        <v>0.05</v>
      </c>
      <c r="T1606" s="3">
        <v>1</v>
      </c>
      <c r="U1606" s="3">
        <v>0</v>
      </c>
      <c r="V1606" s="3">
        <v>4000</v>
      </c>
      <c r="W1606">
        <v>169</v>
      </c>
      <c r="X1606" s="4">
        <v>42998</v>
      </c>
      <c r="Y1606">
        <v>161</v>
      </c>
      <c r="Z1606" s="10">
        <f t="shared" si="157"/>
        <v>-32000</v>
      </c>
      <c r="AA1606" s="10">
        <f t="shared" si="156"/>
        <v>32000</v>
      </c>
      <c r="AB1606">
        <f t="shared" si="153"/>
        <v>-32000</v>
      </c>
      <c r="AC1606">
        <f t="shared" si="154"/>
        <v>-1404670</v>
      </c>
      <c r="AD1606">
        <f t="shared" si="155"/>
        <v>2.3121387283236983E-2</v>
      </c>
      <c r="AE1606" s="15">
        <v>42998</v>
      </c>
      <c r="AF1606" s="9">
        <v>5.7590071466273596E-3</v>
      </c>
      <c r="AG1606" s="12" t="s">
        <v>954</v>
      </c>
      <c r="AH1606" s="20">
        <v>42997.35</v>
      </c>
      <c r="AI1606" s="12">
        <v>173</v>
      </c>
      <c r="AJ1606" s="12">
        <v>39</v>
      </c>
      <c r="AK1606" s="12">
        <v>0.29099999999999998</v>
      </c>
      <c r="AL1606" s="17">
        <v>88000</v>
      </c>
      <c r="AM1606" s="17">
        <v>0.61940298507462688</v>
      </c>
      <c r="AN1606" s="9"/>
      <c r="AO1606" s="9"/>
      <c r="AP1606" s="17">
        <v>16.21</v>
      </c>
      <c r="AQ1606" s="17">
        <v>6881</v>
      </c>
      <c r="AR1606" s="17">
        <v>0.42307692307692307</v>
      </c>
      <c r="AS1606" s="17">
        <v>0.307</v>
      </c>
      <c r="AT1606" s="17">
        <v>0.44444444444444442</v>
      </c>
      <c r="AU1606" s="12">
        <v>0.55000000000000004</v>
      </c>
      <c r="AV1606" s="12">
        <v>1.87</v>
      </c>
      <c r="AY1606" s="12">
        <v>51351500</v>
      </c>
      <c r="BA1606" s="12">
        <v>1</v>
      </c>
      <c r="BD1606" s="12">
        <v>0.61940298507462688</v>
      </c>
      <c r="BE1606" s="12">
        <v>0.42307692307692307</v>
      </c>
      <c r="BF1606" s="12">
        <v>0.44444444444444442</v>
      </c>
      <c r="BG1606" s="12">
        <v>0.55000000000000004</v>
      </c>
      <c r="BH1606" s="12">
        <v>3.0000000000000001E-3</v>
      </c>
      <c r="BI1606" s="12">
        <v>0.307</v>
      </c>
      <c r="BJ1606" s="12">
        <v>0</v>
      </c>
      <c r="BK1606" s="12">
        <v>0.623</v>
      </c>
      <c r="BL1606" s="12">
        <v>964</v>
      </c>
      <c r="BM1606" s="12">
        <v>-840</v>
      </c>
      <c r="BN1606" s="12">
        <v>143</v>
      </c>
      <c r="BO1606" s="12">
        <v>469</v>
      </c>
      <c r="BP1606" s="12">
        <v>552</v>
      </c>
      <c r="BQ1606" s="12">
        <v>-111</v>
      </c>
      <c r="BR1606" s="12">
        <v>-784</v>
      </c>
      <c r="BS1606" s="12">
        <v>201</v>
      </c>
      <c r="BT1606" s="12">
        <v>0.26412161653489513</v>
      </c>
      <c r="BU1606" s="12">
        <v>0.63733564994913749</v>
      </c>
      <c r="BV1606" s="12">
        <v>0.68895234562019469</v>
      </c>
      <c r="BW1606" s="12">
        <v>0.69447840563334906</v>
      </c>
      <c r="BX1606" s="12">
        <v>0.67703034319773525</v>
      </c>
      <c r="BY1606" s="12">
        <v>1652.5</v>
      </c>
      <c r="BZ1606" s="12">
        <v>1</v>
      </c>
      <c r="CB1606" s="12">
        <v>6.7454455933037907E-2</v>
      </c>
      <c r="CC1606" s="12">
        <v>19780</v>
      </c>
      <c r="CD1606" s="12">
        <v>20120</v>
      </c>
      <c r="CE1606" s="12">
        <v>9.1825362239895423</v>
      </c>
      <c r="CH1606" s="22">
        <v>42993</v>
      </c>
      <c r="CI1606">
        <v>133</v>
      </c>
      <c r="CJ1606">
        <v>136</v>
      </c>
      <c r="CK1606">
        <v>133</v>
      </c>
      <c r="CL1606">
        <v>134</v>
      </c>
      <c r="CM1606" s="22">
        <v>42997</v>
      </c>
      <c r="CN1606">
        <v>169</v>
      </c>
      <c r="CO1606">
        <v>181</v>
      </c>
      <c r="CP1606">
        <v>157</v>
      </c>
      <c r="CQ1606">
        <v>161</v>
      </c>
      <c r="CR1606" s="22">
        <v>42998</v>
      </c>
      <c r="CS1606">
        <v>160</v>
      </c>
      <c r="CT1606">
        <v>167</v>
      </c>
      <c r="CU1606">
        <v>159</v>
      </c>
      <c r="CV1606">
        <v>166</v>
      </c>
    </row>
    <row r="1607" spans="1:100">
      <c r="A1607" s="22">
        <v>42993</v>
      </c>
      <c r="B1607">
        <v>603</v>
      </c>
      <c r="C1607">
        <v>625</v>
      </c>
      <c r="D1607">
        <v>603</v>
      </c>
      <c r="E1607">
        <v>622</v>
      </c>
      <c r="F1607" s="23">
        <f t="shared" si="152"/>
        <v>3.1509121061359835E-2</v>
      </c>
      <c r="G1607" s="22">
        <v>42997</v>
      </c>
      <c r="H1607">
        <v>639</v>
      </c>
      <c r="I1607">
        <v>642</v>
      </c>
      <c r="J1607">
        <v>629</v>
      </c>
      <c r="K1607">
        <v>631</v>
      </c>
      <c r="L1607" s="22">
        <v>42998</v>
      </c>
      <c r="M1607">
        <v>628</v>
      </c>
      <c r="N1607" s="4">
        <v>42997</v>
      </c>
      <c r="O1607" s="3" t="s">
        <v>15</v>
      </c>
      <c r="P1607" s="3">
        <v>4563</v>
      </c>
      <c r="Q1607" s="3" t="s">
        <v>92</v>
      </c>
      <c r="R1607" s="3" t="s">
        <v>17</v>
      </c>
      <c r="S1607" s="3">
        <v>0.05</v>
      </c>
      <c r="T1607" s="3">
        <v>2</v>
      </c>
      <c r="U1607" s="3">
        <v>0</v>
      </c>
      <c r="V1607" s="3">
        <v>900</v>
      </c>
      <c r="W1607">
        <v>639</v>
      </c>
      <c r="X1607" s="4">
        <v>42998</v>
      </c>
      <c r="Y1607">
        <v>631</v>
      </c>
      <c r="Z1607" s="10">
        <f t="shared" si="157"/>
        <v>-7200</v>
      </c>
      <c r="AA1607" s="10">
        <f t="shared" si="156"/>
        <v>7200</v>
      </c>
      <c r="AB1607" t="str">
        <f t="shared" si="153"/>
        <v/>
      </c>
      <c r="AC1607">
        <f t="shared" si="154"/>
        <v>-1404670</v>
      </c>
      <c r="AD1607">
        <f t="shared" si="155"/>
        <v>2.1439509954058189E-2</v>
      </c>
      <c r="AE1607" s="15">
        <v>42998</v>
      </c>
      <c r="AF1607" s="9">
        <v>5.7590071466273596E-3</v>
      </c>
      <c r="AG1607" s="12" t="s">
        <v>957</v>
      </c>
      <c r="AH1607" s="20">
        <v>42993.996527777781</v>
      </c>
      <c r="AI1607" s="12">
        <v>653</v>
      </c>
      <c r="AJ1607" s="12">
        <v>31</v>
      </c>
      <c r="AK1607" s="12">
        <v>4.9799999999999997E-2</v>
      </c>
      <c r="AL1607" s="17">
        <v>40400</v>
      </c>
      <c r="AM1607" s="17">
        <v>0.57073954983922826</v>
      </c>
      <c r="AN1607" s="17">
        <v>1</v>
      </c>
      <c r="AO1607" s="9"/>
      <c r="AP1607" s="17">
        <v>202.55</v>
      </c>
      <c r="AQ1607" s="17">
        <v>48909</v>
      </c>
      <c r="AR1607" s="17">
        <v>0.62009419152276291</v>
      </c>
      <c r="AS1607" s="17">
        <v>0.45600000000000002</v>
      </c>
      <c r="AT1607" s="17">
        <v>0.62187499999999996</v>
      </c>
      <c r="AU1607" s="12">
        <v>0.58529819694868235</v>
      </c>
      <c r="AV1607" s="12">
        <v>0</v>
      </c>
      <c r="AY1607" s="12">
        <v>78631061</v>
      </c>
      <c r="BA1607" s="12">
        <v>0.34517766497461927</v>
      </c>
      <c r="BD1607" s="12">
        <v>0.57073954983922826</v>
      </c>
      <c r="BE1607" s="12">
        <v>0.62009419152276291</v>
      </c>
      <c r="BF1607" s="12">
        <v>0.62187499999999996</v>
      </c>
      <c r="BG1607" s="12">
        <v>0.58529819694868235</v>
      </c>
      <c r="BH1607" s="12">
        <v>0.04</v>
      </c>
      <c r="BI1607" s="12">
        <v>0.45600000000000002</v>
      </c>
      <c r="BJ1607" s="12">
        <v>4.1000000000000002E-2</v>
      </c>
      <c r="BK1607" s="12">
        <v>0.16800000000000001</v>
      </c>
      <c r="BL1607" s="12">
        <v>-1456</v>
      </c>
      <c r="BM1607" s="12">
        <v>-27</v>
      </c>
      <c r="BN1607" s="12">
        <v>3389</v>
      </c>
      <c r="BO1607" s="12">
        <v>2295</v>
      </c>
      <c r="BP1607" s="12">
        <v>-1633</v>
      </c>
      <c r="BQ1607" s="12">
        <v>7</v>
      </c>
      <c r="BR1607" s="12">
        <v>389</v>
      </c>
      <c r="BS1607" s="12">
        <v>354</v>
      </c>
      <c r="BT1607" s="12">
        <v>0.41642880614961614</v>
      </c>
      <c r="BU1607" s="12">
        <v>0.37232745983653864</v>
      </c>
      <c r="BV1607" s="12">
        <v>0.41577342030476383</v>
      </c>
      <c r="BW1607" s="12">
        <v>0.42185430941464702</v>
      </c>
      <c r="BX1607" s="12">
        <v>0.49298854513006957</v>
      </c>
      <c r="BY1607" s="12">
        <v>1652.5</v>
      </c>
      <c r="BZ1607" s="12">
        <v>0.34517766497461927</v>
      </c>
      <c r="CB1607" s="12">
        <v>6.7454455933037907E-2</v>
      </c>
      <c r="CC1607" s="12">
        <v>19780</v>
      </c>
      <c r="CD1607" s="12">
        <v>20120</v>
      </c>
      <c r="CE1607" s="12">
        <v>8.4611096768136687</v>
      </c>
      <c r="CH1607" s="22">
        <v>42993</v>
      </c>
      <c r="CI1607">
        <v>603</v>
      </c>
      <c r="CJ1607">
        <v>625</v>
      </c>
      <c r="CK1607">
        <v>603</v>
      </c>
      <c r="CL1607">
        <v>622</v>
      </c>
      <c r="CM1607" s="22">
        <v>42997</v>
      </c>
      <c r="CN1607">
        <v>639</v>
      </c>
      <c r="CO1607">
        <v>642</v>
      </c>
      <c r="CP1607">
        <v>629</v>
      </c>
      <c r="CQ1607">
        <v>631</v>
      </c>
      <c r="CR1607" s="22">
        <v>42998</v>
      </c>
      <c r="CS1607">
        <v>628</v>
      </c>
      <c r="CT1607">
        <v>657</v>
      </c>
      <c r="CU1607">
        <v>621</v>
      </c>
      <c r="CV1607">
        <v>651</v>
      </c>
    </row>
    <row r="1608" spans="1:100">
      <c r="A1608" s="22">
        <v>42993</v>
      </c>
      <c r="B1608">
        <v>1550</v>
      </c>
      <c r="C1608">
        <v>1550</v>
      </c>
      <c r="D1608">
        <v>1550</v>
      </c>
      <c r="E1608">
        <v>1550</v>
      </c>
      <c r="F1608" s="23">
        <f t="shared" ref="F1608:F1671" si="158">IF(E1608&lt;&gt;"",E1608/B1608-1,"")</f>
        <v>0</v>
      </c>
      <c r="G1608" s="22">
        <v>42997</v>
      </c>
      <c r="H1608">
        <v>1850</v>
      </c>
      <c r="I1608">
        <v>1950</v>
      </c>
      <c r="J1608">
        <v>1789</v>
      </c>
      <c r="K1608">
        <v>1913</v>
      </c>
      <c r="L1608" s="22">
        <v>42998</v>
      </c>
      <c r="M1608">
        <v>1885</v>
      </c>
      <c r="N1608" s="4">
        <v>42997</v>
      </c>
      <c r="O1608" s="3" t="s">
        <v>15</v>
      </c>
      <c r="P1608" s="3">
        <v>6384</v>
      </c>
      <c r="Q1608" s="3" t="s">
        <v>662</v>
      </c>
      <c r="R1608" s="3" t="s">
        <v>17</v>
      </c>
      <c r="S1608" s="3">
        <v>0.05</v>
      </c>
      <c r="T1608" s="3">
        <v>2</v>
      </c>
      <c r="U1608" s="3">
        <v>0</v>
      </c>
      <c r="V1608" s="3">
        <v>400</v>
      </c>
      <c r="W1608">
        <v>1850</v>
      </c>
      <c r="X1608" s="4">
        <v>42998</v>
      </c>
      <c r="Y1608">
        <v>1913</v>
      </c>
      <c r="Z1608" s="10">
        <f t="shared" si="157"/>
        <v>25200</v>
      </c>
      <c r="AA1608" s="10">
        <f t="shared" si="156"/>
        <v>25200</v>
      </c>
      <c r="AB1608" t="str">
        <f t="shared" si="153"/>
        <v/>
      </c>
      <c r="AC1608">
        <f t="shared" si="154"/>
        <v>-1404670</v>
      </c>
      <c r="AD1608">
        <f t="shared" si="155"/>
        <v>6.5288356909685152E-3</v>
      </c>
      <c r="AE1608" s="15">
        <v>42998</v>
      </c>
      <c r="AF1608" s="9">
        <v>5.7590071466273596E-3</v>
      </c>
      <c r="AG1608" s="12" t="s">
        <v>960</v>
      </c>
      <c r="AH1608" s="20">
        <v>42997.349305555559</v>
      </c>
      <c r="AI1608" s="12">
        <v>1838</v>
      </c>
      <c r="AJ1608" s="12">
        <v>288</v>
      </c>
      <c r="AK1608" s="12">
        <v>0.18579999999999999</v>
      </c>
      <c r="AL1608" s="17">
        <v>24100</v>
      </c>
      <c r="AM1608" s="17">
        <v>0.30580645161290321</v>
      </c>
      <c r="AN1608" s="9"/>
      <c r="AO1608" s="9"/>
      <c r="AP1608" s="17">
        <v>0</v>
      </c>
      <c r="AQ1608" s="17">
        <v>10073</v>
      </c>
      <c r="AR1608" s="17">
        <v>1</v>
      </c>
      <c r="AS1608" s="17">
        <v>0.219</v>
      </c>
      <c r="AT1608" s="17">
        <v>1</v>
      </c>
      <c r="AU1608" s="12">
        <v>1</v>
      </c>
      <c r="AV1608" s="12">
        <v>2.58</v>
      </c>
      <c r="AY1608" s="12">
        <v>6499000</v>
      </c>
      <c r="BA1608" s="12">
        <v>1</v>
      </c>
      <c r="BD1608" s="12">
        <v>0.30580645161290321</v>
      </c>
      <c r="BE1608" s="12">
        <v>1</v>
      </c>
      <c r="BF1608" s="12">
        <v>1</v>
      </c>
      <c r="BG1608" s="12">
        <v>1</v>
      </c>
      <c r="BH1608" s="12">
        <v>0</v>
      </c>
      <c r="BI1608" s="12">
        <v>0.219</v>
      </c>
      <c r="BJ1608" s="12">
        <v>0</v>
      </c>
      <c r="BK1608" s="12">
        <v>0.54900000000000004</v>
      </c>
      <c r="BL1608" s="12">
        <v>-88</v>
      </c>
      <c r="BM1608" s="12">
        <v>-21</v>
      </c>
      <c r="BN1608" s="12">
        <v>-195</v>
      </c>
      <c r="BO1608" s="12">
        <v>942</v>
      </c>
      <c r="BP1608" s="12">
        <v>304</v>
      </c>
      <c r="BQ1608" s="12">
        <v>507</v>
      </c>
      <c r="BR1608" s="12">
        <v>-543</v>
      </c>
      <c r="BS1608" s="12">
        <v>1241</v>
      </c>
      <c r="BT1608" s="12">
        <v>0.26379845605736291</v>
      </c>
      <c r="BU1608" s="12">
        <v>0.60301511961150889</v>
      </c>
      <c r="BV1608" s="12">
        <v>0.63544238258535302</v>
      </c>
      <c r="BW1608" s="12">
        <v>0.63031219868633603</v>
      </c>
      <c r="BX1608" s="12">
        <v>0.65410110939849975</v>
      </c>
      <c r="BY1608" s="12">
        <v>1652.5</v>
      </c>
      <c r="BZ1608" s="12">
        <v>1</v>
      </c>
      <c r="CB1608" s="12">
        <v>6.7454455933037907E-2</v>
      </c>
      <c r="CC1608" s="12">
        <v>19780</v>
      </c>
      <c r="CD1608" s="12">
        <v>20120</v>
      </c>
      <c r="CE1608" s="12">
        <v>4.5335248410642803</v>
      </c>
      <c r="CH1608" s="22">
        <v>42993</v>
      </c>
      <c r="CI1608">
        <v>1550</v>
      </c>
      <c r="CJ1608">
        <v>1550</v>
      </c>
      <c r="CK1608">
        <v>1550</v>
      </c>
      <c r="CL1608">
        <v>1550</v>
      </c>
      <c r="CM1608" s="22">
        <v>42997</v>
      </c>
      <c r="CN1608">
        <v>1850</v>
      </c>
      <c r="CO1608">
        <v>1950</v>
      </c>
      <c r="CP1608">
        <v>1789</v>
      </c>
      <c r="CQ1608">
        <v>1913</v>
      </c>
      <c r="CR1608" s="22">
        <v>42998</v>
      </c>
      <c r="CS1608">
        <v>1885</v>
      </c>
      <c r="CT1608">
        <v>2270</v>
      </c>
      <c r="CU1608">
        <v>1815</v>
      </c>
      <c r="CV1608">
        <v>2060</v>
      </c>
    </row>
    <row r="1609" spans="1:100">
      <c r="A1609" s="22">
        <v>42993</v>
      </c>
      <c r="B1609">
        <v>733</v>
      </c>
      <c r="C1609">
        <v>797</v>
      </c>
      <c r="D1609">
        <v>730</v>
      </c>
      <c r="E1609">
        <v>797</v>
      </c>
      <c r="F1609" s="23">
        <f t="shared" si="158"/>
        <v>8.731241473396989E-2</v>
      </c>
      <c r="G1609" s="22">
        <v>42997</v>
      </c>
      <c r="H1609">
        <v>827</v>
      </c>
      <c r="I1609">
        <v>866</v>
      </c>
      <c r="J1609">
        <v>806</v>
      </c>
      <c r="K1609">
        <v>851</v>
      </c>
      <c r="L1609" s="22">
        <v>42998</v>
      </c>
      <c r="M1609">
        <v>829</v>
      </c>
      <c r="N1609" s="4">
        <v>42997</v>
      </c>
      <c r="O1609" s="3" t="s">
        <v>15</v>
      </c>
      <c r="P1609" s="3">
        <v>6882</v>
      </c>
      <c r="Q1609" s="3" t="s">
        <v>616</v>
      </c>
      <c r="R1609" s="3" t="s">
        <v>17</v>
      </c>
      <c r="S1609" s="3">
        <v>0.05</v>
      </c>
      <c r="T1609" s="3">
        <v>1</v>
      </c>
      <c r="U1609" s="3">
        <v>0</v>
      </c>
      <c r="V1609" s="3">
        <v>700</v>
      </c>
      <c r="W1609">
        <v>827</v>
      </c>
      <c r="X1609" s="4">
        <v>42998</v>
      </c>
      <c r="Y1609">
        <v>851</v>
      </c>
      <c r="Z1609" s="10">
        <f t="shared" si="157"/>
        <v>16800</v>
      </c>
      <c r="AA1609" s="10">
        <f t="shared" si="156"/>
        <v>16800</v>
      </c>
      <c r="AB1609">
        <f t="shared" si="153"/>
        <v>16800</v>
      </c>
      <c r="AC1609">
        <f t="shared" si="154"/>
        <v>-1387870</v>
      </c>
      <c r="AD1609">
        <f t="shared" si="155"/>
        <v>1.8170805572379489E-3</v>
      </c>
      <c r="AE1609" s="15">
        <v>42998</v>
      </c>
      <c r="AF1609" s="9">
        <v>5.7590071466273596E-3</v>
      </c>
      <c r="AG1609" s="12" t="s">
        <v>954</v>
      </c>
      <c r="AH1609" s="20">
        <v>42993.998611111114</v>
      </c>
      <c r="AI1609" s="12">
        <v>825.5</v>
      </c>
      <c r="AJ1609" s="12">
        <v>28.5</v>
      </c>
      <c r="AK1609" s="12">
        <v>3.5799999999999998E-2</v>
      </c>
      <c r="AL1609" s="17">
        <v>21200</v>
      </c>
      <c r="AM1609" s="17">
        <v>0.370138017565872</v>
      </c>
      <c r="AN1609" s="9"/>
      <c r="AO1609" s="9"/>
      <c r="AP1609" s="17">
        <v>15.07</v>
      </c>
      <c r="AQ1609" s="17">
        <v>11915</v>
      </c>
      <c r="AR1609" s="17">
        <v>1</v>
      </c>
      <c r="AS1609" s="17">
        <v>0.30399999999999999</v>
      </c>
      <c r="AT1609" s="17">
        <v>1</v>
      </c>
      <c r="AU1609" s="12">
        <v>0.84671532846715325</v>
      </c>
      <c r="AV1609" s="12" t="s">
        <v>988</v>
      </c>
      <c r="AY1609" s="12">
        <v>14950000</v>
      </c>
      <c r="BA1609" s="12">
        <v>1</v>
      </c>
      <c r="BD1609" s="12">
        <v>0.370138017565872</v>
      </c>
      <c r="BE1609" s="12">
        <v>1</v>
      </c>
      <c r="BF1609" s="12">
        <v>1</v>
      </c>
      <c r="BG1609" s="12">
        <v>0.84671532846715325</v>
      </c>
      <c r="BH1609" s="12">
        <v>5.6000000000000001E-2</v>
      </c>
      <c r="BI1609" s="12">
        <v>0.30399999999999999</v>
      </c>
      <c r="BJ1609" s="12">
        <v>0.106</v>
      </c>
      <c r="BK1609" s="12">
        <v>0.55500000000000005</v>
      </c>
      <c r="BL1609" s="12">
        <v>1675</v>
      </c>
      <c r="BM1609" s="12">
        <v>-617</v>
      </c>
      <c r="BN1609" s="12">
        <v>-960</v>
      </c>
      <c r="BO1609" s="12">
        <v>5879</v>
      </c>
      <c r="BP1609" s="12">
        <v>3837</v>
      </c>
      <c r="BQ1609" s="12">
        <v>78</v>
      </c>
      <c r="BR1609" s="12">
        <v>-1510</v>
      </c>
      <c r="BS1609" s="12">
        <v>5575</v>
      </c>
      <c r="BT1609" s="12">
        <v>0.26412161653489513</v>
      </c>
      <c r="BU1609" s="12">
        <v>0.63733564994913749</v>
      </c>
      <c r="BV1609" s="12">
        <v>0.68895234562019469</v>
      </c>
      <c r="BW1609" s="12">
        <v>0.69447840563334906</v>
      </c>
      <c r="BX1609" s="12">
        <v>0.67703034319773525</v>
      </c>
      <c r="BY1609" s="12">
        <v>1652.5</v>
      </c>
      <c r="BZ1609" s="12">
        <v>1</v>
      </c>
      <c r="CB1609" s="12">
        <v>6.7454455933037907E-2</v>
      </c>
      <c r="CC1609" s="12">
        <v>19780</v>
      </c>
      <c r="CD1609" s="12">
        <v>20120</v>
      </c>
      <c r="CE1609" s="12">
        <v>5.4872285669801908</v>
      </c>
      <c r="CH1609" s="22">
        <v>42993</v>
      </c>
      <c r="CI1609">
        <v>733</v>
      </c>
      <c r="CJ1609">
        <v>797</v>
      </c>
      <c r="CK1609">
        <v>730</v>
      </c>
      <c r="CL1609">
        <v>797</v>
      </c>
      <c r="CM1609" s="22">
        <v>42997</v>
      </c>
      <c r="CN1609">
        <v>827</v>
      </c>
      <c r="CO1609">
        <v>866</v>
      </c>
      <c r="CP1609">
        <v>806</v>
      </c>
      <c r="CQ1609">
        <v>851</v>
      </c>
      <c r="CR1609" s="22">
        <v>42998</v>
      </c>
      <c r="CS1609">
        <v>829</v>
      </c>
      <c r="CT1609">
        <v>875</v>
      </c>
      <c r="CU1609">
        <v>816</v>
      </c>
      <c r="CV1609">
        <v>874</v>
      </c>
    </row>
    <row r="1610" spans="1:100">
      <c r="A1610" s="22">
        <v>42993</v>
      </c>
      <c r="B1610">
        <v>160</v>
      </c>
      <c r="C1610">
        <v>167</v>
      </c>
      <c r="D1610">
        <v>159</v>
      </c>
      <c r="E1610">
        <v>165</v>
      </c>
      <c r="F1610" s="23">
        <f t="shared" si="158"/>
        <v>3.125E-2</v>
      </c>
      <c r="G1610" s="22">
        <v>42997</v>
      </c>
      <c r="H1610">
        <v>164</v>
      </c>
      <c r="I1610">
        <v>169</v>
      </c>
      <c r="J1610">
        <v>160</v>
      </c>
      <c r="K1610">
        <v>161</v>
      </c>
      <c r="L1610" s="22">
        <v>42998</v>
      </c>
      <c r="M1610">
        <v>161</v>
      </c>
      <c r="N1610" s="4">
        <v>42997</v>
      </c>
      <c r="O1610" s="3" t="s">
        <v>15</v>
      </c>
      <c r="P1610" s="3">
        <v>6721</v>
      </c>
      <c r="Q1610" s="3" t="s">
        <v>627</v>
      </c>
      <c r="R1610" s="3" t="s">
        <v>17</v>
      </c>
      <c r="S1610" s="3">
        <v>0.05</v>
      </c>
      <c r="T1610" s="3">
        <v>2</v>
      </c>
      <c r="U1610" s="3">
        <v>0</v>
      </c>
      <c r="V1610" s="3">
        <v>3100</v>
      </c>
      <c r="W1610">
        <v>164</v>
      </c>
      <c r="X1610" s="4">
        <v>42998</v>
      </c>
      <c r="Y1610">
        <v>161</v>
      </c>
      <c r="Z1610" s="10">
        <f t="shared" si="157"/>
        <v>-9300</v>
      </c>
      <c r="AA1610" s="10">
        <f t="shared" si="156"/>
        <v>9300</v>
      </c>
      <c r="AB1610" t="str">
        <f t="shared" si="153"/>
        <v/>
      </c>
      <c r="AC1610">
        <f t="shared" si="154"/>
        <v>-1387870</v>
      </c>
      <c r="AD1610">
        <f t="shared" si="155"/>
        <v>5.7471264367816133E-2</v>
      </c>
      <c r="AE1610" s="15">
        <v>42998</v>
      </c>
      <c r="AF1610" s="9">
        <v>5.7590071466273596E-3</v>
      </c>
      <c r="AG1610" s="12" t="s">
        <v>954</v>
      </c>
      <c r="AH1610" s="20">
        <v>42993.998611111114</v>
      </c>
      <c r="AI1610" s="12">
        <v>174</v>
      </c>
      <c r="AJ1610" s="12">
        <v>9</v>
      </c>
      <c r="AK1610" s="12">
        <v>5.45E-2</v>
      </c>
      <c r="AL1610" s="17">
        <v>15000</v>
      </c>
      <c r="AM1610" s="17">
        <v>0.21818181818181817</v>
      </c>
      <c r="AN1610" s="9"/>
      <c r="AO1610" s="9"/>
      <c r="AP1610" s="17">
        <v>0</v>
      </c>
      <c r="AQ1610" s="17">
        <v>2152</v>
      </c>
      <c r="AR1610" s="17">
        <v>0.5</v>
      </c>
      <c r="AS1610" s="17">
        <v>0.17899999999999999</v>
      </c>
      <c r="AT1610" s="17">
        <v>0.38383838383838381</v>
      </c>
      <c r="AU1610" s="12">
        <v>0.26767676767676768</v>
      </c>
      <c r="AV1610" s="12">
        <v>0</v>
      </c>
      <c r="AY1610" s="12">
        <v>13040900</v>
      </c>
      <c r="BA1610" s="12">
        <v>0.7142857142857143</v>
      </c>
      <c r="BD1610" s="12">
        <v>0.21818181818181817</v>
      </c>
      <c r="BE1610" s="12">
        <v>0.5</v>
      </c>
      <c r="BF1610" s="12">
        <v>0.38383838383838381</v>
      </c>
      <c r="BG1610" s="12">
        <v>0.26767676767676768</v>
      </c>
      <c r="BH1610" s="12">
        <v>1.0999999999999999E-2</v>
      </c>
      <c r="BI1610" s="12">
        <v>0.17899999999999999</v>
      </c>
      <c r="BJ1610" s="12" t="s">
        <v>968</v>
      </c>
      <c r="BK1610" s="12">
        <v>0.73699999999999999</v>
      </c>
      <c r="BL1610" s="12">
        <v>112</v>
      </c>
      <c r="BM1610" s="12">
        <v>-72</v>
      </c>
      <c r="BN1610" s="12">
        <v>-18</v>
      </c>
      <c r="BO1610" s="12">
        <v>159</v>
      </c>
      <c r="BP1610" s="12">
        <v>-273</v>
      </c>
      <c r="BQ1610" s="12">
        <v>8</v>
      </c>
      <c r="BR1610" s="12">
        <v>-15</v>
      </c>
      <c r="BS1610" s="12">
        <v>132</v>
      </c>
      <c r="BT1610" s="12">
        <v>0.26412161653489513</v>
      </c>
      <c r="BU1610" s="12">
        <v>0.63733564994913749</v>
      </c>
      <c r="BV1610" s="12">
        <v>0.68895234562019469</v>
      </c>
      <c r="BW1610" s="12">
        <v>0.69447840563334906</v>
      </c>
      <c r="BX1610" s="12">
        <v>0.67703034319773525</v>
      </c>
      <c r="BY1610" s="12">
        <v>1652.5</v>
      </c>
      <c r="BZ1610" s="12">
        <v>0.7142857142857143</v>
      </c>
      <c r="CB1610" s="12">
        <v>6.7454455933037907E-2</v>
      </c>
      <c r="CC1610" s="12">
        <v>19780</v>
      </c>
      <c r="CD1610" s="12">
        <v>20120</v>
      </c>
      <c r="CE1610" s="12">
        <v>3.2345056403450565</v>
      </c>
      <c r="CH1610" s="22">
        <v>42993</v>
      </c>
      <c r="CI1610">
        <v>160</v>
      </c>
      <c r="CJ1610">
        <v>167</v>
      </c>
      <c r="CK1610">
        <v>159</v>
      </c>
      <c r="CL1610">
        <v>165</v>
      </c>
      <c r="CM1610" s="22">
        <v>42997</v>
      </c>
      <c r="CN1610">
        <v>164</v>
      </c>
      <c r="CO1610">
        <v>169</v>
      </c>
      <c r="CP1610">
        <v>160</v>
      </c>
      <c r="CQ1610">
        <v>161</v>
      </c>
      <c r="CR1610" s="22">
        <v>42998</v>
      </c>
      <c r="CS1610">
        <v>161</v>
      </c>
      <c r="CT1610">
        <v>162</v>
      </c>
      <c r="CU1610">
        <v>159</v>
      </c>
      <c r="CV1610">
        <v>161</v>
      </c>
    </row>
    <row r="1611" spans="1:100">
      <c r="A1611" s="22">
        <v>42993</v>
      </c>
      <c r="B1611">
        <v>815</v>
      </c>
      <c r="C1611">
        <v>821</v>
      </c>
      <c r="D1611">
        <v>813</v>
      </c>
      <c r="E1611">
        <v>819</v>
      </c>
      <c r="F1611" s="23">
        <f t="shared" si="158"/>
        <v>4.9079754601226711E-3</v>
      </c>
      <c r="G1611" s="22">
        <v>42997</v>
      </c>
      <c r="H1611">
        <v>894</v>
      </c>
      <c r="I1611">
        <v>895</v>
      </c>
      <c r="J1611">
        <v>860</v>
      </c>
      <c r="K1611">
        <v>869</v>
      </c>
      <c r="L1611" s="22">
        <v>42998</v>
      </c>
      <c r="M1611">
        <v>864</v>
      </c>
      <c r="N1611" s="4">
        <v>42997</v>
      </c>
      <c r="O1611" s="3" t="s">
        <v>15</v>
      </c>
      <c r="P1611" s="3">
        <v>3778</v>
      </c>
      <c r="Q1611" s="3" t="s">
        <v>498</v>
      </c>
      <c r="R1611" s="3" t="s">
        <v>17</v>
      </c>
      <c r="S1611" s="3">
        <v>0.05</v>
      </c>
      <c r="T1611" s="3">
        <v>1</v>
      </c>
      <c r="U1611" s="3">
        <v>0</v>
      </c>
      <c r="V1611" s="3">
        <v>700</v>
      </c>
      <c r="W1611">
        <v>894</v>
      </c>
      <c r="X1611" s="4">
        <v>42998</v>
      </c>
      <c r="Y1611">
        <v>869</v>
      </c>
      <c r="Z1611" s="10">
        <f t="shared" si="157"/>
        <v>-17500</v>
      </c>
      <c r="AA1611" s="10">
        <f t="shared" si="156"/>
        <v>17500</v>
      </c>
      <c r="AB1611">
        <f t="shared" si="153"/>
        <v>-17500</v>
      </c>
      <c r="AC1611">
        <f t="shared" si="154"/>
        <v>-1405370</v>
      </c>
      <c r="AD1611">
        <f t="shared" si="155"/>
        <v>5.6242969628796935E-3</v>
      </c>
      <c r="AE1611" s="15">
        <v>42998</v>
      </c>
      <c r="AF1611" s="9">
        <v>5.7590071466273596E-3</v>
      </c>
      <c r="AG1611" s="12" t="s">
        <v>962</v>
      </c>
      <c r="AH1611" s="20">
        <v>42993.99722222222</v>
      </c>
      <c r="AI1611" s="12">
        <v>889</v>
      </c>
      <c r="AJ1611" s="12">
        <v>70</v>
      </c>
      <c r="AK1611" s="12">
        <v>8.5500000000000007E-2</v>
      </c>
      <c r="AL1611" s="17">
        <v>9100</v>
      </c>
      <c r="AM1611" s="17">
        <v>0.22100122100122099</v>
      </c>
      <c r="AN1611" s="9"/>
      <c r="AO1611" s="17">
        <v>0</v>
      </c>
      <c r="AP1611" s="17">
        <v>1.44</v>
      </c>
      <c r="AQ1611" s="17">
        <v>30811</v>
      </c>
      <c r="AR1611" s="17">
        <v>7.6923076923076927E-2</v>
      </c>
      <c r="AS1611" s="17">
        <v>0.14199999999999999</v>
      </c>
      <c r="AT1611" s="17">
        <v>2.9227557411273485E-2</v>
      </c>
      <c r="AU1611" s="12">
        <v>0.31734104046242773</v>
      </c>
      <c r="AV1611" s="12">
        <v>0.31</v>
      </c>
      <c r="AY1611" s="12">
        <v>37620700</v>
      </c>
      <c r="BA1611" s="12">
        <v>1</v>
      </c>
      <c r="BD1611" s="12">
        <v>0.22100122100122099</v>
      </c>
      <c r="BE1611" s="12">
        <v>7.6923076923076927E-2</v>
      </c>
      <c r="BF1611" s="12">
        <v>2.9227557411273485E-2</v>
      </c>
      <c r="BG1611" s="12">
        <v>0.31734104046242773</v>
      </c>
      <c r="BH1611" s="12">
        <v>1.2999999999999999E-2</v>
      </c>
      <c r="BI1611" s="12">
        <v>0.14199999999999999</v>
      </c>
      <c r="BJ1611" s="12">
        <v>3.9E-2</v>
      </c>
      <c r="BK1611" s="12">
        <v>0.70799999999999996</v>
      </c>
      <c r="BL1611" s="12">
        <v>2329</v>
      </c>
      <c r="BM1611" s="12">
        <v>-1612</v>
      </c>
      <c r="BN1611" s="12">
        <v>-501</v>
      </c>
      <c r="BO1611" s="12">
        <v>2299</v>
      </c>
      <c r="BP1611" s="12">
        <v>1586</v>
      </c>
      <c r="BQ1611" s="12">
        <v>-3906</v>
      </c>
      <c r="BR1611" s="12">
        <v>707</v>
      </c>
      <c r="BS1611" s="12">
        <v>2082</v>
      </c>
      <c r="BT1611" s="12">
        <v>0.19468303157858102</v>
      </c>
      <c r="BU1611" s="12">
        <v>0.65477259314344383</v>
      </c>
      <c r="BV1611" s="12">
        <v>0.70971181358774649</v>
      </c>
      <c r="BW1611" s="12">
        <v>0.71792510262296783</v>
      </c>
      <c r="BX1611" s="12">
        <v>0.76449583380373043</v>
      </c>
      <c r="BY1611" s="12">
        <v>1652.5</v>
      </c>
      <c r="BZ1611" s="12">
        <v>1</v>
      </c>
      <c r="CB1611" s="12">
        <v>6.7454455933037907E-2</v>
      </c>
      <c r="CC1611" s="12">
        <v>19780</v>
      </c>
      <c r="CD1611" s="12">
        <v>20120</v>
      </c>
      <c r="CE1611" s="12">
        <v>3.2763027726531377</v>
      </c>
      <c r="CH1611" s="22">
        <v>42993</v>
      </c>
      <c r="CI1611">
        <v>815</v>
      </c>
      <c r="CJ1611">
        <v>821</v>
      </c>
      <c r="CK1611">
        <v>813</v>
      </c>
      <c r="CL1611">
        <v>819</v>
      </c>
      <c r="CM1611" s="22">
        <v>42997</v>
      </c>
      <c r="CN1611">
        <v>894</v>
      </c>
      <c r="CO1611">
        <v>895</v>
      </c>
      <c r="CP1611">
        <v>860</v>
      </c>
      <c r="CQ1611">
        <v>869</v>
      </c>
      <c r="CR1611" s="22">
        <v>42998</v>
      </c>
      <c r="CS1611">
        <v>864</v>
      </c>
      <c r="CT1611">
        <v>864</v>
      </c>
      <c r="CU1611">
        <v>849</v>
      </c>
      <c r="CV1611">
        <v>857</v>
      </c>
    </row>
    <row r="1612" spans="1:100">
      <c r="A1612" s="22">
        <v>42993</v>
      </c>
      <c r="B1612">
        <v>505</v>
      </c>
      <c r="C1612">
        <v>505</v>
      </c>
      <c r="D1612">
        <v>505</v>
      </c>
      <c r="E1612">
        <v>505</v>
      </c>
      <c r="F1612" s="23">
        <f t="shared" si="158"/>
        <v>0</v>
      </c>
      <c r="G1612" s="22">
        <v>42997</v>
      </c>
      <c r="H1612">
        <v>461</v>
      </c>
      <c r="I1612">
        <v>474</v>
      </c>
      <c r="J1612">
        <v>451</v>
      </c>
      <c r="K1612">
        <v>467</v>
      </c>
      <c r="L1612" s="22">
        <v>42998</v>
      </c>
      <c r="M1612">
        <v>465</v>
      </c>
      <c r="N1612" s="4">
        <v>42997</v>
      </c>
      <c r="O1612" s="3" t="s">
        <v>11</v>
      </c>
      <c r="P1612" s="3">
        <v>9969</v>
      </c>
      <c r="Q1612" s="3" t="s">
        <v>661</v>
      </c>
      <c r="R1612" s="3" t="s">
        <v>13</v>
      </c>
      <c r="S1612" s="3">
        <v>0.05</v>
      </c>
      <c r="T1612" s="3">
        <v>1</v>
      </c>
      <c r="U1612" s="3">
        <v>0</v>
      </c>
      <c r="V1612" s="3">
        <v>1000</v>
      </c>
      <c r="W1612">
        <v>461</v>
      </c>
      <c r="X1612" s="4">
        <v>42998</v>
      </c>
      <c r="Y1612">
        <v>467</v>
      </c>
      <c r="Z1612" s="10">
        <f t="shared" si="157"/>
        <v>6000</v>
      </c>
      <c r="AA1612" s="10">
        <f t="shared" si="156"/>
        <v>6000</v>
      </c>
      <c r="AB1612" t="str">
        <f t="shared" si="153"/>
        <v/>
      </c>
      <c r="AC1612">
        <f t="shared" si="154"/>
        <v>-1405370</v>
      </c>
      <c r="AD1612">
        <f t="shared" si="155"/>
        <v>2.42168407020662E-2</v>
      </c>
      <c r="AE1612" s="15">
        <v>42998</v>
      </c>
      <c r="AF1612" s="9">
        <v>5.7590071466273596E-3</v>
      </c>
      <c r="AG1612" s="12" t="s">
        <v>954</v>
      </c>
      <c r="AH1612" s="20">
        <v>42997.348611111112</v>
      </c>
      <c r="AI1612" s="12">
        <v>450.1</v>
      </c>
      <c r="AJ1612" s="12">
        <v>-54.9</v>
      </c>
      <c r="AK1612" s="12">
        <v>-0.1087</v>
      </c>
      <c r="AL1612" s="17">
        <v>7900</v>
      </c>
      <c r="AM1612" s="17">
        <v>0.21188118811881188</v>
      </c>
      <c r="AN1612" s="9"/>
      <c r="AO1612" s="9"/>
      <c r="AP1612" s="17">
        <v>55.75</v>
      </c>
      <c r="AQ1612" s="17">
        <v>5988</v>
      </c>
      <c r="AR1612" s="17">
        <v>4.7619047619047616E-2</v>
      </c>
      <c r="AS1612" s="17">
        <v>0.36599999999999999</v>
      </c>
      <c r="AT1612" s="17">
        <v>0.15966386554621848</v>
      </c>
      <c r="AU1612" s="12">
        <v>0.30069930069930068</v>
      </c>
      <c r="AV1612" s="12">
        <v>0</v>
      </c>
      <c r="AY1612" s="12">
        <v>11856669</v>
      </c>
      <c r="BA1612" s="12">
        <v>0</v>
      </c>
      <c r="BD1612" s="12">
        <v>0.21188118811881188</v>
      </c>
      <c r="BE1612" s="12">
        <v>4.7619047619047616E-2</v>
      </c>
      <c r="BF1612" s="12">
        <v>0.15966386554621848</v>
      </c>
      <c r="BG1612" s="12">
        <v>0.30069930069930068</v>
      </c>
      <c r="BH1612" s="12">
        <v>0</v>
      </c>
      <c r="BI1612" s="12">
        <v>0.36599999999999999</v>
      </c>
      <c r="BJ1612" s="12">
        <v>0</v>
      </c>
      <c r="BK1612" s="12">
        <v>0.55100000000000005</v>
      </c>
      <c r="BL1612" s="12">
        <v>0</v>
      </c>
      <c r="BM1612" s="12">
        <v>59</v>
      </c>
      <c r="BN1612" s="12">
        <v>115</v>
      </c>
      <c r="BO1612" s="12">
        <v>1452</v>
      </c>
      <c r="BP1612" s="12">
        <v>388</v>
      </c>
      <c r="BQ1612" s="12">
        <v>-36</v>
      </c>
      <c r="BR1612" s="12">
        <v>-332</v>
      </c>
      <c r="BS1612" s="12">
        <v>1276</v>
      </c>
      <c r="BT1612" s="12">
        <v>0.26412161653489513</v>
      </c>
      <c r="BU1612" s="12">
        <v>0.63733564994913749</v>
      </c>
      <c r="BV1612" s="12">
        <v>0.68895234562019469</v>
      </c>
      <c r="BW1612" s="12">
        <v>0.69447840563334906</v>
      </c>
      <c r="BX1612" s="12">
        <v>0.67703034319773525</v>
      </c>
      <c r="BY1612" s="12">
        <v>1652.5</v>
      </c>
      <c r="BZ1612" s="12">
        <v>0</v>
      </c>
      <c r="CB1612" s="12">
        <v>6.7454455933037907E-2</v>
      </c>
      <c r="CC1612" s="12">
        <v>19780</v>
      </c>
      <c r="CD1612" s="12">
        <v>20120</v>
      </c>
      <c r="CE1612" s="12">
        <v>3.1410999494109997</v>
      </c>
      <c r="CH1612" s="22">
        <v>42993</v>
      </c>
      <c r="CI1612">
        <v>505</v>
      </c>
      <c r="CJ1612">
        <v>505</v>
      </c>
      <c r="CK1612">
        <v>505</v>
      </c>
      <c r="CL1612">
        <v>505</v>
      </c>
      <c r="CM1612" s="22">
        <v>42997</v>
      </c>
      <c r="CN1612">
        <v>461</v>
      </c>
      <c r="CO1612">
        <v>474</v>
      </c>
      <c r="CP1612">
        <v>451</v>
      </c>
      <c r="CQ1612">
        <v>467</v>
      </c>
      <c r="CR1612" s="22">
        <v>42998</v>
      </c>
      <c r="CS1612">
        <v>465</v>
      </c>
      <c r="CT1612">
        <v>468</v>
      </c>
      <c r="CU1612">
        <v>462</v>
      </c>
      <c r="CV1612">
        <v>466</v>
      </c>
    </row>
    <row r="1613" spans="1:100">
      <c r="A1613" s="22">
        <v>42993</v>
      </c>
      <c r="B1613">
        <v>592</v>
      </c>
      <c r="C1613">
        <v>606</v>
      </c>
      <c r="D1613">
        <v>484</v>
      </c>
      <c r="E1613">
        <v>500</v>
      </c>
      <c r="F1613" s="23">
        <f t="shared" si="158"/>
        <v>-0.15540540540540537</v>
      </c>
      <c r="G1613" s="22">
        <v>42997</v>
      </c>
      <c r="H1613">
        <v>474</v>
      </c>
      <c r="I1613">
        <v>474</v>
      </c>
      <c r="J1613">
        <v>421</v>
      </c>
      <c r="K1613">
        <v>436</v>
      </c>
      <c r="L1613" s="22">
        <v>42998</v>
      </c>
      <c r="M1613">
        <v>440</v>
      </c>
      <c r="N1613" s="4">
        <v>42997</v>
      </c>
      <c r="O1613" s="3" t="s">
        <v>11</v>
      </c>
      <c r="P1613" s="3">
        <v>9764</v>
      </c>
      <c r="Q1613" s="3" t="s">
        <v>638</v>
      </c>
      <c r="R1613" s="3" t="s">
        <v>13</v>
      </c>
      <c r="S1613" s="3">
        <v>0.05</v>
      </c>
      <c r="T1613" s="3">
        <v>2</v>
      </c>
      <c r="U1613" s="3">
        <v>0</v>
      </c>
      <c r="V1613" s="3">
        <v>1000</v>
      </c>
      <c r="W1613">
        <v>474</v>
      </c>
      <c r="X1613" s="4">
        <v>42998</v>
      </c>
      <c r="Y1613">
        <v>436</v>
      </c>
      <c r="Z1613" s="10">
        <f t="shared" si="157"/>
        <v>-38000</v>
      </c>
      <c r="AA1613" s="10">
        <f t="shared" si="156"/>
        <v>38000</v>
      </c>
      <c r="AB1613" t="str">
        <f t="shared" ref="AB1613:AB1676" si="159">IF(AND(O1613="夜間上昇",T1613=1,AF1613&gt;0),Z1613,"")</f>
        <v/>
      </c>
      <c r="AC1613">
        <f t="shared" si="154"/>
        <v>-1405370</v>
      </c>
      <c r="AD1613">
        <f t="shared" si="155"/>
        <v>2.0661157024793431E-2</v>
      </c>
      <c r="AE1613" s="15">
        <v>42998</v>
      </c>
      <c r="AF1613" s="9">
        <v>5.7590071466273596E-3</v>
      </c>
      <c r="AG1613" s="12" t="s">
        <v>954</v>
      </c>
      <c r="AH1613" s="20">
        <v>42993.959722222222</v>
      </c>
      <c r="AI1613" s="12">
        <v>484</v>
      </c>
      <c r="AJ1613" s="12">
        <v>-16</v>
      </c>
      <c r="AK1613" s="12">
        <v>-3.2000000000000001E-2</v>
      </c>
      <c r="AL1613" s="17">
        <v>6000</v>
      </c>
      <c r="AM1613" s="17">
        <v>0.85799999999999998</v>
      </c>
      <c r="AN1613" s="9"/>
      <c r="AO1613" s="9"/>
      <c r="AP1613" s="17">
        <v>3.1</v>
      </c>
      <c r="AQ1613" s="17">
        <v>8320</v>
      </c>
      <c r="AR1613" s="17">
        <v>0.84102564102564104</v>
      </c>
      <c r="AS1613" s="17">
        <v>0.28100000000000003</v>
      </c>
      <c r="AT1613" s="17">
        <v>0.85024154589371981</v>
      </c>
      <c r="AU1613" s="12">
        <v>0.86098654708520184</v>
      </c>
      <c r="AV1613" s="12">
        <v>0.2</v>
      </c>
      <c r="AY1613" s="12">
        <v>16640000</v>
      </c>
      <c r="BA1613" s="12">
        <v>0.66754617414248019</v>
      </c>
      <c r="BD1613" s="12">
        <v>0.85799999999999998</v>
      </c>
      <c r="BE1613" s="12">
        <v>0.84102564102564104</v>
      </c>
      <c r="BF1613" s="12">
        <v>0.85024154589371981</v>
      </c>
      <c r="BG1613" s="12">
        <v>0.86098654708520184</v>
      </c>
      <c r="BH1613" s="12">
        <v>2.3E-2</v>
      </c>
      <c r="BI1613" s="12">
        <v>0.28100000000000003</v>
      </c>
      <c r="BJ1613" s="12">
        <v>0</v>
      </c>
      <c r="BK1613" s="12">
        <v>0.56799999999999995</v>
      </c>
      <c r="BL1613" s="12">
        <v>566</v>
      </c>
      <c r="BM1613" s="12">
        <v>-272</v>
      </c>
      <c r="BN1613" s="12">
        <v>-49</v>
      </c>
      <c r="BO1613" s="12">
        <v>754</v>
      </c>
      <c r="BP1613" s="12">
        <v>-190</v>
      </c>
      <c r="BQ1613" s="12">
        <v>-565</v>
      </c>
      <c r="BR1613" s="12">
        <v>742</v>
      </c>
      <c r="BS1613" s="12">
        <v>509</v>
      </c>
      <c r="BT1613" s="12">
        <v>0.26412161653489513</v>
      </c>
      <c r="BU1613" s="12">
        <v>0.63733564994913749</v>
      </c>
      <c r="BV1613" s="12">
        <v>0.68895234562019469</v>
      </c>
      <c r="BW1613" s="12">
        <v>0.69447840563334906</v>
      </c>
      <c r="BX1613" s="12">
        <v>0.67703034319773525</v>
      </c>
      <c r="BY1613" s="12">
        <v>1652.5</v>
      </c>
      <c r="BZ1613" s="12">
        <v>0.66754617414248019</v>
      </c>
      <c r="CB1613" s="12">
        <v>6.7454455933037907E-2</v>
      </c>
      <c r="CC1613" s="12">
        <v>19780</v>
      </c>
      <c r="CD1613" s="12">
        <v>20120</v>
      </c>
      <c r="CE1613" s="12">
        <v>12.719693430656935</v>
      </c>
      <c r="CH1613" s="22">
        <v>42993</v>
      </c>
      <c r="CI1613">
        <v>592</v>
      </c>
      <c r="CJ1613">
        <v>606</v>
      </c>
      <c r="CK1613">
        <v>484</v>
      </c>
      <c r="CL1613">
        <v>500</v>
      </c>
      <c r="CM1613" s="22">
        <v>42997</v>
      </c>
      <c r="CN1613">
        <v>474</v>
      </c>
      <c r="CO1613">
        <v>474</v>
      </c>
      <c r="CP1613">
        <v>421</v>
      </c>
      <c r="CQ1613">
        <v>436</v>
      </c>
      <c r="CR1613" s="22">
        <v>42998</v>
      </c>
      <c r="CS1613">
        <v>440</v>
      </c>
      <c r="CT1613">
        <v>484</v>
      </c>
      <c r="CU1613">
        <v>439</v>
      </c>
      <c r="CV1613">
        <v>458</v>
      </c>
    </row>
    <row r="1614" spans="1:100">
      <c r="A1614" s="22">
        <v>42993</v>
      </c>
      <c r="B1614">
        <v>1011</v>
      </c>
      <c r="C1614">
        <v>1323</v>
      </c>
      <c r="D1614">
        <v>1010</v>
      </c>
      <c r="E1614">
        <v>1300</v>
      </c>
      <c r="F1614" s="23">
        <f t="shared" si="158"/>
        <v>0.28585558852621173</v>
      </c>
      <c r="G1614" s="22">
        <v>42997</v>
      </c>
      <c r="H1614">
        <v>1330</v>
      </c>
      <c r="I1614">
        <v>1390</v>
      </c>
      <c r="J1614">
        <v>1220</v>
      </c>
      <c r="K1614">
        <v>1223</v>
      </c>
      <c r="L1614" s="22">
        <v>42998</v>
      </c>
      <c r="M1614">
        <v>1195</v>
      </c>
      <c r="N1614" s="4">
        <v>42997</v>
      </c>
      <c r="O1614" s="3" t="s">
        <v>11</v>
      </c>
      <c r="P1614" s="3">
        <v>6618</v>
      </c>
      <c r="Q1614" s="3" t="s">
        <v>650</v>
      </c>
      <c r="R1614" s="3" t="s">
        <v>13</v>
      </c>
      <c r="S1614" s="3">
        <v>0.05</v>
      </c>
      <c r="T1614" s="3">
        <v>2</v>
      </c>
      <c r="U1614" s="3">
        <v>0</v>
      </c>
      <c r="V1614" s="3">
        <v>400</v>
      </c>
      <c r="W1614">
        <v>1330</v>
      </c>
      <c r="X1614" s="4">
        <v>42998</v>
      </c>
      <c r="Y1614">
        <v>1223</v>
      </c>
      <c r="Z1614" s="10">
        <f t="shared" si="157"/>
        <v>-42800</v>
      </c>
      <c r="AA1614" s="10">
        <f t="shared" si="156"/>
        <v>42800</v>
      </c>
      <c r="AB1614" t="str">
        <f t="shared" si="159"/>
        <v/>
      </c>
      <c r="AC1614">
        <f t="shared" si="154"/>
        <v>-1405370</v>
      </c>
      <c r="AD1614">
        <f t="shared" si="155"/>
        <v>6.3914886809055327E-2</v>
      </c>
      <c r="AE1614" s="15">
        <v>42998</v>
      </c>
      <c r="AF1614" s="9">
        <v>5.7590071466273596E-3</v>
      </c>
      <c r="AG1614" s="12" t="s">
        <v>957</v>
      </c>
      <c r="AH1614" s="20">
        <v>42997.347916666666</v>
      </c>
      <c r="AI1614" s="12">
        <v>1250.0999999999999</v>
      </c>
      <c r="AJ1614" s="12">
        <v>-49.9</v>
      </c>
      <c r="AK1614" s="12">
        <v>-3.8399999999999997E-2</v>
      </c>
      <c r="AL1614" s="17">
        <v>5200</v>
      </c>
      <c r="AM1614" s="17">
        <v>0.62153846153846148</v>
      </c>
      <c r="AN1614" s="9"/>
      <c r="AO1614" s="9"/>
      <c r="AP1614" s="17">
        <v>0</v>
      </c>
      <c r="AQ1614" s="17">
        <v>10878</v>
      </c>
      <c r="AR1614" s="17">
        <v>1</v>
      </c>
      <c r="AS1614" s="17">
        <v>8.8999999999999996E-2</v>
      </c>
      <c r="AT1614" s="17">
        <v>1</v>
      </c>
      <c r="AU1614" s="12">
        <v>1</v>
      </c>
      <c r="AV1614" s="12">
        <v>0</v>
      </c>
      <c r="AY1614" s="12">
        <v>8367468</v>
      </c>
      <c r="BA1614" s="12">
        <v>0.87968749999999996</v>
      </c>
      <c r="BD1614" s="12">
        <v>0.62153846153846148</v>
      </c>
      <c r="BE1614" s="12">
        <v>1</v>
      </c>
      <c r="BF1614" s="12">
        <v>1</v>
      </c>
      <c r="BG1614" s="12">
        <v>1</v>
      </c>
      <c r="BH1614" s="12">
        <v>0.60499999999999998</v>
      </c>
      <c r="BI1614" s="12">
        <v>8.8999999999999996E-2</v>
      </c>
      <c r="BJ1614" s="12">
        <v>0</v>
      </c>
      <c r="BK1614" s="12">
        <v>0.76800000000000002</v>
      </c>
      <c r="BL1614" s="12">
        <v>375</v>
      </c>
      <c r="BM1614" s="12">
        <v>-349</v>
      </c>
      <c r="BN1614" s="12">
        <v>328</v>
      </c>
      <c r="BO1614" s="12">
        <v>464</v>
      </c>
      <c r="BP1614" s="12">
        <v>-248</v>
      </c>
      <c r="BQ1614" s="12">
        <v>-242</v>
      </c>
      <c r="BR1614" s="12">
        <v>21</v>
      </c>
      <c r="BS1614" s="12">
        <v>128</v>
      </c>
      <c r="BT1614" s="12">
        <v>0.41642880614961614</v>
      </c>
      <c r="BU1614" s="12">
        <v>0.37232745983653864</v>
      </c>
      <c r="BV1614" s="12">
        <v>0.41577342030476383</v>
      </c>
      <c r="BW1614" s="12">
        <v>0.42185430941464702</v>
      </c>
      <c r="BX1614" s="12">
        <v>0.49298854513006957</v>
      </c>
      <c r="BY1614" s="12">
        <v>1652.5</v>
      </c>
      <c r="BZ1614" s="12">
        <v>0.87968749999999996</v>
      </c>
      <c r="CB1614" s="12">
        <v>6.7454455933037907E-2</v>
      </c>
      <c r="CC1614" s="12">
        <v>19780</v>
      </c>
      <c r="CD1614" s="12">
        <v>20120</v>
      </c>
      <c r="CE1614" s="12">
        <v>9.2141942728804036</v>
      </c>
      <c r="CH1614" s="22">
        <v>42993</v>
      </c>
      <c r="CI1614">
        <v>1011</v>
      </c>
      <c r="CJ1614">
        <v>1323</v>
      </c>
      <c r="CK1614">
        <v>1010</v>
      </c>
      <c r="CL1614">
        <v>1300</v>
      </c>
      <c r="CM1614" s="22">
        <v>42997</v>
      </c>
      <c r="CN1614">
        <v>1330</v>
      </c>
      <c r="CO1614">
        <v>1390</v>
      </c>
      <c r="CP1614">
        <v>1220</v>
      </c>
      <c r="CQ1614">
        <v>1223</v>
      </c>
      <c r="CR1614" s="22">
        <v>42998</v>
      </c>
      <c r="CS1614">
        <v>1195</v>
      </c>
      <c r="CT1614">
        <v>1238</v>
      </c>
      <c r="CU1614">
        <v>1078</v>
      </c>
      <c r="CV1614">
        <v>1095</v>
      </c>
    </row>
    <row r="1615" spans="1:100">
      <c r="A1615" s="22">
        <v>42993</v>
      </c>
      <c r="B1615">
        <v>379</v>
      </c>
      <c r="C1615">
        <v>395</v>
      </c>
      <c r="D1615">
        <v>378</v>
      </c>
      <c r="E1615">
        <v>387</v>
      </c>
      <c r="F1615" s="23">
        <f t="shared" si="158"/>
        <v>2.1108179419525142E-2</v>
      </c>
      <c r="G1615" s="22">
        <v>42997</v>
      </c>
      <c r="H1615">
        <v>411</v>
      </c>
      <c r="I1615">
        <v>421</v>
      </c>
      <c r="J1615">
        <v>402</v>
      </c>
      <c r="K1615">
        <v>407</v>
      </c>
      <c r="L1615" s="22">
        <v>42998</v>
      </c>
      <c r="M1615">
        <v>407</v>
      </c>
      <c r="N1615" s="4">
        <v>42997</v>
      </c>
      <c r="O1615" s="3" t="s">
        <v>15</v>
      </c>
      <c r="P1615" s="3">
        <v>8105</v>
      </c>
      <c r="Q1615" s="3" t="s">
        <v>339</v>
      </c>
      <c r="R1615" s="3" t="s">
        <v>17</v>
      </c>
      <c r="S1615" s="3">
        <v>0.05</v>
      </c>
      <c r="T1615" s="3">
        <v>2</v>
      </c>
      <c r="U1615" s="3">
        <v>0</v>
      </c>
      <c r="V1615" s="3">
        <v>1300</v>
      </c>
      <c r="W1615">
        <v>411</v>
      </c>
      <c r="X1615" s="4">
        <v>42998</v>
      </c>
      <c r="Y1615">
        <v>407</v>
      </c>
      <c r="Z1615" s="10">
        <f t="shared" si="157"/>
        <v>-5200</v>
      </c>
      <c r="AA1615" s="10">
        <f t="shared" si="156"/>
        <v>5200</v>
      </c>
      <c r="AB1615" t="str">
        <f t="shared" si="159"/>
        <v/>
      </c>
      <c r="AC1615">
        <f t="shared" si="154"/>
        <v>-1405370</v>
      </c>
      <c r="AD1615">
        <f t="shared" si="155"/>
        <v>9.6385542168674343E-3</v>
      </c>
      <c r="AE1615" s="15">
        <v>42998</v>
      </c>
      <c r="AF1615" s="9">
        <v>5.7590071466273596E-3</v>
      </c>
      <c r="AG1615" s="12" t="s">
        <v>954</v>
      </c>
      <c r="AH1615" s="20">
        <v>42993.997916666667</v>
      </c>
      <c r="AI1615" s="12">
        <v>415</v>
      </c>
      <c r="AJ1615" s="12">
        <v>28</v>
      </c>
      <c r="AK1615" s="12">
        <v>7.2400000000000006E-2</v>
      </c>
      <c r="AL1615" s="17">
        <v>5100</v>
      </c>
      <c r="AM1615" s="17">
        <v>1.2764857881136951</v>
      </c>
      <c r="AN1615" s="9"/>
      <c r="AO1615" s="9"/>
      <c r="AP1615" s="17">
        <v>804.48</v>
      </c>
      <c r="AQ1615" s="17">
        <v>23081</v>
      </c>
      <c r="AR1615" s="17">
        <v>0.50729927007299269</v>
      </c>
      <c r="AS1615" s="17">
        <v>0.17</v>
      </c>
      <c r="AT1615" s="17">
        <v>0.51699463327370299</v>
      </c>
      <c r="AU1615" s="12">
        <v>0.51871657754010692</v>
      </c>
      <c r="AV1615" s="12">
        <v>1.03</v>
      </c>
      <c r="AY1615" s="12">
        <v>59640348</v>
      </c>
      <c r="BA1615" s="12">
        <v>0.80303030303030298</v>
      </c>
      <c r="BD1615" s="12">
        <v>1.2764857881136951</v>
      </c>
      <c r="BE1615" s="12">
        <v>0.50729927007299269</v>
      </c>
      <c r="BF1615" s="12">
        <v>0.51699463327370299</v>
      </c>
      <c r="BG1615" s="12">
        <v>0.51871657754010692</v>
      </c>
      <c r="BH1615" s="12">
        <v>0</v>
      </c>
      <c r="BI1615" s="12">
        <v>0.17</v>
      </c>
      <c r="BJ1615" s="12">
        <v>0</v>
      </c>
      <c r="BK1615" s="12">
        <v>0.68899999999999995</v>
      </c>
      <c r="BL1615" s="12">
        <v>478</v>
      </c>
      <c r="BM1615" s="12">
        <v>-98</v>
      </c>
      <c r="BN1615" s="12">
        <v>-55</v>
      </c>
      <c r="BO1615" s="12">
        <v>869</v>
      </c>
      <c r="BP1615" s="12">
        <v>209</v>
      </c>
      <c r="BQ1615" s="12">
        <v>87</v>
      </c>
      <c r="BR1615" s="12">
        <v>-21</v>
      </c>
      <c r="BS1615" s="12">
        <v>544</v>
      </c>
      <c r="BT1615" s="12">
        <v>0.26412161653489513</v>
      </c>
      <c r="BU1615" s="12">
        <v>0.63733564994913749</v>
      </c>
      <c r="BV1615" s="12">
        <v>0.68895234562019469</v>
      </c>
      <c r="BW1615" s="12">
        <v>0.69447840563334906</v>
      </c>
      <c r="BX1615" s="12">
        <v>0.67703034319773525</v>
      </c>
      <c r="BY1615" s="12">
        <v>1652.5</v>
      </c>
      <c r="BZ1615" s="12">
        <v>0.80303030303030298</v>
      </c>
      <c r="CB1615" s="12">
        <v>6.7454455933037907E-2</v>
      </c>
      <c r="CC1615" s="12">
        <v>19780</v>
      </c>
      <c r="CD1615" s="12">
        <v>20120</v>
      </c>
      <c r="CE1615" s="12">
        <v>18.923668873422738</v>
      </c>
      <c r="CH1615" s="22">
        <v>42993</v>
      </c>
      <c r="CI1615">
        <v>379</v>
      </c>
      <c r="CJ1615">
        <v>395</v>
      </c>
      <c r="CK1615">
        <v>378</v>
      </c>
      <c r="CL1615">
        <v>387</v>
      </c>
      <c r="CM1615" s="22">
        <v>42997</v>
      </c>
      <c r="CN1615">
        <v>411</v>
      </c>
      <c r="CO1615">
        <v>421</v>
      </c>
      <c r="CP1615">
        <v>402</v>
      </c>
      <c r="CQ1615">
        <v>407</v>
      </c>
      <c r="CR1615" s="22">
        <v>42998</v>
      </c>
      <c r="CS1615">
        <v>407</v>
      </c>
      <c r="CT1615">
        <v>419</v>
      </c>
      <c r="CU1615">
        <v>407</v>
      </c>
      <c r="CV1615">
        <v>413</v>
      </c>
    </row>
    <row r="1616" spans="1:100">
      <c r="A1616" s="22">
        <v>42993</v>
      </c>
      <c r="B1616">
        <v>71</v>
      </c>
      <c r="C1616">
        <v>73</v>
      </c>
      <c r="D1616">
        <v>71</v>
      </c>
      <c r="E1616">
        <v>72</v>
      </c>
      <c r="F1616" s="23">
        <f t="shared" si="158"/>
        <v>1.4084507042253502E-2</v>
      </c>
      <c r="G1616" s="22">
        <v>42997</v>
      </c>
      <c r="H1616">
        <v>72</v>
      </c>
      <c r="I1616">
        <v>73</v>
      </c>
      <c r="J1616">
        <v>72</v>
      </c>
      <c r="K1616">
        <v>72</v>
      </c>
      <c r="L1616" s="22">
        <v>42998</v>
      </c>
      <c r="M1616">
        <v>73</v>
      </c>
      <c r="N1616" s="4">
        <v>42997</v>
      </c>
      <c r="O1616" s="3" t="s">
        <v>11</v>
      </c>
      <c r="P1616" s="3">
        <v>5955</v>
      </c>
      <c r="Q1616" s="3" t="s">
        <v>468</v>
      </c>
      <c r="R1616" s="3" t="s">
        <v>13</v>
      </c>
      <c r="S1616" s="3">
        <v>0.05</v>
      </c>
      <c r="T1616" s="3">
        <v>1</v>
      </c>
      <c r="U1616" s="3">
        <v>0</v>
      </c>
      <c r="V1616" s="3">
        <v>7000</v>
      </c>
      <c r="W1616">
        <v>72</v>
      </c>
      <c r="X1616" s="4">
        <v>42998</v>
      </c>
      <c r="Y1616">
        <v>72</v>
      </c>
      <c r="Z1616" s="10">
        <f t="shared" si="157"/>
        <v>0</v>
      </c>
      <c r="AA1616" s="10">
        <f t="shared" si="156"/>
        <v>0</v>
      </c>
      <c r="AB1616" t="str">
        <f t="shared" si="159"/>
        <v/>
      </c>
      <c r="AC1616">
        <f t="shared" si="154"/>
        <v>-1405370</v>
      </c>
      <c r="AD1616">
        <f t="shared" si="155"/>
        <v>4.9562682215743559E-2</v>
      </c>
      <c r="AE1616" s="15">
        <v>42998</v>
      </c>
      <c r="AF1616" s="9">
        <v>5.7590071466273596E-3</v>
      </c>
      <c r="AG1616" s="12" t="s">
        <v>954</v>
      </c>
      <c r="AH1616" s="20">
        <v>42993.896527777775</v>
      </c>
      <c r="AI1616" s="12">
        <v>68.599999999999994</v>
      </c>
      <c r="AJ1616" s="12">
        <v>-3.4</v>
      </c>
      <c r="AK1616" s="12">
        <v>-4.7199999999999999E-2</v>
      </c>
      <c r="AL1616" s="17">
        <v>2600</v>
      </c>
      <c r="AM1616" s="17">
        <v>0.18055555555555555</v>
      </c>
      <c r="AN1616" s="9"/>
      <c r="AO1616" s="9"/>
      <c r="AP1616" s="17">
        <v>91.74</v>
      </c>
      <c r="AQ1616" s="17">
        <v>10340</v>
      </c>
      <c r="AR1616" s="17">
        <v>0.5</v>
      </c>
      <c r="AS1616" s="17">
        <v>5.0999999999999997E-2</v>
      </c>
      <c r="AT1616" s="17">
        <v>0.69230769230769229</v>
      </c>
      <c r="AU1616" s="12">
        <v>0.75</v>
      </c>
      <c r="AV1616" s="12">
        <v>1.39</v>
      </c>
      <c r="AY1616" s="12">
        <v>143611765</v>
      </c>
      <c r="BA1616" s="12">
        <v>0.8</v>
      </c>
      <c r="BD1616" s="12">
        <v>0.18055555555555555</v>
      </c>
      <c r="BE1616" s="12">
        <v>0.5</v>
      </c>
      <c r="BF1616" s="12">
        <v>0.69230769230769229</v>
      </c>
      <c r="BG1616" s="12">
        <v>0.75</v>
      </c>
      <c r="BH1616" s="12">
        <v>8.0000000000000002E-3</v>
      </c>
      <c r="BI1616" s="12">
        <v>5.0999999999999997E-2</v>
      </c>
      <c r="BJ1616" s="12">
        <v>0</v>
      </c>
      <c r="BK1616" s="12">
        <v>0.5</v>
      </c>
      <c r="BL1616" s="12">
        <v>722</v>
      </c>
      <c r="BM1616" s="12">
        <v>-529</v>
      </c>
      <c r="BN1616" s="12">
        <v>84</v>
      </c>
      <c r="BO1616" s="12">
        <v>1757</v>
      </c>
      <c r="BP1616" s="12">
        <v>300</v>
      </c>
      <c r="BQ1616" s="12">
        <v>-392</v>
      </c>
      <c r="BR1616" s="12">
        <v>-191</v>
      </c>
      <c r="BS1616" s="12">
        <v>1475</v>
      </c>
      <c r="BT1616" s="12">
        <v>0.26412161653489513</v>
      </c>
      <c r="BU1616" s="12">
        <v>0.63733564994913749</v>
      </c>
      <c r="BV1616" s="12">
        <v>0.68895234562019469</v>
      </c>
      <c r="BW1616" s="12">
        <v>0.69447840563334906</v>
      </c>
      <c r="BX1616" s="12">
        <v>0.67703034319773525</v>
      </c>
      <c r="BY1616" s="12">
        <v>1652.5</v>
      </c>
      <c r="BZ1616" s="12">
        <v>0.8</v>
      </c>
      <c r="CB1616" s="12">
        <v>6.7454455933037907E-2</v>
      </c>
      <c r="CC1616" s="12">
        <v>19780</v>
      </c>
      <c r="CD1616" s="12">
        <v>20120</v>
      </c>
      <c r="CE1616" s="12">
        <v>2.6767031630170317</v>
      </c>
      <c r="CH1616" s="22">
        <v>42993</v>
      </c>
      <c r="CI1616">
        <v>71</v>
      </c>
      <c r="CJ1616">
        <v>73</v>
      </c>
      <c r="CK1616">
        <v>71</v>
      </c>
      <c r="CL1616">
        <v>72</v>
      </c>
      <c r="CM1616" s="22">
        <v>42997</v>
      </c>
      <c r="CN1616">
        <v>72</v>
      </c>
      <c r="CO1616">
        <v>73</v>
      </c>
      <c r="CP1616">
        <v>72</v>
      </c>
      <c r="CQ1616">
        <v>72</v>
      </c>
      <c r="CR1616" s="22">
        <v>42998</v>
      </c>
      <c r="CS1616">
        <v>73</v>
      </c>
      <c r="CT1616">
        <v>73</v>
      </c>
      <c r="CU1616">
        <v>71</v>
      </c>
      <c r="CV1616">
        <v>71</v>
      </c>
    </row>
    <row r="1617" spans="1:100">
      <c r="A1617" s="22">
        <v>42997</v>
      </c>
      <c r="B1617">
        <v>6</v>
      </c>
      <c r="C1617">
        <v>7</v>
      </c>
      <c r="D1617">
        <v>6</v>
      </c>
      <c r="E1617">
        <v>6</v>
      </c>
      <c r="F1617" s="23">
        <f t="shared" si="158"/>
        <v>0</v>
      </c>
      <c r="G1617" s="22">
        <v>42998</v>
      </c>
      <c r="H1617">
        <v>6</v>
      </c>
      <c r="I1617">
        <v>7</v>
      </c>
      <c r="J1617">
        <v>6</v>
      </c>
      <c r="K1617">
        <v>6</v>
      </c>
      <c r="L1617" s="22">
        <v>42999</v>
      </c>
      <c r="M1617">
        <v>6</v>
      </c>
      <c r="N1617" s="4">
        <v>42998</v>
      </c>
      <c r="O1617" s="3" t="s">
        <v>15</v>
      </c>
      <c r="P1617" s="3">
        <v>8107</v>
      </c>
      <c r="Q1617" s="3" t="s">
        <v>137</v>
      </c>
      <c r="R1617" s="3" t="s">
        <v>17</v>
      </c>
      <c r="S1617" s="3">
        <v>0.05</v>
      </c>
      <c r="T1617" s="3">
        <v>1</v>
      </c>
      <c r="U1617" s="3">
        <v>0</v>
      </c>
      <c r="V1617" s="3">
        <v>84000</v>
      </c>
      <c r="W1617">
        <v>6</v>
      </c>
      <c r="X1617" s="4">
        <v>42999</v>
      </c>
      <c r="Y1617">
        <v>6</v>
      </c>
      <c r="Z1617" s="10">
        <f t="shared" si="157"/>
        <v>0</v>
      </c>
      <c r="AA1617" s="10">
        <f t="shared" si="156"/>
        <v>0</v>
      </c>
      <c r="AB1617">
        <f t="shared" si="159"/>
        <v>0</v>
      </c>
      <c r="AC1617">
        <f t="shared" si="154"/>
        <v>-1405370</v>
      </c>
      <c r="AD1617">
        <f t="shared" si="155"/>
        <v>3.2258064516129115E-2</v>
      </c>
      <c r="AE1617" s="15">
        <v>42999</v>
      </c>
      <c r="AF1617" s="9">
        <v>1.7665747928361508E-3</v>
      </c>
      <c r="AG1617" s="12" t="s">
        <v>962</v>
      </c>
      <c r="AH1617" s="20">
        <v>42997.96597222222</v>
      </c>
      <c r="AI1617" s="12">
        <v>6.2</v>
      </c>
      <c r="AJ1617" s="12">
        <v>0.2</v>
      </c>
      <c r="AK1617" s="12">
        <v>3.3300000000000003E-2</v>
      </c>
      <c r="AL1617" s="17">
        <v>145000</v>
      </c>
      <c r="AM1617" s="17">
        <v>0.14285714285714285</v>
      </c>
      <c r="AN1617" s="9"/>
      <c r="AO1617" s="9"/>
      <c r="AP1617" s="17">
        <v>0</v>
      </c>
      <c r="AQ1617" s="17">
        <v>6231</v>
      </c>
      <c r="AR1617" s="17">
        <v>0.5</v>
      </c>
      <c r="AS1617" s="17">
        <v>0.19700000000000001</v>
      </c>
      <c r="AT1617" s="17">
        <v>0.5</v>
      </c>
      <c r="AU1617" s="12">
        <v>0.33333333333333331</v>
      </c>
      <c r="AV1617" s="12">
        <v>0</v>
      </c>
      <c r="AY1617" s="12">
        <v>890093101</v>
      </c>
      <c r="BA1617" s="12">
        <v>0</v>
      </c>
      <c r="BD1617" s="12">
        <v>0.14285714285714285</v>
      </c>
      <c r="BE1617" s="12">
        <v>0.5</v>
      </c>
      <c r="BF1617" s="12">
        <v>0.5</v>
      </c>
      <c r="BG1617" s="12">
        <v>0.33333333333333331</v>
      </c>
      <c r="BH1617" s="12">
        <v>1.9E-2</v>
      </c>
      <c r="BI1617" s="12">
        <v>0.19700000000000001</v>
      </c>
      <c r="BJ1617" s="12">
        <v>3.4000000000000002E-2</v>
      </c>
      <c r="BK1617" s="12">
        <v>8.3000000000000004E-2</v>
      </c>
      <c r="BL1617" s="12">
        <v>147</v>
      </c>
      <c r="BM1617" s="12">
        <v>-29</v>
      </c>
      <c r="BN1617" s="12">
        <v>421</v>
      </c>
      <c r="BO1617" s="12">
        <v>771</v>
      </c>
      <c r="BP1617" s="12">
        <v>70</v>
      </c>
      <c r="BQ1617" s="12">
        <v>-20</v>
      </c>
      <c r="BR1617" s="12">
        <v>71</v>
      </c>
      <c r="BS1617" s="12">
        <v>229</v>
      </c>
      <c r="BT1617" s="12">
        <v>0.19468303157858102</v>
      </c>
      <c r="BU1617" s="12">
        <v>0.65477259314344383</v>
      </c>
      <c r="BV1617" s="12">
        <v>0.70971181358774649</v>
      </c>
      <c r="BW1617" s="12">
        <v>0.71792510262296783</v>
      </c>
      <c r="BX1617" s="12">
        <v>0.74279729096426428</v>
      </c>
      <c r="BY1617" s="12">
        <v>1652.5</v>
      </c>
      <c r="BZ1617" s="12">
        <v>0</v>
      </c>
      <c r="CB1617" s="12">
        <v>6.7454455933037907E-2</v>
      </c>
      <c r="CC1617" s="12">
        <v>20120</v>
      </c>
      <c r="CD1617" s="12">
        <v>20160</v>
      </c>
      <c r="CE1617" s="12">
        <v>2.1178310740354536</v>
      </c>
      <c r="CH1617" s="22">
        <v>42997</v>
      </c>
      <c r="CI1617">
        <v>6</v>
      </c>
      <c r="CJ1617">
        <v>7</v>
      </c>
      <c r="CK1617">
        <v>6</v>
      </c>
      <c r="CL1617">
        <v>6</v>
      </c>
      <c r="CM1617" s="22">
        <v>42998</v>
      </c>
      <c r="CN1617">
        <v>6</v>
      </c>
      <c r="CO1617">
        <v>7</v>
      </c>
      <c r="CP1617">
        <v>6</v>
      </c>
      <c r="CQ1617">
        <v>6</v>
      </c>
      <c r="CR1617" s="22">
        <v>42999</v>
      </c>
      <c r="CS1617">
        <v>6</v>
      </c>
      <c r="CT1617">
        <v>7</v>
      </c>
      <c r="CU1617">
        <v>6</v>
      </c>
      <c r="CV1617">
        <v>6</v>
      </c>
    </row>
    <row r="1618" spans="1:100">
      <c r="A1618" s="22">
        <v>42997</v>
      </c>
      <c r="B1618">
        <v>610</v>
      </c>
      <c r="C1618">
        <v>610</v>
      </c>
      <c r="D1618">
        <v>610</v>
      </c>
      <c r="E1618">
        <v>610</v>
      </c>
      <c r="F1618" s="23">
        <f t="shared" si="158"/>
        <v>0</v>
      </c>
      <c r="G1618" s="22">
        <v>42998</v>
      </c>
      <c r="H1618">
        <v>600</v>
      </c>
      <c r="I1618">
        <v>710</v>
      </c>
      <c r="J1618">
        <v>585</v>
      </c>
      <c r="K1618">
        <v>710</v>
      </c>
      <c r="L1618" s="22">
        <v>42999</v>
      </c>
      <c r="M1618">
        <v>721</v>
      </c>
      <c r="N1618" s="4">
        <v>42998</v>
      </c>
      <c r="O1618" s="3" t="s">
        <v>11</v>
      </c>
      <c r="P1618" s="3">
        <v>7519</v>
      </c>
      <c r="Q1618" s="3" t="s">
        <v>331</v>
      </c>
      <c r="R1618" s="3" t="s">
        <v>13</v>
      </c>
      <c r="S1618" s="3">
        <v>0.05</v>
      </c>
      <c r="T1618" s="3">
        <v>2</v>
      </c>
      <c r="U1618" s="3">
        <v>0</v>
      </c>
      <c r="V1618" s="3">
        <v>1000</v>
      </c>
      <c r="W1618">
        <v>600</v>
      </c>
      <c r="X1618" s="4">
        <v>42999</v>
      </c>
      <c r="Y1618">
        <v>710</v>
      </c>
      <c r="Z1618" s="10">
        <f t="shared" si="157"/>
        <v>110000</v>
      </c>
      <c r="AA1618" s="10">
        <f t="shared" si="156"/>
        <v>110000</v>
      </c>
      <c r="AB1618" t="str">
        <f t="shared" si="159"/>
        <v/>
      </c>
      <c r="AC1618">
        <f t="shared" si="154"/>
        <v>-1405370</v>
      </c>
      <c r="AD1618">
        <f t="shared" si="155"/>
        <v>3.6269430051813378E-2</v>
      </c>
      <c r="AE1618" s="15">
        <v>42999</v>
      </c>
      <c r="AF1618" s="9">
        <v>1.7665747928361508E-3</v>
      </c>
      <c r="AG1618" s="12" t="s">
        <v>960</v>
      </c>
      <c r="AH1618" s="20">
        <v>42997.996527777781</v>
      </c>
      <c r="AI1618" s="12">
        <v>579</v>
      </c>
      <c r="AJ1618" s="12">
        <v>-31</v>
      </c>
      <c r="AK1618" s="12">
        <v>-5.0799999999999998E-2</v>
      </c>
      <c r="AL1618" s="17">
        <v>73000</v>
      </c>
      <c r="AM1618" s="17">
        <v>1.381578947368421</v>
      </c>
      <c r="AN1618" s="9"/>
      <c r="AO1618" s="9"/>
      <c r="AP1618" s="17">
        <v>0</v>
      </c>
      <c r="AQ1618" s="17">
        <v>15354</v>
      </c>
      <c r="AR1618" s="17">
        <v>0.5875343721356554</v>
      </c>
      <c r="AS1618" s="17">
        <v>0.38600000000000001</v>
      </c>
      <c r="AT1618" s="17">
        <v>0.5982142857142857</v>
      </c>
      <c r="AU1618" s="12">
        <v>0.6035242290748899</v>
      </c>
      <c r="AV1618" s="12">
        <v>0</v>
      </c>
      <c r="AY1618" s="12">
        <v>20203174</v>
      </c>
      <c r="BA1618" s="12">
        <v>0.29775280898876405</v>
      </c>
      <c r="BD1618" s="12">
        <v>1.381578947368421</v>
      </c>
      <c r="BE1618" s="12">
        <v>0.5875343721356554</v>
      </c>
      <c r="BF1618" s="12">
        <v>0.5982142857142857</v>
      </c>
      <c r="BG1618" s="12">
        <v>0.6035242290748899</v>
      </c>
      <c r="BH1618" s="12">
        <v>3.5999999999999997E-2</v>
      </c>
      <c r="BI1618" s="12">
        <v>0.38600000000000001</v>
      </c>
      <c r="BJ1618" s="12">
        <v>0</v>
      </c>
      <c r="BK1618" s="12">
        <v>0.39400000000000002</v>
      </c>
      <c r="BL1618" s="12">
        <v>-145</v>
      </c>
      <c r="BM1618" s="12">
        <v>-19</v>
      </c>
      <c r="BN1618" s="12">
        <v>167</v>
      </c>
      <c r="BO1618" s="12">
        <v>94</v>
      </c>
      <c r="BP1618" s="12">
        <v>-119</v>
      </c>
      <c r="BQ1618" s="12">
        <v>-26</v>
      </c>
      <c r="BR1618" s="12">
        <v>129</v>
      </c>
      <c r="BS1618" s="12">
        <v>92</v>
      </c>
      <c r="BT1618" s="12">
        <v>0.26379845605736291</v>
      </c>
      <c r="BU1618" s="12">
        <v>0.60301511961150889</v>
      </c>
      <c r="BV1618" s="12">
        <v>0.63544238258535302</v>
      </c>
      <c r="BW1618" s="12">
        <v>0.63031219868633603</v>
      </c>
      <c r="BX1618" s="12">
        <v>0.65693419631838268</v>
      </c>
      <c r="BY1618" s="12">
        <v>1652.5</v>
      </c>
      <c r="BZ1618" s="12">
        <v>0.29775280898876405</v>
      </c>
      <c r="CB1618" s="12">
        <v>6.7454455933037907E-2</v>
      </c>
      <c r="CC1618" s="12">
        <v>20120</v>
      </c>
      <c r="CD1618" s="12">
        <v>20160</v>
      </c>
      <c r="CE1618" s="12">
        <v>20.481655781790241</v>
      </c>
      <c r="CH1618" s="22">
        <v>42997</v>
      </c>
      <c r="CI1618">
        <v>610</v>
      </c>
      <c r="CJ1618">
        <v>610</v>
      </c>
      <c r="CK1618">
        <v>610</v>
      </c>
      <c r="CL1618">
        <v>610</v>
      </c>
      <c r="CM1618" s="22">
        <v>42998</v>
      </c>
      <c r="CN1618">
        <v>600</v>
      </c>
      <c r="CO1618">
        <v>710</v>
      </c>
      <c r="CP1618">
        <v>585</v>
      </c>
      <c r="CQ1618">
        <v>710</v>
      </c>
      <c r="CR1618" s="22">
        <v>42999</v>
      </c>
      <c r="CS1618">
        <v>721</v>
      </c>
      <c r="CT1618">
        <v>737</v>
      </c>
      <c r="CU1618">
        <v>671</v>
      </c>
      <c r="CV1618">
        <v>690</v>
      </c>
    </row>
    <row r="1619" spans="1:100">
      <c r="A1619" s="22">
        <v>42997</v>
      </c>
      <c r="B1619">
        <v>270</v>
      </c>
      <c r="C1619">
        <v>277</v>
      </c>
      <c r="D1619">
        <v>270</v>
      </c>
      <c r="E1619">
        <v>277</v>
      </c>
      <c r="F1619" s="23">
        <f t="shared" si="158"/>
        <v>2.5925925925925908E-2</v>
      </c>
      <c r="G1619" s="22">
        <v>42998</v>
      </c>
      <c r="H1619">
        <v>340</v>
      </c>
      <c r="I1619">
        <v>357</v>
      </c>
      <c r="J1619">
        <v>339</v>
      </c>
      <c r="K1619">
        <v>357</v>
      </c>
      <c r="L1619" s="22">
        <v>42999</v>
      </c>
      <c r="M1619">
        <v>421</v>
      </c>
      <c r="N1619" s="4">
        <v>42998</v>
      </c>
      <c r="O1619" s="3" t="s">
        <v>15</v>
      </c>
      <c r="P1619" s="3">
        <v>2778</v>
      </c>
      <c r="Q1619" s="3" t="s">
        <v>663</v>
      </c>
      <c r="R1619" s="3" t="s">
        <v>17</v>
      </c>
      <c r="S1619" s="3">
        <v>0.05</v>
      </c>
      <c r="T1619" s="3" t="s">
        <v>64</v>
      </c>
      <c r="U1619" s="3">
        <v>0</v>
      </c>
      <c r="V1619" s="3">
        <v>1900</v>
      </c>
      <c r="W1619">
        <v>340</v>
      </c>
      <c r="X1619" s="4">
        <v>42999</v>
      </c>
      <c r="Y1619">
        <v>357</v>
      </c>
      <c r="Z1619" s="10">
        <f t="shared" si="157"/>
        <v>32300</v>
      </c>
      <c r="AA1619" s="10">
        <f t="shared" si="156"/>
        <v>32300</v>
      </c>
      <c r="AB1619" t="str">
        <f t="shared" si="159"/>
        <v/>
      </c>
      <c r="AC1619">
        <f t="shared" si="154"/>
        <v>-1405370</v>
      </c>
      <c r="AD1619">
        <f t="shared" si="155"/>
        <v>1.6488284639861073E-2</v>
      </c>
      <c r="AE1619" s="15">
        <v>42999</v>
      </c>
      <c r="AF1619" s="9">
        <v>1.7665747928361508E-3</v>
      </c>
      <c r="AG1619" s="12" t="s">
        <v>960</v>
      </c>
      <c r="AH1619" s="20">
        <v>42997.998611111114</v>
      </c>
      <c r="AI1619" s="12">
        <v>345.7</v>
      </c>
      <c r="AJ1619" s="12">
        <v>68.7</v>
      </c>
      <c r="AK1619" s="12">
        <v>0.248</v>
      </c>
      <c r="AL1619" s="17">
        <v>47500</v>
      </c>
      <c r="AM1619" s="17">
        <v>0.34328358208955223</v>
      </c>
      <c r="AN1619" s="9"/>
      <c r="AO1619" s="9"/>
      <c r="AP1619" s="17">
        <v>0</v>
      </c>
      <c r="AQ1619" s="17">
        <v>3230</v>
      </c>
      <c r="AR1619" s="17">
        <v>0.19791666666666666</v>
      </c>
      <c r="AS1619" s="17">
        <v>0.188</v>
      </c>
      <c r="AT1619" s="17">
        <v>0.18627450980392157</v>
      </c>
      <c r="AU1619" s="12">
        <v>0.53888888888888886</v>
      </c>
      <c r="AV1619" s="12">
        <v>0</v>
      </c>
      <c r="AY1619" s="12">
        <v>12051384</v>
      </c>
      <c r="BA1619" s="12">
        <v>1</v>
      </c>
      <c r="BD1619" s="12">
        <v>0.34328358208955223</v>
      </c>
      <c r="BE1619" s="12">
        <v>0.19791666666666666</v>
      </c>
      <c r="BF1619" s="12">
        <v>0.18627450980392157</v>
      </c>
      <c r="BG1619" s="12">
        <v>0.53888888888888886</v>
      </c>
      <c r="BH1619" s="12">
        <v>4.0000000000000001E-3</v>
      </c>
      <c r="BI1619" s="12">
        <v>0.188</v>
      </c>
      <c r="BJ1619" s="12">
        <v>2.1999999999999999E-2</v>
      </c>
      <c r="BK1619" s="12">
        <v>0.72</v>
      </c>
      <c r="BL1619" s="12">
        <v>422</v>
      </c>
      <c r="BM1619" s="12">
        <v>76</v>
      </c>
      <c r="BN1619" s="12">
        <v>-1697</v>
      </c>
      <c r="BO1619" s="12">
        <v>395</v>
      </c>
      <c r="BP1619" s="12">
        <v>455</v>
      </c>
      <c r="BQ1619" s="12">
        <v>-170</v>
      </c>
      <c r="BR1619" s="12">
        <v>-87</v>
      </c>
      <c r="BS1619" s="12">
        <v>928</v>
      </c>
      <c r="BT1619" s="12">
        <v>0.26379845605736291</v>
      </c>
      <c r="BU1619" s="12">
        <v>0.60301511961150889</v>
      </c>
      <c r="BV1619" s="12">
        <v>0.63544238258535302</v>
      </c>
      <c r="BW1619" s="12">
        <v>0.63031219868633603</v>
      </c>
      <c r="BX1619" s="12">
        <v>0.65693419631838268</v>
      </c>
      <c r="BY1619" s="12">
        <v>1652.5</v>
      </c>
      <c r="BZ1619" s="12">
        <v>1</v>
      </c>
      <c r="CB1619" s="12">
        <v>6.7454455933037907E-2</v>
      </c>
      <c r="CC1619" s="12">
        <v>20120</v>
      </c>
      <c r="CD1619" s="12">
        <v>20160</v>
      </c>
      <c r="CE1619" s="12">
        <v>5.0891164614881799</v>
      </c>
      <c r="CH1619" s="22">
        <v>42997</v>
      </c>
      <c r="CI1619">
        <v>270</v>
      </c>
      <c r="CJ1619">
        <v>277</v>
      </c>
      <c r="CK1619">
        <v>270</v>
      </c>
      <c r="CL1619">
        <v>277</v>
      </c>
      <c r="CM1619" s="22">
        <v>42998</v>
      </c>
      <c r="CN1619">
        <v>340</v>
      </c>
      <c r="CO1619">
        <v>357</v>
      </c>
      <c r="CP1619">
        <v>339</v>
      </c>
      <c r="CQ1619">
        <v>357</v>
      </c>
      <c r="CR1619" s="22">
        <v>42999</v>
      </c>
      <c r="CS1619">
        <v>421</v>
      </c>
      <c r="CT1619">
        <v>435</v>
      </c>
      <c r="CU1619">
        <v>372</v>
      </c>
      <c r="CV1619">
        <v>384</v>
      </c>
    </row>
    <row r="1620" spans="1:100">
      <c r="A1620" s="22">
        <v>42997</v>
      </c>
      <c r="B1620">
        <v>629</v>
      </c>
      <c r="C1620">
        <v>629</v>
      </c>
      <c r="D1620">
        <v>629</v>
      </c>
      <c r="E1620">
        <v>629</v>
      </c>
      <c r="F1620" s="23">
        <f t="shared" si="158"/>
        <v>0</v>
      </c>
      <c r="G1620" s="22">
        <v>42998</v>
      </c>
      <c r="H1620">
        <v>708</v>
      </c>
      <c r="I1620">
        <v>729</v>
      </c>
      <c r="J1620">
        <v>672</v>
      </c>
      <c r="K1620">
        <v>729</v>
      </c>
      <c r="L1620" s="22">
        <v>42999</v>
      </c>
      <c r="M1620">
        <v>649</v>
      </c>
      <c r="N1620" s="4">
        <v>42998</v>
      </c>
      <c r="O1620" s="3" t="s">
        <v>15</v>
      </c>
      <c r="P1620" s="3">
        <v>3955</v>
      </c>
      <c r="Q1620" s="3" t="s">
        <v>664</v>
      </c>
      <c r="R1620" s="3" t="s">
        <v>17</v>
      </c>
      <c r="S1620" s="3">
        <v>0.05</v>
      </c>
      <c r="T1620" s="3">
        <v>2</v>
      </c>
      <c r="U1620" s="3">
        <v>0</v>
      </c>
      <c r="V1620" s="3">
        <v>800</v>
      </c>
      <c r="W1620">
        <v>708</v>
      </c>
      <c r="X1620" s="4">
        <v>42999</v>
      </c>
      <c r="Y1620">
        <v>729</v>
      </c>
      <c r="Z1620" s="10">
        <f t="shared" si="157"/>
        <v>16800</v>
      </c>
      <c r="AA1620" s="10">
        <f t="shared" si="156"/>
        <v>16800</v>
      </c>
      <c r="AB1620" t="str">
        <f t="shared" si="159"/>
        <v/>
      </c>
      <c r="AC1620">
        <f t="shared" si="154"/>
        <v>-1405370</v>
      </c>
      <c r="AD1620">
        <f t="shared" si="155"/>
        <v>2.8806584362139898E-2</v>
      </c>
      <c r="AE1620" s="15">
        <v>42999</v>
      </c>
      <c r="AF1620" s="9">
        <v>1.7665747928361508E-3</v>
      </c>
      <c r="AG1620" s="12" t="s">
        <v>954</v>
      </c>
      <c r="AH1620" s="20">
        <v>42997.990277777775</v>
      </c>
      <c r="AI1620" s="12">
        <v>729</v>
      </c>
      <c r="AJ1620" s="12">
        <v>100</v>
      </c>
      <c r="AK1620" s="12">
        <v>0.159</v>
      </c>
      <c r="AL1620" s="17">
        <v>25300</v>
      </c>
      <c r="AM1620" s="17">
        <v>0.12098298676748583</v>
      </c>
      <c r="AN1620" s="9"/>
      <c r="AO1620" s="9"/>
      <c r="AP1620" s="17">
        <v>439</v>
      </c>
      <c r="AQ1620" s="17">
        <v>5676</v>
      </c>
      <c r="AR1620" s="17">
        <v>0.7142857142857143</v>
      </c>
      <c r="AS1620" s="17">
        <v>0.252</v>
      </c>
      <c r="AT1620" s="17">
        <v>0.78021978021978022</v>
      </c>
      <c r="AU1620" s="12">
        <v>0.3269961977186312</v>
      </c>
      <c r="AV1620" s="12">
        <v>1.89</v>
      </c>
      <c r="AY1620" s="12">
        <v>10729370</v>
      </c>
      <c r="BA1620" s="12">
        <v>1</v>
      </c>
      <c r="BD1620" s="12">
        <v>0.12098298676748583</v>
      </c>
      <c r="BE1620" s="12">
        <v>0.7142857142857143</v>
      </c>
      <c r="BF1620" s="12">
        <v>0.78021978021978022</v>
      </c>
      <c r="BG1620" s="12">
        <v>0.3269961977186312</v>
      </c>
      <c r="BH1620" s="12">
        <v>0</v>
      </c>
      <c r="BI1620" s="12">
        <v>0.252</v>
      </c>
      <c r="BJ1620" s="12">
        <v>0</v>
      </c>
      <c r="BK1620" s="12">
        <v>0.40300000000000002</v>
      </c>
      <c r="BL1620" s="12">
        <v>1111</v>
      </c>
      <c r="BM1620" s="12">
        <v>-467</v>
      </c>
      <c r="BN1620" s="12">
        <v>-319</v>
      </c>
      <c r="BO1620" s="12">
        <v>3934</v>
      </c>
      <c r="BP1620" s="12">
        <v>765</v>
      </c>
      <c r="BQ1620" s="12">
        <v>-291</v>
      </c>
      <c r="BR1620" s="12">
        <v>170</v>
      </c>
      <c r="BS1620" s="12">
        <v>3609</v>
      </c>
      <c r="BT1620" s="12">
        <v>0.26412161653489513</v>
      </c>
      <c r="BU1620" s="12">
        <v>0.63733564994913749</v>
      </c>
      <c r="BV1620" s="12">
        <v>0.68895234562019469</v>
      </c>
      <c r="BW1620" s="12">
        <v>0.69447840563334906</v>
      </c>
      <c r="BX1620" s="12">
        <v>0.66654919098252308</v>
      </c>
      <c r="BY1620" s="12">
        <v>1652.5</v>
      </c>
      <c r="BZ1620" s="12">
        <v>1</v>
      </c>
      <c r="CB1620" s="12">
        <v>6.7454455933037907E-2</v>
      </c>
      <c r="CC1620" s="12">
        <v>20120</v>
      </c>
      <c r="CD1620" s="12">
        <v>20160</v>
      </c>
      <c r="CE1620" s="12">
        <v>1.7935507016406111</v>
      </c>
      <c r="CH1620" s="22">
        <v>42997</v>
      </c>
      <c r="CI1620">
        <v>629</v>
      </c>
      <c r="CJ1620">
        <v>629</v>
      </c>
      <c r="CK1620">
        <v>629</v>
      </c>
      <c r="CL1620">
        <v>629</v>
      </c>
      <c r="CM1620" s="22">
        <v>42998</v>
      </c>
      <c r="CN1620">
        <v>708</v>
      </c>
      <c r="CO1620">
        <v>729</v>
      </c>
      <c r="CP1620">
        <v>672</v>
      </c>
      <c r="CQ1620">
        <v>729</v>
      </c>
      <c r="CR1620" s="22">
        <v>42999</v>
      </c>
      <c r="CS1620">
        <v>649</v>
      </c>
      <c r="CT1620">
        <v>661</v>
      </c>
      <c r="CU1620">
        <v>617</v>
      </c>
      <c r="CV1620">
        <v>630</v>
      </c>
    </row>
    <row r="1621" spans="1:100">
      <c r="A1621" s="22">
        <v>42997</v>
      </c>
      <c r="B1621">
        <v>25</v>
      </c>
      <c r="C1621">
        <v>26</v>
      </c>
      <c r="D1621">
        <v>25</v>
      </c>
      <c r="E1621">
        <v>26</v>
      </c>
      <c r="F1621" s="23">
        <f t="shared" si="158"/>
        <v>4.0000000000000036E-2</v>
      </c>
      <c r="G1621" s="22">
        <v>42998</v>
      </c>
      <c r="H1621">
        <v>26</v>
      </c>
      <c r="I1621">
        <v>26</v>
      </c>
      <c r="J1621">
        <v>25</v>
      </c>
      <c r="K1621">
        <v>26</v>
      </c>
      <c r="L1621" s="22">
        <v>42999</v>
      </c>
      <c r="M1621">
        <v>25</v>
      </c>
      <c r="N1621" s="4">
        <v>42998</v>
      </c>
      <c r="O1621" s="3" t="s">
        <v>11</v>
      </c>
      <c r="P1621" s="3">
        <v>6343</v>
      </c>
      <c r="Q1621" s="3" t="s">
        <v>328</v>
      </c>
      <c r="R1621" s="3" t="s">
        <v>13</v>
      </c>
      <c r="S1621" s="3">
        <v>0.05</v>
      </c>
      <c r="T1621" s="3">
        <v>1</v>
      </c>
      <c r="U1621" s="3">
        <v>0</v>
      </c>
      <c r="V1621" s="3">
        <v>20000</v>
      </c>
      <c r="W1621">
        <v>26</v>
      </c>
      <c r="X1621" s="4">
        <v>42999</v>
      </c>
      <c r="Y1621">
        <v>26</v>
      </c>
      <c r="Z1621" s="10">
        <f t="shared" si="157"/>
        <v>0</v>
      </c>
      <c r="AA1621" s="10">
        <f t="shared" si="156"/>
        <v>0</v>
      </c>
      <c r="AB1621" t="str">
        <f t="shared" si="159"/>
        <v/>
      </c>
      <c r="AC1621">
        <f t="shared" si="154"/>
        <v>-1405370</v>
      </c>
      <c r="AD1621">
        <f t="shared" si="155"/>
        <v>3.1746031746031855E-2</v>
      </c>
      <c r="AE1621" s="15">
        <v>42999</v>
      </c>
      <c r="AF1621" s="9">
        <v>1.7665747928361508E-3</v>
      </c>
      <c r="AG1621" s="12" t="s">
        <v>954</v>
      </c>
      <c r="AH1621" s="20">
        <v>42997.988194444442</v>
      </c>
      <c r="AI1621" s="12">
        <v>25.2</v>
      </c>
      <c r="AJ1621" s="12">
        <v>-0.8</v>
      </c>
      <c r="AK1621" s="12">
        <v>-3.0800000000000001E-2</v>
      </c>
      <c r="AL1621" s="17">
        <v>15000</v>
      </c>
      <c r="AM1621" s="17">
        <v>0.36</v>
      </c>
      <c r="AN1621" s="9"/>
      <c r="AO1621" s="9"/>
      <c r="AP1621" s="17">
        <v>2.44</v>
      </c>
      <c r="AQ1621" s="17">
        <v>11275</v>
      </c>
      <c r="AR1621" s="17">
        <v>0.83333333333333337</v>
      </c>
      <c r="AS1621" s="17">
        <v>0.10299999999999999</v>
      </c>
      <c r="AT1621" s="17">
        <v>0.875</v>
      </c>
      <c r="AU1621" s="12">
        <v>0.8</v>
      </c>
      <c r="AV1621" s="12">
        <v>0.2</v>
      </c>
      <c r="AY1621" s="12">
        <v>450993208</v>
      </c>
      <c r="BA1621" s="12">
        <v>1</v>
      </c>
      <c r="BD1621" s="12">
        <v>0.36</v>
      </c>
      <c r="BE1621" s="12">
        <v>0.83333333333333337</v>
      </c>
      <c r="BF1621" s="12">
        <v>0.875</v>
      </c>
      <c r="BG1621" s="12">
        <v>0.8</v>
      </c>
      <c r="BH1621" s="12">
        <v>4.0000000000000001E-3</v>
      </c>
      <c r="BI1621" s="12">
        <v>0.10299999999999999</v>
      </c>
      <c r="BJ1621" s="12">
        <v>0</v>
      </c>
      <c r="BK1621" s="12">
        <v>0.72099999999999997</v>
      </c>
      <c r="BL1621" s="12">
        <v>-71</v>
      </c>
      <c r="BM1621" s="12">
        <v>-151</v>
      </c>
      <c r="BN1621" s="12">
        <v>-144</v>
      </c>
      <c r="BO1621" s="12">
        <v>1178</v>
      </c>
      <c r="BP1621" s="12">
        <v>984</v>
      </c>
      <c r="BQ1621" s="12">
        <v>-434</v>
      </c>
      <c r="BR1621" s="12">
        <v>-24</v>
      </c>
      <c r="BS1621" s="12">
        <v>1547</v>
      </c>
      <c r="BT1621" s="12">
        <v>0.26412161653489513</v>
      </c>
      <c r="BU1621" s="12">
        <v>0.63733564994913749</v>
      </c>
      <c r="BV1621" s="12">
        <v>0.68895234562019469</v>
      </c>
      <c r="BW1621" s="12">
        <v>0.69447840563334906</v>
      </c>
      <c r="BX1621" s="12">
        <v>0.66654919098252308</v>
      </c>
      <c r="BY1621" s="12">
        <v>1652.5</v>
      </c>
      <c r="BZ1621" s="12">
        <v>1</v>
      </c>
      <c r="CB1621" s="12">
        <v>6.7454455933037907E-2</v>
      </c>
      <c r="CC1621" s="12">
        <v>20120</v>
      </c>
      <c r="CD1621" s="12">
        <v>20160</v>
      </c>
      <c r="CE1621" s="12">
        <v>5.3369343065693435</v>
      </c>
      <c r="CH1621" s="22">
        <v>42997</v>
      </c>
      <c r="CI1621">
        <v>25</v>
      </c>
      <c r="CJ1621">
        <v>26</v>
      </c>
      <c r="CK1621">
        <v>25</v>
      </c>
      <c r="CL1621">
        <v>26</v>
      </c>
      <c r="CM1621" s="22">
        <v>42998</v>
      </c>
      <c r="CN1621">
        <v>26</v>
      </c>
      <c r="CO1621">
        <v>26</v>
      </c>
      <c r="CP1621">
        <v>25</v>
      </c>
      <c r="CQ1621">
        <v>26</v>
      </c>
      <c r="CR1621" s="22">
        <v>42999</v>
      </c>
      <c r="CS1621">
        <v>25</v>
      </c>
      <c r="CT1621">
        <v>26</v>
      </c>
      <c r="CU1621">
        <v>25</v>
      </c>
      <c r="CV1621">
        <v>25</v>
      </c>
    </row>
    <row r="1622" spans="1:100">
      <c r="A1622" s="22">
        <v>42997</v>
      </c>
      <c r="B1622">
        <v>749</v>
      </c>
      <c r="C1622">
        <v>858</v>
      </c>
      <c r="D1622">
        <v>740</v>
      </c>
      <c r="E1622">
        <v>782</v>
      </c>
      <c r="F1622" s="23">
        <f t="shared" si="158"/>
        <v>4.4058744993324517E-2</v>
      </c>
      <c r="G1622" s="22">
        <v>42998</v>
      </c>
      <c r="H1622">
        <v>760</v>
      </c>
      <c r="I1622">
        <v>800</v>
      </c>
      <c r="J1622">
        <v>740</v>
      </c>
      <c r="K1622">
        <v>750</v>
      </c>
      <c r="L1622" s="22">
        <v>42999</v>
      </c>
      <c r="M1622">
        <v>750</v>
      </c>
      <c r="N1622" s="4">
        <v>42998</v>
      </c>
      <c r="O1622" s="3" t="s">
        <v>11</v>
      </c>
      <c r="P1622" s="3">
        <v>4735</v>
      </c>
      <c r="Q1622" s="3" t="s">
        <v>359</v>
      </c>
      <c r="R1622" s="3" t="s">
        <v>13</v>
      </c>
      <c r="S1622" s="3">
        <v>0.05</v>
      </c>
      <c r="T1622" s="3">
        <v>2</v>
      </c>
      <c r="U1622" s="3">
        <v>0</v>
      </c>
      <c r="V1622" s="3">
        <v>700</v>
      </c>
      <c r="W1622">
        <v>760</v>
      </c>
      <c r="X1622" s="4">
        <v>42999</v>
      </c>
      <c r="Y1622">
        <v>750</v>
      </c>
      <c r="Z1622" s="10">
        <f t="shared" si="157"/>
        <v>-7000</v>
      </c>
      <c r="AA1622" s="10">
        <f t="shared" si="156"/>
        <v>7000</v>
      </c>
      <c r="AB1622" t="str">
        <f t="shared" si="159"/>
        <v/>
      </c>
      <c r="AC1622">
        <f t="shared" ref="AC1622:AC1685" si="160">SUM(AB1622,AC1621)</f>
        <v>-1405370</v>
      </c>
      <c r="AD1622">
        <f t="shared" ref="AD1622:AD1685" si="161">ABS(W1622/AI1622-1)</f>
        <v>2.7027027027026973E-2</v>
      </c>
      <c r="AE1622" s="15">
        <v>42999</v>
      </c>
      <c r="AF1622" s="9">
        <v>1.7665747928361508E-3</v>
      </c>
      <c r="AG1622" s="12" t="s">
        <v>954</v>
      </c>
      <c r="AH1622" s="20">
        <v>42997.998611111114</v>
      </c>
      <c r="AI1622" s="12">
        <v>740</v>
      </c>
      <c r="AJ1622" s="12">
        <v>-42</v>
      </c>
      <c r="AK1622" s="12">
        <v>-5.3699999999999998E-2</v>
      </c>
      <c r="AL1622" s="17">
        <v>10300</v>
      </c>
      <c r="AM1622" s="17">
        <v>0.2231638418079096</v>
      </c>
      <c r="AN1622" s="9"/>
      <c r="AO1622" s="9"/>
      <c r="AP1622" s="17">
        <v>0</v>
      </c>
      <c r="AQ1622" s="17">
        <v>5944</v>
      </c>
      <c r="AR1622" s="17">
        <v>1</v>
      </c>
      <c r="AS1622" s="17">
        <v>9.2999999999999999E-2</v>
      </c>
      <c r="AT1622" s="17">
        <v>1</v>
      </c>
      <c r="AU1622" s="12">
        <v>1</v>
      </c>
      <c r="AV1622" s="12">
        <v>1.31</v>
      </c>
      <c r="AY1622" s="12">
        <v>8396000</v>
      </c>
      <c r="BA1622" s="12">
        <v>0.80368098159509205</v>
      </c>
      <c r="BD1622" s="12">
        <v>0.2231638418079096</v>
      </c>
      <c r="BE1622" s="12">
        <v>1</v>
      </c>
      <c r="BF1622" s="12">
        <v>1</v>
      </c>
      <c r="BG1622" s="12">
        <v>1</v>
      </c>
      <c r="BH1622" s="12">
        <v>1E-3</v>
      </c>
      <c r="BI1622" s="12">
        <v>9.2999999999999999E-2</v>
      </c>
      <c r="BJ1622" s="12">
        <v>0</v>
      </c>
      <c r="BK1622" s="12">
        <v>0.64500000000000002</v>
      </c>
      <c r="BL1622" s="12">
        <v>701</v>
      </c>
      <c r="BM1622" s="12">
        <v>-362</v>
      </c>
      <c r="BN1622" s="12">
        <v>-332</v>
      </c>
      <c r="BO1622" s="12">
        <v>937</v>
      </c>
      <c r="BP1622" s="12">
        <v>-504</v>
      </c>
      <c r="BQ1622" s="12">
        <v>-58</v>
      </c>
      <c r="BR1622" s="12">
        <v>355</v>
      </c>
      <c r="BS1622" s="12">
        <v>913</v>
      </c>
      <c r="BT1622" s="12">
        <v>0.26412161653489513</v>
      </c>
      <c r="BU1622" s="12">
        <v>0.63733564994913749</v>
      </c>
      <c r="BV1622" s="12">
        <v>0.68895234562019469</v>
      </c>
      <c r="BW1622" s="12">
        <v>0.69447840563334906</v>
      </c>
      <c r="BX1622" s="12">
        <v>0.66654919098252308</v>
      </c>
      <c r="BY1622" s="12">
        <v>1652.5</v>
      </c>
      <c r="BZ1622" s="12">
        <v>0.80368098159509205</v>
      </c>
      <c r="CB1622" s="12">
        <v>6.7454455933037907E-2</v>
      </c>
      <c r="CC1622" s="12">
        <v>20120</v>
      </c>
      <c r="CD1622" s="12">
        <v>20160</v>
      </c>
      <c r="CE1622" s="12">
        <v>3.308363231473463</v>
      </c>
      <c r="CH1622" s="22">
        <v>42997</v>
      </c>
      <c r="CI1622">
        <v>749</v>
      </c>
      <c r="CJ1622">
        <v>858</v>
      </c>
      <c r="CK1622">
        <v>740</v>
      </c>
      <c r="CL1622">
        <v>782</v>
      </c>
      <c r="CM1622" s="22">
        <v>42998</v>
      </c>
      <c r="CN1622">
        <v>760</v>
      </c>
      <c r="CO1622">
        <v>800</v>
      </c>
      <c r="CP1622">
        <v>740</v>
      </c>
      <c r="CQ1622">
        <v>750</v>
      </c>
      <c r="CR1622" s="22">
        <v>42999</v>
      </c>
      <c r="CS1622">
        <v>750</v>
      </c>
      <c r="CT1622">
        <v>799</v>
      </c>
      <c r="CU1622">
        <v>750</v>
      </c>
      <c r="CV1622">
        <v>761</v>
      </c>
    </row>
    <row r="1623" spans="1:100">
      <c r="A1623" s="22">
        <v>42997</v>
      </c>
      <c r="B1623">
        <v>499</v>
      </c>
      <c r="C1623">
        <v>564</v>
      </c>
      <c r="D1623">
        <v>499</v>
      </c>
      <c r="E1623">
        <v>564</v>
      </c>
      <c r="F1623" s="23">
        <f t="shared" si="158"/>
        <v>0.13026052104208419</v>
      </c>
      <c r="G1623" s="22">
        <v>42998</v>
      </c>
      <c r="H1623">
        <v>554</v>
      </c>
      <c r="I1623">
        <v>555</v>
      </c>
      <c r="J1623">
        <v>528</v>
      </c>
      <c r="K1623">
        <v>537</v>
      </c>
      <c r="L1623" s="22">
        <v>42999</v>
      </c>
      <c r="M1623">
        <v>541</v>
      </c>
      <c r="N1623" s="4">
        <v>42998</v>
      </c>
      <c r="O1623" s="3" t="s">
        <v>15</v>
      </c>
      <c r="P1623" s="3">
        <v>6926</v>
      </c>
      <c r="Q1623" s="3" t="s">
        <v>665</v>
      </c>
      <c r="R1623" s="3" t="s">
        <v>17</v>
      </c>
      <c r="S1623" s="3">
        <v>0.05</v>
      </c>
      <c r="T1623" s="3">
        <v>1</v>
      </c>
      <c r="U1623" s="3">
        <v>0</v>
      </c>
      <c r="V1623" s="3">
        <v>900</v>
      </c>
      <c r="W1623">
        <v>554</v>
      </c>
      <c r="X1623" s="4">
        <v>42999</v>
      </c>
      <c r="Y1623">
        <v>537</v>
      </c>
      <c r="Z1623" s="10">
        <f t="shared" si="157"/>
        <v>-15300</v>
      </c>
      <c r="AA1623" s="10">
        <f t="shared" si="156"/>
        <v>15300</v>
      </c>
      <c r="AB1623">
        <f t="shared" si="159"/>
        <v>-15300</v>
      </c>
      <c r="AC1623">
        <f t="shared" si="160"/>
        <v>-1420670</v>
      </c>
      <c r="AD1623">
        <f t="shared" si="161"/>
        <v>4.9742710120068589E-2</v>
      </c>
      <c r="AE1623" s="15">
        <v>42999</v>
      </c>
      <c r="AF1623" s="9">
        <v>1.7665747928361508E-3</v>
      </c>
      <c r="AG1623" s="12" t="s">
        <v>962</v>
      </c>
      <c r="AH1623" s="20">
        <v>42997.998611111114</v>
      </c>
      <c r="AI1623" s="12">
        <v>583</v>
      </c>
      <c r="AJ1623" s="12">
        <v>19</v>
      </c>
      <c r="AK1623" s="12">
        <v>3.3700000000000001E-2</v>
      </c>
      <c r="AL1623" s="17">
        <v>8800</v>
      </c>
      <c r="AM1623" s="17">
        <v>0.19834710743801653</v>
      </c>
      <c r="AN1623" s="9"/>
      <c r="AO1623" s="17">
        <v>0.15</v>
      </c>
      <c r="AP1623" s="17">
        <v>2.39</v>
      </c>
      <c r="AQ1623" s="17">
        <v>11094</v>
      </c>
      <c r="AR1623" s="17">
        <v>1</v>
      </c>
      <c r="AS1623" s="17">
        <v>0.23200000000000001</v>
      </c>
      <c r="AT1623" s="17">
        <v>1</v>
      </c>
      <c r="AU1623" s="12">
        <v>1</v>
      </c>
      <c r="AV1623" s="12">
        <v>1.86</v>
      </c>
      <c r="AY1623" s="12">
        <v>22921562</v>
      </c>
      <c r="BA1623" s="12">
        <v>0.83333333333333337</v>
      </c>
      <c r="BD1623" s="12">
        <v>0.19834710743801653</v>
      </c>
      <c r="BE1623" s="12">
        <v>1</v>
      </c>
      <c r="BF1623" s="12">
        <v>1</v>
      </c>
      <c r="BG1623" s="12">
        <v>1</v>
      </c>
      <c r="BH1623" s="12">
        <v>8.0000000000000002E-3</v>
      </c>
      <c r="BI1623" s="12">
        <v>0.23200000000000001</v>
      </c>
      <c r="BJ1623" s="12">
        <v>7.0000000000000001E-3</v>
      </c>
      <c r="BK1623" s="12">
        <v>0.498</v>
      </c>
      <c r="BL1623" s="12">
        <v>1030</v>
      </c>
      <c r="BM1623" s="12">
        <v>-565</v>
      </c>
      <c r="BN1623" s="12">
        <v>-617</v>
      </c>
      <c r="BO1623" s="12">
        <v>1116</v>
      </c>
      <c r="BP1623" s="12">
        <v>939</v>
      </c>
      <c r="BQ1623" s="12">
        <v>-573</v>
      </c>
      <c r="BR1623" s="12">
        <v>-224</v>
      </c>
      <c r="BS1623" s="12">
        <v>1216</v>
      </c>
      <c r="BT1623" s="12">
        <v>0.19468303157858102</v>
      </c>
      <c r="BU1623" s="12">
        <v>0.65477259314344383</v>
      </c>
      <c r="BV1623" s="12">
        <v>0.70971181358774649</v>
      </c>
      <c r="BW1623" s="12">
        <v>0.71792510262296783</v>
      </c>
      <c r="BX1623" s="12">
        <v>0.74279729096426428</v>
      </c>
      <c r="BY1623" s="12">
        <v>1652.5</v>
      </c>
      <c r="BZ1623" s="12">
        <v>0.83333333333333337</v>
      </c>
      <c r="CB1623" s="12">
        <v>6.7454455933037907E-2</v>
      </c>
      <c r="CC1623" s="12">
        <v>20120</v>
      </c>
      <c r="CD1623" s="12">
        <v>20160</v>
      </c>
      <c r="CE1623" s="12">
        <v>2.9404596730409605</v>
      </c>
      <c r="CH1623" s="22">
        <v>42997</v>
      </c>
      <c r="CI1623">
        <v>499</v>
      </c>
      <c r="CJ1623">
        <v>564</v>
      </c>
      <c r="CK1623">
        <v>499</v>
      </c>
      <c r="CL1623">
        <v>564</v>
      </c>
      <c r="CM1623" s="22">
        <v>42998</v>
      </c>
      <c r="CN1623">
        <v>554</v>
      </c>
      <c r="CO1623">
        <v>555</v>
      </c>
      <c r="CP1623">
        <v>528</v>
      </c>
      <c r="CQ1623">
        <v>537</v>
      </c>
      <c r="CR1623" s="22">
        <v>42999</v>
      </c>
      <c r="CS1623">
        <v>541</v>
      </c>
      <c r="CT1623">
        <v>544</v>
      </c>
      <c r="CU1623">
        <v>515</v>
      </c>
      <c r="CV1623">
        <v>520</v>
      </c>
    </row>
    <row r="1624" spans="1:100">
      <c r="A1624" s="22">
        <v>42997</v>
      </c>
      <c r="B1624">
        <v>205</v>
      </c>
      <c r="C1624">
        <v>209</v>
      </c>
      <c r="D1624">
        <v>204</v>
      </c>
      <c r="E1624">
        <v>206</v>
      </c>
      <c r="F1624" s="23">
        <f t="shared" si="158"/>
        <v>4.8780487804878092E-3</v>
      </c>
      <c r="G1624" s="22">
        <v>42998</v>
      </c>
      <c r="H1624">
        <v>218</v>
      </c>
      <c r="I1624">
        <v>223</v>
      </c>
      <c r="J1624">
        <v>211</v>
      </c>
      <c r="K1624">
        <v>214</v>
      </c>
      <c r="L1624" s="22">
        <v>42999</v>
      </c>
      <c r="M1624">
        <v>215</v>
      </c>
      <c r="N1624" s="4">
        <v>42998</v>
      </c>
      <c r="O1624" s="3" t="s">
        <v>15</v>
      </c>
      <c r="P1624" s="3">
        <v>6773</v>
      </c>
      <c r="Q1624" s="3" t="s">
        <v>209</v>
      </c>
      <c r="R1624" s="3" t="s">
        <v>17</v>
      </c>
      <c r="S1624" s="3">
        <v>0.05</v>
      </c>
      <c r="T1624" s="3">
        <v>1</v>
      </c>
      <c r="U1624" s="3">
        <v>0</v>
      </c>
      <c r="V1624" s="3">
        <v>2500</v>
      </c>
      <c r="W1624">
        <v>218</v>
      </c>
      <c r="X1624" s="4">
        <v>42999</v>
      </c>
      <c r="Y1624">
        <v>214</v>
      </c>
      <c r="Z1624" s="10">
        <f t="shared" si="157"/>
        <v>-10000</v>
      </c>
      <c r="AA1624" s="10">
        <f t="shared" si="156"/>
        <v>10000</v>
      </c>
      <c r="AB1624">
        <f t="shared" si="159"/>
        <v>-10000</v>
      </c>
      <c r="AC1624">
        <f t="shared" si="160"/>
        <v>-1430670</v>
      </c>
      <c r="AD1624">
        <f t="shared" si="161"/>
        <v>3.1111111111111089E-2</v>
      </c>
      <c r="AE1624" s="15">
        <v>42999</v>
      </c>
      <c r="AF1624" s="9">
        <v>1.7665747928361508E-3</v>
      </c>
      <c r="AG1624" s="12" t="s">
        <v>962</v>
      </c>
      <c r="AH1624" s="20">
        <v>42997.995138888888</v>
      </c>
      <c r="AI1624" s="12">
        <v>225</v>
      </c>
      <c r="AJ1624" s="12">
        <v>19</v>
      </c>
      <c r="AK1624" s="12">
        <v>9.2200000000000004E-2</v>
      </c>
      <c r="AL1624" s="17">
        <v>7100</v>
      </c>
      <c r="AM1624" s="17">
        <v>0.14634146341463414</v>
      </c>
      <c r="AN1624" s="17">
        <v>0</v>
      </c>
      <c r="AO1624" s="9"/>
      <c r="AP1624" s="17">
        <v>6.66</v>
      </c>
      <c r="AQ1624" s="17">
        <v>76306</v>
      </c>
      <c r="AR1624" s="17">
        <v>0.25</v>
      </c>
      <c r="AS1624" s="17">
        <v>0.122</v>
      </c>
      <c r="AT1624" s="17">
        <v>0.11764705882352941</v>
      </c>
      <c r="AU1624" s="12">
        <v>0.18468468468468469</v>
      </c>
      <c r="AV1624" s="12" t="s">
        <v>988</v>
      </c>
      <c r="AY1624" s="12">
        <v>372223436</v>
      </c>
      <c r="BA1624" s="12">
        <v>1</v>
      </c>
      <c r="BB1624" s="12">
        <v>1</v>
      </c>
      <c r="BC1624" s="15">
        <v>42811</v>
      </c>
      <c r="BD1624" s="12">
        <v>0.14634146341463414</v>
      </c>
      <c r="BE1624" s="12">
        <v>0.25</v>
      </c>
      <c r="BF1624" s="12">
        <v>0.11764705882352941</v>
      </c>
      <c r="BG1624" s="12">
        <v>0.18468468468468469</v>
      </c>
      <c r="BH1624" s="12">
        <v>0.121</v>
      </c>
      <c r="BI1624" s="12">
        <v>0.122</v>
      </c>
      <c r="BJ1624" s="12">
        <v>4.2000000000000003E-2</v>
      </c>
      <c r="BK1624" s="12">
        <v>0.38200000000000001</v>
      </c>
      <c r="BL1624" s="12">
        <v>11</v>
      </c>
      <c r="BM1624" s="12">
        <v>-352</v>
      </c>
      <c r="BN1624" s="12">
        <v>70</v>
      </c>
      <c r="BO1624" s="12">
        <v>209</v>
      </c>
      <c r="BP1624" s="12">
        <v>182</v>
      </c>
      <c r="BQ1624" s="12">
        <v>-217</v>
      </c>
      <c r="BR1624" s="12">
        <v>17</v>
      </c>
      <c r="BS1624" s="12">
        <v>459</v>
      </c>
      <c r="BT1624" s="12">
        <v>0.19468303157858102</v>
      </c>
      <c r="BU1624" s="12">
        <v>0.65477259314344383</v>
      </c>
      <c r="BV1624" s="12">
        <v>0.70971181358774649</v>
      </c>
      <c r="BW1624" s="12">
        <v>0.71792510262296783</v>
      </c>
      <c r="BX1624" s="12">
        <v>0.74279729096426428</v>
      </c>
      <c r="BY1624" s="12">
        <v>1652.5</v>
      </c>
      <c r="BZ1624" s="12">
        <v>1</v>
      </c>
      <c r="CB1624" s="12">
        <v>6.7454455933037907E-2</v>
      </c>
      <c r="CC1624" s="12">
        <v>20120</v>
      </c>
      <c r="CD1624" s="12">
        <v>20160</v>
      </c>
      <c r="CE1624" s="12">
        <v>2.1694854904753429</v>
      </c>
      <c r="CH1624" s="22">
        <v>42997</v>
      </c>
      <c r="CI1624">
        <v>205</v>
      </c>
      <c r="CJ1624">
        <v>209</v>
      </c>
      <c r="CK1624">
        <v>204</v>
      </c>
      <c r="CL1624">
        <v>206</v>
      </c>
      <c r="CM1624" s="22">
        <v>42998</v>
      </c>
      <c r="CN1624">
        <v>218</v>
      </c>
      <c r="CO1624">
        <v>223</v>
      </c>
      <c r="CP1624">
        <v>211</v>
      </c>
      <c r="CQ1624">
        <v>214</v>
      </c>
      <c r="CR1624" s="22">
        <v>42999</v>
      </c>
      <c r="CS1624">
        <v>215</v>
      </c>
      <c r="CT1624">
        <v>217</v>
      </c>
      <c r="CU1624">
        <v>210</v>
      </c>
      <c r="CV1624">
        <v>212</v>
      </c>
    </row>
    <row r="1625" spans="1:100">
      <c r="A1625" s="22">
        <v>42997</v>
      </c>
      <c r="B1625">
        <v>2655</v>
      </c>
      <c r="C1625">
        <v>2655</v>
      </c>
      <c r="D1625">
        <v>2655</v>
      </c>
      <c r="E1625">
        <v>2655</v>
      </c>
      <c r="F1625" s="23">
        <f t="shared" si="158"/>
        <v>0</v>
      </c>
      <c r="G1625" s="22">
        <v>42998</v>
      </c>
      <c r="H1625">
        <v>2755</v>
      </c>
      <c r="I1625">
        <v>3155</v>
      </c>
      <c r="J1625">
        <v>2320</v>
      </c>
      <c r="K1625">
        <v>2405</v>
      </c>
      <c r="L1625" s="22">
        <v>42999</v>
      </c>
      <c r="M1625">
        <v>2432</v>
      </c>
      <c r="N1625" s="4">
        <v>42998</v>
      </c>
      <c r="O1625" s="3" t="s">
        <v>15</v>
      </c>
      <c r="P1625" s="3">
        <v>3991</v>
      </c>
      <c r="Q1625" s="3" t="s">
        <v>666</v>
      </c>
      <c r="R1625" s="3" t="s">
        <v>17</v>
      </c>
      <c r="S1625" s="3">
        <v>0.05</v>
      </c>
      <c r="T1625" s="3">
        <v>2</v>
      </c>
      <c r="U1625" s="3">
        <v>0</v>
      </c>
      <c r="V1625" s="3">
        <v>100</v>
      </c>
      <c r="W1625">
        <v>2755</v>
      </c>
      <c r="X1625" s="4">
        <v>42999</v>
      </c>
      <c r="Y1625">
        <v>2405</v>
      </c>
      <c r="Z1625" s="10">
        <f t="shared" si="157"/>
        <v>-35000</v>
      </c>
      <c r="AA1625" s="10">
        <f t="shared" si="156"/>
        <v>35000</v>
      </c>
      <c r="AB1625" t="str">
        <f t="shared" si="159"/>
        <v/>
      </c>
      <c r="AC1625">
        <f t="shared" si="160"/>
        <v>-1430670</v>
      </c>
      <c r="AD1625">
        <f t="shared" si="161"/>
        <v>0.52581755593803781</v>
      </c>
      <c r="AE1625" s="15">
        <v>42999</v>
      </c>
      <c r="AF1625" s="9">
        <v>1.7665747928361508E-3</v>
      </c>
      <c r="AG1625" s="12" t="s">
        <v>957</v>
      </c>
      <c r="AH1625" s="20">
        <v>42997.997916666667</v>
      </c>
      <c r="AI1625" s="12">
        <v>5810</v>
      </c>
      <c r="AJ1625" s="12">
        <v>500</v>
      </c>
      <c r="AK1625" s="12">
        <v>9.4200000000000006E-2</v>
      </c>
      <c r="AL1625" s="17">
        <v>6600</v>
      </c>
      <c r="AM1625" s="17">
        <v>0.21691973969631237</v>
      </c>
      <c r="AN1625" s="9"/>
      <c r="AO1625" s="9"/>
      <c r="AP1625" s="17">
        <v>0</v>
      </c>
      <c r="AQ1625" s="17">
        <v>21080</v>
      </c>
      <c r="AR1625" s="9"/>
      <c r="AS1625" s="9"/>
      <c r="AV1625" s="12">
        <v>0</v>
      </c>
      <c r="AY1625" s="12">
        <v>4572700</v>
      </c>
      <c r="BA1625" s="12">
        <v>0</v>
      </c>
      <c r="BD1625" s="12">
        <v>0.21691973969631237</v>
      </c>
      <c r="BT1625" s="12">
        <v>0.41642880614961614</v>
      </c>
      <c r="BU1625" s="12">
        <v>0.37232745983653864</v>
      </c>
      <c r="BV1625" s="12">
        <v>0.41577342030476383</v>
      </c>
      <c r="BW1625" s="12">
        <v>0.42185430941464702</v>
      </c>
      <c r="BX1625" s="12">
        <v>0.50454643735338001</v>
      </c>
      <c r="BY1625" s="12">
        <v>1652.5</v>
      </c>
      <c r="BZ1625" s="12">
        <v>0</v>
      </c>
      <c r="CB1625" s="12">
        <v>6.7454455933037907E-2</v>
      </c>
      <c r="CC1625" s="12">
        <v>20120</v>
      </c>
      <c r="CD1625" s="12">
        <v>20160</v>
      </c>
      <c r="CE1625" s="12">
        <v>3.2157955571037258</v>
      </c>
      <c r="CH1625" s="22">
        <v>42997</v>
      </c>
      <c r="CI1625">
        <v>2655</v>
      </c>
      <c r="CJ1625">
        <v>2655</v>
      </c>
      <c r="CK1625">
        <v>2655</v>
      </c>
      <c r="CL1625">
        <v>2655</v>
      </c>
      <c r="CM1625" s="22">
        <v>42998</v>
      </c>
      <c r="CN1625">
        <v>2755</v>
      </c>
      <c r="CO1625">
        <v>3155</v>
      </c>
      <c r="CP1625">
        <v>2320</v>
      </c>
      <c r="CQ1625">
        <v>2405</v>
      </c>
      <c r="CR1625" s="22">
        <v>42999</v>
      </c>
      <c r="CS1625">
        <v>2432</v>
      </c>
      <c r="CT1625">
        <v>2455</v>
      </c>
      <c r="CU1625">
        <v>2172</v>
      </c>
      <c r="CV1625">
        <v>2180</v>
      </c>
    </row>
    <row r="1626" spans="1:100">
      <c r="A1626" s="22">
        <v>42997</v>
      </c>
      <c r="B1626">
        <v>474</v>
      </c>
      <c r="C1626">
        <v>474</v>
      </c>
      <c r="D1626">
        <v>421</v>
      </c>
      <c r="E1626">
        <v>436</v>
      </c>
      <c r="F1626" s="23">
        <f t="shared" si="158"/>
        <v>-8.0168776371308037E-2</v>
      </c>
      <c r="G1626" s="22">
        <v>42998</v>
      </c>
      <c r="H1626">
        <v>440</v>
      </c>
      <c r="I1626">
        <v>484</v>
      </c>
      <c r="J1626">
        <v>439</v>
      </c>
      <c r="K1626">
        <v>458</v>
      </c>
      <c r="L1626" s="22">
        <v>42999</v>
      </c>
      <c r="M1626">
        <v>442</v>
      </c>
      <c r="N1626" s="4">
        <v>42998</v>
      </c>
      <c r="O1626" s="3" t="s">
        <v>11</v>
      </c>
      <c r="P1626" s="3">
        <v>9764</v>
      </c>
      <c r="Q1626" s="3" t="s">
        <v>638</v>
      </c>
      <c r="R1626" s="3" t="s">
        <v>13</v>
      </c>
      <c r="S1626" s="3">
        <v>0.05</v>
      </c>
      <c r="T1626" s="3">
        <v>2</v>
      </c>
      <c r="U1626" s="3">
        <v>0</v>
      </c>
      <c r="V1626" s="3">
        <v>2000</v>
      </c>
      <c r="W1626">
        <v>440</v>
      </c>
      <c r="X1626" s="4">
        <v>42999</v>
      </c>
      <c r="Y1626">
        <v>458</v>
      </c>
      <c r="Z1626" s="10">
        <f t="shared" si="157"/>
        <v>36000</v>
      </c>
      <c r="AA1626" s="10">
        <f t="shared" si="156"/>
        <v>36000</v>
      </c>
      <c r="AB1626" t="str">
        <f t="shared" si="159"/>
        <v/>
      </c>
      <c r="AC1626">
        <f t="shared" si="160"/>
        <v>-1430670</v>
      </c>
      <c r="AD1626">
        <f t="shared" si="161"/>
        <v>4.2654028436019065E-2</v>
      </c>
      <c r="AE1626" s="15">
        <v>42999</v>
      </c>
      <c r="AF1626" s="9">
        <v>1.7665747928361508E-3</v>
      </c>
      <c r="AG1626" s="12" t="s">
        <v>954</v>
      </c>
      <c r="AH1626" s="20">
        <v>42997.940972222219</v>
      </c>
      <c r="AI1626" s="12">
        <v>422</v>
      </c>
      <c r="AJ1626" s="12">
        <v>-14</v>
      </c>
      <c r="AK1626" s="12">
        <v>-3.2099999999999997E-2</v>
      </c>
      <c r="AL1626" s="17">
        <v>5000</v>
      </c>
      <c r="AM1626" s="17">
        <v>0.85799999999999998</v>
      </c>
      <c r="AN1626" s="9"/>
      <c r="AO1626" s="9"/>
      <c r="AP1626" s="17">
        <v>3.1</v>
      </c>
      <c r="AQ1626" s="17">
        <v>8320</v>
      </c>
      <c r="AR1626" s="17">
        <v>0.84102564102564104</v>
      </c>
      <c r="AS1626" s="17">
        <v>0.28100000000000003</v>
      </c>
      <c r="AT1626" s="17">
        <v>0.85024154589371981</v>
      </c>
      <c r="AU1626" s="12">
        <v>0.86098654708520184</v>
      </c>
      <c r="AV1626" s="12">
        <v>0.2</v>
      </c>
      <c r="AY1626" s="12">
        <v>16640000</v>
      </c>
      <c r="BA1626" s="12">
        <v>0.72559366754617416</v>
      </c>
      <c r="BD1626" s="12">
        <v>0.85799999999999998</v>
      </c>
      <c r="BE1626" s="12">
        <v>0.84102564102564104</v>
      </c>
      <c r="BF1626" s="12">
        <v>0.85024154589371981</v>
      </c>
      <c r="BG1626" s="12">
        <v>0.86098654708520184</v>
      </c>
      <c r="BH1626" s="12">
        <v>2.3E-2</v>
      </c>
      <c r="BI1626" s="12">
        <v>0.28100000000000003</v>
      </c>
      <c r="BJ1626" s="12">
        <v>0</v>
      </c>
      <c r="BK1626" s="12">
        <v>0.56799999999999995</v>
      </c>
      <c r="BL1626" s="12">
        <v>566</v>
      </c>
      <c r="BM1626" s="12">
        <v>-272</v>
      </c>
      <c r="BN1626" s="12">
        <v>-49</v>
      </c>
      <c r="BO1626" s="12">
        <v>754</v>
      </c>
      <c r="BP1626" s="12">
        <v>-190</v>
      </c>
      <c r="BQ1626" s="12">
        <v>-565</v>
      </c>
      <c r="BR1626" s="12">
        <v>742</v>
      </c>
      <c r="BS1626" s="12">
        <v>509</v>
      </c>
      <c r="BT1626" s="12">
        <v>0.26412161653489513</v>
      </c>
      <c r="BU1626" s="12">
        <v>0.63733564994913749</v>
      </c>
      <c r="BV1626" s="12">
        <v>0.68895234562019469</v>
      </c>
      <c r="BW1626" s="12">
        <v>0.69447840563334906</v>
      </c>
      <c r="BX1626" s="12">
        <v>0.66654919098252308</v>
      </c>
      <c r="BY1626" s="12">
        <v>1652.5</v>
      </c>
      <c r="BZ1626" s="12">
        <v>0.72559366754617416</v>
      </c>
      <c r="CB1626" s="12">
        <v>6.7454455933037907E-2</v>
      </c>
      <c r="CC1626" s="12">
        <v>20120</v>
      </c>
      <c r="CD1626" s="12">
        <v>20160</v>
      </c>
      <c r="CE1626" s="12">
        <v>12.719693430656935</v>
      </c>
      <c r="CH1626" s="22">
        <v>42997</v>
      </c>
      <c r="CI1626">
        <v>474</v>
      </c>
      <c r="CJ1626">
        <v>474</v>
      </c>
      <c r="CK1626">
        <v>421</v>
      </c>
      <c r="CL1626">
        <v>436</v>
      </c>
      <c r="CM1626" s="22">
        <v>42998</v>
      </c>
      <c r="CN1626">
        <v>440</v>
      </c>
      <c r="CO1626">
        <v>484</v>
      </c>
      <c r="CP1626">
        <v>439</v>
      </c>
      <c r="CQ1626">
        <v>458</v>
      </c>
      <c r="CR1626" s="22">
        <v>42999</v>
      </c>
      <c r="CS1626">
        <v>442</v>
      </c>
      <c r="CT1626">
        <v>465</v>
      </c>
      <c r="CU1626">
        <v>410</v>
      </c>
      <c r="CV1626">
        <v>425</v>
      </c>
    </row>
    <row r="1627" spans="1:100">
      <c r="A1627" s="22">
        <v>42997</v>
      </c>
      <c r="B1627">
        <v>208</v>
      </c>
      <c r="C1627">
        <v>219</v>
      </c>
      <c r="D1627">
        <v>202</v>
      </c>
      <c r="E1627">
        <v>209</v>
      </c>
      <c r="F1627" s="23">
        <f t="shared" si="158"/>
        <v>4.8076923076922906E-3</v>
      </c>
      <c r="G1627" s="22">
        <v>42998</v>
      </c>
      <c r="H1627">
        <v>212</v>
      </c>
      <c r="I1627">
        <v>212</v>
      </c>
      <c r="J1627">
        <v>201</v>
      </c>
      <c r="K1627">
        <v>201</v>
      </c>
      <c r="L1627" s="22">
        <v>42999</v>
      </c>
      <c r="M1627">
        <v>203</v>
      </c>
      <c r="N1627" s="4">
        <v>42998</v>
      </c>
      <c r="O1627" s="3" t="s">
        <v>15</v>
      </c>
      <c r="P1627" s="3">
        <v>2321</v>
      </c>
      <c r="Q1627" s="3" t="s">
        <v>606</v>
      </c>
      <c r="R1627" s="3" t="s">
        <v>17</v>
      </c>
      <c r="S1627" s="3">
        <v>0.05</v>
      </c>
      <c r="T1627" s="3">
        <v>2</v>
      </c>
      <c r="U1627" s="3">
        <v>0</v>
      </c>
      <c r="V1627" s="3">
        <v>2400</v>
      </c>
      <c r="W1627">
        <v>212</v>
      </c>
      <c r="X1627" s="4">
        <v>42999</v>
      </c>
      <c r="Y1627">
        <v>201</v>
      </c>
      <c r="Z1627" s="10">
        <f t="shared" si="157"/>
        <v>-26400</v>
      </c>
      <c r="AA1627" s="10">
        <f t="shared" si="156"/>
        <v>26400</v>
      </c>
      <c r="AB1627" t="str">
        <f t="shared" si="159"/>
        <v/>
      </c>
      <c r="AC1627">
        <f t="shared" si="160"/>
        <v>-1430670</v>
      </c>
      <c r="AD1627">
        <f t="shared" si="161"/>
        <v>1.7608897126969447E-2</v>
      </c>
      <c r="AE1627" s="15">
        <v>42999</v>
      </c>
      <c r="AF1627" s="9">
        <v>1.7665747928361508E-3</v>
      </c>
      <c r="AG1627" s="12" t="s">
        <v>960</v>
      </c>
      <c r="AH1627" s="20">
        <v>42997.968055555553</v>
      </c>
      <c r="AI1627" s="12">
        <v>215.8</v>
      </c>
      <c r="AJ1627" s="12">
        <v>6.8</v>
      </c>
      <c r="AK1627" s="12">
        <v>3.2500000000000001E-2</v>
      </c>
      <c r="AL1627" s="17">
        <v>4800</v>
      </c>
      <c r="AM1627" s="17">
        <v>0.30097087378640774</v>
      </c>
      <c r="AN1627" s="9"/>
      <c r="AO1627" s="9"/>
      <c r="AP1627" s="17">
        <v>0</v>
      </c>
      <c r="AQ1627" s="17">
        <v>4591</v>
      </c>
      <c r="AR1627" s="17">
        <v>0.47457627118644069</v>
      </c>
      <c r="AS1627" s="17">
        <v>0.26400000000000001</v>
      </c>
      <c r="AT1627" s="17">
        <v>0.25</v>
      </c>
      <c r="AU1627" s="12">
        <v>6.363636363636363E-2</v>
      </c>
      <c r="AV1627" s="12">
        <v>0</v>
      </c>
      <c r="AY1627" s="12">
        <v>22284520</v>
      </c>
      <c r="BA1627" s="12">
        <v>0.38983050847457629</v>
      </c>
      <c r="BD1627" s="12">
        <v>0.30097087378640774</v>
      </c>
      <c r="BE1627" s="12">
        <v>0.47457627118644069</v>
      </c>
      <c r="BF1627" s="12">
        <v>0.25</v>
      </c>
      <c r="BG1627" s="12">
        <v>6.363636363636363E-2</v>
      </c>
      <c r="BH1627" s="12">
        <v>2E-3</v>
      </c>
      <c r="BI1627" s="12">
        <v>0.26400000000000001</v>
      </c>
      <c r="BJ1627" s="12">
        <v>0</v>
      </c>
      <c r="BK1627" s="12">
        <v>0.29399999999999998</v>
      </c>
      <c r="BL1627" s="12">
        <v>11</v>
      </c>
      <c r="BM1627" s="12">
        <v>-167</v>
      </c>
      <c r="BN1627" s="12">
        <v>50</v>
      </c>
      <c r="BO1627" s="12">
        <v>213</v>
      </c>
      <c r="BP1627" s="12">
        <v>128</v>
      </c>
      <c r="BQ1627" s="12">
        <v>-103</v>
      </c>
      <c r="BR1627" s="12">
        <v>1</v>
      </c>
      <c r="BS1627" s="12">
        <v>320</v>
      </c>
      <c r="BT1627" s="12">
        <v>0.33640914599280108</v>
      </c>
      <c r="BU1627" s="12">
        <v>0.53912769256518533</v>
      </c>
      <c r="BV1627" s="12">
        <v>0.56552291971214619</v>
      </c>
      <c r="BW1627" s="12">
        <v>0.47730821303058535</v>
      </c>
      <c r="BX1627" s="12">
        <v>0.62284306810423085</v>
      </c>
      <c r="BY1627" s="12">
        <v>1652.5</v>
      </c>
      <c r="BZ1627" s="12">
        <v>0.38983050847457629</v>
      </c>
      <c r="CB1627" s="12">
        <v>6.7454455933037907E-2</v>
      </c>
      <c r="CC1627" s="12">
        <v>20120</v>
      </c>
      <c r="CD1627" s="12">
        <v>20160</v>
      </c>
      <c r="CE1627" s="12">
        <v>4.4618382821911986</v>
      </c>
      <c r="CH1627" s="22">
        <v>42997</v>
      </c>
      <c r="CI1627">
        <v>208</v>
      </c>
      <c r="CJ1627">
        <v>219</v>
      </c>
      <c r="CK1627">
        <v>202</v>
      </c>
      <c r="CL1627">
        <v>209</v>
      </c>
      <c r="CM1627" s="22">
        <v>42998</v>
      </c>
      <c r="CN1627">
        <v>212</v>
      </c>
      <c r="CO1627">
        <v>212</v>
      </c>
      <c r="CP1627">
        <v>201</v>
      </c>
      <c r="CQ1627">
        <v>201</v>
      </c>
      <c r="CR1627" s="22">
        <v>42999</v>
      </c>
      <c r="CS1627">
        <v>203</v>
      </c>
      <c r="CT1627">
        <v>205</v>
      </c>
      <c r="CU1627">
        <v>201</v>
      </c>
      <c r="CV1627">
        <v>201</v>
      </c>
    </row>
    <row r="1628" spans="1:100">
      <c r="A1628" s="22">
        <v>42997</v>
      </c>
      <c r="B1628">
        <v>614</v>
      </c>
      <c r="C1628">
        <v>622</v>
      </c>
      <c r="D1628">
        <v>602</v>
      </c>
      <c r="E1628">
        <v>617</v>
      </c>
      <c r="F1628" s="23">
        <f t="shared" si="158"/>
        <v>4.8859934853420217E-3</v>
      </c>
      <c r="G1628" s="22">
        <v>42998</v>
      </c>
      <c r="H1628">
        <v>634</v>
      </c>
      <c r="I1628">
        <v>637</v>
      </c>
      <c r="J1628">
        <v>618</v>
      </c>
      <c r="K1628">
        <v>620</v>
      </c>
      <c r="L1628" s="22">
        <v>42999</v>
      </c>
      <c r="M1628">
        <v>633</v>
      </c>
      <c r="N1628" s="4">
        <v>42998</v>
      </c>
      <c r="O1628" s="3" t="s">
        <v>15</v>
      </c>
      <c r="P1628" s="3">
        <v>2158</v>
      </c>
      <c r="Q1628" s="3" t="s">
        <v>586</v>
      </c>
      <c r="R1628" s="3" t="s">
        <v>17</v>
      </c>
      <c r="S1628" s="3">
        <v>0.05</v>
      </c>
      <c r="T1628" s="3">
        <v>2</v>
      </c>
      <c r="U1628" s="3">
        <v>0</v>
      </c>
      <c r="V1628" s="3">
        <v>900</v>
      </c>
      <c r="W1628">
        <v>634</v>
      </c>
      <c r="X1628" s="4">
        <v>42999</v>
      </c>
      <c r="Y1628">
        <v>620</v>
      </c>
      <c r="Z1628" s="10">
        <f t="shared" si="157"/>
        <v>-12600</v>
      </c>
      <c r="AA1628" s="10">
        <f t="shared" si="156"/>
        <v>12600</v>
      </c>
      <c r="AB1628" t="str">
        <f t="shared" si="159"/>
        <v/>
      </c>
      <c r="AC1628">
        <f t="shared" si="160"/>
        <v>-1430670</v>
      </c>
      <c r="AD1628">
        <f t="shared" si="161"/>
        <v>6.2695924764890609E-3</v>
      </c>
      <c r="AE1628" s="15">
        <v>42999</v>
      </c>
      <c r="AF1628" s="9">
        <v>1.7665747928361508E-3</v>
      </c>
      <c r="AG1628" s="12" t="s">
        <v>957</v>
      </c>
      <c r="AH1628" s="20">
        <v>42997.986111111109</v>
      </c>
      <c r="AI1628" s="12">
        <v>638</v>
      </c>
      <c r="AJ1628" s="12">
        <v>21</v>
      </c>
      <c r="AK1628" s="12">
        <v>3.4000000000000002E-2</v>
      </c>
      <c r="AL1628" s="17">
        <v>2400</v>
      </c>
      <c r="AM1628" s="17">
        <v>0.47454844006568142</v>
      </c>
      <c r="AN1628" s="17">
        <v>-1</v>
      </c>
      <c r="AO1628" s="9"/>
      <c r="AP1628" s="17">
        <v>0</v>
      </c>
      <c r="AQ1628" s="17">
        <v>23149</v>
      </c>
      <c r="AR1628" s="17">
        <v>0.13175675675675674</v>
      </c>
      <c r="AS1628" s="17">
        <v>0.17899999999999999</v>
      </c>
      <c r="AT1628" s="17">
        <v>9.5823095823095825E-2</v>
      </c>
      <c r="AU1628" s="12">
        <v>5.2631578947368418E-2</v>
      </c>
      <c r="AV1628" s="12">
        <v>0</v>
      </c>
      <c r="AY1628" s="12">
        <v>38011862</v>
      </c>
      <c r="BA1628" s="12">
        <v>0.35051546391752575</v>
      </c>
      <c r="BD1628" s="12">
        <v>0.47454844006568142</v>
      </c>
      <c r="BE1628" s="12">
        <v>0.13175675675675674</v>
      </c>
      <c r="BF1628" s="12">
        <v>9.5823095823095825E-2</v>
      </c>
      <c r="BG1628" s="12">
        <v>5.2631578947368418E-2</v>
      </c>
      <c r="BH1628" s="12">
        <v>4.9000000000000002E-2</v>
      </c>
      <c r="BI1628" s="12">
        <v>0.17899999999999999</v>
      </c>
      <c r="BJ1628" s="12">
        <v>9.7000000000000003E-2</v>
      </c>
      <c r="BK1628" s="12">
        <v>0.53500000000000003</v>
      </c>
      <c r="BL1628" s="12">
        <v>124</v>
      </c>
      <c r="BM1628" s="12">
        <v>-1139</v>
      </c>
      <c r="BN1628" s="12">
        <v>-282</v>
      </c>
      <c r="BO1628" s="12">
        <v>1195</v>
      </c>
      <c r="BP1628" s="12">
        <v>2074</v>
      </c>
      <c r="BQ1628" s="12">
        <v>-556</v>
      </c>
      <c r="BR1628" s="12">
        <v>218</v>
      </c>
      <c r="BS1628" s="12">
        <v>2410</v>
      </c>
      <c r="BT1628" s="12">
        <v>0.41642880614961614</v>
      </c>
      <c r="BU1628" s="12">
        <v>0.37232745983653864</v>
      </c>
      <c r="BV1628" s="12">
        <v>0.41577342030476383</v>
      </c>
      <c r="BW1628" s="12">
        <v>0.42185430941464702</v>
      </c>
      <c r="BX1628" s="12">
        <v>0.50454643735338001</v>
      </c>
      <c r="BY1628" s="12">
        <v>1652.5</v>
      </c>
      <c r="BZ1628" s="12">
        <v>0.35051546391752575</v>
      </c>
      <c r="CB1628" s="12">
        <v>6.7454455933037907E-2</v>
      </c>
      <c r="CC1628" s="12">
        <v>20120</v>
      </c>
      <c r="CD1628" s="12">
        <v>20160</v>
      </c>
      <c r="CE1628" s="12">
        <v>7.0350940275430585</v>
      </c>
      <c r="CH1628" s="22">
        <v>42997</v>
      </c>
      <c r="CI1628">
        <v>614</v>
      </c>
      <c r="CJ1628">
        <v>622</v>
      </c>
      <c r="CK1628">
        <v>602</v>
      </c>
      <c r="CL1628">
        <v>617</v>
      </c>
      <c r="CM1628" s="22">
        <v>42998</v>
      </c>
      <c r="CN1628">
        <v>634</v>
      </c>
      <c r="CO1628">
        <v>637</v>
      </c>
      <c r="CP1628">
        <v>618</v>
      </c>
      <c r="CQ1628">
        <v>620</v>
      </c>
      <c r="CR1628" s="22">
        <v>42999</v>
      </c>
      <c r="CS1628">
        <v>633</v>
      </c>
      <c r="CT1628">
        <v>700</v>
      </c>
      <c r="CU1628">
        <v>627</v>
      </c>
      <c r="CV1628">
        <v>679</v>
      </c>
    </row>
    <row r="1629" spans="1:100">
      <c r="A1629" s="22">
        <v>42997</v>
      </c>
      <c r="B1629">
        <v>1300</v>
      </c>
      <c r="C1629">
        <v>1332</v>
      </c>
      <c r="D1629">
        <v>1290</v>
      </c>
      <c r="E1629">
        <v>1311</v>
      </c>
      <c r="F1629" s="23">
        <f t="shared" si="158"/>
        <v>8.4615384615385203E-3</v>
      </c>
      <c r="G1629" s="22">
        <v>42998</v>
      </c>
      <c r="H1629">
        <v>1281</v>
      </c>
      <c r="I1629">
        <v>1292</v>
      </c>
      <c r="J1629">
        <v>1241</v>
      </c>
      <c r="K1629">
        <v>1256</v>
      </c>
      <c r="L1629" s="22">
        <v>42999</v>
      </c>
      <c r="M1629">
        <v>1256</v>
      </c>
      <c r="N1629" s="4">
        <v>42998</v>
      </c>
      <c r="O1629" s="3" t="s">
        <v>11</v>
      </c>
      <c r="P1629" s="3">
        <v>3625</v>
      </c>
      <c r="Q1629" s="3" t="s">
        <v>667</v>
      </c>
      <c r="R1629" s="3" t="s">
        <v>13</v>
      </c>
      <c r="S1629" s="3">
        <v>0.05</v>
      </c>
      <c r="T1629" s="3">
        <v>2</v>
      </c>
      <c r="U1629" s="3">
        <v>0</v>
      </c>
      <c r="V1629" s="3">
        <v>400</v>
      </c>
      <c r="W1629">
        <v>1281</v>
      </c>
      <c r="X1629" s="4">
        <v>42999</v>
      </c>
      <c r="Y1629">
        <v>1256</v>
      </c>
      <c r="Z1629" s="10">
        <f t="shared" si="157"/>
        <v>-10000</v>
      </c>
      <c r="AA1629" s="10">
        <f t="shared" si="156"/>
        <v>10000</v>
      </c>
      <c r="AB1629" t="str">
        <f t="shared" si="159"/>
        <v/>
      </c>
      <c r="AC1629">
        <f t="shared" si="160"/>
        <v>-1430670</v>
      </c>
      <c r="AD1629">
        <f t="shared" si="161"/>
        <v>2.8915662650602414E-2</v>
      </c>
      <c r="AE1629" s="15">
        <v>42999</v>
      </c>
      <c r="AF1629" s="9">
        <v>1.7665747928361508E-3</v>
      </c>
      <c r="AG1629" s="12" t="s">
        <v>960</v>
      </c>
      <c r="AH1629" s="20">
        <v>42997.998611111114</v>
      </c>
      <c r="AI1629" s="12">
        <v>1245</v>
      </c>
      <c r="AJ1629" s="12">
        <v>-66</v>
      </c>
      <c r="AK1629" s="12">
        <v>-5.0299999999999997E-2</v>
      </c>
      <c r="AL1629" s="17">
        <v>2000</v>
      </c>
      <c r="AM1629" s="17">
        <v>0.28147612156295226</v>
      </c>
      <c r="AN1629" s="9"/>
      <c r="AO1629" s="9"/>
      <c r="AP1629" s="17">
        <v>0</v>
      </c>
      <c r="AQ1629" s="17">
        <v>10644</v>
      </c>
      <c r="AR1629" s="17">
        <v>0.94334975369458129</v>
      </c>
      <c r="AS1629" s="17">
        <v>0.23799999999999999</v>
      </c>
      <c r="AT1629" s="17">
        <v>0.23339427178549665</v>
      </c>
      <c r="AU1629" s="12">
        <v>0.35586277521761395</v>
      </c>
      <c r="AV1629" s="12">
        <v>0.22</v>
      </c>
      <c r="AY1629" s="12">
        <v>7702000</v>
      </c>
      <c r="BA1629" s="12">
        <v>0.20320855614973263</v>
      </c>
      <c r="BD1629" s="12">
        <v>0.28147612156295226</v>
      </c>
      <c r="BE1629" s="12">
        <v>0.94334975369458129</v>
      </c>
      <c r="BF1629" s="12">
        <v>0.23339427178549665</v>
      </c>
      <c r="BG1629" s="12">
        <v>0.35586277521761395</v>
      </c>
      <c r="BH1629" s="12">
        <v>8.0000000000000002E-3</v>
      </c>
      <c r="BI1629" s="12">
        <v>0.23799999999999999</v>
      </c>
      <c r="BJ1629" s="12">
        <v>0</v>
      </c>
      <c r="BK1629" s="12">
        <v>0.628</v>
      </c>
      <c r="BL1629" s="12">
        <v>91</v>
      </c>
      <c r="BM1629" s="12">
        <v>-248</v>
      </c>
      <c r="BN1629" s="12">
        <v>-111</v>
      </c>
      <c r="BO1629" s="12">
        <v>1009</v>
      </c>
      <c r="BP1629" s="12">
        <v>154</v>
      </c>
      <c r="BQ1629" s="12">
        <v>1</v>
      </c>
      <c r="BR1629" s="12">
        <v>493</v>
      </c>
      <c r="BS1629" s="12">
        <v>1275</v>
      </c>
      <c r="BT1629" s="12">
        <v>0.33640914599280108</v>
      </c>
      <c r="BU1629" s="12">
        <v>0.53912769256518533</v>
      </c>
      <c r="BV1629" s="12">
        <v>0.56552291971214619</v>
      </c>
      <c r="BW1629" s="12">
        <v>0.47730821303058535</v>
      </c>
      <c r="BX1629" s="12">
        <v>0.62284306810423085</v>
      </c>
      <c r="BY1629" s="12">
        <v>1652.5</v>
      </c>
      <c r="BZ1629" s="12">
        <v>0.20320855614973263</v>
      </c>
      <c r="CB1629" s="12">
        <v>6.7454455933037907E-2</v>
      </c>
      <c r="CC1629" s="12">
        <v>20120</v>
      </c>
      <c r="CD1629" s="12">
        <v>20160</v>
      </c>
      <c r="CE1629" s="12">
        <v>4.172832137915008</v>
      </c>
      <c r="CH1629" s="22">
        <v>42997</v>
      </c>
      <c r="CI1629">
        <v>1300</v>
      </c>
      <c r="CJ1629">
        <v>1332</v>
      </c>
      <c r="CK1629">
        <v>1290</v>
      </c>
      <c r="CL1629">
        <v>1311</v>
      </c>
      <c r="CM1629" s="22">
        <v>42998</v>
      </c>
      <c r="CN1629">
        <v>1281</v>
      </c>
      <c r="CO1629">
        <v>1292</v>
      </c>
      <c r="CP1629">
        <v>1241</v>
      </c>
      <c r="CQ1629">
        <v>1256</v>
      </c>
      <c r="CR1629" s="22">
        <v>42999</v>
      </c>
      <c r="CS1629">
        <v>1256</v>
      </c>
      <c r="CT1629">
        <v>1274</v>
      </c>
      <c r="CU1629">
        <v>1254</v>
      </c>
      <c r="CV1629">
        <v>1254</v>
      </c>
    </row>
    <row r="1630" spans="1:100">
      <c r="A1630" s="22">
        <v>42998</v>
      </c>
      <c r="B1630">
        <v>6</v>
      </c>
      <c r="C1630">
        <v>7</v>
      </c>
      <c r="D1630">
        <v>6</v>
      </c>
      <c r="E1630">
        <v>6</v>
      </c>
      <c r="F1630" s="23">
        <f t="shared" si="158"/>
        <v>0</v>
      </c>
      <c r="G1630" s="22">
        <v>42999</v>
      </c>
      <c r="H1630">
        <v>6</v>
      </c>
      <c r="I1630">
        <v>7</v>
      </c>
      <c r="J1630">
        <v>6</v>
      </c>
      <c r="K1630">
        <v>6</v>
      </c>
      <c r="L1630" s="22">
        <v>43000</v>
      </c>
      <c r="M1630">
        <v>6</v>
      </c>
      <c r="N1630" s="4">
        <v>42999</v>
      </c>
      <c r="O1630" s="3" t="s">
        <v>15</v>
      </c>
      <c r="P1630" s="3">
        <v>8107</v>
      </c>
      <c r="Q1630" s="3" t="s">
        <v>137</v>
      </c>
      <c r="R1630" s="3" t="s">
        <v>17</v>
      </c>
      <c r="S1630" s="3">
        <v>0.05</v>
      </c>
      <c r="T1630" s="3">
        <v>1</v>
      </c>
      <c r="U1630" s="3">
        <v>0</v>
      </c>
      <c r="V1630" s="3">
        <v>84000</v>
      </c>
      <c r="W1630">
        <v>6</v>
      </c>
      <c r="X1630" s="4">
        <v>43000</v>
      </c>
      <c r="Y1630">
        <v>6</v>
      </c>
      <c r="Z1630" s="10">
        <f t="shared" si="157"/>
        <v>0</v>
      </c>
      <c r="AA1630" s="10">
        <f t="shared" si="156"/>
        <v>0</v>
      </c>
      <c r="AB1630">
        <f t="shared" si="159"/>
        <v>0</v>
      </c>
      <c r="AC1630">
        <f t="shared" si="160"/>
        <v>-1430670</v>
      </c>
      <c r="AD1630">
        <f t="shared" si="161"/>
        <v>3.2258064516129115E-2</v>
      </c>
      <c r="AE1630" s="15">
        <v>43000</v>
      </c>
      <c r="AF1630" s="9">
        <v>1.8680601498382021E-3</v>
      </c>
      <c r="AG1630" s="12" t="s">
        <v>962</v>
      </c>
      <c r="AH1630" s="20">
        <v>42998.957638888889</v>
      </c>
      <c r="AI1630" s="12">
        <v>6.2</v>
      </c>
      <c r="AJ1630" s="12">
        <v>0.2</v>
      </c>
      <c r="AK1630" s="12">
        <v>3.3300000000000003E-2</v>
      </c>
      <c r="AL1630" s="17">
        <v>463000</v>
      </c>
      <c r="AM1630" s="17">
        <v>0.14285714285714285</v>
      </c>
      <c r="AN1630" s="9"/>
      <c r="AO1630" s="9"/>
      <c r="AP1630" s="17">
        <v>0</v>
      </c>
      <c r="AQ1630" s="17">
        <v>6231</v>
      </c>
      <c r="AR1630" s="17">
        <v>0.5</v>
      </c>
      <c r="AS1630" s="17">
        <v>0.19700000000000001</v>
      </c>
      <c r="AT1630" s="17">
        <v>0.5</v>
      </c>
      <c r="AU1630" s="12">
        <v>0.33333333333333331</v>
      </c>
      <c r="AV1630" s="12">
        <v>0</v>
      </c>
      <c r="AY1630" s="12">
        <v>890093101</v>
      </c>
      <c r="BA1630" s="12">
        <v>0</v>
      </c>
      <c r="BD1630" s="12">
        <v>0.14285714285714285</v>
      </c>
      <c r="BE1630" s="12">
        <v>0.5</v>
      </c>
      <c r="BF1630" s="12">
        <v>0.5</v>
      </c>
      <c r="BG1630" s="12">
        <v>0.33333333333333331</v>
      </c>
      <c r="BH1630" s="12">
        <v>1.9E-2</v>
      </c>
      <c r="BI1630" s="12">
        <v>0.19700000000000001</v>
      </c>
      <c r="BJ1630" s="12">
        <v>3.4000000000000002E-2</v>
      </c>
      <c r="BK1630" s="12">
        <v>8.3000000000000004E-2</v>
      </c>
      <c r="BL1630" s="12">
        <v>147</v>
      </c>
      <c r="BM1630" s="12">
        <v>-29</v>
      </c>
      <c r="BN1630" s="12">
        <v>421</v>
      </c>
      <c r="BO1630" s="12">
        <v>771</v>
      </c>
      <c r="BP1630" s="12">
        <v>70</v>
      </c>
      <c r="BQ1630" s="12">
        <v>-20</v>
      </c>
      <c r="BR1630" s="12">
        <v>71</v>
      </c>
      <c r="BS1630" s="12">
        <v>229</v>
      </c>
      <c r="BT1630" s="12">
        <v>0.19458717582694213</v>
      </c>
      <c r="BU1630" s="12">
        <v>0.6544502038804485</v>
      </c>
      <c r="BV1630" s="12">
        <v>0.70936237399464563</v>
      </c>
      <c r="BW1630" s="12">
        <v>0.71757161906677724</v>
      </c>
      <c r="BX1630" s="12">
        <v>0.72549246180806937</v>
      </c>
      <c r="BY1630" s="12">
        <v>1660.5</v>
      </c>
      <c r="BZ1630" s="12">
        <v>0</v>
      </c>
      <c r="CB1630" s="12">
        <v>6.7454455933037907E-2</v>
      </c>
      <c r="CC1630" s="12">
        <v>20160</v>
      </c>
      <c r="CD1630" s="12">
        <v>20260</v>
      </c>
      <c r="CE1630" s="12">
        <v>2.1178310740354536</v>
      </c>
      <c r="CH1630" s="22">
        <v>42998</v>
      </c>
      <c r="CI1630">
        <v>6</v>
      </c>
      <c r="CJ1630">
        <v>7</v>
      </c>
      <c r="CK1630">
        <v>6</v>
      </c>
      <c r="CL1630">
        <v>6</v>
      </c>
      <c r="CM1630" s="22">
        <v>42999</v>
      </c>
      <c r="CN1630">
        <v>6</v>
      </c>
      <c r="CO1630">
        <v>7</v>
      </c>
      <c r="CP1630">
        <v>6</v>
      </c>
      <c r="CQ1630">
        <v>6</v>
      </c>
      <c r="CR1630" s="22">
        <v>43000</v>
      </c>
      <c r="CS1630">
        <v>6</v>
      </c>
      <c r="CT1630">
        <v>7</v>
      </c>
      <c r="CU1630">
        <v>6</v>
      </c>
      <c r="CV1630">
        <v>6</v>
      </c>
    </row>
    <row r="1631" spans="1:100">
      <c r="A1631" s="22">
        <v>42998</v>
      </c>
      <c r="B1631">
        <v>211</v>
      </c>
      <c r="C1631">
        <v>223</v>
      </c>
      <c r="D1631">
        <v>205</v>
      </c>
      <c r="E1631">
        <v>219</v>
      </c>
      <c r="F1631" s="23">
        <f t="shared" si="158"/>
        <v>3.7914691943127909E-2</v>
      </c>
      <c r="G1631" s="22">
        <v>42999</v>
      </c>
      <c r="H1631">
        <v>247</v>
      </c>
      <c r="I1631">
        <v>263</v>
      </c>
      <c r="J1631">
        <v>230</v>
      </c>
      <c r="K1631">
        <v>233</v>
      </c>
      <c r="L1631" s="22">
        <v>43000</v>
      </c>
      <c r="M1631">
        <v>233</v>
      </c>
      <c r="N1631" s="4">
        <v>42999</v>
      </c>
      <c r="O1631" s="3" t="s">
        <v>15</v>
      </c>
      <c r="P1631" s="3">
        <v>6731</v>
      </c>
      <c r="Q1631" s="3" t="s">
        <v>311</v>
      </c>
      <c r="R1631" s="3" t="s">
        <v>17</v>
      </c>
      <c r="S1631" s="3">
        <v>0.05</v>
      </c>
      <c r="T1631" s="3">
        <v>2</v>
      </c>
      <c r="U1631" s="3">
        <v>0</v>
      </c>
      <c r="V1631" s="3">
        <v>2300</v>
      </c>
      <c r="W1631">
        <v>247</v>
      </c>
      <c r="X1631" s="4">
        <v>43000</v>
      </c>
      <c r="Y1631">
        <v>233</v>
      </c>
      <c r="Z1631" s="10">
        <f t="shared" si="157"/>
        <v>-32200</v>
      </c>
      <c r="AA1631" s="10">
        <f t="shared" si="156"/>
        <v>32200</v>
      </c>
      <c r="AB1631" t="str">
        <f t="shared" si="159"/>
        <v/>
      </c>
      <c r="AC1631">
        <f t="shared" si="160"/>
        <v>-1430670</v>
      </c>
      <c r="AD1631">
        <f t="shared" si="161"/>
        <v>3.3905399748848764E-2</v>
      </c>
      <c r="AE1631" s="15">
        <v>43000</v>
      </c>
      <c r="AF1631" s="9">
        <v>1.8680601498382021E-3</v>
      </c>
      <c r="AG1631" s="12" t="s">
        <v>954</v>
      </c>
      <c r="AH1631" s="20">
        <v>42998.998611111114</v>
      </c>
      <c r="AI1631" s="12">
        <v>238.9</v>
      </c>
      <c r="AJ1631" s="12">
        <v>19.899999999999999</v>
      </c>
      <c r="AK1631" s="12">
        <v>9.0899999999999995E-2</v>
      </c>
      <c r="AL1631" s="17">
        <v>167400</v>
      </c>
      <c r="AM1631" s="17">
        <v>0.67464114832535882</v>
      </c>
      <c r="AN1631" s="9"/>
      <c r="AO1631" s="9"/>
      <c r="AP1631" s="17">
        <v>141.13999999999999</v>
      </c>
      <c r="AQ1631" s="17">
        <v>9756</v>
      </c>
      <c r="AR1631" s="17">
        <v>0.38983050847457629</v>
      </c>
      <c r="AS1631" s="17">
        <v>0.21</v>
      </c>
      <c r="AT1631" s="17">
        <v>0.38983050847457629</v>
      </c>
      <c r="AU1631" s="12">
        <v>0.4</v>
      </c>
      <c r="AV1631" s="12">
        <v>0</v>
      </c>
      <c r="AY1631" s="12">
        <v>46678981</v>
      </c>
      <c r="BA1631" s="12">
        <v>0.58823529411764708</v>
      </c>
      <c r="BD1631" s="12">
        <v>0.67464114832535882</v>
      </c>
      <c r="BE1631" s="12">
        <v>0.38983050847457629</v>
      </c>
      <c r="BF1631" s="12">
        <v>0.38983050847457629</v>
      </c>
      <c r="BG1631" s="12">
        <v>0.4</v>
      </c>
      <c r="BH1631" s="12">
        <v>1.4999999999999999E-2</v>
      </c>
      <c r="BI1631" s="12">
        <v>0.21</v>
      </c>
      <c r="BJ1631" s="12">
        <v>0</v>
      </c>
      <c r="BK1631" s="12">
        <v>0.51600000000000001</v>
      </c>
      <c r="BL1631" s="12">
        <v>-313</v>
      </c>
      <c r="BM1631" s="12">
        <v>44</v>
      </c>
      <c r="BN1631" s="12">
        <v>301</v>
      </c>
      <c r="BO1631" s="12">
        <v>248</v>
      </c>
      <c r="BP1631" s="12">
        <v>-697</v>
      </c>
      <c r="BQ1631" s="12">
        <v>-52</v>
      </c>
      <c r="BR1631" s="12">
        <v>687</v>
      </c>
      <c r="BS1631" s="12">
        <v>216</v>
      </c>
      <c r="BT1631" s="12">
        <v>0.26412161653489513</v>
      </c>
      <c r="BU1631" s="12">
        <v>0.63733564994913749</v>
      </c>
      <c r="BV1631" s="12">
        <v>0.68895234562019469</v>
      </c>
      <c r="BW1631" s="12">
        <v>0.69447840563334906</v>
      </c>
      <c r="BX1631" s="12">
        <v>0.668754832892277</v>
      </c>
      <c r="BY1631" s="12">
        <v>1660.5</v>
      </c>
      <c r="BZ1631" s="12">
        <v>0.58823529411764708</v>
      </c>
      <c r="CB1631" s="12">
        <v>6.7454455933037907E-2</v>
      </c>
      <c r="CC1631" s="12">
        <v>20160</v>
      </c>
      <c r="CD1631" s="12">
        <v>20260</v>
      </c>
      <c r="CE1631" s="12">
        <v>10.001431914224845</v>
      </c>
      <c r="CH1631" s="22">
        <v>42998</v>
      </c>
      <c r="CI1631">
        <v>211</v>
      </c>
      <c r="CJ1631">
        <v>223</v>
      </c>
      <c r="CK1631">
        <v>205</v>
      </c>
      <c r="CL1631">
        <v>219</v>
      </c>
      <c r="CM1631" s="22">
        <v>42999</v>
      </c>
      <c r="CN1631">
        <v>247</v>
      </c>
      <c r="CO1631">
        <v>263</v>
      </c>
      <c r="CP1631">
        <v>230</v>
      </c>
      <c r="CQ1631">
        <v>233</v>
      </c>
      <c r="CR1631" s="22">
        <v>43000</v>
      </c>
      <c r="CS1631">
        <v>233</v>
      </c>
      <c r="CT1631">
        <v>235</v>
      </c>
      <c r="CU1631">
        <v>220</v>
      </c>
      <c r="CV1631">
        <v>220</v>
      </c>
    </row>
    <row r="1632" spans="1:100">
      <c r="A1632" s="22">
        <v>42998</v>
      </c>
      <c r="B1632">
        <v>70</v>
      </c>
      <c r="C1632">
        <v>71</v>
      </c>
      <c r="D1632">
        <v>68</v>
      </c>
      <c r="E1632">
        <v>68</v>
      </c>
      <c r="F1632" s="23">
        <f t="shared" si="158"/>
        <v>-2.8571428571428581E-2</v>
      </c>
      <c r="G1632" s="22">
        <v>42999</v>
      </c>
      <c r="H1632">
        <v>70</v>
      </c>
      <c r="I1632">
        <v>71</v>
      </c>
      <c r="J1632">
        <v>69</v>
      </c>
      <c r="K1632">
        <v>70</v>
      </c>
      <c r="L1632" s="22">
        <v>43000</v>
      </c>
      <c r="M1632">
        <v>69</v>
      </c>
      <c r="N1632" s="4">
        <v>42999</v>
      </c>
      <c r="O1632" s="3" t="s">
        <v>15</v>
      </c>
      <c r="P1632" s="3">
        <v>2315</v>
      </c>
      <c r="Q1632" s="3" t="s">
        <v>159</v>
      </c>
      <c r="R1632" s="3" t="s">
        <v>17</v>
      </c>
      <c r="S1632" s="3">
        <v>0.05</v>
      </c>
      <c r="T1632" s="3">
        <v>1</v>
      </c>
      <c r="U1632" s="3">
        <v>0</v>
      </c>
      <c r="V1632" s="3">
        <v>7400</v>
      </c>
      <c r="W1632">
        <v>70</v>
      </c>
      <c r="X1632" s="4">
        <v>43000</v>
      </c>
      <c r="Y1632">
        <v>70</v>
      </c>
      <c r="Z1632" s="10">
        <f t="shared" si="157"/>
        <v>0</v>
      </c>
      <c r="AA1632" s="10">
        <f t="shared" si="156"/>
        <v>0</v>
      </c>
      <c r="AB1632">
        <f t="shared" si="159"/>
        <v>0</v>
      </c>
      <c r="AC1632">
        <f t="shared" si="160"/>
        <v>-1430670</v>
      </c>
      <c r="AD1632">
        <f t="shared" si="161"/>
        <v>1.2693935119887256E-2</v>
      </c>
      <c r="AE1632" s="15">
        <v>43000</v>
      </c>
      <c r="AF1632" s="9">
        <v>1.8680601498382021E-3</v>
      </c>
      <c r="AG1632" s="12" t="s">
        <v>960</v>
      </c>
      <c r="AH1632" s="20">
        <v>42998.996527777781</v>
      </c>
      <c r="AI1632" s="12">
        <v>70.900000000000006</v>
      </c>
      <c r="AJ1632" s="12">
        <v>2.9</v>
      </c>
      <c r="AK1632" s="12">
        <v>4.2599999999999999E-2</v>
      </c>
      <c r="AL1632" s="17">
        <v>97200</v>
      </c>
      <c r="AM1632" s="17">
        <v>0.4</v>
      </c>
      <c r="AN1632" s="9"/>
      <c r="AO1632" s="9"/>
      <c r="AP1632" s="17">
        <v>1.96</v>
      </c>
      <c r="AQ1632" s="17">
        <v>20925</v>
      </c>
      <c r="AR1632" s="17">
        <v>0.5</v>
      </c>
      <c r="AS1632" s="17">
        <v>9.5000000000000001E-2</v>
      </c>
      <c r="AT1632" s="17">
        <v>0.24561403508771928</v>
      </c>
      <c r="AU1632" s="12">
        <v>0.33980582524271846</v>
      </c>
      <c r="AV1632" s="12">
        <v>0</v>
      </c>
      <c r="AY1632" s="12">
        <v>321923000</v>
      </c>
      <c r="BA1632" s="12">
        <v>0.83333333333333337</v>
      </c>
      <c r="BD1632" s="12">
        <v>0.4</v>
      </c>
      <c r="BE1632" s="12">
        <v>0.5</v>
      </c>
      <c r="BF1632" s="12">
        <v>0.24561403508771928</v>
      </c>
      <c r="BG1632" s="12">
        <v>0.33980582524271846</v>
      </c>
      <c r="BH1632" s="12">
        <v>0.19800000000000001</v>
      </c>
      <c r="BI1632" s="12">
        <v>9.5000000000000001E-2</v>
      </c>
      <c r="BJ1632" s="12">
        <v>0</v>
      </c>
      <c r="BK1632" s="12">
        <v>0.60399999999999998</v>
      </c>
      <c r="BL1632" s="12">
        <v>4781</v>
      </c>
      <c r="BM1632" s="12">
        <v>-8249</v>
      </c>
      <c r="BN1632" s="12">
        <v>7525</v>
      </c>
      <c r="BO1632" s="12">
        <v>14925</v>
      </c>
      <c r="BP1632" s="12">
        <v>3083</v>
      </c>
      <c r="BQ1632" s="12">
        <v>120</v>
      </c>
      <c r="BR1632" s="12">
        <v>2347</v>
      </c>
      <c r="BS1632" s="12">
        <v>9182</v>
      </c>
      <c r="BT1632" s="12">
        <v>0.26379845605736291</v>
      </c>
      <c r="BU1632" s="12">
        <v>0.60301511961150889</v>
      </c>
      <c r="BV1632" s="12">
        <v>0.63544238258535302</v>
      </c>
      <c r="BW1632" s="12">
        <v>0.63031219868633603</v>
      </c>
      <c r="BX1632" s="12">
        <v>0.67279625189633663</v>
      </c>
      <c r="BY1632" s="12">
        <v>1660.5</v>
      </c>
      <c r="BZ1632" s="12">
        <v>0.83333333333333337</v>
      </c>
      <c r="CB1632" s="12">
        <v>6.7454455933037907E-2</v>
      </c>
      <c r="CC1632" s="12">
        <v>20160</v>
      </c>
      <c r="CD1632" s="12">
        <v>20260</v>
      </c>
      <c r="CE1632" s="12">
        <v>5.9299270072992707</v>
      </c>
      <c r="CH1632" s="22">
        <v>42998</v>
      </c>
      <c r="CI1632">
        <v>70</v>
      </c>
      <c r="CJ1632">
        <v>71</v>
      </c>
      <c r="CK1632">
        <v>68</v>
      </c>
      <c r="CL1632">
        <v>68</v>
      </c>
      <c r="CM1632" s="22">
        <v>42999</v>
      </c>
      <c r="CN1632">
        <v>70</v>
      </c>
      <c r="CO1632">
        <v>71</v>
      </c>
      <c r="CP1632">
        <v>69</v>
      </c>
      <c r="CQ1632">
        <v>70</v>
      </c>
      <c r="CR1632" s="22">
        <v>43000</v>
      </c>
      <c r="CS1632">
        <v>69</v>
      </c>
      <c r="CT1632">
        <v>72</v>
      </c>
      <c r="CU1632">
        <v>69</v>
      </c>
      <c r="CV1632">
        <v>70</v>
      </c>
    </row>
    <row r="1633" spans="1:100">
      <c r="A1633" s="22">
        <v>42998</v>
      </c>
      <c r="B1633">
        <v>423</v>
      </c>
      <c r="C1633">
        <v>445</v>
      </c>
      <c r="D1633">
        <v>380</v>
      </c>
      <c r="E1633">
        <v>386</v>
      </c>
      <c r="F1633" s="23">
        <f t="shared" si="158"/>
        <v>-8.7470449172576847E-2</v>
      </c>
      <c r="G1633" s="22">
        <v>42999</v>
      </c>
      <c r="H1633">
        <v>418</v>
      </c>
      <c r="I1633">
        <v>466</v>
      </c>
      <c r="J1633">
        <v>349</v>
      </c>
      <c r="K1633">
        <v>364</v>
      </c>
      <c r="L1633" s="22">
        <v>43000</v>
      </c>
      <c r="M1633">
        <v>365</v>
      </c>
      <c r="N1633" s="4">
        <v>42999</v>
      </c>
      <c r="O1633" s="3" t="s">
        <v>15</v>
      </c>
      <c r="P1633" s="3">
        <v>8927</v>
      </c>
      <c r="Q1633" s="3" t="s">
        <v>424</v>
      </c>
      <c r="R1633" s="3" t="s">
        <v>17</v>
      </c>
      <c r="S1633" s="3">
        <v>0.05</v>
      </c>
      <c r="T1633" s="3">
        <v>1</v>
      </c>
      <c r="U1633" s="3">
        <v>0</v>
      </c>
      <c r="V1633" s="3">
        <v>1300</v>
      </c>
      <c r="W1633">
        <v>418</v>
      </c>
      <c r="X1633" s="4">
        <v>43000</v>
      </c>
      <c r="Y1633">
        <v>364</v>
      </c>
      <c r="Z1633" s="10">
        <f t="shared" si="157"/>
        <v>-70200</v>
      </c>
      <c r="AA1633" s="10">
        <f t="shared" si="156"/>
        <v>70200</v>
      </c>
      <c r="AB1633">
        <f t="shared" si="159"/>
        <v>-70200</v>
      </c>
      <c r="AC1633">
        <f t="shared" si="160"/>
        <v>-1500870</v>
      </c>
      <c r="AD1633">
        <f t="shared" si="161"/>
        <v>4.0059716347350172E-2</v>
      </c>
      <c r="AE1633" s="15">
        <v>43000</v>
      </c>
      <c r="AF1633" s="9">
        <v>1.8680601498382021E-3</v>
      </c>
      <c r="AG1633" s="12" t="s">
        <v>960</v>
      </c>
      <c r="AH1633" s="20">
        <v>42998.998611111114</v>
      </c>
      <c r="AI1633" s="12">
        <v>401.9</v>
      </c>
      <c r="AJ1633" s="12">
        <v>15.9</v>
      </c>
      <c r="AK1633" s="12">
        <v>4.1200000000000001E-2</v>
      </c>
      <c r="AL1633" s="17">
        <v>72400</v>
      </c>
      <c r="AM1633" s="17">
        <v>0.51632047477744802</v>
      </c>
      <c r="AN1633" s="9"/>
      <c r="AO1633" s="9"/>
      <c r="AP1633" s="17">
        <v>1.87</v>
      </c>
      <c r="AQ1633" s="17">
        <v>8311</v>
      </c>
      <c r="AR1633" s="17">
        <v>1</v>
      </c>
      <c r="AS1633" s="17">
        <v>0.09</v>
      </c>
      <c r="AT1633" s="17">
        <v>1</v>
      </c>
      <c r="AU1633" s="12">
        <v>1</v>
      </c>
      <c r="AV1633" s="12">
        <v>1.48</v>
      </c>
      <c r="AY1633" s="12">
        <v>24661000</v>
      </c>
      <c r="BA1633" s="12">
        <v>0.89814814814814814</v>
      </c>
      <c r="BD1633" s="12">
        <v>0.51632047477744802</v>
      </c>
      <c r="BE1633" s="12">
        <v>1</v>
      </c>
      <c r="BF1633" s="12">
        <v>1</v>
      </c>
      <c r="BG1633" s="12">
        <v>1</v>
      </c>
      <c r="BH1633" s="12">
        <v>1.6E-2</v>
      </c>
      <c r="BI1633" s="12">
        <v>0.09</v>
      </c>
      <c r="BJ1633" s="12">
        <v>0</v>
      </c>
      <c r="BK1633" s="12">
        <v>0.71199999999999997</v>
      </c>
      <c r="BL1633" s="12">
        <v>1838</v>
      </c>
      <c r="BM1633" s="12">
        <v>373</v>
      </c>
      <c r="BN1633" s="12">
        <v>-2128</v>
      </c>
      <c r="BO1633" s="12">
        <v>367</v>
      </c>
      <c r="BP1633" s="12">
        <v>-403</v>
      </c>
      <c r="BQ1633" s="12">
        <v>168</v>
      </c>
      <c r="BR1633" s="12">
        <v>220</v>
      </c>
      <c r="BS1633" s="12">
        <v>284</v>
      </c>
      <c r="BT1633" s="12">
        <v>0.26379845605736291</v>
      </c>
      <c r="BU1633" s="12">
        <v>0.60301511961150889</v>
      </c>
      <c r="BV1633" s="12">
        <v>0.63544238258535302</v>
      </c>
      <c r="BW1633" s="12">
        <v>0.63031219868633603</v>
      </c>
      <c r="BX1633" s="12">
        <v>0.67279625189633663</v>
      </c>
      <c r="BY1633" s="12">
        <v>1660.5</v>
      </c>
      <c r="BZ1633" s="12">
        <v>0.89814814814814814</v>
      </c>
      <c r="CB1633" s="12">
        <v>6.7454455933037907E-2</v>
      </c>
      <c r="CC1633" s="12">
        <v>20160</v>
      </c>
      <c r="CD1633" s="12">
        <v>20260</v>
      </c>
      <c r="CE1633" s="12">
        <v>7.6543568195109275</v>
      </c>
      <c r="CH1633" s="22">
        <v>42998</v>
      </c>
      <c r="CI1633">
        <v>423</v>
      </c>
      <c r="CJ1633">
        <v>445</v>
      </c>
      <c r="CK1633">
        <v>380</v>
      </c>
      <c r="CL1633">
        <v>386</v>
      </c>
      <c r="CM1633" s="22">
        <v>42999</v>
      </c>
      <c r="CN1633">
        <v>418</v>
      </c>
      <c r="CO1633">
        <v>466</v>
      </c>
      <c r="CP1633">
        <v>349</v>
      </c>
      <c r="CQ1633">
        <v>364</v>
      </c>
      <c r="CR1633" s="22">
        <v>43000</v>
      </c>
      <c r="CS1633">
        <v>365</v>
      </c>
      <c r="CT1633">
        <v>385</v>
      </c>
      <c r="CU1633">
        <v>351</v>
      </c>
      <c r="CV1633">
        <v>361</v>
      </c>
    </row>
    <row r="1634" spans="1:100">
      <c r="A1634" s="22">
        <v>42998</v>
      </c>
      <c r="B1634">
        <v>340</v>
      </c>
      <c r="C1634">
        <v>357</v>
      </c>
      <c r="D1634">
        <v>339</v>
      </c>
      <c r="E1634">
        <v>357</v>
      </c>
      <c r="F1634" s="23">
        <f t="shared" si="158"/>
        <v>5.0000000000000044E-2</v>
      </c>
      <c r="G1634" s="22">
        <v>42999</v>
      </c>
      <c r="H1634">
        <v>421</v>
      </c>
      <c r="I1634">
        <v>435</v>
      </c>
      <c r="J1634">
        <v>372</v>
      </c>
      <c r="K1634">
        <v>384</v>
      </c>
      <c r="L1634" s="22">
        <v>43000</v>
      </c>
      <c r="M1634">
        <v>400</v>
      </c>
      <c r="N1634" s="4">
        <v>42999</v>
      </c>
      <c r="O1634" s="3" t="s">
        <v>15</v>
      </c>
      <c r="P1634" s="3">
        <v>2778</v>
      </c>
      <c r="Q1634" s="3" t="s">
        <v>663</v>
      </c>
      <c r="R1634" s="3" t="s">
        <v>17</v>
      </c>
      <c r="S1634" s="3">
        <v>0.05</v>
      </c>
      <c r="T1634" s="3" t="s">
        <v>64</v>
      </c>
      <c r="U1634" s="3">
        <v>0</v>
      </c>
      <c r="V1634" s="3">
        <v>1500</v>
      </c>
      <c r="W1634">
        <v>421</v>
      </c>
      <c r="X1634" s="4">
        <v>43000</v>
      </c>
      <c r="Y1634">
        <v>384</v>
      </c>
      <c r="Z1634" s="10">
        <f t="shared" si="157"/>
        <v>-55500</v>
      </c>
      <c r="AA1634" s="10">
        <f t="shared" si="156"/>
        <v>55500</v>
      </c>
      <c r="AB1634" t="str">
        <f t="shared" si="159"/>
        <v/>
      </c>
      <c r="AC1634">
        <f t="shared" si="160"/>
        <v>-1500870</v>
      </c>
      <c r="AD1634">
        <f t="shared" si="161"/>
        <v>9.4643785751429954E-2</v>
      </c>
      <c r="AE1634" s="15">
        <v>43000</v>
      </c>
      <c r="AF1634" s="9">
        <v>1.8680601498382021E-3</v>
      </c>
      <c r="AG1634" s="12" t="s">
        <v>960</v>
      </c>
      <c r="AH1634" s="20">
        <v>42998.998611111114</v>
      </c>
      <c r="AI1634" s="12">
        <v>384.6</v>
      </c>
      <c r="AJ1634" s="12">
        <v>27.6</v>
      </c>
      <c r="AK1634" s="12">
        <v>7.7299999999999994E-2</v>
      </c>
      <c r="AL1634" s="17">
        <v>59900</v>
      </c>
      <c r="AM1634" s="17">
        <v>0.34328358208955223</v>
      </c>
      <c r="AN1634" s="9"/>
      <c r="AO1634" s="9"/>
      <c r="AP1634" s="17">
        <v>0</v>
      </c>
      <c r="AQ1634" s="17">
        <v>3230</v>
      </c>
      <c r="AR1634" s="17">
        <v>0.19791666666666666</v>
      </c>
      <c r="AS1634" s="17">
        <v>0.188</v>
      </c>
      <c r="AT1634" s="17">
        <v>0.18627450980392157</v>
      </c>
      <c r="AU1634" s="12">
        <v>0.53888888888888886</v>
      </c>
      <c r="AV1634" s="12">
        <v>0</v>
      </c>
      <c r="AY1634" s="12">
        <v>12051384</v>
      </c>
      <c r="BA1634" s="12">
        <v>1</v>
      </c>
      <c r="BD1634" s="12">
        <v>0.34328358208955223</v>
      </c>
      <c r="BE1634" s="12">
        <v>0.19791666666666666</v>
      </c>
      <c r="BF1634" s="12">
        <v>0.18627450980392157</v>
      </c>
      <c r="BG1634" s="12">
        <v>0.53888888888888886</v>
      </c>
      <c r="BH1634" s="12">
        <v>4.0000000000000001E-3</v>
      </c>
      <c r="BI1634" s="12">
        <v>0.188</v>
      </c>
      <c r="BJ1634" s="12">
        <v>2.1999999999999999E-2</v>
      </c>
      <c r="BK1634" s="12">
        <v>0.72</v>
      </c>
      <c r="BL1634" s="12">
        <v>422</v>
      </c>
      <c r="BM1634" s="12">
        <v>76</v>
      </c>
      <c r="BN1634" s="12">
        <v>-1697</v>
      </c>
      <c r="BO1634" s="12">
        <v>395</v>
      </c>
      <c r="BP1634" s="12">
        <v>455</v>
      </c>
      <c r="BQ1634" s="12">
        <v>-170</v>
      </c>
      <c r="BR1634" s="12">
        <v>-87</v>
      </c>
      <c r="BS1634" s="12">
        <v>928</v>
      </c>
      <c r="BT1634" s="12">
        <v>0.26379845605736291</v>
      </c>
      <c r="BU1634" s="12">
        <v>0.60301511961150889</v>
      </c>
      <c r="BV1634" s="12">
        <v>0.63544238258535302</v>
      </c>
      <c r="BW1634" s="12">
        <v>0.63031219868633603</v>
      </c>
      <c r="BX1634" s="12">
        <v>0.67279625189633663</v>
      </c>
      <c r="BY1634" s="12">
        <v>1660.5</v>
      </c>
      <c r="BZ1634" s="12">
        <v>1</v>
      </c>
      <c r="CB1634" s="12">
        <v>6.7454455933037907E-2</v>
      </c>
      <c r="CC1634" s="12">
        <v>20160</v>
      </c>
      <c r="CD1634" s="12">
        <v>20260</v>
      </c>
      <c r="CE1634" s="12">
        <v>5.0891164614881799</v>
      </c>
      <c r="CH1634" s="22">
        <v>42998</v>
      </c>
      <c r="CI1634">
        <v>340</v>
      </c>
      <c r="CJ1634">
        <v>357</v>
      </c>
      <c r="CK1634">
        <v>339</v>
      </c>
      <c r="CL1634">
        <v>357</v>
      </c>
      <c r="CM1634" s="22">
        <v>42999</v>
      </c>
      <c r="CN1634">
        <v>421</v>
      </c>
      <c r="CO1634">
        <v>435</v>
      </c>
      <c r="CP1634">
        <v>372</v>
      </c>
      <c r="CQ1634">
        <v>384</v>
      </c>
      <c r="CR1634" s="22">
        <v>43000</v>
      </c>
      <c r="CS1634">
        <v>400</v>
      </c>
      <c r="CT1634">
        <v>403</v>
      </c>
      <c r="CU1634">
        <v>358</v>
      </c>
      <c r="CV1634">
        <v>377</v>
      </c>
    </row>
    <row r="1635" spans="1:100">
      <c r="A1635" s="22">
        <v>42998</v>
      </c>
      <c r="B1635">
        <v>1670</v>
      </c>
      <c r="C1635">
        <v>2065</v>
      </c>
      <c r="D1635">
        <v>1650</v>
      </c>
      <c r="E1635">
        <v>2065</v>
      </c>
      <c r="F1635" s="23">
        <f t="shared" si="158"/>
        <v>0.23652694610778435</v>
      </c>
      <c r="G1635" s="22">
        <v>42999</v>
      </c>
      <c r="H1635">
        <v>2250</v>
      </c>
      <c r="I1635">
        <v>2329</v>
      </c>
      <c r="J1635">
        <v>2066</v>
      </c>
      <c r="K1635">
        <v>2150</v>
      </c>
      <c r="L1635" s="22">
        <v>43000</v>
      </c>
      <c r="M1635">
        <v>2145</v>
      </c>
      <c r="N1635" s="4">
        <v>42999</v>
      </c>
      <c r="O1635" s="3" t="s">
        <v>15</v>
      </c>
      <c r="P1635" s="3">
        <v>4316</v>
      </c>
      <c r="Q1635" s="3" t="s">
        <v>455</v>
      </c>
      <c r="R1635" s="3" t="s">
        <v>17</v>
      </c>
      <c r="S1635" s="3">
        <v>0.05</v>
      </c>
      <c r="T1635" s="3">
        <v>2</v>
      </c>
      <c r="U1635" s="3">
        <v>0</v>
      </c>
      <c r="V1635" s="3">
        <v>300</v>
      </c>
      <c r="W1635">
        <v>2250</v>
      </c>
      <c r="X1635" s="4">
        <v>43000</v>
      </c>
      <c r="Y1635">
        <v>2150</v>
      </c>
      <c r="Z1635" s="10">
        <f t="shared" si="157"/>
        <v>-30000</v>
      </c>
      <c r="AA1635" s="10">
        <f t="shared" si="156"/>
        <v>30000</v>
      </c>
      <c r="AB1635" t="str">
        <f t="shared" si="159"/>
        <v/>
      </c>
      <c r="AC1635">
        <f t="shared" si="160"/>
        <v>-1500870</v>
      </c>
      <c r="AD1635">
        <f t="shared" si="161"/>
        <v>4.6511627906976827E-2</v>
      </c>
      <c r="AE1635" s="15">
        <v>43000</v>
      </c>
      <c r="AF1635" s="9">
        <v>1.8680601498382021E-3</v>
      </c>
      <c r="AG1635" s="12" t="s">
        <v>960</v>
      </c>
      <c r="AH1635" s="20">
        <v>42998.998611111114</v>
      </c>
      <c r="AI1635" s="12">
        <v>2150</v>
      </c>
      <c r="AJ1635" s="12">
        <v>85</v>
      </c>
      <c r="AK1635" s="12">
        <v>4.1200000000000001E-2</v>
      </c>
      <c r="AL1635" s="17">
        <v>13600</v>
      </c>
      <c r="AM1635" s="17">
        <v>1.6382165605095542</v>
      </c>
      <c r="AN1635" s="9"/>
      <c r="AO1635" s="9"/>
      <c r="AP1635" s="17">
        <v>1208.8</v>
      </c>
      <c r="AQ1635" s="17">
        <v>5047</v>
      </c>
      <c r="AR1635" s="17">
        <v>0.45302713987473903</v>
      </c>
      <c r="AS1635" s="17">
        <v>0.46800000000000003</v>
      </c>
      <c r="AT1635" s="17">
        <v>0.45302713987473903</v>
      </c>
      <c r="AU1635" s="12">
        <v>0.46090534979423869</v>
      </c>
      <c r="AV1635" s="12">
        <v>0</v>
      </c>
      <c r="AY1635" s="12">
        <v>3214900</v>
      </c>
      <c r="BA1635" s="12">
        <v>1</v>
      </c>
      <c r="BD1635" s="12">
        <v>1.6382165605095542</v>
      </c>
      <c r="BE1635" s="12">
        <v>0.45302713987473903</v>
      </c>
      <c r="BF1635" s="12">
        <v>0.45302713987473903</v>
      </c>
      <c r="BG1635" s="12">
        <v>0.46090534979423869</v>
      </c>
      <c r="BH1635" s="12">
        <v>7.0000000000000001E-3</v>
      </c>
      <c r="BI1635" s="12">
        <v>0.46800000000000003</v>
      </c>
      <c r="BJ1635" s="12">
        <v>0</v>
      </c>
      <c r="BK1635" s="12">
        <v>0.247</v>
      </c>
      <c r="BL1635" s="12">
        <v>-31</v>
      </c>
      <c r="BM1635" s="12">
        <v>36</v>
      </c>
      <c r="BN1635" s="12" t="s">
        <v>964</v>
      </c>
      <c r="BO1635" s="12">
        <v>241</v>
      </c>
      <c r="BP1635" s="12">
        <v>-55</v>
      </c>
      <c r="BQ1635" s="12">
        <v>-1</v>
      </c>
      <c r="BR1635" s="12" t="s">
        <v>961</v>
      </c>
      <c r="BS1635" s="12">
        <v>236</v>
      </c>
      <c r="BT1635" s="12">
        <v>0.33640914599280108</v>
      </c>
      <c r="BU1635" s="12">
        <v>0.53912769256518533</v>
      </c>
      <c r="BV1635" s="12">
        <v>0.56552291971214619</v>
      </c>
      <c r="BW1635" s="12">
        <v>0.47730821303058535</v>
      </c>
      <c r="BX1635" s="12">
        <v>0.62284306810423085</v>
      </c>
      <c r="BY1635" s="12">
        <v>1660.5</v>
      </c>
      <c r="BZ1635" s="12">
        <v>1</v>
      </c>
      <c r="CB1635" s="12">
        <v>6.7454455933037907E-2</v>
      </c>
      <c r="CC1635" s="12">
        <v>20160</v>
      </c>
      <c r="CD1635" s="12">
        <v>20260</v>
      </c>
      <c r="CE1635" s="12">
        <v>24.286261564926313</v>
      </c>
      <c r="CH1635" s="22">
        <v>42998</v>
      </c>
      <c r="CI1635">
        <v>1670</v>
      </c>
      <c r="CJ1635">
        <v>2065</v>
      </c>
      <c r="CK1635">
        <v>1650</v>
      </c>
      <c r="CL1635">
        <v>2065</v>
      </c>
      <c r="CM1635" s="22">
        <v>42999</v>
      </c>
      <c r="CN1635">
        <v>2250</v>
      </c>
      <c r="CO1635">
        <v>2329</v>
      </c>
      <c r="CP1635">
        <v>2066</v>
      </c>
      <c r="CQ1635">
        <v>2150</v>
      </c>
      <c r="CR1635" s="22">
        <v>43000</v>
      </c>
      <c r="CS1635">
        <v>2145</v>
      </c>
      <c r="CT1635">
        <v>2145</v>
      </c>
      <c r="CU1635">
        <v>1858</v>
      </c>
      <c r="CV1635">
        <v>1906</v>
      </c>
    </row>
    <row r="1636" spans="1:100">
      <c r="A1636" s="22">
        <v>42998</v>
      </c>
      <c r="B1636">
        <v>1376</v>
      </c>
      <c r="C1636">
        <v>1378</v>
      </c>
      <c r="D1636">
        <v>1366</v>
      </c>
      <c r="E1636">
        <v>1376</v>
      </c>
      <c r="F1636" s="23">
        <f t="shared" si="158"/>
        <v>0</v>
      </c>
      <c r="G1636" s="22">
        <v>42999</v>
      </c>
      <c r="H1636">
        <v>1431</v>
      </c>
      <c r="I1636">
        <v>1432</v>
      </c>
      <c r="J1636">
        <v>1396</v>
      </c>
      <c r="K1636">
        <v>1400</v>
      </c>
      <c r="L1636" s="22">
        <v>43000</v>
      </c>
      <c r="M1636">
        <v>1386</v>
      </c>
      <c r="N1636" s="4">
        <v>42999</v>
      </c>
      <c r="O1636" s="3" t="s">
        <v>15</v>
      </c>
      <c r="P1636" s="3">
        <v>2371</v>
      </c>
      <c r="Q1636" s="3" t="s">
        <v>668</v>
      </c>
      <c r="R1636" s="3" t="s">
        <v>17</v>
      </c>
      <c r="S1636" s="3">
        <v>0.05</v>
      </c>
      <c r="T1636" s="3">
        <v>1</v>
      </c>
      <c r="U1636" s="3">
        <v>0</v>
      </c>
      <c r="V1636" s="3">
        <v>400</v>
      </c>
      <c r="W1636">
        <v>1431</v>
      </c>
      <c r="X1636" s="4">
        <v>43000</v>
      </c>
      <c r="Y1636">
        <v>1400</v>
      </c>
      <c r="Z1636" s="10">
        <f t="shared" si="157"/>
        <v>-12400</v>
      </c>
      <c r="AA1636" s="10">
        <f t="shared" si="156"/>
        <v>12400</v>
      </c>
      <c r="AB1636">
        <f t="shared" si="159"/>
        <v>-12400</v>
      </c>
      <c r="AC1636">
        <f t="shared" si="160"/>
        <v>-1513270</v>
      </c>
      <c r="AD1636">
        <f t="shared" si="161"/>
        <v>6.3291139240506666E-3</v>
      </c>
      <c r="AE1636" s="15">
        <v>43000</v>
      </c>
      <c r="AF1636" s="9">
        <v>1.8680601498382021E-3</v>
      </c>
      <c r="AG1636" s="12" t="s">
        <v>962</v>
      </c>
      <c r="AH1636" s="20">
        <v>42998.993750000001</v>
      </c>
      <c r="AI1636" s="12">
        <v>1422</v>
      </c>
      <c r="AJ1636" s="12">
        <v>46</v>
      </c>
      <c r="AK1636" s="12">
        <v>3.3399999999999999E-2</v>
      </c>
      <c r="AL1636" s="17">
        <v>9300</v>
      </c>
      <c r="AM1636" s="17">
        <v>0.28509719222462204</v>
      </c>
      <c r="AN1636" s="17">
        <v>-1</v>
      </c>
      <c r="AO1636" s="9"/>
      <c r="AP1636" s="17">
        <v>9.2899999999999991</v>
      </c>
      <c r="AQ1636" s="17">
        <v>298642</v>
      </c>
      <c r="AR1636" s="17">
        <v>0.24010554089709762</v>
      </c>
      <c r="AS1636" s="17">
        <v>2.7E-2</v>
      </c>
      <c r="AT1636" s="17">
        <v>0.12005277044854881</v>
      </c>
      <c r="AU1636" s="12">
        <v>7.8178694158075601E-2</v>
      </c>
      <c r="AV1636" s="12">
        <v>2.2999999999999998</v>
      </c>
      <c r="AY1636" s="12">
        <v>215005000</v>
      </c>
      <c r="BA1636" s="12">
        <v>0.90697674418604646</v>
      </c>
      <c r="BB1636" s="12">
        <v>0</v>
      </c>
      <c r="BC1636" s="15">
        <v>42887</v>
      </c>
      <c r="BD1636" s="12">
        <v>0.28509719222462204</v>
      </c>
      <c r="BE1636" s="12">
        <v>0.24010554089709762</v>
      </c>
      <c r="BF1636" s="12">
        <v>0.12005277044854881</v>
      </c>
      <c r="BG1636" s="12">
        <v>7.8178694158075601E-2</v>
      </c>
      <c r="BH1636" s="12">
        <v>0.41399999999999998</v>
      </c>
      <c r="BI1636" s="12">
        <v>2.7E-2</v>
      </c>
      <c r="BJ1636" s="12">
        <v>5.8000000000000003E-2</v>
      </c>
      <c r="BK1636" s="12">
        <v>0.59099999999999997</v>
      </c>
      <c r="BL1636" s="12">
        <v>7943</v>
      </c>
      <c r="BM1636" s="12">
        <v>-4043</v>
      </c>
      <c r="BN1636" s="12">
        <v>-6871</v>
      </c>
      <c r="BO1636" s="12">
        <v>15414</v>
      </c>
      <c r="BP1636" s="12">
        <v>5370</v>
      </c>
      <c r="BQ1636" s="12">
        <v>-573</v>
      </c>
      <c r="BR1636" s="12">
        <v>-886</v>
      </c>
      <c r="BS1636" s="12">
        <v>18387</v>
      </c>
      <c r="BT1636" s="12">
        <v>0.19458717582694213</v>
      </c>
      <c r="BU1636" s="12">
        <v>0.6544502038804485</v>
      </c>
      <c r="BV1636" s="12">
        <v>0.70936237399464563</v>
      </c>
      <c r="BW1636" s="12">
        <v>0.71757161906677724</v>
      </c>
      <c r="BX1636" s="12">
        <v>0.72549246180806937</v>
      </c>
      <c r="BY1636" s="12">
        <v>1660.5</v>
      </c>
      <c r="BZ1636" s="12">
        <v>0.90697674418604646</v>
      </c>
      <c r="CB1636" s="12">
        <v>6.7454455933037907E-2</v>
      </c>
      <c r="CC1636" s="12">
        <v>20160</v>
      </c>
      <c r="CD1636" s="12">
        <v>20260</v>
      </c>
      <c r="CE1636" s="12">
        <v>4.2265138496949444</v>
      </c>
      <c r="CH1636" s="22">
        <v>42998</v>
      </c>
      <c r="CI1636">
        <v>1376</v>
      </c>
      <c r="CJ1636">
        <v>1378</v>
      </c>
      <c r="CK1636">
        <v>1366</v>
      </c>
      <c r="CL1636">
        <v>1376</v>
      </c>
      <c r="CM1636" s="22">
        <v>42999</v>
      </c>
      <c r="CN1636">
        <v>1431</v>
      </c>
      <c r="CO1636">
        <v>1432</v>
      </c>
      <c r="CP1636">
        <v>1396</v>
      </c>
      <c r="CQ1636">
        <v>1400</v>
      </c>
      <c r="CR1636" s="22">
        <v>43000</v>
      </c>
      <c r="CS1636">
        <v>1386</v>
      </c>
      <c r="CT1636">
        <v>1388</v>
      </c>
      <c r="CU1636">
        <v>1370</v>
      </c>
      <c r="CV1636">
        <v>1375</v>
      </c>
    </row>
    <row r="1637" spans="1:100">
      <c r="A1637" s="22">
        <v>42998</v>
      </c>
      <c r="B1637">
        <v>2136</v>
      </c>
      <c r="C1637">
        <v>2275</v>
      </c>
      <c r="D1637">
        <v>2111</v>
      </c>
      <c r="E1637">
        <v>2270</v>
      </c>
      <c r="F1637" s="23">
        <f t="shared" si="158"/>
        <v>6.2734082397003732E-2</v>
      </c>
      <c r="G1637" s="22">
        <v>42999</v>
      </c>
      <c r="H1637">
        <v>2465</v>
      </c>
      <c r="I1637">
        <v>2618</v>
      </c>
      <c r="J1637">
        <v>2281</v>
      </c>
      <c r="K1637">
        <v>2281</v>
      </c>
      <c r="L1637" s="22">
        <v>43000</v>
      </c>
      <c r="M1637">
        <v>2241</v>
      </c>
      <c r="N1637" s="4">
        <v>42999</v>
      </c>
      <c r="O1637" s="3" t="s">
        <v>15</v>
      </c>
      <c r="P1637" s="3">
        <v>2351</v>
      </c>
      <c r="Q1637" s="3" t="s">
        <v>236</v>
      </c>
      <c r="R1637" s="3" t="s">
        <v>17</v>
      </c>
      <c r="S1637" s="3">
        <v>0.05</v>
      </c>
      <c r="T1637" s="3">
        <v>2</v>
      </c>
      <c r="U1637" s="3">
        <v>0</v>
      </c>
      <c r="V1637" s="3">
        <v>300</v>
      </c>
      <c r="W1637">
        <v>2465</v>
      </c>
      <c r="X1637" s="4">
        <v>43000</v>
      </c>
      <c r="Y1637">
        <v>2281</v>
      </c>
      <c r="Z1637" s="10">
        <f t="shared" si="157"/>
        <v>-55200</v>
      </c>
      <c r="AA1637" s="10">
        <f t="shared" si="156"/>
        <v>55200</v>
      </c>
      <c r="AB1637" t="str">
        <f t="shared" si="159"/>
        <v/>
      </c>
      <c r="AC1637">
        <f t="shared" si="160"/>
        <v>-1513270</v>
      </c>
      <c r="AD1637">
        <f t="shared" si="161"/>
        <v>2.4400162667750358E-3</v>
      </c>
      <c r="AE1637" s="15">
        <v>43000</v>
      </c>
      <c r="AF1637" s="9">
        <v>1.8680601498382021E-3</v>
      </c>
      <c r="AG1637" s="12" t="s">
        <v>957</v>
      </c>
      <c r="AH1637" s="20">
        <v>42998.998611111114</v>
      </c>
      <c r="AI1637" s="12">
        <v>2459</v>
      </c>
      <c r="AJ1637" s="12">
        <v>189</v>
      </c>
      <c r="AK1637" s="12">
        <v>8.3299999999999999E-2</v>
      </c>
      <c r="AL1637" s="17">
        <v>6800</v>
      </c>
      <c r="AM1637" s="17">
        <v>1.0542787286063571</v>
      </c>
      <c r="AN1637" s="18">
        <v>43000</v>
      </c>
      <c r="AO1637" s="17">
        <v>41198</v>
      </c>
      <c r="AP1637" s="17" t="s">
        <v>965</v>
      </c>
      <c r="AQ1637" s="17">
        <v>7915</v>
      </c>
      <c r="AR1637" s="17" t="s">
        <v>967</v>
      </c>
      <c r="AS1637" s="17" t="s">
        <v>13</v>
      </c>
      <c r="AT1637" s="17">
        <v>0.1</v>
      </c>
      <c r="AU1637" s="12">
        <v>1</v>
      </c>
      <c r="AV1637" s="12">
        <v>1</v>
      </c>
      <c r="AY1637" s="12">
        <v>7947100</v>
      </c>
      <c r="BA1637" s="12">
        <v>0.53700516351118766</v>
      </c>
      <c r="BD1637" s="12">
        <v>1.0542787286063571</v>
      </c>
      <c r="BE1637" s="12">
        <v>0.56666666666666665</v>
      </c>
      <c r="BF1637" s="12">
        <v>0.56666666666666665</v>
      </c>
      <c r="BG1637" s="12">
        <v>0.56666666666666665</v>
      </c>
      <c r="BH1637" s="12">
        <v>2E-3</v>
      </c>
      <c r="BI1637" s="12">
        <v>0.151</v>
      </c>
      <c r="BJ1637" s="12">
        <v>0</v>
      </c>
      <c r="BK1637" s="12">
        <v>0.68600000000000005</v>
      </c>
      <c r="BL1637" s="12">
        <v>150</v>
      </c>
      <c r="BM1637" s="12">
        <v>-148</v>
      </c>
      <c r="BN1637" s="12">
        <v>-13</v>
      </c>
      <c r="BO1637" s="12">
        <v>782</v>
      </c>
      <c r="BP1637" s="12">
        <v>172</v>
      </c>
      <c r="BQ1637" s="12">
        <v>-307</v>
      </c>
      <c r="BR1637" s="12">
        <v>-13</v>
      </c>
      <c r="BS1637" s="12">
        <v>791</v>
      </c>
      <c r="BT1637" s="12">
        <v>0.41642880614961614</v>
      </c>
      <c r="BU1637" s="12">
        <v>0.37232745983653864</v>
      </c>
      <c r="BV1637" s="12">
        <v>0.41577342030476383</v>
      </c>
      <c r="BW1637" s="12">
        <v>0.42185430941464702</v>
      </c>
      <c r="BX1637" s="12">
        <v>0.54039886622078326</v>
      </c>
      <c r="BY1637" s="12">
        <v>1660.5</v>
      </c>
      <c r="BZ1637" s="12">
        <v>0.53700516351118766</v>
      </c>
      <c r="CB1637" s="12">
        <v>6.7454455933037907E-2</v>
      </c>
      <c r="CC1637" s="12">
        <v>20160</v>
      </c>
      <c r="CD1637" s="12">
        <v>20260</v>
      </c>
      <c r="CE1637" s="12">
        <v>15.629489764959937</v>
      </c>
      <c r="CH1637" s="22">
        <v>42998</v>
      </c>
      <c r="CI1637">
        <v>2136</v>
      </c>
      <c r="CJ1637">
        <v>2275</v>
      </c>
      <c r="CK1637">
        <v>2111</v>
      </c>
      <c r="CL1637">
        <v>2270</v>
      </c>
      <c r="CM1637" s="22">
        <v>42999</v>
      </c>
      <c r="CN1637">
        <v>2465</v>
      </c>
      <c r="CO1637">
        <v>2618</v>
      </c>
      <c r="CP1637">
        <v>2281</v>
      </c>
      <c r="CQ1637">
        <v>2281</v>
      </c>
      <c r="CR1637" s="22">
        <v>43000</v>
      </c>
      <c r="CS1637">
        <v>2241</v>
      </c>
      <c r="CT1637">
        <v>2540</v>
      </c>
      <c r="CU1637">
        <v>2213</v>
      </c>
      <c r="CV1637">
        <v>2521</v>
      </c>
    </row>
    <row r="1638" spans="1:100">
      <c r="A1638" s="22">
        <v>42998</v>
      </c>
      <c r="B1638">
        <v>676</v>
      </c>
      <c r="C1638">
        <v>690</v>
      </c>
      <c r="D1638">
        <v>665</v>
      </c>
      <c r="E1638">
        <v>686</v>
      </c>
      <c r="F1638" s="23">
        <f t="shared" si="158"/>
        <v>1.4792899408283988E-2</v>
      </c>
      <c r="G1638" s="22">
        <v>42999</v>
      </c>
      <c r="H1638">
        <v>676</v>
      </c>
      <c r="I1638">
        <v>684</v>
      </c>
      <c r="J1638">
        <v>672</v>
      </c>
      <c r="K1638">
        <v>679</v>
      </c>
      <c r="L1638" s="22">
        <v>43000</v>
      </c>
      <c r="M1638">
        <v>679</v>
      </c>
      <c r="N1638" s="4">
        <v>42999</v>
      </c>
      <c r="O1638" s="3" t="s">
        <v>11</v>
      </c>
      <c r="P1638" s="3">
        <v>7777</v>
      </c>
      <c r="Q1638" s="3" t="s">
        <v>88</v>
      </c>
      <c r="R1638" s="3" t="s">
        <v>13</v>
      </c>
      <c r="S1638" s="3">
        <v>0.05</v>
      </c>
      <c r="T1638" s="3">
        <v>2</v>
      </c>
      <c r="U1638" s="3">
        <v>0</v>
      </c>
      <c r="V1638" s="3">
        <v>800</v>
      </c>
      <c r="W1638">
        <v>676</v>
      </c>
      <c r="X1638" s="4">
        <v>43000</v>
      </c>
      <c r="Y1638">
        <v>679</v>
      </c>
      <c r="Z1638" s="10">
        <f t="shared" si="157"/>
        <v>2400</v>
      </c>
      <c r="AA1638" s="10">
        <f t="shared" si="156"/>
        <v>2400</v>
      </c>
      <c r="AB1638" t="str">
        <f t="shared" si="159"/>
        <v/>
      </c>
      <c r="AC1638">
        <f t="shared" si="160"/>
        <v>-1513270</v>
      </c>
      <c r="AD1638">
        <f t="shared" si="161"/>
        <v>1.6541353383458635E-2</v>
      </c>
      <c r="AE1638" s="15">
        <v>43000</v>
      </c>
      <c r="AF1638" s="9">
        <v>1.8680601498382021E-3</v>
      </c>
      <c r="AG1638" s="12" t="s">
        <v>960</v>
      </c>
      <c r="AH1638" s="20">
        <v>42998.993750000001</v>
      </c>
      <c r="AI1638" s="12">
        <v>665</v>
      </c>
      <c r="AJ1638" s="12">
        <v>-21</v>
      </c>
      <c r="AK1638" s="12">
        <v>-3.0599999999999999E-2</v>
      </c>
      <c r="AL1638" s="17">
        <v>3200</v>
      </c>
      <c r="AM1638" s="17">
        <v>0.25882352941176473</v>
      </c>
      <c r="AN1638" s="18">
        <v>43000</v>
      </c>
      <c r="AO1638" s="17">
        <v>41206</v>
      </c>
      <c r="AP1638" s="17" t="s">
        <v>973</v>
      </c>
      <c r="AQ1638" s="17">
        <v>8060</v>
      </c>
      <c r="AR1638" s="17" t="s">
        <v>979</v>
      </c>
      <c r="AS1638" s="17" t="s">
        <v>17</v>
      </c>
      <c r="AT1638" s="17">
        <v>7.0000000000000007E-2</v>
      </c>
      <c r="AU1638" s="12">
        <v>1</v>
      </c>
      <c r="AV1638" s="12">
        <v>15</v>
      </c>
      <c r="AX1638" s="19">
        <v>100</v>
      </c>
      <c r="AY1638" s="12">
        <v>22207200</v>
      </c>
      <c r="BA1638" s="12">
        <v>0.33333333333333331</v>
      </c>
      <c r="BD1638" s="12">
        <v>0.25882352941176473</v>
      </c>
      <c r="BE1638" s="12">
        <v>0.14465408805031446</v>
      </c>
      <c r="BF1638" s="12">
        <v>0.3348729792147806</v>
      </c>
      <c r="BG1638" s="12">
        <v>0.22137404580152673</v>
      </c>
      <c r="BH1638" s="12">
        <v>0.16800000000000001</v>
      </c>
      <c r="BI1638" s="12">
        <v>0.26100000000000001</v>
      </c>
      <c r="BJ1638" s="12">
        <v>0.104</v>
      </c>
      <c r="BK1638" s="12">
        <v>0.372</v>
      </c>
      <c r="BL1638" s="12">
        <v>-655</v>
      </c>
      <c r="BM1638" s="12">
        <v>-56</v>
      </c>
      <c r="BN1638" s="12">
        <v>983</v>
      </c>
      <c r="BO1638" s="12">
        <v>2033</v>
      </c>
      <c r="BP1638" s="12">
        <v>-131</v>
      </c>
      <c r="BQ1638" s="12">
        <v>-99</v>
      </c>
      <c r="BR1638" s="12">
        <v>1399</v>
      </c>
      <c r="BS1638" s="12">
        <v>1757</v>
      </c>
      <c r="BT1638" s="12">
        <v>0.33640914599280108</v>
      </c>
      <c r="BU1638" s="12">
        <v>0.53912769256518533</v>
      </c>
      <c r="BV1638" s="12">
        <v>0.56552291971214619</v>
      </c>
      <c r="BW1638" s="12">
        <v>0.47730821303058535</v>
      </c>
      <c r="BX1638" s="12">
        <v>0.62284306810423085</v>
      </c>
      <c r="BY1638" s="12">
        <v>1660.5</v>
      </c>
      <c r="BZ1638" s="12">
        <v>0.33333333333333331</v>
      </c>
      <c r="CB1638" s="12">
        <v>6.7454455933037907E-2</v>
      </c>
      <c r="CC1638" s="12">
        <v>20160</v>
      </c>
      <c r="CD1638" s="12">
        <v>20260</v>
      </c>
      <c r="CE1638" s="12">
        <v>3.8370115929583517</v>
      </c>
      <c r="CH1638" s="22">
        <v>42998</v>
      </c>
      <c r="CI1638">
        <v>676</v>
      </c>
      <c r="CJ1638">
        <v>690</v>
      </c>
      <c r="CK1638">
        <v>665</v>
      </c>
      <c r="CL1638">
        <v>686</v>
      </c>
      <c r="CM1638" s="22">
        <v>42999</v>
      </c>
      <c r="CN1638">
        <v>676</v>
      </c>
      <c r="CO1638">
        <v>684</v>
      </c>
      <c r="CP1638">
        <v>672</v>
      </c>
      <c r="CQ1638">
        <v>679</v>
      </c>
      <c r="CR1638" s="22">
        <v>43000</v>
      </c>
      <c r="CS1638">
        <v>679</v>
      </c>
      <c r="CT1638">
        <v>679</v>
      </c>
      <c r="CU1638">
        <v>666</v>
      </c>
      <c r="CV1638">
        <v>670</v>
      </c>
    </row>
    <row r="1639" spans="1:100">
      <c r="A1639" s="22">
        <v>42998</v>
      </c>
      <c r="B1639">
        <v>2207</v>
      </c>
      <c r="C1639">
        <v>2268</v>
      </c>
      <c r="D1639">
        <v>2170</v>
      </c>
      <c r="E1639">
        <v>2220</v>
      </c>
      <c r="F1639" s="23">
        <f t="shared" si="158"/>
        <v>5.8903488898958134E-3</v>
      </c>
      <c r="G1639" s="22">
        <v>42999</v>
      </c>
      <c r="H1639">
        <v>2370</v>
      </c>
      <c r="I1639">
        <v>2490</v>
      </c>
      <c r="J1639">
        <v>2285</v>
      </c>
      <c r="K1639">
        <v>2444</v>
      </c>
      <c r="L1639" s="22">
        <v>43000</v>
      </c>
      <c r="M1639">
        <v>2441</v>
      </c>
      <c r="N1639" s="4">
        <v>42999</v>
      </c>
      <c r="O1639" s="3" t="s">
        <v>15</v>
      </c>
      <c r="P1639" s="3">
        <v>3989</v>
      </c>
      <c r="Q1639" s="3" t="s">
        <v>669</v>
      </c>
      <c r="R1639" s="3" t="s">
        <v>17</v>
      </c>
      <c r="S1639" s="3">
        <v>0.05</v>
      </c>
      <c r="T1639" s="3">
        <v>2</v>
      </c>
      <c r="U1639" s="3">
        <v>0</v>
      </c>
      <c r="V1639" s="3">
        <v>300</v>
      </c>
      <c r="W1639">
        <v>2370</v>
      </c>
      <c r="X1639" s="4">
        <v>43000</v>
      </c>
      <c r="Y1639">
        <v>2444</v>
      </c>
      <c r="Z1639" s="10">
        <f t="shared" si="157"/>
        <v>22200</v>
      </c>
      <c r="AA1639" s="10">
        <f t="shared" ref="AA1639:AA1702" si="162">ABS(Z1639)</f>
        <v>22200</v>
      </c>
      <c r="AB1639" t="str">
        <f t="shared" si="159"/>
        <v/>
      </c>
      <c r="AC1639">
        <f t="shared" si="160"/>
        <v>-1513270</v>
      </c>
      <c r="AD1639">
        <f t="shared" si="161"/>
        <v>1.043841336116913E-2</v>
      </c>
      <c r="AE1639" s="15">
        <v>43000</v>
      </c>
      <c r="AF1639" s="9">
        <v>1.8680601498382021E-3</v>
      </c>
      <c r="AG1639" s="12" t="s">
        <v>957</v>
      </c>
      <c r="AH1639" s="20">
        <v>42998.984722222223</v>
      </c>
      <c r="AI1639" s="12">
        <v>2395</v>
      </c>
      <c r="AJ1639" s="12">
        <v>175</v>
      </c>
      <c r="AK1639" s="12">
        <v>7.8799999999999995E-2</v>
      </c>
      <c r="AL1639" s="17">
        <v>1900</v>
      </c>
      <c r="AM1639" s="17">
        <v>0.53302752293577982</v>
      </c>
      <c r="AN1639" s="9"/>
      <c r="AO1639" s="9"/>
      <c r="AP1639" s="17">
        <v>0</v>
      </c>
      <c r="AQ1639" s="17">
        <v>12597</v>
      </c>
      <c r="AR1639" s="17">
        <v>0.23427041499330656</v>
      </c>
      <c r="AS1639" s="9"/>
      <c r="AT1639" s="17">
        <v>0.23427041499330656</v>
      </c>
      <c r="AU1639" s="12">
        <v>0.23427041499330656</v>
      </c>
      <c r="AV1639" s="12">
        <v>0</v>
      </c>
      <c r="AY1639" s="12">
        <v>5778400</v>
      </c>
      <c r="BA1639" s="12">
        <v>1</v>
      </c>
      <c r="BD1639" s="12">
        <v>0.53302752293577982</v>
      </c>
      <c r="BE1639" s="12">
        <v>0.23427041499330656</v>
      </c>
      <c r="BF1639" s="12">
        <v>0.23427041499330656</v>
      </c>
      <c r="BG1639" s="12">
        <v>0.23427041499330656</v>
      </c>
      <c r="BT1639" s="12">
        <v>0.41642880614961614</v>
      </c>
      <c r="BU1639" s="12">
        <v>0.37232745983653864</v>
      </c>
      <c r="BV1639" s="12">
        <v>0.41577342030476383</v>
      </c>
      <c r="BW1639" s="12">
        <v>0.42185430941464702</v>
      </c>
      <c r="BX1639" s="12">
        <v>0.54039886622078326</v>
      </c>
      <c r="BY1639" s="12">
        <v>1660.5</v>
      </c>
      <c r="BZ1639" s="12">
        <v>1</v>
      </c>
      <c r="CB1639" s="12">
        <v>6.7454455933037907E-2</v>
      </c>
      <c r="CC1639" s="12">
        <v>20160</v>
      </c>
      <c r="CD1639" s="12">
        <v>20260</v>
      </c>
      <c r="CE1639" s="12">
        <v>7.9020357597267799</v>
      </c>
      <c r="CH1639" s="22">
        <v>42998</v>
      </c>
      <c r="CI1639">
        <v>2207</v>
      </c>
      <c r="CJ1639">
        <v>2268</v>
      </c>
      <c r="CK1639">
        <v>2170</v>
      </c>
      <c r="CL1639">
        <v>2220</v>
      </c>
      <c r="CM1639" s="22">
        <v>42999</v>
      </c>
      <c r="CN1639">
        <v>2370</v>
      </c>
      <c r="CO1639">
        <v>2490</v>
      </c>
      <c r="CP1639">
        <v>2285</v>
      </c>
      <c r="CQ1639">
        <v>2444</v>
      </c>
      <c r="CR1639" s="22">
        <v>43000</v>
      </c>
      <c r="CS1639">
        <v>2441</v>
      </c>
      <c r="CT1639">
        <v>2616</v>
      </c>
      <c r="CU1639">
        <v>2403</v>
      </c>
      <c r="CV1639">
        <v>2600</v>
      </c>
    </row>
    <row r="1640" spans="1:100">
      <c r="A1640" s="22">
        <v>42999</v>
      </c>
      <c r="B1640">
        <v>14</v>
      </c>
      <c r="C1640">
        <v>14</v>
      </c>
      <c r="D1640">
        <v>13</v>
      </c>
      <c r="E1640">
        <v>13</v>
      </c>
      <c r="F1640" s="23">
        <f t="shared" si="158"/>
        <v>-7.1428571428571397E-2</v>
      </c>
      <c r="G1640" s="22">
        <v>43000</v>
      </c>
      <c r="H1640">
        <v>14</v>
      </c>
      <c r="I1640">
        <v>14</v>
      </c>
      <c r="J1640">
        <v>13</v>
      </c>
      <c r="K1640">
        <v>13</v>
      </c>
      <c r="L1640" s="22">
        <v>43003</v>
      </c>
      <c r="M1640">
        <v>13</v>
      </c>
      <c r="N1640" s="4">
        <v>43000</v>
      </c>
      <c r="O1640" s="3" t="s">
        <v>15</v>
      </c>
      <c r="P1640" s="3">
        <v>9318</v>
      </c>
      <c r="Q1640" s="3" t="s">
        <v>71</v>
      </c>
      <c r="R1640" s="3" t="s">
        <v>17</v>
      </c>
      <c r="S1640" s="3">
        <v>0.05</v>
      </c>
      <c r="T1640" s="3">
        <v>2</v>
      </c>
      <c r="U1640" s="3">
        <v>0</v>
      </c>
      <c r="V1640" s="3">
        <v>38500</v>
      </c>
      <c r="W1640">
        <v>14</v>
      </c>
      <c r="X1640" s="4">
        <v>43003</v>
      </c>
      <c r="Y1640">
        <v>13</v>
      </c>
      <c r="Z1640" s="10">
        <f t="shared" si="157"/>
        <v>-38500</v>
      </c>
      <c r="AA1640" s="10">
        <f t="shared" si="162"/>
        <v>38500</v>
      </c>
      <c r="AB1640" t="str">
        <f t="shared" si="159"/>
        <v/>
      </c>
      <c r="AC1640">
        <f t="shared" si="160"/>
        <v>-1513270</v>
      </c>
      <c r="AD1640">
        <f t="shared" si="161"/>
        <v>4.4776119402984982E-2</v>
      </c>
      <c r="AE1640" s="15">
        <v>43001</v>
      </c>
      <c r="AF1640" s="9">
        <v>-2.3808047173485836E-3</v>
      </c>
      <c r="AG1640" s="12" t="s">
        <v>954</v>
      </c>
      <c r="AH1640" s="20">
        <v>42999.986805555556</v>
      </c>
      <c r="AI1640" s="12">
        <v>13.4</v>
      </c>
      <c r="AJ1640" s="12">
        <v>0.4</v>
      </c>
      <c r="AK1640" s="12">
        <v>3.0800000000000001E-2</v>
      </c>
      <c r="AL1640" s="17">
        <v>243600</v>
      </c>
      <c r="AM1640" s="17">
        <v>1.6153846153846154</v>
      </c>
      <c r="AN1640" s="9"/>
      <c r="AO1640" s="9"/>
      <c r="AP1640" s="17">
        <v>0</v>
      </c>
      <c r="AQ1640" s="17">
        <v>6142</v>
      </c>
      <c r="AR1640" s="17">
        <v>0.25</v>
      </c>
      <c r="AS1640" s="17">
        <v>4.7E-2</v>
      </c>
      <c r="AT1640" s="17">
        <v>0.25</v>
      </c>
      <c r="AU1640" s="12">
        <v>0.2857142857142857</v>
      </c>
      <c r="AV1640" s="12">
        <v>0</v>
      </c>
      <c r="AY1640" s="12">
        <v>472435456</v>
      </c>
      <c r="BA1640" s="12">
        <v>0</v>
      </c>
      <c r="BD1640" s="12">
        <v>1.6153846153846154</v>
      </c>
      <c r="BE1640" s="12">
        <v>0.25</v>
      </c>
      <c r="BF1640" s="12">
        <v>0.25</v>
      </c>
      <c r="BG1640" s="12">
        <v>0.2857142857142857</v>
      </c>
      <c r="BH1640" s="12">
        <v>6.0999999999999999E-2</v>
      </c>
      <c r="BI1640" s="12">
        <v>4.7E-2</v>
      </c>
      <c r="BJ1640" s="12">
        <v>0</v>
      </c>
      <c r="BK1640" s="12">
        <v>0.27800000000000002</v>
      </c>
      <c r="BL1640" s="12">
        <v>-372</v>
      </c>
      <c r="BM1640" s="12">
        <v>-524</v>
      </c>
      <c r="BN1640" s="12">
        <v>916</v>
      </c>
      <c r="BO1640" s="12">
        <v>1248</v>
      </c>
      <c r="BP1640" s="12">
        <v>785</v>
      </c>
      <c r="BQ1640" s="12">
        <v>29</v>
      </c>
      <c r="BR1640" s="12">
        <v>55</v>
      </c>
      <c r="BS1640" s="12">
        <v>1227</v>
      </c>
      <c r="BT1640" s="12">
        <v>0.26412161653489513</v>
      </c>
      <c r="BU1640" s="12">
        <v>0.63733564994913749</v>
      </c>
      <c r="BV1640" s="12">
        <v>0.68895234562019469</v>
      </c>
      <c r="BW1640" s="12">
        <v>0.69447840563334906</v>
      </c>
      <c r="BX1640" s="12">
        <v>0.61278169743501176</v>
      </c>
      <c r="BY1640" s="12">
        <v>1654</v>
      </c>
      <c r="BZ1640" s="12">
        <v>0</v>
      </c>
      <c r="CB1640" s="12">
        <v>6.4734299516908206E-2</v>
      </c>
      <c r="CC1640" s="12">
        <v>20260</v>
      </c>
      <c r="CD1640" s="12">
        <v>20170</v>
      </c>
      <c r="CE1640" s="12">
        <v>24.954075774971301</v>
      </c>
      <c r="CH1640" s="22">
        <v>42999</v>
      </c>
      <c r="CI1640">
        <v>14</v>
      </c>
      <c r="CJ1640">
        <v>14</v>
      </c>
      <c r="CK1640">
        <v>13</v>
      </c>
      <c r="CL1640">
        <v>13</v>
      </c>
      <c r="CM1640" s="22">
        <v>43000</v>
      </c>
      <c r="CN1640">
        <v>14</v>
      </c>
      <c r="CO1640">
        <v>14</v>
      </c>
      <c r="CP1640">
        <v>13</v>
      </c>
      <c r="CQ1640">
        <v>13</v>
      </c>
      <c r="CR1640" s="22">
        <v>43003</v>
      </c>
      <c r="CS1640">
        <v>13</v>
      </c>
      <c r="CT1640">
        <v>13</v>
      </c>
      <c r="CU1640">
        <v>12</v>
      </c>
      <c r="CV1640">
        <v>12</v>
      </c>
    </row>
    <row r="1641" spans="1:100">
      <c r="A1641" s="22">
        <v>42999</v>
      </c>
      <c r="B1641">
        <v>1130</v>
      </c>
      <c r="C1641">
        <v>1200</v>
      </c>
      <c r="D1641">
        <v>1114</v>
      </c>
      <c r="E1641">
        <v>1200</v>
      </c>
      <c r="F1641" s="23">
        <f t="shared" si="158"/>
        <v>6.1946902654867353E-2</v>
      </c>
      <c r="G1641" s="22">
        <v>43000</v>
      </c>
      <c r="H1641">
        <v>1200</v>
      </c>
      <c r="I1641">
        <v>1200</v>
      </c>
      <c r="J1641">
        <v>1102</v>
      </c>
      <c r="K1641">
        <v>1132</v>
      </c>
      <c r="L1641" s="22">
        <v>43003</v>
      </c>
      <c r="M1641">
        <v>1145</v>
      </c>
      <c r="N1641" s="4">
        <v>43000</v>
      </c>
      <c r="O1641" s="3" t="s">
        <v>11</v>
      </c>
      <c r="P1641" s="3">
        <v>4579</v>
      </c>
      <c r="Q1641" s="3" t="s">
        <v>271</v>
      </c>
      <c r="R1641" s="3" t="s">
        <v>13</v>
      </c>
      <c r="S1641" s="3">
        <v>0.05</v>
      </c>
      <c r="T1641" s="3">
        <v>2</v>
      </c>
      <c r="U1641" s="3">
        <v>0</v>
      </c>
      <c r="V1641" s="3">
        <v>500</v>
      </c>
      <c r="W1641">
        <v>1200</v>
      </c>
      <c r="X1641" s="4">
        <v>43003</v>
      </c>
      <c r="Y1641">
        <v>1132</v>
      </c>
      <c r="Z1641" s="10">
        <f t="shared" si="157"/>
        <v>-34000</v>
      </c>
      <c r="AA1641" s="10">
        <f t="shared" si="162"/>
        <v>34000</v>
      </c>
      <c r="AB1641" t="str">
        <f t="shared" si="159"/>
        <v/>
      </c>
      <c r="AC1641">
        <f t="shared" si="160"/>
        <v>-1513270</v>
      </c>
      <c r="AD1641">
        <f t="shared" si="161"/>
        <v>5.7641459545214158E-2</v>
      </c>
      <c r="AE1641" s="15">
        <v>43001</v>
      </c>
      <c r="AF1641" s="9">
        <v>-2.3808047173485836E-3</v>
      </c>
      <c r="AG1641" s="12" t="s">
        <v>960</v>
      </c>
      <c r="AH1641" s="20">
        <v>42999.997916666667</v>
      </c>
      <c r="AI1641" s="12">
        <v>1134.5999999999999</v>
      </c>
      <c r="AJ1641" s="12">
        <v>-65.400000000000006</v>
      </c>
      <c r="AK1641" s="12">
        <v>-5.45E-2</v>
      </c>
      <c r="AL1641" s="17">
        <v>40800</v>
      </c>
      <c r="AM1641" s="17">
        <v>0.83127208480565373</v>
      </c>
      <c r="AN1641" s="9"/>
      <c r="AO1641" s="9"/>
      <c r="AP1641" s="17">
        <v>235.21</v>
      </c>
      <c r="AQ1641" s="17">
        <v>21797</v>
      </c>
      <c r="AR1641" s="17">
        <v>0.49546406140963017</v>
      </c>
      <c r="AS1641" s="17">
        <v>0.27</v>
      </c>
      <c r="AT1641" s="17">
        <v>0.52527905449770196</v>
      </c>
      <c r="AU1641" s="12">
        <v>0.54981320049813198</v>
      </c>
      <c r="AV1641" s="12">
        <v>0</v>
      </c>
      <c r="AX1641" s="19">
        <v>93</v>
      </c>
      <c r="AY1641" s="12">
        <v>19255236</v>
      </c>
      <c r="BA1641" s="12">
        <v>0.29357798165137616</v>
      </c>
      <c r="BD1641" s="12">
        <v>0.83127208480565373</v>
      </c>
      <c r="BE1641" s="12">
        <v>0.49546406140963017</v>
      </c>
      <c r="BF1641" s="12">
        <v>0.52527905449770196</v>
      </c>
      <c r="BG1641" s="12">
        <v>0.54981320049813198</v>
      </c>
      <c r="BH1641" s="12">
        <v>0.189</v>
      </c>
      <c r="BI1641" s="12">
        <v>0.27</v>
      </c>
      <c r="BJ1641" s="12">
        <v>0</v>
      </c>
      <c r="BK1641" s="12">
        <v>0.55500000000000005</v>
      </c>
      <c r="BL1641" s="12">
        <v>-2179</v>
      </c>
      <c r="BM1641" s="12">
        <v>951</v>
      </c>
      <c r="BN1641" s="12">
        <v>309</v>
      </c>
      <c r="BO1641" s="12">
        <v>4035</v>
      </c>
      <c r="BP1641" s="12">
        <v>-2728</v>
      </c>
      <c r="BQ1641" s="12">
        <v>3741</v>
      </c>
      <c r="BR1641" s="12" t="s">
        <v>961</v>
      </c>
      <c r="BS1641" s="12">
        <v>4889</v>
      </c>
      <c r="BT1641" s="12">
        <v>0.33640914599280108</v>
      </c>
      <c r="BU1641" s="12">
        <v>0.53912769256518533</v>
      </c>
      <c r="BV1641" s="12">
        <v>0.56552291971214619</v>
      </c>
      <c r="BW1641" s="12">
        <v>0.47730821303058535</v>
      </c>
      <c r="BX1641" s="12">
        <v>0.62284306810423085</v>
      </c>
      <c r="BY1641" s="12">
        <v>1654</v>
      </c>
      <c r="BZ1641" s="12">
        <v>0.29357798165137616</v>
      </c>
      <c r="CB1641" s="12">
        <v>6.4734299516908206E-2</v>
      </c>
      <c r="CC1641" s="12">
        <v>20260</v>
      </c>
      <c r="CD1641" s="12">
        <v>20170</v>
      </c>
      <c r="CE1641" s="12">
        <v>12.841292653341069</v>
      </c>
      <c r="CH1641" s="22">
        <v>42999</v>
      </c>
      <c r="CI1641">
        <v>1130</v>
      </c>
      <c r="CJ1641">
        <v>1200</v>
      </c>
      <c r="CK1641">
        <v>1114</v>
      </c>
      <c r="CL1641">
        <v>1200</v>
      </c>
      <c r="CM1641" s="22">
        <v>43000</v>
      </c>
      <c r="CN1641">
        <v>1200</v>
      </c>
      <c r="CO1641">
        <v>1200</v>
      </c>
      <c r="CP1641">
        <v>1102</v>
      </c>
      <c r="CQ1641">
        <v>1132</v>
      </c>
      <c r="CR1641" s="22">
        <v>43003</v>
      </c>
      <c r="CS1641">
        <v>1145</v>
      </c>
      <c r="CT1641">
        <v>1216</v>
      </c>
      <c r="CU1641">
        <v>1130</v>
      </c>
      <c r="CV1641">
        <v>1160</v>
      </c>
    </row>
    <row r="1642" spans="1:100">
      <c r="A1642" s="22">
        <v>42999</v>
      </c>
      <c r="B1642">
        <v>1067</v>
      </c>
      <c r="C1642">
        <v>1097</v>
      </c>
      <c r="D1642">
        <v>1061</v>
      </c>
      <c r="E1642">
        <v>1097</v>
      </c>
      <c r="F1642" s="23">
        <f t="shared" si="158"/>
        <v>2.8116213683224034E-2</v>
      </c>
      <c r="G1642" s="22">
        <v>43000</v>
      </c>
      <c r="H1642">
        <v>1127</v>
      </c>
      <c r="I1642">
        <v>1177</v>
      </c>
      <c r="J1642">
        <v>1028</v>
      </c>
      <c r="K1642">
        <v>1162</v>
      </c>
      <c r="L1642" s="22">
        <v>43003</v>
      </c>
      <c r="M1642">
        <v>1252</v>
      </c>
      <c r="N1642" s="4">
        <v>43000</v>
      </c>
      <c r="O1642" s="3" t="s">
        <v>15</v>
      </c>
      <c r="P1642" s="3">
        <v>4736</v>
      </c>
      <c r="Q1642" s="3" t="s">
        <v>329</v>
      </c>
      <c r="R1642" s="3" t="s">
        <v>17</v>
      </c>
      <c r="S1642" s="3">
        <v>0.05</v>
      </c>
      <c r="T1642" s="3">
        <v>2</v>
      </c>
      <c r="U1642" s="3">
        <v>0</v>
      </c>
      <c r="V1642" s="3">
        <v>500</v>
      </c>
      <c r="W1642">
        <v>1127</v>
      </c>
      <c r="X1642" s="4">
        <v>43003</v>
      </c>
      <c r="Y1642">
        <v>1162</v>
      </c>
      <c r="Z1642" s="10">
        <f t="shared" si="157"/>
        <v>17500</v>
      </c>
      <c r="AA1642" s="10">
        <f t="shared" si="162"/>
        <v>17500</v>
      </c>
      <c r="AB1642" t="str">
        <f t="shared" si="159"/>
        <v/>
      </c>
      <c r="AC1642">
        <f t="shared" si="160"/>
        <v>-1513270</v>
      </c>
      <c r="AD1642">
        <f t="shared" si="161"/>
        <v>4.3293718166383721E-2</v>
      </c>
      <c r="AE1642" s="15">
        <v>43001</v>
      </c>
      <c r="AF1642" s="9">
        <v>-2.3808047173485836E-3</v>
      </c>
      <c r="AG1642" s="12" t="s">
        <v>960</v>
      </c>
      <c r="AH1642" s="20">
        <v>42999.99722222222</v>
      </c>
      <c r="AI1642" s="12">
        <v>1178</v>
      </c>
      <c r="AJ1642" s="12">
        <v>81</v>
      </c>
      <c r="AK1642" s="12">
        <v>7.3800000000000004E-2</v>
      </c>
      <c r="AL1642" s="17">
        <v>36700</v>
      </c>
      <c r="AM1642" s="17">
        <v>0.62306368330464712</v>
      </c>
      <c r="AN1642" s="9"/>
      <c r="AO1642" s="9"/>
      <c r="AP1642" s="17">
        <v>5893</v>
      </c>
      <c r="AQ1642" s="17">
        <v>5235</v>
      </c>
      <c r="AR1642" s="17">
        <v>0.6960985626283368</v>
      </c>
      <c r="AS1642" s="17">
        <v>0.19500000000000001</v>
      </c>
      <c r="AT1642" s="17">
        <v>0.49779735682819382</v>
      </c>
      <c r="AU1642" s="12">
        <v>0.48202710665880966</v>
      </c>
      <c r="AV1642" s="12">
        <v>0.43</v>
      </c>
      <c r="AY1642" s="12">
        <v>4505390</v>
      </c>
      <c r="BA1642" s="12">
        <v>0.65420560747663548</v>
      </c>
      <c r="BD1642" s="12">
        <v>0.62306368330464712</v>
      </c>
      <c r="BE1642" s="12">
        <v>0.6960985626283368</v>
      </c>
      <c r="BF1642" s="12">
        <v>0.49779735682819382</v>
      </c>
      <c r="BG1642" s="12">
        <v>0.48202710665880966</v>
      </c>
      <c r="BH1642" s="12">
        <v>5.0000000000000001E-3</v>
      </c>
      <c r="BI1642" s="12">
        <v>0.19500000000000001</v>
      </c>
      <c r="BJ1642" s="12" t="s">
        <v>968</v>
      </c>
      <c r="BK1642" s="12">
        <v>0.53800000000000003</v>
      </c>
      <c r="BL1642" s="12">
        <v>454</v>
      </c>
      <c r="BM1642" s="12">
        <v>-421</v>
      </c>
      <c r="BN1642" s="12">
        <v>-619</v>
      </c>
      <c r="BO1642" s="12">
        <v>488</v>
      </c>
      <c r="BP1642" s="12">
        <v>406</v>
      </c>
      <c r="BQ1642" s="12">
        <v>-722</v>
      </c>
      <c r="BR1642" s="12">
        <v>297</v>
      </c>
      <c r="BS1642" s="12">
        <v>1072</v>
      </c>
      <c r="BT1642" s="12">
        <v>0.26379845605736291</v>
      </c>
      <c r="BU1642" s="12">
        <v>0.60301511961150889</v>
      </c>
      <c r="BV1642" s="12">
        <v>0.63544238258535302</v>
      </c>
      <c r="BW1642" s="12">
        <v>0.63031219868633603</v>
      </c>
      <c r="BX1642" s="12">
        <v>0.61253216538872779</v>
      </c>
      <c r="BY1642" s="12">
        <v>1654</v>
      </c>
      <c r="BZ1642" s="12">
        <v>0.65420560747663548</v>
      </c>
      <c r="CB1642" s="12">
        <v>6.4734299516908206E-2</v>
      </c>
      <c r="CC1642" s="12">
        <v>20260</v>
      </c>
      <c r="CD1642" s="12">
        <v>20170</v>
      </c>
      <c r="CE1642" s="12">
        <v>9.6249389883628336</v>
      </c>
      <c r="CH1642" s="22">
        <v>42999</v>
      </c>
      <c r="CI1642">
        <v>1067</v>
      </c>
      <c r="CJ1642">
        <v>1097</v>
      </c>
      <c r="CK1642">
        <v>1061</v>
      </c>
      <c r="CL1642">
        <v>1097</v>
      </c>
      <c r="CM1642" s="22">
        <v>43000</v>
      </c>
      <c r="CN1642">
        <v>1127</v>
      </c>
      <c r="CO1642">
        <v>1177</v>
      </c>
      <c r="CP1642">
        <v>1028</v>
      </c>
      <c r="CQ1642">
        <v>1162</v>
      </c>
      <c r="CR1642" s="22">
        <v>43003</v>
      </c>
      <c r="CS1642">
        <v>1252</v>
      </c>
      <c r="CT1642">
        <v>1440</v>
      </c>
      <c r="CU1642">
        <v>1210</v>
      </c>
      <c r="CV1642">
        <v>1210</v>
      </c>
    </row>
    <row r="1643" spans="1:100">
      <c r="A1643" s="22">
        <v>42999</v>
      </c>
      <c r="B1643">
        <v>80</v>
      </c>
      <c r="C1643">
        <v>84</v>
      </c>
      <c r="D1643">
        <v>78</v>
      </c>
      <c r="E1643">
        <v>78</v>
      </c>
      <c r="F1643" s="23">
        <f t="shared" si="158"/>
        <v>-2.5000000000000022E-2</v>
      </c>
      <c r="G1643" s="22">
        <v>43000</v>
      </c>
      <c r="H1643">
        <v>80</v>
      </c>
      <c r="I1643">
        <v>82</v>
      </c>
      <c r="J1643">
        <v>77</v>
      </c>
      <c r="K1643">
        <v>77</v>
      </c>
      <c r="L1643" s="22">
        <v>43003</v>
      </c>
      <c r="M1643">
        <v>77</v>
      </c>
      <c r="N1643" s="4">
        <v>43000</v>
      </c>
      <c r="O1643" s="3" t="s">
        <v>15</v>
      </c>
      <c r="P1643" s="3">
        <v>3521</v>
      </c>
      <c r="Q1643" s="3" t="s">
        <v>632</v>
      </c>
      <c r="R1643" s="3" t="s">
        <v>17</v>
      </c>
      <c r="S1643" s="3">
        <v>0.05</v>
      </c>
      <c r="T1643" s="3">
        <v>1</v>
      </c>
      <c r="U1643" s="3">
        <v>0</v>
      </c>
      <c r="V1643" s="3">
        <v>7000</v>
      </c>
      <c r="W1643">
        <v>80</v>
      </c>
      <c r="X1643" s="4">
        <v>43003</v>
      </c>
      <c r="Y1643">
        <v>77</v>
      </c>
      <c r="Z1643" s="10">
        <f t="shared" si="157"/>
        <v>-21000</v>
      </c>
      <c r="AA1643" s="10">
        <f t="shared" si="162"/>
        <v>21000</v>
      </c>
      <c r="AB1643" t="str">
        <f t="shared" si="159"/>
        <v/>
      </c>
      <c r="AC1643">
        <f t="shared" si="160"/>
        <v>-1513270</v>
      </c>
      <c r="AD1643">
        <f t="shared" si="161"/>
        <v>6.2111801242236142E-3</v>
      </c>
      <c r="AE1643" s="15">
        <v>43001</v>
      </c>
      <c r="AF1643" s="9">
        <v>-2.3808047173485836E-3</v>
      </c>
      <c r="AG1643" s="12" t="s">
        <v>962</v>
      </c>
      <c r="AH1643" s="20">
        <v>42999.900694444441</v>
      </c>
      <c r="AI1643" s="12">
        <v>80.5</v>
      </c>
      <c r="AJ1643" s="12">
        <v>2.5</v>
      </c>
      <c r="AK1643" s="12">
        <v>3.2099999999999997E-2</v>
      </c>
      <c r="AL1643" s="17">
        <v>17000</v>
      </c>
      <c r="AM1643" s="17">
        <v>0.87012987012987009</v>
      </c>
      <c r="AN1643" s="9"/>
      <c r="AO1643" s="9"/>
      <c r="AP1643" s="17">
        <v>2.74</v>
      </c>
      <c r="AQ1643" s="17">
        <v>6580</v>
      </c>
      <c r="AR1643" s="17">
        <v>0.42</v>
      </c>
      <c r="AS1643" s="17">
        <v>0.215</v>
      </c>
      <c r="AT1643" s="17">
        <v>0.53968253968253965</v>
      </c>
      <c r="AU1643" s="12">
        <v>0.59154929577464788</v>
      </c>
      <c r="AV1643" s="12">
        <v>0</v>
      </c>
      <c r="AY1643" s="12">
        <v>85457466</v>
      </c>
      <c r="BA1643" s="12">
        <v>0.30952380952380953</v>
      </c>
      <c r="BD1643" s="12">
        <v>0.87012987012987009</v>
      </c>
      <c r="BE1643" s="12">
        <v>0.42</v>
      </c>
      <c r="BF1643" s="12">
        <v>0.53968253968253965</v>
      </c>
      <c r="BG1643" s="12">
        <v>0.59154929577464788</v>
      </c>
      <c r="BH1643" s="12">
        <v>1.2E-2</v>
      </c>
      <c r="BI1643" s="12">
        <v>0.215</v>
      </c>
      <c r="BJ1643" s="12" t="s">
        <v>968</v>
      </c>
      <c r="BK1643" s="12">
        <v>0.38800000000000001</v>
      </c>
      <c r="BL1643" s="12">
        <v>65</v>
      </c>
      <c r="BM1643" s="12">
        <v>167</v>
      </c>
      <c r="BN1643" s="12">
        <v>279</v>
      </c>
      <c r="BO1643" s="12">
        <v>1248</v>
      </c>
      <c r="BP1643" s="12">
        <v>141</v>
      </c>
      <c r="BQ1643" s="12">
        <v>-542</v>
      </c>
      <c r="BR1643" s="12">
        <v>252</v>
      </c>
      <c r="BS1643" s="12">
        <v>737</v>
      </c>
      <c r="BT1643" s="12">
        <v>0.19458717582694213</v>
      </c>
      <c r="BU1643" s="12">
        <v>0.6544502038804485</v>
      </c>
      <c r="BV1643" s="12">
        <v>0.70936237399464563</v>
      </c>
      <c r="BW1643" s="12">
        <v>0.71757161906677724</v>
      </c>
      <c r="BX1643" s="12">
        <v>0.66980491896736505</v>
      </c>
      <c r="BY1643" s="12">
        <v>1654</v>
      </c>
      <c r="BZ1643" s="12">
        <v>0.30952380952380953</v>
      </c>
      <c r="CB1643" s="12">
        <v>6.4734299516908206E-2</v>
      </c>
      <c r="CC1643" s="12">
        <v>20260</v>
      </c>
      <c r="CD1643" s="12">
        <v>20170</v>
      </c>
      <c r="CE1643" s="12">
        <v>13.441558441558442</v>
      </c>
      <c r="CH1643" s="22">
        <v>42999</v>
      </c>
      <c r="CI1643">
        <v>80</v>
      </c>
      <c r="CJ1643">
        <v>84</v>
      </c>
      <c r="CK1643">
        <v>78</v>
      </c>
      <c r="CL1643">
        <v>78</v>
      </c>
      <c r="CM1643" s="22">
        <v>43000</v>
      </c>
      <c r="CN1643">
        <v>80</v>
      </c>
      <c r="CO1643">
        <v>82</v>
      </c>
      <c r="CP1643">
        <v>77</v>
      </c>
      <c r="CQ1643">
        <v>77</v>
      </c>
      <c r="CR1643" s="22">
        <v>43003</v>
      </c>
      <c r="CS1643">
        <v>77</v>
      </c>
      <c r="CT1643">
        <v>77</v>
      </c>
      <c r="CU1643">
        <v>74</v>
      </c>
      <c r="CV1643">
        <v>74</v>
      </c>
    </row>
    <row r="1644" spans="1:100">
      <c r="A1644" s="22">
        <v>42999</v>
      </c>
      <c r="B1644">
        <v>220</v>
      </c>
      <c r="C1644">
        <v>222</v>
      </c>
      <c r="D1644">
        <v>218</v>
      </c>
      <c r="E1644">
        <v>221</v>
      </c>
      <c r="F1644" s="23">
        <f t="shared" si="158"/>
        <v>4.5454545454546302E-3</v>
      </c>
      <c r="G1644" s="22">
        <v>43000</v>
      </c>
      <c r="H1644">
        <v>255</v>
      </c>
      <c r="I1644">
        <v>290</v>
      </c>
      <c r="J1644">
        <v>235</v>
      </c>
      <c r="K1644">
        <v>235</v>
      </c>
      <c r="L1644" s="22">
        <v>43003</v>
      </c>
      <c r="M1644">
        <v>239</v>
      </c>
      <c r="N1644" s="4">
        <v>43000</v>
      </c>
      <c r="O1644" s="3" t="s">
        <v>15</v>
      </c>
      <c r="P1644" s="3">
        <v>7831</v>
      </c>
      <c r="Q1644" s="3" t="s">
        <v>670</v>
      </c>
      <c r="R1644" s="3" t="s">
        <v>17</v>
      </c>
      <c r="S1644" s="3">
        <v>0.05</v>
      </c>
      <c r="T1644" s="3">
        <v>2</v>
      </c>
      <c r="U1644" s="3">
        <v>0</v>
      </c>
      <c r="V1644" s="3">
        <v>2300</v>
      </c>
      <c r="W1644">
        <v>255</v>
      </c>
      <c r="X1644" s="4">
        <v>43003</v>
      </c>
      <c r="Y1644">
        <v>235</v>
      </c>
      <c r="Z1644" s="10">
        <f t="shared" si="157"/>
        <v>-46000</v>
      </c>
      <c r="AA1644" s="10">
        <f t="shared" si="162"/>
        <v>46000</v>
      </c>
      <c r="AB1644" t="str">
        <f t="shared" si="159"/>
        <v/>
      </c>
      <c r="AC1644">
        <f t="shared" si="160"/>
        <v>-1513270</v>
      </c>
      <c r="AD1644">
        <f t="shared" si="161"/>
        <v>7.2727272727272751E-2</v>
      </c>
      <c r="AE1644" s="15">
        <v>43001</v>
      </c>
      <c r="AF1644" s="9">
        <v>-2.3808047173485836E-3</v>
      </c>
      <c r="AG1644" s="12" t="s">
        <v>954</v>
      </c>
      <c r="AH1644" s="20">
        <v>43000.347222222219</v>
      </c>
      <c r="AI1644" s="12">
        <v>275</v>
      </c>
      <c r="AJ1644" s="12">
        <v>54</v>
      </c>
      <c r="AK1644" s="12">
        <v>0.24429999999999999</v>
      </c>
      <c r="AL1644" s="17">
        <v>15100</v>
      </c>
      <c r="AM1644" s="17">
        <v>0.55319148936170215</v>
      </c>
      <c r="AN1644" s="9"/>
      <c r="AO1644" s="9"/>
      <c r="AP1644" s="17">
        <v>0</v>
      </c>
      <c r="AQ1644" s="17">
        <v>5793</v>
      </c>
      <c r="AR1644" s="17">
        <v>0.76470588235294112</v>
      </c>
      <c r="AS1644" s="17">
        <v>0.151</v>
      </c>
      <c r="AT1644" s="17">
        <v>0.81679389312977102</v>
      </c>
      <c r="AU1644" s="12">
        <v>0.84905660377358494</v>
      </c>
      <c r="AV1644" s="12">
        <v>1.7</v>
      </c>
      <c r="AY1644" s="12">
        <v>24650800</v>
      </c>
      <c r="BA1644" s="12">
        <v>0.70731707317073167</v>
      </c>
      <c r="BD1644" s="12">
        <v>0.55319148936170215</v>
      </c>
      <c r="BE1644" s="12">
        <v>0.76470588235294112</v>
      </c>
      <c r="BF1644" s="12">
        <v>0.81679389312977102</v>
      </c>
      <c r="BG1644" s="12">
        <v>0.84905660377358494</v>
      </c>
      <c r="BH1644" s="12">
        <v>1E-3</v>
      </c>
      <c r="BI1644" s="12">
        <v>0.151</v>
      </c>
      <c r="BJ1644" s="12">
        <v>0</v>
      </c>
      <c r="BK1644" s="12">
        <v>0.73299999999999998</v>
      </c>
      <c r="BL1644" s="12">
        <v>-441</v>
      </c>
      <c r="BM1644" s="12">
        <v>605</v>
      </c>
      <c r="BN1644" s="12">
        <v>-130</v>
      </c>
      <c r="BO1644" s="12">
        <v>1229</v>
      </c>
      <c r="BP1644" s="12">
        <v>-249</v>
      </c>
      <c r="BQ1644" s="12">
        <v>1173</v>
      </c>
      <c r="BR1644" s="12">
        <v>-749</v>
      </c>
      <c r="BS1644" s="12">
        <v>1191</v>
      </c>
      <c r="BT1644" s="12">
        <v>0.26412161653489513</v>
      </c>
      <c r="BU1644" s="12">
        <v>0.63733564994913749</v>
      </c>
      <c r="BV1644" s="12">
        <v>0.68895234562019469</v>
      </c>
      <c r="BW1644" s="12">
        <v>0.69447840563334906</v>
      </c>
      <c r="BX1644" s="12">
        <v>0.61278169743501176</v>
      </c>
      <c r="BY1644" s="12">
        <v>1654</v>
      </c>
      <c r="BZ1644" s="12">
        <v>0.70731707317073167</v>
      </c>
      <c r="CB1644" s="12">
        <v>6.4734299516908206E-2</v>
      </c>
      <c r="CC1644" s="12">
        <v>20260</v>
      </c>
      <c r="CD1644" s="12">
        <v>20170</v>
      </c>
      <c r="CE1644" s="12">
        <v>8.5455700222292812</v>
      </c>
      <c r="CH1644" s="22">
        <v>42999</v>
      </c>
      <c r="CI1644">
        <v>220</v>
      </c>
      <c r="CJ1644">
        <v>222</v>
      </c>
      <c r="CK1644">
        <v>218</v>
      </c>
      <c r="CL1644">
        <v>221</v>
      </c>
      <c r="CM1644" s="22">
        <v>43000</v>
      </c>
      <c r="CN1644">
        <v>255</v>
      </c>
      <c r="CO1644">
        <v>290</v>
      </c>
      <c r="CP1644">
        <v>235</v>
      </c>
      <c r="CQ1644">
        <v>235</v>
      </c>
      <c r="CR1644" s="22">
        <v>43003</v>
      </c>
      <c r="CS1644">
        <v>239</v>
      </c>
      <c r="CT1644">
        <v>241</v>
      </c>
      <c r="CU1644">
        <v>229</v>
      </c>
      <c r="CV1644">
        <v>231</v>
      </c>
    </row>
    <row r="1645" spans="1:100">
      <c r="A1645" s="22">
        <v>42999</v>
      </c>
      <c r="B1645">
        <v>5340</v>
      </c>
      <c r="C1645">
        <v>5350</v>
      </c>
      <c r="D1645">
        <v>4975</v>
      </c>
      <c r="E1645">
        <v>5270</v>
      </c>
      <c r="F1645" s="23">
        <f t="shared" si="158"/>
        <v>-1.310861423220977E-2</v>
      </c>
      <c r="G1645" s="22">
        <v>43000</v>
      </c>
      <c r="H1645">
        <v>4270</v>
      </c>
      <c r="I1645">
        <v>4270</v>
      </c>
      <c r="J1645">
        <v>4270</v>
      </c>
      <c r="K1645">
        <v>4270</v>
      </c>
      <c r="L1645" s="22">
        <v>43003</v>
      </c>
      <c r="M1645">
        <v>3990</v>
      </c>
      <c r="N1645" s="4">
        <v>43000</v>
      </c>
      <c r="O1645" s="3" t="s">
        <v>11</v>
      </c>
      <c r="P1645" s="3">
        <v>3907</v>
      </c>
      <c r="Q1645" s="3" t="s">
        <v>109</v>
      </c>
      <c r="R1645" s="3" t="s">
        <v>13</v>
      </c>
      <c r="S1645" s="3">
        <v>0.05</v>
      </c>
      <c r="T1645" s="3">
        <v>2</v>
      </c>
      <c r="U1645" s="3">
        <v>0</v>
      </c>
      <c r="V1645" s="3">
        <v>100</v>
      </c>
      <c r="W1645">
        <v>4270</v>
      </c>
      <c r="X1645" s="4">
        <v>43003</v>
      </c>
      <c r="Y1645">
        <v>4270</v>
      </c>
      <c r="Z1645" s="10">
        <f t="shared" si="157"/>
        <v>0</v>
      </c>
      <c r="AA1645" s="10">
        <f t="shared" si="162"/>
        <v>0</v>
      </c>
      <c r="AB1645" t="str">
        <f t="shared" si="159"/>
        <v/>
      </c>
      <c r="AC1645">
        <f t="shared" si="160"/>
        <v>-1513270</v>
      </c>
      <c r="AD1645">
        <f t="shared" si="161"/>
        <v>4.0449438202247223E-2</v>
      </c>
      <c r="AE1645" s="15">
        <v>43001</v>
      </c>
      <c r="AF1645" s="9">
        <v>-2.3808047173485836E-3</v>
      </c>
      <c r="AG1645" s="12" t="s">
        <v>957</v>
      </c>
      <c r="AH1645" s="20">
        <v>43000.347222222219</v>
      </c>
      <c r="AI1645" s="12">
        <v>4450</v>
      </c>
      <c r="AJ1645" s="12">
        <v>-820</v>
      </c>
      <c r="AK1645" s="12">
        <v>-0.15559999999999999</v>
      </c>
      <c r="AL1645" s="17">
        <v>8700</v>
      </c>
      <c r="AM1645" s="17">
        <v>0.53981264637002346</v>
      </c>
      <c r="AN1645" s="9"/>
      <c r="AO1645" s="9"/>
      <c r="AP1645" s="17">
        <v>257.39</v>
      </c>
      <c r="AQ1645" s="17">
        <v>10881</v>
      </c>
      <c r="AR1645" s="17">
        <v>0.37237237237237236</v>
      </c>
      <c r="AS1645" s="17">
        <v>0.23400000000000001</v>
      </c>
      <c r="AT1645" s="17">
        <v>0.37237237237237236</v>
      </c>
      <c r="AU1645" s="12">
        <v>0.39331210191082805</v>
      </c>
      <c r="AV1645" s="12">
        <v>0.23</v>
      </c>
      <c r="AY1645" s="12">
        <v>2548300</v>
      </c>
      <c r="BA1645" s="12">
        <v>6.5420560747663545E-2</v>
      </c>
      <c r="BD1645" s="12">
        <v>0.53981264637002346</v>
      </c>
      <c r="BE1645" s="12">
        <v>0.37237237237237236</v>
      </c>
      <c r="BF1645" s="12">
        <v>0.37237237237237236</v>
      </c>
      <c r="BG1645" s="12">
        <v>0.39331210191082805</v>
      </c>
      <c r="BH1645" s="12">
        <v>3.2000000000000001E-2</v>
      </c>
      <c r="BI1645" s="12">
        <v>0.23400000000000001</v>
      </c>
      <c r="BJ1645" s="12">
        <v>8.0000000000000002E-3</v>
      </c>
      <c r="BK1645" s="12">
        <v>0.55000000000000004</v>
      </c>
      <c r="BL1645" s="12">
        <v>623</v>
      </c>
      <c r="BM1645" s="12">
        <v>-293</v>
      </c>
      <c r="BN1645" s="12">
        <v>233</v>
      </c>
      <c r="BO1645" s="12">
        <v>1541</v>
      </c>
      <c r="BP1645" s="12">
        <v>487</v>
      </c>
      <c r="BQ1645" s="12">
        <v>-240</v>
      </c>
      <c r="BR1645" s="12">
        <v>283</v>
      </c>
      <c r="BS1645" s="12">
        <v>977</v>
      </c>
      <c r="BT1645" s="12">
        <v>0.41642880614961614</v>
      </c>
      <c r="BU1645" s="12">
        <v>0.37232745983653864</v>
      </c>
      <c r="BV1645" s="12">
        <v>0.41577342030476383</v>
      </c>
      <c r="BW1645" s="12">
        <v>0.42185430941464702</v>
      </c>
      <c r="BX1645" s="12">
        <v>0.44013545046839486</v>
      </c>
      <c r="BY1645" s="12">
        <v>1654</v>
      </c>
      <c r="BZ1645" s="12">
        <v>6.5420560747663545E-2</v>
      </c>
      <c r="CB1645" s="12">
        <v>6.4734299516908206E-2</v>
      </c>
      <c r="CC1645" s="12">
        <v>20260</v>
      </c>
      <c r="CD1645" s="12">
        <v>20170</v>
      </c>
      <c r="CE1645" s="12">
        <v>8.3388968506414081</v>
      </c>
      <c r="CH1645" s="22">
        <v>42999</v>
      </c>
      <c r="CI1645">
        <v>5340</v>
      </c>
      <c r="CJ1645">
        <v>5350</v>
      </c>
      <c r="CK1645">
        <v>4975</v>
      </c>
      <c r="CL1645">
        <v>5270</v>
      </c>
      <c r="CM1645" s="22">
        <v>43000</v>
      </c>
      <c r="CN1645">
        <v>4270</v>
      </c>
      <c r="CO1645">
        <v>4270</v>
      </c>
      <c r="CP1645">
        <v>4270</v>
      </c>
      <c r="CQ1645">
        <v>4270</v>
      </c>
      <c r="CR1645" s="22">
        <v>43003</v>
      </c>
      <c r="CS1645">
        <v>3990</v>
      </c>
      <c r="CT1645">
        <v>4265</v>
      </c>
      <c r="CU1645">
        <v>3950</v>
      </c>
      <c r="CV1645">
        <v>4065</v>
      </c>
    </row>
    <row r="1646" spans="1:100">
      <c r="A1646" s="22">
        <v>42999</v>
      </c>
      <c r="B1646">
        <v>889</v>
      </c>
      <c r="C1646">
        <v>890</v>
      </c>
      <c r="D1646">
        <v>856</v>
      </c>
      <c r="E1646">
        <v>876</v>
      </c>
      <c r="F1646" s="23">
        <f t="shared" si="158"/>
        <v>-1.462317210348707E-2</v>
      </c>
      <c r="G1646" s="22">
        <v>43000</v>
      </c>
      <c r="H1646">
        <v>771</v>
      </c>
      <c r="I1646">
        <v>796</v>
      </c>
      <c r="J1646">
        <v>756</v>
      </c>
      <c r="K1646">
        <v>772</v>
      </c>
      <c r="L1646" s="22">
        <v>43003</v>
      </c>
      <c r="M1646">
        <v>763</v>
      </c>
      <c r="N1646" s="4">
        <v>43000</v>
      </c>
      <c r="O1646" s="3" t="s">
        <v>11</v>
      </c>
      <c r="P1646" s="3">
        <v>6664</v>
      </c>
      <c r="Q1646" s="3" t="s">
        <v>441</v>
      </c>
      <c r="R1646" s="3" t="s">
        <v>13</v>
      </c>
      <c r="S1646" s="3">
        <v>0.05</v>
      </c>
      <c r="T1646" s="3">
        <v>1</v>
      </c>
      <c r="U1646" s="3">
        <v>0</v>
      </c>
      <c r="V1646" s="3">
        <v>600</v>
      </c>
      <c r="W1646">
        <v>771</v>
      </c>
      <c r="X1646" s="4">
        <v>43003</v>
      </c>
      <c r="Y1646">
        <v>772</v>
      </c>
      <c r="Z1646" s="10">
        <f t="shared" si="157"/>
        <v>600</v>
      </c>
      <c r="AA1646" s="10">
        <f t="shared" si="162"/>
        <v>600</v>
      </c>
      <c r="AB1646" t="str">
        <f t="shared" si="159"/>
        <v/>
      </c>
      <c r="AC1646">
        <f t="shared" si="160"/>
        <v>-1513270</v>
      </c>
      <c r="AD1646">
        <f t="shared" si="161"/>
        <v>2.6007802340701769E-3</v>
      </c>
      <c r="AE1646" s="15">
        <v>43001</v>
      </c>
      <c r="AF1646" s="9">
        <v>-2.3808047173485836E-3</v>
      </c>
      <c r="AG1646" s="12" t="s">
        <v>960</v>
      </c>
      <c r="AH1646" s="20">
        <v>42999.992361111108</v>
      </c>
      <c r="AI1646" s="12">
        <v>769</v>
      </c>
      <c r="AJ1646" s="12">
        <v>-107</v>
      </c>
      <c r="AK1646" s="12">
        <v>-0.1221</v>
      </c>
      <c r="AL1646" s="17">
        <v>6300</v>
      </c>
      <c r="AM1646" s="17">
        <v>0.20595854922279794</v>
      </c>
      <c r="AN1646" s="9"/>
      <c r="AO1646" s="9"/>
      <c r="AP1646" s="17">
        <v>2.5499999999999998</v>
      </c>
      <c r="AQ1646" s="17">
        <v>5078</v>
      </c>
      <c r="AR1646" s="17">
        <v>0.43896713615023475</v>
      </c>
      <c r="AS1646" s="17">
        <v>0.21</v>
      </c>
      <c r="AT1646" s="17">
        <v>0.52673267326732676</v>
      </c>
      <c r="AU1646" s="12">
        <v>0.5956006768189509</v>
      </c>
      <c r="AV1646" s="12">
        <v>0.65</v>
      </c>
      <c r="AY1646" s="12">
        <v>6578000</v>
      </c>
      <c r="BA1646" s="12">
        <v>0</v>
      </c>
      <c r="BD1646" s="12">
        <v>0.20595854922279794</v>
      </c>
      <c r="BE1646" s="12">
        <v>0.43896713615023475</v>
      </c>
      <c r="BF1646" s="12">
        <v>0.52673267326732676</v>
      </c>
      <c r="BG1646" s="12">
        <v>0.5956006768189509</v>
      </c>
      <c r="BH1646" s="12">
        <v>2.1000000000000001E-2</v>
      </c>
      <c r="BI1646" s="12">
        <v>0.21</v>
      </c>
      <c r="BJ1646" s="12">
        <v>3.0000000000000001E-3</v>
      </c>
      <c r="BK1646" s="12">
        <v>0.56799999999999995</v>
      </c>
      <c r="BL1646" s="12">
        <v>1450</v>
      </c>
      <c r="BM1646" s="12">
        <v>-180</v>
      </c>
      <c r="BN1646" s="12">
        <v>-468</v>
      </c>
      <c r="BO1646" s="12">
        <v>3017</v>
      </c>
      <c r="BP1646" s="12">
        <v>75</v>
      </c>
      <c r="BQ1646" s="12">
        <v>-116</v>
      </c>
      <c r="BR1646" s="12">
        <v>-88</v>
      </c>
      <c r="BS1646" s="12">
        <v>1899</v>
      </c>
      <c r="BT1646" s="12">
        <v>0.26379845605736291</v>
      </c>
      <c r="BU1646" s="12">
        <v>0.60301511961150889</v>
      </c>
      <c r="BV1646" s="12">
        <v>0.63544238258535302</v>
      </c>
      <c r="BW1646" s="12">
        <v>0.63031219868633603</v>
      </c>
      <c r="BX1646" s="12">
        <v>0.61253216538872779</v>
      </c>
      <c r="BY1646" s="12">
        <v>1654</v>
      </c>
      <c r="BZ1646" s="12">
        <v>0</v>
      </c>
      <c r="CB1646" s="12">
        <v>6.4734299516908206E-2</v>
      </c>
      <c r="CC1646" s="12">
        <v>20260</v>
      </c>
      <c r="CD1646" s="12">
        <v>20170</v>
      </c>
      <c r="CE1646" s="12">
        <v>3.1815984842626253</v>
      </c>
      <c r="CH1646" s="22">
        <v>42999</v>
      </c>
      <c r="CI1646">
        <v>889</v>
      </c>
      <c r="CJ1646">
        <v>890</v>
      </c>
      <c r="CK1646">
        <v>856</v>
      </c>
      <c r="CL1646">
        <v>876</v>
      </c>
      <c r="CM1646" s="22">
        <v>43000</v>
      </c>
      <c r="CN1646">
        <v>771</v>
      </c>
      <c r="CO1646">
        <v>796</v>
      </c>
      <c r="CP1646">
        <v>756</v>
      </c>
      <c r="CQ1646">
        <v>772</v>
      </c>
      <c r="CR1646" s="22">
        <v>43003</v>
      </c>
      <c r="CS1646">
        <v>763</v>
      </c>
      <c r="CT1646">
        <v>769</v>
      </c>
      <c r="CU1646">
        <v>735</v>
      </c>
      <c r="CV1646">
        <v>748</v>
      </c>
    </row>
    <row r="1647" spans="1:100">
      <c r="A1647" s="22">
        <v>42999</v>
      </c>
      <c r="B1647">
        <v>1381</v>
      </c>
      <c r="C1647">
        <v>1381</v>
      </c>
      <c r="D1647">
        <v>1381</v>
      </c>
      <c r="E1647">
        <v>1381</v>
      </c>
      <c r="F1647" s="23">
        <f t="shared" si="158"/>
        <v>0</v>
      </c>
      <c r="G1647" s="22">
        <v>43000</v>
      </c>
      <c r="H1647">
        <v>1541</v>
      </c>
      <c r="I1647">
        <v>1650</v>
      </c>
      <c r="J1647">
        <v>1407</v>
      </c>
      <c r="K1647">
        <v>1428</v>
      </c>
      <c r="L1647" s="22">
        <v>43003</v>
      </c>
      <c r="M1647">
        <v>1458</v>
      </c>
      <c r="N1647" s="4">
        <v>43000</v>
      </c>
      <c r="O1647" s="3" t="s">
        <v>15</v>
      </c>
      <c r="P1647" s="3">
        <v>2480</v>
      </c>
      <c r="Q1647" s="3" t="s">
        <v>671</v>
      </c>
      <c r="R1647" s="3" t="s">
        <v>17</v>
      </c>
      <c r="S1647" s="3">
        <v>0.05</v>
      </c>
      <c r="T1647" s="3">
        <v>2</v>
      </c>
      <c r="U1647" s="3">
        <v>0</v>
      </c>
      <c r="V1647" s="3">
        <v>400</v>
      </c>
      <c r="W1647">
        <v>1541</v>
      </c>
      <c r="X1647" s="4">
        <v>43003</v>
      </c>
      <c r="Y1647">
        <v>1428</v>
      </c>
      <c r="Z1647" s="10">
        <f t="shared" si="157"/>
        <v>-45200</v>
      </c>
      <c r="AA1647" s="10">
        <f t="shared" si="162"/>
        <v>45200</v>
      </c>
      <c r="AB1647" t="str">
        <f t="shared" si="159"/>
        <v/>
      </c>
      <c r="AC1647">
        <f t="shared" si="160"/>
        <v>-1513270</v>
      </c>
      <c r="AD1647">
        <f t="shared" si="161"/>
        <v>3.8409703504043158E-2</v>
      </c>
      <c r="AE1647" s="15">
        <v>43001</v>
      </c>
      <c r="AF1647" s="9">
        <v>-2.3808047173485836E-3</v>
      </c>
      <c r="AG1647" s="12" t="s">
        <v>960</v>
      </c>
      <c r="AH1647" s="20">
        <v>42999.998611111114</v>
      </c>
      <c r="AI1647" s="12">
        <v>1484</v>
      </c>
      <c r="AJ1647" s="12">
        <v>103</v>
      </c>
      <c r="AK1647" s="12">
        <v>7.46E-2</v>
      </c>
      <c r="AL1647" s="17">
        <v>5200</v>
      </c>
      <c r="AM1647" s="17">
        <v>0.5532212885154062</v>
      </c>
      <c r="AN1647" s="9"/>
      <c r="AO1647" s="9"/>
      <c r="AP1647" s="17">
        <v>11.83</v>
      </c>
      <c r="AQ1647" s="17">
        <v>5098</v>
      </c>
      <c r="AR1647" s="17">
        <v>1</v>
      </c>
      <c r="AS1647" s="17">
        <v>5.7000000000000002E-2</v>
      </c>
      <c r="AT1647" s="17">
        <v>1</v>
      </c>
      <c r="AU1647" s="12">
        <v>1</v>
      </c>
      <c r="AV1647" s="12">
        <v>1.19</v>
      </c>
      <c r="AY1647" s="12">
        <v>3570000</v>
      </c>
      <c r="BA1647" s="12">
        <v>1</v>
      </c>
      <c r="BD1647" s="12">
        <v>0.5532212885154062</v>
      </c>
      <c r="BE1647" s="12">
        <v>1</v>
      </c>
      <c r="BF1647" s="12">
        <v>1</v>
      </c>
      <c r="BG1647" s="12">
        <v>1</v>
      </c>
      <c r="BH1647" s="12">
        <v>0</v>
      </c>
      <c r="BI1647" s="12">
        <v>5.7000000000000002E-2</v>
      </c>
      <c r="BJ1647" s="12">
        <v>0</v>
      </c>
      <c r="BK1647" s="12">
        <v>0.91900000000000004</v>
      </c>
      <c r="BL1647" s="12">
        <v>268</v>
      </c>
      <c r="BM1647" s="12">
        <v>-85</v>
      </c>
      <c r="BN1647" s="12">
        <v>-35</v>
      </c>
      <c r="BO1647" s="12">
        <v>897</v>
      </c>
      <c r="BP1647" s="12">
        <v>217</v>
      </c>
      <c r="BQ1647" s="12">
        <v>-115</v>
      </c>
      <c r="BR1647" s="12">
        <v>-35</v>
      </c>
      <c r="BS1647" s="12">
        <v>749</v>
      </c>
      <c r="BT1647" s="12">
        <v>0.26379845605736291</v>
      </c>
      <c r="BU1647" s="12">
        <v>0.60301511961150889</v>
      </c>
      <c r="BV1647" s="12">
        <v>0.63544238258535302</v>
      </c>
      <c r="BW1647" s="12">
        <v>0.63031219868633603</v>
      </c>
      <c r="BX1647" s="12">
        <v>0.61253216538872779</v>
      </c>
      <c r="BY1647" s="12">
        <v>1654</v>
      </c>
      <c r="BZ1647" s="12">
        <v>1</v>
      </c>
      <c r="CB1647" s="12">
        <v>6.4734299516908206E-2</v>
      </c>
      <c r="CC1647" s="12">
        <v>20260</v>
      </c>
      <c r="CD1647" s="12">
        <v>20170</v>
      </c>
      <c r="CE1647" s="12">
        <v>8.5460303524394838</v>
      </c>
      <c r="CH1647" s="22">
        <v>42999</v>
      </c>
      <c r="CI1647">
        <v>1381</v>
      </c>
      <c r="CJ1647">
        <v>1381</v>
      </c>
      <c r="CK1647">
        <v>1381</v>
      </c>
      <c r="CL1647">
        <v>1381</v>
      </c>
      <c r="CM1647" s="22">
        <v>43000</v>
      </c>
      <c r="CN1647">
        <v>1541</v>
      </c>
      <c r="CO1647">
        <v>1650</v>
      </c>
      <c r="CP1647">
        <v>1407</v>
      </c>
      <c r="CQ1647">
        <v>1428</v>
      </c>
      <c r="CR1647" s="22">
        <v>43003</v>
      </c>
      <c r="CS1647">
        <v>1458</v>
      </c>
      <c r="CT1647">
        <v>1495</v>
      </c>
      <c r="CU1647">
        <v>1273</v>
      </c>
      <c r="CV1647">
        <v>1354</v>
      </c>
    </row>
    <row r="1648" spans="1:100">
      <c r="A1648" s="22">
        <v>42999</v>
      </c>
      <c r="B1648">
        <v>1920</v>
      </c>
      <c r="C1648">
        <v>1927</v>
      </c>
      <c r="D1648">
        <v>1883</v>
      </c>
      <c r="E1648">
        <v>1927</v>
      </c>
      <c r="F1648" s="23">
        <f t="shared" si="158"/>
        <v>3.6458333333333481E-3</v>
      </c>
      <c r="G1648" s="22">
        <v>43000</v>
      </c>
      <c r="H1648">
        <v>2000</v>
      </c>
      <c r="I1648">
        <v>2090</v>
      </c>
      <c r="J1648">
        <v>1952</v>
      </c>
      <c r="K1648">
        <v>2084</v>
      </c>
      <c r="L1648" s="22">
        <v>43003</v>
      </c>
      <c r="M1648">
        <v>2075</v>
      </c>
      <c r="N1648" s="4">
        <v>43000</v>
      </c>
      <c r="O1648" s="3" t="s">
        <v>15</v>
      </c>
      <c r="P1648" s="3">
        <v>6918</v>
      </c>
      <c r="Q1648" s="3" t="s">
        <v>318</v>
      </c>
      <c r="R1648" s="3" t="s">
        <v>17</v>
      </c>
      <c r="S1648" s="3">
        <v>0.05</v>
      </c>
      <c r="T1648" s="3">
        <v>2</v>
      </c>
      <c r="U1648" s="3">
        <v>0</v>
      </c>
      <c r="V1648" s="3">
        <v>300</v>
      </c>
      <c r="W1648">
        <v>2000</v>
      </c>
      <c r="X1648" s="4">
        <v>43003</v>
      </c>
      <c r="Y1648">
        <v>2084</v>
      </c>
      <c r="Z1648" s="10">
        <f t="shared" si="157"/>
        <v>25200</v>
      </c>
      <c r="AA1648" s="10">
        <f t="shared" si="162"/>
        <v>25200</v>
      </c>
      <c r="AB1648" t="str">
        <f t="shared" si="159"/>
        <v/>
      </c>
      <c r="AC1648">
        <f t="shared" si="160"/>
        <v>-1513270</v>
      </c>
      <c r="AD1648">
        <f t="shared" si="161"/>
        <v>4.534606205250602E-2</v>
      </c>
      <c r="AE1648" s="15">
        <v>43001</v>
      </c>
      <c r="AF1648" s="9">
        <v>-2.3808047173485836E-3</v>
      </c>
      <c r="AG1648" s="12" t="s">
        <v>960</v>
      </c>
      <c r="AH1648" s="20">
        <v>42999.998611111114</v>
      </c>
      <c r="AI1648" s="12">
        <v>2095</v>
      </c>
      <c r="AJ1648" s="12">
        <v>168</v>
      </c>
      <c r="AK1648" s="12">
        <v>8.72E-2</v>
      </c>
      <c r="AL1648" s="17">
        <v>3400</v>
      </c>
      <c r="AM1648" s="17">
        <v>0.29366602687140114</v>
      </c>
      <c r="AN1648" s="9"/>
      <c r="AO1648" s="9"/>
      <c r="AP1648" s="17">
        <v>0</v>
      </c>
      <c r="AQ1648" s="17">
        <v>15459</v>
      </c>
      <c r="AR1648" s="17">
        <v>0.81275440976933511</v>
      </c>
      <c r="AS1648" s="17">
        <v>0.157</v>
      </c>
      <c r="AT1648" s="17">
        <v>0.87852112676056338</v>
      </c>
      <c r="AU1648" s="12">
        <v>0.91428571428571426</v>
      </c>
      <c r="AV1648" s="12">
        <v>2.35</v>
      </c>
      <c r="AY1648" s="12">
        <v>7417842</v>
      </c>
      <c r="BA1648" s="12">
        <v>1</v>
      </c>
      <c r="BD1648" s="12">
        <v>0.29366602687140114</v>
      </c>
      <c r="BE1648" s="12">
        <v>0.81275440976933511</v>
      </c>
      <c r="BF1648" s="12">
        <v>0.87852112676056338</v>
      </c>
      <c r="BG1648" s="12">
        <v>0.91428571428571426</v>
      </c>
      <c r="BH1648" s="12">
        <v>0</v>
      </c>
      <c r="BI1648" s="12">
        <v>0.157</v>
      </c>
      <c r="BJ1648" s="12">
        <v>1.7000000000000001E-2</v>
      </c>
      <c r="BK1648" s="12">
        <v>0.61</v>
      </c>
      <c r="BL1648" s="12">
        <v>437</v>
      </c>
      <c r="BM1648" s="12">
        <v>-331</v>
      </c>
      <c r="BN1648" s="12">
        <v>-103</v>
      </c>
      <c r="BO1648" s="12">
        <v>2255</v>
      </c>
      <c r="BP1648" s="12">
        <v>499</v>
      </c>
      <c r="BQ1648" s="12">
        <v>-36</v>
      </c>
      <c r="BR1648" s="12">
        <v>52</v>
      </c>
      <c r="BS1648" s="12">
        <v>2251</v>
      </c>
      <c r="BT1648" s="12">
        <v>0.26379845605736291</v>
      </c>
      <c r="BU1648" s="12">
        <v>0.60301511961150889</v>
      </c>
      <c r="BV1648" s="12">
        <v>0.63544238258535302</v>
      </c>
      <c r="BW1648" s="12">
        <v>0.63031219868633603</v>
      </c>
      <c r="BX1648" s="12">
        <v>0.61253216538872779</v>
      </c>
      <c r="BY1648" s="12">
        <v>1654</v>
      </c>
      <c r="BZ1648" s="12">
        <v>1</v>
      </c>
      <c r="CB1648" s="12">
        <v>6.4734299516908206E-2</v>
      </c>
      <c r="CC1648" s="12">
        <v>20260</v>
      </c>
      <c r="CD1648" s="12">
        <v>20170</v>
      </c>
      <c r="CE1648" s="12">
        <v>4.5364826539089584</v>
      </c>
      <c r="CH1648" s="22">
        <v>42999</v>
      </c>
      <c r="CI1648">
        <v>1920</v>
      </c>
      <c r="CJ1648">
        <v>1927</v>
      </c>
      <c r="CK1648">
        <v>1883</v>
      </c>
      <c r="CL1648">
        <v>1927</v>
      </c>
      <c r="CM1648" s="22">
        <v>43000</v>
      </c>
      <c r="CN1648">
        <v>2000</v>
      </c>
      <c r="CO1648">
        <v>2090</v>
      </c>
      <c r="CP1648">
        <v>1952</v>
      </c>
      <c r="CQ1648">
        <v>2084</v>
      </c>
      <c r="CR1648" s="22">
        <v>43003</v>
      </c>
      <c r="CS1648">
        <v>2075</v>
      </c>
      <c r="CT1648">
        <v>2135</v>
      </c>
      <c r="CU1648">
        <v>2055</v>
      </c>
      <c r="CV1648">
        <v>2097</v>
      </c>
    </row>
    <row r="1649" spans="1:100">
      <c r="A1649" s="22">
        <v>43000</v>
      </c>
      <c r="B1649">
        <v>166</v>
      </c>
      <c r="C1649">
        <v>169</v>
      </c>
      <c r="D1649">
        <v>161</v>
      </c>
      <c r="E1649">
        <v>164</v>
      </c>
      <c r="F1649" s="23">
        <f t="shared" si="158"/>
        <v>-1.2048192771084376E-2</v>
      </c>
      <c r="G1649" s="22">
        <v>43003</v>
      </c>
      <c r="H1649">
        <v>151</v>
      </c>
      <c r="I1649">
        <v>155</v>
      </c>
      <c r="J1649">
        <v>125</v>
      </c>
      <c r="K1649">
        <v>129</v>
      </c>
      <c r="L1649" s="22">
        <v>43004</v>
      </c>
      <c r="M1649">
        <v>130</v>
      </c>
      <c r="N1649" s="4">
        <v>43003</v>
      </c>
      <c r="O1649" s="3" t="s">
        <v>11</v>
      </c>
      <c r="P1649" s="3">
        <v>3390</v>
      </c>
      <c r="Q1649" s="3" t="s">
        <v>184</v>
      </c>
      <c r="R1649" s="3" t="s">
        <v>13</v>
      </c>
      <c r="S1649" s="3">
        <v>0.05</v>
      </c>
      <c r="T1649" s="3">
        <v>2</v>
      </c>
      <c r="U1649" s="3">
        <v>0</v>
      </c>
      <c r="V1649" s="3">
        <v>3100</v>
      </c>
      <c r="W1649">
        <v>151</v>
      </c>
      <c r="X1649" s="4">
        <v>43004</v>
      </c>
      <c r="Y1649">
        <v>129</v>
      </c>
      <c r="Z1649" s="10">
        <f t="shared" si="157"/>
        <v>-68200</v>
      </c>
      <c r="AA1649" s="10">
        <f t="shared" si="162"/>
        <v>68200</v>
      </c>
      <c r="AB1649" t="str">
        <f t="shared" si="159"/>
        <v/>
      </c>
      <c r="AC1649">
        <f t="shared" si="160"/>
        <v>-1513270</v>
      </c>
      <c r="AD1649">
        <f t="shared" si="161"/>
        <v>0.14393939393939403</v>
      </c>
      <c r="AE1649" s="15">
        <v>43004</v>
      </c>
      <c r="AF1649" s="9">
        <v>-4.3114185953629924E-4</v>
      </c>
      <c r="AG1649" s="12" t="s">
        <v>960</v>
      </c>
      <c r="AH1649" s="20">
        <v>43000.997916666667</v>
      </c>
      <c r="AI1649" s="12">
        <v>132</v>
      </c>
      <c r="AJ1649" s="12">
        <v>-32</v>
      </c>
      <c r="AK1649" s="12">
        <v>-0.1951</v>
      </c>
      <c r="AL1649" s="17">
        <v>870900</v>
      </c>
      <c r="AM1649" s="17">
        <v>0.8597560975609756</v>
      </c>
      <c r="AN1649" s="9"/>
      <c r="AO1649" s="9"/>
      <c r="AP1649" s="17">
        <v>0</v>
      </c>
      <c r="AQ1649" s="17">
        <v>8724</v>
      </c>
      <c r="AR1649" s="17">
        <v>0.70469798657718119</v>
      </c>
      <c r="AS1649" s="17">
        <v>4.8000000000000001E-2</v>
      </c>
      <c r="AT1649" s="17">
        <v>0.7142857142857143</v>
      </c>
      <c r="AU1649" s="12">
        <v>0.73493975903614461</v>
      </c>
      <c r="AV1649" s="12" t="s">
        <v>988</v>
      </c>
      <c r="AY1649" s="12">
        <v>53197169</v>
      </c>
      <c r="BA1649" s="12">
        <v>0</v>
      </c>
      <c r="BD1649" s="12">
        <v>0.8597560975609756</v>
      </c>
      <c r="BE1649" s="12">
        <v>0.70469798657718119</v>
      </c>
      <c r="BF1649" s="12">
        <v>0.7142857142857143</v>
      </c>
      <c r="BG1649" s="12">
        <v>0.73493975903614461</v>
      </c>
      <c r="BH1649" s="12">
        <v>1.4E-2</v>
      </c>
      <c r="BI1649" s="12">
        <v>4.8000000000000001E-2</v>
      </c>
      <c r="BJ1649" s="12">
        <v>0</v>
      </c>
      <c r="BK1649" s="12">
        <v>0.60399999999999998</v>
      </c>
      <c r="BL1649" s="12">
        <v>-172</v>
      </c>
      <c r="BM1649" s="12">
        <v>400</v>
      </c>
      <c r="BN1649" s="12">
        <v>-466</v>
      </c>
      <c r="BO1649" s="12">
        <v>72</v>
      </c>
      <c r="BP1649" s="12">
        <v>-422</v>
      </c>
      <c r="BQ1649" s="12">
        <v>-299</v>
      </c>
      <c r="BR1649" s="12">
        <v>265</v>
      </c>
      <c r="BS1649" s="12">
        <v>311</v>
      </c>
      <c r="BT1649" s="12">
        <v>0.26592020789628723</v>
      </c>
      <c r="BU1649" s="12">
        <v>0.62342823765830302</v>
      </c>
      <c r="BV1649" s="12">
        <v>0.64463583679512937</v>
      </c>
      <c r="BW1649" s="12">
        <v>0.63764659721774053</v>
      </c>
      <c r="BX1649" s="12">
        <v>0.66569444634056718</v>
      </c>
      <c r="BY1649" s="12">
        <v>1661.5</v>
      </c>
      <c r="BZ1649" s="12">
        <v>0</v>
      </c>
      <c r="CB1649" s="12">
        <v>6.4734299516908206E-2</v>
      </c>
      <c r="CC1649" s="12">
        <v>20170</v>
      </c>
      <c r="CD1649" s="12">
        <v>20260</v>
      </c>
      <c r="CE1649" s="12">
        <v>13.281306880232982</v>
      </c>
      <c r="CH1649" s="22">
        <v>43000</v>
      </c>
      <c r="CI1649">
        <v>166</v>
      </c>
      <c r="CJ1649">
        <v>169</v>
      </c>
      <c r="CK1649">
        <v>161</v>
      </c>
      <c r="CL1649">
        <v>164</v>
      </c>
      <c r="CM1649" s="22">
        <v>43003</v>
      </c>
      <c r="CN1649">
        <v>151</v>
      </c>
      <c r="CO1649">
        <v>155</v>
      </c>
      <c r="CP1649">
        <v>125</v>
      </c>
      <c r="CQ1649">
        <v>129</v>
      </c>
      <c r="CR1649" s="22">
        <v>43004</v>
      </c>
      <c r="CS1649">
        <v>130</v>
      </c>
      <c r="CT1649">
        <v>132</v>
      </c>
      <c r="CU1649">
        <v>121</v>
      </c>
      <c r="CV1649">
        <v>123</v>
      </c>
    </row>
    <row r="1650" spans="1:100">
      <c r="A1650" s="22">
        <v>43000</v>
      </c>
      <c r="B1650">
        <v>215</v>
      </c>
      <c r="C1650">
        <v>219</v>
      </c>
      <c r="D1650">
        <v>207</v>
      </c>
      <c r="E1650">
        <v>214</v>
      </c>
      <c r="F1650" s="23">
        <f t="shared" si="158"/>
        <v>-4.6511627906976605E-3</v>
      </c>
      <c r="G1650" s="22">
        <v>43003</v>
      </c>
      <c r="H1650">
        <v>235</v>
      </c>
      <c r="I1650">
        <v>237</v>
      </c>
      <c r="J1650">
        <v>216</v>
      </c>
      <c r="K1650">
        <v>216</v>
      </c>
      <c r="L1650" s="22">
        <v>43004</v>
      </c>
      <c r="M1650">
        <v>212</v>
      </c>
      <c r="N1650" s="4">
        <v>43003</v>
      </c>
      <c r="O1650" s="3" t="s">
        <v>15</v>
      </c>
      <c r="P1650" s="3">
        <v>7624</v>
      </c>
      <c r="Q1650" s="3" t="s">
        <v>446</v>
      </c>
      <c r="R1650" s="3" t="s">
        <v>17</v>
      </c>
      <c r="S1650" s="3">
        <v>0.05</v>
      </c>
      <c r="T1650" s="3">
        <v>2</v>
      </c>
      <c r="U1650" s="3">
        <v>0</v>
      </c>
      <c r="V1650" s="3">
        <v>2400</v>
      </c>
      <c r="W1650">
        <v>235</v>
      </c>
      <c r="X1650" s="4">
        <v>43004</v>
      </c>
      <c r="Y1650">
        <v>216</v>
      </c>
      <c r="Z1650" s="10">
        <f t="shared" si="157"/>
        <v>-45600</v>
      </c>
      <c r="AA1650" s="10">
        <f t="shared" si="162"/>
        <v>45600</v>
      </c>
      <c r="AB1650" t="str">
        <f t="shared" si="159"/>
        <v/>
      </c>
      <c r="AC1650">
        <f t="shared" si="160"/>
        <v>-1513270</v>
      </c>
      <c r="AD1650">
        <f t="shared" si="161"/>
        <v>1.3019739605207858E-2</v>
      </c>
      <c r="AE1650" s="15">
        <v>43004</v>
      </c>
      <c r="AF1650" s="9">
        <v>-4.3114185953629924E-4</v>
      </c>
      <c r="AG1650" s="12" t="s">
        <v>960</v>
      </c>
      <c r="AH1650" s="20">
        <v>43000.997916666667</v>
      </c>
      <c r="AI1650" s="12">
        <v>238.1</v>
      </c>
      <c r="AJ1650" s="12">
        <v>24.1</v>
      </c>
      <c r="AK1650" s="12">
        <v>0.11260000000000001</v>
      </c>
      <c r="AL1650" s="17">
        <v>25100</v>
      </c>
      <c r="AM1650" s="17">
        <v>0.35046728971962615</v>
      </c>
      <c r="AN1650" s="9"/>
      <c r="AO1650" s="9"/>
      <c r="AP1650" s="17">
        <v>0</v>
      </c>
      <c r="AQ1650" s="17">
        <v>11725</v>
      </c>
      <c r="AR1650" s="17">
        <v>0.9358974358974359</v>
      </c>
      <c r="AS1650" s="17">
        <v>3.3000000000000002E-2</v>
      </c>
      <c r="AT1650" s="17">
        <v>0.94117647058823528</v>
      </c>
      <c r="AU1650" s="12">
        <v>0.94505494505494503</v>
      </c>
      <c r="AV1650" s="12">
        <v>1.4</v>
      </c>
      <c r="AY1650" s="12">
        <v>54789510</v>
      </c>
      <c r="BA1650" s="12">
        <v>0.93617021276595747</v>
      </c>
      <c r="BD1650" s="12">
        <v>0.35046728971962615</v>
      </c>
      <c r="BE1650" s="12">
        <v>0.9358974358974359</v>
      </c>
      <c r="BF1650" s="12">
        <v>0.94117647058823528</v>
      </c>
      <c r="BG1650" s="12">
        <v>0.94505494505494503</v>
      </c>
      <c r="BH1650" s="12">
        <v>7.0000000000000001E-3</v>
      </c>
      <c r="BI1650" s="12">
        <v>3.3000000000000002E-2</v>
      </c>
      <c r="BJ1650" s="12">
        <v>0</v>
      </c>
      <c r="BK1650" s="12">
        <v>0.82099999999999995</v>
      </c>
      <c r="BL1650" s="12">
        <v>365</v>
      </c>
      <c r="BM1650" s="12">
        <v>175</v>
      </c>
      <c r="BN1650" s="12">
        <v>-654</v>
      </c>
      <c r="BO1650" s="12">
        <v>265</v>
      </c>
      <c r="BP1650" s="12">
        <v>510</v>
      </c>
      <c r="BQ1650" s="12">
        <v>-753</v>
      </c>
      <c r="BR1650" s="12">
        <v>310</v>
      </c>
      <c r="BS1650" s="12">
        <v>378</v>
      </c>
      <c r="BT1650" s="12">
        <v>0.26592020789628723</v>
      </c>
      <c r="BU1650" s="12">
        <v>0.62342823765830302</v>
      </c>
      <c r="BV1650" s="12">
        <v>0.64463583679512937</v>
      </c>
      <c r="BW1650" s="12">
        <v>0.63764659721774053</v>
      </c>
      <c r="BX1650" s="12">
        <v>0.66569444634056718</v>
      </c>
      <c r="BY1650" s="12">
        <v>1661.5</v>
      </c>
      <c r="BZ1650" s="12">
        <v>0.93617021276595747</v>
      </c>
      <c r="CB1650" s="12">
        <v>6.4734299516908206E-2</v>
      </c>
      <c r="CC1650" s="12">
        <v>20170</v>
      </c>
      <c r="CD1650" s="12">
        <v>20260</v>
      </c>
      <c r="CE1650" s="12">
        <v>5.4139349979076581</v>
      </c>
      <c r="CH1650" s="22">
        <v>43000</v>
      </c>
      <c r="CI1650">
        <v>215</v>
      </c>
      <c r="CJ1650">
        <v>219</v>
      </c>
      <c r="CK1650">
        <v>207</v>
      </c>
      <c r="CL1650">
        <v>214</v>
      </c>
      <c r="CM1650" s="22">
        <v>43003</v>
      </c>
      <c r="CN1650">
        <v>235</v>
      </c>
      <c r="CO1650">
        <v>237</v>
      </c>
      <c r="CP1650">
        <v>216</v>
      </c>
      <c r="CQ1650">
        <v>216</v>
      </c>
      <c r="CR1650" s="22">
        <v>43004</v>
      </c>
      <c r="CS1650">
        <v>212</v>
      </c>
      <c r="CT1650">
        <v>214</v>
      </c>
      <c r="CU1650">
        <v>204</v>
      </c>
      <c r="CV1650">
        <v>208</v>
      </c>
    </row>
    <row r="1651" spans="1:100">
      <c r="A1651" s="22">
        <v>43003</v>
      </c>
      <c r="B1651">
        <v>17</v>
      </c>
      <c r="C1651">
        <v>17</v>
      </c>
      <c r="D1651">
        <v>16</v>
      </c>
      <c r="E1651">
        <v>16</v>
      </c>
      <c r="F1651" s="23">
        <f t="shared" si="158"/>
        <v>-5.8823529411764719E-2</v>
      </c>
      <c r="G1651" s="22">
        <v>43004</v>
      </c>
      <c r="H1651">
        <v>16</v>
      </c>
      <c r="I1651">
        <v>17</v>
      </c>
      <c r="J1651">
        <v>16</v>
      </c>
      <c r="K1651">
        <v>16</v>
      </c>
      <c r="L1651" s="22">
        <v>43005</v>
      </c>
      <c r="M1651">
        <v>16</v>
      </c>
      <c r="N1651" s="4">
        <v>43004</v>
      </c>
      <c r="O1651" s="3" t="s">
        <v>15</v>
      </c>
      <c r="P1651" s="3">
        <v>8918</v>
      </c>
      <c r="Q1651" s="3" t="s">
        <v>72</v>
      </c>
      <c r="R1651" s="3" t="s">
        <v>17</v>
      </c>
      <c r="S1651" s="3">
        <v>0.05</v>
      </c>
      <c r="T1651" s="3">
        <v>2</v>
      </c>
      <c r="U1651" s="3">
        <v>0</v>
      </c>
      <c r="V1651" s="3">
        <v>31300</v>
      </c>
      <c r="W1651">
        <v>16</v>
      </c>
      <c r="X1651" s="4">
        <v>43005</v>
      </c>
      <c r="Y1651">
        <v>16</v>
      </c>
      <c r="Z1651" s="10">
        <f t="shared" si="157"/>
        <v>0</v>
      </c>
      <c r="AA1651" s="10">
        <f t="shared" si="162"/>
        <v>0</v>
      </c>
      <c r="AB1651" t="str">
        <f t="shared" si="159"/>
        <v/>
      </c>
      <c r="AC1651">
        <f t="shared" si="160"/>
        <v>-1513270</v>
      </c>
      <c r="AD1651">
        <f t="shared" si="161"/>
        <v>4.7619047619047672E-2</v>
      </c>
      <c r="AE1651" s="15">
        <v>43005</v>
      </c>
      <c r="AF1651" s="9">
        <v>-2.3937799306384955E-3</v>
      </c>
      <c r="AG1651" s="12" t="s">
        <v>962</v>
      </c>
      <c r="AH1651" s="20">
        <v>43003.965277777781</v>
      </c>
      <c r="AI1651" s="12">
        <v>16.8</v>
      </c>
      <c r="AJ1651" s="12">
        <v>0.8</v>
      </c>
      <c r="AK1651" s="12">
        <v>0.05</v>
      </c>
      <c r="AL1651" s="17">
        <v>244600</v>
      </c>
      <c r="AM1651" s="17">
        <v>0.5</v>
      </c>
      <c r="AN1651" s="9"/>
      <c r="AO1651" s="9"/>
      <c r="AP1651" s="17">
        <v>0</v>
      </c>
      <c r="AQ1651" s="17">
        <v>11240</v>
      </c>
      <c r="AR1651" s="17">
        <v>0</v>
      </c>
      <c r="AS1651" s="17">
        <v>5.2999999999999999E-2</v>
      </c>
      <c r="AT1651" s="17">
        <v>0.25</v>
      </c>
      <c r="AU1651" s="12">
        <v>0.38461538461538464</v>
      </c>
      <c r="AV1651" s="12">
        <v>0</v>
      </c>
      <c r="AY1651" s="12">
        <v>702474000</v>
      </c>
      <c r="BA1651" s="12">
        <v>0</v>
      </c>
      <c r="BD1651" s="12">
        <v>0.5</v>
      </c>
      <c r="BE1651" s="12">
        <v>0</v>
      </c>
      <c r="BF1651" s="12">
        <v>0.25</v>
      </c>
      <c r="BG1651" s="12">
        <v>0.38461538461538464</v>
      </c>
      <c r="BH1651" s="12">
        <v>3.6999999999999998E-2</v>
      </c>
      <c r="BI1651" s="12">
        <v>5.2999999999999999E-2</v>
      </c>
      <c r="BJ1651" s="12">
        <v>1E-3</v>
      </c>
      <c r="BK1651" s="12">
        <v>0.10199999999999999</v>
      </c>
      <c r="BL1651" s="12">
        <v>-395</v>
      </c>
      <c r="BM1651" s="12">
        <v>939</v>
      </c>
      <c r="BN1651" s="12">
        <v>-982</v>
      </c>
      <c r="BO1651" s="12">
        <v>395</v>
      </c>
      <c r="BP1651" s="12">
        <v>-566</v>
      </c>
      <c r="BQ1651" s="12">
        <v>724</v>
      </c>
      <c r="BR1651" s="12">
        <v>-55</v>
      </c>
      <c r="BS1651" s="12">
        <v>833</v>
      </c>
      <c r="BT1651" s="12">
        <v>0.19747835620794502</v>
      </c>
      <c r="BU1651" s="12">
        <v>0.67587002448599764</v>
      </c>
      <c r="BV1651" s="12">
        <v>0.71872465329371571</v>
      </c>
      <c r="BW1651" s="12">
        <v>0.7228929655988825</v>
      </c>
      <c r="BX1651" s="12">
        <v>0.74810209837079145</v>
      </c>
      <c r="BY1651" s="12">
        <v>1659.5</v>
      </c>
      <c r="BZ1651" s="12">
        <v>0</v>
      </c>
      <c r="CB1651" s="12">
        <v>6.4734299516908206E-2</v>
      </c>
      <c r="CC1651" s="12">
        <v>20260</v>
      </c>
      <c r="CD1651" s="12">
        <v>20180</v>
      </c>
      <c r="CE1651" s="12">
        <v>7.7238805970149258</v>
      </c>
      <c r="CH1651" s="22">
        <v>43003</v>
      </c>
      <c r="CI1651">
        <v>17</v>
      </c>
      <c r="CJ1651">
        <v>17</v>
      </c>
      <c r="CK1651">
        <v>16</v>
      </c>
      <c r="CL1651">
        <v>16</v>
      </c>
      <c r="CM1651" s="22">
        <v>43004</v>
      </c>
      <c r="CN1651">
        <v>16</v>
      </c>
      <c r="CO1651">
        <v>17</v>
      </c>
      <c r="CP1651">
        <v>16</v>
      </c>
      <c r="CQ1651">
        <v>16</v>
      </c>
      <c r="CR1651" s="22">
        <v>43005</v>
      </c>
      <c r="CS1651">
        <v>16</v>
      </c>
      <c r="CT1651">
        <v>17</v>
      </c>
      <c r="CU1651">
        <v>16</v>
      </c>
      <c r="CV1651">
        <v>16</v>
      </c>
    </row>
    <row r="1652" spans="1:100">
      <c r="A1652" s="22">
        <v>43003</v>
      </c>
      <c r="B1652">
        <v>393</v>
      </c>
      <c r="C1652">
        <v>393</v>
      </c>
      <c r="D1652">
        <v>393</v>
      </c>
      <c r="E1652">
        <v>393</v>
      </c>
      <c r="F1652" s="23">
        <f t="shared" si="158"/>
        <v>0</v>
      </c>
      <c r="G1652" s="22">
        <v>43004</v>
      </c>
      <c r="H1652">
        <v>401</v>
      </c>
      <c r="I1652">
        <v>424</v>
      </c>
      <c r="J1652">
        <v>353</v>
      </c>
      <c r="K1652">
        <v>362</v>
      </c>
      <c r="L1652" s="22">
        <v>43005</v>
      </c>
      <c r="M1652">
        <v>350</v>
      </c>
      <c r="N1652" s="4">
        <v>43004</v>
      </c>
      <c r="O1652" s="3" t="s">
        <v>15</v>
      </c>
      <c r="P1652" s="3">
        <v>3747</v>
      </c>
      <c r="Q1652" s="3" t="s">
        <v>34</v>
      </c>
      <c r="R1652" s="3" t="s">
        <v>17</v>
      </c>
      <c r="S1652" s="3">
        <v>0.05</v>
      </c>
      <c r="T1652" s="3" t="s">
        <v>27</v>
      </c>
      <c r="U1652" s="3">
        <v>0</v>
      </c>
      <c r="V1652" s="3">
        <v>1300</v>
      </c>
      <c r="W1652">
        <v>401</v>
      </c>
      <c r="X1652" s="4">
        <v>43005</v>
      </c>
      <c r="Y1652">
        <v>362</v>
      </c>
      <c r="Z1652" s="10">
        <f t="shared" si="157"/>
        <v>-50700</v>
      </c>
      <c r="AA1652" s="10">
        <f t="shared" si="162"/>
        <v>50700</v>
      </c>
      <c r="AB1652" t="str">
        <f t="shared" si="159"/>
        <v/>
      </c>
      <c r="AC1652">
        <f t="shared" si="160"/>
        <v>-1513270</v>
      </c>
      <c r="AD1652">
        <f t="shared" si="161"/>
        <v>1.8359853121175052E-2</v>
      </c>
      <c r="AE1652" s="15">
        <v>43005</v>
      </c>
      <c r="AF1652" s="9">
        <v>-2.3937799306384955E-3</v>
      </c>
      <c r="AG1652" s="12" t="s">
        <v>954</v>
      </c>
      <c r="AH1652" s="20">
        <v>43003.99722222222</v>
      </c>
      <c r="AI1652" s="12">
        <v>408.5</v>
      </c>
      <c r="AJ1652" s="12">
        <v>15.5</v>
      </c>
      <c r="AK1652" s="12">
        <v>3.9399999999999998E-2</v>
      </c>
      <c r="AL1652" s="17">
        <v>121100</v>
      </c>
      <c r="AM1652" s="17">
        <v>0.54952076677316297</v>
      </c>
      <c r="AN1652" s="9"/>
      <c r="AO1652" s="9"/>
      <c r="AP1652" s="17">
        <v>10.49</v>
      </c>
      <c r="AQ1652" s="17">
        <v>2330</v>
      </c>
      <c r="AR1652" s="17">
        <v>0.53846153846153844</v>
      </c>
      <c r="AS1652" s="17">
        <v>0.154</v>
      </c>
      <c r="AT1652" s="17">
        <v>0.43283582089552236</v>
      </c>
      <c r="AU1652" s="12">
        <v>0.50488599348534202</v>
      </c>
      <c r="AV1652" s="12">
        <v>0</v>
      </c>
      <c r="AY1652" s="12">
        <v>7444800</v>
      </c>
      <c r="BA1652" s="12">
        <v>0.79333333333333333</v>
      </c>
      <c r="BD1652" s="12">
        <v>0.54952076677316297</v>
      </c>
      <c r="BE1652" s="12">
        <v>0.53846153846153844</v>
      </c>
      <c r="BF1652" s="12">
        <v>0.43283582089552236</v>
      </c>
      <c r="BG1652" s="12">
        <v>0.50488599348534202</v>
      </c>
      <c r="BH1652" s="12">
        <v>2E-3</v>
      </c>
      <c r="BI1652" s="12">
        <v>0.154</v>
      </c>
      <c r="BJ1652" s="12">
        <v>0</v>
      </c>
      <c r="BK1652" s="12">
        <v>0.61</v>
      </c>
      <c r="BL1652" s="12">
        <v>42</v>
      </c>
      <c r="BM1652" s="12">
        <v>168</v>
      </c>
      <c r="BN1652" s="12">
        <v>-12</v>
      </c>
      <c r="BO1652" s="12">
        <v>2015</v>
      </c>
      <c r="BP1652" s="12">
        <v>246</v>
      </c>
      <c r="BQ1652" s="12">
        <v>1</v>
      </c>
      <c r="BR1652" s="12">
        <v>-560</v>
      </c>
      <c r="BS1652" s="12">
        <v>1816</v>
      </c>
      <c r="BT1652" s="12">
        <v>0.2688377067666588</v>
      </c>
      <c r="BU1652" s="12">
        <v>0.64648583431292739</v>
      </c>
      <c r="BV1652" s="12">
        <v>0.68775024297199649</v>
      </c>
      <c r="BW1652" s="12">
        <v>0.69697217858111893</v>
      </c>
      <c r="BX1652" s="12">
        <v>0.65215080585990037</v>
      </c>
      <c r="BY1652" s="12">
        <v>1659.5</v>
      </c>
      <c r="BZ1652" s="12">
        <v>0.79333333333333333</v>
      </c>
      <c r="CB1652" s="12">
        <v>6.4734299516908206E-2</v>
      </c>
      <c r="CC1652" s="12">
        <v>20260</v>
      </c>
      <c r="CD1652" s="12">
        <v>20180</v>
      </c>
      <c r="CE1652" s="12">
        <v>8.488865576271996</v>
      </c>
      <c r="CH1652" s="22">
        <v>43003</v>
      </c>
      <c r="CI1652">
        <v>393</v>
      </c>
      <c r="CJ1652">
        <v>393</v>
      </c>
      <c r="CK1652">
        <v>393</v>
      </c>
      <c r="CL1652">
        <v>393</v>
      </c>
      <c r="CM1652" s="22">
        <v>43004</v>
      </c>
      <c r="CN1652">
        <v>401</v>
      </c>
      <c r="CO1652">
        <v>424</v>
      </c>
      <c r="CP1652">
        <v>353</v>
      </c>
      <c r="CQ1652">
        <v>362</v>
      </c>
      <c r="CR1652" s="22">
        <v>43005</v>
      </c>
      <c r="CS1652">
        <v>350</v>
      </c>
      <c r="CT1652">
        <v>389</v>
      </c>
      <c r="CU1652">
        <v>346</v>
      </c>
      <c r="CV1652">
        <v>356</v>
      </c>
    </row>
    <row r="1653" spans="1:100">
      <c r="A1653" s="22">
        <v>43003</v>
      </c>
      <c r="B1653">
        <v>391</v>
      </c>
      <c r="C1653">
        <v>406</v>
      </c>
      <c r="D1653">
        <v>376</v>
      </c>
      <c r="E1653">
        <v>388</v>
      </c>
      <c r="F1653" s="23">
        <f t="shared" si="158"/>
        <v>-7.6726342710997653E-3</v>
      </c>
      <c r="G1653" s="22">
        <v>43004</v>
      </c>
      <c r="H1653">
        <v>401</v>
      </c>
      <c r="I1653">
        <v>404</v>
      </c>
      <c r="J1653">
        <v>382</v>
      </c>
      <c r="K1653">
        <v>400</v>
      </c>
      <c r="L1653" s="22">
        <v>43005</v>
      </c>
      <c r="M1653">
        <v>388</v>
      </c>
      <c r="N1653" s="4">
        <v>43004</v>
      </c>
      <c r="O1653" s="3" t="s">
        <v>15</v>
      </c>
      <c r="P1653" s="3">
        <v>8927</v>
      </c>
      <c r="Q1653" s="3" t="s">
        <v>424</v>
      </c>
      <c r="R1653" s="3" t="s">
        <v>17</v>
      </c>
      <c r="S1653" s="3">
        <v>0.05</v>
      </c>
      <c r="T1653" s="3" t="s">
        <v>27</v>
      </c>
      <c r="U1653" s="3">
        <v>0</v>
      </c>
      <c r="V1653" s="3">
        <v>1300</v>
      </c>
      <c r="W1653">
        <v>401</v>
      </c>
      <c r="X1653" s="4">
        <v>43005</v>
      </c>
      <c r="Y1653">
        <v>400</v>
      </c>
      <c r="Z1653" s="10">
        <f t="shared" si="157"/>
        <v>-1300</v>
      </c>
      <c r="AA1653" s="10">
        <f t="shared" si="162"/>
        <v>1300</v>
      </c>
      <c r="AB1653" t="str">
        <f t="shared" si="159"/>
        <v/>
      </c>
      <c r="AC1653">
        <f t="shared" si="160"/>
        <v>-1513270</v>
      </c>
      <c r="AD1653">
        <f t="shared" si="161"/>
        <v>2.7506876719181061E-3</v>
      </c>
      <c r="AE1653" s="15">
        <v>43005</v>
      </c>
      <c r="AF1653" s="9">
        <v>-2.3937799306384955E-3</v>
      </c>
      <c r="AG1653" s="12" t="s">
        <v>960</v>
      </c>
      <c r="AH1653" s="20">
        <v>43003.998611111114</v>
      </c>
      <c r="AI1653" s="12">
        <v>399.9</v>
      </c>
      <c r="AJ1653" s="12">
        <v>11.9</v>
      </c>
      <c r="AK1653" s="12">
        <v>3.0700000000000002E-2</v>
      </c>
      <c r="AL1653" s="17">
        <v>29600</v>
      </c>
      <c r="AM1653" s="17">
        <v>0.83933518005540164</v>
      </c>
      <c r="AN1653" s="9"/>
      <c r="AO1653" s="9"/>
      <c r="AP1653" s="17">
        <v>0.73</v>
      </c>
      <c r="AQ1653" s="17">
        <v>8903</v>
      </c>
      <c r="AR1653" s="17">
        <v>0.89878542510121462</v>
      </c>
      <c r="AS1653" s="17">
        <v>0.09</v>
      </c>
      <c r="AT1653" s="17">
        <v>0.9107142857142857</v>
      </c>
      <c r="AU1653" s="12">
        <v>0.9169435215946844</v>
      </c>
      <c r="AV1653" s="12">
        <v>1.39</v>
      </c>
      <c r="AY1653" s="12">
        <v>24661000</v>
      </c>
      <c r="BA1653" s="12">
        <v>1</v>
      </c>
      <c r="BD1653" s="12">
        <v>0.83933518005540164</v>
      </c>
      <c r="BE1653" s="12">
        <v>0.89878542510121462</v>
      </c>
      <c r="BF1653" s="12">
        <v>0.9107142857142857</v>
      </c>
      <c r="BG1653" s="12">
        <v>0.9169435215946844</v>
      </c>
      <c r="BH1653" s="12">
        <v>1.6E-2</v>
      </c>
      <c r="BI1653" s="12">
        <v>0.09</v>
      </c>
      <c r="BJ1653" s="12">
        <v>0</v>
      </c>
      <c r="BK1653" s="12">
        <v>0.71199999999999997</v>
      </c>
      <c r="BL1653" s="12">
        <v>1838</v>
      </c>
      <c r="BM1653" s="12">
        <v>373</v>
      </c>
      <c r="BN1653" s="12">
        <v>-2128</v>
      </c>
      <c r="BO1653" s="12">
        <v>367</v>
      </c>
      <c r="BP1653" s="12">
        <v>-403</v>
      </c>
      <c r="BQ1653" s="12">
        <v>168</v>
      </c>
      <c r="BR1653" s="12">
        <v>220</v>
      </c>
      <c r="BS1653" s="12">
        <v>284</v>
      </c>
      <c r="BT1653" s="12">
        <v>0.26592020789628723</v>
      </c>
      <c r="BU1653" s="12">
        <v>0.62342823765830302</v>
      </c>
      <c r="BV1653" s="12">
        <v>0.64463583679512937</v>
      </c>
      <c r="BW1653" s="12">
        <v>0.63764659721774053</v>
      </c>
      <c r="BX1653" s="12">
        <v>0.63866601428862513</v>
      </c>
      <c r="BY1653" s="12">
        <v>1659.5</v>
      </c>
      <c r="BZ1653" s="12">
        <v>1</v>
      </c>
      <c r="CB1653" s="12">
        <v>6.4734299516908206E-2</v>
      </c>
      <c r="CC1653" s="12">
        <v>20260</v>
      </c>
      <c r="CD1653" s="12">
        <v>20180</v>
      </c>
      <c r="CE1653" s="12">
        <v>12.965849423243892</v>
      </c>
      <c r="CH1653" s="22">
        <v>43003</v>
      </c>
      <c r="CI1653">
        <v>391</v>
      </c>
      <c r="CJ1653">
        <v>406</v>
      </c>
      <c r="CK1653">
        <v>376</v>
      </c>
      <c r="CL1653">
        <v>388</v>
      </c>
      <c r="CM1653" s="22">
        <v>43004</v>
      </c>
      <c r="CN1653">
        <v>401</v>
      </c>
      <c r="CO1653">
        <v>404</v>
      </c>
      <c r="CP1653">
        <v>382</v>
      </c>
      <c r="CQ1653">
        <v>400</v>
      </c>
      <c r="CR1653" s="22">
        <v>43005</v>
      </c>
      <c r="CS1653">
        <v>388</v>
      </c>
      <c r="CT1653">
        <v>395</v>
      </c>
      <c r="CU1653">
        <v>383</v>
      </c>
      <c r="CV1653">
        <v>388</v>
      </c>
    </row>
    <row r="1654" spans="1:100">
      <c r="A1654" s="22">
        <v>43003</v>
      </c>
      <c r="B1654">
        <v>753</v>
      </c>
      <c r="C1654">
        <v>840</v>
      </c>
      <c r="D1654">
        <v>753</v>
      </c>
      <c r="E1654">
        <v>840</v>
      </c>
      <c r="F1654" s="23">
        <f t="shared" si="158"/>
        <v>0.11553784860557759</v>
      </c>
      <c r="G1654" s="22">
        <v>43004</v>
      </c>
      <c r="H1654">
        <v>735</v>
      </c>
      <c r="I1654">
        <v>782</v>
      </c>
      <c r="J1654">
        <v>730</v>
      </c>
      <c r="K1654">
        <v>775</v>
      </c>
      <c r="L1654" s="22">
        <v>43005</v>
      </c>
      <c r="M1654">
        <v>771</v>
      </c>
      <c r="N1654" s="4">
        <v>43004</v>
      </c>
      <c r="O1654" s="3" t="s">
        <v>11</v>
      </c>
      <c r="P1654" s="3">
        <v>4366</v>
      </c>
      <c r="Q1654" s="3" t="s">
        <v>513</v>
      </c>
      <c r="R1654" s="3" t="s">
        <v>13</v>
      </c>
      <c r="S1654" s="3">
        <v>0.05</v>
      </c>
      <c r="T1654" s="3">
        <v>2</v>
      </c>
      <c r="U1654" s="3">
        <v>0</v>
      </c>
      <c r="V1654" s="3">
        <v>1000</v>
      </c>
      <c r="W1654">
        <v>735</v>
      </c>
      <c r="X1654" s="4">
        <v>43005</v>
      </c>
      <c r="Y1654">
        <v>775</v>
      </c>
      <c r="Z1654" s="10">
        <f t="shared" si="157"/>
        <v>40000</v>
      </c>
      <c r="AA1654" s="10">
        <f t="shared" si="162"/>
        <v>40000</v>
      </c>
      <c r="AB1654" t="str">
        <f t="shared" si="159"/>
        <v/>
      </c>
      <c r="AC1654">
        <f t="shared" si="160"/>
        <v>-1513270</v>
      </c>
      <c r="AD1654">
        <f t="shared" si="161"/>
        <v>6.9620253164557E-2</v>
      </c>
      <c r="AE1654" s="15">
        <v>43005</v>
      </c>
      <c r="AF1654" s="9">
        <v>-2.3937799306384955E-3</v>
      </c>
      <c r="AG1654" s="12" t="s">
        <v>954</v>
      </c>
      <c r="AH1654" s="20">
        <v>43003.988194444442</v>
      </c>
      <c r="AI1654" s="12">
        <v>790</v>
      </c>
      <c r="AJ1654" s="12">
        <v>-50</v>
      </c>
      <c r="AK1654" s="12">
        <v>-5.9499999999999997E-2</v>
      </c>
      <c r="AL1654" s="17">
        <v>28000</v>
      </c>
      <c r="AM1654" s="17">
        <v>0.38050734312416556</v>
      </c>
      <c r="AN1654" s="9"/>
      <c r="AO1654" s="9"/>
      <c r="AP1654" s="17">
        <v>0</v>
      </c>
      <c r="AQ1654" s="17">
        <v>8539</v>
      </c>
      <c r="AR1654" s="17">
        <v>0.89454545454545453</v>
      </c>
      <c r="AS1654" s="17">
        <v>0.307</v>
      </c>
      <c r="AT1654" s="17">
        <v>0.57624633431085048</v>
      </c>
      <c r="AU1654" s="12">
        <v>0.6631701631701632</v>
      </c>
      <c r="AV1654" s="12">
        <v>0.8</v>
      </c>
      <c r="AY1654" s="12">
        <v>11400000</v>
      </c>
      <c r="BA1654" s="12">
        <v>0.66494845360824739</v>
      </c>
      <c r="BD1654" s="12">
        <v>0.38050734312416556</v>
      </c>
      <c r="BE1654" s="12">
        <v>0.89454545454545453</v>
      </c>
      <c r="BF1654" s="12">
        <v>0.57624633431085048</v>
      </c>
      <c r="BG1654" s="12">
        <v>0.6631701631701632</v>
      </c>
      <c r="BH1654" s="12">
        <v>1.4E-2</v>
      </c>
      <c r="BI1654" s="12">
        <v>0.307</v>
      </c>
      <c r="BJ1654" s="12">
        <v>0</v>
      </c>
      <c r="BK1654" s="12">
        <v>0.41599999999999998</v>
      </c>
      <c r="BL1654" s="12">
        <v>18</v>
      </c>
      <c r="BM1654" s="12">
        <v>150</v>
      </c>
      <c r="BN1654" s="12">
        <v>-143</v>
      </c>
      <c r="BO1654" s="12">
        <v>534</v>
      </c>
      <c r="BP1654" s="12">
        <v>308</v>
      </c>
      <c r="BQ1654" s="12">
        <v>-223</v>
      </c>
      <c r="BR1654" s="12">
        <v>-645</v>
      </c>
      <c r="BS1654" s="12">
        <v>487</v>
      </c>
      <c r="BT1654" s="12">
        <v>0.2688377067666588</v>
      </c>
      <c r="BU1654" s="12">
        <v>0.64648583431292739</v>
      </c>
      <c r="BV1654" s="12">
        <v>0.68775024297199649</v>
      </c>
      <c r="BW1654" s="12">
        <v>0.69697217858111893</v>
      </c>
      <c r="BX1654" s="12">
        <v>0.65215080585990037</v>
      </c>
      <c r="BY1654" s="12">
        <v>1659.5</v>
      </c>
      <c r="BZ1654" s="12">
        <v>0.66494845360824739</v>
      </c>
      <c r="CB1654" s="12">
        <v>6.4734299516908206E-2</v>
      </c>
      <c r="CC1654" s="12">
        <v>20260</v>
      </c>
      <c r="CD1654" s="12">
        <v>20180</v>
      </c>
      <c r="CE1654" s="12">
        <v>5.8779865691568869</v>
      </c>
      <c r="CH1654" s="22">
        <v>43003</v>
      </c>
      <c r="CI1654">
        <v>753</v>
      </c>
      <c r="CJ1654">
        <v>840</v>
      </c>
      <c r="CK1654">
        <v>753</v>
      </c>
      <c r="CL1654">
        <v>840</v>
      </c>
      <c r="CM1654" s="22">
        <v>43004</v>
      </c>
      <c r="CN1654">
        <v>735</v>
      </c>
      <c r="CO1654">
        <v>782</v>
      </c>
      <c r="CP1654">
        <v>730</v>
      </c>
      <c r="CQ1654">
        <v>775</v>
      </c>
      <c r="CR1654" s="22">
        <v>43005</v>
      </c>
      <c r="CS1654">
        <v>771</v>
      </c>
      <c r="CT1654">
        <v>772</v>
      </c>
      <c r="CU1654">
        <v>754</v>
      </c>
      <c r="CV1654">
        <v>762</v>
      </c>
    </row>
    <row r="1655" spans="1:100">
      <c r="A1655" s="22">
        <v>43003</v>
      </c>
      <c r="B1655">
        <v>6540</v>
      </c>
      <c r="C1655">
        <v>6840</v>
      </c>
      <c r="D1655">
        <v>6480</v>
      </c>
      <c r="E1655">
        <v>6840</v>
      </c>
      <c r="F1655" s="23">
        <f t="shared" si="158"/>
        <v>4.587155963302747E-2</v>
      </c>
      <c r="G1655" s="22">
        <v>43004</v>
      </c>
      <c r="H1655">
        <v>7340</v>
      </c>
      <c r="I1655">
        <v>7520</v>
      </c>
      <c r="J1655">
        <v>6850</v>
      </c>
      <c r="K1655">
        <v>7050</v>
      </c>
      <c r="L1655" s="22">
        <v>43005</v>
      </c>
      <c r="M1655">
        <v>7200</v>
      </c>
      <c r="N1655" s="4">
        <v>43004</v>
      </c>
      <c r="O1655" s="3" t="s">
        <v>15</v>
      </c>
      <c r="P1655" s="3">
        <v>3993</v>
      </c>
      <c r="Q1655" s="3" t="s">
        <v>672</v>
      </c>
      <c r="R1655" s="3" t="s">
        <v>17</v>
      </c>
      <c r="S1655" s="3">
        <v>0.05</v>
      </c>
      <c r="T1655" s="3">
        <v>2</v>
      </c>
      <c r="U1655" s="3">
        <v>0</v>
      </c>
      <c r="V1655" s="3">
        <v>100</v>
      </c>
      <c r="W1655">
        <v>7340</v>
      </c>
      <c r="X1655" s="4">
        <v>43005</v>
      </c>
      <c r="Y1655">
        <v>7050</v>
      </c>
      <c r="Z1655" s="10">
        <f t="shared" si="157"/>
        <v>-29000</v>
      </c>
      <c r="AA1655" s="10">
        <f t="shared" si="162"/>
        <v>29000</v>
      </c>
      <c r="AB1655" t="str">
        <f t="shared" si="159"/>
        <v/>
      </c>
      <c r="AC1655">
        <f t="shared" si="160"/>
        <v>-1513270</v>
      </c>
      <c r="AD1655">
        <f t="shared" si="161"/>
        <v>5.479452054794498E-3</v>
      </c>
      <c r="AE1655" s="15">
        <v>43005</v>
      </c>
      <c r="AF1655" s="9">
        <v>-2.3937799306384955E-3</v>
      </c>
      <c r="AG1655" s="12" t="s">
        <v>957</v>
      </c>
      <c r="AH1655" s="20">
        <v>43004.347916666666</v>
      </c>
      <c r="AI1655" s="12">
        <v>7300</v>
      </c>
      <c r="AJ1655" s="12">
        <v>460</v>
      </c>
      <c r="AK1655" s="12">
        <v>6.7299999999999999E-2</v>
      </c>
      <c r="AL1655" s="17">
        <v>27400</v>
      </c>
      <c r="AM1655" s="9"/>
      <c r="AN1655" s="9"/>
      <c r="AO1655" s="9"/>
      <c r="AP1655" s="9"/>
      <c r="AQ1655" s="17" t="s">
        <v>1003</v>
      </c>
      <c r="AR1655" s="9"/>
      <c r="AS1655" s="9"/>
      <c r="BA1655" s="12">
        <v>1</v>
      </c>
      <c r="BT1655" s="12">
        <v>0.40481386637226707</v>
      </c>
      <c r="BU1655" s="12">
        <v>0.38831524045549309</v>
      </c>
      <c r="BV1655" s="12">
        <v>0.42502274204138679</v>
      </c>
      <c r="BW1655" s="12">
        <v>0.43075250722981967</v>
      </c>
      <c r="BX1655" s="12">
        <v>0.43666810889961999</v>
      </c>
      <c r="BY1655" s="12">
        <v>1659.5</v>
      </c>
      <c r="BZ1655" s="12">
        <v>1</v>
      </c>
      <c r="CB1655" s="12">
        <v>6.4734299516908206E-2</v>
      </c>
      <c r="CC1655" s="12">
        <v>20260</v>
      </c>
      <c r="CD1655" s="12">
        <v>20180</v>
      </c>
      <c r="CE1655" s="12">
        <v>0</v>
      </c>
      <c r="CH1655" s="22">
        <v>43003</v>
      </c>
      <c r="CI1655">
        <v>6540</v>
      </c>
      <c r="CJ1655">
        <v>6840</v>
      </c>
      <c r="CK1655">
        <v>6480</v>
      </c>
      <c r="CL1655">
        <v>6840</v>
      </c>
      <c r="CM1655" s="22">
        <v>43004</v>
      </c>
      <c r="CN1655">
        <v>7340</v>
      </c>
      <c r="CO1655">
        <v>7520</v>
      </c>
      <c r="CP1655">
        <v>6850</v>
      </c>
      <c r="CQ1655">
        <v>7050</v>
      </c>
      <c r="CR1655" s="22">
        <v>43005</v>
      </c>
      <c r="CS1655">
        <v>7200</v>
      </c>
      <c r="CT1655">
        <v>8550</v>
      </c>
      <c r="CU1655">
        <v>6800</v>
      </c>
      <c r="CV1655">
        <v>8550</v>
      </c>
    </row>
    <row r="1656" spans="1:100">
      <c r="A1656" s="22">
        <v>43003</v>
      </c>
      <c r="B1656">
        <v>111</v>
      </c>
      <c r="C1656">
        <v>112</v>
      </c>
      <c r="D1656">
        <v>110</v>
      </c>
      <c r="E1656">
        <v>112</v>
      </c>
      <c r="F1656" s="23">
        <f t="shared" si="158"/>
        <v>9.009009009008917E-3</v>
      </c>
      <c r="G1656" s="22">
        <v>43004</v>
      </c>
      <c r="H1656">
        <v>113</v>
      </c>
      <c r="I1656">
        <v>115</v>
      </c>
      <c r="J1656">
        <v>112</v>
      </c>
      <c r="K1656">
        <v>113</v>
      </c>
      <c r="L1656" s="22">
        <v>43005</v>
      </c>
      <c r="M1656">
        <v>114</v>
      </c>
      <c r="N1656" s="4">
        <v>43004</v>
      </c>
      <c r="O1656" s="3" t="s">
        <v>15</v>
      </c>
      <c r="P1656" s="3">
        <v>3315</v>
      </c>
      <c r="Q1656" s="3" t="s">
        <v>673</v>
      </c>
      <c r="R1656" s="3" t="s">
        <v>17</v>
      </c>
      <c r="S1656" s="3">
        <v>0.05</v>
      </c>
      <c r="T1656" s="3">
        <v>2</v>
      </c>
      <c r="U1656" s="3">
        <v>0</v>
      </c>
      <c r="V1656" s="3">
        <v>4500</v>
      </c>
      <c r="W1656">
        <v>113</v>
      </c>
      <c r="X1656" s="4">
        <v>43005</v>
      </c>
      <c r="Y1656">
        <v>113</v>
      </c>
      <c r="Z1656" s="10">
        <f t="shared" si="157"/>
        <v>0</v>
      </c>
      <c r="AA1656" s="10">
        <f t="shared" si="162"/>
        <v>0</v>
      </c>
      <c r="AB1656" t="str">
        <f t="shared" si="159"/>
        <v/>
      </c>
      <c r="AC1656">
        <f t="shared" si="160"/>
        <v>-1513270</v>
      </c>
      <c r="AD1656">
        <f t="shared" si="161"/>
        <v>5.8333333333333348E-2</v>
      </c>
      <c r="AE1656" s="15">
        <v>43005</v>
      </c>
      <c r="AF1656" s="9">
        <v>-2.3937799306384955E-3</v>
      </c>
      <c r="AG1656" s="12" t="s">
        <v>962</v>
      </c>
      <c r="AH1656" s="20">
        <v>43003.966666666667</v>
      </c>
      <c r="AI1656" s="12">
        <v>120</v>
      </c>
      <c r="AJ1656" s="12">
        <v>8</v>
      </c>
      <c r="AK1656" s="12">
        <v>7.1400000000000005E-2</v>
      </c>
      <c r="AL1656" s="17">
        <v>5100</v>
      </c>
      <c r="AM1656" s="17">
        <v>0.15315315315315314</v>
      </c>
      <c r="AN1656" s="9"/>
      <c r="AO1656" s="9"/>
      <c r="AP1656" s="17">
        <v>21.25</v>
      </c>
      <c r="AQ1656" s="17">
        <v>33561</v>
      </c>
      <c r="AR1656" s="17">
        <v>0.95454545454545459</v>
      </c>
      <c r="AS1656" s="17">
        <v>0.15</v>
      </c>
      <c r="AT1656" s="17">
        <v>0.83333333333333337</v>
      </c>
      <c r="AU1656" s="12">
        <v>0.89655172413793105</v>
      </c>
      <c r="AV1656" s="12">
        <v>1.8</v>
      </c>
      <c r="AY1656" s="12">
        <v>302349449</v>
      </c>
      <c r="BA1656" s="12">
        <v>1</v>
      </c>
      <c r="BD1656" s="12">
        <v>0.15315315315315314</v>
      </c>
      <c r="BE1656" s="12">
        <v>0.95454545454545459</v>
      </c>
      <c r="BF1656" s="12">
        <v>0.83333333333333337</v>
      </c>
      <c r="BG1656" s="12">
        <v>0.89655172413793105</v>
      </c>
      <c r="BH1656" s="12">
        <v>8.1000000000000003E-2</v>
      </c>
      <c r="BI1656" s="12">
        <v>0.15</v>
      </c>
      <c r="BJ1656" s="12">
        <v>4.1000000000000002E-2</v>
      </c>
      <c r="BK1656" s="12">
        <v>0.56899999999999995</v>
      </c>
      <c r="BL1656" s="12">
        <v>119</v>
      </c>
      <c r="BM1656" s="12">
        <v>-14</v>
      </c>
      <c r="BN1656" s="12">
        <v>-106</v>
      </c>
      <c r="BO1656" s="12">
        <v>36</v>
      </c>
      <c r="BP1656" s="12">
        <v>133</v>
      </c>
      <c r="BQ1656" s="12">
        <v>-60</v>
      </c>
      <c r="BR1656" s="12">
        <v>-79</v>
      </c>
      <c r="BS1656" s="12">
        <v>37</v>
      </c>
      <c r="BT1656" s="12">
        <v>0.19747835620794502</v>
      </c>
      <c r="BU1656" s="12">
        <v>0.67587002448599764</v>
      </c>
      <c r="BV1656" s="12">
        <v>0.71872465329371571</v>
      </c>
      <c r="BW1656" s="12">
        <v>0.7228929655988825</v>
      </c>
      <c r="BX1656" s="12">
        <v>0.74810209837079145</v>
      </c>
      <c r="BY1656" s="12">
        <v>1659.5</v>
      </c>
      <c r="BZ1656" s="12">
        <v>1</v>
      </c>
      <c r="CB1656" s="12">
        <v>6.4734299516908206E-2</v>
      </c>
      <c r="CC1656" s="12">
        <v>20260</v>
      </c>
      <c r="CD1656" s="12">
        <v>20180</v>
      </c>
      <c r="CE1656" s="12">
        <v>2.3658733360225899</v>
      </c>
      <c r="CH1656" s="22">
        <v>43003</v>
      </c>
      <c r="CI1656">
        <v>111</v>
      </c>
      <c r="CJ1656">
        <v>112</v>
      </c>
      <c r="CK1656">
        <v>110</v>
      </c>
      <c r="CL1656">
        <v>112</v>
      </c>
      <c r="CM1656" s="22">
        <v>43004</v>
      </c>
      <c r="CN1656">
        <v>113</v>
      </c>
      <c r="CO1656">
        <v>115</v>
      </c>
      <c r="CP1656">
        <v>112</v>
      </c>
      <c r="CQ1656">
        <v>113</v>
      </c>
      <c r="CR1656" s="22">
        <v>43005</v>
      </c>
      <c r="CS1656">
        <v>114</v>
      </c>
      <c r="CT1656">
        <v>115</v>
      </c>
      <c r="CU1656">
        <v>112</v>
      </c>
      <c r="CV1656">
        <v>112</v>
      </c>
    </row>
    <row r="1657" spans="1:100">
      <c r="A1657" s="22">
        <v>43003</v>
      </c>
      <c r="B1657">
        <v>336</v>
      </c>
      <c r="C1657">
        <v>358</v>
      </c>
      <c r="D1657">
        <v>335</v>
      </c>
      <c r="E1657">
        <v>357</v>
      </c>
      <c r="F1657" s="23">
        <f t="shared" si="158"/>
        <v>6.25E-2</v>
      </c>
      <c r="G1657" s="22">
        <v>43004</v>
      </c>
      <c r="H1657">
        <v>357</v>
      </c>
      <c r="I1657">
        <v>367</v>
      </c>
      <c r="J1657">
        <v>349</v>
      </c>
      <c r="K1657">
        <v>356</v>
      </c>
      <c r="L1657" s="22">
        <v>43005</v>
      </c>
      <c r="M1657">
        <v>358</v>
      </c>
      <c r="N1657" s="4">
        <v>43004</v>
      </c>
      <c r="O1657" s="3" t="s">
        <v>15</v>
      </c>
      <c r="P1657" s="3">
        <v>3807</v>
      </c>
      <c r="Q1657" s="3" t="s">
        <v>351</v>
      </c>
      <c r="R1657" s="3" t="s">
        <v>17</v>
      </c>
      <c r="S1657" s="3">
        <v>0.05</v>
      </c>
      <c r="T1657" s="3">
        <v>1</v>
      </c>
      <c r="U1657" s="3">
        <v>0</v>
      </c>
      <c r="V1657" s="3">
        <v>1500</v>
      </c>
      <c r="W1657">
        <v>357</v>
      </c>
      <c r="X1657" s="4">
        <v>43005</v>
      </c>
      <c r="Y1657">
        <v>356</v>
      </c>
      <c r="Z1657" s="10">
        <f t="shared" si="157"/>
        <v>-1500</v>
      </c>
      <c r="AA1657" s="10">
        <f t="shared" si="162"/>
        <v>1500</v>
      </c>
      <c r="AB1657" t="str">
        <f t="shared" si="159"/>
        <v/>
      </c>
      <c r="AC1657">
        <f t="shared" si="160"/>
        <v>-1513270</v>
      </c>
      <c r="AD1657">
        <f t="shared" si="161"/>
        <v>3.5135135135135109E-2</v>
      </c>
      <c r="AE1657" s="15">
        <v>43005</v>
      </c>
      <c r="AF1657" s="9">
        <v>-2.3937799306384955E-3</v>
      </c>
      <c r="AG1657" s="12" t="s">
        <v>960</v>
      </c>
      <c r="AH1657" s="20">
        <v>43003.96597222222</v>
      </c>
      <c r="AI1657" s="12">
        <v>370</v>
      </c>
      <c r="AJ1657" s="12">
        <v>13</v>
      </c>
      <c r="AK1657" s="12">
        <v>3.6400000000000002E-2</v>
      </c>
      <c r="AL1657" s="17">
        <v>4200</v>
      </c>
      <c r="AM1657" s="17">
        <v>0.27893175074183979</v>
      </c>
      <c r="AN1657" s="9"/>
      <c r="AO1657" s="9"/>
      <c r="AP1657" s="17">
        <v>4.08</v>
      </c>
      <c r="AQ1657" s="17">
        <v>12928</v>
      </c>
      <c r="AR1657" s="17">
        <v>0.6742424242424242</v>
      </c>
      <c r="AS1657" s="17">
        <v>0.184</v>
      </c>
      <c r="AT1657" s="17">
        <v>0.69503546099290781</v>
      </c>
      <c r="AU1657" s="12">
        <v>0.28703703703703703</v>
      </c>
      <c r="AV1657" s="12" t="s">
        <v>988</v>
      </c>
      <c r="AY1657" s="12">
        <v>38362000</v>
      </c>
      <c r="BA1657" s="12">
        <v>0.66129032258064513</v>
      </c>
      <c r="BD1657" s="12">
        <v>0.27893175074183979</v>
      </c>
      <c r="BE1657" s="12">
        <v>0.6742424242424242</v>
      </c>
      <c r="BF1657" s="12">
        <v>0.69503546099290781</v>
      </c>
      <c r="BG1657" s="12">
        <v>0.28703703703703703</v>
      </c>
      <c r="BH1657" s="12">
        <v>0.49099999999999999</v>
      </c>
      <c r="BI1657" s="12">
        <v>0.184</v>
      </c>
      <c r="BJ1657" s="12">
        <v>0</v>
      </c>
      <c r="BK1657" s="12">
        <v>0.65700000000000003</v>
      </c>
      <c r="BL1657" s="12">
        <v>-447</v>
      </c>
      <c r="BM1657" s="12">
        <v>772</v>
      </c>
      <c r="BN1657" s="12">
        <v>1106</v>
      </c>
      <c r="BO1657" s="12">
        <v>2283</v>
      </c>
      <c r="BP1657" s="12">
        <v>787</v>
      </c>
      <c r="BQ1657" s="12">
        <v>-947</v>
      </c>
      <c r="BR1657" s="12">
        <v>63</v>
      </c>
      <c r="BS1657" s="12">
        <v>845</v>
      </c>
      <c r="BT1657" s="12">
        <v>0.33640914599280108</v>
      </c>
      <c r="BU1657" s="12">
        <v>0.53912769256518533</v>
      </c>
      <c r="BV1657" s="12">
        <v>0.56552291971214619</v>
      </c>
      <c r="BW1657" s="12">
        <v>0.47730821303058535</v>
      </c>
      <c r="BX1657" s="12">
        <v>0.62284306810423085</v>
      </c>
      <c r="BY1657" s="12">
        <v>1659.5</v>
      </c>
      <c r="BZ1657" s="12">
        <v>0.66129032258064513</v>
      </c>
      <c r="CB1657" s="12">
        <v>6.4734299516908206E-2</v>
      </c>
      <c r="CC1657" s="12">
        <v>20260</v>
      </c>
      <c r="CD1657" s="12">
        <v>20180</v>
      </c>
      <c r="CE1657" s="12">
        <v>4.3088710748926005</v>
      </c>
      <c r="CH1657" s="22">
        <v>43003</v>
      </c>
      <c r="CI1657">
        <v>336</v>
      </c>
      <c r="CJ1657">
        <v>358</v>
      </c>
      <c r="CK1657">
        <v>335</v>
      </c>
      <c r="CL1657">
        <v>357</v>
      </c>
      <c r="CM1657" s="22">
        <v>43004</v>
      </c>
      <c r="CN1657">
        <v>357</v>
      </c>
      <c r="CO1657">
        <v>367</v>
      </c>
      <c r="CP1657">
        <v>349</v>
      </c>
      <c r="CQ1657">
        <v>356</v>
      </c>
      <c r="CR1657" s="22">
        <v>43005</v>
      </c>
      <c r="CS1657">
        <v>358</v>
      </c>
      <c r="CT1657">
        <v>363</v>
      </c>
      <c r="CU1657">
        <v>350</v>
      </c>
      <c r="CV1657">
        <v>355</v>
      </c>
    </row>
    <row r="1658" spans="1:100">
      <c r="A1658" s="22">
        <v>43003</v>
      </c>
      <c r="B1658">
        <v>532</v>
      </c>
      <c r="C1658">
        <v>563</v>
      </c>
      <c r="D1658">
        <v>478</v>
      </c>
      <c r="E1658">
        <v>485</v>
      </c>
      <c r="F1658" s="23">
        <f t="shared" si="158"/>
        <v>-8.8345864661654172E-2</v>
      </c>
      <c r="G1658" s="22">
        <v>43004</v>
      </c>
      <c r="H1658">
        <v>476</v>
      </c>
      <c r="I1658">
        <v>500</v>
      </c>
      <c r="J1658">
        <v>466</v>
      </c>
      <c r="K1658">
        <v>480</v>
      </c>
      <c r="L1658" s="22">
        <v>43005</v>
      </c>
      <c r="M1658">
        <v>474</v>
      </c>
      <c r="N1658" s="4">
        <v>43004</v>
      </c>
      <c r="O1658" s="3" t="s">
        <v>15</v>
      </c>
      <c r="P1658" s="3">
        <v>9764</v>
      </c>
      <c r="Q1658" s="3" t="s">
        <v>638</v>
      </c>
      <c r="R1658" s="3" t="s">
        <v>17</v>
      </c>
      <c r="S1658" s="3">
        <v>0.05</v>
      </c>
      <c r="T1658" s="3">
        <v>2</v>
      </c>
      <c r="U1658" s="3">
        <v>0</v>
      </c>
      <c r="V1658" s="3">
        <v>2000</v>
      </c>
      <c r="W1658">
        <v>476</v>
      </c>
      <c r="X1658" s="4">
        <v>43005</v>
      </c>
      <c r="Y1658">
        <v>480</v>
      </c>
      <c r="Z1658" s="10">
        <f t="shared" si="157"/>
        <v>8000</v>
      </c>
      <c r="AA1658" s="10">
        <f t="shared" si="162"/>
        <v>8000</v>
      </c>
      <c r="AB1658" t="str">
        <f t="shared" si="159"/>
        <v/>
      </c>
      <c r="AC1658">
        <f t="shared" si="160"/>
        <v>-1513270</v>
      </c>
      <c r="AD1658">
        <f t="shared" si="161"/>
        <v>4.8000000000000043E-2</v>
      </c>
      <c r="AE1658" s="15">
        <v>43005</v>
      </c>
      <c r="AF1658" s="9">
        <v>-2.3937799306384955E-3</v>
      </c>
      <c r="AG1658" s="12" t="s">
        <v>954</v>
      </c>
      <c r="AH1658" s="20">
        <v>43003.970833333333</v>
      </c>
      <c r="AI1658" s="12">
        <v>500</v>
      </c>
      <c r="AJ1658" s="12">
        <v>15</v>
      </c>
      <c r="AK1658" s="12">
        <v>3.09E-2</v>
      </c>
      <c r="AL1658" s="17">
        <v>4000</v>
      </c>
      <c r="AM1658" s="17">
        <v>0.85458167330677293</v>
      </c>
      <c r="AN1658" s="9"/>
      <c r="AO1658" s="9"/>
      <c r="AP1658" s="17">
        <v>6.9</v>
      </c>
      <c r="AQ1658" s="17">
        <v>8353</v>
      </c>
      <c r="AR1658" s="17">
        <v>0.84615384615384615</v>
      </c>
      <c r="AS1658" s="17">
        <v>0.28100000000000003</v>
      </c>
      <c r="AT1658" s="17">
        <v>0.85507246376811596</v>
      </c>
      <c r="AU1658" s="12">
        <v>0.86547085201793716</v>
      </c>
      <c r="AV1658" s="12">
        <v>0.2</v>
      </c>
      <c r="AY1658" s="12">
        <v>16640000</v>
      </c>
      <c r="BA1658" s="12">
        <v>0.78364116094986802</v>
      </c>
      <c r="BD1658" s="12">
        <v>0.85458167330677293</v>
      </c>
      <c r="BE1658" s="12">
        <v>0.84615384615384615</v>
      </c>
      <c r="BF1658" s="12">
        <v>0.85507246376811596</v>
      </c>
      <c r="BG1658" s="12">
        <v>0.86547085201793716</v>
      </c>
      <c r="BH1658" s="12">
        <v>2.3E-2</v>
      </c>
      <c r="BI1658" s="12">
        <v>0.28100000000000003</v>
      </c>
      <c r="BJ1658" s="12">
        <v>0</v>
      </c>
      <c r="BK1658" s="12">
        <v>0.56799999999999995</v>
      </c>
      <c r="BL1658" s="12">
        <v>566</v>
      </c>
      <c r="BM1658" s="12">
        <v>-272</v>
      </c>
      <c r="BN1658" s="12">
        <v>-49</v>
      </c>
      <c r="BO1658" s="12">
        <v>754</v>
      </c>
      <c r="BP1658" s="12">
        <v>-190</v>
      </c>
      <c r="BQ1658" s="12">
        <v>-565</v>
      </c>
      <c r="BR1658" s="12">
        <v>742</v>
      </c>
      <c r="BS1658" s="12">
        <v>509</v>
      </c>
      <c r="BT1658" s="12">
        <v>0.2688377067666588</v>
      </c>
      <c r="BU1658" s="12">
        <v>0.64648583431292739</v>
      </c>
      <c r="BV1658" s="12">
        <v>0.68775024297199649</v>
      </c>
      <c r="BW1658" s="12">
        <v>0.69697217858111893</v>
      </c>
      <c r="BX1658" s="12">
        <v>0.65215080585990037</v>
      </c>
      <c r="BY1658" s="12">
        <v>1659.5</v>
      </c>
      <c r="BZ1658" s="12">
        <v>0.78364116094986802</v>
      </c>
      <c r="CB1658" s="12">
        <v>6.4734299516908206E-2</v>
      </c>
      <c r="CC1658" s="12">
        <v>20260</v>
      </c>
      <c r="CD1658" s="12">
        <v>20180</v>
      </c>
      <c r="CE1658" s="12">
        <v>13.201373610037464</v>
      </c>
      <c r="CH1658" s="22">
        <v>43003</v>
      </c>
      <c r="CI1658">
        <v>532</v>
      </c>
      <c r="CJ1658">
        <v>563</v>
      </c>
      <c r="CK1658">
        <v>478</v>
      </c>
      <c r="CL1658">
        <v>485</v>
      </c>
      <c r="CM1658" s="22">
        <v>43004</v>
      </c>
      <c r="CN1658">
        <v>476</v>
      </c>
      <c r="CO1658">
        <v>500</v>
      </c>
      <c r="CP1658">
        <v>466</v>
      </c>
      <c r="CQ1658">
        <v>480</v>
      </c>
      <c r="CR1658" s="22">
        <v>43005</v>
      </c>
      <c r="CS1658">
        <v>474</v>
      </c>
      <c r="CT1658">
        <v>474</v>
      </c>
      <c r="CU1658">
        <v>455</v>
      </c>
      <c r="CV1658">
        <v>470</v>
      </c>
    </row>
    <row r="1659" spans="1:100">
      <c r="A1659" s="22">
        <v>43003</v>
      </c>
      <c r="B1659">
        <v>2056</v>
      </c>
      <c r="C1659">
        <v>2063</v>
      </c>
      <c r="D1659">
        <v>2000</v>
      </c>
      <c r="E1659">
        <v>2000</v>
      </c>
      <c r="F1659" s="23">
        <f t="shared" si="158"/>
        <v>-2.7237354085603127E-2</v>
      </c>
      <c r="G1659" s="22">
        <v>43004</v>
      </c>
      <c r="H1659">
        <v>1873</v>
      </c>
      <c r="I1659">
        <v>1971</v>
      </c>
      <c r="J1659">
        <v>1810</v>
      </c>
      <c r="K1659">
        <v>1945</v>
      </c>
      <c r="L1659" s="22">
        <v>43005</v>
      </c>
      <c r="M1659">
        <v>1916</v>
      </c>
      <c r="N1659" s="4">
        <v>43004</v>
      </c>
      <c r="O1659" s="3" t="s">
        <v>11</v>
      </c>
      <c r="P1659" s="3">
        <v>3698</v>
      </c>
      <c r="Q1659" s="3" t="s">
        <v>674</v>
      </c>
      <c r="R1659" s="3" t="s">
        <v>13</v>
      </c>
      <c r="S1659" s="3">
        <v>0.05</v>
      </c>
      <c r="T1659" s="3">
        <v>1</v>
      </c>
      <c r="U1659" s="3">
        <v>0</v>
      </c>
      <c r="V1659" s="3">
        <v>300</v>
      </c>
      <c r="W1659">
        <v>1873</v>
      </c>
      <c r="X1659" s="4">
        <v>43005</v>
      </c>
      <c r="Y1659">
        <v>1945</v>
      </c>
      <c r="Z1659" s="10">
        <f t="shared" si="157"/>
        <v>21600</v>
      </c>
      <c r="AA1659" s="10">
        <f t="shared" si="162"/>
        <v>21600</v>
      </c>
      <c r="AB1659" t="str">
        <f t="shared" si="159"/>
        <v/>
      </c>
      <c r="AC1659">
        <f t="shared" si="160"/>
        <v>-1513270</v>
      </c>
      <c r="AD1659">
        <f t="shared" si="161"/>
        <v>7.0285714285714285E-2</v>
      </c>
      <c r="AE1659" s="15">
        <v>43005</v>
      </c>
      <c r="AF1659" s="9">
        <v>-2.3937799306384955E-3</v>
      </c>
      <c r="AG1659" s="12" t="s">
        <v>957</v>
      </c>
      <c r="AH1659" s="20">
        <v>43003.994444444441</v>
      </c>
      <c r="AI1659" s="12">
        <v>1750</v>
      </c>
      <c r="AJ1659" s="12">
        <v>-250</v>
      </c>
      <c r="AK1659" s="12">
        <v>-0.125</v>
      </c>
      <c r="AL1659" s="17">
        <v>3800</v>
      </c>
      <c r="AM1659" s="17">
        <v>0.46542422756253066</v>
      </c>
      <c r="AN1659" s="9"/>
      <c r="AO1659" s="9"/>
      <c r="AP1659" s="17">
        <v>2.33</v>
      </c>
      <c r="AQ1659" s="17">
        <v>10056</v>
      </c>
      <c r="AR1659" s="17">
        <v>0.11950207468879669</v>
      </c>
      <c r="AS1659" s="17">
        <v>1.4999999999999999E-2</v>
      </c>
      <c r="AT1659" s="17">
        <v>6.1146496815286625E-2</v>
      </c>
      <c r="AU1659" s="12">
        <v>0.24458634092171017</v>
      </c>
      <c r="AV1659" s="12">
        <v>0</v>
      </c>
      <c r="AY1659" s="12">
        <v>4931618</v>
      </c>
      <c r="BA1659" s="12">
        <v>0.19607843137254902</v>
      </c>
      <c r="BD1659" s="12">
        <v>0.46542422756253066</v>
      </c>
      <c r="BE1659" s="12">
        <v>0.11950207468879669</v>
      </c>
      <c r="BF1659" s="12">
        <v>6.1146496815286625E-2</v>
      </c>
      <c r="BG1659" s="12">
        <v>0.24458634092171017</v>
      </c>
      <c r="BH1659" s="12">
        <v>0</v>
      </c>
      <c r="BI1659" s="12">
        <v>1.4999999999999999E-2</v>
      </c>
      <c r="BJ1659" s="12">
        <v>0</v>
      </c>
      <c r="BK1659" s="12">
        <v>0.97599999999999998</v>
      </c>
      <c r="BL1659" s="12">
        <v>216</v>
      </c>
      <c r="BM1659" s="12">
        <v>-13</v>
      </c>
      <c r="BN1659" s="12">
        <v>-2</v>
      </c>
      <c r="BO1659" s="12">
        <v>719</v>
      </c>
      <c r="BP1659" s="12">
        <v>96</v>
      </c>
      <c r="BQ1659" s="12">
        <v>42</v>
      </c>
      <c r="BR1659" s="12" t="s">
        <v>961</v>
      </c>
      <c r="BS1659" s="12">
        <v>505</v>
      </c>
      <c r="BT1659" s="12">
        <v>0.40481386637226707</v>
      </c>
      <c r="BU1659" s="12">
        <v>0.38831524045549309</v>
      </c>
      <c r="BV1659" s="12">
        <v>0.42502274204138679</v>
      </c>
      <c r="BW1659" s="12">
        <v>0.43075250722981967</v>
      </c>
      <c r="BX1659" s="12">
        <v>0.43666810889961999</v>
      </c>
      <c r="BY1659" s="12">
        <v>1659.5</v>
      </c>
      <c r="BZ1659" s="12">
        <v>0.19607843137254902</v>
      </c>
      <c r="CB1659" s="12">
        <v>6.4734299516908206E-2</v>
      </c>
      <c r="CC1659" s="12">
        <v>20260</v>
      </c>
      <c r="CD1659" s="12">
        <v>20180</v>
      </c>
      <c r="CE1659" s="12">
        <v>7.1897623213017807</v>
      </c>
      <c r="CH1659" s="22">
        <v>43003</v>
      </c>
      <c r="CI1659">
        <v>2056</v>
      </c>
      <c r="CJ1659">
        <v>2063</v>
      </c>
      <c r="CK1659">
        <v>2000</v>
      </c>
      <c r="CL1659">
        <v>2000</v>
      </c>
      <c r="CM1659" s="22">
        <v>43004</v>
      </c>
      <c r="CN1659">
        <v>1873</v>
      </c>
      <c r="CO1659">
        <v>1971</v>
      </c>
      <c r="CP1659">
        <v>1810</v>
      </c>
      <c r="CQ1659">
        <v>1945</v>
      </c>
      <c r="CR1659" s="22">
        <v>43005</v>
      </c>
      <c r="CS1659">
        <v>1916</v>
      </c>
      <c r="CT1659">
        <v>1953</v>
      </c>
      <c r="CU1659">
        <v>1915</v>
      </c>
      <c r="CV1659">
        <v>1938</v>
      </c>
    </row>
    <row r="1660" spans="1:100">
      <c r="A1660" s="22">
        <v>43003</v>
      </c>
      <c r="B1660">
        <v>1199</v>
      </c>
      <c r="C1660">
        <v>1223</v>
      </c>
      <c r="D1660">
        <v>1190</v>
      </c>
      <c r="E1660">
        <v>1202</v>
      </c>
      <c r="F1660" s="23">
        <f t="shared" si="158"/>
        <v>2.5020850708923348E-3</v>
      </c>
      <c r="G1660" s="22">
        <v>43004</v>
      </c>
      <c r="H1660">
        <v>1292</v>
      </c>
      <c r="I1660">
        <v>1340</v>
      </c>
      <c r="J1660">
        <v>1230</v>
      </c>
      <c r="K1660">
        <v>1264</v>
      </c>
      <c r="L1660" s="22">
        <v>43005</v>
      </c>
      <c r="M1660">
        <v>1268</v>
      </c>
      <c r="N1660" s="4">
        <v>43004</v>
      </c>
      <c r="O1660" s="3" t="s">
        <v>15</v>
      </c>
      <c r="P1660" s="3">
        <v>6089</v>
      </c>
      <c r="Q1660" s="3" t="s">
        <v>569</v>
      </c>
      <c r="R1660" s="3" t="s">
        <v>17</v>
      </c>
      <c r="S1660" s="3">
        <v>0.05</v>
      </c>
      <c r="T1660" s="3">
        <v>1</v>
      </c>
      <c r="U1660" s="3">
        <v>0</v>
      </c>
      <c r="V1660" s="3">
        <v>500</v>
      </c>
      <c r="W1660">
        <v>1292</v>
      </c>
      <c r="X1660" s="4">
        <v>43005</v>
      </c>
      <c r="Y1660">
        <v>1264</v>
      </c>
      <c r="Z1660" s="10">
        <f t="shared" si="157"/>
        <v>-14000</v>
      </c>
      <c r="AA1660" s="10">
        <f t="shared" si="162"/>
        <v>14000</v>
      </c>
      <c r="AB1660" t="str">
        <f t="shared" si="159"/>
        <v/>
      </c>
      <c r="AC1660">
        <f t="shared" si="160"/>
        <v>-1513270</v>
      </c>
      <c r="AD1660">
        <f t="shared" si="161"/>
        <v>6.7148014440433168E-2</v>
      </c>
      <c r="AE1660" s="15">
        <v>43005</v>
      </c>
      <c r="AF1660" s="9">
        <v>-2.3937799306384955E-3</v>
      </c>
      <c r="AG1660" s="12" t="s">
        <v>962</v>
      </c>
      <c r="AH1660" s="20">
        <v>43004.347916666666</v>
      </c>
      <c r="AI1660" s="12">
        <v>1385</v>
      </c>
      <c r="AJ1660" s="12">
        <v>183</v>
      </c>
      <c r="AK1660" s="12">
        <v>0.1522</v>
      </c>
      <c r="AL1660" s="17">
        <v>3400</v>
      </c>
      <c r="AM1660" s="17">
        <v>0.34764309764309764</v>
      </c>
      <c r="AN1660" s="9"/>
      <c r="AO1660" s="9"/>
      <c r="AP1660" s="17">
        <v>12.84</v>
      </c>
      <c r="AQ1660" s="17">
        <v>25297</v>
      </c>
      <c r="AR1660" s="17">
        <v>0.80566037735849061</v>
      </c>
      <c r="AS1660" s="17">
        <v>0.24</v>
      </c>
      <c r="AT1660" s="17">
        <v>0.87803433984606272</v>
      </c>
      <c r="AU1660" s="12">
        <v>0.89106292966684297</v>
      </c>
      <c r="AV1660" s="12">
        <v>1.18</v>
      </c>
      <c r="AY1660" s="12">
        <v>21294000</v>
      </c>
      <c r="BA1660" s="12">
        <v>0.88655462184873945</v>
      </c>
      <c r="BD1660" s="12">
        <v>0.34764309764309764</v>
      </c>
      <c r="BE1660" s="12">
        <v>0.80566037735849061</v>
      </c>
      <c r="BF1660" s="12">
        <v>0.87803433984606272</v>
      </c>
      <c r="BG1660" s="12">
        <v>0.89106292966684297</v>
      </c>
      <c r="BH1660" s="12">
        <v>0.03</v>
      </c>
      <c r="BI1660" s="12">
        <v>0.24</v>
      </c>
      <c r="BJ1660" s="12">
        <v>0</v>
      </c>
      <c r="BK1660" s="12">
        <v>0.626</v>
      </c>
      <c r="BL1660" s="12">
        <v>-216</v>
      </c>
      <c r="BM1660" s="12">
        <v>-250</v>
      </c>
      <c r="BN1660" s="12">
        <v>770</v>
      </c>
      <c r="BO1660" s="12">
        <v>2118</v>
      </c>
      <c r="BP1660" s="12">
        <v>507</v>
      </c>
      <c r="BQ1660" s="12">
        <v>-198</v>
      </c>
      <c r="BR1660" s="12">
        <v>-81</v>
      </c>
      <c r="BS1660" s="12">
        <v>1813</v>
      </c>
      <c r="BT1660" s="12">
        <v>0.19747835620794502</v>
      </c>
      <c r="BU1660" s="12">
        <v>0.67587002448599764</v>
      </c>
      <c r="BV1660" s="12">
        <v>0.71872465329371571</v>
      </c>
      <c r="BW1660" s="12">
        <v>0.7228929655988825</v>
      </c>
      <c r="BX1660" s="12">
        <v>0.74810209837079145</v>
      </c>
      <c r="BY1660" s="12">
        <v>1659.5</v>
      </c>
      <c r="BZ1660" s="12">
        <v>0.88655462184873945</v>
      </c>
      <c r="CB1660" s="12">
        <v>6.4734299516908206E-2</v>
      </c>
      <c r="CC1660" s="12">
        <v>20260</v>
      </c>
      <c r="CD1660" s="12">
        <v>20180</v>
      </c>
      <c r="CE1660" s="12">
        <v>5.3703075531433742</v>
      </c>
      <c r="CH1660" s="22">
        <v>43003</v>
      </c>
      <c r="CI1660">
        <v>1199</v>
      </c>
      <c r="CJ1660">
        <v>1223</v>
      </c>
      <c r="CK1660">
        <v>1190</v>
      </c>
      <c r="CL1660">
        <v>1202</v>
      </c>
      <c r="CM1660" s="22">
        <v>43004</v>
      </c>
      <c r="CN1660">
        <v>1292</v>
      </c>
      <c r="CO1660">
        <v>1340</v>
      </c>
      <c r="CP1660">
        <v>1230</v>
      </c>
      <c r="CQ1660">
        <v>1264</v>
      </c>
      <c r="CR1660" s="22">
        <v>43005</v>
      </c>
      <c r="CS1660">
        <v>1268</v>
      </c>
      <c r="CT1660">
        <v>1296</v>
      </c>
      <c r="CU1660">
        <v>1258</v>
      </c>
      <c r="CV1660">
        <v>1271</v>
      </c>
    </row>
    <row r="1661" spans="1:100">
      <c r="A1661" s="22">
        <v>43003</v>
      </c>
      <c r="B1661">
        <v>3045</v>
      </c>
      <c r="C1661">
        <v>3130</v>
      </c>
      <c r="D1661">
        <v>2779</v>
      </c>
      <c r="E1661">
        <v>2895</v>
      </c>
      <c r="F1661" s="23">
        <f t="shared" si="158"/>
        <v>-4.9261083743842415E-2</v>
      </c>
      <c r="G1661" s="22">
        <v>43004</v>
      </c>
      <c r="H1661">
        <v>3015</v>
      </c>
      <c r="I1661">
        <v>3030</v>
      </c>
      <c r="J1661">
        <v>2836</v>
      </c>
      <c r="K1661">
        <v>2948</v>
      </c>
      <c r="L1661" s="22">
        <v>43005</v>
      </c>
      <c r="M1661">
        <v>2830</v>
      </c>
      <c r="N1661" s="4">
        <v>43004</v>
      </c>
      <c r="O1661" s="3" t="s">
        <v>15</v>
      </c>
      <c r="P1661" s="3">
        <v>6208</v>
      </c>
      <c r="Q1661" s="3" t="s">
        <v>90</v>
      </c>
      <c r="R1661" s="3" t="s">
        <v>17</v>
      </c>
      <c r="S1661" s="3">
        <v>0.05</v>
      </c>
      <c r="T1661" s="3" t="s">
        <v>64</v>
      </c>
      <c r="U1661" s="3">
        <v>0</v>
      </c>
      <c r="V1661" s="3">
        <v>200</v>
      </c>
      <c r="W1661">
        <v>3015</v>
      </c>
      <c r="X1661" s="4">
        <v>43005</v>
      </c>
      <c r="Y1661">
        <v>2948</v>
      </c>
      <c r="Z1661" s="10">
        <f t="shared" si="157"/>
        <v>-13400</v>
      </c>
      <c r="AA1661" s="10">
        <f t="shared" si="162"/>
        <v>13400</v>
      </c>
      <c r="AB1661" t="str">
        <f t="shared" si="159"/>
        <v/>
      </c>
      <c r="AC1661">
        <f t="shared" si="160"/>
        <v>-1513270</v>
      </c>
      <c r="AD1661">
        <f t="shared" si="161"/>
        <v>8.6985613917698323E-3</v>
      </c>
      <c r="AE1661" s="15">
        <v>43005</v>
      </c>
      <c r="AF1661" s="9">
        <v>-2.3937799306384955E-3</v>
      </c>
      <c r="AG1661" s="12" t="s">
        <v>962</v>
      </c>
      <c r="AH1661" s="20">
        <v>43003.998611111114</v>
      </c>
      <c r="AI1661" s="12">
        <v>2989</v>
      </c>
      <c r="AJ1661" s="12">
        <v>94</v>
      </c>
      <c r="AK1661" s="12">
        <v>3.2500000000000001E-2</v>
      </c>
      <c r="AL1661" s="17">
        <v>3200</v>
      </c>
      <c r="AM1661" s="17">
        <v>0.66335174953959486</v>
      </c>
      <c r="AN1661" s="9"/>
      <c r="AO1661" s="9"/>
      <c r="AP1661" s="17">
        <v>8.77</v>
      </c>
      <c r="AQ1661" s="17">
        <v>17338</v>
      </c>
      <c r="AR1661" s="17">
        <v>1</v>
      </c>
      <c r="AS1661" s="17">
        <v>0.35399999999999998</v>
      </c>
      <c r="AT1661" s="17">
        <v>1</v>
      </c>
      <c r="AU1661" s="12">
        <v>1</v>
      </c>
      <c r="AV1661" s="12">
        <v>0</v>
      </c>
      <c r="AY1661" s="12">
        <v>6385972</v>
      </c>
      <c r="BA1661" s="12">
        <v>1</v>
      </c>
      <c r="BD1661" s="12">
        <v>0.66335174953959486</v>
      </c>
      <c r="BE1661" s="12">
        <v>1</v>
      </c>
      <c r="BF1661" s="12">
        <v>1</v>
      </c>
      <c r="BG1661" s="12">
        <v>1</v>
      </c>
      <c r="BH1661" s="12">
        <v>1.4999999999999999E-2</v>
      </c>
      <c r="BI1661" s="12">
        <v>0.35399999999999998</v>
      </c>
      <c r="BJ1661" s="12">
        <v>1.2999999999999999E-2</v>
      </c>
      <c r="BK1661" s="12">
        <v>0.443</v>
      </c>
      <c r="BL1661" s="12">
        <v>-319</v>
      </c>
      <c r="BM1661" s="12">
        <v>-51</v>
      </c>
      <c r="BN1661" s="12">
        <v>-323</v>
      </c>
      <c r="BO1661" s="12">
        <v>572</v>
      </c>
      <c r="BP1661" s="12">
        <v>920</v>
      </c>
      <c r="BQ1661" s="12">
        <v>-85</v>
      </c>
      <c r="BR1661" s="12">
        <v>-377</v>
      </c>
      <c r="BS1661" s="12">
        <v>1267</v>
      </c>
      <c r="BT1661" s="12">
        <v>0.19747835620794502</v>
      </c>
      <c r="BU1661" s="12">
        <v>0.67587002448599764</v>
      </c>
      <c r="BV1661" s="12">
        <v>0.71872465329371571</v>
      </c>
      <c r="BW1661" s="12">
        <v>0.7228929655988825</v>
      </c>
      <c r="BX1661" s="12">
        <v>0.74810209837079145</v>
      </c>
      <c r="BY1661" s="12">
        <v>1659.5</v>
      </c>
      <c r="BZ1661" s="12">
        <v>1</v>
      </c>
      <c r="CB1661" s="12">
        <v>6.4734299516908206E-2</v>
      </c>
      <c r="CC1661" s="12">
        <v>20260</v>
      </c>
      <c r="CD1661" s="12">
        <v>20180</v>
      </c>
      <c r="CE1661" s="12">
        <v>10.247299414529563</v>
      </c>
      <c r="CH1661" s="22">
        <v>43003</v>
      </c>
      <c r="CI1661">
        <v>3045</v>
      </c>
      <c r="CJ1661">
        <v>3130</v>
      </c>
      <c r="CK1661">
        <v>2779</v>
      </c>
      <c r="CL1661">
        <v>2895</v>
      </c>
      <c r="CM1661" s="22">
        <v>43004</v>
      </c>
      <c r="CN1661">
        <v>3015</v>
      </c>
      <c r="CO1661">
        <v>3030</v>
      </c>
      <c r="CP1661">
        <v>2836</v>
      </c>
      <c r="CQ1661">
        <v>2948</v>
      </c>
      <c r="CR1661" s="22">
        <v>43005</v>
      </c>
      <c r="CS1661">
        <v>2830</v>
      </c>
      <c r="CT1661">
        <v>2900</v>
      </c>
      <c r="CU1661">
        <v>2829</v>
      </c>
      <c r="CV1661">
        <v>2855</v>
      </c>
    </row>
    <row r="1662" spans="1:100">
      <c r="A1662" s="22">
        <v>43003</v>
      </c>
      <c r="B1662">
        <v>220</v>
      </c>
      <c r="C1662">
        <v>221</v>
      </c>
      <c r="D1662">
        <v>219</v>
      </c>
      <c r="E1662">
        <v>221</v>
      </c>
      <c r="F1662" s="23">
        <f t="shared" si="158"/>
        <v>4.5454545454546302E-3</v>
      </c>
      <c r="G1662" s="22">
        <v>43004</v>
      </c>
      <c r="H1662">
        <v>221</v>
      </c>
      <c r="I1662">
        <v>222</v>
      </c>
      <c r="J1662">
        <v>219</v>
      </c>
      <c r="K1662">
        <v>220</v>
      </c>
      <c r="L1662" s="22">
        <v>43005</v>
      </c>
      <c r="M1662">
        <v>207</v>
      </c>
      <c r="N1662" s="4">
        <v>43004</v>
      </c>
      <c r="O1662" s="3" t="s">
        <v>15</v>
      </c>
      <c r="P1662" s="3">
        <v>8209</v>
      </c>
      <c r="Q1662" s="3" t="s">
        <v>675</v>
      </c>
      <c r="R1662" s="3" t="s">
        <v>17</v>
      </c>
      <c r="S1662" s="3">
        <v>0.05</v>
      </c>
      <c r="T1662" s="3">
        <v>2</v>
      </c>
      <c r="U1662" s="3">
        <v>0</v>
      </c>
      <c r="V1662" s="3">
        <v>3000</v>
      </c>
      <c r="W1662">
        <v>221</v>
      </c>
      <c r="X1662" s="4">
        <v>43005</v>
      </c>
      <c r="Y1662">
        <v>220</v>
      </c>
      <c r="Z1662" s="10">
        <f t="shared" si="157"/>
        <v>-3000</v>
      </c>
      <c r="AA1662" s="10">
        <f t="shared" si="162"/>
        <v>3000</v>
      </c>
      <c r="AB1662" t="str">
        <f t="shared" si="159"/>
        <v/>
      </c>
      <c r="AC1662">
        <f t="shared" si="160"/>
        <v>-1513270</v>
      </c>
      <c r="AD1662">
        <f t="shared" si="161"/>
        <v>0.18148148148148147</v>
      </c>
      <c r="AE1662" s="15">
        <v>43005</v>
      </c>
      <c r="AF1662" s="9">
        <v>-2.3937799306384955E-3</v>
      </c>
      <c r="AG1662" s="12" t="s">
        <v>954</v>
      </c>
      <c r="AH1662" s="20">
        <v>43003.879166666666</v>
      </c>
      <c r="AI1662" s="12">
        <v>270</v>
      </c>
      <c r="AJ1662" s="12">
        <v>49</v>
      </c>
      <c r="AK1662" s="12">
        <v>0.22170000000000001</v>
      </c>
      <c r="AL1662" s="17">
        <v>3000</v>
      </c>
      <c r="AM1662" s="17">
        <v>4.1095890410958902E-2</v>
      </c>
      <c r="AN1662" s="9"/>
      <c r="AO1662" s="9"/>
      <c r="AP1662" s="17">
        <v>0</v>
      </c>
      <c r="AQ1662" s="17">
        <v>2978</v>
      </c>
      <c r="AR1662" s="17">
        <v>0.5</v>
      </c>
      <c r="AS1662" s="17">
        <v>0.374</v>
      </c>
      <c r="AT1662" s="17">
        <v>0.24489795918367346</v>
      </c>
      <c r="AU1662" s="12">
        <v>0.14634146341463414</v>
      </c>
      <c r="AV1662" s="12">
        <v>0</v>
      </c>
      <c r="AY1662" s="12">
        <v>13599281</v>
      </c>
      <c r="BA1662" s="12">
        <v>0.875</v>
      </c>
      <c r="BD1662" s="12">
        <v>4.1095890410958902E-2</v>
      </c>
      <c r="BE1662" s="12">
        <v>0.5</v>
      </c>
      <c r="BF1662" s="12">
        <v>0.24489795918367346</v>
      </c>
      <c r="BG1662" s="12">
        <v>0.14634146341463414</v>
      </c>
      <c r="BH1662" s="12">
        <v>0</v>
      </c>
      <c r="BI1662" s="12">
        <v>0.374</v>
      </c>
      <c r="BJ1662" s="12">
        <v>0</v>
      </c>
      <c r="BK1662" s="12">
        <v>0.58899999999999997</v>
      </c>
      <c r="BL1662" s="12">
        <v>119</v>
      </c>
      <c r="BM1662" s="12">
        <v>-6</v>
      </c>
      <c r="BN1662" s="12">
        <v>-91</v>
      </c>
      <c r="BO1662" s="12">
        <v>1133</v>
      </c>
      <c r="BP1662" s="12">
        <v>136</v>
      </c>
      <c r="BQ1662" s="12">
        <v>75</v>
      </c>
      <c r="BR1662" s="12">
        <v>-247</v>
      </c>
      <c r="BS1662" s="12">
        <v>1112</v>
      </c>
      <c r="BT1662" s="12">
        <v>0.2688377067666588</v>
      </c>
      <c r="BU1662" s="12">
        <v>0.64648583431292739</v>
      </c>
      <c r="BV1662" s="12">
        <v>0.68775024297199649</v>
      </c>
      <c r="BW1662" s="12">
        <v>0.69697217858111893</v>
      </c>
      <c r="BX1662" s="12">
        <v>0.65215080585990037</v>
      </c>
      <c r="BY1662" s="12">
        <v>1659.5</v>
      </c>
      <c r="BZ1662" s="12">
        <v>0.875</v>
      </c>
      <c r="CB1662" s="12">
        <v>6.4734299516908206E-2</v>
      </c>
      <c r="CC1662" s="12">
        <v>20260</v>
      </c>
      <c r="CD1662" s="12">
        <v>20180</v>
      </c>
      <c r="CE1662" s="12">
        <v>0.63483950112451448</v>
      </c>
      <c r="CH1662" s="22">
        <v>43003</v>
      </c>
      <c r="CI1662">
        <v>220</v>
      </c>
      <c r="CJ1662">
        <v>221</v>
      </c>
      <c r="CK1662">
        <v>219</v>
      </c>
      <c r="CL1662">
        <v>221</v>
      </c>
      <c r="CM1662" s="22">
        <v>43004</v>
      </c>
      <c r="CN1662">
        <v>221</v>
      </c>
      <c r="CO1662">
        <v>222</v>
      </c>
      <c r="CP1662">
        <v>219</v>
      </c>
      <c r="CQ1662">
        <v>220</v>
      </c>
      <c r="CR1662" s="22">
        <v>43005</v>
      </c>
      <c r="CS1662">
        <v>207</v>
      </c>
      <c r="CT1662">
        <v>212</v>
      </c>
      <c r="CU1662">
        <v>207</v>
      </c>
      <c r="CV1662">
        <v>210</v>
      </c>
    </row>
    <row r="1663" spans="1:100">
      <c r="A1663" s="22">
        <v>43003</v>
      </c>
      <c r="B1663">
        <v>778</v>
      </c>
      <c r="C1663">
        <v>795</v>
      </c>
      <c r="D1663">
        <v>777</v>
      </c>
      <c r="E1663">
        <v>781</v>
      </c>
      <c r="F1663" s="23">
        <f t="shared" si="158"/>
        <v>3.8560411311054921E-3</v>
      </c>
      <c r="G1663" s="22">
        <v>43004</v>
      </c>
      <c r="H1663">
        <v>783</v>
      </c>
      <c r="I1663">
        <v>784</v>
      </c>
      <c r="J1663">
        <v>758</v>
      </c>
      <c r="K1663">
        <v>761</v>
      </c>
      <c r="L1663" s="22">
        <v>43005</v>
      </c>
      <c r="M1663">
        <v>763</v>
      </c>
      <c r="N1663" s="4">
        <v>43004</v>
      </c>
      <c r="O1663" s="3" t="s">
        <v>15</v>
      </c>
      <c r="P1663" s="3">
        <v>3632</v>
      </c>
      <c r="Q1663" s="3" t="s">
        <v>213</v>
      </c>
      <c r="R1663" s="3" t="s">
        <v>17</v>
      </c>
      <c r="S1663" s="3">
        <v>0.05</v>
      </c>
      <c r="T1663" s="3">
        <v>1</v>
      </c>
      <c r="U1663" s="3">
        <v>0</v>
      </c>
      <c r="V1663" s="3">
        <v>700</v>
      </c>
      <c r="W1663">
        <v>783</v>
      </c>
      <c r="X1663" s="4">
        <v>43005</v>
      </c>
      <c r="Y1663">
        <v>761</v>
      </c>
      <c r="Z1663" s="10">
        <f t="shared" si="157"/>
        <v>-15400</v>
      </c>
      <c r="AA1663" s="10">
        <f t="shared" si="162"/>
        <v>15400</v>
      </c>
      <c r="AB1663" t="str">
        <f t="shared" si="159"/>
        <v/>
      </c>
      <c r="AC1663">
        <f t="shared" si="160"/>
        <v>-1513270</v>
      </c>
      <c r="AD1663">
        <f t="shared" si="161"/>
        <v>3.0340557275541746E-2</v>
      </c>
      <c r="AE1663" s="15">
        <v>43005</v>
      </c>
      <c r="AF1663" s="9">
        <v>-2.3937799306384955E-3</v>
      </c>
      <c r="AG1663" s="12" t="s">
        <v>962</v>
      </c>
      <c r="AH1663" s="20">
        <v>43003.996527777781</v>
      </c>
      <c r="AI1663" s="12">
        <v>807.5</v>
      </c>
      <c r="AJ1663" s="12">
        <v>26.5</v>
      </c>
      <c r="AK1663" s="12">
        <v>3.39E-2</v>
      </c>
      <c r="AL1663" s="17">
        <v>2900</v>
      </c>
      <c r="AM1663" s="17">
        <v>0.47674418604651164</v>
      </c>
      <c r="AN1663" s="17">
        <v>0</v>
      </c>
      <c r="AO1663" s="9"/>
      <c r="AP1663" s="17">
        <v>6.94</v>
      </c>
      <c r="AQ1663" s="17">
        <v>187269</v>
      </c>
      <c r="AR1663" s="17">
        <v>0.2074074074074074</v>
      </c>
      <c r="AS1663" s="17">
        <v>0.111</v>
      </c>
      <c r="AT1663" s="17">
        <v>0.41208791208791207</v>
      </c>
      <c r="AU1663" s="12">
        <v>0.49528301886792453</v>
      </c>
      <c r="AV1663" s="12" t="s">
        <v>988</v>
      </c>
      <c r="AY1663" s="12">
        <v>241949800</v>
      </c>
      <c r="BA1663" s="12">
        <v>2.34375E-2</v>
      </c>
      <c r="BB1663" s="12">
        <v>3</v>
      </c>
      <c r="BC1663" s="15">
        <v>42975</v>
      </c>
      <c r="BD1663" s="12">
        <v>0.47674418604651164</v>
      </c>
      <c r="BE1663" s="12">
        <v>0.2074074074074074</v>
      </c>
      <c r="BF1663" s="12">
        <v>0.41208791208791207</v>
      </c>
      <c r="BG1663" s="12">
        <v>0.49528301886792453</v>
      </c>
      <c r="BH1663" s="12">
        <v>0.14099999999999999</v>
      </c>
      <c r="BI1663" s="12">
        <v>0.111</v>
      </c>
      <c r="BJ1663" s="12">
        <v>1.2999999999999999E-2</v>
      </c>
      <c r="BK1663" s="12">
        <v>0.64500000000000002</v>
      </c>
      <c r="BL1663" s="12">
        <v>144</v>
      </c>
      <c r="BM1663" s="12">
        <v>-348</v>
      </c>
      <c r="BN1663" s="12">
        <v>-83</v>
      </c>
      <c r="BO1663" s="12">
        <v>454</v>
      </c>
      <c r="BP1663" s="12">
        <v>595</v>
      </c>
      <c r="BQ1663" s="12">
        <v>-244</v>
      </c>
      <c r="BR1663" s="12">
        <v>154</v>
      </c>
      <c r="BS1663" s="12">
        <v>727</v>
      </c>
      <c r="BT1663" s="12">
        <v>0.19747835620794502</v>
      </c>
      <c r="BU1663" s="12">
        <v>0.67587002448599764</v>
      </c>
      <c r="BV1663" s="12">
        <v>0.71872465329371571</v>
      </c>
      <c r="BW1663" s="12">
        <v>0.7228929655988825</v>
      </c>
      <c r="BX1663" s="12">
        <v>0.74810209837079145</v>
      </c>
      <c r="BY1663" s="12">
        <v>1659.5</v>
      </c>
      <c r="BZ1663" s="12">
        <v>2.34375E-2</v>
      </c>
      <c r="CB1663" s="12">
        <v>6.4734299516908206E-2</v>
      </c>
      <c r="CC1663" s="12">
        <v>20260</v>
      </c>
      <c r="CD1663" s="12">
        <v>20180</v>
      </c>
      <c r="CE1663" s="12">
        <v>7.3646303366886512</v>
      </c>
      <c r="CH1663" s="22">
        <v>43003</v>
      </c>
      <c r="CI1663">
        <v>778</v>
      </c>
      <c r="CJ1663">
        <v>795</v>
      </c>
      <c r="CK1663">
        <v>777</v>
      </c>
      <c r="CL1663">
        <v>781</v>
      </c>
      <c r="CM1663" s="22">
        <v>43004</v>
      </c>
      <c r="CN1663">
        <v>783</v>
      </c>
      <c r="CO1663">
        <v>784</v>
      </c>
      <c r="CP1663">
        <v>758</v>
      </c>
      <c r="CQ1663">
        <v>761</v>
      </c>
      <c r="CR1663" s="22">
        <v>43005</v>
      </c>
      <c r="CS1663">
        <v>763</v>
      </c>
      <c r="CT1663">
        <v>788</v>
      </c>
      <c r="CU1663">
        <v>763</v>
      </c>
      <c r="CV1663">
        <v>786</v>
      </c>
    </row>
    <row r="1664" spans="1:100">
      <c r="A1664" s="22">
        <v>43004</v>
      </c>
      <c r="B1664">
        <v>75</v>
      </c>
      <c r="C1664">
        <v>76</v>
      </c>
      <c r="D1664">
        <v>72</v>
      </c>
      <c r="E1664">
        <v>72</v>
      </c>
      <c r="F1664" s="23">
        <f t="shared" si="158"/>
        <v>-4.0000000000000036E-2</v>
      </c>
      <c r="G1664" s="22">
        <v>43005</v>
      </c>
      <c r="H1664">
        <v>75</v>
      </c>
      <c r="I1664">
        <v>76</v>
      </c>
      <c r="J1664">
        <v>69</v>
      </c>
      <c r="K1664">
        <v>70</v>
      </c>
      <c r="L1664" s="22">
        <v>43006</v>
      </c>
      <c r="M1664">
        <v>69</v>
      </c>
      <c r="N1664" s="4">
        <v>43005</v>
      </c>
      <c r="O1664" s="3" t="s">
        <v>15</v>
      </c>
      <c r="P1664" s="3">
        <v>2315</v>
      </c>
      <c r="Q1664" s="3" t="s">
        <v>159</v>
      </c>
      <c r="R1664" s="3" t="s">
        <v>17</v>
      </c>
      <c r="S1664" s="3">
        <v>0.05</v>
      </c>
      <c r="T1664" s="3">
        <v>1</v>
      </c>
      <c r="U1664" s="3">
        <v>0</v>
      </c>
      <c r="V1664" s="3">
        <v>7000</v>
      </c>
      <c r="W1664">
        <v>75</v>
      </c>
      <c r="X1664" s="4">
        <v>43006</v>
      </c>
      <c r="Y1664">
        <v>70</v>
      </c>
      <c r="Z1664" s="10">
        <f t="shared" si="157"/>
        <v>-35000</v>
      </c>
      <c r="AA1664" s="10">
        <f t="shared" si="162"/>
        <v>35000</v>
      </c>
      <c r="AB1664" t="str">
        <f t="shared" si="159"/>
        <v/>
      </c>
      <c r="AC1664">
        <f t="shared" si="160"/>
        <v>-1513270</v>
      </c>
      <c r="AD1664">
        <f t="shared" si="161"/>
        <v>1.3351134846462109E-3</v>
      </c>
      <c r="AE1664" s="15">
        <v>43006</v>
      </c>
      <c r="AF1664" s="9">
        <v>-5.2789524979490743E-4</v>
      </c>
      <c r="AG1664" s="12" t="s">
        <v>960</v>
      </c>
      <c r="AH1664" s="20">
        <v>43004.998611111114</v>
      </c>
      <c r="AI1664" s="12">
        <v>74.900000000000006</v>
      </c>
      <c r="AJ1664" s="12">
        <v>2.9</v>
      </c>
      <c r="AK1664" s="12">
        <v>4.0300000000000002E-2</v>
      </c>
      <c r="AL1664" s="17">
        <v>331500</v>
      </c>
      <c r="AM1664" s="17">
        <v>0.37142857142857144</v>
      </c>
      <c r="AN1664" s="9"/>
      <c r="AO1664" s="9"/>
      <c r="AP1664" s="17">
        <v>1.87</v>
      </c>
      <c r="AQ1664" s="17">
        <v>22535</v>
      </c>
      <c r="AR1664" s="17">
        <v>0.6785714285714286</v>
      </c>
      <c r="AS1664" s="17">
        <v>9.5000000000000001E-2</v>
      </c>
      <c r="AT1664" s="17">
        <v>0.33333333333333331</v>
      </c>
      <c r="AU1664" s="12">
        <v>0.38834951456310679</v>
      </c>
      <c r="AV1664" s="12">
        <v>0</v>
      </c>
      <c r="AY1664" s="12">
        <v>321923000</v>
      </c>
      <c r="BA1664" s="12">
        <v>0.7142857142857143</v>
      </c>
      <c r="BD1664" s="12">
        <v>0.37142857142857144</v>
      </c>
      <c r="BE1664" s="12">
        <v>0.6785714285714286</v>
      </c>
      <c r="BF1664" s="12">
        <v>0.33333333333333331</v>
      </c>
      <c r="BG1664" s="12">
        <v>0.38834951456310679</v>
      </c>
      <c r="BH1664" s="12">
        <v>0.19800000000000001</v>
      </c>
      <c r="BI1664" s="12">
        <v>9.5000000000000001E-2</v>
      </c>
      <c r="BJ1664" s="12">
        <v>0</v>
      </c>
      <c r="BK1664" s="12">
        <v>0.60399999999999998</v>
      </c>
      <c r="BL1664" s="12">
        <v>4781</v>
      </c>
      <c r="BM1664" s="12">
        <v>-8249</v>
      </c>
      <c r="BN1664" s="12">
        <v>7525</v>
      </c>
      <c r="BO1664" s="12">
        <v>14925</v>
      </c>
      <c r="BP1664" s="12">
        <v>3083</v>
      </c>
      <c r="BQ1664" s="12">
        <v>120</v>
      </c>
      <c r="BR1664" s="12">
        <v>2347</v>
      </c>
      <c r="BS1664" s="12">
        <v>9182</v>
      </c>
      <c r="BT1664" s="12">
        <v>0.26592020789628723</v>
      </c>
      <c r="BU1664" s="12">
        <v>0.62342823765830302</v>
      </c>
      <c r="BV1664" s="12">
        <v>0.64463583679512937</v>
      </c>
      <c r="BW1664" s="12">
        <v>0.63764659721774053</v>
      </c>
      <c r="BX1664" s="12">
        <v>0.66489144067799311</v>
      </c>
      <c r="BY1664" s="12">
        <v>1672</v>
      </c>
      <c r="BZ1664" s="12">
        <v>0.7142857142857143</v>
      </c>
      <c r="CB1664" s="12">
        <v>6.4734299516908206E-2</v>
      </c>
      <c r="CC1664" s="12">
        <v>20180</v>
      </c>
      <c r="CD1664" s="12">
        <v>20340</v>
      </c>
      <c r="CE1664" s="12">
        <v>5.7377398720682313</v>
      </c>
      <c r="CH1664" s="22">
        <v>43004</v>
      </c>
      <c r="CI1664">
        <v>75</v>
      </c>
      <c r="CJ1664">
        <v>76</v>
      </c>
      <c r="CK1664">
        <v>72</v>
      </c>
      <c r="CL1664">
        <v>72</v>
      </c>
      <c r="CM1664" s="22">
        <v>43005</v>
      </c>
      <c r="CN1664">
        <v>75</v>
      </c>
      <c r="CO1664">
        <v>76</v>
      </c>
      <c r="CP1664">
        <v>69</v>
      </c>
      <c r="CQ1664">
        <v>70</v>
      </c>
      <c r="CR1664" s="22">
        <v>43006</v>
      </c>
      <c r="CS1664">
        <v>69</v>
      </c>
      <c r="CT1664">
        <v>73</v>
      </c>
      <c r="CU1664">
        <v>69</v>
      </c>
      <c r="CV1664">
        <v>73</v>
      </c>
    </row>
    <row r="1665" spans="1:100">
      <c r="A1665" s="22">
        <v>43004</v>
      </c>
      <c r="B1665">
        <v>231</v>
      </c>
      <c r="C1665">
        <v>321</v>
      </c>
      <c r="D1665">
        <v>221</v>
      </c>
      <c r="E1665">
        <v>321</v>
      </c>
      <c r="F1665" s="23">
        <f t="shared" si="158"/>
        <v>0.38961038961038952</v>
      </c>
      <c r="G1665" s="22">
        <v>43005</v>
      </c>
      <c r="H1665">
        <v>361</v>
      </c>
      <c r="I1665">
        <v>401</v>
      </c>
      <c r="J1665">
        <v>358</v>
      </c>
      <c r="K1665">
        <v>401</v>
      </c>
      <c r="L1665" s="22">
        <v>43006</v>
      </c>
      <c r="M1665">
        <v>481</v>
      </c>
      <c r="N1665" s="4">
        <v>43005</v>
      </c>
      <c r="O1665" s="3" t="s">
        <v>15</v>
      </c>
      <c r="P1665" s="3">
        <v>2693</v>
      </c>
      <c r="Q1665" s="3" t="s">
        <v>676</v>
      </c>
      <c r="R1665" s="3" t="s">
        <v>17</v>
      </c>
      <c r="S1665" s="3">
        <v>0.05</v>
      </c>
      <c r="T1665" s="3">
        <v>2</v>
      </c>
      <c r="U1665" s="3">
        <v>0</v>
      </c>
      <c r="V1665" s="3">
        <v>1600</v>
      </c>
      <c r="W1665">
        <v>361</v>
      </c>
      <c r="X1665" s="4">
        <v>43006</v>
      </c>
      <c r="Y1665">
        <v>401</v>
      </c>
      <c r="Z1665" s="10">
        <f t="shared" si="157"/>
        <v>64000</v>
      </c>
      <c r="AA1665" s="10">
        <f t="shared" si="162"/>
        <v>64000</v>
      </c>
      <c r="AB1665" t="str">
        <f t="shared" si="159"/>
        <v/>
      </c>
      <c r="AC1665">
        <f t="shared" si="160"/>
        <v>-1513270</v>
      </c>
      <c r="AD1665">
        <f t="shared" si="161"/>
        <v>5.555555555555558E-2</v>
      </c>
      <c r="AE1665" s="15">
        <v>43006</v>
      </c>
      <c r="AF1665" s="9">
        <v>-5.2789524979490743E-4</v>
      </c>
      <c r="AG1665" s="12" t="s">
        <v>960</v>
      </c>
      <c r="AH1665" s="20">
        <v>43004.997916666667</v>
      </c>
      <c r="AI1665" s="12">
        <v>342</v>
      </c>
      <c r="AJ1665" s="12">
        <v>21</v>
      </c>
      <c r="AK1665" s="12">
        <v>6.54E-2</v>
      </c>
      <c r="AL1665" s="17">
        <v>41600</v>
      </c>
      <c r="AM1665" s="17">
        <v>7.8534031413612565E-2</v>
      </c>
      <c r="AN1665" s="9"/>
      <c r="AO1665" s="9"/>
      <c r="AP1665" s="17">
        <v>0</v>
      </c>
      <c r="AQ1665" s="17">
        <v>2274</v>
      </c>
      <c r="AR1665" s="17">
        <v>0.58823529411764708</v>
      </c>
      <c r="AS1665" s="17">
        <v>0.224</v>
      </c>
      <c r="AT1665" s="17">
        <v>0.36065573770491804</v>
      </c>
      <c r="AU1665" s="12">
        <v>0.37931034482758619</v>
      </c>
      <c r="AV1665" s="12">
        <v>2.62</v>
      </c>
      <c r="AY1665" s="12">
        <v>11906880</v>
      </c>
      <c r="BA1665" s="12">
        <v>1</v>
      </c>
      <c r="BD1665" s="12">
        <v>7.8534031413612565E-2</v>
      </c>
      <c r="BE1665" s="12">
        <v>0.58823529411764708</v>
      </c>
      <c r="BF1665" s="12">
        <v>0.36065573770491804</v>
      </c>
      <c r="BG1665" s="12">
        <v>0.37931034482758619</v>
      </c>
      <c r="BH1665" s="12">
        <v>5.0000000000000001E-3</v>
      </c>
      <c r="BI1665" s="12">
        <v>0.224</v>
      </c>
      <c r="BJ1665" s="12">
        <v>0</v>
      </c>
      <c r="BK1665" s="12">
        <v>0.48499999999999999</v>
      </c>
      <c r="BL1665" s="12">
        <v>631</v>
      </c>
      <c r="BM1665" s="12">
        <v>1</v>
      </c>
      <c r="BN1665" s="12">
        <v>-860</v>
      </c>
      <c r="BO1665" s="12">
        <v>2332</v>
      </c>
      <c r="BP1665" s="12">
        <v>142</v>
      </c>
      <c r="BQ1665" s="12">
        <v>-26</v>
      </c>
      <c r="BR1665" s="12">
        <v>12</v>
      </c>
      <c r="BS1665" s="12">
        <v>2536</v>
      </c>
      <c r="BT1665" s="12">
        <v>0.26592020789628723</v>
      </c>
      <c r="BU1665" s="12">
        <v>0.62342823765830302</v>
      </c>
      <c r="BV1665" s="12">
        <v>0.64463583679512937</v>
      </c>
      <c r="BW1665" s="12">
        <v>0.63764659721774053</v>
      </c>
      <c r="BX1665" s="12">
        <v>0.66489144067799311</v>
      </c>
      <c r="BY1665" s="12">
        <v>1672</v>
      </c>
      <c r="BZ1665" s="12">
        <v>1</v>
      </c>
      <c r="CB1665" s="12">
        <v>6.4734299516908206E-2</v>
      </c>
      <c r="CC1665" s="12">
        <v>20180</v>
      </c>
      <c r="CD1665" s="12">
        <v>20340</v>
      </c>
      <c r="CE1665" s="12">
        <v>1.2131749628819255</v>
      </c>
      <c r="CH1665" s="22">
        <v>43004</v>
      </c>
      <c r="CI1665">
        <v>231</v>
      </c>
      <c r="CJ1665">
        <v>321</v>
      </c>
      <c r="CK1665">
        <v>221</v>
      </c>
      <c r="CL1665">
        <v>321</v>
      </c>
      <c r="CM1665" s="22">
        <v>43005</v>
      </c>
      <c r="CN1665">
        <v>361</v>
      </c>
      <c r="CO1665">
        <v>401</v>
      </c>
      <c r="CP1665">
        <v>358</v>
      </c>
      <c r="CQ1665">
        <v>401</v>
      </c>
      <c r="CR1665" s="22">
        <v>43006</v>
      </c>
      <c r="CS1665">
        <v>481</v>
      </c>
      <c r="CT1665">
        <v>481</v>
      </c>
      <c r="CU1665">
        <v>444</v>
      </c>
      <c r="CV1665">
        <v>481</v>
      </c>
    </row>
    <row r="1666" spans="1:100">
      <c r="A1666" s="22">
        <v>43004</v>
      </c>
      <c r="B1666">
        <v>28</v>
      </c>
      <c r="C1666">
        <v>28</v>
      </c>
      <c r="D1666">
        <v>26</v>
      </c>
      <c r="E1666">
        <v>26</v>
      </c>
      <c r="F1666" s="23">
        <f t="shared" si="158"/>
        <v>-7.1428571428571397E-2</v>
      </c>
      <c r="G1666" s="22">
        <v>43005</v>
      </c>
      <c r="H1666">
        <v>26</v>
      </c>
      <c r="I1666">
        <v>28</v>
      </c>
      <c r="J1666">
        <v>26</v>
      </c>
      <c r="K1666">
        <v>28</v>
      </c>
      <c r="L1666" s="22">
        <v>43006</v>
      </c>
      <c r="M1666">
        <v>27</v>
      </c>
      <c r="N1666" s="4">
        <v>43005</v>
      </c>
      <c r="O1666" s="3" t="s">
        <v>15</v>
      </c>
      <c r="P1666" s="3">
        <v>1757</v>
      </c>
      <c r="Q1666" s="3" t="s">
        <v>395</v>
      </c>
      <c r="R1666" s="3" t="s">
        <v>17</v>
      </c>
      <c r="S1666" s="3">
        <v>0.05</v>
      </c>
      <c r="T1666" s="3">
        <v>2</v>
      </c>
      <c r="U1666" s="3">
        <v>0</v>
      </c>
      <c r="V1666" s="3">
        <v>19300</v>
      </c>
      <c r="W1666">
        <v>26</v>
      </c>
      <c r="X1666" s="4">
        <v>43006</v>
      </c>
      <c r="Y1666">
        <v>28</v>
      </c>
      <c r="Z1666" s="10">
        <f t="shared" si="157"/>
        <v>38600</v>
      </c>
      <c r="AA1666" s="10">
        <f t="shared" si="162"/>
        <v>38600</v>
      </c>
      <c r="AB1666" t="str">
        <f t="shared" si="159"/>
        <v/>
      </c>
      <c r="AC1666">
        <f t="shared" si="160"/>
        <v>-1513270</v>
      </c>
      <c r="AD1666">
        <f t="shared" si="161"/>
        <v>2.9850746268656692E-2</v>
      </c>
      <c r="AE1666" s="15">
        <v>43006</v>
      </c>
      <c r="AF1666" s="9">
        <v>-5.2789524979490743E-4</v>
      </c>
      <c r="AG1666" s="12" t="s">
        <v>954</v>
      </c>
      <c r="AH1666" s="20">
        <v>43004.988194444442</v>
      </c>
      <c r="AI1666" s="12">
        <v>26.8</v>
      </c>
      <c r="AJ1666" s="12">
        <v>0.8</v>
      </c>
      <c r="AK1666" s="12">
        <v>3.0800000000000001E-2</v>
      </c>
      <c r="AL1666" s="17">
        <v>20300</v>
      </c>
      <c r="AM1666" s="17">
        <v>0.27586206896551724</v>
      </c>
      <c r="AN1666" s="9"/>
      <c r="AO1666" s="9"/>
      <c r="AP1666" s="17">
        <v>0</v>
      </c>
      <c r="AQ1666" s="17">
        <v>2651</v>
      </c>
      <c r="AR1666" s="17">
        <v>0.15384615384615385</v>
      </c>
      <c r="AS1666" s="17">
        <v>0.14099999999999999</v>
      </c>
      <c r="AT1666" s="17">
        <v>9.5238095238095233E-2</v>
      </c>
      <c r="AU1666" s="12">
        <v>4.5454545454545456E-2</v>
      </c>
      <c r="AV1666" s="12">
        <v>0</v>
      </c>
      <c r="AY1666" s="12">
        <v>91412356</v>
      </c>
      <c r="BA1666" s="12">
        <v>0.33333333333333331</v>
      </c>
      <c r="BD1666" s="12">
        <v>0.27586206896551724</v>
      </c>
      <c r="BE1666" s="12">
        <v>0.15384615384615385</v>
      </c>
      <c r="BF1666" s="12">
        <v>9.5238095238095233E-2</v>
      </c>
      <c r="BG1666" s="12">
        <v>4.5454545454545456E-2</v>
      </c>
      <c r="BH1666" s="12">
        <v>6.0999999999999999E-2</v>
      </c>
      <c r="BI1666" s="12">
        <v>0.14099999999999999</v>
      </c>
      <c r="BJ1666" s="12">
        <v>0</v>
      </c>
      <c r="BK1666" s="12">
        <v>0.23100000000000001</v>
      </c>
      <c r="BL1666" s="12">
        <v>-273</v>
      </c>
      <c r="BM1666" s="12">
        <v>12</v>
      </c>
      <c r="BN1666" s="12">
        <v>-2</v>
      </c>
      <c r="BO1666" s="12">
        <v>415</v>
      </c>
      <c r="BP1666" s="12">
        <v>-821</v>
      </c>
      <c r="BQ1666" s="12">
        <v>731</v>
      </c>
      <c r="BR1666" s="12">
        <v>-3</v>
      </c>
      <c r="BS1666" s="12">
        <v>679</v>
      </c>
      <c r="BT1666" s="12">
        <v>0.2688377067666588</v>
      </c>
      <c r="BU1666" s="12">
        <v>0.64648583431292739</v>
      </c>
      <c r="BV1666" s="12">
        <v>0.68775024297199649</v>
      </c>
      <c r="BW1666" s="12">
        <v>0.69697217858111893</v>
      </c>
      <c r="BX1666" s="12">
        <v>0.70625166764798253</v>
      </c>
      <c r="BY1666" s="12">
        <v>1672</v>
      </c>
      <c r="BZ1666" s="12">
        <v>0.33333333333333331</v>
      </c>
      <c r="CB1666" s="12">
        <v>6.4734299516908206E-2</v>
      </c>
      <c r="CC1666" s="12">
        <v>20180</v>
      </c>
      <c r="CD1666" s="12">
        <v>20340</v>
      </c>
      <c r="CE1666" s="12">
        <v>4.2614513638703038</v>
      </c>
      <c r="CH1666" s="22">
        <v>43004</v>
      </c>
      <c r="CI1666">
        <v>28</v>
      </c>
      <c r="CJ1666">
        <v>28</v>
      </c>
      <c r="CK1666">
        <v>26</v>
      </c>
      <c r="CL1666">
        <v>26</v>
      </c>
      <c r="CM1666" s="22">
        <v>43005</v>
      </c>
      <c r="CN1666">
        <v>26</v>
      </c>
      <c r="CO1666">
        <v>28</v>
      </c>
      <c r="CP1666">
        <v>26</v>
      </c>
      <c r="CQ1666">
        <v>28</v>
      </c>
      <c r="CR1666" s="22">
        <v>43006</v>
      </c>
      <c r="CS1666">
        <v>27</v>
      </c>
      <c r="CT1666">
        <v>28</v>
      </c>
      <c r="CU1666">
        <v>26</v>
      </c>
      <c r="CV1666">
        <v>27</v>
      </c>
    </row>
    <row r="1667" spans="1:100">
      <c r="A1667" s="22">
        <v>43004</v>
      </c>
      <c r="B1667">
        <v>6300</v>
      </c>
      <c r="C1667">
        <v>6300</v>
      </c>
      <c r="D1667">
        <v>6300</v>
      </c>
      <c r="E1667">
        <v>6300</v>
      </c>
      <c r="F1667" s="23">
        <f t="shared" si="158"/>
        <v>0</v>
      </c>
      <c r="G1667" s="22">
        <v>43005</v>
      </c>
      <c r="H1667">
        <v>5550</v>
      </c>
      <c r="I1667">
        <v>5750</v>
      </c>
      <c r="J1667">
        <v>5520</v>
      </c>
      <c r="K1667">
        <v>5690</v>
      </c>
      <c r="L1667" s="22">
        <v>43006</v>
      </c>
      <c r="M1667">
        <v>5770</v>
      </c>
      <c r="N1667" s="4">
        <v>43005</v>
      </c>
      <c r="O1667" s="3" t="s">
        <v>11</v>
      </c>
      <c r="P1667" s="3">
        <v>4918</v>
      </c>
      <c r="Q1667" s="3" t="s">
        <v>50</v>
      </c>
      <c r="R1667" s="3" t="s">
        <v>13</v>
      </c>
      <c r="S1667" s="3">
        <v>0.05</v>
      </c>
      <c r="T1667" s="3">
        <v>2</v>
      </c>
      <c r="U1667" s="3">
        <v>0</v>
      </c>
      <c r="V1667" s="3">
        <v>100</v>
      </c>
      <c r="W1667">
        <v>5550</v>
      </c>
      <c r="X1667" s="4">
        <v>43006</v>
      </c>
      <c r="Y1667">
        <v>5690</v>
      </c>
      <c r="Z1667" s="10">
        <f t="shared" ref="Z1667:Z1730" si="163">(Y1667-W1667)*V1667</f>
        <v>14000</v>
      </c>
      <c r="AA1667" s="10">
        <f t="shared" si="162"/>
        <v>14000</v>
      </c>
      <c r="AB1667" t="str">
        <f t="shared" si="159"/>
        <v/>
      </c>
      <c r="AC1667">
        <f t="shared" si="160"/>
        <v>-1513270</v>
      </c>
      <c r="AD1667">
        <f t="shared" si="161"/>
        <v>2.8871391076115471E-2</v>
      </c>
      <c r="AE1667" s="15">
        <v>43006</v>
      </c>
      <c r="AF1667" s="9">
        <v>-5.2789524979490743E-4</v>
      </c>
      <c r="AG1667" s="12" t="s">
        <v>960</v>
      </c>
      <c r="AH1667" s="20">
        <v>43004.99722222222</v>
      </c>
      <c r="AI1667" s="12">
        <v>5715</v>
      </c>
      <c r="AJ1667" s="12">
        <v>-535</v>
      </c>
      <c r="AK1667" s="12">
        <v>-8.5599999999999996E-2</v>
      </c>
      <c r="AL1667" s="17">
        <v>17200</v>
      </c>
      <c r="AM1667" s="17">
        <v>0.28165374677002586</v>
      </c>
      <c r="AN1667" s="9"/>
      <c r="AO1667" s="9"/>
      <c r="AP1667" s="17">
        <v>41.24</v>
      </c>
      <c r="AQ1667" s="17">
        <v>39505</v>
      </c>
      <c r="AR1667" s="17">
        <v>0.28971962616822428</v>
      </c>
      <c r="AS1667" s="17">
        <v>0.253</v>
      </c>
      <c r="AT1667" s="17">
        <v>0.62538508934072701</v>
      </c>
      <c r="AU1667" s="12">
        <v>0.68349817803227486</v>
      </c>
      <c r="AV1667" s="12">
        <v>3.23</v>
      </c>
      <c r="AY1667" s="12">
        <v>5104000</v>
      </c>
      <c r="BA1667" s="12">
        <v>0</v>
      </c>
      <c r="BD1667" s="12">
        <v>0.28165374677002586</v>
      </c>
      <c r="BE1667" s="12">
        <v>0.28971962616822428</v>
      </c>
      <c r="BF1667" s="12">
        <v>0.62538508934072701</v>
      </c>
      <c r="BG1667" s="12">
        <v>0.68349817803227486</v>
      </c>
      <c r="BH1667" s="12">
        <v>0</v>
      </c>
      <c r="BI1667" s="12">
        <v>0.253</v>
      </c>
      <c r="BJ1667" s="12">
        <v>0</v>
      </c>
      <c r="BK1667" s="12">
        <v>0.66400000000000003</v>
      </c>
      <c r="BL1667" s="12">
        <v>261</v>
      </c>
      <c r="BM1667" s="12">
        <v>-50</v>
      </c>
      <c r="BN1667" s="12">
        <v>-326</v>
      </c>
      <c r="BO1667" s="12">
        <v>1459</v>
      </c>
      <c r="BP1667" s="12">
        <v>400</v>
      </c>
      <c r="BQ1667" s="12">
        <v>-49</v>
      </c>
      <c r="BR1667" s="12">
        <v>-167</v>
      </c>
      <c r="BS1667" s="12">
        <v>1572</v>
      </c>
      <c r="BT1667" s="12">
        <v>0.26592020789628723</v>
      </c>
      <c r="BU1667" s="12">
        <v>0.62342823765830302</v>
      </c>
      <c r="BV1667" s="12">
        <v>0.64463583679512937</v>
      </c>
      <c r="BW1667" s="12">
        <v>0.63764659721774053</v>
      </c>
      <c r="BX1667" s="12">
        <v>0.66489144067799311</v>
      </c>
      <c r="BY1667" s="12">
        <v>1672</v>
      </c>
      <c r="BZ1667" s="12">
        <v>0</v>
      </c>
      <c r="CB1667" s="12">
        <v>6.4734299516908206E-2</v>
      </c>
      <c r="CC1667" s="12">
        <v>20180</v>
      </c>
      <c r="CD1667" s="12">
        <v>20340</v>
      </c>
      <c r="CE1667" s="12">
        <v>4.3509198195071166</v>
      </c>
      <c r="CH1667" s="22">
        <v>43004</v>
      </c>
      <c r="CI1667">
        <v>6300</v>
      </c>
      <c r="CJ1667">
        <v>6300</v>
      </c>
      <c r="CK1667">
        <v>6300</v>
      </c>
      <c r="CL1667">
        <v>6300</v>
      </c>
      <c r="CM1667" s="22">
        <v>43005</v>
      </c>
      <c r="CN1667">
        <v>5550</v>
      </c>
      <c r="CO1667">
        <v>5750</v>
      </c>
      <c r="CP1667">
        <v>5520</v>
      </c>
      <c r="CQ1667">
        <v>5690</v>
      </c>
      <c r="CR1667" s="22">
        <v>43006</v>
      </c>
      <c r="CS1667">
        <v>5770</v>
      </c>
      <c r="CT1667">
        <v>5820</v>
      </c>
      <c r="CU1667">
        <v>5570</v>
      </c>
      <c r="CV1667">
        <v>5610</v>
      </c>
    </row>
    <row r="1668" spans="1:100">
      <c r="A1668" s="22">
        <v>43004</v>
      </c>
      <c r="B1668">
        <v>862</v>
      </c>
      <c r="C1668">
        <v>874</v>
      </c>
      <c r="D1668">
        <v>861</v>
      </c>
      <c r="E1668">
        <v>870</v>
      </c>
      <c r="F1668" s="23">
        <f t="shared" si="158"/>
        <v>9.2807424593968069E-3</v>
      </c>
      <c r="G1668" s="22">
        <v>43005</v>
      </c>
      <c r="H1668">
        <v>848</v>
      </c>
      <c r="I1668">
        <v>850</v>
      </c>
      <c r="J1668">
        <v>830</v>
      </c>
      <c r="K1668">
        <v>831</v>
      </c>
      <c r="L1668" s="22">
        <v>43006</v>
      </c>
      <c r="M1668">
        <v>835</v>
      </c>
      <c r="N1668" s="4">
        <v>43005</v>
      </c>
      <c r="O1668" s="3" t="s">
        <v>11</v>
      </c>
      <c r="P1668" s="3">
        <v>7412</v>
      </c>
      <c r="Q1668" s="3" t="s">
        <v>46</v>
      </c>
      <c r="R1668" s="3" t="s">
        <v>13</v>
      </c>
      <c r="S1668" s="3">
        <v>0.05</v>
      </c>
      <c r="T1668" s="3">
        <v>1</v>
      </c>
      <c r="U1668" s="3">
        <v>0</v>
      </c>
      <c r="V1668" s="3">
        <v>600</v>
      </c>
      <c r="W1668">
        <v>848</v>
      </c>
      <c r="X1668" s="4">
        <v>43006</v>
      </c>
      <c r="Y1668">
        <v>831</v>
      </c>
      <c r="Z1668" s="10">
        <f t="shared" si="163"/>
        <v>-10200</v>
      </c>
      <c r="AA1668" s="10">
        <f t="shared" si="162"/>
        <v>10200</v>
      </c>
      <c r="AB1668" t="str">
        <f t="shared" si="159"/>
        <v/>
      </c>
      <c r="AC1668">
        <f t="shared" si="160"/>
        <v>-1513270</v>
      </c>
      <c r="AD1668">
        <f t="shared" si="161"/>
        <v>9.52380952380949E-3</v>
      </c>
      <c r="AE1668" s="15">
        <v>43006</v>
      </c>
      <c r="AF1668" s="9">
        <v>-5.2789524979490743E-4</v>
      </c>
      <c r="AG1668" s="12" t="s">
        <v>954</v>
      </c>
      <c r="AH1668" s="20">
        <v>43004.992361111108</v>
      </c>
      <c r="AI1668" s="12">
        <v>840</v>
      </c>
      <c r="AJ1668" s="12">
        <v>-30</v>
      </c>
      <c r="AK1668" s="12">
        <v>-3.4500000000000003E-2</v>
      </c>
      <c r="AL1668" s="17">
        <v>12200</v>
      </c>
      <c r="AM1668" s="17">
        <v>0.12177985948477751</v>
      </c>
      <c r="AN1668" s="9"/>
      <c r="AO1668" s="9"/>
      <c r="AP1668" s="17">
        <v>0.15</v>
      </c>
      <c r="AQ1668" s="17">
        <v>157614</v>
      </c>
      <c r="AR1668" s="17">
        <v>0.97468354430379744</v>
      </c>
      <c r="AS1668" s="17">
        <v>0.23400000000000001</v>
      </c>
      <c r="AT1668" s="17">
        <v>0.97777777777777775</v>
      </c>
      <c r="AU1668" s="12">
        <v>0.98326359832635979</v>
      </c>
      <c r="AV1668" s="12">
        <v>0.23</v>
      </c>
      <c r="AY1668" s="12">
        <v>184559297</v>
      </c>
      <c r="BA1668" s="12">
        <v>0.4264705882352941</v>
      </c>
      <c r="BD1668" s="12">
        <v>0.12177985948477751</v>
      </c>
      <c r="BE1668" s="12">
        <v>0.97468354430379744</v>
      </c>
      <c r="BF1668" s="12">
        <v>0.97777777777777775</v>
      </c>
      <c r="BG1668" s="12">
        <v>0.98326359832635979</v>
      </c>
      <c r="BH1668" s="12">
        <v>5.0000000000000001E-3</v>
      </c>
      <c r="BI1668" s="12">
        <v>0.23400000000000001</v>
      </c>
      <c r="BJ1668" s="12" t="s">
        <v>968</v>
      </c>
      <c r="BK1668" s="12">
        <v>0.73899999999999999</v>
      </c>
      <c r="BL1668" s="12">
        <v>4124</v>
      </c>
      <c r="BM1668" s="12">
        <v>-2312</v>
      </c>
      <c r="BN1668" s="12">
        <v>-1513</v>
      </c>
      <c r="BO1668" s="12">
        <v>3502</v>
      </c>
      <c r="BP1668" s="12">
        <v>3380</v>
      </c>
      <c r="BQ1668" s="12">
        <v>-1321</v>
      </c>
      <c r="BR1668" s="12">
        <v>-1134</v>
      </c>
      <c r="BS1668" s="12">
        <v>3203</v>
      </c>
      <c r="BT1668" s="12">
        <v>0.2688377067666588</v>
      </c>
      <c r="BU1668" s="12">
        <v>0.64648583431292739</v>
      </c>
      <c r="BV1668" s="12">
        <v>0.68775024297199649</v>
      </c>
      <c r="BW1668" s="12">
        <v>0.69697217858111893</v>
      </c>
      <c r="BX1668" s="12">
        <v>0.70625166764798253</v>
      </c>
      <c r="BY1668" s="12">
        <v>1672</v>
      </c>
      <c r="BZ1668" s="12">
        <v>0.4264705882352941</v>
      </c>
      <c r="CB1668" s="12">
        <v>6.4734299516908206E-2</v>
      </c>
      <c r="CC1668" s="12">
        <v>20180</v>
      </c>
      <c r="CD1668" s="12">
        <v>20340</v>
      </c>
      <c r="CE1668" s="12">
        <v>1.8812261875633542</v>
      </c>
      <c r="CH1668" s="22">
        <v>43004</v>
      </c>
      <c r="CI1668">
        <v>862</v>
      </c>
      <c r="CJ1668">
        <v>874</v>
      </c>
      <c r="CK1668">
        <v>861</v>
      </c>
      <c r="CL1668">
        <v>870</v>
      </c>
      <c r="CM1668" s="22">
        <v>43005</v>
      </c>
      <c r="CN1668">
        <v>848</v>
      </c>
      <c r="CO1668">
        <v>850</v>
      </c>
      <c r="CP1668">
        <v>830</v>
      </c>
      <c r="CQ1668">
        <v>831</v>
      </c>
      <c r="CR1668" s="22">
        <v>43006</v>
      </c>
      <c r="CS1668">
        <v>835</v>
      </c>
      <c r="CT1668">
        <v>845</v>
      </c>
      <c r="CU1668">
        <v>834</v>
      </c>
      <c r="CV1668">
        <v>845</v>
      </c>
    </row>
    <row r="1669" spans="1:100">
      <c r="A1669" s="22">
        <v>43004</v>
      </c>
      <c r="B1669">
        <v>46</v>
      </c>
      <c r="C1669">
        <v>47</v>
      </c>
      <c r="D1669">
        <v>45</v>
      </c>
      <c r="E1669">
        <v>47</v>
      </c>
      <c r="F1669" s="23">
        <f t="shared" si="158"/>
        <v>2.1739130434782705E-2</v>
      </c>
      <c r="G1669" s="22">
        <v>43005</v>
      </c>
      <c r="H1669">
        <v>46</v>
      </c>
      <c r="I1669">
        <v>46</v>
      </c>
      <c r="J1669">
        <v>45</v>
      </c>
      <c r="K1669">
        <v>46</v>
      </c>
      <c r="L1669" s="22">
        <v>43006</v>
      </c>
      <c r="M1669">
        <v>46</v>
      </c>
      <c r="N1669" s="4">
        <v>43005</v>
      </c>
      <c r="O1669" s="3" t="s">
        <v>11</v>
      </c>
      <c r="P1669" s="3">
        <v>2538</v>
      </c>
      <c r="Q1669" s="3" t="s">
        <v>182</v>
      </c>
      <c r="R1669" s="3" t="s">
        <v>13</v>
      </c>
      <c r="S1669" s="3">
        <v>0.05</v>
      </c>
      <c r="T1669" s="3">
        <v>1</v>
      </c>
      <c r="U1669" s="3">
        <v>0</v>
      </c>
      <c r="V1669" s="3">
        <v>11000</v>
      </c>
      <c r="W1669">
        <v>46</v>
      </c>
      <c r="X1669" s="4">
        <v>43006</v>
      </c>
      <c r="Y1669">
        <v>46</v>
      </c>
      <c r="Z1669" s="10">
        <f t="shared" si="163"/>
        <v>0</v>
      </c>
      <c r="AA1669" s="10">
        <f t="shared" si="162"/>
        <v>0</v>
      </c>
      <c r="AB1669" t="str">
        <f t="shared" si="159"/>
        <v/>
      </c>
      <c r="AC1669">
        <f t="shared" si="160"/>
        <v>-1513270</v>
      </c>
      <c r="AD1669">
        <f t="shared" si="161"/>
        <v>1.098901098901095E-2</v>
      </c>
      <c r="AE1669" s="15">
        <v>43006</v>
      </c>
      <c r="AF1669" s="9">
        <v>-5.2789524979490743E-4</v>
      </c>
      <c r="AG1669" s="12" t="s">
        <v>954</v>
      </c>
      <c r="AH1669" s="20">
        <v>43004.986805555556</v>
      </c>
      <c r="AI1669" s="12">
        <v>45.5</v>
      </c>
      <c r="AJ1669" s="12">
        <v>-1.5</v>
      </c>
      <c r="AK1669" s="12">
        <v>-3.1899999999999998E-2</v>
      </c>
      <c r="AL1669" s="17">
        <v>12000</v>
      </c>
      <c r="AM1669" s="17">
        <v>0.30434782608695654</v>
      </c>
      <c r="AN1669" s="9"/>
      <c r="AO1669" s="9"/>
      <c r="AP1669" s="17">
        <v>2.38</v>
      </c>
      <c r="AQ1669" s="17">
        <v>8256</v>
      </c>
      <c r="AR1669" s="17">
        <v>0.33333333333333331</v>
      </c>
      <c r="AS1669" s="17">
        <v>0.44400000000000001</v>
      </c>
      <c r="AT1669" s="17">
        <v>0.44</v>
      </c>
      <c r="AU1669" s="12">
        <v>0.51724137931034486</v>
      </c>
      <c r="AV1669" s="12" t="s">
        <v>988</v>
      </c>
      <c r="AY1669" s="12">
        <v>179478870</v>
      </c>
      <c r="BA1669" s="12">
        <v>0.25</v>
      </c>
      <c r="BD1669" s="12">
        <v>0.30434782608695654</v>
      </c>
      <c r="BE1669" s="12">
        <v>0.33333333333333331</v>
      </c>
      <c r="BF1669" s="12">
        <v>0.44</v>
      </c>
      <c r="BG1669" s="12">
        <v>0.51724137931034486</v>
      </c>
      <c r="BH1669" s="12">
        <v>5.8999999999999997E-2</v>
      </c>
      <c r="BI1669" s="12">
        <v>0.44400000000000001</v>
      </c>
      <c r="BJ1669" s="12">
        <v>0</v>
      </c>
      <c r="BK1669" s="12">
        <v>0.34</v>
      </c>
      <c r="BL1669" s="12">
        <v>-109</v>
      </c>
      <c r="BM1669" s="12">
        <v>-408</v>
      </c>
      <c r="BN1669" s="12">
        <v>-291</v>
      </c>
      <c r="BO1669" s="12">
        <v>1163</v>
      </c>
      <c r="BP1669" s="12">
        <v>992</v>
      </c>
      <c r="BQ1669" s="12">
        <v>-184</v>
      </c>
      <c r="BR1669" s="12">
        <v>-115</v>
      </c>
      <c r="BS1669" s="12">
        <v>1962</v>
      </c>
      <c r="BT1669" s="12">
        <v>0.2688377067666588</v>
      </c>
      <c r="BU1669" s="12">
        <v>0.64648583431292739</v>
      </c>
      <c r="BV1669" s="12">
        <v>0.68775024297199649</v>
      </c>
      <c r="BW1669" s="12">
        <v>0.69697217858111893</v>
      </c>
      <c r="BX1669" s="12">
        <v>0.70625166764798253</v>
      </c>
      <c r="BY1669" s="12">
        <v>1672</v>
      </c>
      <c r="BZ1669" s="12">
        <v>0.25</v>
      </c>
      <c r="CB1669" s="12">
        <v>6.4734299516908206E-2</v>
      </c>
      <c r="CC1669" s="12">
        <v>20180</v>
      </c>
      <c r="CD1669" s="12">
        <v>20340</v>
      </c>
      <c r="CE1669" s="12">
        <v>4.7014925373134338</v>
      </c>
      <c r="CH1669" s="22">
        <v>43004</v>
      </c>
      <c r="CI1669">
        <v>46</v>
      </c>
      <c r="CJ1669">
        <v>47</v>
      </c>
      <c r="CK1669">
        <v>45</v>
      </c>
      <c r="CL1669">
        <v>47</v>
      </c>
      <c r="CM1669" s="22">
        <v>43005</v>
      </c>
      <c r="CN1669">
        <v>46</v>
      </c>
      <c r="CO1669">
        <v>46</v>
      </c>
      <c r="CP1669">
        <v>45</v>
      </c>
      <c r="CQ1669">
        <v>46</v>
      </c>
      <c r="CR1669" s="22">
        <v>43006</v>
      </c>
      <c r="CS1669">
        <v>46</v>
      </c>
      <c r="CT1669">
        <v>47</v>
      </c>
      <c r="CU1669">
        <v>45</v>
      </c>
      <c r="CV1669">
        <v>47</v>
      </c>
    </row>
    <row r="1670" spans="1:100">
      <c r="A1670" s="22">
        <v>43004</v>
      </c>
      <c r="B1670">
        <v>1001</v>
      </c>
      <c r="C1670">
        <v>1001</v>
      </c>
      <c r="D1670">
        <v>1001</v>
      </c>
      <c r="E1670">
        <v>1001</v>
      </c>
      <c r="F1670" s="23">
        <f t="shared" si="158"/>
        <v>0</v>
      </c>
      <c r="G1670" s="22">
        <v>43005</v>
      </c>
      <c r="H1670">
        <v>1180</v>
      </c>
      <c r="I1670">
        <v>1244</v>
      </c>
      <c r="J1670">
        <v>1111</v>
      </c>
      <c r="K1670">
        <v>1136</v>
      </c>
      <c r="L1670" s="22">
        <v>43006</v>
      </c>
      <c r="M1670">
        <v>1106</v>
      </c>
      <c r="N1670" s="4">
        <v>43005</v>
      </c>
      <c r="O1670" s="3" t="s">
        <v>15</v>
      </c>
      <c r="P1670" s="3">
        <v>6734</v>
      </c>
      <c r="Q1670" s="3" t="s">
        <v>234</v>
      </c>
      <c r="R1670" s="3" t="s">
        <v>17</v>
      </c>
      <c r="S1670" s="3">
        <v>0.05</v>
      </c>
      <c r="T1670" s="3">
        <v>2</v>
      </c>
      <c r="U1670" s="3">
        <v>0</v>
      </c>
      <c r="V1670" s="3">
        <v>500</v>
      </c>
      <c r="W1670">
        <v>1180</v>
      </c>
      <c r="X1670" s="4">
        <v>43006</v>
      </c>
      <c r="Y1670">
        <v>1136</v>
      </c>
      <c r="Z1670" s="10">
        <f t="shared" si="163"/>
        <v>-22000</v>
      </c>
      <c r="AA1670" s="10">
        <f t="shared" si="162"/>
        <v>22000</v>
      </c>
      <c r="AB1670" t="str">
        <f t="shared" si="159"/>
        <v/>
      </c>
      <c r="AC1670">
        <f t="shared" si="160"/>
        <v>-1513270</v>
      </c>
      <c r="AD1670">
        <f t="shared" si="161"/>
        <v>3.3783783783783994E-3</v>
      </c>
      <c r="AE1670" s="15">
        <v>43006</v>
      </c>
      <c r="AF1670" s="9">
        <v>-5.2789524979490743E-4</v>
      </c>
      <c r="AG1670" s="12" t="s">
        <v>960</v>
      </c>
      <c r="AH1670" s="20">
        <v>43004.997916666667</v>
      </c>
      <c r="AI1670" s="12">
        <v>1184</v>
      </c>
      <c r="AJ1670" s="12">
        <v>183</v>
      </c>
      <c r="AK1670" s="12">
        <v>0.18279999999999999</v>
      </c>
      <c r="AL1670" s="17">
        <v>10000</v>
      </c>
      <c r="AM1670" s="17">
        <v>0.38694638694638694</v>
      </c>
      <c r="AN1670" s="9"/>
      <c r="AO1670" s="9"/>
      <c r="AP1670" s="17">
        <v>0</v>
      </c>
      <c r="AQ1670" s="17">
        <v>1785</v>
      </c>
      <c r="AR1670" s="17">
        <v>0.24406457739791074</v>
      </c>
      <c r="AS1670" s="17">
        <v>0.186</v>
      </c>
      <c r="AT1670" s="17">
        <v>0.28481581311769993</v>
      </c>
      <c r="AU1670" s="12">
        <v>0.36421725239616615</v>
      </c>
      <c r="AV1670" s="12">
        <v>1.75</v>
      </c>
      <c r="AY1670" s="12">
        <v>2081000</v>
      </c>
      <c r="BA1670" s="12">
        <v>1</v>
      </c>
      <c r="BD1670" s="12">
        <v>0.38694638694638694</v>
      </c>
      <c r="BE1670" s="12">
        <v>0.24406457739791074</v>
      </c>
      <c r="BF1670" s="12">
        <v>0.28481581311769993</v>
      </c>
      <c r="BG1670" s="12">
        <v>0.36421725239616615</v>
      </c>
      <c r="BH1670" s="12">
        <v>0</v>
      </c>
      <c r="BI1670" s="12">
        <v>0.186</v>
      </c>
      <c r="BJ1670" s="12">
        <v>0</v>
      </c>
      <c r="BK1670" s="12">
        <v>0.76500000000000001</v>
      </c>
      <c r="BL1670" s="12">
        <v>234</v>
      </c>
      <c r="BM1670" s="12">
        <v>43</v>
      </c>
      <c r="BN1670" s="12">
        <v>-207</v>
      </c>
      <c r="BO1670" s="12">
        <v>1399</v>
      </c>
      <c r="BP1670" s="12">
        <v>-309</v>
      </c>
      <c r="BQ1670" s="12">
        <v>80</v>
      </c>
      <c r="BR1670" s="12">
        <v>250</v>
      </c>
      <c r="BS1670" s="12">
        <v>1330</v>
      </c>
      <c r="BT1670" s="12">
        <v>0.26592020789628723</v>
      </c>
      <c r="BU1670" s="12">
        <v>0.62342823765830302</v>
      </c>
      <c r="BV1670" s="12">
        <v>0.64463583679512937</v>
      </c>
      <c r="BW1670" s="12">
        <v>0.63764659721774053</v>
      </c>
      <c r="BX1670" s="12">
        <v>0.66489144067799311</v>
      </c>
      <c r="BY1670" s="12">
        <v>1672</v>
      </c>
      <c r="BZ1670" s="12">
        <v>1</v>
      </c>
      <c r="CB1670" s="12">
        <v>6.4734299516908206E-2</v>
      </c>
      <c r="CC1670" s="12">
        <v>20180</v>
      </c>
      <c r="CD1670" s="12">
        <v>20340</v>
      </c>
      <c r="CE1670" s="12">
        <v>5.977455380440456</v>
      </c>
      <c r="CH1670" s="22">
        <v>43004</v>
      </c>
      <c r="CI1670">
        <v>1001</v>
      </c>
      <c r="CJ1670">
        <v>1001</v>
      </c>
      <c r="CK1670">
        <v>1001</v>
      </c>
      <c r="CL1670">
        <v>1001</v>
      </c>
      <c r="CM1670" s="22">
        <v>43005</v>
      </c>
      <c r="CN1670">
        <v>1180</v>
      </c>
      <c r="CO1670">
        <v>1244</v>
      </c>
      <c r="CP1670">
        <v>1111</v>
      </c>
      <c r="CQ1670">
        <v>1136</v>
      </c>
      <c r="CR1670" s="22">
        <v>43006</v>
      </c>
      <c r="CS1670">
        <v>1106</v>
      </c>
      <c r="CT1670">
        <v>1110</v>
      </c>
      <c r="CU1670">
        <v>1012</v>
      </c>
      <c r="CV1670">
        <v>1049</v>
      </c>
    </row>
    <row r="1671" spans="1:100">
      <c r="A1671" s="22">
        <v>43004</v>
      </c>
      <c r="B1671">
        <v>656</v>
      </c>
      <c r="C1671">
        <v>756</v>
      </c>
      <c r="D1671">
        <v>653</v>
      </c>
      <c r="E1671">
        <v>756</v>
      </c>
      <c r="F1671" s="23">
        <f t="shared" si="158"/>
        <v>0.15243902439024382</v>
      </c>
      <c r="G1671" s="22">
        <v>43005</v>
      </c>
      <c r="H1671">
        <v>780</v>
      </c>
      <c r="I1671">
        <v>820</v>
      </c>
      <c r="J1671">
        <v>731</v>
      </c>
      <c r="K1671">
        <v>737</v>
      </c>
      <c r="L1671" s="22">
        <v>43006</v>
      </c>
      <c r="M1671">
        <v>750</v>
      </c>
      <c r="N1671" s="4">
        <v>43005</v>
      </c>
      <c r="O1671" s="3" t="s">
        <v>15</v>
      </c>
      <c r="P1671" s="3">
        <v>5942</v>
      </c>
      <c r="Q1671" s="3" t="s">
        <v>677</v>
      </c>
      <c r="R1671" s="3" t="s">
        <v>17</v>
      </c>
      <c r="S1671" s="3">
        <v>0.05</v>
      </c>
      <c r="T1671" s="3">
        <v>2</v>
      </c>
      <c r="U1671" s="3">
        <v>0</v>
      </c>
      <c r="V1671" s="3">
        <v>700</v>
      </c>
      <c r="W1671">
        <v>780</v>
      </c>
      <c r="X1671" s="4">
        <v>43006</v>
      </c>
      <c r="Y1671">
        <v>737</v>
      </c>
      <c r="Z1671" s="10">
        <f t="shared" si="163"/>
        <v>-30100</v>
      </c>
      <c r="AA1671" s="10">
        <f t="shared" si="162"/>
        <v>30100</v>
      </c>
      <c r="AB1671" t="str">
        <f t="shared" si="159"/>
        <v/>
      </c>
      <c r="AC1671">
        <f t="shared" si="160"/>
        <v>-1513270</v>
      </c>
      <c r="AD1671">
        <f t="shared" si="161"/>
        <v>1.0152284263959421E-2</v>
      </c>
      <c r="AE1671" s="15">
        <v>43006</v>
      </c>
      <c r="AF1671" s="9">
        <v>-5.2789524979490743E-4</v>
      </c>
      <c r="AG1671" s="12" t="s">
        <v>962</v>
      </c>
      <c r="AH1671" s="20">
        <v>43004.99722222222</v>
      </c>
      <c r="AI1671" s="12">
        <v>788</v>
      </c>
      <c r="AJ1671" s="12">
        <v>32</v>
      </c>
      <c r="AK1671" s="12">
        <v>4.2299999999999997E-2</v>
      </c>
      <c r="AL1671" s="17">
        <v>7700</v>
      </c>
      <c r="AM1671" s="17">
        <v>0.10631741140215717</v>
      </c>
      <c r="AN1671" s="9"/>
      <c r="AO1671" s="9"/>
      <c r="AP1671" s="17">
        <v>175</v>
      </c>
      <c r="AQ1671" s="17">
        <v>14387</v>
      </c>
      <c r="AR1671" s="17">
        <v>0.99</v>
      </c>
      <c r="AS1671" s="17">
        <v>0.187</v>
      </c>
      <c r="AT1671" s="17">
        <v>0.99386503067484666</v>
      </c>
      <c r="AU1671" s="12">
        <v>0.99598393574297184</v>
      </c>
      <c r="AV1671" s="12">
        <v>1.69</v>
      </c>
      <c r="AY1671" s="12">
        <v>22167211</v>
      </c>
      <c r="BA1671" s="12">
        <v>0.88198757763975155</v>
      </c>
      <c r="BD1671" s="12">
        <v>0.10631741140215717</v>
      </c>
      <c r="BE1671" s="12">
        <v>0.99</v>
      </c>
      <c r="BF1671" s="12">
        <v>0.99386503067484666</v>
      </c>
      <c r="BG1671" s="12">
        <v>0.99598393574297184</v>
      </c>
      <c r="BH1671" s="12">
        <v>1.4E-2</v>
      </c>
      <c r="BI1671" s="12">
        <v>0.187</v>
      </c>
      <c r="BJ1671" s="12">
        <v>5.0999999999999997E-2</v>
      </c>
      <c r="BK1671" s="12">
        <v>0.48599999999999999</v>
      </c>
      <c r="BL1671" s="12">
        <v>1015</v>
      </c>
      <c r="BM1671" s="12">
        <v>-1234</v>
      </c>
      <c r="BN1671" s="12">
        <v>538</v>
      </c>
      <c r="BO1671" s="12">
        <v>3019</v>
      </c>
      <c r="BP1671" s="12">
        <v>1439</v>
      </c>
      <c r="BQ1671" s="12">
        <v>-1462</v>
      </c>
      <c r="BR1671" s="12">
        <v>-257</v>
      </c>
      <c r="BS1671" s="12">
        <v>2559</v>
      </c>
      <c r="BT1671" s="12">
        <v>0.19757558828879579</v>
      </c>
      <c r="BU1671" s="12">
        <v>0.67620280145521772</v>
      </c>
      <c r="BV1671" s="12">
        <v>0.71907853052330395</v>
      </c>
      <c r="BW1671" s="12">
        <v>0.72324889517327873</v>
      </c>
      <c r="BX1671" s="12">
        <v>0.74002279528997894</v>
      </c>
      <c r="BY1671" s="12">
        <v>1672</v>
      </c>
      <c r="BZ1671" s="12">
        <v>0.88198757763975155</v>
      </c>
      <c r="CB1671" s="12">
        <v>6.4734299516908206E-2</v>
      </c>
      <c r="CC1671" s="12">
        <v>20180</v>
      </c>
      <c r="CD1671" s="12">
        <v>20340</v>
      </c>
      <c r="CE1671" s="12">
        <v>1.6423659821079504</v>
      </c>
      <c r="CH1671" s="22">
        <v>43004</v>
      </c>
      <c r="CI1671">
        <v>656</v>
      </c>
      <c r="CJ1671">
        <v>756</v>
      </c>
      <c r="CK1671">
        <v>653</v>
      </c>
      <c r="CL1671">
        <v>756</v>
      </c>
      <c r="CM1671" s="22">
        <v>43005</v>
      </c>
      <c r="CN1671">
        <v>780</v>
      </c>
      <c r="CO1671">
        <v>820</v>
      </c>
      <c r="CP1671">
        <v>731</v>
      </c>
      <c r="CQ1671">
        <v>737</v>
      </c>
      <c r="CR1671" s="22">
        <v>43006</v>
      </c>
      <c r="CS1671">
        <v>750</v>
      </c>
      <c r="CT1671">
        <v>755</v>
      </c>
      <c r="CU1671">
        <v>702</v>
      </c>
      <c r="CV1671">
        <v>727</v>
      </c>
    </row>
    <row r="1672" spans="1:100">
      <c r="A1672" s="22">
        <v>43004</v>
      </c>
      <c r="B1672">
        <v>2050</v>
      </c>
      <c r="C1672">
        <v>2514</v>
      </c>
      <c r="D1672">
        <v>2019</v>
      </c>
      <c r="E1672">
        <v>2428</v>
      </c>
      <c r="F1672" s="23">
        <f t="shared" ref="F1672:F1735" si="164">IF(E1672&lt;&gt;"",E1672/B1672-1,"")</f>
        <v>0.18439024390243897</v>
      </c>
      <c r="G1672" s="22">
        <v>43005</v>
      </c>
      <c r="H1672">
        <v>2434</v>
      </c>
      <c r="I1672">
        <v>2600</v>
      </c>
      <c r="J1672">
        <v>2406</v>
      </c>
      <c r="K1672">
        <v>2506</v>
      </c>
      <c r="L1672" s="22">
        <v>43006</v>
      </c>
      <c r="M1672">
        <v>2500</v>
      </c>
      <c r="N1672" s="4">
        <v>43005</v>
      </c>
      <c r="O1672" s="3" t="s">
        <v>15</v>
      </c>
      <c r="P1672" s="3">
        <v>6864</v>
      </c>
      <c r="Q1672" s="3" t="s">
        <v>596</v>
      </c>
      <c r="R1672" s="3" t="s">
        <v>17</v>
      </c>
      <c r="S1672" s="3">
        <v>0.05</v>
      </c>
      <c r="T1672" s="3">
        <v>2</v>
      </c>
      <c r="U1672" s="3">
        <v>0</v>
      </c>
      <c r="V1672" s="3">
        <v>300</v>
      </c>
      <c r="W1672">
        <v>2434</v>
      </c>
      <c r="X1672" s="4">
        <v>43006</v>
      </c>
      <c r="Y1672">
        <v>2506</v>
      </c>
      <c r="Z1672" s="10">
        <f t="shared" si="163"/>
        <v>21600</v>
      </c>
      <c r="AA1672" s="10">
        <f t="shared" si="162"/>
        <v>21600</v>
      </c>
      <c r="AB1672" t="str">
        <f t="shared" si="159"/>
        <v/>
      </c>
      <c r="AC1672">
        <f t="shared" si="160"/>
        <v>-1513270</v>
      </c>
      <c r="AD1672">
        <f t="shared" si="161"/>
        <v>3.7183544303797444E-2</v>
      </c>
      <c r="AE1672" s="15">
        <v>43006</v>
      </c>
      <c r="AF1672" s="9">
        <v>-5.2789524979490743E-4</v>
      </c>
      <c r="AG1672" s="12" t="s">
        <v>960</v>
      </c>
      <c r="AH1672" s="20">
        <v>43004.99722222222</v>
      </c>
      <c r="AI1672" s="12">
        <v>2528</v>
      </c>
      <c r="AJ1672" s="12">
        <v>100</v>
      </c>
      <c r="AK1672" s="12">
        <v>4.1200000000000001E-2</v>
      </c>
      <c r="AL1672" s="17">
        <v>7300</v>
      </c>
      <c r="AM1672" s="17">
        <v>0.69333333333333336</v>
      </c>
      <c r="AN1672" s="9"/>
      <c r="AO1672" s="9"/>
      <c r="AP1672" s="17">
        <v>123.26</v>
      </c>
      <c r="AQ1672" s="17">
        <v>12344</v>
      </c>
      <c r="AR1672" s="17">
        <v>0.97732603596559808</v>
      </c>
      <c r="AS1672" s="17">
        <v>0.42499999999999999</v>
      </c>
      <c r="AT1672" s="17">
        <v>0.97881665449233013</v>
      </c>
      <c r="AU1672" s="12">
        <v>0.97983310152990266</v>
      </c>
      <c r="AV1672" s="12">
        <v>1.03</v>
      </c>
      <c r="AY1672" s="12">
        <v>6330000</v>
      </c>
      <c r="BA1672" s="12">
        <v>1</v>
      </c>
      <c r="BD1672" s="12">
        <v>0.69333333333333336</v>
      </c>
      <c r="BE1672" s="12">
        <v>0.97732603596559808</v>
      </c>
      <c r="BF1672" s="12">
        <v>0.97881665449233013</v>
      </c>
      <c r="BG1672" s="12">
        <v>0.97983310152990266</v>
      </c>
      <c r="BH1672" s="12">
        <v>2E-3</v>
      </c>
      <c r="BI1672" s="12">
        <v>0.42499999999999999</v>
      </c>
      <c r="BJ1672" s="12">
        <v>0</v>
      </c>
      <c r="BK1672" s="12">
        <v>0.49299999999999999</v>
      </c>
      <c r="BL1672" s="12">
        <v>759</v>
      </c>
      <c r="BM1672" s="12">
        <v>-517</v>
      </c>
      <c r="BN1672" s="12">
        <v>-352</v>
      </c>
      <c r="BO1672" s="12">
        <v>353</v>
      </c>
      <c r="BP1672" s="12">
        <v>389</v>
      </c>
      <c r="BQ1672" s="12">
        <v>-681</v>
      </c>
      <c r="BR1672" s="12">
        <v>121</v>
      </c>
      <c r="BS1672" s="12">
        <v>463</v>
      </c>
      <c r="BT1672" s="12">
        <v>0.26592020789628723</v>
      </c>
      <c r="BU1672" s="12">
        <v>0.62342823765830302</v>
      </c>
      <c r="BV1672" s="12">
        <v>0.64463583679512937</v>
      </c>
      <c r="BW1672" s="12">
        <v>0.63764659721774053</v>
      </c>
      <c r="BX1672" s="12">
        <v>0.66489144067799311</v>
      </c>
      <c r="BY1672" s="12">
        <v>1672</v>
      </c>
      <c r="BZ1672" s="12">
        <v>1</v>
      </c>
      <c r="CB1672" s="12">
        <v>6.4734299516908206E-2</v>
      </c>
      <c r="CC1672" s="12">
        <v>20180</v>
      </c>
      <c r="CD1672" s="12">
        <v>20340</v>
      </c>
      <c r="CE1672" s="12">
        <v>10.710447761194031</v>
      </c>
      <c r="CH1672" s="22">
        <v>43004</v>
      </c>
      <c r="CI1672">
        <v>2050</v>
      </c>
      <c r="CJ1672">
        <v>2514</v>
      </c>
      <c r="CK1672">
        <v>2019</v>
      </c>
      <c r="CL1672">
        <v>2428</v>
      </c>
      <c r="CM1672" s="22">
        <v>43005</v>
      </c>
      <c r="CN1672">
        <v>2434</v>
      </c>
      <c r="CO1672">
        <v>2600</v>
      </c>
      <c r="CP1672">
        <v>2406</v>
      </c>
      <c r="CQ1672">
        <v>2506</v>
      </c>
      <c r="CR1672" s="22">
        <v>43006</v>
      </c>
      <c r="CS1672">
        <v>2500</v>
      </c>
      <c r="CT1672">
        <v>2716</v>
      </c>
      <c r="CU1672">
        <v>2430</v>
      </c>
      <c r="CV1672">
        <v>2470</v>
      </c>
    </row>
    <row r="1673" spans="1:100">
      <c r="A1673" s="22">
        <v>43004</v>
      </c>
      <c r="B1673">
        <v>410</v>
      </c>
      <c r="C1673">
        <v>489</v>
      </c>
      <c r="D1673">
        <v>406</v>
      </c>
      <c r="E1673">
        <v>433</v>
      </c>
      <c r="F1673" s="23">
        <f t="shared" si="164"/>
        <v>5.6097560975609806E-2</v>
      </c>
      <c r="G1673" s="22">
        <v>43005</v>
      </c>
      <c r="H1673">
        <v>429</v>
      </c>
      <c r="I1673">
        <v>450</v>
      </c>
      <c r="J1673">
        <v>417</v>
      </c>
      <c r="K1673">
        <v>420</v>
      </c>
      <c r="L1673" s="22">
        <v>43006</v>
      </c>
      <c r="M1673">
        <v>420</v>
      </c>
      <c r="N1673" s="4">
        <v>43005</v>
      </c>
      <c r="O1673" s="3" t="s">
        <v>15</v>
      </c>
      <c r="P1673" s="3">
        <v>8518</v>
      </c>
      <c r="Q1673" s="3" t="s">
        <v>678</v>
      </c>
      <c r="R1673" s="3" t="s">
        <v>17</v>
      </c>
      <c r="S1673" s="3">
        <v>0.05</v>
      </c>
      <c r="T1673" s="3">
        <v>2</v>
      </c>
      <c r="U1673" s="3">
        <v>0</v>
      </c>
      <c r="V1673" s="3">
        <v>1200</v>
      </c>
      <c r="W1673">
        <v>429</v>
      </c>
      <c r="X1673" s="4">
        <v>43006</v>
      </c>
      <c r="Y1673">
        <v>420</v>
      </c>
      <c r="Z1673" s="10">
        <f t="shared" si="163"/>
        <v>-10800</v>
      </c>
      <c r="AA1673" s="10">
        <f t="shared" si="162"/>
        <v>10800</v>
      </c>
      <c r="AB1673" t="str">
        <f t="shared" si="159"/>
        <v/>
      </c>
      <c r="AC1673">
        <f t="shared" si="160"/>
        <v>-1513270</v>
      </c>
      <c r="AD1673">
        <f t="shared" si="161"/>
        <v>5.6935590239613032E-2</v>
      </c>
      <c r="AE1673" s="15">
        <v>43006</v>
      </c>
      <c r="AF1673" s="9">
        <v>-5.2789524979490743E-4</v>
      </c>
      <c r="AG1673" s="12" t="s">
        <v>962</v>
      </c>
      <c r="AH1673" s="20">
        <v>43004.85833333333</v>
      </c>
      <c r="AI1673" s="12">
        <v>454.9</v>
      </c>
      <c r="AJ1673" s="12">
        <v>21.9</v>
      </c>
      <c r="AK1673" s="12">
        <v>5.0599999999999999E-2</v>
      </c>
      <c r="AL1673" s="17">
        <v>4700</v>
      </c>
      <c r="AM1673" s="17">
        <v>0.19070904645476772</v>
      </c>
      <c r="AN1673" s="9"/>
      <c r="AO1673" s="9"/>
      <c r="AP1673" s="17">
        <v>0</v>
      </c>
      <c r="AQ1673" s="17">
        <v>7315</v>
      </c>
      <c r="AR1673" s="17">
        <v>0.38541666666666669</v>
      </c>
      <c r="AS1673" s="17">
        <v>0.41299999999999998</v>
      </c>
      <c r="AT1673" s="17">
        <v>0.18550106609808104</v>
      </c>
      <c r="AU1673" s="12">
        <v>0.36859504132231408</v>
      </c>
      <c r="AV1673" s="12">
        <v>0</v>
      </c>
      <c r="AY1673" s="12">
        <v>17884392</v>
      </c>
      <c r="BA1673" s="12">
        <v>0.7678571428571429</v>
      </c>
      <c r="BD1673" s="12">
        <v>0.19070904645476772</v>
      </c>
      <c r="BE1673" s="12">
        <v>0.38541666666666669</v>
      </c>
      <c r="BF1673" s="12">
        <v>0.18550106609808104</v>
      </c>
      <c r="BG1673" s="12">
        <v>0.36859504132231408</v>
      </c>
      <c r="BH1673" s="12">
        <v>0.104</v>
      </c>
      <c r="BI1673" s="12">
        <v>0.41299999999999998</v>
      </c>
      <c r="BJ1673" s="12">
        <v>1.2E-2</v>
      </c>
      <c r="BK1673" s="12">
        <v>0.19500000000000001</v>
      </c>
      <c r="BL1673" s="12">
        <v>1196</v>
      </c>
      <c r="BM1673" s="12">
        <v>277</v>
      </c>
      <c r="BN1673" s="12">
        <v>-2838</v>
      </c>
      <c r="BO1673" s="12">
        <v>5554</v>
      </c>
      <c r="BP1673" s="12">
        <v>738</v>
      </c>
      <c r="BQ1673" s="12">
        <v>396</v>
      </c>
      <c r="BR1673" s="12">
        <v>-4056</v>
      </c>
      <c r="BS1673" s="12">
        <v>6813</v>
      </c>
      <c r="BT1673" s="12">
        <v>0.19757558828879579</v>
      </c>
      <c r="BU1673" s="12">
        <v>0.67620280145521772</v>
      </c>
      <c r="BV1673" s="12">
        <v>0.71907853052330395</v>
      </c>
      <c r="BW1673" s="12">
        <v>0.72324889517327873</v>
      </c>
      <c r="BX1673" s="12">
        <v>0.74002279528997894</v>
      </c>
      <c r="BY1673" s="12">
        <v>1672</v>
      </c>
      <c r="BZ1673" s="12">
        <v>0.7678571428571429</v>
      </c>
      <c r="CB1673" s="12">
        <v>6.4734299516908206E-2</v>
      </c>
      <c r="CC1673" s="12">
        <v>20180</v>
      </c>
      <c r="CD1673" s="12">
        <v>20340</v>
      </c>
      <c r="CE1673" s="12">
        <v>2.9460278071743971</v>
      </c>
      <c r="CH1673" s="22">
        <v>43004</v>
      </c>
      <c r="CI1673">
        <v>410</v>
      </c>
      <c r="CJ1673">
        <v>489</v>
      </c>
      <c r="CK1673">
        <v>406</v>
      </c>
      <c r="CL1673">
        <v>433</v>
      </c>
      <c r="CM1673" s="22">
        <v>43005</v>
      </c>
      <c r="CN1673">
        <v>429</v>
      </c>
      <c r="CO1673">
        <v>450</v>
      </c>
      <c r="CP1673">
        <v>417</v>
      </c>
      <c r="CQ1673">
        <v>420</v>
      </c>
      <c r="CR1673" s="22">
        <v>43006</v>
      </c>
      <c r="CS1673">
        <v>420</v>
      </c>
      <c r="CT1673">
        <v>433</v>
      </c>
      <c r="CU1673">
        <v>412</v>
      </c>
      <c r="CV1673">
        <v>413</v>
      </c>
    </row>
    <row r="1674" spans="1:100">
      <c r="A1674" s="22">
        <v>43004</v>
      </c>
      <c r="B1674">
        <v>859</v>
      </c>
      <c r="C1674">
        <v>875</v>
      </c>
      <c r="D1674">
        <v>859</v>
      </c>
      <c r="E1674">
        <v>866</v>
      </c>
      <c r="F1674" s="23">
        <f t="shared" si="164"/>
        <v>8.1490104772992122E-3</v>
      </c>
      <c r="G1674" s="22">
        <v>43005</v>
      </c>
      <c r="H1674">
        <v>820</v>
      </c>
      <c r="I1674">
        <v>832</v>
      </c>
      <c r="J1674">
        <v>820</v>
      </c>
      <c r="K1674">
        <v>826</v>
      </c>
      <c r="L1674" s="22">
        <v>43006</v>
      </c>
      <c r="M1674">
        <v>828</v>
      </c>
      <c r="N1674" s="4">
        <v>43005</v>
      </c>
      <c r="O1674" s="3" t="s">
        <v>11</v>
      </c>
      <c r="P1674" s="3">
        <v>7918</v>
      </c>
      <c r="Q1674" s="3" t="s">
        <v>278</v>
      </c>
      <c r="R1674" s="3" t="s">
        <v>13</v>
      </c>
      <c r="S1674" s="3">
        <v>0.05</v>
      </c>
      <c r="T1674" s="3">
        <v>2</v>
      </c>
      <c r="U1674" s="3">
        <v>0</v>
      </c>
      <c r="V1674" s="3">
        <v>600</v>
      </c>
      <c r="W1674">
        <v>820</v>
      </c>
      <c r="X1674" s="4">
        <v>43006</v>
      </c>
      <c r="Y1674">
        <v>826</v>
      </c>
      <c r="Z1674" s="10">
        <f t="shared" si="163"/>
        <v>3600</v>
      </c>
      <c r="AA1674" s="10">
        <f t="shared" si="162"/>
        <v>3600</v>
      </c>
      <c r="AB1674" t="str">
        <f t="shared" si="159"/>
        <v/>
      </c>
      <c r="AC1674">
        <f t="shared" si="160"/>
        <v>-1513270</v>
      </c>
      <c r="AD1674">
        <f t="shared" si="161"/>
        <v>7.2639225181597711E-3</v>
      </c>
      <c r="AE1674" s="15">
        <v>43006</v>
      </c>
      <c r="AF1674" s="9">
        <v>-5.2789524979490743E-4</v>
      </c>
      <c r="AG1674" s="12" t="s">
        <v>962</v>
      </c>
      <c r="AH1674" s="20">
        <v>43004.988888888889</v>
      </c>
      <c r="AI1674" s="12">
        <v>826</v>
      </c>
      <c r="AJ1674" s="12">
        <v>-40</v>
      </c>
      <c r="AK1674" s="12">
        <v>-4.6199999999999998E-2</v>
      </c>
      <c r="AL1674" s="17">
        <v>4200</v>
      </c>
      <c r="AM1674" s="17">
        <v>0.151270207852194</v>
      </c>
      <c r="AN1674" s="9"/>
      <c r="AO1674" s="9"/>
      <c r="AP1674" s="17">
        <v>32.840000000000003</v>
      </c>
      <c r="AQ1674" s="17">
        <v>25909</v>
      </c>
      <c r="AR1674" s="17">
        <v>4.0247678018575851E-2</v>
      </c>
      <c r="AS1674" s="17">
        <v>9.5000000000000001E-2</v>
      </c>
      <c r="AT1674" s="17">
        <v>3.7681159420289857E-2</v>
      </c>
      <c r="AU1674" s="12">
        <v>0.10752688172043011</v>
      </c>
      <c r="AV1674" s="12">
        <v>0.57999999999999996</v>
      </c>
      <c r="AY1674" s="12">
        <v>29917500</v>
      </c>
      <c r="BA1674" s="12">
        <v>0</v>
      </c>
      <c r="BD1674" s="12">
        <v>0.151270207852194</v>
      </c>
      <c r="BE1674" s="12">
        <v>4.0247678018575851E-2</v>
      </c>
      <c r="BF1674" s="12">
        <v>3.7681159420289857E-2</v>
      </c>
      <c r="BG1674" s="12">
        <v>0.10752688172043011</v>
      </c>
      <c r="BH1674" s="12">
        <v>3.5000000000000003E-2</v>
      </c>
      <c r="BI1674" s="12">
        <v>9.5000000000000001E-2</v>
      </c>
      <c r="BJ1674" s="12">
        <v>0</v>
      </c>
      <c r="BK1674" s="12">
        <v>0.68500000000000005</v>
      </c>
      <c r="BL1674" s="12">
        <v>1976</v>
      </c>
      <c r="BM1674" s="12">
        <v>-744</v>
      </c>
      <c r="BN1674" s="12">
        <v>-2334</v>
      </c>
      <c r="BO1674" s="12">
        <v>3046</v>
      </c>
      <c r="BP1674" s="12">
        <v>2580</v>
      </c>
      <c r="BQ1674" s="12">
        <v>444</v>
      </c>
      <c r="BR1674" s="12">
        <v>566</v>
      </c>
      <c r="BS1674" s="12">
        <v>4148</v>
      </c>
      <c r="BT1674" s="12">
        <v>0.19757558828879579</v>
      </c>
      <c r="BU1674" s="12">
        <v>0.67620280145521772</v>
      </c>
      <c r="BV1674" s="12">
        <v>0.71907853052330395</v>
      </c>
      <c r="BW1674" s="12">
        <v>0.72324889517327873</v>
      </c>
      <c r="BX1674" s="12">
        <v>0.74002279528997894</v>
      </c>
      <c r="BY1674" s="12">
        <v>1672</v>
      </c>
      <c r="BZ1674" s="12">
        <v>0</v>
      </c>
      <c r="CB1674" s="12">
        <v>6.4734299516908206E-2</v>
      </c>
      <c r="CC1674" s="12">
        <v>20180</v>
      </c>
      <c r="CD1674" s="12">
        <v>20340</v>
      </c>
      <c r="CE1674" s="12">
        <v>2.3367860466719521</v>
      </c>
      <c r="CH1674" s="22">
        <v>43004</v>
      </c>
      <c r="CI1674">
        <v>859</v>
      </c>
      <c r="CJ1674">
        <v>875</v>
      </c>
      <c r="CK1674">
        <v>859</v>
      </c>
      <c r="CL1674">
        <v>866</v>
      </c>
      <c r="CM1674" s="22">
        <v>43005</v>
      </c>
      <c r="CN1674">
        <v>820</v>
      </c>
      <c r="CO1674">
        <v>832</v>
      </c>
      <c r="CP1674">
        <v>820</v>
      </c>
      <c r="CQ1674">
        <v>826</v>
      </c>
      <c r="CR1674" s="22">
        <v>43006</v>
      </c>
      <c r="CS1674">
        <v>828</v>
      </c>
      <c r="CT1674">
        <v>828</v>
      </c>
      <c r="CU1674">
        <v>820</v>
      </c>
      <c r="CV1674">
        <v>821</v>
      </c>
    </row>
    <row r="1675" spans="1:100">
      <c r="A1675" s="22">
        <v>43004</v>
      </c>
      <c r="B1675">
        <v>698</v>
      </c>
      <c r="C1675">
        <v>698</v>
      </c>
      <c r="D1675">
        <v>669</v>
      </c>
      <c r="E1675">
        <v>680</v>
      </c>
      <c r="F1675" s="23">
        <f t="shared" si="164"/>
        <v>-2.5787965616045794E-2</v>
      </c>
      <c r="G1675" s="22">
        <v>43005</v>
      </c>
      <c r="H1675">
        <v>780</v>
      </c>
      <c r="I1675">
        <v>780</v>
      </c>
      <c r="J1675">
        <v>780</v>
      </c>
      <c r="K1675">
        <v>780</v>
      </c>
      <c r="L1675" s="22">
        <v>43006</v>
      </c>
      <c r="M1675">
        <v>930</v>
      </c>
      <c r="N1675" s="4">
        <v>43005</v>
      </c>
      <c r="O1675" s="3" t="s">
        <v>15</v>
      </c>
      <c r="P1675" s="3">
        <v>8023</v>
      </c>
      <c r="Q1675" s="3" t="s">
        <v>155</v>
      </c>
      <c r="R1675" s="3" t="s">
        <v>17</v>
      </c>
      <c r="S1675" s="3">
        <v>0.05</v>
      </c>
      <c r="T1675" s="3">
        <v>2</v>
      </c>
      <c r="U1675" s="3">
        <v>0</v>
      </c>
      <c r="V1675" s="3">
        <v>1000</v>
      </c>
      <c r="W1675">
        <v>780</v>
      </c>
      <c r="X1675" s="4">
        <v>43006</v>
      </c>
      <c r="Y1675">
        <v>780</v>
      </c>
      <c r="Z1675" s="10">
        <f t="shared" si="163"/>
        <v>0</v>
      </c>
      <c r="AA1675" s="10">
        <f t="shared" si="162"/>
        <v>0</v>
      </c>
      <c r="AB1675" t="str">
        <f t="shared" si="159"/>
        <v/>
      </c>
      <c r="AC1675">
        <f t="shared" si="160"/>
        <v>-1513270</v>
      </c>
      <c r="AD1675">
        <f t="shared" si="161"/>
        <v>0</v>
      </c>
      <c r="AE1675" s="15">
        <v>43006</v>
      </c>
      <c r="AF1675" s="9">
        <v>-5.2789524979490743E-4</v>
      </c>
      <c r="AG1675" s="12" t="s">
        <v>954</v>
      </c>
      <c r="AH1675" s="20">
        <v>43004.977777777778</v>
      </c>
      <c r="AI1675" s="12">
        <v>780</v>
      </c>
      <c r="AJ1675" s="12">
        <v>100</v>
      </c>
      <c r="AK1675" s="12">
        <v>0.14710000000000001</v>
      </c>
      <c r="AL1675" s="17">
        <v>4000</v>
      </c>
      <c r="AM1675" s="17">
        <v>0.69546120058565153</v>
      </c>
      <c r="AN1675" s="9"/>
      <c r="AO1675" s="9"/>
      <c r="AP1675" s="17">
        <v>467</v>
      </c>
      <c r="AQ1675" s="17">
        <v>8579</v>
      </c>
      <c r="AR1675" s="17">
        <v>0.88214285714285712</v>
      </c>
      <c r="AS1675" s="17">
        <v>0.318</v>
      </c>
      <c r="AT1675" s="17">
        <v>0.89126853377265236</v>
      </c>
      <c r="AU1675" s="12">
        <v>0.89320388349514568</v>
      </c>
      <c r="AV1675" s="12" t="s">
        <v>988</v>
      </c>
      <c r="AY1675" s="12">
        <v>12561219</v>
      </c>
      <c r="BA1675" s="12">
        <v>1</v>
      </c>
      <c r="BD1675" s="12">
        <v>0.69546120058565153</v>
      </c>
      <c r="BE1675" s="12">
        <v>0.88214285714285712</v>
      </c>
      <c r="BF1675" s="12">
        <v>0.89126853377265236</v>
      </c>
      <c r="BG1675" s="12">
        <v>0.89320388349514568</v>
      </c>
      <c r="BH1675" s="12">
        <v>0</v>
      </c>
      <c r="BI1675" s="12">
        <v>0.318</v>
      </c>
      <c r="BJ1675" s="12">
        <v>2E-3</v>
      </c>
      <c r="BK1675" s="12">
        <v>0.65300000000000002</v>
      </c>
      <c r="BL1675" s="12">
        <v>354</v>
      </c>
      <c r="BM1675" s="12">
        <v>-37</v>
      </c>
      <c r="BN1675" s="12">
        <v>-101</v>
      </c>
      <c r="BO1675" s="12">
        <v>2742</v>
      </c>
      <c r="BP1675" s="12">
        <v>-165</v>
      </c>
      <c r="BQ1675" s="12">
        <v>14</v>
      </c>
      <c r="BR1675" s="12">
        <v>1191</v>
      </c>
      <c r="BS1675" s="12">
        <v>2526</v>
      </c>
      <c r="BT1675" s="12">
        <v>0.2688377067666588</v>
      </c>
      <c r="BU1675" s="12">
        <v>0.64648583431292739</v>
      </c>
      <c r="BV1675" s="12">
        <v>0.68775024297199649</v>
      </c>
      <c r="BW1675" s="12">
        <v>0.69697217858111893</v>
      </c>
      <c r="BX1675" s="12">
        <v>0.70625166764798253</v>
      </c>
      <c r="BY1675" s="12">
        <v>1672</v>
      </c>
      <c r="BZ1675" s="12">
        <v>1</v>
      </c>
      <c r="CB1675" s="12">
        <v>6.4734299516908206E-2</v>
      </c>
      <c r="CC1675" s="12">
        <v>20180</v>
      </c>
      <c r="CD1675" s="12">
        <v>20340</v>
      </c>
      <c r="CE1675" s="12">
        <v>10.743318546360438</v>
      </c>
      <c r="CH1675" s="22">
        <v>43004</v>
      </c>
      <c r="CI1675">
        <v>698</v>
      </c>
      <c r="CJ1675">
        <v>698</v>
      </c>
      <c r="CK1675">
        <v>669</v>
      </c>
      <c r="CL1675">
        <v>680</v>
      </c>
      <c r="CM1675" s="22">
        <v>43005</v>
      </c>
      <c r="CN1675">
        <v>780</v>
      </c>
      <c r="CO1675">
        <v>780</v>
      </c>
      <c r="CP1675">
        <v>780</v>
      </c>
      <c r="CQ1675">
        <v>780</v>
      </c>
      <c r="CR1675" s="22">
        <v>43006</v>
      </c>
      <c r="CS1675">
        <v>930</v>
      </c>
      <c r="CT1675">
        <v>930</v>
      </c>
      <c r="CU1675">
        <v>900</v>
      </c>
      <c r="CV1675">
        <v>930</v>
      </c>
    </row>
    <row r="1676" spans="1:100">
      <c r="A1676" s="22">
        <v>43004</v>
      </c>
      <c r="B1676">
        <v>493</v>
      </c>
      <c r="C1676">
        <v>499</v>
      </c>
      <c r="D1676">
        <v>492</v>
      </c>
      <c r="E1676">
        <v>498</v>
      </c>
      <c r="F1676" s="23">
        <f t="shared" si="164"/>
        <v>1.0141987829614507E-2</v>
      </c>
      <c r="G1676" s="22">
        <v>43005</v>
      </c>
      <c r="H1676">
        <v>453</v>
      </c>
      <c r="I1676">
        <v>474</v>
      </c>
      <c r="J1676">
        <v>450</v>
      </c>
      <c r="K1676">
        <v>465</v>
      </c>
      <c r="L1676" s="22">
        <v>43006</v>
      </c>
      <c r="M1676">
        <v>466</v>
      </c>
      <c r="N1676" s="4">
        <v>43005</v>
      </c>
      <c r="O1676" s="3" t="s">
        <v>11</v>
      </c>
      <c r="P1676" s="3">
        <v>3726</v>
      </c>
      <c r="Q1676" s="3" t="s">
        <v>679</v>
      </c>
      <c r="R1676" s="3" t="s">
        <v>13</v>
      </c>
      <c r="S1676" s="3">
        <v>0.05</v>
      </c>
      <c r="T1676" s="3">
        <v>2</v>
      </c>
      <c r="U1676" s="3">
        <v>0</v>
      </c>
      <c r="V1676" s="3">
        <v>1100</v>
      </c>
      <c r="W1676">
        <v>453</v>
      </c>
      <c r="X1676" s="4">
        <v>43006</v>
      </c>
      <c r="Y1676">
        <v>465</v>
      </c>
      <c r="Z1676" s="10">
        <f t="shared" si="163"/>
        <v>13200</v>
      </c>
      <c r="AA1676" s="10">
        <f t="shared" si="162"/>
        <v>13200</v>
      </c>
      <c r="AB1676" t="str">
        <f t="shared" si="159"/>
        <v/>
      </c>
      <c r="AC1676">
        <f t="shared" si="160"/>
        <v>-1513270</v>
      </c>
      <c r="AD1676">
        <f t="shared" si="161"/>
        <v>2.2070183182520964E-4</v>
      </c>
      <c r="AE1676" s="15">
        <v>43006</v>
      </c>
      <c r="AF1676" s="9">
        <v>-5.2789524979490743E-4</v>
      </c>
      <c r="AG1676" s="12" t="s">
        <v>954</v>
      </c>
      <c r="AH1676" s="20">
        <v>43004.996527777781</v>
      </c>
      <c r="AI1676" s="12">
        <v>453.1</v>
      </c>
      <c r="AJ1676" s="12">
        <v>-44.9</v>
      </c>
      <c r="AK1676" s="12">
        <v>-9.0200000000000002E-2</v>
      </c>
      <c r="AL1676" s="17">
        <v>3100</v>
      </c>
      <c r="AM1676" s="17">
        <v>0.32443531827515398</v>
      </c>
      <c r="AN1676" s="9"/>
      <c r="AO1676" s="9"/>
      <c r="AP1676" s="17">
        <v>0</v>
      </c>
      <c r="AQ1676" s="17">
        <v>3396</v>
      </c>
      <c r="AR1676" s="17">
        <v>0.81767955801104975</v>
      </c>
      <c r="AS1676" s="17">
        <v>0.27700000000000002</v>
      </c>
      <c r="AT1676" s="17">
        <v>0.82446808510638303</v>
      </c>
      <c r="AU1676" s="12">
        <v>0.87912087912087911</v>
      </c>
      <c r="AV1676" s="12" t="s">
        <v>988</v>
      </c>
      <c r="AY1676" s="12">
        <v>6973470</v>
      </c>
      <c r="BA1676" s="12">
        <v>0.27631578947368424</v>
      </c>
      <c r="BD1676" s="12">
        <v>0.32443531827515398</v>
      </c>
      <c r="BE1676" s="12">
        <v>0.81767955801104975</v>
      </c>
      <c r="BF1676" s="12">
        <v>0.82446808510638303</v>
      </c>
      <c r="BG1676" s="12">
        <v>0.87912087912087911</v>
      </c>
      <c r="BH1676" s="12">
        <v>3.0000000000000001E-3</v>
      </c>
      <c r="BI1676" s="12">
        <v>0.27700000000000002</v>
      </c>
      <c r="BJ1676" s="12">
        <v>0</v>
      </c>
      <c r="BK1676" s="12">
        <v>0.53800000000000003</v>
      </c>
      <c r="BL1676" s="12">
        <v>-344</v>
      </c>
      <c r="BM1676" s="12">
        <v>160</v>
      </c>
      <c r="BN1676" s="12">
        <v>270</v>
      </c>
      <c r="BO1676" s="12">
        <v>510</v>
      </c>
      <c r="BP1676" s="12">
        <v>-54</v>
      </c>
      <c r="BQ1676" s="12">
        <v>-300</v>
      </c>
      <c r="BR1676" s="12">
        <v>138</v>
      </c>
      <c r="BS1676" s="12">
        <v>524</v>
      </c>
      <c r="BT1676" s="12">
        <v>0.2688377067666588</v>
      </c>
      <c r="BU1676" s="12">
        <v>0.64648583431292739</v>
      </c>
      <c r="BV1676" s="12">
        <v>0.68775024297199649</v>
      </c>
      <c r="BW1676" s="12">
        <v>0.69697217858111893</v>
      </c>
      <c r="BX1676" s="12">
        <v>0.70625166764798253</v>
      </c>
      <c r="BY1676" s="12">
        <v>1672</v>
      </c>
      <c r="BZ1676" s="12">
        <v>0.27631578947368424</v>
      </c>
      <c r="CB1676" s="12">
        <v>6.4734299516908206E-2</v>
      </c>
      <c r="CC1676" s="12">
        <v>20180</v>
      </c>
      <c r="CD1676" s="12">
        <v>20340</v>
      </c>
      <c r="CE1676" s="12">
        <v>5.0117993196236474</v>
      </c>
      <c r="CH1676" s="22">
        <v>43004</v>
      </c>
      <c r="CI1676">
        <v>493</v>
      </c>
      <c r="CJ1676">
        <v>499</v>
      </c>
      <c r="CK1676">
        <v>492</v>
      </c>
      <c r="CL1676">
        <v>498</v>
      </c>
      <c r="CM1676" s="22">
        <v>43005</v>
      </c>
      <c r="CN1676">
        <v>453</v>
      </c>
      <c r="CO1676">
        <v>474</v>
      </c>
      <c r="CP1676">
        <v>450</v>
      </c>
      <c r="CQ1676">
        <v>465</v>
      </c>
      <c r="CR1676" s="22">
        <v>43006</v>
      </c>
      <c r="CS1676">
        <v>466</v>
      </c>
      <c r="CT1676">
        <v>467</v>
      </c>
      <c r="CU1676">
        <v>450</v>
      </c>
      <c r="CV1676">
        <v>452</v>
      </c>
    </row>
    <row r="1677" spans="1:100">
      <c r="A1677" s="22">
        <v>43004</v>
      </c>
      <c r="B1677">
        <v>121</v>
      </c>
      <c r="C1677">
        <v>128</v>
      </c>
      <c r="D1677">
        <v>120</v>
      </c>
      <c r="E1677">
        <v>127</v>
      </c>
      <c r="F1677" s="23">
        <f t="shared" si="164"/>
        <v>4.9586776859504189E-2</v>
      </c>
      <c r="G1677" s="22">
        <v>43005</v>
      </c>
      <c r="H1677">
        <v>142</v>
      </c>
      <c r="I1677">
        <v>145</v>
      </c>
      <c r="J1677">
        <v>130</v>
      </c>
      <c r="K1677">
        <v>133</v>
      </c>
      <c r="L1677" s="22">
        <v>43006</v>
      </c>
      <c r="M1677">
        <v>132</v>
      </c>
      <c r="N1677" s="4">
        <v>43005</v>
      </c>
      <c r="O1677" s="3" t="s">
        <v>15</v>
      </c>
      <c r="P1677" s="3">
        <v>5103</v>
      </c>
      <c r="Q1677" s="3" t="s">
        <v>38</v>
      </c>
      <c r="R1677" s="3" t="s">
        <v>17</v>
      </c>
      <c r="S1677" s="3">
        <v>0.05</v>
      </c>
      <c r="T1677" s="3">
        <v>2</v>
      </c>
      <c r="U1677" s="3">
        <v>0</v>
      </c>
      <c r="V1677" s="3">
        <v>4000</v>
      </c>
      <c r="W1677">
        <v>142</v>
      </c>
      <c r="X1677" s="4">
        <v>43006</v>
      </c>
      <c r="Y1677">
        <v>133</v>
      </c>
      <c r="Z1677" s="10">
        <f t="shared" si="163"/>
        <v>-36000</v>
      </c>
      <c r="AA1677" s="10">
        <f t="shared" si="162"/>
        <v>36000</v>
      </c>
      <c r="AB1677" t="str">
        <f t="shared" ref="AB1677:AB1740" si="165">IF(AND(O1677="夜間上昇",T1677=1,AF1677&gt;0),Z1677,"")</f>
        <v/>
      </c>
      <c r="AC1677">
        <f t="shared" si="160"/>
        <v>-1513270</v>
      </c>
      <c r="AD1677">
        <f t="shared" si="161"/>
        <v>5.9701492537313383E-2</v>
      </c>
      <c r="AE1677" s="15">
        <v>43006</v>
      </c>
      <c r="AF1677" s="9">
        <v>-5.2789524979490743E-4</v>
      </c>
      <c r="AG1677" s="12" t="s">
        <v>954</v>
      </c>
      <c r="AH1677" s="20">
        <v>43004.93472222222</v>
      </c>
      <c r="AI1677" s="12">
        <v>134</v>
      </c>
      <c r="AJ1677" s="12">
        <v>7</v>
      </c>
      <c r="AK1677" s="12">
        <v>5.5100000000000003E-2</v>
      </c>
      <c r="AL1677" s="17">
        <v>2700</v>
      </c>
      <c r="AM1677" s="17">
        <v>0.31404958677685951</v>
      </c>
      <c r="AN1677" s="9"/>
      <c r="AO1677" s="9"/>
      <c r="AP1677" s="17">
        <v>0</v>
      </c>
      <c r="AQ1677" s="17">
        <v>9195</v>
      </c>
      <c r="AR1677" s="17">
        <v>2.9411764705882353E-2</v>
      </c>
      <c r="AS1677" s="17">
        <v>0.152</v>
      </c>
      <c r="AT1677" s="17">
        <v>1.1428571428571429E-2</v>
      </c>
      <c r="AU1677" s="12">
        <v>0.18779342723004694</v>
      </c>
      <c r="AV1677" s="12">
        <v>0</v>
      </c>
      <c r="AW1677" s="12">
        <v>59.4</v>
      </c>
      <c r="AY1677" s="12">
        <v>75993426</v>
      </c>
      <c r="BA1677" s="12">
        <v>1</v>
      </c>
      <c r="BD1677" s="12">
        <v>0.31404958677685951</v>
      </c>
      <c r="BE1677" s="12">
        <v>2.9411764705882353E-2</v>
      </c>
      <c r="BF1677" s="12">
        <v>1.1428571428571429E-2</v>
      </c>
      <c r="BG1677" s="12">
        <v>0.18779342723004694</v>
      </c>
      <c r="BH1677" s="12">
        <v>0.374</v>
      </c>
      <c r="BI1677" s="12">
        <v>0.152</v>
      </c>
      <c r="BJ1677" s="12">
        <v>0</v>
      </c>
      <c r="BK1677" s="12">
        <v>0.51</v>
      </c>
      <c r="BL1677" s="12">
        <v>-4070</v>
      </c>
      <c r="BM1677" s="12">
        <v>-292</v>
      </c>
      <c r="BN1677" s="12">
        <v>5162</v>
      </c>
      <c r="BO1677" s="12">
        <v>1471</v>
      </c>
      <c r="BP1677" s="12">
        <v>988</v>
      </c>
      <c r="BQ1677" s="12">
        <v>790</v>
      </c>
      <c r="BR1677" s="12">
        <v>-1325</v>
      </c>
      <c r="BS1677" s="12">
        <v>617</v>
      </c>
      <c r="BT1677" s="12">
        <v>0.2688377067666588</v>
      </c>
      <c r="BU1677" s="12">
        <v>0.64648583431292739</v>
      </c>
      <c r="BV1677" s="12">
        <v>0.68775024297199649</v>
      </c>
      <c r="BW1677" s="12">
        <v>0.69697217858111893</v>
      </c>
      <c r="BX1677" s="12">
        <v>0.70625166764798253</v>
      </c>
      <c r="BY1677" s="12">
        <v>1672</v>
      </c>
      <c r="BZ1677" s="12">
        <v>1</v>
      </c>
      <c r="CB1677" s="12">
        <v>6.4734299516908206E-2</v>
      </c>
      <c r="CC1677" s="12">
        <v>20180</v>
      </c>
      <c r="CD1677" s="12">
        <v>20340</v>
      </c>
      <c r="CE1677" s="12">
        <v>4.8513630196126813</v>
      </c>
      <c r="CH1677" s="22">
        <v>43004</v>
      </c>
      <c r="CI1677">
        <v>121</v>
      </c>
      <c r="CJ1677">
        <v>128</v>
      </c>
      <c r="CK1677">
        <v>120</v>
      </c>
      <c r="CL1677">
        <v>127</v>
      </c>
      <c r="CM1677" s="22">
        <v>43005</v>
      </c>
      <c r="CN1677">
        <v>142</v>
      </c>
      <c r="CO1677">
        <v>145</v>
      </c>
      <c r="CP1677">
        <v>130</v>
      </c>
      <c r="CQ1677">
        <v>133</v>
      </c>
      <c r="CR1677" s="22">
        <v>43006</v>
      </c>
      <c r="CS1677">
        <v>132</v>
      </c>
      <c r="CT1677">
        <v>133</v>
      </c>
      <c r="CU1677">
        <v>129</v>
      </c>
      <c r="CV1677">
        <v>130</v>
      </c>
    </row>
    <row r="1678" spans="1:100">
      <c r="A1678" s="22">
        <v>43004</v>
      </c>
      <c r="B1678">
        <v>401</v>
      </c>
      <c r="C1678">
        <v>424</v>
      </c>
      <c r="D1678">
        <v>353</v>
      </c>
      <c r="E1678">
        <v>362</v>
      </c>
      <c r="F1678" s="23">
        <f t="shared" si="164"/>
        <v>-9.7256857855361645E-2</v>
      </c>
      <c r="G1678" s="22">
        <v>43005</v>
      </c>
      <c r="H1678">
        <v>350</v>
      </c>
      <c r="I1678">
        <v>389</v>
      </c>
      <c r="J1678">
        <v>346</v>
      </c>
      <c r="K1678">
        <v>356</v>
      </c>
      <c r="L1678" s="22">
        <v>43006</v>
      </c>
      <c r="M1678">
        <v>360</v>
      </c>
      <c r="N1678" s="4">
        <v>43005</v>
      </c>
      <c r="O1678" s="3" t="s">
        <v>11</v>
      </c>
      <c r="P1678" s="3">
        <v>3747</v>
      </c>
      <c r="Q1678" s="3" t="s">
        <v>34</v>
      </c>
      <c r="R1678" s="3" t="s">
        <v>13</v>
      </c>
      <c r="S1678" s="3">
        <v>0.05</v>
      </c>
      <c r="T1678" s="3" t="s">
        <v>27</v>
      </c>
      <c r="U1678" s="3">
        <v>0</v>
      </c>
      <c r="V1678" s="3">
        <v>1400</v>
      </c>
      <c r="W1678">
        <v>350</v>
      </c>
      <c r="X1678" s="4">
        <v>43006</v>
      </c>
      <c r="Y1678">
        <v>356</v>
      </c>
      <c r="Z1678" s="10">
        <f t="shared" si="163"/>
        <v>8400</v>
      </c>
      <c r="AA1678" s="10">
        <f t="shared" si="162"/>
        <v>8400</v>
      </c>
      <c r="AB1678" t="str">
        <f t="shared" si="165"/>
        <v/>
      </c>
      <c r="AC1678">
        <f t="shared" si="160"/>
        <v>-1513270</v>
      </c>
      <c r="AD1678">
        <f t="shared" si="161"/>
        <v>0</v>
      </c>
      <c r="AE1678" s="15">
        <v>43006</v>
      </c>
      <c r="AF1678" s="9">
        <v>-5.2789524979490743E-4</v>
      </c>
      <c r="AG1678" s="12" t="s">
        <v>954</v>
      </c>
      <c r="AH1678" s="20">
        <v>43004.996527777781</v>
      </c>
      <c r="AI1678" s="12">
        <v>350</v>
      </c>
      <c r="AJ1678" s="12">
        <v>-12</v>
      </c>
      <c r="AK1678" s="12">
        <v>-3.3099999999999997E-2</v>
      </c>
      <c r="AL1678" s="17">
        <v>2200</v>
      </c>
      <c r="AM1678" s="17">
        <v>0.54952076677316297</v>
      </c>
      <c r="AN1678" s="9"/>
      <c r="AO1678" s="9"/>
      <c r="AP1678" s="17">
        <v>10.49</v>
      </c>
      <c r="AQ1678" s="17">
        <v>2330</v>
      </c>
      <c r="AR1678" s="17">
        <v>0.53846153846153844</v>
      </c>
      <c r="AS1678" s="17">
        <v>0.154</v>
      </c>
      <c r="AT1678" s="17">
        <v>0.43283582089552236</v>
      </c>
      <c r="AU1678" s="12">
        <v>0.50488599348534202</v>
      </c>
      <c r="AV1678" s="12">
        <v>0</v>
      </c>
      <c r="AY1678" s="12">
        <v>7444800</v>
      </c>
      <c r="BA1678" s="12">
        <v>0.7533333333333333</v>
      </c>
      <c r="BD1678" s="12">
        <v>0.54952076677316297</v>
      </c>
      <c r="BE1678" s="12">
        <v>0.53846153846153844</v>
      </c>
      <c r="BF1678" s="12">
        <v>0.43283582089552236</v>
      </c>
      <c r="BG1678" s="12">
        <v>0.50488599348534202</v>
      </c>
      <c r="BH1678" s="12">
        <v>2E-3</v>
      </c>
      <c r="BI1678" s="12">
        <v>0.154</v>
      </c>
      <c r="BJ1678" s="12">
        <v>0</v>
      </c>
      <c r="BK1678" s="12">
        <v>0.61</v>
      </c>
      <c r="BL1678" s="12">
        <v>42</v>
      </c>
      <c r="BM1678" s="12">
        <v>168</v>
      </c>
      <c r="BN1678" s="12">
        <v>-12</v>
      </c>
      <c r="BO1678" s="12">
        <v>2015</v>
      </c>
      <c r="BP1678" s="12">
        <v>246</v>
      </c>
      <c r="BQ1678" s="12">
        <v>1</v>
      </c>
      <c r="BR1678" s="12">
        <v>-560</v>
      </c>
      <c r="BS1678" s="12">
        <v>1816</v>
      </c>
      <c r="BT1678" s="12">
        <v>0.2688377067666588</v>
      </c>
      <c r="BU1678" s="12">
        <v>0.64648583431292739</v>
      </c>
      <c r="BV1678" s="12">
        <v>0.68775024297199649</v>
      </c>
      <c r="BW1678" s="12">
        <v>0.69697217858111893</v>
      </c>
      <c r="BX1678" s="12">
        <v>0.70625166764798253</v>
      </c>
      <c r="BY1678" s="12">
        <v>1672</v>
      </c>
      <c r="BZ1678" s="12">
        <v>0.7533333333333333</v>
      </c>
      <c r="CB1678" s="12">
        <v>6.4734299516908206E-2</v>
      </c>
      <c r="CC1678" s="12">
        <v>20180</v>
      </c>
      <c r="CD1678" s="12">
        <v>20340</v>
      </c>
      <c r="CE1678" s="12">
        <v>8.488865576271996</v>
      </c>
      <c r="CH1678" s="22">
        <v>43004</v>
      </c>
      <c r="CI1678">
        <v>401</v>
      </c>
      <c r="CJ1678">
        <v>424</v>
      </c>
      <c r="CK1678">
        <v>353</v>
      </c>
      <c r="CL1678">
        <v>362</v>
      </c>
      <c r="CM1678" s="22">
        <v>43005</v>
      </c>
      <c r="CN1678">
        <v>350</v>
      </c>
      <c r="CO1678">
        <v>389</v>
      </c>
      <c r="CP1678">
        <v>346</v>
      </c>
      <c r="CQ1678">
        <v>356</v>
      </c>
      <c r="CR1678" s="22">
        <v>43006</v>
      </c>
      <c r="CS1678">
        <v>360</v>
      </c>
      <c r="CT1678">
        <v>361</v>
      </c>
      <c r="CU1678">
        <v>334</v>
      </c>
      <c r="CV1678">
        <v>336</v>
      </c>
    </row>
    <row r="1679" spans="1:100">
      <c r="A1679" s="22">
        <v>43005</v>
      </c>
      <c r="B1679">
        <v>219</v>
      </c>
      <c r="C1679">
        <v>296</v>
      </c>
      <c r="D1679">
        <v>219</v>
      </c>
      <c r="E1679">
        <v>296</v>
      </c>
      <c r="F1679" s="23">
        <f t="shared" si="164"/>
        <v>0.35159817351598166</v>
      </c>
      <c r="G1679" s="22">
        <v>43006</v>
      </c>
      <c r="H1679">
        <v>344</v>
      </c>
      <c r="I1679">
        <v>358</v>
      </c>
      <c r="J1679">
        <v>297</v>
      </c>
      <c r="K1679">
        <v>300</v>
      </c>
      <c r="L1679" s="22">
        <v>43007</v>
      </c>
      <c r="M1679">
        <v>300</v>
      </c>
      <c r="N1679" s="4">
        <v>43006</v>
      </c>
      <c r="O1679" s="3" t="s">
        <v>15</v>
      </c>
      <c r="P1679" s="3">
        <v>7746</v>
      </c>
      <c r="Q1679" s="3" t="s">
        <v>467</v>
      </c>
      <c r="R1679" s="3" t="s">
        <v>17</v>
      </c>
      <c r="S1679" s="3">
        <v>0.05</v>
      </c>
      <c r="T1679" s="3" t="s">
        <v>27</v>
      </c>
      <c r="U1679" s="3">
        <v>0</v>
      </c>
      <c r="V1679" s="3">
        <v>1700</v>
      </c>
      <c r="W1679">
        <v>344</v>
      </c>
      <c r="X1679" s="4">
        <v>43007</v>
      </c>
      <c r="Y1679">
        <v>300</v>
      </c>
      <c r="Z1679" s="10">
        <f t="shared" si="163"/>
        <v>-74800</v>
      </c>
      <c r="AA1679" s="10">
        <f t="shared" si="162"/>
        <v>74800</v>
      </c>
      <c r="AB1679" t="str">
        <f t="shared" si="165"/>
        <v/>
      </c>
      <c r="AC1679">
        <f t="shared" si="160"/>
        <v>-1513270</v>
      </c>
      <c r="AD1679">
        <f t="shared" si="161"/>
        <v>6.2056190182155024E-2</v>
      </c>
      <c r="AE1679" s="15">
        <v>43007</v>
      </c>
      <c r="AF1679" s="9">
        <v>2.5304788299576053E-3</v>
      </c>
      <c r="AG1679" s="12" t="s">
        <v>960</v>
      </c>
      <c r="AH1679" s="20">
        <v>43005.998611111114</v>
      </c>
      <c r="AI1679" s="12">
        <v>323.89999999999998</v>
      </c>
      <c r="AJ1679" s="12">
        <v>27.9</v>
      </c>
      <c r="AK1679" s="12">
        <v>9.4299999999999995E-2</v>
      </c>
      <c r="AL1679" s="17">
        <v>487500</v>
      </c>
      <c r="AM1679" s="17">
        <v>0.69444444444444442</v>
      </c>
      <c r="AN1679" s="9"/>
      <c r="AO1679" s="9"/>
      <c r="AP1679" s="17">
        <v>7.99</v>
      </c>
      <c r="AQ1679" s="17">
        <v>4175</v>
      </c>
      <c r="AR1679" s="17">
        <v>0.55038759689922478</v>
      </c>
      <c r="AS1679" s="17">
        <v>0.16800000000000001</v>
      </c>
      <c r="AT1679" s="17">
        <v>0.57352941176470584</v>
      </c>
      <c r="AU1679" s="12">
        <v>0.61333333333333329</v>
      </c>
      <c r="AV1679" s="12">
        <v>0</v>
      </c>
      <c r="AY1679" s="12">
        <v>19326440</v>
      </c>
      <c r="BA1679" s="12">
        <v>1</v>
      </c>
      <c r="BD1679" s="12">
        <v>0.69444444444444442</v>
      </c>
      <c r="BE1679" s="12">
        <v>0.55038759689922478</v>
      </c>
      <c r="BF1679" s="12">
        <v>0.57352941176470584</v>
      </c>
      <c r="BG1679" s="12">
        <v>0.61333333333333329</v>
      </c>
      <c r="BH1679" s="12">
        <v>2E-3</v>
      </c>
      <c r="BI1679" s="12">
        <v>0.16800000000000001</v>
      </c>
      <c r="BJ1679" s="12">
        <v>0</v>
      </c>
      <c r="BK1679" s="12">
        <v>0.61</v>
      </c>
      <c r="BL1679" s="12">
        <v>315</v>
      </c>
      <c r="BM1679" s="12">
        <v>-784</v>
      </c>
      <c r="BN1679" s="12">
        <v>198</v>
      </c>
      <c r="BO1679" s="12">
        <v>295</v>
      </c>
      <c r="BP1679" s="12">
        <v>730</v>
      </c>
      <c r="BQ1679" s="12">
        <v>-574</v>
      </c>
      <c r="BR1679" s="12">
        <v>-449</v>
      </c>
      <c r="BS1679" s="12">
        <v>556</v>
      </c>
      <c r="BT1679" s="12">
        <v>0.26592020789628723</v>
      </c>
      <c r="BU1679" s="12">
        <v>0.62342823765830302</v>
      </c>
      <c r="BV1679" s="12">
        <v>0.64463583679512937</v>
      </c>
      <c r="BW1679" s="12">
        <v>0.63764659721774053</v>
      </c>
      <c r="BX1679" s="12">
        <v>0.68190041952269853</v>
      </c>
      <c r="BY1679" s="12">
        <v>1676.5</v>
      </c>
      <c r="BZ1679" s="12">
        <v>1</v>
      </c>
      <c r="CB1679" s="12">
        <v>6.4734299516908206E-2</v>
      </c>
      <c r="CC1679" s="12">
        <v>20340</v>
      </c>
      <c r="CD1679" s="12">
        <v>20370</v>
      </c>
      <c r="CE1679" s="12">
        <v>10.727611940298509</v>
      </c>
      <c r="CH1679" s="22">
        <v>43005</v>
      </c>
      <c r="CI1679">
        <v>219</v>
      </c>
      <c r="CJ1679">
        <v>296</v>
      </c>
      <c r="CK1679">
        <v>219</v>
      </c>
      <c r="CL1679">
        <v>296</v>
      </c>
      <c r="CM1679" s="22">
        <v>43006</v>
      </c>
      <c r="CN1679">
        <v>344</v>
      </c>
      <c r="CO1679">
        <v>358</v>
      </c>
      <c r="CP1679">
        <v>297</v>
      </c>
      <c r="CQ1679">
        <v>300</v>
      </c>
      <c r="CR1679" s="22">
        <v>43007</v>
      </c>
      <c r="CS1679">
        <v>300</v>
      </c>
      <c r="CT1679">
        <v>300</v>
      </c>
      <c r="CU1679">
        <v>272</v>
      </c>
      <c r="CV1679">
        <v>279</v>
      </c>
    </row>
    <row r="1680" spans="1:100">
      <c r="A1680" s="22">
        <v>43005</v>
      </c>
      <c r="B1680">
        <v>12</v>
      </c>
      <c r="C1680">
        <v>15</v>
      </c>
      <c r="D1680">
        <v>12</v>
      </c>
      <c r="E1680">
        <v>15</v>
      </c>
      <c r="F1680" s="23">
        <f t="shared" si="164"/>
        <v>0.25</v>
      </c>
      <c r="G1680" s="22">
        <v>43006</v>
      </c>
      <c r="H1680">
        <v>14</v>
      </c>
      <c r="I1680">
        <v>15</v>
      </c>
      <c r="J1680">
        <v>13</v>
      </c>
      <c r="K1680">
        <v>14</v>
      </c>
      <c r="L1680" s="22">
        <v>43007</v>
      </c>
      <c r="M1680">
        <v>14</v>
      </c>
      <c r="N1680" s="4">
        <v>43006</v>
      </c>
      <c r="O1680" s="3" t="s">
        <v>11</v>
      </c>
      <c r="P1680" s="3">
        <v>9318</v>
      </c>
      <c r="Q1680" s="3" t="s">
        <v>71</v>
      </c>
      <c r="R1680" s="3" t="s">
        <v>13</v>
      </c>
      <c r="S1680" s="3">
        <v>0.05</v>
      </c>
      <c r="T1680" s="3">
        <v>2</v>
      </c>
      <c r="U1680" s="3">
        <v>0</v>
      </c>
      <c r="V1680" s="3">
        <v>33400</v>
      </c>
      <c r="W1680">
        <v>14</v>
      </c>
      <c r="X1680" s="4">
        <v>43007</v>
      </c>
      <c r="Y1680">
        <v>14</v>
      </c>
      <c r="Z1680" s="10">
        <f t="shared" si="163"/>
        <v>0</v>
      </c>
      <c r="AA1680" s="10">
        <f t="shared" si="162"/>
        <v>0</v>
      </c>
      <c r="AB1680" t="str">
        <f t="shared" si="165"/>
        <v/>
      </c>
      <c r="AC1680">
        <f t="shared" si="160"/>
        <v>-1513270</v>
      </c>
      <c r="AD1680">
        <f t="shared" si="161"/>
        <v>0</v>
      </c>
      <c r="AE1680" s="15">
        <v>43007</v>
      </c>
      <c r="AF1680" s="9">
        <v>2.5304788299576053E-3</v>
      </c>
      <c r="AG1680" s="12" t="s">
        <v>954</v>
      </c>
      <c r="AH1680" s="20">
        <v>43005.993055555555</v>
      </c>
      <c r="AI1680" s="12">
        <v>14</v>
      </c>
      <c r="AJ1680" s="12">
        <v>-1</v>
      </c>
      <c r="AK1680" s="12">
        <v>-6.6699999999999995E-2</v>
      </c>
      <c r="AL1680" s="17">
        <v>138900</v>
      </c>
      <c r="AM1680" s="17">
        <v>1.6153846153846154</v>
      </c>
      <c r="AN1680" s="9"/>
      <c r="AO1680" s="9"/>
      <c r="AP1680" s="17">
        <v>0</v>
      </c>
      <c r="AQ1680" s="17">
        <v>6142</v>
      </c>
      <c r="AR1680" s="17">
        <v>0.25</v>
      </c>
      <c r="AS1680" s="17">
        <v>4.7E-2</v>
      </c>
      <c r="AT1680" s="17">
        <v>0.25</v>
      </c>
      <c r="AU1680" s="12">
        <v>0.2857142857142857</v>
      </c>
      <c r="AV1680" s="12">
        <v>0</v>
      </c>
      <c r="AY1680" s="12">
        <v>472435456</v>
      </c>
      <c r="BA1680" s="12">
        <v>0.25</v>
      </c>
      <c r="BD1680" s="12">
        <v>1.6153846153846154</v>
      </c>
      <c r="BE1680" s="12">
        <v>0.25</v>
      </c>
      <c r="BF1680" s="12">
        <v>0.25</v>
      </c>
      <c r="BG1680" s="12">
        <v>0.2857142857142857</v>
      </c>
      <c r="BH1680" s="12">
        <v>6.0999999999999999E-2</v>
      </c>
      <c r="BI1680" s="12">
        <v>4.7E-2</v>
      </c>
      <c r="BJ1680" s="12">
        <v>0</v>
      </c>
      <c r="BK1680" s="12">
        <v>0.27800000000000002</v>
      </c>
      <c r="BL1680" s="12">
        <v>-372</v>
      </c>
      <c r="BM1680" s="12">
        <v>-524</v>
      </c>
      <c r="BN1680" s="12">
        <v>916</v>
      </c>
      <c r="BO1680" s="12">
        <v>1248</v>
      </c>
      <c r="BP1680" s="12">
        <v>785</v>
      </c>
      <c r="BQ1680" s="12">
        <v>29</v>
      </c>
      <c r="BR1680" s="12">
        <v>55</v>
      </c>
      <c r="BS1680" s="12">
        <v>1227</v>
      </c>
      <c r="BT1680" s="12">
        <v>0.2688377067666588</v>
      </c>
      <c r="BU1680" s="12">
        <v>0.64648583431292739</v>
      </c>
      <c r="BV1680" s="12">
        <v>0.68775024297199649</v>
      </c>
      <c r="BW1680" s="12">
        <v>0.69697217858111893</v>
      </c>
      <c r="BX1680" s="12">
        <v>0.72532438584768322</v>
      </c>
      <c r="BY1680" s="12">
        <v>1676.5</v>
      </c>
      <c r="BZ1680" s="12">
        <v>0.25</v>
      </c>
      <c r="CB1680" s="12">
        <v>6.4734299516908206E-2</v>
      </c>
      <c r="CC1680" s="12">
        <v>20340</v>
      </c>
      <c r="CD1680" s="12">
        <v>20370</v>
      </c>
      <c r="CE1680" s="12">
        <v>24.954075774971301</v>
      </c>
      <c r="CH1680" s="22">
        <v>43005</v>
      </c>
      <c r="CI1680">
        <v>12</v>
      </c>
      <c r="CJ1680">
        <v>15</v>
      </c>
      <c r="CK1680">
        <v>12</v>
      </c>
      <c r="CL1680">
        <v>15</v>
      </c>
      <c r="CM1680" s="22">
        <v>43006</v>
      </c>
      <c r="CN1680">
        <v>14</v>
      </c>
      <c r="CO1680">
        <v>15</v>
      </c>
      <c r="CP1680">
        <v>13</v>
      </c>
      <c r="CQ1680">
        <v>14</v>
      </c>
      <c r="CR1680" s="22">
        <v>43007</v>
      </c>
      <c r="CS1680">
        <v>14</v>
      </c>
      <c r="CT1680">
        <v>15</v>
      </c>
      <c r="CU1680">
        <v>14</v>
      </c>
      <c r="CV1680">
        <v>15</v>
      </c>
    </row>
    <row r="1681" spans="1:100">
      <c r="A1681" s="22">
        <v>43005</v>
      </c>
      <c r="B1681">
        <v>361</v>
      </c>
      <c r="C1681">
        <v>401</v>
      </c>
      <c r="D1681">
        <v>358</v>
      </c>
      <c r="E1681">
        <v>401</v>
      </c>
      <c r="F1681" s="23">
        <f t="shared" si="164"/>
        <v>0.11080332409972304</v>
      </c>
      <c r="G1681" s="22">
        <v>43006</v>
      </c>
      <c r="H1681">
        <v>481</v>
      </c>
      <c r="I1681">
        <v>481</v>
      </c>
      <c r="J1681">
        <v>444</v>
      </c>
      <c r="K1681">
        <v>481</v>
      </c>
      <c r="L1681" s="22">
        <v>43007</v>
      </c>
      <c r="M1681">
        <v>505</v>
      </c>
      <c r="N1681" s="4">
        <v>43006</v>
      </c>
      <c r="O1681" s="3" t="s">
        <v>15</v>
      </c>
      <c r="P1681" s="3">
        <v>2693</v>
      </c>
      <c r="Q1681" s="3" t="s">
        <v>676</v>
      </c>
      <c r="R1681" s="3" t="s">
        <v>17</v>
      </c>
      <c r="S1681" s="3">
        <v>0.05</v>
      </c>
      <c r="T1681" s="3">
        <v>2</v>
      </c>
      <c r="U1681" s="3">
        <v>0</v>
      </c>
      <c r="V1681" s="3">
        <v>1300</v>
      </c>
      <c r="W1681">
        <v>481</v>
      </c>
      <c r="X1681" s="4">
        <v>43007</v>
      </c>
      <c r="Y1681">
        <v>481</v>
      </c>
      <c r="Z1681" s="10">
        <f t="shared" si="163"/>
        <v>0</v>
      </c>
      <c r="AA1681" s="10">
        <f t="shared" si="162"/>
        <v>0</v>
      </c>
      <c r="AB1681" t="str">
        <f t="shared" si="165"/>
        <v/>
      </c>
      <c r="AC1681">
        <f t="shared" si="160"/>
        <v>-1513270</v>
      </c>
      <c r="AD1681">
        <f t="shared" si="161"/>
        <v>9.9428571428571422E-2</v>
      </c>
      <c r="AE1681" s="15">
        <v>43007</v>
      </c>
      <c r="AF1681" s="9">
        <v>2.5304788299576053E-3</v>
      </c>
      <c r="AG1681" s="12" t="s">
        <v>960</v>
      </c>
      <c r="AH1681" s="20">
        <v>43005.995833333334</v>
      </c>
      <c r="AI1681" s="12">
        <v>437.5</v>
      </c>
      <c r="AJ1681" s="12">
        <v>36.5</v>
      </c>
      <c r="AK1681" s="12">
        <v>9.0999999999999998E-2</v>
      </c>
      <c r="AL1681" s="17">
        <v>75400</v>
      </c>
      <c r="AM1681" s="17">
        <v>7.8534031413612565E-2</v>
      </c>
      <c r="AN1681" s="9"/>
      <c r="AO1681" s="9"/>
      <c r="AP1681" s="17">
        <v>0</v>
      </c>
      <c r="AQ1681" s="17">
        <v>2274</v>
      </c>
      <c r="AR1681" s="17">
        <v>0.58823529411764708</v>
      </c>
      <c r="AS1681" s="17">
        <v>0.224</v>
      </c>
      <c r="AT1681" s="17">
        <v>0.36065573770491804</v>
      </c>
      <c r="AU1681" s="12">
        <v>0.37931034482758619</v>
      </c>
      <c r="AV1681" s="12">
        <v>2.62</v>
      </c>
      <c r="AY1681" s="12">
        <v>11906880</v>
      </c>
      <c r="BA1681" s="12">
        <v>1</v>
      </c>
      <c r="BD1681" s="12">
        <v>7.8534031413612565E-2</v>
      </c>
      <c r="BE1681" s="12">
        <v>0.58823529411764708</v>
      </c>
      <c r="BF1681" s="12">
        <v>0.36065573770491804</v>
      </c>
      <c r="BG1681" s="12">
        <v>0.37931034482758619</v>
      </c>
      <c r="BH1681" s="12">
        <v>5.0000000000000001E-3</v>
      </c>
      <c r="BI1681" s="12">
        <v>0.224</v>
      </c>
      <c r="BJ1681" s="12">
        <v>0</v>
      </c>
      <c r="BK1681" s="12">
        <v>0.48499999999999999</v>
      </c>
      <c r="BL1681" s="12">
        <v>631</v>
      </c>
      <c r="BM1681" s="12">
        <v>1</v>
      </c>
      <c r="BN1681" s="12">
        <v>-860</v>
      </c>
      <c r="BO1681" s="12">
        <v>2332</v>
      </c>
      <c r="BP1681" s="12">
        <v>142</v>
      </c>
      <c r="BQ1681" s="12">
        <v>-26</v>
      </c>
      <c r="BR1681" s="12">
        <v>12</v>
      </c>
      <c r="BS1681" s="12">
        <v>2536</v>
      </c>
      <c r="BT1681" s="12">
        <v>0.26592020789628723</v>
      </c>
      <c r="BU1681" s="12">
        <v>0.62342823765830302</v>
      </c>
      <c r="BV1681" s="12">
        <v>0.64463583679512937</v>
      </c>
      <c r="BW1681" s="12">
        <v>0.63764659721774053</v>
      </c>
      <c r="BX1681" s="12">
        <v>0.68190041952269853</v>
      </c>
      <c r="BY1681" s="12">
        <v>1676.5</v>
      </c>
      <c r="BZ1681" s="12">
        <v>1</v>
      </c>
      <c r="CB1681" s="12">
        <v>6.4734299516908206E-2</v>
      </c>
      <c r="CC1681" s="12">
        <v>20340</v>
      </c>
      <c r="CD1681" s="12">
        <v>20370</v>
      </c>
      <c r="CE1681" s="12">
        <v>1.2131749628819255</v>
      </c>
      <c r="CH1681" s="22">
        <v>43005</v>
      </c>
      <c r="CI1681">
        <v>361</v>
      </c>
      <c r="CJ1681">
        <v>401</v>
      </c>
      <c r="CK1681">
        <v>358</v>
      </c>
      <c r="CL1681">
        <v>401</v>
      </c>
      <c r="CM1681" s="22">
        <v>43006</v>
      </c>
      <c r="CN1681">
        <v>481</v>
      </c>
      <c r="CO1681">
        <v>481</v>
      </c>
      <c r="CP1681">
        <v>444</v>
      </c>
      <c r="CQ1681">
        <v>481</v>
      </c>
      <c r="CR1681" s="22">
        <v>43007</v>
      </c>
      <c r="CS1681">
        <v>505</v>
      </c>
      <c r="CT1681">
        <v>545</v>
      </c>
      <c r="CU1681">
        <v>427</v>
      </c>
      <c r="CV1681">
        <v>478</v>
      </c>
    </row>
    <row r="1682" spans="1:100">
      <c r="A1682" s="22">
        <v>43005</v>
      </c>
      <c r="B1682">
        <v>2070</v>
      </c>
      <c r="C1682">
        <v>2070</v>
      </c>
      <c r="D1682">
        <v>2070</v>
      </c>
      <c r="E1682">
        <v>2070</v>
      </c>
      <c r="F1682" s="23">
        <f t="shared" si="164"/>
        <v>0</v>
      </c>
      <c r="G1682" s="22">
        <v>43006</v>
      </c>
      <c r="H1682">
        <v>2420</v>
      </c>
      <c r="I1682">
        <v>2420</v>
      </c>
      <c r="J1682">
        <v>2387</v>
      </c>
      <c r="K1682">
        <v>2420</v>
      </c>
      <c r="L1682" s="22">
        <v>43007</v>
      </c>
      <c r="M1682">
        <v>2490</v>
      </c>
      <c r="N1682" s="4">
        <v>43006</v>
      </c>
      <c r="O1682" s="3" t="s">
        <v>15</v>
      </c>
      <c r="P1682" s="3">
        <v>6895</v>
      </c>
      <c r="Q1682" s="3" t="s">
        <v>588</v>
      </c>
      <c r="R1682" s="3" t="s">
        <v>17</v>
      </c>
      <c r="S1682" s="3">
        <v>0.05</v>
      </c>
      <c r="T1682" s="3">
        <v>2</v>
      </c>
      <c r="U1682" s="3">
        <v>0</v>
      </c>
      <c r="V1682" s="3">
        <v>1000</v>
      </c>
      <c r="W1682">
        <v>2420</v>
      </c>
      <c r="X1682" s="4">
        <v>43007</v>
      </c>
      <c r="Y1682">
        <v>2420</v>
      </c>
      <c r="Z1682" s="10">
        <f t="shared" si="163"/>
        <v>0</v>
      </c>
      <c r="AA1682" s="10">
        <f t="shared" si="162"/>
        <v>0</v>
      </c>
      <c r="AB1682" t="str">
        <f t="shared" si="165"/>
        <v/>
      </c>
      <c r="AC1682">
        <f t="shared" si="160"/>
        <v>-1513270</v>
      </c>
      <c r="AD1682">
        <f t="shared" si="161"/>
        <v>0.47045951859956237</v>
      </c>
      <c r="AE1682" s="15">
        <v>43007</v>
      </c>
      <c r="AF1682" s="9">
        <v>2.5304788299576053E-3</v>
      </c>
      <c r="AG1682" s="12" t="s">
        <v>954</v>
      </c>
      <c r="AH1682" s="20">
        <v>43005.998611111114</v>
      </c>
      <c r="AI1682" s="12">
        <v>4570</v>
      </c>
      <c r="AJ1682" s="12">
        <v>430</v>
      </c>
      <c r="AK1682" s="12">
        <v>0.10390000000000001</v>
      </c>
      <c r="AL1682" s="17">
        <v>26300</v>
      </c>
      <c r="AM1682" s="17">
        <v>0.3605839416058394</v>
      </c>
      <c r="AN1682" s="9"/>
      <c r="AO1682" s="9"/>
      <c r="AP1682" s="17">
        <v>0</v>
      </c>
      <c r="AQ1682" s="17">
        <v>6267</v>
      </c>
      <c r="AR1682" s="17">
        <v>1</v>
      </c>
      <c r="AS1682" s="17">
        <v>0.26900000000000002</v>
      </c>
      <c r="AT1682" s="17">
        <v>1</v>
      </c>
      <c r="AU1682" s="12">
        <v>1</v>
      </c>
      <c r="AV1682" s="12">
        <v>0</v>
      </c>
      <c r="AY1682" s="12">
        <v>9149400</v>
      </c>
      <c r="BA1682" s="12">
        <v>1</v>
      </c>
      <c r="BD1682" s="12">
        <v>0.3605839416058394</v>
      </c>
      <c r="BE1682" s="12">
        <v>1</v>
      </c>
      <c r="BF1682" s="12">
        <v>1</v>
      </c>
      <c r="BG1682" s="12">
        <v>1</v>
      </c>
      <c r="BH1682" s="12">
        <v>1E-3</v>
      </c>
      <c r="BI1682" s="12">
        <v>0.26900000000000002</v>
      </c>
      <c r="BJ1682" s="12">
        <v>1E-3</v>
      </c>
      <c r="BK1682" s="12">
        <v>0.58799999999999997</v>
      </c>
      <c r="BL1682" s="12">
        <v>-209</v>
      </c>
      <c r="BM1682" s="12">
        <v>-1950</v>
      </c>
      <c r="BN1682" s="12">
        <v>1899</v>
      </c>
      <c r="BO1682" s="12">
        <v>3365</v>
      </c>
      <c r="BP1682" s="12">
        <v>3470</v>
      </c>
      <c r="BQ1682" s="12">
        <v>-2084</v>
      </c>
      <c r="BR1682" s="12">
        <v>845</v>
      </c>
      <c r="BS1682" s="12">
        <v>3489</v>
      </c>
      <c r="BT1682" s="12">
        <v>0.2688377067666588</v>
      </c>
      <c r="BU1682" s="12">
        <v>0.64648583431292739</v>
      </c>
      <c r="BV1682" s="12">
        <v>0.68775024297199649</v>
      </c>
      <c r="BW1682" s="12">
        <v>0.69697217858111893</v>
      </c>
      <c r="BX1682" s="12">
        <v>0.72532438584768322</v>
      </c>
      <c r="BY1682" s="12">
        <v>1676.5</v>
      </c>
      <c r="BZ1682" s="12">
        <v>1</v>
      </c>
      <c r="CB1682" s="12">
        <v>6.4734299516908206E-2</v>
      </c>
      <c r="CC1682" s="12">
        <v>20340</v>
      </c>
      <c r="CD1682" s="12">
        <v>20370</v>
      </c>
      <c r="CE1682" s="12">
        <v>5.5702146203290122</v>
      </c>
      <c r="CH1682" s="22">
        <v>43005</v>
      </c>
      <c r="CI1682">
        <v>2070</v>
      </c>
      <c r="CJ1682">
        <v>2070</v>
      </c>
      <c r="CK1682">
        <v>2070</v>
      </c>
      <c r="CL1682">
        <v>2070</v>
      </c>
      <c r="CM1682" s="22">
        <v>43006</v>
      </c>
      <c r="CN1682">
        <v>2420</v>
      </c>
      <c r="CO1682">
        <v>2420</v>
      </c>
      <c r="CP1682">
        <v>2387</v>
      </c>
      <c r="CQ1682">
        <v>2420</v>
      </c>
      <c r="CR1682" s="22">
        <v>43007</v>
      </c>
      <c r="CS1682">
        <v>2490</v>
      </c>
      <c r="CT1682">
        <v>2770</v>
      </c>
      <c r="CU1682">
        <v>2467</v>
      </c>
      <c r="CV1682">
        <v>2770</v>
      </c>
    </row>
    <row r="1683" spans="1:100">
      <c r="A1683" s="22">
        <v>43005</v>
      </c>
      <c r="B1683">
        <v>125</v>
      </c>
      <c r="C1683">
        <v>127</v>
      </c>
      <c r="D1683">
        <v>125</v>
      </c>
      <c r="E1683">
        <v>127</v>
      </c>
      <c r="F1683" s="23">
        <f t="shared" si="164"/>
        <v>1.6000000000000014E-2</v>
      </c>
      <c r="G1683" s="22">
        <v>43006</v>
      </c>
      <c r="H1683">
        <v>135</v>
      </c>
      <c r="I1683">
        <v>136</v>
      </c>
      <c r="J1683">
        <v>127</v>
      </c>
      <c r="K1683">
        <v>127</v>
      </c>
      <c r="L1683" s="22">
        <v>43007</v>
      </c>
      <c r="M1683">
        <v>128</v>
      </c>
      <c r="N1683" s="4">
        <v>43006</v>
      </c>
      <c r="O1683" s="3" t="s">
        <v>15</v>
      </c>
      <c r="P1683" s="3">
        <v>2370</v>
      </c>
      <c r="Q1683" s="3" t="s">
        <v>409</v>
      </c>
      <c r="R1683" s="3" t="s">
        <v>17</v>
      </c>
      <c r="S1683" s="3">
        <v>0.05</v>
      </c>
      <c r="T1683" s="3">
        <v>2</v>
      </c>
      <c r="U1683" s="3">
        <v>0</v>
      </c>
      <c r="V1683" s="3">
        <v>4000</v>
      </c>
      <c r="W1683">
        <v>135</v>
      </c>
      <c r="X1683" s="4">
        <v>43007</v>
      </c>
      <c r="Y1683">
        <v>127</v>
      </c>
      <c r="Z1683" s="10">
        <f t="shared" si="163"/>
        <v>-32000</v>
      </c>
      <c r="AA1683" s="10">
        <f t="shared" si="162"/>
        <v>32000</v>
      </c>
      <c r="AB1683" t="str">
        <f t="shared" si="165"/>
        <v/>
      </c>
      <c r="AC1683">
        <f t="shared" si="160"/>
        <v>-1513270</v>
      </c>
      <c r="AD1683">
        <f t="shared" si="161"/>
        <v>3.6900369003689537E-3</v>
      </c>
      <c r="AE1683" s="15">
        <v>43007</v>
      </c>
      <c r="AF1683" s="9">
        <v>2.5304788299576053E-3</v>
      </c>
      <c r="AG1683" s="12" t="s">
        <v>957</v>
      </c>
      <c r="AH1683" s="20">
        <v>43005.993055555555</v>
      </c>
      <c r="AI1683" s="12">
        <v>135.5</v>
      </c>
      <c r="AJ1683" s="12">
        <v>8.5</v>
      </c>
      <c r="AK1683" s="12">
        <v>6.6900000000000001E-2</v>
      </c>
      <c r="AL1683" s="17">
        <v>23800</v>
      </c>
      <c r="AM1683" s="17">
        <v>0.65354330708661412</v>
      </c>
      <c r="AN1683" s="9"/>
      <c r="AO1683" s="9"/>
      <c r="AP1683" s="17">
        <v>0</v>
      </c>
      <c r="AQ1683" s="17">
        <v>13480</v>
      </c>
      <c r="AR1683" s="17">
        <v>7.9365079365079361E-2</v>
      </c>
      <c r="AS1683" s="17">
        <v>0.40500000000000003</v>
      </c>
      <c r="AT1683" s="17">
        <v>7.9365079365079361E-2</v>
      </c>
      <c r="AU1683" s="12">
        <v>0.13821138211382114</v>
      </c>
      <c r="AV1683" s="12">
        <v>0</v>
      </c>
      <c r="AY1683" s="12">
        <v>106143323</v>
      </c>
      <c r="BA1683" s="12">
        <v>0.375</v>
      </c>
      <c r="BD1683" s="12">
        <v>0.65354330708661412</v>
      </c>
      <c r="BE1683" s="12">
        <v>7.9365079365079361E-2</v>
      </c>
      <c r="BF1683" s="12">
        <v>7.9365079365079361E-2</v>
      </c>
      <c r="BG1683" s="12">
        <v>0.13821138211382114</v>
      </c>
      <c r="BH1683" s="12">
        <v>3.2000000000000001E-2</v>
      </c>
      <c r="BI1683" s="12">
        <v>0.40500000000000003</v>
      </c>
      <c r="BJ1683" s="12">
        <v>7.1999999999999995E-2</v>
      </c>
      <c r="BK1683" s="12">
        <v>0.215</v>
      </c>
      <c r="BL1683" s="12">
        <v>-516</v>
      </c>
      <c r="BM1683" s="12">
        <v>581</v>
      </c>
      <c r="BN1683" s="12">
        <v>3993</v>
      </c>
      <c r="BO1683" s="12">
        <v>7680</v>
      </c>
      <c r="BP1683" s="12">
        <v>-337</v>
      </c>
      <c r="BQ1683" s="12">
        <v>-884</v>
      </c>
      <c r="BR1683" s="12">
        <v>-15</v>
      </c>
      <c r="BS1683" s="12">
        <v>3621</v>
      </c>
      <c r="BT1683" s="12">
        <v>0.40481386637226707</v>
      </c>
      <c r="BU1683" s="12">
        <v>0.38831524045549309</v>
      </c>
      <c r="BV1683" s="12">
        <v>0.42502274204138679</v>
      </c>
      <c r="BW1683" s="12">
        <v>0.43075250722981967</v>
      </c>
      <c r="BX1683" s="12">
        <v>0.53736854281850699</v>
      </c>
      <c r="BY1683" s="12">
        <v>1676.5</v>
      </c>
      <c r="BZ1683" s="12">
        <v>0.375</v>
      </c>
      <c r="CB1683" s="12">
        <v>6.4734299516908206E-2</v>
      </c>
      <c r="CC1683" s="12">
        <v>20340</v>
      </c>
      <c r="CD1683" s="12">
        <v>20370</v>
      </c>
      <c r="CE1683" s="12">
        <v>10.095780937830533</v>
      </c>
      <c r="CH1683" s="22">
        <v>43005</v>
      </c>
      <c r="CI1683">
        <v>125</v>
      </c>
      <c r="CJ1683">
        <v>127</v>
      </c>
      <c r="CK1683">
        <v>125</v>
      </c>
      <c r="CL1683">
        <v>127</v>
      </c>
      <c r="CM1683" s="22">
        <v>43006</v>
      </c>
      <c r="CN1683">
        <v>135</v>
      </c>
      <c r="CO1683">
        <v>136</v>
      </c>
      <c r="CP1683">
        <v>127</v>
      </c>
      <c r="CQ1683">
        <v>127</v>
      </c>
      <c r="CR1683" s="22">
        <v>43007</v>
      </c>
      <c r="CS1683">
        <v>128</v>
      </c>
      <c r="CT1683">
        <v>130</v>
      </c>
      <c r="CU1683">
        <v>127</v>
      </c>
      <c r="CV1683">
        <v>128</v>
      </c>
    </row>
    <row r="1684" spans="1:100">
      <c r="A1684" s="22">
        <v>43005</v>
      </c>
      <c r="B1684">
        <v>780</v>
      </c>
      <c r="C1684">
        <v>780</v>
      </c>
      <c r="D1684">
        <v>780</v>
      </c>
      <c r="E1684">
        <v>780</v>
      </c>
      <c r="F1684" s="23">
        <f t="shared" si="164"/>
        <v>0</v>
      </c>
      <c r="G1684" s="22">
        <v>43006</v>
      </c>
      <c r="H1684">
        <v>930</v>
      </c>
      <c r="I1684">
        <v>930</v>
      </c>
      <c r="J1684">
        <v>900</v>
      </c>
      <c r="K1684">
        <v>930</v>
      </c>
      <c r="L1684" s="22">
        <v>43007</v>
      </c>
      <c r="M1684">
        <v>930</v>
      </c>
      <c r="N1684" s="4">
        <v>43006</v>
      </c>
      <c r="O1684" s="3" t="s">
        <v>15</v>
      </c>
      <c r="P1684" s="3">
        <v>8023</v>
      </c>
      <c r="Q1684" s="3" t="s">
        <v>155</v>
      </c>
      <c r="R1684" s="3" t="s">
        <v>17</v>
      </c>
      <c r="S1684" s="3">
        <v>0.05</v>
      </c>
      <c r="T1684" s="3">
        <v>2</v>
      </c>
      <c r="U1684" s="3">
        <v>0</v>
      </c>
      <c r="V1684" s="3">
        <v>1000</v>
      </c>
      <c r="W1684">
        <v>930</v>
      </c>
      <c r="X1684" s="4">
        <v>43007</v>
      </c>
      <c r="Y1684">
        <v>930</v>
      </c>
      <c r="Z1684" s="10">
        <f t="shared" si="163"/>
        <v>0</v>
      </c>
      <c r="AA1684" s="10">
        <f t="shared" si="162"/>
        <v>0</v>
      </c>
      <c r="AB1684" t="str">
        <f t="shared" si="165"/>
        <v/>
      </c>
      <c r="AC1684">
        <f t="shared" si="160"/>
        <v>-1513270</v>
      </c>
      <c r="AD1684">
        <f t="shared" si="161"/>
        <v>3.875795822629291E-2</v>
      </c>
      <c r="AE1684" s="15">
        <v>43007</v>
      </c>
      <c r="AF1684" s="9">
        <v>2.5304788299576053E-3</v>
      </c>
      <c r="AG1684" s="12" t="s">
        <v>954</v>
      </c>
      <c r="AH1684" s="20">
        <v>43005.964583333334</v>
      </c>
      <c r="AI1684" s="12">
        <v>895.3</v>
      </c>
      <c r="AJ1684" s="12">
        <v>115.3</v>
      </c>
      <c r="AK1684" s="12">
        <v>0.14779999999999999</v>
      </c>
      <c r="AL1684" s="17">
        <v>17000</v>
      </c>
      <c r="AM1684" s="17">
        <v>0.69546120058565153</v>
      </c>
      <c r="AN1684" s="9"/>
      <c r="AO1684" s="9"/>
      <c r="AP1684" s="17">
        <v>467</v>
      </c>
      <c r="AQ1684" s="17">
        <v>8579</v>
      </c>
      <c r="AR1684" s="17">
        <v>0.88214285714285712</v>
      </c>
      <c r="AS1684" s="17">
        <v>0.318</v>
      </c>
      <c r="AT1684" s="17">
        <v>0.89126853377265236</v>
      </c>
      <c r="AU1684" s="12">
        <v>0.89320388349514568</v>
      </c>
      <c r="AV1684" s="12" t="s">
        <v>988</v>
      </c>
      <c r="AY1684" s="12">
        <v>12561219</v>
      </c>
      <c r="BA1684" s="12">
        <v>1</v>
      </c>
      <c r="BD1684" s="12">
        <v>0.69546120058565153</v>
      </c>
      <c r="BE1684" s="12">
        <v>0.88214285714285712</v>
      </c>
      <c r="BF1684" s="12">
        <v>0.89126853377265236</v>
      </c>
      <c r="BG1684" s="12">
        <v>0.89320388349514568</v>
      </c>
      <c r="BH1684" s="12">
        <v>0</v>
      </c>
      <c r="BI1684" s="12">
        <v>0.318</v>
      </c>
      <c r="BJ1684" s="12">
        <v>2E-3</v>
      </c>
      <c r="BK1684" s="12">
        <v>0.65300000000000002</v>
      </c>
      <c r="BL1684" s="12">
        <v>354</v>
      </c>
      <c r="BM1684" s="12">
        <v>-37</v>
      </c>
      <c r="BN1684" s="12">
        <v>-101</v>
      </c>
      <c r="BO1684" s="12">
        <v>2742</v>
      </c>
      <c r="BP1684" s="12">
        <v>-165</v>
      </c>
      <c r="BQ1684" s="12">
        <v>14</v>
      </c>
      <c r="BR1684" s="12">
        <v>1191</v>
      </c>
      <c r="BS1684" s="12">
        <v>2526</v>
      </c>
      <c r="BT1684" s="12">
        <v>0.2688377067666588</v>
      </c>
      <c r="BU1684" s="12">
        <v>0.64648583431292739</v>
      </c>
      <c r="BV1684" s="12">
        <v>0.68775024297199649</v>
      </c>
      <c r="BW1684" s="12">
        <v>0.69697217858111893</v>
      </c>
      <c r="BX1684" s="12">
        <v>0.72532438584768322</v>
      </c>
      <c r="BY1684" s="12">
        <v>1676.5</v>
      </c>
      <c r="BZ1684" s="12">
        <v>1</v>
      </c>
      <c r="CB1684" s="12">
        <v>6.4734299516908206E-2</v>
      </c>
      <c r="CC1684" s="12">
        <v>20340</v>
      </c>
      <c r="CD1684" s="12">
        <v>20370</v>
      </c>
      <c r="CE1684" s="12">
        <v>10.743318546360438</v>
      </c>
      <c r="CH1684" s="22">
        <v>43005</v>
      </c>
      <c r="CI1684">
        <v>780</v>
      </c>
      <c r="CJ1684">
        <v>780</v>
      </c>
      <c r="CK1684">
        <v>780</v>
      </c>
      <c r="CL1684">
        <v>780</v>
      </c>
      <c r="CM1684" s="22">
        <v>43006</v>
      </c>
      <c r="CN1684">
        <v>930</v>
      </c>
      <c r="CO1684">
        <v>930</v>
      </c>
      <c r="CP1684">
        <v>900</v>
      </c>
      <c r="CQ1684">
        <v>930</v>
      </c>
      <c r="CR1684" s="22">
        <v>43007</v>
      </c>
      <c r="CS1684">
        <v>930</v>
      </c>
      <c r="CT1684">
        <v>980</v>
      </c>
      <c r="CU1684">
        <v>864</v>
      </c>
      <c r="CV1684">
        <v>949</v>
      </c>
    </row>
    <row r="1685" spans="1:100">
      <c r="A1685" s="22">
        <v>43005</v>
      </c>
      <c r="B1685">
        <v>3040</v>
      </c>
      <c r="C1685">
        <v>3290</v>
      </c>
      <c r="D1685">
        <v>2981</v>
      </c>
      <c r="E1685">
        <v>3290</v>
      </c>
      <c r="F1685" s="23">
        <f t="shared" si="164"/>
        <v>8.2236842105263053E-2</v>
      </c>
      <c r="G1685" s="22">
        <v>43006</v>
      </c>
      <c r="H1685">
        <v>3480</v>
      </c>
      <c r="I1685">
        <v>3620</v>
      </c>
      <c r="J1685">
        <v>3210</v>
      </c>
      <c r="K1685">
        <v>3300</v>
      </c>
      <c r="L1685" s="22">
        <v>43007</v>
      </c>
      <c r="M1685">
        <v>3340</v>
      </c>
      <c r="N1685" s="4">
        <v>43006</v>
      </c>
      <c r="O1685" s="3" t="s">
        <v>15</v>
      </c>
      <c r="P1685" s="3">
        <v>3918</v>
      </c>
      <c r="Q1685" s="3" t="s">
        <v>680</v>
      </c>
      <c r="R1685" s="3" t="s">
        <v>17</v>
      </c>
      <c r="S1685" s="3">
        <v>0.05</v>
      </c>
      <c r="T1685" s="3">
        <v>2</v>
      </c>
      <c r="U1685" s="3">
        <v>0</v>
      </c>
      <c r="V1685" s="3">
        <v>200</v>
      </c>
      <c r="W1685">
        <v>3480</v>
      </c>
      <c r="X1685" s="4">
        <v>43007</v>
      </c>
      <c r="Y1685">
        <v>3300</v>
      </c>
      <c r="Z1685" s="10">
        <f t="shared" si="163"/>
        <v>-36000</v>
      </c>
      <c r="AA1685" s="10">
        <f t="shared" si="162"/>
        <v>36000</v>
      </c>
      <c r="AB1685" t="str">
        <f t="shared" si="165"/>
        <v/>
      </c>
      <c r="AC1685">
        <f t="shared" si="160"/>
        <v>-1513270</v>
      </c>
      <c r="AD1685">
        <f t="shared" si="161"/>
        <v>1.4347202295552641E-3</v>
      </c>
      <c r="AE1685" s="15">
        <v>43007</v>
      </c>
      <c r="AF1685" s="9">
        <v>2.5304788299576053E-3</v>
      </c>
      <c r="AG1685" s="12" t="s">
        <v>962</v>
      </c>
      <c r="AH1685" s="20">
        <v>43005.993750000001</v>
      </c>
      <c r="AI1685" s="12">
        <v>3485</v>
      </c>
      <c r="AJ1685" s="12">
        <v>195</v>
      </c>
      <c r="AK1685" s="12">
        <v>5.9299999999999999E-2</v>
      </c>
      <c r="AL1685" s="17">
        <v>10900</v>
      </c>
      <c r="AM1685" s="17">
        <v>0.12586395052746452</v>
      </c>
      <c r="AN1685" s="9"/>
      <c r="AO1685" s="9"/>
      <c r="AP1685" s="17">
        <v>0</v>
      </c>
      <c r="AQ1685" s="17">
        <v>10396</v>
      </c>
      <c r="AR1685" s="17">
        <v>0.78330019880715707</v>
      </c>
      <c r="AS1685" s="17">
        <v>0.125</v>
      </c>
      <c r="AT1685" s="17">
        <v>0.75784190715181932</v>
      </c>
      <c r="AU1685" s="12">
        <v>0.37188328912466845</v>
      </c>
      <c r="AV1685" s="12">
        <v>1.82</v>
      </c>
      <c r="AY1685" s="12">
        <v>3781600</v>
      </c>
      <c r="BA1685" s="12">
        <v>1</v>
      </c>
      <c r="BD1685" s="12">
        <v>0.12586395052746452</v>
      </c>
      <c r="BE1685" s="12">
        <v>0.78330019880715707</v>
      </c>
      <c r="BF1685" s="12">
        <v>0.75784190715181932</v>
      </c>
      <c r="BG1685" s="12">
        <v>0.37188328912466845</v>
      </c>
      <c r="BH1685" s="12">
        <v>0</v>
      </c>
      <c r="BI1685" s="12">
        <v>0.125</v>
      </c>
      <c r="BJ1685" s="12">
        <v>0</v>
      </c>
      <c r="BK1685" s="12">
        <v>0.63200000000000001</v>
      </c>
      <c r="BL1685" s="12">
        <v>582</v>
      </c>
      <c r="BM1685" s="12">
        <v>-96</v>
      </c>
      <c r="BN1685" s="12">
        <v>-140</v>
      </c>
      <c r="BO1685" s="12">
        <v>894</v>
      </c>
      <c r="BP1685" s="12">
        <v>217</v>
      </c>
      <c r="BQ1685" s="12">
        <v>-136</v>
      </c>
      <c r="BR1685" s="12">
        <v>0</v>
      </c>
      <c r="BS1685" s="12">
        <v>476</v>
      </c>
      <c r="BT1685" s="12">
        <v>0.19759670481393543</v>
      </c>
      <c r="BU1685" s="12">
        <v>0.67603804347679641</v>
      </c>
      <c r="BV1685" s="12">
        <v>0.7189051908209606</v>
      </c>
      <c r="BW1685" s="12">
        <v>0.72325695200317419</v>
      </c>
      <c r="BX1685" s="12">
        <v>0.78983453916985102</v>
      </c>
      <c r="BY1685" s="12">
        <v>1676.5</v>
      </c>
      <c r="BZ1685" s="12">
        <v>1</v>
      </c>
      <c r="CB1685" s="12">
        <v>6.4734299516908206E-2</v>
      </c>
      <c r="CC1685" s="12">
        <v>20340</v>
      </c>
      <c r="CD1685" s="12">
        <v>20370</v>
      </c>
      <c r="CE1685" s="12">
        <v>1.9443162506854597</v>
      </c>
      <c r="CH1685" s="22">
        <v>43005</v>
      </c>
      <c r="CI1685">
        <v>3040</v>
      </c>
      <c r="CJ1685">
        <v>3290</v>
      </c>
      <c r="CK1685">
        <v>2981</v>
      </c>
      <c r="CL1685">
        <v>3290</v>
      </c>
      <c r="CM1685" s="22">
        <v>43006</v>
      </c>
      <c r="CN1685">
        <v>3480</v>
      </c>
      <c r="CO1685">
        <v>3620</v>
      </c>
      <c r="CP1685">
        <v>3210</v>
      </c>
      <c r="CQ1685">
        <v>3300</v>
      </c>
      <c r="CR1685" s="22">
        <v>43007</v>
      </c>
      <c r="CS1685">
        <v>3340</v>
      </c>
      <c r="CT1685">
        <v>3365</v>
      </c>
      <c r="CU1685">
        <v>3080</v>
      </c>
      <c r="CV1685">
        <v>3250</v>
      </c>
    </row>
    <row r="1686" spans="1:100">
      <c r="A1686" s="22">
        <v>43005</v>
      </c>
      <c r="B1686">
        <v>2180</v>
      </c>
      <c r="C1686">
        <v>2180</v>
      </c>
      <c r="D1686">
        <v>2081</v>
      </c>
      <c r="E1686">
        <v>2090</v>
      </c>
      <c r="F1686" s="23">
        <f t="shared" si="164"/>
        <v>-4.1284403669724745E-2</v>
      </c>
      <c r="G1686" s="22">
        <v>43006</v>
      </c>
      <c r="H1686">
        <v>2029</v>
      </c>
      <c r="I1686">
        <v>2029</v>
      </c>
      <c r="J1686">
        <v>1895</v>
      </c>
      <c r="K1686">
        <v>1910</v>
      </c>
      <c r="L1686" s="22">
        <v>43007</v>
      </c>
      <c r="M1686">
        <v>1896</v>
      </c>
      <c r="N1686" s="4">
        <v>43006</v>
      </c>
      <c r="O1686" s="3" t="s">
        <v>11</v>
      </c>
      <c r="P1686" s="3">
        <v>7185</v>
      </c>
      <c r="Q1686" s="3" t="s">
        <v>681</v>
      </c>
      <c r="R1686" s="3" t="s">
        <v>13</v>
      </c>
      <c r="S1686" s="3">
        <v>0.05</v>
      </c>
      <c r="T1686" s="3">
        <v>2</v>
      </c>
      <c r="U1686" s="3">
        <v>0</v>
      </c>
      <c r="V1686" s="3">
        <v>300</v>
      </c>
      <c r="W1686">
        <v>2029</v>
      </c>
      <c r="X1686" s="4">
        <v>43007</v>
      </c>
      <c r="Y1686">
        <v>1910</v>
      </c>
      <c r="Z1686" s="10">
        <f t="shared" si="163"/>
        <v>-35700</v>
      </c>
      <c r="AA1686" s="10">
        <f t="shared" si="162"/>
        <v>35700</v>
      </c>
      <c r="AB1686" t="str">
        <f t="shared" si="165"/>
        <v/>
      </c>
      <c r="AC1686">
        <f t="shared" ref="AC1686:AC1749" si="166">SUM(AB1686,AC1685)</f>
        <v>-1513270</v>
      </c>
      <c r="AD1686">
        <f t="shared" ref="AD1686:AD1749" si="167">ABS(W1686/AI1686-1)</f>
        <v>1.7042606516290748E-2</v>
      </c>
      <c r="AE1686" s="15">
        <v>43007</v>
      </c>
      <c r="AF1686" s="9">
        <v>2.5304788299576053E-3</v>
      </c>
      <c r="AG1686" s="12" t="s">
        <v>960</v>
      </c>
      <c r="AH1686" s="20">
        <v>43005.99722222222</v>
      </c>
      <c r="AI1686" s="12">
        <v>1995</v>
      </c>
      <c r="AJ1686" s="12">
        <v>-95</v>
      </c>
      <c r="AK1686" s="12">
        <v>-4.5499999999999999E-2</v>
      </c>
      <c r="AL1686" s="17">
        <v>10000</v>
      </c>
      <c r="AM1686" s="17">
        <v>0.25267857142857142</v>
      </c>
      <c r="AN1686" s="9"/>
      <c r="AO1686" s="9"/>
      <c r="AP1686" s="17">
        <v>0</v>
      </c>
      <c r="AQ1686" s="17">
        <v>13942</v>
      </c>
      <c r="AR1686" s="17">
        <v>0.94908616187989558</v>
      </c>
      <c r="AS1686" s="17">
        <v>9.9000000000000005E-2</v>
      </c>
      <c r="AT1686" s="17">
        <v>0.94763092269326688</v>
      </c>
      <c r="AU1686" s="12">
        <v>0.96300645918966532</v>
      </c>
      <c r="AV1686" s="12" t="s">
        <v>988</v>
      </c>
      <c r="AY1686" s="12">
        <v>6224000</v>
      </c>
      <c r="BA1686" s="12">
        <v>0</v>
      </c>
      <c r="BD1686" s="12">
        <v>0.25267857142857142</v>
      </c>
      <c r="BE1686" s="12">
        <v>0.94908616187989558</v>
      </c>
      <c r="BF1686" s="12">
        <v>0.94763092269326688</v>
      </c>
      <c r="BG1686" s="12">
        <v>0.96300645918966532</v>
      </c>
      <c r="BH1686" s="12">
        <v>2.9000000000000001E-2</v>
      </c>
      <c r="BI1686" s="12">
        <v>9.9000000000000005E-2</v>
      </c>
      <c r="BJ1686" s="12">
        <v>2E-3</v>
      </c>
      <c r="BK1686" s="12">
        <v>0.57899999999999996</v>
      </c>
      <c r="BL1686" s="12">
        <v>270</v>
      </c>
      <c r="BM1686" s="12">
        <v>-574</v>
      </c>
      <c r="BN1686" s="12">
        <v>909</v>
      </c>
      <c r="BO1686" s="12">
        <v>2285</v>
      </c>
      <c r="BP1686" s="12">
        <v>-240</v>
      </c>
      <c r="BQ1686" s="12">
        <v>-331</v>
      </c>
      <c r="BR1686" s="12">
        <v>668</v>
      </c>
      <c r="BS1686" s="12">
        <v>1700</v>
      </c>
      <c r="BT1686" s="12">
        <v>0.26592020789628723</v>
      </c>
      <c r="BU1686" s="12">
        <v>0.62342823765830302</v>
      </c>
      <c r="BV1686" s="12">
        <v>0.64463583679512937</v>
      </c>
      <c r="BW1686" s="12">
        <v>0.63764659721774053</v>
      </c>
      <c r="BX1686" s="12">
        <v>0.68190041952269853</v>
      </c>
      <c r="BY1686" s="12">
        <v>1676.5</v>
      </c>
      <c r="BZ1686" s="12">
        <v>0</v>
      </c>
      <c r="CB1686" s="12">
        <v>6.4734299516908206E-2</v>
      </c>
      <c r="CC1686" s="12">
        <v>20340</v>
      </c>
      <c r="CD1686" s="12">
        <v>20370</v>
      </c>
      <c r="CE1686" s="12">
        <v>3.9033182302771858</v>
      </c>
      <c r="CH1686" s="22">
        <v>43005</v>
      </c>
      <c r="CI1686">
        <v>2180</v>
      </c>
      <c r="CJ1686">
        <v>2180</v>
      </c>
      <c r="CK1686">
        <v>2081</v>
      </c>
      <c r="CL1686">
        <v>2090</v>
      </c>
      <c r="CM1686" s="22">
        <v>43006</v>
      </c>
      <c r="CN1686">
        <v>2029</v>
      </c>
      <c r="CO1686">
        <v>2029</v>
      </c>
      <c r="CP1686">
        <v>1895</v>
      </c>
      <c r="CQ1686">
        <v>1910</v>
      </c>
      <c r="CR1686" s="22">
        <v>43007</v>
      </c>
      <c r="CS1686">
        <v>1896</v>
      </c>
      <c r="CT1686">
        <v>1948</v>
      </c>
      <c r="CU1686">
        <v>1886</v>
      </c>
      <c r="CV1686">
        <v>1889</v>
      </c>
    </row>
    <row r="1687" spans="1:100">
      <c r="A1687" s="22">
        <v>43005</v>
      </c>
      <c r="B1687">
        <v>364</v>
      </c>
      <c r="C1687">
        <v>372</v>
      </c>
      <c r="D1687">
        <v>364</v>
      </c>
      <c r="E1687">
        <v>372</v>
      </c>
      <c r="F1687" s="23">
        <f t="shared" si="164"/>
        <v>2.19780219780219E-2</v>
      </c>
      <c r="G1687" s="22">
        <v>43006</v>
      </c>
      <c r="H1687">
        <v>388</v>
      </c>
      <c r="I1687">
        <v>389</v>
      </c>
      <c r="J1687">
        <v>375</v>
      </c>
      <c r="K1687">
        <v>381</v>
      </c>
      <c r="L1687" s="22">
        <v>43007</v>
      </c>
      <c r="M1687">
        <v>381</v>
      </c>
      <c r="N1687" s="4">
        <v>43006</v>
      </c>
      <c r="O1687" s="3" t="s">
        <v>15</v>
      </c>
      <c r="P1687" s="3">
        <v>4583</v>
      </c>
      <c r="Q1687" s="3" t="s">
        <v>382</v>
      </c>
      <c r="R1687" s="3" t="s">
        <v>17</v>
      </c>
      <c r="S1687" s="3">
        <v>0.05</v>
      </c>
      <c r="T1687" s="3">
        <v>2</v>
      </c>
      <c r="U1687" s="3">
        <v>0</v>
      </c>
      <c r="V1687" s="3">
        <v>1400</v>
      </c>
      <c r="W1687">
        <v>388</v>
      </c>
      <c r="X1687" s="4">
        <v>43007</v>
      </c>
      <c r="Y1687">
        <v>381</v>
      </c>
      <c r="Z1687" s="10">
        <f t="shared" si="163"/>
        <v>-9800</v>
      </c>
      <c r="AA1687" s="10">
        <f t="shared" si="162"/>
        <v>9800</v>
      </c>
      <c r="AB1687" t="str">
        <f t="shared" si="165"/>
        <v/>
      </c>
      <c r="AC1687">
        <f t="shared" si="166"/>
        <v>-1513270</v>
      </c>
      <c r="AD1687">
        <f t="shared" si="167"/>
        <v>7.6726342710997653E-3</v>
      </c>
      <c r="AE1687" s="15">
        <v>43007</v>
      </c>
      <c r="AF1687" s="9">
        <v>2.5304788299576053E-3</v>
      </c>
      <c r="AG1687" s="12" t="s">
        <v>957</v>
      </c>
      <c r="AH1687" s="20">
        <v>43005.994444444441</v>
      </c>
      <c r="AI1687" s="12">
        <v>391</v>
      </c>
      <c r="AJ1687" s="12">
        <v>19</v>
      </c>
      <c r="AK1687" s="12">
        <v>5.11E-2</v>
      </c>
      <c r="AL1687" s="17">
        <v>6600</v>
      </c>
      <c r="AM1687" s="17">
        <v>0.36065573770491804</v>
      </c>
      <c r="AN1687" s="9"/>
      <c r="AO1687" s="9"/>
      <c r="AP1687" s="17">
        <v>0</v>
      </c>
      <c r="AQ1687" s="17">
        <v>9802</v>
      </c>
      <c r="AR1687" s="17">
        <v>6.3829787234042548E-2</v>
      </c>
      <c r="AS1687" s="17">
        <v>0.439</v>
      </c>
      <c r="AT1687" s="17">
        <v>3.3707865168539325E-2</v>
      </c>
      <c r="AU1687" s="12">
        <v>8.9418777943368107E-3</v>
      </c>
      <c r="AV1687" s="12">
        <v>0</v>
      </c>
      <c r="AY1687" s="12">
        <v>26781500</v>
      </c>
      <c r="BA1687" s="12">
        <v>0.72413793103448276</v>
      </c>
      <c r="BD1687" s="12">
        <v>0.36065573770491804</v>
      </c>
      <c r="BE1687" s="12">
        <v>6.3829787234042548E-2</v>
      </c>
      <c r="BF1687" s="12">
        <v>3.3707865168539325E-2</v>
      </c>
      <c r="BG1687" s="12">
        <v>8.9418777943368107E-3</v>
      </c>
      <c r="BH1687" s="12">
        <v>4.2999999999999997E-2</v>
      </c>
      <c r="BI1687" s="12">
        <v>0.439</v>
      </c>
      <c r="BJ1687" s="12" t="s">
        <v>968</v>
      </c>
      <c r="BK1687" s="12">
        <v>0.31</v>
      </c>
      <c r="BL1687" s="12">
        <v>-373</v>
      </c>
      <c r="BM1687" s="12">
        <v>-114</v>
      </c>
      <c r="BN1687" s="12">
        <v>463</v>
      </c>
      <c r="BO1687" s="12">
        <v>988</v>
      </c>
      <c r="BP1687" s="12">
        <v>-48</v>
      </c>
      <c r="BQ1687" s="12">
        <v>-3</v>
      </c>
      <c r="BR1687" s="12">
        <v>419</v>
      </c>
      <c r="BS1687" s="12">
        <v>1013</v>
      </c>
      <c r="BT1687" s="12">
        <v>0.40481386637226707</v>
      </c>
      <c r="BU1687" s="12">
        <v>0.38831524045549309</v>
      </c>
      <c r="BV1687" s="12">
        <v>0.42502274204138679</v>
      </c>
      <c r="BW1687" s="12">
        <v>0.43075250722981967</v>
      </c>
      <c r="BX1687" s="12">
        <v>0.53736854281850699</v>
      </c>
      <c r="BY1687" s="12">
        <v>1676.5</v>
      </c>
      <c r="BZ1687" s="12">
        <v>0.72413793103448276</v>
      </c>
      <c r="CB1687" s="12">
        <v>6.4734299516908206E-2</v>
      </c>
      <c r="CC1687" s="12">
        <v>20340</v>
      </c>
      <c r="CD1687" s="12">
        <v>20370</v>
      </c>
      <c r="CE1687" s="12">
        <v>5.5713237093222423</v>
      </c>
      <c r="CH1687" s="22">
        <v>43005</v>
      </c>
      <c r="CI1687">
        <v>364</v>
      </c>
      <c r="CJ1687">
        <v>372</v>
      </c>
      <c r="CK1687">
        <v>364</v>
      </c>
      <c r="CL1687">
        <v>372</v>
      </c>
      <c r="CM1687" s="22">
        <v>43006</v>
      </c>
      <c r="CN1687">
        <v>388</v>
      </c>
      <c r="CO1687">
        <v>389</v>
      </c>
      <c r="CP1687">
        <v>375</v>
      </c>
      <c r="CQ1687">
        <v>381</v>
      </c>
      <c r="CR1687" s="22">
        <v>43007</v>
      </c>
      <c r="CS1687">
        <v>381</v>
      </c>
      <c r="CT1687">
        <v>381</v>
      </c>
      <c r="CU1687">
        <v>374</v>
      </c>
      <c r="CV1687">
        <v>381</v>
      </c>
    </row>
    <row r="1688" spans="1:100">
      <c r="A1688" s="22">
        <v>43005</v>
      </c>
      <c r="B1688">
        <v>1293</v>
      </c>
      <c r="C1688">
        <v>1300</v>
      </c>
      <c r="D1688">
        <v>1215</v>
      </c>
      <c r="E1688">
        <v>1236</v>
      </c>
      <c r="F1688" s="23">
        <f t="shared" si="164"/>
        <v>-4.4083526682134555E-2</v>
      </c>
      <c r="G1688" s="22">
        <v>43006</v>
      </c>
      <c r="H1688">
        <v>1339</v>
      </c>
      <c r="I1688">
        <v>1469</v>
      </c>
      <c r="J1688">
        <v>1303</v>
      </c>
      <c r="K1688">
        <v>1388</v>
      </c>
      <c r="L1688" s="22">
        <v>43007</v>
      </c>
      <c r="M1688">
        <v>1418</v>
      </c>
      <c r="N1688" s="4">
        <v>43006</v>
      </c>
      <c r="O1688" s="3" t="s">
        <v>15</v>
      </c>
      <c r="P1688" s="3">
        <v>4736</v>
      </c>
      <c r="Q1688" s="3" t="s">
        <v>329</v>
      </c>
      <c r="R1688" s="3" t="s">
        <v>17</v>
      </c>
      <c r="S1688" s="3">
        <v>0.05</v>
      </c>
      <c r="T1688" s="3">
        <v>2</v>
      </c>
      <c r="U1688" s="3">
        <v>0</v>
      </c>
      <c r="V1688" s="3">
        <v>500</v>
      </c>
      <c r="W1688">
        <v>1339</v>
      </c>
      <c r="X1688" s="4">
        <v>43007</v>
      </c>
      <c r="Y1688">
        <v>1388</v>
      </c>
      <c r="Z1688" s="10">
        <f t="shared" si="163"/>
        <v>24500</v>
      </c>
      <c r="AA1688" s="10">
        <f t="shared" si="162"/>
        <v>24500</v>
      </c>
      <c r="AB1688" t="str">
        <f t="shared" si="165"/>
        <v/>
      </c>
      <c r="AC1688">
        <f t="shared" si="166"/>
        <v>-1513270</v>
      </c>
      <c r="AD1688">
        <f t="shared" si="167"/>
        <v>6.7669172932329769E-3</v>
      </c>
      <c r="AE1688" s="15">
        <v>43007</v>
      </c>
      <c r="AF1688" s="9">
        <v>2.5304788299576053E-3</v>
      </c>
      <c r="AG1688" s="12" t="s">
        <v>960</v>
      </c>
      <c r="AH1688" s="20">
        <v>43005.992361111108</v>
      </c>
      <c r="AI1688" s="12">
        <v>1330</v>
      </c>
      <c r="AJ1688" s="12">
        <v>94</v>
      </c>
      <c r="AK1688" s="12">
        <v>7.6100000000000001E-2</v>
      </c>
      <c r="AL1688" s="17">
        <v>4400</v>
      </c>
      <c r="AM1688" s="17">
        <v>0.62306368330464712</v>
      </c>
      <c r="AN1688" s="9"/>
      <c r="AO1688" s="9"/>
      <c r="AP1688" s="17">
        <v>5893</v>
      </c>
      <c r="AQ1688" s="17">
        <v>5235</v>
      </c>
      <c r="AR1688" s="17">
        <v>0.6960985626283368</v>
      </c>
      <c r="AS1688" s="17">
        <v>0.19500000000000001</v>
      </c>
      <c r="AT1688" s="17">
        <v>0.49779735682819382</v>
      </c>
      <c r="AU1688" s="12">
        <v>0.48202710665880966</v>
      </c>
      <c r="AV1688" s="12">
        <v>0.43</v>
      </c>
      <c r="AY1688" s="12">
        <v>4505390</v>
      </c>
      <c r="BA1688" s="12">
        <v>1</v>
      </c>
      <c r="BD1688" s="12">
        <v>0.62306368330464712</v>
      </c>
      <c r="BE1688" s="12">
        <v>0.6960985626283368</v>
      </c>
      <c r="BF1688" s="12">
        <v>0.49779735682819382</v>
      </c>
      <c r="BG1688" s="12">
        <v>0.48202710665880966</v>
      </c>
      <c r="BH1688" s="12">
        <v>5.0000000000000001E-3</v>
      </c>
      <c r="BI1688" s="12">
        <v>0.19500000000000001</v>
      </c>
      <c r="BJ1688" s="12" t="s">
        <v>968</v>
      </c>
      <c r="BK1688" s="12">
        <v>0.53800000000000003</v>
      </c>
      <c r="BL1688" s="12">
        <v>454</v>
      </c>
      <c r="BM1688" s="12">
        <v>-421</v>
      </c>
      <c r="BN1688" s="12">
        <v>-619</v>
      </c>
      <c r="BO1688" s="12">
        <v>488</v>
      </c>
      <c r="BP1688" s="12">
        <v>406</v>
      </c>
      <c r="BQ1688" s="12">
        <v>-722</v>
      </c>
      <c r="BR1688" s="12">
        <v>297</v>
      </c>
      <c r="BS1688" s="12">
        <v>1072</v>
      </c>
      <c r="BT1688" s="12">
        <v>0.26592020789628723</v>
      </c>
      <c r="BU1688" s="12">
        <v>0.62342823765830302</v>
      </c>
      <c r="BV1688" s="12">
        <v>0.64463583679512937</v>
      </c>
      <c r="BW1688" s="12">
        <v>0.63764659721774053</v>
      </c>
      <c r="BX1688" s="12">
        <v>0.68190041952269853</v>
      </c>
      <c r="BY1688" s="12">
        <v>1676.5</v>
      </c>
      <c r="BZ1688" s="12">
        <v>1</v>
      </c>
      <c r="CB1688" s="12">
        <v>6.4734299516908206E-2</v>
      </c>
      <c r="CC1688" s="12">
        <v>20340</v>
      </c>
      <c r="CD1688" s="12">
        <v>20370</v>
      </c>
      <c r="CE1688" s="12">
        <v>9.6249389883628336</v>
      </c>
      <c r="CH1688" s="22">
        <v>43005</v>
      </c>
      <c r="CI1688">
        <v>1293</v>
      </c>
      <c r="CJ1688">
        <v>1300</v>
      </c>
      <c r="CK1688">
        <v>1215</v>
      </c>
      <c r="CL1688">
        <v>1236</v>
      </c>
      <c r="CM1688" s="22">
        <v>43006</v>
      </c>
      <c r="CN1688">
        <v>1339</v>
      </c>
      <c r="CO1688">
        <v>1469</v>
      </c>
      <c r="CP1688">
        <v>1303</v>
      </c>
      <c r="CQ1688">
        <v>1388</v>
      </c>
      <c r="CR1688" s="22">
        <v>43007</v>
      </c>
      <c r="CS1688">
        <v>1418</v>
      </c>
      <c r="CT1688">
        <v>1425</v>
      </c>
      <c r="CU1688">
        <v>1302</v>
      </c>
      <c r="CV1688">
        <v>1307</v>
      </c>
    </row>
    <row r="1689" spans="1:100">
      <c r="A1689" s="22">
        <v>43005</v>
      </c>
      <c r="B1689">
        <v>935</v>
      </c>
      <c r="C1689">
        <v>1015</v>
      </c>
      <c r="D1689">
        <v>935</v>
      </c>
      <c r="E1689">
        <v>995</v>
      </c>
      <c r="F1689" s="23">
        <f t="shared" si="164"/>
        <v>6.4171122994652441E-2</v>
      </c>
      <c r="G1689" s="22">
        <v>43006</v>
      </c>
      <c r="H1689">
        <v>1065</v>
      </c>
      <c r="I1689">
        <v>1145</v>
      </c>
      <c r="J1689">
        <v>1063</v>
      </c>
      <c r="K1689">
        <v>1145</v>
      </c>
      <c r="L1689" s="22">
        <v>43007</v>
      </c>
      <c r="M1689">
        <v>1235</v>
      </c>
      <c r="N1689" s="4">
        <v>43006</v>
      </c>
      <c r="O1689" s="3" t="s">
        <v>15</v>
      </c>
      <c r="P1689" s="3">
        <v>3858</v>
      </c>
      <c r="Q1689" s="3" t="s">
        <v>682</v>
      </c>
      <c r="R1689" s="3" t="s">
        <v>17</v>
      </c>
      <c r="S1689" s="3">
        <v>0.05</v>
      </c>
      <c r="T1689" s="3">
        <v>2</v>
      </c>
      <c r="U1689" s="3">
        <v>0</v>
      </c>
      <c r="V1689" s="3">
        <v>600</v>
      </c>
      <c r="W1689">
        <v>1065</v>
      </c>
      <c r="X1689" s="4">
        <v>43007</v>
      </c>
      <c r="Y1689">
        <v>1145</v>
      </c>
      <c r="Z1689" s="10">
        <f t="shared" si="163"/>
        <v>48000</v>
      </c>
      <c r="AA1689" s="10">
        <f t="shared" si="162"/>
        <v>48000</v>
      </c>
      <c r="AB1689" t="str">
        <f t="shared" si="165"/>
        <v/>
      </c>
      <c r="AC1689">
        <f t="shared" si="166"/>
        <v>-1513270</v>
      </c>
      <c r="AD1689">
        <f t="shared" si="167"/>
        <v>3.398058252427183E-2</v>
      </c>
      <c r="AE1689" s="15">
        <v>43007</v>
      </c>
      <c r="AF1689" s="9">
        <v>2.5304788299576053E-3</v>
      </c>
      <c r="AG1689" s="12" t="s">
        <v>960</v>
      </c>
      <c r="AH1689" s="20">
        <v>43005.997916666667</v>
      </c>
      <c r="AI1689" s="12">
        <v>1030</v>
      </c>
      <c r="AJ1689" s="12">
        <v>35</v>
      </c>
      <c r="AK1689" s="12">
        <v>3.5200000000000002E-2</v>
      </c>
      <c r="AL1689" s="17">
        <v>3500</v>
      </c>
      <c r="AM1689" s="17">
        <v>0.33255542590431736</v>
      </c>
      <c r="AN1689" s="9"/>
      <c r="AO1689" s="9"/>
      <c r="AP1689" s="17">
        <v>0</v>
      </c>
      <c r="AQ1689" s="17">
        <v>8935</v>
      </c>
      <c r="AR1689" s="17">
        <v>0.2807017543859649</v>
      </c>
      <c r="AS1689" s="17">
        <v>0.48699999999999999</v>
      </c>
      <c r="AT1689" s="17">
        <v>0.1111111111111111</v>
      </c>
      <c r="AU1689" s="12">
        <v>0.1972534332084894</v>
      </c>
      <c r="AV1689" s="12">
        <v>0</v>
      </c>
      <c r="AY1689" s="12">
        <v>10426000</v>
      </c>
      <c r="BA1689" s="12">
        <v>1</v>
      </c>
      <c r="BD1689" s="12">
        <v>0.33255542590431736</v>
      </c>
      <c r="BE1689" s="12">
        <v>0.2807017543859649</v>
      </c>
      <c r="BF1689" s="12">
        <v>0.1111111111111111</v>
      </c>
      <c r="BG1689" s="12">
        <v>0.1972534332084894</v>
      </c>
      <c r="BH1689" s="12">
        <v>4.3999999999999997E-2</v>
      </c>
      <c r="BI1689" s="12">
        <v>0.48699999999999999</v>
      </c>
      <c r="BJ1689" s="12">
        <v>2E-3</v>
      </c>
      <c r="BK1689" s="12">
        <v>0.26600000000000001</v>
      </c>
      <c r="BL1689" s="12">
        <v>214</v>
      </c>
      <c r="BM1689" s="12">
        <v>-829</v>
      </c>
      <c r="BN1689" s="12">
        <v>110</v>
      </c>
      <c r="BO1689" s="12">
        <v>467</v>
      </c>
      <c r="BP1689" s="12">
        <v>-49</v>
      </c>
      <c r="BQ1689" s="12">
        <v>-393</v>
      </c>
      <c r="BR1689" s="12">
        <v>-76</v>
      </c>
      <c r="BS1689" s="12">
        <v>972</v>
      </c>
      <c r="BT1689" s="12">
        <v>0.26592020789628723</v>
      </c>
      <c r="BU1689" s="12">
        <v>0.62342823765830302</v>
      </c>
      <c r="BV1689" s="12">
        <v>0.64463583679512937</v>
      </c>
      <c r="BW1689" s="12">
        <v>0.63764659721774053</v>
      </c>
      <c r="BX1689" s="12">
        <v>0.68190041952269853</v>
      </c>
      <c r="BY1689" s="12">
        <v>1676.5</v>
      </c>
      <c r="BZ1689" s="12">
        <v>1</v>
      </c>
      <c r="CB1689" s="12">
        <v>6.4734299516908206E-2</v>
      </c>
      <c r="CC1689" s="12">
        <v>20340</v>
      </c>
      <c r="CD1689" s="12">
        <v>20370</v>
      </c>
      <c r="CE1689" s="12">
        <v>5.1372368031487836</v>
      </c>
      <c r="CH1689" s="22">
        <v>43005</v>
      </c>
      <c r="CI1689">
        <v>935</v>
      </c>
      <c r="CJ1689">
        <v>1015</v>
      </c>
      <c r="CK1689">
        <v>935</v>
      </c>
      <c r="CL1689">
        <v>995</v>
      </c>
      <c r="CM1689" s="22">
        <v>43006</v>
      </c>
      <c r="CN1689">
        <v>1065</v>
      </c>
      <c r="CO1689">
        <v>1145</v>
      </c>
      <c r="CP1689">
        <v>1063</v>
      </c>
      <c r="CQ1689">
        <v>1145</v>
      </c>
      <c r="CR1689" s="22">
        <v>43007</v>
      </c>
      <c r="CS1689">
        <v>1235</v>
      </c>
      <c r="CT1689">
        <v>1249</v>
      </c>
      <c r="CU1689">
        <v>1127</v>
      </c>
      <c r="CV1689">
        <v>1191</v>
      </c>
    </row>
    <row r="1690" spans="1:100">
      <c r="A1690" s="22">
        <v>43005</v>
      </c>
      <c r="B1690">
        <v>2162</v>
      </c>
      <c r="C1690">
        <v>2162</v>
      </c>
      <c r="D1690">
        <v>2121</v>
      </c>
      <c r="E1690">
        <v>2127</v>
      </c>
      <c r="F1690" s="23">
        <f t="shared" si="164"/>
        <v>-1.618871415356149E-2</v>
      </c>
      <c r="G1690" s="22">
        <v>43006</v>
      </c>
      <c r="H1690">
        <v>2131</v>
      </c>
      <c r="I1690">
        <v>2154</v>
      </c>
      <c r="J1690">
        <v>2124</v>
      </c>
      <c r="K1690">
        <v>2150</v>
      </c>
      <c r="L1690" s="22">
        <v>43007</v>
      </c>
      <c r="M1690">
        <v>2143</v>
      </c>
      <c r="N1690" s="4">
        <v>43006</v>
      </c>
      <c r="O1690" s="3" t="s">
        <v>11</v>
      </c>
      <c r="P1690" s="3">
        <v>9007</v>
      </c>
      <c r="Q1690" s="3" t="s">
        <v>683</v>
      </c>
      <c r="R1690" s="3" t="s">
        <v>13</v>
      </c>
      <c r="S1690" s="3">
        <v>0.05</v>
      </c>
      <c r="T1690" s="3">
        <v>1</v>
      </c>
      <c r="U1690" s="3">
        <v>0</v>
      </c>
      <c r="V1690" s="3">
        <v>300</v>
      </c>
      <c r="W1690">
        <v>2131</v>
      </c>
      <c r="X1690" s="4">
        <v>43007</v>
      </c>
      <c r="Y1690">
        <v>2150</v>
      </c>
      <c r="Z1690" s="10">
        <f t="shared" si="163"/>
        <v>5700</v>
      </c>
      <c r="AA1690" s="10">
        <f t="shared" si="162"/>
        <v>5700</v>
      </c>
      <c r="AB1690" t="str">
        <f t="shared" si="165"/>
        <v/>
      </c>
      <c r="AC1690">
        <f t="shared" si="166"/>
        <v>-1513270</v>
      </c>
      <c r="AD1690">
        <f t="shared" si="167"/>
        <v>0.12157894736842101</v>
      </c>
      <c r="AE1690" s="15">
        <v>43007</v>
      </c>
      <c r="AF1690" s="9">
        <v>2.5304788299576053E-3</v>
      </c>
      <c r="AG1690" s="12" t="s">
        <v>962</v>
      </c>
      <c r="AH1690" s="20">
        <v>43005.714583333334</v>
      </c>
      <c r="AI1690" s="12">
        <v>1900</v>
      </c>
      <c r="AJ1690" s="12">
        <v>-227</v>
      </c>
      <c r="AK1690" s="12">
        <v>-0.1067</v>
      </c>
      <c r="AL1690" s="17">
        <v>3000</v>
      </c>
      <c r="AM1690" s="17">
        <v>0.10972222222222222</v>
      </c>
      <c r="AN1690" s="17">
        <v>2</v>
      </c>
      <c r="AO1690" s="9"/>
      <c r="AP1690" s="17">
        <v>0.66</v>
      </c>
      <c r="AQ1690" s="17">
        <v>795955</v>
      </c>
      <c r="AR1690" s="17">
        <v>0.26337448559670784</v>
      </c>
      <c r="AS1690" s="17">
        <v>0.30599999999999999</v>
      </c>
      <c r="AT1690" s="17">
        <v>0.43721973094170402</v>
      </c>
      <c r="AU1690" s="12">
        <v>0.24405506883604505</v>
      </c>
      <c r="AV1690" s="12">
        <v>0.93</v>
      </c>
      <c r="AY1690" s="12">
        <v>368497717</v>
      </c>
      <c r="BA1690" s="12">
        <v>0.73972602739726023</v>
      </c>
      <c r="BD1690" s="12">
        <v>0.10972222222222222</v>
      </c>
      <c r="BE1690" s="12">
        <v>0.26337448559670784</v>
      </c>
      <c r="BF1690" s="12">
        <v>0.43721973094170402</v>
      </c>
      <c r="BG1690" s="12">
        <v>0.24405506883604505</v>
      </c>
      <c r="BH1690" s="12">
        <v>0.112</v>
      </c>
      <c r="BI1690" s="12">
        <v>0.30599999999999999</v>
      </c>
      <c r="BJ1690" s="12">
        <v>3.7999999999999999E-2</v>
      </c>
      <c r="BK1690" s="12">
        <v>0.315</v>
      </c>
      <c r="BL1690" s="12">
        <v>714</v>
      </c>
      <c r="BM1690" s="12">
        <v>-347</v>
      </c>
      <c r="BN1690" s="12">
        <v>-377</v>
      </c>
      <c r="BO1690" s="12">
        <v>298</v>
      </c>
      <c r="BP1690" s="12">
        <v>778</v>
      </c>
      <c r="BQ1690" s="12">
        <v>-702</v>
      </c>
      <c r="BR1690" s="12">
        <v>3</v>
      </c>
      <c r="BS1690" s="12">
        <v>308</v>
      </c>
      <c r="BT1690" s="12">
        <v>0.19759670481393543</v>
      </c>
      <c r="BU1690" s="12">
        <v>0.67603804347679641</v>
      </c>
      <c r="BV1690" s="12">
        <v>0.7189051908209606</v>
      </c>
      <c r="BW1690" s="12">
        <v>0.72325695200317419</v>
      </c>
      <c r="BX1690" s="12">
        <v>0.78983453916985102</v>
      </c>
      <c r="BY1690" s="12">
        <v>1676.5</v>
      </c>
      <c r="BZ1690" s="12">
        <v>0.73972602739726023</v>
      </c>
      <c r="CB1690" s="12">
        <v>6.4734299516908206E-2</v>
      </c>
      <c r="CC1690" s="12">
        <v>20340</v>
      </c>
      <c r="CD1690" s="12">
        <v>20370</v>
      </c>
      <c r="CE1690" s="12">
        <v>1.6949626865671643</v>
      </c>
      <c r="CH1690" s="22">
        <v>43005</v>
      </c>
      <c r="CI1690">
        <v>2162</v>
      </c>
      <c r="CJ1690">
        <v>2162</v>
      </c>
      <c r="CK1690">
        <v>2121</v>
      </c>
      <c r="CL1690">
        <v>2127</v>
      </c>
      <c r="CM1690" s="22">
        <v>43006</v>
      </c>
      <c r="CN1690">
        <v>2131</v>
      </c>
      <c r="CO1690">
        <v>2154</v>
      </c>
      <c r="CP1690">
        <v>2124</v>
      </c>
      <c r="CQ1690">
        <v>2150</v>
      </c>
      <c r="CR1690" s="22">
        <v>43007</v>
      </c>
      <c r="CS1690">
        <v>2143</v>
      </c>
      <c r="CT1690">
        <v>2148</v>
      </c>
      <c r="CU1690">
        <v>2131</v>
      </c>
      <c r="CV1690">
        <v>2135</v>
      </c>
    </row>
    <row r="1691" spans="1:100">
      <c r="F1691" s="23" t="str">
        <f t="shared" si="164"/>
        <v/>
      </c>
      <c r="N1691" s="4">
        <v>43006</v>
      </c>
      <c r="O1691" s="3" t="s">
        <v>15</v>
      </c>
      <c r="P1691" s="3">
        <v>3036</v>
      </c>
      <c r="Q1691" s="3" t="s">
        <v>684</v>
      </c>
      <c r="R1691" s="3" t="s">
        <v>17</v>
      </c>
      <c r="S1691" s="3">
        <v>0.05</v>
      </c>
      <c r="T1691" s="3">
        <v>1</v>
      </c>
      <c r="U1691" s="3">
        <v>0</v>
      </c>
      <c r="V1691" s="3">
        <v>300</v>
      </c>
      <c r="X1691" s="4">
        <v>43007</v>
      </c>
      <c r="Z1691" s="10">
        <f t="shared" si="163"/>
        <v>0</v>
      </c>
      <c r="AA1691" s="10">
        <f t="shared" si="162"/>
        <v>0</v>
      </c>
      <c r="AB1691">
        <f t="shared" si="165"/>
        <v>0</v>
      </c>
      <c r="AC1691">
        <f t="shared" si="166"/>
        <v>-1513270</v>
      </c>
      <c r="AD1691">
        <f t="shared" si="167"/>
        <v>1</v>
      </c>
      <c r="AE1691" s="15">
        <v>43007</v>
      </c>
      <c r="AF1691" s="9">
        <v>2.5304788299576053E-3</v>
      </c>
      <c r="AG1691" s="12" t="s">
        <v>962</v>
      </c>
      <c r="AH1691" s="20">
        <v>43005.986111111109</v>
      </c>
      <c r="AI1691" s="12">
        <v>2075</v>
      </c>
      <c r="AJ1691" s="12">
        <v>218</v>
      </c>
      <c r="AK1691" s="12">
        <v>0.1174</v>
      </c>
      <c r="AL1691" s="17">
        <v>3000</v>
      </c>
      <c r="AM1691" s="17">
        <v>0.45130718954248367</v>
      </c>
      <c r="AN1691" s="9"/>
      <c r="AO1691" s="9"/>
      <c r="AP1691" s="17">
        <v>3.59</v>
      </c>
      <c r="AQ1691" s="17">
        <v>45393</v>
      </c>
      <c r="AR1691" s="17">
        <v>0.97472924187725629</v>
      </c>
      <c r="AS1691" s="17">
        <v>0.21</v>
      </c>
      <c r="AT1691" s="17">
        <v>0.9807162534435262</v>
      </c>
      <c r="AU1691" s="12">
        <v>0.98255234297108673</v>
      </c>
      <c r="AV1691" s="12">
        <v>1.48</v>
      </c>
      <c r="AY1691" s="12">
        <v>25850400</v>
      </c>
      <c r="BA1691" s="12">
        <v>1</v>
      </c>
      <c r="BD1691" s="12">
        <v>0.45130718954248367</v>
      </c>
      <c r="BE1691" s="12">
        <v>0.97472924187725629</v>
      </c>
      <c r="BF1691" s="12">
        <v>0.9807162534435262</v>
      </c>
      <c r="BG1691" s="12">
        <v>0.98255234297108673</v>
      </c>
      <c r="BH1691" s="12">
        <v>0.16600000000000001</v>
      </c>
      <c r="BI1691" s="12">
        <v>0.21</v>
      </c>
      <c r="BJ1691" s="12">
        <v>3.6999999999999998E-2</v>
      </c>
      <c r="BK1691" s="12">
        <v>0.38200000000000001</v>
      </c>
      <c r="BL1691" s="12">
        <v>7056</v>
      </c>
      <c r="BM1691" s="12">
        <v>-9376</v>
      </c>
      <c r="BN1691" s="12">
        <v>2589</v>
      </c>
      <c r="BO1691" s="12">
        <v>11042</v>
      </c>
      <c r="BP1691" s="12">
        <v>5797</v>
      </c>
      <c r="BQ1691" s="12">
        <v>-710</v>
      </c>
      <c r="BR1691" s="12">
        <v>-2759</v>
      </c>
      <c r="BS1691" s="12">
        <v>10502</v>
      </c>
      <c r="BT1691" s="12">
        <v>0.19759670481393543</v>
      </c>
      <c r="BU1691" s="12">
        <v>0.67603804347679641</v>
      </c>
      <c r="BV1691" s="12">
        <v>0.7189051908209606</v>
      </c>
      <c r="BW1691" s="12">
        <v>0.72325695200317419</v>
      </c>
      <c r="BX1691" s="12">
        <v>0.78983453916985102</v>
      </c>
      <c r="BY1691" s="12">
        <v>1676.5</v>
      </c>
      <c r="BZ1691" s="12">
        <v>1</v>
      </c>
      <c r="CB1691" s="12">
        <v>6.4734299516908206E-2</v>
      </c>
      <c r="CC1691" s="12">
        <v>20340</v>
      </c>
      <c r="CD1691" s="12">
        <v>20370</v>
      </c>
      <c r="CE1691" s="12">
        <v>6.9716856892010544</v>
      </c>
    </row>
    <row r="1692" spans="1:100">
      <c r="A1692" s="22">
        <v>43006</v>
      </c>
      <c r="B1692">
        <v>207</v>
      </c>
      <c r="C1692">
        <v>208</v>
      </c>
      <c r="D1692">
        <v>204</v>
      </c>
      <c r="E1692">
        <v>206</v>
      </c>
      <c r="F1692" s="23">
        <f t="shared" si="164"/>
        <v>-4.8309178743961567E-3</v>
      </c>
      <c r="G1692" s="22">
        <v>43007</v>
      </c>
      <c r="H1692">
        <v>208</v>
      </c>
      <c r="I1692">
        <v>209</v>
      </c>
      <c r="J1692">
        <v>201</v>
      </c>
      <c r="K1692">
        <v>204</v>
      </c>
      <c r="L1692" s="22">
        <v>43010</v>
      </c>
      <c r="M1692">
        <v>205</v>
      </c>
      <c r="N1692" s="4">
        <v>43007</v>
      </c>
      <c r="O1692" s="3" t="s">
        <v>15</v>
      </c>
      <c r="P1692" s="3">
        <v>3647</v>
      </c>
      <c r="Q1692" s="3" t="s">
        <v>36</v>
      </c>
      <c r="R1692" s="3" t="s">
        <v>17</v>
      </c>
      <c r="S1692" s="3">
        <v>0.05</v>
      </c>
      <c r="T1692" s="3">
        <v>2</v>
      </c>
      <c r="U1692" s="3">
        <v>0</v>
      </c>
      <c r="V1692" s="3">
        <v>2500</v>
      </c>
      <c r="W1692">
        <v>208</v>
      </c>
      <c r="X1692" s="4">
        <v>43010</v>
      </c>
      <c r="Y1692">
        <v>204</v>
      </c>
      <c r="Z1692" s="10">
        <f t="shared" si="163"/>
        <v>-10000</v>
      </c>
      <c r="AA1692" s="10">
        <f t="shared" si="162"/>
        <v>10000</v>
      </c>
      <c r="AB1692" t="str">
        <f t="shared" si="165"/>
        <v/>
      </c>
      <c r="AC1692">
        <f t="shared" si="166"/>
        <v>-1513270</v>
      </c>
      <c r="AD1692">
        <f t="shared" si="167"/>
        <v>4.587155963302747E-2</v>
      </c>
      <c r="AE1692" s="15">
        <v>43008</v>
      </c>
      <c r="AF1692" s="9">
        <v>1.8123864460888317E-3</v>
      </c>
      <c r="AG1692" s="12" t="s">
        <v>954</v>
      </c>
      <c r="AH1692" s="20">
        <v>43006.998611111114</v>
      </c>
      <c r="AI1692" s="12">
        <v>218</v>
      </c>
      <c r="AJ1692" s="12">
        <v>12</v>
      </c>
      <c r="AK1692" s="12">
        <v>5.8299999999999998E-2</v>
      </c>
      <c r="AL1692" s="17">
        <v>134400</v>
      </c>
      <c r="AM1692" s="17">
        <v>0.33823529411764708</v>
      </c>
      <c r="AN1692" s="9"/>
      <c r="AO1692" s="9"/>
      <c r="AP1692" s="17">
        <v>0</v>
      </c>
      <c r="AQ1692" s="17">
        <v>15587</v>
      </c>
      <c r="AR1692" s="17">
        <v>0.79710144927536231</v>
      </c>
      <c r="AS1692" s="17">
        <v>0.06</v>
      </c>
      <c r="AT1692" s="17">
        <v>0.79710144927536231</v>
      </c>
      <c r="AU1692" s="12">
        <v>0.86854460093896713</v>
      </c>
      <c r="AV1692" s="12">
        <v>0.98</v>
      </c>
      <c r="AY1692" s="12">
        <v>76408601</v>
      </c>
      <c r="BA1692" s="12">
        <v>0.2</v>
      </c>
      <c r="BD1692" s="12">
        <v>0.33823529411764708</v>
      </c>
      <c r="BE1692" s="12">
        <v>0.79710144927536231</v>
      </c>
      <c r="BF1692" s="12">
        <v>0.79710144927536231</v>
      </c>
      <c r="BG1692" s="12">
        <v>0.86854460093896713</v>
      </c>
      <c r="BH1692" s="12">
        <v>1E-3</v>
      </c>
      <c r="BI1692" s="12">
        <v>0.06</v>
      </c>
      <c r="BJ1692" s="12">
        <v>0</v>
      </c>
      <c r="BK1692" s="12">
        <v>0.71899999999999997</v>
      </c>
      <c r="BL1692" s="12">
        <v>-17</v>
      </c>
      <c r="BM1692" s="12">
        <v>-68</v>
      </c>
      <c r="BN1692" s="12">
        <v>93</v>
      </c>
      <c r="BO1692" s="12">
        <v>110</v>
      </c>
      <c r="BP1692" s="12">
        <v>2</v>
      </c>
      <c r="BQ1692" s="12">
        <v>-82</v>
      </c>
      <c r="BR1692" s="12">
        <v>112</v>
      </c>
      <c r="BS1692" s="12">
        <v>103</v>
      </c>
      <c r="BT1692" s="12">
        <v>0.2688377067666588</v>
      </c>
      <c r="BU1692" s="12">
        <v>0.64648583431292739</v>
      </c>
      <c r="BV1692" s="12">
        <v>0.68775024297199649</v>
      </c>
      <c r="BW1692" s="12">
        <v>0.69697217858111893</v>
      </c>
      <c r="BX1692" s="12">
        <v>0.72721673413194743</v>
      </c>
      <c r="BY1692" s="12">
        <v>524</v>
      </c>
      <c r="BZ1692" s="12">
        <v>0.2</v>
      </c>
      <c r="CB1692" s="12">
        <v>6.3248682319118357E-2</v>
      </c>
      <c r="CC1692" s="12">
        <v>20370</v>
      </c>
      <c r="CE1692" s="12">
        <v>5.347704991087344</v>
      </c>
      <c r="CH1692" s="22">
        <v>43006</v>
      </c>
      <c r="CI1692">
        <v>207</v>
      </c>
      <c r="CJ1692">
        <v>208</v>
      </c>
      <c r="CK1692">
        <v>204</v>
      </c>
      <c r="CL1692">
        <v>206</v>
      </c>
      <c r="CM1692" s="22">
        <v>43007</v>
      </c>
      <c r="CN1692">
        <v>208</v>
      </c>
      <c r="CO1692">
        <v>209</v>
      </c>
      <c r="CP1692">
        <v>201</v>
      </c>
      <c r="CQ1692">
        <v>204</v>
      </c>
      <c r="CR1692" s="22">
        <v>43010</v>
      </c>
      <c r="CS1692">
        <v>205</v>
      </c>
      <c r="CT1692">
        <v>205</v>
      </c>
      <c r="CU1692">
        <v>198</v>
      </c>
      <c r="CV1692">
        <v>200</v>
      </c>
    </row>
    <row r="1693" spans="1:100">
      <c r="A1693" s="22">
        <v>43006</v>
      </c>
      <c r="B1693">
        <v>481</v>
      </c>
      <c r="C1693">
        <v>481</v>
      </c>
      <c r="D1693">
        <v>444</v>
      </c>
      <c r="E1693">
        <v>481</v>
      </c>
      <c r="F1693" s="23">
        <f t="shared" si="164"/>
        <v>0</v>
      </c>
      <c r="G1693" s="22">
        <v>43007</v>
      </c>
      <c r="H1693">
        <v>505</v>
      </c>
      <c r="I1693">
        <v>545</v>
      </c>
      <c r="J1693">
        <v>427</v>
      </c>
      <c r="K1693">
        <v>478</v>
      </c>
      <c r="L1693" s="22">
        <v>43010</v>
      </c>
      <c r="M1693">
        <v>460</v>
      </c>
      <c r="N1693" s="4">
        <v>43007</v>
      </c>
      <c r="O1693" s="3" t="s">
        <v>15</v>
      </c>
      <c r="P1693" s="3">
        <v>2693</v>
      </c>
      <c r="Q1693" s="3" t="s">
        <v>676</v>
      </c>
      <c r="R1693" s="3" t="s">
        <v>17</v>
      </c>
      <c r="S1693" s="3">
        <v>0.05</v>
      </c>
      <c r="T1693" s="3">
        <v>2</v>
      </c>
      <c r="U1693" s="3">
        <v>0</v>
      </c>
      <c r="V1693" s="3">
        <v>1100</v>
      </c>
      <c r="W1693">
        <v>505</v>
      </c>
      <c r="X1693" s="4">
        <v>43010</v>
      </c>
      <c r="Y1693">
        <v>478</v>
      </c>
      <c r="Z1693" s="10">
        <f t="shared" si="163"/>
        <v>-29700</v>
      </c>
      <c r="AA1693" s="10">
        <f t="shared" si="162"/>
        <v>29700</v>
      </c>
      <c r="AB1693" t="str">
        <f t="shared" si="165"/>
        <v/>
      </c>
      <c r="AC1693">
        <f t="shared" si="166"/>
        <v>-1513270</v>
      </c>
      <c r="AD1693">
        <f t="shared" si="167"/>
        <v>3.5516969218626349E-3</v>
      </c>
      <c r="AE1693" s="15">
        <v>43008</v>
      </c>
      <c r="AF1693" s="9">
        <v>1.8123864460888317E-3</v>
      </c>
      <c r="AG1693" s="12" t="s">
        <v>960</v>
      </c>
      <c r="AH1693" s="20">
        <v>43006.997916666667</v>
      </c>
      <c r="AI1693" s="12">
        <v>506.8</v>
      </c>
      <c r="AJ1693" s="12">
        <v>25.8</v>
      </c>
      <c r="AK1693" s="12">
        <v>5.3600000000000002E-2</v>
      </c>
      <c r="AL1693" s="17">
        <v>70800</v>
      </c>
      <c r="AM1693" s="17">
        <v>0.7510460251046025</v>
      </c>
      <c r="AN1693" s="9"/>
      <c r="AO1693" s="9"/>
      <c r="AP1693" s="17">
        <v>0</v>
      </c>
      <c r="AQ1693" s="17">
        <v>5691</v>
      </c>
      <c r="AR1693" s="17">
        <v>0.99</v>
      </c>
      <c r="AS1693" s="17">
        <v>0.224</v>
      </c>
      <c r="AT1693" s="17">
        <v>0.99035369774919613</v>
      </c>
      <c r="AU1693" s="12">
        <v>0.99071207430340558</v>
      </c>
      <c r="AV1693" s="12">
        <v>1.05</v>
      </c>
      <c r="AY1693" s="12">
        <v>11906880</v>
      </c>
      <c r="BA1693" s="12">
        <v>0.98969072164948457</v>
      </c>
      <c r="BD1693" s="12">
        <v>0.7510460251046025</v>
      </c>
      <c r="BE1693" s="12">
        <v>0.99</v>
      </c>
      <c r="BF1693" s="12">
        <v>0.99035369774919613</v>
      </c>
      <c r="BG1693" s="12">
        <v>0.99071207430340558</v>
      </c>
      <c r="BH1693" s="12">
        <v>5.0000000000000001E-3</v>
      </c>
      <c r="BI1693" s="12">
        <v>0.224</v>
      </c>
      <c r="BJ1693" s="12">
        <v>0</v>
      </c>
      <c r="BK1693" s="12">
        <v>0.48499999999999999</v>
      </c>
      <c r="BL1693" s="12">
        <v>631</v>
      </c>
      <c r="BM1693" s="12">
        <v>1</v>
      </c>
      <c r="BN1693" s="12">
        <v>-860</v>
      </c>
      <c r="BO1693" s="12">
        <v>2332</v>
      </c>
      <c r="BP1693" s="12">
        <v>142</v>
      </c>
      <c r="BQ1693" s="12">
        <v>-26</v>
      </c>
      <c r="BR1693" s="12">
        <v>12</v>
      </c>
      <c r="BS1693" s="12">
        <v>2536</v>
      </c>
      <c r="BT1693" s="12">
        <v>0.26592020789628723</v>
      </c>
      <c r="BU1693" s="12">
        <v>0.62342823765830302</v>
      </c>
      <c r="BV1693" s="12">
        <v>0.64463583679512937</v>
      </c>
      <c r="BW1693" s="12">
        <v>0.63764659721774053</v>
      </c>
      <c r="BX1693" s="12">
        <v>0.670092596578996</v>
      </c>
      <c r="BY1693" s="12">
        <v>707</v>
      </c>
      <c r="BZ1693" s="12">
        <v>0.98969072164948457</v>
      </c>
      <c r="CB1693" s="12">
        <v>6.3248682319118357E-2</v>
      </c>
      <c r="CC1693" s="12">
        <v>20370</v>
      </c>
      <c r="CE1693" s="12">
        <v>11.874492836312919</v>
      </c>
      <c r="CH1693" s="22">
        <v>43006</v>
      </c>
      <c r="CI1693">
        <v>481</v>
      </c>
      <c r="CJ1693">
        <v>481</v>
      </c>
      <c r="CK1693">
        <v>444</v>
      </c>
      <c r="CL1693">
        <v>481</v>
      </c>
      <c r="CM1693" s="22">
        <v>43007</v>
      </c>
      <c r="CN1693">
        <v>505</v>
      </c>
      <c r="CO1693">
        <v>545</v>
      </c>
      <c r="CP1693">
        <v>427</v>
      </c>
      <c r="CQ1693">
        <v>478</v>
      </c>
      <c r="CR1693" s="22">
        <v>43010</v>
      </c>
      <c r="CS1693">
        <v>460</v>
      </c>
      <c r="CT1693">
        <v>477</v>
      </c>
      <c r="CU1693">
        <v>435</v>
      </c>
      <c r="CV1693">
        <v>438</v>
      </c>
    </row>
    <row r="1694" spans="1:100">
      <c r="A1694" s="22">
        <v>43006</v>
      </c>
      <c r="B1694">
        <v>208</v>
      </c>
      <c r="C1694">
        <v>232</v>
      </c>
      <c r="D1694">
        <v>207</v>
      </c>
      <c r="E1694">
        <v>221</v>
      </c>
      <c r="F1694" s="23">
        <f t="shared" si="164"/>
        <v>6.25E-2</v>
      </c>
      <c r="G1694" s="22">
        <v>43007</v>
      </c>
      <c r="H1694">
        <v>220</v>
      </c>
      <c r="I1694">
        <v>223</v>
      </c>
      <c r="J1694">
        <v>213</v>
      </c>
      <c r="K1694">
        <v>218</v>
      </c>
      <c r="L1694" s="22">
        <v>43010</v>
      </c>
      <c r="M1694">
        <v>220</v>
      </c>
      <c r="N1694" s="4">
        <v>43007</v>
      </c>
      <c r="O1694" s="3" t="s">
        <v>15</v>
      </c>
      <c r="P1694" s="3">
        <v>6740</v>
      </c>
      <c r="Q1694" s="3" t="s">
        <v>256</v>
      </c>
      <c r="R1694" s="3" t="s">
        <v>17</v>
      </c>
      <c r="S1694" s="3">
        <v>0.05</v>
      </c>
      <c r="T1694" s="3">
        <v>1</v>
      </c>
      <c r="U1694" s="3">
        <v>0</v>
      </c>
      <c r="V1694" s="3">
        <v>2300</v>
      </c>
      <c r="W1694">
        <v>220</v>
      </c>
      <c r="X1694" s="4">
        <v>43010</v>
      </c>
      <c r="Y1694">
        <v>218</v>
      </c>
      <c r="Z1694" s="10">
        <f t="shared" si="163"/>
        <v>-4600</v>
      </c>
      <c r="AA1694" s="10">
        <f t="shared" si="162"/>
        <v>4600</v>
      </c>
      <c r="AB1694">
        <f t="shared" si="165"/>
        <v>-4600</v>
      </c>
      <c r="AC1694">
        <f t="shared" si="166"/>
        <v>-1517870</v>
      </c>
      <c r="AD1694">
        <f t="shared" si="167"/>
        <v>3.9301310043668103E-2</v>
      </c>
      <c r="AE1694" s="15">
        <v>43008</v>
      </c>
      <c r="AF1694" s="9">
        <v>1.8123864460888317E-3</v>
      </c>
      <c r="AG1694" s="12" t="s">
        <v>962</v>
      </c>
      <c r="AH1694" s="20">
        <v>43006.954861111109</v>
      </c>
      <c r="AI1694" s="12">
        <v>229</v>
      </c>
      <c r="AJ1694" s="12">
        <v>8</v>
      </c>
      <c r="AK1694" s="12">
        <v>3.6200000000000003E-2</v>
      </c>
      <c r="AL1694" s="17">
        <v>36100</v>
      </c>
      <c r="AM1694" s="17">
        <v>0.26605504587155965</v>
      </c>
      <c r="AN1694" s="17">
        <v>-2</v>
      </c>
      <c r="AO1694" s="17">
        <v>0.05</v>
      </c>
      <c r="AP1694" s="17">
        <v>1</v>
      </c>
      <c r="AQ1694" s="17">
        <v>131108</v>
      </c>
      <c r="AR1694" s="17">
        <v>0.52777777777777779</v>
      </c>
      <c r="AS1694" s="17">
        <v>0.104</v>
      </c>
      <c r="AT1694" s="17">
        <v>0.24873096446700507</v>
      </c>
      <c r="AU1694" s="12">
        <v>0.26779661016949152</v>
      </c>
      <c r="AV1694" s="12">
        <v>0</v>
      </c>
      <c r="AX1694" s="19">
        <v>93</v>
      </c>
      <c r="AY1694" s="12">
        <v>601411900</v>
      </c>
      <c r="BA1694" s="12">
        <v>0.91428571428571426</v>
      </c>
      <c r="BB1694" s="12">
        <v>-1</v>
      </c>
      <c r="BC1694" s="15">
        <v>42956</v>
      </c>
      <c r="BD1694" s="12">
        <v>0.26605504587155965</v>
      </c>
      <c r="BE1694" s="12">
        <v>0.52777777777777779</v>
      </c>
      <c r="BF1694" s="12">
        <v>0.24873096446700507</v>
      </c>
      <c r="BG1694" s="12">
        <v>0.26779661016949152</v>
      </c>
      <c r="BH1694" s="12">
        <v>0.19600000000000001</v>
      </c>
      <c r="BI1694" s="12">
        <v>0.104</v>
      </c>
      <c r="BJ1694" s="12" t="s">
        <v>968</v>
      </c>
      <c r="BK1694" s="12">
        <v>0.49</v>
      </c>
      <c r="BL1694" s="12">
        <v>397</v>
      </c>
      <c r="BM1694" s="12">
        <v>-1229</v>
      </c>
      <c r="BN1694" s="12">
        <v>1519</v>
      </c>
      <c r="BO1694" s="12">
        <v>1413</v>
      </c>
      <c r="BP1694" s="12">
        <v>141</v>
      </c>
      <c r="BQ1694" s="12">
        <v>-86</v>
      </c>
      <c r="BR1694" s="12">
        <v>63</v>
      </c>
      <c r="BS1694" s="12">
        <v>235</v>
      </c>
      <c r="BT1694" s="12">
        <v>0.19759670481393543</v>
      </c>
      <c r="BU1694" s="12">
        <v>0.67603804347679641</v>
      </c>
      <c r="BV1694" s="12">
        <v>0.7189051908209606</v>
      </c>
      <c r="BW1694" s="12">
        <v>0.72325695200317419</v>
      </c>
      <c r="BX1694" s="12">
        <v>0.77197264716815628</v>
      </c>
      <c r="BY1694" s="12">
        <v>2029</v>
      </c>
      <c r="BZ1694" s="12">
        <v>0.91428571428571426</v>
      </c>
      <c r="CB1694" s="12">
        <v>6.3248682319118357E-2</v>
      </c>
      <c r="CC1694" s="12">
        <v>20370</v>
      </c>
      <c r="CE1694" s="12">
        <v>4.2064915207117037</v>
      </c>
      <c r="CH1694" s="22">
        <v>43006</v>
      </c>
      <c r="CI1694">
        <v>208</v>
      </c>
      <c r="CJ1694">
        <v>232</v>
      </c>
      <c r="CK1694">
        <v>207</v>
      </c>
      <c r="CL1694">
        <v>221</v>
      </c>
      <c r="CM1694" s="22">
        <v>43007</v>
      </c>
      <c r="CN1694">
        <v>220</v>
      </c>
      <c r="CO1694">
        <v>223</v>
      </c>
      <c r="CP1694">
        <v>213</v>
      </c>
      <c r="CQ1694">
        <v>218</v>
      </c>
      <c r="CR1694" s="22">
        <v>43010</v>
      </c>
      <c r="CS1694">
        <v>220</v>
      </c>
      <c r="CT1694">
        <v>227</v>
      </c>
      <c r="CU1694">
        <v>217</v>
      </c>
      <c r="CV1694">
        <v>226</v>
      </c>
    </row>
    <row r="1695" spans="1:100">
      <c r="A1695" s="22">
        <v>43006</v>
      </c>
      <c r="B1695">
        <v>1065</v>
      </c>
      <c r="C1695">
        <v>1145</v>
      </c>
      <c r="D1695">
        <v>1063</v>
      </c>
      <c r="E1695">
        <v>1145</v>
      </c>
      <c r="F1695" s="23">
        <f t="shared" si="164"/>
        <v>7.5117370892018753E-2</v>
      </c>
      <c r="G1695" s="22">
        <v>43007</v>
      </c>
      <c r="H1695">
        <v>1235</v>
      </c>
      <c r="I1695">
        <v>1249</v>
      </c>
      <c r="J1695">
        <v>1127</v>
      </c>
      <c r="K1695">
        <v>1191</v>
      </c>
      <c r="L1695" s="22">
        <v>43010</v>
      </c>
      <c r="M1695">
        <v>1191</v>
      </c>
      <c r="N1695" s="4">
        <v>43007</v>
      </c>
      <c r="O1695" s="3" t="s">
        <v>15</v>
      </c>
      <c r="P1695" s="3">
        <v>3858</v>
      </c>
      <c r="Q1695" s="3" t="s">
        <v>682</v>
      </c>
      <c r="R1695" s="3" t="s">
        <v>17</v>
      </c>
      <c r="S1695" s="3">
        <v>0.05</v>
      </c>
      <c r="T1695" s="3">
        <v>2</v>
      </c>
      <c r="U1695" s="3">
        <v>0</v>
      </c>
      <c r="V1695" s="3">
        <v>500</v>
      </c>
      <c r="W1695">
        <v>1235</v>
      </c>
      <c r="X1695" s="4">
        <v>43010</v>
      </c>
      <c r="Y1695">
        <v>1191</v>
      </c>
      <c r="Z1695" s="10">
        <f t="shared" si="163"/>
        <v>-22000</v>
      </c>
      <c r="AA1695" s="10">
        <f t="shared" si="162"/>
        <v>22000</v>
      </c>
      <c r="AB1695" t="str">
        <f t="shared" si="165"/>
        <v/>
      </c>
      <c r="AC1695">
        <f t="shared" si="166"/>
        <v>-1517870</v>
      </c>
      <c r="AD1695">
        <f t="shared" si="167"/>
        <v>1.2295081967213184E-2</v>
      </c>
      <c r="AE1695" s="15">
        <v>43008</v>
      </c>
      <c r="AF1695" s="9">
        <v>1.8123864460888317E-3</v>
      </c>
      <c r="AG1695" s="12" t="s">
        <v>960</v>
      </c>
      <c r="AH1695" s="20">
        <v>43006.998611111114</v>
      </c>
      <c r="AI1695" s="12">
        <v>1220</v>
      </c>
      <c r="AJ1695" s="12">
        <v>75</v>
      </c>
      <c r="AK1695" s="12">
        <v>6.5500000000000003E-2</v>
      </c>
      <c r="AL1695" s="17">
        <v>21300</v>
      </c>
      <c r="AM1695" s="17">
        <v>0.38371116708648195</v>
      </c>
      <c r="AN1695" s="18">
        <v>43012</v>
      </c>
      <c r="AO1695" s="17">
        <v>41214</v>
      </c>
      <c r="AP1695" s="17" t="s">
        <v>973</v>
      </c>
      <c r="AQ1695" s="17">
        <v>9438</v>
      </c>
      <c r="AR1695" s="17" t="s">
        <v>983</v>
      </c>
      <c r="AS1695" s="17" t="s">
        <v>17</v>
      </c>
      <c r="AT1695" s="17">
        <v>7.0000000000000007E-2</v>
      </c>
      <c r="AU1695" s="12">
        <v>0</v>
      </c>
      <c r="AV1695" s="12">
        <v>0</v>
      </c>
      <c r="AY1695" s="12">
        <v>10426000</v>
      </c>
      <c r="BA1695" s="12">
        <v>1</v>
      </c>
      <c r="BD1695" s="12">
        <v>0.38371116708648195</v>
      </c>
      <c r="BE1695" s="12">
        <v>1</v>
      </c>
      <c r="BF1695" s="12">
        <v>0.6244343891402715</v>
      </c>
      <c r="BG1695" s="12">
        <v>0.61423220973782766</v>
      </c>
      <c r="BH1695" s="12">
        <v>4.3999999999999997E-2</v>
      </c>
      <c r="BI1695" s="12">
        <v>0.48699999999999999</v>
      </c>
      <c r="BJ1695" s="12">
        <v>2E-3</v>
      </c>
      <c r="BK1695" s="12">
        <v>0.26600000000000001</v>
      </c>
      <c r="BL1695" s="12">
        <v>214</v>
      </c>
      <c r="BM1695" s="12">
        <v>-829</v>
      </c>
      <c r="BN1695" s="12">
        <v>110</v>
      </c>
      <c r="BO1695" s="12">
        <v>467</v>
      </c>
      <c r="BP1695" s="12">
        <v>-49</v>
      </c>
      <c r="BQ1695" s="12">
        <v>-393</v>
      </c>
      <c r="BR1695" s="12">
        <v>-76</v>
      </c>
      <c r="BS1695" s="12">
        <v>972</v>
      </c>
      <c r="BT1695" s="12">
        <v>0.26592020789628723</v>
      </c>
      <c r="BU1695" s="12">
        <v>0.62342823765830302</v>
      </c>
      <c r="BV1695" s="12">
        <v>0.64463583679512937</v>
      </c>
      <c r="BW1695" s="12">
        <v>0.63764659721774053</v>
      </c>
      <c r="BX1695" s="12">
        <v>0.670092596578996</v>
      </c>
      <c r="BY1695" s="12">
        <v>707</v>
      </c>
      <c r="BZ1695" s="12">
        <v>1</v>
      </c>
      <c r="CB1695" s="12">
        <v>6.3248682319118357E-2</v>
      </c>
      <c r="CC1695" s="12">
        <v>20370</v>
      </c>
      <c r="CE1695" s="12">
        <v>6.0667061038597554</v>
      </c>
      <c r="CH1695" s="22">
        <v>43006</v>
      </c>
      <c r="CI1695">
        <v>1065</v>
      </c>
      <c r="CJ1695">
        <v>1145</v>
      </c>
      <c r="CK1695">
        <v>1063</v>
      </c>
      <c r="CL1695">
        <v>1145</v>
      </c>
      <c r="CM1695" s="22">
        <v>43007</v>
      </c>
      <c r="CN1695">
        <v>1235</v>
      </c>
      <c r="CO1695">
        <v>1249</v>
      </c>
      <c r="CP1695">
        <v>1127</v>
      </c>
      <c r="CQ1695">
        <v>1191</v>
      </c>
      <c r="CR1695" s="22">
        <v>43010</v>
      </c>
      <c r="CS1695">
        <v>1191</v>
      </c>
      <c r="CT1695">
        <v>1285</v>
      </c>
      <c r="CU1695">
        <v>1135</v>
      </c>
      <c r="CV1695">
        <v>1230</v>
      </c>
    </row>
    <row r="1696" spans="1:100">
      <c r="A1696" s="22">
        <v>43006</v>
      </c>
      <c r="B1696">
        <v>678</v>
      </c>
      <c r="C1696">
        <v>682</v>
      </c>
      <c r="D1696">
        <v>666</v>
      </c>
      <c r="E1696">
        <v>675</v>
      </c>
      <c r="F1696" s="23">
        <f t="shared" si="164"/>
        <v>-4.4247787610619538E-3</v>
      </c>
      <c r="G1696" s="22">
        <v>43007</v>
      </c>
      <c r="H1696">
        <v>713</v>
      </c>
      <c r="I1696">
        <v>720</v>
      </c>
      <c r="J1696">
        <v>691</v>
      </c>
      <c r="K1696">
        <v>701</v>
      </c>
      <c r="L1696" s="22">
        <v>43010</v>
      </c>
      <c r="M1696">
        <v>712</v>
      </c>
      <c r="N1696" s="4">
        <v>43007</v>
      </c>
      <c r="O1696" s="3" t="s">
        <v>15</v>
      </c>
      <c r="P1696" s="3">
        <v>3782</v>
      </c>
      <c r="Q1696" s="3" t="s">
        <v>18</v>
      </c>
      <c r="R1696" s="3" t="s">
        <v>17</v>
      </c>
      <c r="S1696" s="3">
        <v>0.05</v>
      </c>
      <c r="T1696" s="3">
        <v>2</v>
      </c>
      <c r="U1696" s="3">
        <v>0</v>
      </c>
      <c r="V1696" s="3">
        <v>800</v>
      </c>
      <c r="W1696">
        <v>713</v>
      </c>
      <c r="X1696" s="4">
        <v>43010</v>
      </c>
      <c r="Y1696">
        <v>701</v>
      </c>
      <c r="Z1696" s="10">
        <f t="shared" si="163"/>
        <v>-9600</v>
      </c>
      <c r="AA1696" s="10">
        <f t="shared" si="162"/>
        <v>9600</v>
      </c>
      <c r="AB1696" t="str">
        <f t="shared" si="165"/>
        <v/>
      </c>
      <c r="AC1696">
        <f t="shared" si="166"/>
        <v>-1517870</v>
      </c>
      <c r="AD1696">
        <f t="shared" si="167"/>
        <v>9.7222222222221877E-3</v>
      </c>
      <c r="AE1696" s="15">
        <v>43008</v>
      </c>
      <c r="AF1696" s="9">
        <v>1.8123864460888317E-3</v>
      </c>
      <c r="AG1696" s="12" t="s">
        <v>957</v>
      </c>
      <c r="AH1696" s="20">
        <v>43006.997916666667</v>
      </c>
      <c r="AI1696" s="12">
        <v>720</v>
      </c>
      <c r="AJ1696" s="12">
        <v>45</v>
      </c>
      <c r="AK1696" s="12">
        <v>6.6699999999999995E-2</v>
      </c>
      <c r="AL1696" s="17">
        <v>13200</v>
      </c>
      <c r="AM1696" s="17">
        <v>0.49358059914407987</v>
      </c>
      <c r="AN1696" s="9"/>
      <c r="AO1696" s="9"/>
      <c r="AP1696" s="17">
        <v>0</v>
      </c>
      <c r="AQ1696" s="17">
        <v>26434</v>
      </c>
      <c r="AR1696" s="17">
        <v>0.16695352839931152</v>
      </c>
      <c r="AS1696" s="17">
        <v>2.3E-2</v>
      </c>
      <c r="AT1696" s="17">
        <v>0.41446725317693062</v>
      </c>
      <c r="AU1696" s="12">
        <v>0.42734225621414912</v>
      </c>
      <c r="AV1696" s="12">
        <v>0</v>
      </c>
      <c r="AY1696" s="12">
        <v>37708300</v>
      </c>
      <c r="BA1696" s="12">
        <v>0.98979591836734693</v>
      </c>
      <c r="BD1696" s="12">
        <v>0.49358059914407987</v>
      </c>
      <c r="BE1696" s="12">
        <v>0.16695352839931152</v>
      </c>
      <c r="BF1696" s="12">
        <v>0.41446725317693062</v>
      </c>
      <c r="BG1696" s="12">
        <v>0.42734225621414912</v>
      </c>
      <c r="BH1696" s="12">
        <v>4.0000000000000001E-3</v>
      </c>
      <c r="BI1696" s="12">
        <v>2.3E-2</v>
      </c>
      <c r="BJ1696" s="12">
        <v>0</v>
      </c>
      <c r="BK1696" s="12">
        <v>0.18099999999999999</v>
      </c>
      <c r="BL1696" s="12">
        <v>-42</v>
      </c>
      <c r="BM1696" s="12">
        <v>-12</v>
      </c>
      <c r="BN1696" s="12">
        <v>400</v>
      </c>
      <c r="BO1696" s="12">
        <v>427</v>
      </c>
      <c r="BP1696" s="12">
        <v>-6</v>
      </c>
      <c r="BQ1696" s="12">
        <v>-318</v>
      </c>
      <c r="BR1696" s="12">
        <v>386</v>
      </c>
      <c r="BS1696" s="12">
        <v>78</v>
      </c>
      <c r="BT1696" s="12">
        <v>0.40481386637226707</v>
      </c>
      <c r="BU1696" s="12">
        <v>0.38831524045549309</v>
      </c>
      <c r="BV1696" s="12">
        <v>0.42502274204138679</v>
      </c>
      <c r="BW1696" s="12">
        <v>0.43075250722981967</v>
      </c>
      <c r="BX1696" s="12">
        <v>0.5506662648232884</v>
      </c>
      <c r="BY1696" s="12">
        <v>241</v>
      </c>
      <c r="BZ1696" s="12">
        <v>0.98979591836734693</v>
      </c>
      <c r="CB1696" s="12">
        <v>6.3248682319118357E-2</v>
      </c>
      <c r="CC1696" s="12">
        <v>20370</v>
      </c>
      <c r="CE1696" s="12">
        <v>7.8038084122249591</v>
      </c>
      <c r="CH1696" s="22">
        <v>43006</v>
      </c>
      <c r="CI1696">
        <v>678</v>
      </c>
      <c r="CJ1696">
        <v>682</v>
      </c>
      <c r="CK1696">
        <v>666</v>
      </c>
      <c r="CL1696">
        <v>675</v>
      </c>
      <c r="CM1696" s="22">
        <v>43007</v>
      </c>
      <c r="CN1696">
        <v>713</v>
      </c>
      <c r="CO1696">
        <v>720</v>
      </c>
      <c r="CP1696">
        <v>691</v>
      </c>
      <c r="CQ1696">
        <v>701</v>
      </c>
      <c r="CR1696" s="22">
        <v>43010</v>
      </c>
      <c r="CS1696">
        <v>712</v>
      </c>
      <c r="CT1696">
        <v>718</v>
      </c>
      <c r="CU1696">
        <v>703</v>
      </c>
      <c r="CV1696">
        <v>704</v>
      </c>
    </row>
    <row r="1697" spans="1:100">
      <c r="A1697" s="22">
        <v>43006</v>
      </c>
      <c r="B1697">
        <v>585</v>
      </c>
      <c r="C1697">
        <v>590</v>
      </c>
      <c r="D1697">
        <v>582</v>
      </c>
      <c r="E1697">
        <v>585</v>
      </c>
      <c r="F1697" s="23">
        <f t="shared" si="164"/>
        <v>0</v>
      </c>
      <c r="G1697" s="22">
        <v>43007</v>
      </c>
      <c r="H1697">
        <v>625</v>
      </c>
      <c r="I1697">
        <v>641</v>
      </c>
      <c r="J1697">
        <v>608</v>
      </c>
      <c r="K1697">
        <v>624</v>
      </c>
      <c r="L1697" s="22">
        <v>43010</v>
      </c>
      <c r="M1697">
        <v>620</v>
      </c>
      <c r="N1697" s="4">
        <v>43007</v>
      </c>
      <c r="O1697" s="3" t="s">
        <v>15</v>
      </c>
      <c r="P1697" s="3">
        <v>7847</v>
      </c>
      <c r="Q1697" s="3" t="s">
        <v>685</v>
      </c>
      <c r="R1697" s="3" t="s">
        <v>17</v>
      </c>
      <c r="S1697" s="3">
        <v>0.05</v>
      </c>
      <c r="T1697" s="3">
        <v>2</v>
      </c>
      <c r="U1697" s="3">
        <v>0</v>
      </c>
      <c r="V1697" s="3">
        <v>900</v>
      </c>
      <c r="W1697">
        <v>625</v>
      </c>
      <c r="X1697" s="4">
        <v>43010</v>
      </c>
      <c r="Y1697">
        <v>624</v>
      </c>
      <c r="Z1697" s="10">
        <f t="shared" si="163"/>
        <v>-900</v>
      </c>
      <c r="AA1697" s="10">
        <f t="shared" si="162"/>
        <v>900</v>
      </c>
      <c r="AB1697" t="str">
        <f t="shared" si="165"/>
        <v/>
      </c>
      <c r="AC1697">
        <f t="shared" si="166"/>
        <v>-1517870</v>
      </c>
      <c r="AD1697">
        <f t="shared" si="167"/>
        <v>1.8684251844873545E-2</v>
      </c>
      <c r="AE1697" s="15">
        <v>43008</v>
      </c>
      <c r="AF1697" s="9">
        <v>1.8123864460888317E-3</v>
      </c>
      <c r="AG1697" s="12" t="s">
        <v>960</v>
      </c>
      <c r="AH1697" s="20">
        <v>43006.998611111114</v>
      </c>
      <c r="AI1697" s="12">
        <v>636.9</v>
      </c>
      <c r="AJ1697" s="12">
        <v>51.9</v>
      </c>
      <c r="AK1697" s="12">
        <v>8.8700000000000001E-2</v>
      </c>
      <c r="AL1697" s="17">
        <v>11100</v>
      </c>
      <c r="AM1697" s="17">
        <v>0.11378205128205128</v>
      </c>
      <c r="AN1697" s="9"/>
      <c r="AO1697" s="9"/>
      <c r="AP1697" s="17">
        <v>0</v>
      </c>
      <c r="AQ1697" s="17">
        <v>4334</v>
      </c>
      <c r="AR1697" s="17">
        <v>0.96739130434782605</v>
      </c>
      <c r="AS1697" s="17">
        <v>0.21099999999999999</v>
      </c>
      <c r="AT1697" s="17">
        <v>0.64848484848484844</v>
      </c>
      <c r="AU1697" s="12">
        <v>0.71</v>
      </c>
      <c r="AV1697" s="12">
        <v>3.21</v>
      </c>
      <c r="AY1697" s="12">
        <v>6945600</v>
      </c>
      <c r="BA1697" s="12">
        <v>1</v>
      </c>
      <c r="BD1697" s="12">
        <v>0.11378205128205128</v>
      </c>
      <c r="BE1697" s="12">
        <v>0.96739130434782605</v>
      </c>
      <c r="BF1697" s="12">
        <v>0.64848484848484844</v>
      </c>
      <c r="BG1697" s="12">
        <v>0.71</v>
      </c>
      <c r="BH1697" s="12">
        <v>0.16500000000000001</v>
      </c>
      <c r="BI1697" s="12">
        <v>0.21099999999999999</v>
      </c>
      <c r="BJ1697" s="12">
        <v>0</v>
      </c>
      <c r="BK1697" s="12">
        <v>0.45600000000000002</v>
      </c>
      <c r="BL1697" s="12">
        <v>919</v>
      </c>
      <c r="BM1697" s="12">
        <v>0</v>
      </c>
      <c r="BN1697" s="12">
        <v>-287</v>
      </c>
      <c r="BO1697" s="12">
        <v>1766</v>
      </c>
      <c r="BP1697" s="12">
        <v>223</v>
      </c>
      <c r="BQ1697" s="12">
        <v>-69</v>
      </c>
      <c r="BR1697" s="12">
        <v>-60</v>
      </c>
      <c r="BS1697" s="12">
        <v>1159</v>
      </c>
      <c r="BT1697" s="12">
        <v>0.26592020789628723</v>
      </c>
      <c r="BU1697" s="12">
        <v>0.62342823765830302</v>
      </c>
      <c r="BV1697" s="12">
        <v>0.64463583679512937</v>
      </c>
      <c r="BW1697" s="12">
        <v>0.63764659721774053</v>
      </c>
      <c r="BX1697" s="12">
        <v>0.670092596578996</v>
      </c>
      <c r="BY1697" s="12">
        <v>707</v>
      </c>
      <c r="BZ1697" s="12">
        <v>1</v>
      </c>
      <c r="CB1697" s="12">
        <v>6.3248682319118357E-2</v>
      </c>
      <c r="CC1697" s="12">
        <v>20370</v>
      </c>
      <c r="CE1697" s="12">
        <v>1.7989631895881895</v>
      </c>
      <c r="CH1697" s="22">
        <v>43006</v>
      </c>
      <c r="CI1697">
        <v>585</v>
      </c>
      <c r="CJ1697">
        <v>590</v>
      </c>
      <c r="CK1697">
        <v>582</v>
      </c>
      <c r="CL1697">
        <v>585</v>
      </c>
      <c r="CM1697" s="22">
        <v>43007</v>
      </c>
      <c r="CN1697">
        <v>625</v>
      </c>
      <c r="CO1697">
        <v>641</v>
      </c>
      <c r="CP1697">
        <v>608</v>
      </c>
      <c r="CQ1697">
        <v>624</v>
      </c>
      <c r="CR1697" s="22">
        <v>43010</v>
      </c>
      <c r="CS1697">
        <v>620</v>
      </c>
      <c r="CT1697">
        <v>620</v>
      </c>
      <c r="CU1697">
        <v>610</v>
      </c>
      <c r="CV1697">
        <v>615</v>
      </c>
    </row>
    <row r="1698" spans="1:100">
      <c r="A1698" s="22">
        <v>43006</v>
      </c>
      <c r="B1698">
        <v>1672</v>
      </c>
      <c r="C1698">
        <v>1717</v>
      </c>
      <c r="D1698">
        <v>1650</v>
      </c>
      <c r="E1698">
        <v>1715</v>
      </c>
      <c r="F1698" s="23">
        <f t="shared" si="164"/>
        <v>2.5717703349282361E-2</v>
      </c>
      <c r="G1698" s="22">
        <v>43007</v>
      </c>
      <c r="H1698">
        <v>2000</v>
      </c>
      <c r="I1698">
        <v>2065</v>
      </c>
      <c r="J1698">
        <v>1915</v>
      </c>
      <c r="K1698">
        <v>1990</v>
      </c>
      <c r="L1698" s="22">
        <v>43010</v>
      </c>
      <c r="M1698">
        <v>1897</v>
      </c>
      <c r="N1698" s="4">
        <v>43007</v>
      </c>
      <c r="O1698" s="3" t="s">
        <v>15</v>
      </c>
      <c r="P1698" s="3">
        <v>6552</v>
      </c>
      <c r="Q1698" s="3" t="s">
        <v>686</v>
      </c>
      <c r="R1698" s="3" t="s">
        <v>17</v>
      </c>
      <c r="S1698" s="3">
        <v>0.05</v>
      </c>
      <c r="T1698" s="3">
        <v>1</v>
      </c>
      <c r="U1698" s="3">
        <v>0</v>
      </c>
      <c r="V1698" s="3">
        <v>200</v>
      </c>
      <c r="W1698">
        <v>2000</v>
      </c>
      <c r="X1698" s="4">
        <v>43010</v>
      </c>
      <c r="Y1698">
        <v>1990</v>
      </c>
      <c r="Z1698" s="10">
        <f t="shared" si="163"/>
        <v>-2000</v>
      </c>
      <c r="AA1698" s="10">
        <f t="shared" si="162"/>
        <v>2000</v>
      </c>
      <c r="AB1698">
        <f t="shared" si="165"/>
        <v>-2000</v>
      </c>
      <c r="AC1698">
        <f t="shared" si="166"/>
        <v>-1519870</v>
      </c>
      <c r="AD1698">
        <f t="shared" si="167"/>
        <v>0.47984395318595574</v>
      </c>
      <c r="AE1698" s="15">
        <v>43008</v>
      </c>
      <c r="AF1698" s="9">
        <v>1.8123864460888317E-3</v>
      </c>
      <c r="AG1698" s="12" t="s">
        <v>957</v>
      </c>
      <c r="AH1698" s="20">
        <v>43006.996527777781</v>
      </c>
      <c r="AI1698" s="12">
        <v>3845</v>
      </c>
      <c r="AJ1698" s="12">
        <v>415</v>
      </c>
      <c r="AK1698" s="12">
        <v>0.121</v>
      </c>
      <c r="AL1698" s="17">
        <v>7000</v>
      </c>
      <c r="AM1698" s="17">
        <v>0.48341708542713568</v>
      </c>
      <c r="AN1698" s="9"/>
      <c r="AO1698" s="9"/>
      <c r="AP1698" s="17">
        <v>38.64</v>
      </c>
      <c r="AQ1698" s="17">
        <v>33273</v>
      </c>
      <c r="AR1698" s="17">
        <v>0.69369894982497082</v>
      </c>
      <c r="AS1698" s="17">
        <v>0</v>
      </c>
      <c r="AT1698" s="17">
        <v>0.69369894982497082</v>
      </c>
      <c r="AU1698" s="12">
        <v>0.69369894982497082</v>
      </c>
      <c r="AV1698" s="12">
        <v>0</v>
      </c>
      <c r="AY1698" s="12">
        <v>8360000</v>
      </c>
      <c r="BA1698" s="12">
        <v>1</v>
      </c>
      <c r="BD1698" s="12">
        <v>0.48341708542713568</v>
      </c>
      <c r="BE1698" s="12">
        <v>0.69369894982497082</v>
      </c>
      <c r="BF1698" s="12">
        <v>0.69369894982497082</v>
      </c>
      <c r="BG1698" s="12">
        <v>0.69369894982497082</v>
      </c>
      <c r="BH1698" s="12">
        <v>0</v>
      </c>
      <c r="BI1698" s="12">
        <v>0</v>
      </c>
      <c r="BJ1698" s="12">
        <v>0</v>
      </c>
      <c r="BK1698" s="12">
        <v>1</v>
      </c>
      <c r="BL1698" s="12" t="s">
        <v>1004</v>
      </c>
      <c r="BM1698" s="12">
        <v>-19</v>
      </c>
      <c r="BN1698" s="12" t="s">
        <v>964</v>
      </c>
      <c r="BO1698" s="12">
        <v>1335</v>
      </c>
      <c r="BQ1698" s="12">
        <v>-67</v>
      </c>
      <c r="BR1698" s="12" t="s">
        <v>961</v>
      </c>
      <c r="BS1698" s="12">
        <v>830</v>
      </c>
      <c r="BT1698" s="12">
        <v>0.40481386637226707</v>
      </c>
      <c r="BU1698" s="12">
        <v>0.38831524045549309</v>
      </c>
      <c r="BV1698" s="12">
        <v>0.42502274204138679</v>
      </c>
      <c r="BW1698" s="12">
        <v>0.43075250722981967</v>
      </c>
      <c r="BX1698" s="12">
        <v>0.5506662648232884</v>
      </c>
      <c r="BY1698" s="12">
        <v>241</v>
      </c>
      <c r="BZ1698" s="12">
        <v>1</v>
      </c>
      <c r="CB1698" s="12">
        <v>6.3248682319118357E-2</v>
      </c>
      <c r="CC1698" s="12">
        <v>20370</v>
      </c>
      <c r="CE1698" s="12">
        <v>7.6431171006547887</v>
      </c>
      <c r="CH1698" s="22">
        <v>43006</v>
      </c>
      <c r="CI1698">
        <v>1672</v>
      </c>
      <c r="CJ1698">
        <v>1717</v>
      </c>
      <c r="CK1698">
        <v>1650</v>
      </c>
      <c r="CL1698">
        <v>1715</v>
      </c>
      <c r="CM1698" s="22">
        <v>43007</v>
      </c>
      <c r="CN1698">
        <v>2000</v>
      </c>
      <c r="CO1698">
        <v>2065</v>
      </c>
      <c r="CP1698">
        <v>1915</v>
      </c>
      <c r="CQ1698">
        <v>1990</v>
      </c>
      <c r="CR1698" s="22">
        <v>43010</v>
      </c>
      <c r="CS1698">
        <v>1897</v>
      </c>
      <c r="CT1698">
        <v>1940</v>
      </c>
      <c r="CU1698">
        <v>1840</v>
      </c>
      <c r="CV1698">
        <v>1917</v>
      </c>
    </row>
    <row r="1699" spans="1:100">
      <c r="A1699" s="22">
        <v>43006</v>
      </c>
      <c r="B1699">
        <v>212</v>
      </c>
      <c r="C1699">
        <v>227</v>
      </c>
      <c r="D1699">
        <v>211</v>
      </c>
      <c r="E1699">
        <v>221</v>
      </c>
      <c r="F1699" s="23">
        <f t="shared" si="164"/>
        <v>4.2452830188679291E-2</v>
      </c>
      <c r="G1699" s="22">
        <v>43007</v>
      </c>
      <c r="H1699">
        <v>229</v>
      </c>
      <c r="I1699">
        <v>229</v>
      </c>
      <c r="J1699">
        <v>217</v>
      </c>
      <c r="K1699">
        <v>217</v>
      </c>
      <c r="L1699" s="22">
        <v>43010</v>
      </c>
      <c r="M1699">
        <v>218</v>
      </c>
      <c r="N1699" s="4">
        <v>43007</v>
      </c>
      <c r="O1699" s="3" t="s">
        <v>15</v>
      </c>
      <c r="P1699" s="3">
        <v>7834</v>
      </c>
      <c r="Q1699" s="3" t="s">
        <v>578</v>
      </c>
      <c r="R1699" s="3" t="s">
        <v>17</v>
      </c>
      <c r="S1699" s="3">
        <v>0.05</v>
      </c>
      <c r="T1699" s="3">
        <v>2</v>
      </c>
      <c r="U1699" s="3">
        <v>0</v>
      </c>
      <c r="V1699" s="3">
        <v>2300</v>
      </c>
      <c r="W1699">
        <v>229</v>
      </c>
      <c r="X1699" s="4">
        <v>43010</v>
      </c>
      <c r="Y1699">
        <v>217</v>
      </c>
      <c r="Z1699" s="10">
        <f t="shared" si="163"/>
        <v>-27600</v>
      </c>
      <c r="AA1699" s="10">
        <f t="shared" si="162"/>
        <v>27600</v>
      </c>
      <c r="AB1699" t="str">
        <f t="shared" si="165"/>
        <v/>
      </c>
      <c r="AC1699">
        <f t="shared" si="166"/>
        <v>-1519870</v>
      </c>
      <c r="AD1699">
        <f t="shared" si="167"/>
        <v>4.3478260869564966E-3</v>
      </c>
      <c r="AE1699" s="15">
        <v>43008</v>
      </c>
      <c r="AF1699" s="9">
        <v>1.8123864460888317E-3</v>
      </c>
      <c r="AG1699" s="12" t="s">
        <v>960</v>
      </c>
      <c r="AH1699" s="20">
        <v>43006.981249999997</v>
      </c>
      <c r="AI1699" s="12">
        <v>230</v>
      </c>
      <c r="AJ1699" s="12">
        <v>9</v>
      </c>
      <c r="AK1699" s="12">
        <v>4.07E-2</v>
      </c>
      <c r="AL1699" s="17">
        <v>4700</v>
      </c>
      <c r="AM1699" s="17">
        <v>0.46543778801843316</v>
      </c>
      <c r="AN1699" s="9"/>
      <c r="AO1699" s="9"/>
      <c r="AP1699" s="17">
        <v>0</v>
      </c>
      <c r="AQ1699" s="17">
        <v>3739</v>
      </c>
      <c r="AR1699" s="17">
        <v>0.46902654867256638</v>
      </c>
      <c r="AS1699" s="17">
        <v>0.2</v>
      </c>
      <c r="AT1699" s="17">
        <v>0.51256281407035176</v>
      </c>
      <c r="AU1699" s="12">
        <v>0.52216748768472909</v>
      </c>
      <c r="AV1699" s="12">
        <v>0</v>
      </c>
      <c r="AY1699" s="12">
        <v>17228201</v>
      </c>
      <c r="BA1699" s="12">
        <v>0.34782608695652173</v>
      </c>
      <c r="BD1699" s="12">
        <v>0.46543778801843316</v>
      </c>
      <c r="BE1699" s="12">
        <v>0.46902654867256638</v>
      </c>
      <c r="BF1699" s="12">
        <v>0.51256281407035176</v>
      </c>
      <c r="BG1699" s="12">
        <v>0.52216748768472909</v>
      </c>
      <c r="BH1699" s="12">
        <v>8.0000000000000002E-3</v>
      </c>
      <c r="BI1699" s="12">
        <v>0.2</v>
      </c>
      <c r="BJ1699" s="12">
        <v>0</v>
      </c>
      <c r="BK1699" s="12">
        <v>0.73399999999999999</v>
      </c>
      <c r="BL1699" s="12">
        <v>-485</v>
      </c>
      <c r="BM1699" s="12">
        <v>-290</v>
      </c>
      <c r="BN1699" s="12">
        <v>386</v>
      </c>
      <c r="BO1699" s="12">
        <v>278</v>
      </c>
      <c r="BP1699" s="12">
        <v>255</v>
      </c>
      <c r="BQ1699" s="12">
        <v>-110</v>
      </c>
      <c r="BR1699" s="12">
        <v>-128</v>
      </c>
      <c r="BS1699" s="12">
        <v>667</v>
      </c>
      <c r="BT1699" s="12">
        <v>0.26592020789628723</v>
      </c>
      <c r="BU1699" s="12">
        <v>0.62342823765830302</v>
      </c>
      <c r="BV1699" s="12">
        <v>0.64463583679512937</v>
      </c>
      <c r="BW1699" s="12">
        <v>0.63764659721774053</v>
      </c>
      <c r="BX1699" s="12">
        <v>0.670092596578996</v>
      </c>
      <c r="BY1699" s="12">
        <v>707</v>
      </c>
      <c r="BZ1699" s="12">
        <v>0.34782608695652173</v>
      </c>
      <c r="CB1699" s="12">
        <v>6.3248682319118357E-2</v>
      </c>
      <c r="CC1699" s="12">
        <v>20370</v>
      </c>
      <c r="CE1699" s="12">
        <v>7.3588535120793175</v>
      </c>
      <c r="CH1699" s="22">
        <v>43006</v>
      </c>
      <c r="CI1699">
        <v>212</v>
      </c>
      <c r="CJ1699">
        <v>227</v>
      </c>
      <c r="CK1699">
        <v>211</v>
      </c>
      <c r="CL1699">
        <v>221</v>
      </c>
      <c r="CM1699" s="22">
        <v>43007</v>
      </c>
      <c r="CN1699">
        <v>229</v>
      </c>
      <c r="CO1699">
        <v>229</v>
      </c>
      <c r="CP1699">
        <v>217</v>
      </c>
      <c r="CQ1699">
        <v>217</v>
      </c>
      <c r="CR1699" s="22">
        <v>43010</v>
      </c>
      <c r="CS1699">
        <v>218</v>
      </c>
      <c r="CT1699">
        <v>221</v>
      </c>
      <c r="CU1699">
        <v>213</v>
      </c>
      <c r="CV1699">
        <v>213</v>
      </c>
    </row>
    <row r="1700" spans="1:100">
      <c r="A1700" s="22">
        <v>43006</v>
      </c>
      <c r="B1700">
        <v>911</v>
      </c>
      <c r="C1700">
        <v>1052</v>
      </c>
      <c r="D1700">
        <v>886</v>
      </c>
      <c r="E1700">
        <v>1052</v>
      </c>
      <c r="F1700" s="23">
        <f t="shared" si="164"/>
        <v>0.15477497255762906</v>
      </c>
      <c r="G1700" s="22">
        <v>43007</v>
      </c>
      <c r="H1700">
        <v>1172</v>
      </c>
      <c r="I1700">
        <v>1345</v>
      </c>
      <c r="J1700">
        <v>1135</v>
      </c>
      <c r="K1700">
        <v>1256</v>
      </c>
      <c r="L1700" s="22">
        <v>43010</v>
      </c>
      <c r="M1700">
        <v>1100</v>
      </c>
      <c r="N1700" s="4">
        <v>43007</v>
      </c>
      <c r="O1700" s="3" t="s">
        <v>15</v>
      </c>
      <c r="P1700" s="3">
        <v>6292</v>
      </c>
      <c r="Q1700" s="3" t="s">
        <v>687</v>
      </c>
      <c r="R1700" s="3" t="s">
        <v>17</v>
      </c>
      <c r="S1700" s="3">
        <v>0.05</v>
      </c>
      <c r="T1700" s="3">
        <v>2</v>
      </c>
      <c r="U1700" s="3">
        <v>0</v>
      </c>
      <c r="V1700" s="3">
        <v>500</v>
      </c>
      <c r="W1700">
        <v>1172</v>
      </c>
      <c r="X1700" s="4">
        <v>43010</v>
      </c>
      <c r="Y1700">
        <v>1256</v>
      </c>
      <c r="Z1700" s="10">
        <f t="shared" si="163"/>
        <v>42000</v>
      </c>
      <c r="AA1700" s="10">
        <f t="shared" si="162"/>
        <v>42000</v>
      </c>
      <c r="AB1700" t="str">
        <f t="shared" si="165"/>
        <v/>
      </c>
      <c r="AC1700">
        <f t="shared" si="166"/>
        <v>-1519870</v>
      </c>
      <c r="AD1700">
        <f t="shared" si="167"/>
        <v>6.7395264116575593E-2</v>
      </c>
      <c r="AE1700" s="15">
        <v>43008</v>
      </c>
      <c r="AF1700" s="9">
        <v>1.8123864460888317E-3</v>
      </c>
      <c r="AG1700" s="12" t="s">
        <v>954</v>
      </c>
      <c r="AH1700" s="20">
        <v>43006.995833333334</v>
      </c>
      <c r="AI1700" s="12">
        <v>1098</v>
      </c>
      <c r="AJ1700" s="12">
        <v>46</v>
      </c>
      <c r="AK1700" s="12">
        <v>4.3700000000000003E-2</v>
      </c>
      <c r="AL1700" s="17">
        <v>4600</v>
      </c>
      <c r="AM1700" s="17">
        <v>0.62022292993630568</v>
      </c>
      <c r="AN1700" s="9"/>
      <c r="AO1700" s="9"/>
      <c r="AP1700" s="17">
        <v>0</v>
      </c>
      <c r="AQ1700" s="17">
        <v>9056</v>
      </c>
      <c r="AR1700" s="17">
        <v>1</v>
      </c>
      <c r="AS1700" s="17">
        <v>0.434</v>
      </c>
      <c r="AT1700" s="17">
        <v>1</v>
      </c>
      <c r="AU1700" s="12">
        <v>1</v>
      </c>
      <c r="AV1700" s="12">
        <v>0.96</v>
      </c>
      <c r="AY1700" s="12">
        <v>7210000</v>
      </c>
      <c r="BA1700" s="12">
        <v>1</v>
      </c>
      <c r="BD1700" s="12">
        <v>0.62022292993630568</v>
      </c>
      <c r="BE1700" s="12">
        <v>1</v>
      </c>
      <c r="BF1700" s="12">
        <v>1</v>
      </c>
      <c r="BG1700" s="12">
        <v>1</v>
      </c>
      <c r="BH1700" s="12">
        <v>1.2E-2</v>
      </c>
      <c r="BI1700" s="12">
        <v>0.434</v>
      </c>
      <c r="BJ1700" s="12">
        <v>0</v>
      </c>
      <c r="BK1700" s="12">
        <v>0.42899999999999999</v>
      </c>
      <c r="BL1700" s="12">
        <v>1272</v>
      </c>
      <c r="BM1700" s="12">
        <v>-1144</v>
      </c>
      <c r="BN1700" s="12">
        <v>94</v>
      </c>
      <c r="BO1700" s="12">
        <v>3769</v>
      </c>
      <c r="BP1700" s="12">
        <v>-686</v>
      </c>
      <c r="BQ1700" s="12">
        <v>-532</v>
      </c>
      <c r="BR1700" s="12">
        <v>1301</v>
      </c>
      <c r="BS1700" s="12">
        <v>3326</v>
      </c>
      <c r="BT1700" s="12">
        <v>0.2688377067666588</v>
      </c>
      <c r="BU1700" s="12">
        <v>0.64648583431292739</v>
      </c>
      <c r="BV1700" s="12">
        <v>0.68775024297199649</v>
      </c>
      <c r="BW1700" s="12">
        <v>0.69697217858111893</v>
      </c>
      <c r="BX1700" s="12">
        <v>0.72721673413194743</v>
      </c>
      <c r="BY1700" s="12">
        <v>524</v>
      </c>
      <c r="BZ1700" s="12">
        <v>1</v>
      </c>
      <c r="CB1700" s="12">
        <v>6.3248682319118357E-2</v>
      </c>
      <c r="CC1700" s="12">
        <v>20370</v>
      </c>
      <c r="CE1700" s="12">
        <v>9.8061004149778022</v>
      </c>
      <c r="CH1700" s="22">
        <v>43006</v>
      </c>
      <c r="CI1700">
        <v>911</v>
      </c>
      <c r="CJ1700">
        <v>1052</v>
      </c>
      <c r="CK1700">
        <v>886</v>
      </c>
      <c r="CL1700">
        <v>1052</v>
      </c>
      <c r="CM1700" s="22">
        <v>43007</v>
      </c>
      <c r="CN1700">
        <v>1172</v>
      </c>
      <c r="CO1700">
        <v>1345</v>
      </c>
      <c r="CP1700">
        <v>1135</v>
      </c>
      <c r="CQ1700">
        <v>1256</v>
      </c>
      <c r="CR1700" s="22">
        <v>43010</v>
      </c>
      <c r="CS1700">
        <v>1100</v>
      </c>
      <c r="CT1700">
        <v>1500</v>
      </c>
      <c r="CU1700">
        <v>1094</v>
      </c>
      <c r="CV1700">
        <v>1345</v>
      </c>
    </row>
    <row r="1701" spans="1:100">
      <c r="A1701" s="22">
        <v>43006</v>
      </c>
      <c r="B1701">
        <v>358</v>
      </c>
      <c r="C1701">
        <v>363</v>
      </c>
      <c r="D1701">
        <v>350</v>
      </c>
      <c r="E1701">
        <v>351</v>
      </c>
      <c r="F1701" s="23">
        <f t="shared" si="164"/>
        <v>-1.9553072625698276E-2</v>
      </c>
      <c r="G1701" s="22">
        <v>43007</v>
      </c>
      <c r="H1701">
        <v>357</v>
      </c>
      <c r="I1701">
        <v>357</v>
      </c>
      <c r="J1701">
        <v>346</v>
      </c>
      <c r="K1701">
        <v>350</v>
      </c>
      <c r="L1701" s="22">
        <v>43010</v>
      </c>
      <c r="M1701">
        <v>347</v>
      </c>
      <c r="N1701" s="4">
        <v>43007</v>
      </c>
      <c r="O1701" s="3" t="s">
        <v>15</v>
      </c>
      <c r="P1701" s="3">
        <v>6840</v>
      </c>
      <c r="Q1701" s="3" t="s">
        <v>688</v>
      </c>
      <c r="R1701" s="3" t="s">
        <v>17</v>
      </c>
      <c r="S1701" s="3">
        <v>0.05</v>
      </c>
      <c r="T1701" s="3">
        <v>2</v>
      </c>
      <c r="U1701" s="3">
        <v>0</v>
      </c>
      <c r="V1701" s="3">
        <v>2000</v>
      </c>
      <c r="W1701">
        <v>357</v>
      </c>
      <c r="X1701" s="4">
        <v>43010</v>
      </c>
      <c r="Y1701">
        <v>350</v>
      </c>
      <c r="Z1701" s="10">
        <f t="shared" si="163"/>
        <v>-14000</v>
      </c>
      <c r="AA1701" s="10">
        <f t="shared" si="162"/>
        <v>14000</v>
      </c>
      <c r="AB1701" t="str">
        <f t="shared" si="165"/>
        <v/>
      </c>
      <c r="AC1701">
        <f t="shared" si="166"/>
        <v>-1519870</v>
      </c>
      <c r="AD1701">
        <f t="shared" si="167"/>
        <v>1.3812154696132617E-2</v>
      </c>
      <c r="AE1701" s="15">
        <v>43008</v>
      </c>
      <c r="AF1701" s="9">
        <v>1.8123864460888317E-3</v>
      </c>
      <c r="AG1701" s="12" t="s">
        <v>960</v>
      </c>
      <c r="AH1701" s="20">
        <v>43006.866666666669</v>
      </c>
      <c r="AI1701" s="12">
        <v>362</v>
      </c>
      <c r="AJ1701" s="12">
        <v>11</v>
      </c>
      <c r="AK1701" s="12">
        <v>3.1300000000000001E-2</v>
      </c>
      <c r="AL1701" s="17">
        <v>3000</v>
      </c>
      <c r="AM1701" s="17">
        <v>0.20857142857142857</v>
      </c>
      <c r="AN1701" s="9"/>
      <c r="AO1701" s="9"/>
      <c r="AP1701" s="17">
        <v>0</v>
      </c>
      <c r="AQ1701" s="17">
        <v>3217</v>
      </c>
      <c r="AR1701" s="17">
        <v>0.69</v>
      </c>
      <c r="AS1701" s="17">
        <v>0.48199999999999998</v>
      </c>
      <c r="AT1701" s="17">
        <v>0.65517241379310343</v>
      </c>
      <c r="AU1701" s="12">
        <v>0.71731448763250882</v>
      </c>
      <c r="AV1701" s="12">
        <v>0</v>
      </c>
      <c r="AY1701" s="12">
        <v>9192562</v>
      </c>
      <c r="BA1701" s="12">
        <v>0.98076923076923073</v>
      </c>
      <c r="BD1701" s="12">
        <v>0.20857142857142857</v>
      </c>
      <c r="BE1701" s="12">
        <v>0.69</v>
      </c>
      <c r="BF1701" s="12">
        <v>0.65517241379310343</v>
      </c>
      <c r="BG1701" s="12">
        <v>0.71731448763250882</v>
      </c>
      <c r="BH1701" s="12">
        <v>2E-3</v>
      </c>
      <c r="BI1701" s="12">
        <v>0.48199999999999998</v>
      </c>
      <c r="BJ1701" s="12">
        <v>0</v>
      </c>
      <c r="BK1701" s="12">
        <v>0.46899999999999997</v>
      </c>
      <c r="BL1701" s="12">
        <v>28</v>
      </c>
      <c r="BM1701" s="12">
        <v>-38</v>
      </c>
      <c r="BN1701" s="12">
        <v>-124</v>
      </c>
      <c r="BO1701" s="12">
        <v>647</v>
      </c>
      <c r="BP1701" s="12">
        <v>-17</v>
      </c>
      <c r="BQ1701" s="12">
        <v>-14</v>
      </c>
      <c r="BR1701" s="12">
        <v>-13</v>
      </c>
      <c r="BS1701" s="12">
        <v>781</v>
      </c>
      <c r="BT1701" s="12">
        <v>0.26592020789628723</v>
      </c>
      <c r="BU1701" s="12">
        <v>0.62342823765830302</v>
      </c>
      <c r="BV1701" s="12">
        <v>0.64463583679512937</v>
      </c>
      <c r="BW1701" s="12">
        <v>0.63764659721774053</v>
      </c>
      <c r="BX1701" s="12">
        <v>0.670092596578996</v>
      </c>
      <c r="BY1701" s="12">
        <v>707</v>
      </c>
      <c r="BZ1701" s="12">
        <v>0.98076923076923073</v>
      </c>
      <c r="CB1701" s="12">
        <v>6.3248682319118357E-2</v>
      </c>
      <c r="CC1701" s="12">
        <v>20370</v>
      </c>
      <c r="CE1701" s="12">
        <v>3.2976406926406923</v>
      </c>
      <c r="CH1701" s="22">
        <v>43006</v>
      </c>
      <c r="CI1701">
        <v>358</v>
      </c>
      <c r="CJ1701">
        <v>363</v>
      </c>
      <c r="CK1701">
        <v>350</v>
      </c>
      <c r="CL1701">
        <v>351</v>
      </c>
      <c r="CM1701" s="22">
        <v>43007</v>
      </c>
      <c r="CN1701">
        <v>357</v>
      </c>
      <c r="CO1701">
        <v>357</v>
      </c>
      <c r="CP1701">
        <v>346</v>
      </c>
      <c r="CQ1701">
        <v>350</v>
      </c>
      <c r="CR1701" s="22">
        <v>43010</v>
      </c>
      <c r="CS1701">
        <v>347</v>
      </c>
      <c r="CT1701">
        <v>349</v>
      </c>
      <c r="CU1701">
        <v>340</v>
      </c>
      <c r="CV1701">
        <v>342</v>
      </c>
    </row>
    <row r="1702" spans="1:100">
      <c r="A1702" s="22">
        <v>43006</v>
      </c>
      <c r="B1702">
        <v>699</v>
      </c>
      <c r="C1702">
        <v>719</v>
      </c>
      <c r="D1702">
        <v>688</v>
      </c>
      <c r="E1702">
        <v>703</v>
      </c>
      <c r="F1702" s="23">
        <f t="shared" si="164"/>
        <v>5.7224606580830173E-3</v>
      </c>
      <c r="G1702" s="22">
        <v>43007</v>
      </c>
      <c r="H1702">
        <v>725</v>
      </c>
      <c r="I1702">
        <v>726</v>
      </c>
      <c r="J1702">
        <v>694</v>
      </c>
      <c r="K1702">
        <v>703</v>
      </c>
      <c r="L1702" s="22">
        <v>43010</v>
      </c>
      <c r="M1702">
        <v>785</v>
      </c>
      <c r="N1702" s="4">
        <v>43007</v>
      </c>
      <c r="O1702" s="3" t="s">
        <v>15</v>
      </c>
      <c r="P1702" s="3">
        <v>3905</v>
      </c>
      <c r="Q1702" s="3" t="s">
        <v>689</v>
      </c>
      <c r="R1702" s="3" t="s">
        <v>17</v>
      </c>
      <c r="S1702" s="3">
        <v>0.05</v>
      </c>
      <c r="T1702" s="3">
        <v>1</v>
      </c>
      <c r="U1702" s="3">
        <v>0</v>
      </c>
      <c r="V1702" s="3">
        <v>800</v>
      </c>
      <c r="W1702">
        <v>725</v>
      </c>
      <c r="X1702" s="4">
        <v>43010</v>
      </c>
      <c r="Y1702">
        <v>703</v>
      </c>
      <c r="Z1702" s="10">
        <f t="shared" si="163"/>
        <v>-17600</v>
      </c>
      <c r="AA1702" s="10">
        <f t="shared" si="162"/>
        <v>17600</v>
      </c>
      <c r="AB1702">
        <f t="shared" si="165"/>
        <v>-17600</v>
      </c>
      <c r="AC1702">
        <f t="shared" si="166"/>
        <v>-1537470</v>
      </c>
      <c r="AD1702">
        <f t="shared" si="167"/>
        <v>1.6282225237449155E-2</v>
      </c>
      <c r="AE1702" s="15">
        <v>43008</v>
      </c>
      <c r="AF1702" s="9">
        <v>1.8123864460888317E-3</v>
      </c>
      <c r="AG1702" s="12" t="s">
        <v>957</v>
      </c>
      <c r="AH1702" s="20">
        <v>43006.997916666667</v>
      </c>
      <c r="AI1702" s="12">
        <v>737</v>
      </c>
      <c r="AJ1702" s="12">
        <v>34</v>
      </c>
      <c r="AK1702" s="12">
        <v>4.8399999999999999E-2</v>
      </c>
      <c r="AL1702" s="17">
        <v>2600</v>
      </c>
      <c r="AM1702" s="17">
        <v>0.27880512091038406</v>
      </c>
      <c r="AN1702" s="9"/>
      <c r="AO1702" s="9"/>
      <c r="AP1702" s="17">
        <v>17.260000000000002</v>
      </c>
      <c r="AQ1702" s="17">
        <v>8153</v>
      </c>
      <c r="AR1702" s="17">
        <v>0.30830039525691699</v>
      </c>
      <c r="AS1702" s="17">
        <v>0.24399999999999999</v>
      </c>
      <c r="AT1702" s="17">
        <v>0.21787709497206703</v>
      </c>
      <c r="AU1702" s="12">
        <v>0.3638392857142857</v>
      </c>
      <c r="AV1702" s="12">
        <v>0</v>
      </c>
      <c r="AY1702" s="12">
        <v>11598000</v>
      </c>
      <c r="BA1702" s="12">
        <v>0.8764044943820225</v>
      </c>
      <c r="BD1702" s="12">
        <v>0.27880512091038406</v>
      </c>
      <c r="BE1702" s="12">
        <v>0.30830039525691699</v>
      </c>
      <c r="BF1702" s="12">
        <v>0.21787709497206703</v>
      </c>
      <c r="BG1702" s="12">
        <v>0.3638392857142857</v>
      </c>
      <c r="BH1702" s="12">
        <v>1.2999999999999999E-2</v>
      </c>
      <c r="BI1702" s="12">
        <v>0.24399999999999999</v>
      </c>
      <c r="BJ1702" s="12" t="s">
        <v>968</v>
      </c>
      <c r="BK1702" s="12">
        <v>0.55900000000000005</v>
      </c>
      <c r="BL1702" s="12">
        <v>95</v>
      </c>
      <c r="BM1702" s="12">
        <v>-86</v>
      </c>
      <c r="BN1702" s="12">
        <v>604</v>
      </c>
      <c r="BO1702" s="12">
        <v>802</v>
      </c>
      <c r="BP1702" s="12">
        <v>55</v>
      </c>
      <c r="BQ1702" s="12">
        <v>-32</v>
      </c>
      <c r="BR1702" s="12">
        <v>-3</v>
      </c>
      <c r="BS1702" s="12">
        <v>187</v>
      </c>
      <c r="BT1702" s="12">
        <v>0.40481386637226707</v>
      </c>
      <c r="BU1702" s="12">
        <v>0.38831524045549309</v>
      </c>
      <c r="BV1702" s="12">
        <v>0.42502274204138679</v>
      </c>
      <c r="BW1702" s="12">
        <v>0.43075250722981967</v>
      </c>
      <c r="BX1702" s="12">
        <v>0.5506662648232884</v>
      </c>
      <c r="BY1702" s="12">
        <v>241</v>
      </c>
      <c r="BZ1702" s="12">
        <v>0.8764044943820225</v>
      </c>
      <c r="CB1702" s="12">
        <v>6.3248682319118357E-2</v>
      </c>
      <c r="CC1702" s="12">
        <v>20370</v>
      </c>
      <c r="CE1702" s="12">
        <v>4.4080779343937238</v>
      </c>
      <c r="CH1702" s="22">
        <v>43006</v>
      </c>
      <c r="CI1702">
        <v>699</v>
      </c>
      <c r="CJ1702">
        <v>719</v>
      </c>
      <c r="CK1702">
        <v>688</v>
      </c>
      <c r="CL1702">
        <v>703</v>
      </c>
      <c r="CM1702" s="22">
        <v>43007</v>
      </c>
      <c r="CN1702">
        <v>725</v>
      </c>
      <c r="CO1702">
        <v>726</v>
      </c>
      <c r="CP1702">
        <v>694</v>
      </c>
      <c r="CQ1702">
        <v>703</v>
      </c>
      <c r="CR1702" s="22">
        <v>43010</v>
      </c>
      <c r="CS1702">
        <v>785</v>
      </c>
      <c r="CT1702">
        <v>815</v>
      </c>
      <c r="CU1702">
        <v>758</v>
      </c>
      <c r="CV1702">
        <v>779</v>
      </c>
    </row>
    <row r="1703" spans="1:100">
      <c r="A1703" s="22">
        <v>43007</v>
      </c>
      <c r="B1703">
        <v>17</v>
      </c>
      <c r="C1703">
        <v>17</v>
      </c>
      <c r="D1703">
        <v>16</v>
      </c>
      <c r="E1703">
        <v>16</v>
      </c>
      <c r="F1703" s="23">
        <f t="shared" si="164"/>
        <v>-5.8823529411764719E-2</v>
      </c>
      <c r="G1703" s="22">
        <v>43010</v>
      </c>
      <c r="H1703">
        <v>17</v>
      </c>
      <c r="I1703">
        <v>17</v>
      </c>
      <c r="J1703">
        <v>16</v>
      </c>
      <c r="K1703">
        <v>17</v>
      </c>
      <c r="L1703" s="22">
        <v>43011</v>
      </c>
      <c r="M1703">
        <v>17</v>
      </c>
      <c r="N1703" s="4">
        <v>43010</v>
      </c>
      <c r="O1703" s="3" t="s">
        <v>15</v>
      </c>
      <c r="P1703" s="3">
        <v>8918</v>
      </c>
      <c r="Q1703" s="3" t="s">
        <v>72</v>
      </c>
      <c r="R1703" s="3" t="s">
        <v>17</v>
      </c>
      <c r="S1703" s="3">
        <v>0.05</v>
      </c>
      <c r="T1703" s="3">
        <v>2</v>
      </c>
      <c r="U1703" s="3">
        <v>0</v>
      </c>
      <c r="V1703" s="3">
        <v>31300</v>
      </c>
      <c r="W1703">
        <v>17</v>
      </c>
      <c r="X1703" s="4">
        <v>43013</v>
      </c>
      <c r="Y1703">
        <v>17</v>
      </c>
      <c r="Z1703" s="10">
        <f t="shared" si="163"/>
        <v>0</v>
      </c>
      <c r="AA1703" s="10">
        <f t="shared" ref="AA1703:AA1763" si="168">ABS(Z1703)</f>
        <v>0</v>
      </c>
      <c r="AB1703" t="str">
        <f t="shared" si="165"/>
        <v/>
      </c>
      <c r="AC1703">
        <f t="shared" si="166"/>
        <v>-1537470</v>
      </c>
      <c r="AD1703">
        <f t="shared" si="167"/>
        <v>1.7964071856287456E-2</v>
      </c>
      <c r="AE1703" s="15">
        <v>43011</v>
      </c>
      <c r="AF1703" s="9">
        <v>1.0674137222310698E-3</v>
      </c>
      <c r="AG1703" s="12" t="s">
        <v>962</v>
      </c>
      <c r="AH1703" s="20">
        <v>43007.993750000001</v>
      </c>
      <c r="AI1703" s="12">
        <v>16.7</v>
      </c>
      <c r="AJ1703" s="12">
        <v>0.7</v>
      </c>
      <c r="AK1703" s="12">
        <v>4.3799999999999999E-2</v>
      </c>
      <c r="AL1703" s="17">
        <v>248800</v>
      </c>
      <c r="AM1703" s="17">
        <v>0.5</v>
      </c>
      <c r="AN1703" s="9"/>
      <c r="AO1703" s="9"/>
      <c r="AP1703" s="17">
        <v>0</v>
      </c>
      <c r="AQ1703" s="17">
        <v>11240</v>
      </c>
      <c r="AR1703" s="17">
        <v>0</v>
      </c>
      <c r="AS1703" s="17">
        <v>5.2999999999999999E-2</v>
      </c>
      <c r="AT1703" s="17">
        <v>0.25</v>
      </c>
      <c r="AU1703" s="12">
        <v>0.38461538461538464</v>
      </c>
      <c r="AV1703" s="12">
        <v>0</v>
      </c>
      <c r="AY1703" s="12">
        <v>702474000</v>
      </c>
      <c r="BA1703" s="12">
        <v>1</v>
      </c>
      <c r="BD1703" s="12">
        <v>0.5</v>
      </c>
      <c r="BE1703" s="12">
        <v>0</v>
      </c>
      <c r="BF1703" s="12">
        <v>0.25</v>
      </c>
      <c r="BG1703" s="12">
        <v>0.38461538461538464</v>
      </c>
      <c r="BH1703" s="12">
        <v>3.6999999999999998E-2</v>
      </c>
      <c r="BI1703" s="12">
        <v>5.2999999999999999E-2</v>
      </c>
      <c r="BJ1703" s="12">
        <v>1E-3</v>
      </c>
      <c r="BK1703" s="12">
        <v>0.10199999999999999</v>
      </c>
      <c r="BL1703" s="12">
        <v>-395</v>
      </c>
      <c r="BM1703" s="12">
        <v>939</v>
      </c>
      <c r="BN1703" s="12">
        <v>-982</v>
      </c>
      <c r="BO1703" s="12">
        <v>395</v>
      </c>
      <c r="BP1703" s="12">
        <v>-566</v>
      </c>
      <c r="BQ1703" s="12">
        <v>724</v>
      </c>
      <c r="BR1703" s="12">
        <v>-55</v>
      </c>
      <c r="BS1703" s="12">
        <v>833</v>
      </c>
      <c r="BT1703" s="12">
        <v>0.26313989819933636</v>
      </c>
      <c r="BU1703" s="12">
        <v>0.75127961096540441</v>
      </c>
      <c r="BV1703" s="12">
        <v>0.77240119172919408</v>
      </c>
      <c r="BW1703" s="12">
        <v>0.7718299540892094</v>
      </c>
      <c r="BX1703" s="12">
        <v>0.77986921993532965</v>
      </c>
      <c r="BY1703" s="12">
        <v>1683</v>
      </c>
      <c r="BZ1703" s="12">
        <v>1</v>
      </c>
      <c r="CB1703" s="12">
        <v>6.3248682319118357E-2</v>
      </c>
      <c r="CC1703" s="12">
        <v>20600</v>
      </c>
      <c r="CD1703" s="12">
        <v>20620</v>
      </c>
      <c r="CE1703" s="12">
        <v>7.9053030303030294</v>
      </c>
      <c r="CH1703" s="22">
        <v>43007</v>
      </c>
      <c r="CI1703">
        <v>17</v>
      </c>
      <c r="CJ1703">
        <v>17</v>
      </c>
      <c r="CK1703">
        <v>16</v>
      </c>
      <c r="CL1703">
        <v>16</v>
      </c>
      <c r="CM1703" s="22">
        <v>43010</v>
      </c>
      <c r="CN1703">
        <v>17</v>
      </c>
      <c r="CO1703">
        <v>17</v>
      </c>
      <c r="CP1703">
        <v>16</v>
      </c>
      <c r="CQ1703">
        <v>17</v>
      </c>
      <c r="CR1703" s="22">
        <v>43011</v>
      </c>
      <c r="CS1703">
        <v>17</v>
      </c>
      <c r="CT1703">
        <v>17</v>
      </c>
      <c r="CU1703">
        <v>16</v>
      </c>
      <c r="CV1703">
        <v>17</v>
      </c>
    </row>
    <row r="1704" spans="1:100">
      <c r="A1704" s="22">
        <v>43007</v>
      </c>
      <c r="B1704">
        <v>14</v>
      </c>
      <c r="C1704">
        <v>15</v>
      </c>
      <c r="D1704">
        <v>14</v>
      </c>
      <c r="E1704">
        <v>15</v>
      </c>
      <c r="F1704" s="23">
        <f t="shared" si="164"/>
        <v>7.1428571428571397E-2</v>
      </c>
      <c r="G1704" s="22">
        <v>43010</v>
      </c>
      <c r="H1704">
        <v>15</v>
      </c>
      <c r="I1704">
        <v>15</v>
      </c>
      <c r="J1704">
        <v>14</v>
      </c>
      <c r="K1704">
        <v>15</v>
      </c>
      <c r="L1704" s="22">
        <v>43011</v>
      </c>
      <c r="M1704">
        <v>15</v>
      </c>
      <c r="N1704" s="4">
        <v>43010</v>
      </c>
      <c r="O1704" s="3" t="s">
        <v>11</v>
      </c>
      <c r="P1704" s="3">
        <v>9318</v>
      </c>
      <c r="Q1704" s="3" t="s">
        <v>71</v>
      </c>
      <c r="R1704" s="3" t="s">
        <v>13</v>
      </c>
      <c r="S1704" s="3">
        <v>0.05</v>
      </c>
      <c r="T1704" s="3">
        <v>2</v>
      </c>
      <c r="U1704" s="3">
        <v>0</v>
      </c>
      <c r="V1704" s="3">
        <v>33400</v>
      </c>
      <c r="W1704">
        <v>15</v>
      </c>
      <c r="X1704" s="4">
        <v>43013</v>
      </c>
      <c r="Y1704">
        <v>15</v>
      </c>
      <c r="Z1704" s="10">
        <f t="shared" si="163"/>
        <v>0</v>
      </c>
      <c r="AA1704" s="10">
        <f t="shared" si="168"/>
        <v>0</v>
      </c>
      <c r="AB1704" t="str">
        <f t="shared" si="165"/>
        <v/>
      </c>
      <c r="AC1704">
        <f t="shared" si="166"/>
        <v>-1537470</v>
      </c>
      <c r="AD1704">
        <f t="shared" si="167"/>
        <v>4.1666666666666741E-2</v>
      </c>
      <c r="AE1704" s="15">
        <v>43011</v>
      </c>
      <c r="AF1704" s="9">
        <v>1.0674137222310698E-3</v>
      </c>
      <c r="AG1704" s="12" t="s">
        <v>954</v>
      </c>
      <c r="AH1704" s="20">
        <v>43007.977083333331</v>
      </c>
      <c r="AI1704" s="12">
        <v>14.4</v>
      </c>
      <c r="AJ1704" s="12">
        <v>-0.6</v>
      </c>
      <c r="AK1704" s="12">
        <v>-0.04</v>
      </c>
      <c r="AL1704" s="17">
        <v>109400</v>
      </c>
      <c r="AM1704" s="17">
        <v>1.4</v>
      </c>
      <c r="AN1704" s="9"/>
      <c r="AO1704" s="9"/>
      <c r="AP1704" s="17">
        <v>0</v>
      </c>
      <c r="AQ1704" s="17">
        <v>7087</v>
      </c>
      <c r="AR1704" s="17">
        <v>0.35</v>
      </c>
      <c r="AS1704" s="17">
        <v>4.7E-2</v>
      </c>
      <c r="AT1704" s="17">
        <v>0.35</v>
      </c>
      <c r="AU1704" s="12">
        <v>0.38095238095238093</v>
      </c>
      <c r="AV1704" s="12">
        <v>0</v>
      </c>
      <c r="AY1704" s="12">
        <v>472435456</v>
      </c>
      <c r="BA1704" s="12">
        <v>0.33333333333333331</v>
      </c>
      <c r="BD1704" s="12">
        <v>1.4</v>
      </c>
      <c r="BE1704" s="12">
        <v>0.35</v>
      </c>
      <c r="BF1704" s="12">
        <v>0.35</v>
      </c>
      <c r="BG1704" s="12">
        <v>0.38095238095238093</v>
      </c>
      <c r="BH1704" s="12">
        <v>6.0999999999999999E-2</v>
      </c>
      <c r="BI1704" s="12">
        <v>4.7E-2</v>
      </c>
      <c r="BJ1704" s="12">
        <v>0</v>
      </c>
      <c r="BK1704" s="12">
        <v>0.27800000000000002</v>
      </c>
      <c r="BL1704" s="12">
        <v>-372</v>
      </c>
      <c r="BM1704" s="12">
        <v>-524</v>
      </c>
      <c r="BN1704" s="12">
        <v>916</v>
      </c>
      <c r="BO1704" s="12">
        <v>1248</v>
      </c>
      <c r="BP1704" s="12">
        <v>785</v>
      </c>
      <c r="BQ1704" s="12">
        <v>29</v>
      </c>
      <c r="BR1704" s="12">
        <v>55</v>
      </c>
      <c r="BS1704" s="12">
        <v>1227</v>
      </c>
      <c r="BT1704" s="12">
        <v>0.36423532725365532</v>
      </c>
      <c r="BU1704" s="12">
        <v>0.74982899062728248</v>
      </c>
      <c r="BV1704" s="12">
        <v>0.75851207085092287</v>
      </c>
      <c r="BW1704" s="12">
        <v>0.76330233971457018</v>
      </c>
      <c r="BX1704" s="12">
        <v>0.75143846064032671</v>
      </c>
      <c r="BY1704" s="12">
        <v>1683</v>
      </c>
      <c r="BZ1704" s="12">
        <v>0.33333333333333331</v>
      </c>
      <c r="CB1704" s="12">
        <v>6.3248682319118357E-2</v>
      </c>
      <c r="CC1704" s="12">
        <v>20600</v>
      </c>
      <c r="CD1704" s="12">
        <v>20620</v>
      </c>
      <c r="CE1704" s="12">
        <v>22.134848484848483</v>
      </c>
      <c r="CH1704" s="22">
        <v>43007</v>
      </c>
      <c r="CI1704">
        <v>14</v>
      </c>
      <c r="CJ1704">
        <v>15</v>
      </c>
      <c r="CK1704">
        <v>14</v>
      </c>
      <c r="CL1704">
        <v>15</v>
      </c>
      <c r="CM1704" s="22">
        <v>43010</v>
      </c>
      <c r="CN1704">
        <v>15</v>
      </c>
      <c r="CO1704">
        <v>15</v>
      </c>
      <c r="CP1704">
        <v>14</v>
      </c>
      <c r="CQ1704">
        <v>15</v>
      </c>
      <c r="CR1704" s="22">
        <v>43011</v>
      </c>
      <c r="CS1704">
        <v>15</v>
      </c>
      <c r="CT1704">
        <v>15</v>
      </c>
      <c r="CU1704">
        <v>14</v>
      </c>
      <c r="CV1704">
        <v>15</v>
      </c>
    </row>
    <row r="1705" spans="1:100">
      <c r="A1705" s="22">
        <v>43007</v>
      </c>
      <c r="B1705">
        <v>346</v>
      </c>
      <c r="C1705">
        <v>427</v>
      </c>
      <c r="D1705">
        <v>342</v>
      </c>
      <c r="E1705">
        <v>427</v>
      </c>
      <c r="F1705" s="23">
        <f t="shared" si="164"/>
        <v>0.23410404624277459</v>
      </c>
      <c r="G1705" s="22">
        <v>43010</v>
      </c>
      <c r="H1705">
        <v>449</v>
      </c>
      <c r="I1705">
        <v>507</v>
      </c>
      <c r="J1705">
        <v>435</v>
      </c>
      <c r="K1705">
        <v>507</v>
      </c>
      <c r="L1705" s="22">
        <v>43011</v>
      </c>
      <c r="M1705">
        <v>535</v>
      </c>
      <c r="N1705" s="4">
        <v>43010</v>
      </c>
      <c r="O1705" s="3" t="s">
        <v>15</v>
      </c>
      <c r="P1705" s="3">
        <v>6658</v>
      </c>
      <c r="Q1705" s="3" t="s">
        <v>436</v>
      </c>
      <c r="R1705" s="3" t="s">
        <v>17</v>
      </c>
      <c r="S1705" s="3">
        <v>0.05</v>
      </c>
      <c r="T1705" s="3">
        <v>2</v>
      </c>
      <c r="U1705" s="3">
        <v>0</v>
      </c>
      <c r="V1705" s="3">
        <v>1200</v>
      </c>
      <c r="W1705">
        <v>449</v>
      </c>
      <c r="X1705" s="4">
        <v>43013</v>
      </c>
      <c r="Y1705">
        <v>507</v>
      </c>
      <c r="Z1705" s="10">
        <f t="shared" si="163"/>
        <v>69600</v>
      </c>
      <c r="AA1705" s="10">
        <f t="shared" si="168"/>
        <v>69600</v>
      </c>
      <c r="AB1705" t="str">
        <f t="shared" si="165"/>
        <v/>
      </c>
      <c r="AC1705">
        <f t="shared" si="166"/>
        <v>-1537470</v>
      </c>
      <c r="AD1705">
        <f t="shared" si="167"/>
        <v>4.4742729306488371E-3</v>
      </c>
      <c r="AE1705" s="15">
        <v>43011</v>
      </c>
      <c r="AF1705" s="9">
        <v>1.0674137222310698E-3</v>
      </c>
      <c r="AG1705" s="12" t="s">
        <v>960</v>
      </c>
      <c r="AH1705" s="20">
        <v>43007.997916666667</v>
      </c>
      <c r="AI1705" s="12">
        <v>447</v>
      </c>
      <c r="AJ1705" s="12">
        <v>20</v>
      </c>
      <c r="AK1705" s="12">
        <v>4.6800000000000001E-2</v>
      </c>
      <c r="AL1705" s="17">
        <v>90300</v>
      </c>
      <c r="AM1705" s="17">
        <v>0.33957845433255268</v>
      </c>
      <c r="AN1705" s="9"/>
      <c r="AO1705" s="9"/>
      <c r="AP1705" s="17">
        <v>0</v>
      </c>
      <c r="AQ1705" s="17">
        <v>5968</v>
      </c>
      <c r="AR1705" s="17">
        <v>1</v>
      </c>
      <c r="AS1705" s="17">
        <v>0.124</v>
      </c>
      <c r="AT1705" s="17">
        <v>1</v>
      </c>
      <c r="AU1705" s="12">
        <v>0.85276073619631898</v>
      </c>
      <c r="AV1705" s="12">
        <v>1.17</v>
      </c>
      <c r="AY1705" s="12">
        <v>13976000</v>
      </c>
      <c r="BA1705" s="12">
        <v>1</v>
      </c>
      <c r="BD1705" s="12">
        <v>0.33957845433255268</v>
      </c>
      <c r="BE1705" s="12">
        <v>1</v>
      </c>
      <c r="BF1705" s="12">
        <v>1</v>
      </c>
      <c r="BG1705" s="12">
        <v>0.85276073619631898</v>
      </c>
      <c r="BH1705" s="12">
        <v>8.9999999999999993E-3</v>
      </c>
      <c r="BI1705" s="12">
        <v>0.124</v>
      </c>
      <c r="BJ1705" s="12">
        <v>0</v>
      </c>
      <c r="BK1705" s="12">
        <v>0.42199999999999999</v>
      </c>
      <c r="BL1705" s="12">
        <v>1752</v>
      </c>
      <c r="BM1705" s="12">
        <v>-351</v>
      </c>
      <c r="BN1705" s="12">
        <v>-1088</v>
      </c>
      <c r="BO1705" s="12">
        <v>1806</v>
      </c>
      <c r="BP1705" s="12">
        <v>701</v>
      </c>
      <c r="BQ1705" s="12">
        <v>-397</v>
      </c>
      <c r="BR1705" s="12">
        <v>-493</v>
      </c>
      <c r="BS1705" s="12">
        <v>1331</v>
      </c>
      <c r="BT1705" s="12">
        <v>0.30566528775231167</v>
      </c>
      <c r="BU1705" s="12">
        <v>0.68018267350922823</v>
      </c>
      <c r="BV1705" s="12">
        <v>0.68312184606742521</v>
      </c>
      <c r="BW1705" s="12">
        <v>0.67536318558053066</v>
      </c>
      <c r="BX1705" s="12">
        <v>0.70663743828545733</v>
      </c>
      <c r="BY1705" s="12">
        <v>1683</v>
      </c>
      <c r="BZ1705" s="12">
        <v>1</v>
      </c>
      <c r="CB1705" s="12">
        <v>6.3248682319118357E-2</v>
      </c>
      <c r="CC1705" s="12">
        <v>20600</v>
      </c>
      <c r="CD1705" s="12">
        <v>20620</v>
      </c>
      <c r="CE1705" s="12">
        <v>5.3689411681214949</v>
      </c>
      <c r="CH1705" s="22">
        <v>43007</v>
      </c>
      <c r="CI1705">
        <v>346</v>
      </c>
      <c r="CJ1705">
        <v>427</v>
      </c>
      <c r="CK1705">
        <v>342</v>
      </c>
      <c r="CL1705">
        <v>427</v>
      </c>
      <c r="CM1705" s="22">
        <v>43010</v>
      </c>
      <c r="CN1705">
        <v>449</v>
      </c>
      <c r="CO1705">
        <v>507</v>
      </c>
      <c r="CP1705">
        <v>435</v>
      </c>
      <c r="CQ1705">
        <v>507</v>
      </c>
      <c r="CR1705" s="22">
        <v>43011</v>
      </c>
      <c r="CS1705">
        <v>535</v>
      </c>
      <c r="CT1705">
        <v>605</v>
      </c>
      <c r="CU1705">
        <v>518</v>
      </c>
      <c r="CV1705">
        <v>585</v>
      </c>
    </row>
    <row r="1706" spans="1:100">
      <c r="A1706" s="22">
        <v>43007</v>
      </c>
      <c r="B1706">
        <v>1240</v>
      </c>
      <c r="C1706">
        <v>1278</v>
      </c>
      <c r="D1706">
        <v>1173</v>
      </c>
      <c r="E1706">
        <v>1220</v>
      </c>
      <c r="F1706" s="23">
        <f t="shared" si="164"/>
        <v>-1.6129032258064502E-2</v>
      </c>
      <c r="G1706" s="22">
        <v>43010</v>
      </c>
      <c r="H1706">
        <v>1231</v>
      </c>
      <c r="I1706">
        <v>1270</v>
      </c>
      <c r="J1706">
        <v>1151</v>
      </c>
      <c r="K1706">
        <v>1167</v>
      </c>
      <c r="L1706" s="22">
        <v>43011</v>
      </c>
      <c r="M1706">
        <v>1147</v>
      </c>
      <c r="N1706" s="4">
        <v>43010</v>
      </c>
      <c r="O1706" s="3" t="s">
        <v>15</v>
      </c>
      <c r="P1706" s="3">
        <v>3825</v>
      </c>
      <c r="Q1706" s="3" t="s">
        <v>297</v>
      </c>
      <c r="R1706" s="3" t="s">
        <v>17</v>
      </c>
      <c r="S1706" s="3">
        <v>0.05</v>
      </c>
      <c r="T1706" s="3">
        <v>2</v>
      </c>
      <c r="U1706" s="3">
        <v>0</v>
      </c>
      <c r="V1706" s="3">
        <v>500</v>
      </c>
      <c r="W1706">
        <v>1231</v>
      </c>
      <c r="X1706" s="4">
        <v>43013</v>
      </c>
      <c r="Y1706">
        <v>1167</v>
      </c>
      <c r="Z1706" s="10">
        <f t="shared" si="163"/>
        <v>-32000</v>
      </c>
      <c r="AA1706" s="10">
        <f t="shared" si="168"/>
        <v>32000</v>
      </c>
      <c r="AB1706" t="str">
        <f t="shared" si="165"/>
        <v/>
      </c>
      <c r="AC1706">
        <f t="shared" si="166"/>
        <v>-1537470</v>
      </c>
      <c r="AD1706">
        <f t="shared" si="167"/>
        <v>4.5736434108527124E-2</v>
      </c>
      <c r="AE1706" s="15">
        <v>43011</v>
      </c>
      <c r="AF1706" s="9">
        <v>1.0674137222310698E-3</v>
      </c>
      <c r="AG1706" s="12" t="s">
        <v>954</v>
      </c>
      <c r="AH1706" s="20">
        <v>43007.997916666667</v>
      </c>
      <c r="AI1706" s="12">
        <v>1290</v>
      </c>
      <c r="AJ1706" s="12">
        <v>70</v>
      </c>
      <c r="AK1706" s="12">
        <v>5.74E-2</v>
      </c>
      <c r="AL1706" s="17">
        <v>71000</v>
      </c>
      <c r="AM1706" s="17">
        <v>0.54672131147540981</v>
      </c>
      <c r="AN1706" s="9"/>
      <c r="AO1706" s="9"/>
      <c r="AP1706" s="17">
        <v>389.14</v>
      </c>
      <c r="AQ1706" s="17">
        <v>57866</v>
      </c>
      <c r="AR1706" s="17">
        <v>0.69194312796208535</v>
      </c>
      <c r="AS1706" s="17">
        <v>0.11799999999999999</v>
      </c>
      <c r="AT1706" s="17">
        <v>0.70550161812297729</v>
      </c>
      <c r="AU1706" s="12">
        <v>0.70550161812297729</v>
      </c>
      <c r="AV1706" s="12" t="s">
        <v>988</v>
      </c>
      <c r="AY1706" s="12">
        <v>47431500</v>
      </c>
      <c r="BA1706" s="12">
        <v>0.29735682819383258</v>
      </c>
      <c r="BD1706" s="12">
        <v>0.54672131147540981</v>
      </c>
      <c r="BE1706" s="12">
        <v>0.69194312796208535</v>
      </c>
      <c r="BF1706" s="12">
        <v>0.70550161812297729</v>
      </c>
      <c r="BG1706" s="12">
        <v>0.70550161812297729</v>
      </c>
      <c r="BH1706" s="12">
        <v>0.33300000000000002</v>
      </c>
      <c r="BI1706" s="12">
        <v>0.11799999999999999</v>
      </c>
      <c r="BJ1706" s="12">
        <v>0</v>
      </c>
      <c r="BK1706" s="12">
        <v>0.61699999999999999</v>
      </c>
      <c r="BL1706" s="12">
        <v>12</v>
      </c>
      <c r="BM1706" s="12">
        <v>-43</v>
      </c>
      <c r="BN1706" s="12">
        <v>17</v>
      </c>
      <c r="BO1706" s="12">
        <v>94</v>
      </c>
      <c r="BP1706" s="12">
        <v>-2</v>
      </c>
      <c r="BQ1706" s="12">
        <v>-3</v>
      </c>
      <c r="BR1706" s="12">
        <v>-154</v>
      </c>
      <c r="BS1706" s="12">
        <v>107</v>
      </c>
      <c r="BT1706" s="12">
        <v>0.36423532725365532</v>
      </c>
      <c r="BU1706" s="12">
        <v>0.74982899062728248</v>
      </c>
      <c r="BV1706" s="12">
        <v>0.75851207085092287</v>
      </c>
      <c r="BW1706" s="12">
        <v>0.76330233971457018</v>
      </c>
      <c r="BX1706" s="12">
        <v>0.75143846064032671</v>
      </c>
      <c r="BY1706" s="12">
        <v>1683</v>
      </c>
      <c r="BZ1706" s="12">
        <v>0.29735682819383258</v>
      </c>
      <c r="CB1706" s="12">
        <v>6.3248682319118357E-2</v>
      </c>
      <c r="CC1706" s="12">
        <v>20600</v>
      </c>
      <c r="CD1706" s="12">
        <v>20620</v>
      </c>
      <c r="CE1706" s="12">
        <v>8.6439952806756075</v>
      </c>
      <c r="CH1706" s="22">
        <v>43007</v>
      </c>
      <c r="CI1706">
        <v>1240</v>
      </c>
      <c r="CJ1706">
        <v>1278</v>
      </c>
      <c r="CK1706">
        <v>1173</v>
      </c>
      <c r="CL1706">
        <v>1220</v>
      </c>
      <c r="CM1706" s="22">
        <v>43010</v>
      </c>
      <c r="CN1706">
        <v>1231</v>
      </c>
      <c r="CO1706">
        <v>1270</v>
      </c>
      <c r="CP1706">
        <v>1151</v>
      </c>
      <c r="CQ1706">
        <v>1167</v>
      </c>
      <c r="CR1706" s="22">
        <v>43011</v>
      </c>
      <c r="CS1706">
        <v>1147</v>
      </c>
      <c r="CT1706">
        <v>1152</v>
      </c>
      <c r="CU1706">
        <v>1108</v>
      </c>
      <c r="CV1706">
        <v>1111</v>
      </c>
    </row>
    <row r="1707" spans="1:100">
      <c r="A1707" s="22">
        <v>43007</v>
      </c>
      <c r="B1707">
        <v>702</v>
      </c>
      <c r="C1707">
        <v>797</v>
      </c>
      <c r="D1707">
        <v>702</v>
      </c>
      <c r="E1707">
        <v>797</v>
      </c>
      <c r="F1707" s="23">
        <f t="shared" si="164"/>
        <v>0.13532763532763536</v>
      </c>
      <c r="G1707" s="22">
        <v>43010</v>
      </c>
      <c r="H1707">
        <v>932</v>
      </c>
      <c r="I1707">
        <v>932</v>
      </c>
      <c r="J1707">
        <v>828</v>
      </c>
      <c r="K1707">
        <v>844</v>
      </c>
      <c r="L1707" s="22">
        <v>43011</v>
      </c>
      <c r="M1707">
        <v>865</v>
      </c>
      <c r="N1707" s="4">
        <v>43010</v>
      </c>
      <c r="O1707" s="3" t="s">
        <v>15</v>
      </c>
      <c r="P1707" s="3">
        <v>4847</v>
      </c>
      <c r="Q1707" s="3" t="s">
        <v>690</v>
      </c>
      <c r="R1707" s="3" t="s">
        <v>17</v>
      </c>
      <c r="S1707" s="3">
        <v>0.05</v>
      </c>
      <c r="T1707" s="3">
        <v>1</v>
      </c>
      <c r="U1707" s="3">
        <v>0</v>
      </c>
      <c r="V1707" s="3">
        <v>700</v>
      </c>
      <c r="W1707">
        <v>932</v>
      </c>
      <c r="X1707" s="4">
        <v>43013</v>
      </c>
      <c r="Y1707">
        <v>844</v>
      </c>
      <c r="Z1707" s="10">
        <f t="shared" si="163"/>
        <v>-61600</v>
      </c>
      <c r="AA1707" s="10">
        <f t="shared" si="168"/>
        <v>61600</v>
      </c>
      <c r="AB1707">
        <f t="shared" si="165"/>
        <v>-61600</v>
      </c>
      <c r="AC1707">
        <f t="shared" si="166"/>
        <v>-1599070</v>
      </c>
      <c r="AD1707">
        <f t="shared" si="167"/>
        <v>1.5839493136219684E-2</v>
      </c>
      <c r="AE1707" s="15">
        <v>43011</v>
      </c>
      <c r="AF1707" s="9">
        <v>1.0674137222310698E-3</v>
      </c>
      <c r="AG1707" s="12" t="s">
        <v>960</v>
      </c>
      <c r="AH1707" s="20">
        <v>43007.994444444441</v>
      </c>
      <c r="AI1707" s="12">
        <v>947</v>
      </c>
      <c r="AJ1707" s="12">
        <v>150</v>
      </c>
      <c r="AK1707" s="12">
        <v>0.18820000000000001</v>
      </c>
      <c r="AL1707" s="17">
        <v>58100</v>
      </c>
      <c r="AM1707" s="17">
        <v>0.29861982434127982</v>
      </c>
      <c r="AN1707" s="9"/>
      <c r="AO1707" s="9"/>
      <c r="AP1707" s="17">
        <v>9.0399999999999991</v>
      </c>
      <c r="AQ1707" s="17">
        <v>20993</v>
      </c>
      <c r="AR1707" s="17">
        <v>1</v>
      </c>
      <c r="AS1707" s="17">
        <v>0.161</v>
      </c>
      <c r="AT1707" s="17">
        <v>1</v>
      </c>
      <c r="AU1707" s="12">
        <v>1</v>
      </c>
      <c r="AV1707" s="12">
        <v>0.88</v>
      </c>
      <c r="AY1707" s="12">
        <v>26340000</v>
      </c>
      <c r="BA1707" s="12">
        <v>1</v>
      </c>
      <c r="BD1707" s="12">
        <v>0.29861982434127982</v>
      </c>
      <c r="BE1707" s="12">
        <v>1</v>
      </c>
      <c r="BF1707" s="12">
        <v>1</v>
      </c>
      <c r="BG1707" s="12">
        <v>1</v>
      </c>
      <c r="BH1707" s="12">
        <v>2E-3</v>
      </c>
      <c r="BI1707" s="12">
        <v>0.161</v>
      </c>
      <c r="BJ1707" s="12">
        <v>0</v>
      </c>
      <c r="BK1707" s="12">
        <v>0.69199999999999995</v>
      </c>
      <c r="BL1707" s="12">
        <v>-588</v>
      </c>
      <c r="BM1707" s="12">
        <v>3</v>
      </c>
      <c r="BN1707" s="12">
        <v>-142</v>
      </c>
      <c r="BO1707" s="12">
        <v>1984</v>
      </c>
      <c r="BP1707" s="12">
        <v>251</v>
      </c>
      <c r="BQ1707" s="12">
        <v>-25</v>
      </c>
      <c r="BR1707" s="12">
        <v>-138</v>
      </c>
      <c r="BS1707" s="12">
        <v>2707</v>
      </c>
      <c r="BT1707" s="12">
        <v>0.30566528775231167</v>
      </c>
      <c r="BU1707" s="12">
        <v>0.68018267350922823</v>
      </c>
      <c r="BV1707" s="12">
        <v>0.68312184606742521</v>
      </c>
      <c r="BW1707" s="12">
        <v>0.67536318558053066</v>
      </c>
      <c r="BX1707" s="12">
        <v>0.70663743828545733</v>
      </c>
      <c r="BY1707" s="12">
        <v>1683</v>
      </c>
      <c r="BZ1707" s="12">
        <v>1</v>
      </c>
      <c r="CB1707" s="12">
        <v>6.3248682319118357E-2</v>
      </c>
      <c r="CC1707" s="12">
        <v>20600</v>
      </c>
      <c r="CD1707" s="12">
        <v>20620</v>
      </c>
      <c r="CE1707" s="12">
        <v>4.7213604045473554</v>
      </c>
      <c r="CH1707" s="22">
        <v>43007</v>
      </c>
      <c r="CI1707">
        <v>702</v>
      </c>
      <c r="CJ1707">
        <v>797</v>
      </c>
      <c r="CK1707">
        <v>702</v>
      </c>
      <c r="CL1707">
        <v>797</v>
      </c>
      <c r="CM1707" s="22">
        <v>43010</v>
      </c>
      <c r="CN1707">
        <v>932</v>
      </c>
      <c r="CO1707">
        <v>932</v>
      </c>
      <c r="CP1707">
        <v>828</v>
      </c>
      <c r="CQ1707">
        <v>844</v>
      </c>
      <c r="CR1707" s="22">
        <v>43011</v>
      </c>
      <c r="CS1707">
        <v>865</v>
      </c>
      <c r="CT1707">
        <v>892</v>
      </c>
      <c r="CU1707">
        <v>810</v>
      </c>
      <c r="CV1707">
        <v>855</v>
      </c>
    </row>
    <row r="1708" spans="1:100">
      <c r="A1708" s="22">
        <v>43007</v>
      </c>
      <c r="B1708">
        <v>505</v>
      </c>
      <c r="C1708">
        <v>545</v>
      </c>
      <c r="D1708">
        <v>427</v>
      </c>
      <c r="E1708">
        <v>478</v>
      </c>
      <c r="F1708" s="23">
        <f t="shared" si="164"/>
        <v>-5.3465346534653513E-2</v>
      </c>
      <c r="G1708" s="22">
        <v>43010</v>
      </c>
      <c r="H1708">
        <v>460</v>
      </c>
      <c r="I1708">
        <v>477</v>
      </c>
      <c r="J1708">
        <v>435</v>
      </c>
      <c r="K1708">
        <v>438</v>
      </c>
      <c r="L1708" s="22">
        <v>43011</v>
      </c>
      <c r="M1708">
        <v>436</v>
      </c>
      <c r="N1708" s="4">
        <v>43010</v>
      </c>
      <c r="O1708" s="3" t="s">
        <v>11</v>
      </c>
      <c r="P1708" s="3">
        <v>2693</v>
      </c>
      <c r="Q1708" s="3" t="s">
        <v>676</v>
      </c>
      <c r="R1708" s="3" t="s">
        <v>13</v>
      </c>
      <c r="S1708" s="3">
        <v>0.05</v>
      </c>
      <c r="T1708" s="3">
        <v>2</v>
      </c>
      <c r="U1708" s="3">
        <v>0</v>
      </c>
      <c r="V1708" s="3">
        <v>1100</v>
      </c>
      <c r="W1708">
        <v>460</v>
      </c>
      <c r="X1708" s="4">
        <v>43013</v>
      </c>
      <c r="Y1708">
        <v>438</v>
      </c>
      <c r="Z1708" s="10">
        <f t="shared" si="163"/>
        <v>-24200</v>
      </c>
      <c r="AA1708" s="10">
        <f t="shared" si="168"/>
        <v>24200</v>
      </c>
      <c r="AB1708" t="str">
        <f t="shared" si="165"/>
        <v/>
      </c>
      <c r="AC1708">
        <f t="shared" si="166"/>
        <v>-1599070</v>
      </c>
      <c r="AD1708">
        <f t="shared" si="167"/>
        <v>6.9084628670120773E-3</v>
      </c>
      <c r="AE1708" s="15">
        <v>43011</v>
      </c>
      <c r="AF1708" s="9">
        <v>1.0674137222310698E-3</v>
      </c>
      <c r="AG1708" s="12" t="s">
        <v>960</v>
      </c>
      <c r="AH1708" s="20">
        <v>43007.997916666667</v>
      </c>
      <c r="AI1708" s="12">
        <v>463.2</v>
      </c>
      <c r="AJ1708" s="12">
        <v>-14.8</v>
      </c>
      <c r="AK1708" s="12">
        <v>-3.1E-2</v>
      </c>
      <c r="AL1708" s="17">
        <v>35400</v>
      </c>
      <c r="AM1708" s="17">
        <v>0.7510460251046025</v>
      </c>
      <c r="AN1708" s="9"/>
      <c r="AO1708" s="9"/>
      <c r="AP1708" s="17">
        <v>0</v>
      </c>
      <c r="AQ1708" s="17">
        <v>5691</v>
      </c>
      <c r="AR1708" s="17">
        <v>0.99</v>
      </c>
      <c r="AS1708" s="17">
        <v>0.224</v>
      </c>
      <c r="AT1708" s="17">
        <v>0.99035369774919613</v>
      </c>
      <c r="AU1708" s="12">
        <v>0.99071207430340558</v>
      </c>
      <c r="AV1708" s="12">
        <v>1.05</v>
      </c>
      <c r="AY1708" s="12">
        <v>11906880</v>
      </c>
      <c r="BA1708" s="12">
        <v>0.69072164948453607</v>
      </c>
      <c r="BD1708" s="12">
        <v>0.7510460251046025</v>
      </c>
      <c r="BE1708" s="12">
        <v>0.99</v>
      </c>
      <c r="BF1708" s="12">
        <v>0.99035369774919613</v>
      </c>
      <c r="BG1708" s="12">
        <v>0.99071207430340558</v>
      </c>
      <c r="BH1708" s="12">
        <v>5.0000000000000001E-3</v>
      </c>
      <c r="BI1708" s="12">
        <v>0.224</v>
      </c>
      <c r="BJ1708" s="12">
        <v>0</v>
      </c>
      <c r="BK1708" s="12">
        <v>0.48499999999999999</v>
      </c>
      <c r="BL1708" s="12">
        <v>631</v>
      </c>
      <c r="BM1708" s="12">
        <v>1</v>
      </c>
      <c r="BN1708" s="12">
        <v>-860</v>
      </c>
      <c r="BO1708" s="12">
        <v>2332</v>
      </c>
      <c r="BP1708" s="12">
        <v>142</v>
      </c>
      <c r="BQ1708" s="12">
        <v>-26</v>
      </c>
      <c r="BR1708" s="12">
        <v>12</v>
      </c>
      <c r="BS1708" s="12">
        <v>2536</v>
      </c>
      <c r="BT1708" s="12">
        <v>0.30566528775231167</v>
      </c>
      <c r="BU1708" s="12">
        <v>0.68018267350922823</v>
      </c>
      <c r="BV1708" s="12">
        <v>0.68312184606742521</v>
      </c>
      <c r="BW1708" s="12">
        <v>0.67536318558053066</v>
      </c>
      <c r="BX1708" s="12">
        <v>0.70663743828545733</v>
      </c>
      <c r="BY1708" s="12">
        <v>1683</v>
      </c>
      <c r="BZ1708" s="12">
        <v>0.69072164948453607</v>
      </c>
      <c r="CB1708" s="12">
        <v>6.3248682319118357E-2</v>
      </c>
      <c r="CC1708" s="12">
        <v>20600</v>
      </c>
      <c r="CD1708" s="12">
        <v>20620</v>
      </c>
      <c r="CE1708" s="12">
        <v>11.874492836312919</v>
      </c>
      <c r="CH1708" s="22">
        <v>43007</v>
      </c>
      <c r="CI1708">
        <v>505</v>
      </c>
      <c r="CJ1708">
        <v>545</v>
      </c>
      <c r="CK1708">
        <v>427</v>
      </c>
      <c r="CL1708">
        <v>478</v>
      </c>
      <c r="CM1708" s="22">
        <v>43010</v>
      </c>
      <c r="CN1708">
        <v>460</v>
      </c>
      <c r="CO1708">
        <v>477</v>
      </c>
      <c r="CP1708">
        <v>435</v>
      </c>
      <c r="CQ1708">
        <v>438</v>
      </c>
      <c r="CR1708" s="22">
        <v>43011</v>
      </c>
      <c r="CS1708">
        <v>436</v>
      </c>
      <c r="CT1708">
        <v>479</v>
      </c>
      <c r="CU1708">
        <v>433</v>
      </c>
      <c r="CV1708">
        <v>447</v>
      </c>
    </row>
    <row r="1709" spans="1:100">
      <c r="A1709" s="22">
        <v>43007</v>
      </c>
      <c r="B1709">
        <v>116</v>
      </c>
      <c r="C1709">
        <v>116</v>
      </c>
      <c r="D1709">
        <v>114</v>
      </c>
      <c r="E1709">
        <v>114</v>
      </c>
      <c r="F1709" s="23">
        <f t="shared" si="164"/>
        <v>-1.7241379310344862E-2</v>
      </c>
      <c r="G1709" s="22">
        <v>43010</v>
      </c>
      <c r="H1709">
        <v>129</v>
      </c>
      <c r="I1709">
        <v>164</v>
      </c>
      <c r="J1709">
        <v>123</v>
      </c>
      <c r="K1709">
        <v>156</v>
      </c>
      <c r="L1709" s="22">
        <v>43011</v>
      </c>
      <c r="M1709">
        <v>151</v>
      </c>
      <c r="N1709" s="4">
        <v>43010</v>
      </c>
      <c r="O1709" s="3" t="s">
        <v>15</v>
      </c>
      <c r="P1709" s="3">
        <v>1514</v>
      </c>
      <c r="Q1709" s="3" t="s">
        <v>300</v>
      </c>
      <c r="R1709" s="3" t="s">
        <v>17</v>
      </c>
      <c r="S1709" s="3">
        <v>0.05</v>
      </c>
      <c r="T1709" s="3">
        <v>1</v>
      </c>
      <c r="U1709" s="3">
        <v>0</v>
      </c>
      <c r="V1709" s="3">
        <v>4400</v>
      </c>
      <c r="W1709">
        <v>129</v>
      </c>
      <c r="X1709" s="4">
        <v>43013</v>
      </c>
      <c r="Y1709">
        <v>156</v>
      </c>
      <c r="Z1709" s="10">
        <f t="shared" si="163"/>
        <v>118800</v>
      </c>
      <c r="AA1709" s="10">
        <f t="shared" si="168"/>
        <v>118800</v>
      </c>
      <c r="AB1709">
        <f t="shared" si="165"/>
        <v>118800</v>
      </c>
      <c r="AC1709">
        <f t="shared" si="166"/>
        <v>-1480270</v>
      </c>
      <c r="AD1709">
        <f t="shared" si="167"/>
        <v>1.5267175572519109E-2</v>
      </c>
      <c r="AE1709" s="15">
        <v>43011</v>
      </c>
      <c r="AF1709" s="9">
        <v>1.0674137222310698E-3</v>
      </c>
      <c r="AG1709" s="12" t="s">
        <v>962</v>
      </c>
      <c r="AH1709" s="20">
        <v>43007.990972222222</v>
      </c>
      <c r="AI1709" s="12">
        <v>131</v>
      </c>
      <c r="AJ1709" s="12">
        <v>17</v>
      </c>
      <c r="AK1709" s="12">
        <v>0.14910000000000001</v>
      </c>
      <c r="AL1709" s="17">
        <v>34900</v>
      </c>
      <c r="AM1709" s="17">
        <v>0.18421052631578946</v>
      </c>
      <c r="AN1709" s="9"/>
      <c r="AO1709" s="17">
        <v>0</v>
      </c>
      <c r="AP1709" s="17">
        <v>19.52</v>
      </c>
      <c r="AQ1709" s="17">
        <v>6714</v>
      </c>
      <c r="AR1709" s="17">
        <v>0.8571428571428571</v>
      </c>
      <c r="AS1709" s="17">
        <v>0.23100000000000001</v>
      </c>
      <c r="AT1709" s="17">
        <v>0.88888888888888884</v>
      </c>
      <c r="AU1709" s="12">
        <v>0.77083333333333337</v>
      </c>
      <c r="AV1709" s="12">
        <v>1.75</v>
      </c>
      <c r="AY1709" s="12">
        <v>58892853</v>
      </c>
      <c r="BA1709" s="12">
        <v>1</v>
      </c>
      <c r="BD1709" s="12">
        <v>0.18421052631578946</v>
      </c>
      <c r="BE1709" s="12">
        <v>0.8571428571428571</v>
      </c>
      <c r="BF1709" s="12">
        <v>0.88888888888888884</v>
      </c>
      <c r="BG1709" s="12">
        <v>0.77083333333333337</v>
      </c>
      <c r="BH1709" s="12">
        <v>7.6999999999999999E-2</v>
      </c>
      <c r="BI1709" s="12">
        <v>0.23100000000000001</v>
      </c>
      <c r="BJ1709" s="12" t="s">
        <v>968</v>
      </c>
      <c r="BK1709" s="12">
        <v>0.216</v>
      </c>
      <c r="BL1709" s="12">
        <v>-281</v>
      </c>
      <c r="BM1709" s="12">
        <v>39</v>
      </c>
      <c r="BN1709" s="12">
        <v>135</v>
      </c>
      <c r="BO1709" s="12">
        <v>948</v>
      </c>
      <c r="BP1709" s="12">
        <v>-805</v>
      </c>
      <c r="BQ1709" s="12">
        <v>-11</v>
      </c>
      <c r="BR1709" s="12">
        <v>158</v>
      </c>
      <c r="BS1709" s="12">
        <v>1054</v>
      </c>
      <c r="BT1709" s="12">
        <v>0.26313989819933636</v>
      </c>
      <c r="BU1709" s="12">
        <v>0.75127961096540441</v>
      </c>
      <c r="BV1709" s="12">
        <v>0.77240119172919408</v>
      </c>
      <c r="BW1709" s="12">
        <v>0.7718299540892094</v>
      </c>
      <c r="BX1709" s="12">
        <v>0.77986921993532965</v>
      </c>
      <c r="BY1709" s="12">
        <v>1683</v>
      </c>
      <c r="BZ1709" s="12">
        <v>1</v>
      </c>
      <c r="CB1709" s="12">
        <v>6.3248682319118357E-2</v>
      </c>
      <c r="CC1709" s="12">
        <v>20600</v>
      </c>
      <c r="CD1709" s="12">
        <v>20620</v>
      </c>
      <c r="CE1709" s="12">
        <v>2.912480063795853</v>
      </c>
      <c r="CH1709" s="22">
        <v>43007</v>
      </c>
      <c r="CI1709">
        <v>116</v>
      </c>
      <c r="CJ1709">
        <v>116</v>
      </c>
      <c r="CK1709">
        <v>114</v>
      </c>
      <c r="CL1709">
        <v>114</v>
      </c>
      <c r="CM1709" s="22">
        <v>43010</v>
      </c>
      <c r="CN1709">
        <v>129</v>
      </c>
      <c r="CO1709">
        <v>164</v>
      </c>
      <c r="CP1709">
        <v>123</v>
      </c>
      <c r="CQ1709">
        <v>156</v>
      </c>
      <c r="CR1709" s="22">
        <v>43011</v>
      </c>
      <c r="CS1709">
        <v>151</v>
      </c>
      <c r="CT1709">
        <v>166</v>
      </c>
      <c r="CU1709">
        <v>145</v>
      </c>
      <c r="CV1709">
        <v>154</v>
      </c>
    </row>
    <row r="1710" spans="1:100">
      <c r="A1710" s="22">
        <v>43007</v>
      </c>
      <c r="B1710">
        <v>156</v>
      </c>
      <c r="C1710">
        <v>156</v>
      </c>
      <c r="D1710">
        <v>155</v>
      </c>
      <c r="E1710">
        <v>155</v>
      </c>
      <c r="F1710" s="23">
        <f t="shared" si="164"/>
        <v>-6.4102564102563875E-3</v>
      </c>
      <c r="G1710" s="22">
        <v>43010</v>
      </c>
      <c r="H1710">
        <v>145</v>
      </c>
      <c r="I1710">
        <v>150</v>
      </c>
      <c r="J1710">
        <v>145</v>
      </c>
      <c r="K1710">
        <v>149</v>
      </c>
      <c r="L1710" s="22">
        <v>43011</v>
      </c>
      <c r="M1710">
        <v>150</v>
      </c>
      <c r="N1710" s="4">
        <v>43010</v>
      </c>
      <c r="O1710" s="3" t="s">
        <v>11</v>
      </c>
      <c r="P1710" s="3">
        <v>7527</v>
      </c>
      <c r="Q1710" s="3" t="s">
        <v>361</v>
      </c>
      <c r="R1710" s="3" t="s">
        <v>13</v>
      </c>
      <c r="S1710" s="3">
        <v>0.05</v>
      </c>
      <c r="T1710" s="3">
        <v>2</v>
      </c>
      <c r="U1710" s="3">
        <v>0</v>
      </c>
      <c r="V1710" s="3">
        <v>3300</v>
      </c>
      <c r="W1710">
        <v>145</v>
      </c>
      <c r="X1710" s="4">
        <v>43013</v>
      </c>
      <c r="Y1710">
        <v>149</v>
      </c>
      <c r="Z1710" s="10">
        <f t="shared" si="163"/>
        <v>13200</v>
      </c>
      <c r="AA1710" s="10">
        <f t="shared" si="168"/>
        <v>13200</v>
      </c>
      <c r="AB1710" t="str">
        <f t="shared" si="165"/>
        <v/>
      </c>
      <c r="AC1710">
        <f t="shared" si="166"/>
        <v>-1480270</v>
      </c>
      <c r="AD1710">
        <f t="shared" si="167"/>
        <v>3.2028469750889688E-2</v>
      </c>
      <c r="AE1710" s="15">
        <v>43011</v>
      </c>
      <c r="AF1710" s="9">
        <v>1.0674137222310698E-3</v>
      </c>
      <c r="AG1710" s="12" t="s">
        <v>962</v>
      </c>
      <c r="AH1710" s="20">
        <v>43007.994444444441</v>
      </c>
      <c r="AI1710" s="12">
        <v>140.5</v>
      </c>
      <c r="AJ1710" s="12">
        <v>-14.5</v>
      </c>
      <c r="AK1710" s="12">
        <v>-9.35E-2</v>
      </c>
      <c r="AL1710" s="17">
        <v>22300</v>
      </c>
      <c r="AM1710" s="17">
        <v>0.2129032258064516</v>
      </c>
      <c r="AN1710" s="9"/>
      <c r="AO1710" s="9"/>
      <c r="AP1710" s="17">
        <v>60.11</v>
      </c>
      <c r="AQ1710" s="17">
        <v>10536</v>
      </c>
      <c r="AR1710" s="17">
        <v>0.5957446808510638</v>
      </c>
      <c r="AS1710" s="17">
        <v>7.2999999999999995E-2</v>
      </c>
      <c r="AT1710" s="17">
        <v>0.41176470588235292</v>
      </c>
      <c r="AU1710" s="12">
        <v>0.33920704845814981</v>
      </c>
      <c r="AV1710" s="12">
        <v>1.29</v>
      </c>
      <c r="AY1710" s="12">
        <v>67974560</v>
      </c>
      <c r="BA1710" s="12">
        <v>0</v>
      </c>
      <c r="BD1710" s="12">
        <v>0.2129032258064516</v>
      </c>
      <c r="BE1710" s="12">
        <v>0.5957446808510638</v>
      </c>
      <c r="BF1710" s="12">
        <v>0.41176470588235292</v>
      </c>
      <c r="BG1710" s="12">
        <v>0.33920704845814981</v>
      </c>
      <c r="BH1710" s="12">
        <v>4.0000000000000001E-3</v>
      </c>
      <c r="BI1710" s="12">
        <v>7.2999999999999995E-2</v>
      </c>
      <c r="BJ1710" s="12">
        <v>0</v>
      </c>
      <c r="BK1710" s="12">
        <v>0.52300000000000002</v>
      </c>
      <c r="BL1710" s="12">
        <v>632</v>
      </c>
      <c r="BM1710" s="12">
        <v>227</v>
      </c>
      <c r="BN1710" s="12">
        <v>4</v>
      </c>
      <c r="BO1710" s="12">
        <v>1597</v>
      </c>
      <c r="BP1710" s="12">
        <v>148</v>
      </c>
      <c r="BQ1710" s="12">
        <v>-191</v>
      </c>
      <c r="BR1710" s="12">
        <v>194</v>
      </c>
      <c r="BS1710" s="12">
        <v>404</v>
      </c>
      <c r="BT1710" s="12">
        <v>0.26313989819933636</v>
      </c>
      <c r="BU1710" s="12">
        <v>0.75127961096540441</v>
      </c>
      <c r="BV1710" s="12">
        <v>0.77240119172919408</v>
      </c>
      <c r="BW1710" s="12">
        <v>0.7718299540892094</v>
      </c>
      <c r="BX1710" s="12">
        <v>0.77986921993532965</v>
      </c>
      <c r="BY1710" s="12">
        <v>1683</v>
      </c>
      <c r="BZ1710" s="12">
        <v>0</v>
      </c>
      <c r="CB1710" s="12">
        <v>6.3248682319118357E-2</v>
      </c>
      <c r="CC1710" s="12">
        <v>20600</v>
      </c>
      <c r="CD1710" s="12">
        <v>20620</v>
      </c>
      <c r="CE1710" s="12">
        <v>3.3661290322580641</v>
      </c>
      <c r="CH1710" s="22">
        <v>43007</v>
      </c>
      <c r="CI1710">
        <v>156</v>
      </c>
      <c r="CJ1710">
        <v>156</v>
      </c>
      <c r="CK1710">
        <v>155</v>
      </c>
      <c r="CL1710">
        <v>155</v>
      </c>
      <c r="CM1710" s="22">
        <v>43010</v>
      </c>
      <c r="CN1710">
        <v>145</v>
      </c>
      <c r="CO1710">
        <v>150</v>
      </c>
      <c r="CP1710">
        <v>145</v>
      </c>
      <c r="CQ1710">
        <v>149</v>
      </c>
      <c r="CR1710" s="22">
        <v>43011</v>
      </c>
      <c r="CS1710">
        <v>150</v>
      </c>
      <c r="CT1710">
        <v>150</v>
      </c>
      <c r="CU1710">
        <v>147</v>
      </c>
      <c r="CV1710">
        <v>148</v>
      </c>
    </row>
    <row r="1711" spans="1:100">
      <c r="A1711" s="22">
        <v>43007</v>
      </c>
      <c r="B1711">
        <v>368</v>
      </c>
      <c r="C1711">
        <v>373</v>
      </c>
      <c r="D1711">
        <v>356</v>
      </c>
      <c r="E1711">
        <v>367</v>
      </c>
      <c r="F1711" s="23">
        <f t="shared" si="164"/>
        <v>-2.7173913043477826E-3</v>
      </c>
      <c r="G1711" s="22">
        <v>43010</v>
      </c>
      <c r="H1711">
        <v>373</v>
      </c>
      <c r="I1711">
        <v>400</v>
      </c>
      <c r="J1711">
        <v>367</v>
      </c>
      <c r="K1711">
        <v>392</v>
      </c>
      <c r="L1711" s="22">
        <v>43011</v>
      </c>
      <c r="M1711">
        <v>420</v>
      </c>
      <c r="N1711" s="4">
        <v>43010</v>
      </c>
      <c r="O1711" s="3" t="s">
        <v>15</v>
      </c>
      <c r="P1711" s="3">
        <v>3807</v>
      </c>
      <c r="Q1711" s="3" t="s">
        <v>351</v>
      </c>
      <c r="R1711" s="3" t="s">
        <v>17</v>
      </c>
      <c r="S1711" s="3">
        <v>0.05</v>
      </c>
      <c r="T1711" s="3">
        <v>1</v>
      </c>
      <c r="U1711" s="3">
        <v>0</v>
      </c>
      <c r="V1711" s="3">
        <v>1400</v>
      </c>
      <c r="W1711">
        <v>373</v>
      </c>
      <c r="X1711" s="4">
        <v>43013</v>
      </c>
      <c r="Y1711">
        <v>392</v>
      </c>
      <c r="Z1711" s="10">
        <f t="shared" si="163"/>
        <v>26600</v>
      </c>
      <c r="AA1711" s="10">
        <f t="shared" si="168"/>
        <v>26600</v>
      </c>
      <c r="AB1711">
        <f t="shared" si="165"/>
        <v>26600</v>
      </c>
      <c r="AC1711">
        <f t="shared" si="166"/>
        <v>-1453670</v>
      </c>
      <c r="AD1711">
        <f t="shared" si="167"/>
        <v>6.0216679264298301E-2</v>
      </c>
      <c r="AE1711" s="15">
        <v>43011</v>
      </c>
      <c r="AF1711" s="9">
        <v>1.0674137222310698E-3</v>
      </c>
      <c r="AG1711" s="12" t="s">
        <v>960</v>
      </c>
      <c r="AH1711" s="20">
        <v>43007.997916666667</v>
      </c>
      <c r="AI1711" s="12">
        <v>396.9</v>
      </c>
      <c r="AJ1711" s="12">
        <v>29.9</v>
      </c>
      <c r="AK1711" s="12">
        <v>8.1500000000000003E-2</v>
      </c>
      <c r="AL1711" s="17">
        <v>21700</v>
      </c>
      <c r="AM1711" s="17">
        <v>0.2561307901907357</v>
      </c>
      <c r="AN1711" s="9"/>
      <c r="AO1711" s="9"/>
      <c r="AP1711" s="17">
        <v>3.96</v>
      </c>
      <c r="AQ1711" s="17">
        <v>14079</v>
      </c>
      <c r="AR1711" s="17">
        <v>0.90151515151515149</v>
      </c>
      <c r="AS1711" s="17">
        <v>0.184</v>
      </c>
      <c r="AT1711" s="17">
        <v>0.90780141843971629</v>
      </c>
      <c r="AU1711" s="12">
        <v>0.35648148148148145</v>
      </c>
      <c r="AV1711" s="12" t="s">
        <v>988</v>
      </c>
      <c r="AY1711" s="12">
        <v>38362000</v>
      </c>
      <c r="BA1711" s="12">
        <v>1</v>
      </c>
      <c r="BD1711" s="12">
        <v>0.2561307901907357</v>
      </c>
      <c r="BE1711" s="12">
        <v>0.90151515151515149</v>
      </c>
      <c r="BF1711" s="12">
        <v>0.90780141843971629</v>
      </c>
      <c r="BG1711" s="12">
        <v>0.35648148148148145</v>
      </c>
      <c r="BH1711" s="12">
        <v>0.49099999999999999</v>
      </c>
      <c r="BI1711" s="12">
        <v>0.184</v>
      </c>
      <c r="BJ1711" s="12">
        <v>0</v>
      </c>
      <c r="BK1711" s="12">
        <v>0.65700000000000003</v>
      </c>
      <c r="BL1711" s="12">
        <v>-447</v>
      </c>
      <c r="BM1711" s="12">
        <v>772</v>
      </c>
      <c r="BN1711" s="12">
        <v>1106</v>
      </c>
      <c r="BO1711" s="12">
        <v>2283</v>
      </c>
      <c r="BP1711" s="12">
        <v>787</v>
      </c>
      <c r="BQ1711" s="12">
        <v>-947</v>
      </c>
      <c r="BR1711" s="12">
        <v>63</v>
      </c>
      <c r="BS1711" s="12">
        <v>845</v>
      </c>
      <c r="BT1711" s="12">
        <v>0.33640914599280108</v>
      </c>
      <c r="BU1711" s="12">
        <v>0.53912769256518533</v>
      </c>
      <c r="BV1711" s="12">
        <v>0.56552291971214619</v>
      </c>
      <c r="BW1711" s="12">
        <v>0.47730821303058535</v>
      </c>
      <c r="BX1711" s="12">
        <v>0.62284306810423085</v>
      </c>
      <c r="BY1711" s="12">
        <v>1683</v>
      </c>
      <c r="BZ1711" s="12">
        <v>1</v>
      </c>
      <c r="CB1711" s="12">
        <v>6.3248682319118357E-2</v>
      </c>
      <c r="CC1711" s="12">
        <v>20600</v>
      </c>
      <c r="CD1711" s="12">
        <v>20620</v>
      </c>
      <c r="CE1711" s="12">
        <v>4.0495830236974646</v>
      </c>
      <c r="CH1711" s="22">
        <v>43007</v>
      </c>
      <c r="CI1711">
        <v>368</v>
      </c>
      <c r="CJ1711">
        <v>373</v>
      </c>
      <c r="CK1711">
        <v>356</v>
      </c>
      <c r="CL1711">
        <v>367</v>
      </c>
      <c r="CM1711" s="22">
        <v>43010</v>
      </c>
      <c r="CN1711">
        <v>373</v>
      </c>
      <c r="CO1711">
        <v>400</v>
      </c>
      <c r="CP1711">
        <v>367</v>
      </c>
      <c r="CQ1711">
        <v>392</v>
      </c>
      <c r="CR1711" s="22">
        <v>43011</v>
      </c>
      <c r="CS1711">
        <v>420</v>
      </c>
      <c r="CT1711">
        <v>472</v>
      </c>
      <c r="CU1711">
        <v>417</v>
      </c>
      <c r="CV1711">
        <v>472</v>
      </c>
    </row>
    <row r="1712" spans="1:100">
      <c r="A1712" s="22">
        <v>43007</v>
      </c>
      <c r="B1712">
        <v>114</v>
      </c>
      <c r="C1712">
        <v>116</v>
      </c>
      <c r="D1712">
        <v>110</v>
      </c>
      <c r="E1712">
        <v>112</v>
      </c>
      <c r="F1712" s="23">
        <f t="shared" si="164"/>
        <v>-1.7543859649122862E-2</v>
      </c>
      <c r="G1712" s="22">
        <v>43010</v>
      </c>
      <c r="H1712">
        <v>110</v>
      </c>
      <c r="I1712">
        <v>112</v>
      </c>
      <c r="J1712">
        <v>105</v>
      </c>
      <c r="K1712">
        <v>105</v>
      </c>
      <c r="L1712" s="22">
        <v>43011</v>
      </c>
      <c r="M1712">
        <v>105</v>
      </c>
      <c r="N1712" s="4">
        <v>43010</v>
      </c>
      <c r="O1712" s="3" t="s">
        <v>11</v>
      </c>
      <c r="P1712" s="3">
        <v>8925</v>
      </c>
      <c r="Q1712" s="3" t="s">
        <v>12</v>
      </c>
      <c r="R1712" s="3" t="s">
        <v>13</v>
      </c>
      <c r="S1712" s="3">
        <v>0.05</v>
      </c>
      <c r="T1712" s="3">
        <v>1</v>
      </c>
      <c r="U1712" s="3">
        <v>0</v>
      </c>
      <c r="V1712" s="3">
        <v>4500</v>
      </c>
      <c r="W1712">
        <v>110</v>
      </c>
      <c r="X1712" s="4">
        <v>43013</v>
      </c>
      <c r="Y1712">
        <v>105</v>
      </c>
      <c r="Z1712" s="10">
        <f t="shared" si="163"/>
        <v>-22500</v>
      </c>
      <c r="AA1712" s="10">
        <f t="shared" si="168"/>
        <v>22500</v>
      </c>
      <c r="AB1712" t="str">
        <f t="shared" si="165"/>
        <v/>
      </c>
      <c r="AC1712">
        <f t="shared" si="166"/>
        <v>-1453670</v>
      </c>
      <c r="AD1712">
        <f t="shared" si="167"/>
        <v>1.8518518518518601E-2</v>
      </c>
      <c r="AE1712" s="15">
        <v>43011</v>
      </c>
      <c r="AF1712" s="9">
        <v>1.0674137222310698E-3</v>
      </c>
      <c r="AG1712" s="12" t="s">
        <v>954</v>
      </c>
      <c r="AH1712" s="20">
        <v>43007.996527777781</v>
      </c>
      <c r="AI1712" s="12">
        <v>108</v>
      </c>
      <c r="AJ1712" s="12">
        <v>-4</v>
      </c>
      <c r="AK1712" s="12">
        <v>-3.5700000000000003E-2</v>
      </c>
      <c r="AL1712" s="17">
        <v>15900</v>
      </c>
      <c r="AM1712" s="17">
        <v>0.49107142857142855</v>
      </c>
      <c r="AN1712" s="9"/>
      <c r="AO1712" s="9"/>
      <c r="AP1712" s="17">
        <v>0</v>
      </c>
      <c r="AQ1712" s="17">
        <v>31098</v>
      </c>
      <c r="AR1712" s="17">
        <v>3.7037037037037035E-2</v>
      </c>
      <c r="AS1712" s="17">
        <v>6.0000000000000001E-3</v>
      </c>
      <c r="AT1712" s="17">
        <v>0.13235294117647059</v>
      </c>
      <c r="AU1712" s="12">
        <v>0.27160493827160492</v>
      </c>
      <c r="AV1712" s="12" t="s">
        <v>988</v>
      </c>
      <c r="AY1712" s="12">
        <v>277657459</v>
      </c>
      <c r="BA1712" s="12">
        <v>0</v>
      </c>
      <c r="BD1712" s="12">
        <v>0.49107142857142855</v>
      </c>
      <c r="BE1712" s="12">
        <v>3.7037037037037035E-2</v>
      </c>
      <c r="BF1712" s="12">
        <v>0.13235294117647059</v>
      </c>
      <c r="BG1712" s="12">
        <v>0.27160493827160492</v>
      </c>
      <c r="BH1712" s="12">
        <v>1.4E-2</v>
      </c>
      <c r="BI1712" s="12">
        <v>6.0000000000000001E-3</v>
      </c>
      <c r="BJ1712" s="12">
        <v>0</v>
      </c>
      <c r="BK1712" s="12">
        <v>0.71</v>
      </c>
      <c r="BL1712" s="12">
        <v>1856</v>
      </c>
      <c r="BM1712" s="12">
        <v>228</v>
      </c>
      <c r="BN1712" s="12">
        <v>-1518</v>
      </c>
      <c r="BO1712" s="12">
        <v>777</v>
      </c>
      <c r="BP1712" s="12">
        <v>2203</v>
      </c>
      <c r="BQ1712" s="12">
        <v>468</v>
      </c>
      <c r="BR1712" s="12">
        <v>-2558</v>
      </c>
      <c r="BS1712" s="12">
        <v>211</v>
      </c>
      <c r="BT1712" s="12">
        <v>0.36423532725365532</v>
      </c>
      <c r="BU1712" s="12">
        <v>0.74982899062728248</v>
      </c>
      <c r="BV1712" s="12">
        <v>0.75851207085092287</v>
      </c>
      <c r="BW1712" s="12">
        <v>0.76330233971457018</v>
      </c>
      <c r="BX1712" s="12">
        <v>0.75143846064032671</v>
      </c>
      <c r="BY1712" s="12">
        <v>1683</v>
      </c>
      <c r="BZ1712" s="12">
        <v>0</v>
      </c>
      <c r="CB1712" s="12">
        <v>6.3248682319118357E-2</v>
      </c>
      <c r="CC1712" s="12">
        <v>20600</v>
      </c>
      <c r="CD1712" s="12">
        <v>20620</v>
      </c>
      <c r="CE1712" s="12">
        <v>7.7641369047619033</v>
      </c>
      <c r="CH1712" s="22">
        <v>43007</v>
      </c>
      <c r="CI1712">
        <v>114</v>
      </c>
      <c r="CJ1712">
        <v>116</v>
      </c>
      <c r="CK1712">
        <v>110</v>
      </c>
      <c r="CL1712">
        <v>112</v>
      </c>
      <c r="CM1712" s="22">
        <v>43010</v>
      </c>
      <c r="CN1712">
        <v>110</v>
      </c>
      <c r="CO1712">
        <v>112</v>
      </c>
      <c r="CP1712">
        <v>105</v>
      </c>
      <c r="CQ1712">
        <v>105</v>
      </c>
      <c r="CR1712" s="22">
        <v>43011</v>
      </c>
      <c r="CS1712">
        <v>105</v>
      </c>
      <c r="CT1712">
        <v>106</v>
      </c>
      <c r="CU1712">
        <v>100</v>
      </c>
      <c r="CV1712">
        <v>105</v>
      </c>
    </row>
    <row r="1713" spans="1:100">
      <c r="A1713" s="22">
        <v>43007</v>
      </c>
      <c r="B1713">
        <v>304</v>
      </c>
      <c r="C1713">
        <v>308</v>
      </c>
      <c r="D1713">
        <v>288</v>
      </c>
      <c r="E1713">
        <v>290</v>
      </c>
      <c r="F1713" s="23">
        <f t="shared" si="164"/>
        <v>-4.6052631578947345E-2</v>
      </c>
      <c r="G1713" s="22">
        <v>43010</v>
      </c>
      <c r="H1713">
        <v>290</v>
      </c>
      <c r="I1713">
        <v>310</v>
      </c>
      <c r="J1713">
        <v>288</v>
      </c>
      <c r="K1713">
        <v>290</v>
      </c>
      <c r="L1713" s="22">
        <v>43011</v>
      </c>
      <c r="M1713">
        <v>285</v>
      </c>
      <c r="N1713" s="4">
        <v>43010</v>
      </c>
      <c r="O1713" s="3" t="s">
        <v>11</v>
      </c>
      <c r="P1713" s="3">
        <v>6955</v>
      </c>
      <c r="Q1713" s="3" t="s">
        <v>24</v>
      </c>
      <c r="R1713" s="3" t="s">
        <v>13</v>
      </c>
      <c r="S1713" s="3">
        <v>0.05</v>
      </c>
      <c r="T1713" s="3">
        <v>2</v>
      </c>
      <c r="U1713" s="3">
        <v>0</v>
      </c>
      <c r="V1713" s="3">
        <v>2000</v>
      </c>
      <c r="W1713">
        <v>290</v>
      </c>
      <c r="X1713" s="4">
        <v>43013</v>
      </c>
      <c r="Y1713">
        <v>290</v>
      </c>
      <c r="Z1713" s="10">
        <f t="shared" si="163"/>
        <v>0</v>
      </c>
      <c r="AA1713" s="10">
        <f t="shared" si="168"/>
        <v>0</v>
      </c>
      <c r="AB1713" t="str">
        <f t="shared" si="165"/>
        <v/>
      </c>
      <c r="AC1713">
        <f t="shared" si="166"/>
        <v>-1453670</v>
      </c>
      <c r="AD1713">
        <f t="shared" si="167"/>
        <v>3.9054102472232177E-2</v>
      </c>
      <c r="AE1713" s="15">
        <v>43011</v>
      </c>
      <c r="AF1713" s="9">
        <v>1.0674137222310698E-3</v>
      </c>
      <c r="AG1713" s="12" t="s">
        <v>954</v>
      </c>
      <c r="AH1713" s="20">
        <v>43007.906944444447</v>
      </c>
      <c r="AI1713" s="12">
        <v>279.10000000000002</v>
      </c>
      <c r="AJ1713" s="12">
        <v>-10.9</v>
      </c>
      <c r="AK1713" s="12">
        <v>-3.7600000000000001E-2</v>
      </c>
      <c r="AL1713" s="17">
        <v>10000</v>
      </c>
      <c r="AM1713" s="17">
        <v>0.64827586206896548</v>
      </c>
      <c r="AN1713" s="9"/>
      <c r="AO1713" s="9"/>
      <c r="AP1713" s="17">
        <v>2593.14</v>
      </c>
      <c r="AQ1713" s="17">
        <v>81305</v>
      </c>
      <c r="AR1713" s="17">
        <v>0.8651162790697674</v>
      </c>
      <c r="AS1713" s="17">
        <v>0.217</v>
      </c>
      <c r="AT1713" s="17">
        <v>0.87606837606837606</v>
      </c>
      <c r="AU1713" s="12">
        <v>0.88163265306122451</v>
      </c>
      <c r="AV1713" s="12">
        <v>0</v>
      </c>
      <c r="AY1713" s="12">
        <v>280363026</v>
      </c>
      <c r="BA1713" s="12">
        <v>0.84523809523809523</v>
      </c>
      <c r="BD1713" s="12">
        <v>0.64827586206896548</v>
      </c>
      <c r="BE1713" s="12">
        <v>0.8651162790697674</v>
      </c>
      <c r="BF1713" s="12">
        <v>0.87606837606837606</v>
      </c>
      <c r="BG1713" s="12">
        <v>0.88163265306122451</v>
      </c>
      <c r="BH1713" s="12">
        <v>7.0000000000000001E-3</v>
      </c>
      <c r="BI1713" s="12">
        <v>0.217</v>
      </c>
      <c r="BJ1713" s="12">
        <v>0</v>
      </c>
      <c r="BK1713" s="12">
        <v>0.69599999999999995</v>
      </c>
      <c r="BL1713" s="12">
        <v>1089</v>
      </c>
      <c r="BM1713" s="12">
        <v>-1737</v>
      </c>
      <c r="BN1713" s="12">
        <v>-430</v>
      </c>
      <c r="BO1713" s="12">
        <v>5297</v>
      </c>
      <c r="BP1713" s="12">
        <v>2355</v>
      </c>
      <c r="BQ1713" s="12">
        <v>-1971</v>
      </c>
      <c r="BR1713" s="12">
        <v>1368</v>
      </c>
      <c r="BS1713" s="12">
        <v>5875</v>
      </c>
      <c r="BT1713" s="12">
        <v>0.36423532725365532</v>
      </c>
      <c r="BU1713" s="12">
        <v>0.74982899062728248</v>
      </c>
      <c r="BV1713" s="12">
        <v>0.75851207085092287</v>
      </c>
      <c r="BW1713" s="12">
        <v>0.76330233971457018</v>
      </c>
      <c r="BX1713" s="12">
        <v>0.75143846064032671</v>
      </c>
      <c r="BY1713" s="12">
        <v>1683</v>
      </c>
      <c r="BZ1713" s="12">
        <v>0.84523809523809523</v>
      </c>
      <c r="CB1713" s="12">
        <v>6.3248682319118357E-2</v>
      </c>
      <c r="CC1713" s="12">
        <v>20600</v>
      </c>
      <c r="CD1713" s="12">
        <v>20620</v>
      </c>
      <c r="CE1713" s="12">
        <v>10.249634273772203</v>
      </c>
      <c r="CH1713" s="22">
        <v>43007</v>
      </c>
      <c r="CI1713">
        <v>304</v>
      </c>
      <c r="CJ1713">
        <v>308</v>
      </c>
      <c r="CK1713">
        <v>288</v>
      </c>
      <c r="CL1713">
        <v>290</v>
      </c>
      <c r="CM1713" s="22">
        <v>43010</v>
      </c>
      <c r="CN1713">
        <v>290</v>
      </c>
      <c r="CO1713">
        <v>310</v>
      </c>
      <c r="CP1713">
        <v>288</v>
      </c>
      <c r="CQ1713">
        <v>290</v>
      </c>
      <c r="CR1713" s="22">
        <v>43011</v>
      </c>
      <c r="CS1713">
        <v>285</v>
      </c>
      <c r="CT1713">
        <v>301</v>
      </c>
      <c r="CU1713">
        <v>274</v>
      </c>
      <c r="CV1713">
        <v>297</v>
      </c>
    </row>
    <row r="1714" spans="1:100">
      <c r="A1714" s="22">
        <v>43007</v>
      </c>
      <c r="B1714">
        <v>109</v>
      </c>
      <c r="C1714">
        <v>123</v>
      </c>
      <c r="D1714">
        <v>108</v>
      </c>
      <c r="E1714">
        <v>122</v>
      </c>
      <c r="F1714" s="23">
        <f t="shared" si="164"/>
        <v>0.11926605504587151</v>
      </c>
      <c r="G1714" s="22">
        <v>43010</v>
      </c>
      <c r="H1714">
        <v>130</v>
      </c>
      <c r="I1714">
        <v>163</v>
      </c>
      <c r="J1714">
        <v>128</v>
      </c>
      <c r="K1714">
        <v>136</v>
      </c>
      <c r="L1714" s="22">
        <v>43011</v>
      </c>
      <c r="M1714">
        <v>140</v>
      </c>
      <c r="N1714" s="4">
        <v>43010</v>
      </c>
      <c r="O1714" s="3" t="s">
        <v>15</v>
      </c>
      <c r="P1714" s="3">
        <v>6972</v>
      </c>
      <c r="Q1714" s="3" t="s">
        <v>691</v>
      </c>
      <c r="R1714" s="3" t="s">
        <v>17</v>
      </c>
      <c r="S1714" s="3">
        <v>0.05</v>
      </c>
      <c r="T1714" s="3">
        <v>2</v>
      </c>
      <c r="U1714" s="3">
        <v>0</v>
      </c>
      <c r="V1714" s="3">
        <v>5000</v>
      </c>
      <c r="W1714">
        <v>130</v>
      </c>
      <c r="X1714" s="4">
        <v>43013</v>
      </c>
      <c r="Y1714">
        <v>136</v>
      </c>
      <c r="Z1714" s="10">
        <f t="shared" si="163"/>
        <v>30000</v>
      </c>
      <c r="AA1714" s="10">
        <f t="shared" si="168"/>
        <v>30000</v>
      </c>
      <c r="AB1714" t="str">
        <f t="shared" si="165"/>
        <v/>
      </c>
      <c r="AC1714">
        <f t="shared" si="166"/>
        <v>-1453670</v>
      </c>
      <c r="AD1714">
        <f t="shared" si="167"/>
        <v>2.7667984189723382E-2</v>
      </c>
      <c r="AE1714" s="15">
        <v>43011</v>
      </c>
      <c r="AF1714" s="9">
        <v>1.0674137222310698E-3</v>
      </c>
      <c r="AG1714" s="12" t="s">
        <v>954</v>
      </c>
      <c r="AH1714" s="20">
        <v>43007.981944444444</v>
      </c>
      <c r="AI1714" s="12">
        <v>126.5</v>
      </c>
      <c r="AJ1714" s="12">
        <v>4.5</v>
      </c>
      <c r="AK1714" s="12">
        <v>3.6900000000000002E-2</v>
      </c>
      <c r="AL1714" s="17">
        <v>8000</v>
      </c>
      <c r="AM1714" s="17">
        <v>0.34426229508196721</v>
      </c>
      <c r="AN1714" s="9"/>
      <c r="AO1714" s="9"/>
      <c r="AP1714" s="17">
        <v>0</v>
      </c>
      <c r="AQ1714" s="17">
        <v>8208</v>
      </c>
      <c r="AR1714" s="17">
        <v>0.78431372549019607</v>
      </c>
      <c r="AS1714" s="17">
        <v>0.26300000000000001</v>
      </c>
      <c r="AT1714" s="17">
        <v>0.78431372549019607</v>
      </c>
      <c r="AU1714" s="12">
        <v>0.84722222222222221</v>
      </c>
      <c r="AV1714" s="12">
        <v>0</v>
      </c>
      <c r="AY1714" s="12">
        <v>67279458</v>
      </c>
      <c r="BA1714" s="12">
        <v>1</v>
      </c>
      <c r="BD1714" s="12">
        <v>0.34426229508196721</v>
      </c>
      <c r="BE1714" s="12">
        <v>0.78431372549019607</v>
      </c>
      <c r="BF1714" s="12">
        <v>0.78431372549019607</v>
      </c>
      <c r="BG1714" s="12">
        <v>0.84722222222222221</v>
      </c>
      <c r="BH1714" s="12">
        <v>4.0000000000000001E-3</v>
      </c>
      <c r="BI1714" s="12">
        <v>0.26300000000000001</v>
      </c>
      <c r="BJ1714" s="12">
        <v>0</v>
      </c>
      <c r="BK1714" s="12">
        <v>0.65200000000000002</v>
      </c>
      <c r="BL1714" s="12">
        <v>3016</v>
      </c>
      <c r="BM1714" s="12">
        <v>-1099</v>
      </c>
      <c r="BN1714" s="12">
        <v>-1558</v>
      </c>
      <c r="BO1714" s="12">
        <v>2388</v>
      </c>
      <c r="BP1714" s="12">
        <v>2117</v>
      </c>
      <c r="BQ1714" s="12">
        <v>-882</v>
      </c>
      <c r="BR1714" s="12">
        <v>-654</v>
      </c>
      <c r="BS1714" s="12">
        <v>2113</v>
      </c>
      <c r="BT1714" s="12">
        <v>0.36423532725365532</v>
      </c>
      <c r="BU1714" s="12">
        <v>0.74982899062728248</v>
      </c>
      <c r="BV1714" s="12">
        <v>0.75851207085092287</v>
      </c>
      <c r="BW1714" s="12">
        <v>0.76330233971457018</v>
      </c>
      <c r="BX1714" s="12">
        <v>0.75143846064032671</v>
      </c>
      <c r="BY1714" s="12">
        <v>1683</v>
      </c>
      <c r="BZ1714" s="12">
        <v>1</v>
      </c>
      <c r="CB1714" s="12">
        <v>6.3248682319118357E-2</v>
      </c>
      <c r="CC1714" s="12">
        <v>20600</v>
      </c>
      <c r="CD1714" s="12">
        <v>20620</v>
      </c>
      <c r="CE1714" s="12">
        <v>5.4429955290611023</v>
      </c>
      <c r="CH1714" s="22">
        <v>43007</v>
      </c>
      <c r="CI1714">
        <v>109</v>
      </c>
      <c r="CJ1714">
        <v>123</v>
      </c>
      <c r="CK1714">
        <v>108</v>
      </c>
      <c r="CL1714">
        <v>122</v>
      </c>
      <c r="CM1714" s="22">
        <v>43010</v>
      </c>
      <c r="CN1714">
        <v>130</v>
      </c>
      <c r="CO1714">
        <v>163</v>
      </c>
      <c r="CP1714">
        <v>128</v>
      </c>
      <c r="CQ1714">
        <v>136</v>
      </c>
      <c r="CR1714" s="22">
        <v>43011</v>
      </c>
      <c r="CS1714">
        <v>140</v>
      </c>
      <c r="CT1714">
        <v>149</v>
      </c>
      <c r="CU1714">
        <v>132</v>
      </c>
      <c r="CV1714">
        <v>149</v>
      </c>
    </row>
    <row r="1715" spans="1:100">
      <c r="A1715" s="22">
        <v>43007</v>
      </c>
      <c r="B1715">
        <v>468</v>
      </c>
      <c r="C1715">
        <v>468</v>
      </c>
      <c r="D1715">
        <v>455</v>
      </c>
      <c r="E1715">
        <v>457</v>
      </c>
      <c r="F1715" s="23">
        <f t="shared" si="164"/>
        <v>-2.3504273504273532E-2</v>
      </c>
      <c r="G1715" s="22">
        <v>43010</v>
      </c>
      <c r="H1715">
        <v>478</v>
      </c>
      <c r="I1715">
        <v>491</v>
      </c>
      <c r="J1715">
        <v>469</v>
      </c>
      <c r="K1715">
        <v>471</v>
      </c>
      <c r="L1715" s="22">
        <v>43011</v>
      </c>
      <c r="M1715">
        <v>473</v>
      </c>
      <c r="N1715" s="4">
        <v>43010</v>
      </c>
      <c r="O1715" s="3" t="s">
        <v>15</v>
      </c>
      <c r="P1715" s="3">
        <v>8732</v>
      </c>
      <c r="Q1715" s="3" t="s">
        <v>161</v>
      </c>
      <c r="R1715" s="3" t="s">
        <v>17</v>
      </c>
      <c r="S1715" s="3">
        <v>0.05</v>
      </c>
      <c r="T1715" s="3">
        <v>1</v>
      </c>
      <c r="U1715" s="3">
        <v>0</v>
      </c>
      <c r="V1715" s="3">
        <v>1100</v>
      </c>
      <c r="W1715">
        <v>478</v>
      </c>
      <c r="X1715" s="4">
        <v>43013</v>
      </c>
      <c r="Y1715">
        <v>471</v>
      </c>
      <c r="Z1715" s="10">
        <f t="shared" si="163"/>
        <v>-7700</v>
      </c>
      <c r="AA1715" s="10">
        <f t="shared" si="168"/>
        <v>7700</v>
      </c>
      <c r="AB1715">
        <f t="shared" si="165"/>
        <v>-7700</v>
      </c>
      <c r="AC1715">
        <f t="shared" si="166"/>
        <v>-1461370</v>
      </c>
      <c r="AD1715">
        <f t="shared" si="167"/>
        <v>5.6827150749802713E-2</v>
      </c>
      <c r="AE1715" s="15">
        <v>43011</v>
      </c>
      <c r="AF1715" s="9">
        <v>1.0674137222310698E-3</v>
      </c>
      <c r="AG1715" s="12" t="s">
        <v>962</v>
      </c>
      <c r="AH1715" s="20">
        <v>43007.997916666667</v>
      </c>
      <c r="AI1715" s="12">
        <v>506.8</v>
      </c>
      <c r="AJ1715" s="12">
        <v>49.8</v>
      </c>
      <c r="AK1715" s="12">
        <v>0.109</v>
      </c>
      <c r="AL1715" s="17">
        <v>7600</v>
      </c>
      <c r="AM1715" s="17">
        <v>0.22319474835886213</v>
      </c>
      <c r="AN1715" s="9"/>
      <c r="AO1715" s="17">
        <v>0</v>
      </c>
      <c r="AP1715" s="17">
        <v>3.1</v>
      </c>
      <c r="AQ1715" s="17">
        <v>15437</v>
      </c>
      <c r="AR1715" s="17">
        <v>0.15172413793103448</v>
      </c>
      <c r="AS1715" s="17">
        <v>0.11</v>
      </c>
      <c r="AT1715" s="17">
        <v>0.15172413793103448</v>
      </c>
      <c r="AU1715" s="12">
        <v>0.20774647887323944</v>
      </c>
      <c r="AV1715" s="12" t="s">
        <v>988</v>
      </c>
      <c r="AY1715" s="12">
        <v>33779900</v>
      </c>
      <c r="BA1715" s="12">
        <v>0.44444444444444442</v>
      </c>
      <c r="BD1715" s="12">
        <v>0.22319474835886213</v>
      </c>
      <c r="BE1715" s="12">
        <v>0.15172413793103448</v>
      </c>
      <c r="BF1715" s="12">
        <v>0.15172413793103448</v>
      </c>
      <c r="BG1715" s="12">
        <v>0.20774647887323944</v>
      </c>
      <c r="BH1715" s="12">
        <v>0.114</v>
      </c>
      <c r="BI1715" s="12">
        <v>0.11</v>
      </c>
      <c r="BJ1715" s="12">
        <v>1.4999999999999999E-2</v>
      </c>
      <c r="BK1715" s="12">
        <v>0.623</v>
      </c>
      <c r="BL1715" s="12">
        <v>-774</v>
      </c>
      <c r="BM1715" s="12">
        <v>-27</v>
      </c>
      <c r="BN1715" s="12">
        <v>-164</v>
      </c>
      <c r="BO1715" s="12">
        <v>4096</v>
      </c>
      <c r="BP1715" s="12">
        <v>1010</v>
      </c>
      <c r="BQ1715" s="12">
        <v>-381</v>
      </c>
      <c r="BR1715" s="12">
        <v>-61</v>
      </c>
      <c r="BS1715" s="12">
        <v>5063</v>
      </c>
      <c r="BT1715" s="12">
        <v>0.26313989819933636</v>
      </c>
      <c r="BU1715" s="12">
        <v>0.75127961096540441</v>
      </c>
      <c r="BV1715" s="12">
        <v>0.77240119172919408</v>
      </c>
      <c r="BW1715" s="12">
        <v>0.7718299540892094</v>
      </c>
      <c r="BX1715" s="12">
        <v>0.77986921993532965</v>
      </c>
      <c r="BY1715" s="12">
        <v>1683</v>
      </c>
      <c r="BZ1715" s="12">
        <v>0.44444444444444442</v>
      </c>
      <c r="CB1715" s="12">
        <v>6.3248682319118357E-2</v>
      </c>
      <c r="CC1715" s="12">
        <v>20600</v>
      </c>
      <c r="CD1715" s="12">
        <v>20620</v>
      </c>
      <c r="CE1715" s="12">
        <v>3.5288442410980698</v>
      </c>
      <c r="CH1715" s="22">
        <v>43007</v>
      </c>
      <c r="CI1715">
        <v>468</v>
      </c>
      <c r="CJ1715">
        <v>468</v>
      </c>
      <c r="CK1715">
        <v>455</v>
      </c>
      <c r="CL1715">
        <v>457</v>
      </c>
      <c r="CM1715" s="22">
        <v>43010</v>
      </c>
      <c r="CN1715">
        <v>478</v>
      </c>
      <c r="CO1715">
        <v>491</v>
      </c>
      <c r="CP1715">
        <v>469</v>
      </c>
      <c r="CQ1715">
        <v>471</v>
      </c>
      <c r="CR1715" s="22">
        <v>43011</v>
      </c>
      <c r="CS1715">
        <v>473</v>
      </c>
      <c r="CT1715">
        <v>486</v>
      </c>
      <c r="CU1715">
        <v>470</v>
      </c>
      <c r="CV1715">
        <v>482</v>
      </c>
    </row>
    <row r="1716" spans="1:100">
      <c r="A1716" s="22">
        <v>43007</v>
      </c>
      <c r="B1716">
        <v>1418</v>
      </c>
      <c r="C1716">
        <v>1440</v>
      </c>
      <c r="D1716">
        <v>1418</v>
      </c>
      <c r="E1716">
        <v>1423</v>
      </c>
      <c r="F1716" s="23">
        <f t="shared" si="164"/>
        <v>3.5260930888576514E-3</v>
      </c>
      <c r="G1716" s="22">
        <v>43010</v>
      </c>
      <c r="H1716">
        <v>1340</v>
      </c>
      <c r="I1716">
        <v>1380</v>
      </c>
      <c r="J1716">
        <v>1322</v>
      </c>
      <c r="K1716">
        <v>1352</v>
      </c>
      <c r="L1716" s="22">
        <v>43011</v>
      </c>
      <c r="M1716">
        <v>1357</v>
      </c>
      <c r="N1716" s="4">
        <v>43010</v>
      </c>
      <c r="O1716" s="3" t="s">
        <v>11</v>
      </c>
      <c r="P1716" s="3">
        <v>3246</v>
      </c>
      <c r="Q1716" s="3" t="s">
        <v>402</v>
      </c>
      <c r="R1716" s="3" t="s">
        <v>13</v>
      </c>
      <c r="S1716" s="3">
        <v>0.05</v>
      </c>
      <c r="T1716" s="3">
        <v>2</v>
      </c>
      <c r="U1716" s="3">
        <v>0</v>
      </c>
      <c r="V1716" s="3">
        <v>400</v>
      </c>
      <c r="W1716">
        <v>1340</v>
      </c>
      <c r="X1716" s="4">
        <v>43013</v>
      </c>
      <c r="Y1716">
        <v>1352</v>
      </c>
      <c r="Z1716" s="10">
        <f t="shared" si="163"/>
        <v>4800</v>
      </c>
      <c r="AA1716" s="10">
        <f t="shared" si="168"/>
        <v>4800</v>
      </c>
      <c r="AB1716" t="str">
        <f t="shared" si="165"/>
        <v/>
      </c>
      <c r="AC1716">
        <f t="shared" si="166"/>
        <v>-1461370</v>
      </c>
      <c r="AD1716">
        <f t="shared" si="167"/>
        <v>2.4464831804281273E-2</v>
      </c>
      <c r="AE1716" s="15">
        <v>43011</v>
      </c>
      <c r="AF1716" s="9">
        <v>1.0674137222310698E-3</v>
      </c>
      <c r="AG1716" s="12" t="s">
        <v>954</v>
      </c>
      <c r="AH1716" s="20">
        <v>43007.996527777781</v>
      </c>
      <c r="AI1716" s="12">
        <v>1308</v>
      </c>
      <c r="AJ1716" s="12">
        <v>-115</v>
      </c>
      <c r="AK1716" s="12">
        <v>-8.0799999999999997E-2</v>
      </c>
      <c r="AL1716" s="17">
        <v>7000</v>
      </c>
      <c r="AM1716" s="17">
        <v>0.30428671820098385</v>
      </c>
      <c r="AN1716" s="9"/>
      <c r="AO1716" s="9"/>
      <c r="AP1716" s="17">
        <v>24.71</v>
      </c>
      <c r="AQ1716" s="17">
        <v>11908</v>
      </c>
      <c r="AR1716" s="17">
        <v>0.75850340136054417</v>
      </c>
      <c r="AS1716" s="17">
        <v>0.129</v>
      </c>
      <c r="AT1716" s="17">
        <v>0.81550454742312695</v>
      </c>
      <c r="AU1716" s="12">
        <v>0.84349742836149888</v>
      </c>
      <c r="AV1716" s="12">
        <v>2.11</v>
      </c>
      <c r="AY1716" s="12">
        <v>8368000</v>
      </c>
      <c r="BA1716" s="12">
        <v>0.1032258064516129</v>
      </c>
      <c r="BD1716" s="12">
        <v>0.30428671820098385</v>
      </c>
      <c r="BE1716" s="12">
        <v>0.75850340136054417</v>
      </c>
      <c r="BF1716" s="12">
        <v>0.81550454742312695</v>
      </c>
      <c r="BG1716" s="12">
        <v>0.84349742836149888</v>
      </c>
      <c r="BH1716" s="12">
        <v>0</v>
      </c>
      <c r="BI1716" s="12">
        <v>0.129</v>
      </c>
      <c r="BJ1716" s="12">
        <v>0</v>
      </c>
      <c r="BK1716" s="12">
        <v>0.74299999999999999</v>
      </c>
      <c r="BL1716" s="12">
        <v>601</v>
      </c>
      <c r="BM1716" s="12">
        <v>-538</v>
      </c>
      <c r="BN1716" s="12">
        <v>374</v>
      </c>
      <c r="BO1716" s="12">
        <v>1230</v>
      </c>
      <c r="BP1716" s="12">
        <v>98</v>
      </c>
      <c r="BQ1716" s="12">
        <v>45</v>
      </c>
      <c r="BR1716" s="12">
        <v>54</v>
      </c>
      <c r="BS1716" s="12">
        <v>792</v>
      </c>
      <c r="BT1716" s="12">
        <v>0.36423532725365532</v>
      </c>
      <c r="BU1716" s="12">
        <v>0.74982899062728248</v>
      </c>
      <c r="BV1716" s="12">
        <v>0.75851207085092287</v>
      </c>
      <c r="BW1716" s="12">
        <v>0.76330233971457018</v>
      </c>
      <c r="BX1716" s="12">
        <v>0.75143846064032671</v>
      </c>
      <c r="BY1716" s="12">
        <v>1683</v>
      </c>
      <c r="BZ1716" s="12">
        <v>0.1032258064516129</v>
      </c>
      <c r="CB1716" s="12">
        <v>6.3248682319118357E-2</v>
      </c>
      <c r="CC1716" s="12">
        <v>20600</v>
      </c>
      <c r="CD1716" s="12">
        <v>20620</v>
      </c>
      <c r="CE1716" s="12">
        <v>4.8109574309504035</v>
      </c>
      <c r="CH1716" s="22">
        <v>43007</v>
      </c>
      <c r="CI1716">
        <v>1418</v>
      </c>
      <c r="CJ1716">
        <v>1440</v>
      </c>
      <c r="CK1716">
        <v>1418</v>
      </c>
      <c r="CL1716">
        <v>1423</v>
      </c>
      <c r="CM1716" s="22">
        <v>43010</v>
      </c>
      <c r="CN1716">
        <v>1340</v>
      </c>
      <c r="CO1716">
        <v>1380</v>
      </c>
      <c r="CP1716">
        <v>1322</v>
      </c>
      <c r="CQ1716">
        <v>1352</v>
      </c>
      <c r="CR1716" s="22">
        <v>43011</v>
      </c>
      <c r="CS1716">
        <v>1357</v>
      </c>
      <c r="CT1716">
        <v>1381</v>
      </c>
      <c r="CU1716">
        <v>1356</v>
      </c>
      <c r="CV1716">
        <v>1376</v>
      </c>
    </row>
    <row r="1717" spans="1:100">
      <c r="A1717" s="22">
        <v>43007</v>
      </c>
      <c r="B1717">
        <v>3000</v>
      </c>
      <c r="C1717">
        <v>3000</v>
      </c>
      <c r="D1717">
        <v>3000</v>
      </c>
      <c r="E1717">
        <v>3000</v>
      </c>
      <c r="F1717" s="23">
        <f t="shared" si="164"/>
        <v>0</v>
      </c>
      <c r="G1717" s="22">
        <v>43010</v>
      </c>
      <c r="H1717">
        <v>2630</v>
      </c>
      <c r="I1717">
        <v>2780</v>
      </c>
      <c r="J1717">
        <v>2501</v>
      </c>
      <c r="K1717">
        <v>2511</v>
      </c>
      <c r="L1717" s="22">
        <v>43011</v>
      </c>
      <c r="M1717">
        <v>2411</v>
      </c>
      <c r="N1717" s="4">
        <v>43010</v>
      </c>
      <c r="O1717" s="3" t="s">
        <v>15</v>
      </c>
      <c r="P1717" s="3">
        <v>3600</v>
      </c>
      <c r="Q1717" s="3" t="s">
        <v>692</v>
      </c>
      <c r="R1717" s="3" t="s">
        <v>17</v>
      </c>
      <c r="S1717" s="3">
        <v>0.05</v>
      </c>
      <c r="T1717" s="3">
        <v>2</v>
      </c>
      <c r="U1717" s="3">
        <v>0</v>
      </c>
      <c r="V1717" s="3">
        <v>200</v>
      </c>
      <c r="W1717">
        <v>2630</v>
      </c>
      <c r="X1717" s="4">
        <v>43013</v>
      </c>
      <c r="Y1717">
        <v>2511</v>
      </c>
      <c r="Z1717" s="10">
        <f t="shared" si="163"/>
        <v>-23800</v>
      </c>
      <c r="AA1717" s="10">
        <f t="shared" si="168"/>
        <v>23800</v>
      </c>
      <c r="AB1717" t="str">
        <f t="shared" si="165"/>
        <v/>
      </c>
      <c r="AC1717">
        <f t="shared" si="166"/>
        <v>-1461370</v>
      </c>
      <c r="AD1717">
        <f t="shared" si="167"/>
        <v>0.20303030303030301</v>
      </c>
      <c r="AE1717" s="15">
        <v>43011</v>
      </c>
      <c r="AF1717" s="9">
        <v>1.0674137222310698E-3</v>
      </c>
      <c r="AG1717" s="12" t="s">
        <v>954</v>
      </c>
      <c r="AH1717" s="20">
        <v>43007.988888888889</v>
      </c>
      <c r="AI1717" s="12">
        <v>3300</v>
      </c>
      <c r="AJ1717" s="12">
        <v>300</v>
      </c>
      <c r="AK1717" s="12">
        <v>0.1</v>
      </c>
      <c r="AL1717" s="17">
        <v>2800</v>
      </c>
      <c r="AM1717" s="17">
        <v>0.88100000000000001</v>
      </c>
      <c r="AN1717" s="9"/>
      <c r="AO1717" s="9"/>
      <c r="AP1717" s="17">
        <v>0</v>
      </c>
      <c r="AQ1717" s="17">
        <v>4404</v>
      </c>
      <c r="AR1717" s="17">
        <v>1</v>
      </c>
      <c r="AS1717" s="17">
        <v>0.32600000000000001</v>
      </c>
      <c r="AT1717" s="17">
        <v>1</v>
      </c>
      <c r="AU1717" s="12">
        <v>1</v>
      </c>
      <c r="AV1717" s="12">
        <v>2.08</v>
      </c>
      <c r="AY1717" s="12">
        <v>1468093</v>
      </c>
      <c r="BA1717" s="12">
        <v>0.75761035007610356</v>
      </c>
      <c r="BD1717" s="12">
        <v>0.88100000000000001</v>
      </c>
      <c r="BE1717" s="12">
        <v>1</v>
      </c>
      <c r="BF1717" s="12">
        <v>1</v>
      </c>
      <c r="BG1717" s="12">
        <v>1</v>
      </c>
      <c r="BH1717" s="12">
        <v>1E-3</v>
      </c>
      <c r="BI1717" s="12">
        <v>0.32600000000000001</v>
      </c>
      <c r="BJ1717" s="12">
        <v>0</v>
      </c>
      <c r="BK1717" s="12">
        <v>0.52300000000000002</v>
      </c>
      <c r="BL1717" s="12">
        <v>379</v>
      </c>
      <c r="BM1717" s="12">
        <v>-505</v>
      </c>
      <c r="BN1717" s="12">
        <v>-133</v>
      </c>
      <c r="BO1717" s="12">
        <v>1425</v>
      </c>
      <c r="BP1717" s="12">
        <v>369</v>
      </c>
      <c r="BQ1717" s="12">
        <v>-385</v>
      </c>
      <c r="BR1717" s="12">
        <v>-117</v>
      </c>
      <c r="BS1717" s="12">
        <v>1649</v>
      </c>
      <c r="BT1717" s="12">
        <v>0.36423532725365532</v>
      </c>
      <c r="BU1717" s="12">
        <v>0.74982899062728248</v>
      </c>
      <c r="BV1717" s="12">
        <v>0.75851207085092287</v>
      </c>
      <c r="BW1717" s="12">
        <v>0.76330233971457018</v>
      </c>
      <c r="BX1717" s="12">
        <v>0.75143846064032671</v>
      </c>
      <c r="BY1717" s="12">
        <v>1683</v>
      </c>
      <c r="BZ1717" s="12">
        <v>0.75761035007610356</v>
      </c>
      <c r="CB1717" s="12">
        <v>6.3248682319118357E-2</v>
      </c>
      <c r="CC1717" s="12">
        <v>20600</v>
      </c>
      <c r="CD1717" s="12">
        <v>20620</v>
      </c>
      <c r="CE1717" s="12">
        <v>13.929143939393938</v>
      </c>
      <c r="CH1717" s="22">
        <v>43007</v>
      </c>
      <c r="CI1717">
        <v>3000</v>
      </c>
      <c r="CJ1717">
        <v>3000</v>
      </c>
      <c r="CK1717">
        <v>3000</v>
      </c>
      <c r="CL1717">
        <v>3000</v>
      </c>
      <c r="CM1717" s="22">
        <v>43010</v>
      </c>
      <c r="CN1717">
        <v>2630</v>
      </c>
      <c r="CO1717">
        <v>2780</v>
      </c>
      <c r="CP1717">
        <v>2501</v>
      </c>
      <c r="CQ1717">
        <v>2511</v>
      </c>
      <c r="CR1717" s="22">
        <v>43011</v>
      </c>
      <c r="CS1717">
        <v>2411</v>
      </c>
      <c r="CT1717">
        <v>2499</v>
      </c>
      <c r="CU1717">
        <v>2339</v>
      </c>
      <c r="CV1717">
        <v>2395</v>
      </c>
    </row>
    <row r="1718" spans="1:100">
      <c r="A1718" s="22">
        <v>43007</v>
      </c>
      <c r="B1718">
        <v>222</v>
      </c>
      <c r="C1718">
        <v>266</v>
      </c>
      <c r="D1718">
        <v>222</v>
      </c>
      <c r="E1718">
        <v>235</v>
      </c>
      <c r="F1718" s="23">
        <f t="shared" si="164"/>
        <v>5.8558558558558627E-2</v>
      </c>
      <c r="G1718" s="22">
        <v>43010</v>
      </c>
      <c r="H1718">
        <v>237</v>
      </c>
      <c r="I1718">
        <v>241</v>
      </c>
      <c r="J1718">
        <v>231</v>
      </c>
      <c r="K1718">
        <v>236</v>
      </c>
      <c r="L1718" s="22">
        <v>43011</v>
      </c>
      <c r="M1718">
        <v>234</v>
      </c>
      <c r="N1718" s="4">
        <v>43010</v>
      </c>
      <c r="O1718" s="3" t="s">
        <v>15</v>
      </c>
      <c r="P1718" s="3">
        <v>9930</v>
      </c>
      <c r="Q1718" s="3" t="s">
        <v>693</v>
      </c>
      <c r="R1718" s="3" t="s">
        <v>17</v>
      </c>
      <c r="S1718" s="3">
        <v>0.05</v>
      </c>
      <c r="T1718" s="3">
        <v>1</v>
      </c>
      <c r="U1718" s="3">
        <v>0</v>
      </c>
      <c r="V1718" s="3">
        <v>2200</v>
      </c>
      <c r="W1718">
        <v>237</v>
      </c>
      <c r="X1718" s="4">
        <v>43013</v>
      </c>
      <c r="Y1718">
        <v>236</v>
      </c>
      <c r="Z1718" s="10">
        <f t="shared" si="163"/>
        <v>-2200</v>
      </c>
      <c r="AA1718" s="10">
        <f t="shared" si="168"/>
        <v>2200</v>
      </c>
      <c r="AB1718">
        <f t="shared" si="165"/>
        <v>-2200</v>
      </c>
      <c r="AC1718">
        <f t="shared" si="166"/>
        <v>-1463570</v>
      </c>
      <c r="AD1718">
        <f t="shared" si="167"/>
        <v>5.5776892430278835E-2</v>
      </c>
      <c r="AE1718" s="15">
        <v>43011</v>
      </c>
      <c r="AF1718" s="9">
        <v>1.0674137222310698E-3</v>
      </c>
      <c r="AG1718" s="12" t="s">
        <v>962</v>
      </c>
      <c r="AH1718" s="20">
        <v>43007.961111111108</v>
      </c>
      <c r="AI1718" s="12">
        <v>251</v>
      </c>
      <c r="AJ1718" s="12">
        <v>16</v>
      </c>
      <c r="AK1718" s="12">
        <v>6.8099999999999994E-2</v>
      </c>
      <c r="AL1718" s="17">
        <v>1900</v>
      </c>
      <c r="AM1718" s="17">
        <v>0.28936170212765955</v>
      </c>
      <c r="AN1718" s="9"/>
      <c r="AO1718" s="9"/>
      <c r="AP1718" s="17">
        <v>3.05</v>
      </c>
      <c r="AQ1718" s="17">
        <v>5597</v>
      </c>
      <c r="AR1718" s="17">
        <v>1</v>
      </c>
      <c r="AS1718" s="17">
        <v>0.24</v>
      </c>
      <c r="AT1718" s="17">
        <v>1</v>
      </c>
      <c r="AU1718" s="12">
        <v>1</v>
      </c>
      <c r="AV1718" s="12">
        <v>2.13</v>
      </c>
      <c r="AY1718" s="12">
        <v>23818257</v>
      </c>
      <c r="BA1718" s="12">
        <v>1</v>
      </c>
      <c r="BD1718" s="12">
        <v>0.28936170212765955</v>
      </c>
      <c r="BE1718" s="12">
        <v>1</v>
      </c>
      <c r="BF1718" s="12">
        <v>1</v>
      </c>
      <c r="BG1718" s="12">
        <v>1</v>
      </c>
      <c r="BH1718" s="12">
        <v>0.03</v>
      </c>
      <c r="BI1718" s="12">
        <v>0.24</v>
      </c>
      <c r="BJ1718" s="12">
        <v>1.4999999999999999E-2</v>
      </c>
      <c r="BK1718" s="12">
        <v>0.47099999999999997</v>
      </c>
      <c r="BL1718" s="12">
        <v>280</v>
      </c>
      <c r="BM1718" s="12">
        <v>69</v>
      </c>
      <c r="BN1718" s="12">
        <v>-243</v>
      </c>
      <c r="BO1718" s="12">
        <v>2667</v>
      </c>
      <c r="BP1718" s="12">
        <v>904</v>
      </c>
      <c r="BQ1718" s="12">
        <v>-249</v>
      </c>
      <c r="BR1718" s="12">
        <v>-590</v>
      </c>
      <c r="BS1718" s="12">
        <v>2561</v>
      </c>
      <c r="BT1718" s="12">
        <v>0.26313989819933636</v>
      </c>
      <c r="BU1718" s="12">
        <v>0.75127961096540441</v>
      </c>
      <c r="BV1718" s="12">
        <v>0.77240119172919408</v>
      </c>
      <c r="BW1718" s="12">
        <v>0.7718299540892094</v>
      </c>
      <c r="BX1718" s="12">
        <v>0.77986921993532965</v>
      </c>
      <c r="BY1718" s="12">
        <v>1683</v>
      </c>
      <c r="BZ1718" s="12">
        <v>1</v>
      </c>
      <c r="CB1718" s="12">
        <v>6.3248682319118357E-2</v>
      </c>
      <c r="CC1718" s="12">
        <v>20600</v>
      </c>
      <c r="CD1718" s="12">
        <v>20620</v>
      </c>
      <c r="CE1718" s="12">
        <v>4.5749838813668591</v>
      </c>
      <c r="CH1718" s="22">
        <v>43007</v>
      </c>
      <c r="CI1718">
        <v>222</v>
      </c>
      <c r="CJ1718">
        <v>266</v>
      </c>
      <c r="CK1718">
        <v>222</v>
      </c>
      <c r="CL1718">
        <v>235</v>
      </c>
      <c r="CM1718" s="22">
        <v>43010</v>
      </c>
      <c r="CN1718">
        <v>237</v>
      </c>
      <c r="CO1718">
        <v>241</v>
      </c>
      <c r="CP1718">
        <v>231</v>
      </c>
      <c r="CQ1718">
        <v>236</v>
      </c>
      <c r="CR1718" s="22">
        <v>43011</v>
      </c>
      <c r="CS1718">
        <v>234</v>
      </c>
      <c r="CT1718">
        <v>245</v>
      </c>
      <c r="CU1718">
        <v>233</v>
      </c>
      <c r="CV1718">
        <v>234</v>
      </c>
    </row>
    <row r="1719" spans="1:100">
      <c r="A1719" s="22">
        <v>43007</v>
      </c>
      <c r="B1719">
        <v>2392</v>
      </c>
      <c r="C1719">
        <v>2891</v>
      </c>
      <c r="D1719">
        <v>2392</v>
      </c>
      <c r="E1719">
        <v>2891</v>
      </c>
      <c r="F1719" s="23">
        <f t="shared" si="164"/>
        <v>0.20861204013377921</v>
      </c>
      <c r="G1719" s="22">
        <v>43010</v>
      </c>
      <c r="H1719">
        <v>3200</v>
      </c>
      <c r="I1719">
        <v>3395</v>
      </c>
      <c r="J1719">
        <v>3100</v>
      </c>
      <c r="K1719">
        <v>3395</v>
      </c>
      <c r="L1719" s="22">
        <v>43011</v>
      </c>
      <c r="M1719">
        <v>3155</v>
      </c>
      <c r="N1719" s="4">
        <v>43010</v>
      </c>
      <c r="O1719" s="3" t="s">
        <v>15</v>
      </c>
      <c r="P1719" s="3">
        <v>5271</v>
      </c>
      <c r="Q1719" s="3" t="s">
        <v>694</v>
      </c>
      <c r="R1719" s="3" t="s">
        <v>17</v>
      </c>
      <c r="S1719" s="3">
        <v>0.05</v>
      </c>
      <c r="T1719" s="3">
        <v>2</v>
      </c>
      <c r="U1719" s="3">
        <v>0</v>
      </c>
      <c r="V1719" s="3">
        <v>200</v>
      </c>
      <c r="W1719">
        <v>3200</v>
      </c>
      <c r="X1719" s="4">
        <v>43013</v>
      </c>
      <c r="Y1719">
        <v>3395</v>
      </c>
      <c r="Z1719" s="10">
        <f t="shared" si="163"/>
        <v>39000</v>
      </c>
      <c r="AA1719" s="10">
        <f t="shared" si="168"/>
        <v>39000</v>
      </c>
      <c r="AB1719" t="str">
        <f t="shared" si="165"/>
        <v/>
      </c>
      <c r="AC1719">
        <f t="shared" si="166"/>
        <v>-1463570</v>
      </c>
      <c r="AD1719">
        <f t="shared" si="167"/>
        <v>1.2345679012345734E-2</v>
      </c>
      <c r="AE1719" s="15">
        <v>43011</v>
      </c>
      <c r="AF1719" s="9">
        <v>1.0674137222310698E-3</v>
      </c>
      <c r="AG1719" s="12" t="s">
        <v>954</v>
      </c>
      <c r="AH1719" s="20">
        <v>43007.961805555555</v>
      </c>
      <c r="AI1719" s="12">
        <v>3240</v>
      </c>
      <c r="AJ1719" s="12">
        <v>349</v>
      </c>
      <c r="AK1719" s="12">
        <v>0.1207</v>
      </c>
      <c r="AL1719" s="17">
        <v>1900</v>
      </c>
      <c r="AM1719" s="17">
        <v>0.9418886198547215</v>
      </c>
      <c r="AN1719" s="9"/>
      <c r="AO1719" s="9"/>
      <c r="AP1719" s="17">
        <v>0</v>
      </c>
      <c r="AQ1719" s="17">
        <v>4165</v>
      </c>
      <c r="AR1719" s="17">
        <v>1</v>
      </c>
      <c r="AS1719" s="17">
        <v>0.24299999999999999</v>
      </c>
      <c r="AT1719" s="17">
        <v>1</v>
      </c>
      <c r="AU1719" s="12">
        <v>1</v>
      </c>
      <c r="AV1719" s="12">
        <v>1.73</v>
      </c>
      <c r="AY1719" s="12">
        <v>1440840</v>
      </c>
      <c r="BA1719" s="12">
        <v>1</v>
      </c>
      <c r="BD1719" s="12">
        <v>0.9418886198547215</v>
      </c>
      <c r="BE1719" s="12">
        <v>1</v>
      </c>
      <c r="BF1719" s="12">
        <v>1</v>
      </c>
      <c r="BG1719" s="12">
        <v>1</v>
      </c>
      <c r="BH1719" s="12">
        <v>0</v>
      </c>
      <c r="BI1719" s="12">
        <v>0.24299999999999999</v>
      </c>
      <c r="BJ1719" s="12">
        <v>0</v>
      </c>
      <c r="BK1719" s="12">
        <v>0.66400000000000003</v>
      </c>
      <c r="BL1719" s="12">
        <v>834</v>
      </c>
      <c r="BM1719" s="12">
        <v>-362</v>
      </c>
      <c r="BN1719" s="12">
        <v>-829</v>
      </c>
      <c r="BO1719" s="12">
        <v>1409</v>
      </c>
      <c r="BP1719" s="12">
        <v>225</v>
      </c>
      <c r="BQ1719" s="12">
        <v>-225</v>
      </c>
      <c r="BR1719" s="12">
        <v>98</v>
      </c>
      <c r="BS1719" s="12">
        <v>1767</v>
      </c>
      <c r="BT1719" s="12">
        <v>0.36423532725365532</v>
      </c>
      <c r="BU1719" s="12">
        <v>0.74982899062728248</v>
      </c>
      <c r="BV1719" s="12">
        <v>0.75851207085092287</v>
      </c>
      <c r="BW1719" s="12">
        <v>0.76330233971457018</v>
      </c>
      <c r="BX1719" s="12">
        <v>0.75143846064032671</v>
      </c>
      <c r="BY1719" s="12">
        <v>1683</v>
      </c>
      <c r="BZ1719" s="12">
        <v>1</v>
      </c>
      <c r="CB1719" s="12">
        <v>6.3248682319118357E-2</v>
      </c>
      <c r="CC1719" s="12">
        <v>20600</v>
      </c>
      <c r="CD1719" s="12">
        <v>20620</v>
      </c>
      <c r="CE1719" s="12">
        <v>14.891829921490936</v>
      </c>
      <c r="CH1719" s="22">
        <v>43007</v>
      </c>
      <c r="CI1719">
        <v>2392</v>
      </c>
      <c r="CJ1719">
        <v>2891</v>
      </c>
      <c r="CK1719">
        <v>2392</v>
      </c>
      <c r="CL1719">
        <v>2891</v>
      </c>
      <c r="CM1719" s="22">
        <v>43010</v>
      </c>
      <c r="CN1719">
        <v>3200</v>
      </c>
      <c r="CO1719">
        <v>3395</v>
      </c>
      <c r="CP1719">
        <v>3100</v>
      </c>
      <c r="CQ1719">
        <v>3395</v>
      </c>
      <c r="CR1719" s="22">
        <v>43011</v>
      </c>
      <c r="CS1719">
        <v>3155</v>
      </c>
      <c r="CT1719">
        <v>3250</v>
      </c>
      <c r="CU1719">
        <v>3015</v>
      </c>
      <c r="CV1719">
        <v>3160</v>
      </c>
    </row>
    <row r="1720" spans="1:100">
      <c r="A1720" s="22">
        <v>43011</v>
      </c>
      <c r="B1720">
        <v>1147</v>
      </c>
      <c r="C1720">
        <v>1152</v>
      </c>
      <c r="D1720">
        <v>1108</v>
      </c>
      <c r="E1720">
        <v>1111</v>
      </c>
      <c r="F1720" s="23">
        <f t="shared" si="164"/>
        <v>-3.1386224934612073E-2</v>
      </c>
      <c r="G1720" s="22">
        <v>43012</v>
      </c>
      <c r="H1720">
        <v>991</v>
      </c>
      <c r="I1720">
        <v>1131</v>
      </c>
      <c r="J1720">
        <v>990</v>
      </c>
      <c r="K1720">
        <v>1091</v>
      </c>
      <c r="L1720" s="22">
        <v>43013</v>
      </c>
      <c r="M1720">
        <v>1092</v>
      </c>
      <c r="N1720" s="4">
        <v>43012</v>
      </c>
      <c r="O1720" s="3" t="s">
        <v>11</v>
      </c>
      <c r="P1720" s="3">
        <v>3825</v>
      </c>
      <c r="Q1720" s="3" t="s">
        <v>297</v>
      </c>
      <c r="R1720" s="3" t="s">
        <v>13</v>
      </c>
      <c r="S1720" s="3">
        <v>0.05</v>
      </c>
      <c r="T1720" s="3">
        <v>2</v>
      </c>
      <c r="U1720" s="3">
        <v>0</v>
      </c>
      <c r="V1720" s="3">
        <v>500</v>
      </c>
      <c r="W1720">
        <v>991</v>
      </c>
      <c r="X1720" s="4">
        <v>43013</v>
      </c>
      <c r="Y1720">
        <v>1091</v>
      </c>
      <c r="Z1720" s="10">
        <f t="shared" si="163"/>
        <v>50000</v>
      </c>
      <c r="AA1720" s="10">
        <f t="shared" si="168"/>
        <v>50000</v>
      </c>
      <c r="AB1720" t="str">
        <f t="shared" si="165"/>
        <v/>
      </c>
      <c r="AC1720">
        <f t="shared" si="166"/>
        <v>-1463570</v>
      </c>
      <c r="AD1720">
        <f t="shared" si="167"/>
        <v>2.1649484536082397E-2</v>
      </c>
      <c r="AE1720" s="15">
        <v>43013</v>
      </c>
      <c r="AF1720" s="9">
        <v>0</v>
      </c>
      <c r="AG1720" s="12" t="s">
        <v>954</v>
      </c>
      <c r="AH1720" s="20">
        <v>43012.354861111111</v>
      </c>
      <c r="AI1720" s="12">
        <v>970</v>
      </c>
      <c r="AJ1720" s="12">
        <v>-141</v>
      </c>
      <c r="AK1720" s="12">
        <v>-0.12690000000000001</v>
      </c>
      <c r="AL1720" s="17">
        <v>324300</v>
      </c>
      <c r="AM1720" s="17">
        <v>0.54672131147540981</v>
      </c>
      <c r="AN1720" s="9"/>
      <c r="AO1720" s="9"/>
      <c r="AP1720" s="17">
        <v>389.14</v>
      </c>
      <c r="AQ1720" s="17">
        <v>57866</v>
      </c>
      <c r="AR1720" s="17">
        <v>0.69194312796208535</v>
      </c>
      <c r="AS1720" s="17">
        <v>0.11799999999999999</v>
      </c>
      <c r="AT1720" s="17">
        <v>0.70550161812297729</v>
      </c>
      <c r="AU1720" s="12">
        <v>0.70550161812297729</v>
      </c>
      <c r="AV1720" s="12" t="s">
        <v>988</v>
      </c>
      <c r="AY1720" s="12">
        <v>47431500</v>
      </c>
      <c r="BA1720" s="12">
        <v>0.29735682819383258</v>
      </c>
      <c r="BD1720" s="12">
        <v>0.54672131147540981</v>
      </c>
      <c r="BE1720" s="12">
        <v>0.69194312796208535</v>
      </c>
      <c r="BF1720" s="12">
        <v>0.70550161812297729</v>
      </c>
      <c r="BG1720" s="12">
        <v>0.70550161812297729</v>
      </c>
      <c r="BH1720" s="12">
        <v>0.33300000000000002</v>
      </c>
      <c r="BI1720" s="12">
        <v>0.11799999999999999</v>
      </c>
      <c r="BJ1720" s="12">
        <v>0</v>
      </c>
      <c r="BK1720" s="12">
        <v>0.61699999999999999</v>
      </c>
      <c r="BL1720" s="12">
        <v>12</v>
      </c>
      <c r="BM1720" s="12">
        <v>-43</v>
      </c>
      <c r="BN1720" s="12">
        <v>17</v>
      </c>
      <c r="BO1720" s="12">
        <v>94</v>
      </c>
      <c r="BP1720" s="12">
        <v>-2</v>
      </c>
      <c r="BQ1720" s="12">
        <v>-3</v>
      </c>
      <c r="BR1720" s="12">
        <v>-154</v>
      </c>
      <c r="BS1720" s="12">
        <v>107</v>
      </c>
      <c r="BT1720" s="12">
        <v>0.36423532725365532</v>
      </c>
      <c r="BU1720" s="12">
        <v>0.74982899062728248</v>
      </c>
      <c r="BV1720" s="12">
        <v>0.75851207085092287</v>
      </c>
      <c r="BW1720" s="12">
        <v>0.76330233971457018</v>
      </c>
      <c r="BX1720" s="12">
        <v>0.75143846064032671</v>
      </c>
      <c r="BY1720" s="12">
        <v>1683</v>
      </c>
      <c r="BZ1720" s="12">
        <v>0.29735682819383258</v>
      </c>
      <c r="CB1720" s="12">
        <v>6.3248682319118357E-2</v>
      </c>
      <c r="CC1720" s="12">
        <v>20600</v>
      </c>
      <c r="CD1720" s="12">
        <v>20620</v>
      </c>
      <c r="CE1720" s="12">
        <v>8.6439952806756075</v>
      </c>
      <c r="CH1720" s="22">
        <v>43011</v>
      </c>
      <c r="CI1720">
        <v>1147</v>
      </c>
      <c r="CJ1720">
        <v>1152</v>
      </c>
      <c r="CK1720">
        <v>1108</v>
      </c>
      <c r="CL1720">
        <v>1111</v>
      </c>
      <c r="CM1720" s="22">
        <v>43012</v>
      </c>
      <c r="CN1720">
        <v>991</v>
      </c>
      <c r="CO1720">
        <v>1131</v>
      </c>
      <c r="CP1720">
        <v>990</v>
      </c>
      <c r="CQ1720">
        <v>1091</v>
      </c>
      <c r="CR1720" s="22">
        <v>43013</v>
      </c>
      <c r="CS1720">
        <v>1092</v>
      </c>
      <c r="CT1720">
        <v>1092</v>
      </c>
      <c r="CU1720">
        <v>1015</v>
      </c>
      <c r="CV1720">
        <v>1027</v>
      </c>
    </row>
    <row r="1721" spans="1:100">
      <c r="A1721" s="22">
        <v>43011</v>
      </c>
      <c r="B1721">
        <v>15</v>
      </c>
      <c r="C1721">
        <v>15</v>
      </c>
      <c r="D1721">
        <v>14</v>
      </c>
      <c r="E1721">
        <v>15</v>
      </c>
      <c r="F1721" s="23">
        <f t="shared" si="164"/>
        <v>0</v>
      </c>
      <c r="G1721" s="22">
        <v>43012</v>
      </c>
      <c r="H1721">
        <v>14</v>
      </c>
      <c r="I1721">
        <v>15</v>
      </c>
      <c r="J1721">
        <v>14</v>
      </c>
      <c r="K1721">
        <v>14</v>
      </c>
      <c r="L1721" s="22">
        <v>43013</v>
      </c>
      <c r="M1721">
        <v>14</v>
      </c>
      <c r="N1721" s="4">
        <v>43012</v>
      </c>
      <c r="O1721" s="3" t="s">
        <v>11</v>
      </c>
      <c r="P1721" s="3">
        <v>9318</v>
      </c>
      <c r="Q1721" s="3" t="s">
        <v>71</v>
      </c>
      <c r="R1721" s="3" t="s">
        <v>13</v>
      </c>
      <c r="S1721" s="3">
        <v>0.05</v>
      </c>
      <c r="T1721" s="3">
        <v>2</v>
      </c>
      <c r="U1721" s="3">
        <v>0</v>
      </c>
      <c r="V1721" s="3">
        <v>33400</v>
      </c>
      <c r="W1721">
        <v>14</v>
      </c>
      <c r="X1721" s="4">
        <v>43013</v>
      </c>
      <c r="Y1721">
        <v>14</v>
      </c>
      <c r="Z1721" s="10">
        <f t="shared" si="163"/>
        <v>0</v>
      </c>
      <c r="AA1721" s="10">
        <f t="shared" si="168"/>
        <v>0</v>
      </c>
      <c r="AB1721" t="str">
        <f t="shared" si="165"/>
        <v/>
      </c>
      <c r="AC1721">
        <f t="shared" si="166"/>
        <v>-1463570</v>
      </c>
      <c r="AD1721">
        <f t="shared" si="167"/>
        <v>3.4482758620689613E-2</v>
      </c>
      <c r="AE1721" s="15">
        <v>43013</v>
      </c>
      <c r="AF1721" s="9">
        <v>0</v>
      </c>
      <c r="AG1721" s="12" t="s">
        <v>954</v>
      </c>
      <c r="AH1721" s="20">
        <v>43011.998611111114</v>
      </c>
      <c r="AI1721" s="12">
        <v>14.5</v>
      </c>
      <c r="AJ1721" s="12">
        <v>-0.5</v>
      </c>
      <c r="AK1721" s="12">
        <v>-3.3300000000000003E-2</v>
      </c>
      <c r="AL1721" s="17">
        <v>144900</v>
      </c>
      <c r="AM1721" s="17">
        <v>1.4</v>
      </c>
      <c r="AN1721" s="9"/>
      <c r="AO1721" s="9"/>
      <c r="AP1721" s="17">
        <v>0</v>
      </c>
      <c r="AQ1721" s="17">
        <v>7087</v>
      </c>
      <c r="AR1721" s="17">
        <v>0.35</v>
      </c>
      <c r="AS1721" s="17">
        <v>4.7E-2</v>
      </c>
      <c r="AT1721" s="17">
        <v>0.35</v>
      </c>
      <c r="AU1721" s="12">
        <v>0.38095238095238093</v>
      </c>
      <c r="AV1721" s="12">
        <v>0</v>
      </c>
      <c r="AY1721" s="12">
        <v>472435456</v>
      </c>
      <c r="BA1721" s="12">
        <v>0.33333333333333331</v>
      </c>
      <c r="BD1721" s="12">
        <v>1.4</v>
      </c>
      <c r="BE1721" s="12">
        <v>0.35</v>
      </c>
      <c r="BF1721" s="12">
        <v>0.35</v>
      </c>
      <c r="BG1721" s="12">
        <v>0.38095238095238093</v>
      </c>
      <c r="BH1721" s="12">
        <v>6.0999999999999999E-2</v>
      </c>
      <c r="BI1721" s="12">
        <v>4.7E-2</v>
      </c>
      <c r="BJ1721" s="12">
        <v>0</v>
      </c>
      <c r="BK1721" s="12">
        <v>0.27800000000000002</v>
      </c>
      <c r="BL1721" s="12">
        <v>-372</v>
      </c>
      <c r="BM1721" s="12">
        <v>-524</v>
      </c>
      <c r="BN1721" s="12">
        <v>916</v>
      </c>
      <c r="BO1721" s="12">
        <v>1248</v>
      </c>
      <c r="BP1721" s="12">
        <v>785</v>
      </c>
      <c r="BQ1721" s="12">
        <v>29</v>
      </c>
      <c r="BR1721" s="12">
        <v>55</v>
      </c>
      <c r="BS1721" s="12">
        <v>1227</v>
      </c>
      <c r="BT1721" s="12">
        <v>0.36423532725365532</v>
      </c>
      <c r="BU1721" s="12">
        <v>0.74982899062728248</v>
      </c>
      <c r="BV1721" s="12">
        <v>0.75851207085092287</v>
      </c>
      <c r="BW1721" s="12">
        <v>0.76330233971457018</v>
      </c>
      <c r="BX1721" s="12">
        <v>0.75143846064032671</v>
      </c>
      <c r="BY1721" s="12">
        <v>1683</v>
      </c>
      <c r="BZ1721" s="12">
        <v>0.33333333333333331</v>
      </c>
      <c r="CB1721" s="12">
        <v>6.3248682319118357E-2</v>
      </c>
      <c r="CC1721" s="12">
        <v>20600</v>
      </c>
      <c r="CD1721" s="12">
        <v>20620</v>
      </c>
      <c r="CE1721" s="12">
        <v>22.134848484848483</v>
      </c>
      <c r="CH1721" s="22">
        <v>43011</v>
      </c>
      <c r="CI1721">
        <v>15</v>
      </c>
      <c r="CJ1721">
        <v>15</v>
      </c>
      <c r="CK1721">
        <v>14</v>
      </c>
      <c r="CL1721">
        <v>15</v>
      </c>
      <c r="CM1721" s="22">
        <v>43012</v>
      </c>
      <c r="CN1721">
        <v>14</v>
      </c>
      <c r="CO1721">
        <v>15</v>
      </c>
      <c r="CP1721">
        <v>14</v>
      </c>
      <c r="CQ1721">
        <v>14</v>
      </c>
      <c r="CR1721" s="22">
        <v>43013</v>
      </c>
      <c r="CS1721">
        <v>14</v>
      </c>
      <c r="CT1721">
        <v>15</v>
      </c>
      <c r="CU1721">
        <v>14</v>
      </c>
      <c r="CV1721">
        <v>14</v>
      </c>
    </row>
    <row r="1722" spans="1:100">
      <c r="A1722" s="22">
        <v>43011</v>
      </c>
      <c r="B1722">
        <v>475</v>
      </c>
      <c r="C1722">
        <v>475</v>
      </c>
      <c r="D1722">
        <v>475</v>
      </c>
      <c r="E1722">
        <v>475</v>
      </c>
      <c r="F1722" s="23">
        <f t="shared" si="164"/>
        <v>0</v>
      </c>
      <c r="G1722" s="22">
        <v>43012</v>
      </c>
      <c r="H1722">
        <v>419</v>
      </c>
      <c r="I1722">
        <v>423</v>
      </c>
      <c r="J1722">
        <v>407</v>
      </c>
      <c r="K1722">
        <v>407</v>
      </c>
      <c r="L1722" s="22">
        <v>43013</v>
      </c>
      <c r="M1722">
        <v>407</v>
      </c>
      <c r="N1722" s="4">
        <v>43012</v>
      </c>
      <c r="O1722" s="3" t="s">
        <v>11</v>
      </c>
      <c r="P1722" s="3">
        <v>3035</v>
      </c>
      <c r="Q1722" s="3" t="s">
        <v>63</v>
      </c>
      <c r="R1722" s="3" t="s">
        <v>13</v>
      </c>
      <c r="S1722" s="3">
        <v>0.05</v>
      </c>
      <c r="T1722" s="3">
        <v>2</v>
      </c>
      <c r="U1722" s="3">
        <v>0</v>
      </c>
      <c r="V1722" s="3">
        <v>1300</v>
      </c>
      <c r="W1722">
        <v>419</v>
      </c>
      <c r="X1722" s="4">
        <v>43013</v>
      </c>
      <c r="Y1722">
        <v>407</v>
      </c>
      <c r="Z1722" s="10">
        <f t="shared" si="163"/>
        <v>-15600</v>
      </c>
      <c r="AA1722" s="10">
        <f t="shared" si="168"/>
        <v>15600</v>
      </c>
      <c r="AB1722" t="str">
        <f t="shared" si="165"/>
        <v/>
      </c>
      <c r="AC1722">
        <f t="shared" si="166"/>
        <v>-1463570</v>
      </c>
      <c r="AD1722">
        <f t="shared" si="167"/>
        <v>1.4117647058823568E-2</v>
      </c>
      <c r="AE1722" s="15">
        <v>43013</v>
      </c>
      <c r="AF1722" s="9">
        <v>0</v>
      </c>
      <c r="AG1722" s="12" t="s">
        <v>960</v>
      </c>
      <c r="AH1722" s="20">
        <v>43012.354861111111</v>
      </c>
      <c r="AI1722" s="12">
        <v>425</v>
      </c>
      <c r="AJ1722" s="12">
        <v>-50</v>
      </c>
      <c r="AK1722" s="12">
        <v>-0.1053</v>
      </c>
      <c r="AL1722" s="17">
        <v>82600</v>
      </c>
      <c r="AM1722" s="17">
        <v>0.23308270676691728</v>
      </c>
      <c r="AN1722" s="9"/>
      <c r="AO1722" s="9"/>
      <c r="AP1722" s="17">
        <v>0</v>
      </c>
      <c r="AQ1722" s="17">
        <v>2284</v>
      </c>
      <c r="AR1722" s="17">
        <v>0.89523809523809528</v>
      </c>
      <c r="AS1722" s="17">
        <v>7.2999999999999995E-2</v>
      </c>
      <c r="AT1722" s="17">
        <v>0.92567567567567566</v>
      </c>
      <c r="AU1722" s="12">
        <v>0.94300518134715028</v>
      </c>
      <c r="AV1722" s="12">
        <v>1.25</v>
      </c>
      <c r="AY1722" s="12">
        <v>5725000</v>
      </c>
      <c r="BA1722" s="12">
        <v>0.95454545454545459</v>
      </c>
      <c r="BD1722" s="12">
        <v>0.23308270676691728</v>
      </c>
      <c r="BE1722" s="12">
        <v>0.89523809523809528</v>
      </c>
      <c r="BF1722" s="12">
        <v>0.92567567567567566</v>
      </c>
      <c r="BG1722" s="12">
        <v>0.94300518134715028</v>
      </c>
      <c r="BH1722" s="12">
        <v>0</v>
      </c>
      <c r="BI1722" s="12">
        <v>7.2999999999999995E-2</v>
      </c>
      <c r="BJ1722" s="12">
        <v>0</v>
      </c>
      <c r="BK1722" s="12">
        <v>0.61799999999999999</v>
      </c>
      <c r="BL1722" s="12">
        <v>702</v>
      </c>
      <c r="BM1722" s="12">
        <v>456</v>
      </c>
      <c r="BN1722" s="12">
        <v>-408</v>
      </c>
      <c r="BO1722" s="12">
        <v>1484</v>
      </c>
      <c r="BP1722" s="12">
        <v>-66</v>
      </c>
      <c r="BQ1722" s="12">
        <v>-24</v>
      </c>
      <c r="BR1722" s="12">
        <v>100</v>
      </c>
      <c r="BS1722" s="12">
        <v>734</v>
      </c>
      <c r="BT1722" s="12">
        <v>0.30566528775231167</v>
      </c>
      <c r="BU1722" s="12">
        <v>0.68018267350922823</v>
      </c>
      <c r="BV1722" s="12">
        <v>0.68312184606742521</v>
      </c>
      <c r="BW1722" s="12">
        <v>0.67536318558053066</v>
      </c>
      <c r="BX1722" s="12">
        <v>0.70663743828545733</v>
      </c>
      <c r="BY1722" s="12">
        <v>1683</v>
      </c>
      <c r="BZ1722" s="12">
        <v>0.95454545454545459</v>
      </c>
      <c r="CB1722" s="12">
        <v>6.3248682319118357E-2</v>
      </c>
      <c r="CC1722" s="12">
        <v>20600</v>
      </c>
      <c r="CD1722" s="12">
        <v>20620</v>
      </c>
      <c r="CE1722" s="12">
        <v>3.6851788562314871</v>
      </c>
      <c r="CH1722" s="22">
        <v>43011</v>
      </c>
      <c r="CI1722">
        <v>475</v>
      </c>
      <c r="CJ1722">
        <v>475</v>
      </c>
      <c r="CK1722">
        <v>475</v>
      </c>
      <c r="CL1722">
        <v>475</v>
      </c>
      <c r="CM1722" s="22">
        <v>43012</v>
      </c>
      <c r="CN1722">
        <v>419</v>
      </c>
      <c r="CO1722">
        <v>423</v>
      </c>
      <c r="CP1722">
        <v>407</v>
      </c>
      <c r="CQ1722">
        <v>407</v>
      </c>
      <c r="CR1722" s="22">
        <v>43013</v>
      </c>
      <c r="CS1722">
        <v>407</v>
      </c>
      <c r="CT1722">
        <v>410</v>
      </c>
      <c r="CU1722">
        <v>400</v>
      </c>
      <c r="CV1722">
        <v>401</v>
      </c>
    </row>
    <row r="1723" spans="1:100">
      <c r="A1723" s="22">
        <v>43011</v>
      </c>
      <c r="B1723">
        <v>213</v>
      </c>
      <c r="C1723">
        <v>216</v>
      </c>
      <c r="D1723">
        <v>211</v>
      </c>
      <c r="E1723">
        <v>212</v>
      </c>
      <c r="F1723" s="23">
        <f t="shared" si="164"/>
        <v>-4.6948356807511304E-3</v>
      </c>
      <c r="G1723" s="22">
        <v>43012</v>
      </c>
      <c r="H1723">
        <v>190</v>
      </c>
      <c r="I1723">
        <v>202</v>
      </c>
      <c r="J1723">
        <v>184</v>
      </c>
      <c r="K1723">
        <v>201</v>
      </c>
      <c r="L1723" s="22">
        <v>43013</v>
      </c>
      <c r="M1723">
        <v>196</v>
      </c>
      <c r="N1723" s="4">
        <v>43012</v>
      </c>
      <c r="O1723" s="3" t="s">
        <v>11</v>
      </c>
      <c r="P1723" s="3">
        <v>6636</v>
      </c>
      <c r="Q1723" s="3" t="s">
        <v>97</v>
      </c>
      <c r="R1723" s="3" t="s">
        <v>13</v>
      </c>
      <c r="S1723" s="3">
        <v>0.05</v>
      </c>
      <c r="T1723" s="3">
        <v>2</v>
      </c>
      <c r="U1723" s="3">
        <v>0</v>
      </c>
      <c r="V1723" s="3">
        <v>2400</v>
      </c>
      <c r="W1723">
        <v>190</v>
      </c>
      <c r="X1723" s="4">
        <v>43013</v>
      </c>
      <c r="Y1723">
        <v>201</v>
      </c>
      <c r="Z1723" s="10">
        <f t="shared" si="163"/>
        <v>26400</v>
      </c>
      <c r="AA1723" s="10">
        <f t="shared" si="168"/>
        <v>26400</v>
      </c>
      <c r="AB1723" t="str">
        <f t="shared" si="165"/>
        <v/>
      </c>
      <c r="AC1723">
        <f t="shared" si="166"/>
        <v>-1463570</v>
      </c>
      <c r="AD1723">
        <f t="shared" si="167"/>
        <v>9.070034443168784E-2</v>
      </c>
      <c r="AE1723" s="15">
        <v>43013</v>
      </c>
      <c r="AF1723" s="9">
        <v>0</v>
      </c>
      <c r="AG1723" s="12" t="s">
        <v>960</v>
      </c>
      <c r="AH1723" s="20">
        <v>43012.355555555558</v>
      </c>
      <c r="AI1723" s="12">
        <v>174.2</v>
      </c>
      <c r="AJ1723" s="12">
        <v>-37.799999999999997</v>
      </c>
      <c r="AK1723" s="12">
        <v>-0.17829999999999999</v>
      </c>
      <c r="AL1723" s="17">
        <v>42900</v>
      </c>
      <c r="AM1723" s="17">
        <v>0.54929577464788737</v>
      </c>
      <c r="AN1723" s="9"/>
      <c r="AO1723" s="9"/>
      <c r="AP1723" s="17">
        <v>0</v>
      </c>
      <c r="AQ1723" s="17">
        <v>6288</v>
      </c>
      <c r="AR1723" s="17">
        <v>2.3255813953488372E-2</v>
      </c>
      <c r="AS1723" s="17">
        <v>0.14299999999999999</v>
      </c>
      <c r="AT1723" s="17">
        <v>0.33684210526315789</v>
      </c>
      <c r="AU1723" s="12">
        <v>0.26229508196721313</v>
      </c>
      <c r="AV1723" s="12">
        <v>0</v>
      </c>
      <c r="AY1723" s="12">
        <v>29523220</v>
      </c>
      <c r="BA1723" s="12">
        <v>0</v>
      </c>
      <c r="BD1723" s="12">
        <v>0.54929577464788737</v>
      </c>
      <c r="BE1723" s="12">
        <v>2.3255813953488372E-2</v>
      </c>
      <c r="BF1723" s="12">
        <v>0.33684210526315789</v>
      </c>
      <c r="BG1723" s="12">
        <v>0.26229508196721313</v>
      </c>
      <c r="BH1723" s="12">
        <v>0.13100000000000001</v>
      </c>
      <c r="BI1723" s="12">
        <v>0.14299999999999999</v>
      </c>
      <c r="BJ1723" s="12">
        <v>0</v>
      </c>
      <c r="BK1723" s="12">
        <v>0.36599999999999999</v>
      </c>
      <c r="BL1723" s="12">
        <v>-319</v>
      </c>
      <c r="BM1723" s="12">
        <v>-468</v>
      </c>
      <c r="BN1723" s="12">
        <v>717</v>
      </c>
      <c r="BO1723" s="12">
        <v>350</v>
      </c>
      <c r="BP1723" s="12">
        <v>33</v>
      </c>
      <c r="BQ1723" s="12">
        <v>-77</v>
      </c>
      <c r="BR1723" s="12">
        <v>0</v>
      </c>
      <c r="BS1723" s="12">
        <v>411</v>
      </c>
      <c r="BT1723" s="12">
        <v>0.30566528775231167</v>
      </c>
      <c r="BU1723" s="12">
        <v>0.68018267350922823</v>
      </c>
      <c r="BV1723" s="12">
        <v>0.68312184606742521</v>
      </c>
      <c r="BW1723" s="12">
        <v>0.67536318558053066</v>
      </c>
      <c r="BX1723" s="12">
        <v>0.70663743828545733</v>
      </c>
      <c r="BY1723" s="12">
        <v>1683</v>
      </c>
      <c r="BZ1723" s="12">
        <v>0</v>
      </c>
      <c r="CB1723" s="12">
        <v>6.3248682319118357E-2</v>
      </c>
      <c r="CC1723" s="12">
        <v>20600</v>
      </c>
      <c r="CD1723" s="12">
        <v>20620</v>
      </c>
      <c r="CE1723" s="12">
        <v>8.6846991037131875</v>
      </c>
      <c r="CH1723" s="22">
        <v>43011</v>
      </c>
      <c r="CI1723">
        <v>213</v>
      </c>
      <c r="CJ1723">
        <v>216</v>
      </c>
      <c r="CK1723">
        <v>211</v>
      </c>
      <c r="CL1723">
        <v>212</v>
      </c>
      <c r="CM1723" s="22">
        <v>43012</v>
      </c>
      <c r="CN1723">
        <v>190</v>
      </c>
      <c r="CO1723">
        <v>202</v>
      </c>
      <c r="CP1723">
        <v>184</v>
      </c>
      <c r="CQ1723">
        <v>201</v>
      </c>
      <c r="CR1723" s="22">
        <v>43013</v>
      </c>
      <c r="CS1723">
        <v>196</v>
      </c>
      <c r="CT1723">
        <v>198</v>
      </c>
      <c r="CU1723">
        <v>188</v>
      </c>
      <c r="CV1723">
        <v>189</v>
      </c>
    </row>
    <row r="1724" spans="1:100">
      <c r="A1724" s="22">
        <v>43011</v>
      </c>
      <c r="B1724">
        <v>1707</v>
      </c>
      <c r="C1724">
        <v>1707</v>
      </c>
      <c r="D1724">
        <v>1592</v>
      </c>
      <c r="E1724">
        <v>1662</v>
      </c>
      <c r="F1724" s="23">
        <f t="shared" si="164"/>
        <v>-2.6362038664323406E-2</v>
      </c>
      <c r="G1724" s="22">
        <v>43012</v>
      </c>
      <c r="H1724">
        <v>1880</v>
      </c>
      <c r="I1724">
        <v>1930</v>
      </c>
      <c r="J1724">
        <v>1700</v>
      </c>
      <c r="K1724">
        <v>1722</v>
      </c>
      <c r="L1724" s="22">
        <v>43013</v>
      </c>
      <c r="M1724">
        <v>1700</v>
      </c>
      <c r="N1724" s="4">
        <v>43012</v>
      </c>
      <c r="O1724" s="3" t="s">
        <v>15</v>
      </c>
      <c r="P1724" s="3">
        <v>7713</v>
      </c>
      <c r="Q1724" s="3" t="s">
        <v>695</v>
      </c>
      <c r="R1724" s="3" t="s">
        <v>17</v>
      </c>
      <c r="S1724" s="3">
        <v>0.05</v>
      </c>
      <c r="T1724" s="3">
        <v>2</v>
      </c>
      <c r="U1724" s="3">
        <v>0</v>
      </c>
      <c r="V1724" s="3">
        <v>300</v>
      </c>
      <c r="W1724">
        <v>1880</v>
      </c>
      <c r="X1724" s="4">
        <v>43013</v>
      </c>
      <c r="Y1724">
        <v>1722</v>
      </c>
      <c r="Z1724" s="10">
        <f t="shared" si="163"/>
        <v>-47400</v>
      </c>
      <c r="AA1724" s="10">
        <f t="shared" si="168"/>
        <v>47400</v>
      </c>
      <c r="AB1724" t="str">
        <f t="shared" si="165"/>
        <v/>
      </c>
      <c r="AC1724">
        <f t="shared" si="166"/>
        <v>-1463570</v>
      </c>
      <c r="AD1724">
        <f t="shared" si="167"/>
        <v>2.3376623376623384E-2</v>
      </c>
      <c r="AE1724" s="15">
        <v>43013</v>
      </c>
      <c r="AF1724" s="9">
        <v>0</v>
      </c>
      <c r="AG1724" s="12" t="s">
        <v>960</v>
      </c>
      <c r="AH1724" s="20">
        <v>43011.994444444441</v>
      </c>
      <c r="AI1724" s="12">
        <v>1925</v>
      </c>
      <c r="AJ1724" s="12">
        <v>263</v>
      </c>
      <c r="AK1724" s="12">
        <v>0.15820000000000001</v>
      </c>
      <c r="AL1724" s="17">
        <v>15100</v>
      </c>
      <c r="AM1724" s="17">
        <v>0.43815028901734104</v>
      </c>
      <c r="AN1724" s="9"/>
      <c r="AO1724" s="9"/>
      <c r="AP1724" s="17">
        <v>0</v>
      </c>
      <c r="AQ1724" s="17">
        <v>13514</v>
      </c>
      <c r="AR1724" s="17">
        <v>0.9180977542932629</v>
      </c>
      <c r="AS1724" s="17">
        <v>0.251</v>
      </c>
      <c r="AT1724" s="17">
        <v>0.92740046838407497</v>
      </c>
      <c r="AU1724" s="12">
        <v>0.93641025641025644</v>
      </c>
      <c r="AV1724" s="12">
        <v>1.97</v>
      </c>
      <c r="AY1724" s="12">
        <v>7811728</v>
      </c>
      <c r="BA1724" s="12">
        <v>0.83870967741935487</v>
      </c>
      <c r="BD1724" s="12">
        <v>0.43815028901734104</v>
      </c>
      <c r="BE1724" s="12">
        <v>0.9180977542932629</v>
      </c>
      <c r="BF1724" s="12">
        <v>0.92740046838407497</v>
      </c>
      <c r="BG1724" s="12">
        <v>0.93641025641025644</v>
      </c>
      <c r="BH1724" s="12">
        <v>2E-3</v>
      </c>
      <c r="BI1724" s="12">
        <v>0.251</v>
      </c>
      <c r="BJ1724" s="12">
        <v>4.0000000000000001E-3</v>
      </c>
      <c r="BK1724" s="12">
        <v>0.47199999999999998</v>
      </c>
      <c r="BL1724" s="12">
        <v>376</v>
      </c>
      <c r="BM1724" s="12">
        <v>-730</v>
      </c>
      <c r="BN1724" s="12">
        <v>-209</v>
      </c>
      <c r="BO1724" s="12">
        <v>1660</v>
      </c>
      <c r="BP1724" s="12">
        <v>682</v>
      </c>
      <c r="BQ1724" s="12">
        <v>-250</v>
      </c>
      <c r="BR1724" s="12">
        <v>-147</v>
      </c>
      <c r="BS1724" s="12">
        <v>2155</v>
      </c>
      <c r="BT1724" s="12">
        <v>0.30566528775231167</v>
      </c>
      <c r="BU1724" s="12">
        <v>0.68018267350922823</v>
      </c>
      <c r="BV1724" s="12">
        <v>0.68312184606742521</v>
      </c>
      <c r="BW1724" s="12">
        <v>0.67536318558053066</v>
      </c>
      <c r="BX1724" s="12">
        <v>0.70663743828545733</v>
      </c>
      <c r="BY1724" s="12">
        <v>1683</v>
      </c>
      <c r="BZ1724" s="12">
        <v>0.83870967741935487</v>
      </c>
      <c r="CB1724" s="12">
        <v>6.3248682319118357E-2</v>
      </c>
      <c r="CC1724" s="12">
        <v>20600</v>
      </c>
      <c r="CD1724" s="12">
        <v>20620</v>
      </c>
      <c r="CE1724" s="12">
        <v>6.927421614993869</v>
      </c>
      <c r="CH1724" s="22">
        <v>43011</v>
      </c>
      <c r="CI1724">
        <v>1707</v>
      </c>
      <c r="CJ1724">
        <v>1707</v>
      </c>
      <c r="CK1724">
        <v>1592</v>
      </c>
      <c r="CL1724">
        <v>1662</v>
      </c>
      <c r="CM1724" s="22">
        <v>43012</v>
      </c>
      <c r="CN1724">
        <v>1880</v>
      </c>
      <c r="CO1724">
        <v>1930</v>
      </c>
      <c r="CP1724">
        <v>1700</v>
      </c>
      <c r="CQ1724">
        <v>1722</v>
      </c>
      <c r="CR1724" s="22">
        <v>43013</v>
      </c>
      <c r="CS1724">
        <v>1700</v>
      </c>
      <c r="CT1724">
        <v>1705</v>
      </c>
      <c r="CU1724">
        <v>1613</v>
      </c>
      <c r="CV1724">
        <v>1630</v>
      </c>
    </row>
    <row r="1725" spans="1:100">
      <c r="A1725" s="22">
        <v>43011</v>
      </c>
      <c r="B1725">
        <v>152</v>
      </c>
      <c r="C1725">
        <v>152</v>
      </c>
      <c r="D1725">
        <v>152</v>
      </c>
      <c r="E1725">
        <v>152</v>
      </c>
      <c r="F1725" s="23">
        <f t="shared" si="164"/>
        <v>0</v>
      </c>
      <c r="G1725" s="22">
        <v>43012</v>
      </c>
      <c r="H1725">
        <v>152</v>
      </c>
      <c r="I1725">
        <v>185</v>
      </c>
      <c r="J1725">
        <v>151</v>
      </c>
      <c r="K1725">
        <v>153</v>
      </c>
      <c r="L1725" s="22">
        <v>43013</v>
      </c>
      <c r="M1725">
        <v>149</v>
      </c>
      <c r="N1725" s="4">
        <v>43012</v>
      </c>
      <c r="O1725" s="3" t="s">
        <v>15</v>
      </c>
      <c r="P1725" s="3">
        <v>4764</v>
      </c>
      <c r="Q1725" s="3" t="s">
        <v>696</v>
      </c>
      <c r="R1725" s="3" t="s">
        <v>17</v>
      </c>
      <c r="S1725" s="3">
        <v>0.05</v>
      </c>
      <c r="T1725" s="3">
        <v>2</v>
      </c>
      <c r="U1725" s="3">
        <v>0</v>
      </c>
      <c r="V1725" s="3">
        <v>500</v>
      </c>
      <c r="W1725">
        <v>152</v>
      </c>
      <c r="X1725" s="4">
        <v>43013</v>
      </c>
      <c r="Y1725">
        <v>153</v>
      </c>
      <c r="Z1725" s="10">
        <f t="shared" si="163"/>
        <v>500</v>
      </c>
      <c r="AA1725" s="10">
        <f t="shared" si="168"/>
        <v>500</v>
      </c>
      <c r="AB1725" t="str">
        <f t="shared" si="165"/>
        <v/>
      </c>
      <c r="AC1725">
        <f t="shared" si="166"/>
        <v>-1463570</v>
      </c>
      <c r="AD1725">
        <f t="shared" si="167"/>
        <v>0.91319246145059962</v>
      </c>
      <c r="AE1725" s="15">
        <v>43013</v>
      </c>
      <c r="AF1725" s="9">
        <v>0</v>
      </c>
      <c r="AG1725" s="12" t="s">
        <v>960</v>
      </c>
      <c r="AH1725" s="20">
        <v>43012.355555555558</v>
      </c>
      <c r="AI1725" s="12">
        <v>1751</v>
      </c>
      <c r="AJ1725" s="12">
        <v>224</v>
      </c>
      <c r="AK1725" s="12">
        <v>0.1467</v>
      </c>
      <c r="AL1725" s="17">
        <v>14900</v>
      </c>
      <c r="AM1725" s="17">
        <v>0.25916666666666666</v>
      </c>
      <c r="AN1725" s="9"/>
      <c r="AO1725" s="9"/>
      <c r="AP1725" s="17">
        <v>0</v>
      </c>
      <c r="AQ1725" s="17">
        <v>3229</v>
      </c>
      <c r="AR1725" s="17">
        <v>0.43641618497109824</v>
      </c>
      <c r="AS1725" s="17">
        <v>0.23599999999999999</v>
      </c>
      <c r="AT1725" s="17">
        <v>0.30525030525030528</v>
      </c>
      <c r="AU1725" s="12">
        <v>0.44106090373280943</v>
      </c>
      <c r="AV1725" s="12">
        <v>0</v>
      </c>
      <c r="AY1725" s="12">
        <v>2691000</v>
      </c>
      <c r="BA1725" s="12">
        <v>1</v>
      </c>
      <c r="BD1725" s="12">
        <v>0.25916666666666666</v>
      </c>
      <c r="BE1725" s="12">
        <v>0.43641618497109824</v>
      </c>
      <c r="BF1725" s="12">
        <v>0.30525030525030528</v>
      </c>
      <c r="BG1725" s="12">
        <v>0.44106090373280943</v>
      </c>
      <c r="BH1725" s="12">
        <v>0</v>
      </c>
      <c r="BI1725" s="12">
        <v>0.23599999999999999</v>
      </c>
      <c r="BJ1725" s="12">
        <v>0</v>
      </c>
      <c r="BK1725" s="12">
        <v>0.67300000000000004</v>
      </c>
      <c r="BL1725" s="12">
        <v>-221</v>
      </c>
      <c r="BM1725" s="12">
        <v>-74</v>
      </c>
      <c r="BN1725" s="12" t="s">
        <v>964</v>
      </c>
      <c r="BO1725" s="12">
        <v>667</v>
      </c>
      <c r="BP1725" s="12">
        <v>-25</v>
      </c>
      <c r="BQ1725" s="12">
        <v>-55</v>
      </c>
      <c r="BR1725" s="12" t="s">
        <v>961</v>
      </c>
      <c r="BS1725" s="12">
        <v>964</v>
      </c>
      <c r="BT1725" s="12">
        <v>0.33640914599280108</v>
      </c>
      <c r="BU1725" s="12">
        <v>0.53912769256518533</v>
      </c>
      <c r="BV1725" s="12">
        <v>0.56552291971214619</v>
      </c>
      <c r="BW1725" s="12">
        <v>0.47730821303058535</v>
      </c>
      <c r="BX1725" s="12">
        <v>0.62284306810423085</v>
      </c>
      <c r="BY1725" s="12">
        <v>1683</v>
      </c>
      <c r="BZ1725" s="12">
        <v>1</v>
      </c>
      <c r="CB1725" s="12">
        <v>6.3248682319118357E-2</v>
      </c>
      <c r="CC1725" s="12">
        <v>20600</v>
      </c>
      <c r="CD1725" s="12">
        <v>20620</v>
      </c>
      <c r="CE1725" s="12">
        <v>4.0975820707070705</v>
      </c>
      <c r="CH1725" s="22">
        <v>43011</v>
      </c>
      <c r="CI1725">
        <v>152</v>
      </c>
      <c r="CJ1725">
        <v>152</v>
      </c>
      <c r="CK1725">
        <v>152</v>
      </c>
      <c r="CL1725">
        <v>152</v>
      </c>
      <c r="CM1725" s="22">
        <v>43012</v>
      </c>
      <c r="CN1725">
        <v>152</v>
      </c>
      <c r="CO1725">
        <v>185</v>
      </c>
      <c r="CP1725">
        <v>151</v>
      </c>
      <c r="CQ1725">
        <v>153</v>
      </c>
      <c r="CR1725" s="22">
        <v>43013</v>
      </c>
      <c r="CS1725">
        <v>149</v>
      </c>
      <c r="CT1725">
        <v>152</v>
      </c>
      <c r="CU1725">
        <v>134</v>
      </c>
      <c r="CV1725">
        <v>145</v>
      </c>
    </row>
    <row r="1726" spans="1:100">
      <c r="A1726" s="22">
        <v>43011</v>
      </c>
      <c r="B1726">
        <v>436</v>
      </c>
      <c r="C1726">
        <v>479</v>
      </c>
      <c r="D1726">
        <v>433</v>
      </c>
      <c r="E1726">
        <v>447</v>
      </c>
      <c r="F1726" s="23">
        <f t="shared" si="164"/>
        <v>2.5229357798165042E-2</v>
      </c>
      <c r="G1726" s="22">
        <v>43012</v>
      </c>
      <c r="H1726">
        <v>424</v>
      </c>
      <c r="I1726">
        <v>431</v>
      </c>
      <c r="J1726">
        <v>381</v>
      </c>
      <c r="K1726">
        <v>391</v>
      </c>
      <c r="L1726" s="22">
        <v>43013</v>
      </c>
      <c r="M1726">
        <v>383</v>
      </c>
      <c r="N1726" s="4">
        <v>43012</v>
      </c>
      <c r="O1726" s="3" t="s">
        <v>11</v>
      </c>
      <c r="P1726" s="3">
        <v>2693</v>
      </c>
      <c r="Q1726" s="3" t="s">
        <v>676</v>
      </c>
      <c r="R1726" s="3" t="s">
        <v>13</v>
      </c>
      <c r="S1726" s="3">
        <v>0.05</v>
      </c>
      <c r="T1726" s="3">
        <v>2</v>
      </c>
      <c r="U1726" s="3">
        <v>0</v>
      </c>
      <c r="V1726" s="3">
        <v>1100</v>
      </c>
      <c r="W1726">
        <v>424</v>
      </c>
      <c r="X1726" s="4">
        <v>43013</v>
      </c>
      <c r="Y1726">
        <v>391</v>
      </c>
      <c r="Z1726" s="10">
        <f t="shared" si="163"/>
        <v>-36300</v>
      </c>
      <c r="AA1726" s="10">
        <f t="shared" si="168"/>
        <v>36300</v>
      </c>
      <c r="AB1726" t="str">
        <f t="shared" si="165"/>
        <v/>
      </c>
      <c r="AC1726">
        <f t="shared" si="166"/>
        <v>-1463570</v>
      </c>
      <c r="AD1726">
        <f t="shared" si="167"/>
        <v>1.4182748198093509E-2</v>
      </c>
      <c r="AE1726" s="15">
        <v>43013</v>
      </c>
      <c r="AF1726" s="9">
        <v>0</v>
      </c>
      <c r="AG1726" s="12" t="s">
        <v>960</v>
      </c>
      <c r="AH1726" s="20">
        <v>43011.998611111114</v>
      </c>
      <c r="AI1726" s="12">
        <v>430.1</v>
      </c>
      <c r="AJ1726" s="12">
        <v>-16.899999999999999</v>
      </c>
      <c r="AK1726" s="12">
        <v>-3.78E-2</v>
      </c>
      <c r="AL1726" s="17">
        <v>12200</v>
      </c>
      <c r="AM1726" s="17">
        <v>0.7510460251046025</v>
      </c>
      <c r="AN1726" s="9"/>
      <c r="AO1726" s="9"/>
      <c r="AP1726" s="17">
        <v>0</v>
      </c>
      <c r="AQ1726" s="17">
        <v>5691</v>
      </c>
      <c r="AR1726" s="17">
        <v>0.99</v>
      </c>
      <c r="AS1726" s="17">
        <v>0.224</v>
      </c>
      <c r="AT1726" s="17">
        <v>0.99035369774919613</v>
      </c>
      <c r="AU1726" s="12">
        <v>0.99071207430340558</v>
      </c>
      <c r="AV1726" s="12">
        <v>1.05</v>
      </c>
      <c r="AY1726" s="12">
        <v>11906880</v>
      </c>
      <c r="BA1726" s="12">
        <v>0.69072164948453607</v>
      </c>
      <c r="BD1726" s="12">
        <v>0.7510460251046025</v>
      </c>
      <c r="BE1726" s="12">
        <v>0.99</v>
      </c>
      <c r="BF1726" s="12">
        <v>0.99035369774919613</v>
      </c>
      <c r="BG1726" s="12">
        <v>0.99071207430340558</v>
      </c>
      <c r="BH1726" s="12">
        <v>5.0000000000000001E-3</v>
      </c>
      <c r="BI1726" s="12">
        <v>0.224</v>
      </c>
      <c r="BJ1726" s="12">
        <v>0</v>
      </c>
      <c r="BK1726" s="12">
        <v>0.48499999999999999</v>
      </c>
      <c r="BL1726" s="12">
        <v>631</v>
      </c>
      <c r="BM1726" s="12">
        <v>1</v>
      </c>
      <c r="BN1726" s="12">
        <v>-860</v>
      </c>
      <c r="BO1726" s="12">
        <v>2332</v>
      </c>
      <c r="BP1726" s="12">
        <v>142</v>
      </c>
      <c r="BQ1726" s="12">
        <v>-26</v>
      </c>
      <c r="BR1726" s="12">
        <v>12</v>
      </c>
      <c r="BS1726" s="12">
        <v>2536</v>
      </c>
      <c r="BT1726" s="12">
        <v>0.30566528775231167</v>
      </c>
      <c r="BU1726" s="12">
        <v>0.68018267350922823</v>
      </c>
      <c r="BV1726" s="12">
        <v>0.68312184606742521</v>
      </c>
      <c r="BW1726" s="12">
        <v>0.67536318558053066</v>
      </c>
      <c r="BX1726" s="12">
        <v>0.70663743828545733</v>
      </c>
      <c r="BY1726" s="12">
        <v>1683</v>
      </c>
      <c r="BZ1726" s="12">
        <v>0.69072164948453607</v>
      </c>
      <c r="CB1726" s="12">
        <v>6.3248682319118357E-2</v>
      </c>
      <c r="CC1726" s="12">
        <v>20600</v>
      </c>
      <c r="CD1726" s="12">
        <v>20620</v>
      </c>
      <c r="CE1726" s="12">
        <v>11.874492836312919</v>
      </c>
      <c r="CH1726" s="22">
        <v>43011</v>
      </c>
      <c r="CI1726">
        <v>436</v>
      </c>
      <c r="CJ1726">
        <v>479</v>
      </c>
      <c r="CK1726">
        <v>433</v>
      </c>
      <c r="CL1726">
        <v>447</v>
      </c>
      <c r="CM1726" s="22">
        <v>43012</v>
      </c>
      <c r="CN1726">
        <v>424</v>
      </c>
      <c r="CO1726">
        <v>431</v>
      </c>
      <c r="CP1726">
        <v>381</v>
      </c>
      <c r="CQ1726">
        <v>391</v>
      </c>
      <c r="CR1726" s="22">
        <v>43013</v>
      </c>
      <c r="CS1726">
        <v>383</v>
      </c>
      <c r="CT1726">
        <v>399</v>
      </c>
      <c r="CU1726">
        <v>372</v>
      </c>
      <c r="CV1726">
        <v>373</v>
      </c>
    </row>
    <row r="1727" spans="1:100">
      <c r="A1727" s="22">
        <v>43011</v>
      </c>
      <c r="B1727">
        <v>452</v>
      </c>
      <c r="C1727">
        <v>530</v>
      </c>
      <c r="D1727">
        <v>452</v>
      </c>
      <c r="E1727">
        <v>530</v>
      </c>
      <c r="F1727" s="23">
        <f t="shared" si="164"/>
        <v>0.17256637168141586</v>
      </c>
      <c r="G1727" s="22">
        <v>43012</v>
      </c>
      <c r="H1727">
        <v>564</v>
      </c>
      <c r="I1727">
        <v>630</v>
      </c>
      <c r="J1727">
        <v>503</v>
      </c>
      <c r="K1727">
        <v>626</v>
      </c>
      <c r="L1727" s="22">
        <v>43013</v>
      </c>
      <c r="M1727">
        <v>592</v>
      </c>
      <c r="N1727" s="4">
        <v>43012</v>
      </c>
      <c r="O1727" s="3" t="s">
        <v>15</v>
      </c>
      <c r="P1727" s="3">
        <v>2437</v>
      </c>
      <c r="Q1727" s="3" t="s">
        <v>482</v>
      </c>
      <c r="R1727" s="3" t="s">
        <v>17</v>
      </c>
      <c r="S1727" s="3">
        <v>0.05</v>
      </c>
      <c r="T1727" s="3">
        <v>2</v>
      </c>
      <c r="U1727" s="3">
        <v>0</v>
      </c>
      <c r="V1727" s="3">
        <v>1100</v>
      </c>
      <c r="W1727">
        <v>564</v>
      </c>
      <c r="X1727" s="4">
        <v>43013</v>
      </c>
      <c r="Y1727">
        <v>626</v>
      </c>
      <c r="Z1727" s="10">
        <f t="shared" si="163"/>
        <v>68200</v>
      </c>
      <c r="AA1727" s="10">
        <f t="shared" si="168"/>
        <v>68200</v>
      </c>
      <c r="AB1727" t="str">
        <f t="shared" si="165"/>
        <v/>
      </c>
      <c r="AC1727">
        <f t="shared" si="166"/>
        <v>-1463570</v>
      </c>
      <c r="AD1727">
        <f t="shared" si="167"/>
        <v>1.1659192825112186E-2</v>
      </c>
      <c r="AE1727" s="15">
        <v>43013</v>
      </c>
      <c r="AF1727" s="9">
        <v>0</v>
      </c>
      <c r="AG1727" s="12" t="s">
        <v>960</v>
      </c>
      <c r="AH1727" s="20">
        <v>43011.998611111114</v>
      </c>
      <c r="AI1727" s="12">
        <v>557.5</v>
      </c>
      <c r="AJ1727" s="12">
        <v>27.5</v>
      </c>
      <c r="AK1727" s="12">
        <v>5.1900000000000002E-2</v>
      </c>
      <c r="AL1727" s="17">
        <v>8400</v>
      </c>
      <c r="AM1727" s="17">
        <v>1.2807017543859649</v>
      </c>
      <c r="AN1727" s="9"/>
      <c r="AO1727" s="9"/>
      <c r="AP1727" s="17">
        <v>0</v>
      </c>
      <c r="AQ1727" s="17">
        <v>3261</v>
      </c>
      <c r="AR1727" s="17">
        <v>0.34817813765182187</v>
      </c>
      <c r="AS1727" s="17">
        <v>0.14099999999999999</v>
      </c>
      <c r="AT1727" s="17">
        <v>0.34817813765182187</v>
      </c>
      <c r="AU1727" s="12">
        <v>0.35470941883767537</v>
      </c>
      <c r="AV1727" s="12">
        <v>1.58</v>
      </c>
      <c r="AY1727" s="12">
        <v>7150900</v>
      </c>
      <c r="BA1727" s="12">
        <v>1</v>
      </c>
      <c r="BD1727" s="12">
        <v>1.2807017543859649</v>
      </c>
      <c r="BE1727" s="12">
        <v>0.34817813765182187</v>
      </c>
      <c r="BF1727" s="12">
        <v>0.34817813765182187</v>
      </c>
      <c r="BG1727" s="12">
        <v>0.35470941883767537</v>
      </c>
      <c r="BH1727" s="12">
        <v>6.0999999999999999E-2</v>
      </c>
      <c r="BI1727" s="12">
        <v>0.14099999999999999</v>
      </c>
      <c r="BJ1727" s="12">
        <v>0.246</v>
      </c>
      <c r="BK1727" s="12">
        <v>0.58099999999999996</v>
      </c>
      <c r="BL1727" s="12">
        <v>190</v>
      </c>
      <c r="BM1727" s="12">
        <v>-24</v>
      </c>
      <c r="BN1727" s="12">
        <v>-145</v>
      </c>
      <c r="BO1727" s="12">
        <v>661</v>
      </c>
      <c r="BP1727" s="12">
        <v>980</v>
      </c>
      <c r="BQ1727" s="12">
        <v>-100</v>
      </c>
      <c r="BR1727" s="12">
        <v>-456</v>
      </c>
      <c r="BS1727" s="12">
        <v>632</v>
      </c>
      <c r="BT1727" s="12">
        <v>0.30566528775231167</v>
      </c>
      <c r="BU1727" s="12">
        <v>0.68018267350922823</v>
      </c>
      <c r="BV1727" s="12">
        <v>0.68312184606742521</v>
      </c>
      <c r="BW1727" s="12">
        <v>0.67536318558053066</v>
      </c>
      <c r="BX1727" s="12">
        <v>0.70663743828545733</v>
      </c>
      <c r="BY1727" s="12">
        <v>1683</v>
      </c>
      <c r="BZ1727" s="12">
        <v>1</v>
      </c>
      <c r="CB1727" s="12">
        <v>6.3248682319118357E-2</v>
      </c>
      <c r="CC1727" s="12">
        <v>20600</v>
      </c>
      <c r="CD1727" s="12">
        <v>20620</v>
      </c>
      <c r="CE1727" s="12">
        <v>20.248670919723548</v>
      </c>
      <c r="CH1727" s="22">
        <v>43011</v>
      </c>
      <c r="CI1727">
        <v>452</v>
      </c>
      <c r="CJ1727">
        <v>530</v>
      </c>
      <c r="CK1727">
        <v>452</v>
      </c>
      <c r="CL1727">
        <v>530</v>
      </c>
      <c r="CM1727" s="22">
        <v>43012</v>
      </c>
      <c r="CN1727">
        <v>564</v>
      </c>
      <c r="CO1727">
        <v>630</v>
      </c>
      <c r="CP1727">
        <v>503</v>
      </c>
      <c r="CQ1727">
        <v>626</v>
      </c>
      <c r="CR1727" s="22">
        <v>43013</v>
      </c>
      <c r="CS1727">
        <v>592</v>
      </c>
      <c r="CT1727">
        <v>710</v>
      </c>
      <c r="CU1727">
        <v>591</v>
      </c>
      <c r="CV1727">
        <v>659</v>
      </c>
    </row>
    <row r="1728" spans="1:100">
      <c r="A1728" s="22">
        <v>43011</v>
      </c>
      <c r="B1728">
        <v>1082</v>
      </c>
      <c r="C1728">
        <v>1085</v>
      </c>
      <c r="D1728">
        <v>1028</v>
      </c>
      <c r="E1728">
        <v>1033</v>
      </c>
      <c r="F1728" s="23">
        <f t="shared" si="164"/>
        <v>-4.5286506469500942E-2</v>
      </c>
      <c r="G1728" s="22">
        <v>43012</v>
      </c>
      <c r="H1728">
        <v>1090</v>
      </c>
      <c r="I1728">
        <v>1094</v>
      </c>
      <c r="J1728">
        <v>1036</v>
      </c>
      <c r="K1728">
        <v>1073</v>
      </c>
      <c r="L1728" s="22">
        <v>43013</v>
      </c>
      <c r="M1728">
        <v>1073</v>
      </c>
      <c r="N1728" s="4">
        <v>43012</v>
      </c>
      <c r="O1728" s="3" t="s">
        <v>15</v>
      </c>
      <c r="P1728" s="3">
        <v>7818</v>
      </c>
      <c r="Q1728" s="3" t="s">
        <v>697</v>
      </c>
      <c r="R1728" s="3" t="s">
        <v>17</v>
      </c>
      <c r="S1728" s="3">
        <v>0.05</v>
      </c>
      <c r="T1728" s="3">
        <v>2</v>
      </c>
      <c r="U1728" s="3">
        <v>0</v>
      </c>
      <c r="V1728" s="3">
        <v>500</v>
      </c>
      <c r="W1728">
        <v>1090</v>
      </c>
      <c r="X1728" s="4">
        <v>43013</v>
      </c>
      <c r="Y1728">
        <v>1073</v>
      </c>
      <c r="Z1728" s="10">
        <f t="shared" si="163"/>
        <v>-8500</v>
      </c>
      <c r="AA1728" s="10">
        <f t="shared" si="168"/>
        <v>8500</v>
      </c>
      <c r="AB1728" t="str">
        <f t="shared" si="165"/>
        <v/>
      </c>
      <c r="AC1728">
        <f t="shared" si="166"/>
        <v>-1463570</v>
      </c>
      <c r="AD1728">
        <f t="shared" si="167"/>
        <v>2.3474178403755763E-2</v>
      </c>
      <c r="AE1728" s="15">
        <v>43013</v>
      </c>
      <c r="AF1728" s="9">
        <v>0</v>
      </c>
      <c r="AG1728" s="12" t="s">
        <v>962</v>
      </c>
      <c r="AH1728" s="20">
        <v>43011.989583333336</v>
      </c>
      <c r="AI1728" s="12">
        <v>1065</v>
      </c>
      <c r="AJ1728" s="12">
        <v>32</v>
      </c>
      <c r="AK1728" s="12">
        <v>3.1E-2</v>
      </c>
      <c r="AL1728" s="17">
        <v>6100</v>
      </c>
      <c r="AM1728" s="17">
        <v>0.4184466019417476</v>
      </c>
      <c r="AN1728" s="9"/>
      <c r="AO1728" s="9"/>
      <c r="AP1728" s="17">
        <v>50.15</v>
      </c>
      <c r="AQ1728" s="17">
        <v>29766</v>
      </c>
      <c r="AR1728" s="17">
        <v>0.38361266294227186</v>
      </c>
      <c r="AS1728" s="17">
        <v>0.14899999999999999</v>
      </c>
      <c r="AT1728" s="17">
        <v>0.44463087248322147</v>
      </c>
      <c r="AU1728" s="12">
        <v>0.70785525154457196</v>
      </c>
      <c r="AV1728" s="12">
        <v>0.87</v>
      </c>
      <c r="AY1728" s="12">
        <v>28898800</v>
      </c>
      <c r="BA1728" s="12">
        <v>1</v>
      </c>
      <c r="BD1728" s="12">
        <v>0.4184466019417476</v>
      </c>
      <c r="BE1728" s="12">
        <v>0.38361266294227186</v>
      </c>
      <c r="BF1728" s="12">
        <v>0.44463087248322147</v>
      </c>
      <c r="BG1728" s="12">
        <v>0.70785525154457196</v>
      </c>
      <c r="BH1728" s="12">
        <v>7.0000000000000001E-3</v>
      </c>
      <c r="BI1728" s="12">
        <v>0.14899999999999999</v>
      </c>
      <c r="BJ1728" s="12">
        <v>0.108</v>
      </c>
      <c r="BK1728" s="12">
        <v>0.82099999999999995</v>
      </c>
      <c r="BL1728" s="12">
        <v>370</v>
      </c>
      <c r="BM1728" s="12">
        <v>57</v>
      </c>
      <c r="BN1728" s="12">
        <v>-85</v>
      </c>
      <c r="BO1728" s="12">
        <v>1276</v>
      </c>
      <c r="BP1728" s="12">
        <v>267</v>
      </c>
      <c r="BQ1728" s="12">
        <v>-105</v>
      </c>
      <c r="BR1728" s="12">
        <v>273</v>
      </c>
      <c r="BS1728" s="12">
        <v>905</v>
      </c>
      <c r="BT1728" s="12">
        <v>0.26313989819933636</v>
      </c>
      <c r="BU1728" s="12">
        <v>0.75127961096540441</v>
      </c>
      <c r="BV1728" s="12">
        <v>0.77240119172919408</v>
      </c>
      <c r="BW1728" s="12">
        <v>0.7718299540892094</v>
      </c>
      <c r="BX1728" s="12">
        <v>0.77986921993532965</v>
      </c>
      <c r="BY1728" s="12">
        <v>1683</v>
      </c>
      <c r="BZ1728" s="12">
        <v>1</v>
      </c>
      <c r="CB1728" s="12">
        <v>6.3248682319118357E-2</v>
      </c>
      <c r="CC1728" s="12">
        <v>20600</v>
      </c>
      <c r="CD1728" s="12">
        <v>20620</v>
      </c>
      <c r="CE1728" s="12">
        <v>6.6158943807002055</v>
      </c>
      <c r="CH1728" s="22">
        <v>43011</v>
      </c>
      <c r="CI1728">
        <v>1082</v>
      </c>
      <c r="CJ1728">
        <v>1085</v>
      </c>
      <c r="CK1728">
        <v>1028</v>
      </c>
      <c r="CL1728">
        <v>1033</v>
      </c>
      <c r="CM1728" s="22">
        <v>43012</v>
      </c>
      <c r="CN1728">
        <v>1090</v>
      </c>
      <c r="CO1728">
        <v>1094</v>
      </c>
      <c r="CP1728">
        <v>1036</v>
      </c>
      <c r="CQ1728">
        <v>1073</v>
      </c>
      <c r="CR1728" s="22">
        <v>43013</v>
      </c>
      <c r="CS1728">
        <v>1073</v>
      </c>
      <c r="CT1728">
        <v>1083</v>
      </c>
      <c r="CU1728">
        <v>1011</v>
      </c>
      <c r="CV1728">
        <v>1012</v>
      </c>
    </row>
    <row r="1729" spans="1:100">
      <c r="A1729" s="22">
        <v>43011</v>
      </c>
      <c r="B1729">
        <v>3450</v>
      </c>
      <c r="C1729">
        <v>3565</v>
      </c>
      <c r="D1729">
        <v>3040</v>
      </c>
      <c r="E1729">
        <v>3130</v>
      </c>
      <c r="F1729" s="23">
        <f t="shared" si="164"/>
        <v>-9.2753623188405743E-2</v>
      </c>
      <c r="G1729" s="22">
        <v>43012</v>
      </c>
      <c r="H1729">
        <v>3455</v>
      </c>
      <c r="I1729">
        <v>3470</v>
      </c>
      <c r="J1729">
        <v>3155</v>
      </c>
      <c r="K1729">
        <v>3315</v>
      </c>
      <c r="L1729" s="22">
        <v>43013</v>
      </c>
      <c r="M1729">
        <v>3315</v>
      </c>
      <c r="N1729" s="4">
        <v>43012</v>
      </c>
      <c r="O1729" s="3" t="s">
        <v>15</v>
      </c>
      <c r="P1729" s="3">
        <v>3810</v>
      </c>
      <c r="Q1729" s="3" t="s">
        <v>91</v>
      </c>
      <c r="R1729" s="3" t="s">
        <v>17</v>
      </c>
      <c r="S1729" s="3">
        <v>0.05</v>
      </c>
      <c r="T1729" s="3">
        <v>2</v>
      </c>
      <c r="U1729" s="3">
        <v>0</v>
      </c>
      <c r="V1729" s="3">
        <v>200</v>
      </c>
      <c r="W1729">
        <v>3455</v>
      </c>
      <c r="X1729" s="4">
        <v>43013</v>
      </c>
      <c r="Y1729">
        <v>3315</v>
      </c>
      <c r="Z1729" s="10">
        <f t="shared" si="163"/>
        <v>-28000</v>
      </c>
      <c r="AA1729" s="10">
        <f t="shared" si="168"/>
        <v>28000</v>
      </c>
      <c r="AB1729" t="str">
        <f t="shared" si="165"/>
        <v/>
      </c>
      <c r="AC1729">
        <f t="shared" si="166"/>
        <v>-1463570</v>
      </c>
      <c r="AD1729">
        <f t="shared" si="167"/>
        <v>1.6176470588235237E-2</v>
      </c>
      <c r="AE1729" s="15">
        <v>43013</v>
      </c>
      <c r="AF1729" s="9">
        <v>0</v>
      </c>
      <c r="AG1729" s="12" t="s">
        <v>954</v>
      </c>
      <c r="AH1729" s="20">
        <v>43012.352083333331</v>
      </c>
      <c r="AI1729" s="12">
        <v>3400</v>
      </c>
      <c r="AJ1729" s="12">
        <v>270</v>
      </c>
      <c r="AK1729" s="12">
        <v>8.6300000000000002E-2</v>
      </c>
      <c r="AL1729" s="17">
        <v>3700</v>
      </c>
      <c r="AM1729" s="17">
        <v>1.9540761836952651</v>
      </c>
      <c r="AN1729" s="9"/>
      <c r="AO1729" s="9"/>
      <c r="AP1729" s="17">
        <v>2276.6</v>
      </c>
      <c r="AQ1729" s="17">
        <v>16523</v>
      </c>
      <c r="AR1729" s="17">
        <v>0.29036697247706422</v>
      </c>
      <c r="AS1729" s="17">
        <v>0.311</v>
      </c>
      <c r="AT1729" s="17">
        <v>0.35009102366615319</v>
      </c>
      <c r="AU1729" s="12">
        <v>0.35136268343815513</v>
      </c>
      <c r="AV1729" s="12">
        <v>0</v>
      </c>
      <c r="AY1729" s="12">
        <v>5882001</v>
      </c>
      <c r="BA1729" s="12">
        <v>1</v>
      </c>
      <c r="BD1729" s="12">
        <v>1.9540761836952651</v>
      </c>
      <c r="BE1729" s="12">
        <v>0.29036697247706422</v>
      </c>
      <c r="BF1729" s="12">
        <v>0.35009102366615319</v>
      </c>
      <c r="BG1729" s="12">
        <v>0.35136268343815513</v>
      </c>
      <c r="BH1729" s="12">
        <v>2.1000000000000001E-2</v>
      </c>
      <c r="BI1729" s="12">
        <v>0.311</v>
      </c>
      <c r="BJ1729" s="12">
        <v>0</v>
      </c>
      <c r="BK1729" s="12">
        <v>0.52800000000000002</v>
      </c>
      <c r="BL1729" s="12">
        <v>54</v>
      </c>
      <c r="BM1729" s="12">
        <v>-115</v>
      </c>
      <c r="BN1729" s="12">
        <v>-14</v>
      </c>
      <c r="BO1729" s="12">
        <v>532</v>
      </c>
      <c r="BP1729" s="12">
        <v>77</v>
      </c>
      <c r="BQ1729" s="12">
        <v>-38</v>
      </c>
      <c r="BR1729" s="12">
        <v>0</v>
      </c>
      <c r="BS1729" s="12">
        <v>591</v>
      </c>
      <c r="BT1729" s="12">
        <v>0.38327733925838137</v>
      </c>
      <c r="BU1729" s="12">
        <v>0.43888522531852259</v>
      </c>
      <c r="BV1729" s="12">
        <v>0.45279876231577015</v>
      </c>
      <c r="BW1729" s="12">
        <v>0.45324666533379288</v>
      </c>
      <c r="BX1729" s="12">
        <v>0.57389488297540514</v>
      </c>
      <c r="BY1729" s="12">
        <v>1683</v>
      </c>
      <c r="BZ1729" s="12">
        <v>1</v>
      </c>
      <c r="CB1729" s="12">
        <v>6.3248682319118357E-2</v>
      </c>
      <c r="CC1729" s="12">
        <v>20600</v>
      </c>
      <c r="CD1729" s="12">
        <v>20620</v>
      </c>
      <c r="CE1729" s="12">
        <v>30.895128752818319</v>
      </c>
      <c r="CH1729" s="22">
        <v>43011</v>
      </c>
      <c r="CI1729">
        <v>3450</v>
      </c>
      <c r="CJ1729">
        <v>3565</v>
      </c>
      <c r="CK1729">
        <v>3040</v>
      </c>
      <c r="CL1729">
        <v>3130</v>
      </c>
      <c r="CM1729" s="22">
        <v>43012</v>
      </c>
      <c r="CN1729">
        <v>3455</v>
      </c>
      <c r="CO1729">
        <v>3470</v>
      </c>
      <c r="CP1729">
        <v>3155</v>
      </c>
      <c r="CQ1729">
        <v>3315</v>
      </c>
      <c r="CR1729" s="22">
        <v>43013</v>
      </c>
      <c r="CS1729">
        <v>3315</v>
      </c>
      <c r="CT1729">
        <v>3370</v>
      </c>
      <c r="CU1729">
        <v>3070</v>
      </c>
      <c r="CV1729">
        <v>3130</v>
      </c>
    </row>
    <row r="1730" spans="1:100">
      <c r="A1730" s="22">
        <v>43011</v>
      </c>
      <c r="B1730">
        <v>86</v>
      </c>
      <c r="C1730">
        <v>87</v>
      </c>
      <c r="D1730">
        <v>84</v>
      </c>
      <c r="E1730">
        <v>85</v>
      </c>
      <c r="F1730" s="23">
        <f t="shared" si="164"/>
        <v>-1.1627906976744207E-2</v>
      </c>
      <c r="G1730" s="22">
        <v>43012</v>
      </c>
      <c r="H1730">
        <v>85</v>
      </c>
      <c r="I1730">
        <v>87</v>
      </c>
      <c r="J1730">
        <v>83</v>
      </c>
      <c r="K1730">
        <v>84</v>
      </c>
      <c r="L1730" s="22">
        <v>43013</v>
      </c>
      <c r="M1730">
        <v>83</v>
      </c>
      <c r="N1730" s="4">
        <v>43012</v>
      </c>
      <c r="O1730" s="3" t="s">
        <v>15</v>
      </c>
      <c r="P1730" s="3">
        <v>6494</v>
      </c>
      <c r="Q1730" s="3" t="s">
        <v>698</v>
      </c>
      <c r="R1730" s="3" t="s">
        <v>17</v>
      </c>
      <c r="S1730" s="3">
        <v>0.05</v>
      </c>
      <c r="T1730" s="3">
        <v>2</v>
      </c>
      <c r="U1730" s="3">
        <v>0</v>
      </c>
      <c r="V1730" s="3">
        <v>6100</v>
      </c>
      <c r="W1730">
        <v>85</v>
      </c>
      <c r="X1730" s="4">
        <v>43013</v>
      </c>
      <c r="Y1730">
        <v>84</v>
      </c>
      <c r="Z1730" s="10">
        <f t="shared" si="163"/>
        <v>-6100</v>
      </c>
      <c r="AA1730" s="10">
        <f t="shared" si="168"/>
        <v>6100</v>
      </c>
      <c r="AB1730" t="str">
        <f t="shared" si="165"/>
        <v/>
      </c>
      <c r="AC1730">
        <f t="shared" si="166"/>
        <v>-1463570</v>
      </c>
      <c r="AD1730">
        <f t="shared" si="167"/>
        <v>4.49438202247191E-2</v>
      </c>
      <c r="AE1730" s="15">
        <v>43013</v>
      </c>
      <c r="AF1730" s="9">
        <v>0</v>
      </c>
      <c r="AG1730" s="12" t="s">
        <v>960</v>
      </c>
      <c r="AH1730" s="20">
        <v>43011.995833333334</v>
      </c>
      <c r="AI1730" s="12">
        <v>89</v>
      </c>
      <c r="AJ1730" s="12">
        <v>4</v>
      </c>
      <c r="AK1730" s="12">
        <v>4.7100000000000003E-2</v>
      </c>
      <c r="AL1730" s="17">
        <v>2900</v>
      </c>
      <c r="AM1730" s="17">
        <v>0.36144578313253012</v>
      </c>
      <c r="AN1730" s="9"/>
      <c r="AO1730" s="9"/>
      <c r="AP1730" s="17">
        <v>0</v>
      </c>
      <c r="AQ1730" s="17">
        <v>2549</v>
      </c>
      <c r="AR1730" s="17">
        <v>0.66666666666666663</v>
      </c>
      <c r="AS1730" s="17">
        <v>0.189</v>
      </c>
      <c r="AT1730" s="17">
        <v>0.69696969696969702</v>
      </c>
      <c r="AU1730" s="12">
        <v>0.76744186046511631</v>
      </c>
      <c r="AV1730" s="12">
        <v>0</v>
      </c>
      <c r="AY1730" s="12">
        <v>30713342</v>
      </c>
      <c r="BA1730" s="12">
        <v>1</v>
      </c>
      <c r="BD1730" s="12">
        <v>0.36144578313253012</v>
      </c>
      <c r="BE1730" s="12">
        <v>0.66666666666666663</v>
      </c>
      <c r="BF1730" s="12">
        <v>0.69696969696969702</v>
      </c>
      <c r="BG1730" s="12">
        <v>0.76744186046511631</v>
      </c>
      <c r="BH1730" s="12">
        <v>2.1999999999999999E-2</v>
      </c>
      <c r="BI1730" s="12">
        <v>0.189</v>
      </c>
      <c r="BJ1730" s="12">
        <v>0</v>
      </c>
      <c r="BK1730" s="12">
        <v>0.19</v>
      </c>
      <c r="BL1730" s="12">
        <v>195</v>
      </c>
      <c r="BM1730" s="12">
        <v>59</v>
      </c>
      <c r="BN1730" s="12">
        <v>-18</v>
      </c>
      <c r="BO1730" s="12">
        <v>1561</v>
      </c>
      <c r="BP1730" s="12">
        <v>78</v>
      </c>
      <c r="BQ1730" s="12">
        <v>-6</v>
      </c>
      <c r="BR1730" s="12">
        <v>74</v>
      </c>
      <c r="BS1730" s="12">
        <v>1325</v>
      </c>
      <c r="BT1730" s="12">
        <v>0.30566528775231167</v>
      </c>
      <c r="BU1730" s="12">
        <v>0.68018267350922823</v>
      </c>
      <c r="BV1730" s="12">
        <v>0.68312184606742521</v>
      </c>
      <c r="BW1730" s="12">
        <v>0.67536318558053066</v>
      </c>
      <c r="BX1730" s="12">
        <v>0.70663743828545733</v>
      </c>
      <c r="BY1730" s="12">
        <v>1683</v>
      </c>
      <c r="BZ1730" s="12">
        <v>1</v>
      </c>
      <c r="CB1730" s="12">
        <v>6.3248682319118357E-2</v>
      </c>
      <c r="CC1730" s="12">
        <v>20600</v>
      </c>
      <c r="CD1730" s="12">
        <v>20620</v>
      </c>
      <c r="CE1730" s="12">
        <v>5.7146768893756841</v>
      </c>
      <c r="CH1730" s="22">
        <v>43011</v>
      </c>
      <c r="CI1730">
        <v>86</v>
      </c>
      <c r="CJ1730">
        <v>87</v>
      </c>
      <c r="CK1730">
        <v>84</v>
      </c>
      <c r="CL1730">
        <v>85</v>
      </c>
      <c r="CM1730" s="22">
        <v>43012</v>
      </c>
      <c r="CN1730">
        <v>85</v>
      </c>
      <c r="CO1730">
        <v>87</v>
      </c>
      <c r="CP1730">
        <v>83</v>
      </c>
      <c r="CQ1730">
        <v>84</v>
      </c>
      <c r="CR1730" s="22">
        <v>43013</v>
      </c>
      <c r="CS1730">
        <v>83</v>
      </c>
      <c r="CT1730">
        <v>84</v>
      </c>
      <c r="CU1730">
        <v>81</v>
      </c>
      <c r="CV1730">
        <v>81</v>
      </c>
    </row>
    <row r="1731" spans="1:100">
      <c r="A1731" s="22">
        <v>43012</v>
      </c>
      <c r="B1731">
        <v>250</v>
      </c>
      <c r="C1731">
        <v>286</v>
      </c>
      <c r="D1731">
        <v>243</v>
      </c>
      <c r="E1731">
        <v>274</v>
      </c>
      <c r="F1731" s="23">
        <f t="shared" si="164"/>
        <v>9.6000000000000085E-2</v>
      </c>
      <c r="G1731" s="22">
        <v>43013</v>
      </c>
      <c r="H1731">
        <v>290</v>
      </c>
      <c r="I1731">
        <v>290</v>
      </c>
      <c r="J1731">
        <v>251</v>
      </c>
      <c r="K1731">
        <v>253</v>
      </c>
      <c r="L1731" s="22">
        <v>43014</v>
      </c>
      <c r="M1731">
        <v>256</v>
      </c>
      <c r="N1731" s="4">
        <v>43013</v>
      </c>
      <c r="O1731" s="3" t="s">
        <v>15</v>
      </c>
      <c r="P1731" s="3">
        <v>6740</v>
      </c>
      <c r="Q1731" s="3" t="s">
        <v>256</v>
      </c>
      <c r="R1731" s="3" t="s">
        <v>17</v>
      </c>
      <c r="S1731" s="3">
        <v>0.05</v>
      </c>
      <c r="T1731" s="3" t="s">
        <v>27</v>
      </c>
      <c r="U1731" s="3">
        <v>0</v>
      </c>
      <c r="V1731" s="3">
        <v>1900</v>
      </c>
      <c r="W1731">
        <v>290</v>
      </c>
      <c r="X1731" s="4">
        <v>43014</v>
      </c>
      <c r="Y1731">
        <v>253</v>
      </c>
      <c r="Z1731" s="10">
        <f t="shared" ref="Z1731:Z1794" si="169">(Y1731-W1731)*V1731</f>
        <v>-70300</v>
      </c>
      <c r="AA1731" s="10">
        <f t="shared" si="168"/>
        <v>70300</v>
      </c>
      <c r="AB1731" t="str">
        <f t="shared" si="165"/>
        <v/>
      </c>
      <c r="AC1731">
        <f t="shared" si="166"/>
        <v>-1463570</v>
      </c>
      <c r="AD1731">
        <f t="shared" si="167"/>
        <v>1.0238907849829393E-2</v>
      </c>
      <c r="AE1731" s="15">
        <v>43014</v>
      </c>
      <c r="AF1731" s="9">
        <v>8.8200207846855783E-4</v>
      </c>
      <c r="AG1731" s="12" t="s">
        <v>962</v>
      </c>
      <c r="AH1731" s="20">
        <v>43012.997916666667</v>
      </c>
      <c r="AI1731" s="12">
        <v>293</v>
      </c>
      <c r="AJ1731" s="12">
        <v>19</v>
      </c>
      <c r="AK1731" s="12">
        <v>6.93E-2</v>
      </c>
      <c r="AL1731" s="17">
        <v>316300</v>
      </c>
      <c r="AM1731" s="17">
        <v>0.26605504587155965</v>
      </c>
      <c r="AN1731" s="17">
        <v>-2</v>
      </c>
      <c r="AO1731" s="17">
        <v>0.05</v>
      </c>
      <c r="AP1731" s="17">
        <v>1</v>
      </c>
      <c r="AQ1731" s="17">
        <v>131108</v>
      </c>
      <c r="AR1731" s="17">
        <v>0.52777777777777779</v>
      </c>
      <c r="AS1731" s="17">
        <v>0.104</v>
      </c>
      <c r="AT1731" s="17">
        <v>0.24873096446700507</v>
      </c>
      <c r="AU1731" s="12">
        <v>0.26779661016949152</v>
      </c>
      <c r="AV1731" s="12">
        <v>0</v>
      </c>
      <c r="AX1731" s="19">
        <v>93</v>
      </c>
      <c r="AY1731" s="12">
        <v>601411900</v>
      </c>
      <c r="BA1731" s="12">
        <v>0.76136363636363635</v>
      </c>
      <c r="BB1731" s="12">
        <v>-1</v>
      </c>
      <c r="BC1731" s="15">
        <v>42956</v>
      </c>
      <c r="BD1731" s="12">
        <v>0.26605504587155965</v>
      </c>
      <c r="BE1731" s="12">
        <v>0.52777777777777779</v>
      </c>
      <c r="BF1731" s="12">
        <v>0.24873096446700507</v>
      </c>
      <c r="BG1731" s="12">
        <v>0.26779661016949152</v>
      </c>
      <c r="BH1731" s="12">
        <v>0.19600000000000001</v>
      </c>
      <c r="BI1731" s="12">
        <v>0.104</v>
      </c>
      <c r="BJ1731" s="12" t="s">
        <v>968</v>
      </c>
      <c r="BK1731" s="12">
        <v>0.49</v>
      </c>
      <c r="BL1731" s="12">
        <v>397</v>
      </c>
      <c r="BM1731" s="12">
        <v>-1229</v>
      </c>
      <c r="BN1731" s="12">
        <v>1519</v>
      </c>
      <c r="BO1731" s="12">
        <v>1413</v>
      </c>
      <c r="BP1731" s="12">
        <v>141</v>
      </c>
      <c r="BQ1731" s="12">
        <v>-86</v>
      </c>
      <c r="BR1731" s="12">
        <v>63</v>
      </c>
      <c r="BS1731" s="12">
        <v>235</v>
      </c>
      <c r="BT1731" s="12">
        <v>0.26313989819933636</v>
      </c>
      <c r="BU1731" s="12">
        <v>0.75127961096540441</v>
      </c>
      <c r="BV1731" s="12">
        <v>0.77240119172919408</v>
      </c>
      <c r="BW1731" s="12">
        <v>0.7718299540892094</v>
      </c>
      <c r="BX1731" s="12">
        <v>0.73523111496665994</v>
      </c>
      <c r="BY1731" s="12">
        <v>1683</v>
      </c>
      <c r="BZ1731" s="12">
        <v>0.76136363636363635</v>
      </c>
      <c r="CB1731" s="12">
        <v>6.3248682319118357E-2</v>
      </c>
      <c r="CC1731" s="12">
        <v>20620</v>
      </c>
      <c r="CD1731" s="12">
        <v>20630</v>
      </c>
      <c r="CE1731" s="12">
        <v>4.2064915207117037</v>
      </c>
      <c r="CH1731" s="22">
        <v>43012</v>
      </c>
      <c r="CI1731">
        <v>250</v>
      </c>
      <c r="CJ1731">
        <v>286</v>
      </c>
      <c r="CK1731">
        <v>243</v>
      </c>
      <c r="CL1731">
        <v>274</v>
      </c>
      <c r="CM1731" s="22">
        <v>43013</v>
      </c>
      <c r="CN1731">
        <v>290</v>
      </c>
      <c r="CO1731">
        <v>290</v>
      </c>
      <c r="CP1731">
        <v>251</v>
      </c>
      <c r="CQ1731">
        <v>253</v>
      </c>
      <c r="CR1731" s="22">
        <v>43014</v>
      </c>
      <c r="CS1731">
        <v>256</v>
      </c>
      <c r="CT1731">
        <v>263</v>
      </c>
      <c r="CU1731">
        <v>247</v>
      </c>
      <c r="CV1731">
        <v>248</v>
      </c>
    </row>
    <row r="1732" spans="1:100">
      <c r="A1732" s="22">
        <v>43012</v>
      </c>
      <c r="B1732">
        <v>17</v>
      </c>
      <c r="C1732">
        <v>18</v>
      </c>
      <c r="D1732">
        <v>17</v>
      </c>
      <c r="E1732">
        <v>18</v>
      </c>
      <c r="F1732" s="23">
        <f t="shared" si="164"/>
        <v>5.8823529411764719E-2</v>
      </c>
      <c r="G1732" s="22">
        <v>43013</v>
      </c>
      <c r="H1732">
        <v>18</v>
      </c>
      <c r="I1732">
        <v>18</v>
      </c>
      <c r="J1732">
        <v>17</v>
      </c>
      <c r="K1732">
        <v>17</v>
      </c>
      <c r="L1732" s="22">
        <v>43014</v>
      </c>
      <c r="M1732">
        <v>17</v>
      </c>
      <c r="N1732" s="4">
        <v>43013</v>
      </c>
      <c r="O1732" s="3" t="s">
        <v>11</v>
      </c>
      <c r="P1732" s="3">
        <v>8918</v>
      </c>
      <c r="Q1732" s="3" t="s">
        <v>72</v>
      </c>
      <c r="R1732" s="3" t="s">
        <v>13</v>
      </c>
      <c r="S1732" s="3">
        <v>0.05</v>
      </c>
      <c r="T1732" s="3">
        <v>2</v>
      </c>
      <c r="U1732" s="3">
        <v>0</v>
      </c>
      <c r="V1732" s="3">
        <v>27800</v>
      </c>
      <c r="W1732">
        <v>18</v>
      </c>
      <c r="X1732" s="4">
        <v>43014</v>
      </c>
      <c r="Y1732">
        <v>17</v>
      </c>
      <c r="Z1732" s="10">
        <f t="shared" si="169"/>
        <v>-27800</v>
      </c>
      <c r="AA1732" s="10">
        <f t="shared" si="168"/>
        <v>27800</v>
      </c>
      <c r="AB1732" t="str">
        <f t="shared" si="165"/>
        <v/>
      </c>
      <c r="AC1732">
        <f t="shared" si="166"/>
        <v>-1463570</v>
      </c>
      <c r="AD1732">
        <f t="shared" si="167"/>
        <v>3.4482758620689724E-2</v>
      </c>
      <c r="AE1732" s="15">
        <v>43014</v>
      </c>
      <c r="AF1732" s="9">
        <v>8.8200207846855783E-4</v>
      </c>
      <c r="AG1732" s="12" t="s">
        <v>962</v>
      </c>
      <c r="AH1732" s="20">
        <v>43012.982638888891</v>
      </c>
      <c r="AI1732" s="12">
        <v>17.399999999999999</v>
      </c>
      <c r="AJ1732" s="12">
        <v>-0.6</v>
      </c>
      <c r="AK1732" s="12">
        <v>-3.3300000000000003E-2</v>
      </c>
      <c r="AL1732" s="17">
        <v>83500</v>
      </c>
      <c r="AM1732" s="17">
        <v>0.5</v>
      </c>
      <c r="AN1732" s="18">
        <v>43019</v>
      </c>
      <c r="AO1732" s="17">
        <v>41191</v>
      </c>
      <c r="AP1732" s="17" t="s">
        <v>965</v>
      </c>
      <c r="AQ1732" s="17">
        <v>3436</v>
      </c>
      <c r="AR1732" s="17" t="s">
        <v>978</v>
      </c>
      <c r="AS1732" s="17" t="s">
        <v>13</v>
      </c>
      <c r="AT1732" s="17">
        <v>0.1</v>
      </c>
      <c r="AU1732" s="12">
        <v>1</v>
      </c>
      <c r="AV1732" s="12">
        <v>14</v>
      </c>
      <c r="AY1732" s="12">
        <v>702474000</v>
      </c>
      <c r="BA1732" s="12">
        <v>0.5</v>
      </c>
      <c r="BD1732" s="12">
        <v>0.5</v>
      </c>
      <c r="BE1732" s="12">
        <v>0</v>
      </c>
      <c r="BF1732" s="12">
        <v>0.25</v>
      </c>
      <c r="BG1732" s="12">
        <v>0.38461538461538464</v>
      </c>
      <c r="BH1732" s="12">
        <v>3.6999999999999998E-2</v>
      </c>
      <c r="BI1732" s="12">
        <v>5.2999999999999999E-2</v>
      </c>
      <c r="BJ1732" s="12">
        <v>1E-3</v>
      </c>
      <c r="BK1732" s="12">
        <v>0.10199999999999999</v>
      </c>
      <c r="BL1732" s="12">
        <v>-395</v>
      </c>
      <c r="BM1732" s="12">
        <v>939</v>
      </c>
      <c r="BN1732" s="12">
        <v>-982</v>
      </c>
      <c r="BO1732" s="12">
        <v>395</v>
      </c>
      <c r="BP1732" s="12">
        <v>-566</v>
      </c>
      <c r="BQ1732" s="12">
        <v>724</v>
      </c>
      <c r="BR1732" s="12">
        <v>-55</v>
      </c>
      <c r="BS1732" s="12">
        <v>833</v>
      </c>
      <c r="BT1732" s="12">
        <v>0.26313989819933636</v>
      </c>
      <c r="BU1732" s="12">
        <v>0.75127961096540441</v>
      </c>
      <c r="BV1732" s="12">
        <v>0.77240119172919408</v>
      </c>
      <c r="BW1732" s="12">
        <v>0.7718299540892094</v>
      </c>
      <c r="BX1732" s="12">
        <v>0.73523111496665994</v>
      </c>
      <c r="BY1732" s="12">
        <v>1683</v>
      </c>
      <c r="BZ1732" s="12">
        <v>0.5</v>
      </c>
      <c r="CB1732" s="12">
        <v>6.3248682319118357E-2</v>
      </c>
      <c r="CC1732" s="12">
        <v>20620</v>
      </c>
      <c r="CD1732" s="12">
        <v>20630</v>
      </c>
      <c r="CE1732" s="12">
        <v>7.9053030303030294</v>
      </c>
      <c r="CH1732" s="22">
        <v>43012</v>
      </c>
      <c r="CI1732">
        <v>17</v>
      </c>
      <c r="CJ1732">
        <v>18</v>
      </c>
      <c r="CK1732">
        <v>17</v>
      </c>
      <c r="CL1732">
        <v>18</v>
      </c>
      <c r="CM1732" s="22">
        <v>43013</v>
      </c>
      <c r="CN1732">
        <v>18</v>
      </c>
      <c r="CO1732">
        <v>18</v>
      </c>
      <c r="CP1732">
        <v>17</v>
      </c>
      <c r="CQ1732">
        <v>17</v>
      </c>
      <c r="CR1732" s="22">
        <v>43014</v>
      </c>
      <c r="CS1732">
        <v>17</v>
      </c>
      <c r="CT1732">
        <v>18</v>
      </c>
      <c r="CU1732">
        <v>17</v>
      </c>
      <c r="CV1732">
        <v>17</v>
      </c>
    </row>
    <row r="1733" spans="1:100">
      <c r="A1733" s="22">
        <v>43012</v>
      </c>
      <c r="B1733">
        <v>1000</v>
      </c>
      <c r="C1733">
        <v>1015</v>
      </c>
      <c r="D1733">
        <v>963</v>
      </c>
      <c r="E1733">
        <v>1015</v>
      </c>
      <c r="F1733" s="23">
        <f t="shared" si="164"/>
        <v>1.4999999999999902E-2</v>
      </c>
      <c r="G1733" s="22">
        <v>43013</v>
      </c>
      <c r="H1733">
        <v>1060</v>
      </c>
      <c r="I1733">
        <v>1126</v>
      </c>
      <c r="J1733">
        <v>980</v>
      </c>
      <c r="K1733">
        <v>1010</v>
      </c>
      <c r="L1733" s="22">
        <v>43014</v>
      </c>
      <c r="M1733">
        <v>1059</v>
      </c>
      <c r="N1733" s="4">
        <v>43013</v>
      </c>
      <c r="O1733" s="3" t="s">
        <v>15</v>
      </c>
      <c r="P1733" s="3">
        <v>3773</v>
      </c>
      <c r="Q1733" s="3" t="s">
        <v>699</v>
      </c>
      <c r="R1733" s="3" t="s">
        <v>17</v>
      </c>
      <c r="S1733" s="3">
        <v>0.05</v>
      </c>
      <c r="T1733" s="3">
        <v>2</v>
      </c>
      <c r="U1733" s="3">
        <v>0</v>
      </c>
      <c r="V1733" s="3">
        <v>500</v>
      </c>
      <c r="W1733">
        <v>1060</v>
      </c>
      <c r="X1733" s="4">
        <v>43014</v>
      </c>
      <c r="Y1733">
        <v>1010</v>
      </c>
      <c r="Z1733" s="10">
        <f t="shared" si="169"/>
        <v>-25000</v>
      </c>
      <c r="AA1733" s="10">
        <f t="shared" si="168"/>
        <v>25000</v>
      </c>
      <c r="AB1733" t="str">
        <f t="shared" si="165"/>
        <v/>
      </c>
      <c r="AC1733">
        <f t="shared" si="166"/>
        <v>-1463570</v>
      </c>
      <c r="AD1733">
        <f t="shared" si="167"/>
        <v>5.3571428571428603E-2</v>
      </c>
      <c r="AE1733" s="15">
        <v>43014</v>
      </c>
      <c r="AF1733" s="9">
        <v>8.8200207846855783E-4</v>
      </c>
      <c r="AG1733" s="12" t="s">
        <v>957</v>
      </c>
      <c r="AH1733" s="20">
        <v>43012.996527777781</v>
      </c>
      <c r="AI1733" s="12">
        <v>1120</v>
      </c>
      <c r="AJ1733" s="12">
        <v>105</v>
      </c>
      <c r="AK1733" s="12">
        <v>0.10340000000000001</v>
      </c>
      <c r="AL1733" s="17">
        <v>55900</v>
      </c>
      <c r="AM1733" s="17">
        <v>0.25088757396449707</v>
      </c>
      <c r="AN1733" s="18">
        <v>43019</v>
      </c>
      <c r="AO1733" s="17">
        <v>41214</v>
      </c>
      <c r="AP1733" s="17" t="s">
        <v>973</v>
      </c>
      <c r="AQ1733" s="17">
        <v>9438</v>
      </c>
      <c r="AR1733" s="17" t="s">
        <v>983</v>
      </c>
      <c r="AS1733" s="17" t="s">
        <v>17</v>
      </c>
      <c r="AT1733" s="17">
        <v>7.0000000000000007E-2</v>
      </c>
      <c r="AU1733" s="12">
        <v>0</v>
      </c>
      <c r="AV1733" s="12">
        <v>0</v>
      </c>
      <c r="AY1733" s="12">
        <v>15929405</v>
      </c>
      <c r="BA1733" s="12">
        <v>0.97549019607843135</v>
      </c>
      <c r="BD1733" s="12">
        <v>0.25088757396449707</v>
      </c>
      <c r="BE1733" s="12">
        <v>0.45422535211267606</v>
      </c>
      <c r="BF1733" s="12">
        <v>0.57534246575342463</v>
      </c>
      <c r="BG1733" s="12">
        <v>0.44444444444444442</v>
      </c>
      <c r="BH1733" s="12">
        <v>1.4E-2</v>
      </c>
      <c r="BI1733" s="12">
        <v>0.48499999999999999</v>
      </c>
      <c r="BJ1733" s="12">
        <v>0</v>
      </c>
      <c r="BK1733" s="12">
        <v>0.223</v>
      </c>
      <c r="BL1733" s="12">
        <v>-502</v>
      </c>
      <c r="BM1733" s="12">
        <v>729</v>
      </c>
      <c r="BN1733" s="12">
        <v>-1</v>
      </c>
      <c r="BO1733" s="12">
        <v>728</v>
      </c>
      <c r="BP1733" s="12">
        <v>-88</v>
      </c>
      <c r="BQ1733" s="12">
        <v>-43</v>
      </c>
      <c r="BR1733" s="12">
        <v>-5</v>
      </c>
      <c r="BS1733" s="12">
        <v>426</v>
      </c>
      <c r="BT1733" s="12">
        <v>0.38168697685481962</v>
      </c>
      <c r="BU1733" s="12">
        <v>0.43706412479852869</v>
      </c>
      <c r="BV1733" s="12">
        <v>0.45091992927711549</v>
      </c>
      <c r="BW1733" s="12">
        <v>0.45136597377639126</v>
      </c>
      <c r="BX1733" s="12">
        <v>0.49871674526847182</v>
      </c>
      <c r="BY1733" s="12">
        <v>1683</v>
      </c>
      <c r="BZ1733" s="12">
        <v>0.97549019607843135</v>
      </c>
      <c r="CB1733" s="12">
        <v>6.3248682319118357E-2</v>
      </c>
      <c r="CC1733" s="12">
        <v>20620</v>
      </c>
      <c r="CD1733" s="12">
        <v>20630</v>
      </c>
      <c r="CE1733" s="12">
        <v>3.9666845974538285</v>
      </c>
      <c r="CH1733" s="22">
        <v>43012</v>
      </c>
      <c r="CI1733">
        <v>1000</v>
      </c>
      <c r="CJ1733">
        <v>1015</v>
      </c>
      <c r="CK1733">
        <v>963</v>
      </c>
      <c r="CL1733">
        <v>1015</v>
      </c>
      <c r="CM1733" s="22">
        <v>43013</v>
      </c>
      <c r="CN1733">
        <v>1060</v>
      </c>
      <c r="CO1733">
        <v>1126</v>
      </c>
      <c r="CP1733">
        <v>980</v>
      </c>
      <c r="CQ1733">
        <v>1010</v>
      </c>
      <c r="CR1733" s="22">
        <v>43014</v>
      </c>
      <c r="CS1733">
        <v>1059</v>
      </c>
      <c r="CT1733">
        <v>1073</v>
      </c>
      <c r="CU1733">
        <v>1012</v>
      </c>
      <c r="CV1733">
        <v>1038</v>
      </c>
    </row>
    <row r="1734" spans="1:100">
      <c r="A1734" s="22">
        <v>43012</v>
      </c>
      <c r="B1734">
        <v>27</v>
      </c>
      <c r="C1734">
        <v>28</v>
      </c>
      <c r="D1734">
        <v>26</v>
      </c>
      <c r="E1734">
        <v>26</v>
      </c>
      <c r="F1734" s="23">
        <f t="shared" si="164"/>
        <v>-3.703703703703709E-2</v>
      </c>
      <c r="G1734" s="22">
        <v>43013</v>
      </c>
      <c r="H1734">
        <v>27</v>
      </c>
      <c r="I1734">
        <v>27</v>
      </c>
      <c r="J1734">
        <v>26</v>
      </c>
      <c r="K1734">
        <v>26</v>
      </c>
      <c r="L1734" s="22">
        <v>43014</v>
      </c>
      <c r="M1734">
        <v>26</v>
      </c>
      <c r="N1734" s="4">
        <v>43013</v>
      </c>
      <c r="O1734" s="3" t="s">
        <v>15</v>
      </c>
      <c r="P1734" s="3">
        <v>1757</v>
      </c>
      <c r="Q1734" s="3" t="s">
        <v>395</v>
      </c>
      <c r="R1734" s="3" t="s">
        <v>17</v>
      </c>
      <c r="S1734" s="3">
        <v>0.05</v>
      </c>
      <c r="T1734" s="3">
        <v>2</v>
      </c>
      <c r="U1734" s="3">
        <v>0</v>
      </c>
      <c r="V1734" s="3">
        <v>19300</v>
      </c>
      <c r="W1734">
        <v>27</v>
      </c>
      <c r="X1734" s="4">
        <v>43014</v>
      </c>
      <c r="Y1734">
        <v>26</v>
      </c>
      <c r="Z1734" s="10">
        <f t="shared" si="169"/>
        <v>-19300</v>
      </c>
      <c r="AA1734" s="10">
        <f t="shared" si="168"/>
        <v>19300</v>
      </c>
      <c r="AB1734" t="str">
        <f t="shared" si="165"/>
        <v/>
      </c>
      <c r="AC1734">
        <f t="shared" si="166"/>
        <v>-1463570</v>
      </c>
      <c r="AD1734">
        <f t="shared" si="167"/>
        <v>7.4626865671640896E-3</v>
      </c>
      <c r="AE1734" s="15">
        <v>43014</v>
      </c>
      <c r="AF1734" s="9">
        <v>8.8200207846855783E-4</v>
      </c>
      <c r="AG1734" s="12" t="s">
        <v>954</v>
      </c>
      <c r="AH1734" s="20">
        <v>43012.970833333333</v>
      </c>
      <c r="AI1734" s="12">
        <v>26.8</v>
      </c>
      <c r="AJ1734" s="12">
        <v>0.8</v>
      </c>
      <c r="AK1734" s="12">
        <v>3.0800000000000001E-2</v>
      </c>
      <c r="AL1734" s="17">
        <v>17800</v>
      </c>
      <c r="AM1734" s="17">
        <v>0.33333333333333331</v>
      </c>
      <c r="AN1734" s="9"/>
      <c r="AO1734" s="9"/>
      <c r="AP1734" s="17">
        <v>0</v>
      </c>
      <c r="AQ1734" s="17">
        <v>2468</v>
      </c>
      <c r="AR1734" s="17">
        <v>8.3333333333333329E-2</v>
      </c>
      <c r="AS1734" s="17">
        <v>0.14099999999999999</v>
      </c>
      <c r="AT1734" s="17">
        <v>4.5454545454545456E-2</v>
      </c>
      <c r="AU1734" s="12">
        <v>2.2222222222222223E-2</v>
      </c>
      <c r="AV1734" s="12">
        <v>0</v>
      </c>
      <c r="AY1734" s="12">
        <v>91412356</v>
      </c>
      <c r="BA1734" s="12">
        <v>0</v>
      </c>
      <c r="BD1734" s="12">
        <v>0.33333333333333331</v>
      </c>
      <c r="BE1734" s="12">
        <v>8.3333333333333329E-2</v>
      </c>
      <c r="BF1734" s="12">
        <v>4.5454545454545456E-2</v>
      </c>
      <c r="BG1734" s="12">
        <v>2.2222222222222223E-2</v>
      </c>
      <c r="BH1734" s="12">
        <v>6.0999999999999999E-2</v>
      </c>
      <c r="BI1734" s="12">
        <v>0.14099999999999999</v>
      </c>
      <c r="BJ1734" s="12">
        <v>0</v>
      </c>
      <c r="BK1734" s="12">
        <v>0.23100000000000001</v>
      </c>
      <c r="BL1734" s="12">
        <v>-273</v>
      </c>
      <c r="BM1734" s="12">
        <v>12</v>
      </c>
      <c r="BN1734" s="12">
        <v>-2</v>
      </c>
      <c r="BO1734" s="12">
        <v>415</v>
      </c>
      <c r="BP1734" s="12">
        <v>-821</v>
      </c>
      <c r="BQ1734" s="12">
        <v>731</v>
      </c>
      <c r="BR1734" s="12">
        <v>-3</v>
      </c>
      <c r="BS1734" s="12">
        <v>679</v>
      </c>
      <c r="BT1734" s="12">
        <v>0.36423532725365532</v>
      </c>
      <c r="BU1734" s="12">
        <v>0.74982899062728248</v>
      </c>
      <c r="BV1734" s="12">
        <v>0.75851207085092287</v>
      </c>
      <c r="BW1734" s="12">
        <v>0.76330233971457018</v>
      </c>
      <c r="BX1734" s="12">
        <v>0.71697145266216034</v>
      </c>
      <c r="BY1734" s="12">
        <v>1683</v>
      </c>
      <c r="BZ1734" s="12">
        <v>0</v>
      </c>
      <c r="CB1734" s="12">
        <v>6.3248682319118357E-2</v>
      </c>
      <c r="CC1734" s="12">
        <v>20620</v>
      </c>
      <c r="CD1734" s="12">
        <v>20630</v>
      </c>
      <c r="CE1734" s="12">
        <v>5.2702020202020199</v>
      </c>
      <c r="CH1734" s="22">
        <v>43012</v>
      </c>
      <c r="CI1734">
        <v>27</v>
      </c>
      <c r="CJ1734">
        <v>28</v>
      </c>
      <c r="CK1734">
        <v>26</v>
      </c>
      <c r="CL1734">
        <v>26</v>
      </c>
      <c r="CM1734" s="22">
        <v>43013</v>
      </c>
      <c r="CN1734">
        <v>27</v>
      </c>
      <c r="CO1734">
        <v>27</v>
      </c>
      <c r="CP1734">
        <v>26</v>
      </c>
      <c r="CQ1734">
        <v>26</v>
      </c>
      <c r="CR1734" s="22">
        <v>43014</v>
      </c>
      <c r="CS1734">
        <v>26</v>
      </c>
      <c r="CT1734">
        <v>27</v>
      </c>
      <c r="CU1734">
        <v>26</v>
      </c>
      <c r="CV1734">
        <v>26</v>
      </c>
    </row>
    <row r="1735" spans="1:100">
      <c r="F1735" s="23" t="str">
        <f t="shared" si="164"/>
        <v/>
      </c>
      <c r="N1735" s="4">
        <v>43013</v>
      </c>
      <c r="O1735" s="3" t="s">
        <v>15</v>
      </c>
      <c r="P1735" s="3">
        <v>3454</v>
      </c>
      <c r="Q1735" s="3" t="s">
        <v>700</v>
      </c>
      <c r="R1735" s="3" t="s">
        <v>17</v>
      </c>
      <c r="S1735" s="3">
        <v>0.05</v>
      </c>
      <c r="T1735" s="3">
        <v>1</v>
      </c>
      <c r="U1735" s="3">
        <v>0</v>
      </c>
      <c r="V1735" s="3">
        <v>500</v>
      </c>
      <c r="X1735" s="4">
        <v>43014</v>
      </c>
      <c r="Z1735" s="10">
        <f t="shared" si="169"/>
        <v>0</v>
      </c>
      <c r="AA1735" s="10">
        <f t="shared" si="168"/>
        <v>0</v>
      </c>
      <c r="AB1735">
        <f t="shared" si="165"/>
        <v>0</v>
      </c>
      <c r="AC1735">
        <f t="shared" si="166"/>
        <v>-1463570</v>
      </c>
      <c r="AD1735">
        <f t="shared" si="167"/>
        <v>1</v>
      </c>
      <c r="AE1735" s="15">
        <v>43014</v>
      </c>
      <c r="AF1735" s="9">
        <v>8.8200207846855783E-4</v>
      </c>
      <c r="AG1735" s="12" t="s">
        <v>962</v>
      </c>
      <c r="AH1735" s="20">
        <v>43012.997916666667</v>
      </c>
      <c r="AI1735" s="12">
        <v>1174.9000000000001</v>
      </c>
      <c r="AJ1735" s="12">
        <v>71.900000000000006</v>
      </c>
      <c r="AK1735" s="12">
        <v>6.5199999999999994E-2</v>
      </c>
      <c r="AL1735" s="17">
        <v>11400</v>
      </c>
      <c r="AM1735" s="17">
        <v>0.28899835796387519</v>
      </c>
      <c r="AN1735" s="9"/>
      <c r="AO1735" s="9"/>
      <c r="AP1735" s="17">
        <v>11.33</v>
      </c>
      <c r="AQ1735" s="17">
        <v>13564</v>
      </c>
      <c r="AR1735" s="17">
        <v>0.74271012006861059</v>
      </c>
      <c r="AS1735" s="17">
        <v>0.105</v>
      </c>
      <c r="AT1735" s="17">
        <v>0.65373563218390807</v>
      </c>
      <c r="AU1735" s="12">
        <v>0.77264150943396226</v>
      </c>
      <c r="AV1735" s="12">
        <v>1.6</v>
      </c>
      <c r="AY1735" s="12">
        <v>14445000</v>
      </c>
      <c r="BA1735" s="12">
        <v>0.86904761904761907</v>
      </c>
      <c r="BD1735" s="12">
        <v>0.28899835796387519</v>
      </c>
      <c r="BE1735" s="12">
        <v>0.74271012006861059</v>
      </c>
      <c r="BF1735" s="12">
        <v>0.65373563218390807</v>
      </c>
      <c r="BG1735" s="12">
        <v>0.77264150943396226</v>
      </c>
      <c r="BH1735" s="12">
        <v>2.4E-2</v>
      </c>
      <c r="BI1735" s="12">
        <v>0.105</v>
      </c>
      <c r="BJ1735" s="12" t="s">
        <v>968</v>
      </c>
      <c r="BK1735" s="12">
        <v>0.79300000000000004</v>
      </c>
      <c r="BL1735" s="12">
        <v>5312</v>
      </c>
      <c r="BM1735" s="12">
        <v>-90</v>
      </c>
      <c r="BN1735" s="12">
        <v>-2933</v>
      </c>
      <c r="BO1735" s="12">
        <v>1305</v>
      </c>
      <c r="BP1735" s="12">
        <v>1153</v>
      </c>
      <c r="BQ1735" s="12">
        <v>-46</v>
      </c>
      <c r="BR1735" s="12">
        <v>-1106</v>
      </c>
      <c r="BS1735" s="12">
        <v>319</v>
      </c>
      <c r="BT1735" s="12">
        <v>0.26313989819933636</v>
      </c>
      <c r="BU1735" s="12">
        <v>0.75127961096540441</v>
      </c>
      <c r="BV1735" s="12">
        <v>0.77240119172919408</v>
      </c>
      <c r="BW1735" s="12">
        <v>0.7718299540892094</v>
      </c>
      <c r="BX1735" s="12">
        <v>0.73523111496665994</v>
      </c>
      <c r="BY1735" s="12">
        <v>1683</v>
      </c>
      <c r="BZ1735" s="12">
        <v>0.86904761904761907</v>
      </c>
      <c r="CB1735" s="12">
        <v>6.3248682319118357E-2</v>
      </c>
      <c r="CC1735" s="12">
        <v>20620</v>
      </c>
      <c r="CD1735" s="12">
        <v>20630</v>
      </c>
      <c r="CE1735" s="12">
        <v>4.5692391899288447</v>
      </c>
    </row>
    <row r="1736" spans="1:100">
      <c r="A1736" s="22">
        <v>43012</v>
      </c>
      <c r="B1736">
        <v>1001</v>
      </c>
      <c r="C1736">
        <v>1005</v>
      </c>
      <c r="D1736">
        <v>995</v>
      </c>
      <c r="E1736">
        <v>997</v>
      </c>
      <c r="F1736" s="23">
        <f t="shared" ref="F1736:F1799" si="170">IF(E1736&lt;&gt;"",E1736/B1736-1,"")</f>
        <v>-3.9960039960039717E-3</v>
      </c>
      <c r="G1736" s="22">
        <v>43013</v>
      </c>
      <c r="H1736">
        <v>1132</v>
      </c>
      <c r="I1736">
        <v>1147</v>
      </c>
      <c r="J1736">
        <v>1111</v>
      </c>
      <c r="K1736">
        <v>1147</v>
      </c>
      <c r="L1736" s="22">
        <v>43014</v>
      </c>
      <c r="M1736">
        <v>1075</v>
      </c>
      <c r="N1736" s="4">
        <v>43013</v>
      </c>
      <c r="O1736" s="3" t="s">
        <v>15</v>
      </c>
      <c r="P1736" s="3">
        <v>2488</v>
      </c>
      <c r="Q1736" s="3" t="s">
        <v>124</v>
      </c>
      <c r="R1736" s="3" t="s">
        <v>17</v>
      </c>
      <c r="S1736" s="3">
        <v>0.05</v>
      </c>
      <c r="T1736" s="3">
        <v>2</v>
      </c>
      <c r="U1736" s="3">
        <v>0</v>
      </c>
      <c r="V1736" s="3">
        <v>600</v>
      </c>
      <c r="W1736">
        <v>1132</v>
      </c>
      <c r="X1736" s="4">
        <v>43014</v>
      </c>
      <c r="Y1736">
        <v>1147</v>
      </c>
      <c r="Z1736" s="10">
        <f t="shared" si="169"/>
        <v>9000</v>
      </c>
      <c r="AA1736" s="10">
        <f t="shared" si="168"/>
        <v>9000</v>
      </c>
      <c r="AB1736" t="str">
        <f t="shared" si="165"/>
        <v/>
      </c>
      <c r="AC1736">
        <f t="shared" si="166"/>
        <v>-1463570</v>
      </c>
      <c r="AD1736">
        <f t="shared" si="167"/>
        <v>1.3077593722754965E-2</v>
      </c>
      <c r="AE1736" s="15">
        <v>43014</v>
      </c>
      <c r="AF1736" s="9">
        <v>8.8200207846855783E-4</v>
      </c>
      <c r="AG1736" s="12" t="s">
        <v>960</v>
      </c>
      <c r="AH1736" s="20">
        <v>43012.895833333336</v>
      </c>
      <c r="AI1736" s="12">
        <v>1147</v>
      </c>
      <c r="AJ1736" s="12">
        <v>150</v>
      </c>
      <c r="AK1736" s="12">
        <v>0.15049999999999999</v>
      </c>
      <c r="AL1736" s="17">
        <v>6200</v>
      </c>
      <c r="AM1736" s="17">
        <v>0.35889872173058013</v>
      </c>
      <c r="AN1736" s="9"/>
      <c r="AO1736" s="9"/>
      <c r="AP1736" s="17">
        <v>0</v>
      </c>
      <c r="AQ1736" s="17">
        <v>6118</v>
      </c>
      <c r="AR1736" s="17">
        <v>0.4143646408839779</v>
      </c>
      <c r="AS1736" s="17">
        <v>0.252</v>
      </c>
      <c r="AT1736" s="17">
        <v>0.44758064516129031</v>
      </c>
      <c r="AU1736" s="12">
        <v>0.5076370170709793</v>
      </c>
      <c r="AV1736" s="12">
        <v>1.67</v>
      </c>
      <c r="AY1736" s="12">
        <v>6015600</v>
      </c>
      <c r="BA1736" s="12">
        <v>1</v>
      </c>
      <c r="BD1736" s="12">
        <v>0.35889872173058013</v>
      </c>
      <c r="BE1736" s="12">
        <v>0.4143646408839779</v>
      </c>
      <c r="BF1736" s="12">
        <v>0.44758064516129031</v>
      </c>
      <c r="BG1736" s="12">
        <v>0.5076370170709793</v>
      </c>
      <c r="BH1736" s="12">
        <v>1.2999999999999999E-2</v>
      </c>
      <c r="BI1736" s="12">
        <v>0.252</v>
      </c>
      <c r="BJ1736" s="12">
        <v>0</v>
      </c>
      <c r="BK1736" s="12">
        <v>0.69799999999999995</v>
      </c>
      <c r="BL1736" s="12">
        <v>162</v>
      </c>
      <c r="BM1736" s="12">
        <v>-58</v>
      </c>
      <c r="BN1736" s="12">
        <v>-138</v>
      </c>
      <c r="BO1736" s="12">
        <v>1165</v>
      </c>
      <c r="BP1736" s="12">
        <v>-98</v>
      </c>
      <c r="BQ1736" s="12">
        <v>146</v>
      </c>
      <c r="BR1736" s="12">
        <v>-166</v>
      </c>
      <c r="BS1736" s="12">
        <v>1195</v>
      </c>
      <c r="BT1736" s="12">
        <v>0.30566528775231167</v>
      </c>
      <c r="BU1736" s="12">
        <v>0.68018267350922823</v>
      </c>
      <c r="BV1736" s="12">
        <v>0.68312184606742521</v>
      </c>
      <c r="BW1736" s="12">
        <v>0.67536318558053066</v>
      </c>
      <c r="BX1736" s="12">
        <v>0.66895121640420474</v>
      </c>
      <c r="BY1736" s="12">
        <v>1683</v>
      </c>
      <c r="BZ1736" s="12">
        <v>1</v>
      </c>
      <c r="CB1736" s="12">
        <v>6.3248682319118357E-2</v>
      </c>
      <c r="CC1736" s="12">
        <v>20620</v>
      </c>
      <c r="CD1736" s="12">
        <v>20630</v>
      </c>
      <c r="CE1736" s="12">
        <v>5.6744063049372775</v>
      </c>
      <c r="CH1736" s="22">
        <v>43012</v>
      </c>
      <c r="CI1736">
        <v>1001</v>
      </c>
      <c r="CJ1736">
        <v>1005</v>
      </c>
      <c r="CK1736">
        <v>995</v>
      </c>
      <c r="CL1736">
        <v>997</v>
      </c>
      <c r="CM1736" s="22">
        <v>43013</v>
      </c>
      <c r="CN1736">
        <v>1132</v>
      </c>
      <c r="CO1736">
        <v>1147</v>
      </c>
      <c r="CP1736">
        <v>1111</v>
      </c>
      <c r="CQ1736">
        <v>1147</v>
      </c>
      <c r="CR1736" s="22">
        <v>43014</v>
      </c>
      <c r="CS1736">
        <v>1075</v>
      </c>
      <c r="CT1736">
        <v>1105</v>
      </c>
      <c r="CU1736">
        <v>1032</v>
      </c>
      <c r="CV1736">
        <v>1070</v>
      </c>
    </row>
    <row r="1737" spans="1:100">
      <c r="A1737" s="22">
        <v>43012</v>
      </c>
      <c r="B1737">
        <v>1550</v>
      </c>
      <c r="C1737">
        <v>1564</v>
      </c>
      <c r="D1737">
        <v>1540</v>
      </c>
      <c r="E1737">
        <v>1563</v>
      </c>
      <c r="F1737" s="23">
        <f t="shared" si="170"/>
        <v>8.3870967741934699E-3</v>
      </c>
      <c r="G1737" s="22">
        <v>43013</v>
      </c>
      <c r="H1737">
        <v>1413</v>
      </c>
      <c r="I1737">
        <v>1441</v>
      </c>
      <c r="J1737">
        <v>1411</v>
      </c>
      <c r="K1737">
        <v>1412</v>
      </c>
      <c r="L1737" s="22">
        <v>43014</v>
      </c>
      <c r="M1737">
        <v>1412</v>
      </c>
      <c r="N1737" s="4">
        <v>43013</v>
      </c>
      <c r="O1737" s="3" t="s">
        <v>11</v>
      </c>
      <c r="P1737" s="3">
        <v>6182</v>
      </c>
      <c r="Q1737" s="3" t="s">
        <v>701</v>
      </c>
      <c r="R1737" s="3" t="s">
        <v>13</v>
      </c>
      <c r="S1737" s="3">
        <v>0.05</v>
      </c>
      <c r="T1737" s="3">
        <v>2</v>
      </c>
      <c r="U1737" s="3">
        <v>0</v>
      </c>
      <c r="V1737" s="3">
        <v>400</v>
      </c>
      <c r="W1737">
        <v>1413</v>
      </c>
      <c r="X1737" s="4">
        <v>43014</v>
      </c>
      <c r="Y1737">
        <v>1412</v>
      </c>
      <c r="Z1737" s="10">
        <f t="shared" si="169"/>
        <v>-400</v>
      </c>
      <c r="AA1737" s="10">
        <f t="shared" si="168"/>
        <v>400</v>
      </c>
      <c r="AB1737" t="str">
        <f t="shared" si="165"/>
        <v/>
      </c>
      <c r="AC1737">
        <f t="shared" si="166"/>
        <v>-1463570</v>
      </c>
      <c r="AD1737">
        <f t="shared" si="167"/>
        <v>6.3291139240506666E-3</v>
      </c>
      <c r="AE1737" s="15">
        <v>43014</v>
      </c>
      <c r="AF1737" s="9">
        <v>8.8200207846855783E-4</v>
      </c>
      <c r="AG1737" s="12" t="s">
        <v>957</v>
      </c>
      <c r="AH1737" s="20">
        <v>43012.984722222223</v>
      </c>
      <c r="AI1737" s="12">
        <v>1422</v>
      </c>
      <c r="AJ1737" s="12">
        <v>-141</v>
      </c>
      <c r="AK1737" s="12">
        <v>-9.0200000000000002E-2</v>
      </c>
      <c r="AL1737" s="17">
        <v>4300</v>
      </c>
      <c r="AM1737" s="17">
        <v>0.21635883905013192</v>
      </c>
      <c r="AN1737" s="9"/>
      <c r="AO1737" s="9"/>
      <c r="AP1737" s="17">
        <v>0</v>
      </c>
      <c r="AQ1737" s="17">
        <v>15111</v>
      </c>
      <c r="AR1737" s="17">
        <v>0.13151927437641722</v>
      </c>
      <c r="AS1737" s="17">
        <v>1.2E-2</v>
      </c>
      <c r="AT1737" s="17">
        <v>7.0991432068543456E-2</v>
      </c>
      <c r="AU1737" s="12">
        <v>0.40804039619343563</v>
      </c>
      <c r="AV1737" s="12">
        <v>0.33</v>
      </c>
      <c r="AY1737" s="12">
        <v>9967860</v>
      </c>
      <c r="BA1737" s="12">
        <v>0</v>
      </c>
      <c r="BD1737" s="12">
        <v>0.21635883905013192</v>
      </c>
      <c r="BE1737" s="12">
        <v>0.13151927437641722</v>
      </c>
      <c r="BF1737" s="12">
        <v>7.0991432068543456E-2</v>
      </c>
      <c r="BG1737" s="12">
        <v>0.40804039619343563</v>
      </c>
      <c r="BH1737" s="12">
        <v>0</v>
      </c>
      <c r="BI1737" s="12">
        <v>1.2E-2</v>
      </c>
      <c r="BJ1737" s="12">
        <v>0</v>
      </c>
      <c r="BK1737" s="12">
        <v>0.82599999999999996</v>
      </c>
      <c r="BL1737" s="12">
        <v>293</v>
      </c>
      <c r="BM1737" s="12">
        <v>-68</v>
      </c>
      <c r="BN1737" s="12">
        <v>-4</v>
      </c>
      <c r="BO1737" s="12">
        <v>678</v>
      </c>
      <c r="BP1737" s="12">
        <v>107</v>
      </c>
      <c r="BQ1737" s="12">
        <v>-61</v>
      </c>
      <c r="BR1737" s="12">
        <v>-91</v>
      </c>
      <c r="BS1737" s="12">
        <v>457</v>
      </c>
      <c r="BT1737" s="12">
        <v>0.38168697685481962</v>
      </c>
      <c r="BU1737" s="12">
        <v>0.43706412479852869</v>
      </c>
      <c r="BV1737" s="12">
        <v>0.45091992927711549</v>
      </c>
      <c r="BW1737" s="12">
        <v>0.45136597377639126</v>
      </c>
      <c r="BX1737" s="12">
        <v>0.49871674526847182</v>
      </c>
      <c r="BY1737" s="12">
        <v>1683</v>
      </c>
      <c r="BZ1737" s="12">
        <v>0</v>
      </c>
      <c r="CB1737" s="12">
        <v>6.3248682319118357E-2</v>
      </c>
      <c r="CC1737" s="12">
        <v>20620</v>
      </c>
      <c r="CD1737" s="12">
        <v>20630</v>
      </c>
      <c r="CE1737" s="12">
        <v>3.4207643719517069</v>
      </c>
      <c r="CH1737" s="22">
        <v>43012</v>
      </c>
      <c r="CI1737">
        <v>1550</v>
      </c>
      <c r="CJ1737">
        <v>1564</v>
      </c>
      <c r="CK1737">
        <v>1540</v>
      </c>
      <c r="CL1737">
        <v>1563</v>
      </c>
      <c r="CM1737" s="22">
        <v>43013</v>
      </c>
      <c r="CN1737">
        <v>1413</v>
      </c>
      <c r="CO1737">
        <v>1441</v>
      </c>
      <c r="CP1737">
        <v>1411</v>
      </c>
      <c r="CQ1737">
        <v>1412</v>
      </c>
      <c r="CR1737" s="22">
        <v>43014</v>
      </c>
      <c r="CS1737">
        <v>1412</v>
      </c>
      <c r="CT1737">
        <v>1421</v>
      </c>
      <c r="CU1737">
        <v>1400</v>
      </c>
      <c r="CV1737">
        <v>1407</v>
      </c>
    </row>
    <row r="1738" spans="1:100">
      <c r="A1738" s="22">
        <v>43012</v>
      </c>
      <c r="B1738">
        <v>1067</v>
      </c>
      <c r="C1738">
        <v>1069</v>
      </c>
      <c r="D1738">
        <v>1055</v>
      </c>
      <c r="E1738">
        <v>1062</v>
      </c>
      <c r="F1738" s="23">
        <f t="shared" si="170"/>
        <v>-4.6860356138707093E-3</v>
      </c>
      <c r="G1738" s="22">
        <v>43013</v>
      </c>
      <c r="H1738">
        <v>1115</v>
      </c>
      <c r="I1738">
        <v>1142</v>
      </c>
      <c r="J1738">
        <v>1096</v>
      </c>
      <c r="K1738">
        <v>1126</v>
      </c>
      <c r="L1738" s="22">
        <v>43014</v>
      </c>
      <c r="M1738">
        <v>1124</v>
      </c>
      <c r="N1738" s="4">
        <v>43013</v>
      </c>
      <c r="O1738" s="3" t="s">
        <v>15</v>
      </c>
      <c r="P1738" s="3">
        <v>4745</v>
      </c>
      <c r="Q1738" s="3" t="s">
        <v>702</v>
      </c>
      <c r="R1738" s="3" t="s">
        <v>17</v>
      </c>
      <c r="S1738" s="3">
        <v>0.05</v>
      </c>
      <c r="T1738" s="3">
        <v>1</v>
      </c>
      <c r="U1738" s="3">
        <v>0</v>
      </c>
      <c r="V1738" s="3">
        <v>500</v>
      </c>
      <c r="W1738">
        <v>1115</v>
      </c>
      <c r="X1738" s="4">
        <v>43014</v>
      </c>
      <c r="Y1738">
        <v>1126</v>
      </c>
      <c r="Z1738" s="10">
        <f t="shared" si="169"/>
        <v>5500</v>
      </c>
      <c r="AA1738" s="10">
        <f t="shared" si="168"/>
        <v>5500</v>
      </c>
      <c r="AB1738">
        <f t="shared" si="165"/>
        <v>5500</v>
      </c>
      <c r="AC1738">
        <f t="shared" si="166"/>
        <v>-1458070</v>
      </c>
      <c r="AD1738">
        <f t="shared" si="167"/>
        <v>2.3642732049036774E-2</v>
      </c>
      <c r="AE1738" s="15">
        <v>43014</v>
      </c>
      <c r="AF1738" s="9">
        <v>8.8200207846855783E-4</v>
      </c>
      <c r="AG1738" s="12" t="s">
        <v>962</v>
      </c>
      <c r="AH1738" s="20">
        <v>43012.963888888888</v>
      </c>
      <c r="AI1738" s="12">
        <v>1142</v>
      </c>
      <c r="AJ1738" s="12">
        <v>80</v>
      </c>
      <c r="AK1738" s="12">
        <v>7.5300000000000006E-2</v>
      </c>
      <c r="AL1738" s="17">
        <v>3500</v>
      </c>
      <c r="AM1738" s="17">
        <v>0.61942517343904857</v>
      </c>
      <c r="AN1738" s="9"/>
      <c r="AO1738" s="9"/>
      <c r="AP1738" s="17">
        <v>2.02</v>
      </c>
      <c r="AQ1738" s="17">
        <v>54780</v>
      </c>
      <c r="AR1738" s="17">
        <v>0</v>
      </c>
      <c r="AS1738" s="17">
        <v>7.2999999999999995E-2</v>
      </c>
      <c r="AT1738" s="17">
        <v>0.4262443438914027</v>
      </c>
      <c r="AU1738" s="12">
        <v>0.42934293429342935</v>
      </c>
      <c r="AV1738" s="12">
        <v>2.58</v>
      </c>
      <c r="AY1738" s="12">
        <v>54291435</v>
      </c>
      <c r="BA1738" s="12">
        <v>0.63934426229508201</v>
      </c>
      <c r="BD1738" s="12">
        <v>0.61942517343904857</v>
      </c>
      <c r="BE1738" s="12">
        <v>0</v>
      </c>
      <c r="BF1738" s="12">
        <v>0.4262443438914027</v>
      </c>
      <c r="BG1738" s="12">
        <v>0.42934293429342935</v>
      </c>
      <c r="BH1738" s="12">
        <v>2.5000000000000001E-2</v>
      </c>
      <c r="BI1738" s="12">
        <v>7.2999999999999995E-2</v>
      </c>
      <c r="BJ1738" s="12">
        <v>1.6E-2</v>
      </c>
      <c r="BK1738" s="12">
        <v>0.82299999999999995</v>
      </c>
      <c r="BL1738" s="12">
        <v>875</v>
      </c>
      <c r="BM1738" s="12">
        <v>249</v>
      </c>
      <c r="BN1738" s="12">
        <v>-327</v>
      </c>
      <c r="BO1738" s="12">
        <v>3981</v>
      </c>
      <c r="BP1738" s="12">
        <v>309</v>
      </c>
      <c r="BQ1738" s="12">
        <v>-2144</v>
      </c>
      <c r="BR1738" s="12">
        <v>-381</v>
      </c>
      <c r="BS1738" s="12">
        <v>3183</v>
      </c>
      <c r="BT1738" s="12">
        <v>0.26313989819933636</v>
      </c>
      <c r="BU1738" s="12">
        <v>0.75127961096540441</v>
      </c>
      <c r="BV1738" s="12">
        <v>0.77240119172919408</v>
      </c>
      <c r="BW1738" s="12">
        <v>0.7718299540892094</v>
      </c>
      <c r="BX1738" s="12">
        <v>0.73523111496665994</v>
      </c>
      <c r="BY1738" s="12">
        <v>1683</v>
      </c>
      <c r="BZ1738" s="12">
        <v>0.63934426229508201</v>
      </c>
      <c r="CB1738" s="12">
        <v>6.3248682319118357E-2</v>
      </c>
      <c r="CC1738" s="12">
        <v>20620</v>
      </c>
      <c r="CD1738" s="12">
        <v>20630</v>
      </c>
      <c r="CE1738" s="12">
        <v>9.7934874012673809</v>
      </c>
      <c r="CH1738" s="22">
        <v>43012</v>
      </c>
      <c r="CI1738">
        <v>1067</v>
      </c>
      <c r="CJ1738">
        <v>1069</v>
      </c>
      <c r="CK1738">
        <v>1055</v>
      </c>
      <c r="CL1738">
        <v>1062</v>
      </c>
      <c r="CM1738" s="22">
        <v>43013</v>
      </c>
      <c r="CN1738">
        <v>1115</v>
      </c>
      <c r="CO1738">
        <v>1142</v>
      </c>
      <c r="CP1738">
        <v>1096</v>
      </c>
      <c r="CQ1738">
        <v>1126</v>
      </c>
      <c r="CR1738" s="22">
        <v>43014</v>
      </c>
      <c r="CS1738">
        <v>1124</v>
      </c>
      <c r="CT1738">
        <v>1124</v>
      </c>
      <c r="CU1738">
        <v>1060</v>
      </c>
      <c r="CV1738">
        <v>1071</v>
      </c>
    </row>
    <row r="1739" spans="1:100">
      <c r="A1739" s="22">
        <v>43012</v>
      </c>
      <c r="B1739">
        <v>306</v>
      </c>
      <c r="C1739">
        <v>306</v>
      </c>
      <c r="D1739">
        <v>301</v>
      </c>
      <c r="E1739">
        <v>303</v>
      </c>
      <c r="F1739" s="23">
        <f t="shared" si="170"/>
        <v>-9.8039215686274161E-3</v>
      </c>
      <c r="G1739" s="22">
        <v>43013</v>
      </c>
      <c r="H1739">
        <v>359</v>
      </c>
      <c r="I1739">
        <v>377</v>
      </c>
      <c r="J1739">
        <v>326</v>
      </c>
      <c r="K1739">
        <v>326</v>
      </c>
      <c r="L1739" s="22">
        <v>43014</v>
      </c>
      <c r="M1739">
        <v>318</v>
      </c>
      <c r="N1739" s="4">
        <v>43013</v>
      </c>
      <c r="O1739" s="3" t="s">
        <v>15</v>
      </c>
      <c r="P1739" s="3">
        <v>9836</v>
      </c>
      <c r="Q1739" s="3" t="s">
        <v>141</v>
      </c>
      <c r="R1739" s="3" t="s">
        <v>17</v>
      </c>
      <c r="S1739" s="3">
        <v>0.05</v>
      </c>
      <c r="T1739" s="3">
        <v>2</v>
      </c>
      <c r="U1739" s="3">
        <v>0</v>
      </c>
      <c r="V1739" s="3">
        <v>2000</v>
      </c>
      <c r="W1739">
        <v>359</v>
      </c>
      <c r="X1739" s="4">
        <v>43014</v>
      </c>
      <c r="Y1739">
        <v>326</v>
      </c>
      <c r="Z1739" s="10">
        <f t="shared" si="169"/>
        <v>-66000</v>
      </c>
      <c r="AA1739" s="10">
        <f t="shared" si="168"/>
        <v>66000</v>
      </c>
      <c r="AB1739" t="str">
        <f t="shared" si="165"/>
        <v/>
      </c>
      <c r="AC1739">
        <f t="shared" si="166"/>
        <v>-1458070</v>
      </c>
      <c r="AD1739">
        <f t="shared" si="167"/>
        <v>4.2666666666666631E-2</v>
      </c>
      <c r="AE1739" s="15">
        <v>43014</v>
      </c>
      <c r="AF1739" s="9">
        <v>8.8200207846855783E-4</v>
      </c>
      <c r="AG1739" s="12" t="s">
        <v>960</v>
      </c>
      <c r="AH1739" s="20">
        <v>43012.911805555559</v>
      </c>
      <c r="AI1739" s="12">
        <v>375</v>
      </c>
      <c r="AJ1739" s="12">
        <v>72</v>
      </c>
      <c r="AK1739" s="12">
        <v>0.23760000000000001</v>
      </c>
      <c r="AL1739" s="17">
        <v>3000</v>
      </c>
      <c r="AM1739" s="17">
        <v>0.29220779220779219</v>
      </c>
      <c r="AN1739" s="9"/>
      <c r="AO1739" s="9"/>
      <c r="AP1739" s="17">
        <v>0</v>
      </c>
      <c r="AQ1739" s="17">
        <v>8917</v>
      </c>
      <c r="AR1739" s="17">
        <v>0.66101694915254239</v>
      </c>
      <c r="AS1739" s="17">
        <v>0.121</v>
      </c>
      <c r="AT1739" s="17">
        <v>0.33913043478260868</v>
      </c>
      <c r="AU1739" s="12">
        <v>0.36431226765799257</v>
      </c>
      <c r="AV1739" s="12">
        <v>0</v>
      </c>
      <c r="AY1739" s="12">
        <v>28952000</v>
      </c>
      <c r="BA1739" s="12">
        <v>1</v>
      </c>
      <c r="BD1739" s="12">
        <v>0.29220779220779219</v>
      </c>
      <c r="BE1739" s="12">
        <v>0.66101694915254239</v>
      </c>
      <c r="BF1739" s="12">
        <v>0.33913043478260868</v>
      </c>
      <c r="BG1739" s="12">
        <v>0.36431226765799257</v>
      </c>
      <c r="BH1739" s="12">
        <v>0.84</v>
      </c>
      <c r="BI1739" s="12">
        <v>0.121</v>
      </c>
      <c r="BJ1739" s="12">
        <v>0</v>
      </c>
      <c r="BK1739" s="12">
        <v>0.86799999999999999</v>
      </c>
      <c r="BL1739" s="12">
        <v>-632</v>
      </c>
      <c r="BM1739" s="12">
        <v>-30</v>
      </c>
      <c r="BN1739" s="12">
        <v>-40</v>
      </c>
      <c r="BO1739" s="12">
        <v>1772</v>
      </c>
      <c r="BP1739" s="12">
        <v>578</v>
      </c>
      <c r="BQ1739" s="12">
        <v>-31</v>
      </c>
      <c r="BR1739" s="12">
        <v>-72</v>
      </c>
      <c r="BS1739" s="12">
        <v>2476</v>
      </c>
      <c r="BT1739" s="12">
        <v>0.30566528775231167</v>
      </c>
      <c r="BU1739" s="12">
        <v>0.68018267350922823</v>
      </c>
      <c r="BV1739" s="12">
        <v>0.68312184606742521</v>
      </c>
      <c r="BW1739" s="12">
        <v>0.67536318558053066</v>
      </c>
      <c r="BX1739" s="12">
        <v>0.66895121640420474</v>
      </c>
      <c r="BY1739" s="12">
        <v>1683</v>
      </c>
      <c r="BZ1739" s="12">
        <v>1</v>
      </c>
      <c r="CB1739" s="12">
        <v>6.3248682319118357E-2</v>
      </c>
      <c r="CC1739" s="12">
        <v>20620</v>
      </c>
      <c r="CD1739" s="12">
        <v>20630</v>
      </c>
      <c r="CE1739" s="12">
        <v>4.6199822904368348</v>
      </c>
      <c r="CH1739" s="22">
        <v>43012</v>
      </c>
      <c r="CI1739">
        <v>306</v>
      </c>
      <c r="CJ1739">
        <v>306</v>
      </c>
      <c r="CK1739">
        <v>301</v>
      </c>
      <c r="CL1739">
        <v>303</v>
      </c>
      <c r="CM1739" s="22">
        <v>43013</v>
      </c>
      <c r="CN1739">
        <v>359</v>
      </c>
      <c r="CO1739">
        <v>377</v>
      </c>
      <c r="CP1739">
        <v>326</v>
      </c>
      <c r="CQ1739">
        <v>326</v>
      </c>
      <c r="CR1739" s="22">
        <v>43014</v>
      </c>
      <c r="CS1739">
        <v>318</v>
      </c>
      <c r="CT1739">
        <v>318</v>
      </c>
      <c r="CU1739">
        <v>312</v>
      </c>
      <c r="CV1739">
        <v>314</v>
      </c>
    </row>
    <row r="1740" spans="1:100">
      <c r="A1740" s="22">
        <v>43013</v>
      </c>
      <c r="B1740">
        <v>452</v>
      </c>
      <c r="C1740">
        <v>480</v>
      </c>
      <c r="D1740">
        <v>445</v>
      </c>
      <c r="E1740">
        <v>456</v>
      </c>
      <c r="F1740" s="23">
        <f t="shared" si="170"/>
        <v>8.8495575221239076E-3</v>
      </c>
      <c r="G1740" s="22">
        <v>43014</v>
      </c>
      <c r="H1740">
        <v>480</v>
      </c>
      <c r="I1740">
        <v>495</v>
      </c>
      <c r="J1740">
        <v>421</v>
      </c>
      <c r="K1740">
        <v>429</v>
      </c>
      <c r="L1740" s="22">
        <v>43018</v>
      </c>
      <c r="M1740">
        <v>425</v>
      </c>
      <c r="N1740" s="4">
        <v>43014</v>
      </c>
      <c r="O1740" s="3" t="s">
        <v>15</v>
      </c>
      <c r="P1740" s="3">
        <v>9978</v>
      </c>
      <c r="Q1740" s="3" t="s">
        <v>703</v>
      </c>
      <c r="R1740" s="3" t="s">
        <v>17</v>
      </c>
      <c r="S1740" s="3">
        <v>0.05</v>
      </c>
      <c r="T1740" s="3">
        <v>2</v>
      </c>
      <c r="U1740" s="3">
        <v>0</v>
      </c>
      <c r="V1740" s="3">
        <v>1100</v>
      </c>
      <c r="W1740">
        <v>480</v>
      </c>
      <c r="X1740" s="4">
        <v>43019</v>
      </c>
      <c r="Y1740">
        <v>429</v>
      </c>
      <c r="Z1740" s="10">
        <f t="shared" si="169"/>
        <v>-56100</v>
      </c>
      <c r="AA1740" s="10">
        <f t="shared" si="168"/>
        <v>56100</v>
      </c>
      <c r="AB1740" t="str">
        <f t="shared" si="165"/>
        <v/>
      </c>
      <c r="AC1740">
        <f t="shared" si="166"/>
        <v>-1458070</v>
      </c>
      <c r="AD1740">
        <f t="shared" si="167"/>
        <v>3.6144578313253017E-2</v>
      </c>
      <c r="AE1740" s="15">
        <v>43015</v>
      </c>
      <c r="AF1740" s="9">
        <v>5.0194954998843411E-3</v>
      </c>
      <c r="AG1740" s="12" t="s">
        <v>960</v>
      </c>
      <c r="AH1740" s="20">
        <v>43013.997916666667</v>
      </c>
      <c r="AI1740" s="12">
        <v>498</v>
      </c>
      <c r="AJ1740" s="12">
        <v>42</v>
      </c>
      <c r="AK1740" s="12">
        <v>9.2100000000000001E-2</v>
      </c>
      <c r="AL1740" s="17">
        <v>100900</v>
      </c>
      <c r="AM1740" s="9"/>
      <c r="AN1740" s="9"/>
      <c r="AO1740" s="9"/>
      <c r="AP1740" s="9"/>
      <c r="AQ1740" s="9"/>
      <c r="AR1740" s="9"/>
      <c r="AS1740" s="9"/>
      <c r="BY1740" s="12">
        <v>1695.5</v>
      </c>
      <c r="CD1740" s="12">
        <v>20830</v>
      </c>
      <c r="CH1740" s="22">
        <v>43013</v>
      </c>
      <c r="CI1740">
        <v>452</v>
      </c>
      <c r="CJ1740">
        <v>480</v>
      </c>
      <c r="CK1740">
        <v>445</v>
      </c>
      <c r="CL1740">
        <v>456</v>
      </c>
      <c r="CM1740" s="22">
        <v>43014</v>
      </c>
      <c r="CN1740">
        <v>480</v>
      </c>
      <c r="CO1740">
        <v>495</v>
      </c>
      <c r="CP1740">
        <v>421</v>
      </c>
      <c r="CQ1740">
        <v>429</v>
      </c>
      <c r="CR1740" s="22">
        <v>43018</v>
      </c>
      <c r="CS1740">
        <v>425</v>
      </c>
      <c r="CT1740">
        <v>425</v>
      </c>
      <c r="CU1740">
        <v>412</v>
      </c>
      <c r="CV1740">
        <v>422</v>
      </c>
    </row>
    <row r="1741" spans="1:100">
      <c r="A1741" s="22">
        <v>43013</v>
      </c>
      <c r="B1741">
        <v>281</v>
      </c>
      <c r="C1741">
        <v>293</v>
      </c>
      <c r="D1741">
        <v>273</v>
      </c>
      <c r="E1741">
        <v>292</v>
      </c>
      <c r="F1741" s="23">
        <f t="shared" si="170"/>
        <v>3.9145907473309594E-2</v>
      </c>
      <c r="G1741" s="22">
        <v>43014</v>
      </c>
      <c r="H1741">
        <v>244</v>
      </c>
      <c r="I1741">
        <v>254</v>
      </c>
      <c r="J1741">
        <v>238</v>
      </c>
      <c r="K1741">
        <v>243</v>
      </c>
      <c r="L1741" s="22">
        <v>43018</v>
      </c>
      <c r="M1741">
        <v>243</v>
      </c>
      <c r="N1741" s="4">
        <v>43014</v>
      </c>
      <c r="O1741" s="3" t="s">
        <v>11</v>
      </c>
      <c r="P1741" s="3">
        <v>4361</v>
      </c>
      <c r="Q1741" s="3" t="s">
        <v>100</v>
      </c>
      <c r="R1741" s="3" t="s">
        <v>13</v>
      </c>
      <c r="S1741" s="3">
        <v>0.05</v>
      </c>
      <c r="T1741" s="3">
        <v>2</v>
      </c>
      <c r="U1741" s="3">
        <v>0</v>
      </c>
      <c r="V1741" s="3">
        <v>2000</v>
      </c>
      <c r="W1741">
        <v>244</v>
      </c>
      <c r="X1741" s="4">
        <v>43019</v>
      </c>
      <c r="Y1741">
        <v>243</v>
      </c>
      <c r="Z1741" s="10">
        <f t="shared" si="169"/>
        <v>-2000</v>
      </c>
      <c r="AA1741" s="10">
        <f t="shared" si="168"/>
        <v>2000</v>
      </c>
      <c r="AB1741" t="str">
        <f t="shared" ref="AB1741:AB1804" si="171">IF(AND(O1741="夜間上昇",T1741=1,AF1741&gt;0),Z1741,"")</f>
        <v/>
      </c>
      <c r="AC1741">
        <f t="shared" si="166"/>
        <v>-1458070</v>
      </c>
      <c r="AD1741">
        <f t="shared" si="167"/>
        <v>6.5134099616858232E-2</v>
      </c>
      <c r="AE1741" s="15">
        <v>43015</v>
      </c>
      <c r="AF1741" s="9">
        <v>5.0194954998843411E-3</v>
      </c>
      <c r="AG1741" s="12" t="s">
        <v>954</v>
      </c>
      <c r="AH1741" s="20">
        <v>43013.998611111114</v>
      </c>
      <c r="AI1741" s="12">
        <v>261</v>
      </c>
      <c r="AJ1741" s="12">
        <v>-31</v>
      </c>
      <c r="AK1741" s="12">
        <v>-0.1062</v>
      </c>
      <c r="AL1741" s="17">
        <v>63000</v>
      </c>
      <c r="AM1741" s="9"/>
      <c r="AN1741" s="9"/>
      <c r="AO1741" s="9"/>
      <c r="AP1741" s="9"/>
      <c r="AQ1741" s="9"/>
      <c r="AR1741" s="9"/>
      <c r="AS1741" s="9"/>
      <c r="BY1741" s="12">
        <v>1695.5</v>
      </c>
      <c r="CD1741" s="12">
        <v>20830</v>
      </c>
      <c r="CH1741" s="22">
        <v>43013</v>
      </c>
      <c r="CI1741">
        <v>281</v>
      </c>
      <c r="CJ1741">
        <v>293</v>
      </c>
      <c r="CK1741">
        <v>273</v>
      </c>
      <c r="CL1741">
        <v>292</v>
      </c>
      <c r="CM1741" s="22">
        <v>43014</v>
      </c>
      <c r="CN1741">
        <v>244</v>
      </c>
      <c r="CO1741">
        <v>254</v>
      </c>
      <c r="CP1741">
        <v>238</v>
      </c>
      <c r="CQ1741">
        <v>243</v>
      </c>
      <c r="CR1741" s="22">
        <v>43018</v>
      </c>
      <c r="CS1741">
        <v>243</v>
      </c>
      <c r="CT1741">
        <v>247</v>
      </c>
      <c r="CU1741">
        <v>234</v>
      </c>
      <c r="CV1741">
        <v>235</v>
      </c>
    </row>
    <row r="1742" spans="1:100">
      <c r="A1742" s="22">
        <v>43013</v>
      </c>
      <c r="B1742">
        <v>196</v>
      </c>
      <c r="C1742">
        <v>198</v>
      </c>
      <c r="D1742">
        <v>188</v>
      </c>
      <c r="E1742">
        <v>189</v>
      </c>
      <c r="F1742" s="23">
        <f t="shared" si="170"/>
        <v>-3.5714285714285698E-2</v>
      </c>
      <c r="G1742" s="22">
        <v>43014</v>
      </c>
      <c r="H1742">
        <v>178</v>
      </c>
      <c r="I1742">
        <v>182</v>
      </c>
      <c r="J1742">
        <v>164</v>
      </c>
      <c r="K1742">
        <v>171</v>
      </c>
      <c r="L1742" s="22">
        <v>43018</v>
      </c>
      <c r="M1742">
        <v>172</v>
      </c>
      <c r="N1742" s="4">
        <v>43014</v>
      </c>
      <c r="O1742" s="3" t="s">
        <v>11</v>
      </c>
      <c r="P1742" s="3">
        <v>6636</v>
      </c>
      <c r="Q1742" s="3" t="s">
        <v>97</v>
      </c>
      <c r="R1742" s="3" t="s">
        <v>13</v>
      </c>
      <c r="S1742" s="3">
        <v>0.05</v>
      </c>
      <c r="T1742" s="3">
        <v>2</v>
      </c>
      <c r="U1742" s="3">
        <v>0</v>
      </c>
      <c r="V1742" s="3">
        <v>2700</v>
      </c>
      <c r="W1742">
        <v>178</v>
      </c>
      <c r="X1742" s="4">
        <v>43019</v>
      </c>
      <c r="Y1742">
        <v>171</v>
      </c>
      <c r="Z1742" s="10">
        <f t="shared" si="169"/>
        <v>-18900</v>
      </c>
      <c r="AA1742" s="10">
        <f t="shared" si="168"/>
        <v>18900</v>
      </c>
      <c r="AB1742" t="str">
        <f t="shared" si="171"/>
        <v/>
      </c>
      <c r="AC1742">
        <f t="shared" si="166"/>
        <v>-1458070</v>
      </c>
      <c r="AD1742">
        <f t="shared" si="167"/>
        <v>7.8787878787878851E-2</v>
      </c>
      <c r="AE1742" s="15">
        <v>43015</v>
      </c>
      <c r="AF1742" s="9">
        <v>5.0194954998843411E-3</v>
      </c>
      <c r="AG1742" s="12" t="s">
        <v>960</v>
      </c>
      <c r="AH1742" s="20">
        <v>43013.997916666667</v>
      </c>
      <c r="AI1742" s="12">
        <v>165</v>
      </c>
      <c r="AJ1742" s="12">
        <v>-24</v>
      </c>
      <c r="AK1742" s="12">
        <v>-0.127</v>
      </c>
      <c r="AL1742" s="17">
        <v>56200</v>
      </c>
      <c r="AM1742" s="9"/>
      <c r="AN1742" s="9"/>
      <c r="AO1742" s="9"/>
      <c r="AP1742" s="9"/>
      <c r="AQ1742" s="9"/>
      <c r="AR1742" s="9"/>
      <c r="AS1742" s="9"/>
      <c r="BY1742" s="12">
        <v>1695.5</v>
      </c>
      <c r="CD1742" s="12">
        <v>20830</v>
      </c>
      <c r="CH1742" s="22">
        <v>43013</v>
      </c>
      <c r="CI1742">
        <v>196</v>
      </c>
      <c r="CJ1742">
        <v>198</v>
      </c>
      <c r="CK1742">
        <v>188</v>
      </c>
      <c r="CL1742">
        <v>189</v>
      </c>
      <c r="CM1742" s="22">
        <v>43014</v>
      </c>
      <c r="CN1742">
        <v>178</v>
      </c>
      <c r="CO1742">
        <v>182</v>
      </c>
      <c r="CP1742">
        <v>164</v>
      </c>
      <c r="CQ1742">
        <v>171</v>
      </c>
      <c r="CR1742" s="22">
        <v>43018</v>
      </c>
      <c r="CS1742">
        <v>172</v>
      </c>
      <c r="CT1742">
        <v>191</v>
      </c>
      <c r="CU1742">
        <v>172</v>
      </c>
      <c r="CV1742">
        <v>180</v>
      </c>
    </row>
    <row r="1743" spans="1:100">
      <c r="A1743" s="22">
        <v>43013</v>
      </c>
      <c r="B1743">
        <v>514</v>
      </c>
      <c r="C1743">
        <v>607</v>
      </c>
      <c r="D1743">
        <v>511</v>
      </c>
      <c r="E1743">
        <v>607</v>
      </c>
      <c r="F1743" s="23">
        <f t="shared" si="170"/>
        <v>0.18093385214007784</v>
      </c>
      <c r="G1743" s="22">
        <v>43014</v>
      </c>
      <c r="H1743">
        <v>667</v>
      </c>
      <c r="I1743">
        <v>692</v>
      </c>
      <c r="J1743">
        <v>608</v>
      </c>
      <c r="K1743">
        <v>624</v>
      </c>
      <c r="L1743" s="22">
        <v>43018</v>
      </c>
      <c r="M1743">
        <v>622</v>
      </c>
      <c r="N1743" s="4">
        <v>43014</v>
      </c>
      <c r="O1743" s="3" t="s">
        <v>15</v>
      </c>
      <c r="P1743" s="3">
        <v>6938</v>
      </c>
      <c r="Q1743" s="3" t="s">
        <v>520</v>
      </c>
      <c r="R1743" s="3" t="s">
        <v>17</v>
      </c>
      <c r="S1743" s="3">
        <v>0.05</v>
      </c>
      <c r="T1743" s="3">
        <v>2</v>
      </c>
      <c r="U1743" s="3">
        <v>0</v>
      </c>
      <c r="V1743" s="3">
        <v>900</v>
      </c>
      <c r="W1743">
        <v>667</v>
      </c>
      <c r="X1743" s="4">
        <v>43019</v>
      </c>
      <c r="Y1743">
        <v>624</v>
      </c>
      <c r="Z1743" s="10">
        <f t="shared" si="169"/>
        <v>-38700</v>
      </c>
      <c r="AA1743" s="10">
        <f t="shared" si="168"/>
        <v>38700</v>
      </c>
      <c r="AB1743" t="str">
        <f t="shared" si="171"/>
        <v/>
      </c>
      <c r="AC1743">
        <f t="shared" si="166"/>
        <v>-1458070</v>
      </c>
      <c r="AD1743">
        <f t="shared" si="167"/>
        <v>5.5379746835443111E-2</v>
      </c>
      <c r="AE1743" s="15">
        <v>43015</v>
      </c>
      <c r="AF1743" s="9">
        <v>5.0194954998843411E-3</v>
      </c>
      <c r="AG1743" s="12" t="s">
        <v>962</v>
      </c>
      <c r="AH1743" s="20">
        <v>43013.995833333334</v>
      </c>
      <c r="AI1743" s="12">
        <v>632</v>
      </c>
      <c r="AJ1743" s="12">
        <v>25</v>
      </c>
      <c r="AK1743" s="12">
        <v>4.1200000000000001E-2</v>
      </c>
      <c r="AL1743" s="17">
        <v>43700</v>
      </c>
      <c r="AM1743" s="9"/>
      <c r="AN1743" s="9"/>
      <c r="AO1743" s="9"/>
      <c r="AP1743" s="9"/>
      <c r="AQ1743" s="9"/>
      <c r="AR1743" s="9"/>
      <c r="AS1743" s="9"/>
      <c r="BY1743" s="12">
        <v>1695.5</v>
      </c>
      <c r="CD1743" s="12">
        <v>20830</v>
      </c>
      <c r="CH1743" s="22">
        <v>43013</v>
      </c>
      <c r="CI1743">
        <v>514</v>
      </c>
      <c r="CJ1743">
        <v>607</v>
      </c>
      <c r="CK1743">
        <v>511</v>
      </c>
      <c r="CL1743">
        <v>607</v>
      </c>
      <c r="CM1743" s="22">
        <v>43014</v>
      </c>
      <c r="CN1743">
        <v>667</v>
      </c>
      <c r="CO1743">
        <v>692</v>
      </c>
      <c r="CP1743">
        <v>608</v>
      </c>
      <c r="CQ1743">
        <v>624</v>
      </c>
      <c r="CR1743" s="22">
        <v>43018</v>
      </c>
      <c r="CS1743">
        <v>622</v>
      </c>
      <c r="CT1743">
        <v>724</v>
      </c>
      <c r="CU1743">
        <v>612</v>
      </c>
      <c r="CV1743">
        <v>724</v>
      </c>
    </row>
    <row r="1744" spans="1:100">
      <c r="A1744" s="22">
        <v>43013</v>
      </c>
      <c r="B1744">
        <v>482</v>
      </c>
      <c r="C1744">
        <v>482</v>
      </c>
      <c r="D1744">
        <v>482</v>
      </c>
      <c r="E1744">
        <v>482</v>
      </c>
      <c r="F1744" s="23">
        <f t="shared" si="170"/>
        <v>0</v>
      </c>
      <c r="G1744" s="22">
        <v>43014</v>
      </c>
      <c r="H1744">
        <v>501</v>
      </c>
      <c r="I1744">
        <v>537</v>
      </c>
      <c r="J1744">
        <v>454</v>
      </c>
      <c r="K1744">
        <v>473</v>
      </c>
      <c r="L1744" s="22">
        <v>43018</v>
      </c>
      <c r="M1744">
        <v>500</v>
      </c>
      <c r="N1744" s="4">
        <v>43014</v>
      </c>
      <c r="O1744" s="3" t="s">
        <v>15</v>
      </c>
      <c r="P1744" s="3">
        <v>9753</v>
      </c>
      <c r="Q1744" s="3" t="s">
        <v>327</v>
      </c>
      <c r="R1744" s="3" t="s">
        <v>17</v>
      </c>
      <c r="S1744" s="3">
        <v>0.05</v>
      </c>
      <c r="T1744" s="3">
        <v>2</v>
      </c>
      <c r="U1744" s="3">
        <v>0</v>
      </c>
      <c r="V1744" s="3">
        <v>2000</v>
      </c>
      <c r="W1744">
        <v>501</v>
      </c>
      <c r="X1744" s="4">
        <v>43019</v>
      </c>
      <c r="Y1744">
        <v>473</v>
      </c>
      <c r="Z1744" s="10">
        <f t="shared" si="169"/>
        <v>-56000</v>
      </c>
      <c r="AA1744" s="10">
        <f t="shared" si="168"/>
        <v>56000</v>
      </c>
      <c r="AB1744" t="str">
        <f t="shared" si="171"/>
        <v/>
      </c>
      <c r="AC1744">
        <f t="shared" si="166"/>
        <v>-1458070</v>
      </c>
      <c r="AD1744">
        <f t="shared" si="167"/>
        <v>1.764705882352946E-2</v>
      </c>
      <c r="AE1744" s="15">
        <v>43015</v>
      </c>
      <c r="AF1744" s="9">
        <v>5.0194954998843411E-3</v>
      </c>
      <c r="AG1744" s="12" t="s">
        <v>960</v>
      </c>
      <c r="AH1744" s="20">
        <v>43013.982638888891</v>
      </c>
      <c r="AI1744" s="12">
        <v>510</v>
      </c>
      <c r="AJ1744" s="12">
        <v>28</v>
      </c>
      <c r="AK1744" s="12">
        <v>5.8099999999999999E-2</v>
      </c>
      <c r="AL1744" s="17">
        <v>38000</v>
      </c>
      <c r="AM1744" s="9"/>
      <c r="AN1744" s="9"/>
      <c r="AO1744" s="9"/>
      <c r="AP1744" s="9"/>
      <c r="AQ1744" s="9"/>
      <c r="AR1744" s="9"/>
      <c r="AS1744" s="9"/>
      <c r="BY1744" s="12">
        <v>1695.5</v>
      </c>
      <c r="CD1744" s="12">
        <v>20830</v>
      </c>
      <c r="CH1744" s="22">
        <v>43013</v>
      </c>
      <c r="CI1744">
        <v>482</v>
      </c>
      <c r="CJ1744">
        <v>482</v>
      </c>
      <c r="CK1744">
        <v>482</v>
      </c>
      <c r="CL1744">
        <v>482</v>
      </c>
      <c r="CM1744" s="22">
        <v>43014</v>
      </c>
      <c r="CN1744">
        <v>501</v>
      </c>
      <c r="CO1744">
        <v>537</v>
      </c>
      <c r="CP1744">
        <v>454</v>
      </c>
      <c r="CQ1744">
        <v>473</v>
      </c>
      <c r="CR1744" s="22">
        <v>43018</v>
      </c>
      <c r="CS1744">
        <v>500</v>
      </c>
      <c r="CT1744">
        <v>553</v>
      </c>
      <c r="CU1744">
        <v>487</v>
      </c>
      <c r="CV1744">
        <v>548</v>
      </c>
    </row>
    <row r="1745" spans="1:100">
      <c r="A1745" s="22">
        <v>43018</v>
      </c>
      <c r="B1745">
        <v>1068</v>
      </c>
      <c r="C1745">
        <v>1068</v>
      </c>
      <c r="D1745">
        <v>1068</v>
      </c>
      <c r="E1745">
        <v>1068</v>
      </c>
      <c r="F1745" s="23">
        <f t="shared" si="170"/>
        <v>0</v>
      </c>
      <c r="G1745" s="22">
        <v>43019</v>
      </c>
      <c r="H1745">
        <v>888</v>
      </c>
      <c r="I1745">
        <v>914</v>
      </c>
      <c r="J1745">
        <v>850</v>
      </c>
      <c r="K1745">
        <v>878</v>
      </c>
      <c r="L1745" s="22">
        <v>43020</v>
      </c>
      <c r="M1745">
        <v>878</v>
      </c>
      <c r="N1745" s="4">
        <v>43019</v>
      </c>
      <c r="O1745" s="3" t="s">
        <v>11</v>
      </c>
      <c r="P1745" s="3">
        <v>5406</v>
      </c>
      <c r="Q1745" s="3" t="s">
        <v>221</v>
      </c>
      <c r="R1745" s="3" t="s">
        <v>13</v>
      </c>
      <c r="S1745" s="3">
        <v>0.05</v>
      </c>
      <c r="T1745" s="3">
        <v>1</v>
      </c>
      <c r="U1745" s="3">
        <v>0</v>
      </c>
      <c r="V1745" s="3">
        <v>500</v>
      </c>
      <c r="W1745">
        <v>888</v>
      </c>
      <c r="X1745" s="4">
        <v>43020</v>
      </c>
      <c r="Y1745">
        <v>878</v>
      </c>
      <c r="Z1745" s="10">
        <f t="shared" si="169"/>
        <v>-5000</v>
      </c>
      <c r="AA1745" s="10">
        <f t="shared" si="168"/>
        <v>5000</v>
      </c>
      <c r="AB1745" t="str">
        <f t="shared" si="171"/>
        <v/>
      </c>
      <c r="AC1745">
        <f t="shared" si="166"/>
        <v>-1458070</v>
      </c>
      <c r="AD1745">
        <f t="shared" si="167"/>
        <v>1.6611295681063121E-2</v>
      </c>
      <c r="AE1745" s="15">
        <v>43020</v>
      </c>
      <c r="AF1745" s="9">
        <v>3.0582920750210629E-3</v>
      </c>
      <c r="AG1745" s="12" t="s">
        <v>962</v>
      </c>
      <c r="AH1745" s="20">
        <v>43018.998611111114</v>
      </c>
      <c r="AI1745" s="12">
        <v>903</v>
      </c>
      <c r="AJ1745" s="12">
        <v>-165</v>
      </c>
      <c r="AK1745" s="12">
        <v>-0.1545</v>
      </c>
      <c r="AL1745" s="17">
        <v>326400</v>
      </c>
      <c r="AM1745" s="17">
        <v>0.13157894736842105</v>
      </c>
      <c r="AN1745" s="17">
        <v>1</v>
      </c>
      <c r="AO1745" s="17">
        <v>0.15</v>
      </c>
      <c r="AP1745" s="17">
        <v>1.23</v>
      </c>
      <c r="AQ1745" s="17">
        <v>498450</v>
      </c>
      <c r="AR1745" s="17">
        <v>0.9678899082568807</v>
      </c>
      <c r="AS1745" s="17">
        <v>0.20300000000000001</v>
      </c>
      <c r="AT1745" s="17">
        <v>0.97517730496453903</v>
      </c>
      <c r="AU1745" s="12">
        <v>0.72250000000000003</v>
      </c>
      <c r="AV1745" s="12" t="s">
        <v>988</v>
      </c>
      <c r="AW1745" s="12" t="s">
        <v>958</v>
      </c>
      <c r="AX1745" s="19" t="s">
        <v>955</v>
      </c>
      <c r="AY1745" s="12">
        <v>364364210</v>
      </c>
      <c r="BA1745" s="12">
        <v>0</v>
      </c>
      <c r="BB1745" s="12">
        <v>0</v>
      </c>
      <c r="BC1745" s="15">
        <v>42802</v>
      </c>
      <c r="BD1745" s="12">
        <v>0.13157894736842105</v>
      </c>
      <c r="BE1745" s="12">
        <v>0.9678899082568807</v>
      </c>
      <c r="BF1745" s="12">
        <v>0.97517730496453903</v>
      </c>
      <c r="BG1745" s="12">
        <v>0.72250000000000003</v>
      </c>
      <c r="BH1745" s="12">
        <v>0.19</v>
      </c>
      <c r="BI1745" s="12">
        <v>0.20300000000000001</v>
      </c>
      <c r="BJ1745" s="12">
        <v>2.5999999999999999E-2</v>
      </c>
      <c r="BK1745" s="12">
        <v>0.26700000000000002</v>
      </c>
      <c r="BL1745" s="12">
        <v>454</v>
      </c>
      <c r="BM1745" s="12">
        <v>-1235</v>
      </c>
      <c r="BN1745" s="12">
        <v>1276</v>
      </c>
      <c r="BO1745" s="12">
        <v>1620</v>
      </c>
      <c r="BP1745" s="12">
        <v>394</v>
      </c>
      <c r="BQ1745" s="12">
        <v>-852</v>
      </c>
      <c r="BR1745" s="12">
        <v>-402</v>
      </c>
      <c r="BS1745" s="12">
        <v>1019</v>
      </c>
      <c r="BT1745" s="12">
        <v>0.26425227465686646</v>
      </c>
      <c r="BU1745" s="12">
        <v>0.74523529526181598</v>
      </c>
      <c r="BV1745" s="12">
        <v>0.76702962015814646</v>
      </c>
      <c r="BW1745" s="12">
        <v>0.76842130941139097</v>
      </c>
      <c r="BX1745" s="12">
        <v>0.75592583207108377</v>
      </c>
      <c r="BY1745" s="12">
        <v>1696.5</v>
      </c>
      <c r="BZ1745" s="12">
        <v>0</v>
      </c>
      <c r="CB1745" s="12">
        <v>6.3248682319118357E-2</v>
      </c>
      <c r="CC1745" s="12">
        <v>0</v>
      </c>
      <c r="CD1745" s="12">
        <v>20860</v>
      </c>
      <c r="CE1745" s="12">
        <v>2.0803429027113234</v>
      </c>
      <c r="CH1745" s="22">
        <v>43018</v>
      </c>
      <c r="CI1745">
        <v>1068</v>
      </c>
      <c r="CJ1745">
        <v>1068</v>
      </c>
      <c r="CK1745">
        <v>1068</v>
      </c>
      <c r="CL1745">
        <v>1068</v>
      </c>
      <c r="CM1745" s="22">
        <v>43019</v>
      </c>
      <c r="CN1745">
        <v>888</v>
      </c>
      <c r="CO1745">
        <v>914</v>
      </c>
      <c r="CP1745">
        <v>850</v>
      </c>
      <c r="CQ1745">
        <v>878</v>
      </c>
      <c r="CR1745" s="22">
        <v>43020</v>
      </c>
      <c r="CS1745">
        <v>878</v>
      </c>
      <c r="CT1745">
        <v>904</v>
      </c>
      <c r="CU1745">
        <v>864</v>
      </c>
      <c r="CV1745">
        <v>882</v>
      </c>
    </row>
    <row r="1746" spans="1:100">
      <c r="A1746" s="22">
        <v>43018</v>
      </c>
      <c r="B1746">
        <v>18</v>
      </c>
      <c r="C1746">
        <v>18</v>
      </c>
      <c r="D1746">
        <v>17</v>
      </c>
      <c r="E1746">
        <v>17</v>
      </c>
      <c r="F1746" s="23">
        <f t="shared" si="170"/>
        <v>-5.555555555555558E-2</v>
      </c>
      <c r="G1746" s="22">
        <v>43019</v>
      </c>
      <c r="H1746">
        <v>18</v>
      </c>
      <c r="I1746">
        <v>18</v>
      </c>
      <c r="J1746">
        <v>17</v>
      </c>
      <c r="K1746">
        <v>18</v>
      </c>
      <c r="L1746" s="22">
        <v>43020</v>
      </c>
      <c r="M1746">
        <v>18</v>
      </c>
      <c r="N1746" s="4">
        <v>43019</v>
      </c>
      <c r="O1746" s="3" t="s">
        <v>15</v>
      </c>
      <c r="P1746" s="3">
        <v>8918</v>
      </c>
      <c r="Q1746" s="3" t="s">
        <v>72</v>
      </c>
      <c r="R1746" s="3" t="s">
        <v>17</v>
      </c>
      <c r="S1746" s="3">
        <v>0.05</v>
      </c>
      <c r="T1746" s="3">
        <v>2</v>
      </c>
      <c r="U1746" s="3">
        <v>0</v>
      </c>
      <c r="V1746" s="3">
        <v>29500</v>
      </c>
      <c r="W1746">
        <v>18</v>
      </c>
      <c r="X1746" s="4">
        <v>43020</v>
      </c>
      <c r="Y1746">
        <v>18</v>
      </c>
      <c r="Z1746" s="10">
        <f t="shared" si="169"/>
        <v>0</v>
      </c>
      <c r="AA1746" s="10">
        <f t="shared" si="168"/>
        <v>0</v>
      </c>
      <c r="AB1746" t="str">
        <f t="shared" si="171"/>
        <v/>
      </c>
      <c r="AC1746">
        <f t="shared" si="166"/>
        <v>-1458070</v>
      </c>
      <c r="AD1746">
        <f t="shared" si="167"/>
        <v>1.1235955056179803E-2</v>
      </c>
      <c r="AE1746" s="15">
        <v>43020</v>
      </c>
      <c r="AF1746" s="9">
        <v>3.0582920750210629E-3</v>
      </c>
      <c r="AG1746" s="12" t="s">
        <v>962</v>
      </c>
      <c r="AH1746" s="20">
        <v>43018.993750000001</v>
      </c>
      <c r="AI1746" s="12">
        <v>17.8</v>
      </c>
      <c r="AJ1746" s="12">
        <v>0.8</v>
      </c>
      <c r="AK1746" s="12">
        <v>4.7100000000000003E-2</v>
      </c>
      <c r="AL1746" s="17">
        <v>196000</v>
      </c>
      <c r="AM1746" s="17">
        <v>0.47058823529411764</v>
      </c>
      <c r="AN1746" s="9"/>
      <c r="AO1746" s="9"/>
      <c r="AP1746" s="17">
        <v>0</v>
      </c>
      <c r="AQ1746" s="17">
        <v>11942</v>
      </c>
      <c r="AR1746" s="17">
        <v>0.2</v>
      </c>
      <c r="AS1746" s="17">
        <v>5.2999999999999999E-2</v>
      </c>
      <c r="AT1746" s="17">
        <v>0.375</v>
      </c>
      <c r="AU1746" s="12">
        <v>0.46153846153846156</v>
      </c>
      <c r="AV1746" s="12">
        <v>0</v>
      </c>
      <c r="AY1746" s="12">
        <v>702474000</v>
      </c>
      <c r="BA1746" s="12">
        <v>1</v>
      </c>
      <c r="BD1746" s="12">
        <v>0.47058823529411764</v>
      </c>
      <c r="BE1746" s="12">
        <v>0.2</v>
      </c>
      <c r="BF1746" s="12">
        <v>0.375</v>
      </c>
      <c r="BG1746" s="12">
        <v>0.46153846153846156</v>
      </c>
      <c r="BH1746" s="12">
        <v>3.6999999999999998E-2</v>
      </c>
      <c r="BI1746" s="12">
        <v>5.2999999999999999E-2</v>
      </c>
      <c r="BJ1746" s="12">
        <v>1E-3</v>
      </c>
      <c r="BK1746" s="12">
        <v>0.10199999999999999</v>
      </c>
      <c r="BL1746" s="12">
        <v>-395</v>
      </c>
      <c r="BM1746" s="12">
        <v>939</v>
      </c>
      <c r="BN1746" s="12">
        <v>-982</v>
      </c>
      <c r="BO1746" s="12">
        <v>395</v>
      </c>
      <c r="BP1746" s="12">
        <v>-566</v>
      </c>
      <c r="BQ1746" s="12">
        <v>724</v>
      </c>
      <c r="BR1746" s="12">
        <v>-55</v>
      </c>
      <c r="BS1746" s="12">
        <v>833</v>
      </c>
      <c r="BT1746" s="12">
        <v>0.26425227465686646</v>
      </c>
      <c r="BU1746" s="12">
        <v>0.74523529526181598</v>
      </c>
      <c r="BV1746" s="12">
        <v>0.76702962015814646</v>
      </c>
      <c r="BW1746" s="12">
        <v>0.76842130941139097</v>
      </c>
      <c r="BX1746" s="12">
        <v>0.75592583207108377</v>
      </c>
      <c r="BY1746" s="12">
        <v>1696.5</v>
      </c>
      <c r="BZ1746" s="12">
        <v>1</v>
      </c>
      <c r="CB1746" s="12">
        <v>6.3248682319118357E-2</v>
      </c>
      <c r="CC1746" s="12">
        <v>0</v>
      </c>
      <c r="CD1746" s="12">
        <v>20860</v>
      </c>
      <c r="CE1746" s="12">
        <v>7.4402852049910866</v>
      </c>
      <c r="CH1746" s="22">
        <v>43018</v>
      </c>
      <c r="CI1746">
        <v>18</v>
      </c>
      <c r="CJ1746">
        <v>18</v>
      </c>
      <c r="CK1746">
        <v>17</v>
      </c>
      <c r="CL1746">
        <v>17</v>
      </c>
      <c r="CM1746" s="22">
        <v>43019</v>
      </c>
      <c r="CN1746">
        <v>18</v>
      </c>
      <c r="CO1746">
        <v>18</v>
      </c>
      <c r="CP1746">
        <v>17</v>
      </c>
      <c r="CQ1746">
        <v>18</v>
      </c>
      <c r="CR1746" s="22">
        <v>43020</v>
      </c>
      <c r="CS1746">
        <v>18</v>
      </c>
      <c r="CT1746">
        <v>18</v>
      </c>
      <c r="CU1746">
        <v>17</v>
      </c>
      <c r="CV1746">
        <v>18</v>
      </c>
    </row>
    <row r="1747" spans="1:100">
      <c r="A1747" s="22">
        <v>43018</v>
      </c>
      <c r="B1747">
        <v>1647</v>
      </c>
      <c r="C1747">
        <v>1647</v>
      </c>
      <c r="D1747">
        <v>1647</v>
      </c>
      <c r="E1747">
        <v>1647</v>
      </c>
      <c r="F1747" s="23">
        <f t="shared" si="170"/>
        <v>0</v>
      </c>
      <c r="G1747" s="22">
        <v>43019</v>
      </c>
      <c r="H1747">
        <v>1790</v>
      </c>
      <c r="I1747">
        <v>1976</v>
      </c>
      <c r="J1747">
        <v>1502</v>
      </c>
      <c r="K1747">
        <v>1557</v>
      </c>
      <c r="L1747" s="22">
        <v>43020</v>
      </c>
      <c r="M1747">
        <v>1517</v>
      </c>
      <c r="N1747" s="4">
        <v>43019</v>
      </c>
      <c r="O1747" s="3" t="s">
        <v>15</v>
      </c>
      <c r="P1747" s="3">
        <v>6203</v>
      </c>
      <c r="Q1747" s="3" t="s">
        <v>642</v>
      </c>
      <c r="R1747" s="3" t="s">
        <v>17</v>
      </c>
      <c r="S1747" s="3">
        <v>0.05</v>
      </c>
      <c r="T1747" s="3">
        <v>1</v>
      </c>
      <c r="U1747" s="3">
        <v>0</v>
      </c>
      <c r="V1747" s="3">
        <v>400</v>
      </c>
      <c r="W1747">
        <v>1790</v>
      </c>
      <c r="X1747" s="4">
        <v>43020</v>
      </c>
      <c r="Y1747">
        <v>1557</v>
      </c>
      <c r="Z1747" s="10">
        <f t="shared" si="169"/>
        <v>-93200</v>
      </c>
      <c r="AA1747" s="10">
        <f t="shared" si="168"/>
        <v>93200</v>
      </c>
      <c r="AB1747">
        <f t="shared" si="171"/>
        <v>-93200</v>
      </c>
      <c r="AC1747">
        <f t="shared" si="166"/>
        <v>-1551270</v>
      </c>
      <c r="AD1747">
        <f t="shared" si="167"/>
        <v>0.12254901960784315</v>
      </c>
      <c r="AE1747" s="15">
        <v>43020</v>
      </c>
      <c r="AF1747" s="9">
        <v>3.0582920750210629E-3</v>
      </c>
      <c r="AG1747" s="12" t="s">
        <v>962</v>
      </c>
      <c r="AH1747" s="20">
        <v>43018.997916666667</v>
      </c>
      <c r="AI1747" s="12">
        <v>2040</v>
      </c>
      <c r="AJ1747" s="12">
        <v>393</v>
      </c>
      <c r="AK1747" s="12">
        <v>0.23860000000000001</v>
      </c>
      <c r="AL1747" s="17">
        <v>80700</v>
      </c>
      <c r="AM1747" s="17">
        <v>0.41648106904231624</v>
      </c>
      <c r="AN1747" s="9"/>
      <c r="AO1747" s="17">
        <v>0</v>
      </c>
      <c r="AP1747" s="17">
        <v>0.76</v>
      </c>
      <c r="AQ1747" s="17">
        <v>16902</v>
      </c>
      <c r="AR1747" s="17">
        <v>1</v>
      </c>
      <c r="AS1747" s="17">
        <v>0.41299999999999998</v>
      </c>
      <c r="AT1747" s="17">
        <v>1</v>
      </c>
      <c r="AU1747" s="12">
        <v>1</v>
      </c>
      <c r="AV1747" s="12">
        <v>1.48</v>
      </c>
      <c r="AW1747" s="12" t="s">
        <v>958</v>
      </c>
      <c r="AX1747" s="19" t="s">
        <v>955</v>
      </c>
      <c r="AY1747" s="12">
        <v>12548134</v>
      </c>
      <c r="BA1747" s="12">
        <v>0.88847583643122674</v>
      </c>
      <c r="BD1747" s="12">
        <v>0.41648106904231624</v>
      </c>
      <c r="BE1747" s="12">
        <v>1</v>
      </c>
      <c r="BF1747" s="12">
        <v>1</v>
      </c>
      <c r="BG1747" s="12">
        <v>1</v>
      </c>
      <c r="BH1747" s="12">
        <v>5.6000000000000001E-2</v>
      </c>
      <c r="BI1747" s="12">
        <v>0.41299999999999998</v>
      </c>
      <c r="BJ1747" s="12">
        <v>2.3E-2</v>
      </c>
      <c r="BK1747" s="12">
        <v>0.22800000000000001</v>
      </c>
      <c r="BL1747" s="12">
        <v>-905</v>
      </c>
      <c r="BM1747" s="12">
        <v>9</v>
      </c>
      <c r="BN1747" s="12">
        <v>-1284</v>
      </c>
      <c r="BO1747" s="12">
        <v>2794</v>
      </c>
      <c r="BP1747" s="12">
        <v>1551</v>
      </c>
      <c r="BQ1747" s="12">
        <v>572</v>
      </c>
      <c r="BR1747" s="12">
        <v>-2106</v>
      </c>
      <c r="BS1747" s="12">
        <v>4966</v>
      </c>
      <c r="BT1747" s="12">
        <v>0.26425227465686646</v>
      </c>
      <c r="BU1747" s="12">
        <v>0.74523529526181598</v>
      </c>
      <c r="BV1747" s="12">
        <v>0.76702962015814646</v>
      </c>
      <c r="BW1747" s="12">
        <v>0.76842130941139097</v>
      </c>
      <c r="BX1747" s="12">
        <v>0.75592583207108377</v>
      </c>
      <c r="BY1747" s="12">
        <v>1696.5</v>
      </c>
      <c r="BZ1747" s="12">
        <v>0.88847583643122674</v>
      </c>
      <c r="CB1747" s="12">
        <v>6.3248682319118357E-2</v>
      </c>
      <c r="CC1747" s="12">
        <v>0</v>
      </c>
      <c r="CD1747" s="12">
        <v>20860</v>
      </c>
      <c r="CE1747" s="12">
        <v>6.5848181143281357</v>
      </c>
      <c r="CH1747" s="22">
        <v>43018</v>
      </c>
      <c r="CI1747">
        <v>1647</v>
      </c>
      <c r="CJ1747">
        <v>1647</v>
      </c>
      <c r="CK1747">
        <v>1647</v>
      </c>
      <c r="CL1747">
        <v>1647</v>
      </c>
      <c r="CM1747" s="22">
        <v>43019</v>
      </c>
      <c r="CN1747">
        <v>1790</v>
      </c>
      <c r="CO1747">
        <v>1976</v>
      </c>
      <c r="CP1747">
        <v>1502</v>
      </c>
      <c r="CQ1747">
        <v>1557</v>
      </c>
      <c r="CR1747" s="22">
        <v>43020</v>
      </c>
      <c r="CS1747">
        <v>1517</v>
      </c>
      <c r="CT1747">
        <v>1957</v>
      </c>
      <c r="CU1747">
        <v>1500</v>
      </c>
      <c r="CV1747">
        <v>1957</v>
      </c>
    </row>
    <row r="1748" spans="1:100">
      <c r="A1748" s="22">
        <v>43018</v>
      </c>
      <c r="B1748">
        <v>700</v>
      </c>
      <c r="C1748">
        <v>750</v>
      </c>
      <c r="D1748">
        <v>680</v>
      </c>
      <c r="E1748">
        <v>750</v>
      </c>
      <c r="F1748" s="23">
        <f t="shared" si="170"/>
        <v>7.1428571428571397E-2</v>
      </c>
      <c r="G1748" s="22">
        <v>43019</v>
      </c>
      <c r="H1748">
        <v>824</v>
      </c>
      <c r="I1748">
        <v>900</v>
      </c>
      <c r="J1748">
        <v>697</v>
      </c>
      <c r="K1748">
        <v>725</v>
      </c>
      <c r="L1748" s="22">
        <v>43020</v>
      </c>
      <c r="M1748">
        <v>710</v>
      </c>
      <c r="N1748" s="4">
        <v>43019</v>
      </c>
      <c r="O1748" s="3" t="s">
        <v>15</v>
      </c>
      <c r="P1748" s="3">
        <v>6658</v>
      </c>
      <c r="Q1748" s="3" t="s">
        <v>436</v>
      </c>
      <c r="R1748" s="3" t="s">
        <v>17</v>
      </c>
      <c r="S1748" s="3">
        <v>0.05</v>
      </c>
      <c r="T1748" s="3">
        <v>2</v>
      </c>
      <c r="U1748" s="3">
        <v>0</v>
      </c>
      <c r="V1748" s="3">
        <v>700</v>
      </c>
      <c r="W1748">
        <v>824</v>
      </c>
      <c r="X1748" s="4">
        <v>43020</v>
      </c>
      <c r="Y1748">
        <v>725</v>
      </c>
      <c r="Z1748" s="10">
        <f t="shared" si="169"/>
        <v>-69300</v>
      </c>
      <c r="AA1748" s="10">
        <f t="shared" si="168"/>
        <v>69300</v>
      </c>
      <c r="AB1748" t="str">
        <f t="shared" si="171"/>
        <v/>
      </c>
      <c r="AC1748">
        <f t="shared" si="166"/>
        <v>-1551270</v>
      </c>
      <c r="AD1748">
        <f t="shared" si="167"/>
        <v>3.6347629229027678E-2</v>
      </c>
      <c r="AE1748" s="15">
        <v>43020</v>
      </c>
      <c r="AF1748" s="9">
        <v>3.0582920750210629E-3</v>
      </c>
      <c r="AG1748" s="12" t="s">
        <v>960</v>
      </c>
      <c r="AH1748" s="20">
        <v>43018.997916666667</v>
      </c>
      <c r="AI1748" s="12">
        <v>795.1</v>
      </c>
      <c r="AJ1748" s="12">
        <v>45.1</v>
      </c>
      <c r="AK1748" s="12">
        <v>6.0100000000000001E-2</v>
      </c>
      <c r="AL1748" s="17">
        <v>70000</v>
      </c>
      <c r="AM1748" s="17">
        <v>0.56615384615384612</v>
      </c>
      <c r="AN1748" s="9"/>
      <c r="AO1748" s="9"/>
      <c r="AP1748" s="17">
        <v>25.95</v>
      </c>
      <c r="AQ1748" s="17">
        <v>9084</v>
      </c>
      <c r="AR1748" s="17">
        <v>1</v>
      </c>
      <c r="AS1748" s="17">
        <v>0.124</v>
      </c>
      <c r="AT1748" s="17">
        <v>1</v>
      </c>
      <c r="AU1748" s="12">
        <v>1</v>
      </c>
      <c r="AV1748" s="12">
        <v>0.77</v>
      </c>
      <c r="AW1748" s="12" t="s">
        <v>958</v>
      </c>
      <c r="AX1748" s="19" t="s">
        <v>955</v>
      </c>
      <c r="AY1748" s="12">
        <v>13976000</v>
      </c>
      <c r="BA1748" s="12">
        <v>0.94541484716157209</v>
      </c>
      <c r="BD1748" s="12">
        <v>0.56615384615384612</v>
      </c>
      <c r="BE1748" s="12">
        <v>1</v>
      </c>
      <c r="BF1748" s="12">
        <v>1</v>
      </c>
      <c r="BG1748" s="12">
        <v>1</v>
      </c>
      <c r="BH1748" s="12">
        <v>8.9999999999999993E-3</v>
      </c>
      <c r="BI1748" s="12">
        <v>0.124</v>
      </c>
      <c r="BJ1748" s="12">
        <v>0</v>
      </c>
      <c r="BK1748" s="12">
        <v>0.42199999999999999</v>
      </c>
      <c r="BL1748" s="12">
        <v>1752</v>
      </c>
      <c r="BM1748" s="12">
        <v>-351</v>
      </c>
      <c r="BN1748" s="12">
        <v>-1088</v>
      </c>
      <c r="BO1748" s="12">
        <v>1806</v>
      </c>
      <c r="BP1748" s="12">
        <v>701</v>
      </c>
      <c r="BQ1748" s="12">
        <v>-397</v>
      </c>
      <c r="BR1748" s="12">
        <v>-493</v>
      </c>
      <c r="BS1748" s="12">
        <v>1331</v>
      </c>
      <c r="BT1748" s="12">
        <v>0.31103101161281188</v>
      </c>
      <c r="BU1748" s="12">
        <v>0.68276922421384201</v>
      </c>
      <c r="BV1748" s="12">
        <v>0.68529517336150558</v>
      </c>
      <c r="BW1748" s="12">
        <v>0.67926701932003608</v>
      </c>
      <c r="BX1748" s="12">
        <v>0.67128654810429367</v>
      </c>
      <c r="BY1748" s="12">
        <v>1696.5</v>
      </c>
      <c r="BZ1748" s="12">
        <v>0.94541484716157209</v>
      </c>
      <c r="CB1748" s="12">
        <v>6.3248682319118357E-2</v>
      </c>
      <c r="CC1748" s="12">
        <v>0</v>
      </c>
      <c r="CD1748" s="12">
        <v>20860</v>
      </c>
      <c r="CE1748" s="12">
        <v>8.9512354312354301</v>
      </c>
      <c r="CH1748" s="22">
        <v>43018</v>
      </c>
      <c r="CI1748">
        <v>700</v>
      </c>
      <c r="CJ1748">
        <v>750</v>
      </c>
      <c r="CK1748">
        <v>680</v>
      </c>
      <c r="CL1748">
        <v>750</v>
      </c>
      <c r="CM1748" s="22">
        <v>43019</v>
      </c>
      <c r="CN1748">
        <v>824</v>
      </c>
      <c r="CO1748">
        <v>900</v>
      </c>
      <c r="CP1748">
        <v>697</v>
      </c>
      <c r="CQ1748">
        <v>725</v>
      </c>
      <c r="CR1748" s="22">
        <v>43020</v>
      </c>
      <c r="CS1748">
        <v>710</v>
      </c>
      <c r="CT1748">
        <v>819</v>
      </c>
      <c r="CU1748">
        <v>710</v>
      </c>
      <c r="CV1748">
        <v>720</v>
      </c>
    </row>
    <row r="1749" spans="1:100">
      <c r="A1749" s="22">
        <v>43018</v>
      </c>
      <c r="B1749">
        <v>199</v>
      </c>
      <c r="C1749">
        <v>199</v>
      </c>
      <c r="D1749">
        <v>196</v>
      </c>
      <c r="E1749">
        <v>197</v>
      </c>
      <c r="F1749" s="23">
        <f t="shared" si="170"/>
        <v>-1.0050251256281451E-2</v>
      </c>
      <c r="G1749" s="22">
        <v>43019</v>
      </c>
      <c r="H1749">
        <v>229</v>
      </c>
      <c r="I1749">
        <v>247</v>
      </c>
      <c r="J1749">
        <v>224</v>
      </c>
      <c r="K1749">
        <v>227</v>
      </c>
      <c r="L1749" s="22">
        <v>43020</v>
      </c>
      <c r="M1749">
        <v>234</v>
      </c>
      <c r="N1749" s="4">
        <v>43019</v>
      </c>
      <c r="O1749" s="3" t="s">
        <v>15</v>
      </c>
      <c r="P1749" s="3">
        <v>3236</v>
      </c>
      <c r="Q1749" s="3" t="s">
        <v>112</v>
      </c>
      <c r="R1749" s="3" t="s">
        <v>17</v>
      </c>
      <c r="S1749" s="3">
        <v>0.05</v>
      </c>
      <c r="T1749" s="3">
        <v>2</v>
      </c>
      <c r="U1749" s="3">
        <v>0</v>
      </c>
      <c r="V1749" s="3">
        <v>2600</v>
      </c>
      <c r="W1749">
        <v>229</v>
      </c>
      <c r="X1749" s="4">
        <v>43020</v>
      </c>
      <c r="Y1749">
        <v>227</v>
      </c>
      <c r="Z1749" s="10">
        <f t="shared" si="169"/>
        <v>-5200</v>
      </c>
      <c r="AA1749" s="10">
        <f t="shared" si="168"/>
        <v>5200</v>
      </c>
      <c r="AB1749" t="str">
        <f t="shared" si="171"/>
        <v/>
      </c>
      <c r="AC1749">
        <f t="shared" si="166"/>
        <v>-1551270</v>
      </c>
      <c r="AD1749">
        <f t="shared" si="167"/>
        <v>1.327433628318575E-2</v>
      </c>
      <c r="AE1749" s="15">
        <v>43020</v>
      </c>
      <c r="AF1749" s="9">
        <v>3.0582920750210629E-3</v>
      </c>
      <c r="AG1749" s="12" t="s">
        <v>960</v>
      </c>
      <c r="AH1749" s="20">
        <v>43018.998611111114</v>
      </c>
      <c r="AI1749" s="12">
        <v>226</v>
      </c>
      <c r="AJ1749" s="12">
        <v>29</v>
      </c>
      <c r="AK1749" s="12">
        <v>0.1472</v>
      </c>
      <c r="AL1749" s="17">
        <v>50800</v>
      </c>
      <c r="AM1749" s="17">
        <v>0.21717171717171718</v>
      </c>
      <c r="AN1749" s="9"/>
      <c r="AO1749" s="9"/>
      <c r="AP1749" s="17">
        <v>0</v>
      </c>
      <c r="AQ1749" s="17">
        <v>5602</v>
      </c>
      <c r="AR1749" s="17">
        <v>0.32500000000000001</v>
      </c>
      <c r="AS1749" s="17">
        <v>7.0999999999999994E-2</v>
      </c>
      <c r="AT1749" s="17">
        <v>0.18840579710144928</v>
      </c>
      <c r="AU1749" s="12">
        <v>0.13664596273291926</v>
      </c>
      <c r="AV1749" s="12">
        <v>1.01</v>
      </c>
      <c r="AY1749" s="12">
        <v>28295415</v>
      </c>
      <c r="BA1749" s="12">
        <v>1</v>
      </c>
      <c r="BD1749" s="12">
        <v>0.21717171717171718</v>
      </c>
      <c r="BE1749" s="12">
        <v>0.32500000000000001</v>
      </c>
      <c r="BF1749" s="12">
        <v>0.18840579710144928</v>
      </c>
      <c r="BG1749" s="12">
        <v>0.13664596273291926</v>
      </c>
      <c r="BH1749" s="12">
        <v>8.9999999999999993E-3</v>
      </c>
      <c r="BI1749" s="12">
        <v>7.0999999999999994E-2</v>
      </c>
      <c r="BJ1749" s="12">
        <v>0</v>
      </c>
      <c r="BK1749" s="12">
        <v>0.25</v>
      </c>
      <c r="BL1749" s="12">
        <v>924</v>
      </c>
      <c r="BM1749" s="12">
        <v>47</v>
      </c>
      <c r="BN1749" s="12">
        <v>-828</v>
      </c>
      <c r="BO1749" s="12">
        <v>439</v>
      </c>
      <c r="BP1749" s="12">
        <v>15</v>
      </c>
      <c r="BQ1749" s="12">
        <v>-94</v>
      </c>
      <c r="BR1749" s="12">
        <v>-63</v>
      </c>
      <c r="BS1749" s="12">
        <v>295</v>
      </c>
      <c r="BT1749" s="12">
        <v>0.31103101161281188</v>
      </c>
      <c r="BU1749" s="12">
        <v>0.68276922421384201</v>
      </c>
      <c r="BV1749" s="12">
        <v>0.68529517336150558</v>
      </c>
      <c r="BW1749" s="12">
        <v>0.67926701932003608</v>
      </c>
      <c r="BX1749" s="12">
        <v>0.67128654810429367</v>
      </c>
      <c r="BY1749" s="12">
        <v>1696.5</v>
      </c>
      <c r="BZ1749" s="12">
        <v>1</v>
      </c>
      <c r="CB1749" s="12">
        <v>6.3248682319118357E-2</v>
      </c>
      <c r="CC1749" s="12">
        <v>0</v>
      </c>
      <c r="CD1749" s="12">
        <v>20860</v>
      </c>
      <c r="CE1749" s="12">
        <v>3.4336164677073766</v>
      </c>
      <c r="CH1749" s="22">
        <v>43018</v>
      </c>
      <c r="CI1749">
        <v>199</v>
      </c>
      <c r="CJ1749">
        <v>199</v>
      </c>
      <c r="CK1749">
        <v>196</v>
      </c>
      <c r="CL1749">
        <v>197</v>
      </c>
      <c r="CM1749" s="22">
        <v>43019</v>
      </c>
      <c r="CN1749">
        <v>229</v>
      </c>
      <c r="CO1749">
        <v>247</v>
      </c>
      <c r="CP1749">
        <v>224</v>
      </c>
      <c r="CQ1749">
        <v>227</v>
      </c>
      <c r="CR1749" s="22">
        <v>43020</v>
      </c>
      <c r="CS1749">
        <v>234</v>
      </c>
      <c r="CT1749">
        <v>234</v>
      </c>
      <c r="CU1749">
        <v>216</v>
      </c>
      <c r="CV1749">
        <v>218</v>
      </c>
    </row>
    <row r="1750" spans="1:100">
      <c r="A1750" s="22">
        <v>43018</v>
      </c>
      <c r="B1750">
        <v>275</v>
      </c>
      <c r="C1750">
        <v>291</v>
      </c>
      <c r="D1750">
        <v>267</v>
      </c>
      <c r="E1750">
        <v>291</v>
      </c>
      <c r="F1750" s="23">
        <f t="shared" si="170"/>
        <v>5.8181818181818112E-2</v>
      </c>
      <c r="G1750" s="22">
        <v>43019</v>
      </c>
      <c r="H1750">
        <v>292</v>
      </c>
      <c r="I1750">
        <v>334</v>
      </c>
      <c r="J1750">
        <v>254</v>
      </c>
      <c r="K1750">
        <v>261</v>
      </c>
      <c r="L1750" s="22">
        <v>43020</v>
      </c>
      <c r="M1750">
        <v>259</v>
      </c>
      <c r="N1750" s="4">
        <v>43019</v>
      </c>
      <c r="O1750" s="3" t="s">
        <v>11</v>
      </c>
      <c r="P1750" s="3">
        <v>5987</v>
      </c>
      <c r="Q1750" s="3" t="s">
        <v>705</v>
      </c>
      <c r="R1750" s="3" t="s">
        <v>13</v>
      </c>
      <c r="S1750" s="3">
        <v>0.05</v>
      </c>
      <c r="T1750" s="3">
        <v>2</v>
      </c>
      <c r="U1750" s="3">
        <v>0</v>
      </c>
      <c r="V1750" s="3">
        <v>2000</v>
      </c>
      <c r="W1750">
        <v>292</v>
      </c>
      <c r="X1750" s="4">
        <v>43020</v>
      </c>
      <c r="Y1750">
        <v>261</v>
      </c>
      <c r="Z1750" s="10">
        <f t="shared" si="169"/>
        <v>-62000</v>
      </c>
      <c r="AA1750" s="10">
        <f t="shared" si="168"/>
        <v>62000</v>
      </c>
      <c r="AB1750" t="str">
        <f t="shared" si="171"/>
        <v/>
      </c>
      <c r="AC1750">
        <f t="shared" ref="AC1750:AC1813" si="172">SUM(AB1750,AC1749)</f>
        <v>-1551270</v>
      </c>
      <c r="AD1750">
        <f t="shared" ref="AD1750:AD1813" si="173">ABS(W1750/AI1750-1)</f>
        <v>4.6594982078853153E-2</v>
      </c>
      <c r="AE1750" s="15">
        <v>43020</v>
      </c>
      <c r="AF1750" s="9">
        <v>3.0582920750210629E-3</v>
      </c>
      <c r="AG1750" s="12" t="s">
        <v>960</v>
      </c>
      <c r="AH1750" s="20">
        <v>43018.995833333334</v>
      </c>
      <c r="AI1750" s="12">
        <v>279</v>
      </c>
      <c r="AJ1750" s="12">
        <v>-12</v>
      </c>
      <c r="AK1750" s="12">
        <v>-4.1200000000000001E-2</v>
      </c>
      <c r="AL1750" s="17">
        <v>39000</v>
      </c>
      <c r="AM1750" s="17">
        <v>0.43601895734597157</v>
      </c>
      <c r="AN1750" s="9"/>
      <c r="AO1750" s="9"/>
      <c r="AP1750" s="17">
        <v>0</v>
      </c>
      <c r="AQ1750" s="17">
        <v>3503</v>
      </c>
      <c r="AR1750" s="17">
        <v>0.77391304347826084</v>
      </c>
      <c r="AS1750" s="17">
        <v>0.23599999999999999</v>
      </c>
      <c r="AT1750" s="17">
        <v>0.80882352941176472</v>
      </c>
      <c r="AU1750" s="12">
        <v>0.81294964028776984</v>
      </c>
      <c r="AV1750" s="12">
        <v>0.95</v>
      </c>
      <c r="AW1750" s="12" t="s">
        <v>970</v>
      </c>
      <c r="AX1750" s="19" t="s">
        <v>955</v>
      </c>
      <c r="AY1750" s="12">
        <v>16600000</v>
      </c>
      <c r="BA1750" s="12">
        <v>0.76923076923076927</v>
      </c>
      <c r="BD1750" s="12">
        <v>0.43601895734597157</v>
      </c>
      <c r="BE1750" s="12">
        <v>0.77391304347826084</v>
      </c>
      <c r="BF1750" s="12">
        <v>0.80882352941176472</v>
      </c>
      <c r="BG1750" s="12">
        <v>0.81294964028776984</v>
      </c>
      <c r="BH1750" s="12">
        <v>2E-3</v>
      </c>
      <c r="BI1750" s="12">
        <v>0.23599999999999999</v>
      </c>
      <c r="BJ1750" s="12">
        <v>2E-3</v>
      </c>
      <c r="BK1750" s="12">
        <v>0.47699999999999998</v>
      </c>
      <c r="BL1750" s="12">
        <v>590</v>
      </c>
      <c r="BM1750" s="12">
        <v>-209</v>
      </c>
      <c r="BN1750" s="12">
        <v>-412</v>
      </c>
      <c r="BO1750" s="12">
        <v>1719</v>
      </c>
      <c r="BP1750" s="12">
        <v>607</v>
      </c>
      <c r="BQ1750" s="12">
        <v>-459</v>
      </c>
      <c r="BR1750" s="12">
        <v>-974</v>
      </c>
      <c r="BS1750" s="12">
        <v>1751</v>
      </c>
      <c r="BT1750" s="12">
        <v>0.31103101161281188</v>
      </c>
      <c r="BU1750" s="12">
        <v>0.68276922421384201</v>
      </c>
      <c r="BV1750" s="12">
        <v>0.68529517336150558</v>
      </c>
      <c r="BW1750" s="12">
        <v>0.67926701932003608</v>
      </c>
      <c r="BX1750" s="12">
        <v>0.67128654810429367</v>
      </c>
      <c r="BY1750" s="12">
        <v>1696.5</v>
      </c>
      <c r="BZ1750" s="12">
        <v>0.76923076923076927</v>
      </c>
      <c r="CB1750" s="12">
        <v>6.3248682319118357E-2</v>
      </c>
      <c r="CC1750" s="12">
        <v>0</v>
      </c>
      <c r="CD1750" s="12">
        <v>20860</v>
      </c>
      <c r="CE1750" s="12">
        <v>6.8937239695533528</v>
      </c>
      <c r="CH1750" s="22">
        <v>43018</v>
      </c>
      <c r="CI1750">
        <v>275</v>
      </c>
      <c r="CJ1750">
        <v>291</v>
      </c>
      <c r="CK1750">
        <v>267</v>
      </c>
      <c r="CL1750">
        <v>291</v>
      </c>
      <c r="CM1750" s="22">
        <v>43019</v>
      </c>
      <c r="CN1750">
        <v>292</v>
      </c>
      <c r="CO1750">
        <v>334</v>
      </c>
      <c r="CP1750">
        <v>254</v>
      </c>
      <c r="CQ1750">
        <v>261</v>
      </c>
      <c r="CR1750" s="22">
        <v>43020</v>
      </c>
      <c r="CS1750">
        <v>259</v>
      </c>
      <c r="CT1750">
        <v>284</v>
      </c>
      <c r="CU1750">
        <v>254</v>
      </c>
      <c r="CV1750">
        <v>266</v>
      </c>
    </row>
    <row r="1751" spans="1:100">
      <c r="A1751" s="22">
        <v>43018</v>
      </c>
      <c r="B1751">
        <v>497</v>
      </c>
      <c r="C1751">
        <v>569</v>
      </c>
      <c r="D1751">
        <v>497</v>
      </c>
      <c r="E1751">
        <v>569</v>
      </c>
      <c r="F1751" s="23">
        <f t="shared" si="170"/>
        <v>0.14486921529175056</v>
      </c>
      <c r="G1751" s="22">
        <v>43019</v>
      </c>
      <c r="H1751">
        <v>615</v>
      </c>
      <c r="I1751">
        <v>635</v>
      </c>
      <c r="J1751">
        <v>540</v>
      </c>
      <c r="K1751">
        <v>575</v>
      </c>
      <c r="L1751" s="22">
        <v>43020</v>
      </c>
      <c r="M1751">
        <v>568</v>
      </c>
      <c r="N1751" s="4">
        <v>43019</v>
      </c>
      <c r="O1751" s="3" t="s">
        <v>15</v>
      </c>
      <c r="P1751" s="3">
        <v>5986</v>
      </c>
      <c r="Q1751" s="3" t="s">
        <v>643</v>
      </c>
      <c r="R1751" s="3" t="s">
        <v>17</v>
      </c>
      <c r="S1751" s="3">
        <v>0.05</v>
      </c>
      <c r="T1751" s="3">
        <v>1</v>
      </c>
      <c r="U1751" s="3">
        <v>0</v>
      </c>
      <c r="V1751" s="3">
        <v>900</v>
      </c>
      <c r="W1751">
        <v>615</v>
      </c>
      <c r="X1751" s="4">
        <v>43020</v>
      </c>
      <c r="Y1751">
        <v>575</v>
      </c>
      <c r="Z1751" s="10">
        <f t="shared" si="169"/>
        <v>-36000</v>
      </c>
      <c r="AA1751" s="10">
        <f t="shared" si="168"/>
        <v>36000</v>
      </c>
      <c r="AB1751">
        <f t="shared" si="171"/>
        <v>-36000</v>
      </c>
      <c r="AC1751">
        <f t="shared" si="172"/>
        <v>-1587270</v>
      </c>
      <c r="AD1751">
        <f t="shared" si="173"/>
        <v>2.8428093645485042E-2</v>
      </c>
      <c r="AE1751" s="15">
        <v>43020</v>
      </c>
      <c r="AF1751" s="9">
        <v>3.0582920750210629E-3</v>
      </c>
      <c r="AG1751" s="12" t="s">
        <v>962</v>
      </c>
      <c r="AH1751" s="20">
        <v>43018.996527777781</v>
      </c>
      <c r="AI1751" s="12">
        <v>598</v>
      </c>
      <c r="AJ1751" s="12">
        <v>29</v>
      </c>
      <c r="AK1751" s="12">
        <v>5.0999999999999997E-2</v>
      </c>
      <c r="AL1751" s="17">
        <v>37600</v>
      </c>
      <c r="AM1751" s="17">
        <v>0.4948875255623722</v>
      </c>
      <c r="AN1751" s="9"/>
      <c r="AO1751" s="9"/>
      <c r="AP1751" s="17">
        <v>1.18</v>
      </c>
      <c r="AQ1751" s="17">
        <v>11031</v>
      </c>
      <c r="AR1751" s="17">
        <v>0.87649402390438247</v>
      </c>
      <c r="AS1751" s="17">
        <v>0.11700000000000001</v>
      </c>
      <c r="AT1751" s="17">
        <v>0.88808664259927794</v>
      </c>
      <c r="AU1751" s="12">
        <v>0.89273356401384085</v>
      </c>
      <c r="AV1751" s="12">
        <v>2.04</v>
      </c>
      <c r="AW1751" s="12" t="s">
        <v>958</v>
      </c>
      <c r="AX1751" s="19" t="s">
        <v>955</v>
      </c>
      <c r="AY1751" s="12">
        <v>22558063</v>
      </c>
      <c r="BA1751" s="12">
        <v>1</v>
      </c>
      <c r="BD1751" s="12">
        <v>0.4948875255623722</v>
      </c>
      <c r="BE1751" s="12">
        <v>0.87649402390438247</v>
      </c>
      <c r="BF1751" s="12">
        <v>0.88808664259927794</v>
      </c>
      <c r="BG1751" s="12">
        <v>0.89273356401384085</v>
      </c>
      <c r="BH1751" s="12">
        <v>2.8000000000000001E-2</v>
      </c>
      <c r="BI1751" s="12">
        <v>0.11700000000000001</v>
      </c>
      <c r="BJ1751" s="12">
        <v>2.4E-2</v>
      </c>
      <c r="BK1751" s="12">
        <v>0.503</v>
      </c>
      <c r="BL1751" s="12">
        <v>197</v>
      </c>
      <c r="BM1751" s="12">
        <v>-1640</v>
      </c>
      <c r="BN1751" s="12">
        <v>905</v>
      </c>
      <c r="BO1751" s="12">
        <v>4841</v>
      </c>
      <c r="BP1751" s="12">
        <v>1593</v>
      </c>
      <c r="BQ1751" s="12">
        <v>-511</v>
      </c>
      <c r="BR1751" s="12">
        <v>-234</v>
      </c>
      <c r="BS1751" s="12">
        <v>5041</v>
      </c>
      <c r="BT1751" s="12">
        <v>0.26425227465686646</v>
      </c>
      <c r="BU1751" s="12">
        <v>0.74523529526181598</v>
      </c>
      <c r="BV1751" s="12">
        <v>0.76702962015814646</v>
      </c>
      <c r="BW1751" s="12">
        <v>0.76842130941139097</v>
      </c>
      <c r="BX1751" s="12">
        <v>0.75592583207108377</v>
      </c>
      <c r="BY1751" s="12">
        <v>1696.5</v>
      </c>
      <c r="BZ1751" s="12">
        <v>1</v>
      </c>
      <c r="CB1751" s="12">
        <v>6.3248682319118357E-2</v>
      </c>
      <c r="CC1751" s="12">
        <v>0</v>
      </c>
      <c r="CD1751" s="12">
        <v>20860</v>
      </c>
      <c r="CE1751" s="12">
        <v>7.8244717109747777</v>
      </c>
      <c r="CH1751" s="22">
        <v>43018</v>
      </c>
      <c r="CI1751">
        <v>497</v>
      </c>
      <c r="CJ1751">
        <v>569</v>
      </c>
      <c r="CK1751">
        <v>497</v>
      </c>
      <c r="CL1751">
        <v>569</v>
      </c>
      <c r="CM1751" s="22">
        <v>43019</v>
      </c>
      <c r="CN1751">
        <v>615</v>
      </c>
      <c r="CO1751">
        <v>635</v>
      </c>
      <c r="CP1751">
        <v>540</v>
      </c>
      <c r="CQ1751">
        <v>575</v>
      </c>
      <c r="CR1751" s="22">
        <v>43020</v>
      </c>
      <c r="CS1751">
        <v>568</v>
      </c>
      <c r="CT1751">
        <v>605</v>
      </c>
      <c r="CU1751">
        <v>549</v>
      </c>
      <c r="CV1751">
        <v>556</v>
      </c>
    </row>
    <row r="1752" spans="1:100">
      <c r="A1752" s="22">
        <v>43018</v>
      </c>
      <c r="B1752">
        <v>2860</v>
      </c>
      <c r="C1752">
        <v>2880</v>
      </c>
      <c r="D1752">
        <v>2533</v>
      </c>
      <c r="E1752">
        <v>2572</v>
      </c>
      <c r="F1752" s="23">
        <f t="shared" si="170"/>
        <v>-0.10069930069930066</v>
      </c>
      <c r="G1752" s="22">
        <v>43019</v>
      </c>
      <c r="H1752">
        <v>2672</v>
      </c>
      <c r="I1752">
        <v>2823</v>
      </c>
      <c r="J1752">
        <v>2611</v>
      </c>
      <c r="K1752">
        <v>2674</v>
      </c>
      <c r="L1752" s="22">
        <v>43020</v>
      </c>
      <c r="M1752">
        <v>2700</v>
      </c>
      <c r="N1752" s="4">
        <v>43019</v>
      </c>
      <c r="O1752" s="3" t="s">
        <v>15</v>
      </c>
      <c r="P1752" s="3">
        <v>4728</v>
      </c>
      <c r="Q1752" s="3" t="s">
        <v>397</v>
      </c>
      <c r="R1752" s="3" t="s">
        <v>17</v>
      </c>
      <c r="S1752" s="3">
        <v>0.05</v>
      </c>
      <c r="T1752" s="3">
        <v>2</v>
      </c>
      <c r="U1752" s="3">
        <v>0</v>
      </c>
      <c r="V1752" s="3">
        <v>200</v>
      </c>
      <c r="W1752">
        <v>2672</v>
      </c>
      <c r="X1752" s="4">
        <v>43020</v>
      </c>
      <c r="Y1752">
        <v>2674</v>
      </c>
      <c r="Z1752" s="10">
        <f t="shared" si="169"/>
        <v>400</v>
      </c>
      <c r="AA1752" s="10">
        <f t="shared" si="168"/>
        <v>400</v>
      </c>
      <c r="AB1752" t="str">
        <f t="shared" si="171"/>
        <v/>
      </c>
      <c r="AC1752">
        <f t="shared" si="172"/>
        <v>-1587270</v>
      </c>
      <c r="AD1752">
        <f t="shared" si="173"/>
        <v>2.2505626406601476E-3</v>
      </c>
      <c r="AE1752" s="15">
        <v>43020</v>
      </c>
      <c r="AF1752" s="9">
        <v>3.0582920750210629E-3</v>
      </c>
      <c r="AG1752" s="12" t="s">
        <v>962</v>
      </c>
      <c r="AH1752" s="20">
        <v>43018.995833333334</v>
      </c>
      <c r="AI1752" s="12">
        <v>2666</v>
      </c>
      <c r="AJ1752" s="12">
        <v>94</v>
      </c>
      <c r="AK1752" s="12">
        <v>3.6499999999999998E-2</v>
      </c>
      <c r="AL1752" s="17">
        <v>14100</v>
      </c>
      <c r="AM1752" s="17">
        <v>0.51257035647279547</v>
      </c>
      <c r="AN1752" s="9"/>
      <c r="AO1752" s="9"/>
      <c r="AP1752" s="17">
        <v>25.18</v>
      </c>
      <c r="AQ1752" s="17">
        <v>20689</v>
      </c>
      <c r="AR1752" s="17">
        <v>0.85910500664599021</v>
      </c>
      <c r="AS1752" s="17">
        <v>0.255</v>
      </c>
      <c r="AT1752" s="17">
        <v>0.8591674047829938</v>
      </c>
      <c r="AU1752" s="12">
        <v>0.86491079014443495</v>
      </c>
      <c r="AV1752" s="12">
        <v>0.94</v>
      </c>
      <c r="AW1752" s="12" t="s">
        <v>1005</v>
      </c>
      <c r="AX1752" s="19" t="s">
        <v>955</v>
      </c>
      <c r="AY1752" s="12">
        <v>7763040</v>
      </c>
      <c r="BA1752" s="12">
        <v>0.81885856079404462</v>
      </c>
      <c r="BD1752" s="12">
        <v>0.51257035647279547</v>
      </c>
      <c r="BE1752" s="12">
        <v>0.85910500664599021</v>
      </c>
      <c r="BF1752" s="12">
        <v>0.8591674047829938</v>
      </c>
      <c r="BG1752" s="12">
        <v>0.86491079014443495</v>
      </c>
      <c r="BH1752" s="12">
        <v>1.0999999999999999E-2</v>
      </c>
      <c r="BI1752" s="12">
        <v>0.255</v>
      </c>
      <c r="BJ1752" s="12">
        <v>3.4000000000000002E-2</v>
      </c>
      <c r="BK1752" s="12">
        <v>0.45900000000000002</v>
      </c>
      <c r="BL1752" s="12">
        <v>593</v>
      </c>
      <c r="BM1752" s="12">
        <v>-310</v>
      </c>
      <c r="BN1752" s="12">
        <v>-184</v>
      </c>
      <c r="BO1752" s="12">
        <v>1083</v>
      </c>
      <c r="BP1752" s="12">
        <v>439</v>
      </c>
      <c r="BQ1752" s="12">
        <v>-306</v>
      </c>
      <c r="BR1752" s="12">
        <v>-185</v>
      </c>
      <c r="BS1752" s="12">
        <v>880</v>
      </c>
      <c r="BT1752" s="12">
        <v>0.26425227465686646</v>
      </c>
      <c r="BU1752" s="12">
        <v>0.74523529526181598</v>
      </c>
      <c r="BV1752" s="12">
        <v>0.76702962015814646</v>
      </c>
      <c r="BW1752" s="12">
        <v>0.76842130941139097</v>
      </c>
      <c r="BX1752" s="12">
        <v>0.75592583207108377</v>
      </c>
      <c r="BY1752" s="12">
        <v>1696.5</v>
      </c>
      <c r="BZ1752" s="12">
        <v>0.81885856079404462</v>
      </c>
      <c r="CB1752" s="12">
        <v>6.3248682319118357E-2</v>
      </c>
      <c r="CC1752" s="12">
        <v>0</v>
      </c>
      <c r="CD1752" s="12">
        <v>20860</v>
      </c>
      <c r="CE1752" s="12">
        <v>8.1040479845357876</v>
      </c>
      <c r="CH1752" s="22">
        <v>43018</v>
      </c>
      <c r="CI1752">
        <v>2860</v>
      </c>
      <c r="CJ1752">
        <v>2880</v>
      </c>
      <c r="CK1752">
        <v>2533</v>
      </c>
      <c r="CL1752">
        <v>2572</v>
      </c>
      <c r="CM1752" s="22">
        <v>43019</v>
      </c>
      <c r="CN1752">
        <v>2672</v>
      </c>
      <c r="CO1752">
        <v>2823</v>
      </c>
      <c r="CP1752">
        <v>2611</v>
      </c>
      <c r="CQ1752">
        <v>2674</v>
      </c>
      <c r="CR1752" s="22">
        <v>43020</v>
      </c>
      <c r="CS1752">
        <v>2700</v>
      </c>
      <c r="CT1752">
        <v>2720</v>
      </c>
      <c r="CU1752">
        <v>2581</v>
      </c>
      <c r="CV1752">
        <v>2678</v>
      </c>
    </row>
    <row r="1753" spans="1:100">
      <c r="A1753" s="22">
        <v>43018</v>
      </c>
      <c r="B1753">
        <v>613</v>
      </c>
      <c r="C1753">
        <v>710</v>
      </c>
      <c r="D1753">
        <v>613</v>
      </c>
      <c r="E1753">
        <v>710</v>
      </c>
      <c r="F1753" s="23">
        <f t="shared" si="170"/>
        <v>0.15823817292006526</v>
      </c>
      <c r="G1753" s="22">
        <v>43019</v>
      </c>
      <c r="H1753">
        <v>785</v>
      </c>
      <c r="I1753">
        <v>811</v>
      </c>
      <c r="J1753">
        <v>732</v>
      </c>
      <c r="K1753">
        <v>790</v>
      </c>
      <c r="L1753" s="22">
        <v>43020</v>
      </c>
      <c r="M1753">
        <v>785</v>
      </c>
      <c r="N1753" s="4">
        <v>43019</v>
      </c>
      <c r="O1753" s="3" t="s">
        <v>15</v>
      </c>
      <c r="P1753" s="3">
        <v>7519</v>
      </c>
      <c r="Q1753" s="3" t="s">
        <v>331</v>
      </c>
      <c r="R1753" s="3" t="s">
        <v>17</v>
      </c>
      <c r="S1753" s="3">
        <v>0.05</v>
      </c>
      <c r="T1753" s="3">
        <v>2</v>
      </c>
      <c r="U1753" s="3">
        <v>0</v>
      </c>
      <c r="V1753" s="3">
        <v>1000</v>
      </c>
      <c r="W1753">
        <v>785</v>
      </c>
      <c r="X1753" s="4">
        <v>43020</v>
      </c>
      <c r="Y1753">
        <v>790</v>
      </c>
      <c r="Z1753" s="10">
        <f t="shared" si="169"/>
        <v>5000</v>
      </c>
      <c r="AA1753" s="10">
        <f t="shared" si="168"/>
        <v>5000</v>
      </c>
      <c r="AB1753" t="str">
        <f t="shared" si="171"/>
        <v/>
      </c>
      <c r="AC1753">
        <f t="shared" si="172"/>
        <v>-1587270</v>
      </c>
      <c r="AD1753">
        <f t="shared" si="173"/>
        <v>3.289473684210531E-2</v>
      </c>
      <c r="AE1753" s="15">
        <v>43020</v>
      </c>
      <c r="AF1753" s="9">
        <v>3.0582920750210629E-3</v>
      </c>
      <c r="AG1753" s="12" t="s">
        <v>960</v>
      </c>
      <c r="AH1753" s="20">
        <v>43018.997916666667</v>
      </c>
      <c r="AI1753" s="12">
        <v>760</v>
      </c>
      <c r="AJ1753" s="12">
        <v>50</v>
      </c>
      <c r="AK1753" s="12">
        <v>7.0400000000000004E-2</v>
      </c>
      <c r="AL1753" s="17">
        <v>14000</v>
      </c>
      <c r="AM1753" s="17">
        <v>1.3344262295081968</v>
      </c>
      <c r="AN1753" s="9"/>
      <c r="AO1753" s="9"/>
      <c r="AP1753" s="17">
        <v>5298</v>
      </c>
      <c r="AQ1753" s="17">
        <v>12324</v>
      </c>
      <c r="AR1753" s="17">
        <v>0.45004582951420713</v>
      </c>
      <c r="AS1753" s="17">
        <v>0.38600000000000001</v>
      </c>
      <c r="AT1753" s="17">
        <v>0.4642857142857143</v>
      </c>
      <c r="AU1753" s="12">
        <v>0.47136563876651982</v>
      </c>
      <c r="AV1753" s="12">
        <v>0</v>
      </c>
      <c r="AW1753" s="12" t="s">
        <v>958</v>
      </c>
      <c r="AX1753" s="19" t="s">
        <v>955</v>
      </c>
      <c r="AY1753" s="12">
        <v>20203174</v>
      </c>
      <c r="BA1753" s="12">
        <v>0.3</v>
      </c>
      <c r="BD1753" s="12">
        <v>1.3344262295081968</v>
      </c>
      <c r="BE1753" s="12">
        <v>0.45004582951420713</v>
      </c>
      <c r="BF1753" s="12">
        <v>0.4642857142857143</v>
      </c>
      <c r="BG1753" s="12">
        <v>0.47136563876651982</v>
      </c>
      <c r="BH1753" s="12">
        <v>3.5999999999999997E-2</v>
      </c>
      <c r="BI1753" s="12">
        <v>0.38600000000000001</v>
      </c>
      <c r="BJ1753" s="12">
        <v>0</v>
      </c>
      <c r="BK1753" s="12">
        <v>0.39400000000000002</v>
      </c>
      <c r="BL1753" s="12">
        <v>-145</v>
      </c>
      <c r="BM1753" s="12">
        <v>-19</v>
      </c>
      <c r="BN1753" s="12">
        <v>167</v>
      </c>
      <c r="BO1753" s="12">
        <v>94</v>
      </c>
      <c r="BP1753" s="12">
        <v>-119</v>
      </c>
      <c r="BQ1753" s="12">
        <v>-26</v>
      </c>
      <c r="BR1753" s="12">
        <v>129</v>
      </c>
      <c r="BS1753" s="12">
        <v>92</v>
      </c>
      <c r="BT1753" s="12">
        <v>0.31103101161281188</v>
      </c>
      <c r="BU1753" s="12">
        <v>0.68276922421384201</v>
      </c>
      <c r="BV1753" s="12">
        <v>0.68529517336150558</v>
      </c>
      <c r="BW1753" s="12">
        <v>0.67926701932003608</v>
      </c>
      <c r="BX1753" s="12">
        <v>0.67128654810429367</v>
      </c>
      <c r="BY1753" s="12">
        <v>1696.5</v>
      </c>
      <c r="BZ1753" s="12">
        <v>0.3</v>
      </c>
      <c r="CB1753" s="12">
        <v>6.3248682319118357E-2</v>
      </c>
      <c r="CC1753" s="12">
        <v>0</v>
      </c>
      <c r="CD1753" s="12">
        <v>20860</v>
      </c>
      <c r="CE1753" s="12">
        <v>21.098087431693987</v>
      </c>
      <c r="CH1753" s="22">
        <v>43018</v>
      </c>
      <c r="CI1753">
        <v>613</v>
      </c>
      <c r="CJ1753">
        <v>710</v>
      </c>
      <c r="CK1753">
        <v>613</v>
      </c>
      <c r="CL1753">
        <v>710</v>
      </c>
      <c r="CM1753" s="22">
        <v>43019</v>
      </c>
      <c r="CN1753">
        <v>785</v>
      </c>
      <c r="CO1753">
        <v>811</v>
      </c>
      <c r="CP1753">
        <v>732</v>
      </c>
      <c r="CQ1753">
        <v>790</v>
      </c>
      <c r="CR1753" s="22">
        <v>43020</v>
      </c>
      <c r="CS1753">
        <v>785</v>
      </c>
      <c r="CT1753">
        <v>820</v>
      </c>
      <c r="CU1753">
        <v>757</v>
      </c>
      <c r="CV1753">
        <v>815</v>
      </c>
    </row>
    <row r="1754" spans="1:100">
      <c r="A1754" s="22">
        <v>43018</v>
      </c>
      <c r="B1754">
        <v>622</v>
      </c>
      <c r="C1754">
        <v>622</v>
      </c>
      <c r="D1754">
        <v>610</v>
      </c>
      <c r="E1754">
        <v>615</v>
      </c>
      <c r="F1754" s="23">
        <f t="shared" si="170"/>
        <v>-1.12540192926045E-2</v>
      </c>
      <c r="G1754" s="22">
        <v>43019</v>
      </c>
      <c r="H1754">
        <v>690</v>
      </c>
      <c r="I1754">
        <v>748</v>
      </c>
      <c r="J1754">
        <v>683</v>
      </c>
      <c r="K1754">
        <v>745</v>
      </c>
      <c r="L1754" s="22">
        <v>43020</v>
      </c>
      <c r="M1754">
        <v>740</v>
      </c>
      <c r="N1754" s="4">
        <v>43019</v>
      </c>
      <c r="O1754" s="3" t="s">
        <v>15</v>
      </c>
      <c r="P1754" s="3">
        <v>3784</v>
      </c>
      <c r="Q1754" s="3" t="s">
        <v>706</v>
      </c>
      <c r="R1754" s="3" t="s">
        <v>17</v>
      </c>
      <c r="S1754" s="3">
        <v>0.05</v>
      </c>
      <c r="T1754" s="3">
        <v>2</v>
      </c>
      <c r="U1754" s="3">
        <v>0</v>
      </c>
      <c r="V1754" s="3">
        <v>500</v>
      </c>
      <c r="W1754">
        <v>690</v>
      </c>
      <c r="X1754" s="4">
        <v>43020</v>
      </c>
      <c r="Y1754">
        <v>745</v>
      </c>
      <c r="Z1754" s="10">
        <f t="shared" si="169"/>
        <v>27500</v>
      </c>
      <c r="AA1754" s="10">
        <f t="shared" si="168"/>
        <v>27500</v>
      </c>
      <c r="AB1754" t="str">
        <f t="shared" si="171"/>
        <v/>
      </c>
      <c r="AC1754">
        <f t="shared" si="172"/>
        <v>-1587270</v>
      </c>
      <c r="AD1754">
        <f t="shared" si="173"/>
        <v>0.50180505415162457</v>
      </c>
      <c r="AE1754" s="15">
        <v>43020</v>
      </c>
      <c r="AF1754" s="9">
        <v>3.0582920750210629E-3</v>
      </c>
      <c r="AG1754" s="12" t="s">
        <v>954</v>
      </c>
      <c r="AH1754" s="20">
        <v>43018.993055555555</v>
      </c>
      <c r="AI1754" s="12">
        <v>1385</v>
      </c>
      <c r="AJ1754" s="12">
        <v>155</v>
      </c>
      <c r="AK1754" s="12">
        <v>0.126</v>
      </c>
      <c r="AL1754" s="17">
        <v>6100</v>
      </c>
      <c r="AM1754" s="17">
        <v>0.25970873786407767</v>
      </c>
      <c r="AN1754" s="9"/>
      <c r="AO1754" s="9"/>
      <c r="AP1754" s="17">
        <v>0</v>
      </c>
      <c r="AQ1754" s="17">
        <v>10950</v>
      </c>
      <c r="AR1754" s="17">
        <v>0.96656534954407292</v>
      </c>
      <c r="AS1754" s="17">
        <v>0.115</v>
      </c>
      <c r="AT1754" s="17">
        <v>0.98208469055374592</v>
      </c>
      <c r="AU1754" s="12">
        <v>0.98286604361370722</v>
      </c>
      <c r="AV1754" s="12">
        <v>1.62</v>
      </c>
      <c r="AW1754" s="12" t="s">
        <v>958</v>
      </c>
      <c r="AX1754" s="19" t="s">
        <v>955</v>
      </c>
      <c r="AY1754" s="12">
        <v>8859000</v>
      </c>
      <c r="BA1754" s="12">
        <v>1</v>
      </c>
      <c r="BD1754" s="12">
        <v>0.25970873786407767</v>
      </c>
      <c r="BE1754" s="12">
        <v>0.96656534954407292</v>
      </c>
      <c r="BF1754" s="12">
        <v>0.98208469055374592</v>
      </c>
      <c r="BG1754" s="12">
        <v>0.98286604361370722</v>
      </c>
      <c r="BH1754" s="12">
        <v>0</v>
      </c>
      <c r="BI1754" s="12">
        <v>0.115</v>
      </c>
      <c r="BJ1754" s="12">
        <v>0</v>
      </c>
      <c r="BK1754" s="12">
        <v>0.82299999999999995</v>
      </c>
      <c r="BL1754" s="12">
        <v>116</v>
      </c>
      <c r="BM1754" s="12">
        <v>-332</v>
      </c>
      <c r="BN1754" s="12">
        <v>958</v>
      </c>
      <c r="BO1754" s="12">
        <v>1565</v>
      </c>
      <c r="BP1754" s="12">
        <v>-230</v>
      </c>
      <c r="BQ1754" s="12">
        <v>-435</v>
      </c>
      <c r="BR1754" s="12">
        <v>-92</v>
      </c>
      <c r="BS1754" s="12">
        <v>777</v>
      </c>
      <c r="BT1754" s="12">
        <v>0.36778394868065817</v>
      </c>
      <c r="BU1754" s="12">
        <v>0.74718020685486797</v>
      </c>
      <c r="BV1754" s="12">
        <v>0.75530611323622399</v>
      </c>
      <c r="BW1754" s="12">
        <v>0.76097350640916517</v>
      </c>
      <c r="BX1754" s="12">
        <v>0.72200964968589032</v>
      </c>
      <c r="BY1754" s="12">
        <v>1696.5</v>
      </c>
      <c r="BZ1754" s="12">
        <v>1</v>
      </c>
      <c r="CB1754" s="12">
        <v>6.3248682319118357E-2</v>
      </c>
      <c r="CC1754" s="12">
        <v>0</v>
      </c>
      <c r="CD1754" s="12">
        <v>20860</v>
      </c>
      <c r="CE1754" s="12">
        <v>4.1061525448661369</v>
      </c>
      <c r="CH1754" s="22">
        <v>43018</v>
      </c>
      <c r="CI1754">
        <v>622</v>
      </c>
      <c r="CJ1754">
        <v>622</v>
      </c>
      <c r="CK1754">
        <v>610</v>
      </c>
      <c r="CL1754">
        <v>615</v>
      </c>
      <c r="CM1754" s="22">
        <v>43019</v>
      </c>
      <c r="CN1754">
        <v>690</v>
      </c>
      <c r="CO1754">
        <v>748</v>
      </c>
      <c r="CP1754">
        <v>683</v>
      </c>
      <c r="CQ1754">
        <v>745</v>
      </c>
      <c r="CR1754" s="22">
        <v>43020</v>
      </c>
      <c r="CS1754">
        <v>740</v>
      </c>
      <c r="CT1754">
        <v>740</v>
      </c>
      <c r="CU1754">
        <v>715</v>
      </c>
      <c r="CV1754">
        <v>736</v>
      </c>
    </row>
    <row r="1755" spans="1:100">
      <c r="A1755" s="22">
        <v>43018</v>
      </c>
      <c r="B1755">
        <v>3230</v>
      </c>
      <c r="C1755">
        <v>3230</v>
      </c>
      <c r="D1755">
        <v>3230</v>
      </c>
      <c r="E1755">
        <v>3230</v>
      </c>
      <c r="F1755" s="23">
        <f t="shared" si="170"/>
        <v>0</v>
      </c>
      <c r="G1755" s="22">
        <v>43019</v>
      </c>
      <c r="H1755">
        <v>3000</v>
      </c>
      <c r="I1755">
        <v>3060</v>
      </c>
      <c r="J1755">
        <v>2882</v>
      </c>
      <c r="K1755">
        <v>2920</v>
      </c>
      <c r="L1755" s="22">
        <v>43020</v>
      </c>
      <c r="M1755">
        <v>2915</v>
      </c>
      <c r="N1755" s="4">
        <v>43019</v>
      </c>
      <c r="O1755" s="3" t="s">
        <v>11</v>
      </c>
      <c r="P1755" s="3">
        <v>8075</v>
      </c>
      <c r="Q1755" s="3" t="s">
        <v>707</v>
      </c>
      <c r="R1755" s="3" t="s">
        <v>13</v>
      </c>
      <c r="S1755" s="3">
        <v>0.05</v>
      </c>
      <c r="T1755" s="3">
        <v>1</v>
      </c>
      <c r="U1755" s="3">
        <v>0</v>
      </c>
      <c r="V1755" s="3">
        <v>200</v>
      </c>
      <c r="W1755">
        <v>3000</v>
      </c>
      <c r="X1755" s="4">
        <v>43020</v>
      </c>
      <c r="Y1755">
        <v>2920</v>
      </c>
      <c r="Z1755" s="10">
        <f t="shared" si="169"/>
        <v>-16000</v>
      </c>
      <c r="AA1755" s="10">
        <f t="shared" si="168"/>
        <v>16000</v>
      </c>
      <c r="AB1755" t="str">
        <f t="shared" si="171"/>
        <v/>
      </c>
      <c r="AC1755">
        <f t="shared" si="172"/>
        <v>-1587270</v>
      </c>
      <c r="AD1755">
        <f t="shared" si="173"/>
        <v>3.3413709955218751E-2</v>
      </c>
      <c r="AE1755" s="15">
        <v>43020</v>
      </c>
      <c r="AF1755" s="9">
        <v>3.0582920750210629E-3</v>
      </c>
      <c r="AG1755" s="12" t="s">
        <v>962</v>
      </c>
      <c r="AH1755" s="20">
        <v>43018.986805555556</v>
      </c>
      <c r="AI1755" s="12">
        <v>2903</v>
      </c>
      <c r="AJ1755" s="12">
        <v>-327</v>
      </c>
      <c r="AK1755" s="12">
        <v>-0.1012</v>
      </c>
      <c r="AL1755" s="17">
        <v>5800</v>
      </c>
      <c r="AM1755" s="17">
        <v>0.3837150127226463</v>
      </c>
      <c r="AN1755" s="9"/>
      <c r="AO1755" s="17">
        <v>0</v>
      </c>
      <c r="AP1755" s="17">
        <v>3.59</v>
      </c>
      <c r="AQ1755" s="17">
        <v>34822</v>
      </c>
      <c r="AR1755" s="17">
        <v>0.93443557582668191</v>
      </c>
      <c r="AS1755" s="17">
        <v>0.22700000000000001</v>
      </c>
      <c r="AT1755" s="17">
        <v>0.94840735755944372</v>
      </c>
      <c r="AU1755" s="12">
        <v>0.95353535353535357</v>
      </c>
      <c r="AV1755" s="12">
        <v>2.29</v>
      </c>
      <c r="AW1755" s="12" t="s">
        <v>958</v>
      </c>
      <c r="AX1755" s="19" t="s">
        <v>955</v>
      </c>
      <c r="AY1755" s="12">
        <v>8860562</v>
      </c>
      <c r="BA1755" s="12">
        <v>0</v>
      </c>
      <c r="BD1755" s="12">
        <v>0.3837150127226463</v>
      </c>
      <c r="BE1755" s="12">
        <v>0.93443557582668191</v>
      </c>
      <c r="BF1755" s="12">
        <v>0.94840735755944372</v>
      </c>
      <c r="BG1755" s="12">
        <v>0.95353535353535357</v>
      </c>
      <c r="BH1755" s="12">
        <v>5.8999999999999997E-2</v>
      </c>
      <c r="BI1755" s="12">
        <v>0.22700000000000001</v>
      </c>
      <c r="BJ1755" s="12">
        <v>1.2E-2</v>
      </c>
      <c r="BK1755" s="12">
        <v>0.52300000000000002</v>
      </c>
      <c r="BL1755" s="12">
        <v>3588</v>
      </c>
      <c r="BM1755" s="12">
        <v>-4308</v>
      </c>
      <c r="BN1755" s="12">
        <v>1335</v>
      </c>
      <c r="BO1755" s="12">
        <v>18513</v>
      </c>
      <c r="BP1755" s="12">
        <v>8910</v>
      </c>
      <c r="BQ1755" s="12">
        <v>-4096</v>
      </c>
      <c r="BR1755" s="12">
        <v>-180</v>
      </c>
      <c r="BS1755" s="12">
        <v>17460</v>
      </c>
      <c r="BT1755" s="12">
        <v>0.26425227465686646</v>
      </c>
      <c r="BU1755" s="12">
        <v>0.74523529526181598</v>
      </c>
      <c r="BV1755" s="12">
        <v>0.76702962015814646</v>
      </c>
      <c r="BW1755" s="12">
        <v>0.76842130941139097</v>
      </c>
      <c r="BX1755" s="12">
        <v>0.75592583207108377</v>
      </c>
      <c r="BY1755" s="12">
        <v>1696.5</v>
      </c>
      <c r="BZ1755" s="12">
        <v>0</v>
      </c>
      <c r="CB1755" s="12">
        <v>6.3248682319118357E-2</v>
      </c>
      <c r="CC1755" s="12">
        <v>0</v>
      </c>
      <c r="CD1755" s="12">
        <v>20860</v>
      </c>
      <c r="CE1755" s="12">
        <v>6.066766905698203</v>
      </c>
      <c r="CH1755" s="22">
        <v>43018</v>
      </c>
      <c r="CI1755">
        <v>3230</v>
      </c>
      <c r="CJ1755">
        <v>3230</v>
      </c>
      <c r="CK1755">
        <v>3230</v>
      </c>
      <c r="CL1755">
        <v>3230</v>
      </c>
      <c r="CM1755" s="22">
        <v>43019</v>
      </c>
      <c r="CN1755">
        <v>3000</v>
      </c>
      <c r="CO1755">
        <v>3060</v>
      </c>
      <c r="CP1755">
        <v>2882</v>
      </c>
      <c r="CQ1755">
        <v>2920</v>
      </c>
      <c r="CR1755" s="22">
        <v>43020</v>
      </c>
      <c r="CS1755">
        <v>2915</v>
      </c>
      <c r="CT1755">
        <v>3005</v>
      </c>
      <c r="CU1755">
        <v>2915</v>
      </c>
      <c r="CV1755">
        <v>2985</v>
      </c>
    </row>
    <row r="1756" spans="1:100">
      <c r="A1756" s="22">
        <v>43018</v>
      </c>
      <c r="B1756">
        <v>1667</v>
      </c>
      <c r="C1756">
        <v>2030</v>
      </c>
      <c r="D1756">
        <v>1657</v>
      </c>
      <c r="E1756">
        <v>2030</v>
      </c>
      <c r="F1756" s="23">
        <f t="shared" si="170"/>
        <v>0.2177564487102579</v>
      </c>
      <c r="G1756" s="22">
        <v>43019</v>
      </c>
      <c r="H1756">
        <v>2150</v>
      </c>
      <c r="I1756">
        <v>2355</v>
      </c>
      <c r="J1756">
        <v>1950</v>
      </c>
      <c r="K1756">
        <v>1987</v>
      </c>
      <c r="L1756" s="22">
        <v>43020</v>
      </c>
      <c r="M1756">
        <v>2105</v>
      </c>
      <c r="N1756" s="4">
        <v>43019</v>
      </c>
      <c r="O1756" s="3" t="s">
        <v>15</v>
      </c>
      <c r="P1756" s="3">
        <v>3482</v>
      </c>
      <c r="Q1756" s="3" t="s">
        <v>708</v>
      </c>
      <c r="R1756" s="3" t="s">
        <v>17</v>
      </c>
      <c r="S1756" s="3">
        <v>0.05</v>
      </c>
      <c r="T1756" s="3">
        <v>2</v>
      </c>
      <c r="U1756" s="3">
        <v>0</v>
      </c>
      <c r="V1756" s="3">
        <v>200</v>
      </c>
      <c r="W1756">
        <v>2150</v>
      </c>
      <c r="X1756" s="4">
        <v>43020</v>
      </c>
      <c r="Y1756">
        <v>1987</v>
      </c>
      <c r="Z1756" s="10">
        <f t="shared" si="169"/>
        <v>-32600</v>
      </c>
      <c r="AA1756" s="10">
        <f t="shared" si="168"/>
        <v>32600</v>
      </c>
      <c r="AB1756" t="str">
        <f t="shared" si="171"/>
        <v/>
      </c>
      <c r="AC1756">
        <f t="shared" si="172"/>
        <v>-1587270</v>
      </c>
      <c r="AD1756">
        <f t="shared" si="173"/>
        <v>0.4893111638954869</v>
      </c>
      <c r="AE1756" s="15">
        <v>43020</v>
      </c>
      <c r="AF1756" s="9">
        <v>3.0582920750210629E-3</v>
      </c>
      <c r="AG1756" s="12" t="s">
        <v>957</v>
      </c>
      <c r="AH1756" s="20">
        <v>43018.995833333334</v>
      </c>
      <c r="AI1756" s="12">
        <v>4210</v>
      </c>
      <c r="AJ1756" s="12">
        <v>150</v>
      </c>
      <c r="AK1756" s="12">
        <v>3.6900000000000002E-2</v>
      </c>
      <c r="AL1756" s="17">
        <v>5700</v>
      </c>
      <c r="AM1756" s="17">
        <v>0.35565476190476192</v>
      </c>
      <c r="AN1756" s="9"/>
      <c r="AO1756" s="9"/>
      <c r="AP1756" s="17">
        <v>1309.5</v>
      </c>
      <c r="AQ1756" s="17">
        <v>16746</v>
      </c>
      <c r="AR1756" s="17">
        <v>1</v>
      </c>
      <c r="AS1756" s="9"/>
      <c r="AT1756" s="17">
        <v>1</v>
      </c>
      <c r="AU1756" s="12">
        <v>1</v>
      </c>
      <c r="AV1756" s="12">
        <v>0.62</v>
      </c>
      <c r="AW1756" s="12" t="s">
        <v>956</v>
      </c>
      <c r="AX1756" s="19" t="s">
        <v>956</v>
      </c>
      <c r="AY1756" s="12">
        <v>4984000</v>
      </c>
      <c r="BA1756" s="12">
        <v>0.90810810810810816</v>
      </c>
      <c r="BD1756" s="12">
        <v>0.35565476190476192</v>
      </c>
      <c r="BE1756" s="12">
        <v>1</v>
      </c>
      <c r="BF1756" s="12">
        <v>1</v>
      </c>
      <c r="BG1756" s="12">
        <v>1</v>
      </c>
      <c r="BT1756" s="12">
        <v>0.37544710381006735</v>
      </c>
      <c r="BU1756" s="12">
        <v>0.42659867298117876</v>
      </c>
      <c r="BV1756" s="12">
        <v>0.44425800595687559</v>
      </c>
      <c r="BW1756" s="12">
        <v>0.4473817658863774</v>
      </c>
      <c r="BX1756" s="12">
        <v>0.50294997016372101</v>
      </c>
      <c r="BY1756" s="12">
        <v>1696.5</v>
      </c>
      <c r="BZ1756" s="12">
        <v>0.90810810810810816</v>
      </c>
      <c r="CB1756" s="12">
        <v>6.3248682319118357E-2</v>
      </c>
      <c r="CC1756" s="12">
        <v>0</v>
      </c>
      <c r="CD1756" s="12">
        <v>20860</v>
      </c>
      <c r="CE1756" s="12">
        <v>5.6231173340548342</v>
      </c>
      <c r="CH1756" s="22">
        <v>43018</v>
      </c>
      <c r="CI1756">
        <v>1667</v>
      </c>
      <c r="CJ1756">
        <v>2030</v>
      </c>
      <c r="CK1756">
        <v>1657</v>
      </c>
      <c r="CL1756">
        <v>2030</v>
      </c>
      <c r="CM1756" s="22">
        <v>43019</v>
      </c>
      <c r="CN1756">
        <v>2150</v>
      </c>
      <c r="CO1756">
        <v>2355</v>
      </c>
      <c r="CP1756">
        <v>1950</v>
      </c>
      <c r="CQ1756">
        <v>1987</v>
      </c>
      <c r="CR1756" s="22">
        <v>43020</v>
      </c>
      <c r="CS1756">
        <v>2105</v>
      </c>
      <c r="CT1756">
        <v>2170</v>
      </c>
      <c r="CU1756">
        <v>1830</v>
      </c>
      <c r="CV1756">
        <v>1905</v>
      </c>
    </row>
    <row r="1757" spans="1:100">
      <c r="A1757" s="22">
        <v>43018</v>
      </c>
      <c r="B1757">
        <v>2287</v>
      </c>
      <c r="C1757">
        <v>2338</v>
      </c>
      <c r="D1757">
        <v>2286</v>
      </c>
      <c r="E1757">
        <v>2309</v>
      </c>
      <c r="F1757" s="23">
        <f t="shared" si="170"/>
        <v>9.6195889811980795E-3</v>
      </c>
      <c r="G1757" s="22">
        <v>43019</v>
      </c>
      <c r="H1757">
        <v>2650</v>
      </c>
      <c r="I1757">
        <v>2770</v>
      </c>
      <c r="J1757">
        <v>2585</v>
      </c>
      <c r="K1757">
        <v>2729</v>
      </c>
      <c r="L1757" s="22">
        <v>43020</v>
      </c>
      <c r="M1757">
        <v>2705</v>
      </c>
      <c r="N1757" s="4">
        <v>43019</v>
      </c>
      <c r="O1757" s="3" t="s">
        <v>15</v>
      </c>
      <c r="P1757" s="3">
        <v>6323</v>
      </c>
      <c r="Q1757" s="3" t="s">
        <v>114</v>
      </c>
      <c r="R1757" s="3" t="s">
        <v>17</v>
      </c>
      <c r="S1757" s="3">
        <v>0.05</v>
      </c>
      <c r="T1757" s="3">
        <v>2</v>
      </c>
      <c r="U1757" s="3">
        <v>0</v>
      </c>
      <c r="V1757" s="3">
        <v>300</v>
      </c>
      <c r="W1757">
        <v>2650</v>
      </c>
      <c r="X1757" s="4">
        <v>43020</v>
      </c>
      <c r="Y1757">
        <v>2729</v>
      </c>
      <c r="Z1757" s="10">
        <f t="shared" si="169"/>
        <v>23700</v>
      </c>
      <c r="AA1757" s="10">
        <f t="shared" si="168"/>
        <v>23700</v>
      </c>
      <c r="AB1757" t="str">
        <f t="shared" si="171"/>
        <v/>
      </c>
      <c r="AC1757">
        <f t="shared" si="172"/>
        <v>-1587270</v>
      </c>
      <c r="AD1757">
        <f t="shared" si="173"/>
        <v>4.3307086614173151E-2</v>
      </c>
      <c r="AE1757" s="15">
        <v>43020</v>
      </c>
      <c r="AF1757" s="9">
        <v>3.0582920750210629E-3</v>
      </c>
      <c r="AG1757" s="12" t="s">
        <v>962</v>
      </c>
      <c r="AH1757" s="20">
        <v>43018.996527777781</v>
      </c>
      <c r="AI1757" s="12">
        <v>2540</v>
      </c>
      <c r="AJ1757" s="12">
        <v>231</v>
      </c>
      <c r="AK1757" s="12">
        <v>0.1</v>
      </c>
      <c r="AL1757" s="17">
        <v>5300</v>
      </c>
      <c r="AM1757" s="17">
        <v>0.26153176675369888</v>
      </c>
      <c r="AN1757" s="9"/>
      <c r="AO1757" s="9"/>
      <c r="AP1757" s="17">
        <v>37.68</v>
      </c>
      <c r="AQ1757" s="17">
        <v>40537</v>
      </c>
      <c r="AR1757" s="17">
        <v>0.23426212590299278</v>
      </c>
      <c r="AS1757" s="17">
        <v>0.14000000000000001</v>
      </c>
      <c r="AT1757" s="17">
        <v>0.41697810998398294</v>
      </c>
      <c r="AU1757" s="12">
        <v>0.61844863731656186</v>
      </c>
      <c r="AV1757" s="12">
        <v>0.87</v>
      </c>
      <c r="AW1757" s="12" t="s">
        <v>971</v>
      </c>
      <c r="AX1757" s="19" t="s">
        <v>955</v>
      </c>
      <c r="AY1757" s="12">
        <v>17640000</v>
      </c>
      <c r="BA1757" s="12">
        <v>1</v>
      </c>
      <c r="BD1757" s="12">
        <v>0.26153176675369888</v>
      </c>
      <c r="BE1757" s="12">
        <v>0.23426212590299278</v>
      </c>
      <c r="BF1757" s="12">
        <v>0.41697810998398294</v>
      </c>
      <c r="BG1757" s="12">
        <v>0.61844863731656186</v>
      </c>
      <c r="BH1757" s="12">
        <v>8.0000000000000002E-3</v>
      </c>
      <c r="BI1757" s="12">
        <v>0.14000000000000001</v>
      </c>
      <c r="BJ1757" s="12">
        <v>0</v>
      </c>
      <c r="BK1757" s="12">
        <v>0.59199999999999997</v>
      </c>
      <c r="BL1757" s="12">
        <v>871</v>
      </c>
      <c r="BM1757" s="12">
        <v>-406</v>
      </c>
      <c r="BN1757" s="12">
        <v>-261</v>
      </c>
      <c r="BO1757" s="12">
        <v>2889</v>
      </c>
      <c r="BP1757" s="12">
        <v>873</v>
      </c>
      <c r="BQ1757" s="12">
        <v>-125</v>
      </c>
      <c r="BR1757" s="12">
        <v>-146</v>
      </c>
      <c r="BS1757" s="12">
        <v>2433</v>
      </c>
      <c r="BT1757" s="12">
        <v>0.26425227465686646</v>
      </c>
      <c r="BU1757" s="12">
        <v>0.74523529526181598</v>
      </c>
      <c r="BV1757" s="12">
        <v>0.76702962015814646</v>
      </c>
      <c r="BW1757" s="12">
        <v>0.76842130941139097</v>
      </c>
      <c r="BX1757" s="12">
        <v>0.75592583207108377</v>
      </c>
      <c r="BY1757" s="12">
        <v>1696.5</v>
      </c>
      <c r="BZ1757" s="12">
        <v>1</v>
      </c>
      <c r="CB1757" s="12">
        <v>6.3248682319118357E-2</v>
      </c>
      <c r="CC1757" s="12">
        <v>0</v>
      </c>
      <c r="CD1757" s="12">
        <v>20860</v>
      </c>
      <c r="CE1757" s="12">
        <v>4.1349757364770419</v>
      </c>
      <c r="CH1757" s="22">
        <v>43018</v>
      </c>
      <c r="CI1757">
        <v>2287</v>
      </c>
      <c r="CJ1757">
        <v>2338</v>
      </c>
      <c r="CK1757">
        <v>2286</v>
      </c>
      <c r="CL1757">
        <v>2309</v>
      </c>
      <c r="CM1757" s="22">
        <v>43019</v>
      </c>
      <c r="CN1757">
        <v>2650</v>
      </c>
      <c r="CO1757">
        <v>2770</v>
      </c>
      <c r="CP1757">
        <v>2585</v>
      </c>
      <c r="CQ1757">
        <v>2729</v>
      </c>
      <c r="CR1757" s="22">
        <v>43020</v>
      </c>
      <c r="CS1757">
        <v>2705</v>
      </c>
      <c r="CT1757">
        <v>2872</v>
      </c>
      <c r="CU1757">
        <v>2705</v>
      </c>
      <c r="CV1757">
        <v>2845</v>
      </c>
    </row>
    <row r="1758" spans="1:100">
      <c r="A1758" s="22">
        <v>43018</v>
      </c>
      <c r="B1758">
        <v>2103</v>
      </c>
      <c r="C1758">
        <v>2118</v>
      </c>
      <c r="D1758">
        <v>2094</v>
      </c>
      <c r="E1758">
        <v>2117</v>
      </c>
      <c r="F1758" s="23">
        <f t="shared" si="170"/>
        <v>6.6571564431763264E-3</v>
      </c>
      <c r="G1758" s="22">
        <v>43019</v>
      </c>
      <c r="H1758">
        <v>1929</v>
      </c>
      <c r="I1758">
        <v>1933</v>
      </c>
      <c r="J1758">
        <v>1897</v>
      </c>
      <c r="K1758">
        <v>1911</v>
      </c>
      <c r="L1758" s="22">
        <v>43020</v>
      </c>
      <c r="M1758">
        <v>1917</v>
      </c>
      <c r="N1758" s="4">
        <v>43019</v>
      </c>
      <c r="O1758" s="3" t="s">
        <v>11</v>
      </c>
      <c r="P1758" s="3">
        <v>8136</v>
      </c>
      <c r="Q1758" s="3" t="s">
        <v>709</v>
      </c>
      <c r="R1758" s="3" t="s">
        <v>13</v>
      </c>
      <c r="S1758" s="3">
        <v>0.05</v>
      </c>
      <c r="T1758" s="3">
        <v>1</v>
      </c>
      <c r="U1758" s="3">
        <v>0</v>
      </c>
      <c r="V1758" s="3">
        <v>300</v>
      </c>
      <c r="W1758">
        <v>1929</v>
      </c>
      <c r="X1758" s="4">
        <v>43020</v>
      </c>
      <c r="Y1758">
        <v>1911</v>
      </c>
      <c r="Z1758" s="10">
        <f t="shared" si="169"/>
        <v>-5400</v>
      </c>
      <c r="AA1758" s="10">
        <f t="shared" si="168"/>
        <v>5400</v>
      </c>
      <c r="AB1758" t="str">
        <f t="shared" si="171"/>
        <v/>
      </c>
      <c r="AC1758">
        <f t="shared" si="172"/>
        <v>-1587270</v>
      </c>
      <c r="AD1758">
        <f t="shared" si="173"/>
        <v>3.7905236907730622E-2</v>
      </c>
      <c r="AE1758" s="15">
        <v>43020</v>
      </c>
      <c r="AF1758" s="9">
        <v>3.0582920750210629E-3</v>
      </c>
      <c r="AG1758" s="12" t="s">
        <v>962</v>
      </c>
      <c r="AH1758" s="20">
        <v>43018.997916666667</v>
      </c>
      <c r="AI1758" s="12">
        <v>2005</v>
      </c>
      <c r="AJ1758" s="12">
        <v>-112</v>
      </c>
      <c r="AK1758" s="12">
        <v>-5.2900000000000003E-2</v>
      </c>
      <c r="AL1758" s="17">
        <v>4300</v>
      </c>
      <c r="AM1758" s="17">
        <v>0.13203975390440131</v>
      </c>
      <c r="AN1758" s="17">
        <v>-4</v>
      </c>
      <c r="AO1758" s="17">
        <v>0.15</v>
      </c>
      <c r="AP1758" s="17">
        <v>0.35</v>
      </c>
      <c r="AQ1758" s="17">
        <v>188195</v>
      </c>
      <c r="AR1758" s="17">
        <v>0.56213017751479288</v>
      </c>
      <c r="AS1758" s="17">
        <v>7.0999999999999994E-2</v>
      </c>
      <c r="AT1758" s="17">
        <v>0.59348198970840482</v>
      </c>
      <c r="AU1758" s="12">
        <v>0.26112956810631227</v>
      </c>
      <c r="AV1758" s="12">
        <v>3.79</v>
      </c>
      <c r="AW1758" s="12" t="s">
        <v>958</v>
      </c>
      <c r="AX1758" s="19" t="s">
        <v>955</v>
      </c>
      <c r="AY1758" s="12">
        <v>89065301</v>
      </c>
      <c r="BA1758" s="12">
        <v>0</v>
      </c>
      <c r="BB1758" s="12">
        <v>-3</v>
      </c>
      <c r="BC1758" s="15">
        <v>42473</v>
      </c>
      <c r="BD1758" s="12">
        <v>0.13203975390440131</v>
      </c>
      <c r="BE1758" s="12">
        <v>0.56213017751479288</v>
      </c>
      <c r="BF1758" s="12">
        <v>0.59348198970840482</v>
      </c>
      <c r="BG1758" s="12">
        <v>0.26112956810631227</v>
      </c>
      <c r="BH1758" s="12">
        <v>0.16800000000000001</v>
      </c>
      <c r="BI1758" s="12">
        <v>7.0999999999999994E-2</v>
      </c>
      <c r="BJ1758" s="12">
        <v>0.04</v>
      </c>
      <c r="BK1758" s="12">
        <v>0.54700000000000004</v>
      </c>
      <c r="BL1758" s="12">
        <v>170</v>
      </c>
      <c r="BM1758" s="12">
        <v>-4</v>
      </c>
      <c r="BN1758" s="12">
        <v>-96</v>
      </c>
      <c r="BO1758" s="12">
        <v>341</v>
      </c>
      <c r="BP1758" s="12">
        <v>148</v>
      </c>
      <c r="BQ1758" s="12">
        <v>20</v>
      </c>
      <c r="BR1758" s="12">
        <v>-103</v>
      </c>
      <c r="BS1758" s="12">
        <v>251</v>
      </c>
      <c r="BT1758" s="12">
        <v>0.26425227465686646</v>
      </c>
      <c r="BU1758" s="12">
        <v>0.74523529526181598</v>
      </c>
      <c r="BV1758" s="12">
        <v>0.76702962015814646</v>
      </c>
      <c r="BW1758" s="12">
        <v>0.76842130941139097</v>
      </c>
      <c r="BX1758" s="12">
        <v>0.75592583207108377</v>
      </c>
      <c r="BY1758" s="12">
        <v>1696.5</v>
      </c>
      <c r="BZ1758" s="12">
        <v>0</v>
      </c>
      <c r="CB1758" s="12">
        <v>6.3248682319118357E-2</v>
      </c>
      <c r="CC1758" s="12">
        <v>0</v>
      </c>
      <c r="CD1758" s="12">
        <v>20860</v>
      </c>
      <c r="CE1758" s="12">
        <v>2.08762853332186</v>
      </c>
      <c r="CH1758" s="22">
        <v>43018</v>
      </c>
      <c r="CI1758">
        <v>2103</v>
      </c>
      <c r="CJ1758">
        <v>2118</v>
      </c>
      <c r="CK1758">
        <v>2094</v>
      </c>
      <c r="CL1758">
        <v>2117</v>
      </c>
      <c r="CM1758" s="22">
        <v>43019</v>
      </c>
      <c r="CN1758">
        <v>1929</v>
      </c>
      <c r="CO1758">
        <v>1933</v>
      </c>
      <c r="CP1758">
        <v>1897</v>
      </c>
      <c r="CQ1758">
        <v>1911</v>
      </c>
      <c r="CR1758" s="22">
        <v>43020</v>
      </c>
      <c r="CS1758">
        <v>1917</v>
      </c>
      <c r="CT1758">
        <v>1922</v>
      </c>
      <c r="CU1758">
        <v>1905</v>
      </c>
      <c r="CV1758">
        <v>1908</v>
      </c>
    </row>
    <row r="1759" spans="1:100">
      <c r="A1759" s="22">
        <v>43018</v>
      </c>
      <c r="B1759">
        <v>1110</v>
      </c>
      <c r="C1759">
        <v>1120</v>
      </c>
      <c r="D1759">
        <v>1102</v>
      </c>
      <c r="E1759">
        <v>1103</v>
      </c>
      <c r="F1759" s="23">
        <f t="shared" si="170"/>
        <v>-6.3063063063063529E-3</v>
      </c>
      <c r="G1759" s="22">
        <v>43019</v>
      </c>
      <c r="H1759">
        <v>1177</v>
      </c>
      <c r="I1759">
        <v>1184</v>
      </c>
      <c r="J1759">
        <v>1156</v>
      </c>
      <c r="K1759">
        <v>1165</v>
      </c>
      <c r="L1759" s="22">
        <v>43020</v>
      </c>
      <c r="M1759">
        <v>1171</v>
      </c>
      <c r="N1759" s="4">
        <v>43019</v>
      </c>
      <c r="O1759" s="3" t="s">
        <v>15</v>
      </c>
      <c r="P1759" s="3">
        <v>8904</v>
      </c>
      <c r="Q1759" s="3" t="s">
        <v>710</v>
      </c>
      <c r="R1759" s="3" t="s">
        <v>17</v>
      </c>
      <c r="S1759" s="3">
        <v>0.05</v>
      </c>
      <c r="T1759" s="3">
        <v>1</v>
      </c>
      <c r="U1759" s="3">
        <v>0</v>
      </c>
      <c r="V1759" s="3">
        <v>500</v>
      </c>
      <c r="W1759">
        <v>1177</v>
      </c>
      <c r="X1759" s="4">
        <v>43020</v>
      </c>
      <c r="Y1759">
        <v>1165</v>
      </c>
      <c r="Z1759" s="10">
        <f t="shared" si="169"/>
        <v>-6000</v>
      </c>
      <c r="AA1759" s="10">
        <f t="shared" si="168"/>
        <v>6000</v>
      </c>
      <c r="AB1759">
        <f t="shared" si="171"/>
        <v>-6000</v>
      </c>
      <c r="AC1759">
        <f t="shared" si="172"/>
        <v>-1593270</v>
      </c>
      <c r="AD1759">
        <f t="shared" si="173"/>
        <v>9.4260225551254795E-3</v>
      </c>
      <c r="AE1759" s="15">
        <v>43020</v>
      </c>
      <c r="AF1759" s="9">
        <v>3.0582920750210629E-3</v>
      </c>
      <c r="AG1759" s="12" t="s">
        <v>962</v>
      </c>
      <c r="AH1759" s="20">
        <v>43018.99722222222</v>
      </c>
      <c r="AI1759" s="12">
        <v>1188.2</v>
      </c>
      <c r="AJ1759" s="12">
        <v>85.2</v>
      </c>
      <c r="AK1759" s="12">
        <v>7.7200000000000005E-2</v>
      </c>
      <c r="AL1759" s="17">
        <v>3600</v>
      </c>
      <c r="AM1759" s="17">
        <v>0.10636363636363637</v>
      </c>
      <c r="AN1759" s="9"/>
      <c r="AO1759" s="9"/>
      <c r="AP1759" s="17">
        <v>7.45</v>
      </c>
      <c r="AQ1759" s="17">
        <v>16373</v>
      </c>
      <c r="AR1759" s="17">
        <v>0.76165803108808294</v>
      </c>
      <c r="AS1759" s="17">
        <v>0.22700000000000001</v>
      </c>
      <c r="AT1759" s="17">
        <v>0.83453237410071945</v>
      </c>
      <c r="AU1759" s="12">
        <v>0.55140186915887845</v>
      </c>
      <c r="AV1759" s="12">
        <v>3.45</v>
      </c>
      <c r="AW1759" s="12" t="s">
        <v>1005</v>
      </c>
      <c r="AX1759" s="19" t="s">
        <v>955</v>
      </c>
      <c r="AY1759" s="12">
        <v>14884300</v>
      </c>
      <c r="BA1759" s="12">
        <v>1</v>
      </c>
      <c r="BD1759" s="12">
        <v>0.10636363636363637</v>
      </c>
      <c r="BE1759" s="12">
        <v>0.76165803108808294</v>
      </c>
      <c r="BF1759" s="12">
        <v>0.83453237410071945</v>
      </c>
      <c r="BG1759" s="12">
        <v>0.55140186915887845</v>
      </c>
      <c r="BH1759" s="12">
        <v>0.16200000000000001</v>
      </c>
      <c r="BI1759" s="12">
        <v>0.22700000000000001</v>
      </c>
      <c r="BJ1759" s="12">
        <v>0.02</v>
      </c>
      <c r="BK1759" s="12">
        <v>0.44400000000000001</v>
      </c>
      <c r="BL1759" s="12">
        <v>-1630</v>
      </c>
      <c r="BM1759" s="12">
        <v>-236</v>
      </c>
      <c r="BN1759" s="12">
        <v>1347</v>
      </c>
      <c r="BO1759" s="12">
        <v>13232</v>
      </c>
      <c r="BP1759" s="12">
        <v>2150</v>
      </c>
      <c r="BQ1759" s="12">
        <v>-276</v>
      </c>
      <c r="BR1759" s="12">
        <v>151</v>
      </c>
      <c r="BS1759" s="12">
        <v>13752</v>
      </c>
      <c r="BT1759" s="12">
        <v>0.26425227465686646</v>
      </c>
      <c r="BU1759" s="12">
        <v>0.74523529526181598</v>
      </c>
      <c r="BV1759" s="12">
        <v>0.76702962015814646</v>
      </c>
      <c r="BW1759" s="12">
        <v>0.76842130941139097</v>
      </c>
      <c r="BX1759" s="12">
        <v>0.75592583207108377</v>
      </c>
      <c r="BY1759" s="12">
        <v>1696.5</v>
      </c>
      <c r="BZ1759" s="12">
        <v>1</v>
      </c>
      <c r="CB1759" s="12">
        <v>6.3248682319118357E-2</v>
      </c>
      <c r="CC1759" s="12">
        <v>0</v>
      </c>
      <c r="CD1759" s="12">
        <v>20860</v>
      </c>
      <c r="CE1759" s="12">
        <v>1.6816735537190082</v>
      </c>
      <c r="CH1759" s="22">
        <v>43018</v>
      </c>
      <c r="CI1759">
        <v>1110</v>
      </c>
      <c r="CJ1759">
        <v>1120</v>
      </c>
      <c r="CK1759">
        <v>1102</v>
      </c>
      <c r="CL1759">
        <v>1103</v>
      </c>
      <c r="CM1759" s="22">
        <v>43019</v>
      </c>
      <c r="CN1759">
        <v>1177</v>
      </c>
      <c r="CO1759">
        <v>1184</v>
      </c>
      <c r="CP1759">
        <v>1156</v>
      </c>
      <c r="CQ1759">
        <v>1165</v>
      </c>
      <c r="CR1759" s="22">
        <v>43020</v>
      </c>
      <c r="CS1759">
        <v>1171</v>
      </c>
      <c r="CT1759">
        <v>1175</v>
      </c>
      <c r="CU1759">
        <v>1161</v>
      </c>
      <c r="CV1759">
        <v>1164</v>
      </c>
    </row>
    <row r="1760" spans="1:100">
      <c r="A1760" s="22">
        <v>43018</v>
      </c>
      <c r="B1760">
        <v>1018</v>
      </c>
      <c r="C1760">
        <v>1113</v>
      </c>
      <c r="D1760">
        <v>962</v>
      </c>
      <c r="E1760">
        <v>1093</v>
      </c>
      <c r="F1760" s="23">
        <f t="shared" si="170"/>
        <v>7.3673870333988312E-2</v>
      </c>
      <c r="G1760" s="22">
        <v>43019</v>
      </c>
      <c r="H1760">
        <v>1153</v>
      </c>
      <c r="I1760">
        <v>1199</v>
      </c>
      <c r="J1760">
        <v>900</v>
      </c>
      <c r="K1760">
        <v>915</v>
      </c>
      <c r="L1760" s="22">
        <v>43020</v>
      </c>
      <c r="M1760">
        <v>930</v>
      </c>
      <c r="N1760" s="4">
        <v>43019</v>
      </c>
      <c r="O1760" s="3" t="s">
        <v>15</v>
      </c>
      <c r="P1760" s="3">
        <v>3189</v>
      </c>
      <c r="Q1760" s="3" t="s">
        <v>711</v>
      </c>
      <c r="R1760" s="3" t="s">
        <v>17</v>
      </c>
      <c r="S1760" s="3">
        <v>0.05</v>
      </c>
      <c r="T1760" s="3">
        <v>2</v>
      </c>
      <c r="U1760" s="3">
        <v>0</v>
      </c>
      <c r="V1760" s="3">
        <v>500</v>
      </c>
      <c r="W1760">
        <v>1153</v>
      </c>
      <c r="X1760" s="4">
        <v>43020</v>
      </c>
      <c r="Y1760">
        <v>915</v>
      </c>
      <c r="Z1760" s="10">
        <f t="shared" si="169"/>
        <v>-119000</v>
      </c>
      <c r="AA1760" s="10">
        <f t="shared" si="168"/>
        <v>119000</v>
      </c>
      <c r="AB1760" t="str">
        <f t="shared" si="171"/>
        <v/>
      </c>
      <c r="AC1760">
        <f t="shared" si="172"/>
        <v>-1593270</v>
      </c>
      <c r="AD1760">
        <f t="shared" si="173"/>
        <v>3.1092436974789917E-2</v>
      </c>
      <c r="AE1760" s="15">
        <v>43020</v>
      </c>
      <c r="AF1760" s="9">
        <v>3.0582920750210629E-3</v>
      </c>
      <c r="AG1760" s="12" t="s">
        <v>960</v>
      </c>
      <c r="AH1760" s="20">
        <v>43018.994444444441</v>
      </c>
      <c r="AI1760" s="12">
        <v>1190</v>
      </c>
      <c r="AJ1760" s="12">
        <v>97</v>
      </c>
      <c r="AK1760" s="12">
        <v>8.8700000000000001E-2</v>
      </c>
      <c r="AL1760" s="17">
        <v>3300</v>
      </c>
      <c r="AM1760" s="17">
        <v>0.43391188251001334</v>
      </c>
      <c r="AN1760" s="9"/>
      <c r="AO1760" s="9"/>
      <c r="AP1760" s="17">
        <v>0</v>
      </c>
      <c r="AQ1760" s="17">
        <v>3356</v>
      </c>
      <c r="AR1760" s="17">
        <v>0.75461741424802109</v>
      </c>
      <c r="AS1760" s="17">
        <v>4.0000000000000001E-3</v>
      </c>
      <c r="AT1760" s="17">
        <v>0.82998171846435098</v>
      </c>
      <c r="AU1760" s="12">
        <v>0.85659213569776405</v>
      </c>
      <c r="AV1760" s="12">
        <v>0</v>
      </c>
      <c r="AY1760" s="12">
        <v>4481000</v>
      </c>
      <c r="BA1760" s="12">
        <v>0.62683438155136273</v>
      </c>
      <c r="BD1760" s="12">
        <v>0.43391188251001334</v>
      </c>
      <c r="BE1760" s="12">
        <v>0.75461741424802109</v>
      </c>
      <c r="BF1760" s="12">
        <v>0.82998171846435098</v>
      </c>
      <c r="BG1760" s="12">
        <v>0.85659213569776405</v>
      </c>
      <c r="BH1760" s="12">
        <v>0</v>
      </c>
      <c r="BI1760" s="12">
        <v>4.0000000000000001E-3</v>
      </c>
      <c r="BJ1760" s="12">
        <v>0</v>
      </c>
      <c r="BK1760" s="12">
        <v>0.98499999999999999</v>
      </c>
      <c r="BL1760" s="12">
        <v>-377</v>
      </c>
      <c r="BM1760" s="12">
        <v>482</v>
      </c>
      <c r="BN1760" s="12">
        <v>-152</v>
      </c>
      <c r="BO1760" s="12">
        <v>619</v>
      </c>
      <c r="BP1760" s="12">
        <v>297</v>
      </c>
      <c r="BQ1760" s="12">
        <v>-84</v>
      </c>
      <c r="BR1760" s="12">
        <v>-356</v>
      </c>
      <c r="BS1760" s="12">
        <v>661</v>
      </c>
      <c r="BT1760" s="12">
        <v>0.31103101161281188</v>
      </c>
      <c r="BU1760" s="12">
        <v>0.68276922421384201</v>
      </c>
      <c r="BV1760" s="12">
        <v>0.68529517336150558</v>
      </c>
      <c r="BW1760" s="12">
        <v>0.67926701932003608</v>
      </c>
      <c r="BX1760" s="12">
        <v>0.67128654810429367</v>
      </c>
      <c r="BY1760" s="12">
        <v>1696.5</v>
      </c>
      <c r="BZ1760" s="12">
        <v>0.62683438155136273</v>
      </c>
      <c r="CB1760" s="12">
        <v>6.3248682319118357E-2</v>
      </c>
      <c r="CC1760" s="12">
        <v>0</v>
      </c>
      <c r="CD1760" s="12">
        <v>20860</v>
      </c>
      <c r="CE1760" s="12">
        <v>6.8604098393818012</v>
      </c>
      <c r="CH1760" s="22">
        <v>43018</v>
      </c>
      <c r="CI1760">
        <v>1018</v>
      </c>
      <c r="CJ1760">
        <v>1113</v>
      </c>
      <c r="CK1760">
        <v>962</v>
      </c>
      <c r="CL1760">
        <v>1093</v>
      </c>
      <c r="CM1760" s="22">
        <v>43019</v>
      </c>
      <c r="CN1760">
        <v>1153</v>
      </c>
      <c r="CO1760">
        <v>1199</v>
      </c>
      <c r="CP1760">
        <v>900</v>
      </c>
      <c r="CQ1760">
        <v>915</v>
      </c>
      <c r="CR1760" s="22">
        <v>43020</v>
      </c>
      <c r="CS1760">
        <v>930</v>
      </c>
      <c r="CT1760">
        <v>948</v>
      </c>
      <c r="CU1760">
        <v>851</v>
      </c>
      <c r="CV1760">
        <v>865</v>
      </c>
    </row>
    <row r="1761" spans="1:100">
      <c r="F1761" s="23" t="str">
        <f t="shared" si="170"/>
        <v/>
      </c>
      <c r="N1761" s="4">
        <v>43019</v>
      </c>
      <c r="O1761" s="3" t="s">
        <v>15</v>
      </c>
      <c r="P1761" s="3">
        <v>2462</v>
      </c>
      <c r="Q1761" s="3" t="s">
        <v>712</v>
      </c>
      <c r="R1761" s="3" t="s">
        <v>17</v>
      </c>
      <c r="S1761" s="3">
        <v>0.05</v>
      </c>
      <c r="T1761" s="3">
        <v>1</v>
      </c>
      <c r="U1761" s="3">
        <v>0</v>
      </c>
      <c r="V1761" s="3">
        <v>300</v>
      </c>
      <c r="X1761" s="4">
        <v>43020</v>
      </c>
      <c r="Z1761" s="10">
        <f t="shared" si="169"/>
        <v>0</v>
      </c>
      <c r="AA1761" s="10">
        <f t="shared" si="168"/>
        <v>0</v>
      </c>
      <c r="AB1761">
        <f t="shared" si="171"/>
        <v>0</v>
      </c>
      <c r="AC1761">
        <f t="shared" si="172"/>
        <v>-1593270</v>
      </c>
      <c r="AD1761">
        <f t="shared" si="173"/>
        <v>1</v>
      </c>
      <c r="AE1761" s="15">
        <v>43020</v>
      </c>
      <c r="AF1761" s="9">
        <v>3.0582920750210629E-3</v>
      </c>
      <c r="AG1761" s="12" t="s">
        <v>962</v>
      </c>
      <c r="AH1761" s="20">
        <v>43018.959722222222</v>
      </c>
      <c r="AI1761" s="12">
        <v>2400</v>
      </c>
      <c r="AJ1761" s="12">
        <v>160</v>
      </c>
      <c r="AK1761" s="12">
        <v>7.1400000000000005E-2</v>
      </c>
      <c r="AL1761" s="17">
        <v>3200</v>
      </c>
      <c r="AM1761" s="17">
        <v>0.3325268817204301</v>
      </c>
      <c r="AN1761" s="9"/>
      <c r="AO1761" s="17">
        <v>0</v>
      </c>
      <c r="AP1761" s="17">
        <v>0.72</v>
      </c>
      <c r="AQ1761" s="17">
        <v>38801</v>
      </c>
      <c r="AR1761" s="17">
        <v>0.83481575603557812</v>
      </c>
      <c r="AS1761" s="17">
        <v>0.22700000000000001</v>
      </c>
      <c r="AT1761" s="17">
        <v>0.88203266787658807</v>
      </c>
      <c r="AU1761" s="12">
        <v>0.91639871382636651</v>
      </c>
      <c r="AV1761" s="12">
        <v>1.03</v>
      </c>
      <c r="AY1761" s="12">
        <v>20041600</v>
      </c>
      <c r="BA1761" s="12">
        <v>0.96957403651115615</v>
      </c>
      <c r="BD1761" s="12">
        <v>0.3325268817204301</v>
      </c>
      <c r="BE1761" s="12">
        <v>0.83481575603557812</v>
      </c>
      <c r="BF1761" s="12">
        <v>0.88203266787658807</v>
      </c>
      <c r="BG1761" s="12">
        <v>0.91639871382636651</v>
      </c>
      <c r="BH1761" s="12">
        <v>3.6999999999999998E-2</v>
      </c>
      <c r="BI1761" s="12">
        <v>0.22700000000000001</v>
      </c>
      <c r="BJ1761" s="12">
        <v>5.0000000000000001E-3</v>
      </c>
      <c r="BK1761" s="12">
        <v>0.64</v>
      </c>
      <c r="BL1761" s="12">
        <v>428</v>
      </c>
      <c r="BM1761" s="12">
        <v>247</v>
      </c>
      <c r="BN1761" s="12">
        <v>-274</v>
      </c>
      <c r="BO1761" s="12">
        <v>1743</v>
      </c>
      <c r="BP1761" s="12">
        <v>333</v>
      </c>
      <c r="BQ1761" s="12">
        <v>128</v>
      </c>
      <c r="BR1761" s="12">
        <v>-227</v>
      </c>
      <c r="BS1761" s="12">
        <v>1340</v>
      </c>
      <c r="BT1761" s="12">
        <v>0.26425227465686646</v>
      </c>
      <c r="BU1761" s="12">
        <v>0.74523529526181598</v>
      </c>
      <c r="BV1761" s="12">
        <v>0.76702962015814646</v>
      </c>
      <c r="BW1761" s="12">
        <v>0.76842130941139097</v>
      </c>
      <c r="BX1761" s="12">
        <v>0.75592583207108377</v>
      </c>
      <c r="BY1761" s="12">
        <v>1696.5</v>
      </c>
      <c r="BZ1761" s="12">
        <v>0.96957403651115615</v>
      </c>
      <c r="CB1761" s="12">
        <v>6.3248682319118357E-2</v>
      </c>
      <c r="CC1761" s="12">
        <v>0</v>
      </c>
      <c r="CD1761" s="12">
        <v>20860</v>
      </c>
      <c r="CE1761" s="12">
        <v>5.2574515314434667</v>
      </c>
    </row>
    <row r="1762" spans="1:100">
      <c r="A1762" s="22">
        <v>43019</v>
      </c>
      <c r="B1762">
        <v>824</v>
      </c>
      <c r="C1762">
        <v>900</v>
      </c>
      <c r="D1762">
        <v>697</v>
      </c>
      <c r="E1762">
        <v>725</v>
      </c>
      <c r="F1762" s="23">
        <f t="shared" si="170"/>
        <v>-0.12014563106796117</v>
      </c>
      <c r="G1762" s="22">
        <v>43020</v>
      </c>
      <c r="H1762">
        <v>710</v>
      </c>
      <c r="I1762">
        <v>819</v>
      </c>
      <c r="J1762">
        <v>710</v>
      </c>
      <c r="K1762">
        <v>720</v>
      </c>
      <c r="L1762" s="22">
        <v>43021</v>
      </c>
      <c r="M1762">
        <v>705</v>
      </c>
      <c r="N1762" s="4">
        <v>43020</v>
      </c>
      <c r="O1762" s="3" t="s">
        <v>11</v>
      </c>
      <c r="P1762" s="3">
        <v>6658</v>
      </c>
      <c r="Q1762" s="3" t="s">
        <v>436</v>
      </c>
      <c r="R1762" s="3" t="s">
        <v>13</v>
      </c>
      <c r="S1762" s="3">
        <v>0.05</v>
      </c>
      <c r="T1762" s="3">
        <v>2</v>
      </c>
      <c r="U1762" s="3">
        <v>0</v>
      </c>
      <c r="V1762" s="3">
        <v>700</v>
      </c>
      <c r="W1762">
        <v>710</v>
      </c>
      <c r="X1762" s="4">
        <v>43021</v>
      </c>
      <c r="Y1762">
        <v>720</v>
      </c>
      <c r="Z1762" s="10">
        <f t="shared" si="169"/>
        <v>7000</v>
      </c>
      <c r="AA1762" s="10">
        <f t="shared" si="168"/>
        <v>7000</v>
      </c>
      <c r="AB1762" t="str">
        <f t="shared" si="171"/>
        <v/>
      </c>
      <c r="AC1762">
        <f t="shared" si="172"/>
        <v>-1593270</v>
      </c>
      <c r="AD1762">
        <f t="shared" si="173"/>
        <v>2.1582733812949728E-2</v>
      </c>
      <c r="AE1762" s="15">
        <v>43021</v>
      </c>
      <c r="AF1762" s="9">
        <v>1.8488279805946028E-3</v>
      </c>
      <c r="AG1762" s="12" t="s">
        <v>960</v>
      </c>
      <c r="AH1762" s="20">
        <v>43020.361111111109</v>
      </c>
      <c r="AI1762" s="12">
        <v>695</v>
      </c>
      <c r="AJ1762" s="12">
        <v>-30</v>
      </c>
      <c r="AK1762" s="12">
        <v>-4.1399999999999999E-2</v>
      </c>
      <c r="AL1762" s="17">
        <v>31700</v>
      </c>
      <c r="AM1762" s="17">
        <v>0.56615384615384612</v>
      </c>
      <c r="AN1762" s="9"/>
      <c r="AO1762" s="9"/>
      <c r="AP1762" s="17">
        <v>25.95</v>
      </c>
      <c r="AQ1762" s="17">
        <v>9084</v>
      </c>
      <c r="AR1762" s="17">
        <v>1</v>
      </c>
      <c r="AS1762" s="17">
        <v>0.124</v>
      </c>
      <c r="AT1762" s="17">
        <v>1</v>
      </c>
      <c r="AU1762" s="12">
        <v>1</v>
      </c>
      <c r="AV1762" s="12">
        <v>0.77</v>
      </c>
      <c r="AW1762" s="12" t="s">
        <v>958</v>
      </c>
      <c r="AX1762" s="19" t="s">
        <v>955</v>
      </c>
      <c r="AY1762" s="12">
        <v>13976000</v>
      </c>
      <c r="BA1762" s="12">
        <v>0.93449781659388642</v>
      </c>
      <c r="BD1762" s="12">
        <v>0.56615384615384612</v>
      </c>
      <c r="BE1762" s="12">
        <v>1</v>
      </c>
      <c r="BF1762" s="12">
        <v>1</v>
      </c>
      <c r="BG1762" s="12">
        <v>1</v>
      </c>
      <c r="BH1762" s="12">
        <v>8.9999999999999993E-3</v>
      </c>
      <c r="BI1762" s="12">
        <v>0.124</v>
      </c>
      <c r="BJ1762" s="12">
        <v>0</v>
      </c>
      <c r="BK1762" s="12">
        <v>0.42199999999999999</v>
      </c>
      <c r="BL1762" s="12">
        <v>1752</v>
      </c>
      <c r="BM1762" s="12">
        <v>-351</v>
      </c>
      <c r="BN1762" s="12">
        <v>-1088</v>
      </c>
      <c r="BO1762" s="12">
        <v>1806</v>
      </c>
      <c r="BP1762" s="12">
        <v>701</v>
      </c>
      <c r="BQ1762" s="12">
        <v>-397</v>
      </c>
      <c r="BR1762" s="12">
        <v>-493</v>
      </c>
      <c r="BS1762" s="12">
        <v>1331</v>
      </c>
      <c r="BT1762" s="12">
        <v>0.31103101161281188</v>
      </c>
      <c r="BU1762" s="12">
        <v>0.68276922421384201</v>
      </c>
      <c r="BV1762" s="12">
        <v>0.68529517336150558</v>
      </c>
      <c r="BW1762" s="12">
        <v>0.67926701932003608</v>
      </c>
      <c r="BX1762" s="12">
        <v>0.69422505877294638</v>
      </c>
      <c r="BY1762" s="12">
        <v>1700.5</v>
      </c>
      <c r="BZ1762" s="12">
        <v>0.93449781659388642</v>
      </c>
      <c r="CB1762" s="12">
        <v>6.3248682319118357E-2</v>
      </c>
      <c r="CC1762" s="12">
        <v>20860</v>
      </c>
      <c r="CD1762" s="12">
        <v>20950</v>
      </c>
      <c r="CE1762" s="12">
        <v>8.9512354312354301</v>
      </c>
      <c r="CH1762" s="22">
        <v>43019</v>
      </c>
      <c r="CI1762">
        <v>824</v>
      </c>
      <c r="CJ1762">
        <v>900</v>
      </c>
      <c r="CK1762">
        <v>697</v>
      </c>
      <c r="CL1762">
        <v>725</v>
      </c>
      <c r="CM1762" s="22">
        <v>43020</v>
      </c>
      <c r="CN1762">
        <v>710</v>
      </c>
      <c r="CO1762">
        <v>819</v>
      </c>
      <c r="CP1762">
        <v>710</v>
      </c>
      <c r="CQ1762">
        <v>720</v>
      </c>
      <c r="CR1762" s="22">
        <v>43021</v>
      </c>
      <c r="CS1762">
        <v>705</v>
      </c>
      <c r="CT1762">
        <v>773</v>
      </c>
      <c r="CU1762">
        <v>670</v>
      </c>
      <c r="CV1762">
        <v>708</v>
      </c>
    </row>
    <row r="1763" spans="1:100">
      <c r="A1763" s="22">
        <v>43019</v>
      </c>
      <c r="B1763">
        <v>30</v>
      </c>
      <c r="C1763">
        <v>30</v>
      </c>
      <c r="D1763">
        <v>29</v>
      </c>
      <c r="E1763">
        <v>29</v>
      </c>
      <c r="F1763" s="23">
        <f t="shared" si="170"/>
        <v>-3.3333333333333326E-2</v>
      </c>
      <c r="G1763" s="22">
        <v>43020</v>
      </c>
      <c r="H1763">
        <v>28</v>
      </c>
      <c r="I1763">
        <v>28</v>
      </c>
      <c r="J1763">
        <v>26</v>
      </c>
      <c r="K1763">
        <v>27</v>
      </c>
      <c r="L1763" s="22">
        <v>43021</v>
      </c>
      <c r="M1763">
        <v>27</v>
      </c>
      <c r="N1763" s="4">
        <v>43020</v>
      </c>
      <c r="O1763" s="3" t="s">
        <v>11</v>
      </c>
      <c r="P1763" s="3">
        <v>8894</v>
      </c>
      <c r="Q1763" s="3" t="s">
        <v>74</v>
      </c>
      <c r="R1763" s="3" t="s">
        <v>13</v>
      </c>
      <c r="S1763" s="3">
        <v>0.05</v>
      </c>
      <c r="T1763" s="3">
        <v>1</v>
      </c>
      <c r="U1763" s="3">
        <v>0</v>
      </c>
      <c r="V1763" s="3">
        <v>17300</v>
      </c>
      <c r="W1763">
        <v>28</v>
      </c>
      <c r="X1763" s="4">
        <v>43021</v>
      </c>
      <c r="Y1763">
        <v>27</v>
      </c>
      <c r="Z1763" s="10">
        <f t="shared" si="169"/>
        <v>-17300</v>
      </c>
      <c r="AA1763" s="10">
        <f t="shared" si="168"/>
        <v>17300</v>
      </c>
      <c r="AB1763" t="str">
        <f t="shared" si="171"/>
        <v/>
      </c>
      <c r="AC1763">
        <f t="shared" si="172"/>
        <v>-1593270</v>
      </c>
      <c r="AD1763">
        <f t="shared" si="173"/>
        <v>1.8181818181818077E-2</v>
      </c>
      <c r="AE1763" s="15">
        <v>43021</v>
      </c>
      <c r="AF1763" s="9">
        <v>1.8488279805946028E-3</v>
      </c>
      <c r="AG1763" s="12" t="s">
        <v>954</v>
      </c>
      <c r="AH1763" s="20">
        <v>43019.862500000003</v>
      </c>
      <c r="AI1763" s="12">
        <v>27.5</v>
      </c>
      <c r="AJ1763" s="12">
        <v>-1.5</v>
      </c>
      <c r="AK1763" s="12">
        <v>-5.1700000000000003E-2</v>
      </c>
      <c r="AL1763" s="17">
        <v>30000</v>
      </c>
      <c r="AM1763" s="17">
        <v>0.37931034482758619</v>
      </c>
      <c r="AN1763" s="9"/>
      <c r="AO1763" s="9"/>
      <c r="AP1763" s="17">
        <v>0</v>
      </c>
      <c r="AQ1763" s="17">
        <v>2137</v>
      </c>
      <c r="AR1763" s="17">
        <v>0.72727272727272729</v>
      </c>
      <c r="AS1763" s="17">
        <v>0.254</v>
      </c>
      <c r="AT1763" s="17">
        <v>0.72727272727272729</v>
      </c>
      <c r="AU1763" s="12">
        <v>0.69230769230769229</v>
      </c>
      <c r="AV1763" s="12">
        <v>0</v>
      </c>
      <c r="AW1763" s="12" t="s">
        <v>971</v>
      </c>
      <c r="AX1763" s="19" t="s">
        <v>955</v>
      </c>
      <c r="AY1763" s="12">
        <v>73692398</v>
      </c>
      <c r="BA1763" s="12">
        <v>0.6</v>
      </c>
      <c r="BD1763" s="12">
        <v>0.37931034482758619</v>
      </c>
      <c r="BE1763" s="12">
        <v>0.72727272727272729</v>
      </c>
      <c r="BF1763" s="12">
        <v>0.72727272727272729</v>
      </c>
      <c r="BG1763" s="12">
        <v>0.69230769230769229</v>
      </c>
      <c r="BH1763" s="12">
        <v>9.0999999999999998E-2</v>
      </c>
      <c r="BI1763" s="12">
        <v>0.254</v>
      </c>
      <c r="BJ1763" s="12">
        <v>0</v>
      </c>
      <c r="BK1763" s="12">
        <v>0.21199999999999999</v>
      </c>
      <c r="BL1763" s="12">
        <v>82</v>
      </c>
      <c r="BM1763" s="12">
        <v>105</v>
      </c>
      <c r="BN1763" s="12">
        <v>-68</v>
      </c>
      <c r="BO1763" s="12">
        <v>358</v>
      </c>
      <c r="BP1763" s="12">
        <v>-37</v>
      </c>
      <c r="BQ1763" s="12">
        <v>156</v>
      </c>
      <c r="BR1763" s="12">
        <v>-198</v>
      </c>
      <c r="BS1763" s="12">
        <v>197</v>
      </c>
      <c r="BT1763" s="12">
        <v>0.36778394868065817</v>
      </c>
      <c r="BU1763" s="12">
        <v>0.74718020685486797</v>
      </c>
      <c r="BV1763" s="12">
        <v>0.75530611323622399</v>
      </c>
      <c r="BW1763" s="12">
        <v>0.76097350640916517</v>
      </c>
      <c r="BX1763" s="12">
        <v>0.73619220818067799</v>
      </c>
      <c r="BY1763" s="12">
        <v>1700.5</v>
      </c>
      <c r="BZ1763" s="12">
        <v>0.6</v>
      </c>
      <c r="CB1763" s="12">
        <v>6.3248682319118357E-2</v>
      </c>
      <c r="CC1763" s="12">
        <v>20860</v>
      </c>
      <c r="CD1763" s="12">
        <v>20950</v>
      </c>
      <c r="CE1763" s="12">
        <v>5.9971264367816079</v>
      </c>
      <c r="CH1763" s="22">
        <v>43019</v>
      </c>
      <c r="CI1763">
        <v>30</v>
      </c>
      <c r="CJ1763">
        <v>30</v>
      </c>
      <c r="CK1763">
        <v>29</v>
      </c>
      <c r="CL1763">
        <v>29</v>
      </c>
      <c r="CM1763" s="22">
        <v>43020</v>
      </c>
      <c r="CN1763">
        <v>28</v>
      </c>
      <c r="CO1763">
        <v>28</v>
      </c>
      <c r="CP1763">
        <v>26</v>
      </c>
      <c r="CQ1763">
        <v>27</v>
      </c>
      <c r="CR1763" s="22">
        <v>43021</v>
      </c>
      <c r="CS1763">
        <v>27</v>
      </c>
      <c r="CT1763">
        <v>27</v>
      </c>
      <c r="CU1763">
        <v>26</v>
      </c>
      <c r="CV1763">
        <v>26</v>
      </c>
    </row>
    <row r="1764" spans="1:100">
      <c r="A1764" s="22">
        <v>43019</v>
      </c>
      <c r="B1764">
        <v>822</v>
      </c>
      <c r="C1764">
        <v>852</v>
      </c>
      <c r="D1764">
        <v>770</v>
      </c>
      <c r="E1764">
        <v>852</v>
      </c>
      <c r="F1764" s="23">
        <f t="shared" si="170"/>
        <v>3.649635036496357E-2</v>
      </c>
      <c r="G1764" s="22">
        <v>43020</v>
      </c>
      <c r="H1764">
        <v>1002</v>
      </c>
      <c r="I1764">
        <v>1002</v>
      </c>
      <c r="J1764">
        <v>952</v>
      </c>
      <c r="K1764">
        <v>1002</v>
      </c>
      <c r="L1764" s="22">
        <v>43021</v>
      </c>
      <c r="M1764">
        <v>1010</v>
      </c>
      <c r="N1764" s="4">
        <v>43020</v>
      </c>
      <c r="O1764" s="3" t="s">
        <v>15</v>
      </c>
      <c r="P1764" s="3">
        <v>7567</v>
      </c>
      <c r="Q1764" s="3" t="s">
        <v>239</v>
      </c>
      <c r="R1764" s="3" t="s">
        <v>17</v>
      </c>
      <c r="S1764" s="3">
        <v>0.05</v>
      </c>
      <c r="T1764" s="3">
        <v>2</v>
      </c>
      <c r="U1764" s="3">
        <v>0</v>
      </c>
      <c r="V1764" s="3">
        <v>600</v>
      </c>
      <c r="W1764">
        <v>1002</v>
      </c>
      <c r="X1764" s="4">
        <v>43021</v>
      </c>
      <c r="Y1764">
        <v>1002</v>
      </c>
      <c r="Z1764" s="10">
        <f t="shared" si="169"/>
        <v>0</v>
      </c>
      <c r="AA1764" s="10">
        <f t="shared" ref="AA1764:AA1826" si="174">ABS(Z1764)</f>
        <v>0</v>
      </c>
      <c r="AB1764" t="str">
        <f t="shared" si="171"/>
        <v/>
      </c>
      <c r="AC1764">
        <f t="shared" si="172"/>
        <v>-1593270</v>
      </c>
      <c r="AD1764">
        <f t="shared" si="173"/>
        <v>0</v>
      </c>
      <c r="AE1764" s="15">
        <v>43021</v>
      </c>
      <c r="AF1764" s="9">
        <v>1.8488279805946028E-3</v>
      </c>
      <c r="AG1764" s="12" t="s">
        <v>960</v>
      </c>
      <c r="AH1764" s="20">
        <v>43020.364583333336</v>
      </c>
      <c r="AI1764" s="12">
        <v>1002</v>
      </c>
      <c r="AJ1764" s="12">
        <v>150</v>
      </c>
      <c r="AK1764" s="12">
        <v>0.17610000000000001</v>
      </c>
      <c r="AL1764" s="17">
        <v>28000</v>
      </c>
      <c r="AM1764" s="17">
        <v>0.48006644518272423</v>
      </c>
      <c r="AN1764" s="9"/>
      <c r="AO1764" s="9"/>
      <c r="AP1764" s="17">
        <v>0</v>
      </c>
      <c r="AQ1764" s="17">
        <v>3064</v>
      </c>
      <c r="AR1764" s="17">
        <v>1</v>
      </c>
      <c r="AS1764" s="17">
        <v>0.35399999999999998</v>
      </c>
      <c r="AT1764" s="17">
        <v>1</v>
      </c>
      <c r="AU1764" s="12">
        <v>1</v>
      </c>
      <c r="AV1764" s="12">
        <v>1.1599999999999999</v>
      </c>
      <c r="AW1764" s="12" t="s">
        <v>958</v>
      </c>
      <c r="AX1764" s="19" t="s">
        <v>955</v>
      </c>
      <c r="AY1764" s="12">
        <v>5090000</v>
      </c>
      <c r="BA1764" s="12">
        <v>1</v>
      </c>
      <c r="BD1764" s="12">
        <v>0.48006644518272423</v>
      </c>
      <c r="BE1764" s="12">
        <v>1</v>
      </c>
      <c r="BF1764" s="12">
        <v>1</v>
      </c>
      <c r="BG1764" s="12">
        <v>1</v>
      </c>
      <c r="BH1764" s="12">
        <v>0</v>
      </c>
      <c r="BI1764" s="12">
        <v>0.35399999999999998</v>
      </c>
      <c r="BJ1764" s="12">
        <v>0</v>
      </c>
      <c r="BK1764" s="12">
        <v>0.61299999999999999</v>
      </c>
      <c r="BL1764" s="12">
        <v>-14</v>
      </c>
      <c r="BM1764" s="12">
        <v>-14</v>
      </c>
      <c r="BN1764" s="12">
        <v>106</v>
      </c>
      <c r="BO1764" s="12">
        <v>1227</v>
      </c>
      <c r="BP1764" s="12">
        <v>185</v>
      </c>
      <c r="BQ1764" s="12">
        <v>-14</v>
      </c>
      <c r="BR1764" s="12">
        <v>-144</v>
      </c>
      <c r="BS1764" s="12">
        <v>1150</v>
      </c>
      <c r="BT1764" s="12">
        <v>0.31103101161281188</v>
      </c>
      <c r="BU1764" s="12">
        <v>0.68276922421384201</v>
      </c>
      <c r="BV1764" s="12">
        <v>0.68529517336150558</v>
      </c>
      <c r="BW1764" s="12">
        <v>0.67926701932003608</v>
      </c>
      <c r="BX1764" s="12">
        <v>0.69422505877294638</v>
      </c>
      <c r="BY1764" s="12">
        <v>1700.5</v>
      </c>
      <c r="BZ1764" s="12">
        <v>1</v>
      </c>
      <c r="CB1764" s="12">
        <v>6.3248682319118357E-2</v>
      </c>
      <c r="CC1764" s="12">
        <v>20860</v>
      </c>
      <c r="CD1764" s="12">
        <v>20950</v>
      </c>
      <c r="CE1764" s="12">
        <v>7.5901414476995859</v>
      </c>
      <c r="CH1764" s="22">
        <v>43019</v>
      </c>
      <c r="CI1764">
        <v>822</v>
      </c>
      <c r="CJ1764">
        <v>852</v>
      </c>
      <c r="CK1764">
        <v>770</v>
      </c>
      <c r="CL1764">
        <v>852</v>
      </c>
      <c r="CM1764" s="22">
        <v>43020</v>
      </c>
      <c r="CN1764">
        <v>1002</v>
      </c>
      <c r="CO1764">
        <v>1002</v>
      </c>
      <c r="CP1764">
        <v>952</v>
      </c>
      <c r="CQ1764">
        <v>1002</v>
      </c>
      <c r="CR1764" s="22">
        <v>43021</v>
      </c>
      <c r="CS1764">
        <v>1010</v>
      </c>
      <c r="CT1764">
        <v>1220</v>
      </c>
      <c r="CU1764">
        <v>866</v>
      </c>
      <c r="CV1764">
        <v>925</v>
      </c>
    </row>
    <row r="1765" spans="1:100">
      <c r="A1765" s="22">
        <v>43019</v>
      </c>
      <c r="B1765">
        <v>286</v>
      </c>
      <c r="C1765">
        <v>289</v>
      </c>
      <c r="D1765">
        <v>283</v>
      </c>
      <c r="E1765">
        <v>289</v>
      </c>
      <c r="F1765" s="23">
        <f t="shared" si="170"/>
        <v>1.0489510489510412E-2</v>
      </c>
      <c r="G1765" s="22">
        <v>43020</v>
      </c>
      <c r="H1765">
        <v>321</v>
      </c>
      <c r="I1765">
        <v>359</v>
      </c>
      <c r="J1765">
        <v>303</v>
      </c>
      <c r="K1765">
        <v>309</v>
      </c>
      <c r="L1765" s="22">
        <v>43021</v>
      </c>
      <c r="M1765">
        <v>307</v>
      </c>
      <c r="N1765" s="4">
        <v>43020</v>
      </c>
      <c r="O1765" s="3" t="s">
        <v>15</v>
      </c>
      <c r="P1765" s="3">
        <v>1418</v>
      </c>
      <c r="Q1765" s="3" t="s">
        <v>469</v>
      </c>
      <c r="R1765" s="3" t="s">
        <v>17</v>
      </c>
      <c r="S1765" s="3">
        <v>0.05</v>
      </c>
      <c r="T1765" s="3">
        <v>1</v>
      </c>
      <c r="U1765" s="3">
        <v>0</v>
      </c>
      <c r="V1765" s="3">
        <v>1800</v>
      </c>
      <c r="W1765">
        <v>321</v>
      </c>
      <c r="X1765" s="4">
        <v>43021</v>
      </c>
      <c r="Y1765">
        <v>309</v>
      </c>
      <c r="Z1765" s="10">
        <f t="shared" si="169"/>
        <v>-21600</v>
      </c>
      <c r="AA1765" s="10">
        <f t="shared" si="174"/>
        <v>21600</v>
      </c>
      <c r="AB1765">
        <f t="shared" si="171"/>
        <v>-21600</v>
      </c>
      <c r="AC1765">
        <f t="shared" si="172"/>
        <v>-1614870</v>
      </c>
      <c r="AD1765">
        <f t="shared" si="173"/>
        <v>9.4339622641510523E-3</v>
      </c>
      <c r="AE1765" s="15">
        <v>43021</v>
      </c>
      <c r="AF1765" s="9">
        <v>1.8488279805946028E-3</v>
      </c>
      <c r="AG1765" s="12" t="s">
        <v>960</v>
      </c>
      <c r="AH1765" s="20">
        <v>43019.994444444441</v>
      </c>
      <c r="AI1765" s="12">
        <v>318</v>
      </c>
      <c r="AJ1765" s="12">
        <v>29</v>
      </c>
      <c r="AK1765" s="12">
        <v>0.1003</v>
      </c>
      <c r="AL1765" s="17">
        <v>16300</v>
      </c>
      <c r="AM1765" s="17">
        <v>0.27205882352941174</v>
      </c>
      <c r="AN1765" s="9"/>
      <c r="AO1765" s="9"/>
      <c r="AP1765" s="17">
        <v>30.78</v>
      </c>
      <c r="AQ1765" s="17">
        <v>5443</v>
      </c>
      <c r="AR1765" s="17">
        <v>0.49206349206349204</v>
      </c>
      <c r="AS1765" s="17">
        <v>0.122</v>
      </c>
      <c r="AT1765" s="17">
        <v>0.22564102564102564</v>
      </c>
      <c r="AU1765" s="12">
        <v>0.44280442804428044</v>
      </c>
      <c r="AV1765" s="12">
        <v>1.47</v>
      </c>
      <c r="AY1765" s="12">
        <v>20010529</v>
      </c>
      <c r="BA1765" s="12">
        <v>1</v>
      </c>
      <c r="BD1765" s="12">
        <v>0.27205882352941174</v>
      </c>
      <c r="BE1765" s="12">
        <v>0.49206349206349204</v>
      </c>
      <c r="BF1765" s="12">
        <v>0.22564102564102564</v>
      </c>
      <c r="BG1765" s="12">
        <v>0.44280442804428044</v>
      </c>
      <c r="BH1765" s="12">
        <v>6.0000000000000001E-3</v>
      </c>
      <c r="BI1765" s="12">
        <v>0.122</v>
      </c>
      <c r="BJ1765" s="12">
        <v>0</v>
      </c>
      <c r="BK1765" s="12">
        <v>0.629</v>
      </c>
      <c r="BL1765" s="12">
        <v>403</v>
      </c>
      <c r="BM1765" s="12">
        <v>35</v>
      </c>
      <c r="BN1765" s="12">
        <v>15</v>
      </c>
      <c r="BO1765" s="12">
        <v>1607</v>
      </c>
      <c r="BP1765" s="12">
        <v>560</v>
      </c>
      <c r="BQ1765" s="12">
        <v>-493</v>
      </c>
      <c r="BR1765" s="12">
        <v>240</v>
      </c>
      <c r="BS1765" s="12">
        <v>1153</v>
      </c>
      <c r="BT1765" s="12">
        <v>0.31103101161281188</v>
      </c>
      <c r="BU1765" s="12">
        <v>0.68276922421384201</v>
      </c>
      <c r="BV1765" s="12">
        <v>0.68529517336150558</v>
      </c>
      <c r="BW1765" s="12">
        <v>0.67926701932003608</v>
      </c>
      <c r="BX1765" s="12">
        <v>0.69422505877294638</v>
      </c>
      <c r="BY1765" s="12">
        <v>1700.5</v>
      </c>
      <c r="BZ1765" s="12">
        <v>1</v>
      </c>
      <c r="CB1765" s="12">
        <v>6.3248682319118357E-2</v>
      </c>
      <c r="CC1765" s="12">
        <v>20860</v>
      </c>
      <c r="CD1765" s="12">
        <v>20950</v>
      </c>
      <c r="CE1765" s="12">
        <v>4.3014148841354718</v>
      </c>
      <c r="CH1765" s="22">
        <v>43019</v>
      </c>
      <c r="CI1765">
        <v>286</v>
      </c>
      <c r="CJ1765">
        <v>289</v>
      </c>
      <c r="CK1765">
        <v>283</v>
      </c>
      <c r="CL1765">
        <v>289</v>
      </c>
      <c r="CM1765" s="22">
        <v>43020</v>
      </c>
      <c r="CN1765">
        <v>321</v>
      </c>
      <c r="CO1765">
        <v>359</v>
      </c>
      <c r="CP1765">
        <v>303</v>
      </c>
      <c r="CQ1765">
        <v>309</v>
      </c>
      <c r="CR1765" s="22">
        <v>43021</v>
      </c>
      <c r="CS1765">
        <v>307</v>
      </c>
      <c r="CT1765">
        <v>309</v>
      </c>
      <c r="CU1765">
        <v>291</v>
      </c>
      <c r="CV1765">
        <v>296</v>
      </c>
    </row>
    <row r="1766" spans="1:100">
      <c r="A1766" s="22">
        <v>43019</v>
      </c>
      <c r="B1766">
        <v>3400</v>
      </c>
      <c r="C1766">
        <v>3410</v>
      </c>
      <c r="D1766">
        <v>3325</v>
      </c>
      <c r="E1766">
        <v>3360</v>
      </c>
      <c r="F1766" s="23">
        <f t="shared" si="170"/>
        <v>-1.1764705882352899E-2</v>
      </c>
      <c r="G1766" s="22">
        <v>43020</v>
      </c>
      <c r="H1766">
        <v>3900</v>
      </c>
      <c r="I1766">
        <v>3910</v>
      </c>
      <c r="J1766">
        <v>3700</v>
      </c>
      <c r="K1766">
        <v>3740</v>
      </c>
      <c r="L1766" s="22">
        <v>43021</v>
      </c>
      <c r="M1766">
        <v>3740</v>
      </c>
      <c r="N1766" s="4">
        <v>43020</v>
      </c>
      <c r="O1766" s="3" t="s">
        <v>15</v>
      </c>
      <c r="P1766" s="3">
        <v>8342</v>
      </c>
      <c r="Q1766" s="3" t="s">
        <v>713</v>
      </c>
      <c r="R1766" s="3" t="s">
        <v>17</v>
      </c>
      <c r="S1766" s="3">
        <v>0.05</v>
      </c>
      <c r="T1766" s="3">
        <v>1</v>
      </c>
      <c r="U1766" s="3">
        <v>0</v>
      </c>
      <c r="V1766" s="3">
        <v>200</v>
      </c>
      <c r="W1766">
        <v>3900</v>
      </c>
      <c r="X1766" s="4">
        <v>43021</v>
      </c>
      <c r="Y1766">
        <v>3740</v>
      </c>
      <c r="Z1766" s="10">
        <f t="shared" si="169"/>
        <v>-32000</v>
      </c>
      <c r="AA1766" s="10">
        <f t="shared" si="174"/>
        <v>32000</v>
      </c>
      <c r="AB1766">
        <f t="shared" si="171"/>
        <v>-32000</v>
      </c>
      <c r="AC1766">
        <f t="shared" si="172"/>
        <v>-1646870</v>
      </c>
      <c r="AD1766">
        <f t="shared" si="173"/>
        <v>3.4653465346534684E-2</v>
      </c>
      <c r="AE1766" s="15">
        <v>43021</v>
      </c>
      <c r="AF1766" s="9">
        <v>1.8488279805946028E-3</v>
      </c>
      <c r="AG1766" s="12" t="s">
        <v>962</v>
      </c>
      <c r="AH1766" s="20">
        <v>43020.357638888891</v>
      </c>
      <c r="AI1766" s="12">
        <v>4040</v>
      </c>
      <c r="AJ1766" s="12">
        <v>680</v>
      </c>
      <c r="AK1766" s="12">
        <v>0.2024</v>
      </c>
      <c r="AL1766" s="17">
        <v>15900</v>
      </c>
      <c r="AM1766" s="17">
        <v>1.1073099415204679</v>
      </c>
      <c r="AN1766" s="9"/>
      <c r="AO1766" s="17">
        <v>0.1</v>
      </c>
      <c r="AP1766" s="17">
        <v>0.06</v>
      </c>
      <c r="AQ1766" s="17">
        <v>70152</v>
      </c>
      <c r="AR1766" s="17">
        <v>0.83456385015039647</v>
      </c>
      <c r="AS1766" s="17">
        <v>0.317</v>
      </c>
      <c r="AT1766" s="17">
        <v>0.83639805300162251</v>
      </c>
      <c r="AU1766" s="12">
        <v>0.83888149134487355</v>
      </c>
      <c r="AV1766" s="12">
        <v>1.75</v>
      </c>
      <c r="AW1766" s="12" t="s">
        <v>958</v>
      </c>
      <c r="AX1766" s="19" t="s">
        <v>955</v>
      </c>
      <c r="AY1766" s="12">
        <v>20512161</v>
      </c>
      <c r="BA1766" s="12">
        <v>0.92124896380215526</v>
      </c>
      <c r="BD1766" s="12">
        <v>1.1073099415204679</v>
      </c>
      <c r="BE1766" s="12">
        <v>0.83456385015039647</v>
      </c>
      <c r="BF1766" s="12">
        <v>0.83639805300162251</v>
      </c>
      <c r="BG1766" s="12">
        <v>0.83888149134487355</v>
      </c>
      <c r="BH1766" s="12">
        <v>0.04</v>
      </c>
      <c r="BI1766" s="12">
        <v>0.317</v>
      </c>
      <c r="BJ1766" s="12">
        <v>1.7000000000000001E-2</v>
      </c>
      <c r="BK1766" s="12">
        <v>0.249</v>
      </c>
      <c r="BL1766" s="12">
        <v>1073</v>
      </c>
      <c r="BM1766" s="12">
        <v>-314</v>
      </c>
      <c r="BN1766" s="12">
        <v>-20</v>
      </c>
      <c r="BO1766" s="12">
        <v>1195</v>
      </c>
      <c r="BP1766" s="12">
        <v>10</v>
      </c>
      <c r="BQ1766" s="12">
        <v>-244</v>
      </c>
      <c r="BR1766" s="12">
        <v>-217</v>
      </c>
      <c r="BS1766" s="12">
        <v>456</v>
      </c>
      <c r="BT1766" s="12">
        <v>0.26425227465686646</v>
      </c>
      <c r="BU1766" s="12">
        <v>0.74523529526181598</v>
      </c>
      <c r="BV1766" s="12">
        <v>0.76702962015814646</v>
      </c>
      <c r="BW1766" s="12">
        <v>0.76842130941139097</v>
      </c>
      <c r="BX1766" s="12">
        <v>0.76627597910562262</v>
      </c>
      <c r="BY1766" s="12">
        <v>1700.5</v>
      </c>
      <c r="BZ1766" s="12">
        <v>0.92124896380215526</v>
      </c>
      <c r="CB1766" s="12">
        <v>6.3248682319118357E-2</v>
      </c>
      <c r="CC1766" s="12">
        <v>20860</v>
      </c>
      <c r="CD1766" s="12">
        <v>20950</v>
      </c>
      <c r="CE1766" s="12">
        <v>17.507241272372852</v>
      </c>
      <c r="CH1766" s="22">
        <v>43019</v>
      </c>
      <c r="CI1766">
        <v>3400</v>
      </c>
      <c r="CJ1766">
        <v>3410</v>
      </c>
      <c r="CK1766">
        <v>3325</v>
      </c>
      <c r="CL1766">
        <v>3360</v>
      </c>
      <c r="CM1766" s="22">
        <v>43020</v>
      </c>
      <c r="CN1766">
        <v>3900</v>
      </c>
      <c r="CO1766">
        <v>3910</v>
      </c>
      <c r="CP1766">
        <v>3700</v>
      </c>
      <c r="CQ1766">
        <v>3740</v>
      </c>
      <c r="CR1766" s="22">
        <v>43021</v>
      </c>
      <c r="CS1766">
        <v>3740</v>
      </c>
      <c r="CT1766">
        <v>3755</v>
      </c>
      <c r="CU1766">
        <v>3650</v>
      </c>
      <c r="CV1766">
        <v>3680</v>
      </c>
    </row>
    <row r="1767" spans="1:100">
      <c r="A1767" s="22">
        <v>43019</v>
      </c>
      <c r="B1767">
        <v>306</v>
      </c>
      <c r="C1767">
        <v>312</v>
      </c>
      <c r="D1767">
        <v>304</v>
      </c>
      <c r="E1767">
        <v>311</v>
      </c>
      <c r="F1767" s="23">
        <f t="shared" si="170"/>
        <v>1.6339869281045694E-2</v>
      </c>
      <c r="G1767" s="22">
        <v>43020</v>
      </c>
      <c r="H1767">
        <v>350</v>
      </c>
      <c r="I1767">
        <v>391</v>
      </c>
      <c r="J1767">
        <v>334</v>
      </c>
      <c r="K1767">
        <v>371</v>
      </c>
      <c r="L1767" s="22">
        <v>43021</v>
      </c>
      <c r="M1767">
        <v>370</v>
      </c>
      <c r="N1767" s="4">
        <v>43020</v>
      </c>
      <c r="O1767" s="3" t="s">
        <v>15</v>
      </c>
      <c r="P1767" s="3">
        <v>6888</v>
      </c>
      <c r="Q1767" s="3" t="s">
        <v>714</v>
      </c>
      <c r="R1767" s="3" t="s">
        <v>17</v>
      </c>
      <c r="S1767" s="3">
        <v>0.05</v>
      </c>
      <c r="T1767" s="3">
        <v>1</v>
      </c>
      <c r="U1767" s="3">
        <v>0</v>
      </c>
      <c r="V1767" s="3">
        <v>1700</v>
      </c>
      <c r="W1767">
        <v>350</v>
      </c>
      <c r="X1767" s="4">
        <v>43021</v>
      </c>
      <c r="Y1767">
        <v>371</v>
      </c>
      <c r="Z1767" s="10">
        <f t="shared" si="169"/>
        <v>35700</v>
      </c>
      <c r="AA1767" s="10">
        <f t="shared" si="174"/>
        <v>35700</v>
      </c>
      <c r="AB1767">
        <f t="shared" si="171"/>
        <v>35700</v>
      </c>
      <c r="AC1767">
        <f t="shared" si="172"/>
        <v>-1611170</v>
      </c>
      <c r="AD1767">
        <f t="shared" si="173"/>
        <v>2.9411764705882248E-2</v>
      </c>
      <c r="AE1767" s="15">
        <v>43021</v>
      </c>
      <c r="AF1767" s="9">
        <v>1.8488279805946028E-3</v>
      </c>
      <c r="AG1767" s="12" t="s">
        <v>960</v>
      </c>
      <c r="AH1767" s="20">
        <v>43020.359027777777</v>
      </c>
      <c r="AI1767" s="12">
        <v>340</v>
      </c>
      <c r="AJ1767" s="12">
        <v>29</v>
      </c>
      <c r="AK1767" s="12">
        <v>9.3200000000000005E-2</v>
      </c>
      <c r="AL1767" s="17">
        <v>13300</v>
      </c>
      <c r="AM1767" s="17">
        <v>0.3235294117647059</v>
      </c>
      <c r="AN1767" s="9"/>
      <c r="AO1767" s="9"/>
      <c r="AP1767" s="17">
        <v>45.62</v>
      </c>
      <c r="AQ1767" s="17">
        <v>3126</v>
      </c>
      <c r="AR1767" s="17">
        <v>0.53435114503816794</v>
      </c>
      <c r="AS1767" s="17">
        <v>0.224</v>
      </c>
      <c r="AT1767" s="17">
        <v>0.57042253521126762</v>
      </c>
      <c r="AU1767" s="12">
        <v>0.39296187683284456</v>
      </c>
      <c r="AV1767" s="12">
        <v>0.98</v>
      </c>
      <c r="AW1767" s="12" t="s">
        <v>970</v>
      </c>
      <c r="AX1767" s="19" t="s">
        <v>955</v>
      </c>
      <c r="AY1767" s="12">
        <v>10215400</v>
      </c>
      <c r="BA1767" s="12">
        <v>1</v>
      </c>
      <c r="BD1767" s="12">
        <v>0.3235294117647059</v>
      </c>
      <c r="BE1767" s="12">
        <v>0.53435114503816794</v>
      </c>
      <c r="BF1767" s="12">
        <v>0.57042253521126762</v>
      </c>
      <c r="BG1767" s="12">
        <v>0.39296187683284456</v>
      </c>
      <c r="BH1767" s="12">
        <v>2E-3</v>
      </c>
      <c r="BI1767" s="12">
        <v>0.224</v>
      </c>
      <c r="BJ1767" s="12">
        <v>0</v>
      </c>
      <c r="BK1767" s="12">
        <v>0.52400000000000002</v>
      </c>
      <c r="BL1767" s="12">
        <v>102</v>
      </c>
      <c r="BM1767" s="12">
        <v>-83</v>
      </c>
      <c r="BN1767" s="12">
        <v>-56</v>
      </c>
      <c r="BO1767" s="12">
        <v>996</v>
      </c>
      <c r="BP1767" s="12">
        <v>57</v>
      </c>
      <c r="BQ1767" s="12">
        <v>-43</v>
      </c>
      <c r="BR1767" s="12">
        <v>-39</v>
      </c>
      <c r="BS1767" s="12">
        <v>1052</v>
      </c>
      <c r="BT1767" s="12">
        <v>0.31103101161281188</v>
      </c>
      <c r="BU1767" s="12">
        <v>0.68276922421384201</v>
      </c>
      <c r="BV1767" s="12">
        <v>0.68529517336150558</v>
      </c>
      <c r="BW1767" s="12">
        <v>0.67926701932003608</v>
      </c>
      <c r="BX1767" s="12">
        <v>0.69422505877294638</v>
      </c>
      <c r="BY1767" s="12">
        <v>1700.5</v>
      </c>
      <c r="BZ1767" s="12">
        <v>1</v>
      </c>
      <c r="CB1767" s="12">
        <v>6.3248682319118357E-2</v>
      </c>
      <c r="CC1767" s="12">
        <v>20860</v>
      </c>
      <c r="CD1767" s="12">
        <v>20950</v>
      </c>
      <c r="CE1767" s="12">
        <v>5.1151960784313726</v>
      </c>
      <c r="CH1767" s="22">
        <v>43019</v>
      </c>
      <c r="CI1767">
        <v>306</v>
      </c>
      <c r="CJ1767">
        <v>312</v>
      </c>
      <c r="CK1767">
        <v>304</v>
      </c>
      <c r="CL1767">
        <v>311</v>
      </c>
      <c r="CM1767" s="22">
        <v>43020</v>
      </c>
      <c r="CN1767">
        <v>350</v>
      </c>
      <c r="CO1767">
        <v>391</v>
      </c>
      <c r="CP1767">
        <v>334</v>
      </c>
      <c r="CQ1767">
        <v>371</v>
      </c>
      <c r="CR1767" s="22">
        <v>43021</v>
      </c>
      <c r="CS1767">
        <v>370</v>
      </c>
      <c r="CT1767">
        <v>380</v>
      </c>
      <c r="CU1767">
        <v>345</v>
      </c>
      <c r="CV1767">
        <v>366</v>
      </c>
    </row>
    <row r="1768" spans="1:100">
      <c r="A1768" s="22">
        <v>43019</v>
      </c>
      <c r="B1768">
        <v>635</v>
      </c>
      <c r="C1768">
        <v>638</v>
      </c>
      <c r="D1768">
        <v>631</v>
      </c>
      <c r="E1768">
        <v>632</v>
      </c>
      <c r="F1768" s="23">
        <f t="shared" si="170"/>
        <v>-4.7244094488189115E-3</v>
      </c>
      <c r="G1768" s="22">
        <v>43020</v>
      </c>
      <c r="H1768">
        <v>616</v>
      </c>
      <c r="I1768">
        <v>620</v>
      </c>
      <c r="J1768">
        <v>609</v>
      </c>
      <c r="K1768">
        <v>612</v>
      </c>
      <c r="L1768" s="22">
        <v>43021</v>
      </c>
      <c r="M1768">
        <v>611</v>
      </c>
      <c r="N1768" s="4">
        <v>43020</v>
      </c>
      <c r="O1768" s="3" t="s">
        <v>11</v>
      </c>
      <c r="P1768" s="3">
        <v>2342</v>
      </c>
      <c r="Q1768" s="3" t="s">
        <v>414</v>
      </c>
      <c r="R1768" s="3" t="s">
        <v>13</v>
      </c>
      <c r="S1768" s="3">
        <v>0.05</v>
      </c>
      <c r="T1768" s="3">
        <v>2</v>
      </c>
      <c r="U1768" s="3">
        <v>0</v>
      </c>
      <c r="V1768" s="3">
        <v>800</v>
      </c>
      <c r="W1768">
        <v>616</v>
      </c>
      <c r="X1768" s="4">
        <v>43021</v>
      </c>
      <c r="Y1768">
        <v>612</v>
      </c>
      <c r="Z1768" s="10">
        <f t="shared" si="169"/>
        <v>-3200</v>
      </c>
      <c r="AA1768" s="10">
        <f t="shared" si="174"/>
        <v>3200</v>
      </c>
      <c r="AB1768" t="str">
        <f t="shared" si="171"/>
        <v/>
      </c>
      <c r="AC1768">
        <f t="shared" si="172"/>
        <v>-1611170</v>
      </c>
      <c r="AD1768">
        <f t="shared" si="173"/>
        <v>2.8380634390651194E-2</v>
      </c>
      <c r="AE1768" s="15">
        <v>43021</v>
      </c>
      <c r="AF1768" s="9">
        <v>1.8488279805946028E-3</v>
      </c>
      <c r="AG1768" s="12" t="s">
        <v>957</v>
      </c>
      <c r="AH1768" s="20">
        <v>43019.940972222219</v>
      </c>
      <c r="AI1768" s="12">
        <v>599</v>
      </c>
      <c r="AJ1768" s="12">
        <v>-33</v>
      </c>
      <c r="AK1768" s="12">
        <v>-5.2200000000000003E-2</v>
      </c>
      <c r="AL1768" s="17">
        <v>11300</v>
      </c>
      <c r="AM1768" s="17">
        <v>0.27938931297709924</v>
      </c>
      <c r="AN1768" s="9"/>
      <c r="AO1768" s="9"/>
      <c r="AP1768" s="17">
        <v>2668.29</v>
      </c>
      <c r="AQ1768" s="17">
        <v>9579</v>
      </c>
      <c r="AR1768" s="17">
        <v>0.31300813008130079</v>
      </c>
      <c r="AS1768" s="17">
        <v>0.48499999999999999</v>
      </c>
      <c r="AT1768" s="17">
        <v>0.35984848484848486</v>
      </c>
      <c r="AU1768" s="12">
        <v>0.35321100917431192</v>
      </c>
      <c r="AV1768" s="12">
        <v>0</v>
      </c>
      <c r="AY1768" s="12">
        <v>14624941</v>
      </c>
      <c r="BA1768" s="12">
        <v>0.25396825396825395</v>
      </c>
      <c r="BD1768" s="12">
        <v>0.27938931297709924</v>
      </c>
      <c r="BE1768" s="12">
        <v>0.31300813008130079</v>
      </c>
      <c r="BF1768" s="12">
        <v>0.35984848484848486</v>
      </c>
      <c r="BG1768" s="12">
        <v>0.35321100917431192</v>
      </c>
      <c r="BH1768" s="12">
        <v>1.0999999999999999E-2</v>
      </c>
      <c r="BI1768" s="12">
        <v>0.48499999999999999</v>
      </c>
      <c r="BJ1768" s="12">
        <v>0</v>
      </c>
      <c r="BK1768" s="12">
        <v>9.9000000000000005E-2</v>
      </c>
      <c r="BL1768" s="12">
        <v>-18</v>
      </c>
      <c r="BM1768" s="12">
        <v>-52</v>
      </c>
      <c r="BN1768" s="12">
        <v>1</v>
      </c>
      <c r="BO1768" s="12">
        <v>1329</v>
      </c>
      <c r="BP1768" s="12">
        <v>-200</v>
      </c>
      <c r="BQ1768" s="12">
        <v>-394</v>
      </c>
      <c r="BR1768" s="12">
        <v>0</v>
      </c>
      <c r="BS1768" s="12">
        <v>1398</v>
      </c>
      <c r="BT1768" s="12">
        <v>0.37544710381006735</v>
      </c>
      <c r="BU1768" s="12">
        <v>0.42659867298117876</v>
      </c>
      <c r="BV1768" s="12">
        <v>0.44425800595687559</v>
      </c>
      <c r="BW1768" s="12">
        <v>0.4473817658863774</v>
      </c>
      <c r="BX1768" s="12">
        <v>0.53187198162526261</v>
      </c>
      <c r="BY1768" s="12">
        <v>1700.5</v>
      </c>
      <c r="BZ1768" s="12">
        <v>0.25396825396825395</v>
      </c>
      <c r="CB1768" s="12">
        <v>6.3248682319118357E-2</v>
      </c>
      <c r="CC1768" s="12">
        <v>20860</v>
      </c>
      <c r="CD1768" s="12">
        <v>20950</v>
      </c>
      <c r="CE1768" s="12">
        <v>4.4173143650242883</v>
      </c>
      <c r="CH1768" s="22">
        <v>43019</v>
      </c>
      <c r="CI1768">
        <v>635</v>
      </c>
      <c r="CJ1768">
        <v>638</v>
      </c>
      <c r="CK1768">
        <v>631</v>
      </c>
      <c r="CL1768">
        <v>632</v>
      </c>
      <c r="CM1768" s="22">
        <v>43020</v>
      </c>
      <c r="CN1768">
        <v>616</v>
      </c>
      <c r="CO1768">
        <v>620</v>
      </c>
      <c r="CP1768">
        <v>609</v>
      </c>
      <c r="CQ1768">
        <v>612</v>
      </c>
      <c r="CR1768" s="22">
        <v>43021</v>
      </c>
      <c r="CS1768">
        <v>611</v>
      </c>
      <c r="CT1768">
        <v>615</v>
      </c>
      <c r="CU1768">
        <v>610</v>
      </c>
      <c r="CV1768">
        <v>613</v>
      </c>
    </row>
    <row r="1769" spans="1:100">
      <c r="A1769" s="22">
        <v>43019</v>
      </c>
      <c r="B1769">
        <v>112</v>
      </c>
      <c r="C1769">
        <v>144</v>
      </c>
      <c r="D1769">
        <v>111</v>
      </c>
      <c r="E1769">
        <v>125</v>
      </c>
      <c r="F1769" s="23">
        <f t="shared" si="170"/>
        <v>0.1160714285714286</v>
      </c>
      <c r="G1769" s="22">
        <v>43020</v>
      </c>
      <c r="H1769">
        <v>121</v>
      </c>
      <c r="I1769">
        <v>123</v>
      </c>
      <c r="J1769">
        <v>116</v>
      </c>
      <c r="K1769">
        <v>117</v>
      </c>
      <c r="L1769" s="22">
        <v>43021</v>
      </c>
      <c r="M1769">
        <v>116</v>
      </c>
      <c r="N1769" s="4">
        <v>43020</v>
      </c>
      <c r="O1769" s="3" t="s">
        <v>15</v>
      </c>
      <c r="P1769" s="3">
        <v>9127</v>
      </c>
      <c r="Q1769" s="3" t="s">
        <v>715</v>
      </c>
      <c r="R1769" s="3" t="s">
        <v>17</v>
      </c>
      <c r="S1769" s="3">
        <v>0.05</v>
      </c>
      <c r="T1769" s="3">
        <v>2</v>
      </c>
      <c r="U1769" s="3">
        <v>0</v>
      </c>
      <c r="V1769" s="3">
        <v>4000</v>
      </c>
      <c r="W1769">
        <v>121</v>
      </c>
      <c r="X1769" s="4">
        <v>43021</v>
      </c>
      <c r="Y1769">
        <v>117</v>
      </c>
      <c r="Z1769" s="10">
        <f t="shared" si="169"/>
        <v>-16000</v>
      </c>
      <c r="AA1769" s="10">
        <f t="shared" si="174"/>
        <v>16000</v>
      </c>
      <c r="AB1769" t="str">
        <f t="shared" si="171"/>
        <v/>
      </c>
      <c r="AC1769">
        <f t="shared" si="172"/>
        <v>-1611170</v>
      </c>
      <c r="AD1769">
        <f t="shared" si="173"/>
        <v>6.2015503875968991E-2</v>
      </c>
      <c r="AE1769" s="15">
        <v>43021</v>
      </c>
      <c r="AF1769" s="9">
        <v>1.8488279805946028E-3</v>
      </c>
      <c r="AG1769" s="12" t="s">
        <v>954</v>
      </c>
      <c r="AH1769" s="20">
        <v>43019.852083333331</v>
      </c>
      <c r="AI1769" s="12">
        <v>129</v>
      </c>
      <c r="AJ1769" s="12">
        <v>4</v>
      </c>
      <c r="AK1769" s="12">
        <v>3.2000000000000001E-2</v>
      </c>
      <c r="AL1769" s="17">
        <v>10000</v>
      </c>
      <c r="AM1769" s="17">
        <v>0.14705882352941177</v>
      </c>
      <c r="AN1769" s="9"/>
      <c r="AO1769" s="9"/>
      <c r="AP1769" s="17">
        <v>0</v>
      </c>
      <c r="AQ1769" s="17">
        <v>1971</v>
      </c>
      <c r="AR1769" s="17">
        <v>0.61111111111111116</v>
      </c>
      <c r="AS1769" s="17">
        <v>0.40500000000000003</v>
      </c>
      <c r="AT1769" s="17">
        <v>0.48484848484848486</v>
      </c>
      <c r="AU1769" s="12">
        <v>0.55555555555555558</v>
      </c>
      <c r="AV1769" s="12" t="s">
        <v>988</v>
      </c>
      <c r="AY1769" s="12">
        <v>19320000</v>
      </c>
      <c r="BA1769" s="12">
        <v>0.70370370370370372</v>
      </c>
      <c r="BD1769" s="12">
        <v>0.14705882352941177</v>
      </c>
      <c r="BE1769" s="12">
        <v>0.61111111111111116</v>
      </c>
      <c r="BF1769" s="12">
        <v>0.48484848484848486</v>
      </c>
      <c r="BG1769" s="12">
        <v>0.55555555555555558</v>
      </c>
      <c r="BH1769" s="12">
        <v>4.0000000000000001E-3</v>
      </c>
      <c r="BI1769" s="12">
        <v>0.40500000000000003</v>
      </c>
      <c r="BJ1769" s="12">
        <v>0</v>
      </c>
      <c r="BK1769" s="12">
        <v>0.46500000000000002</v>
      </c>
      <c r="BL1769" s="12">
        <v>415</v>
      </c>
      <c r="BM1769" s="12">
        <v>-244</v>
      </c>
      <c r="BN1769" s="12">
        <v>-366</v>
      </c>
      <c r="BO1769" s="12">
        <v>1862</v>
      </c>
      <c r="BP1769" s="12">
        <v>527</v>
      </c>
      <c r="BQ1769" s="12">
        <v>-1997</v>
      </c>
      <c r="BR1769" s="12">
        <v>1333</v>
      </c>
      <c r="BS1769" s="12">
        <v>1954</v>
      </c>
      <c r="BT1769" s="12">
        <v>0.36778394868065817</v>
      </c>
      <c r="BU1769" s="12">
        <v>0.74718020685486797</v>
      </c>
      <c r="BV1769" s="12">
        <v>0.75530611323622399</v>
      </c>
      <c r="BW1769" s="12">
        <v>0.76097350640916517</v>
      </c>
      <c r="BX1769" s="12">
        <v>0.73619220818067799</v>
      </c>
      <c r="BY1769" s="12">
        <v>1700.5</v>
      </c>
      <c r="BZ1769" s="12">
        <v>0.70370370370370372</v>
      </c>
      <c r="CB1769" s="12">
        <v>6.3248682319118357E-2</v>
      </c>
      <c r="CC1769" s="12">
        <v>20860</v>
      </c>
      <c r="CD1769" s="12">
        <v>20950</v>
      </c>
      <c r="CE1769" s="12">
        <v>2.3250891265597144</v>
      </c>
      <c r="CH1769" s="22">
        <v>43019</v>
      </c>
      <c r="CI1769">
        <v>112</v>
      </c>
      <c r="CJ1769">
        <v>144</v>
      </c>
      <c r="CK1769">
        <v>111</v>
      </c>
      <c r="CL1769">
        <v>125</v>
      </c>
      <c r="CM1769" s="22">
        <v>43020</v>
      </c>
      <c r="CN1769">
        <v>121</v>
      </c>
      <c r="CO1769">
        <v>123</v>
      </c>
      <c r="CP1769">
        <v>116</v>
      </c>
      <c r="CQ1769">
        <v>117</v>
      </c>
      <c r="CR1769" s="22">
        <v>43021</v>
      </c>
      <c r="CS1769">
        <v>116</v>
      </c>
      <c r="CT1769">
        <v>158</v>
      </c>
      <c r="CU1769">
        <v>114</v>
      </c>
      <c r="CV1769">
        <v>157</v>
      </c>
    </row>
    <row r="1770" spans="1:100">
      <c r="F1770" s="23" t="str">
        <f t="shared" si="170"/>
        <v/>
      </c>
      <c r="N1770" s="4">
        <v>43020</v>
      </c>
      <c r="O1770" s="3" t="s">
        <v>15</v>
      </c>
      <c r="P1770" s="3">
        <v>6159</v>
      </c>
      <c r="Q1770" s="3" t="s">
        <v>716</v>
      </c>
      <c r="R1770" s="3" t="s">
        <v>17</v>
      </c>
      <c r="S1770" s="3">
        <v>0.05</v>
      </c>
      <c r="T1770" s="3">
        <v>2</v>
      </c>
      <c r="U1770" s="3">
        <v>0</v>
      </c>
      <c r="V1770" s="3">
        <v>400</v>
      </c>
      <c r="X1770" s="4">
        <v>43021</v>
      </c>
      <c r="Z1770" s="10">
        <f t="shared" si="169"/>
        <v>0</v>
      </c>
      <c r="AA1770" s="10">
        <f t="shared" si="174"/>
        <v>0</v>
      </c>
      <c r="AB1770" t="str">
        <f t="shared" si="171"/>
        <v/>
      </c>
      <c r="AC1770">
        <f t="shared" si="172"/>
        <v>-1611170</v>
      </c>
      <c r="AD1770">
        <f t="shared" si="173"/>
        <v>1</v>
      </c>
      <c r="AE1770" s="15">
        <v>43021</v>
      </c>
      <c r="AF1770" s="9">
        <v>1.8488279805946028E-3</v>
      </c>
      <c r="AG1770" s="12" t="s">
        <v>960</v>
      </c>
      <c r="AH1770" s="20">
        <v>43020.361805555556</v>
      </c>
      <c r="AI1770" s="12">
        <v>1963</v>
      </c>
      <c r="AJ1770" s="12">
        <v>400</v>
      </c>
      <c r="AK1770" s="12">
        <v>0.25590000000000002</v>
      </c>
      <c r="AL1770" s="17">
        <v>7600</v>
      </c>
      <c r="AM1770" s="17">
        <v>0.17412935323383086</v>
      </c>
      <c r="AN1770" s="9"/>
      <c r="AO1770" s="9"/>
      <c r="AP1770" s="17">
        <v>0</v>
      </c>
      <c r="AQ1770" s="17">
        <v>9833</v>
      </c>
      <c r="AR1770" s="17">
        <v>0.8554913294797688</v>
      </c>
      <c r="AS1770" s="17">
        <v>0.11600000000000001</v>
      </c>
      <c r="AT1770" s="17">
        <v>0.88262910798122063</v>
      </c>
      <c r="AU1770" s="12">
        <v>0.91909385113268605</v>
      </c>
      <c r="AV1770" s="12">
        <v>1.23</v>
      </c>
      <c r="AW1770" s="12" t="s">
        <v>1005</v>
      </c>
      <c r="AX1770" s="19" t="s">
        <v>955</v>
      </c>
      <c r="AY1770" s="12">
        <v>7706100</v>
      </c>
      <c r="BA1770" s="12">
        <v>1</v>
      </c>
      <c r="BD1770" s="12">
        <v>0.17412935323383086</v>
      </c>
      <c r="BE1770" s="12">
        <v>0.8554913294797688</v>
      </c>
      <c r="BF1770" s="12">
        <v>0.88262910798122063</v>
      </c>
      <c r="BG1770" s="12">
        <v>0.91909385113268605</v>
      </c>
      <c r="BH1770" s="12">
        <v>2.5999999999999999E-2</v>
      </c>
      <c r="BI1770" s="12">
        <v>0.11600000000000001</v>
      </c>
      <c r="BJ1770" s="12">
        <v>0</v>
      </c>
      <c r="BK1770" s="12">
        <v>0.56599999999999995</v>
      </c>
      <c r="BL1770" s="12">
        <v>144</v>
      </c>
      <c r="BM1770" s="12">
        <v>-230</v>
      </c>
      <c r="BN1770" s="12">
        <v>-49</v>
      </c>
      <c r="BO1770" s="12">
        <v>689</v>
      </c>
      <c r="BP1770" s="12">
        <v>937</v>
      </c>
      <c r="BQ1770" s="12">
        <v>-718</v>
      </c>
      <c r="BR1770" s="12">
        <v>65</v>
      </c>
      <c r="BS1770" s="12">
        <v>740</v>
      </c>
      <c r="BT1770" s="12">
        <v>0.31103101161281188</v>
      </c>
      <c r="BU1770" s="12">
        <v>0.68276922421384201</v>
      </c>
      <c r="BV1770" s="12">
        <v>0.68529517336150558</v>
      </c>
      <c r="BW1770" s="12">
        <v>0.67926701932003608</v>
      </c>
      <c r="BX1770" s="12">
        <v>0.69422505877294638</v>
      </c>
      <c r="BY1770" s="12">
        <v>1700.5</v>
      </c>
      <c r="BZ1770" s="12">
        <v>1</v>
      </c>
      <c r="CB1770" s="12">
        <v>6.3248682319118357E-2</v>
      </c>
      <c r="CC1770" s="12">
        <v>20860</v>
      </c>
      <c r="CD1770" s="12">
        <v>20950</v>
      </c>
      <c r="CE1770" s="12">
        <v>2.7530906075682195</v>
      </c>
    </row>
    <row r="1771" spans="1:100">
      <c r="A1771" s="22">
        <v>43019</v>
      </c>
      <c r="B1771">
        <v>1790</v>
      </c>
      <c r="C1771">
        <v>1976</v>
      </c>
      <c r="D1771">
        <v>1502</v>
      </c>
      <c r="E1771">
        <v>1557</v>
      </c>
      <c r="F1771" s="23">
        <f t="shared" si="170"/>
        <v>-0.13016759776536313</v>
      </c>
      <c r="G1771" s="22">
        <v>43020</v>
      </c>
      <c r="H1771">
        <v>1517</v>
      </c>
      <c r="I1771">
        <v>1957</v>
      </c>
      <c r="J1771">
        <v>1500</v>
      </c>
      <c r="K1771">
        <v>1957</v>
      </c>
      <c r="L1771" s="22">
        <v>43021</v>
      </c>
      <c r="M1771">
        <v>1997</v>
      </c>
      <c r="N1771" s="4">
        <v>43020</v>
      </c>
      <c r="O1771" s="3" t="s">
        <v>15</v>
      </c>
      <c r="P1771" s="3">
        <v>6203</v>
      </c>
      <c r="Q1771" s="3" t="s">
        <v>642</v>
      </c>
      <c r="R1771" s="3" t="s">
        <v>17</v>
      </c>
      <c r="S1771" s="3">
        <v>0.05</v>
      </c>
      <c r="T1771" s="3">
        <v>1</v>
      </c>
      <c r="U1771" s="3">
        <v>0</v>
      </c>
      <c r="V1771" s="3">
        <v>400</v>
      </c>
      <c r="W1771">
        <v>1517</v>
      </c>
      <c r="X1771" s="4">
        <v>43021</v>
      </c>
      <c r="Y1771">
        <v>1957</v>
      </c>
      <c r="Z1771" s="10">
        <f t="shared" si="169"/>
        <v>176000</v>
      </c>
      <c r="AA1771" s="10">
        <f t="shared" si="174"/>
        <v>176000</v>
      </c>
      <c r="AB1771">
        <f t="shared" si="171"/>
        <v>176000</v>
      </c>
      <c r="AC1771">
        <f t="shared" si="172"/>
        <v>-1435170</v>
      </c>
      <c r="AD1771">
        <f t="shared" si="173"/>
        <v>6.0681114551083604E-2</v>
      </c>
      <c r="AE1771" s="15">
        <v>43021</v>
      </c>
      <c r="AF1771" s="9">
        <v>1.8488279805946028E-3</v>
      </c>
      <c r="AG1771" s="12" t="s">
        <v>962</v>
      </c>
      <c r="AH1771" s="20">
        <v>43019.984027777777</v>
      </c>
      <c r="AI1771" s="12">
        <v>1615</v>
      </c>
      <c r="AJ1771" s="12">
        <v>58</v>
      </c>
      <c r="AK1771" s="12">
        <v>3.73E-2</v>
      </c>
      <c r="AL1771" s="17">
        <v>7500</v>
      </c>
      <c r="AM1771" s="17">
        <v>0.41648106904231624</v>
      </c>
      <c r="AN1771" s="9"/>
      <c r="AO1771" s="9"/>
      <c r="AP1771" s="17">
        <v>0.76</v>
      </c>
      <c r="AQ1771" s="17">
        <v>16902</v>
      </c>
      <c r="AR1771" s="17">
        <v>1</v>
      </c>
      <c r="AS1771" s="17">
        <v>0.41299999999999998</v>
      </c>
      <c r="AT1771" s="17">
        <v>1</v>
      </c>
      <c r="AU1771" s="12">
        <v>1</v>
      </c>
      <c r="AV1771" s="12">
        <v>1.48</v>
      </c>
      <c r="AW1771" s="12" t="s">
        <v>958</v>
      </c>
      <c r="AX1771" s="19" t="s">
        <v>955</v>
      </c>
      <c r="AY1771" s="12">
        <v>12548134</v>
      </c>
      <c r="BA1771" s="12">
        <v>1</v>
      </c>
      <c r="BD1771" s="12">
        <v>0.41648106904231624</v>
      </c>
      <c r="BE1771" s="12">
        <v>1</v>
      </c>
      <c r="BF1771" s="12">
        <v>1</v>
      </c>
      <c r="BG1771" s="12">
        <v>1</v>
      </c>
      <c r="BH1771" s="12">
        <v>5.6000000000000001E-2</v>
      </c>
      <c r="BI1771" s="12">
        <v>0.41299999999999998</v>
      </c>
      <c r="BJ1771" s="12">
        <v>2.3E-2</v>
      </c>
      <c r="BK1771" s="12">
        <v>0.22800000000000001</v>
      </c>
      <c r="BL1771" s="12">
        <v>-905</v>
      </c>
      <c r="BM1771" s="12">
        <v>9</v>
      </c>
      <c r="BN1771" s="12">
        <v>-1284</v>
      </c>
      <c r="BO1771" s="12">
        <v>2794</v>
      </c>
      <c r="BP1771" s="12">
        <v>1551</v>
      </c>
      <c r="BQ1771" s="12">
        <v>572</v>
      </c>
      <c r="BR1771" s="12">
        <v>-2106</v>
      </c>
      <c r="BS1771" s="12">
        <v>4966</v>
      </c>
      <c r="BT1771" s="12">
        <v>0.26425227465686646</v>
      </c>
      <c r="BU1771" s="12">
        <v>0.74523529526181598</v>
      </c>
      <c r="BV1771" s="12">
        <v>0.76702962015814646</v>
      </c>
      <c r="BW1771" s="12">
        <v>0.76842130941139097</v>
      </c>
      <c r="BX1771" s="12">
        <v>0.76627597910562262</v>
      </c>
      <c r="BY1771" s="12">
        <v>1700.5</v>
      </c>
      <c r="BZ1771" s="12">
        <v>1</v>
      </c>
      <c r="CB1771" s="12">
        <v>6.3248682319118357E-2</v>
      </c>
      <c r="CC1771" s="12">
        <v>20860</v>
      </c>
      <c r="CD1771" s="12">
        <v>20950</v>
      </c>
      <c r="CE1771" s="12">
        <v>6.5848181143281357</v>
      </c>
      <c r="CH1771" s="22">
        <v>43019</v>
      </c>
      <c r="CI1771">
        <v>1790</v>
      </c>
      <c r="CJ1771">
        <v>1976</v>
      </c>
      <c r="CK1771">
        <v>1502</v>
      </c>
      <c r="CL1771">
        <v>1557</v>
      </c>
      <c r="CM1771" s="22">
        <v>43020</v>
      </c>
      <c r="CN1771">
        <v>1517</v>
      </c>
      <c r="CO1771">
        <v>1957</v>
      </c>
      <c r="CP1771">
        <v>1500</v>
      </c>
      <c r="CQ1771">
        <v>1957</v>
      </c>
      <c r="CR1771" s="22">
        <v>43021</v>
      </c>
      <c r="CS1771">
        <v>1997</v>
      </c>
      <c r="CT1771">
        <v>2280</v>
      </c>
      <c r="CU1771">
        <v>1914</v>
      </c>
      <c r="CV1771">
        <v>2096</v>
      </c>
    </row>
    <row r="1772" spans="1:100">
      <c r="A1772" s="22">
        <v>43019</v>
      </c>
      <c r="B1772">
        <v>840</v>
      </c>
      <c r="C1772">
        <v>894</v>
      </c>
      <c r="D1772">
        <v>838</v>
      </c>
      <c r="E1772">
        <v>849</v>
      </c>
      <c r="F1772" s="23">
        <f t="shared" si="170"/>
        <v>1.0714285714285676E-2</v>
      </c>
      <c r="G1772" s="22">
        <v>43020</v>
      </c>
      <c r="H1772">
        <v>999</v>
      </c>
      <c r="I1772">
        <v>999</v>
      </c>
      <c r="J1772">
        <v>999</v>
      </c>
      <c r="K1772">
        <v>999</v>
      </c>
      <c r="L1772" s="22">
        <v>43021</v>
      </c>
      <c r="M1772">
        <v>1149</v>
      </c>
      <c r="N1772" s="4">
        <v>43020</v>
      </c>
      <c r="O1772" s="3" t="s">
        <v>15</v>
      </c>
      <c r="P1772" s="3">
        <v>2307</v>
      </c>
      <c r="Q1772" s="3" t="s">
        <v>717</v>
      </c>
      <c r="R1772" s="3" t="s">
        <v>17</v>
      </c>
      <c r="S1772" s="3">
        <v>0.05</v>
      </c>
      <c r="T1772" s="3">
        <v>2</v>
      </c>
      <c r="U1772" s="3">
        <v>0</v>
      </c>
      <c r="V1772" s="3">
        <v>600</v>
      </c>
      <c r="W1772">
        <v>999</v>
      </c>
      <c r="X1772" s="4">
        <v>43021</v>
      </c>
      <c r="Y1772">
        <v>999</v>
      </c>
      <c r="Z1772" s="10">
        <f t="shared" si="169"/>
        <v>0</v>
      </c>
      <c r="AA1772" s="10">
        <f t="shared" si="174"/>
        <v>0</v>
      </c>
      <c r="AB1772" t="str">
        <f t="shared" si="171"/>
        <v/>
      </c>
      <c r="AC1772">
        <f t="shared" si="172"/>
        <v>-1435170</v>
      </c>
      <c r="AD1772">
        <f t="shared" si="173"/>
        <v>4.6073298429319287E-2</v>
      </c>
      <c r="AE1772" s="15">
        <v>43021</v>
      </c>
      <c r="AF1772" s="9">
        <v>1.8488279805946028E-3</v>
      </c>
      <c r="AG1772" s="12" t="s">
        <v>960</v>
      </c>
      <c r="AH1772" s="20">
        <v>43019.992361111108</v>
      </c>
      <c r="AI1772" s="12">
        <v>955</v>
      </c>
      <c r="AJ1772" s="12">
        <v>106</v>
      </c>
      <c r="AK1772" s="12">
        <v>0.1249</v>
      </c>
      <c r="AL1772" s="17">
        <v>4500</v>
      </c>
      <c r="AM1772" s="17">
        <v>0.26767676767676768</v>
      </c>
      <c r="AN1772" s="9"/>
      <c r="AO1772" s="9"/>
      <c r="AP1772" s="17">
        <v>0</v>
      </c>
      <c r="AQ1772" s="17">
        <v>7295</v>
      </c>
      <c r="AR1772" s="17">
        <v>0.91331269349845201</v>
      </c>
      <c r="AS1772" s="17">
        <v>0.109</v>
      </c>
      <c r="AT1772" s="17">
        <v>0.91907514450867056</v>
      </c>
      <c r="AU1772" s="12">
        <v>0.93380614657210403</v>
      </c>
      <c r="AV1772" s="12">
        <v>1.89</v>
      </c>
      <c r="AY1772" s="12">
        <v>9210960</v>
      </c>
      <c r="BA1772" s="12">
        <v>1</v>
      </c>
      <c r="BD1772" s="12">
        <v>0.26767676767676768</v>
      </c>
      <c r="BE1772" s="12">
        <v>0.91331269349845201</v>
      </c>
      <c r="BF1772" s="12">
        <v>0.91907514450867056</v>
      </c>
      <c r="BG1772" s="12">
        <v>0.93380614657210403</v>
      </c>
      <c r="BH1772" s="12">
        <v>4.3999999999999997E-2</v>
      </c>
      <c r="BI1772" s="12">
        <v>0.109</v>
      </c>
      <c r="BJ1772" s="12">
        <v>0</v>
      </c>
      <c r="BK1772" s="12">
        <v>0.58699999999999997</v>
      </c>
      <c r="BL1772" s="12">
        <v>173</v>
      </c>
      <c r="BM1772" s="12">
        <v>-28</v>
      </c>
      <c r="BN1772" s="12">
        <v>-155</v>
      </c>
      <c r="BO1772" s="12">
        <v>424</v>
      </c>
      <c r="BP1772" s="12">
        <v>-97</v>
      </c>
      <c r="BQ1772" s="12">
        <v>-52</v>
      </c>
      <c r="BR1772" s="12">
        <v>99</v>
      </c>
      <c r="BS1772" s="12">
        <v>435</v>
      </c>
      <c r="BT1772" s="12">
        <v>0.31103101161281188</v>
      </c>
      <c r="BU1772" s="12">
        <v>0.68276922421384201</v>
      </c>
      <c r="BV1772" s="12">
        <v>0.68529517336150558</v>
      </c>
      <c r="BW1772" s="12">
        <v>0.67926701932003608</v>
      </c>
      <c r="BX1772" s="12">
        <v>0.69422505877294638</v>
      </c>
      <c r="BY1772" s="12">
        <v>1700.5</v>
      </c>
      <c r="BZ1772" s="12">
        <v>1</v>
      </c>
      <c r="CB1772" s="12">
        <v>6.3248682319118357E-2</v>
      </c>
      <c r="CC1772" s="12">
        <v>20860</v>
      </c>
      <c r="CD1772" s="12">
        <v>20950</v>
      </c>
      <c r="CE1772" s="12">
        <v>4.2321319253137428</v>
      </c>
      <c r="CH1772" s="22">
        <v>43019</v>
      </c>
      <c r="CI1772">
        <v>840</v>
      </c>
      <c r="CJ1772">
        <v>894</v>
      </c>
      <c r="CK1772">
        <v>838</v>
      </c>
      <c r="CL1772">
        <v>849</v>
      </c>
      <c r="CM1772" s="22">
        <v>43020</v>
      </c>
      <c r="CN1772">
        <v>999</v>
      </c>
      <c r="CO1772">
        <v>999</v>
      </c>
      <c r="CP1772">
        <v>999</v>
      </c>
      <c r="CQ1772">
        <v>999</v>
      </c>
      <c r="CR1772" s="22">
        <v>43021</v>
      </c>
      <c r="CS1772">
        <v>1149</v>
      </c>
      <c r="CT1772">
        <v>1149</v>
      </c>
      <c r="CU1772">
        <v>1115</v>
      </c>
      <c r="CV1772">
        <v>1149</v>
      </c>
    </row>
    <row r="1773" spans="1:100">
      <c r="A1773" s="22">
        <v>43019</v>
      </c>
      <c r="B1773">
        <v>542</v>
      </c>
      <c r="C1773">
        <v>568</v>
      </c>
      <c r="D1773">
        <v>511</v>
      </c>
      <c r="E1773">
        <v>519</v>
      </c>
      <c r="F1773" s="23">
        <f t="shared" si="170"/>
        <v>-4.2435424354243523E-2</v>
      </c>
      <c r="G1773" s="22">
        <v>43020</v>
      </c>
      <c r="H1773">
        <v>599</v>
      </c>
      <c r="I1773">
        <v>619</v>
      </c>
      <c r="J1773">
        <v>595</v>
      </c>
      <c r="K1773">
        <v>619</v>
      </c>
      <c r="L1773" s="22">
        <v>43021</v>
      </c>
      <c r="M1773">
        <v>609</v>
      </c>
      <c r="N1773" s="4">
        <v>43020</v>
      </c>
      <c r="O1773" s="3" t="s">
        <v>15</v>
      </c>
      <c r="P1773" s="3">
        <v>6327</v>
      </c>
      <c r="Q1773" s="3" t="s">
        <v>190</v>
      </c>
      <c r="R1773" s="3" t="s">
        <v>17</v>
      </c>
      <c r="S1773" s="3">
        <v>0.05</v>
      </c>
      <c r="T1773" s="3">
        <v>2</v>
      </c>
      <c r="U1773" s="3">
        <v>0</v>
      </c>
      <c r="V1773" s="3">
        <v>1000</v>
      </c>
      <c r="W1773">
        <v>599</v>
      </c>
      <c r="X1773" s="4">
        <v>43021</v>
      </c>
      <c r="Y1773">
        <v>619</v>
      </c>
      <c r="Z1773" s="10">
        <f t="shared" si="169"/>
        <v>20000</v>
      </c>
      <c r="AA1773" s="10">
        <f t="shared" si="174"/>
        <v>20000</v>
      </c>
      <c r="AB1773" t="str">
        <f t="shared" si="171"/>
        <v/>
      </c>
      <c r="AC1773">
        <f t="shared" si="172"/>
        <v>-1435170</v>
      </c>
      <c r="AD1773">
        <f t="shared" si="173"/>
        <v>6.9642857142857117E-2</v>
      </c>
      <c r="AE1773" s="15">
        <v>43021</v>
      </c>
      <c r="AF1773" s="9">
        <v>1.8488279805946028E-3</v>
      </c>
      <c r="AG1773" s="12" t="s">
        <v>960</v>
      </c>
      <c r="AH1773" s="20">
        <v>43019.963888888888</v>
      </c>
      <c r="AI1773" s="12">
        <v>560</v>
      </c>
      <c r="AJ1773" s="12">
        <v>41</v>
      </c>
      <c r="AK1773" s="12">
        <v>7.9000000000000001E-2</v>
      </c>
      <c r="AL1773" s="17">
        <v>2900</v>
      </c>
      <c r="AM1773" s="17">
        <v>0.21442885771543085</v>
      </c>
      <c r="AN1773" s="9"/>
      <c r="AO1773" s="9"/>
      <c r="AP1773" s="17">
        <v>0</v>
      </c>
      <c r="AQ1773" s="17">
        <v>3817</v>
      </c>
      <c r="AR1773" s="17">
        <v>0.21761658031088082</v>
      </c>
      <c r="AS1773" s="17">
        <v>0.15</v>
      </c>
      <c r="AT1773" s="17">
        <v>0.28947368421052633</v>
      </c>
      <c r="AU1773" s="12">
        <v>0.58461538461538465</v>
      </c>
      <c r="AV1773" s="12">
        <v>0</v>
      </c>
      <c r="AW1773" s="12" t="s">
        <v>970</v>
      </c>
      <c r="AX1773" s="19" t="s">
        <v>955</v>
      </c>
      <c r="AY1773" s="12">
        <v>7649600</v>
      </c>
      <c r="BA1773" s="12">
        <v>1</v>
      </c>
      <c r="BD1773" s="12">
        <v>0.21442885771543085</v>
      </c>
      <c r="BE1773" s="12">
        <v>0.21761658031088082</v>
      </c>
      <c r="BF1773" s="12">
        <v>0.28947368421052633</v>
      </c>
      <c r="BG1773" s="12">
        <v>0.58461538461538465</v>
      </c>
      <c r="BH1773" s="12">
        <v>7.0000000000000001E-3</v>
      </c>
      <c r="BI1773" s="12">
        <v>0.15</v>
      </c>
      <c r="BJ1773" s="12">
        <v>0</v>
      </c>
      <c r="BK1773" s="12">
        <v>0.52900000000000003</v>
      </c>
      <c r="BL1773" s="12">
        <v>614</v>
      </c>
      <c r="BM1773" s="12">
        <v>327</v>
      </c>
      <c r="BN1773" s="12">
        <v>-283</v>
      </c>
      <c r="BO1773" s="12">
        <v>1540</v>
      </c>
      <c r="BP1773" s="12">
        <v>694</v>
      </c>
      <c r="BQ1773" s="12">
        <v>156</v>
      </c>
      <c r="BR1773" s="12">
        <v>-642</v>
      </c>
      <c r="BS1773" s="12">
        <v>778</v>
      </c>
      <c r="BT1773" s="12">
        <v>0.31103101161281188</v>
      </c>
      <c r="BU1773" s="12">
        <v>0.68276922421384201</v>
      </c>
      <c r="BV1773" s="12">
        <v>0.68529517336150558</v>
      </c>
      <c r="BW1773" s="12">
        <v>0.67926701932003608</v>
      </c>
      <c r="BX1773" s="12">
        <v>0.69422505877294638</v>
      </c>
      <c r="BY1773" s="12">
        <v>1700.5</v>
      </c>
      <c r="BZ1773" s="12">
        <v>1</v>
      </c>
      <c r="CB1773" s="12">
        <v>6.3248682319118357E-2</v>
      </c>
      <c r="CC1773" s="12">
        <v>20860</v>
      </c>
      <c r="CD1773" s="12">
        <v>20950</v>
      </c>
      <c r="CE1773" s="12">
        <v>3.3902501973644252</v>
      </c>
      <c r="CH1773" s="22">
        <v>43019</v>
      </c>
      <c r="CI1773">
        <v>542</v>
      </c>
      <c r="CJ1773">
        <v>568</v>
      </c>
      <c r="CK1773">
        <v>511</v>
      </c>
      <c r="CL1773">
        <v>519</v>
      </c>
      <c r="CM1773" s="22">
        <v>43020</v>
      </c>
      <c r="CN1773">
        <v>599</v>
      </c>
      <c r="CO1773">
        <v>619</v>
      </c>
      <c r="CP1773">
        <v>595</v>
      </c>
      <c r="CQ1773">
        <v>619</v>
      </c>
      <c r="CR1773" s="22">
        <v>43021</v>
      </c>
      <c r="CS1773">
        <v>609</v>
      </c>
      <c r="CT1773">
        <v>628</v>
      </c>
      <c r="CU1773">
        <v>569</v>
      </c>
      <c r="CV1773">
        <v>577</v>
      </c>
    </row>
    <row r="1774" spans="1:100">
      <c r="A1774" s="22">
        <v>43019</v>
      </c>
      <c r="B1774">
        <v>3135</v>
      </c>
      <c r="C1774">
        <v>3180</v>
      </c>
      <c r="D1774">
        <v>3110</v>
      </c>
      <c r="E1774">
        <v>3180</v>
      </c>
      <c r="F1774" s="23">
        <f t="shared" si="170"/>
        <v>1.4354066985645897E-2</v>
      </c>
      <c r="G1774" s="22">
        <v>43020</v>
      </c>
      <c r="H1774">
        <v>3385</v>
      </c>
      <c r="I1774">
        <v>3490</v>
      </c>
      <c r="J1774">
        <v>3340</v>
      </c>
      <c r="K1774">
        <v>3485</v>
      </c>
      <c r="L1774" s="22">
        <v>43021</v>
      </c>
      <c r="M1774">
        <v>3600</v>
      </c>
      <c r="N1774" s="4">
        <v>43020</v>
      </c>
      <c r="O1774" s="3" t="s">
        <v>15</v>
      </c>
      <c r="P1774" s="3">
        <v>7581</v>
      </c>
      <c r="Q1774" s="3" t="s">
        <v>718</v>
      </c>
      <c r="R1774" s="3" t="s">
        <v>17</v>
      </c>
      <c r="S1774" s="3">
        <v>0.05</v>
      </c>
      <c r="T1774" s="3">
        <v>1</v>
      </c>
      <c r="U1774" s="3">
        <v>0</v>
      </c>
      <c r="V1774" s="3">
        <v>200</v>
      </c>
      <c r="W1774">
        <v>3385</v>
      </c>
      <c r="X1774" s="4">
        <v>43021</v>
      </c>
      <c r="Y1774">
        <v>3485</v>
      </c>
      <c r="Z1774" s="10">
        <f t="shared" si="169"/>
        <v>20000</v>
      </c>
      <c r="AA1774" s="10">
        <f t="shared" si="174"/>
        <v>20000</v>
      </c>
      <c r="AB1774">
        <f t="shared" si="171"/>
        <v>20000</v>
      </c>
      <c r="AC1774">
        <f t="shared" si="172"/>
        <v>-1415170</v>
      </c>
      <c r="AD1774">
        <f t="shared" si="173"/>
        <v>3.2012195121951192E-2</v>
      </c>
      <c r="AE1774" s="15">
        <v>43021</v>
      </c>
      <c r="AF1774" s="9">
        <v>1.8488279805946028E-3</v>
      </c>
      <c r="AG1774" s="12" t="s">
        <v>962</v>
      </c>
      <c r="AH1774" s="20">
        <v>43020.356249999997</v>
      </c>
      <c r="AI1774" s="12">
        <v>3280</v>
      </c>
      <c r="AJ1774" s="12">
        <v>100</v>
      </c>
      <c r="AK1774" s="12">
        <v>3.1399999999999997E-2</v>
      </c>
      <c r="AL1774" s="17">
        <v>2100</v>
      </c>
      <c r="AM1774" s="17">
        <v>0.18338762214983714</v>
      </c>
      <c r="AN1774" s="17">
        <v>-1</v>
      </c>
      <c r="AO1774" s="9"/>
      <c r="AP1774" s="17">
        <v>1.61</v>
      </c>
      <c r="AQ1774" s="17">
        <v>160476</v>
      </c>
      <c r="AR1774" s="17">
        <v>0.2621145374449339</v>
      </c>
      <c r="AS1774" s="17">
        <v>0.25600000000000001</v>
      </c>
      <c r="AT1774" s="17">
        <v>0.60213776722090262</v>
      </c>
      <c r="AU1774" s="12">
        <v>0.79573170731707321</v>
      </c>
      <c r="AV1774" s="12">
        <v>0.59</v>
      </c>
      <c r="AW1774" s="12" t="s">
        <v>1005</v>
      </c>
      <c r="AX1774" s="19" t="s">
        <v>955</v>
      </c>
      <c r="AY1774" s="12">
        <v>52272342</v>
      </c>
      <c r="BA1774" s="12">
        <v>1</v>
      </c>
      <c r="BB1774" s="12">
        <v>0</v>
      </c>
      <c r="BC1774" s="15">
        <v>42990</v>
      </c>
      <c r="BD1774" s="12">
        <v>0.18338762214983714</v>
      </c>
      <c r="BE1774" s="12">
        <v>0.2621145374449339</v>
      </c>
      <c r="BF1774" s="12">
        <v>0.60213776722090262</v>
      </c>
      <c r="BG1774" s="12">
        <v>0.79573170731707321</v>
      </c>
      <c r="BH1774" s="12">
        <v>0.124</v>
      </c>
      <c r="BI1774" s="12">
        <v>0.25600000000000001</v>
      </c>
      <c r="BJ1774" s="12">
        <v>0.08</v>
      </c>
      <c r="BK1774" s="12">
        <v>0.57199999999999995</v>
      </c>
      <c r="BL1774" s="12">
        <v>73</v>
      </c>
      <c r="BM1774" s="12">
        <v>-112</v>
      </c>
      <c r="BN1774" s="12">
        <v>16</v>
      </c>
      <c r="BO1774" s="12">
        <v>179</v>
      </c>
      <c r="BP1774" s="12">
        <v>77</v>
      </c>
      <c r="BQ1774" s="12">
        <v>-78</v>
      </c>
      <c r="BR1774" s="12">
        <v>11</v>
      </c>
      <c r="BS1774" s="12">
        <v>190</v>
      </c>
      <c r="BT1774" s="12">
        <v>0.26425227465686646</v>
      </c>
      <c r="BU1774" s="12">
        <v>0.74523529526181598</v>
      </c>
      <c r="BV1774" s="12">
        <v>0.76702962015814646</v>
      </c>
      <c r="BW1774" s="12">
        <v>0.76842130941139097</v>
      </c>
      <c r="BX1774" s="12">
        <v>0.76627597910562262</v>
      </c>
      <c r="BY1774" s="12">
        <v>1700.5</v>
      </c>
      <c r="BZ1774" s="12">
        <v>1</v>
      </c>
      <c r="CB1774" s="12">
        <v>6.3248682319118357E-2</v>
      </c>
      <c r="CC1774" s="12">
        <v>20860</v>
      </c>
      <c r="CD1774" s="12">
        <v>20950</v>
      </c>
      <c r="CE1774" s="12">
        <v>2.899469450202349</v>
      </c>
      <c r="CH1774" s="22">
        <v>43019</v>
      </c>
      <c r="CI1774">
        <v>3135</v>
      </c>
      <c r="CJ1774">
        <v>3180</v>
      </c>
      <c r="CK1774">
        <v>3110</v>
      </c>
      <c r="CL1774">
        <v>3180</v>
      </c>
      <c r="CM1774" s="22">
        <v>43020</v>
      </c>
      <c r="CN1774">
        <v>3385</v>
      </c>
      <c r="CO1774">
        <v>3490</v>
      </c>
      <c r="CP1774">
        <v>3340</v>
      </c>
      <c r="CQ1774">
        <v>3485</v>
      </c>
      <c r="CR1774" s="22">
        <v>43021</v>
      </c>
      <c r="CS1774">
        <v>3600</v>
      </c>
      <c r="CT1774">
        <v>3760</v>
      </c>
      <c r="CU1774">
        <v>3590</v>
      </c>
      <c r="CV1774">
        <v>3735</v>
      </c>
    </row>
    <row r="1775" spans="1:100">
      <c r="A1775" s="22">
        <v>43020</v>
      </c>
      <c r="B1775">
        <v>18</v>
      </c>
      <c r="C1775">
        <v>18</v>
      </c>
      <c r="D1775">
        <v>17</v>
      </c>
      <c r="E1775">
        <v>18</v>
      </c>
      <c r="F1775" s="23">
        <f t="shared" si="170"/>
        <v>0</v>
      </c>
      <c r="G1775" s="22">
        <v>43021</v>
      </c>
      <c r="H1775">
        <v>16</v>
      </c>
      <c r="I1775">
        <v>17</v>
      </c>
      <c r="J1775">
        <v>16</v>
      </c>
      <c r="K1775">
        <v>16</v>
      </c>
      <c r="L1775" s="22">
        <v>43024</v>
      </c>
      <c r="M1775">
        <v>17</v>
      </c>
      <c r="N1775" s="4">
        <v>43021</v>
      </c>
      <c r="O1775" s="3" t="s">
        <v>11</v>
      </c>
      <c r="P1775" s="3">
        <v>8918</v>
      </c>
      <c r="Q1775" s="3" t="s">
        <v>72</v>
      </c>
      <c r="R1775" s="3" t="s">
        <v>13</v>
      </c>
      <c r="S1775" s="3">
        <v>0.05</v>
      </c>
      <c r="T1775" s="3">
        <v>2</v>
      </c>
      <c r="U1775" s="3">
        <v>0</v>
      </c>
      <c r="V1775" s="3">
        <v>27800</v>
      </c>
      <c r="W1775">
        <v>16</v>
      </c>
      <c r="X1775" s="4">
        <v>43024</v>
      </c>
      <c r="Y1775">
        <v>16</v>
      </c>
      <c r="Z1775" s="10">
        <f t="shared" si="169"/>
        <v>0</v>
      </c>
      <c r="AA1775" s="10">
        <f t="shared" si="174"/>
        <v>0</v>
      </c>
      <c r="AB1775" t="str">
        <f t="shared" si="171"/>
        <v/>
      </c>
      <c r="AC1775">
        <f t="shared" si="172"/>
        <v>-1415170</v>
      </c>
      <c r="AD1775">
        <f t="shared" si="173"/>
        <v>3.0303030303030276E-2</v>
      </c>
      <c r="AE1775" s="15">
        <v>43022</v>
      </c>
      <c r="AF1775" s="9">
        <v>-1.3937897659631604E-3</v>
      </c>
      <c r="AG1775" s="12" t="s">
        <v>962</v>
      </c>
      <c r="AH1775" s="20">
        <v>43021.347222222219</v>
      </c>
      <c r="AI1775" s="12">
        <v>16.5</v>
      </c>
      <c r="AJ1775" s="12">
        <v>-1.5</v>
      </c>
      <c r="AK1775" s="12">
        <v>-8.3299999999999999E-2</v>
      </c>
      <c r="AL1775" s="17">
        <v>5173100</v>
      </c>
      <c r="AM1775" s="17">
        <v>0.3125</v>
      </c>
      <c r="AN1775" s="9"/>
      <c r="AO1775" s="9"/>
      <c r="AP1775" s="17">
        <v>0</v>
      </c>
      <c r="AQ1775" s="17">
        <v>11240</v>
      </c>
      <c r="AR1775" s="17">
        <v>0</v>
      </c>
      <c r="AS1775" s="17">
        <v>5.2999999999999999E-2</v>
      </c>
      <c r="AT1775" s="17">
        <v>0.25</v>
      </c>
      <c r="AU1775" s="12">
        <v>0.38461538461538464</v>
      </c>
      <c r="AV1775" s="12">
        <v>0</v>
      </c>
      <c r="AY1775" s="12">
        <v>702474000</v>
      </c>
      <c r="BA1775" s="12">
        <v>0</v>
      </c>
      <c r="BD1775" s="12">
        <v>0.3125</v>
      </c>
      <c r="BE1775" s="12">
        <v>0</v>
      </c>
      <c r="BF1775" s="12">
        <v>0.25</v>
      </c>
      <c r="BG1775" s="12">
        <v>0.38461538461538464</v>
      </c>
      <c r="BH1775" s="12">
        <v>3.6999999999999998E-2</v>
      </c>
      <c r="BI1775" s="12">
        <v>5.2999999999999999E-2</v>
      </c>
      <c r="BJ1775" s="12">
        <v>1E-3</v>
      </c>
      <c r="BK1775" s="12">
        <v>0.10199999999999999</v>
      </c>
      <c r="BL1775" s="12">
        <v>-395</v>
      </c>
      <c r="BM1775" s="12">
        <v>939</v>
      </c>
      <c r="BN1775" s="12">
        <v>-982</v>
      </c>
      <c r="BO1775" s="12">
        <v>395</v>
      </c>
      <c r="BP1775" s="12">
        <v>-566</v>
      </c>
      <c r="BQ1775" s="12">
        <v>724</v>
      </c>
      <c r="BR1775" s="12">
        <v>-55</v>
      </c>
      <c r="BS1775" s="12">
        <v>833</v>
      </c>
      <c r="BT1775" s="12">
        <v>0.26425227465686646</v>
      </c>
      <c r="BU1775" s="12">
        <v>0.74523529526181598</v>
      </c>
      <c r="BV1775" s="12">
        <v>0.76702962015814646</v>
      </c>
      <c r="BW1775" s="12">
        <v>0.76842130941139097</v>
      </c>
      <c r="BX1775" s="12">
        <v>0.78413836301136031</v>
      </c>
      <c r="BY1775" s="12">
        <v>1708.5</v>
      </c>
      <c r="BZ1775" s="12">
        <v>0</v>
      </c>
      <c r="CB1775" s="12">
        <v>9.9447513812154692E-2</v>
      </c>
      <c r="CC1775" s="12">
        <v>20950</v>
      </c>
      <c r="CD1775" s="12">
        <v>21140</v>
      </c>
      <c r="CE1775" s="12">
        <v>3.1423611111111112</v>
      </c>
      <c r="CH1775" s="22">
        <v>43020</v>
      </c>
      <c r="CI1775">
        <v>18</v>
      </c>
      <c r="CJ1775">
        <v>18</v>
      </c>
      <c r="CK1775">
        <v>17</v>
      </c>
      <c r="CL1775">
        <v>18</v>
      </c>
      <c r="CM1775" s="22">
        <v>43021</v>
      </c>
      <c r="CN1775">
        <v>16</v>
      </c>
      <c r="CO1775">
        <v>17</v>
      </c>
      <c r="CP1775">
        <v>16</v>
      </c>
      <c r="CQ1775">
        <v>16</v>
      </c>
      <c r="CR1775" s="22">
        <v>43024</v>
      </c>
      <c r="CS1775">
        <v>17</v>
      </c>
      <c r="CT1775">
        <v>17</v>
      </c>
      <c r="CU1775">
        <v>16</v>
      </c>
      <c r="CV1775">
        <v>16</v>
      </c>
    </row>
    <row r="1776" spans="1:100">
      <c r="A1776" s="22">
        <v>43020</v>
      </c>
      <c r="B1776">
        <v>276</v>
      </c>
      <c r="C1776">
        <v>326</v>
      </c>
      <c r="D1776">
        <v>276</v>
      </c>
      <c r="E1776">
        <v>315</v>
      </c>
      <c r="F1776" s="23">
        <f t="shared" si="170"/>
        <v>0.14130434782608692</v>
      </c>
      <c r="G1776" s="22">
        <v>43021</v>
      </c>
      <c r="H1776">
        <v>268</v>
      </c>
      <c r="I1776">
        <v>271</v>
      </c>
      <c r="J1776">
        <v>255</v>
      </c>
      <c r="K1776">
        <v>255</v>
      </c>
      <c r="L1776" s="22">
        <v>43024</v>
      </c>
      <c r="M1776">
        <v>248</v>
      </c>
      <c r="N1776" s="4">
        <v>43021</v>
      </c>
      <c r="O1776" s="3" t="s">
        <v>11</v>
      </c>
      <c r="P1776" s="3">
        <v>6255</v>
      </c>
      <c r="Q1776" s="3" t="s">
        <v>70</v>
      </c>
      <c r="R1776" s="3" t="s">
        <v>13</v>
      </c>
      <c r="S1776" s="3">
        <v>0.05</v>
      </c>
      <c r="T1776" s="3">
        <v>1</v>
      </c>
      <c r="U1776" s="3">
        <v>0</v>
      </c>
      <c r="V1776" s="3">
        <v>1600</v>
      </c>
      <c r="W1776">
        <v>268</v>
      </c>
      <c r="X1776" s="4">
        <v>43024</v>
      </c>
      <c r="Y1776">
        <v>255</v>
      </c>
      <c r="Z1776" s="10">
        <f t="shared" si="169"/>
        <v>-20800</v>
      </c>
      <c r="AA1776" s="10">
        <f t="shared" si="174"/>
        <v>20800</v>
      </c>
      <c r="AB1776" t="str">
        <f t="shared" si="171"/>
        <v/>
      </c>
      <c r="AC1776">
        <f t="shared" si="172"/>
        <v>-1415170</v>
      </c>
      <c r="AD1776">
        <f t="shared" si="173"/>
        <v>4.2515183994283556E-2</v>
      </c>
      <c r="AE1776" s="15">
        <v>43022</v>
      </c>
      <c r="AF1776" s="9">
        <v>-1.3937897659631604E-3</v>
      </c>
      <c r="AG1776" s="12" t="s">
        <v>957</v>
      </c>
      <c r="AH1776" s="20">
        <v>43020.998611111114</v>
      </c>
      <c r="AI1776" s="12">
        <v>279.89999999999998</v>
      </c>
      <c r="AJ1776" s="12">
        <v>-35.1</v>
      </c>
      <c r="AK1776" s="12">
        <v>-0.1114</v>
      </c>
      <c r="AL1776" s="17">
        <v>78700</v>
      </c>
      <c r="AM1776" s="17">
        <v>0.52156862745098043</v>
      </c>
      <c r="AN1776" s="9"/>
      <c r="AO1776" s="9"/>
      <c r="AP1776" s="17">
        <v>5.04</v>
      </c>
      <c r="AQ1776" s="17">
        <v>5623</v>
      </c>
      <c r="AR1776" s="17">
        <v>0.58904109589041098</v>
      </c>
      <c r="AS1776" s="17">
        <v>0.32900000000000001</v>
      </c>
      <c r="AT1776" s="17">
        <v>0.60526315789473684</v>
      </c>
      <c r="AU1776" s="12">
        <v>0.625</v>
      </c>
      <c r="AV1776" s="12">
        <v>0</v>
      </c>
      <c r="AX1776" s="19">
        <v>91</v>
      </c>
      <c r="AY1776" s="12">
        <v>22052426</v>
      </c>
      <c r="BA1776" s="12">
        <v>0.44954128440366975</v>
      </c>
      <c r="BD1776" s="12">
        <v>0.52156862745098043</v>
      </c>
      <c r="BE1776" s="12">
        <v>0.58904109589041098</v>
      </c>
      <c r="BF1776" s="12">
        <v>0.60526315789473684</v>
      </c>
      <c r="BG1776" s="12">
        <v>0.625</v>
      </c>
      <c r="BH1776" s="12">
        <v>3.6999999999999998E-2</v>
      </c>
      <c r="BI1776" s="12">
        <v>0.32900000000000001</v>
      </c>
      <c r="BJ1776" s="12">
        <v>1E-3</v>
      </c>
      <c r="BK1776" s="12">
        <v>0.30199999999999999</v>
      </c>
      <c r="BL1776" s="12">
        <v>749</v>
      </c>
      <c r="BM1776" s="12">
        <v>-333</v>
      </c>
      <c r="BN1776" s="12">
        <v>-711</v>
      </c>
      <c r="BO1776" s="12">
        <v>972</v>
      </c>
      <c r="BP1776" s="12">
        <v>-1771</v>
      </c>
      <c r="BQ1776" s="12">
        <v>138</v>
      </c>
      <c r="BR1776" s="12">
        <v>236</v>
      </c>
      <c r="BS1776" s="12">
        <v>1223</v>
      </c>
      <c r="BT1776" s="12">
        <v>0.37544710381006735</v>
      </c>
      <c r="BU1776" s="12">
        <v>0.42659867298117876</v>
      </c>
      <c r="BV1776" s="12">
        <v>0.44425800595687559</v>
      </c>
      <c r="BW1776" s="12">
        <v>0.4473817658863774</v>
      </c>
      <c r="BX1776" s="12">
        <v>0.51902847825910359</v>
      </c>
      <c r="BY1776" s="12">
        <v>1708.5</v>
      </c>
      <c r="BZ1776" s="12">
        <v>0.44954128440366975</v>
      </c>
      <c r="CB1776" s="12">
        <v>9.9447513812154692E-2</v>
      </c>
      <c r="CC1776" s="12">
        <v>20950</v>
      </c>
      <c r="CD1776" s="12">
        <v>21140</v>
      </c>
      <c r="CE1776" s="12">
        <v>5.2446623093681923</v>
      </c>
      <c r="CH1776" s="22">
        <v>43020</v>
      </c>
      <c r="CI1776">
        <v>276</v>
      </c>
      <c r="CJ1776">
        <v>326</v>
      </c>
      <c r="CK1776">
        <v>276</v>
      </c>
      <c r="CL1776">
        <v>315</v>
      </c>
      <c r="CM1776" s="22">
        <v>43021</v>
      </c>
      <c r="CN1776">
        <v>268</v>
      </c>
      <c r="CO1776">
        <v>271</v>
      </c>
      <c r="CP1776">
        <v>255</v>
      </c>
      <c r="CQ1776">
        <v>255</v>
      </c>
      <c r="CR1776" s="22">
        <v>43024</v>
      </c>
      <c r="CS1776">
        <v>248</v>
      </c>
      <c r="CT1776">
        <v>253</v>
      </c>
      <c r="CU1776">
        <v>243</v>
      </c>
      <c r="CV1776">
        <v>244</v>
      </c>
    </row>
    <row r="1777" spans="1:100">
      <c r="A1777" s="22">
        <v>43020</v>
      </c>
      <c r="B1777">
        <v>599</v>
      </c>
      <c r="C1777">
        <v>619</v>
      </c>
      <c r="D1777">
        <v>595</v>
      </c>
      <c r="E1777">
        <v>619</v>
      </c>
      <c r="F1777" s="23">
        <f t="shared" si="170"/>
        <v>3.3388981636060189E-2</v>
      </c>
      <c r="G1777" s="22">
        <v>43021</v>
      </c>
      <c r="H1777">
        <v>609</v>
      </c>
      <c r="I1777">
        <v>628</v>
      </c>
      <c r="J1777">
        <v>569</v>
      </c>
      <c r="K1777">
        <v>577</v>
      </c>
      <c r="L1777" s="22">
        <v>43024</v>
      </c>
      <c r="M1777">
        <v>572</v>
      </c>
      <c r="N1777" s="4">
        <v>43021</v>
      </c>
      <c r="O1777" s="3" t="s">
        <v>15</v>
      </c>
      <c r="P1777" s="3">
        <v>6327</v>
      </c>
      <c r="Q1777" s="3" t="s">
        <v>190</v>
      </c>
      <c r="R1777" s="3" t="s">
        <v>17</v>
      </c>
      <c r="S1777" s="3">
        <v>0.05</v>
      </c>
      <c r="T1777" s="3">
        <v>2</v>
      </c>
      <c r="U1777" s="3">
        <v>0</v>
      </c>
      <c r="V1777" s="3">
        <v>900</v>
      </c>
      <c r="W1777">
        <v>609</v>
      </c>
      <c r="X1777" s="4">
        <v>43024</v>
      </c>
      <c r="Y1777">
        <v>577</v>
      </c>
      <c r="Z1777" s="10">
        <f t="shared" si="169"/>
        <v>-28800</v>
      </c>
      <c r="AA1777" s="10">
        <f t="shared" si="174"/>
        <v>28800</v>
      </c>
      <c r="AB1777" t="str">
        <f t="shared" si="171"/>
        <v/>
      </c>
      <c r="AC1777">
        <f t="shared" si="172"/>
        <v>-1415170</v>
      </c>
      <c r="AD1777">
        <f t="shared" si="173"/>
        <v>4.9921996879875197E-2</v>
      </c>
      <c r="AE1777" s="15">
        <v>43022</v>
      </c>
      <c r="AF1777" s="9">
        <v>-1.3937897659631604E-3</v>
      </c>
      <c r="AG1777" s="12" t="s">
        <v>960</v>
      </c>
      <c r="AH1777" s="20">
        <v>43020.992361111108</v>
      </c>
      <c r="AI1777" s="12">
        <v>641</v>
      </c>
      <c r="AJ1777" s="12">
        <v>22</v>
      </c>
      <c r="AK1777" s="12">
        <v>3.5499999999999997E-2</v>
      </c>
      <c r="AL1777" s="17">
        <v>58300</v>
      </c>
      <c r="AM1777" s="17">
        <v>0.29982668977469673</v>
      </c>
      <c r="AN1777" s="9"/>
      <c r="AO1777" s="9"/>
      <c r="AP1777" s="17">
        <v>0</v>
      </c>
      <c r="AQ1777" s="17">
        <v>4414</v>
      </c>
      <c r="AR1777" s="17">
        <v>0.62176165803108807</v>
      </c>
      <c r="AS1777" s="17">
        <v>0.15</v>
      </c>
      <c r="AT1777" s="17">
        <v>0.54605263157894735</v>
      </c>
      <c r="AU1777" s="12">
        <v>0.73461538461538467</v>
      </c>
      <c r="AV1777" s="12">
        <v>0</v>
      </c>
      <c r="AY1777" s="12">
        <v>7649600</v>
      </c>
      <c r="BA1777" s="12">
        <v>0.7407407407407407</v>
      </c>
      <c r="BD1777" s="12">
        <v>0.29982668977469673</v>
      </c>
      <c r="BE1777" s="12">
        <v>0.62176165803108807</v>
      </c>
      <c r="BF1777" s="12">
        <v>0.54605263157894735</v>
      </c>
      <c r="BG1777" s="12">
        <v>0.73461538461538467</v>
      </c>
      <c r="BH1777" s="12">
        <v>7.0000000000000001E-3</v>
      </c>
      <c r="BI1777" s="12">
        <v>0.15</v>
      </c>
      <c r="BJ1777" s="12">
        <v>0</v>
      </c>
      <c r="BK1777" s="12">
        <v>0.52900000000000003</v>
      </c>
      <c r="BL1777" s="12">
        <v>614</v>
      </c>
      <c r="BM1777" s="12">
        <v>327</v>
      </c>
      <c r="BN1777" s="12">
        <v>-283</v>
      </c>
      <c r="BO1777" s="12">
        <v>1540</v>
      </c>
      <c r="BP1777" s="12">
        <v>694</v>
      </c>
      <c r="BQ1777" s="12">
        <v>156</v>
      </c>
      <c r="BR1777" s="12">
        <v>-642</v>
      </c>
      <c r="BS1777" s="12">
        <v>778</v>
      </c>
      <c r="BT1777" s="12">
        <v>0.31103101161281188</v>
      </c>
      <c r="BU1777" s="12">
        <v>0.68276922421384201</v>
      </c>
      <c r="BV1777" s="12">
        <v>0.68529517336150558</v>
      </c>
      <c r="BW1777" s="12">
        <v>0.67926701932003608</v>
      </c>
      <c r="BX1777" s="12">
        <v>0.68843621427535362</v>
      </c>
      <c r="BY1777" s="12">
        <v>1708.5</v>
      </c>
      <c r="BZ1777" s="12">
        <v>0.7407407407407407</v>
      </c>
      <c r="CB1777" s="12">
        <v>9.9447513812154692E-2</v>
      </c>
      <c r="CC1777" s="12">
        <v>20950</v>
      </c>
      <c r="CD1777" s="12">
        <v>21140</v>
      </c>
      <c r="CE1777" s="12">
        <v>3.0149239360677837</v>
      </c>
      <c r="CH1777" s="22">
        <v>43020</v>
      </c>
      <c r="CI1777">
        <v>599</v>
      </c>
      <c r="CJ1777">
        <v>619</v>
      </c>
      <c r="CK1777">
        <v>595</v>
      </c>
      <c r="CL1777">
        <v>619</v>
      </c>
      <c r="CM1777" s="22">
        <v>43021</v>
      </c>
      <c r="CN1777">
        <v>609</v>
      </c>
      <c r="CO1777">
        <v>628</v>
      </c>
      <c r="CP1777">
        <v>569</v>
      </c>
      <c r="CQ1777">
        <v>577</v>
      </c>
      <c r="CR1777" s="22">
        <v>43024</v>
      </c>
      <c r="CS1777">
        <v>572</v>
      </c>
      <c r="CT1777">
        <v>583</v>
      </c>
      <c r="CU1777">
        <v>540</v>
      </c>
      <c r="CV1777">
        <v>545</v>
      </c>
    </row>
    <row r="1778" spans="1:100">
      <c r="A1778" s="22">
        <v>43020</v>
      </c>
      <c r="B1778">
        <v>1517</v>
      </c>
      <c r="C1778">
        <v>1957</v>
      </c>
      <c r="D1778">
        <v>1500</v>
      </c>
      <c r="E1778">
        <v>1957</v>
      </c>
      <c r="F1778" s="23">
        <f t="shared" si="170"/>
        <v>0.29004614370468018</v>
      </c>
      <c r="G1778" s="22">
        <v>43021</v>
      </c>
      <c r="H1778">
        <v>1997</v>
      </c>
      <c r="I1778">
        <v>2280</v>
      </c>
      <c r="J1778">
        <v>1914</v>
      </c>
      <c r="K1778">
        <v>2096</v>
      </c>
      <c r="L1778" s="22">
        <v>43024</v>
      </c>
      <c r="M1778">
        <v>2385</v>
      </c>
      <c r="N1778" s="4">
        <v>43021</v>
      </c>
      <c r="O1778" s="3" t="s">
        <v>15</v>
      </c>
      <c r="P1778" s="3">
        <v>6203</v>
      </c>
      <c r="Q1778" s="3" t="s">
        <v>642</v>
      </c>
      <c r="R1778" s="3" t="s">
        <v>17</v>
      </c>
      <c r="S1778" s="3">
        <v>0.05</v>
      </c>
      <c r="T1778" s="3">
        <v>1</v>
      </c>
      <c r="U1778" s="3">
        <v>0</v>
      </c>
      <c r="V1778" s="3">
        <v>300</v>
      </c>
      <c r="W1778">
        <v>1997</v>
      </c>
      <c r="X1778" s="4">
        <v>43024</v>
      </c>
      <c r="Y1778">
        <v>2096</v>
      </c>
      <c r="Z1778" s="10">
        <f t="shared" si="169"/>
        <v>29700</v>
      </c>
      <c r="AA1778" s="10">
        <f t="shared" si="174"/>
        <v>29700</v>
      </c>
      <c r="AB1778" t="str">
        <f t="shared" si="171"/>
        <v/>
      </c>
      <c r="AC1778">
        <f t="shared" si="172"/>
        <v>-1415170</v>
      </c>
      <c r="AD1778">
        <f t="shared" si="173"/>
        <v>0.11204979991107156</v>
      </c>
      <c r="AE1778" s="15">
        <v>43022</v>
      </c>
      <c r="AF1778" s="9">
        <v>-1.3937897659631604E-3</v>
      </c>
      <c r="AG1778" s="12" t="s">
        <v>962</v>
      </c>
      <c r="AH1778" s="20">
        <v>43021.347222222219</v>
      </c>
      <c r="AI1778" s="12">
        <v>2249</v>
      </c>
      <c r="AJ1778" s="12">
        <v>292</v>
      </c>
      <c r="AK1778" s="12">
        <v>0.1492</v>
      </c>
      <c r="AL1778" s="17">
        <v>43200</v>
      </c>
      <c r="AM1778" s="17">
        <v>0.71278625954198471</v>
      </c>
      <c r="AN1778" s="9"/>
      <c r="AO1778" s="9"/>
      <c r="AP1778" s="17">
        <v>1.19</v>
      </c>
      <c r="AQ1778" s="17">
        <v>26301</v>
      </c>
      <c r="AR1778" s="17">
        <v>1</v>
      </c>
      <c r="AS1778" s="17">
        <v>0.41299999999999998</v>
      </c>
      <c r="AT1778" s="17">
        <v>1</v>
      </c>
      <c r="AU1778" s="12">
        <v>1</v>
      </c>
      <c r="AV1778" s="12">
        <v>0.95</v>
      </c>
      <c r="AY1778" s="12">
        <v>12548134</v>
      </c>
      <c r="BA1778" s="12">
        <v>1</v>
      </c>
      <c r="BD1778" s="12">
        <v>0.71278625954198471</v>
      </c>
      <c r="BE1778" s="12">
        <v>1</v>
      </c>
      <c r="BF1778" s="12">
        <v>1</v>
      </c>
      <c r="BG1778" s="12">
        <v>1</v>
      </c>
      <c r="BH1778" s="12">
        <v>5.6000000000000001E-2</v>
      </c>
      <c r="BI1778" s="12">
        <v>0.41299999999999998</v>
      </c>
      <c r="BJ1778" s="12">
        <v>2.3E-2</v>
      </c>
      <c r="BK1778" s="12">
        <v>0.22800000000000001</v>
      </c>
      <c r="BL1778" s="12">
        <v>-905</v>
      </c>
      <c r="BM1778" s="12">
        <v>9</v>
      </c>
      <c r="BN1778" s="12">
        <v>-1284</v>
      </c>
      <c r="BO1778" s="12">
        <v>2794</v>
      </c>
      <c r="BP1778" s="12">
        <v>1551</v>
      </c>
      <c r="BQ1778" s="12">
        <v>572</v>
      </c>
      <c r="BR1778" s="12">
        <v>-2106</v>
      </c>
      <c r="BS1778" s="12">
        <v>4966</v>
      </c>
      <c r="BT1778" s="12">
        <v>0.26425227465686646</v>
      </c>
      <c r="BU1778" s="12">
        <v>0.74523529526181598</v>
      </c>
      <c r="BV1778" s="12">
        <v>0.76702962015814646</v>
      </c>
      <c r="BW1778" s="12">
        <v>0.76842130941139097</v>
      </c>
      <c r="BX1778" s="12">
        <v>0.78413836301136031</v>
      </c>
      <c r="BY1778" s="12">
        <v>1708.5</v>
      </c>
      <c r="BZ1778" s="12">
        <v>1</v>
      </c>
      <c r="CB1778" s="12">
        <v>9.9447513812154692E-2</v>
      </c>
      <c r="CC1778" s="12">
        <v>20950</v>
      </c>
      <c r="CD1778" s="12">
        <v>21140</v>
      </c>
      <c r="CE1778" s="12">
        <v>7.1674618320610692</v>
      </c>
      <c r="CH1778" s="22">
        <v>43020</v>
      </c>
      <c r="CI1778">
        <v>1517</v>
      </c>
      <c r="CJ1778">
        <v>1957</v>
      </c>
      <c r="CK1778">
        <v>1500</v>
      </c>
      <c r="CL1778">
        <v>1957</v>
      </c>
      <c r="CM1778" s="22">
        <v>43021</v>
      </c>
      <c r="CN1778">
        <v>1997</v>
      </c>
      <c r="CO1778">
        <v>2280</v>
      </c>
      <c r="CP1778">
        <v>1914</v>
      </c>
      <c r="CQ1778">
        <v>2096</v>
      </c>
      <c r="CR1778" s="22">
        <v>43024</v>
      </c>
      <c r="CS1778">
        <v>2385</v>
      </c>
      <c r="CT1778">
        <v>2596</v>
      </c>
      <c r="CU1778">
        <v>2321</v>
      </c>
      <c r="CV1778">
        <v>2596</v>
      </c>
    </row>
    <row r="1779" spans="1:100">
      <c r="A1779" s="22">
        <v>43020</v>
      </c>
      <c r="B1779">
        <v>550</v>
      </c>
      <c r="C1779">
        <v>595</v>
      </c>
      <c r="D1779">
        <v>545</v>
      </c>
      <c r="E1779">
        <v>561</v>
      </c>
      <c r="F1779" s="23">
        <f t="shared" si="170"/>
        <v>2.0000000000000018E-2</v>
      </c>
      <c r="G1779" s="22">
        <v>43021</v>
      </c>
      <c r="H1779">
        <v>491</v>
      </c>
      <c r="I1779">
        <v>493</v>
      </c>
      <c r="J1779">
        <v>461</v>
      </c>
      <c r="K1779">
        <v>461</v>
      </c>
      <c r="L1779" s="22">
        <v>43024</v>
      </c>
      <c r="M1779">
        <v>461</v>
      </c>
      <c r="N1779" s="4">
        <v>43021</v>
      </c>
      <c r="O1779" s="3" t="s">
        <v>11</v>
      </c>
      <c r="P1779" s="3">
        <v>2437</v>
      </c>
      <c r="Q1779" s="3" t="s">
        <v>482</v>
      </c>
      <c r="R1779" s="3" t="s">
        <v>13</v>
      </c>
      <c r="S1779" s="3">
        <v>0.05</v>
      </c>
      <c r="T1779" s="3">
        <v>2</v>
      </c>
      <c r="U1779" s="3">
        <v>0</v>
      </c>
      <c r="V1779" s="3">
        <v>900</v>
      </c>
      <c r="W1779">
        <v>491</v>
      </c>
      <c r="X1779" s="4">
        <v>43024</v>
      </c>
      <c r="Y1779">
        <v>461</v>
      </c>
      <c r="Z1779" s="10">
        <f t="shared" si="169"/>
        <v>-27000</v>
      </c>
      <c r="AA1779" s="10">
        <f t="shared" si="174"/>
        <v>27000</v>
      </c>
      <c r="AB1779" t="str">
        <f t="shared" si="171"/>
        <v/>
      </c>
      <c r="AC1779">
        <f t="shared" si="172"/>
        <v>-1415170</v>
      </c>
      <c r="AD1779">
        <f t="shared" si="173"/>
        <v>1.2371134020618513E-2</v>
      </c>
      <c r="AE1779" s="15">
        <v>43022</v>
      </c>
      <c r="AF1779" s="9">
        <v>-1.3937897659631604E-3</v>
      </c>
      <c r="AG1779" s="12" t="s">
        <v>960</v>
      </c>
      <c r="AH1779" s="20">
        <v>43020.997916666667</v>
      </c>
      <c r="AI1779" s="12">
        <v>485</v>
      </c>
      <c r="AJ1779" s="12">
        <v>-76</v>
      </c>
      <c r="AK1779" s="12">
        <v>-0.13550000000000001</v>
      </c>
      <c r="AL1779" s="17">
        <v>43000</v>
      </c>
      <c r="AM1779" s="17">
        <v>1.140997830802603</v>
      </c>
      <c r="AN1779" s="9"/>
      <c r="AO1779" s="9"/>
      <c r="AP1779" s="17">
        <v>55.21</v>
      </c>
      <c r="AQ1779" s="17">
        <v>3297</v>
      </c>
      <c r="AR1779" s="17">
        <v>0.3450413223140496</v>
      </c>
      <c r="AS1779" s="17">
        <v>0.14099999999999999</v>
      </c>
      <c r="AT1779" s="17">
        <v>0.3582995951417004</v>
      </c>
      <c r="AU1779" s="12">
        <v>0.36472945891783565</v>
      </c>
      <c r="AV1779" s="12">
        <v>1.56</v>
      </c>
      <c r="AY1779" s="12">
        <v>7150900</v>
      </c>
      <c r="BA1779" s="12">
        <v>0.21115537848605578</v>
      </c>
      <c r="BD1779" s="12">
        <v>1.140997830802603</v>
      </c>
      <c r="BE1779" s="12">
        <v>0.3450413223140496</v>
      </c>
      <c r="BF1779" s="12">
        <v>0.3582995951417004</v>
      </c>
      <c r="BG1779" s="12">
        <v>0.36472945891783565</v>
      </c>
      <c r="BH1779" s="12">
        <v>6.0999999999999999E-2</v>
      </c>
      <c r="BI1779" s="12">
        <v>0.14099999999999999</v>
      </c>
      <c r="BJ1779" s="12">
        <v>0.246</v>
      </c>
      <c r="BK1779" s="12">
        <v>0.58099999999999996</v>
      </c>
      <c r="BL1779" s="12">
        <v>190</v>
      </c>
      <c r="BM1779" s="12">
        <v>-24</v>
      </c>
      <c r="BN1779" s="12">
        <v>-145</v>
      </c>
      <c r="BO1779" s="12">
        <v>661</v>
      </c>
      <c r="BP1779" s="12">
        <v>980</v>
      </c>
      <c r="BQ1779" s="12">
        <v>-100</v>
      </c>
      <c r="BR1779" s="12">
        <v>-456</v>
      </c>
      <c r="BS1779" s="12">
        <v>632</v>
      </c>
      <c r="BT1779" s="12">
        <v>0.31103101161281188</v>
      </c>
      <c r="BU1779" s="12">
        <v>0.68276922421384201</v>
      </c>
      <c r="BV1779" s="12">
        <v>0.68529517336150558</v>
      </c>
      <c r="BW1779" s="12">
        <v>0.67926701932003608</v>
      </c>
      <c r="BX1779" s="12">
        <v>0.68843621427535362</v>
      </c>
      <c r="BY1779" s="12">
        <v>1708.5</v>
      </c>
      <c r="BZ1779" s="12">
        <v>0.21115537848605578</v>
      </c>
      <c r="CB1779" s="12">
        <v>9.9447513812154692E-2</v>
      </c>
      <c r="CC1779" s="12">
        <v>20950</v>
      </c>
      <c r="CD1779" s="12">
        <v>21140</v>
      </c>
      <c r="CE1779" s="12">
        <v>11.473367076403953</v>
      </c>
      <c r="CH1779" s="22">
        <v>43020</v>
      </c>
      <c r="CI1779">
        <v>550</v>
      </c>
      <c r="CJ1779">
        <v>595</v>
      </c>
      <c r="CK1779">
        <v>545</v>
      </c>
      <c r="CL1779">
        <v>561</v>
      </c>
      <c r="CM1779" s="22">
        <v>43021</v>
      </c>
      <c r="CN1779">
        <v>491</v>
      </c>
      <c r="CO1779">
        <v>493</v>
      </c>
      <c r="CP1779">
        <v>461</v>
      </c>
      <c r="CQ1779">
        <v>461</v>
      </c>
      <c r="CR1779" s="22">
        <v>43024</v>
      </c>
      <c r="CS1779">
        <v>461</v>
      </c>
      <c r="CT1779">
        <v>462</v>
      </c>
      <c r="CU1779">
        <v>428</v>
      </c>
      <c r="CV1779">
        <v>435</v>
      </c>
    </row>
    <row r="1780" spans="1:100">
      <c r="A1780" s="22">
        <v>43020</v>
      </c>
      <c r="B1780">
        <v>26</v>
      </c>
      <c r="C1780">
        <v>28</v>
      </c>
      <c r="D1780">
        <v>26</v>
      </c>
      <c r="E1780">
        <v>28</v>
      </c>
      <c r="F1780" s="23">
        <f t="shared" si="170"/>
        <v>7.6923076923076872E-2</v>
      </c>
      <c r="G1780" s="22">
        <v>43021</v>
      </c>
      <c r="H1780">
        <v>28</v>
      </c>
      <c r="I1780">
        <v>28</v>
      </c>
      <c r="J1780">
        <v>26</v>
      </c>
      <c r="K1780">
        <v>27</v>
      </c>
      <c r="L1780" s="22">
        <v>43024</v>
      </c>
      <c r="M1780">
        <v>27</v>
      </c>
      <c r="N1780" s="4">
        <v>43021</v>
      </c>
      <c r="O1780" s="3" t="s">
        <v>11</v>
      </c>
      <c r="P1780" s="3">
        <v>3350</v>
      </c>
      <c r="Q1780" s="3" t="s">
        <v>215</v>
      </c>
      <c r="R1780" s="3" t="s">
        <v>13</v>
      </c>
      <c r="S1780" s="3">
        <v>0.05</v>
      </c>
      <c r="T1780" s="3">
        <v>1</v>
      </c>
      <c r="U1780" s="3">
        <v>0</v>
      </c>
      <c r="V1780" s="3">
        <v>17900</v>
      </c>
      <c r="W1780">
        <v>28</v>
      </c>
      <c r="X1780" s="4">
        <v>43024</v>
      </c>
      <c r="Y1780">
        <v>27</v>
      </c>
      <c r="Z1780" s="10">
        <f t="shared" si="169"/>
        <v>-17900</v>
      </c>
      <c r="AA1780" s="10">
        <f t="shared" si="174"/>
        <v>17900</v>
      </c>
      <c r="AB1780" t="str">
        <f t="shared" si="171"/>
        <v/>
      </c>
      <c r="AC1780">
        <f t="shared" si="172"/>
        <v>-1415170</v>
      </c>
      <c r="AD1780">
        <f t="shared" si="173"/>
        <v>3.7037037037036979E-2</v>
      </c>
      <c r="AE1780" s="15">
        <v>43022</v>
      </c>
      <c r="AF1780" s="9">
        <v>-1.3937897659631604E-3</v>
      </c>
      <c r="AG1780" s="12" t="s">
        <v>960</v>
      </c>
      <c r="AH1780" s="20">
        <v>43020.874305555553</v>
      </c>
      <c r="AI1780" s="12">
        <v>27</v>
      </c>
      <c r="AJ1780" s="12">
        <v>-1</v>
      </c>
      <c r="AK1780" s="12">
        <v>-3.5700000000000003E-2</v>
      </c>
      <c r="AL1780" s="17">
        <v>32400</v>
      </c>
      <c r="AM1780" s="17">
        <v>0.18518518518518517</v>
      </c>
      <c r="AN1780" s="9"/>
      <c r="AO1780" s="9"/>
      <c r="AP1780" s="17">
        <v>0</v>
      </c>
      <c r="AQ1780" s="17">
        <v>7278</v>
      </c>
      <c r="AR1780" s="17">
        <v>0.2</v>
      </c>
      <c r="AS1780" s="17">
        <v>6.6000000000000003E-2</v>
      </c>
      <c r="AT1780" s="17">
        <v>7.6923076923076927E-2</v>
      </c>
      <c r="AU1780" s="12">
        <v>9.0909090909090912E-2</v>
      </c>
      <c r="AV1780" s="12">
        <v>0</v>
      </c>
      <c r="AW1780" s="12">
        <v>56.3</v>
      </c>
      <c r="AY1780" s="12">
        <v>269570337</v>
      </c>
      <c r="BA1780" s="12">
        <v>0.5</v>
      </c>
      <c r="BD1780" s="12">
        <v>0.18518518518518517</v>
      </c>
      <c r="BE1780" s="12">
        <v>0.2</v>
      </c>
      <c r="BF1780" s="12">
        <v>7.6923076923076927E-2</v>
      </c>
      <c r="BG1780" s="12">
        <v>9.0909090909090912E-2</v>
      </c>
      <c r="BH1780" s="12">
        <v>0.35699999999999998</v>
      </c>
      <c r="BI1780" s="12">
        <v>6.6000000000000003E-2</v>
      </c>
      <c r="BJ1780" s="12">
        <v>0</v>
      </c>
      <c r="BK1780" s="12">
        <v>0.749</v>
      </c>
      <c r="BL1780" s="12">
        <v>-158</v>
      </c>
      <c r="BM1780" s="12">
        <v>-530</v>
      </c>
      <c r="BN1780" s="12">
        <v>670</v>
      </c>
      <c r="BO1780" s="12">
        <v>380</v>
      </c>
      <c r="BP1780" s="12">
        <v>89</v>
      </c>
      <c r="BQ1780" s="12">
        <v>11</v>
      </c>
      <c r="BR1780" s="12">
        <v>29</v>
      </c>
      <c r="BS1780" s="12">
        <v>398</v>
      </c>
      <c r="BT1780" s="12">
        <v>0.31103101161281188</v>
      </c>
      <c r="BU1780" s="12">
        <v>0.68276922421384201</v>
      </c>
      <c r="BV1780" s="12">
        <v>0.68529517336150558</v>
      </c>
      <c r="BW1780" s="12">
        <v>0.67926701932003608</v>
      </c>
      <c r="BX1780" s="12">
        <v>0.68843621427535362</v>
      </c>
      <c r="BY1780" s="12">
        <v>1708.5</v>
      </c>
      <c r="BZ1780" s="12">
        <v>0.5</v>
      </c>
      <c r="CB1780" s="12">
        <v>9.9447513812154692E-2</v>
      </c>
      <c r="CC1780" s="12">
        <v>20950</v>
      </c>
      <c r="CD1780" s="12">
        <v>21140</v>
      </c>
      <c r="CE1780" s="12">
        <v>1.8621399176954732</v>
      </c>
      <c r="CH1780" s="22">
        <v>43020</v>
      </c>
      <c r="CI1780">
        <v>26</v>
      </c>
      <c r="CJ1780">
        <v>28</v>
      </c>
      <c r="CK1780">
        <v>26</v>
      </c>
      <c r="CL1780">
        <v>28</v>
      </c>
      <c r="CM1780" s="22">
        <v>43021</v>
      </c>
      <c r="CN1780">
        <v>28</v>
      </c>
      <c r="CO1780">
        <v>28</v>
      </c>
      <c r="CP1780">
        <v>26</v>
      </c>
      <c r="CQ1780">
        <v>27</v>
      </c>
      <c r="CR1780" s="22">
        <v>43024</v>
      </c>
      <c r="CS1780">
        <v>27</v>
      </c>
      <c r="CT1780">
        <v>28</v>
      </c>
      <c r="CU1780">
        <v>26</v>
      </c>
      <c r="CV1780">
        <v>27</v>
      </c>
    </row>
    <row r="1781" spans="1:100">
      <c r="A1781" s="22">
        <v>43020</v>
      </c>
      <c r="B1781">
        <v>999</v>
      </c>
      <c r="C1781">
        <v>999</v>
      </c>
      <c r="D1781">
        <v>999</v>
      </c>
      <c r="E1781">
        <v>999</v>
      </c>
      <c r="F1781" s="23">
        <f t="shared" si="170"/>
        <v>0</v>
      </c>
      <c r="G1781" s="22">
        <v>43021</v>
      </c>
      <c r="H1781">
        <v>1149</v>
      </c>
      <c r="I1781">
        <v>1149</v>
      </c>
      <c r="J1781">
        <v>1115</v>
      </c>
      <c r="K1781">
        <v>1149</v>
      </c>
      <c r="L1781" s="22">
        <v>43024</v>
      </c>
      <c r="M1781">
        <v>1314</v>
      </c>
      <c r="N1781" s="4">
        <v>43021</v>
      </c>
      <c r="O1781" s="3" t="s">
        <v>15</v>
      </c>
      <c r="P1781" s="3">
        <v>2307</v>
      </c>
      <c r="Q1781" s="3" t="s">
        <v>717</v>
      </c>
      <c r="R1781" s="3" t="s">
        <v>17</v>
      </c>
      <c r="S1781" s="3">
        <v>0.05</v>
      </c>
      <c r="T1781" s="3">
        <v>2</v>
      </c>
      <c r="U1781" s="3">
        <v>0</v>
      </c>
      <c r="V1781" s="3">
        <v>600</v>
      </c>
      <c r="W1781">
        <v>1149</v>
      </c>
      <c r="X1781" s="4">
        <v>43024</v>
      </c>
      <c r="Y1781">
        <v>1149</v>
      </c>
      <c r="Z1781" s="10">
        <f t="shared" si="169"/>
        <v>0</v>
      </c>
      <c r="AA1781" s="10">
        <f t="shared" si="174"/>
        <v>0</v>
      </c>
      <c r="AB1781" t="str">
        <f t="shared" si="171"/>
        <v/>
      </c>
      <c r="AC1781">
        <f t="shared" si="172"/>
        <v>-1415170</v>
      </c>
      <c r="AD1781">
        <f t="shared" si="173"/>
        <v>0</v>
      </c>
      <c r="AE1781" s="15">
        <v>43022</v>
      </c>
      <c r="AF1781" s="9">
        <v>-1.3937897659631604E-3</v>
      </c>
      <c r="AG1781" s="12" t="s">
        <v>960</v>
      </c>
      <c r="AH1781" s="20">
        <v>43020.969444444447</v>
      </c>
      <c r="AI1781" s="12">
        <v>1149</v>
      </c>
      <c r="AJ1781" s="12">
        <v>150</v>
      </c>
      <c r="AK1781" s="12">
        <v>0.1502</v>
      </c>
      <c r="AL1781" s="17">
        <v>28500</v>
      </c>
      <c r="AM1781" s="17">
        <v>0.45082680591818974</v>
      </c>
      <c r="AN1781" s="9"/>
      <c r="AO1781" s="9"/>
      <c r="AP1781" s="17">
        <v>0</v>
      </c>
      <c r="AQ1781" s="17">
        <v>10583</v>
      </c>
      <c r="AR1781" s="17">
        <v>1</v>
      </c>
      <c r="AS1781" s="17">
        <v>0.109</v>
      </c>
      <c r="AT1781" s="17">
        <v>1</v>
      </c>
      <c r="AU1781" s="12">
        <v>1</v>
      </c>
      <c r="AV1781" s="12">
        <v>1.31</v>
      </c>
      <c r="AY1781" s="12">
        <v>9210960</v>
      </c>
      <c r="BA1781" s="12">
        <v>1</v>
      </c>
      <c r="BD1781" s="12">
        <v>0.45082680591818974</v>
      </c>
      <c r="BE1781" s="12">
        <v>1</v>
      </c>
      <c r="BF1781" s="12">
        <v>1</v>
      </c>
      <c r="BG1781" s="12">
        <v>1</v>
      </c>
      <c r="BH1781" s="12">
        <v>4.3999999999999997E-2</v>
      </c>
      <c r="BI1781" s="12">
        <v>0.109</v>
      </c>
      <c r="BJ1781" s="12">
        <v>0</v>
      </c>
      <c r="BK1781" s="12">
        <v>0.58699999999999997</v>
      </c>
      <c r="BL1781" s="12">
        <v>173</v>
      </c>
      <c r="BM1781" s="12">
        <v>-28</v>
      </c>
      <c r="BN1781" s="12">
        <v>-155</v>
      </c>
      <c r="BO1781" s="12">
        <v>424</v>
      </c>
      <c r="BP1781" s="12">
        <v>-97</v>
      </c>
      <c r="BQ1781" s="12">
        <v>-52</v>
      </c>
      <c r="BR1781" s="12">
        <v>99</v>
      </c>
      <c r="BS1781" s="12">
        <v>435</v>
      </c>
      <c r="BT1781" s="12">
        <v>0.31103101161281188</v>
      </c>
      <c r="BU1781" s="12">
        <v>0.68276922421384201</v>
      </c>
      <c r="BV1781" s="12">
        <v>0.68529517336150558</v>
      </c>
      <c r="BW1781" s="12">
        <v>0.67926701932003608</v>
      </c>
      <c r="BX1781" s="12">
        <v>0.68843621427535362</v>
      </c>
      <c r="BY1781" s="12">
        <v>1708.5</v>
      </c>
      <c r="BZ1781" s="12">
        <v>1</v>
      </c>
      <c r="CB1781" s="12">
        <v>9.9447513812154692E-2</v>
      </c>
      <c r="CC1781" s="12">
        <v>20950</v>
      </c>
      <c r="CD1781" s="12">
        <v>21140</v>
      </c>
      <c r="CE1781" s="12">
        <v>4.5333139928440191</v>
      </c>
      <c r="CH1781" s="22">
        <v>43020</v>
      </c>
      <c r="CI1781">
        <v>999</v>
      </c>
      <c r="CJ1781">
        <v>999</v>
      </c>
      <c r="CK1781">
        <v>999</v>
      </c>
      <c r="CL1781">
        <v>999</v>
      </c>
      <c r="CM1781" s="22">
        <v>43021</v>
      </c>
      <c r="CN1781">
        <v>1149</v>
      </c>
      <c r="CO1781">
        <v>1149</v>
      </c>
      <c r="CP1781">
        <v>1115</v>
      </c>
      <c r="CQ1781">
        <v>1149</v>
      </c>
      <c r="CR1781" s="22">
        <v>43024</v>
      </c>
      <c r="CS1781">
        <v>1314</v>
      </c>
      <c r="CT1781">
        <v>1449</v>
      </c>
      <c r="CU1781">
        <v>1202</v>
      </c>
      <c r="CV1781">
        <v>1299</v>
      </c>
    </row>
    <row r="1782" spans="1:100">
      <c r="A1782" s="22">
        <v>43020</v>
      </c>
      <c r="B1782">
        <v>766</v>
      </c>
      <c r="C1782">
        <v>766</v>
      </c>
      <c r="D1782">
        <v>766</v>
      </c>
      <c r="E1782">
        <v>766</v>
      </c>
      <c r="F1782" s="23">
        <f t="shared" si="170"/>
        <v>0</v>
      </c>
      <c r="G1782" s="22">
        <v>43021</v>
      </c>
      <c r="H1782">
        <v>915</v>
      </c>
      <c r="I1782">
        <v>916</v>
      </c>
      <c r="J1782">
        <v>890</v>
      </c>
      <c r="K1782">
        <v>916</v>
      </c>
      <c r="L1782" s="22">
        <v>43024</v>
      </c>
      <c r="M1782">
        <v>880</v>
      </c>
      <c r="N1782" s="4">
        <v>43021</v>
      </c>
      <c r="O1782" s="3" t="s">
        <v>15</v>
      </c>
      <c r="P1782" s="3">
        <v>4752</v>
      </c>
      <c r="Q1782" s="3" t="s">
        <v>719</v>
      </c>
      <c r="R1782" s="3" t="s">
        <v>17</v>
      </c>
      <c r="S1782" s="3">
        <v>0.05</v>
      </c>
      <c r="T1782" s="3">
        <v>2</v>
      </c>
      <c r="U1782" s="3">
        <v>0</v>
      </c>
      <c r="V1782" s="3">
        <v>700</v>
      </c>
      <c r="W1782">
        <v>915</v>
      </c>
      <c r="X1782" s="4">
        <v>43024</v>
      </c>
      <c r="Y1782">
        <v>916</v>
      </c>
      <c r="Z1782" s="10">
        <f t="shared" si="169"/>
        <v>700</v>
      </c>
      <c r="AA1782" s="10">
        <f t="shared" si="174"/>
        <v>700</v>
      </c>
      <c r="AB1782" t="str">
        <f t="shared" si="171"/>
        <v/>
      </c>
      <c r="AC1782">
        <f t="shared" si="172"/>
        <v>-1415170</v>
      </c>
      <c r="AD1782">
        <f t="shared" si="173"/>
        <v>1.0917030567685337E-3</v>
      </c>
      <c r="AE1782" s="15">
        <v>43022</v>
      </c>
      <c r="AF1782" s="9">
        <v>-1.3937897659631604E-3</v>
      </c>
      <c r="AG1782" s="12" t="s">
        <v>960</v>
      </c>
      <c r="AH1782" s="20">
        <v>43021.347222222219</v>
      </c>
      <c r="AI1782" s="12">
        <v>916</v>
      </c>
      <c r="AJ1782" s="12">
        <v>150</v>
      </c>
      <c r="AK1782" s="12">
        <v>0.1958</v>
      </c>
      <c r="AL1782" s="17">
        <v>13200</v>
      </c>
      <c r="AM1782" s="17">
        <v>0.32314410480349343</v>
      </c>
      <c r="AN1782" s="9"/>
      <c r="AO1782" s="9"/>
      <c r="AP1782" s="17">
        <v>0</v>
      </c>
      <c r="AQ1782" s="17">
        <v>4406</v>
      </c>
      <c r="AR1782" s="17">
        <v>1</v>
      </c>
      <c r="AS1782" s="17">
        <v>8.8999999999999996E-2</v>
      </c>
      <c r="AT1782" s="17">
        <v>1</v>
      </c>
      <c r="AU1782" s="12">
        <v>1</v>
      </c>
      <c r="AV1782" s="12">
        <v>1.31</v>
      </c>
      <c r="AY1782" s="12">
        <v>4810000</v>
      </c>
      <c r="BA1782" s="12">
        <v>1</v>
      </c>
      <c r="BD1782" s="12">
        <v>0.32314410480349343</v>
      </c>
      <c r="BE1782" s="12">
        <v>1</v>
      </c>
      <c r="BF1782" s="12">
        <v>1</v>
      </c>
      <c r="BG1782" s="12">
        <v>1</v>
      </c>
      <c r="BH1782" s="12">
        <v>0</v>
      </c>
      <c r="BI1782" s="12">
        <v>8.8999999999999996E-2</v>
      </c>
      <c r="BJ1782" s="12">
        <v>0</v>
      </c>
      <c r="BK1782" s="12">
        <v>0.63600000000000001</v>
      </c>
      <c r="BL1782" s="12">
        <v>58</v>
      </c>
      <c r="BM1782" s="12">
        <v>-5</v>
      </c>
      <c r="BN1782" s="12">
        <v>-48</v>
      </c>
      <c r="BO1782" s="12">
        <v>1439</v>
      </c>
      <c r="BP1782" s="12">
        <v>451</v>
      </c>
      <c r="BQ1782" s="12">
        <v>0</v>
      </c>
      <c r="BR1782" s="12">
        <v>-48</v>
      </c>
      <c r="BS1782" s="12">
        <v>1434</v>
      </c>
      <c r="BT1782" s="12">
        <v>0.31103101161281188</v>
      </c>
      <c r="BU1782" s="12">
        <v>0.68276922421384201</v>
      </c>
      <c r="BV1782" s="12">
        <v>0.68529517336150558</v>
      </c>
      <c r="BW1782" s="12">
        <v>0.67926701932003608</v>
      </c>
      <c r="BX1782" s="12">
        <v>0.68843621427535362</v>
      </c>
      <c r="BY1782" s="12">
        <v>1708.5</v>
      </c>
      <c r="BZ1782" s="12">
        <v>1</v>
      </c>
      <c r="CB1782" s="12">
        <v>9.9447513812154692E-2</v>
      </c>
      <c r="CC1782" s="12">
        <v>20950</v>
      </c>
      <c r="CD1782" s="12">
        <v>21140</v>
      </c>
      <c r="CE1782" s="12">
        <v>3.2493934983017954</v>
      </c>
      <c r="CH1782" s="22">
        <v>43020</v>
      </c>
      <c r="CI1782">
        <v>766</v>
      </c>
      <c r="CJ1782">
        <v>766</v>
      </c>
      <c r="CK1782">
        <v>766</v>
      </c>
      <c r="CL1782">
        <v>766</v>
      </c>
      <c r="CM1782" s="22">
        <v>43021</v>
      </c>
      <c r="CN1782">
        <v>915</v>
      </c>
      <c r="CO1782">
        <v>916</v>
      </c>
      <c r="CP1782">
        <v>890</v>
      </c>
      <c r="CQ1782">
        <v>916</v>
      </c>
      <c r="CR1782" s="22">
        <v>43024</v>
      </c>
      <c r="CS1782">
        <v>880</v>
      </c>
      <c r="CT1782">
        <v>932</v>
      </c>
      <c r="CU1782">
        <v>812</v>
      </c>
      <c r="CV1782">
        <v>849</v>
      </c>
    </row>
    <row r="1783" spans="1:100">
      <c r="A1783" s="22">
        <v>43020</v>
      </c>
      <c r="B1783">
        <v>833</v>
      </c>
      <c r="C1783">
        <v>835</v>
      </c>
      <c r="D1783">
        <v>832</v>
      </c>
      <c r="E1783">
        <v>834</v>
      </c>
      <c r="F1783" s="23">
        <f t="shared" si="170"/>
        <v>1.2004801920768582E-3</v>
      </c>
      <c r="G1783" s="22">
        <v>43021</v>
      </c>
      <c r="H1783">
        <v>984</v>
      </c>
      <c r="I1783">
        <v>984</v>
      </c>
      <c r="J1783">
        <v>920</v>
      </c>
      <c r="K1783">
        <v>921</v>
      </c>
      <c r="L1783" s="22">
        <v>43024</v>
      </c>
      <c r="M1783">
        <v>908</v>
      </c>
      <c r="N1783" s="4">
        <v>43021</v>
      </c>
      <c r="O1783" s="3" t="s">
        <v>15</v>
      </c>
      <c r="P1783" s="3">
        <v>3376</v>
      </c>
      <c r="Q1783" s="3" t="s">
        <v>720</v>
      </c>
      <c r="R1783" s="3" t="s">
        <v>17</v>
      </c>
      <c r="S1783" s="3">
        <v>0.05</v>
      </c>
      <c r="T1783" s="3">
        <v>2</v>
      </c>
      <c r="U1783" s="3">
        <v>0</v>
      </c>
      <c r="V1783" s="3">
        <v>600</v>
      </c>
      <c r="W1783">
        <v>984</v>
      </c>
      <c r="X1783" s="4">
        <v>43024</v>
      </c>
      <c r="Y1783">
        <v>921</v>
      </c>
      <c r="Z1783" s="10">
        <f t="shared" si="169"/>
        <v>-37800</v>
      </c>
      <c r="AA1783" s="10">
        <f t="shared" si="174"/>
        <v>37800</v>
      </c>
      <c r="AB1783" t="str">
        <f t="shared" si="171"/>
        <v/>
      </c>
      <c r="AC1783">
        <f t="shared" si="172"/>
        <v>-1415170</v>
      </c>
      <c r="AD1783">
        <f t="shared" si="173"/>
        <v>0</v>
      </c>
      <c r="AE1783" s="15">
        <v>43022</v>
      </c>
      <c r="AF1783" s="9">
        <v>-1.3937897659631604E-3</v>
      </c>
      <c r="AG1783" s="12" t="s">
        <v>962</v>
      </c>
      <c r="AH1783" s="20">
        <v>43020.981249999997</v>
      </c>
      <c r="AI1783" s="12">
        <v>984</v>
      </c>
      <c r="AJ1783" s="12">
        <v>150</v>
      </c>
      <c r="AK1783" s="12">
        <v>0.1799</v>
      </c>
      <c r="AL1783" s="17">
        <v>10500</v>
      </c>
      <c r="AM1783" s="17">
        <v>0.20846905537459284</v>
      </c>
      <c r="AN1783" s="9"/>
      <c r="AO1783" s="9"/>
      <c r="AP1783" s="17">
        <v>125.57</v>
      </c>
      <c r="AQ1783" s="17">
        <v>5500</v>
      </c>
      <c r="AR1783" s="17">
        <v>1</v>
      </c>
      <c r="AS1783" s="17">
        <v>0.27700000000000002</v>
      </c>
      <c r="AT1783" s="17">
        <v>1</v>
      </c>
      <c r="AU1783" s="12">
        <v>0.91803278688524592</v>
      </c>
      <c r="AV1783" s="12">
        <v>2.71</v>
      </c>
      <c r="AY1783" s="12">
        <v>5972000</v>
      </c>
      <c r="BA1783" s="12">
        <v>1</v>
      </c>
      <c r="BD1783" s="12">
        <v>0.20846905537459284</v>
      </c>
      <c r="BE1783" s="12">
        <v>1</v>
      </c>
      <c r="BF1783" s="12">
        <v>1</v>
      </c>
      <c r="BG1783" s="12">
        <v>0.91803278688524592</v>
      </c>
      <c r="BH1783" s="12">
        <v>3.0000000000000001E-3</v>
      </c>
      <c r="BI1783" s="12">
        <v>0.27700000000000002</v>
      </c>
      <c r="BJ1783" s="12">
        <v>3.5999999999999997E-2</v>
      </c>
      <c r="BK1783" s="12">
        <v>0.64600000000000002</v>
      </c>
      <c r="BL1783" s="12">
        <v>859</v>
      </c>
      <c r="BM1783" s="12">
        <v>-179</v>
      </c>
      <c r="BN1783" s="12">
        <v>411</v>
      </c>
      <c r="BO1783" s="12">
        <v>1647</v>
      </c>
      <c r="BP1783" s="12">
        <v>787</v>
      </c>
      <c r="BQ1783" s="12">
        <v>-1954</v>
      </c>
      <c r="BR1783" s="12">
        <v>242</v>
      </c>
      <c r="BS1783" s="12">
        <v>555</v>
      </c>
      <c r="BT1783" s="12">
        <v>0.26425227465686646</v>
      </c>
      <c r="BU1783" s="12">
        <v>0.74523529526181598</v>
      </c>
      <c r="BV1783" s="12">
        <v>0.76702962015814646</v>
      </c>
      <c r="BW1783" s="12">
        <v>0.76842130941139097</v>
      </c>
      <c r="BX1783" s="12">
        <v>0.78413836301136031</v>
      </c>
      <c r="BY1783" s="12">
        <v>1708.5</v>
      </c>
      <c r="BZ1783" s="12">
        <v>1</v>
      </c>
      <c r="CB1783" s="12">
        <v>9.9447513812154692E-2</v>
      </c>
      <c r="CC1783" s="12">
        <v>20950</v>
      </c>
      <c r="CD1783" s="12">
        <v>21140</v>
      </c>
      <c r="CE1783" s="12">
        <v>2.0962721679334058</v>
      </c>
      <c r="CH1783" s="22">
        <v>43020</v>
      </c>
      <c r="CI1783">
        <v>833</v>
      </c>
      <c r="CJ1783">
        <v>835</v>
      </c>
      <c r="CK1783">
        <v>832</v>
      </c>
      <c r="CL1783">
        <v>834</v>
      </c>
      <c r="CM1783" s="22">
        <v>43021</v>
      </c>
      <c r="CN1783">
        <v>984</v>
      </c>
      <c r="CO1783">
        <v>984</v>
      </c>
      <c r="CP1783">
        <v>920</v>
      </c>
      <c r="CQ1783">
        <v>921</v>
      </c>
      <c r="CR1783" s="22">
        <v>43024</v>
      </c>
      <c r="CS1783">
        <v>908</v>
      </c>
      <c r="CT1783">
        <v>918</v>
      </c>
      <c r="CU1783">
        <v>890</v>
      </c>
      <c r="CV1783">
        <v>905</v>
      </c>
    </row>
    <row r="1784" spans="1:100">
      <c r="A1784" s="22">
        <v>43020</v>
      </c>
      <c r="B1784">
        <v>612</v>
      </c>
      <c r="C1784">
        <v>627</v>
      </c>
      <c r="D1784">
        <v>610</v>
      </c>
      <c r="E1784">
        <v>627</v>
      </c>
      <c r="F1784" s="23">
        <f t="shared" si="170"/>
        <v>2.450980392156854E-2</v>
      </c>
      <c r="G1784" s="22">
        <v>43021</v>
      </c>
      <c r="H1784">
        <v>727</v>
      </c>
      <c r="I1784">
        <v>727</v>
      </c>
      <c r="J1784">
        <v>727</v>
      </c>
      <c r="K1784">
        <v>727</v>
      </c>
      <c r="L1784" s="22">
        <v>43024</v>
      </c>
      <c r="M1784">
        <v>720</v>
      </c>
      <c r="N1784" s="4">
        <v>43021</v>
      </c>
      <c r="O1784" s="3" t="s">
        <v>15</v>
      </c>
      <c r="P1784" s="3">
        <v>1401</v>
      </c>
      <c r="Q1784" s="3" t="s">
        <v>113</v>
      </c>
      <c r="R1784" s="3" t="s">
        <v>17</v>
      </c>
      <c r="S1784" s="3">
        <v>0.05</v>
      </c>
      <c r="T1784" s="3">
        <v>2</v>
      </c>
      <c r="U1784" s="3">
        <v>0</v>
      </c>
      <c r="V1784" s="3">
        <v>800</v>
      </c>
      <c r="W1784">
        <v>727</v>
      </c>
      <c r="X1784" s="4">
        <v>43024</v>
      </c>
      <c r="Y1784">
        <v>727</v>
      </c>
      <c r="Z1784" s="10">
        <f t="shared" si="169"/>
        <v>0</v>
      </c>
      <c r="AA1784" s="10">
        <f t="shared" si="174"/>
        <v>0</v>
      </c>
      <c r="AB1784" t="str">
        <f t="shared" si="171"/>
        <v/>
      </c>
      <c r="AC1784">
        <f t="shared" si="172"/>
        <v>-1415170</v>
      </c>
      <c r="AD1784">
        <f t="shared" si="173"/>
        <v>0</v>
      </c>
      <c r="AE1784" s="15">
        <v>43022</v>
      </c>
      <c r="AF1784" s="9">
        <v>-1.3937897659631604E-3</v>
      </c>
      <c r="AG1784" s="12" t="s">
        <v>957</v>
      </c>
      <c r="AH1784" s="20">
        <v>43021.347916666666</v>
      </c>
      <c r="AI1784" s="12">
        <v>727</v>
      </c>
      <c r="AJ1784" s="12">
        <v>100</v>
      </c>
      <c r="AK1784" s="12">
        <v>0.1595</v>
      </c>
      <c r="AL1784" s="17">
        <v>9800</v>
      </c>
      <c r="AM1784" s="17">
        <v>0.22971114167812931</v>
      </c>
      <c r="AN1784" s="9"/>
      <c r="AO1784" s="9"/>
      <c r="AP1784" s="17">
        <v>0</v>
      </c>
      <c r="AQ1784" s="17">
        <v>5289</v>
      </c>
      <c r="AR1784" s="17">
        <v>0.75221238938053092</v>
      </c>
      <c r="AS1784" s="17">
        <v>0.24</v>
      </c>
      <c r="AT1784" s="17">
        <v>0.72373188405797095</v>
      </c>
      <c r="AU1784" s="12">
        <v>0.760659168192519</v>
      </c>
      <c r="AV1784" s="12">
        <v>0</v>
      </c>
      <c r="AY1784" s="12">
        <v>7275000</v>
      </c>
      <c r="BA1784" s="12">
        <v>1</v>
      </c>
      <c r="BD1784" s="12">
        <v>0.22971114167812931</v>
      </c>
      <c r="BE1784" s="12">
        <v>0.75221238938053092</v>
      </c>
      <c r="BF1784" s="12">
        <v>0.72373188405797095</v>
      </c>
      <c r="BG1784" s="12">
        <v>0.760659168192519</v>
      </c>
      <c r="BH1784" s="12">
        <v>0</v>
      </c>
      <c r="BI1784" s="12">
        <v>0.24</v>
      </c>
      <c r="BJ1784" s="12">
        <v>3.0000000000000001E-3</v>
      </c>
      <c r="BK1784" s="12">
        <v>0.71199999999999997</v>
      </c>
      <c r="BL1784" s="12">
        <v>55</v>
      </c>
      <c r="BM1784" s="12">
        <v>-14</v>
      </c>
      <c r="BN1784" s="12">
        <v>41</v>
      </c>
      <c r="BO1784" s="12">
        <v>181</v>
      </c>
      <c r="BP1784" s="12">
        <v>29</v>
      </c>
      <c r="BQ1784" s="12">
        <v>-187</v>
      </c>
      <c r="BR1784" s="12">
        <v>-78</v>
      </c>
      <c r="BS1784" s="12">
        <v>93</v>
      </c>
      <c r="BT1784" s="12">
        <v>0.37544710381006735</v>
      </c>
      <c r="BU1784" s="12">
        <v>0.42659867298117876</v>
      </c>
      <c r="BV1784" s="12">
        <v>0.44425800595687559</v>
      </c>
      <c r="BW1784" s="12">
        <v>0.4473817658863774</v>
      </c>
      <c r="BX1784" s="12">
        <v>0.51902847825910359</v>
      </c>
      <c r="BY1784" s="12">
        <v>1708.5</v>
      </c>
      <c r="BZ1784" s="12">
        <v>1</v>
      </c>
      <c r="CB1784" s="12">
        <v>9.9447513812154692E-2</v>
      </c>
      <c r="CC1784" s="12">
        <v>20950</v>
      </c>
      <c r="CD1784" s="12">
        <v>21140</v>
      </c>
      <c r="CE1784" s="12">
        <v>2.3098731468745224</v>
      </c>
      <c r="CH1784" s="22">
        <v>43020</v>
      </c>
      <c r="CI1784">
        <v>612</v>
      </c>
      <c r="CJ1784">
        <v>627</v>
      </c>
      <c r="CK1784">
        <v>610</v>
      </c>
      <c r="CL1784">
        <v>627</v>
      </c>
      <c r="CM1784" s="22">
        <v>43021</v>
      </c>
      <c r="CN1784">
        <v>727</v>
      </c>
      <c r="CO1784">
        <v>727</v>
      </c>
      <c r="CP1784">
        <v>727</v>
      </c>
      <c r="CQ1784">
        <v>727</v>
      </c>
      <c r="CR1784" s="22">
        <v>43024</v>
      </c>
      <c r="CS1784">
        <v>720</v>
      </c>
      <c r="CT1784">
        <v>726</v>
      </c>
      <c r="CU1784">
        <v>666</v>
      </c>
      <c r="CV1784">
        <v>682</v>
      </c>
    </row>
    <row r="1785" spans="1:100">
      <c r="A1785" s="22">
        <v>43020</v>
      </c>
      <c r="B1785">
        <v>3250</v>
      </c>
      <c r="C1785">
        <v>3250</v>
      </c>
      <c r="D1785">
        <v>3250</v>
      </c>
      <c r="E1785">
        <v>3250</v>
      </c>
      <c r="F1785" s="23">
        <f t="shared" si="170"/>
        <v>0</v>
      </c>
      <c r="G1785" s="22">
        <v>43021</v>
      </c>
      <c r="H1785">
        <v>3740</v>
      </c>
      <c r="I1785">
        <v>3835</v>
      </c>
      <c r="J1785">
        <v>3485</v>
      </c>
      <c r="K1785">
        <v>3680</v>
      </c>
      <c r="L1785" s="22">
        <v>43024</v>
      </c>
      <c r="M1785">
        <v>3695</v>
      </c>
      <c r="N1785" s="4">
        <v>43021</v>
      </c>
      <c r="O1785" s="3" t="s">
        <v>15</v>
      </c>
      <c r="P1785" s="3">
        <v>3652</v>
      </c>
      <c r="Q1785" s="3" t="s">
        <v>721</v>
      </c>
      <c r="R1785" s="3" t="s">
        <v>17</v>
      </c>
      <c r="S1785" s="3">
        <v>0.05</v>
      </c>
      <c r="T1785" s="3">
        <v>2</v>
      </c>
      <c r="U1785" s="3">
        <v>0</v>
      </c>
      <c r="V1785" s="3">
        <v>200</v>
      </c>
      <c r="W1785">
        <v>3740</v>
      </c>
      <c r="X1785" s="4">
        <v>43024</v>
      </c>
      <c r="Y1785">
        <v>3680</v>
      </c>
      <c r="Z1785" s="10">
        <f t="shared" si="169"/>
        <v>-12000</v>
      </c>
      <c r="AA1785" s="10">
        <f t="shared" si="174"/>
        <v>12000</v>
      </c>
      <c r="AB1785" t="str">
        <f t="shared" si="171"/>
        <v/>
      </c>
      <c r="AC1785">
        <f t="shared" si="172"/>
        <v>-1415170</v>
      </c>
      <c r="AD1785">
        <f t="shared" si="173"/>
        <v>1.5789473684210575E-2</v>
      </c>
      <c r="AE1785" s="15">
        <v>43022</v>
      </c>
      <c r="AF1785" s="9">
        <v>-1.3937897659631604E-3</v>
      </c>
      <c r="AG1785" s="12" t="s">
        <v>957</v>
      </c>
      <c r="AH1785" s="20">
        <v>43020.996527777781</v>
      </c>
      <c r="AI1785" s="12">
        <v>3800</v>
      </c>
      <c r="AJ1785" s="12">
        <v>550</v>
      </c>
      <c r="AK1785" s="12">
        <v>0.16919999999999999</v>
      </c>
      <c r="AL1785" s="17">
        <v>7400</v>
      </c>
      <c r="AM1785" s="17">
        <v>0.38016304347826085</v>
      </c>
      <c r="AN1785" s="9"/>
      <c r="AO1785" s="9"/>
      <c r="AP1785" s="17">
        <v>0</v>
      </c>
      <c r="AQ1785" s="17">
        <v>10133</v>
      </c>
      <c r="AR1785" s="17">
        <v>0.87035739313244564</v>
      </c>
      <c r="AS1785" s="17">
        <v>0.34</v>
      </c>
      <c r="AT1785" s="17">
        <v>0.88350125944584379</v>
      </c>
      <c r="AU1785" s="12">
        <v>0.65172709106480164</v>
      </c>
      <c r="AV1785" s="12">
        <v>0</v>
      </c>
      <c r="AY1785" s="12">
        <v>2753500</v>
      </c>
      <c r="BA1785" s="12">
        <v>1</v>
      </c>
      <c r="BD1785" s="12">
        <v>0.38016304347826085</v>
      </c>
      <c r="BE1785" s="12">
        <v>0.87035739313244564</v>
      </c>
      <c r="BF1785" s="12">
        <v>0.88350125944584379</v>
      </c>
      <c r="BG1785" s="12">
        <v>0.65172709106480164</v>
      </c>
      <c r="BH1785" s="12">
        <v>4.9000000000000002E-2</v>
      </c>
      <c r="BI1785" s="12">
        <v>0.34</v>
      </c>
      <c r="BJ1785" s="12">
        <v>0</v>
      </c>
      <c r="BK1785" s="12">
        <v>0.32</v>
      </c>
      <c r="BL1785" s="12">
        <v>58</v>
      </c>
      <c r="BM1785" s="12">
        <v>26</v>
      </c>
      <c r="BN1785" s="12">
        <v>-183</v>
      </c>
      <c r="BO1785" s="12">
        <v>367</v>
      </c>
      <c r="BP1785" s="12">
        <v>481</v>
      </c>
      <c r="BQ1785" s="12">
        <v>-1276</v>
      </c>
      <c r="BR1785" s="12">
        <v>935</v>
      </c>
      <c r="BS1785" s="12">
        <v>466</v>
      </c>
      <c r="BT1785" s="12">
        <v>0.37544710381006735</v>
      </c>
      <c r="BU1785" s="12">
        <v>0.42659867298117876</v>
      </c>
      <c r="BV1785" s="12">
        <v>0.44425800595687559</v>
      </c>
      <c r="BW1785" s="12">
        <v>0.4473817658863774</v>
      </c>
      <c r="BX1785" s="12">
        <v>0.51902847825910359</v>
      </c>
      <c r="BY1785" s="12">
        <v>1708.5</v>
      </c>
      <c r="BZ1785" s="12">
        <v>1</v>
      </c>
      <c r="CB1785" s="12">
        <v>9.9447513812154692E-2</v>
      </c>
      <c r="CC1785" s="12">
        <v>20950</v>
      </c>
      <c r="CD1785" s="12">
        <v>21140</v>
      </c>
      <c r="CE1785" s="12">
        <v>3.8227506038647343</v>
      </c>
      <c r="CH1785" s="22">
        <v>43020</v>
      </c>
      <c r="CI1785">
        <v>3250</v>
      </c>
      <c r="CJ1785">
        <v>3250</v>
      </c>
      <c r="CK1785">
        <v>3250</v>
      </c>
      <c r="CL1785">
        <v>3250</v>
      </c>
      <c r="CM1785" s="22">
        <v>43021</v>
      </c>
      <c r="CN1785">
        <v>3740</v>
      </c>
      <c r="CO1785">
        <v>3835</v>
      </c>
      <c r="CP1785">
        <v>3485</v>
      </c>
      <c r="CQ1785">
        <v>3680</v>
      </c>
      <c r="CR1785" s="22">
        <v>43024</v>
      </c>
      <c r="CS1785">
        <v>3695</v>
      </c>
      <c r="CT1785">
        <v>4095</v>
      </c>
      <c r="CU1785">
        <v>3585</v>
      </c>
      <c r="CV1785">
        <v>4050</v>
      </c>
    </row>
    <row r="1786" spans="1:100">
      <c r="A1786" s="22">
        <v>43020</v>
      </c>
      <c r="B1786">
        <v>187</v>
      </c>
      <c r="C1786">
        <v>219</v>
      </c>
      <c r="D1786">
        <v>186</v>
      </c>
      <c r="E1786">
        <v>219</v>
      </c>
      <c r="F1786" s="23">
        <f t="shared" si="170"/>
        <v>0.17112299465240643</v>
      </c>
      <c r="G1786" s="22">
        <v>43021</v>
      </c>
      <c r="H1786">
        <v>243</v>
      </c>
      <c r="I1786">
        <v>283</v>
      </c>
      <c r="J1786">
        <v>230</v>
      </c>
      <c r="K1786">
        <v>239</v>
      </c>
      <c r="L1786" s="22">
        <v>43024</v>
      </c>
      <c r="M1786">
        <v>231</v>
      </c>
      <c r="N1786" s="4">
        <v>43021</v>
      </c>
      <c r="O1786" s="3" t="s">
        <v>15</v>
      </c>
      <c r="P1786" s="3">
        <v>7886</v>
      </c>
      <c r="Q1786" s="3" t="s">
        <v>722</v>
      </c>
      <c r="R1786" s="3" t="s">
        <v>17</v>
      </c>
      <c r="S1786" s="3">
        <v>0.05</v>
      </c>
      <c r="T1786" s="3">
        <v>2</v>
      </c>
      <c r="U1786" s="3">
        <v>0</v>
      </c>
      <c r="V1786" s="3">
        <v>3000</v>
      </c>
      <c r="W1786">
        <v>243</v>
      </c>
      <c r="X1786" s="4">
        <v>43024</v>
      </c>
      <c r="Y1786">
        <v>239</v>
      </c>
      <c r="Z1786" s="10">
        <f t="shared" si="169"/>
        <v>-12000</v>
      </c>
      <c r="AA1786" s="10">
        <f t="shared" si="174"/>
        <v>12000</v>
      </c>
      <c r="AB1786" t="str">
        <f t="shared" si="171"/>
        <v/>
      </c>
      <c r="AC1786">
        <f t="shared" si="172"/>
        <v>-1415170</v>
      </c>
      <c r="AD1786">
        <f t="shared" si="173"/>
        <v>7.5221238938053103E-2</v>
      </c>
      <c r="AE1786" s="15">
        <v>43022</v>
      </c>
      <c r="AF1786" s="9">
        <v>-1.3937897659631604E-3</v>
      </c>
      <c r="AG1786" s="12" t="s">
        <v>960</v>
      </c>
      <c r="AH1786" s="20">
        <v>43020.998611111114</v>
      </c>
      <c r="AI1786" s="12">
        <v>226</v>
      </c>
      <c r="AJ1786" s="12">
        <v>7</v>
      </c>
      <c r="AK1786" s="12">
        <v>3.2000000000000001E-2</v>
      </c>
      <c r="AL1786" s="17">
        <v>6000</v>
      </c>
      <c r="AM1786" s="17">
        <v>0.64853556485355646</v>
      </c>
      <c r="AN1786" s="9"/>
      <c r="AO1786" s="9"/>
      <c r="AP1786" s="17">
        <v>0</v>
      </c>
      <c r="AQ1786" s="17">
        <v>2431</v>
      </c>
      <c r="AR1786" s="17">
        <v>1</v>
      </c>
      <c r="AS1786" s="17">
        <v>0.29899999999999999</v>
      </c>
      <c r="AT1786" s="17">
        <v>1</v>
      </c>
      <c r="AU1786" s="12">
        <v>1</v>
      </c>
      <c r="AV1786" s="12" t="s">
        <v>988</v>
      </c>
      <c r="AY1786" s="12">
        <v>10171797</v>
      </c>
      <c r="BA1786" s="12">
        <v>1</v>
      </c>
      <c r="BD1786" s="12">
        <v>0.64853556485355646</v>
      </c>
      <c r="BE1786" s="12">
        <v>1</v>
      </c>
      <c r="BF1786" s="12">
        <v>1</v>
      </c>
      <c r="BG1786" s="12">
        <v>1</v>
      </c>
      <c r="BH1786" s="12">
        <v>5.0000000000000001E-3</v>
      </c>
      <c r="BI1786" s="12">
        <v>0.29899999999999999</v>
      </c>
      <c r="BJ1786" s="12">
        <v>0</v>
      </c>
      <c r="BK1786" s="12">
        <v>0.57099999999999995</v>
      </c>
      <c r="BL1786" s="12">
        <v>224</v>
      </c>
      <c r="BM1786" s="12">
        <v>-16</v>
      </c>
      <c r="BN1786" s="12">
        <v>-105</v>
      </c>
      <c r="BO1786" s="12">
        <v>1035</v>
      </c>
      <c r="BP1786" s="12">
        <v>-261</v>
      </c>
      <c r="BQ1786" s="12">
        <v>-64</v>
      </c>
      <c r="BR1786" s="12">
        <v>378</v>
      </c>
      <c r="BS1786" s="12">
        <v>904</v>
      </c>
      <c r="BT1786" s="12">
        <v>0.31103101161281188</v>
      </c>
      <c r="BU1786" s="12">
        <v>0.68276922421384201</v>
      </c>
      <c r="BV1786" s="12">
        <v>0.68529517336150558</v>
      </c>
      <c r="BW1786" s="12">
        <v>0.67926701932003608</v>
      </c>
      <c r="BX1786" s="12">
        <v>0.68843621427535362</v>
      </c>
      <c r="BY1786" s="12">
        <v>1708.5</v>
      </c>
      <c r="BZ1786" s="12">
        <v>1</v>
      </c>
      <c r="CB1786" s="12">
        <v>9.9447513812154692E-2</v>
      </c>
      <c r="CC1786" s="12">
        <v>20950</v>
      </c>
      <c r="CD1786" s="12">
        <v>21140</v>
      </c>
      <c r="CE1786" s="12">
        <v>6.5213854021385398</v>
      </c>
      <c r="CH1786" s="22">
        <v>43020</v>
      </c>
      <c r="CI1786">
        <v>187</v>
      </c>
      <c r="CJ1786">
        <v>219</v>
      </c>
      <c r="CK1786">
        <v>186</v>
      </c>
      <c r="CL1786">
        <v>219</v>
      </c>
      <c r="CM1786" s="22">
        <v>43021</v>
      </c>
      <c r="CN1786">
        <v>243</v>
      </c>
      <c r="CO1786">
        <v>283</v>
      </c>
      <c r="CP1786">
        <v>230</v>
      </c>
      <c r="CQ1786">
        <v>239</v>
      </c>
      <c r="CR1786" s="22">
        <v>43024</v>
      </c>
      <c r="CS1786">
        <v>231</v>
      </c>
      <c r="CT1786">
        <v>255</v>
      </c>
      <c r="CU1786">
        <v>218</v>
      </c>
      <c r="CV1786">
        <v>241</v>
      </c>
    </row>
    <row r="1787" spans="1:100">
      <c r="F1787" s="23" t="str">
        <f t="shared" si="170"/>
        <v/>
      </c>
      <c r="N1787" s="4">
        <v>43021</v>
      </c>
      <c r="O1787" s="3" t="s">
        <v>11</v>
      </c>
      <c r="P1787" s="3">
        <v>3935</v>
      </c>
      <c r="Q1787" s="3" t="s">
        <v>325</v>
      </c>
      <c r="R1787" s="3" t="s">
        <v>13</v>
      </c>
      <c r="S1787" s="3">
        <v>0.05</v>
      </c>
      <c r="T1787" s="3">
        <v>2</v>
      </c>
      <c r="U1787" s="3">
        <v>0</v>
      </c>
      <c r="V1787" s="3">
        <v>500</v>
      </c>
      <c r="X1787" s="4">
        <v>43024</v>
      </c>
      <c r="Z1787" s="10">
        <f t="shared" si="169"/>
        <v>0</v>
      </c>
      <c r="AA1787" s="10">
        <f t="shared" si="174"/>
        <v>0</v>
      </c>
      <c r="AB1787" t="str">
        <f t="shared" si="171"/>
        <v/>
      </c>
      <c r="AC1787">
        <f t="shared" si="172"/>
        <v>-1415170</v>
      </c>
      <c r="AD1787">
        <f t="shared" si="173"/>
        <v>1</v>
      </c>
      <c r="AE1787" s="15">
        <v>43022</v>
      </c>
      <c r="AF1787" s="9">
        <v>-1.3937897659631604E-3</v>
      </c>
      <c r="AG1787" s="12" t="s">
        <v>957</v>
      </c>
      <c r="AH1787" s="20">
        <v>43020.979166666664</v>
      </c>
      <c r="AI1787" s="12">
        <v>1150</v>
      </c>
      <c r="AJ1787" s="12">
        <v>-75</v>
      </c>
      <c r="AK1787" s="12">
        <v>-6.1199999999999997E-2</v>
      </c>
      <c r="AL1787" s="17">
        <v>5900</v>
      </c>
      <c r="AM1787" s="17">
        <v>0.65238095238095239</v>
      </c>
      <c r="AN1787" s="9"/>
      <c r="AO1787" s="9"/>
      <c r="AP1787" s="17">
        <v>0</v>
      </c>
      <c r="AQ1787" s="17">
        <v>3823</v>
      </c>
      <c r="AR1787" s="17">
        <v>0.67546754675467546</v>
      </c>
      <c r="AS1787" s="17">
        <v>6.3E-2</v>
      </c>
      <c r="AT1787" s="17">
        <v>0.67891156462585034</v>
      </c>
      <c r="AU1787" s="12">
        <v>0.67891156462585034</v>
      </c>
      <c r="AV1787" s="12">
        <v>0</v>
      </c>
      <c r="AY1787" s="12">
        <v>3488000</v>
      </c>
      <c r="BA1787" s="12">
        <v>0</v>
      </c>
      <c r="BD1787" s="12">
        <v>0.65238095238095239</v>
      </c>
      <c r="BE1787" s="12">
        <v>0.67546754675467546</v>
      </c>
      <c r="BF1787" s="12">
        <v>0.67891156462585034</v>
      </c>
      <c r="BG1787" s="12">
        <v>0.67891156462585034</v>
      </c>
      <c r="BH1787" s="12">
        <v>8.9999999999999993E-3</v>
      </c>
      <c r="BI1787" s="12">
        <v>6.3E-2</v>
      </c>
      <c r="BJ1787" s="12">
        <v>0</v>
      </c>
      <c r="BK1787" s="12">
        <v>0.752</v>
      </c>
      <c r="BL1787" s="12">
        <v>151</v>
      </c>
      <c r="BM1787" s="12">
        <v>-52</v>
      </c>
      <c r="BN1787" s="12">
        <v>17</v>
      </c>
      <c r="BO1787" s="12">
        <v>318</v>
      </c>
      <c r="BP1787" s="12">
        <v>90</v>
      </c>
      <c r="BQ1787" s="12">
        <v>-72</v>
      </c>
      <c r="BR1787" s="12">
        <v>2</v>
      </c>
      <c r="BS1787" s="12">
        <v>201</v>
      </c>
      <c r="BT1787" s="12">
        <v>0.37544710381006735</v>
      </c>
      <c r="BU1787" s="12">
        <v>0.42659867298117876</v>
      </c>
      <c r="BV1787" s="12">
        <v>0.44425800595687559</v>
      </c>
      <c r="BW1787" s="12">
        <v>0.4473817658863774</v>
      </c>
      <c r="BX1787" s="12">
        <v>0.51902847825910359</v>
      </c>
      <c r="BY1787" s="12">
        <v>1708.5</v>
      </c>
      <c r="BZ1787" s="12">
        <v>0</v>
      </c>
      <c r="CB1787" s="12">
        <v>9.9447513812154692E-2</v>
      </c>
      <c r="CC1787" s="12">
        <v>20950</v>
      </c>
      <c r="CD1787" s="12">
        <v>21140</v>
      </c>
      <c r="CE1787" s="12">
        <v>6.5600529100529101</v>
      </c>
    </row>
    <row r="1788" spans="1:100">
      <c r="A1788" s="22">
        <v>43020</v>
      </c>
      <c r="B1788">
        <v>2728</v>
      </c>
      <c r="C1788">
        <v>2842</v>
      </c>
      <c r="D1788">
        <v>2728</v>
      </c>
      <c r="E1788">
        <v>2826</v>
      </c>
      <c r="F1788" s="23">
        <f t="shared" si="170"/>
        <v>3.5923753665689118E-2</v>
      </c>
      <c r="G1788" s="22">
        <v>43021</v>
      </c>
      <c r="H1788">
        <v>3330</v>
      </c>
      <c r="I1788">
        <v>3330</v>
      </c>
      <c r="J1788">
        <v>3280</v>
      </c>
      <c r="K1788">
        <v>3330</v>
      </c>
      <c r="L1788" s="22">
        <v>43024</v>
      </c>
      <c r="M1788">
        <v>3650</v>
      </c>
      <c r="N1788" s="4">
        <v>43021</v>
      </c>
      <c r="O1788" s="3" t="s">
        <v>15</v>
      </c>
      <c r="P1788" s="3">
        <v>3073</v>
      </c>
      <c r="Q1788" s="3" t="s">
        <v>723</v>
      </c>
      <c r="R1788" s="3" t="s">
        <v>17</v>
      </c>
      <c r="S1788" s="3">
        <v>0.05</v>
      </c>
      <c r="T1788" s="3">
        <v>2</v>
      </c>
      <c r="U1788" s="3">
        <v>0</v>
      </c>
      <c r="V1788" s="3">
        <v>200</v>
      </c>
      <c r="W1788">
        <v>3330</v>
      </c>
      <c r="X1788" s="4">
        <v>43024</v>
      </c>
      <c r="Y1788">
        <v>3330</v>
      </c>
      <c r="Z1788" s="10">
        <f t="shared" si="169"/>
        <v>0</v>
      </c>
      <c r="AA1788" s="10">
        <f t="shared" si="174"/>
        <v>0</v>
      </c>
      <c r="AB1788" t="str">
        <f t="shared" si="171"/>
        <v/>
      </c>
      <c r="AC1788">
        <f t="shared" si="172"/>
        <v>-1415170</v>
      </c>
      <c r="AD1788">
        <f t="shared" si="173"/>
        <v>1.2026458208058699E-3</v>
      </c>
      <c r="AE1788" s="15">
        <v>43022</v>
      </c>
      <c r="AF1788" s="9">
        <v>-1.3937897659631604E-3</v>
      </c>
      <c r="AG1788" s="12" t="s">
        <v>962</v>
      </c>
      <c r="AH1788" s="20">
        <v>43020.990277777775</v>
      </c>
      <c r="AI1788" s="12">
        <v>3326</v>
      </c>
      <c r="AJ1788" s="12">
        <v>500</v>
      </c>
      <c r="AK1788" s="12">
        <v>0.1769</v>
      </c>
      <c r="AL1788" s="17">
        <v>5400</v>
      </c>
      <c r="AM1788" s="17">
        <v>0.30930930930930933</v>
      </c>
      <c r="AN1788" s="9"/>
      <c r="AO1788" s="9"/>
      <c r="AP1788" s="17">
        <v>1.44</v>
      </c>
      <c r="AQ1788" s="17">
        <v>25979</v>
      </c>
      <c r="AR1788" s="17">
        <v>1</v>
      </c>
      <c r="AS1788" s="17">
        <v>0.32100000000000001</v>
      </c>
      <c r="AT1788" s="17">
        <v>1</v>
      </c>
      <c r="AU1788" s="12">
        <v>1</v>
      </c>
      <c r="AV1788" s="12">
        <v>0.45</v>
      </c>
      <c r="AY1788" s="12">
        <v>7801360</v>
      </c>
      <c r="BA1788" s="12">
        <v>1</v>
      </c>
      <c r="BD1788" s="12">
        <v>0.30930930930930933</v>
      </c>
      <c r="BE1788" s="12">
        <v>1</v>
      </c>
      <c r="BF1788" s="12">
        <v>1</v>
      </c>
      <c r="BG1788" s="12">
        <v>1</v>
      </c>
      <c r="BH1788" s="12">
        <v>3.7999999999999999E-2</v>
      </c>
      <c r="BI1788" s="12">
        <v>0.32100000000000001</v>
      </c>
      <c r="BJ1788" s="12">
        <v>0</v>
      </c>
      <c r="BK1788" s="12">
        <v>0.63100000000000001</v>
      </c>
      <c r="BL1788" s="12">
        <v>1272</v>
      </c>
      <c r="BM1788" s="12">
        <v>-227</v>
      </c>
      <c r="BN1788" s="12">
        <v>-525</v>
      </c>
      <c r="BO1788" s="12">
        <v>2814</v>
      </c>
      <c r="BP1788" s="12">
        <v>1768</v>
      </c>
      <c r="BQ1788" s="12">
        <v>-465</v>
      </c>
      <c r="BR1788" s="12">
        <v>-158</v>
      </c>
      <c r="BS1788" s="12">
        <v>2279</v>
      </c>
      <c r="BT1788" s="12">
        <v>0.26425227465686646</v>
      </c>
      <c r="BU1788" s="12">
        <v>0.74523529526181598</v>
      </c>
      <c r="BV1788" s="12">
        <v>0.76702962015814646</v>
      </c>
      <c r="BW1788" s="12">
        <v>0.76842130941139097</v>
      </c>
      <c r="BX1788" s="12">
        <v>0.78413836301136031</v>
      </c>
      <c r="BY1788" s="12">
        <v>1708.5</v>
      </c>
      <c r="BZ1788" s="12">
        <v>1</v>
      </c>
      <c r="CB1788" s="12">
        <v>9.9447513812154692E-2</v>
      </c>
      <c r="CC1788" s="12">
        <v>20950</v>
      </c>
      <c r="CD1788" s="12">
        <v>21140</v>
      </c>
      <c r="CE1788" s="12">
        <v>3.1102769436102773</v>
      </c>
      <c r="CH1788" s="22">
        <v>43020</v>
      </c>
      <c r="CI1788">
        <v>2728</v>
      </c>
      <c r="CJ1788">
        <v>2842</v>
      </c>
      <c r="CK1788">
        <v>2728</v>
      </c>
      <c r="CL1788">
        <v>2826</v>
      </c>
      <c r="CM1788" s="22">
        <v>43021</v>
      </c>
      <c r="CN1788">
        <v>3330</v>
      </c>
      <c r="CO1788">
        <v>3330</v>
      </c>
      <c r="CP1788">
        <v>3280</v>
      </c>
      <c r="CQ1788">
        <v>3330</v>
      </c>
      <c r="CR1788" s="22">
        <v>43024</v>
      </c>
      <c r="CS1788">
        <v>3650</v>
      </c>
      <c r="CT1788">
        <v>3890</v>
      </c>
      <c r="CU1788">
        <v>3420</v>
      </c>
      <c r="CV1788">
        <v>3885</v>
      </c>
    </row>
    <row r="1789" spans="1:100">
      <c r="A1789" s="22">
        <v>43020</v>
      </c>
      <c r="B1789">
        <v>132</v>
      </c>
      <c r="C1789">
        <v>139</v>
      </c>
      <c r="D1789">
        <v>132</v>
      </c>
      <c r="E1789">
        <v>137</v>
      </c>
      <c r="F1789" s="23">
        <f t="shared" si="170"/>
        <v>3.7878787878787845E-2</v>
      </c>
      <c r="G1789" s="22">
        <v>43021</v>
      </c>
      <c r="H1789">
        <v>127</v>
      </c>
      <c r="I1789">
        <v>129</v>
      </c>
      <c r="J1789">
        <v>125</v>
      </c>
      <c r="K1789">
        <v>127</v>
      </c>
      <c r="L1789" s="22">
        <v>43024</v>
      </c>
      <c r="M1789">
        <v>128</v>
      </c>
      <c r="N1789" s="4">
        <v>43021</v>
      </c>
      <c r="O1789" s="3" t="s">
        <v>11</v>
      </c>
      <c r="P1789" s="3">
        <v>3266</v>
      </c>
      <c r="Q1789" s="3" t="s">
        <v>140</v>
      </c>
      <c r="R1789" s="3" t="s">
        <v>13</v>
      </c>
      <c r="S1789" s="3">
        <v>0.05</v>
      </c>
      <c r="T1789" s="3">
        <v>2</v>
      </c>
      <c r="U1789" s="3">
        <v>0</v>
      </c>
      <c r="V1789" s="3">
        <v>3700</v>
      </c>
      <c r="W1789">
        <v>127</v>
      </c>
      <c r="X1789" s="4">
        <v>43024</v>
      </c>
      <c r="Y1789">
        <v>127</v>
      </c>
      <c r="Z1789" s="10">
        <f t="shared" si="169"/>
        <v>0</v>
      </c>
      <c r="AA1789" s="10">
        <f t="shared" si="174"/>
        <v>0</v>
      </c>
      <c r="AB1789" t="str">
        <f t="shared" si="171"/>
        <v/>
      </c>
      <c r="AC1789">
        <f t="shared" si="172"/>
        <v>-1415170</v>
      </c>
      <c r="AD1789">
        <f t="shared" si="173"/>
        <v>1.4740108611326685E-2</v>
      </c>
      <c r="AE1789" s="15">
        <v>43022</v>
      </c>
      <c r="AF1789" s="9">
        <v>-1.3937897659631604E-3</v>
      </c>
      <c r="AG1789" s="12" t="s">
        <v>960</v>
      </c>
      <c r="AH1789" s="20">
        <v>43020.974999999999</v>
      </c>
      <c r="AI1789" s="12">
        <v>128.9</v>
      </c>
      <c r="AJ1789" s="12">
        <v>-8.1</v>
      </c>
      <c r="AK1789" s="12">
        <v>-5.91E-2</v>
      </c>
      <c r="AL1789" s="17">
        <v>5100</v>
      </c>
      <c r="AM1789" s="17">
        <v>0.19685039370078741</v>
      </c>
      <c r="AN1789" s="9"/>
      <c r="AO1789" s="9"/>
      <c r="AP1789" s="17">
        <v>0</v>
      </c>
      <c r="AQ1789" s="17">
        <v>4759</v>
      </c>
      <c r="AR1789" s="17">
        <v>0.65517241379310343</v>
      </c>
      <c r="AS1789" s="17">
        <v>8.8999999999999996E-2</v>
      </c>
      <c r="AT1789" s="17">
        <v>0.59523809523809523</v>
      </c>
      <c r="AU1789" s="12">
        <v>0.20833333333333334</v>
      </c>
      <c r="AV1789" s="12" t="s">
        <v>988</v>
      </c>
      <c r="AY1789" s="12">
        <v>37475371</v>
      </c>
      <c r="BA1789" s="12">
        <v>0.5</v>
      </c>
      <c r="BD1789" s="12">
        <v>0.19685039370078741</v>
      </c>
      <c r="BE1789" s="12">
        <v>0.65517241379310343</v>
      </c>
      <c r="BF1789" s="12">
        <v>0.59523809523809523</v>
      </c>
      <c r="BG1789" s="12">
        <v>0.20833333333333334</v>
      </c>
      <c r="BH1789" s="12">
        <v>7.0000000000000001E-3</v>
      </c>
      <c r="BI1789" s="12">
        <v>8.8999999999999996E-2</v>
      </c>
      <c r="BJ1789" s="12">
        <v>0</v>
      </c>
      <c r="BK1789" s="12">
        <v>0.66700000000000004</v>
      </c>
      <c r="BL1789" s="12">
        <v>-165</v>
      </c>
      <c r="BM1789" s="12">
        <v>0</v>
      </c>
      <c r="BN1789" s="12">
        <v>-27</v>
      </c>
      <c r="BO1789" s="12">
        <v>773</v>
      </c>
      <c r="BP1789" s="12">
        <v>4670</v>
      </c>
      <c r="BQ1789" s="12">
        <v>-24</v>
      </c>
      <c r="BR1789" s="12">
        <v>-4632</v>
      </c>
      <c r="BS1789" s="12">
        <v>941</v>
      </c>
      <c r="BT1789" s="12">
        <v>0.31103101161281188</v>
      </c>
      <c r="BU1789" s="12">
        <v>0.68276922421384201</v>
      </c>
      <c r="BV1789" s="12">
        <v>0.68529517336150558</v>
      </c>
      <c r="BW1789" s="12">
        <v>0.67926701932003608</v>
      </c>
      <c r="BX1789" s="12">
        <v>0.68843621427535362</v>
      </c>
      <c r="BY1789" s="12">
        <v>1708.5</v>
      </c>
      <c r="BZ1789" s="12">
        <v>0.5</v>
      </c>
      <c r="CB1789" s="12">
        <v>9.9447513812154692E-2</v>
      </c>
      <c r="CC1789" s="12">
        <v>20950</v>
      </c>
      <c r="CD1789" s="12">
        <v>21140</v>
      </c>
      <c r="CE1789" s="12">
        <v>1.9794400699912513</v>
      </c>
      <c r="CH1789" s="22">
        <v>43020</v>
      </c>
      <c r="CI1789">
        <v>132</v>
      </c>
      <c r="CJ1789">
        <v>139</v>
      </c>
      <c r="CK1789">
        <v>132</v>
      </c>
      <c r="CL1789">
        <v>137</v>
      </c>
      <c r="CM1789" s="22">
        <v>43021</v>
      </c>
      <c r="CN1789">
        <v>127</v>
      </c>
      <c r="CO1789">
        <v>129</v>
      </c>
      <c r="CP1789">
        <v>125</v>
      </c>
      <c r="CQ1789">
        <v>127</v>
      </c>
      <c r="CR1789" s="22">
        <v>43024</v>
      </c>
      <c r="CS1789">
        <v>128</v>
      </c>
      <c r="CT1789">
        <v>129</v>
      </c>
      <c r="CU1789">
        <v>127</v>
      </c>
      <c r="CV1789">
        <v>129</v>
      </c>
    </row>
    <row r="1790" spans="1:100">
      <c r="A1790" s="22">
        <v>43020</v>
      </c>
      <c r="B1790">
        <v>456</v>
      </c>
      <c r="C1790">
        <v>459</v>
      </c>
      <c r="D1790">
        <v>455</v>
      </c>
      <c r="E1790">
        <v>457</v>
      </c>
      <c r="F1790" s="23">
        <f t="shared" si="170"/>
        <v>2.1929824561404132E-3</v>
      </c>
      <c r="G1790" s="22">
        <v>43021</v>
      </c>
      <c r="H1790">
        <v>492</v>
      </c>
      <c r="I1790">
        <v>507</v>
      </c>
      <c r="J1790">
        <v>484</v>
      </c>
      <c r="K1790">
        <v>493</v>
      </c>
      <c r="L1790" s="22">
        <v>43024</v>
      </c>
      <c r="M1790">
        <v>492</v>
      </c>
      <c r="N1790" s="4">
        <v>43021</v>
      </c>
      <c r="O1790" s="3" t="s">
        <v>15</v>
      </c>
      <c r="P1790" s="3">
        <v>7590</v>
      </c>
      <c r="Q1790" s="3" t="s">
        <v>619</v>
      </c>
      <c r="R1790" s="3" t="s">
        <v>17</v>
      </c>
      <c r="S1790" s="3">
        <v>0.05</v>
      </c>
      <c r="T1790" s="3">
        <v>2</v>
      </c>
      <c r="U1790" s="3">
        <v>0</v>
      </c>
      <c r="V1790" s="3">
        <v>1100</v>
      </c>
      <c r="W1790">
        <v>492</v>
      </c>
      <c r="X1790" s="4">
        <v>43024</v>
      </c>
      <c r="Y1790">
        <v>493</v>
      </c>
      <c r="Z1790" s="10">
        <f t="shared" si="169"/>
        <v>1100</v>
      </c>
      <c r="AA1790" s="10">
        <f t="shared" si="174"/>
        <v>1100</v>
      </c>
      <c r="AB1790" t="str">
        <f t="shared" si="171"/>
        <v/>
      </c>
      <c r="AC1790">
        <f t="shared" si="172"/>
        <v>-1415170</v>
      </c>
      <c r="AD1790">
        <f t="shared" si="173"/>
        <v>7.8644888082274322E-3</v>
      </c>
      <c r="AE1790" s="15">
        <v>43022</v>
      </c>
      <c r="AF1790" s="9">
        <v>-1.3937897659631604E-3</v>
      </c>
      <c r="AG1790" s="12" t="s">
        <v>960</v>
      </c>
      <c r="AH1790" s="20">
        <v>43020.995833333334</v>
      </c>
      <c r="AI1790" s="12">
        <v>495.9</v>
      </c>
      <c r="AJ1790" s="12">
        <v>38.9</v>
      </c>
      <c r="AK1790" s="12">
        <v>8.5099999999999995E-2</v>
      </c>
      <c r="AL1790" s="17">
        <v>5100</v>
      </c>
      <c r="AM1790" s="17">
        <v>0.17038539553752535</v>
      </c>
      <c r="AN1790" s="9"/>
      <c r="AO1790" s="9"/>
      <c r="AP1790" s="17">
        <v>0</v>
      </c>
      <c r="AQ1790" s="17">
        <v>6103</v>
      </c>
      <c r="AR1790" s="17">
        <v>1</v>
      </c>
      <c r="AS1790" s="17">
        <v>0.25800000000000001</v>
      </c>
      <c r="AT1790" s="17">
        <v>1</v>
      </c>
      <c r="AU1790" s="12">
        <v>0.64084507042253525</v>
      </c>
      <c r="AV1790" s="12">
        <v>2.0299999999999998</v>
      </c>
      <c r="AY1790" s="12">
        <v>12379814</v>
      </c>
      <c r="BA1790" s="12">
        <v>1</v>
      </c>
      <c r="BD1790" s="12">
        <v>0.17038539553752535</v>
      </c>
      <c r="BE1790" s="12">
        <v>1</v>
      </c>
      <c r="BF1790" s="12">
        <v>1</v>
      </c>
      <c r="BG1790" s="12">
        <v>0.64084507042253525</v>
      </c>
      <c r="BH1790" s="12">
        <v>3.9E-2</v>
      </c>
      <c r="BI1790" s="12">
        <v>0.25800000000000001</v>
      </c>
      <c r="BJ1790" s="12">
        <v>7.9000000000000001E-2</v>
      </c>
      <c r="BK1790" s="12">
        <v>0.47799999999999998</v>
      </c>
      <c r="BL1790" s="12">
        <v>352</v>
      </c>
      <c r="BM1790" s="12">
        <v>-705</v>
      </c>
      <c r="BN1790" s="12">
        <v>620</v>
      </c>
      <c r="BO1790" s="12">
        <v>2108</v>
      </c>
      <c r="BP1790" s="12">
        <v>82</v>
      </c>
      <c r="BQ1790" s="12">
        <v>-885</v>
      </c>
      <c r="BR1790" s="12">
        <v>864</v>
      </c>
      <c r="BS1790" s="12">
        <v>1802</v>
      </c>
      <c r="BT1790" s="12">
        <v>0.31103101161281188</v>
      </c>
      <c r="BU1790" s="12">
        <v>0.68276922421384201</v>
      </c>
      <c r="BV1790" s="12">
        <v>0.68529517336150558</v>
      </c>
      <c r="BW1790" s="12">
        <v>0.67926701932003608</v>
      </c>
      <c r="BX1790" s="12">
        <v>0.68843621427535362</v>
      </c>
      <c r="BY1790" s="12">
        <v>1708.5</v>
      </c>
      <c r="BZ1790" s="12">
        <v>1</v>
      </c>
      <c r="CB1790" s="12">
        <v>9.9447513812154692E-2</v>
      </c>
      <c r="CC1790" s="12">
        <v>20950</v>
      </c>
      <c r="CD1790" s="12">
        <v>21140</v>
      </c>
      <c r="CE1790" s="12">
        <v>1.713319810682894</v>
      </c>
      <c r="CH1790" s="22">
        <v>43020</v>
      </c>
      <c r="CI1790">
        <v>456</v>
      </c>
      <c r="CJ1790">
        <v>459</v>
      </c>
      <c r="CK1790">
        <v>455</v>
      </c>
      <c r="CL1790">
        <v>457</v>
      </c>
      <c r="CM1790" s="22">
        <v>43021</v>
      </c>
      <c r="CN1790">
        <v>492</v>
      </c>
      <c r="CO1790">
        <v>507</v>
      </c>
      <c r="CP1790">
        <v>484</v>
      </c>
      <c r="CQ1790">
        <v>493</v>
      </c>
      <c r="CR1790" s="22">
        <v>43024</v>
      </c>
      <c r="CS1790">
        <v>492</v>
      </c>
      <c r="CT1790">
        <v>493</v>
      </c>
      <c r="CU1790">
        <v>482</v>
      </c>
      <c r="CV1790">
        <v>490</v>
      </c>
    </row>
    <row r="1791" spans="1:100">
      <c r="A1791" s="22">
        <v>43020</v>
      </c>
      <c r="B1791">
        <v>479</v>
      </c>
      <c r="C1791">
        <v>483</v>
      </c>
      <c r="D1791">
        <v>475</v>
      </c>
      <c r="E1791">
        <v>481</v>
      </c>
      <c r="F1791" s="23">
        <f t="shared" si="170"/>
        <v>4.1753653444676075E-3</v>
      </c>
      <c r="G1791" s="22">
        <v>43021</v>
      </c>
      <c r="H1791">
        <v>417</v>
      </c>
      <c r="I1791">
        <v>435</v>
      </c>
      <c r="J1791">
        <v>415</v>
      </c>
      <c r="K1791">
        <v>428</v>
      </c>
      <c r="L1791" s="22">
        <v>43024</v>
      </c>
      <c r="M1791">
        <v>460</v>
      </c>
      <c r="N1791" s="4">
        <v>43021</v>
      </c>
      <c r="O1791" s="3" t="s">
        <v>11</v>
      </c>
      <c r="P1791" s="3">
        <v>1434</v>
      </c>
      <c r="Q1791" s="3" t="s">
        <v>724</v>
      </c>
      <c r="R1791" s="3" t="s">
        <v>13</v>
      </c>
      <c r="S1791" s="3">
        <v>0.05</v>
      </c>
      <c r="T1791" s="3">
        <v>1</v>
      </c>
      <c r="U1791" s="3">
        <v>0</v>
      </c>
      <c r="V1791" s="3">
        <v>1100</v>
      </c>
      <c r="W1791">
        <v>417</v>
      </c>
      <c r="X1791" s="4">
        <v>43024</v>
      </c>
      <c r="Y1791">
        <v>428</v>
      </c>
      <c r="Z1791" s="10">
        <f t="shared" si="169"/>
        <v>12100</v>
      </c>
      <c r="AA1791" s="10">
        <f t="shared" si="174"/>
        <v>12100</v>
      </c>
      <c r="AB1791" t="str">
        <f t="shared" si="171"/>
        <v/>
      </c>
      <c r="AC1791">
        <f t="shared" si="172"/>
        <v>-1415170</v>
      </c>
      <c r="AD1791">
        <f t="shared" si="173"/>
        <v>3.9170506912442393E-2</v>
      </c>
      <c r="AE1791" s="15">
        <v>43022</v>
      </c>
      <c r="AF1791" s="9">
        <v>-1.3937897659631604E-3</v>
      </c>
      <c r="AG1791" s="12" t="s">
        <v>954</v>
      </c>
      <c r="AH1791" s="20">
        <v>43020.961111111108</v>
      </c>
      <c r="AI1791" s="12">
        <v>434</v>
      </c>
      <c r="AJ1791" s="12">
        <v>-47</v>
      </c>
      <c r="AK1791" s="12">
        <v>-9.7699999999999995E-2</v>
      </c>
      <c r="AL1791" s="17">
        <v>4600</v>
      </c>
      <c r="AM1791" s="17">
        <v>0.16822429906542055</v>
      </c>
      <c r="AN1791" s="9"/>
      <c r="AO1791" s="9"/>
      <c r="AP1791" s="17">
        <v>432.75</v>
      </c>
      <c r="AQ1791" s="17">
        <v>2713</v>
      </c>
      <c r="AR1791" s="17">
        <v>0.27272727272727271</v>
      </c>
      <c r="AS1791" s="17">
        <v>0</v>
      </c>
      <c r="AT1791" s="17">
        <v>0.37931034482758619</v>
      </c>
      <c r="AU1791" s="12">
        <v>0.34146341463414637</v>
      </c>
      <c r="AV1791" s="12">
        <v>2.1</v>
      </c>
      <c r="AY1791" s="12">
        <v>6338900</v>
      </c>
      <c r="BA1791" s="12">
        <v>0</v>
      </c>
      <c r="BD1791" s="12">
        <v>0.16822429906542055</v>
      </c>
      <c r="BE1791" s="12">
        <v>0.27272727272727271</v>
      </c>
      <c r="BF1791" s="12">
        <v>0.37931034482758619</v>
      </c>
      <c r="BG1791" s="12">
        <v>0.34146341463414637</v>
      </c>
      <c r="BH1791" s="12">
        <v>0</v>
      </c>
      <c r="BI1791" s="12">
        <v>0</v>
      </c>
      <c r="BJ1791" s="12">
        <v>0</v>
      </c>
      <c r="BK1791" s="12">
        <v>0.79</v>
      </c>
      <c r="BL1791" s="12">
        <v>366</v>
      </c>
      <c r="BM1791" s="12">
        <v>-272</v>
      </c>
      <c r="BN1791" s="12">
        <v>125</v>
      </c>
      <c r="BO1791" s="12">
        <v>515</v>
      </c>
      <c r="BP1791" s="12">
        <v>142</v>
      </c>
      <c r="BQ1791" s="12">
        <v>175</v>
      </c>
      <c r="BR1791" s="12">
        <v>-235</v>
      </c>
      <c r="BS1791" s="12">
        <v>305</v>
      </c>
      <c r="BT1791" s="12">
        <v>0.36778394868065817</v>
      </c>
      <c r="BU1791" s="12">
        <v>0.74718020685486797</v>
      </c>
      <c r="BV1791" s="12">
        <v>0.75530611323622399</v>
      </c>
      <c r="BW1791" s="12">
        <v>0.76097350640916517</v>
      </c>
      <c r="BX1791" s="12">
        <v>0.72257402639285551</v>
      </c>
      <c r="BY1791" s="12">
        <v>1708.5</v>
      </c>
      <c r="BZ1791" s="12">
        <v>0</v>
      </c>
      <c r="CB1791" s="12">
        <v>9.9447513812154692E-2</v>
      </c>
      <c r="CC1791" s="12">
        <v>20950</v>
      </c>
      <c r="CD1791" s="12">
        <v>21140</v>
      </c>
      <c r="CE1791" s="12">
        <v>1.691588785046729</v>
      </c>
      <c r="CH1791" s="22">
        <v>43020</v>
      </c>
      <c r="CI1791">
        <v>479</v>
      </c>
      <c r="CJ1791">
        <v>483</v>
      </c>
      <c r="CK1791">
        <v>475</v>
      </c>
      <c r="CL1791">
        <v>481</v>
      </c>
      <c r="CM1791" s="22">
        <v>43021</v>
      </c>
      <c r="CN1791">
        <v>417</v>
      </c>
      <c r="CO1791">
        <v>435</v>
      </c>
      <c r="CP1791">
        <v>415</v>
      </c>
      <c r="CQ1791">
        <v>428</v>
      </c>
      <c r="CR1791" s="22">
        <v>43024</v>
      </c>
      <c r="CS1791">
        <v>460</v>
      </c>
      <c r="CT1791">
        <v>465</v>
      </c>
      <c r="CU1791">
        <v>435</v>
      </c>
      <c r="CV1791">
        <v>437</v>
      </c>
    </row>
    <row r="1792" spans="1:100">
      <c r="A1792" s="22">
        <v>43020</v>
      </c>
      <c r="B1792">
        <v>1711</v>
      </c>
      <c r="C1792">
        <v>1748</v>
      </c>
      <c r="D1792">
        <v>1706</v>
      </c>
      <c r="E1792">
        <v>1748</v>
      </c>
      <c r="F1792" s="23">
        <f t="shared" si="170"/>
        <v>2.1624780829923917E-2</v>
      </c>
      <c r="G1792" s="22">
        <v>43021</v>
      </c>
      <c r="H1792">
        <v>1899</v>
      </c>
      <c r="I1792">
        <v>1957</v>
      </c>
      <c r="J1792">
        <v>1826</v>
      </c>
      <c r="K1792">
        <v>1904</v>
      </c>
      <c r="L1792" s="22">
        <v>43024</v>
      </c>
      <c r="M1792">
        <v>1844</v>
      </c>
      <c r="N1792" s="4">
        <v>43021</v>
      </c>
      <c r="O1792" s="3" t="s">
        <v>15</v>
      </c>
      <c r="P1792" s="3">
        <v>3760</v>
      </c>
      <c r="Q1792" s="3" t="s">
        <v>143</v>
      </c>
      <c r="R1792" s="3" t="s">
        <v>17</v>
      </c>
      <c r="S1792" s="3">
        <v>0.05</v>
      </c>
      <c r="T1792" s="3">
        <v>2</v>
      </c>
      <c r="U1792" s="3">
        <v>0</v>
      </c>
      <c r="V1792" s="3">
        <v>300</v>
      </c>
      <c r="W1792">
        <v>1899</v>
      </c>
      <c r="X1792" s="4">
        <v>43024</v>
      </c>
      <c r="Y1792">
        <v>1904</v>
      </c>
      <c r="Z1792" s="10">
        <f t="shared" si="169"/>
        <v>1500</v>
      </c>
      <c r="AA1792" s="10">
        <f t="shared" si="174"/>
        <v>1500</v>
      </c>
      <c r="AB1792" t="str">
        <f t="shared" si="171"/>
        <v/>
      </c>
      <c r="AC1792">
        <f t="shared" si="172"/>
        <v>-1415170</v>
      </c>
      <c r="AD1792">
        <f t="shared" si="173"/>
        <v>1.8604651162790753E-2</v>
      </c>
      <c r="AE1792" s="15">
        <v>43022</v>
      </c>
      <c r="AF1792" s="9">
        <v>-1.3937897659631604E-3</v>
      </c>
      <c r="AG1792" s="12" t="s">
        <v>960</v>
      </c>
      <c r="AH1792" s="20">
        <v>43020.96875</v>
      </c>
      <c r="AI1792" s="12">
        <v>1935</v>
      </c>
      <c r="AJ1792" s="12">
        <v>187</v>
      </c>
      <c r="AK1792" s="12">
        <v>0.107</v>
      </c>
      <c r="AL1792" s="17">
        <v>3800</v>
      </c>
      <c r="AM1792" s="17">
        <v>0.36239495798319327</v>
      </c>
      <c r="AN1792" s="9"/>
      <c r="AO1792" s="9"/>
      <c r="AP1792" s="17">
        <v>0</v>
      </c>
      <c r="AQ1792" s="17">
        <v>5298</v>
      </c>
      <c r="AR1792" s="17">
        <v>0.82556390977443606</v>
      </c>
      <c r="AS1792" s="17">
        <v>0.41599999999999998</v>
      </c>
      <c r="AT1792" s="17">
        <v>0.84217687074829928</v>
      </c>
      <c r="AU1792" s="12">
        <v>0.6016064257028112</v>
      </c>
      <c r="AV1792" s="12">
        <v>0</v>
      </c>
      <c r="AY1792" s="12">
        <v>2782600</v>
      </c>
      <c r="BA1792" s="12">
        <v>1</v>
      </c>
      <c r="BD1792" s="12">
        <v>0.36239495798319327</v>
      </c>
      <c r="BE1792" s="12">
        <v>0.82556390977443606</v>
      </c>
      <c r="BF1792" s="12">
        <v>0.84217687074829928</v>
      </c>
      <c r="BG1792" s="12">
        <v>0.6016064257028112</v>
      </c>
      <c r="BH1792" s="12">
        <v>2E-3</v>
      </c>
      <c r="BI1792" s="12">
        <v>0.41599999999999998</v>
      </c>
      <c r="BJ1792" s="12">
        <v>0</v>
      </c>
      <c r="BK1792" s="12">
        <v>0.42299999999999999</v>
      </c>
      <c r="BL1792" s="12">
        <v>-27</v>
      </c>
      <c r="BM1792" s="12">
        <v>-201</v>
      </c>
      <c r="BN1792" s="12">
        <v>178</v>
      </c>
      <c r="BO1792" s="12">
        <v>835</v>
      </c>
      <c r="BP1792" s="12">
        <v>38</v>
      </c>
      <c r="BQ1792" s="12">
        <v>-248</v>
      </c>
      <c r="BR1792" s="12">
        <v>-139</v>
      </c>
      <c r="BS1792" s="12">
        <v>884</v>
      </c>
      <c r="BT1792" s="12">
        <v>0.31103101161281188</v>
      </c>
      <c r="BU1792" s="12">
        <v>0.68276922421384201</v>
      </c>
      <c r="BV1792" s="12">
        <v>0.68529517336150558</v>
      </c>
      <c r="BW1792" s="12">
        <v>0.67926701932003608</v>
      </c>
      <c r="BX1792" s="12">
        <v>0.68843621427535362</v>
      </c>
      <c r="BY1792" s="12">
        <v>1708.5</v>
      </c>
      <c r="BZ1792" s="12">
        <v>1</v>
      </c>
      <c r="CB1792" s="12">
        <v>9.9447513812154692E-2</v>
      </c>
      <c r="CC1792" s="12">
        <v>20950</v>
      </c>
      <c r="CD1792" s="12">
        <v>21140</v>
      </c>
      <c r="CE1792" s="12">
        <v>3.6440826330532214</v>
      </c>
      <c r="CH1792" s="22">
        <v>43020</v>
      </c>
      <c r="CI1792">
        <v>1711</v>
      </c>
      <c r="CJ1792">
        <v>1748</v>
      </c>
      <c r="CK1792">
        <v>1706</v>
      </c>
      <c r="CL1792">
        <v>1748</v>
      </c>
      <c r="CM1792" s="22">
        <v>43021</v>
      </c>
      <c r="CN1792">
        <v>1899</v>
      </c>
      <c r="CO1792">
        <v>1957</v>
      </c>
      <c r="CP1792">
        <v>1826</v>
      </c>
      <c r="CQ1792">
        <v>1904</v>
      </c>
      <c r="CR1792" s="22">
        <v>43024</v>
      </c>
      <c r="CS1792">
        <v>1844</v>
      </c>
      <c r="CT1792">
        <v>1883</v>
      </c>
      <c r="CU1792">
        <v>1773</v>
      </c>
      <c r="CV1792">
        <v>1848</v>
      </c>
    </row>
    <row r="1793" spans="1:100">
      <c r="A1793" s="22">
        <v>43020</v>
      </c>
      <c r="B1793">
        <v>1551</v>
      </c>
      <c r="C1793">
        <v>1615</v>
      </c>
      <c r="D1793">
        <v>1551</v>
      </c>
      <c r="E1793">
        <v>1586</v>
      </c>
      <c r="F1793" s="23">
        <f t="shared" si="170"/>
        <v>2.2566086395873652E-2</v>
      </c>
      <c r="G1793" s="22">
        <v>43021</v>
      </c>
      <c r="H1793">
        <v>1512</v>
      </c>
      <c r="I1793">
        <v>1547</v>
      </c>
      <c r="J1793">
        <v>1435</v>
      </c>
      <c r="K1793">
        <v>1455</v>
      </c>
      <c r="L1793" s="22">
        <v>43024</v>
      </c>
      <c r="M1793">
        <v>1470</v>
      </c>
      <c r="N1793" s="4">
        <v>43021</v>
      </c>
      <c r="O1793" s="3" t="s">
        <v>11</v>
      </c>
      <c r="P1793" s="3">
        <v>6058</v>
      </c>
      <c r="Q1793" s="3" t="s">
        <v>725</v>
      </c>
      <c r="R1793" s="3" t="s">
        <v>13</v>
      </c>
      <c r="S1793" s="3">
        <v>0.05</v>
      </c>
      <c r="T1793" s="3">
        <v>2</v>
      </c>
      <c r="U1793" s="3">
        <v>0</v>
      </c>
      <c r="V1793" s="3">
        <v>400</v>
      </c>
      <c r="W1793">
        <v>1512</v>
      </c>
      <c r="X1793" s="4">
        <v>43024</v>
      </c>
      <c r="Y1793">
        <v>1455</v>
      </c>
      <c r="Z1793" s="10">
        <f t="shared" si="169"/>
        <v>-22800</v>
      </c>
      <c r="AA1793" s="10">
        <f t="shared" si="174"/>
        <v>22800</v>
      </c>
      <c r="AB1793" t="str">
        <f t="shared" si="171"/>
        <v/>
      </c>
      <c r="AC1793">
        <f t="shared" si="172"/>
        <v>-1415170</v>
      </c>
      <c r="AD1793">
        <f t="shared" si="173"/>
        <v>1.1764705882352899E-2</v>
      </c>
      <c r="AE1793" s="15">
        <v>43022</v>
      </c>
      <c r="AF1793" s="9">
        <v>-1.3937897659631604E-3</v>
      </c>
      <c r="AG1793" s="12" t="s">
        <v>962</v>
      </c>
      <c r="AH1793" s="20">
        <v>43020.991666666669</v>
      </c>
      <c r="AI1793" s="12">
        <v>1530</v>
      </c>
      <c r="AJ1793" s="12">
        <v>-56</v>
      </c>
      <c r="AK1793" s="12">
        <v>-3.5299999999999998E-2</v>
      </c>
      <c r="AL1793" s="17">
        <v>3700</v>
      </c>
      <c r="AM1793" s="17">
        <v>0.33402061855670101</v>
      </c>
      <c r="AN1793" s="9"/>
      <c r="AO1793" s="9"/>
      <c r="AP1793" s="17">
        <v>501.21</v>
      </c>
      <c r="AQ1793" s="17">
        <v>66739</v>
      </c>
      <c r="AR1793" s="17">
        <v>0.20265780730897009</v>
      </c>
      <c r="AS1793" s="17">
        <v>7.5999999999999998E-2</v>
      </c>
      <c r="AT1793" s="17">
        <v>0.474835886214442</v>
      </c>
      <c r="AU1793" s="12">
        <v>0.65359717681699103</v>
      </c>
      <c r="AV1793" s="12" t="s">
        <v>988</v>
      </c>
      <c r="AY1793" s="12">
        <v>45868500</v>
      </c>
      <c r="BA1793" s="12">
        <v>0.43416370106761565</v>
      </c>
      <c r="BD1793" s="12">
        <v>0.33402061855670101</v>
      </c>
      <c r="BE1793" s="12">
        <v>0.20265780730897009</v>
      </c>
      <c r="BF1793" s="12">
        <v>0.474835886214442</v>
      </c>
      <c r="BG1793" s="12">
        <v>0.65359717681699103</v>
      </c>
      <c r="BH1793" s="12">
        <v>0.04</v>
      </c>
      <c r="BI1793" s="12">
        <v>7.5999999999999998E-2</v>
      </c>
      <c r="BJ1793" s="12">
        <v>9.1999999999999998E-2</v>
      </c>
      <c r="BK1793" s="12">
        <v>0.83499999999999996</v>
      </c>
      <c r="BL1793" s="12">
        <v>260</v>
      </c>
      <c r="BM1793" s="12">
        <v>-176</v>
      </c>
      <c r="BN1793" s="12">
        <v>404</v>
      </c>
      <c r="BO1793" s="12">
        <v>1252</v>
      </c>
      <c r="BP1793" s="12">
        <v>164</v>
      </c>
      <c r="BQ1793" s="12">
        <v>-49</v>
      </c>
      <c r="BR1793" s="12">
        <v>27</v>
      </c>
      <c r="BS1793" s="12">
        <v>758</v>
      </c>
      <c r="BT1793" s="12">
        <v>0.26425227465686646</v>
      </c>
      <c r="BU1793" s="12">
        <v>0.74523529526181598</v>
      </c>
      <c r="BV1793" s="12">
        <v>0.76702962015814646</v>
      </c>
      <c r="BW1793" s="12">
        <v>0.76842130941139097</v>
      </c>
      <c r="BX1793" s="12">
        <v>0.78413836301136031</v>
      </c>
      <c r="BY1793" s="12">
        <v>1708.5</v>
      </c>
      <c r="BZ1793" s="12">
        <v>0.43416370106761565</v>
      </c>
      <c r="CB1793" s="12">
        <v>9.9447513812154692E-2</v>
      </c>
      <c r="CC1793" s="12">
        <v>20950</v>
      </c>
      <c r="CD1793" s="12">
        <v>21140</v>
      </c>
      <c r="CE1793" s="12">
        <v>3.3587628865979382</v>
      </c>
      <c r="CH1793" s="22">
        <v>43020</v>
      </c>
      <c r="CI1793">
        <v>1551</v>
      </c>
      <c r="CJ1793">
        <v>1615</v>
      </c>
      <c r="CK1793">
        <v>1551</v>
      </c>
      <c r="CL1793">
        <v>1586</v>
      </c>
      <c r="CM1793" s="22">
        <v>43021</v>
      </c>
      <c r="CN1793">
        <v>1512</v>
      </c>
      <c r="CO1793">
        <v>1547</v>
      </c>
      <c r="CP1793">
        <v>1435</v>
      </c>
      <c r="CQ1793">
        <v>1455</v>
      </c>
      <c r="CR1793" s="22">
        <v>43024</v>
      </c>
      <c r="CS1793">
        <v>1470</v>
      </c>
      <c r="CT1793">
        <v>1577</v>
      </c>
      <c r="CU1793">
        <v>1466</v>
      </c>
      <c r="CV1793">
        <v>1562</v>
      </c>
    </row>
    <row r="1794" spans="1:100">
      <c r="A1794" s="22">
        <v>43021</v>
      </c>
      <c r="B1794">
        <v>162</v>
      </c>
      <c r="C1794">
        <v>165</v>
      </c>
      <c r="D1794">
        <v>159</v>
      </c>
      <c r="E1794">
        <v>163</v>
      </c>
      <c r="F1794" s="23">
        <f t="shared" si="170"/>
        <v>6.1728395061728669E-3</v>
      </c>
      <c r="G1794" s="22">
        <v>43024</v>
      </c>
      <c r="H1794">
        <v>188</v>
      </c>
      <c r="I1794">
        <v>194</v>
      </c>
      <c r="J1794">
        <v>168</v>
      </c>
      <c r="K1794">
        <v>172</v>
      </c>
      <c r="L1794" s="22">
        <v>43025</v>
      </c>
      <c r="M1794">
        <v>171</v>
      </c>
      <c r="N1794" s="4">
        <v>43024</v>
      </c>
      <c r="O1794" s="3" t="s">
        <v>15</v>
      </c>
      <c r="P1794" s="3">
        <v>1514</v>
      </c>
      <c r="Q1794" s="3" t="s">
        <v>300</v>
      </c>
      <c r="R1794" s="3" t="s">
        <v>17</v>
      </c>
      <c r="S1794" s="3">
        <v>0.05</v>
      </c>
      <c r="T1794" s="3">
        <v>1</v>
      </c>
      <c r="U1794" s="3">
        <v>0</v>
      </c>
      <c r="V1794" s="3">
        <v>3100</v>
      </c>
      <c r="W1794">
        <v>188</v>
      </c>
      <c r="X1794" s="4">
        <v>43025</v>
      </c>
      <c r="Y1794">
        <v>172</v>
      </c>
      <c r="Z1794" s="10">
        <f t="shared" si="169"/>
        <v>-49600</v>
      </c>
      <c r="AA1794" s="10">
        <f t="shared" si="174"/>
        <v>49600</v>
      </c>
      <c r="AB1794">
        <f t="shared" si="171"/>
        <v>-49600</v>
      </c>
      <c r="AC1794">
        <f t="shared" si="172"/>
        <v>-1464770</v>
      </c>
      <c r="AD1794">
        <f t="shared" si="173"/>
        <v>5.3811659192825045E-2</v>
      </c>
      <c r="AE1794" s="15">
        <v>43025</v>
      </c>
      <c r="AF1794" s="9">
        <v>1.3445114730041841E-3</v>
      </c>
      <c r="AG1794" s="12" t="s">
        <v>962</v>
      </c>
      <c r="AH1794" s="20">
        <v>43021.996527777781</v>
      </c>
      <c r="AI1794" s="12">
        <v>178.4</v>
      </c>
      <c r="AJ1794" s="12">
        <v>15.4</v>
      </c>
      <c r="AK1794" s="12">
        <v>9.4500000000000001E-2</v>
      </c>
      <c r="AL1794" s="17">
        <v>258300</v>
      </c>
      <c r="AM1794" s="17">
        <v>0.46012269938650308</v>
      </c>
      <c r="AN1794" s="9"/>
      <c r="AO1794" s="9"/>
      <c r="AP1794" s="17">
        <v>1.25</v>
      </c>
      <c r="AQ1794" s="17">
        <v>9600</v>
      </c>
      <c r="AR1794" s="17">
        <v>0.91139240506329111</v>
      </c>
      <c r="AS1794" s="17">
        <v>0.23100000000000001</v>
      </c>
      <c r="AT1794" s="17">
        <v>0.92045454545454541</v>
      </c>
      <c r="AU1794" s="12">
        <v>0.92473118279569888</v>
      </c>
      <c r="AV1794" s="12">
        <v>1.23</v>
      </c>
      <c r="AY1794" s="12">
        <v>58892853</v>
      </c>
      <c r="BA1794" s="12">
        <v>1</v>
      </c>
      <c r="BD1794" s="12">
        <v>0.46012269938650308</v>
      </c>
      <c r="BE1794" s="12">
        <v>0.91139240506329111</v>
      </c>
      <c r="BF1794" s="12">
        <v>0.92045454545454541</v>
      </c>
      <c r="BG1794" s="12">
        <v>0.92473118279569888</v>
      </c>
      <c r="BH1794" s="12">
        <v>7.6999999999999999E-2</v>
      </c>
      <c r="BI1794" s="12">
        <v>0.23100000000000001</v>
      </c>
      <c r="BJ1794" s="12" t="s">
        <v>968</v>
      </c>
      <c r="BK1794" s="12">
        <v>0.216</v>
      </c>
      <c r="BL1794" s="12">
        <v>-281</v>
      </c>
      <c r="BM1794" s="12">
        <v>39</v>
      </c>
      <c r="BN1794" s="12">
        <v>135</v>
      </c>
      <c r="BO1794" s="12">
        <v>948</v>
      </c>
      <c r="BP1794" s="12">
        <v>-805</v>
      </c>
      <c r="BQ1794" s="12">
        <v>-11</v>
      </c>
      <c r="BR1794" s="12">
        <v>158</v>
      </c>
      <c r="BS1794" s="12">
        <v>1054</v>
      </c>
      <c r="BT1794" s="12">
        <v>0.26658652156173757</v>
      </c>
      <c r="BU1794" s="12">
        <v>0.76647585880917946</v>
      </c>
      <c r="BV1794" s="12">
        <v>0.78494296073194081</v>
      </c>
      <c r="BW1794" s="12">
        <v>0.78271585626455631</v>
      </c>
      <c r="BX1794" s="12">
        <v>0.79794266238505862</v>
      </c>
      <c r="BY1794" s="12">
        <v>1720</v>
      </c>
      <c r="BZ1794" s="12">
        <v>1</v>
      </c>
      <c r="CB1794" s="12">
        <v>9.9447513812154692E-2</v>
      </c>
      <c r="CC1794" s="12">
        <v>21140</v>
      </c>
      <c r="CD1794" s="12">
        <v>21250</v>
      </c>
      <c r="CE1794" s="12">
        <v>4.6267893660531696</v>
      </c>
      <c r="CH1794" s="22">
        <v>43021</v>
      </c>
      <c r="CI1794">
        <v>162</v>
      </c>
      <c r="CJ1794">
        <v>165</v>
      </c>
      <c r="CK1794">
        <v>159</v>
      </c>
      <c r="CL1794">
        <v>163</v>
      </c>
      <c r="CM1794" s="22">
        <v>43024</v>
      </c>
      <c r="CN1794">
        <v>188</v>
      </c>
      <c r="CO1794">
        <v>194</v>
      </c>
      <c r="CP1794">
        <v>168</v>
      </c>
      <c r="CQ1794">
        <v>172</v>
      </c>
      <c r="CR1794" s="22">
        <v>43025</v>
      </c>
      <c r="CS1794">
        <v>171</v>
      </c>
      <c r="CT1794">
        <v>175</v>
      </c>
      <c r="CU1794">
        <v>164</v>
      </c>
      <c r="CV1794">
        <v>167</v>
      </c>
    </row>
    <row r="1795" spans="1:100">
      <c r="A1795" s="22">
        <v>43021</v>
      </c>
      <c r="B1795">
        <v>207</v>
      </c>
      <c r="C1795">
        <v>209</v>
      </c>
      <c r="D1795">
        <v>202</v>
      </c>
      <c r="E1795">
        <v>203</v>
      </c>
      <c r="F1795" s="23">
        <f t="shared" si="170"/>
        <v>-1.9323671497584516E-2</v>
      </c>
      <c r="G1795" s="22">
        <v>43024</v>
      </c>
      <c r="H1795">
        <v>206</v>
      </c>
      <c r="I1795">
        <v>209</v>
      </c>
      <c r="J1795">
        <v>191</v>
      </c>
      <c r="K1795">
        <v>196</v>
      </c>
      <c r="L1795" s="22">
        <v>43025</v>
      </c>
      <c r="M1795">
        <v>192</v>
      </c>
      <c r="N1795" s="4">
        <v>43024</v>
      </c>
      <c r="O1795" s="3" t="s">
        <v>15</v>
      </c>
      <c r="P1795" s="3">
        <v>3647</v>
      </c>
      <c r="Q1795" s="3" t="s">
        <v>36</v>
      </c>
      <c r="R1795" s="3" t="s">
        <v>17</v>
      </c>
      <c r="S1795" s="3">
        <v>0.05</v>
      </c>
      <c r="T1795" s="3">
        <v>2</v>
      </c>
      <c r="U1795" s="3">
        <v>0</v>
      </c>
      <c r="V1795" s="3">
        <v>2500</v>
      </c>
      <c r="W1795">
        <v>206</v>
      </c>
      <c r="X1795" s="4">
        <v>43025</v>
      </c>
      <c r="Y1795">
        <v>196</v>
      </c>
      <c r="Z1795" s="10">
        <f t="shared" ref="Z1795:Z1858" si="175">(Y1795-W1795)*V1795</f>
        <v>-25000</v>
      </c>
      <c r="AA1795" s="10">
        <f t="shared" si="174"/>
        <v>25000</v>
      </c>
      <c r="AB1795" t="str">
        <f t="shared" si="171"/>
        <v/>
      </c>
      <c r="AC1795">
        <f t="shared" si="172"/>
        <v>-1464770</v>
      </c>
      <c r="AD1795">
        <f t="shared" si="173"/>
        <v>7.2072072072072113E-2</v>
      </c>
      <c r="AE1795" s="15">
        <v>43025</v>
      </c>
      <c r="AF1795" s="9">
        <v>1.3445114730041841E-3</v>
      </c>
      <c r="AG1795" s="12" t="s">
        <v>954</v>
      </c>
      <c r="AH1795" s="20">
        <v>43021.997916666667</v>
      </c>
      <c r="AI1795" s="12">
        <v>222</v>
      </c>
      <c r="AJ1795" s="12">
        <v>19</v>
      </c>
      <c r="AK1795" s="12">
        <v>9.3600000000000003E-2</v>
      </c>
      <c r="AL1795" s="17">
        <v>219300</v>
      </c>
      <c r="AM1795" s="17">
        <v>0.28078817733990147</v>
      </c>
      <c r="AN1795" s="9"/>
      <c r="AO1795" s="9"/>
      <c r="AP1795" s="17">
        <v>0</v>
      </c>
      <c r="AQ1795" s="17">
        <v>15511</v>
      </c>
      <c r="AR1795" s="17">
        <v>0.78676470588235292</v>
      </c>
      <c r="AS1795" s="17">
        <v>0.06</v>
      </c>
      <c r="AT1795" s="17">
        <v>0.78985507246376807</v>
      </c>
      <c r="AU1795" s="12">
        <v>0.863849765258216</v>
      </c>
      <c r="AV1795" s="12">
        <v>0.99</v>
      </c>
      <c r="AY1795" s="12">
        <v>76408601</v>
      </c>
      <c r="BA1795" s="12">
        <v>9.0909090909090912E-2</v>
      </c>
      <c r="BD1795" s="12">
        <v>0.28078817733990147</v>
      </c>
      <c r="BE1795" s="12">
        <v>0.78676470588235292</v>
      </c>
      <c r="BF1795" s="12">
        <v>0.78985507246376807</v>
      </c>
      <c r="BG1795" s="12">
        <v>0.863849765258216</v>
      </c>
      <c r="BH1795" s="12">
        <v>1E-3</v>
      </c>
      <c r="BI1795" s="12">
        <v>0.06</v>
      </c>
      <c r="BJ1795" s="12">
        <v>0</v>
      </c>
      <c r="BK1795" s="12">
        <v>0.71899999999999997</v>
      </c>
      <c r="BL1795" s="12">
        <v>-17</v>
      </c>
      <c r="BM1795" s="12">
        <v>-68</v>
      </c>
      <c r="BN1795" s="12">
        <v>93</v>
      </c>
      <c r="BO1795" s="12">
        <v>110</v>
      </c>
      <c r="BP1795" s="12">
        <v>2</v>
      </c>
      <c r="BQ1795" s="12">
        <v>-82</v>
      </c>
      <c r="BR1795" s="12">
        <v>112</v>
      </c>
      <c r="BS1795" s="12">
        <v>103</v>
      </c>
      <c r="BT1795" s="12">
        <v>0.369150092864444</v>
      </c>
      <c r="BU1795" s="12">
        <v>0.74255417874371155</v>
      </c>
      <c r="BV1795" s="12">
        <v>0.75562309619005874</v>
      </c>
      <c r="BW1795" s="12">
        <v>0.76196945375558811</v>
      </c>
      <c r="BX1795" s="12">
        <v>0.71688656754493696</v>
      </c>
      <c r="BY1795" s="12">
        <v>1720</v>
      </c>
      <c r="BZ1795" s="12">
        <v>9.0909090909090912E-2</v>
      </c>
      <c r="CB1795" s="12">
        <v>9.9447513812154692E-2</v>
      </c>
      <c r="CC1795" s="12">
        <v>21140</v>
      </c>
      <c r="CD1795" s="12">
        <v>21250</v>
      </c>
      <c r="CE1795" s="12">
        <v>2.8234811165845648</v>
      </c>
      <c r="CH1795" s="22">
        <v>43021</v>
      </c>
      <c r="CI1795">
        <v>207</v>
      </c>
      <c r="CJ1795">
        <v>209</v>
      </c>
      <c r="CK1795">
        <v>202</v>
      </c>
      <c r="CL1795">
        <v>203</v>
      </c>
      <c r="CM1795" s="22">
        <v>43024</v>
      </c>
      <c r="CN1795">
        <v>206</v>
      </c>
      <c r="CO1795">
        <v>209</v>
      </c>
      <c r="CP1795">
        <v>191</v>
      </c>
      <c r="CQ1795">
        <v>196</v>
      </c>
      <c r="CR1795" s="22">
        <v>43025</v>
      </c>
      <c r="CS1795">
        <v>192</v>
      </c>
      <c r="CT1795">
        <v>195</v>
      </c>
      <c r="CU1795">
        <v>183</v>
      </c>
      <c r="CV1795">
        <v>187</v>
      </c>
    </row>
    <row r="1796" spans="1:100">
      <c r="A1796" s="22">
        <v>43021</v>
      </c>
      <c r="B1796">
        <v>727</v>
      </c>
      <c r="C1796">
        <v>727</v>
      </c>
      <c r="D1796">
        <v>727</v>
      </c>
      <c r="E1796">
        <v>727</v>
      </c>
      <c r="F1796" s="23">
        <f t="shared" si="170"/>
        <v>0</v>
      </c>
      <c r="G1796" s="22">
        <v>43024</v>
      </c>
      <c r="H1796">
        <v>720</v>
      </c>
      <c r="I1796">
        <v>726</v>
      </c>
      <c r="J1796">
        <v>666</v>
      </c>
      <c r="K1796">
        <v>682</v>
      </c>
      <c r="L1796" s="22">
        <v>43025</v>
      </c>
      <c r="M1796">
        <v>674</v>
      </c>
      <c r="N1796" s="4">
        <v>43024</v>
      </c>
      <c r="O1796" s="3" t="s">
        <v>15</v>
      </c>
      <c r="P1796" s="3">
        <v>1401</v>
      </c>
      <c r="Q1796" s="3" t="s">
        <v>113</v>
      </c>
      <c r="R1796" s="3" t="s">
        <v>17</v>
      </c>
      <c r="S1796" s="3">
        <v>0.05</v>
      </c>
      <c r="T1796" s="3">
        <v>2</v>
      </c>
      <c r="U1796" s="3">
        <v>0</v>
      </c>
      <c r="V1796" s="3">
        <v>700</v>
      </c>
      <c r="W1796">
        <v>720</v>
      </c>
      <c r="X1796" s="4">
        <v>43025</v>
      </c>
      <c r="Y1796">
        <v>682</v>
      </c>
      <c r="Z1796" s="10">
        <f t="shared" si="175"/>
        <v>-26600</v>
      </c>
      <c r="AA1796" s="10">
        <f t="shared" si="174"/>
        <v>26600</v>
      </c>
      <c r="AB1796" t="str">
        <f t="shared" si="171"/>
        <v/>
      </c>
      <c r="AC1796">
        <f t="shared" si="172"/>
        <v>-1464770</v>
      </c>
      <c r="AD1796">
        <f t="shared" si="173"/>
        <v>4.2553191489361653E-2</v>
      </c>
      <c r="AE1796" s="15">
        <v>43025</v>
      </c>
      <c r="AF1796" s="9">
        <v>1.3445114730041841E-3</v>
      </c>
      <c r="AG1796" s="12" t="s">
        <v>957</v>
      </c>
      <c r="AH1796" s="20">
        <v>43021.997916666667</v>
      </c>
      <c r="AI1796" s="12">
        <v>752</v>
      </c>
      <c r="AJ1796" s="12">
        <v>25</v>
      </c>
      <c r="AK1796" s="12">
        <v>3.44E-2</v>
      </c>
      <c r="AL1796" s="17">
        <v>59400</v>
      </c>
      <c r="AM1796" s="17">
        <v>0.22971114167812931</v>
      </c>
      <c r="AN1796" s="9"/>
      <c r="AO1796" s="9"/>
      <c r="AP1796" s="17">
        <v>0</v>
      </c>
      <c r="AQ1796" s="17">
        <v>5289</v>
      </c>
      <c r="AR1796" s="17">
        <v>0.75221238938053092</v>
      </c>
      <c r="AS1796" s="17">
        <v>0.24</v>
      </c>
      <c r="AT1796" s="17">
        <v>0.72373188405797095</v>
      </c>
      <c r="AU1796" s="12">
        <v>0.760659168192519</v>
      </c>
      <c r="AV1796" s="12">
        <v>0</v>
      </c>
      <c r="AY1796" s="12">
        <v>7275000</v>
      </c>
      <c r="BA1796" s="12">
        <v>0.67153284671532842</v>
      </c>
      <c r="BD1796" s="12">
        <v>0.22971114167812931</v>
      </c>
      <c r="BE1796" s="12">
        <v>0.75221238938053092</v>
      </c>
      <c r="BF1796" s="12">
        <v>0.72373188405797095</v>
      </c>
      <c r="BG1796" s="12">
        <v>0.760659168192519</v>
      </c>
      <c r="BH1796" s="12">
        <v>0</v>
      </c>
      <c r="BI1796" s="12">
        <v>0.24</v>
      </c>
      <c r="BJ1796" s="12">
        <v>3.0000000000000001E-3</v>
      </c>
      <c r="BK1796" s="12">
        <v>0.71199999999999997</v>
      </c>
      <c r="BL1796" s="12">
        <v>55</v>
      </c>
      <c r="BM1796" s="12">
        <v>-14</v>
      </c>
      <c r="BN1796" s="12">
        <v>41</v>
      </c>
      <c r="BO1796" s="12">
        <v>181</v>
      </c>
      <c r="BP1796" s="12">
        <v>29</v>
      </c>
      <c r="BQ1796" s="12">
        <v>-187</v>
      </c>
      <c r="BR1796" s="12">
        <v>-78</v>
      </c>
      <c r="BS1796" s="12">
        <v>93</v>
      </c>
      <c r="BT1796" s="12">
        <v>0.36938394972448868</v>
      </c>
      <c r="BU1796" s="12">
        <v>0.42170432115744433</v>
      </c>
      <c r="BV1796" s="12">
        <v>0.4472479163252307</v>
      </c>
      <c r="BW1796" s="12">
        <v>0.45165812464588551</v>
      </c>
      <c r="BX1796" s="12">
        <v>0.49720307876141195</v>
      </c>
      <c r="BY1796" s="12">
        <v>1720</v>
      </c>
      <c r="BZ1796" s="12">
        <v>0.67153284671532842</v>
      </c>
      <c r="CB1796" s="12">
        <v>9.9447513812154692E-2</v>
      </c>
      <c r="CC1796" s="12">
        <v>21140</v>
      </c>
      <c r="CD1796" s="12">
        <v>21250</v>
      </c>
      <c r="CE1796" s="12">
        <v>2.3098731468745224</v>
      </c>
      <c r="CH1796" s="22">
        <v>43021</v>
      </c>
      <c r="CI1796">
        <v>727</v>
      </c>
      <c r="CJ1796">
        <v>727</v>
      </c>
      <c r="CK1796">
        <v>727</v>
      </c>
      <c r="CL1796">
        <v>727</v>
      </c>
      <c r="CM1796" s="22">
        <v>43024</v>
      </c>
      <c r="CN1796">
        <v>720</v>
      </c>
      <c r="CO1796">
        <v>726</v>
      </c>
      <c r="CP1796">
        <v>666</v>
      </c>
      <c r="CQ1796">
        <v>682</v>
      </c>
      <c r="CR1796" s="22">
        <v>43025</v>
      </c>
      <c r="CS1796">
        <v>674</v>
      </c>
      <c r="CT1796">
        <v>675</v>
      </c>
      <c r="CU1796">
        <v>657</v>
      </c>
      <c r="CV1796">
        <v>675</v>
      </c>
    </row>
    <row r="1797" spans="1:100">
      <c r="A1797" s="22">
        <v>43021</v>
      </c>
      <c r="B1797">
        <v>610</v>
      </c>
      <c r="C1797">
        <v>610</v>
      </c>
      <c r="D1797">
        <v>588</v>
      </c>
      <c r="E1797">
        <v>593</v>
      </c>
      <c r="F1797" s="23">
        <f t="shared" si="170"/>
        <v>-2.786885245901638E-2</v>
      </c>
      <c r="G1797" s="22">
        <v>43024</v>
      </c>
      <c r="H1797">
        <v>573</v>
      </c>
      <c r="I1797">
        <v>573</v>
      </c>
      <c r="J1797">
        <v>531</v>
      </c>
      <c r="K1797">
        <v>536</v>
      </c>
      <c r="L1797" s="22">
        <v>43025</v>
      </c>
      <c r="M1797">
        <v>535</v>
      </c>
      <c r="N1797" s="4">
        <v>43024</v>
      </c>
      <c r="O1797" s="3" t="s">
        <v>11</v>
      </c>
      <c r="P1797" s="3">
        <v>2706</v>
      </c>
      <c r="Q1797" s="3" t="s">
        <v>125</v>
      </c>
      <c r="R1797" s="3" t="s">
        <v>13</v>
      </c>
      <c r="S1797" s="3">
        <v>0.05</v>
      </c>
      <c r="T1797" s="3">
        <v>2</v>
      </c>
      <c r="U1797" s="3">
        <v>0</v>
      </c>
      <c r="V1797" s="3">
        <v>1000</v>
      </c>
      <c r="W1797">
        <v>573</v>
      </c>
      <c r="X1797" s="4">
        <v>43025</v>
      </c>
      <c r="Y1797">
        <v>536</v>
      </c>
      <c r="Z1797" s="10">
        <f t="shared" si="175"/>
        <v>-37000</v>
      </c>
      <c r="AA1797" s="10">
        <f t="shared" si="174"/>
        <v>37000</v>
      </c>
      <c r="AB1797" t="str">
        <f t="shared" si="171"/>
        <v/>
      </c>
      <c r="AC1797">
        <f t="shared" si="172"/>
        <v>-1464770</v>
      </c>
      <c r="AD1797">
        <f t="shared" si="173"/>
        <v>1.5957446808510634E-2</v>
      </c>
      <c r="AE1797" s="15">
        <v>43025</v>
      </c>
      <c r="AF1797" s="9">
        <v>1.3445114730041841E-3</v>
      </c>
      <c r="AG1797" s="12" t="s">
        <v>960</v>
      </c>
      <c r="AH1797" s="20">
        <v>43021.984722222223</v>
      </c>
      <c r="AI1797" s="12">
        <v>564</v>
      </c>
      <c r="AJ1797" s="12">
        <v>-29</v>
      </c>
      <c r="AK1797" s="12">
        <v>-4.8899999999999999E-2</v>
      </c>
      <c r="AL1797" s="17">
        <v>41000</v>
      </c>
      <c r="AM1797" s="17">
        <v>1.0775716694772344</v>
      </c>
      <c r="AN1797" s="9"/>
      <c r="AO1797" s="9"/>
      <c r="AP1797" s="17">
        <v>141.78</v>
      </c>
      <c r="AQ1797" s="17">
        <v>25937</v>
      </c>
      <c r="AR1797" s="17">
        <v>5.0000000000000001E-3</v>
      </c>
      <c r="AS1797" s="17">
        <v>0.502</v>
      </c>
      <c r="AT1797" s="17">
        <v>5.0000000000000001E-3</v>
      </c>
      <c r="AU1797" s="12">
        <v>0.34467618002195388</v>
      </c>
      <c r="AV1797" s="12">
        <v>0.67</v>
      </c>
      <c r="AY1797" s="12">
        <v>43738211</v>
      </c>
      <c r="BA1797" s="12">
        <v>0</v>
      </c>
      <c r="BD1797" s="12">
        <v>1.0775716694772344</v>
      </c>
      <c r="BE1797" s="12">
        <v>5.0000000000000001E-3</v>
      </c>
      <c r="BF1797" s="12">
        <v>5.0000000000000001E-3</v>
      </c>
      <c r="BG1797" s="12">
        <v>0.34467618002195388</v>
      </c>
      <c r="BH1797" s="12">
        <v>7.9000000000000001E-2</v>
      </c>
      <c r="BI1797" s="12">
        <v>0.502</v>
      </c>
      <c r="BJ1797" s="12">
        <v>0</v>
      </c>
      <c r="BK1797" s="12">
        <v>0.32500000000000001</v>
      </c>
      <c r="BL1797" s="12">
        <v>714</v>
      </c>
      <c r="BM1797" s="12">
        <v>-611</v>
      </c>
      <c r="BN1797" s="12">
        <v>-123</v>
      </c>
      <c r="BO1797" s="12">
        <v>1253</v>
      </c>
      <c r="BP1797" s="12">
        <v>886</v>
      </c>
      <c r="BQ1797" s="12">
        <v>404</v>
      </c>
      <c r="BR1797" s="12">
        <v>-501</v>
      </c>
      <c r="BS1797" s="12">
        <v>1273</v>
      </c>
      <c r="BT1797" s="12">
        <v>0.31541291685698325</v>
      </c>
      <c r="BU1797" s="12">
        <v>0.69424724377883429</v>
      </c>
      <c r="BV1797" s="12">
        <v>0.7000685727331557</v>
      </c>
      <c r="BW1797" s="12">
        <v>0.69186491123668903</v>
      </c>
      <c r="BX1797" s="12">
        <v>0.66492622565165338</v>
      </c>
      <c r="BY1797" s="12">
        <v>1720</v>
      </c>
      <c r="BZ1797" s="12">
        <v>0</v>
      </c>
      <c r="CB1797" s="12">
        <v>9.9447513812154692E-2</v>
      </c>
      <c r="CC1797" s="12">
        <v>21140</v>
      </c>
      <c r="CD1797" s="12">
        <v>21250</v>
      </c>
      <c r="CE1797" s="12">
        <v>10.835581787521079</v>
      </c>
      <c r="CH1797" s="22">
        <v>43021</v>
      </c>
      <c r="CI1797">
        <v>610</v>
      </c>
      <c r="CJ1797">
        <v>610</v>
      </c>
      <c r="CK1797">
        <v>588</v>
      </c>
      <c r="CL1797">
        <v>593</v>
      </c>
      <c r="CM1797" s="22">
        <v>43024</v>
      </c>
      <c r="CN1797">
        <v>573</v>
      </c>
      <c r="CO1797">
        <v>573</v>
      </c>
      <c r="CP1797">
        <v>531</v>
      </c>
      <c r="CQ1797">
        <v>536</v>
      </c>
      <c r="CR1797" s="22">
        <v>43025</v>
      </c>
      <c r="CS1797">
        <v>535</v>
      </c>
      <c r="CT1797">
        <v>548</v>
      </c>
      <c r="CU1797">
        <v>529</v>
      </c>
      <c r="CV1797">
        <v>548</v>
      </c>
    </row>
    <row r="1798" spans="1:100">
      <c r="A1798" s="22">
        <v>43021</v>
      </c>
      <c r="B1798">
        <v>556</v>
      </c>
      <c r="C1798">
        <v>656</v>
      </c>
      <c r="D1798">
        <v>536</v>
      </c>
      <c r="E1798">
        <v>656</v>
      </c>
      <c r="F1798" s="23">
        <f t="shared" si="170"/>
        <v>0.17985611510791366</v>
      </c>
      <c r="G1798" s="22">
        <v>43024</v>
      </c>
      <c r="H1798">
        <v>706</v>
      </c>
      <c r="I1798">
        <v>745</v>
      </c>
      <c r="J1798">
        <v>665</v>
      </c>
      <c r="K1798">
        <v>674</v>
      </c>
      <c r="L1798" s="22">
        <v>43025</v>
      </c>
      <c r="M1798">
        <v>667</v>
      </c>
      <c r="N1798" s="4">
        <v>43024</v>
      </c>
      <c r="O1798" s="3" t="s">
        <v>15</v>
      </c>
      <c r="P1798" s="3">
        <v>5986</v>
      </c>
      <c r="Q1798" s="3" t="s">
        <v>643</v>
      </c>
      <c r="R1798" s="3" t="s">
        <v>17</v>
      </c>
      <c r="S1798" s="3">
        <v>0.05</v>
      </c>
      <c r="T1798" s="3">
        <v>1</v>
      </c>
      <c r="U1798" s="3">
        <v>0</v>
      </c>
      <c r="V1798" s="3">
        <v>800</v>
      </c>
      <c r="W1798">
        <v>706</v>
      </c>
      <c r="X1798" s="4">
        <v>43025</v>
      </c>
      <c r="Y1798">
        <v>674</v>
      </c>
      <c r="Z1798" s="10">
        <f t="shared" si="175"/>
        <v>-25600</v>
      </c>
      <c r="AA1798" s="10">
        <f t="shared" si="174"/>
        <v>25600</v>
      </c>
      <c r="AB1798">
        <f t="shared" si="171"/>
        <v>-25600</v>
      </c>
      <c r="AC1798">
        <f t="shared" si="172"/>
        <v>-1490370</v>
      </c>
      <c r="AD1798">
        <f t="shared" si="173"/>
        <v>2.467343976777947E-2</v>
      </c>
      <c r="AE1798" s="15">
        <v>43025</v>
      </c>
      <c r="AF1798" s="9">
        <v>1.3445114730041841E-3</v>
      </c>
      <c r="AG1798" s="12" t="s">
        <v>962</v>
      </c>
      <c r="AH1798" s="20">
        <v>43021.99722222222</v>
      </c>
      <c r="AI1798" s="12">
        <v>689</v>
      </c>
      <c r="AJ1798" s="12">
        <v>33</v>
      </c>
      <c r="AK1798" s="12">
        <v>5.0299999999999997E-2</v>
      </c>
      <c r="AL1798" s="17">
        <v>34700</v>
      </c>
      <c r="AM1798" s="17">
        <v>0.55487804878048785</v>
      </c>
      <c r="AN1798" s="9"/>
      <c r="AO1798" s="9"/>
      <c r="AP1798" s="17">
        <v>1.1599999999999999</v>
      </c>
      <c r="AQ1798" s="17">
        <v>14798</v>
      </c>
      <c r="AR1798" s="17">
        <v>1</v>
      </c>
      <c r="AS1798" s="17">
        <v>0.11700000000000001</v>
      </c>
      <c r="AT1798" s="17">
        <v>1</v>
      </c>
      <c r="AU1798" s="12">
        <v>1</v>
      </c>
      <c r="AV1798" s="12">
        <v>1.52</v>
      </c>
      <c r="AY1798" s="12">
        <v>22558063</v>
      </c>
      <c r="BA1798" s="12">
        <v>1</v>
      </c>
      <c r="BD1798" s="12">
        <v>0.55487804878048785</v>
      </c>
      <c r="BE1798" s="12">
        <v>1</v>
      </c>
      <c r="BF1798" s="12">
        <v>1</v>
      </c>
      <c r="BG1798" s="12">
        <v>1</v>
      </c>
      <c r="BH1798" s="12">
        <v>2.8000000000000001E-2</v>
      </c>
      <c r="BI1798" s="12">
        <v>0.11700000000000001</v>
      </c>
      <c r="BJ1798" s="12">
        <v>2.4E-2</v>
      </c>
      <c r="BK1798" s="12">
        <v>0.503</v>
      </c>
      <c r="BL1798" s="12">
        <v>197</v>
      </c>
      <c r="BM1798" s="12">
        <v>-1640</v>
      </c>
      <c r="BN1798" s="12">
        <v>905</v>
      </c>
      <c r="BO1798" s="12">
        <v>4841</v>
      </c>
      <c r="BP1798" s="12">
        <v>1593</v>
      </c>
      <c r="BQ1798" s="12">
        <v>-511</v>
      </c>
      <c r="BR1798" s="12">
        <v>-234</v>
      </c>
      <c r="BS1798" s="12">
        <v>5041</v>
      </c>
      <c r="BT1798" s="12">
        <v>0.26658652156173757</v>
      </c>
      <c r="BU1798" s="12">
        <v>0.76647585880917946</v>
      </c>
      <c r="BV1798" s="12">
        <v>0.78494296073194081</v>
      </c>
      <c r="BW1798" s="12">
        <v>0.78271585626455631</v>
      </c>
      <c r="BX1798" s="12">
        <v>0.79794266238505862</v>
      </c>
      <c r="BY1798" s="12">
        <v>1720</v>
      </c>
      <c r="BZ1798" s="12">
        <v>1</v>
      </c>
      <c r="CB1798" s="12">
        <v>9.9447513812154692E-2</v>
      </c>
      <c r="CC1798" s="12">
        <v>21140</v>
      </c>
      <c r="CD1798" s="12">
        <v>21250</v>
      </c>
      <c r="CE1798" s="12">
        <v>5.5796070460704614</v>
      </c>
      <c r="CH1798" s="22">
        <v>43021</v>
      </c>
      <c r="CI1798">
        <v>556</v>
      </c>
      <c r="CJ1798">
        <v>656</v>
      </c>
      <c r="CK1798">
        <v>536</v>
      </c>
      <c r="CL1798">
        <v>656</v>
      </c>
      <c r="CM1798" s="22">
        <v>43024</v>
      </c>
      <c r="CN1798">
        <v>706</v>
      </c>
      <c r="CO1798">
        <v>745</v>
      </c>
      <c r="CP1798">
        <v>665</v>
      </c>
      <c r="CQ1798">
        <v>674</v>
      </c>
      <c r="CR1798" s="22">
        <v>43025</v>
      </c>
      <c r="CS1798">
        <v>667</v>
      </c>
      <c r="CT1798">
        <v>719</v>
      </c>
      <c r="CU1798">
        <v>661</v>
      </c>
      <c r="CV1798">
        <v>675</v>
      </c>
    </row>
    <row r="1799" spans="1:100">
      <c r="A1799" s="22">
        <v>43021</v>
      </c>
      <c r="B1799">
        <v>1149</v>
      </c>
      <c r="C1799">
        <v>1149</v>
      </c>
      <c r="D1799">
        <v>1115</v>
      </c>
      <c r="E1799">
        <v>1149</v>
      </c>
      <c r="F1799" s="23">
        <f t="shared" si="170"/>
        <v>0</v>
      </c>
      <c r="G1799" s="22">
        <v>43024</v>
      </c>
      <c r="H1799">
        <v>1314</v>
      </c>
      <c r="I1799">
        <v>1449</v>
      </c>
      <c r="J1799">
        <v>1202</v>
      </c>
      <c r="K1799">
        <v>1299</v>
      </c>
      <c r="L1799" s="22">
        <v>43025</v>
      </c>
      <c r="M1799">
        <v>1228</v>
      </c>
      <c r="N1799" s="4">
        <v>43024</v>
      </c>
      <c r="O1799" s="3" t="s">
        <v>15</v>
      </c>
      <c r="P1799" s="3">
        <v>2307</v>
      </c>
      <c r="Q1799" s="3" t="s">
        <v>717</v>
      </c>
      <c r="R1799" s="3" t="s">
        <v>17</v>
      </c>
      <c r="S1799" s="3">
        <v>0.05</v>
      </c>
      <c r="T1799" s="3">
        <v>2</v>
      </c>
      <c r="U1799" s="3">
        <v>0</v>
      </c>
      <c r="V1799" s="3">
        <v>500</v>
      </c>
      <c r="W1799">
        <v>1314</v>
      </c>
      <c r="X1799" s="4">
        <v>43025</v>
      </c>
      <c r="Y1799">
        <v>1299</v>
      </c>
      <c r="Z1799" s="10">
        <f t="shared" si="175"/>
        <v>-7500</v>
      </c>
      <c r="AA1799" s="10">
        <f t="shared" si="174"/>
        <v>7500</v>
      </c>
      <c r="AB1799" t="str">
        <f t="shared" si="171"/>
        <v/>
      </c>
      <c r="AC1799">
        <f t="shared" si="172"/>
        <v>-1490370</v>
      </c>
      <c r="AD1799">
        <f t="shared" si="173"/>
        <v>2.8169014084507005E-2</v>
      </c>
      <c r="AE1799" s="15">
        <v>43025</v>
      </c>
      <c r="AF1799" s="9">
        <v>1.3445114730041841E-3</v>
      </c>
      <c r="AG1799" s="12" t="s">
        <v>960</v>
      </c>
      <c r="AH1799" s="20">
        <v>43021.99722222222</v>
      </c>
      <c r="AI1799" s="12">
        <v>1278</v>
      </c>
      <c r="AJ1799" s="12">
        <v>129</v>
      </c>
      <c r="AK1799" s="12">
        <v>0.1123</v>
      </c>
      <c r="AL1799" s="17">
        <v>30900</v>
      </c>
      <c r="AM1799" s="17">
        <v>0.45082680591818974</v>
      </c>
      <c r="AN1799" s="9"/>
      <c r="AO1799" s="9"/>
      <c r="AP1799" s="17">
        <v>0</v>
      </c>
      <c r="AQ1799" s="17">
        <v>10583</v>
      </c>
      <c r="AR1799" s="17">
        <v>1</v>
      </c>
      <c r="AS1799" s="17">
        <v>0.109</v>
      </c>
      <c r="AT1799" s="17">
        <v>1</v>
      </c>
      <c r="AU1799" s="12">
        <v>1</v>
      </c>
      <c r="AV1799" s="12">
        <v>1.31</v>
      </c>
      <c r="AY1799" s="12">
        <v>9210960</v>
      </c>
      <c r="BA1799" s="12">
        <v>1</v>
      </c>
      <c r="BD1799" s="12">
        <v>0.45082680591818974</v>
      </c>
      <c r="BE1799" s="12">
        <v>1</v>
      </c>
      <c r="BF1799" s="12">
        <v>1</v>
      </c>
      <c r="BG1799" s="12">
        <v>1</v>
      </c>
      <c r="BH1799" s="12">
        <v>4.3999999999999997E-2</v>
      </c>
      <c r="BI1799" s="12">
        <v>0.109</v>
      </c>
      <c r="BJ1799" s="12">
        <v>0</v>
      </c>
      <c r="BK1799" s="12">
        <v>0.58699999999999997</v>
      </c>
      <c r="BL1799" s="12">
        <v>173</v>
      </c>
      <c r="BM1799" s="12">
        <v>-28</v>
      </c>
      <c r="BN1799" s="12">
        <v>-155</v>
      </c>
      <c r="BO1799" s="12">
        <v>424</v>
      </c>
      <c r="BP1799" s="12">
        <v>-97</v>
      </c>
      <c r="BQ1799" s="12">
        <v>-52</v>
      </c>
      <c r="BR1799" s="12">
        <v>99</v>
      </c>
      <c r="BS1799" s="12">
        <v>435</v>
      </c>
      <c r="BT1799" s="12">
        <v>0.31541291685698325</v>
      </c>
      <c r="BU1799" s="12">
        <v>0.69424724377883429</v>
      </c>
      <c r="BV1799" s="12">
        <v>0.7000685727331557</v>
      </c>
      <c r="BW1799" s="12">
        <v>0.69186491123668903</v>
      </c>
      <c r="BX1799" s="12">
        <v>0.66492622565165338</v>
      </c>
      <c r="BY1799" s="12">
        <v>1720</v>
      </c>
      <c r="BZ1799" s="12">
        <v>1</v>
      </c>
      <c r="CB1799" s="12">
        <v>9.9447513812154692E-2</v>
      </c>
      <c r="CC1799" s="12">
        <v>21140</v>
      </c>
      <c r="CD1799" s="12">
        <v>21250</v>
      </c>
      <c r="CE1799" s="12">
        <v>4.5333139928440191</v>
      </c>
      <c r="CH1799" s="22">
        <v>43021</v>
      </c>
      <c r="CI1799">
        <v>1149</v>
      </c>
      <c r="CJ1799">
        <v>1149</v>
      </c>
      <c r="CK1799">
        <v>1115</v>
      </c>
      <c r="CL1799">
        <v>1149</v>
      </c>
      <c r="CM1799" s="22">
        <v>43024</v>
      </c>
      <c r="CN1799">
        <v>1314</v>
      </c>
      <c r="CO1799">
        <v>1449</v>
      </c>
      <c r="CP1799">
        <v>1202</v>
      </c>
      <c r="CQ1799">
        <v>1299</v>
      </c>
      <c r="CR1799" s="22">
        <v>43025</v>
      </c>
      <c r="CS1799">
        <v>1228</v>
      </c>
      <c r="CT1799">
        <v>1368</v>
      </c>
      <c r="CU1799">
        <v>1118</v>
      </c>
      <c r="CV1799">
        <v>1152</v>
      </c>
    </row>
    <row r="1800" spans="1:100">
      <c r="A1800" s="22">
        <v>43021</v>
      </c>
      <c r="B1800">
        <v>3110</v>
      </c>
      <c r="C1800">
        <v>3325</v>
      </c>
      <c r="D1800">
        <v>2960</v>
      </c>
      <c r="E1800">
        <v>3030</v>
      </c>
      <c r="F1800" s="23">
        <f t="shared" ref="F1800:F1863" si="176">IF(E1800&lt;&gt;"",E1800/B1800-1,"")</f>
        <v>-2.5723472668810254E-2</v>
      </c>
      <c r="G1800" s="22">
        <v>43024</v>
      </c>
      <c r="H1800">
        <v>2810</v>
      </c>
      <c r="I1800">
        <v>2950</v>
      </c>
      <c r="J1800">
        <v>2710</v>
      </c>
      <c r="K1800">
        <v>2798</v>
      </c>
      <c r="L1800" s="22">
        <v>43025</v>
      </c>
      <c r="M1800">
        <v>2830</v>
      </c>
      <c r="N1800" s="4">
        <v>43024</v>
      </c>
      <c r="O1800" s="3" t="s">
        <v>11</v>
      </c>
      <c r="P1800" s="3">
        <v>3810</v>
      </c>
      <c r="Q1800" s="3" t="s">
        <v>91</v>
      </c>
      <c r="R1800" s="3" t="s">
        <v>13</v>
      </c>
      <c r="S1800" s="3">
        <v>0.05</v>
      </c>
      <c r="T1800" s="3">
        <v>2</v>
      </c>
      <c r="U1800" s="3">
        <v>0</v>
      </c>
      <c r="V1800" s="3">
        <v>200</v>
      </c>
      <c r="W1800">
        <v>2810</v>
      </c>
      <c r="X1800" s="4">
        <v>43025</v>
      </c>
      <c r="Y1800">
        <v>2798</v>
      </c>
      <c r="Z1800" s="10">
        <f t="shared" si="175"/>
        <v>-2400</v>
      </c>
      <c r="AA1800" s="10">
        <f t="shared" si="174"/>
        <v>2400</v>
      </c>
      <c r="AB1800" t="str">
        <f t="shared" si="171"/>
        <v/>
      </c>
      <c r="AC1800">
        <f t="shared" si="172"/>
        <v>-1490370</v>
      </c>
      <c r="AD1800">
        <f t="shared" si="173"/>
        <v>5.2434456928838857E-2</v>
      </c>
      <c r="AE1800" s="15">
        <v>43025</v>
      </c>
      <c r="AF1800" s="9">
        <v>1.3445114730041841E-3</v>
      </c>
      <c r="AG1800" s="12" t="s">
        <v>954</v>
      </c>
      <c r="AH1800" s="20">
        <v>43021.99722222222</v>
      </c>
      <c r="AI1800" s="12">
        <v>2670</v>
      </c>
      <c r="AJ1800" s="12">
        <v>-360</v>
      </c>
      <c r="AK1800" s="12">
        <v>-0.1188</v>
      </c>
      <c r="AL1800" s="17">
        <v>24000</v>
      </c>
      <c r="AM1800" s="17">
        <v>1.0821782178217823</v>
      </c>
      <c r="AN1800" s="9"/>
      <c r="AO1800" s="9"/>
      <c r="AP1800" s="17">
        <v>642.14</v>
      </c>
      <c r="AQ1800" s="17">
        <v>17822</v>
      </c>
      <c r="AR1800" s="17">
        <v>0.24366872005475701</v>
      </c>
      <c r="AS1800" s="17">
        <v>0.311</v>
      </c>
      <c r="AT1800" s="17">
        <v>0.38103907015824112</v>
      </c>
      <c r="AU1800" s="12">
        <v>0.38225017470300487</v>
      </c>
      <c r="AV1800" s="12">
        <v>0</v>
      </c>
      <c r="AY1800" s="12">
        <v>5882001</v>
      </c>
      <c r="BA1800" s="12">
        <v>0.55546001719690452</v>
      </c>
      <c r="BD1800" s="12">
        <v>1.0821782178217823</v>
      </c>
      <c r="BE1800" s="12">
        <v>0.24366872005475701</v>
      </c>
      <c r="BF1800" s="12">
        <v>0.38103907015824112</v>
      </c>
      <c r="BG1800" s="12">
        <v>0.38225017470300487</v>
      </c>
      <c r="BH1800" s="12">
        <v>2.1000000000000001E-2</v>
      </c>
      <c r="BI1800" s="12">
        <v>0.311</v>
      </c>
      <c r="BJ1800" s="12">
        <v>0</v>
      </c>
      <c r="BK1800" s="12">
        <v>0.52800000000000002</v>
      </c>
      <c r="BL1800" s="12">
        <v>54</v>
      </c>
      <c r="BM1800" s="12">
        <v>-115</v>
      </c>
      <c r="BN1800" s="12">
        <v>-14</v>
      </c>
      <c r="BO1800" s="12">
        <v>532</v>
      </c>
      <c r="BP1800" s="12">
        <v>77</v>
      </c>
      <c r="BQ1800" s="12">
        <v>-38</v>
      </c>
      <c r="BR1800" s="12">
        <v>0</v>
      </c>
      <c r="BS1800" s="12">
        <v>591</v>
      </c>
      <c r="BT1800" s="12">
        <v>0.369150092864444</v>
      </c>
      <c r="BU1800" s="12">
        <v>0.74255417874371155</v>
      </c>
      <c r="BV1800" s="12">
        <v>0.75562309619005874</v>
      </c>
      <c r="BW1800" s="12">
        <v>0.76196945375558811</v>
      </c>
      <c r="BX1800" s="12">
        <v>0.71688656754493696</v>
      </c>
      <c r="BY1800" s="12">
        <v>1720</v>
      </c>
      <c r="BZ1800" s="12">
        <v>0.55546001719690452</v>
      </c>
      <c r="CB1800" s="12">
        <v>9.9447513812154692E-2</v>
      </c>
      <c r="CC1800" s="12">
        <v>21140</v>
      </c>
      <c r="CD1800" s="12">
        <v>21250</v>
      </c>
      <c r="CE1800" s="12">
        <v>10.881903190319033</v>
      </c>
      <c r="CH1800" s="22">
        <v>43021</v>
      </c>
      <c r="CI1800">
        <v>3110</v>
      </c>
      <c r="CJ1800">
        <v>3325</v>
      </c>
      <c r="CK1800">
        <v>2960</v>
      </c>
      <c r="CL1800">
        <v>3030</v>
      </c>
      <c r="CM1800" s="22">
        <v>43024</v>
      </c>
      <c r="CN1800">
        <v>2810</v>
      </c>
      <c r="CO1800">
        <v>2950</v>
      </c>
      <c r="CP1800">
        <v>2710</v>
      </c>
      <c r="CQ1800">
        <v>2798</v>
      </c>
      <c r="CR1800" s="22">
        <v>43025</v>
      </c>
      <c r="CS1800">
        <v>2830</v>
      </c>
      <c r="CT1800">
        <v>3025</v>
      </c>
      <c r="CU1800">
        <v>2820</v>
      </c>
      <c r="CV1800">
        <v>2874</v>
      </c>
    </row>
    <row r="1801" spans="1:100">
      <c r="A1801" s="22">
        <v>43021</v>
      </c>
      <c r="B1801">
        <v>576</v>
      </c>
      <c r="C1801">
        <v>576</v>
      </c>
      <c r="D1801">
        <v>576</v>
      </c>
      <c r="E1801">
        <v>576</v>
      </c>
      <c r="F1801" s="23">
        <f t="shared" si="176"/>
        <v>0</v>
      </c>
      <c r="G1801" s="22">
        <v>43024</v>
      </c>
      <c r="H1801">
        <v>676</v>
      </c>
      <c r="I1801">
        <v>676</v>
      </c>
      <c r="J1801">
        <v>676</v>
      </c>
      <c r="K1801">
        <v>676</v>
      </c>
      <c r="L1801" s="22">
        <v>43025</v>
      </c>
      <c r="M1801">
        <v>648</v>
      </c>
      <c r="N1801" s="4">
        <v>43024</v>
      </c>
      <c r="O1801" s="3" t="s">
        <v>15</v>
      </c>
      <c r="P1801" s="3">
        <v>7928</v>
      </c>
      <c r="Q1801" s="3" t="s">
        <v>726</v>
      </c>
      <c r="R1801" s="3" t="s">
        <v>17</v>
      </c>
      <c r="S1801" s="3">
        <v>0.05</v>
      </c>
      <c r="T1801" s="3">
        <v>2</v>
      </c>
      <c r="U1801" s="3">
        <v>0</v>
      </c>
      <c r="V1801" s="3">
        <v>900</v>
      </c>
      <c r="W1801">
        <v>676</v>
      </c>
      <c r="X1801" s="4">
        <v>43025</v>
      </c>
      <c r="Y1801">
        <v>676</v>
      </c>
      <c r="Z1801" s="10">
        <f t="shared" si="175"/>
        <v>0</v>
      </c>
      <c r="AA1801" s="10">
        <f t="shared" si="174"/>
        <v>0</v>
      </c>
      <c r="AB1801" t="str">
        <f t="shared" si="171"/>
        <v/>
      </c>
      <c r="AC1801">
        <f t="shared" si="172"/>
        <v>-1490370</v>
      </c>
      <c r="AD1801">
        <f t="shared" si="173"/>
        <v>0</v>
      </c>
      <c r="AE1801" s="15">
        <v>43025</v>
      </c>
      <c r="AF1801" s="9">
        <v>1.3445114730041841E-3</v>
      </c>
      <c r="AG1801" s="12" t="s">
        <v>960</v>
      </c>
      <c r="AH1801" s="20">
        <v>43021.960416666669</v>
      </c>
      <c r="AI1801" s="12">
        <v>676</v>
      </c>
      <c r="AJ1801" s="12">
        <v>100</v>
      </c>
      <c r="AK1801" s="12">
        <v>0.1736</v>
      </c>
      <c r="AL1801" s="17">
        <v>22800</v>
      </c>
      <c r="AM1801" s="17">
        <v>0.28645833333333331</v>
      </c>
      <c r="AN1801" s="9"/>
      <c r="AO1801" s="9"/>
      <c r="AP1801" s="17">
        <v>0</v>
      </c>
      <c r="AQ1801" s="17">
        <v>2244</v>
      </c>
      <c r="AR1801" s="17">
        <v>1</v>
      </c>
      <c r="AS1801" s="17">
        <v>0.17</v>
      </c>
      <c r="AT1801" s="17">
        <v>1</v>
      </c>
      <c r="AU1801" s="12">
        <v>1</v>
      </c>
      <c r="AV1801" s="12">
        <v>1.22</v>
      </c>
      <c r="AY1801" s="12">
        <v>3896000</v>
      </c>
      <c r="BA1801" s="12">
        <v>1</v>
      </c>
      <c r="BD1801" s="12">
        <v>0.28645833333333331</v>
      </c>
      <c r="BE1801" s="12">
        <v>1</v>
      </c>
      <c r="BF1801" s="12">
        <v>1</v>
      </c>
      <c r="BG1801" s="12">
        <v>1</v>
      </c>
      <c r="BH1801" s="12">
        <v>2E-3</v>
      </c>
      <c r="BI1801" s="12">
        <v>0.17</v>
      </c>
      <c r="BJ1801" s="12">
        <v>0</v>
      </c>
      <c r="BK1801" s="12">
        <v>0.64800000000000002</v>
      </c>
      <c r="BL1801" s="12">
        <v>432</v>
      </c>
      <c r="BM1801" s="12">
        <v>-774</v>
      </c>
      <c r="BN1801" s="12">
        <v>-55</v>
      </c>
      <c r="BO1801" s="12">
        <v>1055</v>
      </c>
      <c r="BP1801" s="12">
        <v>591</v>
      </c>
      <c r="BQ1801" s="12">
        <v>-274</v>
      </c>
      <c r="BR1801" s="12">
        <v>-65</v>
      </c>
      <c r="BS1801" s="12">
        <v>1183</v>
      </c>
      <c r="BT1801" s="12">
        <v>0.31541291685698325</v>
      </c>
      <c r="BU1801" s="12">
        <v>0.69424724377883429</v>
      </c>
      <c r="BV1801" s="12">
        <v>0.7000685727331557</v>
      </c>
      <c r="BW1801" s="12">
        <v>0.69186491123668903</v>
      </c>
      <c r="BX1801" s="12">
        <v>0.66492622565165338</v>
      </c>
      <c r="BY1801" s="12">
        <v>1720</v>
      </c>
      <c r="BZ1801" s="12">
        <v>1</v>
      </c>
      <c r="CB1801" s="12">
        <v>9.9447513812154692E-2</v>
      </c>
      <c r="CC1801" s="12">
        <v>21140</v>
      </c>
      <c r="CD1801" s="12">
        <v>21250</v>
      </c>
      <c r="CE1801" s="12">
        <v>2.8804976851851851</v>
      </c>
      <c r="CH1801" s="22">
        <v>43021</v>
      </c>
      <c r="CI1801">
        <v>576</v>
      </c>
      <c r="CJ1801">
        <v>576</v>
      </c>
      <c r="CK1801">
        <v>576</v>
      </c>
      <c r="CL1801">
        <v>576</v>
      </c>
      <c r="CM1801" s="22">
        <v>43024</v>
      </c>
      <c r="CN1801">
        <v>676</v>
      </c>
      <c r="CO1801">
        <v>676</v>
      </c>
      <c r="CP1801">
        <v>676</v>
      </c>
      <c r="CQ1801">
        <v>676</v>
      </c>
      <c r="CR1801" s="22">
        <v>43025</v>
      </c>
      <c r="CS1801">
        <v>648</v>
      </c>
      <c r="CT1801">
        <v>776</v>
      </c>
      <c r="CU1801">
        <v>627</v>
      </c>
      <c r="CV1801">
        <v>776</v>
      </c>
    </row>
    <row r="1802" spans="1:100">
      <c r="A1802" s="22">
        <v>43021</v>
      </c>
      <c r="B1802">
        <v>313</v>
      </c>
      <c r="C1802">
        <v>314</v>
      </c>
      <c r="D1802">
        <v>300</v>
      </c>
      <c r="E1802">
        <v>309</v>
      </c>
      <c r="F1802" s="23">
        <f t="shared" si="176"/>
        <v>-1.2779552715655007E-2</v>
      </c>
      <c r="G1802" s="22">
        <v>43024</v>
      </c>
      <c r="H1802">
        <v>381</v>
      </c>
      <c r="I1802">
        <v>389</v>
      </c>
      <c r="J1802">
        <v>378</v>
      </c>
      <c r="K1802">
        <v>389</v>
      </c>
      <c r="L1802" s="22">
        <v>43025</v>
      </c>
      <c r="M1802">
        <v>437</v>
      </c>
      <c r="N1802" s="4">
        <v>43024</v>
      </c>
      <c r="O1802" s="3" t="s">
        <v>15</v>
      </c>
      <c r="P1802" s="3">
        <v>7608</v>
      </c>
      <c r="Q1802" s="3" t="s">
        <v>727</v>
      </c>
      <c r="R1802" s="3" t="s">
        <v>17</v>
      </c>
      <c r="S1802" s="3">
        <v>0.05</v>
      </c>
      <c r="T1802" s="3">
        <v>1</v>
      </c>
      <c r="U1802" s="3">
        <v>0</v>
      </c>
      <c r="V1802" s="3">
        <v>1700</v>
      </c>
      <c r="W1802">
        <v>381</v>
      </c>
      <c r="X1802" s="4">
        <v>43025</v>
      </c>
      <c r="Y1802">
        <v>389</v>
      </c>
      <c r="Z1802" s="10">
        <f t="shared" si="175"/>
        <v>13600</v>
      </c>
      <c r="AA1802" s="10">
        <f t="shared" si="174"/>
        <v>13600</v>
      </c>
      <c r="AB1802">
        <f t="shared" si="171"/>
        <v>13600</v>
      </c>
      <c r="AC1802">
        <f t="shared" si="172"/>
        <v>-1476770</v>
      </c>
      <c r="AD1802">
        <f t="shared" si="173"/>
        <v>1.6000000000000014E-2</v>
      </c>
      <c r="AE1802" s="15">
        <v>43025</v>
      </c>
      <c r="AF1802" s="9">
        <v>1.3445114730041841E-3</v>
      </c>
      <c r="AG1802" s="12" t="s">
        <v>962</v>
      </c>
      <c r="AH1802" s="20">
        <v>43021.988194444442</v>
      </c>
      <c r="AI1802" s="12">
        <v>375</v>
      </c>
      <c r="AJ1802" s="12">
        <v>66</v>
      </c>
      <c r="AK1802" s="12">
        <v>0.21360000000000001</v>
      </c>
      <c r="AL1802" s="17">
        <v>16600</v>
      </c>
      <c r="AM1802" s="17">
        <v>0.10679611650485436</v>
      </c>
      <c r="AN1802" s="9"/>
      <c r="AO1802" s="9"/>
      <c r="AP1802" s="17">
        <v>0</v>
      </c>
      <c r="AQ1802" s="17">
        <v>2623</v>
      </c>
      <c r="AR1802" s="17">
        <v>1</v>
      </c>
      <c r="AS1802" s="17">
        <v>0.22</v>
      </c>
      <c r="AT1802" s="17">
        <v>0.65753424657534243</v>
      </c>
      <c r="AU1802" s="12">
        <v>0.22844827586206898</v>
      </c>
      <c r="AV1802" s="12">
        <v>1.94</v>
      </c>
      <c r="AY1802" s="12">
        <v>8490103</v>
      </c>
      <c r="BA1802" s="12">
        <v>1</v>
      </c>
      <c r="BD1802" s="12">
        <v>0.10679611650485436</v>
      </c>
      <c r="BE1802" s="12">
        <v>1</v>
      </c>
      <c r="BF1802" s="12">
        <v>0.65753424657534243</v>
      </c>
      <c r="BG1802" s="12">
        <v>0.22844827586206898</v>
      </c>
      <c r="BH1802" s="12">
        <v>1.6E-2</v>
      </c>
      <c r="BI1802" s="12">
        <v>0.22</v>
      </c>
      <c r="BJ1802" s="12">
        <v>1.0999999999999999E-2</v>
      </c>
      <c r="BK1802" s="12">
        <v>0.57899999999999996</v>
      </c>
      <c r="BL1802" s="12">
        <v>118</v>
      </c>
      <c r="BM1802" s="12">
        <v>-347</v>
      </c>
      <c r="BN1802" s="12">
        <v>151</v>
      </c>
      <c r="BO1802" s="12">
        <v>694</v>
      </c>
      <c r="BP1802" s="12">
        <v>129</v>
      </c>
      <c r="BQ1802" s="12">
        <v>-125</v>
      </c>
      <c r="BR1802" s="12">
        <v>-98</v>
      </c>
      <c r="BS1802" s="12">
        <v>775</v>
      </c>
      <c r="BT1802" s="12">
        <v>0.26658652156173757</v>
      </c>
      <c r="BU1802" s="12">
        <v>0.76647585880917946</v>
      </c>
      <c r="BV1802" s="12">
        <v>0.78494296073194081</v>
      </c>
      <c r="BW1802" s="12">
        <v>0.78271585626455631</v>
      </c>
      <c r="BX1802" s="12">
        <v>0.79794266238505862</v>
      </c>
      <c r="BY1802" s="12">
        <v>1720</v>
      </c>
      <c r="BZ1802" s="12">
        <v>1</v>
      </c>
      <c r="CB1802" s="12">
        <v>9.9447513812154692E-2</v>
      </c>
      <c r="CC1802" s="12">
        <v>21140</v>
      </c>
      <c r="CD1802" s="12">
        <v>21250</v>
      </c>
      <c r="CE1802" s="12">
        <v>1.0738942826321467</v>
      </c>
      <c r="CH1802" s="22">
        <v>43021</v>
      </c>
      <c r="CI1802">
        <v>313</v>
      </c>
      <c r="CJ1802">
        <v>314</v>
      </c>
      <c r="CK1802">
        <v>300</v>
      </c>
      <c r="CL1802">
        <v>309</v>
      </c>
      <c r="CM1802" s="22">
        <v>43024</v>
      </c>
      <c r="CN1802">
        <v>381</v>
      </c>
      <c r="CO1802">
        <v>389</v>
      </c>
      <c r="CP1802">
        <v>378</v>
      </c>
      <c r="CQ1802">
        <v>389</v>
      </c>
      <c r="CR1802" s="22">
        <v>43025</v>
      </c>
      <c r="CS1802">
        <v>437</v>
      </c>
      <c r="CT1802">
        <v>465</v>
      </c>
      <c r="CU1802">
        <v>384</v>
      </c>
      <c r="CV1802">
        <v>395</v>
      </c>
    </row>
    <row r="1803" spans="1:100">
      <c r="A1803" s="22">
        <v>43021</v>
      </c>
      <c r="B1803">
        <v>375</v>
      </c>
      <c r="C1803">
        <v>381</v>
      </c>
      <c r="D1803">
        <v>366</v>
      </c>
      <c r="E1803">
        <v>375</v>
      </c>
      <c r="F1803" s="23">
        <f t="shared" si="176"/>
        <v>0</v>
      </c>
      <c r="G1803" s="22">
        <v>43024</v>
      </c>
      <c r="H1803">
        <v>360</v>
      </c>
      <c r="I1803">
        <v>370</v>
      </c>
      <c r="J1803">
        <v>356</v>
      </c>
      <c r="K1803">
        <v>367</v>
      </c>
      <c r="L1803" s="22">
        <v>43025</v>
      </c>
      <c r="M1803">
        <v>369</v>
      </c>
      <c r="N1803" s="4">
        <v>43024</v>
      </c>
      <c r="O1803" s="3" t="s">
        <v>11</v>
      </c>
      <c r="P1803" s="3">
        <v>3807</v>
      </c>
      <c r="Q1803" s="3" t="s">
        <v>351</v>
      </c>
      <c r="R1803" s="3" t="s">
        <v>13</v>
      </c>
      <c r="S1803" s="3">
        <v>0.05</v>
      </c>
      <c r="T1803" s="3">
        <v>1</v>
      </c>
      <c r="U1803" s="3">
        <v>0</v>
      </c>
      <c r="V1803" s="3">
        <v>1400</v>
      </c>
      <c r="W1803">
        <v>360</v>
      </c>
      <c r="X1803" s="4">
        <v>43025</v>
      </c>
      <c r="Y1803">
        <v>367</v>
      </c>
      <c r="Z1803" s="10">
        <f t="shared" si="175"/>
        <v>9800</v>
      </c>
      <c r="AA1803" s="10">
        <f t="shared" si="174"/>
        <v>9800</v>
      </c>
      <c r="AB1803" t="str">
        <f t="shared" si="171"/>
        <v/>
      </c>
      <c r="AC1803">
        <f t="shared" si="172"/>
        <v>-1476770</v>
      </c>
      <c r="AD1803">
        <f t="shared" si="173"/>
        <v>1.4084507042253502E-2</v>
      </c>
      <c r="AE1803" s="15">
        <v>43025</v>
      </c>
      <c r="AF1803" s="9">
        <v>1.3445114730041841E-3</v>
      </c>
      <c r="AG1803" s="12" t="s">
        <v>960</v>
      </c>
      <c r="AH1803" s="20">
        <v>43021.992361111108</v>
      </c>
      <c r="AI1803" s="12">
        <v>355</v>
      </c>
      <c r="AJ1803" s="12">
        <v>-20</v>
      </c>
      <c r="AK1803" s="12">
        <v>-5.33E-2</v>
      </c>
      <c r="AL1803" s="17">
        <v>15700</v>
      </c>
      <c r="AM1803" s="17">
        <v>0.58133333333333337</v>
      </c>
      <c r="AN1803" s="9"/>
      <c r="AO1803" s="9"/>
      <c r="AP1803" s="17">
        <v>2.12</v>
      </c>
      <c r="AQ1803" s="17">
        <v>14386</v>
      </c>
      <c r="AR1803" s="17">
        <v>0.5669642857142857</v>
      </c>
      <c r="AS1803" s="17">
        <v>0.184</v>
      </c>
      <c r="AT1803" s="17">
        <v>0.58369098712446355</v>
      </c>
      <c r="AU1803" s="12">
        <v>0.375</v>
      </c>
      <c r="AV1803" s="12" t="s">
        <v>988</v>
      </c>
      <c r="AY1803" s="12">
        <v>38362000</v>
      </c>
      <c r="BA1803" s="12">
        <v>0.45714285714285713</v>
      </c>
      <c r="BD1803" s="12">
        <v>0.58133333333333337</v>
      </c>
      <c r="BE1803" s="12">
        <v>0.5669642857142857</v>
      </c>
      <c r="BF1803" s="12">
        <v>0.58369098712446355</v>
      </c>
      <c r="BG1803" s="12">
        <v>0.375</v>
      </c>
      <c r="BH1803" s="12">
        <v>0.49099999999999999</v>
      </c>
      <c r="BI1803" s="12">
        <v>0.184</v>
      </c>
      <c r="BJ1803" s="12">
        <v>0</v>
      </c>
      <c r="BK1803" s="12">
        <v>0.65700000000000003</v>
      </c>
      <c r="BL1803" s="12">
        <v>-447</v>
      </c>
      <c r="BM1803" s="12">
        <v>772</v>
      </c>
      <c r="BN1803" s="12">
        <v>1106</v>
      </c>
      <c r="BO1803" s="12">
        <v>2283</v>
      </c>
      <c r="BP1803" s="12">
        <v>787</v>
      </c>
      <c r="BQ1803" s="12">
        <v>-947</v>
      </c>
      <c r="BR1803" s="12">
        <v>63</v>
      </c>
      <c r="BS1803" s="12">
        <v>845</v>
      </c>
      <c r="BT1803" s="12">
        <v>0.33640914599280108</v>
      </c>
      <c r="BU1803" s="12">
        <v>0.53912769256518533</v>
      </c>
      <c r="BV1803" s="12">
        <v>0.56552291971214619</v>
      </c>
      <c r="BW1803" s="12">
        <v>0.47730821303058535</v>
      </c>
      <c r="BX1803" s="12">
        <v>0.62284306810423085</v>
      </c>
      <c r="BY1803" s="12">
        <v>1720</v>
      </c>
      <c r="BZ1803" s="12">
        <v>0.45714285714285713</v>
      </c>
      <c r="CB1803" s="12">
        <v>9.9447513812154692E-2</v>
      </c>
      <c r="CC1803" s="12">
        <v>21140</v>
      </c>
      <c r="CD1803" s="12">
        <v>21250</v>
      </c>
      <c r="CE1803" s="12">
        <v>5.84562962962963</v>
      </c>
      <c r="CH1803" s="22">
        <v>43021</v>
      </c>
      <c r="CI1803">
        <v>375</v>
      </c>
      <c r="CJ1803">
        <v>381</v>
      </c>
      <c r="CK1803">
        <v>366</v>
      </c>
      <c r="CL1803">
        <v>375</v>
      </c>
      <c r="CM1803" s="22">
        <v>43024</v>
      </c>
      <c r="CN1803">
        <v>360</v>
      </c>
      <c r="CO1803">
        <v>370</v>
      </c>
      <c r="CP1803">
        <v>356</v>
      </c>
      <c r="CQ1803">
        <v>367</v>
      </c>
      <c r="CR1803" s="22">
        <v>43025</v>
      </c>
      <c r="CS1803">
        <v>369</v>
      </c>
      <c r="CT1803">
        <v>371</v>
      </c>
      <c r="CU1803">
        <v>347</v>
      </c>
      <c r="CV1803">
        <v>350</v>
      </c>
    </row>
    <row r="1804" spans="1:100">
      <c r="A1804" s="22">
        <v>43021</v>
      </c>
      <c r="B1804">
        <v>470</v>
      </c>
      <c r="C1804">
        <v>495</v>
      </c>
      <c r="D1804">
        <v>467</v>
      </c>
      <c r="E1804">
        <v>491</v>
      </c>
      <c r="F1804" s="23">
        <f t="shared" si="176"/>
        <v>4.4680851063829685E-2</v>
      </c>
      <c r="G1804" s="22">
        <v>43024</v>
      </c>
      <c r="H1804">
        <v>459</v>
      </c>
      <c r="I1804">
        <v>464</v>
      </c>
      <c r="J1804">
        <v>453</v>
      </c>
      <c r="K1804">
        <v>459</v>
      </c>
      <c r="L1804" s="22">
        <v>43025</v>
      </c>
      <c r="M1804">
        <v>464</v>
      </c>
      <c r="N1804" s="4">
        <v>43024</v>
      </c>
      <c r="O1804" s="3" t="s">
        <v>11</v>
      </c>
      <c r="P1804" s="3">
        <v>3627</v>
      </c>
      <c r="Q1804" s="3" t="s">
        <v>607</v>
      </c>
      <c r="R1804" s="3" t="s">
        <v>13</v>
      </c>
      <c r="S1804" s="3">
        <v>0.05</v>
      </c>
      <c r="T1804" s="3">
        <v>1</v>
      </c>
      <c r="U1804" s="3">
        <v>0</v>
      </c>
      <c r="V1804" s="3">
        <v>1100</v>
      </c>
      <c r="W1804">
        <v>459</v>
      </c>
      <c r="X1804" s="4">
        <v>43025</v>
      </c>
      <c r="Y1804">
        <v>459</v>
      </c>
      <c r="Z1804" s="10">
        <f t="shared" si="175"/>
        <v>0</v>
      </c>
      <c r="AA1804" s="10">
        <f t="shared" si="174"/>
        <v>0</v>
      </c>
      <c r="AB1804" t="str">
        <f t="shared" si="171"/>
        <v/>
      </c>
      <c r="AC1804">
        <f t="shared" si="172"/>
        <v>-1476770</v>
      </c>
      <c r="AD1804">
        <f t="shared" si="173"/>
        <v>4.7945205479452024E-2</v>
      </c>
      <c r="AE1804" s="15">
        <v>43025</v>
      </c>
      <c r="AF1804" s="9">
        <v>1.3445114730041841E-3</v>
      </c>
      <c r="AG1804" s="12" t="s">
        <v>962</v>
      </c>
      <c r="AH1804" s="20">
        <v>43021.991666666669</v>
      </c>
      <c r="AI1804" s="12">
        <v>438</v>
      </c>
      <c r="AJ1804" s="12">
        <v>-53</v>
      </c>
      <c r="AK1804" s="12">
        <v>-0.1079</v>
      </c>
      <c r="AL1804" s="17">
        <v>8200</v>
      </c>
      <c r="AM1804" s="17">
        <v>0.31771894093686354</v>
      </c>
      <c r="AN1804" s="9"/>
      <c r="AO1804" s="9"/>
      <c r="AP1804" s="17">
        <v>41.04</v>
      </c>
      <c r="AQ1804" s="17">
        <v>4438</v>
      </c>
      <c r="AR1804" s="17">
        <v>0.62601626016260159</v>
      </c>
      <c r="AS1804" s="17">
        <v>0.26500000000000001</v>
      </c>
      <c r="AT1804" s="17">
        <v>0.63200000000000001</v>
      </c>
      <c r="AU1804" s="12">
        <v>0.31168831168831168</v>
      </c>
      <c r="AV1804" s="12">
        <v>0.31</v>
      </c>
      <c r="AY1804" s="12">
        <v>9038300</v>
      </c>
      <c r="BA1804" s="12">
        <v>0.28888888888888886</v>
      </c>
      <c r="BD1804" s="12">
        <v>0.31771894093686354</v>
      </c>
      <c r="BE1804" s="12">
        <v>0.62601626016260159</v>
      </c>
      <c r="BF1804" s="12">
        <v>0.63200000000000001</v>
      </c>
      <c r="BG1804" s="12">
        <v>0.31168831168831168</v>
      </c>
      <c r="BH1804" s="12">
        <v>4.2999999999999997E-2</v>
      </c>
      <c r="BI1804" s="12">
        <v>0.26500000000000001</v>
      </c>
      <c r="BJ1804" s="12">
        <v>5.8999999999999997E-2</v>
      </c>
      <c r="BK1804" s="12">
        <v>0.56799999999999995</v>
      </c>
      <c r="BL1804" s="12">
        <v>302</v>
      </c>
      <c r="BM1804" s="12">
        <v>-462</v>
      </c>
      <c r="BN1804" s="12">
        <v>-28</v>
      </c>
      <c r="BO1804" s="12">
        <v>1033</v>
      </c>
      <c r="BP1804" s="12">
        <v>571</v>
      </c>
      <c r="BQ1804" s="12">
        <v>-450</v>
      </c>
      <c r="BR1804" s="12">
        <v>-14</v>
      </c>
      <c r="BS1804" s="12">
        <v>1222</v>
      </c>
      <c r="BT1804" s="12">
        <v>0.26658652156173757</v>
      </c>
      <c r="BU1804" s="12">
        <v>0.76647585880917946</v>
      </c>
      <c r="BV1804" s="12">
        <v>0.78494296073194081</v>
      </c>
      <c r="BW1804" s="12">
        <v>0.78271585626455631</v>
      </c>
      <c r="BX1804" s="12">
        <v>0.79794266238505862</v>
      </c>
      <c r="BY1804" s="12">
        <v>1720</v>
      </c>
      <c r="BZ1804" s="12">
        <v>0.28888888888888886</v>
      </c>
      <c r="CB1804" s="12">
        <v>9.9447513812154692E-2</v>
      </c>
      <c r="CC1804" s="12">
        <v>21140</v>
      </c>
      <c r="CD1804" s="12">
        <v>21250</v>
      </c>
      <c r="CE1804" s="12">
        <v>3.1948404616429058</v>
      </c>
      <c r="CH1804" s="22">
        <v>43021</v>
      </c>
      <c r="CI1804">
        <v>470</v>
      </c>
      <c r="CJ1804">
        <v>495</v>
      </c>
      <c r="CK1804">
        <v>467</v>
      </c>
      <c r="CL1804">
        <v>491</v>
      </c>
      <c r="CM1804" s="22">
        <v>43024</v>
      </c>
      <c r="CN1804">
        <v>459</v>
      </c>
      <c r="CO1804">
        <v>464</v>
      </c>
      <c r="CP1804">
        <v>453</v>
      </c>
      <c r="CQ1804">
        <v>459</v>
      </c>
      <c r="CR1804" s="22">
        <v>43025</v>
      </c>
      <c r="CS1804">
        <v>464</v>
      </c>
      <c r="CT1804">
        <v>464</v>
      </c>
      <c r="CU1804">
        <v>454</v>
      </c>
      <c r="CV1804">
        <v>456</v>
      </c>
    </row>
    <row r="1805" spans="1:100">
      <c r="A1805" s="22">
        <v>43021</v>
      </c>
      <c r="B1805">
        <v>703</v>
      </c>
      <c r="C1805">
        <v>712</v>
      </c>
      <c r="D1805">
        <v>650</v>
      </c>
      <c r="E1805">
        <v>671</v>
      </c>
      <c r="F1805" s="23">
        <f t="shared" si="176"/>
        <v>-4.5519203413940224E-2</v>
      </c>
      <c r="G1805" s="22">
        <v>43024</v>
      </c>
      <c r="H1805">
        <v>601</v>
      </c>
      <c r="I1805">
        <v>634</v>
      </c>
      <c r="J1805">
        <v>601</v>
      </c>
      <c r="K1805">
        <v>622</v>
      </c>
      <c r="L1805" s="22">
        <v>43025</v>
      </c>
      <c r="M1805">
        <v>628</v>
      </c>
      <c r="N1805" s="4">
        <v>43024</v>
      </c>
      <c r="O1805" s="3" t="s">
        <v>11</v>
      </c>
      <c r="P1805" s="3">
        <v>3168</v>
      </c>
      <c r="Q1805" s="3" t="s">
        <v>156</v>
      </c>
      <c r="R1805" s="3" t="s">
        <v>13</v>
      </c>
      <c r="S1805" s="3">
        <v>0.05</v>
      </c>
      <c r="T1805" s="3">
        <v>1</v>
      </c>
      <c r="U1805" s="3">
        <v>0</v>
      </c>
      <c r="V1805" s="3">
        <v>400</v>
      </c>
      <c r="W1805">
        <v>601</v>
      </c>
      <c r="X1805" s="4">
        <v>43025</v>
      </c>
      <c r="Y1805">
        <v>622</v>
      </c>
      <c r="Z1805" s="10">
        <f t="shared" si="175"/>
        <v>8400</v>
      </c>
      <c r="AA1805" s="10">
        <f t="shared" si="174"/>
        <v>8400</v>
      </c>
      <c r="AB1805" t="str">
        <f t="shared" ref="AB1805:AB1868" si="177">IF(AND(O1805="夜間上昇",T1805=1,AF1805&gt;0),Z1805,"")</f>
        <v/>
      </c>
      <c r="AC1805">
        <f t="shared" si="172"/>
        <v>-1476770</v>
      </c>
      <c r="AD1805">
        <f t="shared" si="173"/>
        <v>0.51217532467532467</v>
      </c>
      <c r="AE1805" s="15">
        <v>43025</v>
      </c>
      <c r="AF1805" s="9">
        <v>1.3445114730041841E-3</v>
      </c>
      <c r="AG1805" s="12" t="s">
        <v>954</v>
      </c>
      <c r="AH1805" s="20">
        <v>43021.949305555558</v>
      </c>
      <c r="AI1805" s="12">
        <v>1232</v>
      </c>
      <c r="AJ1805" s="12">
        <v>-110</v>
      </c>
      <c r="AK1805" s="12">
        <v>-8.2000000000000003E-2</v>
      </c>
      <c r="AL1805" s="17">
        <v>6200</v>
      </c>
      <c r="AM1805" s="17">
        <v>0.71236959761549923</v>
      </c>
      <c r="AN1805" s="9"/>
      <c r="AO1805" s="9"/>
      <c r="AP1805" s="17">
        <v>2.71</v>
      </c>
      <c r="AQ1805" s="17">
        <v>9620</v>
      </c>
      <c r="AR1805" s="17">
        <v>0.72921615201900236</v>
      </c>
      <c r="AS1805" s="17">
        <v>0.16300000000000001</v>
      </c>
      <c r="AT1805" s="17">
        <v>0.79911894273127748</v>
      </c>
      <c r="AU1805" s="12">
        <v>0.80087336244541485</v>
      </c>
      <c r="AV1805" s="12">
        <v>1.1200000000000001</v>
      </c>
      <c r="AY1805" s="12">
        <v>7168600</v>
      </c>
      <c r="BA1805" s="12">
        <v>4.7021943573667714E-2</v>
      </c>
      <c r="BD1805" s="12">
        <v>0.71236959761549923</v>
      </c>
      <c r="BE1805" s="12">
        <v>0.72921615201900236</v>
      </c>
      <c r="BF1805" s="12">
        <v>0.79911894273127748</v>
      </c>
      <c r="BG1805" s="12">
        <v>0.80087336244541485</v>
      </c>
      <c r="BH1805" s="12">
        <v>2.5000000000000001E-2</v>
      </c>
      <c r="BI1805" s="12">
        <v>0.16300000000000001</v>
      </c>
      <c r="BJ1805" s="12">
        <v>8.0000000000000002E-3</v>
      </c>
      <c r="BK1805" s="12">
        <v>0.76300000000000001</v>
      </c>
      <c r="BL1805" s="12">
        <v>533</v>
      </c>
      <c r="BM1805" s="12">
        <v>-337</v>
      </c>
      <c r="BN1805" s="12">
        <v>-355</v>
      </c>
      <c r="BO1805" s="12">
        <v>1398</v>
      </c>
      <c r="BP1805" s="12">
        <v>2377</v>
      </c>
      <c r="BQ1805" s="12">
        <v>-285</v>
      </c>
      <c r="BR1805" s="12">
        <v>-1911</v>
      </c>
      <c r="BS1805" s="12">
        <v>1562</v>
      </c>
      <c r="BT1805" s="12">
        <v>0.369150092864444</v>
      </c>
      <c r="BU1805" s="12">
        <v>0.74255417874371155</v>
      </c>
      <c r="BV1805" s="12">
        <v>0.75562309619005874</v>
      </c>
      <c r="BW1805" s="12">
        <v>0.76196945375558811</v>
      </c>
      <c r="BX1805" s="12">
        <v>0.71688656754493696</v>
      </c>
      <c r="BY1805" s="12">
        <v>1720</v>
      </c>
      <c r="BZ1805" s="12">
        <v>4.7021943573667714E-2</v>
      </c>
      <c r="CB1805" s="12">
        <v>9.9447513812154692E-2</v>
      </c>
      <c r="CC1805" s="12">
        <v>21140</v>
      </c>
      <c r="CD1805" s="12">
        <v>21250</v>
      </c>
      <c r="CE1805" s="12">
        <v>7.1632720649114088</v>
      </c>
      <c r="CH1805" s="22">
        <v>43021</v>
      </c>
      <c r="CI1805">
        <v>703</v>
      </c>
      <c r="CJ1805">
        <v>712</v>
      </c>
      <c r="CK1805">
        <v>650</v>
      </c>
      <c r="CL1805">
        <v>671</v>
      </c>
      <c r="CM1805" s="22">
        <v>43024</v>
      </c>
      <c r="CN1805">
        <v>601</v>
      </c>
      <c r="CO1805">
        <v>634</v>
      </c>
      <c r="CP1805">
        <v>601</v>
      </c>
      <c r="CQ1805">
        <v>622</v>
      </c>
      <c r="CR1805" s="22">
        <v>43025</v>
      </c>
      <c r="CS1805">
        <v>628</v>
      </c>
      <c r="CT1805">
        <v>658</v>
      </c>
      <c r="CU1805">
        <v>628</v>
      </c>
      <c r="CV1805">
        <v>657</v>
      </c>
    </row>
    <row r="1806" spans="1:100">
      <c r="A1806" s="22">
        <v>43021</v>
      </c>
      <c r="B1806">
        <v>1400</v>
      </c>
      <c r="C1806">
        <v>1405</v>
      </c>
      <c r="D1806">
        <v>1395</v>
      </c>
      <c r="E1806">
        <v>1400</v>
      </c>
      <c r="F1806" s="23">
        <f t="shared" si="176"/>
        <v>0</v>
      </c>
      <c r="G1806" s="22">
        <v>43024</v>
      </c>
      <c r="H1806">
        <v>1419</v>
      </c>
      <c r="I1806">
        <v>1430</v>
      </c>
      <c r="J1806">
        <v>1400</v>
      </c>
      <c r="K1806">
        <v>1410</v>
      </c>
      <c r="L1806" s="22">
        <v>43025</v>
      </c>
      <c r="M1806">
        <v>1410</v>
      </c>
      <c r="N1806" s="4">
        <v>43024</v>
      </c>
      <c r="O1806" s="3" t="s">
        <v>15</v>
      </c>
      <c r="P1806" s="3">
        <v>6547</v>
      </c>
      <c r="Q1806" s="3" t="s">
        <v>561</v>
      </c>
      <c r="R1806" s="3" t="s">
        <v>17</v>
      </c>
      <c r="S1806" s="3">
        <v>0.05</v>
      </c>
      <c r="T1806" s="3">
        <v>1</v>
      </c>
      <c r="U1806" s="3">
        <v>0</v>
      </c>
      <c r="V1806" s="3">
        <v>400</v>
      </c>
      <c r="W1806">
        <v>1419</v>
      </c>
      <c r="X1806" s="4">
        <v>43025</v>
      </c>
      <c r="Y1806">
        <v>1410</v>
      </c>
      <c r="Z1806" s="10">
        <f t="shared" si="175"/>
        <v>-3600</v>
      </c>
      <c r="AA1806" s="10">
        <f t="shared" si="174"/>
        <v>3600</v>
      </c>
      <c r="AB1806">
        <f t="shared" si="177"/>
        <v>-3600</v>
      </c>
      <c r="AC1806">
        <f t="shared" si="172"/>
        <v>-1480370</v>
      </c>
      <c r="AD1806">
        <f t="shared" si="173"/>
        <v>2.8082191780821941E-2</v>
      </c>
      <c r="AE1806" s="15">
        <v>43025</v>
      </c>
      <c r="AF1806" s="9">
        <v>1.3445114730041841E-3</v>
      </c>
      <c r="AG1806" s="12" t="s">
        <v>954</v>
      </c>
      <c r="AH1806" s="20">
        <v>43021.988194444442</v>
      </c>
      <c r="AI1806" s="12">
        <v>1460</v>
      </c>
      <c r="AJ1806" s="12">
        <v>60</v>
      </c>
      <c r="AK1806" s="12">
        <v>4.2900000000000001E-2</v>
      </c>
      <c r="AL1806" s="17">
        <v>5800</v>
      </c>
      <c r="AM1806" s="17">
        <v>0.20714285714285716</v>
      </c>
      <c r="AN1806" s="9"/>
      <c r="AO1806" s="9"/>
      <c r="AP1806" s="17">
        <v>1561</v>
      </c>
      <c r="AQ1806" s="17">
        <v>17724</v>
      </c>
      <c r="AR1806" s="17">
        <v>0.59259259259259256</v>
      </c>
      <c r="AS1806" s="17">
        <v>0</v>
      </c>
      <c r="AT1806" s="17">
        <v>0.44582043343653249</v>
      </c>
      <c r="AU1806" s="12">
        <v>0.44582043343653249</v>
      </c>
      <c r="AV1806" s="12">
        <v>1.43</v>
      </c>
      <c r="AY1806" s="12">
        <v>12660000</v>
      </c>
      <c r="BA1806" s="12">
        <v>1</v>
      </c>
      <c r="BD1806" s="12">
        <v>0.20714285714285716</v>
      </c>
      <c r="BE1806" s="12">
        <v>0.59259259259259256</v>
      </c>
      <c r="BF1806" s="12">
        <v>0.44582043343653249</v>
      </c>
      <c r="BG1806" s="12">
        <v>0.44582043343653249</v>
      </c>
      <c r="BH1806" s="12">
        <v>0</v>
      </c>
      <c r="BI1806" s="12">
        <v>0</v>
      </c>
      <c r="BJ1806" s="12">
        <v>0</v>
      </c>
      <c r="BK1806" s="12">
        <v>1</v>
      </c>
      <c r="BL1806" s="12">
        <v>1418</v>
      </c>
      <c r="BM1806" s="12">
        <v>-1184</v>
      </c>
      <c r="BN1806" s="12">
        <v>-1478</v>
      </c>
      <c r="BO1806" s="12">
        <v>2424</v>
      </c>
      <c r="BP1806" s="12">
        <v>2444</v>
      </c>
      <c r="BQ1806" s="12">
        <v>-735</v>
      </c>
      <c r="BR1806" s="12">
        <v>-1295</v>
      </c>
      <c r="BS1806" s="12">
        <v>3668</v>
      </c>
      <c r="BT1806" s="12">
        <v>0.369150092864444</v>
      </c>
      <c r="BU1806" s="12">
        <v>0.74255417874371155</v>
      </c>
      <c r="BV1806" s="12">
        <v>0.75562309619005874</v>
      </c>
      <c r="BW1806" s="12">
        <v>0.76196945375558811</v>
      </c>
      <c r="BX1806" s="12">
        <v>0.71688656754493696</v>
      </c>
      <c r="BY1806" s="12">
        <v>1720</v>
      </c>
      <c r="BZ1806" s="12">
        <v>1</v>
      </c>
      <c r="CB1806" s="12">
        <v>9.9447513812154692E-2</v>
      </c>
      <c r="CC1806" s="12">
        <v>21140</v>
      </c>
      <c r="CD1806" s="12">
        <v>21250</v>
      </c>
      <c r="CE1806" s="12">
        <v>2.0829365079365081</v>
      </c>
      <c r="CH1806" s="22">
        <v>43021</v>
      </c>
      <c r="CI1806">
        <v>1400</v>
      </c>
      <c r="CJ1806">
        <v>1405</v>
      </c>
      <c r="CK1806">
        <v>1395</v>
      </c>
      <c r="CL1806">
        <v>1400</v>
      </c>
      <c r="CM1806" s="22">
        <v>43024</v>
      </c>
      <c r="CN1806">
        <v>1419</v>
      </c>
      <c r="CO1806">
        <v>1430</v>
      </c>
      <c r="CP1806">
        <v>1400</v>
      </c>
      <c r="CQ1806">
        <v>1410</v>
      </c>
      <c r="CR1806" s="22">
        <v>43025</v>
      </c>
      <c r="CS1806">
        <v>1410</v>
      </c>
      <c r="CT1806">
        <v>1412</v>
      </c>
      <c r="CU1806">
        <v>1391</v>
      </c>
      <c r="CV1806">
        <v>1391</v>
      </c>
    </row>
    <row r="1807" spans="1:100">
      <c r="A1807" s="22">
        <v>43021</v>
      </c>
      <c r="B1807">
        <v>1055</v>
      </c>
      <c r="C1807">
        <v>1146</v>
      </c>
      <c r="D1807">
        <v>1044</v>
      </c>
      <c r="E1807">
        <v>1120</v>
      </c>
      <c r="F1807" s="23">
        <f t="shared" si="176"/>
        <v>6.1611374407583019E-2</v>
      </c>
      <c r="G1807" s="22">
        <v>43024</v>
      </c>
      <c r="H1807">
        <v>1011</v>
      </c>
      <c r="I1807">
        <v>1090</v>
      </c>
      <c r="J1807">
        <v>1010</v>
      </c>
      <c r="K1807">
        <v>1037</v>
      </c>
      <c r="L1807" s="22">
        <v>43025</v>
      </c>
      <c r="M1807">
        <v>1025</v>
      </c>
      <c r="N1807" s="4">
        <v>43024</v>
      </c>
      <c r="O1807" s="3" t="s">
        <v>11</v>
      </c>
      <c r="P1807" s="3">
        <v>4735</v>
      </c>
      <c r="Q1807" s="3" t="s">
        <v>359</v>
      </c>
      <c r="R1807" s="3" t="s">
        <v>13</v>
      </c>
      <c r="S1807" s="3">
        <v>0.05</v>
      </c>
      <c r="T1807" s="3">
        <v>2</v>
      </c>
      <c r="U1807" s="3">
        <v>0</v>
      </c>
      <c r="V1807" s="3">
        <v>500</v>
      </c>
      <c r="W1807">
        <v>1011</v>
      </c>
      <c r="X1807" s="4">
        <v>43025</v>
      </c>
      <c r="Y1807">
        <v>1037</v>
      </c>
      <c r="Z1807" s="10">
        <f t="shared" si="175"/>
        <v>13000</v>
      </c>
      <c r="AA1807" s="10">
        <f t="shared" si="174"/>
        <v>13000</v>
      </c>
      <c r="AB1807" t="str">
        <f t="shared" si="177"/>
        <v/>
      </c>
      <c r="AC1807">
        <f t="shared" si="172"/>
        <v>-1480370</v>
      </c>
      <c r="AD1807">
        <f t="shared" si="173"/>
        <v>7.8508341511285273E-3</v>
      </c>
      <c r="AE1807" s="15">
        <v>43025</v>
      </c>
      <c r="AF1807" s="9">
        <v>1.3445114730041841E-3</v>
      </c>
      <c r="AG1807" s="12" t="s">
        <v>954</v>
      </c>
      <c r="AH1807" s="20">
        <v>43021.984722222223</v>
      </c>
      <c r="AI1807" s="12">
        <v>1019</v>
      </c>
      <c r="AJ1807" s="12">
        <v>-101</v>
      </c>
      <c r="AK1807" s="12">
        <v>-9.0200000000000002E-2</v>
      </c>
      <c r="AL1807" s="17">
        <v>5600</v>
      </c>
      <c r="AM1807" s="17">
        <v>0.63749999999999996</v>
      </c>
      <c r="AN1807" s="9"/>
      <c r="AO1807" s="9"/>
      <c r="AP1807" s="17">
        <v>0</v>
      </c>
      <c r="AQ1807" s="17">
        <v>9404</v>
      </c>
      <c r="AR1807" s="17">
        <v>0.93272962483829236</v>
      </c>
      <c r="AS1807" s="17">
        <v>9.2999999999999999E-2</v>
      </c>
      <c r="AT1807" s="17">
        <v>0.93882352941176472</v>
      </c>
      <c r="AU1807" s="12">
        <v>0.94372294372294374</v>
      </c>
      <c r="AV1807" s="12">
        <v>0.83</v>
      </c>
      <c r="AY1807" s="12">
        <v>8396000</v>
      </c>
      <c r="BA1807" s="12">
        <v>0.75229357798165142</v>
      </c>
      <c r="BD1807" s="12">
        <v>0.63749999999999996</v>
      </c>
      <c r="BE1807" s="12">
        <v>0.93272962483829236</v>
      </c>
      <c r="BF1807" s="12">
        <v>0.93882352941176472</v>
      </c>
      <c r="BG1807" s="12">
        <v>0.94372294372294374</v>
      </c>
      <c r="BH1807" s="12">
        <v>1E-3</v>
      </c>
      <c r="BI1807" s="12">
        <v>9.2999999999999999E-2</v>
      </c>
      <c r="BJ1807" s="12">
        <v>0</v>
      </c>
      <c r="BK1807" s="12">
        <v>0.64500000000000002</v>
      </c>
      <c r="BL1807" s="12">
        <v>701</v>
      </c>
      <c r="BM1807" s="12">
        <v>-362</v>
      </c>
      <c r="BN1807" s="12">
        <v>-332</v>
      </c>
      <c r="BO1807" s="12">
        <v>937</v>
      </c>
      <c r="BP1807" s="12">
        <v>-504</v>
      </c>
      <c r="BQ1807" s="12">
        <v>-58</v>
      </c>
      <c r="BR1807" s="12">
        <v>355</v>
      </c>
      <c r="BS1807" s="12">
        <v>913</v>
      </c>
      <c r="BT1807" s="12">
        <v>0.369150092864444</v>
      </c>
      <c r="BU1807" s="12">
        <v>0.74255417874371155</v>
      </c>
      <c r="BV1807" s="12">
        <v>0.75562309619005874</v>
      </c>
      <c r="BW1807" s="12">
        <v>0.76196945375558811</v>
      </c>
      <c r="BX1807" s="12">
        <v>0.71688656754493696</v>
      </c>
      <c r="BY1807" s="12">
        <v>1720</v>
      </c>
      <c r="BZ1807" s="12">
        <v>0.75229357798165142</v>
      </c>
      <c r="CB1807" s="12">
        <v>9.9447513812154692E-2</v>
      </c>
      <c r="CC1807" s="12">
        <v>21140</v>
      </c>
      <c r="CD1807" s="12">
        <v>21250</v>
      </c>
      <c r="CE1807" s="12">
        <v>6.4104166666666664</v>
      </c>
      <c r="CH1807" s="22">
        <v>43021</v>
      </c>
      <c r="CI1807">
        <v>1055</v>
      </c>
      <c r="CJ1807">
        <v>1146</v>
      </c>
      <c r="CK1807">
        <v>1044</v>
      </c>
      <c r="CL1807">
        <v>1120</v>
      </c>
      <c r="CM1807" s="22">
        <v>43024</v>
      </c>
      <c r="CN1807">
        <v>1011</v>
      </c>
      <c r="CO1807">
        <v>1090</v>
      </c>
      <c r="CP1807">
        <v>1010</v>
      </c>
      <c r="CQ1807">
        <v>1037</v>
      </c>
      <c r="CR1807" s="22">
        <v>43025</v>
      </c>
      <c r="CS1807">
        <v>1025</v>
      </c>
      <c r="CT1807">
        <v>1037</v>
      </c>
      <c r="CU1807">
        <v>992</v>
      </c>
      <c r="CV1807">
        <v>999</v>
      </c>
    </row>
    <row r="1808" spans="1:100">
      <c r="A1808" s="22">
        <v>43021</v>
      </c>
      <c r="B1808">
        <v>1845</v>
      </c>
      <c r="C1808">
        <v>1860</v>
      </c>
      <c r="D1808">
        <v>1784</v>
      </c>
      <c r="E1808">
        <v>1857</v>
      </c>
      <c r="F1808" s="23">
        <f t="shared" si="176"/>
        <v>6.5040650406504863E-3</v>
      </c>
      <c r="G1808" s="22">
        <v>43024</v>
      </c>
      <c r="H1808">
        <v>1670</v>
      </c>
      <c r="I1808">
        <v>1798</v>
      </c>
      <c r="J1808">
        <v>1650</v>
      </c>
      <c r="K1808">
        <v>1738</v>
      </c>
      <c r="L1808" s="22">
        <v>43025</v>
      </c>
      <c r="M1808">
        <v>1730</v>
      </c>
      <c r="N1808" s="4">
        <v>43024</v>
      </c>
      <c r="O1808" s="3" t="s">
        <v>11</v>
      </c>
      <c r="P1808" s="3">
        <v>6668</v>
      </c>
      <c r="Q1808" s="3" t="s">
        <v>146</v>
      </c>
      <c r="R1808" s="3" t="s">
        <v>13</v>
      </c>
      <c r="S1808" s="3">
        <v>0.05</v>
      </c>
      <c r="T1808" s="3">
        <v>2</v>
      </c>
      <c r="U1808" s="3">
        <v>0</v>
      </c>
      <c r="V1808" s="3">
        <v>300</v>
      </c>
      <c r="W1808">
        <v>1670</v>
      </c>
      <c r="X1808" s="4">
        <v>43025</v>
      </c>
      <c r="Y1808">
        <v>1738</v>
      </c>
      <c r="Z1808" s="10">
        <f t="shared" si="175"/>
        <v>20400</v>
      </c>
      <c r="AA1808" s="10">
        <f t="shared" si="174"/>
        <v>20400</v>
      </c>
      <c r="AB1808" t="str">
        <f t="shared" si="177"/>
        <v/>
      </c>
      <c r="AC1808">
        <f t="shared" si="172"/>
        <v>-1480370</v>
      </c>
      <c r="AD1808">
        <f t="shared" si="173"/>
        <v>7.724301841948944E-3</v>
      </c>
      <c r="AE1808" s="15">
        <v>43025</v>
      </c>
      <c r="AF1808" s="9">
        <v>1.3445114730041841E-3</v>
      </c>
      <c r="AG1808" s="12" t="s">
        <v>954</v>
      </c>
      <c r="AH1808" s="20">
        <v>43021.984027777777</v>
      </c>
      <c r="AI1808" s="12">
        <v>1683</v>
      </c>
      <c r="AJ1808" s="12">
        <v>-174</v>
      </c>
      <c r="AK1808" s="12">
        <v>-9.3700000000000006E-2</v>
      </c>
      <c r="AL1808" s="17">
        <v>5400</v>
      </c>
      <c r="AM1808" s="17">
        <v>0.32579429186860526</v>
      </c>
      <c r="AN1808" s="9"/>
      <c r="AO1808" s="9"/>
      <c r="AP1808" s="17">
        <v>16.920000000000002</v>
      </c>
      <c r="AQ1808" s="17">
        <v>15944</v>
      </c>
      <c r="AR1808" s="17">
        <v>0.47954173486088381</v>
      </c>
      <c r="AS1808" s="17">
        <v>0.41399999999999998</v>
      </c>
      <c r="AT1808" s="17">
        <v>0.79296875</v>
      </c>
      <c r="AU1808" s="12">
        <v>0.82707993474714514</v>
      </c>
      <c r="AV1808" s="12">
        <v>0.22</v>
      </c>
      <c r="AY1808" s="12">
        <v>8586000</v>
      </c>
      <c r="BA1808" s="12">
        <v>0.51028806584362141</v>
      </c>
      <c r="BD1808" s="12">
        <v>0.32579429186860526</v>
      </c>
      <c r="BE1808" s="12">
        <v>0.47954173486088381</v>
      </c>
      <c r="BF1808" s="12">
        <v>0.79296875</v>
      </c>
      <c r="BG1808" s="12">
        <v>0.82707993474714514</v>
      </c>
      <c r="BH1808" s="12">
        <v>5.0000000000000001E-3</v>
      </c>
      <c r="BI1808" s="12">
        <v>0.41399999999999998</v>
      </c>
      <c r="BJ1808" s="12">
        <v>0</v>
      </c>
      <c r="BK1808" s="12">
        <v>0.57799999999999996</v>
      </c>
      <c r="BL1808" s="12">
        <v>0</v>
      </c>
      <c r="BM1808" s="12">
        <v>-65</v>
      </c>
      <c r="BN1808" s="12">
        <v>154</v>
      </c>
      <c r="BO1808" s="12">
        <v>810</v>
      </c>
      <c r="BP1808" s="12">
        <v>1048</v>
      </c>
      <c r="BQ1808" s="12">
        <v>-58</v>
      </c>
      <c r="BR1808" s="12">
        <v>-1064</v>
      </c>
      <c r="BS1808" s="12">
        <v>645</v>
      </c>
      <c r="BT1808" s="12">
        <v>0.369150092864444</v>
      </c>
      <c r="BU1808" s="12">
        <v>0.74255417874371155</v>
      </c>
      <c r="BV1808" s="12">
        <v>0.75562309619005874</v>
      </c>
      <c r="BW1808" s="12">
        <v>0.76196945375558811</v>
      </c>
      <c r="BX1808" s="12">
        <v>0.71688656754493696</v>
      </c>
      <c r="BY1808" s="12">
        <v>1720</v>
      </c>
      <c r="BZ1808" s="12">
        <v>0.51028806584362141</v>
      </c>
      <c r="CB1808" s="12">
        <v>9.9447513812154692E-2</v>
      </c>
      <c r="CC1808" s="12">
        <v>21140</v>
      </c>
      <c r="CD1808" s="12">
        <v>21250</v>
      </c>
      <c r="CE1808" s="12">
        <v>3.2760426015676418</v>
      </c>
      <c r="CH1808" s="22">
        <v>43021</v>
      </c>
      <c r="CI1808">
        <v>1845</v>
      </c>
      <c r="CJ1808">
        <v>1860</v>
      </c>
      <c r="CK1808">
        <v>1784</v>
      </c>
      <c r="CL1808">
        <v>1857</v>
      </c>
      <c r="CM1808" s="22">
        <v>43024</v>
      </c>
      <c r="CN1808">
        <v>1670</v>
      </c>
      <c r="CO1808">
        <v>1798</v>
      </c>
      <c r="CP1808">
        <v>1650</v>
      </c>
      <c r="CQ1808">
        <v>1738</v>
      </c>
      <c r="CR1808" s="22">
        <v>43025</v>
      </c>
      <c r="CS1808">
        <v>1730</v>
      </c>
      <c r="CT1808">
        <v>1755</v>
      </c>
      <c r="CU1808">
        <v>1685</v>
      </c>
      <c r="CV1808">
        <v>1690</v>
      </c>
    </row>
    <row r="1809" spans="1:100">
      <c r="A1809" s="22">
        <v>43021</v>
      </c>
      <c r="B1809">
        <v>851</v>
      </c>
      <c r="C1809">
        <v>874</v>
      </c>
      <c r="D1809">
        <v>849</v>
      </c>
      <c r="E1809">
        <v>868</v>
      </c>
      <c r="F1809" s="23">
        <f t="shared" si="176"/>
        <v>1.9976498237367801E-2</v>
      </c>
      <c r="G1809" s="22">
        <v>43024</v>
      </c>
      <c r="H1809">
        <v>937</v>
      </c>
      <c r="I1809">
        <v>939</v>
      </c>
      <c r="J1809">
        <v>890</v>
      </c>
      <c r="K1809">
        <v>892</v>
      </c>
      <c r="L1809" s="22">
        <v>43025</v>
      </c>
      <c r="M1809">
        <v>894</v>
      </c>
      <c r="N1809" s="4">
        <v>43024</v>
      </c>
      <c r="O1809" s="3" t="s">
        <v>15</v>
      </c>
      <c r="P1809" s="3">
        <v>5104</v>
      </c>
      <c r="Q1809" s="3" t="s">
        <v>728</v>
      </c>
      <c r="R1809" s="3" t="s">
        <v>17</v>
      </c>
      <c r="S1809" s="3">
        <v>0.05</v>
      </c>
      <c r="T1809" s="3">
        <v>2</v>
      </c>
      <c r="U1809" s="3">
        <v>0</v>
      </c>
      <c r="V1809" s="3">
        <v>600</v>
      </c>
      <c r="W1809">
        <v>937</v>
      </c>
      <c r="X1809" s="4">
        <v>43025</v>
      </c>
      <c r="Y1809">
        <v>892</v>
      </c>
      <c r="Z1809" s="10">
        <f t="shared" si="175"/>
        <v>-27000</v>
      </c>
      <c r="AA1809" s="10">
        <f t="shared" si="174"/>
        <v>27000</v>
      </c>
      <c r="AB1809" t="str">
        <f t="shared" si="177"/>
        <v/>
      </c>
      <c r="AC1809">
        <f t="shared" si="172"/>
        <v>-1480370</v>
      </c>
      <c r="AD1809">
        <f t="shared" si="173"/>
        <v>7.9567779960707297E-2</v>
      </c>
      <c r="AE1809" s="15">
        <v>43025</v>
      </c>
      <c r="AF1809" s="9">
        <v>1.3445114730041841E-3</v>
      </c>
      <c r="AG1809" s="12" t="s">
        <v>954</v>
      </c>
      <c r="AH1809" s="20">
        <v>43021.989583333336</v>
      </c>
      <c r="AI1809" s="12">
        <v>1018</v>
      </c>
      <c r="AJ1809" s="12">
        <v>150</v>
      </c>
      <c r="AK1809" s="12">
        <v>0.17280000000000001</v>
      </c>
      <c r="AL1809" s="17">
        <v>4300</v>
      </c>
      <c r="AM1809" s="17">
        <v>0.94239631336405527</v>
      </c>
      <c r="AN1809" s="9"/>
      <c r="AO1809" s="9"/>
      <c r="AP1809" s="17">
        <v>0</v>
      </c>
      <c r="AQ1809" s="17">
        <v>3333</v>
      </c>
      <c r="AR1809" s="17">
        <v>0.99371859296482412</v>
      </c>
      <c r="AS1809" s="17">
        <v>0.36099999999999999</v>
      </c>
      <c r="AT1809" s="17">
        <v>0.99375780274656678</v>
      </c>
      <c r="AU1809" s="12">
        <v>0.99385749385749389</v>
      </c>
      <c r="AV1809" s="12">
        <v>1.1499999999999999</v>
      </c>
      <c r="AY1809" s="12">
        <v>3840000</v>
      </c>
      <c r="BA1809" s="12">
        <v>1</v>
      </c>
      <c r="BD1809" s="12">
        <v>0.94239631336405527</v>
      </c>
      <c r="BE1809" s="12">
        <v>0.99371859296482412</v>
      </c>
      <c r="BF1809" s="12">
        <v>0.99375780274656678</v>
      </c>
      <c r="BG1809" s="12">
        <v>0.99385749385749389</v>
      </c>
      <c r="BH1809" s="12">
        <v>3.0000000000000001E-3</v>
      </c>
      <c r="BI1809" s="12">
        <v>0.36099999999999999</v>
      </c>
      <c r="BJ1809" s="12">
        <v>0</v>
      </c>
      <c r="BK1809" s="12">
        <v>0.53100000000000003</v>
      </c>
      <c r="BL1809" s="12">
        <v>417</v>
      </c>
      <c r="BM1809" s="12">
        <v>-330</v>
      </c>
      <c r="BN1809" s="12">
        <v>-33</v>
      </c>
      <c r="BO1809" s="12">
        <v>484</v>
      </c>
      <c r="BP1809" s="12">
        <v>277</v>
      </c>
      <c r="BQ1809" s="12">
        <v>-201</v>
      </c>
      <c r="BR1809" s="12">
        <v>236</v>
      </c>
      <c r="BS1809" s="12">
        <v>429</v>
      </c>
      <c r="BT1809" s="12">
        <v>0.369150092864444</v>
      </c>
      <c r="BU1809" s="12">
        <v>0.74255417874371155</v>
      </c>
      <c r="BV1809" s="12">
        <v>0.75562309619005874</v>
      </c>
      <c r="BW1809" s="12">
        <v>0.76196945375558811</v>
      </c>
      <c r="BX1809" s="12">
        <v>0.71688656754493696</v>
      </c>
      <c r="BY1809" s="12">
        <v>1720</v>
      </c>
      <c r="BZ1809" s="12">
        <v>1</v>
      </c>
      <c r="CB1809" s="12">
        <v>9.9447513812154692E-2</v>
      </c>
      <c r="CC1809" s="12">
        <v>21140</v>
      </c>
      <c r="CD1809" s="12">
        <v>21250</v>
      </c>
      <c r="CE1809" s="12">
        <v>9.4763184843830004</v>
      </c>
      <c r="CH1809" s="22">
        <v>43021</v>
      </c>
      <c r="CI1809">
        <v>851</v>
      </c>
      <c r="CJ1809">
        <v>874</v>
      </c>
      <c r="CK1809">
        <v>849</v>
      </c>
      <c r="CL1809">
        <v>868</v>
      </c>
      <c r="CM1809" s="22">
        <v>43024</v>
      </c>
      <c r="CN1809">
        <v>937</v>
      </c>
      <c r="CO1809">
        <v>939</v>
      </c>
      <c r="CP1809">
        <v>890</v>
      </c>
      <c r="CQ1809">
        <v>892</v>
      </c>
      <c r="CR1809" s="22">
        <v>43025</v>
      </c>
      <c r="CS1809">
        <v>894</v>
      </c>
      <c r="CT1809">
        <v>898</v>
      </c>
      <c r="CU1809">
        <v>874</v>
      </c>
      <c r="CV1809">
        <v>874</v>
      </c>
    </row>
    <row r="1810" spans="1:100">
      <c r="A1810" s="22">
        <v>43021</v>
      </c>
      <c r="B1810">
        <v>121</v>
      </c>
      <c r="C1810">
        <v>122</v>
      </c>
      <c r="D1810">
        <v>111</v>
      </c>
      <c r="E1810">
        <v>115</v>
      </c>
      <c r="F1810" s="23">
        <f t="shared" si="176"/>
        <v>-4.9586776859504078E-2</v>
      </c>
      <c r="G1810" s="22">
        <v>43024</v>
      </c>
      <c r="H1810">
        <v>115</v>
      </c>
      <c r="I1810">
        <v>119</v>
      </c>
      <c r="J1810">
        <v>113</v>
      </c>
      <c r="K1810">
        <v>117</v>
      </c>
      <c r="L1810" s="22">
        <v>43025</v>
      </c>
      <c r="M1810">
        <v>120</v>
      </c>
      <c r="N1810" s="4">
        <v>43024</v>
      </c>
      <c r="O1810" s="3" t="s">
        <v>15</v>
      </c>
      <c r="P1810" s="3">
        <v>3071</v>
      </c>
      <c r="Q1810" s="3" t="s">
        <v>729</v>
      </c>
      <c r="R1810" s="3" t="s">
        <v>17</v>
      </c>
      <c r="S1810" s="3">
        <v>0.05</v>
      </c>
      <c r="T1810" s="3">
        <v>2</v>
      </c>
      <c r="U1810" s="3">
        <v>0</v>
      </c>
      <c r="V1810" s="3">
        <v>4400</v>
      </c>
      <c r="W1810">
        <v>115</v>
      </c>
      <c r="X1810" s="4">
        <v>43025</v>
      </c>
      <c r="Y1810">
        <v>117</v>
      </c>
      <c r="Z1810" s="10">
        <f t="shared" si="175"/>
        <v>8800</v>
      </c>
      <c r="AA1810" s="10">
        <f t="shared" si="174"/>
        <v>8800</v>
      </c>
      <c r="AB1810" t="str">
        <f t="shared" si="177"/>
        <v/>
      </c>
      <c r="AC1810">
        <f t="shared" si="172"/>
        <v>-1480370</v>
      </c>
      <c r="AD1810">
        <f t="shared" si="173"/>
        <v>7.999999999999996E-2</v>
      </c>
      <c r="AE1810" s="15">
        <v>43025</v>
      </c>
      <c r="AF1810" s="9">
        <v>1.3445114730041841E-3</v>
      </c>
      <c r="AG1810" s="12" t="s">
        <v>957</v>
      </c>
      <c r="AH1810" s="20">
        <v>43021.904166666667</v>
      </c>
      <c r="AI1810" s="12">
        <v>125</v>
      </c>
      <c r="AJ1810" s="12">
        <v>10</v>
      </c>
      <c r="AK1810" s="12">
        <v>8.6999999999999994E-2</v>
      </c>
      <c r="AL1810" s="17">
        <v>3400</v>
      </c>
      <c r="AM1810" s="17">
        <v>0.5130434782608696</v>
      </c>
      <c r="AN1810" s="9"/>
      <c r="AO1810" s="9"/>
      <c r="AP1810" s="17">
        <v>0</v>
      </c>
      <c r="AQ1810" s="17">
        <v>3280</v>
      </c>
      <c r="AR1810" s="17">
        <v>0.29032258064516131</v>
      </c>
      <c r="AS1810" s="17">
        <v>5.8000000000000003E-2</v>
      </c>
      <c r="AT1810" s="17">
        <v>0.20370370370370369</v>
      </c>
      <c r="AU1810" s="12">
        <v>5.4726368159203981E-2</v>
      </c>
      <c r="AV1810" s="12">
        <v>0</v>
      </c>
      <c r="AY1810" s="12">
        <v>28525000</v>
      </c>
      <c r="BA1810" s="12">
        <v>0.4375</v>
      </c>
      <c r="BD1810" s="12">
        <v>0.5130434782608696</v>
      </c>
      <c r="BE1810" s="12">
        <v>0.29032258064516131</v>
      </c>
      <c r="BF1810" s="12">
        <v>0.20370370370370369</v>
      </c>
      <c r="BG1810" s="12">
        <v>5.4726368159203981E-2</v>
      </c>
      <c r="BH1810" s="12">
        <v>1.2E-2</v>
      </c>
      <c r="BI1810" s="12">
        <v>5.8000000000000003E-2</v>
      </c>
      <c r="BJ1810" s="12">
        <v>0</v>
      </c>
      <c r="BK1810" s="12">
        <v>0.86299999999999999</v>
      </c>
      <c r="BL1810" s="12">
        <v>337</v>
      </c>
      <c r="BM1810" s="12">
        <v>-142</v>
      </c>
      <c r="BN1810" s="12">
        <v>-365</v>
      </c>
      <c r="BO1810" s="12">
        <v>205</v>
      </c>
      <c r="BP1810" s="12">
        <v>-696</v>
      </c>
      <c r="BQ1810" s="12">
        <v>-231</v>
      </c>
      <c r="BR1810" s="12">
        <v>833</v>
      </c>
      <c r="BS1810" s="12">
        <v>366</v>
      </c>
      <c r="BT1810" s="12">
        <v>0.36938394972448868</v>
      </c>
      <c r="BU1810" s="12">
        <v>0.42170432115744433</v>
      </c>
      <c r="BV1810" s="12">
        <v>0.4472479163252307</v>
      </c>
      <c r="BW1810" s="12">
        <v>0.45165812464588551</v>
      </c>
      <c r="BX1810" s="12">
        <v>0.49720307876141195</v>
      </c>
      <c r="BY1810" s="12">
        <v>1720</v>
      </c>
      <c r="BZ1810" s="12">
        <v>0.4375</v>
      </c>
      <c r="CB1810" s="12">
        <v>9.9447513812154692E-2</v>
      </c>
      <c r="CC1810" s="12">
        <v>21140</v>
      </c>
      <c r="CD1810" s="12">
        <v>21250</v>
      </c>
      <c r="CE1810" s="12">
        <v>5.1589371980676333</v>
      </c>
      <c r="CH1810" s="22">
        <v>43021</v>
      </c>
      <c r="CI1810">
        <v>121</v>
      </c>
      <c r="CJ1810">
        <v>122</v>
      </c>
      <c r="CK1810">
        <v>111</v>
      </c>
      <c r="CL1810">
        <v>115</v>
      </c>
      <c r="CM1810" s="22">
        <v>43024</v>
      </c>
      <c r="CN1810">
        <v>115</v>
      </c>
      <c r="CO1810">
        <v>119</v>
      </c>
      <c r="CP1810">
        <v>113</v>
      </c>
      <c r="CQ1810">
        <v>117</v>
      </c>
      <c r="CR1810" s="22">
        <v>43025</v>
      </c>
      <c r="CS1810">
        <v>120</v>
      </c>
      <c r="CT1810">
        <v>120</v>
      </c>
      <c r="CU1810">
        <v>117</v>
      </c>
      <c r="CV1810">
        <v>119</v>
      </c>
    </row>
    <row r="1811" spans="1:100">
      <c r="A1811" s="22">
        <v>43021</v>
      </c>
      <c r="B1811">
        <v>1130</v>
      </c>
      <c r="C1811">
        <v>1133</v>
      </c>
      <c r="D1811">
        <v>1118</v>
      </c>
      <c r="E1811">
        <v>1123</v>
      </c>
      <c r="F1811" s="23">
        <f t="shared" si="176"/>
        <v>-6.1946902654866909E-3</v>
      </c>
      <c r="G1811" s="22">
        <v>43024</v>
      </c>
      <c r="H1811">
        <v>1189</v>
      </c>
      <c r="I1811">
        <v>1190</v>
      </c>
      <c r="J1811">
        <v>1141</v>
      </c>
      <c r="K1811">
        <v>1141</v>
      </c>
      <c r="L1811" s="22">
        <v>43025</v>
      </c>
      <c r="M1811">
        <v>1155</v>
      </c>
      <c r="N1811" s="4">
        <v>43024</v>
      </c>
      <c r="O1811" s="3" t="s">
        <v>15</v>
      </c>
      <c r="P1811" s="3">
        <v>2769</v>
      </c>
      <c r="Q1811" s="3" t="s">
        <v>730</v>
      </c>
      <c r="R1811" s="3" t="s">
        <v>17</v>
      </c>
      <c r="S1811" s="3">
        <v>0.05</v>
      </c>
      <c r="T1811" s="3">
        <v>2</v>
      </c>
      <c r="U1811" s="3">
        <v>0</v>
      </c>
      <c r="V1811" s="3">
        <v>500</v>
      </c>
      <c r="W1811">
        <v>1189</v>
      </c>
      <c r="X1811" s="4">
        <v>43025</v>
      </c>
      <c r="Y1811">
        <v>1141</v>
      </c>
      <c r="Z1811" s="10">
        <f t="shared" si="175"/>
        <v>-24000</v>
      </c>
      <c r="AA1811" s="10">
        <f t="shared" si="174"/>
        <v>24000</v>
      </c>
      <c r="AB1811" t="str">
        <f t="shared" si="177"/>
        <v/>
      </c>
      <c r="AC1811">
        <f t="shared" si="172"/>
        <v>-1480370</v>
      </c>
      <c r="AD1811">
        <f t="shared" si="173"/>
        <v>9.1666666666666563E-3</v>
      </c>
      <c r="AE1811" s="15">
        <v>43025</v>
      </c>
      <c r="AF1811" s="9">
        <v>1.3445114730041841E-3</v>
      </c>
      <c r="AG1811" s="12" t="s">
        <v>960</v>
      </c>
      <c r="AH1811" s="20">
        <v>43021.990972222222</v>
      </c>
      <c r="AI1811" s="12">
        <v>1200</v>
      </c>
      <c r="AJ1811" s="12">
        <v>77</v>
      </c>
      <c r="AK1811" s="12">
        <v>6.8599999999999994E-2</v>
      </c>
      <c r="AL1811" s="17">
        <v>3100</v>
      </c>
      <c r="AM1811" s="17">
        <v>0.15761353517364202</v>
      </c>
      <c r="AN1811" s="9"/>
      <c r="AO1811" s="9"/>
      <c r="AP1811" s="17">
        <v>0</v>
      </c>
      <c r="AQ1811" s="17">
        <v>8648</v>
      </c>
      <c r="AR1811" s="17">
        <v>0.66310160427807485</v>
      </c>
      <c r="AS1811" s="17">
        <v>0.36</v>
      </c>
      <c r="AT1811" s="17">
        <v>0.35530085959885388</v>
      </c>
      <c r="AU1811" s="12">
        <v>0.13963963963963963</v>
      </c>
      <c r="AV1811" s="12">
        <v>1.25</v>
      </c>
      <c r="AY1811" s="12">
        <v>7700500</v>
      </c>
      <c r="BA1811" s="12">
        <v>0.78947368421052633</v>
      </c>
      <c r="BD1811" s="12">
        <v>0.15761353517364202</v>
      </c>
      <c r="BE1811" s="12">
        <v>0.66310160427807485</v>
      </c>
      <c r="BF1811" s="12">
        <v>0.35530085959885388</v>
      </c>
      <c r="BG1811" s="12">
        <v>0.13963963963963963</v>
      </c>
      <c r="BH1811" s="12">
        <v>0.20300000000000001</v>
      </c>
      <c r="BI1811" s="12">
        <v>0.36</v>
      </c>
      <c r="BJ1811" s="12" t="s">
        <v>968</v>
      </c>
      <c r="BK1811" s="12">
        <v>0.51700000000000002</v>
      </c>
      <c r="BL1811" s="12">
        <v>18</v>
      </c>
      <c r="BM1811" s="12">
        <v>-1457</v>
      </c>
      <c r="BN1811" s="12">
        <v>835</v>
      </c>
      <c r="BO1811" s="12">
        <v>2975</v>
      </c>
      <c r="BP1811" s="12">
        <v>558</v>
      </c>
      <c r="BQ1811" s="12">
        <v>-1131</v>
      </c>
      <c r="BR1811" s="12">
        <v>171</v>
      </c>
      <c r="BS1811" s="12">
        <v>3550</v>
      </c>
      <c r="BT1811" s="12">
        <v>0.31541291685698325</v>
      </c>
      <c r="BU1811" s="12">
        <v>0.69424724377883429</v>
      </c>
      <c r="BV1811" s="12">
        <v>0.7000685727331557</v>
      </c>
      <c r="BW1811" s="12">
        <v>0.69186491123668903</v>
      </c>
      <c r="BX1811" s="12">
        <v>0.66492622565165338</v>
      </c>
      <c r="BY1811" s="12">
        <v>1720</v>
      </c>
      <c r="BZ1811" s="12">
        <v>0.78947368421052633</v>
      </c>
      <c r="CB1811" s="12">
        <v>9.9447513812154692E-2</v>
      </c>
      <c r="CC1811" s="12">
        <v>21140</v>
      </c>
      <c r="CD1811" s="12">
        <v>21250</v>
      </c>
      <c r="CE1811" s="12">
        <v>1.5848916592460671</v>
      </c>
      <c r="CH1811" s="22">
        <v>43021</v>
      </c>
      <c r="CI1811">
        <v>1130</v>
      </c>
      <c r="CJ1811">
        <v>1133</v>
      </c>
      <c r="CK1811">
        <v>1118</v>
      </c>
      <c r="CL1811">
        <v>1123</v>
      </c>
      <c r="CM1811" s="22">
        <v>43024</v>
      </c>
      <c r="CN1811">
        <v>1189</v>
      </c>
      <c r="CO1811">
        <v>1190</v>
      </c>
      <c r="CP1811">
        <v>1141</v>
      </c>
      <c r="CQ1811">
        <v>1141</v>
      </c>
      <c r="CR1811" s="22">
        <v>43025</v>
      </c>
      <c r="CS1811">
        <v>1155</v>
      </c>
      <c r="CT1811">
        <v>1156</v>
      </c>
      <c r="CU1811">
        <v>1140</v>
      </c>
      <c r="CV1811">
        <v>1142</v>
      </c>
    </row>
    <row r="1812" spans="1:100">
      <c r="A1812" s="22">
        <v>43024</v>
      </c>
      <c r="B1812">
        <v>17</v>
      </c>
      <c r="C1812">
        <v>17</v>
      </c>
      <c r="D1812">
        <v>16</v>
      </c>
      <c r="E1812">
        <v>16</v>
      </c>
      <c r="F1812" s="23">
        <f t="shared" si="176"/>
        <v>-5.8823529411764719E-2</v>
      </c>
      <c r="G1812" s="22">
        <v>43025</v>
      </c>
      <c r="H1812">
        <v>16</v>
      </c>
      <c r="I1812">
        <v>17</v>
      </c>
      <c r="J1812">
        <v>16</v>
      </c>
      <c r="K1812">
        <v>16</v>
      </c>
      <c r="L1812" s="22">
        <v>43026</v>
      </c>
      <c r="M1812">
        <v>17</v>
      </c>
      <c r="N1812" s="4">
        <v>43025</v>
      </c>
      <c r="O1812" s="3" t="s">
        <v>15</v>
      </c>
      <c r="P1812" s="3">
        <v>8918</v>
      </c>
      <c r="Q1812" s="3" t="s">
        <v>72</v>
      </c>
      <c r="R1812" s="3" t="s">
        <v>17</v>
      </c>
      <c r="S1812" s="3">
        <v>0.05</v>
      </c>
      <c r="T1812" s="3">
        <v>2</v>
      </c>
      <c r="U1812" s="3">
        <v>0</v>
      </c>
      <c r="V1812" s="3">
        <v>31300</v>
      </c>
      <c r="W1812">
        <v>16</v>
      </c>
      <c r="X1812" s="4">
        <v>43026</v>
      </c>
      <c r="Y1812">
        <v>16</v>
      </c>
      <c r="Z1812" s="10">
        <f t="shared" si="175"/>
        <v>0</v>
      </c>
      <c r="AA1812" s="10">
        <f t="shared" si="174"/>
        <v>0</v>
      </c>
      <c r="AB1812" t="str">
        <f t="shared" si="177"/>
        <v/>
      </c>
      <c r="AC1812">
        <f t="shared" si="172"/>
        <v>-1480370</v>
      </c>
      <c r="AD1812">
        <f t="shared" si="173"/>
        <v>3.0303030303030276E-2</v>
      </c>
      <c r="AE1812" s="15">
        <v>43026</v>
      </c>
      <c r="AF1812" s="9">
        <v>3.7268731866251237E-3</v>
      </c>
      <c r="AG1812" s="12" t="s">
        <v>962</v>
      </c>
      <c r="AH1812" s="20">
        <v>43024.956944444442</v>
      </c>
      <c r="AI1812" s="12">
        <v>16.5</v>
      </c>
      <c r="AJ1812" s="12">
        <v>0.5</v>
      </c>
      <c r="AK1812" s="12">
        <v>3.1300000000000001E-2</v>
      </c>
      <c r="AL1812" s="17">
        <v>231700</v>
      </c>
      <c r="AM1812" s="17">
        <v>0.3125</v>
      </c>
      <c r="AN1812" s="9"/>
      <c r="AO1812" s="9"/>
      <c r="AP1812" s="17">
        <v>0</v>
      </c>
      <c r="AQ1812" s="17">
        <v>11240</v>
      </c>
      <c r="AR1812" s="17">
        <v>0</v>
      </c>
      <c r="AS1812" s="17">
        <v>5.2999999999999999E-2</v>
      </c>
      <c r="AT1812" s="17">
        <v>0.25</v>
      </c>
      <c r="AU1812" s="12">
        <v>0.38461538461538464</v>
      </c>
      <c r="AV1812" s="12">
        <v>0</v>
      </c>
      <c r="AY1812" s="12">
        <v>702474000</v>
      </c>
      <c r="BA1812" s="12">
        <v>0</v>
      </c>
      <c r="BD1812" s="12">
        <v>0.3125</v>
      </c>
      <c r="BE1812" s="12">
        <v>0</v>
      </c>
      <c r="BF1812" s="12">
        <v>0.25</v>
      </c>
      <c r="BG1812" s="12">
        <v>0.38461538461538464</v>
      </c>
      <c r="BH1812" s="12">
        <v>3.6999999999999998E-2</v>
      </c>
      <c r="BI1812" s="12">
        <v>5.2999999999999999E-2</v>
      </c>
      <c r="BJ1812" s="12">
        <v>1E-3</v>
      </c>
      <c r="BK1812" s="12">
        <v>0.10199999999999999</v>
      </c>
      <c r="BL1812" s="12">
        <v>-395</v>
      </c>
      <c r="BM1812" s="12">
        <v>939</v>
      </c>
      <c r="BN1812" s="12">
        <v>-982</v>
      </c>
      <c r="BO1812" s="12">
        <v>395</v>
      </c>
      <c r="BP1812" s="12">
        <v>-566</v>
      </c>
      <c r="BQ1812" s="12">
        <v>724</v>
      </c>
      <c r="BR1812" s="12">
        <v>-55</v>
      </c>
      <c r="BS1812" s="12">
        <v>833</v>
      </c>
      <c r="BT1812" s="12">
        <v>0.26658652156173757</v>
      </c>
      <c r="BU1812" s="12">
        <v>0.76647585880917946</v>
      </c>
      <c r="BV1812" s="12">
        <v>0.78494296073194081</v>
      </c>
      <c r="BW1812" s="12">
        <v>0.78271585626455631</v>
      </c>
      <c r="BX1812" s="12">
        <v>0.78215942717027054</v>
      </c>
      <c r="BY1812" s="12">
        <v>1724.5</v>
      </c>
      <c r="BZ1812" s="12">
        <v>0</v>
      </c>
      <c r="CB1812" s="12">
        <v>9.9447513812154692E-2</v>
      </c>
      <c r="CC1812" s="12">
        <v>21250</v>
      </c>
      <c r="CD1812" s="12">
        <v>21350</v>
      </c>
      <c r="CE1812" s="12">
        <v>3.1423611111111112</v>
      </c>
      <c r="CH1812" s="22">
        <v>43024</v>
      </c>
      <c r="CI1812">
        <v>17</v>
      </c>
      <c r="CJ1812">
        <v>17</v>
      </c>
      <c r="CK1812">
        <v>16</v>
      </c>
      <c r="CL1812">
        <v>16</v>
      </c>
      <c r="CM1812" s="22">
        <v>43025</v>
      </c>
      <c r="CN1812">
        <v>16</v>
      </c>
      <c r="CO1812">
        <v>17</v>
      </c>
      <c r="CP1812">
        <v>16</v>
      </c>
      <c r="CQ1812">
        <v>16</v>
      </c>
      <c r="CR1812" s="22">
        <v>43026</v>
      </c>
      <c r="CS1812">
        <v>17</v>
      </c>
      <c r="CT1812">
        <v>17</v>
      </c>
      <c r="CU1812">
        <v>16</v>
      </c>
      <c r="CV1812">
        <v>16</v>
      </c>
    </row>
    <row r="1813" spans="1:100">
      <c r="A1813" s="22">
        <v>43024</v>
      </c>
      <c r="B1813">
        <v>638</v>
      </c>
      <c r="C1813">
        <v>643</v>
      </c>
      <c r="D1813">
        <v>544</v>
      </c>
      <c r="E1813">
        <v>544</v>
      </c>
      <c r="F1813" s="23">
        <f t="shared" si="176"/>
        <v>-0.14733542319749215</v>
      </c>
      <c r="G1813" s="22">
        <v>43025</v>
      </c>
      <c r="H1813">
        <v>444</v>
      </c>
      <c r="I1813">
        <v>444</v>
      </c>
      <c r="J1813">
        <v>444</v>
      </c>
      <c r="K1813">
        <v>444</v>
      </c>
      <c r="L1813" s="22">
        <v>43026</v>
      </c>
      <c r="M1813">
        <v>466</v>
      </c>
      <c r="N1813" s="4">
        <v>43025</v>
      </c>
      <c r="O1813" s="3" t="s">
        <v>11</v>
      </c>
      <c r="P1813" s="3">
        <v>2388</v>
      </c>
      <c r="Q1813" s="3" t="s">
        <v>35</v>
      </c>
      <c r="R1813" s="3" t="s">
        <v>13</v>
      </c>
      <c r="S1813" s="3">
        <v>0.05</v>
      </c>
      <c r="T1813" s="3">
        <v>2</v>
      </c>
      <c r="U1813" s="3">
        <v>0</v>
      </c>
      <c r="V1813" s="3">
        <v>1000</v>
      </c>
      <c r="W1813">
        <v>444</v>
      </c>
      <c r="X1813" s="4">
        <v>43026</v>
      </c>
      <c r="Y1813">
        <v>444</v>
      </c>
      <c r="Z1813" s="10">
        <f t="shared" si="175"/>
        <v>0</v>
      </c>
      <c r="AA1813" s="10">
        <f t="shared" si="174"/>
        <v>0</v>
      </c>
      <c r="AB1813" t="str">
        <f t="shared" si="177"/>
        <v/>
      </c>
      <c r="AC1813">
        <f t="shared" si="172"/>
        <v>-1480370</v>
      </c>
      <c r="AD1813">
        <f t="shared" si="173"/>
        <v>5.8324496288441163E-2</v>
      </c>
      <c r="AE1813" s="15">
        <v>43026</v>
      </c>
      <c r="AF1813" s="9">
        <v>3.7268731866251237E-3</v>
      </c>
      <c r="AG1813" s="12" t="s">
        <v>960</v>
      </c>
      <c r="AH1813" s="20">
        <v>43024.998611111114</v>
      </c>
      <c r="AI1813" s="12">
        <v>471.5</v>
      </c>
      <c r="AJ1813" s="12">
        <v>-72.5</v>
      </c>
      <c r="AK1813" s="12">
        <v>-0.1333</v>
      </c>
      <c r="AL1813" s="17">
        <v>138100</v>
      </c>
      <c r="AM1813" s="17">
        <v>0.32919254658385094</v>
      </c>
      <c r="AN1813" s="9"/>
      <c r="AO1813" s="9"/>
      <c r="AP1813" s="17">
        <v>20.77</v>
      </c>
      <c r="AQ1813" s="17">
        <v>22848</v>
      </c>
      <c r="AR1813" s="17">
        <v>0.46886446886446886</v>
      </c>
      <c r="AS1813" s="17">
        <v>0.12</v>
      </c>
      <c r="AT1813" s="17">
        <v>0.12225405921680993</v>
      </c>
      <c r="AU1813" s="12">
        <v>0.30693815987933637</v>
      </c>
      <c r="AV1813" s="12">
        <v>0</v>
      </c>
      <c r="AX1813" s="19">
        <v>94</v>
      </c>
      <c r="AY1813" s="12">
        <v>35477600</v>
      </c>
      <c r="BA1813" s="12">
        <v>0</v>
      </c>
      <c r="BD1813" s="12">
        <v>0.32919254658385094</v>
      </c>
      <c r="BE1813" s="12">
        <v>0.46886446886446886</v>
      </c>
      <c r="BF1813" s="12">
        <v>0.12225405921680993</v>
      </c>
      <c r="BG1813" s="12">
        <v>0.30693815987933637</v>
      </c>
      <c r="BH1813" s="12">
        <v>2.5000000000000001E-2</v>
      </c>
      <c r="BI1813" s="12">
        <v>0.12</v>
      </c>
      <c r="BJ1813" s="12">
        <v>2E-3</v>
      </c>
      <c r="BK1813" s="12">
        <v>0.67</v>
      </c>
      <c r="BL1813" s="12">
        <v>-5035</v>
      </c>
      <c r="BM1813" s="12">
        <v>-952</v>
      </c>
      <c r="BN1813" s="12">
        <v>6189</v>
      </c>
      <c r="BO1813" s="12">
        <v>545</v>
      </c>
      <c r="BP1813" s="12">
        <v>-553</v>
      </c>
      <c r="BQ1813" s="12">
        <v>-152</v>
      </c>
      <c r="BR1813" s="12">
        <v>474</v>
      </c>
      <c r="BS1813" s="12">
        <v>343</v>
      </c>
      <c r="BT1813" s="12">
        <v>0.33640914599280108</v>
      </c>
      <c r="BU1813" s="12">
        <v>0.53912769256518533</v>
      </c>
      <c r="BV1813" s="12">
        <v>0.56552291971214619</v>
      </c>
      <c r="BW1813" s="12">
        <v>0.47730821303058535</v>
      </c>
      <c r="BX1813" s="12">
        <v>0.62284306810423085</v>
      </c>
      <c r="BY1813" s="12">
        <v>1724.5</v>
      </c>
      <c r="BZ1813" s="12">
        <v>0</v>
      </c>
      <c r="CB1813" s="12">
        <v>9.9447513812154692E-2</v>
      </c>
      <c r="CC1813" s="12">
        <v>21250</v>
      </c>
      <c r="CD1813" s="12">
        <v>21350</v>
      </c>
      <c r="CE1813" s="12">
        <v>3.3102139406487234</v>
      </c>
      <c r="CH1813" s="22">
        <v>43024</v>
      </c>
      <c r="CI1813">
        <v>638</v>
      </c>
      <c r="CJ1813">
        <v>643</v>
      </c>
      <c r="CK1813">
        <v>544</v>
      </c>
      <c r="CL1813">
        <v>544</v>
      </c>
      <c r="CM1813" s="22">
        <v>43025</v>
      </c>
      <c r="CN1813">
        <v>444</v>
      </c>
      <c r="CO1813">
        <v>444</v>
      </c>
      <c r="CP1813">
        <v>444</v>
      </c>
      <c r="CQ1813">
        <v>444</v>
      </c>
      <c r="CR1813" s="22">
        <v>43026</v>
      </c>
      <c r="CS1813">
        <v>466</v>
      </c>
      <c r="CT1813">
        <v>474</v>
      </c>
      <c r="CU1813">
        <v>411</v>
      </c>
      <c r="CV1813">
        <v>424</v>
      </c>
    </row>
    <row r="1814" spans="1:100">
      <c r="A1814" s="22">
        <v>43024</v>
      </c>
      <c r="B1814">
        <v>381</v>
      </c>
      <c r="C1814">
        <v>389</v>
      </c>
      <c r="D1814">
        <v>378</v>
      </c>
      <c r="E1814">
        <v>389</v>
      </c>
      <c r="F1814" s="23">
        <f t="shared" si="176"/>
        <v>2.09973753280841E-2</v>
      </c>
      <c r="G1814" s="22">
        <v>43025</v>
      </c>
      <c r="H1814">
        <v>437</v>
      </c>
      <c r="I1814">
        <v>465</v>
      </c>
      <c r="J1814">
        <v>384</v>
      </c>
      <c r="K1814">
        <v>395</v>
      </c>
      <c r="L1814" s="22">
        <v>43026</v>
      </c>
      <c r="M1814">
        <v>391</v>
      </c>
      <c r="N1814" s="4">
        <v>43025</v>
      </c>
      <c r="O1814" s="3" t="s">
        <v>15</v>
      </c>
      <c r="P1814" s="3">
        <v>7608</v>
      </c>
      <c r="Q1814" s="3" t="s">
        <v>727</v>
      </c>
      <c r="R1814" s="3" t="s">
        <v>17</v>
      </c>
      <c r="S1814" s="3">
        <v>0.05</v>
      </c>
      <c r="T1814" s="3" t="s">
        <v>64</v>
      </c>
      <c r="U1814" s="3">
        <v>0</v>
      </c>
      <c r="V1814" s="3">
        <v>1300</v>
      </c>
      <c r="W1814">
        <v>437</v>
      </c>
      <c r="X1814" s="4">
        <v>43026</v>
      </c>
      <c r="Y1814">
        <v>395</v>
      </c>
      <c r="Z1814" s="10">
        <f t="shared" si="175"/>
        <v>-54600</v>
      </c>
      <c r="AA1814" s="10">
        <f t="shared" si="174"/>
        <v>54600</v>
      </c>
      <c r="AB1814" t="str">
        <f t="shared" si="177"/>
        <v/>
      </c>
      <c r="AC1814">
        <f t="shared" ref="AC1814:AC1877" si="178">SUM(AB1814,AC1813)</f>
        <v>-1480370</v>
      </c>
      <c r="AD1814">
        <f t="shared" ref="AD1814:AD1877" si="179">ABS(W1814/AI1814-1)</f>
        <v>2.2371364653243853E-2</v>
      </c>
      <c r="AE1814" s="15">
        <v>43026</v>
      </c>
      <c r="AF1814" s="9">
        <v>3.7268731866251237E-3</v>
      </c>
      <c r="AG1814" s="12" t="s">
        <v>962</v>
      </c>
      <c r="AH1814" s="20">
        <v>43024.998611111114</v>
      </c>
      <c r="AI1814" s="12">
        <v>447</v>
      </c>
      <c r="AJ1814" s="12">
        <v>58</v>
      </c>
      <c r="AK1814" s="12">
        <v>0.14910000000000001</v>
      </c>
      <c r="AL1814" s="17">
        <v>111400</v>
      </c>
      <c r="AM1814" s="17">
        <v>0.10679611650485436</v>
      </c>
      <c r="AN1814" s="9"/>
      <c r="AO1814" s="9"/>
      <c r="AP1814" s="17">
        <v>0</v>
      </c>
      <c r="AQ1814" s="17">
        <v>2623</v>
      </c>
      <c r="AR1814" s="17">
        <v>1</v>
      </c>
      <c r="AS1814" s="17">
        <v>0.22</v>
      </c>
      <c r="AT1814" s="17">
        <v>0.65753424657534243</v>
      </c>
      <c r="AU1814" s="12">
        <v>0.22844827586206898</v>
      </c>
      <c r="AV1814" s="12">
        <v>1.94</v>
      </c>
      <c r="AY1814" s="12">
        <v>8490103</v>
      </c>
      <c r="BA1814" s="12">
        <v>1</v>
      </c>
      <c r="BD1814" s="12">
        <v>0.10679611650485436</v>
      </c>
      <c r="BE1814" s="12">
        <v>1</v>
      </c>
      <c r="BF1814" s="12">
        <v>0.65753424657534243</v>
      </c>
      <c r="BG1814" s="12">
        <v>0.22844827586206898</v>
      </c>
      <c r="BH1814" s="12">
        <v>1.6E-2</v>
      </c>
      <c r="BI1814" s="12">
        <v>0.22</v>
      </c>
      <c r="BJ1814" s="12">
        <v>1.0999999999999999E-2</v>
      </c>
      <c r="BK1814" s="12">
        <v>0.57899999999999996</v>
      </c>
      <c r="BL1814" s="12">
        <v>118</v>
      </c>
      <c r="BM1814" s="12">
        <v>-347</v>
      </c>
      <c r="BN1814" s="12">
        <v>151</v>
      </c>
      <c r="BO1814" s="12">
        <v>694</v>
      </c>
      <c r="BP1814" s="12">
        <v>129</v>
      </c>
      <c r="BQ1814" s="12">
        <v>-125</v>
      </c>
      <c r="BR1814" s="12">
        <v>-98</v>
      </c>
      <c r="BS1814" s="12">
        <v>775</v>
      </c>
      <c r="BT1814" s="12">
        <v>0.26658652156173757</v>
      </c>
      <c r="BU1814" s="12">
        <v>0.76647585880917946</v>
      </c>
      <c r="BV1814" s="12">
        <v>0.78494296073194081</v>
      </c>
      <c r="BW1814" s="12">
        <v>0.78271585626455631</v>
      </c>
      <c r="BX1814" s="12">
        <v>0.78215942717027054</v>
      </c>
      <c r="BY1814" s="12">
        <v>1724.5</v>
      </c>
      <c r="BZ1814" s="12">
        <v>1</v>
      </c>
      <c r="CB1814" s="12">
        <v>9.9447513812154692E-2</v>
      </c>
      <c r="CC1814" s="12">
        <v>21250</v>
      </c>
      <c r="CD1814" s="12">
        <v>21350</v>
      </c>
      <c r="CE1814" s="12">
        <v>1.0738942826321467</v>
      </c>
      <c r="CH1814" s="22">
        <v>43024</v>
      </c>
      <c r="CI1814">
        <v>381</v>
      </c>
      <c r="CJ1814">
        <v>389</v>
      </c>
      <c r="CK1814">
        <v>378</v>
      </c>
      <c r="CL1814">
        <v>389</v>
      </c>
      <c r="CM1814" s="22">
        <v>43025</v>
      </c>
      <c r="CN1814">
        <v>437</v>
      </c>
      <c r="CO1814">
        <v>465</v>
      </c>
      <c r="CP1814">
        <v>384</v>
      </c>
      <c r="CQ1814">
        <v>395</v>
      </c>
      <c r="CR1814" s="22">
        <v>43026</v>
      </c>
      <c r="CS1814">
        <v>391</v>
      </c>
      <c r="CT1814">
        <v>414</v>
      </c>
      <c r="CU1814">
        <v>370</v>
      </c>
      <c r="CV1814">
        <v>380</v>
      </c>
    </row>
    <row r="1815" spans="1:100">
      <c r="A1815" s="22">
        <v>43024</v>
      </c>
      <c r="B1815">
        <v>167</v>
      </c>
      <c r="C1815">
        <v>214</v>
      </c>
      <c r="D1815">
        <v>167</v>
      </c>
      <c r="E1815">
        <v>214</v>
      </c>
      <c r="F1815" s="23">
        <f t="shared" si="176"/>
        <v>0.2814371257485031</v>
      </c>
      <c r="G1815" s="22">
        <v>43025</v>
      </c>
      <c r="H1815">
        <v>294</v>
      </c>
      <c r="I1815">
        <v>294</v>
      </c>
      <c r="J1815">
        <v>284</v>
      </c>
      <c r="K1815">
        <v>294</v>
      </c>
      <c r="L1815" s="22">
        <v>43026</v>
      </c>
      <c r="M1815">
        <v>326</v>
      </c>
      <c r="N1815" s="4">
        <v>43025</v>
      </c>
      <c r="O1815" s="3" t="s">
        <v>15</v>
      </c>
      <c r="P1815" s="3">
        <v>3578</v>
      </c>
      <c r="Q1815" s="3" t="s">
        <v>43</v>
      </c>
      <c r="R1815" s="3" t="s">
        <v>17</v>
      </c>
      <c r="S1815" s="3">
        <v>0.05</v>
      </c>
      <c r="T1815" s="3">
        <v>2</v>
      </c>
      <c r="U1815" s="3">
        <v>0</v>
      </c>
      <c r="V1815" s="3">
        <v>3000</v>
      </c>
      <c r="W1815">
        <v>294</v>
      </c>
      <c r="X1815" s="4">
        <v>43026</v>
      </c>
      <c r="Y1815">
        <v>294</v>
      </c>
      <c r="Z1815" s="10">
        <f t="shared" si="175"/>
        <v>0</v>
      </c>
      <c r="AA1815" s="10">
        <f t="shared" si="174"/>
        <v>0</v>
      </c>
      <c r="AB1815" t="str">
        <f t="shared" si="177"/>
        <v/>
      </c>
      <c r="AC1815">
        <f t="shared" si="178"/>
        <v>-1480370</v>
      </c>
      <c r="AD1815">
        <f t="shared" si="179"/>
        <v>9.7014925373134275E-2</v>
      </c>
      <c r="AE1815" s="15">
        <v>43026</v>
      </c>
      <c r="AF1815" s="9">
        <v>3.7268731866251237E-3</v>
      </c>
      <c r="AG1815" s="12" t="s">
        <v>954</v>
      </c>
      <c r="AH1815" s="20">
        <v>43024.998611111114</v>
      </c>
      <c r="AI1815" s="12">
        <v>268</v>
      </c>
      <c r="AJ1815" s="12">
        <v>54</v>
      </c>
      <c r="AK1815" s="12">
        <v>0.25230000000000002</v>
      </c>
      <c r="AL1815" s="17">
        <v>93000</v>
      </c>
      <c r="AM1815" s="17">
        <v>0.17682926829268292</v>
      </c>
      <c r="AN1815" s="9"/>
      <c r="AO1815" s="9"/>
      <c r="AP1815" s="17">
        <v>0</v>
      </c>
      <c r="AQ1815" s="17">
        <v>1171</v>
      </c>
      <c r="AR1815" s="17">
        <v>1</v>
      </c>
      <c r="AS1815" s="17">
        <v>0.316</v>
      </c>
      <c r="AT1815" s="17">
        <v>1</v>
      </c>
      <c r="AU1815" s="12">
        <v>1</v>
      </c>
      <c r="AV1815" s="12" t="s">
        <v>988</v>
      </c>
      <c r="AY1815" s="12">
        <v>7140078</v>
      </c>
      <c r="BA1815" s="12">
        <v>1</v>
      </c>
      <c r="BD1815" s="12">
        <v>0.17682926829268292</v>
      </c>
      <c r="BE1815" s="12">
        <v>1</v>
      </c>
      <c r="BF1815" s="12">
        <v>1</v>
      </c>
      <c r="BG1815" s="12">
        <v>1</v>
      </c>
      <c r="BH1815" s="12">
        <v>0</v>
      </c>
      <c r="BI1815" s="12">
        <v>0.316</v>
      </c>
      <c r="BJ1815" s="12">
        <v>0</v>
      </c>
      <c r="BK1815" s="12">
        <v>0.65600000000000003</v>
      </c>
      <c r="BL1815" s="12">
        <v>36</v>
      </c>
      <c r="BM1815" s="12">
        <v>0</v>
      </c>
      <c r="BN1815" s="12">
        <v>-164</v>
      </c>
      <c r="BO1815" s="12">
        <v>650</v>
      </c>
      <c r="BP1815" s="12">
        <v>318</v>
      </c>
      <c r="BQ1815" s="12">
        <v>-59</v>
      </c>
      <c r="BR1815" s="12">
        <v>-21</v>
      </c>
      <c r="BS1815" s="12">
        <v>779</v>
      </c>
      <c r="BT1815" s="12">
        <v>0.369150092864444</v>
      </c>
      <c r="BU1815" s="12">
        <v>0.74255417874371155</v>
      </c>
      <c r="BV1815" s="12">
        <v>0.75562309619005874</v>
      </c>
      <c r="BW1815" s="12">
        <v>0.76196945375558811</v>
      </c>
      <c r="BX1815" s="12">
        <v>0.71814293815356345</v>
      </c>
      <c r="BY1815" s="12">
        <v>1724.5</v>
      </c>
      <c r="BZ1815" s="12">
        <v>1</v>
      </c>
      <c r="CB1815" s="12">
        <v>9.9447513812154692E-2</v>
      </c>
      <c r="CC1815" s="12">
        <v>21250</v>
      </c>
      <c r="CD1815" s="12">
        <v>21350</v>
      </c>
      <c r="CE1815" s="12">
        <v>1.7781165311653115</v>
      </c>
      <c r="CH1815" s="22">
        <v>43024</v>
      </c>
      <c r="CI1815">
        <v>167</v>
      </c>
      <c r="CJ1815">
        <v>214</v>
      </c>
      <c r="CK1815">
        <v>167</v>
      </c>
      <c r="CL1815">
        <v>214</v>
      </c>
      <c r="CM1815" s="22">
        <v>43025</v>
      </c>
      <c r="CN1815">
        <v>294</v>
      </c>
      <c r="CO1815">
        <v>294</v>
      </c>
      <c r="CP1815">
        <v>284</v>
      </c>
      <c r="CQ1815">
        <v>294</v>
      </c>
      <c r="CR1815" s="22">
        <v>43026</v>
      </c>
      <c r="CS1815">
        <v>326</v>
      </c>
      <c r="CT1815">
        <v>347</v>
      </c>
      <c r="CU1815">
        <v>251</v>
      </c>
      <c r="CV1815">
        <v>260</v>
      </c>
    </row>
    <row r="1816" spans="1:100">
      <c r="A1816" s="22">
        <v>43024</v>
      </c>
      <c r="B1816">
        <v>139</v>
      </c>
      <c r="C1816">
        <v>139</v>
      </c>
      <c r="D1816">
        <v>113</v>
      </c>
      <c r="E1816">
        <v>114</v>
      </c>
      <c r="F1816" s="23">
        <f t="shared" si="176"/>
        <v>-0.17985611510791366</v>
      </c>
      <c r="G1816" s="22">
        <v>43025</v>
      </c>
      <c r="H1816">
        <v>110</v>
      </c>
      <c r="I1816">
        <v>113</v>
      </c>
      <c r="J1816">
        <v>110</v>
      </c>
      <c r="K1816">
        <v>111</v>
      </c>
      <c r="L1816" s="22">
        <v>43026</v>
      </c>
      <c r="M1816">
        <v>116</v>
      </c>
      <c r="N1816" s="4">
        <v>43025</v>
      </c>
      <c r="O1816" s="3" t="s">
        <v>11</v>
      </c>
      <c r="P1816" s="3">
        <v>5103</v>
      </c>
      <c r="Q1816" s="3" t="s">
        <v>38</v>
      </c>
      <c r="R1816" s="3" t="s">
        <v>13</v>
      </c>
      <c r="S1816" s="3">
        <v>0.05</v>
      </c>
      <c r="T1816" s="3">
        <v>2</v>
      </c>
      <c r="U1816" s="3">
        <v>0</v>
      </c>
      <c r="V1816" s="3">
        <v>4400</v>
      </c>
      <c r="W1816">
        <v>110</v>
      </c>
      <c r="X1816" s="4">
        <v>43026</v>
      </c>
      <c r="Y1816">
        <v>111</v>
      </c>
      <c r="Z1816" s="10">
        <f t="shared" si="175"/>
        <v>4400</v>
      </c>
      <c r="AA1816" s="10">
        <f t="shared" si="174"/>
        <v>4400</v>
      </c>
      <c r="AB1816" t="str">
        <f t="shared" si="177"/>
        <v/>
      </c>
      <c r="AC1816">
        <f t="shared" si="178"/>
        <v>-1480370</v>
      </c>
      <c r="AD1816">
        <f t="shared" si="179"/>
        <v>4.5662100456620447E-3</v>
      </c>
      <c r="AE1816" s="15">
        <v>43026</v>
      </c>
      <c r="AF1816" s="9">
        <v>3.7268731866251237E-3</v>
      </c>
      <c r="AG1816" s="12" t="s">
        <v>954</v>
      </c>
      <c r="AH1816" s="20">
        <v>43024.996527777781</v>
      </c>
      <c r="AI1816" s="12">
        <v>109.5</v>
      </c>
      <c r="AJ1816" s="12">
        <v>-4.5</v>
      </c>
      <c r="AK1816" s="12">
        <v>-3.95E-2</v>
      </c>
      <c r="AL1816" s="17">
        <v>49500</v>
      </c>
      <c r="AM1816" s="17">
        <v>0.2446043165467626</v>
      </c>
      <c r="AN1816" s="9"/>
      <c r="AO1816" s="9"/>
      <c r="AP1816" s="17">
        <v>0</v>
      </c>
      <c r="AQ1816" s="17">
        <v>10563</v>
      </c>
      <c r="AR1816" s="17">
        <v>0.35087719298245612</v>
      </c>
      <c r="AS1816" s="17">
        <v>0.152</v>
      </c>
      <c r="AT1816" s="17">
        <v>0.11428571428571428</v>
      </c>
      <c r="AU1816" s="12">
        <v>0.27230046948356806</v>
      </c>
      <c r="AV1816" s="12">
        <v>0</v>
      </c>
      <c r="AW1816" s="12">
        <v>59.4</v>
      </c>
      <c r="AY1816" s="12">
        <v>75993426</v>
      </c>
      <c r="BA1816" s="12">
        <v>0</v>
      </c>
      <c r="BD1816" s="12">
        <v>0.2446043165467626</v>
      </c>
      <c r="BE1816" s="12">
        <v>0.35087719298245612</v>
      </c>
      <c r="BF1816" s="12">
        <v>0.11428571428571428</v>
      </c>
      <c r="BG1816" s="12">
        <v>0.27230046948356806</v>
      </c>
      <c r="BH1816" s="12">
        <v>0.374</v>
      </c>
      <c r="BI1816" s="12">
        <v>0.152</v>
      </c>
      <c r="BJ1816" s="12">
        <v>0</v>
      </c>
      <c r="BK1816" s="12">
        <v>0.51</v>
      </c>
      <c r="BL1816" s="12">
        <v>-4070</v>
      </c>
      <c r="BM1816" s="12">
        <v>-292</v>
      </c>
      <c r="BN1816" s="12">
        <v>5162</v>
      </c>
      <c r="BO1816" s="12">
        <v>1471</v>
      </c>
      <c r="BP1816" s="12">
        <v>988</v>
      </c>
      <c r="BQ1816" s="12">
        <v>790</v>
      </c>
      <c r="BR1816" s="12">
        <v>-1325</v>
      </c>
      <c r="BS1816" s="12">
        <v>617</v>
      </c>
      <c r="BT1816" s="12">
        <v>0.369150092864444</v>
      </c>
      <c r="BU1816" s="12">
        <v>0.74255417874371155</v>
      </c>
      <c r="BV1816" s="12">
        <v>0.75562309619005874</v>
      </c>
      <c r="BW1816" s="12">
        <v>0.76196945375558811</v>
      </c>
      <c r="BX1816" s="12">
        <v>0.71814293815356345</v>
      </c>
      <c r="BY1816" s="12">
        <v>1724.5</v>
      </c>
      <c r="BZ1816" s="12">
        <v>0</v>
      </c>
      <c r="CB1816" s="12">
        <v>9.9447513812154692E-2</v>
      </c>
      <c r="CC1816" s="12">
        <v>21250</v>
      </c>
      <c r="CD1816" s="12">
        <v>21350</v>
      </c>
      <c r="CE1816" s="12">
        <v>2.4596322941646682</v>
      </c>
      <c r="CH1816" s="22">
        <v>43024</v>
      </c>
      <c r="CI1816">
        <v>139</v>
      </c>
      <c r="CJ1816">
        <v>139</v>
      </c>
      <c r="CK1816">
        <v>113</v>
      </c>
      <c r="CL1816">
        <v>114</v>
      </c>
      <c r="CM1816" s="22">
        <v>43025</v>
      </c>
      <c r="CN1816">
        <v>110</v>
      </c>
      <c r="CO1816">
        <v>113</v>
      </c>
      <c r="CP1816">
        <v>110</v>
      </c>
      <c r="CQ1816">
        <v>111</v>
      </c>
      <c r="CR1816" s="22">
        <v>43026</v>
      </c>
      <c r="CS1816">
        <v>116</v>
      </c>
      <c r="CT1816">
        <v>116</v>
      </c>
      <c r="CU1816">
        <v>109</v>
      </c>
      <c r="CV1816">
        <v>111</v>
      </c>
    </row>
    <row r="1817" spans="1:100">
      <c r="A1817" s="22">
        <v>43024</v>
      </c>
      <c r="B1817">
        <v>2385</v>
      </c>
      <c r="C1817">
        <v>2596</v>
      </c>
      <c r="D1817">
        <v>2321</v>
      </c>
      <c r="E1817">
        <v>2596</v>
      </c>
      <c r="F1817" s="23">
        <f t="shared" si="176"/>
        <v>8.8469601677148901E-2</v>
      </c>
      <c r="G1817" s="22">
        <v>43025</v>
      </c>
      <c r="H1817">
        <v>2846</v>
      </c>
      <c r="I1817">
        <v>2876</v>
      </c>
      <c r="J1817">
        <v>2470</v>
      </c>
      <c r="K1817">
        <v>2678</v>
      </c>
      <c r="L1817" s="22">
        <v>43026</v>
      </c>
      <c r="M1817">
        <v>2510</v>
      </c>
      <c r="N1817" s="4">
        <v>43025</v>
      </c>
      <c r="O1817" s="3" t="s">
        <v>15</v>
      </c>
      <c r="P1817" s="3">
        <v>6203</v>
      </c>
      <c r="Q1817" s="3" t="s">
        <v>642</v>
      </c>
      <c r="R1817" s="3" t="s">
        <v>17</v>
      </c>
      <c r="S1817" s="3">
        <v>0.05</v>
      </c>
      <c r="T1817" s="3" t="s">
        <v>27</v>
      </c>
      <c r="U1817" s="3">
        <v>0</v>
      </c>
      <c r="V1817" s="3">
        <v>200</v>
      </c>
      <c r="W1817">
        <v>2846</v>
      </c>
      <c r="X1817" s="4">
        <v>43026</v>
      </c>
      <c r="Y1817">
        <v>2678</v>
      </c>
      <c r="Z1817" s="10">
        <f t="shared" si="175"/>
        <v>-33600</v>
      </c>
      <c r="AA1817" s="10">
        <f t="shared" si="174"/>
        <v>33600</v>
      </c>
      <c r="AB1817" t="str">
        <f t="shared" si="177"/>
        <v/>
      </c>
      <c r="AC1817">
        <f t="shared" si="178"/>
        <v>-1480370</v>
      </c>
      <c r="AD1817">
        <f t="shared" si="179"/>
        <v>3.8686131386861389E-2</v>
      </c>
      <c r="AE1817" s="15">
        <v>43026</v>
      </c>
      <c r="AF1817" s="9">
        <v>3.7268731866251237E-3</v>
      </c>
      <c r="AG1817" s="12" t="s">
        <v>962</v>
      </c>
      <c r="AH1817" s="20">
        <v>43024.998611111114</v>
      </c>
      <c r="AI1817" s="12">
        <v>2740</v>
      </c>
      <c r="AJ1817" s="12">
        <v>144</v>
      </c>
      <c r="AK1817" s="12">
        <v>5.5500000000000001E-2</v>
      </c>
      <c r="AL1817" s="17">
        <v>31100</v>
      </c>
      <c r="AM1817" s="17">
        <v>0.71278625954198471</v>
      </c>
      <c r="AN1817" s="9"/>
      <c r="AO1817" s="9"/>
      <c r="AP1817" s="17">
        <v>1.19</v>
      </c>
      <c r="AQ1817" s="17">
        <v>26301</v>
      </c>
      <c r="AR1817" s="17">
        <v>1</v>
      </c>
      <c r="AS1817" s="17">
        <v>0.41299999999999998</v>
      </c>
      <c r="AT1817" s="17">
        <v>1</v>
      </c>
      <c r="AU1817" s="12">
        <v>1</v>
      </c>
      <c r="AV1817" s="12">
        <v>0.95</v>
      </c>
      <c r="AY1817" s="12">
        <v>12548134</v>
      </c>
      <c r="BA1817" s="12">
        <v>1</v>
      </c>
      <c r="BD1817" s="12">
        <v>0.71278625954198471</v>
      </c>
      <c r="BE1817" s="12">
        <v>1</v>
      </c>
      <c r="BF1817" s="12">
        <v>1</v>
      </c>
      <c r="BG1817" s="12">
        <v>1</v>
      </c>
      <c r="BH1817" s="12">
        <v>5.6000000000000001E-2</v>
      </c>
      <c r="BI1817" s="12">
        <v>0.41299999999999998</v>
      </c>
      <c r="BJ1817" s="12">
        <v>2.3E-2</v>
      </c>
      <c r="BK1817" s="12">
        <v>0.22800000000000001</v>
      </c>
      <c r="BL1817" s="12">
        <v>-905</v>
      </c>
      <c r="BM1817" s="12">
        <v>9</v>
      </c>
      <c r="BN1817" s="12">
        <v>-1284</v>
      </c>
      <c r="BO1817" s="12">
        <v>2794</v>
      </c>
      <c r="BP1817" s="12">
        <v>1551</v>
      </c>
      <c r="BQ1817" s="12">
        <v>572</v>
      </c>
      <c r="BR1817" s="12">
        <v>-2106</v>
      </c>
      <c r="BS1817" s="12">
        <v>4966</v>
      </c>
      <c r="BT1817" s="12">
        <v>0.26658652156173757</v>
      </c>
      <c r="BU1817" s="12">
        <v>0.76647585880917946</v>
      </c>
      <c r="BV1817" s="12">
        <v>0.78494296073194081</v>
      </c>
      <c r="BW1817" s="12">
        <v>0.78271585626455631</v>
      </c>
      <c r="BX1817" s="12">
        <v>0.78215942717027054</v>
      </c>
      <c r="BY1817" s="12">
        <v>1724.5</v>
      </c>
      <c r="BZ1817" s="12">
        <v>1</v>
      </c>
      <c r="CB1817" s="12">
        <v>9.9447513812154692E-2</v>
      </c>
      <c r="CC1817" s="12">
        <v>21250</v>
      </c>
      <c r="CD1817" s="12">
        <v>21350</v>
      </c>
      <c r="CE1817" s="12">
        <v>7.1674618320610692</v>
      </c>
      <c r="CH1817" s="22">
        <v>43024</v>
      </c>
      <c r="CI1817">
        <v>2385</v>
      </c>
      <c r="CJ1817">
        <v>2596</v>
      </c>
      <c r="CK1817">
        <v>2321</v>
      </c>
      <c r="CL1817">
        <v>2596</v>
      </c>
      <c r="CM1817" s="22">
        <v>43025</v>
      </c>
      <c r="CN1817">
        <v>2846</v>
      </c>
      <c r="CO1817">
        <v>2876</v>
      </c>
      <c r="CP1817">
        <v>2470</v>
      </c>
      <c r="CQ1817">
        <v>2678</v>
      </c>
      <c r="CR1817" s="22">
        <v>43026</v>
      </c>
      <c r="CS1817">
        <v>2510</v>
      </c>
      <c r="CT1817">
        <v>2645</v>
      </c>
      <c r="CU1817">
        <v>2200</v>
      </c>
      <c r="CV1817">
        <v>2200</v>
      </c>
    </row>
    <row r="1818" spans="1:100">
      <c r="F1818" s="23" t="str">
        <f t="shared" si="176"/>
        <v/>
      </c>
      <c r="N1818" s="4">
        <v>43025</v>
      </c>
      <c r="O1818" s="3" t="s">
        <v>15</v>
      </c>
      <c r="P1818" s="3">
        <v>3935</v>
      </c>
      <c r="Q1818" s="3" t="s">
        <v>325</v>
      </c>
      <c r="R1818" s="3" t="s">
        <v>17</v>
      </c>
      <c r="S1818" s="3">
        <v>0.05</v>
      </c>
      <c r="T1818" s="3">
        <v>2</v>
      </c>
      <c r="U1818" s="3">
        <v>0</v>
      </c>
      <c r="V1818" s="3">
        <v>500</v>
      </c>
      <c r="X1818" s="4">
        <v>43026</v>
      </c>
      <c r="Z1818" s="10">
        <f t="shared" si="175"/>
        <v>0</v>
      </c>
      <c r="AA1818" s="10">
        <f t="shared" si="174"/>
        <v>0</v>
      </c>
      <c r="AB1818" t="str">
        <f t="shared" si="177"/>
        <v/>
      </c>
      <c r="AC1818">
        <f t="shared" si="178"/>
        <v>-1480370</v>
      </c>
      <c r="AD1818">
        <f t="shared" si="179"/>
        <v>1</v>
      </c>
      <c r="AE1818" s="15">
        <v>43026</v>
      </c>
      <c r="AF1818" s="9">
        <v>3.7268731866251237E-3</v>
      </c>
      <c r="AG1818" s="12" t="s">
        <v>957</v>
      </c>
      <c r="AH1818" s="20">
        <v>43024.987500000003</v>
      </c>
      <c r="AI1818" s="12">
        <v>1448</v>
      </c>
      <c r="AJ1818" s="12">
        <v>300</v>
      </c>
      <c r="AK1818" s="12">
        <v>0.26129999999999998</v>
      </c>
      <c r="AL1818" s="17">
        <v>27100</v>
      </c>
      <c r="AM1818" s="17">
        <v>0.65238095238095239</v>
      </c>
      <c r="AN1818" s="9"/>
      <c r="AO1818" s="9"/>
      <c r="AP1818" s="17">
        <v>0</v>
      </c>
      <c r="AQ1818" s="17">
        <v>3823</v>
      </c>
      <c r="AR1818" s="17">
        <v>0.67546754675467546</v>
      </c>
      <c r="AS1818" s="17">
        <v>6.3E-2</v>
      </c>
      <c r="AT1818" s="17">
        <v>0.67891156462585034</v>
      </c>
      <c r="AU1818" s="12">
        <v>0.67891156462585034</v>
      </c>
      <c r="AV1818" s="12">
        <v>0</v>
      </c>
      <c r="AY1818" s="12">
        <v>3488000</v>
      </c>
      <c r="BA1818" s="12">
        <v>0.7927927927927928</v>
      </c>
      <c r="BD1818" s="12">
        <v>0.65238095238095239</v>
      </c>
      <c r="BE1818" s="12">
        <v>0.67546754675467546</v>
      </c>
      <c r="BF1818" s="12">
        <v>0.67891156462585034</v>
      </c>
      <c r="BG1818" s="12">
        <v>0.67891156462585034</v>
      </c>
      <c r="BH1818" s="12">
        <v>8.9999999999999993E-3</v>
      </c>
      <c r="BI1818" s="12">
        <v>6.3E-2</v>
      </c>
      <c r="BJ1818" s="12">
        <v>0</v>
      </c>
      <c r="BK1818" s="12">
        <v>0.752</v>
      </c>
      <c r="BL1818" s="12">
        <v>151</v>
      </c>
      <c r="BM1818" s="12">
        <v>-52</v>
      </c>
      <c r="BN1818" s="12">
        <v>17</v>
      </c>
      <c r="BO1818" s="12">
        <v>318</v>
      </c>
      <c r="BP1818" s="12">
        <v>90</v>
      </c>
      <c r="BQ1818" s="12">
        <v>-72</v>
      </c>
      <c r="BR1818" s="12">
        <v>2</v>
      </c>
      <c r="BS1818" s="12">
        <v>201</v>
      </c>
      <c r="BT1818" s="12">
        <v>0.36938394972448868</v>
      </c>
      <c r="BU1818" s="12">
        <v>0.42170432115744433</v>
      </c>
      <c r="BV1818" s="12">
        <v>0.4472479163252307</v>
      </c>
      <c r="BW1818" s="12">
        <v>0.45165812464588551</v>
      </c>
      <c r="BX1818" s="12">
        <v>0.48480802317925398</v>
      </c>
      <c r="BY1818" s="12">
        <v>1724.5</v>
      </c>
      <c r="BZ1818" s="12">
        <v>0.7927927927927928</v>
      </c>
      <c r="CB1818" s="12">
        <v>9.9447513812154692E-2</v>
      </c>
      <c r="CC1818" s="12">
        <v>21250</v>
      </c>
      <c r="CD1818" s="12">
        <v>21350</v>
      </c>
      <c r="CE1818" s="12">
        <v>6.5600529100529101</v>
      </c>
    </row>
    <row r="1819" spans="1:100">
      <c r="A1819" s="22">
        <v>43024</v>
      </c>
      <c r="B1819">
        <v>1086</v>
      </c>
      <c r="C1819">
        <v>1384</v>
      </c>
      <c r="D1819">
        <v>1086</v>
      </c>
      <c r="E1819">
        <v>1384</v>
      </c>
      <c r="F1819" s="23">
        <f t="shared" si="176"/>
        <v>0.274401473296501</v>
      </c>
      <c r="G1819" s="22">
        <v>43025</v>
      </c>
      <c r="H1819">
        <v>1380</v>
      </c>
      <c r="I1819">
        <v>1684</v>
      </c>
      <c r="J1819">
        <v>1375</v>
      </c>
      <c r="K1819">
        <v>1684</v>
      </c>
      <c r="L1819" s="22">
        <v>43026</v>
      </c>
      <c r="M1819">
        <v>1795</v>
      </c>
      <c r="N1819" s="4">
        <v>43025</v>
      </c>
      <c r="O1819" s="3" t="s">
        <v>15</v>
      </c>
      <c r="P1819" s="3">
        <v>3909</v>
      </c>
      <c r="Q1819" s="3" t="s">
        <v>731</v>
      </c>
      <c r="R1819" s="3" t="s">
        <v>17</v>
      </c>
      <c r="S1819" s="3">
        <v>0.05</v>
      </c>
      <c r="T1819" s="3">
        <v>2</v>
      </c>
      <c r="U1819" s="3">
        <v>0</v>
      </c>
      <c r="V1819" s="3">
        <v>400</v>
      </c>
      <c r="W1819">
        <v>1380</v>
      </c>
      <c r="X1819" s="4">
        <v>43026</v>
      </c>
      <c r="Y1819">
        <v>1684</v>
      </c>
      <c r="Z1819" s="10">
        <f t="shared" si="175"/>
        <v>121600</v>
      </c>
      <c r="AA1819" s="10">
        <f t="shared" si="174"/>
        <v>121600</v>
      </c>
      <c r="AB1819" t="str">
        <f t="shared" si="177"/>
        <v/>
      </c>
      <c r="AC1819">
        <f t="shared" si="178"/>
        <v>-1480370</v>
      </c>
      <c r="AD1819">
        <f t="shared" si="179"/>
        <v>4.1000694927032622E-2</v>
      </c>
      <c r="AE1819" s="15">
        <v>43026</v>
      </c>
      <c r="AF1819" s="9">
        <v>3.7268731866251237E-3</v>
      </c>
      <c r="AG1819" s="12" t="s">
        <v>962</v>
      </c>
      <c r="AH1819" s="20">
        <v>43024.998611111114</v>
      </c>
      <c r="AI1819" s="12">
        <v>1439</v>
      </c>
      <c r="AJ1819" s="12">
        <v>55</v>
      </c>
      <c r="AK1819" s="12">
        <v>3.9699999999999999E-2</v>
      </c>
      <c r="AL1819" s="17">
        <v>24100</v>
      </c>
      <c r="AM1819" s="17">
        <v>0.23062730627306274</v>
      </c>
      <c r="AN1819" s="9"/>
      <c r="AO1819" s="9"/>
      <c r="AP1819" s="17">
        <v>0</v>
      </c>
      <c r="AQ1819" s="17">
        <v>7324</v>
      </c>
      <c r="AR1819" s="17">
        <v>0.19692307692307692</v>
      </c>
      <c r="AS1819" s="17">
        <v>0.17899999999999999</v>
      </c>
      <c r="AT1819" s="17">
        <v>0.16037735849056603</v>
      </c>
      <c r="AU1819" s="12">
        <v>0.53853804077573342</v>
      </c>
      <c r="AV1819" s="12">
        <v>0.51</v>
      </c>
      <c r="AY1819" s="12">
        <v>6756800</v>
      </c>
      <c r="BA1819" s="12">
        <v>1</v>
      </c>
      <c r="BD1819" s="12">
        <v>0.23062730627306274</v>
      </c>
      <c r="BE1819" s="12">
        <v>0.19692307692307692</v>
      </c>
      <c r="BF1819" s="12">
        <v>0.16037735849056603</v>
      </c>
      <c r="BG1819" s="12">
        <v>0.53853804077573342</v>
      </c>
      <c r="BH1819" s="12">
        <v>9.9000000000000005E-2</v>
      </c>
      <c r="BI1819" s="12">
        <v>0.17899999999999999</v>
      </c>
      <c r="BJ1819" s="12">
        <v>8.4000000000000005E-2</v>
      </c>
      <c r="BK1819" s="12">
        <v>0.77600000000000002</v>
      </c>
      <c r="BL1819" s="12">
        <v>155</v>
      </c>
      <c r="BM1819" s="12">
        <v>-54</v>
      </c>
      <c r="BN1819" s="12">
        <v>-43</v>
      </c>
      <c r="BO1819" s="12">
        <v>344</v>
      </c>
      <c r="BP1819" s="12">
        <v>215</v>
      </c>
      <c r="BQ1819" s="12">
        <v>-39</v>
      </c>
      <c r="BR1819" s="12">
        <v>-28</v>
      </c>
      <c r="BS1819" s="12">
        <v>286</v>
      </c>
      <c r="BT1819" s="12">
        <v>0.26658652156173757</v>
      </c>
      <c r="BU1819" s="12">
        <v>0.76647585880917946</v>
      </c>
      <c r="BV1819" s="12">
        <v>0.78494296073194081</v>
      </c>
      <c r="BW1819" s="12">
        <v>0.78271585626455631</v>
      </c>
      <c r="BX1819" s="12">
        <v>0.78215942717027054</v>
      </c>
      <c r="BY1819" s="12">
        <v>1724.5</v>
      </c>
      <c r="BZ1819" s="12">
        <v>1</v>
      </c>
      <c r="CB1819" s="12">
        <v>9.9447513812154692E-2</v>
      </c>
      <c r="CC1819" s="12">
        <v>21250</v>
      </c>
      <c r="CD1819" s="12">
        <v>21350</v>
      </c>
      <c r="CE1819" s="12">
        <v>2.3190856908569089</v>
      </c>
      <c r="CH1819" s="22">
        <v>43024</v>
      </c>
      <c r="CI1819">
        <v>1086</v>
      </c>
      <c r="CJ1819">
        <v>1384</v>
      </c>
      <c r="CK1819">
        <v>1086</v>
      </c>
      <c r="CL1819">
        <v>1384</v>
      </c>
      <c r="CM1819" s="22">
        <v>43025</v>
      </c>
      <c r="CN1819">
        <v>1380</v>
      </c>
      <c r="CO1819">
        <v>1684</v>
      </c>
      <c r="CP1819">
        <v>1375</v>
      </c>
      <c r="CQ1819">
        <v>1684</v>
      </c>
      <c r="CR1819" s="22">
        <v>43026</v>
      </c>
      <c r="CS1819">
        <v>1795</v>
      </c>
      <c r="CT1819">
        <v>1930</v>
      </c>
      <c r="CU1819">
        <v>1591</v>
      </c>
      <c r="CV1819">
        <v>1632</v>
      </c>
    </row>
    <row r="1820" spans="1:100">
      <c r="A1820" s="22">
        <v>43024</v>
      </c>
      <c r="B1820">
        <v>676</v>
      </c>
      <c r="C1820">
        <v>676</v>
      </c>
      <c r="D1820">
        <v>676</v>
      </c>
      <c r="E1820">
        <v>676</v>
      </c>
      <c r="F1820" s="23">
        <f t="shared" si="176"/>
        <v>0</v>
      </c>
      <c r="G1820" s="22">
        <v>43025</v>
      </c>
      <c r="H1820">
        <v>648</v>
      </c>
      <c r="I1820">
        <v>776</v>
      </c>
      <c r="J1820">
        <v>627</v>
      </c>
      <c r="K1820">
        <v>776</v>
      </c>
      <c r="L1820" s="22">
        <v>43026</v>
      </c>
      <c r="M1820">
        <v>790</v>
      </c>
      <c r="N1820" s="4">
        <v>43025</v>
      </c>
      <c r="O1820" s="3" t="s">
        <v>11</v>
      </c>
      <c r="P1820" s="3">
        <v>7928</v>
      </c>
      <c r="Q1820" s="3" t="s">
        <v>726</v>
      </c>
      <c r="R1820" s="3" t="s">
        <v>13</v>
      </c>
      <c r="S1820" s="3">
        <v>0.05</v>
      </c>
      <c r="T1820" s="3">
        <v>2</v>
      </c>
      <c r="U1820" s="3">
        <v>0</v>
      </c>
      <c r="V1820" s="3">
        <v>800</v>
      </c>
      <c r="W1820">
        <v>648</v>
      </c>
      <c r="X1820" s="4">
        <v>43026</v>
      </c>
      <c r="Y1820">
        <v>776</v>
      </c>
      <c r="Z1820" s="10">
        <f t="shared" si="175"/>
        <v>102400</v>
      </c>
      <c r="AA1820" s="10">
        <f t="shared" si="174"/>
        <v>102400</v>
      </c>
      <c r="AB1820" t="str">
        <f t="shared" si="177"/>
        <v/>
      </c>
      <c r="AC1820">
        <f t="shared" si="178"/>
        <v>-1480370</v>
      </c>
      <c r="AD1820">
        <f t="shared" si="179"/>
        <v>8.5603112840466622E-3</v>
      </c>
      <c r="AE1820" s="15">
        <v>43026</v>
      </c>
      <c r="AF1820" s="9">
        <v>3.7268731866251237E-3</v>
      </c>
      <c r="AG1820" s="12" t="s">
        <v>960</v>
      </c>
      <c r="AH1820" s="20">
        <v>43024.996527777781</v>
      </c>
      <c r="AI1820" s="12">
        <v>642.5</v>
      </c>
      <c r="AJ1820" s="12">
        <v>-33.5</v>
      </c>
      <c r="AK1820" s="12">
        <v>-4.9599999999999998E-2</v>
      </c>
      <c r="AL1820" s="17">
        <v>22600</v>
      </c>
      <c r="AM1820" s="17">
        <v>0.28645833333333331</v>
      </c>
      <c r="AN1820" s="9"/>
      <c r="AO1820" s="9"/>
      <c r="AP1820" s="17">
        <v>0</v>
      </c>
      <c r="AQ1820" s="17">
        <v>2244</v>
      </c>
      <c r="AR1820" s="17">
        <v>1</v>
      </c>
      <c r="AS1820" s="17">
        <v>0.17</v>
      </c>
      <c r="AT1820" s="17">
        <v>1</v>
      </c>
      <c r="AU1820" s="12">
        <v>1</v>
      </c>
      <c r="AV1820" s="12">
        <v>1.22</v>
      </c>
      <c r="AY1820" s="12">
        <v>3896000</v>
      </c>
      <c r="BA1820" s="12">
        <v>1</v>
      </c>
      <c r="BD1820" s="12">
        <v>0.28645833333333331</v>
      </c>
      <c r="BE1820" s="12">
        <v>1</v>
      </c>
      <c r="BF1820" s="12">
        <v>1</v>
      </c>
      <c r="BG1820" s="12">
        <v>1</v>
      </c>
      <c r="BH1820" s="12">
        <v>2E-3</v>
      </c>
      <c r="BI1820" s="12">
        <v>0.17</v>
      </c>
      <c r="BJ1820" s="12">
        <v>0</v>
      </c>
      <c r="BK1820" s="12">
        <v>0.64800000000000002</v>
      </c>
      <c r="BL1820" s="12">
        <v>432</v>
      </c>
      <c r="BM1820" s="12">
        <v>-774</v>
      </c>
      <c r="BN1820" s="12">
        <v>-55</v>
      </c>
      <c r="BO1820" s="12">
        <v>1055</v>
      </c>
      <c r="BP1820" s="12">
        <v>591</v>
      </c>
      <c r="BQ1820" s="12">
        <v>-274</v>
      </c>
      <c r="BR1820" s="12">
        <v>-65</v>
      </c>
      <c r="BS1820" s="12">
        <v>1183</v>
      </c>
      <c r="BT1820" s="12">
        <v>0.31541291685698325</v>
      </c>
      <c r="BU1820" s="12">
        <v>0.69424724377883429</v>
      </c>
      <c r="BV1820" s="12">
        <v>0.7000685727331557</v>
      </c>
      <c r="BW1820" s="12">
        <v>0.69186491123668903</v>
      </c>
      <c r="BX1820" s="12">
        <v>0.64622846023006519</v>
      </c>
      <c r="BY1820" s="12">
        <v>1724.5</v>
      </c>
      <c r="BZ1820" s="12">
        <v>1</v>
      </c>
      <c r="CB1820" s="12">
        <v>9.9447513812154692E-2</v>
      </c>
      <c r="CC1820" s="12">
        <v>21250</v>
      </c>
      <c r="CD1820" s="12">
        <v>21350</v>
      </c>
      <c r="CE1820" s="12">
        <v>2.8804976851851851</v>
      </c>
      <c r="CH1820" s="22">
        <v>43024</v>
      </c>
      <c r="CI1820">
        <v>676</v>
      </c>
      <c r="CJ1820">
        <v>676</v>
      </c>
      <c r="CK1820">
        <v>676</v>
      </c>
      <c r="CL1820">
        <v>676</v>
      </c>
      <c r="CM1820" s="22">
        <v>43025</v>
      </c>
      <c r="CN1820">
        <v>648</v>
      </c>
      <c r="CO1820">
        <v>776</v>
      </c>
      <c r="CP1820">
        <v>627</v>
      </c>
      <c r="CQ1820">
        <v>776</v>
      </c>
      <c r="CR1820" s="22">
        <v>43026</v>
      </c>
      <c r="CS1820">
        <v>790</v>
      </c>
      <c r="CT1820">
        <v>828</v>
      </c>
      <c r="CU1820">
        <v>702</v>
      </c>
      <c r="CV1820">
        <v>715</v>
      </c>
    </row>
    <row r="1821" spans="1:100">
      <c r="A1821" s="22">
        <v>43024</v>
      </c>
      <c r="B1821">
        <v>337</v>
      </c>
      <c r="C1821">
        <v>386</v>
      </c>
      <c r="D1821">
        <v>328</v>
      </c>
      <c r="E1821">
        <v>383</v>
      </c>
      <c r="F1821" s="23">
        <f t="shared" si="176"/>
        <v>0.13649851632047483</v>
      </c>
      <c r="G1821" s="22">
        <v>43025</v>
      </c>
      <c r="H1821">
        <v>343</v>
      </c>
      <c r="I1821">
        <v>358</v>
      </c>
      <c r="J1821">
        <v>336</v>
      </c>
      <c r="K1821">
        <v>337</v>
      </c>
      <c r="L1821" s="22">
        <v>43026</v>
      </c>
      <c r="M1821">
        <v>337</v>
      </c>
      <c r="N1821" s="4">
        <v>43025</v>
      </c>
      <c r="O1821" s="3" t="s">
        <v>11</v>
      </c>
      <c r="P1821" s="3">
        <v>3356</v>
      </c>
      <c r="Q1821" s="3" t="s">
        <v>617</v>
      </c>
      <c r="R1821" s="3" t="s">
        <v>13</v>
      </c>
      <c r="S1821" s="3">
        <v>0.05</v>
      </c>
      <c r="T1821" s="3">
        <v>2</v>
      </c>
      <c r="U1821" s="3">
        <v>0</v>
      </c>
      <c r="V1821" s="3">
        <v>1400</v>
      </c>
      <c r="W1821">
        <v>343</v>
      </c>
      <c r="X1821" s="4">
        <v>43026</v>
      </c>
      <c r="Y1821">
        <v>337</v>
      </c>
      <c r="Z1821" s="10">
        <f t="shared" si="175"/>
        <v>-8400</v>
      </c>
      <c r="AA1821" s="10">
        <f t="shared" si="174"/>
        <v>8400</v>
      </c>
      <c r="AB1821" t="str">
        <f t="shared" si="177"/>
        <v/>
      </c>
      <c r="AC1821">
        <f t="shared" si="178"/>
        <v>-1480370</v>
      </c>
      <c r="AD1821">
        <f t="shared" si="179"/>
        <v>7.0460704607046121E-2</v>
      </c>
      <c r="AE1821" s="15">
        <v>43026</v>
      </c>
      <c r="AF1821" s="9">
        <v>3.7268731866251237E-3</v>
      </c>
      <c r="AG1821" s="12" t="s">
        <v>960</v>
      </c>
      <c r="AH1821" s="20">
        <v>43024.992361111108</v>
      </c>
      <c r="AI1821" s="12">
        <v>369</v>
      </c>
      <c r="AJ1821" s="12">
        <v>-14</v>
      </c>
      <c r="AK1821" s="12">
        <v>-3.6600000000000001E-2</v>
      </c>
      <c r="AL1821" s="17">
        <v>14500</v>
      </c>
      <c r="AM1821" s="17">
        <v>0.29640718562874252</v>
      </c>
      <c r="AN1821" s="9"/>
      <c r="AO1821" s="9"/>
      <c r="AP1821" s="17">
        <v>0</v>
      </c>
      <c r="AQ1821" s="17">
        <v>5237</v>
      </c>
      <c r="AR1821" s="17">
        <v>0.287292817679558</v>
      </c>
      <c r="AS1821" s="17">
        <v>0.185</v>
      </c>
      <c r="AT1821" s="17">
        <v>0.42152466367713004</v>
      </c>
      <c r="AU1821" s="12">
        <v>0.50574712643678166</v>
      </c>
      <c r="AV1821" s="12">
        <v>0</v>
      </c>
      <c r="AY1821" s="12">
        <v>15680000</v>
      </c>
      <c r="BA1821" s="12">
        <v>0.30303030303030304</v>
      </c>
      <c r="BD1821" s="12">
        <v>0.29640718562874252</v>
      </c>
      <c r="BE1821" s="12">
        <v>0.287292817679558</v>
      </c>
      <c r="BF1821" s="12">
        <v>0.42152466367713004</v>
      </c>
      <c r="BG1821" s="12">
        <v>0.50574712643678166</v>
      </c>
      <c r="BH1821" s="12">
        <v>2E-3</v>
      </c>
      <c r="BI1821" s="12">
        <v>0.185</v>
      </c>
      <c r="BJ1821" s="12">
        <v>0</v>
      </c>
      <c r="BK1821" s="12">
        <v>0.59699999999999998</v>
      </c>
      <c r="BL1821" s="12">
        <v>64</v>
      </c>
      <c r="BM1821" s="12">
        <v>-90</v>
      </c>
      <c r="BN1821" s="12">
        <v>-39</v>
      </c>
      <c r="BO1821" s="12">
        <v>997</v>
      </c>
      <c r="BP1821" s="12">
        <v>47</v>
      </c>
      <c r="BQ1821" s="12">
        <v>-86</v>
      </c>
      <c r="BR1821" s="12">
        <v>9</v>
      </c>
      <c r="BS1821" s="12">
        <v>1050</v>
      </c>
      <c r="BT1821" s="12">
        <v>0.31541291685698325</v>
      </c>
      <c r="BU1821" s="12">
        <v>0.69424724377883429</v>
      </c>
      <c r="BV1821" s="12">
        <v>0.7000685727331557</v>
      </c>
      <c r="BW1821" s="12">
        <v>0.69186491123668903</v>
      </c>
      <c r="BX1821" s="12">
        <v>0.64622846023006519</v>
      </c>
      <c r="BY1821" s="12">
        <v>1724.5</v>
      </c>
      <c r="BZ1821" s="12">
        <v>0.30303030303030304</v>
      </c>
      <c r="CB1821" s="12">
        <v>9.9447513812154692E-2</v>
      </c>
      <c r="CC1821" s="12">
        <v>21250</v>
      </c>
      <c r="CD1821" s="12">
        <v>21350</v>
      </c>
      <c r="CE1821" s="12">
        <v>2.9805389221556888</v>
      </c>
      <c r="CH1821" s="22">
        <v>43024</v>
      </c>
      <c r="CI1821">
        <v>337</v>
      </c>
      <c r="CJ1821">
        <v>386</v>
      </c>
      <c r="CK1821">
        <v>328</v>
      </c>
      <c r="CL1821">
        <v>383</v>
      </c>
      <c r="CM1821" s="22">
        <v>43025</v>
      </c>
      <c r="CN1821">
        <v>343</v>
      </c>
      <c r="CO1821">
        <v>358</v>
      </c>
      <c r="CP1821">
        <v>336</v>
      </c>
      <c r="CQ1821">
        <v>337</v>
      </c>
      <c r="CR1821" s="22">
        <v>43026</v>
      </c>
      <c r="CS1821">
        <v>337</v>
      </c>
      <c r="CT1821">
        <v>342</v>
      </c>
      <c r="CU1821">
        <v>337</v>
      </c>
      <c r="CV1821">
        <v>340</v>
      </c>
    </row>
    <row r="1822" spans="1:100">
      <c r="F1822" s="23" t="str">
        <f t="shared" si="176"/>
        <v/>
      </c>
      <c r="N1822" s="4">
        <v>43025</v>
      </c>
      <c r="O1822" s="3" t="s">
        <v>15</v>
      </c>
      <c r="P1822" s="3">
        <v>3758</v>
      </c>
      <c r="Q1822" s="3" t="s">
        <v>111</v>
      </c>
      <c r="R1822" s="3" t="s">
        <v>17</v>
      </c>
      <c r="S1822" s="3">
        <v>0.05</v>
      </c>
      <c r="T1822" s="3" t="s">
        <v>64</v>
      </c>
      <c r="U1822" s="3">
        <v>0</v>
      </c>
      <c r="V1822" s="3">
        <v>300</v>
      </c>
      <c r="X1822" s="4">
        <v>43026</v>
      </c>
      <c r="Z1822" s="10">
        <f t="shared" si="175"/>
        <v>0</v>
      </c>
      <c r="AA1822" s="10">
        <f t="shared" si="174"/>
        <v>0</v>
      </c>
      <c r="AB1822" t="str">
        <f t="shared" si="177"/>
        <v/>
      </c>
      <c r="AC1822">
        <f t="shared" si="178"/>
        <v>-1480370</v>
      </c>
      <c r="AD1822">
        <f t="shared" si="179"/>
        <v>1</v>
      </c>
      <c r="AE1822" s="15">
        <v>43026</v>
      </c>
      <c r="AF1822" s="9">
        <v>3.7268731866251237E-3</v>
      </c>
      <c r="AG1822" s="12" t="s">
        <v>960</v>
      </c>
      <c r="AH1822" s="20">
        <v>43024.997916666667</v>
      </c>
      <c r="AI1822" s="12">
        <v>1998</v>
      </c>
      <c r="AJ1822" s="12">
        <v>78</v>
      </c>
      <c r="AK1822" s="12">
        <v>4.0599999999999997E-2</v>
      </c>
      <c r="AL1822" s="17">
        <v>12500</v>
      </c>
      <c r="AM1822" s="17">
        <v>0.51182965299684546</v>
      </c>
      <c r="AN1822" s="9"/>
      <c r="AO1822" s="9"/>
      <c r="AP1822" s="17">
        <v>710.47</v>
      </c>
      <c r="AQ1822" s="17">
        <v>35501</v>
      </c>
      <c r="AR1822" s="17">
        <v>0.86768802228412256</v>
      </c>
      <c r="AS1822" s="17">
        <v>0.20300000000000001</v>
      </c>
      <c r="AT1822" s="17">
        <v>0.88249845392702531</v>
      </c>
      <c r="AU1822" s="12">
        <v>0.88352490421455943</v>
      </c>
      <c r="AV1822" s="12">
        <v>0.5</v>
      </c>
      <c r="AX1822" s="19">
        <v>80</v>
      </c>
      <c r="AY1822" s="12">
        <v>17911833</v>
      </c>
      <c r="BA1822" s="12">
        <v>2.2160664819944598E-2</v>
      </c>
      <c r="BD1822" s="12">
        <v>0.51182965299684546</v>
      </c>
      <c r="BE1822" s="12">
        <v>0.86768802228412256</v>
      </c>
      <c r="BF1822" s="12">
        <v>0.88249845392702531</v>
      </c>
      <c r="BG1822" s="12">
        <v>0.88352490421455943</v>
      </c>
      <c r="BH1822" s="12">
        <v>7.0999999999999994E-2</v>
      </c>
      <c r="BI1822" s="12">
        <v>0.20300000000000001</v>
      </c>
      <c r="BJ1822" s="12">
        <v>0</v>
      </c>
      <c r="BK1822" s="12">
        <v>0.71499999999999997</v>
      </c>
      <c r="BL1822" s="12">
        <v>-540</v>
      </c>
      <c r="BM1822" s="12">
        <v>1011</v>
      </c>
      <c r="BN1822" s="12">
        <v>-192</v>
      </c>
      <c r="BO1822" s="12">
        <v>2769</v>
      </c>
      <c r="BP1822" s="12">
        <v>-49</v>
      </c>
      <c r="BQ1822" s="12">
        <v>489</v>
      </c>
      <c r="BR1822" s="12">
        <v>-504</v>
      </c>
      <c r="BS1822" s="12">
        <v>2422</v>
      </c>
      <c r="BT1822" s="12">
        <v>0.31541291685698325</v>
      </c>
      <c r="BU1822" s="12">
        <v>0.69424724377883429</v>
      </c>
      <c r="BV1822" s="12">
        <v>0.7000685727331557</v>
      </c>
      <c r="BW1822" s="12">
        <v>0.69186491123668903</v>
      </c>
      <c r="BX1822" s="12">
        <v>0.64622846023006519</v>
      </c>
      <c r="BY1822" s="12">
        <v>1724.5</v>
      </c>
      <c r="BZ1822" s="12">
        <v>2.2160664819944598E-2</v>
      </c>
      <c r="CB1822" s="12">
        <v>9.9447513812154692E-2</v>
      </c>
      <c r="CC1822" s="12">
        <v>21250</v>
      </c>
      <c r="CD1822" s="12">
        <v>21350</v>
      </c>
      <c r="CE1822" s="12">
        <v>5.1467315106905014</v>
      </c>
    </row>
    <row r="1823" spans="1:100">
      <c r="A1823" s="22">
        <v>43024</v>
      </c>
      <c r="B1823">
        <v>976</v>
      </c>
      <c r="C1823">
        <v>1051</v>
      </c>
      <c r="D1823">
        <v>968</v>
      </c>
      <c r="E1823">
        <v>1051</v>
      </c>
      <c r="F1823" s="23">
        <f t="shared" si="176"/>
        <v>7.6844262295082011E-2</v>
      </c>
      <c r="G1823" s="22">
        <v>43025</v>
      </c>
      <c r="H1823">
        <v>1022</v>
      </c>
      <c r="I1823">
        <v>1345</v>
      </c>
      <c r="J1823">
        <v>1018</v>
      </c>
      <c r="K1823">
        <v>1298</v>
      </c>
      <c r="L1823" s="22">
        <v>43026</v>
      </c>
      <c r="M1823">
        <v>1320</v>
      </c>
      <c r="N1823" s="4">
        <v>43025</v>
      </c>
      <c r="O1823" s="3" t="s">
        <v>15</v>
      </c>
      <c r="P1823" s="3">
        <v>9307</v>
      </c>
      <c r="Q1823" s="3" t="s">
        <v>732</v>
      </c>
      <c r="R1823" s="3" t="s">
        <v>17</v>
      </c>
      <c r="S1823" s="3">
        <v>0.05</v>
      </c>
      <c r="T1823" s="3">
        <v>2</v>
      </c>
      <c r="U1823" s="3">
        <v>0</v>
      </c>
      <c r="V1823" s="3">
        <v>500</v>
      </c>
      <c r="W1823">
        <v>1022</v>
      </c>
      <c r="X1823" s="4">
        <v>43026</v>
      </c>
      <c r="Y1823">
        <v>1298</v>
      </c>
      <c r="Z1823" s="10">
        <f t="shared" si="175"/>
        <v>138000</v>
      </c>
      <c r="AA1823" s="10">
        <f t="shared" si="174"/>
        <v>138000</v>
      </c>
      <c r="AB1823" t="str">
        <f t="shared" si="177"/>
        <v/>
      </c>
      <c r="AC1823">
        <f t="shared" si="178"/>
        <v>-1480370</v>
      </c>
      <c r="AD1823">
        <f t="shared" si="179"/>
        <v>8.7500000000000022E-2</v>
      </c>
      <c r="AE1823" s="15">
        <v>43026</v>
      </c>
      <c r="AF1823" s="9">
        <v>3.7268731866251237E-3</v>
      </c>
      <c r="AG1823" s="12" t="s">
        <v>954</v>
      </c>
      <c r="AH1823" s="20">
        <v>43024.998611111114</v>
      </c>
      <c r="AI1823" s="12">
        <v>1120</v>
      </c>
      <c r="AJ1823" s="12">
        <v>69</v>
      </c>
      <c r="AK1823" s="12">
        <v>6.5699999999999995E-2</v>
      </c>
      <c r="AL1823" s="17">
        <v>11300</v>
      </c>
      <c r="AM1823" s="17">
        <v>0.6537180910099889</v>
      </c>
      <c r="AN1823" s="9"/>
      <c r="AO1823" s="9"/>
      <c r="AP1823" s="17">
        <v>0</v>
      </c>
      <c r="AQ1823" s="17">
        <v>14474</v>
      </c>
      <c r="AR1823" s="17">
        <v>1</v>
      </c>
      <c r="AS1823" s="17">
        <v>0.185</v>
      </c>
      <c r="AT1823" s="17">
        <v>1</v>
      </c>
      <c r="AU1823" s="12">
        <v>1</v>
      </c>
      <c r="AV1823" s="12">
        <v>0.72</v>
      </c>
      <c r="AY1823" s="12">
        <v>16064310</v>
      </c>
      <c r="BA1823" s="12">
        <v>1</v>
      </c>
      <c r="BD1823" s="12">
        <v>0.6537180910099889</v>
      </c>
      <c r="BE1823" s="12">
        <v>1</v>
      </c>
      <c r="BF1823" s="12">
        <v>1</v>
      </c>
      <c r="BG1823" s="12">
        <v>1</v>
      </c>
      <c r="BH1823" s="12">
        <v>3.0000000000000001E-3</v>
      </c>
      <c r="BI1823" s="12">
        <v>0.185</v>
      </c>
      <c r="BJ1823" s="12">
        <v>1.2999999999999999E-2</v>
      </c>
      <c r="BK1823" s="12">
        <v>0.74199999999999999</v>
      </c>
      <c r="BL1823" s="12">
        <v>817</v>
      </c>
      <c r="BM1823" s="12">
        <v>-571</v>
      </c>
      <c r="BN1823" s="12">
        <v>-446</v>
      </c>
      <c r="BO1823" s="12">
        <v>2115</v>
      </c>
      <c r="BP1823" s="12">
        <v>1125</v>
      </c>
      <c r="BQ1823" s="12">
        <v>-32</v>
      </c>
      <c r="BR1823" s="12">
        <v>-1652</v>
      </c>
      <c r="BS1823" s="12">
        <v>2316</v>
      </c>
      <c r="BT1823" s="12">
        <v>0.369150092864444</v>
      </c>
      <c r="BU1823" s="12">
        <v>0.74255417874371155</v>
      </c>
      <c r="BV1823" s="12">
        <v>0.75562309619005874</v>
      </c>
      <c r="BW1823" s="12">
        <v>0.76196945375558811</v>
      </c>
      <c r="BX1823" s="12">
        <v>0.71814293815356345</v>
      </c>
      <c r="BY1823" s="12">
        <v>1724.5</v>
      </c>
      <c r="BZ1823" s="12">
        <v>1</v>
      </c>
      <c r="CB1823" s="12">
        <v>9.9447513812154692E-2</v>
      </c>
      <c r="CC1823" s="12">
        <v>21250</v>
      </c>
      <c r="CD1823" s="12">
        <v>21350</v>
      </c>
      <c r="CE1823" s="12">
        <v>6.5734985818226663</v>
      </c>
      <c r="CH1823" s="22">
        <v>43024</v>
      </c>
      <c r="CI1823">
        <v>976</v>
      </c>
      <c r="CJ1823">
        <v>1051</v>
      </c>
      <c r="CK1823">
        <v>968</v>
      </c>
      <c r="CL1823">
        <v>1051</v>
      </c>
      <c r="CM1823" s="22">
        <v>43025</v>
      </c>
      <c r="CN1823">
        <v>1022</v>
      </c>
      <c r="CO1823">
        <v>1345</v>
      </c>
      <c r="CP1823">
        <v>1018</v>
      </c>
      <c r="CQ1823">
        <v>1298</v>
      </c>
      <c r="CR1823" s="22">
        <v>43026</v>
      </c>
      <c r="CS1823">
        <v>1320</v>
      </c>
      <c r="CT1823">
        <v>1458</v>
      </c>
      <c r="CU1823">
        <v>1153</v>
      </c>
      <c r="CV1823">
        <v>1225</v>
      </c>
    </row>
    <row r="1824" spans="1:100">
      <c r="A1824" s="22">
        <v>43024</v>
      </c>
      <c r="B1824">
        <v>474</v>
      </c>
      <c r="C1824">
        <v>547</v>
      </c>
      <c r="D1824">
        <v>469</v>
      </c>
      <c r="E1824">
        <v>547</v>
      </c>
      <c r="F1824" s="23">
        <f t="shared" si="176"/>
        <v>0.15400843881856541</v>
      </c>
      <c r="G1824" s="22">
        <v>43025</v>
      </c>
      <c r="H1824">
        <v>647</v>
      </c>
      <c r="I1824">
        <v>647</v>
      </c>
      <c r="J1824">
        <v>647</v>
      </c>
      <c r="K1824">
        <v>647</v>
      </c>
      <c r="L1824" s="22">
        <v>43026</v>
      </c>
      <c r="M1824">
        <v>747</v>
      </c>
      <c r="N1824" s="4">
        <v>43025</v>
      </c>
      <c r="O1824" s="3" t="s">
        <v>15</v>
      </c>
      <c r="P1824" s="3">
        <v>5697</v>
      </c>
      <c r="Q1824" s="3" t="s">
        <v>538</v>
      </c>
      <c r="R1824" s="3" t="s">
        <v>17</v>
      </c>
      <c r="S1824" s="3">
        <v>0.05</v>
      </c>
      <c r="T1824" s="3">
        <v>2</v>
      </c>
      <c r="U1824" s="3">
        <v>0</v>
      </c>
      <c r="V1824" s="3">
        <v>1000</v>
      </c>
      <c r="W1824">
        <v>647</v>
      </c>
      <c r="X1824" s="4">
        <v>43026</v>
      </c>
      <c r="Y1824">
        <v>647</v>
      </c>
      <c r="Z1824" s="10">
        <f t="shared" si="175"/>
        <v>0</v>
      </c>
      <c r="AA1824" s="10">
        <f t="shared" si="174"/>
        <v>0</v>
      </c>
      <c r="AB1824" t="str">
        <f t="shared" si="177"/>
        <v/>
      </c>
      <c r="AC1824">
        <f t="shared" si="178"/>
        <v>-1480370</v>
      </c>
      <c r="AD1824">
        <f t="shared" si="179"/>
        <v>0</v>
      </c>
      <c r="AE1824" s="15">
        <v>43026</v>
      </c>
      <c r="AF1824" s="9">
        <v>3.7268731866251237E-3</v>
      </c>
      <c r="AG1824" s="12" t="s">
        <v>954</v>
      </c>
      <c r="AH1824" s="20">
        <v>43024.96875</v>
      </c>
      <c r="AI1824" s="12">
        <v>647</v>
      </c>
      <c r="AJ1824" s="12">
        <v>100</v>
      </c>
      <c r="AK1824" s="12">
        <v>0.18279999999999999</v>
      </c>
      <c r="AL1824" s="17">
        <v>10900</v>
      </c>
      <c r="AM1824" s="17">
        <v>0.32334047109207709</v>
      </c>
      <c r="AN1824" s="9"/>
      <c r="AO1824" s="9"/>
      <c r="AP1824" s="17">
        <v>0</v>
      </c>
      <c r="AQ1824" s="17">
        <v>2844</v>
      </c>
      <c r="AR1824" s="17">
        <v>0.86363636363636365</v>
      </c>
      <c r="AS1824" s="17">
        <v>6.6000000000000003E-2</v>
      </c>
      <c r="AT1824" s="17">
        <v>0.88268156424581001</v>
      </c>
      <c r="AU1824" s="12">
        <v>0.89340101522842641</v>
      </c>
      <c r="AV1824" s="12">
        <v>1.5</v>
      </c>
      <c r="AY1824" s="12">
        <v>6091000</v>
      </c>
      <c r="BA1824" s="12">
        <v>1</v>
      </c>
      <c r="BD1824" s="12">
        <v>0.32334047109207709</v>
      </c>
      <c r="BE1824" s="12">
        <v>0.86363636363636365</v>
      </c>
      <c r="BF1824" s="12">
        <v>0.88268156424581001</v>
      </c>
      <c r="BG1824" s="12">
        <v>0.89340101522842641</v>
      </c>
      <c r="BH1824" s="12">
        <v>0</v>
      </c>
      <c r="BI1824" s="12">
        <v>6.6000000000000003E-2</v>
      </c>
      <c r="BJ1824" s="12">
        <v>0</v>
      </c>
      <c r="BK1824" s="12">
        <v>0.64500000000000002</v>
      </c>
      <c r="BL1824" s="12">
        <v>216</v>
      </c>
      <c r="BM1824" s="12">
        <v>-83</v>
      </c>
      <c r="BN1824" s="12">
        <v>-209</v>
      </c>
      <c r="BO1824" s="12">
        <v>1388</v>
      </c>
      <c r="BP1824" s="12">
        <v>355</v>
      </c>
      <c r="BQ1824" s="12">
        <v>-434</v>
      </c>
      <c r="BR1824" s="12">
        <v>239</v>
      </c>
      <c r="BS1824" s="12">
        <v>1465</v>
      </c>
      <c r="BT1824" s="12">
        <v>0.369150092864444</v>
      </c>
      <c r="BU1824" s="12">
        <v>0.74255417874371155</v>
      </c>
      <c r="BV1824" s="12">
        <v>0.75562309619005874</v>
      </c>
      <c r="BW1824" s="12">
        <v>0.76196945375558811</v>
      </c>
      <c r="BX1824" s="12">
        <v>0.71814293815356345</v>
      </c>
      <c r="BY1824" s="12">
        <v>1724.5</v>
      </c>
      <c r="BZ1824" s="12">
        <v>1</v>
      </c>
      <c r="CB1824" s="12">
        <v>9.9447513812154692E-2</v>
      </c>
      <c r="CC1824" s="12">
        <v>21250</v>
      </c>
      <c r="CD1824" s="12">
        <v>21350</v>
      </c>
      <c r="CE1824" s="12">
        <v>3.2513680704258863</v>
      </c>
      <c r="CH1824" s="22">
        <v>43024</v>
      </c>
      <c r="CI1824">
        <v>474</v>
      </c>
      <c r="CJ1824">
        <v>547</v>
      </c>
      <c r="CK1824">
        <v>469</v>
      </c>
      <c r="CL1824">
        <v>547</v>
      </c>
      <c r="CM1824" s="22">
        <v>43025</v>
      </c>
      <c r="CN1824">
        <v>647</v>
      </c>
      <c r="CO1824">
        <v>647</v>
      </c>
      <c r="CP1824">
        <v>647</v>
      </c>
      <c r="CQ1824">
        <v>647</v>
      </c>
      <c r="CR1824" s="22">
        <v>43026</v>
      </c>
      <c r="CS1824">
        <v>747</v>
      </c>
      <c r="CT1824">
        <v>747</v>
      </c>
      <c r="CU1824">
        <v>747</v>
      </c>
      <c r="CV1824">
        <v>747</v>
      </c>
    </row>
    <row r="1825" spans="1:100">
      <c r="A1825" s="22">
        <v>43024</v>
      </c>
      <c r="B1825">
        <v>1115</v>
      </c>
      <c r="C1825">
        <v>1195</v>
      </c>
      <c r="D1825">
        <v>1067</v>
      </c>
      <c r="E1825">
        <v>1098</v>
      </c>
      <c r="F1825" s="23">
        <f t="shared" si="176"/>
        <v>-1.5246636771300448E-2</v>
      </c>
      <c r="G1825" s="22">
        <v>43025</v>
      </c>
      <c r="H1825">
        <v>1128</v>
      </c>
      <c r="I1825">
        <v>1159</v>
      </c>
      <c r="J1825">
        <v>1078</v>
      </c>
      <c r="K1825">
        <v>1091</v>
      </c>
      <c r="L1825" s="22">
        <v>43026</v>
      </c>
      <c r="M1825">
        <v>1102</v>
      </c>
      <c r="N1825" s="4">
        <v>43025</v>
      </c>
      <c r="O1825" s="3" t="s">
        <v>15</v>
      </c>
      <c r="P1825" s="3">
        <v>4579</v>
      </c>
      <c r="Q1825" s="3" t="s">
        <v>271</v>
      </c>
      <c r="R1825" s="3" t="s">
        <v>17</v>
      </c>
      <c r="S1825" s="3">
        <v>0.05</v>
      </c>
      <c r="T1825" s="3">
        <v>2</v>
      </c>
      <c r="U1825" s="3">
        <v>0</v>
      </c>
      <c r="V1825" s="3">
        <v>500</v>
      </c>
      <c r="W1825">
        <v>1128</v>
      </c>
      <c r="X1825" s="4">
        <v>43026</v>
      </c>
      <c r="Y1825">
        <v>1091</v>
      </c>
      <c r="Z1825" s="10">
        <f t="shared" si="175"/>
        <v>-18500</v>
      </c>
      <c r="AA1825" s="10">
        <f t="shared" si="174"/>
        <v>18500</v>
      </c>
      <c r="AB1825" t="str">
        <f t="shared" si="177"/>
        <v/>
      </c>
      <c r="AC1825">
        <f t="shared" si="178"/>
        <v>-1480370</v>
      </c>
      <c r="AD1825">
        <f t="shared" si="179"/>
        <v>2.2530329289428108E-2</v>
      </c>
      <c r="AE1825" s="15">
        <v>43026</v>
      </c>
      <c r="AF1825" s="9">
        <v>3.7268731866251237E-3</v>
      </c>
      <c r="AG1825" s="12" t="s">
        <v>960</v>
      </c>
      <c r="AH1825" s="20">
        <v>43024.994444444441</v>
      </c>
      <c r="AI1825" s="12">
        <v>1154</v>
      </c>
      <c r="AJ1825" s="12">
        <v>56</v>
      </c>
      <c r="AK1825" s="12">
        <v>5.0999999999999997E-2</v>
      </c>
      <c r="AL1825" s="17">
        <v>8200</v>
      </c>
      <c r="AM1825" s="17">
        <v>0.8919431279620853</v>
      </c>
      <c r="AN1825" s="9"/>
      <c r="AO1825" s="9"/>
      <c r="AP1825" s="17">
        <v>246.25</v>
      </c>
      <c r="AQ1825" s="17">
        <v>20314</v>
      </c>
      <c r="AR1825" s="17">
        <v>0.42693409742120342</v>
      </c>
      <c r="AS1825" s="17">
        <v>0.27</v>
      </c>
      <c r="AT1825" s="17">
        <v>0.4747209455022981</v>
      </c>
      <c r="AU1825" s="12">
        <v>0.50186799501867996</v>
      </c>
      <c r="AV1825" s="12">
        <v>0</v>
      </c>
      <c r="AX1825" s="19">
        <v>93</v>
      </c>
      <c r="AY1825" s="12">
        <v>19255236</v>
      </c>
      <c r="BA1825" s="12">
        <v>0.44387755102040816</v>
      </c>
      <c r="BD1825" s="12">
        <v>0.8919431279620853</v>
      </c>
      <c r="BE1825" s="12">
        <v>0.42693409742120342</v>
      </c>
      <c r="BF1825" s="12">
        <v>0.4747209455022981</v>
      </c>
      <c r="BG1825" s="12">
        <v>0.50186799501867996</v>
      </c>
      <c r="BH1825" s="12">
        <v>0.189</v>
      </c>
      <c r="BI1825" s="12">
        <v>0.27</v>
      </c>
      <c r="BJ1825" s="12">
        <v>0</v>
      </c>
      <c r="BK1825" s="12">
        <v>0.55500000000000005</v>
      </c>
      <c r="BL1825" s="12">
        <v>-2179</v>
      </c>
      <c r="BM1825" s="12">
        <v>951</v>
      </c>
      <c r="BN1825" s="12">
        <v>309</v>
      </c>
      <c r="BO1825" s="12">
        <v>4035</v>
      </c>
      <c r="BP1825" s="12">
        <v>-2728</v>
      </c>
      <c r="BQ1825" s="12">
        <v>3741</v>
      </c>
      <c r="BR1825" s="12" t="s">
        <v>961</v>
      </c>
      <c r="BS1825" s="12">
        <v>4889</v>
      </c>
      <c r="BT1825" s="12">
        <v>0.33640914599280108</v>
      </c>
      <c r="BU1825" s="12">
        <v>0.53912769256518533</v>
      </c>
      <c r="BV1825" s="12">
        <v>0.56552291971214619</v>
      </c>
      <c r="BW1825" s="12">
        <v>0.47730821303058535</v>
      </c>
      <c r="BX1825" s="12">
        <v>0.62284306810423085</v>
      </c>
      <c r="BY1825" s="12">
        <v>1724.5</v>
      </c>
      <c r="BZ1825" s="12">
        <v>0.44387755102040816</v>
      </c>
      <c r="CB1825" s="12">
        <v>9.9447513812154692E-2</v>
      </c>
      <c r="CC1825" s="12">
        <v>21250</v>
      </c>
      <c r="CD1825" s="12">
        <v>21350</v>
      </c>
      <c r="CE1825" s="12">
        <v>8.9689836756187464</v>
      </c>
      <c r="CH1825" s="22">
        <v>43024</v>
      </c>
      <c r="CI1825">
        <v>1115</v>
      </c>
      <c r="CJ1825">
        <v>1195</v>
      </c>
      <c r="CK1825">
        <v>1067</v>
      </c>
      <c r="CL1825">
        <v>1098</v>
      </c>
      <c r="CM1825" s="22">
        <v>43025</v>
      </c>
      <c r="CN1825">
        <v>1128</v>
      </c>
      <c r="CO1825">
        <v>1159</v>
      </c>
      <c r="CP1825">
        <v>1078</v>
      </c>
      <c r="CQ1825">
        <v>1091</v>
      </c>
      <c r="CR1825" s="22">
        <v>43026</v>
      </c>
      <c r="CS1825">
        <v>1102</v>
      </c>
      <c r="CT1825">
        <v>1105</v>
      </c>
      <c r="CU1825">
        <v>1065</v>
      </c>
      <c r="CV1825">
        <v>1073</v>
      </c>
    </row>
    <row r="1826" spans="1:100">
      <c r="A1826" s="22">
        <v>43024</v>
      </c>
      <c r="B1826">
        <v>1940</v>
      </c>
      <c r="C1826">
        <v>1940</v>
      </c>
      <c r="D1826">
        <v>1940</v>
      </c>
      <c r="E1826">
        <v>1940</v>
      </c>
      <c r="F1826" s="23">
        <f t="shared" si="176"/>
        <v>0</v>
      </c>
      <c r="G1826" s="22">
        <v>43025</v>
      </c>
      <c r="H1826">
        <v>2020</v>
      </c>
      <c r="I1826">
        <v>2060</v>
      </c>
      <c r="J1826">
        <v>1903</v>
      </c>
      <c r="K1826">
        <v>1903</v>
      </c>
      <c r="L1826" s="22">
        <v>43026</v>
      </c>
      <c r="M1826">
        <v>1930</v>
      </c>
      <c r="N1826" s="4">
        <v>43025</v>
      </c>
      <c r="O1826" s="3" t="s">
        <v>15</v>
      </c>
      <c r="P1826" s="3">
        <v>5753</v>
      </c>
      <c r="Q1826" s="3" t="s">
        <v>733</v>
      </c>
      <c r="R1826" s="3" t="s">
        <v>17</v>
      </c>
      <c r="S1826" s="3">
        <v>0.05</v>
      </c>
      <c r="T1826" s="3">
        <v>2</v>
      </c>
      <c r="U1826" s="3">
        <v>0</v>
      </c>
      <c r="V1826" s="3">
        <v>300</v>
      </c>
      <c r="W1826">
        <v>2020</v>
      </c>
      <c r="X1826" s="4">
        <v>43026</v>
      </c>
      <c r="Y1826">
        <v>1903</v>
      </c>
      <c r="Z1826" s="10">
        <f t="shared" si="175"/>
        <v>-35100</v>
      </c>
      <c r="AA1826" s="10">
        <f t="shared" si="174"/>
        <v>35100</v>
      </c>
      <c r="AB1826" t="str">
        <f t="shared" si="177"/>
        <v/>
      </c>
      <c r="AC1826">
        <f t="shared" si="178"/>
        <v>-1480370</v>
      </c>
      <c r="AD1826">
        <f t="shared" si="179"/>
        <v>8.0648097578736477E-2</v>
      </c>
      <c r="AE1826" s="15">
        <v>43026</v>
      </c>
      <c r="AF1826" s="9">
        <v>3.7268731866251237E-3</v>
      </c>
      <c r="AG1826" s="12" t="s">
        <v>954</v>
      </c>
      <c r="AH1826" s="20">
        <v>43024.995833333334</v>
      </c>
      <c r="AI1826" s="12">
        <v>2197.1999999999998</v>
      </c>
      <c r="AJ1826" s="12">
        <v>257.2</v>
      </c>
      <c r="AK1826" s="12">
        <v>0.1326</v>
      </c>
      <c r="AL1826" s="17">
        <v>6700</v>
      </c>
      <c r="AM1826" s="17">
        <v>0.23961038961038961</v>
      </c>
      <c r="AN1826" s="9"/>
      <c r="AO1826" s="9"/>
      <c r="AP1826" s="17">
        <v>0</v>
      </c>
      <c r="AQ1826" s="17">
        <v>3650</v>
      </c>
      <c r="AR1826" s="17">
        <v>0.99163179916317989</v>
      </c>
      <c r="AS1826" s="17">
        <v>0.245</v>
      </c>
      <c r="AT1826" s="17">
        <v>0.99320882852292025</v>
      </c>
      <c r="AU1826" s="12">
        <v>0.9948320413436692</v>
      </c>
      <c r="AV1826" s="12">
        <v>0.65</v>
      </c>
      <c r="AY1826" s="12">
        <v>2370000</v>
      </c>
      <c r="BA1826" s="12">
        <v>0.93173431734317347</v>
      </c>
      <c r="BD1826" s="12">
        <v>0.23961038961038961</v>
      </c>
      <c r="BE1826" s="12">
        <v>0.99163179916317989</v>
      </c>
      <c r="BF1826" s="12">
        <v>0.99320882852292025</v>
      </c>
      <c r="BG1826" s="12">
        <v>0.9948320413436692</v>
      </c>
      <c r="BH1826" s="12">
        <v>1E-3</v>
      </c>
      <c r="BI1826" s="12">
        <v>0.245</v>
      </c>
      <c r="BJ1826" s="12">
        <v>0</v>
      </c>
      <c r="BK1826" s="12">
        <v>0.55400000000000005</v>
      </c>
      <c r="BL1826" s="12">
        <v>746</v>
      </c>
      <c r="BM1826" s="12">
        <v>-629</v>
      </c>
      <c r="BN1826" s="12">
        <v>-356</v>
      </c>
      <c r="BO1826" s="12">
        <v>881</v>
      </c>
      <c r="BP1826" s="12">
        <v>1884</v>
      </c>
      <c r="BQ1826" s="12">
        <v>1365</v>
      </c>
      <c r="BR1826" s="12">
        <v>-3420</v>
      </c>
      <c r="BS1826" s="12">
        <v>1120</v>
      </c>
      <c r="BT1826" s="12">
        <v>0.369150092864444</v>
      </c>
      <c r="BU1826" s="12">
        <v>0.74255417874371155</v>
      </c>
      <c r="BV1826" s="12">
        <v>0.75562309619005874</v>
      </c>
      <c r="BW1826" s="12">
        <v>0.76196945375558811</v>
      </c>
      <c r="BX1826" s="12">
        <v>0.71814293815356345</v>
      </c>
      <c r="BY1826" s="12">
        <v>1724.5</v>
      </c>
      <c r="BZ1826" s="12">
        <v>0.93173431734317347</v>
      </c>
      <c r="CB1826" s="12">
        <v>9.9447513812154692E-2</v>
      </c>
      <c r="CC1826" s="12">
        <v>21250</v>
      </c>
      <c r="CD1826" s="12">
        <v>21350</v>
      </c>
      <c r="CE1826" s="12">
        <v>2.4094155844155845</v>
      </c>
      <c r="CH1826" s="22">
        <v>43024</v>
      </c>
      <c r="CI1826">
        <v>1940</v>
      </c>
      <c r="CJ1826">
        <v>1940</v>
      </c>
      <c r="CK1826">
        <v>1940</v>
      </c>
      <c r="CL1826">
        <v>1940</v>
      </c>
      <c r="CM1826" s="22">
        <v>43025</v>
      </c>
      <c r="CN1826">
        <v>2020</v>
      </c>
      <c r="CO1826">
        <v>2060</v>
      </c>
      <c r="CP1826">
        <v>1903</v>
      </c>
      <c r="CQ1826">
        <v>1903</v>
      </c>
      <c r="CR1826" s="22">
        <v>43026</v>
      </c>
      <c r="CS1826">
        <v>1930</v>
      </c>
      <c r="CT1826">
        <v>2000</v>
      </c>
      <c r="CU1826">
        <v>1921</v>
      </c>
      <c r="CV1826">
        <v>1923</v>
      </c>
    </row>
    <row r="1827" spans="1:100">
      <c r="A1827" s="22">
        <v>43024</v>
      </c>
      <c r="B1827">
        <v>880</v>
      </c>
      <c r="C1827">
        <v>1050</v>
      </c>
      <c r="D1827">
        <v>849</v>
      </c>
      <c r="E1827">
        <v>939</v>
      </c>
      <c r="F1827" s="23">
        <f t="shared" si="176"/>
        <v>6.704545454545463E-2</v>
      </c>
      <c r="G1827" s="22">
        <v>43025</v>
      </c>
      <c r="H1827">
        <v>890</v>
      </c>
      <c r="I1827">
        <v>965</v>
      </c>
      <c r="J1827">
        <v>850</v>
      </c>
      <c r="K1827">
        <v>874</v>
      </c>
      <c r="L1827" s="22">
        <v>43026</v>
      </c>
      <c r="M1827">
        <v>847</v>
      </c>
      <c r="N1827" s="4">
        <v>43025</v>
      </c>
      <c r="O1827" s="3" t="s">
        <v>11</v>
      </c>
      <c r="P1827" s="3">
        <v>7567</v>
      </c>
      <c r="Q1827" s="3" t="s">
        <v>239</v>
      </c>
      <c r="R1827" s="3" t="s">
        <v>13</v>
      </c>
      <c r="S1827" s="3">
        <v>0.05</v>
      </c>
      <c r="T1827" s="3">
        <v>2</v>
      </c>
      <c r="U1827" s="3">
        <v>0</v>
      </c>
      <c r="V1827" s="3">
        <v>600</v>
      </c>
      <c r="W1827">
        <v>890</v>
      </c>
      <c r="X1827" s="4">
        <v>43026</v>
      </c>
      <c r="Y1827">
        <v>874</v>
      </c>
      <c r="Z1827" s="10">
        <f t="shared" si="175"/>
        <v>-9600</v>
      </c>
      <c r="AA1827" s="10">
        <f t="shared" ref="AA1827:AA1889" si="180">ABS(Z1827)</f>
        <v>9600</v>
      </c>
      <c r="AB1827" t="str">
        <f t="shared" si="177"/>
        <v/>
      </c>
      <c r="AC1827">
        <f t="shared" si="178"/>
        <v>-1480370</v>
      </c>
      <c r="AD1827">
        <f t="shared" si="179"/>
        <v>1.6683239421058427E-2</v>
      </c>
      <c r="AE1827" s="15">
        <v>43026</v>
      </c>
      <c r="AF1827" s="9">
        <v>3.7268731866251237E-3</v>
      </c>
      <c r="AG1827" s="12" t="s">
        <v>960</v>
      </c>
      <c r="AH1827" s="20">
        <v>43024.998611111114</v>
      </c>
      <c r="AI1827" s="12">
        <v>905.1</v>
      </c>
      <c r="AJ1827" s="12">
        <v>-33.9</v>
      </c>
      <c r="AK1827" s="12">
        <v>-3.61E-2</v>
      </c>
      <c r="AL1827" s="17">
        <v>5800</v>
      </c>
      <c r="AM1827" s="17">
        <v>0.98054054054054052</v>
      </c>
      <c r="AN1827" s="9"/>
      <c r="AO1827" s="9"/>
      <c r="AP1827" s="17">
        <v>5.29</v>
      </c>
      <c r="AQ1827" s="17">
        <v>4708</v>
      </c>
      <c r="AR1827" s="17">
        <v>0.90064516129032257</v>
      </c>
      <c r="AS1827" s="17">
        <v>0.35399999999999998</v>
      </c>
      <c r="AT1827" s="17">
        <v>0.90575275397796817</v>
      </c>
      <c r="AU1827" s="12">
        <v>0.90800477897252085</v>
      </c>
      <c r="AV1827" s="12">
        <v>0.76</v>
      </c>
      <c r="AY1827" s="12">
        <v>5090000</v>
      </c>
      <c r="BA1827" s="12">
        <v>0.79288025889967639</v>
      </c>
      <c r="BD1827" s="12">
        <v>0.98054054054054052</v>
      </c>
      <c r="BE1827" s="12">
        <v>0.90064516129032257</v>
      </c>
      <c r="BF1827" s="12">
        <v>0.90575275397796817</v>
      </c>
      <c r="BG1827" s="12">
        <v>0.90800477897252085</v>
      </c>
      <c r="BH1827" s="12">
        <v>0</v>
      </c>
      <c r="BI1827" s="12">
        <v>0.35399999999999998</v>
      </c>
      <c r="BJ1827" s="12">
        <v>0</v>
      </c>
      <c r="BK1827" s="12">
        <v>0.61299999999999999</v>
      </c>
      <c r="BL1827" s="12">
        <v>-14</v>
      </c>
      <c r="BM1827" s="12">
        <v>-14</v>
      </c>
      <c r="BN1827" s="12">
        <v>106</v>
      </c>
      <c r="BO1827" s="12">
        <v>1227</v>
      </c>
      <c r="BP1827" s="12">
        <v>185</v>
      </c>
      <c r="BQ1827" s="12">
        <v>-14</v>
      </c>
      <c r="BR1827" s="12">
        <v>-144</v>
      </c>
      <c r="BS1827" s="12">
        <v>1150</v>
      </c>
      <c r="BT1827" s="12">
        <v>0.31541291685698325</v>
      </c>
      <c r="BU1827" s="12">
        <v>0.69424724377883429</v>
      </c>
      <c r="BV1827" s="12">
        <v>0.7000685727331557</v>
      </c>
      <c r="BW1827" s="12">
        <v>0.69186491123668903</v>
      </c>
      <c r="BX1827" s="12">
        <v>0.64622846023006519</v>
      </c>
      <c r="BY1827" s="12">
        <v>1724.5</v>
      </c>
      <c r="BZ1827" s="12">
        <v>0.79288025889967639</v>
      </c>
      <c r="CB1827" s="12">
        <v>9.9447513812154692E-2</v>
      </c>
      <c r="CC1827" s="12">
        <v>21250</v>
      </c>
      <c r="CD1827" s="12">
        <v>21350</v>
      </c>
      <c r="CE1827" s="12">
        <v>9.8598798798798803</v>
      </c>
      <c r="CH1827" s="22">
        <v>43024</v>
      </c>
      <c r="CI1827">
        <v>880</v>
      </c>
      <c r="CJ1827">
        <v>1050</v>
      </c>
      <c r="CK1827">
        <v>849</v>
      </c>
      <c r="CL1827">
        <v>939</v>
      </c>
      <c r="CM1827" s="22">
        <v>43025</v>
      </c>
      <c r="CN1827">
        <v>890</v>
      </c>
      <c r="CO1827">
        <v>965</v>
      </c>
      <c r="CP1827">
        <v>850</v>
      </c>
      <c r="CQ1827">
        <v>874</v>
      </c>
      <c r="CR1827" s="22">
        <v>43026</v>
      </c>
      <c r="CS1827">
        <v>847</v>
      </c>
      <c r="CT1827">
        <v>850</v>
      </c>
      <c r="CU1827">
        <v>800</v>
      </c>
      <c r="CV1827">
        <v>800</v>
      </c>
    </row>
    <row r="1828" spans="1:100">
      <c r="A1828" s="22">
        <v>43024</v>
      </c>
      <c r="B1828">
        <v>249</v>
      </c>
      <c r="C1828">
        <v>288</v>
      </c>
      <c r="D1828">
        <v>243</v>
      </c>
      <c r="E1828">
        <v>278</v>
      </c>
      <c r="F1828" s="23">
        <f t="shared" si="176"/>
        <v>0.11646586345381515</v>
      </c>
      <c r="G1828" s="22">
        <v>43025</v>
      </c>
      <c r="H1828">
        <v>324</v>
      </c>
      <c r="I1828">
        <v>328</v>
      </c>
      <c r="J1828">
        <v>303</v>
      </c>
      <c r="K1828">
        <v>328</v>
      </c>
      <c r="L1828" s="22">
        <v>43026</v>
      </c>
      <c r="M1828">
        <v>340</v>
      </c>
      <c r="N1828" s="4">
        <v>43025</v>
      </c>
      <c r="O1828" s="3" t="s">
        <v>15</v>
      </c>
      <c r="P1828" s="3">
        <v>4764</v>
      </c>
      <c r="Q1828" s="3" t="s">
        <v>696</v>
      </c>
      <c r="R1828" s="3" t="s">
        <v>17</v>
      </c>
      <c r="S1828" s="3">
        <v>0.05</v>
      </c>
      <c r="T1828" s="3">
        <v>2</v>
      </c>
      <c r="U1828" s="3">
        <v>0</v>
      </c>
      <c r="V1828" s="3">
        <v>200</v>
      </c>
      <c r="W1828">
        <v>324</v>
      </c>
      <c r="X1828" s="4">
        <v>43026</v>
      </c>
      <c r="Y1828">
        <v>328</v>
      </c>
      <c r="Z1828" s="10">
        <f t="shared" si="175"/>
        <v>800</v>
      </c>
      <c r="AA1828" s="10">
        <f t="shared" si="180"/>
        <v>800</v>
      </c>
      <c r="AB1828" t="str">
        <f t="shared" si="177"/>
        <v/>
      </c>
      <c r="AC1828">
        <f t="shared" si="178"/>
        <v>-1480370</v>
      </c>
      <c r="AD1828">
        <f t="shared" si="179"/>
        <v>0.90121951219512197</v>
      </c>
      <c r="AE1828" s="15">
        <v>43026</v>
      </c>
      <c r="AF1828" s="9">
        <v>3.7268731866251237E-3</v>
      </c>
      <c r="AG1828" s="12" t="s">
        <v>960</v>
      </c>
      <c r="AH1828" s="20">
        <v>43024.995833333334</v>
      </c>
      <c r="AI1828" s="12">
        <v>3280</v>
      </c>
      <c r="AJ1828" s="12">
        <v>495</v>
      </c>
      <c r="AK1828" s="12">
        <v>0.1777</v>
      </c>
      <c r="AL1828" s="17">
        <v>4100</v>
      </c>
      <c r="AM1828" s="17">
        <v>0.5554621848739496</v>
      </c>
      <c r="AN1828" s="9"/>
      <c r="AO1828" s="9"/>
      <c r="AP1828" s="17">
        <v>120.29</v>
      </c>
      <c r="AQ1828" s="17">
        <v>6405</v>
      </c>
      <c r="AR1828" s="17">
        <v>1</v>
      </c>
      <c r="AS1828" s="17">
        <v>0.23599999999999999</v>
      </c>
      <c r="AT1828" s="17">
        <v>1</v>
      </c>
      <c r="AU1828" s="12">
        <v>1</v>
      </c>
      <c r="AV1828" s="12">
        <v>0</v>
      </c>
      <c r="AY1828" s="12">
        <v>2691000</v>
      </c>
      <c r="BA1828" s="12">
        <v>1</v>
      </c>
      <c r="BD1828" s="12">
        <v>0.5554621848739496</v>
      </c>
      <c r="BE1828" s="12">
        <v>1</v>
      </c>
      <c r="BF1828" s="12">
        <v>1</v>
      </c>
      <c r="BG1828" s="12">
        <v>1</v>
      </c>
      <c r="BH1828" s="12">
        <v>0</v>
      </c>
      <c r="BI1828" s="12">
        <v>0.23599999999999999</v>
      </c>
      <c r="BJ1828" s="12">
        <v>0</v>
      </c>
      <c r="BK1828" s="12">
        <v>0.67300000000000004</v>
      </c>
      <c r="BL1828" s="12">
        <v>-221</v>
      </c>
      <c r="BM1828" s="12">
        <v>-74</v>
      </c>
      <c r="BN1828" s="12" t="s">
        <v>964</v>
      </c>
      <c r="BO1828" s="12">
        <v>667</v>
      </c>
      <c r="BP1828" s="12">
        <v>-25</v>
      </c>
      <c r="BQ1828" s="12">
        <v>-55</v>
      </c>
      <c r="BR1828" s="12" t="s">
        <v>961</v>
      </c>
      <c r="BS1828" s="12">
        <v>964</v>
      </c>
      <c r="BT1828" s="12">
        <v>0.33640914599280108</v>
      </c>
      <c r="BU1828" s="12">
        <v>0.53912769256518533</v>
      </c>
      <c r="BV1828" s="12">
        <v>0.56552291971214619</v>
      </c>
      <c r="BW1828" s="12">
        <v>0.47730821303058535</v>
      </c>
      <c r="BX1828" s="12">
        <v>0.62284306810423085</v>
      </c>
      <c r="BY1828" s="12">
        <v>1724.5</v>
      </c>
      <c r="BZ1828" s="12">
        <v>1</v>
      </c>
      <c r="CB1828" s="12">
        <v>9.9447513812154692E-2</v>
      </c>
      <c r="CC1828" s="12">
        <v>21250</v>
      </c>
      <c r="CD1828" s="12">
        <v>21350</v>
      </c>
      <c r="CE1828" s="12">
        <v>5.5854808590102714</v>
      </c>
      <c r="CH1828" s="22">
        <v>43024</v>
      </c>
      <c r="CI1828">
        <v>249</v>
      </c>
      <c r="CJ1828">
        <v>288</v>
      </c>
      <c r="CK1828">
        <v>243</v>
      </c>
      <c r="CL1828">
        <v>278</v>
      </c>
      <c r="CM1828" s="22">
        <v>43025</v>
      </c>
      <c r="CN1828">
        <v>324</v>
      </c>
      <c r="CO1828">
        <v>328</v>
      </c>
      <c r="CP1828">
        <v>303</v>
      </c>
      <c r="CQ1828">
        <v>328</v>
      </c>
      <c r="CR1828" s="22">
        <v>43026</v>
      </c>
      <c r="CS1828">
        <v>340</v>
      </c>
      <c r="CT1828">
        <v>340</v>
      </c>
      <c r="CU1828">
        <v>289</v>
      </c>
      <c r="CV1828">
        <v>324</v>
      </c>
    </row>
    <row r="1829" spans="1:100">
      <c r="A1829" s="22">
        <v>43024</v>
      </c>
      <c r="B1829">
        <v>295</v>
      </c>
      <c r="C1829">
        <v>343</v>
      </c>
      <c r="D1829">
        <v>295</v>
      </c>
      <c r="E1829">
        <v>329</v>
      </c>
      <c r="F1829" s="23">
        <f t="shared" si="176"/>
        <v>0.11525423728813555</v>
      </c>
      <c r="G1829" s="22">
        <v>43025</v>
      </c>
      <c r="H1829">
        <v>339</v>
      </c>
      <c r="I1829">
        <v>347</v>
      </c>
      <c r="J1829">
        <v>315</v>
      </c>
      <c r="K1829">
        <v>330</v>
      </c>
      <c r="L1829" s="22">
        <v>43026</v>
      </c>
      <c r="M1829">
        <v>324</v>
      </c>
      <c r="N1829" s="4">
        <v>43025</v>
      </c>
      <c r="O1829" s="3" t="s">
        <v>15</v>
      </c>
      <c r="P1829" s="3">
        <v>7727</v>
      </c>
      <c r="Q1829" s="3" t="s">
        <v>734</v>
      </c>
      <c r="R1829" s="3" t="s">
        <v>17</v>
      </c>
      <c r="S1829" s="3">
        <v>0.05</v>
      </c>
      <c r="T1829" s="3">
        <v>1</v>
      </c>
      <c r="U1829" s="3">
        <v>0</v>
      </c>
      <c r="V1829" s="3">
        <v>1600</v>
      </c>
      <c r="W1829">
        <v>339</v>
      </c>
      <c r="X1829" s="4">
        <v>43026</v>
      </c>
      <c r="Y1829">
        <v>330</v>
      </c>
      <c r="Z1829" s="10">
        <f t="shared" si="175"/>
        <v>-14400</v>
      </c>
      <c r="AA1829" s="10">
        <f t="shared" si="180"/>
        <v>14400</v>
      </c>
      <c r="AB1829">
        <f t="shared" si="177"/>
        <v>-14400</v>
      </c>
      <c r="AC1829">
        <f t="shared" si="178"/>
        <v>-1494770</v>
      </c>
      <c r="AD1829">
        <f t="shared" si="179"/>
        <v>8.7719298245614308E-3</v>
      </c>
      <c r="AE1829" s="15">
        <v>43026</v>
      </c>
      <c r="AF1829" s="9">
        <v>3.7268731866251237E-3</v>
      </c>
      <c r="AG1829" s="12" t="s">
        <v>962</v>
      </c>
      <c r="AH1829" s="20">
        <v>43024.989583333336</v>
      </c>
      <c r="AI1829" s="12">
        <v>342</v>
      </c>
      <c r="AJ1829" s="12">
        <v>13</v>
      </c>
      <c r="AK1829" s="12">
        <v>3.95E-2</v>
      </c>
      <c r="AL1829" s="17">
        <v>3100</v>
      </c>
      <c r="AM1829" s="17">
        <v>0.15862068965517243</v>
      </c>
      <c r="AN1829" s="9"/>
      <c r="AO1829" s="17">
        <v>0</v>
      </c>
      <c r="AP1829" s="17">
        <v>0.67</v>
      </c>
      <c r="AQ1829" s="17">
        <v>7592</v>
      </c>
      <c r="AR1829" s="17">
        <v>0.91666666666666663</v>
      </c>
      <c r="AS1829" s="17">
        <v>0.13700000000000001</v>
      </c>
      <c r="AT1829" s="17">
        <v>0.87272727272727268</v>
      </c>
      <c r="AU1829" s="12">
        <v>0.91752577319587625</v>
      </c>
      <c r="AV1829" s="12">
        <v>2.0699999999999998</v>
      </c>
      <c r="AY1829" s="12">
        <v>26180000</v>
      </c>
      <c r="BA1829" s="12">
        <v>1</v>
      </c>
      <c r="BD1829" s="12">
        <v>0.15862068965517243</v>
      </c>
      <c r="BE1829" s="12">
        <v>0.91666666666666663</v>
      </c>
      <c r="BF1829" s="12">
        <v>0.87272727272727268</v>
      </c>
      <c r="BG1829" s="12">
        <v>0.91752577319587625</v>
      </c>
      <c r="BH1829" s="12">
        <v>1E-3</v>
      </c>
      <c r="BI1829" s="12">
        <v>0.13700000000000001</v>
      </c>
      <c r="BJ1829" s="12">
        <v>0</v>
      </c>
      <c r="BK1829" s="12">
        <v>0.42599999999999999</v>
      </c>
      <c r="BL1829" s="12">
        <v>636</v>
      </c>
      <c r="BM1829" s="12">
        <v>-232</v>
      </c>
      <c r="BN1829" s="12">
        <v>-346</v>
      </c>
      <c r="BO1829" s="12">
        <v>2425</v>
      </c>
      <c r="BP1829" s="12">
        <v>355</v>
      </c>
      <c r="BQ1829" s="12">
        <v>-37</v>
      </c>
      <c r="BR1829" s="12">
        <v>-79</v>
      </c>
      <c r="BS1829" s="12">
        <v>2262</v>
      </c>
      <c r="BT1829" s="12">
        <v>0.26658652156173757</v>
      </c>
      <c r="BU1829" s="12">
        <v>0.76647585880917946</v>
      </c>
      <c r="BV1829" s="12">
        <v>0.78494296073194081</v>
      </c>
      <c r="BW1829" s="12">
        <v>0.78271585626455631</v>
      </c>
      <c r="BX1829" s="12">
        <v>0.78215942717027054</v>
      </c>
      <c r="BY1829" s="12">
        <v>1724.5</v>
      </c>
      <c r="BZ1829" s="12">
        <v>1</v>
      </c>
      <c r="CB1829" s="12">
        <v>9.9447513812154692E-2</v>
      </c>
      <c r="CC1829" s="12">
        <v>21250</v>
      </c>
      <c r="CD1829" s="12">
        <v>21350</v>
      </c>
      <c r="CE1829" s="12">
        <v>1.5950191570881227</v>
      </c>
      <c r="CH1829" s="22">
        <v>43024</v>
      </c>
      <c r="CI1829">
        <v>295</v>
      </c>
      <c r="CJ1829">
        <v>343</v>
      </c>
      <c r="CK1829">
        <v>295</v>
      </c>
      <c r="CL1829">
        <v>329</v>
      </c>
      <c r="CM1829" s="22">
        <v>43025</v>
      </c>
      <c r="CN1829">
        <v>339</v>
      </c>
      <c r="CO1829">
        <v>347</v>
      </c>
      <c r="CP1829">
        <v>315</v>
      </c>
      <c r="CQ1829">
        <v>330</v>
      </c>
      <c r="CR1829" s="22">
        <v>43026</v>
      </c>
      <c r="CS1829">
        <v>324</v>
      </c>
      <c r="CT1829">
        <v>396</v>
      </c>
      <c r="CU1829">
        <v>318</v>
      </c>
      <c r="CV1829">
        <v>351</v>
      </c>
    </row>
    <row r="1830" spans="1:100">
      <c r="A1830" s="22">
        <v>43024</v>
      </c>
      <c r="B1830">
        <v>979</v>
      </c>
      <c r="C1830">
        <v>995</v>
      </c>
      <c r="D1830">
        <v>979</v>
      </c>
      <c r="E1830">
        <v>994</v>
      </c>
      <c r="F1830" s="23">
        <f t="shared" si="176"/>
        <v>1.5321756894790539E-2</v>
      </c>
      <c r="G1830" s="22">
        <v>43025</v>
      </c>
      <c r="H1830">
        <v>997</v>
      </c>
      <c r="I1830">
        <v>997</v>
      </c>
      <c r="J1830">
        <v>979</v>
      </c>
      <c r="K1830">
        <v>984</v>
      </c>
      <c r="L1830" s="22">
        <v>43026</v>
      </c>
      <c r="M1830">
        <v>984</v>
      </c>
      <c r="N1830" s="4">
        <v>43025</v>
      </c>
      <c r="O1830" s="3" t="s">
        <v>15</v>
      </c>
      <c r="P1830" s="3">
        <v>8613</v>
      </c>
      <c r="Q1830" s="3" t="s">
        <v>735</v>
      </c>
      <c r="R1830" s="3" t="s">
        <v>17</v>
      </c>
      <c r="S1830" s="3">
        <v>0.05</v>
      </c>
      <c r="T1830" s="3">
        <v>1</v>
      </c>
      <c r="U1830" s="3">
        <v>0</v>
      </c>
      <c r="V1830" s="3">
        <v>600</v>
      </c>
      <c r="W1830">
        <v>997</v>
      </c>
      <c r="X1830" s="4">
        <v>43026</v>
      </c>
      <c r="Y1830">
        <v>984</v>
      </c>
      <c r="Z1830" s="10">
        <f t="shared" si="175"/>
        <v>-7800</v>
      </c>
      <c r="AA1830" s="10">
        <f t="shared" si="180"/>
        <v>7800</v>
      </c>
      <c r="AB1830">
        <f t="shared" si="177"/>
        <v>-7800</v>
      </c>
      <c r="AC1830">
        <f t="shared" si="178"/>
        <v>-1502570</v>
      </c>
      <c r="AD1830">
        <f t="shared" si="179"/>
        <v>4.134615384615381E-2</v>
      </c>
      <c r="AE1830" s="15">
        <v>43026</v>
      </c>
      <c r="AF1830" s="9">
        <v>3.7268731866251237E-3</v>
      </c>
      <c r="AG1830" s="12" t="s">
        <v>962</v>
      </c>
      <c r="AH1830" s="20">
        <v>43024.990277777775</v>
      </c>
      <c r="AI1830" s="12">
        <v>1040</v>
      </c>
      <c r="AJ1830" s="12">
        <v>46</v>
      </c>
      <c r="AK1830" s="12">
        <v>4.6300000000000001E-2</v>
      </c>
      <c r="AL1830" s="17">
        <v>3100</v>
      </c>
      <c r="AM1830" s="17">
        <v>8.0612244897959179E-2</v>
      </c>
      <c r="AN1830" s="9"/>
      <c r="AO1830" s="17">
        <v>0.05</v>
      </c>
      <c r="AP1830" s="17">
        <v>0.15</v>
      </c>
      <c r="AQ1830" s="17">
        <v>66050</v>
      </c>
      <c r="AR1830" s="17">
        <v>1</v>
      </c>
      <c r="AS1830" s="17">
        <v>0.26300000000000001</v>
      </c>
      <c r="AT1830" s="17">
        <v>0.71887550200803207</v>
      </c>
      <c r="AU1830" s="12">
        <v>0.35375494071146246</v>
      </c>
      <c r="AV1830" s="12" t="s">
        <v>988</v>
      </c>
      <c r="AY1830" s="12">
        <v>67398262</v>
      </c>
      <c r="BA1830" s="12">
        <v>0.88235294117647056</v>
      </c>
      <c r="BD1830" s="12">
        <v>8.0612244897959179E-2</v>
      </c>
      <c r="BE1830" s="12">
        <v>1</v>
      </c>
      <c r="BF1830" s="12">
        <v>0.71887550200803207</v>
      </c>
      <c r="BG1830" s="12">
        <v>0.35375494071146246</v>
      </c>
      <c r="BH1830" s="12">
        <v>0.111</v>
      </c>
      <c r="BI1830" s="12">
        <v>0.26300000000000001</v>
      </c>
      <c r="BJ1830" s="12">
        <v>2.1000000000000001E-2</v>
      </c>
      <c r="BK1830" s="12">
        <v>0.30399999999999999</v>
      </c>
      <c r="BL1830" s="12">
        <v>-4257</v>
      </c>
      <c r="BM1830" s="12">
        <v>-67</v>
      </c>
      <c r="BN1830" s="12">
        <v>-919</v>
      </c>
      <c r="BO1830" s="12">
        <v>18669</v>
      </c>
      <c r="BP1830" s="12">
        <v>6155</v>
      </c>
      <c r="BQ1830" s="12">
        <v>-1350</v>
      </c>
      <c r="BR1830" s="12">
        <v>-1254</v>
      </c>
      <c r="BS1830" s="12">
        <v>23803</v>
      </c>
      <c r="BT1830" s="12">
        <v>0.26658652156173757</v>
      </c>
      <c r="BU1830" s="12">
        <v>0.76647585880917946</v>
      </c>
      <c r="BV1830" s="12">
        <v>0.78494296073194081</v>
      </c>
      <c r="BW1830" s="12">
        <v>0.78271585626455631</v>
      </c>
      <c r="BX1830" s="12">
        <v>0.78215942717027054</v>
      </c>
      <c r="BY1830" s="12">
        <v>1724.5</v>
      </c>
      <c r="BZ1830" s="12">
        <v>0.88235294117647056</v>
      </c>
      <c r="CB1830" s="12">
        <v>9.9447513812154692E-2</v>
      </c>
      <c r="CC1830" s="12">
        <v>21250</v>
      </c>
      <c r="CD1830" s="12">
        <v>21350</v>
      </c>
      <c r="CE1830" s="12">
        <v>0.8106009070294784</v>
      </c>
      <c r="CH1830" s="22">
        <v>43024</v>
      </c>
      <c r="CI1830">
        <v>979</v>
      </c>
      <c r="CJ1830">
        <v>995</v>
      </c>
      <c r="CK1830">
        <v>979</v>
      </c>
      <c r="CL1830">
        <v>994</v>
      </c>
      <c r="CM1830" s="22">
        <v>43025</v>
      </c>
      <c r="CN1830">
        <v>997</v>
      </c>
      <c r="CO1830">
        <v>997</v>
      </c>
      <c r="CP1830">
        <v>979</v>
      </c>
      <c r="CQ1830">
        <v>984</v>
      </c>
      <c r="CR1830" s="22">
        <v>43026</v>
      </c>
      <c r="CS1830">
        <v>984</v>
      </c>
      <c r="CT1830">
        <v>999</v>
      </c>
      <c r="CU1830">
        <v>984</v>
      </c>
      <c r="CV1830">
        <v>998</v>
      </c>
    </row>
    <row r="1831" spans="1:100">
      <c r="A1831" s="22">
        <v>43024</v>
      </c>
      <c r="B1831">
        <v>739</v>
      </c>
      <c r="C1831">
        <v>740</v>
      </c>
      <c r="D1831">
        <v>734</v>
      </c>
      <c r="E1831">
        <v>738</v>
      </c>
      <c r="F1831" s="23">
        <f t="shared" si="176"/>
        <v>-1.3531799729363803E-3</v>
      </c>
      <c r="G1831" s="22">
        <v>43025</v>
      </c>
      <c r="H1831">
        <v>888</v>
      </c>
      <c r="I1831">
        <v>888</v>
      </c>
      <c r="J1831">
        <v>816</v>
      </c>
      <c r="K1831">
        <v>825</v>
      </c>
      <c r="L1831" s="22">
        <v>43026</v>
      </c>
      <c r="M1831">
        <v>803</v>
      </c>
      <c r="N1831" s="4">
        <v>43025</v>
      </c>
      <c r="O1831" s="3" t="s">
        <v>15</v>
      </c>
      <c r="P1831" s="3">
        <v>6023</v>
      </c>
      <c r="Q1831" s="3" t="s">
        <v>736</v>
      </c>
      <c r="R1831" s="3" t="s">
        <v>17</v>
      </c>
      <c r="S1831" s="3">
        <v>0.05</v>
      </c>
      <c r="T1831" s="3">
        <v>1</v>
      </c>
      <c r="U1831" s="3">
        <v>0</v>
      </c>
      <c r="V1831" s="3">
        <v>700</v>
      </c>
      <c r="W1831">
        <v>888</v>
      </c>
      <c r="X1831" s="4">
        <v>43026</v>
      </c>
      <c r="Y1831">
        <v>825</v>
      </c>
      <c r="Z1831" s="10">
        <f t="shared" si="175"/>
        <v>-44100</v>
      </c>
      <c r="AA1831" s="10">
        <f t="shared" si="180"/>
        <v>44100</v>
      </c>
      <c r="AB1831">
        <f t="shared" si="177"/>
        <v>-44100</v>
      </c>
      <c r="AC1831">
        <f t="shared" si="178"/>
        <v>-1546670</v>
      </c>
      <c r="AD1831">
        <f t="shared" si="179"/>
        <v>0</v>
      </c>
      <c r="AE1831" s="15">
        <v>43026</v>
      </c>
      <c r="AF1831" s="9">
        <v>3.7268731866251237E-3</v>
      </c>
      <c r="AG1831" s="12" t="s">
        <v>954</v>
      </c>
      <c r="AH1831" s="20">
        <v>43024.790277777778</v>
      </c>
      <c r="AI1831" s="12">
        <v>888</v>
      </c>
      <c r="AJ1831" s="12">
        <v>150</v>
      </c>
      <c r="AK1831" s="12">
        <v>0.20330000000000001</v>
      </c>
      <c r="AL1831" s="17">
        <v>3100</v>
      </c>
      <c r="AM1831" s="17">
        <v>7.3669849931787171E-2</v>
      </c>
      <c r="AN1831" s="9"/>
      <c r="AO1831" s="9"/>
      <c r="AP1831" s="17">
        <v>0.57999999999999996</v>
      </c>
      <c r="AQ1831" s="17">
        <v>23346</v>
      </c>
      <c r="AR1831" s="17">
        <v>0.95454545454545459</v>
      </c>
      <c r="AS1831" s="17">
        <v>0.185</v>
      </c>
      <c r="AT1831" s="17">
        <v>0.98101265822784811</v>
      </c>
      <c r="AU1831" s="12">
        <v>0.71705426356589153</v>
      </c>
      <c r="AV1831" s="12">
        <v>2.0499999999999998</v>
      </c>
      <c r="AY1831" s="12">
        <v>31850000</v>
      </c>
      <c r="BA1831" s="12">
        <v>1</v>
      </c>
      <c r="BD1831" s="12">
        <v>7.3669849931787171E-2</v>
      </c>
      <c r="BE1831" s="12">
        <v>0.95454545454545459</v>
      </c>
      <c r="BF1831" s="12">
        <v>0.98101265822784811</v>
      </c>
      <c r="BG1831" s="12">
        <v>0.71705426356589153</v>
      </c>
      <c r="BH1831" s="12">
        <v>0.17499999999999999</v>
      </c>
      <c r="BI1831" s="12">
        <v>0.185</v>
      </c>
      <c r="BJ1831" s="12">
        <v>7.8E-2</v>
      </c>
      <c r="BK1831" s="12">
        <v>0.67200000000000004</v>
      </c>
      <c r="BL1831" s="12">
        <v>2771</v>
      </c>
      <c r="BM1831" s="12">
        <v>707</v>
      </c>
      <c r="BN1831" s="12">
        <v>-1047</v>
      </c>
      <c r="BO1831" s="12">
        <v>19060</v>
      </c>
      <c r="BP1831" s="12">
        <v>6638</v>
      </c>
      <c r="BQ1831" s="12">
        <v>-1206</v>
      </c>
      <c r="BR1831" s="12">
        <v>-1208</v>
      </c>
      <c r="BS1831" s="12">
        <v>16460</v>
      </c>
      <c r="BT1831" s="12">
        <v>0.369150092864444</v>
      </c>
      <c r="BU1831" s="12">
        <v>0.74255417874371155</v>
      </c>
      <c r="BV1831" s="12">
        <v>0.75562309619005874</v>
      </c>
      <c r="BW1831" s="12">
        <v>0.76196945375558811</v>
      </c>
      <c r="BX1831" s="12">
        <v>0.71814293815356345</v>
      </c>
      <c r="BY1831" s="12">
        <v>1724.5</v>
      </c>
      <c r="BZ1831" s="12">
        <v>1</v>
      </c>
      <c r="CB1831" s="12">
        <v>9.9447513812154692E-2</v>
      </c>
      <c r="CC1831" s="12">
        <v>21250</v>
      </c>
      <c r="CD1831" s="12">
        <v>21350</v>
      </c>
      <c r="CE1831" s="12">
        <v>0.74079126875852663</v>
      </c>
      <c r="CH1831" s="22">
        <v>43024</v>
      </c>
      <c r="CI1831">
        <v>739</v>
      </c>
      <c r="CJ1831">
        <v>740</v>
      </c>
      <c r="CK1831">
        <v>734</v>
      </c>
      <c r="CL1831">
        <v>738</v>
      </c>
      <c r="CM1831" s="22">
        <v>43025</v>
      </c>
      <c r="CN1831">
        <v>888</v>
      </c>
      <c r="CO1831">
        <v>888</v>
      </c>
      <c r="CP1831">
        <v>816</v>
      </c>
      <c r="CQ1831">
        <v>825</v>
      </c>
      <c r="CR1831" s="22">
        <v>43026</v>
      </c>
      <c r="CS1831">
        <v>803</v>
      </c>
      <c r="CT1831">
        <v>815</v>
      </c>
      <c r="CU1831">
        <v>790</v>
      </c>
      <c r="CV1831">
        <v>800</v>
      </c>
    </row>
    <row r="1832" spans="1:100">
      <c r="A1832" s="22">
        <v>43025</v>
      </c>
      <c r="B1832">
        <v>444</v>
      </c>
      <c r="C1832">
        <v>444</v>
      </c>
      <c r="D1832">
        <v>444</v>
      </c>
      <c r="E1832">
        <v>444</v>
      </c>
      <c r="F1832" s="23">
        <f t="shared" si="176"/>
        <v>0</v>
      </c>
      <c r="G1832" s="22">
        <v>43026</v>
      </c>
      <c r="H1832">
        <v>466</v>
      </c>
      <c r="I1832">
        <v>474</v>
      </c>
      <c r="J1832">
        <v>411</v>
      </c>
      <c r="K1832">
        <v>424</v>
      </c>
      <c r="L1832" s="22">
        <v>43027</v>
      </c>
      <c r="M1832">
        <v>426</v>
      </c>
      <c r="N1832" s="4">
        <v>43026</v>
      </c>
      <c r="O1832" s="3" t="s">
        <v>11</v>
      </c>
      <c r="P1832" s="3">
        <v>2388</v>
      </c>
      <c r="Q1832" s="3" t="s">
        <v>35</v>
      </c>
      <c r="R1832" s="3" t="s">
        <v>13</v>
      </c>
      <c r="S1832" s="3">
        <v>0.05</v>
      </c>
      <c r="T1832" s="3">
        <v>2</v>
      </c>
      <c r="U1832" s="3">
        <v>0</v>
      </c>
      <c r="V1832" s="3">
        <v>1200</v>
      </c>
      <c r="W1832">
        <v>466</v>
      </c>
      <c r="X1832" s="4">
        <v>43027</v>
      </c>
      <c r="Y1832">
        <v>424</v>
      </c>
      <c r="Z1832" s="10">
        <f t="shared" si="175"/>
        <v>-50400</v>
      </c>
      <c r="AA1832" s="10">
        <f t="shared" si="180"/>
        <v>50400</v>
      </c>
      <c r="AB1832" t="str">
        <f t="shared" si="177"/>
        <v/>
      </c>
      <c r="AC1832">
        <f t="shared" si="178"/>
        <v>-1546670</v>
      </c>
      <c r="AD1832">
        <f t="shared" si="179"/>
        <v>0.10952380952380958</v>
      </c>
      <c r="AE1832" s="15">
        <v>43027</v>
      </c>
      <c r="AF1832" s="9">
        <v>1.7632996703396131E-3</v>
      </c>
      <c r="AG1832" s="12" t="s">
        <v>960</v>
      </c>
      <c r="AH1832" s="20">
        <v>43025.997916666667</v>
      </c>
      <c r="AI1832" s="12">
        <v>420</v>
      </c>
      <c r="AJ1832" s="12">
        <v>-24</v>
      </c>
      <c r="AK1832" s="12">
        <v>-5.4100000000000002E-2</v>
      </c>
      <c r="AL1832" s="17">
        <v>358600</v>
      </c>
      <c r="AM1832" s="17">
        <v>0.32919254658385094</v>
      </c>
      <c r="AN1832" s="9"/>
      <c r="AO1832" s="9"/>
      <c r="AP1832" s="17">
        <v>20.77</v>
      </c>
      <c r="AQ1832" s="17">
        <v>22848</v>
      </c>
      <c r="AR1832" s="17">
        <v>0.46886446886446886</v>
      </c>
      <c r="AS1832" s="17">
        <v>0.12</v>
      </c>
      <c r="AT1832" s="17">
        <v>0.12225405921680993</v>
      </c>
      <c r="AU1832" s="12">
        <v>0.30693815987933637</v>
      </c>
      <c r="AV1832" s="12">
        <v>0</v>
      </c>
      <c r="AX1832" s="19">
        <v>94</v>
      </c>
      <c r="AY1832" s="12">
        <v>35477600</v>
      </c>
      <c r="BA1832" s="12">
        <v>0</v>
      </c>
      <c r="BD1832" s="12">
        <v>0.32919254658385094</v>
      </c>
      <c r="BE1832" s="12">
        <v>0.46886446886446886</v>
      </c>
      <c r="BF1832" s="12">
        <v>0.12225405921680993</v>
      </c>
      <c r="BG1832" s="12">
        <v>0.30693815987933637</v>
      </c>
      <c r="BH1832" s="12">
        <v>2.5000000000000001E-2</v>
      </c>
      <c r="BI1832" s="12">
        <v>0.12</v>
      </c>
      <c r="BJ1832" s="12">
        <v>2E-3</v>
      </c>
      <c r="BK1832" s="12">
        <v>0.67</v>
      </c>
      <c r="BL1832" s="12">
        <v>-5035</v>
      </c>
      <c r="BM1832" s="12">
        <v>-952</v>
      </c>
      <c r="BN1832" s="12">
        <v>6189</v>
      </c>
      <c r="BO1832" s="12">
        <v>545</v>
      </c>
      <c r="BP1832" s="12">
        <v>-553</v>
      </c>
      <c r="BQ1832" s="12">
        <v>-152</v>
      </c>
      <c r="BR1832" s="12">
        <v>474</v>
      </c>
      <c r="BS1832" s="12">
        <v>343</v>
      </c>
      <c r="BT1832" s="12">
        <v>0.33640914599280108</v>
      </c>
      <c r="BU1832" s="12">
        <v>0.53912769256518533</v>
      </c>
      <c r="BV1832" s="12">
        <v>0.56552291971214619</v>
      </c>
      <c r="BW1832" s="12">
        <v>0.47730821303058535</v>
      </c>
      <c r="BX1832" s="12">
        <v>0.62284306810423085</v>
      </c>
      <c r="BY1832" s="12">
        <v>1724</v>
      </c>
      <c r="BZ1832" s="12">
        <v>0</v>
      </c>
      <c r="CB1832" s="12">
        <v>9.9447513812154692E-2</v>
      </c>
      <c r="CC1832" s="12">
        <v>21350</v>
      </c>
      <c r="CD1832" s="12">
        <v>21360</v>
      </c>
      <c r="CE1832" s="12">
        <v>3.3102139406487234</v>
      </c>
      <c r="CH1832" s="22">
        <v>43025</v>
      </c>
      <c r="CI1832">
        <v>444</v>
      </c>
      <c r="CJ1832">
        <v>444</v>
      </c>
      <c r="CK1832">
        <v>444</v>
      </c>
      <c r="CL1832">
        <v>444</v>
      </c>
      <c r="CM1832" s="22">
        <v>43026</v>
      </c>
      <c r="CN1832">
        <v>466</v>
      </c>
      <c r="CO1832">
        <v>474</v>
      </c>
      <c r="CP1832">
        <v>411</v>
      </c>
      <c r="CQ1832">
        <v>424</v>
      </c>
      <c r="CR1832" s="22">
        <v>43027</v>
      </c>
      <c r="CS1832">
        <v>426</v>
      </c>
      <c r="CT1832">
        <v>429</v>
      </c>
      <c r="CU1832">
        <v>415</v>
      </c>
      <c r="CV1832">
        <v>425</v>
      </c>
    </row>
    <row r="1833" spans="1:100">
      <c r="A1833" s="22">
        <v>43025</v>
      </c>
      <c r="B1833">
        <v>360</v>
      </c>
      <c r="C1833">
        <v>360</v>
      </c>
      <c r="D1833">
        <v>356</v>
      </c>
      <c r="E1833">
        <v>360</v>
      </c>
      <c r="F1833" s="23">
        <f t="shared" si="176"/>
        <v>0</v>
      </c>
      <c r="G1833" s="22">
        <v>43026</v>
      </c>
      <c r="H1833">
        <v>413</v>
      </c>
      <c r="I1833">
        <v>424</v>
      </c>
      <c r="J1833">
        <v>339</v>
      </c>
      <c r="K1833">
        <v>350</v>
      </c>
      <c r="L1833" s="22">
        <v>43027</v>
      </c>
      <c r="M1833">
        <v>342</v>
      </c>
      <c r="N1833" s="4">
        <v>43026</v>
      </c>
      <c r="O1833" s="3" t="s">
        <v>15</v>
      </c>
      <c r="P1833" s="3">
        <v>6629</v>
      </c>
      <c r="Q1833" s="3" t="s">
        <v>737</v>
      </c>
      <c r="R1833" s="3" t="s">
        <v>17</v>
      </c>
      <c r="S1833" s="3">
        <v>0.05</v>
      </c>
      <c r="T1833" s="3">
        <v>1</v>
      </c>
      <c r="U1833" s="3">
        <v>0</v>
      </c>
      <c r="V1833" s="3">
        <v>1400</v>
      </c>
      <c r="W1833">
        <v>413</v>
      </c>
      <c r="X1833" s="4">
        <v>43027</v>
      </c>
      <c r="Y1833">
        <v>350</v>
      </c>
      <c r="Z1833" s="10">
        <f t="shared" si="175"/>
        <v>-88200</v>
      </c>
      <c r="AA1833" s="10">
        <f t="shared" si="180"/>
        <v>88200</v>
      </c>
      <c r="AB1833">
        <f t="shared" si="177"/>
        <v>-88200</v>
      </c>
      <c r="AC1833">
        <f t="shared" si="178"/>
        <v>-1634870</v>
      </c>
      <c r="AD1833">
        <f t="shared" si="179"/>
        <v>3.9534883720930281E-2</v>
      </c>
      <c r="AE1833" s="15">
        <v>43027</v>
      </c>
      <c r="AF1833" s="9">
        <v>1.7632996703396131E-3</v>
      </c>
      <c r="AG1833" s="12" t="s">
        <v>960</v>
      </c>
      <c r="AH1833" s="20">
        <v>43025.997916666667</v>
      </c>
      <c r="AI1833" s="12">
        <v>430</v>
      </c>
      <c r="AJ1833" s="12">
        <v>70</v>
      </c>
      <c r="AK1833" s="12">
        <v>0.19439999999999999</v>
      </c>
      <c r="AL1833" s="17">
        <v>245500</v>
      </c>
      <c r="AM1833" s="17">
        <v>0.21352313167259787</v>
      </c>
      <c r="AN1833" s="9"/>
      <c r="AO1833" s="9"/>
      <c r="AP1833" s="17">
        <v>46.63</v>
      </c>
      <c r="AQ1833" s="17">
        <v>5919</v>
      </c>
      <c r="AR1833" s="17">
        <v>1</v>
      </c>
      <c r="AS1833" s="17">
        <v>0.151</v>
      </c>
      <c r="AT1833" s="17">
        <v>0.86021505376344087</v>
      </c>
      <c r="AU1833" s="12">
        <v>0.3504273504273504</v>
      </c>
      <c r="AV1833" s="12">
        <v>0.71</v>
      </c>
      <c r="AY1833" s="12">
        <v>21063300</v>
      </c>
      <c r="BA1833" s="12">
        <v>0.9152542372881356</v>
      </c>
      <c r="BD1833" s="12">
        <v>0.21352313167259787</v>
      </c>
      <c r="BE1833" s="12">
        <v>1</v>
      </c>
      <c r="BF1833" s="12">
        <v>0.86021505376344087</v>
      </c>
      <c r="BG1833" s="12">
        <v>0.3504273504273504</v>
      </c>
      <c r="BH1833" s="12">
        <v>3.0000000000000001E-3</v>
      </c>
      <c r="BI1833" s="12">
        <v>0.151</v>
      </c>
      <c r="BJ1833" s="12">
        <v>0</v>
      </c>
      <c r="BK1833" s="12">
        <v>0.57699999999999996</v>
      </c>
      <c r="BL1833" s="12">
        <v>-66</v>
      </c>
      <c r="BM1833" s="12">
        <v>-180</v>
      </c>
      <c r="BN1833" s="12">
        <v>-99</v>
      </c>
      <c r="BO1833" s="12">
        <v>3031</v>
      </c>
      <c r="BP1833" s="12">
        <v>-652</v>
      </c>
      <c r="BQ1833" s="12">
        <v>-1407</v>
      </c>
      <c r="BR1833" s="12">
        <v>1230</v>
      </c>
      <c r="BS1833" s="12">
        <v>3265</v>
      </c>
      <c r="BT1833" s="12">
        <v>0.31541291685698325</v>
      </c>
      <c r="BU1833" s="12">
        <v>0.69424724377883429</v>
      </c>
      <c r="BV1833" s="12">
        <v>0.7000685727331557</v>
      </c>
      <c r="BW1833" s="12">
        <v>0.69186491123668903</v>
      </c>
      <c r="BX1833" s="12">
        <v>0.616320363362728</v>
      </c>
      <c r="BY1833" s="12">
        <v>1724</v>
      </c>
      <c r="BZ1833" s="12">
        <v>0.9152542372881356</v>
      </c>
      <c r="CB1833" s="12">
        <v>9.9447513812154692E-2</v>
      </c>
      <c r="CC1833" s="12">
        <v>21350</v>
      </c>
      <c r="CD1833" s="12">
        <v>21360</v>
      </c>
      <c r="CE1833" s="12">
        <v>2.1470937129300118</v>
      </c>
      <c r="CH1833" s="22">
        <v>43025</v>
      </c>
      <c r="CI1833">
        <v>360</v>
      </c>
      <c r="CJ1833">
        <v>360</v>
      </c>
      <c r="CK1833">
        <v>356</v>
      </c>
      <c r="CL1833">
        <v>360</v>
      </c>
      <c r="CM1833" s="22">
        <v>43026</v>
      </c>
      <c r="CN1833">
        <v>413</v>
      </c>
      <c r="CO1833">
        <v>424</v>
      </c>
      <c r="CP1833">
        <v>339</v>
      </c>
      <c r="CQ1833">
        <v>350</v>
      </c>
      <c r="CR1833" s="22">
        <v>43027</v>
      </c>
      <c r="CS1833">
        <v>342</v>
      </c>
      <c r="CT1833">
        <v>352</v>
      </c>
      <c r="CU1833">
        <v>324</v>
      </c>
      <c r="CV1833">
        <v>344</v>
      </c>
    </row>
    <row r="1834" spans="1:100">
      <c r="F1834" s="23" t="str">
        <f t="shared" si="176"/>
        <v/>
      </c>
      <c r="N1834" s="4">
        <v>43026</v>
      </c>
      <c r="O1834" s="3" t="s">
        <v>15</v>
      </c>
      <c r="P1834" s="3">
        <v>3935</v>
      </c>
      <c r="Q1834" s="3" t="s">
        <v>325</v>
      </c>
      <c r="R1834" s="3" t="s">
        <v>17</v>
      </c>
      <c r="S1834" s="3">
        <v>0.05</v>
      </c>
      <c r="T1834" s="3">
        <v>2</v>
      </c>
      <c r="U1834" s="3">
        <v>0</v>
      </c>
      <c r="V1834" s="3">
        <v>400</v>
      </c>
      <c r="X1834" s="4">
        <v>43027</v>
      </c>
      <c r="Z1834" s="10">
        <f t="shared" si="175"/>
        <v>0</v>
      </c>
      <c r="AA1834" s="10">
        <f t="shared" si="180"/>
        <v>0</v>
      </c>
      <c r="AB1834" t="str">
        <f t="shared" si="177"/>
        <v/>
      </c>
      <c r="AC1834">
        <f t="shared" si="178"/>
        <v>-1634870</v>
      </c>
      <c r="AD1834">
        <f t="shared" si="179"/>
        <v>1</v>
      </c>
      <c r="AE1834" s="15">
        <v>43027</v>
      </c>
      <c r="AF1834" s="9">
        <v>1.7632996703396131E-3</v>
      </c>
      <c r="AG1834" s="12" t="s">
        <v>957</v>
      </c>
      <c r="AH1834" s="20">
        <v>43025.997916666667</v>
      </c>
      <c r="AI1834" s="12">
        <v>1695</v>
      </c>
      <c r="AJ1834" s="12">
        <v>247</v>
      </c>
      <c r="AK1834" s="12">
        <v>0.1706</v>
      </c>
      <c r="AL1834" s="17">
        <v>77000</v>
      </c>
      <c r="AM1834" s="17">
        <v>0.65238095238095239</v>
      </c>
      <c r="AN1834" s="9"/>
      <c r="AO1834" s="9"/>
      <c r="AP1834" s="17">
        <v>0</v>
      </c>
      <c r="AQ1834" s="17">
        <v>3823</v>
      </c>
      <c r="AR1834" s="17">
        <v>0.67546754675467546</v>
      </c>
      <c r="AS1834" s="17">
        <v>6.3E-2</v>
      </c>
      <c r="AT1834" s="17">
        <v>0.67891156462585034</v>
      </c>
      <c r="AU1834" s="12">
        <v>0.67891156462585034</v>
      </c>
      <c r="AV1834" s="12">
        <v>0</v>
      </c>
      <c r="AY1834" s="12">
        <v>3488000</v>
      </c>
      <c r="BA1834" s="12">
        <v>1</v>
      </c>
      <c r="BD1834" s="12">
        <v>0.65238095238095239</v>
      </c>
      <c r="BE1834" s="12">
        <v>0.67546754675467546</v>
      </c>
      <c r="BF1834" s="12">
        <v>0.67891156462585034</v>
      </c>
      <c r="BG1834" s="12">
        <v>0.67891156462585034</v>
      </c>
      <c r="BH1834" s="12">
        <v>8.9999999999999993E-3</v>
      </c>
      <c r="BI1834" s="12">
        <v>6.3E-2</v>
      </c>
      <c r="BJ1834" s="12">
        <v>0</v>
      </c>
      <c r="BK1834" s="12">
        <v>0.752</v>
      </c>
      <c r="BL1834" s="12">
        <v>151</v>
      </c>
      <c r="BM1834" s="12">
        <v>-52</v>
      </c>
      <c r="BN1834" s="12">
        <v>17</v>
      </c>
      <c r="BO1834" s="12">
        <v>318</v>
      </c>
      <c r="BP1834" s="12">
        <v>90</v>
      </c>
      <c r="BQ1834" s="12">
        <v>-72</v>
      </c>
      <c r="BR1834" s="12">
        <v>2</v>
      </c>
      <c r="BS1834" s="12">
        <v>201</v>
      </c>
      <c r="BT1834" s="12">
        <v>0.36938394972448868</v>
      </c>
      <c r="BU1834" s="12">
        <v>0.42170432115744433</v>
      </c>
      <c r="BV1834" s="12">
        <v>0.4472479163252307</v>
      </c>
      <c r="BW1834" s="12">
        <v>0.45165812464588551</v>
      </c>
      <c r="BX1834" s="12">
        <v>0.47477399107786517</v>
      </c>
      <c r="BY1834" s="12">
        <v>1724</v>
      </c>
      <c r="BZ1834" s="12">
        <v>1</v>
      </c>
      <c r="CB1834" s="12">
        <v>9.9447513812154692E-2</v>
      </c>
      <c r="CC1834" s="12">
        <v>21350</v>
      </c>
      <c r="CD1834" s="12">
        <v>21360</v>
      </c>
      <c r="CE1834" s="12">
        <v>6.5600529100529101</v>
      </c>
    </row>
    <row r="1835" spans="1:100">
      <c r="A1835" s="22">
        <v>43025</v>
      </c>
      <c r="B1835">
        <v>294</v>
      </c>
      <c r="C1835">
        <v>294</v>
      </c>
      <c r="D1835">
        <v>284</v>
      </c>
      <c r="E1835">
        <v>294</v>
      </c>
      <c r="F1835" s="23">
        <f t="shared" si="176"/>
        <v>0</v>
      </c>
      <c r="G1835" s="22">
        <v>43026</v>
      </c>
      <c r="H1835">
        <v>326</v>
      </c>
      <c r="I1835">
        <v>347</v>
      </c>
      <c r="J1835">
        <v>251</v>
      </c>
      <c r="K1835">
        <v>260</v>
      </c>
      <c r="L1835" s="22">
        <v>43027</v>
      </c>
      <c r="M1835">
        <v>276</v>
      </c>
      <c r="N1835" s="4">
        <v>43026</v>
      </c>
      <c r="O1835" s="3" t="s">
        <v>15</v>
      </c>
      <c r="P1835" s="3">
        <v>3578</v>
      </c>
      <c r="Q1835" s="3" t="s">
        <v>43</v>
      </c>
      <c r="R1835" s="3" t="s">
        <v>17</v>
      </c>
      <c r="S1835" s="3">
        <v>0.05</v>
      </c>
      <c r="T1835" s="3">
        <v>2</v>
      </c>
      <c r="U1835" s="3">
        <v>0</v>
      </c>
      <c r="V1835" s="3">
        <v>2000</v>
      </c>
      <c r="W1835">
        <v>326</v>
      </c>
      <c r="X1835" s="4">
        <v>43027</v>
      </c>
      <c r="Y1835">
        <v>260</v>
      </c>
      <c r="Z1835" s="10">
        <f t="shared" si="175"/>
        <v>-132000</v>
      </c>
      <c r="AA1835" s="10">
        <f t="shared" si="180"/>
        <v>132000</v>
      </c>
      <c r="AB1835" t="str">
        <f t="shared" si="177"/>
        <v/>
      </c>
      <c r="AC1835">
        <f t="shared" si="178"/>
        <v>-1634870</v>
      </c>
      <c r="AD1835">
        <f t="shared" si="179"/>
        <v>3.4920634920635019E-2</v>
      </c>
      <c r="AE1835" s="15">
        <v>43027</v>
      </c>
      <c r="AF1835" s="9">
        <v>1.7632996703396131E-3</v>
      </c>
      <c r="AG1835" s="12" t="s">
        <v>954</v>
      </c>
      <c r="AH1835" s="20">
        <v>43025.996527777781</v>
      </c>
      <c r="AI1835" s="12">
        <v>315</v>
      </c>
      <c r="AJ1835" s="12">
        <v>21</v>
      </c>
      <c r="AK1835" s="12">
        <v>7.1400000000000005E-2</v>
      </c>
      <c r="AL1835" s="17">
        <v>49000</v>
      </c>
      <c r="AM1835" s="17">
        <v>0.17682926829268292</v>
      </c>
      <c r="AN1835" s="9"/>
      <c r="AO1835" s="9"/>
      <c r="AP1835" s="17">
        <v>0</v>
      </c>
      <c r="AQ1835" s="17">
        <v>1171</v>
      </c>
      <c r="AR1835" s="17">
        <v>1</v>
      </c>
      <c r="AS1835" s="17">
        <v>0.316</v>
      </c>
      <c r="AT1835" s="17">
        <v>1</v>
      </c>
      <c r="AU1835" s="12">
        <v>1</v>
      </c>
      <c r="AV1835" s="12" t="s">
        <v>988</v>
      </c>
      <c r="AY1835" s="12">
        <v>7140078</v>
      </c>
      <c r="BA1835" s="12">
        <v>0.77483443708609268</v>
      </c>
      <c r="BD1835" s="12">
        <v>0.17682926829268292</v>
      </c>
      <c r="BE1835" s="12">
        <v>1</v>
      </c>
      <c r="BF1835" s="12">
        <v>1</v>
      </c>
      <c r="BG1835" s="12">
        <v>1</v>
      </c>
      <c r="BH1835" s="12">
        <v>0</v>
      </c>
      <c r="BI1835" s="12">
        <v>0.316</v>
      </c>
      <c r="BJ1835" s="12">
        <v>0</v>
      </c>
      <c r="BK1835" s="12">
        <v>0.65600000000000003</v>
      </c>
      <c r="BL1835" s="12">
        <v>36</v>
      </c>
      <c r="BM1835" s="12">
        <v>0</v>
      </c>
      <c r="BN1835" s="12">
        <v>-164</v>
      </c>
      <c r="BO1835" s="12">
        <v>650</v>
      </c>
      <c r="BP1835" s="12">
        <v>318</v>
      </c>
      <c r="BQ1835" s="12">
        <v>-59</v>
      </c>
      <c r="BR1835" s="12">
        <v>-21</v>
      </c>
      <c r="BS1835" s="12">
        <v>779</v>
      </c>
      <c r="BT1835" s="12">
        <v>0.369150092864444</v>
      </c>
      <c r="BU1835" s="12">
        <v>0.74255417874371155</v>
      </c>
      <c r="BV1835" s="12">
        <v>0.75562309619005874</v>
      </c>
      <c r="BW1835" s="12">
        <v>0.76196945375558811</v>
      </c>
      <c r="BX1835" s="12">
        <v>0.68029189704264315</v>
      </c>
      <c r="BY1835" s="12">
        <v>1724</v>
      </c>
      <c r="BZ1835" s="12">
        <v>0.77483443708609268</v>
      </c>
      <c r="CB1835" s="12">
        <v>9.9447513812154692E-2</v>
      </c>
      <c r="CC1835" s="12">
        <v>21350</v>
      </c>
      <c r="CD1835" s="12">
        <v>21360</v>
      </c>
      <c r="CE1835" s="12">
        <v>1.7781165311653115</v>
      </c>
      <c r="CH1835" s="22">
        <v>43025</v>
      </c>
      <c r="CI1835">
        <v>294</v>
      </c>
      <c r="CJ1835">
        <v>294</v>
      </c>
      <c r="CK1835">
        <v>284</v>
      </c>
      <c r="CL1835">
        <v>294</v>
      </c>
      <c r="CM1835" s="22">
        <v>43026</v>
      </c>
      <c r="CN1835">
        <v>326</v>
      </c>
      <c r="CO1835">
        <v>347</v>
      </c>
      <c r="CP1835">
        <v>251</v>
      </c>
      <c r="CQ1835">
        <v>260</v>
      </c>
      <c r="CR1835" s="22">
        <v>43027</v>
      </c>
      <c r="CS1835">
        <v>276</v>
      </c>
      <c r="CT1835">
        <v>317</v>
      </c>
      <c r="CU1835">
        <v>241</v>
      </c>
      <c r="CV1835">
        <v>248</v>
      </c>
    </row>
    <row r="1836" spans="1:100">
      <c r="A1836" s="22">
        <v>43025</v>
      </c>
      <c r="B1836">
        <v>1160</v>
      </c>
      <c r="C1836">
        <v>1345</v>
      </c>
      <c r="D1836">
        <v>1115</v>
      </c>
      <c r="E1836">
        <v>1345</v>
      </c>
      <c r="F1836" s="23">
        <f t="shared" si="176"/>
        <v>0.15948275862068972</v>
      </c>
      <c r="G1836" s="22">
        <v>43026</v>
      </c>
      <c r="H1836">
        <v>1565</v>
      </c>
      <c r="I1836">
        <v>1645</v>
      </c>
      <c r="J1836">
        <v>1256</v>
      </c>
      <c r="K1836">
        <v>1270</v>
      </c>
      <c r="L1836" s="22">
        <v>43027</v>
      </c>
      <c r="M1836">
        <v>1390</v>
      </c>
      <c r="N1836" s="4">
        <v>43026</v>
      </c>
      <c r="O1836" s="3" t="s">
        <v>15</v>
      </c>
      <c r="P1836" s="3">
        <v>7980</v>
      </c>
      <c r="Q1836" s="3" t="s">
        <v>134</v>
      </c>
      <c r="R1836" s="3" t="s">
        <v>17</v>
      </c>
      <c r="S1836" s="3">
        <v>0.05</v>
      </c>
      <c r="T1836" s="3">
        <v>2</v>
      </c>
      <c r="U1836" s="3">
        <v>0</v>
      </c>
      <c r="V1836" s="3">
        <v>400</v>
      </c>
      <c r="W1836">
        <v>1565</v>
      </c>
      <c r="X1836" s="4">
        <v>43027</v>
      </c>
      <c r="Y1836">
        <v>1270</v>
      </c>
      <c r="Z1836" s="10">
        <f t="shared" si="175"/>
        <v>-118000</v>
      </c>
      <c r="AA1836" s="10">
        <f t="shared" si="180"/>
        <v>118000</v>
      </c>
      <c r="AB1836" t="str">
        <f t="shared" si="177"/>
        <v/>
      </c>
      <c r="AC1836">
        <f t="shared" si="178"/>
        <v>-1634870</v>
      </c>
      <c r="AD1836">
        <f t="shared" si="179"/>
        <v>1.9206145966710331E-3</v>
      </c>
      <c r="AE1836" s="15">
        <v>43027</v>
      </c>
      <c r="AF1836" s="9">
        <v>1.7632996703396131E-3</v>
      </c>
      <c r="AG1836" s="12" t="s">
        <v>960</v>
      </c>
      <c r="AH1836" s="20">
        <v>43025.99722222222</v>
      </c>
      <c r="AI1836" s="12">
        <v>1562</v>
      </c>
      <c r="AJ1836" s="12">
        <v>217</v>
      </c>
      <c r="AK1836" s="12">
        <v>0.1613</v>
      </c>
      <c r="AL1836" s="17">
        <v>36900</v>
      </c>
      <c r="AM1836" s="17">
        <v>0.27039106145251396</v>
      </c>
      <c r="AN1836" s="9"/>
      <c r="AO1836" s="9"/>
      <c r="AP1836" s="17">
        <v>0</v>
      </c>
      <c r="AQ1836" s="17">
        <v>6444</v>
      </c>
      <c r="AR1836" s="17">
        <v>0.99061032863849763</v>
      </c>
      <c r="AS1836" s="17">
        <v>0.55000000000000004</v>
      </c>
      <c r="AT1836" s="17">
        <v>0.80474934036939316</v>
      </c>
      <c r="AU1836" s="12">
        <v>0.82125603864734298</v>
      </c>
      <c r="AV1836" s="12">
        <v>1.1200000000000001</v>
      </c>
      <c r="AY1836" s="12">
        <v>7200000</v>
      </c>
      <c r="BA1836" s="12">
        <v>0.87091222030981064</v>
      </c>
      <c r="BD1836" s="12">
        <v>0.27039106145251396</v>
      </c>
      <c r="BE1836" s="12">
        <v>0.99061032863849763</v>
      </c>
      <c r="BF1836" s="12">
        <v>0.80474934036939316</v>
      </c>
      <c r="BG1836" s="12">
        <v>0.82125603864734298</v>
      </c>
      <c r="BH1836" s="12">
        <v>1.7999999999999999E-2</v>
      </c>
      <c r="BI1836" s="12">
        <v>0.55000000000000004</v>
      </c>
      <c r="BJ1836" s="12">
        <v>0</v>
      </c>
      <c r="BK1836" s="12">
        <v>0.42</v>
      </c>
      <c r="BL1836" s="12">
        <v>248</v>
      </c>
      <c r="BM1836" s="12">
        <v>-893</v>
      </c>
      <c r="BN1836" s="12">
        <v>784</v>
      </c>
      <c r="BO1836" s="12">
        <v>732</v>
      </c>
      <c r="BP1836" s="12">
        <v>1487</v>
      </c>
      <c r="BQ1836" s="12">
        <v>262</v>
      </c>
      <c r="BR1836" s="12">
        <v>-1595</v>
      </c>
      <c r="BS1836" s="12">
        <v>592</v>
      </c>
      <c r="BT1836" s="12">
        <v>0.31541291685698325</v>
      </c>
      <c r="BU1836" s="12">
        <v>0.69424724377883429</v>
      </c>
      <c r="BV1836" s="12">
        <v>0.7000685727331557</v>
      </c>
      <c r="BW1836" s="12">
        <v>0.69186491123668903</v>
      </c>
      <c r="BX1836" s="12">
        <v>0.616320363362728</v>
      </c>
      <c r="BY1836" s="12">
        <v>1724</v>
      </c>
      <c r="BZ1836" s="12">
        <v>0.87091222030981064</v>
      </c>
      <c r="CB1836" s="12">
        <v>9.9447513812154692E-2</v>
      </c>
      <c r="CC1836" s="12">
        <v>21350</v>
      </c>
      <c r="CD1836" s="12">
        <v>21360</v>
      </c>
      <c r="CE1836" s="12">
        <v>2.7189323401613903</v>
      </c>
      <c r="CH1836" s="22">
        <v>43025</v>
      </c>
      <c r="CI1836">
        <v>1160</v>
      </c>
      <c r="CJ1836">
        <v>1345</v>
      </c>
      <c r="CK1836">
        <v>1115</v>
      </c>
      <c r="CL1836">
        <v>1345</v>
      </c>
      <c r="CM1836" s="22">
        <v>43026</v>
      </c>
      <c r="CN1836">
        <v>1565</v>
      </c>
      <c r="CO1836">
        <v>1645</v>
      </c>
      <c r="CP1836">
        <v>1256</v>
      </c>
      <c r="CQ1836">
        <v>1270</v>
      </c>
      <c r="CR1836" s="22">
        <v>43027</v>
      </c>
      <c r="CS1836">
        <v>1390</v>
      </c>
      <c r="CT1836">
        <v>1544</v>
      </c>
      <c r="CU1836">
        <v>1302</v>
      </c>
      <c r="CV1836">
        <v>1520</v>
      </c>
    </row>
    <row r="1837" spans="1:100">
      <c r="A1837" s="22">
        <v>43025</v>
      </c>
      <c r="B1837">
        <v>1380</v>
      </c>
      <c r="C1837">
        <v>1684</v>
      </c>
      <c r="D1837">
        <v>1375</v>
      </c>
      <c r="E1837">
        <v>1684</v>
      </c>
      <c r="F1837" s="23">
        <f t="shared" si="176"/>
        <v>0.22028985507246368</v>
      </c>
      <c r="G1837" s="22">
        <v>43026</v>
      </c>
      <c r="H1837">
        <v>1795</v>
      </c>
      <c r="I1837">
        <v>1930</v>
      </c>
      <c r="J1837">
        <v>1591</v>
      </c>
      <c r="K1837">
        <v>1632</v>
      </c>
      <c r="L1837" s="22">
        <v>43027</v>
      </c>
      <c r="M1837">
        <v>1592</v>
      </c>
      <c r="N1837" s="4">
        <v>43026</v>
      </c>
      <c r="O1837" s="3" t="s">
        <v>15</v>
      </c>
      <c r="P1837" s="3">
        <v>3909</v>
      </c>
      <c r="Q1837" s="3" t="s">
        <v>731</v>
      </c>
      <c r="R1837" s="3" t="s">
        <v>17</v>
      </c>
      <c r="S1837" s="3">
        <v>0.05</v>
      </c>
      <c r="T1837" s="3">
        <v>2</v>
      </c>
      <c r="U1837" s="3">
        <v>0</v>
      </c>
      <c r="V1837" s="3">
        <v>300</v>
      </c>
      <c r="W1837">
        <v>1795</v>
      </c>
      <c r="X1837" s="4">
        <v>43027</v>
      </c>
      <c r="Y1837">
        <v>1632</v>
      </c>
      <c r="Z1837" s="10">
        <f t="shared" si="175"/>
        <v>-48900</v>
      </c>
      <c r="AA1837" s="10">
        <f t="shared" si="180"/>
        <v>48900</v>
      </c>
      <c r="AB1837" t="str">
        <f t="shared" si="177"/>
        <v/>
      </c>
      <c r="AC1837">
        <f t="shared" si="178"/>
        <v>-1634870</v>
      </c>
      <c r="AD1837">
        <f t="shared" si="179"/>
        <v>2.2234574763757564E-3</v>
      </c>
      <c r="AE1837" s="15">
        <v>43027</v>
      </c>
      <c r="AF1837" s="9">
        <v>1.7632996703396131E-3</v>
      </c>
      <c r="AG1837" s="12" t="s">
        <v>962</v>
      </c>
      <c r="AH1837" s="20">
        <v>43025.997916666667</v>
      </c>
      <c r="AI1837" s="12">
        <v>1799</v>
      </c>
      <c r="AJ1837" s="12">
        <v>115</v>
      </c>
      <c r="AK1837" s="12">
        <v>6.83E-2</v>
      </c>
      <c r="AL1837" s="17">
        <v>32500</v>
      </c>
      <c r="AM1837" s="17">
        <v>0.23062730627306274</v>
      </c>
      <c r="AN1837" s="9"/>
      <c r="AO1837" s="9"/>
      <c r="AP1837" s="17">
        <v>0</v>
      </c>
      <c r="AQ1837" s="17">
        <v>7324</v>
      </c>
      <c r="AR1837" s="17">
        <v>0.19692307692307692</v>
      </c>
      <c r="AS1837" s="17">
        <v>0.17899999999999999</v>
      </c>
      <c r="AT1837" s="17">
        <v>0.16037735849056603</v>
      </c>
      <c r="AU1837" s="12">
        <v>0.53853804077573342</v>
      </c>
      <c r="AV1837" s="12">
        <v>0.51</v>
      </c>
      <c r="AY1837" s="12">
        <v>6756800</v>
      </c>
      <c r="BA1837" s="12">
        <v>0.92048929663608559</v>
      </c>
      <c r="BD1837" s="12">
        <v>0.23062730627306274</v>
      </c>
      <c r="BE1837" s="12">
        <v>0.19692307692307692</v>
      </c>
      <c r="BF1837" s="12">
        <v>0.16037735849056603</v>
      </c>
      <c r="BG1837" s="12">
        <v>0.53853804077573342</v>
      </c>
      <c r="BH1837" s="12">
        <v>9.9000000000000005E-2</v>
      </c>
      <c r="BI1837" s="12">
        <v>0.17899999999999999</v>
      </c>
      <c r="BJ1837" s="12">
        <v>8.4000000000000005E-2</v>
      </c>
      <c r="BK1837" s="12">
        <v>0.77600000000000002</v>
      </c>
      <c r="BL1837" s="12">
        <v>155</v>
      </c>
      <c r="BM1837" s="12">
        <v>-54</v>
      </c>
      <c r="BN1837" s="12">
        <v>-43</v>
      </c>
      <c r="BO1837" s="12">
        <v>344</v>
      </c>
      <c r="BP1837" s="12">
        <v>215</v>
      </c>
      <c r="BQ1837" s="12">
        <v>-39</v>
      </c>
      <c r="BR1837" s="12">
        <v>-28</v>
      </c>
      <c r="BS1837" s="12">
        <v>286</v>
      </c>
      <c r="BT1837" s="12">
        <v>0.26658652156173757</v>
      </c>
      <c r="BU1837" s="12">
        <v>0.76647585880917946</v>
      </c>
      <c r="BV1837" s="12">
        <v>0.78494296073194081</v>
      </c>
      <c r="BW1837" s="12">
        <v>0.78271585626455631</v>
      </c>
      <c r="BX1837" s="12">
        <v>0.7415077658953233</v>
      </c>
      <c r="BY1837" s="12">
        <v>1724</v>
      </c>
      <c r="BZ1837" s="12">
        <v>0.92048929663608559</v>
      </c>
      <c r="CB1837" s="12">
        <v>9.9447513812154692E-2</v>
      </c>
      <c r="CC1837" s="12">
        <v>21350</v>
      </c>
      <c r="CD1837" s="12">
        <v>21360</v>
      </c>
      <c r="CE1837" s="12">
        <v>2.3190856908569089</v>
      </c>
      <c r="CH1837" s="22">
        <v>43025</v>
      </c>
      <c r="CI1837">
        <v>1380</v>
      </c>
      <c r="CJ1837">
        <v>1684</v>
      </c>
      <c r="CK1837">
        <v>1375</v>
      </c>
      <c r="CL1837">
        <v>1684</v>
      </c>
      <c r="CM1837" s="22">
        <v>43026</v>
      </c>
      <c r="CN1837">
        <v>1795</v>
      </c>
      <c r="CO1837">
        <v>1930</v>
      </c>
      <c r="CP1837">
        <v>1591</v>
      </c>
      <c r="CQ1837">
        <v>1632</v>
      </c>
      <c r="CR1837" s="22">
        <v>43027</v>
      </c>
      <c r="CS1837">
        <v>1592</v>
      </c>
      <c r="CT1837">
        <v>1862</v>
      </c>
      <c r="CU1837">
        <v>1544</v>
      </c>
      <c r="CV1837">
        <v>1592</v>
      </c>
    </row>
    <row r="1838" spans="1:100">
      <c r="A1838" s="22">
        <v>43025</v>
      </c>
      <c r="B1838">
        <v>730</v>
      </c>
      <c r="C1838">
        <v>788</v>
      </c>
      <c r="D1838">
        <v>676</v>
      </c>
      <c r="E1838">
        <v>713</v>
      </c>
      <c r="F1838" s="23">
        <f t="shared" si="176"/>
        <v>-2.3287671232876672E-2</v>
      </c>
      <c r="G1838" s="22">
        <v>43026</v>
      </c>
      <c r="H1838">
        <v>798</v>
      </c>
      <c r="I1838">
        <v>863</v>
      </c>
      <c r="J1838">
        <v>783</v>
      </c>
      <c r="K1838">
        <v>863</v>
      </c>
      <c r="L1838" s="22">
        <v>43027</v>
      </c>
      <c r="M1838">
        <v>850</v>
      </c>
      <c r="N1838" s="4">
        <v>43026</v>
      </c>
      <c r="O1838" s="3" t="s">
        <v>15</v>
      </c>
      <c r="P1838" s="3">
        <v>6938</v>
      </c>
      <c r="Q1838" s="3" t="s">
        <v>520</v>
      </c>
      <c r="R1838" s="3" t="s">
        <v>17</v>
      </c>
      <c r="S1838" s="3">
        <v>0.05</v>
      </c>
      <c r="T1838" s="3">
        <v>2</v>
      </c>
      <c r="U1838" s="3">
        <v>0</v>
      </c>
      <c r="V1838" s="3">
        <v>800</v>
      </c>
      <c r="W1838">
        <v>798</v>
      </c>
      <c r="X1838" s="4">
        <v>43027</v>
      </c>
      <c r="Y1838">
        <v>863</v>
      </c>
      <c r="Z1838" s="10">
        <f t="shared" si="175"/>
        <v>52000</v>
      </c>
      <c r="AA1838" s="10">
        <f t="shared" si="180"/>
        <v>52000</v>
      </c>
      <c r="AB1838" t="str">
        <f t="shared" si="177"/>
        <v/>
      </c>
      <c r="AC1838">
        <f t="shared" si="178"/>
        <v>-1634870</v>
      </c>
      <c r="AD1838">
        <f t="shared" si="179"/>
        <v>5.2076466710613056E-2</v>
      </c>
      <c r="AE1838" s="15">
        <v>43027</v>
      </c>
      <c r="AF1838" s="9">
        <v>1.7632996703396131E-3</v>
      </c>
      <c r="AG1838" s="12" t="s">
        <v>962</v>
      </c>
      <c r="AH1838" s="20">
        <v>43025.992361111108</v>
      </c>
      <c r="AI1838" s="12">
        <v>758.5</v>
      </c>
      <c r="AJ1838" s="12">
        <v>45.5</v>
      </c>
      <c r="AK1838" s="12">
        <v>6.3799999999999996E-2</v>
      </c>
      <c r="AL1838" s="17">
        <v>17400</v>
      </c>
      <c r="AM1838" s="17">
        <v>0.74304418985270049</v>
      </c>
      <c r="AN1838" s="9"/>
      <c r="AO1838" s="9"/>
      <c r="AP1838" s="17">
        <v>68.89</v>
      </c>
      <c r="AQ1838" s="17">
        <v>9532</v>
      </c>
      <c r="AR1838" s="17">
        <v>0.74606741573033708</v>
      </c>
      <c r="AS1838" s="17">
        <v>0.222</v>
      </c>
      <c r="AT1838" s="17">
        <v>0.75646551724137934</v>
      </c>
      <c r="AU1838" s="12">
        <v>0.76160337552742619</v>
      </c>
      <c r="AV1838" s="12">
        <v>0.65</v>
      </c>
      <c r="AY1838" s="12">
        <v>15600000</v>
      </c>
      <c r="BA1838" s="12">
        <v>1</v>
      </c>
      <c r="BD1838" s="12">
        <v>0.74304418985270049</v>
      </c>
      <c r="BE1838" s="12">
        <v>0.74606741573033708</v>
      </c>
      <c r="BF1838" s="12">
        <v>0.75646551724137934</v>
      </c>
      <c r="BG1838" s="12">
        <v>0.76160337552742619</v>
      </c>
      <c r="BH1838" s="12">
        <v>1.4999999999999999E-2</v>
      </c>
      <c r="BI1838" s="12">
        <v>0.222</v>
      </c>
      <c r="BJ1838" s="12">
        <v>4.8000000000000001E-2</v>
      </c>
      <c r="BK1838" s="12">
        <v>0.53</v>
      </c>
      <c r="BL1838" s="12">
        <v>373</v>
      </c>
      <c r="BM1838" s="12">
        <v>-113</v>
      </c>
      <c r="BN1838" s="12">
        <v>-134</v>
      </c>
      <c r="BO1838" s="12">
        <v>647</v>
      </c>
      <c r="BP1838" s="12">
        <v>640</v>
      </c>
      <c r="BQ1838" s="12">
        <v>-555</v>
      </c>
      <c r="BR1838" s="12">
        <v>-144</v>
      </c>
      <c r="BS1838" s="12">
        <v>483</v>
      </c>
      <c r="BT1838" s="12">
        <v>0.26658652156173757</v>
      </c>
      <c r="BU1838" s="12">
        <v>0.76647585880917946</v>
      </c>
      <c r="BV1838" s="12">
        <v>0.78494296073194081</v>
      </c>
      <c r="BW1838" s="12">
        <v>0.78271585626455631</v>
      </c>
      <c r="BX1838" s="12">
        <v>0.7415077658953233</v>
      </c>
      <c r="BY1838" s="12">
        <v>1724</v>
      </c>
      <c r="BZ1838" s="12">
        <v>1</v>
      </c>
      <c r="CB1838" s="12">
        <v>9.9447513812154692E-2</v>
      </c>
      <c r="CC1838" s="12">
        <v>21350</v>
      </c>
      <c r="CD1838" s="12">
        <v>21360</v>
      </c>
      <c r="CE1838" s="12">
        <v>7.4717221312966</v>
      </c>
      <c r="CH1838" s="22">
        <v>43025</v>
      </c>
      <c r="CI1838">
        <v>730</v>
      </c>
      <c r="CJ1838">
        <v>788</v>
      </c>
      <c r="CK1838">
        <v>676</v>
      </c>
      <c r="CL1838">
        <v>713</v>
      </c>
      <c r="CM1838" s="22">
        <v>43026</v>
      </c>
      <c r="CN1838">
        <v>798</v>
      </c>
      <c r="CO1838">
        <v>863</v>
      </c>
      <c r="CP1838">
        <v>783</v>
      </c>
      <c r="CQ1838">
        <v>863</v>
      </c>
      <c r="CR1838" s="22">
        <v>43027</v>
      </c>
      <c r="CS1838">
        <v>850</v>
      </c>
      <c r="CT1838">
        <v>961</v>
      </c>
      <c r="CU1838">
        <v>762</v>
      </c>
      <c r="CV1838">
        <v>792</v>
      </c>
    </row>
    <row r="1839" spans="1:100">
      <c r="A1839" s="22">
        <v>43025</v>
      </c>
      <c r="B1839">
        <v>707</v>
      </c>
      <c r="C1839">
        <v>777</v>
      </c>
      <c r="D1839">
        <v>700</v>
      </c>
      <c r="E1839">
        <v>777</v>
      </c>
      <c r="F1839" s="23">
        <f t="shared" si="176"/>
        <v>9.9009900990099098E-2</v>
      </c>
      <c r="G1839" s="22">
        <v>43026</v>
      </c>
      <c r="H1839">
        <v>850</v>
      </c>
      <c r="I1839">
        <v>927</v>
      </c>
      <c r="J1839">
        <v>810</v>
      </c>
      <c r="K1839">
        <v>927</v>
      </c>
      <c r="L1839" s="22">
        <v>43027</v>
      </c>
      <c r="M1839">
        <v>912</v>
      </c>
      <c r="N1839" s="4">
        <v>43026</v>
      </c>
      <c r="O1839" s="3" t="s">
        <v>15</v>
      </c>
      <c r="P1839" s="3">
        <v>4586</v>
      </c>
      <c r="Q1839" s="3" t="s">
        <v>103</v>
      </c>
      <c r="R1839" s="3" t="s">
        <v>17</v>
      </c>
      <c r="S1839" s="3">
        <v>0.05</v>
      </c>
      <c r="T1839" s="3">
        <v>2</v>
      </c>
      <c r="U1839" s="3">
        <v>0</v>
      </c>
      <c r="V1839" s="3">
        <v>700</v>
      </c>
      <c r="W1839">
        <v>850</v>
      </c>
      <c r="X1839" s="4">
        <v>43027</v>
      </c>
      <c r="Y1839">
        <v>927</v>
      </c>
      <c r="Z1839" s="10">
        <f t="shared" si="175"/>
        <v>53900</v>
      </c>
      <c r="AA1839" s="10">
        <f t="shared" si="180"/>
        <v>53900</v>
      </c>
      <c r="AB1839" t="str">
        <f t="shared" si="177"/>
        <v/>
      </c>
      <c r="AC1839">
        <f t="shared" si="178"/>
        <v>-1634870</v>
      </c>
      <c r="AD1839">
        <f t="shared" si="179"/>
        <v>5.9171597633136397E-3</v>
      </c>
      <c r="AE1839" s="15">
        <v>43027</v>
      </c>
      <c r="AF1839" s="9">
        <v>1.7632996703396131E-3</v>
      </c>
      <c r="AG1839" s="12" t="s">
        <v>957</v>
      </c>
      <c r="AH1839" s="20">
        <v>43025.992361111108</v>
      </c>
      <c r="AI1839" s="12">
        <v>845</v>
      </c>
      <c r="AJ1839" s="12">
        <v>68</v>
      </c>
      <c r="AK1839" s="12">
        <v>8.7499999999999994E-2</v>
      </c>
      <c r="AL1839" s="17">
        <v>17100</v>
      </c>
      <c r="AM1839" s="17">
        <v>0.48955223880597015</v>
      </c>
      <c r="AN1839" s="9"/>
      <c r="AO1839" s="9"/>
      <c r="AP1839" s="17">
        <v>0</v>
      </c>
      <c r="AQ1839" s="17">
        <v>5705</v>
      </c>
      <c r="AR1839" s="17">
        <v>1.8223234624145785E-2</v>
      </c>
      <c r="AS1839" s="17">
        <v>0.45</v>
      </c>
      <c r="AT1839" s="17">
        <v>0.34269662921348315</v>
      </c>
      <c r="AU1839" s="12">
        <v>0.29533213644524237</v>
      </c>
      <c r="AV1839" s="12">
        <v>0</v>
      </c>
      <c r="AY1839" s="12">
        <v>8514700</v>
      </c>
      <c r="BA1839" s="12">
        <v>1</v>
      </c>
      <c r="BD1839" s="12">
        <v>0.48955223880597015</v>
      </c>
      <c r="BE1839" s="12">
        <v>1.8223234624145785E-2</v>
      </c>
      <c r="BF1839" s="12">
        <v>0.34269662921348315</v>
      </c>
      <c r="BG1839" s="12">
        <v>0.29533213644524237</v>
      </c>
      <c r="BH1839" s="12">
        <v>4.2999999999999997E-2</v>
      </c>
      <c r="BI1839" s="12">
        <v>0.45</v>
      </c>
      <c r="BJ1839" s="12">
        <v>5.0000000000000001E-3</v>
      </c>
      <c r="BK1839" s="12">
        <v>0.253</v>
      </c>
      <c r="BL1839" s="12">
        <v>-613</v>
      </c>
      <c r="BM1839" s="12">
        <v>-192</v>
      </c>
      <c r="BN1839" s="12">
        <v>4545</v>
      </c>
      <c r="BO1839" s="12">
        <v>3937</v>
      </c>
      <c r="BP1839" s="12">
        <v>-535</v>
      </c>
      <c r="BQ1839" s="12">
        <v>-302</v>
      </c>
      <c r="BR1839" s="12">
        <v>389</v>
      </c>
      <c r="BS1839" s="12">
        <v>165</v>
      </c>
      <c r="BT1839" s="12">
        <v>0.36938394972448868</v>
      </c>
      <c r="BU1839" s="12">
        <v>0.42170432115744433</v>
      </c>
      <c r="BV1839" s="12">
        <v>0.4472479163252307</v>
      </c>
      <c r="BW1839" s="12">
        <v>0.45165812464588551</v>
      </c>
      <c r="BX1839" s="12">
        <v>0.47477399107786517</v>
      </c>
      <c r="BY1839" s="12">
        <v>1724</v>
      </c>
      <c r="BZ1839" s="12">
        <v>1</v>
      </c>
      <c r="CB1839" s="12">
        <v>9.9447513812154692E-2</v>
      </c>
      <c r="CC1839" s="12">
        <v>21350</v>
      </c>
      <c r="CD1839" s="12">
        <v>21360</v>
      </c>
      <c r="CE1839" s="12">
        <v>4.9227197346600331</v>
      </c>
      <c r="CH1839" s="22">
        <v>43025</v>
      </c>
      <c r="CI1839">
        <v>707</v>
      </c>
      <c r="CJ1839">
        <v>777</v>
      </c>
      <c r="CK1839">
        <v>700</v>
      </c>
      <c r="CL1839">
        <v>777</v>
      </c>
      <c r="CM1839" s="22">
        <v>43026</v>
      </c>
      <c r="CN1839">
        <v>850</v>
      </c>
      <c r="CO1839">
        <v>927</v>
      </c>
      <c r="CP1839">
        <v>810</v>
      </c>
      <c r="CQ1839">
        <v>927</v>
      </c>
      <c r="CR1839" s="22">
        <v>43027</v>
      </c>
      <c r="CS1839">
        <v>912</v>
      </c>
      <c r="CT1839">
        <v>970</v>
      </c>
      <c r="CU1839">
        <v>861</v>
      </c>
      <c r="CV1839">
        <v>931</v>
      </c>
    </row>
    <row r="1840" spans="1:100">
      <c r="A1840" s="22">
        <v>43025</v>
      </c>
      <c r="B1840">
        <v>648</v>
      </c>
      <c r="C1840">
        <v>776</v>
      </c>
      <c r="D1840">
        <v>627</v>
      </c>
      <c r="E1840">
        <v>776</v>
      </c>
      <c r="F1840" s="23">
        <f t="shared" si="176"/>
        <v>0.19753086419753085</v>
      </c>
      <c r="G1840" s="22">
        <v>43026</v>
      </c>
      <c r="H1840">
        <v>790</v>
      </c>
      <c r="I1840">
        <v>828</v>
      </c>
      <c r="J1840">
        <v>702</v>
      </c>
      <c r="K1840">
        <v>715</v>
      </c>
      <c r="L1840" s="22">
        <v>43027</v>
      </c>
      <c r="M1840">
        <v>744</v>
      </c>
      <c r="N1840" s="4">
        <v>43026</v>
      </c>
      <c r="O1840" s="3" t="s">
        <v>15</v>
      </c>
      <c r="P1840" s="3">
        <v>7928</v>
      </c>
      <c r="Q1840" s="3" t="s">
        <v>726</v>
      </c>
      <c r="R1840" s="3" t="s">
        <v>17</v>
      </c>
      <c r="S1840" s="3">
        <v>0.05</v>
      </c>
      <c r="T1840" s="3">
        <v>2</v>
      </c>
      <c r="U1840" s="3">
        <v>0</v>
      </c>
      <c r="V1840" s="3">
        <v>700</v>
      </c>
      <c r="W1840">
        <v>790</v>
      </c>
      <c r="X1840" s="4">
        <v>43027</v>
      </c>
      <c r="Y1840">
        <v>715</v>
      </c>
      <c r="Z1840" s="10">
        <f t="shared" si="175"/>
        <v>-52500</v>
      </c>
      <c r="AA1840" s="10">
        <f t="shared" si="180"/>
        <v>52500</v>
      </c>
      <c r="AB1840" t="str">
        <f t="shared" si="177"/>
        <v/>
      </c>
      <c r="AC1840">
        <f t="shared" si="178"/>
        <v>-1634870</v>
      </c>
      <c r="AD1840">
        <f t="shared" si="179"/>
        <v>4.8192771084337394E-2</v>
      </c>
      <c r="AE1840" s="15">
        <v>43027</v>
      </c>
      <c r="AF1840" s="9">
        <v>1.7632996703396131E-3</v>
      </c>
      <c r="AG1840" s="12" t="s">
        <v>960</v>
      </c>
      <c r="AH1840" s="20">
        <v>43025.99722222222</v>
      </c>
      <c r="AI1840" s="12">
        <v>830</v>
      </c>
      <c r="AJ1840" s="12">
        <v>54</v>
      </c>
      <c r="AK1840" s="12">
        <v>6.9599999999999995E-2</v>
      </c>
      <c r="AL1840" s="17">
        <v>10200</v>
      </c>
      <c r="AM1840" s="17">
        <v>0.28645833333333331</v>
      </c>
      <c r="AN1840" s="9"/>
      <c r="AO1840" s="9"/>
      <c r="AP1840" s="17">
        <v>0</v>
      </c>
      <c r="AQ1840" s="17">
        <v>2244</v>
      </c>
      <c r="AR1840" s="17">
        <v>1</v>
      </c>
      <c r="AS1840" s="17">
        <v>0.17</v>
      </c>
      <c r="AT1840" s="17">
        <v>1</v>
      </c>
      <c r="AU1840" s="12">
        <v>1</v>
      </c>
      <c r="AV1840" s="12">
        <v>1.22</v>
      </c>
      <c r="AY1840" s="12">
        <v>3896000</v>
      </c>
      <c r="BA1840" s="12">
        <v>0.82521489971346706</v>
      </c>
      <c r="BD1840" s="12">
        <v>0.28645833333333331</v>
      </c>
      <c r="BE1840" s="12">
        <v>1</v>
      </c>
      <c r="BF1840" s="12">
        <v>1</v>
      </c>
      <c r="BG1840" s="12">
        <v>1</v>
      </c>
      <c r="BH1840" s="12">
        <v>2E-3</v>
      </c>
      <c r="BI1840" s="12">
        <v>0.17</v>
      </c>
      <c r="BJ1840" s="12">
        <v>0</v>
      </c>
      <c r="BK1840" s="12">
        <v>0.64800000000000002</v>
      </c>
      <c r="BL1840" s="12">
        <v>432</v>
      </c>
      <c r="BM1840" s="12">
        <v>-774</v>
      </c>
      <c r="BN1840" s="12">
        <v>-55</v>
      </c>
      <c r="BO1840" s="12">
        <v>1055</v>
      </c>
      <c r="BP1840" s="12">
        <v>591</v>
      </c>
      <c r="BQ1840" s="12">
        <v>-274</v>
      </c>
      <c r="BR1840" s="12">
        <v>-65</v>
      </c>
      <c r="BS1840" s="12">
        <v>1183</v>
      </c>
      <c r="BT1840" s="12">
        <v>0.31541291685698325</v>
      </c>
      <c r="BU1840" s="12">
        <v>0.69424724377883429</v>
      </c>
      <c r="BV1840" s="12">
        <v>0.7000685727331557</v>
      </c>
      <c r="BW1840" s="12">
        <v>0.69186491123668903</v>
      </c>
      <c r="BX1840" s="12">
        <v>0.616320363362728</v>
      </c>
      <c r="BY1840" s="12">
        <v>1724</v>
      </c>
      <c r="BZ1840" s="12">
        <v>0.82521489971346706</v>
      </c>
      <c r="CB1840" s="12">
        <v>9.9447513812154692E-2</v>
      </c>
      <c r="CC1840" s="12">
        <v>21350</v>
      </c>
      <c r="CD1840" s="12">
        <v>21360</v>
      </c>
      <c r="CE1840" s="12">
        <v>2.8804976851851851</v>
      </c>
      <c r="CH1840" s="22">
        <v>43025</v>
      </c>
      <c r="CI1840">
        <v>648</v>
      </c>
      <c r="CJ1840">
        <v>776</v>
      </c>
      <c r="CK1840">
        <v>627</v>
      </c>
      <c r="CL1840">
        <v>776</v>
      </c>
      <c r="CM1840" s="22">
        <v>43026</v>
      </c>
      <c r="CN1840">
        <v>790</v>
      </c>
      <c r="CO1840">
        <v>828</v>
      </c>
      <c r="CP1840">
        <v>702</v>
      </c>
      <c r="CQ1840">
        <v>715</v>
      </c>
      <c r="CR1840" s="22">
        <v>43027</v>
      </c>
      <c r="CS1840">
        <v>744</v>
      </c>
      <c r="CT1840">
        <v>865</v>
      </c>
      <c r="CU1840">
        <v>678</v>
      </c>
      <c r="CV1840">
        <v>865</v>
      </c>
    </row>
    <row r="1841" spans="1:100">
      <c r="A1841" s="22">
        <v>43025</v>
      </c>
      <c r="B1841">
        <v>647</v>
      </c>
      <c r="C1841">
        <v>647</v>
      </c>
      <c r="D1841">
        <v>647</v>
      </c>
      <c r="E1841">
        <v>647</v>
      </c>
      <c r="F1841" s="23">
        <f t="shared" si="176"/>
        <v>0</v>
      </c>
      <c r="G1841" s="22">
        <v>43026</v>
      </c>
      <c r="H1841">
        <v>747</v>
      </c>
      <c r="I1841">
        <v>747</v>
      </c>
      <c r="J1841">
        <v>747</v>
      </c>
      <c r="K1841">
        <v>747</v>
      </c>
      <c r="L1841" s="22">
        <v>43027</v>
      </c>
      <c r="M1841">
        <v>897</v>
      </c>
      <c r="N1841" s="4">
        <v>43026</v>
      </c>
      <c r="O1841" s="3" t="s">
        <v>15</v>
      </c>
      <c r="P1841" s="3">
        <v>5697</v>
      </c>
      <c r="Q1841" s="3" t="s">
        <v>538</v>
      </c>
      <c r="R1841" s="3" t="s">
        <v>17</v>
      </c>
      <c r="S1841" s="3">
        <v>0.05</v>
      </c>
      <c r="T1841" s="3">
        <v>2</v>
      </c>
      <c r="U1841" s="3">
        <v>0</v>
      </c>
      <c r="V1841" s="3">
        <v>800</v>
      </c>
      <c r="W1841">
        <v>747</v>
      </c>
      <c r="X1841" s="4">
        <v>43027</v>
      </c>
      <c r="Y1841">
        <v>747</v>
      </c>
      <c r="Z1841" s="10">
        <f t="shared" si="175"/>
        <v>0</v>
      </c>
      <c r="AA1841" s="10">
        <f t="shared" si="180"/>
        <v>0</v>
      </c>
      <c r="AB1841" t="str">
        <f t="shared" si="177"/>
        <v/>
      </c>
      <c r="AC1841">
        <f t="shared" si="178"/>
        <v>-1634870</v>
      </c>
      <c r="AD1841">
        <f t="shared" si="179"/>
        <v>0</v>
      </c>
      <c r="AE1841" s="15">
        <v>43027</v>
      </c>
      <c r="AF1841" s="9">
        <v>1.7632996703396131E-3</v>
      </c>
      <c r="AG1841" s="12" t="s">
        <v>954</v>
      </c>
      <c r="AH1841" s="20">
        <v>43025.986805555556</v>
      </c>
      <c r="AI1841" s="12">
        <v>747</v>
      </c>
      <c r="AJ1841" s="12">
        <v>100</v>
      </c>
      <c r="AK1841" s="12">
        <v>0.15459999999999999</v>
      </c>
      <c r="AL1841" s="17">
        <v>8900</v>
      </c>
      <c r="AM1841" s="17">
        <v>0.32334047109207709</v>
      </c>
      <c r="AN1841" s="9"/>
      <c r="AO1841" s="9"/>
      <c r="AP1841" s="17">
        <v>0</v>
      </c>
      <c r="AQ1841" s="17">
        <v>2844</v>
      </c>
      <c r="AR1841" s="17">
        <v>0.86363636363636365</v>
      </c>
      <c r="AS1841" s="17">
        <v>6.6000000000000003E-2</v>
      </c>
      <c r="AT1841" s="17">
        <v>0.88268156424581001</v>
      </c>
      <c r="AU1841" s="12">
        <v>0.89340101522842641</v>
      </c>
      <c r="AV1841" s="12">
        <v>1.5</v>
      </c>
      <c r="AY1841" s="12">
        <v>6091000</v>
      </c>
      <c r="BA1841" s="12">
        <v>1</v>
      </c>
      <c r="BD1841" s="12">
        <v>0.32334047109207709</v>
      </c>
      <c r="BE1841" s="12">
        <v>0.86363636363636365</v>
      </c>
      <c r="BF1841" s="12">
        <v>0.88268156424581001</v>
      </c>
      <c r="BG1841" s="12">
        <v>0.89340101522842641</v>
      </c>
      <c r="BH1841" s="12">
        <v>0</v>
      </c>
      <c r="BI1841" s="12">
        <v>6.6000000000000003E-2</v>
      </c>
      <c r="BJ1841" s="12">
        <v>0</v>
      </c>
      <c r="BK1841" s="12">
        <v>0.64500000000000002</v>
      </c>
      <c r="BL1841" s="12">
        <v>216</v>
      </c>
      <c r="BM1841" s="12">
        <v>-83</v>
      </c>
      <c r="BN1841" s="12">
        <v>-209</v>
      </c>
      <c r="BO1841" s="12">
        <v>1388</v>
      </c>
      <c r="BP1841" s="12">
        <v>355</v>
      </c>
      <c r="BQ1841" s="12">
        <v>-434</v>
      </c>
      <c r="BR1841" s="12">
        <v>239</v>
      </c>
      <c r="BS1841" s="12">
        <v>1465</v>
      </c>
      <c r="BT1841" s="12">
        <v>0.369150092864444</v>
      </c>
      <c r="BU1841" s="12">
        <v>0.74255417874371155</v>
      </c>
      <c r="BV1841" s="12">
        <v>0.75562309619005874</v>
      </c>
      <c r="BW1841" s="12">
        <v>0.76196945375558811</v>
      </c>
      <c r="BX1841" s="12">
        <v>0.68029189704264315</v>
      </c>
      <c r="BY1841" s="12">
        <v>1724</v>
      </c>
      <c r="BZ1841" s="12">
        <v>1</v>
      </c>
      <c r="CB1841" s="12">
        <v>9.9447513812154692E-2</v>
      </c>
      <c r="CC1841" s="12">
        <v>21350</v>
      </c>
      <c r="CD1841" s="12">
        <v>21360</v>
      </c>
      <c r="CE1841" s="12">
        <v>3.2513680704258863</v>
      </c>
      <c r="CH1841" s="22">
        <v>43025</v>
      </c>
      <c r="CI1841">
        <v>647</v>
      </c>
      <c r="CJ1841">
        <v>647</v>
      </c>
      <c r="CK1841">
        <v>647</v>
      </c>
      <c r="CL1841">
        <v>647</v>
      </c>
      <c r="CM1841" s="22">
        <v>43026</v>
      </c>
      <c r="CN1841">
        <v>747</v>
      </c>
      <c r="CO1841">
        <v>747</v>
      </c>
      <c r="CP1841">
        <v>747</v>
      </c>
      <c r="CQ1841">
        <v>747</v>
      </c>
      <c r="CR1841" s="22">
        <v>43027</v>
      </c>
      <c r="CS1841">
        <v>897</v>
      </c>
      <c r="CT1841">
        <v>897</v>
      </c>
      <c r="CU1841">
        <v>880</v>
      </c>
      <c r="CV1841">
        <v>897</v>
      </c>
    </row>
    <row r="1842" spans="1:100">
      <c r="A1842" s="22">
        <v>43025</v>
      </c>
      <c r="B1842">
        <v>308</v>
      </c>
      <c r="C1842">
        <v>349</v>
      </c>
      <c r="D1842">
        <v>306</v>
      </c>
      <c r="E1842">
        <v>349</v>
      </c>
      <c r="F1842" s="23">
        <f t="shared" si="176"/>
        <v>0.13311688311688319</v>
      </c>
      <c r="G1842" s="22">
        <v>43026</v>
      </c>
      <c r="H1842">
        <v>341</v>
      </c>
      <c r="I1842">
        <v>410</v>
      </c>
      <c r="J1842">
        <v>332</v>
      </c>
      <c r="K1842">
        <v>344</v>
      </c>
      <c r="L1842" s="22">
        <v>43027</v>
      </c>
      <c r="M1842">
        <v>334</v>
      </c>
      <c r="N1842" s="4">
        <v>43026</v>
      </c>
      <c r="O1842" s="3" t="s">
        <v>15</v>
      </c>
      <c r="P1842" s="3">
        <v>4814</v>
      </c>
      <c r="Q1842" s="3" t="s">
        <v>429</v>
      </c>
      <c r="R1842" s="3" t="s">
        <v>17</v>
      </c>
      <c r="S1842" s="3">
        <v>0.05</v>
      </c>
      <c r="T1842" s="3">
        <v>1</v>
      </c>
      <c r="U1842" s="3">
        <v>0</v>
      </c>
      <c r="V1842" s="3">
        <v>1500</v>
      </c>
      <c r="W1842">
        <v>341</v>
      </c>
      <c r="X1842" s="4">
        <v>43027</v>
      </c>
      <c r="Y1842">
        <v>344</v>
      </c>
      <c r="Z1842" s="10">
        <f t="shared" si="175"/>
        <v>4500</v>
      </c>
      <c r="AA1842" s="10">
        <f t="shared" si="180"/>
        <v>4500</v>
      </c>
      <c r="AB1842">
        <f t="shared" si="177"/>
        <v>4500</v>
      </c>
      <c r="AC1842">
        <f t="shared" si="178"/>
        <v>-1630370</v>
      </c>
      <c r="AD1842">
        <f t="shared" si="179"/>
        <v>6.8306010928961713E-2</v>
      </c>
      <c r="AE1842" s="15">
        <v>43027</v>
      </c>
      <c r="AF1842" s="9">
        <v>1.7632996703396131E-3</v>
      </c>
      <c r="AG1842" s="12" t="s">
        <v>960</v>
      </c>
      <c r="AH1842" s="20">
        <v>43025.990277777775</v>
      </c>
      <c r="AI1842" s="12">
        <v>366</v>
      </c>
      <c r="AJ1842" s="12">
        <v>17</v>
      </c>
      <c r="AK1842" s="12">
        <v>4.87E-2</v>
      </c>
      <c r="AL1842" s="17">
        <v>7400</v>
      </c>
      <c r="AM1842" s="17">
        <v>0.61587301587301591</v>
      </c>
      <c r="AN1842" s="9"/>
      <c r="AO1842" s="9"/>
      <c r="AP1842" s="17">
        <v>0</v>
      </c>
      <c r="AQ1842" s="17">
        <v>4100</v>
      </c>
      <c r="AR1842" s="17">
        <v>0.36194029850746268</v>
      </c>
      <c r="AS1842" s="17">
        <v>0.14099999999999999</v>
      </c>
      <c r="AT1842" s="17">
        <v>0.44838709677419353</v>
      </c>
      <c r="AU1842" s="12">
        <v>0.52762430939226523</v>
      </c>
      <c r="AV1842" s="12">
        <v>0</v>
      </c>
      <c r="AY1842" s="12">
        <v>13015222</v>
      </c>
      <c r="BA1842" s="12">
        <v>0.88636363636363635</v>
      </c>
      <c r="BD1842" s="12">
        <v>0.61587301587301591</v>
      </c>
      <c r="BE1842" s="12">
        <v>0.36194029850746268</v>
      </c>
      <c r="BF1842" s="12">
        <v>0.44838709677419353</v>
      </c>
      <c r="BG1842" s="12">
        <v>0.52762430939226523</v>
      </c>
      <c r="BH1842" s="12">
        <v>0</v>
      </c>
      <c r="BI1842" s="12">
        <v>0.14099999999999999</v>
      </c>
      <c r="BJ1842" s="12">
        <v>0</v>
      </c>
      <c r="BK1842" s="12">
        <v>0.627</v>
      </c>
      <c r="BL1842" s="12">
        <v>5</v>
      </c>
      <c r="BM1842" s="12">
        <v>-65</v>
      </c>
      <c r="BN1842" s="12">
        <v>26</v>
      </c>
      <c r="BO1842" s="12">
        <v>370</v>
      </c>
      <c r="BP1842" s="12">
        <v>117</v>
      </c>
      <c r="BQ1842" s="12">
        <v>-33</v>
      </c>
      <c r="BR1842" s="12">
        <v>38</v>
      </c>
      <c r="BS1842" s="12">
        <v>404</v>
      </c>
      <c r="BT1842" s="12">
        <v>0.31541291685698325</v>
      </c>
      <c r="BU1842" s="12">
        <v>0.69424724377883429</v>
      </c>
      <c r="BV1842" s="12">
        <v>0.7000685727331557</v>
      </c>
      <c r="BW1842" s="12">
        <v>0.69186491123668903</v>
      </c>
      <c r="BX1842" s="12">
        <v>0.616320363362728</v>
      </c>
      <c r="BY1842" s="12">
        <v>1724</v>
      </c>
      <c r="BZ1842" s="12">
        <v>0.88636363636363635</v>
      </c>
      <c r="CB1842" s="12">
        <v>9.9447513812154692E-2</v>
      </c>
      <c r="CC1842" s="12">
        <v>21350</v>
      </c>
      <c r="CD1842" s="12">
        <v>21360</v>
      </c>
      <c r="CE1842" s="12">
        <v>6.19294532627866</v>
      </c>
      <c r="CH1842" s="22">
        <v>43025</v>
      </c>
      <c r="CI1842">
        <v>308</v>
      </c>
      <c r="CJ1842">
        <v>349</v>
      </c>
      <c r="CK1842">
        <v>306</v>
      </c>
      <c r="CL1842">
        <v>349</v>
      </c>
      <c r="CM1842" s="22">
        <v>43026</v>
      </c>
      <c r="CN1842">
        <v>341</v>
      </c>
      <c r="CO1842">
        <v>410</v>
      </c>
      <c r="CP1842">
        <v>332</v>
      </c>
      <c r="CQ1842">
        <v>344</v>
      </c>
      <c r="CR1842" s="22">
        <v>43027</v>
      </c>
      <c r="CS1842">
        <v>334</v>
      </c>
      <c r="CT1842">
        <v>341</v>
      </c>
      <c r="CU1842">
        <v>314</v>
      </c>
      <c r="CV1842">
        <v>320</v>
      </c>
    </row>
    <row r="1843" spans="1:100">
      <c r="A1843" s="22">
        <v>43025</v>
      </c>
      <c r="B1843">
        <v>2280</v>
      </c>
      <c r="C1843">
        <v>2602</v>
      </c>
      <c r="D1843">
        <v>2140</v>
      </c>
      <c r="E1843">
        <v>2525</v>
      </c>
      <c r="F1843" s="23">
        <f t="shared" si="176"/>
        <v>0.10745614035087714</v>
      </c>
      <c r="G1843" s="22">
        <v>43026</v>
      </c>
      <c r="H1843">
        <v>2545</v>
      </c>
      <c r="I1843">
        <v>2608</v>
      </c>
      <c r="J1843">
        <v>2162</v>
      </c>
      <c r="K1843">
        <v>2221</v>
      </c>
      <c r="L1843" s="22">
        <v>43027</v>
      </c>
      <c r="M1843">
        <v>2205</v>
      </c>
      <c r="N1843" s="4">
        <v>43026</v>
      </c>
      <c r="O1843" s="3" t="s">
        <v>15</v>
      </c>
      <c r="P1843" s="3">
        <v>7963</v>
      </c>
      <c r="Q1843" s="3" t="s">
        <v>136</v>
      </c>
      <c r="R1843" s="3" t="s">
        <v>17</v>
      </c>
      <c r="S1843" s="3">
        <v>0.05</v>
      </c>
      <c r="T1843" s="3">
        <v>1</v>
      </c>
      <c r="U1843" s="3">
        <v>0</v>
      </c>
      <c r="V1843" s="3">
        <v>200</v>
      </c>
      <c r="W1843">
        <v>2545</v>
      </c>
      <c r="X1843" s="4">
        <v>43027</v>
      </c>
      <c r="Y1843">
        <v>2221</v>
      </c>
      <c r="Z1843" s="10">
        <f t="shared" si="175"/>
        <v>-64800</v>
      </c>
      <c r="AA1843" s="10">
        <f t="shared" si="180"/>
        <v>64800</v>
      </c>
      <c r="AB1843">
        <f t="shared" si="177"/>
        <v>-64800</v>
      </c>
      <c r="AC1843">
        <f t="shared" si="178"/>
        <v>-1695170</v>
      </c>
      <c r="AD1843">
        <f t="shared" si="179"/>
        <v>5.390334572490707E-2</v>
      </c>
      <c r="AE1843" s="15">
        <v>43027</v>
      </c>
      <c r="AF1843" s="9">
        <v>1.7632996703396131E-3</v>
      </c>
      <c r="AG1843" s="12" t="s">
        <v>960</v>
      </c>
      <c r="AH1843" s="20">
        <v>43025.996527777781</v>
      </c>
      <c r="AI1843" s="12">
        <v>2690</v>
      </c>
      <c r="AJ1843" s="12">
        <v>165</v>
      </c>
      <c r="AK1843" s="12">
        <v>6.5299999999999997E-2</v>
      </c>
      <c r="AL1843" s="17">
        <v>5300</v>
      </c>
      <c r="AM1843" s="17">
        <v>0.2556053811659193</v>
      </c>
      <c r="AN1843" s="9"/>
      <c r="AO1843" s="9"/>
      <c r="AP1843" s="17">
        <v>4.5</v>
      </c>
      <c r="AQ1843" s="17">
        <v>10244</v>
      </c>
      <c r="AR1843" s="17">
        <v>0.87853107344632764</v>
      </c>
      <c r="AS1843" s="17">
        <v>0.107</v>
      </c>
      <c r="AT1843" s="17">
        <v>0.62889165628891652</v>
      </c>
      <c r="AU1843" s="12">
        <v>0.66888888888888887</v>
      </c>
      <c r="AV1843" s="12">
        <v>1.25</v>
      </c>
      <c r="AY1843" s="12">
        <v>5104003</v>
      </c>
      <c r="BA1843" s="12">
        <v>0.54761904761904767</v>
      </c>
      <c r="BD1843" s="12">
        <v>0.2556053811659193</v>
      </c>
      <c r="BE1843" s="12">
        <v>0.87853107344632764</v>
      </c>
      <c r="BF1843" s="12">
        <v>0.62889165628891652</v>
      </c>
      <c r="BG1843" s="12">
        <v>0.66888888888888887</v>
      </c>
      <c r="BH1843" s="12">
        <v>4.0000000000000001E-3</v>
      </c>
      <c r="BI1843" s="12">
        <v>0.107</v>
      </c>
      <c r="BJ1843" s="12">
        <v>0</v>
      </c>
      <c r="BK1843" s="12">
        <v>0.68899999999999995</v>
      </c>
      <c r="BL1843" s="12">
        <v>806</v>
      </c>
      <c r="BM1843" s="12">
        <v>-708</v>
      </c>
      <c r="BN1843" s="12">
        <v>-766</v>
      </c>
      <c r="BO1843" s="12">
        <v>1652</v>
      </c>
      <c r="BP1843" s="12">
        <v>1205</v>
      </c>
      <c r="BQ1843" s="12">
        <v>-46</v>
      </c>
      <c r="BR1843" s="12">
        <v>109</v>
      </c>
      <c r="BS1843" s="12">
        <v>2320</v>
      </c>
      <c r="BT1843" s="12">
        <v>0.31541291685698325</v>
      </c>
      <c r="BU1843" s="12">
        <v>0.69424724377883429</v>
      </c>
      <c r="BV1843" s="12">
        <v>0.7000685727331557</v>
      </c>
      <c r="BW1843" s="12">
        <v>0.69186491123668903</v>
      </c>
      <c r="BX1843" s="12">
        <v>0.616320363362728</v>
      </c>
      <c r="BY1843" s="12">
        <v>1724</v>
      </c>
      <c r="BZ1843" s="12">
        <v>0.54761904761904767</v>
      </c>
      <c r="CB1843" s="12">
        <v>9.9447513812154692E-2</v>
      </c>
      <c r="CC1843" s="12">
        <v>21350</v>
      </c>
      <c r="CD1843" s="12">
        <v>21360</v>
      </c>
      <c r="CE1843" s="12">
        <v>2.5702541106128551</v>
      </c>
      <c r="CH1843" s="22">
        <v>43025</v>
      </c>
      <c r="CI1843">
        <v>2280</v>
      </c>
      <c r="CJ1843">
        <v>2602</v>
      </c>
      <c r="CK1843">
        <v>2140</v>
      </c>
      <c r="CL1843">
        <v>2525</v>
      </c>
      <c r="CM1843" s="22">
        <v>43026</v>
      </c>
      <c r="CN1843">
        <v>2545</v>
      </c>
      <c r="CO1843">
        <v>2608</v>
      </c>
      <c r="CP1843">
        <v>2162</v>
      </c>
      <c r="CQ1843">
        <v>2221</v>
      </c>
      <c r="CR1843" s="22">
        <v>43027</v>
      </c>
      <c r="CS1843">
        <v>2205</v>
      </c>
      <c r="CT1843">
        <v>2320</v>
      </c>
      <c r="CU1843">
        <v>2164</v>
      </c>
      <c r="CV1843">
        <v>2228</v>
      </c>
    </row>
    <row r="1844" spans="1:100">
      <c r="A1844" s="22">
        <v>43025</v>
      </c>
      <c r="B1844">
        <v>1793</v>
      </c>
      <c r="C1844">
        <v>1805</v>
      </c>
      <c r="D1844">
        <v>1789</v>
      </c>
      <c r="E1844">
        <v>1804</v>
      </c>
      <c r="F1844" s="23">
        <f t="shared" si="176"/>
        <v>6.1349693251533388E-3</v>
      </c>
      <c r="G1844" s="22">
        <v>43026</v>
      </c>
      <c r="H1844">
        <v>2199</v>
      </c>
      <c r="I1844">
        <v>2200</v>
      </c>
      <c r="J1844">
        <v>1955</v>
      </c>
      <c r="K1844">
        <v>1985</v>
      </c>
      <c r="L1844" s="22">
        <v>43027</v>
      </c>
      <c r="M1844">
        <v>1960</v>
      </c>
      <c r="N1844" s="4">
        <v>43026</v>
      </c>
      <c r="O1844" s="3" t="s">
        <v>15</v>
      </c>
      <c r="P1844" s="3">
        <v>3712</v>
      </c>
      <c r="Q1844" s="3" t="s">
        <v>738</v>
      </c>
      <c r="R1844" s="3" t="s">
        <v>17</v>
      </c>
      <c r="S1844" s="3">
        <v>0.05</v>
      </c>
      <c r="T1844" s="3">
        <v>1</v>
      </c>
      <c r="U1844" s="3">
        <v>0</v>
      </c>
      <c r="V1844" s="3">
        <v>300</v>
      </c>
      <c r="W1844">
        <v>2199</v>
      </c>
      <c r="X1844" s="4">
        <v>43027</v>
      </c>
      <c r="Y1844">
        <v>1985</v>
      </c>
      <c r="Z1844" s="10">
        <f t="shared" si="175"/>
        <v>-64200</v>
      </c>
      <c r="AA1844" s="10">
        <f t="shared" si="180"/>
        <v>64200</v>
      </c>
      <c r="AB1844">
        <f t="shared" si="177"/>
        <v>-64200</v>
      </c>
      <c r="AC1844">
        <f t="shared" si="178"/>
        <v>-1759370</v>
      </c>
      <c r="AD1844">
        <f t="shared" si="179"/>
        <v>2.2686025408348298E-3</v>
      </c>
      <c r="AE1844" s="15">
        <v>43027</v>
      </c>
      <c r="AF1844" s="9">
        <v>1.7632996703396131E-3</v>
      </c>
      <c r="AG1844" s="12" t="s">
        <v>954</v>
      </c>
      <c r="AH1844" s="20">
        <v>43025.959027777775</v>
      </c>
      <c r="AI1844" s="12">
        <v>2204</v>
      </c>
      <c r="AJ1844" s="12">
        <v>400</v>
      </c>
      <c r="AK1844" s="12">
        <v>0.22170000000000001</v>
      </c>
      <c r="AL1844" s="17">
        <v>4700</v>
      </c>
      <c r="AM1844" s="17">
        <v>0.13722222222222222</v>
      </c>
      <c r="AN1844" s="9"/>
      <c r="AO1844" s="9"/>
      <c r="AP1844" s="17">
        <v>13.58</v>
      </c>
      <c r="AQ1844" s="17">
        <v>7362</v>
      </c>
      <c r="AR1844" s="17">
        <v>0.9665178571428571</v>
      </c>
      <c r="AS1844" s="17">
        <v>0.27</v>
      </c>
      <c r="AT1844" s="17">
        <v>0.97222222222222221</v>
      </c>
      <c r="AU1844" s="12">
        <v>0.97222222222222221</v>
      </c>
      <c r="AV1844" s="12">
        <v>2.78</v>
      </c>
      <c r="AY1844" s="12">
        <v>4090000</v>
      </c>
      <c r="BA1844" s="12">
        <v>1</v>
      </c>
      <c r="BD1844" s="12">
        <v>0.13722222222222222</v>
      </c>
      <c r="BE1844" s="12">
        <v>0.9665178571428571</v>
      </c>
      <c r="BF1844" s="12">
        <v>0.97222222222222221</v>
      </c>
      <c r="BG1844" s="12">
        <v>0.97222222222222221</v>
      </c>
      <c r="BH1844" s="12">
        <v>1E-3</v>
      </c>
      <c r="BI1844" s="12">
        <v>0.27</v>
      </c>
      <c r="BJ1844" s="12">
        <v>0</v>
      </c>
      <c r="BK1844" s="12">
        <v>0.67100000000000004</v>
      </c>
      <c r="BL1844" s="12">
        <v>183</v>
      </c>
      <c r="BM1844" s="12">
        <v>-1176</v>
      </c>
      <c r="BN1844" s="12">
        <v>-81</v>
      </c>
      <c r="BO1844" s="12">
        <v>1373</v>
      </c>
      <c r="BP1844" s="12">
        <v>306</v>
      </c>
      <c r="BQ1844" s="12">
        <v>-7</v>
      </c>
      <c r="BR1844" s="12">
        <v>-81</v>
      </c>
      <c r="BS1844" s="12">
        <v>2448</v>
      </c>
      <c r="BT1844" s="12">
        <v>0.369150092864444</v>
      </c>
      <c r="BU1844" s="12">
        <v>0.74255417874371155</v>
      </c>
      <c r="BV1844" s="12">
        <v>0.75562309619005874</v>
      </c>
      <c r="BW1844" s="12">
        <v>0.76196945375558811</v>
      </c>
      <c r="BX1844" s="12">
        <v>0.68029189704264315</v>
      </c>
      <c r="BY1844" s="12">
        <v>1724</v>
      </c>
      <c r="BZ1844" s="12">
        <v>1</v>
      </c>
      <c r="CB1844" s="12">
        <v>9.9447513812154692E-2</v>
      </c>
      <c r="CC1844" s="12">
        <v>21350</v>
      </c>
      <c r="CD1844" s="12">
        <v>21360</v>
      </c>
      <c r="CE1844" s="12">
        <v>1.3798456790123457</v>
      </c>
      <c r="CH1844" s="22">
        <v>43025</v>
      </c>
      <c r="CI1844">
        <v>1793</v>
      </c>
      <c r="CJ1844">
        <v>1805</v>
      </c>
      <c r="CK1844">
        <v>1789</v>
      </c>
      <c r="CL1844">
        <v>1804</v>
      </c>
      <c r="CM1844" s="22">
        <v>43026</v>
      </c>
      <c r="CN1844">
        <v>2199</v>
      </c>
      <c r="CO1844">
        <v>2200</v>
      </c>
      <c r="CP1844">
        <v>1955</v>
      </c>
      <c r="CQ1844">
        <v>1985</v>
      </c>
      <c r="CR1844" s="22">
        <v>43027</v>
      </c>
      <c r="CS1844">
        <v>1960</v>
      </c>
      <c r="CT1844">
        <v>2008</v>
      </c>
      <c r="CU1844">
        <v>1957</v>
      </c>
      <c r="CV1844">
        <v>1990</v>
      </c>
    </row>
    <row r="1845" spans="1:100">
      <c r="A1845" s="22">
        <v>43025</v>
      </c>
      <c r="B1845">
        <v>98</v>
      </c>
      <c r="C1845">
        <v>116</v>
      </c>
      <c r="D1845">
        <v>98</v>
      </c>
      <c r="E1845">
        <v>111</v>
      </c>
      <c r="F1845" s="23">
        <f t="shared" si="176"/>
        <v>0.13265306122448983</v>
      </c>
      <c r="G1845" s="22">
        <v>43026</v>
      </c>
      <c r="H1845">
        <v>116</v>
      </c>
      <c r="I1845">
        <v>138</v>
      </c>
      <c r="J1845">
        <v>111</v>
      </c>
      <c r="K1845">
        <v>112</v>
      </c>
      <c r="L1845" s="22">
        <v>43027</v>
      </c>
      <c r="M1845">
        <v>117</v>
      </c>
      <c r="N1845" s="4">
        <v>43026</v>
      </c>
      <c r="O1845" s="3" t="s">
        <v>15</v>
      </c>
      <c r="P1845" s="3">
        <v>6131</v>
      </c>
      <c r="Q1845" s="3" t="s">
        <v>739</v>
      </c>
      <c r="R1845" s="3" t="s">
        <v>17</v>
      </c>
      <c r="S1845" s="3">
        <v>0.05</v>
      </c>
      <c r="T1845" s="3">
        <v>2</v>
      </c>
      <c r="U1845" s="3">
        <v>0</v>
      </c>
      <c r="V1845" s="3">
        <v>5000</v>
      </c>
      <c r="W1845">
        <v>116</v>
      </c>
      <c r="X1845" s="4">
        <v>43027</v>
      </c>
      <c r="Y1845">
        <v>112</v>
      </c>
      <c r="Z1845" s="10">
        <f t="shared" si="175"/>
        <v>-20000</v>
      </c>
      <c r="AA1845" s="10">
        <f t="shared" si="180"/>
        <v>20000</v>
      </c>
      <c r="AB1845" t="str">
        <f t="shared" si="177"/>
        <v/>
      </c>
      <c r="AC1845">
        <f t="shared" si="178"/>
        <v>-1759370</v>
      </c>
      <c r="AD1845">
        <f t="shared" si="179"/>
        <v>2.5210084033613467E-2</v>
      </c>
      <c r="AE1845" s="15">
        <v>43027</v>
      </c>
      <c r="AF1845" s="9">
        <v>1.7632996703396131E-3</v>
      </c>
      <c r="AG1845" s="12" t="s">
        <v>954</v>
      </c>
      <c r="AH1845" s="20">
        <v>43025.917361111111</v>
      </c>
      <c r="AI1845" s="12">
        <v>119</v>
      </c>
      <c r="AJ1845" s="12">
        <v>8</v>
      </c>
      <c r="AK1845" s="12">
        <v>7.2099999999999997E-2</v>
      </c>
      <c r="AL1845" s="17">
        <v>3000</v>
      </c>
      <c r="AM1845" s="17">
        <v>0.21649484536082475</v>
      </c>
      <c r="AN1845" s="9"/>
      <c r="AO1845" s="9"/>
      <c r="AP1845" s="17">
        <v>0</v>
      </c>
      <c r="AQ1845" s="17">
        <v>3359</v>
      </c>
      <c r="AR1845" s="17">
        <v>0.73333333333333328</v>
      </c>
      <c r="AS1845" s="17">
        <v>0.437</v>
      </c>
      <c r="AT1845" s="17">
        <v>0.78378378378378377</v>
      </c>
      <c r="AU1845" s="12">
        <v>0.63793103448275867</v>
      </c>
      <c r="AV1845" s="12">
        <v>0</v>
      </c>
      <c r="AY1845" s="12">
        <v>34624000</v>
      </c>
      <c r="BA1845" s="12">
        <v>1</v>
      </c>
      <c r="BD1845" s="12">
        <v>0.21649484536082475</v>
      </c>
      <c r="BE1845" s="12">
        <v>0.73333333333333328</v>
      </c>
      <c r="BF1845" s="12">
        <v>0.78378378378378377</v>
      </c>
      <c r="BG1845" s="12">
        <v>0.63793103448275867</v>
      </c>
      <c r="BH1845" s="12">
        <v>4.0000000000000001E-3</v>
      </c>
      <c r="BI1845" s="12">
        <v>0.437</v>
      </c>
      <c r="BJ1845" s="12">
        <v>0</v>
      </c>
      <c r="BK1845" s="12">
        <v>0.42799999999999999</v>
      </c>
      <c r="BL1845" s="12">
        <v>-1002</v>
      </c>
      <c r="BM1845" s="12">
        <v>-137</v>
      </c>
      <c r="BN1845" s="12">
        <v>660</v>
      </c>
      <c r="BO1845" s="12">
        <v>843</v>
      </c>
      <c r="BP1845" s="12">
        <v>-258</v>
      </c>
      <c r="BQ1845" s="12">
        <v>-80</v>
      </c>
      <c r="BR1845" s="12">
        <v>404</v>
      </c>
      <c r="BS1845" s="12">
        <v>1316</v>
      </c>
      <c r="BT1845" s="12">
        <v>0.369150092864444</v>
      </c>
      <c r="BU1845" s="12">
        <v>0.74255417874371155</v>
      </c>
      <c r="BV1845" s="12">
        <v>0.75562309619005874</v>
      </c>
      <c r="BW1845" s="12">
        <v>0.76196945375558811</v>
      </c>
      <c r="BX1845" s="12">
        <v>0.68029189704264315</v>
      </c>
      <c r="BY1845" s="12">
        <v>1724</v>
      </c>
      <c r="BZ1845" s="12">
        <v>1</v>
      </c>
      <c r="CB1845" s="12">
        <v>9.9447513812154692E-2</v>
      </c>
      <c r="CC1845" s="12">
        <v>21350</v>
      </c>
      <c r="CD1845" s="12">
        <v>21360</v>
      </c>
      <c r="CE1845" s="12">
        <v>2.1769759450171824</v>
      </c>
      <c r="CH1845" s="22">
        <v>43025</v>
      </c>
      <c r="CI1845">
        <v>98</v>
      </c>
      <c r="CJ1845">
        <v>116</v>
      </c>
      <c r="CK1845">
        <v>98</v>
      </c>
      <c r="CL1845">
        <v>111</v>
      </c>
      <c r="CM1845" s="22">
        <v>43026</v>
      </c>
      <c r="CN1845">
        <v>116</v>
      </c>
      <c r="CO1845">
        <v>138</v>
      </c>
      <c r="CP1845">
        <v>111</v>
      </c>
      <c r="CQ1845">
        <v>112</v>
      </c>
      <c r="CR1845" s="22">
        <v>43027</v>
      </c>
      <c r="CS1845">
        <v>117</v>
      </c>
      <c r="CT1845">
        <v>118</v>
      </c>
      <c r="CU1845">
        <v>111</v>
      </c>
      <c r="CV1845">
        <v>112</v>
      </c>
    </row>
    <row r="1846" spans="1:100">
      <c r="A1846" s="22">
        <v>43025</v>
      </c>
      <c r="B1846">
        <v>1460</v>
      </c>
      <c r="C1846">
        <v>1465</v>
      </c>
      <c r="D1846">
        <v>1450</v>
      </c>
      <c r="E1846">
        <v>1460</v>
      </c>
      <c r="F1846" s="23">
        <f t="shared" si="176"/>
        <v>0</v>
      </c>
      <c r="G1846" s="22">
        <v>43026</v>
      </c>
      <c r="H1846">
        <v>1602</v>
      </c>
      <c r="I1846">
        <v>1680</v>
      </c>
      <c r="J1846">
        <v>1530</v>
      </c>
      <c r="K1846">
        <v>1565</v>
      </c>
      <c r="L1846" s="22">
        <v>43027</v>
      </c>
      <c r="M1846">
        <v>1550</v>
      </c>
      <c r="N1846" s="4">
        <v>43026</v>
      </c>
      <c r="O1846" s="3" t="s">
        <v>15</v>
      </c>
      <c r="P1846" s="3">
        <v>2311</v>
      </c>
      <c r="Q1846" s="3" t="s">
        <v>22</v>
      </c>
      <c r="R1846" s="3" t="s">
        <v>17</v>
      </c>
      <c r="S1846" s="3">
        <v>0.05</v>
      </c>
      <c r="T1846" s="3">
        <v>2</v>
      </c>
      <c r="U1846" s="3">
        <v>0</v>
      </c>
      <c r="V1846" s="3">
        <v>200</v>
      </c>
      <c r="W1846">
        <v>1602</v>
      </c>
      <c r="X1846" s="4">
        <v>43027</v>
      </c>
      <c r="Y1846">
        <v>1565</v>
      </c>
      <c r="Z1846" s="10">
        <f t="shared" si="175"/>
        <v>-7400</v>
      </c>
      <c r="AA1846" s="10">
        <f t="shared" si="180"/>
        <v>7400</v>
      </c>
      <c r="AB1846" t="str">
        <f t="shared" si="177"/>
        <v/>
      </c>
      <c r="AC1846">
        <f t="shared" si="178"/>
        <v>-1759370</v>
      </c>
      <c r="AD1846">
        <f t="shared" si="179"/>
        <v>0.50402476780185756</v>
      </c>
      <c r="AE1846" s="15">
        <v>43027</v>
      </c>
      <c r="AF1846" s="9">
        <v>1.7632996703396131E-3</v>
      </c>
      <c r="AG1846" s="12" t="s">
        <v>960</v>
      </c>
      <c r="AH1846" s="20">
        <v>43025.986111111109</v>
      </c>
      <c r="AI1846" s="12">
        <v>3230</v>
      </c>
      <c r="AJ1846" s="12">
        <v>310</v>
      </c>
      <c r="AK1846" s="12">
        <v>0.1062</v>
      </c>
      <c r="AL1846" s="17">
        <v>2200</v>
      </c>
      <c r="AM1846" s="17">
        <v>0.67993138936535158</v>
      </c>
      <c r="AN1846" s="9"/>
      <c r="AO1846" s="9"/>
      <c r="AP1846" s="17">
        <v>0</v>
      </c>
      <c r="AQ1846" s="17">
        <v>13578</v>
      </c>
      <c r="AR1846" s="17">
        <v>0.67648478995654271</v>
      </c>
      <c r="AS1846" s="17">
        <v>0.20599999999999999</v>
      </c>
      <c r="AT1846" s="17">
        <v>0.7008928571428571</v>
      </c>
      <c r="AU1846" s="12">
        <v>0.73081558858979512</v>
      </c>
      <c r="AV1846" s="12">
        <v>1.89</v>
      </c>
      <c r="AY1846" s="12">
        <v>4658000</v>
      </c>
      <c r="BA1846" s="12">
        <v>0.36717663421418639</v>
      </c>
      <c r="BD1846" s="12">
        <v>0.67993138936535158</v>
      </c>
      <c r="BE1846" s="12">
        <v>0.67648478995654271</v>
      </c>
      <c r="BF1846" s="12">
        <v>0.7008928571428571</v>
      </c>
      <c r="BG1846" s="12">
        <v>0.73081558858979512</v>
      </c>
      <c r="BH1846" s="12">
        <v>6.3E-2</v>
      </c>
      <c r="BI1846" s="12">
        <v>0.20599999999999999</v>
      </c>
      <c r="BJ1846" s="12">
        <v>6.3E-2</v>
      </c>
      <c r="BK1846" s="12">
        <v>0.67700000000000005</v>
      </c>
      <c r="BL1846" s="12">
        <v>574</v>
      </c>
      <c r="BM1846" s="12">
        <v>-270</v>
      </c>
      <c r="BN1846" s="12">
        <v>-223</v>
      </c>
      <c r="BO1846" s="12">
        <v>1828</v>
      </c>
      <c r="BP1846" s="12">
        <v>283</v>
      </c>
      <c r="BQ1846" s="12">
        <v>-430</v>
      </c>
      <c r="BR1846" s="12">
        <v>-267</v>
      </c>
      <c r="BS1846" s="12">
        <v>1706</v>
      </c>
      <c r="BT1846" s="12">
        <v>0.31541291685698325</v>
      </c>
      <c r="BU1846" s="12">
        <v>0.69424724377883429</v>
      </c>
      <c r="BV1846" s="12">
        <v>0.7000685727331557</v>
      </c>
      <c r="BW1846" s="12">
        <v>0.69186491123668903</v>
      </c>
      <c r="BX1846" s="12">
        <v>0.616320363362728</v>
      </c>
      <c r="BY1846" s="12">
        <v>1724</v>
      </c>
      <c r="BZ1846" s="12">
        <v>0.36717663421418639</v>
      </c>
      <c r="CB1846" s="12">
        <v>9.9447513812154692E-2</v>
      </c>
      <c r="CC1846" s="12">
        <v>21350</v>
      </c>
      <c r="CD1846" s="12">
        <v>21360</v>
      </c>
      <c r="CE1846" s="12">
        <v>6.8370878597293689</v>
      </c>
      <c r="CH1846" s="22">
        <v>43025</v>
      </c>
      <c r="CI1846">
        <v>1460</v>
      </c>
      <c r="CJ1846">
        <v>1465</v>
      </c>
      <c r="CK1846">
        <v>1450</v>
      </c>
      <c r="CL1846">
        <v>1460</v>
      </c>
      <c r="CM1846" s="22">
        <v>43026</v>
      </c>
      <c r="CN1846">
        <v>1602</v>
      </c>
      <c r="CO1846">
        <v>1680</v>
      </c>
      <c r="CP1846">
        <v>1530</v>
      </c>
      <c r="CQ1846">
        <v>1565</v>
      </c>
      <c r="CR1846" s="22">
        <v>43027</v>
      </c>
      <c r="CS1846">
        <v>1550</v>
      </c>
      <c r="CT1846">
        <v>1597</v>
      </c>
      <c r="CU1846">
        <v>1517</v>
      </c>
      <c r="CV1846">
        <v>1532</v>
      </c>
    </row>
    <row r="1847" spans="1:100">
      <c r="A1847" s="22">
        <v>43026</v>
      </c>
      <c r="B1847">
        <v>16</v>
      </c>
      <c r="C1847">
        <v>17</v>
      </c>
      <c r="D1847">
        <v>15</v>
      </c>
      <c r="E1847">
        <v>15</v>
      </c>
      <c r="F1847" s="23">
        <f t="shared" si="176"/>
        <v>-6.25E-2</v>
      </c>
      <c r="G1847" s="22">
        <v>43027</v>
      </c>
      <c r="H1847">
        <v>16</v>
      </c>
      <c r="I1847">
        <v>16</v>
      </c>
      <c r="J1847">
        <v>15</v>
      </c>
      <c r="K1847">
        <v>16</v>
      </c>
      <c r="L1847" s="22">
        <v>43028</v>
      </c>
      <c r="M1847">
        <v>15</v>
      </c>
      <c r="N1847" s="4">
        <v>43027</v>
      </c>
      <c r="O1847" s="3" t="s">
        <v>15</v>
      </c>
      <c r="P1847" s="3">
        <v>9318</v>
      </c>
      <c r="Q1847" s="3" t="s">
        <v>71</v>
      </c>
      <c r="R1847" s="3" t="s">
        <v>17</v>
      </c>
      <c r="S1847" s="3">
        <v>0.05</v>
      </c>
      <c r="T1847" s="3">
        <v>2</v>
      </c>
      <c r="U1847" s="3">
        <v>0</v>
      </c>
      <c r="V1847" s="3">
        <v>33400</v>
      </c>
      <c r="W1847">
        <v>16</v>
      </c>
      <c r="X1847" s="4">
        <v>43028</v>
      </c>
      <c r="Y1847">
        <v>16</v>
      </c>
      <c r="Z1847" s="10">
        <f t="shared" si="175"/>
        <v>0</v>
      </c>
      <c r="AA1847" s="10">
        <f t="shared" si="180"/>
        <v>0</v>
      </c>
      <c r="AB1847" t="str">
        <f t="shared" si="177"/>
        <v/>
      </c>
      <c r="AC1847">
        <f t="shared" si="178"/>
        <v>-1759370</v>
      </c>
      <c r="AD1847">
        <f t="shared" si="179"/>
        <v>3.2258064516129004E-2</v>
      </c>
      <c r="AE1847" s="15">
        <v>43028</v>
      </c>
      <c r="AF1847" s="9">
        <v>6.9642534125538003E-3</v>
      </c>
      <c r="AG1847" s="12" t="s">
        <v>954</v>
      </c>
      <c r="AH1847" s="20">
        <v>43026.980555555558</v>
      </c>
      <c r="AI1847" s="12">
        <v>15.5</v>
      </c>
      <c r="AJ1847" s="12">
        <v>0.5</v>
      </c>
      <c r="AK1847" s="12">
        <v>3.3300000000000003E-2</v>
      </c>
      <c r="AL1847" s="17">
        <v>217900</v>
      </c>
      <c r="AM1847" s="17">
        <v>1.5</v>
      </c>
      <c r="AN1847" s="9"/>
      <c r="AO1847" s="9"/>
      <c r="AP1847" s="17">
        <v>0</v>
      </c>
      <c r="AQ1847" s="17">
        <v>6614</v>
      </c>
      <c r="AR1847" s="17">
        <v>0.3</v>
      </c>
      <c r="AS1847" s="17">
        <v>4.7E-2</v>
      </c>
      <c r="AT1847" s="17">
        <v>0.3</v>
      </c>
      <c r="AU1847" s="12">
        <v>0.33333333333333331</v>
      </c>
      <c r="AV1847" s="12">
        <v>0</v>
      </c>
      <c r="AY1847" s="12">
        <v>472435456</v>
      </c>
      <c r="BA1847" s="12">
        <v>0.8</v>
      </c>
      <c r="BD1847" s="12">
        <v>1.5</v>
      </c>
      <c r="BE1847" s="12">
        <v>0.3</v>
      </c>
      <c r="BF1847" s="12">
        <v>0.3</v>
      </c>
      <c r="BG1847" s="12">
        <v>0.33333333333333331</v>
      </c>
      <c r="BH1847" s="12">
        <v>6.0999999999999999E-2</v>
      </c>
      <c r="BI1847" s="12">
        <v>4.7E-2</v>
      </c>
      <c r="BJ1847" s="12">
        <v>0</v>
      </c>
      <c r="BK1847" s="12">
        <v>0.27800000000000002</v>
      </c>
      <c r="BL1847" s="12">
        <v>-372</v>
      </c>
      <c r="BM1847" s="12">
        <v>-524</v>
      </c>
      <c r="BN1847" s="12">
        <v>916</v>
      </c>
      <c r="BO1847" s="12">
        <v>1248</v>
      </c>
      <c r="BP1847" s="12">
        <v>785</v>
      </c>
      <c r="BQ1847" s="12">
        <v>29</v>
      </c>
      <c r="BR1847" s="12">
        <v>55</v>
      </c>
      <c r="BS1847" s="12">
        <v>1227</v>
      </c>
      <c r="BT1847" s="12">
        <v>0.369150092864444</v>
      </c>
      <c r="BU1847" s="12">
        <v>0.74255417874371155</v>
      </c>
      <c r="BV1847" s="12">
        <v>0.75562309619005874</v>
      </c>
      <c r="BW1847" s="12">
        <v>0.76196945375558811</v>
      </c>
      <c r="BX1847" s="12">
        <v>0.66143979663884345</v>
      </c>
      <c r="BY1847" s="12">
        <v>1729.5</v>
      </c>
      <c r="BZ1847" s="12">
        <v>0.8</v>
      </c>
      <c r="CB1847" s="12">
        <v>9.9447513812154692E-2</v>
      </c>
      <c r="CC1847" s="12">
        <v>21360</v>
      </c>
      <c r="CD1847" s="12">
        <v>21420</v>
      </c>
      <c r="CE1847" s="12">
        <v>15.083333333333334</v>
      </c>
      <c r="CH1847" s="22">
        <v>43026</v>
      </c>
      <c r="CI1847">
        <v>16</v>
      </c>
      <c r="CJ1847">
        <v>17</v>
      </c>
      <c r="CK1847">
        <v>15</v>
      </c>
      <c r="CL1847">
        <v>15</v>
      </c>
      <c r="CM1847" s="22">
        <v>43027</v>
      </c>
      <c r="CN1847">
        <v>16</v>
      </c>
      <c r="CO1847">
        <v>16</v>
      </c>
      <c r="CP1847">
        <v>15</v>
      </c>
      <c r="CQ1847">
        <v>16</v>
      </c>
      <c r="CR1847" s="22">
        <v>43028</v>
      </c>
      <c r="CS1847">
        <v>15</v>
      </c>
      <c r="CT1847">
        <v>16</v>
      </c>
      <c r="CU1847">
        <v>15</v>
      </c>
      <c r="CV1847">
        <v>15</v>
      </c>
    </row>
    <row r="1848" spans="1:100">
      <c r="A1848" s="22">
        <v>43026</v>
      </c>
      <c r="B1848">
        <v>798</v>
      </c>
      <c r="C1848">
        <v>863</v>
      </c>
      <c r="D1848">
        <v>783</v>
      </c>
      <c r="E1848">
        <v>863</v>
      </c>
      <c r="F1848" s="23">
        <f t="shared" si="176"/>
        <v>8.1453634085213E-2</v>
      </c>
      <c r="G1848" s="22">
        <v>43027</v>
      </c>
      <c r="H1848">
        <v>850</v>
      </c>
      <c r="I1848">
        <v>961</v>
      </c>
      <c r="J1848">
        <v>762</v>
      </c>
      <c r="K1848">
        <v>792</v>
      </c>
      <c r="L1848" s="22">
        <v>43028</v>
      </c>
      <c r="M1848">
        <v>850</v>
      </c>
      <c r="N1848" s="4">
        <v>43027</v>
      </c>
      <c r="O1848" s="3" t="s">
        <v>15</v>
      </c>
      <c r="P1848" s="3">
        <v>6938</v>
      </c>
      <c r="Q1848" s="3" t="s">
        <v>520</v>
      </c>
      <c r="R1848" s="3" t="s">
        <v>17</v>
      </c>
      <c r="S1848" s="3">
        <v>0.05</v>
      </c>
      <c r="T1848" s="3">
        <v>2</v>
      </c>
      <c r="U1848" s="3">
        <v>0</v>
      </c>
      <c r="V1848" s="3">
        <v>600</v>
      </c>
      <c r="W1848">
        <v>850</v>
      </c>
      <c r="X1848" s="4">
        <v>43028</v>
      </c>
      <c r="Y1848">
        <v>792</v>
      </c>
      <c r="Z1848" s="10">
        <f t="shared" si="175"/>
        <v>-34800</v>
      </c>
      <c r="AA1848" s="10">
        <f t="shared" si="180"/>
        <v>34800</v>
      </c>
      <c r="AB1848" t="str">
        <f t="shared" si="177"/>
        <v/>
      </c>
      <c r="AC1848">
        <f t="shared" si="178"/>
        <v>-1759370</v>
      </c>
      <c r="AD1848">
        <f t="shared" si="179"/>
        <v>0.11825726141078841</v>
      </c>
      <c r="AE1848" s="15">
        <v>43028</v>
      </c>
      <c r="AF1848" s="9">
        <v>6.9642534125538003E-3</v>
      </c>
      <c r="AG1848" s="12" t="s">
        <v>962</v>
      </c>
      <c r="AH1848" s="20">
        <v>43026.998611111114</v>
      </c>
      <c r="AI1848" s="12">
        <v>964</v>
      </c>
      <c r="AJ1848" s="12">
        <v>101</v>
      </c>
      <c r="AK1848" s="12">
        <v>0.11700000000000001</v>
      </c>
      <c r="AL1848" s="17">
        <v>117500</v>
      </c>
      <c r="AM1848" s="17">
        <v>0.74304418985270049</v>
      </c>
      <c r="AN1848" s="9"/>
      <c r="AO1848" s="9"/>
      <c r="AP1848" s="17">
        <v>68.89</v>
      </c>
      <c r="AQ1848" s="17">
        <v>9532</v>
      </c>
      <c r="AR1848" s="17">
        <v>0.74606741573033708</v>
      </c>
      <c r="AS1848" s="17">
        <v>0.222</v>
      </c>
      <c r="AT1848" s="17">
        <v>0.75646551724137934</v>
      </c>
      <c r="AU1848" s="12">
        <v>0.76160337552742619</v>
      </c>
      <c r="AV1848" s="12">
        <v>0.65</v>
      </c>
      <c r="AY1848" s="12">
        <v>15600000</v>
      </c>
      <c r="BA1848" s="12">
        <v>0.85912698412698407</v>
      </c>
      <c r="BD1848" s="12">
        <v>0.74304418985270049</v>
      </c>
      <c r="BE1848" s="12">
        <v>0.74606741573033708</v>
      </c>
      <c r="BF1848" s="12">
        <v>0.75646551724137934</v>
      </c>
      <c r="BG1848" s="12">
        <v>0.76160337552742619</v>
      </c>
      <c r="BH1848" s="12">
        <v>1.4999999999999999E-2</v>
      </c>
      <c r="BI1848" s="12">
        <v>0.222</v>
      </c>
      <c r="BJ1848" s="12">
        <v>4.8000000000000001E-2</v>
      </c>
      <c r="BK1848" s="12">
        <v>0.53</v>
      </c>
      <c r="BL1848" s="12">
        <v>373</v>
      </c>
      <c r="BM1848" s="12">
        <v>-113</v>
      </c>
      <c r="BN1848" s="12">
        <v>-134</v>
      </c>
      <c r="BO1848" s="12">
        <v>647</v>
      </c>
      <c r="BP1848" s="12">
        <v>640</v>
      </c>
      <c r="BQ1848" s="12">
        <v>-555</v>
      </c>
      <c r="BR1848" s="12">
        <v>-144</v>
      </c>
      <c r="BS1848" s="12">
        <v>483</v>
      </c>
      <c r="BT1848" s="12">
        <v>0.26658652156173757</v>
      </c>
      <c r="BU1848" s="12">
        <v>0.76647585880917946</v>
      </c>
      <c r="BV1848" s="12">
        <v>0.78494296073194081</v>
      </c>
      <c r="BW1848" s="12">
        <v>0.78271585626455631</v>
      </c>
      <c r="BX1848" s="12">
        <v>0.71932572530929162</v>
      </c>
      <c r="BY1848" s="12">
        <v>1729.5</v>
      </c>
      <c r="BZ1848" s="12">
        <v>0.85912698412698407</v>
      </c>
      <c r="CB1848" s="12">
        <v>9.9447513812154692E-2</v>
      </c>
      <c r="CC1848" s="12">
        <v>21360</v>
      </c>
      <c r="CD1848" s="12">
        <v>21420</v>
      </c>
      <c r="CE1848" s="12">
        <v>7.4717221312966</v>
      </c>
      <c r="CH1848" s="22">
        <v>43026</v>
      </c>
      <c r="CI1848">
        <v>798</v>
      </c>
      <c r="CJ1848">
        <v>863</v>
      </c>
      <c r="CK1848">
        <v>783</v>
      </c>
      <c r="CL1848">
        <v>863</v>
      </c>
      <c r="CM1848" s="22">
        <v>43027</v>
      </c>
      <c r="CN1848">
        <v>850</v>
      </c>
      <c r="CO1848">
        <v>961</v>
      </c>
      <c r="CP1848">
        <v>762</v>
      </c>
      <c r="CQ1848">
        <v>792</v>
      </c>
      <c r="CR1848" s="22">
        <v>43028</v>
      </c>
      <c r="CS1848">
        <v>850</v>
      </c>
      <c r="CT1848">
        <v>885</v>
      </c>
      <c r="CU1848">
        <v>801</v>
      </c>
      <c r="CV1848">
        <v>850</v>
      </c>
    </row>
    <row r="1849" spans="1:100">
      <c r="A1849" s="22">
        <v>43026</v>
      </c>
      <c r="B1849">
        <v>264</v>
      </c>
      <c r="C1849">
        <v>338</v>
      </c>
      <c r="D1849">
        <v>261</v>
      </c>
      <c r="E1849">
        <v>338</v>
      </c>
      <c r="F1849" s="23">
        <f t="shared" si="176"/>
        <v>0.28030303030303028</v>
      </c>
      <c r="G1849" s="22">
        <v>43027</v>
      </c>
      <c r="H1849">
        <v>386</v>
      </c>
      <c r="I1849">
        <v>394</v>
      </c>
      <c r="J1849">
        <v>310</v>
      </c>
      <c r="K1849">
        <v>318</v>
      </c>
      <c r="L1849" s="22">
        <v>43028</v>
      </c>
      <c r="M1849">
        <v>318</v>
      </c>
      <c r="N1849" s="4">
        <v>43027</v>
      </c>
      <c r="O1849" s="3" t="s">
        <v>15</v>
      </c>
      <c r="P1849" s="3">
        <v>6400</v>
      </c>
      <c r="Q1849" s="3" t="s">
        <v>740</v>
      </c>
      <c r="R1849" s="3" t="s">
        <v>17</v>
      </c>
      <c r="S1849" s="3">
        <v>0.05</v>
      </c>
      <c r="T1849" s="3">
        <v>2</v>
      </c>
      <c r="U1849" s="3">
        <v>0</v>
      </c>
      <c r="V1849" s="3">
        <v>1500</v>
      </c>
      <c r="W1849">
        <v>386</v>
      </c>
      <c r="X1849" s="4">
        <v>43028</v>
      </c>
      <c r="Y1849">
        <v>318</v>
      </c>
      <c r="Z1849" s="10">
        <f t="shared" si="175"/>
        <v>-102000</v>
      </c>
      <c r="AA1849" s="10">
        <f t="shared" si="180"/>
        <v>102000</v>
      </c>
      <c r="AB1849" t="str">
        <f t="shared" si="177"/>
        <v/>
      </c>
      <c r="AC1849">
        <f t="shared" si="178"/>
        <v>-1759370</v>
      </c>
      <c r="AD1849">
        <f t="shared" si="179"/>
        <v>8.2748948106591946E-2</v>
      </c>
      <c r="AE1849" s="15">
        <v>43028</v>
      </c>
      <c r="AF1849" s="9">
        <v>6.9642534125538003E-3</v>
      </c>
      <c r="AG1849" s="12" t="s">
        <v>960</v>
      </c>
      <c r="AH1849" s="20">
        <v>43026.998611111114</v>
      </c>
      <c r="AI1849" s="12">
        <v>356.5</v>
      </c>
      <c r="AJ1849" s="12">
        <v>18.5</v>
      </c>
      <c r="AK1849" s="12">
        <v>5.4699999999999999E-2</v>
      </c>
      <c r="AL1849" s="17">
        <v>100500</v>
      </c>
      <c r="AM1849" s="17">
        <v>0.21991701244813278</v>
      </c>
      <c r="AN1849" s="9"/>
      <c r="AO1849" s="9"/>
      <c r="AP1849" s="17">
        <v>0</v>
      </c>
      <c r="AQ1849" s="17">
        <v>2182</v>
      </c>
      <c r="AR1849" s="17">
        <v>0.75438596491228072</v>
      </c>
      <c r="AS1849" s="17">
        <v>0.113</v>
      </c>
      <c r="AT1849" s="17">
        <v>0.83544303797468356</v>
      </c>
      <c r="AU1849" s="12">
        <v>0.85310734463276838</v>
      </c>
      <c r="AV1849" s="12">
        <v>1.24</v>
      </c>
      <c r="AY1849" s="12">
        <v>9054000</v>
      </c>
      <c r="BA1849" s="12">
        <v>0.85611510791366907</v>
      </c>
      <c r="BD1849" s="12">
        <v>0.21991701244813278</v>
      </c>
      <c r="BE1849" s="12">
        <v>0.75438596491228072</v>
      </c>
      <c r="BF1849" s="12">
        <v>0.83544303797468356</v>
      </c>
      <c r="BG1849" s="12">
        <v>0.85310734463276838</v>
      </c>
      <c r="BH1849" s="12">
        <v>4.0000000000000001E-3</v>
      </c>
      <c r="BI1849" s="12">
        <v>0.113</v>
      </c>
      <c r="BJ1849" s="12">
        <v>0</v>
      </c>
      <c r="BK1849" s="12">
        <v>0.52300000000000002</v>
      </c>
      <c r="BL1849" s="12">
        <v>183</v>
      </c>
      <c r="BM1849" s="12">
        <v>-426</v>
      </c>
      <c r="BN1849" s="12">
        <v>-52</v>
      </c>
      <c r="BO1849" s="12">
        <v>881</v>
      </c>
      <c r="BP1849" s="12">
        <v>652</v>
      </c>
      <c r="BQ1849" s="12">
        <v>-618</v>
      </c>
      <c r="BR1849" s="12">
        <v>-344</v>
      </c>
      <c r="BS1849" s="12">
        <v>1084</v>
      </c>
      <c r="BT1849" s="12">
        <v>0.31541291685698325</v>
      </c>
      <c r="BU1849" s="12">
        <v>0.69424724377883429</v>
      </c>
      <c r="BV1849" s="12">
        <v>0.7000685727331557</v>
      </c>
      <c r="BW1849" s="12">
        <v>0.69186491123668903</v>
      </c>
      <c r="BX1849" s="12">
        <v>0.60326558527052554</v>
      </c>
      <c r="BY1849" s="12">
        <v>1729.5</v>
      </c>
      <c r="BZ1849" s="12">
        <v>0.85611510791366907</v>
      </c>
      <c r="CB1849" s="12">
        <v>9.9447513812154692E-2</v>
      </c>
      <c r="CC1849" s="12">
        <v>21360</v>
      </c>
      <c r="CD1849" s="12">
        <v>21420</v>
      </c>
      <c r="CE1849" s="12">
        <v>2.211387736284002</v>
      </c>
      <c r="CH1849" s="22">
        <v>43026</v>
      </c>
      <c r="CI1849">
        <v>264</v>
      </c>
      <c r="CJ1849">
        <v>338</v>
      </c>
      <c r="CK1849">
        <v>261</v>
      </c>
      <c r="CL1849">
        <v>338</v>
      </c>
      <c r="CM1849" s="22">
        <v>43027</v>
      </c>
      <c r="CN1849">
        <v>386</v>
      </c>
      <c r="CO1849">
        <v>394</v>
      </c>
      <c r="CP1849">
        <v>310</v>
      </c>
      <c r="CQ1849">
        <v>318</v>
      </c>
      <c r="CR1849" s="22">
        <v>43028</v>
      </c>
      <c r="CS1849">
        <v>318</v>
      </c>
      <c r="CT1849">
        <v>325</v>
      </c>
      <c r="CU1849">
        <v>301</v>
      </c>
      <c r="CV1849">
        <v>308</v>
      </c>
    </row>
    <row r="1850" spans="1:100">
      <c r="A1850" s="22">
        <v>43026</v>
      </c>
      <c r="B1850">
        <v>2547</v>
      </c>
      <c r="C1850">
        <v>2584</v>
      </c>
      <c r="D1850">
        <v>2110</v>
      </c>
      <c r="E1850">
        <v>2260</v>
      </c>
      <c r="F1850" s="23">
        <f t="shared" si="176"/>
        <v>-0.11268158617981938</v>
      </c>
      <c r="G1850" s="22">
        <v>43027</v>
      </c>
      <c r="H1850">
        <v>2300</v>
      </c>
      <c r="I1850">
        <v>2345</v>
      </c>
      <c r="J1850">
        <v>2067</v>
      </c>
      <c r="K1850">
        <v>2110</v>
      </c>
      <c r="L1850" s="22">
        <v>43028</v>
      </c>
      <c r="M1850">
        <v>2190</v>
      </c>
      <c r="N1850" s="4">
        <v>43027</v>
      </c>
      <c r="O1850" s="3" t="s">
        <v>15</v>
      </c>
      <c r="P1850" s="3">
        <v>3667</v>
      </c>
      <c r="Q1850" s="3" t="s">
        <v>163</v>
      </c>
      <c r="R1850" s="3" t="s">
        <v>17</v>
      </c>
      <c r="S1850" s="3">
        <v>0.05</v>
      </c>
      <c r="T1850" s="3">
        <v>1</v>
      </c>
      <c r="U1850" s="3">
        <v>0</v>
      </c>
      <c r="V1850" s="3">
        <v>300</v>
      </c>
      <c r="W1850">
        <v>2300</v>
      </c>
      <c r="X1850" s="4">
        <v>43028</v>
      </c>
      <c r="Y1850">
        <v>2110</v>
      </c>
      <c r="Z1850" s="10">
        <f t="shared" si="175"/>
        <v>-57000</v>
      </c>
      <c r="AA1850" s="10">
        <f t="shared" si="180"/>
        <v>57000</v>
      </c>
      <c r="AB1850">
        <f t="shared" si="177"/>
        <v>-57000</v>
      </c>
      <c r="AC1850">
        <f t="shared" si="178"/>
        <v>-1816370</v>
      </c>
      <c r="AD1850">
        <f t="shared" si="179"/>
        <v>6.1224489795918324E-2</v>
      </c>
      <c r="AE1850" s="15">
        <v>43028</v>
      </c>
      <c r="AF1850" s="9">
        <v>6.9642534125538003E-3</v>
      </c>
      <c r="AG1850" s="12" t="s">
        <v>962</v>
      </c>
      <c r="AH1850" s="20">
        <v>43026.99722222222</v>
      </c>
      <c r="AI1850" s="12">
        <v>2450</v>
      </c>
      <c r="AJ1850" s="12">
        <v>190</v>
      </c>
      <c r="AK1850" s="12">
        <v>8.4099999999999994E-2</v>
      </c>
      <c r="AL1850" s="17">
        <v>49000</v>
      </c>
      <c r="AM1850" s="17">
        <v>0.77599671187833952</v>
      </c>
      <c r="AN1850" s="9"/>
      <c r="AO1850" s="9"/>
      <c r="AP1850" s="17">
        <v>4.2699999999999996</v>
      </c>
      <c r="AQ1850" s="17">
        <v>18981</v>
      </c>
      <c r="AR1850" s="17">
        <v>0.61984677125136811</v>
      </c>
      <c r="AS1850" s="17">
        <v>0.38900000000000001</v>
      </c>
      <c r="AT1850" s="17">
        <v>0.65981064316030036</v>
      </c>
      <c r="AU1850" s="12">
        <v>0.66267400453221104</v>
      </c>
      <c r="AV1850" s="12" t="s">
        <v>988</v>
      </c>
      <c r="AY1850" s="12">
        <v>7801600</v>
      </c>
      <c r="BA1850" s="12">
        <v>0.12460567823343849</v>
      </c>
      <c r="BD1850" s="12">
        <v>0.77599671187833952</v>
      </c>
      <c r="BE1850" s="12">
        <v>0.61984677125136811</v>
      </c>
      <c r="BF1850" s="12">
        <v>0.65981064316030036</v>
      </c>
      <c r="BG1850" s="12">
        <v>0.66267400453221104</v>
      </c>
      <c r="BH1850" s="12">
        <v>5.5E-2</v>
      </c>
      <c r="BI1850" s="12">
        <v>0.38900000000000001</v>
      </c>
      <c r="BJ1850" s="12">
        <v>7.0000000000000001E-3</v>
      </c>
      <c r="BK1850" s="12">
        <v>0.45400000000000001</v>
      </c>
      <c r="BL1850" s="12">
        <v>820</v>
      </c>
      <c r="BM1850" s="12">
        <v>-331</v>
      </c>
      <c r="BN1850" s="12">
        <v>1260</v>
      </c>
      <c r="BO1850" s="12">
        <v>2458</v>
      </c>
      <c r="BP1850" s="12">
        <v>46</v>
      </c>
      <c r="BQ1850" s="12">
        <v>-50</v>
      </c>
      <c r="BR1850" s="12">
        <v>186</v>
      </c>
      <c r="BS1850" s="12">
        <v>708</v>
      </c>
      <c r="BT1850" s="12">
        <v>0.26658652156173757</v>
      </c>
      <c r="BU1850" s="12">
        <v>0.76647585880917946</v>
      </c>
      <c r="BV1850" s="12">
        <v>0.78494296073194081</v>
      </c>
      <c r="BW1850" s="12">
        <v>0.78271585626455631</v>
      </c>
      <c r="BX1850" s="12">
        <v>0.71932572530929162</v>
      </c>
      <c r="BY1850" s="12">
        <v>1729.5</v>
      </c>
      <c r="BZ1850" s="12">
        <v>0.12460567823343849</v>
      </c>
      <c r="CB1850" s="12">
        <v>9.9447513812154692E-2</v>
      </c>
      <c r="CC1850" s="12">
        <v>21360</v>
      </c>
      <c r="CD1850" s="12">
        <v>21420</v>
      </c>
      <c r="CE1850" s="12">
        <v>7.8030780472210814</v>
      </c>
      <c r="CH1850" s="22">
        <v>43026</v>
      </c>
      <c r="CI1850">
        <v>2547</v>
      </c>
      <c r="CJ1850">
        <v>2584</v>
      </c>
      <c r="CK1850">
        <v>2110</v>
      </c>
      <c r="CL1850">
        <v>2260</v>
      </c>
      <c r="CM1850" s="22">
        <v>43027</v>
      </c>
      <c r="CN1850">
        <v>2300</v>
      </c>
      <c r="CO1850">
        <v>2345</v>
      </c>
      <c r="CP1850">
        <v>2067</v>
      </c>
      <c r="CQ1850">
        <v>2110</v>
      </c>
      <c r="CR1850" s="22">
        <v>43028</v>
      </c>
      <c r="CS1850">
        <v>2190</v>
      </c>
      <c r="CT1850">
        <v>2606</v>
      </c>
      <c r="CU1850">
        <v>2150</v>
      </c>
      <c r="CV1850">
        <v>2506</v>
      </c>
    </row>
    <row r="1851" spans="1:100">
      <c r="F1851" s="23" t="str">
        <f t="shared" si="176"/>
        <v/>
      </c>
      <c r="N1851" s="4">
        <v>43027</v>
      </c>
      <c r="O1851" s="3" t="s">
        <v>15</v>
      </c>
      <c r="P1851" s="3">
        <v>3935</v>
      </c>
      <c r="Q1851" s="3" t="s">
        <v>325</v>
      </c>
      <c r="R1851" s="3" t="s">
        <v>17</v>
      </c>
      <c r="S1851" s="3">
        <v>0.05</v>
      </c>
      <c r="T1851" s="3">
        <v>2</v>
      </c>
      <c r="U1851" s="3">
        <v>0</v>
      </c>
      <c r="V1851" s="3">
        <v>300</v>
      </c>
      <c r="X1851" s="4">
        <v>43028</v>
      </c>
      <c r="Z1851" s="10">
        <f t="shared" si="175"/>
        <v>0</v>
      </c>
      <c r="AA1851" s="10">
        <f t="shared" si="180"/>
        <v>0</v>
      </c>
      <c r="AB1851" t="str">
        <f t="shared" si="177"/>
        <v/>
      </c>
      <c r="AC1851">
        <f t="shared" si="178"/>
        <v>-1816370</v>
      </c>
      <c r="AD1851">
        <f t="shared" si="179"/>
        <v>1</v>
      </c>
      <c r="AE1851" s="15">
        <v>43028</v>
      </c>
      <c r="AF1851" s="9">
        <v>6.9642534125538003E-3</v>
      </c>
      <c r="AG1851" s="12" t="s">
        <v>957</v>
      </c>
      <c r="AH1851" s="20">
        <v>43026.997916666667</v>
      </c>
      <c r="AI1851" s="12">
        <v>1833</v>
      </c>
      <c r="AJ1851" s="12">
        <v>85</v>
      </c>
      <c r="AK1851" s="12">
        <v>4.8599999999999997E-2</v>
      </c>
      <c r="AL1851" s="17">
        <v>44400</v>
      </c>
      <c r="AM1851" s="17">
        <v>0.65238095238095239</v>
      </c>
      <c r="AN1851" s="9"/>
      <c r="AO1851" s="9"/>
      <c r="AP1851" s="17">
        <v>0</v>
      </c>
      <c r="AQ1851" s="17">
        <v>3823</v>
      </c>
      <c r="AR1851" s="17">
        <v>0.67546754675467546</v>
      </c>
      <c r="AS1851" s="17">
        <v>6.3E-2</v>
      </c>
      <c r="AT1851" s="17">
        <v>0.67891156462585034</v>
      </c>
      <c r="AU1851" s="12">
        <v>0.67891156462585034</v>
      </c>
      <c r="AV1851" s="12">
        <v>0</v>
      </c>
      <c r="AY1851" s="12">
        <v>3488000</v>
      </c>
      <c r="BA1851" s="12">
        <v>0.72699386503067487</v>
      </c>
      <c r="BD1851" s="12">
        <v>0.65238095238095239</v>
      </c>
      <c r="BE1851" s="12">
        <v>0.67546754675467546</v>
      </c>
      <c r="BF1851" s="12">
        <v>0.67891156462585034</v>
      </c>
      <c r="BG1851" s="12">
        <v>0.67891156462585034</v>
      </c>
      <c r="BH1851" s="12">
        <v>8.9999999999999993E-3</v>
      </c>
      <c r="BI1851" s="12">
        <v>6.3E-2</v>
      </c>
      <c r="BJ1851" s="12">
        <v>0</v>
      </c>
      <c r="BK1851" s="12">
        <v>0.752</v>
      </c>
      <c r="BL1851" s="12">
        <v>151</v>
      </c>
      <c r="BM1851" s="12">
        <v>-52</v>
      </c>
      <c r="BN1851" s="12">
        <v>17</v>
      </c>
      <c r="BO1851" s="12">
        <v>318</v>
      </c>
      <c r="BP1851" s="12">
        <v>90</v>
      </c>
      <c r="BQ1851" s="12">
        <v>-72</v>
      </c>
      <c r="BR1851" s="12">
        <v>2</v>
      </c>
      <c r="BS1851" s="12">
        <v>201</v>
      </c>
      <c r="BT1851" s="12">
        <v>0.36938394972448868</v>
      </c>
      <c r="BU1851" s="12">
        <v>0.42170432115744433</v>
      </c>
      <c r="BV1851" s="12">
        <v>0.4472479163252307</v>
      </c>
      <c r="BW1851" s="12">
        <v>0.45165812464588551</v>
      </c>
      <c r="BX1851" s="12">
        <v>0.46874905301015357</v>
      </c>
      <c r="BY1851" s="12">
        <v>1729.5</v>
      </c>
      <c r="BZ1851" s="12">
        <v>0.72699386503067487</v>
      </c>
      <c r="CB1851" s="12">
        <v>9.9447513812154692E-2</v>
      </c>
      <c r="CC1851" s="12">
        <v>21360</v>
      </c>
      <c r="CD1851" s="12">
        <v>21420</v>
      </c>
      <c r="CE1851" s="12">
        <v>6.5600529100529101</v>
      </c>
    </row>
    <row r="1852" spans="1:100">
      <c r="A1852" s="22">
        <v>43026</v>
      </c>
      <c r="B1852">
        <v>747</v>
      </c>
      <c r="C1852">
        <v>747</v>
      </c>
      <c r="D1852">
        <v>747</v>
      </c>
      <c r="E1852">
        <v>747</v>
      </c>
      <c r="F1852" s="23">
        <f t="shared" si="176"/>
        <v>0</v>
      </c>
      <c r="G1852" s="22">
        <v>43027</v>
      </c>
      <c r="H1852">
        <v>897</v>
      </c>
      <c r="I1852">
        <v>897</v>
      </c>
      <c r="J1852">
        <v>880</v>
      </c>
      <c r="K1852">
        <v>897</v>
      </c>
      <c r="L1852" s="22">
        <v>43028</v>
      </c>
      <c r="M1852">
        <v>822</v>
      </c>
      <c r="N1852" s="4">
        <v>43027</v>
      </c>
      <c r="O1852" s="3" t="s">
        <v>15</v>
      </c>
      <c r="P1852" s="3">
        <v>5697</v>
      </c>
      <c r="Q1852" s="3" t="s">
        <v>538</v>
      </c>
      <c r="R1852" s="3" t="s">
        <v>17</v>
      </c>
      <c r="S1852" s="3">
        <v>0.05</v>
      </c>
      <c r="T1852" s="3">
        <v>2</v>
      </c>
      <c r="U1852" s="3">
        <v>0</v>
      </c>
      <c r="V1852" s="3">
        <v>700</v>
      </c>
      <c r="W1852">
        <v>897</v>
      </c>
      <c r="X1852" s="4">
        <v>43028</v>
      </c>
      <c r="Y1852">
        <v>897</v>
      </c>
      <c r="Z1852" s="10">
        <f t="shared" si="175"/>
        <v>0</v>
      </c>
      <c r="AA1852" s="10">
        <f t="shared" si="180"/>
        <v>0</v>
      </c>
      <c r="AB1852" t="str">
        <f t="shared" si="177"/>
        <v/>
      </c>
      <c r="AC1852">
        <f t="shared" si="178"/>
        <v>-1816370</v>
      </c>
      <c r="AD1852">
        <f t="shared" si="179"/>
        <v>0</v>
      </c>
      <c r="AE1852" s="15">
        <v>43028</v>
      </c>
      <c r="AF1852" s="9">
        <v>6.9642534125538003E-3</v>
      </c>
      <c r="AG1852" s="12" t="s">
        <v>954</v>
      </c>
      <c r="AH1852" s="20">
        <v>43026.991666666669</v>
      </c>
      <c r="AI1852" s="12">
        <v>897</v>
      </c>
      <c r="AJ1852" s="12">
        <v>150</v>
      </c>
      <c r="AK1852" s="12">
        <v>0.20080000000000001</v>
      </c>
      <c r="AL1852" s="17">
        <v>37200</v>
      </c>
      <c r="AM1852" s="17">
        <v>0.32334047109207709</v>
      </c>
      <c r="AN1852" s="9"/>
      <c r="AO1852" s="9"/>
      <c r="AP1852" s="17">
        <v>0</v>
      </c>
      <c r="AQ1852" s="17">
        <v>2844</v>
      </c>
      <c r="AR1852" s="17">
        <v>0.86363636363636365</v>
      </c>
      <c r="AS1852" s="17">
        <v>6.6000000000000003E-2</v>
      </c>
      <c r="AT1852" s="17">
        <v>0.88268156424581001</v>
      </c>
      <c r="AU1852" s="12">
        <v>0.89340101522842641</v>
      </c>
      <c r="AV1852" s="12">
        <v>1.5</v>
      </c>
      <c r="AY1852" s="12">
        <v>6091000</v>
      </c>
      <c r="BA1852" s="12">
        <v>1</v>
      </c>
      <c r="BD1852" s="12">
        <v>0.32334047109207709</v>
      </c>
      <c r="BE1852" s="12">
        <v>0.86363636363636365</v>
      </c>
      <c r="BF1852" s="12">
        <v>0.88268156424581001</v>
      </c>
      <c r="BG1852" s="12">
        <v>0.89340101522842641</v>
      </c>
      <c r="BH1852" s="12">
        <v>0</v>
      </c>
      <c r="BI1852" s="12">
        <v>6.6000000000000003E-2</v>
      </c>
      <c r="BJ1852" s="12">
        <v>0</v>
      </c>
      <c r="BK1852" s="12">
        <v>0.64500000000000002</v>
      </c>
      <c r="BL1852" s="12">
        <v>216</v>
      </c>
      <c r="BM1852" s="12">
        <v>-83</v>
      </c>
      <c r="BN1852" s="12">
        <v>-209</v>
      </c>
      <c r="BO1852" s="12">
        <v>1388</v>
      </c>
      <c r="BP1852" s="12">
        <v>355</v>
      </c>
      <c r="BQ1852" s="12">
        <v>-434</v>
      </c>
      <c r="BR1852" s="12">
        <v>239</v>
      </c>
      <c r="BS1852" s="12">
        <v>1465</v>
      </c>
      <c r="BT1852" s="12">
        <v>0.369150092864444</v>
      </c>
      <c r="BU1852" s="12">
        <v>0.74255417874371155</v>
      </c>
      <c r="BV1852" s="12">
        <v>0.75562309619005874</v>
      </c>
      <c r="BW1852" s="12">
        <v>0.76196945375558811</v>
      </c>
      <c r="BX1852" s="12">
        <v>0.66143979663884345</v>
      </c>
      <c r="BY1852" s="12">
        <v>1729.5</v>
      </c>
      <c r="BZ1852" s="12">
        <v>1</v>
      </c>
      <c r="CB1852" s="12">
        <v>9.9447513812154692E-2</v>
      </c>
      <c r="CC1852" s="12">
        <v>21360</v>
      </c>
      <c r="CD1852" s="12">
        <v>21420</v>
      </c>
      <c r="CE1852" s="12">
        <v>3.2513680704258863</v>
      </c>
      <c r="CH1852" s="22">
        <v>43026</v>
      </c>
      <c r="CI1852">
        <v>747</v>
      </c>
      <c r="CJ1852">
        <v>747</v>
      </c>
      <c r="CK1852">
        <v>747</v>
      </c>
      <c r="CL1852">
        <v>747</v>
      </c>
      <c r="CM1852" s="22">
        <v>43027</v>
      </c>
      <c r="CN1852">
        <v>897</v>
      </c>
      <c r="CO1852">
        <v>897</v>
      </c>
      <c r="CP1852">
        <v>880</v>
      </c>
      <c r="CQ1852">
        <v>897</v>
      </c>
      <c r="CR1852" s="22">
        <v>43028</v>
      </c>
      <c r="CS1852">
        <v>822</v>
      </c>
      <c r="CT1852">
        <v>1047</v>
      </c>
      <c r="CU1852">
        <v>777</v>
      </c>
      <c r="CV1852">
        <v>1047</v>
      </c>
    </row>
    <row r="1853" spans="1:100">
      <c r="A1853" s="22">
        <v>43026</v>
      </c>
      <c r="B1853">
        <v>1314</v>
      </c>
      <c r="C1853">
        <v>1317</v>
      </c>
      <c r="D1853">
        <v>1299</v>
      </c>
      <c r="E1853">
        <v>1299</v>
      </c>
      <c r="F1853" s="23">
        <f t="shared" si="176"/>
        <v>-1.1415525114155223E-2</v>
      </c>
      <c r="G1853" s="22">
        <v>43027</v>
      </c>
      <c r="H1853">
        <v>1599</v>
      </c>
      <c r="I1853">
        <v>1599</v>
      </c>
      <c r="J1853">
        <v>1599</v>
      </c>
      <c r="K1853">
        <v>1599</v>
      </c>
      <c r="L1853" s="22">
        <v>43028</v>
      </c>
      <c r="M1853">
        <v>1701</v>
      </c>
      <c r="N1853" s="4">
        <v>43027</v>
      </c>
      <c r="O1853" s="3" t="s">
        <v>15</v>
      </c>
      <c r="P1853" s="3">
        <v>6182</v>
      </c>
      <c r="Q1853" s="3" t="s">
        <v>701</v>
      </c>
      <c r="R1853" s="3" t="s">
        <v>17</v>
      </c>
      <c r="S1853" s="3">
        <v>0.05</v>
      </c>
      <c r="T1853" s="3">
        <v>2</v>
      </c>
      <c r="U1853" s="3">
        <v>0</v>
      </c>
      <c r="V1853" s="3">
        <v>400</v>
      </c>
      <c r="W1853">
        <v>1599</v>
      </c>
      <c r="X1853" s="4">
        <v>43028</v>
      </c>
      <c r="Y1853">
        <v>1599</v>
      </c>
      <c r="Z1853" s="10">
        <f t="shared" si="175"/>
        <v>0</v>
      </c>
      <c r="AA1853" s="10">
        <f t="shared" si="180"/>
        <v>0</v>
      </c>
      <c r="AB1853" t="str">
        <f t="shared" si="177"/>
        <v/>
      </c>
      <c r="AC1853">
        <f t="shared" si="178"/>
        <v>-1816370</v>
      </c>
      <c r="AD1853">
        <f t="shared" si="179"/>
        <v>0</v>
      </c>
      <c r="AE1853" s="15">
        <v>43028</v>
      </c>
      <c r="AF1853" s="9">
        <v>6.9642534125538003E-3</v>
      </c>
      <c r="AG1853" s="12" t="s">
        <v>957</v>
      </c>
      <c r="AH1853" s="20">
        <v>43026.951388888891</v>
      </c>
      <c r="AI1853" s="12">
        <v>1599</v>
      </c>
      <c r="AJ1853" s="12">
        <v>300</v>
      </c>
      <c r="AK1853" s="12">
        <v>0.23089999999999999</v>
      </c>
      <c r="AL1853" s="17">
        <v>25100</v>
      </c>
      <c r="AM1853" s="17">
        <v>0.24339757316202712</v>
      </c>
      <c r="AN1853" s="9"/>
      <c r="AO1853" s="9"/>
      <c r="AP1853" s="17">
        <v>0</v>
      </c>
      <c r="AQ1853" s="17">
        <v>13965</v>
      </c>
      <c r="AR1853" s="17">
        <v>2.0242914979757085E-2</v>
      </c>
      <c r="AS1853" s="17">
        <v>1.2E-2</v>
      </c>
      <c r="AT1853" s="17">
        <v>1.1312217194570135E-2</v>
      </c>
      <c r="AU1853" s="12">
        <v>0.36337152845212661</v>
      </c>
      <c r="AV1853" s="12">
        <v>0.36</v>
      </c>
      <c r="AY1853" s="12">
        <v>9967860</v>
      </c>
      <c r="BA1853" s="12">
        <v>1</v>
      </c>
      <c r="BD1853" s="12">
        <v>0.24339757316202712</v>
      </c>
      <c r="BE1853" s="12">
        <v>2.0242914979757085E-2</v>
      </c>
      <c r="BF1853" s="12">
        <v>1.1312217194570135E-2</v>
      </c>
      <c r="BG1853" s="12">
        <v>0.36337152845212661</v>
      </c>
      <c r="BH1853" s="12">
        <v>0</v>
      </c>
      <c r="BI1853" s="12">
        <v>1.2E-2</v>
      </c>
      <c r="BJ1853" s="12">
        <v>0</v>
      </c>
      <c r="BK1853" s="12">
        <v>0.82599999999999996</v>
      </c>
      <c r="BL1853" s="12">
        <v>293</v>
      </c>
      <c r="BM1853" s="12">
        <v>-68</v>
      </c>
      <c r="BN1853" s="12">
        <v>-4</v>
      </c>
      <c r="BO1853" s="12">
        <v>678</v>
      </c>
      <c r="BP1853" s="12">
        <v>107</v>
      </c>
      <c r="BQ1853" s="12">
        <v>-61</v>
      </c>
      <c r="BR1853" s="12">
        <v>-91</v>
      </c>
      <c r="BS1853" s="12">
        <v>457</v>
      </c>
      <c r="BT1853" s="12">
        <v>0.36938394972448868</v>
      </c>
      <c r="BU1853" s="12">
        <v>0.42170432115744433</v>
      </c>
      <c r="BV1853" s="12">
        <v>0.4472479163252307</v>
      </c>
      <c r="BW1853" s="12">
        <v>0.45165812464588551</v>
      </c>
      <c r="BX1853" s="12">
        <v>0.46874905301015357</v>
      </c>
      <c r="BY1853" s="12">
        <v>1729.5</v>
      </c>
      <c r="BZ1853" s="12">
        <v>1</v>
      </c>
      <c r="CB1853" s="12">
        <v>9.9447513812154692E-2</v>
      </c>
      <c r="CC1853" s="12">
        <v>21360</v>
      </c>
      <c r="CD1853" s="12">
        <v>21420</v>
      </c>
      <c r="CE1853" s="12">
        <v>2.4474978190181615</v>
      </c>
      <c r="CH1853" s="22">
        <v>43026</v>
      </c>
      <c r="CI1853">
        <v>1314</v>
      </c>
      <c r="CJ1853">
        <v>1317</v>
      </c>
      <c r="CK1853">
        <v>1299</v>
      </c>
      <c r="CL1853">
        <v>1299</v>
      </c>
      <c r="CM1853" s="22">
        <v>43027</v>
      </c>
      <c r="CN1853">
        <v>1599</v>
      </c>
      <c r="CO1853">
        <v>1599</v>
      </c>
      <c r="CP1853">
        <v>1599</v>
      </c>
      <c r="CQ1853">
        <v>1599</v>
      </c>
      <c r="CR1853" s="22">
        <v>43028</v>
      </c>
      <c r="CS1853">
        <v>1701</v>
      </c>
      <c r="CT1853">
        <v>1783</v>
      </c>
      <c r="CU1853">
        <v>1599</v>
      </c>
      <c r="CV1853">
        <v>1635</v>
      </c>
    </row>
    <row r="1854" spans="1:100">
      <c r="A1854" s="22">
        <v>43026</v>
      </c>
      <c r="B1854">
        <v>850</v>
      </c>
      <c r="C1854">
        <v>927</v>
      </c>
      <c r="D1854">
        <v>810</v>
      </c>
      <c r="E1854">
        <v>927</v>
      </c>
      <c r="F1854" s="23">
        <f t="shared" si="176"/>
        <v>9.0588235294117636E-2</v>
      </c>
      <c r="G1854" s="22">
        <v>43027</v>
      </c>
      <c r="H1854">
        <v>912</v>
      </c>
      <c r="I1854">
        <v>970</v>
      </c>
      <c r="J1854">
        <v>861</v>
      </c>
      <c r="K1854">
        <v>931</v>
      </c>
      <c r="L1854" s="22">
        <v>43028</v>
      </c>
      <c r="M1854">
        <v>917</v>
      </c>
      <c r="N1854" s="4">
        <v>43027</v>
      </c>
      <c r="O1854" s="3" t="s">
        <v>15</v>
      </c>
      <c r="P1854" s="3">
        <v>4586</v>
      </c>
      <c r="Q1854" s="3" t="s">
        <v>103</v>
      </c>
      <c r="R1854" s="3" t="s">
        <v>17</v>
      </c>
      <c r="S1854" s="3">
        <v>0.05</v>
      </c>
      <c r="T1854" s="3">
        <v>2</v>
      </c>
      <c r="U1854" s="3">
        <v>0</v>
      </c>
      <c r="V1854" s="3">
        <v>600</v>
      </c>
      <c r="W1854">
        <v>912</v>
      </c>
      <c r="X1854" s="4">
        <v>43028</v>
      </c>
      <c r="Y1854">
        <v>931</v>
      </c>
      <c r="Z1854" s="10">
        <f t="shared" si="175"/>
        <v>11400</v>
      </c>
      <c r="AA1854" s="10">
        <f t="shared" si="180"/>
        <v>11400</v>
      </c>
      <c r="AB1854" t="str">
        <f t="shared" si="177"/>
        <v/>
      </c>
      <c r="AC1854">
        <f t="shared" si="178"/>
        <v>-1816370</v>
      </c>
      <c r="AD1854">
        <f t="shared" si="179"/>
        <v>5.0000000000000044E-2</v>
      </c>
      <c r="AE1854" s="15">
        <v>43028</v>
      </c>
      <c r="AF1854" s="9">
        <v>6.9642534125538003E-3</v>
      </c>
      <c r="AG1854" s="12" t="s">
        <v>957</v>
      </c>
      <c r="AH1854" s="20">
        <v>43026.998611111114</v>
      </c>
      <c r="AI1854" s="12">
        <v>960</v>
      </c>
      <c r="AJ1854" s="12">
        <v>33</v>
      </c>
      <c r="AK1854" s="12">
        <v>3.56E-2</v>
      </c>
      <c r="AL1854" s="17">
        <v>19100</v>
      </c>
      <c r="AM1854" s="17">
        <v>0.48955223880597015</v>
      </c>
      <c r="AN1854" s="9"/>
      <c r="AO1854" s="9"/>
      <c r="AP1854" s="17">
        <v>0</v>
      </c>
      <c r="AQ1854" s="17">
        <v>5705</v>
      </c>
      <c r="AR1854" s="17">
        <v>1.8223234624145785E-2</v>
      </c>
      <c r="AS1854" s="17">
        <v>0.45</v>
      </c>
      <c r="AT1854" s="17">
        <v>0.34269662921348315</v>
      </c>
      <c r="AU1854" s="12">
        <v>0.29533213644524237</v>
      </c>
      <c r="AV1854" s="12">
        <v>0</v>
      </c>
      <c r="AY1854" s="12">
        <v>8514700</v>
      </c>
      <c r="BA1854" s="12">
        <v>1</v>
      </c>
      <c r="BD1854" s="12">
        <v>0.48955223880597015</v>
      </c>
      <c r="BE1854" s="12">
        <v>1.8223234624145785E-2</v>
      </c>
      <c r="BF1854" s="12">
        <v>0.34269662921348315</v>
      </c>
      <c r="BG1854" s="12">
        <v>0.29533213644524237</v>
      </c>
      <c r="BH1854" s="12">
        <v>4.2999999999999997E-2</v>
      </c>
      <c r="BI1854" s="12">
        <v>0.45</v>
      </c>
      <c r="BJ1854" s="12">
        <v>5.0000000000000001E-3</v>
      </c>
      <c r="BK1854" s="12">
        <v>0.253</v>
      </c>
      <c r="BL1854" s="12">
        <v>-613</v>
      </c>
      <c r="BM1854" s="12">
        <v>-192</v>
      </c>
      <c r="BN1854" s="12">
        <v>4545</v>
      </c>
      <c r="BO1854" s="12">
        <v>3937</v>
      </c>
      <c r="BP1854" s="12">
        <v>-535</v>
      </c>
      <c r="BQ1854" s="12">
        <v>-302</v>
      </c>
      <c r="BR1854" s="12">
        <v>389</v>
      </c>
      <c r="BS1854" s="12">
        <v>165</v>
      </c>
      <c r="BT1854" s="12">
        <v>0.36938394972448868</v>
      </c>
      <c r="BU1854" s="12">
        <v>0.42170432115744433</v>
      </c>
      <c r="BV1854" s="12">
        <v>0.4472479163252307</v>
      </c>
      <c r="BW1854" s="12">
        <v>0.45165812464588551</v>
      </c>
      <c r="BX1854" s="12">
        <v>0.46874905301015357</v>
      </c>
      <c r="BY1854" s="12">
        <v>1729.5</v>
      </c>
      <c r="BZ1854" s="12">
        <v>1</v>
      </c>
      <c r="CB1854" s="12">
        <v>9.9447513812154692E-2</v>
      </c>
      <c r="CC1854" s="12">
        <v>21360</v>
      </c>
      <c r="CD1854" s="12">
        <v>21420</v>
      </c>
      <c r="CE1854" s="12">
        <v>4.9227197346600331</v>
      </c>
      <c r="CH1854" s="22">
        <v>43026</v>
      </c>
      <c r="CI1854">
        <v>850</v>
      </c>
      <c r="CJ1854">
        <v>927</v>
      </c>
      <c r="CK1854">
        <v>810</v>
      </c>
      <c r="CL1854">
        <v>927</v>
      </c>
      <c r="CM1854" s="22">
        <v>43027</v>
      </c>
      <c r="CN1854">
        <v>912</v>
      </c>
      <c r="CO1854">
        <v>970</v>
      </c>
      <c r="CP1854">
        <v>861</v>
      </c>
      <c r="CQ1854">
        <v>931</v>
      </c>
      <c r="CR1854" s="22">
        <v>43028</v>
      </c>
      <c r="CS1854">
        <v>917</v>
      </c>
      <c r="CT1854">
        <v>1081</v>
      </c>
      <c r="CU1854">
        <v>900</v>
      </c>
      <c r="CV1854">
        <v>1000</v>
      </c>
    </row>
    <row r="1855" spans="1:100">
      <c r="A1855" s="22">
        <v>43026</v>
      </c>
      <c r="B1855">
        <v>466</v>
      </c>
      <c r="C1855">
        <v>544</v>
      </c>
      <c r="D1855">
        <v>457</v>
      </c>
      <c r="E1855">
        <v>544</v>
      </c>
      <c r="F1855" s="23">
        <f t="shared" si="176"/>
        <v>0.16738197424892709</v>
      </c>
      <c r="G1855" s="22">
        <v>43027</v>
      </c>
      <c r="H1855">
        <v>552</v>
      </c>
      <c r="I1855">
        <v>644</v>
      </c>
      <c r="J1855">
        <v>547</v>
      </c>
      <c r="K1855">
        <v>562</v>
      </c>
      <c r="L1855" s="22">
        <v>43028</v>
      </c>
      <c r="M1855">
        <v>543</v>
      </c>
      <c r="N1855" s="4">
        <v>43027</v>
      </c>
      <c r="O1855" s="3" t="s">
        <v>15</v>
      </c>
      <c r="P1855" s="3">
        <v>2464</v>
      </c>
      <c r="Q1855" s="3" t="s">
        <v>741</v>
      </c>
      <c r="R1855" s="3" t="s">
        <v>17</v>
      </c>
      <c r="S1855" s="3">
        <v>0.05</v>
      </c>
      <c r="T1855" s="3">
        <v>2</v>
      </c>
      <c r="U1855" s="3">
        <v>0</v>
      </c>
      <c r="V1855" s="3">
        <v>1000</v>
      </c>
      <c r="W1855">
        <v>552</v>
      </c>
      <c r="X1855" s="4">
        <v>43028</v>
      </c>
      <c r="Y1855">
        <v>562</v>
      </c>
      <c r="Z1855" s="10">
        <f t="shared" si="175"/>
        <v>10000</v>
      </c>
      <c r="AA1855" s="10">
        <f t="shared" si="180"/>
        <v>10000</v>
      </c>
      <c r="AB1855" t="str">
        <f t="shared" si="177"/>
        <v/>
      </c>
      <c r="AC1855">
        <f t="shared" si="178"/>
        <v>-1816370</v>
      </c>
      <c r="AD1855">
        <f t="shared" si="179"/>
        <v>2.3008849557522137E-2</v>
      </c>
      <c r="AE1855" s="15">
        <v>43028</v>
      </c>
      <c r="AF1855" s="9">
        <v>6.9642534125538003E-3</v>
      </c>
      <c r="AG1855" s="12" t="s">
        <v>962</v>
      </c>
      <c r="AH1855" s="20">
        <v>43026.997916666667</v>
      </c>
      <c r="AI1855" s="12">
        <v>565</v>
      </c>
      <c r="AJ1855" s="12">
        <v>21</v>
      </c>
      <c r="AK1855" s="12">
        <v>3.8600000000000002E-2</v>
      </c>
      <c r="AL1855" s="17">
        <v>15200</v>
      </c>
      <c r="AM1855" s="17">
        <v>0.27645788336933047</v>
      </c>
      <c r="AN1855" s="9"/>
      <c r="AO1855" s="9"/>
      <c r="AP1855" s="17">
        <v>199.13</v>
      </c>
      <c r="AQ1855" s="17">
        <v>6600</v>
      </c>
      <c r="AR1855" s="17">
        <v>1</v>
      </c>
      <c r="AS1855" s="17">
        <v>0.13200000000000001</v>
      </c>
      <c r="AT1855" s="17">
        <v>1</v>
      </c>
      <c r="AU1855" s="12">
        <v>0.70205479452054798</v>
      </c>
      <c r="AV1855" s="12">
        <v>2.16</v>
      </c>
      <c r="AY1855" s="12">
        <v>14255600</v>
      </c>
      <c r="BA1855" s="12">
        <v>1</v>
      </c>
      <c r="BD1855" s="12">
        <v>0.27645788336933047</v>
      </c>
      <c r="BE1855" s="12">
        <v>1</v>
      </c>
      <c r="BF1855" s="12">
        <v>1</v>
      </c>
      <c r="BG1855" s="12">
        <v>0.70205479452054798</v>
      </c>
      <c r="BH1855" s="12">
        <v>5.7000000000000002E-2</v>
      </c>
      <c r="BI1855" s="12">
        <v>0.13200000000000001</v>
      </c>
      <c r="BJ1855" s="12">
        <v>0</v>
      </c>
      <c r="BK1855" s="12">
        <v>0.69899999999999995</v>
      </c>
      <c r="BL1855" s="12">
        <v>401</v>
      </c>
      <c r="BM1855" s="12">
        <v>-248</v>
      </c>
      <c r="BN1855" s="12">
        <v>-69</v>
      </c>
      <c r="BO1855" s="12">
        <v>1771</v>
      </c>
      <c r="BP1855" s="12">
        <v>444</v>
      </c>
      <c r="BQ1855" s="12">
        <v>240</v>
      </c>
      <c r="BR1855" s="12">
        <v>-77</v>
      </c>
      <c r="BS1855" s="12">
        <v>1635</v>
      </c>
      <c r="BT1855" s="12">
        <v>0.26658652156173757</v>
      </c>
      <c r="BU1855" s="12">
        <v>0.76647585880917946</v>
      </c>
      <c r="BV1855" s="12">
        <v>0.78494296073194081</v>
      </c>
      <c r="BW1855" s="12">
        <v>0.78271585626455631</v>
      </c>
      <c r="BX1855" s="12">
        <v>0.71932572530929162</v>
      </c>
      <c r="BY1855" s="12">
        <v>1729.5</v>
      </c>
      <c r="BZ1855" s="12">
        <v>1</v>
      </c>
      <c r="CB1855" s="12">
        <v>9.9447513812154692E-2</v>
      </c>
      <c r="CC1855" s="12">
        <v>21360</v>
      </c>
      <c r="CD1855" s="12">
        <v>21420</v>
      </c>
      <c r="CE1855" s="12">
        <v>2.7799376049916011</v>
      </c>
      <c r="CH1855" s="22">
        <v>43026</v>
      </c>
      <c r="CI1855">
        <v>466</v>
      </c>
      <c r="CJ1855">
        <v>544</v>
      </c>
      <c r="CK1855">
        <v>457</v>
      </c>
      <c r="CL1855">
        <v>544</v>
      </c>
      <c r="CM1855" s="22">
        <v>43027</v>
      </c>
      <c r="CN1855">
        <v>552</v>
      </c>
      <c r="CO1855">
        <v>644</v>
      </c>
      <c r="CP1855">
        <v>547</v>
      </c>
      <c r="CQ1855">
        <v>562</v>
      </c>
      <c r="CR1855" s="22">
        <v>43028</v>
      </c>
      <c r="CS1855">
        <v>543</v>
      </c>
      <c r="CT1855">
        <v>577</v>
      </c>
      <c r="CU1855">
        <v>515</v>
      </c>
      <c r="CV1855">
        <v>568</v>
      </c>
    </row>
    <row r="1856" spans="1:100">
      <c r="A1856" s="22">
        <v>43026</v>
      </c>
      <c r="B1856">
        <v>125</v>
      </c>
      <c r="C1856">
        <v>134</v>
      </c>
      <c r="D1856">
        <v>124</v>
      </c>
      <c r="E1856">
        <v>130</v>
      </c>
      <c r="F1856" s="23">
        <f t="shared" si="176"/>
        <v>4.0000000000000036E-2</v>
      </c>
      <c r="G1856" s="22">
        <v>43027</v>
      </c>
      <c r="H1856">
        <v>138</v>
      </c>
      <c r="I1856">
        <v>176</v>
      </c>
      <c r="J1856">
        <v>136</v>
      </c>
      <c r="K1856">
        <v>176</v>
      </c>
      <c r="L1856" s="22">
        <v>43028</v>
      </c>
      <c r="M1856">
        <v>168</v>
      </c>
      <c r="N1856" s="4">
        <v>43027</v>
      </c>
      <c r="O1856" s="3" t="s">
        <v>15</v>
      </c>
      <c r="P1856" s="3">
        <v>6495</v>
      </c>
      <c r="Q1856" s="3" t="s">
        <v>742</v>
      </c>
      <c r="R1856" s="3" t="s">
        <v>17</v>
      </c>
      <c r="S1856" s="3">
        <v>0.05</v>
      </c>
      <c r="T1856" s="3">
        <v>2</v>
      </c>
      <c r="U1856" s="3">
        <v>0</v>
      </c>
      <c r="V1856" s="3">
        <v>3900</v>
      </c>
      <c r="W1856">
        <v>138</v>
      </c>
      <c r="X1856" s="4">
        <v>43028</v>
      </c>
      <c r="Y1856">
        <v>176</v>
      </c>
      <c r="Z1856" s="10">
        <f t="shared" si="175"/>
        <v>148200</v>
      </c>
      <c r="AA1856" s="10">
        <f t="shared" si="180"/>
        <v>148200</v>
      </c>
      <c r="AB1856" t="str">
        <f t="shared" si="177"/>
        <v/>
      </c>
      <c r="AC1856">
        <f t="shared" si="178"/>
        <v>-1816370</v>
      </c>
      <c r="AD1856">
        <f t="shared" si="179"/>
        <v>2.6022304832713727E-2</v>
      </c>
      <c r="AE1856" s="15">
        <v>43028</v>
      </c>
      <c r="AF1856" s="9">
        <v>6.9642534125538003E-3</v>
      </c>
      <c r="AG1856" s="12" t="s">
        <v>954</v>
      </c>
      <c r="AH1856" s="20">
        <v>43026.978472222225</v>
      </c>
      <c r="AI1856" s="12">
        <v>134.5</v>
      </c>
      <c r="AJ1856" s="12">
        <v>4.5</v>
      </c>
      <c r="AK1856" s="12">
        <v>3.4599999999999999E-2</v>
      </c>
      <c r="AL1856" s="17">
        <v>13200</v>
      </c>
      <c r="AM1856" s="17">
        <v>0.12</v>
      </c>
      <c r="AN1856" s="9"/>
      <c r="AO1856" s="9"/>
      <c r="AP1856" s="17">
        <v>0</v>
      </c>
      <c r="AQ1856" s="17">
        <v>6106</v>
      </c>
      <c r="AR1856" s="17">
        <v>0.7142857142857143</v>
      </c>
      <c r="AS1856" s="17">
        <v>9.9000000000000005E-2</v>
      </c>
      <c r="AT1856" s="17">
        <v>0.46875</v>
      </c>
      <c r="AU1856" s="12">
        <v>0.24705882352941178</v>
      </c>
      <c r="AV1856" s="12">
        <v>0.8</v>
      </c>
      <c r="AY1856" s="12">
        <v>48849935</v>
      </c>
      <c r="BA1856" s="12">
        <v>1</v>
      </c>
      <c r="BD1856" s="12">
        <v>0.12</v>
      </c>
      <c r="BE1856" s="12">
        <v>0.7142857142857143</v>
      </c>
      <c r="BF1856" s="12">
        <v>0.46875</v>
      </c>
      <c r="BG1856" s="12">
        <v>0.24705882352941178</v>
      </c>
      <c r="BH1856" s="12">
        <v>0.02</v>
      </c>
      <c r="BI1856" s="12">
        <v>9.9000000000000005E-2</v>
      </c>
      <c r="BJ1856" s="12">
        <v>0</v>
      </c>
      <c r="BK1856" s="12">
        <v>0.20699999999999999</v>
      </c>
      <c r="BL1856" s="12">
        <v>64</v>
      </c>
      <c r="BM1856" s="12">
        <v>-35</v>
      </c>
      <c r="BN1856" s="12">
        <v>-84</v>
      </c>
      <c r="BO1856" s="12">
        <v>722</v>
      </c>
      <c r="BP1856" s="12">
        <v>101</v>
      </c>
      <c r="BQ1856" s="12">
        <v>66</v>
      </c>
      <c r="BR1856" s="12">
        <v>-248</v>
      </c>
      <c r="BS1856" s="12">
        <v>777</v>
      </c>
      <c r="BT1856" s="12">
        <v>0.369150092864444</v>
      </c>
      <c r="BU1856" s="12">
        <v>0.74255417874371155</v>
      </c>
      <c r="BV1856" s="12">
        <v>0.75562309619005874</v>
      </c>
      <c r="BW1856" s="12">
        <v>0.76196945375558811</v>
      </c>
      <c r="BX1856" s="12">
        <v>0.66143979663884345</v>
      </c>
      <c r="BY1856" s="12">
        <v>1729.5</v>
      </c>
      <c r="BZ1856" s="12">
        <v>1</v>
      </c>
      <c r="CB1856" s="12">
        <v>9.9447513812154692E-2</v>
      </c>
      <c r="CC1856" s="12">
        <v>21360</v>
      </c>
      <c r="CD1856" s="12">
        <v>21420</v>
      </c>
      <c r="CE1856" s="12">
        <v>1.2066666666666668</v>
      </c>
      <c r="CH1856" s="22">
        <v>43026</v>
      </c>
      <c r="CI1856">
        <v>125</v>
      </c>
      <c r="CJ1856">
        <v>134</v>
      </c>
      <c r="CK1856">
        <v>124</v>
      </c>
      <c r="CL1856">
        <v>130</v>
      </c>
      <c r="CM1856" s="22">
        <v>43027</v>
      </c>
      <c r="CN1856">
        <v>138</v>
      </c>
      <c r="CO1856">
        <v>176</v>
      </c>
      <c r="CP1856">
        <v>136</v>
      </c>
      <c r="CQ1856">
        <v>176</v>
      </c>
      <c r="CR1856" s="22">
        <v>43028</v>
      </c>
      <c r="CS1856">
        <v>168</v>
      </c>
      <c r="CT1856">
        <v>203</v>
      </c>
      <c r="CU1856">
        <v>161</v>
      </c>
      <c r="CV1856">
        <v>192</v>
      </c>
    </row>
    <row r="1857" spans="1:100">
      <c r="A1857" s="22">
        <v>43026</v>
      </c>
      <c r="B1857">
        <v>688</v>
      </c>
      <c r="C1857">
        <v>775</v>
      </c>
      <c r="D1857">
        <v>685</v>
      </c>
      <c r="E1857">
        <v>775</v>
      </c>
      <c r="F1857" s="23">
        <f t="shared" si="176"/>
        <v>0.12645348837209291</v>
      </c>
      <c r="G1857" s="22">
        <v>43027</v>
      </c>
      <c r="H1857">
        <v>760</v>
      </c>
      <c r="I1857">
        <v>807</v>
      </c>
      <c r="J1857">
        <v>728</v>
      </c>
      <c r="K1857">
        <v>740</v>
      </c>
      <c r="L1857" s="22">
        <v>43028</v>
      </c>
      <c r="M1857">
        <v>725</v>
      </c>
      <c r="N1857" s="4">
        <v>43027</v>
      </c>
      <c r="O1857" s="3" t="s">
        <v>15</v>
      </c>
      <c r="P1857" s="3">
        <v>1401</v>
      </c>
      <c r="Q1857" s="3" t="s">
        <v>113</v>
      </c>
      <c r="R1857" s="3" t="s">
        <v>17</v>
      </c>
      <c r="S1857" s="3">
        <v>0.05</v>
      </c>
      <c r="T1857" s="3">
        <v>2</v>
      </c>
      <c r="U1857" s="3">
        <v>0</v>
      </c>
      <c r="V1857" s="3">
        <v>700</v>
      </c>
      <c r="W1857">
        <v>760</v>
      </c>
      <c r="X1857" s="4">
        <v>43028</v>
      </c>
      <c r="Y1857">
        <v>740</v>
      </c>
      <c r="Z1857" s="10">
        <f t="shared" si="175"/>
        <v>-14000</v>
      </c>
      <c r="AA1857" s="10">
        <f t="shared" si="180"/>
        <v>14000</v>
      </c>
      <c r="AB1857" t="str">
        <f t="shared" si="177"/>
        <v/>
      </c>
      <c r="AC1857">
        <f t="shared" si="178"/>
        <v>-1816370</v>
      </c>
      <c r="AD1857">
        <f t="shared" si="179"/>
        <v>4.8811013767208977E-2</v>
      </c>
      <c r="AE1857" s="15">
        <v>43028</v>
      </c>
      <c r="AF1857" s="9">
        <v>6.9642534125538003E-3</v>
      </c>
      <c r="AG1857" s="12" t="s">
        <v>957</v>
      </c>
      <c r="AH1857" s="20">
        <v>43026.998611111114</v>
      </c>
      <c r="AI1857" s="12">
        <v>799</v>
      </c>
      <c r="AJ1857" s="12">
        <v>24</v>
      </c>
      <c r="AK1857" s="12">
        <v>3.1E-2</v>
      </c>
      <c r="AL1857" s="17">
        <v>10400</v>
      </c>
      <c r="AM1857" s="17">
        <v>0.22971114167812931</v>
      </c>
      <c r="AN1857" s="9"/>
      <c r="AO1857" s="9"/>
      <c r="AP1857" s="17">
        <v>0</v>
      </c>
      <c r="AQ1857" s="17">
        <v>5289</v>
      </c>
      <c r="AR1857" s="17">
        <v>0.75221238938053092</v>
      </c>
      <c r="AS1857" s="17">
        <v>0.24</v>
      </c>
      <c r="AT1857" s="17">
        <v>0.72373188405797095</v>
      </c>
      <c r="AU1857" s="12">
        <v>0.760659168192519</v>
      </c>
      <c r="AV1857" s="12">
        <v>0</v>
      </c>
      <c r="AY1857" s="12">
        <v>7275000</v>
      </c>
      <c r="BA1857" s="12">
        <v>0.80769230769230771</v>
      </c>
      <c r="BD1857" s="12">
        <v>0.22971114167812931</v>
      </c>
      <c r="BE1857" s="12">
        <v>0.75221238938053092</v>
      </c>
      <c r="BF1857" s="12">
        <v>0.72373188405797095</v>
      </c>
      <c r="BG1857" s="12">
        <v>0.760659168192519</v>
      </c>
      <c r="BH1857" s="12">
        <v>0</v>
      </c>
      <c r="BI1857" s="12">
        <v>0.24</v>
      </c>
      <c r="BJ1857" s="12">
        <v>3.0000000000000001E-3</v>
      </c>
      <c r="BK1857" s="12">
        <v>0.71199999999999997</v>
      </c>
      <c r="BL1857" s="12">
        <v>55</v>
      </c>
      <c r="BM1857" s="12">
        <v>-14</v>
      </c>
      <c r="BN1857" s="12">
        <v>41</v>
      </c>
      <c r="BO1857" s="12">
        <v>181</v>
      </c>
      <c r="BP1857" s="12">
        <v>29</v>
      </c>
      <c r="BQ1857" s="12">
        <v>-187</v>
      </c>
      <c r="BR1857" s="12">
        <v>-78</v>
      </c>
      <c r="BS1857" s="12">
        <v>93</v>
      </c>
      <c r="BT1857" s="12">
        <v>0.36938394972448868</v>
      </c>
      <c r="BU1857" s="12">
        <v>0.42170432115744433</v>
      </c>
      <c r="BV1857" s="12">
        <v>0.4472479163252307</v>
      </c>
      <c r="BW1857" s="12">
        <v>0.45165812464588551</v>
      </c>
      <c r="BX1857" s="12">
        <v>0.46874905301015357</v>
      </c>
      <c r="BY1857" s="12">
        <v>1729.5</v>
      </c>
      <c r="BZ1857" s="12">
        <v>0.80769230769230771</v>
      </c>
      <c r="CB1857" s="12">
        <v>9.9447513812154692E-2</v>
      </c>
      <c r="CC1857" s="12">
        <v>21360</v>
      </c>
      <c r="CD1857" s="12">
        <v>21420</v>
      </c>
      <c r="CE1857" s="12">
        <v>2.3098731468745224</v>
      </c>
      <c r="CH1857" s="22">
        <v>43026</v>
      </c>
      <c r="CI1857">
        <v>688</v>
      </c>
      <c r="CJ1857">
        <v>775</v>
      </c>
      <c r="CK1857">
        <v>685</v>
      </c>
      <c r="CL1857">
        <v>775</v>
      </c>
      <c r="CM1857" s="22">
        <v>43027</v>
      </c>
      <c r="CN1857">
        <v>760</v>
      </c>
      <c r="CO1857">
        <v>807</v>
      </c>
      <c r="CP1857">
        <v>728</v>
      </c>
      <c r="CQ1857">
        <v>740</v>
      </c>
      <c r="CR1857" s="22">
        <v>43028</v>
      </c>
      <c r="CS1857">
        <v>725</v>
      </c>
      <c r="CT1857">
        <v>729</v>
      </c>
      <c r="CU1857">
        <v>685</v>
      </c>
      <c r="CV1857">
        <v>695</v>
      </c>
    </row>
    <row r="1858" spans="1:100">
      <c r="A1858" s="22">
        <v>43026</v>
      </c>
      <c r="B1858">
        <v>1565</v>
      </c>
      <c r="C1858">
        <v>1645</v>
      </c>
      <c r="D1858">
        <v>1256</v>
      </c>
      <c r="E1858">
        <v>1270</v>
      </c>
      <c r="F1858" s="23">
        <f t="shared" si="176"/>
        <v>-0.18849840255591055</v>
      </c>
      <c r="G1858" s="22">
        <v>43027</v>
      </c>
      <c r="H1858">
        <v>1390</v>
      </c>
      <c r="I1858">
        <v>1544</v>
      </c>
      <c r="J1858">
        <v>1302</v>
      </c>
      <c r="K1858">
        <v>1520</v>
      </c>
      <c r="L1858" s="22">
        <v>43028</v>
      </c>
      <c r="M1858">
        <v>1548</v>
      </c>
      <c r="N1858" s="4">
        <v>43027</v>
      </c>
      <c r="O1858" s="3" t="s">
        <v>15</v>
      </c>
      <c r="P1858" s="3">
        <v>7980</v>
      </c>
      <c r="Q1858" s="3" t="s">
        <v>134</v>
      </c>
      <c r="R1858" s="3" t="s">
        <v>17</v>
      </c>
      <c r="S1858" s="3">
        <v>0.05</v>
      </c>
      <c r="T1858" s="3">
        <v>2</v>
      </c>
      <c r="U1858" s="3">
        <v>0</v>
      </c>
      <c r="V1858" s="3">
        <v>400</v>
      </c>
      <c r="W1858">
        <v>1390</v>
      </c>
      <c r="X1858" s="4">
        <v>43028</v>
      </c>
      <c r="Y1858">
        <v>1520</v>
      </c>
      <c r="Z1858" s="10">
        <f t="shared" si="175"/>
        <v>52000</v>
      </c>
      <c r="AA1858" s="10">
        <f t="shared" si="180"/>
        <v>52000</v>
      </c>
      <c r="AB1858" t="str">
        <f t="shared" si="177"/>
        <v/>
      </c>
      <c r="AC1858">
        <f t="shared" si="178"/>
        <v>-1816370</v>
      </c>
      <c r="AD1858">
        <f t="shared" si="179"/>
        <v>4.1198501872659277E-2</v>
      </c>
      <c r="AE1858" s="15">
        <v>43028</v>
      </c>
      <c r="AF1858" s="9">
        <v>6.9642534125538003E-3</v>
      </c>
      <c r="AG1858" s="12" t="s">
        <v>960</v>
      </c>
      <c r="AH1858" s="20">
        <v>43026.990277777775</v>
      </c>
      <c r="AI1858" s="12">
        <v>1335</v>
      </c>
      <c r="AJ1858" s="12">
        <v>65</v>
      </c>
      <c r="AK1858" s="12">
        <v>5.1200000000000002E-2</v>
      </c>
      <c r="AL1858" s="17">
        <v>6300</v>
      </c>
      <c r="AM1858" s="17">
        <v>0.27039106145251396</v>
      </c>
      <c r="AN1858" s="9"/>
      <c r="AO1858" s="9"/>
      <c r="AP1858" s="17">
        <v>0</v>
      </c>
      <c r="AQ1858" s="17">
        <v>6444</v>
      </c>
      <c r="AR1858" s="17">
        <v>0.99061032863849763</v>
      </c>
      <c r="AS1858" s="17">
        <v>0.55000000000000004</v>
      </c>
      <c r="AT1858" s="17">
        <v>0.80474934036939316</v>
      </c>
      <c r="AU1858" s="12">
        <v>0.82125603864734298</v>
      </c>
      <c r="AV1858" s="12">
        <v>1.1200000000000001</v>
      </c>
      <c r="AY1858" s="12">
        <v>7200000</v>
      </c>
      <c r="BA1858" s="12">
        <v>1</v>
      </c>
      <c r="BD1858" s="12">
        <v>0.27039106145251396</v>
      </c>
      <c r="BE1858" s="12">
        <v>0.99061032863849763</v>
      </c>
      <c r="BF1858" s="12">
        <v>0.80474934036939316</v>
      </c>
      <c r="BG1858" s="12">
        <v>0.82125603864734298</v>
      </c>
      <c r="BH1858" s="12">
        <v>1.7999999999999999E-2</v>
      </c>
      <c r="BI1858" s="12">
        <v>0.55000000000000004</v>
      </c>
      <c r="BJ1858" s="12">
        <v>0</v>
      </c>
      <c r="BK1858" s="12">
        <v>0.42</v>
      </c>
      <c r="BL1858" s="12">
        <v>248</v>
      </c>
      <c r="BM1858" s="12">
        <v>-893</v>
      </c>
      <c r="BN1858" s="12">
        <v>784</v>
      </c>
      <c r="BO1858" s="12">
        <v>732</v>
      </c>
      <c r="BP1858" s="12">
        <v>1487</v>
      </c>
      <c r="BQ1858" s="12">
        <v>262</v>
      </c>
      <c r="BR1858" s="12">
        <v>-1595</v>
      </c>
      <c r="BS1858" s="12">
        <v>592</v>
      </c>
      <c r="BT1858" s="12">
        <v>0.31541291685698325</v>
      </c>
      <c r="BU1858" s="12">
        <v>0.69424724377883429</v>
      </c>
      <c r="BV1858" s="12">
        <v>0.7000685727331557</v>
      </c>
      <c r="BW1858" s="12">
        <v>0.69186491123668903</v>
      </c>
      <c r="BX1858" s="12">
        <v>0.60326558527052554</v>
      </c>
      <c r="BY1858" s="12">
        <v>1729.5</v>
      </c>
      <c r="BZ1858" s="12">
        <v>1</v>
      </c>
      <c r="CB1858" s="12">
        <v>9.9447513812154692E-2</v>
      </c>
      <c r="CC1858" s="12">
        <v>21360</v>
      </c>
      <c r="CD1858" s="12">
        <v>21420</v>
      </c>
      <c r="CE1858" s="12">
        <v>2.7189323401613903</v>
      </c>
      <c r="CH1858" s="22">
        <v>43026</v>
      </c>
      <c r="CI1858">
        <v>1565</v>
      </c>
      <c r="CJ1858">
        <v>1645</v>
      </c>
      <c r="CK1858">
        <v>1256</v>
      </c>
      <c r="CL1858">
        <v>1270</v>
      </c>
      <c r="CM1858" s="22">
        <v>43027</v>
      </c>
      <c r="CN1858">
        <v>1390</v>
      </c>
      <c r="CO1858">
        <v>1544</v>
      </c>
      <c r="CP1858">
        <v>1302</v>
      </c>
      <c r="CQ1858">
        <v>1520</v>
      </c>
      <c r="CR1858" s="22">
        <v>43028</v>
      </c>
      <c r="CS1858">
        <v>1548</v>
      </c>
      <c r="CT1858">
        <v>1555</v>
      </c>
      <c r="CU1858">
        <v>1325</v>
      </c>
      <c r="CV1858">
        <v>1382</v>
      </c>
    </row>
    <row r="1859" spans="1:100">
      <c r="A1859" s="22">
        <v>43026</v>
      </c>
      <c r="B1859">
        <v>593</v>
      </c>
      <c r="C1859">
        <v>599</v>
      </c>
      <c r="D1859">
        <v>573</v>
      </c>
      <c r="E1859">
        <v>575</v>
      </c>
      <c r="F1859" s="23">
        <f t="shared" si="176"/>
        <v>-3.0354131534570006E-2</v>
      </c>
      <c r="G1859" s="22">
        <v>43027</v>
      </c>
      <c r="H1859">
        <v>605</v>
      </c>
      <c r="I1859">
        <v>625</v>
      </c>
      <c r="J1859">
        <v>570</v>
      </c>
      <c r="K1859">
        <v>589</v>
      </c>
      <c r="L1859" s="22">
        <v>43028</v>
      </c>
      <c r="M1859">
        <v>584</v>
      </c>
      <c r="N1859" s="4">
        <v>43027</v>
      </c>
      <c r="O1859" s="3" t="s">
        <v>15</v>
      </c>
      <c r="P1859" s="3">
        <v>7247</v>
      </c>
      <c r="Q1859" s="3" t="s">
        <v>743</v>
      </c>
      <c r="R1859" s="3" t="s">
        <v>17</v>
      </c>
      <c r="S1859" s="3">
        <v>0.05</v>
      </c>
      <c r="T1859" s="3">
        <v>2</v>
      </c>
      <c r="U1859" s="3">
        <v>0</v>
      </c>
      <c r="V1859" s="3">
        <v>900</v>
      </c>
      <c r="W1859">
        <v>605</v>
      </c>
      <c r="X1859" s="4">
        <v>43028</v>
      </c>
      <c r="Y1859">
        <v>589</v>
      </c>
      <c r="Z1859" s="10">
        <f t="shared" ref="Z1859:Z1922" si="181">(Y1859-W1859)*V1859</f>
        <v>-14400</v>
      </c>
      <c r="AA1859" s="10">
        <f t="shared" si="180"/>
        <v>14400</v>
      </c>
      <c r="AB1859" t="str">
        <f t="shared" si="177"/>
        <v/>
      </c>
      <c r="AC1859">
        <f t="shared" si="178"/>
        <v>-1816370</v>
      </c>
      <c r="AD1859">
        <f t="shared" si="179"/>
        <v>1.6260162601625994E-2</v>
      </c>
      <c r="AE1859" s="15">
        <v>43028</v>
      </c>
      <c r="AF1859" s="9">
        <v>6.9642534125538003E-3</v>
      </c>
      <c r="AG1859" s="12" t="s">
        <v>962</v>
      </c>
      <c r="AH1859" s="20">
        <v>43026.987500000003</v>
      </c>
      <c r="AI1859" s="12">
        <v>615</v>
      </c>
      <c r="AJ1859" s="12">
        <v>40</v>
      </c>
      <c r="AK1859" s="12">
        <v>6.9599999999999995E-2</v>
      </c>
      <c r="AL1859" s="17">
        <v>5300</v>
      </c>
      <c r="AM1859" s="17">
        <v>0.2820069204152249</v>
      </c>
      <c r="AN1859" s="9"/>
      <c r="AO1859" s="9"/>
      <c r="AP1859" s="17">
        <v>0</v>
      </c>
      <c r="AQ1859" s="17">
        <v>19681</v>
      </c>
      <c r="AR1859" s="17">
        <v>0.98857142857142855</v>
      </c>
      <c r="AS1859" s="17">
        <v>0.314</v>
      </c>
      <c r="AT1859" s="17">
        <v>0.99199999999999999</v>
      </c>
      <c r="AU1859" s="12">
        <v>0.99348534201954397</v>
      </c>
      <c r="AV1859" s="12">
        <v>2.08</v>
      </c>
      <c r="AY1859" s="12">
        <v>34049423</v>
      </c>
      <c r="BA1859" s="12">
        <v>1</v>
      </c>
      <c r="BD1859" s="12">
        <v>0.2820069204152249</v>
      </c>
      <c r="BE1859" s="12">
        <v>0.98857142857142855</v>
      </c>
      <c r="BF1859" s="12">
        <v>0.99199999999999999</v>
      </c>
      <c r="BG1859" s="12">
        <v>0.99348534201954397</v>
      </c>
      <c r="BH1859" s="12">
        <v>1.7999999999999999E-2</v>
      </c>
      <c r="BI1859" s="12">
        <v>0.314</v>
      </c>
      <c r="BJ1859" s="12">
        <v>6.0000000000000001E-3</v>
      </c>
      <c r="BK1859" s="12">
        <v>0.40400000000000003</v>
      </c>
      <c r="BL1859" s="12">
        <v>7054</v>
      </c>
      <c r="BM1859" s="12">
        <v>-5558</v>
      </c>
      <c r="BN1859" s="12">
        <v>-3167</v>
      </c>
      <c r="BO1859" s="12">
        <v>6262</v>
      </c>
      <c r="BP1859" s="12">
        <v>5287</v>
      </c>
      <c r="BQ1859" s="12">
        <v>-3109</v>
      </c>
      <c r="BR1859" s="12">
        <v>-2547</v>
      </c>
      <c r="BS1859" s="12">
        <v>7485</v>
      </c>
      <c r="BT1859" s="12">
        <v>0.26658652156173757</v>
      </c>
      <c r="BU1859" s="12">
        <v>0.76647585880917946</v>
      </c>
      <c r="BV1859" s="12">
        <v>0.78494296073194081</v>
      </c>
      <c r="BW1859" s="12">
        <v>0.78271585626455631</v>
      </c>
      <c r="BX1859" s="12">
        <v>0.71932572530929162</v>
      </c>
      <c r="BY1859" s="12">
        <v>1729.5</v>
      </c>
      <c r="BZ1859" s="12">
        <v>1</v>
      </c>
      <c r="CB1859" s="12">
        <v>9.9447513812154692E-2</v>
      </c>
      <c r="CC1859" s="12">
        <v>21360</v>
      </c>
      <c r="CD1859" s="12">
        <v>21420</v>
      </c>
      <c r="CE1859" s="12">
        <v>2.8357362552864283</v>
      </c>
      <c r="CH1859" s="22">
        <v>43026</v>
      </c>
      <c r="CI1859">
        <v>593</v>
      </c>
      <c r="CJ1859">
        <v>599</v>
      </c>
      <c r="CK1859">
        <v>573</v>
      </c>
      <c r="CL1859">
        <v>575</v>
      </c>
      <c r="CM1859" s="22">
        <v>43027</v>
      </c>
      <c r="CN1859">
        <v>605</v>
      </c>
      <c r="CO1859">
        <v>625</v>
      </c>
      <c r="CP1859">
        <v>570</v>
      </c>
      <c r="CQ1859">
        <v>589</v>
      </c>
      <c r="CR1859" s="22">
        <v>43028</v>
      </c>
      <c r="CS1859">
        <v>584</v>
      </c>
      <c r="CT1859">
        <v>597</v>
      </c>
      <c r="CU1859">
        <v>580</v>
      </c>
      <c r="CV1859">
        <v>594</v>
      </c>
    </row>
    <row r="1860" spans="1:100">
      <c r="A1860" s="22">
        <v>43026</v>
      </c>
      <c r="B1860">
        <v>2190</v>
      </c>
      <c r="C1860">
        <v>2190</v>
      </c>
      <c r="D1860">
        <v>2119</v>
      </c>
      <c r="E1860">
        <v>2153</v>
      </c>
      <c r="F1860" s="23">
        <f t="shared" si="176"/>
        <v>-1.6894977168949721E-2</v>
      </c>
      <c r="G1860" s="22">
        <v>43027</v>
      </c>
      <c r="H1860">
        <v>2096</v>
      </c>
      <c r="I1860">
        <v>2184</v>
      </c>
      <c r="J1860">
        <v>2079</v>
      </c>
      <c r="K1860">
        <v>2150</v>
      </c>
      <c r="L1860" s="22">
        <v>43028</v>
      </c>
      <c r="M1860">
        <v>2150</v>
      </c>
      <c r="N1860" s="4">
        <v>43027</v>
      </c>
      <c r="O1860" s="3" t="s">
        <v>11</v>
      </c>
      <c r="P1860" s="3">
        <v>6532</v>
      </c>
      <c r="Q1860" s="3" t="s">
        <v>154</v>
      </c>
      <c r="R1860" s="3" t="s">
        <v>13</v>
      </c>
      <c r="S1860" s="3">
        <v>0.05</v>
      </c>
      <c r="T1860" s="3">
        <v>2</v>
      </c>
      <c r="U1860" s="3">
        <v>0</v>
      </c>
      <c r="V1860" s="3">
        <v>300</v>
      </c>
      <c r="W1860">
        <v>2096</v>
      </c>
      <c r="X1860" s="4">
        <v>43028</v>
      </c>
      <c r="Y1860">
        <v>2150</v>
      </c>
      <c r="Z1860" s="10">
        <f t="shared" si="181"/>
        <v>16200</v>
      </c>
      <c r="AA1860" s="10">
        <f t="shared" si="180"/>
        <v>16200</v>
      </c>
      <c r="AB1860" t="str">
        <f t="shared" si="177"/>
        <v/>
      </c>
      <c r="AC1860">
        <f t="shared" si="178"/>
        <v>-1816370</v>
      </c>
      <c r="AD1860">
        <f t="shared" si="179"/>
        <v>2.2439024390243922E-2</v>
      </c>
      <c r="AE1860" s="15">
        <v>43028</v>
      </c>
      <c r="AF1860" s="9">
        <v>6.9642534125538003E-3</v>
      </c>
      <c r="AG1860" s="12" t="s">
        <v>957</v>
      </c>
      <c r="AH1860" s="20">
        <v>43026.996527777781</v>
      </c>
      <c r="AI1860" s="12">
        <v>2050</v>
      </c>
      <c r="AJ1860" s="12">
        <v>-103</v>
      </c>
      <c r="AK1860" s="12">
        <v>-4.7800000000000002E-2</v>
      </c>
      <c r="AL1860" s="17">
        <v>3200</v>
      </c>
      <c r="AM1860" s="17">
        <v>0.27124183006535946</v>
      </c>
      <c r="AN1860" s="9"/>
      <c r="AO1860" s="9"/>
      <c r="AP1860" s="17">
        <v>52.04</v>
      </c>
      <c r="AQ1860" s="17">
        <v>33137</v>
      </c>
      <c r="AR1860" s="17">
        <v>0.93920972644376899</v>
      </c>
      <c r="AS1860" s="17">
        <v>0.435</v>
      </c>
      <c r="AT1860" s="17">
        <v>0.9707602339181286</v>
      </c>
      <c r="AU1860" s="12">
        <v>0.9707602339181286</v>
      </c>
      <c r="AV1860" s="12">
        <v>1.87</v>
      </c>
      <c r="AY1860" s="12">
        <v>15470000</v>
      </c>
      <c r="BA1860" s="12">
        <v>0.73964497041420119</v>
      </c>
      <c r="BD1860" s="12">
        <v>0.27124183006535946</v>
      </c>
      <c r="BE1860" s="12">
        <v>0.93920972644376899</v>
      </c>
      <c r="BF1860" s="12">
        <v>0.9707602339181286</v>
      </c>
      <c r="BG1860" s="12">
        <v>0.9707602339181286</v>
      </c>
      <c r="BH1860" s="12">
        <v>0.30199999999999999</v>
      </c>
      <c r="BI1860" s="12">
        <v>0.435</v>
      </c>
      <c r="BJ1860" s="12">
        <v>0</v>
      </c>
      <c r="BK1860" s="12">
        <v>0.36399999999999999</v>
      </c>
      <c r="BL1860" s="12">
        <v>1470</v>
      </c>
      <c r="BM1860" s="12">
        <v>-50</v>
      </c>
      <c r="BN1860" s="12">
        <v>-1151</v>
      </c>
      <c r="BO1860" s="12">
        <v>2477</v>
      </c>
      <c r="BP1860" s="12">
        <v>2372</v>
      </c>
      <c r="BQ1860" s="12">
        <v>-60</v>
      </c>
      <c r="BR1860" s="12">
        <v>-1723</v>
      </c>
      <c r="BS1860" s="12">
        <v>2209</v>
      </c>
      <c r="BT1860" s="12">
        <v>0.36938394972448868</v>
      </c>
      <c r="BU1860" s="12">
        <v>0.42170432115744433</v>
      </c>
      <c r="BV1860" s="12">
        <v>0.4472479163252307</v>
      </c>
      <c r="BW1860" s="12">
        <v>0.45165812464588551</v>
      </c>
      <c r="BX1860" s="12">
        <v>0.46874905301015357</v>
      </c>
      <c r="BY1860" s="12">
        <v>1729.5</v>
      </c>
      <c r="BZ1860" s="12">
        <v>0.73964497041420119</v>
      </c>
      <c r="CB1860" s="12">
        <v>9.9447513812154692E-2</v>
      </c>
      <c r="CC1860" s="12">
        <v>21360</v>
      </c>
      <c r="CD1860" s="12">
        <v>21420</v>
      </c>
      <c r="CE1860" s="12">
        <v>2.7274872912127814</v>
      </c>
      <c r="CH1860" s="22">
        <v>43026</v>
      </c>
      <c r="CI1860">
        <v>2190</v>
      </c>
      <c r="CJ1860">
        <v>2190</v>
      </c>
      <c r="CK1860">
        <v>2119</v>
      </c>
      <c r="CL1860">
        <v>2153</v>
      </c>
      <c r="CM1860" s="22">
        <v>43027</v>
      </c>
      <c r="CN1860">
        <v>2096</v>
      </c>
      <c r="CO1860">
        <v>2184</v>
      </c>
      <c r="CP1860">
        <v>2079</v>
      </c>
      <c r="CQ1860">
        <v>2150</v>
      </c>
      <c r="CR1860" s="22">
        <v>43028</v>
      </c>
      <c r="CS1860">
        <v>2150</v>
      </c>
      <c r="CT1860">
        <v>2169</v>
      </c>
      <c r="CU1860">
        <v>2110</v>
      </c>
      <c r="CV1860">
        <v>2152</v>
      </c>
    </row>
    <row r="1861" spans="1:100">
      <c r="A1861" s="22">
        <v>43026</v>
      </c>
      <c r="B1861">
        <v>116</v>
      </c>
      <c r="C1861">
        <v>116</v>
      </c>
      <c r="D1861">
        <v>109</v>
      </c>
      <c r="E1861">
        <v>111</v>
      </c>
      <c r="F1861" s="23">
        <f t="shared" si="176"/>
        <v>-4.31034482758621E-2</v>
      </c>
      <c r="G1861" s="22">
        <v>43027</v>
      </c>
      <c r="H1861">
        <v>111</v>
      </c>
      <c r="I1861">
        <v>111</v>
      </c>
      <c r="J1861">
        <v>110</v>
      </c>
      <c r="K1861">
        <v>110</v>
      </c>
      <c r="L1861" s="22">
        <v>43028</v>
      </c>
      <c r="M1861">
        <v>110</v>
      </c>
      <c r="N1861" s="4">
        <v>43027</v>
      </c>
      <c r="O1861" s="3" t="s">
        <v>15</v>
      </c>
      <c r="P1861" s="3">
        <v>5103</v>
      </c>
      <c r="Q1861" s="3" t="s">
        <v>38</v>
      </c>
      <c r="R1861" s="3" t="s">
        <v>17</v>
      </c>
      <c r="S1861" s="3">
        <v>0.05</v>
      </c>
      <c r="T1861" s="3">
        <v>2</v>
      </c>
      <c r="U1861" s="3">
        <v>0</v>
      </c>
      <c r="V1861" s="3">
        <v>4600</v>
      </c>
      <c r="W1861">
        <v>111</v>
      </c>
      <c r="X1861" s="4">
        <v>43028</v>
      </c>
      <c r="Y1861">
        <v>110</v>
      </c>
      <c r="Z1861" s="10">
        <f t="shared" si="181"/>
        <v>-4600</v>
      </c>
      <c r="AA1861" s="10">
        <f t="shared" si="180"/>
        <v>4600</v>
      </c>
      <c r="AB1861" t="str">
        <f t="shared" si="177"/>
        <v/>
      </c>
      <c r="AC1861">
        <f t="shared" si="178"/>
        <v>-1816370</v>
      </c>
      <c r="AD1861">
        <f t="shared" si="179"/>
        <v>3.4782608695652195E-2</v>
      </c>
      <c r="AE1861" s="15">
        <v>43028</v>
      </c>
      <c r="AF1861" s="9">
        <v>6.9642534125538003E-3</v>
      </c>
      <c r="AG1861" s="12" t="s">
        <v>954</v>
      </c>
      <c r="AH1861" s="20">
        <v>43026.713888888888</v>
      </c>
      <c r="AI1861" s="12">
        <v>115</v>
      </c>
      <c r="AJ1861" s="12">
        <v>4</v>
      </c>
      <c r="AK1861" s="12">
        <v>3.5999999999999997E-2</v>
      </c>
      <c r="AL1861" s="17">
        <v>2400</v>
      </c>
      <c r="AM1861" s="17">
        <v>0.2446043165467626</v>
      </c>
      <c r="AN1861" s="9"/>
      <c r="AO1861" s="9"/>
      <c r="AP1861" s="17">
        <v>0</v>
      </c>
      <c r="AQ1861" s="17">
        <v>10563</v>
      </c>
      <c r="AR1861" s="17">
        <v>0.35087719298245612</v>
      </c>
      <c r="AS1861" s="17">
        <v>0.152</v>
      </c>
      <c r="AT1861" s="17">
        <v>0.11428571428571428</v>
      </c>
      <c r="AU1861" s="12">
        <v>0.27230046948356806</v>
      </c>
      <c r="AV1861" s="12">
        <v>0</v>
      </c>
      <c r="AW1861" s="12">
        <v>59.4</v>
      </c>
      <c r="AY1861" s="12">
        <v>75993426</v>
      </c>
      <c r="BA1861" s="12">
        <v>0</v>
      </c>
      <c r="BD1861" s="12">
        <v>0.2446043165467626</v>
      </c>
      <c r="BE1861" s="12">
        <v>0.35087719298245612</v>
      </c>
      <c r="BF1861" s="12">
        <v>0.11428571428571428</v>
      </c>
      <c r="BG1861" s="12">
        <v>0.27230046948356806</v>
      </c>
      <c r="BH1861" s="12">
        <v>0.374</v>
      </c>
      <c r="BI1861" s="12">
        <v>0.152</v>
      </c>
      <c r="BJ1861" s="12">
        <v>0</v>
      </c>
      <c r="BK1861" s="12">
        <v>0.51</v>
      </c>
      <c r="BL1861" s="12">
        <v>-4070</v>
      </c>
      <c r="BM1861" s="12">
        <v>-292</v>
      </c>
      <c r="BN1861" s="12">
        <v>5162</v>
      </c>
      <c r="BO1861" s="12">
        <v>1471</v>
      </c>
      <c r="BP1861" s="12">
        <v>988</v>
      </c>
      <c r="BQ1861" s="12">
        <v>790</v>
      </c>
      <c r="BR1861" s="12">
        <v>-1325</v>
      </c>
      <c r="BS1861" s="12">
        <v>617</v>
      </c>
      <c r="BT1861" s="12">
        <v>0.369150092864444</v>
      </c>
      <c r="BU1861" s="12">
        <v>0.74255417874371155</v>
      </c>
      <c r="BV1861" s="12">
        <v>0.75562309619005874</v>
      </c>
      <c r="BW1861" s="12">
        <v>0.76196945375558811</v>
      </c>
      <c r="BX1861" s="12">
        <v>0.66143979663884345</v>
      </c>
      <c r="BY1861" s="12">
        <v>1729.5</v>
      </c>
      <c r="BZ1861" s="12">
        <v>0</v>
      </c>
      <c r="CB1861" s="12">
        <v>9.9447513812154692E-2</v>
      </c>
      <c r="CC1861" s="12">
        <v>21360</v>
      </c>
      <c r="CD1861" s="12">
        <v>21420</v>
      </c>
      <c r="CE1861" s="12">
        <v>2.4596322941646682</v>
      </c>
      <c r="CH1861" s="22">
        <v>43026</v>
      </c>
      <c r="CI1861">
        <v>116</v>
      </c>
      <c r="CJ1861">
        <v>116</v>
      </c>
      <c r="CK1861">
        <v>109</v>
      </c>
      <c r="CL1861">
        <v>111</v>
      </c>
      <c r="CM1861" s="22">
        <v>43027</v>
      </c>
      <c r="CN1861">
        <v>111</v>
      </c>
      <c r="CO1861">
        <v>111</v>
      </c>
      <c r="CP1861">
        <v>110</v>
      </c>
      <c r="CQ1861">
        <v>110</v>
      </c>
      <c r="CR1861" s="22">
        <v>43028</v>
      </c>
      <c r="CS1861">
        <v>110</v>
      </c>
      <c r="CT1861">
        <v>110</v>
      </c>
      <c r="CU1861">
        <v>108</v>
      </c>
      <c r="CV1861">
        <v>109</v>
      </c>
    </row>
    <row r="1862" spans="1:100">
      <c r="A1862" s="22">
        <v>43026</v>
      </c>
      <c r="B1862">
        <v>199</v>
      </c>
      <c r="C1862">
        <v>200</v>
      </c>
      <c r="D1862">
        <v>197</v>
      </c>
      <c r="E1862">
        <v>199</v>
      </c>
      <c r="F1862" s="23">
        <f t="shared" si="176"/>
        <v>0</v>
      </c>
      <c r="G1862" s="22">
        <v>43027</v>
      </c>
      <c r="H1862">
        <v>210</v>
      </c>
      <c r="I1862">
        <v>210</v>
      </c>
      <c r="J1862">
        <v>199</v>
      </c>
      <c r="K1862">
        <v>200</v>
      </c>
      <c r="L1862" s="22">
        <v>43028</v>
      </c>
      <c r="M1862">
        <v>203</v>
      </c>
      <c r="N1862" s="4">
        <v>43027</v>
      </c>
      <c r="O1862" s="3" t="s">
        <v>15</v>
      </c>
      <c r="P1862" s="3">
        <v>8135</v>
      </c>
      <c r="Q1862" s="3" t="s">
        <v>744</v>
      </c>
      <c r="R1862" s="3" t="s">
        <v>17</v>
      </c>
      <c r="S1862" s="3">
        <v>0.05</v>
      </c>
      <c r="T1862" s="3">
        <v>2</v>
      </c>
      <c r="U1862" s="3">
        <v>0</v>
      </c>
      <c r="V1862" s="3">
        <v>2600</v>
      </c>
      <c r="W1862">
        <v>210</v>
      </c>
      <c r="X1862" s="4">
        <v>43028</v>
      </c>
      <c r="Y1862">
        <v>200</v>
      </c>
      <c r="Z1862" s="10">
        <f t="shared" si="181"/>
        <v>-26000</v>
      </c>
      <c r="AA1862" s="10">
        <f t="shared" si="180"/>
        <v>26000</v>
      </c>
      <c r="AB1862" t="str">
        <f t="shared" si="177"/>
        <v/>
      </c>
      <c r="AC1862">
        <f t="shared" si="178"/>
        <v>-1816370</v>
      </c>
      <c r="AD1862">
        <f t="shared" si="179"/>
        <v>9.4339622641509413E-3</v>
      </c>
      <c r="AE1862" s="15">
        <v>43028</v>
      </c>
      <c r="AF1862" s="9">
        <v>6.9642534125538003E-3</v>
      </c>
      <c r="AG1862" s="12" t="s">
        <v>954</v>
      </c>
      <c r="AH1862" s="20">
        <v>43026.929861111108</v>
      </c>
      <c r="AI1862" s="12">
        <v>212</v>
      </c>
      <c r="AJ1862" s="12">
        <v>13</v>
      </c>
      <c r="AK1862" s="12">
        <v>6.5299999999999997E-2</v>
      </c>
      <c r="AL1862" s="17">
        <v>2200</v>
      </c>
      <c r="AM1862" s="17">
        <v>0.24509803921568626</v>
      </c>
      <c r="AN1862" s="9"/>
      <c r="AO1862" s="9"/>
      <c r="AP1862" s="17">
        <v>0</v>
      </c>
      <c r="AQ1862" s="17">
        <v>4101</v>
      </c>
      <c r="AR1862" s="17">
        <v>0.92682926829268297</v>
      </c>
      <c r="AS1862" s="17">
        <v>0.248</v>
      </c>
      <c r="AT1862" s="17">
        <v>0.94915254237288138</v>
      </c>
      <c r="AU1862" s="12">
        <v>0.96341463414634143</v>
      </c>
      <c r="AV1862" s="12">
        <v>0.98</v>
      </c>
      <c r="AY1862" s="12">
        <v>20102000</v>
      </c>
      <c r="BA1862" s="12">
        <v>0.66666666666666663</v>
      </c>
      <c r="BD1862" s="12">
        <v>0.24509803921568626</v>
      </c>
      <c r="BE1862" s="12">
        <v>0.92682926829268297</v>
      </c>
      <c r="BF1862" s="12">
        <v>0.94915254237288138</v>
      </c>
      <c r="BG1862" s="12">
        <v>0.96341463414634143</v>
      </c>
      <c r="BH1862" s="12">
        <v>0</v>
      </c>
      <c r="BI1862" s="12">
        <v>0.248</v>
      </c>
      <c r="BJ1862" s="12">
        <v>0</v>
      </c>
      <c r="BK1862" s="12">
        <v>0.505</v>
      </c>
      <c r="BL1862" s="12">
        <v>-728</v>
      </c>
      <c r="BM1862" s="12">
        <v>139</v>
      </c>
      <c r="BN1862" s="12">
        <v>590</v>
      </c>
      <c r="BO1862" s="12">
        <v>2205</v>
      </c>
      <c r="BP1862" s="12">
        <v>-241</v>
      </c>
      <c r="BQ1862" s="12">
        <v>-75</v>
      </c>
      <c r="BR1862" s="12">
        <v>-52</v>
      </c>
      <c r="BS1862" s="12">
        <v>2197</v>
      </c>
      <c r="BT1862" s="12">
        <v>0.369150092864444</v>
      </c>
      <c r="BU1862" s="12">
        <v>0.74255417874371155</v>
      </c>
      <c r="BV1862" s="12">
        <v>0.75562309619005874</v>
      </c>
      <c r="BW1862" s="12">
        <v>0.76196945375558811</v>
      </c>
      <c r="BX1862" s="12">
        <v>0.66143979663884345</v>
      </c>
      <c r="BY1862" s="12">
        <v>1729.5</v>
      </c>
      <c r="BZ1862" s="12">
        <v>0.66666666666666663</v>
      </c>
      <c r="CB1862" s="12">
        <v>9.9447513812154692E-2</v>
      </c>
      <c r="CC1862" s="12">
        <v>21360</v>
      </c>
      <c r="CD1862" s="12">
        <v>21420</v>
      </c>
      <c r="CE1862" s="12">
        <v>2.4645969498910674</v>
      </c>
      <c r="CH1862" s="22">
        <v>43026</v>
      </c>
      <c r="CI1862">
        <v>199</v>
      </c>
      <c r="CJ1862">
        <v>200</v>
      </c>
      <c r="CK1862">
        <v>197</v>
      </c>
      <c r="CL1862">
        <v>199</v>
      </c>
      <c r="CM1862" s="22">
        <v>43027</v>
      </c>
      <c r="CN1862">
        <v>210</v>
      </c>
      <c r="CO1862">
        <v>210</v>
      </c>
      <c r="CP1862">
        <v>199</v>
      </c>
      <c r="CQ1862">
        <v>200</v>
      </c>
      <c r="CR1862" s="22">
        <v>43028</v>
      </c>
      <c r="CS1862">
        <v>203</v>
      </c>
      <c r="CT1862">
        <v>204</v>
      </c>
      <c r="CU1862">
        <v>200</v>
      </c>
      <c r="CV1862">
        <v>202</v>
      </c>
    </row>
    <row r="1863" spans="1:100">
      <c r="A1863" s="22">
        <v>43026</v>
      </c>
      <c r="B1863">
        <v>286</v>
      </c>
      <c r="C1863">
        <v>296</v>
      </c>
      <c r="D1863">
        <v>283</v>
      </c>
      <c r="E1863">
        <v>294</v>
      </c>
      <c r="F1863" s="23">
        <f t="shared" si="176"/>
        <v>2.7972027972027913E-2</v>
      </c>
      <c r="G1863" s="22">
        <v>43027</v>
      </c>
      <c r="H1863">
        <v>290</v>
      </c>
      <c r="I1863">
        <v>304</v>
      </c>
      <c r="J1863">
        <v>287</v>
      </c>
      <c r="K1863">
        <v>288</v>
      </c>
      <c r="L1863" s="22">
        <v>43028</v>
      </c>
      <c r="M1863">
        <v>287</v>
      </c>
      <c r="N1863" s="4">
        <v>43027</v>
      </c>
      <c r="O1863" s="3" t="s">
        <v>15</v>
      </c>
      <c r="P1863" s="3">
        <v>9972</v>
      </c>
      <c r="Q1863" s="3" t="s">
        <v>745</v>
      </c>
      <c r="R1863" s="3" t="s">
        <v>17</v>
      </c>
      <c r="S1863" s="3">
        <v>0.05</v>
      </c>
      <c r="T1863" s="3">
        <v>1</v>
      </c>
      <c r="U1863" s="3">
        <v>0</v>
      </c>
      <c r="V1863" s="3">
        <v>1800</v>
      </c>
      <c r="W1863">
        <v>290</v>
      </c>
      <c r="X1863" s="4">
        <v>43028</v>
      </c>
      <c r="Y1863">
        <v>288</v>
      </c>
      <c r="Z1863" s="10">
        <f t="shared" si="181"/>
        <v>-3600</v>
      </c>
      <c r="AA1863" s="10">
        <f t="shared" si="180"/>
        <v>3600</v>
      </c>
      <c r="AB1863">
        <f t="shared" si="177"/>
        <v>-3600</v>
      </c>
      <c r="AC1863">
        <f t="shared" si="178"/>
        <v>-1819970</v>
      </c>
      <c r="AD1863">
        <f t="shared" si="179"/>
        <v>8.2278481012658222E-2</v>
      </c>
      <c r="AE1863" s="15">
        <v>43028</v>
      </c>
      <c r="AF1863" s="9">
        <v>6.9642534125538003E-3</v>
      </c>
      <c r="AG1863" s="12" t="s">
        <v>962</v>
      </c>
      <c r="AH1863" s="20">
        <v>43026.911805555559</v>
      </c>
      <c r="AI1863" s="12">
        <v>316</v>
      </c>
      <c r="AJ1863" s="12">
        <v>22</v>
      </c>
      <c r="AK1863" s="12">
        <v>7.4800000000000005E-2</v>
      </c>
      <c r="AL1863" s="17">
        <v>2000</v>
      </c>
      <c r="AM1863" s="17">
        <v>0.40068493150684931</v>
      </c>
      <c r="AN1863" s="9"/>
      <c r="AO1863" s="9"/>
      <c r="AP1863" s="17">
        <v>4.2300000000000004</v>
      </c>
      <c r="AQ1863" s="17">
        <v>5652</v>
      </c>
      <c r="AR1863" s="17">
        <v>0.7570093457943925</v>
      </c>
      <c r="AS1863" s="17">
        <v>0.22700000000000001</v>
      </c>
      <c r="AT1863" s="17">
        <v>0.85635359116022103</v>
      </c>
      <c r="AU1863" s="12">
        <v>0.865979381443299</v>
      </c>
      <c r="AV1863" s="12">
        <v>1.03</v>
      </c>
      <c r="AY1863" s="12">
        <v>19354596</v>
      </c>
      <c r="BA1863" s="12">
        <v>0.69696969696969702</v>
      </c>
      <c r="BD1863" s="12">
        <v>0.40068493150684931</v>
      </c>
      <c r="BE1863" s="12">
        <v>0.7570093457943925</v>
      </c>
      <c r="BF1863" s="12">
        <v>0.85635359116022103</v>
      </c>
      <c r="BG1863" s="12">
        <v>0.865979381443299</v>
      </c>
      <c r="BH1863" s="12">
        <v>4.2000000000000003E-2</v>
      </c>
      <c r="BI1863" s="12">
        <v>0.22700000000000001</v>
      </c>
      <c r="BJ1863" s="12">
        <v>3.1E-2</v>
      </c>
      <c r="BK1863" s="12">
        <v>0.34399999999999997</v>
      </c>
      <c r="BL1863" s="12">
        <v>2069</v>
      </c>
      <c r="BM1863" s="12">
        <v>-104</v>
      </c>
      <c r="BN1863" s="12">
        <v>-977</v>
      </c>
      <c r="BO1863" s="12">
        <v>3716</v>
      </c>
      <c r="BP1863" s="12">
        <v>1379</v>
      </c>
      <c r="BQ1863" s="12">
        <v>-887</v>
      </c>
      <c r="BR1863" s="12">
        <v>-812</v>
      </c>
      <c r="BS1863" s="12">
        <v>2493</v>
      </c>
      <c r="BT1863" s="12">
        <v>0.26658652156173757</v>
      </c>
      <c r="BU1863" s="12">
        <v>0.76647585880917946</v>
      </c>
      <c r="BV1863" s="12">
        <v>0.78494296073194081</v>
      </c>
      <c r="BW1863" s="12">
        <v>0.78271585626455631</v>
      </c>
      <c r="BX1863" s="12">
        <v>0.71932572530929162</v>
      </c>
      <c r="BY1863" s="12">
        <v>1729.5</v>
      </c>
      <c r="BZ1863" s="12">
        <v>0.69696969696969702</v>
      </c>
      <c r="CB1863" s="12">
        <v>9.9447513812154692E-2</v>
      </c>
      <c r="CC1863" s="12">
        <v>21360</v>
      </c>
      <c r="CD1863" s="12">
        <v>21420</v>
      </c>
      <c r="CE1863" s="12">
        <v>4.029109589041096</v>
      </c>
      <c r="CH1863" s="22">
        <v>43026</v>
      </c>
      <c r="CI1863">
        <v>286</v>
      </c>
      <c r="CJ1863">
        <v>296</v>
      </c>
      <c r="CK1863">
        <v>283</v>
      </c>
      <c r="CL1863">
        <v>294</v>
      </c>
      <c r="CM1863" s="22">
        <v>43027</v>
      </c>
      <c r="CN1863">
        <v>290</v>
      </c>
      <c r="CO1863">
        <v>304</v>
      </c>
      <c r="CP1863">
        <v>287</v>
      </c>
      <c r="CQ1863">
        <v>288</v>
      </c>
      <c r="CR1863" s="22">
        <v>43028</v>
      </c>
      <c r="CS1863">
        <v>287</v>
      </c>
      <c r="CT1863">
        <v>293</v>
      </c>
      <c r="CU1863">
        <v>284</v>
      </c>
      <c r="CV1863">
        <v>288</v>
      </c>
    </row>
    <row r="1864" spans="1:100">
      <c r="A1864" s="22">
        <v>43027</v>
      </c>
      <c r="B1864">
        <v>1599</v>
      </c>
      <c r="C1864">
        <v>1599</v>
      </c>
      <c r="D1864">
        <v>1599</v>
      </c>
      <c r="E1864">
        <v>1599</v>
      </c>
      <c r="F1864" s="23">
        <f t="shared" ref="F1864:F1927" si="182">IF(E1864&lt;&gt;"",E1864/B1864-1,"")</f>
        <v>0</v>
      </c>
      <c r="G1864" s="22">
        <v>43028</v>
      </c>
      <c r="H1864">
        <v>1701</v>
      </c>
      <c r="I1864">
        <v>1783</v>
      </c>
      <c r="J1864">
        <v>1599</v>
      </c>
      <c r="K1864">
        <v>1635</v>
      </c>
      <c r="L1864" s="22">
        <v>43031</v>
      </c>
      <c r="M1864">
        <v>1585</v>
      </c>
      <c r="N1864" s="4">
        <v>43028</v>
      </c>
      <c r="O1864" s="3" t="s">
        <v>15</v>
      </c>
      <c r="P1864" s="3">
        <v>6182</v>
      </c>
      <c r="Q1864" s="3" t="s">
        <v>701</v>
      </c>
      <c r="R1864" s="3" t="s">
        <v>17</v>
      </c>
      <c r="S1864" s="3">
        <v>0.05</v>
      </c>
      <c r="T1864" s="3">
        <v>2</v>
      </c>
      <c r="U1864" s="3">
        <v>0</v>
      </c>
      <c r="V1864" s="3">
        <v>400</v>
      </c>
      <c r="W1864">
        <v>1701</v>
      </c>
      <c r="X1864" s="4">
        <v>43031</v>
      </c>
      <c r="Y1864">
        <v>1635</v>
      </c>
      <c r="Z1864" s="10">
        <f t="shared" si="181"/>
        <v>-26400</v>
      </c>
      <c r="AA1864" s="10">
        <f t="shared" si="180"/>
        <v>26400</v>
      </c>
      <c r="AB1864" t="str">
        <f t="shared" si="177"/>
        <v/>
      </c>
      <c r="AC1864">
        <f t="shared" si="178"/>
        <v>-1819970</v>
      </c>
      <c r="AD1864">
        <f t="shared" si="179"/>
        <v>6.0220994475138068E-2</v>
      </c>
      <c r="AE1864" s="15">
        <v>43029</v>
      </c>
      <c r="AF1864" s="9">
        <v>2.3491208069925662E-4</v>
      </c>
      <c r="AG1864" s="12" t="s">
        <v>957</v>
      </c>
      <c r="AH1864" s="20">
        <v>43027.997916666667</v>
      </c>
      <c r="AI1864" s="12">
        <v>1810</v>
      </c>
      <c r="AJ1864" s="12">
        <v>211</v>
      </c>
      <c r="AK1864" s="12">
        <v>0.13200000000000001</v>
      </c>
      <c r="AL1864" s="17">
        <v>64800</v>
      </c>
      <c r="AM1864" s="17">
        <v>0.29602446483180428</v>
      </c>
      <c r="AN1864" s="9"/>
      <c r="AO1864" s="9"/>
      <c r="AP1864" s="17">
        <v>0</v>
      </c>
      <c r="AQ1864" s="17">
        <v>16297</v>
      </c>
      <c r="AR1864" s="17">
        <v>0.57337883959044367</v>
      </c>
      <c r="AS1864" s="17">
        <v>1.2E-2</v>
      </c>
      <c r="AT1864" s="17">
        <v>0.34426229508196721</v>
      </c>
      <c r="AU1864" s="12">
        <v>0.45426296368226843</v>
      </c>
      <c r="AV1864" s="12">
        <v>0.31</v>
      </c>
      <c r="AY1864" s="12">
        <v>9967860</v>
      </c>
      <c r="BA1864" s="12">
        <v>1</v>
      </c>
      <c r="BD1864" s="12">
        <v>0.29602446483180428</v>
      </c>
      <c r="BE1864" s="12">
        <v>0.57337883959044367</v>
      </c>
      <c r="BF1864" s="12">
        <v>0.34426229508196721</v>
      </c>
      <c r="BG1864" s="12">
        <v>0.45426296368226843</v>
      </c>
      <c r="BH1864" s="12">
        <v>0</v>
      </c>
      <c r="BI1864" s="12">
        <v>1.2E-2</v>
      </c>
      <c r="BJ1864" s="12">
        <v>0</v>
      </c>
      <c r="BK1864" s="12">
        <v>0.82599999999999996</v>
      </c>
      <c r="BL1864" s="12">
        <v>293</v>
      </c>
      <c r="BM1864" s="12">
        <v>-68</v>
      </c>
      <c r="BN1864" s="12">
        <v>-4</v>
      </c>
      <c r="BO1864" s="12">
        <v>678</v>
      </c>
      <c r="BP1864" s="12">
        <v>107</v>
      </c>
      <c r="BQ1864" s="12">
        <v>-61</v>
      </c>
      <c r="BR1864" s="12">
        <v>-91</v>
      </c>
      <c r="BS1864" s="12">
        <v>457</v>
      </c>
      <c r="BT1864" s="12">
        <v>0.36938394972448868</v>
      </c>
      <c r="BU1864" s="12">
        <v>0.42170432115744433</v>
      </c>
      <c r="BV1864" s="12">
        <v>0.4472479163252307</v>
      </c>
      <c r="BW1864" s="12">
        <v>0.45165812464588551</v>
      </c>
      <c r="BX1864" s="12">
        <v>0.43482560162506168</v>
      </c>
      <c r="BY1864" s="12">
        <v>1732.5</v>
      </c>
      <c r="BZ1864" s="12">
        <v>1</v>
      </c>
      <c r="CB1864" s="12">
        <v>0.11176737846433439</v>
      </c>
      <c r="CC1864" s="12">
        <v>21420</v>
      </c>
      <c r="CD1864" s="12">
        <v>21470</v>
      </c>
      <c r="CE1864" s="12">
        <v>2.648576614206509</v>
      </c>
      <c r="CH1864" s="22">
        <v>43027</v>
      </c>
      <c r="CI1864">
        <v>1599</v>
      </c>
      <c r="CJ1864">
        <v>1599</v>
      </c>
      <c r="CK1864">
        <v>1599</v>
      </c>
      <c r="CL1864">
        <v>1599</v>
      </c>
      <c r="CM1864" s="22">
        <v>43028</v>
      </c>
      <c r="CN1864">
        <v>1701</v>
      </c>
      <c r="CO1864">
        <v>1783</v>
      </c>
      <c r="CP1864">
        <v>1599</v>
      </c>
      <c r="CQ1864">
        <v>1635</v>
      </c>
      <c r="CR1864" s="22">
        <v>43031</v>
      </c>
      <c r="CS1864">
        <v>1585</v>
      </c>
      <c r="CT1864">
        <v>1595</v>
      </c>
      <c r="CU1864">
        <v>1519</v>
      </c>
      <c r="CV1864">
        <v>1573</v>
      </c>
    </row>
    <row r="1865" spans="1:100">
      <c r="A1865" s="22">
        <v>43027</v>
      </c>
      <c r="B1865">
        <v>611</v>
      </c>
      <c r="C1865">
        <v>629</v>
      </c>
      <c r="D1865">
        <v>608</v>
      </c>
      <c r="E1865">
        <v>628</v>
      </c>
      <c r="F1865" s="23">
        <f t="shared" si="182"/>
        <v>2.7823240589198051E-2</v>
      </c>
      <c r="G1865" s="22">
        <v>43028</v>
      </c>
      <c r="H1865">
        <v>728</v>
      </c>
      <c r="I1865">
        <v>728</v>
      </c>
      <c r="J1865">
        <v>715</v>
      </c>
      <c r="K1865">
        <v>728</v>
      </c>
      <c r="L1865" s="22">
        <v>43031</v>
      </c>
      <c r="M1865">
        <v>713</v>
      </c>
      <c r="N1865" s="4">
        <v>43028</v>
      </c>
      <c r="O1865" s="3" t="s">
        <v>15</v>
      </c>
      <c r="P1865" s="3">
        <v>4838</v>
      </c>
      <c r="Q1865" s="3" t="s">
        <v>746</v>
      </c>
      <c r="R1865" s="3" t="s">
        <v>17</v>
      </c>
      <c r="S1865" s="3">
        <v>0.05</v>
      </c>
      <c r="T1865" s="3">
        <v>2</v>
      </c>
      <c r="U1865" s="3">
        <v>0</v>
      </c>
      <c r="V1865" s="3">
        <v>800</v>
      </c>
      <c r="W1865">
        <v>728</v>
      </c>
      <c r="X1865" s="4">
        <v>43031</v>
      </c>
      <c r="Y1865">
        <v>728</v>
      </c>
      <c r="Z1865" s="10">
        <f t="shared" si="181"/>
        <v>0</v>
      </c>
      <c r="AA1865" s="10">
        <f t="shared" si="180"/>
        <v>0</v>
      </c>
      <c r="AB1865" t="str">
        <f t="shared" si="177"/>
        <v/>
      </c>
      <c r="AC1865">
        <f t="shared" si="178"/>
        <v>-1819970</v>
      </c>
      <c r="AD1865">
        <f t="shared" si="179"/>
        <v>0</v>
      </c>
      <c r="AE1865" s="15">
        <v>43029</v>
      </c>
      <c r="AF1865" s="9">
        <v>2.3491208069925662E-4</v>
      </c>
      <c r="AG1865" s="12" t="s">
        <v>960</v>
      </c>
      <c r="AH1865" s="20">
        <v>43027.997916666667</v>
      </c>
      <c r="AI1865" s="12">
        <v>728</v>
      </c>
      <c r="AJ1865" s="12">
        <v>100</v>
      </c>
      <c r="AK1865" s="12">
        <v>0.15920000000000001</v>
      </c>
      <c r="AL1865" s="17">
        <v>48400</v>
      </c>
      <c r="AM1865" s="17">
        <v>0.2032967032967033</v>
      </c>
      <c r="AN1865" s="9"/>
      <c r="AO1865" s="9"/>
      <c r="AP1865" s="17">
        <v>0</v>
      </c>
      <c r="AQ1865" s="17">
        <v>8249</v>
      </c>
      <c r="AR1865" s="17">
        <v>1</v>
      </c>
      <c r="AS1865" s="17">
        <v>0.16200000000000001</v>
      </c>
      <c r="AT1865" s="17">
        <v>0.602112676056338</v>
      </c>
      <c r="AU1865" s="12">
        <v>0.77712031558185402</v>
      </c>
      <c r="AV1865" s="12">
        <v>1.37</v>
      </c>
      <c r="AY1865" s="12">
        <v>11330800</v>
      </c>
      <c r="BA1865" s="12">
        <v>1</v>
      </c>
      <c r="BD1865" s="12">
        <v>0.2032967032967033</v>
      </c>
      <c r="BE1865" s="12">
        <v>1</v>
      </c>
      <c r="BF1865" s="12">
        <v>0.602112676056338</v>
      </c>
      <c r="BG1865" s="12">
        <v>0.77712031558185402</v>
      </c>
      <c r="BH1865" s="12">
        <v>5.0000000000000001E-3</v>
      </c>
      <c r="BI1865" s="12">
        <v>0.16200000000000001</v>
      </c>
      <c r="BJ1865" s="12">
        <v>0</v>
      </c>
      <c r="BK1865" s="12">
        <v>0.7</v>
      </c>
      <c r="BL1865" s="12">
        <v>571</v>
      </c>
      <c r="BM1865" s="12">
        <v>-18</v>
      </c>
      <c r="BN1865" s="12">
        <v>-177</v>
      </c>
      <c r="BO1865" s="12">
        <v>3070</v>
      </c>
      <c r="BP1865" s="12">
        <v>121</v>
      </c>
      <c r="BQ1865" s="12">
        <v>-74</v>
      </c>
      <c r="BR1865" s="12">
        <v>-182</v>
      </c>
      <c r="BS1865" s="12">
        <v>2695</v>
      </c>
      <c r="BT1865" s="12">
        <v>0.31541291685698325</v>
      </c>
      <c r="BU1865" s="12">
        <v>0.69424724377883429</v>
      </c>
      <c r="BV1865" s="12">
        <v>0.7000685727331557</v>
      </c>
      <c r="BW1865" s="12">
        <v>0.69186491123668903</v>
      </c>
      <c r="BX1865" s="12">
        <v>0.56172478611574073</v>
      </c>
      <c r="BY1865" s="12">
        <v>1732.5</v>
      </c>
      <c r="BZ1865" s="12">
        <v>1</v>
      </c>
      <c r="CB1865" s="12">
        <v>0.11176737846433439</v>
      </c>
      <c r="CC1865" s="12">
        <v>21420</v>
      </c>
      <c r="CD1865" s="12">
        <v>21470</v>
      </c>
      <c r="CE1865" s="12">
        <v>1.8189270079513982</v>
      </c>
      <c r="CH1865" s="22">
        <v>43027</v>
      </c>
      <c r="CI1865">
        <v>611</v>
      </c>
      <c r="CJ1865">
        <v>629</v>
      </c>
      <c r="CK1865">
        <v>608</v>
      </c>
      <c r="CL1865">
        <v>628</v>
      </c>
      <c r="CM1865" s="22">
        <v>43028</v>
      </c>
      <c r="CN1865">
        <v>728</v>
      </c>
      <c r="CO1865">
        <v>728</v>
      </c>
      <c r="CP1865">
        <v>715</v>
      </c>
      <c r="CQ1865">
        <v>728</v>
      </c>
      <c r="CR1865" s="22">
        <v>43031</v>
      </c>
      <c r="CS1865">
        <v>713</v>
      </c>
      <c r="CT1865">
        <v>758</v>
      </c>
      <c r="CU1865">
        <v>680</v>
      </c>
      <c r="CV1865">
        <v>710</v>
      </c>
    </row>
    <row r="1866" spans="1:100">
      <c r="A1866" s="22">
        <v>43027</v>
      </c>
      <c r="B1866">
        <v>1702</v>
      </c>
      <c r="C1866">
        <v>2105</v>
      </c>
      <c r="D1866">
        <v>1702</v>
      </c>
      <c r="E1866">
        <v>2105</v>
      </c>
      <c r="F1866" s="23">
        <f t="shared" si="182"/>
        <v>0.236780258519389</v>
      </c>
      <c r="G1866" s="22">
        <v>43028</v>
      </c>
      <c r="H1866">
        <v>2055</v>
      </c>
      <c r="I1866">
        <v>2103</v>
      </c>
      <c r="J1866">
        <v>1923</v>
      </c>
      <c r="K1866">
        <v>1951</v>
      </c>
      <c r="L1866" s="22">
        <v>43031</v>
      </c>
      <c r="M1866">
        <v>1954</v>
      </c>
      <c r="N1866" s="4">
        <v>43028</v>
      </c>
      <c r="O1866" s="3" t="s">
        <v>15</v>
      </c>
      <c r="P1866" s="3">
        <v>6090</v>
      </c>
      <c r="Q1866" s="3" t="s">
        <v>39</v>
      </c>
      <c r="R1866" s="3" t="s">
        <v>17</v>
      </c>
      <c r="S1866" s="3">
        <v>0.05</v>
      </c>
      <c r="T1866" s="3">
        <v>2</v>
      </c>
      <c r="U1866" s="3">
        <v>0</v>
      </c>
      <c r="V1866" s="3">
        <v>300</v>
      </c>
      <c r="W1866">
        <v>2055</v>
      </c>
      <c r="X1866" s="4">
        <v>43031</v>
      </c>
      <c r="Y1866">
        <v>1951</v>
      </c>
      <c r="Z1866" s="10">
        <f t="shared" si="181"/>
        <v>-31200</v>
      </c>
      <c r="AA1866" s="10">
        <f t="shared" si="180"/>
        <v>31200</v>
      </c>
      <c r="AB1866" t="str">
        <f t="shared" si="177"/>
        <v/>
      </c>
      <c r="AC1866">
        <f t="shared" si="178"/>
        <v>-1819970</v>
      </c>
      <c r="AD1866">
        <f t="shared" si="179"/>
        <v>9.8684210526315819E-2</v>
      </c>
      <c r="AE1866" s="15">
        <v>43029</v>
      </c>
      <c r="AF1866" s="9">
        <v>2.3491208069925662E-4</v>
      </c>
      <c r="AG1866" s="12" t="s">
        <v>957</v>
      </c>
      <c r="AH1866" s="20">
        <v>43027.997916666667</v>
      </c>
      <c r="AI1866" s="12">
        <v>2280</v>
      </c>
      <c r="AJ1866" s="12">
        <v>175</v>
      </c>
      <c r="AK1866" s="12">
        <v>8.3099999999999993E-2</v>
      </c>
      <c r="AL1866" s="17">
        <v>24300</v>
      </c>
      <c r="AM1866" s="17">
        <v>0.28908252178370064</v>
      </c>
      <c r="AN1866" s="9"/>
      <c r="AO1866" s="9"/>
      <c r="AP1866" s="17">
        <v>313.38</v>
      </c>
      <c r="AQ1866" s="17">
        <v>11342</v>
      </c>
      <c r="AR1866" s="17">
        <v>0.50132625994694957</v>
      </c>
      <c r="AS1866" s="17">
        <v>0.34399999999999997</v>
      </c>
      <c r="AT1866" s="17">
        <v>0.52383502945902516</v>
      </c>
      <c r="AU1866" s="12">
        <v>0.5828249648052557</v>
      </c>
      <c r="AV1866" s="12">
        <v>0</v>
      </c>
      <c r="AY1866" s="12">
        <v>5813600</v>
      </c>
      <c r="BA1866" s="12">
        <v>0.68377823408624228</v>
      </c>
      <c r="BD1866" s="12">
        <v>0.28908252178370064</v>
      </c>
      <c r="BE1866" s="12">
        <v>0.50132625994694957</v>
      </c>
      <c r="BF1866" s="12">
        <v>0.52383502945902516</v>
      </c>
      <c r="BG1866" s="12">
        <v>0.5828249648052557</v>
      </c>
      <c r="BH1866" s="12">
        <v>0.01</v>
      </c>
      <c r="BI1866" s="12">
        <v>0.34399999999999997</v>
      </c>
      <c r="BJ1866" s="12">
        <v>0</v>
      </c>
      <c r="BK1866" s="12">
        <v>0.47399999999999998</v>
      </c>
      <c r="BL1866" s="12">
        <v>29</v>
      </c>
      <c r="BM1866" s="12">
        <v>-39</v>
      </c>
      <c r="BN1866" s="12">
        <v>1314</v>
      </c>
      <c r="BO1866" s="12">
        <v>1509</v>
      </c>
      <c r="BP1866" s="12">
        <v>-55</v>
      </c>
      <c r="BQ1866" s="12">
        <v>-24</v>
      </c>
      <c r="BR1866" s="12">
        <v>0</v>
      </c>
      <c r="BS1866" s="12">
        <v>202</v>
      </c>
      <c r="BT1866" s="12">
        <v>0.36938394972448868</v>
      </c>
      <c r="BU1866" s="12">
        <v>0.42170432115744433</v>
      </c>
      <c r="BV1866" s="12">
        <v>0.4472479163252307</v>
      </c>
      <c r="BW1866" s="12">
        <v>0.45165812464588551</v>
      </c>
      <c r="BX1866" s="12">
        <v>0.43482560162506168</v>
      </c>
      <c r="BY1866" s="12">
        <v>1732.5</v>
      </c>
      <c r="BZ1866" s="12">
        <v>0.68377823408624228</v>
      </c>
      <c r="CB1866" s="12">
        <v>0.11176737846433439</v>
      </c>
      <c r="CC1866" s="12">
        <v>21420</v>
      </c>
      <c r="CD1866" s="12">
        <v>21470</v>
      </c>
      <c r="CE1866" s="12">
        <v>2.5864659774224599</v>
      </c>
      <c r="CH1866" s="22">
        <v>43027</v>
      </c>
      <c r="CI1866">
        <v>1702</v>
      </c>
      <c r="CJ1866">
        <v>2105</v>
      </c>
      <c r="CK1866">
        <v>1702</v>
      </c>
      <c r="CL1866">
        <v>2105</v>
      </c>
      <c r="CM1866" s="22">
        <v>43028</v>
      </c>
      <c r="CN1866">
        <v>2055</v>
      </c>
      <c r="CO1866">
        <v>2103</v>
      </c>
      <c r="CP1866">
        <v>1923</v>
      </c>
      <c r="CQ1866">
        <v>1951</v>
      </c>
      <c r="CR1866" s="22">
        <v>43031</v>
      </c>
      <c r="CS1866">
        <v>1954</v>
      </c>
      <c r="CT1866">
        <v>1969</v>
      </c>
      <c r="CU1866">
        <v>1905</v>
      </c>
      <c r="CV1866">
        <v>1935</v>
      </c>
    </row>
    <row r="1867" spans="1:100">
      <c r="A1867" s="22">
        <v>43027</v>
      </c>
      <c r="B1867">
        <v>1461</v>
      </c>
      <c r="C1867">
        <v>1467</v>
      </c>
      <c r="D1867">
        <v>1457</v>
      </c>
      <c r="E1867">
        <v>1462</v>
      </c>
      <c r="F1867" s="23">
        <f t="shared" si="182"/>
        <v>6.8446269678301697E-4</v>
      </c>
      <c r="G1867" s="22">
        <v>43028</v>
      </c>
      <c r="H1867">
        <v>1504</v>
      </c>
      <c r="I1867">
        <v>1517</v>
      </c>
      <c r="J1867">
        <v>1482</v>
      </c>
      <c r="K1867">
        <v>1488</v>
      </c>
      <c r="L1867" s="22">
        <v>43031</v>
      </c>
      <c r="M1867">
        <v>1505</v>
      </c>
      <c r="N1867" s="4">
        <v>43028</v>
      </c>
      <c r="O1867" s="3" t="s">
        <v>15</v>
      </c>
      <c r="P1867" s="3">
        <v>4974</v>
      </c>
      <c r="Q1867" s="3" t="s">
        <v>747</v>
      </c>
      <c r="R1867" s="3" t="s">
        <v>17</v>
      </c>
      <c r="S1867" s="3">
        <v>0.05</v>
      </c>
      <c r="T1867" s="3">
        <v>1</v>
      </c>
      <c r="U1867" s="3">
        <v>0</v>
      </c>
      <c r="V1867" s="3">
        <v>400</v>
      </c>
      <c r="W1867">
        <v>1504</v>
      </c>
      <c r="X1867" s="4">
        <v>43031</v>
      </c>
      <c r="Y1867">
        <v>1488</v>
      </c>
      <c r="Z1867" s="10">
        <f t="shared" si="181"/>
        <v>-6400</v>
      </c>
      <c r="AA1867" s="10">
        <f t="shared" si="180"/>
        <v>6400</v>
      </c>
      <c r="AB1867">
        <f t="shared" si="177"/>
        <v>-6400</v>
      </c>
      <c r="AC1867">
        <f t="shared" si="178"/>
        <v>-1826370</v>
      </c>
      <c r="AD1867">
        <f t="shared" si="179"/>
        <v>2.3376623376623384E-2</v>
      </c>
      <c r="AE1867" s="15">
        <v>43029</v>
      </c>
      <c r="AF1867" s="9">
        <v>2.3491208069925662E-4</v>
      </c>
      <c r="AG1867" s="12" t="s">
        <v>962</v>
      </c>
      <c r="AH1867" s="20">
        <v>43027.997916666667</v>
      </c>
      <c r="AI1867" s="12">
        <v>1540</v>
      </c>
      <c r="AJ1867" s="12">
        <v>78</v>
      </c>
      <c r="AK1867" s="12">
        <v>5.3400000000000003E-2</v>
      </c>
      <c r="AL1867" s="17">
        <v>17100</v>
      </c>
      <c r="AM1867" s="17">
        <v>0.14717741935483872</v>
      </c>
      <c r="AN1867" s="17">
        <v>1</v>
      </c>
      <c r="AO1867" s="9"/>
      <c r="AP1867" s="17">
        <v>5.39</v>
      </c>
      <c r="AQ1867" s="17">
        <v>179178</v>
      </c>
      <c r="AR1867" s="17">
        <v>0.30263157894736842</v>
      </c>
      <c r="AS1867" s="17">
        <v>0.23400000000000001</v>
      </c>
      <c r="AT1867" s="17">
        <v>0.44014084507042256</v>
      </c>
      <c r="AU1867" s="12">
        <v>0.6701149425287356</v>
      </c>
      <c r="AV1867" s="12">
        <v>0.27</v>
      </c>
      <c r="AY1867" s="12">
        <v>120415600</v>
      </c>
      <c r="BA1867" s="12">
        <v>0.2988505747126437</v>
      </c>
      <c r="BC1867" s="15">
        <v>42732</v>
      </c>
      <c r="BD1867" s="12">
        <v>0.14717741935483872</v>
      </c>
      <c r="BE1867" s="12">
        <v>0.30263157894736842</v>
      </c>
      <c r="BF1867" s="12">
        <v>0.44014084507042256</v>
      </c>
      <c r="BG1867" s="12">
        <v>0.6701149425287356</v>
      </c>
      <c r="BH1867" s="12">
        <v>2.1999999999999999E-2</v>
      </c>
      <c r="BI1867" s="12">
        <v>0.23400000000000001</v>
      </c>
      <c r="BJ1867" s="12">
        <v>8.9999999999999993E-3</v>
      </c>
      <c r="BK1867" s="12">
        <v>0.64</v>
      </c>
      <c r="BL1867" s="12">
        <v>2226</v>
      </c>
      <c r="BM1867" s="12">
        <v>-2079</v>
      </c>
      <c r="BN1867" s="12">
        <v>149</v>
      </c>
      <c r="BO1867" s="12">
        <v>6538</v>
      </c>
      <c r="BP1867" s="12">
        <v>2366</v>
      </c>
      <c r="BQ1867" s="12">
        <v>-531</v>
      </c>
      <c r="BR1867" s="12">
        <v>-4</v>
      </c>
      <c r="BS1867" s="12">
        <v>5803</v>
      </c>
      <c r="BT1867" s="12">
        <v>0.26658652156173757</v>
      </c>
      <c r="BU1867" s="12">
        <v>0.76647585880917946</v>
      </c>
      <c r="BV1867" s="12">
        <v>0.78494296073194081</v>
      </c>
      <c r="BW1867" s="12">
        <v>0.78271585626455631</v>
      </c>
      <c r="BX1867" s="12">
        <v>0.69697440017487755</v>
      </c>
      <c r="BY1867" s="12">
        <v>1732.5</v>
      </c>
      <c r="BZ1867" s="12">
        <v>0.2988505747126437</v>
      </c>
      <c r="CB1867" s="12">
        <v>0.11176737846433439</v>
      </c>
      <c r="CC1867" s="12">
        <v>21420</v>
      </c>
      <c r="CD1867" s="12">
        <v>21470</v>
      </c>
      <c r="CE1867" s="12">
        <v>1.316819105691057</v>
      </c>
      <c r="CH1867" s="22">
        <v>43027</v>
      </c>
      <c r="CI1867">
        <v>1461</v>
      </c>
      <c r="CJ1867">
        <v>1467</v>
      </c>
      <c r="CK1867">
        <v>1457</v>
      </c>
      <c r="CL1867">
        <v>1462</v>
      </c>
      <c r="CM1867" s="22">
        <v>43028</v>
      </c>
      <c r="CN1867">
        <v>1504</v>
      </c>
      <c r="CO1867">
        <v>1517</v>
      </c>
      <c r="CP1867">
        <v>1482</v>
      </c>
      <c r="CQ1867">
        <v>1488</v>
      </c>
      <c r="CR1867" s="22">
        <v>43031</v>
      </c>
      <c r="CS1867">
        <v>1505</v>
      </c>
      <c r="CT1867">
        <v>1508</v>
      </c>
      <c r="CU1867">
        <v>1486</v>
      </c>
      <c r="CV1867">
        <v>1492</v>
      </c>
    </row>
    <row r="1868" spans="1:100">
      <c r="A1868" s="22">
        <v>43027</v>
      </c>
      <c r="B1868">
        <v>1390</v>
      </c>
      <c r="C1868">
        <v>1544</v>
      </c>
      <c r="D1868">
        <v>1302</v>
      </c>
      <c r="E1868">
        <v>1520</v>
      </c>
      <c r="F1868" s="23">
        <f t="shared" si="182"/>
        <v>9.3525179856115193E-2</v>
      </c>
      <c r="G1868" s="22">
        <v>43028</v>
      </c>
      <c r="H1868">
        <v>1548</v>
      </c>
      <c r="I1868">
        <v>1555</v>
      </c>
      <c r="J1868">
        <v>1325</v>
      </c>
      <c r="K1868">
        <v>1382</v>
      </c>
      <c r="L1868" s="22">
        <v>43031</v>
      </c>
      <c r="M1868">
        <v>1290</v>
      </c>
      <c r="N1868" s="4">
        <v>43028</v>
      </c>
      <c r="O1868" s="3" t="s">
        <v>11</v>
      </c>
      <c r="P1868" s="3">
        <v>7980</v>
      </c>
      <c r="Q1868" s="3" t="s">
        <v>134</v>
      </c>
      <c r="R1868" s="3" t="s">
        <v>13</v>
      </c>
      <c r="S1868" s="3">
        <v>0.05</v>
      </c>
      <c r="T1868" s="3">
        <v>2</v>
      </c>
      <c r="U1868" s="3">
        <v>0</v>
      </c>
      <c r="V1868" s="3">
        <v>400</v>
      </c>
      <c r="W1868">
        <v>1548</v>
      </c>
      <c r="X1868" s="4">
        <v>43031</v>
      </c>
      <c r="Y1868">
        <v>1382</v>
      </c>
      <c r="Z1868" s="10">
        <f t="shared" si="181"/>
        <v>-66400</v>
      </c>
      <c r="AA1868" s="10">
        <f t="shared" si="180"/>
        <v>66400</v>
      </c>
      <c r="AB1868" t="str">
        <f t="shared" si="177"/>
        <v/>
      </c>
      <c r="AC1868">
        <f t="shared" si="178"/>
        <v>-1826370</v>
      </c>
      <c r="AD1868">
        <f t="shared" si="179"/>
        <v>5.3061224489795888E-2</v>
      </c>
      <c r="AE1868" s="15">
        <v>43029</v>
      </c>
      <c r="AF1868" s="9">
        <v>2.3491208069925662E-4</v>
      </c>
      <c r="AG1868" s="12" t="s">
        <v>960</v>
      </c>
      <c r="AH1868" s="20">
        <v>43027.997916666667</v>
      </c>
      <c r="AI1868" s="12">
        <v>1470</v>
      </c>
      <c r="AJ1868" s="12">
        <v>-50</v>
      </c>
      <c r="AK1868" s="12">
        <v>-3.2899999999999999E-2</v>
      </c>
      <c r="AL1868" s="17">
        <v>11500</v>
      </c>
      <c r="AM1868" s="17">
        <v>0.68740955137481907</v>
      </c>
      <c r="AN1868" s="9"/>
      <c r="AO1868" s="9"/>
      <c r="AP1868" s="17">
        <v>0</v>
      </c>
      <c r="AQ1868" s="17">
        <v>9950</v>
      </c>
      <c r="AR1868" s="17">
        <v>0.83492822966507174</v>
      </c>
      <c r="AS1868" s="17">
        <v>0.55000000000000004</v>
      </c>
      <c r="AT1868" s="17">
        <v>0.85161290322580641</v>
      </c>
      <c r="AU1868" s="12">
        <v>0.85699481865284977</v>
      </c>
      <c r="AV1868" s="12">
        <v>0.72</v>
      </c>
      <c r="AY1868" s="12">
        <v>7200000</v>
      </c>
      <c r="BA1868" s="12">
        <v>0.81746031746031744</v>
      </c>
      <c r="BD1868" s="12">
        <v>0.68740955137481907</v>
      </c>
      <c r="BE1868" s="12">
        <v>0.83492822966507174</v>
      </c>
      <c r="BF1868" s="12">
        <v>0.85161290322580641</v>
      </c>
      <c r="BG1868" s="12">
        <v>0.85699481865284977</v>
      </c>
      <c r="BH1868" s="12">
        <v>1.7999999999999999E-2</v>
      </c>
      <c r="BI1868" s="12">
        <v>0.55000000000000004</v>
      </c>
      <c r="BJ1868" s="12">
        <v>0</v>
      </c>
      <c r="BK1868" s="12">
        <v>0.42</v>
      </c>
      <c r="BL1868" s="12">
        <v>248</v>
      </c>
      <c r="BM1868" s="12">
        <v>-893</v>
      </c>
      <c r="BN1868" s="12">
        <v>784</v>
      </c>
      <c r="BO1868" s="12">
        <v>732</v>
      </c>
      <c r="BP1868" s="12">
        <v>1487</v>
      </c>
      <c r="BQ1868" s="12">
        <v>262</v>
      </c>
      <c r="BR1868" s="12">
        <v>-1595</v>
      </c>
      <c r="BS1868" s="12">
        <v>592</v>
      </c>
      <c r="BT1868" s="12">
        <v>0.31541291685698325</v>
      </c>
      <c r="BU1868" s="12">
        <v>0.69424724377883429</v>
      </c>
      <c r="BV1868" s="12">
        <v>0.7000685727331557</v>
      </c>
      <c r="BW1868" s="12">
        <v>0.69186491123668903</v>
      </c>
      <c r="BX1868" s="12">
        <v>0.56172478611574073</v>
      </c>
      <c r="BY1868" s="12">
        <v>1732.5</v>
      </c>
      <c r="BZ1868" s="12">
        <v>0.81746031746031744</v>
      </c>
      <c r="CB1868" s="12">
        <v>0.11176737846433439</v>
      </c>
      <c r="CC1868" s="12">
        <v>21420</v>
      </c>
      <c r="CD1868" s="12">
        <v>21470</v>
      </c>
      <c r="CE1868" s="12">
        <v>6.150359441365759</v>
      </c>
      <c r="CH1868" s="22">
        <v>43027</v>
      </c>
      <c r="CI1868">
        <v>1390</v>
      </c>
      <c r="CJ1868">
        <v>1544</v>
      </c>
      <c r="CK1868">
        <v>1302</v>
      </c>
      <c r="CL1868">
        <v>1520</v>
      </c>
      <c r="CM1868" s="22">
        <v>43028</v>
      </c>
      <c r="CN1868">
        <v>1548</v>
      </c>
      <c r="CO1868">
        <v>1555</v>
      </c>
      <c r="CP1868">
        <v>1325</v>
      </c>
      <c r="CQ1868">
        <v>1382</v>
      </c>
      <c r="CR1868" s="22">
        <v>43031</v>
      </c>
      <c r="CS1868">
        <v>1290</v>
      </c>
      <c r="CT1868">
        <v>1307</v>
      </c>
      <c r="CU1868">
        <v>1162</v>
      </c>
      <c r="CV1868">
        <v>1198</v>
      </c>
    </row>
    <row r="1869" spans="1:100">
      <c r="A1869" s="22">
        <v>43027</v>
      </c>
      <c r="B1869">
        <v>744</v>
      </c>
      <c r="C1869">
        <v>865</v>
      </c>
      <c r="D1869">
        <v>678</v>
      </c>
      <c r="E1869">
        <v>865</v>
      </c>
      <c r="F1869" s="23">
        <f t="shared" si="182"/>
        <v>0.1626344086021505</v>
      </c>
      <c r="G1869" s="22">
        <v>43028</v>
      </c>
      <c r="H1869">
        <v>880</v>
      </c>
      <c r="I1869">
        <v>958</v>
      </c>
      <c r="J1869">
        <v>782</v>
      </c>
      <c r="K1869">
        <v>850</v>
      </c>
      <c r="L1869" s="22">
        <v>43031</v>
      </c>
      <c r="M1869">
        <v>866</v>
      </c>
      <c r="N1869" s="4">
        <v>43028</v>
      </c>
      <c r="O1869" s="3" t="s">
        <v>11</v>
      </c>
      <c r="P1869" s="3">
        <v>7928</v>
      </c>
      <c r="Q1869" s="3" t="s">
        <v>726</v>
      </c>
      <c r="R1869" s="3" t="s">
        <v>13</v>
      </c>
      <c r="S1869" s="3">
        <v>0.05</v>
      </c>
      <c r="T1869" s="3">
        <v>2</v>
      </c>
      <c r="U1869" s="3">
        <v>0</v>
      </c>
      <c r="V1869" s="3">
        <v>600</v>
      </c>
      <c r="W1869">
        <v>880</v>
      </c>
      <c r="X1869" s="4">
        <v>43031</v>
      </c>
      <c r="Y1869">
        <v>850</v>
      </c>
      <c r="Z1869" s="10">
        <f t="shared" si="181"/>
        <v>-18000</v>
      </c>
      <c r="AA1869" s="10">
        <f t="shared" si="180"/>
        <v>18000</v>
      </c>
      <c r="AB1869" t="str">
        <f t="shared" ref="AB1869:AB1932" si="183">IF(AND(O1869="夜間上昇",T1869=1,AF1869&gt;0),Z1869,"")</f>
        <v/>
      </c>
      <c r="AC1869">
        <f t="shared" si="178"/>
        <v>-1826370</v>
      </c>
      <c r="AD1869">
        <f t="shared" si="179"/>
        <v>6.024096385542177E-2</v>
      </c>
      <c r="AE1869" s="15">
        <v>43029</v>
      </c>
      <c r="AF1869" s="9">
        <v>2.3491208069925662E-4</v>
      </c>
      <c r="AG1869" s="12" t="s">
        <v>960</v>
      </c>
      <c r="AH1869" s="20">
        <v>43027.993055555555</v>
      </c>
      <c r="AI1869" s="12">
        <v>830</v>
      </c>
      <c r="AJ1869" s="12">
        <v>-35</v>
      </c>
      <c r="AK1869" s="12">
        <v>-4.0500000000000001E-2</v>
      </c>
      <c r="AL1869" s="17">
        <v>7300</v>
      </c>
      <c r="AM1869" s="17">
        <v>0.64352941176470591</v>
      </c>
      <c r="AN1869" s="9"/>
      <c r="AO1869" s="9"/>
      <c r="AP1869" s="17">
        <v>0</v>
      </c>
      <c r="AQ1869" s="17">
        <v>3312</v>
      </c>
      <c r="AR1869" s="17">
        <v>0.97005988023952094</v>
      </c>
      <c r="AS1869" s="17">
        <v>0.17</v>
      </c>
      <c r="AT1869" s="17">
        <v>0.9721706864564007</v>
      </c>
      <c r="AU1869" s="12">
        <v>0.97262773722627738</v>
      </c>
      <c r="AV1869" s="12">
        <v>0.82</v>
      </c>
      <c r="AY1869" s="12">
        <v>3896000</v>
      </c>
      <c r="BA1869" s="12">
        <v>0.96567505720823799</v>
      </c>
      <c r="BD1869" s="12">
        <v>0.64352941176470591</v>
      </c>
      <c r="BE1869" s="12">
        <v>0.97005988023952094</v>
      </c>
      <c r="BF1869" s="12">
        <v>0.9721706864564007</v>
      </c>
      <c r="BG1869" s="12">
        <v>0.97262773722627738</v>
      </c>
      <c r="BH1869" s="12">
        <v>2E-3</v>
      </c>
      <c r="BI1869" s="12">
        <v>0.17</v>
      </c>
      <c r="BJ1869" s="12">
        <v>0</v>
      </c>
      <c r="BK1869" s="12">
        <v>0.64800000000000002</v>
      </c>
      <c r="BL1869" s="12">
        <v>432</v>
      </c>
      <c r="BM1869" s="12">
        <v>-774</v>
      </c>
      <c r="BN1869" s="12">
        <v>-55</v>
      </c>
      <c r="BO1869" s="12">
        <v>1055</v>
      </c>
      <c r="BP1869" s="12">
        <v>591</v>
      </c>
      <c r="BQ1869" s="12">
        <v>-274</v>
      </c>
      <c r="BR1869" s="12">
        <v>-65</v>
      </c>
      <c r="BS1869" s="12">
        <v>1183</v>
      </c>
      <c r="BT1869" s="12">
        <v>0.31541291685698325</v>
      </c>
      <c r="BU1869" s="12">
        <v>0.69424724377883429</v>
      </c>
      <c r="BV1869" s="12">
        <v>0.7000685727331557</v>
      </c>
      <c r="BW1869" s="12">
        <v>0.69186491123668903</v>
      </c>
      <c r="BX1869" s="12">
        <v>0.56172478611574073</v>
      </c>
      <c r="BY1869" s="12">
        <v>1732.5</v>
      </c>
      <c r="BZ1869" s="12">
        <v>0.96567505720823799</v>
      </c>
      <c r="CB1869" s="12">
        <v>0.11176737846433439</v>
      </c>
      <c r="CC1869" s="12">
        <v>21420</v>
      </c>
      <c r="CD1869" s="12">
        <v>21470</v>
      </c>
      <c r="CE1869" s="12">
        <v>5.7577570540411287</v>
      </c>
      <c r="CH1869" s="22">
        <v>43027</v>
      </c>
      <c r="CI1869">
        <v>744</v>
      </c>
      <c r="CJ1869">
        <v>865</v>
      </c>
      <c r="CK1869">
        <v>678</v>
      </c>
      <c r="CL1869">
        <v>865</v>
      </c>
      <c r="CM1869" s="22">
        <v>43028</v>
      </c>
      <c r="CN1869">
        <v>880</v>
      </c>
      <c r="CO1869">
        <v>958</v>
      </c>
      <c r="CP1869">
        <v>782</v>
      </c>
      <c r="CQ1869">
        <v>850</v>
      </c>
      <c r="CR1869" s="22">
        <v>43031</v>
      </c>
      <c r="CS1869">
        <v>866</v>
      </c>
      <c r="CT1869">
        <v>929</v>
      </c>
      <c r="CU1869">
        <v>810</v>
      </c>
      <c r="CV1869">
        <v>810</v>
      </c>
    </row>
    <row r="1870" spans="1:100">
      <c r="A1870" s="22">
        <v>43027</v>
      </c>
      <c r="B1870">
        <v>2020</v>
      </c>
      <c r="C1870">
        <v>2060</v>
      </c>
      <c r="D1870">
        <v>2012</v>
      </c>
      <c r="E1870">
        <v>2060</v>
      </c>
      <c r="F1870" s="23">
        <f t="shared" si="182"/>
        <v>1.980198019801982E-2</v>
      </c>
      <c r="G1870" s="22">
        <v>43028</v>
      </c>
      <c r="H1870">
        <v>2160</v>
      </c>
      <c r="I1870">
        <v>2170</v>
      </c>
      <c r="J1870">
        <v>1968</v>
      </c>
      <c r="K1870">
        <v>1977</v>
      </c>
      <c r="L1870" s="22">
        <v>43031</v>
      </c>
      <c r="M1870">
        <v>1966</v>
      </c>
      <c r="N1870" s="4">
        <v>43028</v>
      </c>
      <c r="O1870" s="3" t="s">
        <v>15</v>
      </c>
      <c r="P1870" s="3">
        <v>9640</v>
      </c>
      <c r="Q1870" s="3" t="s">
        <v>748</v>
      </c>
      <c r="R1870" s="3" t="s">
        <v>17</v>
      </c>
      <c r="S1870" s="3">
        <v>0.05</v>
      </c>
      <c r="T1870" s="3">
        <v>2</v>
      </c>
      <c r="U1870" s="3">
        <v>0</v>
      </c>
      <c r="V1870" s="3">
        <v>300</v>
      </c>
      <c r="W1870">
        <v>2160</v>
      </c>
      <c r="X1870" s="4">
        <v>43031</v>
      </c>
      <c r="Y1870">
        <v>1977</v>
      </c>
      <c r="Z1870" s="10">
        <f t="shared" si="181"/>
        <v>-54900</v>
      </c>
      <c r="AA1870" s="10">
        <f t="shared" si="180"/>
        <v>54900</v>
      </c>
      <c r="AB1870" t="str">
        <f t="shared" si="183"/>
        <v/>
      </c>
      <c r="AC1870">
        <f t="shared" si="178"/>
        <v>-1826370</v>
      </c>
      <c r="AD1870">
        <f t="shared" si="179"/>
        <v>2.7027027027026973E-2</v>
      </c>
      <c r="AE1870" s="15">
        <v>43029</v>
      </c>
      <c r="AF1870" s="9">
        <v>2.3491208069925662E-4</v>
      </c>
      <c r="AG1870" s="12" t="s">
        <v>960</v>
      </c>
      <c r="AH1870" s="20">
        <v>43027.974999999999</v>
      </c>
      <c r="AI1870" s="12">
        <v>2220</v>
      </c>
      <c r="AJ1870" s="12">
        <v>160</v>
      </c>
      <c r="AK1870" s="12">
        <v>7.7700000000000005E-2</v>
      </c>
      <c r="AL1870" s="17">
        <v>5800</v>
      </c>
      <c r="AM1870" s="17">
        <v>0.31917046029337381</v>
      </c>
      <c r="AN1870" s="9"/>
      <c r="AO1870" s="9"/>
      <c r="AP1870" s="17">
        <v>0</v>
      </c>
      <c r="AQ1870" s="17">
        <v>32027</v>
      </c>
      <c r="AR1870" s="17">
        <v>0.88472222222222219</v>
      </c>
      <c r="AS1870" s="17">
        <v>6.6000000000000003E-2</v>
      </c>
      <c r="AT1870" s="17">
        <v>0.92413162705667273</v>
      </c>
      <c r="AU1870" s="12">
        <v>0.92589285714285718</v>
      </c>
      <c r="AV1870" s="12">
        <v>1.77</v>
      </c>
      <c r="AY1870" s="12">
        <v>16200000</v>
      </c>
      <c r="BA1870" s="12">
        <v>0.82921810699588472</v>
      </c>
      <c r="BD1870" s="12">
        <v>0.31917046029337381</v>
      </c>
      <c r="BE1870" s="12">
        <v>0.88472222222222219</v>
      </c>
      <c r="BF1870" s="12">
        <v>0.92413162705667273</v>
      </c>
      <c r="BG1870" s="12">
        <v>0.92589285714285718</v>
      </c>
      <c r="BH1870" s="12">
        <v>0.28599999999999998</v>
      </c>
      <c r="BI1870" s="12">
        <v>6.6000000000000003E-2</v>
      </c>
      <c r="BJ1870" s="12" t="s">
        <v>968</v>
      </c>
      <c r="BK1870" s="12">
        <v>0.874</v>
      </c>
      <c r="BL1870" s="12">
        <v>4728</v>
      </c>
      <c r="BM1870" s="12">
        <v>-1585</v>
      </c>
      <c r="BN1870" s="12">
        <v>-1001</v>
      </c>
      <c r="BO1870" s="12">
        <v>7489</v>
      </c>
      <c r="BP1870" s="12">
        <v>2280</v>
      </c>
      <c r="BQ1870" s="12">
        <v>-2154</v>
      </c>
      <c r="BR1870" s="12">
        <v>-1152</v>
      </c>
      <c r="BS1870" s="12">
        <v>5351</v>
      </c>
      <c r="BT1870" s="12">
        <v>0.31541291685698325</v>
      </c>
      <c r="BU1870" s="12">
        <v>0.69424724377883429</v>
      </c>
      <c r="BV1870" s="12">
        <v>0.7000685727331557</v>
      </c>
      <c r="BW1870" s="12">
        <v>0.69186491123668903</v>
      </c>
      <c r="BX1870" s="12">
        <v>0.56172478611574073</v>
      </c>
      <c r="BY1870" s="12">
        <v>1732.5</v>
      </c>
      <c r="BZ1870" s="12">
        <v>0.82921810699588472</v>
      </c>
      <c r="CB1870" s="12">
        <v>0.11176737846433439</v>
      </c>
      <c r="CC1870" s="12">
        <v>21420</v>
      </c>
      <c r="CD1870" s="12">
        <v>21470</v>
      </c>
      <c r="CE1870" s="12">
        <v>2.8556674109988447</v>
      </c>
      <c r="CH1870" s="22">
        <v>43027</v>
      </c>
      <c r="CI1870">
        <v>2020</v>
      </c>
      <c r="CJ1870">
        <v>2060</v>
      </c>
      <c r="CK1870">
        <v>2012</v>
      </c>
      <c r="CL1870">
        <v>2060</v>
      </c>
      <c r="CM1870" s="22">
        <v>43028</v>
      </c>
      <c r="CN1870">
        <v>2160</v>
      </c>
      <c r="CO1870">
        <v>2170</v>
      </c>
      <c r="CP1870">
        <v>1968</v>
      </c>
      <c r="CQ1870">
        <v>1977</v>
      </c>
      <c r="CR1870" s="22">
        <v>43031</v>
      </c>
      <c r="CS1870">
        <v>1966</v>
      </c>
      <c r="CT1870">
        <v>1976</v>
      </c>
      <c r="CU1870">
        <v>1921</v>
      </c>
      <c r="CV1870">
        <v>1946</v>
      </c>
    </row>
    <row r="1871" spans="1:100">
      <c r="A1871" s="22">
        <v>43027</v>
      </c>
      <c r="B1871">
        <v>920</v>
      </c>
      <c r="C1871">
        <v>921</v>
      </c>
      <c r="D1871">
        <v>910</v>
      </c>
      <c r="E1871">
        <v>912</v>
      </c>
      <c r="F1871" s="23">
        <f t="shared" si="182"/>
        <v>-8.6956521739129933E-3</v>
      </c>
      <c r="G1871" s="22">
        <v>43028</v>
      </c>
      <c r="H1871">
        <v>927</v>
      </c>
      <c r="I1871">
        <v>949</v>
      </c>
      <c r="J1871">
        <v>897</v>
      </c>
      <c r="K1871">
        <v>903</v>
      </c>
      <c r="L1871" s="22">
        <v>43031</v>
      </c>
      <c r="M1871">
        <v>909</v>
      </c>
      <c r="N1871" s="4">
        <v>43028</v>
      </c>
      <c r="O1871" s="3" t="s">
        <v>15</v>
      </c>
      <c r="P1871" s="3">
        <v>2120</v>
      </c>
      <c r="Q1871" s="3" t="s">
        <v>749</v>
      </c>
      <c r="R1871" s="3" t="s">
        <v>17</v>
      </c>
      <c r="S1871" s="3">
        <v>0.05</v>
      </c>
      <c r="T1871" s="3">
        <v>1</v>
      </c>
      <c r="U1871" s="3">
        <v>0</v>
      </c>
      <c r="V1871" s="3">
        <v>600</v>
      </c>
      <c r="W1871">
        <v>927</v>
      </c>
      <c r="X1871" s="4">
        <v>43031</v>
      </c>
      <c r="Y1871">
        <v>903</v>
      </c>
      <c r="Z1871" s="10">
        <f t="shared" si="181"/>
        <v>-14400</v>
      </c>
      <c r="AA1871" s="10">
        <f t="shared" si="180"/>
        <v>14400</v>
      </c>
      <c r="AB1871">
        <f t="shared" si="183"/>
        <v>-14400</v>
      </c>
      <c r="AC1871">
        <f t="shared" si="178"/>
        <v>-1840770</v>
      </c>
      <c r="AD1871">
        <f t="shared" si="179"/>
        <v>2.0084566596194509E-2</v>
      </c>
      <c r="AE1871" s="15">
        <v>43029</v>
      </c>
      <c r="AF1871" s="9">
        <v>2.3491208069925662E-4</v>
      </c>
      <c r="AG1871" s="12" t="s">
        <v>962</v>
      </c>
      <c r="AH1871" s="20">
        <v>43027.990972222222</v>
      </c>
      <c r="AI1871" s="12">
        <v>946</v>
      </c>
      <c r="AJ1871" s="12">
        <v>34</v>
      </c>
      <c r="AK1871" s="12">
        <v>3.73E-2</v>
      </c>
      <c r="AL1871" s="17">
        <v>5400</v>
      </c>
      <c r="AM1871" s="17">
        <v>0.25249169435215946</v>
      </c>
      <c r="AN1871" s="17">
        <v>0</v>
      </c>
      <c r="AO1871" s="17">
        <v>0</v>
      </c>
      <c r="AP1871" s="17">
        <v>0.41</v>
      </c>
      <c r="AQ1871" s="17">
        <v>107267</v>
      </c>
      <c r="AR1871" s="17">
        <v>0.70567375886524819</v>
      </c>
      <c r="AS1871" s="17">
        <v>3.6999999999999998E-2</v>
      </c>
      <c r="AT1871" s="17">
        <v>0.70671378091872794</v>
      </c>
      <c r="AU1871" s="12">
        <v>0.24301336573511542</v>
      </c>
      <c r="AV1871" s="12" t="s">
        <v>988</v>
      </c>
      <c r="AY1871" s="12">
        <v>118789100</v>
      </c>
      <c r="BA1871" s="12">
        <v>0.10869565217391304</v>
      </c>
      <c r="BB1871" s="12">
        <v>1</v>
      </c>
      <c r="BC1871" s="15">
        <v>42879</v>
      </c>
      <c r="BD1871" s="12">
        <v>0.25249169435215946</v>
      </c>
      <c r="BE1871" s="12">
        <v>0.70567375886524819</v>
      </c>
      <c r="BF1871" s="12">
        <v>0.70671378091872794</v>
      </c>
      <c r="BG1871" s="12">
        <v>0.24301336573511542</v>
      </c>
      <c r="BH1871" s="12">
        <v>0.251</v>
      </c>
      <c r="BI1871" s="12">
        <v>3.6999999999999998E-2</v>
      </c>
      <c r="BJ1871" s="12">
        <v>0.03</v>
      </c>
      <c r="BK1871" s="12">
        <v>0.78300000000000003</v>
      </c>
      <c r="BL1871" s="12">
        <v>1861</v>
      </c>
      <c r="BM1871" s="12">
        <v>1719</v>
      </c>
      <c r="BN1871" s="12">
        <v>-63</v>
      </c>
      <c r="BO1871" s="12">
        <v>6940</v>
      </c>
      <c r="BP1871" s="12">
        <v>1512</v>
      </c>
      <c r="BQ1871" s="12">
        <v>-2698</v>
      </c>
      <c r="BR1871" s="12">
        <v>-108</v>
      </c>
      <c r="BS1871" s="12">
        <v>3413</v>
      </c>
      <c r="BT1871" s="12">
        <v>0.26658652156173757</v>
      </c>
      <c r="BU1871" s="12">
        <v>0.76647585880917946</v>
      </c>
      <c r="BV1871" s="12">
        <v>0.78494296073194081</v>
      </c>
      <c r="BW1871" s="12">
        <v>0.78271585626455631</v>
      </c>
      <c r="BX1871" s="12">
        <v>0.69697440017487755</v>
      </c>
      <c r="BY1871" s="12">
        <v>1732.5</v>
      </c>
      <c r="BZ1871" s="12">
        <v>0.10869565217391304</v>
      </c>
      <c r="CB1871" s="12">
        <v>0.11176737846433439</v>
      </c>
      <c r="CC1871" s="12">
        <v>21420</v>
      </c>
      <c r="CD1871" s="12">
        <v>21470</v>
      </c>
      <c r="CE1871" s="12">
        <v>2.2590821921508253</v>
      </c>
      <c r="CH1871" s="22">
        <v>43027</v>
      </c>
      <c r="CI1871">
        <v>920</v>
      </c>
      <c r="CJ1871">
        <v>921</v>
      </c>
      <c r="CK1871">
        <v>910</v>
      </c>
      <c r="CL1871">
        <v>912</v>
      </c>
      <c r="CM1871" s="22">
        <v>43028</v>
      </c>
      <c r="CN1871">
        <v>927</v>
      </c>
      <c r="CO1871">
        <v>949</v>
      </c>
      <c r="CP1871">
        <v>897</v>
      </c>
      <c r="CQ1871">
        <v>903</v>
      </c>
      <c r="CR1871" s="22">
        <v>43031</v>
      </c>
      <c r="CS1871">
        <v>909</v>
      </c>
      <c r="CT1871">
        <v>909</v>
      </c>
      <c r="CU1871">
        <v>889</v>
      </c>
      <c r="CV1871">
        <v>901</v>
      </c>
    </row>
    <row r="1872" spans="1:100">
      <c r="A1872" s="22">
        <v>43027</v>
      </c>
      <c r="B1872">
        <v>1190</v>
      </c>
      <c r="C1872">
        <v>1214</v>
      </c>
      <c r="D1872">
        <v>1190</v>
      </c>
      <c r="E1872">
        <v>1209</v>
      </c>
      <c r="F1872" s="23">
        <f t="shared" si="182"/>
        <v>1.5966386554621792E-2</v>
      </c>
      <c r="G1872" s="22">
        <v>43028</v>
      </c>
      <c r="H1872">
        <v>1315</v>
      </c>
      <c r="I1872">
        <v>1320</v>
      </c>
      <c r="J1872">
        <v>1253</v>
      </c>
      <c r="K1872">
        <v>1305</v>
      </c>
      <c r="L1872" s="22">
        <v>43031</v>
      </c>
      <c r="M1872">
        <v>1360</v>
      </c>
      <c r="N1872" s="4">
        <v>43028</v>
      </c>
      <c r="O1872" s="3" t="s">
        <v>15</v>
      </c>
      <c r="P1872" s="3">
        <v>7518</v>
      </c>
      <c r="Q1872" s="3" t="s">
        <v>750</v>
      </c>
      <c r="R1872" s="3" t="s">
        <v>17</v>
      </c>
      <c r="S1872" s="3">
        <v>0.05</v>
      </c>
      <c r="T1872" s="3">
        <v>1</v>
      </c>
      <c r="U1872" s="3">
        <v>0</v>
      </c>
      <c r="V1872" s="3">
        <v>500</v>
      </c>
      <c r="W1872">
        <v>1315</v>
      </c>
      <c r="X1872" s="4">
        <v>43031</v>
      </c>
      <c r="Y1872">
        <v>1305</v>
      </c>
      <c r="Z1872" s="10">
        <f t="shared" si="181"/>
        <v>-5000</v>
      </c>
      <c r="AA1872" s="10">
        <f t="shared" si="180"/>
        <v>5000</v>
      </c>
      <c r="AB1872">
        <f t="shared" si="183"/>
        <v>-5000</v>
      </c>
      <c r="AC1872">
        <f t="shared" si="178"/>
        <v>-1845770</v>
      </c>
      <c r="AD1872">
        <f t="shared" si="179"/>
        <v>1.5718562874251552E-2</v>
      </c>
      <c r="AE1872" s="15">
        <v>43029</v>
      </c>
      <c r="AF1872" s="9">
        <v>2.3491208069925662E-4</v>
      </c>
      <c r="AG1872" s="12" t="s">
        <v>962</v>
      </c>
      <c r="AH1872" s="20">
        <v>43027.997916666667</v>
      </c>
      <c r="AI1872" s="12">
        <v>1336</v>
      </c>
      <c r="AJ1872" s="12">
        <v>127</v>
      </c>
      <c r="AK1872" s="12">
        <v>0.105</v>
      </c>
      <c r="AL1872" s="17">
        <v>4600</v>
      </c>
      <c r="AM1872" s="17">
        <v>0.2045977011494253</v>
      </c>
      <c r="AN1872" s="17">
        <v>1</v>
      </c>
      <c r="AO1872" s="9"/>
      <c r="AP1872" s="17">
        <v>0.85</v>
      </c>
      <c r="AQ1872" s="17">
        <v>112230</v>
      </c>
      <c r="AR1872" s="17">
        <v>1</v>
      </c>
      <c r="AS1872" s="17">
        <v>0.16700000000000001</v>
      </c>
      <c r="AT1872" s="17">
        <v>1</v>
      </c>
      <c r="AU1872" s="12">
        <v>1</v>
      </c>
      <c r="AV1872" s="12">
        <v>2.2999999999999998</v>
      </c>
      <c r="AY1872" s="12">
        <v>86000000</v>
      </c>
      <c r="BA1872" s="12">
        <v>1</v>
      </c>
      <c r="BB1872" s="12">
        <v>0</v>
      </c>
      <c r="BC1872" s="15">
        <v>42950</v>
      </c>
      <c r="BD1872" s="12">
        <v>0.2045977011494253</v>
      </c>
      <c r="BE1872" s="12">
        <v>1</v>
      </c>
      <c r="BF1872" s="12">
        <v>1</v>
      </c>
      <c r="BG1872" s="12">
        <v>1</v>
      </c>
      <c r="BH1872" s="12">
        <v>0.317</v>
      </c>
      <c r="BI1872" s="12">
        <v>0.16700000000000001</v>
      </c>
      <c r="BJ1872" s="12">
        <v>0.1</v>
      </c>
      <c r="BK1872" s="12">
        <v>0.33300000000000002</v>
      </c>
      <c r="BL1872" s="12">
        <v>3932</v>
      </c>
      <c r="BM1872" s="12">
        <v>-3416</v>
      </c>
      <c r="BN1872" s="12">
        <v>-7167</v>
      </c>
      <c r="BO1872" s="12">
        <v>29580</v>
      </c>
      <c r="BP1872" s="12">
        <v>19313</v>
      </c>
      <c r="BQ1872" s="12">
        <v>-1572</v>
      </c>
      <c r="BR1872" s="12">
        <v>-1765</v>
      </c>
      <c r="BS1872" s="12">
        <v>36231</v>
      </c>
      <c r="BT1872" s="12">
        <v>0.26658652156173757</v>
      </c>
      <c r="BU1872" s="12">
        <v>0.76647585880917946</v>
      </c>
      <c r="BV1872" s="12">
        <v>0.78494296073194081</v>
      </c>
      <c r="BW1872" s="12">
        <v>0.78271585626455631</v>
      </c>
      <c r="BX1872" s="12">
        <v>0.69697440017487755</v>
      </c>
      <c r="BY1872" s="12">
        <v>1732.5</v>
      </c>
      <c r="BZ1872" s="12">
        <v>1</v>
      </c>
      <c r="CB1872" s="12">
        <v>0.11176737846433439</v>
      </c>
      <c r="CC1872" s="12">
        <v>21420</v>
      </c>
      <c r="CD1872" s="12">
        <v>21470</v>
      </c>
      <c r="CE1872" s="12">
        <v>1.83056723670685</v>
      </c>
      <c r="CH1872" s="22">
        <v>43027</v>
      </c>
      <c r="CI1872">
        <v>1190</v>
      </c>
      <c r="CJ1872">
        <v>1214</v>
      </c>
      <c r="CK1872">
        <v>1190</v>
      </c>
      <c r="CL1872">
        <v>1209</v>
      </c>
      <c r="CM1872" s="22">
        <v>43028</v>
      </c>
      <c r="CN1872">
        <v>1315</v>
      </c>
      <c r="CO1872">
        <v>1320</v>
      </c>
      <c r="CP1872">
        <v>1253</v>
      </c>
      <c r="CQ1872">
        <v>1305</v>
      </c>
      <c r="CR1872" s="22">
        <v>43031</v>
      </c>
      <c r="CS1872">
        <v>1360</v>
      </c>
      <c r="CT1872">
        <v>1420</v>
      </c>
      <c r="CU1872">
        <v>1353</v>
      </c>
      <c r="CV1872">
        <v>1398</v>
      </c>
    </row>
    <row r="1873" spans="1:100">
      <c r="A1873" s="22">
        <v>43027</v>
      </c>
      <c r="B1873">
        <v>1300</v>
      </c>
      <c r="C1873">
        <v>1325</v>
      </c>
      <c r="D1873">
        <v>1222</v>
      </c>
      <c r="E1873">
        <v>1300</v>
      </c>
      <c r="F1873" s="23">
        <f t="shared" si="182"/>
        <v>0</v>
      </c>
      <c r="G1873" s="22">
        <v>43028</v>
      </c>
      <c r="H1873">
        <v>1121</v>
      </c>
      <c r="I1873">
        <v>1238</v>
      </c>
      <c r="J1873">
        <v>1120</v>
      </c>
      <c r="K1873">
        <v>1190</v>
      </c>
      <c r="L1873" s="22">
        <v>43031</v>
      </c>
      <c r="M1873">
        <v>1188</v>
      </c>
      <c r="N1873" s="4">
        <v>43028</v>
      </c>
      <c r="O1873" s="3" t="s">
        <v>11</v>
      </c>
      <c r="P1873" s="3">
        <v>2397</v>
      </c>
      <c r="Q1873" s="3" t="s">
        <v>448</v>
      </c>
      <c r="R1873" s="3" t="s">
        <v>13</v>
      </c>
      <c r="S1873" s="3">
        <v>0.05</v>
      </c>
      <c r="T1873" s="3">
        <v>2</v>
      </c>
      <c r="U1873" s="3">
        <v>0</v>
      </c>
      <c r="V1873" s="3">
        <v>400</v>
      </c>
      <c r="W1873">
        <v>1121</v>
      </c>
      <c r="X1873" s="4">
        <v>43031</v>
      </c>
      <c r="Y1873">
        <v>1190</v>
      </c>
      <c r="Z1873" s="10">
        <f t="shared" si="181"/>
        <v>27600</v>
      </c>
      <c r="AA1873" s="10">
        <f t="shared" si="180"/>
        <v>27600</v>
      </c>
      <c r="AB1873" t="str">
        <f t="shared" si="183"/>
        <v/>
      </c>
      <c r="AC1873">
        <f t="shared" si="178"/>
        <v>-1845770</v>
      </c>
      <c r="AD1873">
        <f t="shared" si="179"/>
        <v>5.0884768436203487E-2</v>
      </c>
      <c r="AE1873" s="15">
        <v>43029</v>
      </c>
      <c r="AF1873" s="9">
        <v>2.3491208069925662E-4</v>
      </c>
      <c r="AG1873" s="12" t="s">
        <v>954</v>
      </c>
      <c r="AH1873" s="20">
        <v>43027.997916666667</v>
      </c>
      <c r="AI1873" s="12">
        <v>1181.0999999999999</v>
      </c>
      <c r="AJ1873" s="12">
        <v>-118.9</v>
      </c>
      <c r="AK1873" s="12">
        <v>-9.1499999999999998E-2</v>
      </c>
      <c r="AL1873" s="17">
        <v>4100</v>
      </c>
      <c r="AM1873" s="17">
        <v>0.62352941176470589</v>
      </c>
      <c r="AN1873" s="9"/>
      <c r="AO1873" s="9"/>
      <c r="AP1873" s="17">
        <v>899.5</v>
      </c>
      <c r="AQ1873" s="17">
        <v>5043</v>
      </c>
      <c r="AR1873" s="17">
        <v>0.59303482587064682</v>
      </c>
      <c r="AS1873" s="17" t="s">
        <v>968</v>
      </c>
      <c r="AT1873" s="17">
        <v>0.6137865911237016</v>
      </c>
      <c r="AU1873" s="12">
        <v>0.66086235489220568</v>
      </c>
      <c r="AV1873" s="12">
        <v>0</v>
      </c>
      <c r="AY1873" s="12">
        <v>4237700</v>
      </c>
      <c r="BA1873" s="12">
        <v>0</v>
      </c>
      <c r="BD1873" s="12">
        <v>0.62352941176470589</v>
      </c>
      <c r="BE1873" s="12">
        <v>0.59303482587064682</v>
      </c>
      <c r="BF1873" s="12">
        <v>0.6137865911237016</v>
      </c>
      <c r="BG1873" s="12">
        <v>0.66086235489220568</v>
      </c>
      <c r="BH1873" s="12">
        <v>4.0000000000000001E-3</v>
      </c>
      <c r="BI1873" s="12" t="s">
        <v>968</v>
      </c>
      <c r="BJ1873" s="12">
        <v>0</v>
      </c>
      <c r="BK1873" s="12">
        <v>0.182</v>
      </c>
      <c r="BL1873" s="12">
        <v>-49</v>
      </c>
      <c r="BM1873" s="12">
        <v>54</v>
      </c>
      <c r="BN1873" s="12" t="s">
        <v>964</v>
      </c>
      <c r="BO1873" s="12">
        <v>265</v>
      </c>
      <c r="BP1873" s="12">
        <v>-37</v>
      </c>
      <c r="BQ1873" s="12">
        <v>-3</v>
      </c>
      <c r="BR1873" s="12" t="s">
        <v>961</v>
      </c>
      <c r="BS1873" s="12">
        <v>261</v>
      </c>
      <c r="BT1873" s="12">
        <v>0.369150092864444</v>
      </c>
      <c r="BU1873" s="12">
        <v>0.74255417874371155</v>
      </c>
      <c r="BV1873" s="12">
        <v>0.75562309619005874</v>
      </c>
      <c r="BW1873" s="12">
        <v>0.76196945375558811</v>
      </c>
      <c r="BX1873" s="12">
        <v>0.62226458506796567</v>
      </c>
      <c r="BY1873" s="12">
        <v>1732.5</v>
      </c>
      <c r="BZ1873" s="12">
        <v>0</v>
      </c>
      <c r="CB1873" s="12">
        <v>0.11176737846433439</v>
      </c>
      <c r="CC1873" s="12">
        <v>21420</v>
      </c>
      <c r="CD1873" s="12">
        <v>21470</v>
      </c>
      <c r="CE1873" s="12">
        <v>5.5788139646102346</v>
      </c>
      <c r="CH1873" s="22">
        <v>43027</v>
      </c>
      <c r="CI1873">
        <v>1300</v>
      </c>
      <c r="CJ1873">
        <v>1325</v>
      </c>
      <c r="CK1873">
        <v>1222</v>
      </c>
      <c r="CL1873">
        <v>1300</v>
      </c>
      <c r="CM1873" s="22">
        <v>43028</v>
      </c>
      <c r="CN1873">
        <v>1121</v>
      </c>
      <c r="CO1873">
        <v>1238</v>
      </c>
      <c r="CP1873">
        <v>1120</v>
      </c>
      <c r="CQ1873">
        <v>1190</v>
      </c>
      <c r="CR1873" s="22">
        <v>43031</v>
      </c>
      <c r="CS1873">
        <v>1188</v>
      </c>
      <c r="CT1873">
        <v>1310</v>
      </c>
      <c r="CU1873">
        <v>1185</v>
      </c>
      <c r="CV1873">
        <v>1304</v>
      </c>
    </row>
    <row r="1874" spans="1:100">
      <c r="A1874" s="22">
        <v>43028</v>
      </c>
      <c r="B1874">
        <v>3940</v>
      </c>
      <c r="C1874">
        <v>4200</v>
      </c>
      <c r="D1874">
        <v>3840</v>
      </c>
      <c r="E1874">
        <v>4200</v>
      </c>
      <c r="F1874" s="23">
        <f t="shared" si="182"/>
        <v>6.5989847715736127E-2</v>
      </c>
      <c r="G1874" s="22">
        <v>43031</v>
      </c>
      <c r="H1874">
        <v>3500</v>
      </c>
      <c r="I1874">
        <v>3500</v>
      </c>
      <c r="J1874">
        <v>3500</v>
      </c>
      <c r="K1874">
        <v>3500</v>
      </c>
      <c r="L1874" s="22">
        <v>43032</v>
      </c>
      <c r="M1874">
        <v>3285</v>
      </c>
      <c r="N1874" s="4">
        <v>43031</v>
      </c>
      <c r="O1874" s="3" t="s">
        <v>11</v>
      </c>
      <c r="P1874" s="3">
        <v>6172</v>
      </c>
      <c r="Q1874" s="3" t="s">
        <v>69</v>
      </c>
      <c r="R1874" s="3" t="s">
        <v>13</v>
      </c>
      <c r="S1874" s="3">
        <v>0.05</v>
      </c>
      <c r="T1874" s="3">
        <v>2</v>
      </c>
      <c r="U1874" s="3">
        <v>0</v>
      </c>
      <c r="V1874" s="3">
        <v>200</v>
      </c>
      <c r="W1874">
        <v>3500</v>
      </c>
      <c r="X1874" s="4">
        <v>43032</v>
      </c>
      <c r="Y1874">
        <v>3500</v>
      </c>
      <c r="Z1874" s="10">
        <f t="shared" si="181"/>
        <v>0</v>
      </c>
      <c r="AA1874" s="10">
        <f t="shared" si="180"/>
        <v>0</v>
      </c>
      <c r="AB1874" t="str">
        <f t="shared" si="183"/>
        <v/>
      </c>
      <c r="AC1874">
        <f t="shared" si="178"/>
        <v>-1845770</v>
      </c>
      <c r="AD1874">
        <f t="shared" si="179"/>
        <v>1.4283673760895343E-4</v>
      </c>
      <c r="AE1874" s="15">
        <v>43032</v>
      </c>
      <c r="AF1874" s="9">
        <v>7.1488889195892025E-3</v>
      </c>
      <c r="AG1874" s="12" t="s">
        <v>957</v>
      </c>
      <c r="AH1874" s="20">
        <v>43028.997916666667</v>
      </c>
      <c r="AI1874" s="12">
        <v>3500.5</v>
      </c>
      <c r="AJ1874" s="12">
        <v>-699.5</v>
      </c>
      <c r="AK1874" s="12">
        <v>-0.16650000000000001</v>
      </c>
      <c r="AL1874" s="17">
        <v>95600</v>
      </c>
      <c r="AM1874" s="17">
        <v>0.4514285714285714</v>
      </c>
      <c r="AN1874" s="17">
        <v>-1</v>
      </c>
      <c r="AO1874" s="9"/>
      <c r="AP1874" s="17">
        <v>140.28</v>
      </c>
      <c r="AQ1874" s="17">
        <v>54491</v>
      </c>
      <c r="AR1874" s="17">
        <v>0.8</v>
      </c>
      <c r="AS1874" s="17">
        <v>0</v>
      </c>
      <c r="AT1874" s="17">
        <v>0.87305797650625239</v>
      </c>
      <c r="AU1874" s="12">
        <v>0.90678909293266552</v>
      </c>
      <c r="AV1874" s="12" t="s">
        <v>988</v>
      </c>
      <c r="AY1874" s="12">
        <v>12974010</v>
      </c>
      <c r="BA1874" s="12">
        <v>0.32748538011695905</v>
      </c>
      <c r="BC1874" s="15">
        <v>42499</v>
      </c>
      <c r="BD1874" s="12">
        <v>0.4514285714285714</v>
      </c>
      <c r="BE1874" s="12">
        <v>0.8</v>
      </c>
      <c r="BF1874" s="12">
        <v>0.87305797650625239</v>
      </c>
      <c r="BG1874" s="12">
        <v>0.90678909293266552</v>
      </c>
      <c r="BH1874" s="12">
        <v>0.21299999999999999</v>
      </c>
      <c r="BI1874" s="12">
        <v>0</v>
      </c>
      <c r="BJ1874" s="12">
        <v>0</v>
      </c>
      <c r="BK1874" s="12">
        <v>0.88900000000000001</v>
      </c>
      <c r="BL1874" s="12">
        <v>-729</v>
      </c>
      <c r="BM1874" s="12">
        <v>-188</v>
      </c>
      <c r="BN1874" s="12">
        <v>-40</v>
      </c>
      <c r="BO1874" s="12">
        <v>249</v>
      </c>
      <c r="BP1874" s="12">
        <v>149</v>
      </c>
      <c r="BQ1874" s="12">
        <v>-83</v>
      </c>
      <c r="BR1874" s="12">
        <v>977</v>
      </c>
      <c r="BS1874" s="12">
        <v>1194</v>
      </c>
      <c r="BT1874" s="12">
        <v>0.3688698883520512</v>
      </c>
      <c r="BU1874" s="12">
        <v>0.39705589324035051</v>
      </c>
      <c r="BV1874" s="12">
        <v>0.43534812442758181</v>
      </c>
      <c r="BW1874" s="12">
        <v>0.43982590781284203</v>
      </c>
      <c r="BX1874" s="12">
        <v>0.48487847680507151</v>
      </c>
      <c r="BY1874" s="12">
        <v>1747</v>
      </c>
      <c r="BZ1874" s="12">
        <v>0.32748538011695905</v>
      </c>
      <c r="CB1874" s="12">
        <v>0.11176737846433439</v>
      </c>
      <c r="CC1874" s="12">
        <v>21470</v>
      </c>
      <c r="CD1874" s="12">
        <v>21730</v>
      </c>
      <c r="CE1874" s="12">
        <v>4.0390011614401855</v>
      </c>
      <c r="CH1874" s="22">
        <v>43028</v>
      </c>
      <c r="CI1874">
        <v>3940</v>
      </c>
      <c r="CJ1874">
        <v>4200</v>
      </c>
      <c r="CK1874">
        <v>3840</v>
      </c>
      <c r="CL1874">
        <v>4200</v>
      </c>
      <c r="CM1874" s="22">
        <v>43031</v>
      </c>
      <c r="CN1874">
        <v>3500</v>
      </c>
      <c r="CO1874">
        <v>3500</v>
      </c>
      <c r="CP1874">
        <v>3500</v>
      </c>
      <c r="CQ1874">
        <v>3500</v>
      </c>
      <c r="CR1874" s="22">
        <v>43032</v>
      </c>
      <c r="CS1874">
        <v>3285</v>
      </c>
      <c r="CT1874">
        <v>3340</v>
      </c>
      <c r="CU1874">
        <v>2953</v>
      </c>
      <c r="CV1874">
        <v>3090</v>
      </c>
    </row>
    <row r="1875" spans="1:100">
      <c r="A1875" s="22">
        <v>43028</v>
      </c>
      <c r="B1875">
        <v>186</v>
      </c>
      <c r="C1875">
        <v>208</v>
      </c>
      <c r="D1875">
        <v>183</v>
      </c>
      <c r="E1875">
        <v>199</v>
      </c>
      <c r="F1875" s="23">
        <f t="shared" si="182"/>
        <v>6.9892473118279508E-2</v>
      </c>
      <c r="G1875" s="22">
        <v>43031</v>
      </c>
      <c r="H1875">
        <v>180</v>
      </c>
      <c r="I1875">
        <v>190</v>
      </c>
      <c r="J1875">
        <v>178</v>
      </c>
      <c r="K1875">
        <v>179</v>
      </c>
      <c r="L1875" s="22">
        <v>43032</v>
      </c>
      <c r="M1875">
        <v>180</v>
      </c>
      <c r="N1875" s="4">
        <v>43031</v>
      </c>
      <c r="O1875" s="3" t="s">
        <v>11</v>
      </c>
      <c r="P1875" s="3">
        <v>6591</v>
      </c>
      <c r="Q1875" s="3" t="s">
        <v>751</v>
      </c>
      <c r="R1875" s="3" t="s">
        <v>13</v>
      </c>
      <c r="S1875" s="3">
        <v>0.05</v>
      </c>
      <c r="T1875" s="3">
        <v>2</v>
      </c>
      <c r="U1875" s="3">
        <v>0</v>
      </c>
      <c r="V1875" s="3">
        <v>2600</v>
      </c>
      <c r="W1875">
        <v>180</v>
      </c>
      <c r="X1875" s="4">
        <v>43032</v>
      </c>
      <c r="Y1875">
        <v>179</v>
      </c>
      <c r="Z1875" s="10">
        <f t="shared" si="181"/>
        <v>-2600</v>
      </c>
      <c r="AA1875" s="10">
        <f t="shared" si="180"/>
        <v>2600</v>
      </c>
      <c r="AB1875" t="str">
        <f t="shared" si="183"/>
        <v/>
      </c>
      <c r="AC1875">
        <f t="shared" si="178"/>
        <v>-1845770</v>
      </c>
      <c r="AD1875">
        <f t="shared" si="179"/>
        <v>5.5248618784530246E-3</v>
      </c>
      <c r="AE1875" s="15">
        <v>43032</v>
      </c>
      <c r="AF1875" s="9">
        <v>7.1488889195892025E-3</v>
      </c>
      <c r="AG1875" s="12" t="s">
        <v>954</v>
      </c>
      <c r="AH1875" s="20">
        <v>43028.997916666667</v>
      </c>
      <c r="AI1875" s="12">
        <v>181</v>
      </c>
      <c r="AJ1875" s="12">
        <v>-18</v>
      </c>
      <c r="AK1875" s="12">
        <v>-9.0499999999999997E-2</v>
      </c>
      <c r="AL1875" s="17">
        <v>60900</v>
      </c>
      <c r="AM1875" s="17">
        <v>0.27638190954773867</v>
      </c>
      <c r="AN1875" s="9"/>
      <c r="AO1875" s="9"/>
      <c r="AP1875" s="17">
        <v>0</v>
      </c>
      <c r="AQ1875" s="17">
        <v>7780</v>
      </c>
      <c r="AR1875" s="17">
        <v>1</v>
      </c>
      <c r="AS1875" s="17">
        <v>0.25900000000000001</v>
      </c>
      <c r="AT1875" s="17">
        <v>1</v>
      </c>
      <c r="AU1875" s="12">
        <v>1</v>
      </c>
      <c r="AV1875" s="12">
        <v>1.51</v>
      </c>
      <c r="AY1875" s="12">
        <v>39095000</v>
      </c>
      <c r="BA1875" s="12">
        <v>0.25925925925925924</v>
      </c>
      <c r="BD1875" s="12">
        <v>0.27638190954773867</v>
      </c>
      <c r="BE1875" s="12">
        <v>1</v>
      </c>
      <c r="BF1875" s="12">
        <v>1</v>
      </c>
      <c r="BG1875" s="12">
        <v>1</v>
      </c>
      <c r="BH1875" s="12">
        <v>0</v>
      </c>
      <c r="BI1875" s="12">
        <v>0.25900000000000001</v>
      </c>
      <c r="BJ1875" s="12">
        <v>0</v>
      </c>
      <c r="BK1875" s="12">
        <v>0.69899999999999995</v>
      </c>
      <c r="BL1875" s="12">
        <v>2023</v>
      </c>
      <c r="BM1875" s="12">
        <v>-170</v>
      </c>
      <c r="BN1875" s="12">
        <v>-1200</v>
      </c>
      <c r="BO1875" s="12">
        <v>2733</v>
      </c>
      <c r="BP1875" s="12">
        <v>-76</v>
      </c>
      <c r="BQ1875" s="12">
        <v>-903</v>
      </c>
      <c r="BR1875" s="12">
        <v>-2375</v>
      </c>
      <c r="BS1875" s="12">
        <v>2063</v>
      </c>
      <c r="BT1875" s="12">
        <v>0.38029629169763451</v>
      </c>
      <c r="BU1875" s="12">
        <v>0.70507199557217481</v>
      </c>
      <c r="BV1875" s="12">
        <v>0.7357840351414866</v>
      </c>
      <c r="BW1875" s="12">
        <v>0.74917669393608577</v>
      </c>
      <c r="BX1875" s="12">
        <v>0.6737077573089949</v>
      </c>
      <c r="BY1875" s="12">
        <v>1747</v>
      </c>
      <c r="BZ1875" s="12">
        <v>0.25925925925925924</v>
      </c>
      <c r="CB1875" s="12">
        <v>0.11176737846433439</v>
      </c>
      <c r="CC1875" s="12">
        <v>21470</v>
      </c>
      <c r="CD1875" s="12">
        <v>21730</v>
      </c>
      <c r="CE1875" s="12">
        <v>2.4728316378641173</v>
      </c>
      <c r="CH1875" s="22">
        <v>43028</v>
      </c>
      <c r="CI1875">
        <v>186</v>
      </c>
      <c r="CJ1875">
        <v>208</v>
      </c>
      <c r="CK1875">
        <v>183</v>
      </c>
      <c r="CL1875">
        <v>199</v>
      </c>
      <c r="CM1875" s="22">
        <v>43031</v>
      </c>
      <c r="CN1875">
        <v>180</v>
      </c>
      <c r="CO1875">
        <v>190</v>
      </c>
      <c r="CP1875">
        <v>178</v>
      </c>
      <c r="CQ1875">
        <v>179</v>
      </c>
      <c r="CR1875" s="22">
        <v>43032</v>
      </c>
      <c r="CS1875">
        <v>180</v>
      </c>
      <c r="CT1875">
        <v>181</v>
      </c>
      <c r="CU1875">
        <v>172</v>
      </c>
      <c r="CV1875">
        <v>175</v>
      </c>
    </row>
    <row r="1876" spans="1:100">
      <c r="A1876" s="22">
        <v>43028</v>
      </c>
      <c r="B1876">
        <v>2190</v>
      </c>
      <c r="C1876">
        <v>2606</v>
      </c>
      <c r="D1876">
        <v>2150</v>
      </c>
      <c r="E1876">
        <v>2506</v>
      </c>
      <c r="F1876" s="23">
        <f t="shared" si="182"/>
        <v>0.1442922374429223</v>
      </c>
      <c r="G1876" s="22">
        <v>43031</v>
      </c>
      <c r="H1876">
        <v>2406</v>
      </c>
      <c r="I1876">
        <v>2938</v>
      </c>
      <c r="J1876">
        <v>2374</v>
      </c>
      <c r="K1876">
        <v>2734</v>
      </c>
      <c r="L1876" s="22">
        <v>43032</v>
      </c>
      <c r="M1876">
        <v>2783</v>
      </c>
      <c r="N1876" s="4">
        <v>43031</v>
      </c>
      <c r="O1876" s="3" t="s">
        <v>11</v>
      </c>
      <c r="P1876" s="3">
        <v>3667</v>
      </c>
      <c r="Q1876" s="3" t="s">
        <v>163</v>
      </c>
      <c r="R1876" s="3" t="s">
        <v>13</v>
      </c>
      <c r="S1876" s="3">
        <v>0.05</v>
      </c>
      <c r="T1876" s="3">
        <v>1</v>
      </c>
      <c r="U1876" s="3">
        <v>0</v>
      </c>
      <c r="V1876" s="3">
        <v>200</v>
      </c>
      <c r="W1876">
        <v>2406</v>
      </c>
      <c r="X1876" s="4">
        <v>43032</v>
      </c>
      <c r="Y1876">
        <v>2734</v>
      </c>
      <c r="Z1876" s="10">
        <f t="shared" si="181"/>
        <v>65600</v>
      </c>
      <c r="AA1876" s="10">
        <f t="shared" si="180"/>
        <v>65600</v>
      </c>
      <c r="AB1876" t="str">
        <f t="shared" si="183"/>
        <v/>
      </c>
      <c r="AC1876">
        <f t="shared" si="178"/>
        <v>-1845770</v>
      </c>
      <c r="AD1876">
        <f t="shared" si="179"/>
        <v>9.9172873544298712E-3</v>
      </c>
      <c r="AE1876" s="15">
        <v>43032</v>
      </c>
      <c r="AF1876" s="9">
        <v>7.1488889195892025E-3</v>
      </c>
      <c r="AG1876" s="12" t="s">
        <v>962</v>
      </c>
      <c r="AH1876" s="20">
        <v>43028.997916666667</v>
      </c>
      <c r="AI1876" s="12">
        <v>2430.1</v>
      </c>
      <c r="AJ1876" s="12">
        <v>-75.900000000000006</v>
      </c>
      <c r="AK1876" s="12">
        <v>-3.0300000000000001E-2</v>
      </c>
      <c r="AL1876" s="17">
        <v>59400</v>
      </c>
      <c r="AM1876" s="17">
        <v>0.59377494014365517</v>
      </c>
      <c r="AN1876" s="9"/>
      <c r="AO1876" s="17">
        <v>0.1</v>
      </c>
      <c r="AP1876" s="17">
        <v>3.77</v>
      </c>
      <c r="AQ1876" s="17">
        <v>19551</v>
      </c>
      <c r="AR1876" s="17">
        <v>0.63721452639460874</v>
      </c>
      <c r="AS1876" s="17">
        <v>0.38900000000000001</v>
      </c>
      <c r="AT1876" s="17">
        <v>0.68364348677766895</v>
      </c>
      <c r="AU1876" s="12">
        <v>0.68630624797669149</v>
      </c>
      <c r="AV1876" s="12" t="s">
        <v>988</v>
      </c>
      <c r="AY1876" s="12">
        <v>7801600</v>
      </c>
      <c r="BA1876" s="12">
        <v>1</v>
      </c>
      <c r="BD1876" s="12">
        <v>0.59377494014365517</v>
      </c>
      <c r="BE1876" s="12">
        <v>0.63721452639460874</v>
      </c>
      <c r="BF1876" s="12">
        <v>0.68364348677766895</v>
      </c>
      <c r="BG1876" s="12">
        <v>0.68630624797669149</v>
      </c>
      <c r="BH1876" s="12">
        <v>5.5E-2</v>
      </c>
      <c r="BI1876" s="12">
        <v>0.38900000000000001</v>
      </c>
      <c r="BJ1876" s="12">
        <v>7.0000000000000001E-3</v>
      </c>
      <c r="BK1876" s="12">
        <v>0.45400000000000001</v>
      </c>
      <c r="BL1876" s="12">
        <v>820</v>
      </c>
      <c r="BM1876" s="12">
        <v>-331</v>
      </c>
      <c r="BN1876" s="12">
        <v>1260</v>
      </c>
      <c r="BO1876" s="12">
        <v>2458</v>
      </c>
      <c r="BP1876" s="12">
        <v>46</v>
      </c>
      <c r="BQ1876" s="12">
        <v>-50</v>
      </c>
      <c r="BR1876" s="12">
        <v>186</v>
      </c>
      <c r="BS1876" s="12">
        <v>708</v>
      </c>
      <c r="BT1876" s="12">
        <v>0.27174172633404081</v>
      </c>
      <c r="BU1876" s="12">
        <v>0.7419726970113365</v>
      </c>
      <c r="BV1876" s="12">
        <v>0.77721798318901858</v>
      </c>
      <c r="BW1876" s="12">
        <v>0.7786329288936269</v>
      </c>
      <c r="BX1876" s="12">
        <v>0.7658175608063349</v>
      </c>
      <c r="BY1876" s="12">
        <v>1747</v>
      </c>
      <c r="BZ1876" s="12">
        <v>1</v>
      </c>
      <c r="CB1876" s="12">
        <v>0.11176737846433439</v>
      </c>
      <c r="CC1876" s="12">
        <v>21470</v>
      </c>
      <c r="CD1876" s="12">
        <v>21730</v>
      </c>
      <c r="CE1876" s="12">
        <v>5.3125961107975002</v>
      </c>
      <c r="CH1876" s="22">
        <v>43028</v>
      </c>
      <c r="CI1876">
        <v>2190</v>
      </c>
      <c r="CJ1876">
        <v>2606</v>
      </c>
      <c r="CK1876">
        <v>2150</v>
      </c>
      <c r="CL1876">
        <v>2506</v>
      </c>
      <c r="CM1876" s="22">
        <v>43031</v>
      </c>
      <c r="CN1876">
        <v>2406</v>
      </c>
      <c r="CO1876">
        <v>2938</v>
      </c>
      <c r="CP1876">
        <v>2374</v>
      </c>
      <c r="CQ1876">
        <v>2734</v>
      </c>
      <c r="CR1876" s="22">
        <v>43032</v>
      </c>
      <c r="CS1876">
        <v>2783</v>
      </c>
      <c r="CT1876">
        <v>3010</v>
      </c>
      <c r="CU1876">
        <v>2626</v>
      </c>
      <c r="CV1876">
        <v>2644</v>
      </c>
    </row>
    <row r="1877" spans="1:100">
      <c r="A1877" s="22">
        <v>43028</v>
      </c>
      <c r="B1877">
        <v>433</v>
      </c>
      <c r="C1877">
        <v>463</v>
      </c>
      <c r="D1877">
        <v>421</v>
      </c>
      <c r="E1877">
        <v>463</v>
      </c>
      <c r="F1877" s="23">
        <f t="shared" si="182"/>
        <v>6.9284064665126932E-2</v>
      </c>
      <c r="G1877" s="22">
        <v>43031</v>
      </c>
      <c r="H1877">
        <v>543</v>
      </c>
      <c r="I1877">
        <v>543</v>
      </c>
      <c r="J1877">
        <v>543</v>
      </c>
      <c r="K1877">
        <v>543</v>
      </c>
      <c r="L1877" s="22">
        <v>43032</v>
      </c>
      <c r="M1877">
        <v>530</v>
      </c>
      <c r="N1877" s="4">
        <v>43031</v>
      </c>
      <c r="O1877" s="3" t="s">
        <v>15</v>
      </c>
      <c r="P1877" s="3">
        <v>5906</v>
      </c>
      <c r="Q1877" s="3" t="s">
        <v>752</v>
      </c>
      <c r="R1877" s="3" t="s">
        <v>17</v>
      </c>
      <c r="S1877" s="3">
        <v>0.05</v>
      </c>
      <c r="T1877" s="3">
        <v>2</v>
      </c>
      <c r="U1877" s="3">
        <v>0</v>
      </c>
      <c r="V1877" s="3">
        <v>1100</v>
      </c>
      <c r="W1877">
        <v>543</v>
      </c>
      <c r="X1877" s="4">
        <v>43032</v>
      </c>
      <c r="Y1877">
        <v>543</v>
      </c>
      <c r="Z1877" s="10">
        <f t="shared" si="181"/>
        <v>0</v>
      </c>
      <c r="AA1877" s="10">
        <f t="shared" si="180"/>
        <v>0</v>
      </c>
      <c r="AB1877" t="str">
        <f t="shared" si="183"/>
        <v/>
      </c>
      <c r="AC1877">
        <f t="shared" si="178"/>
        <v>-1845770</v>
      </c>
      <c r="AD1877">
        <f t="shared" si="179"/>
        <v>0</v>
      </c>
      <c r="AE1877" s="15">
        <v>43032</v>
      </c>
      <c r="AF1877" s="9">
        <v>7.1488889195892025E-3</v>
      </c>
      <c r="AG1877" s="12" t="s">
        <v>960</v>
      </c>
      <c r="AH1877" s="20">
        <v>43028.934027777781</v>
      </c>
      <c r="AI1877" s="12">
        <v>543</v>
      </c>
      <c r="AJ1877" s="12">
        <v>80</v>
      </c>
      <c r="AK1877" s="12">
        <v>0.17280000000000001</v>
      </c>
      <c r="AL1877" s="17">
        <v>45700</v>
      </c>
      <c r="AM1877" s="17">
        <v>0.26997840172786175</v>
      </c>
      <c r="AN1877" s="9"/>
      <c r="AO1877" s="9"/>
      <c r="AP1877" s="17">
        <v>0</v>
      </c>
      <c r="AQ1877" s="17">
        <v>7221</v>
      </c>
      <c r="AR1877" s="17">
        <v>0.98181818181818181</v>
      </c>
      <c r="AS1877" s="17">
        <v>4.3999999999999997E-2</v>
      </c>
      <c r="AT1877" s="17">
        <v>0.75392670157068065</v>
      </c>
      <c r="AU1877" s="12">
        <v>0.8041666666666667</v>
      </c>
      <c r="AV1877" s="12">
        <v>1.73</v>
      </c>
      <c r="AY1877" s="12">
        <v>15595050</v>
      </c>
      <c r="BA1877" s="12">
        <v>1</v>
      </c>
      <c r="BD1877" s="12">
        <v>0.26997840172786175</v>
      </c>
      <c r="BE1877" s="12">
        <v>0.98181818181818181</v>
      </c>
      <c r="BF1877" s="12">
        <v>0.75392670157068065</v>
      </c>
      <c r="BG1877" s="12">
        <v>0.8041666666666667</v>
      </c>
      <c r="BH1877" s="12">
        <v>0</v>
      </c>
      <c r="BI1877" s="12">
        <v>4.3999999999999997E-2</v>
      </c>
      <c r="BJ1877" s="12">
        <v>0</v>
      </c>
      <c r="BK1877" s="12">
        <v>0.54700000000000004</v>
      </c>
      <c r="BL1877" s="12">
        <v>1964</v>
      </c>
      <c r="BM1877" s="12">
        <v>-240</v>
      </c>
      <c r="BN1877" s="12">
        <v>-1624</v>
      </c>
      <c r="BO1877" s="12">
        <v>481</v>
      </c>
      <c r="BP1877" s="12">
        <v>1399</v>
      </c>
      <c r="BQ1877" s="12">
        <v>145</v>
      </c>
      <c r="BR1877" s="12">
        <v>-1456</v>
      </c>
      <c r="BS1877" s="12">
        <v>373</v>
      </c>
      <c r="BT1877" s="12">
        <v>0.32790540967571286</v>
      </c>
      <c r="BU1877" s="12">
        <v>0.64412542201374379</v>
      </c>
      <c r="BV1877" s="12">
        <v>0.66980552981385044</v>
      </c>
      <c r="BW1877" s="12">
        <v>0.67125587898491346</v>
      </c>
      <c r="BX1877" s="12">
        <v>0.61224046323203685</v>
      </c>
      <c r="BY1877" s="12">
        <v>1747</v>
      </c>
      <c r="BZ1877" s="12">
        <v>1</v>
      </c>
      <c r="CB1877" s="12">
        <v>0.11176737846433439</v>
      </c>
      <c r="CC1877" s="12">
        <v>21470</v>
      </c>
      <c r="CD1877" s="12">
        <v>21730</v>
      </c>
      <c r="CE1877" s="12">
        <v>2.4155384642399338</v>
      </c>
      <c r="CH1877" s="22">
        <v>43028</v>
      </c>
      <c r="CI1877">
        <v>433</v>
      </c>
      <c r="CJ1877">
        <v>463</v>
      </c>
      <c r="CK1877">
        <v>421</v>
      </c>
      <c r="CL1877">
        <v>463</v>
      </c>
      <c r="CM1877" s="22">
        <v>43031</v>
      </c>
      <c r="CN1877">
        <v>543</v>
      </c>
      <c r="CO1877">
        <v>543</v>
      </c>
      <c r="CP1877">
        <v>543</v>
      </c>
      <c r="CQ1877">
        <v>543</v>
      </c>
      <c r="CR1877" s="22">
        <v>43032</v>
      </c>
      <c r="CS1877">
        <v>530</v>
      </c>
      <c r="CT1877">
        <v>547</v>
      </c>
      <c r="CU1877">
        <v>506</v>
      </c>
      <c r="CV1877">
        <v>518</v>
      </c>
    </row>
    <row r="1878" spans="1:100">
      <c r="A1878" s="22">
        <v>43028</v>
      </c>
      <c r="B1878">
        <v>822</v>
      </c>
      <c r="C1878">
        <v>1047</v>
      </c>
      <c r="D1878">
        <v>777</v>
      </c>
      <c r="E1878">
        <v>1047</v>
      </c>
      <c r="F1878" s="23">
        <f t="shared" si="182"/>
        <v>0.27372262773722622</v>
      </c>
      <c r="G1878" s="22">
        <v>43031</v>
      </c>
      <c r="H1878">
        <v>1197</v>
      </c>
      <c r="I1878">
        <v>1206</v>
      </c>
      <c r="J1878">
        <v>966</v>
      </c>
      <c r="K1878">
        <v>966</v>
      </c>
      <c r="L1878" s="22">
        <v>43032</v>
      </c>
      <c r="M1878">
        <v>996</v>
      </c>
      <c r="N1878" s="4">
        <v>43031</v>
      </c>
      <c r="O1878" s="3" t="s">
        <v>15</v>
      </c>
      <c r="P1878" s="3">
        <v>5697</v>
      </c>
      <c r="Q1878" s="3" t="s">
        <v>538</v>
      </c>
      <c r="R1878" s="3" t="s">
        <v>17</v>
      </c>
      <c r="S1878" s="3">
        <v>0.05</v>
      </c>
      <c r="T1878" s="3">
        <v>2</v>
      </c>
      <c r="U1878" s="3">
        <v>0</v>
      </c>
      <c r="V1878" s="3">
        <v>500</v>
      </c>
      <c r="W1878">
        <v>1197</v>
      </c>
      <c r="X1878" s="4">
        <v>43032</v>
      </c>
      <c r="Y1878">
        <v>966</v>
      </c>
      <c r="Z1878" s="10">
        <f t="shared" si="181"/>
        <v>-115500</v>
      </c>
      <c r="AA1878" s="10">
        <f t="shared" si="180"/>
        <v>115500</v>
      </c>
      <c r="AB1878" t="str">
        <f t="shared" si="183"/>
        <v/>
      </c>
      <c r="AC1878">
        <f t="shared" ref="AC1878:AC1941" si="184">SUM(AB1878,AC1877)</f>
        <v>-1845770</v>
      </c>
      <c r="AD1878">
        <f t="shared" ref="AD1878:AD1941" si="185">ABS(W1878/AI1878-1)</f>
        <v>3.3678756476683835E-2</v>
      </c>
      <c r="AE1878" s="15">
        <v>43032</v>
      </c>
      <c r="AF1878" s="9">
        <v>7.1488889195892025E-3</v>
      </c>
      <c r="AG1878" s="12" t="s">
        <v>954</v>
      </c>
      <c r="AH1878" s="20">
        <v>43028.997916666667</v>
      </c>
      <c r="AI1878" s="12">
        <v>1158</v>
      </c>
      <c r="AJ1878" s="12">
        <v>111</v>
      </c>
      <c r="AK1878" s="12">
        <v>0.106</v>
      </c>
      <c r="AL1878" s="17">
        <v>25400</v>
      </c>
      <c r="AM1878" s="17">
        <v>0.6418338108882522</v>
      </c>
      <c r="AN1878" s="9"/>
      <c r="AO1878" s="9"/>
      <c r="AP1878" s="17">
        <v>0</v>
      </c>
      <c r="AQ1878" s="17">
        <v>6377</v>
      </c>
      <c r="AR1878" s="17">
        <v>1</v>
      </c>
      <c r="AS1878" s="17">
        <v>6.6000000000000003E-2</v>
      </c>
      <c r="AT1878" s="17">
        <v>1</v>
      </c>
      <c r="AU1878" s="12">
        <v>1</v>
      </c>
      <c r="AV1878" s="12">
        <v>0.67</v>
      </c>
      <c r="AY1878" s="12">
        <v>6091000</v>
      </c>
      <c r="BA1878" s="12">
        <v>0.86871961102106965</v>
      </c>
      <c r="BD1878" s="12">
        <v>0.6418338108882522</v>
      </c>
      <c r="BE1878" s="12">
        <v>1</v>
      </c>
      <c r="BF1878" s="12">
        <v>1</v>
      </c>
      <c r="BG1878" s="12">
        <v>1</v>
      </c>
      <c r="BH1878" s="12">
        <v>0</v>
      </c>
      <c r="BI1878" s="12">
        <v>6.6000000000000003E-2</v>
      </c>
      <c r="BJ1878" s="12">
        <v>0</v>
      </c>
      <c r="BK1878" s="12">
        <v>0.64500000000000002</v>
      </c>
      <c r="BL1878" s="12">
        <v>216</v>
      </c>
      <c r="BM1878" s="12">
        <v>-83</v>
      </c>
      <c r="BN1878" s="12">
        <v>-209</v>
      </c>
      <c r="BO1878" s="12">
        <v>1388</v>
      </c>
      <c r="BP1878" s="12">
        <v>355</v>
      </c>
      <c r="BQ1878" s="12">
        <v>-434</v>
      </c>
      <c r="BR1878" s="12">
        <v>239</v>
      </c>
      <c r="BS1878" s="12">
        <v>1465</v>
      </c>
      <c r="BT1878" s="12">
        <v>0.38029629169763451</v>
      </c>
      <c r="BU1878" s="12">
        <v>0.70507199557217481</v>
      </c>
      <c r="BV1878" s="12">
        <v>0.7357840351414866</v>
      </c>
      <c r="BW1878" s="12">
        <v>0.74917669393608577</v>
      </c>
      <c r="BX1878" s="12">
        <v>0.6737077573089949</v>
      </c>
      <c r="BY1878" s="12">
        <v>1747</v>
      </c>
      <c r="BZ1878" s="12">
        <v>0.86871961102106965</v>
      </c>
      <c r="CB1878" s="12">
        <v>0.11176737846433439</v>
      </c>
      <c r="CC1878" s="12">
        <v>21470</v>
      </c>
      <c r="CD1878" s="12">
        <v>21730</v>
      </c>
      <c r="CE1878" s="12">
        <v>5.7425862510774115</v>
      </c>
      <c r="CH1878" s="22">
        <v>43028</v>
      </c>
      <c r="CI1878">
        <v>822</v>
      </c>
      <c r="CJ1878">
        <v>1047</v>
      </c>
      <c r="CK1878">
        <v>777</v>
      </c>
      <c r="CL1878">
        <v>1047</v>
      </c>
      <c r="CM1878" s="22">
        <v>43031</v>
      </c>
      <c r="CN1878">
        <v>1197</v>
      </c>
      <c r="CO1878">
        <v>1206</v>
      </c>
      <c r="CP1878">
        <v>966</v>
      </c>
      <c r="CQ1878">
        <v>966</v>
      </c>
      <c r="CR1878" s="22">
        <v>43032</v>
      </c>
      <c r="CS1878">
        <v>996</v>
      </c>
      <c r="CT1878">
        <v>1116</v>
      </c>
      <c r="CU1878">
        <v>914</v>
      </c>
      <c r="CV1878">
        <v>954</v>
      </c>
    </row>
    <row r="1879" spans="1:100">
      <c r="A1879" s="22">
        <v>43028</v>
      </c>
      <c r="B1879">
        <v>1016</v>
      </c>
      <c r="C1879">
        <v>1016</v>
      </c>
      <c r="D1879">
        <v>1016</v>
      </c>
      <c r="E1879">
        <v>1016</v>
      </c>
      <c r="F1879" s="23">
        <f t="shared" si="182"/>
        <v>0</v>
      </c>
      <c r="G1879" s="22">
        <v>43031</v>
      </c>
      <c r="H1879">
        <v>1316</v>
      </c>
      <c r="I1879">
        <v>1316</v>
      </c>
      <c r="J1879">
        <v>1316</v>
      </c>
      <c r="K1879">
        <v>1316</v>
      </c>
      <c r="L1879" s="22">
        <v>43032</v>
      </c>
      <c r="M1879">
        <v>1616</v>
      </c>
      <c r="N1879" s="4">
        <v>43031</v>
      </c>
      <c r="O1879" s="3" t="s">
        <v>15</v>
      </c>
      <c r="P1879" s="3">
        <v>7297</v>
      </c>
      <c r="Q1879" s="3" t="s">
        <v>753</v>
      </c>
      <c r="R1879" s="3" t="s">
        <v>17</v>
      </c>
      <c r="S1879" s="3">
        <v>0.05</v>
      </c>
      <c r="T1879" s="3">
        <v>2</v>
      </c>
      <c r="U1879" s="3">
        <v>0</v>
      </c>
      <c r="V1879" s="3">
        <v>500</v>
      </c>
      <c r="W1879">
        <v>1316</v>
      </c>
      <c r="X1879" s="4">
        <v>43032</v>
      </c>
      <c r="Y1879">
        <v>1316</v>
      </c>
      <c r="Z1879" s="10">
        <f t="shared" si="181"/>
        <v>0</v>
      </c>
      <c r="AA1879" s="10">
        <f t="shared" si="180"/>
        <v>0</v>
      </c>
      <c r="AB1879" t="str">
        <f t="shared" si="183"/>
        <v/>
      </c>
      <c r="AC1879">
        <f t="shared" si="184"/>
        <v>-1845770</v>
      </c>
      <c r="AD1879">
        <f t="shared" si="185"/>
        <v>3.2156862745098103E-2</v>
      </c>
      <c r="AE1879" s="15">
        <v>43032</v>
      </c>
      <c r="AF1879" s="9">
        <v>7.1488889195892025E-3</v>
      </c>
      <c r="AG1879" s="12" t="s">
        <v>960</v>
      </c>
      <c r="AH1879" s="20">
        <v>43028.993055555555</v>
      </c>
      <c r="AI1879" s="12">
        <v>1275</v>
      </c>
      <c r="AJ1879" s="12">
        <v>259</v>
      </c>
      <c r="AK1879" s="12">
        <v>0.25490000000000002</v>
      </c>
      <c r="AL1879" s="17">
        <v>15100</v>
      </c>
      <c r="AM1879" s="17">
        <v>0.37893700787401574</v>
      </c>
      <c r="AN1879" s="9"/>
      <c r="AO1879" s="9"/>
      <c r="AP1879" s="17">
        <v>0</v>
      </c>
      <c r="AQ1879" s="17">
        <v>8056</v>
      </c>
      <c r="AR1879" s="17">
        <v>1</v>
      </c>
      <c r="AS1879" s="17">
        <v>9.4E-2</v>
      </c>
      <c r="AT1879" s="17">
        <v>1</v>
      </c>
      <c r="AU1879" s="12">
        <v>1</v>
      </c>
      <c r="AV1879" s="12">
        <v>1.97</v>
      </c>
      <c r="AY1879" s="12">
        <v>7928885</v>
      </c>
      <c r="BA1879" s="12">
        <v>1</v>
      </c>
      <c r="BD1879" s="12">
        <v>0.37893700787401574</v>
      </c>
      <c r="BE1879" s="12">
        <v>1</v>
      </c>
      <c r="BF1879" s="12">
        <v>1</v>
      </c>
      <c r="BG1879" s="12">
        <v>1</v>
      </c>
      <c r="BH1879" s="12">
        <v>2.1000000000000001E-2</v>
      </c>
      <c r="BI1879" s="12">
        <v>9.4E-2</v>
      </c>
      <c r="BJ1879" s="12">
        <v>0</v>
      </c>
      <c r="BK1879" s="12">
        <v>0.72699999999999998</v>
      </c>
      <c r="BL1879" s="12">
        <v>806</v>
      </c>
      <c r="BM1879" s="12">
        <v>-465</v>
      </c>
      <c r="BN1879" s="12">
        <v>-758</v>
      </c>
      <c r="BO1879" s="12">
        <v>7487</v>
      </c>
      <c r="BP1879" s="12">
        <v>1105</v>
      </c>
      <c r="BQ1879" s="12">
        <v>-425</v>
      </c>
      <c r="BR1879" s="12">
        <v>-133</v>
      </c>
      <c r="BS1879" s="12">
        <v>7781</v>
      </c>
      <c r="BT1879" s="12">
        <v>0.32790540967571286</v>
      </c>
      <c r="BU1879" s="12">
        <v>0.64412542201374379</v>
      </c>
      <c r="BV1879" s="12">
        <v>0.66980552981385044</v>
      </c>
      <c r="BW1879" s="12">
        <v>0.67125587898491346</v>
      </c>
      <c r="BX1879" s="12">
        <v>0.61224046323203685</v>
      </c>
      <c r="BY1879" s="12">
        <v>1747</v>
      </c>
      <c r="BZ1879" s="12">
        <v>1</v>
      </c>
      <c r="CB1879" s="12">
        <v>0.11176737846433439</v>
      </c>
      <c r="CC1879" s="12">
        <v>21470</v>
      </c>
      <c r="CD1879" s="12">
        <v>21730</v>
      </c>
      <c r="CE1879" s="12">
        <v>3.3904079444337749</v>
      </c>
      <c r="CH1879" s="22">
        <v>43028</v>
      </c>
      <c r="CI1879">
        <v>1016</v>
      </c>
      <c r="CJ1879">
        <v>1016</v>
      </c>
      <c r="CK1879">
        <v>1016</v>
      </c>
      <c r="CL1879">
        <v>1016</v>
      </c>
      <c r="CM1879" s="22">
        <v>43031</v>
      </c>
      <c r="CN1879">
        <v>1316</v>
      </c>
      <c r="CO1879">
        <v>1316</v>
      </c>
      <c r="CP1879">
        <v>1316</v>
      </c>
      <c r="CQ1879">
        <v>1316</v>
      </c>
      <c r="CR1879" s="22">
        <v>43032</v>
      </c>
      <c r="CS1879">
        <v>1616</v>
      </c>
      <c r="CT1879">
        <v>1616</v>
      </c>
      <c r="CU1879">
        <v>1616</v>
      </c>
      <c r="CV1879">
        <v>1616</v>
      </c>
    </row>
    <row r="1880" spans="1:100">
      <c r="A1880" s="22">
        <v>43028</v>
      </c>
      <c r="B1880">
        <v>413</v>
      </c>
      <c r="C1880">
        <v>426</v>
      </c>
      <c r="D1880">
        <v>413</v>
      </c>
      <c r="E1880">
        <v>420</v>
      </c>
      <c r="F1880" s="23">
        <f t="shared" si="182"/>
        <v>1.6949152542372836E-2</v>
      </c>
      <c r="G1880" s="22">
        <v>43031</v>
      </c>
      <c r="H1880">
        <v>376</v>
      </c>
      <c r="I1880">
        <v>412</v>
      </c>
      <c r="J1880">
        <v>376</v>
      </c>
      <c r="K1880">
        <v>405</v>
      </c>
      <c r="L1880" s="22">
        <v>43032</v>
      </c>
      <c r="M1880">
        <v>406</v>
      </c>
      <c r="N1880" s="4">
        <v>43031</v>
      </c>
      <c r="O1880" s="3" t="s">
        <v>11</v>
      </c>
      <c r="P1880" s="3">
        <v>2667</v>
      </c>
      <c r="Q1880" s="3" t="s">
        <v>527</v>
      </c>
      <c r="R1880" s="3" t="s">
        <v>13</v>
      </c>
      <c r="S1880" s="3">
        <v>0.05</v>
      </c>
      <c r="T1880" s="3">
        <v>1</v>
      </c>
      <c r="U1880" s="3">
        <v>0</v>
      </c>
      <c r="V1880" s="3">
        <v>1200</v>
      </c>
      <c r="W1880">
        <v>376</v>
      </c>
      <c r="X1880" s="4">
        <v>43032</v>
      </c>
      <c r="Y1880">
        <v>405</v>
      </c>
      <c r="Z1880" s="10">
        <f t="shared" si="181"/>
        <v>34800</v>
      </c>
      <c r="AA1880" s="10">
        <f t="shared" si="180"/>
        <v>34800</v>
      </c>
      <c r="AB1880" t="str">
        <f t="shared" si="183"/>
        <v/>
      </c>
      <c r="AC1880">
        <f t="shared" si="184"/>
        <v>-1845770</v>
      </c>
      <c r="AD1880">
        <f t="shared" si="185"/>
        <v>2.0352781546811416E-2</v>
      </c>
      <c r="AE1880" s="15">
        <v>43032</v>
      </c>
      <c r="AF1880" s="9">
        <v>7.1488889195892025E-3</v>
      </c>
      <c r="AG1880" s="12" t="s">
        <v>960</v>
      </c>
      <c r="AH1880" s="20">
        <v>43028.959722222222</v>
      </c>
      <c r="AI1880" s="12">
        <v>368.5</v>
      </c>
      <c r="AJ1880" s="12">
        <v>-51.5</v>
      </c>
      <c r="AK1880" s="12">
        <v>-0.1226</v>
      </c>
      <c r="AL1880" s="17">
        <v>11800</v>
      </c>
      <c r="AM1880" s="17">
        <v>0.35</v>
      </c>
      <c r="AN1880" s="9"/>
      <c r="AO1880" s="9"/>
      <c r="AP1880" s="17">
        <v>12.52</v>
      </c>
      <c r="AQ1880" s="17">
        <v>2109</v>
      </c>
      <c r="AR1880" s="17">
        <v>0.70833333333333337</v>
      </c>
      <c r="AS1880" s="17">
        <v>0.45700000000000002</v>
      </c>
      <c r="AT1880" s="17">
        <v>0.7407407407407407</v>
      </c>
      <c r="AU1880" s="12">
        <v>0.24752475247524752</v>
      </c>
      <c r="AV1880" s="12">
        <v>0</v>
      </c>
      <c r="AY1880" s="12">
        <v>5021100</v>
      </c>
      <c r="BA1880" s="12">
        <v>0.56862745098039214</v>
      </c>
      <c r="BD1880" s="12">
        <v>0.35</v>
      </c>
      <c r="BE1880" s="12">
        <v>0.70833333333333337</v>
      </c>
      <c r="BF1880" s="12">
        <v>0.7407407407407407</v>
      </c>
      <c r="BG1880" s="12">
        <v>0.24752475247524752</v>
      </c>
      <c r="BH1880" s="12">
        <v>1.9E-2</v>
      </c>
      <c r="BI1880" s="12">
        <v>0.45700000000000002</v>
      </c>
      <c r="BJ1880" s="12">
        <v>0</v>
      </c>
      <c r="BK1880" s="12">
        <v>0.27900000000000003</v>
      </c>
      <c r="BL1880" s="12">
        <v>11</v>
      </c>
      <c r="BM1880" s="12">
        <v>-81</v>
      </c>
      <c r="BN1880" s="12">
        <v>16</v>
      </c>
      <c r="BO1880" s="12">
        <v>123</v>
      </c>
      <c r="BP1880" s="12">
        <v>38</v>
      </c>
      <c r="BQ1880" s="12">
        <v>-12</v>
      </c>
      <c r="BR1880" s="12">
        <v>-46</v>
      </c>
      <c r="BS1880" s="12">
        <v>176</v>
      </c>
      <c r="BT1880" s="12">
        <v>0.32790540967571286</v>
      </c>
      <c r="BU1880" s="12">
        <v>0.64412542201374379</v>
      </c>
      <c r="BV1880" s="12">
        <v>0.66980552981385044</v>
      </c>
      <c r="BW1880" s="12">
        <v>0.67125587898491346</v>
      </c>
      <c r="BX1880" s="12">
        <v>0.61224046323203685</v>
      </c>
      <c r="BY1880" s="12">
        <v>1747</v>
      </c>
      <c r="BZ1880" s="12">
        <v>0.56862745098039214</v>
      </c>
      <c r="CB1880" s="12">
        <v>0.11176737846433439</v>
      </c>
      <c r="CC1880" s="12">
        <v>21470</v>
      </c>
      <c r="CD1880" s="12">
        <v>21730</v>
      </c>
      <c r="CE1880" s="12">
        <v>3.1315040650406503</v>
      </c>
      <c r="CH1880" s="22">
        <v>43028</v>
      </c>
      <c r="CI1880">
        <v>413</v>
      </c>
      <c r="CJ1880">
        <v>426</v>
      </c>
      <c r="CK1880">
        <v>413</v>
      </c>
      <c r="CL1880">
        <v>420</v>
      </c>
      <c r="CM1880" s="22">
        <v>43031</v>
      </c>
      <c r="CN1880">
        <v>376</v>
      </c>
      <c r="CO1880">
        <v>412</v>
      </c>
      <c r="CP1880">
        <v>376</v>
      </c>
      <c r="CQ1880">
        <v>405</v>
      </c>
      <c r="CR1880" s="22">
        <v>43032</v>
      </c>
      <c r="CS1880">
        <v>406</v>
      </c>
      <c r="CT1880">
        <v>417</v>
      </c>
      <c r="CU1880">
        <v>402</v>
      </c>
      <c r="CV1880">
        <v>417</v>
      </c>
    </row>
    <row r="1881" spans="1:100">
      <c r="A1881" s="22">
        <v>43028</v>
      </c>
      <c r="B1881">
        <v>98</v>
      </c>
      <c r="C1881">
        <v>99</v>
      </c>
      <c r="D1881">
        <v>97</v>
      </c>
      <c r="E1881">
        <v>98</v>
      </c>
      <c r="F1881" s="23">
        <f t="shared" si="182"/>
        <v>0</v>
      </c>
      <c r="G1881" s="22">
        <v>43031</v>
      </c>
      <c r="H1881">
        <v>110</v>
      </c>
      <c r="I1881">
        <v>110</v>
      </c>
      <c r="J1881">
        <v>107</v>
      </c>
      <c r="K1881">
        <v>108</v>
      </c>
      <c r="L1881" s="22">
        <v>43032</v>
      </c>
      <c r="M1881">
        <v>109</v>
      </c>
      <c r="N1881" s="4">
        <v>43031</v>
      </c>
      <c r="O1881" s="3" t="s">
        <v>15</v>
      </c>
      <c r="P1881" s="3">
        <v>2930</v>
      </c>
      <c r="Q1881" s="3" t="s">
        <v>139</v>
      </c>
      <c r="R1881" s="3" t="s">
        <v>17</v>
      </c>
      <c r="S1881" s="3">
        <v>0.05</v>
      </c>
      <c r="T1881" s="3">
        <v>2</v>
      </c>
      <c r="U1881" s="3">
        <v>0</v>
      </c>
      <c r="V1881" s="3">
        <v>500</v>
      </c>
      <c r="W1881">
        <v>110</v>
      </c>
      <c r="X1881" s="4">
        <v>43032</v>
      </c>
      <c r="Y1881">
        <v>108</v>
      </c>
      <c r="Z1881" s="10">
        <f t="shared" si="181"/>
        <v>-1000</v>
      </c>
      <c r="AA1881" s="10">
        <f t="shared" si="180"/>
        <v>1000</v>
      </c>
      <c r="AB1881" t="str">
        <f t="shared" si="183"/>
        <v/>
      </c>
      <c r="AC1881">
        <f t="shared" si="184"/>
        <v>-1845770</v>
      </c>
      <c r="AD1881">
        <f t="shared" si="185"/>
        <v>0.91970802919708028</v>
      </c>
      <c r="AE1881" s="15">
        <v>43032</v>
      </c>
      <c r="AF1881" s="9">
        <v>7.1488889195892025E-3</v>
      </c>
      <c r="AG1881" s="12" t="s">
        <v>962</v>
      </c>
      <c r="AH1881" s="20">
        <v>43028.997916666667</v>
      </c>
      <c r="AI1881" s="12">
        <v>1370</v>
      </c>
      <c r="AJ1881" s="12">
        <v>188</v>
      </c>
      <c r="AK1881" s="12">
        <v>0.15909999999999999</v>
      </c>
      <c r="AL1881" s="17">
        <v>8800</v>
      </c>
      <c r="AM1881" s="17">
        <v>0.31472081218274112</v>
      </c>
      <c r="AN1881" s="9"/>
      <c r="AO1881" s="9"/>
      <c r="AP1881" s="17">
        <v>781.12</v>
      </c>
      <c r="AQ1881" s="17">
        <v>26203</v>
      </c>
      <c r="AR1881" s="17">
        <v>0.71052631578947367</v>
      </c>
      <c r="AS1881" s="17">
        <v>0.15</v>
      </c>
      <c r="AT1881" s="17">
        <v>0.85385296722763504</v>
      </c>
      <c r="AU1881" s="12">
        <v>0.85456148082855887</v>
      </c>
      <c r="AV1881" s="12">
        <v>0.63</v>
      </c>
      <c r="AY1881" s="12">
        <v>22168000</v>
      </c>
      <c r="BA1881" s="12">
        <v>0.81782945736434109</v>
      </c>
      <c r="BD1881" s="12">
        <v>0.31472081218274112</v>
      </c>
      <c r="BE1881" s="12">
        <v>0.71052631578947367</v>
      </c>
      <c r="BF1881" s="12">
        <v>0.85385296722763504</v>
      </c>
      <c r="BG1881" s="12">
        <v>0.85456148082855887</v>
      </c>
      <c r="BH1881" s="12">
        <v>1E-3</v>
      </c>
      <c r="BI1881" s="12">
        <v>0.15</v>
      </c>
      <c r="BJ1881" s="12">
        <v>0</v>
      </c>
      <c r="BK1881" s="12">
        <v>0.81899999999999995</v>
      </c>
      <c r="BL1881" s="12">
        <v>168</v>
      </c>
      <c r="BM1881" s="12">
        <v>-8</v>
      </c>
      <c r="BN1881" s="12">
        <v>308</v>
      </c>
      <c r="BO1881" s="12">
        <v>748</v>
      </c>
      <c r="BP1881" s="12">
        <v>82</v>
      </c>
      <c r="BQ1881" s="12">
        <v>12</v>
      </c>
      <c r="BR1881" s="12">
        <v>-2</v>
      </c>
      <c r="BS1881" s="12">
        <v>280</v>
      </c>
      <c r="BT1881" s="12">
        <v>0.27174172633404081</v>
      </c>
      <c r="BU1881" s="12">
        <v>0.7419726970113365</v>
      </c>
      <c r="BV1881" s="12">
        <v>0.77721798318901858</v>
      </c>
      <c r="BW1881" s="12">
        <v>0.7786329288936269</v>
      </c>
      <c r="BX1881" s="12">
        <v>0.7658175608063349</v>
      </c>
      <c r="BY1881" s="12">
        <v>1747</v>
      </c>
      <c r="BZ1881" s="12">
        <v>0.81782945736434109</v>
      </c>
      <c r="CB1881" s="12">
        <v>0.11176737846433439</v>
      </c>
      <c r="CC1881" s="12">
        <v>21470</v>
      </c>
      <c r="CD1881" s="12">
        <v>21730</v>
      </c>
      <c r="CE1881" s="12">
        <v>2.8158557220089966</v>
      </c>
      <c r="CH1881" s="22">
        <v>43028</v>
      </c>
      <c r="CI1881">
        <v>98</v>
      </c>
      <c r="CJ1881">
        <v>99</v>
      </c>
      <c r="CK1881">
        <v>97</v>
      </c>
      <c r="CL1881">
        <v>98</v>
      </c>
      <c r="CM1881" s="22">
        <v>43031</v>
      </c>
      <c r="CN1881">
        <v>110</v>
      </c>
      <c r="CO1881">
        <v>110</v>
      </c>
      <c r="CP1881">
        <v>107</v>
      </c>
      <c r="CQ1881">
        <v>108</v>
      </c>
      <c r="CR1881" s="22">
        <v>43032</v>
      </c>
      <c r="CS1881">
        <v>109</v>
      </c>
      <c r="CT1881">
        <v>131</v>
      </c>
      <c r="CU1881">
        <v>109</v>
      </c>
      <c r="CV1881">
        <v>130</v>
      </c>
    </row>
    <row r="1882" spans="1:100">
      <c r="A1882" s="22">
        <v>43028</v>
      </c>
      <c r="B1882">
        <v>255</v>
      </c>
      <c r="C1882">
        <v>256</v>
      </c>
      <c r="D1882">
        <v>254</v>
      </c>
      <c r="E1882">
        <v>255</v>
      </c>
      <c r="F1882" s="23">
        <f t="shared" si="182"/>
        <v>0</v>
      </c>
      <c r="G1882" s="22">
        <v>43031</v>
      </c>
      <c r="H1882">
        <v>268</v>
      </c>
      <c r="I1882">
        <v>276</v>
      </c>
      <c r="J1882">
        <v>257</v>
      </c>
      <c r="K1882">
        <v>263</v>
      </c>
      <c r="L1882" s="22">
        <v>43032</v>
      </c>
      <c r="M1882">
        <v>261</v>
      </c>
      <c r="N1882" s="4">
        <v>43031</v>
      </c>
      <c r="O1882" s="3" t="s">
        <v>15</v>
      </c>
      <c r="P1882" s="3">
        <v>9478</v>
      </c>
      <c r="Q1882" s="3" t="s">
        <v>171</v>
      </c>
      <c r="R1882" s="3" t="s">
        <v>17</v>
      </c>
      <c r="S1882" s="3">
        <v>0.05</v>
      </c>
      <c r="T1882" s="3">
        <v>2</v>
      </c>
      <c r="U1882" s="3">
        <v>0</v>
      </c>
      <c r="V1882" s="3">
        <v>2000</v>
      </c>
      <c r="W1882">
        <v>268</v>
      </c>
      <c r="X1882" s="4">
        <v>43032</v>
      </c>
      <c r="Y1882">
        <v>263</v>
      </c>
      <c r="Z1882" s="10">
        <f t="shared" si="181"/>
        <v>-10000</v>
      </c>
      <c r="AA1882" s="10">
        <f t="shared" si="180"/>
        <v>10000</v>
      </c>
      <c r="AB1882" t="str">
        <f t="shared" si="183"/>
        <v/>
      </c>
      <c r="AC1882">
        <f t="shared" si="184"/>
        <v>-1845770</v>
      </c>
      <c r="AD1882">
        <f t="shared" si="185"/>
        <v>4.6602632515119202E-2</v>
      </c>
      <c r="AE1882" s="15">
        <v>43032</v>
      </c>
      <c r="AF1882" s="9">
        <v>7.1488889195892025E-3</v>
      </c>
      <c r="AG1882" s="12" t="s">
        <v>960</v>
      </c>
      <c r="AH1882" s="20">
        <v>43028.977083333331</v>
      </c>
      <c r="AI1882" s="12">
        <v>281.10000000000002</v>
      </c>
      <c r="AJ1882" s="12">
        <v>26.1</v>
      </c>
      <c r="AK1882" s="12">
        <v>0.1024</v>
      </c>
      <c r="AL1882" s="17">
        <v>8500</v>
      </c>
      <c r="AM1882" s="17">
        <v>0.29019607843137257</v>
      </c>
      <c r="AN1882" s="9"/>
      <c r="AO1882" s="9"/>
      <c r="AP1882" s="17">
        <v>132.79</v>
      </c>
      <c r="AQ1882" s="17">
        <v>5988</v>
      </c>
      <c r="AR1882" s="17">
        <v>0.78181818181818186</v>
      </c>
      <c r="AS1882" s="17">
        <v>0.20799999999999999</v>
      </c>
      <c r="AT1882" s="17">
        <v>0.49056603773584906</v>
      </c>
      <c r="AU1882" s="12">
        <v>0.38356164383561642</v>
      </c>
      <c r="AV1882" s="12">
        <v>0.55000000000000004</v>
      </c>
      <c r="AY1882" s="12">
        <v>23484226</v>
      </c>
      <c r="BA1882" s="12">
        <v>0.81818181818181823</v>
      </c>
      <c r="BD1882" s="12">
        <v>0.29019607843137257</v>
      </c>
      <c r="BE1882" s="12">
        <v>0.78181818181818186</v>
      </c>
      <c r="BF1882" s="12">
        <v>0.49056603773584906</v>
      </c>
      <c r="BG1882" s="12">
        <v>0.38356164383561642</v>
      </c>
      <c r="BH1882" s="12">
        <v>4.0000000000000001E-3</v>
      </c>
      <c r="BI1882" s="12">
        <v>0.20799999999999999</v>
      </c>
      <c r="BJ1882" s="12">
        <v>0</v>
      </c>
      <c r="BK1882" s="12">
        <v>0.48299999999999998</v>
      </c>
      <c r="BL1882" s="12">
        <v>130</v>
      </c>
      <c r="BM1882" s="12">
        <v>-41</v>
      </c>
      <c r="BN1882" s="12">
        <v>-299</v>
      </c>
      <c r="BO1882" s="12">
        <v>2533</v>
      </c>
      <c r="BP1882" s="12">
        <v>30</v>
      </c>
      <c r="BQ1882" s="12">
        <v>-7</v>
      </c>
      <c r="BR1882" s="12">
        <v>-240</v>
      </c>
      <c r="BS1882" s="12">
        <v>2740</v>
      </c>
      <c r="BT1882" s="12">
        <v>0.32790540967571286</v>
      </c>
      <c r="BU1882" s="12">
        <v>0.64412542201374379</v>
      </c>
      <c r="BV1882" s="12">
        <v>0.66980552981385044</v>
      </c>
      <c r="BW1882" s="12">
        <v>0.67125587898491346</v>
      </c>
      <c r="BX1882" s="12">
        <v>0.61224046323203685</v>
      </c>
      <c r="BY1882" s="12">
        <v>1747</v>
      </c>
      <c r="BZ1882" s="12">
        <v>0.81818181818181823</v>
      </c>
      <c r="CB1882" s="12">
        <v>0.11176737846433439</v>
      </c>
      <c r="CC1882" s="12">
        <v>21470</v>
      </c>
      <c r="CD1882" s="12">
        <v>21730</v>
      </c>
      <c r="CE1882" s="12">
        <v>2.5964291407619959</v>
      </c>
      <c r="CH1882" s="22">
        <v>43028</v>
      </c>
      <c r="CI1882">
        <v>255</v>
      </c>
      <c r="CJ1882">
        <v>256</v>
      </c>
      <c r="CK1882">
        <v>254</v>
      </c>
      <c r="CL1882">
        <v>255</v>
      </c>
      <c r="CM1882" s="22">
        <v>43031</v>
      </c>
      <c r="CN1882">
        <v>268</v>
      </c>
      <c r="CO1882">
        <v>276</v>
      </c>
      <c r="CP1882">
        <v>257</v>
      </c>
      <c r="CQ1882">
        <v>263</v>
      </c>
      <c r="CR1882" s="22">
        <v>43032</v>
      </c>
      <c r="CS1882">
        <v>261</v>
      </c>
      <c r="CT1882">
        <v>262</v>
      </c>
      <c r="CU1882">
        <v>258</v>
      </c>
      <c r="CV1882">
        <v>260</v>
      </c>
    </row>
    <row r="1883" spans="1:100">
      <c r="A1883" s="22">
        <v>43028</v>
      </c>
      <c r="B1883">
        <v>128</v>
      </c>
      <c r="C1883">
        <v>145</v>
      </c>
      <c r="D1883">
        <v>127</v>
      </c>
      <c r="E1883">
        <v>128</v>
      </c>
      <c r="F1883" s="23">
        <f t="shared" si="182"/>
        <v>0</v>
      </c>
      <c r="G1883" s="22">
        <v>43031</v>
      </c>
      <c r="H1883">
        <v>132</v>
      </c>
      <c r="I1883">
        <v>140</v>
      </c>
      <c r="J1883">
        <v>129</v>
      </c>
      <c r="K1883">
        <v>133</v>
      </c>
      <c r="L1883" s="22">
        <v>43032</v>
      </c>
      <c r="M1883">
        <v>138</v>
      </c>
      <c r="N1883" s="4">
        <v>43031</v>
      </c>
      <c r="O1883" s="3" t="s">
        <v>15</v>
      </c>
      <c r="P1883" s="3">
        <v>2666</v>
      </c>
      <c r="Q1883" s="3" t="s">
        <v>754</v>
      </c>
      <c r="R1883" s="3" t="s">
        <v>17</v>
      </c>
      <c r="S1883" s="3">
        <v>0.05</v>
      </c>
      <c r="T1883" s="3">
        <v>2</v>
      </c>
      <c r="U1883" s="3">
        <v>0</v>
      </c>
      <c r="V1883" s="3">
        <v>4000</v>
      </c>
      <c r="W1883">
        <v>132</v>
      </c>
      <c r="X1883" s="4">
        <v>43032</v>
      </c>
      <c r="Y1883">
        <v>133</v>
      </c>
      <c r="Z1883" s="10">
        <f t="shared" si="181"/>
        <v>4000</v>
      </c>
      <c r="AA1883" s="10">
        <f t="shared" si="180"/>
        <v>4000</v>
      </c>
      <c r="AB1883" t="str">
        <f t="shared" si="183"/>
        <v/>
      </c>
      <c r="AC1883">
        <f t="shared" si="184"/>
        <v>-1845770</v>
      </c>
      <c r="AD1883">
        <f t="shared" si="185"/>
        <v>7.5187969924812581E-3</v>
      </c>
      <c r="AE1883" s="15">
        <v>43032</v>
      </c>
      <c r="AF1883" s="9">
        <v>7.1488889195892025E-3</v>
      </c>
      <c r="AG1883" s="12" t="s">
        <v>960</v>
      </c>
      <c r="AH1883" s="20">
        <v>43028.995833333334</v>
      </c>
      <c r="AI1883" s="12">
        <v>133</v>
      </c>
      <c r="AJ1883" s="12">
        <v>5</v>
      </c>
      <c r="AK1883" s="12">
        <v>3.9100000000000003E-2</v>
      </c>
      <c r="AL1883" s="17">
        <v>3200</v>
      </c>
      <c r="AM1883" s="17">
        <v>0.3515625</v>
      </c>
      <c r="AN1883" s="9"/>
      <c r="AO1883" s="9"/>
      <c r="AP1883" s="17">
        <v>0</v>
      </c>
      <c r="AQ1883" s="17">
        <v>1850</v>
      </c>
      <c r="AR1883" s="17">
        <v>0.77419354838709675</v>
      </c>
      <c r="AS1883" s="17">
        <v>0.11600000000000001</v>
      </c>
      <c r="AT1883" s="17">
        <v>0.80555555555555558</v>
      </c>
      <c r="AU1883" s="12">
        <v>0.77358490566037741</v>
      </c>
      <c r="AV1883" s="12">
        <v>0</v>
      </c>
      <c r="AY1883" s="12">
        <v>14451000</v>
      </c>
      <c r="BA1883" s="12">
        <v>0.90476190476190477</v>
      </c>
      <c r="BD1883" s="12">
        <v>0.3515625</v>
      </c>
      <c r="BE1883" s="12">
        <v>0.77419354838709675</v>
      </c>
      <c r="BF1883" s="12">
        <v>0.80555555555555558</v>
      </c>
      <c r="BG1883" s="12">
        <v>0.77358490566037741</v>
      </c>
      <c r="BH1883" s="12">
        <v>1E-3</v>
      </c>
      <c r="BI1883" s="12">
        <v>0.11600000000000001</v>
      </c>
      <c r="BJ1883" s="12">
        <v>0</v>
      </c>
      <c r="BK1883" s="12">
        <v>0.50900000000000001</v>
      </c>
      <c r="BL1883" s="12">
        <v>360</v>
      </c>
      <c r="BM1883" s="12">
        <v>-113</v>
      </c>
      <c r="BN1883" s="12">
        <v>-282</v>
      </c>
      <c r="BO1883" s="12">
        <v>525</v>
      </c>
      <c r="BP1883" s="12">
        <v>230</v>
      </c>
      <c r="BQ1883" s="12">
        <v>-105</v>
      </c>
      <c r="BR1883" s="12">
        <v>-76</v>
      </c>
      <c r="BS1883" s="12">
        <v>560</v>
      </c>
      <c r="BT1883" s="12">
        <v>0.32790540967571286</v>
      </c>
      <c r="BU1883" s="12">
        <v>0.64412542201374379</v>
      </c>
      <c r="BV1883" s="12">
        <v>0.66980552981385044</v>
      </c>
      <c r="BW1883" s="12">
        <v>0.67125587898491346</v>
      </c>
      <c r="BX1883" s="12">
        <v>0.61224046323203685</v>
      </c>
      <c r="BY1883" s="12">
        <v>1747</v>
      </c>
      <c r="BZ1883" s="12">
        <v>0.90476190476190477</v>
      </c>
      <c r="CB1883" s="12">
        <v>0.11176737846433439</v>
      </c>
      <c r="CC1883" s="12">
        <v>21470</v>
      </c>
      <c r="CD1883" s="12">
        <v>21730</v>
      </c>
      <c r="CE1883" s="12">
        <v>3.145483993902439</v>
      </c>
      <c r="CH1883" s="22">
        <v>43028</v>
      </c>
      <c r="CI1883">
        <v>128</v>
      </c>
      <c r="CJ1883">
        <v>145</v>
      </c>
      <c r="CK1883">
        <v>127</v>
      </c>
      <c r="CL1883">
        <v>128</v>
      </c>
      <c r="CM1883" s="22">
        <v>43031</v>
      </c>
      <c r="CN1883">
        <v>132</v>
      </c>
      <c r="CO1883">
        <v>140</v>
      </c>
      <c r="CP1883">
        <v>129</v>
      </c>
      <c r="CQ1883">
        <v>133</v>
      </c>
      <c r="CR1883" s="22">
        <v>43032</v>
      </c>
      <c r="CS1883">
        <v>138</v>
      </c>
      <c r="CT1883">
        <v>183</v>
      </c>
      <c r="CU1883">
        <v>137</v>
      </c>
      <c r="CV1883">
        <v>182</v>
      </c>
    </row>
    <row r="1884" spans="1:100">
      <c r="A1884" s="22">
        <v>43031</v>
      </c>
      <c r="B1884">
        <v>41</v>
      </c>
      <c r="C1884">
        <v>43</v>
      </c>
      <c r="D1884">
        <v>40</v>
      </c>
      <c r="E1884">
        <v>42</v>
      </c>
      <c r="F1884" s="23">
        <f t="shared" si="182"/>
        <v>2.4390243902439046E-2</v>
      </c>
      <c r="G1884" s="22">
        <v>43032</v>
      </c>
      <c r="H1884">
        <v>42</v>
      </c>
      <c r="I1884">
        <v>42</v>
      </c>
      <c r="J1884">
        <v>40</v>
      </c>
      <c r="K1884">
        <v>40</v>
      </c>
      <c r="L1884" s="22">
        <v>43033</v>
      </c>
      <c r="M1884">
        <v>41</v>
      </c>
      <c r="N1884" s="4">
        <v>43032</v>
      </c>
      <c r="O1884" s="3" t="s">
        <v>15</v>
      </c>
      <c r="P1884" s="3">
        <v>3250</v>
      </c>
      <c r="Q1884" s="3" t="s">
        <v>459</v>
      </c>
      <c r="R1884" s="3" t="s">
        <v>17</v>
      </c>
      <c r="S1884" s="3">
        <v>0.05</v>
      </c>
      <c r="T1884" s="3">
        <v>1</v>
      </c>
      <c r="U1884" s="3">
        <v>0</v>
      </c>
      <c r="V1884" s="3">
        <v>12000</v>
      </c>
      <c r="W1884">
        <v>42</v>
      </c>
      <c r="X1884" s="4">
        <v>43033</v>
      </c>
      <c r="Y1884">
        <v>40</v>
      </c>
      <c r="Z1884" s="10">
        <f t="shared" si="181"/>
        <v>-24000</v>
      </c>
      <c r="AA1884" s="10">
        <f t="shared" si="180"/>
        <v>24000</v>
      </c>
      <c r="AB1884" t="str">
        <f t="shared" si="183"/>
        <v/>
      </c>
      <c r="AC1884">
        <f t="shared" si="184"/>
        <v>-1845770</v>
      </c>
      <c r="AD1884">
        <f t="shared" si="185"/>
        <v>4.9773755656108642E-2</v>
      </c>
      <c r="AE1884" s="15">
        <v>43033</v>
      </c>
      <c r="AF1884" s="9">
        <v>-2.3434723770749954E-3</v>
      </c>
      <c r="AG1884" s="12" t="s">
        <v>962</v>
      </c>
      <c r="AH1884" s="20">
        <v>43031.995138888888</v>
      </c>
      <c r="AI1884" s="12">
        <v>44.2</v>
      </c>
      <c r="AJ1884" s="12">
        <v>2.2000000000000002</v>
      </c>
      <c r="AK1884" s="12">
        <v>5.2400000000000002E-2</v>
      </c>
      <c r="AL1884" s="17">
        <v>214700</v>
      </c>
      <c r="AM1884" s="17">
        <v>0.4</v>
      </c>
      <c r="AN1884" s="9"/>
      <c r="AO1884" s="9"/>
      <c r="AP1884" s="17">
        <v>10.7</v>
      </c>
      <c r="AQ1884" s="17">
        <v>17934</v>
      </c>
      <c r="AR1884" s="17">
        <v>8.3333333333333329E-2</v>
      </c>
      <c r="AS1884" s="17">
        <v>7.6999999999999999E-2</v>
      </c>
      <c r="AT1884" s="17">
        <v>0.26666666666666666</v>
      </c>
      <c r="AU1884" s="12">
        <v>0.19047619047619047</v>
      </c>
      <c r="AV1884" s="12" t="s">
        <v>988</v>
      </c>
      <c r="AY1884" s="12">
        <v>448352000</v>
      </c>
      <c r="BA1884" s="12">
        <v>0</v>
      </c>
      <c r="BD1884" s="12">
        <v>0.4</v>
      </c>
      <c r="BE1884" s="12">
        <v>8.3333333333333329E-2</v>
      </c>
      <c r="BF1884" s="12">
        <v>0.26666666666666666</v>
      </c>
      <c r="BG1884" s="12">
        <v>0.19047619047619047</v>
      </c>
      <c r="BH1884" s="12">
        <v>3.0000000000000001E-3</v>
      </c>
      <c r="BI1884" s="12">
        <v>7.6999999999999999E-2</v>
      </c>
      <c r="BJ1884" s="12">
        <v>0.111</v>
      </c>
      <c r="BK1884" s="12">
        <v>0.439</v>
      </c>
      <c r="BL1884" s="12">
        <v>-1357</v>
      </c>
      <c r="BM1884" s="12">
        <v>-24</v>
      </c>
      <c r="BN1884" s="12">
        <v>1994</v>
      </c>
      <c r="BO1884" s="12">
        <v>2213</v>
      </c>
      <c r="BP1884" s="12">
        <v>2701</v>
      </c>
      <c r="BQ1884" s="12">
        <v>-89</v>
      </c>
      <c r="BR1884" s="12">
        <v>-2244</v>
      </c>
      <c r="BS1884" s="12">
        <v>1600</v>
      </c>
      <c r="BT1884" s="12">
        <v>0.27174172633404081</v>
      </c>
      <c r="BU1884" s="12">
        <v>0.7419726970113365</v>
      </c>
      <c r="BV1884" s="12">
        <v>0.77721798318901858</v>
      </c>
      <c r="BW1884" s="12">
        <v>0.7786329288936269</v>
      </c>
      <c r="BX1884" s="12">
        <v>0.80688249563841075</v>
      </c>
      <c r="BY1884" s="12">
        <v>1758.5</v>
      </c>
      <c r="BZ1884" s="12">
        <v>0</v>
      </c>
      <c r="CB1884" s="12">
        <v>0.11176737846433439</v>
      </c>
      <c r="CC1884" s="12">
        <v>21730</v>
      </c>
      <c r="CD1884" s="12">
        <v>21830</v>
      </c>
      <c r="CE1884" s="12">
        <v>3.5788617886178864</v>
      </c>
      <c r="CH1884" s="22">
        <v>43031</v>
      </c>
      <c r="CI1884">
        <v>41</v>
      </c>
      <c r="CJ1884">
        <v>43</v>
      </c>
      <c r="CK1884">
        <v>40</v>
      </c>
      <c r="CL1884">
        <v>42</v>
      </c>
      <c r="CM1884" s="22">
        <v>43032</v>
      </c>
      <c r="CN1884">
        <v>42</v>
      </c>
      <c r="CO1884">
        <v>42</v>
      </c>
      <c r="CP1884">
        <v>40</v>
      </c>
      <c r="CQ1884">
        <v>40</v>
      </c>
      <c r="CR1884" s="22">
        <v>43033</v>
      </c>
      <c r="CS1884">
        <v>41</v>
      </c>
      <c r="CT1884">
        <v>41</v>
      </c>
      <c r="CU1884">
        <v>40</v>
      </c>
      <c r="CV1884">
        <v>40</v>
      </c>
    </row>
    <row r="1885" spans="1:100">
      <c r="A1885" s="22">
        <v>43031</v>
      </c>
      <c r="B1885">
        <v>3500</v>
      </c>
      <c r="C1885">
        <v>3500</v>
      </c>
      <c r="D1885">
        <v>3500</v>
      </c>
      <c r="E1885">
        <v>3500</v>
      </c>
      <c r="F1885" s="23">
        <f t="shared" si="182"/>
        <v>0</v>
      </c>
      <c r="G1885" s="22">
        <v>43032</v>
      </c>
      <c r="H1885">
        <v>3285</v>
      </c>
      <c r="I1885">
        <v>3340</v>
      </c>
      <c r="J1885">
        <v>2953</v>
      </c>
      <c r="K1885">
        <v>3090</v>
      </c>
      <c r="L1885" s="22">
        <v>43033</v>
      </c>
      <c r="M1885">
        <v>3075</v>
      </c>
      <c r="N1885" s="4">
        <v>43032</v>
      </c>
      <c r="O1885" s="3" t="s">
        <v>11</v>
      </c>
      <c r="P1885" s="3">
        <v>6172</v>
      </c>
      <c r="Q1885" s="3" t="s">
        <v>69</v>
      </c>
      <c r="R1885" s="3" t="s">
        <v>13</v>
      </c>
      <c r="S1885" s="3">
        <v>0.05</v>
      </c>
      <c r="T1885" s="3">
        <v>2</v>
      </c>
      <c r="U1885" s="3">
        <v>0</v>
      </c>
      <c r="V1885" s="3">
        <v>200</v>
      </c>
      <c r="W1885">
        <v>3285</v>
      </c>
      <c r="X1885" s="4">
        <v>43033</v>
      </c>
      <c r="Y1885">
        <v>3090</v>
      </c>
      <c r="Z1885" s="10">
        <f t="shared" si="181"/>
        <v>-39000</v>
      </c>
      <c r="AA1885" s="10">
        <f t="shared" si="180"/>
        <v>39000</v>
      </c>
      <c r="AB1885" t="str">
        <f t="shared" si="183"/>
        <v/>
      </c>
      <c r="AC1885">
        <f t="shared" si="184"/>
        <v>-1845770</v>
      </c>
      <c r="AD1885">
        <f t="shared" si="185"/>
        <v>2.2727272727272707E-2</v>
      </c>
      <c r="AE1885" s="15">
        <v>43033</v>
      </c>
      <c r="AF1885" s="9">
        <v>-2.3434723770749954E-3</v>
      </c>
      <c r="AG1885" s="12" t="s">
        <v>957</v>
      </c>
      <c r="AH1885" s="20">
        <v>43031.998611111114</v>
      </c>
      <c r="AI1885" s="12">
        <v>3212</v>
      </c>
      <c r="AJ1885" s="12">
        <v>-288</v>
      </c>
      <c r="AK1885" s="12">
        <v>-8.2299999999999998E-2</v>
      </c>
      <c r="AL1885" s="17">
        <v>179700</v>
      </c>
      <c r="AM1885" s="17">
        <v>0.4514285714285714</v>
      </c>
      <c r="AN1885" s="17">
        <v>-1</v>
      </c>
      <c r="AO1885" s="9"/>
      <c r="AP1885" s="17">
        <v>140.28</v>
      </c>
      <c r="AQ1885" s="17">
        <v>54491</v>
      </c>
      <c r="AR1885" s="17">
        <v>0.8</v>
      </c>
      <c r="AS1885" s="17">
        <v>0</v>
      </c>
      <c r="AT1885" s="17">
        <v>0.87305797650625239</v>
      </c>
      <c r="AU1885" s="12">
        <v>0.90678909293266552</v>
      </c>
      <c r="AV1885" s="12" t="s">
        <v>988</v>
      </c>
      <c r="AY1885" s="12">
        <v>12974010</v>
      </c>
      <c r="BA1885" s="12">
        <v>6.1078622482131251E-2</v>
      </c>
      <c r="BC1885" s="15">
        <v>42499</v>
      </c>
      <c r="BD1885" s="12">
        <v>0.4514285714285714</v>
      </c>
      <c r="BE1885" s="12">
        <v>0.8</v>
      </c>
      <c r="BF1885" s="12">
        <v>0.87305797650625239</v>
      </c>
      <c r="BG1885" s="12">
        <v>0.90678909293266552</v>
      </c>
      <c r="BH1885" s="12">
        <v>0.21299999999999999</v>
      </c>
      <c r="BI1885" s="12">
        <v>0</v>
      </c>
      <c r="BJ1885" s="12">
        <v>0</v>
      </c>
      <c r="BK1885" s="12">
        <v>0.88900000000000001</v>
      </c>
      <c r="BL1885" s="12">
        <v>-729</v>
      </c>
      <c r="BM1885" s="12">
        <v>-188</v>
      </c>
      <c r="BN1885" s="12">
        <v>-40</v>
      </c>
      <c r="BO1885" s="12">
        <v>249</v>
      </c>
      <c r="BP1885" s="12">
        <v>149</v>
      </c>
      <c r="BQ1885" s="12">
        <v>-83</v>
      </c>
      <c r="BR1885" s="12">
        <v>977</v>
      </c>
      <c r="BS1885" s="12">
        <v>1194</v>
      </c>
      <c r="BT1885" s="12">
        <v>0.3688698883520512</v>
      </c>
      <c r="BU1885" s="12">
        <v>0.39705589324035051</v>
      </c>
      <c r="BV1885" s="12">
        <v>0.43534812442758181</v>
      </c>
      <c r="BW1885" s="12">
        <v>0.43982590781284203</v>
      </c>
      <c r="BX1885" s="12">
        <v>0.50879103664517944</v>
      </c>
      <c r="BY1885" s="12">
        <v>1758.5</v>
      </c>
      <c r="BZ1885" s="12">
        <v>6.1078622482131251E-2</v>
      </c>
      <c r="CB1885" s="12">
        <v>0.11176737846433439</v>
      </c>
      <c r="CC1885" s="12">
        <v>21730</v>
      </c>
      <c r="CD1885" s="12">
        <v>21830</v>
      </c>
      <c r="CE1885" s="12">
        <v>4.0390011614401855</v>
      </c>
      <c r="CH1885" s="22">
        <v>43031</v>
      </c>
      <c r="CI1885">
        <v>3500</v>
      </c>
      <c r="CJ1885">
        <v>3500</v>
      </c>
      <c r="CK1885">
        <v>3500</v>
      </c>
      <c r="CL1885">
        <v>3500</v>
      </c>
      <c r="CM1885" s="22">
        <v>43032</v>
      </c>
      <c r="CN1885">
        <v>3285</v>
      </c>
      <c r="CO1885">
        <v>3340</v>
      </c>
      <c r="CP1885">
        <v>2953</v>
      </c>
      <c r="CQ1885">
        <v>3090</v>
      </c>
      <c r="CR1885" s="22">
        <v>43033</v>
      </c>
      <c r="CS1885">
        <v>3075</v>
      </c>
      <c r="CT1885">
        <v>3130</v>
      </c>
      <c r="CU1885">
        <v>2981</v>
      </c>
      <c r="CV1885">
        <v>3030</v>
      </c>
    </row>
    <row r="1886" spans="1:100">
      <c r="A1886" s="22">
        <v>43031</v>
      </c>
      <c r="B1886">
        <v>224</v>
      </c>
      <c r="C1886">
        <v>246</v>
      </c>
      <c r="D1886">
        <v>221</v>
      </c>
      <c r="E1886">
        <v>246</v>
      </c>
      <c r="F1886" s="23">
        <f t="shared" si="182"/>
        <v>9.8214285714285809E-2</v>
      </c>
      <c r="G1886" s="22">
        <v>43032</v>
      </c>
      <c r="H1886">
        <v>278</v>
      </c>
      <c r="I1886">
        <v>326</v>
      </c>
      <c r="J1886">
        <v>275</v>
      </c>
      <c r="K1886">
        <v>310</v>
      </c>
      <c r="L1886" s="22">
        <v>43033</v>
      </c>
      <c r="M1886">
        <v>278</v>
      </c>
      <c r="N1886" s="4">
        <v>43032</v>
      </c>
      <c r="O1886" s="3" t="s">
        <v>15</v>
      </c>
      <c r="P1886" s="3">
        <v>4766</v>
      </c>
      <c r="Q1886" s="3" t="s">
        <v>512</v>
      </c>
      <c r="R1886" s="3" t="s">
        <v>17</v>
      </c>
      <c r="S1886" s="3">
        <v>0.05</v>
      </c>
      <c r="T1886" s="3">
        <v>2</v>
      </c>
      <c r="U1886" s="3">
        <v>0</v>
      </c>
      <c r="V1886" s="3">
        <v>3000</v>
      </c>
      <c r="W1886">
        <v>278</v>
      </c>
      <c r="X1886" s="4">
        <v>43033</v>
      </c>
      <c r="Y1886">
        <v>310</v>
      </c>
      <c r="Z1886" s="10">
        <f t="shared" si="181"/>
        <v>96000</v>
      </c>
      <c r="AA1886" s="10">
        <f t="shared" si="180"/>
        <v>96000</v>
      </c>
      <c r="AB1886" t="str">
        <f t="shared" si="183"/>
        <v/>
      </c>
      <c r="AC1886">
        <f t="shared" si="184"/>
        <v>-1845770</v>
      </c>
      <c r="AD1886">
        <f t="shared" si="185"/>
        <v>5.7627118644067776E-2</v>
      </c>
      <c r="AE1886" s="15">
        <v>43033</v>
      </c>
      <c r="AF1886" s="9">
        <v>-2.3434723770749954E-3</v>
      </c>
      <c r="AG1886" s="12" t="s">
        <v>954</v>
      </c>
      <c r="AH1886" s="20">
        <v>43031.998611111114</v>
      </c>
      <c r="AI1886" s="12">
        <v>295</v>
      </c>
      <c r="AJ1886" s="12">
        <v>49</v>
      </c>
      <c r="AK1886" s="12">
        <v>0.19919999999999999</v>
      </c>
      <c r="AL1886" s="17">
        <v>66000</v>
      </c>
      <c r="AM1886" s="17">
        <v>0.81632653061224492</v>
      </c>
      <c r="AN1886" s="9"/>
      <c r="AO1886" s="9"/>
      <c r="AP1886" s="17">
        <v>0</v>
      </c>
      <c r="AQ1886" s="17">
        <v>2201</v>
      </c>
      <c r="AR1886" s="17">
        <v>0.2857142857142857</v>
      </c>
      <c r="AS1886" s="17">
        <v>0.14199999999999999</v>
      </c>
      <c r="AT1886" s="17">
        <v>0.32432432432432434</v>
      </c>
      <c r="AU1886" s="12">
        <v>0.45945945945945948</v>
      </c>
      <c r="AV1886" s="12">
        <v>1.53</v>
      </c>
      <c r="AY1886" s="12">
        <v>11229800</v>
      </c>
      <c r="BA1886" s="12">
        <v>1</v>
      </c>
      <c r="BD1886" s="12">
        <v>0.81632653061224492</v>
      </c>
      <c r="BE1886" s="12">
        <v>0.2857142857142857</v>
      </c>
      <c r="BF1886" s="12">
        <v>0.32432432432432434</v>
      </c>
      <c r="BG1886" s="12">
        <v>0.45945945945945948</v>
      </c>
      <c r="BH1886" s="12">
        <v>0</v>
      </c>
      <c r="BI1886" s="12">
        <v>0.14199999999999999</v>
      </c>
      <c r="BJ1886" s="12">
        <v>0</v>
      </c>
      <c r="BK1886" s="12">
        <v>0.85299999999999998</v>
      </c>
      <c r="BL1886" s="12">
        <v>174</v>
      </c>
      <c r="BM1886" s="12">
        <v>9</v>
      </c>
      <c r="BN1886" s="12">
        <v>0</v>
      </c>
      <c r="BO1886" s="12">
        <v>812</v>
      </c>
      <c r="BP1886" s="12">
        <v>160</v>
      </c>
      <c r="BQ1886" s="12">
        <v>-51</v>
      </c>
      <c r="BR1886" s="12">
        <v>-47</v>
      </c>
      <c r="BS1886" s="12">
        <v>623</v>
      </c>
      <c r="BT1886" s="12">
        <v>0.38029629169763451</v>
      </c>
      <c r="BU1886" s="12">
        <v>0.70507199557217481</v>
      </c>
      <c r="BV1886" s="12">
        <v>0.7357840351414866</v>
      </c>
      <c r="BW1886" s="12">
        <v>0.74917669393608577</v>
      </c>
      <c r="BX1886" s="12">
        <v>0.69152949580666034</v>
      </c>
      <c r="BY1886" s="12">
        <v>1758.5</v>
      </c>
      <c r="BZ1886" s="12">
        <v>1</v>
      </c>
      <c r="CB1886" s="12">
        <v>0.11176737846433439</v>
      </c>
      <c r="CC1886" s="12">
        <v>21730</v>
      </c>
      <c r="CD1886" s="12">
        <v>21830</v>
      </c>
      <c r="CE1886" s="12">
        <v>7.3037995686079311</v>
      </c>
      <c r="CH1886" s="22">
        <v>43031</v>
      </c>
      <c r="CI1886">
        <v>224</v>
      </c>
      <c r="CJ1886">
        <v>246</v>
      </c>
      <c r="CK1886">
        <v>221</v>
      </c>
      <c r="CL1886">
        <v>246</v>
      </c>
      <c r="CM1886" s="22">
        <v>43032</v>
      </c>
      <c r="CN1886">
        <v>278</v>
      </c>
      <c r="CO1886">
        <v>326</v>
      </c>
      <c r="CP1886">
        <v>275</v>
      </c>
      <c r="CQ1886">
        <v>310</v>
      </c>
      <c r="CR1886" s="22">
        <v>43033</v>
      </c>
      <c r="CS1886">
        <v>278</v>
      </c>
      <c r="CT1886">
        <v>283</v>
      </c>
      <c r="CU1886">
        <v>250</v>
      </c>
      <c r="CV1886">
        <v>253</v>
      </c>
    </row>
    <row r="1887" spans="1:100">
      <c r="A1887" s="22">
        <v>43031</v>
      </c>
      <c r="B1887">
        <v>185</v>
      </c>
      <c r="C1887">
        <v>227</v>
      </c>
      <c r="D1887">
        <v>183</v>
      </c>
      <c r="E1887">
        <v>217</v>
      </c>
      <c r="F1887" s="23">
        <f t="shared" si="182"/>
        <v>0.17297297297297298</v>
      </c>
      <c r="G1887" s="22">
        <v>43032</v>
      </c>
      <c r="H1887">
        <v>216</v>
      </c>
      <c r="I1887">
        <v>233</v>
      </c>
      <c r="J1887">
        <v>201</v>
      </c>
      <c r="K1887">
        <v>212</v>
      </c>
      <c r="L1887" s="22">
        <v>43033</v>
      </c>
      <c r="M1887">
        <v>206</v>
      </c>
      <c r="N1887" s="4">
        <v>43032</v>
      </c>
      <c r="O1887" s="3" t="s">
        <v>15</v>
      </c>
      <c r="P1887" s="3">
        <v>6495</v>
      </c>
      <c r="Q1887" s="3" t="s">
        <v>742</v>
      </c>
      <c r="R1887" s="3" t="s">
        <v>17</v>
      </c>
      <c r="S1887" s="3">
        <v>0.05</v>
      </c>
      <c r="T1887" s="3">
        <v>2</v>
      </c>
      <c r="U1887" s="3">
        <v>0</v>
      </c>
      <c r="V1887" s="3">
        <v>2400</v>
      </c>
      <c r="W1887">
        <v>216</v>
      </c>
      <c r="X1887" s="4">
        <v>43033</v>
      </c>
      <c r="Y1887">
        <v>212</v>
      </c>
      <c r="Z1887" s="10">
        <f t="shared" si="181"/>
        <v>-9600</v>
      </c>
      <c r="AA1887" s="10">
        <f t="shared" si="180"/>
        <v>9600</v>
      </c>
      <c r="AB1887" t="str">
        <f t="shared" si="183"/>
        <v/>
      </c>
      <c r="AC1887">
        <f t="shared" si="184"/>
        <v>-1845770</v>
      </c>
      <c r="AD1887">
        <f t="shared" si="185"/>
        <v>3.786191536748329E-2</v>
      </c>
      <c r="AE1887" s="15">
        <v>43033</v>
      </c>
      <c r="AF1887" s="9">
        <v>-2.3434723770749954E-3</v>
      </c>
      <c r="AG1887" s="12" t="s">
        <v>954</v>
      </c>
      <c r="AH1887" s="20">
        <v>43031.997916666667</v>
      </c>
      <c r="AI1887" s="12">
        <v>224.5</v>
      </c>
      <c r="AJ1887" s="12">
        <v>7.5</v>
      </c>
      <c r="AK1887" s="12">
        <v>3.4599999999999999E-2</v>
      </c>
      <c r="AL1887" s="17">
        <v>42500</v>
      </c>
      <c r="AM1887" s="17">
        <v>0.45833333333333331</v>
      </c>
      <c r="AN1887" s="9"/>
      <c r="AO1887" s="9"/>
      <c r="AP1887" s="17">
        <v>0</v>
      </c>
      <c r="AQ1887" s="17">
        <v>9379</v>
      </c>
      <c r="AR1887" s="17">
        <v>1</v>
      </c>
      <c r="AS1887" s="17">
        <v>9.9000000000000005E-2</v>
      </c>
      <c r="AT1887" s="17">
        <v>1</v>
      </c>
      <c r="AU1887" s="12">
        <v>1</v>
      </c>
      <c r="AV1887" s="12">
        <v>0.52</v>
      </c>
      <c r="AY1887" s="12">
        <v>48849935</v>
      </c>
      <c r="BA1887" s="12">
        <v>0.9494949494949495</v>
      </c>
      <c r="BD1887" s="12">
        <v>0.45833333333333331</v>
      </c>
      <c r="BE1887" s="12">
        <v>1</v>
      </c>
      <c r="BF1887" s="12">
        <v>1</v>
      </c>
      <c r="BG1887" s="12">
        <v>1</v>
      </c>
      <c r="BH1887" s="12">
        <v>0.02</v>
      </c>
      <c r="BI1887" s="12">
        <v>9.9000000000000005E-2</v>
      </c>
      <c r="BJ1887" s="12">
        <v>0</v>
      </c>
      <c r="BK1887" s="12">
        <v>0.20699999999999999</v>
      </c>
      <c r="BL1887" s="12">
        <v>64</v>
      </c>
      <c r="BM1887" s="12">
        <v>-35</v>
      </c>
      <c r="BN1887" s="12">
        <v>-84</v>
      </c>
      <c r="BO1887" s="12">
        <v>722</v>
      </c>
      <c r="BP1887" s="12">
        <v>101</v>
      </c>
      <c r="BQ1887" s="12">
        <v>66</v>
      </c>
      <c r="BR1887" s="12">
        <v>-248</v>
      </c>
      <c r="BS1887" s="12">
        <v>777</v>
      </c>
      <c r="BT1887" s="12">
        <v>0.38029629169763451</v>
      </c>
      <c r="BU1887" s="12">
        <v>0.70507199557217481</v>
      </c>
      <c r="BV1887" s="12">
        <v>0.7357840351414866</v>
      </c>
      <c r="BW1887" s="12">
        <v>0.74917669393608577</v>
      </c>
      <c r="BX1887" s="12">
        <v>0.69152949580666034</v>
      </c>
      <c r="BY1887" s="12">
        <v>1758.5</v>
      </c>
      <c r="BZ1887" s="12">
        <v>0.9494949494949495</v>
      </c>
      <c r="CB1887" s="12">
        <v>0.11176737846433439</v>
      </c>
      <c r="CC1887" s="12">
        <v>21730</v>
      </c>
      <c r="CD1887" s="12">
        <v>21830</v>
      </c>
      <c r="CE1887" s="12">
        <v>4.1007791327913274</v>
      </c>
      <c r="CH1887" s="22">
        <v>43031</v>
      </c>
      <c r="CI1887">
        <v>185</v>
      </c>
      <c r="CJ1887">
        <v>227</v>
      </c>
      <c r="CK1887">
        <v>183</v>
      </c>
      <c r="CL1887">
        <v>217</v>
      </c>
      <c r="CM1887" s="22">
        <v>43032</v>
      </c>
      <c r="CN1887">
        <v>216</v>
      </c>
      <c r="CO1887">
        <v>233</v>
      </c>
      <c r="CP1887">
        <v>201</v>
      </c>
      <c r="CQ1887">
        <v>212</v>
      </c>
      <c r="CR1887" s="22">
        <v>43033</v>
      </c>
      <c r="CS1887">
        <v>206</v>
      </c>
      <c r="CT1887">
        <v>211</v>
      </c>
      <c r="CU1887">
        <v>175</v>
      </c>
      <c r="CV1887">
        <v>178</v>
      </c>
    </row>
    <row r="1888" spans="1:100">
      <c r="A1888" s="22">
        <v>43031</v>
      </c>
      <c r="B1888">
        <v>455</v>
      </c>
      <c r="C1888">
        <v>487</v>
      </c>
      <c r="D1888">
        <v>451</v>
      </c>
      <c r="E1888">
        <v>487</v>
      </c>
      <c r="F1888" s="23">
        <f t="shared" si="182"/>
        <v>7.0329670329670302E-2</v>
      </c>
      <c r="G1888" s="22">
        <v>43032</v>
      </c>
      <c r="H1888">
        <v>495</v>
      </c>
      <c r="I1888">
        <v>552</v>
      </c>
      <c r="J1888">
        <v>435</v>
      </c>
      <c r="K1888">
        <v>454</v>
      </c>
      <c r="L1888" s="22">
        <v>43033</v>
      </c>
      <c r="M1888">
        <v>453</v>
      </c>
      <c r="N1888" s="4">
        <v>43032</v>
      </c>
      <c r="O1888" s="3" t="s">
        <v>15</v>
      </c>
      <c r="P1888" s="3">
        <v>7851</v>
      </c>
      <c r="Q1888" s="3" t="s">
        <v>755</v>
      </c>
      <c r="R1888" s="3" t="s">
        <v>17</v>
      </c>
      <c r="S1888" s="3">
        <v>0.05</v>
      </c>
      <c r="T1888" s="3">
        <v>2</v>
      </c>
      <c r="U1888" s="3">
        <v>0</v>
      </c>
      <c r="V1888" s="3">
        <v>1100</v>
      </c>
      <c r="W1888">
        <v>495</v>
      </c>
      <c r="X1888" s="4">
        <v>43033</v>
      </c>
      <c r="Y1888">
        <v>454</v>
      </c>
      <c r="Z1888" s="10">
        <f t="shared" si="181"/>
        <v>-45100</v>
      </c>
      <c r="AA1888" s="10">
        <f t="shared" si="180"/>
        <v>45100</v>
      </c>
      <c r="AB1888" t="str">
        <f t="shared" si="183"/>
        <v/>
      </c>
      <c r="AC1888">
        <f t="shared" si="184"/>
        <v>-1845770</v>
      </c>
      <c r="AD1888">
        <f t="shared" si="185"/>
        <v>4.2553191489361653E-2</v>
      </c>
      <c r="AE1888" s="15">
        <v>43033</v>
      </c>
      <c r="AF1888" s="9">
        <v>-2.3434723770749954E-3</v>
      </c>
      <c r="AG1888" s="12" t="s">
        <v>954</v>
      </c>
      <c r="AH1888" s="20">
        <v>43031.998611111114</v>
      </c>
      <c r="AI1888" s="12">
        <v>517</v>
      </c>
      <c r="AJ1888" s="12">
        <v>30</v>
      </c>
      <c r="AK1888" s="12">
        <v>6.1600000000000002E-2</v>
      </c>
      <c r="AL1888" s="17">
        <v>26300</v>
      </c>
      <c r="AM1888" s="17">
        <v>0.23832923832923833</v>
      </c>
      <c r="AN1888" s="9"/>
      <c r="AO1888" s="9"/>
      <c r="AP1888" s="17">
        <v>0</v>
      </c>
      <c r="AQ1888" s="17">
        <v>2100</v>
      </c>
      <c r="AR1888" s="17">
        <v>1</v>
      </c>
      <c r="AS1888" s="17">
        <v>0.25600000000000001</v>
      </c>
      <c r="AT1888" s="17">
        <v>1</v>
      </c>
      <c r="AU1888" s="12">
        <v>1</v>
      </c>
      <c r="AV1888" s="12">
        <v>2.46</v>
      </c>
      <c r="AY1888" s="12">
        <v>5160000</v>
      </c>
      <c r="BA1888" s="12">
        <v>0.80473372781065089</v>
      </c>
      <c r="BD1888" s="12">
        <v>0.23832923832923833</v>
      </c>
      <c r="BE1888" s="12">
        <v>1</v>
      </c>
      <c r="BF1888" s="12">
        <v>1</v>
      </c>
      <c r="BG1888" s="12">
        <v>1</v>
      </c>
      <c r="BH1888" s="12">
        <v>1E-3</v>
      </c>
      <c r="BI1888" s="12">
        <v>0.25600000000000001</v>
      </c>
      <c r="BJ1888" s="12">
        <v>0</v>
      </c>
      <c r="BK1888" s="12">
        <v>0.60499999999999998</v>
      </c>
      <c r="BL1888" s="12">
        <v>225</v>
      </c>
      <c r="BM1888" s="12">
        <v>0</v>
      </c>
      <c r="BN1888" s="12">
        <v>-123</v>
      </c>
      <c r="BO1888" s="12">
        <v>1871</v>
      </c>
      <c r="BP1888" s="12">
        <v>292</v>
      </c>
      <c r="BQ1888" s="12">
        <v>-56</v>
      </c>
      <c r="BR1888" s="12">
        <v>-68</v>
      </c>
      <c r="BS1888" s="12">
        <v>1765</v>
      </c>
      <c r="BT1888" s="12">
        <v>0.38029629169763451</v>
      </c>
      <c r="BU1888" s="12">
        <v>0.70507199557217481</v>
      </c>
      <c r="BV1888" s="12">
        <v>0.7357840351414866</v>
      </c>
      <c r="BW1888" s="12">
        <v>0.74917669393608577</v>
      </c>
      <c r="BX1888" s="12">
        <v>0.69152949580666034</v>
      </c>
      <c r="BY1888" s="12">
        <v>1758.5</v>
      </c>
      <c r="BZ1888" s="12">
        <v>0.80473372781065089</v>
      </c>
      <c r="CB1888" s="12">
        <v>0.11176737846433439</v>
      </c>
      <c r="CC1888" s="12">
        <v>21730</v>
      </c>
      <c r="CD1888" s="12">
        <v>21830</v>
      </c>
      <c r="CE1888" s="12">
        <v>2.1323685104172911</v>
      </c>
      <c r="CH1888" s="22">
        <v>43031</v>
      </c>
      <c r="CI1888">
        <v>455</v>
      </c>
      <c r="CJ1888">
        <v>487</v>
      </c>
      <c r="CK1888">
        <v>451</v>
      </c>
      <c r="CL1888">
        <v>487</v>
      </c>
      <c r="CM1888" s="22">
        <v>43032</v>
      </c>
      <c r="CN1888">
        <v>495</v>
      </c>
      <c r="CO1888">
        <v>552</v>
      </c>
      <c r="CP1888">
        <v>435</v>
      </c>
      <c r="CQ1888">
        <v>454</v>
      </c>
      <c r="CR1888" s="22">
        <v>43033</v>
      </c>
      <c r="CS1888">
        <v>453</v>
      </c>
      <c r="CT1888">
        <v>460</v>
      </c>
      <c r="CU1888">
        <v>420</v>
      </c>
      <c r="CV1888">
        <v>426</v>
      </c>
    </row>
    <row r="1889" spans="1:100">
      <c r="A1889" s="22">
        <v>43031</v>
      </c>
      <c r="B1889">
        <v>1316</v>
      </c>
      <c r="C1889">
        <v>1316</v>
      </c>
      <c r="D1889">
        <v>1316</v>
      </c>
      <c r="E1889">
        <v>1316</v>
      </c>
      <c r="F1889" s="23">
        <f t="shared" si="182"/>
        <v>0</v>
      </c>
      <c r="G1889" s="22">
        <v>43032</v>
      </c>
      <c r="H1889">
        <v>1616</v>
      </c>
      <c r="I1889">
        <v>1616</v>
      </c>
      <c r="J1889">
        <v>1616</v>
      </c>
      <c r="K1889">
        <v>1616</v>
      </c>
      <c r="L1889" s="22">
        <v>43033</v>
      </c>
      <c r="M1889">
        <v>1976</v>
      </c>
      <c r="N1889" s="4">
        <v>43032</v>
      </c>
      <c r="O1889" s="3" t="s">
        <v>15</v>
      </c>
      <c r="P1889" s="3">
        <v>7297</v>
      </c>
      <c r="Q1889" s="3" t="s">
        <v>753</v>
      </c>
      <c r="R1889" s="3" t="s">
        <v>17</v>
      </c>
      <c r="S1889" s="3">
        <v>0.05</v>
      </c>
      <c r="T1889" s="3">
        <v>2</v>
      </c>
      <c r="U1889" s="3">
        <v>0</v>
      </c>
      <c r="V1889" s="3">
        <v>400</v>
      </c>
      <c r="W1889">
        <v>1616</v>
      </c>
      <c r="X1889" s="4">
        <v>43033</v>
      </c>
      <c r="Y1889">
        <v>1616</v>
      </c>
      <c r="Z1889" s="10">
        <f t="shared" si="181"/>
        <v>0</v>
      </c>
      <c r="AA1889" s="10">
        <f t="shared" si="180"/>
        <v>0</v>
      </c>
      <c r="AB1889" t="str">
        <f t="shared" si="183"/>
        <v/>
      </c>
      <c r="AC1889">
        <f t="shared" si="184"/>
        <v>-1845770</v>
      </c>
      <c r="AD1889">
        <f t="shared" si="185"/>
        <v>0.13403508771929817</v>
      </c>
      <c r="AE1889" s="15">
        <v>43033</v>
      </c>
      <c r="AF1889" s="9">
        <v>-2.3434723770749954E-3</v>
      </c>
      <c r="AG1889" s="12" t="s">
        <v>960</v>
      </c>
      <c r="AH1889" s="20">
        <v>43031.991666666669</v>
      </c>
      <c r="AI1889" s="12">
        <v>1425</v>
      </c>
      <c r="AJ1889" s="12">
        <v>109</v>
      </c>
      <c r="AK1889" s="12">
        <v>8.2799999999999999E-2</v>
      </c>
      <c r="AL1889" s="17">
        <v>13100</v>
      </c>
      <c r="AM1889" s="17">
        <v>0.37893700787401574</v>
      </c>
      <c r="AN1889" s="9"/>
      <c r="AO1889" s="9"/>
      <c r="AP1889" s="17">
        <v>0</v>
      </c>
      <c r="AQ1889" s="17">
        <v>8056</v>
      </c>
      <c r="AR1889" s="17">
        <v>1</v>
      </c>
      <c r="AS1889" s="17">
        <v>9.4E-2</v>
      </c>
      <c r="AT1889" s="17">
        <v>1</v>
      </c>
      <c r="AU1889" s="12">
        <v>1</v>
      </c>
      <c r="AV1889" s="12">
        <v>1.97</v>
      </c>
      <c r="AY1889" s="12">
        <v>7928885</v>
      </c>
      <c r="BA1889" s="12">
        <v>1</v>
      </c>
      <c r="BD1889" s="12">
        <v>0.37893700787401574</v>
      </c>
      <c r="BE1889" s="12">
        <v>1</v>
      </c>
      <c r="BF1889" s="12">
        <v>1</v>
      </c>
      <c r="BG1889" s="12">
        <v>1</v>
      </c>
      <c r="BH1889" s="12">
        <v>2.1000000000000001E-2</v>
      </c>
      <c r="BI1889" s="12">
        <v>9.4E-2</v>
      </c>
      <c r="BJ1889" s="12">
        <v>0</v>
      </c>
      <c r="BK1889" s="12">
        <v>0.72699999999999998</v>
      </c>
      <c r="BL1889" s="12">
        <v>806</v>
      </c>
      <c r="BM1889" s="12">
        <v>-465</v>
      </c>
      <c r="BN1889" s="12">
        <v>-758</v>
      </c>
      <c r="BO1889" s="12">
        <v>7487</v>
      </c>
      <c r="BP1889" s="12">
        <v>1105</v>
      </c>
      <c r="BQ1889" s="12">
        <v>-425</v>
      </c>
      <c r="BR1889" s="12">
        <v>-133</v>
      </c>
      <c r="BS1889" s="12">
        <v>7781</v>
      </c>
      <c r="BT1889" s="12">
        <v>0.32790540967571286</v>
      </c>
      <c r="BU1889" s="12">
        <v>0.64412542201374379</v>
      </c>
      <c r="BV1889" s="12">
        <v>0.66980552981385044</v>
      </c>
      <c r="BW1889" s="12">
        <v>0.67125587898491346</v>
      </c>
      <c r="BX1889" s="12">
        <v>0.62602864981116302</v>
      </c>
      <c r="BY1889" s="12">
        <v>1758.5</v>
      </c>
      <c r="BZ1889" s="12">
        <v>1</v>
      </c>
      <c r="CB1889" s="12">
        <v>0.11176737846433439</v>
      </c>
      <c r="CC1889" s="12">
        <v>21730</v>
      </c>
      <c r="CD1889" s="12">
        <v>21830</v>
      </c>
      <c r="CE1889" s="12">
        <v>3.3904079444337749</v>
      </c>
      <c r="CH1889" s="22">
        <v>43031</v>
      </c>
      <c r="CI1889">
        <v>1316</v>
      </c>
      <c r="CJ1889">
        <v>1316</v>
      </c>
      <c r="CK1889">
        <v>1316</v>
      </c>
      <c r="CL1889">
        <v>1316</v>
      </c>
      <c r="CM1889" s="22">
        <v>43032</v>
      </c>
      <c r="CN1889">
        <v>1616</v>
      </c>
      <c r="CO1889">
        <v>1616</v>
      </c>
      <c r="CP1889">
        <v>1616</v>
      </c>
      <c r="CQ1889">
        <v>1616</v>
      </c>
      <c r="CR1889" s="22">
        <v>43033</v>
      </c>
      <c r="CS1889">
        <v>1976</v>
      </c>
      <c r="CT1889">
        <v>2016</v>
      </c>
      <c r="CU1889">
        <v>1532</v>
      </c>
      <c r="CV1889">
        <v>1580</v>
      </c>
    </row>
    <row r="1890" spans="1:100">
      <c r="A1890" s="22">
        <v>43031</v>
      </c>
      <c r="B1890">
        <v>1069</v>
      </c>
      <c r="C1890">
        <v>1144</v>
      </c>
      <c r="D1890">
        <v>1030</v>
      </c>
      <c r="E1890">
        <v>1144</v>
      </c>
      <c r="F1890" s="23">
        <f t="shared" si="182"/>
        <v>7.0159027128157136E-2</v>
      </c>
      <c r="G1890" s="22">
        <v>43032</v>
      </c>
      <c r="H1890">
        <v>1174</v>
      </c>
      <c r="I1890">
        <v>1352</v>
      </c>
      <c r="J1890">
        <v>1060</v>
      </c>
      <c r="K1890">
        <v>1068</v>
      </c>
      <c r="L1890" s="22">
        <v>43033</v>
      </c>
      <c r="M1890">
        <v>1055</v>
      </c>
      <c r="N1890" s="4">
        <v>43032</v>
      </c>
      <c r="O1890" s="3" t="s">
        <v>15</v>
      </c>
      <c r="P1890" s="3">
        <v>5458</v>
      </c>
      <c r="Q1890" s="3" t="s">
        <v>756</v>
      </c>
      <c r="R1890" s="3" t="s">
        <v>17</v>
      </c>
      <c r="S1890" s="3">
        <v>0.05</v>
      </c>
      <c r="T1890" s="3">
        <v>2</v>
      </c>
      <c r="U1890" s="3">
        <v>0</v>
      </c>
      <c r="V1890" s="3">
        <v>500</v>
      </c>
      <c r="W1890">
        <v>1174</v>
      </c>
      <c r="X1890" s="4">
        <v>43033</v>
      </c>
      <c r="Y1890">
        <v>1068</v>
      </c>
      <c r="Z1890" s="10">
        <f t="shared" si="181"/>
        <v>-53000</v>
      </c>
      <c r="AA1890" s="10">
        <f t="shared" ref="AA1890:AA1950" si="186">ABS(Z1890)</f>
        <v>53000</v>
      </c>
      <c r="AB1890" t="str">
        <f t="shared" si="183"/>
        <v/>
      </c>
      <c r="AC1890">
        <f t="shared" si="184"/>
        <v>-1845770</v>
      </c>
      <c r="AD1890">
        <f t="shared" si="185"/>
        <v>7.6077768385460764E-3</v>
      </c>
      <c r="AE1890" s="15">
        <v>43033</v>
      </c>
      <c r="AF1890" s="9">
        <v>-2.3434723770749954E-3</v>
      </c>
      <c r="AG1890" s="12" t="s">
        <v>954</v>
      </c>
      <c r="AH1890" s="20">
        <v>43031.986111111109</v>
      </c>
      <c r="AI1890" s="12">
        <v>1183</v>
      </c>
      <c r="AJ1890" s="12">
        <v>39</v>
      </c>
      <c r="AK1890" s="12">
        <v>3.4099999999999998E-2</v>
      </c>
      <c r="AL1890" s="17">
        <v>11200</v>
      </c>
      <c r="AM1890" s="17">
        <v>1</v>
      </c>
      <c r="AN1890" s="9"/>
      <c r="AO1890" s="9"/>
      <c r="AP1890" s="17">
        <v>0</v>
      </c>
      <c r="AQ1890" s="17">
        <v>2990</v>
      </c>
      <c r="AR1890" s="17">
        <v>1</v>
      </c>
      <c r="AS1890" s="17">
        <v>0.28599999999999998</v>
      </c>
      <c r="AT1890" s="17">
        <v>1</v>
      </c>
      <c r="AU1890" s="12">
        <v>1</v>
      </c>
      <c r="AV1890" s="12" t="s">
        <v>988</v>
      </c>
      <c r="AY1890" s="12">
        <v>3008000</v>
      </c>
      <c r="BA1890" s="12">
        <v>0.92727272727272725</v>
      </c>
      <c r="BD1890" s="12">
        <v>1</v>
      </c>
      <c r="BE1890" s="12">
        <v>1</v>
      </c>
      <c r="BF1890" s="12">
        <v>1</v>
      </c>
      <c r="BG1890" s="12">
        <v>1</v>
      </c>
      <c r="BH1890" s="12">
        <v>2E-3</v>
      </c>
      <c r="BI1890" s="12">
        <v>0.28599999999999998</v>
      </c>
      <c r="BJ1890" s="12">
        <v>0</v>
      </c>
      <c r="BK1890" s="12">
        <v>0.625</v>
      </c>
      <c r="BL1890" s="12">
        <v>435</v>
      </c>
      <c r="BM1890" s="12">
        <v>316</v>
      </c>
      <c r="BN1890" s="12">
        <v>-944</v>
      </c>
      <c r="BO1890" s="12">
        <v>1346</v>
      </c>
      <c r="BP1890" s="12">
        <v>-512</v>
      </c>
      <c r="BQ1890" s="12">
        <v>905</v>
      </c>
      <c r="BR1890" s="12">
        <v>-50</v>
      </c>
      <c r="BS1890" s="12">
        <v>1522</v>
      </c>
      <c r="BT1890" s="12">
        <v>0.38029629169763451</v>
      </c>
      <c r="BU1890" s="12">
        <v>0.70507199557217481</v>
      </c>
      <c r="BV1890" s="12">
        <v>0.7357840351414866</v>
      </c>
      <c r="BW1890" s="12">
        <v>0.74917669393608577</v>
      </c>
      <c r="BX1890" s="12">
        <v>0.69152949580666034</v>
      </c>
      <c r="BY1890" s="12">
        <v>1758.5</v>
      </c>
      <c r="BZ1890" s="12">
        <v>0.92727272727272725</v>
      </c>
      <c r="CB1890" s="12">
        <v>0.11176737846433439</v>
      </c>
      <c r="CC1890" s="12">
        <v>21730</v>
      </c>
      <c r="CD1890" s="12">
        <v>21830</v>
      </c>
      <c r="CE1890" s="12">
        <v>8.9471544715447155</v>
      </c>
      <c r="CH1890" s="22">
        <v>43031</v>
      </c>
      <c r="CI1890">
        <v>1069</v>
      </c>
      <c r="CJ1890">
        <v>1144</v>
      </c>
      <c r="CK1890">
        <v>1030</v>
      </c>
      <c r="CL1890">
        <v>1144</v>
      </c>
      <c r="CM1890" s="22">
        <v>43032</v>
      </c>
      <c r="CN1890">
        <v>1174</v>
      </c>
      <c r="CO1890">
        <v>1352</v>
      </c>
      <c r="CP1890">
        <v>1060</v>
      </c>
      <c r="CQ1890">
        <v>1068</v>
      </c>
      <c r="CR1890" s="22">
        <v>43033</v>
      </c>
      <c r="CS1890">
        <v>1055</v>
      </c>
      <c r="CT1890">
        <v>1084</v>
      </c>
      <c r="CU1890">
        <v>1011</v>
      </c>
      <c r="CV1890">
        <v>1040</v>
      </c>
    </row>
    <row r="1891" spans="1:100">
      <c r="A1891" s="22">
        <v>43031</v>
      </c>
      <c r="B1891">
        <v>739</v>
      </c>
      <c r="C1891">
        <v>739</v>
      </c>
      <c r="D1891">
        <v>739</v>
      </c>
      <c r="E1891">
        <v>739</v>
      </c>
      <c r="F1891" s="23">
        <f t="shared" si="182"/>
        <v>0</v>
      </c>
      <c r="G1891" s="22">
        <v>43032</v>
      </c>
      <c r="H1891">
        <v>777</v>
      </c>
      <c r="I1891">
        <v>889</v>
      </c>
      <c r="J1891">
        <v>755</v>
      </c>
      <c r="K1891">
        <v>889</v>
      </c>
      <c r="L1891" s="22">
        <v>43033</v>
      </c>
      <c r="M1891">
        <v>836</v>
      </c>
      <c r="N1891" s="4">
        <v>43032</v>
      </c>
      <c r="O1891" s="3" t="s">
        <v>15</v>
      </c>
      <c r="P1891" s="3">
        <v>6281</v>
      </c>
      <c r="Q1891" s="3" t="s">
        <v>757</v>
      </c>
      <c r="R1891" s="3" t="s">
        <v>17</v>
      </c>
      <c r="S1891" s="3">
        <v>0.05</v>
      </c>
      <c r="T1891" s="3">
        <v>2</v>
      </c>
      <c r="U1891" s="3">
        <v>0</v>
      </c>
      <c r="V1891" s="3">
        <v>700</v>
      </c>
      <c r="W1891">
        <v>777</v>
      </c>
      <c r="X1891" s="4">
        <v>43033</v>
      </c>
      <c r="Y1891">
        <v>889</v>
      </c>
      <c r="Z1891" s="10">
        <f t="shared" si="181"/>
        <v>78400</v>
      </c>
      <c r="AA1891" s="10">
        <f t="shared" si="186"/>
        <v>78400</v>
      </c>
      <c r="AB1891" t="str">
        <f t="shared" si="183"/>
        <v/>
      </c>
      <c r="AC1891">
        <f t="shared" si="184"/>
        <v>-1845770</v>
      </c>
      <c r="AD1891">
        <f t="shared" si="185"/>
        <v>1.4360313315926909E-2</v>
      </c>
      <c r="AE1891" s="15">
        <v>43033</v>
      </c>
      <c r="AF1891" s="9">
        <v>-2.3434723770749954E-3</v>
      </c>
      <c r="AG1891" s="12" t="s">
        <v>960</v>
      </c>
      <c r="AH1891" s="20">
        <v>43031.998611111114</v>
      </c>
      <c r="AI1891" s="12">
        <v>766</v>
      </c>
      <c r="AJ1891" s="12">
        <v>27</v>
      </c>
      <c r="AK1891" s="12">
        <v>3.6499999999999998E-2</v>
      </c>
      <c r="AL1891" s="17">
        <v>9600</v>
      </c>
      <c r="AM1891" s="17">
        <v>0.41940532081377152</v>
      </c>
      <c r="AN1891" s="9"/>
      <c r="AO1891" s="9"/>
      <c r="AP1891" s="17">
        <v>0</v>
      </c>
      <c r="AQ1891" s="17">
        <v>10288</v>
      </c>
      <c r="AR1891" s="17">
        <v>1</v>
      </c>
      <c r="AS1891" s="17">
        <v>0.192</v>
      </c>
      <c r="AT1891" s="17">
        <v>1</v>
      </c>
      <c r="AU1891" s="12">
        <v>1</v>
      </c>
      <c r="AV1891" s="12">
        <v>1.1000000000000001</v>
      </c>
      <c r="AY1891" s="12">
        <v>16100000</v>
      </c>
      <c r="BA1891" s="12">
        <v>1</v>
      </c>
      <c r="BD1891" s="12">
        <v>0.41940532081377152</v>
      </c>
      <c r="BE1891" s="12">
        <v>1</v>
      </c>
      <c r="BF1891" s="12">
        <v>1</v>
      </c>
      <c r="BG1891" s="12">
        <v>1</v>
      </c>
      <c r="BH1891" s="12">
        <v>0</v>
      </c>
      <c r="BI1891" s="12">
        <v>0.192</v>
      </c>
      <c r="BJ1891" s="12">
        <v>0</v>
      </c>
      <c r="BK1891" s="12">
        <v>0.77300000000000002</v>
      </c>
      <c r="BL1891" s="12">
        <v>2868</v>
      </c>
      <c r="BM1891" s="12">
        <v>-1810</v>
      </c>
      <c r="BN1891" s="12">
        <v>-934</v>
      </c>
      <c r="BO1891" s="12">
        <v>2141</v>
      </c>
      <c r="BP1891" s="12">
        <v>2464</v>
      </c>
      <c r="BQ1891" s="12">
        <v>-655</v>
      </c>
      <c r="BR1891" s="12">
        <v>-817</v>
      </c>
      <c r="BS1891" s="12">
        <v>2018</v>
      </c>
      <c r="BT1891" s="12">
        <v>0.32790540967571286</v>
      </c>
      <c r="BU1891" s="12">
        <v>0.64412542201374379</v>
      </c>
      <c r="BV1891" s="12">
        <v>0.66980552981385044</v>
      </c>
      <c r="BW1891" s="12">
        <v>0.67125587898491346</v>
      </c>
      <c r="BX1891" s="12">
        <v>0.62602864981116302</v>
      </c>
      <c r="BY1891" s="12">
        <v>1758.5</v>
      </c>
      <c r="BZ1891" s="12">
        <v>1</v>
      </c>
      <c r="CB1891" s="12">
        <v>0.11176737846433439</v>
      </c>
      <c r="CC1891" s="12">
        <v>21730</v>
      </c>
      <c r="CD1891" s="12">
        <v>21830</v>
      </c>
      <c r="CE1891" s="12">
        <v>3.7524841915085818</v>
      </c>
      <c r="CH1891" s="22">
        <v>43031</v>
      </c>
      <c r="CI1891">
        <v>739</v>
      </c>
      <c r="CJ1891">
        <v>739</v>
      </c>
      <c r="CK1891">
        <v>739</v>
      </c>
      <c r="CL1891">
        <v>739</v>
      </c>
      <c r="CM1891" s="22">
        <v>43032</v>
      </c>
      <c r="CN1891">
        <v>777</v>
      </c>
      <c r="CO1891">
        <v>889</v>
      </c>
      <c r="CP1891">
        <v>755</v>
      </c>
      <c r="CQ1891">
        <v>889</v>
      </c>
      <c r="CR1891" s="22">
        <v>43033</v>
      </c>
      <c r="CS1891">
        <v>836</v>
      </c>
      <c r="CT1891">
        <v>939</v>
      </c>
      <c r="CU1891">
        <v>790</v>
      </c>
      <c r="CV1891">
        <v>814</v>
      </c>
    </row>
    <row r="1892" spans="1:100">
      <c r="A1892" s="22">
        <v>43031</v>
      </c>
      <c r="B1892">
        <v>375</v>
      </c>
      <c r="C1892">
        <v>425</v>
      </c>
      <c r="D1892">
        <v>366</v>
      </c>
      <c r="E1892">
        <v>403</v>
      </c>
      <c r="F1892" s="23">
        <f t="shared" si="182"/>
        <v>7.4666666666666659E-2</v>
      </c>
      <c r="G1892" s="22">
        <v>43032</v>
      </c>
      <c r="H1892">
        <v>391</v>
      </c>
      <c r="I1892">
        <v>432</v>
      </c>
      <c r="J1892">
        <v>376</v>
      </c>
      <c r="K1892">
        <v>421</v>
      </c>
      <c r="L1892" s="22">
        <v>43033</v>
      </c>
      <c r="M1892">
        <v>413</v>
      </c>
      <c r="N1892" s="4">
        <v>43032</v>
      </c>
      <c r="O1892" s="3" t="s">
        <v>15</v>
      </c>
      <c r="P1892" s="3">
        <v>4814</v>
      </c>
      <c r="Q1892" s="3" t="s">
        <v>429</v>
      </c>
      <c r="R1892" s="3" t="s">
        <v>17</v>
      </c>
      <c r="S1892" s="3">
        <v>0.05</v>
      </c>
      <c r="T1892" s="3" t="s">
        <v>64</v>
      </c>
      <c r="U1892" s="3">
        <v>0</v>
      </c>
      <c r="V1892" s="3">
        <v>1300</v>
      </c>
      <c r="W1892">
        <v>391</v>
      </c>
      <c r="X1892" s="4">
        <v>43033</v>
      </c>
      <c r="Y1892">
        <v>421</v>
      </c>
      <c r="Z1892" s="10">
        <f t="shared" si="181"/>
        <v>39000</v>
      </c>
      <c r="AA1892" s="10">
        <f t="shared" si="186"/>
        <v>39000</v>
      </c>
      <c r="AB1892" t="str">
        <f t="shared" si="183"/>
        <v/>
      </c>
      <c r="AC1892">
        <f t="shared" si="184"/>
        <v>-1845770</v>
      </c>
      <c r="AD1892">
        <f t="shared" si="185"/>
        <v>6.0096153846153855E-2</v>
      </c>
      <c r="AE1892" s="15">
        <v>43033</v>
      </c>
      <c r="AF1892" s="9">
        <v>-2.3434723770749954E-3</v>
      </c>
      <c r="AG1892" s="12" t="s">
        <v>960</v>
      </c>
      <c r="AH1892" s="20">
        <v>43031.990972222222</v>
      </c>
      <c r="AI1892" s="12">
        <v>416</v>
      </c>
      <c r="AJ1892" s="12">
        <v>13</v>
      </c>
      <c r="AK1892" s="12">
        <v>3.2300000000000002E-2</v>
      </c>
      <c r="AL1892" s="17">
        <v>8600</v>
      </c>
      <c r="AM1892" s="17">
        <v>0.56231884057971016</v>
      </c>
      <c r="AN1892" s="9"/>
      <c r="AO1892" s="9"/>
      <c r="AP1892" s="17">
        <v>0</v>
      </c>
      <c r="AQ1892" s="17">
        <v>4490</v>
      </c>
      <c r="AR1892" s="17">
        <v>0.47388059701492535</v>
      </c>
      <c r="AS1892" s="17">
        <v>0.14099999999999999</v>
      </c>
      <c r="AT1892" s="17">
        <v>0.54516129032258065</v>
      </c>
      <c r="AU1892" s="12">
        <v>0.61049723756906082</v>
      </c>
      <c r="AV1892" s="12">
        <v>0</v>
      </c>
      <c r="AY1892" s="12">
        <v>13015222</v>
      </c>
      <c r="BA1892" s="12">
        <v>1</v>
      </c>
      <c r="BD1892" s="12">
        <v>0.56231884057971016</v>
      </c>
      <c r="BE1892" s="12">
        <v>0.47388059701492535</v>
      </c>
      <c r="BF1892" s="12">
        <v>0.54516129032258065</v>
      </c>
      <c r="BG1892" s="12">
        <v>0.61049723756906082</v>
      </c>
      <c r="BH1892" s="12">
        <v>0</v>
      </c>
      <c r="BI1892" s="12">
        <v>0.14099999999999999</v>
      </c>
      <c r="BJ1892" s="12">
        <v>0</v>
      </c>
      <c r="BK1892" s="12">
        <v>0.627</v>
      </c>
      <c r="BL1892" s="12">
        <v>5</v>
      </c>
      <c r="BM1892" s="12">
        <v>-65</v>
      </c>
      <c r="BN1892" s="12">
        <v>26</v>
      </c>
      <c r="BO1892" s="12">
        <v>370</v>
      </c>
      <c r="BP1892" s="12">
        <v>117</v>
      </c>
      <c r="BQ1892" s="12">
        <v>-33</v>
      </c>
      <c r="BR1892" s="12">
        <v>38</v>
      </c>
      <c r="BS1892" s="12">
        <v>404</v>
      </c>
      <c r="BT1892" s="12">
        <v>0.32790540967571286</v>
      </c>
      <c r="BU1892" s="12">
        <v>0.64412542201374379</v>
      </c>
      <c r="BV1892" s="12">
        <v>0.66980552981385044</v>
      </c>
      <c r="BW1892" s="12">
        <v>0.67125587898491346</v>
      </c>
      <c r="BX1892" s="12">
        <v>0.62602864981116302</v>
      </c>
      <c r="BY1892" s="12">
        <v>1758.5</v>
      </c>
      <c r="BZ1892" s="12">
        <v>1</v>
      </c>
      <c r="CB1892" s="12">
        <v>0.11176737846433439</v>
      </c>
      <c r="CC1892" s="12">
        <v>21730</v>
      </c>
      <c r="CD1892" s="12">
        <v>21830</v>
      </c>
      <c r="CE1892" s="12">
        <v>5.0311535289265938</v>
      </c>
      <c r="CH1892" s="22">
        <v>43031</v>
      </c>
      <c r="CI1892">
        <v>375</v>
      </c>
      <c r="CJ1892">
        <v>425</v>
      </c>
      <c r="CK1892">
        <v>366</v>
      </c>
      <c r="CL1892">
        <v>403</v>
      </c>
      <c r="CM1892" s="22">
        <v>43032</v>
      </c>
      <c r="CN1892">
        <v>391</v>
      </c>
      <c r="CO1892">
        <v>432</v>
      </c>
      <c r="CP1892">
        <v>376</v>
      </c>
      <c r="CQ1892">
        <v>421</v>
      </c>
      <c r="CR1892" s="22">
        <v>43033</v>
      </c>
      <c r="CS1892">
        <v>413</v>
      </c>
      <c r="CT1892">
        <v>430</v>
      </c>
      <c r="CU1892">
        <v>396</v>
      </c>
      <c r="CV1892">
        <v>396</v>
      </c>
    </row>
    <row r="1893" spans="1:100">
      <c r="A1893" s="22">
        <v>43031</v>
      </c>
      <c r="B1893">
        <v>2504</v>
      </c>
      <c r="C1893">
        <v>2506</v>
      </c>
      <c r="D1893">
        <v>2449</v>
      </c>
      <c r="E1893">
        <v>2455</v>
      </c>
      <c r="F1893" s="23">
        <f t="shared" si="182"/>
        <v>-1.9568690095846608E-2</v>
      </c>
      <c r="G1893" s="22">
        <v>43032</v>
      </c>
      <c r="H1893">
        <v>2648</v>
      </c>
      <c r="I1893">
        <v>2687</v>
      </c>
      <c r="J1893">
        <v>2600</v>
      </c>
      <c r="K1893">
        <v>2646</v>
      </c>
      <c r="L1893" s="22">
        <v>43033</v>
      </c>
      <c r="M1893">
        <v>2680</v>
      </c>
      <c r="N1893" s="4">
        <v>43032</v>
      </c>
      <c r="O1893" s="3" t="s">
        <v>15</v>
      </c>
      <c r="P1893" s="3">
        <v>2432</v>
      </c>
      <c r="Q1893" s="3" t="s">
        <v>758</v>
      </c>
      <c r="R1893" s="3" t="s">
        <v>17</v>
      </c>
      <c r="S1893" s="3">
        <v>0.05</v>
      </c>
      <c r="T1893" s="3">
        <v>1</v>
      </c>
      <c r="U1893" s="3">
        <v>0</v>
      </c>
      <c r="V1893" s="3">
        <v>300</v>
      </c>
      <c r="W1893">
        <v>2648</v>
      </c>
      <c r="X1893" s="4">
        <v>43033</v>
      </c>
      <c r="Y1893">
        <v>2646</v>
      </c>
      <c r="Z1893" s="10">
        <f t="shared" si="181"/>
        <v>-600</v>
      </c>
      <c r="AA1893" s="10">
        <f t="shared" si="186"/>
        <v>600</v>
      </c>
      <c r="AB1893" t="str">
        <f t="shared" si="183"/>
        <v/>
      </c>
      <c r="AC1893">
        <f t="shared" si="184"/>
        <v>-1845770</v>
      </c>
      <c r="AD1893">
        <f t="shared" si="185"/>
        <v>4.4575936883629153E-2</v>
      </c>
      <c r="AE1893" s="15">
        <v>43033</v>
      </c>
      <c r="AF1893" s="9">
        <v>-2.3434723770749954E-3</v>
      </c>
      <c r="AG1893" s="12" t="s">
        <v>962</v>
      </c>
      <c r="AH1893" s="20">
        <v>43031.998611111114</v>
      </c>
      <c r="AI1893" s="12">
        <v>2535</v>
      </c>
      <c r="AJ1893" s="12">
        <v>80</v>
      </c>
      <c r="AK1893" s="12">
        <v>3.2599999999999997E-2</v>
      </c>
      <c r="AL1893" s="17">
        <v>7600</v>
      </c>
      <c r="AM1893" s="17">
        <v>0.12313883299798793</v>
      </c>
      <c r="AN1893" s="17">
        <v>0</v>
      </c>
      <c r="AO1893" s="9"/>
      <c r="AP1893" s="17">
        <v>5.65</v>
      </c>
      <c r="AQ1893" s="17">
        <v>374763</v>
      </c>
      <c r="AR1893" s="17">
        <v>0.47524752475247523</v>
      </c>
      <c r="AS1893" s="17">
        <v>0.16700000000000001</v>
      </c>
      <c r="AT1893" s="17">
        <v>0.18833450456781448</v>
      </c>
      <c r="AU1893" s="12">
        <v>0.4032185963343764</v>
      </c>
      <c r="AV1893" s="12" t="s">
        <v>988</v>
      </c>
      <c r="AY1893" s="12">
        <v>150810033</v>
      </c>
      <c r="BA1893" s="12">
        <v>1</v>
      </c>
      <c r="BB1893" s="12">
        <v>-1</v>
      </c>
      <c r="BC1893" s="15">
        <v>42895</v>
      </c>
      <c r="BD1893" s="12">
        <v>0.12313883299798793</v>
      </c>
      <c r="BE1893" s="12">
        <v>0.47524752475247523</v>
      </c>
      <c r="BF1893" s="12">
        <v>0.18833450456781448</v>
      </c>
      <c r="BG1893" s="12">
        <v>0.4032185963343764</v>
      </c>
      <c r="BH1893" s="12">
        <v>0.308</v>
      </c>
      <c r="BI1893" s="12">
        <v>0.16700000000000001</v>
      </c>
      <c r="BJ1893" s="12">
        <v>3.1E-2</v>
      </c>
      <c r="BK1893" s="12">
        <v>0.44500000000000001</v>
      </c>
      <c r="BL1893" s="12">
        <v>521</v>
      </c>
      <c r="BM1893" s="12">
        <v>-158</v>
      </c>
      <c r="BN1893" s="12">
        <v>-250</v>
      </c>
      <c r="BO1893" s="12">
        <v>673</v>
      </c>
      <c r="BP1893" s="12">
        <v>319</v>
      </c>
      <c r="BQ1893" s="12">
        <v>-189</v>
      </c>
      <c r="BR1893" s="12">
        <v>-189</v>
      </c>
      <c r="BS1893" s="12">
        <v>548</v>
      </c>
      <c r="BT1893" s="12">
        <v>0.27174172633404081</v>
      </c>
      <c r="BU1893" s="12">
        <v>0.7419726970113365</v>
      </c>
      <c r="BV1893" s="12">
        <v>0.77721798318901858</v>
      </c>
      <c r="BW1893" s="12">
        <v>0.7786329288936269</v>
      </c>
      <c r="BX1893" s="12">
        <v>0.80688249563841075</v>
      </c>
      <c r="BY1893" s="12">
        <v>1758.5</v>
      </c>
      <c r="BZ1893" s="12">
        <v>1</v>
      </c>
      <c r="CB1893" s="12">
        <v>0.11176737846433439</v>
      </c>
      <c r="CC1893" s="12">
        <v>21730</v>
      </c>
      <c r="CD1893" s="12">
        <v>21830</v>
      </c>
      <c r="CE1893" s="12">
        <v>1.1017421602787456</v>
      </c>
      <c r="CH1893" s="22">
        <v>43031</v>
      </c>
      <c r="CI1893">
        <v>2504</v>
      </c>
      <c r="CJ1893">
        <v>2506</v>
      </c>
      <c r="CK1893">
        <v>2449</v>
      </c>
      <c r="CL1893">
        <v>2455</v>
      </c>
      <c r="CM1893" s="22">
        <v>43032</v>
      </c>
      <c r="CN1893">
        <v>2648</v>
      </c>
      <c r="CO1893">
        <v>2687</v>
      </c>
      <c r="CP1893">
        <v>2600</v>
      </c>
      <c r="CQ1893">
        <v>2646</v>
      </c>
      <c r="CR1893" s="22">
        <v>43033</v>
      </c>
      <c r="CS1893">
        <v>2680</v>
      </c>
      <c r="CT1893">
        <v>2683</v>
      </c>
      <c r="CU1893">
        <v>2540</v>
      </c>
      <c r="CV1893">
        <v>2554</v>
      </c>
    </row>
    <row r="1894" spans="1:100">
      <c r="A1894" s="22">
        <v>43031</v>
      </c>
      <c r="B1894">
        <v>1238</v>
      </c>
      <c r="C1894">
        <v>1290</v>
      </c>
      <c r="D1894">
        <v>1221</v>
      </c>
      <c r="E1894">
        <v>1277</v>
      </c>
      <c r="F1894" s="23">
        <f t="shared" si="182"/>
        <v>3.1502423263327861E-2</v>
      </c>
      <c r="G1894" s="22">
        <v>43032</v>
      </c>
      <c r="H1894">
        <v>1358</v>
      </c>
      <c r="I1894">
        <v>1390</v>
      </c>
      <c r="J1894">
        <v>1315</v>
      </c>
      <c r="K1894">
        <v>1334</v>
      </c>
      <c r="L1894" s="22">
        <v>43033</v>
      </c>
      <c r="M1894">
        <v>1324</v>
      </c>
      <c r="N1894" s="4">
        <v>43032</v>
      </c>
      <c r="O1894" s="3" t="s">
        <v>15</v>
      </c>
      <c r="P1894" s="3">
        <v>3793</v>
      </c>
      <c r="Q1894" s="3" t="s">
        <v>175</v>
      </c>
      <c r="R1894" s="3" t="s">
        <v>17</v>
      </c>
      <c r="S1894" s="3">
        <v>0.05</v>
      </c>
      <c r="T1894" s="3">
        <v>2</v>
      </c>
      <c r="U1894" s="3">
        <v>0</v>
      </c>
      <c r="V1894" s="3">
        <v>400</v>
      </c>
      <c r="W1894">
        <v>1358</v>
      </c>
      <c r="X1894" s="4">
        <v>43033</v>
      </c>
      <c r="Y1894">
        <v>1334</v>
      </c>
      <c r="Z1894" s="10">
        <f t="shared" si="181"/>
        <v>-9600</v>
      </c>
      <c r="AA1894" s="10">
        <f t="shared" si="186"/>
        <v>9600</v>
      </c>
      <c r="AB1894" t="str">
        <f t="shared" si="183"/>
        <v/>
      </c>
      <c r="AC1894">
        <f t="shared" si="184"/>
        <v>-1845770</v>
      </c>
      <c r="AD1894">
        <f t="shared" si="185"/>
        <v>1.4189693801344383E-2</v>
      </c>
      <c r="AE1894" s="15">
        <v>43033</v>
      </c>
      <c r="AF1894" s="9">
        <v>-2.3434723770749954E-3</v>
      </c>
      <c r="AG1894" s="12" t="s">
        <v>957</v>
      </c>
      <c r="AH1894" s="20">
        <v>43031.992361111108</v>
      </c>
      <c r="AI1894" s="12">
        <v>1339</v>
      </c>
      <c r="AJ1894" s="12">
        <v>62</v>
      </c>
      <c r="AK1894" s="12">
        <v>4.8599999999999997E-2</v>
      </c>
      <c r="AL1894" s="17">
        <v>6800</v>
      </c>
      <c r="AM1894" s="17">
        <v>0.72363041700735897</v>
      </c>
      <c r="AN1894" s="9"/>
      <c r="AO1894" s="9"/>
      <c r="AP1894" s="17">
        <v>102.23</v>
      </c>
      <c r="AQ1894" s="17">
        <v>35151</v>
      </c>
      <c r="AR1894" s="17">
        <v>7.4660633484162894E-2</v>
      </c>
      <c r="AS1894" s="17">
        <v>0.17</v>
      </c>
      <c r="AT1894" s="17">
        <v>0.35775974875686994</v>
      </c>
      <c r="AU1894" s="12">
        <v>0.45369545859305432</v>
      </c>
      <c r="AV1894" s="12">
        <v>0</v>
      </c>
      <c r="AY1894" s="12">
        <v>28742000</v>
      </c>
      <c r="BA1894" s="12">
        <v>0.57220708446866486</v>
      </c>
      <c r="BD1894" s="12">
        <v>0.72363041700735897</v>
      </c>
      <c r="BE1894" s="12">
        <v>7.4660633484162894E-2</v>
      </c>
      <c r="BF1894" s="12">
        <v>0.35775974875686994</v>
      </c>
      <c r="BG1894" s="12">
        <v>0.45369545859305432</v>
      </c>
      <c r="BH1894" s="12">
        <v>0.02</v>
      </c>
      <c r="BI1894" s="12">
        <v>0.17</v>
      </c>
      <c r="BJ1894" s="12">
        <v>1.7000000000000001E-2</v>
      </c>
      <c r="BK1894" s="12">
        <v>0.748</v>
      </c>
      <c r="BL1894" s="12">
        <v>462</v>
      </c>
      <c r="BM1894" s="12">
        <v>-474</v>
      </c>
      <c r="BN1894" s="12">
        <v>228</v>
      </c>
      <c r="BO1894" s="12">
        <v>2129</v>
      </c>
      <c r="BP1894" s="12">
        <v>1531</v>
      </c>
      <c r="BQ1894" s="12">
        <v>-326</v>
      </c>
      <c r="BR1894" s="12">
        <v>132</v>
      </c>
      <c r="BS1894" s="12">
        <v>1911</v>
      </c>
      <c r="BT1894" s="12">
        <v>0.3688698883520512</v>
      </c>
      <c r="BU1894" s="12">
        <v>0.39705589324035051</v>
      </c>
      <c r="BV1894" s="12">
        <v>0.43534812442758181</v>
      </c>
      <c r="BW1894" s="12">
        <v>0.43982590781284203</v>
      </c>
      <c r="BX1894" s="12">
        <v>0.50879103664517944</v>
      </c>
      <c r="BY1894" s="12">
        <v>1758.5</v>
      </c>
      <c r="BZ1894" s="12">
        <v>0.57220708446866486</v>
      </c>
      <c r="CB1894" s="12">
        <v>0.11176737846433439</v>
      </c>
      <c r="CC1894" s="12">
        <v>21730</v>
      </c>
      <c r="CD1894" s="12">
        <v>21830</v>
      </c>
      <c r="CE1894" s="12">
        <v>6.474433121273159</v>
      </c>
      <c r="CH1894" s="22">
        <v>43031</v>
      </c>
      <c r="CI1894">
        <v>1238</v>
      </c>
      <c r="CJ1894">
        <v>1290</v>
      </c>
      <c r="CK1894">
        <v>1221</v>
      </c>
      <c r="CL1894">
        <v>1277</v>
      </c>
      <c r="CM1894" s="22">
        <v>43032</v>
      </c>
      <c r="CN1894">
        <v>1358</v>
      </c>
      <c r="CO1894">
        <v>1390</v>
      </c>
      <c r="CP1894">
        <v>1315</v>
      </c>
      <c r="CQ1894">
        <v>1334</v>
      </c>
      <c r="CR1894" s="22">
        <v>43033</v>
      </c>
      <c r="CS1894">
        <v>1324</v>
      </c>
      <c r="CT1894">
        <v>1380</v>
      </c>
      <c r="CU1894">
        <v>1310</v>
      </c>
      <c r="CV1894">
        <v>1359</v>
      </c>
    </row>
    <row r="1895" spans="1:100">
      <c r="F1895" s="23" t="str">
        <f t="shared" si="182"/>
        <v/>
      </c>
      <c r="N1895" s="4">
        <v>43032</v>
      </c>
      <c r="O1895" s="3" t="s">
        <v>15</v>
      </c>
      <c r="P1895" s="3">
        <v>3921</v>
      </c>
      <c r="Q1895" s="3" t="s">
        <v>404</v>
      </c>
      <c r="R1895" s="3" t="s">
        <v>17</v>
      </c>
      <c r="S1895" s="3">
        <v>0.05</v>
      </c>
      <c r="T1895" s="3">
        <v>2</v>
      </c>
      <c r="U1895" s="3">
        <v>0</v>
      </c>
      <c r="V1895" s="3">
        <v>400</v>
      </c>
      <c r="X1895" s="4">
        <v>43033</v>
      </c>
      <c r="Z1895" s="10">
        <f t="shared" si="181"/>
        <v>0</v>
      </c>
      <c r="AA1895" s="10">
        <f t="shared" si="186"/>
        <v>0</v>
      </c>
      <c r="AB1895" t="str">
        <f t="shared" si="183"/>
        <v/>
      </c>
      <c r="AC1895">
        <f t="shared" si="184"/>
        <v>-1845770</v>
      </c>
      <c r="AD1895">
        <f t="shared" si="185"/>
        <v>1</v>
      </c>
      <c r="AE1895" s="15">
        <v>43033</v>
      </c>
      <c r="AF1895" s="9">
        <v>-2.3434723770749954E-3</v>
      </c>
      <c r="AG1895" s="12" t="s">
        <v>957</v>
      </c>
      <c r="AH1895" s="20">
        <v>43031.99722222222</v>
      </c>
      <c r="AI1895" s="12">
        <v>1770</v>
      </c>
      <c r="AJ1895" s="12">
        <v>170</v>
      </c>
      <c r="AK1895" s="12">
        <v>0.10630000000000001</v>
      </c>
      <c r="AL1895" s="17">
        <v>6000</v>
      </c>
      <c r="AM1895" s="17">
        <v>0.35555555555555557</v>
      </c>
      <c r="AN1895" s="9"/>
      <c r="AO1895" s="9"/>
      <c r="AP1895" s="17">
        <v>0</v>
      </c>
      <c r="AQ1895" s="17">
        <v>11469</v>
      </c>
      <c r="AR1895" s="17">
        <v>1</v>
      </c>
      <c r="AS1895" s="17">
        <v>6.0000000000000001E-3</v>
      </c>
      <c r="AT1895" s="17">
        <v>1</v>
      </c>
      <c r="AU1895" s="12">
        <v>0.33262157084173721</v>
      </c>
      <c r="AV1895" s="12">
        <v>0.27</v>
      </c>
      <c r="AY1895" s="12">
        <v>7342800</v>
      </c>
      <c r="BA1895" s="12">
        <v>1</v>
      </c>
      <c r="BD1895" s="12">
        <v>0.35555555555555557</v>
      </c>
      <c r="BE1895" s="12">
        <v>1</v>
      </c>
      <c r="BF1895" s="12">
        <v>1</v>
      </c>
      <c r="BG1895" s="12">
        <v>0.33262157084173721</v>
      </c>
      <c r="BH1895" s="12">
        <v>0</v>
      </c>
      <c r="BI1895" s="12">
        <v>6.0000000000000001E-3</v>
      </c>
      <c r="BJ1895" s="12">
        <v>0</v>
      </c>
      <c r="BK1895" s="12">
        <v>0.98299999999999998</v>
      </c>
      <c r="BL1895" s="12">
        <v>434</v>
      </c>
      <c r="BM1895" s="12">
        <v>-369</v>
      </c>
      <c r="BN1895" s="12">
        <v>-10</v>
      </c>
      <c r="BO1895" s="12">
        <v>1598</v>
      </c>
      <c r="BP1895" s="12">
        <v>224</v>
      </c>
      <c r="BQ1895" s="12">
        <v>74</v>
      </c>
      <c r="BR1895" s="12">
        <v>-9</v>
      </c>
      <c r="BS1895" s="12">
        <v>1543</v>
      </c>
      <c r="BT1895" s="12">
        <v>0.3688698883520512</v>
      </c>
      <c r="BU1895" s="12">
        <v>0.39705589324035051</v>
      </c>
      <c r="BV1895" s="12">
        <v>0.43534812442758181</v>
      </c>
      <c r="BW1895" s="12">
        <v>0.43982590781284203</v>
      </c>
      <c r="BX1895" s="12">
        <v>0.50879103664517944</v>
      </c>
      <c r="BY1895" s="12">
        <v>1758.5</v>
      </c>
      <c r="BZ1895" s="12">
        <v>1</v>
      </c>
      <c r="CB1895" s="12">
        <v>0.11176737846433439</v>
      </c>
      <c r="CC1895" s="12">
        <v>21730</v>
      </c>
      <c r="CD1895" s="12">
        <v>21830</v>
      </c>
      <c r="CE1895" s="12">
        <v>3.1812104787714546</v>
      </c>
    </row>
    <row r="1896" spans="1:100">
      <c r="A1896" s="22">
        <v>43031</v>
      </c>
      <c r="B1896">
        <v>287</v>
      </c>
      <c r="C1896">
        <v>290</v>
      </c>
      <c r="D1896">
        <v>285</v>
      </c>
      <c r="E1896">
        <v>288</v>
      </c>
      <c r="F1896" s="23">
        <f t="shared" si="182"/>
        <v>3.4843205574912606E-3</v>
      </c>
      <c r="G1896" s="22">
        <v>43032</v>
      </c>
      <c r="H1896">
        <v>338</v>
      </c>
      <c r="I1896">
        <v>338</v>
      </c>
      <c r="J1896">
        <v>338</v>
      </c>
      <c r="K1896">
        <v>338</v>
      </c>
      <c r="L1896" s="22">
        <v>43033</v>
      </c>
      <c r="M1896">
        <v>351</v>
      </c>
      <c r="N1896" s="4">
        <v>43032</v>
      </c>
      <c r="O1896" s="3" t="s">
        <v>15</v>
      </c>
      <c r="P1896" s="3">
        <v>4344</v>
      </c>
      <c r="Q1896" s="3" t="s">
        <v>322</v>
      </c>
      <c r="R1896" s="3" t="s">
        <v>17</v>
      </c>
      <c r="S1896" s="3">
        <v>0.05</v>
      </c>
      <c r="T1896" s="3">
        <v>1</v>
      </c>
      <c r="U1896" s="3">
        <v>0</v>
      </c>
      <c r="V1896" s="3">
        <v>900</v>
      </c>
      <c r="W1896">
        <v>338</v>
      </c>
      <c r="X1896" s="4">
        <v>43033</v>
      </c>
      <c r="Y1896">
        <v>338</v>
      </c>
      <c r="Z1896" s="10">
        <f t="shared" si="181"/>
        <v>0</v>
      </c>
      <c r="AA1896" s="10">
        <f t="shared" si="186"/>
        <v>0</v>
      </c>
      <c r="AB1896" t="str">
        <f t="shared" si="183"/>
        <v/>
      </c>
      <c r="AC1896">
        <f t="shared" si="184"/>
        <v>-1845770</v>
      </c>
      <c r="AD1896">
        <f t="shared" si="185"/>
        <v>0.5</v>
      </c>
      <c r="AE1896" s="15">
        <v>43033</v>
      </c>
      <c r="AF1896" s="9">
        <v>-2.3434723770749954E-3</v>
      </c>
      <c r="AG1896" s="12" t="s">
        <v>962</v>
      </c>
      <c r="AH1896" s="20">
        <v>43031.998611111114</v>
      </c>
      <c r="AI1896" s="12">
        <v>676</v>
      </c>
      <c r="AJ1896" s="12">
        <v>100</v>
      </c>
      <c r="AK1896" s="12">
        <v>0.1736</v>
      </c>
      <c r="AL1896" s="17">
        <v>4500</v>
      </c>
      <c r="AM1896" s="17">
        <v>0.2424778761061947</v>
      </c>
      <c r="AN1896" s="9"/>
      <c r="AO1896" s="17">
        <v>0</v>
      </c>
      <c r="AP1896" s="17">
        <v>2.92</v>
      </c>
      <c r="AQ1896" s="17">
        <v>17929</v>
      </c>
      <c r="AR1896" s="17">
        <v>0.5</v>
      </c>
      <c r="AS1896" s="17">
        <v>4.9000000000000002E-2</v>
      </c>
      <c r="AT1896" s="17">
        <v>0.38695652173913042</v>
      </c>
      <c r="AU1896" s="12">
        <v>0.53465346534653468</v>
      </c>
      <c r="AV1896" s="12">
        <v>1.02</v>
      </c>
      <c r="AY1896" s="12">
        <v>31732000</v>
      </c>
      <c r="BA1896" s="12">
        <v>1</v>
      </c>
      <c r="BD1896" s="12">
        <v>0.2424778761061947</v>
      </c>
      <c r="BE1896" s="12">
        <v>0.5</v>
      </c>
      <c r="BF1896" s="12">
        <v>0.38695652173913042</v>
      </c>
      <c r="BG1896" s="12">
        <v>0.53465346534653468</v>
      </c>
      <c r="BH1896" s="12">
        <v>5.8999999999999997E-2</v>
      </c>
      <c r="BI1896" s="12">
        <v>4.9000000000000002E-2</v>
      </c>
      <c r="BJ1896" s="12">
        <v>6.8000000000000005E-2</v>
      </c>
      <c r="BK1896" s="12">
        <v>0.83099999999999996</v>
      </c>
      <c r="BL1896" s="12">
        <v>1285</v>
      </c>
      <c r="BM1896" s="12">
        <v>-769</v>
      </c>
      <c r="BN1896" s="12">
        <v>-528</v>
      </c>
      <c r="BO1896" s="12">
        <v>956</v>
      </c>
      <c r="BP1896" s="12">
        <v>1088</v>
      </c>
      <c r="BQ1896" s="12">
        <v>-324</v>
      </c>
      <c r="BR1896" s="12">
        <v>-231</v>
      </c>
      <c r="BS1896" s="12">
        <v>967</v>
      </c>
      <c r="BT1896" s="12">
        <v>0.27174172633404081</v>
      </c>
      <c r="BU1896" s="12">
        <v>0.7419726970113365</v>
      </c>
      <c r="BV1896" s="12">
        <v>0.77721798318901858</v>
      </c>
      <c r="BW1896" s="12">
        <v>0.7786329288936269</v>
      </c>
      <c r="BX1896" s="12">
        <v>0.80688249563841075</v>
      </c>
      <c r="BY1896" s="12">
        <v>1758.5</v>
      </c>
      <c r="BZ1896" s="12">
        <v>1</v>
      </c>
      <c r="CB1896" s="12">
        <v>0.11176737846433439</v>
      </c>
      <c r="CC1896" s="12">
        <v>21730</v>
      </c>
      <c r="CD1896" s="12">
        <v>21830</v>
      </c>
      <c r="CE1896" s="12">
        <v>2.1694870134542055</v>
      </c>
      <c r="CH1896" s="22">
        <v>43031</v>
      </c>
      <c r="CI1896">
        <v>287</v>
      </c>
      <c r="CJ1896">
        <v>290</v>
      </c>
      <c r="CK1896">
        <v>285</v>
      </c>
      <c r="CL1896">
        <v>288</v>
      </c>
      <c r="CM1896" s="22">
        <v>43032</v>
      </c>
      <c r="CN1896">
        <v>338</v>
      </c>
      <c r="CO1896">
        <v>338</v>
      </c>
      <c r="CP1896">
        <v>338</v>
      </c>
      <c r="CQ1896">
        <v>338</v>
      </c>
      <c r="CR1896" s="22">
        <v>43033</v>
      </c>
      <c r="CS1896">
        <v>351</v>
      </c>
      <c r="CT1896">
        <v>383</v>
      </c>
      <c r="CU1896">
        <v>340</v>
      </c>
      <c r="CV1896">
        <v>345</v>
      </c>
    </row>
    <row r="1897" spans="1:100">
      <c r="A1897" s="22">
        <v>43031</v>
      </c>
      <c r="B1897">
        <v>1197</v>
      </c>
      <c r="C1897">
        <v>1206</v>
      </c>
      <c r="D1897">
        <v>966</v>
      </c>
      <c r="E1897">
        <v>966</v>
      </c>
      <c r="F1897" s="23">
        <f t="shared" si="182"/>
        <v>-0.19298245614035092</v>
      </c>
      <c r="G1897" s="22">
        <v>43032</v>
      </c>
      <c r="H1897">
        <v>996</v>
      </c>
      <c r="I1897">
        <v>1116</v>
      </c>
      <c r="J1897">
        <v>914</v>
      </c>
      <c r="K1897">
        <v>954</v>
      </c>
      <c r="L1897" s="22">
        <v>43033</v>
      </c>
      <c r="M1897">
        <v>909</v>
      </c>
      <c r="N1897" s="4">
        <v>43032</v>
      </c>
      <c r="O1897" s="3" t="s">
        <v>15</v>
      </c>
      <c r="P1897" s="3">
        <v>5697</v>
      </c>
      <c r="Q1897" s="3" t="s">
        <v>538</v>
      </c>
      <c r="R1897" s="3" t="s">
        <v>17</v>
      </c>
      <c r="S1897" s="3">
        <v>0.05</v>
      </c>
      <c r="T1897" s="3">
        <v>2</v>
      </c>
      <c r="U1897" s="3">
        <v>0</v>
      </c>
      <c r="V1897" s="3">
        <v>600</v>
      </c>
      <c r="W1897">
        <v>996</v>
      </c>
      <c r="X1897" s="4">
        <v>43033</v>
      </c>
      <c r="Y1897">
        <v>954</v>
      </c>
      <c r="Z1897" s="10">
        <f t="shared" si="181"/>
        <v>-25200</v>
      </c>
      <c r="AA1897" s="10">
        <f t="shared" si="186"/>
        <v>25200</v>
      </c>
      <c r="AB1897" t="str">
        <f t="shared" si="183"/>
        <v/>
      </c>
      <c r="AC1897">
        <f t="shared" si="184"/>
        <v>-1845770</v>
      </c>
      <c r="AD1897">
        <f t="shared" si="185"/>
        <v>1.3861386138613874E-2</v>
      </c>
      <c r="AE1897" s="15">
        <v>43033</v>
      </c>
      <c r="AF1897" s="9">
        <v>-2.3434723770749954E-3</v>
      </c>
      <c r="AG1897" s="12" t="s">
        <v>954</v>
      </c>
      <c r="AH1897" s="20">
        <v>43031.995833333334</v>
      </c>
      <c r="AI1897" s="12">
        <v>1010</v>
      </c>
      <c r="AJ1897" s="12">
        <v>44</v>
      </c>
      <c r="AK1897" s="12">
        <v>4.5499999999999999E-2</v>
      </c>
      <c r="AL1897" s="17">
        <v>4000</v>
      </c>
      <c r="AM1897" s="17">
        <v>0.6418338108882522</v>
      </c>
      <c r="AN1897" s="9"/>
      <c r="AO1897" s="9"/>
      <c r="AP1897" s="17">
        <v>0</v>
      </c>
      <c r="AQ1897" s="17">
        <v>6377</v>
      </c>
      <c r="AR1897" s="17">
        <v>1</v>
      </c>
      <c r="AS1897" s="17">
        <v>6.6000000000000003E-2</v>
      </c>
      <c r="AT1897" s="17">
        <v>1</v>
      </c>
      <c r="AU1897" s="12">
        <v>1</v>
      </c>
      <c r="AV1897" s="12">
        <v>0.67</v>
      </c>
      <c r="AY1897" s="12">
        <v>6091000</v>
      </c>
      <c r="BA1897" s="12">
        <v>0.84927066450567257</v>
      </c>
      <c r="BD1897" s="12">
        <v>0.6418338108882522</v>
      </c>
      <c r="BE1897" s="12">
        <v>1</v>
      </c>
      <c r="BF1897" s="12">
        <v>1</v>
      </c>
      <c r="BG1897" s="12">
        <v>1</v>
      </c>
      <c r="BH1897" s="12">
        <v>0</v>
      </c>
      <c r="BI1897" s="12">
        <v>6.6000000000000003E-2</v>
      </c>
      <c r="BJ1897" s="12">
        <v>0</v>
      </c>
      <c r="BK1897" s="12">
        <v>0.64500000000000002</v>
      </c>
      <c r="BL1897" s="12">
        <v>216</v>
      </c>
      <c r="BM1897" s="12">
        <v>-83</v>
      </c>
      <c r="BN1897" s="12">
        <v>-209</v>
      </c>
      <c r="BO1897" s="12">
        <v>1388</v>
      </c>
      <c r="BP1897" s="12">
        <v>355</v>
      </c>
      <c r="BQ1897" s="12">
        <v>-434</v>
      </c>
      <c r="BR1897" s="12">
        <v>239</v>
      </c>
      <c r="BS1897" s="12">
        <v>1465</v>
      </c>
      <c r="BT1897" s="12">
        <v>0.38029629169763451</v>
      </c>
      <c r="BU1897" s="12">
        <v>0.70507199557217481</v>
      </c>
      <c r="BV1897" s="12">
        <v>0.7357840351414866</v>
      </c>
      <c r="BW1897" s="12">
        <v>0.74917669393608577</v>
      </c>
      <c r="BX1897" s="12">
        <v>0.69152949580666034</v>
      </c>
      <c r="BY1897" s="12">
        <v>1758.5</v>
      </c>
      <c r="BZ1897" s="12">
        <v>0.84927066450567257</v>
      </c>
      <c r="CB1897" s="12">
        <v>0.11176737846433439</v>
      </c>
      <c r="CC1897" s="12">
        <v>21730</v>
      </c>
      <c r="CD1897" s="12">
        <v>21830</v>
      </c>
      <c r="CE1897" s="12">
        <v>5.7425862510774115</v>
      </c>
      <c r="CH1897" s="22">
        <v>43031</v>
      </c>
      <c r="CI1897">
        <v>1197</v>
      </c>
      <c r="CJ1897">
        <v>1206</v>
      </c>
      <c r="CK1897">
        <v>966</v>
      </c>
      <c r="CL1897">
        <v>966</v>
      </c>
      <c r="CM1897" s="22">
        <v>43032</v>
      </c>
      <c r="CN1897">
        <v>996</v>
      </c>
      <c r="CO1897">
        <v>1116</v>
      </c>
      <c r="CP1897">
        <v>914</v>
      </c>
      <c r="CQ1897">
        <v>954</v>
      </c>
      <c r="CR1897" s="22">
        <v>43033</v>
      </c>
      <c r="CS1897">
        <v>909</v>
      </c>
      <c r="CT1897">
        <v>939</v>
      </c>
      <c r="CU1897">
        <v>817</v>
      </c>
      <c r="CV1897">
        <v>840</v>
      </c>
    </row>
    <row r="1898" spans="1:100">
      <c r="A1898" s="22">
        <v>43031</v>
      </c>
      <c r="B1898">
        <v>214</v>
      </c>
      <c r="C1898">
        <v>216</v>
      </c>
      <c r="D1898">
        <v>214</v>
      </c>
      <c r="E1898">
        <v>216</v>
      </c>
      <c r="F1898" s="23">
        <f t="shared" si="182"/>
        <v>9.3457943925232545E-3</v>
      </c>
      <c r="G1898" s="22">
        <v>43032</v>
      </c>
      <c r="H1898">
        <v>224</v>
      </c>
      <c r="I1898">
        <v>227</v>
      </c>
      <c r="J1898">
        <v>217</v>
      </c>
      <c r="K1898">
        <v>217</v>
      </c>
      <c r="L1898" s="22">
        <v>43033</v>
      </c>
      <c r="M1898">
        <v>218</v>
      </c>
      <c r="N1898" s="4">
        <v>43032</v>
      </c>
      <c r="O1898" s="3" t="s">
        <v>15</v>
      </c>
      <c r="P1898" s="3">
        <v>8226</v>
      </c>
      <c r="Q1898" s="3" t="s">
        <v>133</v>
      </c>
      <c r="R1898" s="3" t="s">
        <v>17</v>
      </c>
      <c r="S1898" s="3">
        <v>0.05</v>
      </c>
      <c r="T1898" s="3">
        <v>2</v>
      </c>
      <c r="U1898" s="3">
        <v>0</v>
      </c>
      <c r="V1898" s="3">
        <v>2400</v>
      </c>
      <c r="W1898">
        <v>224</v>
      </c>
      <c r="X1898" s="4">
        <v>43033</v>
      </c>
      <c r="Y1898">
        <v>217</v>
      </c>
      <c r="Z1898" s="10">
        <f t="shared" si="181"/>
        <v>-16800</v>
      </c>
      <c r="AA1898" s="10">
        <f t="shared" si="186"/>
        <v>16800</v>
      </c>
      <c r="AB1898" t="str">
        <f t="shared" si="183"/>
        <v/>
      </c>
      <c r="AC1898">
        <f t="shared" si="184"/>
        <v>-1845770</v>
      </c>
      <c r="AD1898">
        <f t="shared" si="185"/>
        <v>0</v>
      </c>
      <c r="AE1898" s="15">
        <v>43033</v>
      </c>
      <c r="AF1898" s="9">
        <v>-2.3434723770749954E-3</v>
      </c>
      <c r="AG1898" s="12" t="s">
        <v>954</v>
      </c>
      <c r="AH1898" s="20">
        <v>43031.988888888889</v>
      </c>
      <c r="AI1898" s="12">
        <v>224</v>
      </c>
      <c r="AJ1898" s="12">
        <v>8</v>
      </c>
      <c r="AK1898" s="12">
        <v>3.6999999999999998E-2</v>
      </c>
      <c r="AL1898" s="17">
        <v>3800</v>
      </c>
      <c r="AM1898" s="17">
        <v>0.14018691588785046</v>
      </c>
      <c r="AN1898" s="9"/>
      <c r="AO1898" s="9"/>
      <c r="AP1898" s="17">
        <v>0</v>
      </c>
      <c r="AQ1898" s="17">
        <v>3320</v>
      </c>
      <c r="AR1898" s="17">
        <v>0.16</v>
      </c>
      <c r="AS1898" s="17">
        <v>0.47699999999999998</v>
      </c>
      <c r="AT1898" s="17">
        <v>0.26923076923076922</v>
      </c>
      <c r="AU1898" s="12">
        <v>0.23943661971830985</v>
      </c>
      <c r="AV1898" s="12">
        <v>0.93</v>
      </c>
      <c r="AY1898" s="12">
        <v>15514721</v>
      </c>
      <c r="BA1898" s="12">
        <v>0.83333333333333337</v>
      </c>
      <c r="BD1898" s="12">
        <v>0.14018691588785046</v>
      </c>
      <c r="BE1898" s="12">
        <v>0.16</v>
      </c>
      <c r="BF1898" s="12">
        <v>0.26923076923076922</v>
      </c>
      <c r="BG1898" s="12">
        <v>0.23943661971830985</v>
      </c>
      <c r="BH1898" s="12">
        <v>4.3999999999999997E-2</v>
      </c>
      <c r="BI1898" s="12">
        <v>0.47699999999999998</v>
      </c>
      <c r="BJ1898" s="12">
        <v>0</v>
      </c>
      <c r="BK1898" s="12">
        <v>0.34799999999999998</v>
      </c>
      <c r="BL1898" s="12">
        <v>1155</v>
      </c>
      <c r="BM1898" s="12">
        <v>452</v>
      </c>
      <c r="BN1898" s="12">
        <v>-547</v>
      </c>
      <c r="BO1898" s="12">
        <v>3586</v>
      </c>
      <c r="BP1898" s="12">
        <v>-82</v>
      </c>
      <c r="BQ1898" s="12">
        <v>75</v>
      </c>
      <c r="BR1898" s="12">
        <v>-50</v>
      </c>
      <c r="BS1898" s="12">
        <v>2509</v>
      </c>
      <c r="BT1898" s="12">
        <v>0.38029629169763451</v>
      </c>
      <c r="BU1898" s="12">
        <v>0.70507199557217481</v>
      </c>
      <c r="BV1898" s="12">
        <v>0.7357840351414866</v>
      </c>
      <c r="BW1898" s="12">
        <v>0.74917669393608577</v>
      </c>
      <c r="BX1898" s="12">
        <v>0.69152949580666034</v>
      </c>
      <c r="BY1898" s="12">
        <v>1758.5</v>
      </c>
      <c r="BZ1898" s="12">
        <v>0.83333333333333337</v>
      </c>
      <c r="CB1898" s="12">
        <v>0.11176737846433439</v>
      </c>
      <c r="CC1898" s="12">
        <v>21730</v>
      </c>
      <c r="CD1898" s="12">
        <v>21830</v>
      </c>
      <c r="CE1898" s="12">
        <v>1.2542739913380441</v>
      </c>
      <c r="CH1898" s="22">
        <v>43031</v>
      </c>
      <c r="CI1898">
        <v>214</v>
      </c>
      <c r="CJ1898">
        <v>216</v>
      </c>
      <c r="CK1898">
        <v>214</v>
      </c>
      <c r="CL1898">
        <v>216</v>
      </c>
      <c r="CM1898" s="22">
        <v>43032</v>
      </c>
      <c r="CN1898">
        <v>224</v>
      </c>
      <c r="CO1898">
        <v>227</v>
      </c>
      <c r="CP1898">
        <v>217</v>
      </c>
      <c r="CQ1898">
        <v>217</v>
      </c>
      <c r="CR1898" s="22">
        <v>43033</v>
      </c>
      <c r="CS1898">
        <v>218</v>
      </c>
      <c r="CT1898">
        <v>223</v>
      </c>
      <c r="CU1898">
        <v>217</v>
      </c>
      <c r="CV1898">
        <v>218</v>
      </c>
    </row>
    <row r="1899" spans="1:100">
      <c r="A1899" s="22">
        <v>43031</v>
      </c>
      <c r="B1899">
        <v>529</v>
      </c>
      <c r="C1899">
        <v>529</v>
      </c>
      <c r="D1899">
        <v>524</v>
      </c>
      <c r="E1899">
        <v>528</v>
      </c>
      <c r="F1899" s="23">
        <f t="shared" si="182"/>
        <v>-1.890359168241984E-3</v>
      </c>
      <c r="G1899" s="22">
        <v>43032</v>
      </c>
      <c r="H1899">
        <v>518</v>
      </c>
      <c r="I1899">
        <v>524</v>
      </c>
      <c r="J1899">
        <v>511</v>
      </c>
      <c r="K1899">
        <v>524</v>
      </c>
      <c r="L1899" s="22">
        <v>43033</v>
      </c>
      <c r="M1899">
        <v>524</v>
      </c>
      <c r="N1899" s="4">
        <v>43032</v>
      </c>
      <c r="O1899" s="3" t="s">
        <v>11</v>
      </c>
      <c r="P1899" s="3">
        <v>8897</v>
      </c>
      <c r="Q1899" s="3" t="s">
        <v>759</v>
      </c>
      <c r="R1899" s="3" t="s">
        <v>13</v>
      </c>
      <c r="S1899" s="3">
        <v>0.05</v>
      </c>
      <c r="T1899" s="3">
        <v>1</v>
      </c>
      <c r="U1899" s="3">
        <v>0</v>
      </c>
      <c r="V1899" s="3">
        <v>1000</v>
      </c>
      <c r="W1899">
        <v>518</v>
      </c>
      <c r="X1899" s="4">
        <v>43033</v>
      </c>
      <c r="Y1899">
        <v>524</v>
      </c>
      <c r="Z1899" s="10">
        <f t="shared" si="181"/>
        <v>6000</v>
      </c>
      <c r="AA1899" s="10">
        <f t="shared" si="186"/>
        <v>6000</v>
      </c>
      <c r="AB1899" t="str">
        <f t="shared" si="183"/>
        <v/>
      </c>
      <c r="AC1899">
        <f t="shared" si="184"/>
        <v>-1845770</v>
      </c>
      <c r="AD1899">
        <f t="shared" si="185"/>
        <v>1.3698630136986356E-2</v>
      </c>
      <c r="AE1899" s="15">
        <v>43033</v>
      </c>
      <c r="AF1899" s="9">
        <v>-2.3434723770749954E-3</v>
      </c>
      <c r="AG1899" s="12" t="s">
        <v>962</v>
      </c>
      <c r="AH1899" s="20">
        <v>43031.953472222223</v>
      </c>
      <c r="AI1899" s="12">
        <v>511</v>
      </c>
      <c r="AJ1899" s="12">
        <v>-17</v>
      </c>
      <c r="AK1899" s="12">
        <v>-3.2199999999999999E-2</v>
      </c>
      <c r="AL1899" s="17">
        <v>2800</v>
      </c>
      <c r="AM1899" s="17">
        <v>0.14095238095238094</v>
      </c>
      <c r="AN1899" s="9"/>
      <c r="AO1899" s="9"/>
      <c r="AP1899" s="17">
        <v>7.98</v>
      </c>
      <c r="AQ1899" s="17">
        <v>65100</v>
      </c>
      <c r="AR1899" s="17">
        <v>0.5714285714285714</v>
      </c>
      <c r="AS1899" s="17">
        <v>5.7000000000000002E-2</v>
      </c>
      <c r="AT1899" s="17">
        <v>0.1888111888111888</v>
      </c>
      <c r="AU1899" s="12">
        <v>0.12108559498956159</v>
      </c>
      <c r="AV1899" s="12">
        <v>2.86</v>
      </c>
      <c r="AY1899" s="12">
        <v>124000000</v>
      </c>
      <c r="BA1899" s="12">
        <v>0</v>
      </c>
      <c r="BD1899" s="12">
        <v>0.14095238095238094</v>
      </c>
      <c r="BE1899" s="12">
        <v>0.5714285714285714</v>
      </c>
      <c r="BF1899" s="12">
        <v>0.1888111888111888</v>
      </c>
      <c r="BG1899" s="12">
        <v>0.12108559498956159</v>
      </c>
      <c r="BH1899" s="12">
        <v>0.248</v>
      </c>
      <c r="BI1899" s="12">
        <v>5.7000000000000002E-2</v>
      </c>
      <c r="BJ1899" s="12">
        <v>5.1999999999999998E-2</v>
      </c>
      <c r="BK1899" s="12">
        <v>0.53100000000000003</v>
      </c>
      <c r="BL1899" s="12">
        <v>875</v>
      </c>
      <c r="BM1899" s="12">
        <v>-1590</v>
      </c>
      <c r="BN1899" s="12">
        <v>1229</v>
      </c>
      <c r="BO1899" s="12">
        <v>17893</v>
      </c>
      <c r="BP1899" s="12">
        <v>11464</v>
      </c>
      <c r="BQ1899" s="12">
        <v>-792</v>
      </c>
      <c r="BR1899" s="12">
        <v>-2685</v>
      </c>
      <c r="BS1899" s="12">
        <v>17377</v>
      </c>
      <c r="BT1899" s="12">
        <v>0.27174172633404081</v>
      </c>
      <c r="BU1899" s="12">
        <v>0.7419726970113365</v>
      </c>
      <c r="BV1899" s="12">
        <v>0.77721798318901858</v>
      </c>
      <c r="BW1899" s="12">
        <v>0.7786329288936269</v>
      </c>
      <c r="BX1899" s="12">
        <v>0.80688249563841075</v>
      </c>
      <c r="BY1899" s="12">
        <v>1758.5</v>
      </c>
      <c r="BZ1899" s="12">
        <v>0</v>
      </c>
      <c r="CB1899" s="12">
        <v>0.11176737846433439</v>
      </c>
      <c r="CC1899" s="12">
        <v>21730</v>
      </c>
      <c r="CD1899" s="12">
        <v>21830</v>
      </c>
      <c r="CE1899" s="12">
        <v>1.2611227255129693</v>
      </c>
      <c r="CH1899" s="22">
        <v>43031</v>
      </c>
      <c r="CI1899">
        <v>529</v>
      </c>
      <c r="CJ1899">
        <v>529</v>
      </c>
      <c r="CK1899">
        <v>524</v>
      </c>
      <c r="CL1899">
        <v>528</v>
      </c>
      <c r="CM1899" s="22">
        <v>43032</v>
      </c>
      <c r="CN1899">
        <v>518</v>
      </c>
      <c r="CO1899">
        <v>524</v>
      </c>
      <c r="CP1899">
        <v>511</v>
      </c>
      <c r="CQ1899">
        <v>524</v>
      </c>
      <c r="CR1899" s="22">
        <v>43033</v>
      </c>
      <c r="CS1899">
        <v>524</v>
      </c>
      <c r="CT1899">
        <v>526</v>
      </c>
      <c r="CU1899">
        <v>514</v>
      </c>
      <c r="CV1899">
        <v>514</v>
      </c>
    </row>
    <row r="1900" spans="1:100">
      <c r="A1900" s="22">
        <v>43032</v>
      </c>
      <c r="B1900">
        <v>338</v>
      </c>
      <c r="C1900">
        <v>338</v>
      </c>
      <c r="D1900">
        <v>338</v>
      </c>
      <c r="E1900">
        <v>338</v>
      </c>
      <c r="F1900" s="23">
        <f t="shared" si="182"/>
        <v>0</v>
      </c>
      <c r="G1900" s="22">
        <v>43033</v>
      </c>
      <c r="H1900">
        <v>351</v>
      </c>
      <c r="I1900">
        <v>383</v>
      </c>
      <c r="J1900">
        <v>340</v>
      </c>
      <c r="K1900">
        <v>345</v>
      </c>
      <c r="L1900" s="22">
        <v>43034</v>
      </c>
      <c r="M1900">
        <v>341</v>
      </c>
      <c r="N1900" s="4">
        <v>43033</v>
      </c>
      <c r="O1900" s="3" t="s">
        <v>15</v>
      </c>
      <c r="P1900" s="3">
        <v>4344</v>
      </c>
      <c r="Q1900" s="3" t="s">
        <v>322</v>
      </c>
      <c r="R1900" s="3" t="s">
        <v>17</v>
      </c>
      <c r="S1900" s="3">
        <v>0.05</v>
      </c>
      <c r="T1900" s="3">
        <v>1</v>
      </c>
      <c r="U1900" s="3">
        <v>0</v>
      </c>
      <c r="V1900" s="3">
        <v>800</v>
      </c>
      <c r="W1900">
        <v>351</v>
      </c>
      <c r="X1900" s="4">
        <v>43034</v>
      </c>
      <c r="Y1900">
        <v>345</v>
      </c>
      <c r="Z1900" s="10">
        <f t="shared" si="181"/>
        <v>-4800</v>
      </c>
      <c r="AA1900" s="10">
        <f t="shared" si="186"/>
        <v>4800</v>
      </c>
      <c r="AB1900">
        <f t="shared" si="183"/>
        <v>-4800</v>
      </c>
      <c r="AC1900">
        <f t="shared" si="184"/>
        <v>-1850570</v>
      </c>
      <c r="AD1900">
        <f t="shared" si="185"/>
        <v>0.51452282157676343</v>
      </c>
      <c r="AE1900" s="15">
        <v>43034</v>
      </c>
      <c r="AF1900" s="9">
        <v>7.2097743572645534E-3</v>
      </c>
      <c r="AG1900" s="12" t="s">
        <v>962</v>
      </c>
      <c r="AH1900" s="20">
        <v>43032.998611111114</v>
      </c>
      <c r="AI1900" s="12">
        <v>723</v>
      </c>
      <c r="AJ1900" s="12">
        <v>47</v>
      </c>
      <c r="AK1900" s="12">
        <v>6.9500000000000006E-2</v>
      </c>
      <c r="AL1900" s="17">
        <v>138600</v>
      </c>
      <c r="AM1900" s="17">
        <v>0.2424778761061947</v>
      </c>
      <c r="AN1900" s="9"/>
      <c r="AO1900" s="9"/>
      <c r="AP1900" s="17">
        <v>2.92</v>
      </c>
      <c r="AQ1900" s="17">
        <v>17929</v>
      </c>
      <c r="AR1900" s="17">
        <v>0.5</v>
      </c>
      <c r="AS1900" s="17">
        <v>4.9000000000000002E-2</v>
      </c>
      <c r="AT1900" s="17">
        <v>0.38695652173913042</v>
      </c>
      <c r="AU1900" s="12">
        <v>0.53465346534653468</v>
      </c>
      <c r="AV1900" s="12">
        <v>1.02</v>
      </c>
      <c r="AY1900" s="12">
        <v>31732000</v>
      </c>
      <c r="BA1900" s="12">
        <v>1</v>
      </c>
      <c r="BD1900" s="12">
        <v>0.2424778761061947</v>
      </c>
      <c r="BE1900" s="12">
        <v>0.5</v>
      </c>
      <c r="BF1900" s="12">
        <v>0.38695652173913042</v>
      </c>
      <c r="BG1900" s="12">
        <v>0.53465346534653468</v>
      </c>
      <c r="BH1900" s="12">
        <v>5.8999999999999997E-2</v>
      </c>
      <c r="BI1900" s="12">
        <v>4.9000000000000002E-2</v>
      </c>
      <c r="BJ1900" s="12">
        <v>6.8000000000000005E-2</v>
      </c>
      <c r="BK1900" s="12">
        <v>0.83099999999999996</v>
      </c>
      <c r="BL1900" s="12">
        <v>1285</v>
      </c>
      <c r="BM1900" s="12">
        <v>-769</v>
      </c>
      <c r="BN1900" s="12">
        <v>-528</v>
      </c>
      <c r="BO1900" s="12">
        <v>956</v>
      </c>
      <c r="BP1900" s="12">
        <v>1088</v>
      </c>
      <c r="BQ1900" s="12">
        <v>-324</v>
      </c>
      <c r="BR1900" s="12">
        <v>-231</v>
      </c>
      <c r="BS1900" s="12">
        <v>967</v>
      </c>
      <c r="BT1900" s="12">
        <v>0.27160825790263904</v>
      </c>
      <c r="BU1900" s="12">
        <v>0.74160827034286336</v>
      </c>
      <c r="BV1900" s="12">
        <v>0.77683624547625385</v>
      </c>
      <c r="BW1900" s="12">
        <v>0.77825049621735298</v>
      </c>
      <c r="BX1900" s="12">
        <v>0.74331606167435649</v>
      </c>
      <c r="BY1900" s="12">
        <v>1755.5</v>
      </c>
      <c r="BZ1900" s="12">
        <v>1</v>
      </c>
      <c r="CB1900" s="12">
        <v>0.11176737846433439</v>
      </c>
      <c r="CC1900" s="12">
        <v>21830</v>
      </c>
      <c r="CD1900" s="12">
        <v>21780</v>
      </c>
      <c r="CE1900" s="12">
        <v>2.1694870134542055</v>
      </c>
      <c r="CH1900" s="22">
        <v>43032</v>
      </c>
      <c r="CI1900">
        <v>338</v>
      </c>
      <c r="CJ1900">
        <v>338</v>
      </c>
      <c r="CK1900">
        <v>338</v>
      </c>
      <c r="CL1900">
        <v>338</v>
      </c>
      <c r="CM1900" s="22">
        <v>43033</v>
      </c>
      <c r="CN1900">
        <v>351</v>
      </c>
      <c r="CO1900">
        <v>383</v>
      </c>
      <c r="CP1900">
        <v>340</v>
      </c>
      <c r="CQ1900">
        <v>345</v>
      </c>
      <c r="CR1900" s="22">
        <v>43034</v>
      </c>
      <c r="CS1900">
        <v>341</v>
      </c>
      <c r="CT1900">
        <v>354</v>
      </c>
      <c r="CU1900">
        <v>333</v>
      </c>
      <c r="CV1900">
        <v>343</v>
      </c>
    </row>
    <row r="1901" spans="1:100">
      <c r="A1901" s="22">
        <v>43032</v>
      </c>
      <c r="B1901">
        <v>949</v>
      </c>
      <c r="C1901">
        <v>949</v>
      </c>
      <c r="D1901">
        <v>912</v>
      </c>
      <c r="E1901">
        <v>949</v>
      </c>
      <c r="F1901" s="23">
        <f t="shared" si="182"/>
        <v>0</v>
      </c>
      <c r="G1901" s="22">
        <v>43033</v>
      </c>
      <c r="H1901">
        <v>1099</v>
      </c>
      <c r="I1901">
        <v>1099</v>
      </c>
      <c r="J1901">
        <v>1062</v>
      </c>
      <c r="K1901">
        <v>1099</v>
      </c>
      <c r="L1901" s="22">
        <v>43034</v>
      </c>
      <c r="M1901">
        <v>1250</v>
      </c>
      <c r="N1901" s="4">
        <v>43033</v>
      </c>
      <c r="O1901" s="3" t="s">
        <v>15</v>
      </c>
      <c r="P1901" s="3">
        <v>8783</v>
      </c>
      <c r="Q1901" s="3" t="s">
        <v>760</v>
      </c>
      <c r="R1901" s="3" t="s">
        <v>17</v>
      </c>
      <c r="S1901" s="3">
        <v>0.05</v>
      </c>
      <c r="T1901" s="3">
        <v>2</v>
      </c>
      <c r="U1901" s="3">
        <v>0</v>
      </c>
      <c r="V1901" s="3">
        <v>600</v>
      </c>
      <c r="W1901">
        <v>1099</v>
      </c>
      <c r="X1901" s="4">
        <v>43034</v>
      </c>
      <c r="Y1901">
        <v>1099</v>
      </c>
      <c r="Z1901" s="10">
        <f t="shared" si="181"/>
        <v>0</v>
      </c>
      <c r="AA1901" s="10">
        <f t="shared" si="186"/>
        <v>0</v>
      </c>
      <c r="AB1901" t="str">
        <f t="shared" si="183"/>
        <v/>
      </c>
      <c r="AC1901">
        <f t="shared" si="184"/>
        <v>-1850570</v>
      </c>
      <c r="AD1901">
        <f t="shared" si="185"/>
        <v>3.1924882629108087E-2</v>
      </c>
      <c r="AE1901" s="15">
        <v>43034</v>
      </c>
      <c r="AF1901" s="9">
        <v>7.2097743572645534E-3</v>
      </c>
      <c r="AG1901" s="12" t="s">
        <v>960</v>
      </c>
      <c r="AH1901" s="20">
        <v>43032.998611111114</v>
      </c>
      <c r="AI1901" s="12">
        <v>1065</v>
      </c>
      <c r="AJ1901" s="12">
        <v>116</v>
      </c>
      <c r="AK1901" s="12">
        <v>0.1222</v>
      </c>
      <c r="AL1901" s="17">
        <v>45600</v>
      </c>
      <c r="AM1901" s="17">
        <v>0.47361477572559368</v>
      </c>
      <c r="AN1901" s="9"/>
      <c r="AO1901" s="9"/>
      <c r="AP1901" s="17">
        <v>174.98</v>
      </c>
      <c r="AQ1901" s="17">
        <v>6330</v>
      </c>
      <c r="AR1901" s="17">
        <v>0.63668430335097004</v>
      </c>
      <c r="AS1901" s="17">
        <v>0.219</v>
      </c>
      <c r="AT1901" s="17">
        <v>0.70571428571428574</v>
      </c>
      <c r="AU1901" s="12">
        <v>0.7239826886229952</v>
      </c>
      <c r="AV1901" s="12">
        <v>0</v>
      </c>
      <c r="AY1901" s="12">
        <v>8350800</v>
      </c>
      <c r="BA1901" s="12">
        <v>1</v>
      </c>
      <c r="BD1901" s="12">
        <v>0.47361477572559368</v>
      </c>
      <c r="BE1901" s="12">
        <v>0.63668430335097004</v>
      </c>
      <c r="BF1901" s="12">
        <v>0.70571428571428574</v>
      </c>
      <c r="BG1901" s="12">
        <v>0.7239826886229952</v>
      </c>
      <c r="BH1901" s="12">
        <v>1.9E-2</v>
      </c>
      <c r="BI1901" s="12">
        <v>0.219</v>
      </c>
      <c r="BJ1901" s="12">
        <v>0</v>
      </c>
      <c r="BK1901" s="12">
        <v>0.59799999999999998</v>
      </c>
      <c r="BL1901" s="12">
        <v>-30</v>
      </c>
      <c r="BM1901" s="12" t="s">
        <v>964</v>
      </c>
      <c r="BN1901" s="12">
        <v>67</v>
      </c>
      <c r="BO1901" s="12">
        <v>373</v>
      </c>
      <c r="BP1901" s="12">
        <v>-150</v>
      </c>
      <c r="BQ1901" s="12">
        <v>14</v>
      </c>
      <c r="BR1901" s="12">
        <v>0</v>
      </c>
      <c r="BS1901" s="12">
        <v>335</v>
      </c>
      <c r="BT1901" s="12">
        <v>0.32790540967571286</v>
      </c>
      <c r="BU1901" s="12">
        <v>0.64412542201374379</v>
      </c>
      <c r="BV1901" s="12">
        <v>0.66980552981385044</v>
      </c>
      <c r="BW1901" s="12">
        <v>0.67125587898491346</v>
      </c>
      <c r="BX1901" s="12">
        <v>0.6068072245126771</v>
      </c>
      <c r="BY1901" s="12">
        <v>1755.5</v>
      </c>
      <c r="BZ1901" s="12">
        <v>1</v>
      </c>
      <c r="CB1901" s="12">
        <v>0.11176737846433439</v>
      </c>
      <c r="CC1901" s="12">
        <v>21830</v>
      </c>
      <c r="CD1901" s="12">
        <v>21780</v>
      </c>
      <c r="CE1901" s="12">
        <v>4.2375045584228932</v>
      </c>
      <c r="CH1901" s="22">
        <v>43032</v>
      </c>
      <c r="CI1901">
        <v>949</v>
      </c>
      <c r="CJ1901">
        <v>949</v>
      </c>
      <c r="CK1901">
        <v>912</v>
      </c>
      <c r="CL1901">
        <v>949</v>
      </c>
      <c r="CM1901" s="22">
        <v>43033</v>
      </c>
      <c r="CN1901">
        <v>1099</v>
      </c>
      <c r="CO1901">
        <v>1099</v>
      </c>
      <c r="CP1901">
        <v>1062</v>
      </c>
      <c r="CQ1901">
        <v>1099</v>
      </c>
      <c r="CR1901" s="22">
        <v>43034</v>
      </c>
      <c r="CS1901">
        <v>1250</v>
      </c>
      <c r="CT1901">
        <v>1334</v>
      </c>
      <c r="CU1901">
        <v>813</v>
      </c>
      <c r="CV1901">
        <v>834</v>
      </c>
    </row>
    <row r="1902" spans="1:100">
      <c r="A1902" s="22">
        <v>43032</v>
      </c>
      <c r="B1902">
        <v>747</v>
      </c>
      <c r="C1902">
        <v>755</v>
      </c>
      <c r="D1902">
        <v>745</v>
      </c>
      <c r="E1902">
        <v>755</v>
      </c>
      <c r="F1902" s="23">
        <f t="shared" si="182"/>
        <v>1.0709504685408211E-2</v>
      </c>
      <c r="G1902" s="22">
        <v>43033</v>
      </c>
      <c r="H1902">
        <v>811</v>
      </c>
      <c r="I1902">
        <v>814</v>
      </c>
      <c r="J1902">
        <v>778</v>
      </c>
      <c r="K1902">
        <v>787</v>
      </c>
      <c r="L1902" s="22">
        <v>43034</v>
      </c>
      <c r="M1902">
        <v>790</v>
      </c>
      <c r="N1902" s="4">
        <v>43033</v>
      </c>
      <c r="O1902" s="3" t="s">
        <v>15</v>
      </c>
      <c r="P1902" s="3">
        <v>4005</v>
      </c>
      <c r="Q1902" s="3" t="s">
        <v>761</v>
      </c>
      <c r="R1902" s="3" t="s">
        <v>17</v>
      </c>
      <c r="S1902" s="3">
        <v>0.05</v>
      </c>
      <c r="T1902" s="3">
        <v>1</v>
      </c>
      <c r="U1902" s="3">
        <v>0</v>
      </c>
      <c r="V1902" s="3">
        <v>1000</v>
      </c>
      <c r="W1902">
        <v>811</v>
      </c>
      <c r="X1902" s="4">
        <v>43034</v>
      </c>
      <c r="Y1902">
        <v>787</v>
      </c>
      <c r="Z1902" s="10">
        <f t="shared" si="181"/>
        <v>-24000</v>
      </c>
      <c r="AA1902" s="10">
        <f t="shared" si="186"/>
        <v>24000</v>
      </c>
      <c r="AB1902">
        <f t="shared" si="183"/>
        <v>-24000</v>
      </c>
      <c r="AC1902">
        <f t="shared" si="184"/>
        <v>-1874570</v>
      </c>
      <c r="AD1902">
        <f t="shared" si="185"/>
        <v>1.2484394506866447E-2</v>
      </c>
      <c r="AE1902" s="15">
        <v>43034</v>
      </c>
      <c r="AF1902" s="9">
        <v>7.2097743572645534E-3</v>
      </c>
      <c r="AG1902" s="12" t="s">
        <v>962</v>
      </c>
      <c r="AH1902" s="20">
        <v>43032.984722222223</v>
      </c>
      <c r="AI1902" s="12">
        <v>801</v>
      </c>
      <c r="AJ1902" s="12">
        <v>46</v>
      </c>
      <c r="AK1902" s="12">
        <v>6.0900000000000003E-2</v>
      </c>
      <c r="AL1902" s="17">
        <v>27000</v>
      </c>
      <c r="AM1902" s="17">
        <v>0.13049645390070921</v>
      </c>
      <c r="AN1902" s="17">
        <v>3</v>
      </c>
      <c r="AO1902" s="17">
        <v>0</v>
      </c>
      <c r="AP1902" s="17">
        <v>2.99</v>
      </c>
      <c r="AQ1902" s="17">
        <v>1167090</v>
      </c>
      <c r="AR1902" s="17">
        <v>0.96946564885496178</v>
      </c>
      <c r="AS1902" s="17">
        <v>0.182</v>
      </c>
      <c r="AT1902" s="17">
        <v>0.98461538461538467</v>
      </c>
      <c r="AU1902" s="12">
        <v>0.90615835777126097</v>
      </c>
      <c r="AV1902" s="12">
        <v>1.99</v>
      </c>
      <c r="AY1902" s="12">
        <v>1655446177</v>
      </c>
      <c r="BA1902" s="12">
        <v>1</v>
      </c>
      <c r="BB1902" s="12">
        <v>2</v>
      </c>
      <c r="BC1902" s="15">
        <v>42712</v>
      </c>
      <c r="BD1902" s="12">
        <v>0.13049645390070921</v>
      </c>
      <c r="BE1902" s="12">
        <v>0.96946564885496178</v>
      </c>
      <c r="BF1902" s="12">
        <v>0.98461538461538467</v>
      </c>
      <c r="BG1902" s="12">
        <v>0.90615835777126097</v>
      </c>
      <c r="BH1902" s="12">
        <v>0.29299999999999998</v>
      </c>
      <c r="BI1902" s="12">
        <v>0.182</v>
      </c>
      <c r="BJ1902" s="12">
        <v>5.2999999999999999E-2</v>
      </c>
      <c r="BK1902" s="12">
        <v>0.316</v>
      </c>
      <c r="BL1902" s="12">
        <v>1715</v>
      </c>
      <c r="BM1902" s="12">
        <v>-1657</v>
      </c>
      <c r="BN1902" s="12">
        <v>-360</v>
      </c>
      <c r="BO1902" s="12">
        <v>1269</v>
      </c>
      <c r="BP1902" s="12">
        <v>1244</v>
      </c>
      <c r="BQ1902" s="12">
        <v>-1239</v>
      </c>
      <c r="BR1902" s="12">
        <v>20</v>
      </c>
      <c r="BS1902" s="12">
        <v>1470</v>
      </c>
      <c r="BT1902" s="12">
        <v>0.27160825790263904</v>
      </c>
      <c r="BU1902" s="12">
        <v>0.74160827034286336</v>
      </c>
      <c r="BV1902" s="12">
        <v>0.77683624547625385</v>
      </c>
      <c r="BW1902" s="12">
        <v>0.77825049621735298</v>
      </c>
      <c r="BX1902" s="12">
        <v>0.74331606167435649</v>
      </c>
      <c r="BY1902" s="12">
        <v>1755.5</v>
      </c>
      <c r="BZ1902" s="12">
        <v>1</v>
      </c>
      <c r="CB1902" s="12">
        <v>0.11176737846433439</v>
      </c>
      <c r="CC1902" s="12">
        <v>21830</v>
      </c>
      <c r="CD1902" s="12">
        <v>21780</v>
      </c>
      <c r="CE1902" s="12">
        <v>1.1675719310384594</v>
      </c>
      <c r="CH1902" s="22">
        <v>43032</v>
      </c>
      <c r="CI1902">
        <v>747</v>
      </c>
      <c r="CJ1902">
        <v>755</v>
      </c>
      <c r="CK1902">
        <v>745</v>
      </c>
      <c r="CL1902">
        <v>755</v>
      </c>
      <c r="CM1902" s="22">
        <v>43033</v>
      </c>
      <c r="CN1902">
        <v>811</v>
      </c>
      <c r="CO1902">
        <v>814</v>
      </c>
      <c r="CP1902">
        <v>778</v>
      </c>
      <c r="CQ1902">
        <v>787</v>
      </c>
      <c r="CR1902" s="22">
        <v>43034</v>
      </c>
      <c r="CS1902">
        <v>790</v>
      </c>
      <c r="CT1902">
        <v>793</v>
      </c>
      <c r="CU1902">
        <v>778</v>
      </c>
      <c r="CV1902">
        <v>789</v>
      </c>
    </row>
    <row r="1903" spans="1:100">
      <c r="A1903" s="22">
        <v>43032</v>
      </c>
      <c r="B1903">
        <v>2648</v>
      </c>
      <c r="C1903">
        <v>2687</v>
      </c>
      <c r="D1903">
        <v>2600</v>
      </c>
      <c r="E1903">
        <v>2646</v>
      </c>
      <c r="F1903" s="23">
        <f t="shared" si="182"/>
        <v>-7.5528700906346558E-4</v>
      </c>
      <c r="G1903" s="22">
        <v>43033</v>
      </c>
      <c r="H1903">
        <v>2680</v>
      </c>
      <c r="I1903">
        <v>2683</v>
      </c>
      <c r="J1903">
        <v>2540</v>
      </c>
      <c r="K1903">
        <v>2554</v>
      </c>
      <c r="L1903" s="22">
        <v>43034</v>
      </c>
      <c r="M1903">
        <v>2544</v>
      </c>
      <c r="N1903" s="4">
        <v>43033</v>
      </c>
      <c r="O1903" s="3" t="s">
        <v>15</v>
      </c>
      <c r="P1903" s="3">
        <v>2432</v>
      </c>
      <c r="Q1903" s="3" t="s">
        <v>758</v>
      </c>
      <c r="R1903" s="3" t="s">
        <v>17</v>
      </c>
      <c r="S1903" s="3">
        <v>0.05</v>
      </c>
      <c r="T1903" s="3">
        <v>1</v>
      </c>
      <c r="U1903" s="3">
        <v>0</v>
      </c>
      <c r="V1903" s="3">
        <v>200</v>
      </c>
      <c r="W1903">
        <v>2680</v>
      </c>
      <c r="X1903" s="4">
        <v>43034</v>
      </c>
      <c r="Y1903">
        <v>2554</v>
      </c>
      <c r="Z1903" s="10">
        <f t="shared" si="181"/>
        <v>-25200</v>
      </c>
      <c r="AA1903" s="10">
        <f t="shared" si="186"/>
        <v>25200</v>
      </c>
      <c r="AB1903">
        <f t="shared" si="183"/>
        <v>-25200</v>
      </c>
      <c r="AC1903">
        <f t="shared" si="184"/>
        <v>-1899770</v>
      </c>
      <c r="AD1903">
        <f t="shared" si="185"/>
        <v>2.0109689213894E-2</v>
      </c>
      <c r="AE1903" s="15">
        <v>43034</v>
      </c>
      <c r="AF1903" s="9">
        <v>7.2097743572645534E-3</v>
      </c>
      <c r="AG1903" s="12" t="s">
        <v>962</v>
      </c>
      <c r="AH1903" s="20">
        <v>43032.996527777781</v>
      </c>
      <c r="AI1903" s="12">
        <v>2735</v>
      </c>
      <c r="AJ1903" s="12">
        <v>89</v>
      </c>
      <c r="AK1903" s="12">
        <v>3.3599999999999998E-2</v>
      </c>
      <c r="AL1903" s="17">
        <v>15400</v>
      </c>
      <c r="AM1903" s="17">
        <v>0.12313883299798793</v>
      </c>
      <c r="AN1903" s="17">
        <v>0</v>
      </c>
      <c r="AO1903" s="9"/>
      <c r="AP1903" s="17">
        <v>5.65</v>
      </c>
      <c r="AQ1903" s="17">
        <v>374763</v>
      </c>
      <c r="AR1903" s="17">
        <v>0.47524752475247523</v>
      </c>
      <c r="AS1903" s="17">
        <v>0.16700000000000001</v>
      </c>
      <c r="AT1903" s="17">
        <v>0.18833450456781448</v>
      </c>
      <c r="AU1903" s="12">
        <v>0.4032185963343764</v>
      </c>
      <c r="AV1903" s="12" t="s">
        <v>988</v>
      </c>
      <c r="AY1903" s="12">
        <v>150810033</v>
      </c>
      <c r="BA1903" s="12">
        <v>0.65799256505576209</v>
      </c>
      <c r="BB1903" s="12">
        <v>-1</v>
      </c>
      <c r="BC1903" s="15">
        <v>42895</v>
      </c>
      <c r="BD1903" s="12">
        <v>0.12313883299798793</v>
      </c>
      <c r="BE1903" s="12">
        <v>0.47524752475247523</v>
      </c>
      <c r="BF1903" s="12">
        <v>0.18833450456781448</v>
      </c>
      <c r="BG1903" s="12">
        <v>0.4032185963343764</v>
      </c>
      <c r="BH1903" s="12">
        <v>0.308</v>
      </c>
      <c r="BI1903" s="12">
        <v>0.16700000000000001</v>
      </c>
      <c r="BJ1903" s="12">
        <v>3.1E-2</v>
      </c>
      <c r="BK1903" s="12">
        <v>0.44500000000000001</v>
      </c>
      <c r="BL1903" s="12">
        <v>521</v>
      </c>
      <c r="BM1903" s="12">
        <v>-158</v>
      </c>
      <c r="BN1903" s="12">
        <v>-250</v>
      </c>
      <c r="BO1903" s="12">
        <v>673</v>
      </c>
      <c r="BP1903" s="12">
        <v>319</v>
      </c>
      <c r="BQ1903" s="12">
        <v>-189</v>
      </c>
      <c r="BR1903" s="12">
        <v>-189</v>
      </c>
      <c r="BS1903" s="12">
        <v>548</v>
      </c>
      <c r="BT1903" s="12">
        <v>0.27160825790263904</v>
      </c>
      <c r="BU1903" s="12">
        <v>0.74160827034286336</v>
      </c>
      <c r="BV1903" s="12">
        <v>0.77683624547625385</v>
      </c>
      <c r="BW1903" s="12">
        <v>0.77825049621735298</v>
      </c>
      <c r="BX1903" s="12">
        <v>0.74331606167435649</v>
      </c>
      <c r="BY1903" s="12">
        <v>1755.5</v>
      </c>
      <c r="BZ1903" s="12">
        <v>0.65799256505576209</v>
      </c>
      <c r="CB1903" s="12">
        <v>0.11176737846433439</v>
      </c>
      <c r="CC1903" s="12">
        <v>21830</v>
      </c>
      <c r="CD1903" s="12">
        <v>21780</v>
      </c>
      <c r="CE1903" s="12">
        <v>1.1017421602787456</v>
      </c>
      <c r="CH1903" s="22">
        <v>43032</v>
      </c>
      <c r="CI1903">
        <v>2648</v>
      </c>
      <c r="CJ1903">
        <v>2687</v>
      </c>
      <c r="CK1903">
        <v>2600</v>
      </c>
      <c r="CL1903">
        <v>2646</v>
      </c>
      <c r="CM1903" s="22">
        <v>43033</v>
      </c>
      <c r="CN1903">
        <v>2680</v>
      </c>
      <c r="CO1903">
        <v>2683</v>
      </c>
      <c r="CP1903">
        <v>2540</v>
      </c>
      <c r="CQ1903">
        <v>2554</v>
      </c>
      <c r="CR1903" s="22">
        <v>43034</v>
      </c>
      <c r="CS1903">
        <v>2544</v>
      </c>
      <c r="CT1903">
        <v>2629</v>
      </c>
      <c r="CU1903">
        <v>2540</v>
      </c>
      <c r="CV1903">
        <v>2595</v>
      </c>
    </row>
    <row r="1904" spans="1:100">
      <c r="A1904" s="22">
        <v>43032</v>
      </c>
      <c r="B1904">
        <v>2553</v>
      </c>
      <c r="C1904">
        <v>2710</v>
      </c>
      <c r="D1904">
        <v>2523</v>
      </c>
      <c r="E1904">
        <v>2700</v>
      </c>
      <c r="F1904" s="23">
        <f t="shared" si="182"/>
        <v>5.7579318448883754E-2</v>
      </c>
      <c r="G1904" s="22">
        <v>43033</v>
      </c>
      <c r="H1904">
        <v>2849</v>
      </c>
      <c r="I1904">
        <v>3200</v>
      </c>
      <c r="J1904">
        <v>2719</v>
      </c>
      <c r="K1904">
        <v>2927</v>
      </c>
      <c r="L1904" s="22">
        <v>43034</v>
      </c>
      <c r="M1904">
        <v>2930</v>
      </c>
      <c r="N1904" s="4">
        <v>43033</v>
      </c>
      <c r="O1904" s="3" t="s">
        <v>15</v>
      </c>
      <c r="P1904" s="3">
        <v>4728</v>
      </c>
      <c r="Q1904" s="3" t="s">
        <v>397</v>
      </c>
      <c r="R1904" s="3" t="s">
        <v>17</v>
      </c>
      <c r="S1904" s="3">
        <v>0.05</v>
      </c>
      <c r="T1904" s="3">
        <v>2</v>
      </c>
      <c r="U1904" s="3">
        <v>0</v>
      </c>
      <c r="V1904" s="3">
        <v>200</v>
      </c>
      <c r="W1904">
        <v>2849</v>
      </c>
      <c r="X1904" s="4">
        <v>43034</v>
      </c>
      <c r="Y1904">
        <v>2927</v>
      </c>
      <c r="Z1904" s="10">
        <f t="shared" si="181"/>
        <v>15600</v>
      </c>
      <c r="AA1904" s="10">
        <f t="shared" si="186"/>
        <v>15600</v>
      </c>
      <c r="AB1904" t="str">
        <f t="shared" si="183"/>
        <v/>
      </c>
      <c r="AC1904">
        <f t="shared" si="184"/>
        <v>-1899770</v>
      </c>
      <c r="AD1904">
        <f t="shared" si="185"/>
        <v>7.6628352490420992E-3</v>
      </c>
      <c r="AE1904" s="15">
        <v>43034</v>
      </c>
      <c r="AF1904" s="9">
        <v>7.2097743572645534E-3</v>
      </c>
      <c r="AG1904" s="12" t="s">
        <v>962</v>
      </c>
      <c r="AH1904" s="20">
        <v>43032.997916666667</v>
      </c>
      <c r="AI1904" s="12">
        <v>2871</v>
      </c>
      <c r="AJ1904" s="12">
        <v>171</v>
      </c>
      <c r="AK1904" s="12">
        <v>6.3299999999999995E-2</v>
      </c>
      <c r="AL1904" s="17">
        <v>14800</v>
      </c>
      <c r="AM1904" s="17">
        <v>0.43135011441647597</v>
      </c>
      <c r="AN1904" s="9"/>
      <c r="AO1904" s="9"/>
      <c r="AP1904" s="17">
        <v>30.62</v>
      </c>
      <c r="AQ1904" s="17">
        <v>20355</v>
      </c>
      <c r="AR1904" s="17">
        <v>0.8367254635911352</v>
      </c>
      <c r="AS1904" s="17">
        <v>0.255</v>
      </c>
      <c r="AT1904" s="17">
        <v>0.84012400354295835</v>
      </c>
      <c r="AU1904" s="12">
        <v>0.84664401019541202</v>
      </c>
      <c r="AV1904" s="12">
        <v>0.95</v>
      </c>
      <c r="AY1904" s="12">
        <v>7763040</v>
      </c>
      <c r="BA1904" s="12">
        <v>1</v>
      </c>
      <c r="BD1904" s="12">
        <v>0.43135011441647597</v>
      </c>
      <c r="BE1904" s="12">
        <v>0.8367254635911352</v>
      </c>
      <c r="BF1904" s="12">
        <v>0.84012400354295835</v>
      </c>
      <c r="BG1904" s="12">
        <v>0.84664401019541202</v>
      </c>
      <c r="BH1904" s="12">
        <v>1.0999999999999999E-2</v>
      </c>
      <c r="BI1904" s="12">
        <v>0.255</v>
      </c>
      <c r="BJ1904" s="12">
        <v>3.4000000000000002E-2</v>
      </c>
      <c r="BK1904" s="12">
        <v>0.45900000000000002</v>
      </c>
      <c r="BL1904" s="12">
        <v>593</v>
      </c>
      <c r="BM1904" s="12">
        <v>-310</v>
      </c>
      <c r="BN1904" s="12">
        <v>-184</v>
      </c>
      <c r="BO1904" s="12">
        <v>1083</v>
      </c>
      <c r="BP1904" s="12">
        <v>439</v>
      </c>
      <c r="BQ1904" s="12">
        <v>-306</v>
      </c>
      <c r="BR1904" s="12">
        <v>-185</v>
      </c>
      <c r="BS1904" s="12">
        <v>880</v>
      </c>
      <c r="BT1904" s="12">
        <v>0.27160825790263904</v>
      </c>
      <c r="BU1904" s="12">
        <v>0.74160827034286336</v>
      </c>
      <c r="BV1904" s="12">
        <v>0.77683624547625385</v>
      </c>
      <c r="BW1904" s="12">
        <v>0.77825049621735298</v>
      </c>
      <c r="BX1904" s="12">
        <v>0.74331606167435649</v>
      </c>
      <c r="BY1904" s="12">
        <v>1755.5</v>
      </c>
      <c r="BZ1904" s="12">
        <v>1</v>
      </c>
      <c r="CB1904" s="12">
        <v>0.11176737846433439</v>
      </c>
      <c r="CC1904" s="12">
        <v>21830</v>
      </c>
      <c r="CD1904" s="12">
        <v>21780</v>
      </c>
      <c r="CE1904" s="12">
        <v>3.8593561050026977</v>
      </c>
      <c r="CH1904" s="22">
        <v>43032</v>
      </c>
      <c r="CI1904">
        <v>2553</v>
      </c>
      <c r="CJ1904">
        <v>2710</v>
      </c>
      <c r="CK1904">
        <v>2523</v>
      </c>
      <c r="CL1904">
        <v>2700</v>
      </c>
      <c r="CM1904" s="22">
        <v>43033</v>
      </c>
      <c r="CN1904">
        <v>2849</v>
      </c>
      <c r="CO1904">
        <v>3200</v>
      </c>
      <c r="CP1904">
        <v>2719</v>
      </c>
      <c r="CQ1904">
        <v>2927</v>
      </c>
      <c r="CR1904" s="22">
        <v>43034</v>
      </c>
      <c r="CS1904">
        <v>2930</v>
      </c>
      <c r="CT1904">
        <v>3140</v>
      </c>
      <c r="CU1904">
        <v>2826</v>
      </c>
      <c r="CV1904">
        <v>2985</v>
      </c>
    </row>
    <row r="1905" spans="1:100">
      <c r="A1905" s="22">
        <v>43032</v>
      </c>
      <c r="B1905">
        <v>278</v>
      </c>
      <c r="C1905">
        <v>326</v>
      </c>
      <c r="D1905">
        <v>275</v>
      </c>
      <c r="E1905">
        <v>310</v>
      </c>
      <c r="F1905" s="23">
        <f t="shared" si="182"/>
        <v>0.1151079136690647</v>
      </c>
      <c r="G1905" s="22">
        <v>43033</v>
      </c>
      <c r="H1905">
        <v>278</v>
      </c>
      <c r="I1905">
        <v>283</v>
      </c>
      <c r="J1905">
        <v>250</v>
      </c>
      <c r="K1905">
        <v>253</v>
      </c>
      <c r="L1905" s="22">
        <v>43034</v>
      </c>
      <c r="M1905">
        <v>248</v>
      </c>
      <c r="N1905" s="4">
        <v>43033</v>
      </c>
      <c r="O1905" s="3" t="s">
        <v>11</v>
      </c>
      <c r="P1905" s="3">
        <v>4766</v>
      </c>
      <c r="Q1905" s="3" t="s">
        <v>512</v>
      </c>
      <c r="R1905" s="3" t="s">
        <v>13</v>
      </c>
      <c r="S1905" s="3">
        <v>0.05</v>
      </c>
      <c r="T1905" s="3">
        <v>2</v>
      </c>
      <c r="U1905" s="3">
        <v>0</v>
      </c>
      <c r="V1905" s="3">
        <v>2000</v>
      </c>
      <c r="W1905">
        <v>278</v>
      </c>
      <c r="X1905" s="4">
        <v>43034</v>
      </c>
      <c r="Y1905">
        <v>253</v>
      </c>
      <c r="Z1905" s="10">
        <f t="shared" si="181"/>
        <v>-50000</v>
      </c>
      <c r="AA1905" s="10">
        <f t="shared" si="186"/>
        <v>50000</v>
      </c>
      <c r="AB1905" t="str">
        <f t="shared" si="183"/>
        <v/>
      </c>
      <c r="AC1905">
        <f t="shared" si="184"/>
        <v>-1899770</v>
      </c>
      <c r="AD1905">
        <f t="shared" si="185"/>
        <v>7.3333333333333361E-2</v>
      </c>
      <c r="AE1905" s="15">
        <v>43034</v>
      </c>
      <c r="AF1905" s="9">
        <v>7.2097743572645534E-3</v>
      </c>
      <c r="AG1905" s="12" t="s">
        <v>954</v>
      </c>
      <c r="AH1905" s="20">
        <v>43032.936111111114</v>
      </c>
      <c r="AI1905" s="12">
        <v>300</v>
      </c>
      <c r="AJ1905" s="12">
        <v>-10</v>
      </c>
      <c r="AK1905" s="12">
        <v>-3.2300000000000002E-2</v>
      </c>
      <c r="AL1905" s="17">
        <v>8000</v>
      </c>
      <c r="AM1905" s="17">
        <v>0.81632653061224492</v>
      </c>
      <c r="AN1905" s="9"/>
      <c r="AO1905" s="9"/>
      <c r="AP1905" s="17">
        <v>0</v>
      </c>
      <c r="AQ1905" s="17">
        <v>2201</v>
      </c>
      <c r="AR1905" s="17">
        <v>0.2857142857142857</v>
      </c>
      <c r="AS1905" s="17">
        <v>0.14199999999999999</v>
      </c>
      <c r="AT1905" s="17">
        <v>0.32432432432432434</v>
      </c>
      <c r="AU1905" s="12">
        <v>0.45945945945945948</v>
      </c>
      <c r="AV1905" s="12">
        <v>1.53</v>
      </c>
      <c r="AY1905" s="12">
        <v>11229800</v>
      </c>
      <c r="BA1905" s="12">
        <v>0.56818181818181823</v>
      </c>
      <c r="BD1905" s="12">
        <v>0.81632653061224492</v>
      </c>
      <c r="BE1905" s="12">
        <v>0.2857142857142857</v>
      </c>
      <c r="BF1905" s="12">
        <v>0.32432432432432434</v>
      </c>
      <c r="BG1905" s="12">
        <v>0.45945945945945948</v>
      </c>
      <c r="BH1905" s="12">
        <v>0</v>
      </c>
      <c r="BI1905" s="12">
        <v>0.14199999999999999</v>
      </c>
      <c r="BJ1905" s="12">
        <v>0</v>
      </c>
      <c r="BK1905" s="12">
        <v>0.85299999999999998</v>
      </c>
      <c r="BL1905" s="12">
        <v>174</v>
      </c>
      <c r="BM1905" s="12">
        <v>9</v>
      </c>
      <c r="BN1905" s="12">
        <v>0</v>
      </c>
      <c r="BO1905" s="12">
        <v>812</v>
      </c>
      <c r="BP1905" s="12">
        <v>160</v>
      </c>
      <c r="BQ1905" s="12">
        <v>-51</v>
      </c>
      <c r="BR1905" s="12">
        <v>-47</v>
      </c>
      <c r="BS1905" s="12">
        <v>623</v>
      </c>
      <c r="BT1905" s="12">
        <v>0.38029629169763451</v>
      </c>
      <c r="BU1905" s="12">
        <v>0.70507199557217481</v>
      </c>
      <c r="BV1905" s="12">
        <v>0.7357840351414866</v>
      </c>
      <c r="BW1905" s="12">
        <v>0.74917669393608577</v>
      </c>
      <c r="BX1905" s="12">
        <v>0.66445319130060532</v>
      </c>
      <c r="BY1905" s="12">
        <v>1755.5</v>
      </c>
      <c r="BZ1905" s="12">
        <v>0.56818181818181823</v>
      </c>
      <c r="CB1905" s="12">
        <v>0.11176737846433439</v>
      </c>
      <c r="CC1905" s="12">
        <v>21830</v>
      </c>
      <c r="CD1905" s="12">
        <v>21780</v>
      </c>
      <c r="CE1905" s="12">
        <v>7.3037995686079311</v>
      </c>
      <c r="CH1905" s="22">
        <v>43032</v>
      </c>
      <c r="CI1905">
        <v>278</v>
      </c>
      <c r="CJ1905">
        <v>326</v>
      </c>
      <c r="CK1905">
        <v>275</v>
      </c>
      <c r="CL1905">
        <v>310</v>
      </c>
      <c r="CM1905" s="22">
        <v>43033</v>
      </c>
      <c r="CN1905">
        <v>278</v>
      </c>
      <c r="CO1905">
        <v>283</v>
      </c>
      <c r="CP1905">
        <v>250</v>
      </c>
      <c r="CQ1905">
        <v>253</v>
      </c>
      <c r="CR1905" s="22">
        <v>43034</v>
      </c>
      <c r="CS1905">
        <v>248</v>
      </c>
      <c r="CT1905">
        <v>260</v>
      </c>
      <c r="CU1905">
        <v>246</v>
      </c>
      <c r="CV1905">
        <v>260</v>
      </c>
    </row>
    <row r="1906" spans="1:100">
      <c r="A1906" s="22">
        <v>43032</v>
      </c>
      <c r="B1906">
        <v>109</v>
      </c>
      <c r="C1906">
        <v>131</v>
      </c>
      <c r="D1906">
        <v>109</v>
      </c>
      <c r="E1906">
        <v>130</v>
      </c>
      <c r="F1906" s="23">
        <f t="shared" si="182"/>
        <v>0.19266055045871555</v>
      </c>
      <c r="G1906" s="22">
        <v>43033</v>
      </c>
      <c r="H1906">
        <v>138</v>
      </c>
      <c r="I1906">
        <v>162</v>
      </c>
      <c r="J1906">
        <v>137</v>
      </c>
      <c r="K1906">
        <v>158</v>
      </c>
      <c r="L1906" s="22">
        <v>43034</v>
      </c>
      <c r="M1906">
        <v>150</v>
      </c>
      <c r="N1906" s="4">
        <v>43033</v>
      </c>
      <c r="O1906" s="3" t="s">
        <v>15</v>
      </c>
      <c r="P1906" s="3">
        <v>2930</v>
      </c>
      <c r="Q1906" s="3" t="s">
        <v>139</v>
      </c>
      <c r="R1906" s="3" t="s">
        <v>17</v>
      </c>
      <c r="S1906" s="3">
        <v>0.05</v>
      </c>
      <c r="T1906" s="3">
        <v>2</v>
      </c>
      <c r="U1906" s="3">
        <v>0</v>
      </c>
      <c r="V1906" s="3">
        <v>400</v>
      </c>
      <c r="W1906">
        <v>138</v>
      </c>
      <c r="X1906" s="4">
        <v>43034</v>
      </c>
      <c r="Y1906">
        <v>158</v>
      </c>
      <c r="Z1906" s="10">
        <f t="shared" si="181"/>
        <v>8000</v>
      </c>
      <c r="AA1906" s="10">
        <f t="shared" si="186"/>
        <v>8000</v>
      </c>
      <c r="AB1906" t="str">
        <f t="shared" si="183"/>
        <v/>
      </c>
      <c r="AC1906">
        <f t="shared" si="184"/>
        <v>-1899770</v>
      </c>
      <c r="AD1906">
        <f t="shared" si="185"/>
        <v>0.91502463054187189</v>
      </c>
      <c r="AE1906" s="15">
        <v>43034</v>
      </c>
      <c r="AF1906" s="9">
        <v>7.2097743572645534E-3</v>
      </c>
      <c r="AG1906" s="12" t="s">
        <v>962</v>
      </c>
      <c r="AH1906" s="20">
        <v>43032.991666666669</v>
      </c>
      <c r="AI1906" s="12">
        <v>1624</v>
      </c>
      <c r="AJ1906" s="12">
        <v>55</v>
      </c>
      <c r="AK1906" s="12">
        <v>3.5099999999999999E-2</v>
      </c>
      <c r="AL1906" s="17">
        <v>6100</v>
      </c>
      <c r="AM1906" s="17">
        <v>0.31472081218274112</v>
      </c>
      <c r="AN1906" s="9"/>
      <c r="AO1906" s="9"/>
      <c r="AP1906" s="17">
        <v>781.12</v>
      </c>
      <c r="AQ1906" s="17">
        <v>26203</v>
      </c>
      <c r="AR1906" s="17">
        <v>0.71052631578947367</v>
      </c>
      <c r="AS1906" s="17">
        <v>0.15</v>
      </c>
      <c r="AT1906" s="17">
        <v>0.85385296722763504</v>
      </c>
      <c r="AU1906" s="12">
        <v>0.85456148082855887</v>
      </c>
      <c r="AV1906" s="12">
        <v>0.63</v>
      </c>
      <c r="AY1906" s="12">
        <v>22168000</v>
      </c>
      <c r="BA1906" s="12">
        <v>1</v>
      </c>
      <c r="BD1906" s="12">
        <v>0.31472081218274112</v>
      </c>
      <c r="BE1906" s="12">
        <v>0.71052631578947367</v>
      </c>
      <c r="BF1906" s="12">
        <v>0.85385296722763504</v>
      </c>
      <c r="BG1906" s="12">
        <v>0.85456148082855887</v>
      </c>
      <c r="BH1906" s="12">
        <v>1E-3</v>
      </c>
      <c r="BI1906" s="12">
        <v>0.15</v>
      </c>
      <c r="BJ1906" s="12">
        <v>0</v>
      </c>
      <c r="BK1906" s="12">
        <v>0.81899999999999995</v>
      </c>
      <c r="BL1906" s="12">
        <v>168</v>
      </c>
      <c r="BM1906" s="12">
        <v>-8</v>
      </c>
      <c r="BN1906" s="12">
        <v>308</v>
      </c>
      <c r="BO1906" s="12">
        <v>748</v>
      </c>
      <c r="BP1906" s="12">
        <v>82</v>
      </c>
      <c r="BQ1906" s="12">
        <v>12</v>
      </c>
      <c r="BR1906" s="12">
        <v>-2</v>
      </c>
      <c r="BS1906" s="12">
        <v>280</v>
      </c>
      <c r="BT1906" s="12">
        <v>0.27160825790263904</v>
      </c>
      <c r="BU1906" s="12">
        <v>0.74160827034286336</v>
      </c>
      <c r="BV1906" s="12">
        <v>0.77683624547625385</v>
      </c>
      <c r="BW1906" s="12">
        <v>0.77825049621735298</v>
      </c>
      <c r="BX1906" s="12">
        <v>0.74331606167435649</v>
      </c>
      <c r="BY1906" s="12">
        <v>1755.5</v>
      </c>
      <c r="BZ1906" s="12">
        <v>1</v>
      </c>
      <c r="CB1906" s="12">
        <v>0.11176737846433439</v>
      </c>
      <c r="CC1906" s="12">
        <v>21830</v>
      </c>
      <c r="CD1906" s="12">
        <v>21780</v>
      </c>
      <c r="CE1906" s="12">
        <v>2.8158557220089966</v>
      </c>
      <c r="CH1906" s="22">
        <v>43032</v>
      </c>
      <c r="CI1906">
        <v>109</v>
      </c>
      <c r="CJ1906">
        <v>131</v>
      </c>
      <c r="CK1906">
        <v>109</v>
      </c>
      <c r="CL1906">
        <v>130</v>
      </c>
      <c r="CM1906" s="22">
        <v>43033</v>
      </c>
      <c r="CN1906">
        <v>138</v>
      </c>
      <c r="CO1906">
        <v>162</v>
      </c>
      <c r="CP1906">
        <v>137</v>
      </c>
      <c r="CQ1906">
        <v>158</v>
      </c>
      <c r="CR1906" s="22">
        <v>43034</v>
      </c>
      <c r="CS1906">
        <v>150</v>
      </c>
      <c r="CT1906">
        <v>157</v>
      </c>
      <c r="CU1906">
        <v>142</v>
      </c>
      <c r="CV1906">
        <v>150</v>
      </c>
    </row>
    <row r="1907" spans="1:100">
      <c r="F1907" s="23" t="str">
        <f t="shared" si="182"/>
        <v/>
      </c>
      <c r="N1907" s="4">
        <v>43033</v>
      </c>
      <c r="O1907" s="3" t="s">
        <v>15</v>
      </c>
      <c r="P1907" s="3">
        <v>3921</v>
      </c>
      <c r="Q1907" s="3" t="s">
        <v>404</v>
      </c>
      <c r="R1907" s="3" t="s">
        <v>17</v>
      </c>
      <c r="S1907" s="3">
        <v>0.05</v>
      </c>
      <c r="T1907" s="3">
        <v>2</v>
      </c>
      <c r="U1907" s="3">
        <v>0</v>
      </c>
      <c r="V1907" s="3">
        <v>300</v>
      </c>
      <c r="X1907" s="4">
        <v>43034</v>
      </c>
      <c r="Z1907" s="10">
        <f t="shared" si="181"/>
        <v>0</v>
      </c>
      <c r="AA1907" s="10">
        <f t="shared" si="186"/>
        <v>0</v>
      </c>
      <c r="AB1907" t="str">
        <f t="shared" si="183"/>
        <v/>
      </c>
      <c r="AC1907">
        <f t="shared" si="184"/>
        <v>-1899770</v>
      </c>
      <c r="AD1907">
        <f t="shared" si="185"/>
        <v>1</v>
      </c>
      <c r="AE1907" s="15">
        <v>43034</v>
      </c>
      <c r="AF1907" s="9">
        <v>7.2097743572645534E-3</v>
      </c>
      <c r="AG1907" s="12" t="s">
        <v>957</v>
      </c>
      <c r="AH1907" s="20">
        <v>43032.996527777781</v>
      </c>
      <c r="AI1907" s="12">
        <v>2065</v>
      </c>
      <c r="AJ1907" s="12">
        <v>65</v>
      </c>
      <c r="AK1907" s="12">
        <v>3.2500000000000001E-2</v>
      </c>
      <c r="AL1907" s="17">
        <v>5300</v>
      </c>
      <c r="AM1907" s="17">
        <v>0.35555555555555557</v>
      </c>
      <c r="AN1907" s="9"/>
      <c r="AO1907" s="9"/>
      <c r="AP1907" s="17">
        <v>0</v>
      </c>
      <c r="AQ1907" s="17">
        <v>11469</v>
      </c>
      <c r="AR1907" s="17">
        <v>1</v>
      </c>
      <c r="AS1907" s="17">
        <v>6.0000000000000001E-3</v>
      </c>
      <c r="AT1907" s="17">
        <v>1</v>
      </c>
      <c r="AU1907" s="12">
        <v>0.33262157084173721</v>
      </c>
      <c r="AV1907" s="12">
        <v>0.27</v>
      </c>
      <c r="AY1907" s="12">
        <v>7342800</v>
      </c>
      <c r="BA1907" s="12">
        <v>1</v>
      </c>
      <c r="BD1907" s="12">
        <v>0.35555555555555557</v>
      </c>
      <c r="BE1907" s="12">
        <v>1</v>
      </c>
      <c r="BF1907" s="12">
        <v>1</v>
      </c>
      <c r="BG1907" s="12">
        <v>0.33262157084173721</v>
      </c>
      <c r="BH1907" s="12">
        <v>0</v>
      </c>
      <c r="BI1907" s="12">
        <v>6.0000000000000001E-3</v>
      </c>
      <c r="BJ1907" s="12">
        <v>0</v>
      </c>
      <c r="BK1907" s="12">
        <v>0.98299999999999998</v>
      </c>
      <c r="BL1907" s="12">
        <v>434</v>
      </c>
      <c r="BM1907" s="12">
        <v>-369</v>
      </c>
      <c r="BN1907" s="12">
        <v>-10</v>
      </c>
      <c r="BO1907" s="12">
        <v>1598</v>
      </c>
      <c r="BP1907" s="12">
        <v>224</v>
      </c>
      <c r="BQ1907" s="12">
        <v>74</v>
      </c>
      <c r="BR1907" s="12">
        <v>-9</v>
      </c>
      <c r="BS1907" s="12">
        <v>1543</v>
      </c>
      <c r="BT1907" s="12">
        <v>0.3688698883520512</v>
      </c>
      <c r="BU1907" s="12">
        <v>0.39705589324035051</v>
      </c>
      <c r="BV1907" s="12">
        <v>0.43534812442758181</v>
      </c>
      <c r="BW1907" s="12">
        <v>0.43982590781284203</v>
      </c>
      <c r="BX1907" s="12">
        <v>0.4765534996955868</v>
      </c>
      <c r="BY1907" s="12">
        <v>1755.5</v>
      </c>
      <c r="BZ1907" s="12">
        <v>1</v>
      </c>
      <c r="CB1907" s="12">
        <v>0.11176737846433439</v>
      </c>
      <c r="CC1907" s="12">
        <v>21830</v>
      </c>
      <c r="CD1907" s="12">
        <v>21780</v>
      </c>
      <c r="CE1907" s="12">
        <v>3.1812104787714546</v>
      </c>
    </row>
    <row r="1908" spans="1:100">
      <c r="A1908" s="22">
        <v>43032</v>
      </c>
      <c r="B1908">
        <v>2244</v>
      </c>
      <c r="C1908">
        <v>2290</v>
      </c>
      <c r="D1908">
        <v>2243</v>
      </c>
      <c r="E1908">
        <v>2290</v>
      </c>
      <c r="F1908" s="23">
        <f t="shared" si="182"/>
        <v>2.049910873440286E-2</v>
      </c>
      <c r="G1908" s="22">
        <v>43033</v>
      </c>
      <c r="H1908">
        <v>2200</v>
      </c>
      <c r="I1908">
        <v>2200</v>
      </c>
      <c r="J1908">
        <v>2045</v>
      </c>
      <c r="K1908">
        <v>2054</v>
      </c>
      <c r="L1908" s="22">
        <v>43034</v>
      </c>
      <c r="M1908">
        <v>2052</v>
      </c>
      <c r="N1908" s="4">
        <v>43033</v>
      </c>
      <c r="O1908" s="3" t="s">
        <v>11</v>
      </c>
      <c r="P1908" s="3">
        <v>6412</v>
      </c>
      <c r="Q1908" s="3" t="s">
        <v>762</v>
      </c>
      <c r="R1908" s="3" t="s">
        <v>13</v>
      </c>
      <c r="S1908" s="3">
        <v>0.05</v>
      </c>
      <c r="T1908" s="3">
        <v>1</v>
      </c>
      <c r="U1908" s="3">
        <v>0</v>
      </c>
      <c r="V1908" s="3">
        <v>300</v>
      </c>
      <c r="W1908">
        <v>2200</v>
      </c>
      <c r="X1908" s="4">
        <v>43034</v>
      </c>
      <c r="Y1908">
        <v>2054</v>
      </c>
      <c r="Z1908" s="10">
        <f t="shared" si="181"/>
        <v>-43800</v>
      </c>
      <c r="AA1908" s="10">
        <f t="shared" si="186"/>
        <v>43800</v>
      </c>
      <c r="AB1908" t="str">
        <f t="shared" si="183"/>
        <v/>
      </c>
      <c r="AC1908">
        <f t="shared" si="184"/>
        <v>-1899770</v>
      </c>
      <c r="AD1908">
        <f t="shared" si="185"/>
        <v>1.8518518518518601E-2</v>
      </c>
      <c r="AE1908" s="15">
        <v>43034</v>
      </c>
      <c r="AF1908" s="9">
        <v>7.2097743572645534E-3</v>
      </c>
      <c r="AG1908" s="12" t="s">
        <v>962</v>
      </c>
      <c r="AH1908" s="20">
        <v>43032.988888888889</v>
      </c>
      <c r="AI1908" s="12">
        <v>2160</v>
      </c>
      <c r="AJ1908" s="12">
        <v>-130</v>
      </c>
      <c r="AK1908" s="12">
        <v>-5.6800000000000003E-2</v>
      </c>
      <c r="AL1908" s="17">
        <v>5200</v>
      </c>
      <c r="AM1908" s="17">
        <v>0.16219839142091153</v>
      </c>
      <c r="AN1908" s="17">
        <v>-2</v>
      </c>
      <c r="AO1908" s="17">
        <v>0.15</v>
      </c>
      <c r="AP1908" s="17">
        <v>0.66</v>
      </c>
      <c r="AQ1908" s="17">
        <v>223373</v>
      </c>
      <c r="AR1908" s="17">
        <v>0.12403100775193798</v>
      </c>
      <c r="AS1908" s="17">
        <v>7.5999999999999998E-2</v>
      </c>
      <c r="AT1908" s="17">
        <v>0.10126582278481013</v>
      </c>
      <c r="AU1908" s="12">
        <v>0.2433392539964476</v>
      </c>
      <c r="AV1908" s="12">
        <v>3.57</v>
      </c>
      <c r="AY1908" s="12">
        <v>99809060</v>
      </c>
      <c r="BA1908" s="12">
        <v>0</v>
      </c>
      <c r="BB1908" s="12">
        <v>-1</v>
      </c>
      <c r="BC1908" s="15">
        <v>42053</v>
      </c>
      <c r="BD1908" s="12">
        <v>0.16219839142091153</v>
      </c>
      <c r="BE1908" s="12">
        <v>0.12403100775193798</v>
      </c>
      <c r="BF1908" s="12">
        <v>0.10126582278481013</v>
      </c>
      <c r="BG1908" s="12">
        <v>0.2433392539964476</v>
      </c>
      <c r="BH1908" s="12">
        <v>0.112</v>
      </c>
      <c r="BI1908" s="12">
        <v>7.5999999999999998E-2</v>
      </c>
      <c r="BJ1908" s="12">
        <v>0.03</v>
      </c>
      <c r="BK1908" s="12">
        <v>0.70099999999999996</v>
      </c>
      <c r="BL1908" s="12">
        <v>290</v>
      </c>
      <c r="BM1908" s="12">
        <v>-86</v>
      </c>
      <c r="BN1908" s="12">
        <v>-94</v>
      </c>
      <c r="BO1908" s="12">
        <v>471</v>
      </c>
      <c r="BP1908" s="12">
        <v>130</v>
      </c>
      <c r="BQ1908" s="12">
        <v>-645</v>
      </c>
      <c r="BR1908" s="12">
        <v>454</v>
      </c>
      <c r="BS1908" s="12">
        <v>362</v>
      </c>
      <c r="BT1908" s="12">
        <v>0.27160825790263904</v>
      </c>
      <c r="BU1908" s="12">
        <v>0.74160827034286336</v>
      </c>
      <c r="BV1908" s="12">
        <v>0.77683624547625385</v>
      </c>
      <c r="BW1908" s="12">
        <v>0.77825049621735298</v>
      </c>
      <c r="BX1908" s="12">
        <v>0.74331606167435649</v>
      </c>
      <c r="BY1908" s="12">
        <v>1755.5</v>
      </c>
      <c r="BZ1908" s="12">
        <v>0</v>
      </c>
      <c r="CB1908" s="12">
        <v>0.11176737846433439</v>
      </c>
      <c r="CC1908" s="12">
        <v>21830</v>
      </c>
      <c r="CD1908" s="12">
        <v>21780</v>
      </c>
      <c r="CE1908" s="12">
        <v>1.4512140630789685</v>
      </c>
      <c r="CH1908" s="22">
        <v>43032</v>
      </c>
      <c r="CI1908">
        <v>2244</v>
      </c>
      <c r="CJ1908">
        <v>2290</v>
      </c>
      <c r="CK1908">
        <v>2243</v>
      </c>
      <c r="CL1908">
        <v>2290</v>
      </c>
      <c r="CM1908" s="22">
        <v>43033</v>
      </c>
      <c r="CN1908">
        <v>2200</v>
      </c>
      <c r="CO1908">
        <v>2200</v>
      </c>
      <c r="CP1908">
        <v>2045</v>
      </c>
      <c r="CQ1908">
        <v>2054</v>
      </c>
      <c r="CR1908" s="22">
        <v>43034</v>
      </c>
      <c r="CS1908">
        <v>2052</v>
      </c>
      <c r="CT1908">
        <v>2068</v>
      </c>
      <c r="CU1908">
        <v>2040</v>
      </c>
      <c r="CV1908">
        <v>2060</v>
      </c>
    </row>
    <row r="1909" spans="1:100">
      <c r="A1909" s="22">
        <v>43032</v>
      </c>
      <c r="B1909">
        <v>997</v>
      </c>
      <c r="C1909">
        <v>1117</v>
      </c>
      <c r="D1909">
        <v>980</v>
      </c>
      <c r="E1909">
        <v>1117</v>
      </c>
      <c r="F1909" s="23">
        <f t="shared" si="182"/>
        <v>0.12036108324974926</v>
      </c>
      <c r="G1909" s="22">
        <v>43033</v>
      </c>
      <c r="H1909">
        <v>1417</v>
      </c>
      <c r="I1909">
        <v>1417</v>
      </c>
      <c r="J1909">
        <v>1390</v>
      </c>
      <c r="K1909">
        <v>1417</v>
      </c>
      <c r="L1909" s="22">
        <v>43034</v>
      </c>
      <c r="M1909">
        <v>1241</v>
      </c>
      <c r="N1909" s="4">
        <v>43033</v>
      </c>
      <c r="O1909" s="3" t="s">
        <v>15</v>
      </c>
      <c r="P1909" s="3">
        <v>3352</v>
      </c>
      <c r="Q1909" s="3" t="s">
        <v>763</v>
      </c>
      <c r="R1909" s="3" t="s">
        <v>17</v>
      </c>
      <c r="S1909" s="3">
        <v>0.05</v>
      </c>
      <c r="T1909" s="3">
        <v>2</v>
      </c>
      <c r="U1909" s="3">
        <v>0</v>
      </c>
      <c r="V1909" s="3">
        <v>500</v>
      </c>
      <c r="W1909">
        <v>1417</v>
      </c>
      <c r="X1909" s="4">
        <v>43034</v>
      </c>
      <c r="Y1909">
        <v>1417</v>
      </c>
      <c r="Z1909" s="10">
        <f t="shared" si="181"/>
        <v>0</v>
      </c>
      <c r="AA1909" s="10">
        <f t="shared" si="186"/>
        <v>0</v>
      </c>
      <c r="AB1909" t="str">
        <f t="shared" si="183"/>
        <v/>
      </c>
      <c r="AC1909">
        <f t="shared" si="184"/>
        <v>-1899770</v>
      </c>
      <c r="AD1909">
        <f t="shared" si="185"/>
        <v>0.14274193548387104</v>
      </c>
      <c r="AE1909" s="15">
        <v>43034</v>
      </c>
      <c r="AF1909" s="9">
        <v>7.2097743572645534E-3</v>
      </c>
      <c r="AG1909" s="12" t="s">
        <v>960</v>
      </c>
      <c r="AH1909" s="20">
        <v>43032.996527777781</v>
      </c>
      <c r="AI1909" s="12">
        <v>1240</v>
      </c>
      <c r="AJ1909" s="12">
        <v>123</v>
      </c>
      <c r="AK1909" s="12">
        <v>0.1101</v>
      </c>
      <c r="AL1909" s="17">
        <v>4500</v>
      </c>
      <c r="AM1909" s="17">
        <v>0.12127659574468085</v>
      </c>
      <c r="AN1909" s="9"/>
      <c r="AO1909" s="9"/>
      <c r="AP1909" s="17">
        <v>0</v>
      </c>
      <c r="AQ1909" s="17">
        <v>2034</v>
      </c>
      <c r="AR1909" s="17">
        <v>0.88059701492537312</v>
      </c>
      <c r="AS1909" s="17">
        <v>0.223</v>
      </c>
      <c r="AT1909" s="17">
        <v>0.92760180995475117</v>
      </c>
      <c r="AU1909" s="12">
        <v>0.9346938775510204</v>
      </c>
      <c r="AV1909" s="12">
        <v>3.19</v>
      </c>
      <c r="AY1909" s="12">
        <v>2163833</v>
      </c>
      <c r="BA1909" s="12">
        <v>1</v>
      </c>
      <c r="BD1909" s="12">
        <v>0.12127659574468085</v>
      </c>
      <c r="BE1909" s="12">
        <v>0.88059701492537312</v>
      </c>
      <c r="BF1909" s="12">
        <v>0.92760180995475117</v>
      </c>
      <c r="BG1909" s="12">
        <v>0.9346938775510204</v>
      </c>
      <c r="BH1909" s="12">
        <v>6.5000000000000002E-2</v>
      </c>
      <c r="BI1909" s="12">
        <v>0.223</v>
      </c>
      <c r="BJ1909" s="12">
        <v>0</v>
      </c>
      <c r="BK1909" s="12">
        <v>0.70199999999999996</v>
      </c>
      <c r="BL1909" s="12">
        <v>620</v>
      </c>
      <c r="BM1909" s="12">
        <v>-113</v>
      </c>
      <c r="BN1909" s="12">
        <v>219</v>
      </c>
      <c r="BO1909" s="12">
        <v>1629</v>
      </c>
      <c r="BP1909" s="12">
        <v>433</v>
      </c>
      <c r="BQ1909" s="12">
        <v>-325</v>
      </c>
      <c r="BR1909" s="12">
        <v>-233</v>
      </c>
      <c r="BS1909" s="12">
        <v>903</v>
      </c>
      <c r="BT1909" s="12">
        <v>0.32790540967571286</v>
      </c>
      <c r="BU1909" s="12">
        <v>0.64412542201374379</v>
      </c>
      <c r="BV1909" s="12">
        <v>0.66980552981385044</v>
      </c>
      <c r="BW1909" s="12">
        <v>0.67125587898491346</v>
      </c>
      <c r="BX1909" s="12">
        <v>0.6068072245126771</v>
      </c>
      <c r="BY1909" s="12">
        <v>1755.5</v>
      </c>
      <c r="BZ1909" s="12">
        <v>1</v>
      </c>
      <c r="CB1909" s="12">
        <v>0.11176737846433439</v>
      </c>
      <c r="CC1909" s="12">
        <v>21830</v>
      </c>
      <c r="CD1909" s="12">
        <v>21780</v>
      </c>
      <c r="CE1909" s="12">
        <v>1.085080435910742</v>
      </c>
      <c r="CH1909" s="22">
        <v>43032</v>
      </c>
      <c r="CI1909">
        <v>997</v>
      </c>
      <c r="CJ1909">
        <v>1117</v>
      </c>
      <c r="CK1909">
        <v>980</v>
      </c>
      <c r="CL1909">
        <v>1117</v>
      </c>
      <c r="CM1909" s="22">
        <v>43033</v>
      </c>
      <c r="CN1909">
        <v>1417</v>
      </c>
      <c r="CO1909">
        <v>1417</v>
      </c>
      <c r="CP1909">
        <v>1390</v>
      </c>
      <c r="CQ1909">
        <v>1417</v>
      </c>
      <c r="CR1909" s="22">
        <v>43034</v>
      </c>
      <c r="CS1909">
        <v>1241</v>
      </c>
      <c r="CT1909">
        <v>1260</v>
      </c>
      <c r="CU1909">
        <v>1150</v>
      </c>
      <c r="CV1909">
        <v>1150</v>
      </c>
    </row>
    <row r="1910" spans="1:100">
      <c r="A1910" s="22">
        <v>43032</v>
      </c>
      <c r="B1910">
        <v>1617</v>
      </c>
      <c r="C1910">
        <v>1636</v>
      </c>
      <c r="D1910">
        <v>1598</v>
      </c>
      <c r="E1910">
        <v>1634</v>
      </c>
      <c r="F1910" s="23">
        <f t="shared" si="182"/>
        <v>1.0513296227582014E-2</v>
      </c>
      <c r="G1910" s="22">
        <v>43033</v>
      </c>
      <c r="H1910">
        <v>1480</v>
      </c>
      <c r="I1910">
        <v>1521</v>
      </c>
      <c r="J1910">
        <v>1463</v>
      </c>
      <c r="K1910">
        <v>1485</v>
      </c>
      <c r="L1910" s="22">
        <v>43034</v>
      </c>
      <c r="M1910">
        <v>1500</v>
      </c>
      <c r="N1910" s="4">
        <v>43033</v>
      </c>
      <c r="O1910" s="3" t="s">
        <v>11</v>
      </c>
      <c r="P1910" s="3">
        <v>5486</v>
      </c>
      <c r="Q1910" s="3" t="s">
        <v>764</v>
      </c>
      <c r="R1910" s="3" t="s">
        <v>13</v>
      </c>
      <c r="S1910" s="3">
        <v>0.05</v>
      </c>
      <c r="T1910" s="3">
        <v>1</v>
      </c>
      <c r="U1910" s="3">
        <v>0</v>
      </c>
      <c r="V1910" s="3">
        <v>400</v>
      </c>
      <c r="W1910">
        <v>1480</v>
      </c>
      <c r="X1910" s="4">
        <v>43034</v>
      </c>
      <c r="Y1910">
        <v>1485</v>
      </c>
      <c r="Z1910" s="10">
        <f t="shared" si="181"/>
        <v>2000</v>
      </c>
      <c r="AA1910" s="10">
        <f t="shared" si="186"/>
        <v>2000</v>
      </c>
      <c r="AB1910" t="str">
        <f t="shared" si="183"/>
        <v/>
      </c>
      <c r="AC1910">
        <f t="shared" si="184"/>
        <v>-1899770</v>
      </c>
      <c r="AD1910">
        <f t="shared" si="185"/>
        <v>5.9720457433291019E-2</v>
      </c>
      <c r="AE1910" s="15">
        <v>43034</v>
      </c>
      <c r="AF1910" s="9">
        <v>7.2097743572645534E-3</v>
      </c>
      <c r="AG1910" s="12" t="s">
        <v>962</v>
      </c>
      <c r="AH1910" s="20">
        <v>43032.994444444441</v>
      </c>
      <c r="AI1910" s="12">
        <v>1574</v>
      </c>
      <c r="AJ1910" s="12">
        <v>-60</v>
      </c>
      <c r="AK1910" s="12">
        <v>-3.6700000000000003E-2</v>
      </c>
      <c r="AL1910" s="17">
        <v>4500</v>
      </c>
      <c r="AM1910" s="17">
        <v>0.169375</v>
      </c>
      <c r="AN1910" s="17">
        <v>0</v>
      </c>
      <c r="AO1910" s="9"/>
      <c r="AP1910" s="17">
        <v>3.55</v>
      </c>
      <c r="AQ1910" s="17">
        <v>686247</v>
      </c>
      <c r="AR1910" s="17">
        <v>0.70408163265306123</v>
      </c>
      <c r="AS1910" s="17">
        <v>8.5000000000000006E-2</v>
      </c>
      <c r="AT1910" s="17">
        <v>0.78195488721804507</v>
      </c>
      <c r="AU1910" s="12">
        <v>0.88130968622100958</v>
      </c>
      <c r="AV1910" s="12">
        <v>1.62</v>
      </c>
      <c r="AY1910" s="12">
        <v>428904352</v>
      </c>
      <c r="BA1910" s="12">
        <v>0</v>
      </c>
      <c r="BB1910" s="12">
        <v>1</v>
      </c>
      <c r="BC1910" s="15">
        <v>42955</v>
      </c>
      <c r="BD1910" s="12">
        <v>0.169375</v>
      </c>
      <c r="BE1910" s="12">
        <v>0.70408163265306123</v>
      </c>
      <c r="BF1910" s="12">
        <v>0.78195488721804507</v>
      </c>
      <c r="BG1910" s="12">
        <v>0.88130968622100958</v>
      </c>
      <c r="BH1910" s="12">
        <v>0.217</v>
      </c>
      <c r="BI1910" s="12">
        <v>8.5000000000000006E-2</v>
      </c>
      <c r="BJ1910" s="12">
        <v>2.8000000000000001E-2</v>
      </c>
      <c r="BK1910" s="12">
        <v>0.72</v>
      </c>
      <c r="BL1910" s="12">
        <v>629</v>
      </c>
      <c r="BM1910" s="12">
        <v>-287</v>
      </c>
      <c r="BN1910" s="12">
        <v>-312</v>
      </c>
      <c r="BO1910" s="12">
        <v>341</v>
      </c>
      <c r="BP1910" s="12">
        <v>30</v>
      </c>
      <c r="BQ1910" s="12">
        <v>-217</v>
      </c>
      <c r="BR1910" s="12">
        <v>131</v>
      </c>
      <c r="BS1910" s="12">
        <v>279</v>
      </c>
      <c r="BT1910" s="12">
        <v>0.27160825790263904</v>
      </c>
      <c r="BU1910" s="12">
        <v>0.74160827034286336</v>
      </c>
      <c r="BV1910" s="12">
        <v>0.77683624547625385</v>
      </c>
      <c r="BW1910" s="12">
        <v>0.77825049621735298</v>
      </c>
      <c r="BX1910" s="12">
        <v>0.74331606167435649</v>
      </c>
      <c r="BY1910" s="12">
        <v>1755.5</v>
      </c>
      <c r="BZ1910" s="12">
        <v>0</v>
      </c>
      <c r="CB1910" s="12">
        <v>0.11176737846433439</v>
      </c>
      <c r="CC1910" s="12">
        <v>21830</v>
      </c>
      <c r="CD1910" s="12">
        <v>21780</v>
      </c>
      <c r="CE1910" s="12">
        <v>1.5154242886178861</v>
      </c>
      <c r="CH1910" s="22">
        <v>43032</v>
      </c>
      <c r="CI1910">
        <v>1617</v>
      </c>
      <c r="CJ1910">
        <v>1636</v>
      </c>
      <c r="CK1910">
        <v>1598</v>
      </c>
      <c r="CL1910">
        <v>1634</v>
      </c>
      <c r="CM1910" s="22">
        <v>43033</v>
      </c>
      <c r="CN1910">
        <v>1480</v>
      </c>
      <c r="CO1910">
        <v>1521</v>
      </c>
      <c r="CP1910">
        <v>1463</v>
      </c>
      <c r="CQ1910">
        <v>1485</v>
      </c>
      <c r="CR1910" s="22">
        <v>43034</v>
      </c>
      <c r="CS1910">
        <v>1500</v>
      </c>
      <c r="CT1910">
        <v>1505</v>
      </c>
      <c r="CU1910">
        <v>1458</v>
      </c>
      <c r="CV1910">
        <v>1460</v>
      </c>
    </row>
    <row r="1911" spans="1:100">
      <c r="A1911" s="22">
        <v>43032</v>
      </c>
      <c r="B1911">
        <v>890</v>
      </c>
      <c r="C1911">
        <v>902</v>
      </c>
      <c r="D1911">
        <v>889</v>
      </c>
      <c r="E1911">
        <v>900</v>
      </c>
      <c r="F1911" s="23">
        <f t="shared" si="182"/>
        <v>1.1235955056179803E-2</v>
      </c>
      <c r="G1911" s="22">
        <v>43033</v>
      </c>
      <c r="H1911">
        <v>920</v>
      </c>
      <c r="I1911">
        <v>947</v>
      </c>
      <c r="J1911">
        <v>913</v>
      </c>
      <c r="K1911">
        <v>915</v>
      </c>
      <c r="L1911" s="22">
        <v>43034</v>
      </c>
      <c r="M1911">
        <v>908</v>
      </c>
      <c r="N1911" s="4">
        <v>43033</v>
      </c>
      <c r="O1911" s="3" t="s">
        <v>15</v>
      </c>
      <c r="P1911" s="3">
        <v>3167</v>
      </c>
      <c r="Q1911" s="3" t="s">
        <v>765</v>
      </c>
      <c r="R1911" s="3" t="s">
        <v>17</v>
      </c>
      <c r="S1911" s="3">
        <v>0.05</v>
      </c>
      <c r="T1911" s="3">
        <v>1</v>
      </c>
      <c r="U1911" s="3">
        <v>0</v>
      </c>
      <c r="V1911" s="3">
        <v>600</v>
      </c>
      <c r="W1911">
        <v>920</v>
      </c>
      <c r="X1911" s="4">
        <v>43034</v>
      </c>
      <c r="Y1911">
        <v>915</v>
      </c>
      <c r="Z1911" s="10">
        <f t="shared" si="181"/>
        <v>-3000</v>
      </c>
      <c r="AA1911" s="10">
        <f t="shared" si="186"/>
        <v>3000</v>
      </c>
      <c r="AB1911">
        <f t="shared" si="183"/>
        <v>-3000</v>
      </c>
      <c r="AC1911">
        <f t="shared" si="184"/>
        <v>-1902770</v>
      </c>
      <c r="AD1911">
        <f t="shared" si="185"/>
        <v>4.1766482658056492E-2</v>
      </c>
      <c r="AE1911" s="15">
        <v>43034</v>
      </c>
      <c r="AF1911" s="9">
        <v>7.2097743572645534E-3</v>
      </c>
      <c r="AG1911" s="12" t="s">
        <v>962</v>
      </c>
      <c r="AH1911" s="20">
        <v>43032.987500000003</v>
      </c>
      <c r="AI1911" s="12">
        <v>960.1</v>
      </c>
      <c r="AJ1911" s="12">
        <v>60.1</v>
      </c>
      <c r="AK1911" s="12">
        <v>6.6799999999999998E-2</v>
      </c>
      <c r="AL1911" s="17">
        <v>3900</v>
      </c>
      <c r="AM1911" s="17">
        <v>9.5505617977528087E-2</v>
      </c>
      <c r="AN1911" s="18">
        <v>43034</v>
      </c>
      <c r="AO1911" s="17">
        <v>41193</v>
      </c>
      <c r="AP1911" s="17" t="s">
        <v>965</v>
      </c>
      <c r="AQ1911" s="17">
        <v>2398</v>
      </c>
      <c r="AR1911" s="17" t="s">
        <v>977</v>
      </c>
      <c r="AS1911" s="17" t="s">
        <v>13</v>
      </c>
      <c r="AT1911" s="17">
        <v>0.1</v>
      </c>
      <c r="AU1911" s="12">
        <v>1</v>
      </c>
      <c r="AV1911" s="12">
        <v>0</v>
      </c>
      <c r="AY1911" s="12">
        <v>139679977</v>
      </c>
      <c r="BA1911" s="12">
        <v>1</v>
      </c>
      <c r="BD1911" s="12">
        <v>9.5505617977528087E-2</v>
      </c>
      <c r="BE1911" s="12">
        <v>0.92</v>
      </c>
      <c r="BF1911" s="12">
        <v>0.9642857142857143</v>
      </c>
      <c r="BG1911" s="12">
        <v>0.97866666666666668</v>
      </c>
      <c r="BH1911" s="12">
        <v>4.1000000000000002E-2</v>
      </c>
      <c r="BI1911" s="12">
        <v>7.1999999999999995E-2</v>
      </c>
      <c r="BJ1911" s="12">
        <v>0.02</v>
      </c>
      <c r="BK1911" s="12">
        <v>0.49199999999999999</v>
      </c>
      <c r="BL1911" s="12">
        <v>257</v>
      </c>
      <c r="BM1911" s="12">
        <v>-99</v>
      </c>
      <c r="BN1911" s="12">
        <v>-140</v>
      </c>
      <c r="BO1911" s="12">
        <v>41</v>
      </c>
      <c r="BP1911" s="12">
        <v>285</v>
      </c>
      <c r="BQ1911" s="12">
        <v>-100</v>
      </c>
      <c r="BR1911" s="12">
        <v>-242</v>
      </c>
      <c r="BS1911" s="12">
        <v>24</v>
      </c>
      <c r="BT1911" s="12">
        <v>0.27160825790263904</v>
      </c>
      <c r="BU1911" s="12">
        <v>0.74160827034286336</v>
      </c>
      <c r="BV1911" s="12">
        <v>0.77683624547625385</v>
      </c>
      <c r="BW1911" s="12">
        <v>0.77825049621735298</v>
      </c>
      <c r="BX1911" s="12">
        <v>0.74331606167435649</v>
      </c>
      <c r="BY1911" s="12">
        <v>1755.5</v>
      </c>
      <c r="BZ1911" s="12">
        <v>1</v>
      </c>
      <c r="CB1911" s="12">
        <v>0.11176737846433439</v>
      </c>
      <c r="CC1911" s="12">
        <v>21830</v>
      </c>
      <c r="CD1911" s="12">
        <v>21780</v>
      </c>
      <c r="CE1911" s="12">
        <v>0.85450351694528182</v>
      </c>
      <c r="CH1911" s="22">
        <v>43032</v>
      </c>
      <c r="CI1911">
        <v>890</v>
      </c>
      <c r="CJ1911">
        <v>902</v>
      </c>
      <c r="CK1911">
        <v>889</v>
      </c>
      <c r="CL1911">
        <v>900</v>
      </c>
      <c r="CM1911" s="22">
        <v>43033</v>
      </c>
      <c r="CN1911">
        <v>920</v>
      </c>
      <c r="CO1911">
        <v>947</v>
      </c>
      <c r="CP1911">
        <v>913</v>
      </c>
      <c r="CQ1911">
        <v>915</v>
      </c>
      <c r="CR1911" s="22">
        <v>43034</v>
      </c>
      <c r="CS1911">
        <v>908</v>
      </c>
      <c r="CT1911">
        <v>918</v>
      </c>
      <c r="CU1911">
        <v>907</v>
      </c>
      <c r="CV1911">
        <v>915</v>
      </c>
    </row>
    <row r="1912" spans="1:100">
      <c r="A1912" s="22">
        <v>43033</v>
      </c>
      <c r="B1912">
        <v>206</v>
      </c>
      <c r="C1912">
        <v>211</v>
      </c>
      <c r="D1912">
        <v>175</v>
      </c>
      <c r="E1912">
        <v>178</v>
      </c>
      <c r="F1912" s="23">
        <f t="shared" si="182"/>
        <v>-0.13592233009708743</v>
      </c>
      <c r="G1912" s="22">
        <v>43034</v>
      </c>
      <c r="H1912">
        <v>188</v>
      </c>
      <c r="I1912">
        <v>201</v>
      </c>
      <c r="J1912">
        <v>172</v>
      </c>
      <c r="K1912">
        <v>183</v>
      </c>
      <c r="L1912" s="22">
        <v>43035</v>
      </c>
      <c r="M1912">
        <v>179</v>
      </c>
      <c r="N1912" s="4">
        <v>43034</v>
      </c>
      <c r="O1912" s="3" t="s">
        <v>15</v>
      </c>
      <c r="P1912" s="3">
        <v>6495</v>
      </c>
      <c r="Q1912" s="3" t="s">
        <v>742</v>
      </c>
      <c r="R1912" s="3" t="s">
        <v>17</v>
      </c>
      <c r="S1912" s="3">
        <v>0.05</v>
      </c>
      <c r="T1912" s="3">
        <v>2</v>
      </c>
      <c r="U1912" s="3">
        <v>0</v>
      </c>
      <c r="V1912" s="3">
        <v>2900</v>
      </c>
      <c r="W1912">
        <v>188</v>
      </c>
      <c r="X1912" s="4">
        <v>43035</v>
      </c>
      <c r="Y1912">
        <v>183</v>
      </c>
      <c r="Z1912" s="10">
        <f t="shared" si="181"/>
        <v>-14500</v>
      </c>
      <c r="AA1912" s="10">
        <f t="shared" si="186"/>
        <v>14500</v>
      </c>
      <c r="AB1912" t="str">
        <f t="shared" si="183"/>
        <v/>
      </c>
      <c r="AC1912">
        <f t="shared" si="184"/>
        <v>-1902770</v>
      </c>
      <c r="AD1912">
        <f t="shared" si="185"/>
        <v>1.6216216216216273E-2</v>
      </c>
      <c r="AE1912" s="15">
        <v>43035</v>
      </c>
      <c r="AF1912" s="9">
        <v>-4.7905959279507249E-3</v>
      </c>
      <c r="AG1912" s="12" t="s">
        <v>954</v>
      </c>
      <c r="AH1912" s="20">
        <v>43033.996527777781</v>
      </c>
      <c r="AI1912" s="12">
        <v>185</v>
      </c>
      <c r="AJ1912" s="12">
        <v>7</v>
      </c>
      <c r="AK1912" s="12">
        <v>3.9300000000000002E-2</v>
      </c>
      <c r="AL1912" s="17">
        <v>87400</v>
      </c>
      <c r="AM1912" s="17">
        <v>0.45833333333333331</v>
      </c>
      <c r="AN1912" s="9"/>
      <c r="AO1912" s="9"/>
      <c r="AP1912" s="17">
        <v>0</v>
      </c>
      <c r="AQ1912" s="17">
        <v>9379</v>
      </c>
      <c r="AR1912" s="17">
        <v>1</v>
      </c>
      <c r="AS1912" s="17">
        <v>9.9000000000000005E-2</v>
      </c>
      <c r="AT1912" s="17">
        <v>1</v>
      </c>
      <c r="AU1912" s="12">
        <v>1</v>
      </c>
      <c r="AV1912" s="12">
        <v>0.52</v>
      </c>
      <c r="AY1912" s="12">
        <v>48849935</v>
      </c>
      <c r="BA1912" s="12">
        <v>0.65306122448979587</v>
      </c>
      <c r="BD1912" s="12">
        <v>0.45833333333333331</v>
      </c>
      <c r="BE1912" s="12">
        <v>1</v>
      </c>
      <c r="BF1912" s="12">
        <v>1</v>
      </c>
      <c r="BG1912" s="12">
        <v>1</v>
      </c>
      <c r="BH1912" s="12">
        <v>0.02</v>
      </c>
      <c r="BI1912" s="12">
        <v>9.9000000000000005E-2</v>
      </c>
      <c r="BJ1912" s="12">
        <v>0</v>
      </c>
      <c r="BK1912" s="12">
        <v>0.20699999999999999</v>
      </c>
      <c r="BL1912" s="12">
        <v>64</v>
      </c>
      <c r="BM1912" s="12">
        <v>-35</v>
      </c>
      <c r="BN1912" s="12">
        <v>-84</v>
      </c>
      <c r="BO1912" s="12">
        <v>722</v>
      </c>
      <c r="BP1912" s="12">
        <v>101</v>
      </c>
      <c r="BQ1912" s="12">
        <v>66</v>
      </c>
      <c r="BR1912" s="12">
        <v>-248</v>
      </c>
      <c r="BS1912" s="12">
        <v>777</v>
      </c>
      <c r="BT1912" s="12">
        <v>0.38029629169763451</v>
      </c>
      <c r="BU1912" s="12">
        <v>0.70507199557217481</v>
      </c>
      <c r="BV1912" s="12">
        <v>0.7357840351414866</v>
      </c>
      <c r="BW1912" s="12">
        <v>0.74917669393608577</v>
      </c>
      <c r="BX1912" s="12">
        <v>0.67675119363968872</v>
      </c>
      <c r="BY1912" s="12">
        <v>1758</v>
      </c>
      <c r="BZ1912" s="12">
        <v>0.65306122448979587</v>
      </c>
      <c r="CB1912" s="12">
        <v>0.11176737846433439</v>
      </c>
      <c r="CC1912" s="12">
        <v>21780</v>
      </c>
      <c r="CD1912" s="12">
        <v>21780</v>
      </c>
      <c r="CE1912" s="12">
        <v>4.1007791327913274</v>
      </c>
      <c r="CH1912" s="22">
        <v>43033</v>
      </c>
      <c r="CI1912">
        <v>206</v>
      </c>
      <c r="CJ1912">
        <v>211</v>
      </c>
      <c r="CK1912">
        <v>175</v>
      </c>
      <c r="CL1912">
        <v>178</v>
      </c>
      <c r="CM1912" s="22">
        <v>43034</v>
      </c>
      <c r="CN1912">
        <v>188</v>
      </c>
      <c r="CO1912">
        <v>201</v>
      </c>
      <c r="CP1912">
        <v>172</v>
      </c>
      <c r="CQ1912">
        <v>183</v>
      </c>
      <c r="CR1912" s="22">
        <v>43035</v>
      </c>
      <c r="CS1912">
        <v>179</v>
      </c>
      <c r="CT1912">
        <v>182</v>
      </c>
      <c r="CU1912">
        <v>173</v>
      </c>
      <c r="CV1912">
        <v>176</v>
      </c>
    </row>
    <row r="1913" spans="1:100">
      <c r="A1913" s="22">
        <v>43033</v>
      </c>
      <c r="B1913">
        <v>241</v>
      </c>
      <c r="C1913">
        <v>310</v>
      </c>
      <c r="D1913">
        <v>241</v>
      </c>
      <c r="E1913">
        <v>277</v>
      </c>
      <c r="F1913" s="23">
        <f t="shared" si="182"/>
        <v>0.14937759336099576</v>
      </c>
      <c r="G1913" s="22">
        <v>43034</v>
      </c>
      <c r="H1913">
        <v>253</v>
      </c>
      <c r="I1913">
        <v>256</v>
      </c>
      <c r="J1913">
        <v>247</v>
      </c>
      <c r="K1913">
        <v>250</v>
      </c>
      <c r="L1913" s="22">
        <v>43035</v>
      </c>
      <c r="M1913">
        <v>248</v>
      </c>
      <c r="N1913" s="4">
        <v>43034</v>
      </c>
      <c r="O1913" s="3" t="s">
        <v>11</v>
      </c>
      <c r="P1913" s="3">
        <v>7602</v>
      </c>
      <c r="Q1913" s="3" t="s">
        <v>766</v>
      </c>
      <c r="R1913" s="3" t="s">
        <v>13</v>
      </c>
      <c r="S1913" s="3">
        <v>0.05</v>
      </c>
      <c r="T1913" s="3">
        <v>2</v>
      </c>
      <c r="U1913" s="3">
        <v>0</v>
      </c>
      <c r="V1913" s="3">
        <v>1900</v>
      </c>
      <c r="W1913">
        <v>253</v>
      </c>
      <c r="X1913" s="4">
        <v>43035</v>
      </c>
      <c r="Y1913">
        <v>250</v>
      </c>
      <c r="Z1913" s="10">
        <f t="shared" si="181"/>
        <v>-5700</v>
      </c>
      <c r="AA1913" s="10">
        <f t="shared" si="186"/>
        <v>5700</v>
      </c>
      <c r="AB1913" t="str">
        <f t="shared" si="183"/>
        <v/>
      </c>
      <c r="AC1913">
        <f t="shared" si="184"/>
        <v>-1902770</v>
      </c>
      <c r="AD1913">
        <f t="shared" si="185"/>
        <v>2.3462783171521062E-2</v>
      </c>
      <c r="AE1913" s="15">
        <v>43035</v>
      </c>
      <c r="AF1913" s="9">
        <v>-4.7905959279507249E-3</v>
      </c>
      <c r="AG1913" s="12" t="s">
        <v>954</v>
      </c>
      <c r="AH1913" s="20">
        <v>43033.998611111114</v>
      </c>
      <c r="AI1913" s="12">
        <v>247.2</v>
      </c>
      <c r="AJ1913" s="12">
        <v>-29.8</v>
      </c>
      <c r="AK1913" s="12">
        <v>-0.1076</v>
      </c>
      <c r="AL1913" s="17">
        <v>65000</v>
      </c>
      <c r="AM1913" s="17">
        <v>0.20920502092050208</v>
      </c>
      <c r="AN1913" s="9"/>
      <c r="AO1913" s="9"/>
      <c r="AP1913" s="17">
        <v>0</v>
      </c>
      <c r="AQ1913" s="17">
        <v>5757</v>
      </c>
      <c r="AR1913" s="17">
        <v>3.8461538461538464E-2</v>
      </c>
      <c r="AS1913" s="17">
        <v>4.2999999999999997E-2</v>
      </c>
      <c r="AT1913" s="17">
        <v>2.247191011235955E-2</v>
      </c>
      <c r="AU1913" s="12">
        <v>4.3668122270742356E-3</v>
      </c>
      <c r="AV1913" s="12">
        <v>1.67</v>
      </c>
      <c r="AY1913" s="12">
        <v>24087009</v>
      </c>
      <c r="BA1913" s="12">
        <v>0.32500000000000001</v>
      </c>
      <c r="BD1913" s="12">
        <v>0.20920502092050208</v>
      </c>
      <c r="BE1913" s="12">
        <v>3.8461538461538464E-2</v>
      </c>
      <c r="BF1913" s="12">
        <v>2.247191011235955E-2</v>
      </c>
      <c r="BG1913" s="12">
        <v>4.3668122270742356E-3</v>
      </c>
      <c r="BH1913" s="12">
        <v>0.224</v>
      </c>
      <c r="BI1913" s="12">
        <v>4.2999999999999997E-2</v>
      </c>
      <c r="BJ1913" s="12">
        <v>0</v>
      </c>
      <c r="BK1913" s="12">
        <v>0.71599999999999997</v>
      </c>
      <c r="BL1913" s="12">
        <v>-504</v>
      </c>
      <c r="BM1913" s="12">
        <v>-1114</v>
      </c>
      <c r="BN1913" s="12" t="s">
        <v>964</v>
      </c>
      <c r="BO1913" s="12">
        <v>1910</v>
      </c>
      <c r="BP1913" s="12">
        <v>2318</v>
      </c>
      <c r="BQ1913" s="12">
        <v>12</v>
      </c>
      <c r="BR1913" s="12">
        <v>-10</v>
      </c>
      <c r="BS1913" s="12">
        <v>3528</v>
      </c>
      <c r="BT1913" s="12">
        <v>0.38029629169763451</v>
      </c>
      <c r="BU1913" s="12">
        <v>0.70507199557217481</v>
      </c>
      <c r="BV1913" s="12">
        <v>0.7357840351414866</v>
      </c>
      <c r="BW1913" s="12">
        <v>0.74917669393608577</v>
      </c>
      <c r="BX1913" s="12">
        <v>0.67675119363968872</v>
      </c>
      <c r="BY1913" s="12">
        <v>1758</v>
      </c>
      <c r="BZ1913" s="12">
        <v>0.32500000000000001</v>
      </c>
      <c r="CB1913" s="12">
        <v>0.11176737846433439</v>
      </c>
      <c r="CC1913" s="12">
        <v>21780</v>
      </c>
      <c r="CD1913" s="12">
        <v>21780</v>
      </c>
      <c r="CE1913" s="12">
        <v>1.871789638398476</v>
      </c>
      <c r="CH1913" s="22">
        <v>43033</v>
      </c>
      <c r="CI1913">
        <v>241</v>
      </c>
      <c r="CJ1913">
        <v>310</v>
      </c>
      <c r="CK1913">
        <v>241</v>
      </c>
      <c r="CL1913">
        <v>277</v>
      </c>
      <c r="CM1913" s="22">
        <v>43034</v>
      </c>
      <c r="CN1913">
        <v>253</v>
      </c>
      <c r="CO1913">
        <v>256</v>
      </c>
      <c r="CP1913">
        <v>247</v>
      </c>
      <c r="CQ1913">
        <v>250</v>
      </c>
      <c r="CR1913" s="22">
        <v>43035</v>
      </c>
      <c r="CS1913">
        <v>248</v>
      </c>
      <c r="CT1913">
        <v>249</v>
      </c>
      <c r="CU1913">
        <v>243</v>
      </c>
      <c r="CV1913">
        <v>249</v>
      </c>
    </row>
    <row r="1914" spans="1:100">
      <c r="A1914" s="22">
        <v>43033</v>
      </c>
      <c r="B1914">
        <v>739</v>
      </c>
      <c r="C1914">
        <v>886</v>
      </c>
      <c r="D1914">
        <v>731</v>
      </c>
      <c r="E1914">
        <v>886</v>
      </c>
      <c r="F1914" s="23">
        <f t="shared" si="182"/>
        <v>0.1989174560216509</v>
      </c>
      <c r="G1914" s="22">
        <v>43034</v>
      </c>
      <c r="H1914">
        <v>961</v>
      </c>
      <c r="I1914">
        <v>1004</v>
      </c>
      <c r="J1914">
        <v>886</v>
      </c>
      <c r="K1914">
        <v>900</v>
      </c>
      <c r="L1914" s="22">
        <v>43035</v>
      </c>
      <c r="M1914">
        <v>915</v>
      </c>
      <c r="N1914" s="4">
        <v>43034</v>
      </c>
      <c r="O1914" s="3" t="s">
        <v>15</v>
      </c>
      <c r="P1914" s="3">
        <v>9888</v>
      </c>
      <c r="Q1914" s="3" t="s">
        <v>211</v>
      </c>
      <c r="R1914" s="3" t="s">
        <v>17</v>
      </c>
      <c r="S1914" s="3">
        <v>0.05</v>
      </c>
      <c r="T1914" s="3">
        <v>2</v>
      </c>
      <c r="U1914" s="3">
        <v>0</v>
      </c>
      <c r="V1914" s="3">
        <v>600</v>
      </c>
      <c r="W1914">
        <v>961</v>
      </c>
      <c r="X1914" s="4">
        <v>43035</v>
      </c>
      <c r="Y1914">
        <v>900</v>
      </c>
      <c r="Z1914" s="10">
        <f t="shared" si="181"/>
        <v>-36600</v>
      </c>
      <c r="AA1914" s="10">
        <f t="shared" si="186"/>
        <v>36600</v>
      </c>
      <c r="AB1914" t="str">
        <f t="shared" si="183"/>
        <v/>
      </c>
      <c r="AC1914">
        <f t="shared" si="184"/>
        <v>-1902770</v>
      </c>
      <c r="AD1914">
        <f t="shared" si="185"/>
        <v>1.9387755102040827E-2</v>
      </c>
      <c r="AE1914" s="15">
        <v>43035</v>
      </c>
      <c r="AF1914" s="9">
        <v>-4.7905959279507249E-3</v>
      </c>
      <c r="AG1914" s="12" t="s">
        <v>960</v>
      </c>
      <c r="AH1914" s="20">
        <v>43033.998611111114</v>
      </c>
      <c r="AI1914" s="12">
        <v>980</v>
      </c>
      <c r="AJ1914" s="12">
        <v>94</v>
      </c>
      <c r="AK1914" s="12">
        <v>0.1061</v>
      </c>
      <c r="AL1914" s="17">
        <v>52400</v>
      </c>
      <c r="AM1914" s="17">
        <v>0.48378378378378378</v>
      </c>
      <c r="AN1914" s="9"/>
      <c r="AO1914" s="9"/>
      <c r="AP1914" s="17">
        <v>0</v>
      </c>
      <c r="AQ1914" s="17">
        <v>8880</v>
      </c>
      <c r="AR1914" s="17">
        <v>0.95227272727272727</v>
      </c>
      <c r="AS1914" s="17">
        <v>0.153</v>
      </c>
      <c r="AT1914" s="17">
        <v>0.95930232558139539</v>
      </c>
      <c r="AU1914" s="12">
        <v>0.95977011494252873</v>
      </c>
      <c r="AV1914" s="12">
        <v>1.62</v>
      </c>
      <c r="AY1914" s="12">
        <v>12000000</v>
      </c>
      <c r="BA1914" s="12">
        <v>1</v>
      </c>
      <c r="BD1914" s="12">
        <v>0.48378378378378378</v>
      </c>
      <c r="BE1914" s="12">
        <v>0.95227272727272727</v>
      </c>
      <c r="BF1914" s="12">
        <v>0.95930232558139539</v>
      </c>
      <c r="BG1914" s="12">
        <v>0.95977011494252873</v>
      </c>
      <c r="BH1914" s="12">
        <v>2.7E-2</v>
      </c>
      <c r="BI1914" s="12">
        <v>0.153</v>
      </c>
      <c r="BJ1914" s="12">
        <v>0</v>
      </c>
      <c r="BK1914" s="12">
        <v>0.497</v>
      </c>
      <c r="BL1914" s="12">
        <v>998</v>
      </c>
      <c r="BM1914" s="12">
        <v>-612</v>
      </c>
      <c r="BN1914" s="12">
        <v>-292</v>
      </c>
      <c r="BO1914" s="12">
        <v>2175</v>
      </c>
      <c r="BP1914" s="12">
        <v>757</v>
      </c>
      <c r="BQ1914" s="12">
        <v>-172</v>
      </c>
      <c r="BR1914" s="12">
        <v>-225</v>
      </c>
      <c r="BS1914" s="12">
        <v>2075</v>
      </c>
      <c r="BT1914" s="12">
        <v>0.32790540967571286</v>
      </c>
      <c r="BU1914" s="12">
        <v>0.64412542201374379</v>
      </c>
      <c r="BV1914" s="12">
        <v>0.66980552981385044</v>
      </c>
      <c r="BW1914" s="12">
        <v>0.67125587898491346</v>
      </c>
      <c r="BX1914" s="12">
        <v>0.61394345192011945</v>
      </c>
      <c r="BY1914" s="12">
        <v>1758</v>
      </c>
      <c r="BZ1914" s="12">
        <v>1</v>
      </c>
      <c r="CB1914" s="12">
        <v>0.11176737846433439</v>
      </c>
      <c r="CC1914" s="12">
        <v>21780</v>
      </c>
      <c r="CD1914" s="12">
        <v>21780</v>
      </c>
      <c r="CE1914" s="12">
        <v>4.3284882443419033</v>
      </c>
      <c r="CH1914" s="22">
        <v>43033</v>
      </c>
      <c r="CI1914">
        <v>739</v>
      </c>
      <c r="CJ1914">
        <v>886</v>
      </c>
      <c r="CK1914">
        <v>731</v>
      </c>
      <c r="CL1914">
        <v>886</v>
      </c>
      <c r="CM1914" s="22">
        <v>43034</v>
      </c>
      <c r="CN1914">
        <v>961</v>
      </c>
      <c r="CO1914">
        <v>1004</v>
      </c>
      <c r="CP1914">
        <v>886</v>
      </c>
      <c r="CQ1914">
        <v>900</v>
      </c>
      <c r="CR1914" s="22">
        <v>43035</v>
      </c>
      <c r="CS1914">
        <v>915</v>
      </c>
      <c r="CT1914">
        <v>1050</v>
      </c>
      <c r="CU1914">
        <v>886</v>
      </c>
      <c r="CV1914">
        <v>1009</v>
      </c>
    </row>
    <row r="1915" spans="1:100">
      <c r="A1915" s="22">
        <v>43033</v>
      </c>
      <c r="B1915">
        <v>483</v>
      </c>
      <c r="C1915">
        <v>556</v>
      </c>
      <c r="D1915">
        <v>482</v>
      </c>
      <c r="E1915">
        <v>556</v>
      </c>
      <c r="F1915" s="23">
        <f t="shared" si="182"/>
        <v>0.15113871635610776</v>
      </c>
      <c r="G1915" s="22">
        <v>43034</v>
      </c>
      <c r="H1915">
        <v>606</v>
      </c>
      <c r="I1915">
        <v>610</v>
      </c>
      <c r="J1915">
        <v>502</v>
      </c>
      <c r="K1915">
        <v>502</v>
      </c>
      <c r="L1915" s="22">
        <v>43035</v>
      </c>
      <c r="M1915">
        <v>503</v>
      </c>
      <c r="N1915" s="4">
        <v>43034</v>
      </c>
      <c r="O1915" s="3" t="s">
        <v>15</v>
      </c>
      <c r="P1915" s="3">
        <v>3556</v>
      </c>
      <c r="Q1915" s="3" t="s">
        <v>341</v>
      </c>
      <c r="R1915" s="3" t="s">
        <v>17</v>
      </c>
      <c r="S1915" s="3">
        <v>0.05</v>
      </c>
      <c r="T1915" s="3">
        <v>2</v>
      </c>
      <c r="U1915" s="3">
        <v>0</v>
      </c>
      <c r="V1915" s="3">
        <v>900</v>
      </c>
      <c r="W1915">
        <v>606</v>
      </c>
      <c r="X1915" s="4">
        <v>43035</v>
      </c>
      <c r="Y1915">
        <v>502</v>
      </c>
      <c r="Z1915" s="10">
        <f t="shared" si="181"/>
        <v>-93600</v>
      </c>
      <c r="AA1915" s="10">
        <f t="shared" si="186"/>
        <v>93600</v>
      </c>
      <c r="AB1915" t="str">
        <f t="shared" si="183"/>
        <v/>
      </c>
      <c r="AC1915">
        <f t="shared" si="184"/>
        <v>-1902770</v>
      </c>
      <c r="AD1915">
        <f t="shared" si="185"/>
        <v>3.5897435897435992E-2</v>
      </c>
      <c r="AE1915" s="15">
        <v>43035</v>
      </c>
      <c r="AF1915" s="9">
        <v>-4.7905959279507249E-3</v>
      </c>
      <c r="AG1915" s="12" t="s">
        <v>957</v>
      </c>
      <c r="AH1915" s="20">
        <v>43033.995138888888</v>
      </c>
      <c r="AI1915" s="12">
        <v>585</v>
      </c>
      <c r="AJ1915" s="12">
        <v>29</v>
      </c>
      <c r="AK1915" s="12">
        <v>5.2200000000000003E-2</v>
      </c>
      <c r="AL1915" s="17">
        <v>24300</v>
      </c>
      <c r="AM1915" s="17">
        <v>0.9472573839662447</v>
      </c>
      <c r="AN1915" s="9"/>
      <c r="AO1915" s="9"/>
      <c r="AP1915" s="17">
        <v>0</v>
      </c>
      <c r="AQ1915" s="17">
        <v>4289</v>
      </c>
      <c r="AR1915" s="17">
        <v>0</v>
      </c>
      <c r="AS1915" s="17">
        <v>0.26400000000000001</v>
      </c>
      <c r="AT1915" s="17">
        <v>0</v>
      </c>
      <c r="AU1915" s="12">
        <v>0</v>
      </c>
      <c r="AV1915" s="12">
        <v>0</v>
      </c>
      <c r="AY1915" s="12">
        <v>9048000</v>
      </c>
      <c r="BA1915" s="12">
        <v>0.34146341463414637</v>
      </c>
      <c r="BD1915" s="12">
        <v>0.9472573839662447</v>
      </c>
      <c r="BE1915" s="12">
        <v>0</v>
      </c>
      <c r="BF1915" s="12">
        <v>0</v>
      </c>
      <c r="BG1915" s="12">
        <v>0</v>
      </c>
      <c r="BH1915" s="12">
        <v>2.7E-2</v>
      </c>
      <c r="BI1915" s="12">
        <v>0.26400000000000001</v>
      </c>
      <c r="BJ1915" s="12">
        <v>0</v>
      </c>
      <c r="BK1915" s="12">
        <v>0.56000000000000005</v>
      </c>
      <c r="BL1915" s="12">
        <v>78</v>
      </c>
      <c r="BM1915" s="12">
        <v>-73</v>
      </c>
      <c r="BN1915" s="12">
        <v>-30</v>
      </c>
      <c r="BO1915" s="12">
        <v>421</v>
      </c>
      <c r="BP1915" s="12">
        <v>110</v>
      </c>
      <c r="BQ1915" s="12">
        <v>210</v>
      </c>
      <c r="BR1915" s="12">
        <v>1</v>
      </c>
      <c r="BS1915" s="12">
        <v>447</v>
      </c>
      <c r="BT1915" s="12">
        <v>0.36735812651454275</v>
      </c>
      <c r="BU1915" s="12">
        <v>0.39542861498936549</v>
      </c>
      <c r="BV1915" s="12">
        <v>0.43356391080287865</v>
      </c>
      <c r="BW1915" s="12">
        <v>0.4380233426168878</v>
      </c>
      <c r="BX1915" s="12">
        <v>0.48542533021290418</v>
      </c>
      <c r="BY1915" s="12">
        <v>1758</v>
      </c>
      <c r="BZ1915" s="12">
        <v>0.34146341463414637</v>
      </c>
      <c r="CB1915" s="12">
        <v>0.11176737846433439</v>
      </c>
      <c r="CC1915" s="12">
        <v>21780</v>
      </c>
      <c r="CD1915" s="12">
        <v>21780</v>
      </c>
      <c r="CE1915" s="12">
        <v>8.4752581386573365</v>
      </c>
      <c r="CH1915" s="22">
        <v>43033</v>
      </c>
      <c r="CI1915">
        <v>483</v>
      </c>
      <c r="CJ1915">
        <v>556</v>
      </c>
      <c r="CK1915">
        <v>482</v>
      </c>
      <c r="CL1915">
        <v>556</v>
      </c>
      <c r="CM1915" s="22">
        <v>43034</v>
      </c>
      <c r="CN1915">
        <v>606</v>
      </c>
      <c r="CO1915">
        <v>610</v>
      </c>
      <c r="CP1915">
        <v>502</v>
      </c>
      <c r="CQ1915">
        <v>502</v>
      </c>
      <c r="CR1915" s="22">
        <v>43035</v>
      </c>
      <c r="CS1915">
        <v>503</v>
      </c>
      <c r="CT1915">
        <v>528</v>
      </c>
      <c r="CU1915">
        <v>497</v>
      </c>
      <c r="CV1915">
        <v>499</v>
      </c>
    </row>
    <row r="1916" spans="1:100">
      <c r="A1916" s="22">
        <v>43034</v>
      </c>
      <c r="B1916">
        <v>16</v>
      </c>
      <c r="C1916">
        <v>17</v>
      </c>
      <c r="D1916">
        <v>15</v>
      </c>
      <c r="E1916">
        <v>17</v>
      </c>
      <c r="F1916" s="23">
        <f t="shared" si="182"/>
        <v>6.25E-2</v>
      </c>
      <c r="G1916" s="22">
        <v>43035</v>
      </c>
      <c r="H1916">
        <v>16</v>
      </c>
      <c r="I1916">
        <v>17</v>
      </c>
      <c r="J1916">
        <v>16</v>
      </c>
      <c r="K1916">
        <v>16</v>
      </c>
      <c r="L1916" s="22">
        <v>43038</v>
      </c>
      <c r="M1916">
        <v>16</v>
      </c>
      <c r="N1916" s="4">
        <v>43035</v>
      </c>
      <c r="O1916" s="3" t="s">
        <v>11</v>
      </c>
      <c r="P1916" s="3">
        <v>8918</v>
      </c>
      <c r="Q1916" s="3" t="s">
        <v>72</v>
      </c>
      <c r="R1916" s="3" t="s">
        <v>13</v>
      </c>
      <c r="S1916" s="3">
        <v>0.05</v>
      </c>
      <c r="T1916" s="3">
        <v>2</v>
      </c>
      <c r="U1916" s="3">
        <v>0</v>
      </c>
      <c r="V1916" s="3">
        <v>29500</v>
      </c>
      <c r="W1916">
        <v>16</v>
      </c>
      <c r="X1916" s="4">
        <v>43038</v>
      </c>
      <c r="Y1916">
        <v>16</v>
      </c>
      <c r="Z1916" s="10">
        <f t="shared" si="181"/>
        <v>0</v>
      </c>
      <c r="AA1916" s="10">
        <f t="shared" si="186"/>
        <v>0</v>
      </c>
      <c r="AB1916" t="str">
        <f t="shared" si="183"/>
        <v/>
      </c>
      <c r="AC1916">
        <f t="shared" si="184"/>
        <v>-1902770</v>
      </c>
      <c r="AD1916">
        <f t="shared" si="185"/>
        <v>1.2345679012345623E-2</v>
      </c>
      <c r="AE1916" s="15">
        <v>43036</v>
      </c>
      <c r="AF1916" s="9">
        <v>3.0605080443353305E-3</v>
      </c>
      <c r="AG1916" s="12" t="s">
        <v>962</v>
      </c>
      <c r="AH1916" s="20">
        <v>43034.98333333333</v>
      </c>
      <c r="AI1916" s="12">
        <v>16.2</v>
      </c>
      <c r="AJ1916" s="12">
        <v>-0.8</v>
      </c>
      <c r="AK1916" s="12">
        <v>-4.7100000000000003E-2</v>
      </c>
      <c r="AL1916" s="17">
        <v>483000</v>
      </c>
      <c r="AM1916" s="17">
        <v>0.1875</v>
      </c>
      <c r="AN1916" s="9"/>
      <c r="AO1916" s="9"/>
      <c r="AP1916" s="17">
        <v>0</v>
      </c>
      <c r="AQ1916" s="17">
        <v>11560</v>
      </c>
      <c r="AR1916" s="17">
        <v>0</v>
      </c>
      <c r="AS1916" s="17">
        <v>5.2999999999999999E-2</v>
      </c>
      <c r="AT1916" s="17">
        <v>0.25</v>
      </c>
      <c r="AU1916" s="12">
        <v>0.38461538461538464</v>
      </c>
      <c r="AV1916" s="12">
        <v>0</v>
      </c>
      <c r="AY1916" s="12">
        <v>722474000</v>
      </c>
      <c r="BA1916" s="12">
        <v>0</v>
      </c>
      <c r="BD1916" s="12">
        <v>0.1875</v>
      </c>
      <c r="BE1916" s="12">
        <v>0</v>
      </c>
      <c r="BF1916" s="12">
        <v>0.25</v>
      </c>
      <c r="BG1916" s="12">
        <v>0.38461538461538464</v>
      </c>
      <c r="BH1916" s="12">
        <v>3.6999999999999998E-2</v>
      </c>
      <c r="BI1916" s="12">
        <v>5.2999999999999999E-2</v>
      </c>
      <c r="BJ1916" s="12">
        <v>1E-3</v>
      </c>
      <c r="BK1916" s="12">
        <v>0.10199999999999999</v>
      </c>
      <c r="BL1916" s="12">
        <v>-395</v>
      </c>
      <c r="BM1916" s="12">
        <v>939</v>
      </c>
      <c r="BN1916" s="12">
        <v>-982</v>
      </c>
      <c r="BO1916" s="12">
        <v>395</v>
      </c>
      <c r="BP1916" s="12">
        <v>-566</v>
      </c>
      <c r="BQ1916" s="12">
        <v>724</v>
      </c>
      <c r="BR1916" s="12">
        <v>-55</v>
      </c>
      <c r="BS1916" s="12">
        <v>833</v>
      </c>
      <c r="BT1916" s="12">
        <v>0.27174172633404081</v>
      </c>
      <c r="BU1916" s="12">
        <v>0.7419726970113365</v>
      </c>
      <c r="BV1916" s="12">
        <v>0.77721798318901858</v>
      </c>
      <c r="BW1916" s="12">
        <v>0.7786329288936269</v>
      </c>
      <c r="BX1916" s="12">
        <v>0.7880838353416254</v>
      </c>
      <c r="BY1916" s="12">
        <v>1775.5</v>
      </c>
      <c r="BZ1916" s="12">
        <v>0</v>
      </c>
      <c r="CB1916" s="12">
        <v>0.13235945108455069</v>
      </c>
      <c r="CC1916" s="12">
        <v>21780</v>
      </c>
      <c r="CD1916" s="12">
        <v>22080</v>
      </c>
      <c r="CE1916" s="12">
        <v>1.4165969899665551</v>
      </c>
      <c r="CH1916" s="22">
        <v>43034</v>
      </c>
      <c r="CI1916">
        <v>16</v>
      </c>
      <c r="CJ1916">
        <v>17</v>
      </c>
      <c r="CK1916">
        <v>15</v>
      </c>
      <c r="CL1916">
        <v>17</v>
      </c>
      <c r="CM1916" s="22">
        <v>43035</v>
      </c>
      <c r="CN1916">
        <v>16</v>
      </c>
      <c r="CO1916">
        <v>17</v>
      </c>
      <c r="CP1916">
        <v>16</v>
      </c>
      <c r="CQ1916">
        <v>16</v>
      </c>
      <c r="CR1916" s="22">
        <v>43038</v>
      </c>
      <c r="CS1916">
        <v>16</v>
      </c>
      <c r="CT1916">
        <v>17</v>
      </c>
      <c r="CU1916">
        <v>16</v>
      </c>
      <c r="CV1916">
        <v>16</v>
      </c>
    </row>
    <row r="1917" spans="1:100">
      <c r="A1917" s="22">
        <v>43034</v>
      </c>
      <c r="B1917">
        <v>65</v>
      </c>
      <c r="C1917">
        <v>66</v>
      </c>
      <c r="D1917">
        <v>64</v>
      </c>
      <c r="E1917">
        <v>65</v>
      </c>
      <c r="F1917" s="23">
        <f t="shared" si="182"/>
        <v>0</v>
      </c>
      <c r="G1917" s="22">
        <v>43035</v>
      </c>
      <c r="H1917">
        <v>68</v>
      </c>
      <c r="I1917">
        <v>68</v>
      </c>
      <c r="J1917">
        <v>66</v>
      </c>
      <c r="K1917">
        <v>67</v>
      </c>
      <c r="L1917" s="22">
        <v>43038</v>
      </c>
      <c r="M1917">
        <v>67</v>
      </c>
      <c r="N1917" s="4">
        <v>43035</v>
      </c>
      <c r="O1917" s="3" t="s">
        <v>15</v>
      </c>
      <c r="P1917" s="3">
        <v>2315</v>
      </c>
      <c r="Q1917" s="3" t="s">
        <v>159</v>
      </c>
      <c r="R1917" s="3" t="s">
        <v>17</v>
      </c>
      <c r="S1917" s="3">
        <v>0.05</v>
      </c>
      <c r="T1917" s="3">
        <v>1</v>
      </c>
      <c r="U1917" s="3">
        <v>0</v>
      </c>
      <c r="V1917" s="3">
        <v>7700</v>
      </c>
      <c r="W1917">
        <v>68</v>
      </c>
      <c r="X1917" s="4">
        <v>43038</v>
      </c>
      <c r="Y1917">
        <v>67</v>
      </c>
      <c r="Z1917" s="10">
        <f t="shared" si="181"/>
        <v>-7700</v>
      </c>
      <c r="AA1917" s="10">
        <f t="shared" si="186"/>
        <v>7700</v>
      </c>
      <c r="AB1917">
        <f t="shared" si="183"/>
        <v>-7700</v>
      </c>
      <c r="AC1917">
        <f t="shared" si="184"/>
        <v>-1910470</v>
      </c>
      <c r="AD1917">
        <f t="shared" si="185"/>
        <v>2.1582733812949617E-2</v>
      </c>
      <c r="AE1917" s="15">
        <v>43036</v>
      </c>
      <c r="AF1917" s="9">
        <v>3.0605080443353305E-3</v>
      </c>
      <c r="AG1917" s="12" t="s">
        <v>960</v>
      </c>
      <c r="AH1917" s="20">
        <v>43034.998611111114</v>
      </c>
      <c r="AI1917" s="12">
        <v>69.5</v>
      </c>
      <c r="AJ1917" s="12">
        <v>4.5</v>
      </c>
      <c r="AK1917" s="12">
        <v>6.9199999999999998E-2</v>
      </c>
      <c r="AL1917" s="17">
        <v>266300</v>
      </c>
      <c r="AM1917" s="17">
        <v>0.40298507462686567</v>
      </c>
      <c r="AN1917" s="9"/>
      <c r="AO1917" s="9"/>
      <c r="AP1917" s="17">
        <v>1.66</v>
      </c>
      <c r="AQ1917" s="17">
        <v>21569</v>
      </c>
      <c r="AR1917" s="17">
        <v>0.5714285714285714</v>
      </c>
      <c r="AS1917" s="17">
        <v>9.5000000000000001E-2</v>
      </c>
      <c r="AT1917" s="17">
        <v>0.2807017543859649</v>
      </c>
      <c r="AU1917" s="12">
        <v>0.35922330097087379</v>
      </c>
      <c r="AV1917" s="12">
        <v>0</v>
      </c>
      <c r="AY1917" s="12">
        <v>321923000</v>
      </c>
      <c r="BA1917" s="12">
        <v>0.3</v>
      </c>
      <c r="BD1917" s="12">
        <v>0.40298507462686567</v>
      </c>
      <c r="BE1917" s="12">
        <v>0.5714285714285714</v>
      </c>
      <c r="BF1917" s="12">
        <v>0.2807017543859649</v>
      </c>
      <c r="BG1917" s="12">
        <v>0.35922330097087379</v>
      </c>
      <c r="BH1917" s="12">
        <v>0.19800000000000001</v>
      </c>
      <c r="BI1917" s="12">
        <v>9.5000000000000001E-2</v>
      </c>
      <c r="BJ1917" s="12">
        <v>0</v>
      </c>
      <c r="BK1917" s="12">
        <v>0.60399999999999998</v>
      </c>
      <c r="BL1917" s="12">
        <v>4781</v>
      </c>
      <c r="BM1917" s="12">
        <v>-8249</v>
      </c>
      <c r="BN1917" s="12">
        <v>7525</v>
      </c>
      <c r="BO1917" s="12">
        <v>14925</v>
      </c>
      <c r="BP1917" s="12">
        <v>3083</v>
      </c>
      <c r="BQ1917" s="12">
        <v>120</v>
      </c>
      <c r="BR1917" s="12">
        <v>2347</v>
      </c>
      <c r="BS1917" s="12">
        <v>9182</v>
      </c>
      <c r="BT1917" s="12">
        <v>0.32790540967571286</v>
      </c>
      <c r="BU1917" s="12">
        <v>0.64412542201374379</v>
      </c>
      <c r="BV1917" s="12">
        <v>0.66980552981385044</v>
      </c>
      <c r="BW1917" s="12">
        <v>0.67125587898491346</v>
      </c>
      <c r="BX1917" s="12">
        <v>0.62925022211169079</v>
      </c>
      <c r="BY1917" s="12">
        <v>1775.5</v>
      </c>
      <c r="BZ1917" s="12">
        <v>0.3</v>
      </c>
      <c r="CB1917" s="12">
        <v>0.13235945108455069</v>
      </c>
      <c r="CC1917" s="12">
        <v>21780</v>
      </c>
      <c r="CD1917" s="12">
        <v>22080</v>
      </c>
      <c r="CE1917" s="12">
        <v>3.0446263664952826</v>
      </c>
      <c r="CH1917" s="22">
        <v>43034</v>
      </c>
      <c r="CI1917">
        <v>65</v>
      </c>
      <c r="CJ1917">
        <v>66</v>
      </c>
      <c r="CK1917">
        <v>64</v>
      </c>
      <c r="CL1917">
        <v>65</v>
      </c>
      <c r="CM1917" s="22">
        <v>43035</v>
      </c>
      <c r="CN1917">
        <v>68</v>
      </c>
      <c r="CO1917">
        <v>68</v>
      </c>
      <c r="CP1917">
        <v>66</v>
      </c>
      <c r="CQ1917">
        <v>67</v>
      </c>
      <c r="CR1917" s="22">
        <v>43038</v>
      </c>
      <c r="CS1917">
        <v>67</v>
      </c>
      <c r="CT1917">
        <v>70</v>
      </c>
      <c r="CU1917">
        <v>66</v>
      </c>
      <c r="CV1917">
        <v>70</v>
      </c>
    </row>
    <row r="1918" spans="1:100">
      <c r="A1918" s="22">
        <v>43034</v>
      </c>
      <c r="B1918">
        <v>916.2</v>
      </c>
      <c r="C1918">
        <v>916.4</v>
      </c>
      <c r="D1918">
        <v>902.8</v>
      </c>
      <c r="E1918">
        <v>908.2</v>
      </c>
      <c r="F1918" s="23">
        <f t="shared" si="182"/>
        <v>-8.7317179655097554E-3</v>
      </c>
      <c r="G1918" s="22">
        <v>43035</v>
      </c>
      <c r="H1918">
        <v>850</v>
      </c>
      <c r="I1918">
        <v>850.9</v>
      </c>
      <c r="J1918">
        <v>819.1</v>
      </c>
      <c r="K1918">
        <v>847.5</v>
      </c>
      <c r="L1918" s="22">
        <v>43038</v>
      </c>
      <c r="M1918">
        <v>854.9</v>
      </c>
      <c r="N1918" s="4">
        <v>43035</v>
      </c>
      <c r="O1918" s="3" t="s">
        <v>11</v>
      </c>
      <c r="P1918" s="3">
        <v>6702</v>
      </c>
      <c r="Q1918" s="3" t="s">
        <v>768</v>
      </c>
      <c r="R1918" s="3" t="s">
        <v>13</v>
      </c>
      <c r="S1918" s="3">
        <v>0.05</v>
      </c>
      <c r="T1918" s="3">
        <v>1</v>
      </c>
      <c r="U1918" s="3">
        <v>0</v>
      </c>
      <c r="V1918" s="3">
        <v>1000</v>
      </c>
      <c r="W1918">
        <v>850</v>
      </c>
      <c r="X1918" s="4">
        <v>43038</v>
      </c>
      <c r="Y1918">
        <v>847.5</v>
      </c>
      <c r="Z1918" s="10">
        <f t="shared" si="181"/>
        <v>-2500</v>
      </c>
      <c r="AA1918" s="10">
        <f t="shared" si="186"/>
        <v>2500</v>
      </c>
      <c r="AB1918" t="str">
        <f t="shared" si="183"/>
        <v/>
      </c>
      <c r="AC1918">
        <f t="shared" si="184"/>
        <v>-1910470</v>
      </c>
      <c r="AD1918">
        <f t="shared" si="185"/>
        <v>2.4110218140068862E-2</v>
      </c>
      <c r="AE1918" s="15">
        <v>43036</v>
      </c>
      <c r="AF1918" s="9">
        <v>3.0605080443353305E-3</v>
      </c>
      <c r="AG1918" s="12" t="s">
        <v>962</v>
      </c>
      <c r="AH1918" s="20">
        <v>43034.998611111114</v>
      </c>
      <c r="AI1918" s="12">
        <v>871</v>
      </c>
      <c r="AJ1918" s="12">
        <v>-37.200000000000003</v>
      </c>
      <c r="AK1918" s="12">
        <v>-4.1000000000000002E-2</v>
      </c>
      <c r="AL1918" s="17">
        <v>64000</v>
      </c>
      <c r="AM1918" s="17">
        <v>0.19858407079646012</v>
      </c>
      <c r="AN1918" s="17">
        <v>3</v>
      </c>
      <c r="AO1918" s="17">
        <v>0</v>
      </c>
      <c r="AP1918" s="17">
        <v>1.08</v>
      </c>
      <c r="AQ1918" s="17">
        <v>1754340</v>
      </c>
      <c r="AR1918" s="17">
        <v>0.48111888111888079</v>
      </c>
      <c r="AS1918" s="17">
        <v>0.20300000000000001</v>
      </c>
      <c r="AT1918" s="17">
        <v>0.7844276583381754</v>
      </c>
      <c r="AU1918" s="12">
        <v>0.8716262975778547</v>
      </c>
      <c r="AV1918" s="12">
        <v>1.3</v>
      </c>
      <c r="AW1918" s="12">
        <v>48.9</v>
      </c>
      <c r="AY1918" s="12">
        <v>2070018213</v>
      </c>
      <c r="BA1918" s="12">
        <v>0.19696969696969727</v>
      </c>
      <c r="BB1918" s="12">
        <v>2</v>
      </c>
      <c r="BC1918" s="15">
        <v>42856</v>
      </c>
      <c r="BD1918" s="12">
        <v>0.19858407079646012</v>
      </c>
      <c r="BE1918" s="12">
        <v>0.48111888111888079</v>
      </c>
      <c r="BF1918" s="12">
        <v>0.7844276583381754</v>
      </c>
      <c r="BG1918" s="12">
        <v>0.8716262975778547</v>
      </c>
      <c r="BH1918" s="12">
        <v>0.39800000000000002</v>
      </c>
      <c r="BI1918" s="12">
        <v>0.20300000000000001</v>
      </c>
      <c r="BJ1918" s="12">
        <v>3.9E-2</v>
      </c>
      <c r="BK1918" s="12">
        <v>0.33500000000000002</v>
      </c>
      <c r="BL1918" s="12">
        <v>710</v>
      </c>
      <c r="BM1918" s="12">
        <v>-1614</v>
      </c>
      <c r="BN1918" s="12">
        <v>1003</v>
      </c>
      <c r="BO1918" s="12">
        <v>2845</v>
      </c>
      <c r="BP1918" s="12">
        <v>2400</v>
      </c>
      <c r="BQ1918" s="12">
        <v>-1908</v>
      </c>
      <c r="BR1918" s="12">
        <v>-1389</v>
      </c>
      <c r="BS1918" s="12">
        <v>2666</v>
      </c>
      <c r="BT1918" s="12">
        <v>0.27174172633404081</v>
      </c>
      <c r="BU1918" s="12">
        <v>0.7419726970113365</v>
      </c>
      <c r="BV1918" s="12">
        <v>0.77721798318901858</v>
      </c>
      <c r="BW1918" s="12">
        <v>0.7786329288936269</v>
      </c>
      <c r="BX1918" s="12">
        <v>0.7880838353416254</v>
      </c>
      <c r="BY1918" s="12">
        <v>1775.5</v>
      </c>
      <c r="BZ1918" s="12">
        <v>0.19696969696969727</v>
      </c>
      <c r="CB1918" s="12">
        <v>0.13235945108455069</v>
      </c>
      <c r="CC1918" s="12">
        <v>21780</v>
      </c>
      <c r="CD1918" s="12">
        <v>22080</v>
      </c>
      <c r="CE1918" s="12">
        <v>1.5003391837097104</v>
      </c>
      <c r="CH1918" s="22">
        <v>43034</v>
      </c>
      <c r="CI1918">
        <v>916.2</v>
      </c>
      <c r="CJ1918">
        <v>916.4</v>
      </c>
      <c r="CK1918">
        <v>902.8</v>
      </c>
      <c r="CL1918">
        <v>908.2</v>
      </c>
      <c r="CM1918" s="22">
        <v>43035</v>
      </c>
      <c r="CN1918">
        <v>850</v>
      </c>
      <c r="CO1918">
        <v>850.9</v>
      </c>
      <c r="CP1918">
        <v>819.1</v>
      </c>
      <c r="CQ1918">
        <v>847.5</v>
      </c>
      <c r="CR1918" s="22">
        <v>43038</v>
      </c>
      <c r="CS1918">
        <v>854.9</v>
      </c>
      <c r="CT1918">
        <v>868.7</v>
      </c>
      <c r="CU1918">
        <v>849.1</v>
      </c>
      <c r="CV1918">
        <v>863.4</v>
      </c>
    </row>
    <row r="1919" spans="1:100">
      <c r="A1919" s="22">
        <v>43034</v>
      </c>
      <c r="B1919">
        <v>495</v>
      </c>
      <c r="C1919">
        <v>514</v>
      </c>
      <c r="D1919">
        <v>495</v>
      </c>
      <c r="E1919">
        <v>510</v>
      </c>
      <c r="F1919" s="23">
        <f t="shared" si="182"/>
        <v>3.0303030303030276E-2</v>
      </c>
      <c r="G1919" s="22">
        <v>43035</v>
      </c>
      <c r="H1919">
        <v>550</v>
      </c>
      <c r="I1919">
        <v>564</v>
      </c>
      <c r="J1919">
        <v>537</v>
      </c>
      <c r="K1919">
        <v>544</v>
      </c>
      <c r="L1919" s="22">
        <v>43038</v>
      </c>
      <c r="M1919">
        <v>544</v>
      </c>
      <c r="N1919" s="4">
        <v>43035</v>
      </c>
      <c r="O1919" s="3" t="s">
        <v>15</v>
      </c>
      <c r="P1919" s="3">
        <v>6727</v>
      </c>
      <c r="Q1919" s="3" t="s">
        <v>769</v>
      </c>
      <c r="R1919" s="3" t="s">
        <v>17</v>
      </c>
      <c r="S1919" s="3">
        <v>0.05</v>
      </c>
      <c r="T1919" s="3">
        <v>1</v>
      </c>
      <c r="U1919" s="3">
        <v>0</v>
      </c>
      <c r="V1919" s="3">
        <v>1000</v>
      </c>
      <c r="W1919">
        <v>550</v>
      </c>
      <c r="X1919" s="4">
        <v>43038</v>
      </c>
      <c r="Y1919">
        <v>544</v>
      </c>
      <c r="Z1919" s="10">
        <f t="shared" si="181"/>
        <v>-6000</v>
      </c>
      <c r="AA1919" s="10">
        <f t="shared" si="186"/>
        <v>6000</v>
      </c>
      <c r="AB1919">
        <f t="shared" si="183"/>
        <v>-6000</v>
      </c>
      <c r="AC1919">
        <f t="shared" si="184"/>
        <v>-1916470</v>
      </c>
      <c r="AD1919">
        <f t="shared" si="185"/>
        <v>4.6793760831889131E-2</v>
      </c>
      <c r="AE1919" s="15">
        <v>43036</v>
      </c>
      <c r="AF1919" s="9">
        <v>3.0605080443353305E-3</v>
      </c>
      <c r="AG1919" s="12" t="s">
        <v>962</v>
      </c>
      <c r="AH1919" s="20">
        <v>43034.997916666667</v>
      </c>
      <c r="AI1919" s="12">
        <v>577</v>
      </c>
      <c r="AJ1919" s="12">
        <v>67</v>
      </c>
      <c r="AK1919" s="12">
        <v>0.13139999999999999</v>
      </c>
      <c r="AL1919" s="17">
        <v>28200</v>
      </c>
      <c r="AM1919" s="17">
        <v>0.3327205882352941</v>
      </c>
      <c r="AN1919" s="17">
        <v>0</v>
      </c>
      <c r="AO1919" s="17">
        <v>0</v>
      </c>
      <c r="AP1919" s="17">
        <v>1.92</v>
      </c>
      <c r="AQ1919" s="17">
        <v>90601</v>
      </c>
      <c r="AR1919" s="17">
        <v>1</v>
      </c>
      <c r="AS1919" s="17">
        <v>0.13</v>
      </c>
      <c r="AT1919" s="17">
        <v>1</v>
      </c>
      <c r="AU1919" s="12">
        <v>1</v>
      </c>
      <c r="AV1919" s="12">
        <v>1.1000000000000001</v>
      </c>
      <c r="AX1919" s="19">
        <v>82</v>
      </c>
      <c r="AY1919" s="12">
        <v>166546400</v>
      </c>
      <c r="BA1919" s="12">
        <v>1</v>
      </c>
      <c r="BB1919" s="12">
        <v>-1</v>
      </c>
      <c r="BC1919" s="15">
        <v>42796</v>
      </c>
      <c r="BD1919" s="12">
        <v>0.3327205882352941</v>
      </c>
      <c r="BE1919" s="12">
        <v>1</v>
      </c>
      <c r="BF1919" s="12">
        <v>1</v>
      </c>
      <c r="BG1919" s="12">
        <v>1</v>
      </c>
      <c r="BH1919" s="12">
        <v>0.34499999999999997</v>
      </c>
      <c r="BI1919" s="12">
        <v>0.13</v>
      </c>
      <c r="BJ1919" s="12">
        <v>6.3E-2</v>
      </c>
      <c r="BK1919" s="12">
        <v>0.41499999999999998</v>
      </c>
      <c r="BL1919" s="12">
        <v>5894</v>
      </c>
      <c r="BM1919" s="12">
        <v>-1611</v>
      </c>
      <c r="BN1919" s="12">
        <v>4336</v>
      </c>
      <c r="BO1919" s="12">
        <v>21596</v>
      </c>
      <c r="BP1919" s="12">
        <v>4880</v>
      </c>
      <c r="BQ1919" s="12">
        <v>-1697</v>
      </c>
      <c r="BR1919" s="12">
        <v>-1626</v>
      </c>
      <c r="BS1919" s="12">
        <v>11969</v>
      </c>
      <c r="BT1919" s="12">
        <v>0.27174172633404081</v>
      </c>
      <c r="BU1919" s="12">
        <v>0.7419726970113365</v>
      </c>
      <c r="BV1919" s="12">
        <v>0.77721798318901858</v>
      </c>
      <c r="BW1919" s="12">
        <v>0.7786329288936269</v>
      </c>
      <c r="BX1919" s="12">
        <v>0.7880838353416254</v>
      </c>
      <c r="BY1919" s="12">
        <v>1775.5</v>
      </c>
      <c r="BZ1919" s="12">
        <v>1</v>
      </c>
      <c r="CB1919" s="12">
        <v>0.13235945108455069</v>
      </c>
      <c r="CC1919" s="12">
        <v>21780</v>
      </c>
      <c r="CD1919" s="12">
        <v>22080</v>
      </c>
      <c r="CE1919" s="12">
        <v>2.513765246901436</v>
      </c>
      <c r="CH1919" s="22">
        <v>43034</v>
      </c>
      <c r="CI1919">
        <v>495</v>
      </c>
      <c r="CJ1919">
        <v>514</v>
      </c>
      <c r="CK1919">
        <v>495</v>
      </c>
      <c r="CL1919">
        <v>510</v>
      </c>
      <c r="CM1919" s="22">
        <v>43035</v>
      </c>
      <c r="CN1919">
        <v>550</v>
      </c>
      <c r="CO1919">
        <v>564</v>
      </c>
      <c r="CP1919">
        <v>537</v>
      </c>
      <c r="CQ1919">
        <v>544</v>
      </c>
      <c r="CR1919" s="22">
        <v>43038</v>
      </c>
      <c r="CS1919">
        <v>544</v>
      </c>
      <c r="CT1919">
        <v>562</v>
      </c>
      <c r="CU1919">
        <v>537</v>
      </c>
      <c r="CV1919">
        <v>556</v>
      </c>
    </row>
    <row r="1920" spans="1:100">
      <c r="A1920" s="22">
        <v>43034</v>
      </c>
      <c r="B1920">
        <v>580</v>
      </c>
      <c r="C1920">
        <v>660</v>
      </c>
      <c r="D1920">
        <v>576</v>
      </c>
      <c r="E1920">
        <v>660</v>
      </c>
      <c r="F1920" s="23">
        <f t="shared" si="182"/>
        <v>0.13793103448275867</v>
      </c>
      <c r="G1920" s="22">
        <v>43035</v>
      </c>
      <c r="H1920">
        <v>760</v>
      </c>
      <c r="I1920">
        <v>760</v>
      </c>
      <c r="J1920">
        <v>760</v>
      </c>
      <c r="K1920">
        <v>760</v>
      </c>
      <c r="L1920" s="22">
        <v>43038</v>
      </c>
      <c r="M1920">
        <v>745</v>
      </c>
      <c r="N1920" s="4">
        <v>43035</v>
      </c>
      <c r="O1920" s="3" t="s">
        <v>15</v>
      </c>
      <c r="P1920" s="3">
        <v>4664</v>
      </c>
      <c r="Q1920" s="3" t="s">
        <v>127</v>
      </c>
      <c r="R1920" s="3" t="s">
        <v>17</v>
      </c>
      <c r="S1920" s="3">
        <v>0.05</v>
      </c>
      <c r="T1920" s="3">
        <v>2</v>
      </c>
      <c r="U1920" s="3">
        <v>0</v>
      </c>
      <c r="V1920" s="3">
        <v>800</v>
      </c>
      <c r="W1920">
        <v>760</v>
      </c>
      <c r="X1920" s="4">
        <v>43038</v>
      </c>
      <c r="Y1920">
        <v>760</v>
      </c>
      <c r="Z1920" s="10">
        <f t="shared" si="181"/>
        <v>0</v>
      </c>
      <c r="AA1920" s="10">
        <f t="shared" si="186"/>
        <v>0</v>
      </c>
      <c r="AB1920" t="str">
        <f t="shared" si="183"/>
        <v/>
      </c>
      <c r="AC1920">
        <f t="shared" si="184"/>
        <v>-1916470</v>
      </c>
      <c r="AD1920">
        <f t="shared" si="185"/>
        <v>0</v>
      </c>
      <c r="AE1920" s="15">
        <v>43036</v>
      </c>
      <c r="AF1920" s="9">
        <v>3.0605080443353305E-3</v>
      </c>
      <c r="AG1920" s="12" t="s">
        <v>960</v>
      </c>
      <c r="AH1920" s="20">
        <v>43034.991666666669</v>
      </c>
      <c r="AI1920" s="12">
        <v>760</v>
      </c>
      <c r="AJ1920" s="12">
        <v>100</v>
      </c>
      <c r="AK1920" s="12">
        <v>0.1515</v>
      </c>
      <c r="AL1920" s="17">
        <v>27800</v>
      </c>
      <c r="AM1920" s="17">
        <v>0.34210526315789475</v>
      </c>
      <c r="AN1920" s="9"/>
      <c r="AO1920" s="9"/>
      <c r="AP1920" s="17">
        <v>0</v>
      </c>
      <c r="AQ1920" s="17">
        <v>2234</v>
      </c>
      <c r="AR1920" s="17">
        <v>1</v>
      </c>
      <c r="AS1920" s="17">
        <v>9.0999999999999998E-2</v>
      </c>
      <c r="AT1920" s="17">
        <v>1</v>
      </c>
      <c r="AU1920" s="12">
        <v>0.72319688109161795</v>
      </c>
      <c r="AV1920" s="12" t="s">
        <v>988</v>
      </c>
      <c r="AY1920" s="12">
        <v>2940000</v>
      </c>
      <c r="BA1920" s="12">
        <v>1</v>
      </c>
      <c r="BD1920" s="12">
        <v>0.34210526315789475</v>
      </c>
      <c r="BE1920" s="12">
        <v>1</v>
      </c>
      <c r="BF1920" s="12">
        <v>1</v>
      </c>
      <c r="BG1920" s="12">
        <v>0.72319688109161795</v>
      </c>
      <c r="BH1920" s="12">
        <v>1E-3</v>
      </c>
      <c r="BI1920" s="12">
        <v>9.0999999999999998E-2</v>
      </c>
      <c r="BJ1920" s="12">
        <v>0</v>
      </c>
      <c r="BK1920" s="12">
        <v>0.66100000000000003</v>
      </c>
      <c r="BL1920" s="12">
        <v>142</v>
      </c>
      <c r="BM1920" s="12">
        <v>-7</v>
      </c>
      <c r="BN1920" s="12">
        <v>-29</v>
      </c>
      <c r="BO1920" s="12">
        <v>951</v>
      </c>
      <c r="BP1920" s="12">
        <v>270</v>
      </c>
      <c r="BQ1920" s="12">
        <v>-17</v>
      </c>
      <c r="BR1920" s="12">
        <v>-44</v>
      </c>
      <c r="BS1920" s="12">
        <v>845</v>
      </c>
      <c r="BT1920" s="12">
        <v>0.32790540967571286</v>
      </c>
      <c r="BU1920" s="12">
        <v>0.64412542201374379</v>
      </c>
      <c r="BV1920" s="12">
        <v>0.66980552981385044</v>
      </c>
      <c r="BW1920" s="12">
        <v>0.67125587898491346</v>
      </c>
      <c r="BX1920" s="12">
        <v>0.62925022211169079</v>
      </c>
      <c r="BY1920" s="12">
        <v>1775.5</v>
      </c>
      <c r="BZ1920" s="12">
        <v>1</v>
      </c>
      <c r="CB1920" s="12">
        <v>0.13235945108455069</v>
      </c>
      <c r="CC1920" s="12">
        <v>21780</v>
      </c>
      <c r="CD1920" s="12">
        <v>22080</v>
      </c>
      <c r="CE1920" s="12">
        <v>2.5846681922196795</v>
      </c>
      <c r="CH1920" s="22">
        <v>43034</v>
      </c>
      <c r="CI1920">
        <v>580</v>
      </c>
      <c r="CJ1920">
        <v>660</v>
      </c>
      <c r="CK1920">
        <v>576</v>
      </c>
      <c r="CL1920">
        <v>660</v>
      </c>
      <c r="CM1920" s="22">
        <v>43035</v>
      </c>
      <c r="CN1920">
        <v>760</v>
      </c>
      <c r="CO1920">
        <v>760</v>
      </c>
      <c r="CP1920">
        <v>760</v>
      </c>
      <c r="CQ1920">
        <v>760</v>
      </c>
      <c r="CR1920" s="22">
        <v>43038</v>
      </c>
      <c r="CS1920">
        <v>745</v>
      </c>
      <c r="CT1920">
        <v>839</v>
      </c>
      <c r="CU1920">
        <v>661</v>
      </c>
      <c r="CV1920">
        <v>685</v>
      </c>
    </row>
    <row r="1921" spans="1:100">
      <c r="A1921" s="22">
        <v>43034</v>
      </c>
      <c r="B1921">
        <v>540</v>
      </c>
      <c r="C1921">
        <v>540</v>
      </c>
      <c r="D1921">
        <v>540</v>
      </c>
      <c r="E1921">
        <v>540</v>
      </c>
      <c r="F1921" s="23">
        <f t="shared" si="182"/>
        <v>0</v>
      </c>
      <c r="G1921" s="22">
        <v>43035</v>
      </c>
      <c r="H1921">
        <v>570</v>
      </c>
      <c r="I1921">
        <v>572</v>
      </c>
      <c r="J1921">
        <v>503</v>
      </c>
      <c r="K1921">
        <v>512</v>
      </c>
      <c r="L1921" s="22">
        <v>43038</v>
      </c>
      <c r="M1921">
        <v>532</v>
      </c>
      <c r="N1921" s="4">
        <v>43035</v>
      </c>
      <c r="O1921" s="3" t="s">
        <v>15</v>
      </c>
      <c r="P1921" s="3">
        <v>6265</v>
      </c>
      <c r="Q1921" s="3" t="s">
        <v>770</v>
      </c>
      <c r="R1921" s="3" t="s">
        <v>17</v>
      </c>
      <c r="S1921" s="3">
        <v>0.05</v>
      </c>
      <c r="T1921" s="3">
        <v>2</v>
      </c>
      <c r="U1921" s="3">
        <v>0</v>
      </c>
      <c r="V1921" s="3">
        <v>1000</v>
      </c>
      <c r="W1921">
        <v>570</v>
      </c>
      <c r="X1921" s="4">
        <v>43038</v>
      </c>
      <c r="Y1921">
        <v>512</v>
      </c>
      <c r="Z1921" s="10">
        <f t="shared" si="181"/>
        <v>-58000</v>
      </c>
      <c r="AA1921" s="10">
        <f t="shared" si="186"/>
        <v>58000</v>
      </c>
      <c r="AB1921" t="str">
        <f t="shared" si="183"/>
        <v/>
      </c>
      <c r="AC1921">
        <f t="shared" si="184"/>
        <v>-1916470</v>
      </c>
      <c r="AD1921">
        <f t="shared" si="185"/>
        <v>1.384083044982698E-2</v>
      </c>
      <c r="AE1921" s="15">
        <v>43036</v>
      </c>
      <c r="AF1921" s="9">
        <v>3.0605080443353305E-3</v>
      </c>
      <c r="AG1921" s="12" t="s">
        <v>960</v>
      </c>
      <c r="AH1921" s="20">
        <v>43034.981249999997</v>
      </c>
      <c r="AI1921" s="12">
        <v>578</v>
      </c>
      <c r="AJ1921" s="12">
        <v>38</v>
      </c>
      <c r="AK1921" s="12">
        <v>7.0400000000000004E-2</v>
      </c>
      <c r="AL1921" s="17">
        <v>25000</v>
      </c>
      <c r="AM1921" s="17">
        <v>0.51171875</v>
      </c>
      <c r="AN1921" s="9"/>
      <c r="AO1921" s="9"/>
      <c r="AP1921" s="17">
        <v>0</v>
      </c>
      <c r="AQ1921" s="17">
        <v>4242</v>
      </c>
      <c r="AR1921" s="17">
        <v>0.89743589743589747</v>
      </c>
      <c r="AS1921" s="17">
        <v>0.41799999999999998</v>
      </c>
      <c r="AT1921" s="17">
        <v>0.909967845659164</v>
      </c>
      <c r="AU1921" s="12">
        <v>0.91167192429022081</v>
      </c>
      <c r="AV1921" s="12">
        <v>1.56</v>
      </c>
      <c r="AY1921" s="12">
        <v>8285000</v>
      </c>
      <c r="BA1921" s="12">
        <v>0.83333333333333337</v>
      </c>
      <c r="BD1921" s="12">
        <v>0.51171875</v>
      </c>
      <c r="BE1921" s="12">
        <v>0.89743589743589747</v>
      </c>
      <c r="BF1921" s="12">
        <v>0.909967845659164</v>
      </c>
      <c r="BG1921" s="12">
        <v>0.91167192429022081</v>
      </c>
      <c r="BH1921" s="12">
        <v>0.01</v>
      </c>
      <c r="BI1921" s="12">
        <v>0.41799999999999998</v>
      </c>
      <c r="BJ1921" s="12">
        <v>0</v>
      </c>
      <c r="BK1921" s="12">
        <v>0.52400000000000002</v>
      </c>
      <c r="BL1921" s="12">
        <v>604</v>
      </c>
      <c r="BM1921" s="12">
        <v>-322</v>
      </c>
      <c r="BN1921" s="12">
        <v>-85</v>
      </c>
      <c r="BO1921" s="12">
        <v>693</v>
      </c>
      <c r="BP1921" s="12">
        <v>553</v>
      </c>
      <c r="BQ1921" s="12">
        <v>-124</v>
      </c>
      <c r="BR1921" s="12">
        <v>-366</v>
      </c>
      <c r="BS1921" s="12">
        <v>474</v>
      </c>
      <c r="BT1921" s="12">
        <v>0.32790540967571286</v>
      </c>
      <c r="BU1921" s="12">
        <v>0.64412542201374379</v>
      </c>
      <c r="BV1921" s="12">
        <v>0.66980552981385044</v>
      </c>
      <c r="BW1921" s="12">
        <v>0.67125587898491346</v>
      </c>
      <c r="BX1921" s="12">
        <v>0.62925022211169079</v>
      </c>
      <c r="BY1921" s="12">
        <v>1775.5</v>
      </c>
      <c r="BZ1921" s="12">
        <v>0.83333333333333337</v>
      </c>
      <c r="CB1921" s="12">
        <v>0.13235945108455069</v>
      </c>
      <c r="CC1921" s="12">
        <v>21780</v>
      </c>
      <c r="CD1921" s="12">
        <v>22080</v>
      </c>
      <c r="CE1921" s="12">
        <v>3.8661292851170566</v>
      </c>
      <c r="CH1921" s="22">
        <v>43034</v>
      </c>
      <c r="CI1921">
        <v>540</v>
      </c>
      <c r="CJ1921">
        <v>540</v>
      </c>
      <c r="CK1921">
        <v>540</v>
      </c>
      <c r="CL1921">
        <v>540</v>
      </c>
      <c r="CM1921" s="22">
        <v>43035</v>
      </c>
      <c r="CN1921">
        <v>570</v>
      </c>
      <c r="CO1921">
        <v>572</v>
      </c>
      <c r="CP1921">
        <v>503</v>
      </c>
      <c r="CQ1921">
        <v>512</v>
      </c>
      <c r="CR1921" s="22">
        <v>43038</v>
      </c>
      <c r="CS1921">
        <v>532</v>
      </c>
      <c r="CT1921">
        <v>594</v>
      </c>
      <c r="CU1921">
        <v>518</v>
      </c>
      <c r="CV1921">
        <v>545</v>
      </c>
    </row>
    <row r="1922" spans="1:100">
      <c r="A1922" s="22">
        <v>43034</v>
      </c>
      <c r="B1922">
        <v>2696</v>
      </c>
      <c r="C1922">
        <v>2701.5</v>
      </c>
      <c r="D1922">
        <v>2685</v>
      </c>
      <c r="E1922">
        <v>2701</v>
      </c>
      <c r="F1922" s="23">
        <f t="shared" si="182"/>
        <v>1.8545994065282123E-3</v>
      </c>
      <c r="G1922" s="22">
        <v>43035</v>
      </c>
      <c r="H1922">
        <v>2774</v>
      </c>
      <c r="I1922">
        <v>2783</v>
      </c>
      <c r="J1922">
        <v>2749</v>
      </c>
      <c r="K1922">
        <v>2760</v>
      </c>
      <c r="L1922" s="22">
        <v>43038</v>
      </c>
      <c r="M1922">
        <v>2750</v>
      </c>
      <c r="N1922" s="4">
        <v>43035</v>
      </c>
      <c r="O1922" s="3" t="s">
        <v>15</v>
      </c>
      <c r="P1922" s="3">
        <v>9437</v>
      </c>
      <c r="Q1922" s="3" t="s">
        <v>771</v>
      </c>
      <c r="R1922" s="3" t="s">
        <v>17</v>
      </c>
      <c r="S1922" s="3">
        <v>0.05</v>
      </c>
      <c r="T1922" s="3">
        <v>1</v>
      </c>
      <c r="U1922" s="3">
        <v>0</v>
      </c>
      <c r="V1922" s="3">
        <v>200</v>
      </c>
      <c r="W1922">
        <v>2774</v>
      </c>
      <c r="X1922" s="4">
        <v>43038</v>
      </c>
      <c r="Y1922">
        <v>2760</v>
      </c>
      <c r="Z1922" s="10">
        <f t="shared" si="181"/>
        <v>-2800</v>
      </c>
      <c r="AA1922" s="10">
        <f t="shared" si="186"/>
        <v>2800</v>
      </c>
      <c r="AB1922">
        <f t="shared" si="183"/>
        <v>-2800</v>
      </c>
      <c r="AC1922">
        <f t="shared" si="184"/>
        <v>-1919270</v>
      </c>
      <c r="AD1922">
        <f t="shared" si="185"/>
        <v>7.5134168157423575E-3</v>
      </c>
      <c r="AE1922" s="15">
        <v>43036</v>
      </c>
      <c r="AF1922" s="9">
        <v>3.0605080443353305E-3</v>
      </c>
      <c r="AG1922" s="12" t="s">
        <v>962</v>
      </c>
      <c r="AH1922" s="20">
        <v>43034.997916666667</v>
      </c>
      <c r="AI1922" s="12">
        <v>2795</v>
      </c>
      <c r="AJ1922" s="12">
        <v>94</v>
      </c>
      <c r="AK1922" s="12">
        <v>3.4799999999999998E-2</v>
      </c>
      <c r="AL1922" s="17">
        <v>24700</v>
      </c>
      <c r="AM1922" s="17">
        <v>0.10199275362318841</v>
      </c>
      <c r="AN1922" s="17">
        <v>0</v>
      </c>
      <c r="AO1922" s="9"/>
      <c r="AP1922" s="17">
        <v>2.93</v>
      </c>
      <c r="AQ1922" s="17">
        <v>10762794</v>
      </c>
      <c r="AR1922" s="17">
        <v>0.98054474708171202</v>
      </c>
      <c r="AS1922" s="17">
        <v>4.9000000000000002E-2</v>
      </c>
      <c r="AT1922" s="17">
        <v>0.94147582697201015</v>
      </c>
      <c r="AU1922" s="12">
        <v>0.77205308352849333</v>
      </c>
      <c r="AV1922" s="12">
        <v>3.62</v>
      </c>
      <c r="AY1922" s="12">
        <v>3899563000</v>
      </c>
      <c r="BA1922" s="12">
        <v>1</v>
      </c>
      <c r="BB1922" s="12">
        <v>6</v>
      </c>
      <c r="BC1922" s="15">
        <v>42802</v>
      </c>
      <c r="BD1922" s="12">
        <v>0.10199275362318841</v>
      </c>
      <c r="BE1922" s="12">
        <v>0.98054474708171202</v>
      </c>
      <c r="BF1922" s="12">
        <v>0.94147582697201015</v>
      </c>
      <c r="BG1922" s="12">
        <v>0.77205308352849333</v>
      </c>
      <c r="BH1922" s="12">
        <v>0.124</v>
      </c>
      <c r="BI1922" s="12">
        <v>4.9000000000000002E-2</v>
      </c>
      <c r="BJ1922" s="12">
        <v>1.4999999999999999E-2</v>
      </c>
      <c r="BK1922" s="12">
        <v>0.748</v>
      </c>
      <c r="BL1922" s="12">
        <v>9324</v>
      </c>
      <c r="BM1922" s="12">
        <v>-7019</v>
      </c>
      <c r="BN1922" s="12">
        <v>-2609</v>
      </c>
      <c r="BO1922" s="12">
        <v>4936</v>
      </c>
      <c r="BP1922" s="12">
        <v>11105</v>
      </c>
      <c r="BQ1922" s="12">
        <v>-9745</v>
      </c>
      <c r="BR1922" s="12">
        <v>-3786</v>
      </c>
      <c r="BS1922" s="12">
        <v>5220</v>
      </c>
      <c r="BT1922" s="12">
        <v>0.27174172633404081</v>
      </c>
      <c r="BU1922" s="12">
        <v>0.7419726970113365</v>
      </c>
      <c r="BV1922" s="12">
        <v>0.77721798318901858</v>
      </c>
      <c r="BW1922" s="12">
        <v>0.7786329288936269</v>
      </c>
      <c r="BX1922" s="12">
        <v>0.7880838353416254</v>
      </c>
      <c r="BY1922" s="12">
        <v>1775.5</v>
      </c>
      <c r="BZ1922" s="12">
        <v>1</v>
      </c>
      <c r="CB1922" s="12">
        <v>0.13235945108455069</v>
      </c>
      <c r="CC1922" s="12">
        <v>21780</v>
      </c>
      <c r="CD1922" s="12">
        <v>22080</v>
      </c>
      <c r="CE1922" s="12">
        <v>0.7705740148320489</v>
      </c>
      <c r="CH1922" s="22">
        <v>43034</v>
      </c>
      <c r="CI1922">
        <v>2696</v>
      </c>
      <c r="CJ1922">
        <v>2701.5</v>
      </c>
      <c r="CK1922">
        <v>2685</v>
      </c>
      <c r="CL1922">
        <v>2701</v>
      </c>
      <c r="CM1922" s="22">
        <v>43035</v>
      </c>
      <c r="CN1922">
        <v>2774</v>
      </c>
      <c r="CO1922">
        <v>2783</v>
      </c>
      <c r="CP1922">
        <v>2749</v>
      </c>
      <c r="CQ1922">
        <v>2760</v>
      </c>
      <c r="CR1922" s="22">
        <v>43038</v>
      </c>
      <c r="CS1922">
        <v>2750</v>
      </c>
      <c r="CT1922">
        <v>2759</v>
      </c>
      <c r="CU1922">
        <v>2742.5</v>
      </c>
      <c r="CV1922">
        <v>2753.5</v>
      </c>
    </row>
    <row r="1923" spans="1:100">
      <c r="A1923" s="22">
        <v>43034</v>
      </c>
      <c r="B1923">
        <v>965</v>
      </c>
      <c r="C1923">
        <v>1100</v>
      </c>
      <c r="D1923">
        <v>953</v>
      </c>
      <c r="E1923">
        <v>1100</v>
      </c>
      <c r="F1923" s="23">
        <f t="shared" si="182"/>
        <v>0.13989637305699487</v>
      </c>
      <c r="G1923" s="22">
        <v>43035</v>
      </c>
      <c r="H1923">
        <v>1115</v>
      </c>
      <c r="I1923">
        <v>1393</v>
      </c>
      <c r="J1923">
        <v>1075</v>
      </c>
      <c r="K1923">
        <v>1360</v>
      </c>
      <c r="L1923" s="22">
        <v>43038</v>
      </c>
      <c r="M1923">
        <v>1300</v>
      </c>
      <c r="N1923" s="4">
        <v>43035</v>
      </c>
      <c r="O1923" s="3" t="s">
        <v>15</v>
      </c>
      <c r="P1923" s="3">
        <v>4586</v>
      </c>
      <c r="Q1923" s="3" t="s">
        <v>103</v>
      </c>
      <c r="R1923" s="3" t="s">
        <v>17</v>
      </c>
      <c r="S1923" s="3">
        <v>0.05</v>
      </c>
      <c r="T1923" s="3">
        <v>2</v>
      </c>
      <c r="U1923" s="3">
        <v>0</v>
      </c>
      <c r="V1923" s="3">
        <v>500</v>
      </c>
      <c r="W1923">
        <v>1115</v>
      </c>
      <c r="X1923" s="4">
        <v>43038</v>
      </c>
      <c r="Y1923">
        <v>1360</v>
      </c>
      <c r="Z1923" s="10">
        <f t="shared" ref="Z1923:Z1986" si="187">(Y1923-W1923)*V1923</f>
        <v>122500</v>
      </c>
      <c r="AA1923" s="10">
        <f t="shared" si="186"/>
        <v>122500</v>
      </c>
      <c r="AB1923" t="str">
        <f t="shared" si="183"/>
        <v/>
      </c>
      <c r="AC1923">
        <f t="shared" si="184"/>
        <v>-1919270</v>
      </c>
      <c r="AD1923">
        <f t="shared" si="185"/>
        <v>4.2918454935622297E-2</v>
      </c>
      <c r="AE1923" s="15">
        <v>43036</v>
      </c>
      <c r="AF1923" s="9">
        <v>3.0605080443353305E-3</v>
      </c>
      <c r="AG1923" s="12" t="s">
        <v>957</v>
      </c>
      <c r="AH1923" s="20">
        <v>43034.99722222222</v>
      </c>
      <c r="AI1923" s="12">
        <v>1165</v>
      </c>
      <c r="AJ1923" s="12">
        <v>65</v>
      </c>
      <c r="AK1923" s="12">
        <v>5.91E-2</v>
      </c>
      <c r="AL1923" s="17">
        <v>19500</v>
      </c>
      <c r="AM1923" s="17">
        <v>0.55294117647058827</v>
      </c>
      <c r="AN1923" s="9"/>
      <c r="AO1923" s="9"/>
      <c r="AP1923" s="17">
        <v>647.39</v>
      </c>
      <c r="AQ1923" s="17">
        <v>11580</v>
      </c>
      <c r="AR1923" s="17">
        <v>1</v>
      </c>
      <c r="AS1923" s="17">
        <v>0.45</v>
      </c>
      <c r="AT1923" s="17">
        <v>1</v>
      </c>
      <c r="AU1923" s="12">
        <v>0.91472172351885095</v>
      </c>
      <c r="AV1923" s="12">
        <v>0</v>
      </c>
      <c r="AY1923" s="12">
        <v>8514700</v>
      </c>
      <c r="BA1923" s="12">
        <v>1</v>
      </c>
      <c r="BD1923" s="12">
        <v>0.55294117647058827</v>
      </c>
      <c r="BE1923" s="12">
        <v>1</v>
      </c>
      <c r="BF1923" s="12">
        <v>1</v>
      </c>
      <c r="BG1923" s="12">
        <v>0.91472172351885095</v>
      </c>
      <c r="BH1923" s="12">
        <v>4.2999999999999997E-2</v>
      </c>
      <c r="BI1923" s="12">
        <v>0.45</v>
      </c>
      <c r="BJ1923" s="12">
        <v>5.0000000000000001E-3</v>
      </c>
      <c r="BK1923" s="12">
        <v>0.253</v>
      </c>
      <c r="BL1923" s="12">
        <v>-613</v>
      </c>
      <c r="BM1923" s="12">
        <v>-192</v>
      </c>
      <c r="BN1923" s="12">
        <v>4545</v>
      </c>
      <c r="BO1923" s="12">
        <v>3937</v>
      </c>
      <c r="BP1923" s="12">
        <v>-535</v>
      </c>
      <c r="BQ1923" s="12">
        <v>-302</v>
      </c>
      <c r="BR1923" s="12">
        <v>389</v>
      </c>
      <c r="BS1923" s="12">
        <v>165</v>
      </c>
      <c r="BT1923" s="12">
        <v>0.36585870558999362</v>
      </c>
      <c r="BU1923" s="12">
        <v>0.39381462064247014</v>
      </c>
      <c r="BV1923" s="12">
        <v>0.43179426218735667</v>
      </c>
      <c r="BW1923" s="12">
        <v>0.43623549223885966</v>
      </c>
      <c r="BX1923" s="12">
        <v>0.54360771650422401</v>
      </c>
      <c r="BY1923" s="12">
        <v>1775.5</v>
      </c>
      <c r="BZ1923" s="12">
        <v>1</v>
      </c>
      <c r="CB1923" s="12">
        <v>0.13235945108455069</v>
      </c>
      <c r="CC1923" s="12">
        <v>21780</v>
      </c>
      <c r="CD1923" s="12">
        <v>22080</v>
      </c>
      <c r="CE1923" s="12">
        <v>4.1775722998229394</v>
      </c>
      <c r="CH1923" s="22">
        <v>43034</v>
      </c>
      <c r="CI1923">
        <v>965</v>
      </c>
      <c r="CJ1923">
        <v>1100</v>
      </c>
      <c r="CK1923">
        <v>953</v>
      </c>
      <c r="CL1923">
        <v>1100</v>
      </c>
      <c r="CM1923" s="22">
        <v>43035</v>
      </c>
      <c r="CN1923">
        <v>1115</v>
      </c>
      <c r="CO1923">
        <v>1393</v>
      </c>
      <c r="CP1923">
        <v>1075</v>
      </c>
      <c r="CQ1923">
        <v>1360</v>
      </c>
      <c r="CR1923" s="22">
        <v>43038</v>
      </c>
      <c r="CS1923">
        <v>1300</v>
      </c>
      <c r="CT1923">
        <v>1329</v>
      </c>
      <c r="CU1923">
        <v>1192</v>
      </c>
      <c r="CV1923">
        <v>1208</v>
      </c>
    </row>
    <row r="1924" spans="1:100">
      <c r="A1924" s="22">
        <v>43034</v>
      </c>
      <c r="B1924">
        <v>1820</v>
      </c>
      <c r="C1924">
        <v>2175</v>
      </c>
      <c r="D1924">
        <v>1820</v>
      </c>
      <c r="E1924">
        <v>2021</v>
      </c>
      <c r="F1924" s="23">
        <f t="shared" si="182"/>
        <v>0.11043956043956049</v>
      </c>
      <c r="G1924" s="22">
        <v>43035</v>
      </c>
      <c r="H1924">
        <v>1880</v>
      </c>
      <c r="I1924">
        <v>1968</v>
      </c>
      <c r="J1924">
        <v>1852</v>
      </c>
      <c r="K1924">
        <v>1925</v>
      </c>
      <c r="L1924" s="22">
        <v>43038</v>
      </c>
      <c r="M1924">
        <v>1925</v>
      </c>
      <c r="N1924" s="4">
        <v>43035</v>
      </c>
      <c r="O1924" s="3" t="s">
        <v>11</v>
      </c>
      <c r="P1924" s="3">
        <v>6203</v>
      </c>
      <c r="Q1924" s="3" t="s">
        <v>642</v>
      </c>
      <c r="R1924" s="3" t="s">
        <v>13</v>
      </c>
      <c r="S1924" s="3">
        <v>0.05</v>
      </c>
      <c r="T1924" s="3">
        <v>1</v>
      </c>
      <c r="U1924" s="3">
        <v>0</v>
      </c>
      <c r="V1924" s="3">
        <v>300</v>
      </c>
      <c r="W1924">
        <v>1880</v>
      </c>
      <c r="X1924" s="4">
        <v>43038</v>
      </c>
      <c r="Y1924">
        <v>1925</v>
      </c>
      <c r="Z1924" s="10">
        <f t="shared" si="187"/>
        <v>13500</v>
      </c>
      <c r="AA1924" s="10">
        <f t="shared" si="186"/>
        <v>13500</v>
      </c>
      <c r="AB1924" t="str">
        <f t="shared" si="183"/>
        <v/>
      </c>
      <c r="AC1924">
        <f t="shared" si="184"/>
        <v>-1919270</v>
      </c>
      <c r="AD1924">
        <f t="shared" si="185"/>
        <v>1.2605042016806678E-2</v>
      </c>
      <c r="AE1924" s="15">
        <v>43036</v>
      </c>
      <c r="AF1924" s="9">
        <v>3.0605080443353305E-3</v>
      </c>
      <c r="AG1924" s="12" t="s">
        <v>962</v>
      </c>
      <c r="AH1924" s="20">
        <v>43034.995138888888</v>
      </c>
      <c r="AI1924" s="12">
        <v>1904</v>
      </c>
      <c r="AJ1924" s="12">
        <v>-117</v>
      </c>
      <c r="AK1924" s="12">
        <v>-5.79E-2</v>
      </c>
      <c r="AL1924" s="17">
        <v>19200</v>
      </c>
      <c r="AM1924" s="17">
        <v>1.0774025974025974</v>
      </c>
      <c r="AN1924" s="9"/>
      <c r="AO1924" s="9"/>
      <c r="AP1924" s="17">
        <v>4.38</v>
      </c>
      <c r="AQ1924" s="17">
        <v>24155</v>
      </c>
      <c r="AR1924" s="17">
        <v>0.6198889449772842</v>
      </c>
      <c r="AS1924" s="17">
        <v>0.41299999999999998</v>
      </c>
      <c r="AT1924" s="17">
        <v>0.65041782729805009</v>
      </c>
      <c r="AU1924" s="12">
        <v>0.65426997245179064</v>
      </c>
      <c r="AV1924" s="12">
        <v>1.04</v>
      </c>
      <c r="AY1924" s="12">
        <v>12548134</v>
      </c>
      <c r="BA1924" s="12">
        <v>0.56624423963133641</v>
      </c>
      <c r="BD1924" s="12">
        <v>1.0774025974025974</v>
      </c>
      <c r="BE1924" s="12">
        <v>0.6198889449772842</v>
      </c>
      <c r="BF1924" s="12">
        <v>0.65041782729805009</v>
      </c>
      <c r="BG1924" s="12">
        <v>0.65426997245179064</v>
      </c>
      <c r="BH1924" s="12">
        <v>5.6000000000000001E-2</v>
      </c>
      <c r="BI1924" s="12">
        <v>0.41299999999999998</v>
      </c>
      <c r="BJ1924" s="12">
        <v>2.3E-2</v>
      </c>
      <c r="BK1924" s="12">
        <v>0.22800000000000001</v>
      </c>
      <c r="BL1924" s="12">
        <v>-905</v>
      </c>
      <c r="BM1924" s="12">
        <v>9</v>
      </c>
      <c r="BN1924" s="12">
        <v>-1284</v>
      </c>
      <c r="BO1924" s="12">
        <v>2794</v>
      </c>
      <c r="BP1924" s="12">
        <v>1551</v>
      </c>
      <c r="BQ1924" s="12">
        <v>572</v>
      </c>
      <c r="BR1924" s="12">
        <v>-2106</v>
      </c>
      <c r="BS1924" s="12">
        <v>4966</v>
      </c>
      <c r="BT1924" s="12">
        <v>0.27174172633404081</v>
      </c>
      <c r="BU1924" s="12">
        <v>0.7419726970113365</v>
      </c>
      <c r="BV1924" s="12">
        <v>0.77721798318901858</v>
      </c>
      <c r="BW1924" s="12">
        <v>0.7786329288936269</v>
      </c>
      <c r="BX1924" s="12">
        <v>0.7880838353416254</v>
      </c>
      <c r="BY1924" s="12">
        <v>1775.5</v>
      </c>
      <c r="BZ1924" s="12">
        <v>0.56624423963133641</v>
      </c>
      <c r="CB1924" s="12">
        <v>0.13235945108455069</v>
      </c>
      <c r="CC1924" s="12">
        <v>21780</v>
      </c>
      <c r="CD1924" s="12">
        <v>22080</v>
      </c>
      <c r="CE1924" s="12">
        <v>8.1399748078008951</v>
      </c>
      <c r="CH1924" s="22">
        <v>43034</v>
      </c>
      <c r="CI1924">
        <v>1820</v>
      </c>
      <c r="CJ1924">
        <v>2175</v>
      </c>
      <c r="CK1924">
        <v>1820</v>
      </c>
      <c r="CL1924">
        <v>2021</v>
      </c>
      <c r="CM1924" s="22">
        <v>43035</v>
      </c>
      <c r="CN1924">
        <v>1880</v>
      </c>
      <c r="CO1924">
        <v>1968</v>
      </c>
      <c r="CP1924">
        <v>1852</v>
      </c>
      <c r="CQ1924">
        <v>1925</v>
      </c>
      <c r="CR1924" s="22">
        <v>43038</v>
      </c>
      <c r="CS1924">
        <v>1925</v>
      </c>
      <c r="CT1924">
        <v>1945</v>
      </c>
      <c r="CU1924">
        <v>1820</v>
      </c>
      <c r="CV1924">
        <v>1828</v>
      </c>
    </row>
    <row r="1925" spans="1:100">
      <c r="A1925" s="22">
        <v>43034</v>
      </c>
      <c r="B1925">
        <v>850</v>
      </c>
      <c r="C1925">
        <v>990</v>
      </c>
      <c r="D1925">
        <v>806</v>
      </c>
      <c r="E1925">
        <v>990</v>
      </c>
      <c r="F1925" s="23">
        <f t="shared" si="182"/>
        <v>0.16470588235294126</v>
      </c>
      <c r="G1925" s="22">
        <v>43035</v>
      </c>
      <c r="H1925">
        <v>945</v>
      </c>
      <c r="I1925">
        <v>990</v>
      </c>
      <c r="J1925">
        <v>861</v>
      </c>
      <c r="K1925">
        <v>868</v>
      </c>
      <c r="L1925" s="22">
        <v>43038</v>
      </c>
      <c r="M1925">
        <v>859</v>
      </c>
      <c r="N1925" s="4">
        <v>43035</v>
      </c>
      <c r="O1925" s="3" t="s">
        <v>15</v>
      </c>
      <c r="P1925" s="3">
        <v>5697</v>
      </c>
      <c r="Q1925" s="3" t="s">
        <v>538</v>
      </c>
      <c r="R1925" s="3" t="s">
        <v>17</v>
      </c>
      <c r="S1925" s="3">
        <v>0.05</v>
      </c>
      <c r="T1925" s="3">
        <v>2</v>
      </c>
      <c r="U1925" s="3">
        <v>0</v>
      </c>
      <c r="V1925" s="3">
        <v>600</v>
      </c>
      <c r="W1925">
        <v>945</v>
      </c>
      <c r="X1925" s="4">
        <v>43038</v>
      </c>
      <c r="Y1925">
        <v>868</v>
      </c>
      <c r="Z1925" s="10">
        <f t="shared" si="187"/>
        <v>-46200</v>
      </c>
      <c r="AA1925" s="10">
        <f t="shared" si="186"/>
        <v>46200</v>
      </c>
      <c r="AB1925" t="str">
        <f t="shared" si="183"/>
        <v/>
      </c>
      <c r="AC1925">
        <f t="shared" si="184"/>
        <v>-1919270</v>
      </c>
      <c r="AD1925">
        <f t="shared" si="185"/>
        <v>0.10426540284360186</v>
      </c>
      <c r="AE1925" s="15">
        <v>43036</v>
      </c>
      <c r="AF1925" s="9">
        <v>3.0605080443353305E-3</v>
      </c>
      <c r="AG1925" s="12" t="s">
        <v>954</v>
      </c>
      <c r="AH1925" s="20">
        <v>43034.981944444444</v>
      </c>
      <c r="AI1925" s="12">
        <v>1055</v>
      </c>
      <c r="AJ1925" s="12">
        <v>65</v>
      </c>
      <c r="AK1925" s="12">
        <v>6.5699999999999995E-2</v>
      </c>
      <c r="AL1925" s="17">
        <v>18800</v>
      </c>
      <c r="AM1925" s="17">
        <v>0.95737327188940091</v>
      </c>
      <c r="AN1925" s="9"/>
      <c r="AO1925" s="9"/>
      <c r="AP1925" s="17">
        <v>13.23</v>
      </c>
      <c r="AQ1925" s="17">
        <v>5287</v>
      </c>
      <c r="AR1925" s="17">
        <v>0.74465049928673321</v>
      </c>
      <c r="AS1925" s="17">
        <v>6.6000000000000003E-2</v>
      </c>
      <c r="AT1925" s="17">
        <v>0.75242047026279391</v>
      </c>
      <c r="AU1925" s="12">
        <v>0.76322751322751325</v>
      </c>
      <c r="AV1925" s="12">
        <v>0.81</v>
      </c>
      <c r="AY1925" s="12">
        <v>6091000</v>
      </c>
      <c r="BA1925" s="12">
        <v>0.70216306156405994</v>
      </c>
      <c r="BD1925" s="12">
        <v>0.95737327188940091</v>
      </c>
      <c r="BE1925" s="12">
        <v>0.74465049928673321</v>
      </c>
      <c r="BF1925" s="12">
        <v>0.75242047026279391</v>
      </c>
      <c r="BG1925" s="12">
        <v>0.76322751322751325</v>
      </c>
      <c r="BH1925" s="12">
        <v>0</v>
      </c>
      <c r="BI1925" s="12">
        <v>6.6000000000000003E-2</v>
      </c>
      <c r="BJ1925" s="12">
        <v>0</v>
      </c>
      <c r="BK1925" s="12">
        <v>0.64500000000000002</v>
      </c>
      <c r="BL1925" s="12">
        <v>216</v>
      </c>
      <c r="BM1925" s="12">
        <v>-83</v>
      </c>
      <c r="BN1925" s="12">
        <v>-209</v>
      </c>
      <c r="BO1925" s="12">
        <v>1388</v>
      </c>
      <c r="BP1925" s="12">
        <v>355</v>
      </c>
      <c r="BQ1925" s="12">
        <v>-434</v>
      </c>
      <c r="BR1925" s="12">
        <v>239</v>
      </c>
      <c r="BS1925" s="12">
        <v>1465</v>
      </c>
      <c r="BT1925" s="12">
        <v>0.38029629169763451</v>
      </c>
      <c r="BU1925" s="12">
        <v>0.70507199557217481</v>
      </c>
      <c r="BV1925" s="12">
        <v>0.7357840351414866</v>
      </c>
      <c r="BW1925" s="12">
        <v>0.74917669393608577</v>
      </c>
      <c r="BX1925" s="12">
        <v>0.69103648066532319</v>
      </c>
      <c r="BY1925" s="12">
        <v>1775.5</v>
      </c>
      <c r="BZ1925" s="12">
        <v>0.70216306156405994</v>
      </c>
      <c r="CB1925" s="12">
        <v>0.13235945108455069</v>
      </c>
      <c r="CC1925" s="12">
        <v>21780</v>
      </c>
      <c r="CD1925" s="12">
        <v>22080</v>
      </c>
      <c r="CE1925" s="12">
        <v>7.2331311745757745</v>
      </c>
      <c r="CH1925" s="22">
        <v>43034</v>
      </c>
      <c r="CI1925">
        <v>850</v>
      </c>
      <c r="CJ1925">
        <v>990</v>
      </c>
      <c r="CK1925">
        <v>806</v>
      </c>
      <c r="CL1925">
        <v>990</v>
      </c>
      <c r="CM1925" s="22">
        <v>43035</v>
      </c>
      <c r="CN1925">
        <v>945</v>
      </c>
      <c r="CO1925">
        <v>990</v>
      </c>
      <c r="CP1925">
        <v>861</v>
      </c>
      <c r="CQ1925">
        <v>868</v>
      </c>
      <c r="CR1925" s="22">
        <v>43038</v>
      </c>
      <c r="CS1925">
        <v>859</v>
      </c>
      <c r="CT1925">
        <v>925</v>
      </c>
      <c r="CU1925">
        <v>832</v>
      </c>
      <c r="CV1925">
        <v>845</v>
      </c>
    </row>
    <row r="1926" spans="1:100">
      <c r="A1926" s="22">
        <v>43034</v>
      </c>
      <c r="B1926">
        <v>545</v>
      </c>
      <c r="C1926">
        <v>641</v>
      </c>
      <c r="D1926">
        <v>545</v>
      </c>
      <c r="E1926">
        <v>641</v>
      </c>
      <c r="F1926" s="23">
        <f t="shared" si="182"/>
        <v>0.1761467889908257</v>
      </c>
      <c r="G1926" s="22">
        <v>43035</v>
      </c>
      <c r="H1926">
        <v>716</v>
      </c>
      <c r="I1926">
        <v>741</v>
      </c>
      <c r="J1926">
        <v>695</v>
      </c>
      <c r="K1926">
        <v>741</v>
      </c>
      <c r="L1926" s="22">
        <v>43038</v>
      </c>
      <c r="M1926">
        <v>752</v>
      </c>
      <c r="N1926" s="4">
        <v>43035</v>
      </c>
      <c r="O1926" s="3" t="s">
        <v>15</v>
      </c>
      <c r="P1926" s="3">
        <v>6620</v>
      </c>
      <c r="Q1926" s="3" t="s">
        <v>772</v>
      </c>
      <c r="R1926" s="3" t="s">
        <v>17</v>
      </c>
      <c r="S1926" s="3">
        <v>0.05</v>
      </c>
      <c r="T1926" s="3">
        <v>2</v>
      </c>
      <c r="U1926" s="3">
        <v>0</v>
      </c>
      <c r="V1926" s="3">
        <v>800</v>
      </c>
      <c r="W1926">
        <v>716</v>
      </c>
      <c r="X1926" s="4">
        <v>43038</v>
      </c>
      <c r="Y1926">
        <v>741</v>
      </c>
      <c r="Z1926" s="10">
        <f t="shared" si="187"/>
        <v>20000</v>
      </c>
      <c r="AA1926" s="10">
        <f t="shared" si="186"/>
        <v>20000</v>
      </c>
      <c r="AB1926" t="str">
        <f t="shared" si="183"/>
        <v/>
      </c>
      <c r="AC1926">
        <f t="shared" si="184"/>
        <v>-1919270</v>
      </c>
      <c r="AD1926">
        <f t="shared" si="185"/>
        <v>1.2729844413012836E-2</v>
      </c>
      <c r="AE1926" s="15">
        <v>43036</v>
      </c>
      <c r="AF1926" s="9">
        <v>3.0605080443353305E-3</v>
      </c>
      <c r="AG1926" s="12" t="s">
        <v>962</v>
      </c>
      <c r="AH1926" s="20">
        <v>43034.99722222222</v>
      </c>
      <c r="AI1926" s="12">
        <v>707</v>
      </c>
      <c r="AJ1926" s="12">
        <v>66</v>
      </c>
      <c r="AK1926" s="12">
        <v>0.10299999999999999</v>
      </c>
      <c r="AL1926" s="17">
        <v>18500</v>
      </c>
      <c r="AM1926" s="17">
        <v>0.37786774628879893</v>
      </c>
      <c r="AN1926" s="9"/>
      <c r="AO1926" s="9"/>
      <c r="AP1926" s="17">
        <v>0</v>
      </c>
      <c r="AQ1926" s="17">
        <v>22241</v>
      </c>
      <c r="AR1926" s="17">
        <v>1</v>
      </c>
      <c r="AS1926" s="17">
        <v>0.154</v>
      </c>
      <c r="AT1926" s="17">
        <v>1</v>
      </c>
      <c r="AU1926" s="12">
        <v>1</v>
      </c>
      <c r="AV1926" s="12">
        <v>0</v>
      </c>
      <c r="AW1926" s="12">
        <v>48.8</v>
      </c>
      <c r="AX1926" s="19">
        <v>100</v>
      </c>
      <c r="AY1926" s="12">
        <v>30014943</v>
      </c>
      <c r="BA1926" s="12">
        <v>1</v>
      </c>
      <c r="BD1926" s="12">
        <v>0.37786774628879893</v>
      </c>
      <c r="BE1926" s="12">
        <v>1</v>
      </c>
      <c r="BF1926" s="12">
        <v>1</v>
      </c>
      <c r="BG1926" s="12">
        <v>1</v>
      </c>
      <c r="BH1926" s="12">
        <v>0.46500000000000002</v>
      </c>
      <c r="BI1926" s="12">
        <v>0.154</v>
      </c>
      <c r="BJ1926" s="12">
        <v>4.0000000000000001E-3</v>
      </c>
      <c r="BK1926" s="12">
        <v>0.67100000000000004</v>
      </c>
      <c r="BL1926" s="12">
        <v>395</v>
      </c>
      <c r="BM1926" s="12">
        <v>-112</v>
      </c>
      <c r="BN1926" s="12">
        <v>-304</v>
      </c>
      <c r="BO1926" s="12">
        <v>147</v>
      </c>
      <c r="BP1926" s="12">
        <v>425</v>
      </c>
      <c r="BQ1926" s="12">
        <v>-184</v>
      </c>
      <c r="BR1926" s="12">
        <v>-299</v>
      </c>
      <c r="BS1926" s="12">
        <v>151</v>
      </c>
      <c r="BT1926" s="12">
        <v>0.27174172633404081</v>
      </c>
      <c r="BU1926" s="12">
        <v>0.7419726970113365</v>
      </c>
      <c r="BV1926" s="12">
        <v>0.77721798318901858</v>
      </c>
      <c r="BW1926" s="12">
        <v>0.7786329288936269</v>
      </c>
      <c r="BX1926" s="12">
        <v>0.7880838353416254</v>
      </c>
      <c r="BY1926" s="12">
        <v>1775.5</v>
      </c>
      <c r="BZ1926" s="12">
        <v>1</v>
      </c>
      <c r="CB1926" s="12">
        <v>0.13235945108455069</v>
      </c>
      <c r="CC1926" s="12">
        <v>21780</v>
      </c>
      <c r="CD1926" s="12">
        <v>22080</v>
      </c>
      <c r="CE1926" s="12">
        <v>2.8548603306568454</v>
      </c>
      <c r="CH1926" s="22">
        <v>43034</v>
      </c>
      <c r="CI1926">
        <v>545</v>
      </c>
      <c r="CJ1926">
        <v>641</v>
      </c>
      <c r="CK1926">
        <v>545</v>
      </c>
      <c r="CL1926">
        <v>641</v>
      </c>
      <c r="CM1926" s="22">
        <v>43035</v>
      </c>
      <c r="CN1926">
        <v>716</v>
      </c>
      <c r="CO1926">
        <v>741</v>
      </c>
      <c r="CP1926">
        <v>695</v>
      </c>
      <c r="CQ1926">
        <v>741</v>
      </c>
      <c r="CR1926" s="22">
        <v>43038</v>
      </c>
      <c r="CS1926">
        <v>752</v>
      </c>
      <c r="CT1926">
        <v>820</v>
      </c>
      <c r="CU1926">
        <v>666</v>
      </c>
      <c r="CV1926">
        <v>691</v>
      </c>
    </row>
    <row r="1927" spans="1:100">
      <c r="A1927" s="22">
        <v>43034</v>
      </c>
      <c r="B1927">
        <v>2621</v>
      </c>
      <c r="C1927">
        <v>2631</v>
      </c>
      <c r="D1927">
        <v>2591.5</v>
      </c>
      <c r="E1927">
        <v>2609</v>
      </c>
      <c r="F1927" s="23">
        <f t="shared" si="182"/>
        <v>-4.5784051888592137E-3</v>
      </c>
      <c r="G1927" s="22">
        <v>43035</v>
      </c>
      <c r="H1927">
        <v>2672</v>
      </c>
      <c r="I1927">
        <v>2672.5</v>
      </c>
      <c r="J1927">
        <v>2623.5</v>
      </c>
      <c r="K1927">
        <v>2652</v>
      </c>
      <c r="L1927" s="22">
        <v>43038</v>
      </c>
      <c r="M1927">
        <v>2648</v>
      </c>
      <c r="N1927" s="4">
        <v>43035</v>
      </c>
      <c r="O1927" s="3" t="s">
        <v>15</v>
      </c>
      <c r="P1927" s="3">
        <v>4528</v>
      </c>
      <c r="Q1927" s="3" t="s">
        <v>417</v>
      </c>
      <c r="R1927" s="3" t="s">
        <v>17</v>
      </c>
      <c r="S1927" s="3">
        <v>0.05</v>
      </c>
      <c r="T1927" s="3">
        <v>1</v>
      </c>
      <c r="U1927" s="3">
        <v>0</v>
      </c>
      <c r="V1927" s="3">
        <v>200</v>
      </c>
      <c r="W1927">
        <v>2672</v>
      </c>
      <c r="X1927" s="4">
        <v>43038</v>
      </c>
      <c r="Y1927">
        <v>2652</v>
      </c>
      <c r="Z1927" s="10">
        <f t="shared" si="187"/>
        <v>-4000</v>
      </c>
      <c r="AA1927" s="10">
        <f t="shared" si="186"/>
        <v>4000</v>
      </c>
      <c r="AB1927">
        <f t="shared" si="183"/>
        <v>-4000</v>
      </c>
      <c r="AC1927">
        <f t="shared" si="184"/>
        <v>-1923270</v>
      </c>
      <c r="AD1927">
        <f t="shared" si="185"/>
        <v>1.0370370370370363E-2</v>
      </c>
      <c r="AE1927" s="15">
        <v>43036</v>
      </c>
      <c r="AF1927" s="9">
        <v>3.0605080443353305E-3</v>
      </c>
      <c r="AG1927" s="12" t="s">
        <v>962</v>
      </c>
      <c r="AH1927" s="20">
        <v>43034.99722222222</v>
      </c>
      <c r="AI1927" s="12">
        <v>2700</v>
      </c>
      <c r="AJ1927" s="12">
        <v>91</v>
      </c>
      <c r="AK1927" s="12">
        <v>3.49E-2</v>
      </c>
      <c r="AL1927" s="17">
        <v>17200</v>
      </c>
      <c r="AM1927" s="17">
        <v>0.20550527903469079</v>
      </c>
      <c r="AN1927" s="17">
        <v>0</v>
      </c>
      <c r="AO1927" s="17">
        <v>0</v>
      </c>
      <c r="AP1927" s="17">
        <v>8.01</v>
      </c>
      <c r="AQ1927" s="17">
        <v>1562658</v>
      </c>
      <c r="AR1927" s="17">
        <v>0.88315481986368061</v>
      </c>
      <c r="AS1927" s="17">
        <v>0.05</v>
      </c>
      <c r="AT1927" s="17">
        <v>0.84529356943150047</v>
      </c>
      <c r="AU1927" s="12">
        <v>0.12870725131261529</v>
      </c>
      <c r="AV1927" s="12">
        <v>1.7</v>
      </c>
      <c r="AY1927" s="12">
        <v>589237500</v>
      </c>
      <c r="BA1927" s="12">
        <v>0.79695431472081213</v>
      </c>
      <c r="BB1927" s="12">
        <v>-5</v>
      </c>
      <c r="BC1927" s="15">
        <v>42863</v>
      </c>
      <c r="BD1927" s="12">
        <v>0.20550527903469079</v>
      </c>
      <c r="BE1927" s="12">
        <v>0.88315481986368061</v>
      </c>
      <c r="BF1927" s="12">
        <v>0.84529356943150047</v>
      </c>
      <c r="BG1927" s="12">
        <v>0.12870725131261529</v>
      </c>
      <c r="BH1927" s="12">
        <v>0.25700000000000001</v>
      </c>
      <c r="BI1927" s="12">
        <v>0.05</v>
      </c>
      <c r="BJ1927" s="12">
        <v>2.7E-2</v>
      </c>
      <c r="BK1927" s="12">
        <v>0.39</v>
      </c>
      <c r="BL1927" s="12">
        <v>156</v>
      </c>
      <c r="BM1927" s="12">
        <v>71</v>
      </c>
      <c r="BN1927" s="12">
        <v>-188</v>
      </c>
      <c r="BO1927" s="12">
        <v>891</v>
      </c>
      <c r="BP1927" s="12">
        <v>216</v>
      </c>
      <c r="BQ1927" s="12">
        <v>-1</v>
      </c>
      <c r="BR1927" s="12">
        <v>-190</v>
      </c>
      <c r="BS1927" s="12">
        <v>850</v>
      </c>
      <c r="BT1927" s="12">
        <v>0.27174172633404081</v>
      </c>
      <c r="BU1927" s="12">
        <v>0.7419726970113365</v>
      </c>
      <c r="BV1927" s="12">
        <v>0.77721798318901858</v>
      </c>
      <c r="BW1927" s="12">
        <v>0.7786329288936269</v>
      </c>
      <c r="BX1927" s="12">
        <v>0.7880838353416254</v>
      </c>
      <c r="BY1927" s="12">
        <v>1775.5</v>
      </c>
      <c r="BZ1927" s="12">
        <v>0.79695431472081213</v>
      </c>
      <c r="CB1927" s="12">
        <v>0.13235945108455069</v>
      </c>
      <c r="CC1927" s="12">
        <v>21780</v>
      </c>
      <c r="CD1927" s="12">
        <v>22080</v>
      </c>
      <c r="CE1927" s="12">
        <v>1.5526301850814932</v>
      </c>
      <c r="CH1927" s="22">
        <v>43034</v>
      </c>
      <c r="CI1927">
        <v>2621</v>
      </c>
      <c r="CJ1927">
        <v>2631</v>
      </c>
      <c r="CK1927">
        <v>2591.5</v>
      </c>
      <c r="CL1927">
        <v>2609</v>
      </c>
      <c r="CM1927" s="22">
        <v>43035</v>
      </c>
      <c r="CN1927">
        <v>2672</v>
      </c>
      <c r="CO1927">
        <v>2672.5</v>
      </c>
      <c r="CP1927">
        <v>2623.5</v>
      </c>
      <c r="CQ1927">
        <v>2652</v>
      </c>
      <c r="CR1927" s="22">
        <v>43038</v>
      </c>
      <c r="CS1927">
        <v>2648</v>
      </c>
      <c r="CT1927">
        <v>2648</v>
      </c>
      <c r="CU1927">
        <v>2567.5</v>
      </c>
      <c r="CV1927">
        <v>2583</v>
      </c>
    </row>
    <row r="1928" spans="1:100">
      <c r="A1928" s="22">
        <v>43034</v>
      </c>
      <c r="B1928">
        <v>229</v>
      </c>
      <c r="C1928">
        <v>245</v>
      </c>
      <c r="D1928">
        <v>228</v>
      </c>
      <c r="E1928">
        <v>240</v>
      </c>
      <c r="F1928" s="23">
        <f t="shared" ref="F1928:F1991" si="188">IF(E1928&lt;&gt;"",E1928/B1928-1,"")</f>
        <v>4.8034934497816595E-2</v>
      </c>
      <c r="G1928" s="22">
        <v>43035</v>
      </c>
      <c r="H1928">
        <v>256</v>
      </c>
      <c r="I1928">
        <v>266</v>
      </c>
      <c r="J1928">
        <v>233</v>
      </c>
      <c r="K1928">
        <v>233</v>
      </c>
      <c r="L1928" s="22">
        <v>43038</v>
      </c>
      <c r="M1928">
        <v>233</v>
      </c>
      <c r="N1928" s="4">
        <v>43035</v>
      </c>
      <c r="O1928" s="3" t="s">
        <v>15</v>
      </c>
      <c r="P1928" s="3">
        <v>5987</v>
      </c>
      <c r="Q1928" s="3" t="s">
        <v>705</v>
      </c>
      <c r="R1928" s="3" t="s">
        <v>17</v>
      </c>
      <c r="S1928" s="3">
        <v>0.05</v>
      </c>
      <c r="T1928" s="3">
        <v>2</v>
      </c>
      <c r="U1928" s="3">
        <v>0</v>
      </c>
      <c r="V1928" s="3">
        <v>3000</v>
      </c>
      <c r="W1928">
        <v>256</v>
      </c>
      <c r="X1928" s="4">
        <v>43038</v>
      </c>
      <c r="Y1928">
        <v>233</v>
      </c>
      <c r="Z1928" s="10">
        <f t="shared" si="187"/>
        <v>-69000</v>
      </c>
      <c r="AA1928" s="10">
        <f t="shared" si="186"/>
        <v>69000</v>
      </c>
      <c r="AB1928" t="str">
        <f t="shared" si="183"/>
        <v/>
      </c>
      <c r="AC1928">
        <f t="shared" si="184"/>
        <v>-1923270</v>
      </c>
      <c r="AD1928">
        <f t="shared" si="185"/>
        <v>0</v>
      </c>
      <c r="AE1928" s="15">
        <v>43036</v>
      </c>
      <c r="AF1928" s="9">
        <v>3.0605080443353305E-3</v>
      </c>
      <c r="AG1928" s="12" t="s">
        <v>960</v>
      </c>
      <c r="AH1928" s="20">
        <v>43034.996527777781</v>
      </c>
      <c r="AI1928" s="12">
        <v>256</v>
      </c>
      <c r="AJ1928" s="12">
        <v>16</v>
      </c>
      <c r="AK1928" s="12">
        <v>6.6699999999999995E-2</v>
      </c>
      <c r="AL1928" s="17">
        <v>17000</v>
      </c>
      <c r="AM1928" s="17">
        <v>0.79828326180257514</v>
      </c>
      <c r="AN1928" s="9"/>
      <c r="AO1928" s="9"/>
      <c r="AP1928" s="17">
        <v>1609</v>
      </c>
      <c r="AQ1928" s="17">
        <v>3868</v>
      </c>
      <c r="AR1928" s="17">
        <v>0.63057324840764328</v>
      </c>
      <c r="AS1928" s="17">
        <v>0.23599999999999999</v>
      </c>
      <c r="AT1928" s="17">
        <v>0.69312169312169314</v>
      </c>
      <c r="AU1928" s="12">
        <v>0.69948186528497414</v>
      </c>
      <c r="AV1928" s="12">
        <v>0.86</v>
      </c>
      <c r="AY1928" s="12">
        <v>16600000</v>
      </c>
      <c r="BA1928" s="12">
        <v>0.53600000000000003</v>
      </c>
      <c r="BD1928" s="12">
        <v>0.79828326180257514</v>
      </c>
      <c r="BE1928" s="12">
        <v>0.63057324840764328</v>
      </c>
      <c r="BF1928" s="12">
        <v>0.69312169312169314</v>
      </c>
      <c r="BG1928" s="12">
        <v>0.69948186528497414</v>
      </c>
      <c r="BH1928" s="12">
        <v>2E-3</v>
      </c>
      <c r="BI1928" s="12">
        <v>0.23599999999999999</v>
      </c>
      <c r="BJ1928" s="12">
        <v>2E-3</v>
      </c>
      <c r="BK1928" s="12">
        <v>0.47699999999999998</v>
      </c>
      <c r="BL1928" s="12">
        <v>590</v>
      </c>
      <c r="BM1928" s="12">
        <v>-209</v>
      </c>
      <c r="BN1928" s="12">
        <v>-412</v>
      </c>
      <c r="BO1928" s="12">
        <v>1719</v>
      </c>
      <c r="BP1928" s="12">
        <v>607</v>
      </c>
      <c r="BQ1928" s="12">
        <v>-459</v>
      </c>
      <c r="BR1928" s="12">
        <v>-974</v>
      </c>
      <c r="BS1928" s="12">
        <v>1751</v>
      </c>
      <c r="BT1928" s="12">
        <v>0.32790540967571286</v>
      </c>
      <c r="BU1928" s="12">
        <v>0.64412542201374379</v>
      </c>
      <c r="BV1928" s="12">
        <v>0.66980552981385044</v>
      </c>
      <c r="BW1928" s="12">
        <v>0.67125587898491346</v>
      </c>
      <c r="BX1928" s="12">
        <v>0.62925022211169079</v>
      </c>
      <c r="BY1928" s="12">
        <v>1775.5</v>
      </c>
      <c r="BZ1928" s="12">
        <v>0.53600000000000003</v>
      </c>
      <c r="CB1928" s="12">
        <v>0.13235945108455069</v>
      </c>
      <c r="CC1928" s="12">
        <v>21780</v>
      </c>
      <c r="CD1928" s="12">
        <v>22080</v>
      </c>
      <c r="CE1928" s="12">
        <v>6.0311768843211278</v>
      </c>
      <c r="CH1928" s="22">
        <v>43034</v>
      </c>
      <c r="CI1928">
        <v>229</v>
      </c>
      <c r="CJ1928">
        <v>245</v>
      </c>
      <c r="CK1928">
        <v>228</v>
      </c>
      <c r="CL1928">
        <v>240</v>
      </c>
      <c r="CM1928" s="22">
        <v>43035</v>
      </c>
      <c r="CN1928">
        <v>256</v>
      </c>
      <c r="CO1928">
        <v>266</v>
      </c>
      <c r="CP1928">
        <v>233</v>
      </c>
      <c r="CQ1928">
        <v>233</v>
      </c>
      <c r="CR1928" s="22">
        <v>43038</v>
      </c>
      <c r="CS1928">
        <v>233</v>
      </c>
      <c r="CT1928">
        <v>238</v>
      </c>
      <c r="CU1928">
        <v>232</v>
      </c>
      <c r="CV1928">
        <v>238</v>
      </c>
    </row>
    <row r="1929" spans="1:100">
      <c r="A1929" s="22">
        <v>43034</v>
      </c>
      <c r="B1929">
        <v>172</v>
      </c>
      <c r="C1929">
        <v>173</v>
      </c>
      <c r="D1929">
        <v>157</v>
      </c>
      <c r="E1929">
        <v>162</v>
      </c>
      <c r="F1929" s="23">
        <f t="shared" si="188"/>
        <v>-5.8139534883720922E-2</v>
      </c>
      <c r="G1929" s="22">
        <v>43035</v>
      </c>
      <c r="H1929">
        <v>169</v>
      </c>
      <c r="I1929">
        <v>178</v>
      </c>
      <c r="J1929">
        <v>161</v>
      </c>
      <c r="K1929">
        <v>161</v>
      </c>
      <c r="L1929" s="22">
        <v>43038</v>
      </c>
      <c r="M1929">
        <v>159</v>
      </c>
      <c r="N1929" s="4">
        <v>43035</v>
      </c>
      <c r="O1929" s="3" t="s">
        <v>15</v>
      </c>
      <c r="P1929" s="3">
        <v>2666</v>
      </c>
      <c r="Q1929" s="3" t="s">
        <v>754</v>
      </c>
      <c r="R1929" s="3" t="s">
        <v>17</v>
      </c>
      <c r="S1929" s="3">
        <v>0.05</v>
      </c>
      <c r="T1929" s="3">
        <v>2</v>
      </c>
      <c r="U1929" s="3">
        <v>0</v>
      </c>
      <c r="V1929" s="3">
        <v>3100</v>
      </c>
      <c r="W1929">
        <v>169</v>
      </c>
      <c r="X1929" s="4">
        <v>43038</v>
      </c>
      <c r="Y1929">
        <v>161</v>
      </c>
      <c r="Z1929" s="10">
        <f t="shared" si="187"/>
        <v>-24800</v>
      </c>
      <c r="AA1929" s="10">
        <f t="shared" si="186"/>
        <v>24800</v>
      </c>
      <c r="AB1929" t="str">
        <f t="shared" si="183"/>
        <v/>
      </c>
      <c r="AC1929">
        <f t="shared" si="184"/>
        <v>-1923270</v>
      </c>
      <c r="AD1929">
        <f t="shared" si="185"/>
        <v>1.1976047904191711E-2</v>
      </c>
      <c r="AE1929" s="15">
        <v>43036</v>
      </c>
      <c r="AF1929" s="9">
        <v>3.0605080443353305E-3</v>
      </c>
      <c r="AG1929" s="12" t="s">
        <v>960</v>
      </c>
      <c r="AH1929" s="20">
        <v>43034.996527777781</v>
      </c>
      <c r="AI1929" s="12">
        <v>167</v>
      </c>
      <c r="AJ1929" s="12">
        <v>5</v>
      </c>
      <c r="AK1929" s="12">
        <v>3.09E-2</v>
      </c>
      <c r="AL1929" s="17">
        <v>5400</v>
      </c>
      <c r="AM1929" s="17">
        <v>0.70807453416149069</v>
      </c>
      <c r="AN1929" s="9"/>
      <c r="AO1929" s="9"/>
      <c r="AP1929" s="17">
        <v>408.14</v>
      </c>
      <c r="AQ1929" s="17">
        <v>2327</v>
      </c>
      <c r="AR1929" s="17">
        <v>0.73076923076923073</v>
      </c>
      <c r="AS1929" s="17">
        <v>0.11600000000000001</v>
      </c>
      <c r="AT1929" s="17">
        <v>0.74698795180722888</v>
      </c>
      <c r="AU1929" s="12">
        <v>0.77894736842105261</v>
      </c>
      <c r="AV1929" s="12">
        <v>0</v>
      </c>
      <c r="AY1929" s="12">
        <v>14451000</v>
      </c>
      <c r="BA1929" s="12">
        <v>0.67692307692307696</v>
      </c>
      <c r="BD1929" s="12">
        <v>0.70807453416149069</v>
      </c>
      <c r="BE1929" s="12">
        <v>0.73076923076923073</v>
      </c>
      <c r="BF1929" s="12">
        <v>0.74698795180722888</v>
      </c>
      <c r="BG1929" s="12">
        <v>0.77894736842105261</v>
      </c>
      <c r="BH1929" s="12">
        <v>1E-3</v>
      </c>
      <c r="BI1929" s="12">
        <v>0.11600000000000001</v>
      </c>
      <c r="BJ1929" s="12">
        <v>0</v>
      </c>
      <c r="BK1929" s="12">
        <v>0.50900000000000001</v>
      </c>
      <c r="BL1929" s="12">
        <v>360</v>
      </c>
      <c r="BM1929" s="12">
        <v>-113</v>
      </c>
      <c r="BN1929" s="12">
        <v>-282</v>
      </c>
      <c r="BO1929" s="12">
        <v>525</v>
      </c>
      <c r="BP1929" s="12">
        <v>230</v>
      </c>
      <c r="BQ1929" s="12">
        <v>-105</v>
      </c>
      <c r="BR1929" s="12">
        <v>-76</v>
      </c>
      <c r="BS1929" s="12">
        <v>560</v>
      </c>
      <c r="BT1929" s="12">
        <v>0.32790540967571286</v>
      </c>
      <c r="BU1929" s="12">
        <v>0.64412542201374379</v>
      </c>
      <c r="BV1929" s="12">
        <v>0.66980552981385044</v>
      </c>
      <c r="BW1929" s="12">
        <v>0.67125587898491346</v>
      </c>
      <c r="BX1929" s="12">
        <v>0.62925022211169079</v>
      </c>
      <c r="BY1929" s="12">
        <v>1775.5</v>
      </c>
      <c r="BZ1929" s="12">
        <v>0.67692307692307696</v>
      </c>
      <c r="CB1929" s="12">
        <v>0.13235945108455069</v>
      </c>
      <c r="CC1929" s="12">
        <v>21780</v>
      </c>
      <c r="CD1929" s="12">
        <v>22080</v>
      </c>
      <c r="CE1929" s="12">
        <v>5.3496333534140721</v>
      </c>
      <c r="CH1929" s="22">
        <v>43034</v>
      </c>
      <c r="CI1929">
        <v>172</v>
      </c>
      <c r="CJ1929">
        <v>173</v>
      </c>
      <c r="CK1929">
        <v>157</v>
      </c>
      <c r="CL1929">
        <v>162</v>
      </c>
      <c r="CM1929" s="22">
        <v>43035</v>
      </c>
      <c r="CN1929">
        <v>169</v>
      </c>
      <c r="CO1929">
        <v>178</v>
      </c>
      <c r="CP1929">
        <v>161</v>
      </c>
      <c r="CQ1929">
        <v>161</v>
      </c>
      <c r="CR1929" s="22">
        <v>43038</v>
      </c>
      <c r="CS1929">
        <v>159</v>
      </c>
      <c r="CT1929">
        <v>168</v>
      </c>
      <c r="CU1929">
        <v>157</v>
      </c>
      <c r="CV1929">
        <v>159</v>
      </c>
    </row>
    <row r="1930" spans="1:100">
      <c r="A1930" s="22">
        <v>43034</v>
      </c>
      <c r="B1930">
        <v>906</v>
      </c>
      <c r="C1930">
        <v>929</v>
      </c>
      <c r="D1930">
        <v>901</v>
      </c>
      <c r="E1930">
        <v>924</v>
      </c>
      <c r="F1930" s="23">
        <f t="shared" si="188"/>
        <v>1.9867549668874274E-2</v>
      </c>
      <c r="G1930" s="22">
        <v>43035</v>
      </c>
      <c r="H1930">
        <v>1100</v>
      </c>
      <c r="I1930">
        <v>1108</v>
      </c>
      <c r="J1930">
        <v>1050</v>
      </c>
      <c r="K1930">
        <v>1079</v>
      </c>
      <c r="L1930" s="22">
        <v>43038</v>
      </c>
      <c r="M1930">
        <v>1100</v>
      </c>
      <c r="N1930" s="4">
        <v>43035</v>
      </c>
      <c r="O1930" s="3" t="s">
        <v>15</v>
      </c>
      <c r="P1930" s="3">
        <v>6826</v>
      </c>
      <c r="Q1930" s="3" t="s">
        <v>773</v>
      </c>
      <c r="R1930" s="3" t="s">
        <v>17</v>
      </c>
      <c r="S1930" s="3">
        <v>0.05</v>
      </c>
      <c r="T1930" s="3">
        <v>1</v>
      </c>
      <c r="U1930" s="3">
        <v>0</v>
      </c>
      <c r="V1930" s="3">
        <v>300</v>
      </c>
      <c r="W1930">
        <v>1100</v>
      </c>
      <c r="X1930" s="4">
        <v>43038</v>
      </c>
      <c r="Y1930">
        <v>1079</v>
      </c>
      <c r="Z1930" s="10">
        <f t="shared" si="187"/>
        <v>-6300</v>
      </c>
      <c r="AA1930" s="10">
        <f t="shared" si="186"/>
        <v>6300</v>
      </c>
      <c r="AB1930">
        <f t="shared" si="183"/>
        <v>-6300</v>
      </c>
      <c r="AC1930">
        <f t="shared" si="184"/>
        <v>-1929570</v>
      </c>
      <c r="AD1930">
        <f t="shared" si="185"/>
        <v>0.47594092424964274</v>
      </c>
      <c r="AE1930" s="15">
        <v>43036</v>
      </c>
      <c r="AF1930" s="9">
        <v>3.0605080443353305E-3</v>
      </c>
      <c r="AG1930" s="12" t="s">
        <v>962</v>
      </c>
      <c r="AH1930" s="20">
        <v>43034.998611111114</v>
      </c>
      <c r="AI1930" s="12">
        <v>2099</v>
      </c>
      <c r="AJ1930" s="12">
        <v>250</v>
      </c>
      <c r="AK1930" s="12">
        <v>0.13519999999999999</v>
      </c>
      <c r="AL1930" s="17">
        <v>4300</v>
      </c>
      <c r="AM1930" s="17">
        <v>0.2987494210282538</v>
      </c>
      <c r="AN1930" s="9"/>
      <c r="AO1930" s="9"/>
      <c r="AP1930" s="17">
        <v>4.32</v>
      </c>
      <c r="AQ1930" s="17">
        <v>26994</v>
      </c>
      <c r="AR1930" s="17">
        <v>1</v>
      </c>
      <c r="AS1930" s="17">
        <v>0.20499999999999999</v>
      </c>
      <c r="AT1930" s="17">
        <v>1</v>
      </c>
      <c r="AU1930" s="12">
        <v>1</v>
      </c>
      <c r="AV1930" s="12">
        <v>1.39</v>
      </c>
      <c r="AY1930" s="12">
        <v>12503100</v>
      </c>
      <c r="BA1930" s="12">
        <v>1</v>
      </c>
      <c r="BD1930" s="12">
        <v>0.2987494210282538</v>
      </c>
      <c r="BE1930" s="12">
        <v>1</v>
      </c>
      <c r="BF1930" s="12">
        <v>1</v>
      </c>
      <c r="BG1930" s="12">
        <v>1</v>
      </c>
      <c r="BH1930" s="12">
        <v>7.0000000000000001E-3</v>
      </c>
      <c r="BI1930" s="12">
        <v>0.20499999999999999</v>
      </c>
      <c r="BJ1930" s="12">
        <v>1.7000000000000001E-2</v>
      </c>
      <c r="BK1930" s="12">
        <v>0.47099999999999997</v>
      </c>
      <c r="BL1930" s="12">
        <v>597</v>
      </c>
      <c r="BM1930" s="12">
        <v>-644</v>
      </c>
      <c r="BN1930" s="12">
        <v>-680</v>
      </c>
      <c r="BO1930" s="12">
        <v>1101</v>
      </c>
      <c r="BP1930" s="12">
        <v>730</v>
      </c>
      <c r="BQ1930" s="12">
        <v>-415</v>
      </c>
      <c r="BR1930" s="12">
        <v>-665</v>
      </c>
      <c r="BS1930" s="12">
        <v>1767</v>
      </c>
      <c r="BT1930" s="12">
        <v>0.27174172633404081</v>
      </c>
      <c r="BU1930" s="12">
        <v>0.7419726970113365</v>
      </c>
      <c r="BV1930" s="12">
        <v>0.77721798318901858</v>
      </c>
      <c r="BW1930" s="12">
        <v>0.7786329288936269</v>
      </c>
      <c r="BX1930" s="12">
        <v>0.7880838353416254</v>
      </c>
      <c r="BY1930" s="12">
        <v>1775.5</v>
      </c>
      <c r="BZ1930" s="12">
        <v>1</v>
      </c>
      <c r="CB1930" s="12">
        <v>0.13235945108455069</v>
      </c>
      <c r="CC1930" s="12">
        <v>21780</v>
      </c>
      <c r="CD1930" s="12">
        <v>22080</v>
      </c>
      <c r="CE1930" s="12">
        <v>2.2571068297753354</v>
      </c>
      <c r="CH1930" s="22">
        <v>43034</v>
      </c>
      <c r="CI1930">
        <v>906</v>
      </c>
      <c r="CJ1930">
        <v>929</v>
      </c>
      <c r="CK1930">
        <v>901</v>
      </c>
      <c r="CL1930">
        <v>924</v>
      </c>
      <c r="CM1930" s="22">
        <v>43035</v>
      </c>
      <c r="CN1930">
        <v>1100</v>
      </c>
      <c r="CO1930">
        <v>1108</v>
      </c>
      <c r="CP1930">
        <v>1050</v>
      </c>
      <c r="CQ1930">
        <v>1079</v>
      </c>
      <c r="CR1930" s="22">
        <v>43038</v>
      </c>
      <c r="CS1930">
        <v>1100</v>
      </c>
      <c r="CT1930">
        <v>1149</v>
      </c>
      <c r="CU1930">
        <v>1090</v>
      </c>
      <c r="CV1930">
        <v>1142</v>
      </c>
    </row>
    <row r="1931" spans="1:100">
      <c r="A1931" s="22">
        <v>43034</v>
      </c>
      <c r="B1931">
        <v>760</v>
      </c>
      <c r="C1931">
        <v>780</v>
      </c>
      <c r="D1931">
        <v>760</v>
      </c>
      <c r="E1931">
        <v>767</v>
      </c>
      <c r="F1931" s="23">
        <f t="shared" si="188"/>
        <v>9.2105263157895578E-3</v>
      </c>
      <c r="G1931" s="22">
        <v>43035</v>
      </c>
      <c r="H1931">
        <v>820</v>
      </c>
      <c r="I1931">
        <v>854</v>
      </c>
      <c r="J1931">
        <v>795</v>
      </c>
      <c r="K1931">
        <v>830</v>
      </c>
      <c r="L1931" s="22">
        <v>43038</v>
      </c>
      <c r="M1931">
        <v>830</v>
      </c>
      <c r="N1931" s="4">
        <v>43035</v>
      </c>
      <c r="O1931" s="3" t="s">
        <v>15</v>
      </c>
      <c r="P1931" s="3">
        <v>8692</v>
      </c>
      <c r="Q1931" s="3" t="s">
        <v>774</v>
      </c>
      <c r="R1931" s="3" t="s">
        <v>17</v>
      </c>
      <c r="S1931" s="3">
        <v>0.05</v>
      </c>
      <c r="T1931" s="3">
        <v>1</v>
      </c>
      <c r="U1931" s="3">
        <v>0</v>
      </c>
      <c r="V1931" s="3">
        <v>700</v>
      </c>
      <c r="W1931">
        <v>820</v>
      </c>
      <c r="X1931" s="4">
        <v>43038</v>
      </c>
      <c r="Y1931">
        <v>830</v>
      </c>
      <c r="Z1931" s="10">
        <f t="shared" si="187"/>
        <v>7000</v>
      </c>
      <c r="AA1931" s="10">
        <f t="shared" si="186"/>
        <v>7000</v>
      </c>
      <c r="AB1931">
        <f t="shared" si="183"/>
        <v>7000</v>
      </c>
      <c r="AC1931">
        <f t="shared" si="184"/>
        <v>-1922570</v>
      </c>
      <c r="AD1931">
        <f t="shared" si="185"/>
        <v>1.3597033374536549E-2</v>
      </c>
      <c r="AE1931" s="15">
        <v>43036</v>
      </c>
      <c r="AF1931" s="9">
        <v>3.0605080443353305E-3</v>
      </c>
      <c r="AG1931" s="12" t="s">
        <v>962</v>
      </c>
      <c r="AH1931" s="20">
        <v>43034.907638888886</v>
      </c>
      <c r="AI1931" s="12">
        <v>809</v>
      </c>
      <c r="AJ1931" s="12">
        <v>42</v>
      </c>
      <c r="AK1931" s="12">
        <v>5.4800000000000001E-2</v>
      </c>
      <c r="AL1931" s="17">
        <v>4100</v>
      </c>
      <c r="AM1931" s="17">
        <v>0.26867469879518074</v>
      </c>
      <c r="AN1931" s="9"/>
      <c r="AO1931" s="17">
        <v>0</v>
      </c>
      <c r="AP1931" s="17">
        <v>1.85</v>
      </c>
      <c r="AQ1931" s="17">
        <v>21296</v>
      </c>
      <c r="AR1931" s="17">
        <v>1</v>
      </c>
      <c r="AS1931" s="17">
        <v>0.126</v>
      </c>
      <c r="AT1931" s="17">
        <v>1</v>
      </c>
      <c r="AU1931" s="12">
        <v>0.52850539291217258</v>
      </c>
      <c r="AV1931" s="12">
        <v>0.96</v>
      </c>
      <c r="AY1931" s="12">
        <v>25657400</v>
      </c>
      <c r="BA1931" s="12">
        <v>1</v>
      </c>
      <c r="BD1931" s="12">
        <v>0.26867469879518074</v>
      </c>
      <c r="BE1931" s="12">
        <v>1</v>
      </c>
      <c r="BF1931" s="12">
        <v>1</v>
      </c>
      <c r="BG1931" s="12">
        <v>0.52850539291217258</v>
      </c>
      <c r="BH1931" s="12">
        <v>1.9E-2</v>
      </c>
      <c r="BI1931" s="12">
        <v>0.126</v>
      </c>
      <c r="BJ1931" s="12">
        <v>1.4999999999999999E-2</v>
      </c>
      <c r="BK1931" s="12">
        <v>0.73099999999999998</v>
      </c>
      <c r="BL1931" s="12">
        <v>-1465</v>
      </c>
      <c r="BM1931" s="12">
        <v>-1712</v>
      </c>
      <c r="BN1931" s="12">
        <v>2968</v>
      </c>
      <c r="BO1931" s="12">
        <v>4829</v>
      </c>
      <c r="BP1931" s="12">
        <v>1769</v>
      </c>
      <c r="BQ1931" s="12">
        <v>-8423</v>
      </c>
      <c r="BR1931" s="12">
        <v>3864</v>
      </c>
      <c r="BS1931" s="12">
        <v>5036</v>
      </c>
      <c r="BT1931" s="12">
        <v>0.27174172633404081</v>
      </c>
      <c r="BU1931" s="12">
        <v>0.7419726970113365</v>
      </c>
      <c r="BV1931" s="12">
        <v>0.77721798318901858</v>
      </c>
      <c r="BW1931" s="12">
        <v>0.7786329288936269</v>
      </c>
      <c r="BX1931" s="12">
        <v>0.7880838353416254</v>
      </c>
      <c r="BY1931" s="12">
        <v>1775.5</v>
      </c>
      <c r="BZ1931" s="12">
        <v>1</v>
      </c>
      <c r="CB1931" s="12">
        <v>0.13235945108455069</v>
      </c>
      <c r="CC1931" s="12">
        <v>21780</v>
      </c>
      <c r="CD1931" s="12">
        <v>22080</v>
      </c>
      <c r="CE1931" s="12">
        <v>2.0298867711649273</v>
      </c>
      <c r="CH1931" s="22">
        <v>43034</v>
      </c>
      <c r="CI1931">
        <v>760</v>
      </c>
      <c r="CJ1931">
        <v>780</v>
      </c>
      <c r="CK1931">
        <v>760</v>
      </c>
      <c r="CL1931">
        <v>767</v>
      </c>
      <c r="CM1931" s="22">
        <v>43035</v>
      </c>
      <c r="CN1931">
        <v>820</v>
      </c>
      <c r="CO1931">
        <v>854</v>
      </c>
      <c r="CP1931">
        <v>795</v>
      </c>
      <c r="CQ1931">
        <v>830</v>
      </c>
      <c r="CR1931" s="22">
        <v>43038</v>
      </c>
      <c r="CS1931">
        <v>830</v>
      </c>
      <c r="CT1931">
        <v>830</v>
      </c>
      <c r="CU1931">
        <v>800</v>
      </c>
      <c r="CV1931">
        <v>806</v>
      </c>
    </row>
    <row r="1932" spans="1:100">
      <c r="A1932" s="22">
        <v>43034</v>
      </c>
      <c r="B1932">
        <v>660</v>
      </c>
      <c r="C1932">
        <v>668</v>
      </c>
      <c r="D1932">
        <v>660</v>
      </c>
      <c r="E1932">
        <v>668</v>
      </c>
      <c r="F1932" s="23">
        <f t="shared" si="188"/>
        <v>1.2121212121212199E-2</v>
      </c>
      <c r="G1932" s="22">
        <v>43035</v>
      </c>
      <c r="H1932">
        <v>723</v>
      </c>
      <c r="I1932">
        <v>768</v>
      </c>
      <c r="J1932">
        <v>703</v>
      </c>
      <c r="K1932">
        <v>712</v>
      </c>
      <c r="L1932" s="22">
        <v>43038</v>
      </c>
      <c r="M1932">
        <v>704</v>
      </c>
      <c r="N1932" s="4">
        <v>43035</v>
      </c>
      <c r="O1932" s="3" t="s">
        <v>15</v>
      </c>
      <c r="P1932" s="3">
        <v>7841</v>
      </c>
      <c r="Q1932" s="3" t="s">
        <v>775</v>
      </c>
      <c r="R1932" s="3" t="s">
        <v>17</v>
      </c>
      <c r="S1932" s="3">
        <v>0.05</v>
      </c>
      <c r="T1932" s="3">
        <v>2</v>
      </c>
      <c r="U1932" s="3">
        <v>0</v>
      </c>
      <c r="V1932" s="3">
        <v>800</v>
      </c>
      <c r="W1932">
        <v>723</v>
      </c>
      <c r="X1932" s="4">
        <v>43038</v>
      </c>
      <c r="Y1932">
        <v>712</v>
      </c>
      <c r="Z1932" s="10">
        <f t="shared" si="187"/>
        <v>-8800</v>
      </c>
      <c r="AA1932" s="10">
        <f t="shared" si="186"/>
        <v>8800</v>
      </c>
      <c r="AB1932" t="str">
        <f t="shared" si="183"/>
        <v/>
      </c>
      <c r="AC1932">
        <f t="shared" si="184"/>
        <v>-1922570</v>
      </c>
      <c r="AD1932">
        <f t="shared" si="185"/>
        <v>5.859375E-2</v>
      </c>
      <c r="AE1932" s="15">
        <v>43036</v>
      </c>
      <c r="AF1932" s="9">
        <v>3.0605080443353305E-3</v>
      </c>
      <c r="AG1932" s="12" t="s">
        <v>960</v>
      </c>
      <c r="AH1932" s="20">
        <v>43034.993055555555</v>
      </c>
      <c r="AI1932" s="12">
        <v>768</v>
      </c>
      <c r="AJ1932" s="12">
        <v>100</v>
      </c>
      <c r="AK1932" s="12">
        <v>0.1497</v>
      </c>
      <c r="AL1932" s="17">
        <v>4000</v>
      </c>
      <c r="AM1932" s="17">
        <v>0.2401685393258427</v>
      </c>
      <c r="AN1932" s="9"/>
      <c r="AO1932" s="9"/>
      <c r="AP1932" s="17">
        <v>0</v>
      </c>
      <c r="AQ1932" s="17">
        <v>6723</v>
      </c>
      <c r="AR1932" s="17">
        <v>0.90400000000000003</v>
      </c>
      <c r="AS1932" s="17">
        <v>9.8000000000000004E-2</v>
      </c>
      <c r="AT1932" s="17">
        <v>0.45934959349593496</v>
      </c>
      <c r="AU1932" s="12">
        <v>0.72117400419287214</v>
      </c>
      <c r="AV1932" s="12">
        <v>1.69</v>
      </c>
      <c r="AY1932" s="12">
        <v>9441800</v>
      </c>
      <c r="BA1932" s="12">
        <v>1</v>
      </c>
      <c r="BD1932" s="12">
        <v>0.2401685393258427</v>
      </c>
      <c r="BE1932" s="12">
        <v>0.90400000000000003</v>
      </c>
      <c r="BF1932" s="12">
        <v>0.45934959349593496</v>
      </c>
      <c r="BG1932" s="12">
        <v>0.72117400419287214</v>
      </c>
      <c r="BH1932" s="12">
        <v>0.13800000000000001</v>
      </c>
      <c r="BI1932" s="12">
        <v>9.8000000000000004E-2</v>
      </c>
      <c r="BJ1932" s="12">
        <v>1.2999999999999999E-2</v>
      </c>
      <c r="BK1932" s="12">
        <v>0.67800000000000005</v>
      </c>
      <c r="BL1932" s="12">
        <v>1271</v>
      </c>
      <c r="BM1932" s="12">
        <v>-1027</v>
      </c>
      <c r="BN1932" s="12">
        <v>-819</v>
      </c>
      <c r="BO1932" s="12">
        <v>2174</v>
      </c>
      <c r="BP1932" s="12">
        <v>1279</v>
      </c>
      <c r="BQ1932" s="12">
        <v>-1212</v>
      </c>
      <c r="BR1932" s="12">
        <v>-698</v>
      </c>
      <c r="BS1932" s="12">
        <v>2506</v>
      </c>
      <c r="BT1932" s="12">
        <v>0.32790540967571286</v>
      </c>
      <c r="BU1932" s="12">
        <v>0.64412542201374379</v>
      </c>
      <c r="BV1932" s="12">
        <v>0.66980552981385044</v>
      </c>
      <c r="BW1932" s="12">
        <v>0.67125587898491346</v>
      </c>
      <c r="BX1932" s="12">
        <v>0.62925022211169079</v>
      </c>
      <c r="BY1932" s="12">
        <v>1775.5</v>
      </c>
      <c r="BZ1932" s="12">
        <v>1</v>
      </c>
      <c r="CB1932" s="12">
        <v>0.13235945108455069</v>
      </c>
      <c r="CC1932" s="12">
        <v>21780</v>
      </c>
      <c r="CD1932" s="12">
        <v>22080</v>
      </c>
      <c r="CE1932" s="12">
        <v>1.8145174927661494</v>
      </c>
      <c r="CH1932" s="22">
        <v>43034</v>
      </c>
      <c r="CI1932">
        <v>660</v>
      </c>
      <c r="CJ1932">
        <v>668</v>
      </c>
      <c r="CK1932">
        <v>660</v>
      </c>
      <c r="CL1932">
        <v>668</v>
      </c>
      <c r="CM1932" s="22">
        <v>43035</v>
      </c>
      <c r="CN1932">
        <v>723</v>
      </c>
      <c r="CO1932">
        <v>768</v>
      </c>
      <c r="CP1932">
        <v>703</v>
      </c>
      <c r="CQ1932">
        <v>712</v>
      </c>
      <c r="CR1932" s="22">
        <v>43038</v>
      </c>
      <c r="CS1932">
        <v>704</v>
      </c>
      <c r="CT1932">
        <v>715</v>
      </c>
      <c r="CU1932">
        <v>697</v>
      </c>
      <c r="CV1932">
        <v>715</v>
      </c>
    </row>
    <row r="1933" spans="1:100">
      <c r="A1933" s="22">
        <v>43035</v>
      </c>
      <c r="B1933">
        <v>224</v>
      </c>
      <c r="C1933">
        <v>250</v>
      </c>
      <c r="D1933">
        <v>217</v>
      </c>
      <c r="E1933">
        <v>250</v>
      </c>
      <c r="F1933" s="23">
        <f t="shared" si="188"/>
        <v>0.1160714285714286</v>
      </c>
      <c r="G1933" s="22">
        <v>43038</v>
      </c>
      <c r="H1933">
        <v>249</v>
      </c>
      <c r="I1933">
        <v>278</v>
      </c>
      <c r="J1933">
        <v>214</v>
      </c>
      <c r="K1933">
        <v>220</v>
      </c>
      <c r="L1933" s="22">
        <v>43039</v>
      </c>
      <c r="M1933">
        <v>218</v>
      </c>
      <c r="N1933" s="4">
        <v>43038</v>
      </c>
      <c r="O1933" s="3" t="s">
        <v>15</v>
      </c>
      <c r="P1933" s="3">
        <v>7612</v>
      </c>
      <c r="Q1933" s="3" t="s">
        <v>439</v>
      </c>
      <c r="R1933" s="3" t="s">
        <v>17</v>
      </c>
      <c r="S1933" s="3">
        <v>0.05</v>
      </c>
      <c r="T1933" s="3">
        <v>2</v>
      </c>
      <c r="U1933" s="3">
        <v>0</v>
      </c>
      <c r="V1933" s="3">
        <v>2000</v>
      </c>
      <c r="W1933">
        <v>249</v>
      </c>
      <c r="X1933" s="4">
        <v>43039</v>
      </c>
      <c r="Y1933">
        <v>220</v>
      </c>
      <c r="Z1933" s="10">
        <f t="shared" si="187"/>
        <v>-58000</v>
      </c>
      <c r="AA1933" s="10">
        <f t="shared" si="186"/>
        <v>58000</v>
      </c>
      <c r="AB1933" t="str">
        <f t="shared" ref="AB1933:AB1996" si="189">IF(AND(O1933="夜間上昇",T1933=1,AF1933&gt;0),Z1933,"")</f>
        <v/>
      </c>
      <c r="AC1933">
        <f t="shared" si="184"/>
        <v>-1922570</v>
      </c>
      <c r="AD1933">
        <f t="shared" si="185"/>
        <v>0.1744031830238727</v>
      </c>
      <c r="AE1933" s="15">
        <v>43039</v>
      </c>
      <c r="AF1933" s="9">
        <v>1.4243066280468231E-3</v>
      </c>
      <c r="AG1933" s="12" t="s">
        <v>960</v>
      </c>
      <c r="AH1933" s="20">
        <v>43035.99722222222</v>
      </c>
      <c r="AI1933" s="12">
        <v>301.60000000000002</v>
      </c>
      <c r="AJ1933" s="12">
        <v>51.6</v>
      </c>
      <c r="AK1933" s="12">
        <v>0.2064</v>
      </c>
      <c r="AL1933" s="17">
        <v>207000</v>
      </c>
      <c r="AM1933" s="17">
        <v>0.52800000000000002</v>
      </c>
      <c r="AN1933" s="9"/>
      <c r="AO1933" s="9"/>
      <c r="AP1933" s="17">
        <v>0</v>
      </c>
      <c r="AQ1933" s="17">
        <v>15030</v>
      </c>
      <c r="AR1933" s="17">
        <v>0.48780487804878048</v>
      </c>
      <c r="AS1933" s="17">
        <v>0.48199999999999998</v>
      </c>
      <c r="AT1933" s="17">
        <v>0.61467889908256879</v>
      </c>
      <c r="AU1933" s="12">
        <v>0.72459016393442621</v>
      </c>
      <c r="AV1933" s="12">
        <v>0</v>
      </c>
      <c r="AY1933" s="12">
        <v>60118220</v>
      </c>
      <c r="BA1933" s="12">
        <v>0.625</v>
      </c>
      <c r="BD1933" s="12">
        <v>0.52800000000000002</v>
      </c>
      <c r="BE1933" s="12">
        <v>0.48780487804878048</v>
      </c>
      <c r="BF1933" s="12">
        <v>0.61467889908256879</v>
      </c>
      <c r="BG1933" s="12">
        <v>0.72459016393442621</v>
      </c>
      <c r="BH1933" s="12">
        <v>5.0999999999999997E-2</v>
      </c>
      <c r="BI1933" s="12">
        <v>0.48199999999999998</v>
      </c>
      <c r="BJ1933" s="12">
        <v>0</v>
      </c>
      <c r="BK1933" s="12">
        <v>0.22</v>
      </c>
      <c r="BL1933" s="12">
        <v>-398</v>
      </c>
      <c r="BM1933" s="12">
        <v>-51</v>
      </c>
      <c r="BN1933" s="12">
        <v>0</v>
      </c>
      <c r="BO1933" s="12">
        <v>389</v>
      </c>
      <c r="BP1933" s="12">
        <v>8</v>
      </c>
      <c r="BQ1933" s="12">
        <v>-43</v>
      </c>
      <c r="BR1933" s="12">
        <v>0</v>
      </c>
      <c r="BS1933" s="12">
        <v>839</v>
      </c>
      <c r="BT1933" s="12">
        <v>0.32102328585996881</v>
      </c>
      <c r="BU1933" s="12">
        <v>0.67494548507832997</v>
      </c>
      <c r="BV1933" s="12">
        <v>0.69639336192055901</v>
      </c>
      <c r="BW1933" s="12">
        <v>0.69394399799213968</v>
      </c>
      <c r="BX1933" s="12">
        <v>0.6493035671972075</v>
      </c>
      <c r="BY1933" s="12">
        <v>1771</v>
      </c>
      <c r="BZ1933" s="12">
        <v>0.625</v>
      </c>
      <c r="CB1933" s="12">
        <v>0.13235945108455069</v>
      </c>
      <c r="CC1933" s="12">
        <v>22080</v>
      </c>
      <c r="CD1933" s="12">
        <v>22030</v>
      </c>
      <c r="CE1933" s="12">
        <v>3.9891371237458193</v>
      </c>
      <c r="CH1933" s="22">
        <v>43035</v>
      </c>
      <c r="CI1933">
        <v>224</v>
      </c>
      <c r="CJ1933">
        <v>250</v>
      </c>
      <c r="CK1933">
        <v>217</v>
      </c>
      <c r="CL1933">
        <v>250</v>
      </c>
      <c r="CM1933" s="22">
        <v>43038</v>
      </c>
      <c r="CN1933">
        <v>249</v>
      </c>
      <c r="CO1933">
        <v>278</v>
      </c>
      <c r="CP1933">
        <v>214</v>
      </c>
      <c r="CQ1933">
        <v>220</v>
      </c>
      <c r="CR1933" s="22">
        <v>43039</v>
      </c>
      <c r="CS1933">
        <v>218</v>
      </c>
      <c r="CT1933">
        <v>223</v>
      </c>
      <c r="CU1933">
        <v>208</v>
      </c>
      <c r="CV1933">
        <v>215</v>
      </c>
    </row>
    <row r="1934" spans="1:100">
      <c r="A1934" s="22">
        <v>43035</v>
      </c>
      <c r="B1934">
        <v>716</v>
      </c>
      <c r="C1934">
        <v>741</v>
      </c>
      <c r="D1934">
        <v>695</v>
      </c>
      <c r="E1934">
        <v>741</v>
      </c>
      <c r="F1934" s="23">
        <f t="shared" si="188"/>
        <v>3.4916201117318524E-2</v>
      </c>
      <c r="G1934" s="22">
        <v>43038</v>
      </c>
      <c r="H1934">
        <v>752</v>
      </c>
      <c r="I1934">
        <v>820</v>
      </c>
      <c r="J1934">
        <v>666</v>
      </c>
      <c r="K1934">
        <v>691</v>
      </c>
      <c r="L1934" s="22">
        <v>43039</v>
      </c>
      <c r="M1934">
        <v>731</v>
      </c>
      <c r="N1934" s="4">
        <v>43038</v>
      </c>
      <c r="O1934" s="3" t="s">
        <v>11</v>
      </c>
      <c r="P1934" s="3">
        <v>6620</v>
      </c>
      <c r="Q1934" s="3" t="s">
        <v>772</v>
      </c>
      <c r="R1934" s="3" t="s">
        <v>13</v>
      </c>
      <c r="S1934" s="3">
        <v>0.05</v>
      </c>
      <c r="T1934" s="3">
        <v>2</v>
      </c>
      <c r="U1934" s="3">
        <v>0</v>
      </c>
      <c r="V1934" s="3">
        <v>700</v>
      </c>
      <c r="W1934">
        <v>752</v>
      </c>
      <c r="X1934" s="4">
        <v>43039</v>
      </c>
      <c r="Y1934">
        <v>691</v>
      </c>
      <c r="Z1934" s="10">
        <f t="shared" si="187"/>
        <v>-42700</v>
      </c>
      <c r="AA1934" s="10">
        <f t="shared" si="186"/>
        <v>42700</v>
      </c>
      <c r="AB1934" t="str">
        <f t="shared" si="189"/>
        <v/>
      </c>
      <c r="AC1934">
        <f t="shared" si="184"/>
        <v>-1922570</v>
      </c>
      <c r="AD1934">
        <f t="shared" si="185"/>
        <v>5.4698457223001373E-2</v>
      </c>
      <c r="AE1934" s="15">
        <v>43039</v>
      </c>
      <c r="AF1934" s="9">
        <v>1.4243066280468231E-3</v>
      </c>
      <c r="AG1934" s="12" t="s">
        <v>962</v>
      </c>
      <c r="AH1934" s="20">
        <v>43035.995833333334</v>
      </c>
      <c r="AI1934" s="12">
        <v>713</v>
      </c>
      <c r="AJ1934" s="12">
        <v>-28</v>
      </c>
      <c r="AK1934" s="12">
        <v>-3.78E-2</v>
      </c>
      <c r="AL1934" s="17">
        <v>64600</v>
      </c>
      <c r="AM1934" s="17">
        <v>0.37786774628879893</v>
      </c>
      <c r="AN1934" s="9"/>
      <c r="AO1934" s="9"/>
      <c r="AP1934" s="17">
        <v>0</v>
      </c>
      <c r="AQ1934" s="17">
        <v>22241</v>
      </c>
      <c r="AR1934" s="17">
        <v>1</v>
      </c>
      <c r="AS1934" s="17">
        <v>0.154</v>
      </c>
      <c r="AT1934" s="17">
        <v>1</v>
      </c>
      <c r="AU1934" s="12">
        <v>1</v>
      </c>
      <c r="AV1934" s="12">
        <v>0</v>
      </c>
      <c r="AW1934" s="12">
        <v>48.8</v>
      </c>
      <c r="AX1934" s="19">
        <v>100</v>
      </c>
      <c r="AY1934" s="12">
        <v>30014943</v>
      </c>
      <c r="BA1934" s="12">
        <v>0.77876106194690264</v>
      </c>
      <c r="BD1934" s="12">
        <v>0.37786774628879893</v>
      </c>
      <c r="BE1934" s="12">
        <v>1</v>
      </c>
      <c r="BF1934" s="12">
        <v>1</v>
      </c>
      <c r="BG1934" s="12">
        <v>1</v>
      </c>
      <c r="BH1934" s="12">
        <v>0.46500000000000002</v>
      </c>
      <c r="BI1934" s="12">
        <v>0.154</v>
      </c>
      <c r="BJ1934" s="12">
        <v>4.0000000000000001E-3</v>
      </c>
      <c r="BK1934" s="12">
        <v>0.67100000000000004</v>
      </c>
      <c r="BL1934" s="12">
        <v>395</v>
      </c>
      <c r="BM1934" s="12">
        <v>-112</v>
      </c>
      <c r="BN1934" s="12">
        <v>-304</v>
      </c>
      <c r="BO1934" s="12">
        <v>147</v>
      </c>
      <c r="BP1934" s="12">
        <v>425</v>
      </c>
      <c r="BQ1934" s="12">
        <v>-184</v>
      </c>
      <c r="BR1934" s="12">
        <v>-299</v>
      </c>
      <c r="BS1934" s="12">
        <v>151</v>
      </c>
      <c r="BT1934" s="12">
        <v>0.26611866999355471</v>
      </c>
      <c r="BU1934" s="12">
        <v>0.7939406932669939</v>
      </c>
      <c r="BV1934" s="12">
        <v>0.8190553917267297</v>
      </c>
      <c r="BW1934" s="12">
        <v>0.80979864664856727</v>
      </c>
      <c r="BX1934" s="12">
        <v>0.78066828277430456</v>
      </c>
      <c r="BY1934" s="12">
        <v>1771</v>
      </c>
      <c r="BZ1934" s="12">
        <v>0.77876106194690264</v>
      </c>
      <c r="CB1934" s="12">
        <v>0.13235945108455069</v>
      </c>
      <c r="CC1934" s="12">
        <v>22080</v>
      </c>
      <c r="CD1934" s="12">
        <v>22030</v>
      </c>
      <c r="CE1934" s="12">
        <v>2.8548603306568454</v>
      </c>
      <c r="CH1934" s="22">
        <v>43035</v>
      </c>
      <c r="CI1934">
        <v>716</v>
      </c>
      <c r="CJ1934">
        <v>741</v>
      </c>
      <c r="CK1934">
        <v>695</v>
      </c>
      <c r="CL1934">
        <v>741</v>
      </c>
      <c r="CM1934" s="22">
        <v>43038</v>
      </c>
      <c r="CN1934">
        <v>752</v>
      </c>
      <c r="CO1934">
        <v>820</v>
      </c>
      <c r="CP1934">
        <v>666</v>
      </c>
      <c r="CQ1934">
        <v>691</v>
      </c>
      <c r="CR1934" s="22">
        <v>43039</v>
      </c>
      <c r="CS1934">
        <v>731</v>
      </c>
      <c r="CT1934">
        <v>750</v>
      </c>
      <c r="CU1934">
        <v>682</v>
      </c>
      <c r="CV1934">
        <v>715</v>
      </c>
    </row>
    <row r="1935" spans="1:100">
      <c r="A1935" s="22">
        <v>43035</v>
      </c>
      <c r="B1935">
        <v>760</v>
      </c>
      <c r="C1935">
        <v>760</v>
      </c>
      <c r="D1935">
        <v>760</v>
      </c>
      <c r="E1935">
        <v>760</v>
      </c>
      <c r="F1935" s="23">
        <f t="shared" si="188"/>
        <v>0</v>
      </c>
      <c r="G1935" s="22">
        <v>43038</v>
      </c>
      <c r="H1935">
        <v>745</v>
      </c>
      <c r="I1935">
        <v>839</v>
      </c>
      <c r="J1935">
        <v>661</v>
      </c>
      <c r="K1935">
        <v>685</v>
      </c>
      <c r="L1935" s="22">
        <v>43039</v>
      </c>
      <c r="M1935">
        <v>678</v>
      </c>
      <c r="N1935" s="4">
        <v>43038</v>
      </c>
      <c r="O1935" s="3" t="s">
        <v>15</v>
      </c>
      <c r="P1935" s="3">
        <v>4664</v>
      </c>
      <c r="Q1935" s="3" t="s">
        <v>127</v>
      </c>
      <c r="R1935" s="3" t="s">
        <v>17</v>
      </c>
      <c r="S1935" s="3">
        <v>0.05</v>
      </c>
      <c r="T1935" s="3">
        <v>2</v>
      </c>
      <c r="U1935" s="3">
        <v>0</v>
      </c>
      <c r="V1935" s="3">
        <v>700</v>
      </c>
      <c r="W1935">
        <v>745</v>
      </c>
      <c r="X1935" s="4">
        <v>43039</v>
      </c>
      <c r="Y1935">
        <v>685</v>
      </c>
      <c r="Z1935" s="10">
        <f t="shared" si="187"/>
        <v>-42000</v>
      </c>
      <c r="AA1935" s="10">
        <f t="shared" si="186"/>
        <v>42000</v>
      </c>
      <c r="AB1935" t="str">
        <f t="shared" si="189"/>
        <v/>
      </c>
      <c r="AC1935">
        <f t="shared" si="184"/>
        <v>-1922570</v>
      </c>
      <c r="AD1935">
        <f t="shared" si="185"/>
        <v>0.17314095449500555</v>
      </c>
      <c r="AE1935" s="15">
        <v>43039</v>
      </c>
      <c r="AF1935" s="9">
        <v>1.4243066280468231E-3</v>
      </c>
      <c r="AG1935" s="12" t="s">
        <v>960</v>
      </c>
      <c r="AH1935" s="20">
        <v>43035.990972222222</v>
      </c>
      <c r="AI1935" s="12">
        <v>901</v>
      </c>
      <c r="AJ1935" s="12">
        <v>141</v>
      </c>
      <c r="AK1935" s="12">
        <v>0.1855</v>
      </c>
      <c r="AL1935" s="17">
        <v>46000</v>
      </c>
      <c r="AM1935" s="17">
        <v>0.34210526315789475</v>
      </c>
      <c r="AN1935" s="9"/>
      <c r="AO1935" s="9"/>
      <c r="AP1935" s="17">
        <v>0</v>
      </c>
      <c r="AQ1935" s="17">
        <v>2234</v>
      </c>
      <c r="AR1935" s="17">
        <v>1</v>
      </c>
      <c r="AS1935" s="17">
        <v>9.0999999999999998E-2</v>
      </c>
      <c r="AT1935" s="17">
        <v>1</v>
      </c>
      <c r="AU1935" s="12">
        <v>0.72319688109161795</v>
      </c>
      <c r="AV1935" s="12" t="s">
        <v>988</v>
      </c>
      <c r="AY1935" s="12">
        <v>2940000</v>
      </c>
      <c r="BA1935" s="12">
        <v>0.66216216216216217</v>
      </c>
      <c r="BD1935" s="12">
        <v>0.34210526315789475</v>
      </c>
      <c r="BE1935" s="12">
        <v>1</v>
      </c>
      <c r="BF1935" s="12">
        <v>1</v>
      </c>
      <c r="BG1935" s="12">
        <v>0.72319688109161795</v>
      </c>
      <c r="BH1935" s="12">
        <v>1E-3</v>
      </c>
      <c r="BI1935" s="12">
        <v>9.0999999999999998E-2</v>
      </c>
      <c r="BJ1935" s="12">
        <v>0</v>
      </c>
      <c r="BK1935" s="12">
        <v>0.66100000000000003</v>
      </c>
      <c r="BL1935" s="12">
        <v>142</v>
      </c>
      <c r="BM1935" s="12">
        <v>-7</v>
      </c>
      <c r="BN1935" s="12">
        <v>-29</v>
      </c>
      <c r="BO1935" s="12">
        <v>951</v>
      </c>
      <c r="BP1935" s="12">
        <v>270</v>
      </c>
      <c r="BQ1935" s="12">
        <v>-17</v>
      </c>
      <c r="BR1935" s="12">
        <v>-44</v>
      </c>
      <c r="BS1935" s="12">
        <v>845</v>
      </c>
      <c r="BT1935" s="12">
        <v>0.32102328585996881</v>
      </c>
      <c r="BU1935" s="12">
        <v>0.67494548507832997</v>
      </c>
      <c r="BV1935" s="12">
        <v>0.69639336192055901</v>
      </c>
      <c r="BW1935" s="12">
        <v>0.69394399799213968</v>
      </c>
      <c r="BX1935" s="12">
        <v>0.6493035671972075</v>
      </c>
      <c r="BY1935" s="12">
        <v>1771</v>
      </c>
      <c r="BZ1935" s="12">
        <v>0.66216216216216217</v>
      </c>
      <c r="CB1935" s="12">
        <v>0.13235945108455069</v>
      </c>
      <c r="CC1935" s="12">
        <v>22080</v>
      </c>
      <c r="CD1935" s="12">
        <v>22030</v>
      </c>
      <c r="CE1935" s="12">
        <v>2.5846681922196795</v>
      </c>
      <c r="CH1935" s="22">
        <v>43035</v>
      </c>
      <c r="CI1935">
        <v>760</v>
      </c>
      <c r="CJ1935">
        <v>760</v>
      </c>
      <c r="CK1935">
        <v>760</v>
      </c>
      <c r="CL1935">
        <v>760</v>
      </c>
      <c r="CM1935" s="22">
        <v>43038</v>
      </c>
      <c r="CN1935">
        <v>745</v>
      </c>
      <c r="CO1935">
        <v>839</v>
      </c>
      <c r="CP1935">
        <v>661</v>
      </c>
      <c r="CQ1935">
        <v>685</v>
      </c>
      <c r="CR1935" s="22">
        <v>43039</v>
      </c>
      <c r="CS1935">
        <v>678</v>
      </c>
      <c r="CT1935">
        <v>723</v>
      </c>
      <c r="CU1935">
        <v>652</v>
      </c>
      <c r="CV1935">
        <v>676</v>
      </c>
    </row>
    <row r="1936" spans="1:100">
      <c r="A1936" s="22">
        <v>43035</v>
      </c>
      <c r="B1936">
        <v>122</v>
      </c>
      <c r="C1936">
        <v>123</v>
      </c>
      <c r="D1936">
        <v>121</v>
      </c>
      <c r="E1936">
        <v>122</v>
      </c>
      <c r="F1936" s="23">
        <f t="shared" si="188"/>
        <v>0</v>
      </c>
      <c r="G1936" s="22">
        <v>43038</v>
      </c>
      <c r="H1936">
        <v>122</v>
      </c>
      <c r="I1936">
        <v>123</v>
      </c>
      <c r="J1936">
        <v>119</v>
      </c>
      <c r="K1936">
        <v>122</v>
      </c>
      <c r="L1936" s="22">
        <v>43039</v>
      </c>
      <c r="M1936">
        <v>121</v>
      </c>
      <c r="N1936" s="4">
        <v>43038</v>
      </c>
      <c r="O1936" s="3" t="s">
        <v>11</v>
      </c>
      <c r="P1936" s="3">
        <v>8922</v>
      </c>
      <c r="Q1936" s="3" t="s">
        <v>415</v>
      </c>
      <c r="R1936" s="3" t="s">
        <v>13</v>
      </c>
      <c r="S1936" s="3">
        <v>0.05</v>
      </c>
      <c r="T1936" s="3">
        <v>2</v>
      </c>
      <c r="U1936" s="3">
        <v>0</v>
      </c>
      <c r="V1936" s="3">
        <v>4100</v>
      </c>
      <c r="W1936">
        <v>122</v>
      </c>
      <c r="X1936" s="4">
        <v>43039</v>
      </c>
      <c r="Y1936">
        <v>122</v>
      </c>
      <c r="Z1936" s="10">
        <f t="shared" si="187"/>
        <v>0</v>
      </c>
      <c r="AA1936" s="10">
        <f t="shared" si="186"/>
        <v>0</v>
      </c>
      <c r="AB1936" t="str">
        <f t="shared" si="189"/>
        <v/>
      </c>
      <c r="AC1936">
        <f t="shared" si="184"/>
        <v>-1922570</v>
      </c>
      <c r="AD1936">
        <f t="shared" si="185"/>
        <v>6.0869565217391397E-2</v>
      </c>
      <c r="AE1936" s="15">
        <v>43039</v>
      </c>
      <c r="AF1936" s="9">
        <v>1.4243066280468231E-3</v>
      </c>
      <c r="AG1936" s="12" t="s">
        <v>957</v>
      </c>
      <c r="AH1936" s="20">
        <v>43035.995138888888</v>
      </c>
      <c r="AI1936" s="12">
        <v>115</v>
      </c>
      <c r="AJ1936" s="12">
        <v>-7</v>
      </c>
      <c r="AK1936" s="12">
        <v>-5.74E-2</v>
      </c>
      <c r="AL1936" s="17">
        <v>34400</v>
      </c>
      <c r="AM1936" s="17">
        <v>0.10655737704918032</v>
      </c>
      <c r="AN1936" s="9"/>
      <c r="AO1936" s="9"/>
      <c r="AP1936" s="17">
        <v>0</v>
      </c>
      <c r="AQ1936" s="17">
        <v>62568</v>
      </c>
      <c r="AR1936" s="17">
        <v>0.21052631578947367</v>
      </c>
      <c r="AS1936" s="17">
        <v>3.2000000000000001E-2</v>
      </c>
      <c r="AT1936" s="17">
        <v>0.11428571428571428</v>
      </c>
      <c r="AU1936" s="12">
        <v>0.3473684210526316</v>
      </c>
      <c r="AV1936" s="12" t="s">
        <v>988</v>
      </c>
      <c r="AY1936" s="12">
        <v>512851318</v>
      </c>
      <c r="BA1936" s="12">
        <v>0.5</v>
      </c>
      <c r="BD1936" s="12">
        <v>0.10655737704918032</v>
      </c>
      <c r="BE1936" s="12">
        <v>0.21052631578947367</v>
      </c>
      <c r="BF1936" s="12">
        <v>0.11428571428571428</v>
      </c>
      <c r="BG1936" s="12">
        <v>0.3473684210526316</v>
      </c>
      <c r="BH1936" s="12">
        <v>4.5999999999999999E-2</v>
      </c>
      <c r="BI1936" s="12">
        <v>3.2000000000000001E-2</v>
      </c>
      <c r="BJ1936" s="12">
        <v>0</v>
      </c>
      <c r="BK1936" s="12">
        <v>0.746</v>
      </c>
      <c r="BL1936" s="12">
        <v>-362</v>
      </c>
      <c r="BM1936" s="12">
        <v>-76</v>
      </c>
      <c r="BN1936" s="12">
        <v>403</v>
      </c>
      <c r="BO1936" s="12">
        <v>53</v>
      </c>
      <c r="BP1936" s="12">
        <v>-620</v>
      </c>
      <c r="BQ1936" s="12">
        <v>22</v>
      </c>
      <c r="BR1936" s="12">
        <v>551</v>
      </c>
      <c r="BS1936" s="12">
        <v>89</v>
      </c>
      <c r="BT1936" s="12">
        <v>0.32921057253907809</v>
      </c>
      <c r="BU1936" s="12">
        <v>0.43729071673533909</v>
      </c>
      <c r="BV1936" s="12">
        <v>0.4655569825836276</v>
      </c>
      <c r="BW1936" s="12">
        <v>0.46500430003642984</v>
      </c>
      <c r="BX1936" s="12">
        <v>0.64130966090362207</v>
      </c>
      <c r="BY1936" s="12">
        <v>1771</v>
      </c>
      <c r="BZ1936" s="12">
        <v>0.5</v>
      </c>
      <c r="CB1936" s="12">
        <v>0.13235945108455069</v>
      </c>
      <c r="CC1936" s="12">
        <v>22080</v>
      </c>
      <c r="CD1936" s="12">
        <v>22030</v>
      </c>
      <c r="CE1936" s="12">
        <v>0.80506058446186735</v>
      </c>
      <c r="CH1936" s="22">
        <v>43035</v>
      </c>
      <c r="CI1936">
        <v>122</v>
      </c>
      <c r="CJ1936">
        <v>123</v>
      </c>
      <c r="CK1936">
        <v>121</v>
      </c>
      <c r="CL1936">
        <v>122</v>
      </c>
      <c r="CM1936" s="22">
        <v>43038</v>
      </c>
      <c r="CN1936">
        <v>122</v>
      </c>
      <c r="CO1936">
        <v>123</v>
      </c>
      <c r="CP1936">
        <v>119</v>
      </c>
      <c r="CQ1936">
        <v>122</v>
      </c>
      <c r="CR1936" s="22">
        <v>43039</v>
      </c>
      <c r="CS1936">
        <v>121</v>
      </c>
      <c r="CT1936">
        <v>122</v>
      </c>
      <c r="CU1936">
        <v>121</v>
      </c>
      <c r="CV1936">
        <v>122</v>
      </c>
    </row>
    <row r="1937" spans="1:100">
      <c r="A1937" s="22">
        <v>43035</v>
      </c>
      <c r="B1937">
        <v>624</v>
      </c>
      <c r="C1937">
        <v>726</v>
      </c>
      <c r="D1937">
        <v>624</v>
      </c>
      <c r="E1937">
        <v>726</v>
      </c>
      <c r="F1937" s="23">
        <f t="shared" si="188"/>
        <v>0.16346153846153855</v>
      </c>
      <c r="G1937" s="22">
        <v>43038</v>
      </c>
      <c r="H1937">
        <v>712</v>
      </c>
      <c r="I1937">
        <v>716</v>
      </c>
      <c r="J1937">
        <v>675</v>
      </c>
      <c r="K1937">
        <v>687</v>
      </c>
      <c r="L1937" s="22">
        <v>43039</v>
      </c>
      <c r="M1937">
        <v>666</v>
      </c>
      <c r="N1937" s="4">
        <v>43038</v>
      </c>
      <c r="O1937" s="3" t="s">
        <v>15</v>
      </c>
      <c r="P1937" s="3">
        <v>4575</v>
      </c>
      <c r="Q1937" s="3" t="s">
        <v>776</v>
      </c>
      <c r="R1937" s="3" t="s">
        <v>17</v>
      </c>
      <c r="S1937" s="3">
        <v>0.05</v>
      </c>
      <c r="T1937" s="3">
        <v>2</v>
      </c>
      <c r="U1937" s="3">
        <v>0</v>
      </c>
      <c r="V1937" s="3">
        <v>700</v>
      </c>
      <c r="W1937">
        <v>712</v>
      </c>
      <c r="X1937" s="4">
        <v>43039</v>
      </c>
      <c r="Y1937">
        <v>687</v>
      </c>
      <c r="Z1937" s="10">
        <f t="shared" si="187"/>
        <v>-17500</v>
      </c>
      <c r="AA1937" s="10">
        <f t="shared" si="186"/>
        <v>17500</v>
      </c>
      <c r="AB1937" t="str">
        <f t="shared" si="189"/>
        <v/>
      </c>
      <c r="AC1937">
        <f t="shared" si="184"/>
        <v>-1922570</v>
      </c>
      <c r="AD1937">
        <f t="shared" si="185"/>
        <v>9.8620078490948226E-2</v>
      </c>
      <c r="AE1937" s="15">
        <v>43039</v>
      </c>
      <c r="AF1937" s="9">
        <v>1.4243066280468231E-3</v>
      </c>
      <c r="AG1937" s="12" t="s">
        <v>957</v>
      </c>
      <c r="AH1937" s="20">
        <v>43035.995138888888</v>
      </c>
      <c r="AI1937" s="12">
        <v>789.9</v>
      </c>
      <c r="AJ1937" s="12">
        <v>63.9</v>
      </c>
      <c r="AK1937" s="12">
        <v>8.7999999999999995E-2</v>
      </c>
      <c r="AL1937" s="17">
        <v>27200</v>
      </c>
      <c r="AM1937" s="17">
        <v>0.15977961432506887</v>
      </c>
      <c r="AN1937" s="9"/>
      <c r="AO1937" s="9"/>
      <c r="AP1937" s="17">
        <v>0</v>
      </c>
      <c r="AQ1937" s="17">
        <v>3991</v>
      </c>
      <c r="AR1937" s="17">
        <v>0.47033898305084748</v>
      </c>
      <c r="AS1937" s="17">
        <v>0.52</v>
      </c>
      <c r="AT1937" s="17">
        <v>0.51171875</v>
      </c>
      <c r="AU1937" s="12">
        <v>0.29306487695749439</v>
      </c>
      <c r="AV1937" s="12">
        <v>0</v>
      </c>
      <c r="AX1937" s="19">
        <v>100</v>
      </c>
      <c r="AY1937" s="12">
        <v>5496600</v>
      </c>
      <c r="BA1937" s="12">
        <v>0.625</v>
      </c>
      <c r="BD1937" s="12">
        <v>0.15977961432506887</v>
      </c>
      <c r="BE1937" s="12">
        <v>0.47033898305084748</v>
      </c>
      <c r="BF1937" s="12">
        <v>0.51171875</v>
      </c>
      <c r="BG1937" s="12">
        <v>0.29306487695749439</v>
      </c>
      <c r="BH1937" s="12">
        <v>7.0999999999999994E-2</v>
      </c>
      <c r="BI1937" s="12">
        <v>0.52</v>
      </c>
      <c r="BJ1937" s="12">
        <v>0.13200000000000001</v>
      </c>
      <c r="BK1937" s="12">
        <v>0.26600000000000001</v>
      </c>
      <c r="BL1937" s="12">
        <v>-780</v>
      </c>
      <c r="BM1937" s="12">
        <v>0</v>
      </c>
      <c r="BN1937" s="12">
        <v>377</v>
      </c>
      <c r="BO1937" s="12">
        <v>463</v>
      </c>
      <c r="BP1937" s="12">
        <v>-1016</v>
      </c>
      <c r="BQ1937" s="12">
        <v>699</v>
      </c>
      <c r="BR1937" s="12">
        <v>0</v>
      </c>
      <c r="BS1937" s="12">
        <v>856</v>
      </c>
      <c r="BT1937" s="12">
        <v>0.32921057253907809</v>
      </c>
      <c r="BU1937" s="12">
        <v>0.43729071673533909</v>
      </c>
      <c r="BV1937" s="12">
        <v>0.4655569825836276</v>
      </c>
      <c r="BW1937" s="12">
        <v>0.46500430003642984</v>
      </c>
      <c r="BX1937" s="12">
        <v>0.64130966090362207</v>
      </c>
      <c r="BY1937" s="12">
        <v>1771</v>
      </c>
      <c r="BZ1937" s="12">
        <v>0.625</v>
      </c>
      <c r="CB1937" s="12">
        <v>0.13235945108455069</v>
      </c>
      <c r="CC1937" s="12">
        <v>22080</v>
      </c>
      <c r="CD1937" s="12">
        <v>22030</v>
      </c>
      <c r="CE1937" s="12">
        <v>1.2071643771248515</v>
      </c>
      <c r="CH1937" s="22">
        <v>43035</v>
      </c>
      <c r="CI1937">
        <v>624</v>
      </c>
      <c r="CJ1937">
        <v>726</v>
      </c>
      <c r="CK1937">
        <v>624</v>
      </c>
      <c r="CL1937">
        <v>726</v>
      </c>
      <c r="CM1937" s="22">
        <v>43038</v>
      </c>
      <c r="CN1937">
        <v>712</v>
      </c>
      <c r="CO1937">
        <v>716</v>
      </c>
      <c r="CP1937">
        <v>675</v>
      </c>
      <c r="CQ1937">
        <v>687</v>
      </c>
      <c r="CR1937" s="22">
        <v>43039</v>
      </c>
      <c r="CS1937">
        <v>666</v>
      </c>
      <c r="CT1937">
        <v>735</v>
      </c>
      <c r="CU1937">
        <v>666</v>
      </c>
      <c r="CV1937">
        <v>710</v>
      </c>
    </row>
    <row r="1938" spans="1:100">
      <c r="A1938" s="22">
        <v>43035</v>
      </c>
      <c r="B1938">
        <v>990</v>
      </c>
      <c r="C1938">
        <v>990</v>
      </c>
      <c r="D1938">
        <v>945</v>
      </c>
      <c r="E1938">
        <v>955</v>
      </c>
      <c r="F1938" s="23">
        <f t="shared" si="188"/>
        <v>-3.5353535353535359E-2</v>
      </c>
      <c r="G1938" s="22">
        <v>43038</v>
      </c>
      <c r="H1938">
        <v>1090</v>
      </c>
      <c r="I1938">
        <v>1105</v>
      </c>
      <c r="J1938">
        <v>1087</v>
      </c>
      <c r="K1938">
        <v>1105</v>
      </c>
      <c r="L1938" s="22">
        <v>43039</v>
      </c>
      <c r="M1938">
        <v>1100</v>
      </c>
      <c r="N1938" s="4">
        <v>43038</v>
      </c>
      <c r="O1938" s="3" t="s">
        <v>15</v>
      </c>
      <c r="P1938" s="3">
        <v>6882</v>
      </c>
      <c r="Q1938" s="3" t="s">
        <v>616</v>
      </c>
      <c r="R1938" s="3" t="s">
        <v>17</v>
      </c>
      <c r="S1938" s="3">
        <v>0.05</v>
      </c>
      <c r="T1938" s="3">
        <v>1</v>
      </c>
      <c r="U1938" s="3">
        <v>0</v>
      </c>
      <c r="V1938" s="3">
        <v>600</v>
      </c>
      <c r="W1938">
        <v>1090</v>
      </c>
      <c r="X1938" s="4">
        <v>43039</v>
      </c>
      <c r="Y1938">
        <v>1105</v>
      </c>
      <c r="Z1938" s="10">
        <f t="shared" si="187"/>
        <v>9000</v>
      </c>
      <c r="AA1938" s="10">
        <f t="shared" si="186"/>
        <v>9000</v>
      </c>
      <c r="AB1938">
        <f t="shared" si="189"/>
        <v>9000</v>
      </c>
      <c r="AC1938">
        <f t="shared" si="184"/>
        <v>-1913570</v>
      </c>
      <c r="AD1938">
        <f t="shared" si="185"/>
        <v>1.8382352941177516E-3</v>
      </c>
      <c r="AE1938" s="15">
        <v>43039</v>
      </c>
      <c r="AF1938" s="9">
        <v>1.4243066280468231E-3</v>
      </c>
      <c r="AG1938" s="12" t="s">
        <v>954</v>
      </c>
      <c r="AH1938" s="20">
        <v>43035.99722222222</v>
      </c>
      <c r="AI1938" s="12">
        <v>1088</v>
      </c>
      <c r="AJ1938" s="12">
        <v>133</v>
      </c>
      <c r="AK1938" s="12">
        <v>0.13930000000000001</v>
      </c>
      <c r="AL1938" s="17">
        <v>20500</v>
      </c>
      <c r="AM1938" s="17">
        <v>0.57382198952879582</v>
      </c>
      <c r="AN1938" s="9"/>
      <c r="AO1938" s="9"/>
      <c r="AP1938" s="17">
        <v>6.85</v>
      </c>
      <c r="AQ1938" s="17">
        <v>14277</v>
      </c>
      <c r="AR1938" s="17">
        <v>0.85875706214689262</v>
      </c>
      <c r="AS1938" s="17">
        <v>0.30399999999999999</v>
      </c>
      <c r="AT1938" s="17">
        <v>0.87091222030981064</v>
      </c>
      <c r="AU1938" s="12">
        <v>0.87091222030981064</v>
      </c>
      <c r="AV1938" s="12" t="s">
        <v>988</v>
      </c>
      <c r="AY1938" s="12">
        <v>14950000</v>
      </c>
      <c r="BA1938" s="12">
        <v>1</v>
      </c>
      <c r="BD1938" s="12">
        <v>0.57382198952879582</v>
      </c>
      <c r="BE1938" s="12">
        <v>0.85875706214689262</v>
      </c>
      <c r="BF1938" s="12">
        <v>0.87091222030981064</v>
      </c>
      <c r="BG1938" s="12">
        <v>0.87091222030981064</v>
      </c>
      <c r="BH1938" s="12">
        <v>5.6000000000000001E-2</v>
      </c>
      <c r="BI1938" s="12">
        <v>0.30399999999999999</v>
      </c>
      <c r="BJ1938" s="12">
        <v>0.106</v>
      </c>
      <c r="BK1938" s="12">
        <v>0.55500000000000005</v>
      </c>
      <c r="BL1938" s="12">
        <v>1675</v>
      </c>
      <c r="BM1938" s="12">
        <v>-617</v>
      </c>
      <c r="BN1938" s="12">
        <v>-960</v>
      </c>
      <c r="BO1938" s="12">
        <v>5879</v>
      </c>
      <c r="BP1938" s="12">
        <v>3837</v>
      </c>
      <c r="BQ1938" s="12">
        <v>78</v>
      </c>
      <c r="BR1938" s="12">
        <v>-1510</v>
      </c>
      <c r="BS1938" s="12">
        <v>5575</v>
      </c>
      <c r="BT1938" s="12">
        <v>0.36953662648281704</v>
      </c>
      <c r="BU1938" s="12">
        <v>0.74098518165659855</v>
      </c>
      <c r="BV1938" s="12">
        <v>0.76305456517786807</v>
      </c>
      <c r="BW1938" s="12">
        <v>0.77071926942994651</v>
      </c>
      <c r="BX1938" s="12">
        <v>0.71405244078664276</v>
      </c>
      <c r="BY1938" s="12">
        <v>1771</v>
      </c>
      <c r="BZ1938" s="12">
        <v>1</v>
      </c>
      <c r="CB1938" s="12">
        <v>0.13235945108455069</v>
      </c>
      <c r="CC1938" s="12">
        <v>22080</v>
      </c>
      <c r="CD1938" s="12">
        <v>22030</v>
      </c>
      <c r="CE1938" s="12">
        <v>4.3353306834299321</v>
      </c>
      <c r="CH1938" s="22">
        <v>43035</v>
      </c>
      <c r="CI1938">
        <v>990</v>
      </c>
      <c r="CJ1938">
        <v>990</v>
      </c>
      <c r="CK1938">
        <v>945</v>
      </c>
      <c r="CL1938">
        <v>955</v>
      </c>
      <c r="CM1938" s="22">
        <v>43038</v>
      </c>
      <c r="CN1938">
        <v>1090</v>
      </c>
      <c r="CO1938">
        <v>1105</v>
      </c>
      <c r="CP1938">
        <v>1087</v>
      </c>
      <c r="CQ1938">
        <v>1105</v>
      </c>
      <c r="CR1938" s="22">
        <v>43039</v>
      </c>
      <c r="CS1938">
        <v>1100</v>
      </c>
      <c r="CT1938">
        <v>1298</v>
      </c>
      <c r="CU1938">
        <v>1072</v>
      </c>
      <c r="CV1938">
        <v>1250</v>
      </c>
    </row>
    <row r="1939" spans="1:100">
      <c r="A1939" s="22">
        <v>43035</v>
      </c>
      <c r="B1939">
        <v>665</v>
      </c>
      <c r="C1939">
        <v>680</v>
      </c>
      <c r="D1939">
        <v>661</v>
      </c>
      <c r="E1939">
        <v>668</v>
      </c>
      <c r="F1939" s="23">
        <f t="shared" si="188"/>
        <v>4.5112781954887993E-3</v>
      </c>
      <c r="G1939" s="22">
        <v>43038</v>
      </c>
      <c r="H1939">
        <v>668</v>
      </c>
      <c r="I1939">
        <v>768</v>
      </c>
      <c r="J1939">
        <v>668</v>
      </c>
      <c r="K1939">
        <v>743</v>
      </c>
      <c r="L1939" s="22">
        <v>43039</v>
      </c>
      <c r="M1939">
        <v>738</v>
      </c>
      <c r="N1939" s="4">
        <v>43038</v>
      </c>
      <c r="O1939" s="3" t="s">
        <v>11</v>
      </c>
      <c r="P1939" s="3">
        <v>3911</v>
      </c>
      <c r="Q1939" s="3" t="s">
        <v>42</v>
      </c>
      <c r="R1939" s="3" t="s">
        <v>13</v>
      </c>
      <c r="S1939" s="3">
        <v>0.05</v>
      </c>
      <c r="T1939" s="3">
        <v>2</v>
      </c>
      <c r="U1939" s="3">
        <v>0</v>
      </c>
      <c r="V1939" s="3">
        <v>800</v>
      </c>
      <c r="W1939">
        <v>668</v>
      </c>
      <c r="X1939" s="4">
        <v>43039</v>
      </c>
      <c r="Y1939">
        <v>743</v>
      </c>
      <c r="Z1939" s="10">
        <f t="shared" si="187"/>
        <v>60000</v>
      </c>
      <c r="AA1939" s="10">
        <f t="shared" si="186"/>
        <v>60000</v>
      </c>
      <c r="AB1939" t="str">
        <f t="shared" si="189"/>
        <v/>
      </c>
      <c r="AC1939">
        <f t="shared" si="184"/>
        <v>-1913570</v>
      </c>
      <c r="AD1939">
        <f t="shared" si="185"/>
        <v>5.031446540880502E-2</v>
      </c>
      <c r="AE1939" s="15">
        <v>43039</v>
      </c>
      <c r="AF1939" s="9">
        <v>1.4243066280468231E-3</v>
      </c>
      <c r="AG1939" s="12" t="s">
        <v>957</v>
      </c>
      <c r="AH1939" s="20">
        <v>43035.961805555555</v>
      </c>
      <c r="AI1939" s="12">
        <v>636</v>
      </c>
      <c r="AJ1939" s="12">
        <v>-32</v>
      </c>
      <c r="AK1939" s="12">
        <v>-4.7899999999999998E-2</v>
      </c>
      <c r="AL1939" s="17">
        <v>12700</v>
      </c>
      <c r="AM1939" s="17">
        <v>0.72455089820359286</v>
      </c>
      <c r="AN1939" s="9"/>
      <c r="AO1939" s="9"/>
      <c r="AP1939" s="17">
        <v>315.42</v>
      </c>
      <c r="AQ1939" s="17">
        <v>23042</v>
      </c>
      <c r="AR1939" s="17">
        <v>0.52558139534883719</v>
      </c>
      <c r="AS1939" s="17">
        <v>9.0999999999999998E-2</v>
      </c>
      <c r="AT1939" s="17">
        <v>0.57676348547717837</v>
      </c>
      <c r="AU1939" s="12">
        <v>0.43437500000000001</v>
      </c>
      <c r="AV1939" s="12" t="s">
        <v>988</v>
      </c>
      <c r="AY1939" s="12">
        <v>34493500</v>
      </c>
      <c r="BA1939" s="12">
        <v>0.95364238410596025</v>
      </c>
      <c r="BD1939" s="12">
        <v>0.72455089820359286</v>
      </c>
      <c r="BE1939" s="12">
        <v>0.52558139534883719</v>
      </c>
      <c r="BF1939" s="12">
        <v>0.57676348547717837</v>
      </c>
      <c r="BG1939" s="12">
        <v>0.43437500000000001</v>
      </c>
      <c r="BH1939" s="12">
        <v>0.19900000000000001</v>
      </c>
      <c r="BI1939" s="12">
        <v>9.0999999999999998E-2</v>
      </c>
      <c r="BJ1939" s="12">
        <v>0.02</v>
      </c>
      <c r="BK1939" s="12">
        <v>0.68899999999999995</v>
      </c>
      <c r="BL1939" s="12">
        <v>691</v>
      </c>
      <c r="BM1939" s="12">
        <v>2</v>
      </c>
      <c r="BN1939" s="12">
        <v>821</v>
      </c>
      <c r="BO1939" s="12">
        <v>2003</v>
      </c>
      <c r="BP1939" s="12">
        <v>-298</v>
      </c>
      <c r="BQ1939" s="12">
        <v>-202</v>
      </c>
      <c r="BR1939" s="12">
        <v>550</v>
      </c>
      <c r="BS1939" s="12">
        <v>495</v>
      </c>
      <c r="BT1939" s="12">
        <v>0.32921057253907809</v>
      </c>
      <c r="BU1939" s="12">
        <v>0.43729071673533909</v>
      </c>
      <c r="BV1939" s="12">
        <v>0.4655569825836276</v>
      </c>
      <c r="BW1939" s="12">
        <v>0.46500430003642984</v>
      </c>
      <c r="BX1939" s="12">
        <v>0.64130966090362207</v>
      </c>
      <c r="BY1939" s="12">
        <v>1771</v>
      </c>
      <c r="BZ1939" s="12">
        <v>0.95364238410596025</v>
      </c>
      <c r="CB1939" s="12">
        <v>0.13235945108455069</v>
      </c>
      <c r="CC1939" s="12">
        <v>22080</v>
      </c>
      <c r="CD1939" s="12">
        <v>22030</v>
      </c>
      <c r="CE1939" s="12">
        <v>5.4741153145214589</v>
      </c>
      <c r="CH1939" s="22">
        <v>43035</v>
      </c>
      <c r="CI1939">
        <v>665</v>
      </c>
      <c r="CJ1939">
        <v>680</v>
      </c>
      <c r="CK1939">
        <v>661</v>
      </c>
      <c r="CL1939">
        <v>668</v>
      </c>
      <c r="CM1939" s="22">
        <v>43038</v>
      </c>
      <c r="CN1939">
        <v>668</v>
      </c>
      <c r="CO1939">
        <v>768</v>
      </c>
      <c r="CP1939">
        <v>668</v>
      </c>
      <c r="CQ1939">
        <v>743</v>
      </c>
      <c r="CR1939" s="22">
        <v>43039</v>
      </c>
      <c r="CS1939">
        <v>738</v>
      </c>
      <c r="CT1939">
        <v>756</v>
      </c>
      <c r="CU1939">
        <v>702</v>
      </c>
      <c r="CV1939">
        <v>716</v>
      </c>
    </row>
    <row r="1940" spans="1:100">
      <c r="A1940" s="22">
        <v>43035</v>
      </c>
      <c r="B1940">
        <v>1754</v>
      </c>
      <c r="C1940">
        <v>2152</v>
      </c>
      <c r="D1940">
        <v>1741</v>
      </c>
      <c r="E1940">
        <v>2057</v>
      </c>
      <c r="F1940" s="23">
        <f t="shared" si="188"/>
        <v>0.17274800456100348</v>
      </c>
      <c r="G1940" s="22">
        <v>43038</v>
      </c>
      <c r="H1940">
        <v>2398</v>
      </c>
      <c r="I1940">
        <v>2557</v>
      </c>
      <c r="J1940">
        <v>2204</v>
      </c>
      <c r="K1940">
        <v>2326</v>
      </c>
      <c r="L1940" s="22">
        <v>43039</v>
      </c>
      <c r="M1940">
        <v>2244</v>
      </c>
      <c r="N1940" s="4">
        <v>43038</v>
      </c>
      <c r="O1940" s="3" t="s">
        <v>15</v>
      </c>
      <c r="P1940" s="3">
        <v>7554</v>
      </c>
      <c r="Q1940" s="3" t="s">
        <v>777</v>
      </c>
      <c r="R1940" s="3" t="s">
        <v>17</v>
      </c>
      <c r="S1940" s="3">
        <v>0.05</v>
      </c>
      <c r="T1940" s="3">
        <v>1</v>
      </c>
      <c r="U1940" s="3">
        <v>0</v>
      </c>
      <c r="V1940" s="3">
        <v>300</v>
      </c>
      <c r="W1940">
        <v>2398</v>
      </c>
      <c r="X1940" s="4">
        <v>43039</v>
      </c>
      <c r="Y1940">
        <v>2326</v>
      </c>
      <c r="Z1940" s="10">
        <f t="shared" si="187"/>
        <v>-21600</v>
      </c>
      <c r="AA1940" s="10">
        <f t="shared" si="186"/>
        <v>21600</v>
      </c>
      <c r="AB1940">
        <f t="shared" si="189"/>
        <v>-21600</v>
      </c>
      <c r="AC1940">
        <f t="shared" si="184"/>
        <v>-1935170</v>
      </c>
      <c r="AD1940">
        <f t="shared" si="185"/>
        <v>0.1030358785648573</v>
      </c>
      <c r="AE1940" s="15">
        <v>43039</v>
      </c>
      <c r="AF1940" s="9">
        <v>1.4243066280468231E-3</v>
      </c>
      <c r="AG1940" s="12" t="s">
        <v>962</v>
      </c>
      <c r="AH1940" s="20">
        <v>43035.99722222222</v>
      </c>
      <c r="AI1940" s="12">
        <v>2174</v>
      </c>
      <c r="AJ1940" s="12">
        <v>117</v>
      </c>
      <c r="AK1940" s="12">
        <v>5.6899999999999999E-2</v>
      </c>
      <c r="AL1940" s="17">
        <v>12500</v>
      </c>
      <c r="AM1940" s="17">
        <v>0.22605736509479826</v>
      </c>
      <c r="AN1940" s="9"/>
      <c r="AO1940" s="17">
        <v>0.05</v>
      </c>
      <c r="AP1940" s="17">
        <v>0.71</v>
      </c>
      <c r="AQ1940" s="17">
        <v>34506</v>
      </c>
      <c r="AR1940" s="17">
        <v>1</v>
      </c>
      <c r="AS1940" s="17">
        <v>0.42499999999999999</v>
      </c>
      <c r="AT1940" s="17">
        <v>1</v>
      </c>
      <c r="AU1940" s="12">
        <v>1</v>
      </c>
      <c r="AV1940" s="12">
        <v>0.97</v>
      </c>
      <c r="AY1940" s="12">
        <v>16774841</v>
      </c>
      <c r="BA1940" s="12">
        <v>1</v>
      </c>
      <c r="BD1940" s="12">
        <v>0.22605736509479826</v>
      </c>
      <c r="BE1940" s="12">
        <v>1</v>
      </c>
      <c r="BF1940" s="12">
        <v>1</v>
      </c>
      <c r="BG1940" s="12">
        <v>1</v>
      </c>
      <c r="BH1940" s="12">
        <v>7.0000000000000001E-3</v>
      </c>
      <c r="BI1940" s="12">
        <v>0.42499999999999999</v>
      </c>
      <c r="BJ1940" s="12">
        <v>0.01</v>
      </c>
      <c r="BK1940" s="12">
        <v>0.41399999999999998</v>
      </c>
      <c r="BL1940" s="12">
        <v>1115</v>
      </c>
      <c r="BM1940" s="12">
        <v>-1787</v>
      </c>
      <c r="BN1940" s="12">
        <v>-379</v>
      </c>
      <c r="BO1940" s="12">
        <v>1503</v>
      </c>
      <c r="BP1940" s="12">
        <v>3090</v>
      </c>
      <c r="BQ1940" s="12">
        <v>-1818</v>
      </c>
      <c r="BR1940" s="12">
        <v>-58</v>
      </c>
      <c r="BS1940" s="12">
        <v>2557</v>
      </c>
      <c r="BT1940" s="12">
        <v>0.26611866999355471</v>
      </c>
      <c r="BU1940" s="12">
        <v>0.7939406932669939</v>
      </c>
      <c r="BV1940" s="12">
        <v>0.8190553917267297</v>
      </c>
      <c r="BW1940" s="12">
        <v>0.80979864664856727</v>
      </c>
      <c r="BX1940" s="12">
        <v>0.78066828277430456</v>
      </c>
      <c r="BY1940" s="12">
        <v>1771</v>
      </c>
      <c r="BZ1940" s="12">
        <v>1</v>
      </c>
      <c r="CB1940" s="12">
        <v>0.13235945108455069</v>
      </c>
      <c r="CC1940" s="12">
        <v>22080</v>
      </c>
      <c r="CD1940" s="12">
        <v>22030</v>
      </c>
      <c r="CE1940" s="12">
        <v>1.7079049757496632</v>
      </c>
      <c r="CH1940" s="22">
        <v>43035</v>
      </c>
      <c r="CI1940">
        <v>1754</v>
      </c>
      <c r="CJ1940">
        <v>2152</v>
      </c>
      <c r="CK1940">
        <v>1741</v>
      </c>
      <c r="CL1940">
        <v>2057</v>
      </c>
      <c r="CM1940" s="22">
        <v>43038</v>
      </c>
      <c r="CN1940">
        <v>2398</v>
      </c>
      <c r="CO1940">
        <v>2557</v>
      </c>
      <c r="CP1940">
        <v>2204</v>
      </c>
      <c r="CQ1940">
        <v>2326</v>
      </c>
      <c r="CR1940" s="22">
        <v>43039</v>
      </c>
      <c r="CS1940">
        <v>2244</v>
      </c>
      <c r="CT1940">
        <v>2314</v>
      </c>
      <c r="CU1940">
        <v>2181</v>
      </c>
      <c r="CV1940">
        <v>2268</v>
      </c>
    </row>
    <row r="1941" spans="1:100">
      <c r="A1941" s="22">
        <v>43035</v>
      </c>
      <c r="B1941">
        <v>1005</v>
      </c>
      <c r="C1941">
        <v>1210</v>
      </c>
      <c r="D1941">
        <v>993</v>
      </c>
      <c r="E1941">
        <v>1092</v>
      </c>
      <c r="F1941" s="23">
        <f t="shared" si="188"/>
        <v>8.6567164179104372E-2</v>
      </c>
      <c r="G1941" s="22">
        <v>43038</v>
      </c>
      <c r="H1941">
        <v>927</v>
      </c>
      <c r="I1941">
        <v>975</v>
      </c>
      <c r="J1941">
        <v>911</v>
      </c>
      <c r="K1941">
        <v>966</v>
      </c>
      <c r="L1941" s="22">
        <v>43039</v>
      </c>
      <c r="M1941">
        <v>951</v>
      </c>
      <c r="N1941" s="4">
        <v>43038</v>
      </c>
      <c r="O1941" s="3" t="s">
        <v>11</v>
      </c>
      <c r="P1941" s="3">
        <v>7218</v>
      </c>
      <c r="Q1941" s="3" t="s">
        <v>778</v>
      </c>
      <c r="R1941" s="3" t="s">
        <v>13</v>
      </c>
      <c r="S1941" s="3">
        <v>0.05</v>
      </c>
      <c r="T1941" s="3">
        <v>2</v>
      </c>
      <c r="U1941" s="3">
        <v>0</v>
      </c>
      <c r="V1941" s="3">
        <v>500</v>
      </c>
      <c r="W1941">
        <v>927</v>
      </c>
      <c r="X1941" s="4">
        <v>43039</v>
      </c>
      <c r="Y1941">
        <v>966</v>
      </c>
      <c r="Z1941" s="10">
        <f t="shared" si="187"/>
        <v>19500</v>
      </c>
      <c r="AA1941" s="10">
        <f t="shared" si="186"/>
        <v>19500</v>
      </c>
      <c r="AB1941" t="str">
        <f t="shared" si="189"/>
        <v/>
      </c>
      <c r="AC1941">
        <f t="shared" si="184"/>
        <v>-1935170</v>
      </c>
      <c r="AD1941">
        <f t="shared" si="185"/>
        <v>3.4576129972922365E-2</v>
      </c>
      <c r="AE1941" s="15">
        <v>43039</v>
      </c>
      <c r="AF1941" s="9">
        <v>1.4243066280468231E-3</v>
      </c>
      <c r="AG1941" s="12" t="s">
        <v>960</v>
      </c>
      <c r="AH1941" s="20">
        <v>43035.997916666667</v>
      </c>
      <c r="AI1941" s="12">
        <v>960.2</v>
      </c>
      <c r="AJ1941" s="12">
        <v>-131.80000000000001</v>
      </c>
      <c r="AK1941" s="12">
        <v>-0.1207</v>
      </c>
      <c r="AL1941" s="17">
        <v>10700</v>
      </c>
      <c r="AM1941" s="17">
        <v>0.41208791208791207</v>
      </c>
      <c r="AN1941" s="9"/>
      <c r="AO1941" s="9"/>
      <c r="AP1941" s="17">
        <v>0</v>
      </c>
      <c r="AQ1941" s="17">
        <v>10662</v>
      </c>
      <c r="AR1941" s="17">
        <v>1</v>
      </c>
      <c r="AS1941" s="17">
        <v>0.109</v>
      </c>
      <c r="AT1941" s="17">
        <v>1</v>
      </c>
      <c r="AU1941" s="12">
        <v>1</v>
      </c>
      <c r="AV1941" s="12">
        <v>0.92</v>
      </c>
      <c r="AY1941" s="12">
        <v>9763600</v>
      </c>
      <c r="BA1941" s="12">
        <v>0.58139534883720934</v>
      </c>
      <c r="BD1941" s="12">
        <v>0.41208791208791207</v>
      </c>
      <c r="BE1941" s="12">
        <v>1</v>
      </c>
      <c r="BF1941" s="12">
        <v>1</v>
      </c>
      <c r="BG1941" s="12">
        <v>1</v>
      </c>
      <c r="BH1941" s="12">
        <v>2.3E-2</v>
      </c>
      <c r="BI1941" s="12">
        <v>0.109</v>
      </c>
      <c r="BJ1941" s="12">
        <v>8.0000000000000002E-3</v>
      </c>
      <c r="BK1941" s="12">
        <v>0.66500000000000004</v>
      </c>
      <c r="BL1941" s="12">
        <v>4435</v>
      </c>
      <c r="BM1941" s="12">
        <v>-5093</v>
      </c>
      <c r="BN1941" s="12">
        <v>419</v>
      </c>
      <c r="BO1941" s="12">
        <v>4393</v>
      </c>
      <c r="BP1941" s="12">
        <v>1729</v>
      </c>
      <c r="BQ1941" s="12">
        <v>-7888</v>
      </c>
      <c r="BR1941" s="12">
        <v>7515</v>
      </c>
      <c r="BS1941" s="12">
        <v>4230</v>
      </c>
      <c r="BT1941" s="12">
        <v>0.32102328585996881</v>
      </c>
      <c r="BU1941" s="12">
        <v>0.67494548507832997</v>
      </c>
      <c r="BV1941" s="12">
        <v>0.69639336192055901</v>
      </c>
      <c r="BW1941" s="12">
        <v>0.69394399799213968</v>
      </c>
      <c r="BX1941" s="12">
        <v>0.6493035671972075</v>
      </c>
      <c r="BY1941" s="12">
        <v>1771</v>
      </c>
      <c r="BZ1941" s="12">
        <v>0.58139534883720934</v>
      </c>
      <c r="CB1941" s="12">
        <v>0.13235945108455069</v>
      </c>
      <c r="CC1941" s="12">
        <v>22080</v>
      </c>
      <c r="CD1941" s="12">
        <v>22030</v>
      </c>
      <c r="CE1941" s="12">
        <v>3.1133999779484727</v>
      </c>
      <c r="CH1941" s="22">
        <v>43035</v>
      </c>
      <c r="CI1941">
        <v>1005</v>
      </c>
      <c r="CJ1941">
        <v>1210</v>
      </c>
      <c r="CK1941">
        <v>993</v>
      </c>
      <c r="CL1941">
        <v>1092</v>
      </c>
      <c r="CM1941" s="22">
        <v>43038</v>
      </c>
      <c r="CN1941">
        <v>927</v>
      </c>
      <c r="CO1941">
        <v>975</v>
      </c>
      <c r="CP1941">
        <v>911</v>
      </c>
      <c r="CQ1941">
        <v>966</v>
      </c>
      <c r="CR1941" s="22">
        <v>43039</v>
      </c>
      <c r="CS1941">
        <v>951</v>
      </c>
      <c r="CT1941">
        <v>958</v>
      </c>
      <c r="CU1941">
        <v>943</v>
      </c>
      <c r="CV1941">
        <v>950</v>
      </c>
    </row>
    <row r="1942" spans="1:100">
      <c r="A1942" s="22">
        <v>43035</v>
      </c>
      <c r="B1942">
        <v>840</v>
      </c>
      <c r="C1942">
        <v>866</v>
      </c>
      <c r="D1942">
        <v>832</v>
      </c>
      <c r="E1942">
        <v>845</v>
      </c>
      <c r="F1942" s="23">
        <f t="shared" si="188"/>
        <v>5.9523809523809312E-3</v>
      </c>
      <c r="G1942" s="22">
        <v>43038</v>
      </c>
      <c r="H1942">
        <v>995</v>
      </c>
      <c r="I1942">
        <v>995</v>
      </c>
      <c r="J1942">
        <v>995</v>
      </c>
      <c r="K1942">
        <v>995</v>
      </c>
      <c r="L1942" s="22">
        <v>43039</v>
      </c>
      <c r="M1942">
        <v>1049</v>
      </c>
      <c r="N1942" s="4">
        <v>43038</v>
      </c>
      <c r="O1942" s="3" t="s">
        <v>15</v>
      </c>
      <c r="P1942" s="3">
        <v>4783</v>
      </c>
      <c r="Q1942" s="3" t="s">
        <v>779</v>
      </c>
      <c r="R1942" s="3" t="s">
        <v>17</v>
      </c>
      <c r="S1942" s="3">
        <v>0.05</v>
      </c>
      <c r="T1942" s="3">
        <v>1</v>
      </c>
      <c r="U1942" s="3">
        <v>0</v>
      </c>
      <c r="V1942" s="3">
        <v>600</v>
      </c>
      <c r="W1942">
        <v>995</v>
      </c>
      <c r="X1942" s="4">
        <v>43039</v>
      </c>
      <c r="Y1942">
        <v>995</v>
      </c>
      <c r="Z1942" s="10">
        <f t="shared" si="187"/>
        <v>0</v>
      </c>
      <c r="AA1942" s="10">
        <f t="shared" si="186"/>
        <v>0</v>
      </c>
      <c r="AB1942">
        <f t="shared" si="189"/>
        <v>0</v>
      </c>
      <c r="AC1942">
        <f t="shared" ref="AC1942:AC2005" si="190">SUM(AB1942,AC1941)</f>
        <v>-1935170</v>
      </c>
      <c r="AD1942">
        <f t="shared" ref="AD1942:AD2005" si="191">ABS(W1942/AI1942-1)</f>
        <v>0</v>
      </c>
      <c r="AE1942" s="15">
        <v>43039</v>
      </c>
      <c r="AF1942" s="9">
        <v>1.4243066280468231E-3</v>
      </c>
      <c r="AG1942" s="12" t="s">
        <v>960</v>
      </c>
      <c r="AH1942" s="20">
        <v>43035.845833333333</v>
      </c>
      <c r="AI1942" s="12">
        <v>995</v>
      </c>
      <c r="AJ1942" s="12">
        <v>150</v>
      </c>
      <c r="AK1942" s="12">
        <v>0.17749999999999999</v>
      </c>
      <c r="AL1942" s="17">
        <v>10300</v>
      </c>
      <c r="AM1942" s="17">
        <v>0.53372781065088759</v>
      </c>
      <c r="AN1942" s="9"/>
      <c r="AO1942" s="9"/>
      <c r="AP1942" s="17">
        <v>10.42</v>
      </c>
      <c r="AQ1942" s="17">
        <v>7436</v>
      </c>
      <c r="AR1942" s="17">
        <v>0.65784114052953158</v>
      </c>
      <c r="AS1942" s="17">
        <v>0.182</v>
      </c>
      <c r="AT1942" s="17">
        <v>0.67441860465116277</v>
      </c>
      <c r="AU1942" s="12">
        <v>0.25320970042796004</v>
      </c>
      <c r="AV1942" s="12">
        <v>1.42</v>
      </c>
      <c r="AY1942" s="12">
        <v>8800000</v>
      </c>
      <c r="BA1942" s="12">
        <v>0.9296875</v>
      </c>
      <c r="BD1942" s="12">
        <v>0.53372781065088759</v>
      </c>
      <c r="BE1942" s="12">
        <v>0.65784114052953158</v>
      </c>
      <c r="BF1942" s="12">
        <v>0.67441860465116277</v>
      </c>
      <c r="BG1942" s="12">
        <v>0.25320970042796004</v>
      </c>
      <c r="BH1942" s="12">
        <v>0</v>
      </c>
      <c r="BI1942" s="12">
        <v>0.182</v>
      </c>
      <c r="BJ1942" s="12">
        <v>0</v>
      </c>
      <c r="BK1942" s="12">
        <v>0.437</v>
      </c>
      <c r="BL1942" s="12">
        <v>-155</v>
      </c>
      <c r="BM1942" s="12">
        <v>-117</v>
      </c>
      <c r="BN1942" s="12">
        <v>-222</v>
      </c>
      <c r="BO1942" s="12">
        <v>2028</v>
      </c>
      <c r="BP1942" s="12">
        <v>1173</v>
      </c>
      <c r="BQ1942" s="12">
        <v>-135</v>
      </c>
      <c r="BR1942" s="12">
        <v>-128</v>
      </c>
      <c r="BS1942" s="12">
        <v>2522</v>
      </c>
      <c r="BT1942" s="12">
        <v>0.32102328585996881</v>
      </c>
      <c r="BU1942" s="12">
        <v>0.67494548507832997</v>
      </c>
      <c r="BV1942" s="12">
        <v>0.69639336192055901</v>
      </c>
      <c r="BW1942" s="12">
        <v>0.69394399799213968</v>
      </c>
      <c r="BX1942" s="12">
        <v>0.6493035671972075</v>
      </c>
      <c r="BY1942" s="12">
        <v>1771</v>
      </c>
      <c r="BZ1942" s="12">
        <v>0.9296875</v>
      </c>
      <c r="CB1942" s="12">
        <v>0.13235945108455069</v>
      </c>
      <c r="CC1942" s="12">
        <v>22080</v>
      </c>
      <c r="CD1942" s="12">
        <v>22030</v>
      </c>
      <c r="CE1942" s="12">
        <v>4.0324117868239302</v>
      </c>
      <c r="CH1942" s="22">
        <v>43035</v>
      </c>
      <c r="CI1942">
        <v>840</v>
      </c>
      <c r="CJ1942">
        <v>866</v>
      </c>
      <c r="CK1942">
        <v>832</v>
      </c>
      <c r="CL1942">
        <v>845</v>
      </c>
      <c r="CM1942" s="22">
        <v>43038</v>
      </c>
      <c r="CN1942">
        <v>995</v>
      </c>
      <c r="CO1942">
        <v>995</v>
      </c>
      <c r="CP1942">
        <v>995</v>
      </c>
      <c r="CQ1942">
        <v>995</v>
      </c>
      <c r="CR1942" s="22">
        <v>43039</v>
      </c>
      <c r="CS1942">
        <v>1049</v>
      </c>
      <c r="CT1942">
        <v>1108</v>
      </c>
      <c r="CU1942">
        <v>1009</v>
      </c>
      <c r="CV1942">
        <v>1058</v>
      </c>
    </row>
    <row r="1943" spans="1:100">
      <c r="A1943" s="22">
        <v>43035</v>
      </c>
      <c r="B1943">
        <v>1540</v>
      </c>
      <c r="C1943">
        <v>1573</v>
      </c>
      <c r="D1943">
        <v>1534</v>
      </c>
      <c r="E1943">
        <v>1567</v>
      </c>
      <c r="F1943" s="23">
        <f t="shared" si="188"/>
        <v>1.7532467532467511E-2</v>
      </c>
      <c r="G1943" s="22">
        <v>43038</v>
      </c>
      <c r="H1943">
        <v>1596</v>
      </c>
      <c r="I1943">
        <v>1644</v>
      </c>
      <c r="J1943">
        <v>1588</v>
      </c>
      <c r="K1943">
        <v>1628</v>
      </c>
      <c r="L1943" s="22">
        <v>43039</v>
      </c>
      <c r="M1943">
        <v>1611</v>
      </c>
      <c r="N1943" s="4">
        <v>43038</v>
      </c>
      <c r="O1943" s="3" t="s">
        <v>15</v>
      </c>
      <c r="P1943" s="3">
        <v>3663</v>
      </c>
      <c r="Q1943" s="3" t="s">
        <v>780</v>
      </c>
      <c r="R1943" s="3" t="s">
        <v>17</v>
      </c>
      <c r="S1943" s="3">
        <v>0.05</v>
      </c>
      <c r="T1943" s="3">
        <v>2</v>
      </c>
      <c r="U1943" s="3">
        <v>0</v>
      </c>
      <c r="V1943" s="3">
        <v>400</v>
      </c>
      <c r="W1943">
        <v>1596</v>
      </c>
      <c r="X1943" s="4">
        <v>43039</v>
      </c>
      <c r="Y1943">
        <v>1628</v>
      </c>
      <c r="Z1943" s="10">
        <f t="shared" si="187"/>
        <v>12800</v>
      </c>
      <c r="AA1943" s="10">
        <f t="shared" si="186"/>
        <v>12800</v>
      </c>
      <c r="AB1943" t="str">
        <f t="shared" si="189"/>
        <v/>
      </c>
      <c r="AC1943">
        <f t="shared" si="190"/>
        <v>-1935170</v>
      </c>
      <c r="AD1943">
        <f t="shared" si="191"/>
        <v>4.1441441441441462E-2</v>
      </c>
      <c r="AE1943" s="15">
        <v>43039</v>
      </c>
      <c r="AF1943" s="9">
        <v>1.4243066280468231E-3</v>
      </c>
      <c r="AG1943" s="12" t="s">
        <v>954</v>
      </c>
      <c r="AH1943" s="20">
        <v>43035.99722222222</v>
      </c>
      <c r="AI1943" s="12">
        <v>1665</v>
      </c>
      <c r="AJ1943" s="12">
        <v>98</v>
      </c>
      <c r="AK1943" s="12">
        <v>6.25E-2</v>
      </c>
      <c r="AL1943" s="17">
        <v>7600</v>
      </c>
      <c r="AM1943" s="17">
        <v>0.33056796426292279</v>
      </c>
      <c r="AN1943" s="9"/>
      <c r="AO1943" s="9"/>
      <c r="AP1943" s="17">
        <v>0</v>
      </c>
      <c r="AQ1943" s="17">
        <v>10647</v>
      </c>
      <c r="AR1943" s="17">
        <v>0.96948356807511737</v>
      </c>
      <c r="AS1943" s="17">
        <v>0.35699999999999998</v>
      </c>
      <c r="AT1943" s="17">
        <v>0.18868778280542986</v>
      </c>
      <c r="AU1943" s="12">
        <v>0.27261663286004056</v>
      </c>
      <c r="AV1943" s="12">
        <v>0.26</v>
      </c>
      <c r="AY1943" s="12">
        <v>6794220</v>
      </c>
      <c r="BA1943" s="12">
        <v>1</v>
      </c>
      <c r="BD1943" s="12">
        <v>0.33056796426292279</v>
      </c>
      <c r="BE1943" s="12">
        <v>0.96948356807511737</v>
      </c>
      <c r="BF1943" s="12">
        <v>0.18868778280542986</v>
      </c>
      <c r="BG1943" s="12">
        <v>0.27261663286004056</v>
      </c>
      <c r="BH1943" s="12">
        <v>1.0999999999999999E-2</v>
      </c>
      <c r="BI1943" s="12">
        <v>0.35699999999999998</v>
      </c>
      <c r="BJ1943" s="12">
        <v>0</v>
      </c>
      <c r="BK1943" s="12">
        <v>0.30199999999999999</v>
      </c>
      <c r="BL1943" s="12">
        <v>358</v>
      </c>
      <c r="BM1943" s="12">
        <v>-163</v>
      </c>
      <c r="BN1943" s="12">
        <v>-48</v>
      </c>
      <c r="BO1943" s="12">
        <v>1088</v>
      </c>
      <c r="BP1943" s="12">
        <v>137</v>
      </c>
      <c r="BQ1943" s="12">
        <v>-622</v>
      </c>
      <c r="BR1943" s="12">
        <v>-355</v>
      </c>
      <c r="BS1943" s="12">
        <v>939</v>
      </c>
      <c r="BT1943" s="12">
        <v>0.36953662648281704</v>
      </c>
      <c r="BU1943" s="12">
        <v>0.74098518165659855</v>
      </c>
      <c r="BV1943" s="12">
        <v>0.76305456517786807</v>
      </c>
      <c r="BW1943" s="12">
        <v>0.77071926942994651</v>
      </c>
      <c r="BX1943" s="12">
        <v>0.71405244078664276</v>
      </c>
      <c r="BY1943" s="12">
        <v>1771</v>
      </c>
      <c r="BZ1943" s="12">
        <v>1</v>
      </c>
      <c r="CB1943" s="12">
        <v>0.13235945108455069</v>
      </c>
      <c r="CC1943" s="12">
        <v>22080</v>
      </c>
      <c r="CD1943" s="12">
        <v>22030</v>
      </c>
      <c r="CE1943" s="12">
        <v>2.4975017768225505</v>
      </c>
      <c r="CH1943" s="22">
        <v>43035</v>
      </c>
      <c r="CI1943">
        <v>1540</v>
      </c>
      <c r="CJ1943">
        <v>1573</v>
      </c>
      <c r="CK1943">
        <v>1534</v>
      </c>
      <c r="CL1943">
        <v>1567</v>
      </c>
      <c r="CM1943" s="22">
        <v>43038</v>
      </c>
      <c r="CN1943">
        <v>1596</v>
      </c>
      <c r="CO1943">
        <v>1644</v>
      </c>
      <c r="CP1943">
        <v>1588</v>
      </c>
      <c r="CQ1943">
        <v>1628</v>
      </c>
      <c r="CR1943" s="22">
        <v>43039</v>
      </c>
      <c r="CS1943">
        <v>1611</v>
      </c>
      <c r="CT1943">
        <v>1684</v>
      </c>
      <c r="CU1943">
        <v>1581</v>
      </c>
      <c r="CV1943">
        <v>1675</v>
      </c>
    </row>
    <row r="1944" spans="1:100">
      <c r="A1944" s="22">
        <v>43035</v>
      </c>
      <c r="B1944">
        <v>446</v>
      </c>
      <c r="C1944">
        <v>451</v>
      </c>
      <c r="D1944">
        <v>443</v>
      </c>
      <c r="E1944">
        <v>447</v>
      </c>
      <c r="F1944" s="23">
        <f t="shared" si="188"/>
        <v>2.2421524663676085E-3</v>
      </c>
      <c r="G1944" s="22">
        <v>43038</v>
      </c>
      <c r="H1944">
        <v>466</v>
      </c>
      <c r="I1944">
        <v>520</v>
      </c>
      <c r="J1944">
        <v>461</v>
      </c>
      <c r="K1944">
        <v>478</v>
      </c>
      <c r="L1944" s="22">
        <v>43039</v>
      </c>
      <c r="M1944">
        <v>465</v>
      </c>
      <c r="N1944" s="4">
        <v>43038</v>
      </c>
      <c r="O1944" s="3" t="s">
        <v>15</v>
      </c>
      <c r="P1944" s="3">
        <v>4594</v>
      </c>
      <c r="Q1944" s="3" t="s">
        <v>378</v>
      </c>
      <c r="R1944" s="3" t="s">
        <v>17</v>
      </c>
      <c r="S1944" s="3">
        <v>0.05</v>
      </c>
      <c r="T1944" s="3">
        <v>2</v>
      </c>
      <c r="U1944" s="3">
        <v>0</v>
      </c>
      <c r="V1944" s="3">
        <v>1200</v>
      </c>
      <c r="W1944">
        <v>466</v>
      </c>
      <c r="X1944" s="4">
        <v>43039</v>
      </c>
      <c r="Y1944">
        <v>478</v>
      </c>
      <c r="Z1944" s="10">
        <f t="shared" si="187"/>
        <v>14400</v>
      </c>
      <c r="AA1944" s="10">
        <f t="shared" si="186"/>
        <v>14400</v>
      </c>
      <c r="AB1944" t="str">
        <f t="shared" si="189"/>
        <v/>
      </c>
      <c r="AC1944">
        <f t="shared" si="190"/>
        <v>-1935170</v>
      </c>
      <c r="AD1944">
        <f t="shared" si="191"/>
        <v>2.6936730006264287E-2</v>
      </c>
      <c r="AE1944" s="15">
        <v>43039</v>
      </c>
      <c r="AF1944" s="9">
        <v>1.4243066280468231E-3</v>
      </c>
      <c r="AG1944" s="12" t="s">
        <v>957</v>
      </c>
      <c r="AH1944" s="20">
        <v>43035.99722222222</v>
      </c>
      <c r="AI1944" s="12">
        <v>478.9</v>
      </c>
      <c r="AJ1944" s="12">
        <v>31.9</v>
      </c>
      <c r="AK1944" s="12">
        <v>7.1400000000000005E-2</v>
      </c>
      <c r="AL1944" s="17">
        <v>7300</v>
      </c>
      <c r="AM1944" s="17">
        <v>0.24832214765100671</v>
      </c>
      <c r="AN1944" s="9"/>
      <c r="AO1944" s="9"/>
      <c r="AP1944" s="17">
        <v>34.619999999999997</v>
      </c>
      <c r="AQ1944" s="17">
        <v>16684</v>
      </c>
      <c r="AR1944" s="17">
        <v>0.14534883720930233</v>
      </c>
      <c r="AS1944" s="17">
        <v>0</v>
      </c>
      <c r="AT1944" s="17">
        <v>6.0827250608272508E-2</v>
      </c>
      <c r="AU1944" s="12">
        <v>0.10071210579857579</v>
      </c>
      <c r="AV1944" s="12">
        <v>0</v>
      </c>
      <c r="AY1944" s="12">
        <v>37325200</v>
      </c>
      <c r="BA1944" s="12">
        <v>1</v>
      </c>
      <c r="BD1944" s="12">
        <v>0.24832214765100671</v>
      </c>
      <c r="BE1944" s="12">
        <v>0.14534883720930233</v>
      </c>
      <c r="BF1944" s="12">
        <v>6.0827250608272508E-2</v>
      </c>
      <c r="BG1944" s="12">
        <v>0.10071210579857579</v>
      </c>
      <c r="BH1944" s="12">
        <v>0</v>
      </c>
      <c r="BI1944" s="12">
        <v>0</v>
      </c>
      <c r="BJ1944" s="12">
        <v>0</v>
      </c>
      <c r="BK1944" s="12">
        <v>0.84799999999999998</v>
      </c>
      <c r="BL1944" s="12">
        <v>-447</v>
      </c>
      <c r="BM1944" s="12">
        <v>-66</v>
      </c>
      <c r="BN1944" s="12">
        <v>1247</v>
      </c>
      <c r="BO1944" s="12">
        <v>823</v>
      </c>
      <c r="BP1944" s="12">
        <v>37</v>
      </c>
      <c r="BQ1944" s="12">
        <v>-3</v>
      </c>
      <c r="BR1944" s="12" t="s">
        <v>985</v>
      </c>
      <c r="BS1944" s="12">
        <v>90</v>
      </c>
      <c r="BT1944" s="12">
        <v>0.32921057253907809</v>
      </c>
      <c r="BU1944" s="12">
        <v>0.43729071673533909</v>
      </c>
      <c r="BV1944" s="12">
        <v>0.4655569825836276</v>
      </c>
      <c r="BW1944" s="12">
        <v>0.46500430003642984</v>
      </c>
      <c r="BX1944" s="12">
        <v>0.64130966090362207</v>
      </c>
      <c r="BY1944" s="12">
        <v>1771</v>
      </c>
      <c r="BZ1944" s="12">
        <v>1</v>
      </c>
      <c r="CB1944" s="12">
        <v>0.13235945108455069</v>
      </c>
      <c r="CC1944" s="12">
        <v>22080</v>
      </c>
      <c r="CD1944" s="12">
        <v>22030</v>
      </c>
      <c r="CE1944" s="12">
        <v>1.8761195034903817</v>
      </c>
      <c r="CH1944" s="22">
        <v>43035</v>
      </c>
      <c r="CI1944">
        <v>446</v>
      </c>
      <c r="CJ1944">
        <v>451</v>
      </c>
      <c r="CK1944">
        <v>443</v>
      </c>
      <c r="CL1944">
        <v>447</v>
      </c>
      <c r="CM1944" s="22">
        <v>43038</v>
      </c>
      <c r="CN1944">
        <v>466</v>
      </c>
      <c r="CO1944">
        <v>520</v>
      </c>
      <c r="CP1944">
        <v>461</v>
      </c>
      <c r="CQ1944">
        <v>478</v>
      </c>
      <c r="CR1944" s="22">
        <v>43039</v>
      </c>
      <c r="CS1944">
        <v>465</v>
      </c>
      <c r="CT1944">
        <v>482</v>
      </c>
      <c r="CU1944">
        <v>454</v>
      </c>
      <c r="CV1944">
        <v>481</v>
      </c>
    </row>
    <row r="1945" spans="1:100">
      <c r="A1945" s="22">
        <v>43035</v>
      </c>
      <c r="B1945">
        <v>844</v>
      </c>
      <c r="C1945">
        <v>861</v>
      </c>
      <c r="D1945">
        <v>840</v>
      </c>
      <c r="E1945">
        <v>854</v>
      </c>
      <c r="F1945" s="23">
        <f t="shared" si="188"/>
        <v>1.1848341232227444E-2</v>
      </c>
      <c r="G1945" s="22">
        <v>43038</v>
      </c>
      <c r="H1945">
        <v>920</v>
      </c>
      <c r="I1945">
        <v>945</v>
      </c>
      <c r="J1945">
        <v>900</v>
      </c>
      <c r="K1945">
        <v>909</v>
      </c>
      <c r="L1945" s="22">
        <v>43039</v>
      </c>
      <c r="M1945">
        <v>910</v>
      </c>
      <c r="N1945" s="4">
        <v>43038</v>
      </c>
      <c r="O1945" s="3" t="s">
        <v>15</v>
      </c>
      <c r="P1945" s="3">
        <v>6199</v>
      </c>
      <c r="Q1945" s="3" t="s">
        <v>781</v>
      </c>
      <c r="R1945" s="3" t="s">
        <v>17</v>
      </c>
      <c r="S1945" s="3">
        <v>0.05</v>
      </c>
      <c r="T1945" s="3">
        <v>2</v>
      </c>
      <c r="U1945" s="3">
        <v>0</v>
      </c>
      <c r="V1945" s="3">
        <v>600</v>
      </c>
      <c r="W1945">
        <v>920</v>
      </c>
      <c r="X1945" s="4">
        <v>43039</v>
      </c>
      <c r="Y1945">
        <v>909</v>
      </c>
      <c r="Z1945" s="10">
        <f t="shared" si="187"/>
        <v>-6600</v>
      </c>
      <c r="AA1945" s="10">
        <f t="shared" si="186"/>
        <v>6600</v>
      </c>
      <c r="AB1945" t="str">
        <f t="shared" si="189"/>
        <v/>
      </c>
      <c r="AC1945">
        <f t="shared" si="190"/>
        <v>-1935170</v>
      </c>
      <c r="AD1945">
        <f t="shared" si="191"/>
        <v>4.6632124352331661E-2</v>
      </c>
      <c r="AE1945" s="15">
        <v>43039</v>
      </c>
      <c r="AF1945" s="9">
        <v>1.4243066280468231E-3</v>
      </c>
      <c r="AG1945" s="12" t="s">
        <v>957</v>
      </c>
      <c r="AH1945" s="20">
        <v>43035.987500000003</v>
      </c>
      <c r="AI1945" s="12">
        <v>965</v>
      </c>
      <c r="AJ1945" s="12">
        <v>111</v>
      </c>
      <c r="AK1945" s="12">
        <v>0.13</v>
      </c>
      <c r="AL1945" s="17">
        <v>5700</v>
      </c>
      <c r="AM1945" s="17">
        <v>0.25175644028103045</v>
      </c>
      <c r="AN1945" s="9"/>
      <c r="AO1945" s="9"/>
      <c r="AP1945" s="17">
        <v>0</v>
      </c>
      <c r="AQ1945" s="17">
        <v>11729</v>
      </c>
      <c r="AR1945" s="17">
        <v>0.34126984126984128</v>
      </c>
      <c r="AS1945" s="17">
        <v>0.188</v>
      </c>
      <c r="AT1945" s="17">
        <v>0.28767123287671231</v>
      </c>
      <c r="AU1945" s="12">
        <v>0.25994354631768024</v>
      </c>
      <c r="AV1945" s="12">
        <v>0.32</v>
      </c>
      <c r="AY1945" s="12">
        <v>13734400</v>
      </c>
      <c r="BA1945" s="12">
        <v>0.86075949367088611</v>
      </c>
      <c r="BD1945" s="12">
        <v>0.25175644028103045</v>
      </c>
      <c r="BE1945" s="12">
        <v>0.34126984126984128</v>
      </c>
      <c r="BF1945" s="12">
        <v>0.28767123287671231</v>
      </c>
      <c r="BG1945" s="12">
        <v>0.25994354631768024</v>
      </c>
      <c r="BH1945" s="12">
        <v>8.9999999999999993E-3</v>
      </c>
      <c r="BI1945" s="12">
        <v>0.188</v>
      </c>
      <c r="BJ1945" s="12">
        <v>0.01</v>
      </c>
      <c r="BK1945" s="12">
        <v>0.79300000000000004</v>
      </c>
      <c r="BL1945" s="12">
        <v>546</v>
      </c>
      <c r="BM1945" s="12">
        <v>-35</v>
      </c>
      <c r="BN1945" s="12">
        <v>636</v>
      </c>
      <c r="BO1945" s="12">
        <v>1837</v>
      </c>
      <c r="BP1945" s="12">
        <v>157</v>
      </c>
      <c r="BQ1945" s="12">
        <v>-27</v>
      </c>
      <c r="BR1945" s="12">
        <v>129</v>
      </c>
      <c r="BS1945" s="12">
        <v>692</v>
      </c>
      <c r="BT1945" s="12">
        <v>0.32921057253907809</v>
      </c>
      <c r="BU1945" s="12">
        <v>0.43729071673533909</v>
      </c>
      <c r="BV1945" s="12">
        <v>0.4655569825836276</v>
      </c>
      <c r="BW1945" s="12">
        <v>0.46500430003642984</v>
      </c>
      <c r="BX1945" s="12">
        <v>0.64130966090362207</v>
      </c>
      <c r="BY1945" s="12">
        <v>1771</v>
      </c>
      <c r="BZ1945" s="12">
        <v>0.86075949367088611</v>
      </c>
      <c r="CB1945" s="12">
        <v>0.13235945108455069</v>
      </c>
      <c r="CC1945" s="12">
        <v>22080</v>
      </c>
      <c r="CD1945" s="12">
        <v>22030</v>
      </c>
      <c r="CE1945" s="12">
        <v>1.9020662160362802</v>
      </c>
      <c r="CH1945" s="22">
        <v>43035</v>
      </c>
      <c r="CI1945">
        <v>844</v>
      </c>
      <c r="CJ1945">
        <v>861</v>
      </c>
      <c r="CK1945">
        <v>840</v>
      </c>
      <c r="CL1945">
        <v>854</v>
      </c>
      <c r="CM1945" s="22">
        <v>43038</v>
      </c>
      <c r="CN1945">
        <v>920</v>
      </c>
      <c r="CO1945">
        <v>945</v>
      </c>
      <c r="CP1945">
        <v>900</v>
      </c>
      <c r="CQ1945">
        <v>909</v>
      </c>
      <c r="CR1945" s="22">
        <v>43039</v>
      </c>
      <c r="CS1945">
        <v>910</v>
      </c>
      <c r="CT1945">
        <v>918</v>
      </c>
      <c r="CU1945">
        <v>879</v>
      </c>
      <c r="CV1945">
        <v>885</v>
      </c>
    </row>
    <row r="1946" spans="1:100">
      <c r="A1946" s="22">
        <v>43035</v>
      </c>
      <c r="B1946">
        <v>1190</v>
      </c>
      <c r="C1946">
        <v>1250</v>
      </c>
      <c r="D1946">
        <v>1002</v>
      </c>
      <c r="E1946">
        <v>1083</v>
      </c>
      <c r="F1946" s="23">
        <f t="shared" si="188"/>
        <v>-8.9915966386554635E-2</v>
      </c>
      <c r="G1946" s="22">
        <v>43038</v>
      </c>
      <c r="H1946">
        <v>1035</v>
      </c>
      <c r="I1946">
        <v>1045</v>
      </c>
      <c r="J1946">
        <v>937</v>
      </c>
      <c r="K1946">
        <v>942</v>
      </c>
      <c r="L1946" s="22">
        <v>43039</v>
      </c>
      <c r="M1946">
        <v>935</v>
      </c>
      <c r="N1946" s="4">
        <v>43038</v>
      </c>
      <c r="O1946" s="3" t="s">
        <v>11</v>
      </c>
      <c r="P1946" s="3">
        <v>6938</v>
      </c>
      <c r="Q1946" s="3" t="s">
        <v>520</v>
      </c>
      <c r="R1946" s="3" t="s">
        <v>13</v>
      </c>
      <c r="S1946" s="3">
        <v>0.05</v>
      </c>
      <c r="T1946" s="3">
        <v>2</v>
      </c>
      <c r="U1946" s="3">
        <v>0</v>
      </c>
      <c r="V1946" s="3">
        <v>500</v>
      </c>
      <c r="W1946">
        <v>1035</v>
      </c>
      <c r="X1946" s="4">
        <v>43039</v>
      </c>
      <c r="Y1946">
        <v>942</v>
      </c>
      <c r="Z1946" s="10">
        <f t="shared" si="187"/>
        <v>-46500</v>
      </c>
      <c r="AA1946" s="10">
        <f t="shared" si="186"/>
        <v>46500</v>
      </c>
      <c r="AB1946" t="str">
        <f t="shared" si="189"/>
        <v/>
      </c>
      <c r="AC1946">
        <f t="shared" si="190"/>
        <v>-1935170</v>
      </c>
      <c r="AD1946">
        <f t="shared" si="191"/>
        <v>1.4285714285714235E-2</v>
      </c>
      <c r="AE1946" s="15">
        <v>43039</v>
      </c>
      <c r="AF1946" s="9">
        <v>1.4243066280468231E-3</v>
      </c>
      <c r="AG1946" s="12" t="s">
        <v>962</v>
      </c>
      <c r="AH1946" s="20">
        <v>43035.995138888888</v>
      </c>
      <c r="AI1946" s="12">
        <v>1050</v>
      </c>
      <c r="AJ1946" s="12">
        <v>-33</v>
      </c>
      <c r="AK1946" s="12">
        <v>-3.0499999999999999E-2</v>
      </c>
      <c r="AL1946" s="17">
        <v>4800</v>
      </c>
      <c r="AM1946" s="17">
        <v>0.87257617728531855</v>
      </c>
      <c r="AN1946" s="9"/>
      <c r="AO1946" s="9"/>
      <c r="AP1946" s="17">
        <v>36.07</v>
      </c>
      <c r="AQ1946" s="17">
        <v>16895</v>
      </c>
      <c r="AR1946" s="17">
        <v>0.87624309392265198</v>
      </c>
      <c r="AS1946" s="17">
        <v>0.222</v>
      </c>
      <c r="AT1946" s="17">
        <v>0.88021390374331554</v>
      </c>
      <c r="AU1946" s="12">
        <v>0.88148148148148153</v>
      </c>
      <c r="AV1946" s="12">
        <v>0.37</v>
      </c>
      <c r="AY1946" s="12">
        <v>15600000</v>
      </c>
      <c r="BA1946" s="12">
        <v>0.68176100628930814</v>
      </c>
      <c r="BD1946" s="12">
        <v>0.87257617728531855</v>
      </c>
      <c r="BE1946" s="12">
        <v>0.87624309392265198</v>
      </c>
      <c r="BF1946" s="12">
        <v>0.88021390374331554</v>
      </c>
      <c r="BG1946" s="12">
        <v>0.88148148148148153</v>
      </c>
      <c r="BH1946" s="12">
        <v>1.4999999999999999E-2</v>
      </c>
      <c r="BI1946" s="12">
        <v>0.222</v>
      </c>
      <c r="BJ1946" s="12">
        <v>4.8000000000000001E-2</v>
      </c>
      <c r="BK1946" s="12">
        <v>0.53</v>
      </c>
      <c r="BL1946" s="12">
        <v>373</v>
      </c>
      <c r="BM1946" s="12">
        <v>-113</v>
      </c>
      <c r="BN1946" s="12">
        <v>-134</v>
      </c>
      <c r="BO1946" s="12">
        <v>647</v>
      </c>
      <c r="BP1946" s="12">
        <v>640</v>
      </c>
      <c r="BQ1946" s="12">
        <v>-555</v>
      </c>
      <c r="BR1946" s="12">
        <v>-144</v>
      </c>
      <c r="BS1946" s="12">
        <v>483</v>
      </c>
      <c r="BT1946" s="12">
        <v>0.26611866999355471</v>
      </c>
      <c r="BU1946" s="12">
        <v>0.7939406932669939</v>
      </c>
      <c r="BV1946" s="12">
        <v>0.8190553917267297</v>
      </c>
      <c r="BW1946" s="12">
        <v>0.80979864664856727</v>
      </c>
      <c r="BX1946" s="12">
        <v>0.78066828277430456</v>
      </c>
      <c r="BY1946" s="12">
        <v>1771</v>
      </c>
      <c r="BZ1946" s="12">
        <v>0.68176100628930814</v>
      </c>
      <c r="CB1946" s="12">
        <v>0.13235945108455069</v>
      </c>
      <c r="CC1946" s="12">
        <v>22080</v>
      </c>
      <c r="CD1946" s="12">
        <v>22030</v>
      </c>
      <c r="CE1946" s="12">
        <v>6.5924735267141621</v>
      </c>
      <c r="CH1946" s="22">
        <v>43035</v>
      </c>
      <c r="CI1946">
        <v>1190</v>
      </c>
      <c r="CJ1946">
        <v>1250</v>
      </c>
      <c r="CK1946">
        <v>1002</v>
      </c>
      <c r="CL1946">
        <v>1083</v>
      </c>
      <c r="CM1946" s="22">
        <v>43038</v>
      </c>
      <c r="CN1946">
        <v>1035</v>
      </c>
      <c r="CO1946">
        <v>1045</v>
      </c>
      <c r="CP1946">
        <v>937</v>
      </c>
      <c r="CQ1946">
        <v>942</v>
      </c>
      <c r="CR1946" s="22">
        <v>43039</v>
      </c>
      <c r="CS1946">
        <v>935</v>
      </c>
      <c r="CT1946">
        <v>1034</v>
      </c>
      <c r="CU1946">
        <v>933</v>
      </c>
      <c r="CV1946">
        <v>966</v>
      </c>
    </row>
    <row r="1947" spans="1:100">
      <c r="A1947" s="22">
        <v>43035</v>
      </c>
      <c r="B1947">
        <v>4655</v>
      </c>
      <c r="C1947">
        <v>5310</v>
      </c>
      <c r="D1947">
        <v>4640</v>
      </c>
      <c r="E1947">
        <v>5310</v>
      </c>
      <c r="F1947" s="23">
        <f t="shared" si="188"/>
        <v>0.14070891514500539</v>
      </c>
      <c r="G1947" s="22">
        <v>43038</v>
      </c>
      <c r="H1947">
        <v>6010</v>
      </c>
      <c r="I1947">
        <v>6120</v>
      </c>
      <c r="J1947">
        <v>4950</v>
      </c>
      <c r="K1947">
        <v>5260</v>
      </c>
      <c r="L1947" s="22">
        <v>43039</v>
      </c>
      <c r="M1947">
        <v>5180</v>
      </c>
      <c r="N1947" s="4">
        <v>43038</v>
      </c>
      <c r="O1947" s="3" t="s">
        <v>15</v>
      </c>
      <c r="P1947" s="3">
        <v>3652</v>
      </c>
      <c r="Q1947" s="3" t="s">
        <v>721</v>
      </c>
      <c r="R1947" s="3" t="s">
        <v>17</v>
      </c>
      <c r="S1947" s="3">
        <v>0.05</v>
      </c>
      <c r="T1947" s="3">
        <v>2</v>
      </c>
      <c r="U1947" s="3">
        <v>0</v>
      </c>
      <c r="V1947" s="3">
        <v>100</v>
      </c>
      <c r="W1947">
        <v>6010</v>
      </c>
      <c r="X1947" s="4">
        <v>43039</v>
      </c>
      <c r="Y1947">
        <v>5260</v>
      </c>
      <c r="Z1947" s="10">
        <f t="shared" si="187"/>
        <v>-75000</v>
      </c>
      <c r="AA1947" s="10">
        <f t="shared" si="186"/>
        <v>75000</v>
      </c>
      <c r="AB1947" t="str">
        <f t="shared" si="189"/>
        <v/>
      </c>
      <c r="AC1947">
        <f t="shared" si="190"/>
        <v>-1935170</v>
      </c>
      <c r="AD1947">
        <f t="shared" si="191"/>
        <v>9.0744101633393859E-2</v>
      </c>
      <c r="AE1947" s="15">
        <v>43039</v>
      </c>
      <c r="AF1947" s="9">
        <v>1.4243066280468231E-3</v>
      </c>
      <c r="AG1947" s="12" t="s">
        <v>957</v>
      </c>
      <c r="AH1947" s="20">
        <v>43035.99722222222</v>
      </c>
      <c r="AI1947" s="12">
        <v>5510</v>
      </c>
      <c r="AJ1947" s="12">
        <v>200</v>
      </c>
      <c r="AK1947" s="12">
        <v>3.7699999999999997E-2</v>
      </c>
      <c r="AL1947" s="17">
        <v>4700</v>
      </c>
      <c r="AM1947" s="17">
        <v>0.5412429378531074</v>
      </c>
      <c r="AN1947" s="9"/>
      <c r="AO1947" s="9"/>
      <c r="AP1947" s="17">
        <v>0</v>
      </c>
      <c r="AQ1947" s="17">
        <v>14621</v>
      </c>
      <c r="AR1947" s="17">
        <v>1</v>
      </c>
      <c r="AS1947" s="17">
        <v>0.34</v>
      </c>
      <c r="AT1947" s="17">
        <v>1</v>
      </c>
      <c r="AU1947" s="12">
        <v>1</v>
      </c>
      <c r="AV1947" s="12">
        <v>0</v>
      </c>
      <c r="AY1947" s="12">
        <v>2753500</v>
      </c>
      <c r="BA1947" s="12">
        <v>0.98112495281238199</v>
      </c>
      <c r="BD1947" s="12">
        <v>0.5412429378531074</v>
      </c>
      <c r="BE1947" s="12">
        <v>1</v>
      </c>
      <c r="BF1947" s="12">
        <v>1</v>
      </c>
      <c r="BG1947" s="12">
        <v>1</v>
      </c>
      <c r="BH1947" s="12">
        <v>4.9000000000000002E-2</v>
      </c>
      <c r="BI1947" s="12">
        <v>0.34</v>
      </c>
      <c r="BJ1947" s="12">
        <v>0</v>
      </c>
      <c r="BK1947" s="12">
        <v>0.32</v>
      </c>
      <c r="BL1947" s="12">
        <v>58</v>
      </c>
      <c r="BM1947" s="12">
        <v>26</v>
      </c>
      <c r="BN1947" s="12">
        <v>-183</v>
      </c>
      <c r="BO1947" s="12">
        <v>367</v>
      </c>
      <c r="BP1947" s="12">
        <v>481</v>
      </c>
      <c r="BQ1947" s="12">
        <v>-1276</v>
      </c>
      <c r="BR1947" s="12">
        <v>935</v>
      </c>
      <c r="BS1947" s="12">
        <v>466</v>
      </c>
      <c r="BT1947" s="12">
        <v>0.32921057253907809</v>
      </c>
      <c r="BU1947" s="12">
        <v>0.43729071673533909</v>
      </c>
      <c r="BV1947" s="12">
        <v>0.4655569825836276</v>
      </c>
      <c r="BW1947" s="12">
        <v>0.46500430003642984</v>
      </c>
      <c r="BX1947" s="12">
        <v>0.64130966090362207</v>
      </c>
      <c r="BY1947" s="12">
        <v>1771</v>
      </c>
      <c r="BZ1947" s="12">
        <v>0.98112495281238199</v>
      </c>
      <c r="CB1947" s="12">
        <v>0.13235945108455069</v>
      </c>
      <c r="CC1947" s="12">
        <v>22080</v>
      </c>
      <c r="CD1947" s="12">
        <v>22030</v>
      </c>
      <c r="CE1947" s="12">
        <v>4.0891899552179582</v>
      </c>
      <c r="CH1947" s="22">
        <v>43035</v>
      </c>
      <c r="CI1947">
        <v>4655</v>
      </c>
      <c r="CJ1947">
        <v>5310</v>
      </c>
      <c r="CK1947">
        <v>4640</v>
      </c>
      <c r="CL1947">
        <v>5310</v>
      </c>
      <c r="CM1947" s="22">
        <v>43038</v>
      </c>
      <c r="CN1947">
        <v>6010</v>
      </c>
      <c r="CO1947">
        <v>6120</v>
      </c>
      <c r="CP1947">
        <v>4950</v>
      </c>
      <c r="CQ1947">
        <v>5260</v>
      </c>
      <c r="CR1947" s="22">
        <v>43039</v>
      </c>
      <c r="CS1947">
        <v>5180</v>
      </c>
      <c r="CT1947">
        <v>5330</v>
      </c>
      <c r="CU1947">
        <v>4965</v>
      </c>
      <c r="CV1947">
        <v>5080</v>
      </c>
    </row>
    <row r="1948" spans="1:100">
      <c r="A1948" s="22">
        <v>43035</v>
      </c>
      <c r="B1948">
        <v>871</v>
      </c>
      <c r="C1948">
        <v>887</v>
      </c>
      <c r="D1948">
        <v>870</v>
      </c>
      <c r="E1948">
        <v>886</v>
      </c>
      <c r="F1948" s="23">
        <f t="shared" si="188"/>
        <v>1.7221584385763489E-2</v>
      </c>
      <c r="G1948" s="22">
        <v>43038</v>
      </c>
      <c r="H1948">
        <v>916</v>
      </c>
      <c r="I1948">
        <v>916</v>
      </c>
      <c r="J1948">
        <v>861</v>
      </c>
      <c r="K1948">
        <v>868</v>
      </c>
      <c r="L1948" s="22">
        <v>43039</v>
      </c>
      <c r="M1948">
        <v>873</v>
      </c>
      <c r="N1948" s="4">
        <v>43038</v>
      </c>
      <c r="O1948" s="3" t="s">
        <v>15</v>
      </c>
      <c r="P1948" s="3">
        <v>9624</v>
      </c>
      <c r="Q1948" s="3" t="s">
        <v>220</v>
      </c>
      <c r="R1948" s="3" t="s">
        <v>17</v>
      </c>
      <c r="S1948" s="3">
        <v>0.05</v>
      </c>
      <c r="T1948" s="3">
        <v>2</v>
      </c>
      <c r="U1948" s="3">
        <v>0</v>
      </c>
      <c r="V1948" s="3">
        <v>600</v>
      </c>
      <c r="W1948">
        <v>916</v>
      </c>
      <c r="X1948" s="4">
        <v>43039</v>
      </c>
      <c r="Y1948">
        <v>868</v>
      </c>
      <c r="Z1948" s="10">
        <f t="shared" si="187"/>
        <v>-28800</v>
      </c>
      <c r="AA1948" s="10">
        <f t="shared" si="186"/>
        <v>28800</v>
      </c>
      <c r="AB1948" t="str">
        <f t="shared" si="189"/>
        <v/>
      </c>
      <c r="AC1948">
        <f t="shared" si="190"/>
        <v>-1935170</v>
      </c>
      <c r="AD1948">
        <f t="shared" si="191"/>
        <v>1.7167381974248941E-2</v>
      </c>
      <c r="AE1948" s="15">
        <v>43039</v>
      </c>
      <c r="AF1948" s="9">
        <v>1.4243066280468231E-3</v>
      </c>
      <c r="AG1948" s="12" t="s">
        <v>954</v>
      </c>
      <c r="AH1948" s="20">
        <v>43035.970833333333</v>
      </c>
      <c r="AI1948" s="12">
        <v>932</v>
      </c>
      <c r="AJ1948" s="12">
        <v>46</v>
      </c>
      <c r="AK1948" s="12">
        <v>5.1900000000000002E-2</v>
      </c>
      <c r="AL1948" s="17">
        <v>4100</v>
      </c>
      <c r="AM1948" s="17">
        <v>0.23589164785553046</v>
      </c>
      <c r="AN1948" s="9"/>
      <c r="AO1948" s="9"/>
      <c r="AP1948" s="17">
        <v>0</v>
      </c>
      <c r="AQ1948" s="17">
        <v>8343</v>
      </c>
      <c r="AR1948" s="17">
        <v>0.82905982905982911</v>
      </c>
      <c r="AS1948" s="17">
        <v>0.13900000000000001</v>
      </c>
      <c r="AT1948" s="17">
        <v>0.89010989010989006</v>
      </c>
      <c r="AU1948" s="12">
        <v>0.90445859872611467</v>
      </c>
      <c r="AV1948" s="12">
        <v>1.1299999999999999</v>
      </c>
      <c r="AY1948" s="12">
        <v>9416000</v>
      </c>
      <c r="BA1948" s="12">
        <v>0.28703703703703703</v>
      </c>
      <c r="BD1948" s="12">
        <v>0.23589164785553046</v>
      </c>
      <c r="BE1948" s="12">
        <v>0.82905982905982911</v>
      </c>
      <c r="BF1948" s="12">
        <v>0.89010989010989006</v>
      </c>
      <c r="BG1948" s="12">
        <v>0.90445859872611467</v>
      </c>
      <c r="BH1948" s="12">
        <v>0.01</v>
      </c>
      <c r="BI1948" s="12">
        <v>0.13900000000000001</v>
      </c>
      <c r="BJ1948" s="12">
        <v>0</v>
      </c>
      <c r="BK1948" s="12">
        <v>0.439</v>
      </c>
      <c r="BL1948" s="12">
        <v>1842</v>
      </c>
      <c r="BM1948" s="12">
        <v>-117</v>
      </c>
      <c r="BN1948" s="12">
        <v>-798</v>
      </c>
      <c r="BO1948" s="12">
        <v>5537</v>
      </c>
      <c r="BP1948" s="12">
        <v>1416</v>
      </c>
      <c r="BQ1948" s="12">
        <v>-15</v>
      </c>
      <c r="BR1948" s="12">
        <v>302</v>
      </c>
      <c r="BS1948" s="12">
        <v>4552</v>
      </c>
      <c r="BT1948" s="12">
        <v>0.36953662648281704</v>
      </c>
      <c r="BU1948" s="12">
        <v>0.74098518165659855</v>
      </c>
      <c r="BV1948" s="12">
        <v>0.76305456517786807</v>
      </c>
      <c r="BW1948" s="12">
        <v>0.77071926942994651</v>
      </c>
      <c r="BX1948" s="12">
        <v>0.71405244078664276</v>
      </c>
      <c r="BY1948" s="12">
        <v>1771</v>
      </c>
      <c r="BZ1948" s="12">
        <v>0.28703703703703703</v>
      </c>
      <c r="CB1948" s="12">
        <v>0.13235945108455069</v>
      </c>
      <c r="CC1948" s="12">
        <v>22080</v>
      </c>
      <c r="CD1948" s="12">
        <v>22030</v>
      </c>
      <c r="CE1948" s="12">
        <v>1.7822047909887735</v>
      </c>
      <c r="CH1948" s="22">
        <v>43035</v>
      </c>
      <c r="CI1948">
        <v>871</v>
      </c>
      <c r="CJ1948">
        <v>887</v>
      </c>
      <c r="CK1948">
        <v>870</v>
      </c>
      <c r="CL1948">
        <v>886</v>
      </c>
      <c r="CM1948" s="22">
        <v>43038</v>
      </c>
      <c r="CN1948">
        <v>916</v>
      </c>
      <c r="CO1948">
        <v>916</v>
      </c>
      <c r="CP1948">
        <v>861</v>
      </c>
      <c r="CQ1948">
        <v>868</v>
      </c>
      <c r="CR1948" s="22">
        <v>43039</v>
      </c>
      <c r="CS1948">
        <v>873</v>
      </c>
      <c r="CT1948">
        <v>887</v>
      </c>
      <c r="CU1948">
        <v>867</v>
      </c>
      <c r="CV1948">
        <v>884</v>
      </c>
    </row>
    <row r="1949" spans="1:100">
      <c r="A1949" s="22">
        <v>43038</v>
      </c>
      <c r="B1949">
        <v>703</v>
      </c>
      <c r="C1949">
        <v>758</v>
      </c>
      <c r="D1949">
        <v>686</v>
      </c>
      <c r="E1949">
        <v>737</v>
      </c>
      <c r="F1949" s="23">
        <f t="shared" si="188"/>
        <v>4.8364153627311612E-2</v>
      </c>
      <c r="G1949" s="22">
        <v>43039</v>
      </c>
      <c r="H1949">
        <v>587</v>
      </c>
      <c r="I1949">
        <v>587</v>
      </c>
      <c r="J1949">
        <v>587</v>
      </c>
      <c r="K1949">
        <v>587</v>
      </c>
      <c r="L1949" s="22">
        <v>43040</v>
      </c>
      <c r="M1949">
        <v>567</v>
      </c>
      <c r="N1949" s="4">
        <v>43039</v>
      </c>
      <c r="O1949" s="3" t="s">
        <v>11</v>
      </c>
      <c r="P1949" s="3">
        <v>6433</v>
      </c>
      <c r="Q1949" s="3" t="s">
        <v>584</v>
      </c>
      <c r="R1949" s="3" t="s">
        <v>13</v>
      </c>
      <c r="S1949" s="3">
        <v>0.05</v>
      </c>
      <c r="T1949" s="3">
        <v>2</v>
      </c>
      <c r="U1949" s="3">
        <v>0</v>
      </c>
      <c r="V1949" s="3">
        <v>700</v>
      </c>
      <c r="W1949">
        <v>587</v>
      </c>
      <c r="X1949" s="4">
        <v>43040</v>
      </c>
      <c r="Y1949">
        <v>587</v>
      </c>
      <c r="Z1949" s="10">
        <f t="shared" si="187"/>
        <v>0</v>
      </c>
      <c r="AA1949" s="10">
        <f t="shared" si="186"/>
        <v>0</v>
      </c>
      <c r="AB1949" t="str">
        <f t="shared" si="189"/>
        <v/>
      </c>
      <c r="AC1949">
        <f t="shared" si="190"/>
        <v>-1935170</v>
      </c>
      <c r="AD1949">
        <f t="shared" si="191"/>
        <v>8.8650830616363918E-2</v>
      </c>
      <c r="AE1949" s="15">
        <v>43040</v>
      </c>
      <c r="AF1949" s="9">
        <v>-3.6463816329899146E-3</v>
      </c>
      <c r="AG1949" s="12" t="s">
        <v>960</v>
      </c>
      <c r="AH1949" s="20">
        <v>43038.998611111114</v>
      </c>
      <c r="AI1949" s="12">
        <v>644.1</v>
      </c>
      <c r="AJ1949" s="12">
        <v>-92.9</v>
      </c>
      <c r="AK1949" s="12">
        <v>-0.12609999999999999</v>
      </c>
      <c r="AL1949" s="17">
        <v>57000</v>
      </c>
      <c r="AM1949" s="17">
        <v>0.68323863636363635</v>
      </c>
      <c r="AN1949" s="9"/>
      <c r="AO1949" s="9"/>
      <c r="AP1949" s="17">
        <v>0</v>
      </c>
      <c r="AQ1949" s="17">
        <v>4396</v>
      </c>
      <c r="AR1949" s="17">
        <v>0.98136645962732916</v>
      </c>
      <c r="AS1949" s="17">
        <v>0.36799999999999999</v>
      </c>
      <c r="AT1949" s="17">
        <v>0.98275862068965514</v>
      </c>
      <c r="AU1949" s="12">
        <v>0.98339483394833949</v>
      </c>
      <c r="AV1949" s="12">
        <v>0.28000000000000003</v>
      </c>
      <c r="AY1949" s="12">
        <v>6245000</v>
      </c>
      <c r="BA1949" s="12">
        <v>0.26470588235294118</v>
      </c>
      <c r="BD1949" s="12">
        <v>0.68323863636363635</v>
      </c>
      <c r="BE1949" s="12">
        <v>0.98136645962732916</v>
      </c>
      <c r="BF1949" s="12">
        <v>0.98275862068965514</v>
      </c>
      <c r="BG1949" s="12">
        <v>0.98339483394833949</v>
      </c>
      <c r="BH1949" s="12">
        <v>3.0000000000000001E-3</v>
      </c>
      <c r="BI1949" s="12">
        <v>0.36799999999999999</v>
      </c>
      <c r="BJ1949" s="12">
        <v>0</v>
      </c>
      <c r="BK1949" s="12">
        <v>0.57499999999999996</v>
      </c>
      <c r="BL1949" s="12">
        <v>-66</v>
      </c>
      <c r="BM1949" s="12">
        <v>-119</v>
      </c>
      <c r="BN1949" s="12">
        <v>190</v>
      </c>
      <c r="BO1949" s="12">
        <v>649</v>
      </c>
      <c r="BP1949" s="12">
        <v>-28</v>
      </c>
      <c r="BQ1949" s="12">
        <v>73</v>
      </c>
      <c r="BR1949" s="12">
        <v>156</v>
      </c>
      <c r="BS1949" s="12">
        <v>629</v>
      </c>
      <c r="BT1949" s="12">
        <v>0.32102328585996881</v>
      </c>
      <c r="BU1949" s="12">
        <v>0.67494548507832997</v>
      </c>
      <c r="BV1949" s="12">
        <v>0.69639336192055901</v>
      </c>
      <c r="BW1949" s="12">
        <v>0.69394399799213968</v>
      </c>
      <c r="BX1949" s="12">
        <v>0.66088674879159182</v>
      </c>
      <c r="BY1949" s="12">
        <v>1764</v>
      </c>
      <c r="BZ1949" s="12">
        <v>0.26470588235294118</v>
      </c>
      <c r="CB1949" s="12">
        <v>0.13235945108455069</v>
      </c>
      <c r="CC1949" s="12">
        <v>22030</v>
      </c>
      <c r="CD1949" s="12">
        <v>21990</v>
      </c>
      <c r="CE1949" s="12">
        <v>5.1619935770750986</v>
      </c>
      <c r="CH1949" s="22">
        <v>43038</v>
      </c>
      <c r="CI1949">
        <v>703</v>
      </c>
      <c r="CJ1949">
        <v>758</v>
      </c>
      <c r="CK1949">
        <v>686</v>
      </c>
      <c r="CL1949">
        <v>737</v>
      </c>
      <c r="CM1949" s="22">
        <v>43039</v>
      </c>
      <c r="CN1949">
        <v>587</v>
      </c>
      <c r="CO1949">
        <v>587</v>
      </c>
      <c r="CP1949">
        <v>587</v>
      </c>
      <c r="CQ1949">
        <v>587</v>
      </c>
      <c r="CR1949" s="22">
        <v>43040</v>
      </c>
      <c r="CS1949">
        <v>567</v>
      </c>
      <c r="CT1949">
        <v>585</v>
      </c>
      <c r="CU1949">
        <v>534</v>
      </c>
      <c r="CV1949">
        <v>543</v>
      </c>
    </row>
    <row r="1950" spans="1:100">
      <c r="A1950" s="22">
        <v>43038</v>
      </c>
      <c r="B1950">
        <v>1038</v>
      </c>
      <c r="C1950">
        <v>1038</v>
      </c>
      <c r="D1950">
        <v>1038</v>
      </c>
      <c r="E1950">
        <v>1038</v>
      </c>
      <c r="F1950" s="23">
        <f t="shared" si="188"/>
        <v>0</v>
      </c>
      <c r="G1950" s="22">
        <v>43039</v>
      </c>
      <c r="H1950">
        <v>1132</v>
      </c>
      <c r="I1950">
        <v>1249</v>
      </c>
      <c r="J1950">
        <v>1040</v>
      </c>
      <c r="K1950">
        <v>1105</v>
      </c>
      <c r="L1950" s="22">
        <v>43040</v>
      </c>
      <c r="M1950">
        <v>1143</v>
      </c>
      <c r="N1950" s="4">
        <v>43039</v>
      </c>
      <c r="O1950" s="3" t="s">
        <v>15</v>
      </c>
      <c r="P1950" s="3">
        <v>5358</v>
      </c>
      <c r="Q1950" s="3" t="s">
        <v>167</v>
      </c>
      <c r="R1950" s="3" t="s">
        <v>17</v>
      </c>
      <c r="S1950" s="3">
        <v>0.05</v>
      </c>
      <c r="T1950" s="3">
        <v>1</v>
      </c>
      <c r="U1950" s="3">
        <v>0</v>
      </c>
      <c r="V1950" s="3">
        <v>500</v>
      </c>
      <c r="W1950">
        <v>1132</v>
      </c>
      <c r="X1950" s="4">
        <v>43040</v>
      </c>
      <c r="Y1950">
        <v>1105</v>
      </c>
      <c r="Z1950" s="10">
        <f t="shared" si="187"/>
        <v>-13500</v>
      </c>
      <c r="AA1950" s="10">
        <f t="shared" si="186"/>
        <v>13500</v>
      </c>
      <c r="AB1950" t="str">
        <f t="shared" si="189"/>
        <v/>
      </c>
      <c r="AC1950">
        <f t="shared" si="190"/>
        <v>-1935170</v>
      </c>
      <c r="AD1950">
        <f t="shared" si="191"/>
        <v>7.0607553366174081E-2</v>
      </c>
      <c r="AE1950" s="15">
        <v>43040</v>
      </c>
      <c r="AF1950" s="9">
        <v>-3.6463816329899146E-3</v>
      </c>
      <c r="AG1950" s="12" t="s">
        <v>962</v>
      </c>
      <c r="AH1950" s="20">
        <v>43038.997916666667</v>
      </c>
      <c r="AI1950" s="12">
        <v>1218</v>
      </c>
      <c r="AJ1950" s="12">
        <v>180</v>
      </c>
      <c r="AK1950" s="12">
        <v>0.1734</v>
      </c>
      <c r="AL1950" s="17">
        <v>27200</v>
      </c>
      <c r="AM1950" s="17">
        <v>0.60923423423423428</v>
      </c>
      <c r="AN1950" s="9"/>
      <c r="AO1950" s="17">
        <v>0.2</v>
      </c>
      <c r="AP1950" s="17">
        <v>0.87</v>
      </c>
      <c r="AQ1950" s="17">
        <v>20963</v>
      </c>
      <c r="AR1950" s="17">
        <v>0.93321299638989175</v>
      </c>
      <c r="AS1950" s="17">
        <v>0.109</v>
      </c>
      <c r="AT1950" s="17">
        <v>0.94510385756676563</v>
      </c>
      <c r="AU1950" s="12">
        <v>0.9509933774834437</v>
      </c>
      <c r="AV1950" s="12">
        <v>0.68</v>
      </c>
      <c r="AY1950" s="12">
        <v>23606573</v>
      </c>
      <c r="BA1950" s="12">
        <v>1</v>
      </c>
      <c r="BD1950" s="12">
        <v>0.60923423423423428</v>
      </c>
      <c r="BE1950" s="12">
        <v>0.93321299638989175</v>
      </c>
      <c r="BF1950" s="12">
        <v>0.94510385756676563</v>
      </c>
      <c r="BG1950" s="12">
        <v>0.9509933774834437</v>
      </c>
      <c r="BH1950" s="12">
        <v>2.7E-2</v>
      </c>
      <c r="BI1950" s="12">
        <v>0.109</v>
      </c>
      <c r="BJ1950" s="12">
        <v>0</v>
      </c>
      <c r="BK1950" s="12">
        <v>0.67200000000000004</v>
      </c>
      <c r="BL1950" s="12">
        <v>1479</v>
      </c>
      <c r="BM1950" s="12">
        <v>-711</v>
      </c>
      <c r="BN1950" s="12">
        <v>-832</v>
      </c>
      <c r="BO1950" s="12">
        <v>1985</v>
      </c>
      <c r="BP1950" s="12">
        <v>702</v>
      </c>
      <c r="BQ1950" s="12">
        <v>-336</v>
      </c>
      <c r="BR1950" s="12">
        <v>-789</v>
      </c>
      <c r="BS1950" s="12">
        <v>1981</v>
      </c>
      <c r="BT1950" s="12">
        <v>0.26611866999355471</v>
      </c>
      <c r="BU1950" s="12">
        <v>0.7939406932669939</v>
      </c>
      <c r="BV1950" s="12">
        <v>0.8190553917267297</v>
      </c>
      <c r="BW1950" s="12">
        <v>0.80979864664856727</v>
      </c>
      <c r="BX1950" s="12">
        <v>0.770811394187082</v>
      </c>
      <c r="BY1950" s="12">
        <v>1764</v>
      </c>
      <c r="BZ1950" s="12">
        <v>1</v>
      </c>
      <c r="CB1950" s="12">
        <v>0.13235945108455069</v>
      </c>
      <c r="CC1950" s="12">
        <v>22030</v>
      </c>
      <c r="CD1950" s="12">
        <v>21990</v>
      </c>
      <c r="CE1950" s="12">
        <v>4.6028767061375762</v>
      </c>
      <c r="CH1950" s="22">
        <v>43038</v>
      </c>
      <c r="CI1950">
        <v>1038</v>
      </c>
      <c r="CJ1950">
        <v>1038</v>
      </c>
      <c r="CK1950">
        <v>1038</v>
      </c>
      <c r="CL1950">
        <v>1038</v>
      </c>
      <c r="CM1950" s="22">
        <v>43039</v>
      </c>
      <c r="CN1950">
        <v>1132</v>
      </c>
      <c r="CO1950">
        <v>1249</v>
      </c>
      <c r="CP1950">
        <v>1040</v>
      </c>
      <c r="CQ1950">
        <v>1105</v>
      </c>
      <c r="CR1950" s="22">
        <v>43040</v>
      </c>
      <c r="CS1950">
        <v>1143</v>
      </c>
      <c r="CT1950">
        <v>1160</v>
      </c>
      <c r="CU1950">
        <v>1087</v>
      </c>
      <c r="CV1950">
        <v>1158</v>
      </c>
    </row>
    <row r="1951" spans="1:100">
      <c r="A1951" s="22">
        <v>43038</v>
      </c>
      <c r="B1951">
        <v>995</v>
      </c>
      <c r="C1951">
        <v>995</v>
      </c>
      <c r="D1951">
        <v>995</v>
      </c>
      <c r="E1951">
        <v>995</v>
      </c>
      <c r="F1951" s="23">
        <f t="shared" si="188"/>
        <v>0</v>
      </c>
      <c r="G1951" s="22">
        <v>43039</v>
      </c>
      <c r="H1951">
        <v>1049</v>
      </c>
      <c r="I1951">
        <v>1108</v>
      </c>
      <c r="J1951">
        <v>1009</v>
      </c>
      <c r="K1951">
        <v>1058</v>
      </c>
      <c r="L1951" s="22">
        <v>43040</v>
      </c>
      <c r="M1951">
        <v>1058</v>
      </c>
      <c r="N1951" s="4">
        <v>43039</v>
      </c>
      <c r="O1951" s="3" t="s">
        <v>15</v>
      </c>
      <c r="P1951" s="3">
        <v>4783</v>
      </c>
      <c r="Q1951" s="3" t="s">
        <v>779</v>
      </c>
      <c r="R1951" s="3" t="s">
        <v>17</v>
      </c>
      <c r="S1951" s="3">
        <v>0.05</v>
      </c>
      <c r="T1951" s="3">
        <v>1</v>
      </c>
      <c r="U1951" s="3">
        <v>0</v>
      </c>
      <c r="V1951" s="3">
        <v>600</v>
      </c>
      <c r="W1951">
        <v>1049</v>
      </c>
      <c r="X1951" s="4">
        <v>43040</v>
      </c>
      <c r="Y1951">
        <v>1058</v>
      </c>
      <c r="Z1951" s="10">
        <f t="shared" si="187"/>
        <v>5400</v>
      </c>
      <c r="AA1951" s="10">
        <f t="shared" ref="AA1951:AA2014" si="192">ABS(Z1951)</f>
        <v>5400</v>
      </c>
      <c r="AB1951" t="str">
        <f t="shared" si="189"/>
        <v/>
      </c>
      <c r="AC1951">
        <f t="shared" si="190"/>
        <v>-1935170</v>
      </c>
      <c r="AD1951">
        <f t="shared" si="191"/>
        <v>6.3309224037860545E-2</v>
      </c>
      <c r="AE1951" s="15">
        <v>43040</v>
      </c>
      <c r="AF1951" s="9">
        <v>-3.6463816329899146E-3</v>
      </c>
      <c r="AG1951" s="12" t="s">
        <v>960</v>
      </c>
      <c r="AH1951" s="20">
        <v>43039.347222222219</v>
      </c>
      <c r="AI1951" s="12">
        <v>1119.9000000000001</v>
      </c>
      <c r="AJ1951" s="12">
        <v>124.9</v>
      </c>
      <c r="AK1951" s="12">
        <v>0.1255</v>
      </c>
      <c r="AL1951" s="17">
        <v>25000</v>
      </c>
      <c r="AM1951" s="17">
        <v>0.53372781065088759</v>
      </c>
      <c r="AN1951" s="9"/>
      <c r="AO1951" s="9"/>
      <c r="AP1951" s="17">
        <v>10.42</v>
      </c>
      <c r="AQ1951" s="17">
        <v>7436</v>
      </c>
      <c r="AR1951" s="17">
        <v>0.65784114052953158</v>
      </c>
      <c r="AS1951" s="17">
        <v>0.182</v>
      </c>
      <c r="AT1951" s="17">
        <v>0.67441860465116277</v>
      </c>
      <c r="AU1951" s="12">
        <v>0.25320970042796004</v>
      </c>
      <c r="AV1951" s="12">
        <v>1.42</v>
      </c>
      <c r="AY1951" s="12">
        <v>8800000</v>
      </c>
      <c r="BA1951" s="12">
        <v>1</v>
      </c>
      <c r="BD1951" s="12">
        <v>0.53372781065088759</v>
      </c>
      <c r="BE1951" s="12">
        <v>0.65784114052953158</v>
      </c>
      <c r="BF1951" s="12">
        <v>0.67441860465116277</v>
      </c>
      <c r="BG1951" s="12">
        <v>0.25320970042796004</v>
      </c>
      <c r="BH1951" s="12">
        <v>0</v>
      </c>
      <c r="BI1951" s="12">
        <v>0.182</v>
      </c>
      <c r="BJ1951" s="12">
        <v>0</v>
      </c>
      <c r="BK1951" s="12">
        <v>0.437</v>
      </c>
      <c r="BL1951" s="12">
        <v>-155</v>
      </c>
      <c r="BM1951" s="12">
        <v>-117</v>
      </c>
      <c r="BN1951" s="12">
        <v>-222</v>
      </c>
      <c r="BO1951" s="12">
        <v>2028</v>
      </c>
      <c r="BP1951" s="12">
        <v>1173</v>
      </c>
      <c r="BQ1951" s="12">
        <v>-135</v>
      </c>
      <c r="BR1951" s="12">
        <v>-128</v>
      </c>
      <c r="BS1951" s="12">
        <v>2522</v>
      </c>
      <c r="BT1951" s="12">
        <v>0.32102328585996881</v>
      </c>
      <c r="BU1951" s="12">
        <v>0.67494548507832997</v>
      </c>
      <c r="BV1951" s="12">
        <v>0.69639336192055901</v>
      </c>
      <c r="BW1951" s="12">
        <v>0.69394399799213968</v>
      </c>
      <c r="BX1951" s="12">
        <v>0.66088674879159182</v>
      </c>
      <c r="BY1951" s="12">
        <v>1764</v>
      </c>
      <c r="BZ1951" s="12">
        <v>1</v>
      </c>
      <c r="CB1951" s="12">
        <v>0.13235945108455069</v>
      </c>
      <c r="CC1951" s="12">
        <v>22030</v>
      </c>
      <c r="CD1951" s="12">
        <v>21990</v>
      </c>
      <c r="CE1951" s="12">
        <v>4.0324117868239302</v>
      </c>
      <c r="CH1951" s="22">
        <v>43038</v>
      </c>
      <c r="CI1951">
        <v>995</v>
      </c>
      <c r="CJ1951">
        <v>995</v>
      </c>
      <c r="CK1951">
        <v>995</v>
      </c>
      <c r="CL1951">
        <v>995</v>
      </c>
      <c r="CM1951" s="22">
        <v>43039</v>
      </c>
      <c r="CN1951">
        <v>1049</v>
      </c>
      <c r="CO1951">
        <v>1108</v>
      </c>
      <c r="CP1951">
        <v>1009</v>
      </c>
      <c r="CQ1951">
        <v>1058</v>
      </c>
      <c r="CR1951" s="22">
        <v>43040</v>
      </c>
      <c r="CS1951">
        <v>1058</v>
      </c>
      <c r="CT1951">
        <v>1134</v>
      </c>
      <c r="CU1951">
        <v>1024</v>
      </c>
      <c r="CV1951">
        <v>1116</v>
      </c>
    </row>
    <row r="1952" spans="1:100">
      <c r="F1952" s="23" t="str">
        <f t="shared" si="188"/>
        <v/>
      </c>
      <c r="N1952" s="4">
        <v>43039</v>
      </c>
      <c r="O1952" s="3" t="s">
        <v>11</v>
      </c>
      <c r="P1952" s="3">
        <v>3053</v>
      </c>
      <c r="Q1952" s="3" t="s">
        <v>222</v>
      </c>
      <c r="R1952" s="3" t="s">
        <v>13</v>
      </c>
      <c r="S1952" s="3">
        <v>0.05</v>
      </c>
      <c r="T1952" s="3">
        <v>2</v>
      </c>
      <c r="U1952" s="3">
        <v>0</v>
      </c>
      <c r="V1952" s="3">
        <v>100</v>
      </c>
      <c r="X1952" s="4">
        <v>43040</v>
      </c>
      <c r="Z1952" s="10">
        <f t="shared" si="187"/>
        <v>0</v>
      </c>
      <c r="AA1952" s="10">
        <f t="shared" si="192"/>
        <v>0</v>
      </c>
      <c r="AB1952" t="str">
        <f t="shared" si="189"/>
        <v/>
      </c>
      <c r="AC1952">
        <f t="shared" si="190"/>
        <v>-1935170</v>
      </c>
      <c r="AD1952">
        <f t="shared" si="191"/>
        <v>1</v>
      </c>
      <c r="AE1952" s="15">
        <v>43040</v>
      </c>
      <c r="AF1952" s="9">
        <v>-3.6463816329899146E-3</v>
      </c>
      <c r="AG1952" s="12" t="s">
        <v>962</v>
      </c>
      <c r="AH1952" s="20">
        <v>43039.347222222219</v>
      </c>
      <c r="AI1952" s="12">
        <v>6813</v>
      </c>
      <c r="AJ1952" s="12">
        <v>-1027</v>
      </c>
      <c r="AK1952" s="12">
        <v>-0.13100000000000001</v>
      </c>
      <c r="AL1952" s="17">
        <v>23300</v>
      </c>
      <c r="AM1952" s="17">
        <v>0.69350073855243721</v>
      </c>
      <c r="AN1952" s="9"/>
      <c r="AO1952" s="9"/>
      <c r="AP1952" s="17">
        <v>65.349999999999994</v>
      </c>
      <c r="AQ1952" s="17">
        <v>148290</v>
      </c>
      <c r="AR1952" s="17">
        <v>0.87083954297069055</v>
      </c>
      <c r="AS1952" s="17">
        <v>0.433</v>
      </c>
      <c r="AT1952" s="17">
        <v>0.88086146326561787</v>
      </c>
      <c r="AU1952" s="12">
        <v>0.88581466842336409</v>
      </c>
      <c r="AV1952" s="12">
        <v>0.21</v>
      </c>
      <c r="AY1952" s="12">
        <v>20453800</v>
      </c>
      <c r="BA1952" s="12">
        <v>0.70558375634517767</v>
      </c>
      <c r="BD1952" s="12">
        <v>0.69350073855243721</v>
      </c>
      <c r="BE1952" s="12">
        <v>0.87083954297069055</v>
      </c>
      <c r="BF1952" s="12">
        <v>0.88086146326561787</v>
      </c>
      <c r="BG1952" s="12">
        <v>0.88581466842336409</v>
      </c>
      <c r="BH1952" s="12">
        <v>1E-3</v>
      </c>
      <c r="BI1952" s="12">
        <v>0.433</v>
      </c>
      <c r="BJ1952" s="12">
        <v>0</v>
      </c>
      <c r="BK1952" s="12">
        <v>0.51300000000000001</v>
      </c>
      <c r="BL1952" s="12">
        <v>269</v>
      </c>
      <c r="BM1952" s="12">
        <v>-266</v>
      </c>
      <c r="BN1952" s="12">
        <v>446</v>
      </c>
      <c r="BO1952" s="12">
        <v>529</v>
      </c>
      <c r="BP1952" s="12">
        <v>108</v>
      </c>
      <c r="BQ1952" s="12">
        <v>-101</v>
      </c>
      <c r="BR1952" s="12">
        <v>-34</v>
      </c>
      <c r="BS1952" s="12">
        <v>79</v>
      </c>
      <c r="BT1952" s="12">
        <v>0.26611866999355471</v>
      </c>
      <c r="BU1952" s="12">
        <v>0.7939406932669939</v>
      </c>
      <c r="BV1952" s="12">
        <v>0.8190553917267297</v>
      </c>
      <c r="BW1952" s="12">
        <v>0.80979864664856727</v>
      </c>
      <c r="BX1952" s="12">
        <v>0.770811394187082</v>
      </c>
      <c r="BY1952" s="12">
        <v>1764</v>
      </c>
      <c r="BZ1952" s="12">
        <v>0.70558375634517767</v>
      </c>
      <c r="CB1952" s="12">
        <v>0.13235945108455069</v>
      </c>
      <c r="CC1952" s="12">
        <v>22030</v>
      </c>
      <c r="CD1952" s="12">
        <v>21990</v>
      </c>
      <c r="CE1952" s="12">
        <v>5.2395256467891489</v>
      </c>
    </row>
    <row r="1953" spans="1:100">
      <c r="A1953" s="22">
        <v>43038</v>
      </c>
      <c r="B1953">
        <v>67</v>
      </c>
      <c r="C1953">
        <v>67</v>
      </c>
      <c r="D1953">
        <v>65</v>
      </c>
      <c r="E1953">
        <v>66</v>
      </c>
      <c r="F1953" s="23">
        <f t="shared" si="188"/>
        <v>-1.4925373134328401E-2</v>
      </c>
      <c r="G1953" s="22">
        <v>43039</v>
      </c>
      <c r="H1953">
        <v>63</v>
      </c>
      <c r="I1953">
        <v>64</v>
      </c>
      <c r="J1953">
        <v>62</v>
      </c>
      <c r="K1953">
        <v>63</v>
      </c>
      <c r="L1953" s="22">
        <v>43040</v>
      </c>
      <c r="M1953">
        <v>63</v>
      </c>
      <c r="N1953" s="4">
        <v>43039</v>
      </c>
      <c r="O1953" s="3" t="s">
        <v>11</v>
      </c>
      <c r="P1953" s="3">
        <v>1850</v>
      </c>
      <c r="Q1953" s="3" t="s">
        <v>204</v>
      </c>
      <c r="R1953" s="3" t="s">
        <v>13</v>
      </c>
      <c r="S1953" s="3">
        <v>0.05</v>
      </c>
      <c r="T1953" s="3">
        <v>2</v>
      </c>
      <c r="U1953" s="3">
        <v>0</v>
      </c>
      <c r="V1953" s="3">
        <v>8000</v>
      </c>
      <c r="W1953">
        <v>63</v>
      </c>
      <c r="X1953" s="4">
        <v>43040</v>
      </c>
      <c r="Y1953">
        <v>63</v>
      </c>
      <c r="Z1953" s="10">
        <f t="shared" si="187"/>
        <v>0</v>
      </c>
      <c r="AA1953" s="10">
        <f t="shared" si="192"/>
        <v>0</v>
      </c>
      <c r="AB1953" t="str">
        <f t="shared" si="189"/>
        <v/>
      </c>
      <c r="AC1953">
        <f t="shared" si="190"/>
        <v>-1935170</v>
      </c>
      <c r="AD1953">
        <f t="shared" si="191"/>
        <v>1.7770597738287597E-2</v>
      </c>
      <c r="AE1953" s="15">
        <v>43040</v>
      </c>
      <c r="AF1953" s="9">
        <v>-3.6463816329899146E-3</v>
      </c>
      <c r="AG1953" s="12" t="s">
        <v>954</v>
      </c>
      <c r="AH1953" s="20">
        <v>43038.998611111114</v>
      </c>
      <c r="AI1953" s="12">
        <v>61.9</v>
      </c>
      <c r="AJ1953" s="12">
        <v>-4.0999999999999996</v>
      </c>
      <c r="AK1953" s="12">
        <v>-6.2100000000000002E-2</v>
      </c>
      <c r="AL1953" s="17">
        <v>23000</v>
      </c>
      <c r="AM1953" s="17">
        <v>0.12857142857142856</v>
      </c>
      <c r="AN1953" s="9"/>
      <c r="AO1953" s="9"/>
      <c r="AP1953" s="17">
        <v>0</v>
      </c>
      <c r="AQ1953" s="17">
        <v>20185</v>
      </c>
      <c r="AR1953" s="17">
        <v>1</v>
      </c>
      <c r="AS1953" s="17">
        <v>8.6999999999999994E-2</v>
      </c>
      <c r="AT1953" s="17">
        <v>0.89473684210526316</v>
      </c>
      <c r="AU1953" s="12">
        <v>0.92592592592592593</v>
      </c>
      <c r="AV1953" s="12">
        <v>0</v>
      </c>
      <c r="AY1953" s="12">
        <v>288357304</v>
      </c>
      <c r="BA1953" s="12">
        <v>0.22222222222222221</v>
      </c>
      <c r="BD1953" s="12">
        <v>0.12857142857142856</v>
      </c>
      <c r="BE1953" s="12">
        <v>1</v>
      </c>
      <c r="BF1953" s="12">
        <v>0.89473684210526316</v>
      </c>
      <c r="BG1953" s="12">
        <v>0.92592592592592593</v>
      </c>
      <c r="BH1953" s="12">
        <v>1E-3</v>
      </c>
      <c r="BI1953" s="12">
        <v>8.6999999999999994E-2</v>
      </c>
      <c r="BJ1953" s="12">
        <v>0</v>
      </c>
      <c r="BK1953" s="12">
        <v>0.77200000000000002</v>
      </c>
      <c r="BL1953" s="12">
        <v>3588</v>
      </c>
      <c r="BM1953" s="12">
        <v>-154</v>
      </c>
      <c r="BN1953" s="12">
        <v>-1230</v>
      </c>
      <c r="BO1953" s="12">
        <v>4217</v>
      </c>
      <c r="BP1953" s="12">
        <v>949</v>
      </c>
      <c r="BQ1953" s="12">
        <v>-5</v>
      </c>
      <c r="BR1953" s="12">
        <v>-950</v>
      </c>
      <c r="BS1953" s="12">
        <v>2013</v>
      </c>
      <c r="BT1953" s="12">
        <v>0.36953662648281704</v>
      </c>
      <c r="BU1953" s="12">
        <v>0.74098518165659855</v>
      </c>
      <c r="BV1953" s="12">
        <v>0.76305456517786807</v>
      </c>
      <c r="BW1953" s="12">
        <v>0.77071926942994651</v>
      </c>
      <c r="BX1953" s="12">
        <v>0.71013639280362817</v>
      </c>
      <c r="BY1953" s="12">
        <v>1764</v>
      </c>
      <c r="BZ1953" s="12">
        <v>0.22222222222222221</v>
      </c>
      <c r="CB1953" s="12">
        <v>0.13235945108455069</v>
      </c>
      <c r="CC1953" s="12">
        <v>22030</v>
      </c>
      <c r="CD1953" s="12">
        <v>21990</v>
      </c>
      <c r="CE1953" s="12">
        <v>0.97138079311992342</v>
      </c>
      <c r="CH1953" s="22">
        <v>43038</v>
      </c>
      <c r="CI1953">
        <v>67</v>
      </c>
      <c r="CJ1953">
        <v>67</v>
      </c>
      <c r="CK1953">
        <v>65</v>
      </c>
      <c r="CL1953">
        <v>66</v>
      </c>
      <c r="CM1953" s="22">
        <v>43039</v>
      </c>
      <c r="CN1953">
        <v>63</v>
      </c>
      <c r="CO1953">
        <v>64</v>
      </c>
      <c r="CP1953">
        <v>62</v>
      </c>
      <c r="CQ1953">
        <v>63</v>
      </c>
      <c r="CR1953" s="22">
        <v>43040</v>
      </c>
      <c r="CS1953">
        <v>63</v>
      </c>
      <c r="CT1953">
        <v>64</v>
      </c>
      <c r="CU1953">
        <v>63</v>
      </c>
      <c r="CV1953">
        <v>63</v>
      </c>
    </row>
    <row r="1954" spans="1:100">
      <c r="A1954" s="22">
        <v>43038</v>
      </c>
      <c r="B1954">
        <v>208.8</v>
      </c>
      <c r="C1954">
        <v>210</v>
      </c>
      <c r="D1954">
        <v>207.2</v>
      </c>
      <c r="E1954">
        <v>208.4</v>
      </c>
      <c r="F1954" s="23">
        <f t="shared" si="188"/>
        <v>-1.9157088122605526E-3</v>
      </c>
      <c r="G1954" s="22">
        <v>43039</v>
      </c>
      <c r="H1954">
        <v>206.8</v>
      </c>
      <c r="I1954">
        <v>206.8</v>
      </c>
      <c r="J1954">
        <v>204.7</v>
      </c>
      <c r="K1954">
        <v>204.9</v>
      </c>
      <c r="L1954" s="22">
        <v>43040</v>
      </c>
      <c r="M1954">
        <v>207</v>
      </c>
      <c r="N1954" s="4">
        <v>43039</v>
      </c>
      <c r="O1954" s="3" t="s">
        <v>15</v>
      </c>
      <c r="P1954" s="3">
        <v>8411</v>
      </c>
      <c r="Q1954" s="3" t="s">
        <v>782</v>
      </c>
      <c r="R1954" s="3" t="s">
        <v>17</v>
      </c>
      <c r="S1954" s="3">
        <v>0.05</v>
      </c>
      <c r="T1954" s="3">
        <v>1</v>
      </c>
      <c r="U1954" s="3">
        <v>0</v>
      </c>
      <c r="V1954" s="3">
        <v>2400</v>
      </c>
      <c r="W1954">
        <v>206.8</v>
      </c>
      <c r="X1954" s="4">
        <v>43040</v>
      </c>
      <c r="Y1954">
        <v>204.9</v>
      </c>
      <c r="Z1954" s="10">
        <f t="shared" si="187"/>
        <v>-4560.0000000000136</v>
      </c>
      <c r="AA1954" s="10">
        <f t="shared" si="192"/>
        <v>4560.0000000000136</v>
      </c>
      <c r="AB1954" t="str">
        <f t="shared" si="189"/>
        <v/>
      </c>
      <c r="AC1954">
        <f t="shared" si="190"/>
        <v>-1935170</v>
      </c>
      <c r="AD1954">
        <f t="shared" si="191"/>
        <v>3.8139534883720905E-2</v>
      </c>
      <c r="AE1954" s="15">
        <v>43040</v>
      </c>
      <c r="AF1954" s="9">
        <v>-3.6463816329899146E-3</v>
      </c>
      <c r="AG1954" s="12" t="s">
        <v>962</v>
      </c>
      <c r="AH1954" s="20">
        <v>43039.347222222219</v>
      </c>
      <c r="AI1954" s="12">
        <v>215</v>
      </c>
      <c r="AJ1954" s="12">
        <v>6.6</v>
      </c>
      <c r="AK1954" s="12">
        <v>3.1699999999999999E-2</v>
      </c>
      <c r="AL1954" s="17">
        <v>22000</v>
      </c>
      <c r="AM1954" s="17">
        <v>0.11542145593869728</v>
      </c>
      <c r="AN1954" s="17">
        <v>0</v>
      </c>
      <c r="AO1954" s="9"/>
      <c r="AP1954" s="17">
        <v>5.61</v>
      </c>
      <c r="AQ1954" s="17">
        <v>5301358</v>
      </c>
      <c r="AR1954" s="17">
        <v>0.94331983805668107</v>
      </c>
      <c r="AS1954" s="17">
        <v>3.5999999999999997E-2</v>
      </c>
      <c r="AT1954" s="17">
        <v>0.73413379073756435</v>
      </c>
      <c r="AU1954" s="12">
        <v>0.56087321578505456</v>
      </c>
      <c r="AV1954" s="12">
        <v>3.59</v>
      </c>
      <c r="AY1954" s="12">
        <v>25389644945</v>
      </c>
      <c r="BA1954" s="12">
        <v>0.67226890756302493</v>
      </c>
      <c r="BB1954" s="12">
        <v>-3</v>
      </c>
      <c r="BC1954" s="15">
        <v>42908</v>
      </c>
      <c r="BD1954" s="12">
        <v>0.11542145593869728</v>
      </c>
      <c r="BE1954" s="12">
        <v>0.94331983805668107</v>
      </c>
      <c r="BF1954" s="12">
        <v>0.73413379073756435</v>
      </c>
      <c r="BG1954" s="12">
        <v>0.56087321578505456</v>
      </c>
      <c r="BH1954" s="12">
        <v>0.29099999999999998</v>
      </c>
      <c r="BI1954" s="12">
        <v>3.5999999999999997E-2</v>
      </c>
      <c r="BJ1954" s="12">
        <v>4.2000000000000003E-2</v>
      </c>
      <c r="BK1954" s="12">
        <v>0.191</v>
      </c>
      <c r="BL1954" s="12">
        <v>58586</v>
      </c>
      <c r="BM1954" s="12">
        <v>-7496</v>
      </c>
      <c r="BN1954" s="12">
        <v>-2838</v>
      </c>
      <c r="BO1954" s="12">
        <v>113475</v>
      </c>
      <c r="BP1954" s="12">
        <v>41630</v>
      </c>
      <c r="BQ1954" s="12">
        <v>-61756</v>
      </c>
      <c r="BR1954" s="12">
        <v>-6806</v>
      </c>
      <c r="BS1954" s="12">
        <v>64831</v>
      </c>
      <c r="BT1954" s="12">
        <v>0.26611866999355471</v>
      </c>
      <c r="BU1954" s="12">
        <v>0.7939406932669939</v>
      </c>
      <c r="BV1954" s="12">
        <v>0.8190553917267297</v>
      </c>
      <c r="BW1954" s="12">
        <v>0.80979864664856727</v>
      </c>
      <c r="BX1954" s="12">
        <v>0.770811394187082</v>
      </c>
      <c r="BY1954" s="12">
        <v>1764</v>
      </c>
      <c r="BZ1954" s="12">
        <v>0.67226890756302493</v>
      </c>
      <c r="CB1954" s="12">
        <v>0.13235945108455069</v>
      </c>
      <c r="CC1954" s="12">
        <v>22030</v>
      </c>
      <c r="CD1954" s="12">
        <v>21990</v>
      </c>
      <c r="CE1954" s="12">
        <v>0.8720303309883517</v>
      </c>
      <c r="CH1954" s="22">
        <v>43038</v>
      </c>
      <c r="CI1954">
        <v>208.8</v>
      </c>
      <c r="CJ1954">
        <v>210</v>
      </c>
      <c r="CK1954">
        <v>207.2</v>
      </c>
      <c r="CL1954">
        <v>208.4</v>
      </c>
      <c r="CM1954" s="22">
        <v>43039</v>
      </c>
      <c r="CN1954">
        <v>206.8</v>
      </c>
      <c r="CO1954">
        <v>206.8</v>
      </c>
      <c r="CP1954">
        <v>204.7</v>
      </c>
      <c r="CQ1954">
        <v>204.9</v>
      </c>
      <c r="CR1954" s="22">
        <v>43040</v>
      </c>
      <c r="CS1954">
        <v>207</v>
      </c>
      <c r="CT1954">
        <v>207.8</v>
      </c>
      <c r="CU1954">
        <v>206.3</v>
      </c>
      <c r="CV1954">
        <v>206.6</v>
      </c>
    </row>
    <row r="1955" spans="1:100">
      <c r="A1955" s="22">
        <v>43038</v>
      </c>
      <c r="B1955">
        <v>42900</v>
      </c>
      <c r="C1955">
        <v>43250</v>
      </c>
      <c r="D1955">
        <v>42440</v>
      </c>
      <c r="E1955">
        <v>42870</v>
      </c>
      <c r="F1955" s="23">
        <f t="shared" si="188"/>
        <v>-6.9930069930068672E-4</v>
      </c>
      <c r="G1955" s="22">
        <v>43039</v>
      </c>
      <c r="H1955">
        <v>45000</v>
      </c>
      <c r="I1955">
        <v>45970</v>
      </c>
      <c r="J1955">
        <v>43760</v>
      </c>
      <c r="K1955">
        <v>43800</v>
      </c>
      <c r="L1955" s="22">
        <v>43040</v>
      </c>
      <c r="M1955">
        <v>44060</v>
      </c>
      <c r="N1955" s="4">
        <v>43039</v>
      </c>
      <c r="O1955" s="3" t="s">
        <v>15</v>
      </c>
      <c r="P1955" s="3">
        <v>7974</v>
      </c>
      <c r="Q1955" s="3" t="s">
        <v>507</v>
      </c>
      <c r="R1955" s="3" t="s">
        <v>17</v>
      </c>
      <c r="S1955" s="3">
        <v>0.05</v>
      </c>
      <c r="T1955" s="3">
        <v>1</v>
      </c>
      <c r="U1955" s="3">
        <v>0</v>
      </c>
      <c r="V1955" s="3">
        <v>100</v>
      </c>
      <c r="W1955">
        <v>45000</v>
      </c>
      <c r="X1955" s="4">
        <v>43040</v>
      </c>
      <c r="Y1955">
        <v>43800</v>
      </c>
      <c r="Z1955" s="10">
        <f t="shared" si="187"/>
        <v>-120000</v>
      </c>
      <c r="AA1955" s="10">
        <f t="shared" si="192"/>
        <v>120000</v>
      </c>
      <c r="AB1955" t="str">
        <f t="shared" si="189"/>
        <v/>
      </c>
      <c r="AC1955">
        <f t="shared" si="190"/>
        <v>-1935170</v>
      </c>
      <c r="AD1955">
        <f t="shared" si="191"/>
        <v>2.5974025974025983E-2</v>
      </c>
      <c r="AE1955" s="15">
        <v>43040</v>
      </c>
      <c r="AF1955" s="9">
        <v>-3.6463816329899146E-3</v>
      </c>
      <c r="AG1955" s="12" t="s">
        <v>962</v>
      </c>
      <c r="AH1955" s="20">
        <v>43038.99722222222</v>
      </c>
      <c r="AI1955" s="12">
        <v>46200</v>
      </c>
      <c r="AJ1955" s="12">
        <v>3330</v>
      </c>
      <c r="AK1955" s="12">
        <v>7.7700000000000005E-2</v>
      </c>
      <c r="AL1955" s="17">
        <v>20900</v>
      </c>
      <c r="AM1955" s="17">
        <v>0.23871568171242438</v>
      </c>
      <c r="AN1955" s="17">
        <v>3</v>
      </c>
      <c r="AO1955" s="9"/>
      <c r="AP1955" s="17">
        <v>2.02</v>
      </c>
      <c r="AQ1955" s="17">
        <v>6088934</v>
      </c>
      <c r="AR1955" s="17">
        <v>0.91460674157303368</v>
      </c>
      <c r="AS1955" s="17">
        <v>0.09</v>
      </c>
      <c r="AT1955" s="17">
        <v>0.93896282698485545</v>
      </c>
      <c r="AU1955" s="12">
        <v>0.95640773516879707</v>
      </c>
      <c r="AV1955" s="12">
        <v>0.44</v>
      </c>
      <c r="AW1955" s="12">
        <v>45.4</v>
      </c>
      <c r="AY1955" s="12">
        <v>141669000</v>
      </c>
      <c r="BA1955" s="12">
        <v>0.86889460154241649</v>
      </c>
      <c r="BB1955" s="12">
        <v>2</v>
      </c>
      <c r="BC1955" s="15">
        <v>43034</v>
      </c>
      <c r="BD1955" s="12">
        <v>0.23871568171242438</v>
      </c>
      <c r="BE1955" s="12">
        <v>0.91460674157303368</v>
      </c>
      <c r="BF1955" s="12">
        <v>0.93896282698485545</v>
      </c>
      <c r="BG1955" s="12">
        <v>0.95640773516879707</v>
      </c>
      <c r="BH1955" s="12">
        <v>0.47099999999999997</v>
      </c>
      <c r="BI1955" s="12">
        <v>0.09</v>
      </c>
      <c r="BJ1955" s="12">
        <v>0.02</v>
      </c>
      <c r="BK1955" s="12">
        <v>0.51700000000000002</v>
      </c>
      <c r="BL1955" s="12">
        <v>-403</v>
      </c>
      <c r="BM1955" s="12">
        <v>891</v>
      </c>
      <c r="BN1955" s="12">
        <v>-128</v>
      </c>
      <c r="BO1955" s="12">
        <v>4693</v>
      </c>
      <c r="BP1955" s="12">
        <v>-949</v>
      </c>
      <c r="BQ1955" s="12">
        <v>-1643</v>
      </c>
      <c r="BR1955" s="12">
        <v>-398</v>
      </c>
      <c r="BS1955" s="12">
        <v>4071</v>
      </c>
      <c r="BT1955" s="12">
        <v>0.26611866999355471</v>
      </c>
      <c r="BU1955" s="12">
        <v>0.7939406932669939</v>
      </c>
      <c r="BV1955" s="12">
        <v>0.8190553917267297</v>
      </c>
      <c r="BW1955" s="12">
        <v>0.80979864664856727</v>
      </c>
      <c r="BX1955" s="12">
        <v>0.770811394187082</v>
      </c>
      <c r="BY1955" s="12">
        <v>1764</v>
      </c>
      <c r="BZ1955" s="12">
        <v>0.86889460154241649</v>
      </c>
      <c r="CB1955" s="12">
        <v>0.13235945108455069</v>
      </c>
      <c r="CC1955" s="12">
        <v>22030</v>
      </c>
      <c r="CD1955" s="12">
        <v>21990</v>
      </c>
      <c r="CE1955" s="12">
        <v>1.8035408862487179</v>
      </c>
      <c r="CH1955" s="22">
        <v>43038</v>
      </c>
      <c r="CI1955">
        <v>42900</v>
      </c>
      <c r="CJ1955">
        <v>43250</v>
      </c>
      <c r="CK1955">
        <v>42440</v>
      </c>
      <c r="CL1955">
        <v>42870</v>
      </c>
      <c r="CM1955" s="22">
        <v>43039</v>
      </c>
      <c r="CN1955">
        <v>45000</v>
      </c>
      <c r="CO1955">
        <v>45970</v>
      </c>
      <c r="CP1955">
        <v>43760</v>
      </c>
      <c r="CQ1955">
        <v>43800</v>
      </c>
      <c r="CR1955" s="22">
        <v>43040</v>
      </c>
      <c r="CS1955">
        <v>44060</v>
      </c>
      <c r="CT1955">
        <v>44380</v>
      </c>
      <c r="CU1955">
        <v>43150</v>
      </c>
      <c r="CV1955">
        <v>43380</v>
      </c>
    </row>
    <row r="1956" spans="1:100">
      <c r="A1956" s="22">
        <v>43038</v>
      </c>
      <c r="B1956">
        <v>177</v>
      </c>
      <c r="C1956">
        <v>177</v>
      </c>
      <c r="D1956">
        <v>173</v>
      </c>
      <c r="E1956">
        <v>174</v>
      </c>
      <c r="F1956" s="23">
        <f t="shared" si="188"/>
        <v>-1.6949152542372836E-2</v>
      </c>
      <c r="G1956" s="22">
        <v>43039</v>
      </c>
      <c r="H1956">
        <v>212</v>
      </c>
      <c r="I1956">
        <v>224</v>
      </c>
      <c r="J1956">
        <v>189</v>
      </c>
      <c r="K1956">
        <v>189</v>
      </c>
      <c r="L1956" s="22">
        <v>43040</v>
      </c>
      <c r="M1956">
        <v>189</v>
      </c>
      <c r="N1956" s="4">
        <v>43039</v>
      </c>
      <c r="O1956" s="3" t="s">
        <v>15</v>
      </c>
      <c r="P1956" s="3">
        <v>9927</v>
      </c>
      <c r="Q1956" s="3" t="s">
        <v>783</v>
      </c>
      <c r="R1956" s="3" t="s">
        <v>17</v>
      </c>
      <c r="S1956" s="3">
        <v>0.05</v>
      </c>
      <c r="T1956" s="3">
        <v>2</v>
      </c>
      <c r="U1956" s="3">
        <v>0</v>
      </c>
      <c r="V1956" s="3">
        <v>3000</v>
      </c>
      <c r="W1956">
        <v>212</v>
      </c>
      <c r="X1956" s="4">
        <v>43040</v>
      </c>
      <c r="Y1956">
        <v>189</v>
      </c>
      <c r="Z1956" s="10">
        <f t="shared" si="187"/>
        <v>-69000</v>
      </c>
      <c r="AA1956" s="10">
        <f t="shared" si="192"/>
        <v>69000</v>
      </c>
      <c r="AB1956" t="str">
        <f t="shared" si="189"/>
        <v/>
      </c>
      <c r="AC1956">
        <f t="shared" si="190"/>
        <v>-1935170</v>
      </c>
      <c r="AD1956">
        <f t="shared" si="191"/>
        <v>9.3457943925233655E-3</v>
      </c>
      <c r="AE1956" s="15">
        <v>43040</v>
      </c>
      <c r="AF1956" s="9">
        <v>-3.6463816329899146E-3</v>
      </c>
      <c r="AG1956" s="12" t="s">
        <v>960</v>
      </c>
      <c r="AH1956" s="20">
        <v>43038.998611111114</v>
      </c>
      <c r="AI1956" s="12">
        <v>214</v>
      </c>
      <c r="AJ1956" s="12">
        <v>40</v>
      </c>
      <c r="AK1956" s="12">
        <v>0.22989999999999999</v>
      </c>
      <c r="AL1956" s="17">
        <v>19000</v>
      </c>
      <c r="AM1956" s="17">
        <v>0.25</v>
      </c>
      <c r="AN1956" s="9"/>
      <c r="AO1956" s="9"/>
      <c r="AP1956" s="17">
        <v>0</v>
      </c>
      <c r="AQ1956" s="17">
        <v>2001</v>
      </c>
      <c r="AR1956" s="17">
        <v>0.859375</v>
      </c>
      <c r="AS1956" s="17">
        <v>0.184</v>
      </c>
      <c r="AT1956" s="17">
        <v>0.88607594936708856</v>
      </c>
      <c r="AU1956" s="12">
        <v>0.88888888888888884</v>
      </c>
      <c r="AV1956" s="12">
        <v>1.1399999999999999</v>
      </c>
      <c r="AY1956" s="12">
        <v>11368541</v>
      </c>
      <c r="BA1956" s="12">
        <v>1</v>
      </c>
      <c r="BD1956" s="12">
        <v>0.25</v>
      </c>
      <c r="BE1956" s="12">
        <v>0.859375</v>
      </c>
      <c r="BF1956" s="12">
        <v>0.88607594936708856</v>
      </c>
      <c r="BG1956" s="12">
        <v>0.88888888888888884</v>
      </c>
      <c r="BH1956" s="12">
        <v>0</v>
      </c>
      <c r="BI1956" s="12">
        <v>0.184</v>
      </c>
      <c r="BJ1956" s="12">
        <v>0</v>
      </c>
      <c r="BK1956" s="12">
        <v>0.622</v>
      </c>
      <c r="BL1956" s="12">
        <v>341</v>
      </c>
      <c r="BM1956" s="12">
        <v>326</v>
      </c>
      <c r="BN1956" s="12">
        <v>-191</v>
      </c>
      <c r="BO1956" s="12">
        <v>1143</v>
      </c>
      <c r="BP1956" s="12">
        <v>361</v>
      </c>
      <c r="BQ1956" s="12">
        <v>-163</v>
      </c>
      <c r="BR1956" s="12">
        <v>-204</v>
      </c>
      <c r="BS1956" s="12">
        <v>666</v>
      </c>
      <c r="BT1956" s="12">
        <v>0.32102328585996881</v>
      </c>
      <c r="BU1956" s="12">
        <v>0.67494548507832997</v>
      </c>
      <c r="BV1956" s="12">
        <v>0.69639336192055901</v>
      </c>
      <c r="BW1956" s="12">
        <v>0.69394399799213968</v>
      </c>
      <c r="BX1956" s="12">
        <v>0.66088674879159182</v>
      </c>
      <c r="BY1956" s="12">
        <v>1764</v>
      </c>
      <c r="BZ1956" s="12">
        <v>1</v>
      </c>
      <c r="CB1956" s="12">
        <v>0.13235945108455069</v>
      </c>
      <c r="CC1956" s="12">
        <v>22030</v>
      </c>
      <c r="CD1956" s="12">
        <v>21990</v>
      </c>
      <c r="CE1956" s="12">
        <v>1.8887959866220736</v>
      </c>
      <c r="CH1956" s="22">
        <v>43038</v>
      </c>
      <c r="CI1956">
        <v>177</v>
      </c>
      <c r="CJ1956">
        <v>177</v>
      </c>
      <c r="CK1956">
        <v>173</v>
      </c>
      <c r="CL1956">
        <v>174</v>
      </c>
      <c r="CM1956" s="22">
        <v>43039</v>
      </c>
      <c r="CN1956">
        <v>212</v>
      </c>
      <c r="CO1956">
        <v>224</v>
      </c>
      <c r="CP1956">
        <v>189</v>
      </c>
      <c r="CQ1956">
        <v>189</v>
      </c>
      <c r="CR1956" s="22">
        <v>43040</v>
      </c>
      <c r="CS1956">
        <v>189</v>
      </c>
      <c r="CT1956">
        <v>190</v>
      </c>
      <c r="CU1956">
        <v>181</v>
      </c>
      <c r="CV1956">
        <v>182</v>
      </c>
    </row>
    <row r="1957" spans="1:100">
      <c r="A1957" s="22">
        <v>43038</v>
      </c>
      <c r="B1957">
        <v>283</v>
      </c>
      <c r="C1957">
        <v>285</v>
      </c>
      <c r="D1957">
        <v>278</v>
      </c>
      <c r="E1957">
        <v>285</v>
      </c>
      <c r="F1957" s="23">
        <f t="shared" si="188"/>
        <v>7.0671378091873294E-3</v>
      </c>
      <c r="G1957" s="22">
        <v>43039</v>
      </c>
      <c r="H1957">
        <v>285</v>
      </c>
      <c r="I1957">
        <v>285</v>
      </c>
      <c r="J1957">
        <v>270</v>
      </c>
      <c r="K1957">
        <v>277</v>
      </c>
      <c r="L1957" s="22">
        <v>43040</v>
      </c>
      <c r="M1957">
        <v>281</v>
      </c>
      <c r="N1957" s="4">
        <v>43039</v>
      </c>
      <c r="O1957" s="3" t="s">
        <v>15</v>
      </c>
      <c r="P1957" s="3">
        <v>8739</v>
      </c>
      <c r="Q1957" s="3" t="s">
        <v>784</v>
      </c>
      <c r="R1957" s="3" t="s">
        <v>17</v>
      </c>
      <c r="S1957" s="3">
        <v>0.05</v>
      </c>
      <c r="T1957" s="3">
        <v>2</v>
      </c>
      <c r="U1957" s="3">
        <v>0</v>
      </c>
      <c r="V1957" s="3">
        <v>1800</v>
      </c>
      <c r="W1957">
        <v>285</v>
      </c>
      <c r="X1957" s="4">
        <v>43040</v>
      </c>
      <c r="Y1957">
        <v>277</v>
      </c>
      <c r="Z1957" s="10">
        <f t="shared" si="187"/>
        <v>-14400</v>
      </c>
      <c r="AA1957" s="10">
        <f t="shared" si="192"/>
        <v>14400</v>
      </c>
      <c r="AB1957" t="str">
        <f t="shared" si="189"/>
        <v/>
      </c>
      <c r="AC1957">
        <f t="shared" si="190"/>
        <v>-1935170</v>
      </c>
      <c r="AD1957">
        <f t="shared" si="191"/>
        <v>5.0000000000000044E-2</v>
      </c>
      <c r="AE1957" s="15">
        <v>43040</v>
      </c>
      <c r="AF1957" s="9">
        <v>-3.6463816329899146E-3</v>
      </c>
      <c r="AG1957" s="12" t="s">
        <v>960</v>
      </c>
      <c r="AH1957" s="20">
        <v>43038.996527777781</v>
      </c>
      <c r="AI1957" s="12">
        <v>300</v>
      </c>
      <c r="AJ1957" s="12">
        <v>15</v>
      </c>
      <c r="AK1957" s="12">
        <v>5.2600000000000001E-2</v>
      </c>
      <c r="AL1957" s="17">
        <v>14800</v>
      </c>
      <c r="AM1957" s="17">
        <v>0.34050179211469533</v>
      </c>
      <c r="AN1957" s="9"/>
      <c r="AO1957" s="9"/>
      <c r="AP1957" s="17">
        <v>0</v>
      </c>
      <c r="AQ1957" s="17">
        <v>58468</v>
      </c>
      <c r="AR1957" s="17">
        <v>1</v>
      </c>
      <c r="AS1957" s="17">
        <v>7.4999999999999997E-2</v>
      </c>
      <c r="AT1957" s="17">
        <v>1</v>
      </c>
      <c r="AU1957" s="12">
        <v>0.6179775280898876</v>
      </c>
      <c r="AV1957" s="12" t="s">
        <v>988</v>
      </c>
      <c r="AY1957" s="12">
        <v>209562300</v>
      </c>
      <c r="BA1957" s="12">
        <v>0.90243902439024393</v>
      </c>
      <c r="BD1957" s="12">
        <v>0.34050179211469533</v>
      </c>
      <c r="BE1957" s="12">
        <v>1</v>
      </c>
      <c r="BF1957" s="12">
        <v>1</v>
      </c>
      <c r="BG1957" s="12">
        <v>0.6179775280898876</v>
      </c>
      <c r="BH1957" s="12">
        <v>0.09</v>
      </c>
      <c r="BI1957" s="12">
        <v>7.4999999999999997E-2</v>
      </c>
      <c r="BJ1957" s="12">
        <v>3.3000000000000002E-2</v>
      </c>
      <c r="BK1957" s="12">
        <v>0.63900000000000001</v>
      </c>
      <c r="BL1957" s="12">
        <v>112</v>
      </c>
      <c r="BM1957" s="12">
        <v>2759</v>
      </c>
      <c r="BN1957" s="12">
        <v>-5411</v>
      </c>
      <c r="BO1957" s="12">
        <v>5926</v>
      </c>
      <c r="BP1957" s="12">
        <v>325</v>
      </c>
      <c r="BQ1957" s="12">
        <v>2825</v>
      </c>
      <c r="BR1957" s="12">
        <v>-3705</v>
      </c>
      <c r="BS1957" s="12">
        <v>7908</v>
      </c>
      <c r="BT1957" s="12">
        <v>0.32102328585996881</v>
      </c>
      <c r="BU1957" s="12">
        <v>0.67494548507832997</v>
      </c>
      <c r="BV1957" s="12">
        <v>0.69639336192055901</v>
      </c>
      <c r="BW1957" s="12">
        <v>0.69394399799213968</v>
      </c>
      <c r="BX1957" s="12">
        <v>0.66088674879159182</v>
      </c>
      <c r="BY1957" s="12">
        <v>1764</v>
      </c>
      <c r="BZ1957" s="12">
        <v>0.90243902439024393</v>
      </c>
      <c r="CB1957" s="12">
        <v>0.13235945108455069</v>
      </c>
      <c r="CC1957" s="12">
        <v>22030</v>
      </c>
      <c r="CD1957" s="12">
        <v>21990</v>
      </c>
      <c r="CE1957" s="12">
        <v>2.5725536735354404</v>
      </c>
      <c r="CH1957" s="22">
        <v>43038</v>
      </c>
      <c r="CI1957">
        <v>283</v>
      </c>
      <c r="CJ1957">
        <v>285</v>
      </c>
      <c r="CK1957">
        <v>278</v>
      </c>
      <c r="CL1957">
        <v>285</v>
      </c>
      <c r="CM1957" s="22">
        <v>43039</v>
      </c>
      <c r="CN1957">
        <v>285</v>
      </c>
      <c r="CO1957">
        <v>285</v>
      </c>
      <c r="CP1957">
        <v>270</v>
      </c>
      <c r="CQ1957">
        <v>277</v>
      </c>
      <c r="CR1957" s="22">
        <v>43040</v>
      </c>
      <c r="CS1957">
        <v>281</v>
      </c>
      <c r="CT1957">
        <v>293</v>
      </c>
      <c r="CU1957">
        <v>281</v>
      </c>
      <c r="CV1957">
        <v>293</v>
      </c>
    </row>
    <row r="1958" spans="1:100">
      <c r="A1958" s="22">
        <v>43038</v>
      </c>
      <c r="B1958">
        <v>1302</v>
      </c>
      <c r="C1958">
        <v>1600</v>
      </c>
      <c r="D1958">
        <v>1302</v>
      </c>
      <c r="E1958">
        <v>1600</v>
      </c>
      <c r="F1958" s="23">
        <f t="shared" si="188"/>
        <v>0.22887864823348703</v>
      </c>
      <c r="G1958" s="22">
        <v>43039</v>
      </c>
      <c r="H1958">
        <v>1640</v>
      </c>
      <c r="I1958">
        <v>1699</v>
      </c>
      <c r="J1958">
        <v>1578</v>
      </c>
      <c r="K1958">
        <v>1624</v>
      </c>
      <c r="L1958" s="22">
        <v>43040</v>
      </c>
      <c r="M1958">
        <v>1602</v>
      </c>
      <c r="N1958" s="4">
        <v>43039</v>
      </c>
      <c r="O1958" s="3" t="s">
        <v>15</v>
      </c>
      <c r="P1958" s="3">
        <v>5989</v>
      </c>
      <c r="Q1958" s="3" t="s">
        <v>785</v>
      </c>
      <c r="R1958" s="3" t="s">
        <v>17</v>
      </c>
      <c r="S1958" s="3">
        <v>0.05</v>
      </c>
      <c r="T1958" s="3">
        <v>1</v>
      </c>
      <c r="U1958" s="3">
        <v>0</v>
      </c>
      <c r="V1958" s="3">
        <v>400</v>
      </c>
      <c r="W1958">
        <v>1640</v>
      </c>
      <c r="X1958" s="4">
        <v>43040</v>
      </c>
      <c r="Y1958">
        <v>1624</v>
      </c>
      <c r="Z1958" s="10">
        <f t="shared" si="187"/>
        <v>-6400</v>
      </c>
      <c r="AA1958" s="10">
        <f t="shared" si="192"/>
        <v>6400</v>
      </c>
      <c r="AB1958" t="str">
        <f t="shared" si="189"/>
        <v/>
      </c>
      <c r="AC1958">
        <f t="shared" si="190"/>
        <v>-1935170</v>
      </c>
      <c r="AD1958">
        <f t="shared" si="191"/>
        <v>3.4214710558859829E-2</v>
      </c>
      <c r="AE1958" s="15">
        <v>43040</v>
      </c>
      <c r="AF1958" s="9">
        <v>-3.6463816329899146E-3</v>
      </c>
      <c r="AG1958" s="12" t="s">
        <v>962</v>
      </c>
      <c r="AH1958" s="20">
        <v>43038.998611111114</v>
      </c>
      <c r="AI1958" s="12">
        <v>1698.1</v>
      </c>
      <c r="AJ1958" s="12">
        <v>98.1</v>
      </c>
      <c r="AK1958" s="12">
        <v>6.13E-2</v>
      </c>
      <c r="AL1958" s="17">
        <v>13800</v>
      </c>
      <c r="AM1958" s="17">
        <v>0.2</v>
      </c>
      <c r="AN1958" s="9"/>
      <c r="AO1958" s="17">
        <v>0</v>
      </c>
      <c r="AP1958" s="17">
        <v>12.97</v>
      </c>
      <c r="AQ1958" s="17">
        <v>36911</v>
      </c>
      <c r="AR1958" s="17">
        <v>0.40773286467486819</v>
      </c>
      <c r="AS1958" s="17">
        <v>8.5000000000000006E-2</v>
      </c>
      <c r="AT1958" s="17">
        <v>0.43769968051118213</v>
      </c>
      <c r="AU1958" s="12">
        <v>0.62764456981664318</v>
      </c>
      <c r="AV1958" s="12">
        <v>1.85</v>
      </c>
      <c r="AX1958" s="19">
        <v>79</v>
      </c>
      <c r="AY1958" s="12">
        <v>28392830</v>
      </c>
      <c r="BA1958" s="12">
        <v>1</v>
      </c>
      <c r="BD1958" s="12">
        <v>0.2</v>
      </c>
      <c r="BE1958" s="12">
        <v>0.40773286467486819</v>
      </c>
      <c r="BF1958" s="12">
        <v>0.43769968051118213</v>
      </c>
      <c r="BG1958" s="12">
        <v>0.62764456981664318</v>
      </c>
      <c r="BH1958" s="12">
        <v>5.1999999999999998E-2</v>
      </c>
      <c r="BI1958" s="12">
        <v>8.5000000000000006E-2</v>
      </c>
      <c r="BJ1958" s="12">
        <v>1.0999999999999999E-2</v>
      </c>
      <c r="BK1958" s="12">
        <v>0.53300000000000003</v>
      </c>
      <c r="BL1958" s="12">
        <v>92</v>
      </c>
      <c r="BM1958" s="12">
        <v>-194</v>
      </c>
      <c r="BN1958" s="12">
        <v>76</v>
      </c>
      <c r="BO1958" s="12">
        <v>51</v>
      </c>
      <c r="BP1958" s="12">
        <v>90</v>
      </c>
      <c r="BQ1958" s="12">
        <v>-125</v>
      </c>
      <c r="BR1958" s="12">
        <v>17</v>
      </c>
      <c r="BS1958" s="12">
        <v>72</v>
      </c>
      <c r="BT1958" s="12">
        <v>0.26611866999355471</v>
      </c>
      <c r="BU1958" s="12">
        <v>0.7939406932669939</v>
      </c>
      <c r="BV1958" s="12">
        <v>0.8190553917267297</v>
      </c>
      <c r="BW1958" s="12">
        <v>0.80979864664856727</v>
      </c>
      <c r="BX1958" s="12">
        <v>0.770811394187082</v>
      </c>
      <c r="BY1958" s="12">
        <v>1764</v>
      </c>
      <c r="BZ1958" s="12">
        <v>1</v>
      </c>
      <c r="CB1958" s="12">
        <v>0.13235945108455069</v>
      </c>
      <c r="CC1958" s="12">
        <v>22030</v>
      </c>
      <c r="CD1958" s="12">
        <v>21990</v>
      </c>
      <c r="CE1958" s="12">
        <v>1.5110367892976588</v>
      </c>
      <c r="CH1958" s="22">
        <v>43038</v>
      </c>
      <c r="CI1958">
        <v>1302</v>
      </c>
      <c r="CJ1958">
        <v>1600</v>
      </c>
      <c r="CK1958">
        <v>1302</v>
      </c>
      <c r="CL1958">
        <v>1600</v>
      </c>
      <c r="CM1958" s="22">
        <v>43039</v>
      </c>
      <c r="CN1958">
        <v>1640</v>
      </c>
      <c r="CO1958">
        <v>1699</v>
      </c>
      <c r="CP1958">
        <v>1578</v>
      </c>
      <c r="CQ1958">
        <v>1624</v>
      </c>
      <c r="CR1958" s="22">
        <v>43040</v>
      </c>
      <c r="CS1958">
        <v>1602</v>
      </c>
      <c r="CT1958">
        <v>1666</v>
      </c>
      <c r="CU1958">
        <v>1585</v>
      </c>
      <c r="CV1958">
        <v>1626</v>
      </c>
    </row>
    <row r="1959" spans="1:100">
      <c r="A1959" s="22">
        <v>43038</v>
      </c>
      <c r="B1959">
        <v>664</v>
      </c>
      <c r="C1959">
        <v>683</v>
      </c>
      <c r="D1959">
        <v>657</v>
      </c>
      <c r="E1959">
        <v>678</v>
      </c>
      <c r="F1959" s="23">
        <f t="shared" si="188"/>
        <v>2.108433734939763E-2</v>
      </c>
      <c r="G1959" s="22">
        <v>43039</v>
      </c>
      <c r="H1959">
        <v>703</v>
      </c>
      <c r="I1959">
        <v>724</v>
      </c>
      <c r="J1959">
        <v>695</v>
      </c>
      <c r="K1959">
        <v>702</v>
      </c>
      <c r="L1959" s="22">
        <v>43040</v>
      </c>
      <c r="M1959">
        <v>729</v>
      </c>
      <c r="N1959" s="4">
        <v>43039</v>
      </c>
      <c r="O1959" s="3" t="s">
        <v>15</v>
      </c>
      <c r="P1959" s="3">
        <v>6658</v>
      </c>
      <c r="Q1959" s="3" t="s">
        <v>436</v>
      </c>
      <c r="R1959" s="3" t="s">
        <v>17</v>
      </c>
      <c r="S1959" s="3">
        <v>0.05</v>
      </c>
      <c r="T1959" s="3">
        <v>2</v>
      </c>
      <c r="U1959" s="3">
        <v>0</v>
      </c>
      <c r="V1959" s="3">
        <v>800</v>
      </c>
      <c r="W1959">
        <v>703</v>
      </c>
      <c r="X1959" s="4">
        <v>43040</v>
      </c>
      <c r="Y1959">
        <v>702</v>
      </c>
      <c r="Z1959" s="10">
        <f t="shared" si="187"/>
        <v>-800</v>
      </c>
      <c r="AA1959" s="10">
        <f t="shared" si="192"/>
        <v>800</v>
      </c>
      <c r="AB1959" t="str">
        <f t="shared" si="189"/>
        <v/>
      </c>
      <c r="AC1959">
        <f t="shared" si="190"/>
        <v>-1935170</v>
      </c>
      <c r="AD1959">
        <f t="shared" si="191"/>
        <v>5.7224606580830173E-3</v>
      </c>
      <c r="AE1959" s="15">
        <v>43040</v>
      </c>
      <c r="AF1959" s="9">
        <v>-3.6463816329899146E-3</v>
      </c>
      <c r="AG1959" s="12" t="s">
        <v>960</v>
      </c>
      <c r="AH1959" s="20">
        <v>43038.993055555555</v>
      </c>
      <c r="AI1959" s="12">
        <v>699</v>
      </c>
      <c r="AJ1959" s="12">
        <v>21</v>
      </c>
      <c r="AK1959" s="12">
        <v>3.1E-2</v>
      </c>
      <c r="AL1959" s="17">
        <v>11200</v>
      </c>
      <c r="AM1959" s="17">
        <v>0.94495412844036697</v>
      </c>
      <c r="AN1959" s="9"/>
      <c r="AO1959" s="9"/>
      <c r="AP1959" s="17">
        <v>31.41</v>
      </c>
      <c r="AQ1959" s="17">
        <v>9140</v>
      </c>
      <c r="AR1959" s="17">
        <v>0.80684104627766595</v>
      </c>
      <c r="AS1959" s="17">
        <v>0.124</v>
      </c>
      <c r="AT1959" s="17">
        <v>0.8125</v>
      </c>
      <c r="AU1959" s="12">
        <v>0.84026622296173048</v>
      </c>
      <c r="AV1959" s="12">
        <v>0.76</v>
      </c>
      <c r="AY1959" s="12">
        <v>13976000</v>
      </c>
      <c r="BA1959" s="12">
        <v>0.89213483146067418</v>
      </c>
      <c r="BD1959" s="12">
        <v>0.94495412844036697</v>
      </c>
      <c r="BE1959" s="12">
        <v>0.80684104627766595</v>
      </c>
      <c r="BF1959" s="12">
        <v>0.8125</v>
      </c>
      <c r="BG1959" s="12">
        <v>0.84026622296173048</v>
      </c>
      <c r="BH1959" s="12">
        <v>8.9999999999999993E-3</v>
      </c>
      <c r="BI1959" s="12">
        <v>0.124</v>
      </c>
      <c r="BJ1959" s="12">
        <v>0</v>
      </c>
      <c r="BK1959" s="12">
        <v>0.42199999999999999</v>
      </c>
      <c r="BL1959" s="12">
        <v>1752</v>
      </c>
      <c r="BM1959" s="12">
        <v>-351</v>
      </c>
      <c r="BN1959" s="12">
        <v>-1088</v>
      </c>
      <c r="BO1959" s="12">
        <v>1806</v>
      </c>
      <c r="BP1959" s="12">
        <v>701</v>
      </c>
      <c r="BQ1959" s="12">
        <v>-397</v>
      </c>
      <c r="BR1959" s="12">
        <v>-493</v>
      </c>
      <c r="BS1959" s="12">
        <v>1331</v>
      </c>
      <c r="BT1959" s="12">
        <v>0.32102328585996881</v>
      </c>
      <c r="BU1959" s="12">
        <v>0.67494548507832997</v>
      </c>
      <c r="BV1959" s="12">
        <v>0.69639336192055901</v>
      </c>
      <c r="BW1959" s="12">
        <v>0.69394399799213968</v>
      </c>
      <c r="BX1959" s="12">
        <v>0.66088674879159182</v>
      </c>
      <c r="BY1959" s="12">
        <v>1764</v>
      </c>
      <c r="BZ1959" s="12">
        <v>0.89213483146067418</v>
      </c>
      <c r="CB1959" s="12">
        <v>0.13235945108455069</v>
      </c>
      <c r="CC1959" s="12">
        <v>22030</v>
      </c>
      <c r="CD1959" s="12">
        <v>21990</v>
      </c>
      <c r="CE1959" s="12">
        <v>7.1393022613604984</v>
      </c>
      <c r="CH1959" s="22">
        <v>43038</v>
      </c>
      <c r="CI1959">
        <v>664</v>
      </c>
      <c r="CJ1959">
        <v>683</v>
      </c>
      <c r="CK1959">
        <v>657</v>
      </c>
      <c r="CL1959">
        <v>678</v>
      </c>
      <c r="CM1959" s="22">
        <v>43039</v>
      </c>
      <c r="CN1959">
        <v>703</v>
      </c>
      <c r="CO1959">
        <v>724</v>
      </c>
      <c r="CP1959">
        <v>695</v>
      </c>
      <c r="CQ1959">
        <v>702</v>
      </c>
      <c r="CR1959" s="22">
        <v>43040</v>
      </c>
      <c r="CS1959">
        <v>729</v>
      </c>
      <c r="CT1959">
        <v>842</v>
      </c>
      <c r="CU1959">
        <v>712</v>
      </c>
      <c r="CV1959">
        <v>825</v>
      </c>
    </row>
    <row r="1960" spans="1:100">
      <c r="A1960" s="22">
        <v>43038</v>
      </c>
      <c r="B1960">
        <v>1395</v>
      </c>
      <c r="C1960">
        <v>1420</v>
      </c>
      <c r="D1960">
        <v>1370</v>
      </c>
      <c r="E1960">
        <v>1399</v>
      </c>
      <c r="F1960" s="23">
        <f t="shared" si="188"/>
        <v>2.8673835125447855E-3</v>
      </c>
      <c r="G1960" s="22">
        <v>43039</v>
      </c>
      <c r="H1960">
        <v>1353</v>
      </c>
      <c r="I1960">
        <v>1416</v>
      </c>
      <c r="J1960">
        <v>1310</v>
      </c>
      <c r="K1960">
        <v>1411</v>
      </c>
      <c r="L1960" s="22">
        <v>43040</v>
      </c>
      <c r="M1960">
        <v>1405</v>
      </c>
      <c r="N1960" s="4">
        <v>43039</v>
      </c>
      <c r="O1960" s="3" t="s">
        <v>11</v>
      </c>
      <c r="P1960" s="3">
        <v>3793</v>
      </c>
      <c r="Q1960" s="3" t="s">
        <v>175</v>
      </c>
      <c r="R1960" s="3" t="s">
        <v>13</v>
      </c>
      <c r="S1960" s="3">
        <v>0.05</v>
      </c>
      <c r="T1960" s="3">
        <v>2</v>
      </c>
      <c r="U1960" s="3">
        <v>0</v>
      </c>
      <c r="V1960" s="3">
        <v>400</v>
      </c>
      <c r="W1960">
        <v>1353</v>
      </c>
      <c r="X1960" s="4">
        <v>43040</v>
      </c>
      <c r="Y1960">
        <v>1411</v>
      </c>
      <c r="Z1960" s="10">
        <f t="shared" si="187"/>
        <v>23200</v>
      </c>
      <c r="AA1960" s="10">
        <f t="shared" si="192"/>
        <v>23200</v>
      </c>
      <c r="AB1960" t="str">
        <f t="shared" si="189"/>
        <v/>
      </c>
      <c r="AC1960">
        <f t="shared" si="190"/>
        <v>-1935170</v>
      </c>
      <c r="AD1960">
        <f t="shared" si="191"/>
        <v>2.9651593773165619E-3</v>
      </c>
      <c r="AE1960" s="15">
        <v>43040</v>
      </c>
      <c r="AF1960" s="9">
        <v>-3.6463816329899146E-3</v>
      </c>
      <c r="AG1960" s="12" t="s">
        <v>957</v>
      </c>
      <c r="AH1960" s="20">
        <v>43038.99722222222</v>
      </c>
      <c r="AI1960" s="12">
        <v>1349</v>
      </c>
      <c r="AJ1960" s="12">
        <v>-50</v>
      </c>
      <c r="AK1960" s="12">
        <v>-3.5700000000000003E-2</v>
      </c>
      <c r="AL1960" s="17">
        <v>10900</v>
      </c>
      <c r="AM1960" s="17">
        <v>0.36482558139534882</v>
      </c>
      <c r="AN1960" s="9"/>
      <c r="AO1960" s="9"/>
      <c r="AP1960" s="17">
        <v>102.32</v>
      </c>
      <c r="AQ1960" s="17">
        <v>39549</v>
      </c>
      <c r="AR1960" s="17">
        <v>0.19004524886877827</v>
      </c>
      <c r="AS1960" s="17">
        <v>0.17</v>
      </c>
      <c r="AT1960" s="17">
        <v>0.43784349646689347</v>
      </c>
      <c r="AU1960" s="12">
        <v>0.52181656277827249</v>
      </c>
      <c r="AV1960" s="12">
        <v>0</v>
      </c>
      <c r="AY1960" s="12">
        <v>28742000</v>
      </c>
      <c r="BA1960" s="12">
        <v>0.706959706959707</v>
      </c>
      <c r="BD1960" s="12">
        <v>0.36482558139534882</v>
      </c>
      <c r="BE1960" s="12">
        <v>0.19004524886877827</v>
      </c>
      <c r="BF1960" s="12">
        <v>0.43784349646689347</v>
      </c>
      <c r="BG1960" s="12">
        <v>0.52181656277827249</v>
      </c>
      <c r="BH1960" s="12">
        <v>0.02</v>
      </c>
      <c r="BI1960" s="12">
        <v>0.17</v>
      </c>
      <c r="BJ1960" s="12">
        <v>1.7000000000000001E-2</v>
      </c>
      <c r="BK1960" s="12">
        <v>0.748</v>
      </c>
      <c r="BL1960" s="12">
        <v>462</v>
      </c>
      <c r="BM1960" s="12">
        <v>-474</v>
      </c>
      <c r="BN1960" s="12">
        <v>228</v>
      </c>
      <c r="BO1960" s="12">
        <v>2129</v>
      </c>
      <c r="BP1960" s="12">
        <v>1531</v>
      </c>
      <c r="BQ1960" s="12">
        <v>-326</v>
      </c>
      <c r="BR1960" s="12">
        <v>132</v>
      </c>
      <c r="BS1960" s="12">
        <v>1911</v>
      </c>
      <c r="BT1960" s="12">
        <v>0.32921057253907809</v>
      </c>
      <c r="BU1960" s="12">
        <v>0.43729071673533909</v>
      </c>
      <c r="BV1960" s="12">
        <v>0.4655569825836276</v>
      </c>
      <c r="BW1960" s="12">
        <v>0.46500430003642984</v>
      </c>
      <c r="BX1960" s="12">
        <v>0.64237823261073257</v>
      </c>
      <c r="BY1960" s="12">
        <v>1764</v>
      </c>
      <c r="BZ1960" s="12">
        <v>0.706959706959707</v>
      </c>
      <c r="CB1960" s="12">
        <v>0.13235945108455069</v>
      </c>
      <c r="CC1960" s="12">
        <v>22030</v>
      </c>
      <c r="CD1960" s="12">
        <v>21990</v>
      </c>
      <c r="CE1960" s="12">
        <v>2.7563243758263978</v>
      </c>
      <c r="CH1960" s="22">
        <v>43038</v>
      </c>
      <c r="CI1960">
        <v>1395</v>
      </c>
      <c r="CJ1960">
        <v>1420</v>
      </c>
      <c r="CK1960">
        <v>1370</v>
      </c>
      <c r="CL1960">
        <v>1399</v>
      </c>
      <c r="CM1960" s="22">
        <v>43039</v>
      </c>
      <c r="CN1960">
        <v>1353</v>
      </c>
      <c r="CO1960">
        <v>1416</v>
      </c>
      <c r="CP1960">
        <v>1310</v>
      </c>
      <c r="CQ1960">
        <v>1411</v>
      </c>
      <c r="CR1960" s="22">
        <v>43040</v>
      </c>
      <c r="CS1960">
        <v>1405</v>
      </c>
      <c r="CT1960">
        <v>1430</v>
      </c>
      <c r="CU1960">
        <v>1375</v>
      </c>
      <c r="CV1960">
        <v>1397</v>
      </c>
    </row>
    <row r="1961" spans="1:100">
      <c r="A1961" s="22">
        <v>43038</v>
      </c>
      <c r="B1961">
        <v>800</v>
      </c>
      <c r="C1961">
        <v>800</v>
      </c>
      <c r="D1961">
        <v>767</v>
      </c>
      <c r="E1961">
        <v>792</v>
      </c>
      <c r="F1961" s="23">
        <f t="shared" si="188"/>
        <v>-1.0000000000000009E-2</v>
      </c>
      <c r="G1961" s="22">
        <v>43039</v>
      </c>
      <c r="H1961">
        <v>717</v>
      </c>
      <c r="I1961">
        <v>734</v>
      </c>
      <c r="J1961">
        <v>711</v>
      </c>
      <c r="K1961">
        <v>733</v>
      </c>
      <c r="L1961" s="22">
        <v>43040</v>
      </c>
      <c r="M1961">
        <v>744</v>
      </c>
      <c r="N1961" s="4">
        <v>43039</v>
      </c>
      <c r="O1961" s="3" t="s">
        <v>11</v>
      </c>
      <c r="P1961" s="3">
        <v>4826</v>
      </c>
      <c r="Q1961" s="3" t="s">
        <v>786</v>
      </c>
      <c r="R1961" s="3" t="s">
        <v>13</v>
      </c>
      <c r="S1961" s="3">
        <v>0.05</v>
      </c>
      <c r="T1961" s="3">
        <v>1</v>
      </c>
      <c r="U1961" s="3">
        <v>0</v>
      </c>
      <c r="V1961" s="3">
        <v>700</v>
      </c>
      <c r="W1961">
        <v>717</v>
      </c>
      <c r="X1961" s="4">
        <v>43040</v>
      </c>
      <c r="Y1961">
        <v>733</v>
      </c>
      <c r="Z1961" s="10">
        <f t="shared" si="187"/>
        <v>11200</v>
      </c>
      <c r="AA1961" s="10">
        <f t="shared" si="192"/>
        <v>11200</v>
      </c>
      <c r="AB1961" t="str">
        <f t="shared" si="189"/>
        <v/>
      </c>
      <c r="AC1961">
        <f t="shared" si="190"/>
        <v>-1935170</v>
      </c>
      <c r="AD1961">
        <f t="shared" si="191"/>
        <v>4.1666666666666519E-3</v>
      </c>
      <c r="AE1961" s="15">
        <v>43040</v>
      </c>
      <c r="AF1961" s="9">
        <v>-3.6463816329899146E-3</v>
      </c>
      <c r="AG1961" s="12" t="s">
        <v>962</v>
      </c>
      <c r="AH1961" s="20">
        <v>43038.932638888888</v>
      </c>
      <c r="AI1961" s="12">
        <v>720</v>
      </c>
      <c r="AJ1961" s="12">
        <v>-72</v>
      </c>
      <c r="AK1961" s="12">
        <v>-9.0899999999999995E-2</v>
      </c>
      <c r="AL1961" s="17">
        <v>5900</v>
      </c>
      <c r="AM1961" s="17">
        <v>0.31360201511335012</v>
      </c>
      <c r="AN1961" s="9"/>
      <c r="AO1961" s="17">
        <v>0</v>
      </c>
      <c r="AP1961" s="17">
        <v>2.79</v>
      </c>
      <c r="AQ1961" s="17">
        <v>16321</v>
      </c>
      <c r="AR1961" s="17">
        <v>1</v>
      </c>
      <c r="AS1961" s="17">
        <v>0.253</v>
      </c>
      <c r="AT1961" s="17">
        <v>1</v>
      </c>
      <c r="AU1961" s="12">
        <v>1</v>
      </c>
      <c r="AV1961" s="12">
        <v>1.76</v>
      </c>
      <c r="AY1961" s="12">
        <v>20555080</v>
      </c>
      <c r="BA1961" s="12">
        <v>0.65730337078651691</v>
      </c>
      <c r="BD1961" s="12">
        <v>0.31360201511335012</v>
      </c>
      <c r="BE1961" s="12">
        <v>1</v>
      </c>
      <c r="BF1961" s="12">
        <v>1</v>
      </c>
      <c r="BG1961" s="12">
        <v>1</v>
      </c>
      <c r="BH1961" s="12">
        <v>2.4E-2</v>
      </c>
      <c r="BI1961" s="12">
        <v>0.253</v>
      </c>
      <c r="BJ1961" s="12" t="s">
        <v>968</v>
      </c>
      <c r="BK1961" s="12">
        <v>0.34799999999999998</v>
      </c>
      <c r="BL1961" s="12">
        <v>1124</v>
      </c>
      <c r="BM1961" s="12">
        <v>-154</v>
      </c>
      <c r="BN1961" s="12">
        <v>-481</v>
      </c>
      <c r="BO1961" s="12">
        <v>5074</v>
      </c>
      <c r="BP1961" s="12">
        <v>804</v>
      </c>
      <c r="BQ1961" s="12">
        <v>-773</v>
      </c>
      <c r="BR1961" s="12">
        <v>-622</v>
      </c>
      <c r="BS1961" s="12">
        <v>4582</v>
      </c>
      <c r="BT1961" s="12">
        <v>0.26611866999355471</v>
      </c>
      <c r="BU1961" s="12">
        <v>0.7939406932669939</v>
      </c>
      <c r="BV1961" s="12">
        <v>0.8190553917267297</v>
      </c>
      <c r="BW1961" s="12">
        <v>0.80979864664856727</v>
      </c>
      <c r="BX1961" s="12">
        <v>0.770811394187082</v>
      </c>
      <c r="BY1961" s="12">
        <v>1764</v>
      </c>
      <c r="BZ1961" s="12">
        <v>0.65730337078651691</v>
      </c>
      <c r="CB1961" s="12">
        <v>0.13235945108455069</v>
      </c>
      <c r="CC1961" s="12">
        <v>22030</v>
      </c>
      <c r="CD1961" s="12">
        <v>21990</v>
      </c>
      <c r="CE1961" s="12">
        <v>2.3693209101707624</v>
      </c>
      <c r="CH1961" s="22">
        <v>43038</v>
      </c>
      <c r="CI1961">
        <v>800</v>
      </c>
      <c r="CJ1961">
        <v>800</v>
      </c>
      <c r="CK1961">
        <v>767</v>
      </c>
      <c r="CL1961">
        <v>792</v>
      </c>
      <c r="CM1961" s="22">
        <v>43039</v>
      </c>
      <c r="CN1961">
        <v>717</v>
      </c>
      <c r="CO1961">
        <v>734</v>
      </c>
      <c r="CP1961">
        <v>711</v>
      </c>
      <c r="CQ1961">
        <v>733</v>
      </c>
      <c r="CR1961" s="22">
        <v>43040</v>
      </c>
      <c r="CS1961">
        <v>744</v>
      </c>
      <c r="CT1961">
        <v>744</v>
      </c>
      <c r="CU1961">
        <v>722</v>
      </c>
      <c r="CV1961">
        <v>727</v>
      </c>
    </row>
    <row r="1962" spans="1:100">
      <c r="A1962" s="22">
        <v>43038</v>
      </c>
      <c r="B1962">
        <v>3470</v>
      </c>
      <c r="C1962">
        <v>3495</v>
      </c>
      <c r="D1962">
        <v>3365</v>
      </c>
      <c r="E1962">
        <v>3380</v>
      </c>
      <c r="F1962" s="23">
        <f t="shared" si="188"/>
        <v>-2.5936599423631135E-2</v>
      </c>
      <c r="G1962" s="22">
        <v>43039</v>
      </c>
      <c r="H1962">
        <v>3135</v>
      </c>
      <c r="I1962">
        <v>3135</v>
      </c>
      <c r="J1962">
        <v>3000</v>
      </c>
      <c r="K1962">
        <v>3090</v>
      </c>
      <c r="L1962" s="22">
        <v>43040</v>
      </c>
      <c r="M1962">
        <v>3150</v>
      </c>
      <c r="N1962" s="4">
        <v>43039</v>
      </c>
      <c r="O1962" s="3" t="s">
        <v>11</v>
      </c>
      <c r="P1962" s="3">
        <v>3092</v>
      </c>
      <c r="Q1962" s="3" t="s">
        <v>787</v>
      </c>
      <c r="R1962" s="3" t="s">
        <v>13</v>
      </c>
      <c r="S1962" s="3">
        <v>0.05</v>
      </c>
      <c r="T1962" s="3">
        <v>1</v>
      </c>
      <c r="U1962" s="3">
        <v>0</v>
      </c>
      <c r="V1962" s="3">
        <v>200</v>
      </c>
      <c r="W1962">
        <v>3135</v>
      </c>
      <c r="X1962" s="4">
        <v>43040</v>
      </c>
      <c r="Y1962">
        <v>3090</v>
      </c>
      <c r="Z1962" s="10">
        <f t="shared" si="187"/>
        <v>-9000</v>
      </c>
      <c r="AA1962" s="10">
        <f t="shared" si="192"/>
        <v>9000</v>
      </c>
      <c r="AB1962" t="str">
        <f t="shared" si="189"/>
        <v/>
      </c>
      <c r="AC1962">
        <f t="shared" si="190"/>
        <v>-1935170</v>
      </c>
      <c r="AD1962">
        <f t="shared" si="191"/>
        <v>3.240740740740744E-2</v>
      </c>
      <c r="AE1962" s="15">
        <v>43040</v>
      </c>
      <c r="AF1962" s="9">
        <v>-3.6463816329899146E-3</v>
      </c>
      <c r="AG1962" s="12" t="s">
        <v>962</v>
      </c>
      <c r="AH1962" s="20">
        <v>43038.99722222222</v>
      </c>
      <c r="AI1962" s="12">
        <v>3240</v>
      </c>
      <c r="AJ1962" s="12">
        <v>-140</v>
      </c>
      <c r="AK1962" s="12">
        <v>-4.1399999999999999E-2</v>
      </c>
      <c r="AL1962" s="17">
        <v>5800</v>
      </c>
      <c r="AM1962" s="17">
        <v>0.15691868758915833</v>
      </c>
      <c r="AN1962" s="17">
        <v>6</v>
      </c>
      <c r="AO1962" s="17">
        <v>0</v>
      </c>
      <c r="AP1962" s="17">
        <v>1.51</v>
      </c>
      <c r="AQ1962" s="17">
        <v>1092313</v>
      </c>
      <c r="AR1962" s="17">
        <v>0.85499999999999998</v>
      </c>
      <c r="AS1962" s="17" t="s">
        <v>968</v>
      </c>
      <c r="AT1962" s="17">
        <v>0.92753623188405798</v>
      </c>
      <c r="AU1962" s="12">
        <v>0.94361640490420617</v>
      </c>
      <c r="AV1962" s="12">
        <v>0.83</v>
      </c>
      <c r="AY1962" s="12">
        <v>311644285</v>
      </c>
      <c r="BA1962" s="12">
        <v>0</v>
      </c>
      <c r="BB1962" s="12">
        <v>5</v>
      </c>
      <c r="BC1962" s="15">
        <v>42942</v>
      </c>
      <c r="BD1962" s="12">
        <v>0.15691868758915833</v>
      </c>
      <c r="BE1962" s="12">
        <v>0.85499999999999998</v>
      </c>
      <c r="BF1962" s="12">
        <v>0.92753623188405798</v>
      </c>
      <c r="BG1962" s="12">
        <v>0.94361640490420617</v>
      </c>
      <c r="BH1962" s="12" t="s">
        <v>968</v>
      </c>
      <c r="BI1962" s="12" t="s">
        <v>968</v>
      </c>
      <c r="BJ1962" s="12" t="s">
        <v>968</v>
      </c>
      <c r="BK1962" s="12" t="s">
        <v>968</v>
      </c>
      <c r="BL1962" s="12">
        <v>5661</v>
      </c>
      <c r="BM1962" s="12">
        <v>-1249</v>
      </c>
      <c r="BN1962" s="12">
        <v>-6369</v>
      </c>
      <c r="BO1962" s="12">
        <v>12037</v>
      </c>
      <c r="BP1962" s="12">
        <v>5222</v>
      </c>
      <c r="BQ1962" s="12">
        <v>-1220</v>
      </c>
      <c r="BR1962" s="12">
        <v>-157</v>
      </c>
      <c r="BS1962" s="12">
        <v>13888</v>
      </c>
      <c r="BT1962" s="12">
        <v>0.26611866999355471</v>
      </c>
      <c r="BU1962" s="12">
        <v>0.7939406932669939</v>
      </c>
      <c r="BV1962" s="12">
        <v>0.8190553917267297</v>
      </c>
      <c r="BW1962" s="12">
        <v>0.80979864664856727</v>
      </c>
      <c r="BX1962" s="12">
        <v>0.770811394187082</v>
      </c>
      <c r="BY1962" s="12">
        <v>1764</v>
      </c>
      <c r="BZ1962" s="12">
        <v>0</v>
      </c>
      <c r="CB1962" s="12">
        <v>0.13235945108455069</v>
      </c>
      <c r="CC1962" s="12">
        <v>22030</v>
      </c>
      <c r="CD1962" s="12">
        <v>21990</v>
      </c>
      <c r="CE1962" s="12">
        <v>1.1855495493776209</v>
      </c>
      <c r="CH1962" s="22">
        <v>43038</v>
      </c>
      <c r="CI1962">
        <v>3470</v>
      </c>
      <c r="CJ1962">
        <v>3495</v>
      </c>
      <c r="CK1962">
        <v>3365</v>
      </c>
      <c r="CL1962">
        <v>3380</v>
      </c>
      <c r="CM1962" s="22">
        <v>43039</v>
      </c>
      <c r="CN1962">
        <v>3135</v>
      </c>
      <c r="CO1962">
        <v>3135</v>
      </c>
      <c r="CP1962">
        <v>3000</v>
      </c>
      <c r="CQ1962">
        <v>3090</v>
      </c>
      <c r="CR1962" s="22">
        <v>43040</v>
      </c>
      <c r="CS1962">
        <v>3150</v>
      </c>
      <c r="CT1962">
        <v>3225</v>
      </c>
      <c r="CU1962">
        <v>3140</v>
      </c>
      <c r="CV1962">
        <v>3175</v>
      </c>
    </row>
    <row r="1963" spans="1:100">
      <c r="A1963" s="22">
        <v>43038</v>
      </c>
      <c r="B1963">
        <v>271</v>
      </c>
      <c r="C1963">
        <v>275</v>
      </c>
      <c r="D1963">
        <v>270</v>
      </c>
      <c r="E1963">
        <v>273</v>
      </c>
      <c r="F1963" s="23">
        <f t="shared" si="188"/>
        <v>7.3800738007379074E-3</v>
      </c>
      <c r="G1963" s="22">
        <v>43039</v>
      </c>
      <c r="H1963">
        <v>287</v>
      </c>
      <c r="I1963">
        <v>288</v>
      </c>
      <c r="J1963">
        <v>278</v>
      </c>
      <c r="K1963">
        <v>281</v>
      </c>
      <c r="L1963" s="22">
        <v>43040</v>
      </c>
      <c r="M1963">
        <v>283</v>
      </c>
      <c r="N1963" s="4">
        <v>43039</v>
      </c>
      <c r="O1963" s="3" t="s">
        <v>15</v>
      </c>
      <c r="P1963" s="3">
        <v>7908</v>
      </c>
      <c r="Q1963" s="3" t="s">
        <v>253</v>
      </c>
      <c r="R1963" s="3" t="s">
        <v>17</v>
      </c>
      <c r="S1963" s="3">
        <v>0.05</v>
      </c>
      <c r="T1963" s="3">
        <v>2</v>
      </c>
      <c r="U1963" s="3">
        <v>0</v>
      </c>
      <c r="V1963" s="3">
        <v>1900</v>
      </c>
      <c r="W1963">
        <v>287</v>
      </c>
      <c r="X1963" s="4">
        <v>43040</v>
      </c>
      <c r="Y1963">
        <v>281</v>
      </c>
      <c r="Z1963" s="10">
        <f t="shared" si="187"/>
        <v>-11400</v>
      </c>
      <c r="AA1963" s="10">
        <f t="shared" si="192"/>
        <v>11400</v>
      </c>
      <c r="AB1963" t="str">
        <f t="shared" si="189"/>
        <v/>
      </c>
      <c r="AC1963">
        <f t="shared" si="190"/>
        <v>-1935170</v>
      </c>
      <c r="AD1963">
        <f t="shared" si="191"/>
        <v>2.7118644067796627E-2</v>
      </c>
      <c r="AE1963" s="15">
        <v>43040</v>
      </c>
      <c r="AF1963" s="9">
        <v>-3.6463816329899146E-3</v>
      </c>
      <c r="AG1963" s="12" t="s">
        <v>962</v>
      </c>
      <c r="AH1963" s="20">
        <v>43038.996527777781</v>
      </c>
      <c r="AI1963" s="12">
        <v>295</v>
      </c>
      <c r="AJ1963" s="12">
        <v>22</v>
      </c>
      <c r="AK1963" s="12">
        <v>8.0600000000000005E-2</v>
      </c>
      <c r="AL1963" s="17">
        <v>3900</v>
      </c>
      <c r="AM1963" s="17">
        <v>0.17407407407407408</v>
      </c>
      <c r="AN1963" s="9"/>
      <c r="AO1963" s="9"/>
      <c r="AP1963" s="17">
        <v>0</v>
      </c>
      <c r="AQ1963" s="17">
        <v>14789</v>
      </c>
      <c r="AR1963" s="17">
        <v>0.68253968253968256</v>
      </c>
      <c r="AS1963" s="17">
        <v>8.5000000000000006E-2</v>
      </c>
      <c r="AT1963" s="17">
        <v>0.73333333333333328</v>
      </c>
      <c r="AU1963" s="12">
        <v>0.86301369863013699</v>
      </c>
      <c r="AV1963" s="12">
        <v>1.85</v>
      </c>
      <c r="AY1963" s="12">
        <v>54772564</v>
      </c>
      <c r="BA1963" s="12">
        <v>1</v>
      </c>
      <c r="BD1963" s="12">
        <v>0.17407407407407408</v>
      </c>
      <c r="BE1963" s="12">
        <v>0.68253968253968256</v>
      </c>
      <c r="BF1963" s="12">
        <v>0.73333333333333328</v>
      </c>
      <c r="BG1963" s="12">
        <v>0.86301369863013699</v>
      </c>
      <c r="BH1963" s="12">
        <v>0.121</v>
      </c>
      <c r="BI1963" s="12">
        <v>8.5000000000000006E-2</v>
      </c>
      <c r="BJ1963" s="12">
        <v>8.8999999999999996E-2</v>
      </c>
      <c r="BK1963" s="12">
        <v>0.51800000000000002</v>
      </c>
      <c r="BL1963" s="12">
        <v>2829</v>
      </c>
      <c r="BM1963" s="12">
        <v>98</v>
      </c>
      <c r="BN1963" s="12">
        <v>-850</v>
      </c>
      <c r="BO1963" s="12">
        <v>11896</v>
      </c>
      <c r="BP1963" s="12">
        <v>2476</v>
      </c>
      <c r="BQ1963" s="12">
        <v>-299</v>
      </c>
      <c r="BR1963" s="12">
        <v>-880</v>
      </c>
      <c r="BS1963" s="12">
        <v>9654</v>
      </c>
      <c r="BT1963" s="12">
        <v>0.26611866999355471</v>
      </c>
      <c r="BU1963" s="12">
        <v>0.7939406932669939</v>
      </c>
      <c r="BV1963" s="12">
        <v>0.8190553917267297</v>
      </c>
      <c r="BW1963" s="12">
        <v>0.80979864664856727</v>
      </c>
      <c r="BX1963" s="12">
        <v>0.770811394187082</v>
      </c>
      <c r="BY1963" s="12">
        <v>1764</v>
      </c>
      <c r="BZ1963" s="12">
        <v>1</v>
      </c>
      <c r="CB1963" s="12">
        <v>0.13235945108455069</v>
      </c>
      <c r="CC1963" s="12">
        <v>22030</v>
      </c>
      <c r="CD1963" s="12">
        <v>21990</v>
      </c>
      <c r="CE1963" s="12">
        <v>1.3151616499442587</v>
      </c>
      <c r="CH1963" s="22">
        <v>43038</v>
      </c>
      <c r="CI1963">
        <v>271</v>
      </c>
      <c r="CJ1963">
        <v>275</v>
      </c>
      <c r="CK1963">
        <v>270</v>
      </c>
      <c r="CL1963">
        <v>273</v>
      </c>
      <c r="CM1963" s="22">
        <v>43039</v>
      </c>
      <c r="CN1963">
        <v>287</v>
      </c>
      <c r="CO1963">
        <v>288</v>
      </c>
      <c r="CP1963">
        <v>278</v>
      </c>
      <c r="CQ1963">
        <v>281</v>
      </c>
      <c r="CR1963" s="22">
        <v>43040</v>
      </c>
      <c r="CS1963">
        <v>283</v>
      </c>
      <c r="CT1963">
        <v>283</v>
      </c>
      <c r="CU1963">
        <v>276</v>
      </c>
      <c r="CV1963">
        <v>278</v>
      </c>
    </row>
    <row r="1964" spans="1:100">
      <c r="A1964" s="22">
        <v>43038</v>
      </c>
      <c r="B1964">
        <v>991</v>
      </c>
      <c r="C1964">
        <v>994</v>
      </c>
      <c r="D1964">
        <v>966</v>
      </c>
      <c r="E1964">
        <v>980</v>
      </c>
      <c r="F1964" s="23">
        <f t="shared" si="188"/>
        <v>-1.1099899091826404E-2</v>
      </c>
      <c r="G1964" s="22">
        <v>43039</v>
      </c>
      <c r="H1964">
        <v>995</v>
      </c>
      <c r="I1964">
        <v>1013</v>
      </c>
      <c r="J1964">
        <v>981</v>
      </c>
      <c r="K1964">
        <v>988</v>
      </c>
      <c r="L1964" s="22">
        <v>43040</v>
      </c>
      <c r="M1964">
        <v>1003</v>
      </c>
      <c r="N1964" s="4">
        <v>43039</v>
      </c>
      <c r="O1964" s="3" t="s">
        <v>15</v>
      </c>
      <c r="P1964" s="3">
        <v>4902</v>
      </c>
      <c r="Q1964" s="3" t="s">
        <v>788</v>
      </c>
      <c r="R1964" s="3" t="s">
        <v>17</v>
      </c>
      <c r="S1964" s="3">
        <v>0.05</v>
      </c>
      <c r="T1964" s="3">
        <v>1</v>
      </c>
      <c r="U1964" s="3">
        <v>0</v>
      </c>
      <c r="V1964" s="3">
        <v>600</v>
      </c>
      <c r="W1964">
        <v>995</v>
      </c>
      <c r="X1964" s="4">
        <v>43040</v>
      </c>
      <c r="Y1964">
        <v>988</v>
      </c>
      <c r="Z1964" s="10">
        <f t="shared" si="187"/>
        <v>-4200</v>
      </c>
      <c r="AA1964" s="10">
        <f t="shared" si="192"/>
        <v>4200</v>
      </c>
      <c r="AB1964" t="str">
        <f t="shared" si="189"/>
        <v/>
      </c>
      <c r="AC1964">
        <f t="shared" si="190"/>
        <v>-1935170</v>
      </c>
      <c r="AD1964">
        <f t="shared" si="191"/>
        <v>1.9704433497536922E-2</v>
      </c>
      <c r="AE1964" s="15">
        <v>43040</v>
      </c>
      <c r="AF1964" s="9">
        <v>-3.6463816329899146E-3</v>
      </c>
      <c r="AG1964" s="12" t="s">
        <v>962</v>
      </c>
      <c r="AH1964" s="20">
        <v>43038.938888888886</v>
      </c>
      <c r="AI1964" s="12">
        <v>1015</v>
      </c>
      <c r="AJ1964" s="12">
        <v>35</v>
      </c>
      <c r="AK1964" s="12">
        <v>3.5700000000000003E-2</v>
      </c>
      <c r="AL1964" s="17">
        <v>3800</v>
      </c>
      <c r="AM1964" s="17">
        <v>0.15943491422805248</v>
      </c>
      <c r="AN1964" s="17">
        <v>2</v>
      </c>
      <c r="AO1964" s="9"/>
      <c r="AP1964" s="17">
        <v>3.65</v>
      </c>
      <c r="AQ1964" s="17">
        <v>498140</v>
      </c>
      <c r="AR1964" s="17">
        <v>0.83606557377049184</v>
      </c>
      <c r="AS1964" s="17">
        <v>7.8E-2</v>
      </c>
      <c r="AT1964" s="17">
        <v>0.41576086956521741</v>
      </c>
      <c r="AU1964" s="12">
        <v>0.45544554455445546</v>
      </c>
      <c r="AV1964" s="12">
        <v>3.03</v>
      </c>
      <c r="AX1964" s="19">
        <v>80</v>
      </c>
      <c r="AY1964" s="12">
        <v>502664337</v>
      </c>
      <c r="BA1964" s="12">
        <v>0.95522388059701491</v>
      </c>
      <c r="BB1964" s="12">
        <v>1</v>
      </c>
      <c r="BC1964" s="15">
        <v>43039</v>
      </c>
      <c r="BD1964" s="12">
        <v>0.15943491422805248</v>
      </c>
      <c r="BE1964" s="12">
        <v>0.83606557377049184</v>
      </c>
      <c r="BF1964" s="12">
        <v>0.41576086956521741</v>
      </c>
      <c r="BG1964" s="12">
        <v>0.45544554455445546</v>
      </c>
      <c r="BH1964" s="12">
        <v>0.437</v>
      </c>
      <c r="BI1964" s="12">
        <v>7.8E-2</v>
      </c>
      <c r="BJ1964" s="12">
        <v>7.0000000000000007E-2</v>
      </c>
      <c r="BK1964" s="12">
        <v>0.29799999999999999</v>
      </c>
      <c r="BL1964" s="12">
        <v>664</v>
      </c>
      <c r="BM1964" s="12">
        <v>-634</v>
      </c>
      <c r="BN1964" s="12">
        <v>-245</v>
      </c>
      <c r="BO1964" s="12">
        <v>2139</v>
      </c>
      <c r="BP1964" s="12">
        <v>723</v>
      </c>
      <c r="BQ1964" s="12">
        <v>-427</v>
      </c>
      <c r="BR1964" s="12">
        <v>263</v>
      </c>
      <c r="BS1964" s="12">
        <v>2319</v>
      </c>
      <c r="BT1964" s="12">
        <v>0.26611866999355471</v>
      </c>
      <c r="BU1964" s="12">
        <v>0.7939406932669939</v>
      </c>
      <c r="BV1964" s="12">
        <v>0.8190553917267297</v>
      </c>
      <c r="BW1964" s="12">
        <v>0.80979864664856727</v>
      </c>
      <c r="BX1964" s="12">
        <v>0.770811394187082</v>
      </c>
      <c r="BY1964" s="12">
        <v>1764</v>
      </c>
      <c r="BZ1964" s="12">
        <v>0.95522388059701491</v>
      </c>
      <c r="CB1964" s="12">
        <v>0.13235945108455069</v>
      </c>
      <c r="CC1964" s="12">
        <v>22030</v>
      </c>
      <c r="CD1964" s="12">
        <v>21990</v>
      </c>
      <c r="CE1964" s="12">
        <v>1.2045601044855201</v>
      </c>
      <c r="CH1964" s="22">
        <v>43038</v>
      </c>
      <c r="CI1964">
        <v>991</v>
      </c>
      <c r="CJ1964">
        <v>994</v>
      </c>
      <c r="CK1964">
        <v>966</v>
      </c>
      <c r="CL1964">
        <v>980</v>
      </c>
      <c r="CM1964" s="22">
        <v>43039</v>
      </c>
      <c r="CN1964">
        <v>995</v>
      </c>
      <c r="CO1964">
        <v>1013</v>
      </c>
      <c r="CP1964">
        <v>981</v>
      </c>
      <c r="CQ1964">
        <v>988</v>
      </c>
      <c r="CR1964" s="22">
        <v>43040</v>
      </c>
      <c r="CS1964">
        <v>1003</v>
      </c>
      <c r="CT1964">
        <v>1048</v>
      </c>
      <c r="CU1964">
        <v>1000</v>
      </c>
      <c r="CV1964">
        <v>1046</v>
      </c>
    </row>
    <row r="1965" spans="1:100">
      <c r="F1965" s="23" t="str">
        <f t="shared" si="188"/>
        <v/>
      </c>
      <c r="N1965" s="4">
        <v>43039</v>
      </c>
      <c r="O1965" s="3" t="s">
        <v>15</v>
      </c>
      <c r="P1965" s="3">
        <v>3935</v>
      </c>
      <c r="Q1965" s="3" t="s">
        <v>325</v>
      </c>
      <c r="R1965" s="3" t="s">
        <v>17</v>
      </c>
      <c r="S1965" s="3">
        <v>0.05</v>
      </c>
      <c r="T1965" s="3">
        <v>2</v>
      </c>
      <c r="U1965" s="3">
        <v>0</v>
      </c>
      <c r="V1965" s="3">
        <v>300</v>
      </c>
      <c r="X1965" s="4">
        <v>43040</v>
      </c>
      <c r="Z1965" s="10">
        <f t="shared" si="187"/>
        <v>0</v>
      </c>
      <c r="AA1965" s="10">
        <f t="shared" si="192"/>
        <v>0</v>
      </c>
      <c r="AB1965" t="str">
        <f t="shared" si="189"/>
        <v/>
      </c>
      <c r="AC1965">
        <f t="shared" si="190"/>
        <v>-1935170</v>
      </c>
      <c r="AD1965">
        <f t="shared" si="191"/>
        <v>1</v>
      </c>
      <c r="AE1965" s="15">
        <v>43040</v>
      </c>
      <c r="AF1965" s="9">
        <v>-3.6463816329899146E-3</v>
      </c>
      <c r="AG1965" s="12" t="s">
        <v>957</v>
      </c>
      <c r="AH1965" s="20">
        <v>43038.998611111114</v>
      </c>
      <c r="AI1965" s="12">
        <v>1820</v>
      </c>
      <c r="AJ1965" s="12">
        <v>102</v>
      </c>
      <c r="AK1965" s="12">
        <v>5.9400000000000001E-2</v>
      </c>
      <c r="AL1965" s="17">
        <v>3600</v>
      </c>
      <c r="AM1965" s="17">
        <v>0.65238095238095239</v>
      </c>
      <c r="AN1965" s="9"/>
      <c r="AO1965" s="9"/>
      <c r="AP1965" s="17">
        <v>686.76</v>
      </c>
      <c r="AQ1965" s="17">
        <v>6352</v>
      </c>
      <c r="AR1965" s="17">
        <v>0.67546754675467546</v>
      </c>
      <c r="AS1965" s="17">
        <v>6.3E-2</v>
      </c>
      <c r="AT1965" s="17">
        <v>0.67891156462585034</v>
      </c>
      <c r="AU1965" s="12">
        <v>0.67891156462585034</v>
      </c>
      <c r="AV1965" s="12">
        <v>0</v>
      </c>
      <c r="AY1965" s="12">
        <v>3808000</v>
      </c>
      <c r="BA1965" s="12">
        <v>1</v>
      </c>
      <c r="BD1965" s="12">
        <v>0.65238095238095239</v>
      </c>
      <c r="BE1965" s="12">
        <v>0.67546754675467546</v>
      </c>
      <c r="BF1965" s="12">
        <v>0.67891156462585034</v>
      </c>
      <c r="BG1965" s="12">
        <v>0.67891156462585034</v>
      </c>
      <c r="BH1965" s="12">
        <v>8.9999999999999993E-3</v>
      </c>
      <c r="BI1965" s="12">
        <v>6.3E-2</v>
      </c>
      <c r="BJ1965" s="12">
        <v>0</v>
      </c>
      <c r="BK1965" s="12">
        <v>0.752</v>
      </c>
      <c r="BL1965" s="12">
        <v>151</v>
      </c>
      <c r="BM1965" s="12">
        <v>-52</v>
      </c>
      <c r="BN1965" s="12">
        <v>17</v>
      </c>
      <c r="BO1965" s="12">
        <v>318</v>
      </c>
      <c r="BP1965" s="12">
        <v>90</v>
      </c>
      <c r="BQ1965" s="12">
        <v>-72</v>
      </c>
      <c r="BR1965" s="12">
        <v>2</v>
      </c>
      <c r="BS1965" s="12">
        <v>201</v>
      </c>
      <c r="BT1965" s="12">
        <v>0.32921057253907809</v>
      </c>
      <c r="BU1965" s="12">
        <v>0.43729071673533909</v>
      </c>
      <c r="BV1965" s="12">
        <v>0.4655569825836276</v>
      </c>
      <c r="BW1965" s="12">
        <v>0.46500430003642984</v>
      </c>
      <c r="BX1965" s="12">
        <v>0.64237823261073257</v>
      </c>
      <c r="BY1965" s="12">
        <v>1764</v>
      </c>
      <c r="BZ1965" s="12">
        <v>1</v>
      </c>
      <c r="CB1965" s="12">
        <v>0.13235945108455069</v>
      </c>
      <c r="CC1965" s="12">
        <v>22030</v>
      </c>
      <c r="CD1965" s="12">
        <v>21990</v>
      </c>
      <c r="CE1965" s="12">
        <v>4.9288580984233157</v>
      </c>
    </row>
    <row r="1966" spans="1:100">
      <c r="A1966" s="22">
        <v>43038</v>
      </c>
      <c r="B1966">
        <v>998</v>
      </c>
      <c r="C1966">
        <v>1143</v>
      </c>
      <c r="D1966">
        <v>993</v>
      </c>
      <c r="E1966">
        <v>1143</v>
      </c>
      <c r="F1966" s="23">
        <f t="shared" si="188"/>
        <v>0.14529058116232463</v>
      </c>
      <c r="G1966" s="22">
        <v>43039</v>
      </c>
      <c r="H1966">
        <v>1113</v>
      </c>
      <c r="I1966">
        <v>1236</v>
      </c>
      <c r="J1966">
        <v>1056</v>
      </c>
      <c r="K1966">
        <v>1225</v>
      </c>
      <c r="L1966" s="22">
        <v>43040</v>
      </c>
      <c r="M1966">
        <v>1199</v>
      </c>
      <c r="N1966" s="4">
        <v>43039</v>
      </c>
      <c r="O1966" s="3" t="s">
        <v>15</v>
      </c>
      <c r="P1966" s="3">
        <v>3723</v>
      </c>
      <c r="Q1966" s="3" t="s">
        <v>789</v>
      </c>
      <c r="R1966" s="3" t="s">
        <v>17</v>
      </c>
      <c r="S1966" s="3">
        <v>0.05</v>
      </c>
      <c r="T1966" s="3">
        <v>2</v>
      </c>
      <c r="U1966" s="3">
        <v>0</v>
      </c>
      <c r="V1966" s="3">
        <v>500</v>
      </c>
      <c r="W1966">
        <v>1113</v>
      </c>
      <c r="X1966" s="4">
        <v>43040</v>
      </c>
      <c r="Y1966">
        <v>1225</v>
      </c>
      <c r="Z1966" s="10">
        <f t="shared" si="187"/>
        <v>56000</v>
      </c>
      <c r="AA1966" s="10">
        <f t="shared" si="192"/>
        <v>56000</v>
      </c>
      <c r="AB1966" t="str">
        <f t="shared" si="189"/>
        <v/>
      </c>
      <c r="AC1966">
        <f t="shared" si="190"/>
        <v>-1935170</v>
      </c>
      <c r="AD1966">
        <f t="shared" si="191"/>
        <v>5.5979643765903253E-2</v>
      </c>
      <c r="AE1966" s="15">
        <v>43040</v>
      </c>
      <c r="AF1966" s="9">
        <v>-3.6463816329899146E-3</v>
      </c>
      <c r="AG1966" s="12" t="s">
        <v>957</v>
      </c>
      <c r="AH1966" s="20">
        <v>43038.998611111114</v>
      </c>
      <c r="AI1966" s="12">
        <v>1179</v>
      </c>
      <c r="AJ1966" s="12">
        <v>36</v>
      </c>
      <c r="AK1966" s="12">
        <v>3.15E-2</v>
      </c>
      <c r="AL1966" s="17">
        <v>3400</v>
      </c>
      <c r="AM1966" s="17">
        <v>0.29607250755287007</v>
      </c>
      <c r="AN1966" s="9"/>
      <c r="AO1966" s="9"/>
      <c r="AP1966" s="17">
        <v>0</v>
      </c>
      <c r="AQ1966" s="17">
        <v>10208</v>
      </c>
      <c r="AR1966" s="17">
        <v>0.47109826589595377</v>
      </c>
      <c r="AS1966" s="17">
        <v>0.218</v>
      </c>
      <c r="AT1966" s="17">
        <v>0.67950963222416816</v>
      </c>
      <c r="AU1966" s="12">
        <v>0.71181102362204729</v>
      </c>
      <c r="AV1966" s="12">
        <v>0.81</v>
      </c>
      <c r="AY1966" s="12">
        <v>10280000</v>
      </c>
      <c r="BA1966" s="12">
        <v>1</v>
      </c>
      <c r="BD1966" s="12">
        <v>0.29607250755287007</v>
      </c>
      <c r="BE1966" s="12">
        <v>0.47109826589595377</v>
      </c>
      <c r="BF1966" s="12">
        <v>0.67950963222416816</v>
      </c>
      <c r="BG1966" s="12">
        <v>0.71181102362204729</v>
      </c>
      <c r="BH1966" s="12">
        <v>0.01</v>
      </c>
      <c r="BI1966" s="12">
        <v>0.218</v>
      </c>
      <c r="BJ1966" s="12">
        <v>1.2E-2</v>
      </c>
      <c r="BK1966" s="12">
        <v>0.67500000000000004</v>
      </c>
      <c r="BL1966" s="12">
        <v>-76</v>
      </c>
      <c r="BM1966" s="12">
        <v>-2</v>
      </c>
      <c r="BN1966" s="12">
        <v>-50</v>
      </c>
      <c r="BO1966" s="12">
        <v>1835</v>
      </c>
      <c r="BP1966" s="12">
        <v>649</v>
      </c>
      <c r="BQ1966" s="12">
        <v>-3</v>
      </c>
      <c r="BR1966" s="12">
        <v>-60</v>
      </c>
      <c r="BS1966" s="12">
        <v>1964</v>
      </c>
      <c r="BT1966" s="12">
        <v>0.32921057253907809</v>
      </c>
      <c r="BU1966" s="12">
        <v>0.43729071673533909</v>
      </c>
      <c r="BV1966" s="12">
        <v>0.4655569825836276</v>
      </c>
      <c r="BW1966" s="12">
        <v>0.46500430003642984</v>
      </c>
      <c r="BX1966" s="12">
        <v>0.64237823261073257</v>
      </c>
      <c r="BY1966" s="12">
        <v>1764</v>
      </c>
      <c r="BZ1966" s="12">
        <v>1</v>
      </c>
      <c r="CB1966" s="12">
        <v>0.13235945108455069</v>
      </c>
      <c r="CC1966" s="12">
        <v>22030</v>
      </c>
      <c r="CD1966" s="12">
        <v>21990</v>
      </c>
      <c r="CE1966" s="12">
        <v>2.2368822560599781</v>
      </c>
      <c r="CH1966" s="22">
        <v>43038</v>
      </c>
      <c r="CI1966">
        <v>998</v>
      </c>
      <c r="CJ1966">
        <v>1143</v>
      </c>
      <c r="CK1966">
        <v>993</v>
      </c>
      <c r="CL1966">
        <v>1143</v>
      </c>
      <c r="CM1966" s="22">
        <v>43039</v>
      </c>
      <c r="CN1966">
        <v>1113</v>
      </c>
      <c r="CO1966">
        <v>1236</v>
      </c>
      <c r="CP1966">
        <v>1056</v>
      </c>
      <c r="CQ1966">
        <v>1225</v>
      </c>
      <c r="CR1966" s="22">
        <v>43040</v>
      </c>
      <c r="CS1966">
        <v>1199</v>
      </c>
      <c r="CT1966">
        <v>1247</v>
      </c>
      <c r="CU1966">
        <v>1150</v>
      </c>
      <c r="CV1966">
        <v>1190</v>
      </c>
    </row>
    <row r="1967" spans="1:100">
      <c r="A1967" s="22">
        <v>43039</v>
      </c>
      <c r="B1967">
        <v>4359</v>
      </c>
      <c r="C1967">
        <v>4428</v>
      </c>
      <c r="D1967">
        <v>4343</v>
      </c>
      <c r="E1967">
        <v>4413</v>
      </c>
      <c r="F1967" s="23">
        <f t="shared" si="188"/>
        <v>1.2388162422573901E-2</v>
      </c>
      <c r="G1967" s="22">
        <v>43040</v>
      </c>
      <c r="H1967">
        <v>4900</v>
      </c>
      <c r="I1967">
        <v>4959</v>
      </c>
      <c r="J1967">
        <v>4812</v>
      </c>
      <c r="K1967">
        <v>4918</v>
      </c>
      <c r="L1967" s="22">
        <v>43041</v>
      </c>
      <c r="M1967">
        <v>4967</v>
      </c>
      <c r="N1967" s="4">
        <v>43040</v>
      </c>
      <c r="O1967" s="3" t="s">
        <v>15</v>
      </c>
      <c r="P1967" s="3">
        <v>6758</v>
      </c>
      <c r="Q1967" s="3" t="s">
        <v>790</v>
      </c>
      <c r="R1967" s="3" t="s">
        <v>17</v>
      </c>
      <c r="S1967" s="3">
        <v>0.05</v>
      </c>
      <c r="T1967" s="3">
        <v>1</v>
      </c>
      <c r="U1967" s="3">
        <v>0</v>
      </c>
      <c r="V1967" s="3">
        <v>200</v>
      </c>
      <c r="W1967">
        <v>4900</v>
      </c>
      <c r="X1967" s="4">
        <v>43041</v>
      </c>
      <c r="Y1967">
        <v>4918</v>
      </c>
      <c r="Z1967" s="10">
        <f t="shared" si="187"/>
        <v>3600</v>
      </c>
      <c r="AA1967" s="10">
        <f t="shared" si="192"/>
        <v>3600</v>
      </c>
      <c r="AB1967">
        <f t="shared" si="189"/>
        <v>3600</v>
      </c>
      <c r="AC1967">
        <f t="shared" si="190"/>
        <v>-1931570</v>
      </c>
      <c r="AD1967">
        <f t="shared" si="191"/>
        <v>2.9702970297029729E-2</v>
      </c>
      <c r="AE1967" s="15">
        <v>43041</v>
      </c>
      <c r="AF1967" s="9">
        <v>1.2206226117554841E-3</v>
      </c>
      <c r="AG1967" s="12" t="s">
        <v>962</v>
      </c>
      <c r="AH1967" s="20">
        <v>43039.998611111114</v>
      </c>
      <c r="AI1967" s="12">
        <v>5050</v>
      </c>
      <c r="AJ1967" s="12">
        <v>637</v>
      </c>
      <c r="AK1967" s="12">
        <v>0.14430000000000001</v>
      </c>
      <c r="AL1967" s="17">
        <v>87000</v>
      </c>
      <c r="AM1967" s="17">
        <v>0.11871932694554803</v>
      </c>
      <c r="AN1967" s="17">
        <v>1</v>
      </c>
      <c r="AO1967" s="9"/>
      <c r="AP1967" s="17">
        <v>9.51</v>
      </c>
      <c r="AQ1967" s="17">
        <v>5411434</v>
      </c>
      <c r="AR1967" s="17">
        <v>0.52054794520547942</v>
      </c>
      <c r="AS1967" s="17">
        <v>0.26600000000000001</v>
      </c>
      <c r="AT1967" s="17">
        <v>0.79949077021005732</v>
      </c>
      <c r="AU1967" s="12">
        <v>0.86521181001283698</v>
      </c>
      <c r="AV1967" s="12" t="s">
        <v>988</v>
      </c>
      <c r="AW1967" s="12">
        <v>58</v>
      </c>
      <c r="AY1967" s="12">
        <v>1264649260</v>
      </c>
      <c r="BA1967" s="12">
        <v>1</v>
      </c>
      <c r="BB1967" s="12">
        <v>0</v>
      </c>
      <c r="BC1967" s="15">
        <v>42849</v>
      </c>
      <c r="BD1967" s="12">
        <v>0.11871932694554803</v>
      </c>
      <c r="BE1967" s="12">
        <v>0.52054794520547942</v>
      </c>
      <c r="BF1967" s="12">
        <v>0.79949077021005732</v>
      </c>
      <c r="BG1967" s="12">
        <v>0.86521181001283698</v>
      </c>
      <c r="BH1967" s="12">
        <v>0.40600000000000003</v>
      </c>
      <c r="BI1967" s="12">
        <v>0.26600000000000001</v>
      </c>
      <c r="BJ1967" s="12">
        <v>4.9000000000000002E-2</v>
      </c>
      <c r="BK1967" s="12">
        <v>0.26400000000000001</v>
      </c>
      <c r="BL1967" s="12">
        <v>4815</v>
      </c>
      <c r="BM1967" s="12">
        <v>-7052</v>
      </c>
      <c r="BN1967" s="12">
        <v>831</v>
      </c>
      <c r="BO1967" s="12">
        <v>8263</v>
      </c>
      <c r="BP1967" s="12">
        <v>5195</v>
      </c>
      <c r="BQ1967" s="12">
        <v>-8828</v>
      </c>
      <c r="BR1967" s="12">
        <v>2573</v>
      </c>
      <c r="BS1967" s="12">
        <v>8945</v>
      </c>
      <c r="BT1967" s="12">
        <v>0.26611866999355471</v>
      </c>
      <c r="BU1967" s="12">
        <v>0.7939406932669939</v>
      </c>
      <c r="BV1967" s="12">
        <v>0.8190553917267297</v>
      </c>
      <c r="BW1967" s="12">
        <v>0.80979864664856727</v>
      </c>
      <c r="BX1967" s="12">
        <v>0.78091414928802483</v>
      </c>
      <c r="BY1967" s="12">
        <v>1789</v>
      </c>
      <c r="BZ1967" s="12">
        <v>1</v>
      </c>
      <c r="CB1967" s="12">
        <v>0.13235945108455069</v>
      </c>
      <c r="CC1967" s="12">
        <v>21990</v>
      </c>
      <c r="CD1967" s="12">
        <v>22470</v>
      </c>
      <c r="CE1967" s="12">
        <v>0.89694635307689963</v>
      </c>
      <c r="CH1967" s="22">
        <v>43039</v>
      </c>
      <c r="CI1967">
        <v>4359</v>
      </c>
      <c r="CJ1967">
        <v>4428</v>
      </c>
      <c r="CK1967">
        <v>4343</v>
      </c>
      <c r="CL1967">
        <v>4413</v>
      </c>
      <c r="CM1967" s="22">
        <v>43040</v>
      </c>
      <c r="CN1967">
        <v>4900</v>
      </c>
      <c r="CO1967">
        <v>4959</v>
      </c>
      <c r="CP1967">
        <v>4812</v>
      </c>
      <c r="CQ1967">
        <v>4918</v>
      </c>
      <c r="CR1967" s="22">
        <v>43041</v>
      </c>
      <c r="CS1967">
        <v>4967</v>
      </c>
      <c r="CT1967">
        <v>5092</v>
      </c>
      <c r="CU1967">
        <v>4963</v>
      </c>
      <c r="CV1967">
        <v>5054</v>
      </c>
    </row>
    <row r="1968" spans="1:100">
      <c r="A1968" s="22">
        <v>43039</v>
      </c>
      <c r="B1968">
        <v>344</v>
      </c>
      <c r="C1968">
        <v>366</v>
      </c>
      <c r="D1968">
        <v>342</v>
      </c>
      <c r="E1968">
        <v>360</v>
      </c>
      <c r="F1968" s="23">
        <f t="shared" si="188"/>
        <v>4.6511627906976827E-2</v>
      </c>
      <c r="G1968" s="22">
        <v>43040</v>
      </c>
      <c r="H1968">
        <v>432</v>
      </c>
      <c r="I1968">
        <v>440</v>
      </c>
      <c r="J1968">
        <v>394</v>
      </c>
      <c r="K1968">
        <v>440</v>
      </c>
      <c r="L1968" s="22">
        <v>43041</v>
      </c>
      <c r="M1968">
        <v>453</v>
      </c>
      <c r="N1968" s="4">
        <v>43040</v>
      </c>
      <c r="O1968" s="3" t="s">
        <v>15</v>
      </c>
      <c r="P1968" s="3">
        <v>6629</v>
      </c>
      <c r="Q1968" s="3" t="s">
        <v>737</v>
      </c>
      <c r="R1968" s="3" t="s">
        <v>17</v>
      </c>
      <c r="S1968" s="3">
        <v>0.05</v>
      </c>
      <c r="T1968" s="3">
        <v>1</v>
      </c>
      <c r="U1968" s="3">
        <v>0</v>
      </c>
      <c r="V1968" s="3">
        <v>1400</v>
      </c>
      <c r="W1968">
        <v>432</v>
      </c>
      <c r="X1968" s="4">
        <v>43041</v>
      </c>
      <c r="Y1968">
        <v>440</v>
      </c>
      <c r="Z1968" s="10">
        <f t="shared" si="187"/>
        <v>11200</v>
      </c>
      <c r="AA1968" s="10">
        <f t="shared" si="192"/>
        <v>11200</v>
      </c>
      <c r="AB1968">
        <f t="shared" si="189"/>
        <v>11200</v>
      </c>
      <c r="AC1968">
        <f t="shared" si="190"/>
        <v>-1920370</v>
      </c>
      <c r="AD1968">
        <f t="shared" si="191"/>
        <v>2.6128266033254244E-2</v>
      </c>
      <c r="AE1968" s="15">
        <v>43041</v>
      </c>
      <c r="AF1968" s="9">
        <v>1.2206226117554841E-3</v>
      </c>
      <c r="AG1968" s="12" t="s">
        <v>960</v>
      </c>
      <c r="AH1968" s="20">
        <v>43039.998611111114</v>
      </c>
      <c r="AI1968" s="12">
        <v>421</v>
      </c>
      <c r="AJ1968" s="12">
        <v>61</v>
      </c>
      <c r="AK1968" s="12">
        <v>0.1694</v>
      </c>
      <c r="AL1968" s="17">
        <v>69100</v>
      </c>
      <c r="AM1968" s="17">
        <v>0.5337078651685393</v>
      </c>
      <c r="AN1968" s="9"/>
      <c r="AO1968" s="9"/>
      <c r="AP1968" s="17">
        <v>3.57</v>
      </c>
      <c r="AQ1968" s="17">
        <v>7499</v>
      </c>
      <c r="AR1968" s="17">
        <v>0.967741935483871</v>
      </c>
      <c r="AS1968" s="17">
        <v>0.151</v>
      </c>
      <c r="AT1968" s="17">
        <v>0.97484276729559749</v>
      </c>
      <c r="AU1968" s="12">
        <v>0.6681034482758621</v>
      </c>
      <c r="AV1968" s="12">
        <v>0.56000000000000005</v>
      </c>
      <c r="AY1968" s="12">
        <v>21063300</v>
      </c>
      <c r="BA1968" s="12">
        <v>1</v>
      </c>
      <c r="BD1968" s="12">
        <v>0.5337078651685393</v>
      </c>
      <c r="BE1968" s="12">
        <v>0.967741935483871</v>
      </c>
      <c r="BF1968" s="12">
        <v>0.97484276729559749</v>
      </c>
      <c r="BG1968" s="12">
        <v>0.6681034482758621</v>
      </c>
      <c r="BH1968" s="12">
        <v>3.0000000000000001E-3</v>
      </c>
      <c r="BI1968" s="12">
        <v>0.151</v>
      </c>
      <c r="BJ1968" s="12">
        <v>0</v>
      </c>
      <c r="BK1968" s="12">
        <v>0.57699999999999996</v>
      </c>
      <c r="BL1968" s="12">
        <v>-66</v>
      </c>
      <c r="BM1968" s="12">
        <v>-180</v>
      </c>
      <c r="BN1968" s="12">
        <v>-99</v>
      </c>
      <c r="BO1968" s="12">
        <v>3031</v>
      </c>
      <c r="BP1968" s="12">
        <v>-652</v>
      </c>
      <c r="BQ1968" s="12">
        <v>-1407</v>
      </c>
      <c r="BR1968" s="12">
        <v>1230</v>
      </c>
      <c r="BS1968" s="12">
        <v>3265</v>
      </c>
      <c r="BT1968" s="12">
        <v>0.32102328585996881</v>
      </c>
      <c r="BU1968" s="12">
        <v>0.67494548507832997</v>
      </c>
      <c r="BV1968" s="12">
        <v>0.69639336192055901</v>
      </c>
      <c r="BW1968" s="12">
        <v>0.69394399799213968</v>
      </c>
      <c r="BX1968" s="12">
        <v>0.65879538740876908</v>
      </c>
      <c r="BY1968" s="12">
        <v>1789</v>
      </c>
      <c r="BZ1968" s="12">
        <v>1</v>
      </c>
      <c r="CB1968" s="12">
        <v>0.13235945108455069</v>
      </c>
      <c r="CC1968" s="12">
        <v>21990</v>
      </c>
      <c r="CD1968" s="12">
        <v>22470</v>
      </c>
      <c r="CE1968" s="12">
        <v>4.0322610950358868</v>
      </c>
      <c r="CH1968" s="22">
        <v>43039</v>
      </c>
      <c r="CI1968">
        <v>344</v>
      </c>
      <c r="CJ1968">
        <v>366</v>
      </c>
      <c r="CK1968">
        <v>342</v>
      </c>
      <c r="CL1968">
        <v>360</v>
      </c>
      <c r="CM1968" s="22">
        <v>43040</v>
      </c>
      <c r="CN1968">
        <v>432</v>
      </c>
      <c r="CO1968">
        <v>440</v>
      </c>
      <c r="CP1968">
        <v>394</v>
      </c>
      <c r="CQ1968">
        <v>440</v>
      </c>
      <c r="CR1968" s="22">
        <v>43041</v>
      </c>
      <c r="CS1968">
        <v>453</v>
      </c>
      <c r="CT1968">
        <v>483</v>
      </c>
      <c r="CU1968">
        <v>422</v>
      </c>
      <c r="CV1968">
        <v>436</v>
      </c>
    </row>
    <row r="1969" spans="1:100">
      <c r="A1969" s="22">
        <v>43039</v>
      </c>
      <c r="B1969">
        <v>480</v>
      </c>
      <c r="C1969">
        <v>530</v>
      </c>
      <c r="D1969">
        <v>476</v>
      </c>
      <c r="E1969">
        <v>527</v>
      </c>
      <c r="F1969" s="23">
        <f t="shared" si="188"/>
        <v>9.7916666666666652E-2</v>
      </c>
      <c r="G1969" s="22">
        <v>43040</v>
      </c>
      <c r="H1969">
        <v>520</v>
      </c>
      <c r="I1969">
        <v>543</v>
      </c>
      <c r="J1969">
        <v>497</v>
      </c>
      <c r="K1969">
        <v>507</v>
      </c>
      <c r="L1969" s="22">
        <v>43041</v>
      </c>
      <c r="M1969">
        <v>507</v>
      </c>
      <c r="N1969" s="4">
        <v>43040</v>
      </c>
      <c r="O1969" s="3" t="s">
        <v>15</v>
      </c>
      <c r="P1969" s="3">
        <v>2160</v>
      </c>
      <c r="Q1969" s="3" t="s">
        <v>162</v>
      </c>
      <c r="R1969" s="3" t="s">
        <v>17</v>
      </c>
      <c r="S1969" s="3">
        <v>0.05</v>
      </c>
      <c r="T1969" s="3">
        <v>2</v>
      </c>
      <c r="U1969" s="3">
        <v>0</v>
      </c>
      <c r="V1969" s="3">
        <v>1000</v>
      </c>
      <c r="W1969">
        <v>520</v>
      </c>
      <c r="X1969" s="4">
        <v>43041</v>
      </c>
      <c r="Y1969">
        <v>507</v>
      </c>
      <c r="Z1969" s="10">
        <f t="shared" si="187"/>
        <v>-13000</v>
      </c>
      <c r="AA1969" s="10">
        <f t="shared" si="192"/>
        <v>13000</v>
      </c>
      <c r="AB1969" t="str">
        <f t="shared" si="189"/>
        <v/>
      </c>
      <c r="AC1969">
        <f t="shared" si="190"/>
        <v>-1920370</v>
      </c>
      <c r="AD1969">
        <f t="shared" si="191"/>
        <v>5.2823315118397107E-2</v>
      </c>
      <c r="AE1969" s="15">
        <v>43041</v>
      </c>
      <c r="AF1969" s="9">
        <v>1.2206226117554841E-3</v>
      </c>
      <c r="AG1969" s="12" t="s">
        <v>957</v>
      </c>
      <c r="AH1969" s="20">
        <v>43039.995833333334</v>
      </c>
      <c r="AI1969" s="12">
        <v>549</v>
      </c>
      <c r="AJ1969" s="12">
        <v>22</v>
      </c>
      <c r="AK1969" s="12">
        <v>4.1700000000000001E-2</v>
      </c>
      <c r="AL1969" s="17">
        <v>58000</v>
      </c>
      <c r="AM1969" s="17">
        <v>0.56673511293634493</v>
      </c>
      <c r="AN1969" s="9"/>
      <c r="AO1969" s="9"/>
      <c r="AP1969" s="17">
        <v>149.04</v>
      </c>
      <c r="AQ1969" s="17">
        <v>65532</v>
      </c>
      <c r="AR1969" s="17">
        <v>0.35190615835777128</v>
      </c>
      <c r="AS1969" s="17">
        <v>0.435</v>
      </c>
      <c r="AT1969" s="17">
        <v>0.43546284224250326</v>
      </c>
      <c r="AU1969" s="12">
        <v>0.46077210460772106</v>
      </c>
      <c r="AV1969" s="12">
        <v>0</v>
      </c>
      <c r="AX1969" s="19">
        <v>99</v>
      </c>
      <c r="AY1969" s="12">
        <v>134561831</v>
      </c>
      <c r="BA1969" s="12">
        <v>0.83870967741935487</v>
      </c>
      <c r="BD1969" s="12">
        <v>0.56673511293634493</v>
      </c>
      <c r="BE1969" s="12">
        <v>0.35190615835777128</v>
      </c>
      <c r="BF1969" s="12">
        <v>0.43546284224250326</v>
      </c>
      <c r="BG1969" s="12">
        <v>0.46077210460772106</v>
      </c>
      <c r="BH1969" s="12">
        <v>0.112</v>
      </c>
      <c r="BI1969" s="12">
        <v>0.435</v>
      </c>
      <c r="BJ1969" s="12">
        <v>0</v>
      </c>
      <c r="BK1969" s="12">
        <v>0.14799999999999999</v>
      </c>
      <c r="BL1969" s="12">
        <v>-662</v>
      </c>
      <c r="BM1969" s="12">
        <v>-198</v>
      </c>
      <c r="BN1969" s="12">
        <v>3617</v>
      </c>
      <c r="BO1969" s="12">
        <v>3551</v>
      </c>
      <c r="BP1969" s="12">
        <v>-351</v>
      </c>
      <c r="BQ1969" s="12">
        <v>-96</v>
      </c>
      <c r="BR1969" s="12">
        <v>437</v>
      </c>
      <c r="BS1969" s="12">
        <v>778</v>
      </c>
      <c r="BT1969" s="12">
        <v>0.32921057253907809</v>
      </c>
      <c r="BU1969" s="12">
        <v>0.43729071673533909</v>
      </c>
      <c r="BV1969" s="12">
        <v>0.4655569825836276</v>
      </c>
      <c r="BW1969" s="12">
        <v>0.46500430003642984</v>
      </c>
      <c r="BX1969" s="12">
        <v>0.62983214450927361</v>
      </c>
      <c r="BY1969" s="12">
        <v>1789</v>
      </c>
      <c r="BZ1969" s="12">
        <v>0.83870967741935487</v>
      </c>
      <c r="CB1969" s="12">
        <v>0.13235945108455069</v>
      </c>
      <c r="CC1969" s="12">
        <v>21990</v>
      </c>
      <c r="CD1969" s="12">
        <v>22470</v>
      </c>
      <c r="CE1969" s="12">
        <v>4.2817880271679032</v>
      </c>
      <c r="CH1969" s="22">
        <v>43039</v>
      </c>
      <c r="CI1969">
        <v>480</v>
      </c>
      <c r="CJ1969">
        <v>530</v>
      </c>
      <c r="CK1969">
        <v>476</v>
      </c>
      <c r="CL1969">
        <v>527</v>
      </c>
      <c r="CM1969" s="22">
        <v>43040</v>
      </c>
      <c r="CN1969">
        <v>520</v>
      </c>
      <c r="CO1969">
        <v>543</v>
      </c>
      <c r="CP1969">
        <v>497</v>
      </c>
      <c r="CQ1969">
        <v>507</v>
      </c>
      <c r="CR1969" s="22">
        <v>43041</v>
      </c>
      <c r="CS1969">
        <v>507</v>
      </c>
      <c r="CT1969">
        <v>509</v>
      </c>
      <c r="CU1969">
        <v>464</v>
      </c>
      <c r="CV1969">
        <v>471</v>
      </c>
    </row>
    <row r="1970" spans="1:100">
      <c r="A1970" s="22">
        <v>43039</v>
      </c>
      <c r="B1970">
        <v>16</v>
      </c>
      <c r="C1970">
        <v>16</v>
      </c>
      <c r="D1970">
        <v>15</v>
      </c>
      <c r="E1970">
        <v>15</v>
      </c>
      <c r="F1970" s="23">
        <f t="shared" si="188"/>
        <v>-6.25E-2</v>
      </c>
      <c r="G1970" s="22">
        <v>43040</v>
      </c>
      <c r="H1970">
        <v>16</v>
      </c>
      <c r="I1970">
        <v>16</v>
      </c>
      <c r="J1970">
        <v>15</v>
      </c>
      <c r="K1970">
        <v>15</v>
      </c>
      <c r="L1970" s="22">
        <v>43041</v>
      </c>
      <c r="M1970">
        <v>15</v>
      </c>
      <c r="N1970" s="4">
        <v>43040</v>
      </c>
      <c r="O1970" s="3" t="s">
        <v>15</v>
      </c>
      <c r="P1970" s="3">
        <v>9318</v>
      </c>
      <c r="Q1970" s="3" t="s">
        <v>71</v>
      </c>
      <c r="R1970" s="3" t="s">
        <v>17</v>
      </c>
      <c r="S1970" s="3">
        <v>0.05</v>
      </c>
      <c r="T1970" s="3">
        <v>2</v>
      </c>
      <c r="U1970" s="3">
        <v>0</v>
      </c>
      <c r="V1970" s="3">
        <v>33400</v>
      </c>
      <c r="W1970">
        <v>16</v>
      </c>
      <c r="X1970" s="4">
        <v>43041</v>
      </c>
      <c r="Y1970">
        <v>15</v>
      </c>
      <c r="Z1970" s="10">
        <f t="shared" si="187"/>
        <v>-33400</v>
      </c>
      <c r="AA1970" s="10">
        <f t="shared" si="192"/>
        <v>33400</v>
      </c>
      <c r="AB1970" t="str">
        <f t="shared" si="189"/>
        <v/>
      </c>
      <c r="AC1970">
        <f t="shared" si="190"/>
        <v>-1920370</v>
      </c>
      <c r="AD1970">
        <f t="shared" si="191"/>
        <v>2.5641025641025772E-2</v>
      </c>
      <c r="AE1970" s="15">
        <v>43041</v>
      </c>
      <c r="AF1970" s="9">
        <v>1.2206226117554841E-3</v>
      </c>
      <c r="AG1970" s="12" t="s">
        <v>954</v>
      </c>
      <c r="AH1970" s="20">
        <v>43039.986111111109</v>
      </c>
      <c r="AI1970" s="12">
        <v>15.6</v>
      </c>
      <c r="AJ1970" s="12">
        <v>0.6</v>
      </c>
      <c r="AK1970" s="12">
        <v>0.04</v>
      </c>
      <c r="AL1970" s="17">
        <v>53300</v>
      </c>
      <c r="AM1970" s="17">
        <v>1.1333333333333333</v>
      </c>
      <c r="AN1970" s="9"/>
      <c r="AO1970" s="9"/>
      <c r="AP1970" s="17">
        <v>0</v>
      </c>
      <c r="AQ1970" s="17">
        <v>7087</v>
      </c>
      <c r="AR1970" s="17">
        <v>0.35</v>
      </c>
      <c r="AS1970" s="17">
        <v>4.7E-2</v>
      </c>
      <c r="AT1970" s="17">
        <v>0.35</v>
      </c>
      <c r="AU1970" s="12">
        <v>0.38095238095238093</v>
      </c>
      <c r="AV1970" s="12">
        <v>0</v>
      </c>
      <c r="AY1970" s="12">
        <v>472435456</v>
      </c>
      <c r="BA1970" s="12">
        <v>0.6</v>
      </c>
      <c r="BD1970" s="12">
        <v>1.1333333333333333</v>
      </c>
      <c r="BE1970" s="12">
        <v>0.35</v>
      </c>
      <c r="BF1970" s="12">
        <v>0.35</v>
      </c>
      <c r="BG1970" s="12">
        <v>0.38095238095238093</v>
      </c>
      <c r="BH1970" s="12">
        <v>6.0999999999999999E-2</v>
      </c>
      <c r="BI1970" s="12">
        <v>4.7E-2</v>
      </c>
      <c r="BJ1970" s="12">
        <v>0</v>
      </c>
      <c r="BK1970" s="12">
        <v>0.27800000000000002</v>
      </c>
      <c r="BL1970" s="12">
        <v>-372</v>
      </c>
      <c r="BM1970" s="12">
        <v>-524</v>
      </c>
      <c r="BN1970" s="12">
        <v>916</v>
      </c>
      <c r="BO1970" s="12">
        <v>1248</v>
      </c>
      <c r="BP1970" s="12">
        <v>785</v>
      </c>
      <c r="BQ1970" s="12">
        <v>29</v>
      </c>
      <c r="BR1970" s="12">
        <v>55</v>
      </c>
      <c r="BS1970" s="12">
        <v>1227</v>
      </c>
      <c r="BT1970" s="12">
        <v>0.36953662648281704</v>
      </c>
      <c r="BU1970" s="12">
        <v>0.74098518165659855</v>
      </c>
      <c r="BV1970" s="12">
        <v>0.76305456517786807</v>
      </c>
      <c r="BW1970" s="12">
        <v>0.77071926942994651</v>
      </c>
      <c r="BX1970" s="12">
        <v>0.7140572221805237</v>
      </c>
      <c r="BY1970" s="12">
        <v>1789</v>
      </c>
      <c r="BZ1970" s="12">
        <v>0.6</v>
      </c>
      <c r="CB1970" s="12">
        <v>0.13235945108455069</v>
      </c>
      <c r="CC1970" s="12">
        <v>21990</v>
      </c>
      <c r="CD1970" s="12">
        <v>22470</v>
      </c>
      <c r="CE1970" s="12">
        <v>8.5625418060200662</v>
      </c>
      <c r="CH1970" s="22">
        <v>43039</v>
      </c>
      <c r="CI1970">
        <v>16</v>
      </c>
      <c r="CJ1970">
        <v>16</v>
      </c>
      <c r="CK1970">
        <v>15</v>
      </c>
      <c r="CL1970">
        <v>15</v>
      </c>
      <c r="CM1970" s="22">
        <v>43040</v>
      </c>
      <c r="CN1970">
        <v>16</v>
      </c>
      <c r="CO1970">
        <v>16</v>
      </c>
      <c r="CP1970">
        <v>15</v>
      </c>
      <c r="CQ1970">
        <v>15</v>
      </c>
      <c r="CR1970" s="22">
        <v>43041</v>
      </c>
      <c r="CS1970">
        <v>15</v>
      </c>
      <c r="CT1970">
        <v>16</v>
      </c>
      <c r="CU1970">
        <v>15</v>
      </c>
      <c r="CV1970">
        <v>15</v>
      </c>
    </row>
    <row r="1971" spans="1:100">
      <c r="A1971" s="22">
        <v>43039</v>
      </c>
      <c r="B1971">
        <v>308</v>
      </c>
      <c r="C1971">
        <v>315</v>
      </c>
      <c r="D1971">
        <v>304</v>
      </c>
      <c r="E1971">
        <v>315</v>
      </c>
      <c r="F1971" s="23">
        <f t="shared" si="188"/>
        <v>2.2727272727272707E-2</v>
      </c>
      <c r="G1971" s="22">
        <v>43040</v>
      </c>
      <c r="H1971">
        <v>371</v>
      </c>
      <c r="I1971">
        <v>382</v>
      </c>
      <c r="J1971">
        <v>335</v>
      </c>
      <c r="K1971">
        <v>335</v>
      </c>
      <c r="L1971" s="22">
        <v>43041</v>
      </c>
      <c r="M1971">
        <v>336</v>
      </c>
      <c r="N1971" s="4">
        <v>43040</v>
      </c>
      <c r="O1971" s="3" t="s">
        <v>15</v>
      </c>
      <c r="P1971" s="3">
        <v>3264</v>
      </c>
      <c r="Q1971" s="3" t="s">
        <v>634</v>
      </c>
      <c r="R1971" s="3" t="s">
        <v>17</v>
      </c>
      <c r="S1971" s="3">
        <v>0.05</v>
      </c>
      <c r="T1971" s="3">
        <v>2</v>
      </c>
      <c r="U1971" s="3">
        <v>0</v>
      </c>
      <c r="V1971" s="3">
        <v>1600</v>
      </c>
      <c r="W1971">
        <v>371</v>
      </c>
      <c r="X1971" s="4">
        <v>43041</v>
      </c>
      <c r="Y1971">
        <v>335</v>
      </c>
      <c r="Z1971" s="10">
        <f t="shared" si="187"/>
        <v>-57600</v>
      </c>
      <c r="AA1971" s="10">
        <f t="shared" si="192"/>
        <v>57600</v>
      </c>
      <c r="AB1971" t="str">
        <f t="shared" si="189"/>
        <v/>
      </c>
      <c r="AC1971">
        <f t="shared" si="190"/>
        <v>-1920370</v>
      </c>
      <c r="AD1971">
        <f t="shared" si="191"/>
        <v>4.0595399188092518E-3</v>
      </c>
      <c r="AE1971" s="15">
        <v>43041</v>
      </c>
      <c r="AF1971" s="9">
        <v>1.2206226117554841E-3</v>
      </c>
      <c r="AG1971" s="12" t="s">
        <v>960</v>
      </c>
      <c r="AH1971" s="20">
        <v>43039.994444444441</v>
      </c>
      <c r="AI1971" s="12">
        <v>369.5</v>
      </c>
      <c r="AJ1971" s="12">
        <v>54.5</v>
      </c>
      <c r="AK1971" s="12">
        <v>0.17299999999999999</v>
      </c>
      <c r="AL1971" s="17">
        <v>32500</v>
      </c>
      <c r="AM1971" s="17">
        <v>0.35430463576158938</v>
      </c>
      <c r="AN1971" s="9"/>
      <c r="AO1971" s="9"/>
      <c r="AP1971" s="17">
        <v>11746</v>
      </c>
      <c r="AQ1971" s="17">
        <v>17803</v>
      </c>
      <c r="AR1971" s="17">
        <v>9.4827586206896547E-2</v>
      </c>
      <c r="AS1971" s="17">
        <v>8.5999999999999993E-2</v>
      </c>
      <c r="AT1971" s="17">
        <v>2.5345622119815669E-2</v>
      </c>
      <c r="AU1971" s="12">
        <v>0.17594433399602386</v>
      </c>
      <c r="AV1971" s="12">
        <v>0</v>
      </c>
      <c r="AW1971" s="12">
        <v>61.2</v>
      </c>
      <c r="AY1971" s="12">
        <v>58948922</v>
      </c>
      <c r="BA1971" s="12">
        <v>1</v>
      </c>
      <c r="BD1971" s="12">
        <v>0.35430463576158938</v>
      </c>
      <c r="BE1971" s="12">
        <v>9.4827586206896547E-2</v>
      </c>
      <c r="BF1971" s="12">
        <v>2.5345622119815669E-2</v>
      </c>
      <c r="BG1971" s="12">
        <v>0.17594433399602386</v>
      </c>
      <c r="BH1971" s="12">
        <v>1.4999999999999999E-2</v>
      </c>
      <c r="BI1971" s="12">
        <v>8.5999999999999993E-2</v>
      </c>
      <c r="BJ1971" s="12">
        <v>0</v>
      </c>
      <c r="BK1971" s="12">
        <v>0.71399999999999997</v>
      </c>
      <c r="BL1971" s="12">
        <v>4141</v>
      </c>
      <c r="BM1971" s="12">
        <v>-31</v>
      </c>
      <c r="BN1971" s="12">
        <v>-3667</v>
      </c>
      <c r="BO1971" s="12">
        <v>714</v>
      </c>
      <c r="BP1971" s="12">
        <v>1109</v>
      </c>
      <c r="BQ1971" s="12">
        <v>103</v>
      </c>
      <c r="BR1971" s="12">
        <v>-1480</v>
      </c>
      <c r="BS1971" s="12">
        <v>272</v>
      </c>
      <c r="BT1971" s="12">
        <v>0.32102328585996881</v>
      </c>
      <c r="BU1971" s="12">
        <v>0.67494548507832997</v>
      </c>
      <c r="BV1971" s="12">
        <v>0.69639336192055901</v>
      </c>
      <c r="BW1971" s="12">
        <v>0.69394399799213968</v>
      </c>
      <c r="BX1971" s="12">
        <v>0.65879538740876908</v>
      </c>
      <c r="BY1971" s="12">
        <v>1789</v>
      </c>
      <c r="BZ1971" s="12">
        <v>1</v>
      </c>
      <c r="CB1971" s="12">
        <v>0.13235945108455069</v>
      </c>
      <c r="CC1971" s="12">
        <v>21990</v>
      </c>
      <c r="CD1971" s="12">
        <v>22470</v>
      </c>
      <c r="CE1971" s="12">
        <v>2.6768366962723427</v>
      </c>
      <c r="CH1971" s="22">
        <v>43039</v>
      </c>
      <c r="CI1971">
        <v>308</v>
      </c>
      <c r="CJ1971">
        <v>315</v>
      </c>
      <c r="CK1971">
        <v>304</v>
      </c>
      <c r="CL1971">
        <v>315</v>
      </c>
      <c r="CM1971" s="22">
        <v>43040</v>
      </c>
      <c r="CN1971">
        <v>371</v>
      </c>
      <c r="CO1971">
        <v>382</v>
      </c>
      <c r="CP1971">
        <v>335</v>
      </c>
      <c r="CQ1971">
        <v>335</v>
      </c>
      <c r="CR1971" s="22">
        <v>43041</v>
      </c>
      <c r="CS1971">
        <v>336</v>
      </c>
      <c r="CT1971">
        <v>343</v>
      </c>
      <c r="CU1971">
        <v>318</v>
      </c>
      <c r="CV1971">
        <v>323</v>
      </c>
    </row>
    <row r="1972" spans="1:100">
      <c r="A1972" s="22">
        <v>43039</v>
      </c>
      <c r="B1972">
        <v>1698</v>
      </c>
      <c r="C1972">
        <v>1698</v>
      </c>
      <c r="D1972">
        <v>1630</v>
      </c>
      <c r="E1972">
        <v>1642</v>
      </c>
      <c r="F1972" s="23">
        <f t="shared" si="188"/>
        <v>-3.2979976442873982E-2</v>
      </c>
      <c r="G1972" s="22">
        <v>43040</v>
      </c>
      <c r="H1972">
        <v>1242</v>
      </c>
      <c r="I1972">
        <v>1242</v>
      </c>
      <c r="J1972">
        <v>1242</v>
      </c>
      <c r="K1972">
        <v>1242</v>
      </c>
      <c r="L1972" s="22">
        <v>43041</v>
      </c>
      <c r="M1972">
        <v>1122</v>
      </c>
      <c r="N1972" s="4">
        <v>43040</v>
      </c>
      <c r="O1972" s="3" t="s">
        <v>11</v>
      </c>
      <c r="P1972" s="3">
        <v>3542</v>
      </c>
      <c r="Q1972" s="3" t="s">
        <v>791</v>
      </c>
      <c r="R1972" s="3" t="s">
        <v>13</v>
      </c>
      <c r="S1972" s="3">
        <v>0.05</v>
      </c>
      <c r="T1972" s="3">
        <v>2</v>
      </c>
      <c r="U1972" s="3">
        <v>0</v>
      </c>
      <c r="V1972" s="3">
        <v>400</v>
      </c>
      <c r="W1972">
        <v>1242</v>
      </c>
      <c r="X1972" s="4">
        <v>43041</v>
      </c>
      <c r="Y1972">
        <v>1242</v>
      </c>
      <c r="Z1972" s="10">
        <f t="shared" si="187"/>
        <v>0</v>
      </c>
      <c r="AA1972" s="10">
        <f t="shared" si="192"/>
        <v>0</v>
      </c>
      <c r="AB1972" t="str">
        <f t="shared" si="189"/>
        <v/>
      </c>
      <c r="AC1972">
        <f t="shared" si="190"/>
        <v>-1920370</v>
      </c>
      <c r="AD1972">
        <f t="shared" si="191"/>
        <v>0</v>
      </c>
      <c r="AE1972" s="15">
        <v>43041</v>
      </c>
      <c r="AF1972" s="9">
        <v>1.2206226117554841E-3</v>
      </c>
      <c r="AG1972" s="12" t="s">
        <v>957</v>
      </c>
      <c r="AH1972" s="20">
        <v>43039.98541666667</v>
      </c>
      <c r="AI1972" s="12">
        <v>1242</v>
      </c>
      <c r="AJ1972" s="12">
        <v>-400</v>
      </c>
      <c r="AK1972" s="12">
        <v>-0.24360000000000001</v>
      </c>
      <c r="AL1972" s="17">
        <v>29800</v>
      </c>
      <c r="AM1972" s="17">
        <v>0.3420398009950249</v>
      </c>
      <c r="AN1972" s="9"/>
      <c r="AO1972" s="9"/>
      <c r="AP1972" s="17">
        <v>0</v>
      </c>
      <c r="AQ1972" s="17">
        <v>16635</v>
      </c>
      <c r="AR1972" s="17">
        <v>0.1041879468845761</v>
      </c>
      <c r="AS1972" s="17">
        <v>7.3999999999999996E-2</v>
      </c>
      <c r="AT1972" s="17">
        <v>0.2513871105420401</v>
      </c>
      <c r="AU1972" s="12">
        <v>0.37087517934002867</v>
      </c>
      <c r="AV1972" s="12">
        <v>0</v>
      </c>
      <c r="AY1972" s="12">
        <v>10345000</v>
      </c>
      <c r="BA1972" s="12">
        <v>0</v>
      </c>
      <c r="BD1972" s="12">
        <v>0.3420398009950249</v>
      </c>
      <c r="BE1972" s="12">
        <v>0.1041879468845761</v>
      </c>
      <c r="BF1972" s="12">
        <v>0.2513871105420401</v>
      </c>
      <c r="BG1972" s="12">
        <v>0.37087517934002867</v>
      </c>
      <c r="BH1972" s="12">
        <v>7.3999999999999996E-2</v>
      </c>
      <c r="BI1972" s="12">
        <v>7.3999999999999996E-2</v>
      </c>
      <c r="BJ1972" s="12">
        <v>4.1000000000000002E-2</v>
      </c>
      <c r="BK1972" s="12">
        <v>0.82499999999999996</v>
      </c>
      <c r="BL1972" s="12">
        <v>189</v>
      </c>
      <c r="BM1972" s="12">
        <v>-82</v>
      </c>
      <c r="BN1972" s="12">
        <v>513</v>
      </c>
      <c r="BO1972" s="12">
        <v>1430</v>
      </c>
      <c r="BP1972" s="12">
        <v>-52</v>
      </c>
      <c r="BQ1972" s="12">
        <v>-7</v>
      </c>
      <c r="BR1972" s="12">
        <v>-337</v>
      </c>
      <c r="BS1972" s="12">
        <v>874</v>
      </c>
      <c r="BT1972" s="12">
        <v>0.32921057253907809</v>
      </c>
      <c r="BU1972" s="12">
        <v>0.43729071673533909</v>
      </c>
      <c r="BV1972" s="12">
        <v>0.4655569825836276</v>
      </c>
      <c r="BW1972" s="12">
        <v>0.46500430003642984</v>
      </c>
      <c r="BX1972" s="12">
        <v>0.62983214450927361</v>
      </c>
      <c r="BY1972" s="12">
        <v>1789</v>
      </c>
      <c r="BZ1972" s="12">
        <v>0</v>
      </c>
      <c r="CB1972" s="12">
        <v>0.13235945108455069</v>
      </c>
      <c r="CC1972" s="12">
        <v>21990</v>
      </c>
      <c r="CD1972" s="12">
        <v>22470</v>
      </c>
      <c r="CE1972" s="12">
        <v>2.5841736135376632</v>
      </c>
      <c r="CH1972" s="22">
        <v>43039</v>
      </c>
      <c r="CI1972">
        <v>1698</v>
      </c>
      <c r="CJ1972">
        <v>1698</v>
      </c>
      <c r="CK1972">
        <v>1630</v>
      </c>
      <c r="CL1972">
        <v>1642</v>
      </c>
      <c r="CM1972" s="22">
        <v>43040</v>
      </c>
      <c r="CN1972">
        <v>1242</v>
      </c>
      <c r="CO1972">
        <v>1242</v>
      </c>
      <c r="CP1972">
        <v>1242</v>
      </c>
      <c r="CQ1972">
        <v>1242</v>
      </c>
      <c r="CR1972" s="22">
        <v>43041</v>
      </c>
      <c r="CS1972">
        <v>1122</v>
      </c>
      <c r="CT1972">
        <v>1242</v>
      </c>
      <c r="CU1972">
        <v>1100</v>
      </c>
      <c r="CV1972">
        <v>1242</v>
      </c>
    </row>
    <row r="1973" spans="1:100">
      <c r="A1973" s="22">
        <v>43039</v>
      </c>
      <c r="B1973">
        <v>1121</v>
      </c>
      <c r="C1973">
        <v>1121</v>
      </c>
      <c r="D1973">
        <v>821</v>
      </c>
      <c r="E1973">
        <v>821</v>
      </c>
      <c r="F1973" s="23">
        <f t="shared" si="188"/>
        <v>-0.26761819803746656</v>
      </c>
      <c r="G1973" s="22">
        <v>43040</v>
      </c>
      <c r="H1973">
        <v>746</v>
      </c>
      <c r="I1973">
        <v>822</v>
      </c>
      <c r="J1973">
        <v>736</v>
      </c>
      <c r="K1973">
        <v>783</v>
      </c>
      <c r="L1973" s="22">
        <v>43041</v>
      </c>
      <c r="M1973">
        <v>771</v>
      </c>
      <c r="N1973" s="4">
        <v>43040</v>
      </c>
      <c r="O1973" s="3" t="s">
        <v>11</v>
      </c>
      <c r="P1973" s="3">
        <v>7519</v>
      </c>
      <c r="Q1973" s="3" t="s">
        <v>331</v>
      </c>
      <c r="R1973" s="3" t="s">
        <v>13</v>
      </c>
      <c r="S1973" s="3">
        <v>0.05</v>
      </c>
      <c r="T1973" s="3">
        <v>2</v>
      </c>
      <c r="U1973" s="3">
        <v>0</v>
      </c>
      <c r="V1973" s="3">
        <v>1000</v>
      </c>
      <c r="W1973">
        <v>746</v>
      </c>
      <c r="X1973" s="4">
        <v>43041</v>
      </c>
      <c r="Y1973">
        <v>783</v>
      </c>
      <c r="Z1973" s="10">
        <f t="shared" si="187"/>
        <v>37000</v>
      </c>
      <c r="AA1973" s="10">
        <f t="shared" si="192"/>
        <v>37000</v>
      </c>
      <c r="AB1973" t="str">
        <f t="shared" si="189"/>
        <v/>
      </c>
      <c r="AC1973">
        <f t="shared" si="190"/>
        <v>-1920370</v>
      </c>
      <c r="AD1973">
        <f t="shared" si="191"/>
        <v>4.4814340588988477E-2</v>
      </c>
      <c r="AE1973" s="15">
        <v>43041</v>
      </c>
      <c r="AF1973" s="9">
        <v>1.2206226117554841E-3</v>
      </c>
      <c r="AG1973" s="12" t="s">
        <v>960</v>
      </c>
      <c r="AH1973" s="20">
        <v>43039.990972222222</v>
      </c>
      <c r="AI1973" s="12">
        <v>781</v>
      </c>
      <c r="AJ1973" s="12">
        <v>-40</v>
      </c>
      <c r="AK1973" s="12">
        <v>-4.87E-2</v>
      </c>
      <c r="AL1973" s="17">
        <v>25000</v>
      </c>
      <c r="AM1973" s="17">
        <v>0.90909090909090906</v>
      </c>
      <c r="AN1973" s="9"/>
      <c r="AO1973" s="9"/>
      <c r="AP1973" s="17">
        <v>2647</v>
      </c>
      <c r="AQ1973" s="17">
        <v>17112</v>
      </c>
      <c r="AR1973" s="17">
        <v>0.66697247706422014</v>
      </c>
      <c r="AS1973" s="17">
        <v>0.38600000000000001</v>
      </c>
      <c r="AT1973" s="17">
        <v>0.67589285714285718</v>
      </c>
      <c r="AU1973" s="12">
        <v>0.68017621145374452</v>
      </c>
      <c r="AV1973" s="12">
        <v>0</v>
      </c>
      <c r="AY1973" s="12">
        <v>20203174</v>
      </c>
      <c r="BA1973" s="12">
        <v>0.42716049382716048</v>
      </c>
      <c r="BD1973" s="12">
        <v>0.90909090909090906</v>
      </c>
      <c r="BE1973" s="12">
        <v>0.66697247706422014</v>
      </c>
      <c r="BF1973" s="12">
        <v>0.67589285714285718</v>
      </c>
      <c r="BG1973" s="12">
        <v>0.68017621145374452</v>
      </c>
      <c r="BH1973" s="12">
        <v>3.5999999999999997E-2</v>
      </c>
      <c r="BI1973" s="12">
        <v>0.38600000000000001</v>
      </c>
      <c r="BJ1973" s="12">
        <v>0</v>
      </c>
      <c r="BK1973" s="12">
        <v>0.39400000000000002</v>
      </c>
      <c r="BL1973" s="12">
        <v>-145</v>
      </c>
      <c r="BM1973" s="12">
        <v>-19</v>
      </c>
      <c r="BN1973" s="12">
        <v>167</v>
      </c>
      <c r="BO1973" s="12">
        <v>94</v>
      </c>
      <c r="BP1973" s="12">
        <v>-119</v>
      </c>
      <c r="BQ1973" s="12">
        <v>-26</v>
      </c>
      <c r="BR1973" s="12">
        <v>129</v>
      </c>
      <c r="BS1973" s="12">
        <v>92</v>
      </c>
      <c r="BT1973" s="12">
        <v>0.32102328585996881</v>
      </c>
      <c r="BU1973" s="12">
        <v>0.67494548507832997</v>
      </c>
      <c r="BV1973" s="12">
        <v>0.69639336192055901</v>
      </c>
      <c r="BW1973" s="12">
        <v>0.69394399799213968</v>
      </c>
      <c r="BX1973" s="12">
        <v>0.65879538740876908</v>
      </c>
      <c r="BY1973" s="12">
        <v>1789</v>
      </c>
      <c r="BZ1973" s="12">
        <v>0.42716049382716048</v>
      </c>
      <c r="CB1973" s="12">
        <v>0.13235945108455069</v>
      </c>
      <c r="CC1973" s="12">
        <v>21990</v>
      </c>
      <c r="CD1973" s="12">
        <v>22470</v>
      </c>
      <c r="CE1973" s="12">
        <v>6.8683490422620856</v>
      </c>
      <c r="CH1973" s="22">
        <v>43039</v>
      </c>
      <c r="CI1973">
        <v>1121</v>
      </c>
      <c r="CJ1973">
        <v>1121</v>
      </c>
      <c r="CK1973">
        <v>821</v>
      </c>
      <c r="CL1973">
        <v>821</v>
      </c>
      <c r="CM1973" s="22">
        <v>43040</v>
      </c>
      <c r="CN1973">
        <v>746</v>
      </c>
      <c r="CO1973">
        <v>822</v>
      </c>
      <c r="CP1973">
        <v>736</v>
      </c>
      <c r="CQ1973">
        <v>783</v>
      </c>
      <c r="CR1973" s="22">
        <v>43041</v>
      </c>
      <c r="CS1973">
        <v>771</v>
      </c>
      <c r="CT1973">
        <v>809</v>
      </c>
      <c r="CU1973">
        <v>769</v>
      </c>
      <c r="CV1973">
        <v>790</v>
      </c>
    </row>
    <row r="1974" spans="1:100">
      <c r="A1974" s="22">
        <v>43039</v>
      </c>
      <c r="B1974">
        <v>297</v>
      </c>
      <c r="C1974">
        <v>378</v>
      </c>
      <c r="D1974">
        <v>292</v>
      </c>
      <c r="E1974">
        <v>378</v>
      </c>
      <c r="F1974" s="23">
        <f t="shared" si="188"/>
        <v>0.27272727272727271</v>
      </c>
      <c r="G1974" s="22">
        <v>43040</v>
      </c>
      <c r="H1974">
        <v>458</v>
      </c>
      <c r="I1974">
        <v>458</v>
      </c>
      <c r="J1974">
        <v>458</v>
      </c>
      <c r="K1974">
        <v>458</v>
      </c>
      <c r="L1974" s="22">
        <v>43041</v>
      </c>
      <c r="M1974">
        <v>512</v>
      </c>
      <c r="N1974" s="4">
        <v>43040</v>
      </c>
      <c r="O1974" s="3" t="s">
        <v>15</v>
      </c>
      <c r="P1974" s="3">
        <v>4585</v>
      </c>
      <c r="Q1974" s="3" t="s">
        <v>75</v>
      </c>
      <c r="R1974" s="3" t="s">
        <v>17</v>
      </c>
      <c r="S1974" s="3">
        <v>0.05</v>
      </c>
      <c r="T1974" s="3">
        <v>0</v>
      </c>
      <c r="U1974" s="3">
        <v>0</v>
      </c>
      <c r="V1974" s="3">
        <v>1400</v>
      </c>
      <c r="W1974">
        <v>458</v>
      </c>
      <c r="X1974" s="4">
        <v>43041</v>
      </c>
      <c r="Y1974">
        <v>458</v>
      </c>
      <c r="Z1974" s="10">
        <f t="shared" si="187"/>
        <v>0</v>
      </c>
      <c r="AA1974" s="10">
        <f t="shared" si="192"/>
        <v>0</v>
      </c>
      <c r="AB1974" t="str">
        <f t="shared" si="189"/>
        <v/>
      </c>
      <c r="AC1974">
        <f t="shared" si="190"/>
        <v>-1920370</v>
      </c>
      <c r="AD1974">
        <f t="shared" si="191"/>
        <v>0</v>
      </c>
      <c r="AE1974" s="15">
        <v>43041</v>
      </c>
      <c r="AF1974" s="9">
        <v>1.2206226117554841E-3</v>
      </c>
      <c r="AG1974" s="12" t="s">
        <v>957</v>
      </c>
      <c r="AH1974" s="20">
        <v>43039.989583333336</v>
      </c>
      <c r="AI1974" s="12">
        <v>458</v>
      </c>
      <c r="AJ1974" s="12">
        <v>80</v>
      </c>
      <c r="AK1974" s="12">
        <v>0.21160000000000001</v>
      </c>
      <c r="AL1974" s="17">
        <v>23000</v>
      </c>
      <c r="AM1974" s="17">
        <v>0.26440677966101694</v>
      </c>
      <c r="AN1974" s="17">
        <v>-1</v>
      </c>
      <c r="AO1974" s="9"/>
      <c r="AP1974" s="17">
        <v>2.58</v>
      </c>
      <c r="AQ1974" s="17">
        <v>3598</v>
      </c>
      <c r="AR1974" s="17">
        <v>6.1224489795918366E-2</v>
      </c>
      <c r="AS1974" s="17">
        <v>0.32400000000000001</v>
      </c>
      <c r="AT1974" s="17">
        <v>8.0091533180778038E-2</v>
      </c>
      <c r="AU1974" s="12">
        <v>2.8997514498757249E-2</v>
      </c>
      <c r="AV1974" s="12">
        <v>0</v>
      </c>
      <c r="AY1974" s="12">
        <v>12196500</v>
      </c>
      <c r="BA1974" s="12">
        <v>1</v>
      </c>
      <c r="BC1974" s="15">
        <v>42662</v>
      </c>
      <c r="BD1974" s="12">
        <v>0.26440677966101694</v>
      </c>
      <c r="BE1974" s="12">
        <v>6.1224489795918366E-2</v>
      </c>
      <c r="BF1974" s="12">
        <v>8.0091533180778038E-2</v>
      </c>
      <c r="BG1974" s="12">
        <v>2.8997514498757249E-2</v>
      </c>
      <c r="BH1974" s="12">
        <v>9.5000000000000001E-2</v>
      </c>
      <c r="BI1974" s="12">
        <v>0.32400000000000001</v>
      </c>
      <c r="BJ1974" s="12">
        <v>0.13400000000000001</v>
      </c>
      <c r="BK1974" s="12">
        <v>0.311</v>
      </c>
      <c r="BL1974" s="12">
        <v>-3578</v>
      </c>
      <c r="BM1974" s="12">
        <v>-4150</v>
      </c>
      <c r="BN1974" s="12">
        <v>8113</v>
      </c>
      <c r="BO1974" s="12">
        <v>4267</v>
      </c>
      <c r="BP1974" s="12">
        <v>-1188</v>
      </c>
      <c r="BQ1974" s="12">
        <v>-8741</v>
      </c>
      <c r="BR1974" s="12">
        <v>12360</v>
      </c>
      <c r="BS1974" s="12">
        <v>3882</v>
      </c>
      <c r="BT1974" s="12">
        <v>0.32921057253907809</v>
      </c>
      <c r="BU1974" s="12">
        <v>0.43729071673533909</v>
      </c>
      <c r="BV1974" s="12">
        <v>0.4655569825836276</v>
      </c>
      <c r="BW1974" s="12">
        <v>0.46500430003642984</v>
      </c>
      <c r="BX1974" s="12">
        <v>0.62983214450927361</v>
      </c>
      <c r="BY1974" s="12">
        <v>1789</v>
      </c>
      <c r="BZ1974" s="12">
        <v>1</v>
      </c>
      <c r="CB1974" s="12">
        <v>0.13235945108455069</v>
      </c>
      <c r="CC1974" s="12">
        <v>21990</v>
      </c>
      <c r="CD1974" s="12">
        <v>22470</v>
      </c>
      <c r="CE1974" s="12">
        <v>1.9976418570375829</v>
      </c>
      <c r="CH1974" s="22">
        <v>43039</v>
      </c>
      <c r="CI1974">
        <v>297</v>
      </c>
      <c r="CJ1974">
        <v>378</v>
      </c>
      <c r="CK1974">
        <v>292</v>
      </c>
      <c r="CL1974">
        <v>378</v>
      </c>
      <c r="CM1974" s="22">
        <v>43040</v>
      </c>
      <c r="CN1974">
        <v>458</v>
      </c>
      <c r="CO1974">
        <v>458</v>
      </c>
      <c r="CP1974">
        <v>458</v>
      </c>
      <c r="CQ1974">
        <v>458</v>
      </c>
      <c r="CR1974" s="22">
        <v>43041</v>
      </c>
      <c r="CS1974">
        <v>512</v>
      </c>
      <c r="CT1974">
        <v>538</v>
      </c>
      <c r="CU1974">
        <v>504</v>
      </c>
      <c r="CV1974">
        <v>538</v>
      </c>
    </row>
    <row r="1975" spans="1:100">
      <c r="A1975" s="22">
        <v>43039</v>
      </c>
      <c r="B1975">
        <v>1016</v>
      </c>
      <c r="C1975">
        <v>1318</v>
      </c>
      <c r="D1975">
        <v>1012</v>
      </c>
      <c r="E1975">
        <v>1318</v>
      </c>
      <c r="F1975" s="23">
        <f t="shared" si="188"/>
        <v>0.29724409448818889</v>
      </c>
      <c r="G1975" s="22">
        <v>43040</v>
      </c>
      <c r="H1975">
        <v>1498</v>
      </c>
      <c r="I1975">
        <v>1513</v>
      </c>
      <c r="J1975">
        <v>1496</v>
      </c>
      <c r="K1975">
        <v>1497</v>
      </c>
      <c r="L1975" s="22">
        <v>43041</v>
      </c>
      <c r="M1975">
        <v>1496</v>
      </c>
      <c r="N1975" s="4">
        <v>43040</v>
      </c>
      <c r="O1975" s="3" t="s">
        <v>15</v>
      </c>
      <c r="P1975" s="3">
        <v>9370</v>
      </c>
      <c r="Q1975" s="3" t="s">
        <v>792</v>
      </c>
      <c r="R1975" s="3" t="s">
        <v>17</v>
      </c>
      <c r="S1975" s="3">
        <v>0.05</v>
      </c>
      <c r="T1975" s="3">
        <v>1</v>
      </c>
      <c r="U1975" s="3">
        <v>0</v>
      </c>
      <c r="V1975" s="3">
        <v>400</v>
      </c>
      <c r="W1975">
        <v>1498</v>
      </c>
      <c r="X1975" s="4">
        <v>43041</v>
      </c>
      <c r="Y1975">
        <v>1497</v>
      </c>
      <c r="Z1975" s="10">
        <f t="shared" si="187"/>
        <v>-400</v>
      </c>
      <c r="AA1975" s="10">
        <f t="shared" si="192"/>
        <v>400</v>
      </c>
      <c r="AB1975">
        <f t="shared" si="189"/>
        <v>-400</v>
      </c>
      <c r="AC1975">
        <f t="shared" si="190"/>
        <v>-1920770</v>
      </c>
      <c r="AD1975">
        <f t="shared" si="191"/>
        <v>3.2817627754337941E-3</v>
      </c>
      <c r="AE1975" s="15">
        <v>43041</v>
      </c>
      <c r="AF1975" s="9">
        <v>1.2206226117554841E-3</v>
      </c>
      <c r="AG1975" s="12" t="s">
        <v>962</v>
      </c>
      <c r="AH1975" s="20">
        <v>43039.995833333334</v>
      </c>
      <c r="AI1975" s="12">
        <v>1493.1</v>
      </c>
      <c r="AJ1975" s="12">
        <v>175.1</v>
      </c>
      <c r="AK1975" s="12">
        <v>0.13289999999999999</v>
      </c>
      <c r="AL1975" s="17">
        <v>17700</v>
      </c>
      <c r="AM1975" s="17">
        <v>0.10980392156862745</v>
      </c>
      <c r="AN1975" s="17">
        <v>1</v>
      </c>
      <c r="AO1975" s="9"/>
      <c r="AP1975" s="17">
        <v>2.2999999999999998</v>
      </c>
      <c r="AQ1975" s="17">
        <v>43065</v>
      </c>
      <c r="AR1975" s="17">
        <v>0.15662650602409639</v>
      </c>
      <c r="AS1975" s="17">
        <v>5.1999999999999998E-2</v>
      </c>
      <c r="AT1975" s="17">
        <v>0.20821114369501467</v>
      </c>
      <c r="AU1975" s="12">
        <v>0.10027472527472528</v>
      </c>
      <c r="AV1975" s="12">
        <v>1.57</v>
      </c>
      <c r="AX1975" s="19">
        <v>82</v>
      </c>
      <c r="AY1975" s="12">
        <v>42220800</v>
      </c>
      <c r="BA1975" s="12">
        <v>1</v>
      </c>
      <c r="BC1975" s="15">
        <v>42335</v>
      </c>
      <c r="BD1975" s="12">
        <v>0.10980392156862745</v>
      </c>
      <c r="BE1975" s="12">
        <v>0.15662650602409639</v>
      </c>
      <c r="BF1975" s="12">
        <v>0.20821114369501467</v>
      </c>
      <c r="BG1975" s="12">
        <v>0.10027472527472528</v>
      </c>
      <c r="BH1975" s="12">
        <v>0.19600000000000001</v>
      </c>
      <c r="BI1975" s="12">
        <v>5.1999999999999998E-2</v>
      </c>
      <c r="BJ1975" s="12">
        <v>0.02</v>
      </c>
      <c r="BK1975" s="12">
        <v>0.81200000000000006</v>
      </c>
      <c r="BL1975" s="12">
        <v>89</v>
      </c>
      <c r="BM1975" s="12">
        <v>-96</v>
      </c>
      <c r="BN1975" s="12">
        <v>-10</v>
      </c>
      <c r="BO1975" s="12">
        <v>244</v>
      </c>
      <c r="BP1975" s="12">
        <v>27</v>
      </c>
      <c r="BQ1975" s="12">
        <v>-139</v>
      </c>
      <c r="BR1975" s="12">
        <v>21</v>
      </c>
      <c r="BS1975" s="12">
        <v>236</v>
      </c>
      <c r="BT1975" s="12">
        <v>0.26611866999355471</v>
      </c>
      <c r="BU1975" s="12">
        <v>0.7939406932669939</v>
      </c>
      <c r="BV1975" s="12">
        <v>0.8190553917267297</v>
      </c>
      <c r="BW1975" s="12">
        <v>0.80979864664856727</v>
      </c>
      <c r="BX1975" s="12">
        <v>0.78091414928802483</v>
      </c>
      <c r="BY1975" s="12">
        <v>1789</v>
      </c>
      <c r="BZ1975" s="12">
        <v>1</v>
      </c>
      <c r="CB1975" s="12">
        <v>0.13235945108455069</v>
      </c>
      <c r="CC1975" s="12">
        <v>21990</v>
      </c>
      <c r="CD1975" s="12">
        <v>22470</v>
      </c>
      <c r="CE1975" s="12">
        <v>0.82958882549675383</v>
      </c>
      <c r="CH1975" s="22">
        <v>43039</v>
      </c>
      <c r="CI1975">
        <v>1016</v>
      </c>
      <c r="CJ1975">
        <v>1318</v>
      </c>
      <c r="CK1975">
        <v>1012</v>
      </c>
      <c r="CL1975">
        <v>1318</v>
      </c>
      <c r="CM1975" s="22">
        <v>43040</v>
      </c>
      <c r="CN1975">
        <v>1498</v>
      </c>
      <c r="CO1975">
        <v>1513</v>
      </c>
      <c r="CP1975">
        <v>1496</v>
      </c>
      <c r="CQ1975">
        <v>1497</v>
      </c>
      <c r="CR1975" s="22">
        <v>43041</v>
      </c>
      <c r="CS1975">
        <v>1496</v>
      </c>
      <c r="CT1975">
        <v>1498</v>
      </c>
      <c r="CU1975">
        <v>1496</v>
      </c>
      <c r="CV1975">
        <v>1496</v>
      </c>
    </row>
    <row r="1976" spans="1:100">
      <c r="A1976" s="22">
        <v>43039</v>
      </c>
      <c r="B1976">
        <v>766</v>
      </c>
      <c r="C1976">
        <v>785</v>
      </c>
      <c r="D1976">
        <v>731</v>
      </c>
      <c r="E1976">
        <v>763</v>
      </c>
      <c r="F1976" s="23">
        <f t="shared" si="188"/>
        <v>-3.916449086161844E-3</v>
      </c>
      <c r="G1976" s="22">
        <v>43040</v>
      </c>
      <c r="H1976">
        <v>807</v>
      </c>
      <c r="I1976">
        <v>855</v>
      </c>
      <c r="J1976">
        <v>638</v>
      </c>
      <c r="K1976">
        <v>650</v>
      </c>
      <c r="L1976" s="22">
        <v>43041</v>
      </c>
      <c r="M1976">
        <v>658</v>
      </c>
      <c r="N1976" s="4">
        <v>43040</v>
      </c>
      <c r="O1976" s="3" t="s">
        <v>15</v>
      </c>
      <c r="P1976" s="3">
        <v>2338</v>
      </c>
      <c r="Q1976" s="3" t="s">
        <v>484</v>
      </c>
      <c r="R1976" s="3" t="s">
        <v>17</v>
      </c>
      <c r="S1976" s="3">
        <v>0.05</v>
      </c>
      <c r="T1976" s="3">
        <v>2</v>
      </c>
      <c r="U1976" s="3">
        <v>0</v>
      </c>
      <c r="V1976" s="3">
        <v>700</v>
      </c>
      <c r="W1976">
        <v>807</v>
      </c>
      <c r="X1976" s="4">
        <v>43041</v>
      </c>
      <c r="Y1976">
        <v>650</v>
      </c>
      <c r="Z1976" s="10">
        <f t="shared" si="187"/>
        <v>-109900</v>
      </c>
      <c r="AA1976" s="10">
        <f t="shared" si="192"/>
        <v>109900</v>
      </c>
      <c r="AB1976" t="str">
        <f t="shared" si="189"/>
        <v/>
      </c>
      <c r="AC1976">
        <f t="shared" si="190"/>
        <v>-1920770</v>
      </c>
      <c r="AD1976">
        <f t="shared" si="191"/>
        <v>9.8324022346368722E-2</v>
      </c>
      <c r="AE1976" s="15">
        <v>43041</v>
      </c>
      <c r="AF1976" s="9">
        <v>1.2206226117554841E-3</v>
      </c>
      <c r="AG1976" s="12" t="s">
        <v>954</v>
      </c>
      <c r="AH1976" s="20">
        <v>43039.998611111114</v>
      </c>
      <c r="AI1976" s="12">
        <v>895</v>
      </c>
      <c r="AJ1976" s="12">
        <v>132</v>
      </c>
      <c r="AK1976" s="12">
        <v>0.17299999999999999</v>
      </c>
      <c r="AL1976" s="17">
        <v>15200</v>
      </c>
      <c r="AM1976" s="17">
        <v>0.62127659574468086</v>
      </c>
      <c r="AN1976" s="9"/>
      <c r="AO1976" s="9"/>
      <c r="AP1976" s="17">
        <v>0</v>
      </c>
      <c r="AQ1976" s="17">
        <v>3932</v>
      </c>
      <c r="AR1976" s="17">
        <v>0.70216606498194944</v>
      </c>
      <c r="AS1976" s="17">
        <v>0.23899999999999999</v>
      </c>
      <c r="AT1976" s="17">
        <v>0.71153846153846156</v>
      </c>
      <c r="AU1976" s="12">
        <v>0.75187969924812026</v>
      </c>
      <c r="AV1976" s="12">
        <v>0</v>
      </c>
      <c r="AY1976" s="12">
        <v>5576987</v>
      </c>
      <c r="BA1976" s="12">
        <v>0.32748538011695905</v>
      </c>
      <c r="BD1976" s="12">
        <v>0.62127659574468086</v>
      </c>
      <c r="BE1976" s="12">
        <v>0.70216606498194944</v>
      </c>
      <c r="BF1976" s="12">
        <v>0.71153846153846156</v>
      </c>
      <c r="BG1976" s="12">
        <v>0.75187969924812026</v>
      </c>
      <c r="BH1976" s="12">
        <v>2.5000000000000001E-2</v>
      </c>
      <c r="BI1976" s="12">
        <v>0.23899999999999999</v>
      </c>
      <c r="BJ1976" s="12">
        <v>0</v>
      </c>
      <c r="BK1976" s="12">
        <v>0.59299999999999997</v>
      </c>
      <c r="BL1976" s="12">
        <v>388</v>
      </c>
      <c r="BM1976" s="12">
        <v>186</v>
      </c>
      <c r="BN1976" s="12">
        <v>-257</v>
      </c>
      <c r="BO1976" s="12">
        <v>662</v>
      </c>
      <c r="BP1976" s="12">
        <v>-482</v>
      </c>
      <c r="BQ1976" s="12">
        <v>171</v>
      </c>
      <c r="BR1976" s="12">
        <v>90</v>
      </c>
      <c r="BS1976" s="12">
        <v>344</v>
      </c>
      <c r="BT1976" s="12">
        <v>0.36953662648281704</v>
      </c>
      <c r="BU1976" s="12">
        <v>0.74098518165659855</v>
      </c>
      <c r="BV1976" s="12">
        <v>0.76305456517786807</v>
      </c>
      <c r="BW1976" s="12">
        <v>0.77071926942994651</v>
      </c>
      <c r="BX1976" s="12">
        <v>0.7140572221805237</v>
      </c>
      <c r="BY1976" s="12">
        <v>1789</v>
      </c>
      <c r="BZ1976" s="12">
        <v>0.32748538011695905</v>
      </c>
      <c r="CB1976" s="12">
        <v>0.13235945108455069</v>
      </c>
      <c r="CC1976" s="12">
        <v>21990</v>
      </c>
      <c r="CD1976" s="12">
        <v>22470</v>
      </c>
      <c r="CE1976" s="12">
        <v>4.6938589624991103</v>
      </c>
      <c r="CH1976" s="22">
        <v>43039</v>
      </c>
      <c r="CI1976">
        <v>766</v>
      </c>
      <c r="CJ1976">
        <v>785</v>
      </c>
      <c r="CK1976">
        <v>731</v>
      </c>
      <c r="CL1976">
        <v>763</v>
      </c>
      <c r="CM1976" s="22">
        <v>43040</v>
      </c>
      <c r="CN1976">
        <v>807</v>
      </c>
      <c r="CO1976">
        <v>855</v>
      </c>
      <c r="CP1976">
        <v>638</v>
      </c>
      <c r="CQ1976">
        <v>650</v>
      </c>
      <c r="CR1976" s="22">
        <v>43041</v>
      </c>
      <c r="CS1976">
        <v>658</v>
      </c>
      <c r="CT1976">
        <v>705</v>
      </c>
      <c r="CU1976">
        <v>655</v>
      </c>
      <c r="CV1976">
        <v>694</v>
      </c>
    </row>
    <row r="1977" spans="1:100">
      <c r="A1977" s="22">
        <v>43039</v>
      </c>
      <c r="B1977">
        <v>703</v>
      </c>
      <c r="C1977">
        <v>724</v>
      </c>
      <c r="D1977">
        <v>695</v>
      </c>
      <c r="E1977">
        <v>702</v>
      </c>
      <c r="F1977" s="23">
        <f t="shared" si="188"/>
        <v>-1.4224751066855834E-3</v>
      </c>
      <c r="G1977" s="22">
        <v>43040</v>
      </c>
      <c r="H1977">
        <v>729</v>
      </c>
      <c r="I1977">
        <v>842</v>
      </c>
      <c r="J1977">
        <v>712</v>
      </c>
      <c r="K1977">
        <v>825</v>
      </c>
      <c r="L1977" s="22">
        <v>43041</v>
      </c>
      <c r="M1977">
        <v>850</v>
      </c>
      <c r="N1977" s="4">
        <v>43040</v>
      </c>
      <c r="O1977" s="3" t="s">
        <v>15</v>
      </c>
      <c r="P1977" s="3">
        <v>6658</v>
      </c>
      <c r="Q1977" s="3" t="s">
        <v>436</v>
      </c>
      <c r="R1977" s="3" t="s">
        <v>17</v>
      </c>
      <c r="S1977" s="3">
        <v>0.05</v>
      </c>
      <c r="T1977" s="3">
        <v>2</v>
      </c>
      <c r="U1977" s="3">
        <v>0</v>
      </c>
      <c r="V1977" s="3">
        <v>800</v>
      </c>
      <c r="W1977">
        <v>729</v>
      </c>
      <c r="X1977" s="4">
        <v>43041</v>
      </c>
      <c r="Y1977">
        <v>825</v>
      </c>
      <c r="Z1977" s="10">
        <f t="shared" si="187"/>
        <v>76800</v>
      </c>
      <c r="AA1977" s="10">
        <f t="shared" si="192"/>
        <v>76800</v>
      </c>
      <c r="AB1977" t="str">
        <f t="shared" si="189"/>
        <v/>
      </c>
      <c r="AC1977">
        <f t="shared" si="190"/>
        <v>-1920770</v>
      </c>
      <c r="AD1977">
        <f t="shared" si="191"/>
        <v>0</v>
      </c>
      <c r="AE1977" s="15">
        <v>43041</v>
      </c>
      <c r="AF1977" s="9">
        <v>1.2206226117554841E-3</v>
      </c>
      <c r="AG1977" s="12" t="s">
        <v>960</v>
      </c>
      <c r="AH1977" s="20">
        <v>43039.97152777778</v>
      </c>
      <c r="AI1977" s="12">
        <v>729</v>
      </c>
      <c r="AJ1977" s="12">
        <v>27</v>
      </c>
      <c r="AK1977" s="12">
        <v>3.85E-2</v>
      </c>
      <c r="AL1977" s="17">
        <v>10400</v>
      </c>
      <c r="AM1977" s="17">
        <v>0.94495412844036697</v>
      </c>
      <c r="AN1977" s="9"/>
      <c r="AO1977" s="9"/>
      <c r="AP1977" s="17">
        <v>31.41</v>
      </c>
      <c r="AQ1977" s="17">
        <v>9140</v>
      </c>
      <c r="AR1977" s="17">
        <v>0.80684104627766595</v>
      </c>
      <c r="AS1977" s="17">
        <v>0.124</v>
      </c>
      <c r="AT1977" s="17">
        <v>0.8125</v>
      </c>
      <c r="AU1977" s="12">
        <v>0.84026622296173048</v>
      </c>
      <c r="AV1977" s="12">
        <v>0.76</v>
      </c>
      <c r="AY1977" s="12">
        <v>13976000</v>
      </c>
      <c r="BA1977" s="12">
        <v>1</v>
      </c>
      <c r="BD1977" s="12">
        <v>0.94495412844036697</v>
      </c>
      <c r="BE1977" s="12">
        <v>0.80684104627766595</v>
      </c>
      <c r="BF1977" s="12">
        <v>0.8125</v>
      </c>
      <c r="BG1977" s="12">
        <v>0.84026622296173048</v>
      </c>
      <c r="BH1977" s="12">
        <v>8.9999999999999993E-3</v>
      </c>
      <c r="BI1977" s="12">
        <v>0.124</v>
      </c>
      <c r="BJ1977" s="12">
        <v>0</v>
      </c>
      <c r="BK1977" s="12">
        <v>0.42199999999999999</v>
      </c>
      <c r="BL1977" s="12">
        <v>1752</v>
      </c>
      <c r="BM1977" s="12">
        <v>-351</v>
      </c>
      <c r="BN1977" s="12">
        <v>-1088</v>
      </c>
      <c r="BO1977" s="12">
        <v>1806</v>
      </c>
      <c r="BP1977" s="12">
        <v>701</v>
      </c>
      <c r="BQ1977" s="12">
        <v>-397</v>
      </c>
      <c r="BR1977" s="12">
        <v>-493</v>
      </c>
      <c r="BS1977" s="12">
        <v>1331</v>
      </c>
      <c r="BT1977" s="12">
        <v>0.32102328585996881</v>
      </c>
      <c r="BU1977" s="12">
        <v>0.67494548507832997</v>
      </c>
      <c r="BV1977" s="12">
        <v>0.69639336192055901</v>
      </c>
      <c r="BW1977" s="12">
        <v>0.69394399799213968</v>
      </c>
      <c r="BX1977" s="12">
        <v>0.65879538740876908</v>
      </c>
      <c r="BY1977" s="12">
        <v>1789</v>
      </c>
      <c r="BZ1977" s="12">
        <v>1</v>
      </c>
      <c r="CB1977" s="12">
        <v>0.13235945108455069</v>
      </c>
      <c r="CC1977" s="12">
        <v>21990</v>
      </c>
      <c r="CD1977" s="12">
        <v>22470</v>
      </c>
      <c r="CE1977" s="12">
        <v>7.1393022613604984</v>
      </c>
      <c r="CH1977" s="22">
        <v>43039</v>
      </c>
      <c r="CI1977">
        <v>703</v>
      </c>
      <c r="CJ1977">
        <v>724</v>
      </c>
      <c r="CK1977">
        <v>695</v>
      </c>
      <c r="CL1977">
        <v>702</v>
      </c>
      <c r="CM1977" s="22">
        <v>43040</v>
      </c>
      <c r="CN1977">
        <v>729</v>
      </c>
      <c r="CO1977">
        <v>842</v>
      </c>
      <c r="CP1977">
        <v>712</v>
      </c>
      <c r="CQ1977">
        <v>825</v>
      </c>
      <c r="CR1977" s="22">
        <v>43041</v>
      </c>
      <c r="CS1977">
        <v>850</v>
      </c>
      <c r="CT1977">
        <v>920</v>
      </c>
      <c r="CU1977">
        <v>801</v>
      </c>
      <c r="CV1977">
        <v>810</v>
      </c>
    </row>
    <row r="1978" spans="1:100">
      <c r="A1978" s="22">
        <v>43039</v>
      </c>
      <c r="B1978">
        <v>1950</v>
      </c>
      <c r="C1978">
        <v>1998</v>
      </c>
      <c r="D1978">
        <v>1885</v>
      </c>
      <c r="E1978">
        <v>1990</v>
      </c>
      <c r="F1978" s="23">
        <f t="shared" si="188"/>
        <v>2.051282051282044E-2</v>
      </c>
      <c r="G1978" s="22">
        <v>43040</v>
      </c>
      <c r="H1978">
        <v>1590</v>
      </c>
      <c r="I1978">
        <v>1714</v>
      </c>
      <c r="J1978">
        <v>1590</v>
      </c>
      <c r="K1978">
        <v>1595</v>
      </c>
      <c r="L1978" s="22">
        <v>43041</v>
      </c>
      <c r="M1978">
        <v>1614</v>
      </c>
      <c r="N1978" s="4">
        <v>43040</v>
      </c>
      <c r="O1978" s="3" t="s">
        <v>11</v>
      </c>
      <c r="P1978" s="3">
        <v>6337</v>
      </c>
      <c r="Q1978" s="3" t="s">
        <v>503</v>
      </c>
      <c r="R1978" s="3" t="s">
        <v>13</v>
      </c>
      <c r="S1978" s="3">
        <v>0.05</v>
      </c>
      <c r="T1978" s="3">
        <v>2</v>
      </c>
      <c r="U1978" s="3">
        <v>0</v>
      </c>
      <c r="V1978" s="3">
        <v>300</v>
      </c>
      <c r="W1978">
        <v>1590</v>
      </c>
      <c r="X1978" s="4">
        <v>43041</v>
      </c>
      <c r="Y1978">
        <v>1595</v>
      </c>
      <c r="Z1978" s="10">
        <f t="shared" si="187"/>
        <v>1500</v>
      </c>
      <c r="AA1978" s="10">
        <f t="shared" si="192"/>
        <v>1500</v>
      </c>
      <c r="AB1978" t="str">
        <f t="shared" si="189"/>
        <v/>
      </c>
      <c r="AC1978">
        <f t="shared" si="190"/>
        <v>-1920770</v>
      </c>
      <c r="AD1978">
        <f t="shared" si="191"/>
        <v>7.8260869565217384E-2</v>
      </c>
      <c r="AE1978" s="15">
        <v>43041</v>
      </c>
      <c r="AF1978" s="9">
        <v>1.2206226117554841E-3</v>
      </c>
      <c r="AG1978" s="12" t="s">
        <v>960</v>
      </c>
      <c r="AH1978" s="20">
        <v>43039.996527777781</v>
      </c>
      <c r="AI1978" s="12">
        <v>1725</v>
      </c>
      <c r="AJ1978" s="12">
        <v>-265</v>
      </c>
      <c r="AK1978" s="12">
        <v>-0.13320000000000001</v>
      </c>
      <c r="AL1978" s="17">
        <v>9800</v>
      </c>
      <c r="AM1978" s="17">
        <v>0.34677419354838712</v>
      </c>
      <c r="AN1978" s="9"/>
      <c r="AO1978" s="9"/>
      <c r="AP1978" s="17">
        <v>0</v>
      </c>
      <c r="AQ1978" s="17">
        <v>10748</v>
      </c>
      <c r="AR1978" s="17">
        <v>0.91916439600363309</v>
      </c>
      <c r="AS1978" s="17">
        <v>0.18099999999999999</v>
      </c>
      <c r="AT1978" s="17">
        <v>0.93546047860768677</v>
      </c>
      <c r="AU1978" s="12">
        <v>0.94098143236074272</v>
      </c>
      <c r="AV1978" s="12">
        <v>1.08</v>
      </c>
      <c r="AY1978" s="12">
        <v>5778695</v>
      </c>
      <c r="BA1978" s="12">
        <v>5.2256532066508314E-2</v>
      </c>
      <c r="BD1978" s="12">
        <v>0.34677419354838712</v>
      </c>
      <c r="BE1978" s="12">
        <v>0.91916439600363309</v>
      </c>
      <c r="BF1978" s="12">
        <v>0.93546047860768677</v>
      </c>
      <c r="BG1978" s="12">
        <v>0.94098143236074272</v>
      </c>
      <c r="BH1978" s="12">
        <v>6.0000000000000001E-3</v>
      </c>
      <c r="BI1978" s="12">
        <v>0.18099999999999999</v>
      </c>
      <c r="BJ1978" s="12">
        <v>0</v>
      </c>
      <c r="BK1978" s="12">
        <v>0.47399999999999998</v>
      </c>
      <c r="BL1978" s="12">
        <v>-268</v>
      </c>
      <c r="BM1978" s="12">
        <v>67</v>
      </c>
      <c r="BN1978" s="12">
        <v>-57</v>
      </c>
      <c r="BO1978" s="12">
        <v>2338</v>
      </c>
      <c r="BP1978" s="12">
        <v>203</v>
      </c>
      <c r="BQ1978" s="12">
        <v>226</v>
      </c>
      <c r="BR1978" s="12">
        <v>-227</v>
      </c>
      <c r="BS1978" s="12">
        <v>2475</v>
      </c>
      <c r="BT1978" s="12">
        <v>0.32102328585996881</v>
      </c>
      <c r="BU1978" s="12">
        <v>0.67494548507832997</v>
      </c>
      <c r="BV1978" s="12">
        <v>0.69639336192055901</v>
      </c>
      <c r="BW1978" s="12">
        <v>0.69394399799213968</v>
      </c>
      <c r="BX1978" s="12">
        <v>0.65879538740876908</v>
      </c>
      <c r="BY1978" s="12">
        <v>1789</v>
      </c>
      <c r="BZ1978" s="12">
        <v>5.2256532066508314E-2</v>
      </c>
      <c r="CB1978" s="12">
        <v>0.13235945108455069</v>
      </c>
      <c r="CC1978" s="12">
        <v>21990</v>
      </c>
      <c r="CD1978" s="12">
        <v>22470</v>
      </c>
      <c r="CE1978" s="12">
        <v>2.6199428201531991</v>
      </c>
      <c r="CH1978" s="22">
        <v>43039</v>
      </c>
      <c r="CI1978">
        <v>1950</v>
      </c>
      <c r="CJ1978">
        <v>1998</v>
      </c>
      <c r="CK1978">
        <v>1885</v>
      </c>
      <c r="CL1978">
        <v>1990</v>
      </c>
      <c r="CM1978" s="22">
        <v>43040</v>
      </c>
      <c r="CN1978">
        <v>1590</v>
      </c>
      <c r="CO1978">
        <v>1714</v>
      </c>
      <c r="CP1978">
        <v>1590</v>
      </c>
      <c r="CQ1978">
        <v>1595</v>
      </c>
      <c r="CR1978" s="22">
        <v>43041</v>
      </c>
      <c r="CS1978">
        <v>1614</v>
      </c>
      <c r="CT1978">
        <v>1638</v>
      </c>
      <c r="CU1978">
        <v>1459</v>
      </c>
      <c r="CV1978">
        <v>1500</v>
      </c>
    </row>
    <row r="1979" spans="1:100">
      <c r="A1979" s="22">
        <v>43039</v>
      </c>
      <c r="B1979">
        <v>935</v>
      </c>
      <c r="C1979">
        <v>1034</v>
      </c>
      <c r="D1979">
        <v>933</v>
      </c>
      <c r="E1979">
        <v>966</v>
      </c>
      <c r="F1979" s="23">
        <f t="shared" si="188"/>
        <v>3.3155080213903787E-2</v>
      </c>
      <c r="G1979" s="22">
        <v>43040</v>
      </c>
      <c r="H1979">
        <v>1011</v>
      </c>
      <c r="I1979">
        <v>1024</v>
      </c>
      <c r="J1979">
        <v>940</v>
      </c>
      <c r="K1979">
        <v>941</v>
      </c>
      <c r="L1979" s="22">
        <v>43041</v>
      </c>
      <c r="M1979">
        <v>951</v>
      </c>
      <c r="N1979" s="4">
        <v>43040</v>
      </c>
      <c r="O1979" s="3" t="s">
        <v>15</v>
      </c>
      <c r="P1979" s="3">
        <v>6938</v>
      </c>
      <c r="Q1979" s="3" t="s">
        <v>520</v>
      </c>
      <c r="R1979" s="3" t="s">
        <v>17</v>
      </c>
      <c r="S1979" s="3">
        <v>0.05</v>
      </c>
      <c r="T1979" s="3">
        <v>2</v>
      </c>
      <c r="U1979" s="3">
        <v>0</v>
      </c>
      <c r="V1979" s="3">
        <v>600</v>
      </c>
      <c r="W1979">
        <v>1011</v>
      </c>
      <c r="X1979" s="4">
        <v>43041</v>
      </c>
      <c r="Y1979">
        <v>941</v>
      </c>
      <c r="Z1979" s="10">
        <f t="shared" si="187"/>
        <v>-42000</v>
      </c>
      <c r="AA1979" s="10">
        <f t="shared" si="192"/>
        <v>42000</v>
      </c>
      <c r="AB1979" t="str">
        <f t="shared" si="189"/>
        <v/>
      </c>
      <c r="AC1979">
        <f t="shared" si="190"/>
        <v>-1920770</v>
      </c>
      <c r="AD1979">
        <f t="shared" si="191"/>
        <v>7.8755856843784056E-3</v>
      </c>
      <c r="AE1979" s="15">
        <v>43041</v>
      </c>
      <c r="AF1979" s="9">
        <v>1.2206226117554841E-3</v>
      </c>
      <c r="AG1979" s="12" t="s">
        <v>962</v>
      </c>
      <c r="AH1979" s="20">
        <v>43039.998611111114</v>
      </c>
      <c r="AI1979" s="12">
        <v>1003.1</v>
      </c>
      <c r="AJ1979" s="12">
        <v>37.1</v>
      </c>
      <c r="AK1979" s="12">
        <v>3.8399999999999997E-2</v>
      </c>
      <c r="AL1979" s="17">
        <v>9700</v>
      </c>
      <c r="AM1979" s="17">
        <v>0.87257617728531855</v>
      </c>
      <c r="AN1979" s="9"/>
      <c r="AO1979" s="9"/>
      <c r="AP1979" s="17">
        <v>36.07</v>
      </c>
      <c r="AQ1979" s="17">
        <v>16895</v>
      </c>
      <c r="AR1979" s="17">
        <v>0.87624309392265198</v>
      </c>
      <c r="AS1979" s="17">
        <v>0.222</v>
      </c>
      <c r="AT1979" s="17">
        <v>0.88021390374331554</v>
      </c>
      <c r="AU1979" s="12">
        <v>0.88148148148148153</v>
      </c>
      <c r="AV1979" s="12">
        <v>0.37</v>
      </c>
      <c r="AY1979" s="12">
        <v>15600000</v>
      </c>
      <c r="BA1979" s="12">
        <v>0.66797385620915029</v>
      </c>
      <c r="BD1979" s="12">
        <v>0.87257617728531855</v>
      </c>
      <c r="BE1979" s="12">
        <v>0.87624309392265198</v>
      </c>
      <c r="BF1979" s="12">
        <v>0.88021390374331554</v>
      </c>
      <c r="BG1979" s="12">
        <v>0.88148148148148153</v>
      </c>
      <c r="BH1979" s="12">
        <v>1.4999999999999999E-2</v>
      </c>
      <c r="BI1979" s="12">
        <v>0.222</v>
      </c>
      <c r="BJ1979" s="12">
        <v>4.8000000000000001E-2</v>
      </c>
      <c r="BK1979" s="12">
        <v>0.53</v>
      </c>
      <c r="BL1979" s="12">
        <v>373</v>
      </c>
      <c r="BM1979" s="12">
        <v>-113</v>
      </c>
      <c r="BN1979" s="12">
        <v>-134</v>
      </c>
      <c r="BO1979" s="12">
        <v>647</v>
      </c>
      <c r="BP1979" s="12">
        <v>640</v>
      </c>
      <c r="BQ1979" s="12">
        <v>-555</v>
      </c>
      <c r="BR1979" s="12">
        <v>-144</v>
      </c>
      <c r="BS1979" s="12">
        <v>483</v>
      </c>
      <c r="BT1979" s="12">
        <v>0.26611866999355471</v>
      </c>
      <c r="BU1979" s="12">
        <v>0.7939406932669939</v>
      </c>
      <c r="BV1979" s="12">
        <v>0.8190553917267297</v>
      </c>
      <c r="BW1979" s="12">
        <v>0.80979864664856727</v>
      </c>
      <c r="BX1979" s="12">
        <v>0.78091414928802483</v>
      </c>
      <c r="BY1979" s="12">
        <v>1789</v>
      </c>
      <c r="BZ1979" s="12">
        <v>0.66797385620915029</v>
      </c>
      <c r="CB1979" s="12">
        <v>0.13235945108455069</v>
      </c>
      <c r="CC1979" s="12">
        <v>21990</v>
      </c>
      <c r="CD1979" s="12">
        <v>22470</v>
      </c>
      <c r="CE1979" s="12">
        <v>6.5924735267141621</v>
      </c>
      <c r="CH1979" s="22">
        <v>43039</v>
      </c>
      <c r="CI1979">
        <v>935</v>
      </c>
      <c r="CJ1979">
        <v>1034</v>
      </c>
      <c r="CK1979">
        <v>933</v>
      </c>
      <c r="CL1979">
        <v>966</v>
      </c>
      <c r="CM1979" s="22">
        <v>43040</v>
      </c>
      <c r="CN1979">
        <v>1011</v>
      </c>
      <c r="CO1979">
        <v>1024</v>
      </c>
      <c r="CP1979">
        <v>940</v>
      </c>
      <c r="CQ1979">
        <v>941</v>
      </c>
      <c r="CR1979" s="22">
        <v>43041</v>
      </c>
      <c r="CS1979">
        <v>951</v>
      </c>
      <c r="CT1979">
        <v>965</v>
      </c>
      <c r="CU1979">
        <v>870</v>
      </c>
      <c r="CV1979">
        <v>890</v>
      </c>
    </row>
    <row r="1980" spans="1:100">
      <c r="A1980" s="22">
        <v>43039</v>
      </c>
      <c r="B1980">
        <v>17520</v>
      </c>
      <c r="C1980">
        <v>17800</v>
      </c>
      <c r="D1980">
        <v>17500</v>
      </c>
      <c r="E1980">
        <v>17690</v>
      </c>
      <c r="F1980" s="23">
        <f t="shared" si="188"/>
        <v>9.7031963470319837E-3</v>
      </c>
      <c r="G1980" s="22">
        <v>43040</v>
      </c>
      <c r="H1980">
        <v>16070</v>
      </c>
      <c r="I1980">
        <v>16525</v>
      </c>
      <c r="J1980">
        <v>16010</v>
      </c>
      <c r="K1980">
        <v>16485</v>
      </c>
      <c r="L1980" s="22">
        <v>43041</v>
      </c>
      <c r="M1980">
        <v>16510</v>
      </c>
      <c r="N1980" s="4">
        <v>43040</v>
      </c>
      <c r="O1980" s="3" t="s">
        <v>11</v>
      </c>
      <c r="P1980" s="3">
        <v>6981</v>
      </c>
      <c r="Q1980" s="3" t="s">
        <v>793</v>
      </c>
      <c r="R1980" s="3" t="s">
        <v>13</v>
      </c>
      <c r="S1980" s="3">
        <v>0.05</v>
      </c>
      <c r="T1980" s="3">
        <v>1</v>
      </c>
      <c r="U1980" s="3">
        <v>0</v>
      </c>
      <c r="V1980" s="3">
        <v>100</v>
      </c>
      <c r="W1980">
        <v>16070</v>
      </c>
      <c r="X1980" s="4">
        <v>43041</v>
      </c>
      <c r="Y1980">
        <v>16485</v>
      </c>
      <c r="Z1980" s="10">
        <f t="shared" si="187"/>
        <v>41500</v>
      </c>
      <c r="AA1980" s="10">
        <f t="shared" si="192"/>
        <v>41500</v>
      </c>
      <c r="AB1980" t="str">
        <f t="shared" si="189"/>
        <v/>
      </c>
      <c r="AC1980">
        <f t="shared" si="190"/>
        <v>-1920770</v>
      </c>
      <c r="AD1980">
        <f t="shared" si="191"/>
        <v>3.1927710843373536E-2</v>
      </c>
      <c r="AE1980" s="15">
        <v>43041</v>
      </c>
      <c r="AF1980" s="9">
        <v>1.2206226117554841E-3</v>
      </c>
      <c r="AG1980" s="12" t="s">
        <v>962</v>
      </c>
      <c r="AH1980" s="20">
        <v>43039.997916666667</v>
      </c>
      <c r="AI1980" s="12">
        <v>16600</v>
      </c>
      <c r="AJ1980" s="12">
        <v>-1090</v>
      </c>
      <c r="AK1980" s="12">
        <v>-6.1600000000000002E-2</v>
      </c>
      <c r="AL1980" s="17">
        <v>8900</v>
      </c>
      <c r="AM1980" s="17">
        <v>0.11609195402298851</v>
      </c>
      <c r="AN1980" s="17">
        <v>2</v>
      </c>
      <c r="AO1980" s="17">
        <v>0</v>
      </c>
      <c r="AP1980" s="17">
        <v>4.9000000000000004</v>
      </c>
      <c r="AQ1980" s="17">
        <v>3919723</v>
      </c>
      <c r="AR1980" s="17">
        <v>0.82164328657314634</v>
      </c>
      <c r="AS1980" s="17">
        <v>8.5000000000000006E-2</v>
      </c>
      <c r="AT1980" s="17">
        <v>0.9161168708765316</v>
      </c>
      <c r="AU1980" s="12">
        <v>0.7508125677139762</v>
      </c>
      <c r="AV1980" s="12">
        <v>1.49</v>
      </c>
      <c r="AW1980" s="12">
        <v>43.6</v>
      </c>
      <c r="AX1980" s="19">
        <v>92</v>
      </c>
      <c r="AY1980" s="12">
        <v>225271427</v>
      </c>
      <c r="BA1980" s="12">
        <v>0.22508038585209003</v>
      </c>
      <c r="BB1980" s="12">
        <v>1</v>
      </c>
      <c r="BC1980" s="15">
        <v>42899</v>
      </c>
      <c r="BD1980" s="12">
        <v>0.11609195402298851</v>
      </c>
      <c r="BE1980" s="12">
        <v>0.82164328657314634</v>
      </c>
      <c r="BF1980" s="12">
        <v>0.9161168708765316</v>
      </c>
      <c r="BG1980" s="12">
        <v>0.7508125677139762</v>
      </c>
      <c r="BH1980" s="12">
        <v>0.41599999999999998</v>
      </c>
      <c r="BI1980" s="12">
        <v>8.5000000000000006E-2</v>
      </c>
      <c r="BJ1980" s="12" t="s">
        <v>968</v>
      </c>
      <c r="BK1980" s="12">
        <v>0.4</v>
      </c>
      <c r="BL1980" s="12">
        <v>885</v>
      </c>
      <c r="BM1980" s="12">
        <v>-561</v>
      </c>
      <c r="BN1980" s="12">
        <v>-96</v>
      </c>
      <c r="BO1980" s="12">
        <v>900</v>
      </c>
      <c r="BP1980" s="12">
        <v>575</v>
      </c>
      <c r="BQ1980" s="12">
        <v>-464</v>
      </c>
      <c r="BR1980" s="12">
        <v>-91</v>
      </c>
      <c r="BS1980" s="12">
        <v>653</v>
      </c>
      <c r="BT1980" s="12">
        <v>0.26611866999355471</v>
      </c>
      <c r="BU1980" s="12">
        <v>0.7939406932669939</v>
      </c>
      <c r="BV1980" s="12">
        <v>0.8190553917267297</v>
      </c>
      <c r="BW1980" s="12">
        <v>0.80979864664856727</v>
      </c>
      <c r="BX1980" s="12">
        <v>0.78091414928802483</v>
      </c>
      <c r="BY1980" s="12">
        <v>1789</v>
      </c>
      <c r="BZ1980" s="12">
        <v>0.22508038585209003</v>
      </c>
      <c r="CB1980" s="12">
        <v>0.13235945108455069</v>
      </c>
      <c r="CC1980" s="12">
        <v>21990</v>
      </c>
      <c r="CD1980" s="12">
        <v>22470</v>
      </c>
      <c r="CE1980" s="12">
        <v>0.87709606735093992</v>
      </c>
      <c r="CH1980" s="22">
        <v>43039</v>
      </c>
      <c r="CI1980">
        <v>17520</v>
      </c>
      <c r="CJ1980">
        <v>17800</v>
      </c>
      <c r="CK1980">
        <v>17500</v>
      </c>
      <c r="CL1980">
        <v>17690</v>
      </c>
      <c r="CM1980" s="22">
        <v>43040</v>
      </c>
      <c r="CN1980">
        <v>16070</v>
      </c>
      <c r="CO1980">
        <v>16525</v>
      </c>
      <c r="CP1980">
        <v>16010</v>
      </c>
      <c r="CQ1980">
        <v>16485</v>
      </c>
      <c r="CR1980" s="22">
        <v>43041</v>
      </c>
      <c r="CS1980">
        <v>16510</v>
      </c>
      <c r="CT1980">
        <v>16565</v>
      </c>
      <c r="CU1980">
        <v>16300</v>
      </c>
      <c r="CV1980">
        <v>16405</v>
      </c>
    </row>
    <row r="1981" spans="1:100">
      <c r="A1981" s="22">
        <v>43039</v>
      </c>
      <c r="B1981">
        <v>191</v>
      </c>
      <c r="C1981">
        <v>192</v>
      </c>
      <c r="D1981">
        <v>187</v>
      </c>
      <c r="E1981">
        <v>188</v>
      </c>
      <c r="F1981" s="23">
        <f t="shared" si="188"/>
        <v>-1.5706806282722474E-2</v>
      </c>
      <c r="G1981" s="22">
        <v>43040</v>
      </c>
      <c r="H1981">
        <v>198</v>
      </c>
      <c r="I1981">
        <v>215</v>
      </c>
      <c r="J1981">
        <v>186</v>
      </c>
      <c r="K1981">
        <v>187</v>
      </c>
      <c r="L1981" s="22">
        <v>43041</v>
      </c>
      <c r="M1981">
        <v>186</v>
      </c>
      <c r="N1981" s="4">
        <v>43040</v>
      </c>
      <c r="O1981" s="3" t="s">
        <v>15</v>
      </c>
      <c r="P1981" s="3">
        <v>2901</v>
      </c>
      <c r="Q1981" s="3" t="s">
        <v>641</v>
      </c>
      <c r="R1981" s="3" t="s">
        <v>17</v>
      </c>
      <c r="S1981" s="3">
        <v>0.05</v>
      </c>
      <c r="T1981" s="3">
        <v>2</v>
      </c>
      <c r="U1981" s="3">
        <v>0</v>
      </c>
      <c r="V1981" s="3">
        <v>2700</v>
      </c>
      <c r="W1981">
        <v>198</v>
      </c>
      <c r="X1981" s="4">
        <v>43041</v>
      </c>
      <c r="Y1981">
        <v>187</v>
      </c>
      <c r="Z1981" s="10">
        <f t="shared" si="187"/>
        <v>-29700</v>
      </c>
      <c r="AA1981" s="10">
        <f t="shared" si="192"/>
        <v>29700</v>
      </c>
      <c r="AB1981" t="str">
        <f t="shared" si="189"/>
        <v/>
      </c>
      <c r="AC1981">
        <f t="shared" si="190"/>
        <v>-1920770</v>
      </c>
      <c r="AD1981">
        <f t="shared" si="191"/>
        <v>5.7142857142857162E-2</v>
      </c>
      <c r="AE1981" s="15">
        <v>43041</v>
      </c>
      <c r="AF1981" s="9">
        <v>1.2206226117554841E-3</v>
      </c>
      <c r="AG1981" s="12" t="s">
        <v>960</v>
      </c>
      <c r="AH1981" s="20">
        <v>43039.970833333333</v>
      </c>
      <c r="AI1981" s="12">
        <v>210</v>
      </c>
      <c r="AJ1981" s="12">
        <v>22</v>
      </c>
      <c r="AK1981" s="12">
        <v>0.11700000000000001</v>
      </c>
      <c r="AL1981" s="17">
        <v>8600</v>
      </c>
      <c r="AM1981" s="17">
        <v>0.74736842105263157</v>
      </c>
      <c r="AN1981" s="9"/>
      <c r="AO1981" s="9"/>
      <c r="AP1981" s="17">
        <v>0</v>
      </c>
      <c r="AQ1981" s="17">
        <v>663</v>
      </c>
      <c r="AR1981" s="17">
        <v>0.3125</v>
      </c>
      <c r="AS1981" s="17">
        <v>0.26600000000000001</v>
      </c>
      <c r="AT1981" s="17">
        <v>0.3282442748091603</v>
      </c>
      <c r="AU1981" s="12">
        <v>0.34814814814814815</v>
      </c>
      <c r="AV1981" s="12">
        <v>0</v>
      </c>
      <c r="AY1981" s="12">
        <v>3490000</v>
      </c>
      <c r="BA1981" s="12">
        <v>4.8387096774193547E-2</v>
      </c>
      <c r="BD1981" s="12">
        <v>0.74736842105263157</v>
      </c>
      <c r="BE1981" s="12">
        <v>0.3125</v>
      </c>
      <c r="BF1981" s="12">
        <v>0.3282442748091603</v>
      </c>
      <c r="BG1981" s="12">
        <v>0.34814814814814815</v>
      </c>
      <c r="BH1981" s="12">
        <v>0</v>
      </c>
      <c r="BI1981" s="12">
        <v>0.26600000000000001</v>
      </c>
      <c r="BJ1981" s="12" t="s">
        <v>968</v>
      </c>
      <c r="BK1981" s="12">
        <v>0.745</v>
      </c>
      <c r="BL1981" s="12">
        <v>7</v>
      </c>
      <c r="BM1981" s="12">
        <v>-31</v>
      </c>
      <c r="BN1981" s="12">
        <v>-6</v>
      </c>
      <c r="BO1981" s="12">
        <v>71</v>
      </c>
      <c r="BP1981" s="12">
        <v>20</v>
      </c>
      <c r="BQ1981" s="12">
        <v>-12</v>
      </c>
      <c r="BR1981" s="12">
        <v>-6</v>
      </c>
      <c r="BS1981" s="12">
        <v>94</v>
      </c>
      <c r="BT1981" s="12">
        <v>0.32102328585996881</v>
      </c>
      <c r="BU1981" s="12">
        <v>0.67494548507832997</v>
      </c>
      <c r="BV1981" s="12">
        <v>0.69639336192055901</v>
      </c>
      <c r="BW1981" s="12">
        <v>0.69394399799213968</v>
      </c>
      <c r="BX1981" s="12">
        <v>0.65879538740876908</v>
      </c>
      <c r="BY1981" s="12">
        <v>1789</v>
      </c>
      <c r="BZ1981" s="12">
        <v>4.8387096774193547E-2</v>
      </c>
      <c r="CB1981" s="12">
        <v>0.13235945108455069</v>
      </c>
      <c r="CC1981" s="12">
        <v>21990</v>
      </c>
      <c r="CD1981" s="12">
        <v>22470</v>
      </c>
      <c r="CE1981" s="12">
        <v>5.6465058968491464</v>
      </c>
      <c r="CH1981" s="22">
        <v>43039</v>
      </c>
      <c r="CI1981">
        <v>191</v>
      </c>
      <c r="CJ1981">
        <v>192</v>
      </c>
      <c r="CK1981">
        <v>187</v>
      </c>
      <c r="CL1981">
        <v>188</v>
      </c>
      <c r="CM1981" s="22">
        <v>43040</v>
      </c>
      <c r="CN1981">
        <v>198</v>
      </c>
      <c r="CO1981">
        <v>215</v>
      </c>
      <c r="CP1981">
        <v>186</v>
      </c>
      <c r="CQ1981">
        <v>187</v>
      </c>
      <c r="CR1981" s="22">
        <v>43041</v>
      </c>
      <c r="CS1981">
        <v>186</v>
      </c>
      <c r="CT1981">
        <v>189</v>
      </c>
      <c r="CU1981">
        <v>182</v>
      </c>
      <c r="CV1981">
        <v>184</v>
      </c>
    </row>
    <row r="1982" spans="1:100">
      <c r="A1982" s="22">
        <v>43039</v>
      </c>
      <c r="B1982">
        <v>829</v>
      </c>
      <c r="C1982">
        <v>994</v>
      </c>
      <c r="D1982">
        <v>806</v>
      </c>
      <c r="E1982">
        <v>994</v>
      </c>
      <c r="F1982" s="23">
        <f t="shared" si="188"/>
        <v>0.19903498190591074</v>
      </c>
      <c r="G1982" s="22">
        <v>43040</v>
      </c>
      <c r="H1982">
        <v>1126</v>
      </c>
      <c r="I1982">
        <v>1144</v>
      </c>
      <c r="J1982">
        <v>1076</v>
      </c>
      <c r="K1982">
        <v>1140</v>
      </c>
      <c r="L1982" s="22">
        <v>43041</v>
      </c>
      <c r="M1982">
        <v>1050</v>
      </c>
      <c r="N1982" s="4">
        <v>43040</v>
      </c>
      <c r="O1982" s="3" t="s">
        <v>15</v>
      </c>
      <c r="P1982" s="3">
        <v>6281</v>
      </c>
      <c r="Q1982" s="3" t="s">
        <v>757</v>
      </c>
      <c r="R1982" s="3" t="s">
        <v>17</v>
      </c>
      <c r="S1982" s="3">
        <v>0.05</v>
      </c>
      <c r="T1982" s="3">
        <v>2</v>
      </c>
      <c r="U1982" s="3">
        <v>0</v>
      </c>
      <c r="V1982" s="3">
        <v>600</v>
      </c>
      <c r="W1982">
        <v>1126</v>
      </c>
      <c r="X1982" s="4">
        <v>43041</v>
      </c>
      <c r="Y1982">
        <v>1140</v>
      </c>
      <c r="Z1982" s="10">
        <f t="shared" si="187"/>
        <v>8400</v>
      </c>
      <c r="AA1982" s="10">
        <f t="shared" si="192"/>
        <v>8400</v>
      </c>
      <c r="AB1982" t="str">
        <f t="shared" si="189"/>
        <v/>
      </c>
      <c r="AC1982">
        <f t="shared" si="190"/>
        <v>-1920770</v>
      </c>
      <c r="AD1982">
        <f t="shared" si="191"/>
        <v>5.2336448598130803E-2</v>
      </c>
      <c r="AE1982" s="15">
        <v>43041</v>
      </c>
      <c r="AF1982" s="9">
        <v>1.2206226117554841E-3</v>
      </c>
      <c r="AG1982" s="12" t="s">
        <v>960</v>
      </c>
      <c r="AH1982" s="20">
        <v>43039.984027777777</v>
      </c>
      <c r="AI1982" s="12">
        <v>1070</v>
      </c>
      <c r="AJ1982" s="12">
        <v>76</v>
      </c>
      <c r="AK1982" s="12">
        <v>7.6499999999999999E-2</v>
      </c>
      <c r="AL1982" s="17">
        <v>8200</v>
      </c>
      <c r="AM1982" s="17">
        <v>0.69081500646830529</v>
      </c>
      <c r="AN1982" s="9"/>
      <c r="AO1982" s="9"/>
      <c r="AP1982" s="17">
        <v>198.8</v>
      </c>
      <c r="AQ1982" s="17">
        <v>12445</v>
      </c>
      <c r="AR1982" s="17">
        <v>0.77820267686424471</v>
      </c>
      <c r="AS1982" s="17">
        <v>0.192</v>
      </c>
      <c r="AT1982" s="17">
        <v>0.80438448566610454</v>
      </c>
      <c r="AU1982" s="12">
        <v>0.81558028616852152</v>
      </c>
      <c r="AV1982" s="12">
        <v>0.91</v>
      </c>
      <c r="AY1982" s="12">
        <v>16100000</v>
      </c>
      <c r="BA1982" s="12">
        <v>1</v>
      </c>
      <c r="BD1982" s="12">
        <v>0.69081500646830529</v>
      </c>
      <c r="BE1982" s="12">
        <v>0.77820267686424471</v>
      </c>
      <c r="BF1982" s="12">
        <v>0.80438448566610454</v>
      </c>
      <c r="BG1982" s="12">
        <v>0.81558028616852152</v>
      </c>
      <c r="BH1982" s="12">
        <v>0</v>
      </c>
      <c r="BI1982" s="12">
        <v>0.192</v>
      </c>
      <c r="BJ1982" s="12">
        <v>0</v>
      </c>
      <c r="BK1982" s="12">
        <v>0.77300000000000002</v>
      </c>
      <c r="BL1982" s="12">
        <v>2868</v>
      </c>
      <c r="BM1982" s="12">
        <v>-1810</v>
      </c>
      <c r="BN1982" s="12">
        <v>-934</v>
      </c>
      <c r="BO1982" s="12">
        <v>2141</v>
      </c>
      <c r="BP1982" s="12">
        <v>2464</v>
      </c>
      <c r="BQ1982" s="12">
        <v>-655</v>
      </c>
      <c r="BR1982" s="12">
        <v>-817</v>
      </c>
      <c r="BS1982" s="12">
        <v>2018</v>
      </c>
      <c r="BT1982" s="12">
        <v>0.32102328585996881</v>
      </c>
      <c r="BU1982" s="12">
        <v>0.67494548507832997</v>
      </c>
      <c r="BV1982" s="12">
        <v>0.69639336192055901</v>
      </c>
      <c r="BW1982" s="12">
        <v>0.69394399799213968</v>
      </c>
      <c r="BX1982" s="12">
        <v>0.65879538740876908</v>
      </c>
      <c r="BY1982" s="12">
        <v>1789</v>
      </c>
      <c r="BZ1982" s="12">
        <v>1</v>
      </c>
      <c r="CB1982" s="12">
        <v>0.13235945108455069</v>
      </c>
      <c r="CC1982" s="12">
        <v>21990</v>
      </c>
      <c r="CD1982" s="12">
        <v>22470</v>
      </c>
      <c r="CE1982" s="12">
        <v>5.2192344468625471</v>
      </c>
      <c r="CH1982" s="22">
        <v>43039</v>
      </c>
      <c r="CI1982">
        <v>829</v>
      </c>
      <c r="CJ1982">
        <v>994</v>
      </c>
      <c r="CK1982">
        <v>806</v>
      </c>
      <c r="CL1982">
        <v>994</v>
      </c>
      <c r="CM1982" s="22">
        <v>43040</v>
      </c>
      <c r="CN1982">
        <v>1126</v>
      </c>
      <c r="CO1982">
        <v>1144</v>
      </c>
      <c r="CP1982">
        <v>1076</v>
      </c>
      <c r="CQ1982">
        <v>1140</v>
      </c>
      <c r="CR1982" s="22">
        <v>43041</v>
      </c>
      <c r="CS1982">
        <v>1050</v>
      </c>
      <c r="CT1982">
        <v>1100</v>
      </c>
      <c r="CU1982">
        <v>984</v>
      </c>
      <c r="CV1982">
        <v>1045</v>
      </c>
    </row>
    <row r="1983" spans="1:100">
      <c r="A1983" s="22">
        <v>43039</v>
      </c>
      <c r="B1983">
        <v>1236</v>
      </c>
      <c r="C1983">
        <v>1236</v>
      </c>
      <c r="D1983">
        <v>1216</v>
      </c>
      <c r="E1983">
        <v>1216</v>
      </c>
      <c r="F1983" s="23">
        <f t="shared" si="188"/>
        <v>-1.6181229773462813E-2</v>
      </c>
      <c r="G1983" s="22">
        <v>43040</v>
      </c>
      <c r="H1983">
        <v>1168</v>
      </c>
      <c r="I1983">
        <v>1170</v>
      </c>
      <c r="J1983">
        <v>1103</v>
      </c>
      <c r="K1983">
        <v>1117</v>
      </c>
      <c r="L1983" s="22">
        <v>43041</v>
      </c>
      <c r="M1983">
        <v>1113</v>
      </c>
      <c r="N1983" s="4">
        <v>43040</v>
      </c>
      <c r="O1983" s="3" t="s">
        <v>11</v>
      </c>
      <c r="P1983" s="3">
        <v>2428</v>
      </c>
      <c r="Q1983" s="3" t="s">
        <v>566</v>
      </c>
      <c r="R1983" s="3" t="s">
        <v>13</v>
      </c>
      <c r="S1983" s="3">
        <v>0.05</v>
      </c>
      <c r="T1983" s="3">
        <v>1</v>
      </c>
      <c r="U1983" s="3">
        <v>0</v>
      </c>
      <c r="V1983" s="3">
        <v>500</v>
      </c>
      <c r="W1983">
        <v>1168</v>
      </c>
      <c r="X1983" s="4">
        <v>43041</v>
      </c>
      <c r="Y1983">
        <v>1117</v>
      </c>
      <c r="Z1983" s="10">
        <f t="shared" si="187"/>
        <v>-25500</v>
      </c>
      <c r="AA1983" s="10">
        <f t="shared" si="192"/>
        <v>25500</v>
      </c>
      <c r="AB1983" t="str">
        <f t="shared" si="189"/>
        <v/>
      </c>
      <c r="AC1983">
        <f t="shared" si="190"/>
        <v>-1920770</v>
      </c>
      <c r="AD1983">
        <f t="shared" si="191"/>
        <v>4.099821746880572E-2</v>
      </c>
      <c r="AE1983" s="15">
        <v>43041</v>
      </c>
      <c r="AF1983" s="9">
        <v>1.2206226117554841E-3</v>
      </c>
      <c r="AG1983" s="12" t="s">
        <v>962</v>
      </c>
      <c r="AH1983" s="20">
        <v>43039.995833333334</v>
      </c>
      <c r="AI1983" s="12">
        <v>1122</v>
      </c>
      <c r="AJ1983" s="12">
        <v>-94</v>
      </c>
      <c r="AK1983" s="12">
        <v>-7.7299999999999994E-2</v>
      </c>
      <c r="AL1983" s="17">
        <v>7800</v>
      </c>
      <c r="AM1983" s="17">
        <v>0.26573998364677026</v>
      </c>
      <c r="AN1983" s="17">
        <v>-1</v>
      </c>
      <c r="AO1983" s="17">
        <v>0</v>
      </c>
      <c r="AP1983" s="17">
        <v>3.1</v>
      </c>
      <c r="AQ1983" s="17">
        <v>23726</v>
      </c>
      <c r="AR1983" s="17">
        <v>0.24113475177304963</v>
      </c>
      <c r="AS1983" s="17">
        <v>0.193</v>
      </c>
      <c r="AT1983" s="17">
        <v>0.21982758620689655</v>
      </c>
      <c r="AU1983" s="12">
        <v>9.1767881241565458E-2</v>
      </c>
      <c r="AV1983" s="12">
        <v>4.09</v>
      </c>
      <c r="AY1983" s="12">
        <v>19400000</v>
      </c>
      <c r="BA1983" s="12">
        <v>0</v>
      </c>
      <c r="BC1983" s="15">
        <v>42594</v>
      </c>
      <c r="BD1983" s="12">
        <v>0.26573998364677026</v>
      </c>
      <c r="BE1983" s="12">
        <v>0.24113475177304963</v>
      </c>
      <c r="BF1983" s="12">
        <v>0.21982758620689655</v>
      </c>
      <c r="BG1983" s="12">
        <v>9.1767881241565458E-2</v>
      </c>
      <c r="BH1983" s="12">
        <v>0.185</v>
      </c>
      <c r="BI1983" s="12">
        <v>0.193</v>
      </c>
      <c r="BJ1983" s="12">
        <v>6.3E-2</v>
      </c>
      <c r="BK1983" s="12">
        <v>0.45400000000000001</v>
      </c>
      <c r="BL1983" s="12">
        <v>4241</v>
      </c>
      <c r="BM1983" s="12">
        <v>-174</v>
      </c>
      <c r="BN1983" s="12">
        <v>-220</v>
      </c>
      <c r="BO1983" s="12">
        <v>15560</v>
      </c>
      <c r="BP1983" s="12">
        <v>1612</v>
      </c>
      <c r="BQ1983" s="12">
        <v>1306</v>
      </c>
      <c r="BR1983" s="12">
        <v>-181</v>
      </c>
      <c r="BS1983" s="12">
        <v>14224</v>
      </c>
      <c r="BT1983" s="12">
        <v>0.26611866999355471</v>
      </c>
      <c r="BU1983" s="12">
        <v>0.7939406932669939</v>
      </c>
      <c r="BV1983" s="12">
        <v>0.8190553917267297</v>
      </c>
      <c r="BW1983" s="12">
        <v>0.80979864664856727</v>
      </c>
      <c r="BX1983" s="12">
        <v>0.78091414928802483</v>
      </c>
      <c r="BY1983" s="12">
        <v>1789</v>
      </c>
      <c r="BZ1983" s="12">
        <v>0</v>
      </c>
      <c r="CB1983" s="12">
        <v>0.13235945108455069</v>
      </c>
      <c r="CC1983" s="12">
        <v>21990</v>
      </c>
      <c r="CD1983" s="12">
        <v>22470</v>
      </c>
      <c r="CE1983" s="12">
        <v>2.0077144583881403</v>
      </c>
      <c r="CH1983" s="22">
        <v>43039</v>
      </c>
      <c r="CI1983">
        <v>1236</v>
      </c>
      <c r="CJ1983">
        <v>1236</v>
      </c>
      <c r="CK1983">
        <v>1216</v>
      </c>
      <c r="CL1983">
        <v>1216</v>
      </c>
      <c r="CM1983" s="22">
        <v>43040</v>
      </c>
      <c r="CN1983">
        <v>1168</v>
      </c>
      <c r="CO1983">
        <v>1170</v>
      </c>
      <c r="CP1983">
        <v>1103</v>
      </c>
      <c r="CQ1983">
        <v>1117</v>
      </c>
      <c r="CR1983" s="22">
        <v>43041</v>
      </c>
      <c r="CS1983">
        <v>1113</v>
      </c>
      <c r="CT1983">
        <v>1121</v>
      </c>
      <c r="CU1983">
        <v>1084</v>
      </c>
      <c r="CV1983">
        <v>1091</v>
      </c>
    </row>
    <row r="1984" spans="1:100">
      <c r="A1984" s="22">
        <v>43039</v>
      </c>
      <c r="B1984">
        <v>1408</v>
      </c>
      <c r="C1984">
        <v>1408</v>
      </c>
      <c r="D1984">
        <v>1378</v>
      </c>
      <c r="E1984">
        <v>1395</v>
      </c>
      <c r="F1984" s="23">
        <f t="shared" si="188"/>
        <v>-9.2329545454545858E-3</v>
      </c>
      <c r="G1984" s="22">
        <v>43040</v>
      </c>
      <c r="H1984">
        <v>1444</v>
      </c>
      <c r="I1984">
        <v>1465</v>
      </c>
      <c r="J1984">
        <v>1351</v>
      </c>
      <c r="K1984">
        <v>1364</v>
      </c>
      <c r="L1984" s="22">
        <v>43041</v>
      </c>
      <c r="M1984">
        <v>1361</v>
      </c>
      <c r="N1984" s="4">
        <v>43040</v>
      </c>
      <c r="O1984" s="3" t="s">
        <v>15</v>
      </c>
      <c r="P1984" s="3">
        <v>7940</v>
      </c>
      <c r="Q1984" s="3" t="s">
        <v>255</v>
      </c>
      <c r="R1984" s="3" t="s">
        <v>17</v>
      </c>
      <c r="S1984" s="3">
        <v>0.05</v>
      </c>
      <c r="T1984" s="3">
        <v>2</v>
      </c>
      <c r="U1984" s="3">
        <v>0</v>
      </c>
      <c r="V1984" s="3">
        <v>400</v>
      </c>
      <c r="W1984">
        <v>1444</v>
      </c>
      <c r="X1984" s="4">
        <v>43041</v>
      </c>
      <c r="Y1984">
        <v>1364</v>
      </c>
      <c r="Z1984" s="10">
        <f t="shared" si="187"/>
        <v>-32000</v>
      </c>
      <c r="AA1984" s="10">
        <f t="shared" si="192"/>
        <v>32000</v>
      </c>
      <c r="AB1984" t="str">
        <f t="shared" si="189"/>
        <v/>
      </c>
      <c r="AC1984">
        <f t="shared" si="190"/>
        <v>-1920770</v>
      </c>
      <c r="AD1984">
        <f t="shared" si="191"/>
        <v>5.5096418732781816E-3</v>
      </c>
      <c r="AE1984" s="15">
        <v>43041</v>
      </c>
      <c r="AF1984" s="9">
        <v>1.2206226117554841E-3</v>
      </c>
      <c r="AG1984" s="12" t="s">
        <v>954</v>
      </c>
      <c r="AH1984" s="20">
        <v>43039.887499999997</v>
      </c>
      <c r="AI1984" s="12">
        <v>1452</v>
      </c>
      <c r="AJ1984" s="12">
        <v>57</v>
      </c>
      <c r="AK1984" s="12">
        <v>4.0899999999999999E-2</v>
      </c>
      <c r="AL1984" s="17">
        <v>6400</v>
      </c>
      <c r="AM1984" s="17">
        <v>0.16875460574797346</v>
      </c>
      <c r="AN1984" s="9"/>
      <c r="AO1984" s="9"/>
      <c r="AP1984" s="17">
        <v>0</v>
      </c>
      <c r="AQ1984" s="17">
        <v>15091</v>
      </c>
      <c r="AR1984" s="17">
        <v>0.82838709677419353</v>
      </c>
      <c r="AS1984" s="17">
        <v>0</v>
      </c>
      <c r="AT1984" s="17">
        <v>0.84498834498834496</v>
      </c>
      <c r="AU1984" s="12">
        <v>0.84498834498834496</v>
      </c>
      <c r="AV1984" s="12">
        <v>1.77</v>
      </c>
      <c r="AY1984" s="12">
        <v>11120538</v>
      </c>
      <c r="BA1984" s="12">
        <v>0.55208333333333337</v>
      </c>
      <c r="BD1984" s="12">
        <v>0.16875460574797346</v>
      </c>
      <c r="BE1984" s="12">
        <v>0.82838709677419353</v>
      </c>
      <c r="BF1984" s="12">
        <v>0.84498834498834496</v>
      </c>
      <c r="BG1984" s="12">
        <v>0.84498834498834496</v>
      </c>
      <c r="BH1984" s="12">
        <v>7.8E-2</v>
      </c>
      <c r="BI1984" s="12">
        <v>0</v>
      </c>
      <c r="BJ1984" s="12">
        <v>0</v>
      </c>
      <c r="BK1984" s="12">
        <v>1</v>
      </c>
      <c r="BL1984" s="12">
        <v>3195</v>
      </c>
      <c r="BM1984" s="12">
        <v>-2161</v>
      </c>
      <c r="BN1984" s="12">
        <v>-822</v>
      </c>
      <c r="BO1984" s="12">
        <v>2062</v>
      </c>
      <c r="BP1984" s="12">
        <v>779</v>
      </c>
      <c r="BQ1984" s="12">
        <v>945</v>
      </c>
      <c r="BR1984" s="12">
        <v>-1900</v>
      </c>
      <c r="BS1984" s="12">
        <v>1773</v>
      </c>
      <c r="BT1984" s="12">
        <v>0.36953662648281704</v>
      </c>
      <c r="BU1984" s="12">
        <v>0.74098518165659855</v>
      </c>
      <c r="BV1984" s="12">
        <v>0.76305456517786807</v>
      </c>
      <c r="BW1984" s="12">
        <v>0.77071926942994651</v>
      </c>
      <c r="BX1984" s="12">
        <v>0.7140572221805237</v>
      </c>
      <c r="BY1984" s="12">
        <v>1789</v>
      </c>
      <c r="BZ1984" s="12">
        <v>0.55208333333333337</v>
      </c>
      <c r="CB1984" s="12">
        <v>0.13235945108455069</v>
      </c>
      <c r="CC1984" s="12">
        <v>21990</v>
      </c>
      <c r="CD1984" s="12">
        <v>22470</v>
      </c>
      <c r="CE1984" s="12">
        <v>1.2749720882430504</v>
      </c>
      <c r="CH1984" s="22">
        <v>43039</v>
      </c>
      <c r="CI1984">
        <v>1408</v>
      </c>
      <c r="CJ1984">
        <v>1408</v>
      </c>
      <c r="CK1984">
        <v>1378</v>
      </c>
      <c r="CL1984">
        <v>1395</v>
      </c>
      <c r="CM1984" s="22">
        <v>43040</v>
      </c>
      <c r="CN1984">
        <v>1444</v>
      </c>
      <c r="CO1984">
        <v>1465</v>
      </c>
      <c r="CP1984">
        <v>1351</v>
      </c>
      <c r="CQ1984">
        <v>1364</v>
      </c>
      <c r="CR1984" s="22">
        <v>43041</v>
      </c>
      <c r="CS1984">
        <v>1361</v>
      </c>
      <c r="CT1984">
        <v>1398</v>
      </c>
      <c r="CU1984">
        <v>1331</v>
      </c>
      <c r="CV1984">
        <v>1343</v>
      </c>
    </row>
    <row r="1985" spans="1:100">
      <c r="A1985" s="22">
        <v>43039</v>
      </c>
      <c r="B1985">
        <v>916</v>
      </c>
      <c r="C1985">
        <v>1030</v>
      </c>
      <c r="D1985">
        <v>913</v>
      </c>
      <c r="E1985">
        <v>1030</v>
      </c>
      <c r="F1985" s="23">
        <f t="shared" si="188"/>
        <v>0.12445414847161573</v>
      </c>
      <c r="G1985" s="22">
        <v>43040</v>
      </c>
      <c r="H1985">
        <v>1300</v>
      </c>
      <c r="I1985">
        <v>1330</v>
      </c>
      <c r="J1985">
        <v>1235</v>
      </c>
      <c r="K1985">
        <v>1330</v>
      </c>
      <c r="L1985" s="22">
        <v>43041</v>
      </c>
      <c r="M1985">
        <v>1420</v>
      </c>
      <c r="N1985" s="4">
        <v>43040</v>
      </c>
      <c r="O1985" s="3" t="s">
        <v>15</v>
      </c>
      <c r="P1985" s="3">
        <v>4999</v>
      </c>
      <c r="Q1985" s="3" t="s">
        <v>208</v>
      </c>
      <c r="R1985" s="3" t="s">
        <v>17</v>
      </c>
      <c r="S1985" s="3">
        <v>0.05</v>
      </c>
      <c r="T1985" s="3">
        <v>2</v>
      </c>
      <c r="U1985" s="3">
        <v>0</v>
      </c>
      <c r="V1985" s="3">
        <v>500</v>
      </c>
      <c r="W1985">
        <v>1300</v>
      </c>
      <c r="X1985" s="4">
        <v>43041</v>
      </c>
      <c r="Y1985">
        <v>1330</v>
      </c>
      <c r="Z1985" s="10">
        <f t="shared" si="187"/>
        <v>15000</v>
      </c>
      <c r="AA1985" s="10">
        <f t="shared" si="192"/>
        <v>15000</v>
      </c>
      <c r="AB1985" t="str">
        <f t="shared" si="189"/>
        <v/>
      </c>
      <c r="AC1985">
        <f t="shared" si="190"/>
        <v>-1920770</v>
      </c>
      <c r="AD1985">
        <f t="shared" si="191"/>
        <v>0.13043478260869557</v>
      </c>
      <c r="AE1985" s="15">
        <v>43041</v>
      </c>
      <c r="AF1985" s="9">
        <v>1.2206226117554841E-3</v>
      </c>
      <c r="AG1985" s="12" t="s">
        <v>954</v>
      </c>
      <c r="AH1985" s="20">
        <v>43039.991666666669</v>
      </c>
      <c r="AI1985" s="12">
        <v>1150</v>
      </c>
      <c r="AJ1985" s="12">
        <v>120</v>
      </c>
      <c r="AK1985" s="12">
        <v>0.11650000000000001</v>
      </c>
      <c r="AL1985" s="17">
        <v>5500</v>
      </c>
      <c r="AM1985" s="17">
        <v>0.15342465753424658</v>
      </c>
      <c r="AN1985" s="9"/>
      <c r="AO1985" s="9"/>
      <c r="AP1985" s="17">
        <v>0</v>
      </c>
      <c r="AQ1985" s="17">
        <v>11072</v>
      </c>
      <c r="AR1985" s="17">
        <v>0.26540284360189575</v>
      </c>
      <c r="AS1985" s="17">
        <v>0.188</v>
      </c>
      <c r="AT1985" s="17">
        <v>0.5490654205607477</v>
      </c>
      <c r="AU1985" s="12">
        <v>0.59023354564755837</v>
      </c>
      <c r="AV1985" s="12">
        <v>1.37</v>
      </c>
      <c r="AY1985" s="12">
        <v>15167000</v>
      </c>
      <c r="BA1985" s="12">
        <v>1</v>
      </c>
      <c r="BD1985" s="12">
        <v>0.15342465753424658</v>
      </c>
      <c r="BE1985" s="12">
        <v>0.26540284360189575</v>
      </c>
      <c r="BF1985" s="12">
        <v>0.5490654205607477</v>
      </c>
      <c r="BG1985" s="12">
        <v>0.59023354564755837</v>
      </c>
      <c r="BH1985" s="12">
        <v>4.0000000000000001E-3</v>
      </c>
      <c r="BI1985" s="12">
        <v>0.188</v>
      </c>
      <c r="BJ1985" s="12" t="s">
        <v>968</v>
      </c>
      <c r="BK1985" s="12">
        <v>0.67400000000000004</v>
      </c>
      <c r="BL1985" s="12">
        <v>1019</v>
      </c>
      <c r="BM1985" s="12">
        <v>-392</v>
      </c>
      <c r="BN1985" s="12">
        <v>-136</v>
      </c>
      <c r="BO1985" s="12">
        <v>4159</v>
      </c>
      <c r="BP1985" s="12">
        <v>763</v>
      </c>
      <c r="BQ1985" s="12">
        <v>-720</v>
      </c>
      <c r="BR1985" s="12">
        <v>-143</v>
      </c>
      <c r="BS1985" s="12">
        <v>3644</v>
      </c>
      <c r="BT1985" s="12">
        <v>0.36953662648281704</v>
      </c>
      <c r="BU1985" s="12">
        <v>0.74098518165659855</v>
      </c>
      <c r="BV1985" s="12">
        <v>0.76305456517786807</v>
      </c>
      <c r="BW1985" s="12">
        <v>0.77071926942994651</v>
      </c>
      <c r="BX1985" s="12">
        <v>0.7140572221805237</v>
      </c>
      <c r="BY1985" s="12">
        <v>1789</v>
      </c>
      <c r="BZ1985" s="12">
        <v>1</v>
      </c>
      <c r="CB1985" s="12">
        <v>0.13235945108455069</v>
      </c>
      <c r="CC1985" s="12">
        <v>21990</v>
      </c>
      <c r="CD1985" s="12">
        <v>22470</v>
      </c>
      <c r="CE1985" s="12">
        <v>1.1591515095982041</v>
      </c>
      <c r="CH1985" s="22">
        <v>43039</v>
      </c>
      <c r="CI1985">
        <v>916</v>
      </c>
      <c r="CJ1985">
        <v>1030</v>
      </c>
      <c r="CK1985">
        <v>913</v>
      </c>
      <c r="CL1985">
        <v>1030</v>
      </c>
      <c r="CM1985" s="22">
        <v>43040</v>
      </c>
      <c r="CN1985">
        <v>1300</v>
      </c>
      <c r="CO1985">
        <v>1330</v>
      </c>
      <c r="CP1985">
        <v>1235</v>
      </c>
      <c r="CQ1985">
        <v>1330</v>
      </c>
      <c r="CR1985" s="22">
        <v>43041</v>
      </c>
      <c r="CS1985">
        <v>1420</v>
      </c>
      <c r="CT1985">
        <v>1630</v>
      </c>
      <c r="CU1985">
        <v>1300</v>
      </c>
      <c r="CV1985">
        <v>1329</v>
      </c>
    </row>
    <row r="1986" spans="1:100">
      <c r="A1986" s="22">
        <v>43039</v>
      </c>
      <c r="B1986">
        <v>293</v>
      </c>
      <c r="C1986">
        <v>297</v>
      </c>
      <c r="D1986">
        <v>284</v>
      </c>
      <c r="E1986">
        <v>297</v>
      </c>
      <c r="F1986" s="23">
        <f t="shared" si="188"/>
        <v>1.3651877133105783E-2</v>
      </c>
      <c r="G1986" s="22">
        <v>43040</v>
      </c>
      <c r="H1986">
        <v>333</v>
      </c>
      <c r="I1986">
        <v>377</v>
      </c>
      <c r="J1986">
        <v>329</v>
      </c>
      <c r="K1986">
        <v>377</v>
      </c>
      <c r="L1986" s="22">
        <v>43041</v>
      </c>
      <c r="M1986">
        <v>385</v>
      </c>
      <c r="N1986" s="4">
        <v>43040</v>
      </c>
      <c r="O1986" s="3" t="s">
        <v>15</v>
      </c>
      <c r="P1986" s="3">
        <v>2499</v>
      </c>
      <c r="Q1986" s="3" t="s">
        <v>411</v>
      </c>
      <c r="R1986" s="3" t="s">
        <v>17</v>
      </c>
      <c r="S1986" s="3">
        <v>0.05</v>
      </c>
      <c r="T1986" s="3">
        <v>2</v>
      </c>
      <c r="U1986" s="3">
        <v>0</v>
      </c>
      <c r="V1986" s="3">
        <v>1700</v>
      </c>
      <c r="W1986">
        <v>333</v>
      </c>
      <c r="X1986" s="4">
        <v>43041</v>
      </c>
      <c r="Y1986">
        <v>377</v>
      </c>
      <c r="Z1986" s="10">
        <f t="shared" si="187"/>
        <v>74800</v>
      </c>
      <c r="AA1986" s="10">
        <f t="shared" si="192"/>
        <v>74800</v>
      </c>
      <c r="AB1986" t="str">
        <f t="shared" si="189"/>
        <v/>
      </c>
      <c r="AC1986">
        <f t="shared" si="190"/>
        <v>-1920770</v>
      </c>
      <c r="AD1986">
        <f t="shared" si="191"/>
        <v>1.4792899408283988E-2</v>
      </c>
      <c r="AE1986" s="15">
        <v>43041</v>
      </c>
      <c r="AF1986" s="9">
        <v>1.2206226117554841E-3</v>
      </c>
      <c r="AG1986" s="12" t="s">
        <v>954</v>
      </c>
      <c r="AH1986" s="20">
        <v>43039.994444444441</v>
      </c>
      <c r="AI1986" s="12">
        <v>338</v>
      </c>
      <c r="AJ1986" s="12">
        <v>41</v>
      </c>
      <c r="AK1986" s="12">
        <v>0.13800000000000001</v>
      </c>
      <c r="AL1986" s="17">
        <v>5400</v>
      </c>
      <c r="AM1986" s="17">
        <v>0.23367697594501718</v>
      </c>
      <c r="AN1986" s="9"/>
      <c r="AO1986" s="9"/>
      <c r="AP1986" s="17">
        <v>0</v>
      </c>
      <c r="AQ1986" s="17">
        <v>2620</v>
      </c>
      <c r="AR1986" s="17">
        <v>0.81481481481481477</v>
      </c>
      <c r="AS1986" s="17">
        <v>0.23799999999999999</v>
      </c>
      <c r="AT1986" s="17">
        <v>0.83333333333333337</v>
      </c>
      <c r="AU1986" s="12">
        <v>0.75757575757575757</v>
      </c>
      <c r="AV1986" s="12">
        <v>2.41</v>
      </c>
      <c r="AY1986" s="12">
        <v>9002000</v>
      </c>
      <c r="BA1986" s="12">
        <v>1</v>
      </c>
      <c r="BD1986" s="12">
        <v>0.23367697594501718</v>
      </c>
      <c r="BE1986" s="12">
        <v>0.81481481481481477</v>
      </c>
      <c r="BF1986" s="12">
        <v>0.83333333333333337</v>
      </c>
      <c r="BG1986" s="12">
        <v>0.75757575757575757</v>
      </c>
      <c r="BH1986" s="12">
        <v>5.5E-2</v>
      </c>
      <c r="BI1986" s="12">
        <v>0.23799999999999999</v>
      </c>
      <c r="BJ1986" s="12">
        <v>0</v>
      </c>
      <c r="BK1986" s="12">
        <v>0.73599999999999999</v>
      </c>
      <c r="BL1986" s="12">
        <v>-1487</v>
      </c>
      <c r="BM1986" s="12">
        <v>-184</v>
      </c>
      <c r="BN1986" s="12">
        <v>2171</v>
      </c>
      <c r="BO1986" s="12">
        <v>1781</v>
      </c>
      <c r="BP1986" s="12">
        <v>4</v>
      </c>
      <c r="BQ1986" s="12">
        <v>10</v>
      </c>
      <c r="BR1986" s="12">
        <v>379</v>
      </c>
      <c r="BS1986" s="12">
        <v>1267</v>
      </c>
      <c r="BT1986" s="12">
        <v>0.36953662648281704</v>
      </c>
      <c r="BU1986" s="12">
        <v>0.74098518165659855</v>
      </c>
      <c r="BV1986" s="12">
        <v>0.76305456517786807</v>
      </c>
      <c r="BW1986" s="12">
        <v>0.77071926942994651</v>
      </c>
      <c r="BX1986" s="12">
        <v>0.7140572221805237</v>
      </c>
      <c r="BY1986" s="12">
        <v>1789</v>
      </c>
      <c r="BZ1986" s="12">
        <v>1</v>
      </c>
      <c r="CB1986" s="12">
        <v>0.13235945108455069</v>
      </c>
      <c r="CC1986" s="12">
        <v>21990</v>
      </c>
      <c r="CD1986" s="12">
        <v>22470</v>
      </c>
      <c r="CE1986" s="12">
        <v>1.7654725373237252</v>
      </c>
      <c r="CH1986" s="22">
        <v>43039</v>
      </c>
      <c r="CI1986">
        <v>293</v>
      </c>
      <c r="CJ1986">
        <v>297</v>
      </c>
      <c r="CK1986">
        <v>284</v>
      </c>
      <c r="CL1986">
        <v>297</v>
      </c>
      <c r="CM1986" s="22">
        <v>43040</v>
      </c>
      <c r="CN1986">
        <v>333</v>
      </c>
      <c r="CO1986">
        <v>377</v>
      </c>
      <c r="CP1986">
        <v>329</v>
      </c>
      <c r="CQ1986">
        <v>377</v>
      </c>
      <c r="CR1986" s="22">
        <v>43041</v>
      </c>
      <c r="CS1986">
        <v>385</v>
      </c>
      <c r="CT1986">
        <v>390</v>
      </c>
      <c r="CU1986">
        <v>350</v>
      </c>
      <c r="CV1986">
        <v>373</v>
      </c>
    </row>
    <row r="1987" spans="1:100">
      <c r="A1987" s="22">
        <v>43039</v>
      </c>
      <c r="B1987">
        <v>1407</v>
      </c>
      <c r="C1987">
        <v>1435</v>
      </c>
      <c r="D1987">
        <v>1404</v>
      </c>
      <c r="E1987">
        <v>1430</v>
      </c>
      <c r="F1987" s="23">
        <f t="shared" si="188"/>
        <v>1.6346837242359635E-2</v>
      </c>
      <c r="G1987" s="22">
        <v>43040</v>
      </c>
      <c r="H1987">
        <v>1478</v>
      </c>
      <c r="I1987">
        <v>1478</v>
      </c>
      <c r="J1987">
        <v>1450</v>
      </c>
      <c r="K1987">
        <v>1459</v>
      </c>
      <c r="L1987" s="22">
        <v>43041</v>
      </c>
      <c r="M1987">
        <v>1459</v>
      </c>
      <c r="N1987" s="4">
        <v>43040</v>
      </c>
      <c r="O1987" s="3" t="s">
        <v>15</v>
      </c>
      <c r="P1987" s="3">
        <v>6547</v>
      </c>
      <c r="Q1987" s="3" t="s">
        <v>561</v>
      </c>
      <c r="R1987" s="3" t="s">
        <v>17</v>
      </c>
      <c r="S1987" s="3">
        <v>0.05</v>
      </c>
      <c r="T1987" s="3">
        <v>1</v>
      </c>
      <c r="U1987" s="3">
        <v>0</v>
      </c>
      <c r="V1987" s="3">
        <v>400</v>
      </c>
      <c r="W1987">
        <v>1478</v>
      </c>
      <c r="X1987" s="4">
        <v>43041</v>
      </c>
      <c r="Y1987">
        <v>1459</v>
      </c>
      <c r="Z1987" s="10">
        <f t="shared" ref="Z1987:Z2050" si="193">(Y1987-W1987)*V1987</f>
        <v>-7600</v>
      </c>
      <c r="AA1987" s="10">
        <f t="shared" si="192"/>
        <v>7600</v>
      </c>
      <c r="AB1987">
        <f t="shared" si="189"/>
        <v>-7600</v>
      </c>
      <c r="AC1987">
        <f t="shared" si="190"/>
        <v>-1928370</v>
      </c>
      <c r="AD1987">
        <f t="shared" si="191"/>
        <v>1.3513513513513375E-3</v>
      </c>
      <c r="AE1987" s="15">
        <v>43041</v>
      </c>
      <c r="AF1987" s="9">
        <v>1.2206226117554841E-3</v>
      </c>
      <c r="AG1987" s="12" t="s">
        <v>954</v>
      </c>
      <c r="AH1987" s="20">
        <v>43039.954861111109</v>
      </c>
      <c r="AI1987" s="12">
        <v>1480</v>
      </c>
      <c r="AJ1987" s="12">
        <v>50</v>
      </c>
      <c r="AK1987" s="12">
        <v>3.5000000000000003E-2</v>
      </c>
      <c r="AL1987" s="17">
        <v>5200</v>
      </c>
      <c r="AM1987" s="17">
        <v>0.16333808844507847</v>
      </c>
      <c r="AN1987" s="9"/>
      <c r="AO1987" s="9"/>
      <c r="AP1987" s="17">
        <v>2944</v>
      </c>
      <c r="AQ1987" s="17">
        <v>17749</v>
      </c>
      <c r="AR1987" s="17">
        <v>0.60082304526748975</v>
      </c>
      <c r="AS1987" s="17">
        <v>0</v>
      </c>
      <c r="AT1987" s="17">
        <v>0.45201238390092879</v>
      </c>
      <c r="AU1987" s="12">
        <v>0.45201238390092879</v>
      </c>
      <c r="AV1987" s="12">
        <v>1.43</v>
      </c>
      <c r="AY1987" s="12">
        <v>12660000</v>
      </c>
      <c r="BA1987" s="12">
        <v>1</v>
      </c>
      <c r="BD1987" s="12">
        <v>0.16333808844507847</v>
      </c>
      <c r="BE1987" s="12">
        <v>0.60082304526748975</v>
      </c>
      <c r="BF1987" s="12">
        <v>0.45201238390092879</v>
      </c>
      <c r="BG1987" s="12">
        <v>0.45201238390092879</v>
      </c>
      <c r="BH1987" s="12">
        <v>0</v>
      </c>
      <c r="BI1987" s="12">
        <v>0</v>
      </c>
      <c r="BJ1987" s="12">
        <v>0</v>
      </c>
      <c r="BK1987" s="12">
        <v>1</v>
      </c>
      <c r="BL1987" s="12">
        <v>1418</v>
      </c>
      <c r="BM1987" s="12">
        <v>-1184</v>
      </c>
      <c r="BN1987" s="12">
        <v>-1478</v>
      </c>
      <c r="BO1987" s="12">
        <v>2424</v>
      </c>
      <c r="BP1987" s="12">
        <v>2444</v>
      </c>
      <c r="BQ1987" s="12">
        <v>-735</v>
      </c>
      <c r="BR1987" s="12">
        <v>-1295</v>
      </c>
      <c r="BS1987" s="12">
        <v>3668</v>
      </c>
      <c r="BT1987" s="12">
        <v>0.36953662648281704</v>
      </c>
      <c r="BU1987" s="12">
        <v>0.74098518165659855</v>
      </c>
      <c r="BV1987" s="12">
        <v>0.76305456517786807</v>
      </c>
      <c r="BW1987" s="12">
        <v>0.77071926942994651</v>
      </c>
      <c r="BX1987" s="12">
        <v>0.7140572221805237</v>
      </c>
      <c r="BY1987" s="12">
        <v>1789</v>
      </c>
      <c r="BZ1987" s="12">
        <v>1</v>
      </c>
      <c r="CB1987" s="12">
        <v>0.13235945108455069</v>
      </c>
      <c r="CC1987" s="12">
        <v>21990</v>
      </c>
      <c r="CD1987" s="12">
        <v>22470</v>
      </c>
      <c r="CE1987" s="12">
        <v>1.2340493036703419</v>
      </c>
      <c r="CH1987" s="22">
        <v>43039</v>
      </c>
      <c r="CI1987">
        <v>1407</v>
      </c>
      <c r="CJ1987">
        <v>1435</v>
      </c>
      <c r="CK1987">
        <v>1404</v>
      </c>
      <c r="CL1987">
        <v>1430</v>
      </c>
      <c r="CM1987" s="22">
        <v>43040</v>
      </c>
      <c r="CN1987">
        <v>1478</v>
      </c>
      <c r="CO1987">
        <v>1478</v>
      </c>
      <c r="CP1987">
        <v>1450</v>
      </c>
      <c r="CQ1987">
        <v>1459</v>
      </c>
      <c r="CR1987" s="22">
        <v>43041</v>
      </c>
      <c r="CS1987">
        <v>1459</v>
      </c>
      <c r="CT1987">
        <v>1469</v>
      </c>
      <c r="CU1987">
        <v>1436</v>
      </c>
      <c r="CV1987">
        <v>1445</v>
      </c>
    </row>
    <row r="1988" spans="1:100">
      <c r="A1988" s="22">
        <v>43039</v>
      </c>
      <c r="B1988">
        <v>1283</v>
      </c>
      <c r="C1988">
        <v>1319</v>
      </c>
      <c r="D1988">
        <v>1281</v>
      </c>
      <c r="E1988">
        <v>1310</v>
      </c>
      <c r="F1988" s="23">
        <f t="shared" si="188"/>
        <v>2.1044427123928289E-2</v>
      </c>
      <c r="G1988" s="22">
        <v>43040</v>
      </c>
      <c r="H1988">
        <v>1350</v>
      </c>
      <c r="I1988">
        <v>1409</v>
      </c>
      <c r="J1988">
        <v>1329</v>
      </c>
      <c r="K1988">
        <v>1408</v>
      </c>
      <c r="L1988" s="22">
        <v>43041</v>
      </c>
      <c r="M1988">
        <v>1408</v>
      </c>
      <c r="N1988" s="4">
        <v>43040</v>
      </c>
      <c r="O1988" s="3" t="s">
        <v>15</v>
      </c>
      <c r="P1988" s="3">
        <v>7148</v>
      </c>
      <c r="Q1988" s="3" t="s">
        <v>794</v>
      </c>
      <c r="R1988" s="3" t="s">
        <v>17</v>
      </c>
      <c r="S1988" s="3">
        <v>0.05</v>
      </c>
      <c r="T1988" s="3">
        <v>1</v>
      </c>
      <c r="U1988" s="3">
        <v>0</v>
      </c>
      <c r="V1988" s="3">
        <v>400</v>
      </c>
      <c r="W1988">
        <v>1350</v>
      </c>
      <c r="X1988" s="4">
        <v>43041</v>
      </c>
      <c r="Y1988">
        <v>1408</v>
      </c>
      <c r="Z1988" s="10">
        <f t="shared" si="193"/>
        <v>23200</v>
      </c>
      <c r="AA1988" s="10">
        <f t="shared" si="192"/>
        <v>23200</v>
      </c>
      <c r="AB1988">
        <f t="shared" si="189"/>
        <v>23200</v>
      </c>
      <c r="AC1988">
        <f t="shared" si="190"/>
        <v>-1905170</v>
      </c>
      <c r="AD1988">
        <f t="shared" si="191"/>
        <v>1.8181818181818188E-2</v>
      </c>
      <c r="AE1988" s="15">
        <v>43041</v>
      </c>
      <c r="AF1988" s="9">
        <v>1.2206226117554841E-3</v>
      </c>
      <c r="AG1988" s="12" t="s">
        <v>962</v>
      </c>
      <c r="AH1988" s="20">
        <v>43039.967361111114</v>
      </c>
      <c r="AI1988" s="12">
        <v>1375</v>
      </c>
      <c r="AJ1988" s="12">
        <v>65</v>
      </c>
      <c r="AK1988" s="12">
        <v>4.9599999999999998E-2</v>
      </c>
      <c r="AL1988" s="17">
        <v>4600</v>
      </c>
      <c r="AM1988" s="17">
        <v>0.13723916532905298</v>
      </c>
      <c r="AN1988" s="9"/>
      <c r="AO1988" s="9"/>
      <c r="AP1988" s="17">
        <v>7.47</v>
      </c>
      <c r="AQ1988" s="17">
        <v>117901</v>
      </c>
      <c r="AR1988" s="17">
        <v>0.84639498432601878</v>
      </c>
      <c r="AS1988" s="17">
        <v>0.156</v>
      </c>
      <c r="AT1988" s="17">
        <v>0.9021956087824351</v>
      </c>
      <c r="AU1988" s="12">
        <v>0.75346687211093988</v>
      </c>
      <c r="AV1988" s="12">
        <v>2.98</v>
      </c>
      <c r="AY1988" s="12">
        <v>94623600</v>
      </c>
      <c r="BA1988" s="12">
        <v>1</v>
      </c>
      <c r="BD1988" s="12">
        <v>0.13723916532905298</v>
      </c>
      <c r="BE1988" s="12">
        <v>0.84639498432601878</v>
      </c>
      <c r="BF1988" s="12">
        <v>0.9021956087824351</v>
      </c>
      <c r="BG1988" s="12">
        <v>0.75346687211093988</v>
      </c>
      <c r="BH1988" s="12">
        <v>5.6000000000000001E-2</v>
      </c>
      <c r="BI1988" s="12">
        <v>0.156</v>
      </c>
      <c r="BJ1988" s="12">
        <v>7.0000000000000007E-2</v>
      </c>
      <c r="BK1988" s="12">
        <v>0.61399999999999999</v>
      </c>
      <c r="BL1988" s="12">
        <v>-8952</v>
      </c>
      <c r="BM1988" s="12">
        <v>-426</v>
      </c>
      <c r="BN1988" s="12">
        <v>11230</v>
      </c>
      <c r="BO1988" s="12">
        <v>3840</v>
      </c>
      <c r="BP1988" s="12">
        <v>1842</v>
      </c>
      <c r="BQ1988" s="12">
        <v>-71</v>
      </c>
      <c r="BR1988" s="12">
        <v>-2010</v>
      </c>
      <c r="BS1988" s="12">
        <v>1987</v>
      </c>
      <c r="BT1988" s="12">
        <v>0.26611866999355471</v>
      </c>
      <c r="BU1988" s="12">
        <v>0.7939406932669939</v>
      </c>
      <c r="BV1988" s="12">
        <v>0.8190553917267297</v>
      </c>
      <c r="BW1988" s="12">
        <v>0.80979864664856727</v>
      </c>
      <c r="BX1988" s="12">
        <v>0.78091414928802483</v>
      </c>
      <c r="BY1988" s="12">
        <v>1789</v>
      </c>
      <c r="BZ1988" s="12">
        <v>1</v>
      </c>
      <c r="CB1988" s="12">
        <v>0.13235945108455069</v>
      </c>
      <c r="CC1988" s="12">
        <v>21990</v>
      </c>
      <c r="CD1988" s="12">
        <v>22470</v>
      </c>
      <c r="CE1988" s="12">
        <v>1.036867138723514</v>
      </c>
      <c r="CH1988" s="22">
        <v>43039</v>
      </c>
      <c r="CI1988">
        <v>1283</v>
      </c>
      <c r="CJ1988">
        <v>1319</v>
      </c>
      <c r="CK1988">
        <v>1281</v>
      </c>
      <c r="CL1988">
        <v>1310</v>
      </c>
      <c r="CM1988" s="22">
        <v>43040</v>
      </c>
      <c r="CN1988">
        <v>1350</v>
      </c>
      <c r="CO1988">
        <v>1409</v>
      </c>
      <c r="CP1988">
        <v>1329</v>
      </c>
      <c r="CQ1988">
        <v>1408</v>
      </c>
      <c r="CR1988" s="22">
        <v>43041</v>
      </c>
      <c r="CS1988">
        <v>1408</v>
      </c>
      <c r="CT1988">
        <v>1408</v>
      </c>
      <c r="CU1988">
        <v>1355</v>
      </c>
      <c r="CV1988">
        <v>1369</v>
      </c>
    </row>
    <row r="1989" spans="1:100">
      <c r="A1989" s="22">
        <v>43040</v>
      </c>
      <c r="B1989">
        <v>458</v>
      </c>
      <c r="C1989">
        <v>458</v>
      </c>
      <c r="D1989">
        <v>458</v>
      </c>
      <c r="E1989">
        <v>458</v>
      </c>
      <c r="F1989" s="23">
        <f t="shared" si="188"/>
        <v>0</v>
      </c>
      <c r="G1989" s="22">
        <v>43041</v>
      </c>
      <c r="H1989">
        <v>512</v>
      </c>
      <c r="I1989">
        <v>538</v>
      </c>
      <c r="J1989">
        <v>504</v>
      </c>
      <c r="K1989">
        <v>538</v>
      </c>
      <c r="L1989" s="22">
        <v>43045</v>
      </c>
      <c r="M1989">
        <v>638</v>
      </c>
      <c r="N1989" s="4">
        <v>43041</v>
      </c>
      <c r="O1989" s="3" t="s">
        <v>15</v>
      </c>
      <c r="P1989" s="3">
        <v>4585</v>
      </c>
      <c r="Q1989" s="3" t="s">
        <v>75</v>
      </c>
      <c r="R1989" s="3" t="s">
        <v>17</v>
      </c>
      <c r="S1989" s="3">
        <v>0.05</v>
      </c>
      <c r="T1989" s="3">
        <v>0</v>
      </c>
      <c r="U1989" s="3">
        <v>0</v>
      </c>
      <c r="V1989" s="3">
        <v>1100</v>
      </c>
      <c r="W1989">
        <v>512</v>
      </c>
      <c r="X1989" s="4">
        <v>43045</v>
      </c>
      <c r="Y1989">
        <v>538</v>
      </c>
      <c r="Z1989" s="10">
        <f t="shared" si="193"/>
        <v>28600</v>
      </c>
      <c r="AA1989" s="10">
        <f t="shared" si="192"/>
        <v>28600</v>
      </c>
      <c r="AB1989" t="str">
        <f t="shared" si="189"/>
        <v/>
      </c>
      <c r="AC1989">
        <f t="shared" si="190"/>
        <v>-1905170</v>
      </c>
      <c r="AD1989">
        <f t="shared" si="191"/>
        <v>4.8327137546468446E-2</v>
      </c>
      <c r="AE1989" s="15">
        <v>43042</v>
      </c>
      <c r="AF1989" s="9">
        <v>2.4712070372721051E-3</v>
      </c>
      <c r="AG1989" s="12" t="s">
        <v>957</v>
      </c>
      <c r="AH1989" s="20">
        <v>43040.997916666667</v>
      </c>
      <c r="AI1989" s="12">
        <v>538</v>
      </c>
      <c r="AJ1989" s="12">
        <v>80</v>
      </c>
      <c r="AK1989" s="12">
        <v>0.17469999999999999</v>
      </c>
      <c r="AL1989" s="17">
        <v>273700</v>
      </c>
      <c r="AM1989" s="17">
        <v>0.49256505576208176</v>
      </c>
      <c r="AN1989" s="17">
        <v>-1</v>
      </c>
      <c r="AO1989" s="9"/>
      <c r="AP1989" s="17">
        <v>2.54</v>
      </c>
      <c r="AQ1989" s="17">
        <v>6562</v>
      </c>
      <c r="AR1989" s="17">
        <v>1</v>
      </c>
      <c r="AS1989" s="17">
        <v>0.32400000000000001</v>
      </c>
      <c r="AT1989" s="17">
        <v>0.35812356979405036</v>
      </c>
      <c r="AU1989" s="12">
        <v>0.12966031483015741</v>
      </c>
      <c r="AV1989" s="12">
        <v>0</v>
      </c>
      <c r="AY1989" s="12">
        <v>12196500</v>
      </c>
      <c r="BA1989" s="12">
        <v>1</v>
      </c>
      <c r="BC1989" s="15">
        <v>42662</v>
      </c>
      <c r="BD1989" s="12">
        <v>0.49256505576208176</v>
      </c>
      <c r="BE1989" s="12">
        <v>1</v>
      </c>
      <c r="BF1989" s="12">
        <v>0.35812356979405036</v>
      </c>
      <c r="BG1989" s="12">
        <v>0.12966031483015741</v>
      </c>
      <c r="BH1989" s="12">
        <v>9.5000000000000001E-2</v>
      </c>
      <c r="BI1989" s="12">
        <v>0.32400000000000001</v>
      </c>
      <c r="BJ1989" s="12">
        <v>0.13400000000000001</v>
      </c>
      <c r="BK1989" s="12">
        <v>0.311</v>
      </c>
      <c r="BL1989" s="12">
        <v>-3578</v>
      </c>
      <c r="BM1989" s="12">
        <v>-4150</v>
      </c>
      <c r="BN1989" s="12">
        <v>8113</v>
      </c>
      <c r="BO1989" s="12">
        <v>4267</v>
      </c>
      <c r="BP1989" s="12">
        <v>-1188</v>
      </c>
      <c r="BQ1989" s="12">
        <v>-8741</v>
      </c>
      <c r="BR1989" s="12">
        <v>12360</v>
      </c>
      <c r="BS1989" s="12">
        <v>3882</v>
      </c>
      <c r="BT1989" s="12">
        <v>0.32921057253907809</v>
      </c>
      <c r="BU1989" s="12">
        <v>0.43729071673533909</v>
      </c>
      <c r="BV1989" s="12">
        <v>0.4655569825836276</v>
      </c>
      <c r="BW1989" s="12">
        <v>0.46500430003642984</v>
      </c>
      <c r="BX1989" s="12">
        <v>0.55524106085445235</v>
      </c>
      <c r="BY1989" s="12">
        <v>1791</v>
      </c>
      <c r="BZ1989" s="12">
        <v>1</v>
      </c>
      <c r="CB1989" s="12">
        <v>0.15211754537597233</v>
      </c>
      <c r="CC1989" s="12">
        <v>22470</v>
      </c>
      <c r="CD1989" s="12">
        <v>22510</v>
      </c>
      <c r="CE1989" s="12">
        <v>3.2380555086177765</v>
      </c>
      <c r="CH1989" s="22">
        <v>43040</v>
      </c>
      <c r="CI1989">
        <v>458</v>
      </c>
      <c r="CJ1989">
        <v>458</v>
      </c>
      <c r="CK1989">
        <v>458</v>
      </c>
      <c r="CL1989">
        <v>458</v>
      </c>
      <c r="CM1989" s="22">
        <v>43041</v>
      </c>
      <c r="CN1989">
        <v>512</v>
      </c>
      <c r="CO1989">
        <v>538</v>
      </c>
      <c r="CP1989">
        <v>504</v>
      </c>
      <c r="CQ1989">
        <v>538</v>
      </c>
      <c r="CR1989" s="22">
        <v>43045</v>
      </c>
      <c r="CS1989">
        <v>638</v>
      </c>
      <c r="CT1989">
        <v>638</v>
      </c>
      <c r="CU1989">
        <v>630</v>
      </c>
      <c r="CV1989">
        <v>638</v>
      </c>
    </row>
    <row r="1990" spans="1:100">
      <c r="A1990" s="22">
        <v>43040</v>
      </c>
      <c r="B1990">
        <v>432</v>
      </c>
      <c r="C1990">
        <v>440</v>
      </c>
      <c r="D1990">
        <v>394</v>
      </c>
      <c r="E1990">
        <v>440</v>
      </c>
      <c r="F1990" s="23">
        <f t="shared" si="188"/>
        <v>1.8518518518518601E-2</v>
      </c>
      <c r="G1990" s="22">
        <v>43041</v>
      </c>
      <c r="H1990">
        <v>453</v>
      </c>
      <c r="I1990">
        <v>483</v>
      </c>
      <c r="J1990">
        <v>422</v>
      </c>
      <c r="K1990">
        <v>436</v>
      </c>
      <c r="L1990" s="22">
        <v>43045</v>
      </c>
      <c r="M1990">
        <v>457</v>
      </c>
      <c r="N1990" s="4">
        <v>43041</v>
      </c>
      <c r="O1990" s="3" t="s">
        <v>15</v>
      </c>
      <c r="P1990" s="3">
        <v>6629</v>
      </c>
      <c r="Q1990" s="3" t="s">
        <v>737</v>
      </c>
      <c r="R1990" s="3" t="s">
        <v>17</v>
      </c>
      <c r="S1990" s="3">
        <v>0.05</v>
      </c>
      <c r="T1990" s="3">
        <v>1</v>
      </c>
      <c r="U1990" s="3">
        <v>0</v>
      </c>
      <c r="V1990" s="3">
        <v>1200</v>
      </c>
      <c r="W1990">
        <v>453</v>
      </c>
      <c r="X1990" s="4">
        <v>43045</v>
      </c>
      <c r="Y1990">
        <v>436</v>
      </c>
      <c r="Z1990" s="10">
        <f t="shared" si="193"/>
        <v>-20400</v>
      </c>
      <c r="AA1990" s="10">
        <f t="shared" si="192"/>
        <v>20400</v>
      </c>
      <c r="AB1990">
        <f t="shared" si="189"/>
        <v>-20400</v>
      </c>
      <c r="AC1990">
        <f t="shared" si="190"/>
        <v>-1925570</v>
      </c>
      <c r="AD1990">
        <f t="shared" si="191"/>
        <v>6.5789473684210176E-3</v>
      </c>
      <c r="AE1990" s="15">
        <v>43042</v>
      </c>
      <c r="AF1990" s="9">
        <v>2.4712070372721051E-3</v>
      </c>
      <c r="AG1990" s="12" t="s">
        <v>960</v>
      </c>
      <c r="AH1990" s="20">
        <v>43040.997916666667</v>
      </c>
      <c r="AI1990" s="12">
        <v>456</v>
      </c>
      <c r="AJ1990" s="12">
        <v>16</v>
      </c>
      <c r="AK1990" s="12">
        <v>3.6400000000000002E-2</v>
      </c>
      <c r="AL1990" s="17">
        <v>183500</v>
      </c>
      <c r="AM1990" s="17">
        <v>0.57110091743119262</v>
      </c>
      <c r="AN1990" s="9"/>
      <c r="AO1990" s="9"/>
      <c r="AP1990" s="17">
        <v>4.16</v>
      </c>
      <c r="AQ1990" s="17">
        <v>9184</v>
      </c>
      <c r="AR1990" s="17">
        <v>0.98039215686274506</v>
      </c>
      <c r="AS1990" s="17">
        <v>0.151</v>
      </c>
      <c r="AT1990" s="17">
        <v>0.98275862068965514</v>
      </c>
      <c r="AU1990" s="12">
        <v>0.98326359832635979</v>
      </c>
      <c r="AV1990" s="12">
        <v>0.46</v>
      </c>
      <c r="AY1990" s="12">
        <v>21063300</v>
      </c>
      <c r="BA1990" s="12">
        <v>0.97860962566844922</v>
      </c>
      <c r="BD1990" s="12">
        <v>0.57110091743119262</v>
      </c>
      <c r="BE1990" s="12">
        <v>0.98039215686274506</v>
      </c>
      <c r="BF1990" s="12">
        <v>0.98275862068965514</v>
      </c>
      <c r="BG1990" s="12">
        <v>0.98326359832635979</v>
      </c>
      <c r="BH1990" s="12">
        <v>3.0000000000000001E-3</v>
      </c>
      <c r="BI1990" s="12">
        <v>0.151</v>
      </c>
      <c r="BJ1990" s="12">
        <v>0</v>
      </c>
      <c r="BK1990" s="12">
        <v>0.57699999999999996</v>
      </c>
      <c r="BL1990" s="12">
        <v>-66</v>
      </c>
      <c r="BM1990" s="12">
        <v>-180</v>
      </c>
      <c r="BN1990" s="12">
        <v>-99</v>
      </c>
      <c r="BO1990" s="12">
        <v>3031</v>
      </c>
      <c r="BP1990" s="12">
        <v>-652</v>
      </c>
      <c r="BQ1990" s="12">
        <v>-1407</v>
      </c>
      <c r="BR1990" s="12">
        <v>1230</v>
      </c>
      <c r="BS1990" s="12">
        <v>3265</v>
      </c>
      <c r="BT1990" s="12">
        <v>0.32102328585996881</v>
      </c>
      <c r="BU1990" s="12">
        <v>0.67494548507832997</v>
      </c>
      <c r="BV1990" s="12">
        <v>0.69639336192055901</v>
      </c>
      <c r="BW1990" s="12">
        <v>0.69394399799213968</v>
      </c>
      <c r="BX1990" s="12">
        <v>0.63110806178924661</v>
      </c>
      <c r="BY1990" s="12">
        <v>1791</v>
      </c>
      <c r="BZ1990" s="12">
        <v>0.97860962566844922</v>
      </c>
      <c r="CB1990" s="12">
        <v>0.15211754537597233</v>
      </c>
      <c r="CC1990" s="12">
        <v>22470</v>
      </c>
      <c r="CD1990" s="12">
        <v>22510</v>
      </c>
      <c r="CE1990" s="12">
        <v>3.754339553794829</v>
      </c>
      <c r="CH1990" s="22">
        <v>43040</v>
      </c>
      <c r="CI1990">
        <v>432</v>
      </c>
      <c r="CJ1990">
        <v>440</v>
      </c>
      <c r="CK1990">
        <v>394</v>
      </c>
      <c r="CL1990">
        <v>440</v>
      </c>
      <c r="CM1990" s="22">
        <v>43041</v>
      </c>
      <c r="CN1990">
        <v>453</v>
      </c>
      <c r="CO1990">
        <v>483</v>
      </c>
      <c r="CP1990">
        <v>422</v>
      </c>
      <c r="CQ1990">
        <v>436</v>
      </c>
      <c r="CR1990" s="22">
        <v>43045</v>
      </c>
      <c r="CS1990">
        <v>457</v>
      </c>
      <c r="CT1990">
        <v>468</v>
      </c>
      <c r="CU1990">
        <v>435</v>
      </c>
      <c r="CV1990">
        <v>452</v>
      </c>
    </row>
    <row r="1991" spans="1:100">
      <c r="A1991" s="22">
        <v>43040</v>
      </c>
      <c r="B1991">
        <v>1242</v>
      </c>
      <c r="C1991">
        <v>1242</v>
      </c>
      <c r="D1991">
        <v>1242</v>
      </c>
      <c r="E1991">
        <v>1242</v>
      </c>
      <c r="F1991" s="23">
        <f t="shared" si="188"/>
        <v>0</v>
      </c>
      <c r="G1991" s="22">
        <v>43041</v>
      </c>
      <c r="H1991">
        <v>1122</v>
      </c>
      <c r="I1991">
        <v>1242</v>
      </c>
      <c r="J1991">
        <v>1100</v>
      </c>
      <c r="K1991">
        <v>1242</v>
      </c>
      <c r="L1991" s="22">
        <v>43045</v>
      </c>
      <c r="M1991">
        <v>1200</v>
      </c>
      <c r="N1991" s="4">
        <v>43041</v>
      </c>
      <c r="O1991" s="3" t="s">
        <v>11</v>
      </c>
      <c r="P1991" s="3">
        <v>3542</v>
      </c>
      <c r="Q1991" s="3" t="s">
        <v>791</v>
      </c>
      <c r="R1991" s="3" t="s">
        <v>13</v>
      </c>
      <c r="S1991" s="3">
        <v>0.05</v>
      </c>
      <c r="T1991" s="3">
        <v>2</v>
      </c>
      <c r="U1991" s="3">
        <v>0</v>
      </c>
      <c r="V1991" s="3">
        <v>500</v>
      </c>
      <c r="W1991">
        <v>1122</v>
      </c>
      <c r="X1991" s="4">
        <v>43045</v>
      </c>
      <c r="Y1991">
        <v>1242</v>
      </c>
      <c r="Z1991" s="10">
        <f t="shared" si="193"/>
        <v>60000</v>
      </c>
      <c r="AA1991" s="10">
        <f t="shared" si="192"/>
        <v>60000</v>
      </c>
      <c r="AB1991" t="str">
        <f t="shared" si="189"/>
        <v/>
      </c>
      <c r="AC1991">
        <f t="shared" si="190"/>
        <v>-1925570</v>
      </c>
      <c r="AD1991">
        <f t="shared" si="191"/>
        <v>2.5280166796976755E-2</v>
      </c>
      <c r="AE1991" s="15">
        <v>43042</v>
      </c>
      <c r="AF1991" s="9">
        <v>2.4712070372721051E-3</v>
      </c>
      <c r="AG1991" s="12" t="s">
        <v>957</v>
      </c>
      <c r="AH1991" s="20">
        <v>43040.99722222222</v>
      </c>
      <c r="AI1991" s="12">
        <v>1151.0999999999999</v>
      </c>
      <c r="AJ1991" s="12">
        <v>-90.9</v>
      </c>
      <c r="AK1991" s="12">
        <v>-7.3200000000000001E-2</v>
      </c>
      <c r="AL1991" s="17">
        <v>47800</v>
      </c>
      <c r="AM1991" s="17">
        <v>0.65942028985507251</v>
      </c>
      <c r="AN1991" s="9"/>
      <c r="AO1991" s="9"/>
      <c r="AP1991" s="17">
        <v>0</v>
      </c>
      <c r="AQ1991" s="17">
        <v>12848</v>
      </c>
      <c r="AR1991" s="17">
        <v>0</v>
      </c>
      <c r="AS1991" s="17">
        <v>7.3999999999999996E-2</v>
      </c>
      <c r="AT1991" s="17">
        <v>0</v>
      </c>
      <c r="AU1991" s="12">
        <v>0.10832137733142037</v>
      </c>
      <c r="AV1991" s="12">
        <v>0</v>
      </c>
      <c r="AY1991" s="12">
        <v>10345000</v>
      </c>
      <c r="BA1991" s="12">
        <v>0</v>
      </c>
      <c r="BD1991" s="12">
        <v>0.65942028985507251</v>
      </c>
      <c r="BE1991" s="12">
        <v>0</v>
      </c>
      <c r="BF1991" s="12">
        <v>0</v>
      </c>
      <c r="BG1991" s="12">
        <v>0.10832137733142037</v>
      </c>
      <c r="BH1991" s="12">
        <v>7.3999999999999996E-2</v>
      </c>
      <c r="BI1991" s="12">
        <v>7.3999999999999996E-2</v>
      </c>
      <c r="BJ1991" s="12">
        <v>4.1000000000000002E-2</v>
      </c>
      <c r="BK1991" s="12">
        <v>0.82499999999999996</v>
      </c>
      <c r="BL1991" s="12">
        <v>189</v>
      </c>
      <c r="BM1991" s="12">
        <v>-82</v>
      </c>
      <c r="BN1991" s="12">
        <v>513</v>
      </c>
      <c r="BO1991" s="12">
        <v>1430</v>
      </c>
      <c r="BP1991" s="12">
        <v>-52</v>
      </c>
      <c r="BQ1991" s="12">
        <v>-7</v>
      </c>
      <c r="BR1991" s="12">
        <v>-337</v>
      </c>
      <c r="BS1991" s="12">
        <v>874</v>
      </c>
      <c r="BT1991" s="12">
        <v>0.32921057253907809</v>
      </c>
      <c r="BU1991" s="12">
        <v>0.43729071673533909</v>
      </c>
      <c r="BV1991" s="12">
        <v>0.4655569825836276</v>
      </c>
      <c r="BW1991" s="12">
        <v>0.46500430003642984</v>
      </c>
      <c r="BX1991" s="12">
        <v>0.55524106085445235</v>
      </c>
      <c r="BY1991" s="12">
        <v>1791</v>
      </c>
      <c r="BZ1991" s="12">
        <v>0</v>
      </c>
      <c r="CB1991" s="12">
        <v>0.15211754537597233</v>
      </c>
      <c r="CC1991" s="12">
        <v>22470</v>
      </c>
      <c r="CD1991" s="12">
        <v>22510</v>
      </c>
      <c r="CE1991" s="12">
        <v>4.3349390645586308</v>
      </c>
      <c r="CH1991" s="22">
        <v>43040</v>
      </c>
      <c r="CI1991">
        <v>1242</v>
      </c>
      <c r="CJ1991">
        <v>1242</v>
      </c>
      <c r="CK1991">
        <v>1242</v>
      </c>
      <c r="CL1991">
        <v>1242</v>
      </c>
      <c r="CM1991" s="22">
        <v>43041</v>
      </c>
      <c r="CN1991">
        <v>1122</v>
      </c>
      <c r="CO1991">
        <v>1242</v>
      </c>
      <c r="CP1991">
        <v>1100</v>
      </c>
      <c r="CQ1991">
        <v>1242</v>
      </c>
      <c r="CR1991" s="22">
        <v>43045</v>
      </c>
      <c r="CS1991">
        <v>1200</v>
      </c>
      <c r="CT1991">
        <v>1202</v>
      </c>
      <c r="CU1991">
        <v>1135</v>
      </c>
      <c r="CV1991">
        <v>1159</v>
      </c>
    </row>
    <row r="1992" spans="1:100">
      <c r="A1992" s="22">
        <v>43040</v>
      </c>
      <c r="B1992">
        <v>53</v>
      </c>
      <c r="C1992">
        <v>54</v>
      </c>
      <c r="D1992">
        <v>53</v>
      </c>
      <c r="E1992">
        <v>53</v>
      </c>
      <c r="F1992" s="23">
        <f t="shared" ref="F1992:F2055" si="194">IF(E1992&lt;&gt;"",E1992/B1992-1,"")</f>
        <v>0</v>
      </c>
      <c r="G1992" s="22">
        <v>43041</v>
      </c>
      <c r="H1992">
        <v>54</v>
      </c>
      <c r="I1992">
        <v>56</v>
      </c>
      <c r="J1992">
        <v>53</v>
      </c>
      <c r="K1992">
        <v>55</v>
      </c>
      <c r="L1992" s="22">
        <v>43045</v>
      </c>
      <c r="M1992">
        <v>55</v>
      </c>
      <c r="N1992" s="4">
        <v>43041</v>
      </c>
      <c r="O1992" s="3" t="s">
        <v>15</v>
      </c>
      <c r="P1992" s="3">
        <v>3528</v>
      </c>
      <c r="Q1992" s="3" t="s">
        <v>82</v>
      </c>
      <c r="R1992" s="3" t="s">
        <v>17</v>
      </c>
      <c r="S1992" s="3">
        <v>0.05</v>
      </c>
      <c r="T1992" s="3">
        <v>2</v>
      </c>
      <c r="U1992" s="3">
        <v>0</v>
      </c>
      <c r="V1992" s="3">
        <v>10000</v>
      </c>
      <c r="W1992">
        <v>54</v>
      </c>
      <c r="X1992" s="4">
        <v>43045</v>
      </c>
      <c r="Y1992">
        <v>55</v>
      </c>
      <c r="Z1992" s="10">
        <f t="shared" si="193"/>
        <v>10000</v>
      </c>
      <c r="AA1992" s="10">
        <f t="shared" si="192"/>
        <v>10000</v>
      </c>
      <c r="AB1992" t="str">
        <f t="shared" si="189"/>
        <v/>
      </c>
      <c r="AC1992">
        <f t="shared" si="190"/>
        <v>-1925570</v>
      </c>
      <c r="AD1992">
        <f t="shared" si="191"/>
        <v>1.2797074954296161E-2</v>
      </c>
      <c r="AE1992" s="15">
        <v>43042</v>
      </c>
      <c r="AF1992" s="9">
        <v>2.4712070372721051E-3</v>
      </c>
      <c r="AG1992" s="12" t="s">
        <v>954</v>
      </c>
      <c r="AH1992" s="20">
        <v>43040.942361111112</v>
      </c>
      <c r="AI1992" s="12">
        <v>54.7</v>
      </c>
      <c r="AJ1992" s="12">
        <v>1.7</v>
      </c>
      <c r="AK1992" s="12">
        <v>3.2099999999999997E-2</v>
      </c>
      <c r="AL1992" s="17">
        <v>35000</v>
      </c>
      <c r="AM1992" s="17">
        <v>0.34545454545454546</v>
      </c>
      <c r="AN1992" s="9"/>
      <c r="AO1992" s="9"/>
      <c r="AP1992" s="17">
        <v>0</v>
      </c>
      <c r="AQ1992" s="17">
        <v>22190</v>
      </c>
      <c r="AR1992" s="17">
        <v>0.18181818181818182</v>
      </c>
      <c r="AS1992" s="17">
        <v>0.218</v>
      </c>
      <c r="AT1992" s="17">
        <v>0.28333333333333333</v>
      </c>
      <c r="AU1992" s="12">
        <v>0.30645161290322581</v>
      </c>
      <c r="AV1992" s="12">
        <v>5.45</v>
      </c>
      <c r="AY1992" s="12">
        <v>403448312</v>
      </c>
      <c r="BA1992" s="12">
        <v>1</v>
      </c>
      <c r="BD1992" s="12">
        <v>0.34545454545454546</v>
      </c>
      <c r="BE1992" s="12">
        <v>0.18181818181818182</v>
      </c>
      <c r="BF1992" s="12">
        <v>0.28333333333333333</v>
      </c>
      <c r="BG1992" s="12">
        <v>0.30645161290322581</v>
      </c>
      <c r="BH1992" s="12">
        <v>0.46100000000000002</v>
      </c>
      <c r="BI1992" s="12">
        <v>0.218</v>
      </c>
      <c r="BJ1992" s="12">
        <v>0</v>
      </c>
      <c r="BK1992" s="12">
        <v>0.502</v>
      </c>
      <c r="BL1992" s="12">
        <v>955</v>
      </c>
      <c r="BM1992" s="12">
        <v>-111</v>
      </c>
      <c r="BN1992" s="12">
        <v>-138</v>
      </c>
      <c r="BO1992" s="12">
        <v>1867</v>
      </c>
      <c r="BP1992" s="12">
        <v>-886</v>
      </c>
      <c r="BQ1992" s="12">
        <v>365</v>
      </c>
      <c r="BR1992" s="12">
        <v>391</v>
      </c>
      <c r="BS1992" s="12">
        <v>1161</v>
      </c>
      <c r="BT1992" s="12">
        <v>0.36953662648281704</v>
      </c>
      <c r="BU1992" s="12">
        <v>0.74098518165659855</v>
      </c>
      <c r="BV1992" s="12">
        <v>0.76305456517786807</v>
      </c>
      <c r="BW1992" s="12">
        <v>0.77071926942994651</v>
      </c>
      <c r="BX1992" s="12">
        <v>0.68271060842420994</v>
      </c>
      <c r="BY1992" s="12">
        <v>1791</v>
      </c>
      <c r="BZ1992" s="12">
        <v>1</v>
      </c>
      <c r="CB1992" s="12">
        <v>0.15211754537597233</v>
      </c>
      <c r="CC1992" s="12">
        <v>22470</v>
      </c>
      <c r="CD1992" s="12">
        <v>22510</v>
      </c>
      <c r="CE1992" s="12">
        <v>2.2709710743801654</v>
      </c>
      <c r="CH1992" s="22">
        <v>43040</v>
      </c>
      <c r="CI1992">
        <v>53</v>
      </c>
      <c r="CJ1992">
        <v>54</v>
      </c>
      <c r="CK1992">
        <v>53</v>
      </c>
      <c r="CL1992">
        <v>53</v>
      </c>
      <c r="CM1992" s="22">
        <v>43041</v>
      </c>
      <c r="CN1992">
        <v>54</v>
      </c>
      <c r="CO1992">
        <v>56</v>
      </c>
      <c r="CP1992">
        <v>53</v>
      </c>
      <c r="CQ1992">
        <v>55</v>
      </c>
      <c r="CR1992" s="22">
        <v>43045</v>
      </c>
      <c r="CS1992">
        <v>55</v>
      </c>
      <c r="CT1992">
        <v>56</v>
      </c>
      <c r="CU1992">
        <v>54</v>
      </c>
      <c r="CV1992">
        <v>55</v>
      </c>
    </row>
    <row r="1993" spans="1:100">
      <c r="A1993" s="22">
        <v>43040</v>
      </c>
      <c r="B1993">
        <v>1300</v>
      </c>
      <c r="C1993">
        <v>1330</v>
      </c>
      <c r="D1993">
        <v>1235</v>
      </c>
      <c r="E1993">
        <v>1330</v>
      </c>
      <c r="F1993" s="23">
        <f t="shared" si="194"/>
        <v>2.3076923076922995E-2</v>
      </c>
      <c r="G1993" s="22">
        <v>43041</v>
      </c>
      <c r="H1993">
        <v>1420</v>
      </c>
      <c r="I1993">
        <v>1630</v>
      </c>
      <c r="J1993">
        <v>1300</v>
      </c>
      <c r="K1993">
        <v>1329</v>
      </c>
      <c r="L1993" s="22">
        <v>43045</v>
      </c>
      <c r="M1993">
        <v>1221</v>
      </c>
      <c r="N1993" s="4">
        <v>43041</v>
      </c>
      <c r="O1993" s="3" t="s">
        <v>15</v>
      </c>
      <c r="P1993" s="3">
        <v>4999</v>
      </c>
      <c r="Q1993" s="3" t="s">
        <v>208</v>
      </c>
      <c r="R1993" s="3" t="s">
        <v>17</v>
      </c>
      <c r="S1993" s="3">
        <v>0.05</v>
      </c>
      <c r="T1993" s="3">
        <v>2</v>
      </c>
      <c r="U1993" s="3">
        <v>0</v>
      </c>
      <c r="V1993" s="3">
        <v>400</v>
      </c>
      <c r="W1993">
        <v>1420</v>
      </c>
      <c r="X1993" s="4">
        <v>43045</v>
      </c>
      <c r="Y1993">
        <v>1329</v>
      </c>
      <c r="Z1993" s="10">
        <f t="shared" si="193"/>
        <v>-36400</v>
      </c>
      <c r="AA1993" s="10">
        <f t="shared" si="192"/>
        <v>36400</v>
      </c>
      <c r="AB1993" t="str">
        <f t="shared" si="189"/>
        <v/>
      </c>
      <c r="AC1993">
        <f t="shared" si="190"/>
        <v>-1925570</v>
      </c>
      <c r="AD1993">
        <f t="shared" si="191"/>
        <v>2.1582733812949728E-2</v>
      </c>
      <c r="AE1993" s="15">
        <v>43042</v>
      </c>
      <c r="AF1993" s="9">
        <v>2.4712070372721051E-3</v>
      </c>
      <c r="AG1993" s="12" t="s">
        <v>954</v>
      </c>
      <c r="AH1993" s="20">
        <v>43040.995138888888</v>
      </c>
      <c r="AI1993" s="12">
        <v>1390</v>
      </c>
      <c r="AJ1993" s="12">
        <v>60</v>
      </c>
      <c r="AK1993" s="12">
        <v>4.5100000000000001E-2</v>
      </c>
      <c r="AL1993" s="17">
        <v>23800</v>
      </c>
      <c r="AM1993" s="17">
        <v>0.70805116629044396</v>
      </c>
      <c r="AN1993" s="9"/>
      <c r="AO1993" s="9"/>
      <c r="AP1993" s="17">
        <v>0</v>
      </c>
      <c r="AQ1993" s="17">
        <v>20157</v>
      </c>
      <c r="AR1993" s="17">
        <v>0.99847560975609762</v>
      </c>
      <c r="AS1993" s="17">
        <v>0.188</v>
      </c>
      <c r="AT1993" s="17">
        <v>0.99880239520958081</v>
      </c>
      <c r="AU1993" s="12">
        <v>0.99886104783599083</v>
      </c>
      <c r="AV1993" s="12">
        <v>0.75</v>
      </c>
      <c r="AY1993" s="12">
        <v>15167000</v>
      </c>
      <c r="BA1993" s="12">
        <v>0.99840764331210186</v>
      </c>
      <c r="BD1993" s="12">
        <v>0.70805116629044396</v>
      </c>
      <c r="BE1993" s="12">
        <v>0.99847560975609762</v>
      </c>
      <c r="BF1993" s="12">
        <v>0.99880239520958081</v>
      </c>
      <c r="BG1993" s="12">
        <v>0.99886104783599083</v>
      </c>
      <c r="BH1993" s="12">
        <v>4.0000000000000001E-3</v>
      </c>
      <c r="BI1993" s="12">
        <v>0.188</v>
      </c>
      <c r="BJ1993" s="12" t="s">
        <v>968</v>
      </c>
      <c r="BK1993" s="12">
        <v>0.67400000000000004</v>
      </c>
      <c r="BL1993" s="12">
        <v>1019</v>
      </c>
      <c r="BM1993" s="12">
        <v>-392</v>
      </c>
      <c r="BN1993" s="12">
        <v>-136</v>
      </c>
      <c r="BO1993" s="12">
        <v>4159</v>
      </c>
      <c r="BP1993" s="12">
        <v>763</v>
      </c>
      <c r="BQ1993" s="12">
        <v>-720</v>
      </c>
      <c r="BR1993" s="12">
        <v>-143</v>
      </c>
      <c r="BS1993" s="12">
        <v>3644</v>
      </c>
      <c r="BT1993" s="12">
        <v>0.36953662648281704</v>
      </c>
      <c r="BU1993" s="12">
        <v>0.74098518165659855</v>
      </c>
      <c r="BV1993" s="12">
        <v>0.76305456517786807</v>
      </c>
      <c r="BW1993" s="12">
        <v>0.77071926942994651</v>
      </c>
      <c r="BX1993" s="12">
        <v>0.68271060842420994</v>
      </c>
      <c r="BY1993" s="12">
        <v>1791</v>
      </c>
      <c r="BZ1993" s="12">
        <v>0.99840764331210186</v>
      </c>
      <c r="CB1993" s="12">
        <v>0.15211754537597233</v>
      </c>
      <c r="CC1993" s="12">
        <v>22470</v>
      </c>
      <c r="CD1993" s="12">
        <v>22510</v>
      </c>
      <c r="CE1993" s="12">
        <v>4.6546318147616121</v>
      </c>
      <c r="CH1993" s="22">
        <v>43040</v>
      </c>
      <c r="CI1993">
        <v>1300</v>
      </c>
      <c r="CJ1993">
        <v>1330</v>
      </c>
      <c r="CK1993">
        <v>1235</v>
      </c>
      <c r="CL1993">
        <v>1330</v>
      </c>
      <c r="CM1993" s="22">
        <v>43041</v>
      </c>
      <c r="CN1993">
        <v>1420</v>
      </c>
      <c r="CO1993">
        <v>1630</v>
      </c>
      <c r="CP1993">
        <v>1300</v>
      </c>
      <c r="CQ1993">
        <v>1329</v>
      </c>
      <c r="CR1993" s="22">
        <v>43045</v>
      </c>
      <c r="CS1993">
        <v>1221</v>
      </c>
      <c r="CT1993">
        <v>1246</v>
      </c>
      <c r="CU1993">
        <v>1111</v>
      </c>
      <c r="CV1993">
        <v>1131</v>
      </c>
    </row>
    <row r="1994" spans="1:100">
      <c r="A1994" s="22">
        <v>43040</v>
      </c>
      <c r="B1994">
        <v>16</v>
      </c>
      <c r="C1994">
        <v>16</v>
      </c>
      <c r="D1994">
        <v>15</v>
      </c>
      <c r="E1994">
        <v>15</v>
      </c>
      <c r="F1994" s="23">
        <f t="shared" si="194"/>
        <v>-6.25E-2</v>
      </c>
      <c r="G1994" s="22">
        <v>43041</v>
      </c>
      <c r="H1994">
        <v>15</v>
      </c>
      <c r="I1994">
        <v>16</v>
      </c>
      <c r="J1994">
        <v>15</v>
      </c>
      <c r="K1994">
        <v>15</v>
      </c>
      <c r="L1994" s="22">
        <v>43045</v>
      </c>
      <c r="M1994">
        <v>15</v>
      </c>
      <c r="N1994" s="4">
        <v>43041</v>
      </c>
      <c r="O1994" s="3" t="s">
        <v>15</v>
      </c>
      <c r="P1994" s="3">
        <v>9318</v>
      </c>
      <c r="Q1994" s="3" t="s">
        <v>71</v>
      </c>
      <c r="R1994" s="3" t="s">
        <v>17</v>
      </c>
      <c r="S1994" s="3">
        <v>0.05</v>
      </c>
      <c r="T1994" s="3">
        <v>2</v>
      </c>
      <c r="U1994" s="3">
        <v>0</v>
      </c>
      <c r="V1994" s="3">
        <v>33400</v>
      </c>
      <c r="W1994">
        <v>15</v>
      </c>
      <c r="X1994" s="4">
        <v>43045</v>
      </c>
      <c r="Y1994">
        <v>15</v>
      </c>
      <c r="Z1994" s="10">
        <f t="shared" si="193"/>
        <v>0</v>
      </c>
      <c r="AA1994" s="10">
        <f t="shared" si="192"/>
        <v>0</v>
      </c>
      <c r="AB1994" t="str">
        <f t="shared" si="189"/>
        <v/>
      </c>
      <c r="AC1994">
        <f t="shared" si="190"/>
        <v>-1925570</v>
      </c>
      <c r="AD1994">
        <f t="shared" si="191"/>
        <v>3.2258064516129004E-2</v>
      </c>
      <c r="AE1994" s="15">
        <v>43042</v>
      </c>
      <c r="AF1994" s="9">
        <v>2.4712070372721051E-3</v>
      </c>
      <c r="AG1994" s="12" t="s">
        <v>954</v>
      </c>
      <c r="AH1994" s="20">
        <v>43040.998611111114</v>
      </c>
      <c r="AI1994" s="12">
        <v>15.5</v>
      </c>
      <c r="AJ1994" s="12">
        <v>0.5</v>
      </c>
      <c r="AK1994" s="12">
        <v>3.3300000000000003E-2</v>
      </c>
      <c r="AL1994" s="17">
        <v>18600</v>
      </c>
      <c r="AM1994" s="17">
        <v>1.1333333333333333</v>
      </c>
      <c r="AN1994" s="9"/>
      <c r="AO1994" s="9"/>
      <c r="AP1994" s="17">
        <v>0</v>
      </c>
      <c r="AQ1994" s="17">
        <v>7087</v>
      </c>
      <c r="AR1994" s="17">
        <v>0.35</v>
      </c>
      <c r="AS1994" s="17">
        <v>4.7E-2</v>
      </c>
      <c r="AT1994" s="17">
        <v>0.35</v>
      </c>
      <c r="AU1994" s="12">
        <v>0.38095238095238093</v>
      </c>
      <c r="AV1994" s="12">
        <v>0</v>
      </c>
      <c r="AY1994" s="12">
        <v>472435456</v>
      </c>
      <c r="BA1994" s="12">
        <v>0.6</v>
      </c>
      <c r="BD1994" s="12">
        <v>1.1333333333333333</v>
      </c>
      <c r="BE1994" s="12">
        <v>0.35</v>
      </c>
      <c r="BF1994" s="12">
        <v>0.35</v>
      </c>
      <c r="BG1994" s="12">
        <v>0.38095238095238093</v>
      </c>
      <c r="BH1994" s="12">
        <v>6.0999999999999999E-2</v>
      </c>
      <c r="BI1994" s="12">
        <v>4.7E-2</v>
      </c>
      <c r="BJ1994" s="12">
        <v>0</v>
      </c>
      <c r="BK1994" s="12">
        <v>0.27800000000000002</v>
      </c>
      <c r="BL1994" s="12">
        <v>-372</v>
      </c>
      <c r="BM1994" s="12">
        <v>-524</v>
      </c>
      <c r="BN1994" s="12">
        <v>916</v>
      </c>
      <c r="BO1994" s="12">
        <v>1248</v>
      </c>
      <c r="BP1994" s="12">
        <v>785</v>
      </c>
      <c r="BQ1994" s="12">
        <v>29</v>
      </c>
      <c r="BR1994" s="12">
        <v>55</v>
      </c>
      <c r="BS1994" s="12">
        <v>1227</v>
      </c>
      <c r="BT1994" s="12">
        <v>0.36953662648281704</v>
      </c>
      <c r="BU1994" s="12">
        <v>0.74098518165659855</v>
      </c>
      <c r="BV1994" s="12">
        <v>0.76305456517786807</v>
      </c>
      <c r="BW1994" s="12">
        <v>0.77071926942994651</v>
      </c>
      <c r="BX1994" s="12">
        <v>0.68271060842420994</v>
      </c>
      <c r="BY1994" s="12">
        <v>1791</v>
      </c>
      <c r="BZ1994" s="12">
        <v>0.6</v>
      </c>
      <c r="CB1994" s="12">
        <v>0.15211754537597233</v>
      </c>
      <c r="CC1994" s="12">
        <v>22470</v>
      </c>
      <c r="CD1994" s="12">
        <v>22510</v>
      </c>
      <c r="CE1994" s="12">
        <v>7.4503787878787886</v>
      </c>
      <c r="CH1994" s="22">
        <v>43040</v>
      </c>
      <c r="CI1994">
        <v>16</v>
      </c>
      <c r="CJ1994">
        <v>16</v>
      </c>
      <c r="CK1994">
        <v>15</v>
      </c>
      <c r="CL1994">
        <v>15</v>
      </c>
      <c r="CM1994" s="22">
        <v>43041</v>
      </c>
      <c r="CN1994">
        <v>15</v>
      </c>
      <c r="CO1994">
        <v>16</v>
      </c>
      <c r="CP1994">
        <v>15</v>
      </c>
      <c r="CQ1994">
        <v>15</v>
      </c>
      <c r="CR1994" s="22">
        <v>43045</v>
      </c>
      <c r="CS1994">
        <v>15</v>
      </c>
      <c r="CT1994">
        <v>16</v>
      </c>
      <c r="CU1994">
        <v>15</v>
      </c>
      <c r="CV1994">
        <v>15</v>
      </c>
    </row>
    <row r="1995" spans="1:100">
      <c r="A1995" s="22">
        <v>43040</v>
      </c>
      <c r="B1995">
        <v>3440</v>
      </c>
      <c r="C1995">
        <v>3600</v>
      </c>
      <c r="D1995">
        <v>3420</v>
      </c>
      <c r="E1995">
        <v>3555</v>
      </c>
      <c r="F1995" s="23">
        <f t="shared" si="194"/>
        <v>3.3430232558139483E-2</v>
      </c>
      <c r="G1995" s="22">
        <v>43041</v>
      </c>
      <c r="H1995">
        <v>3190</v>
      </c>
      <c r="I1995">
        <v>3275</v>
      </c>
      <c r="J1995">
        <v>3110</v>
      </c>
      <c r="K1995">
        <v>3185</v>
      </c>
      <c r="L1995" s="22">
        <v>43045</v>
      </c>
      <c r="M1995">
        <v>3210</v>
      </c>
      <c r="N1995" s="4">
        <v>43041</v>
      </c>
      <c r="O1995" s="3" t="s">
        <v>11</v>
      </c>
      <c r="P1995" s="3">
        <v>7271</v>
      </c>
      <c r="Q1995" s="3" t="s">
        <v>487</v>
      </c>
      <c r="R1995" s="3" t="s">
        <v>13</v>
      </c>
      <c r="S1995" s="3">
        <v>0.05</v>
      </c>
      <c r="T1995" s="3">
        <v>2</v>
      </c>
      <c r="U1995" s="3">
        <v>0</v>
      </c>
      <c r="V1995" s="3">
        <v>200</v>
      </c>
      <c r="W1995">
        <v>3190</v>
      </c>
      <c r="X1995" s="4">
        <v>43045</v>
      </c>
      <c r="Y1995">
        <v>3185</v>
      </c>
      <c r="Z1995" s="10">
        <f t="shared" si="193"/>
        <v>-1000</v>
      </c>
      <c r="AA1995" s="10">
        <f t="shared" si="192"/>
        <v>1000</v>
      </c>
      <c r="AB1995" t="str">
        <f t="shared" si="189"/>
        <v/>
      </c>
      <c r="AC1995">
        <f t="shared" si="190"/>
        <v>-1925570</v>
      </c>
      <c r="AD1995">
        <f t="shared" si="191"/>
        <v>3.1357792411412788E-4</v>
      </c>
      <c r="AE1995" s="15">
        <v>43042</v>
      </c>
      <c r="AF1995" s="9">
        <v>2.4712070372721051E-3</v>
      </c>
      <c r="AG1995" s="12" t="s">
        <v>962</v>
      </c>
      <c r="AH1995" s="20">
        <v>43040.997916666667</v>
      </c>
      <c r="AI1995" s="12">
        <v>3189</v>
      </c>
      <c r="AJ1995" s="12">
        <v>-366</v>
      </c>
      <c r="AK1995" s="12">
        <v>-0.10299999999999999</v>
      </c>
      <c r="AL1995" s="17">
        <v>15700</v>
      </c>
      <c r="AM1995" s="17">
        <v>0.71742543171114603</v>
      </c>
      <c r="AN1995" s="9"/>
      <c r="AO1995" s="9"/>
      <c r="AP1995" s="17">
        <v>1054.8800000000001</v>
      </c>
      <c r="AQ1995" s="17">
        <v>41210</v>
      </c>
      <c r="AR1995" s="17">
        <v>0.77009345794392525</v>
      </c>
      <c r="AS1995" s="17">
        <v>0.254</v>
      </c>
      <c r="AT1995" s="17">
        <v>0.8126142595978062</v>
      </c>
      <c r="AU1995" s="12">
        <v>0.81641791044776124</v>
      </c>
      <c r="AV1995" s="12">
        <v>0.38</v>
      </c>
      <c r="AY1995" s="12">
        <v>12938639</v>
      </c>
      <c r="BA1995" s="12">
        <v>0.11510791366906475</v>
      </c>
      <c r="BD1995" s="12">
        <v>0.71742543171114603</v>
      </c>
      <c r="BE1995" s="12">
        <v>0.77009345794392525</v>
      </c>
      <c r="BF1995" s="12">
        <v>0.8126142595978062</v>
      </c>
      <c r="BG1995" s="12">
        <v>0.81641791044776124</v>
      </c>
      <c r="BH1995" s="12">
        <v>6.0000000000000001E-3</v>
      </c>
      <c r="BI1995" s="12">
        <v>0.254</v>
      </c>
      <c r="BJ1995" s="12">
        <v>4.0000000000000001E-3</v>
      </c>
      <c r="BK1995" s="12">
        <v>0.442</v>
      </c>
      <c r="BL1995" s="12">
        <v>1770</v>
      </c>
      <c r="BM1995" s="12">
        <v>-2365</v>
      </c>
      <c r="BN1995" s="12">
        <v>682</v>
      </c>
      <c r="BO1995" s="12">
        <v>3764</v>
      </c>
      <c r="BP1995" s="12">
        <v>-97</v>
      </c>
      <c r="BQ1995" s="12">
        <v>-3396</v>
      </c>
      <c r="BR1995" s="12">
        <v>3366</v>
      </c>
      <c r="BS1995" s="12">
        <v>3649</v>
      </c>
      <c r="BT1995" s="12">
        <v>0.26611866999355471</v>
      </c>
      <c r="BU1995" s="12">
        <v>0.7939406932669939</v>
      </c>
      <c r="BV1995" s="12">
        <v>0.8190553917267297</v>
      </c>
      <c r="BW1995" s="12">
        <v>0.80979864664856727</v>
      </c>
      <c r="BX1995" s="12">
        <v>0.74085491963411487</v>
      </c>
      <c r="BY1995" s="12">
        <v>1791</v>
      </c>
      <c r="BZ1995" s="12">
        <v>0.11510791366906475</v>
      </c>
      <c r="CB1995" s="12">
        <v>0.15211754537597233</v>
      </c>
      <c r="CC1995" s="12">
        <v>22470</v>
      </c>
      <c r="CD1995" s="12">
        <v>22510</v>
      </c>
      <c r="CE1995" s="12">
        <v>4.7162569573283868</v>
      </c>
      <c r="CH1995" s="22">
        <v>43040</v>
      </c>
      <c r="CI1995">
        <v>3440</v>
      </c>
      <c r="CJ1995">
        <v>3600</v>
      </c>
      <c r="CK1995">
        <v>3420</v>
      </c>
      <c r="CL1995">
        <v>3555</v>
      </c>
      <c r="CM1995" s="22">
        <v>43041</v>
      </c>
      <c r="CN1995">
        <v>3190</v>
      </c>
      <c r="CO1995">
        <v>3275</v>
      </c>
      <c r="CP1995">
        <v>3110</v>
      </c>
      <c r="CQ1995">
        <v>3185</v>
      </c>
      <c r="CR1995" s="22">
        <v>43045</v>
      </c>
      <c r="CS1995">
        <v>3210</v>
      </c>
      <c r="CT1995">
        <v>3230</v>
      </c>
      <c r="CU1995">
        <v>3080</v>
      </c>
      <c r="CV1995">
        <v>3080</v>
      </c>
    </row>
    <row r="1996" spans="1:100">
      <c r="A1996" s="22">
        <v>43040</v>
      </c>
      <c r="B1996">
        <v>349</v>
      </c>
      <c r="C1996">
        <v>350</v>
      </c>
      <c r="D1996">
        <v>336</v>
      </c>
      <c r="E1996">
        <v>343</v>
      </c>
      <c r="F1996" s="23">
        <f t="shared" si="194"/>
        <v>-1.7191977077363862E-2</v>
      </c>
      <c r="G1996" s="22">
        <v>43041</v>
      </c>
      <c r="H1996">
        <v>364</v>
      </c>
      <c r="I1996">
        <v>402</v>
      </c>
      <c r="J1996">
        <v>353</v>
      </c>
      <c r="K1996">
        <v>389</v>
      </c>
      <c r="L1996" s="22">
        <v>43045</v>
      </c>
      <c r="M1996">
        <v>403</v>
      </c>
      <c r="N1996" s="4">
        <v>43041</v>
      </c>
      <c r="O1996" s="3" t="s">
        <v>15</v>
      </c>
      <c r="P1996" s="3">
        <v>2743</v>
      </c>
      <c r="Q1996" s="3" t="s">
        <v>795</v>
      </c>
      <c r="R1996" s="3" t="s">
        <v>17</v>
      </c>
      <c r="S1996" s="3">
        <v>0.05</v>
      </c>
      <c r="T1996" s="3" t="s">
        <v>64</v>
      </c>
      <c r="U1996" s="3">
        <v>0</v>
      </c>
      <c r="V1996" s="3">
        <v>1500</v>
      </c>
      <c r="W1996">
        <v>364</v>
      </c>
      <c r="X1996" s="4">
        <v>43045</v>
      </c>
      <c r="Y1996">
        <v>389</v>
      </c>
      <c r="Z1996" s="10">
        <f t="shared" si="193"/>
        <v>37500</v>
      </c>
      <c r="AA1996" s="10">
        <f t="shared" si="192"/>
        <v>37500</v>
      </c>
      <c r="AB1996" t="str">
        <f t="shared" si="189"/>
        <v/>
      </c>
      <c r="AC1996">
        <f t="shared" si="190"/>
        <v>-1925570</v>
      </c>
      <c r="AD1996">
        <f t="shared" si="191"/>
        <v>2.5352112676056304E-2</v>
      </c>
      <c r="AE1996" s="15">
        <v>43042</v>
      </c>
      <c r="AF1996" s="9">
        <v>2.4712070372721051E-3</v>
      </c>
      <c r="AG1996" s="12" t="s">
        <v>960</v>
      </c>
      <c r="AH1996" s="20">
        <v>43040.998611111114</v>
      </c>
      <c r="AI1996" s="12">
        <v>355</v>
      </c>
      <c r="AJ1996" s="12">
        <v>12</v>
      </c>
      <c r="AK1996" s="12">
        <v>3.5000000000000003E-2</v>
      </c>
      <c r="AL1996" s="17">
        <v>10600</v>
      </c>
      <c r="AM1996" s="17">
        <v>0.41645244215938304</v>
      </c>
      <c r="AN1996" s="9"/>
      <c r="AO1996" s="9"/>
      <c r="AP1996" s="17">
        <v>0</v>
      </c>
      <c r="AQ1996" s="17">
        <v>4846</v>
      </c>
      <c r="AR1996" s="17">
        <v>1</v>
      </c>
      <c r="AS1996" s="17">
        <v>0.16200000000000001</v>
      </c>
      <c r="AT1996" s="17">
        <v>0.19914651493598862</v>
      </c>
      <c r="AU1996" s="12">
        <v>0.23712737127371275</v>
      </c>
      <c r="AV1996" s="12">
        <v>0</v>
      </c>
      <c r="AY1996" s="12">
        <v>12456600</v>
      </c>
      <c r="BA1996" s="12">
        <v>1</v>
      </c>
      <c r="BD1996" s="12">
        <v>0.41645244215938304</v>
      </c>
      <c r="BE1996" s="12">
        <v>1</v>
      </c>
      <c r="BF1996" s="12">
        <v>0.19914651493598862</v>
      </c>
      <c r="BG1996" s="12">
        <v>0.23712737127371275</v>
      </c>
      <c r="BH1996" s="12">
        <v>0</v>
      </c>
      <c r="BI1996" s="12">
        <v>0.16200000000000001</v>
      </c>
      <c r="BJ1996" s="12">
        <v>0</v>
      </c>
      <c r="BK1996" s="12">
        <v>0.73899999999999999</v>
      </c>
      <c r="BL1996" s="12">
        <v>-541</v>
      </c>
      <c r="BM1996" s="12">
        <v>-278</v>
      </c>
      <c r="BN1996" s="12">
        <v>-15</v>
      </c>
      <c r="BO1996" s="12">
        <v>1151</v>
      </c>
      <c r="BP1996" s="12">
        <v>602</v>
      </c>
      <c r="BQ1996" s="12">
        <v>-377</v>
      </c>
      <c r="BR1996" s="12">
        <v>-275</v>
      </c>
      <c r="BS1996" s="12">
        <v>1963</v>
      </c>
      <c r="BT1996" s="12">
        <v>0.32102328585996881</v>
      </c>
      <c r="BU1996" s="12">
        <v>0.67494548507832997</v>
      </c>
      <c r="BV1996" s="12">
        <v>0.69639336192055901</v>
      </c>
      <c r="BW1996" s="12">
        <v>0.69394399799213968</v>
      </c>
      <c r="BX1996" s="12">
        <v>0.63110806178924661</v>
      </c>
      <c r="BY1996" s="12">
        <v>1791</v>
      </c>
      <c r="BZ1996" s="12">
        <v>1</v>
      </c>
      <c r="CB1996" s="12">
        <v>0.15211754537597233</v>
      </c>
      <c r="CC1996" s="12">
        <v>22470</v>
      </c>
      <c r="CD1996" s="12">
        <v>22510</v>
      </c>
      <c r="CE1996" s="12">
        <v>2.737701565786399</v>
      </c>
      <c r="CH1996" s="22">
        <v>43040</v>
      </c>
      <c r="CI1996">
        <v>349</v>
      </c>
      <c r="CJ1996">
        <v>350</v>
      </c>
      <c r="CK1996">
        <v>336</v>
      </c>
      <c r="CL1996">
        <v>343</v>
      </c>
      <c r="CM1996" s="22">
        <v>43041</v>
      </c>
      <c r="CN1996">
        <v>364</v>
      </c>
      <c r="CO1996">
        <v>402</v>
      </c>
      <c r="CP1996">
        <v>353</v>
      </c>
      <c r="CQ1996">
        <v>389</v>
      </c>
      <c r="CR1996" s="22">
        <v>43045</v>
      </c>
      <c r="CS1996">
        <v>403</v>
      </c>
      <c r="CT1996">
        <v>415</v>
      </c>
      <c r="CU1996">
        <v>350</v>
      </c>
      <c r="CV1996">
        <v>399</v>
      </c>
    </row>
    <row r="1997" spans="1:100">
      <c r="A1997" s="22">
        <v>43040</v>
      </c>
      <c r="B1997">
        <v>2520</v>
      </c>
      <c r="C1997">
        <v>2520</v>
      </c>
      <c r="D1997">
        <v>2520</v>
      </c>
      <c r="E1997">
        <v>2520</v>
      </c>
      <c r="F1997" s="23">
        <f t="shared" si="194"/>
        <v>0</v>
      </c>
      <c r="G1997" s="22">
        <v>43041</v>
      </c>
      <c r="H1997">
        <v>2711</v>
      </c>
      <c r="I1997">
        <v>2713</v>
      </c>
      <c r="J1997">
        <v>2708</v>
      </c>
      <c r="K1997">
        <v>2709</v>
      </c>
      <c r="L1997" s="22">
        <v>43045</v>
      </c>
      <c r="M1997">
        <v>2709</v>
      </c>
      <c r="N1997" s="4">
        <v>43041</v>
      </c>
      <c r="O1997" s="3" t="s">
        <v>15</v>
      </c>
      <c r="P1997" s="3">
        <v>7517</v>
      </c>
      <c r="Q1997" s="3" t="s">
        <v>796</v>
      </c>
      <c r="R1997" s="3" t="s">
        <v>17</v>
      </c>
      <c r="S1997" s="3">
        <v>0.05</v>
      </c>
      <c r="T1997" s="3" t="s">
        <v>27</v>
      </c>
      <c r="U1997" s="3">
        <v>0</v>
      </c>
      <c r="V1997" s="3">
        <v>200</v>
      </c>
      <c r="W1997">
        <v>2711</v>
      </c>
      <c r="X1997" s="4">
        <v>43045</v>
      </c>
      <c r="Y1997">
        <v>2709</v>
      </c>
      <c r="Z1997" s="10">
        <f t="shared" si="193"/>
        <v>-400</v>
      </c>
      <c r="AA1997" s="10">
        <f t="shared" si="192"/>
        <v>400</v>
      </c>
      <c r="AB1997" t="str">
        <f t="shared" ref="AB1997:AB2060" si="195">IF(AND(O1997="夜間上昇",T1997=1,AF1997&gt;0),Z1997,"")</f>
        <v/>
      </c>
      <c r="AC1997">
        <f t="shared" si="190"/>
        <v>-1925570</v>
      </c>
      <c r="AD1997">
        <f t="shared" si="191"/>
        <v>3.6900369003700639E-4</v>
      </c>
      <c r="AE1997" s="15">
        <v>43042</v>
      </c>
      <c r="AF1997" s="9">
        <v>2.4712070372721051E-3</v>
      </c>
      <c r="AG1997" s="12" t="s">
        <v>962</v>
      </c>
      <c r="AH1997" s="20">
        <v>43040.997916666667</v>
      </c>
      <c r="AI1997" s="12">
        <v>2710</v>
      </c>
      <c r="AJ1997" s="12">
        <v>190</v>
      </c>
      <c r="AK1997" s="12">
        <v>7.5399999999999995E-2</v>
      </c>
      <c r="AL1997" s="17">
        <v>9200</v>
      </c>
      <c r="AM1997" s="17">
        <v>0.30417128091546697</v>
      </c>
      <c r="AN1997" s="9"/>
      <c r="AO1997" s="9"/>
      <c r="AP1997" s="17">
        <v>2.31</v>
      </c>
      <c r="AQ1997" s="17">
        <v>106860</v>
      </c>
      <c r="AR1997" s="17">
        <v>1</v>
      </c>
      <c r="AS1997" s="17">
        <v>0.128</v>
      </c>
      <c r="AT1997" s="17">
        <v>1</v>
      </c>
      <c r="AU1997" s="12">
        <v>1</v>
      </c>
      <c r="AV1997" s="12" t="s">
        <v>988</v>
      </c>
      <c r="AY1997" s="12">
        <v>39446162</v>
      </c>
      <c r="BA1997" s="12">
        <v>1</v>
      </c>
      <c r="BD1997" s="12">
        <v>0.30417128091546697</v>
      </c>
      <c r="BE1997" s="12">
        <v>1</v>
      </c>
      <c r="BF1997" s="12">
        <v>1</v>
      </c>
      <c r="BG1997" s="12">
        <v>1</v>
      </c>
      <c r="BH1997" s="12">
        <v>0.43</v>
      </c>
      <c r="BI1997" s="12">
        <v>0.128</v>
      </c>
      <c r="BJ1997" s="12">
        <v>6.3E-2</v>
      </c>
      <c r="BK1997" s="12">
        <v>0.378</v>
      </c>
      <c r="BL1997" s="12">
        <v>6121</v>
      </c>
      <c r="BM1997" s="12">
        <v>-7103</v>
      </c>
      <c r="BN1997" s="12">
        <v>5644</v>
      </c>
      <c r="BO1997" s="12">
        <v>18265</v>
      </c>
      <c r="BP1997" s="12">
        <v>5902</v>
      </c>
      <c r="BQ1997" s="12">
        <v>-1987</v>
      </c>
      <c r="BR1997" s="12">
        <v>-3558</v>
      </c>
      <c r="BS1997" s="12">
        <v>12875</v>
      </c>
      <c r="BT1997" s="12">
        <v>0.26611866999355471</v>
      </c>
      <c r="BU1997" s="12">
        <v>0.7939406932669939</v>
      </c>
      <c r="BV1997" s="12">
        <v>0.8190553917267297</v>
      </c>
      <c r="BW1997" s="12">
        <v>0.80979864664856727</v>
      </c>
      <c r="BX1997" s="12">
        <v>0.74085491963411487</v>
      </c>
      <c r="BY1997" s="12">
        <v>1791</v>
      </c>
      <c r="BZ1997" s="12">
        <v>1</v>
      </c>
      <c r="CB1997" s="12">
        <v>0.15211754537597233</v>
      </c>
      <c r="CC1997" s="12">
        <v>22470</v>
      </c>
      <c r="CD1997" s="12">
        <v>22510</v>
      </c>
      <c r="CE1997" s="12">
        <v>1.999580522836337</v>
      </c>
      <c r="CH1997" s="22">
        <v>43040</v>
      </c>
      <c r="CI1997">
        <v>2520</v>
      </c>
      <c r="CJ1997">
        <v>2520</v>
      </c>
      <c r="CK1997">
        <v>2520</v>
      </c>
      <c r="CL1997">
        <v>2520</v>
      </c>
      <c r="CM1997" s="22">
        <v>43041</v>
      </c>
      <c r="CN1997">
        <v>2711</v>
      </c>
      <c r="CO1997">
        <v>2713</v>
      </c>
      <c r="CP1997">
        <v>2708</v>
      </c>
      <c r="CQ1997">
        <v>2709</v>
      </c>
      <c r="CR1997" s="22">
        <v>43045</v>
      </c>
      <c r="CS1997">
        <v>2709</v>
      </c>
      <c r="CT1997">
        <v>2710</v>
      </c>
      <c r="CU1997">
        <v>2708</v>
      </c>
      <c r="CV1997">
        <v>2709</v>
      </c>
    </row>
    <row r="1998" spans="1:100">
      <c r="A1998" s="22">
        <v>43040</v>
      </c>
      <c r="B1998">
        <v>814</v>
      </c>
      <c r="C1998">
        <v>815</v>
      </c>
      <c r="D1998">
        <v>733</v>
      </c>
      <c r="E1998">
        <v>742</v>
      </c>
      <c r="F1998" s="23">
        <f t="shared" si="194"/>
        <v>-8.8452088452088407E-2</v>
      </c>
      <c r="G1998" s="22">
        <v>43041</v>
      </c>
      <c r="H1998">
        <v>865</v>
      </c>
      <c r="I1998">
        <v>892</v>
      </c>
      <c r="J1998">
        <v>813</v>
      </c>
      <c r="K1998">
        <v>892</v>
      </c>
      <c r="L1998" s="22">
        <v>43045</v>
      </c>
      <c r="M1998">
        <v>945.5</v>
      </c>
      <c r="N1998" s="4">
        <v>43041</v>
      </c>
      <c r="O1998" s="3" t="s">
        <v>15</v>
      </c>
      <c r="P1998" s="3">
        <v>3558</v>
      </c>
      <c r="Q1998" s="3" t="s">
        <v>797</v>
      </c>
      <c r="R1998" s="3" t="s">
        <v>17</v>
      </c>
      <c r="S1998" s="3">
        <v>0.05</v>
      </c>
      <c r="T1998" s="3">
        <v>2</v>
      </c>
      <c r="U1998" s="3">
        <v>0</v>
      </c>
      <c r="V1998" s="3">
        <v>400</v>
      </c>
      <c r="W1998">
        <v>865</v>
      </c>
      <c r="X1998" s="4">
        <v>43045</v>
      </c>
      <c r="Y1998">
        <v>892</v>
      </c>
      <c r="Z1998" s="10">
        <f t="shared" si="193"/>
        <v>10800</v>
      </c>
      <c r="AA1998" s="10">
        <f t="shared" si="192"/>
        <v>10800</v>
      </c>
      <c r="AB1998" t="str">
        <f t="shared" si="195"/>
        <v/>
      </c>
      <c r="AC1998">
        <f t="shared" si="190"/>
        <v>-1925570</v>
      </c>
      <c r="AD1998">
        <f t="shared" si="191"/>
        <v>0.46769230769230774</v>
      </c>
      <c r="AE1998" s="15">
        <v>43042</v>
      </c>
      <c r="AF1998" s="9">
        <v>2.4712070372721051E-3</v>
      </c>
      <c r="AG1998" s="12" t="s">
        <v>957</v>
      </c>
      <c r="AH1998" s="20">
        <v>43040.978472222225</v>
      </c>
      <c r="AI1998" s="12">
        <v>1625</v>
      </c>
      <c r="AJ1998" s="12">
        <v>141</v>
      </c>
      <c r="AK1998" s="12">
        <v>9.5000000000000001E-2</v>
      </c>
      <c r="AL1998" s="17">
        <v>8800</v>
      </c>
      <c r="AM1998" s="17">
        <v>0.39966367713004486</v>
      </c>
      <c r="AN1998" s="9"/>
      <c r="AO1998" s="9"/>
      <c r="AP1998" s="17">
        <v>0</v>
      </c>
      <c r="AQ1998" s="17">
        <v>9703</v>
      </c>
      <c r="AR1998" s="17">
        <v>0.36764705882352944</v>
      </c>
      <c r="AS1998" s="17">
        <v>0</v>
      </c>
      <c r="AT1998" s="17">
        <v>0.23980815347721823</v>
      </c>
      <c r="AU1998" s="12">
        <v>0.23980815347721823</v>
      </c>
      <c r="AV1998" s="12">
        <v>0</v>
      </c>
      <c r="AY1998" s="12">
        <v>5438660</v>
      </c>
      <c r="BA1998" s="12">
        <v>0.59880239520958078</v>
      </c>
      <c r="BD1998" s="12">
        <v>0.39966367713004486</v>
      </c>
      <c r="BE1998" s="12">
        <v>0.36764705882352944</v>
      </c>
      <c r="BF1998" s="12">
        <v>0.23980815347721823</v>
      </c>
      <c r="BG1998" s="12">
        <v>0.23980815347721823</v>
      </c>
      <c r="BH1998" s="12">
        <v>0.16200000000000001</v>
      </c>
      <c r="BI1998" s="12">
        <v>0</v>
      </c>
      <c r="BJ1998" s="12">
        <v>0</v>
      </c>
      <c r="BK1998" s="12">
        <v>0.93799999999999994</v>
      </c>
      <c r="BL1998" s="12">
        <v>-30</v>
      </c>
      <c r="BM1998" s="12">
        <v>-232</v>
      </c>
      <c r="BN1998" s="12">
        <v>196</v>
      </c>
      <c r="BO1998" s="12">
        <v>898</v>
      </c>
      <c r="BP1998" s="12">
        <v>-341</v>
      </c>
      <c r="BQ1998" s="12">
        <v>-65</v>
      </c>
      <c r="BR1998" s="12">
        <v>1292</v>
      </c>
      <c r="BS1998" s="12">
        <v>964</v>
      </c>
      <c r="BT1998" s="12">
        <v>0.32921057253907809</v>
      </c>
      <c r="BU1998" s="12">
        <v>0.43729071673533909</v>
      </c>
      <c r="BV1998" s="12">
        <v>0.4655569825836276</v>
      </c>
      <c r="BW1998" s="12">
        <v>0.46500430003642984</v>
      </c>
      <c r="BX1998" s="12">
        <v>0.55524106085445235</v>
      </c>
      <c r="BY1998" s="12">
        <v>1791</v>
      </c>
      <c r="BZ1998" s="12">
        <v>0.59880239520958078</v>
      </c>
      <c r="CB1998" s="12">
        <v>0.15211754537597233</v>
      </c>
      <c r="CC1998" s="12">
        <v>22470</v>
      </c>
      <c r="CD1998" s="12">
        <v>22510</v>
      </c>
      <c r="CE1998" s="12">
        <v>2.6273345138605793</v>
      </c>
      <c r="CH1998" s="22">
        <v>43040</v>
      </c>
      <c r="CI1998">
        <v>814</v>
      </c>
      <c r="CJ1998">
        <v>815</v>
      </c>
      <c r="CK1998">
        <v>733</v>
      </c>
      <c r="CL1998">
        <v>742</v>
      </c>
      <c r="CM1998" s="22">
        <v>43041</v>
      </c>
      <c r="CN1998">
        <v>865</v>
      </c>
      <c r="CO1998">
        <v>892</v>
      </c>
      <c r="CP1998">
        <v>813</v>
      </c>
      <c r="CQ1998">
        <v>892</v>
      </c>
      <c r="CR1998" s="22">
        <v>43045</v>
      </c>
      <c r="CS1998">
        <v>945.5</v>
      </c>
      <c r="CT1998">
        <v>1025</v>
      </c>
      <c r="CU1998">
        <v>913</v>
      </c>
      <c r="CV1998">
        <v>940</v>
      </c>
    </row>
    <row r="1999" spans="1:100">
      <c r="A1999" s="22">
        <v>43040</v>
      </c>
      <c r="B1999">
        <v>203</v>
      </c>
      <c r="C1999">
        <v>207</v>
      </c>
      <c r="D1999">
        <v>200</v>
      </c>
      <c r="E1999">
        <v>206</v>
      </c>
      <c r="F1999" s="23">
        <f t="shared" si="194"/>
        <v>1.4778325123152802E-2</v>
      </c>
      <c r="G1999" s="22">
        <v>43041</v>
      </c>
      <c r="H1999">
        <v>238</v>
      </c>
      <c r="I1999">
        <v>266</v>
      </c>
      <c r="J1999">
        <v>221</v>
      </c>
      <c r="K1999">
        <v>225</v>
      </c>
      <c r="L1999" s="22">
        <v>43045</v>
      </c>
      <c r="M1999">
        <v>230</v>
      </c>
      <c r="N1999" s="4">
        <v>43041</v>
      </c>
      <c r="O1999" s="3" t="s">
        <v>15</v>
      </c>
      <c r="P1999" s="3">
        <v>7986</v>
      </c>
      <c r="Q1999" s="3" t="s">
        <v>798</v>
      </c>
      <c r="R1999" s="3" t="s">
        <v>17</v>
      </c>
      <c r="S1999" s="3">
        <v>0.05</v>
      </c>
      <c r="T1999" s="3">
        <v>2</v>
      </c>
      <c r="U1999" s="3">
        <v>0</v>
      </c>
      <c r="V1999" s="3">
        <v>3000</v>
      </c>
      <c r="W1999">
        <v>238</v>
      </c>
      <c r="X1999" s="4">
        <v>43045</v>
      </c>
      <c r="Y1999">
        <v>225</v>
      </c>
      <c r="Z1999" s="10">
        <f t="shared" si="193"/>
        <v>-39000</v>
      </c>
      <c r="AA1999" s="10">
        <f t="shared" si="192"/>
        <v>39000</v>
      </c>
      <c r="AB1999" t="str">
        <f t="shared" si="195"/>
        <v/>
      </c>
      <c r="AC1999">
        <f t="shared" si="190"/>
        <v>-1925570</v>
      </c>
      <c r="AD1999">
        <f t="shared" si="191"/>
        <v>3.6046982584042153E-2</v>
      </c>
      <c r="AE1999" s="15">
        <v>43042</v>
      </c>
      <c r="AF1999" s="9">
        <v>2.4712070372721051E-3</v>
      </c>
      <c r="AG1999" s="12" t="s">
        <v>960</v>
      </c>
      <c r="AH1999" s="20">
        <v>43040.998611111114</v>
      </c>
      <c r="AI1999" s="12">
        <v>246.9</v>
      </c>
      <c r="AJ1999" s="12">
        <v>40.9</v>
      </c>
      <c r="AK1999" s="12">
        <v>0.19850000000000001</v>
      </c>
      <c r="AL1999" s="17">
        <v>7000</v>
      </c>
      <c r="AM1999" s="17">
        <v>0.4</v>
      </c>
      <c r="AN1999" s="9"/>
      <c r="AO1999" s="9"/>
      <c r="AP1999" s="17">
        <v>0</v>
      </c>
      <c r="AQ1999" s="17">
        <v>3996</v>
      </c>
      <c r="AR1999" s="17">
        <v>1</v>
      </c>
      <c r="AS1999" s="17">
        <v>0.27800000000000002</v>
      </c>
      <c r="AT1999" s="17">
        <v>1</v>
      </c>
      <c r="AU1999" s="12">
        <v>0.25633802816901408</v>
      </c>
      <c r="AV1999" s="12">
        <v>1.33</v>
      </c>
      <c r="AY1999" s="12">
        <v>17760000</v>
      </c>
      <c r="BA1999" s="12">
        <v>1</v>
      </c>
      <c r="BD1999" s="12">
        <v>0.4</v>
      </c>
      <c r="BE1999" s="12">
        <v>1</v>
      </c>
      <c r="BF1999" s="12">
        <v>1</v>
      </c>
      <c r="BG1999" s="12">
        <v>0.25633802816901408</v>
      </c>
      <c r="BH1999" s="12">
        <v>1.4E-2</v>
      </c>
      <c r="BI1999" s="12">
        <v>0.27800000000000002</v>
      </c>
      <c r="BJ1999" s="12">
        <v>0</v>
      </c>
      <c r="BK1999" s="12">
        <v>0.61099999999999999</v>
      </c>
      <c r="BL1999" s="12">
        <v>-193</v>
      </c>
      <c r="BM1999" s="12">
        <v>-14</v>
      </c>
      <c r="BN1999" s="12">
        <v>-17</v>
      </c>
      <c r="BO1999" s="12">
        <v>503</v>
      </c>
      <c r="BP1999" s="12">
        <v>399</v>
      </c>
      <c r="BQ1999" s="12">
        <v>-11</v>
      </c>
      <c r="BR1999" s="12" t="s">
        <v>961</v>
      </c>
      <c r="BS1999" s="12">
        <v>729</v>
      </c>
      <c r="BT1999" s="12">
        <v>0.32102328585996881</v>
      </c>
      <c r="BU1999" s="12">
        <v>0.67494548507832997</v>
      </c>
      <c r="BV1999" s="12">
        <v>0.69639336192055901</v>
      </c>
      <c r="BW1999" s="12">
        <v>0.69394399799213968</v>
      </c>
      <c r="BX1999" s="12">
        <v>0.63110806178924661</v>
      </c>
      <c r="BY1999" s="12">
        <v>1791</v>
      </c>
      <c r="BZ1999" s="12">
        <v>1</v>
      </c>
      <c r="CB1999" s="12">
        <v>0.15211754537597233</v>
      </c>
      <c r="CC1999" s="12">
        <v>22470</v>
      </c>
      <c r="CD1999" s="12">
        <v>22510</v>
      </c>
      <c r="CE1999" s="12">
        <v>2.6295454545454549</v>
      </c>
      <c r="CH1999" s="22">
        <v>43040</v>
      </c>
      <c r="CI1999">
        <v>203</v>
      </c>
      <c r="CJ1999">
        <v>207</v>
      </c>
      <c r="CK1999">
        <v>200</v>
      </c>
      <c r="CL1999">
        <v>206</v>
      </c>
      <c r="CM1999" s="22">
        <v>43041</v>
      </c>
      <c r="CN1999">
        <v>238</v>
      </c>
      <c r="CO1999">
        <v>266</v>
      </c>
      <c r="CP1999">
        <v>221</v>
      </c>
      <c r="CQ1999">
        <v>225</v>
      </c>
      <c r="CR1999" s="22">
        <v>43045</v>
      </c>
      <c r="CS1999">
        <v>230</v>
      </c>
      <c r="CT1999">
        <v>256</v>
      </c>
      <c r="CU1999">
        <v>219</v>
      </c>
      <c r="CV1999">
        <v>221</v>
      </c>
    </row>
    <row r="2000" spans="1:100">
      <c r="A2000" s="22">
        <v>43040</v>
      </c>
      <c r="B2000">
        <v>486</v>
      </c>
      <c r="C2000">
        <v>486</v>
      </c>
      <c r="D2000">
        <v>473</v>
      </c>
      <c r="E2000">
        <v>486</v>
      </c>
      <c r="F2000" s="23">
        <f t="shared" si="194"/>
        <v>0</v>
      </c>
      <c r="G2000" s="22">
        <v>43041</v>
      </c>
      <c r="H2000">
        <v>510</v>
      </c>
      <c r="I2000">
        <v>566</v>
      </c>
      <c r="J2000">
        <v>505</v>
      </c>
      <c r="K2000">
        <v>566</v>
      </c>
      <c r="L2000" s="22">
        <v>43045</v>
      </c>
      <c r="M2000">
        <v>606</v>
      </c>
      <c r="N2000" s="4">
        <v>43041</v>
      </c>
      <c r="O2000" s="3" t="s">
        <v>15</v>
      </c>
      <c r="P2000" s="3">
        <v>6867</v>
      </c>
      <c r="Q2000" s="3" t="s">
        <v>799</v>
      </c>
      <c r="R2000" s="3" t="s">
        <v>17</v>
      </c>
      <c r="S2000" s="3">
        <v>0.05</v>
      </c>
      <c r="T2000" s="3">
        <v>2</v>
      </c>
      <c r="U2000" s="3">
        <v>0</v>
      </c>
      <c r="V2000" s="3">
        <v>1100</v>
      </c>
      <c r="W2000">
        <v>510</v>
      </c>
      <c r="X2000" s="4">
        <v>43045</v>
      </c>
      <c r="Y2000">
        <v>566</v>
      </c>
      <c r="Z2000" s="10">
        <f t="shared" si="193"/>
        <v>61600</v>
      </c>
      <c r="AA2000" s="10">
        <f t="shared" si="192"/>
        <v>61600</v>
      </c>
      <c r="AB2000" t="str">
        <f t="shared" si="195"/>
        <v/>
      </c>
      <c r="AC2000">
        <f t="shared" si="190"/>
        <v>-1925570</v>
      </c>
      <c r="AD2000">
        <f t="shared" si="191"/>
        <v>1.9230769230769273E-2</v>
      </c>
      <c r="AE2000" s="15">
        <v>43042</v>
      </c>
      <c r="AF2000" s="9">
        <v>2.4712070372721051E-3</v>
      </c>
      <c r="AG2000" s="12" t="s">
        <v>960</v>
      </c>
      <c r="AH2000" s="20">
        <v>43040.997916666667</v>
      </c>
      <c r="AI2000" s="12">
        <v>520</v>
      </c>
      <c r="AJ2000" s="12">
        <v>34</v>
      </c>
      <c r="AK2000" s="12">
        <v>7.0000000000000007E-2</v>
      </c>
      <c r="AL2000" s="17">
        <v>6400</v>
      </c>
      <c r="AM2000" s="17">
        <v>0.40282685512367489</v>
      </c>
      <c r="AN2000" s="9"/>
      <c r="AO2000" s="9"/>
      <c r="AP2000" s="17">
        <v>0</v>
      </c>
      <c r="AQ2000" s="17">
        <v>2373</v>
      </c>
      <c r="AR2000" s="17">
        <v>1</v>
      </c>
      <c r="AS2000" s="17">
        <v>0.38200000000000001</v>
      </c>
      <c r="AT2000" s="17">
        <v>1</v>
      </c>
      <c r="AU2000" s="12">
        <v>1</v>
      </c>
      <c r="AV2000" s="12">
        <v>0.88</v>
      </c>
      <c r="AY2000" s="12">
        <v>4191801</v>
      </c>
      <c r="BA2000" s="12">
        <v>1</v>
      </c>
      <c r="BD2000" s="12">
        <v>0.40282685512367489</v>
      </c>
      <c r="BE2000" s="12">
        <v>1</v>
      </c>
      <c r="BF2000" s="12">
        <v>1</v>
      </c>
      <c r="BG2000" s="12">
        <v>1</v>
      </c>
      <c r="BH2000" s="12">
        <v>0</v>
      </c>
      <c r="BI2000" s="12">
        <v>0.38200000000000001</v>
      </c>
      <c r="BJ2000" s="12">
        <v>0</v>
      </c>
      <c r="BK2000" s="12">
        <v>0.61799999999999999</v>
      </c>
      <c r="BL2000" s="12">
        <v>-1211</v>
      </c>
      <c r="BM2000" s="12">
        <v>944</v>
      </c>
      <c r="BN2000" s="12">
        <v>-218</v>
      </c>
      <c r="BO2000" s="12">
        <v>205</v>
      </c>
      <c r="BP2000" s="12">
        <v>-590</v>
      </c>
      <c r="BQ2000" s="12">
        <v>608</v>
      </c>
      <c r="BR2000" s="12">
        <v>-247</v>
      </c>
      <c r="BS2000" s="12">
        <v>687</v>
      </c>
      <c r="BT2000" s="12">
        <v>0.32102328585996881</v>
      </c>
      <c r="BU2000" s="12">
        <v>0.67494548507832997</v>
      </c>
      <c r="BV2000" s="12">
        <v>0.69639336192055901</v>
      </c>
      <c r="BW2000" s="12">
        <v>0.69394399799213968</v>
      </c>
      <c r="BX2000" s="12">
        <v>0.63110806178924661</v>
      </c>
      <c r="BY2000" s="12">
        <v>1791</v>
      </c>
      <c r="BZ2000" s="12">
        <v>1</v>
      </c>
      <c r="CB2000" s="12">
        <v>0.15211754537597233</v>
      </c>
      <c r="CC2000" s="12">
        <v>22470</v>
      </c>
      <c r="CD2000" s="12">
        <v>22510</v>
      </c>
      <c r="CE2000" s="12">
        <v>2.6481288146482491</v>
      </c>
      <c r="CH2000" s="22">
        <v>43040</v>
      </c>
      <c r="CI2000">
        <v>486</v>
      </c>
      <c r="CJ2000">
        <v>486</v>
      </c>
      <c r="CK2000">
        <v>473</v>
      </c>
      <c r="CL2000">
        <v>486</v>
      </c>
      <c r="CM2000" s="22">
        <v>43041</v>
      </c>
      <c r="CN2000">
        <v>510</v>
      </c>
      <c r="CO2000">
        <v>566</v>
      </c>
      <c r="CP2000">
        <v>505</v>
      </c>
      <c r="CQ2000">
        <v>566</v>
      </c>
      <c r="CR2000" s="22">
        <v>43045</v>
      </c>
      <c r="CS2000">
        <v>606</v>
      </c>
      <c r="CT2000">
        <v>666</v>
      </c>
      <c r="CU2000">
        <v>536</v>
      </c>
      <c r="CV2000">
        <v>575</v>
      </c>
    </row>
    <row r="2001" spans="1:100">
      <c r="A2001" s="22">
        <v>43040</v>
      </c>
      <c r="B2001">
        <v>1131</v>
      </c>
      <c r="C2001">
        <v>1157</v>
      </c>
      <c r="D2001">
        <v>1118</v>
      </c>
      <c r="E2001">
        <v>1144</v>
      </c>
      <c r="F2001" s="23">
        <f t="shared" si="194"/>
        <v>1.1494252873563315E-2</v>
      </c>
      <c r="G2001" s="22">
        <v>43041</v>
      </c>
      <c r="H2001">
        <v>1200</v>
      </c>
      <c r="I2001">
        <v>1212</v>
      </c>
      <c r="J2001">
        <v>1166</v>
      </c>
      <c r="K2001">
        <v>1199</v>
      </c>
      <c r="L2001" s="22">
        <v>43045</v>
      </c>
      <c r="M2001">
        <v>1177</v>
      </c>
      <c r="N2001" s="4">
        <v>43041</v>
      </c>
      <c r="O2001" s="3" t="s">
        <v>15</v>
      </c>
      <c r="P2001" s="3">
        <v>9517</v>
      </c>
      <c r="Q2001" s="3" t="s">
        <v>246</v>
      </c>
      <c r="R2001" s="3" t="s">
        <v>17</v>
      </c>
      <c r="S2001" s="3">
        <v>0.05</v>
      </c>
      <c r="T2001" s="3">
        <v>1</v>
      </c>
      <c r="U2001" s="3">
        <v>0</v>
      </c>
      <c r="V2001" s="3">
        <v>500</v>
      </c>
      <c r="W2001">
        <v>1200</v>
      </c>
      <c r="X2001" s="4">
        <v>43045</v>
      </c>
      <c r="Y2001">
        <v>1199</v>
      </c>
      <c r="Z2001" s="10">
        <f t="shared" si="193"/>
        <v>-500</v>
      </c>
      <c r="AA2001" s="10">
        <f t="shared" si="192"/>
        <v>500</v>
      </c>
      <c r="AB2001">
        <f t="shared" si="195"/>
        <v>-500</v>
      </c>
      <c r="AC2001">
        <f t="shared" si="190"/>
        <v>-1926070</v>
      </c>
      <c r="AD2001">
        <f t="shared" si="191"/>
        <v>1.2658227848101333E-2</v>
      </c>
      <c r="AE2001" s="15">
        <v>43042</v>
      </c>
      <c r="AF2001" s="9">
        <v>2.4712070372721051E-3</v>
      </c>
      <c r="AG2001" s="12" t="s">
        <v>962</v>
      </c>
      <c r="AH2001" s="20">
        <v>43040.993750000001</v>
      </c>
      <c r="AI2001" s="12">
        <v>1185</v>
      </c>
      <c r="AJ2001" s="12">
        <v>41</v>
      </c>
      <c r="AK2001" s="12">
        <v>3.5799999999999998E-2</v>
      </c>
      <c r="AL2001" s="17">
        <v>6100</v>
      </c>
      <c r="AM2001" s="17">
        <v>0.22268557130942451</v>
      </c>
      <c r="AN2001" s="9"/>
      <c r="AO2001" s="17">
        <v>0</v>
      </c>
      <c r="AP2001" s="17">
        <v>2.4500000000000002</v>
      </c>
      <c r="AQ2001" s="17">
        <v>60645</v>
      </c>
      <c r="AR2001" s="17">
        <v>0.94366197183098588</v>
      </c>
      <c r="AS2001" s="17">
        <v>9.1999999999999998E-2</v>
      </c>
      <c r="AT2001" s="17">
        <v>0.58403361344537819</v>
      </c>
      <c r="AU2001" s="12">
        <v>0.80080482897384309</v>
      </c>
      <c r="AV2001" s="12">
        <v>0.83</v>
      </c>
      <c r="AY2001" s="12">
        <v>50580000</v>
      </c>
      <c r="BA2001" s="12">
        <v>1</v>
      </c>
      <c r="BD2001" s="12">
        <v>0.22268557130942451</v>
      </c>
      <c r="BE2001" s="12">
        <v>0.94366197183098588</v>
      </c>
      <c r="BF2001" s="12">
        <v>0.58403361344537819</v>
      </c>
      <c r="BG2001" s="12">
        <v>0.80080482897384309</v>
      </c>
      <c r="BH2001" s="12">
        <v>0.15</v>
      </c>
      <c r="BI2001" s="12">
        <v>9.1999999999999998E-2</v>
      </c>
      <c r="BJ2001" s="12">
        <v>7.1999999999999995E-2</v>
      </c>
      <c r="BK2001" s="12">
        <v>0.69699999999999995</v>
      </c>
      <c r="BL2001" s="12">
        <v>1505</v>
      </c>
      <c r="BM2001" s="12">
        <v>-6514</v>
      </c>
      <c r="BN2001" s="12">
        <v>6794</v>
      </c>
      <c r="BO2001" s="12">
        <v>4267</v>
      </c>
      <c r="BP2001" s="12">
        <v>845</v>
      </c>
      <c r="BQ2001" s="12">
        <v>-3280</v>
      </c>
      <c r="BR2001" s="12">
        <v>1848</v>
      </c>
      <c r="BS2001" s="12">
        <v>2481</v>
      </c>
      <c r="BT2001" s="12">
        <v>0.26611866999355471</v>
      </c>
      <c r="BU2001" s="12">
        <v>0.7939406932669939</v>
      </c>
      <c r="BV2001" s="12">
        <v>0.8190553917267297</v>
      </c>
      <c r="BW2001" s="12">
        <v>0.80979864664856727</v>
      </c>
      <c r="BX2001" s="12">
        <v>0.74085491963411487</v>
      </c>
      <c r="BY2001" s="12">
        <v>1791</v>
      </c>
      <c r="BZ2001" s="12">
        <v>1</v>
      </c>
      <c r="CB2001" s="12">
        <v>0.15211754537597233</v>
      </c>
      <c r="CC2001" s="12">
        <v>22470</v>
      </c>
      <c r="CD2001" s="12">
        <v>22510</v>
      </c>
      <c r="CE2001" s="12">
        <v>1.4639045795738874</v>
      </c>
      <c r="CH2001" s="22">
        <v>43040</v>
      </c>
      <c r="CI2001">
        <v>1131</v>
      </c>
      <c r="CJ2001">
        <v>1157</v>
      </c>
      <c r="CK2001">
        <v>1118</v>
      </c>
      <c r="CL2001">
        <v>1144</v>
      </c>
      <c r="CM2001" s="22">
        <v>43041</v>
      </c>
      <c r="CN2001">
        <v>1200</v>
      </c>
      <c r="CO2001">
        <v>1212</v>
      </c>
      <c r="CP2001">
        <v>1166</v>
      </c>
      <c r="CQ2001">
        <v>1199</v>
      </c>
      <c r="CR2001" s="22">
        <v>43045</v>
      </c>
      <c r="CS2001">
        <v>1177</v>
      </c>
      <c r="CT2001">
        <v>1183</v>
      </c>
      <c r="CU2001">
        <v>1087</v>
      </c>
      <c r="CV2001">
        <v>1092</v>
      </c>
    </row>
    <row r="2002" spans="1:100">
      <c r="A2002" s="22">
        <v>43040</v>
      </c>
      <c r="B2002">
        <v>229</v>
      </c>
      <c r="C2002">
        <v>232</v>
      </c>
      <c r="D2002">
        <v>227</v>
      </c>
      <c r="E2002">
        <v>232</v>
      </c>
      <c r="F2002" s="23">
        <f t="shared" si="194"/>
        <v>1.3100436681222627E-2</v>
      </c>
      <c r="G2002" s="22">
        <v>43041</v>
      </c>
      <c r="H2002">
        <v>248</v>
      </c>
      <c r="I2002">
        <v>249</v>
      </c>
      <c r="J2002">
        <v>235</v>
      </c>
      <c r="K2002">
        <v>236</v>
      </c>
      <c r="L2002" s="22">
        <v>43045</v>
      </c>
      <c r="M2002">
        <v>243</v>
      </c>
      <c r="N2002" s="4">
        <v>43041</v>
      </c>
      <c r="O2002" s="3" t="s">
        <v>15</v>
      </c>
      <c r="P2002" s="3">
        <v>1853</v>
      </c>
      <c r="Q2002" s="3" t="s">
        <v>800</v>
      </c>
      <c r="R2002" s="3" t="s">
        <v>17</v>
      </c>
      <c r="S2002" s="3">
        <v>0.05</v>
      </c>
      <c r="T2002" s="3">
        <v>2</v>
      </c>
      <c r="U2002" s="3">
        <v>0</v>
      </c>
      <c r="V2002" s="3">
        <v>2200</v>
      </c>
      <c r="W2002">
        <v>248</v>
      </c>
      <c r="X2002" s="4">
        <v>43045</v>
      </c>
      <c r="Y2002">
        <v>236</v>
      </c>
      <c r="Z2002" s="10">
        <f t="shared" si="193"/>
        <v>-26400</v>
      </c>
      <c r="AA2002" s="10">
        <f t="shared" si="192"/>
        <v>26400</v>
      </c>
      <c r="AB2002" t="str">
        <f t="shared" si="195"/>
        <v/>
      </c>
      <c r="AC2002">
        <f t="shared" si="190"/>
        <v>-1926070</v>
      </c>
      <c r="AD2002">
        <f t="shared" si="191"/>
        <v>7.7724060989215249E-2</v>
      </c>
      <c r="AE2002" s="15">
        <v>43042</v>
      </c>
      <c r="AF2002" s="9">
        <v>2.4712070372721051E-3</v>
      </c>
      <c r="AG2002" s="12" t="s">
        <v>954</v>
      </c>
      <c r="AH2002" s="20">
        <v>43040.959722222222</v>
      </c>
      <c r="AI2002" s="12">
        <v>268.89999999999998</v>
      </c>
      <c r="AJ2002" s="12">
        <v>36.9</v>
      </c>
      <c r="AK2002" s="12">
        <v>0.15909999999999999</v>
      </c>
      <c r="AL2002" s="17">
        <v>5800</v>
      </c>
      <c r="AM2002" s="17">
        <v>0.2923728813559322</v>
      </c>
      <c r="AN2002" s="9"/>
      <c r="AO2002" s="9"/>
      <c r="AP2002" s="17">
        <v>0</v>
      </c>
      <c r="AQ2002" s="17">
        <v>7741</v>
      </c>
      <c r="AR2002" s="17">
        <v>1</v>
      </c>
      <c r="AS2002" s="17">
        <v>0.21</v>
      </c>
      <c r="AT2002" s="17">
        <v>1</v>
      </c>
      <c r="AU2002" s="12">
        <v>0.87037037037037035</v>
      </c>
      <c r="AV2002" s="12">
        <v>1.27</v>
      </c>
      <c r="AY2002" s="12">
        <v>32800000</v>
      </c>
      <c r="BA2002" s="12">
        <v>1</v>
      </c>
      <c r="BD2002" s="12">
        <v>0.2923728813559322</v>
      </c>
      <c r="BE2002" s="12">
        <v>1</v>
      </c>
      <c r="BF2002" s="12">
        <v>1</v>
      </c>
      <c r="BG2002" s="12">
        <v>0.87037037037037035</v>
      </c>
      <c r="BH2002" s="12">
        <v>1E-3</v>
      </c>
      <c r="BI2002" s="12">
        <v>0.21</v>
      </c>
      <c r="BJ2002" s="12">
        <v>0</v>
      </c>
      <c r="BK2002" s="12">
        <v>0.67800000000000005</v>
      </c>
      <c r="BL2002" s="12">
        <v>1290</v>
      </c>
      <c r="BM2002" s="12">
        <v>0</v>
      </c>
      <c r="BN2002" s="12">
        <v>-1089</v>
      </c>
      <c r="BO2002" s="12">
        <v>4621</v>
      </c>
      <c r="BP2002" s="12">
        <v>1687</v>
      </c>
      <c r="BQ2002" s="12">
        <v>-37</v>
      </c>
      <c r="BR2002" s="12">
        <v>-1002</v>
      </c>
      <c r="BS2002" s="12">
        <v>4420</v>
      </c>
      <c r="BT2002" s="12">
        <v>0.36953662648281704</v>
      </c>
      <c r="BU2002" s="12">
        <v>0.74098518165659855</v>
      </c>
      <c r="BV2002" s="12">
        <v>0.76305456517786807</v>
      </c>
      <c r="BW2002" s="12">
        <v>0.77071926942994651</v>
      </c>
      <c r="BX2002" s="12">
        <v>0.68271060842420994</v>
      </c>
      <c r="BY2002" s="12">
        <v>1791</v>
      </c>
      <c r="BZ2002" s="12">
        <v>1</v>
      </c>
      <c r="CB2002" s="12">
        <v>0.15211754537597233</v>
      </c>
      <c r="CC2002" s="12">
        <v>22470</v>
      </c>
      <c r="CD2002" s="12">
        <v>22510</v>
      </c>
      <c r="CE2002" s="12">
        <v>1.9220194530046226</v>
      </c>
      <c r="CH2002" s="22">
        <v>43040</v>
      </c>
      <c r="CI2002">
        <v>229</v>
      </c>
      <c r="CJ2002">
        <v>232</v>
      </c>
      <c r="CK2002">
        <v>227</v>
      </c>
      <c r="CL2002">
        <v>232</v>
      </c>
      <c r="CM2002" s="22">
        <v>43041</v>
      </c>
      <c r="CN2002">
        <v>248</v>
      </c>
      <c r="CO2002">
        <v>249</v>
      </c>
      <c r="CP2002">
        <v>235</v>
      </c>
      <c r="CQ2002">
        <v>236</v>
      </c>
      <c r="CR2002" s="22">
        <v>43045</v>
      </c>
      <c r="CS2002">
        <v>243</v>
      </c>
      <c r="CT2002">
        <v>243</v>
      </c>
      <c r="CU2002">
        <v>239</v>
      </c>
      <c r="CV2002">
        <v>241</v>
      </c>
    </row>
    <row r="2003" spans="1:100">
      <c r="A2003" s="22">
        <v>43040</v>
      </c>
      <c r="B2003">
        <v>1126</v>
      </c>
      <c r="C2003">
        <v>1144</v>
      </c>
      <c r="D2003">
        <v>1076</v>
      </c>
      <c r="E2003">
        <v>1140</v>
      </c>
      <c r="F2003" s="23">
        <f t="shared" si="194"/>
        <v>1.243339253996445E-2</v>
      </c>
      <c r="G2003" s="22">
        <v>43041</v>
      </c>
      <c r="H2003">
        <v>1050</v>
      </c>
      <c r="I2003">
        <v>1100</v>
      </c>
      <c r="J2003">
        <v>984</v>
      </c>
      <c r="K2003">
        <v>1045</v>
      </c>
      <c r="L2003" s="22">
        <v>43045</v>
      </c>
      <c r="M2003">
        <v>1015</v>
      </c>
      <c r="N2003" s="4">
        <v>43041</v>
      </c>
      <c r="O2003" s="3" t="s">
        <v>11</v>
      </c>
      <c r="P2003" s="3">
        <v>6281</v>
      </c>
      <c r="Q2003" s="3" t="s">
        <v>757</v>
      </c>
      <c r="R2003" s="3" t="s">
        <v>13</v>
      </c>
      <c r="S2003" s="3">
        <v>0.05</v>
      </c>
      <c r="T2003" s="3">
        <v>2</v>
      </c>
      <c r="U2003" s="3">
        <v>0</v>
      </c>
      <c r="V2003" s="3">
        <v>500</v>
      </c>
      <c r="W2003">
        <v>1050</v>
      </c>
      <c r="X2003" s="4">
        <v>43045</v>
      </c>
      <c r="Y2003">
        <v>1045</v>
      </c>
      <c r="Z2003" s="10">
        <f t="shared" si="193"/>
        <v>-2500</v>
      </c>
      <c r="AA2003" s="10">
        <f t="shared" si="192"/>
        <v>2500</v>
      </c>
      <c r="AB2003" t="str">
        <f t="shared" si="195"/>
        <v/>
      </c>
      <c r="AC2003">
        <f t="shared" si="190"/>
        <v>-1926070</v>
      </c>
      <c r="AD2003">
        <f t="shared" si="191"/>
        <v>3.669724770642202E-2</v>
      </c>
      <c r="AE2003" s="15">
        <v>43042</v>
      </c>
      <c r="AF2003" s="9">
        <v>2.4712070372721051E-3</v>
      </c>
      <c r="AG2003" s="12" t="s">
        <v>960</v>
      </c>
      <c r="AH2003" s="20">
        <v>43040.995833333334</v>
      </c>
      <c r="AI2003" s="12">
        <v>1090</v>
      </c>
      <c r="AJ2003" s="12">
        <v>-50</v>
      </c>
      <c r="AK2003" s="12">
        <v>-4.3900000000000002E-2</v>
      </c>
      <c r="AL2003" s="17">
        <v>5600</v>
      </c>
      <c r="AM2003" s="17">
        <v>0.70239234449760768</v>
      </c>
      <c r="AN2003" s="9"/>
      <c r="AO2003" s="9"/>
      <c r="AP2003" s="17">
        <v>36.6</v>
      </c>
      <c r="AQ2003" s="17">
        <v>16825</v>
      </c>
      <c r="AR2003" s="17">
        <v>0.87726098191214474</v>
      </c>
      <c r="AS2003" s="17">
        <v>0.192</v>
      </c>
      <c r="AT2003" s="17">
        <v>0.88622754491017963</v>
      </c>
      <c r="AU2003" s="12">
        <v>0.89204545454545459</v>
      </c>
      <c r="AV2003" s="12">
        <v>0.67</v>
      </c>
      <c r="AY2003" s="12">
        <v>16100000</v>
      </c>
      <c r="BA2003" s="12">
        <v>0.86524822695035464</v>
      </c>
      <c r="BD2003" s="12">
        <v>0.70239234449760768</v>
      </c>
      <c r="BE2003" s="12">
        <v>0.87726098191214474</v>
      </c>
      <c r="BF2003" s="12">
        <v>0.88622754491017963</v>
      </c>
      <c r="BG2003" s="12">
        <v>0.89204545454545459</v>
      </c>
      <c r="BH2003" s="12">
        <v>0</v>
      </c>
      <c r="BI2003" s="12">
        <v>0.192</v>
      </c>
      <c r="BJ2003" s="12">
        <v>0</v>
      </c>
      <c r="BK2003" s="12">
        <v>0.77300000000000002</v>
      </c>
      <c r="BL2003" s="12">
        <v>2868</v>
      </c>
      <c r="BM2003" s="12">
        <v>-1810</v>
      </c>
      <c r="BN2003" s="12">
        <v>-934</v>
      </c>
      <c r="BO2003" s="12">
        <v>2141</v>
      </c>
      <c r="BP2003" s="12">
        <v>2464</v>
      </c>
      <c r="BQ2003" s="12">
        <v>-655</v>
      </c>
      <c r="BR2003" s="12">
        <v>-817</v>
      </c>
      <c r="BS2003" s="12">
        <v>2018</v>
      </c>
      <c r="BT2003" s="12">
        <v>0.32102328585996881</v>
      </c>
      <c r="BU2003" s="12">
        <v>0.67494548507832997</v>
      </c>
      <c r="BV2003" s="12">
        <v>0.69639336192055901</v>
      </c>
      <c r="BW2003" s="12">
        <v>0.69394399799213968</v>
      </c>
      <c r="BX2003" s="12">
        <v>0.63110806178924661</v>
      </c>
      <c r="BY2003" s="12">
        <v>1791</v>
      </c>
      <c r="BZ2003" s="12">
        <v>0.86524822695035464</v>
      </c>
      <c r="CB2003" s="12">
        <v>0.15211754537597233</v>
      </c>
      <c r="CC2003" s="12">
        <v>22470</v>
      </c>
      <c r="CD2003" s="12">
        <v>22510</v>
      </c>
      <c r="CE2003" s="12">
        <v>4.6174314919530239</v>
      </c>
      <c r="CH2003" s="22">
        <v>43040</v>
      </c>
      <c r="CI2003">
        <v>1126</v>
      </c>
      <c r="CJ2003">
        <v>1144</v>
      </c>
      <c r="CK2003">
        <v>1076</v>
      </c>
      <c r="CL2003">
        <v>1140</v>
      </c>
      <c r="CM2003" s="22">
        <v>43041</v>
      </c>
      <c r="CN2003">
        <v>1050</v>
      </c>
      <c r="CO2003">
        <v>1100</v>
      </c>
      <c r="CP2003">
        <v>984</v>
      </c>
      <c r="CQ2003">
        <v>1045</v>
      </c>
      <c r="CR2003" s="22">
        <v>43045</v>
      </c>
      <c r="CS2003">
        <v>1015</v>
      </c>
      <c r="CT2003">
        <v>1273</v>
      </c>
      <c r="CU2003">
        <v>910</v>
      </c>
      <c r="CV2003">
        <v>1150</v>
      </c>
    </row>
    <row r="2004" spans="1:100">
      <c r="A2004" s="22">
        <v>43040</v>
      </c>
      <c r="B2004">
        <v>492</v>
      </c>
      <c r="C2004">
        <v>545</v>
      </c>
      <c r="D2004">
        <v>479</v>
      </c>
      <c r="E2004">
        <v>513</v>
      </c>
      <c r="F2004" s="23">
        <f t="shared" si="194"/>
        <v>4.2682926829268331E-2</v>
      </c>
      <c r="G2004" s="22">
        <v>43041</v>
      </c>
      <c r="H2004">
        <v>516</v>
      </c>
      <c r="I2004">
        <v>535</v>
      </c>
      <c r="J2004">
        <v>506</v>
      </c>
      <c r="K2004">
        <v>513</v>
      </c>
      <c r="L2004" s="22">
        <v>43045</v>
      </c>
      <c r="M2004">
        <v>533</v>
      </c>
      <c r="N2004" s="4">
        <v>43041</v>
      </c>
      <c r="O2004" s="3" t="s">
        <v>15</v>
      </c>
      <c r="P2004" s="3">
        <v>4594</v>
      </c>
      <c r="Q2004" s="3" t="s">
        <v>378</v>
      </c>
      <c r="R2004" s="3" t="s">
        <v>17</v>
      </c>
      <c r="S2004" s="3">
        <v>0.05</v>
      </c>
      <c r="T2004" s="3">
        <v>2</v>
      </c>
      <c r="U2004" s="3">
        <v>0</v>
      </c>
      <c r="V2004" s="3">
        <v>1000</v>
      </c>
      <c r="W2004">
        <v>516</v>
      </c>
      <c r="X2004" s="4">
        <v>43045</v>
      </c>
      <c r="Y2004">
        <v>513</v>
      </c>
      <c r="Z2004" s="10">
        <f t="shared" si="193"/>
        <v>-3000</v>
      </c>
      <c r="AA2004" s="10">
        <f t="shared" si="192"/>
        <v>3000</v>
      </c>
      <c r="AB2004" t="str">
        <f t="shared" si="195"/>
        <v/>
      </c>
      <c r="AC2004">
        <f t="shared" si="190"/>
        <v>-1926070</v>
      </c>
      <c r="AD2004">
        <f t="shared" si="191"/>
        <v>2.6415094339622636E-2</v>
      </c>
      <c r="AE2004" s="15">
        <v>43042</v>
      </c>
      <c r="AF2004" s="9">
        <v>2.4712070372721051E-3</v>
      </c>
      <c r="AG2004" s="12" t="s">
        <v>957</v>
      </c>
      <c r="AH2004" s="20">
        <v>43040.996527777781</v>
      </c>
      <c r="AI2004" s="12">
        <v>530</v>
      </c>
      <c r="AJ2004" s="12">
        <v>17</v>
      </c>
      <c r="AK2004" s="12">
        <v>3.3099999999999997E-2</v>
      </c>
      <c r="AL2004" s="17">
        <v>5000</v>
      </c>
      <c r="AM2004" s="17">
        <v>0.26315789473684209</v>
      </c>
      <c r="AN2004" s="9"/>
      <c r="AO2004" s="9"/>
      <c r="AP2004" s="17">
        <v>33.72</v>
      </c>
      <c r="AQ2004" s="17">
        <v>19148</v>
      </c>
      <c r="AR2004" s="17">
        <v>0.52906976744186052</v>
      </c>
      <c r="AS2004" s="17">
        <v>0</v>
      </c>
      <c r="AT2004" s="17">
        <v>0.22141119221411193</v>
      </c>
      <c r="AU2004" s="12">
        <v>0.13428280773143439</v>
      </c>
      <c r="AV2004" s="12">
        <v>0</v>
      </c>
      <c r="AY2004" s="12">
        <v>37325200</v>
      </c>
      <c r="BA2004" s="12">
        <v>1</v>
      </c>
      <c r="BD2004" s="12">
        <v>0.26315789473684209</v>
      </c>
      <c r="BE2004" s="12">
        <v>0.52906976744186052</v>
      </c>
      <c r="BF2004" s="12">
        <v>0.22141119221411193</v>
      </c>
      <c r="BG2004" s="12">
        <v>0.13428280773143439</v>
      </c>
      <c r="BH2004" s="12">
        <v>0</v>
      </c>
      <c r="BI2004" s="12">
        <v>0</v>
      </c>
      <c r="BJ2004" s="12">
        <v>0</v>
      </c>
      <c r="BK2004" s="12">
        <v>0.84799999999999998</v>
      </c>
      <c r="BL2004" s="12">
        <v>-447</v>
      </c>
      <c r="BM2004" s="12">
        <v>-66</v>
      </c>
      <c r="BN2004" s="12">
        <v>1247</v>
      </c>
      <c r="BO2004" s="12">
        <v>823</v>
      </c>
      <c r="BP2004" s="12">
        <v>37</v>
      </c>
      <c r="BQ2004" s="12">
        <v>-3</v>
      </c>
      <c r="BR2004" s="12" t="s">
        <v>985</v>
      </c>
      <c r="BS2004" s="12">
        <v>90</v>
      </c>
      <c r="BT2004" s="12">
        <v>0.32921057253907809</v>
      </c>
      <c r="BU2004" s="12">
        <v>0.43729071673533909</v>
      </c>
      <c r="BV2004" s="12">
        <v>0.4655569825836276</v>
      </c>
      <c r="BW2004" s="12">
        <v>0.46500430003642984</v>
      </c>
      <c r="BX2004" s="12">
        <v>0.55524106085445235</v>
      </c>
      <c r="BY2004" s="12">
        <v>1791</v>
      </c>
      <c r="BZ2004" s="12">
        <v>1</v>
      </c>
      <c r="CB2004" s="12">
        <v>0.15211754537597233</v>
      </c>
      <c r="CC2004" s="12">
        <v>22470</v>
      </c>
      <c r="CD2004" s="12">
        <v>22510</v>
      </c>
      <c r="CE2004" s="12">
        <v>1.729964114832536</v>
      </c>
      <c r="CH2004" s="22">
        <v>43040</v>
      </c>
      <c r="CI2004">
        <v>492</v>
      </c>
      <c r="CJ2004">
        <v>545</v>
      </c>
      <c r="CK2004">
        <v>479</v>
      </c>
      <c r="CL2004">
        <v>513</v>
      </c>
      <c r="CM2004" s="22">
        <v>43041</v>
      </c>
      <c r="CN2004">
        <v>516</v>
      </c>
      <c r="CO2004">
        <v>535</v>
      </c>
      <c r="CP2004">
        <v>506</v>
      </c>
      <c r="CQ2004">
        <v>513</v>
      </c>
      <c r="CR2004" s="22">
        <v>43045</v>
      </c>
      <c r="CS2004">
        <v>533</v>
      </c>
      <c r="CT2004">
        <v>549</v>
      </c>
      <c r="CU2004">
        <v>516</v>
      </c>
      <c r="CV2004">
        <v>547</v>
      </c>
    </row>
    <row r="2005" spans="1:100">
      <c r="A2005" s="22">
        <v>43040</v>
      </c>
      <c r="B2005">
        <v>1067</v>
      </c>
      <c r="C2005">
        <v>1091</v>
      </c>
      <c r="D2005">
        <v>1054</v>
      </c>
      <c r="E2005">
        <v>1070</v>
      </c>
      <c r="F2005" s="23">
        <f t="shared" si="194"/>
        <v>2.81162136832247E-3</v>
      </c>
      <c r="G2005" s="22">
        <v>43041</v>
      </c>
      <c r="H2005">
        <v>935</v>
      </c>
      <c r="I2005">
        <v>997</v>
      </c>
      <c r="J2005">
        <v>923</v>
      </c>
      <c r="K2005">
        <v>967</v>
      </c>
      <c r="L2005" s="22">
        <v>43045</v>
      </c>
      <c r="M2005">
        <v>960</v>
      </c>
      <c r="N2005" s="4">
        <v>43041</v>
      </c>
      <c r="O2005" s="3" t="s">
        <v>11</v>
      </c>
      <c r="P2005" s="3">
        <v>6907</v>
      </c>
      <c r="Q2005" s="3" t="s">
        <v>801</v>
      </c>
      <c r="R2005" s="3" t="s">
        <v>13</v>
      </c>
      <c r="S2005" s="3">
        <v>0.05</v>
      </c>
      <c r="T2005" s="3">
        <v>2</v>
      </c>
      <c r="U2005" s="3">
        <v>0</v>
      </c>
      <c r="V2005" s="3">
        <v>500</v>
      </c>
      <c r="W2005">
        <v>935</v>
      </c>
      <c r="X2005" s="4">
        <v>43045</v>
      </c>
      <c r="Y2005">
        <v>967</v>
      </c>
      <c r="Z2005" s="10">
        <f t="shared" si="193"/>
        <v>16000</v>
      </c>
      <c r="AA2005" s="10">
        <f t="shared" si="192"/>
        <v>16000</v>
      </c>
      <c r="AB2005" t="str">
        <f t="shared" si="195"/>
        <v/>
      </c>
      <c r="AC2005">
        <f t="shared" si="190"/>
        <v>-1926070</v>
      </c>
      <c r="AD2005">
        <f t="shared" si="191"/>
        <v>9.7192224622029144E-3</v>
      </c>
      <c r="AE2005" s="15">
        <v>43042</v>
      </c>
      <c r="AF2005" s="9">
        <v>2.4712070372721051E-3</v>
      </c>
      <c r="AG2005" s="12" t="s">
        <v>960</v>
      </c>
      <c r="AH2005" s="20">
        <v>43040.99722222222</v>
      </c>
      <c r="AI2005" s="12">
        <v>926</v>
      </c>
      <c r="AJ2005" s="12">
        <v>-144</v>
      </c>
      <c r="AK2005" s="12">
        <v>-0.1346</v>
      </c>
      <c r="AL2005" s="17">
        <v>3800</v>
      </c>
      <c r="AM2005" s="17">
        <v>0.28541882109617372</v>
      </c>
      <c r="AN2005" s="9"/>
      <c r="AO2005" s="9"/>
      <c r="AP2005" s="17">
        <v>0</v>
      </c>
      <c r="AQ2005" s="17">
        <v>8850</v>
      </c>
      <c r="AR2005" s="17">
        <v>0.62545454545454549</v>
      </c>
      <c r="AS2005" s="17">
        <v>0.28399999999999997</v>
      </c>
      <c r="AT2005" s="17">
        <v>0.73177083333333337</v>
      </c>
      <c r="AU2005" s="12">
        <v>0.76801801801801806</v>
      </c>
      <c r="AV2005" s="12">
        <v>3.1</v>
      </c>
      <c r="AY2005" s="12">
        <v>9152400</v>
      </c>
      <c r="BA2005" s="12">
        <v>0</v>
      </c>
      <c r="BD2005" s="12">
        <v>0.28541882109617372</v>
      </c>
      <c r="BE2005" s="12">
        <v>0.62545454545454549</v>
      </c>
      <c r="BF2005" s="12">
        <v>0.73177083333333337</v>
      </c>
      <c r="BG2005" s="12">
        <v>0.76801801801801806</v>
      </c>
      <c r="BH2005" s="12">
        <v>1.4E-2</v>
      </c>
      <c r="BI2005" s="12">
        <v>0.28399999999999997</v>
      </c>
      <c r="BJ2005" s="12">
        <v>0</v>
      </c>
      <c r="BK2005" s="12">
        <v>0.48099999999999998</v>
      </c>
      <c r="BL2005" s="12">
        <v>1599</v>
      </c>
      <c r="BM2005" s="12">
        <v>-959</v>
      </c>
      <c r="BN2005" s="12">
        <v>-499</v>
      </c>
      <c r="BO2005" s="12">
        <v>8735</v>
      </c>
      <c r="BP2005" s="12">
        <v>1337</v>
      </c>
      <c r="BQ2005" s="12">
        <v>-1018</v>
      </c>
      <c r="BR2005" s="12">
        <v>153</v>
      </c>
      <c r="BS2005" s="12">
        <v>8523</v>
      </c>
      <c r="BT2005" s="12">
        <v>0.32102328585996881</v>
      </c>
      <c r="BU2005" s="12">
        <v>0.67494548507832997</v>
      </c>
      <c r="BV2005" s="12">
        <v>0.69639336192055901</v>
      </c>
      <c r="BW2005" s="12">
        <v>0.69394399799213968</v>
      </c>
      <c r="BX2005" s="12">
        <v>0.63110806178924661</v>
      </c>
      <c r="BY2005" s="12">
        <v>1791</v>
      </c>
      <c r="BZ2005" s="12">
        <v>0</v>
      </c>
      <c r="CB2005" s="12">
        <v>0.15211754537597233</v>
      </c>
      <c r="CC2005" s="12">
        <v>22470</v>
      </c>
      <c r="CD2005" s="12">
        <v>22510</v>
      </c>
      <c r="CE2005" s="12">
        <v>1.8763044091379149</v>
      </c>
      <c r="CH2005" s="22">
        <v>43040</v>
      </c>
      <c r="CI2005">
        <v>1067</v>
      </c>
      <c r="CJ2005">
        <v>1091</v>
      </c>
      <c r="CK2005">
        <v>1054</v>
      </c>
      <c r="CL2005">
        <v>1070</v>
      </c>
      <c r="CM2005" s="22">
        <v>43041</v>
      </c>
      <c r="CN2005">
        <v>935</v>
      </c>
      <c r="CO2005">
        <v>997</v>
      </c>
      <c r="CP2005">
        <v>923</v>
      </c>
      <c r="CQ2005">
        <v>967</v>
      </c>
      <c r="CR2005" s="22">
        <v>43045</v>
      </c>
      <c r="CS2005">
        <v>960</v>
      </c>
      <c r="CT2005">
        <v>964</v>
      </c>
      <c r="CU2005">
        <v>934</v>
      </c>
      <c r="CV2005">
        <v>946</v>
      </c>
    </row>
    <row r="2006" spans="1:100">
      <c r="A2006" s="22">
        <v>43041</v>
      </c>
      <c r="B2006">
        <v>29</v>
      </c>
      <c r="C2006">
        <v>30</v>
      </c>
      <c r="D2006">
        <v>29</v>
      </c>
      <c r="E2006">
        <v>29</v>
      </c>
      <c r="F2006" s="23">
        <f t="shared" si="194"/>
        <v>0</v>
      </c>
      <c r="G2006" s="22">
        <v>43045</v>
      </c>
      <c r="H2006">
        <v>31</v>
      </c>
      <c r="I2006">
        <v>32</v>
      </c>
      <c r="J2006">
        <v>29</v>
      </c>
      <c r="K2006">
        <v>30</v>
      </c>
      <c r="L2006" s="22">
        <v>43046</v>
      </c>
      <c r="M2006">
        <v>30</v>
      </c>
      <c r="N2006" s="4">
        <v>43045</v>
      </c>
      <c r="O2006" s="3" t="s">
        <v>15</v>
      </c>
      <c r="P2006" s="3">
        <v>7638</v>
      </c>
      <c r="Q2006" s="3" t="s">
        <v>352</v>
      </c>
      <c r="R2006" s="3" t="s">
        <v>17</v>
      </c>
      <c r="S2006" s="3">
        <v>0.05</v>
      </c>
      <c r="T2006" s="3">
        <v>2</v>
      </c>
      <c r="U2006" s="3">
        <v>0</v>
      </c>
      <c r="V2006" s="3">
        <v>17300</v>
      </c>
      <c r="W2006">
        <v>31</v>
      </c>
      <c r="X2006" s="4">
        <v>43046</v>
      </c>
      <c r="Y2006">
        <v>30</v>
      </c>
      <c r="Z2006" s="10">
        <f t="shared" si="193"/>
        <v>-17300</v>
      </c>
      <c r="AA2006" s="10">
        <f t="shared" si="192"/>
        <v>17300</v>
      </c>
      <c r="AB2006" t="str">
        <f t="shared" si="195"/>
        <v/>
      </c>
      <c r="AC2006">
        <f t="shared" ref="AC2006:AC2069" si="196">SUM(AB2006,AC2005)</f>
        <v>-1926070</v>
      </c>
      <c r="AD2006">
        <f t="shared" ref="AD2006:AD2069" si="197">ABS(W2006/AI2006-1)</f>
        <v>2.8213166144200552E-2</v>
      </c>
      <c r="AE2006" s="15">
        <v>43046</v>
      </c>
      <c r="AF2006" s="9">
        <v>4.4454856217257532E-3</v>
      </c>
      <c r="AG2006" s="12" t="s">
        <v>960</v>
      </c>
      <c r="AH2006" s="20">
        <v>43041.993055555555</v>
      </c>
      <c r="AI2006" s="12">
        <v>31.9</v>
      </c>
      <c r="AJ2006" s="12">
        <v>2.9</v>
      </c>
      <c r="AK2006" s="12">
        <v>0.1</v>
      </c>
      <c r="AL2006" s="17">
        <v>132100</v>
      </c>
      <c r="AM2006" s="17">
        <v>0.10344827586206896</v>
      </c>
      <c r="AN2006" s="9"/>
      <c r="AO2006" s="9"/>
      <c r="AP2006" s="17">
        <v>0</v>
      </c>
      <c r="AQ2006" s="17">
        <v>9643</v>
      </c>
      <c r="AR2006" s="17">
        <v>0.2857142857142857</v>
      </c>
      <c r="AS2006" s="17">
        <v>7.3999999999999996E-2</v>
      </c>
      <c r="AT2006" s="17">
        <v>0.2857142857142857</v>
      </c>
      <c r="AU2006" s="12">
        <v>9.5238095238095233E-2</v>
      </c>
      <c r="AV2006" s="12">
        <v>1.03</v>
      </c>
      <c r="AY2006" s="12">
        <v>332527514</v>
      </c>
      <c r="BA2006" s="12">
        <v>1</v>
      </c>
      <c r="BD2006" s="12">
        <v>0.10344827586206896</v>
      </c>
      <c r="BE2006" s="12">
        <v>0.2857142857142857</v>
      </c>
      <c r="BF2006" s="12">
        <v>0.2857142857142857</v>
      </c>
      <c r="BG2006" s="12">
        <v>9.5238095238095233E-2</v>
      </c>
      <c r="BH2006" s="12">
        <v>2E-3</v>
      </c>
      <c r="BI2006" s="12">
        <v>7.3999999999999996E-2</v>
      </c>
      <c r="BJ2006" s="12">
        <v>0</v>
      </c>
      <c r="BK2006" s="12">
        <v>0.60499999999999998</v>
      </c>
      <c r="BL2006" s="12">
        <v>-145</v>
      </c>
      <c r="BM2006" s="12">
        <v>-20</v>
      </c>
      <c r="BN2006" s="12">
        <v>81</v>
      </c>
      <c r="BO2006" s="12">
        <v>970</v>
      </c>
      <c r="BP2006" s="12">
        <v>-80</v>
      </c>
      <c r="BQ2006" s="12">
        <v>-333</v>
      </c>
      <c r="BR2006" s="12">
        <v>215</v>
      </c>
      <c r="BS2006" s="12">
        <v>1051</v>
      </c>
      <c r="BT2006" s="12">
        <v>0.32081632742844091</v>
      </c>
      <c r="BU2006" s="12">
        <v>0.68059730666971374</v>
      </c>
      <c r="BV2006" s="12">
        <v>0.69526317120137915</v>
      </c>
      <c r="BW2006" s="12">
        <v>0.69716899627750029</v>
      </c>
      <c r="BX2006" s="12">
        <v>0.59947389668177153</v>
      </c>
      <c r="BY2006" s="12">
        <v>707</v>
      </c>
      <c r="BZ2006" s="12">
        <v>1</v>
      </c>
      <c r="CB2006" s="12">
        <v>0.15211754537597233</v>
      </c>
      <c r="CC2006" s="12">
        <v>22510</v>
      </c>
      <c r="CE2006" s="12">
        <v>0.68005485893416928</v>
      </c>
      <c r="CH2006" s="22">
        <v>43041</v>
      </c>
      <c r="CI2006">
        <v>29</v>
      </c>
      <c r="CJ2006">
        <v>30</v>
      </c>
      <c r="CK2006">
        <v>29</v>
      </c>
      <c r="CL2006">
        <v>29</v>
      </c>
      <c r="CM2006" s="22">
        <v>43045</v>
      </c>
      <c r="CN2006">
        <v>31</v>
      </c>
      <c r="CO2006">
        <v>32</v>
      </c>
      <c r="CP2006">
        <v>29</v>
      </c>
      <c r="CQ2006">
        <v>30</v>
      </c>
      <c r="CR2006" s="22">
        <v>43046</v>
      </c>
      <c r="CS2006">
        <v>30</v>
      </c>
      <c r="CT2006">
        <v>31</v>
      </c>
      <c r="CU2006">
        <v>30</v>
      </c>
      <c r="CV2006">
        <v>30</v>
      </c>
    </row>
    <row r="2007" spans="1:100">
      <c r="A2007" s="22">
        <v>43041</v>
      </c>
      <c r="B2007">
        <v>512</v>
      </c>
      <c r="C2007">
        <v>538</v>
      </c>
      <c r="D2007">
        <v>504</v>
      </c>
      <c r="E2007">
        <v>538</v>
      </c>
      <c r="F2007" s="23">
        <f t="shared" si="194"/>
        <v>5.078125E-2</v>
      </c>
      <c r="G2007" s="22">
        <v>43045</v>
      </c>
      <c r="H2007">
        <v>638</v>
      </c>
      <c r="I2007">
        <v>638</v>
      </c>
      <c r="J2007">
        <v>630</v>
      </c>
      <c r="K2007">
        <v>638</v>
      </c>
      <c r="L2007" s="22">
        <v>43046</v>
      </c>
      <c r="M2007">
        <v>738</v>
      </c>
      <c r="N2007" s="4">
        <v>43045</v>
      </c>
      <c r="O2007" s="3" t="s">
        <v>15</v>
      </c>
      <c r="P2007" s="3">
        <v>4585</v>
      </c>
      <c r="Q2007" s="3" t="s">
        <v>75</v>
      </c>
      <c r="R2007" s="3" t="s">
        <v>17</v>
      </c>
      <c r="S2007" s="3">
        <v>0.05</v>
      </c>
      <c r="T2007" s="3">
        <v>0</v>
      </c>
      <c r="U2007" s="3">
        <v>0</v>
      </c>
      <c r="V2007" s="3">
        <v>1000</v>
      </c>
      <c r="W2007">
        <v>638</v>
      </c>
      <c r="X2007" s="4">
        <v>43046</v>
      </c>
      <c r="Y2007">
        <v>638</v>
      </c>
      <c r="Z2007" s="10">
        <f t="shared" si="193"/>
        <v>0</v>
      </c>
      <c r="AA2007" s="10">
        <f t="shared" si="192"/>
        <v>0</v>
      </c>
      <c r="AB2007" t="str">
        <f t="shared" si="195"/>
        <v/>
      </c>
      <c r="AC2007">
        <f t="shared" si="196"/>
        <v>-1926070</v>
      </c>
      <c r="AD2007">
        <f t="shared" si="197"/>
        <v>0.11733800350262702</v>
      </c>
      <c r="AE2007" s="15">
        <v>43046</v>
      </c>
      <c r="AF2007" s="9">
        <v>4.4454856217257532E-3</v>
      </c>
      <c r="AG2007" s="12" t="s">
        <v>957</v>
      </c>
      <c r="AH2007" s="20">
        <v>43041.99722222222</v>
      </c>
      <c r="AI2007" s="12">
        <v>571</v>
      </c>
      <c r="AJ2007" s="12">
        <v>33</v>
      </c>
      <c r="AK2007" s="12">
        <v>6.13E-2</v>
      </c>
      <c r="AL2007" s="17">
        <v>96300</v>
      </c>
      <c r="AM2007" s="17">
        <v>0.49256505576208176</v>
      </c>
      <c r="AN2007" s="17">
        <v>-1</v>
      </c>
      <c r="AO2007" s="9"/>
      <c r="AP2007" s="17">
        <v>2.54</v>
      </c>
      <c r="AQ2007" s="17">
        <v>6562</v>
      </c>
      <c r="AR2007" s="17">
        <v>1</v>
      </c>
      <c r="AS2007" s="17">
        <v>0.32400000000000001</v>
      </c>
      <c r="AT2007" s="17">
        <v>0.35812356979405036</v>
      </c>
      <c r="AU2007" s="12">
        <v>0.12966031483015741</v>
      </c>
      <c r="AV2007" s="12">
        <v>0</v>
      </c>
      <c r="AY2007" s="12">
        <v>12196500</v>
      </c>
      <c r="BA2007" s="12">
        <v>1</v>
      </c>
      <c r="BC2007" s="15">
        <v>42662</v>
      </c>
      <c r="BD2007" s="12">
        <v>0.49256505576208176</v>
      </c>
      <c r="BE2007" s="12">
        <v>1</v>
      </c>
      <c r="BF2007" s="12">
        <v>0.35812356979405036</v>
      </c>
      <c r="BG2007" s="12">
        <v>0.12966031483015741</v>
      </c>
      <c r="BH2007" s="12">
        <v>9.5000000000000001E-2</v>
      </c>
      <c r="BI2007" s="12">
        <v>0.32400000000000001</v>
      </c>
      <c r="BJ2007" s="12">
        <v>0.13400000000000001</v>
      </c>
      <c r="BK2007" s="12">
        <v>0.311</v>
      </c>
      <c r="BL2007" s="12">
        <v>-3578</v>
      </c>
      <c r="BM2007" s="12">
        <v>-4150</v>
      </c>
      <c r="BN2007" s="12">
        <v>8113</v>
      </c>
      <c r="BO2007" s="12">
        <v>4267</v>
      </c>
      <c r="BP2007" s="12">
        <v>-1188</v>
      </c>
      <c r="BQ2007" s="12">
        <v>-8741</v>
      </c>
      <c r="BR2007" s="12">
        <v>12360</v>
      </c>
      <c r="BS2007" s="12">
        <v>3882</v>
      </c>
      <c r="BT2007" s="12">
        <v>0.32569329258890606</v>
      </c>
      <c r="BU2007" s="12">
        <v>0.45138824121847554</v>
      </c>
      <c r="BV2007" s="12">
        <v>0.46701174207327051</v>
      </c>
      <c r="BW2007" s="12">
        <v>0.46826976013354255</v>
      </c>
      <c r="BX2007" s="12">
        <v>0.49327961935963888</v>
      </c>
      <c r="BY2007" s="12">
        <v>246</v>
      </c>
      <c r="BZ2007" s="12">
        <v>1</v>
      </c>
      <c r="CB2007" s="12">
        <v>0.15211754537597233</v>
      </c>
      <c r="CC2007" s="12">
        <v>22510</v>
      </c>
      <c r="CE2007" s="12">
        <v>3.2380555086177765</v>
      </c>
      <c r="CH2007" s="22">
        <v>43041</v>
      </c>
      <c r="CI2007">
        <v>512</v>
      </c>
      <c r="CJ2007">
        <v>538</v>
      </c>
      <c r="CK2007">
        <v>504</v>
      </c>
      <c r="CL2007">
        <v>538</v>
      </c>
      <c r="CM2007" s="22">
        <v>43045</v>
      </c>
      <c r="CN2007">
        <v>638</v>
      </c>
      <c r="CO2007">
        <v>638</v>
      </c>
      <c r="CP2007">
        <v>630</v>
      </c>
      <c r="CQ2007">
        <v>638</v>
      </c>
      <c r="CR2007" s="22">
        <v>43046</v>
      </c>
      <c r="CS2007">
        <v>738</v>
      </c>
      <c r="CT2007">
        <v>738</v>
      </c>
      <c r="CU2007">
        <v>738</v>
      </c>
      <c r="CV2007">
        <v>738</v>
      </c>
    </row>
    <row r="2008" spans="1:100">
      <c r="A2008" s="22">
        <v>43041</v>
      </c>
      <c r="B2008">
        <v>126</v>
      </c>
      <c r="C2008">
        <v>129</v>
      </c>
      <c r="D2008">
        <v>125</v>
      </c>
      <c r="E2008">
        <v>127</v>
      </c>
      <c r="F2008" s="23">
        <f t="shared" si="194"/>
        <v>7.9365079365079083E-3</v>
      </c>
      <c r="G2008" s="22">
        <v>43045</v>
      </c>
      <c r="H2008">
        <v>137</v>
      </c>
      <c r="I2008">
        <v>137</v>
      </c>
      <c r="J2008">
        <v>129</v>
      </c>
      <c r="K2008">
        <v>133</v>
      </c>
      <c r="L2008" s="22">
        <v>43046</v>
      </c>
      <c r="M2008">
        <v>133</v>
      </c>
      <c r="N2008" s="4">
        <v>43045</v>
      </c>
      <c r="O2008" s="3" t="s">
        <v>15</v>
      </c>
      <c r="P2008" s="3">
        <v>3315</v>
      </c>
      <c r="Q2008" s="3" t="s">
        <v>673</v>
      </c>
      <c r="R2008" s="3" t="s">
        <v>17</v>
      </c>
      <c r="S2008" s="3">
        <v>0.05</v>
      </c>
      <c r="T2008" s="3">
        <v>2</v>
      </c>
      <c r="U2008" s="3">
        <v>0</v>
      </c>
      <c r="V2008" s="3">
        <v>4000</v>
      </c>
      <c r="W2008">
        <v>137</v>
      </c>
      <c r="X2008" s="4">
        <v>43046</v>
      </c>
      <c r="Y2008">
        <v>133</v>
      </c>
      <c r="Z2008" s="10">
        <f t="shared" si="193"/>
        <v>-16000</v>
      </c>
      <c r="AA2008" s="10">
        <f t="shared" si="192"/>
        <v>16000</v>
      </c>
      <c r="AB2008" t="str">
        <f t="shared" si="195"/>
        <v/>
      </c>
      <c r="AC2008">
        <f t="shared" si="196"/>
        <v>-1926070</v>
      </c>
      <c r="AD2008">
        <f t="shared" si="197"/>
        <v>7.3529411764705621E-3</v>
      </c>
      <c r="AE2008" s="15">
        <v>43046</v>
      </c>
      <c r="AF2008" s="9">
        <v>4.4454856217257532E-3</v>
      </c>
      <c r="AG2008" s="12" t="s">
        <v>962</v>
      </c>
      <c r="AH2008" s="20">
        <v>43041.995833333334</v>
      </c>
      <c r="AI2008" s="12">
        <v>136</v>
      </c>
      <c r="AJ2008" s="12">
        <v>9</v>
      </c>
      <c r="AK2008" s="12">
        <v>7.0900000000000005E-2</v>
      </c>
      <c r="AL2008" s="17">
        <v>32500</v>
      </c>
      <c r="AM2008" s="17">
        <v>0.31496062992125984</v>
      </c>
      <c r="AN2008" s="9"/>
      <c r="AO2008" s="9"/>
      <c r="AP2008" s="17">
        <v>35.9</v>
      </c>
      <c r="AQ2008" s="17">
        <v>38398</v>
      </c>
      <c r="AR2008" s="17">
        <v>0.86486486486486491</v>
      </c>
      <c r="AS2008" s="17">
        <v>0.15</v>
      </c>
      <c r="AT2008" s="17">
        <v>0.88095238095238093</v>
      </c>
      <c r="AU2008" s="12">
        <v>0.93150684931506844</v>
      </c>
      <c r="AV2008" s="12">
        <v>1.57</v>
      </c>
      <c r="AY2008" s="12">
        <v>302349449</v>
      </c>
      <c r="BA2008" s="12">
        <v>1</v>
      </c>
      <c r="BD2008" s="12">
        <v>0.31496062992125984</v>
      </c>
      <c r="BE2008" s="12">
        <v>0.86486486486486491</v>
      </c>
      <c r="BF2008" s="12">
        <v>0.88095238095238093</v>
      </c>
      <c r="BG2008" s="12">
        <v>0.93150684931506844</v>
      </c>
      <c r="BH2008" s="12">
        <v>8.1000000000000003E-2</v>
      </c>
      <c r="BI2008" s="12">
        <v>0.15</v>
      </c>
      <c r="BJ2008" s="12">
        <v>4.1000000000000002E-2</v>
      </c>
      <c r="BK2008" s="12">
        <v>0.56899999999999995</v>
      </c>
      <c r="BL2008" s="12">
        <v>119</v>
      </c>
      <c r="BM2008" s="12">
        <v>-14</v>
      </c>
      <c r="BN2008" s="12">
        <v>-106</v>
      </c>
      <c r="BO2008" s="12">
        <v>36</v>
      </c>
      <c r="BP2008" s="12">
        <v>133</v>
      </c>
      <c r="BQ2008" s="12">
        <v>-60</v>
      </c>
      <c r="BR2008" s="12">
        <v>-79</v>
      </c>
      <c r="BS2008" s="12">
        <v>37</v>
      </c>
      <c r="BT2008" s="12">
        <v>0.27191149917760921</v>
      </c>
      <c r="BU2008" s="12">
        <v>0.786357267031912</v>
      </c>
      <c r="BV2008" s="12">
        <v>0.80683445057708403</v>
      </c>
      <c r="BW2008" s="12">
        <v>0.81014671972686669</v>
      </c>
      <c r="BX2008" s="12">
        <v>0.6993672097320851</v>
      </c>
      <c r="BY2008" s="12">
        <v>2034</v>
      </c>
      <c r="BZ2008" s="12">
        <v>1</v>
      </c>
      <c r="CB2008" s="12">
        <v>0.15211754537597233</v>
      </c>
      <c r="CC2008" s="12">
        <v>22510</v>
      </c>
      <c r="CE2008" s="12">
        <v>2.070508231925555</v>
      </c>
      <c r="CH2008" s="22">
        <v>43041</v>
      </c>
      <c r="CI2008">
        <v>126</v>
      </c>
      <c r="CJ2008">
        <v>129</v>
      </c>
      <c r="CK2008">
        <v>125</v>
      </c>
      <c r="CL2008">
        <v>127</v>
      </c>
      <c r="CM2008" s="22">
        <v>43045</v>
      </c>
      <c r="CN2008">
        <v>137</v>
      </c>
      <c r="CO2008">
        <v>137</v>
      </c>
      <c r="CP2008">
        <v>129</v>
      </c>
      <c r="CQ2008">
        <v>133</v>
      </c>
      <c r="CR2008" s="22">
        <v>43046</v>
      </c>
      <c r="CS2008">
        <v>133</v>
      </c>
      <c r="CT2008">
        <v>133</v>
      </c>
      <c r="CU2008">
        <v>129</v>
      </c>
      <c r="CV2008">
        <v>131</v>
      </c>
    </row>
    <row r="2009" spans="1:100">
      <c r="A2009" s="22">
        <v>43041</v>
      </c>
      <c r="B2009">
        <v>809</v>
      </c>
      <c r="C2009">
        <v>813</v>
      </c>
      <c r="D2009">
        <v>795</v>
      </c>
      <c r="E2009">
        <v>799</v>
      </c>
      <c r="F2009" s="23">
        <f t="shared" si="194"/>
        <v>-1.2360939431396822E-2</v>
      </c>
      <c r="G2009" s="22">
        <v>43045</v>
      </c>
      <c r="H2009">
        <v>858</v>
      </c>
      <c r="I2009">
        <v>858</v>
      </c>
      <c r="J2009">
        <v>754</v>
      </c>
      <c r="K2009">
        <v>770</v>
      </c>
      <c r="L2009" s="22">
        <v>43046</v>
      </c>
      <c r="M2009">
        <v>769</v>
      </c>
      <c r="N2009" s="4">
        <v>43045</v>
      </c>
      <c r="O2009" s="3" t="s">
        <v>15</v>
      </c>
      <c r="P2009" s="3">
        <v>3660</v>
      </c>
      <c r="Q2009" s="3" t="s">
        <v>802</v>
      </c>
      <c r="R2009" s="3" t="s">
        <v>17</v>
      </c>
      <c r="S2009" s="3">
        <v>0.05</v>
      </c>
      <c r="T2009" s="3">
        <v>1</v>
      </c>
      <c r="U2009" s="3">
        <v>0</v>
      </c>
      <c r="V2009" s="3">
        <v>700</v>
      </c>
      <c r="W2009">
        <v>858</v>
      </c>
      <c r="X2009" s="4">
        <v>43046</v>
      </c>
      <c r="Y2009">
        <v>770</v>
      </c>
      <c r="Z2009" s="10">
        <f t="shared" si="193"/>
        <v>-61600</v>
      </c>
      <c r="AA2009" s="10">
        <f t="shared" si="192"/>
        <v>61600</v>
      </c>
      <c r="AB2009">
        <f t="shared" si="195"/>
        <v>-61600</v>
      </c>
      <c r="AC2009">
        <f t="shared" si="196"/>
        <v>-1987670</v>
      </c>
      <c r="AD2009">
        <f t="shared" si="197"/>
        <v>1.1792452830188704E-2</v>
      </c>
      <c r="AE2009" s="15">
        <v>43046</v>
      </c>
      <c r="AF2009" s="9">
        <v>4.4454856217257532E-3</v>
      </c>
      <c r="AG2009" s="12" t="s">
        <v>962</v>
      </c>
      <c r="AH2009" s="20">
        <v>43041.99722222222</v>
      </c>
      <c r="AI2009" s="12">
        <v>848</v>
      </c>
      <c r="AJ2009" s="12">
        <v>49</v>
      </c>
      <c r="AK2009" s="12">
        <v>6.13E-2</v>
      </c>
      <c r="AL2009" s="17">
        <v>11700</v>
      </c>
      <c r="AM2009" s="17">
        <v>0.25406758448060074</v>
      </c>
      <c r="AN2009" s="17">
        <v>-1</v>
      </c>
      <c r="AO2009" s="17">
        <v>0</v>
      </c>
      <c r="AP2009" s="17">
        <v>3.07</v>
      </c>
      <c r="AQ2009" s="17">
        <v>52672</v>
      </c>
      <c r="AR2009" s="17">
        <v>0.39529914529914528</v>
      </c>
      <c r="AS2009" s="17">
        <v>0.12</v>
      </c>
      <c r="AT2009" s="17">
        <v>0.33046471600688471</v>
      </c>
      <c r="AU2009" s="12">
        <v>0.33046471600688471</v>
      </c>
      <c r="AV2009" s="12">
        <v>0.06</v>
      </c>
      <c r="AY2009" s="12">
        <v>65922400</v>
      </c>
      <c r="BA2009" s="12">
        <v>0.77519379844961245</v>
      </c>
      <c r="BC2009" s="15">
        <v>42892</v>
      </c>
      <c r="BD2009" s="12">
        <v>0.25406758448060074</v>
      </c>
      <c r="BE2009" s="12">
        <v>0.39529914529914528</v>
      </c>
      <c r="BF2009" s="12">
        <v>0.33046471600688471</v>
      </c>
      <c r="BG2009" s="12">
        <v>0.33046471600688471</v>
      </c>
      <c r="BH2009" s="12">
        <v>5.7000000000000002E-2</v>
      </c>
      <c r="BI2009" s="12">
        <v>0.12</v>
      </c>
      <c r="BJ2009" s="12">
        <v>0.185</v>
      </c>
      <c r="BK2009" s="12">
        <v>0.66800000000000004</v>
      </c>
      <c r="BL2009" s="12">
        <v>447</v>
      </c>
      <c r="BM2009" s="12">
        <v>-1028</v>
      </c>
      <c r="BN2009" s="12">
        <v>1628</v>
      </c>
      <c r="BO2009" s="12">
        <v>2707</v>
      </c>
      <c r="BP2009" s="12">
        <v>463</v>
      </c>
      <c r="BQ2009" s="12">
        <v>-265</v>
      </c>
      <c r="BR2009" s="12">
        <v>324</v>
      </c>
      <c r="BS2009" s="12">
        <v>1653</v>
      </c>
      <c r="BT2009" s="12">
        <v>0.27191149917760921</v>
      </c>
      <c r="BU2009" s="12">
        <v>0.786357267031912</v>
      </c>
      <c r="BV2009" s="12">
        <v>0.80683445057708403</v>
      </c>
      <c r="BW2009" s="12">
        <v>0.81014671972686669</v>
      </c>
      <c r="BX2009" s="12">
        <v>0.6993672097320851</v>
      </c>
      <c r="BY2009" s="12">
        <v>2034</v>
      </c>
      <c r="BZ2009" s="12">
        <v>0.77519379844961245</v>
      </c>
      <c r="CB2009" s="12">
        <v>0.15211754537597233</v>
      </c>
      <c r="CC2009" s="12">
        <v>22510</v>
      </c>
      <c r="CE2009" s="12">
        <v>1.6702056547957675</v>
      </c>
      <c r="CH2009" s="22">
        <v>43041</v>
      </c>
      <c r="CI2009">
        <v>809</v>
      </c>
      <c r="CJ2009">
        <v>813</v>
      </c>
      <c r="CK2009">
        <v>795</v>
      </c>
      <c r="CL2009">
        <v>799</v>
      </c>
      <c r="CM2009" s="22">
        <v>43045</v>
      </c>
      <c r="CN2009">
        <v>858</v>
      </c>
      <c r="CO2009">
        <v>858</v>
      </c>
      <c r="CP2009">
        <v>754</v>
      </c>
      <c r="CQ2009">
        <v>770</v>
      </c>
      <c r="CR2009" s="22">
        <v>43046</v>
      </c>
      <c r="CS2009">
        <v>769</v>
      </c>
      <c r="CT2009">
        <v>776</v>
      </c>
      <c r="CU2009">
        <v>743</v>
      </c>
      <c r="CV2009">
        <v>747</v>
      </c>
    </row>
    <row r="2010" spans="1:100">
      <c r="A2010" s="22">
        <v>43041</v>
      </c>
      <c r="B2010">
        <v>420</v>
      </c>
      <c r="C2010">
        <v>420</v>
      </c>
      <c r="D2010">
        <v>396</v>
      </c>
      <c r="E2010">
        <v>396</v>
      </c>
      <c r="F2010" s="23">
        <f t="shared" si="194"/>
        <v>-5.7142857142857162E-2</v>
      </c>
      <c r="G2010" s="22">
        <v>43045</v>
      </c>
      <c r="H2010">
        <v>395</v>
      </c>
      <c r="I2010">
        <v>397</v>
      </c>
      <c r="J2010">
        <v>371</v>
      </c>
      <c r="K2010">
        <v>374</v>
      </c>
      <c r="L2010" s="22">
        <v>43046</v>
      </c>
      <c r="M2010">
        <v>374</v>
      </c>
      <c r="N2010" s="4">
        <v>43045</v>
      </c>
      <c r="O2010" s="3" t="s">
        <v>11</v>
      </c>
      <c r="P2010" s="3">
        <v>2693</v>
      </c>
      <c r="Q2010" s="3" t="s">
        <v>676</v>
      </c>
      <c r="R2010" s="3" t="s">
        <v>13</v>
      </c>
      <c r="S2010" s="3">
        <v>0.05</v>
      </c>
      <c r="T2010" s="3">
        <v>2</v>
      </c>
      <c r="U2010" s="3">
        <v>0</v>
      </c>
      <c r="V2010" s="3">
        <v>1300</v>
      </c>
      <c r="W2010">
        <v>395</v>
      </c>
      <c r="X2010" s="4">
        <v>43046</v>
      </c>
      <c r="Y2010">
        <v>374</v>
      </c>
      <c r="Z2010" s="10">
        <f t="shared" si="193"/>
        <v>-27300</v>
      </c>
      <c r="AA2010" s="10">
        <f t="shared" si="192"/>
        <v>27300</v>
      </c>
      <c r="AB2010" t="str">
        <f t="shared" si="195"/>
        <v/>
      </c>
      <c r="AC2010">
        <f t="shared" si="196"/>
        <v>-1987670</v>
      </c>
      <c r="AD2010">
        <f t="shared" si="197"/>
        <v>5.0531914893616969E-2</v>
      </c>
      <c r="AE2010" s="15">
        <v>43046</v>
      </c>
      <c r="AF2010" s="9">
        <v>4.4454856217257532E-3</v>
      </c>
      <c r="AG2010" s="12" t="s">
        <v>960</v>
      </c>
      <c r="AH2010" s="20">
        <v>43041.997916666667</v>
      </c>
      <c r="AI2010" s="12">
        <v>376</v>
      </c>
      <c r="AJ2010" s="12">
        <v>-20</v>
      </c>
      <c r="AK2010" s="12">
        <v>-5.0500000000000003E-2</v>
      </c>
      <c r="AL2010" s="17">
        <v>11600</v>
      </c>
      <c r="AM2010" s="17">
        <v>0.90656565656565657</v>
      </c>
      <c r="AN2010" s="9"/>
      <c r="AO2010" s="9"/>
      <c r="AP2010" s="17">
        <v>32.81</v>
      </c>
      <c r="AQ2010" s="17">
        <v>4715</v>
      </c>
      <c r="AR2010" s="17">
        <v>0.70989761092150172</v>
      </c>
      <c r="AS2010" s="17">
        <v>0.224</v>
      </c>
      <c r="AT2010" s="17">
        <v>0.71666666666666667</v>
      </c>
      <c r="AU2010" s="12">
        <v>0.73684210526315785</v>
      </c>
      <c r="AV2010" s="12">
        <v>1.26</v>
      </c>
      <c r="AY2010" s="12">
        <v>11906880</v>
      </c>
      <c r="BA2010" s="12">
        <v>0.33124999999999999</v>
      </c>
      <c r="BD2010" s="12">
        <v>0.90656565656565657</v>
      </c>
      <c r="BE2010" s="12">
        <v>0.70989761092150172</v>
      </c>
      <c r="BF2010" s="12">
        <v>0.71666666666666667</v>
      </c>
      <c r="BG2010" s="12">
        <v>0.73684210526315785</v>
      </c>
      <c r="BH2010" s="12">
        <v>5.0000000000000001E-3</v>
      </c>
      <c r="BI2010" s="12">
        <v>0.224</v>
      </c>
      <c r="BJ2010" s="12">
        <v>0</v>
      </c>
      <c r="BK2010" s="12">
        <v>0.48499999999999999</v>
      </c>
      <c r="BL2010" s="12">
        <v>631</v>
      </c>
      <c r="BM2010" s="12">
        <v>1</v>
      </c>
      <c r="BN2010" s="12">
        <v>-860</v>
      </c>
      <c r="BO2010" s="12">
        <v>2332</v>
      </c>
      <c r="BP2010" s="12">
        <v>142</v>
      </c>
      <c r="BQ2010" s="12">
        <v>-26</v>
      </c>
      <c r="BR2010" s="12">
        <v>12</v>
      </c>
      <c r="BS2010" s="12">
        <v>2536</v>
      </c>
      <c r="BT2010" s="12">
        <v>0.32081632742844091</v>
      </c>
      <c r="BU2010" s="12">
        <v>0.68059730666971374</v>
      </c>
      <c r="BV2010" s="12">
        <v>0.69526317120137915</v>
      </c>
      <c r="BW2010" s="12">
        <v>0.69716899627750029</v>
      </c>
      <c r="BX2010" s="12">
        <v>0.59947389668177153</v>
      </c>
      <c r="BY2010" s="12">
        <v>707</v>
      </c>
      <c r="BZ2010" s="12">
        <v>0.33124999999999999</v>
      </c>
      <c r="CB2010" s="12">
        <v>0.15211754537597233</v>
      </c>
      <c r="CC2010" s="12">
        <v>22510</v>
      </c>
      <c r="CE2010" s="12">
        <v>5.9596390036730948</v>
      </c>
      <c r="CH2010" s="22">
        <v>43041</v>
      </c>
      <c r="CI2010">
        <v>420</v>
      </c>
      <c r="CJ2010">
        <v>420</v>
      </c>
      <c r="CK2010">
        <v>396</v>
      </c>
      <c r="CL2010">
        <v>396</v>
      </c>
      <c r="CM2010" s="22">
        <v>43045</v>
      </c>
      <c r="CN2010">
        <v>395</v>
      </c>
      <c r="CO2010">
        <v>397</v>
      </c>
      <c r="CP2010">
        <v>371</v>
      </c>
      <c r="CQ2010">
        <v>374</v>
      </c>
      <c r="CR2010" s="22">
        <v>43046</v>
      </c>
      <c r="CS2010">
        <v>374</v>
      </c>
      <c r="CT2010">
        <v>376</v>
      </c>
      <c r="CU2010">
        <v>353</v>
      </c>
      <c r="CV2010">
        <v>358</v>
      </c>
    </row>
    <row r="2011" spans="1:100">
      <c r="A2011" s="22">
        <v>43041</v>
      </c>
      <c r="B2011">
        <v>515</v>
      </c>
      <c r="C2011">
        <v>517</v>
      </c>
      <c r="D2011">
        <v>506</v>
      </c>
      <c r="E2011">
        <v>510</v>
      </c>
      <c r="F2011" s="23">
        <f t="shared" si="194"/>
        <v>-9.7087378640776656E-3</v>
      </c>
      <c r="G2011" s="22">
        <v>43045</v>
      </c>
      <c r="H2011">
        <v>448</v>
      </c>
      <c r="I2011">
        <v>477</v>
      </c>
      <c r="J2011">
        <v>448</v>
      </c>
      <c r="K2011">
        <v>459</v>
      </c>
      <c r="L2011" s="22">
        <v>43046</v>
      </c>
      <c r="M2011">
        <v>460</v>
      </c>
      <c r="N2011" s="4">
        <v>43045</v>
      </c>
      <c r="O2011" s="3" t="s">
        <v>11</v>
      </c>
      <c r="P2011" s="3">
        <v>7883</v>
      </c>
      <c r="Q2011" s="3" t="s">
        <v>803</v>
      </c>
      <c r="R2011" s="3" t="s">
        <v>13</v>
      </c>
      <c r="S2011" s="3">
        <v>0.05</v>
      </c>
      <c r="T2011" s="3">
        <v>2</v>
      </c>
      <c r="U2011" s="3">
        <v>0</v>
      </c>
      <c r="V2011" s="3">
        <v>1000</v>
      </c>
      <c r="W2011">
        <v>448</v>
      </c>
      <c r="X2011" s="4">
        <v>43046</v>
      </c>
      <c r="Y2011">
        <v>459</v>
      </c>
      <c r="Z2011" s="10">
        <f t="shared" si="193"/>
        <v>11000</v>
      </c>
      <c r="AA2011" s="10">
        <f t="shared" si="192"/>
        <v>11000</v>
      </c>
      <c r="AB2011" t="str">
        <f t="shared" si="195"/>
        <v/>
      </c>
      <c r="AC2011">
        <f t="shared" si="196"/>
        <v>-1987670</v>
      </c>
      <c r="AD2011">
        <f t="shared" si="197"/>
        <v>4.4045676998368588E-2</v>
      </c>
      <c r="AE2011" s="15">
        <v>43046</v>
      </c>
      <c r="AF2011" s="9">
        <v>4.4454856217257532E-3</v>
      </c>
      <c r="AG2011" s="12" t="s">
        <v>960</v>
      </c>
      <c r="AH2011" s="20">
        <v>43041.997916666667</v>
      </c>
      <c r="AI2011" s="12">
        <v>429.1</v>
      </c>
      <c r="AJ2011" s="12">
        <v>-80.900000000000006</v>
      </c>
      <c r="AK2011" s="12">
        <v>-0.15859999999999999</v>
      </c>
      <c r="AL2011" s="17">
        <v>10800</v>
      </c>
      <c r="AM2011" s="17">
        <v>0.50196078431372548</v>
      </c>
      <c r="AN2011" s="9"/>
      <c r="AO2011" s="9"/>
      <c r="AP2011" s="17">
        <v>0</v>
      </c>
      <c r="AQ2011" s="17">
        <v>9091</v>
      </c>
      <c r="AR2011" s="17">
        <v>0.47089947089947087</v>
      </c>
      <c r="AS2011" s="17">
        <v>4.2000000000000003E-2</v>
      </c>
      <c r="AT2011" s="17">
        <v>0.4845360824742268</v>
      </c>
      <c r="AU2011" s="12">
        <v>0.54751131221719462</v>
      </c>
      <c r="AV2011" s="12">
        <v>1.18</v>
      </c>
      <c r="AY2011" s="12">
        <v>17825050</v>
      </c>
      <c r="BA2011" s="12">
        <v>0</v>
      </c>
      <c r="BD2011" s="12">
        <v>0.50196078431372548</v>
      </c>
      <c r="BE2011" s="12">
        <v>0.47089947089947087</v>
      </c>
      <c r="BF2011" s="12">
        <v>0.4845360824742268</v>
      </c>
      <c r="BG2011" s="12">
        <v>0.54751131221719462</v>
      </c>
      <c r="BH2011" s="12">
        <v>0</v>
      </c>
      <c r="BI2011" s="12">
        <v>4.2000000000000003E-2</v>
      </c>
      <c r="BJ2011" s="12">
        <v>0</v>
      </c>
      <c r="BK2011" s="12">
        <v>0.40899999999999997</v>
      </c>
      <c r="BL2011" s="12">
        <v>988</v>
      </c>
      <c r="BM2011" s="12">
        <v>-584</v>
      </c>
      <c r="BN2011" s="12">
        <v>-362</v>
      </c>
      <c r="BO2011" s="12">
        <v>1439</v>
      </c>
      <c r="BP2011" s="12">
        <v>731</v>
      </c>
      <c r="BQ2011" s="12">
        <v>-453</v>
      </c>
      <c r="BR2011" s="12">
        <v>-227</v>
      </c>
      <c r="BS2011" s="12">
        <v>1398</v>
      </c>
      <c r="BT2011" s="12">
        <v>0.32081632742844091</v>
      </c>
      <c r="BU2011" s="12">
        <v>0.68059730666971374</v>
      </c>
      <c r="BV2011" s="12">
        <v>0.69526317120137915</v>
      </c>
      <c r="BW2011" s="12">
        <v>0.69716899627750029</v>
      </c>
      <c r="BX2011" s="12">
        <v>0.59947389668177153</v>
      </c>
      <c r="BY2011" s="12">
        <v>707</v>
      </c>
      <c r="BZ2011" s="12">
        <v>0</v>
      </c>
      <c r="CB2011" s="12">
        <v>0.15211754537597233</v>
      </c>
      <c r="CC2011" s="12">
        <v>22510</v>
      </c>
      <c r="CE2011" s="12">
        <v>3.2998217468805708</v>
      </c>
      <c r="CH2011" s="22">
        <v>43041</v>
      </c>
      <c r="CI2011">
        <v>515</v>
      </c>
      <c r="CJ2011">
        <v>517</v>
      </c>
      <c r="CK2011">
        <v>506</v>
      </c>
      <c r="CL2011">
        <v>510</v>
      </c>
      <c r="CM2011" s="22">
        <v>43045</v>
      </c>
      <c r="CN2011">
        <v>448</v>
      </c>
      <c r="CO2011">
        <v>477</v>
      </c>
      <c r="CP2011">
        <v>448</v>
      </c>
      <c r="CQ2011">
        <v>459</v>
      </c>
      <c r="CR2011" s="22">
        <v>43046</v>
      </c>
      <c r="CS2011">
        <v>460</v>
      </c>
      <c r="CT2011">
        <v>476</v>
      </c>
      <c r="CU2011">
        <v>460</v>
      </c>
      <c r="CV2011">
        <v>476</v>
      </c>
    </row>
    <row r="2012" spans="1:100">
      <c r="A2012" s="22">
        <v>43041</v>
      </c>
      <c r="B2012">
        <v>936</v>
      </c>
      <c r="C2012">
        <v>1097</v>
      </c>
      <c r="D2012">
        <v>932</v>
      </c>
      <c r="E2012">
        <v>1097</v>
      </c>
      <c r="F2012" s="23">
        <f t="shared" si="194"/>
        <v>0.17200854700854706</v>
      </c>
      <c r="G2012" s="22">
        <v>43045</v>
      </c>
      <c r="H2012">
        <v>1148</v>
      </c>
      <c r="I2012">
        <v>1268</v>
      </c>
      <c r="J2012">
        <v>1102</v>
      </c>
      <c r="K2012">
        <v>1194</v>
      </c>
      <c r="L2012" s="22">
        <v>43046</v>
      </c>
      <c r="M2012">
        <v>1149</v>
      </c>
      <c r="N2012" s="4">
        <v>43045</v>
      </c>
      <c r="O2012" s="3" t="s">
        <v>15</v>
      </c>
      <c r="P2012" s="3">
        <v>9307</v>
      </c>
      <c r="Q2012" s="3" t="s">
        <v>732</v>
      </c>
      <c r="R2012" s="3" t="s">
        <v>17</v>
      </c>
      <c r="S2012" s="3">
        <v>0.05</v>
      </c>
      <c r="T2012" s="3">
        <v>2</v>
      </c>
      <c r="U2012" s="3">
        <v>0</v>
      </c>
      <c r="V2012" s="3">
        <v>500</v>
      </c>
      <c r="W2012">
        <v>1148</v>
      </c>
      <c r="X2012" s="4">
        <v>43046</v>
      </c>
      <c r="Y2012">
        <v>1194</v>
      </c>
      <c r="Z2012" s="10">
        <f t="shared" si="193"/>
        <v>23000</v>
      </c>
      <c r="AA2012" s="10">
        <f t="shared" si="192"/>
        <v>23000</v>
      </c>
      <c r="AB2012" t="str">
        <f t="shared" si="195"/>
        <v/>
      </c>
      <c r="AC2012">
        <f t="shared" si="196"/>
        <v>-1987670</v>
      </c>
      <c r="AD2012">
        <f t="shared" si="197"/>
        <v>1.7391304347825765E-3</v>
      </c>
      <c r="AE2012" s="15">
        <v>43046</v>
      </c>
      <c r="AF2012" s="9">
        <v>4.4454856217257532E-3</v>
      </c>
      <c r="AG2012" s="12" t="s">
        <v>954</v>
      </c>
      <c r="AH2012" s="20">
        <v>43041.996527777781</v>
      </c>
      <c r="AI2012" s="12">
        <v>1150</v>
      </c>
      <c r="AJ2012" s="12">
        <v>53</v>
      </c>
      <c r="AK2012" s="12">
        <v>4.8300000000000003E-2</v>
      </c>
      <c r="AL2012" s="17">
        <v>10500</v>
      </c>
      <c r="AM2012" s="17">
        <v>1.0237010027347311</v>
      </c>
      <c r="AN2012" s="9"/>
      <c r="AO2012" s="9"/>
      <c r="AP2012" s="17">
        <v>653.44000000000005</v>
      </c>
      <c r="AQ2012" s="17">
        <v>17643</v>
      </c>
      <c r="AR2012" s="17">
        <v>0.8</v>
      </c>
      <c r="AS2012" s="17">
        <v>0.185</v>
      </c>
      <c r="AT2012" s="17">
        <v>0.80177514792899407</v>
      </c>
      <c r="AU2012" s="12">
        <v>0.80820610687022898</v>
      </c>
      <c r="AV2012" s="12">
        <v>0.59</v>
      </c>
      <c r="AY2012" s="12">
        <v>16083310</v>
      </c>
      <c r="BA2012" s="12">
        <v>0.86225165562913908</v>
      </c>
      <c r="BD2012" s="12">
        <v>1.0237010027347311</v>
      </c>
      <c r="BE2012" s="12">
        <v>0.8</v>
      </c>
      <c r="BF2012" s="12">
        <v>0.80177514792899407</v>
      </c>
      <c r="BG2012" s="12">
        <v>0.80820610687022898</v>
      </c>
      <c r="BH2012" s="12">
        <v>3.0000000000000001E-3</v>
      </c>
      <c r="BI2012" s="12">
        <v>0.185</v>
      </c>
      <c r="BJ2012" s="12">
        <v>1.2999999999999999E-2</v>
      </c>
      <c r="BK2012" s="12">
        <v>0.74199999999999999</v>
      </c>
      <c r="BL2012" s="12">
        <v>817</v>
      </c>
      <c r="BM2012" s="12">
        <v>-571</v>
      </c>
      <c r="BN2012" s="12">
        <v>-446</v>
      </c>
      <c r="BO2012" s="12">
        <v>2115</v>
      </c>
      <c r="BP2012" s="12">
        <v>1125</v>
      </c>
      <c r="BQ2012" s="12">
        <v>-32</v>
      </c>
      <c r="BR2012" s="12">
        <v>-1652</v>
      </c>
      <c r="BS2012" s="12">
        <v>2316</v>
      </c>
      <c r="BT2012" s="12">
        <v>0.36913580713876976</v>
      </c>
      <c r="BU2012" s="12">
        <v>0.74273999631829979</v>
      </c>
      <c r="BV2012" s="12">
        <v>0.76092473905984881</v>
      </c>
      <c r="BW2012" s="12">
        <v>0.77431530791055059</v>
      </c>
      <c r="BX2012" s="12">
        <v>0.66186762867776894</v>
      </c>
      <c r="BY2012" s="12">
        <v>525</v>
      </c>
      <c r="BZ2012" s="12">
        <v>0.86225165562913908</v>
      </c>
      <c r="CB2012" s="12">
        <v>0.15211754537597233</v>
      </c>
      <c r="CC2012" s="12">
        <v>22510</v>
      </c>
      <c r="CE2012" s="12">
        <v>6.7296707963868405</v>
      </c>
      <c r="CH2012" s="22">
        <v>43041</v>
      </c>
      <c r="CI2012">
        <v>936</v>
      </c>
      <c r="CJ2012">
        <v>1097</v>
      </c>
      <c r="CK2012">
        <v>932</v>
      </c>
      <c r="CL2012">
        <v>1097</v>
      </c>
      <c r="CM2012" s="22">
        <v>43045</v>
      </c>
      <c r="CN2012">
        <v>1148</v>
      </c>
      <c r="CO2012">
        <v>1268</v>
      </c>
      <c r="CP2012">
        <v>1102</v>
      </c>
      <c r="CQ2012">
        <v>1194</v>
      </c>
      <c r="CR2012" s="22">
        <v>43046</v>
      </c>
      <c r="CS2012">
        <v>1149</v>
      </c>
      <c r="CT2012">
        <v>1166</v>
      </c>
      <c r="CU2012">
        <v>1000</v>
      </c>
      <c r="CV2012">
        <v>1044</v>
      </c>
    </row>
    <row r="2013" spans="1:100">
      <c r="A2013" s="22">
        <v>43041</v>
      </c>
      <c r="B2013">
        <v>305</v>
      </c>
      <c r="C2013">
        <v>305</v>
      </c>
      <c r="D2013">
        <v>297</v>
      </c>
      <c r="E2013">
        <v>297</v>
      </c>
      <c r="F2013" s="23">
        <f t="shared" si="194"/>
        <v>-2.6229508196721318E-2</v>
      </c>
      <c r="G2013" s="22">
        <v>43045</v>
      </c>
      <c r="H2013">
        <v>349</v>
      </c>
      <c r="I2013">
        <v>364</v>
      </c>
      <c r="J2013">
        <v>323</v>
      </c>
      <c r="K2013">
        <v>330</v>
      </c>
      <c r="L2013" s="22">
        <v>43046</v>
      </c>
      <c r="M2013">
        <v>333</v>
      </c>
      <c r="N2013" s="4">
        <v>43045</v>
      </c>
      <c r="O2013" s="3" t="s">
        <v>15</v>
      </c>
      <c r="P2013" s="3">
        <v>9854</v>
      </c>
      <c r="Q2013" s="3" t="s">
        <v>804</v>
      </c>
      <c r="R2013" s="3" t="s">
        <v>17</v>
      </c>
      <c r="S2013" s="3">
        <v>0.05</v>
      </c>
      <c r="T2013" s="3">
        <v>1</v>
      </c>
      <c r="U2013" s="3">
        <v>0</v>
      </c>
      <c r="V2013" s="3">
        <v>1700</v>
      </c>
      <c r="W2013">
        <v>349</v>
      </c>
      <c r="X2013" s="4">
        <v>43046</v>
      </c>
      <c r="Y2013">
        <v>330</v>
      </c>
      <c r="Z2013" s="10">
        <f t="shared" si="193"/>
        <v>-32300</v>
      </c>
      <c r="AA2013" s="10">
        <f t="shared" si="192"/>
        <v>32300</v>
      </c>
      <c r="AB2013">
        <f t="shared" si="195"/>
        <v>-32300</v>
      </c>
      <c r="AC2013">
        <f t="shared" si="196"/>
        <v>-2019970</v>
      </c>
      <c r="AD2013">
        <f t="shared" si="197"/>
        <v>1.6901408450704203E-2</v>
      </c>
      <c r="AE2013" s="15">
        <v>43046</v>
      </c>
      <c r="AF2013" s="9">
        <v>4.4454856217257532E-3</v>
      </c>
      <c r="AG2013" s="12" t="s">
        <v>962</v>
      </c>
      <c r="AH2013" s="20">
        <v>43041.995138888888</v>
      </c>
      <c r="AI2013" s="12">
        <v>355</v>
      </c>
      <c r="AJ2013" s="12">
        <v>58</v>
      </c>
      <c r="AK2013" s="12">
        <v>0.1953</v>
      </c>
      <c r="AL2013" s="17">
        <v>10400</v>
      </c>
      <c r="AM2013" s="17">
        <v>0.41414141414141414</v>
      </c>
      <c r="AN2013" s="9"/>
      <c r="AO2013" s="17">
        <v>0</v>
      </c>
      <c r="AP2013" s="17">
        <v>1.27</v>
      </c>
      <c r="AQ2013" s="17">
        <v>6260</v>
      </c>
      <c r="AR2013" s="17">
        <v>0.91743119266055051</v>
      </c>
      <c r="AS2013" s="17">
        <v>0.20200000000000001</v>
      </c>
      <c r="AT2013" s="17">
        <v>0.92561983471074383</v>
      </c>
      <c r="AU2013" s="12">
        <v>0.92561983471074383</v>
      </c>
      <c r="AV2013" s="12" t="s">
        <v>988</v>
      </c>
      <c r="AY2013" s="12">
        <v>21076154</v>
      </c>
      <c r="BA2013" s="12">
        <v>1</v>
      </c>
      <c r="BD2013" s="12">
        <v>0.41414141414141414</v>
      </c>
      <c r="BE2013" s="12">
        <v>0.91743119266055051</v>
      </c>
      <c r="BF2013" s="12">
        <v>0.92561983471074383</v>
      </c>
      <c r="BG2013" s="12">
        <v>0.92561983471074383</v>
      </c>
      <c r="BH2013" s="12">
        <v>3.9E-2</v>
      </c>
      <c r="BI2013" s="12">
        <v>0.20200000000000001</v>
      </c>
      <c r="BJ2013" s="12">
        <v>1.2999999999999999E-2</v>
      </c>
      <c r="BK2013" s="12">
        <v>0.42499999999999999</v>
      </c>
      <c r="BL2013" s="12">
        <v>-2202</v>
      </c>
      <c r="BM2013" s="12">
        <v>363</v>
      </c>
      <c r="BN2013" s="12">
        <v>347</v>
      </c>
      <c r="BO2013" s="12">
        <v>1654</v>
      </c>
      <c r="BP2013" s="12">
        <v>-15</v>
      </c>
      <c r="BQ2013" s="12">
        <v>-373</v>
      </c>
      <c r="BR2013" s="12">
        <v>-39</v>
      </c>
      <c r="BS2013" s="12">
        <v>3144</v>
      </c>
      <c r="BT2013" s="12">
        <v>0.27191149917760921</v>
      </c>
      <c r="BU2013" s="12">
        <v>0.786357267031912</v>
      </c>
      <c r="BV2013" s="12">
        <v>0.80683445057708403</v>
      </c>
      <c r="BW2013" s="12">
        <v>0.81014671972686669</v>
      </c>
      <c r="BX2013" s="12">
        <v>0.6993672097320851</v>
      </c>
      <c r="BY2013" s="12">
        <v>2034</v>
      </c>
      <c r="BZ2013" s="12">
        <v>1</v>
      </c>
      <c r="CB2013" s="12">
        <v>0.15211754537597233</v>
      </c>
      <c r="CC2013" s="12">
        <v>22510</v>
      </c>
      <c r="CE2013" s="12">
        <v>2.7225091827364558</v>
      </c>
      <c r="CH2013" s="22">
        <v>43041</v>
      </c>
      <c r="CI2013">
        <v>305</v>
      </c>
      <c r="CJ2013">
        <v>305</v>
      </c>
      <c r="CK2013">
        <v>297</v>
      </c>
      <c r="CL2013">
        <v>297</v>
      </c>
      <c r="CM2013" s="22">
        <v>43045</v>
      </c>
      <c r="CN2013">
        <v>349</v>
      </c>
      <c r="CO2013">
        <v>364</v>
      </c>
      <c r="CP2013">
        <v>323</v>
      </c>
      <c r="CQ2013">
        <v>330</v>
      </c>
      <c r="CR2013" s="22">
        <v>43046</v>
      </c>
      <c r="CS2013">
        <v>333</v>
      </c>
      <c r="CT2013">
        <v>334</v>
      </c>
      <c r="CU2013">
        <v>315</v>
      </c>
      <c r="CV2013">
        <v>319</v>
      </c>
    </row>
    <row r="2014" spans="1:100">
      <c r="A2014" s="22">
        <v>43041</v>
      </c>
      <c r="B2014">
        <v>1822</v>
      </c>
      <c r="C2014">
        <v>1930</v>
      </c>
      <c r="D2014">
        <v>1800</v>
      </c>
      <c r="E2014">
        <v>1850</v>
      </c>
      <c r="F2014" s="23">
        <f t="shared" si="194"/>
        <v>1.5367727771679496E-2</v>
      </c>
      <c r="G2014" s="22">
        <v>43045</v>
      </c>
      <c r="H2014">
        <v>1870</v>
      </c>
      <c r="I2014">
        <v>1922</v>
      </c>
      <c r="J2014">
        <v>1807</v>
      </c>
      <c r="K2014">
        <v>1859</v>
      </c>
      <c r="L2014" s="22">
        <v>43046</v>
      </c>
      <c r="M2014">
        <v>1823</v>
      </c>
      <c r="N2014" s="4">
        <v>43045</v>
      </c>
      <c r="O2014" s="3" t="s">
        <v>15</v>
      </c>
      <c r="P2014" s="3">
        <v>6203</v>
      </c>
      <c r="Q2014" s="3" t="s">
        <v>642</v>
      </c>
      <c r="R2014" s="3" t="s">
        <v>17</v>
      </c>
      <c r="S2014" s="3">
        <v>0.05</v>
      </c>
      <c r="T2014" s="3">
        <v>1</v>
      </c>
      <c r="U2014" s="3">
        <v>0</v>
      </c>
      <c r="V2014" s="3">
        <v>300</v>
      </c>
      <c r="W2014">
        <v>1870</v>
      </c>
      <c r="X2014" s="4">
        <v>43046</v>
      </c>
      <c r="Y2014">
        <v>1859</v>
      </c>
      <c r="Z2014" s="10">
        <f t="shared" si="193"/>
        <v>-3300</v>
      </c>
      <c r="AA2014" s="10">
        <f t="shared" si="192"/>
        <v>3300</v>
      </c>
      <c r="AB2014">
        <f t="shared" si="195"/>
        <v>-3300</v>
      </c>
      <c r="AC2014">
        <f t="shared" si="196"/>
        <v>-2023270</v>
      </c>
      <c r="AD2014">
        <f t="shared" si="197"/>
        <v>3.0585795749092815E-2</v>
      </c>
      <c r="AE2014" s="15">
        <v>43046</v>
      </c>
      <c r="AF2014" s="9">
        <v>4.4454856217257532E-3</v>
      </c>
      <c r="AG2014" s="12" t="s">
        <v>962</v>
      </c>
      <c r="AH2014" s="20">
        <v>43041.997916666667</v>
      </c>
      <c r="AI2014" s="12">
        <v>1929</v>
      </c>
      <c r="AJ2014" s="12">
        <v>79</v>
      </c>
      <c r="AK2014" s="12">
        <v>4.2700000000000002E-2</v>
      </c>
      <c r="AL2014" s="17">
        <v>10200</v>
      </c>
      <c r="AM2014" s="17">
        <v>1.1205405405405406</v>
      </c>
      <c r="AN2014" s="9"/>
      <c r="AO2014" s="9"/>
      <c r="AP2014" s="17">
        <v>4.1399999999999997</v>
      </c>
      <c r="AQ2014" s="17">
        <v>23214</v>
      </c>
      <c r="AR2014" s="17">
        <v>0.58202927814235239</v>
      </c>
      <c r="AS2014" s="17">
        <v>0.41299999999999998</v>
      </c>
      <c r="AT2014" s="17">
        <v>0.60683760683760679</v>
      </c>
      <c r="AU2014" s="12">
        <v>0.6198347107438017</v>
      </c>
      <c r="AV2014" s="12">
        <v>1.08</v>
      </c>
      <c r="AY2014" s="12">
        <v>12548134</v>
      </c>
      <c r="BA2014" s="12">
        <v>0.51823529411764702</v>
      </c>
      <c r="BD2014" s="12">
        <v>1.1205405405405406</v>
      </c>
      <c r="BE2014" s="12">
        <v>0.58202927814235239</v>
      </c>
      <c r="BF2014" s="12">
        <v>0.60683760683760679</v>
      </c>
      <c r="BG2014" s="12">
        <v>0.6198347107438017</v>
      </c>
      <c r="BH2014" s="12">
        <v>5.6000000000000001E-2</v>
      </c>
      <c r="BI2014" s="12">
        <v>0.41299999999999998</v>
      </c>
      <c r="BJ2014" s="12">
        <v>2.3E-2</v>
      </c>
      <c r="BK2014" s="12">
        <v>0.22800000000000001</v>
      </c>
      <c r="BL2014" s="12">
        <v>-905</v>
      </c>
      <c r="BM2014" s="12">
        <v>9</v>
      </c>
      <c r="BN2014" s="12">
        <v>-1284</v>
      </c>
      <c r="BO2014" s="12">
        <v>2794</v>
      </c>
      <c r="BP2014" s="12">
        <v>1551</v>
      </c>
      <c r="BQ2014" s="12">
        <v>572</v>
      </c>
      <c r="BR2014" s="12">
        <v>-2106</v>
      </c>
      <c r="BS2014" s="12">
        <v>4966</v>
      </c>
      <c r="BT2014" s="12">
        <v>0.27191149917760921</v>
      </c>
      <c r="BU2014" s="12">
        <v>0.786357267031912</v>
      </c>
      <c r="BV2014" s="12">
        <v>0.80683445057708403</v>
      </c>
      <c r="BW2014" s="12">
        <v>0.81014671972686669</v>
      </c>
      <c r="BX2014" s="12">
        <v>0.6993672097320851</v>
      </c>
      <c r="BY2014" s="12">
        <v>2034</v>
      </c>
      <c r="BZ2014" s="12">
        <v>0.51823529411764702</v>
      </c>
      <c r="CB2014" s="12">
        <v>0.15211754537597233</v>
      </c>
      <c r="CC2014" s="12">
        <v>22510</v>
      </c>
      <c r="CE2014" s="12">
        <v>7.3662807125307141</v>
      </c>
      <c r="CH2014" s="22">
        <v>43041</v>
      </c>
      <c r="CI2014">
        <v>1822</v>
      </c>
      <c r="CJ2014">
        <v>1930</v>
      </c>
      <c r="CK2014">
        <v>1800</v>
      </c>
      <c r="CL2014">
        <v>1850</v>
      </c>
      <c r="CM2014" s="22">
        <v>43045</v>
      </c>
      <c r="CN2014">
        <v>1870</v>
      </c>
      <c r="CO2014">
        <v>1922</v>
      </c>
      <c r="CP2014">
        <v>1807</v>
      </c>
      <c r="CQ2014">
        <v>1859</v>
      </c>
      <c r="CR2014" s="22">
        <v>43046</v>
      </c>
      <c r="CS2014">
        <v>1823</v>
      </c>
      <c r="CT2014">
        <v>1841</v>
      </c>
      <c r="CU2014">
        <v>1613</v>
      </c>
      <c r="CV2014">
        <v>1641</v>
      </c>
    </row>
    <row r="2015" spans="1:100">
      <c r="A2015" s="22">
        <v>43041</v>
      </c>
      <c r="B2015">
        <v>304</v>
      </c>
      <c r="C2015">
        <v>306</v>
      </c>
      <c r="D2015">
        <v>299</v>
      </c>
      <c r="E2015">
        <v>301</v>
      </c>
      <c r="F2015" s="23">
        <f t="shared" si="194"/>
        <v>-9.8684210526315264E-3</v>
      </c>
      <c r="G2015" s="22">
        <v>43045</v>
      </c>
      <c r="H2015">
        <v>381</v>
      </c>
      <c r="I2015">
        <v>381</v>
      </c>
      <c r="J2015">
        <v>365</v>
      </c>
      <c r="K2015">
        <v>375</v>
      </c>
      <c r="L2015" s="22">
        <v>43046</v>
      </c>
      <c r="M2015">
        <v>367</v>
      </c>
      <c r="N2015" s="4">
        <v>43045</v>
      </c>
      <c r="O2015" s="3" t="s">
        <v>15</v>
      </c>
      <c r="P2015" s="3">
        <v>2435</v>
      </c>
      <c r="Q2015" s="3" t="s">
        <v>633</v>
      </c>
      <c r="R2015" s="3" t="s">
        <v>17</v>
      </c>
      <c r="S2015" s="3">
        <v>0.05</v>
      </c>
      <c r="T2015" s="3">
        <v>1</v>
      </c>
      <c r="U2015" s="3">
        <v>0</v>
      </c>
      <c r="V2015" s="3">
        <v>1700</v>
      </c>
      <c r="W2015">
        <v>381</v>
      </c>
      <c r="X2015" s="4">
        <v>43046</v>
      </c>
      <c r="Y2015">
        <v>375</v>
      </c>
      <c r="Z2015" s="10">
        <f t="shared" si="193"/>
        <v>-10200</v>
      </c>
      <c r="AA2015" s="10">
        <f t="shared" ref="AA2015:AA2078" si="198">ABS(Z2015)</f>
        <v>10200</v>
      </c>
      <c r="AB2015">
        <f t="shared" si="195"/>
        <v>-10200</v>
      </c>
      <c r="AC2015">
        <f t="shared" si="196"/>
        <v>-2033470</v>
      </c>
      <c r="AD2015">
        <f t="shared" si="197"/>
        <v>0.16907026695305327</v>
      </c>
      <c r="AE2015" s="15">
        <v>43046</v>
      </c>
      <c r="AF2015" s="9">
        <v>4.4454856217257532E-3</v>
      </c>
      <c r="AG2015" s="12" t="s">
        <v>960</v>
      </c>
      <c r="AH2015" s="20">
        <v>43041.99722222222</v>
      </c>
      <c r="AI2015" s="12">
        <v>325.89999999999998</v>
      </c>
      <c r="AJ2015" s="12">
        <v>24.9</v>
      </c>
      <c r="AK2015" s="12">
        <v>8.2699999999999996E-2</v>
      </c>
      <c r="AL2015" s="17">
        <v>8100</v>
      </c>
      <c r="AM2015" s="17">
        <v>0.42857142857142855</v>
      </c>
      <c r="AN2015" s="9"/>
      <c r="AO2015" s="9"/>
      <c r="AP2015" s="17">
        <v>4.5</v>
      </c>
      <c r="AQ2015" s="17">
        <v>3454</v>
      </c>
      <c r="AR2015" s="17">
        <v>0.4759036144578313</v>
      </c>
      <c r="AS2015" s="17">
        <v>8.3000000000000004E-2</v>
      </c>
      <c r="AT2015" s="17">
        <v>0.5112359550561798</v>
      </c>
      <c r="AU2015" s="12">
        <v>0.51680672268907568</v>
      </c>
      <c r="AV2015" s="12" t="s">
        <v>988</v>
      </c>
      <c r="AY2015" s="12">
        <v>11476000</v>
      </c>
      <c r="BA2015" s="12">
        <v>1</v>
      </c>
      <c r="BD2015" s="12">
        <v>0.42857142857142855</v>
      </c>
      <c r="BE2015" s="12">
        <v>0.4759036144578313</v>
      </c>
      <c r="BF2015" s="12">
        <v>0.5112359550561798</v>
      </c>
      <c r="BG2015" s="12">
        <v>0.51680672268907568</v>
      </c>
      <c r="BH2015" s="12">
        <v>0</v>
      </c>
      <c r="BI2015" s="12">
        <v>8.3000000000000004E-2</v>
      </c>
      <c r="BJ2015" s="12">
        <v>0</v>
      </c>
      <c r="BK2015" s="12">
        <v>0.85599999999999998</v>
      </c>
      <c r="BL2015" s="12">
        <v>452</v>
      </c>
      <c r="BM2015" s="12">
        <v>-597</v>
      </c>
      <c r="BN2015" s="12">
        <v>-208</v>
      </c>
      <c r="BO2015" s="12">
        <v>723</v>
      </c>
      <c r="BP2015" s="12">
        <v>767</v>
      </c>
      <c r="BQ2015" s="12">
        <v>-984</v>
      </c>
      <c r="BR2015" s="12">
        <v>664</v>
      </c>
      <c r="BS2015" s="12">
        <v>1076</v>
      </c>
      <c r="BT2015" s="12">
        <v>0.32081632742844091</v>
      </c>
      <c r="BU2015" s="12">
        <v>0.68059730666971374</v>
      </c>
      <c r="BV2015" s="12">
        <v>0.69526317120137915</v>
      </c>
      <c r="BW2015" s="12">
        <v>0.69716899627750029</v>
      </c>
      <c r="BX2015" s="12">
        <v>0.59947389668177153</v>
      </c>
      <c r="BY2015" s="12">
        <v>707</v>
      </c>
      <c r="BZ2015" s="12">
        <v>1</v>
      </c>
      <c r="CB2015" s="12">
        <v>0.15211754537597233</v>
      </c>
      <c r="CC2015" s="12">
        <v>22510</v>
      </c>
      <c r="CE2015" s="12">
        <v>2.8173701298701301</v>
      </c>
      <c r="CH2015" s="22">
        <v>43041</v>
      </c>
      <c r="CI2015">
        <v>304</v>
      </c>
      <c r="CJ2015">
        <v>306</v>
      </c>
      <c r="CK2015">
        <v>299</v>
      </c>
      <c r="CL2015">
        <v>301</v>
      </c>
      <c r="CM2015" s="22">
        <v>43045</v>
      </c>
      <c r="CN2015">
        <v>381</v>
      </c>
      <c r="CO2015">
        <v>381</v>
      </c>
      <c r="CP2015">
        <v>365</v>
      </c>
      <c r="CQ2015">
        <v>375</v>
      </c>
      <c r="CR2015" s="22">
        <v>43046</v>
      </c>
      <c r="CS2015">
        <v>367</v>
      </c>
      <c r="CT2015">
        <v>399</v>
      </c>
      <c r="CU2015">
        <v>345</v>
      </c>
      <c r="CV2015">
        <v>349</v>
      </c>
    </row>
    <row r="2016" spans="1:100">
      <c r="A2016" s="22">
        <v>43041</v>
      </c>
      <c r="B2016">
        <v>510</v>
      </c>
      <c r="C2016">
        <v>566</v>
      </c>
      <c r="D2016">
        <v>505</v>
      </c>
      <c r="E2016">
        <v>566</v>
      </c>
      <c r="F2016" s="23">
        <f t="shared" si="194"/>
        <v>0.1098039215686275</v>
      </c>
      <c r="G2016" s="22">
        <v>43045</v>
      </c>
      <c r="H2016">
        <v>606</v>
      </c>
      <c r="I2016">
        <v>666</v>
      </c>
      <c r="J2016">
        <v>536</v>
      </c>
      <c r="K2016">
        <v>575</v>
      </c>
      <c r="L2016" s="22">
        <v>43046</v>
      </c>
      <c r="M2016">
        <v>570</v>
      </c>
      <c r="N2016" s="4">
        <v>43045</v>
      </c>
      <c r="O2016" s="3" t="s">
        <v>15</v>
      </c>
      <c r="P2016" s="3">
        <v>6867</v>
      </c>
      <c r="Q2016" s="3" t="s">
        <v>799</v>
      </c>
      <c r="R2016" s="3" t="s">
        <v>17</v>
      </c>
      <c r="S2016" s="3">
        <v>0.05</v>
      </c>
      <c r="T2016" s="3">
        <v>2</v>
      </c>
      <c r="U2016" s="3">
        <v>0</v>
      </c>
      <c r="V2016" s="3">
        <v>900</v>
      </c>
      <c r="W2016">
        <v>606</v>
      </c>
      <c r="X2016" s="4">
        <v>43046</v>
      </c>
      <c r="Y2016">
        <v>575</v>
      </c>
      <c r="Z2016" s="10">
        <f t="shared" si="193"/>
        <v>-27900</v>
      </c>
      <c r="AA2016" s="10">
        <f t="shared" si="198"/>
        <v>27900</v>
      </c>
      <c r="AB2016" t="str">
        <f t="shared" si="195"/>
        <v/>
      </c>
      <c r="AC2016">
        <f t="shared" si="196"/>
        <v>-2033470</v>
      </c>
      <c r="AD2016">
        <f t="shared" si="197"/>
        <v>2.2580645161290325E-2</v>
      </c>
      <c r="AE2016" s="15">
        <v>43046</v>
      </c>
      <c r="AF2016" s="9">
        <v>4.4454856217257532E-3</v>
      </c>
      <c r="AG2016" s="12" t="s">
        <v>960</v>
      </c>
      <c r="AH2016" s="20">
        <v>43041.984027777777</v>
      </c>
      <c r="AI2016" s="12">
        <v>620</v>
      </c>
      <c r="AJ2016" s="12">
        <v>54</v>
      </c>
      <c r="AK2016" s="12">
        <v>9.5399999999999999E-2</v>
      </c>
      <c r="AL2016" s="17">
        <v>7100</v>
      </c>
      <c r="AM2016" s="17">
        <v>0.40282685512367489</v>
      </c>
      <c r="AN2016" s="9"/>
      <c r="AO2016" s="9"/>
      <c r="AP2016" s="17">
        <v>0</v>
      </c>
      <c r="AQ2016" s="17">
        <v>2373</v>
      </c>
      <c r="AR2016" s="17">
        <v>1</v>
      </c>
      <c r="AS2016" s="17">
        <v>0.38200000000000001</v>
      </c>
      <c r="AT2016" s="17">
        <v>1</v>
      </c>
      <c r="AU2016" s="12">
        <v>1</v>
      </c>
      <c r="AV2016" s="12">
        <v>0.88</v>
      </c>
      <c r="AY2016" s="12">
        <v>4191801</v>
      </c>
      <c r="BA2016" s="12">
        <v>1</v>
      </c>
      <c r="BD2016" s="12">
        <v>0.40282685512367489</v>
      </c>
      <c r="BE2016" s="12">
        <v>1</v>
      </c>
      <c r="BF2016" s="12">
        <v>1</v>
      </c>
      <c r="BG2016" s="12">
        <v>1</v>
      </c>
      <c r="BH2016" s="12">
        <v>0</v>
      </c>
      <c r="BI2016" s="12">
        <v>0.38200000000000001</v>
      </c>
      <c r="BJ2016" s="12">
        <v>0</v>
      </c>
      <c r="BK2016" s="12">
        <v>0.61799999999999999</v>
      </c>
      <c r="BL2016" s="12">
        <v>-1211</v>
      </c>
      <c r="BM2016" s="12">
        <v>944</v>
      </c>
      <c r="BN2016" s="12">
        <v>-218</v>
      </c>
      <c r="BO2016" s="12">
        <v>205</v>
      </c>
      <c r="BP2016" s="12">
        <v>-590</v>
      </c>
      <c r="BQ2016" s="12">
        <v>608</v>
      </c>
      <c r="BR2016" s="12">
        <v>-247</v>
      </c>
      <c r="BS2016" s="12">
        <v>687</v>
      </c>
      <c r="BT2016" s="12">
        <v>0.32081632742844091</v>
      </c>
      <c r="BU2016" s="12">
        <v>0.68059730666971374</v>
      </c>
      <c r="BV2016" s="12">
        <v>0.69526317120137915</v>
      </c>
      <c r="BW2016" s="12">
        <v>0.69716899627750029</v>
      </c>
      <c r="BX2016" s="12">
        <v>0.59947389668177153</v>
      </c>
      <c r="BY2016" s="12">
        <v>707</v>
      </c>
      <c r="BZ2016" s="12">
        <v>1</v>
      </c>
      <c r="CB2016" s="12">
        <v>0.15211754537597233</v>
      </c>
      <c r="CC2016" s="12">
        <v>22510</v>
      </c>
      <c r="CE2016" s="12">
        <v>2.6481288146482491</v>
      </c>
      <c r="CH2016" s="22">
        <v>43041</v>
      </c>
      <c r="CI2016">
        <v>510</v>
      </c>
      <c r="CJ2016">
        <v>566</v>
      </c>
      <c r="CK2016">
        <v>505</v>
      </c>
      <c r="CL2016">
        <v>566</v>
      </c>
      <c r="CM2016" s="22">
        <v>43045</v>
      </c>
      <c r="CN2016">
        <v>606</v>
      </c>
      <c r="CO2016">
        <v>666</v>
      </c>
      <c r="CP2016">
        <v>536</v>
      </c>
      <c r="CQ2016">
        <v>575</v>
      </c>
      <c r="CR2016" s="22">
        <v>43046</v>
      </c>
      <c r="CS2016">
        <v>570</v>
      </c>
      <c r="CT2016">
        <v>645</v>
      </c>
      <c r="CU2016">
        <v>546</v>
      </c>
      <c r="CV2016">
        <v>552</v>
      </c>
    </row>
    <row r="2017" spans="1:100">
      <c r="A2017" s="22">
        <v>43041</v>
      </c>
      <c r="B2017">
        <v>349</v>
      </c>
      <c r="C2017">
        <v>349</v>
      </c>
      <c r="D2017">
        <v>338</v>
      </c>
      <c r="E2017">
        <v>340</v>
      </c>
      <c r="F2017" s="23">
        <f t="shared" si="194"/>
        <v>-2.5787965616045794E-2</v>
      </c>
      <c r="G2017" s="22">
        <v>43045</v>
      </c>
      <c r="H2017">
        <v>352</v>
      </c>
      <c r="I2017">
        <v>357</v>
      </c>
      <c r="J2017">
        <v>340</v>
      </c>
      <c r="K2017">
        <v>341</v>
      </c>
      <c r="L2017" s="22">
        <v>43046</v>
      </c>
      <c r="M2017">
        <v>338</v>
      </c>
      <c r="N2017" s="4">
        <v>43045</v>
      </c>
      <c r="O2017" s="3" t="s">
        <v>15</v>
      </c>
      <c r="P2017" s="3">
        <v>4344</v>
      </c>
      <c r="Q2017" s="3" t="s">
        <v>322</v>
      </c>
      <c r="R2017" s="3" t="s">
        <v>17</v>
      </c>
      <c r="S2017" s="3">
        <v>0.05</v>
      </c>
      <c r="T2017" s="3">
        <v>1</v>
      </c>
      <c r="U2017" s="3">
        <v>0</v>
      </c>
      <c r="V2017" s="3">
        <v>800</v>
      </c>
      <c r="W2017">
        <v>352</v>
      </c>
      <c r="X2017" s="4">
        <v>43046</v>
      </c>
      <c r="Y2017">
        <v>341</v>
      </c>
      <c r="Z2017" s="10">
        <f t="shared" si="193"/>
        <v>-8800</v>
      </c>
      <c r="AA2017" s="10">
        <f t="shared" si="198"/>
        <v>8800</v>
      </c>
      <c r="AB2017">
        <f t="shared" si="195"/>
        <v>-8800</v>
      </c>
      <c r="AC2017">
        <f t="shared" si="196"/>
        <v>-2042270</v>
      </c>
      <c r="AD2017">
        <f t="shared" si="197"/>
        <v>0.50906555090655514</v>
      </c>
      <c r="AE2017" s="15">
        <v>43046</v>
      </c>
      <c r="AF2017" s="9">
        <v>4.4454856217257532E-3</v>
      </c>
      <c r="AG2017" s="12" t="s">
        <v>962</v>
      </c>
      <c r="AH2017" s="20">
        <v>43041.977777777778</v>
      </c>
      <c r="AI2017" s="12">
        <v>717</v>
      </c>
      <c r="AJ2017" s="12">
        <v>36</v>
      </c>
      <c r="AK2017" s="12">
        <v>5.2900000000000003E-2</v>
      </c>
      <c r="AL2017" s="17">
        <v>6600</v>
      </c>
      <c r="AM2017" s="17">
        <v>0.44933920704845814</v>
      </c>
      <c r="AN2017" s="9"/>
      <c r="AO2017" s="17">
        <v>0</v>
      </c>
      <c r="AP2017" s="17">
        <v>3.1</v>
      </c>
      <c r="AQ2017" s="17">
        <v>21609</v>
      </c>
      <c r="AR2017" s="17">
        <v>0.87234042553191493</v>
      </c>
      <c r="AS2017" s="17">
        <v>4.9000000000000002E-2</v>
      </c>
      <c r="AT2017" s="17">
        <v>0.87234042553191493</v>
      </c>
      <c r="AU2017" s="12">
        <v>0.90259740259740262</v>
      </c>
      <c r="AV2017" s="12">
        <v>0.85</v>
      </c>
      <c r="AY2017" s="12">
        <v>31732000</v>
      </c>
      <c r="BA2017" s="12">
        <v>0.85279187817258884</v>
      </c>
      <c r="BD2017" s="12">
        <v>0.44933920704845814</v>
      </c>
      <c r="BE2017" s="12">
        <v>0.87234042553191493</v>
      </c>
      <c r="BF2017" s="12">
        <v>0.87234042553191493</v>
      </c>
      <c r="BG2017" s="12">
        <v>0.90259740259740262</v>
      </c>
      <c r="BH2017" s="12">
        <v>5.8999999999999997E-2</v>
      </c>
      <c r="BI2017" s="12">
        <v>4.9000000000000002E-2</v>
      </c>
      <c r="BJ2017" s="12">
        <v>6.8000000000000005E-2</v>
      </c>
      <c r="BK2017" s="12">
        <v>0.83099999999999996</v>
      </c>
      <c r="BL2017" s="12">
        <v>1285</v>
      </c>
      <c r="BM2017" s="12">
        <v>-769</v>
      </c>
      <c r="BN2017" s="12">
        <v>-528</v>
      </c>
      <c r="BO2017" s="12">
        <v>956</v>
      </c>
      <c r="BP2017" s="12">
        <v>1088</v>
      </c>
      <c r="BQ2017" s="12">
        <v>-324</v>
      </c>
      <c r="BR2017" s="12">
        <v>-231</v>
      </c>
      <c r="BS2017" s="12">
        <v>967</v>
      </c>
      <c r="BT2017" s="12">
        <v>0.27191149917760921</v>
      </c>
      <c r="BU2017" s="12">
        <v>0.786357267031912</v>
      </c>
      <c r="BV2017" s="12">
        <v>0.80683445057708403</v>
      </c>
      <c r="BW2017" s="12">
        <v>0.81014671972686669</v>
      </c>
      <c r="BX2017" s="12">
        <v>0.6993672097320851</v>
      </c>
      <c r="BY2017" s="12">
        <v>2034</v>
      </c>
      <c r="BZ2017" s="12">
        <v>0.85279187817258884</v>
      </c>
      <c r="CB2017" s="12">
        <v>0.15211754537597233</v>
      </c>
      <c r="CC2017" s="12">
        <v>22510</v>
      </c>
      <c r="CE2017" s="12">
        <v>2.95389467360833</v>
      </c>
      <c r="CH2017" s="22">
        <v>43041</v>
      </c>
      <c r="CI2017">
        <v>349</v>
      </c>
      <c r="CJ2017">
        <v>349</v>
      </c>
      <c r="CK2017">
        <v>338</v>
      </c>
      <c r="CL2017">
        <v>340</v>
      </c>
      <c r="CM2017" s="22">
        <v>43045</v>
      </c>
      <c r="CN2017">
        <v>352</v>
      </c>
      <c r="CO2017">
        <v>357</v>
      </c>
      <c r="CP2017">
        <v>340</v>
      </c>
      <c r="CQ2017">
        <v>341</v>
      </c>
      <c r="CR2017" s="22">
        <v>43046</v>
      </c>
      <c r="CS2017">
        <v>338</v>
      </c>
      <c r="CT2017">
        <v>351</v>
      </c>
      <c r="CU2017">
        <v>337</v>
      </c>
      <c r="CV2017">
        <v>350</v>
      </c>
    </row>
    <row r="2018" spans="1:100">
      <c r="A2018" s="22">
        <v>43041</v>
      </c>
      <c r="B2018">
        <v>2000</v>
      </c>
      <c r="C2018">
        <v>2000</v>
      </c>
      <c r="D2018">
        <v>1961</v>
      </c>
      <c r="E2018">
        <v>1984</v>
      </c>
      <c r="F2018" s="23">
        <f t="shared" si="194"/>
        <v>-8.0000000000000071E-3</v>
      </c>
      <c r="G2018" s="22">
        <v>43045</v>
      </c>
      <c r="H2018">
        <v>2040</v>
      </c>
      <c r="I2018">
        <v>2041</v>
      </c>
      <c r="J2018">
        <v>1805</v>
      </c>
      <c r="K2018">
        <v>1831</v>
      </c>
      <c r="L2018" s="22">
        <v>43046</v>
      </c>
      <c r="M2018">
        <v>1835</v>
      </c>
      <c r="N2018" s="4">
        <v>43045</v>
      </c>
      <c r="O2018" s="3" t="s">
        <v>15</v>
      </c>
      <c r="P2018" s="3">
        <v>6804</v>
      </c>
      <c r="Q2018" s="3" t="s">
        <v>547</v>
      </c>
      <c r="R2018" s="3" t="s">
        <v>17</v>
      </c>
      <c r="S2018" s="3">
        <v>0.05</v>
      </c>
      <c r="T2018" s="3">
        <v>1</v>
      </c>
      <c r="U2018" s="3">
        <v>0</v>
      </c>
      <c r="V2018" s="3">
        <v>300</v>
      </c>
      <c r="W2018">
        <v>2040</v>
      </c>
      <c r="X2018" s="4">
        <v>43046</v>
      </c>
      <c r="Y2018">
        <v>1831</v>
      </c>
      <c r="Z2018" s="10">
        <f t="shared" si="193"/>
        <v>-62700</v>
      </c>
      <c r="AA2018" s="10">
        <f t="shared" si="198"/>
        <v>62700</v>
      </c>
      <c r="AB2018">
        <f t="shared" si="195"/>
        <v>-62700</v>
      </c>
      <c r="AC2018">
        <f t="shared" si="196"/>
        <v>-2104970</v>
      </c>
      <c r="AD2018">
        <f t="shared" si="197"/>
        <v>1.9230769230769273E-2</v>
      </c>
      <c r="AE2018" s="15">
        <v>43046</v>
      </c>
      <c r="AF2018" s="9">
        <v>4.4454856217257532E-3</v>
      </c>
      <c r="AG2018" s="12" t="s">
        <v>962</v>
      </c>
      <c r="AH2018" s="20">
        <v>43041.993750000001</v>
      </c>
      <c r="AI2018" s="12">
        <v>2080</v>
      </c>
      <c r="AJ2018" s="12">
        <v>96</v>
      </c>
      <c r="AK2018" s="12">
        <v>4.8399999999999999E-2</v>
      </c>
      <c r="AL2018" s="17">
        <v>6200</v>
      </c>
      <c r="AM2018" s="17">
        <v>0.24495967741935484</v>
      </c>
      <c r="AN2018" s="17">
        <v>0</v>
      </c>
      <c r="AO2018" s="9"/>
      <c r="AP2018" s="17">
        <v>6.69</v>
      </c>
      <c r="AQ2018" s="17">
        <v>134337</v>
      </c>
      <c r="AR2018" s="17">
        <v>0.9988276670574443</v>
      </c>
      <c r="AS2018" s="17">
        <v>0.11</v>
      </c>
      <c r="AT2018" s="17">
        <v>0.99910793933987507</v>
      </c>
      <c r="AU2018" s="12">
        <v>0.99931553730321698</v>
      </c>
      <c r="AV2018" s="12">
        <v>0.5</v>
      </c>
      <c r="AY2018" s="12">
        <v>67710084</v>
      </c>
      <c r="BA2018" s="12">
        <v>0.30630630630630629</v>
      </c>
      <c r="BB2018" s="12">
        <v>-1</v>
      </c>
      <c r="BC2018" s="15">
        <v>42962</v>
      </c>
      <c r="BD2018" s="12">
        <v>0.24495967741935484</v>
      </c>
      <c r="BE2018" s="12">
        <v>0.9988276670574443</v>
      </c>
      <c r="BF2018" s="12">
        <v>0.99910793933987507</v>
      </c>
      <c r="BG2018" s="12">
        <v>0.99931553730321698</v>
      </c>
      <c r="BH2018" s="12">
        <v>0.22800000000000001</v>
      </c>
      <c r="BI2018" s="12">
        <v>0.11</v>
      </c>
      <c r="BJ2018" s="12">
        <v>3.5999999999999997E-2</v>
      </c>
      <c r="BK2018" s="12">
        <v>0.41</v>
      </c>
      <c r="BL2018" s="12">
        <v>-26</v>
      </c>
      <c r="BM2018" s="12">
        <v>-40</v>
      </c>
      <c r="BN2018" s="12">
        <v>-11</v>
      </c>
      <c r="BO2018" s="12">
        <v>499</v>
      </c>
      <c r="BP2018" s="12">
        <v>173</v>
      </c>
      <c r="BQ2018" s="12">
        <v>-40</v>
      </c>
      <c r="BR2018" s="12">
        <v>-122</v>
      </c>
      <c r="BS2018" s="12">
        <v>570</v>
      </c>
      <c r="BT2018" s="12">
        <v>0.27191149917760921</v>
      </c>
      <c r="BU2018" s="12">
        <v>0.786357267031912</v>
      </c>
      <c r="BV2018" s="12">
        <v>0.80683445057708403</v>
      </c>
      <c r="BW2018" s="12">
        <v>0.81014671972686669</v>
      </c>
      <c r="BX2018" s="12">
        <v>0.6993672097320851</v>
      </c>
      <c r="BY2018" s="12">
        <v>2034</v>
      </c>
      <c r="BZ2018" s="12">
        <v>0.30630630630630629</v>
      </c>
      <c r="CB2018" s="12">
        <v>0.15211754537597233</v>
      </c>
      <c r="CC2018" s="12">
        <v>22510</v>
      </c>
      <c r="CE2018" s="12">
        <v>1.6103315157624636</v>
      </c>
      <c r="CH2018" s="22">
        <v>43041</v>
      </c>
      <c r="CI2018">
        <v>2000</v>
      </c>
      <c r="CJ2018">
        <v>2000</v>
      </c>
      <c r="CK2018">
        <v>1961</v>
      </c>
      <c r="CL2018">
        <v>1984</v>
      </c>
      <c r="CM2018" s="22">
        <v>43045</v>
      </c>
      <c r="CN2018">
        <v>2040</v>
      </c>
      <c r="CO2018">
        <v>2041</v>
      </c>
      <c r="CP2018">
        <v>1805</v>
      </c>
      <c r="CQ2018">
        <v>1831</v>
      </c>
      <c r="CR2018" s="22">
        <v>43046</v>
      </c>
      <c r="CS2018">
        <v>1835</v>
      </c>
      <c r="CT2018">
        <v>1844</v>
      </c>
      <c r="CU2018">
        <v>1746</v>
      </c>
      <c r="CV2018">
        <v>1792</v>
      </c>
    </row>
    <row r="2019" spans="1:100">
      <c r="A2019" s="22">
        <v>43041</v>
      </c>
      <c r="B2019">
        <v>1716</v>
      </c>
      <c r="C2019">
        <v>1716</v>
      </c>
      <c r="D2019">
        <v>1563</v>
      </c>
      <c r="E2019">
        <v>1565</v>
      </c>
      <c r="F2019" s="23">
        <f t="shared" si="194"/>
        <v>-8.7995337995337986E-2</v>
      </c>
      <c r="G2019" s="22">
        <v>43045</v>
      </c>
      <c r="H2019">
        <v>1379</v>
      </c>
      <c r="I2019">
        <v>1379</v>
      </c>
      <c r="J2019">
        <v>1282</v>
      </c>
      <c r="K2019">
        <v>1306</v>
      </c>
      <c r="L2019" s="22">
        <v>43046</v>
      </c>
      <c r="M2019">
        <v>1263</v>
      </c>
      <c r="N2019" s="4">
        <v>43045</v>
      </c>
      <c r="O2019" s="3" t="s">
        <v>11</v>
      </c>
      <c r="P2019" s="3">
        <v>6777</v>
      </c>
      <c r="Q2019" s="3" t="s">
        <v>551</v>
      </c>
      <c r="R2019" s="3" t="s">
        <v>13</v>
      </c>
      <c r="S2019" s="3">
        <v>0.05</v>
      </c>
      <c r="T2019" s="3">
        <v>2</v>
      </c>
      <c r="U2019" s="3">
        <v>0</v>
      </c>
      <c r="V2019" s="3">
        <v>400</v>
      </c>
      <c r="W2019">
        <v>1379</v>
      </c>
      <c r="X2019" s="4">
        <v>43046</v>
      </c>
      <c r="Y2019">
        <v>1306</v>
      </c>
      <c r="Z2019" s="10">
        <f t="shared" si="193"/>
        <v>-29200</v>
      </c>
      <c r="AA2019" s="10">
        <f t="shared" si="198"/>
        <v>29200</v>
      </c>
      <c r="AB2019" t="str">
        <f t="shared" si="195"/>
        <v/>
      </c>
      <c r="AC2019">
        <f t="shared" si="196"/>
        <v>-2104970</v>
      </c>
      <c r="AD2019">
        <f t="shared" si="197"/>
        <v>6.8243243243243268E-2</v>
      </c>
      <c r="AE2019" s="15">
        <v>43046</v>
      </c>
      <c r="AF2019" s="9">
        <v>4.4454856217257532E-3</v>
      </c>
      <c r="AG2019" s="12" t="s">
        <v>960</v>
      </c>
      <c r="AH2019" s="20">
        <v>43041.99722222222</v>
      </c>
      <c r="AI2019" s="12">
        <v>1480</v>
      </c>
      <c r="AJ2019" s="12">
        <v>-85</v>
      </c>
      <c r="AK2019" s="12">
        <v>-5.4300000000000001E-2</v>
      </c>
      <c r="AL2019" s="17">
        <v>4500</v>
      </c>
      <c r="AM2019" s="17">
        <v>0.52587859424920125</v>
      </c>
      <c r="AN2019" s="9"/>
      <c r="AO2019" s="9"/>
      <c r="AP2019" s="17">
        <v>0</v>
      </c>
      <c r="AQ2019" s="17">
        <v>18719</v>
      </c>
      <c r="AR2019" s="17">
        <v>0.83807439824945296</v>
      </c>
      <c r="AS2019" s="17">
        <v>0.11</v>
      </c>
      <c r="AT2019" s="17">
        <v>0.87768595041322317</v>
      </c>
      <c r="AU2019" s="12">
        <v>0.88813303099017382</v>
      </c>
      <c r="AV2019" s="12">
        <v>0.89</v>
      </c>
      <c r="AY2019" s="12">
        <v>11961100</v>
      </c>
      <c r="BA2019" s="12">
        <v>0</v>
      </c>
      <c r="BD2019" s="12">
        <v>0.52587859424920125</v>
      </c>
      <c r="BE2019" s="12">
        <v>0.83807439824945296</v>
      </c>
      <c r="BF2019" s="12">
        <v>0.87768595041322317</v>
      </c>
      <c r="BG2019" s="12">
        <v>0.88813303099017382</v>
      </c>
      <c r="BH2019" s="12">
        <v>2E-3</v>
      </c>
      <c r="BI2019" s="12">
        <v>0.11</v>
      </c>
      <c r="BJ2019" s="12">
        <v>0</v>
      </c>
      <c r="BK2019" s="12">
        <v>0.67100000000000004</v>
      </c>
      <c r="BL2019" s="12">
        <v>286</v>
      </c>
      <c r="BM2019" s="12">
        <v>-118</v>
      </c>
      <c r="BN2019" s="12">
        <v>-37</v>
      </c>
      <c r="BO2019" s="12">
        <v>1727</v>
      </c>
      <c r="BP2019" s="12">
        <v>121</v>
      </c>
      <c r="BQ2019" s="12">
        <v>62</v>
      </c>
      <c r="BR2019" s="12">
        <v>-38</v>
      </c>
      <c r="BS2019" s="12">
        <v>1475</v>
      </c>
      <c r="BT2019" s="12">
        <v>0.32081632742844091</v>
      </c>
      <c r="BU2019" s="12">
        <v>0.68059730666971374</v>
      </c>
      <c r="BV2019" s="12">
        <v>0.69526317120137915</v>
      </c>
      <c r="BW2019" s="12">
        <v>0.69716899627750029</v>
      </c>
      <c r="BX2019" s="12">
        <v>0.59947389668177153</v>
      </c>
      <c r="BY2019" s="12">
        <v>707</v>
      </c>
      <c r="BZ2019" s="12">
        <v>0</v>
      </c>
      <c r="CB2019" s="12">
        <v>0.15211754537597233</v>
      </c>
      <c r="CC2019" s="12">
        <v>22510</v>
      </c>
      <c r="CE2019" s="12">
        <v>3.4570541678768518</v>
      </c>
      <c r="CH2019" s="22">
        <v>43041</v>
      </c>
      <c r="CI2019">
        <v>1716</v>
      </c>
      <c r="CJ2019">
        <v>1716</v>
      </c>
      <c r="CK2019">
        <v>1563</v>
      </c>
      <c r="CL2019">
        <v>1565</v>
      </c>
      <c r="CM2019" s="22">
        <v>43045</v>
      </c>
      <c r="CN2019">
        <v>1379</v>
      </c>
      <c r="CO2019">
        <v>1379</v>
      </c>
      <c r="CP2019">
        <v>1282</v>
      </c>
      <c r="CQ2019">
        <v>1306</v>
      </c>
      <c r="CR2019" s="22">
        <v>43046</v>
      </c>
      <c r="CS2019">
        <v>1263</v>
      </c>
      <c r="CT2019">
        <v>1303</v>
      </c>
      <c r="CU2019">
        <v>1254</v>
      </c>
      <c r="CV2019">
        <v>1260</v>
      </c>
    </row>
    <row r="2020" spans="1:100">
      <c r="A2020" s="22">
        <v>43041</v>
      </c>
      <c r="B2020">
        <v>2513</v>
      </c>
      <c r="C2020">
        <v>2515</v>
      </c>
      <c r="D2020">
        <v>2485</v>
      </c>
      <c r="E2020">
        <v>2500</v>
      </c>
      <c r="F2020" s="23">
        <f t="shared" si="194"/>
        <v>-5.1730998806207573E-3</v>
      </c>
      <c r="G2020" s="22">
        <v>43045</v>
      </c>
      <c r="H2020">
        <v>3000</v>
      </c>
      <c r="I2020">
        <v>3000</v>
      </c>
      <c r="J2020">
        <v>3000</v>
      </c>
      <c r="K2020">
        <v>3000</v>
      </c>
      <c r="L2020" s="22">
        <v>43046</v>
      </c>
      <c r="M2020">
        <v>3280</v>
      </c>
      <c r="N2020" s="4">
        <v>43045</v>
      </c>
      <c r="O2020" s="3" t="s">
        <v>15</v>
      </c>
      <c r="P2020" s="3">
        <v>9824</v>
      </c>
      <c r="Q2020" s="3" t="s">
        <v>805</v>
      </c>
      <c r="R2020" s="3" t="s">
        <v>17</v>
      </c>
      <c r="S2020" s="3">
        <v>0.05</v>
      </c>
      <c r="T2020" s="3">
        <v>1</v>
      </c>
      <c r="U2020" s="3">
        <v>0</v>
      </c>
      <c r="V2020" s="3">
        <v>200</v>
      </c>
      <c r="W2020">
        <v>3000</v>
      </c>
      <c r="X2020" s="4">
        <v>43046</v>
      </c>
      <c r="Y2020">
        <v>3000</v>
      </c>
      <c r="Z2020" s="10">
        <f t="shared" si="193"/>
        <v>0</v>
      </c>
      <c r="AA2020" s="10">
        <f t="shared" si="198"/>
        <v>0</v>
      </c>
      <c r="AB2020">
        <f t="shared" si="195"/>
        <v>0</v>
      </c>
      <c r="AC2020">
        <f t="shared" si="196"/>
        <v>-2104970</v>
      </c>
      <c r="AD2020">
        <f t="shared" si="197"/>
        <v>0</v>
      </c>
      <c r="AE2020" s="15">
        <v>43046</v>
      </c>
      <c r="AF2020" s="9">
        <v>4.4454856217257532E-3</v>
      </c>
      <c r="AG2020" s="12" t="s">
        <v>954</v>
      </c>
      <c r="AH2020" s="20">
        <v>43041.984722222223</v>
      </c>
      <c r="AI2020" s="12">
        <v>3000</v>
      </c>
      <c r="AJ2020" s="12">
        <v>500</v>
      </c>
      <c r="AK2020" s="12">
        <v>0.2</v>
      </c>
      <c r="AL2020" s="17">
        <v>4100</v>
      </c>
      <c r="AM2020" s="17">
        <v>0.2152</v>
      </c>
      <c r="AN2020" s="9"/>
      <c r="AO2020" s="9"/>
      <c r="AP2020" s="17">
        <v>1.1200000000000001</v>
      </c>
      <c r="AQ2020" s="17">
        <v>27000</v>
      </c>
      <c r="AR2020" s="17">
        <v>0.89982110912343471</v>
      </c>
      <c r="AS2020" s="17">
        <v>0.156</v>
      </c>
      <c r="AT2020" s="17">
        <v>0.93846153846153846</v>
      </c>
      <c r="AU2020" s="12">
        <v>0.95147313691507795</v>
      </c>
      <c r="AV2020" s="12">
        <v>1.6</v>
      </c>
      <c r="AY2020" s="12">
        <v>10800000</v>
      </c>
      <c r="BA2020" s="12">
        <v>1</v>
      </c>
      <c r="BD2020" s="12">
        <v>0.2152</v>
      </c>
      <c r="BE2020" s="12">
        <v>0.89982110912343471</v>
      </c>
      <c r="BF2020" s="12">
        <v>0.93846153846153846</v>
      </c>
      <c r="BG2020" s="12">
        <v>0.95147313691507795</v>
      </c>
      <c r="BH2020" s="12">
        <v>0.18</v>
      </c>
      <c r="BI2020" s="12">
        <v>0.156</v>
      </c>
      <c r="BJ2020" s="12">
        <v>2.7E-2</v>
      </c>
      <c r="BK2020" s="12">
        <v>0.47199999999999998</v>
      </c>
      <c r="BL2020" s="12">
        <v>2202</v>
      </c>
      <c r="BM2020" s="12">
        <v>-683</v>
      </c>
      <c r="BN2020" s="12">
        <v>-419</v>
      </c>
      <c r="BO2020" s="12">
        <v>11091</v>
      </c>
      <c r="BP2020" s="12">
        <v>679</v>
      </c>
      <c r="BQ2020" s="12">
        <v>-277</v>
      </c>
      <c r="BR2020" s="12">
        <v>-327</v>
      </c>
      <c r="BS2020" s="12">
        <v>9913</v>
      </c>
      <c r="BT2020" s="12">
        <v>0.36913580713876976</v>
      </c>
      <c r="BU2020" s="12">
        <v>0.74273999631829979</v>
      </c>
      <c r="BV2020" s="12">
        <v>0.76092473905984881</v>
      </c>
      <c r="BW2020" s="12">
        <v>0.77431530791055059</v>
      </c>
      <c r="BX2020" s="12">
        <v>0.66186762867776894</v>
      </c>
      <c r="BY2020" s="12">
        <v>525</v>
      </c>
      <c r="BZ2020" s="12">
        <v>1</v>
      </c>
      <c r="CB2020" s="12">
        <v>0.15211754537597233</v>
      </c>
      <c r="CC2020" s="12">
        <v>22510</v>
      </c>
      <c r="CE2020" s="12">
        <v>1.4146954545454546</v>
      </c>
      <c r="CH2020" s="22">
        <v>43041</v>
      </c>
      <c r="CI2020">
        <v>2513</v>
      </c>
      <c r="CJ2020">
        <v>2515</v>
      </c>
      <c r="CK2020">
        <v>2485</v>
      </c>
      <c r="CL2020">
        <v>2500</v>
      </c>
      <c r="CM2020" s="22">
        <v>43045</v>
      </c>
      <c r="CN2020">
        <v>3000</v>
      </c>
      <c r="CO2020">
        <v>3000</v>
      </c>
      <c r="CP2020">
        <v>3000</v>
      </c>
      <c r="CQ2020">
        <v>3000</v>
      </c>
      <c r="CR2020" s="22">
        <v>43046</v>
      </c>
      <c r="CS2020">
        <v>3280</v>
      </c>
      <c r="CT2020">
        <v>3280</v>
      </c>
      <c r="CU2020">
        <v>3130</v>
      </c>
      <c r="CV2020">
        <v>3260</v>
      </c>
    </row>
    <row r="2021" spans="1:100">
      <c r="A2021" s="22">
        <v>43041</v>
      </c>
      <c r="B2021">
        <v>748</v>
      </c>
      <c r="C2021">
        <v>749</v>
      </c>
      <c r="D2021">
        <v>727</v>
      </c>
      <c r="E2021">
        <v>731</v>
      </c>
      <c r="F2021" s="23">
        <f t="shared" si="194"/>
        <v>-2.2727272727272707E-2</v>
      </c>
      <c r="G2021" s="22">
        <v>43045</v>
      </c>
      <c r="H2021">
        <v>761</v>
      </c>
      <c r="I2021">
        <v>767</v>
      </c>
      <c r="J2021">
        <v>729</v>
      </c>
      <c r="K2021">
        <v>732</v>
      </c>
      <c r="L2021" s="22">
        <v>43046</v>
      </c>
      <c r="M2021">
        <v>733</v>
      </c>
      <c r="N2021" s="4">
        <v>43045</v>
      </c>
      <c r="O2021" s="3" t="s">
        <v>15</v>
      </c>
      <c r="P2021" s="3">
        <v>4847</v>
      </c>
      <c r="Q2021" s="3" t="s">
        <v>690</v>
      </c>
      <c r="R2021" s="3" t="s">
        <v>17</v>
      </c>
      <c r="S2021" s="3">
        <v>0.05</v>
      </c>
      <c r="T2021" s="3">
        <v>1</v>
      </c>
      <c r="U2021" s="3">
        <v>0</v>
      </c>
      <c r="V2021" s="3">
        <v>700</v>
      </c>
      <c r="W2021">
        <v>761</v>
      </c>
      <c r="X2021" s="4">
        <v>43046</v>
      </c>
      <c r="Y2021">
        <v>732</v>
      </c>
      <c r="Z2021" s="10">
        <f t="shared" si="193"/>
        <v>-20300</v>
      </c>
      <c r="AA2021" s="10">
        <f t="shared" si="198"/>
        <v>20300</v>
      </c>
      <c r="AB2021">
        <f t="shared" si="195"/>
        <v>-20300</v>
      </c>
      <c r="AC2021">
        <f t="shared" si="196"/>
        <v>-2125270</v>
      </c>
      <c r="AD2021">
        <f t="shared" si="197"/>
        <v>3.9267015706806463E-3</v>
      </c>
      <c r="AE2021" s="15">
        <v>43046</v>
      </c>
      <c r="AF2021" s="9">
        <v>4.4454856217257532E-3</v>
      </c>
      <c r="AG2021" s="12" t="s">
        <v>960</v>
      </c>
      <c r="AH2021" s="20">
        <v>43041.989583333336</v>
      </c>
      <c r="AI2021" s="12">
        <v>764</v>
      </c>
      <c r="AJ2021" s="12">
        <v>33</v>
      </c>
      <c r="AK2021" s="12">
        <v>4.5100000000000001E-2</v>
      </c>
      <c r="AL2021" s="17">
        <v>4000</v>
      </c>
      <c r="AM2021" s="17">
        <v>0.50752393980848154</v>
      </c>
      <c r="AN2021" s="9"/>
      <c r="AO2021" s="9"/>
      <c r="AP2021" s="17">
        <v>42.82</v>
      </c>
      <c r="AQ2021" s="17">
        <v>19255</v>
      </c>
      <c r="AR2021" s="17">
        <v>0.62985074626865667</v>
      </c>
      <c r="AS2021" s="17">
        <v>0.161</v>
      </c>
      <c r="AT2021" s="17">
        <v>0.68844221105527637</v>
      </c>
      <c r="AU2021" s="12">
        <v>0.76951672862453535</v>
      </c>
      <c r="AV2021" s="12">
        <v>0.96</v>
      </c>
      <c r="AY2021" s="12">
        <v>26340000</v>
      </c>
      <c r="BA2021" s="12">
        <v>0.29927007299270075</v>
      </c>
      <c r="BD2021" s="12">
        <v>0.50752393980848154</v>
      </c>
      <c r="BE2021" s="12">
        <v>0.62985074626865667</v>
      </c>
      <c r="BF2021" s="12">
        <v>0.68844221105527637</v>
      </c>
      <c r="BG2021" s="12">
        <v>0.76951672862453535</v>
      </c>
      <c r="BH2021" s="12">
        <v>2E-3</v>
      </c>
      <c r="BI2021" s="12">
        <v>0.161</v>
      </c>
      <c r="BJ2021" s="12">
        <v>0</v>
      </c>
      <c r="BK2021" s="12">
        <v>0.69199999999999995</v>
      </c>
      <c r="BL2021" s="12">
        <v>-588</v>
      </c>
      <c r="BM2021" s="12">
        <v>3</v>
      </c>
      <c r="BN2021" s="12">
        <v>-142</v>
      </c>
      <c r="BO2021" s="12">
        <v>1984</v>
      </c>
      <c r="BP2021" s="12">
        <v>251</v>
      </c>
      <c r="BQ2021" s="12">
        <v>-25</v>
      </c>
      <c r="BR2021" s="12">
        <v>-138</v>
      </c>
      <c r="BS2021" s="12">
        <v>2707</v>
      </c>
      <c r="BT2021" s="12">
        <v>0.32081632742844091</v>
      </c>
      <c r="BU2021" s="12">
        <v>0.68059730666971374</v>
      </c>
      <c r="BV2021" s="12">
        <v>0.69526317120137915</v>
      </c>
      <c r="BW2021" s="12">
        <v>0.69716899627750029</v>
      </c>
      <c r="BX2021" s="12">
        <v>0.59947389668177153</v>
      </c>
      <c r="BY2021" s="12">
        <v>707</v>
      </c>
      <c r="BZ2021" s="12">
        <v>0.29927007299270075</v>
      </c>
      <c r="CB2021" s="12">
        <v>0.15211754537597233</v>
      </c>
      <c r="CC2021" s="12">
        <v>22510</v>
      </c>
      <c r="CE2021" s="12">
        <v>3.3363931724909839</v>
      </c>
      <c r="CH2021" s="22">
        <v>43041</v>
      </c>
      <c r="CI2021">
        <v>748</v>
      </c>
      <c r="CJ2021">
        <v>749</v>
      </c>
      <c r="CK2021">
        <v>727</v>
      </c>
      <c r="CL2021">
        <v>731</v>
      </c>
      <c r="CM2021" s="22">
        <v>43045</v>
      </c>
      <c r="CN2021">
        <v>761</v>
      </c>
      <c r="CO2021">
        <v>767</v>
      </c>
      <c r="CP2021">
        <v>729</v>
      </c>
      <c r="CQ2021">
        <v>732</v>
      </c>
      <c r="CR2021" s="22">
        <v>43046</v>
      </c>
      <c r="CS2021">
        <v>733</v>
      </c>
      <c r="CT2021">
        <v>733</v>
      </c>
      <c r="CU2021">
        <v>708</v>
      </c>
      <c r="CV2021">
        <v>712</v>
      </c>
    </row>
    <row r="2022" spans="1:100">
      <c r="A2022" s="22">
        <v>43041</v>
      </c>
      <c r="B2022">
        <v>1061</v>
      </c>
      <c r="C2022">
        <v>1061</v>
      </c>
      <c r="D2022">
        <v>1061</v>
      </c>
      <c r="E2022">
        <v>1061</v>
      </c>
      <c r="F2022" s="23">
        <f t="shared" si="194"/>
        <v>0</v>
      </c>
      <c r="G2022" s="22">
        <v>43045</v>
      </c>
      <c r="H2022">
        <v>1361</v>
      </c>
      <c r="I2022">
        <v>1361</v>
      </c>
      <c r="J2022">
        <v>1343</v>
      </c>
      <c r="K2022">
        <v>1361</v>
      </c>
      <c r="L2022" s="22">
        <v>43046</v>
      </c>
      <c r="M2022">
        <v>1331</v>
      </c>
      <c r="N2022" s="4">
        <v>43045</v>
      </c>
      <c r="O2022" s="3" t="s">
        <v>15</v>
      </c>
      <c r="P2022" s="3">
        <v>3417</v>
      </c>
      <c r="Q2022" s="3" t="s">
        <v>806</v>
      </c>
      <c r="R2022" s="3" t="s">
        <v>17</v>
      </c>
      <c r="S2022" s="3">
        <v>0.05</v>
      </c>
      <c r="T2022" s="3">
        <v>2</v>
      </c>
      <c r="U2022" s="3">
        <v>0</v>
      </c>
      <c r="V2022" s="3">
        <v>500</v>
      </c>
      <c r="W2022">
        <v>1361</v>
      </c>
      <c r="X2022" s="4">
        <v>43046</v>
      </c>
      <c r="Y2022">
        <v>1361</v>
      </c>
      <c r="Z2022" s="10">
        <f t="shared" si="193"/>
        <v>0</v>
      </c>
      <c r="AA2022" s="10">
        <f t="shared" si="198"/>
        <v>0</v>
      </c>
      <c r="AB2022" t="str">
        <f t="shared" si="195"/>
        <v/>
      </c>
      <c r="AC2022">
        <f t="shared" si="196"/>
        <v>-2125270</v>
      </c>
      <c r="AD2022">
        <f t="shared" si="197"/>
        <v>0</v>
      </c>
      <c r="AE2022" s="15">
        <v>43046</v>
      </c>
      <c r="AF2022" s="9">
        <v>4.4454856217257532E-3</v>
      </c>
      <c r="AG2022" s="12" t="s">
        <v>960</v>
      </c>
      <c r="AH2022" s="20">
        <v>43041.751388888886</v>
      </c>
      <c r="AI2022" s="12">
        <v>1361</v>
      </c>
      <c r="AJ2022" s="12">
        <v>300</v>
      </c>
      <c r="AK2022" s="12">
        <v>0.2828</v>
      </c>
      <c r="AL2022" s="17">
        <v>3800</v>
      </c>
      <c r="AM2022" s="17">
        <v>0.43261074458058435</v>
      </c>
      <c r="AN2022" s="9"/>
      <c r="AO2022" s="9"/>
      <c r="AP2022" s="17">
        <v>0</v>
      </c>
      <c r="AQ2022" s="17">
        <v>14930</v>
      </c>
      <c r="AR2022" s="17">
        <v>1</v>
      </c>
      <c r="AS2022" s="17">
        <v>4.9000000000000002E-2</v>
      </c>
      <c r="AT2022" s="17">
        <v>1</v>
      </c>
      <c r="AU2022" s="12">
        <v>1</v>
      </c>
      <c r="AV2022" s="12" t="s">
        <v>988</v>
      </c>
      <c r="AY2022" s="12">
        <v>14072100</v>
      </c>
      <c r="BA2022" s="12">
        <v>1</v>
      </c>
      <c r="BD2022" s="12">
        <v>0.43261074458058435</v>
      </c>
      <c r="BE2022" s="12">
        <v>1</v>
      </c>
      <c r="BF2022" s="12">
        <v>1</v>
      </c>
      <c r="BG2022" s="12">
        <v>1</v>
      </c>
      <c r="BH2022" s="12">
        <v>0</v>
      </c>
      <c r="BI2022" s="12">
        <v>4.9000000000000002E-2</v>
      </c>
      <c r="BJ2022" s="12">
        <v>0</v>
      </c>
      <c r="BK2022" s="12">
        <v>0.55700000000000005</v>
      </c>
      <c r="BL2022" s="12" t="s">
        <v>964</v>
      </c>
      <c r="BM2022" s="12" t="s">
        <v>964</v>
      </c>
      <c r="BN2022" s="12" t="s">
        <v>964</v>
      </c>
      <c r="BO2022" s="12" t="s">
        <v>964</v>
      </c>
      <c r="BP2022" s="12" t="s">
        <v>985</v>
      </c>
      <c r="BQ2022" s="12" t="s">
        <v>985</v>
      </c>
      <c r="BR2022" s="12" t="s">
        <v>985</v>
      </c>
      <c r="BS2022" s="12" t="s">
        <v>985</v>
      </c>
      <c r="BT2022" s="12">
        <v>0.32081632742844091</v>
      </c>
      <c r="BU2022" s="12">
        <v>0.68059730666971374</v>
      </c>
      <c r="BV2022" s="12">
        <v>0.69526317120137915</v>
      </c>
      <c r="BW2022" s="12">
        <v>0.69716899627750029</v>
      </c>
      <c r="BX2022" s="12">
        <v>0.59947389668177153</v>
      </c>
      <c r="BY2022" s="12">
        <v>707</v>
      </c>
      <c r="BZ2022" s="12">
        <v>1</v>
      </c>
      <c r="CB2022" s="12">
        <v>0.15211754537597233</v>
      </c>
      <c r="CC2022" s="12">
        <v>22510</v>
      </c>
      <c r="CE2022" s="12">
        <v>2.8439240424985006</v>
      </c>
      <c r="CH2022" s="22">
        <v>43041</v>
      </c>
      <c r="CI2022">
        <v>1061</v>
      </c>
      <c r="CJ2022">
        <v>1061</v>
      </c>
      <c r="CK2022">
        <v>1061</v>
      </c>
      <c r="CL2022">
        <v>1061</v>
      </c>
      <c r="CM2022" s="22">
        <v>43045</v>
      </c>
      <c r="CN2022">
        <v>1361</v>
      </c>
      <c r="CO2022">
        <v>1361</v>
      </c>
      <c r="CP2022">
        <v>1343</v>
      </c>
      <c r="CQ2022">
        <v>1361</v>
      </c>
      <c r="CR2022" s="22">
        <v>43046</v>
      </c>
      <c r="CS2022">
        <v>1331</v>
      </c>
      <c r="CT2022">
        <v>1380</v>
      </c>
      <c r="CU2022">
        <v>1210</v>
      </c>
      <c r="CV2022">
        <v>1215</v>
      </c>
    </row>
    <row r="2023" spans="1:100">
      <c r="A2023" s="22">
        <v>43041</v>
      </c>
      <c r="B2023">
        <v>788</v>
      </c>
      <c r="C2023">
        <v>791</v>
      </c>
      <c r="D2023">
        <v>764</v>
      </c>
      <c r="E2023">
        <v>785</v>
      </c>
      <c r="F2023" s="23">
        <f t="shared" si="194"/>
        <v>-3.8071065989847552E-3</v>
      </c>
      <c r="G2023" s="22">
        <v>43045</v>
      </c>
      <c r="H2023">
        <v>935</v>
      </c>
      <c r="I2023">
        <v>935</v>
      </c>
      <c r="J2023">
        <v>935</v>
      </c>
      <c r="K2023">
        <v>935</v>
      </c>
      <c r="L2023" s="22">
        <v>43046</v>
      </c>
      <c r="M2023">
        <v>890</v>
      </c>
      <c r="N2023" s="4">
        <v>43045</v>
      </c>
      <c r="O2023" s="3" t="s">
        <v>15</v>
      </c>
      <c r="P2023" s="3">
        <v>6158</v>
      </c>
      <c r="Q2023" s="3" t="s">
        <v>807</v>
      </c>
      <c r="R2023" s="3" t="s">
        <v>17</v>
      </c>
      <c r="S2023" s="3">
        <v>0.05</v>
      </c>
      <c r="T2023" s="3">
        <v>2</v>
      </c>
      <c r="U2023" s="3">
        <v>0</v>
      </c>
      <c r="V2023" s="3">
        <v>700</v>
      </c>
      <c r="W2023">
        <v>935</v>
      </c>
      <c r="X2023" s="4">
        <v>43046</v>
      </c>
      <c r="Y2023">
        <v>935</v>
      </c>
      <c r="Z2023" s="10">
        <f t="shared" si="193"/>
        <v>0</v>
      </c>
      <c r="AA2023" s="10">
        <f t="shared" si="198"/>
        <v>0</v>
      </c>
      <c r="AB2023" t="str">
        <f t="shared" si="195"/>
        <v/>
      </c>
      <c r="AC2023">
        <f t="shared" si="196"/>
        <v>-2125270</v>
      </c>
      <c r="AD2023">
        <f t="shared" si="197"/>
        <v>0</v>
      </c>
      <c r="AE2023" s="15">
        <v>43046</v>
      </c>
      <c r="AF2023" s="9">
        <v>4.4454856217257532E-3</v>
      </c>
      <c r="AG2023" s="12" t="s">
        <v>960</v>
      </c>
      <c r="AH2023" s="20">
        <v>43041.984027777777</v>
      </c>
      <c r="AI2023" s="12">
        <v>935</v>
      </c>
      <c r="AJ2023" s="12">
        <v>150</v>
      </c>
      <c r="AK2023" s="12">
        <v>0.19109999999999999</v>
      </c>
      <c r="AL2023" s="17">
        <v>3700</v>
      </c>
      <c r="AM2023" s="17">
        <v>0.44458598726114651</v>
      </c>
      <c r="AN2023" s="9"/>
      <c r="AO2023" s="9"/>
      <c r="AP2023" s="17">
        <v>0</v>
      </c>
      <c r="AQ2023" s="17">
        <v>5517</v>
      </c>
      <c r="AR2023" s="17">
        <v>0.77419354838709675</v>
      </c>
      <c r="AS2023" s="17">
        <v>0.159</v>
      </c>
      <c r="AT2023" s="17">
        <v>0.80778032036613268</v>
      </c>
      <c r="AU2023" s="12">
        <v>0.75855130784708247</v>
      </c>
      <c r="AV2023" s="12">
        <v>1.78</v>
      </c>
      <c r="AY2023" s="12">
        <v>7028000</v>
      </c>
      <c r="BA2023" s="12">
        <v>1</v>
      </c>
      <c r="BD2023" s="12">
        <v>0.44458598726114651</v>
      </c>
      <c r="BE2023" s="12">
        <v>0.77419354838709675</v>
      </c>
      <c r="BF2023" s="12">
        <v>0.80778032036613268</v>
      </c>
      <c r="BG2023" s="12">
        <v>0.75855130784708247</v>
      </c>
      <c r="BH2023" s="12">
        <v>4.0000000000000001E-3</v>
      </c>
      <c r="BI2023" s="12">
        <v>0.159</v>
      </c>
      <c r="BJ2023" s="12">
        <v>2.3E-2</v>
      </c>
      <c r="BK2023" s="12">
        <v>0.435</v>
      </c>
      <c r="BL2023" s="12">
        <v>848</v>
      </c>
      <c r="BM2023" s="12">
        <v>-381</v>
      </c>
      <c r="BN2023" s="12">
        <v>-789</v>
      </c>
      <c r="BO2023" s="12">
        <v>1568</v>
      </c>
      <c r="BP2023" s="12">
        <v>888</v>
      </c>
      <c r="BQ2023" s="12">
        <v>-308</v>
      </c>
      <c r="BR2023" s="12">
        <v>724</v>
      </c>
      <c r="BS2023" s="12">
        <v>1896</v>
      </c>
      <c r="BT2023" s="12">
        <v>0.32081632742844091</v>
      </c>
      <c r="BU2023" s="12">
        <v>0.68059730666971374</v>
      </c>
      <c r="BV2023" s="12">
        <v>0.69526317120137915</v>
      </c>
      <c r="BW2023" s="12">
        <v>0.69716899627750029</v>
      </c>
      <c r="BX2023" s="12">
        <v>0.59947389668177153</v>
      </c>
      <c r="BY2023" s="12">
        <v>707</v>
      </c>
      <c r="BZ2023" s="12">
        <v>1</v>
      </c>
      <c r="CB2023" s="12">
        <v>0.15211754537597233</v>
      </c>
      <c r="CC2023" s="12">
        <v>22510</v>
      </c>
      <c r="CE2023" s="12">
        <v>2.9226476548928781</v>
      </c>
      <c r="CH2023" s="22">
        <v>43041</v>
      </c>
      <c r="CI2023">
        <v>788</v>
      </c>
      <c r="CJ2023">
        <v>791</v>
      </c>
      <c r="CK2023">
        <v>764</v>
      </c>
      <c r="CL2023">
        <v>785</v>
      </c>
      <c r="CM2023" s="22">
        <v>43045</v>
      </c>
      <c r="CN2023">
        <v>935</v>
      </c>
      <c r="CO2023">
        <v>935</v>
      </c>
      <c r="CP2023">
        <v>935</v>
      </c>
      <c r="CQ2023">
        <v>935</v>
      </c>
      <c r="CR2023" s="22">
        <v>43046</v>
      </c>
      <c r="CS2023">
        <v>890</v>
      </c>
      <c r="CT2023">
        <v>930</v>
      </c>
      <c r="CU2023">
        <v>840</v>
      </c>
      <c r="CV2023">
        <v>840</v>
      </c>
    </row>
    <row r="2024" spans="1:100">
      <c r="A2024" s="22">
        <v>43045</v>
      </c>
      <c r="B2024">
        <v>638</v>
      </c>
      <c r="C2024">
        <v>638</v>
      </c>
      <c r="D2024">
        <v>630</v>
      </c>
      <c r="E2024">
        <v>638</v>
      </c>
      <c r="F2024" s="23">
        <f t="shared" si="194"/>
        <v>0</v>
      </c>
      <c r="G2024" s="22">
        <v>43046</v>
      </c>
      <c r="H2024">
        <v>738</v>
      </c>
      <c r="I2024">
        <v>738</v>
      </c>
      <c r="J2024">
        <v>738</v>
      </c>
      <c r="K2024">
        <v>738</v>
      </c>
      <c r="L2024" s="22">
        <v>43047</v>
      </c>
      <c r="M2024">
        <v>888</v>
      </c>
      <c r="N2024" s="4">
        <v>43046</v>
      </c>
      <c r="O2024" s="3" t="s">
        <v>15</v>
      </c>
      <c r="P2024" s="3">
        <v>4585</v>
      </c>
      <c r="Q2024" s="3" t="s">
        <v>75</v>
      </c>
      <c r="R2024" s="3" t="s">
        <v>17</v>
      </c>
      <c r="S2024" s="3">
        <v>0.05</v>
      </c>
      <c r="T2024" s="3">
        <v>0</v>
      </c>
      <c r="U2024" s="3">
        <v>0</v>
      </c>
      <c r="V2024" s="3">
        <v>800</v>
      </c>
      <c r="W2024">
        <v>738</v>
      </c>
      <c r="X2024" s="4">
        <v>43047</v>
      </c>
      <c r="Y2024">
        <v>738</v>
      </c>
      <c r="Z2024" s="10">
        <f t="shared" si="193"/>
        <v>0</v>
      </c>
      <c r="AA2024" s="10">
        <f t="shared" si="198"/>
        <v>0</v>
      </c>
      <c r="AB2024" t="str">
        <f t="shared" si="195"/>
        <v/>
      </c>
      <c r="AC2024">
        <f t="shared" si="196"/>
        <v>-2125270</v>
      </c>
      <c r="AD2024">
        <f t="shared" si="197"/>
        <v>0</v>
      </c>
      <c r="AE2024" s="15">
        <v>43047</v>
      </c>
      <c r="AF2024" s="9">
        <v>3.9211204803568656E-4</v>
      </c>
      <c r="AG2024" s="12" t="s">
        <v>957</v>
      </c>
      <c r="AH2024" s="20">
        <v>43045.995833333334</v>
      </c>
      <c r="AI2024" s="12">
        <v>738</v>
      </c>
      <c r="AJ2024" s="12">
        <v>100</v>
      </c>
      <c r="AK2024" s="12">
        <v>0.15670000000000001</v>
      </c>
      <c r="AL2024" s="17">
        <v>154000</v>
      </c>
      <c r="AM2024" s="17">
        <v>0.49256505576208176</v>
      </c>
      <c r="AN2024" s="17">
        <v>-1</v>
      </c>
      <c r="AO2024" s="9"/>
      <c r="AP2024" s="17">
        <v>2.54</v>
      </c>
      <c r="AQ2024" s="17">
        <v>6562</v>
      </c>
      <c r="AR2024" s="17">
        <v>1</v>
      </c>
      <c r="AS2024" s="17">
        <v>0.32400000000000001</v>
      </c>
      <c r="AT2024" s="17">
        <v>0.35812356979405036</v>
      </c>
      <c r="AU2024" s="12">
        <v>0.12966031483015741</v>
      </c>
      <c r="AV2024" s="12">
        <v>0</v>
      </c>
      <c r="AY2024" s="12">
        <v>12196500</v>
      </c>
      <c r="BA2024" s="12">
        <v>1</v>
      </c>
      <c r="BC2024" s="15">
        <v>42662</v>
      </c>
      <c r="BD2024" s="12">
        <v>0.49256505576208176</v>
      </c>
      <c r="BE2024" s="12">
        <v>1</v>
      </c>
      <c r="BF2024" s="12">
        <v>0.35812356979405036</v>
      </c>
      <c r="BG2024" s="12">
        <v>0.12966031483015741</v>
      </c>
      <c r="BH2024" s="12">
        <v>9.5000000000000001E-2</v>
      </c>
      <c r="BI2024" s="12">
        <v>0.32400000000000001</v>
      </c>
      <c r="BJ2024" s="12">
        <v>0.13400000000000001</v>
      </c>
      <c r="BK2024" s="12">
        <v>0.311</v>
      </c>
      <c r="BL2024" s="12">
        <v>-3578</v>
      </c>
      <c r="BM2024" s="12">
        <v>-4150</v>
      </c>
      <c r="BN2024" s="12">
        <v>8113</v>
      </c>
      <c r="BO2024" s="12">
        <v>4267</v>
      </c>
      <c r="BP2024" s="12">
        <v>-1188</v>
      </c>
      <c r="BQ2024" s="12">
        <v>-8741</v>
      </c>
      <c r="BR2024" s="12">
        <v>12360</v>
      </c>
      <c r="BS2024" s="12">
        <v>3882</v>
      </c>
      <c r="BT2024" s="12">
        <v>0.32569329258890606</v>
      </c>
      <c r="BU2024" s="12">
        <v>0.45138824121847554</v>
      </c>
      <c r="BV2024" s="12">
        <v>0.46701174207327051</v>
      </c>
      <c r="BW2024" s="12">
        <v>0.46826976013354255</v>
      </c>
      <c r="BX2024" s="12">
        <v>0.49675342164894165</v>
      </c>
      <c r="BY2024" s="12">
        <v>1816.5</v>
      </c>
      <c r="BZ2024" s="12">
        <v>1</v>
      </c>
      <c r="CB2024" s="12">
        <v>0.15211754537597233</v>
      </c>
      <c r="CC2024" s="12">
        <v>22600</v>
      </c>
      <c r="CD2024" s="12">
        <v>22970</v>
      </c>
      <c r="CE2024" s="12">
        <v>3.2380555086177765</v>
      </c>
      <c r="CH2024" s="22">
        <v>43045</v>
      </c>
      <c r="CI2024">
        <v>638</v>
      </c>
      <c r="CJ2024">
        <v>638</v>
      </c>
      <c r="CK2024">
        <v>630</v>
      </c>
      <c r="CL2024">
        <v>638</v>
      </c>
      <c r="CM2024" s="22">
        <v>43046</v>
      </c>
      <c r="CN2024">
        <v>738</v>
      </c>
      <c r="CO2024">
        <v>738</v>
      </c>
      <c r="CP2024">
        <v>738</v>
      </c>
      <c r="CQ2024">
        <v>738</v>
      </c>
      <c r="CR2024" s="22">
        <v>43047</v>
      </c>
      <c r="CS2024">
        <v>888</v>
      </c>
      <c r="CT2024">
        <v>888</v>
      </c>
      <c r="CU2024">
        <v>642</v>
      </c>
      <c r="CV2024">
        <v>700</v>
      </c>
    </row>
    <row r="2025" spans="1:100">
      <c r="A2025" s="22">
        <v>43045</v>
      </c>
      <c r="B2025">
        <v>583</v>
      </c>
      <c r="C2025">
        <v>690</v>
      </c>
      <c r="D2025">
        <v>574</v>
      </c>
      <c r="E2025">
        <v>690</v>
      </c>
      <c r="F2025" s="23">
        <f t="shared" si="194"/>
        <v>0.18353344768439106</v>
      </c>
      <c r="G2025" s="22">
        <v>43046</v>
      </c>
      <c r="H2025">
        <v>652</v>
      </c>
      <c r="I2025">
        <v>672</v>
      </c>
      <c r="J2025">
        <v>619</v>
      </c>
      <c r="K2025">
        <v>622</v>
      </c>
      <c r="L2025" s="22">
        <v>43047</v>
      </c>
      <c r="M2025">
        <v>619</v>
      </c>
      <c r="N2025" s="4">
        <v>43046</v>
      </c>
      <c r="O2025" s="3" t="s">
        <v>15</v>
      </c>
      <c r="P2025" s="3">
        <v>4591</v>
      </c>
      <c r="Q2025" s="3" t="s">
        <v>20</v>
      </c>
      <c r="R2025" s="3" t="s">
        <v>17</v>
      </c>
      <c r="S2025" s="3">
        <v>0.05</v>
      </c>
      <c r="T2025" s="3">
        <v>2</v>
      </c>
      <c r="U2025" s="3">
        <v>0</v>
      </c>
      <c r="V2025" s="3">
        <v>800</v>
      </c>
      <c r="W2025">
        <v>652</v>
      </c>
      <c r="X2025" s="4">
        <v>43047</v>
      </c>
      <c r="Y2025">
        <v>622</v>
      </c>
      <c r="Z2025" s="10">
        <f t="shared" si="193"/>
        <v>-24000</v>
      </c>
      <c r="AA2025" s="10">
        <f t="shared" si="198"/>
        <v>24000</v>
      </c>
      <c r="AB2025" t="str">
        <f t="shared" si="195"/>
        <v/>
      </c>
      <c r="AC2025">
        <f t="shared" si="196"/>
        <v>-2125270</v>
      </c>
      <c r="AD2025">
        <f t="shared" si="197"/>
        <v>8.9512637899734737E-2</v>
      </c>
      <c r="AE2025" s="15">
        <v>43047</v>
      </c>
      <c r="AF2025" s="9">
        <v>3.9211204803568656E-4</v>
      </c>
      <c r="AG2025" s="12" t="s">
        <v>957</v>
      </c>
      <c r="AH2025" s="20">
        <v>43045.998611111114</v>
      </c>
      <c r="AI2025" s="12">
        <v>716.1</v>
      </c>
      <c r="AJ2025" s="12">
        <v>26.1</v>
      </c>
      <c r="AK2025" s="12">
        <v>3.78E-2</v>
      </c>
      <c r="AL2025" s="17">
        <v>38900</v>
      </c>
      <c r="AM2025" s="17">
        <v>0.1864406779661017</v>
      </c>
      <c r="AN2025" s="9"/>
      <c r="AO2025" s="9"/>
      <c r="AP2025" s="17">
        <v>154.09</v>
      </c>
      <c r="AQ2025" s="17">
        <v>7919</v>
      </c>
      <c r="AR2025" s="17">
        <v>0.32105263157894737</v>
      </c>
      <c r="AS2025" s="17">
        <v>0.19700000000000001</v>
      </c>
      <c r="AT2025" s="17">
        <v>0.22509225092250923</v>
      </c>
      <c r="AU2025" s="12">
        <v>9.375E-2</v>
      </c>
      <c r="AV2025" s="12">
        <v>0</v>
      </c>
      <c r="AY2025" s="12">
        <v>13421600</v>
      </c>
      <c r="BA2025" s="12">
        <v>0.57763975155279501</v>
      </c>
      <c r="BD2025" s="12">
        <v>0.1864406779661017</v>
      </c>
      <c r="BE2025" s="12">
        <v>0.32105263157894737</v>
      </c>
      <c r="BF2025" s="12">
        <v>0.22509225092250923</v>
      </c>
      <c r="BG2025" s="12">
        <v>9.375E-2</v>
      </c>
      <c r="BH2025" s="12">
        <v>1.4E-2</v>
      </c>
      <c r="BI2025" s="12">
        <v>0.19700000000000001</v>
      </c>
      <c r="BJ2025" s="12">
        <v>2E-3</v>
      </c>
      <c r="BK2025" s="12">
        <v>0.59199999999999997</v>
      </c>
      <c r="BL2025" s="12">
        <v>-162</v>
      </c>
      <c r="BM2025" s="12">
        <v>63</v>
      </c>
      <c r="BN2025" s="12">
        <v>1</v>
      </c>
      <c r="BO2025" s="12">
        <v>330</v>
      </c>
      <c r="BP2025" s="12">
        <v>-153</v>
      </c>
      <c r="BQ2025" s="12">
        <v>-104</v>
      </c>
      <c r="BR2025" s="12" t="s">
        <v>961</v>
      </c>
      <c r="BS2025" s="12">
        <v>428</v>
      </c>
      <c r="BT2025" s="12">
        <v>0.32569329258890606</v>
      </c>
      <c r="BU2025" s="12">
        <v>0.45138824121847554</v>
      </c>
      <c r="BV2025" s="12">
        <v>0.46701174207327051</v>
      </c>
      <c r="BW2025" s="12">
        <v>0.46826976013354255</v>
      </c>
      <c r="BX2025" s="12">
        <v>0.49675342164894165</v>
      </c>
      <c r="BY2025" s="12">
        <v>1816.5</v>
      </c>
      <c r="BZ2025" s="12">
        <v>0.57763975155279501</v>
      </c>
      <c r="CB2025" s="12">
        <v>0.15211754537597233</v>
      </c>
      <c r="CC2025" s="12">
        <v>22600</v>
      </c>
      <c r="CD2025" s="12">
        <v>22970</v>
      </c>
      <c r="CE2025" s="12">
        <v>1.2256355932203391</v>
      </c>
      <c r="CH2025" s="22">
        <v>43045</v>
      </c>
      <c r="CI2025">
        <v>583</v>
      </c>
      <c r="CJ2025">
        <v>690</v>
      </c>
      <c r="CK2025">
        <v>574</v>
      </c>
      <c r="CL2025">
        <v>690</v>
      </c>
      <c r="CM2025" s="22">
        <v>43046</v>
      </c>
      <c r="CN2025">
        <v>652</v>
      </c>
      <c r="CO2025">
        <v>672</v>
      </c>
      <c r="CP2025">
        <v>619</v>
      </c>
      <c r="CQ2025">
        <v>622</v>
      </c>
      <c r="CR2025" s="22">
        <v>43047</v>
      </c>
      <c r="CS2025">
        <v>619</v>
      </c>
      <c r="CT2025">
        <v>621</v>
      </c>
      <c r="CU2025">
        <v>590</v>
      </c>
      <c r="CV2025">
        <v>600</v>
      </c>
    </row>
    <row r="2026" spans="1:100">
      <c r="A2026" s="22">
        <v>43045</v>
      </c>
      <c r="B2026">
        <v>557</v>
      </c>
      <c r="C2026">
        <v>557</v>
      </c>
      <c r="D2026">
        <v>557</v>
      </c>
      <c r="E2026">
        <v>557</v>
      </c>
      <c r="F2026" s="23">
        <f t="shared" si="194"/>
        <v>0</v>
      </c>
      <c r="G2026" s="22">
        <v>43046</v>
      </c>
      <c r="H2026">
        <v>638</v>
      </c>
      <c r="I2026">
        <v>657</v>
      </c>
      <c r="J2026">
        <v>633</v>
      </c>
      <c r="K2026">
        <v>657</v>
      </c>
      <c r="L2026" s="22">
        <v>43047</v>
      </c>
      <c r="M2026">
        <v>662</v>
      </c>
      <c r="N2026" s="4">
        <v>43046</v>
      </c>
      <c r="O2026" s="3" t="s">
        <v>15</v>
      </c>
      <c r="P2026" s="3">
        <v>1724</v>
      </c>
      <c r="Q2026" s="3" t="s">
        <v>176</v>
      </c>
      <c r="R2026" s="3" t="s">
        <v>17</v>
      </c>
      <c r="S2026" s="3">
        <v>0.05</v>
      </c>
      <c r="T2026" s="3">
        <v>2</v>
      </c>
      <c r="U2026" s="3">
        <v>0</v>
      </c>
      <c r="V2026" s="3">
        <v>900</v>
      </c>
      <c r="W2026">
        <v>638</v>
      </c>
      <c r="X2026" s="4">
        <v>43047</v>
      </c>
      <c r="Y2026">
        <v>657</v>
      </c>
      <c r="Z2026" s="10">
        <f t="shared" si="193"/>
        <v>17100</v>
      </c>
      <c r="AA2026" s="10">
        <f t="shared" si="198"/>
        <v>17100</v>
      </c>
      <c r="AB2026" t="str">
        <f t="shared" si="195"/>
        <v/>
      </c>
      <c r="AC2026">
        <f t="shared" si="196"/>
        <v>-2125270</v>
      </c>
      <c r="AD2026">
        <f t="shared" si="197"/>
        <v>2.5888406496221261E-2</v>
      </c>
      <c r="AE2026" s="15">
        <v>43047</v>
      </c>
      <c r="AF2026" s="9">
        <v>3.9211204803568656E-4</v>
      </c>
      <c r="AG2026" s="12" t="s">
        <v>960</v>
      </c>
      <c r="AH2026" s="20">
        <v>43045.99722222222</v>
      </c>
      <c r="AI2026" s="12">
        <v>621.9</v>
      </c>
      <c r="AJ2026" s="12">
        <v>64.900000000000006</v>
      </c>
      <c r="AK2026" s="12">
        <v>0.11650000000000001</v>
      </c>
      <c r="AL2026" s="17">
        <v>38100</v>
      </c>
      <c r="AM2026" s="17">
        <v>0.21593291404612158</v>
      </c>
      <c r="AN2026" s="9"/>
      <c r="AO2026" s="9"/>
      <c r="AP2026" s="17">
        <v>0</v>
      </c>
      <c r="AQ2026" s="17">
        <v>1924</v>
      </c>
      <c r="AR2026" s="17">
        <v>0.32173913043478258</v>
      </c>
      <c r="AS2026" s="17">
        <v>0.13</v>
      </c>
      <c r="AT2026" s="17">
        <v>0.48584905660377359</v>
      </c>
      <c r="AU2026" s="12">
        <v>0.53418803418803418</v>
      </c>
      <c r="AV2026" s="12">
        <v>1.26</v>
      </c>
      <c r="AY2026" s="12">
        <v>4033780</v>
      </c>
      <c r="BA2026" s="12">
        <v>1</v>
      </c>
      <c r="BD2026" s="12">
        <v>0.21593291404612158</v>
      </c>
      <c r="BE2026" s="12">
        <v>0.32173913043478258</v>
      </c>
      <c r="BF2026" s="12">
        <v>0.48584905660377359</v>
      </c>
      <c r="BG2026" s="12">
        <v>0.53418803418803418</v>
      </c>
      <c r="BH2026" s="12">
        <v>1E-3</v>
      </c>
      <c r="BI2026" s="12">
        <v>0.13</v>
      </c>
      <c r="BJ2026" s="12">
        <v>0</v>
      </c>
      <c r="BK2026" s="12">
        <v>0.61699999999999999</v>
      </c>
      <c r="BL2026" s="12">
        <v>-590</v>
      </c>
      <c r="BM2026" s="12">
        <v>-92</v>
      </c>
      <c r="BN2026" s="12">
        <v>478</v>
      </c>
      <c r="BO2026" s="12">
        <v>678</v>
      </c>
      <c r="BP2026" s="12">
        <v>744</v>
      </c>
      <c r="BQ2026" s="12">
        <v>-49</v>
      </c>
      <c r="BR2026" s="12">
        <v>-749</v>
      </c>
      <c r="BS2026" s="12">
        <v>868</v>
      </c>
      <c r="BT2026" s="12">
        <v>0.32081632742844091</v>
      </c>
      <c r="BU2026" s="12">
        <v>0.68059730666971374</v>
      </c>
      <c r="BV2026" s="12">
        <v>0.69526317120137915</v>
      </c>
      <c r="BW2026" s="12">
        <v>0.69716899627750029</v>
      </c>
      <c r="BX2026" s="12">
        <v>0.56015731859893958</v>
      </c>
      <c r="BY2026" s="12">
        <v>1816.5</v>
      </c>
      <c r="BZ2026" s="12">
        <v>1</v>
      </c>
      <c r="CB2026" s="12">
        <v>0.15211754537597233</v>
      </c>
      <c r="CC2026" s="12">
        <v>22600</v>
      </c>
      <c r="CD2026" s="12">
        <v>22970</v>
      </c>
      <c r="CE2026" s="12">
        <v>1.4195135315418335</v>
      </c>
      <c r="CH2026" s="22">
        <v>43045</v>
      </c>
      <c r="CI2026">
        <v>557</v>
      </c>
      <c r="CJ2026">
        <v>557</v>
      </c>
      <c r="CK2026">
        <v>557</v>
      </c>
      <c r="CL2026">
        <v>557</v>
      </c>
      <c r="CM2026" s="22">
        <v>43046</v>
      </c>
      <c r="CN2026">
        <v>638</v>
      </c>
      <c r="CO2026">
        <v>657</v>
      </c>
      <c r="CP2026">
        <v>633</v>
      </c>
      <c r="CQ2026">
        <v>657</v>
      </c>
      <c r="CR2026" s="22">
        <v>43047</v>
      </c>
      <c r="CS2026">
        <v>662</v>
      </c>
      <c r="CT2026">
        <v>683</v>
      </c>
      <c r="CU2026">
        <v>611</v>
      </c>
      <c r="CV2026">
        <v>630</v>
      </c>
    </row>
    <row r="2027" spans="1:100">
      <c r="A2027" s="22">
        <v>43045</v>
      </c>
      <c r="B2027">
        <v>1926</v>
      </c>
      <c r="C2027">
        <v>2006</v>
      </c>
      <c r="D2027">
        <v>1922</v>
      </c>
      <c r="E2027">
        <v>2004</v>
      </c>
      <c r="F2027" s="23">
        <f t="shared" si="194"/>
        <v>4.049844236760114E-2</v>
      </c>
      <c r="G2027" s="22">
        <v>43046</v>
      </c>
      <c r="H2027">
        <v>2049</v>
      </c>
      <c r="I2027">
        <v>2050</v>
      </c>
      <c r="J2027">
        <v>1815</v>
      </c>
      <c r="K2027">
        <v>1829</v>
      </c>
      <c r="L2027" s="22">
        <v>43047</v>
      </c>
      <c r="M2027">
        <v>1760</v>
      </c>
      <c r="N2027" s="4">
        <v>43046</v>
      </c>
      <c r="O2027" s="3" t="s">
        <v>15</v>
      </c>
      <c r="P2027" s="3">
        <v>3656</v>
      </c>
      <c r="Q2027" s="3" t="s">
        <v>263</v>
      </c>
      <c r="R2027" s="3" t="s">
        <v>17</v>
      </c>
      <c r="S2027" s="3">
        <v>0.05</v>
      </c>
      <c r="T2027" s="3">
        <v>2</v>
      </c>
      <c r="U2027" s="3">
        <v>0</v>
      </c>
      <c r="V2027" s="3">
        <v>300</v>
      </c>
      <c r="W2027">
        <v>2049</v>
      </c>
      <c r="X2027" s="4">
        <v>43047</v>
      </c>
      <c r="Y2027">
        <v>1829</v>
      </c>
      <c r="Z2027" s="10">
        <f t="shared" si="193"/>
        <v>-66000</v>
      </c>
      <c r="AA2027" s="10">
        <f t="shared" si="198"/>
        <v>66000</v>
      </c>
      <c r="AB2027" t="str">
        <f t="shared" si="195"/>
        <v/>
      </c>
      <c r="AC2027">
        <f t="shared" si="196"/>
        <v>-2125270</v>
      </c>
      <c r="AD2027">
        <f t="shared" si="197"/>
        <v>1.9617224880382755E-2</v>
      </c>
      <c r="AE2027" s="15">
        <v>43047</v>
      </c>
      <c r="AF2027" s="9">
        <v>3.9211204803568656E-4</v>
      </c>
      <c r="AG2027" s="12" t="s">
        <v>962</v>
      </c>
      <c r="AH2027" s="20">
        <v>43045.998611111114</v>
      </c>
      <c r="AI2027" s="12">
        <v>2090</v>
      </c>
      <c r="AJ2027" s="12">
        <v>86</v>
      </c>
      <c r="AK2027" s="12">
        <v>4.2900000000000001E-2</v>
      </c>
      <c r="AL2027" s="17">
        <v>25700</v>
      </c>
      <c r="AM2027" s="17">
        <v>0.47061882475299011</v>
      </c>
      <c r="AN2027" s="9"/>
      <c r="AO2027" s="9"/>
      <c r="AP2027" s="17">
        <v>36.619999999999997</v>
      </c>
      <c r="AQ2027" s="17">
        <v>73357</v>
      </c>
      <c r="AR2027" s="17">
        <v>0.70774647887323938</v>
      </c>
      <c r="AS2027" s="17">
        <v>0.30399999999999999</v>
      </c>
      <c r="AT2027" s="17">
        <v>0.76039260969976907</v>
      </c>
      <c r="AU2027" s="12">
        <v>0.77854855923159016</v>
      </c>
      <c r="AV2027" s="12">
        <v>0</v>
      </c>
      <c r="AY2027" s="12">
        <v>38147100</v>
      </c>
      <c r="BA2027" s="12">
        <v>0.54663212435233166</v>
      </c>
      <c r="BD2027" s="12">
        <v>0.47061882475299011</v>
      </c>
      <c r="BE2027" s="12">
        <v>0.70774647887323938</v>
      </c>
      <c r="BF2027" s="12">
        <v>0.76039260969976907</v>
      </c>
      <c r="BG2027" s="12">
        <v>0.77854855923159016</v>
      </c>
      <c r="BH2027" s="12">
        <v>0.14499999999999999</v>
      </c>
      <c r="BI2027" s="12">
        <v>0.30399999999999999</v>
      </c>
      <c r="BJ2027" s="12">
        <v>0</v>
      </c>
      <c r="BK2027" s="12">
        <v>0.32400000000000001</v>
      </c>
      <c r="BL2027" s="12">
        <v>-1316</v>
      </c>
      <c r="BM2027" s="12">
        <v>-2507</v>
      </c>
      <c r="BN2027" s="12">
        <v>6363</v>
      </c>
      <c r="BO2027" s="12">
        <v>4512</v>
      </c>
      <c r="BP2027" s="12">
        <v>2260</v>
      </c>
      <c r="BQ2027" s="12">
        <v>-1087</v>
      </c>
      <c r="BR2027" s="12">
        <v>-32</v>
      </c>
      <c r="BS2027" s="12">
        <v>1862</v>
      </c>
      <c r="BT2027" s="12">
        <v>0.27177788173329587</v>
      </c>
      <c r="BU2027" s="12">
        <v>0.78597085068447614</v>
      </c>
      <c r="BV2027" s="12">
        <v>0.8064379717315916</v>
      </c>
      <c r="BW2027" s="12">
        <v>0.80974861323068648</v>
      </c>
      <c r="BX2027" s="12">
        <v>0.68421776007881208</v>
      </c>
      <c r="BY2027" s="12">
        <v>1816.5</v>
      </c>
      <c r="BZ2027" s="12">
        <v>0.54663212435233166</v>
      </c>
      <c r="CB2027" s="12">
        <v>0.15211754537597233</v>
      </c>
      <c r="CC2027" s="12">
        <v>22600</v>
      </c>
      <c r="CD2027" s="12">
        <v>22970</v>
      </c>
      <c r="CE2027" s="12">
        <v>3.0937839786318726</v>
      </c>
      <c r="CH2027" s="22">
        <v>43045</v>
      </c>
      <c r="CI2027">
        <v>1926</v>
      </c>
      <c r="CJ2027">
        <v>2006</v>
      </c>
      <c r="CK2027">
        <v>1922</v>
      </c>
      <c r="CL2027">
        <v>2004</v>
      </c>
      <c r="CM2027" s="22">
        <v>43046</v>
      </c>
      <c r="CN2027">
        <v>2049</v>
      </c>
      <c r="CO2027">
        <v>2050</v>
      </c>
      <c r="CP2027">
        <v>1815</v>
      </c>
      <c r="CQ2027">
        <v>1829</v>
      </c>
      <c r="CR2027" s="22">
        <v>43047</v>
      </c>
      <c r="CS2027">
        <v>1760</v>
      </c>
      <c r="CT2027">
        <v>1890</v>
      </c>
      <c r="CU2027">
        <v>1715</v>
      </c>
      <c r="CV2027">
        <v>1874</v>
      </c>
    </row>
    <row r="2028" spans="1:100">
      <c r="A2028" s="22">
        <v>43045</v>
      </c>
      <c r="B2028">
        <v>381</v>
      </c>
      <c r="C2028">
        <v>381</v>
      </c>
      <c r="D2028">
        <v>365</v>
      </c>
      <c r="E2028">
        <v>375</v>
      </c>
      <c r="F2028" s="23">
        <f t="shared" si="194"/>
        <v>-1.5748031496062964E-2</v>
      </c>
      <c r="G2028" s="22">
        <v>43046</v>
      </c>
      <c r="H2028">
        <v>367</v>
      </c>
      <c r="I2028">
        <v>399</v>
      </c>
      <c r="J2028">
        <v>345</v>
      </c>
      <c r="K2028">
        <v>349</v>
      </c>
      <c r="L2028" s="22">
        <v>43047</v>
      </c>
      <c r="M2028">
        <v>345</v>
      </c>
      <c r="N2028" s="4">
        <v>43046</v>
      </c>
      <c r="O2028" s="3" t="s">
        <v>15</v>
      </c>
      <c r="P2028" s="3">
        <v>2435</v>
      </c>
      <c r="Q2028" s="3" t="s">
        <v>633</v>
      </c>
      <c r="R2028" s="3" t="s">
        <v>17</v>
      </c>
      <c r="S2028" s="3">
        <v>0.05</v>
      </c>
      <c r="T2028" s="3">
        <v>1</v>
      </c>
      <c r="U2028" s="3">
        <v>0</v>
      </c>
      <c r="V2028" s="3">
        <v>1400</v>
      </c>
      <c r="W2028">
        <v>367</v>
      </c>
      <c r="X2028" s="4">
        <v>43047</v>
      </c>
      <c r="Y2028">
        <v>349</v>
      </c>
      <c r="Z2028" s="10">
        <f t="shared" si="193"/>
        <v>-25200</v>
      </c>
      <c r="AA2028" s="10">
        <f t="shared" si="198"/>
        <v>25200</v>
      </c>
      <c r="AB2028">
        <f t="shared" si="195"/>
        <v>-25200</v>
      </c>
      <c r="AC2028">
        <f t="shared" si="196"/>
        <v>-2150470</v>
      </c>
      <c r="AD2028">
        <f t="shared" si="197"/>
        <v>6.61577608142494E-2</v>
      </c>
      <c r="AE2028" s="15">
        <v>43047</v>
      </c>
      <c r="AF2028" s="9">
        <v>3.9211204803568656E-4</v>
      </c>
      <c r="AG2028" s="12" t="s">
        <v>960</v>
      </c>
      <c r="AH2028" s="20">
        <v>43045.99722222222</v>
      </c>
      <c r="AI2028" s="12">
        <v>393</v>
      </c>
      <c r="AJ2028" s="12">
        <v>18</v>
      </c>
      <c r="AK2028" s="12">
        <v>4.8000000000000001E-2</v>
      </c>
      <c r="AL2028" s="17">
        <v>17200</v>
      </c>
      <c r="AM2028" s="17">
        <v>0.42857142857142855</v>
      </c>
      <c r="AN2028" s="9"/>
      <c r="AO2028" s="9"/>
      <c r="AP2028" s="17">
        <v>4.5</v>
      </c>
      <c r="AQ2028" s="17">
        <v>3454</v>
      </c>
      <c r="AR2028" s="17">
        <v>0.4759036144578313</v>
      </c>
      <c r="AS2028" s="17">
        <v>8.3000000000000004E-2</v>
      </c>
      <c r="AT2028" s="17">
        <v>0.5112359550561798</v>
      </c>
      <c r="AU2028" s="12">
        <v>0.51680672268907568</v>
      </c>
      <c r="AV2028" s="12" t="s">
        <v>988</v>
      </c>
      <c r="AY2028" s="12">
        <v>11476000</v>
      </c>
      <c r="BA2028" s="12">
        <v>0.69767441860465118</v>
      </c>
      <c r="BD2028" s="12">
        <v>0.42857142857142855</v>
      </c>
      <c r="BE2028" s="12">
        <v>0.4759036144578313</v>
      </c>
      <c r="BF2028" s="12">
        <v>0.5112359550561798</v>
      </c>
      <c r="BG2028" s="12">
        <v>0.51680672268907568</v>
      </c>
      <c r="BH2028" s="12">
        <v>0</v>
      </c>
      <c r="BI2028" s="12">
        <v>8.3000000000000004E-2</v>
      </c>
      <c r="BJ2028" s="12">
        <v>0</v>
      </c>
      <c r="BK2028" s="12">
        <v>0.85599999999999998</v>
      </c>
      <c r="BL2028" s="12">
        <v>452</v>
      </c>
      <c r="BM2028" s="12">
        <v>-597</v>
      </c>
      <c r="BN2028" s="12">
        <v>-208</v>
      </c>
      <c r="BO2028" s="12">
        <v>723</v>
      </c>
      <c r="BP2028" s="12">
        <v>767</v>
      </c>
      <c r="BQ2028" s="12">
        <v>-984</v>
      </c>
      <c r="BR2028" s="12">
        <v>664</v>
      </c>
      <c r="BS2028" s="12">
        <v>1076</v>
      </c>
      <c r="BT2028" s="12">
        <v>0.32081632742844091</v>
      </c>
      <c r="BU2028" s="12">
        <v>0.68059730666971374</v>
      </c>
      <c r="BV2028" s="12">
        <v>0.69526317120137915</v>
      </c>
      <c r="BW2028" s="12">
        <v>0.69716899627750029</v>
      </c>
      <c r="BX2028" s="12">
        <v>0.56015731859893958</v>
      </c>
      <c r="BY2028" s="12">
        <v>1816.5</v>
      </c>
      <c r="BZ2028" s="12">
        <v>0.69767441860465118</v>
      </c>
      <c r="CB2028" s="12">
        <v>0.15211754537597233</v>
      </c>
      <c r="CC2028" s="12">
        <v>22600</v>
      </c>
      <c r="CD2028" s="12">
        <v>22970</v>
      </c>
      <c r="CE2028" s="12">
        <v>2.8173701298701301</v>
      </c>
      <c r="CH2028" s="22">
        <v>43045</v>
      </c>
      <c r="CI2028">
        <v>381</v>
      </c>
      <c r="CJ2028">
        <v>381</v>
      </c>
      <c r="CK2028">
        <v>365</v>
      </c>
      <c r="CL2028">
        <v>375</v>
      </c>
      <c r="CM2028" s="22">
        <v>43046</v>
      </c>
      <c r="CN2028">
        <v>367</v>
      </c>
      <c r="CO2028">
        <v>399</v>
      </c>
      <c r="CP2028">
        <v>345</v>
      </c>
      <c r="CQ2028">
        <v>349</v>
      </c>
      <c r="CR2028" s="22">
        <v>43047</v>
      </c>
      <c r="CS2028">
        <v>345</v>
      </c>
      <c r="CT2028">
        <v>362</v>
      </c>
      <c r="CU2028">
        <v>340</v>
      </c>
      <c r="CV2028">
        <v>362</v>
      </c>
    </row>
    <row r="2029" spans="1:100">
      <c r="A2029" s="22">
        <v>43045</v>
      </c>
      <c r="B2029">
        <v>850</v>
      </c>
      <c r="C2029">
        <v>860</v>
      </c>
      <c r="D2029">
        <v>720</v>
      </c>
      <c r="E2029">
        <v>783</v>
      </c>
      <c r="F2029" s="23">
        <f t="shared" si="194"/>
        <v>-7.8823529411764737E-2</v>
      </c>
      <c r="G2029" s="22">
        <v>43046</v>
      </c>
      <c r="H2029">
        <v>798</v>
      </c>
      <c r="I2029">
        <v>829</v>
      </c>
      <c r="J2029">
        <v>790</v>
      </c>
      <c r="K2029">
        <v>807</v>
      </c>
      <c r="L2029" s="22">
        <v>43047</v>
      </c>
      <c r="M2029">
        <v>801</v>
      </c>
      <c r="N2029" s="4">
        <v>43046</v>
      </c>
      <c r="O2029" s="3" t="s">
        <v>15</v>
      </c>
      <c r="P2029" s="3">
        <v>8783</v>
      </c>
      <c r="Q2029" s="3" t="s">
        <v>760</v>
      </c>
      <c r="R2029" s="3" t="s">
        <v>17</v>
      </c>
      <c r="S2029" s="3">
        <v>0.05</v>
      </c>
      <c r="T2029" s="3">
        <v>2</v>
      </c>
      <c r="U2029" s="3">
        <v>0</v>
      </c>
      <c r="V2029" s="3">
        <v>700</v>
      </c>
      <c r="W2029">
        <v>798</v>
      </c>
      <c r="X2029" s="4">
        <v>43047</v>
      </c>
      <c r="Y2029">
        <v>807</v>
      </c>
      <c r="Z2029" s="10">
        <f t="shared" si="193"/>
        <v>6300</v>
      </c>
      <c r="AA2029" s="10">
        <f t="shared" si="198"/>
        <v>6300</v>
      </c>
      <c r="AB2029" t="str">
        <f t="shared" si="195"/>
        <v/>
      </c>
      <c r="AC2029">
        <f t="shared" si="196"/>
        <v>-2150470</v>
      </c>
      <c r="AD2029">
        <f t="shared" si="197"/>
        <v>4.2016806722689037E-2</v>
      </c>
      <c r="AE2029" s="15">
        <v>43047</v>
      </c>
      <c r="AF2029" s="9">
        <v>3.9211204803568656E-4</v>
      </c>
      <c r="AG2029" s="12" t="s">
        <v>960</v>
      </c>
      <c r="AH2029" s="20">
        <v>43045.998611111114</v>
      </c>
      <c r="AI2029" s="12">
        <v>833</v>
      </c>
      <c r="AJ2029" s="12">
        <v>50</v>
      </c>
      <c r="AK2029" s="12">
        <v>6.3899999999999998E-2</v>
      </c>
      <c r="AL2029" s="17">
        <v>15300</v>
      </c>
      <c r="AM2029" s="17">
        <v>0.87363304981773993</v>
      </c>
      <c r="AN2029" s="9"/>
      <c r="AO2029" s="9"/>
      <c r="AP2029" s="17">
        <v>145.12</v>
      </c>
      <c r="AQ2029" s="17">
        <v>6873</v>
      </c>
      <c r="AR2029" s="17">
        <v>0.57341576506955183</v>
      </c>
      <c r="AS2029" s="17">
        <v>0.219</v>
      </c>
      <c r="AT2029" s="17">
        <v>0.66946107784431141</v>
      </c>
      <c r="AU2029" s="12">
        <v>0.68683693962533898</v>
      </c>
      <c r="AV2029" s="12">
        <v>0</v>
      </c>
      <c r="AY2029" s="12">
        <v>8350800</v>
      </c>
      <c r="BA2029" s="12">
        <v>0.36383442265795207</v>
      </c>
      <c r="BD2029" s="12">
        <v>0.87363304981773993</v>
      </c>
      <c r="BE2029" s="12">
        <v>0.57341576506955183</v>
      </c>
      <c r="BF2029" s="12">
        <v>0.66946107784431141</v>
      </c>
      <c r="BG2029" s="12">
        <v>0.68683693962533898</v>
      </c>
      <c r="BH2029" s="12">
        <v>1.9E-2</v>
      </c>
      <c r="BI2029" s="12">
        <v>0.219</v>
      </c>
      <c r="BJ2029" s="12">
        <v>0</v>
      </c>
      <c r="BK2029" s="12">
        <v>0.59799999999999998</v>
      </c>
      <c r="BL2029" s="12">
        <v>-30</v>
      </c>
      <c r="BM2029" s="12" t="s">
        <v>964</v>
      </c>
      <c r="BN2029" s="12">
        <v>67</v>
      </c>
      <c r="BO2029" s="12">
        <v>373</v>
      </c>
      <c r="BP2029" s="12">
        <v>-150</v>
      </c>
      <c r="BQ2029" s="12">
        <v>14</v>
      </c>
      <c r="BR2029" s="12">
        <v>0</v>
      </c>
      <c r="BS2029" s="12">
        <v>335</v>
      </c>
      <c r="BT2029" s="12">
        <v>0.32081632742844091</v>
      </c>
      <c r="BU2029" s="12">
        <v>0.68059730666971374</v>
      </c>
      <c r="BV2029" s="12">
        <v>0.69526317120137915</v>
      </c>
      <c r="BW2029" s="12">
        <v>0.69716899627750029</v>
      </c>
      <c r="BX2029" s="12">
        <v>0.56015731859893958</v>
      </c>
      <c r="BY2029" s="12">
        <v>1816.5</v>
      </c>
      <c r="BZ2029" s="12">
        <v>0.36383442265795207</v>
      </c>
      <c r="CB2029" s="12">
        <v>0.15211754537597233</v>
      </c>
      <c r="CC2029" s="12">
        <v>22600</v>
      </c>
      <c r="CD2029" s="12">
        <v>22970</v>
      </c>
      <c r="CE2029" s="12">
        <v>5.7431445377223023</v>
      </c>
      <c r="CH2029" s="22">
        <v>43045</v>
      </c>
      <c r="CI2029">
        <v>850</v>
      </c>
      <c r="CJ2029">
        <v>860</v>
      </c>
      <c r="CK2029">
        <v>720</v>
      </c>
      <c r="CL2029">
        <v>783</v>
      </c>
      <c r="CM2029" s="22">
        <v>43046</v>
      </c>
      <c r="CN2029">
        <v>798</v>
      </c>
      <c r="CO2029">
        <v>829</v>
      </c>
      <c r="CP2029">
        <v>790</v>
      </c>
      <c r="CQ2029">
        <v>807</v>
      </c>
      <c r="CR2029" s="22">
        <v>43047</v>
      </c>
      <c r="CS2029">
        <v>801</v>
      </c>
      <c r="CT2029">
        <v>812</v>
      </c>
      <c r="CU2029">
        <v>770</v>
      </c>
      <c r="CV2029">
        <v>800</v>
      </c>
    </row>
    <row r="2030" spans="1:100">
      <c r="A2030" s="22">
        <v>43045</v>
      </c>
      <c r="B2030">
        <v>805</v>
      </c>
      <c r="C2030">
        <v>828</v>
      </c>
      <c r="D2030">
        <v>804</v>
      </c>
      <c r="E2030">
        <v>827</v>
      </c>
      <c r="F2030" s="23">
        <f t="shared" si="194"/>
        <v>2.7329192546583947E-2</v>
      </c>
      <c r="G2030" s="22">
        <v>43046</v>
      </c>
      <c r="H2030">
        <v>837</v>
      </c>
      <c r="I2030">
        <v>848</v>
      </c>
      <c r="J2030">
        <v>810</v>
      </c>
      <c r="K2030">
        <v>830</v>
      </c>
      <c r="L2030" s="22">
        <v>43047</v>
      </c>
      <c r="M2030">
        <v>823</v>
      </c>
      <c r="N2030" s="4">
        <v>43046</v>
      </c>
      <c r="O2030" s="3" t="s">
        <v>15</v>
      </c>
      <c r="P2030" s="3">
        <v>2362</v>
      </c>
      <c r="Q2030" s="3" t="s">
        <v>231</v>
      </c>
      <c r="R2030" s="3" t="s">
        <v>17</v>
      </c>
      <c r="S2030" s="3">
        <v>0.05</v>
      </c>
      <c r="T2030" s="3">
        <v>1</v>
      </c>
      <c r="U2030" s="3">
        <v>0</v>
      </c>
      <c r="V2030" s="3">
        <v>700</v>
      </c>
      <c r="W2030">
        <v>837</v>
      </c>
      <c r="X2030" s="4">
        <v>43047</v>
      </c>
      <c r="Y2030">
        <v>830</v>
      </c>
      <c r="Z2030" s="10">
        <f t="shared" si="193"/>
        <v>-4900</v>
      </c>
      <c r="AA2030" s="10">
        <f t="shared" si="198"/>
        <v>4900</v>
      </c>
      <c r="AB2030">
        <f t="shared" si="195"/>
        <v>-4900</v>
      </c>
      <c r="AC2030">
        <f t="shared" si="196"/>
        <v>-2155370</v>
      </c>
      <c r="AD2030">
        <f t="shared" si="197"/>
        <v>2.3337222870478458E-2</v>
      </c>
      <c r="AE2030" s="15">
        <v>43047</v>
      </c>
      <c r="AF2030" s="9">
        <v>3.9211204803568656E-4</v>
      </c>
      <c r="AG2030" s="12" t="s">
        <v>960</v>
      </c>
      <c r="AH2030" s="20">
        <v>43045.997916666667</v>
      </c>
      <c r="AI2030" s="12">
        <v>857</v>
      </c>
      <c r="AJ2030" s="12">
        <v>30</v>
      </c>
      <c r="AK2030" s="12">
        <v>3.6299999999999999E-2</v>
      </c>
      <c r="AL2030" s="17">
        <v>9600</v>
      </c>
      <c r="AM2030" s="17">
        <v>9.7500000000000003E-2</v>
      </c>
      <c r="AN2030" s="17">
        <v>-1</v>
      </c>
      <c r="AO2030" s="9"/>
      <c r="AP2030" s="17">
        <v>4.33</v>
      </c>
      <c r="AQ2030" s="17">
        <v>59659</v>
      </c>
      <c r="AR2030" s="17">
        <v>0.88461538461538458</v>
      </c>
      <c r="AS2030" s="17">
        <v>5.8000000000000003E-2</v>
      </c>
      <c r="AT2030" s="17">
        <v>0.56074766355140182</v>
      </c>
      <c r="AU2030" s="12">
        <v>0.75959079283887465</v>
      </c>
      <c r="AV2030" s="12">
        <v>4.38</v>
      </c>
      <c r="AY2030" s="12">
        <v>74573440</v>
      </c>
      <c r="BA2030" s="12">
        <v>1</v>
      </c>
      <c r="BC2030" s="15">
        <v>41947</v>
      </c>
      <c r="BD2030" s="12">
        <v>9.7500000000000003E-2</v>
      </c>
      <c r="BE2030" s="12">
        <v>0.88461538461538458</v>
      </c>
      <c r="BF2030" s="12">
        <v>0.56074766355140182</v>
      </c>
      <c r="BG2030" s="12">
        <v>0.75959079283887465</v>
      </c>
      <c r="BH2030" s="12">
        <v>0.1</v>
      </c>
      <c r="BI2030" s="12">
        <v>5.8000000000000003E-2</v>
      </c>
      <c r="BJ2030" s="12">
        <v>3.5000000000000003E-2</v>
      </c>
      <c r="BK2030" s="12">
        <v>0.754</v>
      </c>
      <c r="BL2030" s="12">
        <v>793</v>
      </c>
      <c r="BM2030" s="12">
        <v>180</v>
      </c>
      <c r="BN2030" s="12">
        <v>595</v>
      </c>
      <c r="BO2030" s="12">
        <v>4221</v>
      </c>
      <c r="BP2030" s="12">
        <v>1064</v>
      </c>
      <c r="BQ2030" s="12">
        <v>202</v>
      </c>
      <c r="BR2030" s="12">
        <v>-151</v>
      </c>
      <c r="BS2030" s="12">
        <v>2649</v>
      </c>
      <c r="BT2030" s="12">
        <v>0.32081632742844091</v>
      </c>
      <c r="BU2030" s="12">
        <v>0.68059730666971374</v>
      </c>
      <c r="BV2030" s="12">
        <v>0.69526317120137915</v>
      </c>
      <c r="BW2030" s="12">
        <v>0.69716899627750029</v>
      </c>
      <c r="BX2030" s="12">
        <v>0.56015731859893958</v>
      </c>
      <c r="BY2030" s="12">
        <v>1816.5</v>
      </c>
      <c r="BZ2030" s="12">
        <v>1</v>
      </c>
      <c r="CB2030" s="12">
        <v>0.15211754537597233</v>
      </c>
      <c r="CC2030" s="12">
        <v>22600</v>
      </c>
      <c r="CD2030" s="12">
        <v>22970</v>
      </c>
      <c r="CE2030" s="12">
        <v>0.64095170454545458</v>
      </c>
      <c r="CH2030" s="22">
        <v>43045</v>
      </c>
      <c r="CI2030">
        <v>805</v>
      </c>
      <c r="CJ2030">
        <v>828</v>
      </c>
      <c r="CK2030">
        <v>804</v>
      </c>
      <c r="CL2030">
        <v>827</v>
      </c>
      <c r="CM2030" s="22">
        <v>43046</v>
      </c>
      <c r="CN2030">
        <v>837</v>
      </c>
      <c r="CO2030">
        <v>848</v>
      </c>
      <c r="CP2030">
        <v>810</v>
      </c>
      <c r="CQ2030">
        <v>830</v>
      </c>
      <c r="CR2030" s="22">
        <v>43047</v>
      </c>
      <c r="CS2030">
        <v>823</v>
      </c>
      <c r="CT2030">
        <v>845</v>
      </c>
      <c r="CU2030">
        <v>817</v>
      </c>
      <c r="CV2030">
        <v>842</v>
      </c>
    </row>
    <row r="2031" spans="1:100">
      <c r="A2031" s="22">
        <v>43045</v>
      </c>
      <c r="B2031">
        <v>1238</v>
      </c>
      <c r="C2031">
        <v>1256</v>
      </c>
      <c r="D2031">
        <v>1212</v>
      </c>
      <c r="E2031">
        <v>1213</v>
      </c>
      <c r="F2031" s="23">
        <f t="shared" si="194"/>
        <v>-2.0193861066235885E-2</v>
      </c>
      <c r="G2031" s="22">
        <v>43046</v>
      </c>
      <c r="H2031">
        <v>1350</v>
      </c>
      <c r="I2031">
        <v>1368</v>
      </c>
      <c r="J2031">
        <v>1304</v>
      </c>
      <c r="K2031">
        <v>1321</v>
      </c>
      <c r="L2031" s="22">
        <v>43047</v>
      </c>
      <c r="M2031">
        <v>1342</v>
      </c>
      <c r="N2031" s="4">
        <v>43046</v>
      </c>
      <c r="O2031" s="3" t="s">
        <v>15</v>
      </c>
      <c r="P2031" s="3">
        <v>3040</v>
      </c>
      <c r="Q2031" s="3" t="s">
        <v>808</v>
      </c>
      <c r="R2031" s="3" t="s">
        <v>17</v>
      </c>
      <c r="S2031" s="3">
        <v>0.05</v>
      </c>
      <c r="T2031" s="3">
        <v>2</v>
      </c>
      <c r="U2031" s="3">
        <v>0</v>
      </c>
      <c r="V2031" s="3">
        <v>500</v>
      </c>
      <c r="W2031">
        <v>1350</v>
      </c>
      <c r="X2031" s="4">
        <v>43047</v>
      </c>
      <c r="Y2031">
        <v>1321</v>
      </c>
      <c r="Z2031" s="10">
        <f t="shared" si="193"/>
        <v>-14500</v>
      </c>
      <c r="AA2031" s="10">
        <f t="shared" si="198"/>
        <v>14500</v>
      </c>
      <c r="AB2031" t="str">
        <f t="shared" si="195"/>
        <v/>
      </c>
      <c r="AC2031">
        <f t="shared" si="196"/>
        <v>-2155370</v>
      </c>
      <c r="AD2031">
        <f t="shared" si="197"/>
        <v>5.9612518628913147E-3</v>
      </c>
      <c r="AE2031" s="15">
        <v>43047</v>
      </c>
      <c r="AF2031" s="9">
        <v>3.9211204803568656E-4</v>
      </c>
      <c r="AG2031" s="12" t="s">
        <v>954</v>
      </c>
      <c r="AH2031" s="20">
        <v>43045.99722222222</v>
      </c>
      <c r="AI2031" s="12">
        <v>1342</v>
      </c>
      <c r="AJ2031" s="12">
        <v>129</v>
      </c>
      <c r="AK2031" s="12">
        <v>0.10630000000000001</v>
      </c>
      <c r="AL2031" s="17">
        <v>8100</v>
      </c>
      <c r="AM2031" s="17">
        <v>0.27042483660130717</v>
      </c>
      <c r="AN2031" s="9"/>
      <c r="AO2031" s="9"/>
      <c r="AP2031" s="17">
        <v>0</v>
      </c>
      <c r="AQ2031" s="17">
        <v>24160</v>
      </c>
      <c r="AR2031" s="17">
        <v>0.86321626617375236</v>
      </c>
      <c r="AS2031" s="17">
        <v>0.11899999999999999</v>
      </c>
      <c r="AT2031" s="17">
        <v>0.90301441677588468</v>
      </c>
      <c r="AU2031" s="12">
        <v>0.90975609756097564</v>
      </c>
      <c r="AV2031" s="12">
        <v>0.65</v>
      </c>
      <c r="AY2031" s="12">
        <v>19738888</v>
      </c>
      <c r="BA2031" s="12">
        <v>1</v>
      </c>
      <c r="BD2031" s="12">
        <v>0.27042483660130717</v>
      </c>
      <c r="BE2031" s="12">
        <v>0.86321626617375236</v>
      </c>
      <c r="BF2031" s="12">
        <v>0.90301441677588468</v>
      </c>
      <c r="BG2031" s="12">
        <v>0.90975609756097564</v>
      </c>
      <c r="BH2031" s="12">
        <v>7.3999999999999996E-2</v>
      </c>
      <c r="BI2031" s="12">
        <v>0.11899999999999999</v>
      </c>
      <c r="BJ2031" s="12">
        <v>1.4999999999999999E-2</v>
      </c>
      <c r="BK2031" s="12">
        <v>0.70199999999999996</v>
      </c>
      <c r="BL2031" s="12">
        <v>1623</v>
      </c>
      <c r="BM2031" s="12">
        <v>-476</v>
      </c>
      <c r="BN2031" s="12">
        <v>-132</v>
      </c>
      <c r="BO2031" s="12">
        <v>3119</v>
      </c>
      <c r="BP2031" s="12">
        <v>1930</v>
      </c>
      <c r="BQ2031" s="12">
        <v>-235</v>
      </c>
      <c r="BR2031" s="12">
        <v>-440</v>
      </c>
      <c r="BS2031" s="12">
        <v>2092</v>
      </c>
      <c r="BT2031" s="12">
        <v>0.36913580713876976</v>
      </c>
      <c r="BU2031" s="12">
        <v>0.74273999631829979</v>
      </c>
      <c r="BV2031" s="12">
        <v>0.76092473905984881</v>
      </c>
      <c r="BW2031" s="12">
        <v>0.77431530791055059</v>
      </c>
      <c r="BX2031" s="12">
        <v>0.57957225524511136</v>
      </c>
      <c r="BY2031" s="12">
        <v>1816.5</v>
      </c>
      <c r="BZ2031" s="12">
        <v>1</v>
      </c>
      <c r="CB2031" s="12">
        <v>0.15211754537597233</v>
      </c>
      <c r="CC2031" s="12">
        <v>22600</v>
      </c>
      <c r="CD2031" s="12">
        <v>22970</v>
      </c>
      <c r="CE2031" s="12">
        <v>1.7777359997029114</v>
      </c>
      <c r="CH2031" s="22">
        <v>43045</v>
      </c>
      <c r="CI2031">
        <v>1238</v>
      </c>
      <c r="CJ2031">
        <v>1256</v>
      </c>
      <c r="CK2031">
        <v>1212</v>
      </c>
      <c r="CL2031">
        <v>1213</v>
      </c>
      <c r="CM2031" s="22">
        <v>43046</v>
      </c>
      <c r="CN2031">
        <v>1350</v>
      </c>
      <c r="CO2031">
        <v>1368</v>
      </c>
      <c r="CP2031">
        <v>1304</v>
      </c>
      <c r="CQ2031">
        <v>1321</v>
      </c>
      <c r="CR2031" s="22">
        <v>43047</v>
      </c>
      <c r="CS2031">
        <v>1342</v>
      </c>
      <c r="CT2031">
        <v>1395</v>
      </c>
      <c r="CU2031">
        <v>1327</v>
      </c>
      <c r="CV2031">
        <v>1395</v>
      </c>
    </row>
    <row r="2032" spans="1:100">
      <c r="A2032" s="22">
        <v>43045</v>
      </c>
      <c r="B2032">
        <v>930</v>
      </c>
      <c r="C2032">
        <v>931</v>
      </c>
      <c r="D2032">
        <v>900</v>
      </c>
      <c r="E2032">
        <v>906</v>
      </c>
      <c r="F2032" s="23">
        <f t="shared" si="194"/>
        <v>-2.5806451612903181E-2</v>
      </c>
      <c r="G2032" s="22">
        <v>43046</v>
      </c>
      <c r="H2032">
        <v>838</v>
      </c>
      <c r="I2032">
        <v>850</v>
      </c>
      <c r="J2032">
        <v>795</v>
      </c>
      <c r="K2032">
        <v>807</v>
      </c>
      <c r="L2032" s="22">
        <v>43047</v>
      </c>
      <c r="M2032">
        <v>807</v>
      </c>
      <c r="N2032" s="4">
        <v>43046</v>
      </c>
      <c r="O2032" s="3" t="s">
        <v>11</v>
      </c>
      <c r="P2032" s="3">
        <v>2458</v>
      </c>
      <c r="Q2032" s="3" t="s">
        <v>68</v>
      </c>
      <c r="R2032" s="3" t="s">
        <v>13</v>
      </c>
      <c r="S2032" s="3">
        <v>0.05</v>
      </c>
      <c r="T2032" s="3">
        <v>2</v>
      </c>
      <c r="U2032" s="3">
        <v>0</v>
      </c>
      <c r="V2032" s="3">
        <v>600</v>
      </c>
      <c r="W2032">
        <v>838</v>
      </c>
      <c r="X2032" s="4">
        <v>43047</v>
      </c>
      <c r="Y2032">
        <v>807</v>
      </c>
      <c r="Z2032" s="10">
        <f t="shared" si="193"/>
        <v>-18600</v>
      </c>
      <c r="AA2032" s="10">
        <f t="shared" si="198"/>
        <v>18600</v>
      </c>
      <c r="AB2032" t="str">
        <f t="shared" si="195"/>
        <v/>
      </c>
      <c r="AC2032">
        <f t="shared" si="196"/>
        <v>-2155370</v>
      </c>
      <c r="AD2032">
        <f t="shared" si="197"/>
        <v>2.3809523809523725E-3</v>
      </c>
      <c r="AE2032" s="15">
        <v>43047</v>
      </c>
      <c r="AF2032" s="9">
        <v>3.9211204803568656E-4</v>
      </c>
      <c r="AG2032" s="12" t="s">
        <v>960</v>
      </c>
      <c r="AH2032" s="20">
        <v>43045.996527777781</v>
      </c>
      <c r="AI2032" s="12">
        <v>840</v>
      </c>
      <c r="AJ2032" s="12">
        <v>-66</v>
      </c>
      <c r="AK2032" s="12">
        <v>-7.2800000000000004E-2</v>
      </c>
      <c r="AL2032" s="17">
        <v>7400</v>
      </c>
      <c r="AM2032" s="17">
        <v>0.33729729729729729</v>
      </c>
      <c r="AN2032" s="9"/>
      <c r="AO2032" s="9"/>
      <c r="AP2032" s="17">
        <v>0</v>
      </c>
      <c r="AQ2032" s="17">
        <v>11956</v>
      </c>
      <c r="AR2032" s="17">
        <v>0.85342019543973946</v>
      </c>
      <c r="AS2032" s="17">
        <v>0.13300000000000001</v>
      </c>
      <c r="AT2032" s="17">
        <v>0.7128532360984503</v>
      </c>
      <c r="AU2032" s="12">
        <v>0.76855253490080822</v>
      </c>
      <c r="AV2032" s="12">
        <v>2.16</v>
      </c>
      <c r="AY2032" s="12">
        <v>12925200</v>
      </c>
      <c r="BA2032" s="12">
        <v>0</v>
      </c>
      <c r="BD2032" s="12">
        <v>0.33729729729729729</v>
      </c>
      <c r="BE2032" s="12">
        <v>0.85342019543973946</v>
      </c>
      <c r="BF2032" s="12">
        <v>0.7128532360984503</v>
      </c>
      <c r="BG2032" s="12">
        <v>0.76855253490080822</v>
      </c>
      <c r="BH2032" s="12">
        <v>7.0000000000000001E-3</v>
      </c>
      <c r="BI2032" s="12">
        <v>0.13300000000000001</v>
      </c>
      <c r="BJ2032" s="12">
        <v>0</v>
      </c>
      <c r="BK2032" s="12">
        <v>0.84799999999999998</v>
      </c>
      <c r="BL2032" s="12">
        <v>248</v>
      </c>
      <c r="BM2032" s="12">
        <v>409</v>
      </c>
      <c r="BN2032" s="12">
        <v>-59</v>
      </c>
      <c r="BO2032" s="12">
        <v>1877</v>
      </c>
      <c r="BP2032" s="12">
        <v>281</v>
      </c>
      <c r="BQ2032" s="12">
        <v>-32</v>
      </c>
      <c r="BR2032" s="12">
        <v>170</v>
      </c>
      <c r="BS2032" s="12">
        <v>1278</v>
      </c>
      <c r="BT2032" s="12">
        <v>0.32081632742844091</v>
      </c>
      <c r="BU2032" s="12">
        <v>0.68059730666971374</v>
      </c>
      <c r="BV2032" s="12">
        <v>0.69526317120137915</v>
      </c>
      <c r="BW2032" s="12">
        <v>0.69716899627750029</v>
      </c>
      <c r="BX2032" s="12">
        <v>0.56015731859893958</v>
      </c>
      <c r="BY2032" s="12">
        <v>1816.5</v>
      </c>
      <c r="BZ2032" s="12">
        <v>0</v>
      </c>
      <c r="CB2032" s="12">
        <v>0.15211754537597233</v>
      </c>
      <c r="CC2032" s="12">
        <v>22600</v>
      </c>
      <c r="CD2032" s="12">
        <v>22970</v>
      </c>
      <c r="CE2032" s="12">
        <v>2.2173464373464373</v>
      </c>
      <c r="CH2032" s="22">
        <v>43045</v>
      </c>
      <c r="CI2032">
        <v>930</v>
      </c>
      <c r="CJ2032">
        <v>931</v>
      </c>
      <c r="CK2032">
        <v>900</v>
      </c>
      <c r="CL2032">
        <v>906</v>
      </c>
      <c r="CM2032" s="22">
        <v>43046</v>
      </c>
      <c r="CN2032">
        <v>838</v>
      </c>
      <c r="CO2032">
        <v>850</v>
      </c>
      <c r="CP2032">
        <v>795</v>
      </c>
      <c r="CQ2032">
        <v>807</v>
      </c>
      <c r="CR2032" s="22">
        <v>43047</v>
      </c>
      <c r="CS2032">
        <v>807</v>
      </c>
      <c r="CT2032">
        <v>828</v>
      </c>
      <c r="CU2032">
        <v>797</v>
      </c>
      <c r="CV2032">
        <v>828</v>
      </c>
    </row>
    <row r="2033" spans="1:100">
      <c r="A2033" s="22">
        <v>43045</v>
      </c>
      <c r="B2033">
        <v>809</v>
      </c>
      <c r="C2033">
        <v>840</v>
      </c>
      <c r="D2033">
        <v>809</v>
      </c>
      <c r="E2033">
        <v>828</v>
      </c>
      <c r="F2033" s="23">
        <f t="shared" si="194"/>
        <v>2.3485784919653918E-2</v>
      </c>
      <c r="G2033" s="22">
        <v>43046</v>
      </c>
      <c r="H2033">
        <v>870</v>
      </c>
      <c r="I2033">
        <v>968</v>
      </c>
      <c r="J2033">
        <v>847</v>
      </c>
      <c r="K2033">
        <v>951</v>
      </c>
      <c r="L2033" s="22">
        <v>43047</v>
      </c>
      <c r="M2033">
        <v>944</v>
      </c>
      <c r="N2033" s="4">
        <v>43046</v>
      </c>
      <c r="O2033" s="3" t="s">
        <v>15</v>
      </c>
      <c r="P2033" s="3">
        <v>6240</v>
      </c>
      <c r="Q2033" s="3" t="s">
        <v>809</v>
      </c>
      <c r="R2033" s="3" t="s">
        <v>17</v>
      </c>
      <c r="S2033" s="3">
        <v>0.05</v>
      </c>
      <c r="T2033" s="3">
        <v>1</v>
      </c>
      <c r="U2033" s="3">
        <v>0</v>
      </c>
      <c r="V2033" s="3">
        <v>200</v>
      </c>
      <c r="W2033">
        <v>870</v>
      </c>
      <c r="X2033" s="4">
        <v>43047</v>
      </c>
      <c r="Y2033">
        <v>951</v>
      </c>
      <c r="Z2033" s="10">
        <f t="shared" si="193"/>
        <v>16200</v>
      </c>
      <c r="AA2033" s="10">
        <f t="shared" si="198"/>
        <v>16200</v>
      </c>
      <c r="AB2033">
        <f t="shared" si="195"/>
        <v>16200</v>
      </c>
      <c r="AC2033">
        <f t="shared" si="196"/>
        <v>-2139170</v>
      </c>
      <c r="AD2033">
        <f t="shared" si="197"/>
        <v>0.81168831168831168</v>
      </c>
      <c r="AE2033" s="15">
        <v>43047</v>
      </c>
      <c r="AF2033" s="9">
        <v>3.9211204803568656E-4</v>
      </c>
      <c r="AG2033" s="12" t="s">
        <v>962</v>
      </c>
      <c r="AH2033" s="20">
        <v>43045.996527777781</v>
      </c>
      <c r="AI2033" s="12">
        <v>4620</v>
      </c>
      <c r="AJ2033" s="12">
        <v>480</v>
      </c>
      <c r="AK2033" s="12">
        <v>0.1159</v>
      </c>
      <c r="AL2033" s="17">
        <v>7100</v>
      </c>
      <c r="AM2033" s="17">
        <v>0.53349814585908528</v>
      </c>
      <c r="AN2033" s="9"/>
      <c r="AO2033" s="17">
        <v>0.2</v>
      </c>
      <c r="AP2033" s="17">
        <v>0.95</v>
      </c>
      <c r="AQ2033" s="17">
        <v>50312</v>
      </c>
      <c r="AR2033" s="17">
        <v>0.84472049689440998</v>
      </c>
      <c r="AS2033" s="17">
        <v>5.0000000000000001E-3</v>
      </c>
      <c r="AT2033" s="17">
        <v>0.89669421487603307</v>
      </c>
      <c r="AU2033" s="12">
        <v>0.90752157829839708</v>
      </c>
      <c r="AV2033" s="12">
        <v>0.35</v>
      </c>
      <c r="AY2033" s="12">
        <v>12438000</v>
      </c>
      <c r="BA2033" s="12">
        <v>1</v>
      </c>
      <c r="BD2033" s="12">
        <v>0.53349814585908528</v>
      </c>
      <c r="BE2033" s="12">
        <v>0.84472049689440998</v>
      </c>
      <c r="BF2033" s="12">
        <v>0.89669421487603307</v>
      </c>
      <c r="BG2033" s="12">
        <v>0.90752157829839708</v>
      </c>
      <c r="BH2033" s="12">
        <v>0</v>
      </c>
      <c r="BI2033" s="12">
        <v>5.0000000000000001E-3</v>
      </c>
      <c r="BJ2033" s="12">
        <v>0</v>
      </c>
      <c r="BK2033" s="12">
        <v>0.93200000000000005</v>
      </c>
      <c r="BL2033" s="12">
        <v>694</v>
      </c>
      <c r="BM2033" s="12">
        <v>126</v>
      </c>
      <c r="BN2033" s="12">
        <v>-445</v>
      </c>
      <c r="BO2033" s="12">
        <v>2810</v>
      </c>
      <c r="BP2033" s="12">
        <v>1342</v>
      </c>
      <c r="BQ2033" s="12">
        <v>-984</v>
      </c>
      <c r="BR2033" s="12">
        <v>118</v>
      </c>
      <c r="BS2033" s="12">
        <v>2369</v>
      </c>
      <c r="BT2033" s="12">
        <v>0.27177788173329587</v>
      </c>
      <c r="BU2033" s="12">
        <v>0.78597085068447614</v>
      </c>
      <c r="BV2033" s="12">
        <v>0.8064379717315916</v>
      </c>
      <c r="BW2033" s="12">
        <v>0.80974861323068648</v>
      </c>
      <c r="BX2033" s="12">
        <v>0.68421776007881208</v>
      </c>
      <c r="BY2033" s="12">
        <v>1816.5</v>
      </c>
      <c r="BZ2033" s="12">
        <v>1</v>
      </c>
      <c r="CB2033" s="12">
        <v>0.15211754537597233</v>
      </c>
      <c r="CC2033" s="12">
        <v>22600</v>
      </c>
      <c r="CD2033" s="12">
        <v>22970</v>
      </c>
      <c r="CE2033" s="12">
        <v>3.5071440611304645</v>
      </c>
      <c r="CH2033" s="22">
        <v>43045</v>
      </c>
      <c r="CI2033">
        <v>809</v>
      </c>
      <c r="CJ2033">
        <v>840</v>
      </c>
      <c r="CK2033">
        <v>809</v>
      </c>
      <c r="CL2033">
        <v>828</v>
      </c>
      <c r="CM2033" s="22">
        <v>43046</v>
      </c>
      <c r="CN2033">
        <v>870</v>
      </c>
      <c r="CO2033">
        <v>968</v>
      </c>
      <c r="CP2033">
        <v>847</v>
      </c>
      <c r="CQ2033">
        <v>951</v>
      </c>
      <c r="CR2033" s="22">
        <v>43047</v>
      </c>
      <c r="CS2033">
        <v>944</v>
      </c>
      <c r="CT2033">
        <v>1020</v>
      </c>
      <c r="CU2033">
        <v>896</v>
      </c>
      <c r="CV2033">
        <v>1008</v>
      </c>
    </row>
    <row r="2034" spans="1:100">
      <c r="A2034" s="22">
        <v>43045</v>
      </c>
      <c r="B2034">
        <v>360</v>
      </c>
      <c r="C2034">
        <v>360</v>
      </c>
      <c r="D2034">
        <v>344</v>
      </c>
      <c r="E2034">
        <v>346</v>
      </c>
      <c r="F2034" s="23">
        <f t="shared" si="194"/>
        <v>-3.8888888888888862E-2</v>
      </c>
      <c r="G2034" s="22">
        <v>43046</v>
      </c>
      <c r="H2034">
        <v>298</v>
      </c>
      <c r="I2034">
        <v>314</v>
      </c>
      <c r="J2034">
        <v>287</v>
      </c>
      <c r="K2034">
        <v>304</v>
      </c>
      <c r="L2034" s="22">
        <v>43047</v>
      </c>
      <c r="M2034">
        <v>304</v>
      </c>
      <c r="N2034" s="4">
        <v>43046</v>
      </c>
      <c r="O2034" s="3" t="s">
        <v>11</v>
      </c>
      <c r="P2034" s="3">
        <v>7727</v>
      </c>
      <c r="Q2034" s="3" t="s">
        <v>734</v>
      </c>
      <c r="R2034" s="3" t="s">
        <v>13</v>
      </c>
      <c r="S2034" s="3">
        <v>0.05</v>
      </c>
      <c r="T2034" s="3">
        <v>1</v>
      </c>
      <c r="U2034" s="3">
        <v>0</v>
      </c>
      <c r="V2034" s="3">
        <v>1500</v>
      </c>
      <c r="W2034">
        <v>298</v>
      </c>
      <c r="X2034" s="4">
        <v>43047</v>
      </c>
      <c r="Y2034">
        <v>304</v>
      </c>
      <c r="Z2034" s="10">
        <f t="shared" si="193"/>
        <v>9000</v>
      </c>
      <c r="AA2034" s="10">
        <f t="shared" si="198"/>
        <v>9000</v>
      </c>
      <c r="AB2034" t="str">
        <f t="shared" si="195"/>
        <v/>
      </c>
      <c r="AC2034">
        <f t="shared" si="196"/>
        <v>-2139170</v>
      </c>
      <c r="AD2034">
        <f t="shared" si="197"/>
        <v>4.7923322683706027E-2</v>
      </c>
      <c r="AE2034" s="15">
        <v>43047</v>
      </c>
      <c r="AF2034" s="9">
        <v>3.9211204803568656E-4</v>
      </c>
      <c r="AG2034" s="12" t="s">
        <v>962</v>
      </c>
      <c r="AH2034" s="20">
        <v>43045.997916666667</v>
      </c>
      <c r="AI2034" s="12">
        <v>313</v>
      </c>
      <c r="AJ2034" s="12">
        <v>-33</v>
      </c>
      <c r="AK2034" s="12">
        <v>-9.5399999999999999E-2</v>
      </c>
      <c r="AL2034" s="17">
        <v>6800</v>
      </c>
      <c r="AM2034" s="17">
        <v>0.42937853107344631</v>
      </c>
      <c r="AN2034" s="9"/>
      <c r="AO2034" s="17">
        <v>0</v>
      </c>
      <c r="AP2034" s="17">
        <v>2.27</v>
      </c>
      <c r="AQ2034" s="17">
        <v>9268</v>
      </c>
      <c r="AR2034" s="17">
        <v>0.69930069930069927</v>
      </c>
      <c r="AS2034" s="17">
        <v>0.13700000000000001</v>
      </c>
      <c r="AT2034" s="17">
        <v>0.72258064516129028</v>
      </c>
      <c r="AU2034" s="12">
        <v>0.78061224489795922</v>
      </c>
      <c r="AV2034" s="12">
        <v>1.69</v>
      </c>
      <c r="AY2034" s="12">
        <v>26180000</v>
      </c>
      <c r="BA2034" s="12">
        <v>0.21186440677966101</v>
      </c>
      <c r="BD2034" s="12">
        <v>0.42937853107344631</v>
      </c>
      <c r="BE2034" s="12">
        <v>0.69930069930069927</v>
      </c>
      <c r="BF2034" s="12">
        <v>0.72258064516129028</v>
      </c>
      <c r="BG2034" s="12">
        <v>0.78061224489795922</v>
      </c>
      <c r="BH2034" s="12">
        <v>1E-3</v>
      </c>
      <c r="BI2034" s="12">
        <v>0.13700000000000001</v>
      </c>
      <c r="BJ2034" s="12">
        <v>0</v>
      </c>
      <c r="BK2034" s="12">
        <v>0.42599999999999999</v>
      </c>
      <c r="BL2034" s="12">
        <v>636</v>
      </c>
      <c r="BM2034" s="12">
        <v>-232</v>
      </c>
      <c r="BN2034" s="12">
        <v>-346</v>
      </c>
      <c r="BO2034" s="12">
        <v>2425</v>
      </c>
      <c r="BP2034" s="12">
        <v>355</v>
      </c>
      <c r="BQ2034" s="12">
        <v>-37</v>
      </c>
      <c r="BR2034" s="12">
        <v>-79</v>
      </c>
      <c r="BS2034" s="12">
        <v>2262</v>
      </c>
      <c r="BT2034" s="12">
        <v>0.27177788173329587</v>
      </c>
      <c r="BU2034" s="12">
        <v>0.78597085068447614</v>
      </c>
      <c r="BV2034" s="12">
        <v>0.8064379717315916</v>
      </c>
      <c r="BW2034" s="12">
        <v>0.80974861323068648</v>
      </c>
      <c r="BX2034" s="12">
        <v>0.68421776007881208</v>
      </c>
      <c r="BY2034" s="12">
        <v>1816.5</v>
      </c>
      <c r="BZ2034" s="12">
        <v>0.21186440677966101</v>
      </c>
      <c r="CB2034" s="12">
        <v>0.15211754537597233</v>
      </c>
      <c r="CC2034" s="12">
        <v>22600</v>
      </c>
      <c r="CD2034" s="12">
        <v>22970</v>
      </c>
      <c r="CE2034" s="12">
        <v>2.8226759116589628</v>
      </c>
      <c r="CH2034" s="22">
        <v>43045</v>
      </c>
      <c r="CI2034">
        <v>360</v>
      </c>
      <c r="CJ2034">
        <v>360</v>
      </c>
      <c r="CK2034">
        <v>344</v>
      </c>
      <c r="CL2034">
        <v>346</v>
      </c>
      <c r="CM2034" s="22">
        <v>43046</v>
      </c>
      <c r="CN2034">
        <v>298</v>
      </c>
      <c r="CO2034">
        <v>314</v>
      </c>
      <c r="CP2034">
        <v>287</v>
      </c>
      <c r="CQ2034">
        <v>304</v>
      </c>
      <c r="CR2034" s="22">
        <v>43047</v>
      </c>
      <c r="CS2034">
        <v>304</v>
      </c>
      <c r="CT2034">
        <v>305</v>
      </c>
      <c r="CU2034">
        <v>298</v>
      </c>
      <c r="CV2034">
        <v>302</v>
      </c>
    </row>
    <row r="2035" spans="1:100">
      <c r="A2035" s="22">
        <v>43045</v>
      </c>
      <c r="B2035">
        <v>3000</v>
      </c>
      <c r="C2035">
        <v>3000</v>
      </c>
      <c r="D2035">
        <v>3000</v>
      </c>
      <c r="E2035">
        <v>3000</v>
      </c>
      <c r="F2035" s="23">
        <f t="shared" si="194"/>
        <v>0</v>
      </c>
      <c r="G2035" s="22">
        <v>43046</v>
      </c>
      <c r="H2035">
        <v>3280</v>
      </c>
      <c r="I2035">
        <v>3280</v>
      </c>
      <c r="J2035">
        <v>3130</v>
      </c>
      <c r="K2035">
        <v>3260</v>
      </c>
      <c r="L2035" s="22">
        <v>43047</v>
      </c>
      <c r="M2035">
        <v>3200</v>
      </c>
      <c r="N2035" s="4">
        <v>43046</v>
      </c>
      <c r="O2035" s="3" t="s">
        <v>15</v>
      </c>
      <c r="P2035" s="3">
        <v>9824</v>
      </c>
      <c r="Q2035" s="3" t="s">
        <v>805</v>
      </c>
      <c r="R2035" s="3" t="s">
        <v>17</v>
      </c>
      <c r="S2035" s="3">
        <v>0.05</v>
      </c>
      <c r="T2035" s="3">
        <v>1</v>
      </c>
      <c r="U2035" s="3">
        <v>0</v>
      </c>
      <c r="V2035" s="3">
        <v>200</v>
      </c>
      <c r="W2035">
        <v>3280</v>
      </c>
      <c r="X2035" s="4">
        <v>43047</v>
      </c>
      <c r="Y2035">
        <v>3260</v>
      </c>
      <c r="Z2035" s="10">
        <f t="shared" si="193"/>
        <v>-4000</v>
      </c>
      <c r="AA2035" s="10">
        <f t="shared" si="198"/>
        <v>4000</v>
      </c>
      <c r="AB2035">
        <f t="shared" si="195"/>
        <v>-4000</v>
      </c>
      <c r="AC2035">
        <f t="shared" si="196"/>
        <v>-2143170</v>
      </c>
      <c r="AD2035">
        <f t="shared" si="197"/>
        <v>2.4999999999999911E-2</v>
      </c>
      <c r="AE2035" s="15">
        <v>43047</v>
      </c>
      <c r="AF2035" s="9">
        <v>3.9211204803568656E-4</v>
      </c>
      <c r="AG2035" s="12" t="s">
        <v>954</v>
      </c>
      <c r="AH2035" s="20">
        <v>43045.972222222219</v>
      </c>
      <c r="AI2035" s="12">
        <v>3200</v>
      </c>
      <c r="AJ2035" s="12">
        <v>200</v>
      </c>
      <c r="AK2035" s="12">
        <v>6.6699999999999995E-2</v>
      </c>
      <c r="AL2035" s="17">
        <v>6600</v>
      </c>
      <c r="AM2035" s="17">
        <v>0.2152</v>
      </c>
      <c r="AN2035" s="9"/>
      <c r="AO2035" s="9"/>
      <c r="AP2035" s="17">
        <v>1.1200000000000001</v>
      </c>
      <c r="AQ2035" s="17">
        <v>27000</v>
      </c>
      <c r="AR2035" s="17">
        <v>0.89982110912343471</v>
      </c>
      <c r="AS2035" s="17">
        <v>0.156</v>
      </c>
      <c r="AT2035" s="17">
        <v>0.93846153846153846</v>
      </c>
      <c r="AU2035" s="12">
        <v>0.95147313691507795</v>
      </c>
      <c r="AV2035" s="12">
        <v>1.6</v>
      </c>
      <c r="AY2035" s="12">
        <v>10800000</v>
      </c>
      <c r="BA2035" s="12">
        <v>1</v>
      </c>
      <c r="BD2035" s="12">
        <v>0.2152</v>
      </c>
      <c r="BE2035" s="12">
        <v>0.89982110912343471</v>
      </c>
      <c r="BF2035" s="12">
        <v>0.93846153846153846</v>
      </c>
      <c r="BG2035" s="12">
        <v>0.95147313691507795</v>
      </c>
      <c r="BH2035" s="12">
        <v>0.18</v>
      </c>
      <c r="BI2035" s="12">
        <v>0.156</v>
      </c>
      <c r="BJ2035" s="12">
        <v>2.7E-2</v>
      </c>
      <c r="BK2035" s="12">
        <v>0.47199999999999998</v>
      </c>
      <c r="BL2035" s="12">
        <v>2202</v>
      </c>
      <c r="BM2035" s="12">
        <v>-683</v>
      </c>
      <c r="BN2035" s="12">
        <v>-419</v>
      </c>
      <c r="BO2035" s="12">
        <v>11091</v>
      </c>
      <c r="BP2035" s="12">
        <v>679</v>
      </c>
      <c r="BQ2035" s="12">
        <v>-277</v>
      </c>
      <c r="BR2035" s="12">
        <v>-327</v>
      </c>
      <c r="BS2035" s="12">
        <v>9913</v>
      </c>
      <c r="BT2035" s="12">
        <v>0.36913580713876976</v>
      </c>
      <c r="BU2035" s="12">
        <v>0.74273999631829979</v>
      </c>
      <c r="BV2035" s="12">
        <v>0.76092473905984881</v>
      </c>
      <c r="BW2035" s="12">
        <v>0.77431530791055059</v>
      </c>
      <c r="BX2035" s="12">
        <v>0.57957225524511136</v>
      </c>
      <c r="BY2035" s="12">
        <v>1816.5</v>
      </c>
      <c r="BZ2035" s="12">
        <v>1</v>
      </c>
      <c r="CB2035" s="12">
        <v>0.15211754537597233</v>
      </c>
      <c r="CC2035" s="12">
        <v>22600</v>
      </c>
      <c r="CD2035" s="12">
        <v>22970</v>
      </c>
      <c r="CE2035" s="12">
        <v>1.4146954545454546</v>
      </c>
      <c r="CH2035" s="22">
        <v>43045</v>
      </c>
      <c r="CI2035">
        <v>3000</v>
      </c>
      <c r="CJ2035">
        <v>3000</v>
      </c>
      <c r="CK2035">
        <v>3000</v>
      </c>
      <c r="CL2035">
        <v>3000</v>
      </c>
      <c r="CM2035" s="22">
        <v>43046</v>
      </c>
      <c r="CN2035">
        <v>3280</v>
      </c>
      <c r="CO2035">
        <v>3280</v>
      </c>
      <c r="CP2035">
        <v>3130</v>
      </c>
      <c r="CQ2035">
        <v>3260</v>
      </c>
      <c r="CR2035" s="22">
        <v>43047</v>
      </c>
      <c r="CS2035">
        <v>3200</v>
      </c>
      <c r="CT2035">
        <v>3260</v>
      </c>
      <c r="CU2035">
        <v>3150</v>
      </c>
      <c r="CV2035">
        <v>3205</v>
      </c>
    </row>
    <row r="2036" spans="1:100">
      <c r="A2036" s="22">
        <v>43045</v>
      </c>
      <c r="B2036">
        <v>493</v>
      </c>
      <c r="C2036">
        <v>510</v>
      </c>
      <c r="D2036">
        <v>469</v>
      </c>
      <c r="E2036">
        <v>503</v>
      </c>
      <c r="F2036" s="23">
        <f t="shared" si="194"/>
        <v>2.0283975659229236E-2</v>
      </c>
      <c r="G2036" s="22">
        <v>43046</v>
      </c>
      <c r="H2036">
        <v>469</v>
      </c>
      <c r="I2036">
        <v>507</v>
      </c>
      <c r="J2036">
        <v>450</v>
      </c>
      <c r="K2036">
        <v>462</v>
      </c>
      <c r="L2036" s="22">
        <v>43047</v>
      </c>
      <c r="M2036">
        <v>454</v>
      </c>
      <c r="N2036" s="4">
        <v>43046</v>
      </c>
      <c r="O2036" s="3" t="s">
        <v>11</v>
      </c>
      <c r="P2036" s="3">
        <v>9913</v>
      </c>
      <c r="Q2036" s="3" t="s">
        <v>810</v>
      </c>
      <c r="R2036" s="3" t="s">
        <v>13</v>
      </c>
      <c r="S2036" s="3">
        <v>0.05</v>
      </c>
      <c r="T2036" s="3">
        <v>1</v>
      </c>
      <c r="U2036" s="3">
        <v>0</v>
      </c>
      <c r="V2036" s="3">
        <v>1000</v>
      </c>
      <c r="W2036">
        <v>469</v>
      </c>
      <c r="X2036" s="4">
        <v>43047</v>
      </c>
      <c r="Y2036">
        <v>462</v>
      </c>
      <c r="Z2036" s="10">
        <f t="shared" si="193"/>
        <v>-7000</v>
      </c>
      <c r="AA2036" s="10">
        <f t="shared" si="198"/>
        <v>7000</v>
      </c>
      <c r="AB2036" t="str">
        <f t="shared" si="195"/>
        <v/>
      </c>
      <c r="AC2036">
        <f t="shared" si="196"/>
        <v>-2143170</v>
      </c>
      <c r="AD2036">
        <f t="shared" si="197"/>
        <v>2.1276595744680327E-3</v>
      </c>
      <c r="AE2036" s="15">
        <v>43047</v>
      </c>
      <c r="AF2036" s="9">
        <v>3.9211204803568656E-4</v>
      </c>
      <c r="AG2036" s="12" t="s">
        <v>960</v>
      </c>
      <c r="AH2036" s="20">
        <v>43045.962500000001</v>
      </c>
      <c r="AI2036" s="12">
        <v>470</v>
      </c>
      <c r="AJ2036" s="12">
        <v>-33</v>
      </c>
      <c r="AK2036" s="12">
        <v>-6.5600000000000006E-2</v>
      </c>
      <c r="AL2036" s="17">
        <v>6000</v>
      </c>
      <c r="AM2036" s="17">
        <v>0.44333996023856859</v>
      </c>
      <c r="AN2036" s="9"/>
      <c r="AO2036" s="9"/>
      <c r="AP2036" s="17">
        <v>54.61</v>
      </c>
      <c r="AQ2036" s="17">
        <v>4591</v>
      </c>
      <c r="AR2036" s="17">
        <v>1</v>
      </c>
      <c r="AS2036" s="17">
        <v>0.14799999999999999</v>
      </c>
      <c r="AT2036" s="17">
        <v>1</v>
      </c>
      <c r="AU2036" s="12">
        <v>1</v>
      </c>
      <c r="AV2036" s="12">
        <v>0.6</v>
      </c>
      <c r="AY2036" s="12">
        <v>9127338</v>
      </c>
      <c r="BA2036" s="12">
        <v>0.6495726495726496</v>
      </c>
      <c r="BD2036" s="12">
        <v>0.44333996023856859</v>
      </c>
      <c r="BE2036" s="12">
        <v>1</v>
      </c>
      <c r="BF2036" s="12">
        <v>1</v>
      </c>
      <c r="BG2036" s="12">
        <v>1</v>
      </c>
      <c r="BH2036" s="12">
        <v>9.8000000000000004E-2</v>
      </c>
      <c r="BI2036" s="12">
        <v>0.14799999999999999</v>
      </c>
      <c r="BJ2036" s="12">
        <v>0</v>
      </c>
      <c r="BK2036" s="12">
        <v>0.39900000000000002</v>
      </c>
      <c r="BL2036" s="12">
        <v>2334</v>
      </c>
      <c r="BM2036" s="12">
        <v>-1860</v>
      </c>
      <c r="BN2036" s="12">
        <v>247</v>
      </c>
      <c r="BO2036" s="12">
        <v>3932</v>
      </c>
      <c r="BP2036" s="12">
        <v>468</v>
      </c>
      <c r="BQ2036" s="12">
        <v>-1982</v>
      </c>
      <c r="BR2036" s="12">
        <v>1344</v>
      </c>
      <c r="BS2036" s="12">
        <v>3382</v>
      </c>
      <c r="BT2036" s="12">
        <v>0.32081632742844091</v>
      </c>
      <c r="BU2036" s="12">
        <v>0.68059730666971374</v>
      </c>
      <c r="BV2036" s="12">
        <v>0.69526317120137915</v>
      </c>
      <c r="BW2036" s="12">
        <v>0.69716899627750029</v>
      </c>
      <c r="BX2036" s="12">
        <v>0.56015731859893958</v>
      </c>
      <c r="BY2036" s="12">
        <v>1816.5</v>
      </c>
      <c r="BZ2036" s="12">
        <v>0.6495726495726496</v>
      </c>
      <c r="CB2036" s="12">
        <v>0.15211754537597233</v>
      </c>
      <c r="CC2036" s="12">
        <v>22600</v>
      </c>
      <c r="CD2036" s="12">
        <v>22970</v>
      </c>
      <c r="CE2036" s="12">
        <v>2.9144564431592266</v>
      </c>
      <c r="CH2036" s="22">
        <v>43045</v>
      </c>
      <c r="CI2036">
        <v>493</v>
      </c>
      <c r="CJ2036">
        <v>510</v>
      </c>
      <c r="CK2036">
        <v>469</v>
      </c>
      <c r="CL2036">
        <v>503</v>
      </c>
      <c r="CM2036" s="22">
        <v>43046</v>
      </c>
      <c r="CN2036">
        <v>469</v>
      </c>
      <c r="CO2036">
        <v>507</v>
      </c>
      <c r="CP2036">
        <v>450</v>
      </c>
      <c r="CQ2036">
        <v>462</v>
      </c>
      <c r="CR2036" s="22">
        <v>43047</v>
      </c>
      <c r="CS2036">
        <v>454</v>
      </c>
      <c r="CT2036">
        <v>474</v>
      </c>
      <c r="CU2036">
        <v>443</v>
      </c>
      <c r="CV2036">
        <v>447</v>
      </c>
    </row>
    <row r="2037" spans="1:100">
      <c r="A2037" s="22">
        <v>43045</v>
      </c>
      <c r="B2037">
        <v>322</v>
      </c>
      <c r="C2037">
        <v>326</v>
      </c>
      <c r="D2037">
        <v>322</v>
      </c>
      <c r="E2037">
        <v>325</v>
      </c>
      <c r="F2037" s="23">
        <f t="shared" si="194"/>
        <v>9.3167701863354768E-3</v>
      </c>
      <c r="G2037" s="22">
        <v>43046</v>
      </c>
      <c r="H2037">
        <v>310</v>
      </c>
      <c r="I2037">
        <v>314</v>
      </c>
      <c r="J2037">
        <v>306</v>
      </c>
      <c r="K2037">
        <v>310</v>
      </c>
      <c r="L2037" s="22">
        <v>43047</v>
      </c>
      <c r="M2037">
        <v>310</v>
      </c>
      <c r="N2037" s="4">
        <v>43046</v>
      </c>
      <c r="O2037" s="3" t="s">
        <v>11</v>
      </c>
      <c r="P2037" s="3">
        <v>7102</v>
      </c>
      <c r="Q2037" s="3" t="s">
        <v>811</v>
      </c>
      <c r="R2037" s="3" t="s">
        <v>13</v>
      </c>
      <c r="S2037" s="3">
        <v>0.05</v>
      </c>
      <c r="T2037" s="3">
        <v>1</v>
      </c>
      <c r="U2037" s="3">
        <v>0</v>
      </c>
      <c r="V2037" s="3">
        <v>2000</v>
      </c>
      <c r="W2037">
        <v>310</v>
      </c>
      <c r="X2037" s="4">
        <v>43047</v>
      </c>
      <c r="Y2037">
        <v>310</v>
      </c>
      <c r="Z2037" s="10">
        <f t="shared" si="193"/>
        <v>0</v>
      </c>
      <c r="AA2037" s="10">
        <f t="shared" si="198"/>
        <v>0</v>
      </c>
      <c r="AB2037" t="str">
        <f t="shared" si="195"/>
        <v/>
      </c>
      <c r="AC2037">
        <f t="shared" si="196"/>
        <v>-2143170</v>
      </c>
      <c r="AD2037">
        <f t="shared" si="197"/>
        <v>0.10320284697508897</v>
      </c>
      <c r="AE2037" s="15">
        <v>43047</v>
      </c>
      <c r="AF2037" s="9">
        <v>3.9211204803568656E-4</v>
      </c>
      <c r="AG2037" s="12" t="s">
        <v>962</v>
      </c>
      <c r="AH2037" s="20">
        <v>43045.845138888886</v>
      </c>
      <c r="AI2037" s="12">
        <v>281</v>
      </c>
      <c r="AJ2037" s="12">
        <v>-44</v>
      </c>
      <c r="AK2037" s="12">
        <v>-0.13539999999999999</v>
      </c>
      <c r="AL2037" s="17">
        <v>6000</v>
      </c>
      <c r="AM2037" s="17">
        <v>0.13084112149532709</v>
      </c>
      <c r="AN2037" s="9"/>
      <c r="AO2037" s="17">
        <v>0</v>
      </c>
      <c r="AP2037" s="17">
        <v>1.06</v>
      </c>
      <c r="AQ2037" s="17">
        <v>47107</v>
      </c>
      <c r="AR2037" s="17">
        <v>1</v>
      </c>
      <c r="AS2037" s="17">
        <v>0.19800000000000001</v>
      </c>
      <c r="AT2037" s="17">
        <v>0.93220338983050843</v>
      </c>
      <c r="AU2037" s="12">
        <v>0.9642857142857143</v>
      </c>
      <c r="AV2037" s="12">
        <v>0</v>
      </c>
      <c r="AY2037" s="12">
        <v>146750129</v>
      </c>
      <c r="BA2037" s="12">
        <v>0.5161290322580645</v>
      </c>
      <c r="BD2037" s="12">
        <v>0.13084112149532709</v>
      </c>
      <c r="BE2037" s="12">
        <v>1</v>
      </c>
      <c r="BF2037" s="12">
        <v>0.93220338983050843</v>
      </c>
      <c r="BG2037" s="12">
        <v>0.9642857142857143</v>
      </c>
      <c r="BH2037" s="12">
        <v>5.8999999999999997E-2</v>
      </c>
      <c r="BI2037" s="12">
        <v>0.19800000000000001</v>
      </c>
      <c r="BJ2037" s="12">
        <v>3.6999999999999998E-2</v>
      </c>
      <c r="BK2037" s="12">
        <v>0.61399999999999999</v>
      </c>
      <c r="BL2037" s="12">
        <v>-143</v>
      </c>
      <c r="BM2037" s="12">
        <v>-9</v>
      </c>
      <c r="BN2037" s="12">
        <v>-25</v>
      </c>
      <c r="BO2037" s="12">
        <v>48</v>
      </c>
      <c r="BP2037" s="12">
        <v>142</v>
      </c>
      <c r="BQ2037" s="12">
        <v>-29</v>
      </c>
      <c r="BR2037" s="12">
        <v>-8</v>
      </c>
      <c r="BS2037" s="12">
        <v>222</v>
      </c>
      <c r="BT2037" s="12">
        <v>0.27177788173329587</v>
      </c>
      <c r="BU2037" s="12">
        <v>0.78597085068447614</v>
      </c>
      <c r="BV2037" s="12">
        <v>0.8064379717315916</v>
      </c>
      <c r="BW2037" s="12">
        <v>0.80974861323068648</v>
      </c>
      <c r="BX2037" s="12">
        <v>0.68421776007881208</v>
      </c>
      <c r="BY2037" s="12">
        <v>1816.5</v>
      </c>
      <c r="BZ2037" s="12">
        <v>0.5161290322580645</v>
      </c>
      <c r="CB2037" s="12">
        <v>0.15211754537597233</v>
      </c>
      <c r="CC2037" s="12">
        <v>22600</v>
      </c>
      <c r="CD2037" s="12">
        <v>22970</v>
      </c>
      <c r="CE2037" s="12">
        <v>0.8601316907391674</v>
      </c>
      <c r="CH2037" s="22">
        <v>43045</v>
      </c>
      <c r="CI2037">
        <v>322</v>
      </c>
      <c r="CJ2037">
        <v>326</v>
      </c>
      <c r="CK2037">
        <v>322</v>
      </c>
      <c r="CL2037">
        <v>325</v>
      </c>
      <c r="CM2037" s="22">
        <v>43046</v>
      </c>
      <c r="CN2037">
        <v>310</v>
      </c>
      <c r="CO2037">
        <v>314</v>
      </c>
      <c r="CP2037">
        <v>306</v>
      </c>
      <c r="CQ2037">
        <v>310</v>
      </c>
      <c r="CR2037" s="22">
        <v>43047</v>
      </c>
      <c r="CS2037">
        <v>310</v>
      </c>
      <c r="CT2037">
        <v>320</v>
      </c>
      <c r="CU2037">
        <v>309</v>
      </c>
      <c r="CV2037">
        <v>315</v>
      </c>
    </row>
    <row r="2038" spans="1:100">
      <c r="A2038" s="22">
        <v>43045</v>
      </c>
      <c r="B2038">
        <v>2660</v>
      </c>
      <c r="C2038">
        <v>2706</v>
      </c>
      <c r="D2038">
        <v>2660</v>
      </c>
      <c r="E2038">
        <v>2694</v>
      </c>
      <c r="F2038" s="23">
        <f t="shared" si="194"/>
        <v>1.2781954887218117E-2</v>
      </c>
      <c r="G2038" s="22">
        <v>43046</v>
      </c>
      <c r="H2038">
        <v>2944</v>
      </c>
      <c r="I2038">
        <v>2955</v>
      </c>
      <c r="J2038">
        <v>2781</v>
      </c>
      <c r="K2038">
        <v>2784</v>
      </c>
      <c r="L2038" s="22">
        <v>43047</v>
      </c>
      <c r="M2038">
        <v>2787</v>
      </c>
      <c r="N2038" s="4">
        <v>43046</v>
      </c>
      <c r="O2038" s="3" t="s">
        <v>15</v>
      </c>
      <c r="P2038" s="3">
        <v>7122</v>
      </c>
      <c r="Q2038" s="3" t="s">
        <v>812</v>
      </c>
      <c r="R2038" s="3" t="s">
        <v>17</v>
      </c>
      <c r="S2038" s="3">
        <v>0.05</v>
      </c>
      <c r="T2038" s="3">
        <v>1</v>
      </c>
      <c r="U2038" s="3">
        <v>0</v>
      </c>
      <c r="V2038" s="3">
        <v>200</v>
      </c>
      <c r="W2038">
        <v>2944</v>
      </c>
      <c r="X2038" s="4">
        <v>43047</v>
      </c>
      <c r="Y2038">
        <v>2784</v>
      </c>
      <c r="Z2038" s="10">
        <f t="shared" si="193"/>
        <v>-32000</v>
      </c>
      <c r="AA2038" s="10">
        <f t="shared" si="198"/>
        <v>32000</v>
      </c>
      <c r="AB2038">
        <f t="shared" si="195"/>
        <v>-32000</v>
      </c>
      <c r="AC2038">
        <f t="shared" si="196"/>
        <v>-2175170</v>
      </c>
      <c r="AD2038">
        <f t="shared" si="197"/>
        <v>7.8271759549154662E-2</v>
      </c>
      <c r="AE2038" s="15">
        <v>43047</v>
      </c>
      <c r="AF2038" s="9">
        <v>3.9211204803568656E-4</v>
      </c>
      <c r="AG2038" s="12" t="s">
        <v>962</v>
      </c>
      <c r="AH2038" s="20">
        <v>43045.974999999999</v>
      </c>
      <c r="AI2038" s="12">
        <v>3194</v>
      </c>
      <c r="AJ2038" s="12">
        <v>500</v>
      </c>
      <c r="AK2038" s="12">
        <v>0.18559999999999999</v>
      </c>
      <c r="AL2038" s="17">
        <v>5600</v>
      </c>
      <c r="AM2038" s="17">
        <v>0.11086057872980083</v>
      </c>
      <c r="AN2038" s="9"/>
      <c r="AO2038" s="9"/>
      <c r="AP2038" s="17">
        <v>25.88</v>
      </c>
      <c r="AQ2038" s="17">
        <v>18383</v>
      </c>
      <c r="AR2038" s="17">
        <v>0.5770925110132159</v>
      </c>
      <c r="AS2038" s="17">
        <v>0.189</v>
      </c>
      <c r="AT2038" s="17">
        <v>0.76923076923076927</v>
      </c>
      <c r="AU2038" s="12">
        <v>0.19538288288288289</v>
      </c>
      <c r="AV2038" s="12">
        <v>0</v>
      </c>
      <c r="AY2038" s="12">
        <v>6908359</v>
      </c>
      <c r="BA2038" s="12">
        <v>1</v>
      </c>
      <c r="BD2038" s="12">
        <v>0.11086057872980083</v>
      </c>
      <c r="BE2038" s="12">
        <v>0.5770925110132159</v>
      </c>
      <c r="BF2038" s="12">
        <v>0.76923076923076927</v>
      </c>
      <c r="BG2038" s="12">
        <v>0.19538288288288289</v>
      </c>
      <c r="BH2038" s="12">
        <v>0.158</v>
      </c>
      <c r="BI2038" s="12">
        <v>0.189</v>
      </c>
      <c r="BJ2038" s="12">
        <v>0.03</v>
      </c>
      <c r="BK2038" s="12">
        <v>0.65700000000000003</v>
      </c>
      <c r="BL2038" s="12">
        <v>4872</v>
      </c>
      <c r="BM2038" s="12">
        <v>-78</v>
      </c>
      <c r="BN2038" s="12">
        <v>-345</v>
      </c>
      <c r="BO2038" s="12">
        <v>21948</v>
      </c>
      <c r="BP2038" s="12">
        <v>3844</v>
      </c>
      <c r="BQ2038" s="12">
        <v>-1132</v>
      </c>
      <c r="BR2038" s="12">
        <v>-347</v>
      </c>
      <c r="BS2038" s="12">
        <v>16445</v>
      </c>
      <c r="BT2038" s="12">
        <v>0.27177788173329587</v>
      </c>
      <c r="BU2038" s="12">
        <v>0.78597085068447614</v>
      </c>
      <c r="BV2038" s="12">
        <v>0.8064379717315916</v>
      </c>
      <c r="BW2038" s="12">
        <v>0.80974861323068648</v>
      </c>
      <c r="BX2038" s="12">
        <v>0.68421776007881208</v>
      </c>
      <c r="BY2038" s="12">
        <v>1816.5</v>
      </c>
      <c r="BZ2038" s="12">
        <v>1</v>
      </c>
      <c r="CB2038" s="12">
        <v>0.15211754537597233</v>
      </c>
      <c r="CC2038" s="12">
        <v>22600</v>
      </c>
      <c r="CD2038" s="12">
        <v>22970</v>
      </c>
      <c r="CE2038" s="12">
        <v>0.7287823272180658</v>
      </c>
      <c r="CH2038" s="22">
        <v>43045</v>
      </c>
      <c r="CI2038">
        <v>2660</v>
      </c>
      <c r="CJ2038">
        <v>2706</v>
      </c>
      <c r="CK2038">
        <v>2660</v>
      </c>
      <c r="CL2038">
        <v>2694</v>
      </c>
      <c r="CM2038" s="22">
        <v>43046</v>
      </c>
      <c r="CN2038">
        <v>2944</v>
      </c>
      <c r="CO2038">
        <v>2955</v>
      </c>
      <c r="CP2038">
        <v>2781</v>
      </c>
      <c r="CQ2038">
        <v>2784</v>
      </c>
      <c r="CR2038" s="22">
        <v>43047</v>
      </c>
      <c r="CS2038">
        <v>2787</v>
      </c>
      <c r="CT2038">
        <v>2803</v>
      </c>
      <c r="CU2038">
        <v>2762</v>
      </c>
      <c r="CV2038">
        <v>2769</v>
      </c>
    </row>
    <row r="2039" spans="1:100">
      <c r="A2039" s="22">
        <v>43045</v>
      </c>
      <c r="B2039">
        <v>928</v>
      </c>
      <c r="C2039">
        <v>940</v>
      </c>
      <c r="D2039">
        <v>921</v>
      </c>
      <c r="E2039">
        <v>936</v>
      </c>
      <c r="F2039" s="23">
        <f t="shared" si="194"/>
        <v>8.6206896551723755E-3</v>
      </c>
      <c r="G2039" s="22">
        <v>43046</v>
      </c>
      <c r="H2039">
        <v>1060</v>
      </c>
      <c r="I2039">
        <v>1086</v>
      </c>
      <c r="J2039">
        <v>1053</v>
      </c>
      <c r="K2039">
        <v>1086</v>
      </c>
      <c r="L2039" s="22">
        <v>43047</v>
      </c>
      <c r="M2039">
        <v>1086</v>
      </c>
      <c r="N2039" s="4">
        <v>43046</v>
      </c>
      <c r="O2039" s="3" t="s">
        <v>15</v>
      </c>
      <c r="P2039" s="3">
        <v>3773</v>
      </c>
      <c r="Q2039" s="3" t="s">
        <v>699</v>
      </c>
      <c r="R2039" s="3" t="s">
        <v>17</v>
      </c>
      <c r="S2039" s="3">
        <v>0.05</v>
      </c>
      <c r="T2039" s="3">
        <v>2</v>
      </c>
      <c r="U2039" s="3">
        <v>0</v>
      </c>
      <c r="V2039" s="3">
        <v>600</v>
      </c>
      <c r="W2039">
        <v>1060</v>
      </c>
      <c r="X2039" s="4">
        <v>43047</v>
      </c>
      <c r="Y2039">
        <v>1086</v>
      </c>
      <c r="Z2039" s="10">
        <f t="shared" si="193"/>
        <v>15600</v>
      </c>
      <c r="AA2039" s="10">
        <f t="shared" si="198"/>
        <v>15600</v>
      </c>
      <c r="AB2039" t="str">
        <f t="shared" si="195"/>
        <v/>
      </c>
      <c r="AC2039">
        <f t="shared" si="196"/>
        <v>-2175170</v>
      </c>
      <c r="AD2039">
        <f t="shared" si="197"/>
        <v>9.52380952380949E-3</v>
      </c>
      <c r="AE2039" s="15">
        <v>43047</v>
      </c>
      <c r="AF2039" s="9">
        <v>3.9211204803568656E-4</v>
      </c>
      <c r="AG2039" s="12" t="s">
        <v>957</v>
      </c>
      <c r="AH2039" s="20">
        <v>43045.997916666667</v>
      </c>
      <c r="AI2039" s="12">
        <v>1050</v>
      </c>
      <c r="AJ2039" s="12">
        <v>114</v>
      </c>
      <c r="AK2039" s="12">
        <v>0.12180000000000001</v>
      </c>
      <c r="AL2039" s="17">
        <v>5100</v>
      </c>
      <c r="AM2039" s="17">
        <v>0.35925520262869659</v>
      </c>
      <c r="AN2039" s="9"/>
      <c r="AO2039" s="9"/>
      <c r="AP2039" s="17">
        <v>0</v>
      </c>
      <c r="AQ2039" s="17">
        <v>14544</v>
      </c>
      <c r="AR2039" s="17">
        <v>0.56747404844290661</v>
      </c>
      <c r="AS2039" s="17">
        <v>0.48499999999999999</v>
      </c>
      <c r="AT2039" s="17">
        <v>0.65277777777777779</v>
      </c>
      <c r="AU2039" s="12">
        <v>0.54794520547945202</v>
      </c>
      <c r="AV2039" s="12">
        <v>0</v>
      </c>
      <c r="AY2039" s="12">
        <v>15929405</v>
      </c>
      <c r="BA2039" s="12">
        <v>1</v>
      </c>
      <c r="BD2039" s="12">
        <v>0.35925520262869659</v>
      </c>
      <c r="BE2039" s="12">
        <v>0.56747404844290661</v>
      </c>
      <c r="BF2039" s="12">
        <v>0.65277777777777779</v>
      </c>
      <c r="BG2039" s="12">
        <v>0.54794520547945202</v>
      </c>
      <c r="BH2039" s="12">
        <v>1.4E-2</v>
      </c>
      <c r="BI2039" s="12">
        <v>0.48499999999999999</v>
      </c>
      <c r="BJ2039" s="12">
        <v>0</v>
      </c>
      <c r="BK2039" s="12">
        <v>0.223</v>
      </c>
      <c r="BL2039" s="12">
        <v>-502</v>
      </c>
      <c r="BM2039" s="12">
        <v>729</v>
      </c>
      <c r="BN2039" s="12">
        <v>-1</v>
      </c>
      <c r="BO2039" s="12">
        <v>728</v>
      </c>
      <c r="BP2039" s="12">
        <v>-88</v>
      </c>
      <c r="BQ2039" s="12">
        <v>-43</v>
      </c>
      <c r="BR2039" s="12">
        <v>-5</v>
      </c>
      <c r="BS2039" s="12">
        <v>426</v>
      </c>
      <c r="BT2039" s="12">
        <v>0.32569329258890606</v>
      </c>
      <c r="BU2039" s="12">
        <v>0.45138824121847554</v>
      </c>
      <c r="BV2039" s="12">
        <v>0.46701174207327051</v>
      </c>
      <c r="BW2039" s="12">
        <v>0.46826976013354255</v>
      </c>
      <c r="BX2039" s="12">
        <v>0.49675342164894165</v>
      </c>
      <c r="BY2039" s="12">
        <v>1816.5</v>
      </c>
      <c r="BZ2039" s="12">
        <v>1</v>
      </c>
      <c r="CB2039" s="12">
        <v>0.15211754537597233</v>
      </c>
      <c r="CC2039" s="12">
        <v>22600</v>
      </c>
      <c r="CD2039" s="12">
        <v>22970</v>
      </c>
      <c r="CE2039" s="12">
        <v>2.3616947127352388</v>
      </c>
      <c r="CH2039" s="22">
        <v>43045</v>
      </c>
      <c r="CI2039">
        <v>928</v>
      </c>
      <c r="CJ2039">
        <v>940</v>
      </c>
      <c r="CK2039">
        <v>921</v>
      </c>
      <c r="CL2039">
        <v>936</v>
      </c>
      <c r="CM2039" s="22">
        <v>43046</v>
      </c>
      <c r="CN2039">
        <v>1060</v>
      </c>
      <c r="CO2039">
        <v>1086</v>
      </c>
      <c r="CP2039">
        <v>1053</v>
      </c>
      <c r="CQ2039">
        <v>1086</v>
      </c>
      <c r="CR2039" s="22">
        <v>43047</v>
      </c>
      <c r="CS2039">
        <v>1086</v>
      </c>
      <c r="CT2039">
        <v>1219</v>
      </c>
      <c r="CU2039">
        <v>1066</v>
      </c>
      <c r="CV2039">
        <v>1086</v>
      </c>
    </row>
    <row r="2040" spans="1:100">
      <c r="A2040" s="22">
        <v>43045</v>
      </c>
      <c r="B2040">
        <v>1317</v>
      </c>
      <c r="C2040">
        <v>1335</v>
      </c>
      <c r="D2040">
        <v>1278</v>
      </c>
      <c r="E2040">
        <v>1296</v>
      </c>
      <c r="F2040" s="23">
        <f t="shared" si="194"/>
        <v>-1.5945330296127547E-2</v>
      </c>
      <c r="G2040" s="22">
        <v>43046</v>
      </c>
      <c r="H2040">
        <v>1355</v>
      </c>
      <c r="I2040">
        <v>1376</v>
      </c>
      <c r="J2040">
        <v>1263</v>
      </c>
      <c r="K2040">
        <v>1288</v>
      </c>
      <c r="L2040" s="22">
        <v>43047</v>
      </c>
      <c r="M2040">
        <v>1375</v>
      </c>
      <c r="N2040" s="4">
        <v>43046</v>
      </c>
      <c r="O2040" s="3" t="s">
        <v>15</v>
      </c>
      <c r="P2040" s="3">
        <v>3179</v>
      </c>
      <c r="Q2040" s="3" t="s">
        <v>813</v>
      </c>
      <c r="R2040" s="3" t="s">
        <v>17</v>
      </c>
      <c r="S2040" s="3">
        <v>0.05</v>
      </c>
      <c r="T2040" s="3">
        <v>1</v>
      </c>
      <c r="U2040" s="3">
        <v>0</v>
      </c>
      <c r="V2040" s="3">
        <v>200</v>
      </c>
      <c r="W2040">
        <v>1355</v>
      </c>
      <c r="X2040" s="4">
        <v>43047</v>
      </c>
      <c r="Y2040">
        <v>1288</v>
      </c>
      <c r="Z2040" s="10">
        <f t="shared" si="193"/>
        <v>-13400</v>
      </c>
      <c r="AA2040" s="10">
        <f t="shared" si="198"/>
        <v>13400</v>
      </c>
      <c r="AB2040">
        <f t="shared" si="195"/>
        <v>-13400</v>
      </c>
      <c r="AC2040">
        <f t="shared" si="196"/>
        <v>-2188570</v>
      </c>
      <c r="AD2040">
        <f t="shared" si="197"/>
        <v>0.50905797101449268</v>
      </c>
      <c r="AE2040" s="15">
        <v>43047</v>
      </c>
      <c r="AF2040" s="9">
        <v>3.9211204803568656E-4</v>
      </c>
      <c r="AG2040" s="12" t="s">
        <v>962</v>
      </c>
      <c r="AH2040" s="20">
        <v>43045.996527777781</v>
      </c>
      <c r="AI2040" s="12">
        <v>2760</v>
      </c>
      <c r="AJ2040" s="12">
        <v>167</v>
      </c>
      <c r="AK2040" s="12">
        <v>6.4399999999999999E-2</v>
      </c>
      <c r="AL2040" s="17">
        <v>4900</v>
      </c>
      <c r="AM2040" s="17">
        <v>0.41917078737162417</v>
      </c>
      <c r="AN2040" s="9"/>
      <c r="AO2040" s="17">
        <v>0</v>
      </c>
      <c r="AP2040" s="17">
        <v>2.86</v>
      </c>
      <c r="AQ2040" s="17">
        <v>31470</v>
      </c>
      <c r="AR2040" s="17">
        <v>0.76237623762376239</v>
      </c>
      <c r="AS2040" s="17">
        <v>9.4E-2</v>
      </c>
      <c r="AT2040" s="17">
        <v>0.83865546218487397</v>
      </c>
      <c r="AU2040" s="12">
        <v>0.85791810557474102</v>
      </c>
      <c r="AV2040" s="12">
        <v>0.68</v>
      </c>
      <c r="AY2040" s="12">
        <v>11970400</v>
      </c>
      <c r="BA2040" s="12">
        <v>0.16049382716049382</v>
      </c>
      <c r="BD2040" s="12">
        <v>0.41917078737162417</v>
      </c>
      <c r="BE2040" s="12">
        <v>0.76237623762376239</v>
      </c>
      <c r="BF2040" s="12">
        <v>0.83865546218487397</v>
      </c>
      <c r="BG2040" s="12">
        <v>0.85791810557474102</v>
      </c>
      <c r="BH2040" s="12">
        <v>6.6000000000000003E-2</v>
      </c>
      <c r="BI2040" s="12">
        <v>9.4E-2</v>
      </c>
      <c r="BJ2040" s="12">
        <v>0.14299999999999999</v>
      </c>
      <c r="BK2040" s="12">
        <v>0.73</v>
      </c>
      <c r="BL2040" s="12">
        <v>85</v>
      </c>
      <c r="BM2040" s="12">
        <v>-129</v>
      </c>
      <c r="BN2040" s="12">
        <v>234</v>
      </c>
      <c r="BO2040" s="12">
        <v>571</v>
      </c>
      <c r="BP2040" s="12">
        <v>182</v>
      </c>
      <c r="BQ2040" s="12">
        <v>-55</v>
      </c>
      <c r="BR2040" s="12">
        <v>13</v>
      </c>
      <c r="BS2040" s="12">
        <v>380</v>
      </c>
      <c r="BT2040" s="12">
        <v>0.27177788173329587</v>
      </c>
      <c r="BU2040" s="12">
        <v>0.78597085068447614</v>
      </c>
      <c r="BV2040" s="12">
        <v>0.8064379717315916</v>
      </c>
      <c r="BW2040" s="12">
        <v>0.80974861323068648</v>
      </c>
      <c r="BX2040" s="12">
        <v>0.68421776007881208</v>
      </c>
      <c r="BY2040" s="12">
        <v>1816.5</v>
      </c>
      <c r="BZ2040" s="12">
        <v>0.16049382716049382</v>
      </c>
      <c r="CB2040" s="12">
        <v>0.15211754537597233</v>
      </c>
      <c r="CC2040" s="12">
        <v>22600</v>
      </c>
      <c r="CD2040" s="12">
        <v>22970</v>
      </c>
      <c r="CE2040" s="12">
        <v>2.7555715965282341</v>
      </c>
      <c r="CH2040" s="22">
        <v>43045</v>
      </c>
      <c r="CI2040">
        <v>1317</v>
      </c>
      <c r="CJ2040">
        <v>1335</v>
      </c>
      <c r="CK2040">
        <v>1278</v>
      </c>
      <c r="CL2040">
        <v>1296</v>
      </c>
      <c r="CM2040" s="22">
        <v>43046</v>
      </c>
      <c r="CN2040">
        <v>1355</v>
      </c>
      <c r="CO2040">
        <v>1376</v>
      </c>
      <c r="CP2040">
        <v>1263</v>
      </c>
      <c r="CQ2040">
        <v>1288</v>
      </c>
      <c r="CR2040" s="22">
        <v>43047</v>
      </c>
      <c r="CS2040">
        <v>1375</v>
      </c>
      <c r="CT2040">
        <v>1540</v>
      </c>
      <c r="CU2040">
        <v>1354</v>
      </c>
      <c r="CV2040">
        <v>1505</v>
      </c>
    </row>
    <row r="2041" spans="1:100">
      <c r="A2041" s="22">
        <v>43045</v>
      </c>
      <c r="B2041">
        <v>609</v>
      </c>
      <c r="C2041">
        <v>609</v>
      </c>
      <c r="D2041">
        <v>580</v>
      </c>
      <c r="E2041">
        <v>580</v>
      </c>
      <c r="F2041" s="23">
        <f t="shared" si="194"/>
        <v>-4.7619047619047672E-2</v>
      </c>
      <c r="G2041" s="22">
        <v>43046</v>
      </c>
      <c r="H2041">
        <v>590</v>
      </c>
      <c r="I2041">
        <v>600</v>
      </c>
      <c r="J2041">
        <v>585</v>
      </c>
      <c r="K2041">
        <v>587</v>
      </c>
      <c r="L2041" s="22">
        <v>43047</v>
      </c>
      <c r="M2041">
        <v>587</v>
      </c>
      <c r="N2041" s="4">
        <v>43046</v>
      </c>
      <c r="O2041" s="3" t="s">
        <v>15</v>
      </c>
      <c r="P2041" s="3">
        <v>4664</v>
      </c>
      <c r="Q2041" s="3" t="s">
        <v>127</v>
      </c>
      <c r="R2041" s="3" t="s">
        <v>17</v>
      </c>
      <c r="S2041" s="3">
        <v>0.05</v>
      </c>
      <c r="T2041" s="3">
        <v>2</v>
      </c>
      <c r="U2041" s="3">
        <v>0</v>
      </c>
      <c r="V2041" s="3">
        <v>900</v>
      </c>
      <c r="W2041">
        <v>590</v>
      </c>
      <c r="X2041" s="4">
        <v>43047</v>
      </c>
      <c r="Y2041">
        <v>587</v>
      </c>
      <c r="Z2041" s="10">
        <f t="shared" si="193"/>
        <v>-2700</v>
      </c>
      <c r="AA2041" s="10">
        <f t="shared" si="198"/>
        <v>2700</v>
      </c>
      <c r="AB2041" t="str">
        <f t="shared" si="195"/>
        <v/>
      </c>
      <c r="AC2041">
        <f t="shared" si="196"/>
        <v>-2188570</v>
      </c>
      <c r="AD2041">
        <f t="shared" si="197"/>
        <v>1.6666666666666718E-2</v>
      </c>
      <c r="AE2041" s="15">
        <v>43047</v>
      </c>
      <c r="AF2041" s="9">
        <v>3.9211204803568656E-4</v>
      </c>
      <c r="AG2041" s="12" t="s">
        <v>960</v>
      </c>
      <c r="AH2041" s="20">
        <v>43045.99722222222</v>
      </c>
      <c r="AI2041" s="12">
        <v>600</v>
      </c>
      <c r="AJ2041" s="12">
        <v>20</v>
      </c>
      <c r="AK2041" s="12">
        <v>3.4500000000000003E-2</v>
      </c>
      <c r="AL2041" s="17">
        <v>3900</v>
      </c>
      <c r="AM2041" s="17">
        <v>0.55848434925864909</v>
      </c>
      <c r="AN2041" s="9"/>
      <c r="AO2041" s="9"/>
      <c r="AP2041" s="17">
        <v>134</v>
      </c>
      <c r="AQ2041" s="17">
        <v>1785</v>
      </c>
      <c r="AR2041" s="17">
        <v>0.41603053435114506</v>
      </c>
      <c r="AS2041" s="17">
        <v>9.0999999999999998E-2</v>
      </c>
      <c r="AT2041" s="17">
        <v>0.58760107816711593</v>
      </c>
      <c r="AU2041" s="12">
        <v>0.42495126705653019</v>
      </c>
      <c r="AV2041" s="12" t="s">
        <v>988</v>
      </c>
      <c r="AY2041" s="12">
        <v>2940000</v>
      </c>
      <c r="BA2041" s="12">
        <v>0.22072072072072071</v>
      </c>
      <c r="BD2041" s="12">
        <v>0.55848434925864909</v>
      </c>
      <c r="BE2041" s="12">
        <v>0.41603053435114506</v>
      </c>
      <c r="BF2041" s="12">
        <v>0.58760107816711593</v>
      </c>
      <c r="BG2041" s="12">
        <v>0.42495126705653019</v>
      </c>
      <c r="BH2041" s="12">
        <v>1E-3</v>
      </c>
      <c r="BI2041" s="12">
        <v>9.0999999999999998E-2</v>
      </c>
      <c r="BJ2041" s="12">
        <v>0</v>
      </c>
      <c r="BK2041" s="12">
        <v>0.66100000000000003</v>
      </c>
      <c r="BL2041" s="12">
        <v>142</v>
      </c>
      <c r="BM2041" s="12">
        <v>-7</v>
      </c>
      <c r="BN2041" s="12">
        <v>-29</v>
      </c>
      <c r="BO2041" s="12">
        <v>951</v>
      </c>
      <c r="BP2041" s="12">
        <v>270</v>
      </c>
      <c r="BQ2041" s="12">
        <v>-17</v>
      </c>
      <c r="BR2041" s="12">
        <v>-44</v>
      </c>
      <c r="BS2041" s="12">
        <v>845</v>
      </c>
      <c r="BT2041" s="12">
        <v>0.32081632742844091</v>
      </c>
      <c r="BU2041" s="12">
        <v>0.68059730666971374</v>
      </c>
      <c r="BV2041" s="12">
        <v>0.69526317120137915</v>
      </c>
      <c r="BW2041" s="12">
        <v>0.69716899627750029</v>
      </c>
      <c r="BX2041" s="12">
        <v>0.56015731859893958</v>
      </c>
      <c r="BY2041" s="12">
        <v>1816.5</v>
      </c>
      <c r="BZ2041" s="12">
        <v>0.22072072072072071</v>
      </c>
      <c r="CB2041" s="12">
        <v>0.15211754537597233</v>
      </c>
      <c r="CC2041" s="12">
        <v>22600</v>
      </c>
      <c r="CD2041" s="12">
        <v>22970</v>
      </c>
      <c r="CE2041" s="12">
        <v>3.6713999550696426</v>
      </c>
      <c r="CH2041" s="22">
        <v>43045</v>
      </c>
      <c r="CI2041">
        <v>609</v>
      </c>
      <c r="CJ2041">
        <v>609</v>
      </c>
      <c r="CK2041">
        <v>580</v>
      </c>
      <c r="CL2041">
        <v>580</v>
      </c>
      <c r="CM2041" s="22">
        <v>43046</v>
      </c>
      <c r="CN2041">
        <v>590</v>
      </c>
      <c r="CO2041">
        <v>600</v>
      </c>
      <c r="CP2041">
        <v>585</v>
      </c>
      <c r="CQ2041">
        <v>587</v>
      </c>
      <c r="CR2041" s="22">
        <v>43047</v>
      </c>
      <c r="CS2041">
        <v>587</v>
      </c>
      <c r="CT2041">
        <v>592</v>
      </c>
      <c r="CU2041">
        <v>579</v>
      </c>
      <c r="CV2041">
        <v>582</v>
      </c>
    </row>
    <row r="2042" spans="1:100">
      <c r="A2042" s="22">
        <v>43045</v>
      </c>
      <c r="B2042">
        <v>1012</v>
      </c>
      <c r="C2042">
        <v>1060</v>
      </c>
      <c r="D2042">
        <v>988</v>
      </c>
      <c r="E2042">
        <v>1050</v>
      </c>
      <c r="F2042" s="23">
        <f t="shared" si="194"/>
        <v>3.7549407114624511E-2</v>
      </c>
      <c r="G2042" s="22">
        <v>43046</v>
      </c>
      <c r="H2042">
        <v>1020</v>
      </c>
      <c r="I2042">
        <v>1085</v>
      </c>
      <c r="J2042">
        <v>965</v>
      </c>
      <c r="K2042">
        <v>1006</v>
      </c>
      <c r="L2042" s="22">
        <v>43047</v>
      </c>
      <c r="M2042">
        <v>995</v>
      </c>
      <c r="N2042" s="4">
        <v>43046</v>
      </c>
      <c r="O2042" s="3" t="s">
        <v>15</v>
      </c>
      <c r="P2042" s="3">
        <v>7315</v>
      </c>
      <c r="Q2042" s="3" t="s">
        <v>814</v>
      </c>
      <c r="R2042" s="3" t="s">
        <v>17</v>
      </c>
      <c r="S2042" s="3">
        <v>0.05</v>
      </c>
      <c r="T2042" s="3">
        <v>2</v>
      </c>
      <c r="U2042" s="3">
        <v>0</v>
      </c>
      <c r="V2042" s="3">
        <v>500</v>
      </c>
      <c r="W2042">
        <v>1020</v>
      </c>
      <c r="X2042" s="4">
        <v>43047</v>
      </c>
      <c r="Y2042">
        <v>1006</v>
      </c>
      <c r="Z2042" s="10">
        <f t="shared" si="193"/>
        <v>-7000</v>
      </c>
      <c r="AA2042" s="10">
        <f t="shared" si="198"/>
        <v>7000</v>
      </c>
      <c r="AB2042" t="str">
        <f t="shared" si="195"/>
        <v/>
      </c>
      <c r="AC2042">
        <f t="shared" si="196"/>
        <v>-2188570</v>
      </c>
      <c r="AD2042">
        <f t="shared" si="197"/>
        <v>0.13924050632911389</v>
      </c>
      <c r="AE2042" s="15">
        <v>43047</v>
      </c>
      <c r="AF2042" s="9">
        <v>3.9211204803568656E-4</v>
      </c>
      <c r="AG2042" s="12" t="s">
        <v>954</v>
      </c>
      <c r="AH2042" s="20">
        <v>43045.946527777778</v>
      </c>
      <c r="AI2042" s="12">
        <v>1185</v>
      </c>
      <c r="AJ2042" s="12">
        <v>135</v>
      </c>
      <c r="AK2042" s="12">
        <v>0.12859999999999999</v>
      </c>
      <c r="AL2042" s="17">
        <v>3800</v>
      </c>
      <c r="AM2042" s="17">
        <v>0.37047898338220919</v>
      </c>
      <c r="AN2042" s="9"/>
      <c r="AO2042" s="9"/>
      <c r="AP2042" s="17">
        <v>0</v>
      </c>
      <c r="AQ2042" s="17">
        <v>50285</v>
      </c>
      <c r="AR2042" s="17">
        <v>0.9414316702819957</v>
      </c>
      <c r="AS2042" s="17" t="s">
        <v>968</v>
      </c>
      <c r="AT2042" s="17">
        <v>0.95609756097560972</v>
      </c>
      <c r="AU2042" s="12">
        <v>0.9660804020100503</v>
      </c>
      <c r="AV2042" s="12">
        <v>0.98</v>
      </c>
      <c r="AY2042" s="12">
        <v>49154282</v>
      </c>
      <c r="BA2042" s="12">
        <v>0.72670807453416153</v>
      </c>
      <c r="BD2042" s="12">
        <v>0.37047898338220919</v>
      </c>
      <c r="BE2042" s="12">
        <v>0.9414316702819957</v>
      </c>
      <c r="BF2042" s="12">
        <v>0.95609756097560972</v>
      </c>
      <c r="BG2042" s="12">
        <v>0.9660804020100503</v>
      </c>
      <c r="BH2042" s="12" t="s">
        <v>968</v>
      </c>
      <c r="BI2042" s="12" t="s">
        <v>968</v>
      </c>
      <c r="BJ2042" s="12" t="s">
        <v>968</v>
      </c>
      <c r="BK2042" s="12">
        <v>0.56200000000000006</v>
      </c>
      <c r="BL2042" s="12" t="s">
        <v>964</v>
      </c>
      <c r="BM2042" s="12" t="s">
        <v>964</v>
      </c>
      <c r="BN2042" s="12" t="s">
        <v>964</v>
      </c>
      <c r="BO2042" s="12" t="s">
        <v>964</v>
      </c>
      <c r="BP2042" s="12" t="s">
        <v>985</v>
      </c>
      <c r="BQ2042" s="12" t="s">
        <v>985</v>
      </c>
      <c r="BR2042" s="12" t="s">
        <v>985</v>
      </c>
      <c r="BS2042" s="12" t="s">
        <v>985</v>
      </c>
      <c r="BT2042" s="12">
        <v>0.36913580713876976</v>
      </c>
      <c r="BU2042" s="12">
        <v>0.74273999631829979</v>
      </c>
      <c r="BV2042" s="12">
        <v>0.76092473905984881</v>
      </c>
      <c r="BW2042" s="12">
        <v>0.77431530791055059</v>
      </c>
      <c r="BX2042" s="12">
        <v>0.57957225524511136</v>
      </c>
      <c r="BY2042" s="12">
        <v>1816.5</v>
      </c>
      <c r="BZ2042" s="12">
        <v>0.72670807453416153</v>
      </c>
      <c r="CB2042" s="12">
        <v>0.15211754537597233</v>
      </c>
      <c r="CC2042" s="12">
        <v>22600</v>
      </c>
      <c r="CD2042" s="12">
        <v>22970</v>
      </c>
      <c r="CE2042" s="12">
        <v>2.4354783168932732</v>
      </c>
      <c r="CH2042" s="22">
        <v>43045</v>
      </c>
      <c r="CI2042">
        <v>1012</v>
      </c>
      <c r="CJ2042">
        <v>1060</v>
      </c>
      <c r="CK2042">
        <v>988</v>
      </c>
      <c r="CL2042">
        <v>1050</v>
      </c>
      <c r="CM2042" s="22">
        <v>43046</v>
      </c>
      <c r="CN2042">
        <v>1020</v>
      </c>
      <c r="CO2042">
        <v>1085</v>
      </c>
      <c r="CP2042">
        <v>965</v>
      </c>
      <c r="CQ2042">
        <v>1006</v>
      </c>
      <c r="CR2042" s="22">
        <v>43047</v>
      </c>
      <c r="CS2042">
        <v>995</v>
      </c>
      <c r="CT2042">
        <v>995</v>
      </c>
      <c r="CU2042">
        <v>952</v>
      </c>
      <c r="CV2042">
        <v>971</v>
      </c>
    </row>
    <row r="2043" spans="1:100">
      <c r="A2043" s="22">
        <v>43045</v>
      </c>
      <c r="B2043">
        <v>370</v>
      </c>
      <c r="C2043">
        <v>373</v>
      </c>
      <c r="D2043">
        <v>360</v>
      </c>
      <c r="E2043">
        <v>361</v>
      </c>
      <c r="F2043" s="23">
        <f t="shared" si="194"/>
        <v>-2.4324324324324298E-2</v>
      </c>
      <c r="G2043" s="22">
        <v>43046</v>
      </c>
      <c r="H2043">
        <v>337</v>
      </c>
      <c r="I2043">
        <v>356</v>
      </c>
      <c r="J2043">
        <v>334</v>
      </c>
      <c r="K2043">
        <v>340</v>
      </c>
      <c r="L2043" s="22">
        <v>43047</v>
      </c>
      <c r="M2043">
        <v>340</v>
      </c>
      <c r="N2043" s="4">
        <v>43046</v>
      </c>
      <c r="O2043" s="3" t="s">
        <v>11</v>
      </c>
      <c r="P2043" s="3">
        <v>4800</v>
      </c>
      <c r="Q2043" s="3" t="s">
        <v>200</v>
      </c>
      <c r="R2043" s="3" t="s">
        <v>13</v>
      </c>
      <c r="S2043" s="3">
        <v>0.05</v>
      </c>
      <c r="T2043" s="3">
        <v>1</v>
      </c>
      <c r="U2043" s="3">
        <v>0</v>
      </c>
      <c r="V2043" s="3">
        <v>1400</v>
      </c>
      <c r="W2043">
        <v>337</v>
      </c>
      <c r="X2043" s="4">
        <v>43047</v>
      </c>
      <c r="Y2043">
        <v>340</v>
      </c>
      <c r="Z2043" s="10">
        <f t="shared" si="193"/>
        <v>4200</v>
      </c>
      <c r="AA2043" s="10">
        <f t="shared" si="198"/>
        <v>4200</v>
      </c>
      <c r="AB2043" t="str">
        <f t="shared" si="195"/>
        <v/>
      </c>
      <c r="AC2043">
        <f t="shared" si="196"/>
        <v>-2188570</v>
      </c>
      <c r="AD2043">
        <f t="shared" si="197"/>
        <v>5.9701492537314049E-3</v>
      </c>
      <c r="AE2043" s="15">
        <v>43047</v>
      </c>
      <c r="AF2043" s="9">
        <v>3.9211204803568656E-4</v>
      </c>
      <c r="AG2043" s="12" t="s">
        <v>960</v>
      </c>
      <c r="AH2043" s="20">
        <v>43045.995138888888</v>
      </c>
      <c r="AI2043" s="12">
        <v>335</v>
      </c>
      <c r="AJ2043" s="12">
        <v>-26</v>
      </c>
      <c r="AK2043" s="12">
        <v>-7.1999999999999995E-2</v>
      </c>
      <c r="AL2043" s="17">
        <v>2900</v>
      </c>
      <c r="AM2043" s="17">
        <v>0.24184782608695651</v>
      </c>
      <c r="AN2043" s="9"/>
      <c r="AO2043" s="9"/>
      <c r="AP2043" s="17">
        <v>10.6</v>
      </c>
      <c r="AQ2043" s="17">
        <v>5565</v>
      </c>
      <c r="AR2043" s="17">
        <v>0.625</v>
      </c>
      <c r="AS2043" s="17">
        <v>0.27800000000000002</v>
      </c>
      <c r="AT2043" s="17">
        <v>0.75409836065573765</v>
      </c>
      <c r="AU2043" s="12">
        <v>0.80088495575221241</v>
      </c>
      <c r="AV2043" s="12">
        <v>2.17</v>
      </c>
      <c r="AY2043" s="12">
        <v>15123200</v>
      </c>
      <c r="BA2043" s="12">
        <v>0</v>
      </c>
      <c r="BD2043" s="12">
        <v>0.24184782608695651</v>
      </c>
      <c r="BE2043" s="12">
        <v>0.625</v>
      </c>
      <c r="BF2043" s="12">
        <v>0.75409836065573765</v>
      </c>
      <c r="BG2043" s="12">
        <v>0.80088495575221241</v>
      </c>
      <c r="BH2043" s="12">
        <v>1E-3</v>
      </c>
      <c r="BI2043" s="12">
        <v>0.27800000000000002</v>
      </c>
      <c r="BJ2043" s="12">
        <v>1E-3</v>
      </c>
      <c r="BK2043" s="12">
        <v>0.61199999999999999</v>
      </c>
      <c r="BL2043" s="12">
        <v>918</v>
      </c>
      <c r="BM2043" s="12">
        <v>-645</v>
      </c>
      <c r="BN2043" s="12">
        <v>-265</v>
      </c>
      <c r="BO2043" s="12">
        <v>910</v>
      </c>
      <c r="BP2043" s="12">
        <v>1110</v>
      </c>
      <c r="BQ2043" s="12">
        <v>-48</v>
      </c>
      <c r="BR2043" s="12">
        <v>-897</v>
      </c>
      <c r="BS2043" s="12">
        <v>903</v>
      </c>
      <c r="BT2043" s="12">
        <v>0.32081632742844091</v>
      </c>
      <c r="BU2043" s="12">
        <v>0.68059730666971374</v>
      </c>
      <c r="BV2043" s="12">
        <v>0.69526317120137915</v>
      </c>
      <c r="BW2043" s="12">
        <v>0.69716899627750029</v>
      </c>
      <c r="BX2043" s="12">
        <v>0.56015731859893958</v>
      </c>
      <c r="BY2043" s="12">
        <v>1816.5</v>
      </c>
      <c r="BZ2043" s="12">
        <v>0</v>
      </c>
      <c r="CB2043" s="12">
        <v>0.15211754537597233</v>
      </c>
      <c r="CC2043" s="12">
        <v>22600</v>
      </c>
      <c r="CD2043" s="12">
        <v>22970</v>
      </c>
      <c r="CE2043" s="12">
        <v>1.5898746294466404</v>
      </c>
      <c r="CH2043" s="22">
        <v>43045</v>
      </c>
      <c r="CI2043">
        <v>370</v>
      </c>
      <c r="CJ2043">
        <v>373</v>
      </c>
      <c r="CK2043">
        <v>360</v>
      </c>
      <c r="CL2043">
        <v>361</v>
      </c>
      <c r="CM2043" s="22">
        <v>43046</v>
      </c>
      <c r="CN2043">
        <v>337</v>
      </c>
      <c r="CO2043">
        <v>356</v>
      </c>
      <c r="CP2043">
        <v>334</v>
      </c>
      <c r="CQ2043">
        <v>340</v>
      </c>
      <c r="CR2043" s="22">
        <v>43047</v>
      </c>
      <c r="CS2043">
        <v>340</v>
      </c>
      <c r="CT2043">
        <v>340</v>
      </c>
      <c r="CU2043">
        <v>330</v>
      </c>
      <c r="CV2043">
        <v>335</v>
      </c>
    </row>
    <row r="2044" spans="1:100">
      <c r="A2044" s="22">
        <v>43046</v>
      </c>
      <c r="B2044">
        <v>14</v>
      </c>
      <c r="C2044">
        <v>15</v>
      </c>
      <c r="D2044">
        <v>14</v>
      </c>
      <c r="E2044">
        <v>15</v>
      </c>
      <c r="F2044" s="23">
        <f t="shared" si="194"/>
        <v>7.1428571428571397E-2</v>
      </c>
      <c r="G2044" s="22">
        <v>43047</v>
      </c>
      <c r="H2044">
        <v>15</v>
      </c>
      <c r="I2044">
        <v>16</v>
      </c>
      <c r="J2044">
        <v>14</v>
      </c>
      <c r="K2044">
        <v>15</v>
      </c>
      <c r="L2044" s="22">
        <v>43048</v>
      </c>
      <c r="M2044">
        <v>15</v>
      </c>
      <c r="N2044" s="4">
        <v>43047</v>
      </c>
      <c r="O2044" s="3" t="s">
        <v>11</v>
      </c>
      <c r="P2044" s="3">
        <v>9318</v>
      </c>
      <c r="Q2044" s="3" t="s">
        <v>71</v>
      </c>
      <c r="R2044" s="3" t="s">
        <v>13</v>
      </c>
      <c r="S2044" s="3">
        <v>0.05</v>
      </c>
      <c r="T2044" s="3">
        <v>2</v>
      </c>
      <c r="U2044" s="3">
        <v>0</v>
      </c>
      <c r="V2044" s="3">
        <v>33400</v>
      </c>
      <c r="W2044">
        <v>15</v>
      </c>
      <c r="X2044" s="4">
        <v>43048</v>
      </c>
      <c r="Y2044">
        <v>15</v>
      </c>
      <c r="Z2044" s="10">
        <f t="shared" si="193"/>
        <v>0</v>
      </c>
      <c r="AA2044" s="10">
        <f t="shared" si="198"/>
        <v>0</v>
      </c>
      <c r="AB2044" t="str">
        <f t="shared" si="195"/>
        <v/>
      </c>
      <c r="AC2044">
        <f t="shared" si="196"/>
        <v>-2188570</v>
      </c>
      <c r="AD2044">
        <f t="shared" si="197"/>
        <v>4.1666666666666741E-2</v>
      </c>
      <c r="AE2044" s="15">
        <v>43048</v>
      </c>
      <c r="AF2044" s="9">
        <v>3.7412276492432284E-4</v>
      </c>
      <c r="AG2044" s="12" t="s">
        <v>954</v>
      </c>
      <c r="AH2044" s="20">
        <v>43046.965277777781</v>
      </c>
      <c r="AI2044" s="12">
        <v>14.4</v>
      </c>
      <c r="AJ2044" s="12">
        <v>-0.6</v>
      </c>
      <c r="AK2044" s="12">
        <v>-0.04</v>
      </c>
      <c r="AL2044" s="17">
        <v>204900</v>
      </c>
      <c r="AM2044" s="17">
        <v>1.1333333333333333</v>
      </c>
      <c r="AN2044" s="9"/>
      <c r="AO2044" s="9"/>
      <c r="AP2044" s="17">
        <v>0</v>
      </c>
      <c r="AQ2044" s="17">
        <v>7087</v>
      </c>
      <c r="AR2044" s="17">
        <v>0.35</v>
      </c>
      <c r="AS2044" s="17">
        <v>4.7E-2</v>
      </c>
      <c r="AT2044" s="17">
        <v>0.35</v>
      </c>
      <c r="AU2044" s="12">
        <v>0.38095238095238093</v>
      </c>
      <c r="AV2044" s="12">
        <v>0</v>
      </c>
      <c r="AY2044" s="12">
        <v>472435456</v>
      </c>
      <c r="BA2044" s="12">
        <v>0.33333333333333331</v>
      </c>
      <c r="BD2044" s="12">
        <v>1.1333333333333333</v>
      </c>
      <c r="BE2044" s="12">
        <v>0.35</v>
      </c>
      <c r="BF2044" s="12">
        <v>0.35</v>
      </c>
      <c r="BG2044" s="12">
        <v>0.38095238095238093</v>
      </c>
      <c r="BH2044" s="12">
        <v>6.0999999999999999E-2</v>
      </c>
      <c r="BI2044" s="12">
        <v>4.7E-2</v>
      </c>
      <c r="BJ2044" s="12">
        <v>0</v>
      </c>
      <c r="BK2044" s="12">
        <v>0.27800000000000002</v>
      </c>
      <c r="BL2044" s="12">
        <v>-372</v>
      </c>
      <c r="BM2044" s="12">
        <v>-524</v>
      </c>
      <c r="BN2044" s="12">
        <v>916</v>
      </c>
      <c r="BO2044" s="12">
        <v>1248</v>
      </c>
      <c r="BP2044" s="12">
        <v>785</v>
      </c>
      <c r="BQ2044" s="12">
        <v>29</v>
      </c>
      <c r="BR2044" s="12">
        <v>55</v>
      </c>
      <c r="BS2044" s="12">
        <v>1227</v>
      </c>
      <c r="BT2044" s="12">
        <v>0.36913580713876976</v>
      </c>
      <c r="BU2044" s="12">
        <v>0.74273999631829979</v>
      </c>
      <c r="BV2044" s="12">
        <v>0.76092473905984881</v>
      </c>
      <c r="BW2044" s="12">
        <v>0.77431530791055059</v>
      </c>
      <c r="BX2044" s="12">
        <v>0.56735103071952919</v>
      </c>
      <c r="BY2044" s="12">
        <v>1818.5</v>
      </c>
      <c r="BZ2044" s="12">
        <v>0.33333333333333331</v>
      </c>
      <c r="CB2044" s="12">
        <v>0.15211754537597233</v>
      </c>
      <c r="CC2044" s="12">
        <v>22970</v>
      </c>
      <c r="CD2044" s="12">
        <v>22910</v>
      </c>
      <c r="CE2044" s="12">
        <v>7.4503787878787886</v>
      </c>
      <c r="CH2044" s="22">
        <v>43046</v>
      </c>
      <c r="CI2044">
        <v>14</v>
      </c>
      <c r="CJ2044">
        <v>15</v>
      </c>
      <c r="CK2044">
        <v>14</v>
      </c>
      <c r="CL2044">
        <v>15</v>
      </c>
      <c r="CM2044" s="22">
        <v>43047</v>
      </c>
      <c r="CN2044">
        <v>15</v>
      </c>
      <c r="CO2044">
        <v>16</v>
      </c>
      <c r="CP2044">
        <v>14</v>
      </c>
      <c r="CQ2044">
        <v>15</v>
      </c>
      <c r="CR2044" s="22">
        <v>43048</v>
      </c>
      <c r="CS2044">
        <v>15</v>
      </c>
      <c r="CT2044">
        <v>15</v>
      </c>
      <c r="CU2044">
        <v>14</v>
      </c>
      <c r="CV2044">
        <v>14</v>
      </c>
    </row>
    <row r="2045" spans="1:100">
      <c r="A2045" s="22">
        <v>43046</v>
      </c>
      <c r="B2045">
        <v>738</v>
      </c>
      <c r="C2045">
        <v>738</v>
      </c>
      <c r="D2045">
        <v>738</v>
      </c>
      <c r="E2045">
        <v>738</v>
      </c>
      <c r="F2045" s="23">
        <f t="shared" si="194"/>
        <v>0</v>
      </c>
      <c r="G2045" s="22">
        <v>43047</v>
      </c>
      <c r="H2045">
        <v>888</v>
      </c>
      <c r="I2045">
        <v>888</v>
      </c>
      <c r="J2045">
        <v>642</v>
      </c>
      <c r="K2045">
        <v>700</v>
      </c>
      <c r="L2045" s="22">
        <v>43048</v>
      </c>
      <c r="M2045">
        <v>700</v>
      </c>
      <c r="N2045" s="4">
        <v>43047</v>
      </c>
      <c r="O2045" s="3" t="s">
        <v>15</v>
      </c>
      <c r="P2045" s="3">
        <v>4585</v>
      </c>
      <c r="Q2045" s="3" t="s">
        <v>75</v>
      </c>
      <c r="R2045" s="3" t="s">
        <v>17</v>
      </c>
      <c r="S2045" s="3">
        <v>0.05</v>
      </c>
      <c r="T2045" s="3">
        <v>0</v>
      </c>
      <c r="U2045" s="3">
        <v>0</v>
      </c>
      <c r="V2045" s="3">
        <v>700</v>
      </c>
      <c r="W2045">
        <v>888</v>
      </c>
      <c r="X2045" s="4">
        <v>43048</v>
      </c>
      <c r="Y2045">
        <v>700</v>
      </c>
      <c r="Z2045" s="10">
        <f t="shared" si="193"/>
        <v>-131600</v>
      </c>
      <c r="AA2045" s="10">
        <f t="shared" si="198"/>
        <v>131600</v>
      </c>
      <c r="AB2045" t="str">
        <f t="shared" si="195"/>
        <v/>
      </c>
      <c r="AC2045">
        <f t="shared" si="196"/>
        <v>-2188570</v>
      </c>
      <c r="AD2045">
        <f t="shared" si="197"/>
        <v>0</v>
      </c>
      <c r="AE2045" s="15">
        <v>43048</v>
      </c>
      <c r="AF2045" s="9">
        <v>3.7412276492432284E-4</v>
      </c>
      <c r="AG2045" s="12" t="s">
        <v>957</v>
      </c>
      <c r="AH2045" s="20">
        <v>43046.998611111114</v>
      </c>
      <c r="AI2045" s="12">
        <v>888</v>
      </c>
      <c r="AJ2045" s="12">
        <v>150</v>
      </c>
      <c r="AK2045" s="12">
        <v>0.20330000000000001</v>
      </c>
      <c r="AL2045" s="17">
        <v>147600</v>
      </c>
      <c r="AM2045" s="17">
        <v>0.49256505576208176</v>
      </c>
      <c r="AN2045" s="17">
        <v>-1</v>
      </c>
      <c r="AO2045" s="9"/>
      <c r="AP2045" s="17">
        <v>2.54</v>
      </c>
      <c r="AQ2045" s="17">
        <v>6562</v>
      </c>
      <c r="AR2045" s="17">
        <v>1</v>
      </c>
      <c r="AS2045" s="17">
        <v>0.32400000000000001</v>
      </c>
      <c r="AT2045" s="17">
        <v>0.35812356979405036</v>
      </c>
      <c r="AU2045" s="12">
        <v>0.12966031483015741</v>
      </c>
      <c r="AV2045" s="12">
        <v>0</v>
      </c>
      <c r="AY2045" s="12">
        <v>12196500</v>
      </c>
      <c r="BA2045" s="12">
        <v>0.91536748329621376</v>
      </c>
      <c r="BC2045" s="15">
        <v>42662</v>
      </c>
      <c r="BD2045" s="12">
        <v>0.49256505576208176</v>
      </c>
      <c r="BE2045" s="12">
        <v>1</v>
      </c>
      <c r="BF2045" s="12">
        <v>0.35812356979405036</v>
      </c>
      <c r="BG2045" s="12">
        <v>0.12966031483015741</v>
      </c>
      <c r="BH2045" s="12">
        <v>9.5000000000000001E-2</v>
      </c>
      <c r="BI2045" s="12">
        <v>0.32400000000000001</v>
      </c>
      <c r="BJ2045" s="12">
        <v>0.13400000000000001</v>
      </c>
      <c r="BK2045" s="12">
        <v>0.311</v>
      </c>
      <c r="BL2045" s="12">
        <v>-3578</v>
      </c>
      <c r="BM2045" s="12">
        <v>-4150</v>
      </c>
      <c r="BN2045" s="12">
        <v>8113</v>
      </c>
      <c r="BO2045" s="12">
        <v>4267</v>
      </c>
      <c r="BP2045" s="12">
        <v>-1188</v>
      </c>
      <c r="BQ2045" s="12">
        <v>-8741</v>
      </c>
      <c r="BR2045" s="12">
        <v>12360</v>
      </c>
      <c r="BS2045" s="12">
        <v>3882</v>
      </c>
      <c r="BT2045" s="12">
        <v>0.32569329258890606</v>
      </c>
      <c r="BU2045" s="12">
        <v>0.45138824121847554</v>
      </c>
      <c r="BV2045" s="12">
        <v>0.46701174207327051</v>
      </c>
      <c r="BW2045" s="12">
        <v>0.46826976013354255</v>
      </c>
      <c r="BX2045" s="12">
        <v>0.51462759095550059</v>
      </c>
      <c r="BY2045" s="12">
        <v>1818.5</v>
      </c>
      <c r="BZ2045" s="12">
        <v>0.91536748329621376</v>
      </c>
      <c r="CB2045" s="12">
        <v>0.15211754537597233</v>
      </c>
      <c r="CC2045" s="12">
        <v>22970</v>
      </c>
      <c r="CD2045" s="12">
        <v>22910</v>
      </c>
      <c r="CE2045" s="12">
        <v>3.2380555086177765</v>
      </c>
      <c r="CH2045" s="22">
        <v>43046</v>
      </c>
      <c r="CI2045">
        <v>738</v>
      </c>
      <c r="CJ2045">
        <v>738</v>
      </c>
      <c r="CK2045">
        <v>738</v>
      </c>
      <c r="CL2045">
        <v>738</v>
      </c>
      <c r="CM2045" s="22">
        <v>43047</v>
      </c>
      <c r="CN2045">
        <v>888</v>
      </c>
      <c r="CO2045">
        <v>888</v>
      </c>
      <c r="CP2045">
        <v>642</v>
      </c>
      <c r="CQ2045">
        <v>700</v>
      </c>
      <c r="CR2045" s="22">
        <v>43048</v>
      </c>
      <c r="CS2045">
        <v>700</v>
      </c>
      <c r="CT2045">
        <v>750</v>
      </c>
      <c r="CU2045">
        <v>626</v>
      </c>
      <c r="CV2045">
        <v>650</v>
      </c>
    </row>
    <row r="2046" spans="1:100">
      <c r="A2046" s="22">
        <v>43046</v>
      </c>
      <c r="B2046">
        <v>162</v>
      </c>
      <c r="C2046">
        <v>199</v>
      </c>
      <c r="D2046">
        <v>160</v>
      </c>
      <c r="E2046">
        <v>199</v>
      </c>
      <c r="F2046" s="23">
        <f t="shared" si="194"/>
        <v>0.22839506172839497</v>
      </c>
      <c r="G2046" s="22">
        <v>43047</v>
      </c>
      <c r="H2046">
        <v>220</v>
      </c>
      <c r="I2046">
        <v>245</v>
      </c>
      <c r="J2046">
        <v>188</v>
      </c>
      <c r="K2046">
        <v>212</v>
      </c>
      <c r="L2046" s="22">
        <v>43048</v>
      </c>
      <c r="M2046">
        <v>194</v>
      </c>
      <c r="N2046" s="4">
        <v>43047</v>
      </c>
      <c r="O2046" s="3" t="s">
        <v>15</v>
      </c>
      <c r="P2046" s="3">
        <v>6112</v>
      </c>
      <c r="Q2046" s="3" t="s">
        <v>815</v>
      </c>
      <c r="R2046" s="3" t="s">
        <v>17</v>
      </c>
      <c r="S2046" s="3">
        <v>0.05</v>
      </c>
      <c r="T2046" s="3">
        <v>2</v>
      </c>
      <c r="U2046" s="3">
        <v>0</v>
      </c>
      <c r="V2046" s="3">
        <v>3000</v>
      </c>
      <c r="W2046">
        <v>220</v>
      </c>
      <c r="X2046" s="4">
        <v>43048</v>
      </c>
      <c r="Y2046">
        <v>212</v>
      </c>
      <c r="Z2046" s="10">
        <f t="shared" si="193"/>
        <v>-24000</v>
      </c>
      <c r="AA2046" s="10">
        <f t="shared" si="198"/>
        <v>24000</v>
      </c>
      <c r="AB2046" t="str">
        <f t="shared" si="195"/>
        <v/>
      </c>
      <c r="AC2046">
        <f t="shared" si="196"/>
        <v>-2188570</v>
      </c>
      <c r="AD2046">
        <f t="shared" si="197"/>
        <v>2.8037383177569986E-2</v>
      </c>
      <c r="AE2046" s="15">
        <v>43048</v>
      </c>
      <c r="AF2046" s="9">
        <v>3.7412276492432284E-4</v>
      </c>
      <c r="AG2046" s="12" t="s">
        <v>954</v>
      </c>
      <c r="AH2046" s="20">
        <v>43046.997916666667</v>
      </c>
      <c r="AI2046" s="12">
        <v>214</v>
      </c>
      <c r="AJ2046" s="12">
        <v>15</v>
      </c>
      <c r="AK2046" s="12">
        <v>7.5399999999999995E-2</v>
      </c>
      <c r="AL2046" s="17">
        <v>142000</v>
      </c>
      <c r="AM2046" s="17">
        <v>0.37984496124031009</v>
      </c>
      <c r="AN2046" s="9"/>
      <c r="AO2046" s="9"/>
      <c r="AP2046" s="17">
        <v>0</v>
      </c>
      <c r="AQ2046" s="17">
        <v>1295</v>
      </c>
      <c r="AR2046" s="17">
        <v>0.54838709677419351</v>
      </c>
      <c r="AS2046" s="17">
        <v>0.35699999999999998</v>
      </c>
      <c r="AT2046" s="17">
        <v>0.64102564102564108</v>
      </c>
      <c r="AU2046" s="12">
        <v>0.79411764705882348</v>
      </c>
      <c r="AV2046" s="12" t="s">
        <v>988</v>
      </c>
      <c r="AY2046" s="12">
        <v>10035647</v>
      </c>
      <c r="BA2046" s="12">
        <v>1</v>
      </c>
      <c r="BD2046" s="12">
        <v>0.37984496124031009</v>
      </c>
      <c r="BE2046" s="12">
        <v>0.54838709677419351</v>
      </c>
      <c r="BF2046" s="12">
        <v>0.64102564102564108</v>
      </c>
      <c r="BG2046" s="12">
        <v>0.79411764705882348</v>
      </c>
      <c r="BH2046" s="12">
        <v>4.0000000000000001E-3</v>
      </c>
      <c r="BI2046" s="12">
        <v>0.35699999999999998</v>
      </c>
      <c r="BJ2046" s="12">
        <v>0</v>
      </c>
      <c r="BK2046" s="12">
        <v>0.53700000000000003</v>
      </c>
      <c r="BL2046" s="12">
        <v>-303</v>
      </c>
      <c r="BM2046" s="12">
        <v>-23</v>
      </c>
      <c r="BN2046" s="12">
        <v>383</v>
      </c>
      <c r="BO2046" s="12">
        <v>934</v>
      </c>
      <c r="BP2046" s="12">
        <v>432</v>
      </c>
      <c r="BQ2046" s="12">
        <v>23</v>
      </c>
      <c r="BR2046" s="12">
        <v>23</v>
      </c>
      <c r="BS2046" s="12">
        <v>867</v>
      </c>
      <c r="BT2046" s="12">
        <v>0.36913580713876976</v>
      </c>
      <c r="BU2046" s="12">
        <v>0.74273999631829979</v>
      </c>
      <c r="BV2046" s="12">
        <v>0.76092473905984881</v>
      </c>
      <c r="BW2046" s="12">
        <v>0.77431530791055059</v>
      </c>
      <c r="BX2046" s="12">
        <v>0.56735103071952919</v>
      </c>
      <c r="BY2046" s="12">
        <v>1818.5</v>
      </c>
      <c r="BZ2046" s="12">
        <v>1</v>
      </c>
      <c r="CB2046" s="12">
        <v>0.15211754537597233</v>
      </c>
      <c r="CC2046" s="12">
        <v>22970</v>
      </c>
      <c r="CD2046" s="12">
        <v>22910</v>
      </c>
      <c r="CE2046" s="12">
        <v>2.4970489781536296</v>
      </c>
      <c r="CH2046" s="22">
        <v>43046</v>
      </c>
      <c r="CI2046">
        <v>162</v>
      </c>
      <c r="CJ2046">
        <v>199</v>
      </c>
      <c r="CK2046">
        <v>160</v>
      </c>
      <c r="CL2046">
        <v>199</v>
      </c>
      <c r="CM2046" s="22">
        <v>43047</v>
      </c>
      <c r="CN2046">
        <v>220</v>
      </c>
      <c r="CO2046">
        <v>245</v>
      </c>
      <c r="CP2046">
        <v>188</v>
      </c>
      <c r="CQ2046">
        <v>212</v>
      </c>
      <c r="CR2046" s="22">
        <v>43048</v>
      </c>
      <c r="CS2046">
        <v>194</v>
      </c>
      <c r="CT2046">
        <v>199</v>
      </c>
      <c r="CU2046">
        <v>175</v>
      </c>
      <c r="CV2046">
        <v>179</v>
      </c>
    </row>
    <row r="2047" spans="1:100">
      <c r="A2047" s="22">
        <v>43046</v>
      </c>
      <c r="B2047">
        <v>842</v>
      </c>
      <c r="C2047">
        <v>859</v>
      </c>
      <c r="D2047">
        <v>832</v>
      </c>
      <c r="E2047">
        <v>849</v>
      </c>
      <c r="F2047" s="23">
        <f t="shared" si="194"/>
        <v>8.3135391923989665E-3</v>
      </c>
      <c r="G2047" s="22">
        <v>43047</v>
      </c>
      <c r="H2047">
        <v>789</v>
      </c>
      <c r="I2047">
        <v>817</v>
      </c>
      <c r="J2047">
        <v>773</v>
      </c>
      <c r="K2047">
        <v>789</v>
      </c>
      <c r="L2047" s="22">
        <v>43048</v>
      </c>
      <c r="M2047">
        <v>789</v>
      </c>
      <c r="N2047" s="4">
        <v>43047</v>
      </c>
      <c r="O2047" s="3" t="s">
        <v>11</v>
      </c>
      <c r="P2047" s="3">
        <v>3271</v>
      </c>
      <c r="Q2047" s="3" t="s">
        <v>552</v>
      </c>
      <c r="R2047" s="3" t="s">
        <v>13</v>
      </c>
      <c r="S2047" s="3">
        <v>0.05</v>
      </c>
      <c r="T2047" s="3">
        <v>1</v>
      </c>
      <c r="U2047" s="3">
        <v>0</v>
      </c>
      <c r="V2047" s="3">
        <v>600</v>
      </c>
      <c r="W2047">
        <v>789</v>
      </c>
      <c r="X2047" s="4">
        <v>43048</v>
      </c>
      <c r="Y2047">
        <v>789</v>
      </c>
      <c r="Z2047" s="10">
        <f t="shared" si="193"/>
        <v>0</v>
      </c>
      <c r="AA2047" s="10">
        <f t="shared" si="198"/>
        <v>0</v>
      </c>
      <c r="AB2047" t="str">
        <f t="shared" si="195"/>
        <v/>
      </c>
      <c r="AC2047">
        <f t="shared" si="196"/>
        <v>-2188570</v>
      </c>
      <c r="AD2047">
        <f t="shared" si="197"/>
        <v>3.7748257266868368E-2</v>
      </c>
      <c r="AE2047" s="15">
        <v>43048</v>
      </c>
      <c r="AF2047" s="9">
        <v>3.7412276492432284E-4</v>
      </c>
      <c r="AG2047" s="12" t="s">
        <v>962</v>
      </c>
      <c r="AH2047" s="20">
        <v>43046.997916666667</v>
      </c>
      <c r="AI2047" s="12">
        <v>760.3</v>
      </c>
      <c r="AJ2047" s="12">
        <v>-88.7</v>
      </c>
      <c r="AK2047" s="12">
        <v>-0.1045</v>
      </c>
      <c r="AL2047" s="17">
        <v>63900</v>
      </c>
      <c r="AM2047" s="17">
        <v>0.2780320366132723</v>
      </c>
      <c r="AN2047" s="9"/>
      <c r="AO2047" s="9"/>
      <c r="AP2047" s="17">
        <v>7.15</v>
      </c>
      <c r="AQ2047" s="17">
        <v>11773</v>
      </c>
      <c r="AR2047" s="17">
        <v>0.80095923261390889</v>
      </c>
      <c r="AS2047" s="17">
        <v>5.8999999999999997E-2</v>
      </c>
      <c r="AT2047" s="17">
        <v>0.83725490196078434</v>
      </c>
      <c r="AU2047" s="12">
        <v>0.8548951048951049</v>
      </c>
      <c r="AV2047" s="12">
        <v>2.86</v>
      </c>
      <c r="AY2047" s="12">
        <v>13470200</v>
      </c>
      <c r="BA2047" s="12">
        <v>5.7692307692307696E-2</v>
      </c>
      <c r="BD2047" s="12">
        <v>0.2780320366132723</v>
      </c>
      <c r="BE2047" s="12">
        <v>0.80095923261390889</v>
      </c>
      <c r="BF2047" s="12">
        <v>0.83725490196078434</v>
      </c>
      <c r="BG2047" s="12">
        <v>0.8548951048951049</v>
      </c>
      <c r="BH2047" s="12">
        <v>0.22900000000000001</v>
      </c>
      <c r="BI2047" s="12">
        <v>5.8999999999999997E-2</v>
      </c>
      <c r="BJ2047" s="12">
        <v>0</v>
      </c>
      <c r="BK2047" s="12">
        <v>0.65900000000000003</v>
      </c>
      <c r="BL2047" s="12">
        <v>-3641</v>
      </c>
      <c r="BM2047" s="12">
        <v>33</v>
      </c>
      <c r="BN2047" s="12">
        <v>3818</v>
      </c>
      <c r="BO2047" s="12">
        <v>3081</v>
      </c>
      <c r="BP2047" s="12">
        <v>88</v>
      </c>
      <c r="BQ2047" s="12">
        <v>-336</v>
      </c>
      <c r="BR2047" s="12">
        <v>1699</v>
      </c>
      <c r="BS2047" s="12">
        <v>2852</v>
      </c>
      <c r="BT2047" s="12">
        <v>0.27191149917760921</v>
      </c>
      <c r="BU2047" s="12">
        <v>0.786357267031912</v>
      </c>
      <c r="BV2047" s="12">
        <v>0.80683445057708403</v>
      </c>
      <c r="BW2047" s="12">
        <v>0.81014671972686669</v>
      </c>
      <c r="BX2047" s="12">
        <v>0.67638212641479989</v>
      </c>
      <c r="BY2047" s="12">
        <v>1818.5</v>
      </c>
      <c r="BZ2047" s="12">
        <v>5.7692307692307696E-2</v>
      </c>
      <c r="CB2047" s="12">
        <v>0.15211754537597233</v>
      </c>
      <c r="CC2047" s="12">
        <v>22970</v>
      </c>
      <c r="CD2047" s="12">
        <v>22910</v>
      </c>
      <c r="CE2047" s="12">
        <v>1.827744695236114</v>
      </c>
      <c r="CH2047" s="22">
        <v>43046</v>
      </c>
      <c r="CI2047">
        <v>842</v>
      </c>
      <c r="CJ2047">
        <v>859</v>
      </c>
      <c r="CK2047">
        <v>832</v>
      </c>
      <c r="CL2047">
        <v>849</v>
      </c>
      <c r="CM2047" s="22">
        <v>43047</v>
      </c>
      <c r="CN2047">
        <v>789</v>
      </c>
      <c r="CO2047">
        <v>817</v>
      </c>
      <c r="CP2047">
        <v>773</v>
      </c>
      <c r="CQ2047">
        <v>789</v>
      </c>
      <c r="CR2047" s="22">
        <v>43048</v>
      </c>
      <c r="CS2047">
        <v>789</v>
      </c>
      <c r="CT2047">
        <v>797</v>
      </c>
      <c r="CU2047">
        <v>731</v>
      </c>
      <c r="CV2047">
        <v>747</v>
      </c>
    </row>
    <row r="2048" spans="1:100">
      <c r="A2048" s="22">
        <v>43046</v>
      </c>
      <c r="B2048">
        <v>278</v>
      </c>
      <c r="C2048">
        <v>355</v>
      </c>
      <c r="D2048">
        <v>277</v>
      </c>
      <c r="E2048">
        <v>355</v>
      </c>
      <c r="F2048" s="23">
        <f t="shared" si="194"/>
        <v>0.2769784172661871</v>
      </c>
      <c r="G2048" s="22">
        <v>43047</v>
      </c>
      <c r="H2048">
        <v>435</v>
      </c>
      <c r="I2048">
        <v>435</v>
      </c>
      <c r="J2048">
        <v>435</v>
      </c>
      <c r="K2048">
        <v>435</v>
      </c>
      <c r="L2048" s="22">
        <v>43048</v>
      </c>
      <c r="M2048">
        <v>355</v>
      </c>
      <c r="N2048" s="4">
        <v>43047</v>
      </c>
      <c r="O2048" s="3" t="s">
        <v>15</v>
      </c>
      <c r="P2048" s="3">
        <v>3956</v>
      </c>
      <c r="Q2048" s="3" t="s">
        <v>816</v>
      </c>
      <c r="R2048" s="3" t="s">
        <v>17</v>
      </c>
      <c r="S2048" s="3">
        <v>0.05</v>
      </c>
      <c r="T2048" s="3">
        <v>2</v>
      </c>
      <c r="U2048" s="3">
        <v>0</v>
      </c>
      <c r="V2048" s="3">
        <v>1500</v>
      </c>
      <c r="W2048">
        <v>435</v>
      </c>
      <c r="X2048" s="4">
        <v>43048</v>
      </c>
      <c r="Y2048">
        <v>435</v>
      </c>
      <c r="Z2048" s="10">
        <f t="shared" si="193"/>
        <v>0</v>
      </c>
      <c r="AA2048" s="10">
        <f t="shared" si="198"/>
        <v>0</v>
      </c>
      <c r="AB2048" t="str">
        <f t="shared" si="195"/>
        <v/>
      </c>
      <c r="AC2048">
        <f t="shared" si="196"/>
        <v>-2188570</v>
      </c>
      <c r="AD2048">
        <f t="shared" si="197"/>
        <v>4.0669856459330189E-2</v>
      </c>
      <c r="AE2048" s="15">
        <v>43048</v>
      </c>
      <c r="AF2048" s="9">
        <v>3.7412276492432284E-4</v>
      </c>
      <c r="AG2048" s="12" t="s">
        <v>960</v>
      </c>
      <c r="AH2048" s="20">
        <v>43046.997916666667</v>
      </c>
      <c r="AI2048" s="12">
        <v>418</v>
      </c>
      <c r="AJ2048" s="12">
        <v>63</v>
      </c>
      <c r="AK2048" s="12">
        <v>0.17749999999999999</v>
      </c>
      <c r="AL2048" s="17">
        <v>49600</v>
      </c>
      <c r="AM2048" s="17">
        <v>0.30036630036630035</v>
      </c>
      <c r="AN2048" s="9"/>
      <c r="AO2048" s="9"/>
      <c r="AP2048" s="17">
        <v>0</v>
      </c>
      <c r="AQ2048" s="17">
        <v>1638</v>
      </c>
      <c r="AR2048" s="17">
        <v>0.6470588235294118</v>
      </c>
      <c r="AS2048" s="17">
        <v>0.23400000000000001</v>
      </c>
      <c r="AT2048" s="17">
        <v>0.42622950819672129</v>
      </c>
      <c r="AU2048" s="12">
        <v>0.54545454545454541</v>
      </c>
      <c r="AV2048" s="12">
        <v>1.1000000000000001</v>
      </c>
      <c r="AY2048" s="12">
        <v>6000000</v>
      </c>
      <c r="BA2048" s="12">
        <v>1</v>
      </c>
      <c r="BD2048" s="12">
        <v>0.30036630036630035</v>
      </c>
      <c r="BE2048" s="12">
        <v>0.6470588235294118</v>
      </c>
      <c r="BF2048" s="12">
        <v>0.42622950819672129</v>
      </c>
      <c r="BG2048" s="12">
        <v>0.54545454545454541</v>
      </c>
      <c r="BH2048" s="12">
        <v>0</v>
      </c>
      <c r="BI2048" s="12">
        <v>0.23400000000000001</v>
      </c>
      <c r="BJ2048" s="12">
        <v>4.0000000000000001E-3</v>
      </c>
      <c r="BK2048" s="12">
        <v>0.69199999999999995</v>
      </c>
      <c r="BL2048" s="12">
        <v>286</v>
      </c>
      <c r="BM2048" s="12">
        <v>-71</v>
      </c>
      <c r="BN2048" s="12">
        <v>-17</v>
      </c>
      <c r="BO2048" s="12">
        <v>364</v>
      </c>
      <c r="BP2048" s="12">
        <v>88</v>
      </c>
      <c r="BQ2048" s="12">
        <v>-142</v>
      </c>
      <c r="BR2048" s="12">
        <v>-31</v>
      </c>
      <c r="BS2048" s="12">
        <v>165</v>
      </c>
      <c r="BT2048" s="12">
        <v>0.32081632742844091</v>
      </c>
      <c r="BU2048" s="12">
        <v>0.68059730666971374</v>
      </c>
      <c r="BV2048" s="12">
        <v>0.69526317120137915</v>
      </c>
      <c r="BW2048" s="12">
        <v>0.69716899627750029</v>
      </c>
      <c r="BX2048" s="12">
        <v>0.56194416401973313</v>
      </c>
      <c r="BY2048" s="12">
        <v>1818.5</v>
      </c>
      <c r="BZ2048" s="12">
        <v>1</v>
      </c>
      <c r="CB2048" s="12">
        <v>0.15211754537597233</v>
      </c>
      <c r="CC2048" s="12">
        <v>22970</v>
      </c>
      <c r="CD2048" s="12">
        <v>22910</v>
      </c>
      <c r="CE2048" s="12">
        <v>1.9745670995670996</v>
      </c>
      <c r="CH2048" s="22">
        <v>43046</v>
      </c>
      <c r="CI2048">
        <v>278</v>
      </c>
      <c r="CJ2048">
        <v>355</v>
      </c>
      <c r="CK2048">
        <v>277</v>
      </c>
      <c r="CL2048">
        <v>355</v>
      </c>
      <c r="CM2048" s="22">
        <v>43047</v>
      </c>
      <c r="CN2048">
        <v>435</v>
      </c>
      <c r="CO2048">
        <v>435</v>
      </c>
      <c r="CP2048">
        <v>435</v>
      </c>
      <c r="CQ2048">
        <v>435</v>
      </c>
      <c r="CR2048" s="22">
        <v>43048</v>
      </c>
      <c r="CS2048">
        <v>355</v>
      </c>
      <c r="CT2048">
        <v>355</v>
      </c>
      <c r="CU2048">
        <v>355</v>
      </c>
      <c r="CV2048">
        <v>355</v>
      </c>
    </row>
    <row r="2049" spans="1:100">
      <c r="A2049" s="22">
        <v>43046</v>
      </c>
      <c r="B2049">
        <v>240</v>
      </c>
      <c r="C2049">
        <v>243</v>
      </c>
      <c r="D2049">
        <v>239</v>
      </c>
      <c r="E2049">
        <v>240</v>
      </c>
      <c r="F2049" s="23">
        <f t="shared" si="194"/>
        <v>0</v>
      </c>
      <c r="G2049" s="22">
        <v>43047</v>
      </c>
      <c r="H2049">
        <v>248</v>
      </c>
      <c r="I2049">
        <v>251</v>
      </c>
      <c r="J2049">
        <v>237</v>
      </c>
      <c r="K2049">
        <v>241</v>
      </c>
      <c r="L2049" s="22">
        <v>43048</v>
      </c>
      <c r="M2049">
        <v>227</v>
      </c>
      <c r="N2049" s="4">
        <v>43047</v>
      </c>
      <c r="O2049" s="3" t="s">
        <v>15</v>
      </c>
      <c r="P2049" s="3">
        <v>6740</v>
      </c>
      <c r="Q2049" s="3" t="s">
        <v>256</v>
      </c>
      <c r="R2049" s="3" t="s">
        <v>17</v>
      </c>
      <c r="S2049" s="3">
        <v>0.05</v>
      </c>
      <c r="T2049" s="3" t="s">
        <v>27</v>
      </c>
      <c r="U2049" s="3">
        <v>0</v>
      </c>
      <c r="V2049" s="3">
        <v>2100</v>
      </c>
      <c r="W2049">
        <v>248</v>
      </c>
      <c r="X2049" s="4">
        <v>43048</v>
      </c>
      <c r="Y2049">
        <v>241</v>
      </c>
      <c r="Z2049" s="10">
        <f t="shared" si="193"/>
        <v>-14700</v>
      </c>
      <c r="AA2049" s="10">
        <f t="shared" si="198"/>
        <v>14700</v>
      </c>
      <c r="AB2049" t="str">
        <f t="shared" si="195"/>
        <v/>
      </c>
      <c r="AC2049">
        <f t="shared" si="196"/>
        <v>-2188570</v>
      </c>
      <c r="AD2049">
        <f t="shared" si="197"/>
        <v>1.7821782178217838E-2</v>
      </c>
      <c r="AE2049" s="15">
        <v>43048</v>
      </c>
      <c r="AF2049" s="9">
        <v>3.7412276492432284E-4</v>
      </c>
      <c r="AG2049" s="12" t="s">
        <v>962</v>
      </c>
      <c r="AH2049" s="20">
        <v>43046.996527777781</v>
      </c>
      <c r="AI2049" s="12">
        <v>252.5</v>
      </c>
      <c r="AJ2049" s="12">
        <v>12.5</v>
      </c>
      <c r="AK2049" s="12">
        <v>5.21E-2</v>
      </c>
      <c r="AL2049" s="17">
        <v>44200</v>
      </c>
      <c r="AM2049" s="17">
        <v>0.48132780082987553</v>
      </c>
      <c r="AN2049" s="17">
        <v>-2</v>
      </c>
      <c r="AO2049" s="17">
        <v>0.15</v>
      </c>
      <c r="AP2049" s="17">
        <v>1.1399999999999999</v>
      </c>
      <c r="AQ2049" s="17">
        <v>144940</v>
      </c>
      <c r="AR2049" s="17">
        <v>0.64893617021276595</v>
      </c>
      <c r="AS2049" s="17">
        <v>0.104</v>
      </c>
      <c r="AT2049" s="17">
        <v>0.32795698924731181</v>
      </c>
      <c r="AU2049" s="12">
        <v>0.36690647482014388</v>
      </c>
      <c r="AV2049" s="12">
        <v>0</v>
      </c>
      <c r="AX2049" s="19">
        <v>93</v>
      </c>
      <c r="AY2049" s="12">
        <v>601411900</v>
      </c>
      <c r="BA2049" s="12">
        <v>0.4107142857142857</v>
      </c>
      <c r="BB2049" s="12">
        <v>-1</v>
      </c>
      <c r="BC2049" s="15">
        <v>42956</v>
      </c>
      <c r="BD2049" s="12">
        <v>0.48132780082987553</v>
      </c>
      <c r="BE2049" s="12">
        <v>0.64893617021276595</v>
      </c>
      <c r="BF2049" s="12">
        <v>0.32795698924731181</v>
      </c>
      <c r="BG2049" s="12">
        <v>0.36690647482014388</v>
      </c>
      <c r="BH2049" s="12">
        <v>0.19600000000000001</v>
      </c>
      <c r="BI2049" s="12">
        <v>0.104</v>
      </c>
      <c r="BJ2049" s="12" t="s">
        <v>968</v>
      </c>
      <c r="BK2049" s="12">
        <v>0.49</v>
      </c>
      <c r="BL2049" s="12">
        <v>397</v>
      </c>
      <c r="BM2049" s="12">
        <v>-1229</v>
      </c>
      <c r="BN2049" s="12">
        <v>1519</v>
      </c>
      <c r="BO2049" s="12">
        <v>1413</v>
      </c>
      <c r="BP2049" s="12">
        <v>141</v>
      </c>
      <c r="BQ2049" s="12">
        <v>-86</v>
      </c>
      <c r="BR2049" s="12">
        <v>63</v>
      </c>
      <c r="BS2049" s="12">
        <v>235</v>
      </c>
      <c r="BT2049" s="12">
        <v>0.27191149917760921</v>
      </c>
      <c r="BU2049" s="12">
        <v>0.786357267031912</v>
      </c>
      <c r="BV2049" s="12">
        <v>0.80683445057708403</v>
      </c>
      <c r="BW2049" s="12">
        <v>0.81014671972686669</v>
      </c>
      <c r="BX2049" s="12">
        <v>0.67638212641479989</v>
      </c>
      <c r="BY2049" s="12">
        <v>1818.5</v>
      </c>
      <c r="BZ2049" s="12">
        <v>0.4107142857142857</v>
      </c>
      <c r="CB2049" s="12">
        <v>0.15211754537597233</v>
      </c>
      <c r="CC2049" s="12">
        <v>22970</v>
      </c>
      <c r="CD2049" s="12">
        <v>22910</v>
      </c>
      <c r="CE2049" s="12">
        <v>3.1641833270463979</v>
      </c>
      <c r="CH2049" s="22">
        <v>43046</v>
      </c>
      <c r="CI2049">
        <v>240</v>
      </c>
      <c r="CJ2049">
        <v>243</v>
      </c>
      <c r="CK2049">
        <v>239</v>
      </c>
      <c r="CL2049">
        <v>240</v>
      </c>
      <c r="CM2049" s="22">
        <v>43047</v>
      </c>
      <c r="CN2049">
        <v>248</v>
      </c>
      <c r="CO2049">
        <v>251</v>
      </c>
      <c r="CP2049">
        <v>237</v>
      </c>
      <c r="CQ2049">
        <v>241</v>
      </c>
      <c r="CR2049" s="22">
        <v>43048</v>
      </c>
      <c r="CS2049">
        <v>227</v>
      </c>
      <c r="CT2049">
        <v>234</v>
      </c>
      <c r="CU2049">
        <v>215</v>
      </c>
      <c r="CV2049">
        <v>216</v>
      </c>
    </row>
    <row r="2050" spans="1:100">
      <c r="A2050" s="22">
        <v>43046</v>
      </c>
      <c r="B2050">
        <v>934</v>
      </c>
      <c r="C2050">
        <v>934</v>
      </c>
      <c r="D2050">
        <v>888</v>
      </c>
      <c r="E2050">
        <v>934</v>
      </c>
      <c r="F2050" s="23">
        <f t="shared" si="194"/>
        <v>0</v>
      </c>
      <c r="G2050" s="22">
        <v>43047</v>
      </c>
      <c r="H2050">
        <v>1084</v>
      </c>
      <c r="I2050">
        <v>1084</v>
      </c>
      <c r="J2050">
        <v>1084</v>
      </c>
      <c r="K2050">
        <v>1084</v>
      </c>
      <c r="L2050" s="22">
        <v>43048</v>
      </c>
      <c r="M2050">
        <v>1020</v>
      </c>
      <c r="N2050" s="4">
        <v>43047</v>
      </c>
      <c r="O2050" s="3" t="s">
        <v>15</v>
      </c>
      <c r="P2050" s="3">
        <v>7855</v>
      </c>
      <c r="Q2050" s="3" t="s">
        <v>165</v>
      </c>
      <c r="R2050" s="3" t="s">
        <v>17</v>
      </c>
      <c r="S2050" s="3">
        <v>0.05</v>
      </c>
      <c r="T2050" s="3">
        <v>2</v>
      </c>
      <c r="U2050" s="3">
        <v>0</v>
      </c>
      <c r="V2050" s="3">
        <v>600</v>
      </c>
      <c r="W2050">
        <v>1084</v>
      </c>
      <c r="X2050" s="4">
        <v>43048</v>
      </c>
      <c r="Y2050">
        <v>1084</v>
      </c>
      <c r="Z2050" s="10">
        <f t="shared" si="193"/>
        <v>0</v>
      </c>
      <c r="AA2050" s="10">
        <f t="shared" si="198"/>
        <v>0</v>
      </c>
      <c r="AB2050" t="str">
        <f t="shared" si="195"/>
        <v/>
      </c>
      <c r="AC2050">
        <f t="shared" si="196"/>
        <v>-2188570</v>
      </c>
      <c r="AD2050">
        <f t="shared" si="197"/>
        <v>0</v>
      </c>
      <c r="AE2050" s="15">
        <v>43048</v>
      </c>
      <c r="AF2050" s="9">
        <v>3.7412276492432284E-4</v>
      </c>
      <c r="AG2050" s="12" t="s">
        <v>960</v>
      </c>
      <c r="AH2050" s="20">
        <v>43046.984027777777</v>
      </c>
      <c r="AI2050" s="12">
        <v>1084</v>
      </c>
      <c r="AJ2050" s="12">
        <v>150</v>
      </c>
      <c r="AK2050" s="12">
        <v>0.16059999999999999</v>
      </c>
      <c r="AL2050" s="17">
        <v>34000</v>
      </c>
      <c r="AM2050" s="17">
        <v>0.22500000000000001</v>
      </c>
      <c r="AN2050" s="18">
        <v>43048</v>
      </c>
      <c r="AO2050" s="17">
        <v>41214</v>
      </c>
      <c r="AP2050" s="17" t="s">
        <v>973</v>
      </c>
      <c r="AQ2050" s="17">
        <v>6902</v>
      </c>
      <c r="AR2050" s="17" t="s">
        <v>1006</v>
      </c>
      <c r="AS2050" s="17" t="s">
        <v>17</v>
      </c>
      <c r="AT2050" s="17">
        <v>7.0000000000000007E-2</v>
      </c>
      <c r="AU2050" s="12">
        <v>1</v>
      </c>
      <c r="AV2050" s="12">
        <v>13</v>
      </c>
      <c r="AY2050" s="12">
        <v>2143000</v>
      </c>
      <c r="BA2050" s="12">
        <v>1</v>
      </c>
      <c r="BD2050" s="12">
        <v>0.22500000000000001</v>
      </c>
      <c r="BE2050" s="12">
        <v>0.25496688741721857</v>
      </c>
      <c r="BF2050" s="12">
        <v>0.43004115226337447</v>
      </c>
      <c r="BG2050" s="12">
        <v>0.49650349650349651</v>
      </c>
      <c r="BH2050" s="12">
        <v>0</v>
      </c>
      <c r="BI2050" s="12">
        <v>0.187</v>
      </c>
      <c r="BJ2050" s="12">
        <v>3.5000000000000003E-2</v>
      </c>
      <c r="BK2050" s="12">
        <v>0.51700000000000002</v>
      </c>
      <c r="BL2050" s="12">
        <v>285</v>
      </c>
      <c r="BM2050" s="12">
        <v>-128</v>
      </c>
      <c r="BN2050" s="12">
        <v>-57</v>
      </c>
      <c r="BO2050" s="12">
        <v>702</v>
      </c>
      <c r="BP2050" s="12">
        <v>150</v>
      </c>
      <c r="BQ2050" s="12">
        <v>-103</v>
      </c>
      <c r="BR2050" s="12">
        <v>-35</v>
      </c>
      <c r="BS2050" s="12">
        <v>602</v>
      </c>
      <c r="BT2050" s="12">
        <v>0.33640914599280108</v>
      </c>
      <c r="BU2050" s="12">
        <v>0.53912769256518533</v>
      </c>
      <c r="BV2050" s="12">
        <v>0.56552291971214619</v>
      </c>
      <c r="BW2050" s="12">
        <v>0.47730821303058535</v>
      </c>
      <c r="BX2050" s="12">
        <v>0.62284306810423085</v>
      </c>
      <c r="BY2050" s="12">
        <v>1818.5</v>
      </c>
      <c r="BZ2050" s="12">
        <v>1</v>
      </c>
      <c r="CB2050" s="12">
        <v>0.15211754537597233</v>
      </c>
      <c r="CC2050" s="12">
        <v>22970</v>
      </c>
      <c r="CD2050" s="12">
        <v>22910</v>
      </c>
      <c r="CE2050" s="12">
        <v>1.4791193181818183</v>
      </c>
      <c r="CH2050" s="22">
        <v>43046</v>
      </c>
      <c r="CI2050">
        <v>934</v>
      </c>
      <c r="CJ2050">
        <v>934</v>
      </c>
      <c r="CK2050">
        <v>888</v>
      </c>
      <c r="CL2050">
        <v>934</v>
      </c>
      <c r="CM2050" s="22">
        <v>43047</v>
      </c>
      <c r="CN2050">
        <v>1084</v>
      </c>
      <c r="CO2050">
        <v>1084</v>
      </c>
      <c r="CP2050">
        <v>1084</v>
      </c>
      <c r="CQ2050">
        <v>1084</v>
      </c>
      <c r="CR2050" s="22">
        <v>43048</v>
      </c>
      <c r="CS2050">
        <v>1020</v>
      </c>
      <c r="CT2050">
        <v>1041</v>
      </c>
      <c r="CU2050">
        <v>920</v>
      </c>
      <c r="CV2050">
        <v>920</v>
      </c>
    </row>
    <row r="2051" spans="1:100">
      <c r="A2051" s="22">
        <v>43046</v>
      </c>
      <c r="B2051">
        <v>428</v>
      </c>
      <c r="C2051">
        <v>433</v>
      </c>
      <c r="D2051">
        <v>425</v>
      </c>
      <c r="E2051">
        <v>431</v>
      </c>
      <c r="F2051" s="23">
        <f t="shared" si="194"/>
        <v>7.0093457943924964E-3</v>
      </c>
      <c r="G2051" s="22">
        <v>43047</v>
      </c>
      <c r="H2051">
        <v>505</v>
      </c>
      <c r="I2051">
        <v>506</v>
      </c>
      <c r="J2051">
        <v>451</v>
      </c>
      <c r="K2051">
        <v>458</v>
      </c>
      <c r="L2051" s="22">
        <v>43048</v>
      </c>
      <c r="M2051">
        <v>460</v>
      </c>
      <c r="N2051" s="4">
        <v>43047</v>
      </c>
      <c r="O2051" s="3" t="s">
        <v>15</v>
      </c>
      <c r="P2051" s="3">
        <v>8105</v>
      </c>
      <c r="Q2051" s="3" t="s">
        <v>339</v>
      </c>
      <c r="R2051" s="3" t="s">
        <v>17</v>
      </c>
      <c r="S2051" s="3">
        <v>0.05</v>
      </c>
      <c r="T2051" s="3">
        <v>2</v>
      </c>
      <c r="U2051" s="3">
        <v>0</v>
      </c>
      <c r="V2051" s="3">
        <v>1200</v>
      </c>
      <c r="W2051">
        <v>505</v>
      </c>
      <c r="X2051" s="4">
        <v>43048</v>
      </c>
      <c r="Y2051">
        <v>458</v>
      </c>
      <c r="Z2051" s="10">
        <f t="shared" ref="Z2051:Z2114" si="199">(Y2051-W2051)*V2051</f>
        <v>-56400</v>
      </c>
      <c r="AA2051" s="10">
        <f t="shared" si="198"/>
        <v>56400</v>
      </c>
      <c r="AB2051" t="str">
        <f t="shared" si="195"/>
        <v/>
      </c>
      <c r="AC2051">
        <f t="shared" si="196"/>
        <v>-2188570</v>
      </c>
      <c r="AD2051">
        <f t="shared" si="197"/>
        <v>2.6422764227642226E-2</v>
      </c>
      <c r="AE2051" s="15">
        <v>43048</v>
      </c>
      <c r="AF2051" s="9">
        <v>3.7412276492432284E-4</v>
      </c>
      <c r="AG2051" s="12" t="s">
        <v>954</v>
      </c>
      <c r="AH2051" s="20">
        <v>43046.996527777781</v>
      </c>
      <c r="AI2051" s="12">
        <v>492</v>
      </c>
      <c r="AJ2051" s="12">
        <v>61</v>
      </c>
      <c r="AK2051" s="12">
        <v>0.14149999999999999</v>
      </c>
      <c r="AL2051" s="17">
        <v>27600</v>
      </c>
      <c r="AM2051" s="17">
        <v>0.4138755980861244</v>
      </c>
      <c r="AN2051" s="9"/>
      <c r="AO2051" s="9"/>
      <c r="AP2051" s="17">
        <v>819.33</v>
      </c>
      <c r="AQ2051" s="17">
        <v>24930</v>
      </c>
      <c r="AR2051" s="17">
        <v>0.55740740740740746</v>
      </c>
      <c r="AS2051" s="17">
        <v>0.17</v>
      </c>
      <c r="AT2051" s="17">
        <v>0.56386861313868608</v>
      </c>
      <c r="AU2051" s="12">
        <v>0.57397504456327986</v>
      </c>
      <c r="AV2051" s="12">
        <v>0.96</v>
      </c>
      <c r="AY2051" s="12">
        <v>59640348</v>
      </c>
      <c r="BA2051" s="12">
        <v>1</v>
      </c>
      <c r="BD2051" s="12">
        <v>0.4138755980861244</v>
      </c>
      <c r="BE2051" s="12">
        <v>0.55740740740740746</v>
      </c>
      <c r="BF2051" s="12">
        <v>0.56386861313868608</v>
      </c>
      <c r="BG2051" s="12">
        <v>0.57397504456327986</v>
      </c>
      <c r="BH2051" s="12">
        <v>0</v>
      </c>
      <c r="BI2051" s="12">
        <v>0.17</v>
      </c>
      <c r="BJ2051" s="12">
        <v>0</v>
      </c>
      <c r="BK2051" s="12">
        <v>0.68899999999999995</v>
      </c>
      <c r="BL2051" s="12">
        <v>478</v>
      </c>
      <c r="BM2051" s="12">
        <v>-98</v>
      </c>
      <c r="BN2051" s="12">
        <v>-55</v>
      </c>
      <c r="BO2051" s="12">
        <v>869</v>
      </c>
      <c r="BP2051" s="12">
        <v>209</v>
      </c>
      <c r="BQ2051" s="12">
        <v>87</v>
      </c>
      <c r="BR2051" s="12">
        <v>-21</v>
      </c>
      <c r="BS2051" s="12">
        <v>544</v>
      </c>
      <c r="BT2051" s="12">
        <v>0.36913580713876976</v>
      </c>
      <c r="BU2051" s="12">
        <v>0.74273999631829979</v>
      </c>
      <c r="BV2051" s="12">
        <v>0.76092473905984881</v>
      </c>
      <c r="BW2051" s="12">
        <v>0.77431530791055059</v>
      </c>
      <c r="BX2051" s="12">
        <v>0.56735103071952919</v>
      </c>
      <c r="BY2051" s="12">
        <v>1818.5</v>
      </c>
      <c r="BZ2051" s="12">
        <v>1</v>
      </c>
      <c r="CB2051" s="12">
        <v>0.15211754537597233</v>
      </c>
      <c r="CC2051" s="12">
        <v>22970</v>
      </c>
      <c r="CD2051" s="12">
        <v>22910</v>
      </c>
      <c r="CE2051" s="12">
        <v>2.7207617442366248</v>
      </c>
      <c r="CH2051" s="22">
        <v>43046</v>
      </c>
      <c r="CI2051">
        <v>428</v>
      </c>
      <c r="CJ2051">
        <v>433</v>
      </c>
      <c r="CK2051">
        <v>425</v>
      </c>
      <c r="CL2051">
        <v>431</v>
      </c>
      <c r="CM2051" s="22">
        <v>43047</v>
      </c>
      <c r="CN2051">
        <v>505</v>
      </c>
      <c r="CO2051">
        <v>506</v>
      </c>
      <c r="CP2051">
        <v>451</v>
      </c>
      <c r="CQ2051">
        <v>458</v>
      </c>
      <c r="CR2051" s="22">
        <v>43048</v>
      </c>
      <c r="CS2051">
        <v>460</v>
      </c>
      <c r="CT2051">
        <v>477</v>
      </c>
      <c r="CU2051">
        <v>456</v>
      </c>
      <c r="CV2051">
        <v>463</v>
      </c>
    </row>
    <row r="2052" spans="1:100">
      <c r="A2052" s="22">
        <v>43046</v>
      </c>
      <c r="B2052">
        <v>3175</v>
      </c>
      <c r="C2052">
        <v>3290</v>
      </c>
      <c r="D2052">
        <v>2923</v>
      </c>
      <c r="E2052">
        <v>2950</v>
      </c>
      <c r="F2052" s="23">
        <f t="shared" si="194"/>
        <v>-7.086614173228345E-2</v>
      </c>
      <c r="G2052" s="22">
        <v>43047</v>
      </c>
      <c r="H2052">
        <v>3035</v>
      </c>
      <c r="I2052">
        <v>3245</v>
      </c>
      <c r="J2052">
        <v>2903</v>
      </c>
      <c r="K2052">
        <v>3170</v>
      </c>
      <c r="L2052" s="22">
        <v>43048</v>
      </c>
      <c r="M2052">
        <v>3240</v>
      </c>
      <c r="N2052" s="4">
        <v>43047</v>
      </c>
      <c r="O2052" s="3" t="s">
        <v>15</v>
      </c>
      <c r="P2052" s="3">
        <v>4728</v>
      </c>
      <c r="Q2052" s="3" t="s">
        <v>397</v>
      </c>
      <c r="R2052" s="3" t="s">
        <v>17</v>
      </c>
      <c r="S2052" s="3">
        <v>0.05</v>
      </c>
      <c r="T2052" s="3">
        <v>2</v>
      </c>
      <c r="U2052" s="3">
        <v>0</v>
      </c>
      <c r="V2052" s="3">
        <v>200</v>
      </c>
      <c r="W2052">
        <v>3035</v>
      </c>
      <c r="X2052" s="4">
        <v>43048</v>
      </c>
      <c r="Y2052">
        <v>3170</v>
      </c>
      <c r="Z2052" s="10">
        <f t="shared" si="199"/>
        <v>27000</v>
      </c>
      <c r="AA2052" s="10">
        <f t="shared" si="198"/>
        <v>27000</v>
      </c>
      <c r="AB2052" t="str">
        <f t="shared" si="195"/>
        <v/>
      </c>
      <c r="AC2052">
        <f t="shared" si="196"/>
        <v>-2188570</v>
      </c>
      <c r="AD2052">
        <f t="shared" si="197"/>
        <v>1.7799352750809017E-2</v>
      </c>
      <c r="AE2052" s="15">
        <v>43048</v>
      </c>
      <c r="AF2052" s="9">
        <v>3.7412276492432284E-4</v>
      </c>
      <c r="AG2052" s="12" t="s">
        <v>962</v>
      </c>
      <c r="AH2052" s="20">
        <v>43046.988888888889</v>
      </c>
      <c r="AI2052" s="12">
        <v>3090</v>
      </c>
      <c r="AJ2052" s="12">
        <v>140</v>
      </c>
      <c r="AK2052" s="12">
        <v>4.7500000000000001E-2</v>
      </c>
      <c r="AL2052" s="17">
        <v>13800</v>
      </c>
      <c r="AM2052" s="17">
        <v>0.40511182108626198</v>
      </c>
      <c r="AN2052" s="9"/>
      <c r="AO2052" s="9"/>
      <c r="AP2052" s="17">
        <v>32.9</v>
      </c>
      <c r="AQ2052" s="17">
        <v>24298</v>
      </c>
      <c r="AR2052" s="17">
        <v>1</v>
      </c>
      <c r="AS2052" s="17">
        <v>0.255</v>
      </c>
      <c r="AT2052" s="17">
        <v>1</v>
      </c>
      <c r="AU2052" s="12">
        <v>1</v>
      </c>
      <c r="AV2052" s="12">
        <v>0.8</v>
      </c>
      <c r="AY2052" s="12">
        <v>7763040</v>
      </c>
      <c r="BA2052" s="12">
        <v>0.92038216560509556</v>
      </c>
      <c r="BD2052" s="12">
        <v>0.40511182108626198</v>
      </c>
      <c r="BE2052" s="12">
        <v>1</v>
      </c>
      <c r="BF2052" s="12">
        <v>1</v>
      </c>
      <c r="BG2052" s="12">
        <v>1</v>
      </c>
      <c r="BH2052" s="12">
        <v>1.0999999999999999E-2</v>
      </c>
      <c r="BI2052" s="12">
        <v>0.255</v>
      </c>
      <c r="BJ2052" s="12">
        <v>3.4000000000000002E-2</v>
      </c>
      <c r="BK2052" s="12">
        <v>0.45900000000000002</v>
      </c>
      <c r="BL2052" s="12">
        <v>593</v>
      </c>
      <c r="BM2052" s="12">
        <v>-310</v>
      </c>
      <c r="BN2052" s="12">
        <v>-184</v>
      </c>
      <c r="BO2052" s="12">
        <v>1083</v>
      </c>
      <c r="BP2052" s="12">
        <v>439</v>
      </c>
      <c r="BQ2052" s="12">
        <v>-306</v>
      </c>
      <c r="BR2052" s="12">
        <v>-185</v>
      </c>
      <c r="BS2052" s="12">
        <v>880</v>
      </c>
      <c r="BT2052" s="12">
        <v>0.27191149917760921</v>
      </c>
      <c r="BU2052" s="12">
        <v>0.786357267031912</v>
      </c>
      <c r="BV2052" s="12">
        <v>0.80683445057708403</v>
      </c>
      <c r="BW2052" s="12">
        <v>0.81014671972686669</v>
      </c>
      <c r="BX2052" s="12">
        <v>0.67638212641479989</v>
      </c>
      <c r="BY2052" s="12">
        <v>1818.5</v>
      </c>
      <c r="BZ2052" s="12">
        <v>0.92038216560509556</v>
      </c>
      <c r="CB2052" s="12">
        <v>0.15211754537597233</v>
      </c>
      <c r="CC2052" s="12">
        <v>22970</v>
      </c>
      <c r="CD2052" s="12">
        <v>22910</v>
      </c>
      <c r="CE2052" s="12">
        <v>2.6631498693000291</v>
      </c>
      <c r="CH2052" s="22">
        <v>43046</v>
      </c>
      <c r="CI2052">
        <v>3175</v>
      </c>
      <c r="CJ2052">
        <v>3290</v>
      </c>
      <c r="CK2052">
        <v>2923</v>
      </c>
      <c r="CL2052">
        <v>2950</v>
      </c>
      <c r="CM2052" s="22">
        <v>43047</v>
      </c>
      <c r="CN2052">
        <v>3035</v>
      </c>
      <c r="CO2052">
        <v>3245</v>
      </c>
      <c r="CP2052">
        <v>2903</v>
      </c>
      <c r="CQ2052">
        <v>3170</v>
      </c>
      <c r="CR2052" s="22">
        <v>43048</v>
      </c>
      <c r="CS2052">
        <v>3240</v>
      </c>
      <c r="CT2052">
        <v>3330</v>
      </c>
      <c r="CU2052">
        <v>2854</v>
      </c>
      <c r="CV2052">
        <v>2946</v>
      </c>
    </row>
    <row r="2053" spans="1:100">
      <c r="A2053" s="22">
        <v>43046</v>
      </c>
      <c r="B2053">
        <v>722</v>
      </c>
      <c r="C2053">
        <v>722</v>
      </c>
      <c r="D2053">
        <v>722</v>
      </c>
      <c r="E2053">
        <v>722</v>
      </c>
      <c r="F2053" s="23">
        <f t="shared" si="194"/>
        <v>0</v>
      </c>
      <c r="G2053" s="22">
        <v>43047</v>
      </c>
      <c r="H2053">
        <v>780</v>
      </c>
      <c r="I2053">
        <v>830</v>
      </c>
      <c r="J2053">
        <v>756</v>
      </c>
      <c r="K2053">
        <v>807</v>
      </c>
      <c r="L2053" s="22">
        <v>43048</v>
      </c>
      <c r="M2053">
        <v>781</v>
      </c>
      <c r="N2053" s="4">
        <v>43047</v>
      </c>
      <c r="O2053" s="3" t="s">
        <v>15</v>
      </c>
      <c r="P2053" s="3">
        <v>6095</v>
      </c>
      <c r="Q2053" s="3" t="s">
        <v>817</v>
      </c>
      <c r="R2053" s="3" t="s">
        <v>17</v>
      </c>
      <c r="S2053" s="3">
        <v>0.05</v>
      </c>
      <c r="T2053" s="3">
        <v>1</v>
      </c>
      <c r="U2053" s="3">
        <v>0</v>
      </c>
      <c r="V2053" s="3">
        <v>700</v>
      </c>
      <c r="W2053">
        <v>780</v>
      </c>
      <c r="X2053" s="4">
        <v>43048</v>
      </c>
      <c r="Y2053">
        <v>807</v>
      </c>
      <c r="Z2053" s="10">
        <f t="shared" si="199"/>
        <v>18900</v>
      </c>
      <c r="AA2053" s="10">
        <f t="shared" si="198"/>
        <v>18900</v>
      </c>
      <c r="AB2053">
        <f t="shared" si="195"/>
        <v>18900</v>
      </c>
      <c r="AC2053">
        <f t="shared" si="196"/>
        <v>-2169670</v>
      </c>
      <c r="AD2053">
        <f t="shared" si="197"/>
        <v>3.8314176245211051E-3</v>
      </c>
      <c r="AE2053" s="15">
        <v>43048</v>
      </c>
      <c r="AF2053" s="9">
        <v>3.7412276492432284E-4</v>
      </c>
      <c r="AG2053" s="12" t="s">
        <v>957</v>
      </c>
      <c r="AH2053" s="20">
        <v>43046.997916666667</v>
      </c>
      <c r="AI2053" s="12">
        <v>783</v>
      </c>
      <c r="AJ2053" s="12">
        <v>61</v>
      </c>
      <c r="AK2053" s="12">
        <v>8.4500000000000006E-2</v>
      </c>
      <c r="AL2053" s="17">
        <v>12900</v>
      </c>
      <c r="AM2053" s="17">
        <v>0.31570512820512819</v>
      </c>
      <c r="AN2053" s="9"/>
      <c r="AO2053" s="9"/>
      <c r="AP2053" s="17">
        <v>15.49</v>
      </c>
      <c r="AQ2053" s="17">
        <v>5450</v>
      </c>
      <c r="AR2053" s="17">
        <v>0.11347517730496454</v>
      </c>
      <c r="AS2053" s="17">
        <v>0</v>
      </c>
      <c r="AT2053" s="17">
        <v>0.40334128878281622</v>
      </c>
      <c r="AU2053" s="12">
        <v>0.51737451737451734</v>
      </c>
      <c r="AV2053" s="12">
        <v>0</v>
      </c>
      <c r="AY2053" s="12">
        <v>8734450</v>
      </c>
      <c r="BA2053" s="12">
        <v>1</v>
      </c>
      <c r="BD2053" s="12">
        <v>0.31570512820512819</v>
      </c>
      <c r="BE2053" s="12">
        <v>0.11347517730496454</v>
      </c>
      <c r="BF2053" s="12">
        <v>0.40334128878281622</v>
      </c>
      <c r="BG2053" s="12">
        <v>0.51737451737451734</v>
      </c>
      <c r="BH2053" s="12">
        <v>1.2999999999999999E-2</v>
      </c>
      <c r="BI2053" s="12">
        <v>0</v>
      </c>
      <c r="BJ2053" s="12">
        <v>0</v>
      </c>
      <c r="BK2053" s="12">
        <v>0.93300000000000005</v>
      </c>
      <c r="BL2053" s="12">
        <v>27</v>
      </c>
      <c r="BM2053" s="12">
        <v>-2</v>
      </c>
      <c r="BN2053" s="12">
        <v>30</v>
      </c>
      <c r="BO2053" s="12">
        <v>121</v>
      </c>
      <c r="BP2053" s="12">
        <v>12</v>
      </c>
      <c r="BQ2053" s="12">
        <v>-17</v>
      </c>
      <c r="BR2053" s="12">
        <v>-9</v>
      </c>
      <c r="BS2053" s="12">
        <v>65</v>
      </c>
      <c r="BT2053" s="12">
        <v>0.32569329258890606</v>
      </c>
      <c r="BU2053" s="12">
        <v>0.45138824121847554</v>
      </c>
      <c r="BV2053" s="12">
        <v>0.46701174207327051</v>
      </c>
      <c r="BW2053" s="12">
        <v>0.46826976013354255</v>
      </c>
      <c r="BX2053" s="12">
        <v>0.51462759095550059</v>
      </c>
      <c r="BY2053" s="12">
        <v>1818.5</v>
      </c>
      <c r="BZ2053" s="12">
        <v>1</v>
      </c>
      <c r="CB2053" s="12">
        <v>0.15211754537597233</v>
      </c>
      <c r="CC2053" s="12">
        <v>22970</v>
      </c>
      <c r="CD2053" s="12">
        <v>22910</v>
      </c>
      <c r="CE2053" s="12">
        <v>2.0754024621212124</v>
      </c>
      <c r="CH2053" s="22">
        <v>43046</v>
      </c>
      <c r="CI2053">
        <v>722</v>
      </c>
      <c r="CJ2053">
        <v>722</v>
      </c>
      <c r="CK2053">
        <v>722</v>
      </c>
      <c r="CL2053">
        <v>722</v>
      </c>
      <c r="CM2053" s="22">
        <v>43047</v>
      </c>
      <c r="CN2053">
        <v>780</v>
      </c>
      <c r="CO2053">
        <v>830</v>
      </c>
      <c r="CP2053">
        <v>756</v>
      </c>
      <c r="CQ2053">
        <v>807</v>
      </c>
      <c r="CR2053" s="22">
        <v>43048</v>
      </c>
      <c r="CS2053">
        <v>781</v>
      </c>
      <c r="CT2053">
        <v>793</v>
      </c>
      <c r="CU2053">
        <v>742</v>
      </c>
      <c r="CV2053">
        <v>771</v>
      </c>
    </row>
    <row r="2054" spans="1:100">
      <c r="A2054" s="22">
        <v>43046</v>
      </c>
      <c r="B2054">
        <v>897</v>
      </c>
      <c r="C2054">
        <v>902</v>
      </c>
      <c r="D2054">
        <v>887</v>
      </c>
      <c r="E2054">
        <v>902</v>
      </c>
      <c r="F2054" s="23">
        <f t="shared" si="194"/>
        <v>5.5741360089185399E-3</v>
      </c>
      <c r="G2054" s="22">
        <v>43047</v>
      </c>
      <c r="H2054">
        <v>917</v>
      </c>
      <c r="I2054">
        <v>973</v>
      </c>
      <c r="J2054">
        <v>917</v>
      </c>
      <c r="K2054">
        <v>968</v>
      </c>
      <c r="L2054" s="22">
        <v>43048</v>
      </c>
      <c r="M2054">
        <v>971</v>
      </c>
      <c r="N2054" s="4">
        <v>43047</v>
      </c>
      <c r="O2054" s="3" t="s">
        <v>15</v>
      </c>
      <c r="P2054" s="3">
        <v>6199</v>
      </c>
      <c r="Q2054" s="3" t="s">
        <v>781</v>
      </c>
      <c r="R2054" s="3" t="s">
        <v>17</v>
      </c>
      <c r="S2054" s="3">
        <v>0.05</v>
      </c>
      <c r="T2054" s="3">
        <v>2</v>
      </c>
      <c r="U2054" s="3">
        <v>0</v>
      </c>
      <c r="V2054" s="3">
        <v>600</v>
      </c>
      <c r="W2054">
        <v>917</v>
      </c>
      <c r="X2054" s="4">
        <v>43048</v>
      </c>
      <c r="Y2054">
        <v>968</v>
      </c>
      <c r="Z2054" s="10">
        <f t="shared" si="199"/>
        <v>30600</v>
      </c>
      <c r="AA2054" s="10">
        <f t="shared" si="198"/>
        <v>30600</v>
      </c>
      <c r="AB2054" t="str">
        <f t="shared" si="195"/>
        <v/>
      </c>
      <c r="AC2054">
        <f t="shared" si="196"/>
        <v>-2169670</v>
      </c>
      <c r="AD2054">
        <f t="shared" si="197"/>
        <v>2.5504782146652527E-2</v>
      </c>
      <c r="AE2054" s="15">
        <v>43048</v>
      </c>
      <c r="AF2054" s="9">
        <v>3.7412276492432284E-4</v>
      </c>
      <c r="AG2054" s="12" t="s">
        <v>957</v>
      </c>
      <c r="AH2054" s="20">
        <v>43046.996527777781</v>
      </c>
      <c r="AI2054" s="12">
        <v>941</v>
      </c>
      <c r="AJ2054" s="12">
        <v>39</v>
      </c>
      <c r="AK2054" s="12">
        <v>4.3200000000000002E-2</v>
      </c>
      <c r="AL2054" s="17">
        <v>11100</v>
      </c>
      <c r="AM2054" s="17">
        <v>0.24644030668127054</v>
      </c>
      <c r="AN2054" s="9"/>
      <c r="AO2054" s="9"/>
      <c r="AP2054" s="17">
        <v>0</v>
      </c>
      <c r="AQ2054" s="17">
        <v>12540</v>
      </c>
      <c r="AR2054" s="17">
        <v>0.49735449735449733</v>
      </c>
      <c r="AS2054" s="17">
        <v>0.188</v>
      </c>
      <c r="AT2054" s="17">
        <v>0.38003913894324853</v>
      </c>
      <c r="AU2054" s="12">
        <v>0.32050295098793946</v>
      </c>
      <c r="AV2054" s="12">
        <v>0.3</v>
      </c>
      <c r="AY2054" s="12">
        <v>13734400</v>
      </c>
      <c r="BA2054" s="12">
        <v>1</v>
      </c>
      <c r="BD2054" s="12">
        <v>0.24644030668127054</v>
      </c>
      <c r="BE2054" s="12">
        <v>0.49735449735449733</v>
      </c>
      <c r="BF2054" s="12">
        <v>0.38003913894324853</v>
      </c>
      <c r="BG2054" s="12">
        <v>0.32050295098793946</v>
      </c>
      <c r="BH2054" s="12">
        <v>8.9999999999999993E-3</v>
      </c>
      <c r="BI2054" s="12">
        <v>0.188</v>
      </c>
      <c r="BJ2054" s="12">
        <v>0.01</v>
      </c>
      <c r="BK2054" s="12">
        <v>0.79300000000000004</v>
      </c>
      <c r="BL2054" s="12">
        <v>546</v>
      </c>
      <c r="BM2054" s="12">
        <v>-35</v>
      </c>
      <c r="BN2054" s="12">
        <v>636</v>
      </c>
      <c r="BO2054" s="12">
        <v>1837</v>
      </c>
      <c r="BP2054" s="12">
        <v>157</v>
      </c>
      <c r="BQ2054" s="12">
        <v>-27</v>
      </c>
      <c r="BR2054" s="12">
        <v>129</v>
      </c>
      <c r="BS2054" s="12">
        <v>692</v>
      </c>
      <c r="BT2054" s="12">
        <v>0.32569329258890606</v>
      </c>
      <c r="BU2054" s="12">
        <v>0.45138824121847554</v>
      </c>
      <c r="BV2054" s="12">
        <v>0.46701174207327051</v>
      </c>
      <c r="BW2054" s="12">
        <v>0.46826976013354255</v>
      </c>
      <c r="BX2054" s="12">
        <v>0.51462759095550059</v>
      </c>
      <c r="BY2054" s="12">
        <v>1818.5</v>
      </c>
      <c r="BZ2054" s="12">
        <v>1</v>
      </c>
      <c r="CB2054" s="12">
        <v>0.15211754537597233</v>
      </c>
      <c r="CC2054" s="12">
        <v>22970</v>
      </c>
      <c r="CD2054" s="12">
        <v>22910</v>
      </c>
      <c r="CE2054" s="12">
        <v>1.6200649706263071</v>
      </c>
      <c r="CH2054" s="22">
        <v>43046</v>
      </c>
      <c r="CI2054">
        <v>897</v>
      </c>
      <c r="CJ2054">
        <v>902</v>
      </c>
      <c r="CK2054">
        <v>887</v>
      </c>
      <c r="CL2054">
        <v>902</v>
      </c>
      <c r="CM2054" s="22">
        <v>43047</v>
      </c>
      <c r="CN2054">
        <v>917</v>
      </c>
      <c r="CO2054">
        <v>973</v>
      </c>
      <c r="CP2054">
        <v>917</v>
      </c>
      <c r="CQ2054">
        <v>968</v>
      </c>
      <c r="CR2054" s="22">
        <v>43048</v>
      </c>
      <c r="CS2054">
        <v>971</v>
      </c>
      <c r="CT2054">
        <v>988</v>
      </c>
      <c r="CU2054">
        <v>952</v>
      </c>
      <c r="CV2054">
        <v>954</v>
      </c>
    </row>
    <row r="2055" spans="1:100">
      <c r="A2055" s="22">
        <v>43046</v>
      </c>
      <c r="B2055">
        <v>1391</v>
      </c>
      <c r="C2055">
        <v>1424</v>
      </c>
      <c r="D2055">
        <v>1367</v>
      </c>
      <c r="E2055">
        <v>1424</v>
      </c>
      <c r="F2055" s="23">
        <f t="shared" si="194"/>
        <v>2.372393961179009E-2</v>
      </c>
      <c r="G2055" s="22">
        <v>43047</v>
      </c>
      <c r="H2055">
        <v>1280</v>
      </c>
      <c r="I2055">
        <v>1335</v>
      </c>
      <c r="J2055">
        <v>1224</v>
      </c>
      <c r="K2055">
        <v>1332</v>
      </c>
      <c r="L2055" s="22">
        <v>43048</v>
      </c>
      <c r="M2055">
        <v>1350</v>
      </c>
      <c r="N2055" s="4">
        <v>43047</v>
      </c>
      <c r="O2055" s="3" t="s">
        <v>11</v>
      </c>
      <c r="P2055" s="3">
        <v>8929</v>
      </c>
      <c r="Q2055" s="3" t="s">
        <v>571</v>
      </c>
      <c r="R2055" s="3" t="s">
        <v>13</v>
      </c>
      <c r="S2055" s="3">
        <v>0.05</v>
      </c>
      <c r="T2055" s="3">
        <v>2</v>
      </c>
      <c r="U2055" s="3">
        <v>0</v>
      </c>
      <c r="V2055" s="3">
        <v>400</v>
      </c>
      <c r="W2055">
        <v>1280</v>
      </c>
      <c r="X2055" s="4">
        <v>43048</v>
      </c>
      <c r="Y2055">
        <v>1332</v>
      </c>
      <c r="Z2055" s="10">
        <f t="shared" si="199"/>
        <v>20800</v>
      </c>
      <c r="AA2055" s="10">
        <f t="shared" si="198"/>
        <v>20800</v>
      </c>
      <c r="AB2055" t="str">
        <f t="shared" si="195"/>
        <v/>
      </c>
      <c r="AC2055">
        <f t="shared" si="196"/>
        <v>-2169670</v>
      </c>
      <c r="AD2055">
        <f t="shared" si="197"/>
        <v>5.8061667525204252E-2</v>
      </c>
      <c r="AE2055" s="15">
        <v>43048</v>
      </c>
      <c r="AF2055" s="9">
        <v>3.7412276492432284E-4</v>
      </c>
      <c r="AG2055" s="12" t="s">
        <v>954</v>
      </c>
      <c r="AH2055" s="20">
        <v>43046.997916666667</v>
      </c>
      <c r="AI2055" s="12">
        <v>1358.9</v>
      </c>
      <c r="AJ2055" s="12">
        <v>-65.099999999999994</v>
      </c>
      <c r="AK2055" s="12">
        <v>-4.5699999999999998E-2</v>
      </c>
      <c r="AL2055" s="17">
        <v>8400</v>
      </c>
      <c r="AM2055" s="17">
        <v>0.33966565349544076</v>
      </c>
      <c r="AN2055" s="9"/>
      <c r="AO2055" s="9"/>
      <c r="AP2055" s="17">
        <v>0</v>
      </c>
      <c r="AQ2055" s="17">
        <v>15744</v>
      </c>
      <c r="AR2055" s="17">
        <v>0.93301435406698563</v>
      </c>
      <c r="AS2055" s="17">
        <v>0.29899999999999999</v>
      </c>
      <c r="AT2055" s="17">
        <v>0.93777777777777782</v>
      </c>
      <c r="AU2055" s="12">
        <v>0.95474137931034486</v>
      </c>
      <c r="AV2055" s="12">
        <v>2.13</v>
      </c>
      <c r="AY2055" s="12">
        <v>11963500</v>
      </c>
      <c r="BA2055" s="12">
        <v>0.51832460732984298</v>
      </c>
      <c r="BD2055" s="12">
        <v>0.33966565349544076</v>
      </c>
      <c r="BE2055" s="12">
        <v>0.93301435406698563</v>
      </c>
      <c r="BF2055" s="12">
        <v>0.93777777777777782</v>
      </c>
      <c r="BG2055" s="12">
        <v>0.95474137931034486</v>
      </c>
      <c r="BH2055" s="12">
        <v>0.01</v>
      </c>
      <c r="BI2055" s="12">
        <v>0.29899999999999999</v>
      </c>
      <c r="BJ2055" s="12">
        <v>1.7000000000000001E-2</v>
      </c>
      <c r="BK2055" s="12">
        <v>0.36199999999999999</v>
      </c>
      <c r="BL2055" s="12">
        <v>368</v>
      </c>
      <c r="BM2055" s="12">
        <v>1886</v>
      </c>
      <c r="BN2055" s="12">
        <v>-425</v>
      </c>
      <c r="BO2055" s="12">
        <v>2577</v>
      </c>
      <c r="BP2055" s="12">
        <v>227</v>
      </c>
      <c r="BQ2055" s="12">
        <v>-1203</v>
      </c>
      <c r="BR2055" s="12">
        <v>247</v>
      </c>
      <c r="BS2055" s="12">
        <v>746</v>
      </c>
      <c r="BT2055" s="12">
        <v>0.36913580713876976</v>
      </c>
      <c r="BU2055" s="12">
        <v>0.74273999631829979</v>
      </c>
      <c r="BV2055" s="12">
        <v>0.76092473905984881</v>
      </c>
      <c r="BW2055" s="12">
        <v>0.77431530791055059</v>
      </c>
      <c r="BX2055" s="12">
        <v>0.56735103071952919</v>
      </c>
      <c r="BY2055" s="12">
        <v>1818.5</v>
      </c>
      <c r="BZ2055" s="12">
        <v>0.51832460732984298</v>
      </c>
      <c r="CB2055" s="12">
        <v>0.15211754537597233</v>
      </c>
      <c r="CC2055" s="12">
        <v>22970</v>
      </c>
      <c r="CD2055" s="12">
        <v>22910</v>
      </c>
      <c r="CE2055" s="12">
        <v>2.2329156880353693</v>
      </c>
      <c r="CH2055" s="22">
        <v>43046</v>
      </c>
      <c r="CI2055">
        <v>1391</v>
      </c>
      <c r="CJ2055">
        <v>1424</v>
      </c>
      <c r="CK2055">
        <v>1367</v>
      </c>
      <c r="CL2055">
        <v>1424</v>
      </c>
      <c r="CM2055" s="22">
        <v>43047</v>
      </c>
      <c r="CN2055">
        <v>1280</v>
      </c>
      <c r="CO2055">
        <v>1335</v>
      </c>
      <c r="CP2055">
        <v>1224</v>
      </c>
      <c r="CQ2055">
        <v>1332</v>
      </c>
      <c r="CR2055" s="22">
        <v>43048</v>
      </c>
      <c r="CS2055">
        <v>1350</v>
      </c>
      <c r="CT2055">
        <v>1381</v>
      </c>
      <c r="CU2055">
        <v>1250</v>
      </c>
      <c r="CV2055">
        <v>1311</v>
      </c>
    </row>
    <row r="2056" spans="1:100">
      <c r="A2056" s="22">
        <v>43046</v>
      </c>
      <c r="B2056">
        <v>869</v>
      </c>
      <c r="C2056">
        <v>888</v>
      </c>
      <c r="D2056">
        <v>869</v>
      </c>
      <c r="E2056">
        <v>883</v>
      </c>
      <c r="F2056" s="23">
        <f t="shared" ref="F2056:F2119" si="200">IF(E2056&lt;&gt;"",E2056/B2056-1,"")</f>
        <v>1.6110471806674243E-2</v>
      </c>
      <c r="G2056" s="22">
        <v>43047</v>
      </c>
      <c r="H2056">
        <v>868</v>
      </c>
      <c r="I2056">
        <v>960</v>
      </c>
      <c r="J2056">
        <v>850</v>
      </c>
      <c r="K2056">
        <v>960</v>
      </c>
      <c r="L2056" s="22">
        <v>43048</v>
      </c>
      <c r="M2056">
        <v>945</v>
      </c>
      <c r="N2056" s="4">
        <v>43047</v>
      </c>
      <c r="O2056" s="3" t="s">
        <v>11</v>
      </c>
      <c r="P2056" s="3">
        <v>2196</v>
      </c>
      <c r="Q2056" s="3" t="s">
        <v>818</v>
      </c>
      <c r="R2056" s="3" t="s">
        <v>13</v>
      </c>
      <c r="S2056" s="3">
        <v>0.05</v>
      </c>
      <c r="T2056" s="3">
        <v>2</v>
      </c>
      <c r="U2056" s="3">
        <v>0</v>
      </c>
      <c r="V2056" s="3">
        <v>600</v>
      </c>
      <c r="W2056">
        <v>868</v>
      </c>
      <c r="X2056" s="4">
        <v>43048</v>
      </c>
      <c r="Y2056">
        <v>960</v>
      </c>
      <c r="Z2056" s="10">
        <f t="shared" si="199"/>
        <v>55200</v>
      </c>
      <c r="AA2056" s="10">
        <f t="shared" si="198"/>
        <v>55200</v>
      </c>
      <c r="AB2056" t="str">
        <f t="shared" si="195"/>
        <v/>
      </c>
      <c r="AC2056">
        <f t="shared" si="196"/>
        <v>-2169670</v>
      </c>
      <c r="AD2056">
        <f t="shared" si="197"/>
        <v>2.3584905660377409E-2</v>
      </c>
      <c r="AE2056" s="15">
        <v>43048</v>
      </c>
      <c r="AF2056" s="9">
        <v>3.7412276492432284E-4</v>
      </c>
      <c r="AG2056" s="12" t="s">
        <v>962</v>
      </c>
      <c r="AH2056" s="20">
        <v>43046.997916666667</v>
      </c>
      <c r="AI2056" s="12">
        <v>848</v>
      </c>
      <c r="AJ2056" s="12">
        <v>-35</v>
      </c>
      <c r="AK2056" s="12">
        <v>-3.9600000000000003E-2</v>
      </c>
      <c r="AL2056" s="17">
        <v>7200</v>
      </c>
      <c r="AM2056" s="17">
        <v>0.18835616438356165</v>
      </c>
      <c r="AN2056" s="9"/>
      <c r="AO2056" s="9"/>
      <c r="AP2056" s="17">
        <v>4223</v>
      </c>
      <c r="AQ2056" s="17">
        <v>10463</v>
      </c>
      <c r="AR2056" s="17">
        <v>0.91208791208791207</v>
      </c>
      <c r="AS2056" s="17">
        <v>7.3999999999999996E-2</v>
      </c>
      <c r="AT2056" s="17">
        <v>0.94011976047904189</v>
      </c>
      <c r="AU2056" s="12">
        <v>0.63855421686746983</v>
      </c>
      <c r="AV2056" s="12">
        <v>1.37</v>
      </c>
      <c r="AY2056" s="12">
        <v>11944500</v>
      </c>
      <c r="BA2056" s="12">
        <v>1</v>
      </c>
      <c r="BD2056" s="12">
        <v>0.18835616438356165</v>
      </c>
      <c r="BE2056" s="12">
        <v>0.91208791208791207</v>
      </c>
      <c r="BF2056" s="12">
        <v>0.94011976047904189</v>
      </c>
      <c r="BG2056" s="12">
        <v>0.63855421686746983</v>
      </c>
      <c r="BH2056" s="12">
        <v>0.159</v>
      </c>
      <c r="BI2056" s="12">
        <v>7.3999999999999996E-2</v>
      </c>
      <c r="BJ2056" s="12">
        <v>0.17299999999999999</v>
      </c>
      <c r="BK2056" s="12">
        <v>0.66800000000000004</v>
      </c>
      <c r="BL2056" s="12">
        <v>2313</v>
      </c>
      <c r="BM2056" s="12">
        <v>-3257</v>
      </c>
      <c r="BN2056" s="12">
        <v>958</v>
      </c>
      <c r="BO2056" s="12">
        <v>1416</v>
      </c>
      <c r="BP2056" s="12">
        <v>1793</v>
      </c>
      <c r="BQ2056" s="12">
        <v>-1575</v>
      </c>
      <c r="BR2056" s="12">
        <v>-97</v>
      </c>
      <c r="BS2056" s="12">
        <v>1401</v>
      </c>
      <c r="BT2056" s="12">
        <v>0.27191149917760921</v>
      </c>
      <c r="BU2056" s="12">
        <v>0.786357267031912</v>
      </c>
      <c r="BV2056" s="12">
        <v>0.80683445057708403</v>
      </c>
      <c r="BW2056" s="12">
        <v>0.81014671972686669</v>
      </c>
      <c r="BX2056" s="12">
        <v>0.67638212641479989</v>
      </c>
      <c r="BY2056" s="12">
        <v>1818.5</v>
      </c>
      <c r="BZ2056" s="12">
        <v>1</v>
      </c>
      <c r="CB2056" s="12">
        <v>0.15211754537597233</v>
      </c>
      <c r="CC2056" s="12">
        <v>22970</v>
      </c>
      <c r="CD2056" s="12">
        <v>22910</v>
      </c>
      <c r="CE2056" s="12">
        <v>1.2382277397260275</v>
      </c>
      <c r="CH2056" s="22">
        <v>43046</v>
      </c>
      <c r="CI2056">
        <v>869</v>
      </c>
      <c r="CJ2056">
        <v>888</v>
      </c>
      <c r="CK2056">
        <v>869</v>
      </c>
      <c r="CL2056">
        <v>883</v>
      </c>
      <c r="CM2056" s="22">
        <v>43047</v>
      </c>
      <c r="CN2056">
        <v>868</v>
      </c>
      <c r="CO2056">
        <v>960</v>
      </c>
      <c r="CP2056">
        <v>850</v>
      </c>
      <c r="CQ2056">
        <v>960</v>
      </c>
      <c r="CR2056" s="22">
        <v>43048</v>
      </c>
      <c r="CS2056">
        <v>945</v>
      </c>
      <c r="CT2056">
        <v>945</v>
      </c>
      <c r="CU2056">
        <v>880</v>
      </c>
      <c r="CV2056">
        <v>880</v>
      </c>
    </row>
    <row r="2057" spans="1:100">
      <c r="A2057" s="22">
        <v>43046</v>
      </c>
      <c r="B2057">
        <v>152</v>
      </c>
      <c r="C2057">
        <v>155</v>
      </c>
      <c r="D2057">
        <v>152</v>
      </c>
      <c r="E2057">
        <v>154</v>
      </c>
      <c r="F2057" s="23">
        <f t="shared" si="200"/>
        <v>1.3157894736842035E-2</v>
      </c>
      <c r="G2057" s="22">
        <v>43047</v>
      </c>
      <c r="H2057">
        <v>168</v>
      </c>
      <c r="I2057">
        <v>168</v>
      </c>
      <c r="J2057">
        <v>157</v>
      </c>
      <c r="K2057">
        <v>158</v>
      </c>
      <c r="L2057" s="22">
        <v>43048</v>
      </c>
      <c r="M2057">
        <v>160</v>
      </c>
      <c r="N2057" s="4">
        <v>43047</v>
      </c>
      <c r="O2057" s="3" t="s">
        <v>15</v>
      </c>
      <c r="P2057" s="3">
        <v>9479</v>
      </c>
      <c r="Q2057" s="3" t="s">
        <v>819</v>
      </c>
      <c r="R2057" s="3" t="s">
        <v>17</v>
      </c>
      <c r="S2057" s="3">
        <v>0.05</v>
      </c>
      <c r="T2057" s="3">
        <v>1</v>
      </c>
      <c r="U2057" s="3">
        <v>0</v>
      </c>
      <c r="V2057" s="3">
        <v>3300</v>
      </c>
      <c r="W2057">
        <v>168</v>
      </c>
      <c r="X2057" s="4">
        <v>43048</v>
      </c>
      <c r="Y2057">
        <v>158</v>
      </c>
      <c r="Z2057" s="10">
        <f t="shared" si="199"/>
        <v>-33000</v>
      </c>
      <c r="AA2057" s="10">
        <f t="shared" si="198"/>
        <v>33000</v>
      </c>
      <c r="AB2057">
        <f t="shared" si="195"/>
        <v>-33000</v>
      </c>
      <c r="AC2057">
        <f t="shared" si="196"/>
        <v>-2202670</v>
      </c>
      <c r="AD2057">
        <f t="shared" si="197"/>
        <v>2.3752969121140222E-3</v>
      </c>
      <c r="AE2057" s="15">
        <v>43048</v>
      </c>
      <c r="AF2057" s="9">
        <v>3.7412276492432284E-4</v>
      </c>
      <c r="AG2057" s="12" t="s">
        <v>962</v>
      </c>
      <c r="AH2057" s="20">
        <v>43046.959722222222</v>
      </c>
      <c r="AI2057" s="12">
        <v>168.4</v>
      </c>
      <c r="AJ2057" s="12">
        <v>14.4</v>
      </c>
      <c r="AK2057" s="12">
        <v>9.35E-2</v>
      </c>
      <c r="AL2057" s="17">
        <v>6500</v>
      </c>
      <c r="AM2057" s="17">
        <v>0.1437908496732026</v>
      </c>
      <c r="AN2057" s="9"/>
      <c r="AO2057" s="17">
        <v>0</v>
      </c>
      <c r="AP2057" s="17">
        <v>1.78</v>
      </c>
      <c r="AQ2057" s="17">
        <v>5718</v>
      </c>
      <c r="AR2057" s="17">
        <v>0.8214285714285714</v>
      </c>
      <c r="AS2057" s="17">
        <v>0.151</v>
      </c>
      <c r="AT2057" s="17">
        <v>0.8214285714285714</v>
      </c>
      <c r="AU2057" s="12">
        <v>0.69491525423728817</v>
      </c>
      <c r="AV2057" s="12">
        <v>0.33</v>
      </c>
      <c r="AY2057" s="12">
        <v>37371500</v>
      </c>
      <c r="BA2057" s="12">
        <v>1</v>
      </c>
      <c r="BD2057" s="12">
        <v>0.1437908496732026</v>
      </c>
      <c r="BE2057" s="12">
        <v>0.8214285714285714</v>
      </c>
      <c r="BF2057" s="12">
        <v>0.8214285714285714</v>
      </c>
      <c r="BG2057" s="12">
        <v>0.69491525423728817</v>
      </c>
      <c r="BH2057" s="12">
        <v>0.01</v>
      </c>
      <c r="BI2057" s="12">
        <v>0.151</v>
      </c>
      <c r="BJ2057" s="12">
        <v>7.0000000000000001E-3</v>
      </c>
      <c r="BK2057" s="12">
        <v>0.66700000000000004</v>
      </c>
      <c r="BL2057" s="12">
        <v>94</v>
      </c>
      <c r="BM2057" s="12">
        <v>278</v>
      </c>
      <c r="BN2057" s="12">
        <v>-399</v>
      </c>
      <c r="BO2057" s="12">
        <v>4140</v>
      </c>
      <c r="BP2057" s="12">
        <v>-1128</v>
      </c>
      <c r="BQ2057" s="12">
        <v>-750</v>
      </c>
      <c r="BR2057" s="12">
        <v>-55</v>
      </c>
      <c r="BS2057" s="12">
        <v>4152</v>
      </c>
      <c r="BT2057" s="12">
        <v>0.27191149917760921</v>
      </c>
      <c r="BU2057" s="12">
        <v>0.786357267031912</v>
      </c>
      <c r="BV2057" s="12">
        <v>0.80683445057708403</v>
      </c>
      <c r="BW2057" s="12">
        <v>0.81014671972686669</v>
      </c>
      <c r="BX2057" s="12">
        <v>0.67638212641479989</v>
      </c>
      <c r="BY2057" s="12">
        <v>1818.5</v>
      </c>
      <c r="BZ2057" s="12">
        <v>1</v>
      </c>
      <c r="CB2057" s="12">
        <v>0.15211754537597233</v>
      </c>
      <c r="CC2057" s="12">
        <v>22970</v>
      </c>
      <c r="CD2057" s="12">
        <v>22910</v>
      </c>
      <c r="CE2057" s="12">
        <v>0.9452614379084967</v>
      </c>
      <c r="CH2057" s="22">
        <v>43046</v>
      </c>
      <c r="CI2057">
        <v>152</v>
      </c>
      <c r="CJ2057">
        <v>155</v>
      </c>
      <c r="CK2057">
        <v>152</v>
      </c>
      <c r="CL2057">
        <v>154</v>
      </c>
      <c r="CM2057" s="22">
        <v>43047</v>
      </c>
      <c r="CN2057">
        <v>168</v>
      </c>
      <c r="CO2057">
        <v>168</v>
      </c>
      <c r="CP2057">
        <v>157</v>
      </c>
      <c r="CQ2057">
        <v>158</v>
      </c>
      <c r="CR2057" s="22">
        <v>43048</v>
      </c>
      <c r="CS2057">
        <v>160</v>
      </c>
      <c r="CT2057">
        <v>161</v>
      </c>
      <c r="CU2057">
        <v>154</v>
      </c>
      <c r="CV2057">
        <v>157</v>
      </c>
    </row>
    <row r="2058" spans="1:100">
      <c r="A2058" s="22">
        <v>43046</v>
      </c>
      <c r="B2058">
        <v>1863</v>
      </c>
      <c r="C2058">
        <v>1872</v>
      </c>
      <c r="D2058">
        <v>1811</v>
      </c>
      <c r="E2058">
        <v>1843</v>
      </c>
      <c r="F2058" s="23">
        <f t="shared" si="200"/>
        <v>-1.0735373054213682E-2</v>
      </c>
      <c r="G2058" s="22">
        <v>43047</v>
      </c>
      <c r="H2058">
        <v>2243</v>
      </c>
      <c r="I2058">
        <v>2243</v>
      </c>
      <c r="J2058">
        <v>2243</v>
      </c>
      <c r="K2058">
        <v>2243</v>
      </c>
      <c r="L2058" s="22">
        <v>43048</v>
      </c>
      <c r="M2058">
        <v>2443</v>
      </c>
      <c r="N2058" s="4">
        <v>43047</v>
      </c>
      <c r="O2058" s="3" t="s">
        <v>15</v>
      </c>
      <c r="P2058" s="3">
        <v>3267</v>
      </c>
      <c r="Q2058" s="3" t="s">
        <v>148</v>
      </c>
      <c r="R2058" s="3" t="s">
        <v>17</v>
      </c>
      <c r="S2058" s="3">
        <v>0.05</v>
      </c>
      <c r="T2058" s="3">
        <v>2</v>
      </c>
      <c r="U2058" s="3">
        <v>0</v>
      </c>
      <c r="V2058" s="3">
        <v>300</v>
      </c>
      <c r="W2058">
        <v>2243</v>
      </c>
      <c r="X2058" s="4">
        <v>43048</v>
      </c>
      <c r="Y2058">
        <v>2243</v>
      </c>
      <c r="Z2058" s="10">
        <f t="shared" si="199"/>
        <v>0</v>
      </c>
      <c r="AA2058" s="10">
        <f t="shared" si="198"/>
        <v>0</v>
      </c>
      <c r="AB2058" t="str">
        <f t="shared" si="195"/>
        <v/>
      </c>
      <c r="AC2058">
        <f t="shared" si="196"/>
        <v>-2202670</v>
      </c>
      <c r="AD2058">
        <f t="shared" si="197"/>
        <v>0</v>
      </c>
      <c r="AE2058" s="15">
        <v>43048</v>
      </c>
      <c r="AF2058" s="9">
        <v>3.7412276492432284E-4</v>
      </c>
      <c r="AG2058" s="12" t="s">
        <v>957</v>
      </c>
      <c r="AH2058" s="20">
        <v>43046.995138888888</v>
      </c>
      <c r="AI2058" s="12">
        <v>2243</v>
      </c>
      <c r="AJ2058" s="12">
        <v>400</v>
      </c>
      <c r="AK2058" s="12">
        <v>0.217</v>
      </c>
      <c r="AL2058" s="17">
        <v>6400</v>
      </c>
      <c r="AM2058" s="17">
        <v>0.34662413609782033</v>
      </c>
      <c r="AN2058" s="9"/>
      <c r="AO2058" s="9"/>
      <c r="AP2058" s="17">
        <v>0</v>
      </c>
      <c r="AQ2058" s="17">
        <v>9537</v>
      </c>
      <c r="AR2058" s="17">
        <v>0.57827476038338654</v>
      </c>
      <c r="AS2058" s="17">
        <v>0.17699999999999999</v>
      </c>
      <c r="AT2058" s="17">
        <v>0.46540326134861171</v>
      </c>
      <c r="AU2058" s="12">
        <v>0.46540326134861171</v>
      </c>
      <c r="AV2058" s="12">
        <v>0</v>
      </c>
      <c r="AY2058" s="12">
        <v>5070000</v>
      </c>
      <c r="BA2058" s="12">
        <v>1</v>
      </c>
      <c r="BD2058" s="12">
        <v>0.34662413609782033</v>
      </c>
      <c r="BE2058" s="12">
        <v>0.57827476038338654</v>
      </c>
      <c r="BF2058" s="12">
        <v>0.46540326134861171</v>
      </c>
      <c r="BG2058" s="12">
        <v>0.46540326134861171</v>
      </c>
      <c r="BH2058" s="12">
        <v>2.4E-2</v>
      </c>
      <c r="BI2058" s="12">
        <v>0.17699999999999999</v>
      </c>
      <c r="BJ2058" s="12">
        <v>0</v>
      </c>
      <c r="BK2058" s="12">
        <v>0.63700000000000001</v>
      </c>
      <c r="BL2058" s="12">
        <v>244</v>
      </c>
      <c r="BM2058" s="12">
        <v>-26</v>
      </c>
      <c r="BN2058" s="12">
        <v>224</v>
      </c>
      <c r="BO2058" s="12">
        <v>1119</v>
      </c>
      <c r="BP2058" s="12">
        <v>437</v>
      </c>
      <c r="BQ2058" s="12">
        <v>-73</v>
      </c>
      <c r="BR2058" s="12">
        <v>39</v>
      </c>
      <c r="BS2058" s="12">
        <v>675</v>
      </c>
      <c r="BT2058" s="12">
        <v>0.32569329258890606</v>
      </c>
      <c r="BU2058" s="12">
        <v>0.45138824121847554</v>
      </c>
      <c r="BV2058" s="12">
        <v>0.46701174207327051</v>
      </c>
      <c r="BW2058" s="12">
        <v>0.46826976013354255</v>
      </c>
      <c r="BX2058" s="12">
        <v>0.51462759095550059</v>
      </c>
      <c r="BY2058" s="12">
        <v>1818.5</v>
      </c>
      <c r="BZ2058" s="12">
        <v>1</v>
      </c>
      <c r="CB2058" s="12">
        <v>0.15211754537597233</v>
      </c>
      <c r="CC2058" s="12">
        <v>22970</v>
      </c>
      <c r="CD2058" s="12">
        <v>22910</v>
      </c>
      <c r="CE2058" s="12">
        <v>2.2786598037794215</v>
      </c>
      <c r="CH2058" s="22">
        <v>43046</v>
      </c>
      <c r="CI2058">
        <v>1863</v>
      </c>
      <c r="CJ2058">
        <v>1872</v>
      </c>
      <c r="CK2058">
        <v>1811</v>
      </c>
      <c r="CL2058">
        <v>1843</v>
      </c>
      <c r="CM2058" s="22">
        <v>43047</v>
      </c>
      <c r="CN2058">
        <v>2243</v>
      </c>
      <c r="CO2058">
        <v>2243</v>
      </c>
      <c r="CP2058">
        <v>2243</v>
      </c>
      <c r="CQ2058">
        <v>2243</v>
      </c>
      <c r="CR2058" s="22">
        <v>43048</v>
      </c>
      <c r="CS2058">
        <v>2443</v>
      </c>
      <c r="CT2058">
        <v>2743</v>
      </c>
      <c r="CU2058">
        <v>2400</v>
      </c>
      <c r="CV2058">
        <v>2743</v>
      </c>
    </row>
    <row r="2059" spans="1:100">
      <c r="A2059" s="22">
        <v>43046</v>
      </c>
      <c r="B2059">
        <v>604</v>
      </c>
      <c r="C2059">
        <v>604</v>
      </c>
      <c r="D2059">
        <v>604</v>
      </c>
      <c r="E2059">
        <v>604</v>
      </c>
      <c r="F2059" s="23">
        <f t="shared" si="200"/>
        <v>0</v>
      </c>
      <c r="G2059" s="22">
        <v>43047</v>
      </c>
      <c r="H2059">
        <v>704</v>
      </c>
      <c r="I2059">
        <v>704</v>
      </c>
      <c r="J2059">
        <v>565</v>
      </c>
      <c r="K2059">
        <v>598</v>
      </c>
      <c r="L2059" s="22">
        <v>43048</v>
      </c>
      <c r="M2059">
        <v>568</v>
      </c>
      <c r="N2059" s="4">
        <v>43047</v>
      </c>
      <c r="O2059" s="3" t="s">
        <v>15</v>
      </c>
      <c r="P2059" s="3">
        <v>6147</v>
      </c>
      <c r="Q2059" s="3" t="s">
        <v>33</v>
      </c>
      <c r="R2059" s="3" t="s">
        <v>17</v>
      </c>
      <c r="S2059" s="3">
        <v>0.05</v>
      </c>
      <c r="T2059" s="3">
        <v>2</v>
      </c>
      <c r="U2059" s="3">
        <v>0</v>
      </c>
      <c r="V2059" s="3">
        <v>900</v>
      </c>
      <c r="W2059">
        <v>704</v>
      </c>
      <c r="X2059" s="4">
        <v>43048</v>
      </c>
      <c r="Y2059">
        <v>598</v>
      </c>
      <c r="Z2059" s="10">
        <f t="shared" si="199"/>
        <v>-95400</v>
      </c>
      <c r="AA2059" s="10">
        <f t="shared" si="198"/>
        <v>95400</v>
      </c>
      <c r="AB2059" t="str">
        <f t="shared" si="195"/>
        <v/>
      </c>
      <c r="AC2059">
        <f t="shared" si="196"/>
        <v>-2202670</v>
      </c>
      <c r="AD2059">
        <f t="shared" si="197"/>
        <v>0</v>
      </c>
      <c r="AE2059" s="15">
        <v>43048</v>
      </c>
      <c r="AF2059" s="9">
        <v>3.7412276492432284E-4</v>
      </c>
      <c r="AG2059" s="12" t="s">
        <v>960</v>
      </c>
      <c r="AH2059" s="20">
        <v>43046.747916666667</v>
      </c>
      <c r="AI2059" s="12">
        <v>704</v>
      </c>
      <c r="AJ2059" s="12">
        <v>100</v>
      </c>
      <c r="AK2059" s="12">
        <v>0.1656</v>
      </c>
      <c r="AL2059" s="17">
        <v>4600</v>
      </c>
      <c r="AM2059" s="17">
        <v>0.21226415094339623</v>
      </c>
      <c r="AN2059" s="9"/>
      <c r="AO2059" s="9"/>
      <c r="AP2059" s="17">
        <v>0</v>
      </c>
      <c r="AQ2059" s="17">
        <v>1928</v>
      </c>
      <c r="AR2059" s="17">
        <v>0.6</v>
      </c>
      <c r="AS2059" s="17">
        <v>4.7E-2</v>
      </c>
      <c r="AT2059" s="17">
        <v>0.4107142857142857</v>
      </c>
      <c r="AU2059" s="12">
        <v>0.50375939849624063</v>
      </c>
      <c r="AV2059" s="12">
        <v>0</v>
      </c>
      <c r="AY2059" s="12">
        <v>4546000</v>
      </c>
      <c r="BA2059" s="12">
        <v>0.96907216494845361</v>
      </c>
      <c r="BD2059" s="12">
        <v>0.21226415094339623</v>
      </c>
      <c r="BE2059" s="12">
        <v>0.6</v>
      </c>
      <c r="BF2059" s="12">
        <v>0.4107142857142857</v>
      </c>
      <c r="BG2059" s="12">
        <v>0.50375939849624063</v>
      </c>
      <c r="BH2059" s="12">
        <v>0</v>
      </c>
      <c r="BI2059" s="12">
        <v>4.7E-2</v>
      </c>
      <c r="BJ2059" s="12">
        <v>0</v>
      </c>
      <c r="BK2059" s="12">
        <v>0.84799999999999998</v>
      </c>
      <c r="BL2059" s="12">
        <v>44</v>
      </c>
      <c r="BM2059" s="12">
        <v>-22</v>
      </c>
      <c r="BN2059" s="12">
        <v>-65</v>
      </c>
      <c r="BO2059" s="12">
        <v>142</v>
      </c>
      <c r="BP2059" s="12">
        <v>-146</v>
      </c>
      <c r="BQ2059" s="12">
        <v>-213</v>
      </c>
      <c r="BR2059" s="12">
        <v>408</v>
      </c>
      <c r="BS2059" s="12">
        <v>181</v>
      </c>
      <c r="BT2059" s="12">
        <v>0.32081632742844091</v>
      </c>
      <c r="BU2059" s="12">
        <v>0.68059730666971374</v>
      </c>
      <c r="BV2059" s="12">
        <v>0.69526317120137915</v>
      </c>
      <c r="BW2059" s="12">
        <v>0.69716899627750029</v>
      </c>
      <c r="BX2059" s="12">
        <v>0.56194416401973313</v>
      </c>
      <c r="BY2059" s="12">
        <v>1818.5</v>
      </c>
      <c r="BZ2059" s="12">
        <v>0.96907216494845361</v>
      </c>
      <c r="CB2059" s="12">
        <v>0.15211754537597233</v>
      </c>
      <c r="CC2059" s="12">
        <v>22970</v>
      </c>
      <c r="CD2059" s="12">
        <v>22910</v>
      </c>
      <c r="CE2059" s="12">
        <v>1.3953955831903946</v>
      </c>
      <c r="CH2059" s="22">
        <v>43046</v>
      </c>
      <c r="CI2059">
        <v>604</v>
      </c>
      <c r="CJ2059">
        <v>604</v>
      </c>
      <c r="CK2059">
        <v>604</v>
      </c>
      <c r="CL2059">
        <v>604</v>
      </c>
      <c r="CM2059" s="22">
        <v>43047</v>
      </c>
      <c r="CN2059">
        <v>704</v>
      </c>
      <c r="CO2059">
        <v>704</v>
      </c>
      <c r="CP2059">
        <v>565</v>
      </c>
      <c r="CQ2059">
        <v>598</v>
      </c>
      <c r="CR2059" s="22">
        <v>43048</v>
      </c>
      <c r="CS2059">
        <v>568</v>
      </c>
      <c r="CT2059">
        <v>572</v>
      </c>
      <c r="CU2059">
        <v>531</v>
      </c>
      <c r="CV2059">
        <v>533</v>
      </c>
    </row>
    <row r="2060" spans="1:100">
      <c r="A2060" s="22">
        <v>43046</v>
      </c>
      <c r="B2060">
        <v>777</v>
      </c>
      <c r="C2060">
        <v>779</v>
      </c>
      <c r="D2060">
        <v>742</v>
      </c>
      <c r="E2060">
        <v>768</v>
      </c>
      <c r="F2060" s="23">
        <f t="shared" si="200"/>
        <v>-1.158301158301156E-2</v>
      </c>
      <c r="G2060" s="22">
        <v>43047</v>
      </c>
      <c r="H2060">
        <v>918</v>
      </c>
      <c r="I2060">
        <v>918</v>
      </c>
      <c r="J2060">
        <v>918</v>
      </c>
      <c r="K2060">
        <v>918</v>
      </c>
      <c r="L2060" s="22">
        <v>43048</v>
      </c>
      <c r="M2060">
        <v>1068</v>
      </c>
      <c r="N2060" s="4">
        <v>43047</v>
      </c>
      <c r="O2060" s="3" t="s">
        <v>15</v>
      </c>
      <c r="P2060" s="3">
        <v>6927</v>
      </c>
      <c r="Q2060" s="3" t="s">
        <v>252</v>
      </c>
      <c r="R2060" s="3" t="s">
        <v>17</v>
      </c>
      <c r="S2060" s="3">
        <v>0.05</v>
      </c>
      <c r="T2060" s="3">
        <v>2</v>
      </c>
      <c r="U2060" s="3">
        <v>0</v>
      </c>
      <c r="V2060" s="3">
        <v>700</v>
      </c>
      <c r="W2060">
        <v>918</v>
      </c>
      <c r="X2060" s="4">
        <v>43048</v>
      </c>
      <c r="Y2060">
        <v>918</v>
      </c>
      <c r="Z2060" s="10">
        <f t="shared" si="199"/>
        <v>0</v>
      </c>
      <c r="AA2060" s="10">
        <f t="shared" si="198"/>
        <v>0</v>
      </c>
      <c r="AB2060" t="str">
        <f t="shared" si="195"/>
        <v/>
      </c>
      <c r="AC2060">
        <f t="shared" si="196"/>
        <v>-2202670</v>
      </c>
      <c r="AD2060">
        <f t="shared" si="197"/>
        <v>0</v>
      </c>
      <c r="AE2060" s="15">
        <v>43048</v>
      </c>
      <c r="AF2060" s="9">
        <v>3.7412276492432284E-4</v>
      </c>
      <c r="AG2060" s="12" t="s">
        <v>962</v>
      </c>
      <c r="AH2060" s="20">
        <v>43046.95</v>
      </c>
      <c r="AI2060" s="12">
        <v>918</v>
      </c>
      <c r="AJ2060" s="12">
        <v>150</v>
      </c>
      <c r="AK2060" s="12">
        <v>0.1953</v>
      </c>
      <c r="AL2060" s="17">
        <v>3700</v>
      </c>
      <c r="AM2060" s="17">
        <v>0.1649746192893401</v>
      </c>
      <c r="AN2060" s="9"/>
      <c r="AO2060" s="9"/>
      <c r="AP2060" s="17">
        <v>1385</v>
      </c>
      <c r="AQ2060" s="17">
        <v>17972</v>
      </c>
      <c r="AR2060" s="17">
        <v>0.60103626943005184</v>
      </c>
      <c r="AS2060" s="17">
        <v>0.30599999999999999</v>
      </c>
      <c r="AT2060" s="17">
        <v>0.82298850574712645</v>
      </c>
      <c r="AU2060" s="12">
        <v>0.85607476635514024</v>
      </c>
      <c r="AV2060" s="12">
        <v>3.17</v>
      </c>
      <c r="AY2060" s="12">
        <v>22806900</v>
      </c>
      <c r="BA2060" s="12">
        <v>1</v>
      </c>
      <c r="BD2060" s="12">
        <v>0.1649746192893401</v>
      </c>
      <c r="BE2060" s="12">
        <v>0.60103626943005184</v>
      </c>
      <c r="BF2060" s="12">
        <v>0.82298850574712645</v>
      </c>
      <c r="BG2060" s="12">
        <v>0.85607476635514024</v>
      </c>
      <c r="BH2060" s="12">
        <v>1.9E-2</v>
      </c>
      <c r="BI2060" s="12">
        <v>0.30599999999999999</v>
      </c>
      <c r="BJ2060" s="12">
        <v>1.7999999999999999E-2</v>
      </c>
      <c r="BK2060" s="12">
        <v>0.39300000000000002</v>
      </c>
      <c r="BL2060" s="12">
        <v>840</v>
      </c>
      <c r="BM2060" s="12">
        <v>-234</v>
      </c>
      <c r="BN2060" s="12">
        <v>-629</v>
      </c>
      <c r="BO2060" s="12">
        <v>1585</v>
      </c>
      <c r="BP2060" s="12">
        <v>84</v>
      </c>
      <c r="BQ2060" s="12">
        <v>-166</v>
      </c>
      <c r="BR2060" s="12">
        <v>93</v>
      </c>
      <c r="BS2060" s="12">
        <v>1608</v>
      </c>
      <c r="BT2060" s="12">
        <v>0.27191149917760921</v>
      </c>
      <c r="BU2060" s="12">
        <v>0.786357267031912</v>
      </c>
      <c r="BV2060" s="12">
        <v>0.80683445057708403</v>
      </c>
      <c r="BW2060" s="12">
        <v>0.81014671972686669</v>
      </c>
      <c r="BX2060" s="12">
        <v>0.67638212641479989</v>
      </c>
      <c r="BY2060" s="12">
        <v>1818.5</v>
      </c>
      <c r="BZ2060" s="12">
        <v>1</v>
      </c>
      <c r="CB2060" s="12">
        <v>0.15211754537597233</v>
      </c>
      <c r="CC2060" s="12">
        <v>22970</v>
      </c>
      <c r="CD2060" s="12">
        <v>22910</v>
      </c>
      <c r="CE2060" s="12">
        <v>1.0845206506691278</v>
      </c>
      <c r="CH2060" s="22">
        <v>43046</v>
      </c>
      <c r="CI2060">
        <v>777</v>
      </c>
      <c r="CJ2060">
        <v>779</v>
      </c>
      <c r="CK2060">
        <v>742</v>
      </c>
      <c r="CL2060">
        <v>768</v>
      </c>
      <c r="CM2060" s="22">
        <v>43047</v>
      </c>
      <c r="CN2060">
        <v>918</v>
      </c>
      <c r="CO2060">
        <v>918</v>
      </c>
      <c r="CP2060">
        <v>918</v>
      </c>
      <c r="CQ2060">
        <v>918</v>
      </c>
      <c r="CR2060" s="22">
        <v>43048</v>
      </c>
      <c r="CS2060">
        <v>1068</v>
      </c>
      <c r="CT2060">
        <v>1068</v>
      </c>
      <c r="CU2060">
        <v>1053</v>
      </c>
      <c r="CV2060">
        <v>1068</v>
      </c>
    </row>
    <row r="2061" spans="1:100">
      <c r="A2061" s="22">
        <v>43046</v>
      </c>
      <c r="B2061">
        <v>1441</v>
      </c>
      <c r="C2061">
        <v>1481</v>
      </c>
      <c r="D2061">
        <v>1407</v>
      </c>
      <c r="E2061">
        <v>1460</v>
      </c>
      <c r="F2061" s="23">
        <f t="shared" si="200"/>
        <v>1.3185287994448291E-2</v>
      </c>
      <c r="G2061" s="22">
        <v>43047</v>
      </c>
      <c r="H2061">
        <v>1331</v>
      </c>
      <c r="I2061">
        <v>1340</v>
      </c>
      <c r="J2061">
        <v>1299</v>
      </c>
      <c r="K2061">
        <v>1305</v>
      </c>
      <c r="L2061" s="22">
        <v>43048</v>
      </c>
      <c r="M2061">
        <v>1308</v>
      </c>
      <c r="N2061" s="4">
        <v>43047</v>
      </c>
      <c r="O2061" s="3" t="s">
        <v>11</v>
      </c>
      <c r="P2061" s="3">
        <v>6627</v>
      </c>
      <c r="Q2061" s="3" t="s">
        <v>516</v>
      </c>
      <c r="R2061" s="3" t="s">
        <v>13</v>
      </c>
      <c r="S2061" s="3">
        <v>0.05</v>
      </c>
      <c r="T2061" s="3">
        <v>2</v>
      </c>
      <c r="U2061" s="3">
        <v>0</v>
      </c>
      <c r="V2061" s="3">
        <v>400</v>
      </c>
      <c r="W2061">
        <v>1331</v>
      </c>
      <c r="X2061" s="4">
        <v>43048</v>
      </c>
      <c r="Y2061">
        <v>1305</v>
      </c>
      <c r="Z2061" s="10">
        <f t="shared" si="199"/>
        <v>-10400</v>
      </c>
      <c r="AA2061" s="10">
        <f t="shared" si="198"/>
        <v>10400</v>
      </c>
      <c r="AB2061" t="str">
        <f t="shared" ref="AB2061:AB2124" si="201">IF(AND(O2061="夜間上昇",T2061=1,AF2061&gt;0),Z2061,"")</f>
        <v/>
      </c>
      <c r="AC2061">
        <f t="shared" si="196"/>
        <v>-2202670</v>
      </c>
      <c r="AD2061">
        <f t="shared" si="197"/>
        <v>6.7164179104477473E-3</v>
      </c>
      <c r="AE2061" s="15">
        <v>43048</v>
      </c>
      <c r="AF2061" s="9">
        <v>3.7412276492432284E-4</v>
      </c>
      <c r="AG2061" s="12" t="s">
        <v>957</v>
      </c>
      <c r="AH2061" s="20">
        <v>43046.98333333333</v>
      </c>
      <c r="AI2061" s="12">
        <v>1340</v>
      </c>
      <c r="AJ2061" s="12">
        <v>-120</v>
      </c>
      <c r="AK2061" s="12">
        <v>-8.2199999999999995E-2</v>
      </c>
      <c r="AL2061" s="17">
        <v>3400</v>
      </c>
      <c r="AM2061" s="17">
        <v>0.26440677966101694</v>
      </c>
      <c r="AN2061" s="9"/>
      <c r="AO2061" s="9"/>
      <c r="AP2061" s="17">
        <v>0</v>
      </c>
      <c r="AQ2061" s="17">
        <v>13692</v>
      </c>
      <c r="AR2061" s="17">
        <v>0.93023255813953487</v>
      </c>
      <c r="AS2061" s="17">
        <v>0.11899999999999999</v>
      </c>
      <c r="AT2061" s="17">
        <v>0.89454094292803965</v>
      </c>
      <c r="AU2061" s="12">
        <v>0.90938166311300639</v>
      </c>
      <c r="AV2061" s="12" t="s">
        <v>988</v>
      </c>
      <c r="AY2061" s="12">
        <v>9282500</v>
      </c>
      <c r="BA2061" s="12">
        <v>0</v>
      </c>
      <c r="BD2061" s="12">
        <v>0.26440677966101694</v>
      </c>
      <c r="BE2061" s="12">
        <v>0.93023255813953487</v>
      </c>
      <c r="BF2061" s="12">
        <v>0.89454094292803965</v>
      </c>
      <c r="BG2061" s="12">
        <v>0.90938166311300639</v>
      </c>
      <c r="BH2061" s="12">
        <v>0.26700000000000002</v>
      </c>
      <c r="BI2061" s="12">
        <v>0.11899999999999999</v>
      </c>
      <c r="BJ2061" s="12" t="s">
        <v>968</v>
      </c>
      <c r="BK2061" s="12">
        <v>0.75700000000000001</v>
      </c>
      <c r="BL2061" s="12">
        <v>75</v>
      </c>
      <c r="BM2061" s="12">
        <v>-28</v>
      </c>
      <c r="BN2061" s="12">
        <v>-42</v>
      </c>
      <c r="BO2061" s="12">
        <v>60</v>
      </c>
      <c r="BP2061" s="12">
        <v>98</v>
      </c>
      <c r="BQ2061" s="12">
        <v>-106</v>
      </c>
      <c r="BR2061" s="12">
        <v>-8</v>
      </c>
      <c r="BS2061" s="12">
        <v>55</v>
      </c>
      <c r="BT2061" s="12">
        <v>0.32569329258890606</v>
      </c>
      <c r="BU2061" s="12">
        <v>0.45138824121847554</v>
      </c>
      <c r="BV2061" s="12">
        <v>0.46701174207327051</v>
      </c>
      <c r="BW2061" s="12">
        <v>0.46826976013354255</v>
      </c>
      <c r="BX2061" s="12">
        <v>0.51462759095550059</v>
      </c>
      <c r="BY2061" s="12">
        <v>1818.5</v>
      </c>
      <c r="BZ2061" s="12">
        <v>0</v>
      </c>
      <c r="CB2061" s="12">
        <v>0.15211754537597233</v>
      </c>
      <c r="CC2061" s="12">
        <v>22970</v>
      </c>
      <c r="CD2061" s="12">
        <v>22910</v>
      </c>
      <c r="CE2061" s="12">
        <v>1.7381741140215718</v>
      </c>
      <c r="CH2061" s="22">
        <v>43046</v>
      </c>
      <c r="CI2061">
        <v>1441</v>
      </c>
      <c r="CJ2061">
        <v>1481</v>
      </c>
      <c r="CK2061">
        <v>1407</v>
      </c>
      <c r="CL2061">
        <v>1460</v>
      </c>
      <c r="CM2061" s="22">
        <v>43047</v>
      </c>
      <c r="CN2061">
        <v>1331</v>
      </c>
      <c r="CO2061">
        <v>1340</v>
      </c>
      <c r="CP2061">
        <v>1299</v>
      </c>
      <c r="CQ2061">
        <v>1305</v>
      </c>
      <c r="CR2061" s="22">
        <v>43048</v>
      </c>
      <c r="CS2061">
        <v>1308</v>
      </c>
      <c r="CT2061">
        <v>1311</v>
      </c>
      <c r="CU2061">
        <v>1234</v>
      </c>
      <c r="CV2061">
        <v>1253</v>
      </c>
    </row>
    <row r="2062" spans="1:100">
      <c r="F2062" s="23" t="str">
        <f t="shared" si="200"/>
        <v/>
      </c>
      <c r="N2062" s="4">
        <v>43047</v>
      </c>
      <c r="O2062" s="3" t="s">
        <v>15</v>
      </c>
      <c r="P2062" s="3">
        <v>3935</v>
      </c>
      <c r="Q2062" s="3" t="s">
        <v>325</v>
      </c>
      <c r="R2062" s="3" t="s">
        <v>17</v>
      </c>
      <c r="S2062" s="3">
        <v>0.05</v>
      </c>
      <c r="T2062" s="3">
        <v>2</v>
      </c>
      <c r="U2062" s="3">
        <v>0</v>
      </c>
      <c r="V2062" s="3">
        <v>300</v>
      </c>
      <c r="X2062" s="4">
        <v>43048</v>
      </c>
      <c r="Z2062" s="10">
        <f t="shared" si="199"/>
        <v>0</v>
      </c>
      <c r="AA2062" s="10">
        <f t="shared" si="198"/>
        <v>0</v>
      </c>
      <c r="AB2062" t="str">
        <f t="shared" si="201"/>
        <v/>
      </c>
      <c r="AC2062">
        <f t="shared" si="196"/>
        <v>-2202670</v>
      </c>
      <c r="AD2062">
        <f t="shared" si="197"/>
        <v>1</v>
      </c>
      <c r="AE2062" s="15">
        <v>43048</v>
      </c>
      <c r="AF2062" s="9">
        <v>3.7412276492432284E-4</v>
      </c>
      <c r="AG2062" s="12" t="s">
        <v>957</v>
      </c>
      <c r="AH2062" s="20">
        <v>43046.998611111114</v>
      </c>
      <c r="AI2062" s="12">
        <v>1780</v>
      </c>
      <c r="AJ2062" s="12">
        <v>80</v>
      </c>
      <c r="AK2062" s="12">
        <v>4.7100000000000003E-2</v>
      </c>
      <c r="AL2062" s="17">
        <v>3400</v>
      </c>
      <c r="AM2062" s="17">
        <v>0.65238095238095239</v>
      </c>
      <c r="AN2062" s="9"/>
      <c r="AO2062" s="9"/>
      <c r="AP2062" s="17">
        <v>1495</v>
      </c>
      <c r="AQ2062" s="17">
        <v>6378</v>
      </c>
      <c r="AR2062" s="17">
        <v>0.67546754675467546</v>
      </c>
      <c r="AS2062" s="17">
        <v>6.3E-2</v>
      </c>
      <c r="AT2062" s="17">
        <v>0.67891156462585034</v>
      </c>
      <c r="AU2062" s="12">
        <v>0.67891156462585034</v>
      </c>
      <c r="AV2062" s="12">
        <v>0</v>
      </c>
      <c r="AY2062" s="12">
        <v>3808000</v>
      </c>
      <c r="BA2062" s="12">
        <v>0.99293785310734461</v>
      </c>
      <c r="BD2062" s="12">
        <v>0.65238095238095239</v>
      </c>
      <c r="BE2062" s="12">
        <v>0.67546754675467546</v>
      </c>
      <c r="BF2062" s="12">
        <v>0.67891156462585034</v>
      </c>
      <c r="BG2062" s="12">
        <v>0.67891156462585034</v>
      </c>
      <c r="BH2062" s="12">
        <v>8.9999999999999993E-3</v>
      </c>
      <c r="BI2062" s="12">
        <v>6.3E-2</v>
      </c>
      <c r="BJ2062" s="12">
        <v>0</v>
      </c>
      <c r="BK2062" s="12">
        <v>0.752</v>
      </c>
      <c r="BL2062" s="12">
        <v>151</v>
      </c>
      <c r="BM2062" s="12">
        <v>-52</v>
      </c>
      <c r="BN2062" s="12">
        <v>17</v>
      </c>
      <c r="BO2062" s="12">
        <v>318</v>
      </c>
      <c r="BP2062" s="12">
        <v>90</v>
      </c>
      <c r="BQ2062" s="12">
        <v>-72</v>
      </c>
      <c r="BR2062" s="12">
        <v>2</v>
      </c>
      <c r="BS2062" s="12">
        <v>201</v>
      </c>
      <c r="BT2062" s="12">
        <v>0.32569329258890606</v>
      </c>
      <c r="BU2062" s="12">
        <v>0.45138824121847554</v>
      </c>
      <c r="BV2062" s="12">
        <v>0.46701174207327051</v>
      </c>
      <c r="BW2062" s="12">
        <v>0.46826976013354255</v>
      </c>
      <c r="BX2062" s="12">
        <v>0.51462759095550059</v>
      </c>
      <c r="BY2062" s="12">
        <v>1818.5</v>
      </c>
      <c r="BZ2062" s="12">
        <v>0.99293785310734461</v>
      </c>
      <c r="CB2062" s="12">
        <v>0.15211754537597233</v>
      </c>
      <c r="CC2062" s="12">
        <v>22970</v>
      </c>
      <c r="CD2062" s="12">
        <v>22910</v>
      </c>
      <c r="CE2062" s="12">
        <v>4.2886634199134201</v>
      </c>
    </row>
    <row r="2063" spans="1:100">
      <c r="A2063" s="22">
        <v>43047</v>
      </c>
      <c r="B2063">
        <v>159</v>
      </c>
      <c r="C2063">
        <v>204</v>
      </c>
      <c r="D2063">
        <v>159</v>
      </c>
      <c r="E2063">
        <v>204</v>
      </c>
      <c r="F2063" s="23">
        <f t="shared" si="200"/>
        <v>0.28301886792452824</v>
      </c>
      <c r="G2063" s="22">
        <v>43048</v>
      </c>
      <c r="H2063">
        <v>240</v>
      </c>
      <c r="I2063">
        <v>247</v>
      </c>
      <c r="J2063">
        <v>174</v>
      </c>
      <c r="K2063">
        <v>180</v>
      </c>
      <c r="L2063" s="22">
        <v>43049</v>
      </c>
      <c r="M2063">
        <v>179</v>
      </c>
      <c r="N2063" s="4">
        <v>43048</v>
      </c>
      <c r="O2063" s="5" t="s">
        <v>15</v>
      </c>
      <c r="P2063" s="3">
        <v>5341</v>
      </c>
      <c r="Q2063" s="3" t="s">
        <v>820</v>
      </c>
      <c r="R2063" s="3" t="s">
        <v>17</v>
      </c>
      <c r="S2063" s="3">
        <v>0.05</v>
      </c>
      <c r="T2063" s="3">
        <v>1</v>
      </c>
      <c r="U2063" s="3">
        <v>0</v>
      </c>
      <c r="V2063" s="3">
        <v>3000</v>
      </c>
      <c r="W2063">
        <v>240</v>
      </c>
      <c r="X2063" s="4">
        <v>43049</v>
      </c>
      <c r="Y2063">
        <v>180</v>
      </c>
      <c r="Z2063" s="10">
        <f t="shared" si="199"/>
        <v>-180000</v>
      </c>
      <c r="AA2063" s="10">
        <f t="shared" si="198"/>
        <v>180000</v>
      </c>
      <c r="AB2063">
        <f t="shared" si="201"/>
        <v>-180000</v>
      </c>
      <c r="AC2063">
        <f t="shared" si="196"/>
        <v>-2382670</v>
      </c>
      <c r="AD2063">
        <f t="shared" si="197"/>
        <v>0.11111111111111116</v>
      </c>
      <c r="AE2063" s="15">
        <v>43049</v>
      </c>
      <c r="AF2063" s="9">
        <v>2.6021735153070047E-4</v>
      </c>
      <c r="AG2063" s="12" t="s">
        <v>954</v>
      </c>
      <c r="AH2063" s="20">
        <v>43047.997916666667</v>
      </c>
      <c r="AI2063" s="12">
        <v>216</v>
      </c>
      <c r="AJ2063" s="12">
        <v>12</v>
      </c>
      <c r="AK2063" s="12">
        <v>5.8799999999999998E-2</v>
      </c>
      <c r="AL2063" s="17">
        <v>197000</v>
      </c>
      <c r="AM2063" s="17">
        <v>0.34246575342465752</v>
      </c>
      <c r="AN2063" s="9"/>
      <c r="AO2063" s="9"/>
      <c r="AP2063" s="17">
        <v>0</v>
      </c>
      <c r="AQ2063" s="17">
        <v>2181</v>
      </c>
      <c r="AR2063" s="17">
        <v>0.94117647058823528</v>
      </c>
      <c r="AS2063" s="17">
        <v>0.41299999999999998</v>
      </c>
      <c r="AT2063" s="17">
        <v>0.95081967213114749</v>
      </c>
      <c r="AU2063" s="12">
        <v>0.90322580645161288</v>
      </c>
      <c r="AV2063" s="12" t="s">
        <v>988</v>
      </c>
      <c r="AY2063" s="12">
        <v>14940000</v>
      </c>
      <c r="BA2063" s="12">
        <v>0.68831168831168832</v>
      </c>
      <c r="BD2063" s="12">
        <v>0.34246575342465752</v>
      </c>
      <c r="BE2063" s="12">
        <v>0.94117647058823528</v>
      </c>
      <c r="BF2063" s="12">
        <v>0.95081967213114749</v>
      </c>
      <c r="BG2063" s="12">
        <v>0.90322580645161288</v>
      </c>
      <c r="BH2063" s="12">
        <v>3.2000000000000001E-2</v>
      </c>
      <c r="BI2063" s="12">
        <v>0.41299999999999998</v>
      </c>
      <c r="BJ2063" s="12">
        <v>0</v>
      </c>
      <c r="BK2063" s="12">
        <v>0.32100000000000001</v>
      </c>
      <c r="BL2063" s="12">
        <v>124</v>
      </c>
      <c r="BM2063" s="12">
        <v>-27</v>
      </c>
      <c r="BN2063" s="12">
        <v>-88</v>
      </c>
      <c r="BO2063" s="12">
        <v>472</v>
      </c>
      <c r="BP2063" s="12">
        <v>223</v>
      </c>
      <c r="BQ2063" s="12">
        <v>-88</v>
      </c>
      <c r="BR2063" s="12">
        <v>-96</v>
      </c>
      <c r="BS2063" s="12">
        <v>452</v>
      </c>
      <c r="BT2063" s="12">
        <v>0.36913580713876976</v>
      </c>
      <c r="BU2063" s="12">
        <v>0.74273999631829979</v>
      </c>
      <c r="BV2063" s="12">
        <v>0.76092473905984881</v>
      </c>
      <c r="BW2063" s="12">
        <v>0.77431530791055059</v>
      </c>
      <c r="BX2063" s="12">
        <v>0.51085936590916969</v>
      </c>
      <c r="BY2063" s="12">
        <v>1813</v>
      </c>
      <c r="BZ2063" s="12">
        <v>0.68831168831168832</v>
      </c>
      <c r="CB2063" s="12">
        <v>0.15211754537597233</v>
      </c>
      <c r="CC2063" s="12">
        <v>22910</v>
      </c>
      <c r="CD2063" s="12">
        <v>22890</v>
      </c>
      <c r="CE2063" s="12">
        <v>2.2513231631382316</v>
      </c>
      <c r="CH2063" s="22">
        <v>43047</v>
      </c>
      <c r="CI2063">
        <v>159</v>
      </c>
      <c r="CJ2063">
        <v>204</v>
      </c>
      <c r="CK2063">
        <v>159</v>
      </c>
      <c r="CL2063">
        <v>204</v>
      </c>
      <c r="CM2063" s="22">
        <v>43048</v>
      </c>
      <c r="CN2063">
        <v>240</v>
      </c>
      <c r="CO2063">
        <v>247</v>
      </c>
      <c r="CP2063">
        <v>174</v>
      </c>
      <c r="CQ2063">
        <v>180</v>
      </c>
      <c r="CR2063" s="22">
        <v>43049</v>
      </c>
      <c r="CS2063">
        <v>179</v>
      </c>
      <c r="CT2063">
        <v>186</v>
      </c>
      <c r="CU2063">
        <v>168</v>
      </c>
      <c r="CV2063">
        <v>174</v>
      </c>
    </row>
    <row r="2064" spans="1:100">
      <c r="A2064" s="22">
        <v>43047</v>
      </c>
      <c r="B2064">
        <v>435</v>
      </c>
      <c r="C2064">
        <v>435</v>
      </c>
      <c r="D2064">
        <v>435</v>
      </c>
      <c r="E2064">
        <v>435</v>
      </c>
      <c r="F2064" s="23">
        <f t="shared" si="200"/>
        <v>0</v>
      </c>
      <c r="G2064" s="22">
        <v>43048</v>
      </c>
      <c r="H2064">
        <v>355</v>
      </c>
      <c r="I2064">
        <v>355</v>
      </c>
      <c r="J2064">
        <v>355</v>
      </c>
      <c r="K2064">
        <v>355</v>
      </c>
      <c r="L2064" s="22">
        <v>43049</v>
      </c>
      <c r="M2064">
        <v>291</v>
      </c>
      <c r="N2064" s="4">
        <v>43048</v>
      </c>
      <c r="O2064" s="3" t="s">
        <v>11</v>
      </c>
      <c r="P2064" s="3">
        <v>3956</v>
      </c>
      <c r="Q2064" s="3" t="s">
        <v>816</v>
      </c>
      <c r="R2064" s="3" t="s">
        <v>13</v>
      </c>
      <c r="S2064" s="3">
        <v>0.05</v>
      </c>
      <c r="T2064" s="3">
        <v>2</v>
      </c>
      <c r="U2064" s="3">
        <v>0</v>
      </c>
      <c r="V2064" s="3">
        <v>1200</v>
      </c>
      <c r="W2064">
        <v>355</v>
      </c>
      <c r="X2064" s="4">
        <v>43049</v>
      </c>
      <c r="Y2064">
        <v>355</v>
      </c>
      <c r="Z2064" s="10">
        <f t="shared" si="199"/>
        <v>0</v>
      </c>
      <c r="AA2064" s="10">
        <f t="shared" si="198"/>
        <v>0</v>
      </c>
      <c r="AB2064" t="str">
        <f t="shared" si="201"/>
        <v/>
      </c>
      <c r="AC2064">
        <f t="shared" si="196"/>
        <v>-2382670</v>
      </c>
      <c r="AD2064">
        <f t="shared" si="197"/>
        <v>8.1028220173232635E-3</v>
      </c>
      <c r="AE2064" s="15">
        <v>43049</v>
      </c>
      <c r="AF2064" s="9">
        <v>2.6021735153070047E-4</v>
      </c>
      <c r="AG2064" s="12" t="s">
        <v>960</v>
      </c>
      <c r="AH2064" s="20">
        <v>43047.997916666667</v>
      </c>
      <c r="AI2064" s="12">
        <v>357.9</v>
      </c>
      <c r="AJ2064" s="12">
        <v>-77.099999999999994</v>
      </c>
      <c r="AK2064" s="12">
        <v>-0.1772</v>
      </c>
      <c r="AL2064" s="17">
        <v>92900</v>
      </c>
      <c r="AM2064" s="17">
        <v>0.30036630036630035</v>
      </c>
      <c r="AN2064" s="9"/>
      <c r="AO2064" s="9"/>
      <c r="AP2064" s="17">
        <v>0</v>
      </c>
      <c r="AQ2064" s="17">
        <v>1638</v>
      </c>
      <c r="AR2064" s="17">
        <v>0.6470588235294118</v>
      </c>
      <c r="AS2064" s="17">
        <v>0.23400000000000001</v>
      </c>
      <c r="AT2064" s="17">
        <v>0.42622950819672129</v>
      </c>
      <c r="AU2064" s="12">
        <v>0.54545454545454541</v>
      </c>
      <c r="AV2064" s="12">
        <v>1.1000000000000001</v>
      </c>
      <c r="AY2064" s="12">
        <v>6000000</v>
      </c>
      <c r="BA2064" s="12">
        <v>0.56521739130434778</v>
      </c>
      <c r="BD2064" s="12">
        <v>0.30036630036630035</v>
      </c>
      <c r="BE2064" s="12">
        <v>0.6470588235294118</v>
      </c>
      <c r="BF2064" s="12">
        <v>0.42622950819672129</v>
      </c>
      <c r="BG2064" s="12">
        <v>0.54545454545454541</v>
      </c>
      <c r="BH2064" s="12">
        <v>0</v>
      </c>
      <c r="BI2064" s="12">
        <v>0.23400000000000001</v>
      </c>
      <c r="BJ2064" s="12">
        <v>4.0000000000000001E-3</v>
      </c>
      <c r="BK2064" s="12">
        <v>0.69199999999999995</v>
      </c>
      <c r="BL2064" s="12">
        <v>286</v>
      </c>
      <c r="BM2064" s="12">
        <v>-71</v>
      </c>
      <c r="BN2064" s="12">
        <v>-17</v>
      </c>
      <c r="BO2064" s="12">
        <v>364</v>
      </c>
      <c r="BP2064" s="12">
        <v>88</v>
      </c>
      <c r="BQ2064" s="12">
        <v>-142</v>
      </c>
      <c r="BR2064" s="12">
        <v>-31</v>
      </c>
      <c r="BS2064" s="12">
        <v>165</v>
      </c>
      <c r="BT2064" s="12">
        <v>0.32081632742844091</v>
      </c>
      <c r="BU2064" s="12">
        <v>0.68059730666971374</v>
      </c>
      <c r="BV2064" s="12">
        <v>0.69526317120137915</v>
      </c>
      <c r="BW2064" s="12">
        <v>0.69716899627750029</v>
      </c>
      <c r="BX2064" s="12">
        <v>0.51001011173791955</v>
      </c>
      <c r="BY2064" s="12">
        <v>1813</v>
      </c>
      <c r="BZ2064" s="12">
        <v>0.56521739130434778</v>
      </c>
      <c r="CB2064" s="12">
        <v>0.15211754537597233</v>
      </c>
      <c r="CC2064" s="12">
        <v>22910</v>
      </c>
      <c r="CD2064" s="12">
        <v>22890</v>
      </c>
      <c r="CE2064" s="12">
        <v>1.9745670995670996</v>
      </c>
      <c r="CH2064" s="22">
        <v>43047</v>
      </c>
      <c r="CI2064">
        <v>435</v>
      </c>
      <c r="CJ2064">
        <v>435</v>
      </c>
      <c r="CK2064">
        <v>435</v>
      </c>
      <c r="CL2064">
        <v>435</v>
      </c>
      <c r="CM2064" s="22">
        <v>43048</v>
      </c>
      <c r="CN2064">
        <v>355</v>
      </c>
      <c r="CO2064">
        <v>355</v>
      </c>
      <c r="CP2064">
        <v>355</v>
      </c>
      <c r="CQ2064">
        <v>355</v>
      </c>
      <c r="CR2064" s="22">
        <v>43049</v>
      </c>
      <c r="CS2064">
        <v>291</v>
      </c>
      <c r="CT2064">
        <v>316</v>
      </c>
      <c r="CU2064">
        <v>286</v>
      </c>
      <c r="CV2064">
        <v>291</v>
      </c>
    </row>
    <row r="2065" spans="1:100">
      <c r="A2065" s="22">
        <v>43047</v>
      </c>
      <c r="B2065">
        <v>543</v>
      </c>
      <c r="C2065">
        <v>550</v>
      </c>
      <c r="D2065">
        <v>539</v>
      </c>
      <c r="E2065">
        <v>550</v>
      </c>
      <c r="F2065" s="23">
        <f t="shared" si="200"/>
        <v>1.2891344383057168E-2</v>
      </c>
      <c r="G2065" s="22">
        <v>43048</v>
      </c>
      <c r="H2065">
        <v>580</v>
      </c>
      <c r="I2065">
        <v>650</v>
      </c>
      <c r="J2065">
        <v>565</v>
      </c>
      <c r="K2065">
        <v>650</v>
      </c>
      <c r="L2065" s="22">
        <v>43049</v>
      </c>
      <c r="M2065">
        <v>640</v>
      </c>
      <c r="N2065" s="4">
        <v>43048</v>
      </c>
      <c r="O2065" s="3" t="s">
        <v>15</v>
      </c>
      <c r="P2065" s="3">
        <v>6079</v>
      </c>
      <c r="Q2065" s="3" t="s">
        <v>367</v>
      </c>
      <c r="R2065" s="3" t="s">
        <v>17</v>
      </c>
      <c r="S2065" s="3">
        <v>0.05</v>
      </c>
      <c r="T2065" s="3">
        <v>2</v>
      </c>
      <c r="U2065" s="3">
        <v>0</v>
      </c>
      <c r="V2065" s="3">
        <v>1000</v>
      </c>
      <c r="W2065">
        <v>580</v>
      </c>
      <c r="X2065" s="4">
        <v>43049</v>
      </c>
      <c r="Y2065">
        <v>650</v>
      </c>
      <c r="Z2065" s="10">
        <f t="shared" si="199"/>
        <v>70000</v>
      </c>
      <c r="AA2065" s="10">
        <f t="shared" si="198"/>
        <v>70000</v>
      </c>
      <c r="AB2065" t="str">
        <f t="shared" si="201"/>
        <v/>
      </c>
      <c r="AC2065">
        <f t="shared" si="196"/>
        <v>-2382670</v>
      </c>
      <c r="AD2065">
        <f t="shared" si="197"/>
        <v>6.4516129032258118E-2</v>
      </c>
      <c r="AE2065" s="15">
        <v>43049</v>
      </c>
      <c r="AF2065" s="9">
        <v>2.6021735153070047E-4</v>
      </c>
      <c r="AG2065" s="12" t="s">
        <v>957</v>
      </c>
      <c r="AH2065" s="20">
        <v>43047.998611111114</v>
      </c>
      <c r="AI2065" s="12">
        <v>620</v>
      </c>
      <c r="AJ2065" s="12">
        <v>70</v>
      </c>
      <c r="AK2065" s="12">
        <v>0.1273</v>
      </c>
      <c r="AL2065" s="17">
        <v>56300</v>
      </c>
      <c r="AM2065" s="17">
        <v>0.16135084427767354</v>
      </c>
      <c r="AN2065" s="9"/>
      <c r="AO2065" s="9"/>
      <c r="AP2065" s="17">
        <v>0</v>
      </c>
      <c r="AQ2065" s="17">
        <v>25805</v>
      </c>
      <c r="AR2065" s="17">
        <v>0.61538461538461542</v>
      </c>
      <c r="AS2065" s="17">
        <v>0.19700000000000001</v>
      </c>
      <c r="AT2065" s="17">
        <v>0.15</v>
      </c>
      <c r="AU2065" s="12">
        <v>0.25381679389312978</v>
      </c>
      <c r="AV2065" s="12">
        <v>0</v>
      </c>
      <c r="AY2065" s="12">
        <v>48415045</v>
      </c>
      <c r="BA2065" s="12">
        <v>1</v>
      </c>
      <c r="BD2065" s="12">
        <v>0.16135084427767354</v>
      </c>
      <c r="BE2065" s="12">
        <v>0.61538461538461542</v>
      </c>
      <c r="BF2065" s="12">
        <v>0.15</v>
      </c>
      <c r="BG2065" s="12">
        <v>0.25381679389312978</v>
      </c>
      <c r="BH2065" s="12">
        <v>1.2999999999999999E-2</v>
      </c>
      <c r="BI2065" s="12">
        <v>0.19700000000000001</v>
      </c>
      <c r="BJ2065" s="12">
        <v>5.0000000000000001E-3</v>
      </c>
      <c r="BK2065" s="12">
        <v>0.72799999999999998</v>
      </c>
      <c r="BL2065" s="12">
        <v>-919</v>
      </c>
      <c r="BM2065" s="12">
        <v>-598</v>
      </c>
      <c r="BN2065" s="12">
        <v>2423</v>
      </c>
      <c r="BO2065" s="12">
        <v>1251</v>
      </c>
      <c r="BP2065" s="12">
        <v>-234</v>
      </c>
      <c r="BQ2065" s="12">
        <v>-213</v>
      </c>
      <c r="BR2065" s="12">
        <v>380</v>
      </c>
      <c r="BS2065" s="12">
        <v>346</v>
      </c>
      <c r="BT2065" s="12">
        <v>0.32569329258890606</v>
      </c>
      <c r="BU2065" s="12">
        <v>0.45138824121847554</v>
      </c>
      <c r="BV2065" s="12">
        <v>0.46701174207327051</v>
      </c>
      <c r="BW2065" s="12">
        <v>0.46826976013354255</v>
      </c>
      <c r="BX2065" s="12">
        <v>0.44634262062425289</v>
      </c>
      <c r="BY2065" s="12">
        <v>1813</v>
      </c>
      <c r="BZ2065" s="12">
        <v>1</v>
      </c>
      <c r="CB2065" s="12">
        <v>0.15211754537597233</v>
      </c>
      <c r="CC2065" s="12">
        <v>22910</v>
      </c>
      <c r="CD2065" s="12">
        <v>22890</v>
      </c>
      <c r="CE2065" s="12">
        <v>1.0606984478935699</v>
      </c>
      <c r="CH2065" s="22">
        <v>43047</v>
      </c>
      <c r="CI2065">
        <v>543</v>
      </c>
      <c r="CJ2065">
        <v>550</v>
      </c>
      <c r="CK2065">
        <v>539</v>
      </c>
      <c r="CL2065">
        <v>550</v>
      </c>
      <c r="CM2065" s="22">
        <v>43048</v>
      </c>
      <c r="CN2065">
        <v>580</v>
      </c>
      <c r="CO2065">
        <v>650</v>
      </c>
      <c r="CP2065">
        <v>565</v>
      </c>
      <c r="CQ2065">
        <v>650</v>
      </c>
      <c r="CR2065" s="22">
        <v>43049</v>
      </c>
      <c r="CS2065">
        <v>640</v>
      </c>
      <c r="CT2065">
        <v>678</v>
      </c>
      <c r="CU2065">
        <v>618</v>
      </c>
      <c r="CV2065">
        <v>620</v>
      </c>
    </row>
    <row r="2066" spans="1:100">
      <c r="A2066" s="22">
        <v>43047</v>
      </c>
      <c r="B2066">
        <v>248</v>
      </c>
      <c r="C2066">
        <v>251</v>
      </c>
      <c r="D2066">
        <v>237</v>
      </c>
      <c r="E2066">
        <v>241</v>
      </c>
      <c r="F2066" s="23">
        <f t="shared" si="200"/>
        <v>-2.8225806451612878E-2</v>
      </c>
      <c r="G2066" s="22">
        <v>43048</v>
      </c>
      <c r="H2066">
        <v>227</v>
      </c>
      <c r="I2066">
        <v>234</v>
      </c>
      <c r="J2066">
        <v>215</v>
      </c>
      <c r="K2066">
        <v>216</v>
      </c>
      <c r="L2066" s="22">
        <v>43049</v>
      </c>
      <c r="M2066">
        <v>214</v>
      </c>
      <c r="N2066" s="4">
        <v>43048</v>
      </c>
      <c r="O2066" s="3" t="s">
        <v>11</v>
      </c>
      <c r="P2066" s="3">
        <v>6740</v>
      </c>
      <c r="Q2066" s="3" t="s">
        <v>256</v>
      </c>
      <c r="R2066" s="3" t="s">
        <v>13</v>
      </c>
      <c r="S2066" s="3">
        <v>0.05</v>
      </c>
      <c r="T2066" s="3">
        <v>1</v>
      </c>
      <c r="U2066" s="3">
        <v>0</v>
      </c>
      <c r="V2066" s="3">
        <v>2100</v>
      </c>
      <c r="W2066">
        <v>227</v>
      </c>
      <c r="X2066" s="4">
        <v>43049</v>
      </c>
      <c r="Y2066">
        <v>216</v>
      </c>
      <c r="Z2066" s="10">
        <f t="shared" si="199"/>
        <v>-23100</v>
      </c>
      <c r="AA2066" s="10">
        <f t="shared" si="198"/>
        <v>23100</v>
      </c>
      <c r="AB2066" t="str">
        <f t="shared" si="201"/>
        <v/>
      </c>
      <c r="AC2066">
        <f t="shared" si="196"/>
        <v>-2382670</v>
      </c>
      <c r="AD2066">
        <f t="shared" si="197"/>
        <v>1.3043478260869601E-2</v>
      </c>
      <c r="AE2066" s="15">
        <v>43049</v>
      </c>
      <c r="AF2066" s="9">
        <v>2.6021735153070047E-4</v>
      </c>
      <c r="AG2066" s="12" t="s">
        <v>962</v>
      </c>
      <c r="AH2066" s="20">
        <v>43047.997916666667</v>
      </c>
      <c r="AI2066" s="12">
        <v>230</v>
      </c>
      <c r="AJ2066" s="12">
        <v>-11</v>
      </c>
      <c r="AK2066" s="12">
        <v>-4.5600000000000002E-2</v>
      </c>
      <c r="AL2066" s="17">
        <v>36800</v>
      </c>
      <c r="AM2066" s="17">
        <v>0.48132780082987553</v>
      </c>
      <c r="AN2066" s="17">
        <v>-2</v>
      </c>
      <c r="AO2066" s="17">
        <v>0.05</v>
      </c>
      <c r="AP2066" s="17">
        <v>1.1399999999999999</v>
      </c>
      <c r="AQ2066" s="17">
        <v>144940</v>
      </c>
      <c r="AR2066" s="17">
        <v>0.64893617021276595</v>
      </c>
      <c r="AS2066" s="17">
        <v>0.104</v>
      </c>
      <c r="AT2066" s="17">
        <v>0.32795698924731181</v>
      </c>
      <c r="AU2066" s="12">
        <v>0.36690647482014388</v>
      </c>
      <c r="AV2066" s="12">
        <v>0</v>
      </c>
      <c r="AX2066" s="19">
        <v>93</v>
      </c>
      <c r="AY2066" s="12">
        <v>601411900</v>
      </c>
      <c r="BA2066" s="12">
        <v>0</v>
      </c>
      <c r="BB2066" s="12">
        <v>-1</v>
      </c>
      <c r="BC2066" s="15">
        <v>42956</v>
      </c>
      <c r="BD2066" s="12">
        <v>0.48132780082987553</v>
      </c>
      <c r="BE2066" s="12">
        <v>0.64893617021276595</v>
      </c>
      <c r="BF2066" s="12">
        <v>0.32795698924731181</v>
      </c>
      <c r="BG2066" s="12">
        <v>0.36690647482014388</v>
      </c>
      <c r="BH2066" s="12">
        <v>0.19600000000000001</v>
      </c>
      <c r="BI2066" s="12">
        <v>0.104</v>
      </c>
      <c r="BJ2066" s="12" t="s">
        <v>968</v>
      </c>
      <c r="BK2066" s="12">
        <v>0.49</v>
      </c>
      <c r="BL2066" s="12">
        <v>397</v>
      </c>
      <c r="BM2066" s="12">
        <v>-1229</v>
      </c>
      <c r="BN2066" s="12">
        <v>1519</v>
      </c>
      <c r="BO2066" s="12">
        <v>1413</v>
      </c>
      <c r="BP2066" s="12">
        <v>141</v>
      </c>
      <c r="BQ2066" s="12">
        <v>-86</v>
      </c>
      <c r="BR2066" s="12">
        <v>63</v>
      </c>
      <c r="BS2066" s="12">
        <v>235</v>
      </c>
      <c r="BT2066" s="12">
        <v>0.27191149917760921</v>
      </c>
      <c r="BU2066" s="12">
        <v>0.786357267031912</v>
      </c>
      <c r="BV2066" s="12">
        <v>0.80683445057708403</v>
      </c>
      <c r="BW2066" s="12">
        <v>0.81014671972686669</v>
      </c>
      <c r="BX2066" s="12">
        <v>0.64260116376888476</v>
      </c>
      <c r="BY2066" s="12">
        <v>1813</v>
      </c>
      <c r="BZ2066" s="12">
        <v>0</v>
      </c>
      <c r="CB2066" s="12">
        <v>0.15211754537597233</v>
      </c>
      <c r="CC2066" s="12">
        <v>22910</v>
      </c>
      <c r="CD2066" s="12">
        <v>22890</v>
      </c>
      <c r="CE2066" s="12">
        <v>3.1641833270463979</v>
      </c>
      <c r="CH2066" s="22">
        <v>43047</v>
      </c>
      <c r="CI2066">
        <v>248</v>
      </c>
      <c r="CJ2066">
        <v>251</v>
      </c>
      <c r="CK2066">
        <v>237</v>
      </c>
      <c r="CL2066">
        <v>241</v>
      </c>
      <c r="CM2066" s="22">
        <v>43048</v>
      </c>
      <c r="CN2066">
        <v>227</v>
      </c>
      <c r="CO2066">
        <v>234</v>
      </c>
      <c r="CP2066">
        <v>215</v>
      </c>
      <c r="CQ2066">
        <v>216</v>
      </c>
      <c r="CR2066" s="22">
        <v>43049</v>
      </c>
      <c r="CS2066">
        <v>214</v>
      </c>
      <c r="CT2066">
        <v>215</v>
      </c>
      <c r="CU2066">
        <v>212</v>
      </c>
      <c r="CV2066">
        <v>214</v>
      </c>
    </row>
    <row r="2067" spans="1:100">
      <c r="A2067" s="22">
        <v>43047</v>
      </c>
      <c r="B2067">
        <v>918</v>
      </c>
      <c r="C2067">
        <v>918</v>
      </c>
      <c r="D2067">
        <v>918</v>
      </c>
      <c r="E2067">
        <v>918</v>
      </c>
      <c r="F2067" s="23">
        <f t="shared" si="200"/>
        <v>0</v>
      </c>
      <c r="G2067" s="22">
        <v>43048</v>
      </c>
      <c r="H2067">
        <v>1068</v>
      </c>
      <c r="I2067">
        <v>1068</v>
      </c>
      <c r="J2067">
        <v>1053</v>
      </c>
      <c r="K2067">
        <v>1068</v>
      </c>
      <c r="L2067" s="22">
        <v>43049</v>
      </c>
      <c r="M2067">
        <v>1038</v>
      </c>
      <c r="N2067" s="4">
        <v>43048</v>
      </c>
      <c r="O2067" s="3" t="s">
        <v>15</v>
      </c>
      <c r="P2067" s="3">
        <v>6927</v>
      </c>
      <c r="Q2067" s="3" t="s">
        <v>252</v>
      </c>
      <c r="R2067" s="3" t="s">
        <v>17</v>
      </c>
      <c r="S2067" s="3">
        <v>0.05</v>
      </c>
      <c r="T2067" s="3">
        <v>2</v>
      </c>
      <c r="U2067" s="3">
        <v>0</v>
      </c>
      <c r="V2067" s="3">
        <v>600</v>
      </c>
      <c r="W2067">
        <v>1068</v>
      </c>
      <c r="X2067" s="4">
        <v>43049</v>
      </c>
      <c r="Y2067">
        <v>1068</v>
      </c>
      <c r="Z2067" s="10">
        <f t="shared" si="199"/>
        <v>0</v>
      </c>
      <c r="AA2067" s="10">
        <f t="shared" si="198"/>
        <v>0</v>
      </c>
      <c r="AB2067" t="str">
        <f t="shared" si="201"/>
        <v/>
      </c>
      <c r="AC2067">
        <f t="shared" si="196"/>
        <v>-2382670</v>
      </c>
      <c r="AD2067">
        <f t="shared" si="197"/>
        <v>2.005730659025784E-2</v>
      </c>
      <c r="AE2067" s="15">
        <v>43049</v>
      </c>
      <c r="AF2067" s="9">
        <v>2.6021735153070047E-4</v>
      </c>
      <c r="AG2067" s="12" t="s">
        <v>962</v>
      </c>
      <c r="AH2067" s="20">
        <v>43047.998611111114</v>
      </c>
      <c r="AI2067" s="12">
        <v>1047</v>
      </c>
      <c r="AJ2067" s="12">
        <v>129</v>
      </c>
      <c r="AK2067" s="12">
        <v>0.14050000000000001</v>
      </c>
      <c r="AL2067" s="17">
        <v>35100</v>
      </c>
      <c r="AM2067" s="17">
        <v>0.1649746192893401</v>
      </c>
      <c r="AN2067" s="9"/>
      <c r="AO2067" s="9"/>
      <c r="AP2067" s="17">
        <v>1385</v>
      </c>
      <c r="AQ2067" s="17">
        <v>17972</v>
      </c>
      <c r="AR2067" s="17">
        <v>0.60103626943005184</v>
      </c>
      <c r="AS2067" s="17">
        <v>0.30599999999999999</v>
      </c>
      <c r="AT2067" s="17">
        <v>0.82298850574712645</v>
      </c>
      <c r="AU2067" s="12">
        <v>0.85607476635514024</v>
      </c>
      <c r="AV2067" s="12">
        <v>3.17</v>
      </c>
      <c r="AY2067" s="12">
        <v>22806900</v>
      </c>
      <c r="BA2067" s="12">
        <v>1</v>
      </c>
      <c r="BD2067" s="12">
        <v>0.1649746192893401</v>
      </c>
      <c r="BE2067" s="12">
        <v>0.60103626943005184</v>
      </c>
      <c r="BF2067" s="12">
        <v>0.82298850574712645</v>
      </c>
      <c r="BG2067" s="12">
        <v>0.85607476635514024</v>
      </c>
      <c r="BH2067" s="12">
        <v>1.9E-2</v>
      </c>
      <c r="BI2067" s="12">
        <v>0.30599999999999999</v>
      </c>
      <c r="BJ2067" s="12">
        <v>1.7999999999999999E-2</v>
      </c>
      <c r="BK2067" s="12">
        <v>0.39300000000000002</v>
      </c>
      <c r="BL2067" s="12">
        <v>840</v>
      </c>
      <c r="BM2067" s="12">
        <v>-234</v>
      </c>
      <c r="BN2067" s="12">
        <v>-629</v>
      </c>
      <c r="BO2067" s="12">
        <v>1585</v>
      </c>
      <c r="BP2067" s="12">
        <v>84</v>
      </c>
      <c r="BQ2067" s="12">
        <v>-166</v>
      </c>
      <c r="BR2067" s="12">
        <v>93</v>
      </c>
      <c r="BS2067" s="12">
        <v>1608</v>
      </c>
      <c r="BT2067" s="12">
        <v>0.27191149917760921</v>
      </c>
      <c r="BU2067" s="12">
        <v>0.786357267031912</v>
      </c>
      <c r="BV2067" s="12">
        <v>0.80683445057708403</v>
      </c>
      <c r="BW2067" s="12">
        <v>0.81014671972686669</v>
      </c>
      <c r="BX2067" s="12">
        <v>0.64260116376888476</v>
      </c>
      <c r="BY2067" s="12">
        <v>1813</v>
      </c>
      <c r="BZ2067" s="12">
        <v>1</v>
      </c>
      <c r="CB2067" s="12">
        <v>0.15211754537597233</v>
      </c>
      <c r="CC2067" s="12">
        <v>22910</v>
      </c>
      <c r="CD2067" s="12">
        <v>22890</v>
      </c>
      <c r="CE2067" s="12">
        <v>1.0845206506691278</v>
      </c>
      <c r="CH2067" s="22">
        <v>43047</v>
      </c>
      <c r="CI2067">
        <v>918</v>
      </c>
      <c r="CJ2067">
        <v>918</v>
      </c>
      <c r="CK2067">
        <v>918</v>
      </c>
      <c r="CL2067">
        <v>918</v>
      </c>
      <c r="CM2067" s="22">
        <v>43048</v>
      </c>
      <c r="CN2067">
        <v>1068</v>
      </c>
      <c r="CO2067">
        <v>1068</v>
      </c>
      <c r="CP2067">
        <v>1053</v>
      </c>
      <c r="CQ2067">
        <v>1068</v>
      </c>
      <c r="CR2067" s="22">
        <v>43049</v>
      </c>
      <c r="CS2067">
        <v>1038</v>
      </c>
      <c r="CT2067">
        <v>1189</v>
      </c>
      <c r="CU2067">
        <v>1031</v>
      </c>
      <c r="CV2067">
        <v>1163</v>
      </c>
    </row>
    <row r="2068" spans="1:100">
      <c r="A2068" s="22">
        <v>43047</v>
      </c>
      <c r="B2068">
        <v>717</v>
      </c>
      <c r="C2068">
        <v>717</v>
      </c>
      <c r="D2068">
        <v>717</v>
      </c>
      <c r="E2068">
        <v>717</v>
      </c>
      <c r="F2068" s="23">
        <f t="shared" si="200"/>
        <v>0</v>
      </c>
      <c r="G2068" s="22">
        <v>43048</v>
      </c>
      <c r="H2068">
        <v>807</v>
      </c>
      <c r="I2068">
        <v>860</v>
      </c>
      <c r="J2068">
        <v>752</v>
      </c>
      <c r="K2068">
        <v>790</v>
      </c>
      <c r="L2068" s="22">
        <v>43049</v>
      </c>
      <c r="M2068">
        <v>781</v>
      </c>
      <c r="N2068" s="4">
        <v>43048</v>
      </c>
      <c r="O2068" s="3" t="s">
        <v>15</v>
      </c>
      <c r="P2068" s="3">
        <v>2173</v>
      </c>
      <c r="Q2068" s="3" t="s">
        <v>821</v>
      </c>
      <c r="R2068" s="3" t="s">
        <v>17</v>
      </c>
      <c r="S2068" s="3">
        <v>0.05</v>
      </c>
      <c r="T2068" s="3">
        <v>1</v>
      </c>
      <c r="U2068" s="3">
        <v>0</v>
      </c>
      <c r="V2068" s="3">
        <v>700</v>
      </c>
      <c r="W2068">
        <v>807</v>
      </c>
      <c r="X2068" s="4">
        <v>43049</v>
      </c>
      <c r="Y2068">
        <v>790</v>
      </c>
      <c r="Z2068" s="10">
        <f t="shared" si="199"/>
        <v>-11900</v>
      </c>
      <c r="AA2068" s="10">
        <f t="shared" si="198"/>
        <v>11900</v>
      </c>
      <c r="AB2068">
        <f t="shared" si="201"/>
        <v>-11900</v>
      </c>
      <c r="AC2068">
        <f t="shared" si="196"/>
        <v>-2394570</v>
      </c>
      <c r="AD2068">
        <f t="shared" si="197"/>
        <v>3.9285714285714257E-2</v>
      </c>
      <c r="AE2068" s="15">
        <v>43049</v>
      </c>
      <c r="AF2068" s="9">
        <v>2.6021735153070047E-4</v>
      </c>
      <c r="AG2068" s="12" t="s">
        <v>960</v>
      </c>
      <c r="AH2068" s="20">
        <v>43047.987500000003</v>
      </c>
      <c r="AI2068" s="12">
        <v>840</v>
      </c>
      <c r="AJ2068" s="12">
        <v>123</v>
      </c>
      <c r="AK2068" s="12">
        <v>0.17150000000000001</v>
      </c>
      <c r="AL2068" s="17">
        <v>34500</v>
      </c>
      <c r="AM2068" s="17">
        <v>0.31061806656101426</v>
      </c>
      <c r="AN2068" s="9"/>
      <c r="AO2068" s="9"/>
      <c r="AP2068" s="17">
        <v>22.29</v>
      </c>
      <c r="AQ2068" s="17">
        <v>2433</v>
      </c>
      <c r="AR2068" s="17">
        <v>0.75</v>
      </c>
      <c r="AS2068" s="17">
        <v>0.21199999999999999</v>
      </c>
      <c r="AT2068" s="17">
        <v>0.7767857142857143</v>
      </c>
      <c r="AU2068" s="12">
        <v>0.7967479674796748</v>
      </c>
      <c r="AV2068" s="12">
        <v>2.2200000000000002</v>
      </c>
      <c r="AY2068" s="12">
        <v>3855200</v>
      </c>
      <c r="BA2068" s="12">
        <v>1</v>
      </c>
      <c r="BD2068" s="12">
        <v>0.31061806656101426</v>
      </c>
      <c r="BE2068" s="12">
        <v>0.75</v>
      </c>
      <c r="BF2068" s="12">
        <v>0.7767857142857143</v>
      </c>
      <c r="BG2068" s="12">
        <v>0.7967479674796748</v>
      </c>
      <c r="BH2068" s="12">
        <v>5.0000000000000001E-3</v>
      </c>
      <c r="BI2068" s="12">
        <v>0.21199999999999999</v>
      </c>
      <c r="BJ2068" s="12">
        <v>4.0000000000000001E-3</v>
      </c>
      <c r="BK2068" s="12">
        <v>0.64600000000000002</v>
      </c>
      <c r="BL2068" s="12">
        <v>147</v>
      </c>
      <c r="BM2068" s="12">
        <v>-48</v>
      </c>
      <c r="BN2068" s="12">
        <v>102</v>
      </c>
      <c r="BO2068" s="12">
        <v>990</v>
      </c>
      <c r="BP2068" s="12">
        <v>197</v>
      </c>
      <c r="BQ2068" s="12">
        <v>12</v>
      </c>
      <c r="BR2068" s="12">
        <v>-109</v>
      </c>
      <c r="BS2068" s="12">
        <v>789</v>
      </c>
      <c r="BT2068" s="12">
        <v>0.33640914599280108</v>
      </c>
      <c r="BU2068" s="12">
        <v>0.53912769256518533</v>
      </c>
      <c r="BV2068" s="12">
        <v>0.56552291971214619</v>
      </c>
      <c r="BW2068" s="12">
        <v>0.47730821303058535</v>
      </c>
      <c r="BX2068" s="12">
        <v>0.62284306810423085</v>
      </c>
      <c r="BY2068" s="12">
        <v>1813</v>
      </c>
      <c r="BZ2068" s="12">
        <v>1</v>
      </c>
      <c r="CB2068" s="12">
        <v>0.15211754537597233</v>
      </c>
      <c r="CC2068" s="12">
        <v>22910</v>
      </c>
      <c r="CD2068" s="12">
        <v>22890</v>
      </c>
      <c r="CE2068" s="12">
        <v>2.0419608125630315</v>
      </c>
      <c r="CH2068" s="22">
        <v>43047</v>
      </c>
      <c r="CI2068">
        <v>717</v>
      </c>
      <c r="CJ2068">
        <v>717</v>
      </c>
      <c r="CK2068">
        <v>717</v>
      </c>
      <c r="CL2068">
        <v>717</v>
      </c>
      <c r="CM2068" s="22">
        <v>43048</v>
      </c>
      <c r="CN2068">
        <v>807</v>
      </c>
      <c r="CO2068">
        <v>860</v>
      </c>
      <c r="CP2068">
        <v>752</v>
      </c>
      <c r="CQ2068">
        <v>790</v>
      </c>
      <c r="CR2068" s="22">
        <v>43049</v>
      </c>
      <c r="CS2068">
        <v>781</v>
      </c>
      <c r="CT2068">
        <v>845</v>
      </c>
      <c r="CU2068">
        <v>762</v>
      </c>
      <c r="CV2068">
        <v>820</v>
      </c>
    </row>
    <row r="2069" spans="1:100">
      <c r="A2069" s="22">
        <v>43047</v>
      </c>
      <c r="B2069">
        <v>2243</v>
      </c>
      <c r="C2069">
        <v>2243</v>
      </c>
      <c r="D2069">
        <v>2243</v>
      </c>
      <c r="E2069">
        <v>2243</v>
      </c>
      <c r="F2069" s="23">
        <f t="shared" si="200"/>
        <v>0</v>
      </c>
      <c r="G2069" s="22">
        <v>43048</v>
      </c>
      <c r="H2069">
        <v>2443</v>
      </c>
      <c r="I2069">
        <v>2743</v>
      </c>
      <c r="J2069">
        <v>2400</v>
      </c>
      <c r="K2069">
        <v>2743</v>
      </c>
      <c r="L2069" s="22">
        <v>43049</v>
      </c>
      <c r="M2069">
        <v>2890</v>
      </c>
      <c r="N2069" s="4">
        <v>43048</v>
      </c>
      <c r="O2069" s="3" t="s">
        <v>15</v>
      </c>
      <c r="P2069" s="3">
        <v>3267</v>
      </c>
      <c r="Q2069" s="3" t="s">
        <v>148</v>
      </c>
      <c r="R2069" s="3" t="s">
        <v>17</v>
      </c>
      <c r="S2069" s="3">
        <v>0.05</v>
      </c>
      <c r="T2069" s="3">
        <v>2</v>
      </c>
      <c r="U2069" s="3">
        <v>0</v>
      </c>
      <c r="V2069" s="3">
        <v>300</v>
      </c>
      <c r="W2069">
        <v>2443</v>
      </c>
      <c r="X2069" s="4">
        <v>43049</v>
      </c>
      <c r="Y2069">
        <v>2743</v>
      </c>
      <c r="Z2069" s="10">
        <f t="shared" si="199"/>
        <v>90000</v>
      </c>
      <c r="AA2069" s="10">
        <f t="shared" si="198"/>
        <v>90000</v>
      </c>
      <c r="AB2069" t="str">
        <f t="shared" si="201"/>
        <v/>
      </c>
      <c r="AC2069">
        <f t="shared" si="196"/>
        <v>-2394570</v>
      </c>
      <c r="AD2069">
        <f t="shared" si="197"/>
        <v>8.5018726591760352E-2</v>
      </c>
      <c r="AE2069" s="15">
        <v>43049</v>
      </c>
      <c r="AF2069" s="9">
        <v>2.6021735153070047E-4</v>
      </c>
      <c r="AG2069" s="12" t="s">
        <v>957</v>
      </c>
      <c r="AH2069" s="20">
        <v>43047.990972222222</v>
      </c>
      <c r="AI2069" s="12">
        <v>2670</v>
      </c>
      <c r="AJ2069" s="12">
        <v>427</v>
      </c>
      <c r="AK2069" s="12">
        <v>0.19040000000000001</v>
      </c>
      <c r="AL2069" s="17">
        <v>21400</v>
      </c>
      <c r="AM2069" s="17">
        <v>0.34662413609782033</v>
      </c>
      <c r="AN2069" s="9"/>
      <c r="AO2069" s="9"/>
      <c r="AP2069" s="17">
        <v>0</v>
      </c>
      <c r="AQ2069" s="17">
        <v>9537</v>
      </c>
      <c r="AR2069" s="17">
        <v>0.57827476038338654</v>
      </c>
      <c r="AS2069" s="17">
        <v>0.17699999999999999</v>
      </c>
      <c r="AT2069" s="17">
        <v>0.46540326134861171</v>
      </c>
      <c r="AU2069" s="12">
        <v>0.46540326134861171</v>
      </c>
      <c r="AV2069" s="12">
        <v>0</v>
      </c>
      <c r="AY2069" s="12">
        <v>5070000</v>
      </c>
      <c r="BA2069" s="12">
        <v>1</v>
      </c>
      <c r="BD2069" s="12">
        <v>0.34662413609782033</v>
      </c>
      <c r="BE2069" s="12">
        <v>0.57827476038338654</v>
      </c>
      <c r="BF2069" s="12">
        <v>0.46540326134861171</v>
      </c>
      <c r="BG2069" s="12">
        <v>0.46540326134861171</v>
      </c>
      <c r="BH2069" s="12">
        <v>2.4E-2</v>
      </c>
      <c r="BI2069" s="12">
        <v>0.17699999999999999</v>
      </c>
      <c r="BJ2069" s="12">
        <v>0</v>
      </c>
      <c r="BK2069" s="12">
        <v>0.63700000000000001</v>
      </c>
      <c r="BL2069" s="12">
        <v>244</v>
      </c>
      <c r="BM2069" s="12">
        <v>-26</v>
      </c>
      <c r="BN2069" s="12">
        <v>224</v>
      </c>
      <c r="BO2069" s="12">
        <v>1119</v>
      </c>
      <c r="BP2069" s="12">
        <v>437</v>
      </c>
      <c r="BQ2069" s="12">
        <v>-73</v>
      </c>
      <c r="BR2069" s="12">
        <v>39</v>
      </c>
      <c r="BS2069" s="12">
        <v>675</v>
      </c>
      <c r="BT2069" s="12">
        <v>0.32569329258890606</v>
      </c>
      <c r="BU2069" s="12">
        <v>0.45138824121847554</v>
      </c>
      <c r="BV2069" s="12">
        <v>0.46701174207327051</v>
      </c>
      <c r="BW2069" s="12">
        <v>0.46826976013354255</v>
      </c>
      <c r="BX2069" s="12">
        <v>0.44634262062425289</v>
      </c>
      <c r="BY2069" s="12">
        <v>1813</v>
      </c>
      <c r="BZ2069" s="12">
        <v>1</v>
      </c>
      <c r="CB2069" s="12">
        <v>0.15211754537597233</v>
      </c>
      <c r="CC2069" s="12">
        <v>22910</v>
      </c>
      <c r="CD2069" s="12">
        <v>22890</v>
      </c>
      <c r="CE2069" s="12">
        <v>2.2786598037794215</v>
      </c>
      <c r="CH2069" s="22">
        <v>43047</v>
      </c>
      <c r="CI2069">
        <v>2243</v>
      </c>
      <c r="CJ2069">
        <v>2243</v>
      </c>
      <c r="CK2069">
        <v>2243</v>
      </c>
      <c r="CL2069">
        <v>2243</v>
      </c>
      <c r="CM2069" s="22">
        <v>43048</v>
      </c>
      <c r="CN2069">
        <v>2443</v>
      </c>
      <c r="CO2069">
        <v>2743</v>
      </c>
      <c r="CP2069">
        <v>2400</v>
      </c>
      <c r="CQ2069">
        <v>2743</v>
      </c>
      <c r="CR2069" s="22">
        <v>43049</v>
      </c>
      <c r="CS2069">
        <v>2890</v>
      </c>
      <c r="CT2069">
        <v>3245</v>
      </c>
      <c r="CU2069">
        <v>2857</v>
      </c>
      <c r="CV2069">
        <v>3245</v>
      </c>
    </row>
    <row r="2070" spans="1:100">
      <c r="A2070" s="22">
        <v>43047</v>
      </c>
      <c r="B2070">
        <v>1318</v>
      </c>
      <c r="C2070">
        <v>1330</v>
      </c>
      <c r="D2070">
        <v>1284</v>
      </c>
      <c r="E2070">
        <v>1294</v>
      </c>
      <c r="F2070" s="23">
        <f t="shared" si="200"/>
        <v>-1.8209408194233667E-2</v>
      </c>
      <c r="G2070" s="22">
        <v>43048</v>
      </c>
      <c r="H2070">
        <v>1167</v>
      </c>
      <c r="I2070">
        <v>1226</v>
      </c>
      <c r="J2070">
        <v>1153</v>
      </c>
      <c r="K2070">
        <v>1179</v>
      </c>
      <c r="L2070" s="22">
        <v>43049</v>
      </c>
      <c r="M2070">
        <v>1149</v>
      </c>
      <c r="N2070" s="4">
        <v>43048</v>
      </c>
      <c r="O2070" s="3" t="s">
        <v>11</v>
      </c>
      <c r="P2070" s="3">
        <v>3668</v>
      </c>
      <c r="Q2070" s="3" t="s">
        <v>630</v>
      </c>
      <c r="R2070" s="3" t="s">
        <v>13</v>
      </c>
      <c r="S2070" s="3">
        <v>0.05</v>
      </c>
      <c r="T2070" s="3">
        <v>1</v>
      </c>
      <c r="U2070" s="3">
        <v>0</v>
      </c>
      <c r="V2070" s="3">
        <v>400</v>
      </c>
      <c r="W2070">
        <v>1167</v>
      </c>
      <c r="X2070" s="4">
        <v>43049</v>
      </c>
      <c r="Y2070">
        <v>1179</v>
      </c>
      <c r="Z2070" s="10">
        <f t="shared" si="199"/>
        <v>4800</v>
      </c>
      <c r="AA2070" s="10">
        <f t="shared" si="198"/>
        <v>4800</v>
      </c>
      <c r="AB2070" t="str">
        <f t="shared" si="201"/>
        <v/>
      </c>
      <c r="AC2070">
        <f t="shared" ref="AC2070:AC2133" si="202">SUM(AB2070,AC2069)</f>
        <v>-2394570</v>
      </c>
      <c r="AD2070">
        <f t="shared" ref="AD2070:AD2133" si="203">ABS(W2070/AI2070-1)</f>
        <v>3.0008826125331067E-2</v>
      </c>
      <c r="AE2070" s="15">
        <v>43049</v>
      </c>
      <c r="AF2070" s="9">
        <v>2.6021735153070047E-4</v>
      </c>
      <c r="AG2070" s="12" t="s">
        <v>962</v>
      </c>
      <c r="AH2070" s="20">
        <v>43047.998611111114</v>
      </c>
      <c r="AI2070" s="12">
        <v>1133</v>
      </c>
      <c r="AJ2070" s="12">
        <v>-161</v>
      </c>
      <c r="AK2070" s="12">
        <v>-0.1244</v>
      </c>
      <c r="AL2070" s="17">
        <v>20400</v>
      </c>
      <c r="AM2070" s="17">
        <v>0.22598870056497175</v>
      </c>
      <c r="AN2070" s="17">
        <v>-2</v>
      </c>
      <c r="AO2070" s="17">
        <v>0</v>
      </c>
      <c r="AP2070" s="17">
        <v>4.8899999999999997</v>
      </c>
      <c r="AQ2070" s="17">
        <v>157919</v>
      </c>
      <c r="AR2070" s="17">
        <v>0.46060606060606063</v>
      </c>
      <c r="AS2070" s="17">
        <v>0.16600000000000001</v>
      </c>
      <c r="AT2070" s="17">
        <v>0.62916666666666665</v>
      </c>
      <c r="AU2070" s="12">
        <v>0.17497103128621089</v>
      </c>
      <c r="AV2070" s="12">
        <v>1.37</v>
      </c>
      <c r="AY2070" s="12">
        <v>127457000</v>
      </c>
      <c r="BA2070" s="12">
        <v>0</v>
      </c>
      <c r="BB2070" s="12">
        <v>-1</v>
      </c>
      <c r="BC2070" s="15">
        <v>42746</v>
      </c>
      <c r="BD2070" s="12">
        <v>0.22598870056497175</v>
      </c>
      <c r="BE2070" s="12">
        <v>0.46060606060606063</v>
      </c>
      <c r="BF2070" s="12">
        <v>0.62916666666666665</v>
      </c>
      <c r="BG2070" s="12">
        <v>0.17497103128621089</v>
      </c>
      <c r="BH2070" s="12">
        <v>7.6999999999999999E-2</v>
      </c>
      <c r="BI2070" s="12">
        <v>0.16600000000000001</v>
      </c>
      <c r="BJ2070" s="12">
        <v>4.2000000000000003E-2</v>
      </c>
      <c r="BK2070" s="12">
        <v>0.73899999999999999</v>
      </c>
      <c r="BL2070" s="12">
        <v>4138</v>
      </c>
      <c r="BM2070" s="12">
        <v>342</v>
      </c>
      <c r="BN2070" s="12">
        <v>2137</v>
      </c>
      <c r="BO2070" s="12">
        <v>8317</v>
      </c>
      <c r="BP2070" s="12">
        <v>1175</v>
      </c>
      <c r="BQ2070" s="12">
        <v>-209</v>
      </c>
      <c r="BR2070" s="12" t="s">
        <v>961</v>
      </c>
      <c r="BS2070" s="12">
        <v>1692</v>
      </c>
      <c r="BT2070" s="12">
        <v>0.27191149917760921</v>
      </c>
      <c r="BU2070" s="12">
        <v>0.786357267031912</v>
      </c>
      <c r="BV2070" s="12">
        <v>0.80683445057708403</v>
      </c>
      <c r="BW2070" s="12">
        <v>0.81014671972686669</v>
      </c>
      <c r="BX2070" s="12">
        <v>0.64260116376888476</v>
      </c>
      <c r="BY2070" s="12">
        <v>1813</v>
      </c>
      <c r="BZ2070" s="12">
        <v>0</v>
      </c>
      <c r="CB2070" s="12">
        <v>0.15211754537597233</v>
      </c>
      <c r="CC2070" s="12">
        <v>22910</v>
      </c>
      <c r="CD2070" s="12">
        <v>22890</v>
      </c>
      <c r="CE2070" s="12">
        <v>1.4856189008731382</v>
      </c>
      <c r="CH2070" s="22">
        <v>43047</v>
      </c>
      <c r="CI2070">
        <v>1318</v>
      </c>
      <c r="CJ2070">
        <v>1330</v>
      </c>
      <c r="CK2070">
        <v>1284</v>
      </c>
      <c r="CL2070">
        <v>1294</v>
      </c>
      <c r="CM2070" s="22">
        <v>43048</v>
      </c>
      <c r="CN2070">
        <v>1167</v>
      </c>
      <c r="CO2070">
        <v>1226</v>
      </c>
      <c r="CP2070">
        <v>1153</v>
      </c>
      <c r="CQ2070">
        <v>1179</v>
      </c>
      <c r="CR2070" s="22">
        <v>43049</v>
      </c>
      <c r="CS2070">
        <v>1149</v>
      </c>
      <c r="CT2070">
        <v>1155</v>
      </c>
      <c r="CU2070">
        <v>1100</v>
      </c>
      <c r="CV2070">
        <v>1111</v>
      </c>
    </row>
    <row r="2071" spans="1:100">
      <c r="A2071" s="22">
        <v>43047</v>
      </c>
      <c r="B2071">
        <v>355</v>
      </c>
      <c r="C2071">
        <v>431</v>
      </c>
      <c r="D2071">
        <v>355</v>
      </c>
      <c r="E2071">
        <v>431</v>
      </c>
      <c r="F2071" s="23">
        <f t="shared" si="200"/>
        <v>0.21408450704225346</v>
      </c>
      <c r="G2071" s="22">
        <v>43048</v>
      </c>
      <c r="H2071">
        <v>503</v>
      </c>
      <c r="I2071">
        <v>511</v>
      </c>
      <c r="J2071">
        <v>475</v>
      </c>
      <c r="K2071">
        <v>511</v>
      </c>
      <c r="L2071" s="22">
        <v>43049</v>
      </c>
      <c r="M2071">
        <v>501</v>
      </c>
      <c r="N2071" s="4">
        <v>43048</v>
      </c>
      <c r="O2071" s="3" t="s">
        <v>15</v>
      </c>
      <c r="P2071" s="3">
        <v>1730</v>
      </c>
      <c r="Q2071" s="3" t="s">
        <v>822</v>
      </c>
      <c r="R2071" s="3" t="s">
        <v>17</v>
      </c>
      <c r="S2071" s="3">
        <v>0.05</v>
      </c>
      <c r="T2071" s="3">
        <v>2</v>
      </c>
      <c r="U2071" s="3">
        <v>0</v>
      </c>
      <c r="V2071" s="3">
        <v>1200</v>
      </c>
      <c r="W2071">
        <v>503</v>
      </c>
      <c r="X2071" s="4">
        <v>43049</v>
      </c>
      <c r="Y2071">
        <v>511</v>
      </c>
      <c r="Z2071" s="10">
        <f t="shared" si="199"/>
        <v>9600</v>
      </c>
      <c r="AA2071" s="10">
        <f t="shared" si="198"/>
        <v>9600</v>
      </c>
      <c r="AB2071" t="str">
        <f t="shared" si="201"/>
        <v/>
      </c>
      <c r="AC2071">
        <f t="shared" si="202"/>
        <v>-2394570</v>
      </c>
      <c r="AD2071">
        <f t="shared" si="203"/>
        <v>4.7698396167465074E-2</v>
      </c>
      <c r="AE2071" s="15">
        <v>43049</v>
      </c>
      <c r="AF2071" s="9">
        <v>2.6021735153070047E-4</v>
      </c>
      <c r="AG2071" s="12" t="s">
        <v>960</v>
      </c>
      <c r="AH2071" s="20">
        <v>43047.998611111114</v>
      </c>
      <c r="AI2071" s="12">
        <v>480.1</v>
      </c>
      <c r="AJ2071" s="12">
        <v>49.1</v>
      </c>
      <c r="AK2071" s="12">
        <v>0.1139</v>
      </c>
      <c r="AL2071" s="17">
        <v>18900</v>
      </c>
      <c r="AM2071" s="17">
        <v>0.18055555555555555</v>
      </c>
      <c r="AN2071" s="9"/>
      <c r="AO2071" s="9"/>
      <c r="AP2071" s="17">
        <v>0</v>
      </c>
      <c r="AQ2071" s="17">
        <v>1231</v>
      </c>
      <c r="AR2071" s="17">
        <v>0.33333333333333331</v>
      </c>
      <c r="AS2071" s="17">
        <v>0.23699999999999999</v>
      </c>
      <c r="AT2071" s="17">
        <v>0.44117647058823528</v>
      </c>
      <c r="AU2071" s="12">
        <v>0.42066420664206644</v>
      </c>
      <c r="AV2071" s="12">
        <v>2.78</v>
      </c>
      <c r="AY2071" s="12">
        <v>3420000</v>
      </c>
      <c r="BA2071" s="12">
        <v>1</v>
      </c>
      <c r="BD2071" s="12">
        <v>0.18055555555555555</v>
      </c>
      <c r="BE2071" s="12">
        <v>0.33333333333333331</v>
      </c>
      <c r="BF2071" s="12">
        <v>0.44117647058823528</v>
      </c>
      <c r="BG2071" s="12">
        <v>0.42066420664206644</v>
      </c>
      <c r="BH2071" s="12">
        <v>0</v>
      </c>
      <c r="BI2071" s="12">
        <v>0.23699999999999999</v>
      </c>
      <c r="BJ2071" s="12">
        <v>0</v>
      </c>
      <c r="BK2071" s="12">
        <v>0.79</v>
      </c>
      <c r="BL2071" s="12">
        <v>20</v>
      </c>
      <c r="BM2071" s="12">
        <v>-7</v>
      </c>
      <c r="BN2071" s="12">
        <v>190</v>
      </c>
      <c r="BO2071" s="12">
        <v>382</v>
      </c>
      <c r="BP2071" s="12">
        <v>-407</v>
      </c>
      <c r="BQ2071" s="12">
        <v>27</v>
      </c>
      <c r="BR2071" s="12">
        <v>205</v>
      </c>
      <c r="BS2071" s="12">
        <v>178</v>
      </c>
      <c r="BT2071" s="12">
        <v>0.32081632742844091</v>
      </c>
      <c r="BU2071" s="12">
        <v>0.68059730666971374</v>
      </c>
      <c r="BV2071" s="12">
        <v>0.69526317120137915</v>
      </c>
      <c r="BW2071" s="12">
        <v>0.69716899627750029</v>
      </c>
      <c r="BX2071" s="12">
        <v>0.51001011173791955</v>
      </c>
      <c r="BY2071" s="12">
        <v>1813</v>
      </c>
      <c r="BZ2071" s="12">
        <v>1</v>
      </c>
      <c r="CB2071" s="12">
        <v>0.15211754537597233</v>
      </c>
      <c r="CC2071" s="12">
        <v>22910</v>
      </c>
      <c r="CD2071" s="12">
        <v>22890</v>
      </c>
      <c r="CE2071" s="12">
        <v>1.186947601010101</v>
      </c>
      <c r="CH2071" s="22">
        <v>43047</v>
      </c>
      <c r="CI2071">
        <v>355</v>
      </c>
      <c r="CJ2071">
        <v>431</v>
      </c>
      <c r="CK2071">
        <v>355</v>
      </c>
      <c r="CL2071">
        <v>431</v>
      </c>
      <c r="CM2071" s="22">
        <v>43048</v>
      </c>
      <c r="CN2071">
        <v>503</v>
      </c>
      <c r="CO2071">
        <v>511</v>
      </c>
      <c r="CP2071">
        <v>475</v>
      </c>
      <c r="CQ2071">
        <v>511</v>
      </c>
      <c r="CR2071" s="22">
        <v>43049</v>
      </c>
      <c r="CS2071">
        <v>501</v>
      </c>
      <c r="CT2071">
        <v>520</v>
      </c>
      <c r="CU2071">
        <v>461</v>
      </c>
      <c r="CV2071">
        <v>481</v>
      </c>
    </row>
    <row r="2072" spans="1:100">
      <c r="F2072" s="23" t="str">
        <f t="shared" si="200"/>
        <v/>
      </c>
      <c r="N2072" s="4">
        <v>43048</v>
      </c>
      <c r="O2072" s="3" t="s">
        <v>11</v>
      </c>
      <c r="P2072" s="3">
        <v>4587</v>
      </c>
      <c r="Q2072" s="3" t="s">
        <v>290</v>
      </c>
      <c r="R2072" s="3" t="s">
        <v>13</v>
      </c>
      <c r="S2072" s="3">
        <v>0.05</v>
      </c>
      <c r="T2072" s="3">
        <v>1</v>
      </c>
      <c r="U2072" s="3">
        <v>0</v>
      </c>
      <c r="V2072" s="3">
        <v>200</v>
      </c>
      <c r="X2072" s="4">
        <v>43049</v>
      </c>
      <c r="Z2072" s="10">
        <f t="shared" si="199"/>
        <v>0</v>
      </c>
      <c r="AA2072" s="10">
        <f t="shared" si="198"/>
        <v>0</v>
      </c>
      <c r="AB2072" t="str">
        <f t="shared" si="201"/>
        <v/>
      </c>
      <c r="AC2072">
        <f t="shared" si="202"/>
        <v>-2394570</v>
      </c>
      <c r="AD2072">
        <f t="shared" si="203"/>
        <v>1</v>
      </c>
      <c r="AE2072" s="15">
        <v>43049</v>
      </c>
      <c r="AF2072" s="9">
        <v>2.6021735153070047E-4</v>
      </c>
      <c r="AG2072" s="12" t="s">
        <v>962</v>
      </c>
      <c r="AH2072" s="20">
        <v>43047.997916666667</v>
      </c>
      <c r="AI2072" s="12">
        <v>3319</v>
      </c>
      <c r="AJ2072" s="12">
        <v>-216</v>
      </c>
      <c r="AK2072" s="12">
        <v>-6.1100000000000002E-2</v>
      </c>
      <c r="AL2072" s="17">
        <v>14100</v>
      </c>
      <c r="AM2072" s="17">
        <v>0.31232091690544411</v>
      </c>
      <c r="AN2072" s="9"/>
      <c r="AO2072" s="17">
        <v>0</v>
      </c>
      <c r="AP2072" s="17">
        <v>1.81</v>
      </c>
      <c r="AQ2072" s="17">
        <v>427007</v>
      </c>
      <c r="AR2072" s="17">
        <v>0.89447236180904521</v>
      </c>
      <c r="AS2072" s="17">
        <v>0.152</v>
      </c>
      <c r="AT2072" s="17">
        <v>0.92526690391459077</v>
      </c>
      <c r="AU2072" s="12">
        <v>0.94566398608998048</v>
      </c>
      <c r="AV2072" s="12">
        <v>0</v>
      </c>
      <c r="AX2072" s="19">
        <v>82</v>
      </c>
      <c r="AY2072" s="12">
        <v>120114400</v>
      </c>
      <c r="BA2072" s="12">
        <v>0</v>
      </c>
      <c r="BD2072" s="12">
        <v>0.31232091690544411</v>
      </c>
      <c r="BE2072" s="12">
        <v>0.89447236180904521</v>
      </c>
      <c r="BF2072" s="12">
        <v>0.92526690391459077</v>
      </c>
      <c r="BG2072" s="12">
        <v>0.94566398608998048</v>
      </c>
      <c r="BH2072" s="12">
        <v>0.17699999999999999</v>
      </c>
      <c r="BI2072" s="12">
        <v>0.152</v>
      </c>
      <c r="BJ2072" s="12">
        <v>0</v>
      </c>
      <c r="BK2072" s="12">
        <v>0.57599999999999996</v>
      </c>
      <c r="BL2072" s="12">
        <v>234</v>
      </c>
      <c r="BM2072" s="12">
        <v>-112</v>
      </c>
      <c r="BN2072" s="12">
        <v>5187</v>
      </c>
      <c r="BO2072" s="12">
        <v>5572</v>
      </c>
      <c r="BP2072" s="12">
        <v>-150</v>
      </c>
      <c r="BQ2072" s="12">
        <v>-56</v>
      </c>
      <c r="BR2072" s="12">
        <v>-16</v>
      </c>
      <c r="BS2072" s="12">
        <v>229</v>
      </c>
      <c r="BT2072" s="12">
        <v>0.27191149917760921</v>
      </c>
      <c r="BU2072" s="12">
        <v>0.786357267031912</v>
      </c>
      <c r="BV2072" s="12">
        <v>0.80683445057708403</v>
      </c>
      <c r="BW2072" s="12">
        <v>0.81014671972686669</v>
      </c>
      <c r="BX2072" s="12">
        <v>0.64260116376888476</v>
      </c>
      <c r="BY2072" s="12">
        <v>1813</v>
      </c>
      <c r="BZ2072" s="12">
        <v>0</v>
      </c>
      <c r="CB2072" s="12">
        <v>0.15211754537597233</v>
      </c>
      <c r="CC2072" s="12">
        <v>22910</v>
      </c>
      <c r="CD2072" s="12">
        <v>22890</v>
      </c>
      <c r="CE2072" s="12">
        <v>2.053155118520448</v>
      </c>
    </row>
    <row r="2073" spans="1:100">
      <c r="A2073" s="22">
        <v>43047</v>
      </c>
      <c r="B2073">
        <v>665</v>
      </c>
      <c r="C2073">
        <v>665</v>
      </c>
      <c r="D2073">
        <v>620</v>
      </c>
      <c r="E2073">
        <v>648</v>
      </c>
      <c r="F2073" s="23">
        <f t="shared" si="200"/>
        <v>-2.5563909774436122E-2</v>
      </c>
      <c r="G2073" s="22">
        <v>43048</v>
      </c>
      <c r="H2073">
        <v>715</v>
      </c>
      <c r="I2073">
        <v>748</v>
      </c>
      <c r="J2073">
        <v>708</v>
      </c>
      <c r="K2073">
        <v>748</v>
      </c>
      <c r="L2073" s="22">
        <v>43049</v>
      </c>
      <c r="M2073">
        <v>733</v>
      </c>
      <c r="N2073" s="4">
        <v>43048</v>
      </c>
      <c r="O2073" s="3" t="s">
        <v>15</v>
      </c>
      <c r="P2073" s="3">
        <v>1848</v>
      </c>
      <c r="Q2073" s="3" t="s">
        <v>608</v>
      </c>
      <c r="R2073" s="3" t="s">
        <v>17</v>
      </c>
      <c r="S2073" s="3">
        <v>0.05</v>
      </c>
      <c r="T2073" s="3">
        <v>2</v>
      </c>
      <c r="U2073" s="3">
        <v>0</v>
      </c>
      <c r="V2073" s="3">
        <v>800</v>
      </c>
      <c r="W2073">
        <v>715</v>
      </c>
      <c r="X2073" s="4">
        <v>43049</v>
      </c>
      <c r="Y2073">
        <v>748</v>
      </c>
      <c r="Z2073" s="10">
        <f t="shared" si="199"/>
        <v>26400</v>
      </c>
      <c r="AA2073" s="10">
        <f t="shared" si="198"/>
        <v>26400</v>
      </c>
      <c r="AB2073" t="str">
        <f t="shared" si="201"/>
        <v/>
      </c>
      <c r="AC2073">
        <f t="shared" si="202"/>
        <v>-2394570</v>
      </c>
      <c r="AD2073">
        <f t="shared" si="203"/>
        <v>6.9444444444444198E-3</v>
      </c>
      <c r="AE2073" s="15">
        <v>43049</v>
      </c>
      <c r="AF2073" s="9">
        <v>2.6021735153070047E-4</v>
      </c>
      <c r="AG2073" s="12" t="s">
        <v>954</v>
      </c>
      <c r="AH2073" s="20">
        <v>43047.99722222222</v>
      </c>
      <c r="AI2073" s="12">
        <v>720</v>
      </c>
      <c r="AJ2073" s="12">
        <v>72</v>
      </c>
      <c r="AK2073" s="12">
        <v>0.1111</v>
      </c>
      <c r="AL2073" s="17">
        <v>13200</v>
      </c>
      <c r="AM2073" s="17">
        <v>0.4494949494949495</v>
      </c>
      <c r="AN2073" s="9"/>
      <c r="AO2073" s="9"/>
      <c r="AP2073" s="17">
        <v>0</v>
      </c>
      <c r="AQ2073" s="17">
        <v>11050</v>
      </c>
      <c r="AR2073" s="17">
        <v>0.88698630136986301</v>
      </c>
      <c r="AS2073" s="17">
        <v>0.14299999999999999</v>
      </c>
      <c r="AT2073" s="17">
        <v>0.90858725761772852</v>
      </c>
      <c r="AU2073" s="12">
        <v>0.91749999999999998</v>
      </c>
      <c r="AV2073" s="12">
        <v>1.52</v>
      </c>
      <c r="AY2073" s="12">
        <v>18602244</v>
      </c>
      <c r="BA2073" s="12">
        <v>1</v>
      </c>
      <c r="BD2073" s="12">
        <v>0.4494949494949495</v>
      </c>
      <c r="BE2073" s="12">
        <v>0.88698630136986301</v>
      </c>
      <c r="BF2073" s="12">
        <v>0.90858725761772852</v>
      </c>
      <c r="BG2073" s="12">
        <v>0.91749999999999998</v>
      </c>
      <c r="BH2073" s="12">
        <v>0</v>
      </c>
      <c r="BI2073" s="12">
        <v>0.14299999999999999</v>
      </c>
      <c r="BJ2073" s="12">
        <v>0</v>
      </c>
      <c r="BK2073" s="12">
        <v>0.70799999999999996</v>
      </c>
      <c r="BL2073" s="12">
        <v>542</v>
      </c>
      <c r="BM2073" s="12">
        <v>-153</v>
      </c>
      <c r="BN2073" s="12">
        <v>-262</v>
      </c>
      <c r="BO2073" s="12">
        <v>2051</v>
      </c>
      <c r="BP2073" s="12">
        <v>-416</v>
      </c>
      <c r="BQ2073" s="12">
        <v>-818</v>
      </c>
      <c r="BR2073" s="12">
        <v>1198</v>
      </c>
      <c r="BS2073" s="12">
        <v>1767</v>
      </c>
      <c r="BT2073" s="12">
        <v>0.36913580713876976</v>
      </c>
      <c r="BU2073" s="12">
        <v>0.74273999631829979</v>
      </c>
      <c r="BV2073" s="12">
        <v>0.76092473905984881</v>
      </c>
      <c r="BW2073" s="12">
        <v>0.77431530791055059</v>
      </c>
      <c r="BX2073" s="12">
        <v>0.51085936590916969</v>
      </c>
      <c r="BY2073" s="12">
        <v>1813</v>
      </c>
      <c r="BZ2073" s="12">
        <v>1</v>
      </c>
      <c r="CB2073" s="12">
        <v>0.15211754537597233</v>
      </c>
      <c r="CC2073" s="12">
        <v>22910</v>
      </c>
      <c r="CD2073" s="12">
        <v>22890</v>
      </c>
      <c r="CE2073" s="12">
        <v>2.9549185032139582</v>
      </c>
      <c r="CH2073" s="22">
        <v>43047</v>
      </c>
      <c r="CI2073">
        <v>665</v>
      </c>
      <c r="CJ2073">
        <v>665</v>
      </c>
      <c r="CK2073">
        <v>620</v>
      </c>
      <c r="CL2073">
        <v>648</v>
      </c>
      <c r="CM2073" s="22">
        <v>43048</v>
      </c>
      <c r="CN2073">
        <v>715</v>
      </c>
      <c r="CO2073">
        <v>748</v>
      </c>
      <c r="CP2073">
        <v>708</v>
      </c>
      <c r="CQ2073">
        <v>748</v>
      </c>
      <c r="CR2073" s="22">
        <v>43049</v>
      </c>
      <c r="CS2073">
        <v>733</v>
      </c>
      <c r="CT2073">
        <v>745</v>
      </c>
      <c r="CU2073">
        <v>713</v>
      </c>
      <c r="CV2073">
        <v>713</v>
      </c>
    </row>
    <row r="2074" spans="1:100">
      <c r="F2074" s="23" t="str">
        <f t="shared" si="200"/>
        <v/>
      </c>
      <c r="N2074" s="4">
        <v>43048</v>
      </c>
      <c r="O2074" s="3" t="s">
        <v>15</v>
      </c>
      <c r="P2074" s="3">
        <v>7187</v>
      </c>
      <c r="Q2074" s="3" t="s">
        <v>575</v>
      </c>
      <c r="R2074" s="3" t="s">
        <v>17</v>
      </c>
      <c r="S2074" s="3">
        <v>0.05</v>
      </c>
      <c r="T2074" s="3">
        <v>2</v>
      </c>
      <c r="U2074" s="3">
        <v>0</v>
      </c>
      <c r="V2074" s="3">
        <v>400</v>
      </c>
      <c r="X2074" s="4">
        <v>43049</v>
      </c>
      <c r="Z2074" s="10">
        <f t="shared" si="199"/>
        <v>0</v>
      </c>
      <c r="AA2074" s="10">
        <f t="shared" si="198"/>
        <v>0</v>
      </c>
      <c r="AB2074" t="str">
        <f t="shared" si="201"/>
        <v/>
      </c>
      <c r="AC2074">
        <f t="shared" si="202"/>
        <v>-2394570</v>
      </c>
      <c r="AD2074">
        <f t="shared" si="203"/>
        <v>1</v>
      </c>
      <c r="AE2074" s="15">
        <v>43049</v>
      </c>
      <c r="AF2074" s="9">
        <v>2.6021735153070047E-4</v>
      </c>
      <c r="AG2074" s="12" t="s">
        <v>957</v>
      </c>
      <c r="AH2074" s="20">
        <v>43047.990277777775</v>
      </c>
      <c r="AI2074" s="12">
        <v>1910</v>
      </c>
      <c r="AJ2074" s="12">
        <v>260</v>
      </c>
      <c r="AK2074" s="12">
        <v>0.15759999999999999</v>
      </c>
      <c r="AL2074" s="17">
        <v>12500</v>
      </c>
      <c r="AM2074" s="17">
        <v>0.31000492853622474</v>
      </c>
      <c r="AN2074" s="9"/>
      <c r="AO2074" s="9"/>
      <c r="AP2074" s="17">
        <v>0</v>
      </c>
      <c r="AQ2074" s="17">
        <v>6882</v>
      </c>
      <c r="AR2074" s="17">
        <v>0.80970149253731338</v>
      </c>
      <c r="AS2074" s="17">
        <v>2.5000000000000001E-2</v>
      </c>
      <c r="AT2074" s="17">
        <v>0.81063553826199741</v>
      </c>
      <c r="AU2074" s="12">
        <v>0.81063553826199741</v>
      </c>
      <c r="AV2074" s="12">
        <v>0.75</v>
      </c>
      <c r="AY2074" s="12">
        <v>4328400</v>
      </c>
      <c r="BA2074" s="12">
        <v>1</v>
      </c>
      <c r="BD2074" s="12">
        <v>0.31000492853622474</v>
      </c>
      <c r="BE2074" s="12">
        <v>0.80970149253731338</v>
      </c>
      <c r="BF2074" s="12">
        <v>0.81063553826199741</v>
      </c>
      <c r="BG2074" s="12">
        <v>0.81063553826199741</v>
      </c>
      <c r="BH2074" s="12">
        <v>0</v>
      </c>
      <c r="BI2074" s="12">
        <v>2.5000000000000001E-2</v>
      </c>
      <c r="BJ2074" s="12">
        <v>0</v>
      </c>
      <c r="BK2074" s="12">
        <v>0.84799999999999998</v>
      </c>
      <c r="BL2074" s="12">
        <v>-1009</v>
      </c>
      <c r="BM2074" s="12">
        <v>-34</v>
      </c>
      <c r="BN2074" s="12">
        <v>1288</v>
      </c>
      <c r="BO2074" s="12">
        <v>655</v>
      </c>
      <c r="BP2074" s="12">
        <v>-518</v>
      </c>
      <c r="BQ2074" s="12">
        <v>-93</v>
      </c>
      <c r="BR2074" s="12">
        <v>636</v>
      </c>
      <c r="BS2074" s="12">
        <v>410</v>
      </c>
      <c r="BT2074" s="12">
        <v>0.32569329258890606</v>
      </c>
      <c r="BU2074" s="12">
        <v>0.45138824121847554</v>
      </c>
      <c r="BV2074" s="12">
        <v>0.46701174207327051</v>
      </c>
      <c r="BW2074" s="12">
        <v>0.46826976013354255</v>
      </c>
      <c r="BX2074" s="12">
        <v>0.44634262062425289</v>
      </c>
      <c r="BY2074" s="12">
        <v>1813</v>
      </c>
      <c r="BZ2074" s="12">
        <v>1</v>
      </c>
      <c r="CB2074" s="12">
        <v>0.15211754537597233</v>
      </c>
      <c r="CC2074" s="12">
        <v>22910</v>
      </c>
      <c r="CD2074" s="12">
        <v>22890</v>
      </c>
      <c r="CE2074" s="12">
        <v>2.0379301267977956</v>
      </c>
    </row>
    <row r="2075" spans="1:100">
      <c r="A2075" s="22">
        <v>43047</v>
      </c>
      <c r="B2075">
        <v>497</v>
      </c>
      <c r="C2075">
        <v>507</v>
      </c>
      <c r="D2075">
        <v>494</v>
      </c>
      <c r="E2075">
        <v>507</v>
      </c>
      <c r="F2075" s="23">
        <f t="shared" si="200"/>
        <v>2.0120724346076369E-2</v>
      </c>
      <c r="G2075" s="22">
        <v>43048</v>
      </c>
      <c r="H2075">
        <v>527</v>
      </c>
      <c r="I2075">
        <v>527</v>
      </c>
      <c r="J2075">
        <v>494</v>
      </c>
      <c r="K2075">
        <v>498</v>
      </c>
      <c r="L2075" s="22">
        <v>43049</v>
      </c>
      <c r="M2075">
        <v>491</v>
      </c>
      <c r="N2075" s="4">
        <v>43048</v>
      </c>
      <c r="O2075" s="3" t="s">
        <v>15</v>
      </c>
      <c r="P2075" s="3">
        <v>4576</v>
      </c>
      <c r="Q2075" s="3" t="s">
        <v>347</v>
      </c>
      <c r="R2075" s="3" t="s">
        <v>17</v>
      </c>
      <c r="S2075" s="3">
        <v>0.05</v>
      </c>
      <c r="T2075" s="3">
        <v>2</v>
      </c>
      <c r="U2075" s="3">
        <v>0</v>
      </c>
      <c r="V2075" s="3">
        <v>1000</v>
      </c>
      <c r="W2075">
        <v>527</v>
      </c>
      <c r="X2075" s="4">
        <v>43049</v>
      </c>
      <c r="Y2075">
        <v>498</v>
      </c>
      <c r="Z2075" s="10">
        <f t="shared" si="199"/>
        <v>-29000</v>
      </c>
      <c r="AA2075" s="10">
        <f t="shared" si="198"/>
        <v>29000</v>
      </c>
      <c r="AB2075" t="str">
        <f t="shared" si="201"/>
        <v/>
      </c>
      <c r="AC2075">
        <f t="shared" si="202"/>
        <v>-2394570</v>
      </c>
      <c r="AD2075">
        <f t="shared" si="203"/>
        <v>2.4074074074074026E-2</v>
      </c>
      <c r="AE2075" s="15">
        <v>43049</v>
      </c>
      <c r="AF2075" s="9">
        <v>2.6021735153070047E-4</v>
      </c>
      <c r="AG2075" s="12" t="s">
        <v>960</v>
      </c>
      <c r="AH2075" s="20">
        <v>43047.986111111109</v>
      </c>
      <c r="AI2075" s="12">
        <v>540</v>
      </c>
      <c r="AJ2075" s="12">
        <v>33</v>
      </c>
      <c r="AK2075" s="12">
        <v>6.5100000000000005E-2</v>
      </c>
      <c r="AL2075" s="17">
        <v>9000</v>
      </c>
      <c r="AM2075" s="17">
        <v>0.17416829745596868</v>
      </c>
      <c r="AN2075" s="9"/>
      <c r="AO2075" s="9"/>
      <c r="AP2075" s="17">
        <v>0</v>
      </c>
      <c r="AQ2075" s="17">
        <v>13418</v>
      </c>
      <c r="AR2075" s="17">
        <v>0.34810126582278483</v>
      </c>
      <c r="AS2075" s="17">
        <v>0.34100000000000003</v>
      </c>
      <c r="AT2075" s="17">
        <v>0.26896551724137929</v>
      </c>
      <c r="AU2075" s="12">
        <v>0.29799999999999999</v>
      </c>
      <c r="AV2075" s="12">
        <v>0</v>
      </c>
      <c r="AY2075" s="12">
        <v>26258400</v>
      </c>
      <c r="BA2075" s="12">
        <v>0.5</v>
      </c>
      <c r="BD2075" s="12">
        <v>0.17416829745596868</v>
      </c>
      <c r="BE2075" s="12">
        <v>0.34810126582278483</v>
      </c>
      <c r="BF2075" s="12">
        <v>0.26896551724137929</v>
      </c>
      <c r="BG2075" s="12">
        <v>0.29799999999999999</v>
      </c>
      <c r="BH2075" s="12">
        <v>1.0999999999999999E-2</v>
      </c>
      <c r="BI2075" s="12">
        <v>0.34100000000000003</v>
      </c>
      <c r="BJ2075" s="12">
        <v>0</v>
      </c>
      <c r="BK2075" s="12">
        <v>0.41099999999999998</v>
      </c>
      <c r="BL2075" s="12">
        <v>-199</v>
      </c>
      <c r="BM2075" s="12">
        <v>-1002</v>
      </c>
      <c r="BN2075" s="12">
        <v>2026</v>
      </c>
      <c r="BO2075" s="12">
        <v>1067</v>
      </c>
      <c r="BP2075" s="12">
        <v>-264</v>
      </c>
      <c r="BQ2075" s="12">
        <v>99</v>
      </c>
      <c r="BR2075" s="12">
        <v>68</v>
      </c>
      <c r="BS2075" s="12">
        <v>243</v>
      </c>
      <c r="BT2075" s="12">
        <v>0.33640914599280108</v>
      </c>
      <c r="BU2075" s="12">
        <v>0.53912769256518533</v>
      </c>
      <c r="BV2075" s="12">
        <v>0.56552291971214619</v>
      </c>
      <c r="BW2075" s="12">
        <v>0.47730821303058535</v>
      </c>
      <c r="BX2075" s="12">
        <v>0.62284306810423085</v>
      </c>
      <c r="BY2075" s="12">
        <v>1813</v>
      </c>
      <c r="BZ2075" s="12">
        <v>0.5</v>
      </c>
      <c r="CB2075" s="12">
        <v>0.15211754537597233</v>
      </c>
      <c r="CC2075" s="12">
        <v>22910</v>
      </c>
      <c r="CD2075" s="12">
        <v>22890</v>
      </c>
      <c r="CE2075" s="12">
        <v>1.1449586372531579</v>
      </c>
      <c r="CH2075" s="22">
        <v>43047</v>
      </c>
      <c r="CI2075">
        <v>497</v>
      </c>
      <c r="CJ2075">
        <v>507</v>
      </c>
      <c r="CK2075">
        <v>494</v>
      </c>
      <c r="CL2075">
        <v>507</v>
      </c>
      <c r="CM2075" s="22">
        <v>43048</v>
      </c>
      <c r="CN2075">
        <v>527</v>
      </c>
      <c r="CO2075">
        <v>527</v>
      </c>
      <c r="CP2075">
        <v>494</v>
      </c>
      <c r="CQ2075">
        <v>498</v>
      </c>
      <c r="CR2075" s="22">
        <v>43049</v>
      </c>
      <c r="CS2075">
        <v>491</v>
      </c>
      <c r="CT2075">
        <v>500</v>
      </c>
      <c r="CU2075">
        <v>488</v>
      </c>
      <c r="CV2075">
        <v>493</v>
      </c>
    </row>
    <row r="2076" spans="1:100">
      <c r="A2076" s="22">
        <v>43047</v>
      </c>
      <c r="B2076">
        <v>387</v>
      </c>
      <c r="C2076">
        <v>390</v>
      </c>
      <c r="D2076">
        <v>387</v>
      </c>
      <c r="E2076">
        <v>390</v>
      </c>
      <c r="F2076" s="23">
        <f t="shared" si="200"/>
        <v>7.7519379844961378E-3</v>
      </c>
      <c r="G2076" s="22">
        <v>43048</v>
      </c>
      <c r="H2076">
        <v>430</v>
      </c>
      <c r="I2076">
        <v>435</v>
      </c>
      <c r="J2076">
        <v>410</v>
      </c>
      <c r="K2076">
        <v>418</v>
      </c>
      <c r="L2076" s="22">
        <v>43049</v>
      </c>
      <c r="M2076">
        <v>421</v>
      </c>
      <c r="N2076" s="4">
        <v>43048</v>
      </c>
      <c r="O2076" s="3" t="s">
        <v>15</v>
      </c>
      <c r="P2076" s="3">
        <v>1717</v>
      </c>
      <c r="Q2076" s="3" t="s">
        <v>823</v>
      </c>
      <c r="R2076" s="3" t="s">
        <v>17</v>
      </c>
      <c r="S2076" s="3">
        <v>0.05</v>
      </c>
      <c r="T2076" s="3">
        <v>2</v>
      </c>
      <c r="U2076" s="3">
        <v>0</v>
      </c>
      <c r="V2076" s="3">
        <v>1300</v>
      </c>
      <c r="W2076">
        <v>430</v>
      </c>
      <c r="X2076" s="4">
        <v>43049</v>
      </c>
      <c r="Y2076">
        <v>418</v>
      </c>
      <c r="Z2076" s="10">
        <f t="shared" si="199"/>
        <v>-15600</v>
      </c>
      <c r="AA2076" s="10">
        <f t="shared" si="198"/>
        <v>15600</v>
      </c>
      <c r="AB2076" t="str">
        <f t="shared" si="201"/>
        <v/>
      </c>
      <c r="AC2076">
        <f t="shared" si="202"/>
        <v>-2394570</v>
      </c>
      <c r="AD2076">
        <f t="shared" si="203"/>
        <v>3.1531531531531543E-2</v>
      </c>
      <c r="AE2076" s="15">
        <v>43049</v>
      </c>
      <c r="AF2076" s="9">
        <v>2.6021735153070047E-4</v>
      </c>
      <c r="AG2076" s="12" t="s">
        <v>960</v>
      </c>
      <c r="AH2076" s="20">
        <v>43047.997916666667</v>
      </c>
      <c r="AI2076" s="12">
        <v>444</v>
      </c>
      <c r="AJ2076" s="12">
        <v>54</v>
      </c>
      <c r="AK2076" s="12">
        <v>0.13850000000000001</v>
      </c>
      <c r="AL2076" s="17">
        <v>8900</v>
      </c>
      <c r="AM2076" s="17">
        <v>7.6517150395778361E-2</v>
      </c>
      <c r="AN2076" s="9"/>
      <c r="AO2076" s="9"/>
      <c r="AP2076" s="17">
        <v>0</v>
      </c>
      <c r="AQ2076" s="17">
        <v>4842</v>
      </c>
      <c r="AR2076" s="17">
        <v>0.95238095238095233</v>
      </c>
      <c r="AS2076" s="17">
        <v>9.7000000000000003E-2</v>
      </c>
      <c r="AT2076" s="17">
        <v>0.61616161616161613</v>
      </c>
      <c r="AU2076" s="12">
        <v>0.58285714285714285</v>
      </c>
      <c r="AV2076" s="12">
        <v>3.43</v>
      </c>
      <c r="AY2076" s="12">
        <v>12775900</v>
      </c>
      <c r="BA2076" s="12">
        <v>1</v>
      </c>
      <c r="BD2076" s="12">
        <v>7.6517150395778361E-2</v>
      </c>
      <c r="BE2076" s="12">
        <v>0.95238095238095233</v>
      </c>
      <c r="BF2076" s="12">
        <v>0.61616161616161613</v>
      </c>
      <c r="BG2076" s="12">
        <v>0.58285714285714285</v>
      </c>
      <c r="BH2076" s="12">
        <v>1.0999999999999999E-2</v>
      </c>
      <c r="BI2076" s="12">
        <v>9.7000000000000003E-2</v>
      </c>
      <c r="BJ2076" s="12">
        <v>0</v>
      </c>
      <c r="BK2076" s="12">
        <v>0.57299999999999995</v>
      </c>
      <c r="BL2076" s="12">
        <v>118</v>
      </c>
      <c r="BM2076" s="12">
        <v>-17</v>
      </c>
      <c r="BN2076" s="12">
        <v>-44</v>
      </c>
      <c r="BO2076" s="12">
        <v>1553</v>
      </c>
      <c r="BP2076" s="12">
        <v>537</v>
      </c>
      <c r="BQ2076" s="12">
        <v>-75</v>
      </c>
      <c r="BR2076" s="12">
        <v>75</v>
      </c>
      <c r="BS2076" s="12">
        <v>1496</v>
      </c>
      <c r="BT2076" s="12">
        <v>0.32081632742844091</v>
      </c>
      <c r="BU2076" s="12">
        <v>0.68059730666971374</v>
      </c>
      <c r="BV2076" s="12">
        <v>0.69526317120137915</v>
      </c>
      <c r="BW2076" s="12">
        <v>0.69716899627750029</v>
      </c>
      <c r="BX2076" s="12">
        <v>0.51001011173791955</v>
      </c>
      <c r="BY2076" s="12">
        <v>1813</v>
      </c>
      <c r="BZ2076" s="12">
        <v>1</v>
      </c>
      <c r="CB2076" s="12">
        <v>0.15211754537597233</v>
      </c>
      <c r="CC2076" s="12">
        <v>22910</v>
      </c>
      <c r="CD2076" s="12">
        <v>22890</v>
      </c>
      <c r="CE2076" s="12">
        <v>0.50301331254497483</v>
      </c>
      <c r="CH2076" s="22">
        <v>43047</v>
      </c>
      <c r="CI2076">
        <v>387</v>
      </c>
      <c r="CJ2076">
        <v>390</v>
      </c>
      <c r="CK2076">
        <v>387</v>
      </c>
      <c r="CL2076">
        <v>390</v>
      </c>
      <c r="CM2076" s="22">
        <v>43048</v>
      </c>
      <c r="CN2076">
        <v>430</v>
      </c>
      <c r="CO2076">
        <v>435</v>
      </c>
      <c r="CP2076">
        <v>410</v>
      </c>
      <c r="CQ2076">
        <v>418</v>
      </c>
      <c r="CR2076" s="22">
        <v>43049</v>
      </c>
      <c r="CS2076">
        <v>421</v>
      </c>
      <c r="CT2076">
        <v>434</v>
      </c>
      <c r="CU2076">
        <v>421</v>
      </c>
      <c r="CV2076">
        <v>427</v>
      </c>
    </row>
    <row r="2077" spans="1:100">
      <c r="A2077" s="22">
        <v>43047</v>
      </c>
      <c r="B2077">
        <v>279</v>
      </c>
      <c r="C2077">
        <v>284</v>
      </c>
      <c r="D2077">
        <v>273</v>
      </c>
      <c r="E2077">
        <v>284</v>
      </c>
      <c r="F2077" s="23">
        <f t="shared" si="200"/>
        <v>1.7921146953405076E-2</v>
      </c>
      <c r="G2077" s="22">
        <v>43048</v>
      </c>
      <c r="H2077">
        <v>263</v>
      </c>
      <c r="I2077">
        <v>267</v>
      </c>
      <c r="J2077">
        <v>260</v>
      </c>
      <c r="K2077">
        <v>264</v>
      </c>
      <c r="L2077" s="22">
        <v>43049</v>
      </c>
      <c r="M2077">
        <v>264</v>
      </c>
      <c r="N2077" s="4">
        <v>43048</v>
      </c>
      <c r="O2077" s="3" t="s">
        <v>11</v>
      </c>
      <c r="P2077" s="3">
        <v>5395</v>
      </c>
      <c r="Q2077" s="3" t="s">
        <v>824</v>
      </c>
      <c r="R2077" s="3" t="s">
        <v>13</v>
      </c>
      <c r="S2077" s="3">
        <v>0.05</v>
      </c>
      <c r="T2077" s="3">
        <v>2</v>
      </c>
      <c r="U2077" s="3">
        <v>0</v>
      </c>
      <c r="V2077" s="3">
        <v>2000</v>
      </c>
      <c r="W2077">
        <v>263</v>
      </c>
      <c r="X2077" s="4">
        <v>43049</v>
      </c>
      <c r="Y2077">
        <v>264</v>
      </c>
      <c r="Z2077" s="10">
        <f t="shared" si="199"/>
        <v>2000</v>
      </c>
      <c r="AA2077" s="10">
        <f t="shared" si="198"/>
        <v>2000</v>
      </c>
      <c r="AB2077" t="str">
        <f t="shared" si="201"/>
        <v/>
      </c>
      <c r="AC2077">
        <f t="shared" si="202"/>
        <v>-2394570</v>
      </c>
      <c r="AD2077">
        <f t="shared" si="203"/>
        <v>2.3346303501945442E-2</v>
      </c>
      <c r="AE2077" s="15">
        <v>43049</v>
      </c>
      <c r="AF2077" s="9">
        <v>2.6021735153070047E-4</v>
      </c>
      <c r="AG2077" s="12" t="s">
        <v>954</v>
      </c>
      <c r="AH2077" s="20">
        <v>43047.892361111109</v>
      </c>
      <c r="AI2077" s="12">
        <v>257</v>
      </c>
      <c r="AJ2077" s="12">
        <v>-27</v>
      </c>
      <c r="AK2077" s="12">
        <v>-9.5100000000000004E-2</v>
      </c>
      <c r="AL2077" s="17">
        <v>7000</v>
      </c>
      <c r="AM2077" s="17">
        <v>0.21033210332103322</v>
      </c>
      <c r="AN2077" s="9"/>
      <c r="AO2077" s="9"/>
      <c r="AP2077" s="17">
        <v>0</v>
      </c>
      <c r="AQ2077" s="17">
        <v>2710</v>
      </c>
      <c r="AR2077" s="17">
        <v>0.88461538461538458</v>
      </c>
      <c r="AS2077" s="17">
        <v>0.40200000000000002</v>
      </c>
      <c r="AT2077" s="17">
        <v>0.90625</v>
      </c>
      <c r="AU2077" s="12">
        <v>0.91891891891891897</v>
      </c>
      <c r="AV2077" s="12">
        <v>2.21</v>
      </c>
      <c r="AY2077" s="12">
        <v>10000000</v>
      </c>
      <c r="BA2077" s="12">
        <v>0.2857142857142857</v>
      </c>
      <c r="BD2077" s="12">
        <v>0.21033210332103322</v>
      </c>
      <c r="BE2077" s="12">
        <v>0.88461538461538458</v>
      </c>
      <c r="BF2077" s="12">
        <v>0.90625</v>
      </c>
      <c r="BG2077" s="12">
        <v>0.91891891891891897</v>
      </c>
      <c r="BH2077" s="12">
        <v>0</v>
      </c>
      <c r="BI2077" s="12">
        <v>0.40200000000000002</v>
      </c>
      <c r="BJ2077" s="12">
        <v>0</v>
      </c>
      <c r="BK2077" s="12">
        <v>0.54900000000000004</v>
      </c>
      <c r="BL2077" s="12">
        <v>458</v>
      </c>
      <c r="BM2077" s="12">
        <v>-98</v>
      </c>
      <c r="BN2077" s="12">
        <v>-332</v>
      </c>
      <c r="BO2077" s="12">
        <v>490</v>
      </c>
      <c r="BP2077" s="12">
        <v>550</v>
      </c>
      <c r="BQ2077" s="12">
        <v>-155</v>
      </c>
      <c r="BR2077" s="12">
        <v>-242</v>
      </c>
      <c r="BS2077" s="12">
        <v>448</v>
      </c>
      <c r="BT2077" s="12">
        <v>0.36913580713876976</v>
      </c>
      <c r="BU2077" s="12">
        <v>0.74273999631829979</v>
      </c>
      <c r="BV2077" s="12">
        <v>0.76092473905984881</v>
      </c>
      <c r="BW2077" s="12">
        <v>0.77431530791055059</v>
      </c>
      <c r="BX2077" s="12">
        <v>0.51085936590916969</v>
      </c>
      <c r="BY2077" s="12">
        <v>1813</v>
      </c>
      <c r="BZ2077" s="12">
        <v>0.2857142857142857</v>
      </c>
      <c r="CB2077" s="12">
        <v>0.15211754537597233</v>
      </c>
      <c r="CC2077" s="12">
        <v>22910</v>
      </c>
      <c r="CD2077" s="12">
        <v>22890</v>
      </c>
      <c r="CE2077" s="12">
        <v>1.3826945655820195</v>
      </c>
      <c r="CH2077" s="22">
        <v>43047</v>
      </c>
      <c r="CI2077">
        <v>279</v>
      </c>
      <c r="CJ2077">
        <v>284</v>
      </c>
      <c r="CK2077">
        <v>273</v>
      </c>
      <c r="CL2077">
        <v>284</v>
      </c>
      <c r="CM2077" s="22">
        <v>43048</v>
      </c>
      <c r="CN2077">
        <v>263</v>
      </c>
      <c r="CO2077">
        <v>267</v>
      </c>
      <c r="CP2077">
        <v>260</v>
      </c>
      <c r="CQ2077">
        <v>264</v>
      </c>
      <c r="CR2077" s="22">
        <v>43049</v>
      </c>
      <c r="CS2077">
        <v>264</v>
      </c>
      <c r="CT2077">
        <v>266</v>
      </c>
      <c r="CU2077">
        <v>264</v>
      </c>
      <c r="CV2077">
        <v>265</v>
      </c>
    </row>
    <row r="2078" spans="1:100">
      <c r="A2078" s="22">
        <v>43047</v>
      </c>
      <c r="B2078">
        <v>825</v>
      </c>
      <c r="C2078">
        <v>826</v>
      </c>
      <c r="D2078">
        <v>823</v>
      </c>
      <c r="E2078">
        <v>824</v>
      </c>
      <c r="F2078" s="23">
        <f t="shared" si="200"/>
        <v>-1.2121212121212199E-3</v>
      </c>
      <c r="G2078" s="22">
        <v>43048</v>
      </c>
      <c r="H2078">
        <v>820</v>
      </c>
      <c r="I2078">
        <v>820</v>
      </c>
      <c r="J2078">
        <v>778</v>
      </c>
      <c r="K2078">
        <v>778</v>
      </c>
      <c r="L2078" s="22">
        <v>43049</v>
      </c>
      <c r="M2078">
        <v>776</v>
      </c>
      <c r="N2078" s="4">
        <v>43048</v>
      </c>
      <c r="O2078" s="3" t="s">
        <v>11</v>
      </c>
      <c r="P2078" s="3">
        <v>7918</v>
      </c>
      <c r="Q2078" s="3" t="s">
        <v>278</v>
      </c>
      <c r="R2078" s="3" t="s">
        <v>13</v>
      </c>
      <c r="S2078" s="3">
        <v>0.05</v>
      </c>
      <c r="T2078" s="3">
        <v>2</v>
      </c>
      <c r="U2078" s="3">
        <v>0</v>
      </c>
      <c r="V2078" s="3">
        <v>700</v>
      </c>
      <c r="W2078">
        <v>820</v>
      </c>
      <c r="X2078" s="4">
        <v>43049</v>
      </c>
      <c r="Y2078">
        <v>778</v>
      </c>
      <c r="Z2078" s="10">
        <f t="shared" si="199"/>
        <v>-29400</v>
      </c>
      <c r="AA2078" s="10">
        <f t="shared" si="198"/>
        <v>29400</v>
      </c>
      <c r="AB2078" t="str">
        <f t="shared" si="201"/>
        <v/>
      </c>
      <c r="AC2078">
        <f t="shared" si="202"/>
        <v>-2394570</v>
      </c>
      <c r="AD2078">
        <f t="shared" si="203"/>
        <v>4.7120418848167533E-2</v>
      </c>
      <c r="AE2078" s="15">
        <v>43049</v>
      </c>
      <c r="AF2078" s="9">
        <v>2.6021735153070047E-4</v>
      </c>
      <c r="AG2078" s="12" t="s">
        <v>962</v>
      </c>
      <c r="AH2078" s="20">
        <v>43047.995833333334</v>
      </c>
      <c r="AI2078" s="12">
        <v>783.1</v>
      </c>
      <c r="AJ2078" s="12">
        <v>-40.9</v>
      </c>
      <c r="AK2078" s="12">
        <v>-4.9599999999999998E-2</v>
      </c>
      <c r="AL2078" s="17">
        <v>5800</v>
      </c>
      <c r="AM2078" s="17">
        <v>0.18833535844471447</v>
      </c>
      <c r="AN2078" s="9"/>
      <c r="AO2078" s="9"/>
      <c r="AP2078" s="17">
        <v>0</v>
      </c>
      <c r="AQ2078" s="17">
        <v>24869</v>
      </c>
      <c r="AR2078" s="17">
        <v>6.6006600660066007E-3</v>
      </c>
      <c r="AS2078" s="17">
        <v>9.5000000000000001E-2</v>
      </c>
      <c r="AT2078" s="17">
        <v>5.3050397877984082E-3</v>
      </c>
      <c r="AU2078" s="12">
        <v>5.3050397877984082E-3</v>
      </c>
      <c r="AV2078" s="12">
        <v>0.61</v>
      </c>
      <c r="AY2078" s="12">
        <v>30217500</v>
      </c>
      <c r="BA2078" s="12">
        <v>0</v>
      </c>
      <c r="BD2078" s="12">
        <v>0.18833535844471447</v>
      </c>
      <c r="BE2078" s="12">
        <v>6.6006600660066007E-3</v>
      </c>
      <c r="BF2078" s="12">
        <v>5.3050397877984082E-3</v>
      </c>
      <c r="BG2078" s="12">
        <v>5.3050397877984082E-3</v>
      </c>
      <c r="BH2078" s="12">
        <v>3.5000000000000003E-2</v>
      </c>
      <c r="BI2078" s="12">
        <v>9.5000000000000001E-2</v>
      </c>
      <c r="BJ2078" s="12">
        <v>0</v>
      </c>
      <c r="BK2078" s="12">
        <v>0.68500000000000005</v>
      </c>
      <c r="BL2078" s="12">
        <v>1976</v>
      </c>
      <c r="BM2078" s="12">
        <v>-744</v>
      </c>
      <c r="BN2078" s="12">
        <v>-2334</v>
      </c>
      <c r="BO2078" s="12">
        <v>3046</v>
      </c>
      <c r="BP2078" s="12">
        <v>2580</v>
      </c>
      <c r="BQ2078" s="12">
        <v>444</v>
      </c>
      <c r="BR2078" s="12">
        <v>566</v>
      </c>
      <c r="BS2078" s="12">
        <v>4148</v>
      </c>
      <c r="BT2078" s="12">
        <v>0.27191149917760921</v>
      </c>
      <c r="BU2078" s="12">
        <v>0.786357267031912</v>
      </c>
      <c r="BV2078" s="12">
        <v>0.80683445057708403</v>
      </c>
      <c r="BW2078" s="12">
        <v>0.81014671972686669</v>
      </c>
      <c r="BX2078" s="12">
        <v>0.64260116376888476</v>
      </c>
      <c r="BY2078" s="12">
        <v>1813</v>
      </c>
      <c r="BZ2078" s="12">
        <v>0</v>
      </c>
      <c r="CB2078" s="12">
        <v>0.15211754537597233</v>
      </c>
      <c r="CC2078" s="12">
        <v>22910</v>
      </c>
      <c r="CD2078" s="12">
        <v>22890</v>
      </c>
      <c r="CE2078" s="12">
        <v>1.2380909643212197</v>
      </c>
      <c r="CH2078" s="22">
        <v>43047</v>
      </c>
      <c r="CI2078">
        <v>825</v>
      </c>
      <c r="CJ2078">
        <v>826</v>
      </c>
      <c r="CK2078">
        <v>823</v>
      </c>
      <c r="CL2078">
        <v>824</v>
      </c>
      <c r="CM2078" s="22">
        <v>43048</v>
      </c>
      <c r="CN2078">
        <v>820</v>
      </c>
      <c r="CO2078">
        <v>820</v>
      </c>
      <c r="CP2078">
        <v>778</v>
      </c>
      <c r="CQ2078">
        <v>778</v>
      </c>
      <c r="CR2078" s="22">
        <v>43049</v>
      </c>
      <c r="CS2078">
        <v>776</v>
      </c>
      <c r="CT2078">
        <v>777</v>
      </c>
      <c r="CU2078">
        <v>761</v>
      </c>
      <c r="CV2078">
        <v>767</v>
      </c>
    </row>
    <row r="2079" spans="1:100">
      <c r="A2079" s="22">
        <v>43047</v>
      </c>
      <c r="B2079">
        <v>2187</v>
      </c>
      <c r="C2079">
        <v>2227</v>
      </c>
      <c r="D2079">
        <v>2180</v>
      </c>
      <c r="E2079">
        <v>2208</v>
      </c>
      <c r="F2079" s="23">
        <f t="shared" si="200"/>
        <v>9.6021947873798918E-3</v>
      </c>
      <c r="G2079" s="22">
        <v>43048</v>
      </c>
      <c r="H2079">
        <v>2408</v>
      </c>
      <c r="I2079">
        <v>2525</v>
      </c>
      <c r="J2079">
        <v>2360</v>
      </c>
      <c r="K2079">
        <v>2419</v>
      </c>
      <c r="L2079" s="22">
        <v>43049</v>
      </c>
      <c r="M2079">
        <v>2369</v>
      </c>
      <c r="N2079" s="4">
        <v>43048</v>
      </c>
      <c r="O2079" s="3" t="s">
        <v>15</v>
      </c>
      <c r="P2079" s="3">
        <v>6479</v>
      </c>
      <c r="Q2079" s="3" t="s">
        <v>556</v>
      </c>
      <c r="R2079" s="3" t="s">
        <v>17</v>
      </c>
      <c r="S2079" s="3">
        <v>0.05</v>
      </c>
      <c r="T2079" s="3">
        <v>1</v>
      </c>
      <c r="U2079" s="3">
        <v>0</v>
      </c>
      <c r="V2079" s="3">
        <v>300</v>
      </c>
      <c r="W2079">
        <v>2408</v>
      </c>
      <c r="X2079" s="4">
        <v>43049</v>
      </c>
      <c r="Y2079">
        <v>2419</v>
      </c>
      <c r="Z2079" s="10">
        <f t="shared" si="199"/>
        <v>3300</v>
      </c>
      <c r="AA2079" s="10">
        <f t="shared" ref="AA2079:AA2142" si="204">ABS(Z2079)</f>
        <v>3300</v>
      </c>
      <c r="AB2079">
        <f t="shared" si="201"/>
        <v>3300</v>
      </c>
      <c r="AC2079">
        <f t="shared" si="202"/>
        <v>-2391270</v>
      </c>
      <c r="AD2079">
        <f t="shared" si="203"/>
        <v>2.4680851063829889E-2</v>
      </c>
      <c r="AE2079" s="15">
        <v>43049</v>
      </c>
      <c r="AF2079" s="9">
        <v>2.6021735153070047E-4</v>
      </c>
      <c r="AG2079" s="12" t="s">
        <v>962</v>
      </c>
      <c r="AH2079" s="20">
        <v>43047.981249999997</v>
      </c>
      <c r="AI2079" s="12">
        <v>2350</v>
      </c>
      <c r="AJ2079" s="12">
        <v>142</v>
      </c>
      <c r="AK2079" s="12">
        <v>6.4299999999999996E-2</v>
      </c>
      <c r="AL2079" s="17">
        <v>5700</v>
      </c>
      <c r="AM2079" s="17">
        <v>0.205799812909261</v>
      </c>
      <c r="AN2079" s="17">
        <v>1</v>
      </c>
      <c r="AO2079" s="17">
        <v>0</v>
      </c>
      <c r="AP2079" s="17">
        <v>0.97</v>
      </c>
      <c r="AQ2079" s="17">
        <v>913098</v>
      </c>
      <c r="AR2079" s="17">
        <v>1</v>
      </c>
      <c r="AS2079" s="17">
        <v>0.13400000000000001</v>
      </c>
      <c r="AT2079" s="17">
        <v>1</v>
      </c>
      <c r="AU2079" s="12">
        <v>1</v>
      </c>
      <c r="AV2079" s="12">
        <v>0.94</v>
      </c>
      <c r="AX2079" s="19">
        <v>84</v>
      </c>
      <c r="AY2079" s="12">
        <v>427080606</v>
      </c>
      <c r="BA2079" s="12">
        <v>1</v>
      </c>
      <c r="BB2079" s="12">
        <v>0</v>
      </c>
      <c r="BC2079" s="15">
        <v>42719</v>
      </c>
      <c r="BD2079" s="12">
        <v>0.205799812909261</v>
      </c>
      <c r="BE2079" s="12">
        <v>1</v>
      </c>
      <c r="BF2079" s="12">
        <v>1</v>
      </c>
      <c r="BG2079" s="12">
        <v>1</v>
      </c>
      <c r="BH2079" s="12">
        <v>0.20100000000000001</v>
      </c>
      <c r="BI2079" s="12">
        <v>0.13400000000000001</v>
      </c>
      <c r="BJ2079" s="12">
        <v>9.6000000000000002E-2</v>
      </c>
      <c r="BK2079" s="12">
        <v>0.442</v>
      </c>
      <c r="BL2079" s="12">
        <v>229</v>
      </c>
      <c r="BM2079" s="12">
        <v>-378</v>
      </c>
      <c r="BN2079" s="12">
        <v>174</v>
      </c>
      <c r="BO2079" s="12">
        <v>282</v>
      </c>
      <c r="BP2079" s="12">
        <v>202</v>
      </c>
      <c r="BQ2079" s="12">
        <v>-290</v>
      </c>
      <c r="BR2079" s="12">
        <v>47</v>
      </c>
      <c r="BS2079" s="12">
        <v>233</v>
      </c>
      <c r="BT2079" s="12">
        <v>0.27191149917760921</v>
      </c>
      <c r="BU2079" s="12">
        <v>0.786357267031912</v>
      </c>
      <c r="BV2079" s="12">
        <v>0.80683445057708403</v>
      </c>
      <c r="BW2079" s="12">
        <v>0.81014671972686669</v>
      </c>
      <c r="BX2079" s="12">
        <v>0.64260116376888476</v>
      </c>
      <c r="BY2079" s="12">
        <v>1813</v>
      </c>
      <c r="BZ2079" s="12">
        <v>1</v>
      </c>
      <c r="CB2079" s="12">
        <v>0.15211754537597233</v>
      </c>
      <c r="CC2079" s="12">
        <v>22910</v>
      </c>
      <c r="CD2079" s="12">
        <v>22890</v>
      </c>
      <c r="CE2079" s="12">
        <v>1.3528999064546308</v>
      </c>
      <c r="CH2079" s="22">
        <v>43047</v>
      </c>
      <c r="CI2079">
        <v>2187</v>
      </c>
      <c r="CJ2079">
        <v>2227</v>
      </c>
      <c r="CK2079">
        <v>2180</v>
      </c>
      <c r="CL2079">
        <v>2208</v>
      </c>
      <c r="CM2079" s="22">
        <v>43048</v>
      </c>
      <c r="CN2079">
        <v>2408</v>
      </c>
      <c r="CO2079">
        <v>2525</v>
      </c>
      <c r="CP2079">
        <v>2360</v>
      </c>
      <c r="CQ2079">
        <v>2419</v>
      </c>
      <c r="CR2079" s="22">
        <v>43049</v>
      </c>
      <c r="CS2079">
        <v>2369</v>
      </c>
      <c r="CT2079">
        <v>2422</v>
      </c>
      <c r="CU2079">
        <v>2352</v>
      </c>
      <c r="CV2079">
        <v>2374</v>
      </c>
    </row>
    <row r="2080" spans="1:100">
      <c r="A2080" s="22">
        <v>43047</v>
      </c>
      <c r="B2080">
        <v>4605</v>
      </c>
      <c r="C2080">
        <v>4930</v>
      </c>
      <c r="D2080">
        <v>4535</v>
      </c>
      <c r="E2080">
        <v>4910</v>
      </c>
      <c r="F2080" s="23">
        <f t="shared" si="200"/>
        <v>6.6232356134636294E-2</v>
      </c>
      <c r="G2080" s="22">
        <v>43048</v>
      </c>
      <c r="H2080">
        <v>4700</v>
      </c>
      <c r="I2080">
        <v>5250</v>
      </c>
      <c r="J2080">
        <v>4660</v>
      </c>
      <c r="K2080">
        <v>5160</v>
      </c>
      <c r="L2080" s="22">
        <v>43049</v>
      </c>
      <c r="M2080">
        <v>5140</v>
      </c>
      <c r="N2080" s="4">
        <v>43048</v>
      </c>
      <c r="O2080" s="3" t="s">
        <v>11</v>
      </c>
      <c r="P2080" s="3">
        <v>3652</v>
      </c>
      <c r="Q2080" s="3" t="s">
        <v>721</v>
      </c>
      <c r="R2080" s="3" t="s">
        <v>13</v>
      </c>
      <c r="S2080" s="3">
        <v>0.05</v>
      </c>
      <c r="T2080" s="3">
        <v>2</v>
      </c>
      <c r="U2080" s="3">
        <v>0</v>
      </c>
      <c r="V2080" s="3">
        <v>200</v>
      </c>
      <c r="W2080">
        <v>4700</v>
      </c>
      <c r="X2080" s="4">
        <v>43049</v>
      </c>
      <c r="Y2080">
        <v>5160</v>
      </c>
      <c r="Z2080" s="10">
        <f t="shared" si="199"/>
        <v>92000</v>
      </c>
      <c r="AA2080" s="10">
        <f t="shared" si="204"/>
        <v>92000</v>
      </c>
      <c r="AB2080" t="str">
        <f t="shared" si="201"/>
        <v/>
      </c>
      <c r="AC2080">
        <f t="shared" si="202"/>
        <v>-2391270</v>
      </c>
      <c r="AD2080">
        <f t="shared" si="203"/>
        <v>5.1454138702460961E-2</v>
      </c>
      <c r="AE2080" s="15">
        <v>43049</v>
      </c>
      <c r="AF2080" s="9">
        <v>2.6021735153070047E-4</v>
      </c>
      <c r="AG2080" s="12" t="s">
        <v>957</v>
      </c>
      <c r="AH2080" s="20">
        <v>43047.997916666667</v>
      </c>
      <c r="AI2080" s="12">
        <v>4470</v>
      </c>
      <c r="AJ2080" s="12">
        <v>-440</v>
      </c>
      <c r="AK2080" s="12">
        <v>-8.9599999999999999E-2</v>
      </c>
      <c r="AL2080" s="17">
        <v>4800</v>
      </c>
      <c r="AM2080" s="17">
        <v>0.77232704402515728</v>
      </c>
      <c r="AN2080" s="9"/>
      <c r="AO2080" s="9"/>
      <c r="AP2080" s="17">
        <v>54.68</v>
      </c>
      <c r="AQ2080" s="17">
        <v>13134</v>
      </c>
      <c r="AR2080" s="17">
        <v>0.81197771587743728</v>
      </c>
      <c r="AS2080" s="17">
        <v>0.34</v>
      </c>
      <c r="AT2080" s="17">
        <v>0.82195845697329373</v>
      </c>
      <c r="AU2080" s="12">
        <v>0.86199846664962942</v>
      </c>
      <c r="AV2080" s="12">
        <v>0</v>
      </c>
      <c r="AY2080" s="12">
        <v>2753500</v>
      </c>
      <c r="BA2080" s="12">
        <v>0.94147483417869682</v>
      </c>
      <c r="BD2080" s="12">
        <v>0.77232704402515728</v>
      </c>
      <c r="BE2080" s="12">
        <v>0.81197771587743728</v>
      </c>
      <c r="BF2080" s="12">
        <v>0.82195845697329373</v>
      </c>
      <c r="BG2080" s="12">
        <v>0.86199846664962942</v>
      </c>
      <c r="BH2080" s="12">
        <v>4.9000000000000002E-2</v>
      </c>
      <c r="BI2080" s="12">
        <v>0.34</v>
      </c>
      <c r="BJ2080" s="12">
        <v>0</v>
      </c>
      <c r="BK2080" s="12">
        <v>0.32</v>
      </c>
      <c r="BL2080" s="12">
        <v>58</v>
      </c>
      <c r="BM2080" s="12">
        <v>26</v>
      </c>
      <c r="BN2080" s="12">
        <v>-183</v>
      </c>
      <c r="BO2080" s="12">
        <v>367</v>
      </c>
      <c r="BP2080" s="12">
        <v>481</v>
      </c>
      <c r="BQ2080" s="12">
        <v>-1276</v>
      </c>
      <c r="BR2080" s="12">
        <v>935</v>
      </c>
      <c r="BS2080" s="12">
        <v>466</v>
      </c>
      <c r="BT2080" s="12">
        <v>0.32569329258890606</v>
      </c>
      <c r="BU2080" s="12">
        <v>0.45138824121847554</v>
      </c>
      <c r="BV2080" s="12">
        <v>0.46701174207327051</v>
      </c>
      <c r="BW2080" s="12">
        <v>0.46826976013354255</v>
      </c>
      <c r="BX2080" s="12">
        <v>0.44634262062425289</v>
      </c>
      <c r="BY2080" s="12">
        <v>1813</v>
      </c>
      <c r="BZ2080" s="12">
        <v>0.94147483417869682</v>
      </c>
      <c r="CB2080" s="12">
        <v>0.15211754537597233</v>
      </c>
      <c r="CC2080" s="12">
        <v>22910</v>
      </c>
      <c r="CD2080" s="12">
        <v>22890</v>
      </c>
      <c r="CE2080" s="12">
        <v>5.0771726700971991</v>
      </c>
      <c r="CH2080" s="22">
        <v>43047</v>
      </c>
      <c r="CI2080">
        <v>4605</v>
      </c>
      <c r="CJ2080">
        <v>4930</v>
      </c>
      <c r="CK2080">
        <v>4535</v>
      </c>
      <c r="CL2080">
        <v>4910</v>
      </c>
      <c r="CM2080" s="22">
        <v>43048</v>
      </c>
      <c r="CN2080">
        <v>4700</v>
      </c>
      <c r="CO2080">
        <v>5250</v>
      </c>
      <c r="CP2080">
        <v>4660</v>
      </c>
      <c r="CQ2080">
        <v>5160</v>
      </c>
      <c r="CR2080" s="22">
        <v>43049</v>
      </c>
      <c r="CS2080">
        <v>5140</v>
      </c>
      <c r="CT2080">
        <v>6160</v>
      </c>
      <c r="CU2080">
        <v>5120</v>
      </c>
      <c r="CV2080">
        <v>6160</v>
      </c>
    </row>
    <row r="2081" spans="1:100">
      <c r="A2081" s="22">
        <v>43047</v>
      </c>
      <c r="B2081">
        <v>2235</v>
      </c>
      <c r="C2081">
        <v>2255</v>
      </c>
      <c r="D2081">
        <v>2182</v>
      </c>
      <c r="E2081">
        <v>2248</v>
      </c>
      <c r="F2081" s="23">
        <f t="shared" si="200"/>
        <v>5.8165548098434439E-3</v>
      </c>
      <c r="G2081" s="22">
        <v>43048</v>
      </c>
      <c r="H2081">
        <v>2185</v>
      </c>
      <c r="I2081">
        <v>2214</v>
      </c>
      <c r="J2081">
        <v>2040</v>
      </c>
      <c r="K2081">
        <v>2071</v>
      </c>
      <c r="L2081" s="22">
        <v>43049</v>
      </c>
      <c r="M2081">
        <v>2057</v>
      </c>
      <c r="N2081" s="4">
        <v>43048</v>
      </c>
      <c r="O2081" s="3" t="s">
        <v>11</v>
      </c>
      <c r="P2081" s="3">
        <v>7554</v>
      </c>
      <c r="Q2081" s="3" t="s">
        <v>777</v>
      </c>
      <c r="R2081" s="3" t="s">
        <v>13</v>
      </c>
      <c r="S2081" s="3">
        <v>0.05</v>
      </c>
      <c r="T2081" s="3">
        <v>1</v>
      </c>
      <c r="U2081" s="3">
        <v>0</v>
      </c>
      <c r="V2081" s="3">
        <v>300</v>
      </c>
      <c r="W2081">
        <v>2185</v>
      </c>
      <c r="X2081" s="4">
        <v>43049</v>
      </c>
      <c r="Y2081">
        <v>2071</v>
      </c>
      <c r="Z2081" s="10">
        <f t="shared" si="199"/>
        <v>-34200</v>
      </c>
      <c r="AA2081" s="10">
        <f t="shared" si="204"/>
        <v>34200</v>
      </c>
      <c r="AB2081" t="str">
        <f t="shared" si="201"/>
        <v/>
      </c>
      <c r="AC2081">
        <f t="shared" si="202"/>
        <v>-2391270</v>
      </c>
      <c r="AD2081">
        <f t="shared" si="203"/>
        <v>1.6279069767441756E-2</v>
      </c>
      <c r="AE2081" s="15">
        <v>43049</v>
      </c>
      <c r="AF2081" s="9">
        <v>2.6021735153070047E-4</v>
      </c>
      <c r="AG2081" s="12" t="s">
        <v>962</v>
      </c>
      <c r="AH2081" s="20">
        <v>43047.988888888889</v>
      </c>
      <c r="AI2081" s="12">
        <v>2150</v>
      </c>
      <c r="AJ2081" s="12">
        <v>-98</v>
      </c>
      <c r="AK2081" s="12">
        <v>-4.36E-2</v>
      </c>
      <c r="AL2081" s="17">
        <v>4300</v>
      </c>
      <c r="AM2081" s="17">
        <v>0.38461538461538464</v>
      </c>
      <c r="AN2081" s="9"/>
      <c r="AO2081" s="17">
        <v>0.05</v>
      </c>
      <c r="AP2081" s="17">
        <v>0.59</v>
      </c>
      <c r="AQ2081" s="17">
        <v>37945</v>
      </c>
      <c r="AR2081" s="17">
        <v>0.89857369255150554</v>
      </c>
      <c r="AS2081" s="17">
        <v>0.42499999999999999</v>
      </c>
      <c r="AT2081" s="17">
        <v>0.91534391534391535</v>
      </c>
      <c r="AU2081" s="12">
        <v>0.927683615819209</v>
      </c>
      <c r="AV2081" s="12">
        <v>0.88</v>
      </c>
      <c r="AY2081" s="12">
        <v>16774841</v>
      </c>
      <c r="BA2081" s="12">
        <v>0.58265139116202946</v>
      </c>
      <c r="BD2081" s="12">
        <v>0.38461538461538464</v>
      </c>
      <c r="BE2081" s="12">
        <v>0.89857369255150554</v>
      </c>
      <c r="BF2081" s="12">
        <v>0.91534391534391535</v>
      </c>
      <c r="BG2081" s="12">
        <v>0.927683615819209</v>
      </c>
      <c r="BH2081" s="12">
        <v>7.0000000000000001E-3</v>
      </c>
      <c r="BI2081" s="12">
        <v>0.42499999999999999</v>
      </c>
      <c r="BJ2081" s="12">
        <v>0.01</v>
      </c>
      <c r="BK2081" s="12">
        <v>0.41399999999999998</v>
      </c>
      <c r="BL2081" s="12">
        <v>1115</v>
      </c>
      <c r="BM2081" s="12">
        <v>-1787</v>
      </c>
      <c r="BN2081" s="12">
        <v>-379</v>
      </c>
      <c r="BO2081" s="12">
        <v>1503</v>
      </c>
      <c r="BP2081" s="12">
        <v>3090</v>
      </c>
      <c r="BQ2081" s="12">
        <v>-1818</v>
      </c>
      <c r="BR2081" s="12">
        <v>-58</v>
      </c>
      <c r="BS2081" s="12">
        <v>2557</v>
      </c>
      <c r="BT2081" s="12">
        <v>0.27191149917760921</v>
      </c>
      <c r="BU2081" s="12">
        <v>0.786357267031912</v>
      </c>
      <c r="BV2081" s="12">
        <v>0.80683445057708403</v>
      </c>
      <c r="BW2081" s="12">
        <v>0.81014671972686669</v>
      </c>
      <c r="BX2081" s="12">
        <v>0.64260116376888476</v>
      </c>
      <c r="BY2081" s="12">
        <v>1813</v>
      </c>
      <c r="BZ2081" s="12">
        <v>0.58265139116202946</v>
      </c>
      <c r="CB2081" s="12">
        <v>0.15211754537597233</v>
      </c>
      <c r="CC2081" s="12">
        <v>22910</v>
      </c>
      <c r="CD2081" s="12">
        <v>22890</v>
      </c>
      <c r="CE2081" s="12">
        <v>2.5284090909090913</v>
      </c>
      <c r="CH2081" s="22">
        <v>43047</v>
      </c>
      <c r="CI2081">
        <v>2235</v>
      </c>
      <c r="CJ2081">
        <v>2255</v>
      </c>
      <c r="CK2081">
        <v>2182</v>
      </c>
      <c r="CL2081">
        <v>2248</v>
      </c>
      <c r="CM2081" s="22">
        <v>43048</v>
      </c>
      <c r="CN2081">
        <v>2185</v>
      </c>
      <c r="CO2081">
        <v>2214</v>
      </c>
      <c r="CP2081">
        <v>2040</v>
      </c>
      <c r="CQ2081">
        <v>2071</v>
      </c>
      <c r="CR2081" s="22">
        <v>43049</v>
      </c>
      <c r="CS2081">
        <v>2057</v>
      </c>
      <c r="CT2081">
        <v>2096</v>
      </c>
      <c r="CU2081">
        <v>1934</v>
      </c>
      <c r="CV2081">
        <v>1980</v>
      </c>
    </row>
    <row r="2082" spans="1:100">
      <c r="A2082" s="22">
        <v>43048</v>
      </c>
      <c r="B2082">
        <v>33</v>
      </c>
      <c r="C2082">
        <v>34</v>
      </c>
      <c r="D2082">
        <v>32</v>
      </c>
      <c r="E2082">
        <v>34</v>
      </c>
      <c r="F2082" s="23">
        <f t="shared" si="200"/>
        <v>3.0303030303030276E-2</v>
      </c>
      <c r="G2082" s="22">
        <v>43049</v>
      </c>
      <c r="H2082">
        <v>27</v>
      </c>
      <c r="I2082">
        <v>29</v>
      </c>
      <c r="J2082">
        <v>27</v>
      </c>
      <c r="K2082">
        <v>29</v>
      </c>
      <c r="L2082" s="22">
        <v>43052</v>
      </c>
      <c r="M2082">
        <v>29</v>
      </c>
      <c r="N2082" s="4">
        <v>43049</v>
      </c>
      <c r="O2082" s="3" t="s">
        <v>11</v>
      </c>
      <c r="P2082" s="3">
        <v>1491</v>
      </c>
      <c r="Q2082" s="3" t="s">
        <v>170</v>
      </c>
      <c r="R2082" s="3" t="s">
        <v>13</v>
      </c>
      <c r="S2082" s="3">
        <v>0.05</v>
      </c>
      <c r="T2082" s="3">
        <v>2</v>
      </c>
      <c r="U2082" s="3">
        <v>0</v>
      </c>
      <c r="V2082" s="3">
        <v>14800</v>
      </c>
      <c r="W2082">
        <v>27</v>
      </c>
      <c r="X2082" s="4">
        <v>43052</v>
      </c>
      <c r="Y2082">
        <v>29</v>
      </c>
      <c r="Z2082" s="10">
        <f t="shared" si="199"/>
        <v>29600</v>
      </c>
      <c r="AA2082" s="10">
        <f t="shared" si="204"/>
        <v>29600</v>
      </c>
      <c r="AB2082" t="str">
        <f t="shared" si="201"/>
        <v/>
      </c>
      <c r="AC2082">
        <f t="shared" si="202"/>
        <v>-2391270</v>
      </c>
      <c r="AD2082">
        <f t="shared" si="203"/>
        <v>1.8181818181818188E-2</v>
      </c>
      <c r="AE2082" s="15">
        <v>43050</v>
      </c>
      <c r="AF2082" s="9">
        <v>-4.3041399868271046E-3</v>
      </c>
      <c r="AG2082" s="12" t="s">
        <v>954</v>
      </c>
      <c r="AH2082" s="20">
        <v>43048.998611111114</v>
      </c>
      <c r="AI2082" s="12">
        <v>27.5</v>
      </c>
      <c r="AJ2082" s="12">
        <v>-6.5</v>
      </c>
      <c r="AK2082" s="12">
        <v>-0.19120000000000001</v>
      </c>
      <c r="AL2082" s="17">
        <v>526500</v>
      </c>
      <c r="AM2082" s="17">
        <v>0.27586206896551724</v>
      </c>
      <c r="AN2082" s="9"/>
      <c r="AO2082" s="9"/>
      <c r="AP2082" s="17">
        <v>0</v>
      </c>
      <c r="AQ2082" s="17">
        <v>8403</v>
      </c>
      <c r="AR2082" s="17">
        <v>0.25</v>
      </c>
      <c r="AS2082" s="17">
        <v>6.9000000000000006E-2</v>
      </c>
      <c r="AT2082" s="17">
        <v>0.33333333333333331</v>
      </c>
      <c r="AU2082" s="12">
        <v>0.6</v>
      </c>
      <c r="AV2082" s="12">
        <v>0</v>
      </c>
      <c r="AY2082" s="12">
        <v>289747982</v>
      </c>
      <c r="BA2082" s="12">
        <v>0</v>
      </c>
      <c r="BD2082" s="12">
        <v>0.27586206896551724</v>
      </c>
      <c r="BE2082" s="12">
        <v>0.25</v>
      </c>
      <c r="BF2082" s="12">
        <v>0.33333333333333331</v>
      </c>
      <c r="BG2082" s="12">
        <v>0.6</v>
      </c>
      <c r="BH2082" s="12">
        <v>8.0000000000000002E-3</v>
      </c>
      <c r="BI2082" s="12">
        <v>6.9000000000000006E-2</v>
      </c>
      <c r="BJ2082" s="12">
        <v>0</v>
      </c>
      <c r="BK2082" s="12">
        <v>0.41099999999999998</v>
      </c>
      <c r="BL2082" s="12">
        <v>959</v>
      </c>
      <c r="BM2082" s="12">
        <v>-170</v>
      </c>
      <c r="BN2082" s="12">
        <v>246</v>
      </c>
      <c r="BO2082" s="12">
        <v>3456</v>
      </c>
      <c r="BP2082" s="12">
        <v>1031</v>
      </c>
      <c r="BQ2082" s="12">
        <v>-451</v>
      </c>
      <c r="BR2082" s="12">
        <v>-99</v>
      </c>
      <c r="BS2082" s="12">
        <v>2421</v>
      </c>
      <c r="BT2082" s="12">
        <v>0.36913580713876976</v>
      </c>
      <c r="BU2082" s="12">
        <v>0.74273999631829979</v>
      </c>
      <c r="BV2082" s="12">
        <v>0.76092473905984881</v>
      </c>
      <c r="BW2082" s="12">
        <v>0.77431530791055059</v>
      </c>
      <c r="BX2082" s="12">
        <v>0.50006618581543827</v>
      </c>
      <c r="BY2082" s="12">
        <v>1788.5</v>
      </c>
      <c r="BZ2082" s="12">
        <v>0</v>
      </c>
      <c r="CB2082" s="12">
        <v>0.18841201716738198</v>
      </c>
      <c r="CC2082" s="12">
        <v>22890</v>
      </c>
      <c r="CD2082" s="12">
        <v>22490</v>
      </c>
      <c r="CE2082" s="12">
        <v>1.4641426439399889</v>
      </c>
      <c r="CH2082" s="22">
        <v>43048</v>
      </c>
      <c r="CI2082">
        <v>33</v>
      </c>
      <c r="CJ2082">
        <v>34</v>
      </c>
      <c r="CK2082">
        <v>32</v>
      </c>
      <c r="CL2082">
        <v>34</v>
      </c>
      <c r="CM2082" s="22">
        <v>43049</v>
      </c>
      <c r="CN2082">
        <v>27</v>
      </c>
      <c r="CO2082">
        <v>29</v>
      </c>
      <c r="CP2082">
        <v>27</v>
      </c>
      <c r="CQ2082">
        <v>29</v>
      </c>
      <c r="CR2082" s="22">
        <v>43052</v>
      </c>
      <c r="CS2082">
        <v>29</v>
      </c>
      <c r="CT2082">
        <v>30</v>
      </c>
      <c r="CU2082">
        <v>28</v>
      </c>
      <c r="CV2082">
        <v>28</v>
      </c>
    </row>
    <row r="2083" spans="1:100">
      <c r="A2083" s="22">
        <v>43048</v>
      </c>
      <c r="B2083">
        <v>511</v>
      </c>
      <c r="C2083">
        <v>537</v>
      </c>
      <c r="D2083">
        <v>495</v>
      </c>
      <c r="E2083">
        <v>532</v>
      </c>
      <c r="F2083" s="23">
        <f t="shared" si="200"/>
        <v>4.1095890410958846E-2</v>
      </c>
      <c r="G2083" s="22">
        <v>43049</v>
      </c>
      <c r="H2083">
        <v>570</v>
      </c>
      <c r="I2083">
        <v>573</v>
      </c>
      <c r="J2083">
        <v>484</v>
      </c>
      <c r="K2083">
        <v>492</v>
      </c>
      <c r="L2083" s="22">
        <v>43052</v>
      </c>
      <c r="M2083">
        <v>491</v>
      </c>
      <c r="N2083" s="4">
        <v>43049</v>
      </c>
      <c r="O2083" s="3" t="s">
        <v>15</v>
      </c>
      <c r="P2083" s="3">
        <v>3727</v>
      </c>
      <c r="Q2083" s="3" t="s">
        <v>379</v>
      </c>
      <c r="R2083" s="3" t="s">
        <v>17</v>
      </c>
      <c r="S2083" s="3">
        <v>0.05</v>
      </c>
      <c r="T2083" s="3">
        <v>2</v>
      </c>
      <c r="U2083" s="3">
        <v>0</v>
      </c>
      <c r="V2083" s="3">
        <v>1000</v>
      </c>
      <c r="W2083">
        <v>570</v>
      </c>
      <c r="X2083" s="4">
        <v>43052</v>
      </c>
      <c r="Y2083">
        <v>492</v>
      </c>
      <c r="Z2083" s="10">
        <f t="shared" si="199"/>
        <v>-78000</v>
      </c>
      <c r="AA2083" s="10">
        <f t="shared" si="204"/>
        <v>78000</v>
      </c>
      <c r="AB2083" t="str">
        <f t="shared" si="201"/>
        <v/>
      </c>
      <c r="AC2083">
        <f t="shared" si="202"/>
        <v>-2391270</v>
      </c>
      <c r="AD2083">
        <f t="shared" si="203"/>
        <v>7.3170731707317027E-2</v>
      </c>
      <c r="AE2083" s="15">
        <v>43050</v>
      </c>
      <c r="AF2083" s="9">
        <v>-4.3041399868271046E-3</v>
      </c>
      <c r="AG2083" s="12" t="s">
        <v>957</v>
      </c>
      <c r="AH2083" s="20">
        <v>43048.996527777781</v>
      </c>
      <c r="AI2083" s="12">
        <v>615</v>
      </c>
      <c r="AJ2083" s="12">
        <v>83</v>
      </c>
      <c r="AK2083" s="12">
        <v>0.156</v>
      </c>
      <c r="AL2083" s="17">
        <v>122500</v>
      </c>
      <c r="AM2083" s="17">
        <v>0.34146341463414637</v>
      </c>
      <c r="AN2083" s="9"/>
      <c r="AO2083" s="9"/>
      <c r="AP2083" s="17">
        <v>16.93</v>
      </c>
      <c r="AQ2083" s="17">
        <v>7062</v>
      </c>
      <c r="AR2083" s="17">
        <v>0.38596491228070173</v>
      </c>
      <c r="AS2083" s="17">
        <v>0.39</v>
      </c>
      <c r="AT2083" s="17">
        <v>0.39130434782608697</v>
      </c>
      <c r="AU2083" s="12">
        <v>9.1743119266055051E-2</v>
      </c>
      <c r="AV2083" s="12">
        <v>0</v>
      </c>
      <c r="AY2083" s="12">
        <v>14353930</v>
      </c>
      <c r="BA2083" s="12">
        <v>0.50617283950617287</v>
      </c>
      <c r="BD2083" s="12">
        <v>0.34146341463414637</v>
      </c>
      <c r="BE2083" s="12">
        <v>0.38596491228070173</v>
      </c>
      <c r="BF2083" s="12">
        <v>0.39130434782608697</v>
      </c>
      <c r="BG2083" s="12">
        <v>9.1743119266055051E-2</v>
      </c>
      <c r="BH2083" s="12">
        <v>3.6999999999999998E-2</v>
      </c>
      <c r="BI2083" s="12">
        <v>0.39</v>
      </c>
      <c r="BJ2083" s="12">
        <v>1.0999999999999999E-2</v>
      </c>
      <c r="BK2083" s="12">
        <v>0.33100000000000002</v>
      </c>
      <c r="BL2083" s="12">
        <v>-691</v>
      </c>
      <c r="BM2083" s="12">
        <v>-1107</v>
      </c>
      <c r="BN2083" s="12">
        <v>-50</v>
      </c>
      <c r="BO2083" s="12">
        <v>4687</v>
      </c>
      <c r="BP2083" s="12">
        <v>-350</v>
      </c>
      <c r="BQ2083" s="12">
        <v>-2233</v>
      </c>
      <c r="BR2083" s="12">
        <v>-27</v>
      </c>
      <c r="BS2083" s="12">
        <v>6309</v>
      </c>
      <c r="BT2083" s="12">
        <v>0.32569329258890606</v>
      </c>
      <c r="BU2083" s="12">
        <v>0.45138824121847554</v>
      </c>
      <c r="BV2083" s="12">
        <v>0.46701174207327051</v>
      </c>
      <c r="BW2083" s="12">
        <v>0.46826976013354255</v>
      </c>
      <c r="BX2083" s="12">
        <v>0.49017184388037732</v>
      </c>
      <c r="BY2083" s="12">
        <v>1788.5</v>
      </c>
      <c r="BZ2083" s="12">
        <v>0.50617283950617287</v>
      </c>
      <c r="CB2083" s="12">
        <v>0.18841201716738198</v>
      </c>
      <c r="CC2083" s="12">
        <v>22890</v>
      </c>
      <c r="CD2083" s="12">
        <v>22490</v>
      </c>
      <c r="CE2083" s="12">
        <v>1.8123229068281572</v>
      </c>
      <c r="CH2083" s="22">
        <v>43048</v>
      </c>
      <c r="CI2083">
        <v>511</v>
      </c>
      <c r="CJ2083">
        <v>537</v>
      </c>
      <c r="CK2083">
        <v>495</v>
      </c>
      <c r="CL2083">
        <v>532</v>
      </c>
      <c r="CM2083" s="22">
        <v>43049</v>
      </c>
      <c r="CN2083">
        <v>570</v>
      </c>
      <c r="CO2083">
        <v>573</v>
      </c>
      <c r="CP2083">
        <v>484</v>
      </c>
      <c r="CQ2083">
        <v>492</v>
      </c>
      <c r="CR2083" s="22">
        <v>43052</v>
      </c>
      <c r="CS2083">
        <v>491</v>
      </c>
      <c r="CT2083">
        <v>513</v>
      </c>
      <c r="CU2083">
        <v>470</v>
      </c>
      <c r="CV2083">
        <v>470</v>
      </c>
    </row>
    <row r="2084" spans="1:100">
      <c r="A2084" s="22">
        <v>43048</v>
      </c>
      <c r="B2084">
        <v>745</v>
      </c>
      <c r="C2084">
        <v>745</v>
      </c>
      <c r="D2084">
        <v>745</v>
      </c>
      <c r="E2084">
        <v>745</v>
      </c>
      <c r="F2084" s="23">
        <f t="shared" si="200"/>
        <v>0</v>
      </c>
      <c r="G2084" s="22">
        <v>43049</v>
      </c>
      <c r="H2084">
        <v>760</v>
      </c>
      <c r="I2084">
        <v>769</v>
      </c>
      <c r="J2084">
        <v>703</v>
      </c>
      <c r="K2084">
        <v>706</v>
      </c>
      <c r="L2084" s="22">
        <v>43052</v>
      </c>
      <c r="M2084">
        <v>695</v>
      </c>
      <c r="N2084" s="4">
        <v>43049</v>
      </c>
      <c r="O2084" s="3" t="s">
        <v>15</v>
      </c>
      <c r="P2084" s="3">
        <v>3393</v>
      </c>
      <c r="Q2084" s="3" t="s">
        <v>387</v>
      </c>
      <c r="R2084" s="3" t="s">
        <v>17</v>
      </c>
      <c r="S2084" s="3">
        <v>0.05</v>
      </c>
      <c r="T2084" s="3">
        <v>1</v>
      </c>
      <c r="U2084" s="3">
        <v>0</v>
      </c>
      <c r="V2084" s="3">
        <v>700</v>
      </c>
      <c r="W2084">
        <v>760</v>
      </c>
      <c r="X2084" s="4">
        <v>43052</v>
      </c>
      <c r="Y2084">
        <v>706</v>
      </c>
      <c r="Z2084" s="10">
        <f t="shared" si="199"/>
        <v>-37800</v>
      </c>
      <c r="AA2084" s="10">
        <f t="shared" si="204"/>
        <v>37800</v>
      </c>
      <c r="AB2084" t="str">
        <f t="shared" si="201"/>
        <v/>
      </c>
      <c r="AC2084">
        <f t="shared" si="202"/>
        <v>-2391270</v>
      </c>
      <c r="AD2084">
        <f t="shared" si="203"/>
        <v>5.5900621118012417E-2</v>
      </c>
      <c r="AE2084" s="15">
        <v>43050</v>
      </c>
      <c r="AF2084" s="9">
        <v>-4.3041399868271046E-3</v>
      </c>
      <c r="AG2084" s="12" t="s">
        <v>962</v>
      </c>
      <c r="AH2084" s="20">
        <v>43048.998611111114</v>
      </c>
      <c r="AI2084" s="12">
        <v>805</v>
      </c>
      <c r="AJ2084" s="12">
        <v>60</v>
      </c>
      <c r="AK2084" s="12">
        <v>8.0500000000000002E-2</v>
      </c>
      <c r="AL2084" s="17">
        <v>48600</v>
      </c>
      <c r="AM2084" s="17">
        <v>0.32011331444759206</v>
      </c>
      <c r="AN2084" s="9"/>
      <c r="AO2084" s="17">
        <v>0</v>
      </c>
      <c r="AP2084" s="17">
        <v>2.23</v>
      </c>
      <c r="AQ2084" s="17">
        <v>7230</v>
      </c>
      <c r="AR2084" s="17">
        <v>0.84645669291338588</v>
      </c>
      <c r="AS2084" s="17">
        <v>0.219</v>
      </c>
      <c r="AT2084" s="17">
        <v>0.85114503816793896</v>
      </c>
      <c r="AU2084" s="12">
        <v>0.53238866396761131</v>
      </c>
      <c r="AV2084" s="12">
        <v>1.27</v>
      </c>
      <c r="AY2084" s="12">
        <v>10240400</v>
      </c>
      <c r="BA2084" s="12">
        <v>0.70229007633587781</v>
      </c>
      <c r="BD2084" s="12">
        <v>0.32011331444759206</v>
      </c>
      <c r="BE2084" s="12">
        <v>0.84645669291338588</v>
      </c>
      <c r="BF2084" s="12">
        <v>0.85114503816793896</v>
      </c>
      <c r="BG2084" s="12">
        <v>0.53238866396761131</v>
      </c>
      <c r="BH2084" s="12">
        <v>7.0000000000000001E-3</v>
      </c>
      <c r="BI2084" s="12">
        <v>0.219</v>
      </c>
      <c r="BJ2084" s="12">
        <v>0.06</v>
      </c>
      <c r="BK2084" s="12">
        <v>0.69399999999999995</v>
      </c>
      <c r="BL2084" s="12">
        <v>566</v>
      </c>
      <c r="BM2084" s="12">
        <v>-591</v>
      </c>
      <c r="BN2084" s="12">
        <v>-146</v>
      </c>
      <c r="BO2084" s="12">
        <v>1868</v>
      </c>
      <c r="BP2084" s="12">
        <v>461</v>
      </c>
      <c r="BQ2084" s="12">
        <v>-240</v>
      </c>
      <c r="BR2084" s="12">
        <v>-186</v>
      </c>
      <c r="BS2084" s="12">
        <v>2040</v>
      </c>
      <c r="BT2084" s="12">
        <v>0.27191149917760921</v>
      </c>
      <c r="BU2084" s="12">
        <v>0.786357267031912</v>
      </c>
      <c r="BV2084" s="12">
        <v>0.80683445057708403</v>
      </c>
      <c r="BW2084" s="12">
        <v>0.81014671972686669</v>
      </c>
      <c r="BX2084" s="12">
        <v>0.57432189858911764</v>
      </c>
      <c r="BY2084" s="12">
        <v>1788.5</v>
      </c>
      <c r="BZ2084" s="12">
        <v>0.70229007633587781</v>
      </c>
      <c r="CB2084" s="12">
        <v>0.18841201716738198</v>
      </c>
      <c r="CC2084" s="12">
        <v>22890</v>
      </c>
      <c r="CD2084" s="12">
        <v>22490</v>
      </c>
      <c r="CE2084" s="12">
        <v>1.699006885336878</v>
      </c>
      <c r="CH2084" s="22">
        <v>43048</v>
      </c>
      <c r="CI2084">
        <v>745</v>
      </c>
      <c r="CJ2084">
        <v>745</v>
      </c>
      <c r="CK2084">
        <v>745</v>
      </c>
      <c r="CL2084">
        <v>745</v>
      </c>
      <c r="CM2084" s="22">
        <v>43049</v>
      </c>
      <c r="CN2084">
        <v>760</v>
      </c>
      <c r="CO2084">
        <v>769</v>
      </c>
      <c r="CP2084">
        <v>703</v>
      </c>
      <c r="CQ2084">
        <v>706</v>
      </c>
      <c r="CR2084" s="22">
        <v>43052</v>
      </c>
      <c r="CS2084">
        <v>695</v>
      </c>
      <c r="CT2084">
        <v>700</v>
      </c>
      <c r="CU2084">
        <v>676</v>
      </c>
      <c r="CV2084">
        <v>693</v>
      </c>
    </row>
    <row r="2085" spans="1:100">
      <c r="A2085" s="22">
        <v>43048</v>
      </c>
      <c r="B2085">
        <v>355</v>
      </c>
      <c r="C2085">
        <v>355</v>
      </c>
      <c r="D2085">
        <v>355</v>
      </c>
      <c r="E2085">
        <v>355</v>
      </c>
      <c r="F2085" s="23">
        <f t="shared" si="200"/>
        <v>0</v>
      </c>
      <c r="G2085" s="22">
        <v>43049</v>
      </c>
      <c r="H2085">
        <v>291</v>
      </c>
      <c r="I2085">
        <v>316</v>
      </c>
      <c r="J2085">
        <v>286</v>
      </c>
      <c r="K2085">
        <v>291</v>
      </c>
      <c r="L2085" s="22">
        <v>43052</v>
      </c>
      <c r="M2085">
        <v>288</v>
      </c>
      <c r="N2085" s="4">
        <v>43049</v>
      </c>
      <c r="O2085" s="3" t="s">
        <v>11</v>
      </c>
      <c r="P2085" s="3">
        <v>3956</v>
      </c>
      <c r="Q2085" s="3" t="s">
        <v>816</v>
      </c>
      <c r="R2085" s="3" t="s">
        <v>13</v>
      </c>
      <c r="S2085" s="3">
        <v>0.05</v>
      </c>
      <c r="T2085" s="3">
        <v>2</v>
      </c>
      <c r="U2085" s="3">
        <v>0</v>
      </c>
      <c r="V2085" s="3">
        <v>1500</v>
      </c>
      <c r="W2085">
        <v>291</v>
      </c>
      <c r="X2085" s="4">
        <v>43052</v>
      </c>
      <c r="Y2085">
        <v>291</v>
      </c>
      <c r="Z2085" s="10">
        <f t="shared" si="199"/>
        <v>0</v>
      </c>
      <c r="AA2085" s="10">
        <f t="shared" si="204"/>
        <v>0</v>
      </c>
      <c r="AB2085" t="str">
        <f t="shared" si="201"/>
        <v/>
      </c>
      <c r="AC2085">
        <f t="shared" si="202"/>
        <v>-2391270</v>
      </c>
      <c r="AD2085">
        <f t="shared" si="203"/>
        <v>9.0624999999999956E-2</v>
      </c>
      <c r="AE2085" s="15">
        <v>43050</v>
      </c>
      <c r="AF2085" s="9">
        <v>-4.3041399868271046E-3</v>
      </c>
      <c r="AG2085" s="12" t="s">
        <v>960</v>
      </c>
      <c r="AH2085" s="20">
        <v>43048.997916666667</v>
      </c>
      <c r="AI2085" s="12">
        <v>320</v>
      </c>
      <c r="AJ2085" s="12">
        <v>-35</v>
      </c>
      <c r="AK2085" s="12">
        <v>-9.8599999999999993E-2</v>
      </c>
      <c r="AL2085" s="17">
        <v>42400</v>
      </c>
      <c r="AM2085" s="17">
        <v>0.67010309278350511</v>
      </c>
      <c r="AN2085" s="9"/>
      <c r="AO2085" s="9"/>
      <c r="AP2085" s="17">
        <v>0</v>
      </c>
      <c r="AQ2085" s="17">
        <v>1746</v>
      </c>
      <c r="AR2085" s="17">
        <v>0.26153846153846155</v>
      </c>
      <c r="AS2085" s="17">
        <v>0.23400000000000001</v>
      </c>
      <c r="AT2085" s="17">
        <v>0.32075471698113206</v>
      </c>
      <c r="AU2085" s="12">
        <v>0.41463414634146339</v>
      </c>
      <c r="AV2085" s="12">
        <v>1.03</v>
      </c>
      <c r="AY2085" s="12">
        <v>6000000</v>
      </c>
      <c r="BA2085" s="12">
        <v>0.17714285714285713</v>
      </c>
      <c r="BD2085" s="12">
        <v>0.67010309278350511</v>
      </c>
      <c r="BE2085" s="12">
        <v>0.26153846153846155</v>
      </c>
      <c r="BF2085" s="12">
        <v>0.32075471698113206</v>
      </c>
      <c r="BG2085" s="12">
        <v>0.41463414634146339</v>
      </c>
      <c r="BH2085" s="12">
        <v>0</v>
      </c>
      <c r="BI2085" s="12">
        <v>0.23400000000000001</v>
      </c>
      <c r="BJ2085" s="12">
        <v>4.0000000000000001E-3</v>
      </c>
      <c r="BK2085" s="12">
        <v>0.69199999999999995</v>
      </c>
      <c r="BL2085" s="12">
        <v>286</v>
      </c>
      <c r="BM2085" s="12">
        <v>-71</v>
      </c>
      <c r="BN2085" s="12">
        <v>-17</v>
      </c>
      <c r="BO2085" s="12">
        <v>364</v>
      </c>
      <c r="BP2085" s="12">
        <v>88</v>
      </c>
      <c r="BQ2085" s="12">
        <v>-142</v>
      </c>
      <c r="BR2085" s="12">
        <v>-31</v>
      </c>
      <c r="BS2085" s="12">
        <v>165</v>
      </c>
      <c r="BT2085" s="12">
        <v>0.32081632742844091</v>
      </c>
      <c r="BU2085" s="12">
        <v>0.68059730666971374</v>
      </c>
      <c r="BV2085" s="12">
        <v>0.69526317120137915</v>
      </c>
      <c r="BW2085" s="12">
        <v>0.69716899627750029</v>
      </c>
      <c r="BX2085" s="12">
        <v>0.49563928978021493</v>
      </c>
      <c r="BY2085" s="12">
        <v>1788.5</v>
      </c>
      <c r="BZ2085" s="12">
        <v>0.17714285714285713</v>
      </c>
      <c r="CB2085" s="12">
        <v>0.18841201716738198</v>
      </c>
      <c r="CC2085" s="12">
        <v>22890</v>
      </c>
      <c r="CD2085" s="12">
        <v>22490</v>
      </c>
      <c r="CE2085" s="12">
        <v>3.5565836131789679</v>
      </c>
      <c r="CH2085" s="22">
        <v>43048</v>
      </c>
      <c r="CI2085">
        <v>355</v>
      </c>
      <c r="CJ2085">
        <v>355</v>
      </c>
      <c r="CK2085">
        <v>355</v>
      </c>
      <c r="CL2085">
        <v>355</v>
      </c>
      <c r="CM2085" s="22">
        <v>43049</v>
      </c>
      <c r="CN2085">
        <v>291</v>
      </c>
      <c r="CO2085">
        <v>316</v>
      </c>
      <c r="CP2085">
        <v>286</v>
      </c>
      <c r="CQ2085">
        <v>291</v>
      </c>
      <c r="CR2085" s="22">
        <v>43052</v>
      </c>
      <c r="CS2085">
        <v>288</v>
      </c>
      <c r="CT2085">
        <v>290</v>
      </c>
      <c r="CU2085">
        <v>277</v>
      </c>
      <c r="CV2085">
        <v>287</v>
      </c>
    </row>
    <row r="2086" spans="1:100">
      <c r="A2086" s="22">
        <v>43048</v>
      </c>
      <c r="B2086">
        <v>750</v>
      </c>
      <c r="C2086">
        <v>767</v>
      </c>
      <c r="D2086">
        <v>747</v>
      </c>
      <c r="E2086">
        <v>758</v>
      </c>
      <c r="F2086" s="23">
        <f t="shared" si="200"/>
        <v>1.0666666666666602E-2</v>
      </c>
      <c r="G2086" s="22">
        <v>43049</v>
      </c>
      <c r="H2086">
        <v>701</v>
      </c>
      <c r="I2086">
        <v>703</v>
      </c>
      <c r="J2086">
        <v>667</v>
      </c>
      <c r="K2086">
        <v>671</v>
      </c>
      <c r="L2086" s="22">
        <v>43052</v>
      </c>
      <c r="M2086">
        <v>666</v>
      </c>
      <c r="N2086" s="4">
        <v>43049</v>
      </c>
      <c r="O2086" s="3" t="s">
        <v>11</v>
      </c>
      <c r="P2086" s="3">
        <v>2193</v>
      </c>
      <c r="Q2086" s="3" t="s">
        <v>576</v>
      </c>
      <c r="R2086" s="3" t="s">
        <v>13</v>
      </c>
      <c r="S2086" s="3">
        <v>0.05</v>
      </c>
      <c r="T2086" s="3">
        <v>1</v>
      </c>
      <c r="U2086" s="3">
        <v>0</v>
      </c>
      <c r="V2086" s="3">
        <v>700</v>
      </c>
      <c r="W2086">
        <v>701</v>
      </c>
      <c r="X2086" s="4">
        <v>43052</v>
      </c>
      <c r="Y2086">
        <v>671</v>
      </c>
      <c r="Z2086" s="10">
        <f t="shared" si="199"/>
        <v>-21000</v>
      </c>
      <c r="AA2086" s="10">
        <f t="shared" si="204"/>
        <v>21000</v>
      </c>
      <c r="AB2086" t="str">
        <f t="shared" si="201"/>
        <v/>
      </c>
      <c r="AC2086">
        <f t="shared" si="202"/>
        <v>-2391270</v>
      </c>
      <c r="AD2086">
        <f t="shared" si="203"/>
        <v>1.0585744530698604E-2</v>
      </c>
      <c r="AE2086" s="15">
        <v>43050</v>
      </c>
      <c r="AF2086" s="9">
        <v>-4.3041399868271046E-3</v>
      </c>
      <c r="AG2086" s="12" t="s">
        <v>962</v>
      </c>
      <c r="AH2086" s="20">
        <v>43048.997916666667</v>
      </c>
      <c r="AI2086" s="12">
        <v>708.5</v>
      </c>
      <c r="AJ2086" s="12">
        <v>-49.5</v>
      </c>
      <c r="AK2086" s="12">
        <v>-6.5299999999999997E-2</v>
      </c>
      <c r="AL2086" s="17">
        <v>14500</v>
      </c>
      <c r="AM2086" s="17">
        <v>0.20715350223546944</v>
      </c>
      <c r="AN2086" s="17">
        <v>-2</v>
      </c>
      <c r="AO2086" s="17">
        <v>0</v>
      </c>
      <c r="AP2086" s="17">
        <v>1.2</v>
      </c>
      <c r="AQ2086" s="17">
        <v>71924</v>
      </c>
      <c r="AR2086" s="17">
        <v>0</v>
      </c>
      <c r="AS2086" s="17">
        <v>8.7999999999999995E-2</v>
      </c>
      <c r="AT2086" s="17">
        <v>0</v>
      </c>
      <c r="AU2086" s="12">
        <v>0</v>
      </c>
      <c r="AV2086" s="12" t="s">
        <v>988</v>
      </c>
      <c r="AY2086" s="12">
        <v>107188800</v>
      </c>
      <c r="BA2086" s="12">
        <v>0</v>
      </c>
      <c r="BB2086" s="12">
        <v>-1</v>
      </c>
      <c r="BC2086" s="15">
        <v>42594</v>
      </c>
      <c r="BD2086" s="12">
        <v>0.20715350223546944</v>
      </c>
      <c r="BE2086" s="12">
        <v>0</v>
      </c>
      <c r="BF2086" s="12">
        <v>0</v>
      </c>
      <c r="BG2086" s="12">
        <v>0</v>
      </c>
      <c r="BH2086" s="12">
        <v>0.10199999999999999</v>
      </c>
      <c r="BI2086" s="12">
        <v>8.7999999999999995E-2</v>
      </c>
      <c r="BJ2086" s="12">
        <v>0.08</v>
      </c>
      <c r="BK2086" s="12">
        <v>0.77800000000000002</v>
      </c>
      <c r="BL2086" s="12">
        <v>1847</v>
      </c>
      <c r="BM2086" s="12">
        <v>-1683</v>
      </c>
      <c r="BN2086" s="12">
        <v>-9</v>
      </c>
      <c r="BO2086" s="12">
        <v>4167</v>
      </c>
      <c r="BP2086" s="12">
        <v>561</v>
      </c>
      <c r="BQ2086" s="12">
        <v>-43</v>
      </c>
      <c r="BR2086" s="12">
        <v>28</v>
      </c>
      <c r="BS2086" s="12">
        <v>3978</v>
      </c>
      <c r="BT2086" s="12">
        <v>0.27191149917760921</v>
      </c>
      <c r="BU2086" s="12">
        <v>0.786357267031912</v>
      </c>
      <c r="BV2086" s="12">
        <v>0.80683445057708403</v>
      </c>
      <c r="BW2086" s="12">
        <v>0.81014671972686669</v>
      </c>
      <c r="BX2086" s="12">
        <v>0.57432189858911764</v>
      </c>
      <c r="BY2086" s="12">
        <v>1788.5</v>
      </c>
      <c r="BZ2086" s="12">
        <v>0</v>
      </c>
      <c r="CB2086" s="12">
        <v>0.18841201716738198</v>
      </c>
      <c r="CC2086" s="12">
        <v>22890</v>
      </c>
      <c r="CD2086" s="12">
        <v>22490</v>
      </c>
      <c r="CE2086" s="12">
        <v>1.0994707521836988</v>
      </c>
      <c r="CH2086" s="22">
        <v>43048</v>
      </c>
      <c r="CI2086">
        <v>750</v>
      </c>
      <c r="CJ2086">
        <v>767</v>
      </c>
      <c r="CK2086">
        <v>747</v>
      </c>
      <c r="CL2086">
        <v>758</v>
      </c>
      <c r="CM2086" s="22">
        <v>43049</v>
      </c>
      <c r="CN2086">
        <v>701</v>
      </c>
      <c r="CO2086">
        <v>703</v>
      </c>
      <c r="CP2086">
        <v>667</v>
      </c>
      <c r="CQ2086">
        <v>671</v>
      </c>
      <c r="CR2086" s="22">
        <v>43052</v>
      </c>
      <c r="CS2086">
        <v>666</v>
      </c>
      <c r="CT2086">
        <v>667</v>
      </c>
      <c r="CU2086">
        <v>636</v>
      </c>
      <c r="CV2086">
        <v>639</v>
      </c>
    </row>
    <row r="2087" spans="1:100">
      <c r="A2087" s="22">
        <v>43048</v>
      </c>
      <c r="B2087">
        <v>1054</v>
      </c>
      <c r="C2087">
        <v>1088</v>
      </c>
      <c r="D2087">
        <v>1015</v>
      </c>
      <c r="E2087">
        <v>1050</v>
      </c>
      <c r="F2087" s="23">
        <f t="shared" si="200"/>
        <v>-3.7950664136622292E-3</v>
      </c>
      <c r="G2087" s="22">
        <v>43049</v>
      </c>
      <c r="H2087">
        <v>1025</v>
      </c>
      <c r="I2087">
        <v>1040</v>
      </c>
      <c r="J2087">
        <v>982</v>
      </c>
      <c r="K2087">
        <v>996</v>
      </c>
      <c r="L2087" s="22">
        <v>43052</v>
      </c>
      <c r="M2087">
        <v>1030</v>
      </c>
      <c r="N2087" s="4">
        <v>43049</v>
      </c>
      <c r="O2087" s="3" t="s">
        <v>11</v>
      </c>
      <c r="P2087" s="3">
        <v>3672</v>
      </c>
      <c r="Q2087" s="3" t="s">
        <v>323</v>
      </c>
      <c r="R2087" s="3" t="s">
        <v>13</v>
      </c>
      <c r="S2087" s="3">
        <v>0.05</v>
      </c>
      <c r="T2087" s="3">
        <v>2</v>
      </c>
      <c r="U2087" s="3">
        <v>0</v>
      </c>
      <c r="V2087" s="3">
        <v>500</v>
      </c>
      <c r="W2087">
        <v>1025</v>
      </c>
      <c r="X2087" s="4">
        <v>43052</v>
      </c>
      <c r="Y2087">
        <v>996</v>
      </c>
      <c r="Z2087" s="10">
        <f t="shared" si="199"/>
        <v>-14500</v>
      </c>
      <c r="AA2087" s="10">
        <f t="shared" si="204"/>
        <v>14500</v>
      </c>
      <c r="AB2087" t="str">
        <f t="shared" si="201"/>
        <v/>
      </c>
      <c r="AC2087">
        <f t="shared" si="202"/>
        <v>-2391270</v>
      </c>
      <c r="AD2087">
        <f t="shared" si="203"/>
        <v>1.990049751243772E-2</v>
      </c>
      <c r="AE2087" s="15">
        <v>43050</v>
      </c>
      <c r="AF2087" s="9">
        <v>-4.3041399868271046E-3</v>
      </c>
      <c r="AG2087" s="12" t="s">
        <v>962</v>
      </c>
      <c r="AH2087" s="20">
        <v>43048.986805555556</v>
      </c>
      <c r="AI2087" s="12">
        <v>1005</v>
      </c>
      <c r="AJ2087" s="12">
        <v>-45</v>
      </c>
      <c r="AK2087" s="12">
        <v>-4.2900000000000001E-2</v>
      </c>
      <c r="AL2087" s="17">
        <v>13500</v>
      </c>
      <c r="AM2087" s="17">
        <v>0.35642570281124497</v>
      </c>
      <c r="AN2087" s="9"/>
      <c r="AO2087" s="9"/>
      <c r="AP2087" s="17">
        <v>21478</v>
      </c>
      <c r="AQ2087" s="17">
        <v>12652</v>
      </c>
      <c r="AR2087" s="17">
        <v>0.19911991199119913</v>
      </c>
      <c r="AS2087" s="17">
        <v>0.34699999999999998</v>
      </c>
      <c r="AT2087" s="17">
        <v>0.47888332140300643</v>
      </c>
      <c r="AU2087" s="12">
        <v>0.49549549549549549</v>
      </c>
      <c r="AV2087" s="12" t="s">
        <v>988</v>
      </c>
      <c r="AY2087" s="12">
        <v>12703040</v>
      </c>
      <c r="BA2087" s="12">
        <v>0.67286245353159846</v>
      </c>
      <c r="BD2087" s="12">
        <v>0.35642570281124497</v>
      </c>
      <c r="BE2087" s="12">
        <v>0.19911991199119913</v>
      </c>
      <c r="BF2087" s="12">
        <v>0.47888332140300643</v>
      </c>
      <c r="BG2087" s="12">
        <v>0.49549549549549549</v>
      </c>
      <c r="BH2087" s="12">
        <v>1.2999999999999999E-2</v>
      </c>
      <c r="BI2087" s="12">
        <v>0.34699999999999998</v>
      </c>
      <c r="BJ2087" s="12">
        <v>0</v>
      </c>
      <c r="BK2087" s="12">
        <v>0.59299999999999997</v>
      </c>
      <c r="BL2087" s="12">
        <v>474</v>
      </c>
      <c r="BM2087" s="12">
        <v>-182</v>
      </c>
      <c r="BN2087" s="12">
        <v>1200</v>
      </c>
      <c r="BO2087" s="12">
        <v>1549</v>
      </c>
      <c r="BP2087" s="12">
        <v>-85</v>
      </c>
      <c r="BQ2087" s="12">
        <v>-145</v>
      </c>
      <c r="BR2087" s="12">
        <v>83</v>
      </c>
      <c r="BS2087" s="12">
        <v>56</v>
      </c>
      <c r="BT2087" s="12">
        <v>0.27191149917760921</v>
      </c>
      <c r="BU2087" s="12">
        <v>0.786357267031912</v>
      </c>
      <c r="BV2087" s="12">
        <v>0.80683445057708403</v>
      </c>
      <c r="BW2087" s="12">
        <v>0.81014671972686669</v>
      </c>
      <c r="BX2087" s="12">
        <v>0.57432189858911764</v>
      </c>
      <c r="BY2087" s="12">
        <v>1788.5</v>
      </c>
      <c r="BZ2087" s="12">
        <v>0.67286245353159846</v>
      </c>
      <c r="CB2087" s="12">
        <v>0.18841201716738198</v>
      </c>
      <c r="CC2087" s="12">
        <v>22890</v>
      </c>
      <c r="CD2087" s="12">
        <v>22490</v>
      </c>
      <c r="CE2087" s="12">
        <v>1.8917355069480655</v>
      </c>
      <c r="CH2087" s="22">
        <v>43048</v>
      </c>
      <c r="CI2087">
        <v>1054</v>
      </c>
      <c r="CJ2087">
        <v>1088</v>
      </c>
      <c r="CK2087">
        <v>1015</v>
      </c>
      <c r="CL2087">
        <v>1050</v>
      </c>
      <c r="CM2087" s="22">
        <v>43049</v>
      </c>
      <c r="CN2087">
        <v>1025</v>
      </c>
      <c r="CO2087">
        <v>1040</v>
      </c>
      <c r="CP2087">
        <v>982</v>
      </c>
      <c r="CQ2087">
        <v>996</v>
      </c>
      <c r="CR2087" s="22">
        <v>43052</v>
      </c>
      <c r="CS2087">
        <v>1030</v>
      </c>
      <c r="CT2087">
        <v>1030</v>
      </c>
      <c r="CU2087">
        <v>996</v>
      </c>
      <c r="CV2087">
        <v>1006</v>
      </c>
    </row>
    <row r="2088" spans="1:100">
      <c r="A2088" s="22">
        <v>43048</v>
      </c>
      <c r="B2088">
        <v>2443</v>
      </c>
      <c r="C2088">
        <v>2743</v>
      </c>
      <c r="D2088">
        <v>2400</v>
      </c>
      <c r="E2088">
        <v>2743</v>
      </c>
      <c r="F2088" s="23">
        <f t="shared" si="200"/>
        <v>0.12279983626688495</v>
      </c>
      <c r="G2088" s="22">
        <v>43049</v>
      </c>
      <c r="H2088">
        <v>2890</v>
      </c>
      <c r="I2088">
        <v>3245</v>
      </c>
      <c r="J2088">
        <v>2857</v>
      </c>
      <c r="K2088">
        <v>3245</v>
      </c>
      <c r="L2088" s="22">
        <v>43052</v>
      </c>
      <c r="M2088">
        <v>3385</v>
      </c>
      <c r="N2088" s="4">
        <v>43049</v>
      </c>
      <c r="O2088" s="3" t="s">
        <v>15</v>
      </c>
      <c r="P2088" s="3">
        <v>3267</v>
      </c>
      <c r="Q2088" s="3" t="s">
        <v>148</v>
      </c>
      <c r="R2088" s="3" t="s">
        <v>17</v>
      </c>
      <c r="S2088" s="3">
        <v>0.05</v>
      </c>
      <c r="T2088" s="3">
        <v>2</v>
      </c>
      <c r="U2088" s="3">
        <v>0</v>
      </c>
      <c r="V2088" s="3">
        <v>200</v>
      </c>
      <c r="W2088">
        <v>2890</v>
      </c>
      <c r="X2088" s="4">
        <v>43052</v>
      </c>
      <c r="Y2088">
        <v>3245</v>
      </c>
      <c r="Z2088" s="10">
        <f t="shared" si="199"/>
        <v>71000</v>
      </c>
      <c r="AA2088" s="10">
        <f t="shared" si="204"/>
        <v>71000</v>
      </c>
      <c r="AB2088" t="str">
        <f t="shared" si="201"/>
        <v/>
      </c>
      <c r="AC2088">
        <f t="shared" si="202"/>
        <v>-2391270</v>
      </c>
      <c r="AD2088">
        <f t="shared" si="203"/>
        <v>2.0120014119308083E-2</v>
      </c>
      <c r="AE2088" s="15">
        <v>43050</v>
      </c>
      <c r="AF2088" s="9">
        <v>-4.3041399868271046E-3</v>
      </c>
      <c r="AG2088" s="12" t="s">
        <v>957</v>
      </c>
      <c r="AH2088" s="20">
        <v>43048.995833333334</v>
      </c>
      <c r="AI2088" s="12">
        <v>2833</v>
      </c>
      <c r="AJ2088" s="12">
        <v>90</v>
      </c>
      <c r="AK2088" s="12">
        <v>3.2800000000000003E-2</v>
      </c>
      <c r="AL2088" s="17">
        <v>11000</v>
      </c>
      <c r="AM2088" s="17">
        <v>0.53836671802773495</v>
      </c>
      <c r="AN2088" s="9"/>
      <c r="AO2088" s="9"/>
      <c r="AP2088" s="17">
        <v>0</v>
      </c>
      <c r="AQ2088" s="17">
        <v>16452</v>
      </c>
      <c r="AR2088" s="17">
        <v>1</v>
      </c>
      <c r="AS2088" s="17">
        <v>0.17699999999999999</v>
      </c>
      <c r="AT2088" s="17">
        <v>1</v>
      </c>
      <c r="AU2088" s="12">
        <v>1</v>
      </c>
      <c r="AV2088" s="12">
        <v>0</v>
      </c>
      <c r="AY2088" s="12">
        <v>5070000</v>
      </c>
      <c r="BA2088" s="12">
        <v>1</v>
      </c>
      <c r="BD2088" s="12">
        <v>0.53836671802773495</v>
      </c>
      <c r="BE2088" s="12">
        <v>1</v>
      </c>
      <c r="BF2088" s="12">
        <v>1</v>
      </c>
      <c r="BG2088" s="12">
        <v>1</v>
      </c>
      <c r="BH2088" s="12">
        <v>2.4E-2</v>
      </c>
      <c r="BI2088" s="12">
        <v>0.17699999999999999</v>
      </c>
      <c r="BJ2088" s="12">
        <v>0</v>
      </c>
      <c r="BK2088" s="12">
        <v>0.63700000000000001</v>
      </c>
      <c r="BL2088" s="12">
        <v>244</v>
      </c>
      <c r="BM2088" s="12">
        <v>-26</v>
      </c>
      <c r="BN2088" s="12">
        <v>224</v>
      </c>
      <c r="BO2088" s="12">
        <v>1119</v>
      </c>
      <c r="BP2088" s="12">
        <v>437</v>
      </c>
      <c r="BQ2088" s="12">
        <v>-73</v>
      </c>
      <c r="BR2088" s="12">
        <v>39</v>
      </c>
      <c r="BS2088" s="12">
        <v>675</v>
      </c>
      <c r="BT2088" s="12">
        <v>0.32569329258890606</v>
      </c>
      <c r="BU2088" s="12">
        <v>0.45138824121847554</v>
      </c>
      <c r="BV2088" s="12">
        <v>0.46701174207327051</v>
      </c>
      <c r="BW2088" s="12">
        <v>0.46826976013354255</v>
      </c>
      <c r="BX2088" s="12">
        <v>0.49017184388037732</v>
      </c>
      <c r="BY2088" s="12">
        <v>1788.5</v>
      </c>
      <c r="BZ2088" s="12">
        <v>1</v>
      </c>
      <c r="CB2088" s="12">
        <v>0.18841201716738198</v>
      </c>
      <c r="CC2088" s="12">
        <v>22890</v>
      </c>
      <c r="CD2088" s="12">
        <v>22490</v>
      </c>
      <c r="CE2088" s="12">
        <v>2.8573905535412809</v>
      </c>
      <c r="CH2088" s="22">
        <v>43048</v>
      </c>
      <c r="CI2088">
        <v>2443</v>
      </c>
      <c r="CJ2088">
        <v>2743</v>
      </c>
      <c r="CK2088">
        <v>2400</v>
      </c>
      <c r="CL2088">
        <v>2743</v>
      </c>
      <c r="CM2088" s="22">
        <v>43049</v>
      </c>
      <c r="CN2088">
        <v>2890</v>
      </c>
      <c r="CO2088">
        <v>3245</v>
      </c>
      <c r="CP2088">
        <v>2857</v>
      </c>
      <c r="CQ2088">
        <v>3245</v>
      </c>
      <c r="CR2088" s="22">
        <v>43052</v>
      </c>
      <c r="CS2088">
        <v>3385</v>
      </c>
      <c r="CT2088">
        <v>3630</v>
      </c>
      <c r="CU2088">
        <v>3065</v>
      </c>
      <c r="CV2088">
        <v>3315</v>
      </c>
    </row>
    <row r="2089" spans="1:100">
      <c r="A2089" s="22">
        <v>43048</v>
      </c>
      <c r="B2089">
        <v>503</v>
      </c>
      <c r="C2089">
        <v>511</v>
      </c>
      <c r="D2089">
        <v>475</v>
      </c>
      <c r="E2089">
        <v>511</v>
      </c>
      <c r="F2089" s="23">
        <f t="shared" si="200"/>
        <v>1.5904572564612307E-2</v>
      </c>
      <c r="G2089" s="22">
        <v>43049</v>
      </c>
      <c r="H2089">
        <v>501</v>
      </c>
      <c r="I2089">
        <v>520</v>
      </c>
      <c r="J2089">
        <v>461</v>
      </c>
      <c r="K2089">
        <v>481</v>
      </c>
      <c r="L2089" s="22">
        <v>43052</v>
      </c>
      <c r="M2089">
        <v>561</v>
      </c>
      <c r="N2089" s="4">
        <v>43049</v>
      </c>
      <c r="O2089" s="3" t="s">
        <v>15</v>
      </c>
      <c r="P2089" s="3">
        <v>1730</v>
      </c>
      <c r="Q2089" s="3" t="s">
        <v>822</v>
      </c>
      <c r="R2089" s="3" t="s">
        <v>17</v>
      </c>
      <c r="S2089" s="3">
        <v>0.05</v>
      </c>
      <c r="T2089" s="3">
        <v>2</v>
      </c>
      <c r="U2089" s="3">
        <v>0</v>
      </c>
      <c r="V2089" s="3">
        <v>1000</v>
      </c>
      <c r="W2089">
        <v>501</v>
      </c>
      <c r="X2089" s="4">
        <v>43052</v>
      </c>
      <c r="Y2089">
        <v>481</v>
      </c>
      <c r="Z2089" s="10">
        <f t="shared" si="199"/>
        <v>-20000</v>
      </c>
      <c r="AA2089" s="10">
        <f t="shared" si="204"/>
        <v>20000</v>
      </c>
      <c r="AB2089" t="str">
        <f t="shared" si="201"/>
        <v/>
      </c>
      <c r="AC2089">
        <f t="shared" si="202"/>
        <v>-2391270</v>
      </c>
      <c r="AD2089">
        <f t="shared" si="203"/>
        <v>7.564575645756455E-2</v>
      </c>
      <c r="AE2089" s="15">
        <v>43050</v>
      </c>
      <c r="AF2089" s="9">
        <v>-4.3041399868271046E-3</v>
      </c>
      <c r="AG2089" s="12" t="s">
        <v>960</v>
      </c>
      <c r="AH2089" s="20">
        <v>43048.997916666667</v>
      </c>
      <c r="AI2089" s="12">
        <v>542</v>
      </c>
      <c r="AJ2089" s="12">
        <v>31</v>
      </c>
      <c r="AK2089" s="12">
        <v>6.0699999999999997E-2</v>
      </c>
      <c r="AL2089" s="17">
        <v>9000</v>
      </c>
      <c r="AM2089" s="17">
        <v>0.37422037422037424</v>
      </c>
      <c r="AN2089" s="9"/>
      <c r="AO2089" s="9"/>
      <c r="AP2089" s="17">
        <v>0</v>
      </c>
      <c r="AQ2089" s="17">
        <v>1645</v>
      </c>
      <c r="AR2089" s="17">
        <v>0.82352941176470584</v>
      </c>
      <c r="AS2089" s="17">
        <v>0.23699999999999999</v>
      </c>
      <c r="AT2089" s="17">
        <v>0.83333333333333337</v>
      </c>
      <c r="AU2089" s="12">
        <v>0.86715867158671589</v>
      </c>
      <c r="AV2089" s="12">
        <v>2.08</v>
      </c>
      <c r="AY2089" s="12">
        <v>3420000</v>
      </c>
      <c r="BA2089" s="12">
        <v>0.82352941176470584</v>
      </c>
      <c r="BD2089" s="12">
        <v>0.37422037422037424</v>
      </c>
      <c r="BE2089" s="12">
        <v>0.82352941176470584</v>
      </c>
      <c r="BF2089" s="12">
        <v>0.83333333333333337</v>
      </c>
      <c r="BG2089" s="12">
        <v>0.86715867158671589</v>
      </c>
      <c r="BH2089" s="12">
        <v>0</v>
      </c>
      <c r="BI2089" s="12">
        <v>0.23699999999999999</v>
      </c>
      <c r="BJ2089" s="12">
        <v>0</v>
      </c>
      <c r="BK2089" s="12">
        <v>0.79</v>
      </c>
      <c r="BL2089" s="12">
        <v>20</v>
      </c>
      <c r="BM2089" s="12">
        <v>-7</v>
      </c>
      <c r="BN2089" s="12">
        <v>190</v>
      </c>
      <c r="BO2089" s="12">
        <v>382</v>
      </c>
      <c r="BP2089" s="12">
        <v>-407</v>
      </c>
      <c r="BQ2089" s="12">
        <v>27</v>
      </c>
      <c r="BR2089" s="12">
        <v>205</v>
      </c>
      <c r="BS2089" s="12">
        <v>178</v>
      </c>
      <c r="BT2089" s="12">
        <v>0.32081632742844091</v>
      </c>
      <c r="BU2089" s="12">
        <v>0.68059730666971374</v>
      </c>
      <c r="BV2089" s="12">
        <v>0.69526317120137915</v>
      </c>
      <c r="BW2089" s="12">
        <v>0.69716899627750029</v>
      </c>
      <c r="BX2089" s="12">
        <v>0.49563928978021493</v>
      </c>
      <c r="BY2089" s="12">
        <v>1788.5</v>
      </c>
      <c r="BZ2089" s="12">
        <v>0.82352941176470584</v>
      </c>
      <c r="CB2089" s="12">
        <v>0.18841201716738198</v>
      </c>
      <c r="CC2089" s="12">
        <v>22890</v>
      </c>
      <c r="CD2089" s="12">
        <v>22490</v>
      </c>
      <c r="CE2089" s="12">
        <v>1.9861810294612117</v>
      </c>
      <c r="CH2089" s="22">
        <v>43048</v>
      </c>
      <c r="CI2089">
        <v>503</v>
      </c>
      <c r="CJ2089">
        <v>511</v>
      </c>
      <c r="CK2089">
        <v>475</v>
      </c>
      <c r="CL2089">
        <v>511</v>
      </c>
      <c r="CM2089" s="22">
        <v>43049</v>
      </c>
      <c r="CN2089">
        <v>501</v>
      </c>
      <c r="CO2089">
        <v>520</v>
      </c>
      <c r="CP2089">
        <v>461</v>
      </c>
      <c r="CQ2089">
        <v>481</v>
      </c>
      <c r="CR2089" s="22">
        <v>43052</v>
      </c>
      <c r="CS2089">
        <v>561</v>
      </c>
      <c r="CT2089">
        <v>561</v>
      </c>
      <c r="CU2089">
        <v>561</v>
      </c>
      <c r="CV2089">
        <v>561</v>
      </c>
    </row>
    <row r="2090" spans="1:100">
      <c r="A2090" s="22">
        <v>43048</v>
      </c>
      <c r="B2090">
        <v>205</v>
      </c>
      <c r="C2090">
        <v>210</v>
      </c>
      <c r="D2090">
        <v>204</v>
      </c>
      <c r="E2090">
        <v>210</v>
      </c>
      <c r="F2090" s="23">
        <f t="shared" si="200"/>
        <v>2.4390243902439046E-2</v>
      </c>
      <c r="G2090" s="22">
        <v>43049</v>
      </c>
      <c r="H2090">
        <v>219</v>
      </c>
      <c r="I2090">
        <v>285</v>
      </c>
      <c r="J2090">
        <v>215</v>
      </c>
      <c r="K2090">
        <v>242</v>
      </c>
      <c r="L2090" s="22">
        <v>43052</v>
      </c>
      <c r="M2090">
        <v>234</v>
      </c>
      <c r="N2090" s="4">
        <v>43049</v>
      </c>
      <c r="O2090" s="3" t="s">
        <v>15</v>
      </c>
      <c r="P2090" s="3">
        <v>8135</v>
      </c>
      <c r="Q2090" s="3" t="s">
        <v>744</v>
      </c>
      <c r="R2090" s="3" t="s">
        <v>17</v>
      </c>
      <c r="S2090" s="3">
        <v>0.05</v>
      </c>
      <c r="T2090" s="3">
        <v>2</v>
      </c>
      <c r="U2090" s="3">
        <v>0</v>
      </c>
      <c r="V2090" s="3">
        <v>2400</v>
      </c>
      <c r="W2090">
        <v>219</v>
      </c>
      <c r="X2090" s="4">
        <v>43052</v>
      </c>
      <c r="Y2090">
        <v>242</v>
      </c>
      <c r="Z2090" s="10">
        <f t="shared" si="199"/>
        <v>55200</v>
      </c>
      <c r="AA2090" s="10">
        <f t="shared" si="204"/>
        <v>55200</v>
      </c>
      <c r="AB2090" t="str">
        <f t="shared" si="201"/>
        <v/>
      </c>
      <c r="AC2090">
        <f t="shared" si="202"/>
        <v>-2391270</v>
      </c>
      <c r="AD2090">
        <f t="shared" si="203"/>
        <v>6.8085106382978711E-2</v>
      </c>
      <c r="AE2090" s="15">
        <v>43050</v>
      </c>
      <c r="AF2090" s="9">
        <v>-4.3041399868271046E-3</v>
      </c>
      <c r="AG2090" s="12" t="s">
        <v>954</v>
      </c>
      <c r="AH2090" s="20">
        <v>43048.979166666664</v>
      </c>
      <c r="AI2090" s="12">
        <v>235</v>
      </c>
      <c r="AJ2090" s="12">
        <v>25</v>
      </c>
      <c r="AK2090" s="12">
        <v>0.11899999999999999</v>
      </c>
      <c r="AL2090" s="17">
        <v>8300</v>
      </c>
      <c r="AM2090" s="17">
        <v>0.47933884297520662</v>
      </c>
      <c r="AN2090" s="9"/>
      <c r="AO2090" s="9"/>
      <c r="AP2090" s="17">
        <v>0</v>
      </c>
      <c r="AQ2090" s="17">
        <v>4865</v>
      </c>
      <c r="AR2090" s="17">
        <v>1</v>
      </c>
      <c r="AS2090" s="17">
        <v>0.248</v>
      </c>
      <c r="AT2090" s="17">
        <v>1</v>
      </c>
      <c r="AU2090" s="12">
        <v>1</v>
      </c>
      <c r="AV2090" s="12">
        <v>1.24</v>
      </c>
      <c r="AY2090" s="12">
        <v>20102000</v>
      </c>
      <c r="BA2090" s="12">
        <v>1</v>
      </c>
      <c r="BD2090" s="12">
        <v>0.47933884297520662</v>
      </c>
      <c r="BE2090" s="12">
        <v>1</v>
      </c>
      <c r="BF2090" s="12">
        <v>1</v>
      </c>
      <c r="BG2090" s="12">
        <v>1</v>
      </c>
      <c r="BH2090" s="12">
        <v>0</v>
      </c>
      <c r="BI2090" s="12">
        <v>0.248</v>
      </c>
      <c r="BJ2090" s="12">
        <v>0</v>
      </c>
      <c r="BK2090" s="12">
        <v>0.505</v>
      </c>
      <c r="BL2090" s="12">
        <v>-728</v>
      </c>
      <c r="BM2090" s="12">
        <v>139</v>
      </c>
      <c r="BN2090" s="12">
        <v>590</v>
      </c>
      <c r="BO2090" s="12">
        <v>2205</v>
      </c>
      <c r="BP2090" s="12">
        <v>-241</v>
      </c>
      <c r="BQ2090" s="12">
        <v>-75</v>
      </c>
      <c r="BR2090" s="12">
        <v>-52</v>
      </c>
      <c r="BS2090" s="12">
        <v>2197</v>
      </c>
      <c r="BT2090" s="12">
        <v>0.36913580713876976</v>
      </c>
      <c r="BU2090" s="12">
        <v>0.74273999631829979</v>
      </c>
      <c r="BV2090" s="12">
        <v>0.76092473905984881</v>
      </c>
      <c r="BW2090" s="12">
        <v>0.77431530791055059</v>
      </c>
      <c r="BX2090" s="12">
        <v>0.50006618581543827</v>
      </c>
      <c r="BY2090" s="12">
        <v>1788.5</v>
      </c>
      <c r="BZ2090" s="12">
        <v>1</v>
      </c>
      <c r="CB2090" s="12">
        <v>0.18841201716738198</v>
      </c>
      <c r="CC2090" s="12">
        <v>22890</v>
      </c>
      <c r="CD2090" s="12">
        <v>22490</v>
      </c>
      <c r="CE2090" s="12">
        <v>2.5440990982510967</v>
      </c>
      <c r="CH2090" s="22">
        <v>43048</v>
      </c>
      <c r="CI2090">
        <v>205</v>
      </c>
      <c r="CJ2090">
        <v>210</v>
      </c>
      <c r="CK2090">
        <v>204</v>
      </c>
      <c r="CL2090">
        <v>210</v>
      </c>
      <c r="CM2090" s="22">
        <v>43049</v>
      </c>
      <c r="CN2090">
        <v>219</v>
      </c>
      <c r="CO2090">
        <v>285</v>
      </c>
      <c r="CP2090">
        <v>215</v>
      </c>
      <c r="CQ2090">
        <v>242</v>
      </c>
      <c r="CR2090" s="22">
        <v>43052</v>
      </c>
      <c r="CS2090">
        <v>234</v>
      </c>
      <c r="CT2090">
        <v>250</v>
      </c>
      <c r="CU2090">
        <v>221</v>
      </c>
      <c r="CV2090">
        <v>222</v>
      </c>
    </row>
    <row r="2091" spans="1:100">
      <c r="A2091" s="22">
        <v>43048</v>
      </c>
      <c r="B2091">
        <v>5501</v>
      </c>
      <c r="C2091">
        <v>5575</v>
      </c>
      <c r="D2091">
        <v>5368</v>
      </c>
      <c r="E2091">
        <v>5417</v>
      </c>
      <c r="F2091" s="23">
        <f t="shared" si="200"/>
        <v>-1.5269950918014863E-2</v>
      </c>
      <c r="G2091" s="22">
        <v>43049</v>
      </c>
      <c r="H2091">
        <v>5017</v>
      </c>
      <c r="I2091">
        <v>5092</v>
      </c>
      <c r="J2091">
        <v>4964</v>
      </c>
      <c r="K2091">
        <v>5000</v>
      </c>
      <c r="L2091" s="22">
        <v>43052</v>
      </c>
      <c r="M2091">
        <v>4997</v>
      </c>
      <c r="N2091" s="4">
        <v>43049</v>
      </c>
      <c r="O2091" s="3" t="s">
        <v>11</v>
      </c>
      <c r="P2091" s="3">
        <v>5108</v>
      </c>
      <c r="Q2091" s="3" t="s">
        <v>825</v>
      </c>
      <c r="R2091" s="3" t="s">
        <v>13</v>
      </c>
      <c r="S2091" s="3">
        <v>0.05</v>
      </c>
      <c r="T2091" s="3">
        <v>1</v>
      </c>
      <c r="U2091" s="3">
        <v>0</v>
      </c>
      <c r="V2091" s="3">
        <v>100</v>
      </c>
      <c r="W2091">
        <v>5017</v>
      </c>
      <c r="X2091" s="4">
        <v>43052</v>
      </c>
      <c r="Y2091">
        <v>5000</v>
      </c>
      <c r="Z2091" s="10">
        <f t="shared" si="199"/>
        <v>-1700</v>
      </c>
      <c r="AA2091" s="10">
        <f t="shared" si="204"/>
        <v>1700</v>
      </c>
      <c r="AB2091" t="str">
        <f t="shared" si="201"/>
        <v/>
      </c>
      <c r="AC2091">
        <f t="shared" si="202"/>
        <v>-2391270</v>
      </c>
      <c r="AD2091">
        <f t="shared" si="203"/>
        <v>2.9781473602784714E-2</v>
      </c>
      <c r="AE2091" s="15">
        <v>43050</v>
      </c>
      <c r="AF2091" s="9">
        <v>-4.3041399868271046E-3</v>
      </c>
      <c r="AG2091" s="12" t="s">
        <v>962</v>
      </c>
      <c r="AH2091" s="20">
        <v>43048.99722222222</v>
      </c>
      <c r="AI2091" s="12">
        <v>5171</v>
      </c>
      <c r="AJ2091" s="12">
        <v>-246</v>
      </c>
      <c r="AK2091" s="12">
        <v>-4.5400000000000003E-2</v>
      </c>
      <c r="AL2091" s="17">
        <v>8100</v>
      </c>
      <c r="AM2091" s="17">
        <v>0.1946</v>
      </c>
      <c r="AN2091" s="17">
        <v>0</v>
      </c>
      <c r="AO2091" s="17">
        <v>0.1</v>
      </c>
      <c r="AP2091" s="17">
        <v>0.25</v>
      </c>
      <c r="AQ2091" s="17">
        <v>4065512</v>
      </c>
      <c r="AR2091" s="17">
        <v>0.3678646934460888</v>
      </c>
      <c r="AS2091" s="17">
        <v>3.5000000000000003E-2</v>
      </c>
      <c r="AT2091" s="17">
        <v>0.61789137380191694</v>
      </c>
      <c r="AU2091" s="12">
        <v>0.75671277461350694</v>
      </c>
      <c r="AV2091" s="12">
        <v>2.8</v>
      </c>
      <c r="AX2091" s="19">
        <v>80</v>
      </c>
      <c r="AY2091" s="12">
        <v>813102321</v>
      </c>
      <c r="BA2091" s="12">
        <v>0</v>
      </c>
      <c r="BB2091" s="12">
        <v>1</v>
      </c>
      <c r="BC2091" s="15">
        <v>42929</v>
      </c>
      <c r="BD2091" s="12">
        <v>0.1946</v>
      </c>
      <c r="BE2091" s="12">
        <v>0.3678646934460888</v>
      </c>
      <c r="BF2091" s="12">
        <v>0.61789137380191694</v>
      </c>
      <c r="BG2091" s="12">
        <v>0.75671277461350694</v>
      </c>
      <c r="BH2091" s="12">
        <v>0.33100000000000002</v>
      </c>
      <c r="BI2091" s="12">
        <v>3.5000000000000003E-2</v>
      </c>
      <c r="BJ2091" s="12">
        <v>5.6000000000000001E-2</v>
      </c>
      <c r="BK2091" s="12">
        <v>0.35099999999999998</v>
      </c>
      <c r="BL2091" s="12">
        <v>4717</v>
      </c>
      <c r="BM2091" s="12">
        <v>-2652</v>
      </c>
      <c r="BN2091" s="12">
        <v>-1837</v>
      </c>
      <c r="BO2091" s="12">
        <v>3245</v>
      </c>
      <c r="BP2091" s="12">
        <v>4044</v>
      </c>
      <c r="BQ2091" s="12">
        <v>-2379</v>
      </c>
      <c r="BR2091" s="12">
        <v>-553</v>
      </c>
      <c r="BS2091" s="12">
        <v>2694</v>
      </c>
      <c r="BT2091" s="12">
        <v>0.27191149917760921</v>
      </c>
      <c r="BU2091" s="12">
        <v>0.786357267031912</v>
      </c>
      <c r="BV2091" s="12">
        <v>0.80683445057708403</v>
      </c>
      <c r="BW2091" s="12">
        <v>0.81014671972686669</v>
      </c>
      <c r="BX2091" s="12">
        <v>0.57432189858911764</v>
      </c>
      <c r="BY2091" s="12">
        <v>1788.5</v>
      </c>
      <c r="BZ2091" s="12">
        <v>0</v>
      </c>
      <c r="CB2091" s="12">
        <v>0.18841201716738198</v>
      </c>
      <c r="CC2091" s="12">
        <v>22890</v>
      </c>
      <c r="CD2091" s="12">
        <v>22490</v>
      </c>
      <c r="CE2091" s="12">
        <v>1.0328428246013666</v>
      </c>
      <c r="CH2091" s="22">
        <v>43048</v>
      </c>
      <c r="CI2091">
        <v>5501</v>
      </c>
      <c r="CJ2091">
        <v>5575</v>
      </c>
      <c r="CK2091">
        <v>5368</v>
      </c>
      <c r="CL2091">
        <v>5417</v>
      </c>
      <c r="CM2091" s="22">
        <v>43049</v>
      </c>
      <c r="CN2091">
        <v>5017</v>
      </c>
      <c r="CO2091">
        <v>5092</v>
      </c>
      <c r="CP2091">
        <v>4964</v>
      </c>
      <c r="CQ2091">
        <v>5000</v>
      </c>
      <c r="CR2091" s="22">
        <v>43052</v>
      </c>
      <c r="CS2091">
        <v>4997</v>
      </c>
      <c r="CT2091">
        <v>4997</v>
      </c>
      <c r="CU2091">
        <v>4912</v>
      </c>
      <c r="CV2091">
        <v>4919</v>
      </c>
    </row>
    <row r="2092" spans="1:100">
      <c r="A2092" s="22">
        <v>43048</v>
      </c>
      <c r="B2092">
        <v>788</v>
      </c>
      <c r="C2092">
        <v>797</v>
      </c>
      <c r="D2092">
        <v>768</v>
      </c>
      <c r="E2092">
        <v>774</v>
      </c>
      <c r="F2092" s="23">
        <f t="shared" si="200"/>
        <v>-1.7766497461928932E-2</v>
      </c>
      <c r="G2092" s="22">
        <v>43049</v>
      </c>
      <c r="H2092">
        <v>750</v>
      </c>
      <c r="I2092">
        <v>790</v>
      </c>
      <c r="J2092">
        <v>747</v>
      </c>
      <c r="K2092">
        <v>786</v>
      </c>
      <c r="L2092" s="22">
        <v>43052</v>
      </c>
      <c r="M2092">
        <v>786</v>
      </c>
      <c r="N2092" s="4">
        <v>43049</v>
      </c>
      <c r="O2092" s="3" t="s">
        <v>11</v>
      </c>
      <c r="P2092" s="3">
        <v>3664</v>
      </c>
      <c r="Q2092" s="3" t="s">
        <v>373</v>
      </c>
      <c r="R2092" s="3" t="s">
        <v>13</v>
      </c>
      <c r="S2092" s="3">
        <v>0.05</v>
      </c>
      <c r="T2092" s="3">
        <v>1</v>
      </c>
      <c r="U2092" s="3">
        <v>0</v>
      </c>
      <c r="V2092" s="3">
        <v>700</v>
      </c>
      <c r="W2092">
        <v>750</v>
      </c>
      <c r="X2092" s="4">
        <v>43052</v>
      </c>
      <c r="Y2092">
        <v>786</v>
      </c>
      <c r="Z2092" s="10">
        <f t="shared" si="199"/>
        <v>25200</v>
      </c>
      <c r="AA2092" s="10">
        <f t="shared" si="204"/>
        <v>25200</v>
      </c>
      <c r="AB2092" t="str">
        <f t="shared" si="201"/>
        <v/>
      </c>
      <c r="AC2092">
        <f t="shared" si="202"/>
        <v>-2391270</v>
      </c>
      <c r="AD2092">
        <f t="shared" si="203"/>
        <v>2.0408163265306145E-2</v>
      </c>
      <c r="AE2092" s="15">
        <v>43050</v>
      </c>
      <c r="AF2092" s="9">
        <v>-4.3041399868271046E-3</v>
      </c>
      <c r="AG2092" s="12" t="s">
        <v>957</v>
      </c>
      <c r="AH2092" s="20">
        <v>43048.982638888891</v>
      </c>
      <c r="AI2092" s="12">
        <v>735</v>
      </c>
      <c r="AJ2092" s="12">
        <v>-39</v>
      </c>
      <c r="AK2092" s="12">
        <v>-5.04E-2</v>
      </c>
      <c r="AL2092" s="17">
        <v>6700</v>
      </c>
      <c r="AM2092" s="17">
        <v>0.26081424936386771</v>
      </c>
      <c r="AN2092" s="17">
        <v>-1</v>
      </c>
      <c r="AO2092" s="9"/>
      <c r="AP2092" s="17">
        <v>2.98</v>
      </c>
      <c r="AQ2092" s="17">
        <v>12655</v>
      </c>
      <c r="AR2092" s="17">
        <v>3.4129692832764506E-2</v>
      </c>
      <c r="AS2092" s="17">
        <v>0.155</v>
      </c>
      <c r="AT2092" s="17">
        <v>3.2520325203252036E-2</v>
      </c>
      <c r="AU2092" s="12">
        <v>0.4407436096049574</v>
      </c>
      <c r="AV2092" s="12" t="s">
        <v>988</v>
      </c>
      <c r="AY2092" s="12">
        <v>16100008</v>
      </c>
      <c r="BA2092" s="12">
        <v>0.24390243902439024</v>
      </c>
      <c r="BD2092" s="12">
        <v>0.26081424936386771</v>
      </c>
      <c r="BE2092" s="12">
        <v>3.4129692832764506E-2</v>
      </c>
      <c r="BF2092" s="12">
        <v>3.2520325203252036E-2</v>
      </c>
      <c r="BG2092" s="12">
        <v>0.4407436096049574</v>
      </c>
      <c r="BH2092" s="12">
        <v>9.8000000000000004E-2</v>
      </c>
      <c r="BI2092" s="12">
        <v>0.155</v>
      </c>
      <c r="BJ2092" s="12">
        <v>2.9000000000000001E-2</v>
      </c>
      <c r="BK2092" s="12">
        <v>0.64600000000000002</v>
      </c>
      <c r="BL2092" s="12">
        <v>-749</v>
      </c>
      <c r="BM2092" s="12">
        <v>-1020</v>
      </c>
      <c r="BN2092" s="12">
        <v>924</v>
      </c>
      <c r="BO2092" s="12">
        <v>768</v>
      </c>
      <c r="BP2092" s="12">
        <v>934</v>
      </c>
      <c r="BQ2092" s="12">
        <v>-227</v>
      </c>
      <c r="BR2092" s="12">
        <v>229</v>
      </c>
      <c r="BS2092" s="12">
        <v>1593</v>
      </c>
      <c r="BT2092" s="12">
        <v>0.32569329258890606</v>
      </c>
      <c r="BU2092" s="12">
        <v>0.45138824121847554</v>
      </c>
      <c r="BV2092" s="12">
        <v>0.46701174207327051</v>
      </c>
      <c r="BW2092" s="12">
        <v>0.46826976013354255</v>
      </c>
      <c r="BX2092" s="12">
        <v>0.49017184388037732</v>
      </c>
      <c r="BY2092" s="12">
        <v>1788.5</v>
      </c>
      <c r="BZ2092" s="12">
        <v>0.24390243902439024</v>
      </c>
      <c r="CB2092" s="12">
        <v>0.18841201716738198</v>
      </c>
      <c r="CC2092" s="12">
        <v>22890</v>
      </c>
      <c r="CD2092" s="12">
        <v>22490</v>
      </c>
      <c r="CE2092" s="12">
        <v>1.3842760843230335</v>
      </c>
      <c r="CH2092" s="22">
        <v>43048</v>
      </c>
      <c r="CI2092">
        <v>788</v>
      </c>
      <c r="CJ2092">
        <v>797</v>
      </c>
      <c r="CK2092">
        <v>768</v>
      </c>
      <c r="CL2092">
        <v>774</v>
      </c>
      <c r="CM2092" s="22">
        <v>43049</v>
      </c>
      <c r="CN2092">
        <v>750</v>
      </c>
      <c r="CO2092">
        <v>790</v>
      </c>
      <c r="CP2092">
        <v>747</v>
      </c>
      <c r="CQ2092">
        <v>786</v>
      </c>
      <c r="CR2092" s="22">
        <v>43052</v>
      </c>
      <c r="CS2092">
        <v>786</v>
      </c>
      <c r="CT2092">
        <v>788</v>
      </c>
      <c r="CU2092">
        <v>763</v>
      </c>
      <c r="CV2092">
        <v>788</v>
      </c>
    </row>
    <row r="2093" spans="1:100">
      <c r="A2093" s="22">
        <v>43048</v>
      </c>
      <c r="B2093">
        <v>907</v>
      </c>
      <c r="C2093">
        <v>914</v>
      </c>
      <c r="D2093">
        <v>890</v>
      </c>
      <c r="E2093">
        <v>897</v>
      </c>
      <c r="F2093" s="23">
        <f t="shared" si="200"/>
        <v>-1.1025358324145529E-2</v>
      </c>
      <c r="G2093" s="22">
        <v>43049</v>
      </c>
      <c r="H2093">
        <v>807</v>
      </c>
      <c r="I2093">
        <v>836</v>
      </c>
      <c r="J2093">
        <v>807</v>
      </c>
      <c r="K2093">
        <v>824</v>
      </c>
      <c r="L2093" s="22">
        <v>43052</v>
      </c>
      <c r="M2093">
        <v>839</v>
      </c>
      <c r="N2093" s="4">
        <v>43049</v>
      </c>
      <c r="O2093" s="3" t="s">
        <v>11</v>
      </c>
      <c r="P2093" s="3">
        <v>3753</v>
      </c>
      <c r="Q2093" s="3" t="s">
        <v>308</v>
      </c>
      <c r="R2093" s="3" t="s">
        <v>13</v>
      </c>
      <c r="S2093" s="3">
        <v>0.05</v>
      </c>
      <c r="T2093" s="3">
        <v>2</v>
      </c>
      <c r="U2093" s="3">
        <v>0</v>
      </c>
      <c r="V2093" s="3">
        <v>600</v>
      </c>
      <c r="W2093">
        <v>807</v>
      </c>
      <c r="X2093" s="4">
        <v>43052</v>
      </c>
      <c r="Y2093">
        <v>824</v>
      </c>
      <c r="Z2093" s="10">
        <f t="shared" si="199"/>
        <v>10200</v>
      </c>
      <c r="AA2093" s="10">
        <f t="shared" si="204"/>
        <v>10200</v>
      </c>
      <c r="AB2093" t="str">
        <f t="shared" si="201"/>
        <v/>
      </c>
      <c r="AC2093">
        <f t="shared" si="202"/>
        <v>-2391270</v>
      </c>
      <c r="AD2093">
        <f t="shared" si="203"/>
        <v>1.585365853658538E-2</v>
      </c>
      <c r="AE2093" s="15">
        <v>43050</v>
      </c>
      <c r="AF2093" s="9">
        <v>-4.3041399868271046E-3</v>
      </c>
      <c r="AG2093" s="12" t="s">
        <v>954</v>
      </c>
      <c r="AH2093" s="20">
        <v>43048.98333333333</v>
      </c>
      <c r="AI2093" s="12">
        <v>820</v>
      </c>
      <c r="AJ2093" s="12">
        <v>-77</v>
      </c>
      <c r="AK2093" s="12">
        <v>-8.5800000000000001E-2</v>
      </c>
      <c r="AL2093" s="17">
        <v>6000</v>
      </c>
      <c r="AM2093" s="17">
        <v>0.3313106796116505</v>
      </c>
      <c r="AN2093" s="9"/>
      <c r="AO2093" s="9"/>
      <c r="AP2093" s="17">
        <v>0</v>
      </c>
      <c r="AQ2093" s="17">
        <v>7792</v>
      </c>
      <c r="AR2093" s="17">
        <v>0</v>
      </c>
      <c r="AS2093" s="17">
        <v>3.2000000000000001E-2</v>
      </c>
      <c r="AT2093" s="17">
        <v>0</v>
      </c>
      <c r="AU2093" s="12">
        <v>0.33738425925925924</v>
      </c>
      <c r="AV2093" s="12">
        <v>0</v>
      </c>
      <c r="AY2093" s="12">
        <v>9456500</v>
      </c>
      <c r="BA2093" s="12">
        <v>0</v>
      </c>
      <c r="BD2093" s="12">
        <v>0.3313106796116505</v>
      </c>
      <c r="BE2093" s="12">
        <v>0</v>
      </c>
      <c r="BF2093" s="12">
        <v>0</v>
      </c>
      <c r="BG2093" s="12">
        <v>0.33738425925925924</v>
      </c>
      <c r="BH2093" s="12">
        <v>0.01</v>
      </c>
      <c r="BI2093" s="12">
        <v>3.2000000000000001E-2</v>
      </c>
      <c r="BJ2093" s="12">
        <v>0</v>
      </c>
      <c r="BK2093" s="12">
        <v>0.73699999999999999</v>
      </c>
      <c r="BL2093" s="12">
        <v>-125</v>
      </c>
      <c r="BM2093" s="12">
        <v>92</v>
      </c>
      <c r="BN2093" s="12">
        <v>482</v>
      </c>
      <c r="BO2093" s="12">
        <v>587</v>
      </c>
      <c r="BP2093" s="12">
        <v>-367</v>
      </c>
      <c r="BQ2093" s="12">
        <v>-16</v>
      </c>
      <c r="BR2093" s="12">
        <v>-58</v>
      </c>
      <c r="BS2093" s="12">
        <v>315</v>
      </c>
      <c r="BT2093" s="12">
        <v>0.36913580713876976</v>
      </c>
      <c r="BU2093" s="12">
        <v>0.74273999631829979</v>
      </c>
      <c r="BV2093" s="12">
        <v>0.76092473905984881</v>
      </c>
      <c r="BW2093" s="12">
        <v>0.77431530791055059</v>
      </c>
      <c r="BX2093" s="12">
        <v>0.50006618581543827</v>
      </c>
      <c r="BY2093" s="12">
        <v>1788.5</v>
      </c>
      <c r="BZ2093" s="12">
        <v>0</v>
      </c>
      <c r="CB2093" s="12">
        <v>0.18841201716738198</v>
      </c>
      <c r="CC2093" s="12">
        <v>22890</v>
      </c>
      <c r="CD2093" s="12">
        <v>22490</v>
      </c>
      <c r="CE2093" s="12">
        <v>1.7584370922440675</v>
      </c>
      <c r="CH2093" s="22">
        <v>43048</v>
      </c>
      <c r="CI2093">
        <v>907</v>
      </c>
      <c r="CJ2093">
        <v>914</v>
      </c>
      <c r="CK2093">
        <v>890</v>
      </c>
      <c r="CL2093">
        <v>897</v>
      </c>
      <c r="CM2093" s="22">
        <v>43049</v>
      </c>
      <c r="CN2093">
        <v>807</v>
      </c>
      <c r="CO2093">
        <v>836</v>
      </c>
      <c r="CP2093">
        <v>807</v>
      </c>
      <c r="CQ2093">
        <v>824</v>
      </c>
      <c r="CR2093" s="22">
        <v>43052</v>
      </c>
      <c r="CS2093">
        <v>839</v>
      </c>
      <c r="CT2093">
        <v>839</v>
      </c>
      <c r="CU2093">
        <v>777</v>
      </c>
      <c r="CV2093">
        <v>778</v>
      </c>
    </row>
    <row r="2094" spans="1:100">
      <c r="A2094" s="22">
        <v>43048</v>
      </c>
      <c r="B2094">
        <v>478</v>
      </c>
      <c r="C2094">
        <v>504</v>
      </c>
      <c r="D2094">
        <v>478</v>
      </c>
      <c r="E2094">
        <v>502</v>
      </c>
      <c r="F2094" s="23">
        <f t="shared" si="200"/>
        <v>5.0209205020920411E-2</v>
      </c>
      <c r="G2094" s="22">
        <v>43049</v>
      </c>
      <c r="H2094">
        <v>509</v>
      </c>
      <c r="I2094">
        <v>570</v>
      </c>
      <c r="J2094">
        <v>508</v>
      </c>
      <c r="K2094">
        <v>525</v>
      </c>
      <c r="L2094" s="22">
        <v>43052</v>
      </c>
      <c r="M2094">
        <v>520</v>
      </c>
      <c r="N2094" s="4">
        <v>43049</v>
      </c>
      <c r="O2094" s="3" t="s">
        <v>15</v>
      </c>
      <c r="P2094" s="3">
        <v>5357</v>
      </c>
      <c r="Q2094" s="3" t="s">
        <v>826</v>
      </c>
      <c r="R2094" s="3" t="s">
        <v>17</v>
      </c>
      <c r="S2094" s="3">
        <v>0.05</v>
      </c>
      <c r="T2094" s="3">
        <v>1</v>
      </c>
      <c r="U2094" s="3">
        <v>0</v>
      </c>
      <c r="V2094" s="3">
        <v>1000</v>
      </c>
      <c r="W2094">
        <v>509</v>
      </c>
      <c r="X2094" s="4">
        <v>43052</v>
      </c>
      <c r="Y2094">
        <v>525</v>
      </c>
      <c r="Z2094" s="10">
        <f t="shared" si="199"/>
        <v>16000</v>
      </c>
      <c r="AA2094" s="10">
        <f t="shared" si="204"/>
        <v>16000</v>
      </c>
      <c r="AB2094" t="str">
        <f t="shared" si="201"/>
        <v/>
      </c>
      <c r="AC2094">
        <f t="shared" si="202"/>
        <v>-2391270</v>
      </c>
      <c r="AD2094">
        <f t="shared" si="203"/>
        <v>5.7407407407407463E-2</v>
      </c>
      <c r="AE2094" s="15">
        <v>43050</v>
      </c>
      <c r="AF2094" s="9">
        <v>-4.3041399868271046E-3</v>
      </c>
      <c r="AG2094" s="12" t="s">
        <v>962</v>
      </c>
      <c r="AH2094" s="20">
        <v>43048.995833333334</v>
      </c>
      <c r="AI2094" s="12">
        <v>540</v>
      </c>
      <c r="AJ2094" s="12">
        <v>38</v>
      </c>
      <c r="AK2094" s="12">
        <v>7.5700000000000003E-2</v>
      </c>
      <c r="AL2094" s="17">
        <v>5400</v>
      </c>
      <c r="AM2094" s="17">
        <v>0.36761904761904762</v>
      </c>
      <c r="AN2094" s="9"/>
      <c r="AO2094" s="9"/>
      <c r="AP2094" s="17">
        <v>16.55</v>
      </c>
      <c r="AQ2094" s="17">
        <v>13433</v>
      </c>
      <c r="AR2094" s="17">
        <v>1</v>
      </c>
      <c r="AS2094" s="17">
        <v>0.35499999999999998</v>
      </c>
      <c r="AT2094" s="17">
        <v>1</v>
      </c>
      <c r="AU2094" s="12">
        <v>1</v>
      </c>
      <c r="AV2094" s="12">
        <v>1.9</v>
      </c>
      <c r="AY2094" s="12">
        <v>25587421</v>
      </c>
      <c r="BA2094" s="12">
        <v>1</v>
      </c>
      <c r="BD2094" s="12">
        <v>0.36761904761904762</v>
      </c>
      <c r="BE2094" s="12">
        <v>1</v>
      </c>
      <c r="BF2094" s="12">
        <v>1</v>
      </c>
      <c r="BG2094" s="12">
        <v>1</v>
      </c>
      <c r="BH2094" s="12">
        <v>0.05</v>
      </c>
      <c r="BI2094" s="12">
        <v>0.35499999999999998</v>
      </c>
      <c r="BJ2094" s="12">
        <v>5.0000000000000001E-3</v>
      </c>
      <c r="BK2094" s="12">
        <v>0.499</v>
      </c>
      <c r="BL2094" s="12">
        <v>2512</v>
      </c>
      <c r="BM2094" s="12">
        <v>-470</v>
      </c>
      <c r="BN2094" s="12">
        <v>-1096</v>
      </c>
      <c r="BO2094" s="12">
        <v>2113</v>
      </c>
      <c r="BP2094" s="12">
        <v>465</v>
      </c>
      <c r="BQ2094" s="12">
        <v>-426</v>
      </c>
      <c r="BR2094" s="12">
        <v>-437</v>
      </c>
      <c r="BS2094" s="12">
        <v>1118</v>
      </c>
      <c r="BT2094" s="12">
        <v>0.27191149917760921</v>
      </c>
      <c r="BU2094" s="12">
        <v>0.786357267031912</v>
      </c>
      <c r="BV2094" s="12">
        <v>0.80683445057708403</v>
      </c>
      <c r="BW2094" s="12">
        <v>0.81014671972686669</v>
      </c>
      <c r="BX2094" s="12">
        <v>0.57432189858911764</v>
      </c>
      <c r="BY2094" s="12">
        <v>1788.5</v>
      </c>
      <c r="BZ2094" s="12">
        <v>1</v>
      </c>
      <c r="CB2094" s="12">
        <v>0.18841201716738198</v>
      </c>
      <c r="CC2094" s="12">
        <v>22890</v>
      </c>
      <c r="CD2094" s="12">
        <v>22490</v>
      </c>
      <c r="CE2094" s="12">
        <v>1.9511443757457425</v>
      </c>
      <c r="CH2094" s="22">
        <v>43048</v>
      </c>
      <c r="CI2094">
        <v>478</v>
      </c>
      <c r="CJ2094">
        <v>504</v>
      </c>
      <c r="CK2094">
        <v>478</v>
      </c>
      <c r="CL2094">
        <v>502</v>
      </c>
      <c r="CM2094" s="22">
        <v>43049</v>
      </c>
      <c r="CN2094">
        <v>509</v>
      </c>
      <c r="CO2094">
        <v>570</v>
      </c>
      <c r="CP2094">
        <v>508</v>
      </c>
      <c r="CQ2094">
        <v>525</v>
      </c>
      <c r="CR2094" s="22">
        <v>43052</v>
      </c>
      <c r="CS2094">
        <v>520</v>
      </c>
      <c r="CT2094">
        <v>541</v>
      </c>
      <c r="CU2094">
        <v>491</v>
      </c>
      <c r="CV2094">
        <v>500</v>
      </c>
    </row>
    <row r="2095" spans="1:100">
      <c r="A2095" s="22">
        <v>43049</v>
      </c>
      <c r="B2095">
        <v>52</v>
      </c>
      <c r="C2095">
        <v>54</v>
      </c>
      <c r="D2095">
        <v>52</v>
      </c>
      <c r="E2095">
        <v>53</v>
      </c>
      <c r="F2095" s="23">
        <f t="shared" si="200"/>
        <v>1.9230769230769162E-2</v>
      </c>
      <c r="G2095" s="22">
        <v>43052</v>
      </c>
      <c r="H2095">
        <v>63</v>
      </c>
      <c r="I2095">
        <v>68</v>
      </c>
      <c r="J2095">
        <v>60</v>
      </c>
      <c r="K2095">
        <v>61</v>
      </c>
      <c r="L2095" s="22">
        <v>43053</v>
      </c>
      <c r="M2095">
        <v>61</v>
      </c>
      <c r="N2095" s="4">
        <v>43052</v>
      </c>
      <c r="O2095" s="3" t="s">
        <v>15</v>
      </c>
      <c r="P2095" s="3">
        <v>3528</v>
      </c>
      <c r="Q2095" s="3" t="s">
        <v>82</v>
      </c>
      <c r="R2095" s="3" t="s">
        <v>17</v>
      </c>
      <c r="S2095" s="3">
        <v>0.05</v>
      </c>
      <c r="T2095" s="3">
        <v>2</v>
      </c>
      <c r="U2095" s="3">
        <v>0</v>
      </c>
      <c r="V2095" s="3">
        <v>10000</v>
      </c>
      <c r="W2095">
        <v>63</v>
      </c>
      <c r="X2095" s="4">
        <v>43053</v>
      </c>
      <c r="Y2095">
        <v>61</v>
      </c>
      <c r="Z2095" s="10">
        <f t="shared" si="199"/>
        <v>-20000</v>
      </c>
      <c r="AA2095" s="10">
        <f t="shared" si="204"/>
        <v>20000</v>
      </c>
      <c r="AB2095" t="str">
        <f t="shared" si="201"/>
        <v/>
      </c>
      <c r="AC2095">
        <f t="shared" si="202"/>
        <v>-2391270</v>
      </c>
      <c r="AD2095">
        <f t="shared" si="203"/>
        <v>1.6129032258064502E-2</v>
      </c>
      <c r="AE2095" s="15">
        <v>43053</v>
      </c>
      <c r="AF2095" s="9">
        <v>-1.6933808542686224E-3</v>
      </c>
      <c r="AG2095" s="12" t="s">
        <v>954</v>
      </c>
      <c r="AH2095" s="20">
        <v>43049.99722222222</v>
      </c>
      <c r="AI2095" s="12">
        <v>62</v>
      </c>
      <c r="AJ2095" s="12">
        <v>9</v>
      </c>
      <c r="AK2095" s="12">
        <v>0.16980000000000001</v>
      </c>
      <c r="AL2095" s="17">
        <v>616000</v>
      </c>
      <c r="AM2095" s="17">
        <v>0.26415094339622641</v>
      </c>
      <c r="AN2095" s="9"/>
      <c r="AO2095" s="9"/>
      <c r="AP2095" s="17">
        <v>0</v>
      </c>
      <c r="AQ2095" s="17">
        <v>21383</v>
      </c>
      <c r="AR2095" s="17">
        <v>0.12121212121212122</v>
      </c>
      <c r="AS2095" s="17">
        <v>0.218</v>
      </c>
      <c r="AT2095" s="17">
        <v>0.25</v>
      </c>
      <c r="AU2095" s="12">
        <v>0.27419354838709675</v>
      </c>
      <c r="AV2095" s="12">
        <v>5.66</v>
      </c>
      <c r="AY2095" s="12">
        <v>403448312</v>
      </c>
      <c r="BA2095" s="12">
        <v>1</v>
      </c>
      <c r="BD2095" s="12">
        <v>0.26415094339622641</v>
      </c>
      <c r="BE2095" s="12">
        <v>0.12121212121212122</v>
      </c>
      <c r="BF2095" s="12">
        <v>0.25</v>
      </c>
      <c r="BG2095" s="12">
        <v>0.27419354838709675</v>
      </c>
      <c r="BH2095" s="12">
        <v>0.46100000000000002</v>
      </c>
      <c r="BI2095" s="12">
        <v>0.218</v>
      </c>
      <c r="BJ2095" s="12">
        <v>0</v>
      </c>
      <c r="BK2095" s="12">
        <v>0.502</v>
      </c>
      <c r="BL2095" s="12">
        <v>955</v>
      </c>
      <c r="BM2095" s="12">
        <v>-111</v>
      </c>
      <c r="BN2095" s="12">
        <v>-138</v>
      </c>
      <c r="BO2095" s="12">
        <v>1867</v>
      </c>
      <c r="BP2095" s="12">
        <v>-886</v>
      </c>
      <c r="BQ2095" s="12">
        <v>365</v>
      </c>
      <c r="BR2095" s="12">
        <v>391</v>
      </c>
      <c r="BS2095" s="12">
        <v>1161</v>
      </c>
      <c r="BT2095" s="12">
        <v>0.38533743589368552</v>
      </c>
      <c r="BU2095" s="12">
        <v>0.70373992300720256</v>
      </c>
      <c r="BV2095" s="12">
        <v>0.72942496581419958</v>
      </c>
      <c r="BW2095" s="12">
        <v>0.7539809761647801</v>
      </c>
      <c r="BX2095" s="12">
        <v>0.46428732229332809</v>
      </c>
      <c r="BY2095" s="12">
        <v>1776</v>
      </c>
      <c r="BZ2095" s="12">
        <v>1</v>
      </c>
      <c r="CB2095" s="12">
        <v>0.18841201716738198</v>
      </c>
      <c r="CC2095" s="12">
        <v>0</v>
      </c>
      <c r="CD2095" s="12">
        <v>22280</v>
      </c>
      <c r="CE2095" s="12">
        <v>1.4019856449048007</v>
      </c>
      <c r="CH2095" s="22">
        <v>43049</v>
      </c>
      <c r="CI2095">
        <v>52</v>
      </c>
      <c r="CJ2095">
        <v>54</v>
      </c>
      <c r="CK2095">
        <v>52</v>
      </c>
      <c r="CL2095">
        <v>53</v>
      </c>
      <c r="CM2095" s="22">
        <v>43052</v>
      </c>
      <c r="CN2095">
        <v>63</v>
      </c>
      <c r="CO2095">
        <v>68</v>
      </c>
      <c r="CP2095">
        <v>60</v>
      </c>
      <c r="CQ2095">
        <v>61</v>
      </c>
      <c r="CR2095" s="22">
        <v>43053</v>
      </c>
      <c r="CS2095">
        <v>61</v>
      </c>
      <c r="CT2095">
        <v>64</v>
      </c>
      <c r="CU2095">
        <v>60</v>
      </c>
      <c r="CV2095">
        <v>63</v>
      </c>
    </row>
    <row r="2096" spans="1:100">
      <c r="A2096" s="22">
        <v>43049</v>
      </c>
      <c r="B2096">
        <v>86</v>
      </c>
      <c r="C2096">
        <v>87</v>
      </c>
      <c r="D2096">
        <v>84</v>
      </c>
      <c r="E2096">
        <v>85</v>
      </c>
      <c r="F2096" s="23">
        <f t="shared" si="200"/>
        <v>-1.1627906976744207E-2</v>
      </c>
      <c r="G2096" s="22">
        <v>43052</v>
      </c>
      <c r="H2096">
        <v>77</v>
      </c>
      <c r="I2096">
        <v>79</v>
      </c>
      <c r="J2096">
        <v>76</v>
      </c>
      <c r="K2096">
        <v>77</v>
      </c>
      <c r="L2096" s="22">
        <v>43053</v>
      </c>
      <c r="M2096">
        <v>77</v>
      </c>
      <c r="N2096" s="4">
        <v>43052</v>
      </c>
      <c r="O2096" s="3" t="s">
        <v>11</v>
      </c>
      <c r="P2096" s="3">
        <v>6993</v>
      </c>
      <c r="Q2096" s="3" t="s">
        <v>428</v>
      </c>
      <c r="R2096" s="3" t="s">
        <v>13</v>
      </c>
      <c r="S2096" s="3">
        <v>0.05</v>
      </c>
      <c r="T2096" s="3">
        <v>1</v>
      </c>
      <c r="U2096" s="3">
        <v>0</v>
      </c>
      <c r="V2096" s="3">
        <v>5900</v>
      </c>
      <c r="W2096">
        <v>77</v>
      </c>
      <c r="X2096" s="4">
        <v>43053</v>
      </c>
      <c r="Y2096">
        <v>77</v>
      </c>
      <c r="Z2096" s="10">
        <f t="shared" si="199"/>
        <v>0</v>
      </c>
      <c r="AA2096" s="10">
        <f t="shared" si="204"/>
        <v>0</v>
      </c>
      <c r="AB2096" t="str">
        <f t="shared" si="201"/>
        <v/>
      </c>
      <c r="AC2096">
        <f t="shared" si="202"/>
        <v>-2391270</v>
      </c>
      <c r="AD2096">
        <f t="shared" si="203"/>
        <v>7.3919107391910766E-2</v>
      </c>
      <c r="AE2096" s="15">
        <v>43053</v>
      </c>
      <c r="AF2096" s="9">
        <v>-1.6933808542686224E-3</v>
      </c>
      <c r="AG2096" s="12" t="s">
        <v>954</v>
      </c>
      <c r="AH2096" s="20">
        <v>43049.995833333334</v>
      </c>
      <c r="AI2096" s="12">
        <v>71.7</v>
      </c>
      <c r="AJ2096" s="12">
        <v>-13.3</v>
      </c>
      <c r="AK2096" s="12">
        <v>-0.1565</v>
      </c>
      <c r="AL2096" s="17">
        <v>247100</v>
      </c>
      <c r="AM2096" s="17">
        <v>0.16470588235294117</v>
      </c>
      <c r="AN2096" s="9"/>
      <c r="AO2096" s="9"/>
      <c r="AP2096" s="17">
        <v>41.89</v>
      </c>
      <c r="AQ2096" s="17">
        <v>8825</v>
      </c>
      <c r="AR2096" s="17">
        <v>0.65384615384615385</v>
      </c>
      <c r="AS2096" s="17">
        <v>0.19500000000000001</v>
      </c>
      <c r="AT2096" s="17">
        <v>0.625</v>
      </c>
      <c r="AU2096" s="12">
        <v>0.39436619718309857</v>
      </c>
      <c r="AV2096" s="12">
        <v>0</v>
      </c>
      <c r="AY2096" s="12">
        <v>103818666</v>
      </c>
      <c r="BA2096" s="12">
        <v>0</v>
      </c>
      <c r="BD2096" s="12">
        <v>0.16470588235294117</v>
      </c>
      <c r="BE2096" s="12">
        <v>0.65384615384615385</v>
      </c>
      <c r="BF2096" s="12">
        <v>0.625</v>
      </c>
      <c r="BG2096" s="12">
        <v>0.39436619718309857</v>
      </c>
      <c r="BH2096" s="12">
        <v>3.0000000000000001E-3</v>
      </c>
      <c r="BI2096" s="12">
        <v>0.19500000000000001</v>
      </c>
      <c r="BJ2096" s="12">
        <v>0</v>
      </c>
      <c r="BK2096" s="12">
        <v>0.28199999999999997</v>
      </c>
      <c r="BL2096" s="12">
        <v>-290</v>
      </c>
      <c r="BM2096" s="12">
        <v>6</v>
      </c>
      <c r="BN2096" s="12">
        <v>316</v>
      </c>
      <c r="BO2096" s="12">
        <v>81</v>
      </c>
      <c r="BP2096" s="12">
        <v>-454</v>
      </c>
      <c r="BQ2096" s="12">
        <v>-9</v>
      </c>
      <c r="BR2096" s="12">
        <v>342</v>
      </c>
      <c r="BS2096" s="12">
        <v>49</v>
      </c>
      <c r="BT2096" s="12">
        <v>0.38533743589368552</v>
      </c>
      <c r="BU2096" s="12">
        <v>0.70373992300720256</v>
      </c>
      <c r="BV2096" s="12">
        <v>0.72942496581419958</v>
      </c>
      <c r="BW2096" s="12">
        <v>0.7539809761647801</v>
      </c>
      <c r="BX2096" s="12">
        <v>0.46428732229332809</v>
      </c>
      <c r="BY2096" s="12">
        <v>1776</v>
      </c>
      <c r="BZ2096" s="12">
        <v>0</v>
      </c>
      <c r="CB2096" s="12">
        <v>0.18841201716738198</v>
      </c>
      <c r="CC2096" s="12">
        <v>0</v>
      </c>
      <c r="CD2096" s="12">
        <v>22280</v>
      </c>
      <c r="CE2096" s="12">
        <v>0.87417928447005222</v>
      </c>
      <c r="CH2096" s="22">
        <v>43049</v>
      </c>
      <c r="CI2096">
        <v>86</v>
      </c>
      <c r="CJ2096">
        <v>87</v>
      </c>
      <c r="CK2096">
        <v>84</v>
      </c>
      <c r="CL2096">
        <v>85</v>
      </c>
      <c r="CM2096" s="22">
        <v>43052</v>
      </c>
      <c r="CN2096">
        <v>77</v>
      </c>
      <c r="CO2096">
        <v>79</v>
      </c>
      <c r="CP2096">
        <v>76</v>
      </c>
      <c r="CQ2096">
        <v>77</v>
      </c>
      <c r="CR2096" s="22">
        <v>43053</v>
      </c>
      <c r="CS2096">
        <v>77</v>
      </c>
      <c r="CT2096">
        <v>78</v>
      </c>
      <c r="CU2096">
        <v>77</v>
      </c>
      <c r="CV2096">
        <v>77</v>
      </c>
    </row>
    <row r="2097" spans="1:100">
      <c r="A2097" s="22">
        <v>43049</v>
      </c>
      <c r="B2097">
        <v>696</v>
      </c>
      <c r="C2097">
        <v>725</v>
      </c>
      <c r="D2097">
        <v>684</v>
      </c>
      <c r="E2097">
        <v>705</v>
      </c>
      <c r="F2097" s="23">
        <f t="shared" si="200"/>
        <v>1.2931034482758674E-2</v>
      </c>
      <c r="G2097" s="22">
        <v>43052</v>
      </c>
      <c r="H2097">
        <v>555</v>
      </c>
      <c r="I2097">
        <v>555</v>
      </c>
      <c r="J2097">
        <v>555</v>
      </c>
      <c r="K2097">
        <v>555</v>
      </c>
      <c r="L2097" s="22">
        <v>43053</v>
      </c>
      <c r="M2097">
        <v>565</v>
      </c>
      <c r="N2097" s="4">
        <v>43052</v>
      </c>
      <c r="O2097" s="3" t="s">
        <v>11</v>
      </c>
      <c r="P2097" s="3">
        <v>3782</v>
      </c>
      <c r="Q2097" s="3" t="s">
        <v>18</v>
      </c>
      <c r="R2097" s="3" t="s">
        <v>13</v>
      </c>
      <c r="S2097" s="3">
        <v>0.05</v>
      </c>
      <c r="T2097" s="3">
        <v>2</v>
      </c>
      <c r="U2097" s="3">
        <v>0</v>
      </c>
      <c r="V2097" s="3">
        <v>800</v>
      </c>
      <c r="W2097">
        <v>555</v>
      </c>
      <c r="X2097" s="4">
        <v>43053</v>
      </c>
      <c r="Y2097">
        <v>555</v>
      </c>
      <c r="Z2097" s="10">
        <f t="shared" si="199"/>
        <v>0</v>
      </c>
      <c r="AA2097" s="10">
        <f t="shared" si="204"/>
        <v>0</v>
      </c>
      <c r="AB2097" t="str">
        <f t="shared" si="201"/>
        <v/>
      </c>
      <c r="AC2097">
        <f t="shared" si="202"/>
        <v>-2391270</v>
      </c>
      <c r="AD2097">
        <f t="shared" si="203"/>
        <v>1.2455516014234891E-2</v>
      </c>
      <c r="AE2097" s="15">
        <v>43053</v>
      </c>
      <c r="AF2097" s="9">
        <v>-1.6933808542686224E-3</v>
      </c>
      <c r="AG2097" s="12" t="s">
        <v>957</v>
      </c>
      <c r="AH2097" s="20">
        <v>43049.99722222222</v>
      </c>
      <c r="AI2097" s="12">
        <v>562</v>
      </c>
      <c r="AJ2097" s="12">
        <v>-143</v>
      </c>
      <c r="AK2097" s="12">
        <v>-0.20280000000000001</v>
      </c>
      <c r="AL2097" s="17">
        <v>106800</v>
      </c>
      <c r="AM2097" s="17">
        <v>0.26666666666666666</v>
      </c>
      <c r="AN2097" s="9"/>
      <c r="AO2097" s="9"/>
      <c r="AP2097" s="17">
        <v>0</v>
      </c>
      <c r="AQ2097" s="17">
        <v>27289</v>
      </c>
      <c r="AR2097" s="17">
        <v>0.26165803108808289</v>
      </c>
      <c r="AS2097" s="17">
        <v>2.3E-2</v>
      </c>
      <c r="AT2097" s="17">
        <v>0.4079601990049751</v>
      </c>
      <c r="AU2097" s="12">
        <v>0.43116634799235182</v>
      </c>
      <c r="AV2097" s="12">
        <v>0</v>
      </c>
      <c r="AY2097" s="12">
        <v>38708300</v>
      </c>
      <c r="BA2097" s="12">
        <v>0</v>
      </c>
      <c r="BD2097" s="12">
        <v>0.26666666666666666</v>
      </c>
      <c r="BE2097" s="12">
        <v>0.26165803108808289</v>
      </c>
      <c r="BF2097" s="12">
        <v>0.4079601990049751</v>
      </c>
      <c r="BG2097" s="12">
        <v>0.43116634799235182</v>
      </c>
      <c r="BH2097" s="12">
        <v>4.0000000000000001E-3</v>
      </c>
      <c r="BI2097" s="12">
        <v>2.3E-2</v>
      </c>
      <c r="BJ2097" s="12">
        <v>0</v>
      </c>
      <c r="BK2097" s="12">
        <v>0.18099999999999999</v>
      </c>
      <c r="BL2097" s="12">
        <v>-42</v>
      </c>
      <c r="BM2097" s="12">
        <v>-12</v>
      </c>
      <c r="BN2097" s="12">
        <v>400</v>
      </c>
      <c r="BO2097" s="12">
        <v>427</v>
      </c>
      <c r="BP2097" s="12">
        <v>-6</v>
      </c>
      <c r="BQ2097" s="12">
        <v>-318</v>
      </c>
      <c r="BR2097" s="12">
        <v>386</v>
      </c>
      <c r="BS2097" s="12">
        <v>78</v>
      </c>
      <c r="BT2097" s="12">
        <v>0.32894687053743926</v>
      </c>
      <c r="BU2097" s="12">
        <v>0.44771860997904978</v>
      </c>
      <c r="BV2097" s="12">
        <v>0.4631635784493775</v>
      </c>
      <c r="BW2097" s="12">
        <v>0.46722109512221421</v>
      </c>
      <c r="BX2097" s="12">
        <v>0.44684469336014854</v>
      </c>
      <c r="BY2097" s="12">
        <v>1776</v>
      </c>
      <c r="BZ2097" s="12">
        <v>0</v>
      </c>
      <c r="CB2097" s="12">
        <v>0.18841201716738198</v>
      </c>
      <c r="CC2097" s="12">
        <v>0</v>
      </c>
      <c r="CD2097" s="12">
        <v>22280</v>
      </c>
      <c r="CE2097" s="12">
        <v>1.4153378891419892</v>
      </c>
      <c r="CH2097" s="22">
        <v>43049</v>
      </c>
      <c r="CI2097">
        <v>696</v>
      </c>
      <c r="CJ2097">
        <v>725</v>
      </c>
      <c r="CK2097">
        <v>684</v>
      </c>
      <c r="CL2097">
        <v>705</v>
      </c>
      <c r="CM2097" s="22">
        <v>43052</v>
      </c>
      <c r="CN2097">
        <v>555</v>
      </c>
      <c r="CO2097">
        <v>555</v>
      </c>
      <c r="CP2097">
        <v>555</v>
      </c>
      <c r="CQ2097">
        <v>555</v>
      </c>
      <c r="CR2097" s="22">
        <v>43053</v>
      </c>
      <c r="CS2097">
        <v>565</v>
      </c>
      <c r="CT2097">
        <v>619</v>
      </c>
      <c r="CU2097">
        <v>565</v>
      </c>
      <c r="CV2097">
        <v>602</v>
      </c>
    </row>
    <row r="2098" spans="1:100">
      <c r="A2098" s="22">
        <v>43049</v>
      </c>
      <c r="B2098">
        <v>39</v>
      </c>
      <c r="C2098">
        <v>39</v>
      </c>
      <c r="D2098">
        <v>38</v>
      </c>
      <c r="E2098">
        <v>38</v>
      </c>
      <c r="F2098" s="23">
        <f t="shared" si="200"/>
        <v>-2.5641025641025661E-2</v>
      </c>
      <c r="G2098" s="22">
        <v>43052</v>
      </c>
      <c r="H2098">
        <v>38</v>
      </c>
      <c r="I2098">
        <v>38</v>
      </c>
      <c r="J2098">
        <v>37</v>
      </c>
      <c r="K2098">
        <v>37</v>
      </c>
      <c r="L2098" s="22">
        <v>43053</v>
      </c>
      <c r="M2098">
        <v>37</v>
      </c>
      <c r="N2098" s="4">
        <v>43052</v>
      </c>
      <c r="O2098" s="3" t="s">
        <v>11</v>
      </c>
      <c r="P2098" s="3">
        <v>8836</v>
      </c>
      <c r="Q2098" s="3" t="s">
        <v>827</v>
      </c>
      <c r="R2098" s="3" t="s">
        <v>13</v>
      </c>
      <c r="S2098" s="3">
        <v>0.05</v>
      </c>
      <c r="T2098" s="3">
        <v>2</v>
      </c>
      <c r="U2098" s="3">
        <v>0</v>
      </c>
      <c r="V2098" s="3">
        <v>13200</v>
      </c>
      <c r="W2098">
        <v>38</v>
      </c>
      <c r="X2098" s="4">
        <v>43053</v>
      </c>
      <c r="Y2098">
        <v>37</v>
      </c>
      <c r="Z2098" s="10">
        <f t="shared" si="199"/>
        <v>-13200</v>
      </c>
      <c r="AA2098" s="10">
        <f t="shared" si="204"/>
        <v>13200</v>
      </c>
      <c r="AB2098" t="str">
        <f t="shared" si="201"/>
        <v/>
      </c>
      <c r="AC2098">
        <f t="shared" si="202"/>
        <v>-2391270</v>
      </c>
      <c r="AD2098">
        <f t="shared" si="203"/>
        <v>4.1095890410958846E-2</v>
      </c>
      <c r="AE2098" s="15">
        <v>43053</v>
      </c>
      <c r="AF2098" s="9">
        <v>-1.6933808542686224E-3</v>
      </c>
      <c r="AG2098" s="12" t="s">
        <v>960</v>
      </c>
      <c r="AH2098" s="20">
        <v>43049.938194444447</v>
      </c>
      <c r="AI2098" s="12">
        <v>36.5</v>
      </c>
      <c r="AJ2098" s="12">
        <v>-1.5</v>
      </c>
      <c r="AK2098" s="12">
        <v>-3.95E-2</v>
      </c>
      <c r="AL2098" s="17">
        <v>25100</v>
      </c>
      <c r="AM2098" s="17">
        <v>0.34210526315789475</v>
      </c>
      <c r="AN2098" s="9"/>
      <c r="AO2098" s="9"/>
      <c r="AP2098" s="17">
        <v>0</v>
      </c>
      <c r="AQ2098" s="17">
        <v>3649</v>
      </c>
      <c r="AR2098" s="17">
        <v>0.5</v>
      </c>
      <c r="AS2098" s="17">
        <v>0.13200000000000001</v>
      </c>
      <c r="AT2098" s="17">
        <v>0.5</v>
      </c>
      <c r="AU2098" s="12">
        <v>0.26415094339622641</v>
      </c>
      <c r="AV2098" s="12">
        <v>0</v>
      </c>
      <c r="AY2098" s="12">
        <v>96013277</v>
      </c>
      <c r="BA2098" s="12">
        <v>0</v>
      </c>
      <c r="BD2098" s="12">
        <v>0.34210526315789475</v>
      </c>
      <c r="BE2098" s="12">
        <v>0.5</v>
      </c>
      <c r="BF2098" s="12">
        <v>0.5</v>
      </c>
      <c r="BG2098" s="12">
        <v>0.26415094339622641</v>
      </c>
      <c r="BH2098" s="12">
        <v>0.34599999999999997</v>
      </c>
      <c r="BI2098" s="12">
        <v>0.13200000000000001</v>
      </c>
      <c r="BJ2098" s="12">
        <v>0</v>
      </c>
      <c r="BK2098" s="12">
        <v>0.45400000000000001</v>
      </c>
      <c r="BL2098" s="12">
        <v>393</v>
      </c>
      <c r="BM2098" s="12">
        <v>8</v>
      </c>
      <c r="BN2098" s="12">
        <v>-5</v>
      </c>
      <c r="BO2098" s="12">
        <v>1009</v>
      </c>
      <c r="BP2098" s="12">
        <v>23</v>
      </c>
      <c r="BQ2098" s="12">
        <v>-4</v>
      </c>
      <c r="BR2098" s="12">
        <v>-187</v>
      </c>
      <c r="BS2098" s="12">
        <v>612</v>
      </c>
      <c r="BT2098" s="12">
        <v>0.33046792972133077</v>
      </c>
      <c r="BU2098" s="12">
        <v>0.64007582585320488</v>
      </c>
      <c r="BV2098" s="12">
        <v>0.66777639880429773</v>
      </c>
      <c r="BW2098" s="12">
        <v>0.68217241655105965</v>
      </c>
      <c r="BX2098" s="12">
        <v>0.47699649944452743</v>
      </c>
      <c r="BY2098" s="12">
        <v>1776</v>
      </c>
      <c r="BZ2098" s="12">
        <v>0</v>
      </c>
      <c r="CB2098" s="12">
        <v>0.18841201716738198</v>
      </c>
      <c r="CC2098" s="12">
        <v>0</v>
      </c>
      <c r="CD2098" s="12">
        <v>22280</v>
      </c>
      <c r="CE2098" s="12">
        <v>1.8157295288334732</v>
      </c>
      <c r="CH2098" s="22">
        <v>43049</v>
      </c>
      <c r="CI2098">
        <v>39</v>
      </c>
      <c r="CJ2098">
        <v>39</v>
      </c>
      <c r="CK2098">
        <v>38</v>
      </c>
      <c r="CL2098">
        <v>38</v>
      </c>
      <c r="CM2098" s="22">
        <v>43052</v>
      </c>
      <c r="CN2098">
        <v>38</v>
      </c>
      <c r="CO2098">
        <v>38</v>
      </c>
      <c r="CP2098">
        <v>37</v>
      </c>
      <c r="CQ2098">
        <v>37</v>
      </c>
      <c r="CR2098" s="22">
        <v>43053</v>
      </c>
      <c r="CS2098">
        <v>37</v>
      </c>
      <c r="CT2098">
        <v>37</v>
      </c>
      <c r="CU2098">
        <v>36</v>
      </c>
      <c r="CV2098">
        <v>37</v>
      </c>
    </row>
    <row r="2099" spans="1:100">
      <c r="A2099" s="22">
        <v>43049</v>
      </c>
      <c r="B2099">
        <v>200</v>
      </c>
      <c r="C2099">
        <v>210</v>
      </c>
      <c r="D2099">
        <v>200</v>
      </c>
      <c r="E2099">
        <v>204</v>
      </c>
      <c r="F2099" s="23">
        <f t="shared" si="200"/>
        <v>2.0000000000000018E-2</v>
      </c>
      <c r="G2099" s="22">
        <v>43052</v>
      </c>
      <c r="H2099">
        <v>201</v>
      </c>
      <c r="I2099">
        <v>203</v>
      </c>
      <c r="J2099">
        <v>193</v>
      </c>
      <c r="K2099">
        <v>193</v>
      </c>
      <c r="L2099" s="22">
        <v>43053</v>
      </c>
      <c r="M2099">
        <v>190</v>
      </c>
      <c r="N2099" s="4">
        <v>43052</v>
      </c>
      <c r="O2099" s="3" t="s">
        <v>11</v>
      </c>
      <c r="P2099" s="3">
        <v>6628</v>
      </c>
      <c r="Q2099" s="3" t="s">
        <v>267</v>
      </c>
      <c r="R2099" s="3" t="s">
        <v>13</v>
      </c>
      <c r="S2099" s="3">
        <v>0.05</v>
      </c>
      <c r="T2099" s="3">
        <v>2</v>
      </c>
      <c r="U2099" s="3">
        <v>0</v>
      </c>
      <c r="V2099" s="3">
        <v>2500</v>
      </c>
      <c r="W2099">
        <v>201</v>
      </c>
      <c r="X2099" s="4">
        <v>43053</v>
      </c>
      <c r="Y2099">
        <v>193</v>
      </c>
      <c r="Z2099" s="10">
        <f t="shared" si="199"/>
        <v>-20000</v>
      </c>
      <c r="AA2099" s="10">
        <f t="shared" si="204"/>
        <v>20000</v>
      </c>
      <c r="AB2099" t="str">
        <f t="shared" si="201"/>
        <v/>
      </c>
      <c r="AC2099">
        <f t="shared" si="202"/>
        <v>-2391270</v>
      </c>
      <c r="AD2099">
        <f t="shared" si="203"/>
        <v>5.2356020942408321E-2</v>
      </c>
      <c r="AE2099" s="15">
        <v>43053</v>
      </c>
      <c r="AF2099" s="9">
        <v>-1.6933808542686224E-3</v>
      </c>
      <c r="AG2099" s="12" t="s">
        <v>960</v>
      </c>
      <c r="AH2099" s="20">
        <v>43049.994444444441</v>
      </c>
      <c r="AI2099" s="12">
        <v>191</v>
      </c>
      <c r="AJ2099" s="12">
        <v>-13</v>
      </c>
      <c r="AK2099" s="12">
        <v>-6.3700000000000007E-2</v>
      </c>
      <c r="AL2099" s="17">
        <v>23600</v>
      </c>
      <c r="AM2099" s="17">
        <v>0.45588235294117646</v>
      </c>
      <c r="AN2099" s="9"/>
      <c r="AO2099" s="9"/>
      <c r="AP2099" s="17">
        <v>35.51</v>
      </c>
      <c r="AQ2099" s="17">
        <v>19709</v>
      </c>
      <c r="AR2099" s="17">
        <v>0.48587570621468928</v>
      </c>
      <c r="AS2099" s="17">
        <v>8.6999999999999994E-2</v>
      </c>
      <c r="AT2099" s="17">
        <v>0.52105263157894732</v>
      </c>
      <c r="AU2099" s="12">
        <v>0.55392156862745101</v>
      </c>
      <c r="AV2099" s="12" t="s">
        <v>988</v>
      </c>
      <c r="AY2099" s="12">
        <v>96613695</v>
      </c>
      <c r="BA2099" s="12">
        <v>0</v>
      </c>
      <c r="BD2099" s="12">
        <v>0.45588235294117646</v>
      </c>
      <c r="BE2099" s="12">
        <v>0.48587570621468928</v>
      </c>
      <c r="BF2099" s="12">
        <v>0.52105263157894732</v>
      </c>
      <c r="BG2099" s="12">
        <v>0.55392156862745101</v>
      </c>
      <c r="BH2099" s="12">
        <v>0.14599999999999999</v>
      </c>
      <c r="BI2099" s="12">
        <v>8.6999999999999994E-2</v>
      </c>
      <c r="BJ2099" s="12">
        <v>8.0000000000000002E-3</v>
      </c>
      <c r="BK2099" s="12">
        <v>0.67300000000000004</v>
      </c>
      <c r="BL2099" s="12">
        <v>-150</v>
      </c>
      <c r="BM2099" s="12">
        <v>-1165</v>
      </c>
      <c r="BN2099" s="12">
        <v>-2006</v>
      </c>
      <c r="BO2099" s="12">
        <v>5172</v>
      </c>
      <c r="BP2099" s="12">
        <v>-450</v>
      </c>
      <c r="BQ2099" s="12">
        <v>-1227</v>
      </c>
      <c r="BR2099" s="12">
        <v>-752</v>
      </c>
      <c r="BS2099" s="12">
        <v>8021</v>
      </c>
      <c r="BT2099" s="12">
        <v>0.33046792972133077</v>
      </c>
      <c r="BU2099" s="12">
        <v>0.64007582585320488</v>
      </c>
      <c r="BV2099" s="12">
        <v>0.66777639880429773</v>
      </c>
      <c r="BW2099" s="12">
        <v>0.68217241655105965</v>
      </c>
      <c r="BX2099" s="12">
        <v>0.47699649944452743</v>
      </c>
      <c r="BY2099" s="12">
        <v>1776</v>
      </c>
      <c r="BZ2099" s="12">
        <v>0</v>
      </c>
      <c r="CB2099" s="12">
        <v>0.18841201716738198</v>
      </c>
      <c r="CC2099" s="12">
        <v>0</v>
      </c>
      <c r="CD2099" s="12">
        <v>22280</v>
      </c>
      <c r="CE2099" s="12">
        <v>2.4196033766581801</v>
      </c>
      <c r="CH2099" s="22">
        <v>43049</v>
      </c>
      <c r="CI2099">
        <v>200</v>
      </c>
      <c r="CJ2099">
        <v>210</v>
      </c>
      <c r="CK2099">
        <v>200</v>
      </c>
      <c r="CL2099">
        <v>204</v>
      </c>
      <c r="CM2099" s="22">
        <v>43052</v>
      </c>
      <c r="CN2099">
        <v>201</v>
      </c>
      <c r="CO2099">
        <v>203</v>
      </c>
      <c r="CP2099">
        <v>193</v>
      </c>
      <c r="CQ2099">
        <v>193</v>
      </c>
      <c r="CR2099" s="22">
        <v>43053</v>
      </c>
      <c r="CS2099">
        <v>190</v>
      </c>
      <c r="CT2099">
        <v>192</v>
      </c>
      <c r="CU2099">
        <v>184</v>
      </c>
      <c r="CV2099">
        <v>184</v>
      </c>
    </row>
    <row r="2100" spans="1:100">
      <c r="A2100" s="22">
        <v>43049</v>
      </c>
      <c r="B2100">
        <v>2536</v>
      </c>
      <c r="C2100">
        <v>2589</v>
      </c>
      <c r="D2100">
        <v>2527</v>
      </c>
      <c r="E2100">
        <v>2563</v>
      </c>
      <c r="F2100" s="23">
        <f t="shared" si="200"/>
        <v>1.0646687697160928E-2</v>
      </c>
      <c r="G2100" s="22">
        <v>43052</v>
      </c>
      <c r="H2100">
        <v>2063</v>
      </c>
      <c r="I2100">
        <v>2063</v>
      </c>
      <c r="J2100">
        <v>2063</v>
      </c>
      <c r="K2100">
        <v>2063</v>
      </c>
      <c r="L2100" s="22">
        <v>43053</v>
      </c>
      <c r="M2100">
        <v>1883</v>
      </c>
      <c r="N2100" s="4">
        <v>43052</v>
      </c>
      <c r="O2100" s="3" t="s">
        <v>11</v>
      </c>
      <c r="P2100" s="3">
        <v>3641</v>
      </c>
      <c r="Q2100" s="3" t="s">
        <v>828</v>
      </c>
      <c r="R2100" s="3" t="s">
        <v>13</v>
      </c>
      <c r="S2100" s="3">
        <v>0.05</v>
      </c>
      <c r="T2100" s="3">
        <v>2</v>
      </c>
      <c r="U2100" s="3">
        <v>0</v>
      </c>
      <c r="V2100" s="3">
        <v>200</v>
      </c>
      <c r="W2100">
        <v>2063</v>
      </c>
      <c r="X2100" s="4">
        <v>43053</v>
      </c>
      <c r="Y2100">
        <v>2063</v>
      </c>
      <c r="Z2100" s="10">
        <f t="shared" si="199"/>
        <v>0</v>
      </c>
      <c r="AA2100" s="10">
        <f t="shared" si="204"/>
        <v>0</v>
      </c>
      <c r="AB2100" t="str">
        <f t="shared" si="201"/>
        <v/>
      </c>
      <c r="AC2100">
        <f t="shared" si="202"/>
        <v>-2391270</v>
      </c>
      <c r="AD2100">
        <f t="shared" si="203"/>
        <v>1.8553758325404401E-2</v>
      </c>
      <c r="AE2100" s="15">
        <v>43053</v>
      </c>
      <c r="AF2100" s="9">
        <v>-1.6933808542686224E-3</v>
      </c>
      <c r="AG2100" s="12" t="s">
        <v>960</v>
      </c>
      <c r="AH2100" s="20">
        <v>43049.989583333336</v>
      </c>
      <c r="AI2100" s="12">
        <v>2102</v>
      </c>
      <c r="AJ2100" s="12">
        <v>-461</v>
      </c>
      <c r="AK2100" s="12">
        <v>-0.1799</v>
      </c>
      <c r="AL2100" s="17">
        <v>21800</v>
      </c>
      <c r="AM2100" s="17">
        <v>0.1927428794381584</v>
      </c>
      <c r="AN2100" s="9"/>
      <c r="AO2100" s="9"/>
      <c r="AP2100" s="17">
        <v>0</v>
      </c>
      <c r="AQ2100" s="17">
        <v>26468</v>
      </c>
      <c r="AR2100" s="17">
        <v>0.23755868544600939</v>
      </c>
      <c r="AS2100" s="17">
        <v>0.30299999999999999</v>
      </c>
      <c r="AT2100" s="17">
        <v>0.45126582278481014</v>
      </c>
      <c r="AU2100" s="12">
        <v>0.68299817184643508</v>
      </c>
      <c r="AV2100" s="12">
        <v>0.2</v>
      </c>
      <c r="AY2100" s="12">
        <v>10326880</v>
      </c>
      <c r="BA2100" s="12">
        <v>0</v>
      </c>
      <c r="BD2100" s="12">
        <v>0.1927428794381584</v>
      </c>
      <c r="BE2100" s="12">
        <v>0.23755868544600939</v>
      </c>
      <c r="BF2100" s="12">
        <v>0.45126582278481014</v>
      </c>
      <c r="BG2100" s="12">
        <v>0.68299817184643508</v>
      </c>
      <c r="BH2100" s="12">
        <v>4.7E-2</v>
      </c>
      <c r="BI2100" s="12">
        <v>0.30299999999999999</v>
      </c>
      <c r="BJ2100" s="12">
        <v>4.2000000000000003E-2</v>
      </c>
      <c r="BK2100" s="12">
        <v>0.66800000000000004</v>
      </c>
      <c r="BL2100" s="12">
        <v>550</v>
      </c>
      <c r="BM2100" s="12">
        <v>-6</v>
      </c>
      <c r="BN2100" s="12">
        <v>43</v>
      </c>
      <c r="BO2100" s="12">
        <v>1590</v>
      </c>
      <c r="BP2100" s="12">
        <v>251</v>
      </c>
      <c r="BQ2100" s="12">
        <v>-201</v>
      </c>
      <c r="BR2100" s="12">
        <v>-75</v>
      </c>
      <c r="BS2100" s="12">
        <v>990</v>
      </c>
      <c r="BT2100" s="12">
        <v>0.33046792972133077</v>
      </c>
      <c r="BU2100" s="12">
        <v>0.64007582585320488</v>
      </c>
      <c r="BV2100" s="12">
        <v>0.66777639880429773</v>
      </c>
      <c r="BW2100" s="12">
        <v>0.68217241655105965</v>
      </c>
      <c r="BX2100" s="12">
        <v>0.47699649944452743</v>
      </c>
      <c r="BY2100" s="12">
        <v>1776</v>
      </c>
      <c r="BZ2100" s="12">
        <v>0</v>
      </c>
      <c r="CB2100" s="12">
        <v>0.18841201716738198</v>
      </c>
      <c r="CC2100" s="12">
        <v>0</v>
      </c>
      <c r="CD2100" s="12">
        <v>22280</v>
      </c>
      <c r="CE2100" s="12">
        <v>1.0229861254918202</v>
      </c>
      <c r="CH2100" s="22">
        <v>43049</v>
      </c>
      <c r="CI2100">
        <v>2536</v>
      </c>
      <c r="CJ2100">
        <v>2589</v>
      </c>
      <c r="CK2100">
        <v>2527</v>
      </c>
      <c r="CL2100">
        <v>2563</v>
      </c>
      <c r="CM2100" s="22">
        <v>43052</v>
      </c>
      <c r="CN2100">
        <v>2063</v>
      </c>
      <c r="CO2100">
        <v>2063</v>
      </c>
      <c r="CP2100">
        <v>2063</v>
      </c>
      <c r="CQ2100">
        <v>2063</v>
      </c>
      <c r="CR2100" s="22">
        <v>43053</v>
      </c>
      <c r="CS2100">
        <v>1883</v>
      </c>
      <c r="CT2100">
        <v>1941</v>
      </c>
      <c r="CU2100">
        <v>1815</v>
      </c>
      <c r="CV2100">
        <v>1829</v>
      </c>
    </row>
    <row r="2101" spans="1:100">
      <c r="A2101" s="22">
        <v>43049</v>
      </c>
      <c r="B2101">
        <v>1880</v>
      </c>
      <c r="C2101">
        <v>1943</v>
      </c>
      <c r="D2101">
        <v>1823</v>
      </c>
      <c r="E2101">
        <v>1933</v>
      </c>
      <c r="F2101" s="23">
        <f t="shared" si="200"/>
        <v>2.8191489361702127E-2</v>
      </c>
      <c r="G2101" s="22">
        <v>43052</v>
      </c>
      <c r="H2101">
        <v>1588</v>
      </c>
      <c r="I2101">
        <v>1675</v>
      </c>
      <c r="J2101">
        <v>1588</v>
      </c>
      <c r="K2101">
        <v>1625</v>
      </c>
      <c r="L2101" s="22">
        <v>43053</v>
      </c>
      <c r="M2101">
        <v>1662</v>
      </c>
      <c r="N2101" s="4">
        <v>43052</v>
      </c>
      <c r="O2101" s="3" t="s">
        <v>11</v>
      </c>
      <c r="P2101" s="3">
        <v>3913</v>
      </c>
      <c r="Q2101" s="3" t="s">
        <v>530</v>
      </c>
      <c r="R2101" s="3" t="s">
        <v>13</v>
      </c>
      <c r="S2101" s="3">
        <v>0.05</v>
      </c>
      <c r="T2101" s="3">
        <v>2</v>
      </c>
      <c r="U2101" s="3">
        <v>0</v>
      </c>
      <c r="V2101" s="3">
        <v>300</v>
      </c>
      <c r="W2101">
        <v>1588</v>
      </c>
      <c r="X2101" s="4">
        <v>43053</v>
      </c>
      <c r="Y2101">
        <v>1625</v>
      </c>
      <c r="Z2101" s="10">
        <f t="shared" si="199"/>
        <v>11100</v>
      </c>
      <c r="AA2101" s="10">
        <f t="shared" si="204"/>
        <v>11100</v>
      </c>
      <c r="AB2101" t="str">
        <f t="shared" si="201"/>
        <v/>
      </c>
      <c r="AC2101">
        <f t="shared" si="202"/>
        <v>-2391270</v>
      </c>
      <c r="AD2101">
        <f t="shared" si="203"/>
        <v>3.5877364644487875E-2</v>
      </c>
      <c r="AE2101" s="15">
        <v>43053</v>
      </c>
      <c r="AF2101" s="9">
        <v>-1.6933808542686224E-3</v>
      </c>
      <c r="AG2101" s="12" t="s">
        <v>957</v>
      </c>
      <c r="AH2101" s="20">
        <v>43049.986111111109</v>
      </c>
      <c r="AI2101" s="12">
        <v>1533</v>
      </c>
      <c r="AJ2101" s="12">
        <v>-400</v>
      </c>
      <c r="AK2101" s="12">
        <v>-0.2069</v>
      </c>
      <c r="AL2101" s="17">
        <v>19100</v>
      </c>
      <c r="AM2101" s="17">
        <v>0.45214692188308331</v>
      </c>
      <c r="AN2101" s="9"/>
      <c r="AO2101" s="9"/>
      <c r="AP2101" s="17">
        <v>0</v>
      </c>
      <c r="AQ2101" s="17">
        <v>3920</v>
      </c>
      <c r="AR2101" s="17">
        <v>0.34836852207293667</v>
      </c>
      <c r="AS2101" s="17">
        <v>0.25900000000000001</v>
      </c>
      <c r="AT2101" s="17">
        <v>0.44023083264633139</v>
      </c>
      <c r="AU2101" s="12">
        <v>0.45600000000000002</v>
      </c>
      <c r="AV2101" s="12">
        <v>0</v>
      </c>
      <c r="AY2101" s="12">
        <v>2027921</v>
      </c>
      <c r="BA2101" s="12">
        <v>0</v>
      </c>
      <c r="BD2101" s="12">
        <v>0.45214692188308331</v>
      </c>
      <c r="BE2101" s="12">
        <v>0.34836852207293667</v>
      </c>
      <c r="BF2101" s="12">
        <v>0.44023083264633139</v>
      </c>
      <c r="BG2101" s="12">
        <v>0.45600000000000002</v>
      </c>
      <c r="BH2101" s="12">
        <v>0.40899999999999997</v>
      </c>
      <c r="BI2101" s="12">
        <v>0.25900000000000001</v>
      </c>
      <c r="BJ2101" s="12">
        <v>0</v>
      </c>
      <c r="BK2101" s="12">
        <v>0.63400000000000001</v>
      </c>
      <c r="BL2101" s="12">
        <v>185</v>
      </c>
      <c r="BM2101" s="12">
        <v>-44</v>
      </c>
      <c r="BN2101" s="12">
        <v>100</v>
      </c>
      <c r="BO2101" s="12">
        <v>1015</v>
      </c>
      <c r="BP2101" s="12">
        <v>302</v>
      </c>
      <c r="BQ2101" s="12">
        <v>-16</v>
      </c>
      <c r="BR2101" s="12" t="s">
        <v>961</v>
      </c>
      <c r="BS2101" s="12">
        <v>668</v>
      </c>
      <c r="BT2101" s="12">
        <v>0.32894687053743926</v>
      </c>
      <c r="BU2101" s="12">
        <v>0.44771860997904978</v>
      </c>
      <c r="BV2101" s="12">
        <v>0.4631635784493775</v>
      </c>
      <c r="BW2101" s="12">
        <v>0.46722109512221421</v>
      </c>
      <c r="BX2101" s="12">
        <v>0.44684469336014854</v>
      </c>
      <c r="BY2101" s="12">
        <v>1776</v>
      </c>
      <c r="BZ2101" s="12">
        <v>0</v>
      </c>
      <c r="CB2101" s="12">
        <v>0.18841201716738198</v>
      </c>
      <c r="CC2101" s="12">
        <v>0</v>
      </c>
      <c r="CD2101" s="12">
        <v>22280</v>
      </c>
      <c r="CE2101" s="12">
        <v>2.3997775125001914</v>
      </c>
      <c r="CH2101" s="22">
        <v>43049</v>
      </c>
      <c r="CI2101">
        <v>1880</v>
      </c>
      <c r="CJ2101">
        <v>1943</v>
      </c>
      <c r="CK2101">
        <v>1823</v>
      </c>
      <c r="CL2101">
        <v>1933</v>
      </c>
      <c r="CM2101" s="22">
        <v>43052</v>
      </c>
      <c r="CN2101">
        <v>1588</v>
      </c>
      <c r="CO2101">
        <v>1675</v>
      </c>
      <c r="CP2101">
        <v>1588</v>
      </c>
      <c r="CQ2101">
        <v>1625</v>
      </c>
      <c r="CR2101" s="22">
        <v>43053</v>
      </c>
      <c r="CS2101">
        <v>1662</v>
      </c>
      <c r="CT2101">
        <v>1690</v>
      </c>
      <c r="CU2101">
        <v>1605</v>
      </c>
      <c r="CV2101">
        <v>1632</v>
      </c>
    </row>
    <row r="2102" spans="1:100">
      <c r="A2102" s="22">
        <v>43049</v>
      </c>
      <c r="B2102">
        <v>10530</v>
      </c>
      <c r="C2102">
        <v>11530</v>
      </c>
      <c r="D2102">
        <v>10450</v>
      </c>
      <c r="E2102">
        <v>11230</v>
      </c>
      <c r="F2102" s="23">
        <f t="shared" si="200"/>
        <v>6.6476733143399747E-2</v>
      </c>
      <c r="G2102" s="22">
        <v>43052</v>
      </c>
      <c r="H2102">
        <v>11000</v>
      </c>
      <c r="I2102">
        <v>11230</v>
      </c>
      <c r="J2102">
        <v>10600</v>
      </c>
      <c r="K2102">
        <v>11030</v>
      </c>
      <c r="L2102" s="22">
        <v>43053</v>
      </c>
      <c r="M2102">
        <v>11100</v>
      </c>
      <c r="N2102" s="4">
        <v>43052</v>
      </c>
      <c r="O2102" s="3" t="s">
        <v>11</v>
      </c>
      <c r="P2102" s="3">
        <v>4565</v>
      </c>
      <c r="Q2102" s="3" t="s">
        <v>14</v>
      </c>
      <c r="R2102" s="3" t="s">
        <v>13</v>
      </c>
      <c r="S2102" s="3">
        <v>0.05</v>
      </c>
      <c r="T2102" s="3">
        <v>2</v>
      </c>
      <c r="U2102" s="3">
        <v>0</v>
      </c>
      <c r="V2102" s="3">
        <v>100</v>
      </c>
      <c r="W2102">
        <v>11000</v>
      </c>
      <c r="X2102" s="4">
        <v>43053</v>
      </c>
      <c r="Y2102">
        <v>11030</v>
      </c>
      <c r="Z2102" s="10">
        <f t="shared" si="199"/>
        <v>3000</v>
      </c>
      <c r="AA2102" s="10">
        <f t="shared" si="204"/>
        <v>3000</v>
      </c>
      <c r="AB2102" t="str">
        <f t="shared" si="201"/>
        <v/>
      </c>
      <c r="AC2102">
        <f t="shared" si="202"/>
        <v>-2391270</v>
      </c>
      <c r="AD2102">
        <f t="shared" si="203"/>
        <v>4.8617731172545309E-2</v>
      </c>
      <c r="AE2102" s="15">
        <v>43053</v>
      </c>
      <c r="AF2102" s="9">
        <v>-1.6933808542686224E-3</v>
      </c>
      <c r="AG2102" s="12" t="s">
        <v>957</v>
      </c>
      <c r="AH2102" s="20">
        <v>43049.993055555555</v>
      </c>
      <c r="AI2102" s="12">
        <v>10490</v>
      </c>
      <c r="AJ2102" s="12">
        <v>-740</v>
      </c>
      <c r="AK2102" s="12">
        <v>-6.59E-2</v>
      </c>
      <c r="AL2102" s="17">
        <v>16700</v>
      </c>
      <c r="AM2102" s="17">
        <v>0.26179875333926983</v>
      </c>
      <c r="AN2102" s="17">
        <v>-1</v>
      </c>
      <c r="AO2102" s="9"/>
      <c r="AP2102" s="17">
        <v>16444</v>
      </c>
      <c r="AQ2102" s="17">
        <v>190685</v>
      </c>
      <c r="AR2102" s="17">
        <v>0.61858190709046457</v>
      </c>
      <c r="AS2102" s="17">
        <v>0.34799999999999998</v>
      </c>
      <c r="AT2102" s="17">
        <v>0.36613603473227208</v>
      </c>
      <c r="AU2102" s="12">
        <v>0.28430404738400789</v>
      </c>
      <c r="AV2102" s="12" t="s">
        <v>988</v>
      </c>
      <c r="AX2102" s="19">
        <v>97</v>
      </c>
      <c r="AY2102" s="12">
        <v>16979984</v>
      </c>
      <c r="BA2102" s="12">
        <v>0.89637305699481862</v>
      </c>
      <c r="BC2102" s="15">
        <v>42881</v>
      </c>
      <c r="BD2102" s="12">
        <v>0.26179875333926983</v>
      </c>
      <c r="BE2102" s="12">
        <v>0.61858190709046457</v>
      </c>
      <c r="BF2102" s="12">
        <v>0.36613603473227208</v>
      </c>
      <c r="BG2102" s="12">
        <v>0.28430404738400789</v>
      </c>
      <c r="BH2102" s="12">
        <v>0.16600000000000001</v>
      </c>
      <c r="BI2102" s="12">
        <v>0.34799999999999998</v>
      </c>
      <c r="BJ2102" s="12">
        <v>0.10100000000000001</v>
      </c>
      <c r="BK2102" s="12">
        <v>0.248</v>
      </c>
      <c r="BL2102" s="12">
        <v>828</v>
      </c>
      <c r="BM2102" s="12">
        <v>-28</v>
      </c>
      <c r="BN2102" s="12">
        <v>90</v>
      </c>
      <c r="BO2102" s="12">
        <v>2537</v>
      </c>
      <c r="BP2102" s="12">
        <v>-286</v>
      </c>
      <c r="BQ2102" s="12">
        <v>-275</v>
      </c>
      <c r="BR2102" s="12">
        <v>300</v>
      </c>
      <c r="BS2102" s="12">
        <v>1497</v>
      </c>
      <c r="BT2102" s="12">
        <v>0.32894687053743926</v>
      </c>
      <c r="BU2102" s="12">
        <v>0.44771860997904978</v>
      </c>
      <c r="BV2102" s="12">
        <v>0.4631635784493775</v>
      </c>
      <c r="BW2102" s="12">
        <v>0.46722109512221421</v>
      </c>
      <c r="BX2102" s="12">
        <v>0.44684469336014854</v>
      </c>
      <c r="BY2102" s="12">
        <v>1776</v>
      </c>
      <c r="BZ2102" s="12">
        <v>0.89637305699481862</v>
      </c>
      <c r="CB2102" s="12">
        <v>0.18841201716738198</v>
      </c>
      <c r="CC2102" s="12">
        <v>0</v>
      </c>
      <c r="CD2102" s="12">
        <v>22280</v>
      </c>
      <c r="CE2102" s="12">
        <v>1.3895013559920244</v>
      </c>
      <c r="CH2102" s="22">
        <v>43049</v>
      </c>
      <c r="CI2102">
        <v>10530</v>
      </c>
      <c r="CJ2102">
        <v>11530</v>
      </c>
      <c r="CK2102">
        <v>10450</v>
      </c>
      <c r="CL2102">
        <v>11230</v>
      </c>
      <c r="CM2102" s="22">
        <v>43052</v>
      </c>
      <c r="CN2102">
        <v>11000</v>
      </c>
      <c r="CO2102">
        <v>11230</v>
      </c>
      <c r="CP2102">
        <v>10600</v>
      </c>
      <c r="CQ2102">
        <v>11030</v>
      </c>
      <c r="CR2102" s="22">
        <v>43053</v>
      </c>
      <c r="CS2102">
        <v>11100</v>
      </c>
      <c r="CT2102">
        <v>11830</v>
      </c>
      <c r="CU2102">
        <v>11090</v>
      </c>
      <c r="CV2102">
        <v>11290</v>
      </c>
    </row>
    <row r="2103" spans="1:100">
      <c r="A2103" s="22">
        <v>43049</v>
      </c>
      <c r="B2103">
        <v>128</v>
      </c>
      <c r="C2103">
        <v>158</v>
      </c>
      <c r="D2103">
        <v>120</v>
      </c>
      <c r="E2103">
        <v>148</v>
      </c>
      <c r="F2103" s="23">
        <f t="shared" si="200"/>
        <v>0.15625</v>
      </c>
      <c r="G2103" s="22">
        <v>43052</v>
      </c>
      <c r="H2103">
        <v>168</v>
      </c>
      <c r="I2103">
        <v>185</v>
      </c>
      <c r="J2103">
        <v>149</v>
      </c>
      <c r="K2103">
        <v>158</v>
      </c>
      <c r="L2103" s="22">
        <v>43053</v>
      </c>
      <c r="M2103">
        <v>161</v>
      </c>
      <c r="N2103" s="4">
        <v>43052</v>
      </c>
      <c r="O2103" s="3" t="s">
        <v>11</v>
      </c>
      <c r="P2103" s="3">
        <v>2776</v>
      </c>
      <c r="Q2103" s="3" t="s">
        <v>829</v>
      </c>
      <c r="R2103" s="3" t="s">
        <v>13</v>
      </c>
      <c r="S2103" s="3">
        <v>0.05</v>
      </c>
      <c r="T2103" s="3">
        <v>0</v>
      </c>
      <c r="U2103" s="3">
        <v>0</v>
      </c>
      <c r="V2103" s="3">
        <v>3400</v>
      </c>
      <c r="W2103">
        <v>168</v>
      </c>
      <c r="X2103" s="4">
        <v>43053</v>
      </c>
      <c r="Y2103">
        <v>158</v>
      </c>
      <c r="Z2103" s="10">
        <f t="shared" si="199"/>
        <v>-34000</v>
      </c>
      <c r="AA2103" s="10">
        <f t="shared" si="204"/>
        <v>34000</v>
      </c>
      <c r="AB2103" t="str">
        <f t="shared" si="201"/>
        <v/>
      </c>
      <c r="AC2103">
        <f t="shared" si="202"/>
        <v>-2391270</v>
      </c>
      <c r="AD2103">
        <f t="shared" si="203"/>
        <v>0.1914893617021276</v>
      </c>
      <c r="AE2103" s="15">
        <v>43053</v>
      </c>
      <c r="AF2103" s="9">
        <v>-1.6933808542686224E-3</v>
      </c>
      <c r="AG2103" s="12" t="s">
        <v>960</v>
      </c>
      <c r="AH2103" s="20">
        <v>43049.99722222222</v>
      </c>
      <c r="AI2103" s="12">
        <v>141</v>
      </c>
      <c r="AJ2103" s="12">
        <v>-7</v>
      </c>
      <c r="AK2103" s="12">
        <v>-4.7300000000000002E-2</v>
      </c>
      <c r="AL2103" s="17">
        <v>14900</v>
      </c>
      <c r="AM2103" s="17">
        <v>0.59459459459459463</v>
      </c>
      <c r="AN2103" s="9"/>
      <c r="AO2103" s="9"/>
      <c r="AP2103" s="17">
        <v>0</v>
      </c>
      <c r="AQ2103" s="17">
        <v>1332</v>
      </c>
      <c r="AR2103" s="17">
        <v>0.75324675324675328</v>
      </c>
      <c r="AS2103" s="17">
        <v>0.154</v>
      </c>
      <c r="AT2103" s="17">
        <v>0.7978723404255319</v>
      </c>
      <c r="AU2103" s="12">
        <v>0.7009345794392523</v>
      </c>
      <c r="AV2103" s="12">
        <v>0</v>
      </c>
      <c r="AW2103" s="12">
        <v>53.8</v>
      </c>
      <c r="AY2103" s="12">
        <v>9002000</v>
      </c>
      <c r="BA2103" s="12">
        <v>1</v>
      </c>
      <c r="BD2103" s="12">
        <v>0.59459459459459463</v>
      </c>
      <c r="BE2103" s="12">
        <v>0.75324675324675328</v>
      </c>
      <c r="BF2103" s="12">
        <v>0.7978723404255319</v>
      </c>
      <c r="BG2103" s="12">
        <v>0.7009345794392523</v>
      </c>
      <c r="BH2103" s="12">
        <v>0.249</v>
      </c>
      <c r="BI2103" s="12">
        <v>0.154</v>
      </c>
      <c r="BJ2103" s="12">
        <v>0</v>
      </c>
      <c r="BK2103" s="12">
        <v>0.749</v>
      </c>
      <c r="BL2103" s="12">
        <v>152</v>
      </c>
      <c r="BM2103" s="12">
        <v>5</v>
      </c>
      <c r="BN2103" s="12">
        <v>-161</v>
      </c>
      <c r="BO2103" s="12">
        <v>52</v>
      </c>
      <c r="BP2103" s="12">
        <v>191</v>
      </c>
      <c r="BQ2103" s="12">
        <v>58</v>
      </c>
      <c r="BR2103" s="12">
        <v>-283</v>
      </c>
      <c r="BS2103" s="12">
        <v>56</v>
      </c>
      <c r="BT2103" s="12">
        <v>0.33046792972133077</v>
      </c>
      <c r="BU2103" s="12">
        <v>0.64007582585320488</v>
      </c>
      <c r="BV2103" s="12">
        <v>0.66777639880429773</v>
      </c>
      <c r="BW2103" s="12">
        <v>0.68217241655105965</v>
      </c>
      <c r="BX2103" s="12">
        <v>0.47699649944452743</v>
      </c>
      <c r="BY2103" s="12">
        <v>1776</v>
      </c>
      <c r="BZ2103" s="12">
        <v>1</v>
      </c>
      <c r="CB2103" s="12">
        <v>0.18841201716738198</v>
      </c>
      <c r="CC2103" s="12">
        <v>0</v>
      </c>
      <c r="CD2103" s="12">
        <v>22280</v>
      </c>
      <c r="CE2103" s="12">
        <v>3.1558209690328143</v>
      </c>
      <c r="CH2103" s="22">
        <v>43049</v>
      </c>
      <c r="CI2103">
        <v>128</v>
      </c>
      <c r="CJ2103">
        <v>158</v>
      </c>
      <c r="CK2103">
        <v>120</v>
      </c>
      <c r="CL2103">
        <v>148</v>
      </c>
      <c r="CM2103" s="22">
        <v>43052</v>
      </c>
      <c r="CN2103">
        <v>168</v>
      </c>
      <c r="CO2103">
        <v>185</v>
      </c>
      <c r="CP2103">
        <v>149</v>
      </c>
      <c r="CQ2103">
        <v>158</v>
      </c>
      <c r="CR2103" s="22">
        <v>43053</v>
      </c>
      <c r="CS2103">
        <v>161</v>
      </c>
      <c r="CT2103">
        <v>208</v>
      </c>
      <c r="CU2103">
        <v>161</v>
      </c>
      <c r="CV2103">
        <v>208</v>
      </c>
    </row>
    <row r="2104" spans="1:100">
      <c r="A2104" s="22">
        <v>43049</v>
      </c>
      <c r="B2104">
        <v>4250</v>
      </c>
      <c r="C2104">
        <v>4515</v>
      </c>
      <c r="D2104">
        <v>4180</v>
      </c>
      <c r="E2104">
        <v>4490</v>
      </c>
      <c r="F2104" s="23">
        <f t="shared" si="200"/>
        <v>5.647058823529405E-2</v>
      </c>
      <c r="G2104" s="22">
        <v>43052</v>
      </c>
      <c r="H2104">
        <v>5190</v>
      </c>
      <c r="I2104">
        <v>5190</v>
      </c>
      <c r="J2104">
        <v>5190</v>
      </c>
      <c r="K2104">
        <v>5190</v>
      </c>
      <c r="L2104" s="22">
        <v>43053</v>
      </c>
      <c r="M2104">
        <v>5490</v>
      </c>
      <c r="N2104" s="4">
        <v>43052</v>
      </c>
      <c r="O2104" s="3" t="s">
        <v>15</v>
      </c>
      <c r="P2104" s="3">
        <v>6166</v>
      </c>
      <c r="Q2104" s="3" t="s">
        <v>830</v>
      </c>
      <c r="R2104" s="3" t="s">
        <v>17</v>
      </c>
      <c r="S2104" s="3">
        <v>0.05</v>
      </c>
      <c r="T2104" s="3">
        <v>2</v>
      </c>
      <c r="U2104" s="3">
        <v>0</v>
      </c>
      <c r="V2104" s="3">
        <v>200</v>
      </c>
      <c r="W2104">
        <v>5190</v>
      </c>
      <c r="X2104" s="4">
        <v>43053</v>
      </c>
      <c r="Y2104">
        <v>5190</v>
      </c>
      <c r="Z2104" s="10">
        <f t="shared" si="199"/>
        <v>0</v>
      </c>
      <c r="AA2104" s="10">
        <f t="shared" si="204"/>
        <v>0</v>
      </c>
      <c r="AB2104" t="str">
        <f t="shared" si="201"/>
        <v/>
      </c>
      <c r="AC2104">
        <f t="shared" si="202"/>
        <v>-2391270</v>
      </c>
      <c r="AD2104">
        <f t="shared" si="203"/>
        <v>0</v>
      </c>
      <c r="AE2104" s="15">
        <v>43053</v>
      </c>
      <c r="AF2104" s="9">
        <v>-1.6933808542686224E-3</v>
      </c>
      <c r="AG2104" s="12" t="s">
        <v>957</v>
      </c>
      <c r="AH2104" s="20">
        <v>43049.979166666664</v>
      </c>
      <c r="AI2104" s="12">
        <v>5190</v>
      </c>
      <c r="AJ2104" s="12">
        <v>700</v>
      </c>
      <c r="AK2104" s="12">
        <v>0.15590000000000001</v>
      </c>
      <c r="AL2104" s="17">
        <v>12000</v>
      </c>
      <c r="AM2104" s="17">
        <v>0.57683741648106901</v>
      </c>
      <c r="AN2104" s="9"/>
      <c r="AO2104" s="9"/>
      <c r="AP2104" s="17">
        <v>0</v>
      </c>
      <c r="AQ2104" s="17">
        <v>21008</v>
      </c>
      <c r="AR2104" s="17">
        <v>0.83466519702397357</v>
      </c>
      <c r="AS2104" s="17">
        <v>2E-3</v>
      </c>
      <c r="AT2104" s="17">
        <v>0.85074626865671643</v>
      </c>
      <c r="AU2104" s="12">
        <v>0.69092721834496507</v>
      </c>
      <c r="AV2104" s="12">
        <v>0</v>
      </c>
      <c r="AY2104" s="12">
        <v>4678900</v>
      </c>
      <c r="BA2104" s="12">
        <v>1</v>
      </c>
      <c r="BD2104" s="12">
        <v>0.57683741648106901</v>
      </c>
      <c r="BE2104" s="12">
        <v>0.83466519702397357</v>
      </c>
      <c r="BF2104" s="12">
        <v>0.85074626865671643</v>
      </c>
      <c r="BG2104" s="12">
        <v>0.69092721834496507</v>
      </c>
      <c r="BH2104" s="12">
        <v>0</v>
      </c>
      <c r="BI2104" s="12">
        <v>2E-3</v>
      </c>
      <c r="BJ2104" s="12">
        <v>0</v>
      </c>
      <c r="BK2104" s="12">
        <v>0.875</v>
      </c>
      <c r="BL2104" s="12">
        <v>1166</v>
      </c>
      <c r="BM2104" s="12">
        <v>-288</v>
      </c>
      <c r="BN2104" s="12">
        <v>-1156</v>
      </c>
      <c r="BO2104" s="12">
        <v>1435</v>
      </c>
      <c r="BP2104" s="12">
        <v>556</v>
      </c>
      <c r="BQ2104" s="12">
        <v>-157</v>
      </c>
      <c r="BR2104" s="12">
        <v>-876</v>
      </c>
      <c r="BS2104" s="12">
        <v>1700</v>
      </c>
      <c r="BT2104" s="12">
        <v>0.32894687053743926</v>
      </c>
      <c r="BU2104" s="12">
        <v>0.44771860997904978</v>
      </c>
      <c r="BV2104" s="12">
        <v>0.4631635784493775</v>
      </c>
      <c r="BW2104" s="12">
        <v>0.46722109512221421</v>
      </c>
      <c r="BX2104" s="12">
        <v>0.44684469336014854</v>
      </c>
      <c r="BY2104" s="12">
        <v>1776</v>
      </c>
      <c r="BZ2104" s="12">
        <v>1</v>
      </c>
      <c r="CB2104" s="12">
        <v>0.18841201716738198</v>
      </c>
      <c r="CC2104" s="12">
        <v>0</v>
      </c>
      <c r="CD2104" s="12">
        <v>22280</v>
      </c>
      <c r="CE2104" s="12">
        <v>3.0615744428266303</v>
      </c>
      <c r="CH2104" s="22">
        <v>43049</v>
      </c>
      <c r="CI2104">
        <v>4250</v>
      </c>
      <c r="CJ2104">
        <v>4515</v>
      </c>
      <c r="CK2104">
        <v>4180</v>
      </c>
      <c r="CL2104">
        <v>4490</v>
      </c>
      <c r="CM2104" s="22">
        <v>43052</v>
      </c>
      <c r="CN2104">
        <v>5190</v>
      </c>
      <c r="CO2104">
        <v>5190</v>
      </c>
      <c r="CP2104">
        <v>5190</v>
      </c>
      <c r="CQ2104">
        <v>5190</v>
      </c>
      <c r="CR2104" s="22">
        <v>43053</v>
      </c>
      <c r="CS2104">
        <v>5490</v>
      </c>
      <c r="CT2104">
        <v>5890</v>
      </c>
      <c r="CU2104">
        <v>5280</v>
      </c>
      <c r="CV2104">
        <v>5450</v>
      </c>
    </row>
    <row r="2105" spans="1:100">
      <c r="A2105" s="22">
        <v>43049</v>
      </c>
      <c r="B2105">
        <v>1032</v>
      </c>
      <c r="C2105">
        <v>1060</v>
      </c>
      <c r="D2105">
        <v>1032</v>
      </c>
      <c r="E2105">
        <v>1058</v>
      </c>
      <c r="F2105" s="23">
        <f t="shared" si="200"/>
        <v>2.5193798449612448E-2</v>
      </c>
      <c r="G2105" s="22">
        <v>43052</v>
      </c>
      <c r="H2105">
        <v>1230</v>
      </c>
      <c r="I2105">
        <v>1235</v>
      </c>
      <c r="J2105">
        <v>1168</v>
      </c>
      <c r="K2105">
        <v>1175</v>
      </c>
      <c r="L2105" s="22">
        <v>43053</v>
      </c>
      <c r="M2105">
        <v>1166</v>
      </c>
      <c r="N2105" s="4">
        <v>43052</v>
      </c>
      <c r="O2105" s="3" t="s">
        <v>15</v>
      </c>
      <c r="P2105" s="3">
        <v>8890</v>
      </c>
      <c r="Q2105" s="3" t="s">
        <v>831</v>
      </c>
      <c r="R2105" s="3" t="s">
        <v>17</v>
      </c>
      <c r="S2105" s="3">
        <v>0.05</v>
      </c>
      <c r="T2105" s="3">
        <v>1</v>
      </c>
      <c r="U2105" s="3">
        <v>0</v>
      </c>
      <c r="V2105" s="3">
        <v>500</v>
      </c>
      <c r="W2105">
        <v>1230</v>
      </c>
      <c r="X2105" s="4">
        <v>43053</v>
      </c>
      <c r="Y2105">
        <v>1175</v>
      </c>
      <c r="Z2105" s="10">
        <f t="shared" si="199"/>
        <v>-27500</v>
      </c>
      <c r="AA2105" s="10">
        <f t="shared" si="204"/>
        <v>27500</v>
      </c>
      <c r="AB2105" t="str">
        <f t="shared" si="201"/>
        <v/>
      </c>
      <c r="AC2105">
        <f t="shared" si="202"/>
        <v>-2391270</v>
      </c>
      <c r="AD2105">
        <f t="shared" si="203"/>
        <v>3.3613445378151363E-2</v>
      </c>
      <c r="AE2105" s="15">
        <v>43053</v>
      </c>
      <c r="AF2105" s="9">
        <v>-1.6933808542686224E-3</v>
      </c>
      <c r="AG2105" s="12" t="s">
        <v>960</v>
      </c>
      <c r="AH2105" s="20">
        <v>43049.991666666669</v>
      </c>
      <c r="AI2105" s="12">
        <v>1190</v>
      </c>
      <c r="AJ2105" s="12">
        <v>132</v>
      </c>
      <c r="AK2105" s="12">
        <v>0.12479999999999999</v>
      </c>
      <c r="AL2105" s="17">
        <v>10500</v>
      </c>
      <c r="AM2105" s="17">
        <v>0.21739130434782608</v>
      </c>
      <c r="AN2105" s="9"/>
      <c r="AO2105" s="9"/>
      <c r="AP2105" s="17">
        <v>16.760000000000002</v>
      </c>
      <c r="AQ2105" s="17">
        <v>48754</v>
      </c>
      <c r="AR2105" s="17">
        <v>1</v>
      </c>
      <c r="AS2105" s="17">
        <v>0.125</v>
      </c>
      <c r="AT2105" s="17">
        <v>0.84988452655889146</v>
      </c>
      <c r="AU2105" s="12">
        <v>0.87179487179487181</v>
      </c>
      <c r="AV2105" s="12">
        <v>2.93</v>
      </c>
      <c r="AY2105" s="12">
        <v>46081400</v>
      </c>
      <c r="BA2105" s="12">
        <v>1</v>
      </c>
      <c r="BD2105" s="12">
        <v>0.21739130434782608</v>
      </c>
      <c r="BE2105" s="12">
        <v>1</v>
      </c>
      <c r="BF2105" s="12">
        <v>0.84988452655889146</v>
      </c>
      <c r="BG2105" s="12">
        <v>0.87179487179487181</v>
      </c>
      <c r="BH2105" s="12">
        <v>3.4000000000000002E-2</v>
      </c>
      <c r="BI2105" s="12">
        <v>0.125</v>
      </c>
      <c r="BJ2105" s="12">
        <v>1.4999999999999999E-2</v>
      </c>
      <c r="BK2105" s="12">
        <v>0.77700000000000002</v>
      </c>
      <c r="BL2105" s="12">
        <v>3615</v>
      </c>
      <c r="BM2105" s="12">
        <v>-269</v>
      </c>
      <c r="BN2105" s="12">
        <v>-1767</v>
      </c>
      <c r="BO2105" s="12">
        <v>4249</v>
      </c>
      <c r="BP2105" s="12">
        <v>2571</v>
      </c>
      <c r="BQ2105" s="12">
        <v>6</v>
      </c>
      <c r="BR2105" s="12">
        <v>-1224</v>
      </c>
      <c r="BS2105" s="12">
        <v>2653</v>
      </c>
      <c r="BT2105" s="12">
        <v>0.33046792972133077</v>
      </c>
      <c r="BU2105" s="12">
        <v>0.64007582585320488</v>
      </c>
      <c r="BV2105" s="12">
        <v>0.66777639880429773</v>
      </c>
      <c r="BW2105" s="12">
        <v>0.68217241655105965</v>
      </c>
      <c r="BX2105" s="12">
        <v>0.47699649944452743</v>
      </c>
      <c r="BY2105" s="12">
        <v>1776</v>
      </c>
      <c r="BZ2105" s="12">
        <v>1</v>
      </c>
      <c r="CB2105" s="12">
        <v>0.18841201716738198</v>
      </c>
      <c r="CC2105" s="12">
        <v>0</v>
      </c>
      <c r="CD2105" s="12">
        <v>22280</v>
      </c>
      <c r="CE2105" s="12">
        <v>1.1538080618005346</v>
      </c>
      <c r="CH2105" s="22">
        <v>43049</v>
      </c>
      <c r="CI2105">
        <v>1032</v>
      </c>
      <c r="CJ2105">
        <v>1060</v>
      </c>
      <c r="CK2105">
        <v>1032</v>
      </c>
      <c r="CL2105">
        <v>1058</v>
      </c>
      <c r="CM2105" s="22">
        <v>43052</v>
      </c>
      <c r="CN2105">
        <v>1230</v>
      </c>
      <c r="CO2105">
        <v>1235</v>
      </c>
      <c r="CP2105">
        <v>1168</v>
      </c>
      <c r="CQ2105">
        <v>1175</v>
      </c>
      <c r="CR2105" s="22">
        <v>43053</v>
      </c>
      <c r="CS2105">
        <v>1166</v>
      </c>
      <c r="CT2105">
        <v>1215</v>
      </c>
      <c r="CU2105">
        <v>1166</v>
      </c>
      <c r="CV2105">
        <v>1183</v>
      </c>
    </row>
    <row r="2106" spans="1:100">
      <c r="A2106" s="22">
        <v>43049</v>
      </c>
      <c r="B2106">
        <v>886</v>
      </c>
      <c r="C2106">
        <v>942</v>
      </c>
      <c r="D2106">
        <v>873</v>
      </c>
      <c r="E2106">
        <v>941</v>
      </c>
      <c r="F2106" s="23">
        <f t="shared" si="200"/>
        <v>6.207674943566599E-2</v>
      </c>
      <c r="G2106" s="22">
        <v>43052</v>
      </c>
      <c r="H2106">
        <v>1000</v>
      </c>
      <c r="I2106">
        <v>1008</v>
      </c>
      <c r="J2106">
        <v>929</v>
      </c>
      <c r="K2106">
        <v>929</v>
      </c>
      <c r="L2106" s="22">
        <v>43053</v>
      </c>
      <c r="M2106">
        <v>933</v>
      </c>
      <c r="N2106" s="4">
        <v>43052</v>
      </c>
      <c r="O2106" s="3" t="s">
        <v>15</v>
      </c>
      <c r="P2106" s="3">
        <v>6088</v>
      </c>
      <c r="Q2106" s="3" t="s">
        <v>241</v>
      </c>
      <c r="R2106" s="3" t="s">
        <v>17</v>
      </c>
      <c r="S2106" s="3">
        <v>0.05</v>
      </c>
      <c r="T2106" s="3">
        <v>1</v>
      </c>
      <c r="U2106" s="3">
        <v>0</v>
      </c>
      <c r="V2106" s="3">
        <v>600</v>
      </c>
      <c r="W2106">
        <v>1000</v>
      </c>
      <c r="X2106" s="4">
        <v>43053</v>
      </c>
      <c r="Y2106">
        <v>929</v>
      </c>
      <c r="Z2106" s="10">
        <f t="shared" si="199"/>
        <v>-42600</v>
      </c>
      <c r="AA2106" s="10">
        <f t="shared" si="204"/>
        <v>42600</v>
      </c>
      <c r="AB2106" t="str">
        <f t="shared" si="201"/>
        <v/>
      </c>
      <c r="AC2106">
        <f t="shared" si="202"/>
        <v>-2391270</v>
      </c>
      <c r="AD2106">
        <f t="shared" si="203"/>
        <v>1.0203050813213377E-2</v>
      </c>
      <c r="AE2106" s="15">
        <v>43053</v>
      </c>
      <c r="AF2106" s="9">
        <v>-1.6933808542686224E-3</v>
      </c>
      <c r="AG2106" s="12" t="s">
        <v>957</v>
      </c>
      <c r="AH2106" s="20">
        <v>43049.997916666667</v>
      </c>
      <c r="AI2106" s="12">
        <v>989.9</v>
      </c>
      <c r="AJ2106" s="12">
        <v>48.9</v>
      </c>
      <c r="AK2106" s="12">
        <v>5.1999999999999998E-2</v>
      </c>
      <c r="AL2106" s="17">
        <v>9600</v>
      </c>
      <c r="AM2106" s="17">
        <v>0.24017003188097769</v>
      </c>
      <c r="AN2106" s="9"/>
      <c r="AO2106" s="9"/>
      <c r="AP2106" s="17">
        <v>3.26</v>
      </c>
      <c r="AQ2106" s="17">
        <v>19191</v>
      </c>
      <c r="AR2106" s="17">
        <v>0.69329896907216493</v>
      </c>
      <c r="AS2106" s="17">
        <v>0.22</v>
      </c>
      <c r="AT2106" s="17">
        <v>0.77333333333333332</v>
      </c>
      <c r="AU2106" s="12">
        <v>0.83120567375886523</v>
      </c>
      <c r="AV2106" s="12">
        <v>1.59</v>
      </c>
      <c r="AY2106" s="12">
        <v>20394400</v>
      </c>
      <c r="BA2106" s="12">
        <v>0.91428571428571426</v>
      </c>
      <c r="BD2106" s="12">
        <v>0.24017003188097769</v>
      </c>
      <c r="BE2106" s="12">
        <v>0.69329896907216493</v>
      </c>
      <c r="BF2106" s="12">
        <v>0.77333333333333332</v>
      </c>
      <c r="BG2106" s="12">
        <v>0.83120567375886523</v>
      </c>
      <c r="BH2106" s="12">
        <v>5.0000000000000001E-3</v>
      </c>
      <c r="BI2106" s="12">
        <v>0.22</v>
      </c>
      <c r="BJ2106" s="12">
        <v>2.7E-2</v>
      </c>
      <c r="BK2106" s="12">
        <v>0.69599999999999995</v>
      </c>
      <c r="BL2106" s="12">
        <v>676</v>
      </c>
      <c r="BM2106" s="12">
        <v>-300</v>
      </c>
      <c r="BN2106" s="12">
        <v>1225</v>
      </c>
      <c r="BO2106" s="12">
        <v>2690</v>
      </c>
      <c r="BP2106" s="12">
        <v>617</v>
      </c>
      <c r="BQ2106" s="12">
        <v>-151</v>
      </c>
      <c r="BR2106" s="12">
        <v>-46</v>
      </c>
      <c r="BS2106" s="12">
        <v>1088</v>
      </c>
      <c r="BT2106" s="12">
        <v>0.32894687053743926</v>
      </c>
      <c r="BU2106" s="12">
        <v>0.44771860997904978</v>
      </c>
      <c r="BV2106" s="12">
        <v>0.4631635784493775</v>
      </c>
      <c r="BW2106" s="12">
        <v>0.46722109512221421</v>
      </c>
      <c r="BX2106" s="12">
        <v>0.44684469336014854</v>
      </c>
      <c r="BY2106" s="12">
        <v>1776</v>
      </c>
      <c r="BZ2106" s="12">
        <v>0.91428571428571426</v>
      </c>
      <c r="CB2106" s="12">
        <v>0.18841201716738198</v>
      </c>
      <c r="CC2106" s="12">
        <v>0</v>
      </c>
      <c r="CD2106" s="12">
        <v>22280</v>
      </c>
      <c r="CE2106" s="12">
        <v>1.274706547340952</v>
      </c>
      <c r="CH2106" s="22">
        <v>43049</v>
      </c>
      <c r="CI2106">
        <v>886</v>
      </c>
      <c r="CJ2106">
        <v>942</v>
      </c>
      <c r="CK2106">
        <v>873</v>
      </c>
      <c r="CL2106">
        <v>941</v>
      </c>
      <c r="CM2106" s="22">
        <v>43052</v>
      </c>
      <c r="CN2106">
        <v>1000</v>
      </c>
      <c r="CO2106">
        <v>1008</v>
      </c>
      <c r="CP2106">
        <v>929</v>
      </c>
      <c r="CQ2106">
        <v>929</v>
      </c>
      <c r="CR2106" s="22">
        <v>43053</v>
      </c>
      <c r="CS2106">
        <v>933</v>
      </c>
      <c r="CT2106">
        <v>1010</v>
      </c>
      <c r="CU2106">
        <v>931</v>
      </c>
      <c r="CV2106">
        <v>986</v>
      </c>
    </row>
    <row r="2107" spans="1:100">
      <c r="A2107" s="22">
        <v>43049</v>
      </c>
      <c r="B2107">
        <v>1609</v>
      </c>
      <c r="C2107">
        <v>1617</v>
      </c>
      <c r="D2107">
        <v>1602</v>
      </c>
      <c r="E2107">
        <v>1605</v>
      </c>
      <c r="F2107" s="23">
        <f t="shared" si="200"/>
        <v>-2.4860161591050423E-3</v>
      </c>
      <c r="G2107" s="22">
        <v>43052</v>
      </c>
      <c r="H2107">
        <v>1305</v>
      </c>
      <c r="I2107">
        <v>1306</v>
      </c>
      <c r="J2107">
        <v>1223</v>
      </c>
      <c r="K2107">
        <v>1280</v>
      </c>
      <c r="L2107" s="22">
        <v>43053</v>
      </c>
      <c r="M2107">
        <v>1280</v>
      </c>
      <c r="N2107" s="4">
        <v>43052</v>
      </c>
      <c r="O2107" s="3" t="s">
        <v>11</v>
      </c>
      <c r="P2107" s="3">
        <v>1439</v>
      </c>
      <c r="Q2107" s="3" t="s">
        <v>832</v>
      </c>
      <c r="R2107" s="3" t="s">
        <v>13</v>
      </c>
      <c r="S2107" s="3">
        <v>0.05</v>
      </c>
      <c r="T2107" s="3">
        <v>2</v>
      </c>
      <c r="U2107" s="3">
        <v>0</v>
      </c>
      <c r="V2107" s="3">
        <v>400</v>
      </c>
      <c r="W2107">
        <v>1305</v>
      </c>
      <c r="X2107" s="4">
        <v>43053</v>
      </c>
      <c r="Y2107">
        <v>1280</v>
      </c>
      <c r="Z2107" s="10">
        <f t="shared" si="199"/>
        <v>-10000</v>
      </c>
      <c r="AA2107" s="10">
        <f t="shared" si="204"/>
        <v>10000</v>
      </c>
      <c r="AB2107" t="str">
        <f t="shared" si="201"/>
        <v/>
      </c>
      <c r="AC2107">
        <f t="shared" si="202"/>
        <v>-2391270</v>
      </c>
      <c r="AD2107">
        <f t="shared" si="203"/>
        <v>4.5766590389015871E-3</v>
      </c>
      <c r="AE2107" s="15">
        <v>43053</v>
      </c>
      <c r="AF2107" s="9">
        <v>-1.6933808542686224E-3</v>
      </c>
      <c r="AG2107" s="12" t="s">
        <v>960</v>
      </c>
      <c r="AH2107" s="20">
        <v>43049.986111111109</v>
      </c>
      <c r="AI2107" s="12">
        <v>1311</v>
      </c>
      <c r="AJ2107" s="12">
        <v>-294</v>
      </c>
      <c r="AK2107" s="12">
        <v>-0.1832</v>
      </c>
      <c r="AL2107" s="17">
        <v>9100</v>
      </c>
      <c r="AM2107" s="17">
        <v>0.1426791277258567</v>
      </c>
      <c r="AN2107" s="9"/>
      <c r="AO2107" s="9"/>
      <c r="AP2107" s="17">
        <v>0</v>
      </c>
      <c r="AQ2107" s="17">
        <v>2095</v>
      </c>
      <c r="AR2107" s="17">
        <v>0.75510204081632648</v>
      </c>
      <c r="AS2107" s="17">
        <v>1.0999999999999999E-2</v>
      </c>
      <c r="AT2107" s="17">
        <v>0.18298714144411474</v>
      </c>
      <c r="AU2107" s="12">
        <v>0.18298714144411474</v>
      </c>
      <c r="AV2107" s="12">
        <v>2.68</v>
      </c>
      <c r="AY2107" s="12">
        <v>1305380</v>
      </c>
      <c r="BA2107" s="12">
        <v>0</v>
      </c>
      <c r="BD2107" s="12">
        <v>0.1426791277258567</v>
      </c>
      <c r="BE2107" s="12">
        <v>0.75510204081632648</v>
      </c>
      <c r="BF2107" s="12">
        <v>0.18298714144411474</v>
      </c>
      <c r="BG2107" s="12">
        <v>0.18298714144411474</v>
      </c>
      <c r="BH2107" s="12">
        <v>0</v>
      </c>
      <c r="BI2107" s="12">
        <v>1.0999999999999999E-2</v>
      </c>
      <c r="BJ2107" s="12">
        <v>0</v>
      </c>
      <c r="BK2107" s="12">
        <v>1</v>
      </c>
      <c r="BL2107" s="12">
        <v>-16</v>
      </c>
      <c r="BM2107" s="12">
        <v>-72</v>
      </c>
      <c r="BN2107" s="12">
        <v>5</v>
      </c>
      <c r="BO2107" s="12">
        <v>593</v>
      </c>
      <c r="BP2107" s="12">
        <v>331</v>
      </c>
      <c r="BQ2107" s="12">
        <v>25</v>
      </c>
      <c r="BR2107" s="12">
        <v>-59</v>
      </c>
      <c r="BS2107" s="12">
        <v>677</v>
      </c>
      <c r="BT2107" s="12">
        <v>0.33046792972133077</v>
      </c>
      <c r="BU2107" s="12">
        <v>0.64007582585320488</v>
      </c>
      <c r="BV2107" s="12">
        <v>0.66777639880429773</v>
      </c>
      <c r="BW2107" s="12">
        <v>0.68217241655105965</v>
      </c>
      <c r="BX2107" s="12">
        <v>0.47699649944452743</v>
      </c>
      <c r="BY2107" s="12">
        <v>1776</v>
      </c>
      <c r="BZ2107" s="12">
        <v>0</v>
      </c>
      <c r="CB2107" s="12">
        <v>0.18841201716738198</v>
      </c>
      <c r="CC2107" s="12">
        <v>0</v>
      </c>
      <c r="CD2107" s="12">
        <v>22280</v>
      </c>
      <c r="CE2107" s="12">
        <v>0.75727190797550359</v>
      </c>
      <c r="CH2107" s="22">
        <v>43049</v>
      </c>
      <c r="CI2107">
        <v>1609</v>
      </c>
      <c r="CJ2107">
        <v>1617</v>
      </c>
      <c r="CK2107">
        <v>1602</v>
      </c>
      <c r="CL2107">
        <v>1605</v>
      </c>
      <c r="CM2107" s="22">
        <v>43052</v>
      </c>
      <c r="CN2107">
        <v>1305</v>
      </c>
      <c r="CO2107">
        <v>1306</v>
      </c>
      <c r="CP2107">
        <v>1223</v>
      </c>
      <c r="CQ2107">
        <v>1280</v>
      </c>
      <c r="CR2107" s="22">
        <v>43053</v>
      </c>
      <c r="CS2107">
        <v>1280</v>
      </c>
      <c r="CT2107">
        <v>1301</v>
      </c>
      <c r="CU2107">
        <v>1244</v>
      </c>
      <c r="CV2107">
        <v>1254</v>
      </c>
    </row>
    <row r="2108" spans="1:100">
      <c r="A2108" s="22">
        <v>43049</v>
      </c>
      <c r="B2108">
        <v>2890</v>
      </c>
      <c r="C2108">
        <v>3245</v>
      </c>
      <c r="D2108">
        <v>2857</v>
      </c>
      <c r="E2108">
        <v>3245</v>
      </c>
      <c r="F2108" s="23">
        <f t="shared" si="200"/>
        <v>0.12283737024221453</v>
      </c>
      <c r="G2108" s="22">
        <v>43052</v>
      </c>
      <c r="H2108">
        <v>3385</v>
      </c>
      <c r="I2108">
        <v>3630</v>
      </c>
      <c r="J2108">
        <v>3065</v>
      </c>
      <c r="K2108">
        <v>3315</v>
      </c>
      <c r="L2108" s="22">
        <v>43053</v>
      </c>
      <c r="M2108">
        <v>3315</v>
      </c>
      <c r="N2108" s="4">
        <v>43052</v>
      </c>
      <c r="O2108" s="3" t="s">
        <v>15</v>
      </c>
      <c r="P2108" s="3">
        <v>3267</v>
      </c>
      <c r="Q2108" s="3" t="s">
        <v>148</v>
      </c>
      <c r="R2108" s="3" t="s">
        <v>17</v>
      </c>
      <c r="S2108" s="3">
        <v>0.05</v>
      </c>
      <c r="T2108" s="3">
        <v>2</v>
      </c>
      <c r="U2108" s="3">
        <v>0</v>
      </c>
      <c r="V2108" s="3">
        <v>200</v>
      </c>
      <c r="W2108">
        <v>3385</v>
      </c>
      <c r="X2108" s="4">
        <v>43053</v>
      </c>
      <c r="Y2108">
        <v>3315</v>
      </c>
      <c r="Z2108" s="10">
        <f t="shared" si="199"/>
        <v>-14000</v>
      </c>
      <c r="AA2108" s="10">
        <f t="shared" si="204"/>
        <v>14000</v>
      </c>
      <c r="AB2108" t="str">
        <f t="shared" si="201"/>
        <v/>
      </c>
      <c r="AC2108">
        <f t="shared" si="202"/>
        <v>-2391270</v>
      </c>
      <c r="AD2108">
        <f t="shared" si="203"/>
        <v>7.4404761904762751E-3</v>
      </c>
      <c r="AE2108" s="15">
        <v>43053</v>
      </c>
      <c r="AF2108" s="9">
        <v>-1.6933808542686224E-3</v>
      </c>
      <c r="AG2108" s="12" t="s">
        <v>957</v>
      </c>
      <c r="AH2108" s="20">
        <v>43049.986805555556</v>
      </c>
      <c r="AI2108" s="12">
        <v>3360</v>
      </c>
      <c r="AJ2108" s="12">
        <v>115</v>
      </c>
      <c r="AK2108" s="12">
        <v>3.5400000000000001E-2</v>
      </c>
      <c r="AL2108" s="17">
        <v>8600</v>
      </c>
      <c r="AM2108" s="17">
        <v>0.53836671802773495</v>
      </c>
      <c r="AN2108" s="9"/>
      <c r="AO2108" s="9"/>
      <c r="AP2108" s="17">
        <v>0</v>
      </c>
      <c r="AQ2108" s="17">
        <v>16452</v>
      </c>
      <c r="AR2108" s="17">
        <v>1</v>
      </c>
      <c r="AS2108" s="17">
        <v>0.17699999999999999</v>
      </c>
      <c r="AT2108" s="17">
        <v>1</v>
      </c>
      <c r="AU2108" s="12">
        <v>1</v>
      </c>
      <c r="AV2108" s="12">
        <v>0</v>
      </c>
      <c r="AY2108" s="12">
        <v>5070000</v>
      </c>
      <c r="BA2108" s="12">
        <v>1</v>
      </c>
      <c r="BD2108" s="12">
        <v>0.53836671802773495</v>
      </c>
      <c r="BE2108" s="12">
        <v>1</v>
      </c>
      <c r="BF2108" s="12">
        <v>1</v>
      </c>
      <c r="BG2108" s="12">
        <v>1</v>
      </c>
      <c r="BH2108" s="12">
        <v>2.4E-2</v>
      </c>
      <c r="BI2108" s="12">
        <v>0.17699999999999999</v>
      </c>
      <c r="BJ2108" s="12">
        <v>0</v>
      </c>
      <c r="BK2108" s="12">
        <v>0.63700000000000001</v>
      </c>
      <c r="BL2108" s="12">
        <v>244</v>
      </c>
      <c r="BM2108" s="12">
        <v>-26</v>
      </c>
      <c r="BN2108" s="12">
        <v>224</v>
      </c>
      <c r="BO2108" s="12">
        <v>1119</v>
      </c>
      <c r="BP2108" s="12">
        <v>437</v>
      </c>
      <c r="BQ2108" s="12">
        <v>-73</v>
      </c>
      <c r="BR2108" s="12">
        <v>39</v>
      </c>
      <c r="BS2108" s="12">
        <v>675</v>
      </c>
      <c r="BT2108" s="12">
        <v>0.32894687053743926</v>
      </c>
      <c r="BU2108" s="12">
        <v>0.44771860997904978</v>
      </c>
      <c r="BV2108" s="12">
        <v>0.4631635784493775</v>
      </c>
      <c r="BW2108" s="12">
        <v>0.46722109512221421</v>
      </c>
      <c r="BX2108" s="12">
        <v>0.44684469336014854</v>
      </c>
      <c r="BY2108" s="12">
        <v>1776</v>
      </c>
      <c r="BZ2108" s="12">
        <v>1</v>
      </c>
      <c r="CB2108" s="12">
        <v>0.18841201716738198</v>
      </c>
      <c r="CC2108" s="12">
        <v>0</v>
      </c>
      <c r="CD2108" s="12">
        <v>22280</v>
      </c>
      <c r="CE2108" s="12">
        <v>2.8573905535412809</v>
      </c>
      <c r="CH2108" s="22">
        <v>43049</v>
      </c>
      <c r="CI2108">
        <v>2890</v>
      </c>
      <c r="CJ2108">
        <v>3245</v>
      </c>
      <c r="CK2108">
        <v>2857</v>
      </c>
      <c r="CL2108">
        <v>3245</v>
      </c>
      <c r="CM2108" s="22">
        <v>43052</v>
      </c>
      <c r="CN2108">
        <v>3385</v>
      </c>
      <c r="CO2108">
        <v>3630</v>
      </c>
      <c r="CP2108">
        <v>3065</v>
      </c>
      <c r="CQ2108">
        <v>3315</v>
      </c>
      <c r="CR2108" s="22">
        <v>43053</v>
      </c>
      <c r="CS2108">
        <v>3315</v>
      </c>
      <c r="CT2108">
        <v>3450</v>
      </c>
      <c r="CU2108">
        <v>3005</v>
      </c>
      <c r="CV2108">
        <v>3010</v>
      </c>
    </row>
    <row r="2109" spans="1:100">
      <c r="A2109" s="22">
        <v>43049</v>
      </c>
      <c r="B2109">
        <v>3910</v>
      </c>
      <c r="C2109">
        <v>4030</v>
      </c>
      <c r="D2109">
        <v>3885</v>
      </c>
      <c r="E2109">
        <v>3935</v>
      </c>
      <c r="F2109" s="23">
        <f t="shared" si="200"/>
        <v>6.3938618925831747E-3</v>
      </c>
      <c r="G2109" s="22">
        <v>43052</v>
      </c>
      <c r="H2109">
        <v>3235</v>
      </c>
      <c r="I2109">
        <v>3235</v>
      </c>
      <c r="J2109">
        <v>3235</v>
      </c>
      <c r="K2109">
        <v>3235</v>
      </c>
      <c r="L2109" s="22">
        <v>43053</v>
      </c>
      <c r="M2109">
        <v>2800</v>
      </c>
      <c r="N2109" s="4">
        <v>43052</v>
      </c>
      <c r="O2109" s="3" t="s">
        <v>11</v>
      </c>
      <c r="P2109" s="3">
        <v>6094</v>
      </c>
      <c r="Q2109" s="3" t="s">
        <v>833</v>
      </c>
      <c r="R2109" s="3" t="s">
        <v>13</v>
      </c>
      <c r="S2109" s="3">
        <v>0.05</v>
      </c>
      <c r="T2109" s="3">
        <v>2</v>
      </c>
      <c r="U2109" s="3">
        <v>0</v>
      </c>
      <c r="V2109" s="3">
        <v>200</v>
      </c>
      <c r="W2109">
        <v>3235</v>
      </c>
      <c r="X2109" s="4">
        <v>43053</v>
      </c>
      <c r="Y2109">
        <v>3235</v>
      </c>
      <c r="Z2109" s="10">
        <f t="shared" si="199"/>
        <v>0</v>
      </c>
      <c r="AA2109" s="10">
        <f t="shared" si="204"/>
        <v>0</v>
      </c>
      <c r="AB2109" t="str">
        <f t="shared" si="201"/>
        <v/>
      </c>
      <c r="AC2109">
        <f t="shared" si="202"/>
        <v>-2391270</v>
      </c>
      <c r="AD2109">
        <f t="shared" si="203"/>
        <v>0</v>
      </c>
      <c r="AE2109" s="15">
        <v>43053</v>
      </c>
      <c r="AF2109" s="9">
        <v>-1.6933808542686224E-3</v>
      </c>
      <c r="AG2109" s="12" t="s">
        <v>957</v>
      </c>
      <c r="AH2109" s="20">
        <v>43049.995833333334</v>
      </c>
      <c r="AI2109" s="12">
        <v>3235</v>
      </c>
      <c r="AJ2109" s="12">
        <v>-700</v>
      </c>
      <c r="AK2109" s="12">
        <v>-0.1779</v>
      </c>
      <c r="AL2109" s="17">
        <v>7900</v>
      </c>
      <c r="AM2109" s="17">
        <v>0.24142312579415501</v>
      </c>
      <c r="AN2109" s="9"/>
      <c r="AO2109" s="9"/>
      <c r="AP2109" s="17">
        <v>0</v>
      </c>
      <c r="AQ2109" s="17">
        <v>52337</v>
      </c>
      <c r="AR2109" s="17">
        <v>0.49152542372881358</v>
      </c>
      <c r="AS2109" s="17">
        <v>0</v>
      </c>
      <c r="AT2109" s="17">
        <v>0.68098681412165041</v>
      </c>
      <c r="AU2109" s="12">
        <v>0.79364424267437061</v>
      </c>
      <c r="AV2109" s="12">
        <v>0</v>
      </c>
      <c r="AY2109" s="12">
        <v>13300400</v>
      </c>
      <c r="BA2109" s="12">
        <v>0</v>
      </c>
      <c r="BD2109" s="12">
        <v>0.24142312579415501</v>
      </c>
      <c r="BE2109" s="12">
        <v>0.49152542372881358</v>
      </c>
      <c r="BF2109" s="12">
        <v>0.68098681412165041</v>
      </c>
      <c r="BG2109" s="12">
        <v>0.79364424267437061</v>
      </c>
      <c r="BH2109" s="12">
        <v>0</v>
      </c>
      <c r="BI2109" s="12">
        <v>0</v>
      </c>
      <c r="BJ2109" s="12">
        <v>0</v>
      </c>
      <c r="BK2109" s="12">
        <v>1</v>
      </c>
      <c r="BL2109" s="12">
        <v>151</v>
      </c>
      <c r="BM2109" s="12">
        <v>-261</v>
      </c>
      <c r="BN2109" s="12">
        <v>496</v>
      </c>
      <c r="BO2109" s="12">
        <v>817</v>
      </c>
      <c r="BP2109" s="12">
        <v>196</v>
      </c>
      <c r="BQ2109" s="12">
        <v>-131</v>
      </c>
      <c r="BR2109" s="12">
        <v>348</v>
      </c>
      <c r="BS2109" s="12">
        <v>427</v>
      </c>
      <c r="BT2109" s="12">
        <v>0.32894687053743926</v>
      </c>
      <c r="BU2109" s="12">
        <v>0.44771860997904978</v>
      </c>
      <c r="BV2109" s="12">
        <v>0.4631635784493775</v>
      </c>
      <c r="BW2109" s="12">
        <v>0.46722109512221421</v>
      </c>
      <c r="BX2109" s="12">
        <v>0.44684469336014854</v>
      </c>
      <c r="BY2109" s="12">
        <v>1776</v>
      </c>
      <c r="BZ2109" s="12">
        <v>0</v>
      </c>
      <c r="CB2109" s="12">
        <v>0.18841201716738198</v>
      </c>
      <c r="CC2109" s="12">
        <v>0</v>
      </c>
      <c r="CD2109" s="12">
        <v>22280</v>
      </c>
      <c r="CE2109" s="12">
        <v>1.2813573646933512</v>
      </c>
      <c r="CH2109" s="22">
        <v>43049</v>
      </c>
      <c r="CI2109">
        <v>3910</v>
      </c>
      <c r="CJ2109">
        <v>4030</v>
      </c>
      <c r="CK2109">
        <v>3885</v>
      </c>
      <c r="CL2109">
        <v>3935</v>
      </c>
      <c r="CM2109" s="22">
        <v>43052</v>
      </c>
      <c r="CN2109">
        <v>3235</v>
      </c>
      <c r="CO2109">
        <v>3235</v>
      </c>
      <c r="CP2109">
        <v>3235</v>
      </c>
      <c r="CQ2109">
        <v>3235</v>
      </c>
      <c r="CR2109" s="22">
        <v>43053</v>
      </c>
      <c r="CS2109">
        <v>2800</v>
      </c>
      <c r="CT2109">
        <v>2801</v>
      </c>
      <c r="CU2109">
        <v>2563</v>
      </c>
      <c r="CV2109">
        <v>2624</v>
      </c>
    </row>
    <row r="2110" spans="1:100">
      <c r="A2110" s="22">
        <v>43049</v>
      </c>
      <c r="B2110">
        <v>212</v>
      </c>
      <c r="C2110">
        <v>225</v>
      </c>
      <c r="D2110">
        <v>206</v>
      </c>
      <c r="E2110">
        <v>224</v>
      </c>
      <c r="F2110" s="23">
        <f t="shared" si="200"/>
        <v>5.6603773584905648E-2</v>
      </c>
      <c r="G2110" s="22">
        <v>43052</v>
      </c>
      <c r="H2110">
        <v>227</v>
      </c>
      <c r="I2110">
        <v>234</v>
      </c>
      <c r="J2110">
        <v>216</v>
      </c>
      <c r="K2110">
        <v>233</v>
      </c>
      <c r="L2110" s="22">
        <v>43053</v>
      </c>
      <c r="M2110">
        <v>230</v>
      </c>
      <c r="N2110" s="4">
        <v>43052</v>
      </c>
      <c r="O2110" s="3" t="s">
        <v>11</v>
      </c>
      <c r="P2110" s="3">
        <v>6636</v>
      </c>
      <c r="Q2110" s="3" t="s">
        <v>97</v>
      </c>
      <c r="R2110" s="3" t="s">
        <v>13</v>
      </c>
      <c r="S2110" s="3">
        <v>0.05</v>
      </c>
      <c r="T2110" s="3">
        <v>2</v>
      </c>
      <c r="U2110" s="3">
        <v>0</v>
      </c>
      <c r="V2110" s="3">
        <v>2300</v>
      </c>
      <c r="W2110">
        <v>227</v>
      </c>
      <c r="X2110" s="4">
        <v>43053</v>
      </c>
      <c r="Y2110">
        <v>233</v>
      </c>
      <c r="Z2110" s="10">
        <f t="shared" si="199"/>
        <v>13800</v>
      </c>
      <c r="AA2110" s="10">
        <f t="shared" si="204"/>
        <v>13800</v>
      </c>
      <c r="AB2110" t="str">
        <f t="shared" si="201"/>
        <v/>
      </c>
      <c r="AC2110">
        <f t="shared" si="202"/>
        <v>-2391270</v>
      </c>
      <c r="AD2110">
        <f t="shared" si="203"/>
        <v>0.12823061630218691</v>
      </c>
      <c r="AE2110" s="15">
        <v>43053</v>
      </c>
      <c r="AF2110" s="9">
        <v>-1.6933808542686224E-3</v>
      </c>
      <c r="AG2110" s="12" t="s">
        <v>960</v>
      </c>
      <c r="AH2110" s="20">
        <v>43049.996527777781</v>
      </c>
      <c r="AI2110" s="12">
        <v>201.2</v>
      </c>
      <c r="AJ2110" s="12">
        <v>-22.8</v>
      </c>
      <c r="AK2110" s="12">
        <v>-0.1018</v>
      </c>
      <c r="AL2110" s="17">
        <v>7600</v>
      </c>
      <c r="AM2110" s="17">
        <v>0.4017857142857143</v>
      </c>
      <c r="AN2110" s="9"/>
      <c r="AO2110" s="9"/>
      <c r="AP2110" s="17">
        <v>0</v>
      </c>
      <c r="AQ2110" s="17">
        <v>6613</v>
      </c>
      <c r="AR2110" s="17">
        <v>0.31547619047619047</v>
      </c>
      <c r="AS2110" s="17">
        <v>0.14299999999999999</v>
      </c>
      <c r="AT2110" s="17">
        <v>0.31547619047619047</v>
      </c>
      <c r="AU2110" s="12">
        <v>0.30737704918032788</v>
      </c>
      <c r="AV2110" s="12">
        <v>0</v>
      </c>
      <c r="AY2110" s="12">
        <v>29523220</v>
      </c>
      <c r="BA2110" s="12">
        <v>1</v>
      </c>
      <c r="BD2110" s="12">
        <v>0.4017857142857143</v>
      </c>
      <c r="BE2110" s="12">
        <v>0.31547619047619047</v>
      </c>
      <c r="BF2110" s="12">
        <v>0.31547619047619047</v>
      </c>
      <c r="BG2110" s="12">
        <v>0.30737704918032788</v>
      </c>
      <c r="BH2110" s="12">
        <v>0.13100000000000001</v>
      </c>
      <c r="BI2110" s="12">
        <v>0.14299999999999999</v>
      </c>
      <c r="BJ2110" s="12">
        <v>0</v>
      </c>
      <c r="BK2110" s="12">
        <v>0.36599999999999999</v>
      </c>
      <c r="BL2110" s="12">
        <v>-319</v>
      </c>
      <c r="BM2110" s="12">
        <v>-468</v>
      </c>
      <c r="BN2110" s="12">
        <v>717</v>
      </c>
      <c r="BO2110" s="12">
        <v>350</v>
      </c>
      <c r="BP2110" s="12">
        <v>33</v>
      </c>
      <c r="BQ2110" s="12">
        <v>-77</v>
      </c>
      <c r="BR2110" s="12">
        <v>0</v>
      </c>
      <c r="BS2110" s="12">
        <v>411</v>
      </c>
      <c r="BT2110" s="12">
        <v>0.33046792972133077</v>
      </c>
      <c r="BU2110" s="12">
        <v>0.64007582585320488</v>
      </c>
      <c r="BV2110" s="12">
        <v>0.66777639880429773</v>
      </c>
      <c r="BW2110" s="12">
        <v>0.68217241655105965</v>
      </c>
      <c r="BX2110" s="12">
        <v>0.47699649944452743</v>
      </c>
      <c r="BY2110" s="12">
        <v>1776</v>
      </c>
      <c r="BZ2110" s="12">
        <v>1</v>
      </c>
      <c r="CB2110" s="12">
        <v>0.18841201716738198</v>
      </c>
      <c r="CC2110" s="12">
        <v>0</v>
      </c>
      <c r="CD2110" s="12">
        <v>22280</v>
      </c>
      <c r="CE2110" s="12">
        <v>2.13248454279206</v>
      </c>
      <c r="CH2110" s="22">
        <v>43049</v>
      </c>
      <c r="CI2110">
        <v>212</v>
      </c>
      <c r="CJ2110">
        <v>225</v>
      </c>
      <c r="CK2110">
        <v>206</v>
      </c>
      <c r="CL2110">
        <v>224</v>
      </c>
      <c r="CM2110" s="22">
        <v>43052</v>
      </c>
      <c r="CN2110">
        <v>227</v>
      </c>
      <c r="CO2110">
        <v>234</v>
      </c>
      <c r="CP2110">
        <v>216</v>
      </c>
      <c r="CQ2110">
        <v>233</v>
      </c>
      <c r="CR2110" s="22">
        <v>43053</v>
      </c>
      <c r="CS2110">
        <v>230</v>
      </c>
      <c r="CT2110">
        <v>259</v>
      </c>
      <c r="CU2110">
        <v>227</v>
      </c>
      <c r="CV2110">
        <v>253</v>
      </c>
    </row>
    <row r="2111" spans="1:100">
      <c r="A2111" s="22">
        <v>43049</v>
      </c>
      <c r="B2111">
        <v>1645</v>
      </c>
      <c r="C2111">
        <v>1702</v>
      </c>
      <c r="D2111">
        <v>1628</v>
      </c>
      <c r="E2111">
        <v>1675</v>
      </c>
      <c r="F2111" s="23">
        <f t="shared" si="200"/>
        <v>1.8237082066869359E-2</v>
      </c>
      <c r="G2111" s="22">
        <v>43052</v>
      </c>
      <c r="H2111">
        <v>1530</v>
      </c>
      <c r="I2111">
        <v>1532</v>
      </c>
      <c r="J2111">
        <v>1364</v>
      </c>
      <c r="K2111">
        <v>1409</v>
      </c>
      <c r="L2111" s="22">
        <v>43053</v>
      </c>
      <c r="M2111">
        <v>1440</v>
      </c>
      <c r="N2111" s="4">
        <v>43052</v>
      </c>
      <c r="O2111" s="3" t="s">
        <v>11</v>
      </c>
      <c r="P2111" s="3">
        <v>6246</v>
      </c>
      <c r="Q2111" s="3" t="s">
        <v>295</v>
      </c>
      <c r="R2111" s="3" t="s">
        <v>13</v>
      </c>
      <c r="S2111" s="3">
        <v>0.05</v>
      </c>
      <c r="T2111" s="3">
        <v>1</v>
      </c>
      <c r="U2111" s="3">
        <v>0</v>
      </c>
      <c r="V2111" s="3">
        <v>300</v>
      </c>
      <c r="W2111">
        <v>1530</v>
      </c>
      <c r="X2111" s="4">
        <v>43053</v>
      </c>
      <c r="Y2111">
        <v>1409</v>
      </c>
      <c r="Z2111" s="10">
        <f t="shared" si="199"/>
        <v>-36300</v>
      </c>
      <c r="AA2111" s="10">
        <f t="shared" si="204"/>
        <v>36300</v>
      </c>
      <c r="AB2111" t="str">
        <f t="shared" si="201"/>
        <v/>
      </c>
      <c r="AC2111">
        <f t="shared" si="202"/>
        <v>-2391270</v>
      </c>
      <c r="AD2111">
        <f t="shared" si="203"/>
        <v>4.4347282948157374E-2</v>
      </c>
      <c r="AE2111" s="15">
        <v>43053</v>
      </c>
      <c r="AF2111" s="9">
        <v>-1.6933808542686224E-3</v>
      </c>
      <c r="AG2111" s="12" t="s">
        <v>954</v>
      </c>
      <c r="AH2111" s="20">
        <v>43049.99722222222</v>
      </c>
      <c r="AI2111" s="12">
        <v>1601</v>
      </c>
      <c r="AJ2111" s="12">
        <v>-74</v>
      </c>
      <c r="AK2111" s="12">
        <v>-4.4200000000000003E-2</v>
      </c>
      <c r="AL2111" s="17">
        <v>7200</v>
      </c>
      <c r="AM2111" s="17">
        <v>0.42089552238805972</v>
      </c>
      <c r="AN2111" s="9"/>
      <c r="AO2111" s="9"/>
      <c r="AP2111" s="17">
        <v>0</v>
      </c>
      <c r="AQ2111" s="17">
        <v>18126</v>
      </c>
      <c r="AR2111" s="17">
        <v>0.6754313886606409</v>
      </c>
      <c r="AS2111" s="17">
        <v>0.316</v>
      </c>
      <c r="AT2111" s="17">
        <v>0.72814865794907091</v>
      </c>
      <c r="AU2111" s="12">
        <v>0.77480045610034209</v>
      </c>
      <c r="AV2111" s="12">
        <v>0.96</v>
      </c>
      <c r="AY2111" s="12">
        <v>10821720</v>
      </c>
      <c r="BA2111" s="12">
        <v>0</v>
      </c>
      <c r="BD2111" s="12">
        <v>0.42089552238805972</v>
      </c>
      <c r="BE2111" s="12">
        <v>0.6754313886606409</v>
      </c>
      <c r="BF2111" s="12">
        <v>0.72814865794907091</v>
      </c>
      <c r="BG2111" s="12">
        <v>0.77480045610034209</v>
      </c>
      <c r="BH2111" s="12">
        <v>0.10299999999999999</v>
      </c>
      <c r="BI2111" s="12">
        <v>0.316</v>
      </c>
      <c r="BJ2111" s="12">
        <v>5.0000000000000001E-3</v>
      </c>
      <c r="BK2111" s="12">
        <v>0.45100000000000001</v>
      </c>
      <c r="BL2111" s="12">
        <v>-720</v>
      </c>
      <c r="BM2111" s="12">
        <v>-37</v>
      </c>
      <c r="BN2111" s="12">
        <v>-186</v>
      </c>
      <c r="BO2111" s="12">
        <v>4006</v>
      </c>
      <c r="BP2111" s="12">
        <v>1088</v>
      </c>
      <c r="BQ2111" s="12">
        <v>-55</v>
      </c>
      <c r="BR2111" s="12">
        <v>147</v>
      </c>
      <c r="BS2111" s="12">
        <v>4951</v>
      </c>
      <c r="BT2111" s="12">
        <v>0.38533743589368552</v>
      </c>
      <c r="BU2111" s="12">
        <v>0.70373992300720256</v>
      </c>
      <c r="BV2111" s="12">
        <v>0.72942496581419958</v>
      </c>
      <c r="BW2111" s="12">
        <v>0.7539809761647801</v>
      </c>
      <c r="BX2111" s="12">
        <v>0.46428732229332809</v>
      </c>
      <c r="BY2111" s="12">
        <v>1776</v>
      </c>
      <c r="BZ2111" s="12">
        <v>0</v>
      </c>
      <c r="CB2111" s="12">
        <v>0.18841201716738198</v>
      </c>
      <c r="CC2111" s="12">
        <v>0</v>
      </c>
      <c r="CD2111" s="12">
        <v>22280</v>
      </c>
      <c r="CE2111" s="12">
        <v>2.2339101757726176</v>
      </c>
      <c r="CH2111" s="22">
        <v>43049</v>
      </c>
      <c r="CI2111">
        <v>1645</v>
      </c>
      <c r="CJ2111">
        <v>1702</v>
      </c>
      <c r="CK2111">
        <v>1628</v>
      </c>
      <c r="CL2111">
        <v>1675</v>
      </c>
      <c r="CM2111" s="22">
        <v>43052</v>
      </c>
      <c r="CN2111">
        <v>1530</v>
      </c>
      <c r="CO2111">
        <v>1532</v>
      </c>
      <c r="CP2111">
        <v>1364</v>
      </c>
      <c r="CQ2111">
        <v>1409</v>
      </c>
      <c r="CR2111" s="22">
        <v>43053</v>
      </c>
      <c r="CS2111">
        <v>1440</v>
      </c>
      <c r="CT2111">
        <v>1440</v>
      </c>
      <c r="CU2111">
        <v>1378</v>
      </c>
      <c r="CV2111">
        <v>1390</v>
      </c>
    </row>
    <row r="2112" spans="1:100">
      <c r="A2112" s="22">
        <v>43049</v>
      </c>
      <c r="B2112">
        <v>455</v>
      </c>
      <c r="C2112">
        <v>465</v>
      </c>
      <c r="D2112">
        <v>455</v>
      </c>
      <c r="E2112">
        <v>465</v>
      </c>
      <c r="F2112" s="23">
        <f t="shared" si="200"/>
        <v>2.19780219780219E-2</v>
      </c>
      <c r="G2112" s="22">
        <v>43052</v>
      </c>
      <c r="H2112">
        <v>505</v>
      </c>
      <c r="I2112">
        <v>518</v>
      </c>
      <c r="J2112">
        <v>485</v>
      </c>
      <c r="K2112">
        <v>510</v>
      </c>
      <c r="L2112" s="22">
        <v>43053</v>
      </c>
      <c r="M2112">
        <v>508</v>
      </c>
      <c r="N2112" s="4">
        <v>43052</v>
      </c>
      <c r="O2112" s="3" t="s">
        <v>15</v>
      </c>
      <c r="P2112" s="3">
        <v>3245</v>
      </c>
      <c r="Q2112" s="3" t="s">
        <v>646</v>
      </c>
      <c r="R2112" s="3" t="s">
        <v>17</v>
      </c>
      <c r="S2112" s="3">
        <v>0.05</v>
      </c>
      <c r="T2112" s="3">
        <v>1</v>
      </c>
      <c r="U2112" s="3">
        <v>0</v>
      </c>
      <c r="V2112" s="3">
        <v>1100</v>
      </c>
      <c r="W2112">
        <v>505</v>
      </c>
      <c r="X2112" s="4">
        <v>43053</v>
      </c>
      <c r="Y2112">
        <v>510</v>
      </c>
      <c r="Z2112" s="10">
        <f t="shared" si="199"/>
        <v>5500</v>
      </c>
      <c r="AA2112" s="10">
        <f t="shared" si="204"/>
        <v>5500</v>
      </c>
      <c r="AB2112" t="str">
        <f t="shared" si="201"/>
        <v/>
      </c>
      <c r="AC2112">
        <f t="shared" si="202"/>
        <v>-2391270</v>
      </c>
      <c r="AD2112">
        <f t="shared" si="203"/>
        <v>2.4340770791074995E-2</v>
      </c>
      <c r="AE2112" s="15">
        <v>43053</v>
      </c>
      <c r="AF2112" s="9">
        <v>-1.6933808542686224E-3</v>
      </c>
      <c r="AG2112" s="12" t="s">
        <v>962</v>
      </c>
      <c r="AH2112" s="20">
        <v>43049.997916666667</v>
      </c>
      <c r="AI2112" s="12">
        <v>493</v>
      </c>
      <c r="AJ2112" s="12">
        <v>28</v>
      </c>
      <c r="AK2112" s="12">
        <v>6.0199999999999997E-2</v>
      </c>
      <c r="AL2112" s="17">
        <v>7100</v>
      </c>
      <c r="AM2112" s="17">
        <v>0.20430107526881722</v>
      </c>
      <c r="AN2112" s="9"/>
      <c r="AO2112" s="9"/>
      <c r="AP2112" s="17">
        <v>22.28</v>
      </c>
      <c r="AQ2112" s="17">
        <v>16064</v>
      </c>
      <c r="AR2112" s="17">
        <v>0.61481481481481481</v>
      </c>
      <c r="AS2112" s="17">
        <v>0.24299999999999999</v>
      </c>
      <c r="AT2112" s="17">
        <v>0.66878980891719741</v>
      </c>
      <c r="AU2112" s="12">
        <v>0.77489177489177485</v>
      </c>
      <c r="AV2112" s="12">
        <v>3.66</v>
      </c>
      <c r="AY2112" s="12">
        <v>34546400</v>
      </c>
      <c r="BA2112" s="12">
        <v>1</v>
      </c>
      <c r="BD2112" s="12">
        <v>0.20430107526881722</v>
      </c>
      <c r="BE2112" s="12">
        <v>0.61481481481481481</v>
      </c>
      <c r="BF2112" s="12">
        <v>0.66878980891719741</v>
      </c>
      <c r="BG2112" s="12">
        <v>0.77489177489177485</v>
      </c>
      <c r="BH2112" s="12">
        <v>3.0000000000000001E-3</v>
      </c>
      <c r="BI2112" s="12">
        <v>0.24299999999999999</v>
      </c>
      <c r="BJ2112" s="12">
        <v>0</v>
      </c>
      <c r="BK2112" s="12">
        <v>0.625</v>
      </c>
      <c r="BL2112" s="12">
        <v>-1126</v>
      </c>
      <c r="BM2112" s="12">
        <v>-6</v>
      </c>
      <c r="BN2112" s="12">
        <v>1602</v>
      </c>
      <c r="BO2112" s="12">
        <v>1219</v>
      </c>
      <c r="BP2112" s="12">
        <v>-63</v>
      </c>
      <c r="BQ2112" s="12">
        <v>-37</v>
      </c>
      <c r="BR2112" s="12">
        <v>25</v>
      </c>
      <c r="BS2112" s="12">
        <v>749</v>
      </c>
      <c r="BT2112" s="12">
        <v>0.2891314636931428</v>
      </c>
      <c r="BU2112" s="12">
        <v>0.74386758874761516</v>
      </c>
      <c r="BV2112" s="12">
        <v>0.7730483349098497</v>
      </c>
      <c r="BW2112" s="12">
        <v>0.7932287370072254</v>
      </c>
      <c r="BX2112" s="12">
        <v>0.51528505006372372</v>
      </c>
      <c r="BY2112" s="12">
        <v>1776</v>
      </c>
      <c r="BZ2112" s="12">
        <v>1</v>
      </c>
      <c r="CB2112" s="12">
        <v>0.18841201716738198</v>
      </c>
      <c r="CC2112" s="12">
        <v>0</v>
      </c>
      <c r="CD2112" s="12">
        <v>22280</v>
      </c>
      <c r="CE2112" s="12">
        <v>1.0843314473265242</v>
      </c>
      <c r="CH2112" s="22">
        <v>43049</v>
      </c>
      <c r="CI2112">
        <v>455</v>
      </c>
      <c r="CJ2112">
        <v>465</v>
      </c>
      <c r="CK2112">
        <v>455</v>
      </c>
      <c r="CL2112">
        <v>465</v>
      </c>
      <c r="CM2112" s="22">
        <v>43052</v>
      </c>
      <c r="CN2112">
        <v>505</v>
      </c>
      <c r="CO2112">
        <v>518</v>
      </c>
      <c r="CP2112">
        <v>485</v>
      </c>
      <c r="CQ2112">
        <v>510</v>
      </c>
      <c r="CR2112" s="22">
        <v>43053</v>
      </c>
      <c r="CS2112">
        <v>508</v>
      </c>
      <c r="CT2112">
        <v>525</v>
      </c>
      <c r="CU2112">
        <v>505</v>
      </c>
      <c r="CV2112">
        <v>524</v>
      </c>
    </row>
    <row r="2113" spans="1:100">
      <c r="A2113" s="22">
        <v>43049</v>
      </c>
      <c r="B2113">
        <v>544</v>
      </c>
      <c r="C2113">
        <v>544</v>
      </c>
      <c r="D2113">
        <v>544</v>
      </c>
      <c r="E2113">
        <v>544</v>
      </c>
      <c r="F2113" s="23">
        <f t="shared" si="200"/>
        <v>0</v>
      </c>
      <c r="G2113" s="22">
        <v>43052</v>
      </c>
      <c r="H2113">
        <v>504</v>
      </c>
      <c r="I2113">
        <v>520</v>
      </c>
      <c r="J2113">
        <v>491</v>
      </c>
      <c r="K2113">
        <v>502</v>
      </c>
      <c r="L2113" s="22">
        <v>43053</v>
      </c>
      <c r="M2113">
        <v>494</v>
      </c>
      <c r="N2113" s="4">
        <v>43052</v>
      </c>
      <c r="O2113" s="3" t="s">
        <v>15</v>
      </c>
      <c r="P2113" s="3">
        <v>9656</v>
      </c>
      <c r="Q2113" s="3" t="s">
        <v>834</v>
      </c>
      <c r="R2113" s="3" t="s">
        <v>17</v>
      </c>
      <c r="S2113" s="3">
        <v>0.05</v>
      </c>
      <c r="T2113" s="3">
        <v>1</v>
      </c>
      <c r="U2113" s="3">
        <v>0</v>
      </c>
      <c r="V2113" s="3">
        <v>1000</v>
      </c>
      <c r="W2113">
        <v>504</v>
      </c>
      <c r="X2113" s="4">
        <v>43053</v>
      </c>
      <c r="Y2113">
        <v>502</v>
      </c>
      <c r="Z2113" s="10">
        <f t="shared" si="199"/>
        <v>-2000</v>
      </c>
      <c r="AA2113" s="10">
        <f t="shared" si="204"/>
        <v>2000</v>
      </c>
      <c r="AB2113" t="str">
        <f t="shared" si="201"/>
        <v/>
      </c>
      <c r="AC2113">
        <f t="shared" si="202"/>
        <v>-2391270</v>
      </c>
      <c r="AD2113">
        <f t="shared" si="203"/>
        <v>0.13103448275862073</v>
      </c>
      <c r="AE2113" s="15">
        <v>43053</v>
      </c>
      <c r="AF2113" s="9">
        <v>-1.6933808542686224E-3</v>
      </c>
      <c r="AG2113" s="12" t="s">
        <v>954</v>
      </c>
      <c r="AH2113" s="20">
        <v>43049.984027777777</v>
      </c>
      <c r="AI2113" s="12">
        <v>580</v>
      </c>
      <c r="AJ2113" s="12">
        <v>36</v>
      </c>
      <c r="AK2113" s="12">
        <v>6.6199999999999995E-2</v>
      </c>
      <c r="AL2113" s="17">
        <v>6900</v>
      </c>
      <c r="AM2113" s="17">
        <v>0.24448529411764705</v>
      </c>
      <c r="AN2113" s="9"/>
      <c r="AO2113" s="9"/>
      <c r="AP2113" s="17">
        <v>85.5</v>
      </c>
      <c r="AQ2113" s="17">
        <v>5629</v>
      </c>
      <c r="AR2113" s="17">
        <v>1</v>
      </c>
      <c r="AS2113" s="17">
        <v>0.16400000000000001</v>
      </c>
      <c r="AT2113" s="17">
        <v>1</v>
      </c>
      <c r="AU2113" s="12">
        <v>1</v>
      </c>
      <c r="AV2113" s="12">
        <v>2.02</v>
      </c>
      <c r="AY2113" s="12">
        <v>10346683</v>
      </c>
      <c r="BA2113" s="12">
        <v>0.64102564102564108</v>
      </c>
      <c r="BD2113" s="12">
        <v>0.24448529411764705</v>
      </c>
      <c r="BE2113" s="12">
        <v>1</v>
      </c>
      <c r="BF2113" s="12">
        <v>1</v>
      </c>
      <c r="BG2113" s="12">
        <v>1</v>
      </c>
      <c r="BH2113" s="12">
        <v>0</v>
      </c>
      <c r="BI2113" s="12">
        <v>0.16400000000000001</v>
      </c>
      <c r="BJ2113" s="12">
        <v>1.7999999999999999E-2</v>
      </c>
      <c r="BK2113" s="12">
        <v>0.48799999999999999</v>
      </c>
      <c r="BL2113" s="12">
        <v>655</v>
      </c>
      <c r="BM2113" s="12">
        <v>-464</v>
      </c>
      <c r="BN2113" s="12">
        <v>-261</v>
      </c>
      <c r="BO2113" s="12">
        <v>239</v>
      </c>
      <c r="BP2113" s="12">
        <v>633</v>
      </c>
      <c r="BQ2113" s="12">
        <v>-371</v>
      </c>
      <c r="BR2113" s="12">
        <v>-235</v>
      </c>
      <c r="BS2113" s="12">
        <v>310</v>
      </c>
      <c r="BT2113" s="12">
        <v>0.38533743589368552</v>
      </c>
      <c r="BU2113" s="12">
        <v>0.70373992300720256</v>
      </c>
      <c r="BV2113" s="12">
        <v>0.72942496581419958</v>
      </c>
      <c r="BW2113" s="12">
        <v>0.7539809761647801</v>
      </c>
      <c r="BX2113" s="12">
        <v>0.46428732229332809</v>
      </c>
      <c r="BY2113" s="12">
        <v>1776</v>
      </c>
      <c r="BZ2113" s="12">
        <v>0.64102564102564108</v>
      </c>
      <c r="CB2113" s="12">
        <v>0.18841201716738198</v>
      </c>
      <c r="CC2113" s="12">
        <v>0</v>
      </c>
      <c r="CD2113" s="12">
        <v>22280</v>
      </c>
      <c r="CE2113" s="12">
        <v>1.2976098753852336</v>
      </c>
      <c r="CH2113" s="22">
        <v>43049</v>
      </c>
      <c r="CI2113">
        <v>544</v>
      </c>
      <c r="CJ2113">
        <v>544</v>
      </c>
      <c r="CK2113">
        <v>544</v>
      </c>
      <c r="CL2113">
        <v>544</v>
      </c>
      <c r="CM2113" s="22">
        <v>43052</v>
      </c>
      <c r="CN2113">
        <v>504</v>
      </c>
      <c r="CO2113">
        <v>520</v>
      </c>
      <c r="CP2113">
        <v>491</v>
      </c>
      <c r="CQ2113">
        <v>502</v>
      </c>
      <c r="CR2113" s="22">
        <v>43053</v>
      </c>
      <c r="CS2113">
        <v>494</v>
      </c>
      <c r="CT2113">
        <v>497</v>
      </c>
      <c r="CU2113">
        <v>475</v>
      </c>
      <c r="CV2113">
        <v>477</v>
      </c>
    </row>
    <row r="2114" spans="1:100">
      <c r="A2114" s="22">
        <v>43049</v>
      </c>
      <c r="B2114">
        <v>1266</v>
      </c>
      <c r="C2114">
        <v>1283</v>
      </c>
      <c r="D2114">
        <v>1248</v>
      </c>
      <c r="E2114">
        <v>1276</v>
      </c>
      <c r="F2114" s="23">
        <f t="shared" si="200"/>
        <v>7.89889415481837E-3</v>
      </c>
      <c r="G2114" s="22">
        <v>43052</v>
      </c>
      <c r="H2114">
        <v>1550</v>
      </c>
      <c r="I2114">
        <v>1570</v>
      </c>
      <c r="J2114">
        <v>1431</v>
      </c>
      <c r="K2114">
        <v>1440</v>
      </c>
      <c r="L2114" s="22">
        <v>43053</v>
      </c>
      <c r="M2114">
        <v>1411</v>
      </c>
      <c r="N2114" s="4">
        <v>43052</v>
      </c>
      <c r="O2114" s="3" t="s">
        <v>15</v>
      </c>
      <c r="P2114" s="3">
        <v>3696</v>
      </c>
      <c r="Q2114" s="3" t="s">
        <v>431</v>
      </c>
      <c r="R2114" s="3" t="s">
        <v>17</v>
      </c>
      <c r="S2114" s="3">
        <v>0.05</v>
      </c>
      <c r="T2114" s="3">
        <v>2</v>
      </c>
      <c r="U2114" s="3">
        <v>0</v>
      </c>
      <c r="V2114" s="3">
        <v>400</v>
      </c>
      <c r="W2114">
        <v>1550</v>
      </c>
      <c r="X2114" s="4">
        <v>43053</v>
      </c>
      <c r="Y2114">
        <v>1440</v>
      </c>
      <c r="Z2114" s="10">
        <f t="shared" si="199"/>
        <v>-44000</v>
      </c>
      <c r="AA2114" s="10">
        <f t="shared" si="204"/>
        <v>44000</v>
      </c>
      <c r="AB2114" t="str">
        <f t="shared" si="201"/>
        <v/>
      </c>
      <c r="AC2114">
        <f t="shared" si="202"/>
        <v>-2391270</v>
      </c>
      <c r="AD2114">
        <f t="shared" si="203"/>
        <v>9.1549295774647987E-2</v>
      </c>
      <c r="AE2114" s="15">
        <v>43053</v>
      </c>
      <c r="AF2114" s="9">
        <v>-1.6933808542686224E-3</v>
      </c>
      <c r="AG2114" s="12" t="s">
        <v>962</v>
      </c>
      <c r="AH2114" s="20">
        <v>43049.997916666667</v>
      </c>
      <c r="AI2114" s="12">
        <v>1420</v>
      </c>
      <c r="AJ2114" s="12">
        <v>144</v>
      </c>
      <c r="AK2114" s="12">
        <v>0.1129</v>
      </c>
      <c r="AL2114" s="17">
        <v>6900</v>
      </c>
      <c r="AM2114" s="17">
        <v>0.26489028213166144</v>
      </c>
      <c r="AN2114" s="9"/>
      <c r="AO2114" s="9"/>
      <c r="AP2114" s="17">
        <v>0</v>
      </c>
      <c r="AQ2114" s="17">
        <v>13780</v>
      </c>
      <c r="AR2114" s="17">
        <v>3.6613272311212815E-2</v>
      </c>
      <c r="AS2114" s="17">
        <v>0</v>
      </c>
      <c r="AT2114" s="17">
        <v>2.7874564459930314E-2</v>
      </c>
      <c r="AU2114" s="12">
        <v>0.2404635441815548</v>
      </c>
      <c r="AV2114" s="12">
        <v>0</v>
      </c>
      <c r="AY2114" s="12">
        <v>10799600</v>
      </c>
      <c r="BA2114" s="12">
        <v>1</v>
      </c>
      <c r="BD2114" s="12">
        <v>0.26489028213166144</v>
      </c>
      <c r="BE2114" s="12">
        <v>3.6613272311212815E-2</v>
      </c>
      <c r="BF2114" s="12">
        <v>2.7874564459930314E-2</v>
      </c>
      <c r="BG2114" s="12">
        <v>0.2404635441815548</v>
      </c>
      <c r="BH2114" s="12">
        <v>0</v>
      </c>
      <c r="BI2114" s="12">
        <v>0</v>
      </c>
      <c r="BJ2114" s="12">
        <v>0</v>
      </c>
      <c r="BK2114" s="12">
        <v>0.97899999999999998</v>
      </c>
      <c r="BL2114" s="12">
        <v>58</v>
      </c>
      <c r="BM2114" s="12">
        <v>-130</v>
      </c>
      <c r="BN2114" s="12">
        <v>168</v>
      </c>
      <c r="BO2114" s="12">
        <v>272</v>
      </c>
      <c r="BP2114" s="12">
        <v>-21</v>
      </c>
      <c r="BQ2114" s="12">
        <v>-33</v>
      </c>
      <c r="BR2114" s="12">
        <v>8</v>
      </c>
      <c r="BS2114" s="12">
        <v>176</v>
      </c>
      <c r="BT2114" s="12">
        <v>0.2891314636931428</v>
      </c>
      <c r="BU2114" s="12">
        <v>0.74386758874761516</v>
      </c>
      <c r="BV2114" s="12">
        <v>0.7730483349098497</v>
      </c>
      <c r="BW2114" s="12">
        <v>0.7932287370072254</v>
      </c>
      <c r="BX2114" s="12">
        <v>0.51528505006372372</v>
      </c>
      <c r="BY2114" s="12">
        <v>1776</v>
      </c>
      <c r="BZ2114" s="12">
        <v>1</v>
      </c>
      <c r="CB2114" s="12">
        <v>0.18841201716738198</v>
      </c>
      <c r="CC2114" s="12">
        <v>0</v>
      </c>
      <c r="CD2114" s="12">
        <v>22280</v>
      </c>
      <c r="CE2114" s="12">
        <v>1.4059096978741938</v>
      </c>
      <c r="CH2114" s="22">
        <v>43049</v>
      </c>
      <c r="CI2114">
        <v>1266</v>
      </c>
      <c r="CJ2114">
        <v>1283</v>
      </c>
      <c r="CK2114">
        <v>1248</v>
      </c>
      <c r="CL2114">
        <v>1276</v>
      </c>
      <c r="CM2114" s="22">
        <v>43052</v>
      </c>
      <c r="CN2114">
        <v>1550</v>
      </c>
      <c r="CO2114">
        <v>1570</v>
      </c>
      <c r="CP2114">
        <v>1431</v>
      </c>
      <c r="CQ2114">
        <v>1440</v>
      </c>
      <c r="CR2114" s="22">
        <v>43053</v>
      </c>
      <c r="CS2114">
        <v>1411</v>
      </c>
      <c r="CT2114">
        <v>1416</v>
      </c>
      <c r="CU2114">
        <v>1350</v>
      </c>
      <c r="CV2114">
        <v>1357</v>
      </c>
    </row>
    <row r="2115" spans="1:100">
      <c r="A2115" s="22">
        <v>43049</v>
      </c>
      <c r="B2115">
        <v>801</v>
      </c>
      <c r="C2115">
        <v>830</v>
      </c>
      <c r="D2115">
        <v>799</v>
      </c>
      <c r="E2115">
        <v>829</v>
      </c>
      <c r="F2115" s="23">
        <f t="shared" si="200"/>
        <v>3.4956304619226053E-2</v>
      </c>
      <c r="G2115" s="22">
        <v>43052</v>
      </c>
      <c r="H2115">
        <v>885</v>
      </c>
      <c r="I2115">
        <v>885</v>
      </c>
      <c r="J2115">
        <v>846</v>
      </c>
      <c r="K2115">
        <v>854</v>
      </c>
      <c r="L2115" s="22">
        <v>43053</v>
      </c>
      <c r="M2115">
        <v>840</v>
      </c>
      <c r="N2115" s="4">
        <v>43052</v>
      </c>
      <c r="O2115" s="3" t="s">
        <v>15</v>
      </c>
      <c r="P2115" s="3">
        <v>3679</v>
      </c>
      <c r="Q2115" s="3" t="s">
        <v>835</v>
      </c>
      <c r="R2115" s="3" t="s">
        <v>17</v>
      </c>
      <c r="S2115" s="3">
        <v>0.05</v>
      </c>
      <c r="T2115" s="3">
        <v>1</v>
      </c>
      <c r="U2115" s="3">
        <v>0</v>
      </c>
      <c r="V2115" s="3">
        <v>400</v>
      </c>
      <c r="W2115">
        <v>885</v>
      </c>
      <c r="X2115" s="4">
        <v>43053</v>
      </c>
      <c r="Y2115">
        <v>854</v>
      </c>
      <c r="Z2115" s="10">
        <f t="shared" ref="Z2115:Z2178" si="205">(Y2115-W2115)*V2115</f>
        <v>-12400</v>
      </c>
      <c r="AA2115" s="10">
        <f t="shared" si="204"/>
        <v>12400</v>
      </c>
      <c r="AB2115" t="str">
        <f t="shared" si="201"/>
        <v/>
      </c>
      <c r="AC2115">
        <f t="shared" si="202"/>
        <v>-2391270</v>
      </c>
      <c r="AD2115">
        <f t="shared" si="203"/>
        <v>0.50280898876404501</v>
      </c>
      <c r="AE2115" s="15">
        <v>43053</v>
      </c>
      <c r="AF2115" s="9">
        <v>-1.6933808542686224E-3</v>
      </c>
      <c r="AG2115" s="12" t="s">
        <v>957</v>
      </c>
      <c r="AH2115" s="20">
        <v>43049.997916666667</v>
      </c>
      <c r="AI2115" s="12">
        <v>1780</v>
      </c>
      <c r="AJ2115" s="12">
        <v>122</v>
      </c>
      <c r="AK2115" s="12">
        <v>7.3599999999999999E-2</v>
      </c>
      <c r="AL2115" s="17">
        <v>6800</v>
      </c>
      <c r="AM2115" s="17">
        <v>0.23944511459589868</v>
      </c>
      <c r="AN2115" s="9"/>
      <c r="AO2115" s="9"/>
      <c r="AP2115" s="17">
        <v>5.73</v>
      </c>
      <c r="AQ2115" s="17">
        <v>91706</v>
      </c>
      <c r="AR2115" s="17">
        <v>0.5688311688311688</v>
      </c>
      <c r="AS2115" s="17">
        <v>0</v>
      </c>
      <c r="AT2115" s="17">
        <v>0.82921810699588472</v>
      </c>
      <c r="AU2115" s="12">
        <v>0.87785136129506991</v>
      </c>
      <c r="AV2115" s="12">
        <v>0</v>
      </c>
      <c r="AY2115" s="12">
        <v>55311000</v>
      </c>
      <c r="BA2115" s="12">
        <v>1</v>
      </c>
      <c r="BD2115" s="12">
        <v>0.23944511459589868</v>
      </c>
      <c r="BE2115" s="12">
        <v>0.5688311688311688</v>
      </c>
      <c r="BF2115" s="12">
        <v>0.82921810699588472</v>
      </c>
      <c r="BG2115" s="12">
        <v>0.87785136129506991</v>
      </c>
      <c r="BH2115" s="12">
        <v>0</v>
      </c>
      <c r="BI2115" s="12">
        <v>0</v>
      </c>
      <c r="BJ2115" s="12">
        <v>0</v>
      </c>
      <c r="BK2115" s="12">
        <v>1</v>
      </c>
      <c r="BL2115" s="12">
        <v>406</v>
      </c>
      <c r="BM2115" s="12">
        <v>-41</v>
      </c>
      <c r="BN2115" s="12">
        <v>16</v>
      </c>
      <c r="BO2115" s="12">
        <v>584</v>
      </c>
      <c r="BP2115" s="12">
        <v>156</v>
      </c>
      <c r="BQ2115" s="12">
        <v>-26</v>
      </c>
      <c r="BR2115" s="12">
        <v>-107</v>
      </c>
      <c r="BS2115" s="12">
        <v>202</v>
      </c>
      <c r="BT2115" s="12">
        <v>0.32894687053743926</v>
      </c>
      <c r="BU2115" s="12">
        <v>0.44771860997904978</v>
      </c>
      <c r="BV2115" s="12">
        <v>0.4631635784493775</v>
      </c>
      <c r="BW2115" s="12">
        <v>0.46722109512221421</v>
      </c>
      <c r="BX2115" s="12">
        <v>0.44684469336014854</v>
      </c>
      <c r="BY2115" s="12">
        <v>1776</v>
      </c>
      <c r="BZ2115" s="12">
        <v>1</v>
      </c>
      <c r="CB2115" s="12">
        <v>0.18841201716738198</v>
      </c>
      <c r="CC2115" s="12">
        <v>0</v>
      </c>
      <c r="CD2115" s="12">
        <v>22280</v>
      </c>
      <c r="CE2115" s="12">
        <v>1.2708590364657035</v>
      </c>
      <c r="CH2115" s="22">
        <v>43049</v>
      </c>
      <c r="CI2115">
        <v>801</v>
      </c>
      <c r="CJ2115">
        <v>830</v>
      </c>
      <c r="CK2115">
        <v>799</v>
      </c>
      <c r="CL2115">
        <v>829</v>
      </c>
      <c r="CM2115" s="22">
        <v>43052</v>
      </c>
      <c r="CN2115">
        <v>885</v>
      </c>
      <c r="CO2115">
        <v>885</v>
      </c>
      <c r="CP2115">
        <v>846</v>
      </c>
      <c r="CQ2115">
        <v>854</v>
      </c>
      <c r="CR2115" s="22">
        <v>43053</v>
      </c>
      <c r="CS2115">
        <v>840</v>
      </c>
      <c r="CT2115">
        <v>849</v>
      </c>
      <c r="CU2115">
        <v>825</v>
      </c>
      <c r="CV2115">
        <v>835</v>
      </c>
    </row>
    <row r="2116" spans="1:100">
      <c r="A2116" s="22">
        <v>43049</v>
      </c>
      <c r="B2116">
        <v>499</v>
      </c>
      <c r="C2116">
        <v>510</v>
      </c>
      <c r="D2116">
        <v>497</v>
      </c>
      <c r="E2116">
        <v>510</v>
      </c>
      <c r="F2116" s="23">
        <f t="shared" si="200"/>
        <v>2.2044088176352616E-2</v>
      </c>
      <c r="G2116" s="22">
        <v>43052</v>
      </c>
      <c r="H2116">
        <v>466</v>
      </c>
      <c r="I2116">
        <v>473</v>
      </c>
      <c r="J2116">
        <v>454</v>
      </c>
      <c r="K2116">
        <v>454</v>
      </c>
      <c r="L2116" s="22">
        <v>43053</v>
      </c>
      <c r="M2116">
        <v>455</v>
      </c>
      <c r="N2116" s="4">
        <v>43052</v>
      </c>
      <c r="O2116" s="3" t="s">
        <v>11</v>
      </c>
      <c r="P2116" s="3">
        <v>9758</v>
      </c>
      <c r="Q2116" s="3" t="s">
        <v>288</v>
      </c>
      <c r="R2116" s="3" t="s">
        <v>13</v>
      </c>
      <c r="S2116" s="3">
        <v>0.05</v>
      </c>
      <c r="T2116" s="3">
        <v>2</v>
      </c>
      <c r="U2116" s="3">
        <v>0</v>
      </c>
      <c r="V2116" s="3">
        <v>1000</v>
      </c>
      <c r="W2116">
        <v>466</v>
      </c>
      <c r="X2116" s="4">
        <v>43053</v>
      </c>
      <c r="Y2116">
        <v>454</v>
      </c>
      <c r="Z2116" s="10">
        <f t="shared" si="205"/>
        <v>-12000</v>
      </c>
      <c r="AA2116" s="10">
        <f t="shared" si="204"/>
        <v>12000</v>
      </c>
      <c r="AB2116" t="str">
        <f t="shared" si="201"/>
        <v/>
      </c>
      <c r="AC2116">
        <f t="shared" si="202"/>
        <v>-2391270</v>
      </c>
      <c r="AD2116">
        <f t="shared" si="203"/>
        <v>4.2735042735042583E-3</v>
      </c>
      <c r="AE2116" s="15">
        <v>43053</v>
      </c>
      <c r="AF2116" s="9">
        <v>-1.6933808542686224E-3</v>
      </c>
      <c r="AG2116" s="12" t="s">
        <v>960</v>
      </c>
      <c r="AH2116" s="20">
        <v>43049.995138888888</v>
      </c>
      <c r="AI2116" s="12">
        <v>468</v>
      </c>
      <c r="AJ2116" s="12">
        <v>-42</v>
      </c>
      <c r="AK2116" s="12">
        <v>-8.2400000000000001E-2</v>
      </c>
      <c r="AL2116" s="17">
        <v>6400</v>
      </c>
      <c r="AM2116" s="17">
        <v>0.2372549019607843</v>
      </c>
      <c r="AN2116" s="9"/>
      <c r="AO2116" s="9"/>
      <c r="AP2116" s="17">
        <v>0</v>
      </c>
      <c r="AQ2116" s="17">
        <v>13286</v>
      </c>
      <c r="AR2116" s="17">
        <v>0.33936651583710409</v>
      </c>
      <c r="AS2116" s="17">
        <v>0.24399999999999999</v>
      </c>
      <c r="AT2116" s="17">
        <v>0.44329896907216493</v>
      </c>
      <c r="AU2116" s="12">
        <v>0.5178571428571429</v>
      </c>
      <c r="AV2116" s="12">
        <v>0.59</v>
      </c>
      <c r="AW2116" s="12">
        <v>55.1</v>
      </c>
      <c r="AY2116" s="12">
        <v>26051832</v>
      </c>
      <c r="BA2116" s="12">
        <v>0.1111111111111111</v>
      </c>
      <c r="BD2116" s="12">
        <v>0.2372549019607843</v>
      </c>
      <c r="BE2116" s="12">
        <v>0.33936651583710409</v>
      </c>
      <c r="BF2116" s="12">
        <v>0.44329896907216493</v>
      </c>
      <c r="BG2116" s="12">
        <v>0.5178571428571429</v>
      </c>
      <c r="BH2116" s="12">
        <v>0.53700000000000003</v>
      </c>
      <c r="BI2116" s="12">
        <v>0.24399999999999999</v>
      </c>
      <c r="BJ2116" s="12">
        <v>5.0000000000000001E-3</v>
      </c>
      <c r="BK2116" s="12">
        <v>0.71099999999999997</v>
      </c>
      <c r="BL2116" s="12">
        <v>-240</v>
      </c>
      <c r="BM2116" s="12">
        <v>-156</v>
      </c>
      <c r="BN2116" s="12">
        <v>-51</v>
      </c>
      <c r="BO2116" s="12">
        <v>811</v>
      </c>
      <c r="BP2116" s="12">
        <v>442</v>
      </c>
      <c r="BQ2116" s="12">
        <v>-612</v>
      </c>
      <c r="BR2116" s="12">
        <v>-60</v>
      </c>
      <c r="BS2116" s="12">
        <v>1259</v>
      </c>
      <c r="BT2116" s="12">
        <v>0.33046792972133077</v>
      </c>
      <c r="BU2116" s="12">
        <v>0.64007582585320488</v>
      </c>
      <c r="BV2116" s="12">
        <v>0.66777639880429773</v>
      </c>
      <c r="BW2116" s="12">
        <v>0.68217241655105965</v>
      </c>
      <c r="BX2116" s="12">
        <v>0.47699649944452743</v>
      </c>
      <c r="BY2116" s="12">
        <v>1776</v>
      </c>
      <c r="BZ2116" s="12">
        <v>0.1111111111111111</v>
      </c>
      <c r="CB2116" s="12">
        <v>0.18841201716738198</v>
      </c>
      <c r="CC2116" s="12">
        <v>0</v>
      </c>
      <c r="CD2116" s="12">
        <v>22280</v>
      </c>
      <c r="CE2116" s="12">
        <v>1.2592344454866227</v>
      </c>
      <c r="CH2116" s="22">
        <v>43049</v>
      </c>
      <c r="CI2116">
        <v>499</v>
      </c>
      <c r="CJ2116">
        <v>510</v>
      </c>
      <c r="CK2116">
        <v>497</v>
      </c>
      <c r="CL2116">
        <v>510</v>
      </c>
      <c r="CM2116" s="22">
        <v>43052</v>
      </c>
      <c r="CN2116">
        <v>466</v>
      </c>
      <c r="CO2116">
        <v>473</v>
      </c>
      <c r="CP2116">
        <v>454</v>
      </c>
      <c r="CQ2116">
        <v>454</v>
      </c>
      <c r="CR2116" s="22">
        <v>43053</v>
      </c>
      <c r="CS2116">
        <v>455</v>
      </c>
      <c r="CT2116">
        <v>461</v>
      </c>
      <c r="CU2116">
        <v>440</v>
      </c>
      <c r="CV2116">
        <v>441</v>
      </c>
    </row>
    <row r="2117" spans="1:100">
      <c r="A2117" s="22">
        <v>43049</v>
      </c>
      <c r="B2117">
        <v>1152</v>
      </c>
      <c r="C2117">
        <v>1211</v>
      </c>
      <c r="D2117">
        <v>1152</v>
      </c>
      <c r="E2117">
        <v>1210</v>
      </c>
      <c r="F2117" s="23">
        <f t="shared" si="200"/>
        <v>5.0347222222222321E-2</v>
      </c>
      <c r="G2117" s="22">
        <v>43052</v>
      </c>
      <c r="H2117">
        <v>1500</v>
      </c>
      <c r="I2117">
        <v>1510</v>
      </c>
      <c r="J2117">
        <v>1447</v>
      </c>
      <c r="K2117">
        <v>1510</v>
      </c>
      <c r="L2117" s="22">
        <v>43053</v>
      </c>
      <c r="M2117">
        <v>1548</v>
      </c>
      <c r="N2117" s="4">
        <v>43052</v>
      </c>
      <c r="O2117" s="3" t="s">
        <v>15</v>
      </c>
      <c r="P2117" s="3">
        <v>7927</v>
      </c>
      <c r="Q2117" s="3" t="s">
        <v>836</v>
      </c>
      <c r="R2117" s="3" t="s">
        <v>17</v>
      </c>
      <c r="S2117" s="3">
        <v>0.05</v>
      </c>
      <c r="T2117" s="3">
        <v>2</v>
      </c>
      <c r="U2117" s="3">
        <v>0</v>
      </c>
      <c r="V2117" s="3">
        <v>500</v>
      </c>
      <c r="W2117">
        <v>1500</v>
      </c>
      <c r="X2117" s="4">
        <v>43053</v>
      </c>
      <c r="Y2117">
        <v>1510</v>
      </c>
      <c r="Z2117" s="10">
        <f t="shared" si="205"/>
        <v>5000</v>
      </c>
      <c r="AA2117" s="10">
        <f t="shared" si="204"/>
        <v>5000</v>
      </c>
      <c r="AB2117" t="str">
        <f t="shared" si="201"/>
        <v/>
      </c>
      <c r="AC2117">
        <f t="shared" si="202"/>
        <v>-2391270</v>
      </c>
      <c r="AD2117">
        <f t="shared" si="203"/>
        <v>7.5268817204301008E-2</v>
      </c>
      <c r="AE2117" s="15">
        <v>43053</v>
      </c>
      <c r="AF2117" s="9">
        <v>-1.6933808542686224E-3</v>
      </c>
      <c r="AG2117" s="12" t="s">
        <v>960</v>
      </c>
      <c r="AH2117" s="20">
        <v>43049.997916666667</v>
      </c>
      <c r="AI2117" s="12">
        <v>1395</v>
      </c>
      <c r="AJ2117" s="12">
        <v>185</v>
      </c>
      <c r="AK2117" s="12">
        <v>0.15290000000000001</v>
      </c>
      <c r="AL2117" s="17">
        <v>6000</v>
      </c>
      <c r="AM2117" s="17">
        <v>0.48842975206611572</v>
      </c>
      <c r="AN2117" s="9"/>
      <c r="AO2117" s="9"/>
      <c r="AP2117" s="17">
        <v>0</v>
      </c>
      <c r="AQ2117" s="17">
        <v>9365</v>
      </c>
      <c r="AR2117" s="17">
        <v>0.91596638655462181</v>
      </c>
      <c r="AS2117" s="17">
        <v>0.23200000000000001</v>
      </c>
      <c r="AT2117" s="17">
        <v>0.93158494868871156</v>
      </c>
      <c r="AU2117" s="12">
        <v>0.93258426966292129</v>
      </c>
      <c r="AV2117" s="12">
        <v>0</v>
      </c>
      <c r="AY2117" s="12">
        <v>7739548</v>
      </c>
      <c r="BA2117" s="12">
        <v>1</v>
      </c>
      <c r="BD2117" s="12">
        <v>0.48842975206611572</v>
      </c>
      <c r="BE2117" s="12">
        <v>0.91596638655462181</v>
      </c>
      <c r="BF2117" s="12">
        <v>0.93158494868871156</v>
      </c>
      <c r="BG2117" s="12">
        <v>0.93258426966292129</v>
      </c>
      <c r="BH2117" s="12">
        <v>2.1999999999999999E-2</v>
      </c>
      <c r="BI2117" s="12">
        <v>0.23200000000000001</v>
      </c>
      <c r="BJ2117" s="12">
        <v>1.2999999999999999E-2</v>
      </c>
      <c r="BK2117" s="12">
        <v>0.432</v>
      </c>
      <c r="BL2117" s="12">
        <v>2145</v>
      </c>
      <c r="BM2117" s="12">
        <v>-2508</v>
      </c>
      <c r="BN2117" s="12">
        <v>966</v>
      </c>
      <c r="BO2117" s="12">
        <v>3113</v>
      </c>
      <c r="BP2117" s="12">
        <v>924</v>
      </c>
      <c r="BQ2117" s="12">
        <v>-1365</v>
      </c>
      <c r="BR2117" s="12">
        <v>172</v>
      </c>
      <c r="BS2117" s="12">
        <v>2153</v>
      </c>
      <c r="BT2117" s="12">
        <v>0.33046792972133077</v>
      </c>
      <c r="BU2117" s="12">
        <v>0.64007582585320488</v>
      </c>
      <c r="BV2117" s="12">
        <v>0.66777639880429773</v>
      </c>
      <c r="BW2117" s="12">
        <v>0.68217241655105965</v>
      </c>
      <c r="BX2117" s="12">
        <v>0.47699649944452743</v>
      </c>
      <c r="BY2117" s="12">
        <v>1776</v>
      </c>
      <c r="BZ2117" s="12">
        <v>1</v>
      </c>
      <c r="CB2117" s="12">
        <v>0.18841201716738198</v>
      </c>
      <c r="CC2117" s="12">
        <v>0</v>
      </c>
      <c r="CD2117" s="12">
        <v>22280</v>
      </c>
      <c r="CE2117" s="12">
        <v>2.5923492535627553</v>
      </c>
      <c r="CH2117" s="22">
        <v>43049</v>
      </c>
      <c r="CI2117">
        <v>1152</v>
      </c>
      <c r="CJ2117">
        <v>1211</v>
      </c>
      <c r="CK2117">
        <v>1152</v>
      </c>
      <c r="CL2117">
        <v>1210</v>
      </c>
      <c r="CM2117" s="22">
        <v>43052</v>
      </c>
      <c r="CN2117">
        <v>1500</v>
      </c>
      <c r="CO2117">
        <v>1510</v>
      </c>
      <c r="CP2117">
        <v>1447</v>
      </c>
      <c r="CQ2117">
        <v>1510</v>
      </c>
      <c r="CR2117" s="22">
        <v>43053</v>
      </c>
      <c r="CS2117">
        <v>1548</v>
      </c>
      <c r="CT2117">
        <v>1639</v>
      </c>
      <c r="CU2117">
        <v>1516</v>
      </c>
      <c r="CV2117">
        <v>1620</v>
      </c>
    </row>
    <row r="2118" spans="1:100">
      <c r="A2118" s="22">
        <v>43049</v>
      </c>
      <c r="B2118">
        <v>1202</v>
      </c>
      <c r="C2118">
        <v>1233</v>
      </c>
      <c r="D2118">
        <v>1201</v>
      </c>
      <c r="E2118">
        <v>1225</v>
      </c>
      <c r="F2118" s="23">
        <f t="shared" si="200"/>
        <v>1.9134775374376023E-2</v>
      </c>
      <c r="G2118" s="22">
        <v>43052</v>
      </c>
      <c r="H2118">
        <v>1149</v>
      </c>
      <c r="I2118">
        <v>1167</v>
      </c>
      <c r="J2118">
        <v>1130</v>
      </c>
      <c r="K2118">
        <v>1152</v>
      </c>
      <c r="L2118" s="22">
        <v>43053</v>
      </c>
      <c r="M2118">
        <v>1152</v>
      </c>
      <c r="N2118" s="4">
        <v>43052</v>
      </c>
      <c r="O2118" s="3" t="s">
        <v>11</v>
      </c>
      <c r="P2118" s="3">
        <v>4572</v>
      </c>
      <c r="Q2118" s="3" t="s">
        <v>837</v>
      </c>
      <c r="R2118" s="3" t="s">
        <v>13</v>
      </c>
      <c r="S2118" s="3">
        <v>0.05</v>
      </c>
      <c r="T2118" s="3">
        <v>2</v>
      </c>
      <c r="U2118" s="3">
        <v>0</v>
      </c>
      <c r="V2118" s="3">
        <v>500</v>
      </c>
      <c r="W2118">
        <v>1149</v>
      </c>
      <c r="X2118" s="4">
        <v>43053</v>
      </c>
      <c r="Y2118">
        <v>1152</v>
      </c>
      <c r="Z2118" s="10">
        <f t="shared" si="205"/>
        <v>1500</v>
      </c>
      <c r="AA2118" s="10">
        <f t="shared" si="204"/>
        <v>1500</v>
      </c>
      <c r="AB2118" t="str">
        <f t="shared" si="201"/>
        <v/>
      </c>
      <c r="AC2118">
        <f t="shared" si="202"/>
        <v>-2391270</v>
      </c>
      <c r="AD2118">
        <f t="shared" si="203"/>
        <v>2.4977698483496846E-2</v>
      </c>
      <c r="AE2118" s="15">
        <v>43053</v>
      </c>
      <c r="AF2118" s="9">
        <v>-1.6933808542686224E-3</v>
      </c>
      <c r="AG2118" s="12" t="s">
        <v>960</v>
      </c>
      <c r="AH2118" s="20">
        <v>43049.995833333334</v>
      </c>
      <c r="AI2118" s="12">
        <v>1121</v>
      </c>
      <c r="AJ2118" s="12">
        <v>-104</v>
      </c>
      <c r="AK2118" s="12">
        <v>-8.4900000000000003E-2</v>
      </c>
      <c r="AL2118" s="17">
        <v>5700</v>
      </c>
      <c r="AM2118" s="17">
        <v>0.26285714285714284</v>
      </c>
      <c r="AN2118" s="9"/>
      <c r="AO2118" s="9"/>
      <c r="AP2118" s="17">
        <v>0</v>
      </c>
      <c r="AQ2118" s="17">
        <v>11691</v>
      </c>
      <c r="AR2118" s="17">
        <v>4.878048780487805E-2</v>
      </c>
      <c r="AS2118" s="17">
        <v>0.373</v>
      </c>
      <c r="AT2118" s="17">
        <v>2.4896265560165973E-2</v>
      </c>
      <c r="AU2118" s="12">
        <v>1.1009174311926606E-2</v>
      </c>
      <c r="AV2118" s="12" t="s">
        <v>988</v>
      </c>
      <c r="AY2118" s="12">
        <v>9543300</v>
      </c>
      <c r="BA2118" s="12">
        <v>0</v>
      </c>
      <c r="BD2118" s="12">
        <v>0.26285714285714284</v>
      </c>
      <c r="BE2118" s="12">
        <v>4.878048780487805E-2</v>
      </c>
      <c r="BF2118" s="12">
        <v>2.4896265560165973E-2</v>
      </c>
      <c r="BG2118" s="12">
        <v>1.1009174311926606E-2</v>
      </c>
      <c r="BH2118" s="12">
        <v>2.8000000000000001E-2</v>
      </c>
      <c r="BI2118" s="12">
        <v>0.373</v>
      </c>
      <c r="BJ2118" s="12">
        <v>6.5000000000000002E-2</v>
      </c>
      <c r="BK2118" s="12">
        <v>0.36799999999999999</v>
      </c>
      <c r="BL2118" s="12">
        <v>-247</v>
      </c>
      <c r="BM2118" s="12">
        <v>-8</v>
      </c>
      <c r="BN2118" s="12">
        <v>701</v>
      </c>
      <c r="BO2118" s="12">
        <v>1067</v>
      </c>
      <c r="BP2118" s="12">
        <v>-425</v>
      </c>
      <c r="BQ2118" s="12">
        <v>-37</v>
      </c>
      <c r="BR2118" s="12">
        <v>241</v>
      </c>
      <c r="BS2118" s="12">
        <v>611</v>
      </c>
      <c r="BT2118" s="12">
        <v>0.33640914599280108</v>
      </c>
      <c r="BU2118" s="12">
        <v>0.53912769256518533</v>
      </c>
      <c r="BV2118" s="12">
        <v>0.56552291971214619</v>
      </c>
      <c r="BW2118" s="12">
        <v>0.47730821303058535</v>
      </c>
      <c r="BX2118" s="12">
        <v>0.62284306810423085</v>
      </c>
      <c r="BY2118" s="12">
        <v>1776</v>
      </c>
      <c r="BZ2118" s="12">
        <v>0</v>
      </c>
      <c r="CB2118" s="12">
        <v>0.18841201716738198</v>
      </c>
      <c r="CC2118" s="12">
        <v>0</v>
      </c>
      <c r="CD2118" s="12">
        <v>22280</v>
      </c>
      <c r="CE2118" s="12">
        <v>1.3951187764399609</v>
      </c>
      <c r="CH2118" s="22">
        <v>43049</v>
      </c>
      <c r="CI2118">
        <v>1202</v>
      </c>
      <c r="CJ2118">
        <v>1233</v>
      </c>
      <c r="CK2118">
        <v>1201</v>
      </c>
      <c r="CL2118">
        <v>1225</v>
      </c>
      <c r="CM2118" s="22">
        <v>43052</v>
      </c>
      <c r="CN2118">
        <v>1149</v>
      </c>
      <c r="CO2118">
        <v>1167</v>
      </c>
      <c r="CP2118">
        <v>1130</v>
      </c>
      <c r="CQ2118">
        <v>1152</v>
      </c>
      <c r="CR2118" s="22">
        <v>43053</v>
      </c>
      <c r="CS2118">
        <v>1152</v>
      </c>
      <c r="CT2118">
        <v>1164</v>
      </c>
      <c r="CU2118">
        <v>1139</v>
      </c>
      <c r="CV2118">
        <v>1155</v>
      </c>
    </row>
    <row r="2119" spans="1:100">
      <c r="A2119" s="22">
        <v>43049</v>
      </c>
      <c r="B2119">
        <v>46</v>
      </c>
      <c r="C2119">
        <v>46</v>
      </c>
      <c r="D2119">
        <v>45</v>
      </c>
      <c r="E2119">
        <v>45</v>
      </c>
      <c r="F2119" s="23">
        <f t="shared" si="200"/>
        <v>-2.1739130434782594E-2</v>
      </c>
      <c r="G2119" s="22">
        <v>43052</v>
      </c>
      <c r="H2119">
        <v>45</v>
      </c>
      <c r="I2119">
        <v>46</v>
      </c>
      <c r="J2119">
        <v>45</v>
      </c>
      <c r="K2119">
        <v>46</v>
      </c>
      <c r="L2119" s="22">
        <v>43053</v>
      </c>
      <c r="M2119">
        <v>46</v>
      </c>
      <c r="N2119" s="4">
        <v>43052</v>
      </c>
      <c r="O2119" s="3" t="s">
        <v>15</v>
      </c>
      <c r="P2119" s="3">
        <v>6803</v>
      </c>
      <c r="Q2119" s="3" t="s">
        <v>838</v>
      </c>
      <c r="R2119" s="3" t="s">
        <v>17</v>
      </c>
      <c r="S2119" s="3">
        <v>0.05</v>
      </c>
      <c r="T2119" s="3">
        <v>1</v>
      </c>
      <c r="U2119" s="3">
        <v>0</v>
      </c>
      <c r="V2119" s="3">
        <v>12000</v>
      </c>
      <c r="W2119">
        <v>45</v>
      </c>
      <c r="X2119" s="4">
        <v>43053</v>
      </c>
      <c r="Y2119">
        <v>46</v>
      </c>
      <c r="Z2119" s="10">
        <f t="shared" si="205"/>
        <v>12000</v>
      </c>
      <c r="AA2119" s="10">
        <f t="shared" si="204"/>
        <v>12000</v>
      </c>
      <c r="AB2119" t="str">
        <f t="shared" si="201"/>
        <v/>
      </c>
      <c r="AC2119">
        <f t="shared" si="202"/>
        <v>-2391270</v>
      </c>
      <c r="AD2119">
        <f t="shared" si="203"/>
        <v>3.8461538461538436E-2</v>
      </c>
      <c r="AE2119" s="15">
        <v>43053</v>
      </c>
      <c r="AF2119" s="9">
        <v>-1.6933808542686224E-3</v>
      </c>
      <c r="AG2119" s="12" t="s">
        <v>962</v>
      </c>
      <c r="AH2119" s="20">
        <v>43049.821527777778</v>
      </c>
      <c r="AI2119" s="12">
        <v>46.8</v>
      </c>
      <c r="AJ2119" s="12">
        <v>1.8</v>
      </c>
      <c r="AK2119" s="12">
        <v>0.04</v>
      </c>
      <c r="AL2119" s="17">
        <v>5000</v>
      </c>
      <c r="AM2119" s="17">
        <v>0.2</v>
      </c>
      <c r="AN2119" s="9"/>
      <c r="AO2119" s="9"/>
      <c r="AP2119" s="17">
        <v>1.96</v>
      </c>
      <c r="AQ2119" s="17">
        <v>13019</v>
      </c>
      <c r="AR2119" s="17">
        <v>0.35714285714285715</v>
      </c>
      <c r="AS2119" s="17">
        <v>0.16600000000000001</v>
      </c>
      <c r="AT2119" s="17">
        <v>0.22222222222222221</v>
      </c>
      <c r="AU2119" s="12">
        <v>0.4</v>
      </c>
      <c r="AV2119" s="12">
        <v>0</v>
      </c>
      <c r="AW2119" s="12">
        <v>55.4</v>
      </c>
      <c r="AY2119" s="12">
        <v>289317134</v>
      </c>
      <c r="BA2119" s="12">
        <v>0.5</v>
      </c>
      <c r="BD2119" s="12">
        <v>0.2</v>
      </c>
      <c r="BE2119" s="12">
        <v>0.35714285714285715</v>
      </c>
      <c r="BF2119" s="12">
        <v>0.22222222222222221</v>
      </c>
      <c r="BG2119" s="12">
        <v>0.4</v>
      </c>
      <c r="BH2119" s="12">
        <v>0.56000000000000005</v>
      </c>
      <c r="BI2119" s="12">
        <v>0.16600000000000001</v>
      </c>
      <c r="BJ2119" s="12" t="s">
        <v>968</v>
      </c>
      <c r="BK2119" s="12">
        <v>0.69899999999999995</v>
      </c>
      <c r="BL2119" s="12">
        <v>-769</v>
      </c>
      <c r="BM2119" s="12">
        <v>-329</v>
      </c>
      <c r="BN2119" s="12">
        <v>264</v>
      </c>
      <c r="BO2119" s="12">
        <v>3608</v>
      </c>
      <c r="BP2119" s="12">
        <v>485</v>
      </c>
      <c r="BQ2119" s="12">
        <v>-809</v>
      </c>
      <c r="BR2119" s="12">
        <v>-9</v>
      </c>
      <c r="BS2119" s="12">
        <v>4181</v>
      </c>
      <c r="BT2119" s="12">
        <v>0.2891314636931428</v>
      </c>
      <c r="BU2119" s="12">
        <v>0.74386758874761516</v>
      </c>
      <c r="BV2119" s="12">
        <v>0.7730483349098497</v>
      </c>
      <c r="BW2119" s="12">
        <v>0.7932287370072254</v>
      </c>
      <c r="BX2119" s="12">
        <v>0.51528505006372372</v>
      </c>
      <c r="BY2119" s="12">
        <v>1776</v>
      </c>
      <c r="BZ2119" s="12">
        <v>0.5</v>
      </c>
      <c r="CB2119" s="12">
        <v>0.18841201716738198</v>
      </c>
      <c r="CC2119" s="12">
        <v>0</v>
      </c>
      <c r="CD2119" s="12">
        <v>22280</v>
      </c>
      <c r="CE2119" s="12">
        <v>1.0615034168564921</v>
      </c>
      <c r="CH2119" s="22">
        <v>43049</v>
      </c>
      <c r="CI2119">
        <v>46</v>
      </c>
      <c r="CJ2119">
        <v>46</v>
      </c>
      <c r="CK2119">
        <v>45</v>
      </c>
      <c r="CL2119">
        <v>45</v>
      </c>
      <c r="CM2119" s="22">
        <v>43052</v>
      </c>
      <c r="CN2119">
        <v>45</v>
      </c>
      <c r="CO2119">
        <v>46</v>
      </c>
      <c r="CP2119">
        <v>45</v>
      </c>
      <c r="CQ2119">
        <v>46</v>
      </c>
      <c r="CR2119" s="22">
        <v>43053</v>
      </c>
      <c r="CS2119">
        <v>46</v>
      </c>
      <c r="CT2119">
        <v>46</v>
      </c>
      <c r="CU2119">
        <v>45</v>
      </c>
      <c r="CV2119">
        <v>46</v>
      </c>
    </row>
    <row r="2120" spans="1:100">
      <c r="A2120" s="22">
        <v>43052</v>
      </c>
      <c r="B2120">
        <v>99</v>
      </c>
      <c r="C2120">
        <v>101</v>
      </c>
      <c r="D2120">
        <v>98</v>
      </c>
      <c r="E2120">
        <v>99</v>
      </c>
      <c r="F2120" s="23">
        <f t="shared" ref="F2120:F2183" si="206">IF(E2120&lt;&gt;"",E2120/B2120-1,"")</f>
        <v>0</v>
      </c>
      <c r="G2120" s="22">
        <v>43053</v>
      </c>
      <c r="H2120">
        <v>98</v>
      </c>
      <c r="I2120">
        <v>99</v>
      </c>
      <c r="J2120">
        <v>94</v>
      </c>
      <c r="K2120">
        <v>96</v>
      </c>
      <c r="L2120" s="22">
        <v>43054</v>
      </c>
      <c r="M2120">
        <v>96</v>
      </c>
      <c r="N2120" s="4">
        <v>43053</v>
      </c>
      <c r="O2120" s="3" t="s">
        <v>11</v>
      </c>
      <c r="P2120" s="3">
        <v>5721</v>
      </c>
      <c r="Q2120" s="3" t="s">
        <v>400</v>
      </c>
      <c r="R2120" s="3" t="s">
        <v>13</v>
      </c>
      <c r="S2120" s="3">
        <v>0.05</v>
      </c>
      <c r="T2120" s="3">
        <v>2</v>
      </c>
      <c r="U2120" s="3">
        <v>0</v>
      </c>
      <c r="V2120" s="3">
        <v>5100</v>
      </c>
      <c r="W2120">
        <v>98</v>
      </c>
      <c r="X2120" s="4">
        <v>43054</v>
      </c>
      <c r="Y2120">
        <v>96</v>
      </c>
      <c r="Z2120" s="10">
        <f t="shared" si="205"/>
        <v>-10200</v>
      </c>
      <c r="AA2120" s="10">
        <f t="shared" si="204"/>
        <v>10200</v>
      </c>
      <c r="AB2120" t="str">
        <f t="shared" si="201"/>
        <v/>
      </c>
      <c r="AC2120">
        <f t="shared" si="202"/>
        <v>-2391270</v>
      </c>
      <c r="AD2120">
        <f t="shared" si="203"/>
        <v>5.9459459459459518E-2</v>
      </c>
      <c r="AE2120" s="15">
        <v>43054</v>
      </c>
      <c r="AF2120" s="9">
        <v>7.467271448766688E-4</v>
      </c>
      <c r="AG2120" s="12" t="s">
        <v>962</v>
      </c>
      <c r="AH2120" s="20">
        <v>43052.996527777781</v>
      </c>
      <c r="AI2120" s="12">
        <v>92.5</v>
      </c>
      <c r="AJ2120" s="12">
        <v>-6.5</v>
      </c>
      <c r="AK2120" s="12">
        <v>-6.5699999999999995E-2</v>
      </c>
      <c r="AL2120" s="17">
        <v>46600</v>
      </c>
      <c r="AM2120" s="17">
        <v>0.64356435643564358</v>
      </c>
      <c r="AN2120" s="9"/>
      <c r="AO2120" s="9"/>
      <c r="AP2120" s="17">
        <v>0</v>
      </c>
      <c r="AQ2120" s="17">
        <v>10160</v>
      </c>
      <c r="AR2120" s="17">
        <v>0.35795454545454547</v>
      </c>
      <c r="AS2120" s="17">
        <v>0.23</v>
      </c>
      <c r="AT2120" s="17">
        <v>0.36871508379888268</v>
      </c>
      <c r="AU2120" s="12">
        <v>0.38251366120218577</v>
      </c>
      <c r="AV2120" s="12" t="s">
        <v>988</v>
      </c>
      <c r="AY2120" s="12">
        <v>100593749</v>
      </c>
      <c r="BA2120" s="12">
        <v>0.41509433962264153</v>
      </c>
      <c r="BD2120" s="12">
        <v>0.64356435643564358</v>
      </c>
      <c r="BE2120" s="12">
        <v>0.35795454545454547</v>
      </c>
      <c r="BF2120" s="12">
        <v>0.36871508379888268</v>
      </c>
      <c r="BG2120" s="12">
        <v>0.38251366120218577</v>
      </c>
      <c r="BH2120" s="12">
        <v>1.4999999999999999E-2</v>
      </c>
      <c r="BI2120" s="12">
        <v>0.23</v>
      </c>
      <c r="BJ2120" s="12">
        <v>0</v>
      </c>
      <c r="BK2120" s="12">
        <v>0.23100000000000001</v>
      </c>
      <c r="BL2120" s="12">
        <v>-265</v>
      </c>
      <c r="BM2120" s="12">
        <v>194</v>
      </c>
      <c r="BN2120" s="12">
        <v>-53</v>
      </c>
      <c r="BO2120" s="12">
        <v>311</v>
      </c>
      <c r="BP2120" s="12">
        <v>-260</v>
      </c>
      <c r="BQ2120" s="12">
        <v>183</v>
      </c>
      <c r="BR2120" s="12">
        <v>-51</v>
      </c>
      <c r="BS2120" s="12">
        <v>437</v>
      </c>
      <c r="BT2120" s="12">
        <v>0.2891314636931428</v>
      </c>
      <c r="BU2120" s="12">
        <v>0.74386758874761516</v>
      </c>
      <c r="BV2120" s="12">
        <v>0.7730483349098497</v>
      </c>
      <c r="BW2120" s="12">
        <v>0.7932287370072254</v>
      </c>
      <c r="BX2120" s="12">
        <v>0.46612325891863243</v>
      </c>
      <c r="BY2120" s="12">
        <v>1781.5</v>
      </c>
      <c r="BZ2120" s="12">
        <v>0.41509433962264153</v>
      </c>
      <c r="CB2120" s="12">
        <v>0.18841201716738198</v>
      </c>
      <c r="CC2120" s="12">
        <v>22280</v>
      </c>
      <c r="CD2120" s="12">
        <v>22440</v>
      </c>
      <c r="CE2120" s="12">
        <v>3.4157288166174249</v>
      </c>
      <c r="CH2120" s="22">
        <v>43052</v>
      </c>
      <c r="CI2120">
        <v>99</v>
      </c>
      <c r="CJ2120">
        <v>101</v>
      </c>
      <c r="CK2120">
        <v>98</v>
      </c>
      <c r="CL2120">
        <v>99</v>
      </c>
      <c r="CM2120" s="22">
        <v>43053</v>
      </c>
      <c r="CN2120">
        <v>98</v>
      </c>
      <c r="CO2120">
        <v>99</v>
      </c>
      <c r="CP2120">
        <v>94</v>
      </c>
      <c r="CQ2120">
        <v>96</v>
      </c>
      <c r="CR2120" s="22">
        <v>43054</v>
      </c>
      <c r="CS2120">
        <v>96</v>
      </c>
      <c r="CT2120">
        <v>97</v>
      </c>
      <c r="CU2120">
        <v>87</v>
      </c>
      <c r="CV2120">
        <v>88</v>
      </c>
    </row>
    <row r="2121" spans="1:100">
      <c r="A2121" s="22">
        <v>43052</v>
      </c>
      <c r="B2121">
        <v>2063</v>
      </c>
      <c r="C2121">
        <v>2063</v>
      </c>
      <c r="D2121">
        <v>2063</v>
      </c>
      <c r="E2121">
        <v>2063</v>
      </c>
      <c r="F2121" s="23">
        <f t="shared" si="206"/>
        <v>0</v>
      </c>
      <c r="G2121" s="22">
        <v>43053</v>
      </c>
      <c r="H2121">
        <v>1883</v>
      </c>
      <c r="I2121">
        <v>1941</v>
      </c>
      <c r="J2121">
        <v>1815</v>
      </c>
      <c r="K2121">
        <v>1829</v>
      </c>
      <c r="L2121" s="22">
        <v>43054</v>
      </c>
      <c r="M2121">
        <v>1820</v>
      </c>
      <c r="N2121" s="4">
        <v>43053</v>
      </c>
      <c r="O2121" s="3" t="s">
        <v>11</v>
      </c>
      <c r="P2121" s="3">
        <v>3641</v>
      </c>
      <c r="Q2121" s="3" t="s">
        <v>828</v>
      </c>
      <c r="R2121" s="3" t="s">
        <v>13</v>
      </c>
      <c r="S2121" s="3">
        <v>0.05</v>
      </c>
      <c r="T2121" s="3">
        <v>2</v>
      </c>
      <c r="U2121" s="3">
        <v>0</v>
      </c>
      <c r="V2121" s="3">
        <v>300</v>
      </c>
      <c r="W2121">
        <v>1883</v>
      </c>
      <c r="X2121" s="4">
        <v>43054</v>
      </c>
      <c r="Y2121">
        <v>1829</v>
      </c>
      <c r="Z2121" s="10">
        <f t="shared" si="205"/>
        <v>-16200</v>
      </c>
      <c r="AA2121" s="10">
        <f t="shared" si="204"/>
        <v>16200</v>
      </c>
      <c r="AB2121" t="str">
        <f t="shared" si="201"/>
        <v/>
      </c>
      <c r="AC2121">
        <f t="shared" si="202"/>
        <v>-2391270</v>
      </c>
      <c r="AD2121">
        <f t="shared" si="203"/>
        <v>4.7568710359408017E-3</v>
      </c>
      <c r="AE2121" s="15">
        <v>43054</v>
      </c>
      <c r="AF2121" s="9">
        <v>7.467271448766688E-4</v>
      </c>
      <c r="AG2121" s="12" t="s">
        <v>960</v>
      </c>
      <c r="AH2121" s="20">
        <v>43052.998611111114</v>
      </c>
      <c r="AI2121" s="12">
        <v>1892</v>
      </c>
      <c r="AJ2121" s="12">
        <v>-171</v>
      </c>
      <c r="AK2121" s="12">
        <v>-8.2900000000000001E-2</v>
      </c>
      <c r="AL2121" s="17">
        <v>30400</v>
      </c>
      <c r="AM2121" s="17">
        <v>0.1927428794381584</v>
      </c>
      <c r="AN2121" s="9"/>
      <c r="AO2121" s="9"/>
      <c r="AP2121" s="17">
        <v>0</v>
      </c>
      <c r="AQ2121" s="17">
        <v>26468</v>
      </c>
      <c r="AR2121" s="17">
        <v>0.23755868544600939</v>
      </c>
      <c r="AS2121" s="17">
        <v>0.30299999999999999</v>
      </c>
      <c r="AT2121" s="17">
        <v>0.45126582278481014</v>
      </c>
      <c r="AU2121" s="12">
        <v>0.68299817184643508</v>
      </c>
      <c r="AV2121" s="12">
        <v>0.2</v>
      </c>
      <c r="AY2121" s="12">
        <v>10326880</v>
      </c>
      <c r="BA2121" s="12">
        <v>0</v>
      </c>
      <c r="BD2121" s="12">
        <v>0.1927428794381584</v>
      </c>
      <c r="BE2121" s="12">
        <v>0.23755868544600939</v>
      </c>
      <c r="BF2121" s="12">
        <v>0.45126582278481014</v>
      </c>
      <c r="BG2121" s="12">
        <v>0.68299817184643508</v>
      </c>
      <c r="BH2121" s="12">
        <v>4.7E-2</v>
      </c>
      <c r="BI2121" s="12">
        <v>0.30299999999999999</v>
      </c>
      <c r="BJ2121" s="12">
        <v>4.2000000000000003E-2</v>
      </c>
      <c r="BK2121" s="12">
        <v>0.66800000000000004</v>
      </c>
      <c r="BL2121" s="12">
        <v>550</v>
      </c>
      <c r="BM2121" s="12">
        <v>-6</v>
      </c>
      <c r="BN2121" s="12">
        <v>43</v>
      </c>
      <c r="BO2121" s="12">
        <v>1590</v>
      </c>
      <c r="BP2121" s="12">
        <v>251</v>
      </c>
      <c r="BQ2121" s="12">
        <v>-201</v>
      </c>
      <c r="BR2121" s="12">
        <v>-75</v>
      </c>
      <c r="BS2121" s="12">
        <v>990</v>
      </c>
      <c r="BT2121" s="12">
        <v>0.33046792972133077</v>
      </c>
      <c r="BU2121" s="12">
        <v>0.64007582585320488</v>
      </c>
      <c r="BV2121" s="12">
        <v>0.66777639880429773</v>
      </c>
      <c r="BW2121" s="12">
        <v>0.68217241655105965</v>
      </c>
      <c r="BX2121" s="12">
        <v>0.4366685582996957</v>
      </c>
      <c r="BY2121" s="12">
        <v>1781.5</v>
      </c>
      <c r="BZ2121" s="12">
        <v>0</v>
      </c>
      <c r="CB2121" s="12">
        <v>0.18841201716738198</v>
      </c>
      <c r="CC2121" s="12">
        <v>22280</v>
      </c>
      <c r="CD2121" s="12">
        <v>22440</v>
      </c>
      <c r="CE2121" s="12">
        <v>1.0229861254918202</v>
      </c>
      <c r="CH2121" s="22">
        <v>43052</v>
      </c>
      <c r="CI2121">
        <v>2063</v>
      </c>
      <c r="CJ2121">
        <v>2063</v>
      </c>
      <c r="CK2121">
        <v>2063</v>
      </c>
      <c r="CL2121">
        <v>2063</v>
      </c>
      <c r="CM2121" s="22">
        <v>43053</v>
      </c>
      <c r="CN2121">
        <v>1883</v>
      </c>
      <c r="CO2121">
        <v>1941</v>
      </c>
      <c r="CP2121">
        <v>1815</v>
      </c>
      <c r="CQ2121">
        <v>1829</v>
      </c>
      <c r="CR2121" s="22">
        <v>43054</v>
      </c>
      <c r="CS2121">
        <v>1820</v>
      </c>
      <c r="CT2121">
        <v>1859</v>
      </c>
      <c r="CU2121">
        <v>1751</v>
      </c>
      <c r="CV2121">
        <v>1752</v>
      </c>
    </row>
    <row r="2122" spans="1:100">
      <c r="A2122" s="22">
        <v>43052</v>
      </c>
      <c r="B2122">
        <v>61</v>
      </c>
      <c r="C2122">
        <v>62</v>
      </c>
      <c r="D2122">
        <v>60</v>
      </c>
      <c r="E2122">
        <v>61</v>
      </c>
      <c r="F2122" s="23">
        <f t="shared" si="206"/>
        <v>0</v>
      </c>
      <c r="G2122" s="22">
        <v>43053</v>
      </c>
      <c r="H2122">
        <v>65</v>
      </c>
      <c r="I2122">
        <v>66</v>
      </c>
      <c r="J2122">
        <v>60</v>
      </c>
      <c r="K2122">
        <v>61</v>
      </c>
      <c r="L2122" s="22">
        <v>43054</v>
      </c>
      <c r="M2122">
        <v>60</v>
      </c>
      <c r="N2122" s="4">
        <v>43053</v>
      </c>
      <c r="O2122" s="3" t="s">
        <v>15</v>
      </c>
      <c r="P2122" s="3">
        <v>6835</v>
      </c>
      <c r="Q2122" s="3" t="s">
        <v>56</v>
      </c>
      <c r="R2122" s="3" t="s">
        <v>17</v>
      </c>
      <c r="S2122" s="3">
        <v>0.05</v>
      </c>
      <c r="T2122" s="3">
        <v>2</v>
      </c>
      <c r="U2122" s="3">
        <v>0</v>
      </c>
      <c r="V2122" s="3">
        <v>8200</v>
      </c>
      <c r="W2122">
        <v>65</v>
      </c>
      <c r="X2122" s="4">
        <v>43054</v>
      </c>
      <c r="Y2122">
        <v>61</v>
      </c>
      <c r="Z2122" s="10">
        <f t="shared" si="205"/>
        <v>-32800</v>
      </c>
      <c r="AA2122" s="10">
        <f t="shared" si="204"/>
        <v>32800</v>
      </c>
      <c r="AB2122" t="str">
        <f t="shared" si="201"/>
        <v/>
      </c>
      <c r="AC2122">
        <f t="shared" si="202"/>
        <v>-2391270</v>
      </c>
      <c r="AD2122">
        <f t="shared" si="203"/>
        <v>7.6335877862595547E-3</v>
      </c>
      <c r="AE2122" s="15">
        <v>43054</v>
      </c>
      <c r="AF2122" s="9">
        <v>7.467271448766688E-4</v>
      </c>
      <c r="AG2122" s="12" t="s">
        <v>954</v>
      </c>
      <c r="AH2122" s="20">
        <v>43052.995833333334</v>
      </c>
      <c r="AI2122" s="12">
        <v>65.5</v>
      </c>
      <c r="AJ2122" s="12">
        <v>4.5</v>
      </c>
      <c r="AK2122" s="12">
        <v>7.3800000000000004E-2</v>
      </c>
      <c r="AL2122" s="17">
        <v>26200</v>
      </c>
      <c r="AM2122" s="17">
        <v>0.11666666666666667</v>
      </c>
      <c r="AN2122" s="9"/>
      <c r="AO2122" s="9"/>
      <c r="AP2122" s="17">
        <v>0</v>
      </c>
      <c r="AQ2122" s="17">
        <v>6544</v>
      </c>
      <c r="AR2122" s="17">
        <v>0.25</v>
      </c>
      <c r="AS2122" s="17">
        <v>7.4999999999999997E-2</v>
      </c>
      <c r="AT2122" s="17">
        <v>0.45454545454545453</v>
      </c>
      <c r="AU2122" s="12">
        <v>0.6470588235294118</v>
      </c>
      <c r="AV2122" s="12">
        <v>0</v>
      </c>
      <c r="AW2122" s="12">
        <v>44.6</v>
      </c>
      <c r="AY2122" s="12">
        <v>109059545</v>
      </c>
      <c r="BA2122" s="12">
        <v>0.75</v>
      </c>
      <c r="BD2122" s="12">
        <v>0.11666666666666667</v>
      </c>
      <c r="BE2122" s="12">
        <v>0.25</v>
      </c>
      <c r="BF2122" s="12">
        <v>0.45454545454545453</v>
      </c>
      <c r="BG2122" s="12">
        <v>0.6470588235294118</v>
      </c>
      <c r="BH2122" s="12">
        <v>0.41699999999999998</v>
      </c>
      <c r="BI2122" s="12">
        <v>7.4999999999999997E-2</v>
      </c>
      <c r="BJ2122" s="12">
        <v>3.0000000000000001E-3</v>
      </c>
      <c r="BK2122" s="12">
        <v>0.53600000000000003</v>
      </c>
      <c r="BL2122" s="12">
        <v>-101</v>
      </c>
      <c r="BM2122" s="12">
        <v>-2585</v>
      </c>
      <c r="BN2122" s="12">
        <v>1541</v>
      </c>
      <c r="BO2122" s="12">
        <v>4418</v>
      </c>
      <c r="BP2122" s="12">
        <v>1985</v>
      </c>
      <c r="BQ2122" s="12">
        <v>-2278</v>
      </c>
      <c r="BR2122" s="12">
        <v>-453</v>
      </c>
      <c r="BS2122" s="12">
        <v>5211</v>
      </c>
      <c r="BT2122" s="12">
        <v>0.38533743589368552</v>
      </c>
      <c r="BU2122" s="12">
        <v>0.70373992300720256</v>
      </c>
      <c r="BV2122" s="12">
        <v>0.72942496581419958</v>
      </c>
      <c r="BW2122" s="12">
        <v>0.7539809761647801</v>
      </c>
      <c r="BX2122" s="12">
        <v>0.43593560749112953</v>
      </c>
      <c r="BY2122" s="12">
        <v>1781.5</v>
      </c>
      <c r="BZ2122" s="12">
        <v>0.75</v>
      </c>
      <c r="CB2122" s="12">
        <v>0.18841201716738198</v>
      </c>
      <c r="CC2122" s="12">
        <v>22280</v>
      </c>
      <c r="CD2122" s="12">
        <v>22440</v>
      </c>
      <c r="CE2122" s="12">
        <v>0.61921032649962038</v>
      </c>
      <c r="CH2122" s="22">
        <v>43052</v>
      </c>
      <c r="CI2122">
        <v>61</v>
      </c>
      <c r="CJ2122">
        <v>62</v>
      </c>
      <c r="CK2122">
        <v>60</v>
      </c>
      <c r="CL2122">
        <v>61</v>
      </c>
      <c r="CM2122" s="22">
        <v>43053</v>
      </c>
      <c r="CN2122">
        <v>65</v>
      </c>
      <c r="CO2122">
        <v>66</v>
      </c>
      <c r="CP2122">
        <v>60</v>
      </c>
      <c r="CQ2122">
        <v>61</v>
      </c>
      <c r="CR2122" s="22">
        <v>43054</v>
      </c>
      <c r="CS2122">
        <v>60</v>
      </c>
      <c r="CT2122">
        <v>61</v>
      </c>
      <c r="CU2122">
        <v>59</v>
      </c>
      <c r="CV2122">
        <v>59</v>
      </c>
    </row>
    <row r="2123" spans="1:100">
      <c r="A2123" s="22">
        <v>43052</v>
      </c>
      <c r="B2123">
        <v>599</v>
      </c>
      <c r="C2123">
        <v>624</v>
      </c>
      <c r="D2123">
        <v>591</v>
      </c>
      <c r="E2123">
        <v>599</v>
      </c>
      <c r="F2123" s="23">
        <f t="shared" si="206"/>
        <v>0</v>
      </c>
      <c r="G2123" s="22">
        <v>43053</v>
      </c>
      <c r="H2123">
        <v>749</v>
      </c>
      <c r="I2123">
        <v>749</v>
      </c>
      <c r="J2123">
        <v>741</v>
      </c>
      <c r="K2123">
        <v>749</v>
      </c>
      <c r="L2123" s="22">
        <v>43054</v>
      </c>
      <c r="M2123">
        <v>729</v>
      </c>
      <c r="N2123" s="4">
        <v>43053</v>
      </c>
      <c r="O2123" s="3" t="s">
        <v>15</v>
      </c>
      <c r="P2123" s="3">
        <v>5698</v>
      </c>
      <c r="Q2123" s="3" t="s">
        <v>839</v>
      </c>
      <c r="R2123" s="3" t="s">
        <v>17</v>
      </c>
      <c r="S2123" s="3">
        <v>0.05</v>
      </c>
      <c r="T2123" s="3">
        <v>2</v>
      </c>
      <c r="U2123" s="3">
        <v>0</v>
      </c>
      <c r="V2123" s="3">
        <v>500</v>
      </c>
      <c r="W2123">
        <v>749</v>
      </c>
      <c r="X2123" s="4">
        <v>43054</v>
      </c>
      <c r="Y2123">
        <v>749</v>
      </c>
      <c r="Z2123" s="10">
        <f t="shared" si="205"/>
        <v>0</v>
      </c>
      <c r="AA2123" s="10">
        <f t="shared" si="204"/>
        <v>0</v>
      </c>
      <c r="AB2123" t="str">
        <f t="shared" si="201"/>
        <v/>
      </c>
      <c r="AC2123">
        <f t="shared" si="202"/>
        <v>-2391270</v>
      </c>
      <c r="AD2123">
        <f t="shared" si="203"/>
        <v>0.48628257887517146</v>
      </c>
      <c r="AE2123" s="15">
        <v>43054</v>
      </c>
      <c r="AF2123" s="9">
        <v>7.467271448766688E-4</v>
      </c>
      <c r="AG2123" s="12" t="s">
        <v>954</v>
      </c>
      <c r="AH2123" s="20">
        <v>43052.997916666667</v>
      </c>
      <c r="AI2123" s="12">
        <v>1458</v>
      </c>
      <c r="AJ2123" s="12">
        <v>259</v>
      </c>
      <c r="AK2123" s="12">
        <v>0.216</v>
      </c>
      <c r="AL2123" s="17">
        <v>19000</v>
      </c>
      <c r="AM2123" s="17">
        <v>0.50294365012615638</v>
      </c>
      <c r="AN2123" s="9"/>
      <c r="AO2123" s="9"/>
      <c r="AP2123" s="17">
        <v>0</v>
      </c>
      <c r="AQ2123" s="17">
        <v>7691</v>
      </c>
      <c r="AR2123" s="17">
        <v>0.79006410256410253</v>
      </c>
      <c r="AS2123" s="17">
        <v>0.13700000000000001</v>
      </c>
      <c r="AT2123" s="17">
        <v>0.83333333333333337</v>
      </c>
      <c r="AU2123" s="12">
        <v>0.83807169344870214</v>
      </c>
      <c r="AV2123" s="12">
        <v>2.52</v>
      </c>
      <c r="AY2123" s="12">
        <v>6468540</v>
      </c>
      <c r="BA2123" s="12">
        <v>1</v>
      </c>
      <c r="BD2123" s="12">
        <v>0.50294365012615638</v>
      </c>
      <c r="BE2123" s="12">
        <v>0.79006410256410253</v>
      </c>
      <c r="BF2123" s="12">
        <v>0.83333333333333337</v>
      </c>
      <c r="BG2123" s="12">
        <v>0.83807169344870214</v>
      </c>
      <c r="BH2123" s="12">
        <v>1.7000000000000001E-2</v>
      </c>
      <c r="BI2123" s="12">
        <v>0.13700000000000001</v>
      </c>
      <c r="BJ2123" s="12">
        <v>0</v>
      </c>
      <c r="BK2123" s="12">
        <v>0.73</v>
      </c>
      <c r="BL2123" s="12">
        <v>1414</v>
      </c>
      <c r="BM2123" s="12">
        <v>-584</v>
      </c>
      <c r="BN2123" s="12">
        <v>-1002</v>
      </c>
      <c r="BO2123" s="12">
        <v>1213</v>
      </c>
      <c r="BP2123" s="12">
        <v>265</v>
      </c>
      <c r="BQ2123" s="12">
        <v>-1014</v>
      </c>
      <c r="BR2123" s="12">
        <v>161</v>
      </c>
      <c r="BS2123" s="12">
        <v>1345</v>
      </c>
      <c r="BT2123" s="12">
        <v>0.38533743589368552</v>
      </c>
      <c r="BU2123" s="12">
        <v>0.70373992300720256</v>
      </c>
      <c r="BV2123" s="12">
        <v>0.72942496581419958</v>
      </c>
      <c r="BW2123" s="12">
        <v>0.7539809761647801</v>
      </c>
      <c r="BX2123" s="12">
        <v>0.43593560749112953</v>
      </c>
      <c r="BY2123" s="12">
        <v>1781.5</v>
      </c>
      <c r="BZ2123" s="12">
        <v>1</v>
      </c>
      <c r="CB2123" s="12">
        <v>0.18841201716738198</v>
      </c>
      <c r="CC2123" s="12">
        <v>22280</v>
      </c>
      <c r="CD2123" s="12">
        <v>22440</v>
      </c>
      <c r="CE2123" s="12">
        <v>2.6693820154759553</v>
      </c>
      <c r="CH2123" s="22">
        <v>43052</v>
      </c>
      <c r="CI2123">
        <v>599</v>
      </c>
      <c r="CJ2123">
        <v>624</v>
      </c>
      <c r="CK2123">
        <v>591</v>
      </c>
      <c r="CL2123">
        <v>599</v>
      </c>
      <c r="CM2123" s="22">
        <v>43053</v>
      </c>
      <c r="CN2123">
        <v>749</v>
      </c>
      <c r="CO2123">
        <v>749</v>
      </c>
      <c r="CP2123">
        <v>741</v>
      </c>
      <c r="CQ2123">
        <v>749</v>
      </c>
      <c r="CR2123" s="22">
        <v>43054</v>
      </c>
      <c r="CS2123">
        <v>729</v>
      </c>
      <c r="CT2123">
        <v>747</v>
      </c>
      <c r="CU2123">
        <v>678</v>
      </c>
      <c r="CV2123">
        <v>725</v>
      </c>
    </row>
    <row r="2124" spans="1:100">
      <c r="A2124" s="22">
        <v>43052</v>
      </c>
      <c r="B2124">
        <v>1199.5</v>
      </c>
      <c r="C2124">
        <v>1203.5</v>
      </c>
      <c r="D2124">
        <v>1196.5</v>
      </c>
      <c r="E2124">
        <v>1198</v>
      </c>
      <c r="F2124" s="23">
        <f t="shared" si="206"/>
        <v>-1.2505210504376585E-3</v>
      </c>
      <c r="G2124" s="22">
        <v>43053</v>
      </c>
      <c r="H2124">
        <v>1172</v>
      </c>
      <c r="I2124">
        <v>1172</v>
      </c>
      <c r="J2124">
        <v>1112</v>
      </c>
      <c r="K2124">
        <v>1127</v>
      </c>
      <c r="L2124" s="22">
        <v>43054</v>
      </c>
      <c r="M2124">
        <v>1127</v>
      </c>
      <c r="N2124" s="4">
        <v>43053</v>
      </c>
      <c r="O2124" s="3" t="s">
        <v>15</v>
      </c>
      <c r="P2124" s="3">
        <v>4755</v>
      </c>
      <c r="Q2124" s="3" t="s">
        <v>268</v>
      </c>
      <c r="R2124" s="3" t="s">
        <v>17</v>
      </c>
      <c r="S2124" s="3">
        <v>0.05</v>
      </c>
      <c r="T2124" s="3">
        <v>1</v>
      </c>
      <c r="U2124" s="3">
        <v>0</v>
      </c>
      <c r="V2124" s="3">
        <v>500</v>
      </c>
      <c r="W2124">
        <v>1172</v>
      </c>
      <c r="X2124" s="4">
        <v>43054</v>
      </c>
      <c r="Y2124">
        <v>1127</v>
      </c>
      <c r="Z2124" s="10">
        <f t="shared" si="205"/>
        <v>-22500</v>
      </c>
      <c r="AA2124" s="10">
        <f t="shared" si="204"/>
        <v>22500</v>
      </c>
      <c r="AB2124">
        <f t="shared" si="201"/>
        <v>-22500</v>
      </c>
      <c r="AC2124">
        <f t="shared" si="202"/>
        <v>-2413770</v>
      </c>
      <c r="AD2124">
        <f t="shared" si="203"/>
        <v>6.6135458167330685E-2</v>
      </c>
      <c r="AE2124" s="15">
        <v>43054</v>
      </c>
      <c r="AF2124" s="9">
        <v>7.467271448766688E-4</v>
      </c>
      <c r="AG2124" s="12" t="s">
        <v>962</v>
      </c>
      <c r="AH2124" s="20">
        <v>43052.993055555555</v>
      </c>
      <c r="AI2124" s="12">
        <v>1255</v>
      </c>
      <c r="AJ2124" s="12">
        <v>57</v>
      </c>
      <c r="AK2124" s="12">
        <v>4.7600000000000003E-2</v>
      </c>
      <c r="AL2124" s="17">
        <v>17700</v>
      </c>
      <c r="AM2124" s="17">
        <v>0.13881856540084389</v>
      </c>
      <c r="AN2124" s="17">
        <v>0</v>
      </c>
      <c r="AO2124" s="9"/>
      <c r="AP2124" s="17">
        <v>2.15</v>
      </c>
      <c r="AQ2124" s="17">
        <v>1699625</v>
      </c>
      <c r="AR2124" s="17">
        <v>4.3478260869565216E-2</v>
      </c>
      <c r="AS2124" s="17">
        <v>3.1E-2</v>
      </c>
      <c r="AT2124" s="17">
        <v>0.42896174863387976</v>
      </c>
      <c r="AU2124" s="12">
        <v>0.30407523510971785</v>
      </c>
      <c r="AV2124" s="12" t="s">
        <v>988</v>
      </c>
      <c r="AY2124" s="12">
        <v>1434282500</v>
      </c>
      <c r="BA2124" s="12">
        <v>0</v>
      </c>
      <c r="BB2124" s="12">
        <v>1</v>
      </c>
      <c r="BC2124" s="15">
        <v>43032</v>
      </c>
      <c r="BD2124" s="12">
        <v>0.13881856540084389</v>
      </c>
      <c r="BE2124" s="12">
        <v>4.3478260869565216E-2</v>
      </c>
      <c r="BF2124" s="12">
        <v>0.42896174863387976</v>
      </c>
      <c r="BG2124" s="12">
        <v>0.30407523510971785</v>
      </c>
      <c r="BH2124" s="12">
        <v>0.44800000000000001</v>
      </c>
      <c r="BI2124" s="12">
        <v>3.1E-2</v>
      </c>
      <c r="BJ2124" s="12">
        <v>1.7999999999999999E-2</v>
      </c>
      <c r="BK2124" s="12">
        <v>0.57699999999999996</v>
      </c>
      <c r="BL2124" s="12">
        <v>14</v>
      </c>
      <c r="BM2124" s="12">
        <v>305</v>
      </c>
      <c r="BN2124" s="12">
        <v>752</v>
      </c>
      <c r="BO2124" s="12">
        <v>3840</v>
      </c>
      <c r="BP2124" s="12">
        <v>1046</v>
      </c>
      <c r="BQ2124" s="12">
        <v>674</v>
      </c>
      <c r="BR2124" s="12">
        <v>-568</v>
      </c>
      <c r="BS2124" s="12">
        <v>2701</v>
      </c>
      <c r="BT2124" s="12">
        <v>0.2891314636931428</v>
      </c>
      <c r="BU2124" s="12">
        <v>0.74386758874761516</v>
      </c>
      <c r="BV2124" s="12">
        <v>0.7730483349098497</v>
      </c>
      <c r="BW2124" s="12">
        <v>0.7932287370072254</v>
      </c>
      <c r="BX2124" s="12">
        <v>0.46612325891863243</v>
      </c>
      <c r="BY2124" s="12">
        <v>1781.5</v>
      </c>
      <c r="BZ2124" s="12">
        <v>0</v>
      </c>
      <c r="CB2124" s="12">
        <v>0.18841201716738198</v>
      </c>
      <c r="CC2124" s="12">
        <v>22280</v>
      </c>
      <c r="CD2124" s="12">
        <v>22440</v>
      </c>
      <c r="CE2124" s="12">
        <v>0.73678190748056094</v>
      </c>
      <c r="CH2124" s="22">
        <v>43052</v>
      </c>
      <c r="CI2124">
        <v>1199.5</v>
      </c>
      <c r="CJ2124">
        <v>1203.5</v>
      </c>
      <c r="CK2124">
        <v>1196.5</v>
      </c>
      <c r="CL2124">
        <v>1198</v>
      </c>
      <c r="CM2124" s="22">
        <v>43053</v>
      </c>
      <c r="CN2124">
        <v>1172</v>
      </c>
      <c r="CO2124">
        <v>1172</v>
      </c>
      <c r="CP2124">
        <v>1112</v>
      </c>
      <c r="CQ2124">
        <v>1127</v>
      </c>
      <c r="CR2124" s="22">
        <v>43054</v>
      </c>
      <c r="CS2124">
        <v>1127</v>
      </c>
      <c r="CT2124">
        <v>1146.5</v>
      </c>
      <c r="CU2124">
        <v>1119.5</v>
      </c>
      <c r="CV2124">
        <v>1129.5</v>
      </c>
    </row>
    <row r="2125" spans="1:100">
      <c r="A2125" s="22">
        <v>43052</v>
      </c>
      <c r="B2125">
        <v>5190</v>
      </c>
      <c r="C2125">
        <v>5190</v>
      </c>
      <c r="D2125">
        <v>5190</v>
      </c>
      <c r="E2125">
        <v>5190</v>
      </c>
      <c r="F2125" s="23">
        <f t="shared" si="206"/>
        <v>0</v>
      </c>
      <c r="G2125" s="22">
        <v>43053</v>
      </c>
      <c r="H2125">
        <v>5490</v>
      </c>
      <c r="I2125">
        <v>5890</v>
      </c>
      <c r="J2125">
        <v>5280</v>
      </c>
      <c r="K2125">
        <v>5450</v>
      </c>
      <c r="L2125" s="22">
        <v>43054</v>
      </c>
      <c r="M2125">
        <v>4810</v>
      </c>
      <c r="N2125" s="4">
        <v>43053</v>
      </c>
      <c r="O2125" s="3" t="s">
        <v>15</v>
      </c>
      <c r="P2125" s="3">
        <v>6166</v>
      </c>
      <c r="Q2125" s="3" t="s">
        <v>830</v>
      </c>
      <c r="R2125" s="3" t="s">
        <v>17</v>
      </c>
      <c r="S2125" s="3">
        <v>0.05</v>
      </c>
      <c r="T2125" s="3">
        <v>2</v>
      </c>
      <c r="U2125" s="3">
        <v>0</v>
      </c>
      <c r="V2125" s="3">
        <v>100</v>
      </c>
      <c r="W2125">
        <v>5490</v>
      </c>
      <c r="X2125" s="4">
        <v>43054</v>
      </c>
      <c r="Y2125">
        <v>5450</v>
      </c>
      <c r="Z2125" s="10">
        <f t="shared" si="205"/>
        <v>-4000</v>
      </c>
      <c r="AA2125" s="10">
        <f t="shared" si="204"/>
        <v>4000</v>
      </c>
      <c r="AB2125" t="str">
        <f t="shared" ref="AB2125:AB2188" si="207">IF(AND(O2125="夜間上昇",T2125=1,AF2125&gt;0),Z2125,"")</f>
        <v/>
      </c>
      <c r="AC2125">
        <f t="shared" si="202"/>
        <v>-2413770</v>
      </c>
      <c r="AD2125">
        <f t="shared" si="203"/>
        <v>4.6875E-2</v>
      </c>
      <c r="AE2125" s="15">
        <v>43054</v>
      </c>
      <c r="AF2125" s="9">
        <v>7.467271448766688E-4</v>
      </c>
      <c r="AG2125" s="12" t="s">
        <v>957</v>
      </c>
      <c r="AH2125" s="20">
        <v>43052.998611111114</v>
      </c>
      <c r="AI2125" s="12">
        <v>5760</v>
      </c>
      <c r="AJ2125" s="12">
        <v>570</v>
      </c>
      <c r="AK2125" s="12">
        <v>0.10979999999999999</v>
      </c>
      <c r="AL2125" s="17">
        <v>17000</v>
      </c>
      <c r="AM2125" s="17">
        <v>0.57683741648106901</v>
      </c>
      <c r="AN2125" s="18">
        <v>43054</v>
      </c>
      <c r="AO2125" s="17">
        <v>41214</v>
      </c>
      <c r="AP2125" s="17" t="s">
        <v>973</v>
      </c>
      <c r="AQ2125" s="17">
        <v>9438</v>
      </c>
      <c r="AR2125" s="17" t="s">
        <v>983</v>
      </c>
      <c r="AS2125" s="17" t="s">
        <v>17</v>
      </c>
      <c r="AT2125" s="17">
        <v>7.0000000000000007E-2</v>
      </c>
      <c r="AU2125" s="12">
        <v>0</v>
      </c>
      <c r="AV2125" s="12">
        <v>0</v>
      </c>
      <c r="AY2125" s="12">
        <v>4678900</v>
      </c>
      <c r="BA2125" s="12">
        <v>1</v>
      </c>
      <c r="BD2125" s="12">
        <v>0.57683741648106901</v>
      </c>
      <c r="BE2125" s="12">
        <v>0.83466519702397357</v>
      </c>
      <c r="BF2125" s="12">
        <v>0.85074626865671643</v>
      </c>
      <c r="BG2125" s="12">
        <v>0.69092721834496507</v>
      </c>
      <c r="BH2125" s="12">
        <v>0</v>
      </c>
      <c r="BI2125" s="12">
        <v>2E-3</v>
      </c>
      <c r="BJ2125" s="12">
        <v>0</v>
      </c>
      <c r="BK2125" s="12">
        <v>0.875</v>
      </c>
      <c r="BL2125" s="12">
        <v>1166</v>
      </c>
      <c r="BM2125" s="12">
        <v>-288</v>
      </c>
      <c r="BN2125" s="12">
        <v>-1156</v>
      </c>
      <c r="BO2125" s="12">
        <v>1435</v>
      </c>
      <c r="BP2125" s="12">
        <v>556</v>
      </c>
      <c r="BQ2125" s="12">
        <v>-157</v>
      </c>
      <c r="BR2125" s="12">
        <v>-876</v>
      </c>
      <c r="BS2125" s="12">
        <v>1700</v>
      </c>
      <c r="BT2125" s="12">
        <v>0.32894687053743926</v>
      </c>
      <c r="BU2125" s="12">
        <v>0.44771860997904978</v>
      </c>
      <c r="BV2125" s="12">
        <v>0.4631635784493775</v>
      </c>
      <c r="BW2125" s="12">
        <v>0.46722109512221421</v>
      </c>
      <c r="BX2125" s="12">
        <v>0.36022687352740657</v>
      </c>
      <c r="BY2125" s="12">
        <v>1781.5</v>
      </c>
      <c r="BZ2125" s="12">
        <v>1</v>
      </c>
      <c r="CB2125" s="12">
        <v>0.18841201716738198</v>
      </c>
      <c r="CC2125" s="12">
        <v>22280</v>
      </c>
      <c r="CD2125" s="12">
        <v>22440</v>
      </c>
      <c r="CE2125" s="12">
        <v>3.0615744428266303</v>
      </c>
      <c r="CH2125" s="22">
        <v>43052</v>
      </c>
      <c r="CI2125">
        <v>5190</v>
      </c>
      <c r="CJ2125">
        <v>5190</v>
      </c>
      <c r="CK2125">
        <v>5190</v>
      </c>
      <c r="CL2125">
        <v>5190</v>
      </c>
      <c r="CM2125" s="22">
        <v>43053</v>
      </c>
      <c r="CN2125">
        <v>5490</v>
      </c>
      <c r="CO2125">
        <v>5890</v>
      </c>
      <c r="CP2125">
        <v>5280</v>
      </c>
      <c r="CQ2125">
        <v>5450</v>
      </c>
      <c r="CR2125" s="22">
        <v>43054</v>
      </c>
      <c r="CS2125">
        <v>4810</v>
      </c>
      <c r="CT2125">
        <v>5680</v>
      </c>
      <c r="CU2125">
        <v>4640</v>
      </c>
      <c r="CV2125">
        <v>5680</v>
      </c>
    </row>
    <row r="2126" spans="1:100">
      <c r="F2126" s="23" t="str">
        <f t="shared" si="206"/>
        <v/>
      </c>
      <c r="N2126" s="4">
        <v>43053</v>
      </c>
      <c r="O2126" s="3" t="s">
        <v>11</v>
      </c>
      <c r="P2126" s="3">
        <v>6081</v>
      </c>
      <c r="Q2126" s="3" t="s">
        <v>293</v>
      </c>
      <c r="R2126" s="3" t="s">
        <v>13</v>
      </c>
      <c r="S2126" s="3">
        <v>0.05</v>
      </c>
      <c r="T2126" s="3">
        <v>1</v>
      </c>
      <c r="U2126" s="3">
        <v>0</v>
      </c>
      <c r="V2126" s="3">
        <v>600</v>
      </c>
      <c r="X2126" s="4">
        <v>43054</v>
      </c>
      <c r="Z2126" s="10">
        <f t="shared" si="205"/>
        <v>0</v>
      </c>
      <c r="AA2126" s="10">
        <f t="shared" si="204"/>
        <v>0</v>
      </c>
      <c r="AB2126" t="str">
        <f t="shared" si="207"/>
        <v/>
      </c>
      <c r="AC2126">
        <f t="shared" si="202"/>
        <v>-2413770</v>
      </c>
      <c r="AD2126">
        <f t="shared" si="203"/>
        <v>1</v>
      </c>
      <c r="AE2126" s="15">
        <v>43054</v>
      </c>
      <c r="AF2126" s="9">
        <v>7.467271448766688E-4</v>
      </c>
      <c r="AG2126" s="12" t="s">
        <v>957</v>
      </c>
      <c r="AH2126" s="20">
        <v>43052.988194444442</v>
      </c>
      <c r="AI2126" s="12">
        <v>740</v>
      </c>
      <c r="AJ2126" s="12">
        <v>-150</v>
      </c>
      <c r="AK2126" s="12">
        <v>-0.16850000000000001</v>
      </c>
      <c r="AL2126" s="17">
        <v>14600</v>
      </c>
      <c r="AM2126" s="17">
        <v>0.37947494033412887</v>
      </c>
      <c r="AN2126" s="9"/>
      <c r="AO2126" s="9"/>
      <c r="AP2126" s="17">
        <v>4.42</v>
      </c>
      <c r="AQ2126" s="17">
        <v>12568</v>
      </c>
      <c r="AR2126" s="17">
        <v>0.80844271018091518</v>
      </c>
      <c r="AS2126" s="17">
        <v>0.14399999999999999</v>
      </c>
      <c r="AT2126" s="17">
        <v>0.81443298969072164</v>
      </c>
      <c r="AU2126" s="12">
        <v>0.87531747864234588</v>
      </c>
      <c r="AV2126" s="12">
        <v>0</v>
      </c>
      <c r="AY2126" s="12">
        <v>13872300</v>
      </c>
      <c r="BA2126" s="12">
        <v>0</v>
      </c>
      <c r="BD2126" s="12">
        <v>0.37947494033412887</v>
      </c>
      <c r="BE2126" s="12">
        <v>0.80844271018091518</v>
      </c>
      <c r="BF2126" s="12">
        <v>0.81443298969072164</v>
      </c>
      <c r="BG2126" s="12">
        <v>0.87531747864234588</v>
      </c>
      <c r="BH2126" s="12">
        <v>0.03</v>
      </c>
      <c r="BI2126" s="12">
        <v>0.14399999999999999</v>
      </c>
      <c r="BJ2126" s="12">
        <v>0</v>
      </c>
      <c r="BK2126" s="12">
        <v>0.77500000000000002</v>
      </c>
      <c r="BL2126" s="12">
        <v>247</v>
      </c>
      <c r="BM2126" s="12">
        <v>-3</v>
      </c>
      <c r="BN2126" s="12">
        <v>785</v>
      </c>
      <c r="BO2126" s="12">
        <v>1351</v>
      </c>
      <c r="BP2126" s="12">
        <v>189</v>
      </c>
      <c r="BQ2126" s="12">
        <v>-57</v>
      </c>
      <c r="BR2126" s="12">
        <v>83</v>
      </c>
      <c r="BS2126" s="12">
        <v>322</v>
      </c>
      <c r="BT2126" s="12">
        <v>0.32894687053743926</v>
      </c>
      <c r="BU2126" s="12">
        <v>0.44771860997904978</v>
      </c>
      <c r="BV2126" s="12">
        <v>0.4631635784493775</v>
      </c>
      <c r="BW2126" s="12">
        <v>0.46722109512221421</v>
      </c>
      <c r="BX2126" s="12">
        <v>0.36022687352740657</v>
      </c>
      <c r="BY2126" s="12">
        <v>1781.5</v>
      </c>
      <c r="BZ2126" s="12">
        <v>0</v>
      </c>
      <c r="CB2126" s="12">
        <v>0.18841201716738198</v>
      </c>
      <c r="CC2126" s="12">
        <v>22280</v>
      </c>
      <c r="CD2126" s="12">
        <v>22440</v>
      </c>
      <c r="CE2126" s="12">
        <v>2.0140697288804561</v>
      </c>
    </row>
    <row r="2127" spans="1:100">
      <c r="A2127" s="22">
        <v>43052</v>
      </c>
      <c r="B2127">
        <v>478</v>
      </c>
      <c r="C2127">
        <v>496</v>
      </c>
      <c r="D2127">
        <v>476</v>
      </c>
      <c r="E2127">
        <v>480</v>
      </c>
      <c r="F2127" s="23">
        <f t="shared" si="206"/>
        <v>4.1841004184099972E-3</v>
      </c>
      <c r="G2127" s="22">
        <v>43053</v>
      </c>
      <c r="H2127">
        <v>432</v>
      </c>
      <c r="I2127">
        <v>440</v>
      </c>
      <c r="J2127">
        <v>413</v>
      </c>
      <c r="K2127">
        <v>420</v>
      </c>
      <c r="L2127" s="22">
        <v>43054</v>
      </c>
      <c r="M2127">
        <v>412</v>
      </c>
      <c r="N2127" s="4">
        <v>43053</v>
      </c>
      <c r="O2127" s="3" t="s">
        <v>11</v>
      </c>
      <c r="P2127" s="3">
        <v>8105</v>
      </c>
      <c r="Q2127" s="3" t="s">
        <v>339</v>
      </c>
      <c r="R2127" s="3" t="s">
        <v>13</v>
      </c>
      <c r="S2127" s="3">
        <v>0.05</v>
      </c>
      <c r="T2127" s="3">
        <v>2</v>
      </c>
      <c r="U2127" s="3">
        <v>0</v>
      </c>
      <c r="V2127" s="3">
        <v>1100</v>
      </c>
      <c r="W2127">
        <v>432</v>
      </c>
      <c r="X2127" s="4">
        <v>43054</v>
      </c>
      <c r="Y2127">
        <v>420</v>
      </c>
      <c r="Z2127" s="10">
        <f t="shared" si="205"/>
        <v>-13200</v>
      </c>
      <c r="AA2127" s="10">
        <f t="shared" si="204"/>
        <v>13200</v>
      </c>
      <c r="AB2127" t="str">
        <f t="shared" si="207"/>
        <v/>
      </c>
      <c r="AC2127">
        <f t="shared" si="202"/>
        <v>-2413770</v>
      </c>
      <c r="AD2127">
        <f t="shared" si="203"/>
        <v>4.0213285936458565E-2</v>
      </c>
      <c r="AE2127" s="15">
        <v>43054</v>
      </c>
      <c r="AF2127" s="9">
        <v>7.467271448766688E-4</v>
      </c>
      <c r="AG2127" s="12" t="s">
        <v>954</v>
      </c>
      <c r="AH2127" s="20">
        <v>43052.995138888888</v>
      </c>
      <c r="AI2127" s="12">
        <v>450.1</v>
      </c>
      <c r="AJ2127" s="12">
        <v>-29.9</v>
      </c>
      <c r="AK2127" s="12">
        <v>-6.2300000000000001E-2</v>
      </c>
      <c r="AL2127" s="17">
        <v>13800</v>
      </c>
      <c r="AM2127" s="17">
        <v>0.36730360934182588</v>
      </c>
      <c r="AN2127" s="9"/>
      <c r="AO2127" s="9"/>
      <c r="AP2127" s="17">
        <v>819.33</v>
      </c>
      <c r="AQ2127" s="17">
        <v>28091</v>
      </c>
      <c r="AR2127" s="17">
        <v>0.65555555555555556</v>
      </c>
      <c r="AS2127" s="17">
        <v>0.17</v>
      </c>
      <c r="AT2127" s="17">
        <v>0.66058394160583944</v>
      </c>
      <c r="AU2127" s="12">
        <v>0.66844919786096257</v>
      </c>
      <c r="AV2127" s="12">
        <v>0.85</v>
      </c>
      <c r="AY2127" s="12">
        <v>59640348</v>
      </c>
      <c r="BA2127" s="12">
        <v>0.44444444444444442</v>
      </c>
      <c r="BD2127" s="12">
        <v>0.36730360934182588</v>
      </c>
      <c r="BE2127" s="12">
        <v>0.65555555555555556</v>
      </c>
      <c r="BF2127" s="12">
        <v>0.66058394160583944</v>
      </c>
      <c r="BG2127" s="12">
        <v>0.66844919786096257</v>
      </c>
      <c r="BH2127" s="12">
        <v>0</v>
      </c>
      <c r="BI2127" s="12">
        <v>0.17</v>
      </c>
      <c r="BJ2127" s="12">
        <v>0</v>
      </c>
      <c r="BK2127" s="12">
        <v>0.68899999999999995</v>
      </c>
      <c r="BL2127" s="12">
        <v>478</v>
      </c>
      <c r="BM2127" s="12">
        <v>-98</v>
      </c>
      <c r="BN2127" s="12">
        <v>-55</v>
      </c>
      <c r="BO2127" s="12">
        <v>869</v>
      </c>
      <c r="BP2127" s="12">
        <v>209</v>
      </c>
      <c r="BQ2127" s="12">
        <v>87</v>
      </c>
      <c r="BR2127" s="12">
        <v>-21</v>
      </c>
      <c r="BS2127" s="12">
        <v>544</v>
      </c>
      <c r="BT2127" s="12">
        <v>0.38533743589368552</v>
      </c>
      <c r="BU2127" s="12">
        <v>0.70373992300720256</v>
      </c>
      <c r="BV2127" s="12">
        <v>0.72942496581419958</v>
      </c>
      <c r="BW2127" s="12">
        <v>0.7539809761647801</v>
      </c>
      <c r="BX2127" s="12">
        <v>0.43593560749112953</v>
      </c>
      <c r="BY2127" s="12">
        <v>1781.5</v>
      </c>
      <c r="BZ2127" s="12">
        <v>0.44444444444444442</v>
      </c>
      <c r="CB2127" s="12">
        <v>0.18841201716738198</v>
      </c>
      <c r="CC2127" s="12">
        <v>22280</v>
      </c>
      <c r="CD2127" s="12">
        <v>22440</v>
      </c>
      <c r="CE2127" s="12">
        <v>1.9494701817003515</v>
      </c>
      <c r="CH2127" s="22">
        <v>43052</v>
      </c>
      <c r="CI2127">
        <v>478</v>
      </c>
      <c r="CJ2127">
        <v>496</v>
      </c>
      <c r="CK2127">
        <v>476</v>
      </c>
      <c r="CL2127">
        <v>480</v>
      </c>
      <c r="CM2127" s="22">
        <v>43053</v>
      </c>
      <c r="CN2127">
        <v>432</v>
      </c>
      <c r="CO2127">
        <v>440</v>
      </c>
      <c r="CP2127">
        <v>413</v>
      </c>
      <c r="CQ2127">
        <v>420</v>
      </c>
      <c r="CR2127" s="22">
        <v>43054</v>
      </c>
      <c r="CS2127">
        <v>412</v>
      </c>
      <c r="CT2127">
        <v>420</v>
      </c>
      <c r="CU2127">
        <v>392</v>
      </c>
      <c r="CV2127">
        <v>402</v>
      </c>
    </row>
    <row r="2128" spans="1:100">
      <c r="A2128" s="22">
        <v>43052</v>
      </c>
      <c r="B2128">
        <v>3235</v>
      </c>
      <c r="C2128">
        <v>3235</v>
      </c>
      <c r="D2128">
        <v>3235</v>
      </c>
      <c r="E2128">
        <v>3235</v>
      </c>
      <c r="F2128" s="23">
        <f t="shared" si="206"/>
        <v>0</v>
      </c>
      <c r="G2128" s="22">
        <v>43053</v>
      </c>
      <c r="H2128">
        <v>2800</v>
      </c>
      <c r="I2128">
        <v>2801</v>
      </c>
      <c r="J2128">
        <v>2563</v>
      </c>
      <c r="K2128">
        <v>2624</v>
      </c>
      <c r="L2128" s="22">
        <v>43054</v>
      </c>
      <c r="M2128">
        <v>2638</v>
      </c>
      <c r="N2128" s="4">
        <v>43053</v>
      </c>
      <c r="O2128" s="3" t="s">
        <v>11</v>
      </c>
      <c r="P2128" s="3">
        <v>6094</v>
      </c>
      <c r="Q2128" s="3" t="s">
        <v>833</v>
      </c>
      <c r="R2128" s="3" t="s">
        <v>13</v>
      </c>
      <c r="S2128" s="3">
        <v>0.05</v>
      </c>
      <c r="T2128" s="3">
        <v>2</v>
      </c>
      <c r="U2128" s="3">
        <v>0</v>
      </c>
      <c r="V2128" s="3">
        <v>200</v>
      </c>
      <c r="W2128">
        <v>2800</v>
      </c>
      <c r="X2128" s="4">
        <v>43054</v>
      </c>
      <c r="Y2128">
        <v>2624</v>
      </c>
      <c r="Z2128" s="10">
        <f t="shared" si="205"/>
        <v>-35200</v>
      </c>
      <c r="AA2128" s="10">
        <f t="shared" si="204"/>
        <v>35200</v>
      </c>
      <c r="AB2128" t="str">
        <f t="shared" si="207"/>
        <v/>
      </c>
      <c r="AC2128">
        <f t="shared" si="202"/>
        <v>-2413770</v>
      </c>
      <c r="AD2128">
        <f t="shared" si="203"/>
        <v>3.6144578313253017E-2</v>
      </c>
      <c r="AE2128" s="15">
        <v>43054</v>
      </c>
      <c r="AF2128" s="9">
        <v>7.467271448766688E-4</v>
      </c>
      <c r="AG2128" s="12" t="s">
        <v>957</v>
      </c>
      <c r="AH2128" s="20">
        <v>43052.994444444441</v>
      </c>
      <c r="AI2128" s="12">
        <v>2905</v>
      </c>
      <c r="AJ2128" s="12">
        <v>-330</v>
      </c>
      <c r="AK2128" s="12">
        <v>-0.10199999999999999</v>
      </c>
      <c r="AL2128" s="17">
        <v>11700</v>
      </c>
      <c r="AM2128" s="17">
        <v>0.24142312579415501</v>
      </c>
      <c r="AN2128" s="9"/>
      <c r="AO2128" s="9"/>
      <c r="AP2128" s="17">
        <v>0</v>
      </c>
      <c r="AQ2128" s="17">
        <v>52337</v>
      </c>
      <c r="AR2128" s="17">
        <v>0.49152542372881358</v>
      </c>
      <c r="AS2128" s="17">
        <v>0</v>
      </c>
      <c r="AT2128" s="17">
        <v>0.68098681412165041</v>
      </c>
      <c r="AU2128" s="12">
        <v>0.79364424267437061</v>
      </c>
      <c r="AV2128" s="12">
        <v>0</v>
      </c>
      <c r="AY2128" s="12">
        <v>13300400</v>
      </c>
      <c r="BA2128" s="12">
        <v>0</v>
      </c>
      <c r="BD2128" s="12">
        <v>0.24142312579415501</v>
      </c>
      <c r="BE2128" s="12">
        <v>0.49152542372881358</v>
      </c>
      <c r="BF2128" s="12">
        <v>0.68098681412165041</v>
      </c>
      <c r="BG2128" s="12">
        <v>0.79364424267437061</v>
      </c>
      <c r="BH2128" s="12">
        <v>0</v>
      </c>
      <c r="BI2128" s="12">
        <v>0</v>
      </c>
      <c r="BJ2128" s="12">
        <v>0</v>
      </c>
      <c r="BK2128" s="12">
        <v>1</v>
      </c>
      <c r="BL2128" s="12">
        <v>151</v>
      </c>
      <c r="BM2128" s="12">
        <v>-261</v>
      </c>
      <c r="BN2128" s="12">
        <v>496</v>
      </c>
      <c r="BO2128" s="12">
        <v>817</v>
      </c>
      <c r="BP2128" s="12">
        <v>196</v>
      </c>
      <c r="BQ2128" s="12">
        <v>-131</v>
      </c>
      <c r="BR2128" s="12">
        <v>348</v>
      </c>
      <c r="BS2128" s="12">
        <v>427</v>
      </c>
      <c r="BT2128" s="12">
        <v>0.32894687053743926</v>
      </c>
      <c r="BU2128" s="12">
        <v>0.44771860997904978</v>
      </c>
      <c r="BV2128" s="12">
        <v>0.4631635784493775</v>
      </c>
      <c r="BW2128" s="12">
        <v>0.46722109512221421</v>
      </c>
      <c r="BX2128" s="12">
        <v>0.36022687352740657</v>
      </c>
      <c r="BY2128" s="12">
        <v>1781.5</v>
      </c>
      <c r="BZ2128" s="12">
        <v>0</v>
      </c>
      <c r="CB2128" s="12">
        <v>0.18841201716738198</v>
      </c>
      <c r="CC2128" s="12">
        <v>22280</v>
      </c>
      <c r="CD2128" s="12">
        <v>22440</v>
      </c>
      <c r="CE2128" s="12">
        <v>1.2813573646933512</v>
      </c>
      <c r="CH2128" s="22">
        <v>43052</v>
      </c>
      <c r="CI2128">
        <v>3235</v>
      </c>
      <c r="CJ2128">
        <v>3235</v>
      </c>
      <c r="CK2128">
        <v>3235</v>
      </c>
      <c r="CL2128">
        <v>3235</v>
      </c>
      <c r="CM2128" s="22">
        <v>43053</v>
      </c>
      <c r="CN2128">
        <v>2800</v>
      </c>
      <c r="CO2128">
        <v>2801</v>
      </c>
      <c r="CP2128">
        <v>2563</v>
      </c>
      <c r="CQ2128">
        <v>2624</v>
      </c>
      <c r="CR2128" s="22">
        <v>43054</v>
      </c>
      <c r="CS2128">
        <v>2638</v>
      </c>
      <c r="CT2128">
        <v>2654</v>
      </c>
      <c r="CU2128">
        <v>2444</v>
      </c>
      <c r="CV2128">
        <v>2494</v>
      </c>
    </row>
    <row r="2129" spans="1:100">
      <c r="A2129" s="22">
        <v>43052</v>
      </c>
      <c r="B2129">
        <v>561</v>
      </c>
      <c r="C2129">
        <v>561</v>
      </c>
      <c r="D2129">
        <v>561</v>
      </c>
      <c r="E2129">
        <v>561</v>
      </c>
      <c r="F2129" s="23">
        <f t="shared" si="206"/>
        <v>0</v>
      </c>
      <c r="G2129" s="22">
        <v>43053</v>
      </c>
      <c r="H2129">
        <v>641</v>
      </c>
      <c r="I2129">
        <v>661</v>
      </c>
      <c r="J2129">
        <v>623</v>
      </c>
      <c r="K2129">
        <v>661</v>
      </c>
      <c r="L2129" s="22">
        <v>43054</v>
      </c>
      <c r="M2129">
        <v>761</v>
      </c>
      <c r="N2129" s="4">
        <v>43053</v>
      </c>
      <c r="O2129" s="3" t="s">
        <v>15</v>
      </c>
      <c r="P2129" s="3">
        <v>1730</v>
      </c>
      <c r="Q2129" s="3" t="s">
        <v>822</v>
      </c>
      <c r="R2129" s="3" t="s">
        <v>17</v>
      </c>
      <c r="S2129" s="3">
        <v>0.05</v>
      </c>
      <c r="T2129" s="3">
        <v>2</v>
      </c>
      <c r="U2129" s="3">
        <v>0</v>
      </c>
      <c r="V2129" s="3">
        <v>900</v>
      </c>
      <c r="W2129">
        <v>641</v>
      </c>
      <c r="X2129" s="4">
        <v>43054</v>
      </c>
      <c r="Y2129">
        <v>661</v>
      </c>
      <c r="Z2129" s="10">
        <f t="shared" si="205"/>
        <v>18000</v>
      </c>
      <c r="AA2129" s="10">
        <f t="shared" si="204"/>
        <v>18000</v>
      </c>
      <c r="AB2129" t="str">
        <f t="shared" si="207"/>
        <v/>
      </c>
      <c r="AC2129">
        <f t="shared" si="202"/>
        <v>-2413770</v>
      </c>
      <c r="AD2129">
        <f t="shared" si="203"/>
        <v>3.0257186081694365E-2</v>
      </c>
      <c r="AE2129" s="15">
        <v>43054</v>
      </c>
      <c r="AF2129" s="9">
        <v>7.467271448766688E-4</v>
      </c>
      <c r="AG2129" s="12" t="s">
        <v>960</v>
      </c>
      <c r="AH2129" s="20">
        <v>43052.951388888891</v>
      </c>
      <c r="AI2129" s="12">
        <v>661</v>
      </c>
      <c r="AJ2129" s="12">
        <v>100</v>
      </c>
      <c r="AK2129" s="12">
        <v>0.17829999999999999</v>
      </c>
      <c r="AL2129" s="17">
        <v>11600</v>
      </c>
      <c r="AM2129" s="17">
        <v>0.37422037422037424</v>
      </c>
      <c r="AN2129" s="9"/>
      <c r="AO2129" s="9"/>
      <c r="AP2129" s="17">
        <v>0</v>
      </c>
      <c r="AQ2129" s="17">
        <v>1645</v>
      </c>
      <c r="AR2129" s="17">
        <v>0.82352941176470584</v>
      </c>
      <c r="AS2129" s="17">
        <v>0.23699999999999999</v>
      </c>
      <c r="AT2129" s="17">
        <v>0.83333333333333337</v>
      </c>
      <c r="AU2129" s="12">
        <v>0.86715867158671589</v>
      </c>
      <c r="AV2129" s="12">
        <v>2.08</v>
      </c>
      <c r="AY2129" s="12">
        <v>3420000</v>
      </c>
      <c r="BA2129" s="12">
        <v>1</v>
      </c>
      <c r="BD2129" s="12">
        <v>0.37422037422037424</v>
      </c>
      <c r="BE2129" s="12">
        <v>0.82352941176470584</v>
      </c>
      <c r="BF2129" s="12">
        <v>0.83333333333333337</v>
      </c>
      <c r="BG2129" s="12">
        <v>0.86715867158671589</v>
      </c>
      <c r="BH2129" s="12">
        <v>0</v>
      </c>
      <c r="BI2129" s="12">
        <v>0.23699999999999999</v>
      </c>
      <c r="BJ2129" s="12">
        <v>0</v>
      </c>
      <c r="BK2129" s="12">
        <v>0.79</v>
      </c>
      <c r="BL2129" s="12">
        <v>20</v>
      </c>
      <c r="BM2129" s="12">
        <v>-7</v>
      </c>
      <c r="BN2129" s="12">
        <v>190</v>
      </c>
      <c r="BO2129" s="12">
        <v>382</v>
      </c>
      <c r="BP2129" s="12">
        <v>-407</v>
      </c>
      <c r="BQ2129" s="12">
        <v>27</v>
      </c>
      <c r="BR2129" s="12">
        <v>205</v>
      </c>
      <c r="BS2129" s="12">
        <v>178</v>
      </c>
      <c r="BT2129" s="12">
        <v>0.33046792972133077</v>
      </c>
      <c r="BU2129" s="12">
        <v>0.64007582585320488</v>
      </c>
      <c r="BV2129" s="12">
        <v>0.66777639880429773</v>
      </c>
      <c r="BW2129" s="12">
        <v>0.68217241655105965</v>
      </c>
      <c r="BX2129" s="12">
        <v>0.4366685582996957</v>
      </c>
      <c r="BY2129" s="12">
        <v>1781.5</v>
      </c>
      <c r="BZ2129" s="12">
        <v>1</v>
      </c>
      <c r="CB2129" s="12">
        <v>0.18841201716738198</v>
      </c>
      <c r="CC2129" s="12">
        <v>22280</v>
      </c>
      <c r="CD2129" s="12">
        <v>22440</v>
      </c>
      <c r="CE2129" s="12">
        <v>1.9861810294612117</v>
      </c>
      <c r="CH2129" s="22">
        <v>43052</v>
      </c>
      <c r="CI2129">
        <v>561</v>
      </c>
      <c r="CJ2129">
        <v>561</v>
      </c>
      <c r="CK2129">
        <v>561</v>
      </c>
      <c r="CL2129">
        <v>561</v>
      </c>
      <c r="CM2129" s="22">
        <v>43053</v>
      </c>
      <c r="CN2129">
        <v>641</v>
      </c>
      <c r="CO2129">
        <v>661</v>
      </c>
      <c r="CP2129">
        <v>623</v>
      </c>
      <c r="CQ2129">
        <v>661</v>
      </c>
      <c r="CR2129" s="22">
        <v>43054</v>
      </c>
      <c r="CS2129">
        <v>761</v>
      </c>
      <c r="CT2129">
        <v>761</v>
      </c>
      <c r="CU2129">
        <v>755</v>
      </c>
      <c r="CV2129">
        <v>761</v>
      </c>
    </row>
    <row r="2130" spans="1:100">
      <c r="A2130" s="22">
        <v>43052</v>
      </c>
      <c r="B2130">
        <v>803</v>
      </c>
      <c r="C2130">
        <v>803</v>
      </c>
      <c r="D2130">
        <v>786</v>
      </c>
      <c r="E2130">
        <v>793</v>
      </c>
      <c r="F2130" s="23">
        <f t="shared" si="206"/>
        <v>-1.2453300124533051E-2</v>
      </c>
      <c r="G2130" s="22">
        <v>43053</v>
      </c>
      <c r="H2130">
        <v>840</v>
      </c>
      <c r="I2130">
        <v>840</v>
      </c>
      <c r="J2130">
        <v>781</v>
      </c>
      <c r="K2130">
        <v>786</v>
      </c>
      <c r="L2130" s="22">
        <v>43054</v>
      </c>
      <c r="M2130">
        <v>780</v>
      </c>
      <c r="N2130" s="4">
        <v>43053</v>
      </c>
      <c r="O2130" s="3" t="s">
        <v>15</v>
      </c>
      <c r="P2130" s="3">
        <v>8508</v>
      </c>
      <c r="Q2130" s="3" t="s">
        <v>153</v>
      </c>
      <c r="R2130" s="3" t="s">
        <v>17</v>
      </c>
      <c r="S2130" s="3">
        <v>0.05</v>
      </c>
      <c r="T2130" s="3">
        <v>1</v>
      </c>
      <c r="U2130" s="3">
        <v>0</v>
      </c>
      <c r="V2130" s="3">
        <v>700</v>
      </c>
      <c r="W2130">
        <v>840</v>
      </c>
      <c r="X2130" s="4">
        <v>43054</v>
      </c>
      <c r="Y2130">
        <v>786</v>
      </c>
      <c r="Z2130" s="10">
        <f t="shared" si="205"/>
        <v>-37800</v>
      </c>
      <c r="AA2130" s="10">
        <f t="shared" si="204"/>
        <v>37800</v>
      </c>
      <c r="AB2130">
        <f t="shared" si="207"/>
        <v>-37800</v>
      </c>
      <c r="AC2130">
        <f t="shared" si="202"/>
        <v>-2451570</v>
      </c>
      <c r="AD2130">
        <f t="shared" si="203"/>
        <v>2.5522041763341052E-2</v>
      </c>
      <c r="AE2130" s="15">
        <v>43054</v>
      </c>
      <c r="AF2130" s="9">
        <v>7.467271448766688E-4</v>
      </c>
      <c r="AG2130" s="12" t="s">
        <v>954</v>
      </c>
      <c r="AH2130" s="20">
        <v>43052.998611111114</v>
      </c>
      <c r="AI2130" s="12">
        <v>862</v>
      </c>
      <c r="AJ2130" s="12">
        <v>69</v>
      </c>
      <c r="AK2130" s="12">
        <v>8.6999999999999994E-2</v>
      </c>
      <c r="AL2130" s="17">
        <v>10400</v>
      </c>
      <c r="AM2130" s="17">
        <v>0.30922693266832918</v>
      </c>
      <c r="AN2130" s="9"/>
      <c r="AO2130" s="9"/>
      <c r="AP2130" s="17">
        <v>9.6300000000000008</v>
      </c>
      <c r="AQ2130" s="17">
        <v>90289</v>
      </c>
      <c r="AR2130" s="17">
        <v>4.0816326530612242E-2</v>
      </c>
      <c r="AS2130" s="17">
        <v>0.125</v>
      </c>
      <c r="AT2130" s="17">
        <v>1.6611295681063124E-2</v>
      </c>
      <c r="AU2130" s="12">
        <v>0.16619718309859155</v>
      </c>
      <c r="AV2130" s="12">
        <v>1.5</v>
      </c>
      <c r="AY2130" s="12">
        <v>112579370</v>
      </c>
      <c r="BA2130" s="12">
        <v>0</v>
      </c>
      <c r="BD2130" s="12">
        <v>0.30922693266832918</v>
      </c>
      <c r="BE2130" s="12">
        <v>4.0816326530612242E-2</v>
      </c>
      <c r="BF2130" s="12">
        <v>1.6611295681063124E-2</v>
      </c>
      <c r="BG2130" s="12">
        <v>0.16619718309859155</v>
      </c>
      <c r="BH2130" s="12">
        <v>0.17799999999999999</v>
      </c>
      <c r="BI2130" s="12">
        <v>0.125</v>
      </c>
      <c r="BJ2130" s="12">
        <v>7.3999999999999996E-2</v>
      </c>
      <c r="BK2130" s="12">
        <v>0.55500000000000005</v>
      </c>
      <c r="BL2130" s="12">
        <v>93</v>
      </c>
      <c r="BM2130" s="12">
        <v>367</v>
      </c>
      <c r="BN2130" s="12">
        <v>-24</v>
      </c>
      <c r="BO2130" s="12">
        <v>562</v>
      </c>
      <c r="BP2130" s="12">
        <v>-164</v>
      </c>
      <c r="BQ2130" s="12">
        <v>-124</v>
      </c>
      <c r="BR2130" s="12">
        <v>241</v>
      </c>
      <c r="BS2130" s="12">
        <v>94</v>
      </c>
      <c r="BT2130" s="12">
        <v>0.38533743589368552</v>
      </c>
      <c r="BU2130" s="12">
        <v>0.70373992300720256</v>
      </c>
      <c r="BV2130" s="12">
        <v>0.72942496581419958</v>
      </c>
      <c r="BW2130" s="12">
        <v>0.7539809761647801</v>
      </c>
      <c r="BX2130" s="12">
        <v>0.43593560749112953</v>
      </c>
      <c r="BY2130" s="12">
        <v>1781.5</v>
      </c>
      <c r="BZ2130" s="12">
        <v>0</v>
      </c>
      <c r="CB2130" s="12">
        <v>0.18841201716738198</v>
      </c>
      <c r="CC2130" s="12">
        <v>22280</v>
      </c>
      <c r="CD2130" s="12">
        <v>22440</v>
      </c>
      <c r="CE2130" s="12">
        <v>1.6412272280574189</v>
      </c>
      <c r="CH2130" s="22">
        <v>43052</v>
      </c>
      <c r="CI2130">
        <v>803</v>
      </c>
      <c r="CJ2130">
        <v>803</v>
      </c>
      <c r="CK2130">
        <v>786</v>
      </c>
      <c r="CL2130">
        <v>793</v>
      </c>
      <c r="CM2130" s="22">
        <v>43053</v>
      </c>
      <c r="CN2130">
        <v>840</v>
      </c>
      <c r="CO2130">
        <v>840</v>
      </c>
      <c r="CP2130">
        <v>781</v>
      </c>
      <c r="CQ2130">
        <v>786</v>
      </c>
      <c r="CR2130" s="22">
        <v>43054</v>
      </c>
      <c r="CS2130">
        <v>780</v>
      </c>
      <c r="CT2130">
        <v>783</v>
      </c>
      <c r="CU2130">
        <v>730</v>
      </c>
      <c r="CV2130">
        <v>741</v>
      </c>
    </row>
    <row r="2131" spans="1:100">
      <c r="A2131" s="22">
        <v>43052</v>
      </c>
      <c r="B2131">
        <v>2400</v>
      </c>
      <c r="C2131">
        <v>2463</v>
      </c>
      <c r="D2131">
        <v>2354</v>
      </c>
      <c r="E2131">
        <v>2426</v>
      </c>
      <c r="F2131" s="23">
        <f t="shared" si="206"/>
        <v>1.083333333333325E-2</v>
      </c>
      <c r="G2131" s="22">
        <v>43053</v>
      </c>
      <c r="H2131">
        <v>2490</v>
      </c>
      <c r="I2131">
        <v>2490</v>
      </c>
      <c r="J2131">
        <v>2290</v>
      </c>
      <c r="K2131">
        <v>2299</v>
      </c>
      <c r="L2131" s="22">
        <v>43054</v>
      </c>
      <c r="M2131">
        <v>2200</v>
      </c>
      <c r="N2131" s="4">
        <v>43053</v>
      </c>
      <c r="O2131" s="3" t="s">
        <v>15</v>
      </c>
      <c r="P2131" s="3">
        <v>4080</v>
      </c>
      <c r="Q2131" s="3" t="s">
        <v>570</v>
      </c>
      <c r="R2131" s="3" t="s">
        <v>17</v>
      </c>
      <c r="S2131" s="3">
        <v>0.05</v>
      </c>
      <c r="T2131" s="3">
        <v>2</v>
      </c>
      <c r="U2131" s="3">
        <v>0</v>
      </c>
      <c r="V2131" s="3">
        <v>300</v>
      </c>
      <c r="W2131">
        <v>2490</v>
      </c>
      <c r="X2131" s="4">
        <v>43054</v>
      </c>
      <c r="Y2131">
        <v>2299</v>
      </c>
      <c r="Z2131" s="10">
        <f t="shared" si="205"/>
        <v>-57300</v>
      </c>
      <c r="AA2131" s="10">
        <f t="shared" si="204"/>
        <v>57300</v>
      </c>
      <c r="AB2131" t="str">
        <f t="shared" si="207"/>
        <v/>
      </c>
      <c r="AC2131">
        <f t="shared" si="202"/>
        <v>-2451570</v>
      </c>
      <c r="AD2131">
        <f t="shared" si="203"/>
        <v>1.1904761904761862E-2</v>
      </c>
      <c r="AE2131" s="15">
        <v>43054</v>
      </c>
      <c r="AF2131" s="9">
        <v>7.467271448766688E-4</v>
      </c>
      <c r="AG2131" s="12" t="s">
        <v>960</v>
      </c>
      <c r="AH2131" s="20">
        <v>43052.99722222222</v>
      </c>
      <c r="AI2131" s="12">
        <v>2520</v>
      </c>
      <c r="AJ2131" s="12">
        <v>94</v>
      </c>
      <c r="AK2131" s="12">
        <v>3.8699999999999998E-2</v>
      </c>
      <c r="AL2131" s="17">
        <v>9800</v>
      </c>
      <c r="AM2131" s="17">
        <v>0.69331693316933174</v>
      </c>
      <c r="AN2131" s="9"/>
      <c r="AO2131" s="9"/>
      <c r="AP2131" s="17">
        <v>13246</v>
      </c>
      <c r="AQ2131" s="17">
        <v>61831</v>
      </c>
      <c r="AR2131" s="17">
        <v>0.81417175035194744</v>
      </c>
      <c r="AS2131" s="17">
        <v>0.314</v>
      </c>
      <c r="AT2131" s="17">
        <v>0.81958997722095672</v>
      </c>
      <c r="AU2131" s="12">
        <v>0.82352941176470584</v>
      </c>
      <c r="AV2131" s="12">
        <v>0</v>
      </c>
      <c r="AY2131" s="12">
        <v>25350800</v>
      </c>
      <c r="BA2131" s="12">
        <v>2.5454545454545455E-2</v>
      </c>
      <c r="BD2131" s="12">
        <v>0.69331693316933174</v>
      </c>
      <c r="BE2131" s="12">
        <v>0.81417175035194744</v>
      </c>
      <c r="BF2131" s="12">
        <v>0.81958997722095672</v>
      </c>
      <c r="BG2131" s="12">
        <v>0.82352941176470584</v>
      </c>
      <c r="BH2131" s="12">
        <v>2.4E-2</v>
      </c>
      <c r="BI2131" s="12">
        <v>0.314</v>
      </c>
      <c r="BJ2131" s="12">
        <v>1E-3</v>
      </c>
      <c r="BK2131" s="12">
        <v>0.34100000000000003</v>
      </c>
      <c r="BL2131" s="12">
        <v>-425</v>
      </c>
      <c r="BM2131" s="12">
        <v>99</v>
      </c>
      <c r="BN2131" s="12">
        <v>2094</v>
      </c>
      <c r="BO2131" s="12">
        <v>3224</v>
      </c>
      <c r="BP2131" s="12">
        <v>86</v>
      </c>
      <c r="BQ2131" s="12">
        <v>-4038</v>
      </c>
      <c r="BR2131" s="12">
        <v>4005</v>
      </c>
      <c r="BS2131" s="12">
        <v>1337</v>
      </c>
      <c r="BT2131" s="12">
        <v>0.33046792972133077</v>
      </c>
      <c r="BU2131" s="12">
        <v>0.64007582585320488</v>
      </c>
      <c r="BV2131" s="12">
        <v>0.66777639880429773</v>
      </c>
      <c r="BW2131" s="12">
        <v>0.68217241655105965</v>
      </c>
      <c r="BX2131" s="12">
        <v>0.4366685582996957</v>
      </c>
      <c r="BY2131" s="12">
        <v>1781.5</v>
      </c>
      <c r="BZ2131" s="12">
        <v>2.5454545454545455E-2</v>
      </c>
      <c r="CB2131" s="12">
        <v>0.18841201716738198</v>
      </c>
      <c r="CC2131" s="12">
        <v>22280</v>
      </c>
      <c r="CD2131" s="12">
        <v>22440</v>
      </c>
      <c r="CE2131" s="12">
        <v>3.6797914676185486</v>
      </c>
      <c r="CH2131" s="22">
        <v>43052</v>
      </c>
      <c r="CI2131">
        <v>2400</v>
      </c>
      <c r="CJ2131">
        <v>2463</v>
      </c>
      <c r="CK2131">
        <v>2354</v>
      </c>
      <c r="CL2131">
        <v>2426</v>
      </c>
      <c r="CM2131" s="22">
        <v>43053</v>
      </c>
      <c r="CN2131">
        <v>2490</v>
      </c>
      <c r="CO2131">
        <v>2490</v>
      </c>
      <c r="CP2131">
        <v>2290</v>
      </c>
      <c r="CQ2131">
        <v>2299</v>
      </c>
      <c r="CR2131" s="22">
        <v>43054</v>
      </c>
      <c r="CS2131">
        <v>2200</v>
      </c>
      <c r="CT2131">
        <v>2225</v>
      </c>
      <c r="CU2131">
        <v>2058</v>
      </c>
      <c r="CV2131">
        <v>2120</v>
      </c>
    </row>
    <row r="2132" spans="1:100">
      <c r="A2132" s="22">
        <v>43052</v>
      </c>
      <c r="B2132">
        <v>1308</v>
      </c>
      <c r="C2132">
        <v>1372</v>
      </c>
      <c r="D2132">
        <v>1000</v>
      </c>
      <c r="E2132">
        <v>1161</v>
      </c>
      <c r="F2132" s="23">
        <f t="shared" si="206"/>
        <v>-0.11238532110091748</v>
      </c>
      <c r="G2132" s="22">
        <v>43053</v>
      </c>
      <c r="H2132">
        <v>1199</v>
      </c>
      <c r="I2132">
        <v>1228</v>
      </c>
      <c r="J2132">
        <v>1151</v>
      </c>
      <c r="K2132">
        <v>1167</v>
      </c>
      <c r="L2132" s="22">
        <v>43054</v>
      </c>
      <c r="M2132">
        <v>1162</v>
      </c>
      <c r="N2132" s="4">
        <v>43053</v>
      </c>
      <c r="O2132" s="3" t="s">
        <v>15</v>
      </c>
      <c r="P2132" s="3">
        <v>3853</v>
      </c>
      <c r="Q2132" s="3" t="s">
        <v>95</v>
      </c>
      <c r="R2132" s="3" t="s">
        <v>17</v>
      </c>
      <c r="S2132" s="3">
        <v>0.05</v>
      </c>
      <c r="T2132" s="3">
        <v>1</v>
      </c>
      <c r="U2132" s="3">
        <v>0</v>
      </c>
      <c r="V2132" s="3">
        <v>500</v>
      </c>
      <c r="W2132">
        <v>1199</v>
      </c>
      <c r="X2132" s="4">
        <v>43054</v>
      </c>
      <c r="Y2132">
        <v>1167</v>
      </c>
      <c r="Z2132" s="10">
        <f t="shared" si="205"/>
        <v>-16000</v>
      </c>
      <c r="AA2132" s="10">
        <f t="shared" si="204"/>
        <v>16000</v>
      </c>
      <c r="AB2132">
        <f t="shared" si="207"/>
        <v>-16000</v>
      </c>
      <c r="AC2132">
        <f t="shared" si="202"/>
        <v>-2467570</v>
      </c>
      <c r="AD2132">
        <f t="shared" si="203"/>
        <v>0</v>
      </c>
      <c r="AE2132" s="15">
        <v>43054</v>
      </c>
      <c r="AF2132" s="9">
        <v>7.467271448766688E-4</v>
      </c>
      <c r="AG2132" s="12" t="s">
        <v>957</v>
      </c>
      <c r="AH2132" s="20">
        <v>43052.973611111112</v>
      </c>
      <c r="AI2132" s="12">
        <v>1199</v>
      </c>
      <c r="AJ2132" s="12">
        <v>38</v>
      </c>
      <c r="AK2132" s="12">
        <v>3.27E-2</v>
      </c>
      <c r="AL2132" s="17">
        <v>9000</v>
      </c>
      <c r="AM2132" s="17">
        <v>0.42857142857142855</v>
      </c>
      <c r="AN2132" s="9"/>
      <c r="AO2132" s="9"/>
      <c r="AP2132" s="17">
        <v>1.79</v>
      </c>
      <c r="AQ2132" s="17">
        <v>22392</v>
      </c>
      <c r="AR2132" s="17">
        <v>0.69976905311778292</v>
      </c>
      <c r="AS2132" s="17">
        <v>0.158</v>
      </c>
      <c r="AT2132" s="17">
        <v>0.7117516629711752</v>
      </c>
      <c r="AU2132" s="12">
        <v>0.79246733282090698</v>
      </c>
      <c r="AV2132" s="12" t="s">
        <v>988</v>
      </c>
      <c r="AY2132" s="12">
        <v>17480165</v>
      </c>
      <c r="BA2132" s="12">
        <v>4.2553191489361701E-2</v>
      </c>
      <c r="BD2132" s="12">
        <v>0.42857142857142855</v>
      </c>
      <c r="BE2132" s="12">
        <v>0.69976905311778292</v>
      </c>
      <c r="BF2132" s="12">
        <v>0.7117516629711752</v>
      </c>
      <c r="BG2132" s="12">
        <v>0.79246733282090698</v>
      </c>
      <c r="BH2132" s="12">
        <v>1.7999999999999999E-2</v>
      </c>
      <c r="BI2132" s="12">
        <v>0.158</v>
      </c>
      <c r="BJ2132" s="12">
        <v>1.7999999999999999E-2</v>
      </c>
      <c r="BK2132" s="12">
        <v>0.52300000000000002</v>
      </c>
      <c r="BL2132" s="12">
        <v>143</v>
      </c>
      <c r="BM2132" s="12">
        <v>19</v>
      </c>
      <c r="BN2132" s="12">
        <v>-186</v>
      </c>
      <c r="BO2132" s="12">
        <v>1629</v>
      </c>
      <c r="BP2132" s="12">
        <v>263</v>
      </c>
      <c r="BQ2132" s="12">
        <v>-69</v>
      </c>
      <c r="BR2132" s="12">
        <v>260</v>
      </c>
      <c r="BS2132" s="12">
        <v>1632</v>
      </c>
      <c r="BT2132" s="12">
        <v>0.32894687053743926</v>
      </c>
      <c r="BU2132" s="12">
        <v>0.44771860997904978</v>
      </c>
      <c r="BV2132" s="12">
        <v>0.4631635784493775</v>
      </c>
      <c r="BW2132" s="12">
        <v>0.46722109512221421</v>
      </c>
      <c r="BX2132" s="12">
        <v>0.36022687352740657</v>
      </c>
      <c r="BY2132" s="12">
        <v>1781.5</v>
      </c>
      <c r="BZ2132" s="12">
        <v>4.2553191489361701E-2</v>
      </c>
      <c r="CB2132" s="12">
        <v>0.18841201716738198</v>
      </c>
      <c r="CC2132" s="12">
        <v>22280</v>
      </c>
      <c r="CD2132" s="12">
        <v>22440</v>
      </c>
      <c r="CE2132" s="12">
        <v>2.274650178978197</v>
      </c>
      <c r="CH2132" s="22">
        <v>43052</v>
      </c>
      <c r="CI2132">
        <v>1308</v>
      </c>
      <c r="CJ2132">
        <v>1372</v>
      </c>
      <c r="CK2132">
        <v>1000</v>
      </c>
      <c r="CL2132">
        <v>1161</v>
      </c>
      <c r="CM2132" s="22">
        <v>43053</v>
      </c>
      <c r="CN2132">
        <v>1199</v>
      </c>
      <c r="CO2132">
        <v>1228</v>
      </c>
      <c r="CP2132">
        <v>1151</v>
      </c>
      <c r="CQ2132">
        <v>1167</v>
      </c>
      <c r="CR2132" s="22">
        <v>43054</v>
      </c>
      <c r="CS2132">
        <v>1162</v>
      </c>
      <c r="CT2132">
        <v>1166</v>
      </c>
      <c r="CU2132">
        <v>1043</v>
      </c>
      <c r="CV2132">
        <v>1070</v>
      </c>
    </row>
    <row r="2133" spans="1:100">
      <c r="F2133" s="23" t="str">
        <f t="shared" si="206"/>
        <v/>
      </c>
      <c r="N2133" s="4">
        <v>43053</v>
      </c>
      <c r="O2133" s="3" t="s">
        <v>11</v>
      </c>
      <c r="P2133" s="3">
        <v>6171</v>
      </c>
      <c r="Q2133" s="3" t="s">
        <v>443</v>
      </c>
      <c r="R2133" s="3" t="s">
        <v>13</v>
      </c>
      <c r="S2133" s="3">
        <v>0.05</v>
      </c>
      <c r="T2133" s="3">
        <v>2</v>
      </c>
      <c r="U2133" s="3">
        <v>0</v>
      </c>
      <c r="V2133" s="3">
        <v>700</v>
      </c>
      <c r="X2133" s="4">
        <v>43054</v>
      </c>
      <c r="Z2133" s="10">
        <f t="shared" si="205"/>
        <v>0</v>
      </c>
      <c r="AA2133" s="10">
        <f t="shared" si="204"/>
        <v>0</v>
      </c>
      <c r="AB2133" t="str">
        <f t="shared" si="207"/>
        <v/>
      </c>
      <c r="AC2133">
        <f t="shared" si="202"/>
        <v>-2467570</v>
      </c>
      <c r="AD2133">
        <f t="shared" si="203"/>
        <v>1</v>
      </c>
      <c r="AE2133" s="15">
        <v>43054</v>
      </c>
      <c r="AF2133" s="9">
        <v>7.467271448766688E-4</v>
      </c>
      <c r="AG2133" s="12" t="s">
        <v>962</v>
      </c>
      <c r="AH2133" s="20">
        <v>43052.997916666667</v>
      </c>
      <c r="AI2133" s="12">
        <v>695</v>
      </c>
      <c r="AJ2133" s="12">
        <v>-118</v>
      </c>
      <c r="AK2133" s="12">
        <v>-0.14510000000000001</v>
      </c>
      <c r="AL2133" s="17">
        <v>8200</v>
      </c>
      <c r="AM2133" s="17">
        <v>0.70779976717112925</v>
      </c>
      <c r="AN2133" s="9"/>
      <c r="AO2133" s="9"/>
      <c r="AP2133" s="17">
        <v>85.09</v>
      </c>
      <c r="AQ2133" s="17">
        <v>10288</v>
      </c>
      <c r="AR2133" s="17">
        <v>0.89300758213984832</v>
      </c>
      <c r="AS2133" s="17">
        <v>2E-3</v>
      </c>
      <c r="AT2133" s="17">
        <v>0.89300758213984832</v>
      </c>
      <c r="AU2133" s="12">
        <v>0.90797101449275364</v>
      </c>
      <c r="AV2133" s="12">
        <v>0.94</v>
      </c>
      <c r="AY2133" s="12">
        <v>12827600</v>
      </c>
      <c r="BA2133" s="12">
        <v>0</v>
      </c>
      <c r="BD2133" s="12">
        <v>0.70779976717112925</v>
      </c>
      <c r="BE2133" s="12">
        <v>0.89300758213984832</v>
      </c>
      <c r="BF2133" s="12">
        <v>0.89300758213984832</v>
      </c>
      <c r="BG2133" s="12">
        <v>0.90797101449275364</v>
      </c>
      <c r="BH2133" s="12">
        <v>0</v>
      </c>
      <c r="BI2133" s="12">
        <v>2E-3</v>
      </c>
      <c r="BJ2133" s="12">
        <v>0</v>
      </c>
      <c r="BK2133" s="12">
        <v>0.98099999999999998</v>
      </c>
      <c r="BL2133" s="12">
        <v>308</v>
      </c>
      <c r="BM2133" s="12">
        <v>-115</v>
      </c>
      <c r="BN2133" s="12">
        <v>-169</v>
      </c>
      <c r="BO2133" s="12">
        <v>251</v>
      </c>
      <c r="BP2133" s="12">
        <v>302</v>
      </c>
      <c r="BQ2133" s="12">
        <v>-411</v>
      </c>
      <c r="BR2133" s="12">
        <v>141</v>
      </c>
      <c r="BS2133" s="12">
        <v>227</v>
      </c>
      <c r="BT2133" s="12">
        <v>0.2891314636931428</v>
      </c>
      <c r="BU2133" s="12">
        <v>0.74386758874761516</v>
      </c>
      <c r="BV2133" s="12">
        <v>0.7730483349098497</v>
      </c>
      <c r="BW2133" s="12">
        <v>0.7932287370072254</v>
      </c>
      <c r="BX2133" s="12">
        <v>0.46612325891863243</v>
      </c>
      <c r="BY2133" s="12">
        <v>1781.5</v>
      </c>
      <c r="BZ2133" s="12">
        <v>0</v>
      </c>
      <c r="CB2133" s="12">
        <v>0.18841201716738198</v>
      </c>
      <c r="CC2133" s="12">
        <v>22280</v>
      </c>
      <c r="CD2133" s="12">
        <v>22440</v>
      </c>
      <c r="CE2133" s="12">
        <v>3.756659356511916</v>
      </c>
    </row>
    <row r="2134" spans="1:100">
      <c r="F2134" s="23" t="str">
        <f t="shared" si="206"/>
        <v/>
      </c>
      <c r="N2134" s="4">
        <v>43053</v>
      </c>
      <c r="O2134" s="3" t="s">
        <v>15</v>
      </c>
      <c r="P2134" s="3">
        <v>2150</v>
      </c>
      <c r="Q2134" s="3" t="s">
        <v>289</v>
      </c>
      <c r="R2134" s="3" t="s">
        <v>17</v>
      </c>
      <c r="S2134" s="3">
        <v>0.05</v>
      </c>
      <c r="T2134" s="3">
        <v>2</v>
      </c>
      <c r="U2134" s="3">
        <v>0</v>
      </c>
      <c r="V2134" s="3">
        <v>600</v>
      </c>
      <c r="X2134" s="4">
        <v>43054</v>
      </c>
      <c r="Z2134" s="10">
        <f t="shared" si="205"/>
        <v>0</v>
      </c>
      <c r="AA2134" s="10">
        <f t="shared" si="204"/>
        <v>0</v>
      </c>
      <c r="AB2134" t="str">
        <f t="shared" si="207"/>
        <v/>
      </c>
      <c r="AC2134">
        <f t="shared" ref="AC2134:AC2197" si="208">SUM(AB2134,AC2133)</f>
        <v>-2467570</v>
      </c>
      <c r="AD2134">
        <f t="shared" ref="AD2134:AD2197" si="209">ABS(W2134/AI2134-1)</f>
        <v>1</v>
      </c>
      <c r="AE2134" s="15">
        <v>43054</v>
      </c>
      <c r="AF2134" s="9">
        <v>7.467271448766688E-4</v>
      </c>
      <c r="AG2134" s="12" t="s">
        <v>957</v>
      </c>
      <c r="AH2134" s="20">
        <v>43052.997916666667</v>
      </c>
      <c r="AI2134" s="12">
        <v>1005</v>
      </c>
      <c r="AJ2134" s="12">
        <v>69</v>
      </c>
      <c r="AK2134" s="12">
        <v>7.3700000000000002E-2</v>
      </c>
      <c r="AL2134" s="17">
        <v>6600</v>
      </c>
      <c r="AM2134" s="17">
        <v>0.46018237082066871</v>
      </c>
      <c r="AN2134" s="9"/>
      <c r="AO2134" s="9"/>
      <c r="AP2134" s="17">
        <v>0</v>
      </c>
      <c r="AQ2134" s="17">
        <v>9833</v>
      </c>
      <c r="AR2134" s="17">
        <v>0.72126929674099483</v>
      </c>
      <c r="AS2134" s="17">
        <v>0.20100000000000001</v>
      </c>
      <c r="AT2134" s="17">
        <v>0.750575594781274</v>
      </c>
      <c r="AU2134" s="12">
        <v>0.7717696629213483</v>
      </c>
      <c r="AV2134" s="12">
        <v>0.67</v>
      </c>
      <c r="AY2134" s="12">
        <v>11048000</v>
      </c>
      <c r="BA2134" s="12">
        <v>1</v>
      </c>
      <c r="BD2134" s="12">
        <v>0.46018237082066871</v>
      </c>
      <c r="BE2134" s="12">
        <v>0.72126929674099483</v>
      </c>
      <c r="BF2134" s="12">
        <v>0.750575594781274</v>
      </c>
      <c r="BG2134" s="12">
        <v>0.7717696629213483</v>
      </c>
      <c r="BH2134" s="12">
        <v>6.0000000000000001E-3</v>
      </c>
      <c r="BI2134" s="12">
        <v>0.20100000000000001</v>
      </c>
      <c r="BJ2134" s="12">
        <v>0</v>
      </c>
      <c r="BK2134" s="12">
        <v>0.64400000000000002</v>
      </c>
      <c r="BL2134" s="12">
        <v>50</v>
      </c>
      <c r="BM2134" s="12">
        <v>475</v>
      </c>
      <c r="BN2134" s="12">
        <v>0</v>
      </c>
      <c r="BO2134" s="12">
        <v>890</v>
      </c>
      <c r="BP2134" s="12">
        <v>-307</v>
      </c>
      <c r="BQ2134" s="12">
        <v>163</v>
      </c>
      <c r="BR2134" s="12">
        <v>-1</v>
      </c>
      <c r="BS2134" s="12">
        <v>354</v>
      </c>
      <c r="BT2134" s="12">
        <v>0.32894687053743926</v>
      </c>
      <c r="BU2134" s="12">
        <v>0.44771860997904978</v>
      </c>
      <c r="BV2134" s="12">
        <v>0.4631635784493775</v>
      </c>
      <c r="BW2134" s="12">
        <v>0.46722109512221421</v>
      </c>
      <c r="BX2134" s="12">
        <v>0.36022687352740657</v>
      </c>
      <c r="BY2134" s="12">
        <v>1781.5</v>
      </c>
      <c r="BZ2134" s="12">
        <v>1</v>
      </c>
      <c r="CB2134" s="12">
        <v>0.18841201716738198</v>
      </c>
      <c r="CC2134" s="12">
        <v>22280</v>
      </c>
      <c r="CD2134" s="12">
        <v>22440</v>
      </c>
      <c r="CE2134" s="12">
        <v>2.4424257950163053</v>
      </c>
    </row>
    <row r="2135" spans="1:100">
      <c r="F2135" s="23" t="str">
        <f t="shared" si="206"/>
        <v/>
      </c>
      <c r="N2135" s="4">
        <v>43053</v>
      </c>
      <c r="O2135" s="3" t="s">
        <v>11</v>
      </c>
      <c r="P2135" s="3">
        <v>3185</v>
      </c>
      <c r="Q2135" s="3" t="s">
        <v>66</v>
      </c>
      <c r="R2135" s="3" t="s">
        <v>13</v>
      </c>
      <c r="S2135" s="3">
        <v>0.05</v>
      </c>
      <c r="T2135" s="3">
        <v>0</v>
      </c>
      <c r="U2135" s="3">
        <v>0</v>
      </c>
      <c r="V2135" s="3">
        <v>400</v>
      </c>
      <c r="X2135" s="4">
        <v>43054</v>
      </c>
      <c r="Z2135" s="10">
        <f t="shared" si="205"/>
        <v>0</v>
      </c>
      <c r="AA2135" s="10">
        <f t="shared" si="204"/>
        <v>0</v>
      </c>
      <c r="AB2135" t="str">
        <f t="shared" si="207"/>
        <v/>
      </c>
      <c r="AC2135">
        <f t="shared" si="208"/>
        <v>-2467570</v>
      </c>
      <c r="AD2135">
        <f t="shared" si="209"/>
        <v>1</v>
      </c>
      <c r="AE2135" s="15">
        <v>43054</v>
      </c>
      <c r="AF2135" s="9">
        <v>7.467271448766688E-4</v>
      </c>
      <c r="AG2135" s="12" t="s">
        <v>957</v>
      </c>
      <c r="AH2135" s="20">
        <v>43052.998611111114</v>
      </c>
      <c r="AI2135" s="12">
        <v>1450</v>
      </c>
      <c r="AJ2135" s="12">
        <v>-148</v>
      </c>
      <c r="AK2135" s="12">
        <v>-9.2600000000000002E-2</v>
      </c>
      <c r="AL2135" s="17">
        <v>5800</v>
      </c>
      <c r="AM2135" s="17">
        <v>1.0056074766355141</v>
      </c>
      <c r="AN2135" s="9"/>
      <c r="AO2135" s="9"/>
      <c r="AP2135" s="17">
        <v>0</v>
      </c>
      <c r="AQ2135" s="17">
        <v>15923</v>
      </c>
      <c r="AR2135" s="17">
        <v>0.81999029597282869</v>
      </c>
      <c r="AS2135" s="17">
        <v>0.32900000000000001</v>
      </c>
      <c r="AT2135" s="17">
        <v>0.82257293161166911</v>
      </c>
      <c r="AU2135" s="12">
        <v>0.82257293161166911</v>
      </c>
      <c r="AV2135" s="12">
        <v>0</v>
      </c>
      <c r="AY2135" s="12">
        <v>10608000</v>
      </c>
      <c r="BA2135" s="12">
        <v>0.34333333333333332</v>
      </c>
      <c r="BD2135" s="12">
        <v>1.0056074766355141</v>
      </c>
      <c r="BE2135" s="12">
        <v>0.81999029597282869</v>
      </c>
      <c r="BF2135" s="12">
        <v>0.82257293161166911</v>
      </c>
      <c r="BG2135" s="12">
        <v>0.82257293161166911</v>
      </c>
      <c r="BH2135" s="12">
        <v>3.2000000000000001E-2</v>
      </c>
      <c r="BI2135" s="12">
        <v>0.32900000000000001</v>
      </c>
      <c r="BJ2135" s="12">
        <v>0</v>
      </c>
      <c r="BK2135" s="12">
        <v>0.59199999999999997</v>
      </c>
      <c r="BL2135" s="12">
        <v>-29</v>
      </c>
      <c r="BM2135" s="12">
        <v>-132</v>
      </c>
      <c r="BN2135" s="12">
        <v>772</v>
      </c>
      <c r="BO2135" s="12">
        <v>947</v>
      </c>
      <c r="BP2135" s="12">
        <v>162</v>
      </c>
      <c r="BQ2135" s="12">
        <v>-104</v>
      </c>
      <c r="BR2135" s="12">
        <v>-241</v>
      </c>
      <c r="BS2135" s="12">
        <v>338</v>
      </c>
      <c r="BT2135" s="12">
        <v>0.32894687053743926</v>
      </c>
      <c r="BU2135" s="12">
        <v>0.44771860997904978</v>
      </c>
      <c r="BV2135" s="12">
        <v>0.4631635784493775</v>
      </c>
      <c r="BW2135" s="12">
        <v>0.46722109512221421</v>
      </c>
      <c r="BX2135" s="12">
        <v>0.36022687352740657</v>
      </c>
      <c r="BY2135" s="12">
        <v>1781.5</v>
      </c>
      <c r="BZ2135" s="12">
        <v>0.34333333333333332</v>
      </c>
      <c r="CB2135" s="12">
        <v>0.18841201716738198</v>
      </c>
      <c r="CC2135" s="12">
        <v>22280</v>
      </c>
      <c r="CD2135" s="12">
        <v>22440</v>
      </c>
      <c r="CE2135" s="12">
        <v>5.3372788623251655</v>
      </c>
    </row>
    <row r="2136" spans="1:100">
      <c r="A2136" s="22">
        <v>43052</v>
      </c>
      <c r="B2136">
        <v>445</v>
      </c>
      <c r="C2136">
        <v>446</v>
      </c>
      <c r="D2136">
        <v>423</v>
      </c>
      <c r="E2136">
        <v>443</v>
      </c>
      <c r="F2136" s="23">
        <f t="shared" si="206"/>
        <v>-4.4943820224718767E-3</v>
      </c>
      <c r="G2136" s="22">
        <v>43053</v>
      </c>
      <c r="H2136">
        <v>523</v>
      </c>
      <c r="I2136">
        <v>523</v>
      </c>
      <c r="J2136">
        <v>523</v>
      </c>
      <c r="K2136">
        <v>523</v>
      </c>
      <c r="L2136" s="22">
        <v>43054</v>
      </c>
      <c r="M2136">
        <v>560</v>
      </c>
      <c r="N2136" s="4">
        <v>43053</v>
      </c>
      <c r="O2136" s="3" t="s">
        <v>15</v>
      </c>
      <c r="P2136" s="3">
        <v>6378</v>
      </c>
      <c r="Q2136" s="3" t="s">
        <v>840</v>
      </c>
      <c r="R2136" s="3" t="s">
        <v>17</v>
      </c>
      <c r="S2136" s="3">
        <v>0.05</v>
      </c>
      <c r="T2136" s="3">
        <v>1</v>
      </c>
      <c r="U2136" s="3">
        <v>0</v>
      </c>
      <c r="V2136" s="3">
        <v>1200</v>
      </c>
      <c r="W2136">
        <v>523</v>
      </c>
      <c r="X2136" s="4">
        <v>43054</v>
      </c>
      <c r="Y2136">
        <v>523</v>
      </c>
      <c r="Z2136" s="10">
        <f t="shared" si="205"/>
        <v>0</v>
      </c>
      <c r="AA2136" s="10">
        <f t="shared" si="204"/>
        <v>0</v>
      </c>
      <c r="AB2136">
        <f t="shared" si="207"/>
        <v>0</v>
      </c>
      <c r="AC2136">
        <f t="shared" si="208"/>
        <v>-2467570</v>
      </c>
      <c r="AD2136">
        <f t="shared" si="209"/>
        <v>0</v>
      </c>
      <c r="AE2136" s="15">
        <v>43054</v>
      </c>
      <c r="AF2136" s="9">
        <v>7.467271448766688E-4</v>
      </c>
      <c r="AG2136" s="12" t="s">
        <v>962</v>
      </c>
      <c r="AH2136" s="20">
        <v>43052.853472222225</v>
      </c>
      <c r="AI2136" s="12">
        <v>523</v>
      </c>
      <c r="AJ2136" s="12">
        <v>80</v>
      </c>
      <c r="AK2136" s="12">
        <v>0.18060000000000001</v>
      </c>
      <c r="AL2136" s="17">
        <v>5200</v>
      </c>
      <c r="AM2136" s="17">
        <v>0.28375286041189929</v>
      </c>
      <c r="AN2136" s="9"/>
      <c r="AO2136" s="9"/>
      <c r="AP2136" s="17">
        <v>4.7300000000000004</v>
      </c>
      <c r="AQ2136" s="17">
        <v>9002</v>
      </c>
      <c r="AR2136" s="17">
        <v>0.7024793388429752</v>
      </c>
      <c r="AS2136" s="17">
        <v>0.3</v>
      </c>
      <c r="AT2136" s="17">
        <v>0.79069767441860461</v>
      </c>
      <c r="AU2136" s="12">
        <v>0.78350515463917525</v>
      </c>
      <c r="AV2136" s="12">
        <v>1.1399999999999999</v>
      </c>
      <c r="AY2136" s="12">
        <v>20600000</v>
      </c>
      <c r="BA2136" s="12">
        <v>1</v>
      </c>
      <c r="BD2136" s="12">
        <v>0.28375286041189929</v>
      </c>
      <c r="BE2136" s="12">
        <v>0.7024793388429752</v>
      </c>
      <c r="BF2136" s="12">
        <v>0.79069767441860461</v>
      </c>
      <c r="BG2136" s="12">
        <v>0.78350515463917525</v>
      </c>
      <c r="BH2136" s="12">
        <v>5.2999999999999999E-2</v>
      </c>
      <c r="BI2136" s="12">
        <v>0.3</v>
      </c>
      <c r="BJ2136" s="12" t="s">
        <v>968</v>
      </c>
      <c r="BK2136" s="12">
        <v>0.30299999999999999</v>
      </c>
      <c r="BL2136" s="12">
        <v>-184</v>
      </c>
      <c r="BM2136" s="12">
        <v>-56</v>
      </c>
      <c r="BN2136" s="12">
        <v>436</v>
      </c>
      <c r="BO2136" s="12">
        <v>2176</v>
      </c>
      <c r="BP2136" s="12">
        <v>2151</v>
      </c>
      <c r="BQ2136" s="12">
        <v>-129</v>
      </c>
      <c r="BR2136" s="12">
        <v>-998</v>
      </c>
      <c r="BS2136" s="12">
        <v>1964</v>
      </c>
      <c r="BT2136" s="12">
        <v>0.2891314636931428</v>
      </c>
      <c r="BU2136" s="12">
        <v>0.74386758874761516</v>
      </c>
      <c r="BV2136" s="12">
        <v>0.7730483349098497</v>
      </c>
      <c r="BW2136" s="12">
        <v>0.7932287370072254</v>
      </c>
      <c r="BX2136" s="12">
        <v>0.46612325891863243</v>
      </c>
      <c r="BY2136" s="12">
        <v>1781.5</v>
      </c>
      <c r="BZ2136" s="12">
        <v>1</v>
      </c>
      <c r="CB2136" s="12">
        <v>0.18841201716738198</v>
      </c>
      <c r="CC2136" s="12">
        <v>22280</v>
      </c>
      <c r="CD2136" s="12">
        <v>22440</v>
      </c>
      <c r="CE2136" s="12">
        <v>1.5060231543501716</v>
      </c>
      <c r="CH2136" s="22">
        <v>43052</v>
      </c>
      <c r="CI2136">
        <v>445</v>
      </c>
      <c r="CJ2136">
        <v>446</v>
      </c>
      <c r="CK2136">
        <v>423</v>
      </c>
      <c r="CL2136">
        <v>443</v>
      </c>
      <c r="CM2136" s="22">
        <v>43053</v>
      </c>
      <c r="CN2136">
        <v>523</v>
      </c>
      <c r="CO2136">
        <v>523</v>
      </c>
      <c r="CP2136">
        <v>523</v>
      </c>
      <c r="CQ2136">
        <v>523</v>
      </c>
      <c r="CR2136" s="22">
        <v>43054</v>
      </c>
      <c r="CS2136">
        <v>560</v>
      </c>
      <c r="CT2136">
        <v>562</v>
      </c>
      <c r="CU2136">
        <v>500</v>
      </c>
      <c r="CV2136">
        <v>529</v>
      </c>
    </row>
    <row r="2137" spans="1:100">
      <c r="A2137" s="22">
        <v>43052</v>
      </c>
      <c r="B2137">
        <v>695</v>
      </c>
      <c r="C2137">
        <v>700</v>
      </c>
      <c r="D2137">
        <v>676</v>
      </c>
      <c r="E2137">
        <v>693</v>
      </c>
      <c r="F2137" s="23">
        <f t="shared" si="206"/>
        <v>-2.8776978417266452E-3</v>
      </c>
      <c r="G2137" s="22">
        <v>43053</v>
      </c>
      <c r="H2137">
        <v>733</v>
      </c>
      <c r="I2137">
        <v>793</v>
      </c>
      <c r="J2137">
        <v>712</v>
      </c>
      <c r="K2137">
        <v>787</v>
      </c>
      <c r="L2137" s="22">
        <v>43054</v>
      </c>
      <c r="M2137">
        <v>759</v>
      </c>
      <c r="N2137" s="4">
        <v>43053</v>
      </c>
      <c r="O2137" s="3" t="s">
        <v>15</v>
      </c>
      <c r="P2137" s="3">
        <v>3393</v>
      </c>
      <c r="Q2137" s="3" t="s">
        <v>387</v>
      </c>
      <c r="R2137" s="3" t="s">
        <v>17</v>
      </c>
      <c r="S2137" s="3">
        <v>0.05</v>
      </c>
      <c r="T2137" s="3">
        <v>1</v>
      </c>
      <c r="U2137" s="3">
        <v>0</v>
      </c>
      <c r="V2137" s="3">
        <v>800</v>
      </c>
      <c r="W2137">
        <v>733</v>
      </c>
      <c r="X2137" s="4">
        <v>43054</v>
      </c>
      <c r="Y2137">
        <v>787</v>
      </c>
      <c r="Z2137" s="10">
        <f t="shared" si="205"/>
        <v>43200</v>
      </c>
      <c r="AA2137" s="10">
        <f t="shared" si="204"/>
        <v>43200</v>
      </c>
      <c r="AB2137">
        <f t="shared" si="207"/>
        <v>43200</v>
      </c>
      <c r="AC2137">
        <f t="shared" si="208"/>
        <v>-2424370</v>
      </c>
      <c r="AD2137">
        <f t="shared" si="209"/>
        <v>4.109589041095818E-3</v>
      </c>
      <c r="AE2137" s="15">
        <v>43054</v>
      </c>
      <c r="AF2137" s="9">
        <v>7.467271448766688E-4</v>
      </c>
      <c r="AG2137" s="12" t="s">
        <v>962</v>
      </c>
      <c r="AH2137" s="20">
        <v>43052.990972222222</v>
      </c>
      <c r="AI2137" s="12">
        <v>730</v>
      </c>
      <c r="AJ2137" s="12">
        <v>37</v>
      </c>
      <c r="AK2137" s="12">
        <v>5.3400000000000003E-2</v>
      </c>
      <c r="AL2137" s="17">
        <v>5000</v>
      </c>
      <c r="AM2137" s="17">
        <v>0.32011331444759206</v>
      </c>
      <c r="AN2137" s="9"/>
      <c r="AO2137" s="17">
        <v>0</v>
      </c>
      <c r="AP2137" s="17">
        <v>2.23</v>
      </c>
      <c r="AQ2137" s="17">
        <v>7230</v>
      </c>
      <c r="AR2137" s="17">
        <v>0.84645669291338588</v>
      </c>
      <c r="AS2137" s="17">
        <v>0.219</v>
      </c>
      <c r="AT2137" s="17">
        <v>0.85114503816793896</v>
      </c>
      <c r="AU2137" s="12">
        <v>0.53238866396761131</v>
      </c>
      <c r="AV2137" s="12">
        <v>1.27</v>
      </c>
      <c r="AY2137" s="12">
        <v>10240400</v>
      </c>
      <c r="BA2137" s="12">
        <v>1</v>
      </c>
      <c r="BD2137" s="12">
        <v>0.32011331444759206</v>
      </c>
      <c r="BE2137" s="12">
        <v>0.84645669291338588</v>
      </c>
      <c r="BF2137" s="12">
        <v>0.85114503816793896</v>
      </c>
      <c r="BG2137" s="12">
        <v>0.53238866396761131</v>
      </c>
      <c r="BH2137" s="12">
        <v>7.0000000000000001E-3</v>
      </c>
      <c r="BI2137" s="12">
        <v>0.219</v>
      </c>
      <c r="BJ2137" s="12">
        <v>0.06</v>
      </c>
      <c r="BK2137" s="12">
        <v>0.69399999999999995</v>
      </c>
      <c r="BL2137" s="12">
        <v>566</v>
      </c>
      <c r="BM2137" s="12">
        <v>-591</v>
      </c>
      <c r="BN2137" s="12">
        <v>-146</v>
      </c>
      <c r="BO2137" s="12">
        <v>1868</v>
      </c>
      <c r="BP2137" s="12">
        <v>461</v>
      </c>
      <c r="BQ2137" s="12">
        <v>-240</v>
      </c>
      <c r="BR2137" s="12">
        <v>-186</v>
      </c>
      <c r="BS2137" s="12">
        <v>2040</v>
      </c>
      <c r="BT2137" s="12">
        <v>0.2891314636931428</v>
      </c>
      <c r="BU2137" s="12">
        <v>0.74386758874761516</v>
      </c>
      <c r="BV2137" s="12">
        <v>0.7730483349098497</v>
      </c>
      <c r="BW2137" s="12">
        <v>0.7932287370072254</v>
      </c>
      <c r="BX2137" s="12">
        <v>0.46612325891863243</v>
      </c>
      <c r="BY2137" s="12">
        <v>1781.5</v>
      </c>
      <c r="BZ2137" s="12">
        <v>1</v>
      </c>
      <c r="CB2137" s="12">
        <v>0.18841201716738198</v>
      </c>
      <c r="CC2137" s="12">
        <v>22280</v>
      </c>
      <c r="CD2137" s="12">
        <v>22440</v>
      </c>
      <c r="CE2137" s="12">
        <v>1.699006885336878</v>
      </c>
      <c r="CH2137" s="22">
        <v>43052</v>
      </c>
      <c r="CI2137">
        <v>695</v>
      </c>
      <c r="CJ2137">
        <v>700</v>
      </c>
      <c r="CK2137">
        <v>676</v>
      </c>
      <c r="CL2137">
        <v>693</v>
      </c>
      <c r="CM2137" s="22">
        <v>43053</v>
      </c>
      <c r="CN2137">
        <v>733</v>
      </c>
      <c r="CO2137">
        <v>793</v>
      </c>
      <c r="CP2137">
        <v>712</v>
      </c>
      <c r="CQ2137">
        <v>787</v>
      </c>
      <c r="CR2137" s="22">
        <v>43054</v>
      </c>
      <c r="CS2137">
        <v>759</v>
      </c>
      <c r="CT2137">
        <v>782</v>
      </c>
      <c r="CU2137">
        <v>735</v>
      </c>
      <c r="CV2137">
        <v>749</v>
      </c>
    </row>
    <row r="2138" spans="1:100">
      <c r="A2138" s="22">
        <v>43052</v>
      </c>
      <c r="B2138">
        <v>1028</v>
      </c>
      <c r="C2138">
        <v>1054</v>
      </c>
      <c r="D2138">
        <v>1026</v>
      </c>
      <c r="E2138">
        <v>1054</v>
      </c>
      <c r="F2138" s="23">
        <f t="shared" si="206"/>
        <v>2.5291828793774229E-2</v>
      </c>
      <c r="G2138" s="22">
        <v>43053</v>
      </c>
      <c r="H2138">
        <v>1080</v>
      </c>
      <c r="I2138">
        <v>1087</v>
      </c>
      <c r="J2138">
        <v>1013</v>
      </c>
      <c r="K2138">
        <v>1014</v>
      </c>
      <c r="L2138" s="22">
        <v>43054</v>
      </c>
      <c r="M2138">
        <v>1011</v>
      </c>
      <c r="N2138" s="4">
        <v>43053</v>
      </c>
      <c r="O2138" s="3" t="s">
        <v>15</v>
      </c>
      <c r="P2138" s="3">
        <v>3140</v>
      </c>
      <c r="Q2138" s="3" t="s">
        <v>312</v>
      </c>
      <c r="R2138" s="3" t="s">
        <v>17</v>
      </c>
      <c r="S2138" s="3">
        <v>0.05</v>
      </c>
      <c r="T2138" s="3">
        <v>2</v>
      </c>
      <c r="U2138" s="3">
        <v>0</v>
      </c>
      <c r="V2138" s="3">
        <v>500</v>
      </c>
      <c r="W2138">
        <v>1080</v>
      </c>
      <c r="X2138" s="4">
        <v>43054</v>
      </c>
      <c r="Y2138">
        <v>1014</v>
      </c>
      <c r="Z2138" s="10">
        <f t="shared" si="205"/>
        <v>-33000</v>
      </c>
      <c r="AA2138" s="10">
        <f t="shared" si="204"/>
        <v>33000</v>
      </c>
      <c r="AB2138" t="str">
        <f t="shared" si="207"/>
        <v/>
      </c>
      <c r="AC2138">
        <f t="shared" si="208"/>
        <v>-2424370</v>
      </c>
      <c r="AD2138">
        <f t="shared" si="209"/>
        <v>2.3508137432188048E-2</v>
      </c>
      <c r="AE2138" s="15">
        <v>43054</v>
      </c>
      <c r="AF2138" s="9">
        <v>7.467271448766688E-4</v>
      </c>
      <c r="AG2138" s="12" t="s">
        <v>960</v>
      </c>
      <c r="AH2138" s="20">
        <v>43052.990972222222</v>
      </c>
      <c r="AI2138" s="12">
        <v>1106</v>
      </c>
      <c r="AJ2138" s="12">
        <v>52</v>
      </c>
      <c r="AK2138" s="12">
        <v>4.9299999999999997E-2</v>
      </c>
      <c r="AL2138" s="17">
        <v>5000</v>
      </c>
      <c r="AM2138" s="17">
        <v>0.14691478942213515</v>
      </c>
      <c r="AN2138" s="9"/>
      <c r="AO2138" s="9"/>
      <c r="AP2138" s="17">
        <v>19.149999999999999</v>
      </c>
      <c r="AQ2138" s="17">
        <v>15026</v>
      </c>
      <c r="AR2138" s="17">
        <v>4.8725637181409293E-2</v>
      </c>
      <c r="AS2138" s="17">
        <v>4.9000000000000002E-2</v>
      </c>
      <c r="AT2138" s="17">
        <v>0.1727509778357236</v>
      </c>
      <c r="AU2138" s="12">
        <v>0.25309005297233667</v>
      </c>
      <c r="AV2138" s="12">
        <v>0.28999999999999998</v>
      </c>
      <c r="AY2138" s="12">
        <v>14717350</v>
      </c>
      <c r="BA2138" s="12">
        <v>0.15942028985507245</v>
      </c>
      <c r="BD2138" s="12">
        <v>0.14691478942213515</v>
      </c>
      <c r="BE2138" s="12">
        <v>4.8725637181409293E-2</v>
      </c>
      <c r="BF2138" s="12">
        <v>0.1727509778357236</v>
      </c>
      <c r="BG2138" s="12">
        <v>0.25309005297233667</v>
      </c>
      <c r="BH2138" s="12">
        <v>0</v>
      </c>
      <c r="BI2138" s="12">
        <v>4.9000000000000002E-2</v>
      </c>
      <c r="BJ2138" s="12">
        <v>0</v>
      </c>
      <c r="BK2138" s="12">
        <v>0.93700000000000006</v>
      </c>
      <c r="BL2138" s="12">
        <v>-29</v>
      </c>
      <c r="BM2138" s="12">
        <v>-113</v>
      </c>
      <c r="BN2138" s="12">
        <v>2</v>
      </c>
      <c r="BO2138" s="12">
        <v>313</v>
      </c>
      <c r="BP2138" s="12">
        <v>147</v>
      </c>
      <c r="BQ2138" s="12">
        <v>-77</v>
      </c>
      <c r="BR2138" s="12">
        <v>53</v>
      </c>
      <c r="BS2138" s="12">
        <v>452</v>
      </c>
      <c r="BT2138" s="12">
        <v>0.33640914599280108</v>
      </c>
      <c r="BU2138" s="12">
        <v>0.53912769256518533</v>
      </c>
      <c r="BV2138" s="12">
        <v>0.56552291971214619</v>
      </c>
      <c r="BW2138" s="12">
        <v>0.47730821303058535</v>
      </c>
      <c r="BX2138" s="12">
        <v>0.62284306810423085</v>
      </c>
      <c r="BY2138" s="12">
        <v>1781.5</v>
      </c>
      <c r="BZ2138" s="12">
        <v>0.15942028985507245</v>
      </c>
      <c r="CB2138" s="12">
        <v>0.18841201716738198</v>
      </c>
      <c r="CC2138" s="12">
        <v>22280</v>
      </c>
      <c r="CD2138" s="12">
        <v>22440</v>
      </c>
      <c r="CE2138" s="12">
        <v>0.77975275479174233</v>
      </c>
      <c r="CH2138" s="22">
        <v>43052</v>
      </c>
      <c r="CI2138">
        <v>1028</v>
      </c>
      <c r="CJ2138">
        <v>1054</v>
      </c>
      <c r="CK2138">
        <v>1026</v>
      </c>
      <c r="CL2138">
        <v>1054</v>
      </c>
      <c r="CM2138" s="22">
        <v>43053</v>
      </c>
      <c r="CN2138">
        <v>1080</v>
      </c>
      <c r="CO2138">
        <v>1087</v>
      </c>
      <c r="CP2138">
        <v>1013</v>
      </c>
      <c r="CQ2138">
        <v>1014</v>
      </c>
      <c r="CR2138" s="22">
        <v>43054</v>
      </c>
      <c r="CS2138">
        <v>1011</v>
      </c>
      <c r="CT2138">
        <v>1034</v>
      </c>
      <c r="CU2138">
        <v>995</v>
      </c>
      <c r="CV2138">
        <v>997</v>
      </c>
    </row>
    <row r="2139" spans="1:100">
      <c r="A2139" s="22">
        <v>43052</v>
      </c>
      <c r="B2139">
        <v>1575</v>
      </c>
      <c r="C2139">
        <v>1625</v>
      </c>
      <c r="D2139">
        <v>1575</v>
      </c>
      <c r="E2139">
        <v>1602</v>
      </c>
      <c r="F2139" s="23">
        <f t="shared" si="206"/>
        <v>1.7142857142857126E-2</v>
      </c>
      <c r="G2139" s="22">
        <v>43053</v>
      </c>
      <c r="H2139">
        <v>1434</v>
      </c>
      <c r="I2139">
        <v>1488</v>
      </c>
      <c r="J2139">
        <v>1393</v>
      </c>
      <c r="K2139">
        <v>1394</v>
      </c>
      <c r="L2139" s="22">
        <v>43054</v>
      </c>
      <c r="M2139">
        <v>1376</v>
      </c>
      <c r="N2139" s="4">
        <v>43053</v>
      </c>
      <c r="O2139" s="3" t="s">
        <v>11</v>
      </c>
      <c r="P2139" s="3">
        <v>4082</v>
      </c>
      <c r="Q2139" s="3" t="s">
        <v>841</v>
      </c>
      <c r="R2139" s="3" t="s">
        <v>13</v>
      </c>
      <c r="S2139" s="3">
        <v>0.05</v>
      </c>
      <c r="T2139" s="3">
        <v>1</v>
      </c>
      <c r="U2139" s="3">
        <v>0</v>
      </c>
      <c r="V2139" s="3">
        <v>400</v>
      </c>
      <c r="W2139">
        <v>1434</v>
      </c>
      <c r="X2139" s="4">
        <v>43054</v>
      </c>
      <c r="Y2139">
        <v>1394</v>
      </c>
      <c r="Z2139" s="10">
        <f t="shared" si="205"/>
        <v>-16000</v>
      </c>
      <c r="AA2139" s="10">
        <f t="shared" si="204"/>
        <v>16000</v>
      </c>
      <c r="AB2139" t="str">
        <f t="shared" si="207"/>
        <v/>
      </c>
      <c r="AC2139">
        <f t="shared" si="208"/>
        <v>-2424370</v>
      </c>
      <c r="AD2139">
        <f t="shared" si="209"/>
        <v>9.6685082872928207E-3</v>
      </c>
      <c r="AE2139" s="15">
        <v>43054</v>
      </c>
      <c r="AF2139" s="9">
        <v>7.467271448766688E-4</v>
      </c>
      <c r="AG2139" s="12" t="s">
        <v>954</v>
      </c>
      <c r="AH2139" s="20">
        <v>43052.994444444441</v>
      </c>
      <c r="AI2139" s="12">
        <v>1448</v>
      </c>
      <c r="AJ2139" s="12">
        <v>-154</v>
      </c>
      <c r="AK2139" s="12">
        <v>-9.6100000000000005E-2</v>
      </c>
      <c r="AL2139" s="17">
        <v>4800</v>
      </c>
      <c r="AM2139" s="17">
        <v>0.37261146496815284</v>
      </c>
      <c r="AN2139" s="9"/>
      <c r="AO2139" s="9"/>
      <c r="AP2139" s="17">
        <v>23.84</v>
      </c>
      <c r="AQ2139" s="17">
        <v>38308</v>
      </c>
      <c r="AR2139" s="17">
        <v>0.66567607726597322</v>
      </c>
      <c r="AS2139" s="17">
        <v>0.13700000000000001</v>
      </c>
      <c r="AT2139" s="17">
        <v>0.8</v>
      </c>
      <c r="AU2139" s="12">
        <v>0.82302973100519117</v>
      </c>
      <c r="AV2139" s="12">
        <v>1.02</v>
      </c>
      <c r="AY2139" s="12">
        <v>24400000</v>
      </c>
      <c r="BA2139" s="12">
        <v>0</v>
      </c>
      <c r="BD2139" s="12">
        <v>0.37261146496815284</v>
      </c>
      <c r="BE2139" s="12">
        <v>0.66567607726597322</v>
      </c>
      <c r="BF2139" s="12">
        <v>0.8</v>
      </c>
      <c r="BG2139" s="12">
        <v>0.82302973100519117</v>
      </c>
      <c r="BH2139" s="12">
        <v>0.109</v>
      </c>
      <c r="BI2139" s="12">
        <v>0.13700000000000001</v>
      </c>
      <c r="BJ2139" s="12">
        <v>0.06</v>
      </c>
      <c r="BK2139" s="12">
        <v>0.38200000000000001</v>
      </c>
      <c r="BL2139" s="12">
        <v>6351</v>
      </c>
      <c r="BM2139" s="12">
        <v>-1622</v>
      </c>
      <c r="BN2139" s="12">
        <v>-2761</v>
      </c>
      <c r="BO2139" s="12">
        <v>5323</v>
      </c>
      <c r="BP2139" s="12">
        <v>-7246</v>
      </c>
      <c r="BQ2139" s="12">
        <v>-4177</v>
      </c>
      <c r="BR2139" s="12">
        <v>12230</v>
      </c>
      <c r="BS2139" s="12">
        <v>3059</v>
      </c>
      <c r="BT2139" s="12">
        <v>0.38533743589368552</v>
      </c>
      <c r="BU2139" s="12">
        <v>0.70373992300720256</v>
      </c>
      <c r="BV2139" s="12">
        <v>0.72942496581419958</v>
      </c>
      <c r="BW2139" s="12">
        <v>0.7539809761647801</v>
      </c>
      <c r="BX2139" s="12">
        <v>0.43593560749112953</v>
      </c>
      <c r="BY2139" s="12">
        <v>1781.5</v>
      </c>
      <c r="BZ2139" s="12">
        <v>0</v>
      </c>
      <c r="CB2139" s="12">
        <v>0.18841201716738198</v>
      </c>
      <c r="CC2139" s="12">
        <v>22280</v>
      </c>
      <c r="CD2139" s="12">
        <v>22440</v>
      </c>
      <c r="CE2139" s="12">
        <v>1.9776417161179864</v>
      </c>
      <c r="CH2139" s="22">
        <v>43052</v>
      </c>
      <c r="CI2139">
        <v>1575</v>
      </c>
      <c r="CJ2139">
        <v>1625</v>
      </c>
      <c r="CK2139">
        <v>1575</v>
      </c>
      <c r="CL2139">
        <v>1602</v>
      </c>
      <c r="CM2139" s="22">
        <v>43053</v>
      </c>
      <c r="CN2139">
        <v>1434</v>
      </c>
      <c r="CO2139">
        <v>1488</v>
      </c>
      <c r="CP2139">
        <v>1393</v>
      </c>
      <c r="CQ2139">
        <v>1394</v>
      </c>
      <c r="CR2139" s="22">
        <v>43054</v>
      </c>
      <c r="CS2139">
        <v>1376</v>
      </c>
      <c r="CT2139">
        <v>1378</v>
      </c>
      <c r="CU2139">
        <v>1293</v>
      </c>
      <c r="CV2139">
        <v>1313</v>
      </c>
    </row>
    <row r="2140" spans="1:100">
      <c r="A2140" s="22">
        <v>43052</v>
      </c>
      <c r="B2140">
        <v>734</v>
      </c>
      <c r="C2140">
        <v>734</v>
      </c>
      <c r="D2140">
        <v>731</v>
      </c>
      <c r="E2140">
        <v>734</v>
      </c>
      <c r="F2140" s="23">
        <f t="shared" si="206"/>
        <v>0</v>
      </c>
      <c r="G2140" s="22">
        <v>43053</v>
      </c>
      <c r="H2140">
        <v>764</v>
      </c>
      <c r="I2140">
        <v>765</v>
      </c>
      <c r="J2140">
        <v>690</v>
      </c>
      <c r="K2140">
        <v>695</v>
      </c>
      <c r="L2140" s="22">
        <v>43054</v>
      </c>
      <c r="M2140">
        <v>692</v>
      </c>
      <c r="N2140" s="4">
        <v>43053</v>
      </c>
      <c r="O2140" s="3" t="s">
        <v>15</v>
      </c>
      <c r="P2140" s="3">
        <v>2586</v>
      </c>
      <c r="Q2140" s="3" t="s">
        <v>343</v>
      </c>
      <c r="R2140" s="3" t="s">
        <v>17</v>
      </c>
      <c r="S2140" s="3">
        <v>0.05</v>
      </c>
      <c r="T2140" s="3">
        <v>2</v>
      </c>
      <c r="U2140" s="3">
        <v>0</v>
      </c>
      <c r="V2140" s="3">
        <v>700</v>
      </c>
      <c r="W2140">
        <v>764</v>
      </c>
      <c r="X2140" s="4">
        <v>43054</v>
      </c>
      <c r="Y2140">
        <v>695</v>
      </c>
      <c r="Z2140" s="10">
        <f t="shared" si="205"/>
        <v>-48300</v>
      </c>
      <c r="AA2140" s="10">
        <f t="shared" si="204"/>
        <v>48300</v>
      </c>
      <c r="AB2140" t="str">
        <f t="shared" si="207"/>
        <v/>
      </c>
      <c r="AC2140">
        <f t="shared" si="208"/>
        <v>-2424370</v>
      </c>
      <c r="AD2140">
        <f t="shared" si="209"/>
        <v>4.500000000000004E-2</v>
      </c>
      <c r="AE2140" s="15">
        <v>43054</v>
      </c>
      <c r="AF2140" s="9">
        <v>7.467271448766688E-4</v>
      </c>
      <c r="AG2140" s="12" t="s">
        <v>957</v>
      </c>
      <c r="AH2140" s="20">
        <v>43052.997916666667</v>
      </c>
      <c r="AI2140" s="12">
        <v>800</v>
      </c>
      <c r="AJ2140" s="12">
        <v>66</v>
      </c>
      <c r="AK2140" s="12">
        <v>8.9899999999999994E-2</v>
      </c>
      <c r="AL2140" s="17">
        <v>4700</v>
      </c>
      <c r="AM2140" s="17">
        <v>0.26986301369863014</v>
      </c>
      <c r="AN2140" s="9"/>
      <c r="AO2140" s="9"/>
      <c r="AP2140" s="17">
        <v>0</v>
      </c>
      <c r="AQ2140" s="17">
        <v>1074</v>
      </c>
      <c r="AR2140" s="17">
        <v>0.2608695652173913</v>
      </c>
      <c r="AS2140" s="17">
        <v>0.34100000000000003</v>
      </c>
      <c r="AT2140" s="17">
        <v>0.34615384615384615</v>
      </c>
      <c r="AU2140" s="12">
        <v>8.7885985748218529E-2</v>
      </c>
      <c r="AV2140" s="12">
        <v>0</v>
      </c>
      <c r="AY2140" s="12">
        <v>1471523</v>
      </c>
      <c r="BA2140" s="12">
        <v>0</v>
      </c>
      <c r="BD2140" s="12">
        <v>0.26986301369863014</v>
      </c>
      <c r="BE2140" s="12">
        <v>0.2608695652173913</v>
      </c>
      <c r="BF2140" s="12">
        <v>0.34615384615384615</v>
      </c>
      <c r="BG2140" s="12">
        <v>8.7885985748218529E-2</v>
      </c>
      <c r="BH2140" s="12">
        <v>4.0000000000000001E-3</v>
      </c>
      <c r="BI2140" s="12">
        <v>0.34100000000000003</v>
      </c>
      <c r="BJ2140" s="12">
        <v>5.0999999999999997E-2</v>
      </c>
      <c r="BK2140" s="12">
        <v>0.56899999999999995</v>
      </c>
      <c r="BL2140" s="12">
        <v>-639</v>
      </c>
      <c r="BM2140" s="12">
        <v>-18</v>
      </c>
      <c r="BN2140" s="12">
        <v>669</v>
      </c>
      <c r="BO2140" s="12">
        <v>506</v>
      </c>
      <c r="BP2140" s="12">
        <v>-74</v>
      </c>
      <c r="BQ2140" s="12">
        <v>-49</v>
      </c>
      <c r="BR2140" s="12">
        <v>462</v>
      </c>
      <c r="BS2140" s="12">
        <v>453</v>
      </c>
      <c r="BT2140" s="12">
        <v>0.32894687053743926</v>
      </c>
      <c r="BU2140" s="12">
        <v>0.44771860997904978</v>
      </c>
      <c r="BV2140" s="12">
        <v>0.4631635784493775</v>
      </c>
      <c r="BW2140" s="12">
        <v>0.46722109512221421</v>
      </c>
      <c r="BX2140" s="12">
        <v>0.36022687352740657</v>
      </c>
      <c r="BY2140" s="12">
        <v>1781.5</v>
      </c>
      <c r="BZ2140" s="12">
        <v>0</v>
      </c>
      <c r="CB2140" s="12">
        <v>0.18841201716738198</v>
      </c>
      <c r="CC2140" s="12">
        <v>22280</v>
      </c>
      <c r="CD2140" s="12">
        <v>22440</v>
      </c>
      <c r="CE2140" s="12">
        <v>1.4323025556214311</v>
      </c>
      <c r="CH2140" s="22">
        <v>43052</v>
      </c>
      <c r="CI2140">
        <v>734</v>
      </c>
      <c r="CJ2140">
        <v>734</v>
      </c>
      <c r="CK2140">
        <v>731</v>
      </c>
      <c r="CL2140">
        <v>734</v>
      </c>
      <c r="CM2140" s="22">
        <v>43053</v>
      </c>
      <c r="CN2140">
        <v>764</v>
      </c>
      <c r="CO2140">
        <v>765</v>
      </c>
      <c r="CP2140">
        <v>690</v>
      </c>
      <c r="CQ2140">
        <v>695</v>
      </c>
      <c r="CR2140" s="22">
        <v>43054</v>
      </c>
      <c r="CS2140">
        <v>692</v>
      </c>
      <c r="CT2140">
        <v>700</v>
      </c>
      <c r="CU2140">
        <v>668</v>
      </c>
      <c r="CV2140">
        <v>669</v>
      </c>
    </row>
    <row r="2141" spans="1:100">
      <c r="F2141" s="23" t="str">
        <f t="shared" si="206"/>
        <v/>
      </c>
      <c r="N2141" s="4">
        <v>43053</v>
      </c>
      <c r="O2141" s="3" t="s">
        <v>11</v>
      </c>
      <c r="P2141" s="3">
        <v>6548</v>
      </c>
      <c r="Q2141" s="3" t="s">
        <v>168</v>
      </c>
      <c r="R2141" s="3" t="s">
        <v>13</v>
      </c>
      <c r="S2141" s="3">
        <v>0.05</v>
      </c>
      <c r="T2141" s="3">
        <v>2</v>
      </c>
      <c r="U2141" s="3">
        <v>0</v>
      </c>
      <c r="V2141" s="3">
        <v>600</v>
      </c>
      <c r="X2141" s="4">
        <v>43054</v>
      </c>
      <c r="Z2141" s="10">
        <f t="shared" si="205"/>
        <v>0</v>
      </c>
      <c r="AA2141" s="10">
        <f t="shared" si="204"/>
        <v>0</v>
      </c>
      <c r="AB2141" t="str">
        <f t="shared" si="207"/>
        <v/>
      </c>
      <c r="AC2141">
        <f t="shared" si="208"/>
        <v>-2424370</v>
      </c>
      <c r="AD2141">
        <f t="shared" si="209"/>
        <v>1</v>
      </c>
      <c r="AE2141" s="15">
        <v>43054</v>
      </c>
      <c r="AF2141" s="9">
        <v>7.467271448766688E-4</v>
      </c>
      <c r="AG2141" s="12" t="s">
        <v>957</v>
      </c>
      <c r="AH2141" s="20">
        <v>43052.993750000001</v>
      </c>
      <c r="AI2141" s="12">
        <v>902</v>
      </c>
      <c r="AJ2141" s="12">
        <v>-28</v>
      </c>
      <c r="AK2141" s="12">
        <v>-3.0099999999999998E-2</v>
      </c>
      <c r="AL2141" s="17">
        <v>4000</v>
      </c>
      <c r="AM2141" s="17">
        <v>0.71739130434782605</v>
      </c>
      <c r="AN2141" s="9"/>
      <c r="AO2141" s="9"/>
      <c r="AP2141" s="17">
        <v>0</v>
      </c>
      <c r="AQ2141" s="17">
        <v>5742</v>
      </c>
      <c r="AR2141" s="17">
        <v>3.3419023136246784E-2</v>
      </c>
      <c r="AS2141" s="17">
        <v>1.6E-2</v>
      </c>
      <c r="AT2141" s="17">
        <v>3.3419023136246784E-2</v>
      </c>
      <c r="AU2141" s="12">
        <v>3.3419023136246784E-2</v>
      </c>
      <c r="AV2141" s="12" t="s">
        <v>988</v>
      </c>
      <c r="AY2141" s="12">
        <v>4668000</v>
      </c>
      <c r="BA2141" s="12">
        <v>6.9284064665127015E-2</v>
      </c>
      <c r="BD2141" s="12">
        <v>0.71739130434782605</v>
      </c>
      <c r="BE2141" s="12">
        <v>3.3419023136246784E-2</v>
      </c>
      <c r="BF2141" s="12">
        <v>3.3419023136246784E-2</v>
      </c>
      <c r="BG2141" s="12">
        <v>3.3419023136246784E-2</v>
      </c>
      <c r="BH2141" s="12">
        <v>0</v>
      </c>
      <c r="BI2141" s="12">
        <v>1.6E-2</v>
      </c>
      <c r="BJ2141" s="12">
        <v>0</v>
      </c>
      <c r="BK2141" s="12">
        <v>0.96499999999999997</v>
      </c>
      <c r="BL2141" s="12">
        <v>-147</v>
      </c>
      <c r="BM2141" s="12">
        <v>-119</v>
      </c>
      <c r="BN2141" s="12">
        <v>-31</v>
      </c>
      <c r="BO2141" s="12">
        <v>955</v>
      </c>
      <c r="BP2141" s="12">
        <v>-28</v>
      </c>
      <c r="BQ2141" s="12">
        <v>-133</v>
      </c>
      <c r="BR2141" s="12">
        <v>-141</v>
      </c>
      <c r="BS2141" s="12">
        <v>1248</v>
      </c>
      <c r="BT2141" s="12">
        <v>0.32894687053743926</v>
      </c>
      <c r="BU2141" s="12">
        <v>0.44771860997904978</v>
      </c>
      <c r="BV2141" s="12">
        <v>0.4631635784493775</v>
      </c>
      <c r="BW2141" s="12">
        <v>0.46722109512221421</v>
      </c>
      <c r="BX2141" s="12">
        <v>0.36022687352740657</v>
      </c>
      <c r="BY2141" s="12">
        <v>1781.5</v>
      </c>
      <c r="BZ2141" s="12">
        <v>6.9284064665127015E-2</v>
      </c>
      <c r="CB2141" s="12">
        <v>0.18841201716738198</v>
      </c>
      <c r="CC2141" s="12">
        <v>22280</v>
      </c>
      <c r="CD2141" s="12">
        <v>22440</v>
      </c>
      <c r="CE2141" s="12">
        <v>3.8075666039417646</v>
      </c>
    </row>
    <row r="2142" spans="1:100">
      <c r="A2142" s="22">
        <v>43052</v>
      </c>
      <c r="B2142">
        <v>88</v>
      </c>
      <c r="C2142">
        <v>90</v>
      </c>
      <c r="D2142">
        <v>87</v>
      </c>
      <c r="E2142">
        <v>87</v>
      </c>
      <c r="F2142" s="23">
        <f t="shared" si="206"/>
        <v>-1.1363636363636354E-2</v>
      </c>
      <c r="G2142" s="22">
        <v>43053</v>
      </c>
      <c r="H2142">
        <v>87</v>
      </c>
      <c r="I2142">
        <v>87</v>
      </c>
      <c r="J2142">
        <v>85</v>
      </c>
      <c r="K2142">
        <v>85</v>
      </c>
      <c r="L2142" s="22">
        <v>43054</v>
      </c>
      <c r="M2142">
        <v>86</v>
      </c>
      <c r="N2142" s="4">
        <v>43053</v>
      </c>
      <c r="O2142" s="3" t="s">
        <v>11</v>
      </c>
      <c r="P2142" s="3">
        <v>5856</v>
      </c>
      <c r="Q2142" s="3" t="s">
        <v>432</v>
      </c>
      <c r="R2142" s="3" t="s">
        <v>13</v>
      </c>
      <c r="S2142" s="3">
        <v>0.05</v>
      </c>
      <c r="T2142" s="3">
        <v>2</v>
      </c>
      <c r="U2142" s="3">
        <v>0</v>
      </c>
      <c r="V2142" s="3">
        <v>5800</v>
      </c>
      <c r="W2142">
        <v>87</v>
      </c>
      <c r="X2142" s="4">
        <v>43054</v>
      </c>
      <c r="Y2142">
        <v>85</v>
      </c>
      <c r="Z2142" s="10">
        <f t="shared" si="205"/>
        <v>-11600</v>
      </c>
      <c r="AA2142" s="10">
        <f t="shared" si="204"/>
        <v>11600</v>
      </c>
      <c r="AB2142" t="str">
        <f t="shared" si="207"/>
        <v/>
      </c>
      <c r="AC2142">
        <f t="shared" si="208"/>
        <v>-2424370</v>
      </c>
      <c r="AD2142">
        <f t="shared" si="209"/>
        <v>3.9426523297491078E-2</v>
      </c>
      <c r="AE2142" s="15">
        <v>43054</v>
      </c>
      <c r="AF2142" s="9">
        <v>7.467271448766688E-4</v>
      </c>
      <c r="AG2142" s="12" t="s">
        <v>954</v>
      </c>
      <c r="AH2142" s="20">
        <v>43052.919444444444</v>
      </c>
      <c r="AI2142" s="12">
        <v>83.7</v>
      </c>
      <c r="AJ2142" s="12">
        <v>-3.3</v>
      </c>
      <c r="AK2142" s="12">
        <v>-3.7900000000000003E-2</v>
      </c>
      <c r="AL2142" s="17">
        <v>3500</v>
      </c>
      <c r="AM2142" s="17">
        <v>0.2988505747126437</v>
      </c>
      <c r="AN2142" s="9"/>
      <c r="AO2142" s="9"/>
      <c r="AP2142" s="17">
        <v>0</v>
      </c>
      <c r="AQ2142" s="17">
        <v>7569</v>
      </c>
      <c r="AR2142" s="17">
        <v>0.41666666666666669</v>
      </c>
      <c r="AS2142" s="17">
        <v>0.13200000000000001</v>
      </c>
      <c r="AT2142" s="17">
        <v>0.44736842105263158</v>
      </c>
      <c r="AU2142" s="12">
        <v>0.46153846153846156</v>
      </c>
      <c r="AV2142" s="12">
        <v>2.2999999999999998</v>
      </c>
      <c r="AY2142" s="12">
        <v>87000000</v>
      </c>
      <c r="BA2142" s="12">
        <v>5.8823529411764705E-2</v>
      </c>
      <c r="BD2142" s="12">
        <v>0.2988505747126437</v>
      </c>
      <c r="BE2142" s="12">
        <v>0.41666666666666669</v>
      </c>
      <c r="BF2142" s="12">
        <v>0.44736842105263158</v>
      </c>
      <c r="BG2142" s="12">
        <v>0.46153846153846156</v>
      </c>
      <c r="BH2142" s="12">
        <v>0.01</v>
      </c>
      <c r="BI2142" s="12">
        <v>0.13200000000000001</v>
      </c>
      <c r="BJ2142" s="12">
        <v>3.1E-2</v>
      </c>
      <c r="BK2142" s="12">
        <v>0.49</v>
      </c>
      <c r="BL2142" s="12">
        <v>-123</v>
      </c>
      <c r="BM2142" s="12">
        <v>-219</v>
      </c>
      <c r="BN2142" s="12">
        <v>295</v>
      </c>
      <c r="BO2142" s="12">
        <v>2238</v>
      </c>
      <c r="BP2142" s="12">
        <v>658</v>
      </c>
      <c r="BQ2142" s="12">
        <v>-88</v>
      </c>
      <c r="BR2142" s="12">
        <v>-170</v>
      </c>
      <c r="BS2142" s="12">
        <v>2286</v>
      </c>
      <c r="BT2142" s="12">
        <v>0.38533743589368552</v>
      </c>
      <c r="BU2142" s="12">
        <v>0.70373992300720256</v>
      </c>
      <c r="BV2142" s="12">
        <v>0.72942496581419958</v>
      </c>
      <c r="BW2142" s="12">
        <v>0.7539809761647801</v>
      </c>
      <c r="BX2142" s="12">
        <v>0.43593560749112953</v>
      </c>
      <c r="BY2142" s="12">
        <v>1781.5</v>
      </c>
      <c r="BZ2142" s="12">
        <v>5.8823529411764705E-2</v>
      </c>
      <c r="CB2142" s="12">
        <v>0.18841201716738198</v>
      </c>
      <c r="CC2142" s="12">
        <v>22280</v>
      </c>
      <c r="CD2142" s="12">
        <v>22440</v>
      </c>
      <c r="CE2142" s="12">
        <v>1.586154530934988</v>
      </c>
      <c r="CH2142" s="22">
        <v>43052</v>
      </c>
      <c r="CI2142">
        <v>88</v>
      </c>
      <c r="CJ2142">
        <v>90</v>
      </c>
      <c r="CK2142">
        <v>87</v>
      </c>
      <c r="CL2142">
        <v>87</v>
      </c>
      <c r="CM2142" s="22">
        <v>43053</v>
      </c>
      <c r="CN2142">
        <v>87</v>
      </c>
      <c r="CO2142">
        <v>87</v>
      </c>
      <c r="CP2142">
        <v>85</v>
      </c>
      <c r="CQ2142">
        <v>85</v>
      </c>
      <c r="CR2142" s="22">
        <v>43054</v>
      </c>
      <c r="CS2142">
        <v>86</v>
      </c>
      <c r="CT2142">
        <v>86</v>
      </c>
      <c r="CU2142">
        <v>84</v>
      </c>
      <c r="CV2142">
        <v>85</v>
      </c>
    </row>
    <row r="2143" spans="1:100">
      <c r="A2143" s="22">
        <v>43053</v>
      </c>
      <c r="B2143">
        <v>30</v>
      </c>
      <c r="C2143">
        <v>30</v>
      </c>
      <c r="D2143">
        <v>29</v>
      </c>
      <c r="E2143">
        <v>30</v>
      </c>
      <c r="F2143" s="23">
        <f t="shared" si="206"/>
        <v>0</v>
      </c>
      <c r="G2143" s="22">
        <v>43054</v>
      </c>
      <c r="H2143">
        <v>30</v>
      </c>
      <c r="I2143">
        <v>31</v>
      </c>
      <c r="J2143">
        <v>30</v>
      </c>
      <c r="K2143">
        <v>30</v>
      </c>
      <c r="L2143" s="22">
        <v>43055</v>
      </c>
      <c r="M2143">
        <v>31</v>
      </c>
      <c r="N2143" s="4">
        <v>43054</v>
      </c>
      <c r="O2143" s="3" t="s">
        <v>15</v>
      </c>
      <c r="P2143" s="3">
        <v>3350</v>
      </c>
      <c r="Q2143" s="3" t="s">
        <v>215</v>
      </c>
      <c r="R2143" s="3" t="s">
        <v>17</v>
      </c>
      <c r="S2143" s="3">
        <v>0.05</v>
      </c>
      <c r="T2143" s="3">
        <v>1</v>
      </c>
      <c r="U2143" s="3">
        <v>0</v>
      </c>
      <c r="V2143" s="3">
        <v>16700</v>
      </c>
      <c r="W2143">
        <v>30</v>
      </c>
      <c r="X2143" s="4">
        <v>43055</v>
      </c>
      <c r="Y2143">
        <v>30</v>
      </c>
      <c r="Z2143" s="10">
        <f t="shared" si="205"/>
        <v>0</v>
      </c>
      <c r="AA2143" s="10">
        <f t="shared" ref="AA2143:AA2206" si="210">ABS(Z2143)</f>
        <v>0</v>
      </c>
      <c r="AB2143" t="str">
        <f t="shared" si="207"/>
        <v/>
      </c>
      <c r="AC2143">
        <f t="shared" si="208"/>
        <v>-2424370</v>
      </c>
      <c r="AD2143">
        <f t="shared" si="209"/>
        <v>9.0909090909090939E-2</v>
      </c>
      <c r="AE2143" s="15">
        <v>43055</v>
      </c>
      <c r="AF2143" s="9">
        <v>-1.2896922742184902E-3</v>
      </c>
      <c r="AG2143" s="12" t="s">
        <v>960</v>
      </c>
      <c r="AH2143" s="20">
        <v>43053.99722222222</v>
      </c>
      <c r="AI2143" s="12">
        <v>33</v>
      </c>
      <c r="AJ2143" s="12">
        <v>3</v>
      </c>
      <c r="AK2143" s="12">
        <v>0.1</v>
      </c>
      <c r="AL2143" s="17">
        <v>160800</v>
      </c>
      <c r="AM2143" s="17">
        <v>0.16666666666666666</v>
      </c>
      <c r="AN2143" s="9"/>
      <c r="AO2143" s="9"/>
      <c r="AP2143" s="17">
        <v>0</v>
      </c>
      <c r="AQ2143" s="17">
        <v>8087</v>
      </c>
      <c r="AR2143" s="17">
        <v>0.8</v>
      </c>
      <c r="AS2143" s="17">
        <v>6.6000000000000003E-2</v>
      </c>
      <c r="AT2143" s="17">
        <v>0.36363636363636365</v>
      </c>
      <c r="AU2143" s="12">
        <v>0.22727272727272727</v>
      </c>
      <c r="AV2143" s="12">
        <v>0</v>
      </c>
      <c r="AW2143" s="12">
        <v>56.3</v>
      </c>
      <c r="AY2143" s="12">
        <v>269570337</v>
      </c>
      <c r="BA2143" s="12">
        <v>1</v>
      </c>
      <c r="BD2143" s="12">
        <v>0.16666666666666666</v>
      </c>
      <c r="BE2143" s="12">
        <v>0.8</v>
      </c>
      <c r="BF2143" s="12">
        <v>0.36363636363636365</v>
      </c>
      <c r="BG2143" s="12">
        <v>0.22727272727272727</v>
      </c>
      <c r="BH2143" s="12">
        <v>0.35699999999999998</v>
      </c>
      <c r="BI2143" s="12">
        <v>6.6000000000000003E-2</v>
      </c>
      <c r="BJ2143" s="12">
        <v>0</v>
      </c>
      <c r="BK2143" s="12">
        <v>0.749</v>
      </c>
      <c r="BL2143" s="12">
        <v>-158</v>
      </c>
      <c r="BM2143" s="12">
        <v>-530</v>
      </c>
      <c r="BN2143" s="12">
        <v>670</v>
      </c>
      <c r="BO2143" s="12">
        <v>380</v>
      </c>
      <c r="BP2143" s="12">
        <v>89</v>
      </c>
      <c r="BQ2143" s="12">
        <v>11</v>
      </c>
      <c r="BR2143" s="12">
        <v>29</v>
      </c>
      <c r="BS2143" s="12">
        <v>398</v>
      </c>
      <c r="BT2143" s="12">
        <v>0.33046792972133077</v>
      </c>
      <c r="BU2143" s="12">
        <v>0.64007582585320488</v>
      </c>
      <c r="BV2143" s="12">
        <v>0.66777639880429773</v>
      </c>
      <c r="BW2143" s="12">
        <v>0.68217241655105965</v>
      </c>
      <c r="BX2143" s="12">
        <v>0.30123204331741538</v>
      </c>
      <c r="BY2143" s="12">
        <v>1737.5</v>
      </c>
      <c r="BZ2143" s="12">
        <v>1</v>
      </c>
      <c r="CB2143" s="12">
        <v>0.18841201716738198</v>
      </c>
      <c r="CC2143" s="12">
        <v>22440</v>
      </c>
      <c r="CD2143" s="12">
        <v>21980</v>
      </c>
      <c r="CE2143" s="12">
        <v>0.88458618071374329</v>
      </c>
      <c r="CH2143" s="22">
        <v>43053</v>
      </c>
      <c r="CI2143">
        <v>30</v>
      </c>
      <c r="CJ2143">
        <v>30</v>
      </c>
      <c r="CK2143">
        <v>29</v>
      </c>
      <c r="CL2143">
        <v>30</v>
      </c>
      <c r="CM2143" s="22">
        <v>43054</v>
      </c>
      <c r="CN2143">
        <v>30</v>
      </c>
      <c r="CO2143">
        <v>31</v>
      </c>
      <c r="CP2143">
        <v>30</v>
      </c>
      <c r="CQ2143">
        <v>30</v>
      </c>
      <c r="CR2143" s="22">
        <v>43055</v>
      </c>
      <c r="CS2143">
        <v>31</v>
      </c>
      <c r="CT2143">
        <v>31</v>
      </c>
      <c r="CU2143">
        <v>29</v>
      </c>
      <c r="CV2143">
        <v>29</v>
      </c>
    </row>
    <row r="2144" spans="1:100">
      <c r="A2144" s="22">
        <v>43053</v>
      </c>
      <c r="B2144">
        <v>16</v>
      </c>
      <c r="C2144">
        <v>16</v>
      </c>
      <c r="D2144">
        <v>15</v>
      </c>
      <c r="E2144">
        <v>15</v>
      </c>
      <c r="F2144" s="23">
        <f t="shared" si="206"/>
        <v>-6.25E-2</v>
      </c>
      <c r="G2144" s="22">
        <v>43054</v>
      </c>
      <c r="H2144">
        <v>16</v>
      </c>
      <c r="I2144">
        <v>16</v>
      </c>
      <c r="J2144">
        <v>15</v>
      </c>
      <c r="K2144">
        <v>16</v>
      </c>
      <c r="L2144" s="22">
        <v>43055</v>
      </c>
      <c r="M2144">
        <v>15</v>
      </c>
      <c r="N2144" s="4">
        <v>43054</v>
      </c>
      <c r="O2144" s="3" t="s">
        <v>15</v>
      </c>
      <c r="P2144" s="3">
        <v>8918</v>
      </c>
      <c r="Q2144" s="3" t="s">
        <v>72</v>
      </c>
      <c r="R2144" s="3" t="s">
        <v>17</v>
      </c>
      <c r="S2144" s="3">
        <v>0.05</v>
      </c>
      <c r="T2144" s="3">
        <v>2</v>
      </c>
      <c r="U2144" s="3">
        <v>0</v>
      </c>
      <c r="V2144" s="3">
        <v>33400</v>
      </c>
      <c r="W2144">
        <v>16</v>
      </c>
      <c r="X2144" s="4">
        <v>43055</v>
      </c>
      <c r="Y2144">
        <v>16</v>
      </c>
      <c r="Z2144" s="10">
        <f t="shared" si="205"/>
        <v>0</v>
      </c>
      <c r="AA2144" s="10">
        <f t="shared" si="210"/>
        <v>0</v>
      </c>
      <c r="AB2144" t="str">
        <f t="shared" si="207"/>
        <v/>
      </c>
      <c r="AC2144">
        <f t="shared" si="208"/>
        <v>-2424370</v>
      </c>
      <c r="AD2144">
        <f t="shared" si="209"/>
        <v>1.9108280254777066E-2</v>
      </c>
      <c r="AE2144" s="15">
        <v>43055</v>
      </c>
      <c r="AF2144" s="9">
        <v>-1.2896922742184902E-3</v>
      </c>
      <c r="AG2144" s="12" t="s">
        <v>962</v>
      </c>
      <c r="AH2144" s="20">
        <v>43053.995833333334</v>
      </c>
      <c r="AI2144" s="12">
        <v>15.7</v>
      </c>
      <c r="AJ2144" s="12">
        <v>0.7</v>
      </c>
      <c r="AK2144" s="12">
        <v>4.6699999999999998E-2</v>
      </c>
      <c r="AL2144" s="17">
        <v>122400</v>
      </c>
      <c r="AM2144" s="17">
        <v>0.1875</v>
      </c>
      <c r="AN2144" s="9"/>
      <c r="AO2144" s="9"/>
      <c r="AP2144" s="17">
        <v>0</v>
      </c>
      <c r="AQ2144" s="17">
        <v>11560</v>
      </c>
      <c r="AR2144" s="17">
        <v>0</v>
      </c>
      <c r="AS2144" s="17">
        <v>5.2999999999999999E-2</v>
      </c>
      <c r="AT2144" s="17">
        <v>0.14285714285714285</v>
      </c>
      <c r="AU2144" s="12">
        <v>0.38461538461538464</v>
      </c>
      <c r="AV2144" s="12">
        <v>0</v>
      </c>
      <c r="AY2144" s="12">
        <v>722474000</v>
      </c>
      <c r="BA2144" s="12">
        <v>0.33333333333333331</v>
      </c>
      <c r="BD2144" s="12">
        <v>0.1875</v>
      </c>
      <c r="BE2144" s="12">
        <v>0</v>
      </c>
      <c r="BF2144" s="12">
        <v>0.14285714285714285</v>
      </c>
      <c r="BG2144" s="12">
        <v>0.38461538461538464</v>
      </c>
      <c r="BH2144" s="12">
        <v>3.6999999999999998E-2</v>
      </c>
      <c r="BI2144" s="12">
        <v>5.2999999999999999E-2</v>
      </c>
      <c r="BJ2144" s="12">
        <v>1E-3</v>
      </c>
      <c r="BK2144" s="12">
        <v>0.10199999999999999</v>
      </c>
      <c r="BL2144" s="12">
        <v>-395</v>
      </c>
      <c r="BM2144" s="12">
        <v>939</v>
      </c>
      <c r="BN2144" s="12">
        <v>-982</v>
      </c>
      <c r="BO2144" s="12">
        <v>395</v>
      </c>
      <c r="BP2144" s="12">
        <v>-566</v>
      </c>
      <c r="BQ2144" s="12">
        <v>724</v>
      </c>
      <c r="BR2144" s="12">
        <v>-55</v>
      </c>
      <c r="BS2144" s="12">
        <v>833</v>
      </c>
      <c r="BT2144" s="12">
        <v>0.2891314636931428</v>
      </c>
      <c r="BU2144" s="12">
        <v>0.74386758874761516</v>
      </c>
      <c r="BV2144" s="12">
        <v>0.7730483349098497</v>
      </c>
      <c r="BW2144" s="12">
        <v>0.7932287370072254</v>
      </c>
      <c r="BX2144" s="12">
        <v>0.29577495851094804</v>
      </c>
      <c r="BY2144" s="12">
        <v>1737.5</v>
      </c>
      <c r="BZ2144" s="12">
        <v>0.33333333333333331</v>
      </c>
      <c r="CB2144" s="12">
        <v>0.18841201716738198</v>
      </c>
      <c r="CC2144" s="12">
        <v>22440</v>
      </c>
      <c r="CD2144" s="12">
        <v>21980</v>
      </c>
      <c r="CE2144" s="12">
        <v>0.99515945330296118</v>
      </c>
      <c r="CH2144" s="22">
        <v>43053</v>
      </c>
      <c r="CI2144">
        <v>16</v>
      </c>
      <c r="CJ2144">
        <v>16</v>
      </c>
      <c r="CK2144">
        <v>15</v>
      </c>
      <c r="CL2144">
        <v>15</v>
      </c>
      <c r="CM2144" s="22">
        <v>43054</v>
      </c>
      <c r="CN2144">
        <v>16</v>
      </c>
      <c r="CO2144">
        <v>16</v>
      </c>
      <c r="CP2144">
        <v>15</v>
      </c>
      <c r="CQ2144">
        <v>16</v>
      </c>
      <c r="CR2144" s="22">
        <v>43055</v>
      </c>
      <c r="CS2144">
        <v>15</v>
      </c>
      <c r="CT2144">
        <v>16</v>
      </c>
      <c r="CU2144">
        <v>15</v>
      </c>
      <c r="CV2144">
        <v>16</v>
      </c>
    </row>
    <row r="2145" spans="1:100">
      <c r="A2145" s="22">
        <v>43053</v>
      </c>
      <c r="B2145">
        <v>161</v>
      </c>
      <c r="C2145">
        <v>208</v>
      </c>
      <c r="D2145">
        <v>161</v>
      </c>
      <c r="E2145">
        <v>208</v>
      </c>
      <c r="F2145" s="23">
        <f t="shared" si="206"/>
        <v>0.29192546583850931</v>
      </c>
      <c r="G2145" s="22">
        <v>43054</v>
      </c>
      <c r="H2145">
        <v>256</v>
      </c>
      <c r="I2145">
        <v>288</v>
      </c>
      <c r="J2145">
        <v>227</v>
      </c>
      <c r="K2145">
        <v>288</v>
      </c>
      <c r="L2145" s="22">
        <v>43055</v>
      </c>
      <c r="M2145">
        <v>312</v>
      </c>
      <c r="N2145" s="4">
        <v>43054</v>
      </c>
      <c r="O2145" s="3" t="s">
        <v>15</v>
      </c>
      <c r="P2145" s="3">
        <v>2776</v>
      </c>
      <c r="Q2145" s="3" t="s">
        <v>829</v>
      </c>
      <c r="R2145" s="3" t="s">
        <v>17</v>
      </c>
      <c r="S2145" s="3">
        <v>0.05</v>
      </c>
      <c r="T2145" s="3">
        <v>0</v>
      </c>
      <c r="U2145" s="3">
        <v>0</v>
      </c>
      <c r="V2145" s="3">
        <v>2500</v>
      </c>
      <c r="W2145">
        <v>256</v>
      </c>
      <c r="X2145" s="4">
        <v>43055</v>
      </c>
      <c r="Y2145">
        <v>288</v>
      </c>
      <c r="Z2145" s="10">
        <f t="shared" si="205"/>
        <v>80000</v>
      </c>
      <c r="AA2145" s="10">
        <f t="shared" si="210"/>
        <v>80000</v>
      </c>
      <c r="AB2145" t="str">
        <f t="shared" si="207"/>
        <v/>
      </c>
      <c r="AC2145">
        <f t="shared" si="208"/>
        <v>-2424370</v>
      </c>
      <c r="AD2145">
        <f t="shared" si="209"/>
        <v>4.9180327868852514E-2</v>
      </c>
      <c r="AE2145" s="15">
        <v>43055</v>
      </c>
      <c r="AF2145" s="9">
        <v>-1.2896922742184902E-3</v>
      </c>
      <c r="AG2145" s="12" t="s">
        <v>960</v>
      </c>
      <c r="AH2145" s="20">
        <v>43053.998611111114</v>
      </c>
      <c r="AI2145" s="12">
        <v>244</v>
      </c>
      <c r="AJ2145" s="12">
        <v>36</v>
      </c>
      <c r="AK2145" s="12">
        <v>0.1731</v>
      </c>
      <c r="AL2145" s="17">
        <v>106000</v>
      </c>
      <c r="AM2145" s="17">
        <v>0.59459459459459463</v>
      </c>
      <c r="AN2145" s="9"/>
      <c r="AO2145" s="9"/>
      <c r="AP2145" s="17">
        <v>0</v>
      </c>
      <c r="AQ2145" s="17">
        <v>1332</v>
      </c>
      <c r="AR2145" s="17">
        <v>0.75324675324675328</v>
      </c>
      <c r="AS2145" s="17">
        <v>0.154</v>
      </c>
      <c r="AT2145" s="17">
        <v>0.7978723404255319</v>
      </c>
      <c r="AU2145" s="12">
        <v>0.7009345794392523</v>
      </c>
      <c r="AV2145" s="12">
        <v>0</v>
      </c>
      <c r="AW2145" s="12">
        <v>53.8</v>
      </c>
      <c r="AY2145" s="12">
        <v>9002000</v>
      </c>
      <c r="BA2145" s="12">
        <v>1</v>
      </c>
      <c r="BD2145" s="12">
        <v>0.59459459459459463</v>
      </c>
      <c r="BE2145" s="12">
        <v>0.75324675324675328</v>
      </c>
      <c r="BF2145" s="12">
        <v>0.7978723404255319</v>
      </c>
      <c r="BG2145" s="12">
        <v>0.7009345794392523</v>
      </c>
      <c r="BH2145" s="12">
        <v>0.249</v>
      </c>
      <c r="BI2145" s="12">
        <v>0.154</v>
      </c>
      <c r="BJ2145" s="12">
        <v>0</v>
      </c>
      <c r="BK2145" s="12">
        <v>0.749</v>
      </c>
      <c r="BL2145" s="12">
        <v>152</v>
      </c>
      <c r="BM2145" s="12">
        <v>5</v>
      </c>
      <c r="BN2145" s="12">
        <v>-161</v>
      </c>
      <c r="BO2145" s="12">
        <v>52</v>
      </c>
      <c r="BP2145" s="12">
        <v>191</v>
      </c>
      <c r="BQ2145" s="12">
        <v>58</v>
      </c>
      <c r="BR2145" s="12">
        <v>-283</v>
      </c>
      <c r="BS2145" s="12">
        <v>56</v>
      </c>
      <c r="BT2145" s="12">
        <v>0.33046792972133077</v>
      </c>
      <c r="BU2145" s="12">
        <v>0.64007582585320488</v>
      </c>
      <c r="BV2145" s="12">
        <v>0.66777639880429773</v>
      </c>
      <c r="BW2145" s="12">
        <v>0.68217241655105965</v>
      </c>
      <c r="BX2145" s="12">
        <v>0.30123204331741538</v>
      </c>
      <c r="BY2145" s="12">
        <v>1737.5</v>
      </c>
      <c r="BZ2145" s="12">
        <v>1</v>
      </c>
      <c r="CB2145" s="12">
        <v>0.18841201716738198</v>
      </c>
      <c r="CC2145" s="12">
        <v>22440</v>
      </c>
      <c r="CD2145" s="12">
        <v>21980</v>
      </c>
      <c r="CE2145" s="12">
        <v>3.1558209690328143</v>
      </c>
      <c r="CH2145" s="22">
        <v>43053</v>
      </c>
      <c r="CI2145">
        <v>161</v>
      </c>
      <c r="CJ2145">
        <v>208</v>
      </c>
      <c r="CK2145">
        <v>161</v>
      </c>
      <c r="CL2145">
        <v>208</v>
      </c>
      <c r="CM2145" s="22">
        <v>43054</v>
      </c>
      <c r="CN2145">
        <v>256</v>
      </c>
      <c r="CO2145">
        <v>288</v>
      </c>
      <c r="CP2145">
        <v>227</v>
      </c>
      <c r="CQ2145">
        <v>288</v>
      </c>
      <c r="CR2145" s="22">
        <v>43055</v>
      </c>
      <c r="CS2145">
        <v>312</v>
      </c>
      <c r="CT2145">
        <v>315</v>
      </c>
      <c r="CU2145">
        <v>239</v>
      </c>
      <c r="CV2145">
        <v>247</v>
      </c>
    </row>
    <row r="2146" spans="1:100">
      <c r="A2146" s="22">
        <v>43053</v>
      </c>
      <c r="B2146">
        <v>219</v>
      </c>
      <c r="C2146">
        <v>223</v>
      </c>
      <c r="D2146">
        <v>217</v>
      </c>
      <c r="E2146">
        <v>221</v>
      </c>
      <c r="F2146" s="23">
        <f t="shared" si="206"/>
        <v>9.1324200913243114E-3</v>
      </c>
      <c r="G2146" s="22">
        <v>43054</v>
      </c>
      <c r="H2146">
        <v>230</v>
      </c>
      <c r="I2146">
        <v>231</v>
      </c>
      <c r="J2146">
        <v>214</v>
      </c>
      <c r="K2146">
        <v>215</v>
      </c>
      <c r="L2146" s="22">
        <v>43055</v>
      </c>
      <c r="M2146">
        <v>213</v>
      </c>
      <c r="N2146" s="4">
        <v>43054</v>
      </c>
      <c r="O2146" s="3" t="s">
        <v>15</v>
      </c>
      <c r="P2146" s="3">
        <v>6731</v>
      </c>
      <c r="Q2146" s="3" t="s">
        <v>311</v>
      </c>
      <c r="R2146" s="3" t="s">
        <v>17</v>
      </c>
      <c r="S2146" s="3">
        <v>0.05</v>
      </c>
      <c r="T2146" s="3">
        <v>2</v>
      </c>
      <c r="U2146" s="3">
        <v>0</v>
      </c>
      <c r="V2146" s="3">
        <v>2300</v>
      </c>
      <c r="W2146">
        <v>230</v>
      </c>
      <c r="X2146" s="4">
        <v>43055</v>
      </c>
      <c r="Y2146">
        <v>215</v>
      </c>
      <c r="Z2146" s="10">
        <f t="shared" si="205"/>
        <v>-34500</v>
      </c>
      <c r="AA2146" s="10">
        <f t="shared" si="210"/>
        <v>34500</v>
      </c>
      <c r="AB2146" t="str">
        <f t="shared" si="207"/>
        <v/>
      </c>
      <c r="AC2146">
        <f t="shared" si="208"/>
        <v>-2424370</v>
      </c>
      <c r="AD2146">
        <f t="shared" si="209"/>
        <v>8.6880973066894018E-4</v>
      </c>
      <c r="AE2146" s="15">
        <v>43055</v>
      </c>
      <c r="AF2146" s="9">
        <v>-1.2896922742184902E-3</v>
      </c>
      <c r="AG2146" s="12" t="s">
        <v>954</v>
      </c>
      <c r="AH2146" s="20">
        <v>43053.997916666667</v>
      </c>
      <c r="AI2146" s="12">
        <v>230.2</v>
      </c>
      <c r="AJ2146" s="12">
        <v>9.1999999999999993</v>
      </c>
      <c r="AK2146" s="12">
        <v>4.1599999999999998E-2</v>
      </c>
      <c r="AL2146" s="17">
        <v>53800</v>
      </c>
      <c r="AM2146" s="17">
        <v>0.32876712328767121</v>
      </c>
      <c r="AN2146" s="9"/>
      <c r="AO2146" s="9"/>
      <c r="AP2146" s="17">
        <v>158.1</v>
      </c>
      <c r="AQ2146" s="17">
        <v>10442</v>
      </c>
      <c r="AR2146" s="17">
        <v>0.4178082191780822</v>
      </c>
      <c r="AS2146" s="17">
        <v>0.21</v>
      </c>
      <c r="AT2146" s="17">
        <v>0.42372881355932202</v>
      </c>
      <c r="AU2146" s="12">
        <v>0.43333333333333335</v>
      </c>
      <c r="AV2146" s="12">
        <v>0</v>
      </c>
      <c r="AY2146" s="12">
        <v>47678981</v>
      </c>
      <c r="BA2146" s="12">
        <v>0.15789473684210525</v>
      </c>
      <c r="BD2146" s="12">
        <v>0.32876712328767121</v>
      </c>
      <c r="BE2146" s="12">
        <v>0.4178082191780822</v>
      </c>
      <c r="BF2146" s="12">
        <v>0.42372881355932202</v>
      </c>
      <c r="BG2146" s="12">
        <v>0.43333333333333335</v>
      </c>
      <c r="BH2146" s="12">
        <v>1.4999999999999999E-2</v>
      </c>
      <c r="BI2146" s="12">
        <v>0.21</v>
      </c>
      <c r="BJ2146" s="12">
        <v>0</v>
      </c>
      <c r="BK2146" s="12">
        <v>0.51600000000000001</v>
      </c>
      <c r="BL2146" s="12">
        <v>-313</v>
      </c>
      <c r="BM2146" s="12">
        <v>44</v>
      </c>
      <c r="BN2146" s="12">
        <v>301</v>
      </c>
      <c r="BO2146" s="12">
        <v>248</v>
      </c>
      <c r="BP2146" s="12">
        <v>-697</v>
      </c>
      <c r="BQ2146" s="12">
        <v>-52</v>
      </c>
      <c r="BR2146" s="12">
        <v>687</v>
      </c>
      <c r="BS2146" s="12">
        <v>216</v>
      </c>
      <c r="BT2146" s="12">
        <v>0.38533743589368552</v>
      </c>
      <c r="BU2146" s="12">
        <v>0.70373992300720256</v>
      </c>
      <c r="BV2146" s="12">
        <v>0.72942496581419958</v>
      </c>
      <c r="BW2146" s="12">
        <v>0.7539809761647801</v>
      </c>
      <c r="BX2146" s="12">
        <v>0.28968292822425068</v>
      </c>
      <c r="BY2146" s="12">
        <v>1737.5</v>
      </c>
      <c r="BZ2146" s="12">
        <v>0.15789473684210525</v>
      </c>
      <c r="CB2146" s="12">
        <v>0.18841201716738198</v>
      </c>
      <c r="CC2146" s="12">
        <v>22440</v>
      </c>
      <c r="CD2146" s="12">
        <v>21980</v>
      </c>
      <c r="CE2146" s="12">
        <v>1.7449371235997126</v>
      </c>
      <c r="CH2146" s="22">
        <v>43053</v>
      </c>
      <c r="CI2146">
        <v>219</v>
      </c>
      <c r="CJ2146">
        <v>223</v>
      </c>
      <c r="CK2146">
        <v>217</v>
      </c>
      <c r="CL2146">
        <v>221</v>
      </c>
      <c r="CM2146" s="22">
        <v>43054</v>
      </c>
      <c r="CN2146">
        <v>230</v>
      </c>
      <c r="CO2146">
        <v>231</v>
      </c>
      <c r="CP2146">
        <v>214</v>
      </c>
      <c r="CQ2146">
        <v>215</v>
      </c>
      <c r="CR2146" s="22">
        <v>43055</v>
      </c>
      <c r="CS2146">
        <v>213</v>
      </c>
      <c r="CT2146">
        <v>219</v>
      </c>
      <c r="CU2146">
        <v>211</v>
      </c>
      <c r="CV2146">
        <v>215</v>
      </c>
    </row>
    <row r="2147" spans="1:100">
      <c r="A2147" s="22">
        <v>43053</v>
      </c>
      <c r="B2147">
        <v>47</v>
      </c>
      <c r="C2147">
        <v>48</v>
      </c>
      <c r="D2147">
        <v>47</v>
      </c>
      <c r="E2147">
        <v>47</v>
      </c>
      <c r="F2147" s="23">
        <f t="shared" si="206"/>
        <v>0</v>
      </c>
      <c r="G2147" s="22">
        <v>43054</v>
      </c>
      <c r="H2147">
        <v>48</v>
      </c>
      <c r="I2147">
        <v>48</v>
      </c>
      <c r="J2147">
        <v>46</v>
      </c>
      <c r="K2147">
        <v>47</v>
      </c>
      <c r="L2147" s="22">
        <v>43055</v>
      </c>
      <c r="M2147">
        <v>47</v>
      </c>
      <c r="N2147" s="4">
        <v>43054</v>
      </c>
      <c r="O2147" s="3" t="s">
        <v>15</v>
      </c>
      <c r="P2147" s="3">
        <v>3777</v>
      </c>
      <c r="Q2147" s="3" t="s">
        <v>53</v>
      </c>
      <c r="R2147" s="3" t="s">
        <v>17</v>
      </c>
      <c r="S2147" s="3">
        <v>0.05</v>
      </c>
      <c r="T2147" s="3">
        <v>2</v>
      </c>
      <c r="U2147" s="3">
        <v>0</v>
      </c>
      <c r="V2147" s="3">
        <v>10700</v>
      </c>
      <c r="W2147">
        <v>48</v>
      </c>
      <c r="X2147" s="4">
        <v>43055</v>
      </c>
      <c r="Y2147">
        <v>47</v>
      </c>
      <c r="Z2147" s="10">
        <f t="shared" si="205"/>
        <v>-10700</v>
      </c>
      <c r="AA2147" s="10">
        <f t="shared" si="210"/>
        <v>10700</v>
      </c>
      <c r="AB2147" t="str">
        <f t="shared" si="207"/>
        <v/>
      </c>
      <c r="AC2147">
        <f t="shared" si="208"/>
        <v>-2424370</v>
      </c>
      <c r="AD2147">
        <f t="shared" si="209"/>
        <v>3.8076152304609145E-2</v>
      </c>
      <c r="AE2147" s="15">
        <v>43055</v>
      </c>
      <c r="AF2147" s="9">
        <v>-1.2896922742184902E-3</v>
      </c>
      <c r="AG2147" s="12" t="s">
        <v>960</v>
      </c>
      <c r="AH2147" s="20">
        <v>43053.995833333334</v>
      </c>
      <c r="AI2147" s="12">
        <v>49.9</v>
      </c>
      <c r="AJ2147" s="12">
        <v>2.9</v>
      </c>
      <c r="AK2147" s="12">
        <v>6.1699999999999998E-2</v>
      </c>
      <c r="AL2147" s="17">
        <v>52000</v>
      </c>
      <c r="AM2147" s="17">
        <v>0.16666666666666666</v>
      </c>
      <c r="AN2147" s="9"/>
      <c r="AO2147" s="9"/>
      <c r="AP2147" s="17">
        <v>0</v>
      </c>
      <c r="AQ2147" s="17">
        <v>5371</v>
      </c>
      <c r="AR2147" s="17">
        <v>0</v>
      </c>
      <c r="AS2147" s="17">
        <v>2.8000000000000001E-2</v>
      </c>
      <c r="AT2147" s="17">
        <v>0.27272727272727271</v>
      </c>
      <c r="AU2147" s="12">
        <v>0.16666666666666666</v>
      </c>
      <c r="AV2147" s="12">
        <v>0</v>
      </c>
      <c r="AY2147" s="12">
        <v>111890380</v>
      </c>
      <c r="BA2147" s="12">
        <v>0</v>
      </c>
      <c r="BD2147" s="12">
        <v>0.16666666666666666</v>
      </c>
      <c r="BE2147" s="12">
        <v>0</v>
      </c>
      <c r="BF2147" s="12">
        <v>0.27272727272727271</v>
      </c>
      <c r="BG2147" s="12">
        <v>0.16666666666666666</v>
      </c>
      <c r="BH2147" s="12">
        <v>3.0000000000000001E-3</v>
      </c>
      <c r="BI2147" s="12">
        <v>2.8000000000000001E-2</v>
      </c>
      <c r="BJ2147" s="12">
        <v>0</v>
      </c>
      <c r="BK2147" s="12">
        <v>0.50900000000000001</v>
      </c>
      <c r="BL2147" s="12">
        <v>-158</v>
      </c>
      <c r="BM2147" s="12">
        <v>-33</v>
      </c>
      <c r="BN2147" s="12">
        <v>309</v>
      </c>
      <c r="BO2147" s="12">
        <v>146</v>
      </c>
      <c r="BP2147" s="12">
        <v>-121</v>
      </c>
      <c r="BQ2147" s="12">
        <v>0</v>
      </c>
      <c r="BR2147" s="12">
        <v>2</v>
      </c>
      <c r="BS2147" s="12">
        <v>28</v>
      </c>
      <c r="BT2147" s="12">
        <v>0.33640914599280108</v>
      </c>
      <c r="BU2147" s="12">
        <v>0.53912769256518533</v>
      </c>
      <c r="BV2147" s="12">
        <v>0.56552291971214619</v>
      </c>
      <c r="BW2147" s="12">
        <v>0.47730821303058535</v>
      </c>
      <c r="BX2147" s="12">
        <v>0.62284306810423085</v>
      </c>
      <c r="BY2147" s="12">
        <v>1737.5</v>
      </c>
      <c r="BZ2147" s="12">
        <v>0</v>
      </c>
      <c r="CB2147" s="12">
        <v>0.18841201716738198</v>
      </c>
      <c r="CC2147" s="12">
        <v>22440</v>
      </c>
      <c r="CD2147" s="12">
        <v>21980</v>
      </c>
      <c r="CE2147" s="12">
        <v>0.88458618071374329</v>
      </c>
      <c r="CH2147" s="22">
        <v>43053</v>
      </c>
      <c r="CI2147">
        <v>47</v>
      </c>
      <c r="CJ2147">
        <v>48</v>
      </c>
      <c r="CK2147">
        <v>47</v>
      </c>
      <c r="CL2147">
        <v>47</v>
      </c>
      <c r="CM2147" s="22">
        <v>43054</v>
      </c>
      <c r="CN2147">
        <v>48</v>
      </c>
      <c r="CO2147">
        <v>48</v>
      </c>
      <c r="CP2147">
        <v>46</v>
      </c>
      <c r="CQ2147">
        <v>47</v>
      </c>
      <c r="CR2147" s="22">
        <v>43055</v>
      </c>
      <c r="CS2147">
        <v>47</v>
      </c>
      <c r="CT2147">
        <v>48</v>
      </c>
      <c r="CU2147">
        <v>46</v>
      </c>
      <c r="CV2147">
        <v>47</v>
      </c>
    </row>
    <row r="2148" spans="1:100">
      <c r="A2148" s="22">
        <v>43053</v>
      </c>
      <c r="B2148">
        <v>373</v>
      </c>
      <c r="C2148">
        <v>385</v>
      </c>
      <c r="D2148">
        <v>373</v>
      </c>
      <c r="E2148">
        <v>380</v>
      </c>
      <c r="F2148" s="23">
        <f t="shared" si="206"/>
        <v>1.8766756032171594E-2</v>
      </c>
      <c r="G2148" s="22">
        <v>43054</v>
      </c>
      <c r="H2148">
        <v>420</v>
      </c>
      <c r="I2148">
        <v>420</v>
      </c>
      <c r="J2148">
        <v>390</v>
      </c>
      <c r="K2148">
        <v>401</v>
      </c>
      <c r="L2148" s="22">
        <v>43055</v>
      </c>
      <c r="M2148">
        <v>407</v>
      </c>
      <c r="N2148" s="4">
        <v>43054</v>
      </c>
      <c r="O2148" s="3" t="s">
        <v>15</v>
      </c>
      <c r="P2148" s="3">
        <v>3121</v>
      </c>
      <c r="Q2148" s="3" t="s">
        <v>842</v>
      </c>
      <c r="R2148" s="3" t="s">
        <v>17</v>
      </c>
      <c r="S2148" s="3">
        <v>0.05</v>
      </c>
      <c r="T2148" s="3">
        <v>1</v>
      </c>
      <c r="U2148" s="3">
        <v>0</v>
      </c>
      <c r="V2148" s="3">
        <v>1400</v>
      </c>
      <c r="W2148">
        <v>420</v>
      </c>
      <c r="X2148" s="4">
        <v>43055</v>
      </c>
      <c r="Y2148">
        <v>401</v>
      </c>
      <c r="Z2148" s="10">
        <f t="shared" si="205"/>
        <v>-26600</v>
      </c>
      <c r="AA2148" s="10">
        <f t="shared" si="210"/>
        <v>26600</v>
      </c>
      <c r="AB2148" t="str">
        <f t="shared" si="207"/>
        <v/>
      </c>
      <c r="AC2148">
        <f t="shared" si="208"/>
        <v>-2424370</v>
      </c>
      <c r="AD2148">
        <f t="shared" si="209"/>
        <v>5.6179775280898903E-2</v>
      </c>
      <c r="AE2148" s="15">
        <v>43055</v>
      </c>
      <c r="AF2148" s="9">
        <v>-1.2896922742184902E-3</v>
      </c>
      <c r="AG2148" s="12" t="s">
        <v>954</v>
      </c>
      <c r="AH2148" s="20">
        <v>43053.998611111114</v>
      </c>
      <c r="AI2148" s="12">
        <v>445</v>
      </c>
      <c r="AJ2148" s="12">
        <v>65</v>
      </c>
      <c r="AK2148" s="12">
        <v>0.1711</v>
      </c>
      <c r="AL2148" s="17">
        <v>40600</v>
      </c>
      <c r="AM2148" s="17">
        <v>0.24934383202099739</v>
      </c>
      <c r="AN2148" s="9"/>
      <c r="AO2148" s="9"/>
      <c r="AP2148" s="17">
        <v>5.34</v>
      </c>
      <c r="AQ2148" s="17">
        <v>10427</v>
      </c>
      <c r="AR2148" s="17">
        <v>0.11570247933884298</v>
      </c>
      <c r="AS2148" s="17">
        <v>9.8000000000000004E-2</v>
      </c>
      <c r="AT2148" s="17">
        <v>0.24630541871921183</v>
      </c>
      <c r="AU2148" s="12">
        <v>0.45357142857142857</v>
      </c>
      <c r="AV2148" s="12">
        <v>0.26</v>
      </c>
      <c r="AY2148" s="12">
        <v>27367556</v>
      </c>
      <c r="BA2148" s="12">
        <v>0.67391304347826086</v>
      </c>
      <c r="BD2148" s="12">
        <v>0.24934383202099739</v>
      </c>
      <c r="BE2148" s="12">
        <v>0.11570247933884298</v>
      </c>
      <c r="BF2148" s="12">
        <v>0.24630541871921183</v>
      </c>
      <c r="BG2148" s="12">
        <v>0.45357142857142857</v>
      </c>
      <c r="BH2148" s="12">
        <v>0.33100000000000002</v>
      </c>
      <c r="BI2148" s="12">
        <v>9.8000000000000004E-2</v>
      </c>
      <c r="BJ2148" s="12">
        <v>0</v>
      </c>
      <c r="BK2148" s="12">
        <v>0.68100000000000005</v>
      </c>
      <c r="BL2148" s="12">
        <v>413</v>
      </c>
      <c r="BM2148" s="12">
        <v>-1266</v>
      </c>
      <c r="BN2148" s="12">
        <v>1101</v>
      </c>
      <c r="BO2148" s="12">
        <v>794</v>
      </c>
      <c r="BP2148" s="12">
        <v>-685</v>
      </c>
      <c r="BQ2148" s="12">
        <v>-1253</v>
      </c>
      <c r="BR2148" s="12">
        <v>505</v>
      </c>
      <c r="BS2148" s="12">
        <v>642</v>
      </c>
      <c r="BT2148" s="12">
        <v>0.38533743589368552</v>
      </c>
      <c r="BU2148" s="12">
        <v>0.70373992300720256</v>
      </c>
      <c r="BV2148" s="12">
        <v>0.72942496581419958</v>
      </c>
      <c r="BW2148" s="12">
        <v>0.7539809761647801</v>
      </c>
      <c r="BX2148" s="12">
        <v>0.28968292822425068</v>
      </c>
      <c r="BY2148" s="12">
        <v>1737.5</v>
      </c>
      <c r="BZ2148" s="12">
        <v>0.67391304347826086</v>
      </c>
      <c r="CB2148" s="12">
        <v>0.18841201716738198</v>
      </c>
      <c r="CC2148" s="12">
        <v>22440</v>
      </c>
      <c r="CD2148" s="12">
        <v>21980</v>
      </c>
      <c r="CE2148" s="12">
        <v>1.3233966483118995</v>
      </c>
      <c r="CH2148" s="22">
        <v>43053</v>
      </c>
      <c r="CI2148">
        <v>373</v>
      </c>
      <c r="CJ2148">
        <v>385</v>
      </c>
      <c r="CK2148">
        <v>373</v>
      </c>
      <c r="CL2148">
        <v>380</v>
      </c>
      <c r="CM2148" s="22">
        <v>43054</v>
      </c>
      <c r="CN2148">
        <v>420</v>
      </c>
      <c r="CO2148">
        <v>420</v>
      </c>
      <c r="CP2148">
        <v>390</v>
      </c>
      <c r="CQ2148">
        <v>401</v>
      </c>
      <c r="CR2148" s="22">
        <v>43055</v>
      </c>
      <c r="CS2148">
        <v>407</v>
      </c>
      <c r="CT2148">
        <v>408</v>
      </c>
      <c r="CU2148">
        <v>401</v>
      </c>
      <c r="CV2148">
        <v>407</v>
      </c>
    </row>
    <row r="2149" spans="1:100">
      <c r="A2149" s="22">
        <v>43053</v>
      </c>
      <c r="B2149">
        <v>523</v>
      </c>
      <c r="C2149">
        <v>523</v>
      </c>
      <c r="D2149">
        <v>523</v>
      </c>
      <c r="E2149">
        <v>523</v>
      </c>
      <c r="F2149" s="23">
        <f t="shared" si="206"/>
        <v>0</v>
      </c>
      <c r="G2149" s="22">
        <v>43054</v>
      </c>
      <c r="H2149">
        <v>560</v>
      </c>
      <c r="I2149">
        <v>562</v>
      </c>
      <c r="J2149">
        <v>500</v>
      </c>
      <c r="K2149">
        <v>529</v>
      </c>
      <c r="L2149" s="22">
        <v>43055</v>
      </c>
      <c r="M2149">
        <v>519</v>
      </c>
      <c r="N2149" s="4">
        <v>43054</v>
      </c>
      <c r="O2149" s="3" t="s">
        <v>15</v>
      </c>
      <c r="P2149" s="3">
        <v>6378</v>
      </c>
      <c r="Q2149" s="3" t="s">
        <v>840</v>
      </c>
      <c r="R2149" s="3" t="s">
        <v>17</v>
      </c>
      <c r="S2149" s="3">
        <v>0.05</v>
      </c>
      <c r="T2149" s="3">
        <v>1</v>
      </c>
      <c r="U2149" s="3">
        <v>0</v>
      </c>
      <c r="V2149" s="3">
        <v>1000</v>
      </c>
      <c r="W2149">
        <v>560</v>
      </c>
      <c r="X2149" s="4">
        <v>43055</v>
      </c>
      <c r="Y2149">
        <v>529</v>
      </c>
      <c r="Z2149" s="10">
        <f t="shared" si="205"/>
        <v>-31000</v>
      </c>
      <c r="AA2149" s="10">
        <f t="shared" si="210"/>
        <v>31000</v>
      </c>
      <c r="AB2149" t="str">
        <f t="shared" si="207"/>
        <v/>
      </c>
      <c r="AC2149">
        <f t="shared" si="208"/>
        <v>-2424370</v>
      </c>
      <c r="AD2149">
        <f t="shared" si="209"/>
        <v>0</v>
      </c>
      <c r="AE2149" s="15">
        <v>43055</v>
      </c>
      <c r="AF2149" s="9">
        <v>-1.2896922742184902E-3</v>
      </c>
      <c r="AG2149" s="12" t="s">
        <v>962</v>
      </c>
      <c r="AH2149" s="20">
        <v>43053.997916666667</v>
      </c>
      <c r="AI2149" s="12">
        <v>560</v>
      </c>
      <c r="AJ2149" s="12">
        <v>37</v>
      </c>
      <c r="AK2149" s="12">
        <v>7.0699999999999999E-2</v>
      </c>
      <c r="AL2149" s="17">
        <v>32200</v>
      </c>
      <c r="AM2149" s="17">
        <v>0.28375286041189929</v>
      </c>
      <c r="AN2149" s="9"/>
      <c r="AO2149" s="9"/>
      <c r="AP2149" s="17">
        <v>4.7300000000000004</v>
      </c>
      <c r="AQ2149" s="17">
        <v>9002</v>
      </c>
      <c r="AR2149" s="17">
        <v>0.7024793388429752</v>
      </c>
      <c r="AS2149" s="17">
        <v>0.3</v>
      </c>
      <c r="AT2149" s="17">
        <v>0.79069767441860461</v>
      </c>
      <c r="AU2149" s="12">
        <v>0.78350515463917525</v>
      </c>
      <c r="AV2149" s="12">
        <v>1.1399999999999999</v>
      </c>
      <c r="AY2149" s="12">
        <v>20600000</v>
      </c>
      <c r="BA2149" s="12">
        <v>1</v>
      </c>
      <c r="BD2149" s="12">
        <v>0.28375286041189929</v>
      </c>
      <c r="BE2149" s="12">
        <v>0.7024793388429752</v>
      </c>
      <c r="BF2149" s="12">
        <v>0.79069767441860461</v>
      </c>
      <c r="BG2149" s="12">
        <v>0.78350515463917525</v>
      </c>
      <c r="BH2149" s="12">
        <v>5.2999999999999999E-2</v>
      </c>
      <c r="BI2149" s="12">
        <v>0.3</v>
      </c>
      <c r="BJ2149" s="12" t="s">
        <v>968</v>
      </c>
      <c r="BK2149" s="12">
        <v>0.30299999999999999</v>
      </c>
      <c r="BL2149" s="12">
        <v>-184</v>
      </c>
      <c r="BM2149" s="12">
        <v>-56</v>
      </c>
      <c r="BN2149" s="12">
        <v>436</v>
      </c>
      <c r="BO2149" s="12">
        <v>2176</v>
      </c>
      <c r="BP2149" s="12">
        <v>2151</v>
      </c>
      <c r="BQ2149" s="12">
        <v>-129</v>
      </c>
      <c r="BR2149" s="12">
        <v>-998</v>
      </c>
      <c r="BS2149" s="12">
        <v>1964</v>
      </c>
      <c r="BT2149" s="12">
        <v>0.2891314636931428</v>
      </c>
      <c r="BU2149" s="12">
        <v>0.74386758874761516</v>
      </c>
      <c r="BV2149" s="12">
        <v>0.7730483349098497</v>
      </c>
      <c r="BW2149" s="12">
        <v>0.7932287370072254</v>
      </c>
      <c r="BX2149" s="12">
        <v>0.29577495851094804</v>
      </c>
      <c r="BY2149" s="12">
        <v>1737.5</v>
      </c>
      <c r="BZ2149" s="12">
        <v>1</v>
      </c>
      <c r="CB2149" s="12">
        <v>0.18841201716738198</v>
      </c>
      <c r="CC2149" s="12">
        <v>22440</v>
      </c>
      <c r="CD2149" s="12">
        <v>21980</v>
      </c>
      <c r="CE2149" s="12">
        <v>1.5060231543501716</v>
      </c>
      <c r="CH2149" s="22">
        <v>43053</v>
      </c>
      <c r="CI2149">
        <v>523</v>
      </c>
      <c r="CJ2149">
        <v>523</v>
      </c>
      <c r="CK2149">
        <v>523</v>
      </c>
      <c r="CL2149">
        <v>523</v>
      </c>
      <c r="CM2149" s="22">
        <v>43054</v>
      </c>
      <c r="CN2149">
        <v>560</v>
      </c>
      <c r="CO2149">
        <v>562</v>
      </c>
      <c r="CP2149">
        <v>500</v>
      </c>
      <c r="CQ2149">
        <v>529</v>
      </c>
      <c r="CR2149" s="22">
        <v>43055</v>
      </c>
      <c r="CS2149">
        <v>519</v>
      </c>
      <c r="CT2149">
        <v>540</v>
      </c>
      <c r="CU2149">
        <v>511</v>
      </c>
      <c r="CV2149">
        <v>531</v>
      </c>
    </row>
    <row r="2150" spans="1:100">
      <c r="F2150" s="23" t="str">
        <f t="shared" si="206"/>
        <v/>
      </c>
      <c r="N2150" s="4">
        <v>43054</v>
      </c>
      <c r="O2150" s="3" t="s">
        <v>11</v>
      </c>
      <c r="P2150" s="3">
        <v>6081</v>
      </c>
      <c r="Q2150" s="3" t="s">
        <v>293</v>
      </c>
      <c r="R2150" s="3" t="s">
        <v>13</v>
      </c>
      <c r="S2150" s="3">
        <v>0.05</v>
      </c>
      <c r="T2150" s="3">
        <v>1</v>
      </c>
      <c r="U2150" s="3">
        <v>0</v>
      </c>
      <c r="V2150" s="3">
        <v>700</v>
      </c>
      <c r="X2150" s="4">
        <v>43055</v>
      </c>
      <c r="Z2150" s="10">
        <f t="shared" si="205"/>
        <v>0</v>
      </c>
      <c r="AA2150" s="10">
        <f t="shared" si="210"/>
        <v>0</v>
      </c>
      <c r="AB2150" t="str">
        <f t="shared" si="207"/>
        <v/>
      </c>
      <c r="AC2150">
        <f t="shared" si="208"/>
        <v>-2424370</v>
      </c>
      <c r="AD2150">
        <f t="shared" si="209"/>
        <v>1</v>
      </c>
      <c r="AE2150" s="15">
        <v>43055</v>
      </c>
      <c r="AF2150" s="9">
        <v>-1.2896922742184902E-3</v>
      </c>
      <c r="AG2150" s="12" t="s">
        <v>957</v>
      </c>
      <c r="AH2150" s="20">
        <v>43053.996527777781</v>
      </c>
      <c r="AI2150" s="12">
        <v>690</v>
      </c>
      <c r="AJ2150" s="12">
        <v>-50</v>
      </c>
      <c r="AK2150" s="12">
        <v>-6.7599999999999993E-2</v>
      </c>
      <c r="AL2150" s="17">
        <v>26800</v>
      </c>
      <c r="AM2150" s="17">
        <v>0.37947494033412887</v>
      </c>
      <c r="AN2150" s="9"/>
      <c r="AO2150" s="9"/>
      <c r="AP2150" s="17">
        <v>4.42</v>
      </c>
      <c r="AQ2150" s="17">
        <v>12568</v>
      </c>
      <c r="AR2150" s="17">
        <v>0.80844271018091518</v>
      </c>
      <c r="AS2150" s="17">
        <v>0.14399999999999999</v>
      </c>
      <c r="AT2150" s="17">
        <v>0.81443298969072164</v>
      </c>
      <c r="AU2150" s="12">
        <v>0.87531747864234588</v>
      </c>
      <c r="AV2150" s="12">
        <v>0</v>
      </c>
      <c r="AY2150" s="12">
        <v>13872300</v>
      </c>
      <c r="BA2150" s="12">
        <v>8.5858585858585856E-2</v>
      </c>
      <c r="BD2150" s="12">
        <v>0.37947494033412887</v>
      </c>
      <c r="BE2150" s="12">
        <v>0.80844271018091518</v>
      </c>
      <c r="BF2150" s="12">
        <v>0.81443298969072164</v>
      </c>
      <c r="BG2150" s="12">
        <v>0.87531747864234588</v>
      </c>
      <c r="BH2150" s="12">
        <v>0.03</v>
      </c>
      <c r="BI2150" s="12">
        <v>0.14399999999999999</v>
      </c>
      <c r="BJ2150" s="12">
        <v>0</v>
      </c>
      <c r="BK2150" s="12">
        <v>0.77500000000000002</v>
      </c>
      <c r="BL2150" s="12">
        <v>247</v>
      </c>
      <c r="BM2150" s="12">
        <v>-3</v>
      </c>
      <c r="BN2150" s="12">
        <v>785</v>
      </c>
      <c r="BO2150" s="12">
        <v>1351</v>
      </c>
      <c r="BP2150" s="12">
        <v>189</v>
      </c>
      <c r="BQ2150" s="12">
        <v>-57</v>
      </c>
      <c r="BR2150" s="12">
        <v>83</v>
      </c>
      <c r="BS2150" s="12">
        <v>322</v>
      </c>
      <c r="BT2150" s="12">
        <v>0.32894687053743926</v>
      </c>
      <c r="BU2150" s="12">
        <v>0.44771860997904978</v>
      </c>
      <c r="BV2150" s="12">
        <v>0.4631635784493775</v>
      </c>
      <c r="BW2150" s="12">
        <v>0.46722109512221421</v>
      </c>
      <c r="BX2150" s="12">
        <v>0.24769565790634218</v>
      </c>
      <c r="BY2150" s="12">
        <v>1737.5</v>
      </c>
      <c r="BZ2150" s="12">
        <v>8.5858585858585856E-2</v>
      </c>
      <c r="CB2150" s="12">
        <v>0.18841201716738198</v>
      </c>
      <c r="CC2150" s="12">
        <v>22440</v>
      </c>
      <c r="CD2150" s="12">
        <v>21980</v>
      </c>
      <c r="CE2150" s="12">
        <v>2.0140697288804561</v>
      </c>
    </row>
    <row r="2151" spans="1:100">
      <c r="A2151" s="22">
        <v>43053</v>
      </c>
      <c r="B2151">
        <v>641</v>
      </c>
      <c r="C2151">
        <v>661</v>
      </c>
      <c r="D2151">
        <v>623</v>
      </c>
      <c r="E2151">
        <v>661</v>
      </c>
      <c r="F2151" s="23">
        <f t="shared" si="206"/>
        <v>3.120124804992197E-2</v>
      </c>
      <c r="G2151" s="22">
        <v>43054</v>
      </c>
      <c r="H2151">
        <v>761</v>
      </c>
      <c r="I2151">
        <v>761</v>
      </c>
      <c r="J2151">
        <v>755</v>
      </c>
      <c r="K2151">
        <v>761</v>
      </c>
      <c r="L2151" s="22">
        <v>43055</v>
      </c>
      <c r="M2151">
        <v>686</v>
      </c>
      <c r="N2151" s="4">
        <v>43054</v>
      </c>
      <c r="O2151" s="3" t="s">
        <v>15</v>
      </c>
      <c r="P2151" s="3">
        <v>1730</v>
      </c>
      <c r="Q2151" s="3" t="s">
        <v>822</v>
      </c>
      <c r="R2151" s="3" t="s">
        <v>17</v>
      </c>
      <c r="S2151" s="3">
        <v>0.05</v>
      </c>
      <c r="T2151" s="3">
        <v>2</v>
      </c>
      <c r="U2151" s="3">
        <v>0</v>
      </c>
      <c r="V2151" s="3">
        <v>800</v>
      </c>
      <c r="W2151">
        <v>761</v>
      </c>
      <c r="X2151" s="4">
        <v>43055</v>
      </c>
      <c r="Y2151">
        <v>761</v>
      </c>
      <c r="Z2151" s="10">
        <f t="shared" si="205"/>
        <v>0</v>
      </c>
      <c r="AA2151" s="10">
        <f t="shared" si="210"/>
        <v>0</v>
      </c>
      <c r="AB2151" t="str">
        <f t="shared" si="207"/>
        <v/>
      </c>
      <c r="AC2151">
        <f t="shared" si="208"/>
        <v>-2424370</v>
      </c>
      <c r="AD2151">
        <f t="shared" si="209"/>
        <v>2.8378378378378422E-2</v>
      </c>
      <c r="AE2151" s="15">
        <v>43055</v>
      </c>
      <c r="AF2151" s="9">
        <v>-1.2896922742184902E-3</v>
      </c>
      <c r="AG2151" s="12" t="s">
        <v>960</v>
      </c>
      <c r="AH2151" s="20">
        <v>43053.995138888888</v>
      </c>
      <c r="AI2151" s="12">
        <v>740</v>
      </c>
      <c r="AJ2151" s="12">
        <v>79</v>
      </c>
      <c r="AK2151" s="12">
        <v>0.1195</v>
      </c>
      <c r="AL2151" s="17">
        <v>19000</v>
      </c>
      <c r="AM2151" s="17">
        <v>0.37422037422037424</v>
      </c>
      <c r="AN2151" s="9"/>
      <c r="AO2151" s="9"/>
      <c r="AP2151" s="17">
        <v>0</v>
      </c>
      <c r="AQ2151" s="17">
        <v>1645</v>
      </c>
      <c r="AR2151" s="17">
        <v>0.82352941176470584</v>
      </c>
      <c r="AS2151" s="17">
        <v>0.23699999999999999</v>
      </c>
      <c r="AT2151" s="17">
        <v>0.83333333333333337</v>
      </c>
      <c r="AU2151" s="12">
        <v>0.86715867158671589</v>
      </c>
      <c r="AV2151" s="12">
        <v>2.08</v>
      </c>
      <c r="AY2151" s="12">
        <v>3420000</v>
      </c>
      <c r="BA2151" s="12">
        <v>1</v>
      </c>
      <c r="BD2151" s="12">
        <v>0.37422037422037424</v>
      </c>
      <c r="BE2151" s="12">
        <v>0.82352941176470584</v>
      </c>
      <c r="BF2151" s="12">
        <v>0.83333333333333337</v>
      </c>
      <c r="BG2151" s="12">
        <v>0.86715867158671589</v>
      </c>
      <c r="BH2151" s="12">
        <v>0</v>
      </c>
      <c r="BI2151" s="12">
        <v>0.23699999999999999</v>
      </c>
      <c r="BJ2151" s="12">
        <v>0</v>
      </c>
      <c r="BK2151" s="12">
        <v>0.79</v>
      </c>
      <c r="BL2151" s="12">
        <v>20</v>
      </c>
      <c r="BM2151" s="12">
        <v>-7</v>
      </c>
      <c r="BN2151" s="12">
        <v>190</v>
      </c>
      <c r="BO2151" s="12">
        <v>382</v>
      </c>
      <c r="BP2151" s="12">
        <v>-407</v>
      </c>
      <c r="BQ2151" s="12">
        <v>27</v>
      </c>
      <c r="BR2151" s="12">
        <v>205</v>
      </c>
      <c r="BS2151" s="12">
        <v>178</v>
      </c>
      <c r="BT2151" s="12">
        <v>0.33046792972133077</v>
      </c>
      <c r="BU2151" s="12">
        <v>0.64007582585320488</v>
      </c>
      <c r="BV2151" s="12">
        <v>0.66777639880429773</v>
      </c>
      <c r="BW2151" s="12">
        <v>0.68217241655105965</v>
      </c>
      <c r="BX2151" s="12">
        <v>0.30123204331741538</v>
      </c>
      <c r="BY2151" s="12">
        <v>1737.5</v>
      </c>
      <c r="BZ2151" s="12">
        <v>1</v>
      </c>
      <c r="CB2151" s="12">
        <v>0.18841201716738198</v>
      </c>
      <c r="CC2151" s="12">
        <v>22440</v>
      </c>
      <c r="CD2151" s="12">
        <v>21980</v>
      </c>
      <c r="CE2151" s="12">
        <v>1.9861810294612117</v>
      </c>
      <c r="CH2151" s="22">
        <v>43053</v>
      </c>
      <c r="CI2151">
        <v>641</v>
      </c>
      <c r="CJ2151">
        <v>661</v>
      </c>
      <c r="CK2151">
        <v>623</v>
      </c>
      <c r="CL2151">
        <v>661</v>
      </c>
      <c r="CM2151" s="22">
        <v>43054</v>
      </c>
      <c r="CN2151">
        <v>761</v>
      </c>
      <c r="CO2151">
        <v>761</v>
      </c>
      <c r="CP2151">
        <v>755</v>
      </c>
      <c r="CQ2151">
        <v>761</v>
      </c>
      <c r="CR2151" s="22">
        <v>43055</v>
      </c>
      <c r="CS2151">
        <v>686</v>
      </c>
      <c r="CT2151">
        <v>911</v>
      </c>
      <c r="CU2151">
        <v>676</v>
      </c>
      <c r="CV2151">
        <v>720</v>
      </c>
    </row>
    <row r="2152" spans="1:100">
      <c r="A2152" s="22">
        <v>43053</v>
      </c>
      <c r="B2152">
        <v>265</v>
      </c>
      <c r="C2152">
        <v>267</v>
      </c>
      <c r="D2152">
        <v>262</v>
      </c>
      <c r="E2152">
        <v>262</v>
      </c>
      <c r="F2152" s="23">
        <f t="shared" si="206"/>
        <v>-1.132075471698113E-2</v>
      </c>
      <c r="G2152" s="22">
        <v>43054</v>
      </c>
      <c r="H2152">
        <v>238</v>
      </c>
      <c r="I2152">
        <v>243</v>
      </c>
      <c r="J2152">
        <v>219</v>
      </c>
      <c r="K2152">
        <v>224</v>
      </c>
      <c r="L2152" s="22">
        <v>43055</v>
      </c>
      <c r="M2152">
        <v>224</v>
      </c>
      <c r="N2152" s="4">
        <v>43054</v>
      </c>
      <c r="O2152" s="3" t="s">
        <v>11</v>
      </c>
      <c r="P2152" s="3">
        <v>7834</v>
      </c>
      <c r="Q2152" s="3" t="s">
        <v>578</v>
      </c>
      <c r="R2152" s="3" t="s">
        <v>13</v>
      </c>
      <c r="S2152" s="3">
        <v>0.05</v>
      </c>
      <c r="T2152" s="3">
        <v>2</v>
      </c>
      <c r="U2152" s="3">
        <v>0</v>
      </c>
      <c r="V2152" s="3">
        <v>2000</v>
      </c>
      <c r="W2152">
        <v>238</v>
      </c>
      <c r="X2152" s="4">
        <v>43055</v>
      </c>
      <c r="Y2152">
        <v>224</v>
      </c>
      <c r="Z2152" s="10">
        <f t="shared" si="205"/>
        <v>-28000</v>
      </c>
      <c r="AA2152" s="10">
        <f t="shared" si="210"/>
        <v>28000</v>
      </c>
      <c r="AB2152" t="str">
        <f t="shared" si="207"/>
        <v/>
      </c>
      <c r="AC2152">
        <f t="shared" si="208"/>
        <v>-2424370</v>
      </c>
      <c r="AD2152">
        <f t="shared" si="209"/>
        <v>5.1792828685258918E-2</v>
      </c>
      <c r="AE2152" s="15">
        <v>43055</v>
      </c>
      <c r="AF2152" s="9">
        <v>-1.2896922742184902E-3</v>
      </c>
      <c r="AG2152" s="12" t="s">
        <v>960</v>
      </c>
      <c r="AH2152" s="20">
        <v>43053.998611111114</v>
      </c>
      <c r="AI2152" s="12">
        <v>251</v>
      </c>
      <c r="AJ2152" s="12">
        <v>-11</v>
      </c>
      <c r="AK2152" s="12">
        <v>-4.2000000000000003E-2</v>
      </c>
      <c r="AL2152" s="17">
        <v>18900</v>
      </c>
      <c r="AM2152" s="17">
        <v>0.32307692307692309</v>
      </c>
      <c r="AN2152" s="9"/>
      <c r="AO2152" s="9"/>
      <c r="AP2152" s="17">
        <v>0</v>
      </c>
      <c r="AQ2152" s="17">
        <v>4479</v>
      </c>
      <c r="AR2152" s="17">
        <v>0.82474226804123707</v>
      </c>
      <c r="AS2152" s="17">
        <v>0.2</v>
      </c>
      <c r="AT2152" s="17">
        <v>0.64</v>
      </c>
      <c r="AU2152" s="12">
        <v>0.73399014778325122</v>
      </c>
      <c r="AV2152" s="12">
        <v>0</v>
      </c>
      <c r="AY2152" s="12">
        <v>17228201</v>
      </c>
      <c r="BA2152" s="12">
        <v>0.10204081632653061</v>
      </c>
      <c r="BD2152" s="12">
        <v>0.32307692307692309</v>
      </c>
      <c r="BE2152" s="12">
        <v>0.82474226804123707</v>
      </c>
      <c r="BF2152" s="12">
        <v>0.64</v>
      </c>
      <c r="BG2152" s="12">
        <v>0.73399014778325122</v>
      </c>
      <c r="BH2152" s="12">
        <v>8.0000000000000002E-3</v>
      </c>
      <c r="BI2152" s="12">
        <v>0.2</v>
      </c>
      <c r="BJ2152" s="12">
        <v>0</v>
      </c>
      <c r="BK2152" s="12">
        <v>0.73399999999999999</v>
      </c>
      <c r="BL2152" s="12">
        <v>-485</v>
      </c>
      <c r="BM2152" s="12">
        <v>-290</v>
      </c>
      <c r="BN2152" s="12">
        <v>386</v>
      </c>
      <c r="BO2152" s="12">
        <v>278</v>
      </c>
      <c r="BP2152" s="12">
        <v>255</v>
      </c>
      <c r="BQ2152" s="12">
        <v>-110</v>
      </c>
      <c r="BR2152" s="12">
        <v>-128</v>
      </c>
      <c r="BS2152" s="12">
        <v>667</v>
      </c>
      <c r="BT2152" s="12">
        <v>0.33046792972133077</v>
      </c>
      <c r="BU2152" s="12">
        <v>0.64007582585320488</v>
      </c>
      <c r="BV2152" s="12">
        <v>0.66777639880429773</v>
      </c>
      <c r="BW2152" s="12">
        <v>0.68217241655105965</v>
      </c>
      <c r="BX2152" s="12">
        <v>0.30123204331741538</v>
      </c>
      <c r="BY2152" s="12">
        <v>1737.5</v>
      </c>
      <c r="BZ2152" s="12">
        <v>0.10204081632653061</v>
      </c>
      <c r="CB2152" s="12">
        <v>0.18841201716738198</v>
      </c>
      <c r="CC2152" s="12">
        <v>22440</v>
      </c>
      <c r="CD2152" s="12">
        <v>21980</v>
      </c>
      <c r="CE2152" s="12">
        <v>1.7147362887681794</v>
      </c>
      <c r="CH2152" s="22">
        <v>43053</v>
      </c>
      <c r="CI2152">
        <v>265</v>
      </c>
      <c r="CJ2152">
        <v>267</v>
      </c>
      <c r="CK2152">
        <v>262</v>
      </c>
      <c r="CL2152">
        <v>262</v>
      </c>
      <c r="CM2152" s="22">
        <v>43054</v>
      </c>
      <c r="CN2152">
        <v>238</v>
      </c>
      <c r="CO2152">
        <v>243</v>
      </c>
      <c r="CP2152">
        <v>219</v>
      </c>
      <c r="CQ2152">
        <v>224</v>
      </c>
      <c r="CR2152" s="22">
        <v>43055</v>
      </c>
      <c r="CS2152">
        <v>224</v>
      </c>
      <c r="CT2152">
        <v>229</v>
      </c>
      <c r="CU2152">
        <v>205</v>
      </c>
      <c r="CV2152">
        <v>210</v>
      </c>
    </row>
    <row r="2153" spans="1:100">
      <c r="A2153" s="22">
        <v>43053</v>
      </c>
      <c r="B2153">
        <v>5490</v>
      </c>
      <c r="C2153">
        <v>5890</v>
      </c>
      <c r="D2153">
        <v>5280</v>
      </c>
      <c r="E2153">
        <v>5450</v>
      </c>
      <c r="F2153" s="23">
        <f t="shared" si="206"/>
        <v>-7.2859744990892983E-3</v>
      </c>
      <c r="G2153" s="22">
        <v>43054</v>
      </c>
      <c r="H2153">
        <v>4810</v>
      </c>
      <c r="I2153">
        <v>5680</v>
      </c>
      <c r="J2153">
        <v>4640</v>
      </c>
      <c r="K2153">
        <v>5680</v>
      </c>
      <c r="L2153" s="22">
        <v>43055</v>
      </c>
      <c r="M2153">
        <v>5650</v>
      </c>
      <c r="N2153" s="4">
        <v>43054</v>
      </c>
      <c r="O2153" s="3" t="s">
        <v>11</v>
      </c>
      <c r="P2153" s="3">
        <v>6166</v>
      </c>
      <c r="Q2153" s="3" t="s">
        <v>830</v>
      </c>
      <c r="R2153" s="3" t="s">
        <v>13</v>
      </c>
      <c r="S2153" s="3">
        <v>0.05</v>
      </c>
      <c r="T2153" s="3">
        <v>2</v>
      </c>
      <c r="U2153" s="3">
        <v>0</v>
      </c>
      <c r="V2153" s="3">
        <v>100</v>
      </c>
      <c r="W2153">
        <v>4810</v>
      </c>
      <c r="X2153" s="4">
        <v>43055</v>
      </c>
      <c r="Y2153">
        <v>5680</v>
      </c>
      <c r="Z2153" s="10">
        <f t="shared" si="205"/>
        <v>87000</v>
      </c>
      <c r="AA2153" s="10">
        <f t="shared" si="210"/>
        <v>87000</v>
      </c>
      <c r="AB2153" t="str">
        <f t="shared" si="207"/>
        <v/>
      </c>
      <c r="AC2153">
        <f t="shared" si="208"/>
        <v>-2424370</v>
      </c>
      <c r="AD2153">
        <f t="shared" si="209"/>
        <v>2.6315789473684181E-2</v>
      </c>
      <c r="AE2153" s="15">
        <v>43055</v>
      </c>
      <c r="AF2153" s="9">
        <v>-1.2896922742184902E-3</v>
      </c>
      <c r="AG2153" s="12" t="s">
        <v>957</v>
      </c>
      <c r="AH2153" s="20">
        <v>43053.997916666667</v>
      </c>
      <c r="AI2153" s="12">
        <v>4940</v>
      </c>
      <c r="AJ2153" s="12">
        <v>-510</v>
      </c>
      <c r="AK2153" s="12">
        <v>-9.3600000000000003E-2</v>
      </c>
      <c r="AL2153" s="17">
        <v>15000</v>
      </c>
      <c r="AM2153" s="17">
        <v>0.57683741648106901</v>
      </c>
      <c r="AN2153" s="9"/>
      <c r="AO2153" s="9"/>
      <c r="AP2153" s="17">
        <v>0</v>
      </c>
      <c r="AQ2153" s="17">
        <v>21008</v>
      </c>
      <c r="AR2153" s="17">
        <v>0.83466519702397357</v>
      </c>
      <c r="AS2153" s="17">
        <v>2E-3</v>
      </c>
      <c r="AT2153" s="17">
        <v>0.85074626865671643</v>
      </c>
      <c r="AU2153" s="12">
        <v>0.69092721834496507</v>
      </c>
      <c r="AV2153" s="12">
        <v>0</v>
      </c>
      <c r="AY2153" s="12">
        <v>4678900</v>
      </c>
      <c r="BA2153" s="12">
        <v>1</v>
      </c>
      <c r="BD2153" s="12">
        <v>0.57683741648106901</v>
      </c>
      <c r="BE2153" s="12">
        <v>0.83466519702397357</v>
      </c>
      <c r="BF2153" s="12">
        <v>0.85074626865671643</v>
      </c>
      <c r="BG2153" s="12">
        <v>0.69092721834496507</v>
      </c>
      <c r="BH2153" s="12">
        <v>0</v>
      </c>
      <c r="BI2153" s="12">
        <v>2E-3</v>
      </c>
      <c r="BJ2153" s="12">
        <v>0</v>
      </c>
      <c r="BK2153" s="12">
        <v>0.875</v>
      </c>
      <c r="BL2153" s="12">
        <v>1166</v>
      </c>
      <c r="BM2153" s="12">
        <v>-288</v>
      </c>
      <c r="BN2153" s="12">
        <v>-1156</v>
      </c>
      <c r="BO2153" s="12">
        <v>1435</v>
      </c>
      <c r="BP2153" s="12">
        <v>556</v>
      </c>
      <c r="BQ2153" s="12">
        <v>-157</v>
      </c>
      <c r="BR2153" s="12">
        <v>-876</v>
      </c>
      <c r="BS2153" s="12">
        <v>1700</v>
      </c>
      <c r="BT2153" s="12">
        <v>0.32894687053743926</v>
      </c>
      <c r="BU2153" s="12">
        <v>0.44771860997904978</v>
      </c>
      <c r="BV2153" s="12">
        <v>0.4631635784493775</v>
      </c>
      <c r="BW2153" s="12">
        <v>0.46722109512221421</v>
      </c>
      <c r="BX2153" s="12">
        <v>0.24769565790634218</v>
      </c>
      <c r="BY2153" s="12">
        <v>1737.5</v>
      </c>
      <c r="BZ2153" s="12">
        <v>1</v>
      </c>
      <c r="CB2153" s="12">
        <v>0.18841201716738198</v>
      </c>
      <c r="CC2153" s="12">
        <v>22440</v>
      </c>
      <c r="CD2153" s="12">
        <v>21980</v>
      </c>
      <c r="CE2153" s="12">
        <v>3.0615744428266303</v>
      </c>
      <c r="CH2153" s="22">
        <v>43053</v>
      </c>
      <c r="CI2153">
        <v>5490</v>
      </c>
      <c r="CJ2153">
        <v>5890</v>
      </c>
      <c r="CK2153">
        <v>5280</v>
      </c>
      <c r="CL2153">
        <v>5450</v>
      </c>
      <c r="CM2153" s="22">
        <v>43054</v>
      </c>
      <c r="CN2153">
        <v>4810</v>
      </c>
      <c r="CO2153">
        <v>5680</v>
      </c>
      <c r="CP2153">
        <v>4640</v>
      </c>
      <c r="CQ2153">
        <v>5680</v>
      </c>
      <c r="CR2153" s="22">
        <v>43055</v>
      </c>
      <c r="CS2153">
        <v>5650</v>
      </c>
      <c r="CT2153">
        <v>6000</v>
      </c>
      <c r="CU2153">
        <v>5420</v>
      </c>
      <c r="CV2153">
        <v>5780</v>
      </c>
    </row>
    <row r="2154" spans="1:100">
      <c r="A2154" s="22">
        <v>43053</v>
      </c>
      <c r="B2154">
        <v>570</v>
      </c>
      <c r="C2154">
        <v>583</v>
      </c>
      <c r="D2154">
        <v>552</v>
      </c>
      <c r="E2154">
        <v>561</v>
      </c>
      <c r="F2154" s="23">
        <f t="shared" si="206"/>
        <v>-1.5789473684210575E-2</v>
      </c>
      <c r="G2154" s="22">
        <v>43054</v>
      </c>
      <c r="H2154">
        <v>600</v>
      </c>
      <c r="I2154">
        <v>661</v>
      </c>
      <c r="J2154">
        <v>587</v>
      </c>
      <c r="K2154">
        <v>661</v>
      </c>
      <c r="L2154" s="22">
        <v>43055</v>
      </c>
      <c r="M2154">
        <v>701</v>
      </c>
      <c r="N2154" s="4">
        <v>43054</v>
      </c>
      <c r="O2154" s="3" t="s">
        <v>15</v>
      </c>
      <c r="P2154" s="3">
        <v>4594</v>
      </c>
      <c r="Q2154" s="3" t="s">
        <v>378</v>
      </c>
      <c r="R2154" s="3" t="s">
        <v>17</v>
      </c>
      <c r="S2154" s="3">
        <v>0.05</v>
      </c>
      <c r="T2154" s="3">
        <v>2</v>
      </c>
      <c r="U2154" s="3">
        <v>0</v>
      </c>
      <c r="V2154" s="3">
        <v>900</v>
      </c>
      <c r="W2154">
        <v>600</v>
      </c>
      <c r="X2154" s="4">
        <v>43055</v>
      </c>
      <c r="Y2154">
        <v>661</v>
      </c>
      <c r="Z2154" s="10">
        <f t="shared" si="205"/>
        <v>54900</v>
      </c>
      <c r="AA2154" s="10">
        <f t="shared" si="210"/>
        <v>54900</v>
      </c>
      <c r="AB2154" t="str">
        <f t="shared" si="207"/>
        <v/>
      </c>
      <c r="AC2154">
        <f t="shared" si="208"/>
        <v>-2424370</v>
      </c>
      <c r="AD2154">
        <f t="shared" si="209"/>
        <v>2.564102564102555E-2</v>
      </c>
      <c r="AE2154" s="15">
        <v>43055</v>
      </c>
      <c r="AF2154" s="9">
        <v>-1.2896922742184902E-3</v>
      </c>
      <c r="AG2154" s="12" t="s">
        <v>957</v>
      </c>
      <c r="AH2154" s="20">
        <v>43053.991666666669</v>
      </c>
      <c r="AI2154" s="12">
        <v>585</v>
      </c>
      <c r="AJ2154" s="12">
        <v>24</v>
      </c>
      <c r="AK2154" s="12">
        <v>4.2799999999999998E-2</v>
      </c>
      <c r="AL2154" s="17">
        <v>14400</v>
      </c>
      <c r="AM2154" s="17">
        <v>0.2722222222222222</v>
      </c>
      <c r="AN2154" s="9"/>
      <c r="AO2154" s="9"/>
      <c r="AP2154" s="17">
        <v>33.72</v>
      </c>
      <c r="AQ2154" s="17">
        <v>20156</v>
      </c>
      <c r="AR2154" s="17">
        <v>0.80821917808219179</v>
      </c>
      <c r="AS2154" s="17">
        <v>0</v>
      </c>
      <c r="AT2154" s="17">
        <v>0.28710462287104621</v>
      </c>
      <c r="AU2154" s="12">
        <v>0.14801627670396744</v>
      </c>
      <c r="AV2154" s="12">
        <v>0</v>
      </c>
      <c r="AY2154" s="12">
        <v>37325200</v>
      </c>
      <c r="BA2154" s="12">
        <v>1</v>
      </c>
      <c r="BD2154" s="12">
        <v>0.2722222222222222</v>
      </c>
      <c r="BE2154" s="12">
        <v>0.80821917808219179</v>
      </c>
      <c r="BF2154" s="12">
        <v>0.28710462287104621</v>
      </c>
      <c r="BG2154" s="12">
        <v>0.14801627670396744</v>
      </c>
      <c r="BH2154" s="12">
        <v>0</v>
      </c>
      <c r="BI2154" s="12">
        <v>0</v>
      </c>
      <c r="BJ2154" s="12">
        <v>0</v>
      </c>
      <c r="BK2154" s="12">
        <v>0.84799999999999998</v>
      </c>
      <c r="BL2154" s="12">
        <v>-447</v>
      </c>
      <c r="BM2154" s="12">
        <v>-66</v>
      </c>
      <c r="BN2154" s="12">
        <v>1247</v>
      </c>
      <c r="BO2154" s="12">
        <v>823</v>
      </c>
      <c r="BP2154" s="12">
        <v>37</v>
      </c>
      <c r="BQ2154" s="12">
        <v>-3</v>
      </c>
      <c r="BR2154" s="12" t="s">
        <v>985</v>
      </c>
      <c r="BS2154" s="12">
        <v>90</v>
      </c>
      <c r="BT2154" s="12">
        <v>0.32894687053743926</v>
      </c>
      <c r="BU2154" s="12">
        <v>0.44771860997904978</v>
      </c>
      <c r="BV2154" s="12">
        <v>0.4631635784493775</v>
      </c>
      <c r="BW2154" s="12">
        <v>0.46722109512221421</v>
      </c>
      <c r="BX2154" s="12">
        <v>0.24769565790634218</v>
      </c>
      <c r="BY2154" s="12">
        <v>1737.5</v>
      </c>
      <c r="BZ2154" s="12">
        <v>1</v>
      </c>
      <c r="CB2154" s="12">
        <v>0.18841201716738198</v>
      </c>
      <c r="CC2154" s="12">
        <v>22440</v>
      </c>
      <c r="CD2154" s="12">
        <v>21980</v>
      </c>
      <c r="CE2154" s="12">
        <v>1.4448240951657807</v>
      </c>
      <c r="CH2154" s="22">
        <v>43053</v>
      </c>
      <c r="CI2154">
        <v>570</v>
      </c>
      <c r="CJ2154">
        <v>583</v>
      </c>
      <c r="CK2154">
        <v>552</v>
      </c>
      <c r="CL2154">
        <v>561</v>
      </c>
      <c r="CM2154" s="22">
        <v>43054</v>
      </c>
      <c r="CN2154">
        <v>600</v>
      </c>
      <c r="CO2154">
        <v>661</v>
      </c>
      <c r="CP2154">
        <v>587</v>
      </c>
      <c r="CQ2154">
        <v>661</v>
      </c>
      <c r="CR2154" s="22">
        <v>43055</v>
      </c>
      <c r="CS2154">
        <v>701</v>
      </c>
      <c r="CT2154">
        <v>714</v>
      </c>
      <c r="CU2154">
        <v>660</v>
      </c>
      <c r="CV2154">
        <v>683</v>
      </c>
    </row>
    <row r="2155" spans="1:100">
      <c r="A2155" s="22">
        <v>43053</v>
      </c>
      <c r="B2155">
        <v>1098</v>
      </c>
      <c r="C2155">
        <v>1098</v>
      </c>
      <c r="D2155">
        <v>1098</v>
      </c>
      <c r="E2155">
        <v>1098</v>
      </c>
      <c r="F2155" s="23">
        <f t="shared" si="206"/>
        <v>0</v>
      </c>
      <c r="G2155" s="22">
        <v>43054</v>
      </c>
      <c r="H2155">
        <v>1150</v>
      </c>
      <c r="I2155">
        <v>1190</v>
      </c>
      <c r="J2155">
        <v>981</v>
      </c>
      <c r="K2155">
        <v>1022</v>
      </c>
      <c r="L2155" s="22">
        <v>43055</v>
      </c>
      <c r="M2155">
        <v>1040</v>
      </c>
      <c r="N2155" s="4">
        <v>43054</v>
      </c>
      <c r="O2155" s="3" t="s">
        <v>15</v>
      </c>
      <c r="P2155" s="3">
        <v>6239</v>
      </c>
      <c r="Q2155" s="3" t="s">
        <v>199</v>
      </c>
      <c r="R2155" s="3" t="s">
        <v>17</v>
      </c>
      <c r="S2155" s="3">
        <v>0.05</v>
      </c>
      <c r="T2155" s="3">
        <v>2</v>
      </c>
      <c r="U2155" s="3">
        <v>0</v>
      </c>
      <c r="V2155" s="3">
        <v>500</v>
      </c>
      <c r="W2155">
        <v>1150</v>
      </c>
      <c r="X2155" s="4">
        <v>43055</v>
      </c>
      <c r="Y2155">
        <v>1022</v>
      </c>
      <c r="Z2155" s="10">
        <f t="shared" si="205"/>
        <v>-64000</v>
      </c>
      <c r="AA2155" s="10">
        <f t="shared" si="210"/>
        <v>64000</v>
      </c>
      <c r="AB2155" t="str">
        <f t="shared" si="207"/>
        <v/>
      </c>
      <c r="AC2155">
        <f t="shared" si="208"/>
        <v>-2424370</v>
      </c>
      <c r="AD2155">
        <f t="shared" si="209"/>
        <v>6.5800162469537016E-2</v>
      </c>
      <c r="AE2155" s="15">
        <v>43055</v>
      </c>
      <c r="AF2155" s="9">
        <v>-1.2896922742184902E-3</v>
      </c>
      <c r="AG2155" s="12" t="s">
        <v>960</v>
      </c>
      <c r="AH2155" s="20">
        <v>43053.997916666667</v>
      </c>
      <c r="AI2155" s="12">
        <v>1231</v>
      </c>
      <c r="AJ2155" s="12">
        <v>133</v>
      </c>
      <c r="AK2155" s="12">
        <v>0.1211</v>
      </c>
      <c r="AL2155" s="17">
        <v>13300</v>
      </c>
      <c r="AM2155" s="17">
        <v>0.48370927318295737</v>
      </c>
      <c r="AN2155" s="9"/>
      <c r="AO2155" s="9"/>
      <c r="AP2155" s="17">
        <v>0</v>
      </c>
      <c r="AQ2155" s="17">
        <v>2824</v>
      </c>
      <c r="AR2155" s="17">
        <v>8.5626911314984705E-2</v>
      </c>
      <c r="AS2155" s="17">
        <v>0.19</v>
      </c>
      <c r="AT2155" s="17">
        <v>0.2964705882352941</v>
      </c>
      <c r="AU2155" s="12">
        <v>0.34716157205240172</v>
      </c>
      <c r="AV2155" s="12">
        <v>0</v>
      </c>
      <c r="AY2155" s="12">
        <v>3539200</v>
      </c>
      <c r="BA2155" s="12">
        <v>0.7865168539325843</v>
      </c>
      <c r="BD2155" s="12">
        <v>0.48370927318295737</v>
      </c>
      <c r="BE2155" s="12">
        <v>8.5626911314984705E-2</v>
      </c>
      <c r="BF2155" s="12">
        <v>0.2964705882352941</v>
      </c>
      <c r="BG2155" s="12">
        <v>0.34716157205240172</v>
      </c>
      <c r="BH2155" s="12">
        <v>1.9E-2</v>
      </c>
      <c r="BI2155" s="12">
        <v>0.19</v>
      </c>
      <c r="BJ2155" s="12" t="s">
        <v>968</v>
      </c>
      <c r="BK2155" s="12">
        <v>0.65</v>
      </c>
      <c r="BL2155" s="12">
        <v>-294</v>
      </c>
      <c r="BM2155" s="12">
        <v>-166</v>
      </c>
      <c r="BN2155" s="12">
        <v>795</v>
      </c>
      <c r="BO2155" s="12">
        <v>1794</v>
      </c>
      <c r="BP2155" s="12">
        <v>-307</v>
      </c>
      <c r="BQ2155" s="12">
        <v>-500</v>
      </c>
      <c r="BR2155" s="12">
        <v>972</v>
      </c>
      <c r="BS2155" s="12">
        <v>1395</v>
      </c>
      <c r="BT2155" s="12">
        <v>0.33046792972133077</v>
      </c>
      <c r="BU2155" s="12">
        <v>0.64007582585320488</v>
      </c>
      <c r="BV2155" s="12">
        <v>0.66777639880429773</v>
      </c>
      <c r="BW2155" s="12">
        <v>0.68217241655105965</v>
      </c>
      <c r="BX2155" s="12">
        <v>0.30123204331741538</v>
      </c>
      <c r="BY2155" s="12">
        <v>1737.5</v>
      </c>
      <c r="BZ2155" s="12">
        <v>0.7865168539325843</v>
      </c>
      <c r="CB2155" s="12">
        <v>0.18841201716738198</v>
      </c>
      <c r="CC2155" s="12">
        <v>22440</v>
      </c>
      <c r="CD2155" s="12">
        <v>21980</v>
      </c>
      <c r="CE2155" s="12">
        <v>2.5672952312443975</v>
      </c>
      <c r="CH2155" s="22">
        <v>43053</v>
      </c>
      <c r="CI2155">
        <v>1098</v>
      </c>
      <c r="CJ2155">
        <v>1098</v>
      </c>
      <c r="CK2155">
        <v>1098</v>
      </c>
      <c r="CL2155">
        <v>1098</v>
      </c>
      <c r="CM2155" s="22">
        <v>43054</v>
      </c>
      <c r="CN2155">
        <v>1150</v>
      </c>
      <c r="CO2155">
        <v>1190</v>
      </c>
      <c r="CP2155">
        <v>981</v>
      </c>
      <c r="CQ2155">
        <v>1022</v>
      </c>
      <c r="CR2155" s="22">
        <v>43055</v>
      </c>
      <c r="CS2155">
        <v>1040</v>
      </c>
      <c r="CT2155">
        <v>1109</v>
      </c>
      <c r="CU2155">
        <v>982</v>
      </c>
      <c r="CV2155">
        <v>1035</v>
      </c>
    </row>
    <row r="2156" spans="1:100">
      <c r="A2156" s="22">
        <v>43053</v>
      </c>
      <c r="B2156">
        <v>1321</v>
      </c>
      <c r="C2156">
        <v>1344</v>
      </c>
      <c r="D2156">
        <v>1316</v>
      </c>
      <c r="E2156">
        <v>1338</v>
      </c>
      <c r="F2156" s="23">
        <f t="shared" si="206"/>
        <v>1.2869038607115746E-2</v>
      </c>
      <c r="G2156" s="22">
        <v>43054</v>
      </c>
      <c r="H2156">
        <v>1458</v>
      </c>
      <c r="I2156">
        <v>1473</v>
      </c>
      <c r="J2156">
        <v>1336</v>
      </c>
      <c r="K2156">
        <v>1340</v>
      </c>
      <c r="L2156" s="22">
        <v>43055</v>
      </c>
      <c r="M2156">
        <v>1370</v>
      </c>
      <c r="N2156" s="4">
        <v>43054</v>
      </c>
      <c r="O2156" s="3" t="s">
        <v>15</v>
      </c>
      <c r="P2156" s="3">
        <v>3661</v>
      </c>
      <c r="Q2156" s="3" t="s">
        <v>277</v>
      </c>
      <c r="R2156" s="3" t="s">
        <v>17</v>
      </c>
      <c r="S2156" s="3">
        <v>0.05</v>
      </c>
      <c r="T2156" s="3">
        <v>1</v>
      </c>
      <c r="U2156" s="3">
        <v>0</v>
      </c>
      <c r="V2156" s="3">
        <v>400</v>
      </c>
      <c r="W2156">
        <v>1458</v>
      </c>
      <c r="X2156" s="4">
        <v>43055</v>
      </c>
      <c r="Y2156">
        <v>1340</v>
      </c>
      <c r="Z2156" s="10">
        <f t="shared" si="205"/>
        <v>-47200</v>
      </c>
      <c r="AA2156" s="10">
        <f t="shared" si="210"/>
        <v>47200</v>
      </c>
      <c r="AB2156" t="str">
        <f t="shared" si="207"/>
        <v/>
      </c>
      <c r="AC2156">
        <f t="shared" si="208"/>
        <v>-2424370</v>
      </c>
      <c r="AD2156">
        <f t="shared" si="209"/>
        <v>2.8000000000000025E-2</v>
      </c>
      <c r="AE2156" s="15">
        <v>43055</v>
      </c>
      <c r="AF2156" s="9">
        <v>-1.2896922742184902E-3</v>
      </c>
      <c r="AG2156" s="12" t="s">
        <v>962</v>
      </c>
      <c r="AH2156" s="20">
        <v>43053.99722222222</v>
      </c>
      <c r="AI2156" s="12">
        <v>1500</v>
      </c>
      <c r="AJ2156" s="12">
        <v>162</v>
      </c>
      <c r="AK2156" s="12">
        <v>0.1211</v>
      </c>
      <c r="AL2156" s="17">
        <v>12600</v>
      </c>
      <c r="AM2156" s="17">
        <v>0.20164301717699776</v>
      </c>
      <c r="AN2156" s="9"/>
      <c r="AO2156" s="9"/>
      <c r="AP2156" s="17">
        <v>4.71</v>
      </c>
      <c r="AQ2156" s="17">
        <v>10004</v>
      </c>
      <c r="AR2156" s="17">
        <v>5.8492688413948259E-2</v>
      </c>
      <c r="AS2156" s="17">
        <v>0.27200000000000002</v>
      </c>
      <c r="AT2156" s="17">
        <v>0.23234484867013147</v>
      </c>
      <c r="AU2156" s="12">
        <v>0.26016499705362406</v>
      </c>
      <c r="AV2156" s="12">
        <v>1.64</v>
      </c>
      <c r="AY2156" s="12">
        <v>7471500</v>
      </c>
      <c r="BA2156" s="12">
        <v>0.23255813953488372</v>
      </c>
      <c r="BD2156" s="12">
        <v>0.20164301717699776</v>
      </c>
      <c r="BE2156" s="12">
        <v>5.8492688413948259E-2</v>
      </c>
      <c r="BF2156" s="12">
        <v>0.23234484867013147</v>
      </c>
      <c r="BG2156" s="12">
        <v>0.26016499705362406</v>
      </c>
      <c r="BH2156" s="12">
        <v>1.9E-2</v>
      </c>
      <c r="BI2156" s="12">
        <v>0.27200000000000002</v>
      </c>
      <c r="BJ2156" s="12">
        <v>4.5999999999999999E-2</v>
      </c>
      <c r="BK2156" s="12">
        <v>0.50800000000000001</v>
      </c>
      <c r="BL2156" s="12">
        <v>317</v>
      </c>
      <c r="BM2156" s="12">
        <v>-711</v>
      </c>
      <c r="BN2156" s="12">
        <v>-47</v>
      </c>
      <c r="BO2156" s="12">
        <v>506</v>
      </c>
      <c r="BP2156" s="12">
        <v>324</v>
      </c>
      <c r="BQ2156" s="12">
        <v>-33</v>
      </c>
      <c r="BR2156" s="12">
        <v>60</v>
      </c>
      <c r="BS2156" s="12">
        <v>946</v>
      </c>
      <c r="BT2156" s="12">
        <v>0.2891314636931428</v>
      </c>
      <c r="BU2156" s="12">
        <v>0.74386758874761516</v>
      </c>
      <c r="BV2156" s="12">
        <v>0.7730483349098497</v>
      </c>
      <c r="BW2156" s="12">
        <v>0.7932287370072254</v>
      </c>
      <c r="BX2156" s="12">
        <v>0.29577495851094804</v>
      </c>
      <c r="BY2156" s="12">
        <v>1737.5</v>
      </c>
      <c r="BZ2156" s="12">
        <v>0.23255813953488372</v>
      </c>
      <c r="CB2156" s="12">
        <v>0.18841201716738198</v>
      </c>
      <c r="CC2156" s="12">
        <v>22440</v>
      </c>
      <c r="CD2156" s="12">
        <v>21980</v>
      </c>
      <c r="CE2156" s="12">
        <v>1.0702237585931771</v>
      </c>
      <c r="CH2156" s="22">
        <v>43053</v>
      </c>
      <c r="CI2156">
        <v>1321</v>
      </c>
      <c r="CJ2156">
        <v>1344</v>
      </c>
      <c r="CK2156">
        <v>1316</v>
      </c>
      <c r="CL2156">
        <v>1338</v>
      </c>
      <c r="CM2156" s="22">
        <v>43054</v>
      </c>
      <c r="CN2156">
        <v>1458</v>
      </c>
      <c r="CO2156">
        <v>1473</v>
      </c>
      <c r="CP2156">
        <v>1336</v>
      </c>
      <c r="CQ2156">
        <v>1340</v>
      </c>
      <c r="CR2156" s="22">
        <v>43055</v>
      </c>
      <c r="CS2156">
        <v>1370</v>
      </c>
      <c r="CT2156">
        <v>1385</v>
      </c>
      <c r="CU2156">
        <v>1337</v>
      </c>
      <c r="CV2156">
        <v>1360</v>
      </c>
    </row>
    <row r="2157" spans="1:100">
      <c r="A2157" s="22">
        <v>43053</v>
      </c>
      <c r="B2157">
        <v>817</v>
      </c>
      <c r="C2157">
        <v>844</v>
      </c>
      <c r="D2157">
        <v>780</v>
      </c>
      <c r="E2157">
        <v>787</v>
      </c>
      <c r="F2157" s="23">
        <f t="shared" si="206"/>
        <v>-3.6719706242350103E-2</v>
      </c>
      <c r="G2157" s="22">
        <v>43054</v>
      </c>
      <c r="H2157">
        <v>720</v>
      </c>
      <c r="I2157">
        <v>748</v>
      </c>
      <c r="J2157">
        <v>684</v>
      </c>
      <c r="K2157">
        <v>704</v>
      </c>
      <c r="L2157" s="22">
        <v>43055</v>
      </c>
      <c r="M2157">
        <v>694</v>
      </c>
      <c r="N2157" s="4">
        <v>43054</v>
      </c>
      <c r="O2157" s="3" t="s">
        <v>11</v>
      </c>
      <c r="P2157" s="3">
        <v>6658</v>
      </c>
      <c r="Q2157" s="3" t="s">
        <v>436</v>
      </c>
      <c r="R2157" s="3" t="s">
        <v>13</v>
      </c>
      <c r="S2157" s="3">
        <v>0.05</v>
      </c>
      <c r="T2157" s="3">
        <v>2</v>
      </c>
      <c r="U2157" s="3">
        <v>0</v>
      </c>
      <c r="V2157" s="3">
        <v>700</v>
      </c>
      <c r="W2157">
        <v>720</v>
      </c>
      <c r="X2157" s="4">
        <v>43055</v>
      </c>
      <c r="Y2157">
        <v>704</v>
      </c>
      <c r="Z2157" s="10">
        <f t="shared" si="205"/>
        <v>-11200</v>
      </c>
      <c r="AA2157" s="10">
        <f t="shared" si="210"/>
        <v>11200</v>
      </c>
      <c r="AB2157" t="str">
        <f t="shared" si="207"/>
        <v/>
      </c>
      <c r="AC2157">
        <f t="shared" si="208"/>
        <v>-2424370</v>
      </c>
      <c r="AD2157">
        <f t="shared" si="209"/>
        <v>6.9492703266149647E-4</v>
      </c>
      <c r="AE2157" s="15">
        <v>43055</v>
      </c>
      <c r="AF2157" s="9">
        <v>-1.2896922742184902E-3</v>
      </c>
      <c r="AG2157" s="12" t="s">
        <v>960</v>
      </c>
      <c r="AH2157" s="20">
        <v>43053.997916666667</v>
      </c>
      <c r="AI2157" s="12">
        <v>719.5</v>
      </c>
      <c r="AJ2157" s="12">
        <v>-67.5</v>
      </c>
      <c r="AK2157" s="12">
        <v>-8.5800000000000001E-2</v>
      </c>
      <c r="AL2157" s="17">
        <v>10700</v>
      </c>
      <c r="AM2157" s="17">
        <v>0.85752688172043012</v>
      </c>
      <c r="AN2157" s="9"/>
      <c r="AO2157" s="9"/>
      <c r="AP2157" s="17">
        <v>28.63</v>
      </c>
      <c r="AQ2157" s="17">
        <v>10398</v>
      </c>
      <c r="AR2157" s="17">
        <v>0.85839160839160844</v>
      </c>
      <c r="AS2157" s="17">
        <v>0.124</v>
      </c>
      <c r="AT2157" s="17">
        <v>0.86201022146507666</v>
      </c>
      <c r="AU2157" s="12">
        <v>0.88017751479289941</v>
      </c>
      <c r="AV2157" s="12">
        <v>0.67</v>
      </c>
      <c r="AY2157" s="12">
        <v>13976000</v>
      </c>
      <c r="BA2157" s="12">
        <v>0.39500000000000002</v>
      </c>
      <c r="BD2157" s="12">
        <v>0.85752688172043012</v>
      </c>
      <c r="BE2157" s="12">
        <v>0.85839160839160844</v>
      </c>
      <c r="BF2157" s="12">
        <v>0.86201022146507666</v>
      </c>
      <c r="BG2157" s="12">
        <v>0.88017751479289941</v>
      </c>
      <c r="BH2157" s="12">
        <v>8.9999999999999993E-3</v>
      </c>
      <c r="BI2157" s="12">
        <v>0.124</v>
      </c>
      <c r="BJ2157" s="12">
        <v>0</v>
      </c>
      <c r="BK2157" s="12">
        <v>0.42199999999999999</v>
      </c>
      <c r="BL2157" s="12">
        <v>1752</v>
      </c>
      <c r="BM2157" s="12">
        <v>-351</v>
      </c>
      <c r="BN2157" s="12">
        <v>-1088</v>
      </c>
      <c r="BO2157" s="12">
        <v>1806</v>
      </c>
      <c r="BP2157" s="12">
        <v>701</v>
      </c>
      <c r="BQ2157" s="12">
        <v>-397</v>
      </c>
      <c r="BR2157" s="12">
        <v>-493</v>
      </c>
      <c r="BS2157" s="12">
        <v>1331</v>
      </c>
      <c r="BT2157" s="12">
        <v>0.33046792972133077</v>
      </c>
      <c r="BU2157" s="12">
        <v>0.64007582585320488</v>
      </c>
      <c r="BV2157" s="12">
        <v>0.66777639880429773</v>
      </c>
      <c r="BW2157" s="12">
        <v>0.68217241655105965</v>
      </c>
      <c r="BX2157" s="12">
        <v>0.30123204331741538</v>
      </c>
      <c r="BY2157" s="12">
        <v>1737.5</v>
      </c>
      <c r="BZ2157" s="12">
        <v>0.39500000000000002</v>
      </c>
      <c r="CB2157" s="12">
        <v>0.18841201716738198</v>
      </c>
      <c r="CC2157" s="12">
        <v>22440</v>
      </c>
      <c r="CD2157" s="12">
        <v>21980</v>
      </c>
      <c r="CE2157" s="12">
        <v>4.5513385749626467</v>
      </c>
      <c r="CH2157" s="22">
        <v>43053</v>
      </c>
      <c r="CI2157">
        <v>817</v>
      </c>
      <c r="CJ2157">
        <v>844</v>
      </c>
      <c r="CK2157">
        <v>780</v>
      </c>
      <c r="CL2157">
        <v>787</v>
      </c>
      <c r="CM2157" s="22">
        <v>43054</v>
      </c>
      <c r="CN2157">
        <v>720</v>
      </c>
      <c r="CO2157">
        <v>748</v>
      </c>
      <c r="CP2157">
        <v>684</v>
      </c>
      <c r="CQ2157">
        <v>704</v>
      </c>
      <c r="CR2157" s="22">
        <v>43055</v>
      </c>
      <c r="CS2157">
        <v>694</v>
      </c>
      <c r="CT2157">
        <v>739</v>
      </c>
      <c r="CU2157">
        <v>691</v>
      </c>
      <c r="CV2157">
        <v>728</v>
      </c>
    </row>
    <row r="2158" spans="1:100">
      <c r="A2158" s="22">
        <v>43053</v>
      </c>
      <c r="B2158">
        <v>158</v>
      </c>
      <c r="C2158">
        <v>159</v>
      </c>
      <c r="D2158">
        <v>154</v>
      </c>
      <c r="E2158">
        <v>156</v>
      </c>
      <c r="F2158" s="23">
        <f t="shared" si="206"/>
        <v>-1.2658227848101222E-2</v>
      </c>
      <c r="G2158" s="22">
        <v>43054</v>
      </c>
      <c r="H2158">
        <v>152</v>
      </c>
      <c r="I2158">
        <v>157</v>
      </c>
      <c r="J2158">
        <v>152</v>
      </c>
      <c r="K2158">
        <v>153</v>
      </c>
      <c r="L2158" s="22">
        <v>43055</v>
      </c>
      <c r="M2158">
        <v>153</v>
      </c>
      <c r="N2158" s="4">
        <v>43054</v>
      </c>
      <c r="O2158" s="3" t="s">
        <v>11</v>
      </c>
      <c r="P2158" s="3">
        <v>8704</v>
      </c>
      <c r="Q2158" s="3" t="s">
        <v>85</v>
      </c>
      <c r="R2158" s="3" t="s">
        <v>13</v>
      </c>
      <c r="S2158" s="3">
        <v>0.05</v>
      </c>
      <c r="T2158" s="3">
        <v>1</v>
      </c>
      <c r="U2158" s="3">
        <v>0</v>
      </c>
      <c r="V2158" s="3">
        <v>3300</v>
      </c>
      <c r="W2158">
        <v>152</v>
      </c>
      <c r="X2158" s="4">
        <v>43055</v>
      </c>
      <c r="Y2158">
        <v>153</v>
      </c>
      <c r="Z2158" s="10">
        <f t="shared" si="205"/>
        <v>3300</v>
      </c>
      <c r="AA2158" s="10">
        <f t="shared" si="210"/>
        <v>3300</v>
      </c>
      <c r="AB2158" t="str">
        <f t="shared" si="207"/>
        <v/>
      </c>
      <c r="AC2158">
        <f t="shared" si="208"/>
        <v>-2424370</v>
      </c>
      <c r="AD2158">
        <f t="shared" si="209"/>
        <v>9.966777408637828E-3</v>
      </c>
      <c r="AE2158" s="15">
        <v>43055</v>
      </c>
      <c r="AF2158" s="9">
        <v>-1.2896922742184902E-3</v>
      </c>
      <c r="AG2158" s="12" t="s">
        <v>960</v>
      </c>
      <c r="AH2158" s="20">
        <v>43053.991666666669</v>
      </c>
      <c r="AI2158" s="12">
        <v>150.5</v>
      </c>
      <c r="AJ2158" s="12">
        <v>-5.5</v>
      </c>
      <c r="AK2158" s="12">
        <v>-3.5299999999999998E-2</v>
      </c>
      <c r="AL2158" s="17">
        <v>9100</v>
      </c>
      <c r="AM2158" s="17">
        <v>0.38650306748466257</v>
      </c>
      <c r="AN2158" s="9"/>
      <c r="AO2158" s="9"/>
      <c r="AP2158" s="17">
        <v>6963.4</v>
      </c>
      <c r="AQ2158" s="17">
        <v>14071</v>
      </c>
      <c r="AR2158" s="17">
        <v>0.10526315789473684</v>
      </c>
      <c r="AS2158" s="17">
        <v>9.7000000000000003E-2</v>
      </c>
      <c r="AT2158" s="17">
        <v>0.15</v>
      </c>
      <c r="AU2158" s="12">
        <v>0.13986013986013987</v>
      </c>
      <c r="AV2158" s="12" t="s">
        <v>988</v>
      </c>
      <c r="AY2158" s="12">
        <v>86323736</v>
      </c>
      <c r="BA2158" s="12">
        <v>0</v>
      </c>
      <c r="BD2158" s="12">
        <v>0.38650306748466257</v>
      </c>
      <c r="BE2158" s="12">
        <v>0.10526315789473684</v>
      </c>
      <c r="BF2158" s="12">
        <v>0.15</v>
      </c>
      <c r="BG2158" s="12">
        <v>0.13986013986013987</v>
      </c>
      <c r="BH2158" s="12">
        <v>4.0000000000000001E-3</v>
      </c>
      <c r="BI2158" s="12">
        <v>9.7000000000000003E-2</v>
      </c>
      <c r="BJ2158" s="12">
        <v>0</v>
      </c>
      <c r="BK2158" s="12">
        <v>0.68600000000000005</v>
      </c>
      <c r="BL2158" s="12">
        <v>125</v>
      </c>
      <c r="BM2158" s="12">
        <v>186</v>
      </c>
      <c r="BN2158" s="12">
        <v>-238</v>
      </c>
      <c r="BO2158" s="12">
        <v>444</v>
      </c>
      <c r="BP2158" s="12">
        <v>206</v>
      </c>
      <c r="BQ2158" s="12">
        <v>-364</v>
      </c>
      <c r="BR2158" s="12">
        <v>15</v>
      </c>
      <c r="BS2158" s="12">
        <v>370</v>
      </c>
      <c r="BT2158" s="12">
        <v>0.33046792972133077</v>
      </c>
      <c r="BU2158" s="12">
        <v>0.64007582585320488</v>
      </c>
      <c r="BV2158" s="12">
        <v>0.66777639880429773</v>
      </c>
      <c r="BW2158" s="12">
        <v>0.68217241655105965</v>
      </c>
      <c r="BX2158" s="12">
        <v>0.30123204331741538</v>
      </c>
      <c r="BY2158" s="12">
        <v>1737.5</v>
      </c>
      <c r="BZ2158" s="12">
        <v>0</v>
      </c>
      <c r="CB2158" s="12">
        <v>0.18841201716738198</v>
      </c>
      <c r="CC2158" s="12">
        <v>22440</v>
      </c>
      <c r="CD2158" s="12">
        <v>21980</v>
      </c>
      <c r="CE2158" s="12">
        <v>2.051371633802423</v>
      </c>
      <c r="CH2158" s="22">
        <v>43053</v>
      </c>
      <c r="CI2158">
        <v>158</v>
      </c>
      <c r="CJ2158">
        <v>159</v>
      </c>
      <c r="CK2158">
        <v>154</v>
      </c>
      <c r="CL2158">
        <v>156</v>
      </c>
      <c r="CM2158" s="22">
        <v>43054</v>
      </c>
      <c r="CN2158">
        <v>152</v>
      </c>
      <c r="CO2158">
        <v>157</v>
      </c>
      <c r="CP2158">
        <v>152</v>
      </c>
      <c r="CQ2158">
        <v>153</v>
      </c>
      <c r="CR2158" s="22">
        <v>43055</v>
      </c>
      <c r="CS2158">
        <v>153</v>
      </c>
      <c r="CT2158">
        <v>158</v>
      </c>
      <c r="CU2158">
        <v>152</v>
      </c>
      <c r="CV2158">
        <v>156</v>
      </c>
    </row>
    <row r="2159" spans="1:100">
      <c r="A2159" s="22">
        <v>43053</v>
      </c>
      <c r="B2159">
        <v>1204</v>
      </c>
      <c r="C2159">
        <v>1250</v>
      </c>
      <c r="D2159">
        <v>1174</v>
      </c>
      <c r="E2159">
        <v>1235</v>
      </c>
      <c r="F2159" s="23">
        <f t="shared" si="206"/>
        <v>2.5747508305647759E-2</v>
      </c>
      <c r="G2159" s="22">
        <v>43054</v>
      </c>
      <c r="H2159">
        <v>935</v>
      </c>
      <c r="I2159">
        <v>952</v>
      </c>
      <c r="J2159">
        <v>935</v>
      </c>
      <c r="K2159">
        <v>950</v>
      </c>
      <c r="L2159" s="22">
        <v>43055</v>
      </c>
      <c r="M2159">
        <v>940</v>
      </c>
      <c r="N2159" s="4">
        <v>43054</v>
      </c>
      <c r="O2159" s="3" t="s">
        <v>11</v>
      </c>
      <c r="P2159" s="3">
        <v>4234</v>
      </c>
      <c r="Q2159" s="3" t="s">
        <v>843</v>
      </c>
      <c r="R2159" s="3" t="s">
        <v>13</v>
      </c>
      <c r="S2159" s="3">
        <v>0.05</v>
      </c>
      <c r="T2159" s="3">
        <v>2</v>
      </c>
      <c r="U2159" s="3">
        <v>0</v>
      </c>
      <c r="V2159" s="3">
        <v>500</v>
      </c>
      <c r="W2159">
        <v>935</v>
      </c>
      <c r="X2159" s="4">
        <v>43055</v>
      </c>
      <c r="Y2159">
        <v>950</v>
      </c>
      <c r="Z2159" s="10">
        <f t="shared" si="205"/>
        <v>7500</v>
      </c>
      <c r="AA2159" s="10">
        <f t="shared" si="210"/>
        <v>7500</v>
      </c>
      <c r="AB2159" t="str">
        <f t="shared" si="207"/>
        <v/>
      </c>
      <c r="AC2159">
        <f t="shared" si="208"/>
        <v>-2424370</v>
      </c>
      <c r="AD2159">
        <f t="shared" si="209"/>
        <v>8.333333333333337E-2</v>
      </c>
      <c r="AE2159" s="15">
        <v>43055</v>
      </c>
      <c r="AF2159" s="9">
        <v>-1.2896922742184902E-3</v>
      </c>
      <c r="AG2159" s="12" t="s">
        <v>960</v>
      </c>
      <c r="AH2159" s="20">
        <v>43053.993055555555</v>
      </c>
      <c r="AI2159" s="12">
        <v>1020</v>
      </c>
      <c r="AJ2159" s="12">
        <v>-215</v>
      </c>
      <c r="AK2159" s="12">
        <v>-0.1741</v>
      </c>
      <c r="AL2159" s="17">
        <v>8900</v>
      </c>
      <c r="AM2159" s="17">
        <v>0.50698974836905875</v>
      </c>
      <c r="AN2159" s="9"/>
      <c r="AO2159" s="9"/>
      <c r="AP2159" s="17">
        <v>0</v>
      </c>
      <c r="AQ2159" s="17">
        <v>12146</v>
      </c>
      <c r="AR2159" s="17">
        <v>0.82371794871794868</v>
      </c>
      <c r="AS2159" s="17">
        <v>0.13100000000000001</v>
      </c>
      <c r="AT2159" s="17">
        <v>0.84057971014492749</v>
      </c>
      <c r="AU2159" s="12">
        <v>0.85488126649076512</v>
      </c>
      <c r="AV2159" s="12">
        <v>1.68</v>
      </c>
      <c r="AY2159" s="12">
        <v>11320000</v>
      </c>
      <c r="BA2159" s="12">
        <v>0</v>
      </c>
      <c r="BD2159" s="12">
        <v>0.50698974836905875</v>
      </c>
      <c r="BE2159" s="12">
        <v>0.82371794871794868</v>
      </c>
      <c r="BF2159" s="12">
        <v>0.84057971014492749</v>
      </c>
      <c r="BG2159" s="12">
        <v>0.85488126649076512</v>
      </c>
      <c r="BH2159" s="12">
        <v>8.9999999999999993E-3</v>
      </c>
      <c r="BI2159" s="12">
        <v>0.13100000000000001</v>
      </c>
      <c r="BJ2159" s="12">
        <v>1.9E-2</v>
      </c>
      <c r="BK2159" s="12">
        <v>0.48799999999999999</v>
      </c>
      <c r="BL2159" s="12">
        <v>3098</v>
      </c>
      <c r="BM2159" s="12">
        <v>-291</v>
      </c>
      <c r="BN2159" s="12">
        <v>-1055</v>
      </c>
      <c r="BO2159" s="12">
        <v>5208</v>
      </c>
      <c r="BP2159" s="12">
        <v>21</v>
      </c>
      <c r="BQ2159" s="12">
        <v>-375</v>
      </c>
      <c r="BR2159" s="12">
        <v>-750</v>
      </c>
      <c r="BS2159" s="12">
        <v>3458</v>
      </c>
      <c r="BT2159" s="12">
        <v>0.33046792972133077</v>
      </c>
      <c r="BU2159" s="12">
        <v>0.64007582585320488</v>
      </c>
      <c r="BV2159" s="12">
        <v>0.66777639880429773</v>
      </c>
      <c r="BW2159" s="12">
        <v>0.68217241655105965</v>
      </c>
      <c r="BX2159" s="12">
        <v>0.30123204331741538</v>
      </c>
      <c r="BY2159" s="12">
        <v>1737.5</v>
      </c>
      <c r="BZ2159" s="12">
        <v>0</v>
      </c>
      <c r="CB2159" s="12">
        <v>0.18841201716738198</v>
      </c>
      <c r="CC2159" s="12">
        <v>22440</v>
      </c>
      <c r="CD2159" s="12">
        <v>21980</v>
      </c>
      <c r="CE2159" s="12">
        <v>2.6908567510248447</v>
      </c>
      <c r="CH2159" s="22">
        <v>43053</v>
      </c>
      <c r="CI2159">
        <v>1204</v>
      </c>
      <c r="CJ2159">
        <v>1250</v>
      </c>
      <c r="CK2159">
        <v>1174</v>
      </c>
      <c r="CL2159">
        <v>1235</v>
      </c>
      <c r="CM2159" s="22">
        <v>43054</v>
      </c>
      <c r="CN2159">
        <v>935</v>
      </c>
      <c r="CO2159">
        <v>952</v>
      </c>
      <c r="CP2159">
        <v>935</v>
      </c>
      <c r="CQ2159">
        <v>950</v>
      </c>
      <c r="CR2159" s="22">
        <v>43055</v>
      </c>
      <c r="CS2159">
        <v>940</v>
      </c>
      <c r="CT2159">
        <v>978</v>
      </c>
      <c r="CU2159">
        <v>902</v>
      </c>
      <c r="CV2159">
        <v>973</v>
      </c>
    </row>
    <row r="2160" spans="1:100">
      <c r="A2160" s="22">
        <v>43053</v>
      </c>
      <c r="B2160">
        <v>281</v>
      </c>
      <c r="C2160">
        <v>284</v>
      </c>
      <c r="D2160">
        <v>274</v>
      </c>
      <c r="E2160">
        <v>280</v>
      </c>
      <c r="F2160" s="23">
        <f t="shared" si="206"/>
        <v>-3.558718861209953E-3</v>
      </c>
      <c r="G2160" s="22">
        <v>43054</v>
      </c>
      <c r="H2160">
        <v>250</v>
      </c>
      <c r="I2160">
        <v>261</v>
      </c>
      <c r="J2160">
        <v>243</v>
      </c>
      <c r="K2160">
        <v>247</v>
      </c>
      <c r="L2160" s="22">
        <v>43055</v>
      </c>
      <c r="M2160">
        <v>254</v>
      </c>
      <c r="N2160" s="4">
        <v>43054</v>
      </c>
      <c r="O2160" s="3" t="s">
        <v>11</v>
      </c>
      <c r="P2160" s="3">
        <v>2330</v>
      </c>
      <c r="Q2160" s="3" t="s">
        <v>193</v>
      </c>
      <c r="R2160" s="3" t="s">
        <v>13</v>
      </c>
      <c r="S2160" s="3">
        <v>0.05</v>
      </c>
      <c r="T2160" s="3">
        <v>2</v>
      </c>
      <c r="U2160" s="3">
        <v>0</v>
      </c>
      <c r="V2160" s="3">
        <v>1800</v>
      </c>
      <c r="W2160">
        <v>250</v>
      </c>
      <c r="X2160" s="4">
        <v>43055</v>
      </c>
      <c r="Y2160">
        <v>247</v>
      </c>
      <c r="Z2160" s="10">
        <f t="shared" si="205"/>
        <v>-5400</v>
      </c>
      <c r="AA2160" s="10">
        <f t="shared" si="210"/>
        <v>5400</v>
      </c>
      <c r="AB2160" t="str">
        <f t="shared" si="207"/>
        <v/>
      </c>
      <c r="AC2160">
        <f t="shared" si="208"/>
        <v>-2424370</v>
      </c>
      <c r="AD2160">
        <f t="shared" si="209"/>
        <v>0</v>
      </c>
      <c r="AE2160" s="15">
        <v>43055</v>
      </c>
      <c r="AF2160" s="9">
        <v>-1.2896922742184902E-3</v>
      </c>
      <c r="AG2160" s="12" t="s">
        <v>960</v>
      </c>
      <c r="AH2160" s="20">
        <v>43053.994444444441</v>
      </c>
      <c r="AI2160" s="12">
        <v>250</v>
      </c>
      <c r="AJ2160" s="12">
        <v>-30</v>
      </c>
      <c r="AK2160" s="12">
        <v>-0.1071</v>
      </c>
      <c r="AL2160" s="17">
        <v>8400</v>
      </c>
      <c r="AM2160" s="17">
        <v>0.37919463087248323</v>
      </c>
      <c r="AN2160" s="9"/>
      <c r="AO2160" s="9"/>
      <c r="AP2160" s="17">
        <v>0</v>
      </c>
      <c r="AQ2160" s="17">
        <v>8277</v>
      </c>
      <c r="AR2160" s="17">
        <v>0.34883720930232559</v>
      </c>
      <c r="AS2160" s="17">
        <v>0.128</v>
      </c>
      <c r="AT2160" s="17">
        <v>0.51219512195121952</v>
      </c>
      <c r="AU2160" s="12">
        <v>0.53488372093023251</v>
      </c>
      <c r="AV2160" s="12" t="s">
        <v>988</v>
      </c>
      <c r="AY2160" s="12">
        <v>27775204</v>
      </c>
      <c r="BA2160" s="12">
        <v>0</v>
      </c>
      <c r="BD2160" s="12">
        <v>0.37919463087248323</v>
      </c>
      <c r="BE2160" s="12">
        <v>0.34883720930232559</v>
      </c>
      <c r="BF2160" s="12">
        <v>0.51219512195121952</v>
      </c>
      <c r="BG2160" s="12">
        <v>0.53488372093023251</v>
      </c>
      <c r="BH2160" s="12">
        <v>8.9999999999999993E-3</v>
      </c>
      <c r="BI2160" s="12">
        <v>0.128</v>
      </c>
      <c r="BJ2160" s="12">
        <v>0</v>
      </c>
      <c r="BK2160" s="12">
        <v>0.35</v>
      </c>
      <c r="BL2160" s="12">
        <v>-1327</v>
      </c>
      <c r="BM2160" s="12">
        <v>-316</v>
      </c>
      <c r="BN2160" s="12">
        <v>-4</v>
      </c>
      <c r="BO2160" s="12">
        <v>1317</v>
      </c>
      <c r="BP2160" s="12">
        <v>-755</v>
      </c>
      <c r="BQ2160" s="12">
        <v>-251</v>
      </c>
      <c r="BR2160" s="12">
        <v>-5</v>
      </c>
      <c r="BS2160" s="12">
        <v>2901</v>
      </c>
      <c r="BT2160" s="12">
        <v>0.33046792972133077</v>
      </c>
      <c r="BU2160" s="12">
        <v>0.64007582585320488</v>
      </c>
      <c r="BV2160" s="12">
        <v>0.66777639880429773</v>
      </c>
      <c r="BW2160" s="12">
        <v>0.68217241655105965</v>
      </c>
      <c r="BX2160" s="12">
        <v>0.30123204331741538</v>
      </c>
      <c r="BY2160" s="12">
        <v>1737.5</v>
      </c>
      <c r="BZ2160" s="12">
        <v>0</v>
      </c>
      <c r="CB2160" s="12">
        <v>0.18841201716738198</v>
      </c>
      <c r="CC2160" s="12">
        <v>22440</v>
      </c>
      <c r="CD2160" s="12">
        <v>21980</v>
      </c>
      <c r="CE2160" s="12">
        <v>2.0125819816238857</v>
      </c>
      <c r="CH2160" s="22">
        <v>43053</v>
      </c>
      <c r="CI2160">
        <v>281</v>
      </c>
      <c r="CJ2160">
        <v>284</v>
      </c>
      <c r="CK2160">
        <v>274</v>
      </c>
      <c r="CL2160">
        <v>280</v>
      </c>
      <c r="CM2160" s="22">
        <v>43054</v>
      </c>
      <c r="CN2160">
        <v>250</v>
      </c>
      <c r="CO2160">
        <v>261</v>
      </c>
      <c r="CP2160">
        <v>243</v>
      </c>
      <c r="CQ2160">
        <v>247</v>
      </c>
      <c r="CR2160" s="22">
        <v>43055</v>
      </c>
      <c r="CS2160">
        <v>254</v>
      </c>
      <c r="CT2160">
        <v>261</v>
      </c>
      <c r="CU2160">
        <v>252</v>
      </c>
      <c r="CV2160">
        <v>261</v>
      </c>
    </row>
    <row r="2161" spans="1:100">
      <c r="A2161" s="22">
        <v>43053</v>
      </c>
      <c r="B2161">
        <v>1809</v>
      </c>
      <c r="C2161">
        <v>1809</v>
      </c>
      <c r="D2161">
        <v>1720</v>
      </c>
      <c r="E2161">
        <v>1740</v>
      </c>
      <c r="F2161" s="23">
        <f t="shared" si="206"/>
        <v>-3.8142620232172519E-2</v>
      </c>
      <c r="G2161" s="22">
        <v>43054</v>
      </c>
      <c r="H2161">
        <v>1800</v>
      </c>
      <c r="I2161">
        <v>1830</v>
      </c>
      <c r="J2161">
        <v>1753</v>
      </c>
      <c r="K2161">
        <v>1795</v>
      </c>
      <c r="L2161" s="22">
        <v>43055</v>
      </c>
      <c r="M2161">
        <v>1800</v>
      </c>
      <c r="N2161" s="4">
        <v>43054</v>
      </c>
      <c r="O2161" s="3" t="s">
        <v>15</v>
      </c>
      <c r="P2161" s="3">
        <v>3981</v>
      </c>
      <c r="Q2161" s="3" t="s">
        <v>307</v>
      </c>
      <c r="R2161" s="3" t="s">
        <v>17</v>
      </c>
      <c r="S2161" s="3">
        <v>0.05</v>
      </c>
      <c r="T2161" s="3">
        <v>2</v>
      </c>
      <c r="U2161" s="3">
        <v>0</v>
      </c>
      <c r="V2161" s="3">
        <v>300</v>
      </c>
      <c r="W2161">
        <v>1800</v>
      </c>
      <c r="X2161" s="4">
        <v>43055</v>
      </c>
      <c r="Y2161">
        <v>1795</v>
      </c>
      <c r="Z2161" s="10">
        <f t="shared" si="205"/>
        <v>-1500</v>
      </c>
      <c r="AA2161" s="10">
        <f t="shared" si="210"/>
        <v>1500</v>
      </c>
      <c r="AB2161" t="str">
        <f t="shared" si="207"/>
        <v/>
      </c>
      <c r="AC2161">
        <f t="shared" si="208"/>
        <v>-2424370</v>
      </c>
      <c r="AD2161">
        <f t="shared" si="209"/>
        <v>3.6918138041733495E-2</v>
      </c>
      <c r="AE2161" s="15">
        <v>43055</v>
      </c>
      <c r="AF2161" s="9">
        <v>-1.2896922742184902E-3</v>
      </c>
      <c r="AG2161" s="12" t="s">
        <v>957</v>
      </c>
      <c r="AH2161" s="20">
        <v>43053.992361111108</v>
      </c>
      <c r="AI2161" s="12">
        <v>1869</v>
      </c>
      <c r="AJ2161" s="12">
        <v>129</v>
      </c>
      <c r="AK2161" s="12">
        <v>7.4099999999999999E-2</v>
      </c>
      <c r="AL2161" s="17">
        <v>7800</v>
      </c>
      <c r="AM2161" s="17">
        <v>0.27395048439181918</v>
      </c>
      <c r="AN2161" s="9"/>
      <c r="AO2161" s="9"/>
      <c r="AP2161" s="17">
        <v>0</v>
      </c>
      <c r="AQ2161" s="17">
        <v>11243</v>
      </c>
      <c r="AR2161" s="17">
        <v>0.26215895610913403</v>
      </c>
      <c r="AS2161" s="17">
        <v>0</v>
      </c>
      <c r="AT2161" s="17">
        <v>0.25608342989571264</v>
      </c>
      <c r="AU2161" s="12">
        <v>0.25608342989571264</v>
      </c>
      <c r="AV2161" s="12">
        <v>0</v>
      </c>
      <c r="AY2161" s="12">
        <v>6050922</v>
      </c>
      <c r="BA2161" s="12">
        <v>0.71493212669683259</v>
      </c>
      <c r="BD2161" s="12">
        <v>0.27395048439181918</v>
      </c>
      <c r="BE2161" s="12">
        <v>0.26215895610913403</v>
      </c>
      <c r="BF2161" s="12">
        <v>0.25608342989571264</v>
      </c>
      <c r="BG2161" s="12">
        <v>0.25608342989571264</v>
      </c>
      <c r="BH2161" s="12">
        <v>4.0000000000000001E-3</v>
      </c>
      <c r="BI2161" s="12">
        <v>0</v>
      </c>
      <c r="BJ2161" s="12">
        <v>0</v>
      </c>
      <c r="BK2161" s="12">
        <v>1</v>
      </c>
      <c r="BL2161" s="12">
        <v>464</v>
      </c>
      <c r="BM2161" s="12">
        <v>-114</v>
      </c>
      <c r="BN2161" s="12">
        <v>-500</v>
      </c>
      <c r="BO2161" s="12">
        <v>638</v>
      </c>
      <c r="BP2161" s="12" t="s">
        <v>985</v>
      </c>
      <c r="BQ2161" s="12" t="s">
        <v>985</v>
      </c>
      <c r="BR2161" s="12" t="s">
        <v>985</v>
      </c>
      <c r="BS2161" s="12" t="s">
        <v>985</v>
      </c>
      <c r="BT2161" s="12">
        <v>0.32894687053743926</v>
      </c>
      <c r="BU2161" s="12">
        <v>0.44771860997904978</v>
      </c>
      <c r="BV2161" s="12">
        <v>0.4631635784493775</v>
      </c>
      <c r="BW2161" s="12">
        <v>0.46722109512221421</v>
      </c>
      <c r="BX2161" s="12">
        <v>0.24769565790634218</v>
      </c>
      <c r="BY2161" s="12">
        <v>1737.5</v>
      </c>
      <c r="BZ2161" s="12">
        <v>0.71493212669683259</v>
      </c>
      <c r="CB2161" s="12">
        <v>0.18841201716738198</v>
      </c>
      <c r="CC2161" s="12">
        <v>22440</v>
      </c>
      <c r="CD2161" s="12">
        <v>21980</v>
      </c>
      <c r="CE2161" s="12">
        <v>1.4539968761570357</v>
      </c>
      <c r="CH2161" s="22">
        <v>43053</v>
      </c>
      <c r="CI2161">
        <v>1809</v>
      </c>
      <c r="CJ2161">
        <v>1809</v>
      </c>
      <c r="CK2161">
        <v>1720</v>
      </c>
      <c r="CL2161">
        <v>1740</v>
      </c>
      <c r="CM2161" s="22">
        <v>43054</v>
      </c>
      <c r="CN2161">
        <v>1800</v>
      </c>
      <c r="CO2161">
        <v>1830</v>
      </c>
      <c r="CP2161">
        <v>1753</v>
      </c>
      <c r="CQ2161">
        <v>1795</v>
      </c>
      <c r="CR2161" s="22">
        <v>43055</v>
      </c>
      <c r="CS2161">
        <v>1800</v>
      </c>
      <c r="CT2161">
        <v>1908</v>
      </c>
      <c r="CU2161">
        <v>1795</v>
      </c>
      <c r="CV2161">
        <v>1885</v>
      </c>
    </row>
    <row r="2162" spans="1:100">
      <c r="A2162" s="22">
        <v>43053</v>
      </c>
      <c r="B2162">
        <v>287</v>
      </c>
      <c r="C2162">
        <v>297</v>
      </c>
      <c r="D2162">
        <v>286</v>
      </c>
      <c r="E2162">
        <v>294</v>
      </c>
      <c r="F2162" s="23">
        <f t="shared" si="206"/>
        <v>2.4390243902439046E-2</v>
      </c>
      <c r="G2162" s="22">
        <v>43054</v>
      </c>
      <c r="H2162">
        <v>270</v>
      </c>
      <c r="I2162">
        <v>279</v>
      </c>
      <c r="J2162">
        <v>253</v>
      </c>
      <c r="K2162">
        <v>257</v>
      </c>
      <c r="L2162" s="22">
        <v>43055</v>
      </c>
      <c r="M2162">
        <v>253</v>
      </c>
      <c r="N2162" s="4">
        <v>43054</v>
      </c>
      <c r="O2162" s="3" t="s">
        <v>15</v>
      </c>
      <c r="P2162" s="3">
        <v>4406</v>
      </c>
      <c r="Q2162" s="3" t="s">
        <v>505</v>
      </c>
      <c r="R2162" s="3" t="s">
        <v>17</v>
      </c>
      <c r="S2162" s="3">
        <v>0.05</v>
      </c>
      <c r="T2162" s="3">
        <v>1</v>
      </c>
      <c r="U2162" s="3">
        <v>0</v>
      </c>
      <c r="V2162" s="3">
        <v>1800</v>
      </c>
      <c r="W2162">
        <v>270</v>
      </c>
      <c r="X2162" s="4">
        <v>43055</v>
      </c>
      <c r="Y2162">
        <v>257</v>
      </c>
      <c r="Z2162" s="10">
        <f t="shared" si="205"/>
        <v>-23400</v>
      </c>
      <c r="AA2162" s="10">
        <f t="shared" si="210"/>
        <v>23400</v>
      </c>
      <c r="AB2162" t="str">
        <f t="shared" si="207"/>
        <v/>
      </c>
      <c r="AC2162">
        <f t="shared" si="208"/>
        <v>-2424370</v>
      </c>
      <c r="AD2162">
        <f t="shared" si="209"/>
        <v>0.10920488287693841</v>
      </c>
      <c r="AE2162" s="15">
        <v>43055</v>
      </c>
      <c r="AF2162" s="9">
        <v>-1.2896922742184902E-3</v>
      </c>
      <c r="AG2162" s="12" t="s">
        <v>962</v>
      </c>
      <c r="AH2162" s="20">
        <v>43053.98333333333</v>
      </c>
      <c r="AI2162" s="12">
        <v>303.10000000000002</v>
      </c>
      <c r="AJ2162" s="12">
        <v>9.1</v>
      </c>
      <c r="AK2162" s="12">
        <v>3.1E-2</v>
      </c>
      <c r="AL2162" s="17">
        <v>7100</v>
      </c>
      <c r="AM2162" s="17">
        <v>0.43252595155709345</v>
      </c>
      <c r="AN2162" s="9"/>
      <c r="AO2162" s="9"/>
      <c r="AP2162" s="17">
        <v>5.26</v>
      </c>
      <c r="AQ2162" s="17">
        <v>10985</v>
      </c>
      <c r="AR2162" s="17">
        <v>0.77837837837837842</v>
      </c>
      <c r="AS2162" s="17">
        <v>0.155</v>
      </c>
      <c r="AT2162" s="17">
        <v>0.78756476683937826</v>
      </c>
      <c r="AU2162" s="12">
        <v>0.80476190476190479</v>
      </c>
      <c r="AV2162" s="12">
        <v>0</v>
      </c>
      <c r="AY2162" s="12">
        <v>38008906</v>
      </c>
      <c r="BA2162" s="12">
        <v>0</v>
      </c>
      <c r="BD2162" s="12">
        <v>0.43252595155709345</v>
      </c>
      <c r="BE2162" s="12">
        <v>0.77837837837837842</v>
      </c>
      <c r="BF2162" s="12">
        <v>0.78756476683937826</v>
      </c>
      <c r="BG2162" s="12">
        <v>0.80476190476190479</v>
      </c>
      <c r="BH2162" s="12">
        <v>1.2999999999999999E-2</v>
      </c>
      <c r="BI2162" s="12">
        <v>0.155</v>
      </c>
      <c r="BJ2162" s="12">
        <v>4.0000000000000001E-3</v>
      </c>
      <c r="BK2162" s="12">
        <v>0.33800000000000002</v>
      </c>
      <c r="BL2162" s="12">
        <v>387</v>
      </c>
      <c r="BM2162" s="12">
        <v>-1134</v>
      </c>
      <c r="BN2162" s="12">
        <v>449</v>
      </c>
      <c r="BO2162" s="12">
        <v>1977</v>
      </c>
      <c r="BP2162" s="12">
        <v>1232</v>
      </c>
      <c r="BQ2162" s="12">
        <v>-3</v>
      </c>
      <c r="BR2162" s="12">
        <v>-669</v>
      </c>
      <c r="BS2162" s="12">
        <v>2283</v>
      </c>
      <c r="BT2162" s="12">
        <v>0.2891314636931428</v>
      </c>
      <c r="BU2162" s="12">
        <v>0.74386758874761516</v>
      </c>
      <c r="BV2162" s="12">
        <v>0.7730483349098497</v>
      </c>
      <c r="BW2162" s="12">
        <v>0.7932287370072254</v>
      </c>
      <c r="BX2162" s="12">
        <v>0.29577495851094804</v>
      </c>
      <c r="BY2162" s="12">
        <v>1737.5</v>
      </c>
      <c r="BZ2162" s="12">
        <v>0</v>
      </c>
      <c r="CB2162" s="12">
        <v>0.18841201716738198</v>
      </c>
      <c r="CC2162" s="12">
        <v>22440</v>
      </c>
      <c r="CD2162" s="12">
        <v>21980</v>
      </c>
      <c r="CE2162" s="12">
        <v>2.2956388772848011</v>
      </c>
      <c r="CH2162" s="22">
        <v>43053</v>
      </c>
      <c r="CI2162">
        <v>287</v>
      </c>
      <c r="CJ2162">
        <v>297</v>
      </c>
      <c r="CK2162">
        <v>286</v>
      </c>
      <c r="CL2162">
        <v>294</v>
      </c>
      <c r="CM2162" s="22">
        <v>43054</v>
      </c>
      <c r="CN2162">
        <v>270</v>
      </c>
      <c r="CO2162">
        <v>279</v>
      </c>
      <c r="CP2162">
        <v>253</v>
      </c>
      <c r="CQ2162">
        <v>257</v>
      </c>
      <c r="CR2162" s="22">
        <v>43055</v>
      </c>
      <c r="CS2162">
        <v>253</v>
      </c>
      <c r="CT2162">
        <v>266</v>
      </c>
      <c r="CU2162">
        <v>253</v>
      </c>
      <c r="CV2162">
        <v>266</v>
      </c>
    </row>
    <row r="2163" spans="1:100">
      <c r="F2163" s="23" t="str">
        <f t="shared" si="206"/>
        <v/>
      </c>
      <c r="N2163" s="4">
        <v>43054</v>
      </c>
      <c r="O2163" s="3" t="s">
        <v>11</v>
      </c>
      <c r="P2163" s="3">
        <v>6098</v>
      </c>
      <c r="Q2163" s="3" t="s">
        <v>844</v>
      </c>
      <c r="R2163" s="3" t="s">
        <v>13</v>
      </c>
      <c r="S2163" s="3">
        <v>0.05</v>
      </c>
      <c r="T2163" s="3">
        <v>1</v>
      </c>
      <c r="U2163" s="3">
        <v>0</v>
      </c>
      <c r="V2163" s="3">
        <v>200</v>
      </c>
      <c r="X2163" s="4">
        <v>43055</v>
      </c>
      <c r="Z2163" s="10">
        <f t="shared" si="205"/>
        <v>0</v>
      </c>
      <c r="AA2163" s="10">
        <f t="shared" si="210"/>
        <v>0</v>
      </c>
      <c r="AB2163" t="str">
        <f t="shared" si="207"/>
        <v/>
      </c>
      <c r="AC2163">
        <f t="shared" si="208"/>
        <v>-2424370</v>
      </c>
      <c r="AD2163">
        <f t="shared" si="209"/>
        <v>1</v>
      </c>
      <c r="AE2163" s="15">
        <v>43055</v>
      </c>
      <c r="AF2163" s="9">
        <v>-1.2896922742184902E-3</v>
      </c>
      <c r="AG2163" s="12" t="s">
        <v>962</v>
      </c>
      <c r="AH2163" s="20">
        <v>43053.995138888888</v>
      </c>
      <c r="AI2163" s="12">
        <v>2610</v>
      </c>
      <c r="AJ2163" s="12">
        <v>-129.5</v>
      </c>
      <c r="AK2163" s="12">
        <v>-4.7300000000000002E-2</v>
      </c>
      <c r="AL2163" s="17">
        <v>6500</v>
      </c>
      <c r="AM2163" s="17">
        <v>0.13614262560777957</v>
      </c>
      <c r="AN2163" s="17">
        <v>3</v>
      </c>
      <c r="AO2163" s="17">
        <v>0</v>
      </c>
      <c r="AP2163" s="17">
        <v>1.06</v>
      </c>
      <c r="AQ2163" s="17">
        <v>4618099</v>
      </c>
      <c r="AR2163" s="17">
        <v>0.9503105590062112</v>
      </c>
      <c r="AS2163" s="17" t="s">
        <v>968</v>
      </c>
      <c r="AT2163" s="17">
        <v>0.96831683168316829</v>
      </c>
      <c r="AU2163" s="12">
        <v>0.97355371900826448</v>
      </c>
      <c r="AV2163" s="12">
        <v>0.81</v>
      </c>
      <c r="AY2163" s="12">
        <v>1695960030</v>
      </c>
      <c r="BA2163" s="12">
        <v>0</v>
      </c>
      <c r="BB2163" s="12">
        <v>2</v>
      </c>
      <c r="BC2163" s="15">
        <v>42888</v>
      </c>
      <c r="BD2163" s="12">
        <v>0.13614262560777957</v>
      </c>
      <c r="BE2163" s="12">
        <v>0.9503105590062112</v>
      </c>
      <c r="BF2163" s="12">
        <v>0.96831683168316829</v>
      </c>
      <c r="BG2163" s="12">
        <v>0.97355371900826448</v>
      </c>
      <c r="BH2163" s="12">
        <v>1.0999999999999999E-2</v>
      </c>
      <c r="BI2163" s="12" t="s">
        <v>968</v>
      </c>
      <c r="BJ2163" s="12" t="s">
        <v>968</v>
      </c>
      <c r="BK2163" s="12">
        <v>0.56999999999999995</v>
      </c>
      <c r="BL2163" s="12">
        <v>1261</v>
      </c>
      <c r="BM2163" s="12">
        <v>-487</v>
      </c>
      <c r="BN2163" s="12">
        <v>-929</v>
      </c>
      <c r="BO2163" s="12">
        <v>1871</v>
      </c>
      <c r="BP2163" s="12">
        <v>1585</v>
      </c>
      <c r="BQ2163" s="12">
        <v>-1137</v>
      </c>
      <c r="BR2163" s="12">
        <v>77</v>
      </c>
      <c r="BS2163" s="12">
        <v>2014</v>
      </c>
      <c r="BT2163" s="12">
        <v>0.2891314636931428</v>
      </c>
      <c r="BU2163" s="12">
        <v>0.74386758874761516</v>
      </c>
      <c r="BV2163" s="12">
        <v>0.7730483349098497</v>
      </c>
      <c r="BW2163" s="12">
        <v>0.7932287370072254</v>
      </c>
      <c r="BX2163" s="12">
        <v>0.29577495851094804</v>
      </c>
      <c r="BY2163" s="12">
        <v>1737.5</v>
      </c>
      <c r="BZ2163" s="12">
        <v>0</v>
      </c>
      <c r="CB2163" s="12">
        <v>0.18841201716738198</v>
      </c>
      <c r="CC2163" s="12">
        <v>22440</v>
      </c>
      <c r="CD2163" s="12">
        <v>21980</v>
      </c>
      <c r="CE2163" s="12">
        <v>0.72257931131236075</v>
      </c>
    </row>
    <row r="2164" spans="1:100">
      <c r="A2164" s="22">
        <v>43053</v>
      </c>
      <c r="B2164">
        <v>115</v>
      </c>
      <c r="C2164">
        <v>116</v>
      </c>
      <c r="D2164">
        <v>111</v>
      </c>
      <c r="E2164">
        <v>111</v>
      </c>
      <c r="F2164" s="23">
        <f t="shared" si="206"/>
        <v>-3.4782608695652195E-2</v>
      </c>
      <c r="G2164" s="22">
        <v>43054</v>
      </c>
      <c r="H2164">
        <v>95</v>
      </c>
      <c r="I2164">
        <v>97</v>
      </c>
      <c r="J2164">
        <v>93</v>
      </c>
      <c r="K2164">
        <v>93</v>
      </c>
      <c r="L2164" s="22">
        <v>43055</v>
      </c>
      <c r="M2164">
        <v>93</v>
      </c>
      <c r="N2164" s="4">
        <v>43054</v>
      </c>
      <c r="O2164" s="3" t="s">
        <v>11</v>
      </c>
      <c r="P2164" s="3">
        <v>4222</v>
      </c>
      <c r="Q2164" s="3" t="s">
        <v>291</v>
      </c>
      <c r="R2164" s="3" t="s">
        <v>13</v>
      </c>
      <c r="S2164" s="3">
        <v>0.05</v>
      </c>
      <c r="T2164" s="3">
        <v>2</v>
      </c>
      <c r="U2164" s="3">
        <v>0</v>
      </c>
      <c r="V2164" s="3">
        <v>5000</v>
      </c>
      <c r="W2164">
        <v>95</v>
      </c>
      <c r="X2164" s="4">
        <v>43055</v>
      </c>
      <c r="Y2164">
        <v>93</v>
      </c>
      <c r="Z2164" s="10">
        <f t="shared" si="205"/>
        <v>-10000</v>
      </c>
      <c r="AA2164" s="10">
        <f t="shared" si="210"/>
        <v>10000</v>
      </c>
      <c r="AB2164" t="str">
        <f t="shared" si="207"/>
        <v/>
      </c>
      <c r="AC2164">
        <f t="shared" si="208"/>
        <v>-2424370</v>
      </c>
      <c r="AD2164">
        <f t="shared" si="209"/>
        <v>3.0612244897959218E-2</v>
      </c>
      <c r="AE2164" s="15">
        <v>43055</v>
      </c>
      <c r="AF2164" s="9">
        <v>-1.2896922742184902E-3</v>
      </c>
      <c r="AG2164" s="12" t="s">
        <v>954</v>
      </c>
      <c r="AH2164" s="20">
        <v>43053.996527777781</v>
      </c>
      <c r="AI2164" s="12">
        <v>98</v>
      </c>
      <c r="AJ2164" s="12">
        <v>-13</v>
      </c>
      <c r="AK2164" s="12">
        <v>-0.1171</v>
      </c>
      <c r="AL2164" s="17">
        <v>6000</v>
      </c>
      <c r="AM2164" s="17">
        <v>0.53982300884955747</v>
      </c>
      <c r="AN2164" s="9"/>
      <c r="AO2164" s="9"/>
      <c r="AP2164" s="17">
        <v>0</v>
      </c>
      <c r="AQ2164" s="17">
        <v>4225</v>
      </c>
      <c r="AR2164" s="17">
        <v>0.84848484848484851</v>
      </c>
      <c r="AS2164" s="17">
        <v>0.441</v>
      </c>
      <c r="AT2164" s="17">
        <v>0.85915492957746475</v>
      </c>
      <c r="AU2164" s="12">
        <v>0.87341772151898733</v>
      </c>
      <c r="AV2164" s="12">
        <v>0</v>
      </c>
      <c r="AY2164" s="12">
        <v>37389411</v>
      </c>
      <c r="BA2164" s="12">
        <v>0</v>
      </c>
      <c r="BD2164" s="12">
        <v>0.53982300884955747</v>
      </c>
      <c r="BE2164" s="12">
        <v>0.84848484848484851</v>
      </c>
      <c r="BF2164" s="12">
        <v>0.85915492957746475</v>
      </c>
      <c r="BG2164" s="12">
        <v>0.87341772151898733</v>
      </c>
      <c r="BH2164" s="12">
        <v>2E-3</v>
      </c>
      <c r="BI2164" s="12">
        <v>0.441</v>
      </c>
      <c r="BJ2164" s="12">
        <v>0</v>
      </c>
      <c r="BK2164" s="12">
        <v>0.42699999999999999</v>
      </c>
      <c r="BL2164" s="12">
        <v>-329</v>
      </c>
      <c r="BM2164" s="12">
        <v>-988</v>
      </c>
      <c r="BN2164" s="12">
        <v>506</v>
      </c>
      <c r="BO2164" s="12">
        <v>704</v>
      </c>
      <c r="BP2164" s="12">
        <v>-405</v>
      </c>
      <c r="BQ2164" s="12">
        <v>-835</v>
      </c>
      <c r="BR2164" s="12">
        <v>1789</v>
      </c>
      <c r="BS2164" s="12">
        <v>1453</v>
      </c>
      <c r="BT2164" s="12">
        <v>0.38533743589368552</v>
      </c>
      <c r="BU2164" s="12">
        <v>0.70373992300720256</v>
      </c>
      <c r="BV2164" s="12">
        <v>0.72942496581419958</v>
      </c>
      <c r="BW2164" s="12">
        <v>0.7539809761647801</v>
      </c>
      <c r="BX2164" s="12">
        <v>0.28968292822425068</v>
      </c>
      <c r="BY2164" s="12">
        <v>1737.5</v>
      </c>
      <c r="BZ2164" s="12">
        <v>0</v>
      </c>
      <c r="CB2164" s="12">
        <v>0.18841201716738198</v>
      </c>
      <c r="CC2164" s="12">
        <v>22440</v>
      </c>
      <c r="CD2164" s="12">
        <v>21980</v>
      </c>
      <c r="CE2164" s="12">
        <v>2.8651198419577879</v>
      </c>
      <c r="CH2164" s="22">
        <v>43053</v>
      </c>
      <c r="CI2164">
        <v>115</v>
      </c>
      <c r="CJ2164">
        <v>116</v>
      </c>
      <c r="CK2164">
        <v>111</v>
      </c>
      <c r="CL2164">
        <v>111</v>
      </c>
      <c r="CM2164" s="22">
        <v>43054</v>
      </c>
      <c r="CN2164">
        <v>95</v>
      </c>
      <c r="CO2164">
        <v>97</v>
      </c>
      <c r="CP2164">
        <v>93</v>
      </c>
      <c r="CQ2164">
        <v>93</v>
      </c>
      <c r="CR2164" s="22">
        <v>43055</v>
      </c>
      <c r="CS2164">
        <v>93</v>
      </c>
      <c r="CT2164">
        <v>94</v>
      </c>
      <c r="CU2164">
        <v>91</v>
      </c>
      <c r="CV2164">
        <v>93</v>
      </c>
    </row>
    <row r="2165" spans="1:100">
      <c r="A2165" s="22">
        <v>43054</v>
      </c>
      <c r="B2165">
        <v>14</v>
      </c>
      <c r="C2165">
        <v>15</v>
      </c>
      <c r="D2165">
        <v>13</v>
      </c>
      <c r="E2165">
        <v>13</v>
      </c>
      <c r="F2165" s="23">
        <f t="shared" si="206"/>
        <v>-7.1428571428571397E-2</v>
      </c>
      <c r="G2165" s="22">
        <v>43055</v>
      </c>
      <c r="H2165">
        <v>13</v>
      </c>
      <c r="I2165">
        <v>14</v>
      </c>
      <c r="J2165">
        <v>13</v>
      </c>
      <c r="K2165">
        <v>14</v>
      </c>
      <c r="L2165" s="22">
        <v>43056</v>
      </c>
      <c r="M2165">
        <v>14</v>
      </c>
      <c r="N2165" s="4">
        <v>43055</v>
      </c>
      <c r="O2165" s="3" t="s">
        <v>15</v>
      </c>
      <c r="P2165" s="3">
        <v>9318</v>
      </c>
      <c r="Q2165" s="3" t="s">
        <v>71</v>
      </c>
      <c r="R2165" s="3" t="s">
        <v>17</v>
      </c>
      <c r="S2165" s="3">
        <v>0.05</v>
      </c>
      <c r="T2165" s="3">
        <v>2</v>
      </c>
      <c r="U2165" s="3">
        <v>0</v>
      </c>
      <c r="V2165" s="3">
        <v>38500</v>
      </c>
      <c r="W2165">
        <v>13</v>
      </c>
      <c r="X2165" s="4">
        <v>43056</v>
      </c>
      <c r="Y2165">
        <v>14</v>
      </c>
      <c r="Z2165" s="10">
        <f t="shared" si="205"/>
        <v>38500</v>
      </c>
      <c r="AA2165" s="10">
        <f t="shared" si="210"/>
        <v>38500</v>
      </c>
      <c r="AB2165" t="str">
        <f t="shared" si="207"/>
        <v/>
      </c>
      <c r="AC2165">
        <f t="shared" si="208"/>
        <v>-2424370</v>
      </c>
      <c r="AD2165">
        <f t="shared" si="209"/>
        <v>5.1094890510948843E-2</v>
      </c>
      <c r="AE2165" s="15">
        <v>43056</v>
      </c>
      <c r="AF2165" s="9">
        <v>-5.9031665390119059E-3</v>
      </c>
      <c r="AG2165" s="12" t="s">
        <v>954</v>
      </c>
      <c r="AH2165" s="20">
        <v>43054.995833333334</v>
      </c>
      <c r="AI2165" s="12">
        <v>13.7</v>
      </c>
      <c r="AJ2165" s="12">
        <v>0.7</v>
      </c>
      <c r="AK2165" s="12">
        <v>5.3800000000000001E-2</v>
      </c>
      <c r="AL2165" s="17">
        <v>280700</v>
      </c>
      <c r="AM2165" s="17">
        <v>1.1428571428571428</v>
      </c>
      <c r="AN2165" s="9"/>
      <c r="AO2165" s="9"/>
      <c r="AP2165" s="17">
        <v>0</v>
      </c>
      <c r="AQ2165" s="17">
        <v>6614</v>
      </c>
      <c r="AR2165" s="17">
        <v>0.3</v>
      </c>
      <c r="AS2165" s="17">
        <v>4.7E-2</v>
      </c>
      <c r="AT2165" s="17">
        <v>0.3</v>
      </c>
      <c r="AU2165" s="12">
        <v>0.33333333333333331</v>
      </c>
      <c r="AV2165" s="12">
        <v>0</v>
      </c>
      <c r="AY2165" s="12">
        <v>472435456</v>
      </c>
      <c r="BA2165" s="12">
        <v>0.25</v>
      </c>
      <c r="BD2165" s="12">
        <v>1.1428571428571428</v>
      </c>
      <c r="BE2165" s="12">
        <v>0.3</v>
      </c>
      <c r="BF2165" s="12">
        <v>0.3</v>
      </c>
      <c r="BG2165" s="12">
        <v>0.33333333333333331</v>
      </c>
      <c r="BH2165" s="12">
        <v>6.0999999999999999E-2</v>
      </c>
      <c r="BI2165" s="12">
        <v>4.7E-2</v>
      </c>
      <c r="BJ2165" s="12">
        <v>0</v>
      </c>
      <c r="BK2165" s="12">
        <v>0.27800000000000002</v>
      </c>
      <c r="BL2165" s="12">
        <v>-372</v>
      </c>
      <c r="BM2165" s="12">
        <v>-524</v>
      </c>
      <c r="BN2165" s="12">
        <v>916</v>
      </c>
      <c r="BO2165" s="12">
        <v>1248</v>
      </c>
      <c r="BP2165" s="12">
        <v>785</v>
      </c>
      <c r="BQ2165" s="12">
        <v>29</v>
      </c>
      <c r="BR2165" s="12">
        <v>55</v>
      </c>
      <c r="BS2165" s="12">
        <v>1227</v>
      </c>
      <c r="BT2165" s="12">
        <v>0.38533743589368552</v>
      </c>
      <c r="BU2165" s="12">
        <v>0.70373992300720256</v>
      </c>
      <c r="BV2165" s="12">
        <v>0.72942496581419958</v>
      </c>
      <c r="BW2165" s="12">
        <v>0.7539809761647801</v>
      </c>
      <c r="BX2165" s="12">
        <v>0.36090012018926892</v>
      </c>
      <c r="BY2165" s="12">
        <v>1769</v>
      </c>
      <c r="BZ2165" s="12">
        <v>0.25</v>
      </c>
      <c r="CB2165" s="12">
        <v>0.18841201716738198</v>
      </c>
      <c r="CC2165" s="12">
        <v>21980</v>
      </c>
      <c r="CD2165" s="12">
        <v>22480</v>
      </c>
      <c r="CE2165" s="12">
        <v>6.065733810608525</v>
      </c>
      <c r="CH2165" s="22">
        <v>43054</v>
      </c>
      <c r="CI2165">
        <v>14</v>
      </c>
      <c r="CJ2165">
        <v>15</v>
      </c>
      <c r="CK2165">
        <v>13</v>
      </c>
      <c r="CL2165">
        <v>13</v>
      </c>
      <c r="CM2165" s="22">
        <v>43055</v>
      </c>
      <c r="CN2165">
        <v>13</v>
      </c>
      <c r="CO2165">
        <v>14</v>
      </c>
      <c r="CP2165">
        <v>13</v>
      </c>
      <c r="CQ2165">
        <v>14</v>
      </c>
      <c r="CR2165" s="22">
        <v>43056</v>
      </c>
      <c r="CS2165">
        <v>14</v>
      </c>
      <c r="CT2165">
        <v>14</v>
      </c>
      <c r="CU2165">
        <v>13</v>
      </c>
      <c r="CV2165">
        <v>13</v>
      </c>
    </row>
    <row r="2166" spans="1:100">
      <c r="A2166" s="22">
        <v>43054</v>
      </c>
      <c r="B2166">
        <v>569</v>
      </c>
      <c r="C2166">
        <v>569</v>
      </c>
      <c r="D2166">
        <v>569</v>
      </c>
      <c r="E2166">
        <v>569</v>
      </c>
      <c r="F2166" s="23">
        <f t="shared" si="206"/>
        <v>0</v>
      </c>
      <c r="G2166" s="22">
        <v>43055</v>
      </c>
      <c r="H2166">
        <v>499</v>
      </c>
      <c r="I2166">
        <v>507</v>
      </c>
      <c r="J2166">
        <v>475</v>
      </c>
      <c r="K2166">
        <v>506</v>
      </c>
      <c r="L2166" s="22">
        <v>43056</v>
      </c>
      <c r="M2166">
        <v>524</v>
      </c>
      <c r="N2166" s="4">
        <v>43055</v>
      </c>
      <c r="O2166" s="3" t="s">
        <v>11</v>
      </c>
      <c r="P2166" s="3">
        <v>3675</v>
      </c>
      <c r="Q2166" s="3" t="s">
        <v>582</v>
      </c>
      <c r="R2166" s="3" t="s">
        <v>13</v>
      </c>
      <c r="S2166" s="3">
        <v>0.05</v>
      </c>
      <c r="T2166" s="3">
        <v>1</v>
      </c>
      <c r="U2166" s="3">
        <v>0</v>
      </c>
      <c r="V2166" s="3">
        <v>900</v>
      </c>
      <c r="W2166">
        <v>499</v>
      </c>
      <c r="X2166" s="4">
        <v>43056</v>
      </c>
      <c r="Y2166">
        <v>506</v>
      </c>
      <c r="Z2166" s="10">
        <f t="shared" si="205"/>
        <v>6300</v>
      </c>
      <c r="AA2166" s="10">
        <f t="shared" si="210"/>
        <v>6300</v>
      </c>
      <c r="AB2166" t="str">
        <f t="shared" si="207"/>
        <v/>
      </c>
      <c r="AC2166">
        <f t="shared" si="208"/>
        <v>-2424370</v>
      </c>
      <c r="AD2166">
        <f t="shared" si="209"/>
        <v>3.3126293995859202E-2</v>
      </c>
      <c r="AE2166" s="15">
        <v>43056</v>
      </c>
      <c r="AF2166" s="9">
        <v>-5.9031665390119059E-3</v>
      </c>
      <c r="AG2166" s="12" t="s">
        <v>957</v>
      </c>
      <c r="AH2166" s="20">
        <v>43054.998611111114</v>
      </c>
      <c r="AI2166" s="12">
        <v>483</v>
      </c>
      <c r="AJ2166" s="12">
        <v>-86</v>
      </c>
      <c r="AK2166" s="12">
        <v>-0.15110000000000001</v>
      </c>
      <c r="AL2166" s="17">
        <v>84800</v>
      </c>
      <c r="AM2166" s="17">
        <v>0.30375939849624062</v>
      </c>
      <c r="AN2166" s="9"/>
      <c r="AO2166" s="9"/>
      <c r="AP2166" s="17">
        <v>20.81</v>
      </c>
      <c r="AQ2166" s="17">
        <v>12988</v>
      </c>
      <c r="AR2166" s="17">
        <v>0.24411134903640258</v>
      </c>
      <c r="AS2166" s="17">
        <v>0.114</v>
      </c>
      <c r="AT2166" s="17">
        <v>0.49135446685878964</v>
      </c>
      <c r="AU2166" s="12">
        <v>0.52103120759837174</v>
      </c>
      <c r="AV2166" s="12">
        <v>0.98</v>
      </c>
      <c r="AY2166" s="12">
        <v>19531164</v>
      </c>
      <c r="BA2166" s="12">
        <v>0</v>
      </c>
      <c r="BD2166" s="12">
        <v>0.30375939849624062</v>
      </c>
      <c r="BE2166" s="12">
        <v>0.24411134903640258</v>
      </c>
      <c r="BF2166" s="12">
        <v>0.49135446685878964</v>
      </c>
      <c r="BG2166" s="12">
        <v>0.52103120759837174</v>
      </c>
      <c r="BH2166" s="12">
        <v>6.0000000000000001E-3</v>
      </c>
      <c r="BI2166" s="12">
        <v>0.114</v>
      </c>
      <c r="BJ2166" s="12">
        <v>0</v>
      </c>
      <c r="BK2166" s="12">
        <v>0.78400000000000003</v>
      </c>
      <c r="BL2166" s="12">
        <v>445</v>
      </c>
      <c r="BM2166" s="12">
        <v>-361</v>
      </c>
      <c r="BN2166" s="12">
        <v>-178</v>
      </c>
      <c r="BO2166" s="12">
        <v>779</v>
      </c>
      <c r="BP2166" s="12" t="s">
        <v>985</v>
      </c>
      <c r="BQ2166" s="12" t="s">
        <v>985</v>
      </c>
      <c r="BR2166" s="12" t="s">
        <v>985</v>
      </c>
      <c r="BS2166" s="12" t="s">
        <v>985</v>
      </c>
      <c r="BT2166" s="12">
        <v>0.32894687053743926</v>
      </c>
      <c r="BU2166" s="12">
        <v>0.44771860997904978</v>
      </c>
      <c r="BV2166" s="12">
        <v>0.4631635784493775</v>
      </c>
      <c r="BW2166" s="12">
        <v>0.46722109512221421</v>
      </c>
      <c r="BX2166" s="12">
        <v>0.35182117904736443</v>
      </c>
      <c r="BY2166" s="12">
        <v>1769</v>
      </c>
      <c r="BZ2166" s="12">
        <v>0</v>
      </c>
      <c r="CB2166" s="12">
        <v>0.18841201716738198</v>
      </c>
      <c r="CC2166" s="12">
        <v>21980</v>
      </c>
      <c r="CD2166" s="12">
        <v>22480</v>
      </c>
      <c r="CE2166" s="12">
        <v>1.6122081970301607</v>
      </c>
      <c r="CH2166" s="22">
        <v>43054</v>
      </c>
      <c r="CI2166">
        <v>569</v>
      </c>
      <c r="CJ2166">
        <v>569</v>
      </c>
      <c r="CK2166">
        <v>569</v>
      </c>
      <c r="CL2166">
        <v>569</v>
      </c>
      <c r="CM2166" s="22">
        <v>43055</v>
      </c>
      <c r="CN2166">
        <v>499</v>
      </c>
      <c r="CO2166">
        <v>507</v>
      </c>
      <c r="CP2166">
        <v>475</v>
      </c>
      <c r="CQ2166">
        <v>506</v>
      </c>
      <c r="CR2166" s="22">
        <v>43056</v>
      </c>
      <c r="CS2166">
        <v>524</v>
      </c>
      <c r="CT2166">
        <v>526</v>
      </c>
      <c r="CU2166">
        <v>510</v>
      </c>
      <c r="CV2166">
        <v>519</v>
      </c>
    </row>
    <row r="2167" spans="1:100">
      <c r="A2167" s="22">
        <v>43054</v>
      </c>
      <c r="B2167">
        <v>8120</v>
      </c>
      <c r="C2167">
        <v>8250</v>
      </c>
      <c r="D2167">
        <v>6570</v>
      </c>
      <c r="E2167">
        <v>6570</v>
      </c>
      <c r="F2167" s="23">
        <f t="shared" si="206"/>
        <v>-0.19088669950738912</v>
      </c>
      <c r="G2167" s="22">
        <v>43055</v>
      </c>
      <c r="H2167">
        <v>7550</v>
      </c>
      <c r="I2167">
        <v>7570</v>
      </c>
      <c r="J2167">
        <v>7440</v>
      </c>
      <c r="K2167">
        <v>7570</v>
      </c>
      <c r="L2167" s="22">
        <v>43056</v>
      </c>
      <c r="M2167">
        <v>8020</v>
      </c>
      <c r="N2167" s="4">
        <v>43055</v>
      </c>
      <c r="O2167" s="3" t="s">
        <v>15</v>
      </c>
      <c r="P2167" s="3">
        <v>3932</v>
      </c>
      <c r="Q2167" s="3" t="s">
        <v>81</v>
      </c>
      <c r="R2167" s="3" t="s">
        <v>17</v>
      </c>
      <c r="S2167" s="3">
        <v>0.05</v>
      </c>
      <c r="T2167" s="3">
        <v>2</v>
      </c>
      <c r="U2167" s="3">
        <v>0</v>
      </c>
      <c r="V2167" s="3">
        <v>100</v>
      </c>
      <c r="W2167">
        <v>7550</v>
      </c>
      <c r="X2167" s="4">
        <v>43056</v>
      </c>
      <c r="Y2167">
        <v>7570</v>
      </c>
      <c r="Z2167" s="10">
        <f t="shared" si="205"/>
        <v>2000</v>
      </c>
      <c r="AA2167" s="10">
        <f t="shared" si="210"/>
        <v>2000</v>
      </c>
      <c r="AB2167" t="str">
        <f t="shared" si="207"/>
        <v/>
      </c>
      <c r="AC2167">
        <f t="shared" si="208"/>
        <v>-2424370</v>
      </c>
      <c r="AD2167">
        <f t="shared" si="209"/>
        <v>9.8981077147016094E-2</v>
      </c>
      <c r="AE2167" s="15">
        <v>43056</v>
      </c>
      <c r="AF2167" s="9">
        <v>-5.9031665390119059E-3</v>
      </c>
      <c r="AG2167" s="12" t="s">
        <v>962</v>
      </c>
      <c r="AH2167" s="20">
        <v>43054.996527777781</v>
      </c>
      <c r="AI2167" s="12">
        <v>6870</v>
      </c>
      <c r="AJ2167" s="12">
        <v>300</v>
      </c>
      <c r="AK2167" s="12">
        <v>4.5699999999999998E-2</v>
      </c>
      <c r="AL2167" s="17">
        <v>68400</v>
      </c>
      <c r="AM2167" s="17">
        <v>0.3559322033898305</v>
      </c>
      <c r="AN2167" s="9"/>
      <c r="AO2167" s="9"/>
      <c r="AP2167" s="17">
        <v>0</v>
      </c>
      <c r="AQ2167" s="17">
        <v>120375</v>
      </c>
      <c r="AR2167" s="17">
        <v>0.61943319838056676</v>
      </c>
      <c r="AS2167" s="17">
        <v>0.10100000000000001</v>
      </c>
      <c r="AT2167" s="17">
        <v>0.7815731381433717</v>
      </c>
      <c r="AU2167" s="12">
        <v>0.79531845400108869</v>
      </c>
      <c r="AV2167" s="12">
        <v>0</v>
      </c>
      <c r="AY2167" s="12">
        <v>13601700</v>
      </c>
      <c r="BA2167" s="12">
        <v>0.31948881789137379</v>
      </c>
      <c r="BD2167" s="12">
        <v>0.3559322033898305</v>
      </c>
      <c r="BE2167" s="12">
        <v>0.61943319838056676</v>
      </c>
      <c r="BF2167" s="12">
        <v>0.7815731381433717</v>
      </c>
      <c r="BG2167" s="12">
        <v>0.79531845400108869</v>
      </c>
      <c r="BH2167" s="12">
        <v>0.04</v>
      </c>
      <c r="BI2167" s="12">
        <v>0.10100000000000001</v>
      </c>
      <c r="BJ2167" s="12">
        <v>4.2000000000000003E-2</v>
      </c>
      <c r="BK2167" s="12">
        <v>0.80300000000000005</v>
      </c>
      <c r="BL2167" s="12">
        <v>775</v>
      </c>
      <c r="BM2167" s="12">
        <v>-789</v>
      </c>
      <c r="BN2167" s="12">
        <v>4318</v>
      </c>
      <c r="BO2167" s="12">
        <v>6353</v>
      </c>
      <c r="BP2167" s="12">
        <v>463</v>
      </c>
      <c r="BQ2167" s="12">
        <v>-427</v>
      </c>
      <c r="BR2167" s="12">
        <v>1154</v>
      </c>
      <c r="BS2167" s="12">
        <v>2060</v>
      </c>
      <c r="BT2167" s="12">
        <v>0.2891314636931428</v>
      </c>
      <c r="BU2167" s="12">
        <v>0.74386758874761516</v>
      </c>
      <c r="BV2167" s="12">
        <v>0.7730483349098497</v>
      </c>
      <c r="BW2167" s="12">
        <v>0.7932287370072254</v>
      </c>
      <c r="BX2167" s="12">
        <v>0.37869945066429606</v>
      </c>
      <c r="BY2167" s="12">
        <v>1769</v>
      </c>
      <c r="BZ2167" s="12">
        <v>0.31948881789137379</v>
      </c>
      <c r="CB2167" s="12">
        <v>0.18841201716738198</v>
      </c>
      <c r="CC2167" s="12">
        <v>21980</v>
      </c>
      <c r="CD2167" s="12">
        <v>22480</v>
      </c>
      <c r="CE2167" s="12">
        <v>1.8891162503378247</v>
      </c>
      <c r="CH2167" s="22">
        <v>43054</v>
      </c>
      <c r="CI2167">
        <v>8120</v>
      </c>
      <c r="CJ2167">
        <v>8250</v>
      </c>
      <c r="CK2167">
        <v>6570</v>
      </c>
      <c r="CL2167">
        <v>6570</v>
      </c>
      <c r="CM2167" s="22">
        <v>43055</v>
      </c>
      <c r="CN2167">
        <v>7550</v>
      </c>
      <c r="CO2167">
        <v>7570</v>
      </c>
      <c r="CP2167">
        <v>7440</v>
      </c>
      <c r="CQ2167">
        <v>7570</v>
      </c>
      <c r="CR2167" s="22">
        <v>43056</v>
      </c>
      <c r="CS2167">
        <v>8020</v>
      </c>
      <c r="CT2167">
        <v>8220</v>
      </c>
      <c r="CU2167">
        <v>7660</v>
      </c>
      <c r="CV2167">
        <v>7800</v>
      </c>
    </row>
    <row r="2168" spans="1:100">
      <c r="A2168" s="22">
        <v>43054</v>
      </c>
      <c r="B2168">
        <v>117</v>
      </c>
      <c r="C2168">
        <v>119</v>
      </c>
      <c r="D2168">
        <v>116</v>
      </c>
      <c r="E2168">
        <v>117</v>
      </c>
      <c r="F2168" s="23">
        <f t="shared" si="206"/>
        <v>0</v>
      </c>
      <c r="G2168" s="22">
        <v>43055</v>
      </c>
      <c r="H2168">
        <v>113</v>
      </c>
      <c r="I2168">
        <v>116</v>
      </c>
      <c r="J2168">
        <v>111</v>
      </c>
      <c r="K2168">
        <v>114</v>
      </c>
      <c r="L2168" s="22">
        <v>43056</v>
      </c>
      <c r="M2168">
        <v>116</v>
      </c>
      <c r="N2168" s="4">
        <v>43055</v>
      </c>
      <c r="O2168" s="3" t="s">
        <v>15</v>
      </c>
      <c r="P2168" s="3">
        <v>3323</v>
      </c>
      <c r="Q2168" s="3" t="s">
        <v>305</v>
      </c>
      <c r="R2168" s="3" t="s">
        <v>17</v>
      </c>
      <c r="S2168" s="3">
        <v>0.05</v>
      </c>
      <c r="T2168" s="3">
        <v>2</v>
      </c>
      <c r="U2168" s="3">
        <v>0</v>
      </c>
      <c r="V2168" s="3">
        <v>4300</v>
      </c>
      <c r="W2168">
        <v>113</v>
      </c>
      <c r="X2168" s="4">
        <v>43056</v>
      </c>
      <c r="Y2168">
        <v>114</v>
      </c>
      <c r="Z2168" s="10">
        <f t="shared" si="205"/>
        <v>4300</v>
      </c>
      <c r="AA2168" s="10">
        <f t="shared" si="210"/>
        <v>4300</v>
      </c>
      <c r="AB2168" t="str">
        <f t="shared" si="207"/>
        <v/>
      </c>
      <c r="AC2168">
        <f t="shared" si="208"/>
        <v>-2424370</v>
      </c>
      <c r="AD2168">
        <f t="shared" si="209"/>
        <v>8.0553295362082999E-2</v>
      </c>
      <c r="AE2168" s="15">
        <v>43056</v>
      </c>
      <c r="AF2168" s="9">
        <v>-5.9031665390119059E-3</v>
      </c>
      <c r="AG2168" s="12" t="s">
        <v>960</v>
      </c>
      <c r="AH2168" s="20">
        <v>43054.997916666667</v>
      </c>
      <c r="AI2168" s="12">
        <v>122.9</v>
      </c>
      <c r="AJ2168" s="12">
        <v>5.9</v>
      </c>
      <c r="AK2168" s="12">
        <v>5.04E-2</v>
      </c>
      <c r="AL2168" s="17">
        <v>63200</v>
      </c>
      <c r="AM2168" s="17">
        <v>0.31858407079646017</v>
      </c>
      <c r="AN2168" s="9"/>
      <c r="AO2168" s="9"/>
      <c r="AP2168" s="17">
        <v>0</v>
      </c>
      <c r="AQ2168" s="17">
        <v>6793</v>
      </c>
      <c r="AR2168" s="17">
        <v>0.68918918918918914</v>
      </c>
      <c r="AS2168" s="17">
        <v>5.2999999999999999E-2</v>
      </c>
      <c r="AT2168" s="17">
        <v>0.71604938271604934</v>
      </c>
      <c r="AU2168" s="12">
        <v>0.76041666666666663</v>
      </c>
      <c r="AV2168" s="12">
        <v>0.88</v>
      </c>
      <c r="AY2168" s="12">
        <v>60116900</v>
      </c>
      <c r="BA2168" s="12">
        <v>0.36363636363636365</v>
      </c>
      <c r="BD2168" s="12">
        <v>0.31858407079646017</v>
      </c>
      <c r="BE2168" s="12">
        <v>0.68918918918918914</v>
      </c>
      <c r="BF2168" s="12">
        <v>0.71604938271604934</v>
      </c>
      <c r="BG2168" s="12">
        <v>0.76041666666666663</v>
      </c>
      <c r="BH2168" s="12">
        <v>0</v>
      </c>
      <c r="BI2168" s="12">
        <v>5.2999999999999999E-2</v>
      </c>
      <c r="BJ2168" s="12">
        <v>0</v>
      </c>
      <c r="BK2168" s="12">
        <v>0.72099999999999997</v>
      </c>
      <c r="BL2168" s="12">
        <v>-40</v>
      </c>
      <c r="BM2168" s="12">
        <v>-89</v>
      </c>
      <c r="BN2168" s="12">
        <v>-28</v>
      </c>
      <c r="BO2168" s="12">
        <v>243</v>
      </c>
      <c r="BP2168" s="12">
        <v>75</v>
      </c>
      <c r="BQ2168" s="12">
        <v>-32</v>
      </c>
      <c r="BR2168" s="12">
        <v>21</v>
      </c>
      <c r="BS2168" s="12">
        <v>381</v>
      </c>
      <c r="BT2168" s="12">
        <v>0.33046792972133077</v>
      </c>
      <c r="BU2168" s="12">
        <v>0.64007582585320488</v>
      </c>
      <c r="BV2168" s="12">
        <v>0.66777639880429773</v>
      </c>
      <c r="BW2168" s="12">
        <v>0.68217241655105965</v>
      </c>
      <c r="BX2168" s="12">
        <v>0.37053099118552218</v>
      </c>
      <c r="BY2168" s="12">
        <v>1769</v>
      </c>
      <c r="BZ2168" s="12">
        <v>0.36363636363636365</v>
      </c>
      <c r="CB2168" s="12">
        <v>0.18841201716738198</v>
      </c>
      <c r="CC2168" s="12">
        <v>21980</v>
      </c>
      <c r="CD2168" s="12">
        <v>22480</v>
      </c>
      <c r="CE2168" s="12">
        <v>1.690890398532465</v>
      </c>
      <c r="CH2168" s="22">
        <v>43054</v>
      </c>
      <c r="CI2168">
        <v>117</v>
      </c>
      <c r="CJ2168">
        <v>119</v>
      </c>
      <c r="CK2168">
        <v>116</v>
      </c>
      <c r="CL2168">
        <v>117</v>
      </c>
      <c r="CM2168" s="22">
        <v>43055</v>
      </c>
      <c r="CN2168">
        <v>113</v>
      </c>
      <c r="CO2168">
        <v>116</v>
      </c>
      <c r="CP2168">
        <v>111</v>
      </c>
      <c r="CQ2168">
        <v>114</v>
      </c>
      <c r="CR2168" s="22">
        <v>43056</v>
      </c>
      <c r="CS2168">
        <v>116</v>
      </c>
      <c r="CT2168">
        <v>116</v>
      </c>
      <c r="CU2168">
        <v>113</v>
      </c>
      <c r="CV2168">
        <v>113</v>
      </c>
    </row>
    <row r="2169" spans="1:100">
      <c r="A2169" s="22">
        <v>43054</v>
      </c>
      <c r="B2169">
        <v>600</v>
      </c>
      <c r="C2169">
        <v>661</v>
      </c>
      <c r="D2169">
        <v>587</v>
      </c>
      <c r="E2169">
        <v>661</v>
      </c>
      <c r="F2169" s="23">
        <f t="shared" si="206"/>
        <v>0.10166666666666657</v>
      </c>
      <c r="G2169" s="22">
        <v>43055</v>
      </c>
      <c r="H2169">
        <v>701</v>
      </c>
      <c r="I2169">
        <v>714</v>
      </c>
      <c r="J2169">
        <v>660</v>
      </c>
      <c r="K2169">
        <v>683</v>
      </c>
      <c r="L2169" s="22">
        <v>43056</v>
      </c>
      <c r="M2169">
        <v>673</v>
      </c>
      <c r="N2169" s="4">
        <v>43055</v>
      </c>
      <c r="O2169" s="3" t="s">
        <v>15</v>
      </c>
      <c r="P2169" s="3">
        <v>4594</v>
      </c>
      <c r="Q2169" s="3" t="s">
        <v>378</v>
      </c>
      <c r="R2169" s="3" t="s">
        <v>17</v>
      </c>
      <c r="S2169" s="3">
        <v>0.05</v>
      </c>
      <c r="T2169" s="3">
        <v>2</v>
      </c>
      <c r="U2169" s="3">
        <v>0</v>
      </c>
      <c r="V2169" s="3">
        <v>800</v>
      </c>
      <c r="W2169">
        <v>701</v>
      </c>
      <c r="X2169" s="4">
        <v>43056</v>
      </c>
      <c r="Y2169">
        <v>683</v>
      </c>
      <c r="Z2169" s="10">
        <f t="shared" si="205"/>
        <v>-14400</v>
      </c>
      <c r="AA2169" s="10">
        <f t="shared" si="210"/>
        <v>14400</v>
      </c>
      <c r="AB2169" t="str">
        <f t="shared" si="207"/>
        <v/>
      </c>
      <c r="AC2169">
        <f t="shared" si="208"/>
        <v>-2424370</v>
      </c>
      <c r="AD2169">
        <f t="shared" si="209"/>
        <v>1.4285714285713347E-3</v>
      </c>
      <c r="AE2169" s="15">
        <v>43056</v>
      </c>
      <c r="AF2169" s="9">
        <v>-5.9031665390119059E-3</v>
      </c>
      <c r="AG2169" s="12" t="s">
        <v>957</v>
      </c>
      <c r="AH2169" s="20">
        <v>43054.998611111114</v>
      </c>
      <c r="AI2169" s="12">
        <v>700</v>
      </c>
      <c r="AJ2169" s="12">
        <v>39</v>
      </c>
      <c r="AK2169" s="12">
        <v>5.8999999999999997E-2</v>
      </c>
      <c r="AL2169" s="17">
        <v>62100</v>
      </c>
      <c r="AM2169" s="17">
        <v>0.2722222222222222</v>
      </c>
      <c r="AN2169" s="9"/>
      <c r="AO2169" s="9"/>
      <c r="AP2169" s="17">
        <v>33.72</v>
      </c>
      <c r="AQ2169" s="17">
        <v>20156</v>
      </c>
      <c r="AR2169" s="17">
        <v>0.80821917808219179</v>
      </c>
      <c r="AS2169" s="17">
        <v>0</v>
      </c>
      <c r="AT2169" s="17">
        <v>0.28710462287104621</v>
      </c>
      <c r="AU2169" s="12">
        <v>0.14801627670396744</v>
      </c>
      <c r="AV2169" s="12">
        <v>0</v>
      </c>
      <c r="AY2169" s="12">
        <v>37325200</v>
      </c>
      <c r="BA2169" s="12">
        <v>1</v>
      </c>
      <c r="BD2169" s="12">
        <v>0.2722222222222222</v>
      </c>
      <c r="BE2169" s="12">
        <v>0.80821917808219179</v>
      </c>
      <c r="BF2169" s="12">
        <v>0.28710462287104621</v>
      </c>
      <c r="BG2169" s="12">
        <v>0.14801627670396744</v>
      </c>
      <c r="BH2169" s="12">
        <v>0</v>
      </c>
      <c r="BI2169" s="12">
        <v>0</v>
      </c>
      <c r="BJ2169" s="12">
        <v>0</v>
      </c>
      <c r="BK2169" s="12">
        <v>0.84799999999999998</v>
      </c>
      <c r="BL2169" s="12">
        <v>-447</v>
      </c>
      <c r="BM2169" s="12">
        <v>-66</v>
      </c>
      <c r="BN2169" s="12">
        <v>1247</v>
      </c>
      <c r="BO2169" s="12">
        <v>823</v>
      </c>
      <c r="BP2169" s="12">
        <v>37</v>
      </c>
      <c r="BQ2169" s="12">
        <v>-3</v>
      </c>
      <c r="BR2169" s="12" t="s">
        <v>985</v>
      </c>
      <c r="BS2169" s="12">
        <v>90</v>
      </c>
      <c r="BT2169" s="12">
        <v>0.32894687053743926</v>
      </c>
      <c r="BU2169" s="12">
        <v>0.44771860997904978</v>
      </c>
      <c r="BV2169" s="12">
        <v>0.4631635784493775</v>
      </c>
      <c r="BW2169" s="12">
        <v>0.46722109512221421</v>
      </c>
      <c r="BX2169" s="12">
        <v>0.35182117904736443</v>
      </c>
      <c r="BY2169" s="12">
        <v>1769</v>
      </c>
      <c r="BZ2169" s="12">
        <v>1</v>
      </c>
      <c r="CB2169" s="12">
        <v>0.18841201716738198</v>
      </c>
      <c r="CC2169" s="12">
        <v>21980</v>
      </c>
      <c r="CD2169" s="12">
        <v>22480</v>
      </c>
      <c r="CE2169" s="12">
        <v>1.4448240951657807</v>
      </c>
      <c r="CH2169" s="22">
        <v>43054</v>
      </c>
      <c r="CI2169">
        <v>600</v>
      </c>
      <c r="CJ2169">
        <v>661</v>
      </c>
      <c r="CK2169">
        <v>587</v>
      </c>
      <c r="CL2169">
        <v>661</v>
      </c>
      <c r="CM2169" s="22">
        <v>43055</v>
      </c>
      <c r="CN2169">
        <v>701</v>
      </c>
      <c r="CO2169">
        <v>714</v>
      </c>
      <c r="CP2169">
        <v>660</v>
      </c>
      <c r="CQ2169">
        <v>683</v>
      </c>
      <c r="CR2169" s="22">
        <v>43056</v>
      </c>
      <c r="CS2169">
        <v>673</v>
      </c>
      <c r="CT2169">
        <v>700</v>
      </c>
      <c r="CU2169">
        <v>652</v>
      </c>
      <c r="CV2169">
        <v>694</v>
      </c>
    </row>
    <row r="2170" spans="1:100">
      <c r="A2170" s="22">
        <v>43054</v>
      </c>
      <c r="B2170">
        <v>400</v>
      </c>
      <c r="C2170">
        <v>403</v>
      </c>
      <c r="D2170">
        <v>321</v>
      </c>
      <c r="E2170">
        <v>321</v>
      </c>
      <c r="F2170" s="23">
        <f t="shared" si="206"/>
        <v>-0.19750000000000001</v>
      </c>
      <c r="G2170" s="22">
        <v>43055</v>
      </c>
      <c r="H2170">
        <v>300</v>
      </c>
      <c r="I2170">
        <v>315</v>
      </c>
      <c r="J2170">
        <v>281</v>
      </c>
      <c r="K2170">
        <v>310</v>
      </c>
      <c r="L2170" s="22">
        <v>43056</v>
      </c>
      <c r="M2170">
        <v>318</v>
      </c>
      <c r="N2170" s="4">
        <v>43055</v>
      </c>
      <c r="O2170" s="3" t="s">
        <v>11</v>
      </c>
      <c r="P2170" s="3">
        <v>6840</v>
      </c>
      <c r="Q2170" s="3" t="s">
        <v>688</v>
      </c>
      <c r="R2170" s="3" t="s">
        <v>13</v>
      </c>
      <c r="S2170" s="3">
        <v>0.05</v>
      </c>
      <c r="T2170" s="3">
        <v>2</v>
      </c>
      <c r="U2170" s="3">
        <v>0</v>
      </c>
      <c r="V2170" s="3">
        <v>2000</v>
      </c>
      <c r="W2170">
        <v>300</v>
      </c>
      <c r="X2170" s="4">
        <v>43056</v>
      </c>
      <c r="Y2170">
        <v>310</v>
      </c>
      <c r="Z2170" s="10">
        <f t="shared" si="205"/>
        <v>20000</v>
      </c>
      <c r="AA2170" s="10">
        <f t="shared" si="210"/>
        <v>20000</v>
      </c>
      <c r="AB2170" t="str">
        <f t="shared" si="207"/>
        <v/>
      </c>
      <c r="AC2170">
        <f t="shared" si="208"/>
        <v>-2424370</v>
      </c>
      <c r="AD2170">
        <f t="shared" si="209"/>
        <v>5.2631578947368363E-2</v>
      </c>
      <c r="AE2170" s="15">
        <v>43056</v>
      </c>
      <c r="AF2170" s="9">
        <v>-5.9031665390119059E-3</v>
      </c>
      <c r="AG2170" s="12" t="s">
        <v>960</v>
      </c>
      <c r="AH2170" s="20">
        <v>43054.992361111108</v>
      </c>
      <c r="AI2170" s="12">
        <v>285</v>
      </c>
      <c r="AJ2170" s="12">
        <v>-36</v>
      </c>
      <c r="AK2170" s="12">
        <v>-0.11210000000000001</v>
      </c>
      <c r="AL2170" s="17">
        <v>58000</v>
      </c>
      <c r="AM2170" s="17">
        <v>0.34760705289672544</v>
      </c>
      <c r="AN2170" s="9"/>
      <c r="AO2170" s="9"/>
      <c r="AP2170" s="17">
        <v>55.33</v>
      </c>
      <c r="AQ2170" s="17">
        <v>3649</v>
      </c>
      <c r="AR2170" s="17">
        <v>0.83760683760683763</v>
      </c>
      <c r="AS2170" s="17">
        <v>0.48199999999999998</v>
      </c>
      <c r="AT2170" s="17">
        <v>0.85775862068965514</v>
      </c>
      <c r="AU2170" s="12">
        <v>0.88339222614840984</v>
      </c>
      <c r="AV2170" s="12">
        <v>0</v>
      </c>
      <c r="AY2170" s="12">
        <v>9192562</v>
      </c>
      <c r="BA2170" s="12">
        <v>0</v>
      </c>
      <c r="BD2170" s="12">
        <v>0.34760705289672544</v>
      </c>
      <c r="BE2170" s="12">
        <v>0.83760683760683763</v>
      </c>
      <c r="BF2170" s="12">
        <v>0.85775862068965514</v>
      </c>
      <c r="BG2170" s="12">
        <v>0.88339222614840984</v>
      </c>
      <c r="BH2170" s="12">
        <v>2E-3</v>
      </c>
      <c r="BI2170" s="12">
        <v>0.48199999999999998</v>
      </c>
      <c r="BJ2170" s="12">
        <v>0</v>
      </c>
      <c r="BK2170" s="12">
        <v>0.46899999999999997</v>
      </c>
      <c r="BL2170" s="12">
        <v>28</v>
      </c>
      <c r="BM2170" s="12">
        <v>-38</v>
      </c>
      <c r="BN2170" s="12">
        <v>-124</v>
      </c>
      <c r="BO2170" s="12">
        <v>647</v>
      </c>
      <c r="BP2170" s="12">
        <v>-17</v>
      </c>
      <c r="BQ2170" s="12">
        <v>-14</v>
      </c>
      <c r="BR2170" s="12">
        <v>-13</v>
      </c>
      <c r="BS2170" s="12">
        <v>781</v>
      </c>
      <c r="BT2170" s="12">
        <v>0.33046792972133077</v>
      </c>
      <c r="BU2170" s="12">
        <v>0.64007582585320488</v>
      </c>
      <c r="BV2170" s="12">
        <v>0.66777639880429773</v>
      </c>
      <c r="BW2170" s="12">
        <v>0.68217241655105965</v>
      </c>
      <c r="BX2170" s="12">
        <v>0.37053099118552218</v>
      </c>
      <c r="BY2170" s="12">
        <v>1769</v>
      </c>
      <c r="BZ2170" s="12">
        <v>0</v>
      </c>
      <c r="CB2170" s="12">
        <v>0.18841201716738198</v>
      </c>
      <c r="CC2170" s="12">
        <v>21980</v>
      </c>
      <c r="CD2170" s="12">
        <v>22480</v>
      </c>
      <c r="CE2170" s="12">
        <v>1.8449303718664469</v>
      </c>
      <c r="CH2170" s="22">
        <v>43054</v>
      </c>
      <c r="CI2170">
        <v>400</v>
      </c>
      <c r="CJ2170">
        <v>403</v>
      </c>
      <c r="CK2170">
        <v>321</v>
      </c>
      <c r="CL2170">
        <v>321</v>
      </c>
      <c r="CM2170" s="22">
        <v>43055</v>
      </c>
      <c r="CN2170">
        <v>300</v>
      </c>
      <c r="CO2170">
        <v>315</v>
      </c>
      <c r="CP2170">
        <v>281</v>
      </c>
      <c r="CQ2170">
        <v>310</v>
      </c>
      <c r="CR2170" s="22">
        <v>43056</v>
      </c>
      <c r="CS2170">
        <v>318</v>
      </c>
      <c r="CT2170">
        <v>348</v>
      </c>
      <c r="CU2170">
        <v>310</v>
      </c>
      <c r="CV2170">
        <v>321</v>
      </c>
    </row>
    <row r="2171" spans="1:100">
      <c r="A2171" s="22">
        <v>43054</v>
      </c>
      <c r="B2171">
        <v>172</v>
      </c>
      <c r="C2171">
        <v>212</v>
      </c>
      <c r="D2171">
        <v>171</v>
      </c>
      <c r="E2171">
        <v>212</v>
      </c>
      <c r="F2171" s="23">
        <f t="shared" si="206"/>
        <v>0.23255813953488369</v>
      </c>
      <c r="G2171" s="22">
        <v>43055</v>
      </c>
      <c r="H2171">
        <v>236</v>
      </c>
      <c r="I2171">
        <v>236</v>
      </c>
      <c r="J2171">
        <v>188</v>
      </c>
      <c r="K2171">
        <v>194</v>
      </c>
      <c r="L2171" s="22">
        <v>43056</v>
      </c>
      <c r="M2171">
        <v>191</v>
      </c>
      <c r="N2171" s="4">
        <v>43055</v>
      </c>
      <c r="O2171" s="3" t="s">
        <v>15</v>
      </c>
      <c r="P2171" s="3">
        <v>7886</v>
      </c>
      <c r="Q2171" s="3" t="s">
        <v>722</v>
      </c>
      <c r="R2171" s="3" t="s">
        <v>17</v>
      </c>
      <c r="S2171" s="3">
        <v>0.05</v>
      </c>
      <c r="T2171" s="3">
        <v>2</v>
      </c>
      <c r="U2171" s="3">
        <v>0</v>
      </c>
      <c r="V2171" s="3">
        <v>3000</v>
      </c>
      <c r="W2171">
        <v>236</v>
      </c>
      <c r="X2171" s="4">
        <v>43056</v>
      </c>
      <c r="Y2171">
        <v>194</v>
      </c>
      <c r="Z2171" s="10">
        <f t="shared" si="205"/>
        <v>-126000</v>
      </c>
      <c r="AA2171" s="10">
        <f t="shared" si="210"/>
        <v>126000</v>
      </c>
      <c r="AB2171" t="str">
        <f t="shared" si="207"/>
        <v/>
      </c>
      <c r="AC2171">
        <f t="shared" si="208"/>
        <v>-2424370</v>
      </c>
      <c r="AD2171">
        <f t="shared" si="209"/>
        <v>4.6464646464646431E-2</v>
      </c>
      <c r="AE2171" s="15">
        <v>43056</v>
      </c>
      <c r="AF2171" s="9">
        <v>-5.9031665390119059E-3</v>
      </c>
      <c r="AG2171" s="12" t="s">
        <v>960</v>
      </c>
      <c r="AH2171" s="20">
        <v>43054.995833333334</v>
      </c>
      <c r="AI2171" s="12">
        <v>247.5</v>
      </c>
      <c r="AJ2171" s="12">
        <v>35.5</v>
      </c>
      <c r="AK2171" s="12">
        <v>0.16750000000000001</v>
      </c>
      <c r="AL2171" s="17">
        <v>42000</v>
      </c>
      <c r="AM2171" s="17">
        <v>0.81578947368421051</v>
      </c>
      <c r="AN2171" s="9"/>
      <c r="AO2171" s="9"/>
      <c r="AP2171" s="17">
        <v>0</v>
      </c>
      <c r="AQ2171" s="17">
        <v>1933</v>
      </c>
      <c r="AR2171" s="17">
        <v>0.5641025641025641</v>
      </c>
      <c r="AS2171" s="17">
        <v>0.29899999999999999</v>
      </c>
      <c r="AT2171" s="17">
        <v>0.5714285714285714</v>
      </c>
      <c r="AU2171" s="12">
        <v>0.66</v>
      </c>
      <c r="AV2171" s="12" t="s">
        <v>988</v>
      </c>
      <c r="AY2171" s="12">
        <v>10171797</v>
      </c>
      <c r="BA2171" s="12">
        <v>0.4050632911392405</v>
      </c>
      <c r="BD2171" s="12">
        <v>0.81578947368421051</v>
      </c>
      <c r="BE2171" s="12">
        <v>0.5641025641025641</v>
      </c>
      <c r="BF2171" s="12">
        <v>0.5714285714285714</v>
      </c>
      <c r="BG2171" s="12">
        <v>0.66</v>
      </c>
      <c r="BH2171" s="12">
        <v>5.0000000000000001E-3</v>
      </c>
      <c r="BI2171" s="12">
        <v>0.29899999999999999</v>
      </c>
      <c r="BJ2171" s="12">
        <v>0</v>
      </c>
      <c r="BK2171" s="12">
        <v>0.57099999999999995</v>
      </c>
      <c r="BL2171" s="12">
        <v>224</v>
      </c>
      <c r="BM2171" s="12">
        <v>-16</v>
      </c>
      <c r="BN2171" s="12">
        <v>-105</v>
      </c>
      <c r="BO2171" s="12">
        <v>1035</v>
      </c>
      <c r="BP2171" s="12">
        <v>-261</v>
      </c>
      <c r="BQ2171" s="12">
        <v>-64</v>
      </c>
      <c r="BR2171" s="12">
        <v>378</v>
      </c>
      <c r="BS2171" s="12">
        <v>904</v>
      </c>
      <c r="BT2171" s="12">
        <v>0.33046792972133077</v>
      </c>
      <c r="BU2171" s="12">
        <v>0.64007582585320488</v>
      </c>
      <c r="BV2171" s="12">
        <v>0.66777639880429773</v>
      </c>
      <c r="BW2171" s="12">
        <v>0.68217241655105965</v>
      </c>
      <c r="BX2171" s="12">
        <v>0.37053099118552218</v>
      </c>
      <c r="BY2171" s="12">
        <v>1769</v>
      </c>
      <c r="BZ2171" s="12">
        <v>0.4050632911392405</v>
      </c>
      <c r="CB2171" s="12">
        <v>0.18841201716738198</v>
      </c>
      <c r="CC2171" s="12">
        <v>21980</v>
      </c>
      <c r="CD2171" s="12">
        <v>22480</v>
      </c>
      <c r="CE2171" s="12">
        <v>4.3298165687567431</v>
      </c>
      <c r="CH2171" s="22">
        <v>43054</v>
      </c>
      <c r="CI2171">
        <v>172</v>
      </c>
      <c r="CJ2171">
        <v>212</v>
      </c>
      <c r="CK2171">
        <v>171</v>
      </c>
      <c r="CL2171">
        <v>212</v>
      </c>
      <c r="CM2171" s="22">
        <v>43055</v>
      </c>
      <c r="CN2171">
        <v>236</v>
      </c>
      <c r="CO2171">
        <v>236</v>
      </c>
      <c r="CP2171">
        <v>188</v>
      </c>
      <c r="CQ2171">
        <v>194</v>
      </c>
      <c r="CR2171" s="22">
        <v>43056</v>
      </c>
      <c r="CS2171">
        <v>191</v>
      </c>
      <c r="CT2171">
        <v>196</v>
      </c>
      <c r="CU2171">
        <v>180</v>
      </c>
      <c r="CV2171">
        <v>186</v>
      </c>
    </row>
    <row r="2172" spans="1:100">
      <c r="A2172" s="22">
        <v>43054</v>
      </c>
      <c r="B2172">
        <v>761</v>
      </c>
      <c r="C2172">
        <v>761</v>
      </c>
      <c r="D2172">
        <v>755</v>
      </c>
      <c r="E2172">
        <v>761</v>
      </c>
      <c r="F2172" s="23">
        <f t="shared" si="206"/>
        <v>0</v>
      </c>
      <c r="G2172" s="22">
        <v>43055</v>
      </c>
      <c r="H2172">
        <v>686</v>
      </c>
      <c r="I2172">
        <v>911</v>
      </c>
      <c r="J2172">
        <v>676</v>
      </c>
      <c r="K2172">
        <v>720</v>
      </c>
      <c r="L2172" s="22">
        <v>43056</v>
      </c>
      <c r="M2172">
        <v>810</v>
      </c>
      <c r="N2172" s="4">
        <v>43055</v>
      </c>
      <c r="O2172" s="3" t="s">
        <v>15</v>
      </c>
      <c r="P2172" s="3">
        <v>1730</v>
      </c>
      <c r="Q2172" s="3" t="s">
        <v>822</v>
      </c>
      <c r="R2172" s="3" t="s">
        <v>17</v>
      </c>
      <c r="S2172" s="3">
        <v>0.05</v>
      </c>
      <c r="T2172" s="3">
        <v>2</v>
      </c>
      <c r="U2172" s="3">
        <v>0</v>
      </c>
      <c r="V2172" s="3">
        <v>700</v>
      </c>
      <c r="W2172">
        <v>686</v>
      </c>
      <c r="X2172" s="4">
        <v>43056</v>
      </c>
      <c r="Y2172">
        <v>720</v>
      </c>
      <c r="Z2172" s="10">
        <f t="shared" si="205"/>
        <v>23800</v>
      </c>
      <c r="AA2172" s="10">
        <f t="shared" si="210"/>
        <v>23800</v>
      </c>
      <c r="AB2172" t="str">
        <f t="shared" si="207"/>
        <v/>
      </c>
      <c r="AC2172">
        <f t="shared" si="208"/>
        <v>-2424370</v>
      </c>
      <c r="AD2172">
        <f t="shared" si="209"/>
        <v>0.12611464968152863</v>
      </c>
      <c r="AE2172" s="15">
        <v>43056</v>
      </c>
      <c r="AF2172" s="9">
        <v>-5.9031665390119059E-3</v>
      </c>
      <c r="AG2172" s="12" t="s">
        <v>960</v>
      </c>
      <c r="AH2172" s="20">
        <v>43054.998611111114</v>
      </c>
      <c r="AI2172" s="12">
        <v>785</v>
      </c>
      <c r="AJ2172" s="12">
        <v>24</v>
      </c>
      <c r="AK2172" s="12">
        <v>3.15E-2</v>
      </c>
      <c r="AL2172" s="17">
        <v>23300</v>
      </c>
      <c r="AM2172" s="17">
        <v>0.37422037422037424</v>
      </c>
      <c r="AN2172" s="9"/>
      <c r="AO2172" s="9"/>
      <c r="AP2172" s="17">
        <v>0</v>
      </c>
      <c r="AQ2172" s="17">
        <v>1645</v>
      </c>
      <c r="AR2172" s="17">
        <v>0.82352941176470584</v>
      </c>
      <c r="AS2172" s="17">
        <v>0.23699999999999999</v>
      </c>
      <c r="AT2172" s="17">
        <v>0.83333333333333337</v>
      </c>
      <c r="AU2172" s="12">
        <v>0.86715867158671589</v>
      </c>
      <c r="AV2172" s="12">
        <v>2.08</v>
      </c>
      <c r="AY2172" s="12">
        <v>3420000</v>
      </c>
      <c r="BA2172" s="12">
        <v>0.90238095238095239</v>
      </c>
      <c r="BD2172" s="12">
        <v>0.37422037422037424</v>
      </c>
      <c r="BE2172" s="12">
        <v>0.82352941176470584</v>
      </c>
      <c r="BF2172" s="12">
        <v>0.83333333333333337</v>
      </c>
      <c r="BG2172" s="12">
        <v>0.86715867158671589</v>
      </c>
      <c r="BH2172" s="12">
        <v>0</v>
      </c>
      <c r="BI2172" s="12">
        <v>0.23699999999999999</v>
      </c>
      <c r="BJ2172" s="12">
        <v>0</v>
      </c>
      <c r="BK2172" s="12">
        <v>0.79</v>
      </c>
      <c r="BL2172" s="12">
        <v>20</v>
      </c>
      <c r="BM2172" s="12">
        <v>-7</v>
      </c>
      <c r="BN2172" s="12">
        <v>190</v>
      </c>
      <c r="BO2172" s="12">
        <v>382</v>
      </c>
      <c r="BP2172" s="12">
        <v>-407</v>
      </c>
      <c r="BQ2172" s="12">
        <v>27</v>
      </c>
      <c r="BR2172" s="12">
        <v>205</v>
      </c>
      <c r="BS2172" s="12">
        <v>178</v>
      </c>
      <c r="BT2172" s="12">
        <v>0.33046792972133077</v>
      </c>
      <c r="BU2172" s="12">
        <v>0.64007582585320488</v>
      </c>
      <c r="BV2172" s="12">
        <v>0.66777639880429773</v>
      </c>
      <c r="BW2172" s="12">
        <v>0.68217241655105965</v>
      </c>
      <c r="BX2172" s="12">
        <v>0.37053099118552218</v>
      </c>
      <c r="BY2172" s="12">
        <v>1769</v>
      </c>
      <c r="BZ2172" s="12">
        <v>0.90238095238095239</v>
      </c>
      <c r="CB2172" s="12">
        <v>0.18841201716738198</v>
      </c>
      <c r="CC2172" s="12">
        <v>21980</v>
      </c>
      <c r="CD2172" s="12">
        <v>22480</v>
      </c>
      <c r="CE2172" s="12">
        <v>1.9861810294612117</v>
      </c>
      <c r="CH2172" s="22">
        <v>43054</v>
      </c>
      <c r="CI2172">
        <v>761</v>
      </c>
      <c r="CJ2172">
        <v>761</v>
      </c>
      <c r="CK2172">
        <v>755</v>
      </c>
      <c r="CL2172">
        <v>761</v>
      </c>
      <c r="CM2172" s="22">
        <v>43055</v>
      </c>
      <c r="CN2172">
        <v>686</v>
      </c>
      <c r="CO2172">
        <v>911</v>
      </c>
      <c r="CP2172">
        <v>676</v>
      </c>
      <c r="CQ2172">
        <v>720</v>
      </c>
      <c r="CR2172" s="22">
        <v>43056</v>
      </c>
      <c r="CS2172">
        <v>810</v>
      </c>
      <c r="CT2172">
        <v>870</v>
      </c>
      <c r="CU2172">
        <v>802</v>
      </c>
      <c r="CV2172">
        <v>870</v>
      </c>
    </row>
    <row r="2173" spans="1:100">
      <c r="A2173" s="22">
        <v>43054</v>
      </c>
      <c r="B2173">
        <v>488</v>
      </c>
      <c r="C2173">
        <v>491</v>
      </c>
      <c r="D2173">
        <v>466</v>
      </c>
      <c r="E2173">
        <v>470</v>
      </c>
      <c r="F2173" s="23">
        <f t="shared" si="206"/>
        <v>-3.688524590163933E-2</v>
      </c>
      <c r="G2173" s="22">
        <v>43055</v>
      </c>
      <c r="H2173">
        <v>500</v>
      </c>
      <c r="I2173">
        <v>550</v>
      </c>
      <c r="J2173">
        <v>490</v>
      </c>
      <c r="K2173">
        <v>550</v>
      </c>
      <c r="L2173" s="22">
        <v>43056</v>
      </c>
      <c r="M2173">
        <v>590</v>
      </c>
      <c r="N2173" s="4">
        <v>43055</v>
      </c>
      <c r="O2173" s="3" t="s">
        <v>15</v>
      </c>
      <c r="P2173" s="3">
        <v>3556</v>
      </c>
      <c r="Q2173" s="3" t="s">
        <v>341</v>
      </c>
      <c r="R2173" s="3" t="s">
        <v>17</v>
      </c>
      <c r="S2173" s="3">
        <v>0.05</v>
      </c>
      <c r="T2173" s="3">
        <v>2</v>
      </c>
      <c r="U2173" s="3">
        <v>0</v>
      </c>
      <c r="V2173" s="3">
        <v>1100</v>
      </c>
      <c r="W2173">
        <v>500</v>
      </c>
      <c r="X2173" s="4">
        <v>43056</v>
      </c>
      <c r="Y2173">
        <v>550</v>
      </c>
      <c r="Z2173" s="10">
        <f t="shared" si="205"/>
        <v>55000</v>
      </c>
      <c r="AA2173" s="10">
        <f t="shared" si="210"/>
        <v>55000</v>
      </c>
      <c r="AB2173" t="str">
        <f t="shared" si="207"/>
        <v/>
      </c>
      <c r="AC2173">
        <f t="shared" si="208"/>
        <v>-2424370</v>
      </c>
      <c r="AD2173">
        <f t="shared" si="209"/>
        <v>0</v>
      </c>
      <c r="AE2173" s="15">
        <v>43056</v>
      </c>
      <c r="AF2173" s="9">
        <v>-5.9031665390119059E-3</v>
      </c>
      <c r="AG2173" s="12" t="s">
        <v>957</v>
      </c>
      <c r="AH2173" s="20">
        <v>43054.991666666669</v>
      </c>
      <c r="AI2173" s="12">
        <v>500</v>
      </c>
      <c r="AJ2173" s="12">
        <v>30</v>
      </c>
      <c r="AK2173" s="12">
        <v>6.3799999999999996E-2</v>
      </c>
      <c r="AL2173" s="17">
        <v>9800</v>
      </c>
      <c r="AM2173" s="17">
        <v>0.45656565656565656</v>
      </c>
      <c r="AN2173" s="9"/>
      <c r="AO2173" s="9"/>
      <c r="AP2173" s="17">
        <v>0</v>
      </c>
      <c r="AQ2173" s="17">
        <v>4479</v>
      </c>
      <c r="AR2173" s="17">
        <v>3.129657228017884E-2</v>
      </c>
      <c r="AS2173" s="17">
        <v>0.26400000000000001</v>
      </c>
      <c r="AT2173" s="17">
        <v>2.2340425531914895E-2</v>
      </c>
      <c r="AU2173" s="12">
        <v>2.2340425531914895E-2</v>
      </c>
      <c r="AV2173" s="12">
        <v>0</v>
      </c>
      <c r="AY2173" s="12">
        <v>9048000</v>
      </c>
      <c r="BA2173" s="12">
        <v>0.93023255813953487</v>
      </c>
      <c r="BD2173" s="12">
        <v>0.45656565656565656</v>
      </c>
      <c r="BE2173" s="12">
        <v>3.129657228017884E-2</v>
      </c>
      <c r="BF2173" s="12">
        <v>2.2340425531914895E-2</v>
      </c>
      <c r="BG2173" s="12">
        <v>2.2340425531914895E-2</v>
      </c>
      <c r="BH2173" s="12">
        <v>2.7E-2</v>
      </c>
      <c r="BI2173" s="12">
        <v>0.26400000000000001</v>
      </c>
      <c r="BJ2173" s="12">
        <v>0</v>
      </c>
      <c r="BK2173" s="12">
        <v>0.56000000000000005</v>
      </c>
      <c r="BL2173" s="12">
        <v>78</v>
      </c>
      <c r="BM2173" s="12">
        <v>-73</v>
      </c>
      <c r="BN2173" s="12">
        <v>-30</v>
      </c>
      <c r="BO2173" s="12">
        <v>421</v>
      </c>
      <c r="BP2173" s="12">
        <v>110</v>
      </c>
      <c r="BQ2173" s="12">
        <v>210</v>
      </c>
      <c r="BR2173" s="12">
        <v>1</v>
      </c>
      <c r="BS2173" s="12">
        <v>447</v>
      </c>
      <c r="BT2173" s="12">
        <v>0.32894687053743926</v>
      </c>
      <c r="BU2173" s="12">
        <v>0.44771860997904978</v>
      </c>
      <c r="BV2173" s="12">
        <v>0.4631635784493775</v>
      </c>
      <c r="BW2173" s="12">
        <v>0.46722109512221421</v>
      </c>
      <c r="BX2173" s="12">
        <v>0.35182117904736443</v>
      </c>
      <c r="BY2173" s="12">
        <v>1769</v>
      </c>
      <c r="BZ2173" s="12">
        <v>0.93023255813953487</v>
      </c>
      <c r="CB2173" s="12">
        <v>0.18841201716738198</v>
      </c>
      <c r="CC2173" s="12">
        <v>21980</v>
      </c>
      <c r="CD2173" s="12">
        <v>22480</v>
      </c>
      <c r="CE2173" s="12">
        <v>2.4232300223188603</v>
      </c>
      <c r="CH2173" s="22">
        <v>43054</v>
      </c>
      <c r="CI2173">
        <v>488</v>
      </c>
      <c r="CJ2173">
        <v>491</v>
      </c>
      <c r="CK2173">
        <v>466</v>
      </c>
      <c r="CL2173">
        <v>470</v>
      </c>
      <c r="CM2173" s="22">
        <v>43055</v>
      </c>
      <c r="CN2173">
        <v>500</v>
      </c>
      <c r="CO2173">
        <v>550</v>
      </c>
      <c r="CP2173">
        <v>490</v>
      </c>
      <c r="CQ2173">
        <v>550</v>
      </c>
      <c r="CR2173" s="22">
        <v>43056</v>
      </c>
      <c r="CS2173">
        <v>590</v>
      </c>
      <c r="CT2173">
        <v>648</v>
      </c>
      <c r="CU2173">
        <v>548</v>
      </c>
      <c r="CV2173">
        <v>561</v>
      </c>
    </row>
    <row r="2174" spans="1:100">
      <c r="A2174" s="22">
        <v>43054</v>
      </c>
      <c r="B2174">
        <v>1284</v>
      </c>
      <c r="C2174">
        <v>1308</v>
      </c>
      <c r="D2174">
        <v>1205</v>
      </c>
      <c r="E2174">
        <v>1285</v>
      </c>
      <c r="F2174" s="23">
        <f t="shared" si="206"/>
        <v>7.7881619937691937E-4</v>
      </c>
      <c r="G2174" s="22">
        <v>43055</v>
      </c>
      <c r="H2174">
        <v>1388</v>
      </c>
      <c r="I2174">
        <v>1537</v>
      </c>
      <c r="J2174">
        <v>1366</v>
      </c>
      <c r="K2174">
        <v>1537</v>
      </c>
      <c r="L2174" s="22">
        <v>43056</v>
      </c>
      <c r="M2174">
        <v>1512</v>
      </c>
      <c r="N2174" s="4">
        <v>43055</v>
      </c>
      <c r="O2174" s="3" t="s">
        <v>15</v>
      </c>
      <c r="P2174" s="3">
        <v>3482</v>
      </c>
      <c r="Q2174" s="3" t="s">
        <v>708</v>
      </c>
      <c r="R2174" s="3" t="s">
        <v>17</v>
      </c>
      <c r="S2174" s="3">
        <v>0.05</v>
      </c>
      <c r="T2174" s="3">
        <v>2</v>
      </c>
      <c r="U2174" s="3">
        <v>0</v>
      </c>
      <c r="V2174" s="3">
        <v>200</v>
      </c>
      <c r="W2174">
        <v>1388</v>
      </c>
      <c r="X2174" s="4">
        <v>43056</v>
      </c>
      <c r="Y2174">
        <v>1537</v>
      </c>
      <c r="Z2174" s="10">
        <f t="shared" si="205"/>
        <v>29800</v>
      </c>
      <c r="AA2174" s="10">
        <f t="shared" si="210"/>
        <v>29800</v>
      </c>
      <c r="AB2174" t="str">
        <f t="shared" si="207"/>
        <v/>
      </c>
      <c r="AC2174">
        <f t="shared" si="208"/>
        <v>-2424370</v>
      </c>
      <c r="AD2174">
        <f t="shared" si="209"/>
        <v>0.51721739130434785</v>
      </c>
      <c r="AE2174" s="15">
        <v>43056</v>
      </c>
      <c r="AF2174" s="9">
        <v>-5.9031665390119059E-3</v>
      </c>
      <c r="AG2174" s="12" t="s">
        <v>957</v>
      </c>
      <c r="AH2174" s="20">
        <v>43054.998611111114</v>
      </c>
      <c r="AI2174" s="12">
        <v>2875</v>
      </c>
      <c r="AJ2174" s="12">
        <v>304</v>
      </c>
      <c r="AK2174" s="12">
        <v>0.1182</v>
      </c>
      <c r="AL2174" s="17">
        <v>2600</v>
      </c>
      <c r="AM2174" s="17">
        <v>0.78746971270335753</v>
      </c>
      <c r="AN2174" s="9"/>
      <c r="AO2174" s="9"/>
      <c r="AP2174" s="17">
        <v>0</v>
      </c>
      <c r="AQ2174" s="17">
        <v>14962</v>
      </c>
      <c r="AR2174" s="17">
        <v>0.25032010243277847</v>
      </c>
      <c r="AS2174" s="9"/>
      <c r="AT2174" s="17">
        <v>0.25032010243277847</v>
      </c>
      <c r="AU2174" s="12">
        <v>0.25032010243277847</v>
      </c>
      <c r="AV2174" s="12">
        <v>0.73</v>
      </c>
      <c r="AY2174" s="12">
        <v>5179000</v>
      </c>
      <c r="BA2174" s="12">
        <v>0.37369519832985387</v>
      </c>
      <c r="BD2174" s="12">
        <v>0.78746971270335753</v>
      </c>
      <c r="BE2174" s="12">
        <v>0.25032010243277847</v>
      </c>
      <c r="BF2174" s="12">
        <v>0.25032010243277847</v>
      </c>
      <c r="BG2174" s="12">
        <v>0.25032010243277847</v>
      </c>
      <c r="BT2174" s="12">
        <v>0.32894687053743926</v>
      </c>
      <c r="BU2174" s="12">
        <v>0.44771860997904978</v>
      </c>
      <c r="BV2174" s="12">
        <v>0.4631635784493775</v>
      </c>
      <c r="BW2174" s="12">
        <v>0.46722109512221421</v>
      </c>
      <c r="BX2174" s="12">
        <v>0.35182117904736443</v>
      </c>
      <c r="BY2174" s="12">
        <v>1769</v>
      </c>
      <c r="BZ2174" s="12">
        <v>0.37369519832985387</v>
      </c>
      <c r="CB2174" s="12">
        <v>0.18841201716738198</v>
      </c>
      <c r="CC2174" s="12">
        <v>21980</v>
      </c>
      <c r="CD2174" s="12">
        <v>22480</v>
      </c>
      <c r="CE2174" s="12">
        <v>4.1795089535280701</v>
      </c>
      <c r="CH2174" s="22">
        <v>43054</v>
      </c>
      <c r="CI2174">
        <v>1284</v>
      </c>
      <c r="CJ2174">
        <v>1308</v>
      </c>
      <c r="CK2174">
        <v>1205</v>
      </c>
      <c r="CL2174">
        <v>1285</v>
      </c>
      <c r="CM2174" s="22">
        <v>43055</v>
      </c>
      <c r="CN2174">
        <v>1388</v>
      </c>
      <c r="CO2174">
        <v>1537</v>
      </c>
      <c r="CP2174">
        <v>1366</v>
      </c>
      <c r="CQ2174">
        <v>1537</v>
      </c>
      <c r="CR2174" s="22">
        <v>43056</v>
      </c>
      <c r="CS2174">
        <v>1512</v>
      </c>
      <c r="CT2174">
        <v>1560</v>
      </c>
      <c r="CU2174">
        <v>1464</v>
      </c>
      <c r="CV2174">
        <v>1527</v>
      </c>
    </row>
    <row r="2175" spans="1:100">
      <c r="A2175" s="22">
        <v>43054</v>
      </c>
      <c r="B2175">
        <v>890</v>
      </c>
      <c r="C2175">
        <v>960</v>
      </c>
      <c r="D2175">
        <v>886</v>
      </c>
      <c r="E2175">
        <v>912</v>
      </c>
      <c r="F2175" s="23">
        <f t="shared" si="206"/>
        <v>2.4719101123595433E-2</v>
      </c>
      <c r="G2175" s="22">
        <v>43055</v>
      </c>
      <c r="H2175">
        <v>927</v>
      </c>
      <c r="I2175">
        <v>1034</v>
      </c>
      <c r="J2175">
        <v>923</v>
      </c>
      <c r="K2175">
        <v>982</v>
      </c>
      <c r="L2175" s="22">
        <v>43056</v>
      </c>
      <c r="M2175">
        <v>989</v>
      </c>
      <c r="N2175" s="4">
        <v>43055</v>
      </c>
      <c r="O2175" s="3" t="s">
        <v>15</v>
      </c>
      <c r="P2175" s="3">
        <v>4275</v>
      </c>
      <c r="Q2175" s="3" t="s">
        <v>845</v>
      </c>
      <c r="R2175" s="3" t="s">
        <v>17</v>
      </c>
      <c r="S2175" s="3">
        <v>0.05</v>
      </c>
      <c r="T2175" s="3">
        <v>1</v>
      </c>
      <c r="U2175" s="3">
        <v>0</v>
      </c>
      <c r="V2175" s="3">
        <v>600</v>
      </c>
      <c r="W2175">
        <v>927</v>
      </c>
      <c r="X2175" s="4">
        <v>43056</v>
      </c>
      <c r="Y2175">
        <v>982</v>
      </c>
      <c r="Z2175" s="10">
        <f t="shared" si="205"/>
        <v>33000</v>
      </c>
      <c r="AA2175" s="10">
        <f t="shared" si="210"/>
        <v>33000</v>
      </c>
      <c r="AB2175" t="str">
        <f t="shared" si="207"/>
        <v/>
      </c>
      <c r="AC2175">
        <f t="shared" si="208"/>
        <v>-2424370</v>
      </c>
      <c r="AD2175">
        <f t="shared" si="209"/>
        <v>2.0084566596194509E-2</v>
      </c>
      <c r="AE2175" s="15">
        <v>43056</v>
      </c>
      <c r="AF2175" s="9">
        <v>-5.9031665390119059E-3</v>
      </c>
      <c r="AG2175" s="12" t="s">
        <v>962</v>
      </c>
      <c r="AH2175" s="20">
        <v>43054.995138888888</v>
      </c>
      <c r="AI2175" s="12">
        <v>946</v>
      </c>
      <c r="AJ2175" s="12">
        <v>34</v>
      </c>
      <c r="AK2175" s="12">
        <v>3.73E-2</v>
      </c>
      <c r="AL2175" s="17">
        <v>2500</v>
      </c>
      <c r="AM2175" s="17">
        <v>0.30434782608695654</v>
      </c>
      <c r="AN2175" s="9"/>
      <c r="AO2175" s="9"/>
      <c r="AP2175" s="17">
        <v>3.95</v>
      </c>
      <c r="AQ2175" s="17">
        <v>20467</v>
      </c>
      <c r="AR2175" s="17">
        <v>0.99315068493150682</v>
      </c>
      <c r="AS2175" s="17">
        <v>0.22700000000000001</v>
      </c>
      <c r="AT2175" s="17">
        <v>0.99386503067484666</v>
      </c>
      <c r="AU2175" s="12">
        <v>0.99522673031026254</v>
      </c>
      <c r="AV2175" s="12">
        <v>1.18</v>
      </c>
      <c r="AY2175" s="12">
        <v>24050000</v>
      </c>
      <c r="BA2175" s="12">
        <v>1</v>
      </c>
      <c r="BD2175" s="12">
        <v>0.30434782608695654</v>
      </c>
      <c r="BE2175" s="12">
        <v>0.99315068493150682</v>
      </c>
      <c r="BF2175" s="12">
        <v>0.99386503067484666</v>
      </c>
      <c r="BG2175" s="12">
        <v>0.99522673031026254</v>
      </c>
      <c r="BH2175" s="12">
        <v>3.5999999999999997E-2</v>
      </c>
      <c r="BI2175" s="12">
        <v>0.22700000000000001</v>
      </c>
      <c r="BJ2175" s="12">
        <v>1.7999999999999999E-2</v>
      </c>
      <c r="BK2175" s="12">
        <v>0.36699999999999999</v>
      </c>
      <c r="BL2175" s="12" t="s">
        <v>964</v>
      </c>
      <c r="BM2175" s="12" t="s">
        <v>964</v>
      </c>
      <c r="BN2175" s="12" t="s">
        <v>964</v>
      </c>
      <c r="BO2175" s="12" t="s">
        <v>964</v>
      </c>
      <c r="BP2175" s="12" t="s">
        <v>985</v>
      </c>
      <c r="BQ2175" s="12" t="s">
        <v>985</v>
      </c>
      <c r="BR2175" s="12" t="s">
        <v>985</v>
      </c>
      <c r="BS2175" s="12" t="s">
        <v>985</v>
      </c>
      <c r="BT2175" s="12">
        <v>0.2891314636931428</v>
      </c>
      <c r="BU2175" s="12">
        <v>0.74386758874761516</v>
      </c>
      <c r="BV2175" s="12">
        <v>0.7730483349098497</v>
      </c>
      <c r="BW2175" s="12">
        <v>0.7932287370072254</v>
      </c>
      <c r="BX2175" s="12">
        <v>0.37869945066429606</v>
      </c>
      <c r="BY2175" s="12">
        <v>1769</v>
      </c>
      <c r="BZ2175" s="12">
        <v>1</v>
      </c>
      <c r="CB2175" s="12">
        <v>0.18841201716738198</v>
      </c>
      <c r="CC2175" s="12">
        <v>21980</v>
      </c>
      <c r="CD2175" s="12">
        <v>22480</v>
      </c>
      <c r="CE2175" s="12">
        <v>1.6153312865207488</v>
      </c>
      <c r="CH2175" s="22">
        <v>43054</v>
      </c>
      <c r="CI2175">
        <v>890</v>
      </c>
      <c r="CJ2175">
        <v>960</v>
      </c>
      <c r="CK2175">
        <v>886</v>
      </c>
      <c r="CL2175">
        <v>912</v>
      </c>
      <c r="CM2175" s="22">
        <v>43055</v>
      </c>
      <c r="CN2175">
        <v>927</v>
      </c>
      <c r="CO2175">
        <v>1034</v>
      </c>
      <c r="CP2175">
        <v>923</v>
      </c>
      <c r="CQ2175">
        <v>982</v>
      </c>
      <c r="CR2175" s="22">
        <v>43056</v>
      </c>
      <c r="CS2175">
        <v>989</v>
      </c>
      <c r="CT2175">
        <v>1019</v>
      </c>
      <c r="CU2175">
        <v>984</v>
      </c>
      <c r="CV2175">
        <v>1003</v>
      </c>
    </row>
    <row r="2176" spans="1:100">
      <c r="A2176" s="22">
        <v>43055</v>
      </c>
      <c r="B2176">
        <v>13</v>
      </c>
      <c r="C2176">
        <v>14</v>
      </c>
      <c r="D2176">
        <v>13</v>
      </c>
      <c r="E2176">
        <v>14</v>
      </c>
      <c r="F2176" s="23">
        <f t="shared" si="206"/>
        <v>7.6923076923076872E-2</v>
      </c>
      <c r="G2176" s="22">
        <v>43056</v>
      </c>
      <c r="H2176">
        <v>14</v>
      </c>
      <c r="I2176">
        <v>14</v>
      </c>
      <c r="J2176">
        <v>13</v>
      </c>
      <c r="K2176">
        <v>13</v>
      </c>
      <c r="L2176" s="22">
        <v>43059</v>
      </c>
      <c r="M2176">
        <v>14</v>
      </c>
      <c r="N2176" s="4">
        <v>43056</v>
      </c>
      <c r="O2176" s="3" t="s">
        <v>11</v>
      </c>
      <c r="P2176" s="3">
        <v>9318</v>
      </c>
      <c r="Q2176" s="3" t="s">
        <v>71</v>
      </c>
      <c r="R2176" s="3" t="s">
        <v>13</v>
      </c>
      <c r="S2176" s="3">
        <v>0.05</v>
      </c>
      <c r="T2176" s="3">
        <v>2</v>
      </c>
      <c r="U2176" s="3">
        <v>0</v>
      </c>
      <c r="V2176" s="3">
        <v>35800</v>
      </c>
      <c r="W2176">
        <v>14</v>
      </c>
      <c r="X2176" s="4">
        <v>43059</v>
      </c>
      <c r="Y2176">
        <v>13</v>
      </c>
      <c r="Z2176" s="10">
        <f t="shared" si="205"/>
        <v>-35800</v>
      </c>
      <c r="AA2176" s="10">
        <f t="shared" si="210"/>
        <v>35800</v>
      </c>
      <c r="AB2176" t="str">
        <f t="shared" si="207"/>
        <v/>
      </c>
      <c r="AC2176">
        <f t="shared" si="208"/>
        <v>-2424370</v>
      </c>
      <c r="AD2176">
        <f t="shared" si="209"/>
        <v>3.7037037037036979E-2</v>
      </c>
      <c r="AE2176" s="15">
        <v>43057</v>
      </c>
      <c r="AF2176" s="9">
        <v>8.0390936811383096E-3</v>
      </c>
      <c r="AG2176" s="12" t="s">
        <v>954</v>
      </c>
      <c r="AH2176" s="20">
        <v>43055.998611111114</v>
      </c>
      <c r="AI2176" s="12">
        <v>13.5</v>
      </c>
      <c r="AJ2176" s="12">
        <v>-0.5</v>
      </c>
      <c r="AK2176" s="12">
        <v>-3.5700000000000003E-2</v>
      </c>
      <c r="AL2176" s="17">
        <v>136900</v>
      </c>
      <c r="AM2176" s="17">
        <v>1.1538461538461537</v>
      </c>
      <c r="AN2176" s="9"/>
      <c r="AO2176" s="9"/>
      <c r="AP2176" s="17">
        <v>0</v>
      </c>
      <c r="AQ2176" s="17">
        <v>6142</v>
      </c>
      <c r="AR2176" s="17">
        <v>0.25</v>
      </c>
      <c r="AS2176" s="17">
        <v>4.7E-2</v>
      </c>
      <c r="AT2176" s="17">
        <v>0.25</v>
      </c>
      <c r="AU2176" s="12">
        <v>0.2857142857142857</v>
      </c>
      <c r="AV2176" s="12">
        <v>0</v>
      </c>
      <c r="AY2176" s="12">
        <v>472435456</v>
      </c>
      <c r="BA2176" s="12">
        <v>0</v>
      </c>
      <c r="BD2176" s="12">
        <v>1.1538461538461537</v>
      </c>
      <c r="BE2176" s="12">
        <v>0.25</v>
      </c>
      <c r="BF2176" s="12">
        <v>0.25</v>
      </c>
      <c r="BG2176" s="12">
        <v>0.2857142857142857</v>
      </c>
      <c r="BH2176" s="12">
        <v>6.0999999999999999E-2</v>
      </c>
      <c r="BI2176" s="12">
        <v>4.7E-2</v>
      </c>
      <c r="BJ2176" s="12">
        <v>0</v>
      </c>
      <c r="BK2176" s="12">
        <v>0.27800000000000002</v>
      </c>
      <c r="BL2176" s="12">
        <v>-372</v>
      </c>
      <c r="BM2176" s="12">
        <v>-524</v>
      </c>
      <c r="BN2176" s="12">
        <v>916</v>
      </c>
      <c r="BO2176" s="12">
        <v>1248</v>
      </c>
      <c r="BP2176" s="12">
        <v>785</v>
      </c>
      <c r="BQ2176" s="12">
        <v>29</v>
      </c>
      <c r="BR2176" s="12">
        <v>55</v>
      </c>
      <c r="BS2176" s="12">
        <v>1227</v>
      </c>
      <c r="BT2176" s="12">
        <v>0.38533743589368552</v>
      </c>
      <c r="BU2176" s="12">
        <v>0.70373992300720256</v>
      </c>
      <c r="BV2176" s="12">
        <v>0.72942496581419958</v>
      </c>
      <c r="BW2176" s="12">
        <v>0.7539809761647801</v>
      </c>
      <c r="BX2176" s="12">
        <v>0.40281209016270125</v>
      </c>
      <c r="BY2176" s="12">
        <v>1766.5</v>
      </c>
      <c r="BZ2176" s="12">
        <v>0</v>
      </c>
      <c r="CB2176" s="12">
        <v>0.19078661451542808</v>
      </c>
      <c r="CC2176" s="12">
        <v>22480</v>
      </c>
      <c r="CD2176" s="12">
        <v>22490</v>
      </c>
      <c r="CE2176" s="12">
        <v>6.0478359908883821</v>
      </c>
      <c r="CH2176" s="22">
        <v>43055</v>
      </c>
      <c r="CI2176">
        <v>13</v>
      </c>
      <c r="CJ2176">
        <v>14</v>
      </c>
      <c r="CK2176">
        <v>13</v>
      </c>
      <c r="CL2176">
        <v>14</v>
      </c>
      <c r="CM2176" s="22">
        <v>43056</v>
      </c>
      <c r="CN2176">
        <v>14</v>
      </c>
      <c r="CO2176">
        <v>14</v>
      </c>
      <c r="CP2176">
        <v>13</v>
      </c>
      <c r="CQ2176">
        <v>13</v>
      </c>
      <c r="CR2176" s="22">
        <v>43059</v>
      </c>
      <c r="CS2176">
        <v>14</v>
      </c>
      <c r="CT2176">
        <v>15</v>
      </c>
      <c r="CU2176">
        <v>13</v>
      </c>
      <c r="CV2176">
        <v>15</v>
      </c>
    </row>
    <row r="2177" spans="1:100">
      <c r="A2177" s="22">
        <v>43055</v>
      </c>
      <c r="B2177">
        <v>500</v>
      </c>
      <c r="C2177">
        <v>550</v>
      </c>
      <c r="D2177">
        <v>490</v>
      </c>
      <c r="E2177">
        <v>550</v>
      </c>
      <c r="F2177" s="23">
        <f t="shared" si="206"/>
        <v>0.10000000000000009</v>
      </c>
      <c r="G2177" s="22">
        <v>43056</v>
      </c>
      <c r="H2177">
        <v>590</v>
      </c>
      <c r="I2177">
        <v>648</v>
      </c>
      <c r="J2177">
        <v>548</v>
      </c>
      <c r="K2177">
        <v>561</v>
      </c>
      <c r="L2177" s="22">
        <v>43059</v>
      </c>
      <c r="M2177">
        <v>544</v>
      </c>
      <c r="N2177" s="4">
        <v>43056</v>
      </c>
      <c r="O2177" s="3" t="s">
        <v>15</v>
      </c>
      <c r="P2177" s="3">
        <v>3556</v>
      </c>
      <c r="Q2177" s="3" t="s">
        <v>341</v>
      </c>
      <c r="R2177" s="3" t="s">
        <v>17</v>
      </c>
      <c r="S2177" s="3">
        <v>0.05</v>
      </c>
      <c r="T2177" s="3">
        <v>2</v>
      </c>
      <c r="U2177" s="3">
        <v>0</v>
      </c>
      <c r="V2177" s="3">
        <v>1000</v>
      </c>
      <c r="W2177">
        <v>590</v>
      </c>
      <c r="X2177" s="4">
        <v>43059</v>
      </c>
      <c r="Y2177">
        <v>561</v>
      </c>
      <c r="Z2177" s="10">
        <f t="shared" si="205"/>
        <v>-29000</v>
      </c>
      <c r="AA2177" s="10">
        <f t="shared" si="210"/>
        <v>29000</v>
      </c>
      <c r="AB2177" t="str">
        <f t="shared" si="207"/>
        <v/>
      </c>
      <c r="AC2177">
        <f t="shared" si="208"/>
        <v>-2424370</v>
      </c>
      <c r="AD2177">
        <f t="shared" si="209"/>
        <v>8.4033613445377853E-3</v>
      </c>
      <c r="AE2177" s="15">
        <v>43057</v>
      </c>
      <c r="AF2177" s="9">
        <v>8.0390936811383096E-3</v>
      </c>
      <c r="AG2177" s="12" t="s">
        <v>957</v>
      </c>
      <c r="AH2177" s="20">
        <v>43055.994444444441</v>
      </c>
      <c r="AI2177" s="12">
        <v>595</v>
      </c>
      <c r="AJ2177" s="12">
        <v>45</v>
      </c>
      <c r="AK2177" s="12">
        <v>8.1799999999999998E-2</v>
      </c>
      <c r="AL2177" s="17">
        <v>56100</v>
      </c>
      <c r="AM2177" s="17">
        <v>0.32798573975044565</v>
      </c>
      <c r="AN2177" s="9"/>
      <c r="AO2177" s="9"/>
      <c r="AP2177" s="17">
        <v>0</v>
      </c>
      <c r="AQ2177" s="17">
        <v>5076</v>
      </c>
      <c r="AR2177" s="17">
        <v>0.1348148148148148</v>
      </c>
      <c r="AS2177" s="17">
        <v>0.26400000000000001</v>
      </c>
      <c r="AT2177" s="17">
        <v>9.639830508474577E-2</v>
      </c>
      <c r="AU2177" s="12">
        <v>9.639830508474577E-2</v>
      </c>
      <c r="AV2177" s="12">
        <v>0</v>
      </c>
      <c r="AY2177" s="12">
        <v>9048000</v>
      </c>
      <c r="BA2177" s="12">
        <v>1</v>
      </c>
      <c r="BD2177" s="12">
        <v>0.32798573975044565</v>
      </c>
      <c r="BE2177" s="12">
        <v>0.1348148148148148</v>
      </c>
      <c r="BF2177" s="12">
        <v>9.639830508474577E-2</v>
      </c>
      <c r="BG2177" s="12">
        <v>9.639830508474577E-2</v>
      </c>
      <c r="BH2177" s="12">
        <v>2.7E-2</v>
      </c>
      <c r="BI2177" s="12">
        <v>0.26400000000000001</v>
      </c>
      <c r="BJ2177" s="12">
        <v>0</v>
      </c>
      <c r="BK2177" s="12">
        <v>0.56000000000000005</v>
      </c>
      <c r="BL2177" s="12">
        <v>78</v>
      </c>
      <c r="BM2177" s="12">
        <v>-73</v>
      </c>
      <c r="BN2177" s="12">
        <v>-30</v>
      </c>
      <c r="BO2177" s="12">
        <v>421</v>
      </c>
      <c r="BP2177" s="12">
        <v>110</v>
      </c>
      <c r="BQ2177" s="12">
        <v>210</v>
      </c>
      <c r="BR2177" s="12">
        <v>1</v>
      </c>
      <c r="BS2177" s="12">
        <v>447</v>
      </c>
      <c r="BT2177" s="12">
        <v>0.32894687053743926</v>
      </c>
      <c r="BU2177" s="12">
        <v>0.44771860997904978</v>
      </c>
      <c r="BV2177" s="12">
        <v>0.4631635784493775</v>
      </c>
      <c r="BW2177" s="12">
        <v>0.46722109512221421</v>
      </c>
      <c r="BX2177" s="12">
        <v>0.40487270148390747</v>
      </c>
      <c r="BY2177" s="12">
        <v>1766.5</v>
      </c>
      <c r="BZ2177" s="12">
        <v>1</v>
      </c>
      <c r="CB2177" s="12">
        <v>0.19078661451542808</v>
      </c>
      <c r="CC2177" s="12">
        <v>22480</v>
      </c>
      <c r="CD2177" s="12">
        <v>22490</v>
      </c>
      <c r="CE2177" s="12">
        <v>1.7191234331794429</v>
      </c>
      <c r="CH2177" s="22">
        <v>43055</v>
      </c>
      <c r="CI2177">
        <v>500</v>
      </c>
      <c r="CJ2177">
        <v>550</v>
      </c>
      <c r="CK2177">
        <v>490</v>
      </c>
      <c r="CL2177">
        <v>550</v>
      </c>
      <c r="CM2177" s="22">
        <v>43056</v>
      </c>
      <c r="CN2177">
        <v>590</v>
      </c>
      <c r="CO2177">
        <v>648</v>
      </c>
      <c r="CP2177">
        <v>548</v>
      </c>
      <c r="CQ2177">
        <v>561</v>
      </c>
      <c r="CR2177" s="22">
        <v>43059</v>
      </c>
      <c r="CS2177">
        <v>544</v>
      </c>
      <c r="CT2177">
        <v>548</v>
      </c>
      <c r="CU2177">
        <v>525</v>
      </c>
      <c r="CV2177">
        <v>530</v>
      </c>
    </row>
    <row r="2178" spans="1:100">
      <c r="A2178" s="22">
        <v>43055</v>
      </c>
      <c r="B2178">
        <v>1814</v>
      </c>
      <c r="C2178">
        <v>1872</v>
      </c>
      <c r="D2178">
        <v>1786</v>
      </c>
      <c r="E2178">
        <v>1844</v>
      </c>
      <c r="F2178" s="23">
        <f t="shared" si="206"/>
        <v>1.6538037486218293E-2</v>
      </c>
      <c r="G2178" s="22">
        <v>43056</v>
      </c>
      <c r="H2178">
        <v>1917</v>
      </c>
      <c r="I2178">
        <v>1976</v>
      </c>
      <c r="J2178">
        <v>1872</v>
      </c>
      <c r="K2178">
        <v>1914</v>
      </c>
      <c r="L2178" s="22">
        <v>43059</v>
      </c>
      <c r="M2178">
        <v>1934</v>
      </c>
      <c r="N2178" s="4">
        <v>43056</v>
      </c>
      <c r="O2178" s="3" t="s">
        <v>15</v>
      </c>
      <c r="P2178" s="3">
        <v>3656</v>
      </c>
      <c r="Q2178" s="3" t="s">
        <v>263</v>
      </c>
      <c r="R2178" s="3" t="s">
        <v>17</v>
      </c>
      <c r="S2178" s="3">
        <v>0.05</v>
      </c>
      <c r="T2178" s="3">
        <v>2</v>
      </c>
      <c r="U2178" s="3">
        <v>0</v>
      </c>
      <c r="V2178" s="3">
        <v>300</v>
      </c>
      <c r="W2178">
        <v>1917</v>
      </c>
      <c r="X2178" s="4">
        <v>43059</v>
      </c>
      <c r="Y2178">
        <v>1914</v>
      </c>
      <c r="Z2178" s="10">
        <f t="shared" si="205"/>
        <v>-900</v>
      </c>
      <c r="AA2178" s="10">
        <f t="shared" si="210"/>
        <v>900</v>
      </c>
      <c r="AB2178" t="str">
        <f t="shared" si="207"/>
        <v/>
      </c>
      <c r="AC2178">
        <f t="shared" si="208"/>
        <v>-2424370</v>
      </c>
      <c r="AD2178">
        <f t="shared" si="209"/>
        <v>6.8806134775984962E-3</v>
      </c>
      <c r="AE2178" s="15">
        <v>43057</v>
      </c>
      <c r="AF2178" s="9">
        <v>8.0390936811383096E-3</v>
      </c>
      <c r="AG2178" s="12" t="s">
        <v>962</v>
      </c>
      <c r="AH2178" s="20">
        <v>43055.997916666667</v>
      </c>
      <c r="AI2178" s="12">
        <v>1903.9</v>
      </c>
      <c r="AJ2178" s="12">
        <v>59.9</v>
      </c>
      <c r="AK2178" s="12">
        <v>3.2500000000000001E-2</v>
      </c>
      <c r="AL2178" s="17">
        <v>22000</v>
      </c>
      <c r="AM2178" s="17">
        <v>0.46499477533960293</v>
      </c>
      <c r="AN2178" s="9"/>
      <c r="AO2178" s="9"/>
      <c r="AP2178" s="17">
        <v>45.23</v>
      </c>
      <c r="AQ2178" s="17">
        <v>73014</v>
      </c>
      <c r="AR2178" s="17">
        <v>0.6</v>
      </c>
      <c r="AS2178" s="17">
        <v>0.30399999999999999</v>
      </c>
      <c r="AT2178" s="17">
        <v>0.75519630484988454</v>
      </c>
      <c r="AU2178" s="12">
        <v>0.77374599786552833</v>
      </c>
      <c r="AV2178" s="12">
        <v>0.47</v>
      </c>
      <c r="AY2178" s="12">
        <v>38147100</v>
      </c>
      <c r="BA2178" s="12">
        <v>0.6875</v>
      </c>
      <c r="BD2178" s="12">
        <v>0.46499477533960293</v>
      </c>
      <c r="BE2178" s="12">
        <v>0.6</v>
      </c>
      <c r="BF2178" s="12">
        <v>0.75519630484988454</v>
      </c>
      <c r="BG2178" s="12">
        <v>0.77374599786552833</v>
      </c>
      <c r="BH2178" s="12">
        <v>0.14499999999999999</v>
      </c>
      <c r="BI2178" s="12">
        <v>0.30399999999999999</v>
      </c>
      <c r="BJ2178" s="12">
        <v>0</v>
      </c>
      <c r="BK2178" s="12">
        <v>0.32400000000000001</v>
      </c>
      <c r="BL2178" s="12">
        <v>-1316</v>
      </c>
      <c r="BM2178" s="12">
        <v>-2507</v>
      </c>
      <c r="BN2178" s="12">
        <v>6363</v>
      </c>
      <c r="BO2178" s="12">
        <v>4512</v>
      </c>
      <c r="BP2178" s="12">
        <v>2260</v>
      </c>
      <c r="BQ2178" s="12">
        <v>-1087</v>
      </c>
      <c r="BR2178" s="12">
        <v>-32</v>
      </c>
      <c r="BS2178" s="12">
        <v>1862</v>
      </c>
      <c r="BT2178" s="12">
        <v>0.2891314636931428</v>
      </c>
      <c r="BU2178" s="12">
        <v>0.74386758874761516</v>
      </c>
      <c r="BV2178" s="12">
        <v>0.7730483349098497</v>
      </c>
      <c r="BW2178" s="12">
        <v>0.7932287370072254</v>
      </c>
      <c r="BX2178" s="12">
        <v>0.38917307695013464</v>
      </c>
      <c r="BY2178" s="12">
        <v>1766.5</v>
      </c>
      <c r="BZ2178" s="12">
        <v>0.6875</v>
      </c>
      <c r="CB2178" s="12">
        <v>0.19078661451542808</v>
      </c>
      <c r="CC2178" s="12">
        <v>22480</v>
      </c>
      <c r="CD2178" s="12">
        <v>22490</v>
      </c>
      <c r="CE2178" s="12">
        <v>2.4372505194907204</v>
      </c>
      <c r="CH2178" s="22">
        <v>43055</v>
      </c>
      <c r="CI2178">
        <v>1814</v>
      </c>
      <c r="CJ2178">
        <v>1872</v>
      </c>
      <c r="CK2178">
        <v>1786</v>
      </c>
      <c r="CL2178">
        <v>1844</v>
      </c>
      <c r="CM2178" s="22">
        <v>43056</v>
      </c>
      <c r="CN2178">
        <v>1917</v>
      </c>
      <c r="CO2178">
        <v>1976</v>
      </c>
      <c r="CP2178">
        <v>1872</v>
      </c>
      <c r="CQ2178">
        <v>1914</v>
      </c>
      <c r="CR2178" s="22">
        <v>43059</v>
      </c>
      <c r="CS2178">
        <v>1934</v>
      </c>
      <c r="CT2178">
        <v>1984</v>
      </c>
      <c r="CU2178">
        <v>1910</v>
      </c>
      <c r="CV2178">
        <v>1944</v>
      </c>
    </row>
    <row r="2179" spans="1:100">
      <c r="A2179" s="22">
        <v>43055</v>
      </c>
      <c r="B2179">
        <v>702</v>
      </c>
      <c r="C2179">
        <v>786</v>
      </c>
      <c r="D2179">
        <v>695</v>
      </c>
      <c r="E2179">
        <v>786</v>
      </c>
      <c r="F2179" s="23">
        <f t="shared" si="206"/>
        <v>0.11965811965811968</v>
      </c>
      <c r="G2179" s="22">
        <v>43056</v>
      </c>
      <c r="H2179">
        <v>780</v>
      </c>
      <c r="I2179">
        <v>911</v>
      </c>
      <c r="J2179">
        <v>780</v>
      </c>
      <c r="K2179">
        <v>888</v>
      </c>
      <c r="L2179" s="22">
        <v>43059</v>
      </c>
      <c r="M2179">
        <v>936</v>
      </c>
      <c r="N2179" s="4">
        <v>43056</v>
      </c>
      <c r="O2179" s="3" t="s">
        <v>15</v>
      </c>
      <c r="P2179" s="3">
        <v>6938</v>
      </c>
      <c r="Q2179" s="3" t="s">
        <v>520</v>
      </c>
      <c r="R2179" s="3" t="s">
        <v>17</v>
      </c>
      <c r="S2179" s="3">
        <v>0.05</v>
      </c>
      <c r="T2179" s="3">
        <v>2</v>
      </c>
      <c r="U2179" s="3">
        <v>0</v>
      </c>
      <c r="V2179" s="3">
        <v>700</v>
      </c>
      <c r="W2179">
        <v>780</v>
      </c>
      <c r="X2179" s="4">
        <v>43059</v>
      </c>
      <c r="Y2179">
        <v>888</v>
      </c>
      <c r="Z2179" s="10">
        <f t="shared" ref="Z2179:Z2242" si="211">(Y2179-W2179)*V2179</f>
        <v>75600</v>
      </c>
      <c r="AA2179" s="10">
        <f t="shared" si="210"/>
        <v>75600</v>
      </c>
      <c r="AB2179" t="str">
        <f t="shared" si="207"/>
        <v/>
      </c>
      <c r="AC2179">
        <f t="shared" si="208"/>
        <v>-2424370</v>
      </c>
      <c r="AD2179">
        <f t="shared" si="209"/>
        <v>4.8200122025625403E-2</v>
      </c>
      <c r="AE2179" s="15">
        <v>43057</v>
      </c>
      <c r="AF2179" s="9">
        <v>8.0390936811383096E-3</v>
      </c>
      <c r="AG2179" s="12" t="s">
        <v>962</v>
      </c>
      <c r="AH2179" s="20">
        <v>43055.997916666667</v>
      </c>
      <c r="AI2179" s="12">
        <v>819.5</v>
      </c>
      <c r="AJ2179" s="12">
        <v>33.5</v>
      </c>
      <c r="AK2179" s="12">
        <v>4.2599999999999999E-2</v>
      </c>
      <c r="AL2179" s="17">
        <v>21300</v>
      </c>
      <c r="AM2179" s="17">
        <v>1.0641891891891893</v>
      </c>
      <c r="AN2179" s="9"/>
      <c r="AO2179" s="9"/>
      <c r="AP2179" s="17">
        <v>175.68</v>
      </c>
      <c r="AQ2179" s="17">
        <v>13853</v>
      </c>
      <c r="AR2179" s="17">
        <v>0.65964523281596454</v>
      </c>
      <c r="AS2179" s="17">
        <v>0.222</v>
      </c>
      <c r="AT2179" s="17">
        <v>0.66594124047878134</v>
      </c>
      <c r="AU2179" s="12">
        <v>0.67513227513227514</v>
      </c>
      <c r="AV2179" s="12">
        <v>0.68</v>
      </c>
      <c r="AY2179" s="12">
        <v>15600000</v>
      </c>
      <c r="BA2179" s="12">
        <v>0.47431506849315069</v>
      </c>
      <c r="BD2179" s="12">
        <v>1.0641891891891893</v>
      </c>
      <c r="BE2179" s="12">
        <v>0.65964523281596454</v>
      </c>
      <c r="BF2179" s="12">
        <v>0.66594124047878134</v>
      </c>
      <c r="BG2179" s="12">
        <v>0.67513227513227514</v>
      </c>
      <c r="BH2179" s="12">
        <v>1.4999999999999999E-2</v>
      </c>
      <c r="BI2179" s="12">
        <v>0.222</v>
      </c>
      <c r="BJ2179" s="12">
        <v>4.8000000000000001E-2</v>
      </c>
      <c r="BK2179" s="12">
        <v>0.53</v>
      </c>
      <c r="BL2179" s="12">
        <v>373</v>
      </c>
      <c r="BM2179" s="12">
        <v>-113</v>
      </c>
      <c r="BN2179" s="12">
        <v>-134</v>
      </c>
      <c r="BO2179" s="12">
        <v>647</v>
      </c>
      <c r="BP2179" s="12">
        <v>640</v>
      </c>
      <c r="BQ2179" s="12">
        <v>-555</v>
      </c>
      <c r="BR2179" s="12">
        <v>-144</v>
      </c>
      <c r="BS2179" s="12">
        <v>483</v>
      </c>
      <c r="BT2179" s="12">
        <v>0.2891314636931428</v>
      </c>
      <c r="BU2179" s="12">
        <v>0.74386758874761516</v>
      </c>
      <c r="BV2179" s="12">
        <v>0.7730483349098497</v>
      </c>
      <c r="BW2179" s="12">
        <v>0.7932287370072254</v>
      </c>
      <c r="BX2179" s="12">
        <v>0.38917307695013464</v>
      </c>
      <c r="BY2179" s="12">
        <v>1766.5</v>
      </c>
      <c r="BZ2179" s="12">
        <v>0.47431506849315069</v>
      </c>
      <c r="CB2179" s="12">
        <v>0.19078661451542808</v>
      </c>
      <c r="CC2179" s="12">
        <v>22480</v>
      </c>
      <c r="CD2179" s="12">
        <v>22490</v>
      </c>
      <c r="CE2179" s="12">
        <v>5.5779027888936774</v>
      </c>
      <c r="CH2179" s="22">
        <v>43055</v>
      </c>
      <c r="CI2179">
        <v>702</v>
      </c>
      <c r="CJ2179">
        <v>786</v>
      </c>
      <c r="CK2179">
        <v>695</v>
      </c>
      <c r="CL2179">
        <v>786</v>
      </c>
      <c r="CM2179" s="22">
        <v>43056</v>
      </c>
      <c r="CN2179">
        <v>780</v>
      </c>
      <c r="CO2179">
        <v>911</v>
      </c>
      <c r="CP2179">
        <v>780</v>
      </c>
      <c r="CQ2179">
        <v>888</v>
      </c>
      <c r="CR2179" s="22">
        <v>43059</v>
      </c>
      <c r="CS2179">
        <v>936</v>
      </c>
      <c r="CT2179">
        <v>970</v>
      </c>
      <c r="CU2179">
        <v>924</v>
      </c>
      <c r="CV2179">
        <v>952</v>
      </c>
    </row>
    <row r="2180" spans="1:100">
      <c r="A2180" s="22">
        <v>43055</v>
      </c>
      <c r="B2180">
        <v>665</v>
      </c>
      <c r="C2180">
        <v>731</v>
      </c>
      <c r="D2180">
        <v>665</v>
      </c>
      <c r="E2180">
        <v>731</v>
      </c>
      <c r="F2180" s="23">
        <f t="shared" si="206"/>
        <v>9.9248120300751808E-2</v>
      </c>
      <c r="G2180" s="22">
        <v>43056</v>
      </c>
      <c r="H2180">
        <v>776</v>
      </c>
      <c r="I2180">
        <v>861</v>
      </c>
      <c r="J2180">
        <v>751</v>
      </c>
      <c r="K2180">
        <v>762</v>
      </c>
      <c r="L2180" s="22">
        <v>43059</v>
      </c>
      <c r="M2180">
        <v>753</v>
      </c>
      <c r="N2180" s="4">
        <v>43056</v>
      </c>
      <c r="O2180" s="3" t="s">
        <v>15</v>
      </c>
      <c r="P2180" s="3">
        <v>7567</v>
      </c>
      <c r="Q2180" s="3" t="s">
        <v>239</v>
      </c>
      <c r="R2180" s="3" t="s">
        <v>17</v>
      </c>
      <c r="S2180" s="3">
        <v>0.05</v>
      </c>
      <c r="T2180" s="3">
        <v>2</v>
      </c>
      <c r="U2180" s="3">
        <v>0</v>
      </c>
      <c r="V2180" s="3">
        <v>700</v>
      </c>
      <c r="W2180">
        <v>776</v>
      </c>
      <c r="X2180" s="4">
        <v>43059</v>
      </c>
      <c r="Y2180">
        <v>762</v>
      </c>
      <c r="Z2180" s="10">
        <f t="shared" si="211"/>
        <v>-9800</v>
      </c>
      <c r="AA2180" s="10">
        <f t="shared" si="210"/>
        <v>9800</v>
      </c>
      <c r="AB2180" t="str">
        <f t="shared" si="207"/>
        <v/>
      </c>
      <c r="AC2180">
        <f t="shared" si="208"/>
        <v>-2424370</v>
      </c>
      <c r="AD2180">
        <f t="shared" si="209"/>
        <v>8.447043534762777E-3</v>
      </c>
      <c r="AE2180" s="15">
        <v>43057</v>
      </c>
      <c r="AF2180" s="9">
        <v>8.0390936811383096E-3</v>
      </c>
      <c r="AG2180" s="12" t="s">
        <v>960</v>
      </c>
      <c r="AH2180" s="20">
        <v>43055.997916666667</v>
      </c>
      <c r="AI2180" s="12">
        <v>769.5</v>
      </c>
      <c r="AJ2180" s="12">
        <v>38.5</v>
      </c>
      <c r="AK2180" s="12">
        <v>5.2699999999999997E-2</v>
      </c>
      <c r="AL2180" s="17">
        <v>19200</v>
      </c>
      <c r="AM2180" s="17">
        <v>1.1194225721784776</v>
      </c>
      <c r="AN2180" s="9"/>
      <c r="AO2180" s="9"/>
      <c r="AP2180" s="17">
        <v>0</v>
      </c>
      <c r="AQ2180" s="17">
        <v>3879</v>
      </c>
      <c r="AR2180" s="17">
        <v>0.64912280701754388</v>
      </c>
      <c r="AS2180" s="17">
        <v>0.35399999999999998</v>
      </c>
      <c r="AT2180" s="17">
        <v>0.6992481203007519</v>
      </c>
      <c r="AU2180" s="12">
        <v>0.71326164874551967</v>
      </c>
      <c r="AV2180" s="12">
        <v>0.92</v>
      </c>
      <c r="AY2180" s="12">
        <v>5090000</v>
      </c>
      <c r="BA2180" s="12">
        <v>0.35309973045822102</v>
      </c>
      <c r="BD2180" s="12">
        <v>1.1194225721784776</v>
      </c>
      <c r="BE2180" s="12">
        <v>0.64912280701754388</v>
      </c>
      <c r="BF2180" s="12">
        <v>0.6992481203007519</v>
      </c>
      <c r="BG2180" s="12">
        <v>0.71326164874551967</v>
      </c>
      <c r="BH2180" s="12">
        <v>0</v>
      </c>
      <c r="BI2180" s="12">
        <v>0.35399999999999998</v>
      </c>
      <c r="BJ2180" s="12">
        <v>0</v>
      </c>
      <c r="BK2180" s="12">
        <v>0.61299999999999999</v>
      </c>
      <c r="BL2180" s="12">
        <v>-14</v>
      </c>
      <c r="BM2180" s="12">
        <v>-14</v>
      </c>
      <c r="BN2180" s="12">
        <v>106</v>
      </c>
      <c r="BO2180" s="12">
        <v>1227</v>
      </c>
      <c r="BP2180" s="12">
        <v>185</v>
      </c>
      <c r="BQ2180" s="12">
        <v>-14</v>
      </c>
      <c r="BR2180" s="12">
        <v>-144</v>
      </c>
      <c r="BS2180" s="12">
        <v>1150</v>
      </c>
      <c r="BT2180" s="12">
        <v>0.33046792972133077</v>
      </c>
      <c r="BU2180" s="12">
        <v>0.64007582585320488</v>
      </c>
      <c r="BV2180" s="12">
        <v>0.66777639880429773</v>
      </c>
      <c r="BW2180" s="12">
        <v>0.68217241655105965</v>
      </c>
      <c r="BX2180" s="12">
        <v>0.39853856009583055</v>
      </c>
      <c r="BY2180" s="12">
        <v>1766.5</v>
      </c>
      <c r="BZ2180" s="12">
        <v>0.35309973045822102</v>
      </c>
      <c r="CB2180" s="12">
        <v>0.19078661451542808</v>
      </c>
      <c r="CC2180" s="12">
        <v>22480</v>
      </c>
      <c r="CD2180" s="12">
        <v>22490</v>
      </c>
      <c r="CE2180" s="12">
        <v>5.8674062382293322</v>
      </c>
      <c r="CH2180" s="22">
        <v>43055</v>
      </c>
      <c r="CI2180">
        <v>665</v>
      </c>
      <c r="CJ2180">
        <v>731</v>
      </c>
      <c r="CK2180">
        <v>665</v>
      </c>
      <c r="CL2180">
        <v>731</v>
      </c>
      <c r="CM2180" s="22">
        <v>43056</v>
      </c>
      <c r="CN2180">
        <v>776</v>
      </c>
      <c r="CO2180">
        <v>861</v>
      </c>
      <c r="CP2180">
        <v>751</v>
      </c>
      <c r="CQ2180">
        <v>762</v>
      </c>
      <c r="CR2180" s="22">
        <v>43059</v>
      </c>
      <c r="CS2180">
        <v>753</v>
      </c>
      <c r="CT2180">
        <v>753</v>
      </c>
      <c r="CU2180">
        <v>727</v>
      </c>
      <c r="CV2180">
        <v>733</v>
      </c>
    </row>
    <row r="2181" spans="1:100">
      <c r="A2181" s="22">
        <v>43055</v>
      </c>
      <c r="B2181">
        <v>361</v>
      </c>
      <c r="C2181">
        <v>367</v>
      </c>
      <c r="D2181">
        <v>360</v>
      </c>
      <c r="E2181">
        <v>360</v>
      </c>
      <c r="F2181" s="23">
        <f t="shared" si="206"/>
        <v>-2.7700831024930483E-3</v>
      </c>
      <c r="G2181" s="22">
        <v>43056</v>
      </c>
      <c r="H2181">
        <v>395</v>
      </c>
      <c r="I2181">
        <v>404</v>
      </c>
      <c r="J2181">
        <v>371</v>
      </c>
      <c r="K2181">
        <v>372</v>
      </c>
      <c r="L2181" s="22">
        <v>43059</v>
      </c>
      <c r="M2181">
        <v>375</v>
      </c>
      <c r="N2181" s="4">
        <v>43056</v>
      </c>
      <c r="O2181" s="3" t="s">
        <v>15</v>
      </c>
      <c r="P2181" s="3">
        <v>4583</v>
      </c>
      <c r="Q2181" s="3" t="s">
        <v>382</v>
      </c>
      <c r="R2181" s="3" t="s">
        <v>17</v>
      </c>
      <c r="S2181" s="3">
        <v>0.05</v>
      </c>
      <c r="T2181" s="3">
        <v>2</v>
      </c>
      <c r="U2181" s="3">
        <v>0</v>
      </c>
      <c r="V2181" s="3">
        <v>1400</v>
      </c>
      <c r="W2181">
        <v>395</v>
      </c>
      <c r="X2181" s="4">
        <v>43059</v>
      </c>
      <c r="Y2181">
        <v>372</v>
      </c>
      <c r="Z2181" s="10">
        <f t="shared" si="211"/>
        <v>-32200</v>
      </c>
      <c r="AA2181" s="10">
        <f t="shared" si="210"/>
        <v>32200</v>
      </c>
      <c r="AB2181" t="str">
        <f t="shared" si="207"/>
        <v/>
      </c>
      <c r="AC2181">
        <f t="shared" si="208"/>
        <v>-2424370</v>
      </c>
      <c r="AD2181">
        <f t="shared" si="209"/>
        <v>5.0890585241729624E-3</v>
      </c>
      <c r="AE2181" s="15">
        <v>43057</v>
      </c>
      <c r="AF2181" s="9">
        <v>8.0390936811383096E-3</v>
      </c>
      <c r="AG2181" s="12" t="s">
        <v>957</v>
      </c>
      <c r="AH2181" s="20">
        <v>43055.994444444441</v>
      </c>
      <c r="AI2181" s="12">
        <v>393</v>
      </c>
      <c r="AJ2181" s="12">
        <v>33</v>
      </c>
      <c r="AK2181" s="12">
        <v>9.1700000000000004E-2</v>
      </c>
      <c r="AL2181" s="17">
        <v>18700</v>
      </c>
      <c r="AM2181" s="17">
        <v>0.12634408602150538</v>
      </c>
      <c r="AN2181" s="9"/>
      <c r="AO2181" s="9"/>
      <c r="AP2181" s="17">
        <v>0</v>
      </c>
      <c r="AQ2181" s="17">
        <v>9963</v>
      </c>
      <c r="AR2181" s="17">
        <v>0.1276595744680851</v>
      </c>
      <c r="AS2181" s="17">
        <v>0.439</v>
      </c>
      <c r="AT2181" s="17">
        <v>6.741573033707865E-2</v>
      </c>
      <c r="AU2181" s="12">
        <v>1.7883755588673621E-2</v>
      </c>
      <c r="AV2181" s="12">
        <v>0</v>
      </c>
      <c r="AY2181" s="12">
        <v>26781500</v>
      </c>
      <c r="BA2181" s="12">
        <v>0.48</v>
      </c>
      <c r="BD2181" s="12">
        <v>0.12634408602150538</v>
      </c>
      <c r="BE2181" s="12">
        <v>0.1276595744680851</v>
      </c>
      <c r="BF2181" s="12">
        <v>6.741573033707865E-2</v>
      </c>
      <c r="BG2181" s="12">
        <v>1.7883755588673621E-2</v>
      </c>
      <c r="BH2181" s="12">
        <v>4.2999999999999997E-2</v>
      </c>
      <c r="BI2181" s="12">
        <v>0.439</v>
      </c>
      <c r="BJ2181" s="12" t="s">
        <v>968</v>
      </c>
      <c r="BK2181" s="12">
        <v>0.31</v>
      </c>
      <c r="BL2181" s="12">
        <v>-373</v>
      </c>
      <c r="BM2181" s="12">
        <v>-114</v>
      </c>
      <c r="BN2181" s="12">
        <v>463</v>
      </c>
      <c r="BO2181" s="12">
        <v>988</v>
      </c>
      <c r="BP2181" s="12">
        <v>-48</v>
      </c>
      <c r="BQ2181" s="12">
        <v>-3</v>
      </c>
      <c r="BR2181" s="12">
        <v>419</v>
      </c>
      <c r="BS2181" s="12">
        <v>1013</v>
      </c>
      <c r="BT2181" s="12">
        <v>0.32894687053743926</v>
      </c>
      <c r="BU2181" s="12">
        <v>0.44771860997904978</v>
      </c>
      <c r="BV2181" s="12">
        <v>0.4631635784493775</v>
      </c>
      <c r="BW2181" s="12">
        <v>0.46722109512221421</v>
      </c>
      <c r="BX2181" s="12">
        <v>0.40487270148390747</v>
      </c>
      <c r="BY2181" s="12">
        <v>1766.5</v>
      </c>
      <c r="BZ2181" s="12">
        <v>0.48</v>
      </c>
      <c r="CB2181" s="12">
        <v>0.19078661451542808</v>
      </c>
      <c r="CC2181" s="12">
        <v>22480</v>
      </c>
      <c r="CD2181" s="12">
        <v>22490</v>
      </c>
      <c r="CE2181" s="12">
        <v>0.66222720258652357</v>
      </c>
      <c r="CH2181" s="22">
        <v>43055</v>
      </c>
      <c r="CI2181">
        <v>361</v>
      </c>
      <c r="CJ2181">
        <v>367</v>
      </c>
      <c r="CK2181">
        <v>360</v>
      </c>
      <c r="CL2181">
        <v>360</v>
      </c>
      <c r="CM2181" s="22">
        <v>43056</v>
      </c>
      <c r="CN2181">
        <v>395</v>
      </c>
      <c r="CO2181">
        <v>404</v>
      </c>
      <c r="CP2181">
        <v>371</v>
      </c>
      <c r="CQ2181">
        <v>372</v>
      </c>
      <c r="CR2181" s="22">
        <v>43059</v>
      </c>
      <c r="CS2181">
        <v>375</v>
      </c>
      <c r="CT2181">
        <v>388</v>
      </c>
      <c r="CU2181">
        <v>372</v>
      </c>
      <c r="CV2181">
        <v>386</v>
      </c>
    </row>
    <row r="2182" spans="1:100">
      <c r="A2182" s="22">
        <v>43055</v>
      </c>
      <c r="B2182">
        <v>7550</v>
      </c>
      <c r="C2182">
        <v>7570</v>
      </c>
      <c r="D2182">
        <v>7440</v>
      </c>
      <c r="E2182">
        <v>7570</v>
      </c>
      <c r="F2182" s="23">
        <f t="shared" si="206"/>
        <v>2.6490066225166586E-3</v>
      </c>
      <c r="G2182" s="22">
        <v>43056</v>
      </c>
      <c r="H2182">
        <v>8020</v>
      </c>
      <c r="I2182">
        <v>8220</v>
      </c>
      <c r="J2182">
        <v>7660</v>
      </c>
      <c r="K2182">
        <v>7800</v>
      </c>
      <c r="L2182" s="22">
        <v>43059</v>
      </c>
      <c r="M2182">
        <v>7740</v>
      </c>
      <c r="N2182" s="4">
        <v>43056</v>
      </c>
      <c r="O2182" s="3" t="s">
        <v>15</v>
      </c>
      <c r="P2182" s="3">
        <v>3932</v>
      </c>
      <c r="Q2182" s="3" t="s">
        <v>81</v>
      </c>
      <c r="R2182" s="3" t="s">
        <v>17</v>
      </c>
      <c r="S2182" s="3">
        <v>0.05</v>
      </c>
      <c r="T2182" s="3">
        <v>2</v>
      </c>
      <c r="U2182" s="3">
        <v>0</v>
      </c>
      <c r="V2182" s="3">
        <v>100</v>
      </c>
      <c r="W2182">
        <v>8020</v>
      </c>
      <c r="X2182" s="4">
        <v>43059</v>
      </c>
      <c r="Y2182">
        <v>7800</v>
      </c>
      <c r="Z2182" s="10">
        <f t="shared" si="211"/>
        <v>-22000</v>
      </c>
      <c r="AA2182" s="10">
        <f t="shared" si="210"/>
        <v>22000</v>
      </c>
      <c r="AB2182" t="str">
        <f t="shared" si="207"/>
        <v/>
      </c>
      <c r="AC2182">
        <f t="shared" si="208"/>
        <v>-2424370</v>
      </c>
      <c r="AD2182">
        <f t="shared" si="209"/>
        <v>9.8765432098765205E-3</v>
      </c>
      <c r="AE2182" s="15">
        <v>43057</v>
      </c>
      <c r="AF2182" s="9">
        <v>8.0390936811383096E-3</v>
      </c>
      <c r="AG2182" s="12" t="s">
        <v>962</v>
      </c>
      <c r="AH2182" s="20">
        <v>43055.991666666669</v>
      </c>
      <c r="AI2182" s="12">
        <v>8100</v>
      </c>
      <c r="AJ2182" s="12">
        <v>530</v>
      </c>
      <c r="AK2182" s="12">
        <v>7.0000000000000007E-2</v>
      </c>
      <c r="AL2182" s="17">
        <v>17900</v>
      </c>
      <c r="AM2182" s="17">
        <v>0.53076923076923077</v>
      </c>
      <c r="AN2182" s="9"/>
      <c r="AO2182" s="9"/>
      <c r="AP2182" s="17">
        <v>476.28</v>
      </c>
      <c r="AQ2182" s="17">
        <v>106093</v>
      </c>
      <c r="AR2182" s="17">
        <v>0.40688259109311742</v>
      </c>
      <c r="AS2182" s="17">
        <v>0.10100000000000001</v>
      </c>
      <c r="AT2182" s="17">
        <v>0.65957941210642501</v>
      </c>
      <c r="AU2182" s="12">
        <v>0.68100163309744144</v>
      </c>
      <c r="AV2182" s="12">
        <v>0</v>
      </c>
      <c r="AY2182" s="12">
        <v>13601700</v>
      </c>
      <c r="BA2182" s="12">
        <v>0.39297124600638977</v>
      </c>
      <c r="BD2182" s="12">
        <v>0.53076923076923077</v>
      </c>
      <c r="BE2182" s="12">
        <v>0.40688259109311742</v>
      </c>
      <c r="BF2182" s="12">
        <v>0.65957941210642501</v>
      </c>
      <c r="BG2182" s="12">
        <v>0.68100163309744144</v>
      </c>
      <c r="BH2182" s="12">
        <v>0.04</v>
      </c>
      <c r="BI2182" s="12">
        <v>0.10100000000000001</v>
      </c>
      <c r="BJ2182" s="12">
        <v>4.2000000000000003E-2</v>
      </c>
      <c r="BK2182" s="12">
        <v>0.80300000000000005</v>
      </c>
      <c r="BL2182" s="12">
        <v>775</v>
      </c>
      <c r="BM2182" s="12">
        <v>-789</v>
      </c>
      <c r="BN2182" s="12">
        <v>4318</v>
      </c>
      <c r="BO2182" s="12">
        <v>6353</v>
      </c>
      <c r="BP2182" s="12">
        <v>463</v>
      </c>
      <c r="BQ2182" s="12">
        <v>-427</v>
      </c>
      <c r="BR2182" s="12">
        <v>1154</v>
      </c>
      <c r="BS2182" s="12">
        <v>2060</v>
      </c>
      <c r="BT2182" s="12">
        <v>0.2891314636931428</v>
      </c>
      <c r="BU2182" s="12">
        <v>0.74386758874761516</v>
      </c>
      <c r="BV2182" s="12">
        <v>0.7730483349098497</v>
      </c>
      <c r="BW2182" s="12">
        <v>0.7932287370072254</v>
      </c>
      <c r="BX2182" s="12">
        <v>0.38917307695013464</v>
      </c>
      <c r="BY2182" s="12">
        <v>1766.5</v>
      </c>
      <c r="BZ2182" s="12">
        <v>0.39297124600638977</v>
      </c>
      <c r="CB2182" s="12">
        <v>0.19078661451542808</v>
      </c>
      <c r="CC2182" s="12">
        <v>22480</v>
      </c>
      <c r="CD2182" s="12">
        <v>22490</v>
      </c>
      <c r="CE2182" s="12">
        <v>2.7820045558086561</v>
      </c>
      <c r="CH2182" s="22">
        <v>43055</v>
      </c>
      <c r="CI2182">
        <v>7550</v>
      </c>
      <c r="CJ2182">
        <v>7570</v>
      </c>
      <c r="CK2182">
        <v>7440</v>
      </c>
      <c r="CL2182">
        <v>7570</v>
      </c>
      <c r="CM2182" s="22">
        <v>43056</v>
      </c>
      <c r="CN2182">
        <v>8020</v>
      </c>
      <c r="CO2182">
        <v>8220</v>
      </c>
      <c r="CP2182">
        <v>7660</v>
      </c>
      <c r="CQ2182">
        <v>7800</v>
      </c>
      <c r="CR2182" s="22">
        <v>43059</v>
      </c>
      <c r="CS2182">
        <v>7740</v>
      </c>
      <c r="CT2182">
        <v>8020</v>
      </c>
      <c r="CU2182">
        <v>7620</v>
      </c>
      <c r="CV2182">
        <v>7650</v>
      </c>
    </row>
    <row r="2183" spans="1:100">
      <c r="F2183" s="23" t="str">
        <f t="shared" si="206"/>
        <v/>
      </c>
      <c r="N2183" s="4">
        <v>43056</v>
      </c>
      <c r="O2183" s="3" t="s">
        <v>15</v>
      </c>
      <c r="P2183" s="3">
        <v>4587</v>
      </c>
      <c r="Q2183" s="3" t="s">
        <v>290</v>
      </c>
      <c r="R2183" s="3" t="s">
        <v>17</v>
      </c>
      <c r="S2183" s="3">
        <v>0.05</v>
      </c>
      <c r="T2183" s="3">
        <v>1</v>
      </c>
      <c r="U2183" s="3">
        <v>0</v>
      </c>
      <c r="V2183" s="3">
        <v>200</v>
      </c>
      <c r="X2183" s="4">
        <v>43059</v>
      </c>
      <c r="Z2183" s="10">
        <f t="shared" si="211"/>
        <v>0</v>
      </c>
      <c r="AA2183" s="10">
        <f t="shared" si="210"/>
        <v>0</v>
      </c>
      <c r="AB2183">
        <f t="shared" si="207"/>
        <v>0</v>
      </c>
      <c r="AC2183">
        <f t="shared" si="208"/>
        <v>-2424370</v>
      </c>
      <c r="AD2183">
        <f t="shared" si="209"/>
        <v>1</v>
      </c>
      <c r="AE2183" s="15">
        <v>43057</v>
      </c>
      <c r="AF2183" s="9">
        <v>8.0390936811383096E-3</v>
      </c>
      <c r="AG2183" s="12" t="s">
        <v>962</v>
      </c>
      <c r="AH2183" s="20">
        <v>43055.99722222222</v>
      </c>
      <c r="AI2183" s="12">
        <v>3699</v>
      </c>
      <c r="AJ2183" s="12">
        <v>459</v>
      </c>
      <c r="AK2183" s="12">
        <v>0.14169999999999999</v>
      </c>
      <c r="AL2183" s="17">
        <v>16600</v>
      </c>
      <c r="AM2183" s="17">
        <v>0.31232091690544411</v>
      </c>
      <c r="AN2183" s="9"/>
      <c r="AO2183" s="17">
        <v>0</v>
      </c>
      <c r="AP2183" s="17">
        <v>2.38</v>
      </c>
      <c r="AQ2183" s="17">
        <v>422803</v>
      </c>
      <c r="AR2183" s="17">
        <v>0.89447236180904521</v>
      </c>
      <c r="AS2183" s="17">
        <v>0.152</v>
      </c>
      <c r="AT2183" s="17">
        <v>0.92526690391459077</v>
      </c>
      <c r="AU2183" s="12">
        <v>0.94566398608998048</v>
      </c>
      <c r="AV2183" s="12">
        <v>0</v>
      </c>
      <c r="AX2183" s="19">
        <v>82</v>
      </c>
      <c r="AY2183" s="12">
        <v>120114400</v>
      </c>
      <c r="BA2183" s="12">
        <v>0.80208333333333337</v>
      </c>
      <c r="BD2183" s="12">
        <v>0.31232091690544411</v>
      </c>
      <c r="BE2183" s="12">
        <v>0.89447236180904521</v>
      </c>
      <c r="BF2183" s="12">
        <v>0.92526690391459077</v>
      </c>
      <c r="BG2183" s="12">
        <v>0.94566398608998048</v>
      </c>
      <c r="BH2183" s="12">
        <v>0.17699999999999999</v>
      </c>
      <c r="BI2183" s="12">
        <v>0.152</v>
      </c>
      <c r="BJ2183" s="12">
        <v>0</v>
      </c>
      <c r="BK2183" s="12">
        <v>0.57599999999999996</v>
      </c>
      <c r="BL2183" s="12">
        <v>234</v>
      </c>
      <c r="BM2183" s="12">
        <v>-112</v>
      </c>
      <c r="BN2183" s="12">
        <v>5187</v>
      </c>
      <c r="BO2183" s="12">
        <v>5572</v>
      </c>
      <c r="BP2183" s="12">
        <v>-150</v>
      </c>
      <c r="BQ2183" s="12">
        <v>-56</v>
      </c>
      <c r="BR2183" s="12">
        <v>-16</v>
      </c>
      <c r="BS2183" s="12">
        <v>229</v>
      </c>
      <c r="BT2183" s="12">
        <v>0.2891314636931428</v>
      </c>
      <c r="BU2183" s="12">
        <v>0.74386758874761516</v>
      </c>
      <c r="BV2183" s="12">
        <v>0.7730483349098497</v>
      </c>
      <c r="BW2183" s="12">
        <v>0.7932287370072254</v>
      </c>
      <c r="BX2183" s="12">
        <v>0.38917307695013464</v>
      </c>
      <c r="BY2183" s="12">
        <v>1766.5</v>
      </c>
      <c r="BZ2183" s="12">
        <v>0.80208333333333337</v>
      </c>
      <c r="CB2183" s="12">
        <v>0.19078661451542808</v>
      </c>
      <c r="CC2183" s="12">
        <v>22480</v>
      </c>
      <c r="CD2183" s="12">
        <v>22490</v>
      </c>
      <c r="CE2183" s="12">
        <v>1.6370169243722708</v>
      </c>
    </row>
    <row r="2184" spans="1:100">
      <c r="A2184" s="22">
        <v>43055</v>
      </c>
      <c r="B2184">
        <v>984</v>
      </c>
      <c r="C2184">
        <v>994</v>
      </c>
      <c r="D2184">
        <v>984</v>
      </c>
      <c r="E2184">
        <v>993</v>
      </c>
      <c r="F2184" s="23">
        <f t="shared" ref="F2184:F2247" si="212">IF(E2184&lt;&gt;"",E2184/B2184-1,"")</f>
        <v>9.1463414634145312E-3</v>
      </c>
      <c r="G2184" s="22">
        <v>43056</v>
      </c>
      <c r="H2184">
        <v>1161</v>
      </c>
      <c r="I2184">
        <v>1161</v>
      </c>
      <c r="J2184">
        <v>1161</v>
      </c>
      <c r="K2184">
        <v>1161</v>
      </c>
      <c r="L2184" s="22">
        <v>43059</v>
      </c>
      <c r="M2184">
        <v>1161</v>
      </c>
      <c r="N2184" s="4">
        <v>43056</v>
      </c>
      <c r="O2184" s="3" t="s">
        <v>15</v>
      </c>
      <c r="P2184" s="3">
        <v>3969</v>
      </c>
      <c r="Q2184" s="3" t="s">
        <v>846</v>
      </c>
      <c r="R2184" s="3" t="s">
        <v>17</v>
      </c>
      <c r="S2184" s="3">
        <v>0.05</v>
      </c>
      <c r="T2184" s="3">
        <v>2</v>
      </c>
      <c r="U2184" s="3">
        <v>0</v>
      </c>
      <c r="V2184" s="3">
        <v>200</v>
      </c>
      <c r="W2184">
        <v>1161</v>
      </c>
      <c r="X2184" s="4">
        <v>43059</v>
      </c>
      <c r="Y2184">
        <v>1161</v>
      </c>
      <c r="Z2184" s="10">
        <f t="shared" si="211"/>
        <v>0</v>
      </c>
      <c r="AA2184" s="10">
        <f t="shared" si="210"/>
        <v>0</v>
      </c>
      <c r="AB2184" t="str">
        <f t="shared" si="207"/>
        <v/>
      </c>
      <c r="AC2184">
        <f t="shared" si="208"/>
        <v>-2424370</v>
      </c>
      <c r="AD2184">
        <f t="shared" si="209"/>
        <v>0.66647515081873032</v>
      </c>
      <c r="AE2184" s="15">
        <v>43057</v>
      </c>
      <c r="AF2184" s="9">
        <v>8.0390936811383096E-3</v>
      </c>
      <c r="AG2184" s="12" t="s">
        <v>957</v>
      </c>
      <c r="AH2184" s="20">
        <v>43055.99722222222</v>
      </c>
      <c r="AI2184" s="12">
        <v>3481</v>
      </c>
      <c r="AJ2184" s="12">
        <v>500</v>
      </c>
      <c r="AK2184" s="12">
        <v>0.16769999999999999</v>
      </c>
      <c r="AL2184" s="17">
        <v>6900</v>
      </c>
      <c r="AM2184" s="17">
        <v>0.18479196556671448</v>
      </c>
      <c r="AN2184" s="9"/>
      <c r="AO2184" s="9"/>
      <c r="AP2184" s="17">
        <v>0</v>
      </c>
      <c r="AQ2184" s="17">
        <v>7667</v>
      </c>
      <c r="AR2184" s="17">
        <v>1</v>
      </c>
      <c r="AS2184" s="17">
        <v>0.19</v>
      </c>
      <c r="AT2184" s="17">
        <v>0.30825242718446599</v>
      </c>
      <c r="AU2184" s="12">
        <v>0.30825242718446599</v>
      </c>
      <c r="AV2184" s="12">
        <v>0.89</v>
      </c>
      <c r="AY2184" s="12">
        <v>2200000</v>
      </c>
      <c r="BA2184" s="12">
        <v>1</v>
      </c>
      <c r="BD2184" s="12">
        <v>0.18479196556671448</v>
      </c>
      <c r="BE2184" s="12">
        <v>1</v>
      </c>
      <c r="BF2184" s="12">
        <v>0.30825242718446599</v>
      </c>
      <c r="BG2184" s="12">
        <v>0.30825242718446599</v>
      </c>
      <c r="BH2184" s="12">
        <v>3.7999999999999999E-2</v>
      </c>
      <c r="BI2184" s="12">
        <v>0.19</v>
      </c>
      <c r="BJ2184" s="12">
        <v>1.0999999999999999E-2</v>
      </c>
      <c r="BK2184" s="12">
        <v>0.78800000000000003</v>
      </c>
      <c r="BL2184" s="12">
        <v>505</v>
      </c>
      <c r="BM2184" s="12">
        <v>-162</v>
      </c>
      <c r="BN2184" s="12">
        <v>234</v>
      </c>
      <c r="BO2184" s="12">
        <v>1214</v>
      </c>
      <c r="BP2184" s="12">
        <v>287</v>
      </c>
      <c r="BQ2184" s="12">
        <v>-242</v>
      </c>
      <c r="BR2184" s="12">
        <v>-81</v>
      </c>
      <c r="BS2184" s="12">
        <v>637</v>
      </c>
      <c r="BT2184" s="12">
        <v>0.32894687053743926</v>
      </c>
      <c r="BU2184" s="12">
        <v>0.44771860997904978</v>
      </c>
      <c r="BV2184" s="12">
        <v>0.4631635784493775</v>
      </c>
      <c r="BW2184" s="12">
        <v>0.46722109512221421</v>
      </c>
      <c r="BX2184" s="12">
        <v>0.40487270148390747</v>
      </c>
      <c r="BY2184" s="12">
        <v>1766.5</v>
      </c>
      <c r="BZ2184" s="12">
        <v>1</v>
      </c>
      <c r="CB2184" s="12">
        <v>0.19078661451542808</v>
      </c>
      <c r="CC2184" s="12">
        <v>22480</v>
      </c>
      <c r="CD2184" s="12">
        <v>22490</v>
      </c>
      <c r="CE2184" s="12">
        <v>0.96857930015719818</v>
      </c>
      <c r="CH2184" s="22">
        <v>43055</v>
      </c>
      <c r="CI2184">
        <v>984</v>
      </c>
      <c r="CJ2184">
        <v>994</v>
      </c>
      <c r="CK2184">
        <v>984</v>
      </c>
      <c r="CL2184">
        <v>993</v>
      </c>
      <c r="CM2184" s="22">
        <v>43056</v>
      </c>
      <c r="CN2184">
        <v>1161</v>
      </c>
      <c r="CO2184">
        <v>1161</v>
      </c>
      <c r="CP2184">
        <v>1161</v>
      </c>
      <c r="CQ2184">
        <v>1161</v>
      </c>
      <c r="CR2184" s="22">
        <v>43059</v>
      </c>
      <c r="CS2184">
        <v>1161</v>
      </c>
      <c r="CT2184">
        <v>1176</v>
      </c>
      <c r="CU2184">
        <v>1125</v>
      </c>
      <c r="CV2184">
        <v>1170</v>
      </c>
    </row>
    <row r="2185" spans="1:100">
      <c r="A2185" s="22">
        <v>43055</v>
      </c>
      <c r="B2185">
        <v>236</v>
      </c>
      <c r="C2185">
        <v>236</v>
      </c>
      <c r="D2185">
        <v>188</v>
      </c>
      <c r="E2185">
        <v>194</v>
      </c>
      <c r="F2185" s="23">
        <f t="shared" si="212"/>
        <v>-0.17796610169491522</v>
      </c>
      <c r="G2185" s="22">
        <v>43056</v>
      </c>
      <c r="H2185">
        <v>191</v>
      </c>
      <c r="I2185">
        <v>196</v>
      </c>
      <c r="J2185">
        <v>180</v>
      </c>
      <c r="K2185">
        <v>186</v>
      </c>
      <c r="L2185" s="22">
        <v>43059</v>
      </c>
      <c r="M2185">
        <v>183</v>
      </c>
      <c r="N2185" s="4">
        <v>43056</v>
      </c>
      <c r="O2185" s="3" t="s">
        <v>15</v>
      </c>
      <c r="P2185" s="3">
        <v>7886</v>
      </c>
      <c r="Q2185" s="3" t="s">
        <v>722</v>
      </c>
      <c r="R2185" s="3" t="s">
        <v>17</v>
      </c>
      <c r="S2185" s="3">
        <v>0.05</v>
      </c>
      <c r="T2185" s="3">
        <v>2</v>
      </c>
      <c r="U2185" s="3">
        <v>0</v>
      </c>
      <c r="V2185" s="3">
        <v>3000</v>
      </c>
      <c r="W2185">
        <v>191</v>
      </c>
      <c r="X2185" s="4">
        <v>43059</v>
      </c>
      <c r="Y2185">
        <v>186</v>
      </c>
      <c r="Z2185" s="10">
        <f t="shared" si="211"/>
        <v>-15000</v>
      </c>
      <c r="AA2185" s="10">
        <f t="shared" si="210"/>
        <v>15000</v>
      </c>
      <c r="AB2185" t="str">
        <f t="shared" si="207"/>
        <v/>
      </c>
      <c r="AC2185">
        <f t="shared" si="208"/>
        <v>-2424370</v>
      </c>
      <c r="AD2185">
        <f t="shared" si="209"/>
        <v>4.500000000000004E-2</v>
      </c>
      <c r="AE2185" s="15">
        <v>43057</v>
      </c>
      <c r="AF2185" s="9">
        <v>8.0390936811383096E-3</v>
      </c>
      <c r="AG2185" s="12" t="s">
        <v>960</v>
      </c>
      <c r="AH2185" s="20">
        <v>43055.835416666669</v>
      </c>
      <c r="AI2185" s="12">
        <v>200</v>
      </c>
      <c r="AJ2185" s="12">
        <v>6</v>
      </c>
      <c r="AK2185" s="12">
        <v>3.09E-2</v>
      </c>
      <c r="AL2185" s="17">
        <v>5000</v>
      </c>
      <c r="AM2185" s="17">
        <v>0.81720430107526887</v>
      </c>
      <c r="AN2185" s="9"/>
      <c r="AO2185" s="9"/>
      <c r="AP2185" s="17">
        <v>0</v>
      </c>
      <c r="AQ2185" s="17">
        <v>1892</v>
      </c>
      <c r="AR2185" s="17">
        <v>0.5089285714285714</v>
      </c>
      <c r="AS2185" s="17">
        <v>0.29899999999999999</v>
      </c>
      <c r="AT2185" s="17">
        <v>0.53781512605042014</v>
      </c>
      <c r="AU2185" s="12">
        <v>0.6333333333333333</v>
      </c>
      <c r="AV2185" s="12" t="s">
        <v>988</v>
      </c>
      <c r="AY2185" s="12">
        <v>10171797</v>
      </c>
      <c r="BA2185" s="12">
        <v>0.30379746835443039</v>
      </c>
      <c r="BD2185" s="12">
        <v>0.81720430107526887</v>
      </c>
      <c r="BE2185" s="12">
        <v>0.5089285714285714</v>
      </c>
      <c r="BF2185" s="12">
        <v>0.53781512605042014</v>
      </c>
      <c r="BG2185" s="12">
        <v>0.6333333333333333</v>
      </c>
      <c r="BH2185" s="12">
        <v>5.0000000000000001E-3</v>
      </c>
      <c r="BI2185" s="12">
        <v>0.29899999999999999</v>
      </c>
      <c r="BJ2185" s="12">
        <v>0</v>
      </c>
      <c r="BK2185" s="12">
        <v>0.57099999999999995</v>
      </c>
      <c r="BL2185" s="12">
        <v>224</v>
      </c>
      <c r="BM2185" s="12">
        <v>-16</v>
      </c>
      <c r="BN2185" s="12">
        <v>-105</v>
      </c>
      <c r="BO2185" s="12">
        <v>1035</v>
      </c>
      <c r="BP2185" s="12">
        <v>-261</v>
      </c>
      <c r="BQ2185" s="12">
        <v>-64</v>
      </c>
      <c r="BR2185" s="12">
        <v>378</v>
      </c>
      <c r="BS2185" s="12">
        <v>904</v>
      </c>
      <c r="BT2185" s="12">
        <v>0.33046792972133077</v>
      </c>
      <c r="BU2185" s="12">
        <v>0.64007582585320488</v>
      </c>
      <c r="BV2185" s="12">
        <v>0.66777639880429773</v>
      </c>
      <c r="BW2185" s="12">
        <v>0.68217241655105965</v>
      </c>
      <c r="BX2185" s="12">
        <v>0.39853856009583055</v>
      </c>
      <c r="BY2185" s="12">
        <v>1766.5</v>
      </c>
      <c r="BZ2185" s="12">
        <v>0.30379746835443039</v>
      </c>
      <c r="CB2185" s="12">
        <v>0.19078661451542808</v>
      </c>
      <c r="CC2185" s="12">
        <v>22480</v>
      </c>
      <c r="CD2185" s="12">
        <v>22490</v>
      </c>
      <c r="CE2185" s="12">
        <v>4.2833419060915574</v>
      </c>
      <c r="CH2185" s="22">
        <v>43055</v>
      </c>
      <c r="CI2185">
        <v>236</v>
      </c>
      <c r="CJ2185">
        <v>236</v>
      </c>
      <c r="CK2185">
        <v>188</v>
      </c>
      <c r="CL2185">
        <v>194</v>
      </c>
      <c r="CM2185" s="22">
        <v>43056</v>
      </c>
      <c r="CN2185">
        <v>191</v>
      </c>
      <c r="CO2185">
        <v>196</v>
      </c>
      <c r="CP2185">
        <v>180</v>
      </c>
      <c r="CQ2185">
        <v>186</v>
      </c>
      <c r="CR2185" s="22">
        <v>43059</v>
      </c>
      <c r="CS2185">
        <v>183</v>
      </c>
      <c r="CT2185">
        <v>187</v>
      </c>
      <c r="CU2185">
        <v>180</v>
      </c>
      <c r="CV2185">
        <v>184</v>
      </c>
    </row>
    <row r="2186" spans="1:100">
      <c r="A2186" s="22">
        <v>43055</v>
      </c>
      <c r="B2186">
        <v>2400</v>
      </c>
      <c r="C2186">
        <v>2597</v>
      </c>
      <c r="D2186">
        <v>2362</v>
      </c>
      <c r="E2186">
        <v>2597</v>
      </c>
      <c r="F2186" s="23">
        <f t="shared" si="212"/>
        <v>8.2083333333333286E-2</v>
      </c>
      <c r="G2186" s="22">
        <v>43056</v>
      </c>
      <c r="H2186">
        <v>3050</v>
      </c>
      <c r="I2186">
        <v>3100</v>
      </c>
      <c r="J2186">
        <v>3000</v>
      </c>
      <c r="K2186">
        <v>3100</v>
      </c>
      <c r="L2186" s="22">
        <v>43059</v>
      </c>
      <c r="M2186">
        <v>3170</v>
      </c>
      <c r="N2186" s="4">
        <v>43056</v>
      </c>
      <c r="O2186" s="3" t="s">
        <v>15</v>
      </c>
      <c r="P2186" s="3">
        <v>2209</v>
      </c>
      <c r="Q2186" s="3" t="s">
        <v>847</v>
      </c>
      <c r="R2186" s="3" t="s">
        <v>17</v>
      </c>
      <c r="S2186" s="3">
        <v>0.05</v>
      </c>
      <c r="T2186" s="3">
        <v>2</v>
      </c>
      <c r="U2186" s="3">
        <v>0</v>
      </c>
      <c r="V2186" s="3">
        <v>200</v>
      </c>
      <c r="W2186">
        <v>3050</v>
      </c>
      <c r="X2186" s="4">
        <v>43059</v>
      </c>
      <c r="Y2186">
        <v>3100</v>
      </c>
      <c r="Z2186" s="10">
        <f t="shared" si="211"/>
        <v>10000</v>
      </c>
      <c r="AA2186" s="10">
        <f t="shared" si="210"/>
        <v>10000</v>
      </c>
      <c r="AB2186" t="str">
        <f t="shared" si="207"/>
        <v/>
      </c>
      <c r="AC2186">
        <f t="shared" si="208"/>
        <v>-2424370</v>
      </c>
      <c r="AD2186">
        <f t="shared" si="209"/>
        <v>0.11517367458866534</v>
      </c>
      <c r="AE2186" s="15">
        <v>43057</v>
      </c>
      <c r="AF2186" s="9">
        <v>8.0390936811383096E-3</v>
      </c>
      <c r="AG2186" s="12" t="s">
        <v>954</v>
      </c>
      <c r="AH2186" s="20">
        <v>43055.940972222219</v>
      </c>
      <c r="AI2186" s="12">
        <v>2735</v>
      </c>
      <c r="AJ2186" s="12">
        <v>138</v>
      </c>
      <c r="AK2186" s="12">
        <v>5.3100000000000001E-2</v>
      </c>
      <c r="AL2186" s="17">
        <v>3900</v>
      </c>
      <c r="AM2186" s="17">
        <v>0.35483870967741937</v>
      </c>
      <c r="AN2186" s="9"/>
      <c r="AO2186" s="9"/>
      <c r="AP2186" s="17">
        <v>0</v>
      </c>
      <c r="AQ2186" s="17">
        <v>39749</v>
      </c>
      <c r="AR2186" s="17">
        <v>1</v>
      </c>
      <c r="AS2186" s="17">
        <v>0.35099999999999998</v>
      </c>
      <c r="AT2186" s="17">
        <v>1</v>
      </c>
      <c r="AU2186" s="12">
        <v>1</v>
      </c>
      <c r="AV2186" s="12">
        <v>0.71</v>
      </c>
      <c r="AY2186" s="12">
        <v>12822200</v>
      </c>
      <c r="BA2186" s="12">
        <v>1</v>
      </c>
      <c r="BD2186" s="12">
        <v>0.35483870967741937</v>
      </c>
      <c r="BE2186" s="12">
        <v>1</v>
      </c>
      <c r="BF2186" s="12">
        <v>1</v>
      </c>
      <c r="BG2186" s="12">
        <v>1</v>
      </c>
      <c r="BH2186" s="12">
        <v>0</v>
      </c>
      <c r="BI2186" s="12">
        <v>0.35099999999999998</v>
      </c>
      <c r="BJ2186" s="12">
        <v>0</v>
      </c>
      <c r="BK2186" s="12">
        <v>0.34699999999999998</v>
      </c>
      <c r="BL2186" s="12">
        <v>1365</v>
      </c>
      <c r="BM2186" s="12">
        <v>-1541</v>
      </c>
      <c r="BN2186" s="12">
        <v>133</v>
      </c>
      <c r="BO2186" s="12">
        <v>1618</v>
      </c>
      <c r="BP2186" s="12">
        <v>865</v>
      </c>
      <c r="BQ2186" s="12">
        <v>-969</v>
      </c>
      <c r="BR2186" s="12">
        <v>429</v>
      </c>
      <c r="BS2186" s="12">
        <v>1588</v>
      </c>
      <c r="BT2186" s="12">
        <v>0.38533743589368552</v>
      </c>
      <c r="BU2186" s="12">
        <v>0.70373992300720256</v>
      </c>
      <c r="BV2186" s="12">
        <v>0.72942496581419958</v>
      </c>
      <c r="BW2186" s="12">
        <v>0.7539809761647801</v>
      </c>
      <c r="BX2186" s="12">
        <v>0.40281209016270125</v>
      </c>
      <c r="BY2186" s="12">
        <v>1766.5</v>
      </c>
      <c r="BZ2186" s="12">
        <v>1</v>
      </c>
      <c r="CB2186" s="12">
        <v>0.19078661451542808</v>
      </c>
      <c r="CC2186" s="12">
        <v>22480</v>
      </c>
      <c r="CD2186" s="12">
        <v>22490</v>
      </c>
      <c r="CE2186" s="12">
        <v>1.8598721434344918</v>
      </c>
      <c r="CH2186" s="22">
        <v>43055</v>
      </c>
      <c r="CI2186">
        <v>2400</v>
      </c>
      <c r="CJ2186">
        <v>2597</v>
      </c>
      <c r="CK2186">
        <v>2362</v>
      </c>
      <c r="CL2186">
        <v>2597</v>
      </c>
      <c r="CM2186" s="22">
        <v>43056</v>
      </c>
      <c r="CN2186">
        <v>3050</v>
      </c>
      <c r="CO2186">
        <v>3100</v>
      </c>
      <c r="CP2186">
        <v>3000</v>
      </c>
      <c r="CQ2186">
        <v>3100</v>
      </c>
      <c r="CR2186" s="22">
        <v>43059</v>
      </c>
      <c r="CS2186">
        <v>3170</v>
      </c>
      <c r="CT2186">
        <v>3360</v>
      </c>
      <c r="CU2186">
        <v>2830</v>
      </c>
      <c r="CV2186">
        <v>2920</v>
      </c>
    </row>
    <row r="2187" spans="1:100">
      <c r="A2187" s="22">
        <v>43055</v>
      </c>
      <c r="B2187">
        <v>914</v>
      </c>
      <c r="C2187">
        <v>939</v>
      </c>
      <c r="D2187">
        <v>900</v>
      </c>
      <c r="E2187">
        <v>935</v>
      </c>
      <c r="F2187" s="23">
        <f t="shared" si="212"/>
        <v>2.2975929978118259E-2</v>
      </c>
      <c r="G2187" s="22">
        <v>43056</v>
      </c>
      <c r="H2187">
        <v>1090</v>
      </c>
      <c r="I2187">
        <v>1131</v>
      </c>
      <c r="J2187">
        <v>1010</v>
      </c>
      <c r="K2187">
        <v>1025</v>
      </c>
      <c r="L2187" s="22">
        <v>43059</v>
      </c>
      <c r="M2187">
        <v>1025</v>
      </c>
      <c r="N2187" s="4">
        <v>43056</v>
      </c>
      <c r="O2187" s="3" t="s">
        <v>15</v>
      </c>
      <c r="P2187" s="3">
        <v>3467</v>
      </c>
      <c r="Q2187" s="3" t="s">
        <v>557</v>
      </c>
      <c r="R2187" s="3" t="s">
        <v>17</v>
      </c>
      <c r="S2187" s="3">
        <v>0.05</v>
      </c>
      <c r="T2187" s="3">
        <v>2</v>
      </c>
      <c r="U2187" s="3">
        <v>0</v>
      </c>
      <c r="V2187" s="3">
        <v>300</v>
      </c>
      <c r="W2187">
        <v>1090</v>
      </c>
      <c r="X2187" s="4">
        <v>43059</v>
      </c>
      <c r="Y2187">
        <v>1025</v>
      </c>
      <c r="Z2187" s="10">
        <f t="shared" si="211"/>
        <v>-19500</v>
      </c>
      <c r="AA2187" s="10">
        <f t="shared" si="210"/>
        <v>19500</v>
      </c>
      <c r="AB2187" t="str">
        <f t="shared" si="207"/>
        <v/>
      </c>
      <c r="AC2187">
        <f t="shared" si="208"/>
        <v>-2424370</v>
      </c>
      <c r="AD2187">
        <f t="shared" si="209"/>
        <v>0.51121076233183849</v>
      </c>
      <c r="AE2187" s="15">
        <v>43057</v>
      </c>
      <c r="AF2187" s="9">
        <v>8.0390936811383096E-3</v>
      </c>
      <c r="AG2187" s="12" t="s">
        <v>954</v>
      </c>
      <c r="AH2187" s="20">
        <v>43055.99722222222</v>
      </c>
      <c r="AI2187" s="12">
        <v>2230</v>
      </c>
      <c r="AJ2187" s="12">
        <v>360</v>
      </c>
      <c r="AK2187" s="12">
        <v>0.1925</v>
      </c>
      <c r="AL2187" s="17">
        <v>2000</v>
      </c>
      <c r="AM2187" s="17">
        <v>0.50292682926829269</v>
      </c>
      <c r="AN2187" s="9"/>
      <c r="AO2187" s="9"/>
      <c r="AP2187" s="17">
        <v>0</v>
      </c>
      <c r="AQ2187" s="17">
        <v>5825</v>
      </c>
      <c r="AR2187" s="17">
        <v>1</v>
      </c>
      <c r="AS2187" s="17">
        <v>0.307</v>
      </c>
      <c r="AT2187" s="17">
        <v>1</v>
      </c>
      <c r="AU2187" s="12">
        <v>1</v>
      </c>
      <c r="AV2187" s="12">
        <v>2.54</v>
      </c>
      <c r="AY2187" s="12">
        <v>2841600</v>
      </c>
      <c r="BA2187" s="12">
        <v>1</v>
      </c>
      <c r="BD2187" s="12">
        <v>0.50292682926829269</v>
      </c>
      <c r="BE2187" s="12">
        <v>1</v>
      </c>
      <c r="BF2187" s="12">
        <v>1</v>
      </c>
      <c r="BG2187" s="12">
        <v>1</v>
      </c>
      <c r="BH2187" s="12">
        <v>1E-3</v>
      </c>
      <c r="BI2187" s="12">
        <v>0.307</v>
      </c>
      <c r="BJ2187" s="12">
        <v>0</v>
      </c>
      <c r="BK2187" s="12">
        <v>0.61199999999999999</v>
      </c>
      <c r="BL2187" s="12">
        <v>4</v>
      </c>
      <c r="BM2187" s="12">
        <v>0</v>
      </c>
      <c r="BN2187" s="12">
        <v>627</v>
      </c>
      <c r="BO2187" s="12">
        <v>1783</v>
      </c>
      <c r="BP2187" s="12">
        <v>-1339</v>
      </c>
      <c r="BQ2187" s="12">
        <v>-4</v>
      </c>
      <c r="BR2187" s="12">
        <v>1476</v>
      </c>
      <c r="BS2187" s="12">
        <v>1151</v>
      </c>
      <c r="BT2187" s="12">
        <v>0.38533743589368552</v>
      </c>
      <c r="BU2187" s="12">
        <v>0.70373992300720256</v>
      </c>
      <c r="BV2187" s="12">
        <v>0.72942496581419958</v>
      </c>
      <c r="BW2187" s="12">
        <v>0.7539809761647801</v>
      </c>
      <c r="BX2187" s="12">
        <v>0.40281209016270125</v>
      </c>
      <c r="BY2187" s="12">
        <v>1766.5</v>
      </c>
      <c r="BZ2187" s="12">
        <v>1</v>
      </c>
      <c r="CB2187" s="12">
        <v>0.19078661451542808</v>
      </c>
      <c r="CC2187" s="12">
        <v>22480</v>
      </c>
      <c r="CD2187" s="12">
        <v>22490</v>
      </c>
      <c r="CE2187" s="12">
        <v>2.6360697816545362</v>
      </c>
      <c r="CH2187" s="22">
        <v>43055</v>
      </c>
      <c r="CI2187">
        <v>914</v>
      </c>
      <c r="CJ2187">
        <v>939</v>
      </c>
      <c r="CK2187">
        <v>900</v>
      </c>
      <c r="CL2187">
        <v>935</v>
      </c>
      <c r="CM2187" s="22">
        <v>43056</v>
      </c>
      <c r="CN2187">
        <v>1090</v>
      </c>
      <c r="CO2187">
        <v>1131</v>
      </c>
      <c r="CP2187">
        <v>1010</v>
      </c>
      <c r="CQ2187">
        <v>1025</v>
      </c>
      <c r="CR2187" s="22">
        <v>43059</v>
      </c>
      <c r="CS2187">
        <v>1025</v>
      </c>
      <c r="CT2187">
        <v>1033</v>
      </c>
      <c r="CU2187">
        <v>1008</v>
      </c>
      <c r="CV2187">
        <v>1026</v>
      </c>
    </row>
    <row r="2188" spans="1:100">
      <c r="A2188" s="22">
        <v>43056</v>
      </c>
      <c r="B2188">
        <v>93</v>
      </c>
      <c r="C2188">
        <v>123</v>
      </c>
      <c r="D2188">
        <v>92</v>
      </c>
      <c r="E2188">
        <v>123</v>
      </c>
      <c r="F2188" s="23">
        <f t="shared" si="212"/>
        <v>0.32258064516129026</v>
      </c>
      <c r="G2188" s="22">
        <v>43059</v>
      </c>
      <c r="H2188">
        <v>164</v>
      </c>
      <c r="I2188">
        <v>173</v>
      </c>
      <c r="J2188">
        <v>150</v>
      </c>
      <c r="K2188">
        <v>168</v>
      </c>
      <c r="L2188" s="22">
        <v>43060</v>
      </c>
      <c r="M2188">
        <v>178</v>
      </c>
      <c r="N2188" s="4">
        <v>43059</v>
      </c>
      <c r="O2188" s="3" t="s">
        <v>15</v>
      </c>
      <c r="P2188" s="3">
        <v>4222</v>
      </c>
      <c r="Q2188" s="3" t="s">
        <v>291</v>
      </c>
      <c r="R2188" s="3" t="s">
        <v>17</v>
      </c>
      <c r="S2188" s="3">
        <v>0.05</v>
      </c>
      <c r="T2188" s="3">
        <v>2</v>
      </c>
      <c r="U2188" s="3">
        <v>0</v>
      </c>
      <c r="V2188" s="3">
        <v>5000</v>
      </c>
      <c r="W2188">
        <v>164</v>
      </c>
      <c r="X2188" s="4">
        <v>43060</v>
      </c>
      <c r="Y2188">
        <v>168</v>
      </c>
      <c r="Z2188" s="10">
        <f t="shared" si="211"/>
        <v>20000</v>
      </c>
      <c r="AA2188" s="10">
        <f t="shared" si="210"/>
        <v>20000</v>
      </c>
      <c r="AB2188" t="str">
        <f t="shared" si="207"/>
        <v/>
      </c>
      <c r="AC2188">
        <f t="shared" si="208"/>
        <v>-2424370</v>
      </c>
      <c r="AD2188">
        <f t="shared" si="209"/>
        <v>5.5180870631514889E-3</v>
      </c>
      <c r="AE2188" s="15">
        <v>43060</v>
      </c>
      <c r="AF2188" s="9">
        <v>-4.2679880434949302E-3</v>
      </c>
      <c r="AG2188" s="12" t="s">
        <v>954</v>
      </c>
      <c r="AH2188" s="20">
        <v>43056.997916666667</v>
      </c>
      <c r="AI2188" s="12">
        <v>163.1</v>
      </c>
      <c r="AJ2188" s="12">
        <v>40.1</v>
      </c>
      <c r="AK2188" s="12">
        <v>0.32600000000000001</v>
      </c>
      <c r="AL2188" s="17">
        <v>789000</v>
      </c>
      <c r="AM2188" s="17">
        <v>0.49593495934959347</v>
      </c>
      <c r="AN2188" s="9"/>
      <c r="AO2188" s="9"/>
      <c r="AP2188" s="17">
        <v>0</v>
      </c>
      <c r="AQ2188" s="17">
        <v>4599</v>
      </c>
      <c r="AR2188" s="17">
        <v>1</v>
      </c>
      <c r="AS2188" s="17">
        <v>0.441</v>
      </c>
      <c r="AT2188" s="17">
        <v>1</v>
      </c>
      <c r="AU2188" s="12">
        <v>1</v>
      </c>
      <c r="AV2188" s="12">
        <v>0</v>
      </c>
      <c r="AY2188" s="12">
        <v>37389411</v>
      </c>
      <c r="BA2188" s="12">
        <v>1</v>
      </c>
      <c r="BD2188" s="12">
        <v>0.49593495934959347</v>
      </c>
      <c r="BE2188" s="12">
        <v>1</v>
      </c>
      <c r="BF2188" s="12">
        <v>1</v>
      </c>
      <c r="BG2188" s="12">
        <v>1</v>
      </c>
      <c r="BH2188" s="12">
        <v>2E-3</v>
      </c>
      <c r="BI2188" s="12">
        <v>0.441</v>
      </c>
      <c r="BJ2188" s="12">
        <v>0</v>
      </c>
      <c r="BK2188" s="12">
        <v>0.42699999999999999</v>
      </c>
      <c r="BL2188" s="12">
        <v>-329</v>
      </c>
      <c r="BM2188" s="12">
        <v>-988</v>
      </c>
      <c r="BN2188" s="12">
        <v>506</v>
      </c>
      <c r="BO2188" s="12">
        <v>704</v>
      </c>
      <c r="BP2188" s="12">
        <v>-405</v>
      </c>
      <c r="BQ2188" s="12">
        <v>-835</v>
      </c>
      <c r="BR2188" s="12">
        <v>1789</v>
      </c>
      <c r="BS2188" s="12">
        <v>1453</v>
      </c>
      <c r="BT2188" s="12">
        <v>0.39891865867114207</v>
      </c>
      <c r="BU2188" s="12">
        <v>0.64011302713354001</v>
      </c>
      <c r="BV2188" s="12">
        <v>0.68668282658058399</v>
      </c>
      <c r="BW2188" s="12">
        <v>0.72551455935930187</v>
      </c>
      <c r="BX2188" s="12">
        <v>0.46173048332262129</v>
      </c>
      <c r="BY2188" s="12">
        <v>1758</v>
      </c>
      <c r="BZ2188" s="12">
        <v>1</v>
      </c>
      <c r="CB2188" s="12">
        <v>0.19078661451542808</v>
      </c>
      <c r="CC2188" s="12">
        <v>22490</v>
      </c>
      <c r="CD2188" s="12">
        <v>22220</v>
      </c>
      <c r="CE2188" s="12">
        <v>2.5994221901216732</v>
      </c>
      <c r="CH2188" s="22">
        <v>43056</v>
      </c>
      <c r="CI2188">
        <v>93</v>
      </c>
      <c r="CJ2188">
        <v>123</v>
      </c>
      <c r="CK2188">
        <v>92</v>
      </c>
      <c r="CL2188">
        <v>123</v>
      </c>
      <c r="CM2188" s="22">
        <v>43059</v>
      </c>
      <c r="CN2188">
        <v>164</v>
      </c>
      <c r="CO2188">
        <v>173</v>
      </c>
      <c r="CP2188">
        <v>150</v>
      </c>
      <c r="CQ2188">
        <v>168</v>
      </c>
      <c r="CR2188" s="22">
        <v>43060</v>
      </c>
      <c r="CS2188">
        <v>178</v>
      </c>
      <c r="CT2188">
        <v>182</v>
      </c>
      <c r="CU2188">
        <v>156</v>
      </c>
      <c r="CV2188">
        <v>167</v>
      </c>
    </row>
    <row r="2189" spans="1:100">
      <c r="A2189" s="22">
        <v>43056</v>
      </c>
      <c r="B2189">
        <v>15</v>
      </c>
      <c r="C2189">
        <v>16</v>
      </c>
      <c r="D2189">
        <v>15</v>
      </c>
      <c r="E2189">
        <v>15</v>
      </c>
      <c r="F2189" s="23">
        <f t="shared" si="212"/>
        <v>0</v>
      </c>
      <c r="G2189" s="22">
        <v>43059</v>
      </c>
      <c r="H2189">
        <v>16</v>
      </c>
      <c r="I2189">
        <v>16</v>
      </c>
      <c r="J2189">
        <v>15</v>
      </c>
      <c r="K2189">
        <v>15</v>
      </c>
      <c r="L2189" s="22">
        <v>43060</v>
      </c>
      <c r="M2189">
        <v>15</v>
      </c>
      <c r="N2189" s="4">
        <v>43059</v>
      </c>
      <c r="O2189" s="3" t="s">
        <v>15</v>
      </c>
      <c r="P2189" s="3">
        <v>8918</v>
      </c>
      <c r="Q2189" s="3" t="s">
        <v>72</v>
      </c>
      <c r="R2189" s="3" t="s">
        <v>17</v>
      </c>
      <c r="S2189" s="3">
        <v>0.05</v>
      </c>
      <c r="T2189" s="3">
        <v>2</v>
      </c>
      <c r="U2189" s="3">
        <v>0</v>
      </c>
      <c r="V2189" s="3">
        <v>33400</v>
      </c>
      <c r="W2189">
        <v>16</v>
      </c>
      <c r="X2189" s="4">
        <v>43060</v>
      </c>
      <c r="Y2189">
        <v>15</v>
      </c>
      <c r="Z2189" s="10">
        <f t="shared" si="211"/>
        <v>-33400</v>
      </c>
      <c r="AA2189" s="10">
        <f t="shared" si="210"/>
        <v>33400</v>
      </c>
      <c r="AB2189" t="str">
        <f t="shared" ref="AB2189:AB2252" si="213">IF(AND(O2189="夜間上昇",T2189=1,AF2189&gt;0),Z2189,"")</f>
        <v/>
      </c>
      <c r="AC2189">
        <f t="shared" si="208"/>
        <v>-2424370</v>
      </c>
      <c r="AD2189">
        <f t="shared" si="209"/>
        <v>1.9108280254777066E-2</v>
      </c>
      <c r="AE2189" s="15">
        <v>43060</v>
      </c>
      <c r="AF2189" s="9">
        <v>-4.2679880434949302E-3</v>
      </c>
      <c r="AG2189" s="12" t="s">
        <v>962</v>
      </c>
      <c r="AH2189" s="20">
        <v>43056.976388888892</v>
      </c>
      <c r="AI2189" s="12">
        <v>15.7</v>
      </c>
      <c r="AJ2189" s="12">
        <v>0.7</v>
      </c>
      <c r="AK2189" s="12">
        <v>4.6699999999999998E-2</v>
      </c>
      <c r="AL2189" s="17">
        <v>603000</v>
      </c>
      <c r="AM2189" s="17">
        <v>0.2</v>
      </c>
      <c r="AN2189" s="9"/>
      <c r="AO2189" s="9"/>
      <c r="AP2189" s="17">
        <v>0</v>
      </c>
      <c r="AQ2189" s="17">
        <v>10837</v>
      </c>
      <c r="AR2189" s="17">
        <v>0</v>
      </c>
      <c r="AS2189" s="17">
        <v>5.2999999999999999E-2</v>
      </c>
      <c r="AT2189" s="17">
        <v>0</v>
      </c>
      <c r="AU2189" s="12">
        <v>0.30769230769230771</v>
      </c>
      <c r="AV2189" s="12">
        <v>0</v>
      </c>
      <c r="AY2189" s="12">
        <v>722474000</v>
      </c>
      <c r="BA2189" s="12">
        <v>0</v>
      </c>
      <c r="BD2189" s="12">
        <v>0.2</v>
      </c>
      <c r="BE2189" s="12">
        <v>0</v>
      </c>
      <c r="BF2189" s="12">
        <v>0</v>
      </c>
      <c r="BG2189" s="12">
        <v>0.30769230769230771</v>
      </c>
      <c r="BH2189" s="12">
        <v>3.6999999999999998E-2</v>
      </c>
      <c r="BI2189" s="12">
        <v>5.2999999999999999E-2</v>
      </c>
      <c r="BJ2189" s="12">
        <v>1E-3</v>
      </c>
      <c r="BK2189" s="12">
        <v>0.10199999999999999</v>
      </c>
      <c r="BL2189" s="12">
        <v>-395</v>
      </c>
      <c r="BM2189" s="12">
        <v>939</v>
      </c>
      <c r="BN2189" s="12">
        <v>-982</v>
      </c>
      <c r="BO2189" s="12">
        <v>395</v>
      </c>
      <c r="BP2189" s="12">
        <v>-566</v>
      </c>
      <c r="BQ2189" s="12">
        <v>724</v>
      </c>
      <c r="BR2189" s="12">
        <v>-55</v>
      </c>
      <c r="BS2189" s="12">
        <v>833</v>
      </c>
      <c r="BT2189" s="12">
        <v>0.30017956504710658</v>
      </c>
      <c r="BU2189" s="12">
        <v>0.63611492325185148</v>
      </c>
      <c r="BV2189" s="12">
        <v>0.69346283965025357</v>
      </c>
      <c r="BW2189" s="12">
        <v>0.74683528581521108</v>
      </c>
      <c r="BX2189" s="12">
        <v>0.43122945578791805</v>
      </c>
      <c r="BY2189" s="12">
        <v>1758</v>
      </c>
      <c r="BZ2189" s="12">
        <v>0</v>
      </c>
      <c r="CB2189" s="12">
        <v>0.19078661451542808</v>
      </c>
      <c r="CC2189" s="12">
        <v>22490</v>
      </c>
      <c r="CD2189" s="12">
        <v>22220</v>
      </c>
      <c r="CE2189" s="12">
        <v>1.0482915717539862</v>
      </c>
      <c r="CH2189" s="22">
        <v>43056</v>
      </c>
      <c r="CI2189">
        <v>15</v>
      </c>
      <c r="CJ2189">
        <v>16</v>
      </c>
      <c r="CK2189">
        <v>15</v>
      </c>
      <c r="CL2189">
        <v>15</v>
      </c>
      <c r="CM2189" s="22">
        <v>43059</v>
      </c>
      <c r="CN2189">
        <v>16</v>
      </c>
      <c r="CO2189">
        <v>16</v>
      </c>
      <c r="CP2189">
        <v>15</v>
      </c>
      <c r="CQ2189">
        <v>15</v>
      </c>
      <c r="CR2189" s="22">
        <v>43060</v>
      </c>
      <c r="CS2189">
        <v>15</v>
      </c>
      <c r="CT2189">
        <v>16</v>
      </c>
      <c r="CU2189">
        <v>15</v>
      </c>
      <c r="CV2189">
        <v>16</v>
      </c>
    </row>
    <row r="2190" spans="1:100">
      <c r="A2190" s="22">
        <v>43056</v>
      </c>
      <c r="B2190">
        <v>14</v>
      </c>
      <c r="C2190">
        <v>14</v>
      </c>
      <c r="D2190">
        <v>13</v>
      </c>
      <c r="E2190">
        <v>13</v>
      </c>
      <c r="F2190" s="23">
        <f t="shared" si="212"/>
        <v>-7.1428571428571397E-2</v>
      </c>
      <c r="G2190" s="22">
        <v>43059</v>
      </c>
      <c r="H2190">
        <v>14</v>
      </c>
      <c r="I2190">
        <v>15</v>
      </c>
      <c r="J2190">
        <v>13</v>
      </c>
      <c r="K2190">
        <v>15</v>
      </c>
      <c r="L2190" s="22">
        <v>43060</v>
      </c>
      <c r="M2190">
        <v>15</v>
      </c>
      <c r="N2190" s="4">
        <v>43059</v>
      </c>
      <c r="O2190" s="3" t="s">
        <v>15</v>
      </c>
      <c r="P2190" s="3">
        <v>9318</v>
      </c>
      <c r="Q2190" s="3" t="s">
        <v>71</v>
      </c>
      <c r="R2190" s="3" t="s">
        <v>17</v>
      </c>
      <c r="S2190" s="3">
        <v>0.05</v>
      </c>
      <c r="T2190" s="3">
        <v>2</v>
      </c>
      <c r="U2190" s="3">
        <v>0</v>
      </c>
      <c r="V2190" s="3">
        <v>38500</v>
      </c>
      <c r="W2190">
        <v>14</v>
      </c>
      <c r="X2190" s="4">
        <v>43060</v>
      </c>
      <c r="Y2190">
        <v>15</v>
      </c>
      <c r="Z2190" s="10">
        <f t="shared" si="211"/>
        <v>38500</v>
      </c>
      <c r="AA2190" s="10">
        <f t="shared" si="210"/>
        <v>38500</v>
      </c>
      <c r="AB2190" t="str">
        <f t="shared" si="213"/>
        <v/>
      </c>
      <c r="AC2190">
        <f t="shared" si="208"/>
        <v>-2424370</v>
      </c>
      <c r="AD2190">
        <f t="shared" si="209"/>
        <v>3.7037037037036979E-2</v>
      </c>
      <c r="AE2190" s="15">
        <v>43060</v>
      </c>
      <c r="AF2190" s="9">
        <v>-4.2679880434949302E-3</v>
      </c>
      <c r="AG2190" s="12" t="s">
        <v>954</v>
      </c>
      <c r="AH2190" s="20">
        <v>43056.993750000001</v>
      </c>
      <c r="AI2190" s="12">
        <v>13.5</v>
      </c>
      <c r="AJ2190" s="12">
        <v>0.5</v>
      </c>
      <c r="AK2190" s="12">
        <v>3.85E-2</v>
      </c>
      <c r="AL2190" s="17">
        <v>133500</v>
      </c>
      <c r="AM2190" s="17">
        <v>1.1538461538461537</v>
      </c>
      <c r="AN2190" s="9"/>
      <c r="AO2190" s="9"/>
      <c r="AP2190" s="17">
        <v>0</v>
      </c>
      <c r="AQ2190" s="17">
        <v>6142</v>
      </c>
      <c r="AR2190" s="17">
        <v>0.25</v>
      </c>
      <c r="AS2190" s="17">
        <v>4.7E-2</v>
      </c>
      <c r="AT2190" s="17">
        <v>0.25</v>
      </c>
      <c r="AU2190" s="12">
        <v>0.2857142857142857</v>
      </c>
      <c r="AV2190" s="12">
        <v>0</v>
      </c>
      <c r="AY2190" s="12">
        <v>472435456</v>
      </c>
      <c r="BA2190" s="12">
        <v>0.5</v>
      </c>
      <c r="BD2190" s="12">
        <v>1.1538461538461537</v>
      </c>
      <c r="BE2190" s="12">
        <v>0.25</v>
      </c>
      <c r="BF2190" s="12">
        <v>0.25</v>
      </c>
      <c r="BG2190" s="12">
        <v>0.2857142857142857</v>
      </c>
      <c r="BH2190" s="12">
        <v>6.0999999999999999E-2</v>
      </c>
      <c r="BI2190" s="12">
        <v>4.7E-2</v>
      </c>
      <c r="BJ2190" s="12">
        <v>0</v>
      </c>
      <c r="BK2190" s="12">
        <v>0.27800000000000002</v>
      </c>
      <c r="BL2190" s="12">
        <v>-372</v>
      </c>
      <c r="BM2190" s="12">
        <v>-524</v>
      </c>
      <c r="BN2190" s="12">
        <v>916</v>
      </c>
      <c r="BO2190" s="12">
        <v>1248</v>
      </c>
      <c r="BP2190" s="12">
        <v>785</v>
      </c>
      <c r="BQ2190" s="12">
        <v>29</v>
      </c>
      <c r="BR2190" s="12">
        <v>55</v>
      </c>
      <c r="BS2190" s="12">
        <v>1227</v>
      </c>
      <c r="BT2190" s="12">
        <v>0.39891865867114207</v>
      </c>
      <c r="BU2190" s="12">
        <v>0.64011302713354001</v>
      </c>
      <c r="BV2190" s="12">
        <v>0.68668282658058399</v>
      </c>
      <c r="BW2190" s="12">
        <v>0.72551455935930187</v>
      </c>
      <c r="BX2190" s="12">
        <v>0.46173048332262129</v>
      </c>
      <c r="BY2190" s="12">
        <v>1758</v>
      </c>
      <c r="BZ2190" s="12">
        <v>0.5</v>
      </c>
      <c r="CB2190" s="12">
        <v>0.19078661451542808</v>
      </c>
      <c r="CC2190" s="12">
        <v>22490</v>
      </c>
      <c r="CD2190" s="12">
        <v>22220</v>
      </c>
      <c r="CE2190" s="12">
        <v>6.0478359908883821</v>
      </c>
      <c r="CH2190" s="22">
        <v>43056</v>
      </c>
      <c r="CI2190">
        <v>14</v>
      </c>
      <c r="CJ2190">
        <v>14</v>
      </c>
      <c r="CK2190">
        <v>13</v>
      </c>
      <c r="CL2190">
        <v>13</v>
      </c>
      <c r="CM2190" s="22">
        <v>43059</v>
      </c>
      <c r="CN2190">
        <v>14</v>
      </c>
      <c r="CO2190">
        <v>15</v>
      </c>
      <c r="CP2190">
        <v>13</v>
      </c>
      <c r="CQ2190">
        <v>15</v>
      </c>
      <c r="CR2190" s="22">
        <v>43060</v>
      </c>
      <c r="CS2190">
        <v>15</v>
      </c>
      <c r="CT2190">
        <v>15</v>
      </c>
      <c r="CU2190">
        <v>14</v>
      </c>
      <c r="CV2190">
        <v>14</v>
      </c>
    </row>
    <row r="2191" spans="1:100">
      <c r="A2191" s="22">
        <v>43056</v>
      </c>
      <c r="B2191">
        <v>673</v>
      </c>
      <c r="C2191">
        <v>700</v>
      </c>
      <c r="D2191">
        <v>652</v>
      </c>
      <c r="E2191">
        <v>694</v>
      </c>
      <c r="F2191" s="23">
        <f t="shared" si="212"/>
        <v>3.1203566121842385E-2</v>
      </c>
      <c r="G2191" s="22">
        <v>43059</v>
      </c>
      <c r="H2191">
        <v>760</v>
      </c>
      <c r="I2191">
        <v>777</v>
      </c>
      <c r="J2191">
        <v>730</v>
      </c>
      <c r="K2191">
        <v>736</v>
      </c>
      <c r="L2191" s="22">
        <v>43060</v>
      </c>
      <c r="M2191">
        <v>734</v>
      </c>
      <c r="N2191" s="4">
        <v>43059</v>
      </c>
      <c r="O2191" s="3" t="s">
        <v>15</v>
      </c>
      <c r="P2191" s="3">
        <v>4594</v>
      </c>
      <c r="Q2191" s="3" t="s">
        <v>378</v>
      </c>
      <c r="R2191" s="3" t="s">
        <v>17</v>
      </c>
      <c r="S2191" s="3">
        <v>0.05</v>
      </c>
      <c r="T2191" s="3">
        <v>2</v>
      </c>
      <c r="U2191" s="3">
        <v>0</v>
      </c>
      <c r="V2191" s="3">
        <v>800</v>
      </c>
      <c r="W2191">
        <v>760</v>
      </c>
      <c r="X2191" s="4">
        <v>43060</v>
      </c>
      <c r="Y2191">
        <v>736</v>
      </c>
      <c r="Z2191" s="10">
        <f t="shared" si="211"/>
        <v>-19200</v>
      </c>
      <c r="AA2191" s="10">
        <f t="shared" si="210"/>
        <v>19200</v>
      </c>
      <c r="AB2191" t="str">
        <f t="shared" si="213"/>
        <v/>
      </c>
      <c r="AC2191">
        <f t="shared" si="208"/>
        <v>-2424370</v>
      </c>
      <c r="AD2191">
        <f t="shared" si="209"/>
        <v>1.8087855297157618E-2</v>
      </c>
      <c r="AE2191" s="15">
        <v>43060</v>
      </c>
      <c r="AF2191" s="9">
        <v>-4.2679880434949302E-3</v>
      </c>
      <c r="AG2191" s="12" t="s">
        <v>957</v>
      </c>
      <c r="AH2191" s="20">
        <v>43056.997916666667</v>
      </c>
      <c r="AI2191" s="12">
        <v>774</v>
      </c>
      <c r="AJ2191" s="12">
        <v>80</v>
      </c>
      <c r="AK2191" s="12">
        <v>0.1153</v>
      </c>
      <c r="AL2191" s="17">
        <v>97500</v>
      </c>
      <c r="AM2191" s="17">
        <v>0.43804034582132567</v>
      </c>
      <c r="AN2191" s="9"/>
      <c r="AO2191" s="9"/>
      <c r="AP2191" s="17">
        <v>34.36</v>
      </c>
      <c r="AQ2191" s="17">
        <v>25904</v>
      </c>
      <c r="AR2191" s="17">
        <v>1</v>
      </c>
      <c r="AS2191" s="17">
        <v>0</v>
      </c>
      <c r="AT2191" s="17">
        <v>0.66180048661800484</v>
      </c>
      <c r="AU2191" s="12">
        <v>0.22634791454730416</v>
      </c>
      <c r="AV2191" s="12">
        <v>0</v>
      </c>
      <c r="AY2191" s="12">
        <v>37325200</v>
      </c>
      <c r="BA2191" s="12">
        <v>1</v>
      </c>
      <c r="BD2191" s="12">
        <v>0.43804034582132567</v>
      </c>
      <c r="BE2191" s="12">
        <v>1</v>
      </c>
      <c r="BF2191" s="12">
        <v>0.66180048661800484</v>
      </c>
      <c r="BG2191" s="12">
        <v>0.22634791454730416</v>
      </c>
      <c r="BH2191" s="12">
        <v>0</v>
      </c>
      <c r="BI2191" s="12">
        <v>0</v>
      </c>
      <c r="BJ2191" s="12">
        <v>0</v>
      </c>
      <c r="BK2191" s="12">
        <v>0.84799999999999998</v>
      </c>
      <c r="BL2191" s="12">
        <v>-447</v>
      </c>
      <c r="BM2191" s="12">
        <v>-66</v>
      </c>
      <c r="BN2191" s="12">
        <v>1247</v>
      </c>
      <c r="BO2191" s="12">
        <v>823</v>
      </c>
      <c r="BP2191" s="12">
        <v>37</v>
      </c>
      <c r="BQ2191" s="12">
        <v>-3</v>
      </c>
      <c r="BR2191" s="12" t="s">
        <v>985</v>
      </c>
      <c r="BS2191" s="12">
        <v>90</v>
      </c>
      <c r="BT2191" s="12">
        <v>0.34998104509286349</v>
      </c>
      <c r="BU2191" s="12">
        <v>0.39660769606391727</v>
      </c>
      <c r="BV2191" s="12">
        <v>0.42425041356036741</v>
      </c>
      <c r="BW2191" s="12">
        <v>0.44311797910276679</v>
      </c>
      <c r="BX2191" s="12">
        <v>0.47649437350946117</v>
      </c>
      <c r="BY2191" s="12">
        <v>1758</v>
      </c>
      <c r="BZ2191" s="12">
        <v>1</v>
      </c>
      <c r="CB2191" s="12">
        <v>0.19078661451542808</v>
      </c>
      <c r="CC2191" s="12">
        <v>22490</v>
      </c>
      <c r="CD2191" s="12">
        <v>22220</v>
      </c>
      <c r="CE2191" s="12">
        <v>2.2959700130634859</v>
      </c>
      <c r="CH2191" s="22">
        <v>43056</v>
      </c>
      <c r="CI2191">
        <v>673</v>
      </c>
      <c r="CJ2191">
        <v>700</v>
      </c>
      <c r="CK2191">
        <v>652</v>
      </c>
      <c r="CL2191">
        <v>694</v>
      </c>
      <c r="CM2191" s="22">
        <v>43059</v>
      </c>
      <c r="CN2191">
        <v>760</v>
      </c>
      <c r="CO2191">
        <v>777</v>
      </c>
      <c r="CP2191">
        <v>730</v>
      </c>
      <c r="CQ2191">
        <v>736</v>
      </c>
      <c r="CR2191" s="22">
        <v>43060</v>
      </c>
      <c r="CS2191">
        <v>734</v>
      </c>
      <c r="CT2191">
        <v>736</v>
      </c>
      <c r="CU2191">
        <v>670</v>
      </c>
      <c r="CV2191">
        <v>720</v>
      </c>
    </row>
    <row r="2192" spans="1:100">
      <c r="A2192" s="22">
        <v>43056</v>
      </c>
      <c r="B2192">
        <v>810</v>
      </c>
      <c r="C2192">
        <v>870</v>
      </c>
      <c r="D2192">
        <v>802</v>
      </c>
      <c r="E2192">
        <v>870</v>
      </c>
      <c r="F2192" s="23">
        <f t="shared" si="212"/>
        <v>7.4074074074074181E-2</v>
      </c>
      <c r="G2192" s="22">
        <v>43059</v>
      </c>
      <c r="H2192">
        <v>1020</v>
      </c>
      <c r="I2192">
        <v>1020</v>
      </c>
      <c r="J2192">
        <v>1020</v>
      </c>
      <c r="K2192">
        <v>1020</v>
      </c>
      <c r="L2192" s="22">
        <v>43060</v>
      </c>
      <c r="M2192">
        <v>1140</v>
      </c>
      <c r="N2192" s="4">
        <v>43059</v>
      </c>
      <c r="O2192" s="3" t="s">
        <v>15</v>
      </c>
      <c r="P2192" s="3">
        <v>1730</v>
      </c>
      <c r="Q2192" s="3" t="s">
        <v>822</v>
      </c>
      <c r="R2192" s="3" t="s">
        <v>17</v>
      </c>
      <c r="S2192" s="3">
        <v>0.05</v>
      </c>
      <c r="T2192" s="3">
        <v>2</v>
      </c>
      <c r="U2192" s="3">
        <v>0</v>
      </c>
      <c r="V2192" s="3">
        <v>600</v>
      </c>
      <c r="W2192">
        <v>1020</v>
      </c>
      <c r="X2192" s="4">
        <v>43060</v>
      </c>
      <c r="Y2192">
        <v>1020</v>
      </c>
      <c r="Z2192" s="10">
        <f t="shared" si="211"/>
        <v>0</v>
      </c>
      <c r="AA2192" s="10">
        <f t="shared" si="210"/>
        <v>0</v>
      </c>
      <c r="AB2192" t="str">
        <f t="shared" si="213"/>
        <v/>
      </c>
      <c r="AC2192">
        <f t="shared" si="208"/>
        <v>-2424370</v>
      </c>
      <c r="AD2192">
        <f t="shared" si="209"/>
        <v>9.559613319011806E-2</v>
      </c>
      <c r="AE2192" s="15">
        <v>43060</v>
      </c>
      <c r="AF2192" s="9">
        <v>-4.2679880434949302E-3</v>
      </c>
      <c r="AG2192" s="12" t="s">
        <v>960</v>
      </c>
      <c r="AH2192" s="20">
        <v>43056.981944444444</v>
      </c>
      <c r="AI2192" s="12">
        <v>931</v>
      </c>
      <c r="AJ2192" s="12">
        <v>61</v>
      </c>
      <c r="AK2192" s="12">
        <v>7.0099999999999996E-2</v>
      </c>
      <c r="AL2192" s="17">
        <v>8300</v>
      </c>
      <c r="AM2192" s="17">
        <v>0.65632183908045982</v>
      </c>
      <c r="AN2192" s="9"/>
      <c r="AO2192" s="9"/>
      <c r="AP2192" s="17">
        <v>33.33</v>
      </c>
      <c r="AQ2192" s="17">
        <v>2975</v>
      </c>
      <c r="AR2192" s="17">
        <v>1</v>
      </c>
      <c r="AS2192" s="17">
        <v>0.23699999999999999</v>
      </c>
      <c r="AT2192" s="17">
        <v>1</v>
      </c>
      <c r="AU2192" s="12">
        <v>1</v>
      </c>
      <c r="AV2192" s="12">
        <v>1.1499999999999999</v>
      </c>
      <c r="AY2192" s="12">
        <v>3420000</v>
      </c>
      <c r="BA2192" s="12">
        <v>1</v>
      </c>
      <c r="BD2192" s="12">
        <v>0.65632183908045982</v>
      </c>
      <c r="BE2192" s="12">
        <v>1</v>
      </c>
      <c r="BF2192" s="12">
        <v>1</v>
      </c>
      <c r="BG2192" s="12">
        <v>1</v>
      </c>
      <c r="BH2192" s="12">
        <v>0</v>
      </c>
      <c r="BI2192" s="12">
        <v>0.23699999999999999</v>
      </c>
      <c r="BJ2192" s="12">
        <v>0</v>
      </c>
      <c r="BK2192" s="12">
        <v>0.79</v>
      </c>
      <c r="BL2192" s="12">
        <v>20</v>
      </c>
      <c r="BM2192" s="12">
        <v>-7</v>
      </c>
      <c r="BN2192" s="12">
        <v>190</v>
      </c>
      <c r="BO2192" s="12">
        <v>382</v>
      </c>
      <c r="BP2192" s="12">
        <v>-407</v>
      </c>
      <c r="BQ2192" s="12">
        <v>27</v>
      </c>
      <c r="BR2192" s="12">
        <v>205</v>
      </c>
      <c r="BS2192" s="12">
        <v>178</v>
      </c>
      <c r="BT2192" s="12">
        <v>0.33933189236226424</v>
      </c>
      <c r="BU2192" s="12">
        <v>0.57584093463653119</v>
      </c>
      <c r="BV2192" s="12">
        <v>0.62650955717625778</v>
      </c>
      <c r="BW2192" s="12">
        <v>0.65433029279245802</v>
      </c>
      <c r="BX2192" s="12">
        <v>0.45049380240182185</v>
      </c>
      <c r="BY2192" s="12">
        <v>1758</v>
      </c>
      <c r="BZ2192" s="12">
        <v>1</v>
      </c>
      <c r="CB2192" s="12">
        <v>0.19078661451542808</v>
      </c>
      <c r="CC2192" s="12">
        <v>22490</v>
      </c>
      <c r="CD2192" s="12">
        <v>22220</v>
      </c>
      <c r="CE2192" s="12">
        <v>3.4400832613306105</v>
      </c>
      <c r="CH2192" s="22">
        <v>43056</v>
      </c>
      <c r="CI2192">
        <v>810</v>
      </c>
      <c r="CJ2192">
        <v>870</v>
      </c>
      <c r="CK2192">
        <v>802</v>
      </c>
      <c r="CL2192">
        <v>870</v>
      </c>
      <c r="CM2192" s="22">
        <v>43059</v>
      </c>
      <c r="CN2192">
        <v>1020</v>
      </c>
      <c r="CO2192">
        <v>1020</v>
      </c>
      <c r="CP2192">
        <v>1020</v>
      </c>
      <c r="CQ2192">
        <v>1020</v>
      </c>
      <c r="CR2192" s="22">
        <v>43060</v>
      </c>
      <c r="CS2192">
        <v>1140</v>
      </c>
      <c r="CT2192">
        <v>1320</v>
      </c>
      <c r="CU2192">
        <v>1086</v>
      </c>
      <c r="CV2192">
        <v>1134</v>
      </c>
    </row>
    <row r="2193" spans="1:100">
      <c r="A2193" s="22">
        <v>43056</v>
      </c>
      <c r="B2193">
        <v>4130</v>
      </c>
      <c r="C2193">
        <v>4185</v>
      </c>
      <c r="D2193">
        <v>4020</v>
      </c>
      <c r="E2193">
        <v>4185</v>
      </c>
      <c r="F2193" s="23">
        <f t="shared" si="212"/>
        <v>1.3317191283293006E-2</v>
      </c>
      <c r="G2193" s="22">
        <v>43059</v>
      </c>
      <c r="H2193">
        <v>4445</v>
      </c>
      <c r="I2193">
        <v>4485</v>
      </c>
      <c r="J2193">
        <v>4290</v>
      </c>
      <c r="K2193">
        <v>4315</v>
      </c>
      <c r="L2193" s="22">
        <v>43060</v>
      </c>
      <c r="M2193">
        <v>4245</v>
      </c>
      <c r="N2193" s="4">
        <v>43059</v>
      </c>
      <c r="O2193" s="3" t="s">
        <v>15</v>
      </c>
      <c r="P2193" s="3">
        <v>6425</v>
      </c>
      <c r="Q2193" s="3" t="s">
        <v>848</v>
      </c>
      <c r="R2193" s="3" t="s">
        <v>17</v>
      </c>
      <c r="S2193" s="3">
        <v>0.05</v>
      </c>
      <c r="T2193" s="3">
        <v>1</v>
      </c>
      <c r="U2193" s="3">
        <v>0</v>
      </c>
      <c r="V2193" s="3">
        <v>200</v>
      </c>
      <c r="W2193">
        <v>4445</v>
      </c>
      <c r="X2193" s="4">
        <v>43060</v>
      </c>
      <c r="Y2193">
        <v>4315</v>
      </c>
      <c r="Z2193" s="10">
        <f t="shared" si="211"/>
        <v>-26000</v>
      </c>
      <c r="AA2193" s="10">
        <f t="shared" si="210"/>
        <v>26000</v>
      </c>
      <c r="AB2193" t="str">
        <f t="shared" si="213"/>
        <v/>
      </c>
      <c r="AC2193">
        <f t="shared" si="208"/>
        <v>-2424370</v>
      </c>
      <c r="AD2193">
        <f t="shared" si="209"/>
        <v>2.9475982532751077E-2</v>
      </c>
      <c r="AE2193" s="15">
        <v>43060</v>
      </c>
      <c r="AF2193" s="9">
        <v>-4.2679880434949302E-3</v>
      </c>
      <c r="AG2193" s="12" t="s">
        <v>960</v>
      </c>
      <c r="AH2193" s="20">
        <v>43056.991666666669</v>
      </c>
      <c r="AI2193" s="12">
        <v>4580</v>
      </c>
      <c r="AJ2193" s="12">
        <v>395</v>
      </c>
      <c r="AK2193" s="12">
        <v>9.4399999999999998E-2</v>
      </c>
      <c r="AL2193" s="17">
        <v>5800</v>
      </c>
      <c r="AM2193" s="17">
        <v>0.39163679808841101</v>
      </c>
      <c r="AN2193" s="9"/>
      <c r="AO2193" s="9"/>
      <c r="AP2193" s="17">
        <v>2.98</v>
      </c>
      <c r="AQ2193" s="17">
        <v>335616</v>
      </c>
      <c r="AR2193" s="17">
        <v>1</v>
      </c>
      <c r="AS2193" s="17">
        <v>4.7E-2</v>
      </c>
      <c r="AT2193" s="17">
        <v>0.79865771812080533</v>
      </c>
      <c r="AU2193" s="12">
        <v>0.87030262720319251</v>
      </c>
      <c r="AV2193" s="12" t="s">
        <v>988</v>
      </c>
      <c r="AW2193" s="12">
        <v>79.2</v>
      </c>
      <c r="AY2193" s="12">
        <v>80195000</v>
      </c>
      <c r="BA2193" s="12">
        <v>1</v>
      </c>
      <c r="BD2193" s="12">
        <v>0.39163679808841101</v>
      </c>
      <c r="BE2193" s="12">
        <v>1</v>
      </c>
      <c r="BF2193" s="12">
        <v>0.79865771812080533</v>
      </c>
      <c r="BG2193" s="12">
        <v>0.87030262720319251</v>
      </c>
      <c r="BH2193" s="12">
        <v>7.8E-2</v>
      </c>
      <c r="BI2193" s="12">
        <v>4.7E-2</v>
      </c>
      <c r="BJ2193" s="12">
        <v>2.5000000000000001E-2</v>
      </c>
      <c r="BK2193" s="12">
        <v>0.86399999999999999</v>
      </c>
      <c r="BL2193" s="12">
        <v>280</v>
      </c>
      <c r="BM2193" s="12">
        <v>-220</v>
      </c>
      <c r="BN2193" s="12">
        <v>-32</v>
      </c>
      <c r="BO2193" s="12">
        <v>527</v>
      </c>
      <c r="BP2193" s="12">
        <v>389</v>
      </c>
      <c r="BQ2193" s="12">
        <v>-63</v>
      </c>
      <c r="BR2193" s="12">
        <v>-144</v>
      </c>
      <c r="BS2193" s="12">
        <v>464</v>
      </c>
      <c r="BT2193" s="12">
        <v>0.33933189236226424</v>
      </c>
      <c r="BU2193" s="12">
        <v>0.57584093463653119</v>
      </c>
      <c r="BV2193" s="12">
        <v>0.62650955717625778</v>
      </c>
      <c r="BW2193" s="12">
        <v>0.65433029279245802</v>
      </c>
      <c r="BX2193" s="12">
        <v>0.45049380240182185</v>
      </c>
      <c r="BY2193" s="12">
        <v>1758</v>
      </c>
      <c r="BZ2193" s="12">
        <v>1</v>
      </c>
      <c r="CB2193" s="12">
        <v>0.19078661451542808</v>
      </c>
      <c r="CC2193" s="12">
        <v>22490</v>
      </c>
      <c r="CD2193" s="12">
        <v>22220</v>
      </c>
      <c r="CE2193" s="12">
        <v>2.0527477731239947</v>
      </c>
      <c r="CH2193" s="22">
        <v>43056</v>
      </c>
      <c r="CI2193">
        <v>4130</v>
      </c>
      <c r="CJ2193">
        <v>4185</v>
      </c>
      <c r="CK2193">
        <v>4020</v>
      </c>
      <c r="CL2193">
        <v>4185</v>
      </c>
      <c r="CM2193" s="22">
        <v>43059</v>
      </c>
      <c r="CN2193">
        <v>4445</v>
      </c>
      <c r="CO2193">
        <v>4485</v>
      </c>
      <c r="CP2193">
        <v>4290</v>
      </c>
      <c r="CQ2193">
        <v>4315</v>
      </c>
      <c r="CR2193" s="22">
        <v>43060</v>
      </c>
      <c r="CS2193">
        <v>4245</v>
      </c>
      <c r="CT2193">
        <v>4275</v>
      </c>
      <c r="CU2193">
        <v>4060</v>
      </c>
      <c r="CV2193">
        <v>4100</v>
      </c>
    </row>
    <row r="2194" spans="1:100">
      <c r="A2194" s="22">
        <v>43056</v>
      </c>
      <c r="B2194">
        <v>845</v>
      </c>
      <c r="C2194">
        <v>847</v>
      </c>
      <c r="D2194">
        <v>842</v>
      </c>
      <c r="E2194">
        <v>847</v>
      </c>
      <c r="F2194" s="23">
        <f t="shared" si="212"/>
        <v>2.3668639053253671E-3</v>
      </c>
      <c r="G2194" s="22">
        <v>43059</v>
      </c>
      <c r="H2194">
        <v>837</v>
      </c>
      <c r="I2194">
        <v>844</v>
      </c>
      <c r="J2194">
        <v>832</v>
      </c>
      <c r="K2194">
        <v>836</v>
      </c>
      <c r="L2194" s="22">
        <v>43060</v>
      </c>
      <c r="M2194">
        <v>839</v>
      </c>
      <c r="N2194" s="4">
        <v>43059</v>
      </c>
      <c r="O2194" s="3" t="s">
        <v>11</v>
      </c>
      <c r="P2194" s="3">
        <v>2927</v>
      </c>
      <c r="Q2194" s="3" t="s">
        <v>849</v>
      </c>
      <c r="R2194" s="3" t="s">
        <v>13</v>
      </c>
      <c r="S2194" s="3">
        <v>0.05</v>
      </c>
      <c r="T2194" s="3">
        <v>2</v>
      </c>
      <c r="U2194" s="3">
        <v>0</v>
      </c>
      <c r="V2194" s="3">
        <v>600</v>
      </c>
      <c r="W2194">
        <v>837</v>
      </c>
      <c r="X2194" s="4">
        <v>43060</v>
      </c>
      <c r="Y2194">
        <v>836</v>
      </c>
      <c r="Z2194" s="10">
        <f t="shared" si="211"/>
        <v>-600</v>
      </c>
      <c r="AA2194" s="10">
        <f t="shared" si="210"/>
        <v>600</v>
      </c>
      <c r="AB2194" t="str">
        <f t="shared" si="213"/>
        <v/>
      </c>
      <c r="AC2194">
        <f t="shared" si="208"/>
        <v>-2424370</v>
      </c>
      <c r="AD2194">
        <f t="shared" si="209"/>
        <v>2.6867868973132092E-2</v>
      </c>
      <c r="AE2194" s="15">
        <v>43060</v>
      </c>
      <c r="AF2194" s="9">
        <v>-4.2679880434949302E-3</v>
      </c>
      <c r="AG2194" s="12" t="s">
        <v>960</v>
      </c>
      <c r="AH2194" s="20">
        <v>43056.975694444445</v>
      </c>
      <c r="AI2194" s="12">
        <v>815.1</v>
      </c>
      <c r="AJ2194" s="12">
        <v>-31.9</v>
      </c>
      <c r="AK2194" s="12">
        <v>-3.7699999999999997E-2</v>
      </c>
      <c r="AL2194" s="17">
        <v>4300</v>
      </c>
      <c r="AM2194" s="17">
        <v>5.5489964580873671E-2</v>
      </c>
      <c r="AN2194" s="9"/>
      <c r="AO2194" s="9"/>
      <c r="AP2194" s="17">
        <v>0</v>
      </c>
      <c r="AQ2194" s="17">
        <v>10325</v>
      </c>
      <c r="AR2194" s="17">
        <v>0.85365853658536583</v>
      </c>
      <c r="AS2194" s="17">
        <v>0.35</v>
      </c>
      <c r="AT2194" s="17">
        <v>0.87234042553191493</v>
      </c>
      <c r="AU2194" s="12">
        <v>0.3188405797101449</v>
      </c>
      <c r="AV2194" s="12">
        <v>1.18</v>
      </c>
      <c r="AY2194" s="12">
        <v>12189720</v>
      </c>
      <c r="BA2194" s="12">
        <v>0.125</v>
      </c>
      <c r="BD2194" s="12">
        <v>5.5489964580873671E-2</v>
      </c>
      <c r="BE2194" s="12">
        <v>0.85365853658536583</v>
      </c>
      <c r="BF2194" s="12">
        <v>0.87234042553191493</v>
      </c>
      <c r="BG2194" s="12">
        <v>0.3188405797101449</v>
      </c>
      <c r="BH2194" s="12">
        <v>2E-3</v>
      </c>
      <c r="BI2194" s="12">
        <v>0.35</v>
      </c>
      <c r="BJ2194" s="12">
        <v>0</v>
      </c>
      <c r="BK2194" s="12">
        <v>0.57599999999999996</v>
      </c>
      <c r="BL2194" s="12">
        <v>1576</v>
      </c>
      <c r="BM2194" s="12">
        <v>-350</v>
      </c>
      <c r="BN2194" s="12">
        <v>-827</v>
      </c>
      <c r="BO2194" s="12">
        <v>4163</v>
      </c>
      <c r="BP2194" s="12">
        <v>1375</v>
      </c>
      <c r="BQ2194" s="12">
        <v>-508</v>
      </c>
      <c r="BR2194" s="12">
        <v>-474</v>
      </c>
      <c r="BS2194" s="12">
        <v>3765</v>
      </c>
      <c r="BT2194" s="12">
        <v>0.33933189236226424</v>
      </c>
      <c r="BU2194" s="12">
        <v>0.57584093463653119</v>
      </c>
      <c r="BV2194" s="12">
        <v>0.62650955717625778</v>
      </c>
      <c r="BW2194" s="12">
        <v>0.65433029279245802</v>
      </c>
      <c r="BX2194" s="12">
        <v>0.45049380240182185</v>
      </c>
      <c r="BY2194" s="12">
        <v>1758</v>
      </c>
      <c r="BZ2194" s="12">
        <v>0.125</v>
      </c>
      <c r="CB2194" s="12">
        <v>0.19078661451542808</v>
      </c>
      <c r="CC2194" s="12">
        <v>22490</v>
      </c>
      <c r="CD2194" s="12">
        <v>22220</v>
      </c>
      <c r="CE2194" s="12">
        <v>0.29084831093528546</v>
      </c>
      <c r="CH2194" s="22">
        <v>43056</v>
      </c>
      <c r="CI2194">
        <v>845</v>
      </c>
      <c r="CJ2194">
        <v>847</v>
      </c>
      <c r="CK2194">
        <v>842</v>
      </c>
      <c r="CL2194">
        <v>847</v>
      </c>
      <c r="CM2194" s="22">
        <v>43059</v>
      </c>
      <c r="CN2194">
        <v>837</v>
      </c>
      <c r="CO2194">
        <v>844</v>
      </c>
      <c r="CP2194">
        <v>832</v>
      </c>
      <c r="CQ2194">
        <v>836</v>
      </c>
      <c r="CR2194" s="22">
        <v>43060</v>
      </c>
      <c r="CS2194">
        <v>839</v>
      </c>
      <c r="CT2194">
        <v>847</v>
      </c>
      <c r="CU2194">
        <v>837</v>
      </c>
      <c r="CV2194">
        <v>847</v>
      </c>
    </row>
    <row r="2195" spans="1:100">
      <c r="A2195" s="22">
        <v>43056</v>
      </c>
      <c r="B2195">
        <v>485</v>
      </c>
      <c r="C2195">
        <v>568</v>
      </c>
      <c r="D2195">
        <v>485</v>
      </c>
      <c r="E2195">
        <v>568</v>
      </c>
      <c r="F2195" s="23">
        <f t="shared" si="212"/>
        <v>0.17113402061855676</v>
      </c>
      <c r="G2195" s="22">
        <v>43059</v>
      </c>
      <c r="H2195">
        <v>568</v>
      </c>
      <c r="I2195">
        <v>668</v>
      </c>
      <c r="J2195">
        <v>558</v>
      </c>
      <c r="K2195">
        <v>637</v>
      </c>
      <c r="L2195" s="22">
        <v>43060</v>
      </c>
      <c r="M2195">
        <v>636</v>
      </c>
      <c r="N2195" s="4">
        <v>43059</v>
      </c>
      <c r="O2195" s="3" t="s">
        <v>15</v>
      </c>
      <c r="P2195" s="3">
        <v>9367</v>
      </c>
      <c r="Q2195" s="3" t="s">
        <v>850</v>
      </c>
      <c r="R2195" s="3" t="s">
        <v>17</v>
      </c>
      <c r="S2195" s="3">
        <v>0.05</v>
      </c>
      <c r="T2195" s="3">
        <v>2</v>
      </c>
      <c r="U2195" s="3">
        <v>0</v>
      </c>
      <c r="V2195" s="3">
        <v>900</v>
      </c>
      <c r="W2195">
        <v>568</v>
      </c>
      <c r="X2195" s="4">
        <v>43060</v>
      </c>
      <c r="Y2195">
        <v>637</v>
      </c>
      <c r="Z2195" s="10">
        <f t="shared" si="211"/>
        <v>62100</v>
      </c>
      <c r="AA2195" s="10">
        <f t="shared" si="210"/>
        <v>62100</v>
      </c>
      <c r="AB2195" t="str">
        <f t="shared" si="213"/>
        <v/>
      </c>
      <c r="AC2195">
        <f t="shared" si="208"/>
        <v>-2424370</v>
      </c>
      <c r="AD2195">
        <f t="shared" si="209"/>
        <v>5.3017672557519102E-2</v>
      </c>
      <c r="AE2195" s="15">
        <v>43060</v>
      </c>
      <c r="AF2195" s="9">
        <v>-4.2679880434949302E-3</v>
      </c>
      <c r="AG2195" s="12" t="s">
        <v>960</v>
      </c>
      <c r="AH2195" s="20">
        <v>43056.96875</v>
      </c>
      <c r="AI2195" s="12">
        <v>599.79999999999995</v>
      </c>
      <c r="AJ2195" s="12">
        <v>31.8</v>
      </c>
      <c r="AK2195" s="12">
        <v>5.6000000000000001E-2</v>
      </c>
      <c r="AL2195" s="17">
        <v>3800</v>
      </c>
      <c r="AM2195" s="17">
        <v>0.28873239436619719</v>
      </c>
      <c r="AN2195" s="9"/>
      <c r="AO2195" s="9"/>
      <c r="AP2195" s="17">
        <v>0</v>
      </c>
      <c r="AQ2195" s="17">
        <v>5333</v>
      </c>
      <c r="AR2195" s="17">
        <v>1</v>
      </c>
      <c r="AS2195" s="17">
        <v>0.20100000000000001</v>
      </c>
      <c r="AT2195" s="17">
        <v>1</v>
      </c>
      <c r="AU2195" s="12">
        <v>1</v>
      </c>
      <c r="AV2195" s="12">
        <v>1.76</v>
      </c>
      <c r="AY2195" s="12">
        <v>9389000</v>
      </c>
      <c r="BA2195" s="12">
        <v>1</v>
      </c>
      <c r="BD2195" s="12">
        <v>0.28873239436619719</v>
      </c>
      <c r="BE2195" s="12">
        <v>1</v>
      </c>
      <c r="BF2195" s="12">
        <v>1</v>
      </c>
      <c r="BG2195" s="12">
        <v>1</v>
      </c>
      <c r="BH2195" s="12">
        <v>1E-3</v>
      </c>
      <c r="BI2195" s="12">
        <v>0.20100000000000001</v>
      </c>
      <c r="BJ2195" s="12">
        <v>0</v>
      </c>
      <c r="BK2195" s="12">
        <v>0.65200000000000002</v>
      </c>
      <c r="BL2195" s="12">
        <v>415</v>
      </c>
      <c r="BM2195" s="12">
        <v>89</v>
      </c>
      <c r="BN2195" s="12">
        <v>724</v>
      </c>
      <c r="BO2195" s="12">
        <v>2390</v>
      </c>
      <c r="BP2195" s="12">
        <v>267</v>
      </c>
      <c r="BQ2195" s="12">
        <v>585</v>
      </c>
      <c r="BR2195" s="12">
        <v>-584</v>
      </c>
      <c r="BS2195" s="12">
        <v>1160</v>
      </c>
      <c r="BT2195" s="12">
        <v>0.33933189236226424</v>
      </c>
      <c r="BU2195" s="12">
        <v>0.57584093463653119</v>
      </c>
      <c r="BV2195" s="12">
        <v>0.62650955717625778</v>
      </c>
      <c r="BW2195" s="12">
        <v>0.65433029279245802</v>
      </c>
      <c r="BX2195" s="12">
        <v>0.45049380240182185</v>
      </c>
      <c r="BY2195" s="12">
        <v>1758</v>
      </c>
      <c r="BZ2195" s="12">
        <v>1</v>
      </c>
      <c r="CB2195" s="12">
        <v>0.19078661451542808</v>
      </c>
      <c r="CC2195" s="12">
        <v>22490</v>
      </c>
      <c r="CD2195" s="12">
        <v>22220</v>
      </c>
      <c r="CE2195" s="12">
        <v>1.5133786775321634</v>
      </c>
      <c r="CH2195" s="22">
        <v>43056</v>
      </c>
      <c r="CI2195">
        <v>485</v>
      </c>
      <c r="CJ2195">
        <v>568</v>
      </c>
      <c r="CK2195">
        <v>485</v>
      </c>
      <c r="CL2195">
        <v>568</v>
      </c>
      <c r="CM2195" s="22">
        <v>43059</v>
      </c>
      <c r="CN2195">
        <v>568</v>
      </c>
      <c r="CO2195">
        <v>668</v>
      </c>
      <c r="CP2195">
        <v>558</v>
      </c>
      <c r="CQ2195">
        <v>637</v>
      </c>
      <c r="CR2195" s="22">
        <v>43060</v>
      </c>
      <c r="CS2195">
        <v>636</v>
      </c>
      <c r="CT2195">
        <v>637</v>
      </c>
      <c r="CU2195">
        <v>577</v>
      </c>
      <c r="CV2195">
        <v>621</v>
      </c>
    </row>
    <row r="2196" spans="1:100">
      <c r="A2196" s="22">
        <v>43056</v>
      </c>
      <c r="B2196">
        <v>1158</v>
      </c>
      <c r="C2196">
        <v>1158</v>
      </c>
      <c r="D2196">
        <v>1063</v>
      </c>
      <c r="E2196">
        <v>1100</v>
      </c>
      <c r="F2196" s="23">
        <f t="shared" si="212"/>
        <v>-5.0086355785837644E-2</v>
      </c>
      <c r="G2196" s="22">
        <v>43059</v>
      </c>
      <c r="H2196">
        <v>1010</v>
      </c>
      <c r="I2196">
        <v>1023</v>
      </c>
      <c r="J2196">
        <v>990</v>
      </c>
      <c r="K2196">
        <v>994</v>
      </c>
      <c r="L2196" s="22">
        <v>43060</v>
      </c>
      <c r="M2196">
        <v>990</v>
      </c>
      <c r="N2196" s="4">
        <v>43059</v>
      </c>
      <c r="O2196" s="3" t="s">
        <v>11</v>
      </c>
      <c r="P2196" s="3">
        <v>8596</v>
      </c>
      <c r="Q2196" s="3" t="s">
        <v>851</v>
      </c>
      <c r="R2196" s="3" t="s">
        <v>13</v>
      </c>
      <c r="S2196" s="3">
        <v>0.05</v>
      </c>
      <c r="T2196" s="3">
        <v>2</v>
      </c>
      <c r="U2196" s="3">
        <v>0</v>
      </c>
      <c r="V2196" s="3">
        <v>500</v>
      </c>
      <c r="W2196">
        <v>1010</v>
      </c>
      <c r="X2196" s="4">
        <v>43060</v>
      </c>
      <c r="Y2196">
        <v>994</v>
      </c>
      <c r="Z2196" s="10">
        <f t="shared" si="211"/>
        <v>-8000</v>
      </c>
      <c r="AA2196" s="10">
        <f t="shared" si="210"/>
        <v>8000</v>
      </c>
      <c r="AB2196" t="str">
        <f t="shared" si="213"/>
        <v/>
      </c>
      <c r="AC2196">
        <f t="shared" si="208"/>
        <v>-2424370</v>
      </c>
      <c r="AD2196">
        <f t="shared" si="209"/>
        <v>5.1643192488262879E-2</v>
      </c>
      <c r="AE2196" s="15">
        <v>43060</v>
      </c>
      <c r="AF2196" s="9">
        <v>-4.2679880434949302E-3</v>
      </c>
      <c r="AG2196" s="12" t="s">
        <v>954</v>
      </c>
      <c r="AH2196" s="20">
        <v>43056.96875</v>
      </c>
      <c r="AI2196" s="12">
        <v>1065</v>
      </c>
      <c r="AJ2196" s="12">
        <v>-35</v>
      </c>
      <c r="AK2196" s="12">
        <v>-3.1800000000000002E-2</v>
      </c>
      <c r="AL2196" s="17">
        <v>3500</v>
      </c>
      <c r="AM2196" s="17">
        <v>0.41</v>
      </c>
      <c r="AN2196" s="9"/>
      <c r="AO2196" s="9"/>
      <c r="AP2196" s="17">
        <v>0</v>
      </c>
      <c r="AQ2196" s="17">
        <v>28548</v>
      </c>
      <c r="AR2196" s="17">
        <v>0.76781609195402301</v>
      </c>
      <c r="AS2196" s="17">
        <v>7.1999999999999995E-2</v>
      </c>
      <c r="AT2196" s="17">
        <v>0.82675814751286447</v>
      </c>
      <c r="AU2196" s="12">
        <v>0.82675814751286447</v>
      </c>
      <c r="AV2196" s="12">
        <v>0.91</v>
      </c>
      <c r="AY2196" s="12">
        <v>25952374</v>
      </c>
      <c r="BA2196" s="12">
        <v>0.20384615384615384</v>
      </c>
      <c r="BD2196" s="12">
        <v>0.41</v>
      </c>
      <c r="BE2196" s="12">
        <v>0.76781609195402301</v>
      </c>
      <c r="BF2196" s="12">
        <v>0.82675814751286447</v>
      </c>
      <c r="BG2196" s="12">
        <v>0.82675814751286447</v>
      </c>
      <c r="BH2196" s="12">
        <v>0</v>
      </c>
      <c r="BI2196" s="12">
        <v>7.1999999999999995E-2</v>
      </c>
      <c r="BJ2196" s="12">
        <v>0</v>
      </c>
      <c r="BK2196" s="12">
        <v>0.77500000000000002</v>
      </c>
      <c r="BL2196" s="12">
        <v>6233</v>
      </c>
      <c r="BM2196" s="12">
        <v>302</v>
      </c>
      <c r="BN2196" s="12">
        <v>-1310</v>
      </c>
      <c r="BO2196" s="12">
        <v>15065</v>
      </c>
      <c r="BP2196" s="12">
        <v>-472</v>
      </c>
      <c r="BQ2196" s="12">
        <v>90</v>
      </c>
      <c r="BR2196" s="12">
        <v>-6909</v>
      </c>
      <c r="BS2196" s="12">
        <v>9840</v>
      </c>
      <c r="BT2196" s="12">
        <v>0.30017956504710658</v>
      </c>
      <c r="BU2196" s="12">
        <v>0.63611492325185148</v>
      </c>
      <c r="BV2196" s="12">
        <v>0.69346283965025357</v>
      </c>
      <c r="BW2196" s="12">
        <v>0.74683528581521108</v>
      </c>
      <c r="BX2196" s="12">
        <v>0.43122945578791805</v>
      </c>
      <c r="BY2196" s="12">
        <v>1758</v>
      </c>
      <c r="BZ2196" s="12">
        <v>0.20384615384615384</v>
      </c>
      <c r="CB2196" s="12">
        <v>0.19078661451542808</v>
      </c>
      <c r="CC2196" s="12">
        <v>22490</v>
      </c>
      <c r="CD2196" s="12">
        <v>22220</v>
      </c>
      <c r="CE2196" s="12">
        <v>2.1489977220956717</v>
      </c>
      <c r="CH2196" s="22">
        <v>43056</v>
      </c>
      <c r="CI2196">
        <v>1158</v>
      </c>
      <c r="CJ2196">
        <v>1158</v>
      </c>
      <c r="CK2196">
        <v>1063</v>
      </c>
      <c r="CL2196">
        <v>1100</v>
      </c>
      <c r="CM2196" s="22">
        <v>43059</v>
      </c>
      <c r="CN2196">
        <v>1010</v>
      </c>
      <c r="CO2196">
        <v>1023</v>
      </c>
      <c r="CP2196">
        <v>990</v>
      </c>
      <c r="CQ2196">
        <v>994</v>
      </c>
      <c r="CR2196" s="22">
        <v>43060</v>
      </c>
      <c r="CS2196">
        <v>990</v>
      </c>
      <c r="CT2196">
        <v>1015</v>
      </c>
      <c r="CU2196">
        <v>978</v>
      </c>
      <c r="CV2196">
        <v>1002</v>
      </c>
    </row>
    <row r="2197" spans="1:100">
      <c r="A2197" s="22">
        <v>43056</v>
      </c>
      <c r="B2197">
        <v>1750</v>
      </c>
      <c r="C2197">
        <v>1995</v>
      </c>
      <c r="D2197">
        <v>1735</v>
      </c>
      <c r="E2197">
        <v>1995</v>
      </c>
      <c r="F2197" s="23">
        <f t="shared" si="212"/>
        <v>0.1399999999999999</v>
      </c>
      <c r="G2197" s="22">
        <v>43059</v>
      </c>
      <c r="H2197">
        <v>2135</v>
      </c>
      <c r="I2197">
        <v>2152</v>
      </c>
      <c r="J2197">
        <v>1890</v>
      </c>
      <c r="K2197">
        <v>1942</v>
      </c>
      <c r="L2197" s="22">
        <v>43060</v>
      </c>
      <c r="M2197">
        <v>2010</v>
      </c>
      <c r="N2197" s="4">
        <v>43059</v>
      </c>
      <c r="O2197" s="3" t="s">
        <v>15</v>
      </c>
      <c r="P2197" s="3">
        <v>6533</v>
      </c>
      <c r="Q2197" s="3" t="s">
        <v>852</v>
      </c>
      <c r="R2197" s="3" t="s">
        <v>17</v>
      </c>
      <c r="S2197" s="3">
        <v>0.05</v>
      </c>
      <c r="T2197" s="3">
        <v>2</v>
      </c>
      <c r="U2197" s="3">
        <v>0</v>
      </c>
      <c r="V2197" s="3">
        <v>200</v>
      </c>
      <c r="W2197">
        <v>2135</v>
      </c>
      <c r="X2197" s="4">
        <v>43060</v>
      </c>
      <c r="Y2197">
        <v>1942</v>
      </c>
      <c r="Z2197" s="10">
        <f t="shared" si="211"/>
        <v>-38600</v>
      </c>
      <c r="AA2197" s="10">
        <f t="shared" si="210"/>
        <v>38600</v>
      </c>
      <c r="AB2197" t="str">
        <f t="shared" si="213"/>
        <v/>
      </c>
      <c r="AC2197">
        <f t="shared" si="208"/>
        <v>-2424370</v>
      </c>
      <c r="AD2197">
        <f t="shared" si="209"/>
        <v>0.49045346062052508</v>
      </c>
      <c r="AE2197" s="15">
        <v>43060</v>
      </c>
      <c r="AF2197" s="9">
        <v>-4.2679880434949302E-3</v>
      </c>
      <c r="AG2197" s="12" t="s">
        <v>957</v>
      </c>
      <c r="AH2197" s="20">
        <v>43056.99722222222</v>
      </c>
      <c r="AI2197" s="12">
        <v>4190</v>
      </c>
      <c r="AJ2197" s="12">
        <v>200</v>
      </c>
      <c r="AK2197" s="12">
        <v>5.0099999999999999E-2</v>
      </c>
      <c r="AL2197" s="17">
        <v>2900</v>
      </c>
      <c r="AM2197" s="17">
        <v>0.39824561403508774</v>
      </c>
      <c r="AN2197" s="9"/>
      <c r="AO2197" s="9"/>
      <c r="AP2197" s="17">
        <v>0</v>
      </c>
      <c r="AQ2197" s="17">
        <v>8438</v>
      </c>
      <c r="AR2197" s="17">
        <v>1</v>
      </c>
      <c r="AS2197" s="17">
        <v>0.16900000000000001</v>
      </c>
      <c r="AT2197" s="17">
        <v>1</v>
      </c>
      <c r="AU2197" s="12">
        <v>1</v>
      </c>
      <c r="AV2197" s="12">
        <v>0</v>
      </c>
      <c r="AY2197" s="12">
        <v>2114700</v>
      </c>
      <c r="BA2197" s="12">
        <v>0.92919757248819956</v>
      </c>
      <c r="BD2197" s="12">
        <v>0.39824561403508774</v>
      </c>
      <c r="BE2197" s="12">
        <v>1</v>
      </c>
      <c r="BF2197" s="12">
        <v>1</v>
      </c>
      <c r="BG2197" s="12">
        <v>1</v>
      </c>
      <c r="BH2197" s="12">
        <v>8.0000000000000002E-3</v>
      </c>
      <c r="BI2197" s="12">
        <v>0.16900000000000001</v>
      </c>
      <c r="BJ2197" s="12">
        <v>0</v>
      </c>
      <c r="BK2197" s="12">
        <v>0.71399999999999997</v>
      </c>
      <c r="BL2197" s="12">
        <v>258</v>
      </c>
      <c r="BM2197" s="12">
        <v>-13</v>
      </c>
      <c r="BN2197" s="12">
        <v>19</v>
      </c>
      <c r="BO2197" s="12">
        <v>466</v>
      </c>
      <c r="BP2197" s="12">
        <v>-41</v>
      </c>
      <c r="BQ2197" s="12">
        <v>-23</v>
      </c>
      <c r="BR2197" s="12">
        <v>133</v>
      </c>
      <c r="BS2197" s="12">
        <v>202</v>
      </c>
      <c r="BT2197" s="12">
        <v>0.34998104509286349</v>
      </c>
      <c r="BU2197" s="12">
        <v>0.39660769606391727</v>
      </c>
      <c r="BV2197" s="12">
        <v>0.42425041356036741</v>
      </c>
      <c r="BW2197" s="12">
        <v>0.44311797910276679</v>
      </c>
      <c r="BX2197" s="12">
        <v>0.47649437350946117</v>
      </c>
      <c r="BY2197" s="12">
        <v>1758</v>
      </c>
      <c r="BZ2197" s="12">
        <v>0.92919757248819956</v>
      </c>
      <c r="CB2197" s="12">
        <v>0.19078661451542808</v>
      </c>
      <c r="CC2197" s="12">
        <v>22490</v>
      </c>
      <c r="CD2197" s="12">
        <v>22220</v>
      </c>
      <c r="CE2197" s="12">
        <v>2.0873876034048675</v>
      </c>
      <c r="CH2197" s="22">
        <v>43056</v>
      </c>
      <c r="CI2197">
        <v>1750</v>
      </c>
      <c r="CJ2197">
        <v>1995</v>
      </c>
      <c r="CK2197">
        <v>1735</v>
      </c>
      <c r="CL2197">
        <v>1995</v>
      </c>
      <c r="CM2197" s="22">
        <v>43059</v>
      </c>
      <c r="CN2197">
        <v>2135</v>
      </c>
      <c r="CO2197">
        <v>2152</v>
      </c>
      <c r="CP2197">
        <v>1890</v>
      </c>
      <c r="CQ2197">
        <v>1942</v>
      </c>
      <c r="CR2197" s="22">
        <v>43060</v>
      </c>
      <c r="CS2197">
        <v>2010</v>
      </c>
      <c r="CT2197">
        <v>2287</v>
      </c>
      <c r="CU2197">
        <v>1855</v>
      </c>
      <c r="CV2197">
        <v>2202</v>
      </c>
    </row>
    <row r="2198" spans="1:100">
      <c r="A2198" s="22">
        <v>43056</v>
      </c>
      <c r="B2198">
        <v>47</v>
      </c>
      <c r="C2198">
        <v>47</v>
      </c>
      <c r="D2198">
        <v>46</v>
      </c>
      <c r="E2198">
        <v>46</v>
      </c>
      <c r="F2198" s="23">
        <f t="shared" si="212"/>
        <v>-2.1276595744680882E-2</v>
      </c>
      <c r="G2198" s="22">
        <v>43059</v>
      </c>
      <c r="H2198">
        <v>46</v>
      </c>
      <c r="I2198">
        <v>47</v>
      </c>
      <c r="J2198">
        <v>46</v>
      </c>
      <c r="K2198">
        <v>46</v>
      </c>
      <c r="L2198" s="22">
        <v>43060</v>
      </c>
      <c r="M2198">
        <v>46</v>
      </c>
      <c r="N2198" s="4">
        <v>43059</v>
      </c>
      <c r="O2198" s="3" t="s">
        <v>15</v>
      </c>
      <c r="P2198" s="3">
        <v>3777</v>
      </c>
      <c r="Q2198" s="3" t="s">
        <v>53</v>
      </c>
      <c r="R2198" s="3" t="s">
        <v>17</v>
      </c>
      <c r="S2198" s="3">
        <v>0.05</v>
      </c>
      <c r="T2198" s="3">
        <v>2</v>
      </c>
      <c r="U2198" s="3">
        <v>0</v>
      </c>
      <c r="V2198" s="3">
        <v>10900</v>
      </c>
      <c r="W2198">
        <v>46</v>
      </c>
      <c r="X2198" s="4">
        <v>43060</v>
      </c>
      <c r="Y2198">
        <v>46</v>
      </c>
      <c r="Z2198" s="10">
        <f t="shared" si="211"/>
        <v>0</v>
      </c>
      <c r="AA2198" s="10">
        <f t="shared" si="210"/>
        <v>0</v>
      </c>
      <c r="AB2198" t="str">
        <f t="shared" si="213"/>
        <v/>
      </c>
      <c r="AC2198">
        <f t="shared" ref="AC2198:AC2261" si="214">SUM(AB2198,AC2197)</f>
        <v>-2424370</v>
      </c>
      <c r="AD2198">
        <f t="shared" ref="AD2198:AD2261" si="215">ABS(W2198/AI2198-1)</f>
        <v>7.999999999999996E-2</v>
      </c>
      <c r="AE2198" s="15">
        <v>43060</v>
      </c>
      <c r="AF2198" s="9">
        <v>-4.2679880434949302E-3</v>
      </c>
      <c r="AG2198" s="12" t="s">
        <v>960</v>
      </c>
      <c r="AH2198" s="20">
        <v>43056.900694444441</v>
      </c>
      <c r="AI2198" s="12">
        <v>50</v>
      </c>
      <c r="AJ2198" s="12">
        <v>4</v>
      </c>
      <c r="AK2198" s="12">
        <v>8.6999999999999994E-2</v>
      </c>
      <c r="AL2198" s="17">
        <v>2000</v>
      </c>
      <c r="AM2198" s="17">
        <v>0.17391304347826086</v>
      </c>
      <c r="AN2198" s="9"/>
      <c r="AO2198" s="9"/>
      <c r="AP2198" s="17">
        <v>0</v>
      </c>
      <c r="AQ2198" s="17">
        <v>5147</v>
      </c>
      <c r="AR2198" s="17">
        <v>0</v>
      </c>
      <c r="AS2198" s="17">
        <v>2.8000000000000001E-2</v>
      </c>
      <c r="AT2198" s="17">
        <v>0.22727272727272727</v>
      </c>
      <c r="AU2198" s="12">
        <v>0.14634146341463414</v>
      </c>
      <c r="AV2198" s="12">
        <v>0</v>
      </c>
      <c r="AY2198" s="12">
        <v>111890380</v>
      </c>
      <c r="BA2198" s="12">
        <v>0</v>
      </c>
      <c r="BD2198" s="12">
        <v>0.17391304347826086</v>
      </c>
      <c r="BE2198" s="12">
        <v>0</v>
      </c>
      <c r="BF2198" s="12">
        <v>0.22727272727272727</v>
      </c>
      <c r="BG2198" s="12">
        <v>0.14634146341463414</v>
      </c>
      <c r="BH2198" s="12">
        <v>3.0000000000000001E-3</v>
      </c>
      <c r="BI2198" s="12">
        <v>2.8000000000000001E-2</v>
      </c>
      <c r="BJ2198" s="12">
        <v>0</v>
      </c>
      <c r="BK2198" s="12">
        <v>0.50900000000000001</v>
      </c>
      <c r="BL2198" s="12">
        <v>-158</v>
      </c>
      <c r="BM2198" s="12">
        <v>-33</v>
      </c>
      <c r="BN2198" s="12">
        <v>309</v>
      </c>
      <c r="BO2198" s="12">
        <v>146</v>
      </c>
      <c r="BP2198" s="12">
        <v>-121</v>
      </c>
      <c r="BQ2198" s="12">
        <v>0</v>
      </c>
      <c r="BR2198" s="12">
        <v>2</v>
      </c>
      <c r="BS2198" s="12">
        <v>28</v>
      </c>
      <c r="BT2198" s="12">
        <v>0.33640914599280108</v>
      </c>
      <c r="BU2198" s="12">
        <v>0.53912769256518533</v>
      </c>
      <c r="BV2198" s="12">
        <v>0.56552291971214619</v>
      </c>
      <c r="BW2198" s="12">
        <v>0.47730821303058535</v>
      </c>
      <c r="BX2198" s="12">
        <v>0.62284306810423085</v>
      </c>
      <c r="BY2198" s="12">
        <v>1758</v>
      </c>
      <c r="BZ2198" s="12">
        <v>0</v>
      </c>
      <c r="CB2198" s="12">
        <v>0.19078661451542808</v>
      </c>
      <c r="CC2198" s="12">
        <v>22490</v>
      </c>
      <c r="CD2198" s="12">
        <v>22220</v>
      </c>
      <c r="CE2198" s="12">
        <v>0.91155788848172714</v>
      </c>
      <c r="CH2198" s="22">
        <v>43056</v>
      </c>
      <c r="CI2198">
        <v>47</v>
      </c>
      <c r="CJ2198">
        <v>47</v>
      </c>
      <c r="CK2198">
        <v>46</v>
      </c>
      <c r="CL2198">
        <v>46</v>
      </c>
      <c r="CM2198" s="22">
        <v>43059</v>
      </c>
      <c r="CN2198">
        <v>46</v>
      </c>
      <c r="CO2198">
        <v>47</v>
      </c>
      <c r="CP2198">
        <v>46</v>
      </c>
      <c r="CQ2198">
        <v>46</v>
      </c>
      <c r="CR2198" s="22">
        <v>43060</v>
      </c>
      <c r="CS2198">
        <v>46</v>
      </c>
      <c r="CT2198">
        <v>47</v>
      </c>
      <c r="CU2198">
        <v>46</v>
      </c>
      <c r="CV2198">
        <v>46</v>
      </c>
    </row>
    <row r="2199" spans="1:100">
      <c r="A2199" s="22">
        <v>43056</v>
      </c>
      <c r="B2199">
        <v>1935</v>
      </c>
      <c r="C2199">
        <v>1935</v>
      </c>
      <c r="D2199">
        <v>1901</v>
      </c>
      <c r="E2199">
        <v>1906</v>
      </c>
      <c r="F2199" s="23">
        <f t="shared" si="212"/>
        <v>-1.4987080103359141E-2</v>
      </c>
      <c r="G2199" s="22">
        <v>43059</v>
      </c>
      <c r="H2199">
        <v>1988</v>
      </c>
      <c r="I2199">
        <v>2017</v>
      </c>
      <c r="J2199">
        <v>1970</v>
      </c>
      <c r="K2199">
        <v>1998</v>
      </c>
      <c r="L2199" s="22">
        <v>43060</v>
      </c>
      <c r="M2199">
        <v>2010</v>
      </c>
      <c r="N2199" s="4">
        <v>43059</v>
      </c>
      <c r="O2199" s="3" t="s">
        <v>15</v>
      </c>
      <c r="P2199" s="3">
        <v>4248</v>
      </c>
      <c r="Q2199" s="3" t="s">
        <v>853</v>
      </c>
      <c r="R2199" s="3" t="s">
        <v>17</v>
      </c>
      <c r="S2199" s="3">
        <v>0.05</v>
      </c>
      <c r="T2199" s="3">
        <v>1</v>
      </c>
      <c r="U2199" s="3">
        <v>0</v>
      </c>
      <c r="V2199" s="3">
        <v>300</v>
      </c>
      <c r="W2199">
        <v>1988</v>
      </c>
      <c r="X2199" s="4">
        <v>43060</v>
      </c>
      <c r="Y2199">
        <v>1998</v>
      </c>
      <c r="Z2199" s="10">
        <f t="shared" si="211"/>
        <v>3000</v>
      </c>
      <c r="AA2199" s="10">
        <f t="shared" si="210"/>
        <v>3000</v>
      </c>
      <c r="AB2199" t="str">
        <f t="shared" si="213"/>
        <v/>
      </c>
      <c r="AC2199">
        <f t="shared" si="214"/>
        <v>-2424370</v>
      </c>
      <c r="AD2199">
        <f t="shared" si="215"/>
        <v>2.0689655172413834E-2</v>
      </c>
      <c r="AE2199" s="15">
        <v>43060</v>
      </c>
      <c r="AF2199" s="9">
        <v>-4.2679880434949302E-3</v>
      </c>
      <c r="AG2199" s="12" t="s">
        <v>962</v>
      </c>
      <c r="AH2199" s="20">
        <v>43056.995138888888</v>
      </c>
      <c r="AI2199" s="12">
        <v>2030</v>
      </c>
      <c r="AJ2199" s="12">
        <v>124</v>
      </c>
      <c r="AK2199" s="12">
        <v>6.5100000000000005E-2</v>
      </c>
      <c r="AL2199" s="17">
        <v>1400</v>
      </c>
      <c r="AM2199" s="17">
        <v>0.13168940188877229</v>
      </c>
      <c r="AN2199" s="9"/>
      <c r="AO2199" s="9"/>
      <c r="AP2199" s="17">
        <v>6.19</v>
      </c>
      <c r="AQ2199" s="17">
        <v>11940</v>
      </c>
      <c r="AR2199" s="17">
        <v>0.72307692307692306</v>
      </c>
      <c r="AS2199" s="17">
        <v>9.5000000000000001E-2</v>
      </c>
      <c r="AT2199" s="17">
        <v>0.58571428571428574</v>
      </c>
      <c r="AU2199" s="12">
        <v>0.68098958333333337</v>
      </c>
      <c r="AV2199" s="12">
        <v>1.68</v>
      </c>
      <c r="AY2199" s="12">
        <v>6264200</v>
      </c>
      <c r="BA2199" s="12">
        <v>1</v>
      </c>
      <c r="BD2199" s="12">
        <v>0.13168940188877229</v>
      </c>
      <c r="BE2199" s="12">
        <v>0.72307692307692306</v>
      </c>
      <c r="BF2199" s="12">
        <v>0.58571428571428574</v>
      </c>
      <c r="BG2199" s="12">
        <v>0.68098958333333337</v>
      </c>
      <c r="BH2199" s="12">
        <v>2.8000000000000001E-2</v>
      </c>
      <c r="BI2199" s="12">
        <v>9.5000000000000001E-2</v>
      </c>
      <c r="BJ2199" s="12">
        <v>5.7000000000000002E-2</v>
      </c>
      <c r="BK2199" s="12">
        <v>0.69199999999999995</v>
      </c>
      <c r="BL2199" s="12">
        <v>1506</v>
      </c>
      <c r="BM2199" s="12">
        <v>-1152</v>
      </c>
      <c r="BN2199" s="12">
        <v>135</v>
      </c>
      <c r="BO2199" s="12">
        <v>1786</v>
      </c>
      <c r="BP2199" s="12">
        <v>932</v>
      </c>
      <c r="BQ2199" s="12">
        <v>-513</v>
      </c>
      <c r="BR2199" s="12">
        <v>-672</v>
      </c>
      <c r="BS2199" s="12">
        <v>1237</v>
      </c>
      <c r="BT2199" s="12">
        <v>0.30017956504710658</v>
      </c>
      <c r="BU2199" s="12">
        <v>0.63611492325185148</v>
      </c>
      <c r="BV2199" s="12">
        <v>0.69346283965025357</v>
      </c>
      <c r="BW2199" s="12">
        <v>0.74683528581521108</v>
      </c>
      <c r="BX2199" s="12">
        <v>0.43122945578791805</v>
      </c>
      <c r="BY2199" s="12">
        <v>1758</v>
      </c>
      <c r="BZ2199" s="12">
        <v>1</v>
      </c>
      <c r="CB2199" s="12">
        <v>0.19078661451542808</v>
      </c>
      <c r="CC2199" s="12">
        <v>22490</v>
      </c>
      <c r="CD2199" s="12">
        <v>22220</v>
      </c>
      <c r="CE2199" s="12">
        <v>0.69024445044661742</v>
      </c>
      <c r="CH2199" s="22">
        <v>43056</v>
      </c>
      <c r="CI2199">
        <v>1935</v>
      </c>
      <c r="CJ2199">
        <v>1935</v>
      </c>
      <c r="CK2199">
        <v>1901</v>
      </c>
      <c r="CL2199">
        <v>1906</v>
      </c>
      <c r="CM2199" s="22">
        <v>43059</v>
      </c>
      <c r="CN2199">
        <v>1988</v>
      </c>
      <c r="CO2199">
        <v>2017</v>
      </c>
      <c r="CP2199">
        <v>1970</v>
      </c>
      <c r="CQ2199">
        <v>1998</v>
      </c>
      <c r="CR2199" s="22">
        <v>43060</v>
      </c>
      <c r="CS2199">
        <v>2010</v>
      </c>
      <c r="CT2199">
        <v>2016</v>
      </c>
      <c r="CU2199">
        <v>1994</v>
      </c>
      <c r="CV2199">
        <v>2002</v>
      </c>
    </row>
    <row r="2200" spans="1:100">
      <c r="A2200" s="22">
        <v>43059</v>
      </c>
      <c r="B2200">
        <v>335</v>
      </c>
      <c r="C2200">
        <v>342</v>
      </c>
      <c r="D2200">
        <v>333</v>
      </c>
      <c r="E2200">
        <v>342</v>
      </c>
      <c r="F2200" s="23">
        <f t="shared" si="212"/>
        <v>2.0895522388059806E-2</v>
      </c>
      <c r="G2200" s="22">
        <v>43060</v>
      </c>
      <c r="H2200">
        <v>414</v>
      </c>
      <c r="I2200">
        <v>422</v>
      </c>
      <c r="J2200">
        <v>381</v>
      </c>
      <c r="K2200">
        <v>386</v>
      </c>
      <c r="L2200" s="22">
        <v>43061</v>
      </c>
      <c r="M2200">
        <v>395</v>
      </c>
      <c r="N2200" s="4">
        <v>43060</v>
      </c>
      <c r="O2200" s="3" t="s">
        <v>15</v>
      </c>
      <c r="P2200" s="3">
        <v>4597</v>
      </c>
      <c r="Q2200" s="3" t="s">
        <v>40</v>
      </c>
      <c r="R2200" s="3" t="s">
        <v>17</v>
      </c>
      <c r="S2200" s="3">
        <v>0.05</v>
      </c>
      <c r="T2200" s="3">
        <v>2</v>
      </c>
      <c r="U2200" s="3">
        <v>0</v>
      </c>
      <c r="V2200" s="3">
        <v>1500</v>
      </c>
      <c r="W2200">
        <v>414</v>
      </c>
      <c r="X2200" s="4">
        <v>43061</v>
      </c>
      <c r="Y2200">
        <v>386</v>
      </c>
      <c r="Z2200" s="10">
        <f t="shared" si="211"/>
        <v>-42000</v>
      </c>
      <c r="AA2200" s="10">
        <f t="shared" si="210"/>
        <v>42000</v>
      </c>
      <c r="AB2200" t="str">
        <f t="shared" si="213"/>
        <v/>
      </c>
      <c r="AC2200">
        <f t="shared" si="214"/>
        <v>-2424370</v>
      </c>
      <c r="AD2200">
        <f t="shared" si="215"/>
        <v>9.3791281373844182E-2</v>
      </c>
      <c r="AE2200" s="15">
        <v>43061</v>
      </c>
      <c r="AF2200" s="9">
        <v>3.0862770482706914E-3</v>
      </c>
      <c r="AG2200" s="12" t="s">
        <v>957</v>
      </c>
      <c r="AH2200" s="20">
        <v>43059.998611111114</v>
      </c>
      <c r="AI2200" s="12">
        <v>378.5</v>
      </c>
      <c r="AJ2200" s="12">
        <v>36.5</v>
      </c>
      <c r="AK2200" s="12">
        <v>0.1067</v>
      </c>
      <c r="AL2200" s="17">
        <v>203000</v>
      </c>
      <c r="AM2200" s="17">
        <v>0.35502958579881655</v>
      </c>
      <c r="AN2200" s="9"/>
      <c r="AO2200" s="9"/>
      <c r="AP2200" s="17">
        <v>137.11000000000001</v>
      </c>
      <c r="AQ2200" s="17">
        <v>29661</v>
      </c>
      <c r="AR2200" s="17">
        <v>0.11598746081504702</v>
      </c>
      <c r="AS2200" s="17">
        <v>0</v>
      </c>
      <c r="AT2200" s="17">
        <v>0.27568922305764409</v>
      </c>
      <c r="AU2200" s="12">
        <v>0.27568922305764409</v>
      </c>
      <c r="AV2200" s="12">
        <v>0</v>
      </c>
      <c r="AY2200" s="12">
        <v>87753903</v>
      </c>
      <c r="BA2200" s="12">
        <v>1</v>
      </c>
      <c r="BD2200" s="12">
        <v>0.35502958579881655</v>
      </c>
      <c r="BE2200" s="12">
        <v>0.11598746081504702</v>
      </c>
      <c r="BF2200" s="12">
        <v>0.27568922305764409</v>
      </c>
      <c r="BG2200" s="12">
        <v>0.27568922305764409</v>
      </c>
      <c r="BH2200" s="12">
        <v>0.4</v>
      </c>
      <c r="BI2200" s="12">
        <v>0</v>
      </c>
      <c r="BJ2200" s="12">
        <v>0</v>
      </c>
      <c r="BK2200" s="12">
        <v>0.92800000000000005</v>
      </c>
      <c r="BL2200" s="12">
        <v>-464</v>
      </c>
      <c r="BM2200" s="12">
        <v>-557</v>
      </c>
      <c r="BN2200" s="12">
        <v>-33</v>
      </c>
      <c r="BO2200" s="12">
        <v>1038</v>
      </c>
      <c r="BP2200" s="12">
        <v>-699</v>
      </c>
      <c r="BQ2200" s="12">
        <v>-633</v>
      </c>
      <c r="BR2200" s="12">
        <v>2933</v>
      </c>
      <c r="BS2200" s="12">
        <v>2099</v>
      </c>
      <c r="BT2200" s="12">
        <v>0.34998104509286349</v>
      </c>
      <c r="BU2200" s="12">
        <v>0.39660769606391727</v>
      </c>
      <c r="BV2200" s="12">
        <v>0.42425041356036741</v>
      </c>
      <c r="BW2200" s="12">
        <v>0.44311797910276679</v>
      </c>
      <c r="BX2200" s="12">
        <v>0.49790191250600518</v>
      </c>
      <c r="BY2200" s="12">
        <v>1773</v>
      </c>
      <c r="BZ2200" s="12">
        <v>1</v>
      </c>
      <c r="CB2200" s="12">
        <v>0.19078661451542808</v>
      </c>
      <c r="CC2200" s="12">
        <v>22220</v>
      </c>
      <c r="CD2200" s="12">
        <v>22440</v>
      </c>
      <c r="CE2200" s="12">
        <v>1.8608726125810406</v>
      </c>
      <c r="CH2200" s="22">
        <v>43059</v>
      </c>
      <c r="CI2200">
        <v>335</v>
      </c>
      <c r="CJ2200">
        <v>342</v>
      </c>
      <c r="CK2200">
        <v>333</v>
      </c>
      <c r="CL2200">
        <v>342</v>
      </c>
      <c r="CM2200" s="22">
        <v>43060</v>
      </c>
      <c r="CN2200">
        <v>414</v>
      </c>
      <c r="CO2200">
        <v>422</v>
      </c>
      <c r="CP2200">
        <v>381</v>
      </c>
      <c r="CQ2200">
        <v>386</v>
      </c>
      <c r="CR2200" s="22">
        <v>43061</v>
      </c>
      <c r="CS2200">
        <v>395</v>
      </c>
      <c r="CT2200">
        <v>421</v>
      </c>
      <c r="CU2200">
        <v>380</v>
      </c>
      <c r="CV2200">
        <v>421</v>
      </c>
    </row>
    <row r="2201" spans="1:100">
      <c r="A2201" s="22">
        <v>43059</v>
      </c>
      <c r="B2201">
        <v>348</v>
      </c>
      <c r="C2201">
        <v>404</v>
      </c>
      <c r="D2201">
        <v>346</v>
      </c>
      <c r="E2201">
        <v>404</v>
      </c>
      <c r="F2201" s="23">
        <f t="shared" si="212"/>
        <v>0.16091954022988508</v>
      </c>
      <c r="G2201" s="22">
        <v>43060</v>
      </c>
      <c r="H2201">
        <v>484</v>
      </c>
      <c r="I2201">
        <v>484</v>
      </c>
      <c r="J2201">
        <v>484</v>
      </c>
      <c r="K2201">
        <v>484</v>
      </c>
      <c r="L2201" s="22">
        <v>43061</v>
      </c>
      <c r="M2201">
        <v>510</v>
      </c>
      <c r="N2201" s="4">
        <v>43060</v>
      </c>
      <c r="O2201" s="3" t="s">
        <v>15</v>
      </c>
      <c r="P2201" s="3">
        <v>2693</v>
      </c>
      <c r="Q2201" s="3" t="s">
        <v>676</v>
      </c>
      <c r="R2201" s="3" t="s">
        <v>17</v>
      </c>
      <c r="S2201" s="3">
        <v>0.05</v>
      </c>
      <c r="T2201" s="3">
        <v>2</v>
      </c>
      <c r="U2201" s="3">
        <v>0</v>
      </c>
      <c r="V2201" s="3">
        <v>1300</v>
      </c>
      <c r="W2201">
        <v>484</v>
      </c>
      <c r="X2201" s="4">
        <v>43061</v>
      </c>
      <c r="Y2201">
        <v>484</v>
      </c>
      <c r="Z2201" s="10">
        <f t="shared" si="211"/>
        <v>0</v>
      </c>
      <c r="AA2201" s="10">
        <f t="shared" si="210"/>
        <v>0</v>
      </c>
      <c r="AB2201" t="str">
        <f t="shared" si="213"/>
        <v/>
      </c>
      <c r="AC2201">
        <f t="shared" si="214"/>
        <v>-2424370</v>
      </c>
      <c r="AD2201">
        <f t="shared" si="215"/>
        <v>7.3170731707317138E-2</v>
      </c>
      <c r="AE2201" s="15">
        <v>43061</v>
      </c>
      <c r="AF2201" s="9">
        <v>3.0862770482706914E-3</v>
      </c>
      <c r="AG2201" s="12" t="s">
        <v>960</v>
      </c>
      <c r="AH2201" s="20">
        <v>43059.998611111114</v>
      </c>
      <c r="AI2201" s="12">
        <v>451</v>
      </c>
      <c r="AJ2201" s="12">
        <v>47</v>
      </c>
      <c r="AK2201" s="12">
        <v>0.1163</v>
      </c>
      <c r="AL2201" s="17">
        <v>58900</v>
      </c>
      <c r="AM2201" s="17">
        <v>1.0987654320987654</v>
      </c>
      <c r="AN2201" s="9"/>
      <c r="AO2201" s="9"/>
      <c r="AP2201" s="17">
        <v>0</v>
      </c>
      <c r="AQ2201" s="17">
        <v>3858</v>
      </c>
      <c r="AR2201" s="17">
        <v>0.46232876712328769</v>
      </c>
      <c r="AS2201" s="17">
        <v>0.224</v>
      </c>
      <c r="AT2201" s="17">
        <v>0.47666666666666668</v>
      </c>
      <c r="AU2201" s="12">
        <v>0.51393188854489169</v>
      </c>
      <c r="AV2201" s="12">
        <v>1.54</v>
      </c>
      <c r="AY2201" s="12">
        <v>11906880</v>
      </c>
      <c r="BA2201" s="12">
        <v>1</v>
      </c>
      <c r="BD2201" s="12">
        <v>1.0987654320987654</v>
      </c>
      <c r="BE2201" s="12">
        <v>0.46232876712328769</v>
      </c>
      <c r="BF2201" s="12">
        <v>0.47666666666666668</v>
      </c>
      <c r="BG2201" s="12">
        <v>0.51393188854489169</v>
      </c>
      <c r="BH2201" s="12">
        <v>5.0000000000000001E-3</v>
      </c>
      <c r="BI2201" s="12">
        <v>0.224</v>
      </c>
      <c r="BJ2201" s="12">
        <v>0</v>
      </c>
      <c r="BK2201" s="12">
        <v>0.48499999999999999</v>
      </c>
      <c r="BL2201" s="12">
        <v>631</v>
      </c>
      <c r="BM2201" s="12">
        <v>1</v>
      </c>
      <c r="BN2201" s="12">
        <v>-860</v>
      </c>
      <c r="BO2201" s="12">
        <v>2332</v>
      </c>
      <c r="BP2201" s="12">
        <v>142</v>
      </c>
      <c r="BQ2201" s="12">
        <v>-26</v>
      </c>
      <c r="BR2201" s="12">
        <v>12</v>
      </c>
      <c r="BS2201" s="12">
        <v>2536</v>
      </c>
      <c r="BT2201" s="12">
        <v>0.33933189236226424</v>
      </c>
      <c r="BU2201" s="12">
        <v>0.57584093463653119</v>
      </c>
      <c r="BV2201" s="12">
        <v>0.62650955717625778</v>
      </c>
      <c r="BW2201" s="12">
        <v>0.65433029279245802</v>
      </c>
      <c r="BX2201" s="12">
        <v>0.475429893342181</v>
      </c>
      <c r="BY2201" s="12">
        <v>1773</v>
      </c>
      <c r="BZ2201" s="12">
        <v>1</v>
      </c>
      <c r="CB2201" s="12">
        <v>0.19078661451542808</v>
      </c>
      <c r="CC2201" s="12">
        <v>22220</v>
      </c>
      <c r="CD2201" s="12">
        <v>22440</v>
      </c>
      <c r="CE2201" s="12">
        <v>5.7591327090188136</v>
      </c>
      <c r="CH2201" s="22">
        <v>43059</v>
      </c>
      <c r="CI2201">
        <v>348</v>
      </c>
      <c r="CJ2201">
        <v>404</v>
      </c>
      <c r="CK2201">
        <v>346</v>
      </c>
      <c r="CL2201">
        <v>404</v>
      </c>
      <c r="CM2201" s="22">
        <v>43060</v>
      </c>
      <c r="CN2201">
        <v>484</v>
      </c>
      <c r="CO2201">
        <v>484</v>
      </c>
      <c r="CP2201">
        <v>484</v>
      </c>
      <c r="CQ2201">
        <v>484</v>
      </c>
      <c r="CR2201" s="22">
        <v>43061</v>
      </c>
      <c r="CS2201">
        <v>510</v>
      </c>
      <c r="CT2201">
        <v>564</v>
      </c>
      <c r="CU2201">
        <v>493</v>
      </c>
      <c r="CV2201">
        <v>564</v>
      </c>
    </row>
    <row r="2202" spans="1:100">
      <c r="A2202" s="22">
        <v>43059</v>
      </c>
      <c r="B2202">
        <v>1190</v>
      </c>
      <c r="C2202">
        <v>1250</v>
      </c>
      <c r="D2202">
        <v>1190</v>
      </c>
      <c r="E2202">
        <v>1246</v>
      </c>
      <c r="F2202" s="23">
        <f t="shared" si="212"/>
        <v>4.705882352941182E-2</v>
      </c>
      <c r="G2202" s="22">
        <v>43060</v>
      </c>
      <c r="H2202">
        <v>1380</v>
      </c>
      <c r="I2202">
        <v>1381</v>
      </c>
      <c r="J2202">
        <v>1305</v>
      </c>
      <c r="K2202">
        <v>1351</v>
      </c>
      <c r="L2202" s="22">
        <v>43061</v>
      </c>
      <c r="M2202">
        <v>1375</v>
      </c>
      <c r="N2202" s="4">
        <v>43060</v>
      </c>
      <c r="O2202" s="3" t="s">
        <v>15</v>
      </c>
      <c r="P2202" s="3">
        <v>3793</v>
      </c>
      <c r="Q2202" s="3" t="s">
        <v>175</v>
      </c>
      <c r="R2202" s="3" t="s">
        <v>17</v>
      </c>
      <c r="S2202" s="3">
        <v>0.05</v>
      </c>
      <c r="T2202" s="3">
        <v>2</v>
      </c>
      <c r="U2202" s="3">
        <v>0</v>
      </c>
      <c r="V2202" s="3">
        <v>500</v>
      </c>
      <c r="W2202">
        <v>1380</v>
      </c>
      <c r="X2202" s="4">
        <v>43061</v>
      </c>
      <c r="Y2202">
        <v>1351</v>
      </c>
      <c r="Z2202" s="10">
        <f t="shared" si="211"/>
        <v>-14500</v>
      </c>
      <c r="AA2202" s="10">
        <f t="shared" si="210"/>
        <v>14500</v>
      </c>
      <c r="AB2202" t="str">
        <f t="shared" si="213"/>
        <v/>
      </c>
      <c r="AC2202">
        <f t="shared" si="214"/>
        <v>-2424370</v>
      </c>
      <c r="AD2202">
        <f t="shared" si="215"/>
        <v>1.3885827639409376E-2</v>
      </c>
      <c r="AE2202" s="15">
        <v>43061</v>
      </c>
      <c r="AF2202" s="9">
        <v>3.0862770482706914E-3</v>
      </c>
      <c r="AG2202" s="12" t="s">
        <v>957</v>
      </c>
      <c r="AH2202" s="20">
        <v>43059.998611111114</v>
      </c>
      <c r="AI2202" s="12">
        <v>1361.1</v>
      </c>
      <c r="AJ2202" s="12">
        <v>115.1</v>
      </c>
      <c r="AK2202" s="12">
        <v>9.2399999999999996E-2</v>
      </c>
      <c r="AL2202" s="17">
        <v>57300</v>
      </c>
      <c r="AM2202" s="17">
        <v>0.40811258278145696</v>
      </c>
      <c r="AN2202" s="9"/>
      <c r="AO2202" s="9"/>
      <c r="AP2202" s="17">
        <v>75.900000000000006</v>
      </c>
      <c r="AQ2202" s="17">
        <v>34720</v>
      </c>
      <c r="AR2202" s="17">
        <v>6.3348416289592757E-2</v>
      </c>
      <c r="AS2202" s="17">
        <v>0.17</v>
      </c>
      <c r="AT2202" s="17">
        <v>0.33848202396804261</v>
      </c>
      <c r="AU2202" s="12">
        <v>0.44701691896705253</v>
      </c>
      <c r="AV2202" s="12">
        <v>0</v>
      </c>
      <c r="AY2202" s="12">
        <v>28742000</v>
      </c>
      <c r="BA2202" s="12">
        <v>0.78181818181818186</v>
      </c>
      <c r="BD2202" s="12">
        <v>0.40811258278145696</v>
      </c>
      <c r="BE2202" s="12">
        <v>6.3348416289592757E-2</v>
      </c>
      <c r="BF2202" s="12">
        <v>0.33848202396804261</v>
      </c>
      <c r="BG2202" s="12">
        <v>0.44701691896705253</v>
      </c>
      <c r="BH2202" s="12">
        <v>0.02</v>
      </c>
      <c r="BI2202" s="12">
        <v>0.17</v>
      </c>
      <c r="BJ2202" s="12">
        <v>1.7000000000000001E-2</v>
      </c>
      <c r="BK2202" s="12">
        <v>0.748</v>
      </c>
      <c r="BL2202" s="12">
        <v>462</v>
      </c>
      <c r="BM2202" s="12">
        <v>-474</v>
      </c>
      <c r="BN2202" s="12">
        <v>228</v>
      </c>
      <c r="BO2202" s="12">
        <v>2129</v>
      </c>
      <c r="BP2202" s="12">
        <v>1531</v>
      </c>
      <c r="BQ2202" s="12">
        <v>-326</v>
      </c>
      <c r="BR2202" s="12">
        <v>132</v>
      </c>
      <c r="BS2202" s="12">
        <v>1911</v>
      </c>
      <c r="BT2202" s="12">
        <v>0.34998104509286349</v>
      </c>
      <c r="BU2202" s="12">
        <v>0.39660769606391727</v>
      </c>
      <c r="BV2202" s="12">
        <v>0.42425041356036741</v>
      </c>
      <c r="BW2202" s="12">
        <v>0.44311797910276679</v>
      </c>
      <c r="BX2202" s="12">
        <v>0.49790191250600518</v>
      </c>
      <c r="BY2202" s="12">
        <v>1773</v>
      </c>
      <c r="BZ2202" s="12">
        <v>0.78181818181818186</v>
      </c>
      <c r="CB2202" s="12">
        <v>0.19078661451542808</v>
      </c>
      <c r="CC2202" s="12">
        <v>22220</v>
      </c>
      <c r="CD2202" s="12">
        <v>22440</v>
      </c>
      <c r="CE2202" s="12">
        <v>2.1391049042827617</v>
      </c>
      <c r="CH2202" s="22">
        <v>43059</v>
      </c>
      <c r="CI2202">
        <v>1190</v>
      </c>
      <c r="CJ2202">
        <v>1250</v>
      </c>
      <c r="CK2202">
        <v>1190</v>
      </c>
      <c r="CL2202">
        <v>1246</v>
      </c>
      <c r="CM2202" s="22">
        <v>43060</v>
      </c>
      <c r="CN2202">
        <v>1380</v>
      </c>
      <c r="CO2202">
        <v>1381</v>
      </c>
      <c r="CP2202">
        <v>1305</v>
      </c>
      <c r="CQ2202">
        <v>1351</v>
      </c>
      <c r="CR2202" s="22">
        <v>43061</v>
      </c>
      <c r="CS2202">
        <v>1375</v>
      </c>
      <c r="CT2202">
        <v>1416</v>
      </c>
      <c r="CU2202">
        <v>1306</v>
      </c>
      <c r="CV2202">
        <v>1322</v>
      </c>
    </row>
    <row r="2203" spans="1:100">
      <c r="A2203" s="22">
        <v>43059</v>
      </c>
      <c r="B2203">
        <v>16</v>
      </c>
      <c r="C2203">
        <v>16</v>
      </c>
      <c r="D2203">
        <v>15</v>
      </c>
      <c r="E2203">
        <v>15</v>
      </c>
      <c r="F2203" s="23">
        <f t="shared" si="212"/>
        <v>-6.25E-2</v>
      </c>
      <c r="G2203" s="22">
        <v>43060</v>
      </c>
      <c r="H2203">
        <v>15</v>
      </c>
      <c r="I2203">
        <v>16</v>
      </c>
      <c r="J2203">
        <v>15</v>
      </c>
      <c r="K2203">
        <v>16</v>
      </c>
      <c r="L2203" s="22">
        <v>43061</v>
      </c>
      <c r="M2203">
        <v>15</v>
      </c>
      <c r="N2203" s="4">
        <v>43060</v>
      </c>
      <c r="O2203" s="3" t="s">
        <v>15</v>
      </c>
      <c r="P2203" s="3">
        <v>8918</v>
      </c>
      <c r="Q2203" s="3" t="s">
        <v>72</v>
      </c>
      <c r="R2203" s="3" t="s">
        <v>17</v>
      </c>
      <c r="S2203" s="3">
        <v>0.05</v>
      </c>
      <c r="T2203" s="3">
        <v>2</v>
      </c>
      <c r="U2203" s="3">
        <v>0</v>
      </c>
      <c r="V2203" s="3">
        <v>33400</v>
      </c>
      <c r="W2203">
        <v>15</v>
      </c>
      <c r="X2203" s="4">
        <v>43061</v>
      </c>
      <c r="Y2203">
        <v>16</v>
      </c>
      <c r="Z2203" s="10">
        <f t="shared" si="211"/>
        <v>33400</v>
      </c>
      <c r="AA2203" s="10">
        <f t="shared" si="210"/>
        <v>33400</v>
      </c>
      <c r="AB2203" t="str">
        <f t="shared" si="213"/>
        <v/>
      </c>
      <c r="AC2203">
        <f t="shared" si="214"/>
        <v>-2424370</v>
      </c>
      <c r="AD2203">
        <f t="shared" si="215"/>
        <v>4.4585987261146487E-2</v>
      </c>
      <c r="AE2203" s="15">
        <v>43061</v>
      </c>
      <c r="AF2203" s="9">
        <v>3.0862770482706914E-3</v>
      </c>
      <c r="AG2203" s="12" t="s">
        <v>962</v>
      </c>
      <c r="AH2203" s="20">
        <v>43059.984027777777</v>
      </c>
      <c r="AI2203" s="12">
        <v>15.7</v>
      </c>
      <c r="AJ2203" s="12">
        <v>0.7</v>
      </c>
      <c r="AK2203" s="12">
        <v>4.6699999999999998E-2</v>
      </c>
      <c r="AL2203" s="17">
        <v>45400</v>
      </c>
      <c r="AM2203" s="17">
        <v>0.2</v>
      </c>
      <c r="AN2203" s="9"/>
      <c r="AO2203" s="9"/>
      <c r="AP2203" s="17">
        <v>0</v>
      </c>
      <c r="AQ2203" s="17">
        <v>10837</v>
      </c>
      <c r="AR2203" s="17">
        <v>0</v>
      </c>
      <c r="AS2203" s="17">
        <v>5.2999999999999999E-2</v>
      </c>
      <c r="AT2203" s="17">
        <v>0</v>
      </c>
      <c r="AU2203" s="12">
        <v>0.30769230769230771</v>
      </c>
      <c r="AV2203" s="12">
        <v>0</v>
      </c>
      <c r="AY2203" s="12">
        <v>722474000</v>
      </c>
      <c r="BA2203" s="12">
        <v>0</v>
      </c>
      <c r="BD2203" s="12">
        <v>0.2</v>
      </c>
      <c r="BE2203" s="12">
        <v>0</v>
      </c>
      <c r="BF2203" s="12">
        <v>0</v>
      </c>
      <c r="BG2203" s="12">
        <v>0.30769230769230771</v>
      </c>
      <c r="BH2203" s="12">
        <v>3.6999999999999998E-2</v>
      </c>
      <c r="BI2203" s="12">
        <v>5.2999999999999999E-2</v>
      </c>
      <c r="BJ2203" s="12">
        <v>1E-3</v>
      </c>
      <c r="BK2203" s="12">
        <v>0.10199999999999999</v>
      </c>
      <c r="BL2203" s="12">
        <v>-395</v>
      </c>
      <c r="BM2203" s="12">
        <v>939</v>
      </c>
      <c r="BN2203" s="12">
        <v>-982</v>
      </c>
      <c r="BO2203" s="12">
        <v>395</v>
      </c>
      <c r="BP2203" s="12">
        <v>-566</v>
      </c>
      <c r="BQ2203" s="12">
        <v>724</v>
      </c>
      <c r="BR2203" s="12">
        <v>-55</v>
      </c>
      <c r="BS2203" s="12">
        <v>833</v>
      </c>
      <c r="BT2203" s="12">
        <v>0.30017956504710658</v>
      </c>
      <c r="BU2203" s="12">
        <v>0.63611492325185148</v>
      </c>
      <c r="BV2203" s="12">
        <v>0.69346283965025357</v>
      </c>
      <c r="BW2203" s="12">
        <v>0.74683528581521108</v>
      </c>
      <c r="BX2203" s="12">
        <v>0.44879863926059615</v>
      </c>
      <c r="BY2203" s="12">
        <v>1773</v>
      </c>
      <c r="BZ2203" s="12">
        <v>0</v>
      </c>
      <c r="CB2203" s="12">
        <v>0.19078661451542808</v>
      </c>
      <c r="CC2203" s="12">
        <v>22220</v>
      </c>
      <c r="CD2203" s="12">
        <v>22440</v>
      </c>
      <c r="CE2203" s="12">
        <v>1.0482915717539862</v>
      </c>
      <c r="CH2203" s="22">
        <v>43059</v>
      </c>
      <c r="CI2203">
        <v>16</v>
      </c>
      <c r="CJ2203">
        <v>16</v>
      </c>
      <c r="CK2203">
        <v>15</v>
      </c>
      <c r="CL2203">
        <v>15</v>
      </c>
      <c r="CM2203" s="22">
        <v>43060</v>
      </c>
      <c r="CN2203">
        <v>15</v>
      </c>
      <c r="CO2203">
        <v>16</v>
      </c>
      <c r="CP2203">
        <v>15</v>
      </c>
      <c r="CQ2203">
        <v>16</v>
      </c>
      <c r="CR2203" s="22">
        <v>43061</v>
      </c>
      <c r="CS2203">
        <v>15</v>
      </c>
      <c r="CT2203">
        <v>16</v>
      </c>
      <c r="CU2203">
        <v>15</v>
      </c>
      <c r="CV2203">
        <v>15</v>
      </c>
    </row>
    <row r="2204" spans="1:100">
      <c r="F2204" s="23" t="str">
        <f t="shared" si="212"/>
        <v/>
      </c>
      <c r="N2204" s="4">
        <v>43060</v>
      </c>
      <c r="O2204" s="3" t="s">
        <v>15</v>
      </c>
      <c r="P2204" s="3">
        <v>6630</v>
      </c>
      <c r="Q2204" s="3" t="s">
        <v>854</v>
      </c>
      <c r="R2204" s="3" t="s">
        <v>17</v>
      </c>
      <c r="S2204" s="3">
        <v>0.05</v>
      </c>
      <c r="T2204" s="3">
        <v>2</v>
      </c>
      <c r="U2204" s="3">
        <v>0</v>
      </c>
      <c r="V2204" s="3">
        <v>400</v>
      </c>
      <c r="X2204" s="4">
        <v>43061</v>
      </c>
      <c r="Z2204" s="10">
        <f t="shared" si="211"/>
        <v>0</v>
      </c>
      <c r="AA2204" s="10">
        <f t="shared" si="210"/>
        <v>0</v>
      </c>
      <c r="AB2204" t="str">
        <f t="shared" si="213"/>
        <v/>
      </c>
      <c r="AC2204">
        <f t="shared" si="214"/>
        <v>-2424370</v>
      </c>
      <c r="AD2204">
        <f t="shared" si="215"/>
        <v>1</v>
      </c>
      <c r="AE2204" s="15">
        <v>43061</v>
      </c>
      <c r="AF2204" s="9">
        <v>3.0862770482706914E-3</v>
      </c>
      <c r="AG2204" s="12" t="s">
        <v>962</v>
      </c>
      <c r="AH2204" s="20">
        <v>43059.995833333334</v>
      </c>
      <c r="AI2204" s="12">
        <v>1590</v>
      </c>
      <c r="AJ2204" s="12">
        <v>241</v>
      </c>
      <c r="AK2204" s="12">
        <v>0.1787</v>
      </c>
      <c r="AL2204" s="17">
        <v>31000</v>
      </c>
      <c r="AM2204" s="17">
        <v>0.4264487369985141</v>
      </c>
      <c r="AN2204" s="9"/>
      <c r="AO2204" s="9"/>
      <c r="AP2204" s="17">
        <v>30.7</v>
      </c>
      <c r="AQ2204" s="17">
        <v>75970</v>
      </c>
      <c r="AR2204" s="17">
        <v>0.95343422584400461</v>
      </c>
      <c r="AS2204" s="17" t="s">
        <v>968</v>
      </c>
      <c r="AT2204" s="17">
        <v>0.96323529411764708</v>
      </c>
      <c r="AU2204" s="12">
        <v>0.96708089869146574</v>
      </c>
      <c r="AV2204" s="12">
        <v>0.28000000000000003</v>
      </c>
      <c r="AY2204" s="12">
        <v>58348880</v>
      </c>
      <c r="BA2204" s="12">
        <v>0.58673469387755106</v>
      </c>
      <c r="BD2204" s="12">
        <v>0.4264487369985141</v>
      </c>
      <c r="BE2204" s="12">
        <v>0.95343422584400461</v>
      </c>
      <c r="BF2204" s="12">
        <v>0.96323529411764708</v>
      </c>
      <c r="BG2204" s="12">
        <v>0.96708089869146574</v>
      </c>
      <c r="BH2204" s="12" t="s">
        <v>968</v>
      </c>
      <c r="BI2204" s="12" t="s">
        <v>968</v>
      </c>
      <c r="BJ2204" s="12" t="s">
        <v>968</v>
      </c>
      <c r="BK2204" s="12" t="s">
        <v>968</v>
      </c>
      <c r="BL2204" s="12">
        <v>526</v>
      </c>
      <c r="BM2204" s="12">
        <v>-125</v>
      </c>
      <c r="BN2204" s="12">
        <v>-911</v>
      </c>
      <c r="BO2204" s="12">
        <v>1675</v>
      </c>
      <c r="BP2204" s="12">
        <v>952</v>
      </c>
      <c r="BQ2204" s="12">
        <v>-116</v>
      </c>
      <c r="BR2204" s="12">
        <v>-1174</v>
      </c>
      <c r="BS2204" s="12">
        <v>2184</v>
      </c>
      <c r="BT2204" s="12">
        <v>0.30017956504710658</v>
      </c>
      <c r="BU2204" s="12">
        <v>0.63611492325185148</v>
      </c>
      <c r="BV2204" s="12">
        <v>0.69346283965025357</v>
      </c>
      <c r="BW2204" s="12">
        <v>0.74683528581521108</v>
      </c>
      <c r="BX2204" s="12">
        <v>0.44879863926059615</v>
      </c>
      <c r="BY2204" s="12">
        <v>1773</v>
      </c>
      <c r="BZ2204" s="12">
        <v>0.58673469387755106</v>
      </c>
      <c r="CB2204" s="12">
        <v>0.19078661451542808</v>
      </c>
      <c r="CC2204" s="12">
        <v>22220</v>
      </c>
      <c r="CD2204" s="12">
        <v>22440</v>
      </c>
      <c r="CE2204" s="12">
        <v>2.2352130839033735</v>
      </c>
    </row>
    <row r="2205" spans="1:100">
      <c r="A2205" s="22">
        <v>43059</v>
      </c>
      <c r="B2205">
        <v>1020</v>
      </c>
      <c r="C2205">
        <v>1020</v>
      </c>
      <c r="D2205">
        <v>1020</v>
      </c>
      <c r="E2205">
        <v>1020</v>
      </c>
      <c r="F2205" s="23">
        <f t="shared" si="212"/>
        <v>0</v>
      </c>
      <c r="G2205" s="22">
        <v>43060</v>
      </c>
      <c r="H2205">
        <v>1140</v>
      </c>
      <c r="I2205">
        <v>1320</v>
      </c>
      <c r="J2205">
        <v>1086</v>
      </c>
      <c r="K2205">
        <v>1134</v>
      </c>
      <c r="L2205" s="22">
        <v>43061</v>
      </c>
      <c r="M2205">
        <v>1140</v>
      </c>
      <c r="N2205" s="4">
        <v>43060</v>
      </c>
      <c r="O2205" s="3" t="s">
        <v>15</v>
      </c>
      <c r="P2205" s="3">
        <v>1730</v>
      </c>
      <c r="Q2205" s="3" t="s">
        <v>822</v>
      </c>
      <c r="R2205" s="3" t="s">
        <v>17</v>
      </c>
      <c r="S2205" s="3">
        <v>0.05</v>
      </c>
      <c r="T2205" s="3">
        <v>2</v>
      </c>
      <c r="U2205" s="3">
        <v>0</v>
      </c>
      <c r="V2205" s="3">
        <v>500</v>
      </c>
      <c r="W2205">
        <v>1140</v>
      </c>
      <c r="X2205" s="4">
        <v>43061</v>
      </c>
      <c r="Y2205">
        <v>1134</v>
      </c>
      <c r="Z2205" s="10">
        <f t="shared" si="211"/>
        <v>-3000</v>
      </c>
      <c r="AA2205" s="10">
        <f t="shared" si="210"/>
        <v>3000</v>
      </c>
      <c r="AB2205" t="str">
        <f t="shared" si="213"/>
        <v/>
      </c>
      <c r="AC2205">
        <f t="shared" si="214"/>
        <v>-2424370</v>
      </c>
      <c r="AD2205">
        <f t="shared" si="215"/>
        <v>1.1274934952298366E-2</v>
      </c>
      <c r="AE2205" s="15">
        <v>43061</v>
      </c>
      <c r="AF2205" s="9">
        <v>3.0862770482706914E-3</v>
      </c>
      <c r="AG2205" s="12" t="s">
        <v>960</v>
      </c>
      <c r="AH2205" s="20">
        <v>43059.997916666667</v>
      </c>
      <c r="AI2205" s="12">
        <v>1153</v>
      </c>
      <c r="AJ2205" s="12">
        <v>133</v>
      </c>
      <c r="AK2205" s="12">
        <v>0.13039999999999999</v>
      </c>
      <c r="AL2205" s="17">
        <v>21500</v>
      </c>
      <c r="AM2205" s="17">
        <v>0.65632183908045982</v>
      </c>
      <c r="AN2205" s="9"/>
      <c r="AO2205" s="9"/>
      <c r="AP2205" s="17">
        <v>33.33</v>
      </c>
      <c r="AQ2205" s="17">
        <v>2975</v>
      </c>
      <c r="AR2205" s="17">
        <v>1</v>
      </c>
      <c r="AS2205" s="17">
        <v>0.23699999999999999</v>
      </c>
      <c r="AT2205" s="17">
        <v>1</v>
      </c>
      <c r="AU2205" s="12">
        <v>1</v>
      </c>
      <c r="AV2205" s="12">
        <v>1.1499999999999999</v>
      </c>
      <c r="AY2205" s="12">
        <v>3420000</v>
      </c>
      <c r="BA2205" s="12">
        <v>1</v>
      </c>
      <c r="BD2205" s="12">
        <v>0.65632183908045982</v>
      </c>
      <c r="BE2205" s="12">
        <v>1</v>
      </c>
      <c r="BF2205" s="12">
        <v>1</v>
      </c>
      <c r="BG2205" s="12">
        <v>1</v>
      </c>
      <c r="BH2205" s="12">
        <v>0</v>
      </c>
      <c r="BI2205" s="12">
        <v>0.23699999999999999</v>
      </c>
      <c r="BJ2205" s="12">
        <v>0</v>
      </c>
      <c r="BK2205" s="12">
        <v>0.79</v>
      </c>
      <c r="BL2205" s="12">
        <v>20</v>
      </c>
      <c r="BM2205" s="12">
        <v>-7</v>
      </c>
      <c r="BN2205" s="12">
        <v>190</v>
      </c>
      <c r="BO2205" s="12">
        <v>382</v>
      </c>
      <c r="BP2205" s="12">
        <v>-407</v>
      </c>
      <c r="BQ2205" s="12">
        <v>27</v>
      </c>
      <c r="BR2205" s="12">
        <v>205</v>
      </c>
      <c r="BS2205" s="12">
        <v>178</v>
      </c>
      <c r="BT2205" s="12">
        <v>0.33933189236226424</v>
      </c>
      <c r="BU2205" s="12">
        <v>0.57584093463653119</v>
      </c>
      <c r="BV2205" s="12">
        <v>0.62650955717625778</v>
      </c>
      <c r="BW2205" s="12">
        <v>0.65433029279245802</v>
      </c>
      <c r="BX2205" s="12">
        <v>0.475429893342181</v>
      </c>
      <c r="BY2205" s="12">
        <v>1773</v>
      </c>
      <c r="BZ2205" s="12">
        <v>1</v>
      </c>
      <c r="CB2205" s="12">
        <v>0.19078661451542808</v>
      </c>
      <c r="CC2205" s="12">
        <v>22220</v>
      </c>
      <c r="CD2205" s="12">
        <v>22440</v>
      </c>
      <c r="CE2205" s="12">
        <v>3.4400832613306105</v>
      </c>
      <c r="CH2205" s="22">
        <v>43059</v>
      </c>
      <c r="CI2205">
        <v>1020</v>
      </c>
      <c r="CJ2205">
        <v>1020</v>
      </c>
      <c r="CK2205">
        <v>1020</v>
      </c>
      <c r="CL2205">
        <v>1020</v>
      </c>
      <c r="CM2205" s="22">
        <v>43060</v>
      </c>
      <c r="CN2205">
        <v>1140</v>
      </c>
      <c r="CO2205">
        <v>1320</v>
      </c>
      <c r="CP2205">
        <v>1086</v>
      </c>
      <c r="CQ2205">
        <v>1134</v>
      </c>
      <c r="CR2205" s="22">
        <v>43061</v>
      </c>
      <c r="CS2205">
        <v>1140</v>
      </c>
      <c r="CT2205">
        <v>1434</v>
      </c>
      <c r="CU2205">
        <v>1140</v>
      </c>
      <c r="CV2205">
        <v>1434</v>
      </c>
    </row>
    <row r="2206" spans="1:100">
      <c r="A2206" s="22">
        <v>43059</v>
      </c>
      <c r="B2206">
        <v>3085</v>
      </c>
      <c r="C2206">
        <v>3840</v>
      </c>
      <c r="D2206">
        <v>3065</v>
      </c>
      <c r="E2206">
        <v>3840</v>
      </c>
      <c r="F2206" s="23">
        <f t="shared" si="212"/>
        <v>0.2447325769854134</v>
      </c>
      <c r="G2206" s="22">
        <v>43060</v>
      </c>
      <c r="H2206">
        <v>4045</v>
      </c>
      <c r="I2206">
        <v>4490</v>
      </c>
      <c r="J2206">
        <v>3890</v>
      </c>
      <c r="K2206">
        <v>4160</v>
      </c>
      <c r="L2206" s="22">
        <v>43061</v>
      </c>
      <c r="M2206">
        <v>4020</v>
      </c>
      <c r="N2206" s="4">
        <v>43060</v>
      </c>
      <c r="O2206" s="3" t="s">
        <v>15</v>
      </c>
      <c r="P2206" s="3">
        <v>3267</v>
      </c>
      <c r="Q2206" s="3" t="s">
        <v>148</v>
      </c>
      <c r="R2206" s="3" t="s">
        <v>17</v>
      </c>
      <c r="S2206" s="3">
        <v>0.05</v>
      </c>
      <c r="T2206" s="3">
        <v>2</v>
      </c>
      <c r="U2206" s="3">
        <v>0</v>
      </c>
      <c r="V2206" s="3">
        <v>200</v>
      </c>
      <c r="W2206">
        <v>4045</v>
      </c>
      <c r="X2206" s="4">
        <v>43061</v>
      </c>
      <c r="Y2206">
        <v>4160</v>
      </c>
      <c r="Z2206" s="10">
        <f t="shared" si="211"/>
        <v>23000</v>
      </c>
      <c r="AA2206" s="10">
        <f t="shared" si="210"/>
        <v>23000</v>
      </c>
      <c r="AB2206" t="str">
        <f t="shared" si="213"/>
        <v/>
      </c>
      <c r="AC2206">
        <f t="shared" si="214"/>
        <v>-2424370</v>
      </c>
      <c r="AD2206">
        <f t="shared" si="215"/>
        <v>1.3294304183437022E-2</v>
      </c>
      <c r="AE2206" s="15">
        <v>43061</v>
      </c>
      <c r="AF2206" s="9">
        <v>3.0862770482706914E-3</v>
      </c>
      <c r="AG2206" s="12" t="s">
        <v>957</v>
      </c>
      <c r="AH2206" s="20">
        <v>43059.99722222222</v>
      </c>
      <c r="AI2206" s="12">
        <v>4099.5</v>
      </c>
      <c r="AJ2206" s="12">
        <v>259.5</v>
      </c>
      <c r="AK2206" s="12">
        <v>6.7599999999999993E-2</v>
      </c>
      <c r="AL2206" s="17">
        <v>19100</v>
      </c>
      <c r="AM2206" s="17">
        <v>0.73630573248407638</v>
      </c>
      <c r="AN2206" s="9"/>
      <c r="AO2206" s="9"/>
      <c r="AP2206" s="17">
        <v>18.11</v>
      </c>
      <c r="AQ2206" s="17">
        <v>15920</v>
      </c>
      <c r="AR2206" s="17">
        <v>0.77895242671792408</v>
      </c>
      <c r="AS2206" s="17">
        <v>0.17699999999999999</v>
      </c>
      <c r="AT2206" s="17">
        <v>0.7952825990209168</v>
      </c>
      <c r="AU2206" s="12">
        <v>0.7952825990209168</v>
      </c>
      <c r="AV2206" s="12">
        <v>0</v>
      </c>
      <c r="AY2206" s="12">
        <v>5070000</v>
      </c>
      <c r="BA2206" s="12">
        <v>1</v>
      </c>
      <c r="BD2206" s="12">
        <v>0.73630573248407638</v>
      </c>
      <c r="BE2206" s="12">
        <v>0.77895242671792408</v>
      </c>
      <c r="BF2206" s="12">
        <v>0.7952825990209168</v>
      </c>
      <c r="BG2206" s="12">
        <v>0.7952825990209168</v>
      </c>
      <c r="BH2206" s="12">
        <v>2.4E-2</v>
      </c>
      <c r="BI2206" s="12">
        <v>0.17699999999999999</v>
      </c>
      <c r="BJ2206" s="12">
        <v>0</v>
      </c>
      <c r="BK2206" s="12">
        <v>0.63700000000000001</v>
      </c>
      <c r="BL2206" s="12">
        <v>244</v>
      </c>
      <c r="BM2206" s="12">
        <v>-26</v>
      </c>
      <c r="BN2206" s="12">
        <v>224</v>
      </c>
      <c r="BO2206" s="12">
        <v>1119</v>
      </c>
      <c r="BP2206" s="12">
        <v>437</v>
      </c>
      <c r="BQ2206" s="12">
        <v>-73</v>
      </c>
      <c r="BR2206" s="12">
        <v>39</v>
      </c>
      <c r="BS2206" s="12">
        <v>675</v>
      </c>
      <c r="BT2206" s="12">
        <v>0.34998104509286349</v>
      </c>
      <c r="BU2206" s="12">
        <v>0.39660769606391727</v>
      </c>
      <c r="BV2206" s="12">
        <v>0.42425041356036741</v>
      </c>
      <c r="BW2206" s="12">
        <v>0.44311797910276679</v>
      </c>
      <c r="BX2206" s="12">
        <v>0.49790191250600518</v>
      </c>
      <c r="BY2206" s="12">
        <v>1773</v>
      </c>
      <c r="BZ2206" s="12">
        <v>1</v>
      </c>
      <c r="CB2206" s="12">
        <v>0.19078661451542808</v>
      </c>
      <c r="CC2206" s="12">
        <v>22220</v>
      </c>
      <c r="CD2206" s="12">
        <v>22440</v>
      </c>
      <c r="CE2206" s="12">
        <v>3.8593154679860131</v>
      </c>
      <c r="CH2206" s="22">
        <v>43059</v>
      </c>
      <c r="CI2206">
        <v>3085</v>
      </c>
      <c r="CJ2206">
        <v>3840</v>
      </c>
      <c r="CK2206">
        <v>3065</v>
      </c>
      <c r="CL2206">
        <v>3840</v>
      </c>
      <c r="CM2206" s="22">
        <v>43060</v>
      </c>
      <c r="CN2206">
        <v>4045</v>
      </c>
      <c r="CO2206">
        <v>4490</v>
      </c>
      <c r="CP2206">
        <v>3890</v>
      </c>
      <c r="CQ2206">
        <v>4160</v>
      </c>
      <c r="CR2206" s="22">
        <v>43061</v>
      </c>
      <c r="CS2206">
        <v>4020</v>
      </c>
      <c r="CT2206">
        <v>4290</v>
      </c>
      <c r="CU2206">
        <v>3950</v>
      </c>
      <c r="CV2206">
        <v>4150</v>
      </c>
    </row>
    <row r="2207" spans="1:100">
      <c r="A2207" s="22">
        <v>43059</v>
      </c>
      <c r="B2207">
        <v>4690</v>
      </c>
      <c r="C2207">
        <v>4885</v>
      </c>
      <c r="D2207">
        <v>4675</v>
      </c>
      <c r="E2207">
        <v>4885</v>
      </c>
      <c r="F2207" s="23">
        <f t="shared" si="212"/>
        <v>4.1577825159914816E-2</v>
      </c>
      <c r="G2207" s="22">
        <v>43060</v>
      </c>
      <c r="H2207">
        <v>4185</v>
      </c>
      <c r="I2207">
        <v>4185</v>
      </c>
      <c r="J2207">
        <v>4185</v>
      </c>
      <c r="K2207">
        <v>4185</v>
      </c>
      <c r="L2207" s="22">
        <v>43061</v>
      </c>
      <c r="M2207">
        <v>4105</v>
      </c>
      <c r="N2207" s="4">
        <v>43060</v>
      </c>
      <c r="O2207" s="3" t="s">
        <v>11</v>
      </c>
      <c r="P2207" s="3">
        <v>3131</v>
      </c>
      <c r="Q2207" s="3" t="s">
        <v>447</v>
      </c>
      <c r="R2207" s="3" t="s">
        <v>13</v>
      </c>
      <c r="S2207" s="3">
        <v>0.05</v>
      </c>
      <c r="T2207" s="3">
        <v>2</v>
      </c>
      <c r="U2207" s="3">
        <v>0</v>
      </c>
      <c r="V2207" s="3">
        <v>200</v>
      </c>
      <c r="W2207">
        <v>4185</v>
      </c>
      <c r="X2207" s="4">
        <v>43061</v>
      </c>
      <c r="Y2207">
        <v>4185</v>
      </c>
      <c r="Z2207" s="10">
        <f t="shared" si="211"/>
        <v>0</v>
      </c>
      <c r="AA2207" s="10">
        <f t="shared" ref="AA2207:AA2266" si="216">ABS(Z2207)</f>
        <v>0</v>
      </c>
      <c r="AB2207" t="str">
        <f t="shared" si="213"/>
        <v/>
      </c>
      <c r="AC2207">
        <f t="shared" si="214"/>
        <v>-2424370</v>
      </c>
      <c r="AD2207">
        <f t="shared" si="215"/>
        <v>2.3837902264600697E-3</v>
      </c>
      <c r="AE2207" s="15">
        <v>43061</v>
      </c>
      <c r="AF2207" s="9">
        <v>3.0862770482706914E-3</v>
      </c>
      <c r="AG2207" s="12" t="s">
        <v>960</v>
      </c>
      <c r="AH2207" s="20">
        <v>43059.998611111114</v>
      </c>
      <c r="AI2207" s="12">
        <v>4195</v>
      </c>
      <c r="AJ2207" s="12">
        <v>-690</v>
      </c>
      <c r="AK2207" s="12">
        <v>-0.14119999999999999</v>
      </c>
      <c r="AL2207" s="17">
        <v>10600</v>
      </c>
      <c r="AM2207" s="17">
        <v>0.39613319011815251</v>
      </c>
      <c r="AN2207" s="9"/>
      <c r="AO2207" s="9"/>
      <c r="AP2207" s="17">
        <v>0</v>
      </c>
      <c r="AQ2207" s="17">
        <v>8571</v>
      </c>
      <c r="AR2207" s="17">
        <v>1</v>
      </c>
      <c r="AS2207" s="17">
        <v>0.215</v>
      </c>
      <c r="AT2207" s="17">
        <v>1</v>
      </c>
      <c r="AU2207" s="12">
        <v>1</v>
      </c>
      <c r="AV2207" s="12">
        <v>2.36</v>
      </c>
      <c r="AY2207" s="12">
        <v>1841200</v>
      </c>
      <c r="BA2207" s="12">
        <v>0.44881889763779526</v>
      </c>
      <c r="BD2207" s="12">
        <v>0.39613319011815251</v>
      </c>
      <c r="BE2207" s="12">
        <v>1</v>
      </c>
      <c r="BF2207" s="12">
        <v>1</v>
      </c>
      <c r="BG2207" s="12">
        <v>1</v>
      </c>
      <c r="BH2207" s="12">
        <v>4.0000000000000001E-3</v>
      </c>
      <c r="BI2207" s="12">
        <v>0.215</v>
      </c>
      <c r="BJ2207" s="12">
        <v>0</v>
      </c>
      <c r="BK2207" s="12">
        <v>0.53900000000000003</v>
      </c>
      <c r="BL2207" s="12">
        <v>-5662</v>
      </c>
      <c r="BM2207" s="12">
        <v>3</v>
      </c>
      <c r="BN2207" s="12">
        <v>6132</v>
      </c>
      <c r="BO2207" s="12">
        <v>3346</v>
      </c>
      <c r="BP2207" s="12">
        <v>1702</v>
      </c>
      <c r="BQ2207" s="12">
        <v>0</v>
      </c>
      <c r="BR2207" s="12">
        <v>-589</v>
      </c>
      <c r="BS2207" s="12">
        <v>2515</v>
      </c>
      <c r="BT2207" s="12">
        <v>0.33933189236226424</v>
      </c>
      <c r="BU2207" s="12">
        <v>0.57584093463653119</v>
      </c>
      <c r="BV2207" s="12">
        <v>0.62650955717625778</v>
      </c>
      <c r="BW2207" s="12">
        <v>0.65433029279245802</v>
      </c>
      <c r="BX2207" s="12">
        <v>0.475429893342181</v>
      </c>
      <c r="BY2207" s="12">
        <v>1773</v>
      </c>
      <c r="BZ2207" s="12">
        <v>0.44881889763779526</v>
      </c>
      <c r="CB2207" s="12">
        <v>0.19078661451542808</v>
      </c>
      <c r="CC2207" s="12">
        <v>22220</v>
      </c>
      <c r="CD2207" s="12">
        <v>22440</v>
      </c>
      <c r="CE2207" s="12">
        <v>2.0763154224643938</v>
      </c>
      <c r="CH2207" s="22">
        <v>43059</v>
      </c>
      <c r="CI2207">
        <v>4690</v>
      </c>
      <c r="CJ2207">
        <v>4885</v>
      </c>
      <c r="CK2207">
        <v>4675</v>
      </c>
      <c r="CL2207">
        <v>4885</v>
      </c>
      <c r="CM2207" s="22">
        <v>43060</v>
      </c>
      <c r="CN2207">
        <v>4185</v>
      </c>
      <c r="CO2207">
        <v>4185</v>
      </c>
      <c r="CP2207">
        <v>4185</v>
      </c>
      <c r="CQ2207">
        <v>4185</v>
      </c>
      <c r="CR2207" s="22">
        <v>43061</v>
      </c>
      <c r="CS2207">
        <v>4105</v>
      </c>
      <c r="CT2207">
        <v>4120</v>
      </c>
      <c r="CU2207">
        <v>3860</v>
      </c>
      <c r="CV2207">
        <v>3900</v>
      </c>
    </row>
    <row r="2208" spans="1:100">
      <c r="A2208" s="22">
        <v>43059</v>
      </c>
      <c r="B2208">
        <v>1017</v>
      </c>
      <c r="C2208">
        <v>1080</v>
      </c>
      <c r="D2208">
        <v>1016</v>
      </c>
      <c r="E2208">
        <v>1040</v>
      </c>
      <c r="F2208" s="23">
        <f t="shared" si="212"/>
        <v>2.2615535889872085E-2</v>
      </c>
      <c r="G2208" s="22">
        <v>43060</v>
      </c>
      <c r="H2208">
        <v>1110</v>
      </c>
      <c r="I2208">
        <v>1236</v>
      </c>
      <c r="J2208">
        <v>1103</v>
      </c>
      <c r="K2208">
        <v>1114</v>
      </c>
      <c r="L2208" s="22">
        <v>43061</v>
      </c>
      <c r="M2208">
        <v>1088</v>
      </c>
      <c r="N2208" s="4">
        <v>43060</v>
      </c>
      <c r="O2208" s="3" t="s">
        <v>15</v>
      </c>
      <c r="P2208" s="3">
        <v>4275</v>
      </c>
      <c r="Q2208" s="3" t="s">
        <v>845</v>
      </c>
      <c r="R2208" s="3" t="s">
        <v>17</v>
      </c>
      <c r="S2208" s="3">
        <v>0.05</v>
      </c>
      <c r="T2208" s="3">
        <v>1</v>
      </c>
      <c r="U2208" s="3">
        <v>0</v>
      </c>
      <c r="V2208" s="3">
        <v>500</v>
      </c>
      <c r="W2208">
        <v>1110</v>
      </c>
      <c r="X2208" s="4">
        <v>43061</v>
      </c>
      <c r="Y2208">
        <v>1114</v>
      </c>
      <c r="Z2208" s="10">
        <f t="shared" si="211"/>
        <v>2000</v>
      </c>
      <c r="AA2208" s="10">
        <f t="shared" si="216"/>
        <v>2000</v>
      </c>
      <c r="AB2208">
        <f t="shared" si="213"/>
        <v>2000</v>
      </c>
      <c r="AC2208">
        <f t="shared" si="214"/>
        <v>-2422370</v>
      </c>
      <c r="AD2208">
        <f t="shared" si="215"/>
        <v>5.1282051282051322E-2</v>
      </c>
      <c r="AE2208" s="15">
        <v>43061</v>
      </c>
      <c r="AF2208" s="9">
        <v>3.0862770482706914E-3</v>
      </c>
      <c r="AG2208" s="12" t="s">
        <v>962</v>
      </c>
      <c r="AH2208" s="20">
        <v>43059.99722222222</v>
      </c>
      <c r="AI2208" s="12">
        <v>1170</v>
      </c>
      <c r="AJ2208" s="12">
        <v>130</v>
      </c>
      <c r="AK2208" s="12">
        <v>0.125</v>
      </c>
      <c r="AL2208" s="17">
        <v>4700</v>
      </c>
      <c r="AM2208" s="17">
        <v>0.41674975074775672</v>
      </c>
      <c r="AN2208" s="9"/>
      <c r="AO2208" s="9"/>
      <c r="AP2208" s="17">
        <v>6.09</v>
      </c>
      <c r="AQ2208" s="17">
        <v>24122</v>
      </c>
      <c r="AR2208" s="17">
        <v>1</v>
      </c>
      <c r="AS2208" s="17">
        <v>0.22700000000000001</v>
      </c>
      <c r="AT2208" s="17">
        <v>1</v>
      </c>
      <c r="AU2208" s="12">
        <v>1</v>
      </c>
      <c r="AV2208" s="12">
        <v>1</v>
      </c>
      <c r="AY2208" s="12">
        <v>24050000</v>
      </c>
      <c r="BA2208" s="12">
        <v>1</v>
      </c>
      <c r="BD2208" s="12">
        <v>0.41674975074775672</v>
      </c>
      <c r="BE2208" s="12">
        <v>1</v>
      </c>
      <c r="BF2208" s="12">
        <v>1</v>
      </c>
      <c r="BG2208" s="12">
        <v>1</v>
      </c>
      <c r="BH2208" s="12">
        <v>3.5999999999999997E-2</v>
      </c>
      <c r="BI2208" s="12">
        <v>0.22700000000000001</v>
      </c>
      <c r="BJ2208" s="12">
        <v>1.7999999999999999E-2</v>
      </c>
      <c r="BK2208" s="12">
        <v>0.36699999999999999</v>
      </c>
      <c r="BL2208" s="12" t="s">
        <v>964</v>
      </c>
      <c r="BM2208" s="12" t="s">
        <v>964</v>
      </c>
      <c r="BN2208" s="12" t="s">
        <v>964</v>
      </c>
      <c r="BO2208" s="12" t="s">
        <v>964</v>
      </c>
      <c r="BP2208" s="12" t="s">
        <v>985</v>
      </c>
      <c r="BQ2208" s="12" t="s">
        <v>985</v>
      </c>
      <c r="BR2208" s="12" t="s">
        <v>985</v>
      </c>
      <c r="BS2208" s="12" t="s">
        <v>985</v>
      </c>
      <c r="BT2208" s="12">
        <v>0.30017956504710658</v>
      </c>
      <c r="BU2208" s="12">
        <v>0.63611492325185148</v>
      </c>
      <c r="BV2208" s="12">
        <v>0.69346283965025357</v>
      </c>
      <c r="BW2208" s="12">
        <v>0.74683528581521108</v>
      </c>
      <c r="BX2208" s="12">
        <v>0.44879863926059615</v>
      </c>
      <c r="BY2208" s="12">
        <v>1773</v>
      </c>
      <c r="BZ2208" s="12">
        <v>1</v>
      </c>
      <c r="CB2208" s="12">
        <v>0.19078661451542808</v>
      </c>
      <c r="CC2208" s="12">
        <v>22220</v>
      </c>
      <c r="CD2208" s="12">
        <v>22440</v>
      </c>
      <c r="CE2208" s="12">
        <v>2.1843762561972397</v>
      </c>
      <c r="CH2208" s="22">
        <v>43059</v>
      </c>
      <c r="CI2208">
        <v>1017</v>
      </c>
      <c r="CJ2208">
        <v>1080</v>
      </c>
      <c r="CK2208">
        <v>1016</v>
      </c>
      <c r="CL2208">
        <v>1040</v>
      </c>
      <c r="CM2208" s="22">
        <v>43060</v>
      </c>
      <c r="CN2208">
        <v>1110</v>
      </c>
      <c r="CO2208">
        <v>1236</v>
      </c>
      <c r="CP2208">
        <v>1103</v>
      </c>
      <c r="CQ2208">
        <v>1114</v>
      </c>
      <c r="CR2208" s="22">
        <v>43061</v>
      </c>
      <c r="CS2208">
        <v>1088</v>
      </c>
      <c r="CT2208">
        <v>1180</v>
      </c>
      <c r="CU2208">
        <v>1077</v>
      </c>
      <c r="CV2208">
        <v>1160</v>
      </c>
    </row>
    <row r="2209" spans="1:100">
      <c r="A2209" s="22">
        <v>43059</v>
      </c>
      <c r="B2209">
        <v>1673</v>
      </c>
      <c r="C2209">
        <v>1740</v>
      </c>
      <c r="D2209">
        <v>1673</v>
      </c>
      <c r="E2209">
        <v>1700</v>
      </c>
      <c r="F2209" s="23">
        <f t="shared" si="212"/>
        <v>1.6138673042438656E-2</v>
      </c>
      <c r="G2209" s="22">
        <v>43060</v>
      </c>
      <c r="H2209">
        <v>1691</v>
      </c>
      <c r="I2209">
        <v>1715</v>
      </c>
      <c r="J2209">
        <v>1620</v>
      </c>
      <c r="K2209">
        <v>1695</v>
      </c>
      <c r="L2209" s="22">
        <v>43061</v>
      </c>
      <c r="M2209">
        <v>1775</v>
      </c>
      <c r="N2209" s="4">
        <v>43060</v>
      </c>
      <c r="O2209" s="3" t="s">
        <v>11</v>
      </c>
      <c r="P2209" s="3">
        <v>6092</v>
      </c>
      <c r="Q2209" s="3" t="s">
        <v>304</v>
      </c>
      <c r="R2209" s="3" t="s">
        <v>13</v>
      </c>
      <c r="S2209" s="3">
        <v>0.05</v>
      </c>
      <c r="T2209" s="3">
        <v>1</v>
      </c>
      <c r="U2209" s="3">
        <v>0</v>
      </c>
      <c r="V2209" s="3">
        <v>300</v>
      </c>
      <c r="W2209">
        <v>1691</v>
      </c>
      <c r="X2209" s="4">
        <v>43061</v>
      </c>
      <c r="Y2209">
        <v>1695</v>
      </c>
      <c r="Z2209" s="10">
        <f t="shared" si="211"/>
        <v>1200</v>
      </c>
      <c r="AA2209" s="10">
        <f t="shared" si="216"/>
        <v>1200</v>
      </c>
      <c r="AB2209" t="str">
        <f t="shared" si="213"/>
        <v/>
      </c>
      <c r="AC2209">
        <f t="shared" si="214"/>
        <v>-2422370</v>
      </c>
      <c r="AD2209">
        <f t="shared" si="215"/>
        <v>3.7423312883435589E-2</v>
      </c>
      <c r="AE2209" s="15">
        <v>43061</v>
      </c>
      <c r="AF2209" s="9">
        <v>3.0862770482706914E-3</v>
      </c>
      <c r="AG2209" s="12" t="s">
        <v>957</v>
      </c>
      <c r="AH2209" s="20">
        <v>43059.993750000001</v>
      </c>
      <c r="AI2209" s="12">
        <v>1630</v>
      </c>
      <c r="AJ2209" s="12">
        <v>-70</v>
      </c>
      <c r="AK2209" s="12">
        <v>-4.1200000000000001E-2</v>
      </c>
      <c r="AL2209" s="17">
        <v>3500</v>
      </c>
      <c r="AM2209" s="17">
        <v>0.36160188457008247</v>
      </c>
      <c r="AN2209" s="9"/>
      <c r="AO2209" s="9"/>
      <c r="AP2209" s="17">
        <v>2.33</v>
      </c>
      <c r="AQ2209" s="17">
        <v>9310</v>
      </c>
      <c r="AR2209" s="17">
        <v>0.77598385469223008</v>
      </c>
      <c r="AS2209" s="17">
        <v>0.29099999999999998</v>
      </c>
      <c r="AT2209" s="17">
        <v>0.82936202920830127</v>
      </c>
      <c r="AU2209" s="12">
        <v>0.84825700615174304</v>
      </c>
      <c r="AV2209" s="12">
        <v>0</v>
      </c>
      <c r="AY2209" s="12">
        <v>5483200</v>
      </c>
      <c r="BA2209" s="12">
        <v>0.6550724637681159</v>
      </c>
      <c r="BD2209" s="12">
        <v>0.36160188457008247</v>
      </c>
      <c r="BE2209" s="12">
        <v>0.77598385469223008</v>
      </c>
      <c r="BF2209" s="12">
        <v>0.82936202920830127</v>
      </c>
      <c r="BG2209" s="12">
        <v>0.84825700615174304</v>
      </c>
      <c r="BH2209" s="12">
        <v>1.4E-2</v>
      </c>
      <c r="BI2209" s="12">
        <v>0.29099999999999998</v>
      </c>
      <c r="BJ2209" s="12">
        <v>0</v>
      </c>
      <c r="BK2209" s="12">
        <v>0.56599999999999995</v>
      </c>
      <c r="BL2209" s="12">
        <v>-66</v>
      </c>
      <c r="BM2209" s="12">
        <v>-196</v>
      </c>
      <c r="BN2209" s="12">
        <v>530</v>
      </c>
      <c r="BO2209" s="12">
        <v>1004</v>
      </c>
      <c r="BP2209" s="12">
        <v>117</v>
      </c>
      <c r="BQ2209" s="12">
        <v>-17</v>
      </c>
      <c r="BR2209" s="12">
        <v>35</v>
      </c>
      <c r="BS2209" s="12">
        <v>732</v>
      </c>
      <c r="BT2209" s="12">
        <v>0.34998104509286349</v>
      </c>
      <c r="BU2209" s="12">
        <v>0.39660769606391727</v>
      </c>
      <c r="BV2209" s="12">
        <v>0.42425041356036741</v>
      </c>
      <c r="BW2209" s="12">
        <v>0.44311797910276679</v>
      </c>
      <c r="BX2209" s="12">
        <v>0.49790191250600518</v>
      </c>
      <c r="BY2209" s="12">
        <v>1773</v>
      </c>
      <c r="BZ2209" s="12">
        <v>0.6550724637681159</v>
      </c>
      <c r="CB2209" s="12">
        <v>0.19078661451542808</v>
      </c>
      <c r="CC2209" s="12">
        <v>22220</v>
      </c>
      <c r="CD2209" s="12">
        <v>22440</v>
      </c>
      <c r="CE2209" s="12">
        <v>1.8953210396258764</v>
      </c>
      <c r="CH2209" s="22">
        <v>43059</v>
      </c>
      <c r="CI2209">
        <v>1673</v>
      </c>
      <c r="CJ2209">
        <v>1740</v>
      </c>
      <c r="CK2209">
        <v>1673</v>
      </c>
      <c r="CL2209">
        <v>1700</v>
      </c>
      <c r="CM2209" s="22">
        <v>43060</v>
      </c>
      <c r="CN2209">
        <v>1691</v>
      </c>
      <c r="CO2209">
        <v>1715</v>
      </c>
      <c r="CP2209">
        <v>1620</v>
      </c>
      <c r="CQ2209">
        <v>1695</v>
      </c>
      <c r="CR2209" s="22">
        <v>43061</v>
      </c>
      <c r="CS2209">
        <v>1775</v>
      </c>
      <c r="CT2209">
        <v>2089</v>
      </c>
      <c r="CU2209">
        <v>1766</v>
      </c>
      <c r="CV2209">
        <v>1885</v>
      </c>
    </row>
    <row r="2210" spans="1:100">
      <c r="A2210" s="22">
        <v>43059</v>
      </c>
      <c r="B2210">
        <v>2005</v>
      </c>
      <c r="C2210">
        <v>2066</v>
      </c>
      <c r="D2210">
        <v>2005</v>
      </c>
      <c r="E2210">
        <v>2035</v>
      </c>
      <c r="F2210" s="23">
        <f t="shared" si="212"/>
        <v>1.4962593516209433E-2</v>
      </c>
      <c r="G2210" s="22">
        <v>43060</v>
      </c>
      <c r="H2210">
        <v>2150</v>
      </c>
      <c r="I2210">
        <v>2235</v>
      </c>
      <c r="J2210">
        <v>2058</v>
      </c>
      <c r="K2210">
        <v>2075</v>
      </c>
      <c r="L2210" s="22">
        <v>43061</v>
      </c>
      <c r="M2210">
        <v>2078</v>
      </c>
      <c r="N2210" s="4">
        <v>43060</v>
      </c>
      <c r="O2210" s="3" t="s">
        <v>15</v>
      </c>
      <c r="P2210" s="3">
        <v>6090</v>
      </c>
      <c r="Q2210" s="3" t="s">
        <v>39</v>
      </c>
      <c r="R2210" s="3" t="s">
        <v>17</v>
      </c>
      <c r="S2210" s="3">
        <v>0.05</v>
      </c>
      <c r="T2210" s="3">
        <v>2</v>
      </c>
      <c r="U2210" s="3">
        <v>0</v>
      </c>
      <c r="V2210" s="3">
        <v>300</v>
      </c>
      <c r="W2210">
        <v>2150</v>
      </c>
      <c r="X2210" s="4">
        <v>43061</v>
      </c>
      <c r="Y2210">
        <v>2075</v>
      </c>
      <c r="Z2210" s="10">
        <f t="shared" si="211"/>
        <v>-22500</v>
      </c>
      <c r="AA2210" s="10">
        <f t="shared" si="216"/>
        <v>22500</v>
      </c>
      <c r="AB2210" t="str">
        <f t="shared" si="213"/>
        <v/>
      </c>
      <c r="AC2210">
        <f t="shared" si="214"/>
        <v>-2422370</v>
      </c>
      <c r="AD2210">
        <f t="shared" si="215"/>
        <v>5.5504162812211044E-3</v>
      </c>
      <c r="AE2210" s="15">
        <v>43061</v>
      </c>
      <c r="AF2210" s="9">
        <v>3.0862770482706914E-3</v>
      </c>
      <c r="AG2210" s="12" t="s">
        <v>957</v>
      </c>
      <c r="AH2210" s="20">
        <v>43059.921527777777</v>
      </c>
      <c r="AI2210" s="12">
        <v>2162</v>
      </c>
      <c r="AJ2210" s="12">
        <v>127</v>
      </c>
      <c r="AK2210" s="12">
        <v>6.2399999999999997E-2</v>
      </c>
      <c r="AL2210" s="17">
        <v>2400</v>
      </c>
      <c r="AM2210" s="17">
        <v>0.29127182044887778</v>
      </c>
      <c r="AN2210" s="9"/>
      <c r="AO2210" s="9"/>
      <c r="AP2210" s="17">
        <v>317.5</v>
      </c>
      <c r="AQ2210" s="17">
        <v>11662</v>
      </c>
      <c r="AR2210" s="17">
        <v>0.57294429708222816</v>
      </c>
      <c r="AS2210" s="17">
        <v>0.34399999999999997</v>
      </c>
      <c r="AT2210" s="17">
        <v>0.50386215092097442</v>
      </c>
      <c r="AU2210" s="12">
        <v>0.60816518066635383</v>
      </c>
      <c r="AV2210" s="12">
        <v>0</v>
      </c>
      <c r="AY2210" s="12">
        <v>5816600</v>
      </c>
      <c r="BA2210" s="12">
        <v>0.76190476190476186</v>
      </c>
      <c r="BD2210" s="12">
        <v>0.29127182044887778</v>
      </c>
      <c r="BE2210" s="12">
        <v>0.57294429708222816</v>
      </c>
      <c r="BF2210" s="12">
        <v>0.50386215092097442</v>
      </c>
      <c r="BG2210" s="12">
        <v>0.60816518066635383</v>
      </c>
      <c r="BH2210" s="12">
        <v>0.01</v>
      </c>
      <c r="BI2210" s="12">
        <v>0.34399999999999997</v>
      </c>
      <c r="BJ2210" s="12">
        <v>0</v>
      </c>
      <c r="BK2210" s="12">
        <v>0.47399999999999998</v>
      </c>
      <c r="BL2210" s="12">
        <v>29</v>
      </c>
      <c r="BM2210" s="12">
        <v>-39</v>
      </c>
      <c r="BN2210" s="12">
        <v>1314</v>
      </c>
      <c r="BO2210" s="12">
        <v>1509</v>
      </c>
      <c r="BP2210" s="12">
        <v>-55</v>
      </c>
      <c r="BQ2210" s="12">
        <v>-24</v>
      </c>
      <c r="BR2210" s="12">
        <v>0</v>
      </c>
      <c r="BS2210" s="12">
        <v>202</v>
      </c>
      <c r="BT2210" s="12">
        <v>0.34998104509286349</v>
      </c>
      <c r="BU2210" s="12">
        <v>0.39660769606391727</v>
      </c>
      <c r="BV2210" s="12">
        <v>0.42425041356036741</v>
      </c>
      <c r="BW2210" s="12">
        <v>0.44311797910276679</v>
      </c>
      <c r="BX2210" s="12">
        <v>0.49790191250600518</v>
      </c>
      <c r="BY2210" s="12">
        <v>1773</v>
      </c>
      <c r="BZ2210" s="12">
        <v>0.76190476190476186</v>
      </c>
      <c r="CB2210" s="12">
        <v>0.19078661451542808</v>
      </c>
      <c r="CC2210" s="12">
        <v>22220</v>
      </c>
      <c r="CD2210" s="12">
        <v>22440</v>
      </c>
      <c r="CE2210" s="12">
        <v>1.5266889723299948</v>
      </c>
      <c r="CH2210" s="22">
        <v>43059</v>
      </c>
      <c r="CI2210">
        <v>2005</v>
      </c>
      <c r="CJ2210">
        <v>2066</v>
      </c>
      <c r="CK2210">
        <v>2005</v>
      </c>
      <c r="CL2210">
        <v>2035</v>
      </c>
      <c r="CM2210" s="22">
        <v>43060</v>
      </c>
      <c r="CN2210">
        <v>2150</v>
      </c>
      <c r="CO2210">
        <v>2235</v>
      </c>
      <c r="CP2210">
        <v>2058</v>
      </c>
      <c r="CQ2210">
        <v>2075</v>
      </c>
      <c r="CR2210" s="22">
        <v>43061</v>
      </c>
      <c r="CS2210">
        <v>2078</v>
      </c>
      <c r="CT2210">
        <v>2137</v>
      </c>
      <c r="CU2210">
        <v>2038</v>
      </c>
      <c r="CV2210">
        <v>2044</v>
      </c>
    </row>
    <row r="2211" spans="1:100">
      <c r="A2211" s="22">
        <v>43059</v>
      </c>
      <c r="B2211">
        <v>3500</v>
      </c>
      <c r="C2211">
        <v>3710</v>
      </c>
      <c r="D2211">
        <v>3460</v>
      </c>
      <c r="E2211">
        <v>3685</v>
      </c>
      <c r="F2211" s="23">
        <f t="shared" si="212"/>
        <v>5.2857142857142936E-2</v>
      </c>
      <c r="G2211" s="22">
        <v>43060</v>
      </c>
      <c r="H2211">
        <v>3700</v>
      </c>
      <c r="I2211">
        <v>3705</v>
      </c>
      <c r="J2211">
        <v>3505</v>
      </c>
      <c r="K2211">
        <v>3585</v>
      </c>
      <c r="L2211" s="22">
        <v>43061</v>
      </c>
      <c r="M2211">
        <v>3570</v>
      </c>
      <c r="N2211" s="4">
        <v>43060</v>
      </c>
      <c r="O2211" s="3" t="s">
        <v>15</v>
      </c>
      <c r="P2211" s="3">
        <v>2497</v>
      </c>
      <c r="Q2211" s="3" t="s">
        <v>855</v>
      </c>
      <c r="R2211" s="3" t="s">
        <v>17</v>
      </c>
      <c r="S2211" s="3">
        <v>0.05</v>
      </c>
      <c r="T2211" s="3">
        <v>1</v>
      </c>
      <c r="U2211" s="3">
        <v>0</v>
      </c>
      <c r="V2211" s="3">
        <v>200</v>
      </c>
      <c r="W2211">
        <v>3700</v>
      </c>
      <c r="X2211" s="4">
        <v>43061</v>
      </c>
      <c r="Y2211">
        <v>3585</v>
      </c>
      <c r="Z2211" s="10">
        <f t="shared" si="211"/>
        <v>-23000</v>
      </c>
      <c r="AA2211" s="10">
        <f t="shared" si="216"/>
        <v>23000</v>
      </c>
      <c r="AB2211">
        <f t="shared" si="213"/>
        <v>-23000</v>
      </c>
      <c r="AC2211">
        <f t="shared" si="214"/>
        <v>-2445370</v>
      </c>
      <c r="AD2211">
        <f t="shared" si="215"/>
        <v>2.8871391076115471E-2</v>
      </c>
      <c r="AE2211" s="15">
        <v>43061</v>
      </c>
      <c r="AF2211" s="9">
        <v>3.0862770482706914E-3</v>
      </c>
      <c r="AG2211" s="12" t="s">
        <v>957</v>
      </c>
      <c r="AH2211" s="20">
        <v>43059.990277777775</v>
      </c>
      <c r="AI2211" s="12">
        <v>3810</v>
      </c>
      <c r="AJ2211" s="12">
        <v>125</v>
      </c>
      <c r="AK2211" s="12">
        <v>3.39E-2</v>
      </c>
      <c r="AL2211" s="17">
        <v>1600</v>
      </c>
      <c r="AM2211" s="17">
        <v>0.47120115774240229</v>
      </c>
      <c r="AN2211" s="9"/>
      <c r="AO2211" s="9"/>
      <c r="AP2211" s="17">
        <v>6.2</v>
      </c>
      <c r="AQ2211" s="17">
        <v>81783</v>
      </c>
      <c r="AR2211" s="17">
        <v>0.68488566648075855</v>
      </c>
      <c r="AS2211" s="17">
        <v>0.28299999999999997</v>
      </c>
      <c r="AT2211" s="17">
        <v>0.76069462092333762</v>
      </c>
      <c r="AU2211" s="12">
        <v>0.81278992710404241</v>
      </c>
      <c r="AV2211" s="12" t="s">
        <v>988</v>
      </c>
      <c r="AY2211" s="12">
        <v>23670945</v>
      </c>
      <c r="BA2211" s="12">
        <v>0.52972972972972976</v>
      </c>
      <c r="BD2211" s="12">
        <v>0.47120115774240229</v>
      </c>
      <c r="BE2211" s="12">
        <v>0.68488566648075855</v>
      </c>
      <c r="BF2211" s="12">
        <v>0.76069462092333762</v>
      </c>
      <c r="BG2211" s="12">
        <v>0.81278992710404241</v>
      </c>
      <c r="BH2211" s="12">
        <v>2.3E-2</v>
      </c>
      <c r="BI2211" s="12">
        <v>0.28299999999999997</v>
      </c>
      <c r="BJ2211" s="12">
        <v>1.0999999999999999E-2</v>
      </c>
      <c r="BK2211" s="12">
        <v>0.59899999999999998</v>
      </c>
      <c r="BL2211" s="12">
        <v>92</v>
      </c>
      <c r="BM2211" s="12">
        <v>-1313</v>
      </c>
      <c r="BN2211" s="12">
        <v>-508</v>
      </c>
      <c r="BO2211" s="12">
        <v>1717</v>
      </c>
      <c r="BP2211" s="12">
        <v>286</v>
      </c>
      <c r="BQ2211" s="12">
        <v>58</v>
      </c>
      <c r="BR2211" s="12">
        <v>75</v>
      </c>
      <c r="BS2211" s="12">
        <v>3010</v>
      </c>
      <c r="BT2211" s="12">
        <v>0.34998104509286349</v>
      </c>
      <c r="BU2211" s="12">
        <v>0.39660769606391727</v>
      </c>
      <c r="BV2211" s="12">
        <v>0.42425041356036741</v>
      </c>
      <c r="BW2211" s="12">
        <v>0.44311797910276679</v>
      </c>
      <c r="BX2211" s="12">
        <v>0.49790191250600518</v>
      </c>
      <c r="BY2211" s="12">
        <v>1773</v>
      </c>
      <c r="BZ2211" s="12">
        <v>0.52972972972972976</v>
      </c>
      <c r="CB2211" s="12">
        <v>0.19078661451542808</v>
      </c>
      <c r="CC2211" s="12">
        <v>22220</v>
      </c>
      <c r="CD2211" s="12">
        <v>22440</v>
      </c>
      <c r="CE2211" s="12">
        <v>2.4697810113104044</v>
      </c>
      <c r="CH2211" s="22">
        <v>43059</v>
      </c>
      <c r="CI2211">
        <v>3500</v>
      </c>
      <c r="CJ2211">
        <v>3710</v>
      </c>
      <c r="CK2211">
        <v>3460</v>
      </c>
      <c r="CL2211">
        <v>3685</v>
      </c>
      <c r="CM2211" s="22">
        <v>43060</v>
      </c>
      <c r="CN2211">
        <v>3700</v>
      </c>
      <c r="CO2211">
        <v>3705</v>
      </c>
      <c r="CP2211">
        <v>3505</v>
      </c>
      <c r="CQ2211">
        <v>3585</v>
      </c>
      <c r="CR2211" s="22">
        <v>43061</v>
      </c>
      <c r="CS2211">
        <v>3570</v>
      </c>
      <c r="CT2211">
        <v>3630</v>
      </c>
      <c r="CU2211">
        <v>3370</v>
      </c>
      <c r="CV2211">
        <v>3510</v>
      </c>
    </row>
    <row r="2212" spans="1:100">
      <c r="A2212" s="22">
        <v>43059</v>
      </c>
      <c r="B2212">
        <v>1360</v>
      </c>
      <c r="C2212">
        <v>1575</v>
      </c>
      <c r="D2212">
        <v>1360</v>
      </c>
      <c r="E2212">
        <v>1575</v>
      </c>
      <c r="F2212" s="23">
        <f t="shared" si="212"/>
        <v>0.15808823529411775</v>
      </c>
      <c r="G2212" s="22">
        <v>43060</v>
      </c>
      <c r="H2212">
        <v>1644</v>
      </c>
      <c r="I2212">
        <v>1822</v>
      </c>
      <c r="J2212">
        <v>1471</v>
      </c>
      <c r="K2212">
        <v>1520</v>
      </c>
      <c r="L2212" s="22">
        <v>43061</v>
      </c>
      <c r="M2212">
        <v>1573</v>
      </c>
      <c r="N2212" s="4">
        <v>43060</v>
      </c>
      <c r="O2212" s="3" t="s">
        <v>15</v>
      </c>
      <c r="P2212" s="3">
        <v>6281</v>
      </c>
      <c r="Q2212" s="3" t="s">
        <v>757</v>
      </c>
      <c r="R2212" s="3" t="s">
        <v>17</v>
      </c>
      <c r="S2212" s="3">
        <v>0.05</v>
      </c>
      <c r="T2212" s="3">
        <v>2</v>
      </c>
      <c r="U2212" s="3">
        <v>0</v>
      </c>
      <c r="V2212" s="3">
        <v>400</v>
      </c>
      <c r="W2212">
        <v>1644</v>
      </c>
      <c r="X2212" s="4">
        <v>43061</v>
      </c>
      <c r="Y2212">
        <v>1520</v>
      </c>
      <c r="Z2212" s="10">
        <f t="shared" si="211"/>
        <v>-49600</v>
      </c>
      <c r="AA2212" s="10">
        <f t="shared" si="216"/>
        <v>49600</v>
      </c>
      <c r="AB2212" t="str">
        <f t="shared" si="213"/>
        <v/>
      </c>
      <c r="AC2212">
        <f t="shared" si="214"/>
        <v>-2445370</v>
      </c>
      <c r="AD2212">
        <f t="shared" si="215"/>
        <v>1.7921146953404965E-2</v>
      </c>
      <c r="AE2212" s="15">
        <v>43061</v>
      </c>
      <c r="AF2212" s="9">
        <v>3.0862770482706914E-3</v>
      </c>
      <c r="AG2212" s="12" t="s">
        <v>960</v>
      </c>
      <c r="AH2212" s="20">
        <v>43059.974305555559</v>
      </c>
      <c r="AI2212" s="12">
        <v>1674</v>
      </c>
      <c r="AJ2212" s="12">
        <v>99</v>
      </c>
      <c r="AK2212" s="12">
        <v>6.2899999999999998E-2</v>
      </c>
      <c r="AL2212" s="17">
        <v>1400</v>
      </c>
      <c r="AM2212" s="17">
        <v>0.80862745098039213</v>
      </c>
      <c r="AN2212" s="9"/>
      <c r="AO2212" s="9"/>
      <c r="AP2212" s="17">
        <v>140.07</v>
      </c>
      <c r="AQ2212" s="17">
        <v>20528</v>
      </c>
      <c r="AR2212" s="17">
        <v>1</v>
      </c>
      <c r="AS2212" s="17">
        <v>0.192</v>
      </c>
      <c r="AT2212" s="17">
        <v>1</v>
      </c>
      <c r="AU2212" s="12">
        <v>1</v>
      </c>
      <c r="AV2212" s="12">
        <v>0.55000000000000004</v>
      </c>
      <c r="AY2212" s="12">
        <v>16100000</v>
      </c>
      <c r="BA2212" s="12">
        <v>1</v>
      </c>
      <c r="BD2212" s="12">
        <v>0.80862745098039213</v>
      </c>
      <c r="BE2212" s="12">
        <v>1</v>
      </c>
      <c r="BF2212" s="12">
        <v>1</v>
      </c>
      <c r="BG2212" s="12">
        <v>1</v>
      </c>
      <c r="BH2212" s="12">
        <v>0</v>
      </c>
      <c r="BI2212" s="12">
        <v>0.192</v>
      </c>
      <c r="BJ2212" s="12">
        <v>0</v>
      </c>
      <c r="BK2212" s="12">
        <v>0.77300000000000002</v>
      </c>
      <c r="BL2212" s="12">
        <v>2868</v>
      </c>
      <c r="BM2212" s="12">
        <v>-1810</v>
      </c>
      <c r="BN2212" s="12">
        <v>-934</v>
      </c>
      <c r="BO2212" s="12">
        <v>2141</v>
      </c>
      <c r="BP2212" s="12">
        <v>2464</v>
      </c>
      <c r="BQ2212" s="12">
        <v>-655</v>
      </c>
      <c r="BR2212" s="12">
        <v>-817</v>
      </c>
      <c r="BS2212" s="12">
        <v>2018</v>
      </c>
      <c r="BT2212" s="12">
        <v>0.33933189236226424</v>
      </c>
      <c r="BU2212" s="12">
        <v>0.57584093463653119</v>
      </c>
      <c r="BV2212" s="12">
        <v>0.62650955717625778</v>
      </c>
      <c r="BW2212" s="12">
        <v>0.65433029279245802</v>
      </c>
      <c r="BX2212" s="12">
        <v>0.475429893342181</v>
      </c>
      <c r="BY2212" s="12">
        <v>1773</v>
      </c>
      <c r="BZ2212" s="12">
        <v>1</v>
      </c>
      <c r="CB2212" s="12">
        <v>0.19078661451542808</v>
      </c>
      <c r="CC2212" s="12">
        <v>22220</v>
      </c>
      <c r="CD2212" s="12">
        <v>22440</v>
      </c>
      <c r="CE2212" s="12">
        <v>4.2383867077582735</v>
      </c>
      <c r="CH2212" s="22">
        <v>43059</v>
      </c>
      <c r="CI2212">
        <v>1360</v>
      </c>
      <c r="CJ2212">
        <v>1575</v>
      </c>
      <c r="CK2212">
        <v>1360</v>
      </c>
      <c r="CL2212">
        <v>1575</v>
      </c>
      <c r="CM2212" s="22">
        <v>43060</v>
      </c>
      <c r="CN2212">
        <v>1644</v>
      </c>
      <c r="CO2212">
        <v>1822</v>
      </c>
      <c r="CP2212">
        <v>1471</v>
      </c>
      <c r="CQ2212">
        <v>1520</v>
      </c>
      <c r="CR2212" s="22">
        <v>43061</v>
      </c>
      <c r="CS2212">
        <v>1573</v>
      </c>
      <c r="CT2212">
        <v>1580</v>
      </c>
      <c r="CU2212">
        <v>1402</v>
      </c>
      <c r="CV2212">
        <v>1499</v>
      </c>
    </row>
    <row r="2213" spans="1:100">
      <c r="A2213" s="22">
        <v>43060</v>
      </c>
      <c r="B2213">
        <v>484</v>
      </c>
      <c r="C2213">
        <v>484</v>
      </c>
      <c r="D2213">
        <v>484</v>
      </c>
      <c r="E2213">
        <v>484</v>
      </c>
      <c r="F2213" s="23">
        <f t="shared" si="212"/>
        <v>0</v>
      </c>
      <c r="G2213" s="22">
        <v>43061</v>
      </c>
      <c r="H2213">
        <v>510</v>
      </c>
      <c r="I2213">
        <v>564</v>
      </c>
      <c r="J2213">
        <v>493</v>
      </c>
      <c r="K2213">
        <v>564</v>
      </c>
      <c r="L2213" s="22">
        <v>43063</v>
      </c>
      <c r="M2213">
        <v>604</v>
      </c>
      <c r="N2213" s="4">
        <v>43061</v>
      </c>
      <c r="O2213" s="3" t="s">
        <v>15</v>
      </c>
      <c r="P2213" s="3">
        <v>2693</v>
      </c>
      <c r="Q2213" s="3" t="s">
        <v>676</v>
      </c>
      <c r="R2213" s="3" t="s">
        <v>17</v>
      </c>
      <c r="S2213" s="3">
        <v>0.05</v>
      </c>
      <c r="T2213" s="3">
        <v>2</v>
      </c>
      <c r="U2213" s="3">
        <v>0</v>
      </c>
      <c r="V2213" s="3">
        <v>1100</v>
      </c>
      <c r="W2213">
        <v>510</v>
      </c>
      <c r="X2213" s="4">
        <v>43063</v>
      </c>
      <c r="Y2213">
        <v>564</v>
      </c>
      <c r="Z2213" s="10">
        <f t="shared" si="211"/>
        <v>59400</v>
      </c>
      <c r="AA2213" s="10">
        <f t="shared" si="216"/>
        <v>59400</v>
      </c>
      <c r="AB2213" t="str">
        <f t="shared" si="213"/>
        <v/>
      </c>
      <c r="AC2213">
        <f t="shared" si="214"/>
        <v>-2445370</v>
      </c>
      <c r="AD2213">
        <f t="shared" si="215"/>
        <v>4.2253521126760618E-2</v>
      </c>
      <c r="AE2213" s="15">
        <v>43062</v>
      </c>
      <c r="AF2213" s="9">
        <v>6.8500955812402786E-3</v>
      </c>
      <c r="AG2213" s="12" t="s">
        <v>960</v>
      </c>
      <c r="AH2213" s="20">
        <v>43060.998611111114</v>
      </c>
      <c r="AI2213" s="12">
        <v>532.5</v>
      </c>
      <c r="AJ2213" s="12">
        <v>48.5</v>
      </c>
      <c r="AK2213" s="12">
        <v>0.1002</v>
      </c>
      <c r="AL2213" s="17">
        <v>144800</v>
      </c>
      <c r="AM2213" s="17">
        <v>1.0987654320987654</v>
      </c>
      <c r="AN2213" s="9"/>
      <c r="AO2213" s="9"/>
      <c r="AP2213" s="17">
        <v>0</v>
      </c>
      <c r="AQ2213" s="17">
        <v>3858</v>
      </c>
      <c r="AR2213" s="17">
        <v>0.46232876712328769</v>
      </c>
      <c r="AS2213" s="17">
        <v>0.224</v>
      </c>
      <c r="AT2213" s="17">
        <v>0.47666666666666668</v>
      </c>
      <c r="AU2213" s="12">
        <v>0.51393188854489169</v>
      </c>
      <c r="AV2213" s="12">
        <v>1.54</v>
      </c>
      <c r="AY2213" s="12">
        <v>11906880</v>
      </c>
      <c r="BA2213" s="12">
        <v>1</v>
      </c>
      <c r="BD2213" s="12">
        <v>1.0987654320987654</v>
      </c>
      <c r="BE2213" s="12">
        <v>0.46232876712328769</v>
      </c>
      <c r="BF2213" s="12">
        <v>0.47666666666666668</v>
      </c>
      <c r="BG2213" s="12">
        <v>0.51393188854489169</v>
      </c>
      <c r="BH2213" s="12">
        <v>5.0000000000000001E-3</v>
      </c>
      <c r="BI2213" s="12">
        <v>0.224</v>
      </c>
      <c r="BJ2213" s="12">
        <v>0</v>
      </c>
      <c r="BK2213" s="12">
        <v>0.48499999999999999</v>
      </c>
      <c r="BL2213" s="12">
        <v>631</v>
      </c>
      <c r="BM2213" s="12">
        <v>1</v>
      </c>
      <c r="BN2213" s="12">
        <v>-860</v>
      </c>
      <c r="BO2213" s="12">
        <v>2332</v>
      </c>
      <c r="BP2213" s="12">
        <v>142</v>
      </c>
      <c r="BQ2213" s="12">
        <v>-26</v>
      </c>
      <c r="BR2213" s="12">
        <v>12</v>
      </c>
      <c r="BS2213" s="12">
        <v>2536</v>
      </c>
      <c r="BT2213" s="12">
        <v>0.33933189236226424</v>
      </c>
      <c r="BU2213" s="12">
        <v>0.57584093463653119</v>
      </c>
      <c r="BV2213" s="12">
        <v>0.62650955717625778</v>
      </c>
      <c r="BW2213" s="12">
        <v>0.65433029279245802</v>
      </c>
      <c r="BX2213" s="12">
        <v>0.52948449731085456</v>
      </c>
      <c r="BY2213" s="12">
        <v>1780</v>
      </c>
      <c r="BZ2213" s="12">
        <v>1</v>
      </c>
      <c r="CB2213" s="12">
        <v>0.19078661451542808</v>
      </c>
      <c r="CC2213" s="12">
        <v>22440</v>
      </c>
      <c r="CD2213" s="12">
        <v>22600</v>
      </c>
      <c r="CE2213" s="12">
        <v>5.7591327090188136</v>
      </c>
      <c r="CH2213" s="22">
        <v>43060</v>
      </c>
      <c r="CI2213">
        <v>484</v>
      </c>
      <c r="CJ2213">
        <v>484</v>
      </c>
      <c r="CK2213">
        <v>484</v>
      </c>
      <c r="CL2213">
        <v>484</v>
      </c>
      <c r="CM2213" s="22">
        <v>43061</v>
      </c>
      <c r="CN2213">
        <v>510</v>
      </c>
      <c r="CO2213">
        <v>564</v>
      </c>
      <c r="CP2213">
        <v>493</v>
      </c>
      <c r="CQ2213">
        <v>564</v>
      </c>
      <c r="CR2213" s="22">
        <v>43063</v>
      </c>
      <c r="CS2213">
        <v>604</v>
      </c>
      <c r="CT2213">
        <v>664</v>
      </c>
      <c r="CU2213">
        <v>595</v>
      </c>
      <c r="CV2213">
        <v>664</v>
      </c>
    </row>
    <row r="2214" spans="1:100">
      <c r="A2214" s="22">
        <v>43060</v>
      </c>
      <c r="B2214">
        <v>544</v>
      </c>
      <c r="C2214">
        <v>630</v>
      </c>
      <c r="D2214">
        <v>527</v>
      </c>
      <c r="E2214">
        <v>630</v>
      </c>
      <c r="F2214" s="23">
        <f t="shared" si="212"/>
        <v>0.15808823529411775</v>
      </c>
      <c r="G2214" s="22">
        <v>43061</v>
      </c>
      <c r="H2214">
        <v>660</v>
      </c>
      <c r="I2214">
        <v>730</v>
      </c>
      <c r="J2214">
        <v>653</v>
      </c>
      <c r="K2214">
        <v>695</v>
      </c>
      <c r="L2214" s="22">
        <v>43063</v>
      </c>
      <c r="M2214">
        <v>690</v>
      </c>
      <c r="N2214" s="4">
        <v>43061</v>
      </c>
      <c r="O2214" s="3" t="s">
        <v>15</v>
      </c>
      <c r="P2214" s="3">
        <v>3556</v>
      </c>
      <c r="Q2214" s="3" t="s">
        <v>341</v>
      </c>
      <c r="R2214" s="3" t="s">
        <v>17</v>
      </c>
      <c r="S2214" s="3">
        <v>0.05</v>
      </c>
      <c r="T2214" s="3">
        <v>2</v>
      </c>
      <c r="U2214" s="3">
        <v>0</v>
      </c>
      <c r="V2214" s="3">
        <v>800</v>
      </c>
      <c r="W2214">
        <v>660</v>
      </c>
      <c r="X2214" s="4">
        <v>43063</v>
      </c>
      <c r="Y2214">
        <v>695</v>
      </c>
      <c r="Z2214" s="10">
        <f t="shared" si="211"/>
        <v>28000</v>
      </c>
      <c r="AA2214" s="10">
        <f t="shared" si="216"/>
        <v>28000</v>
      </c>
      <c r="AB2214" t="str">
        <f t="shared" si="213"/>
        <v/>
      </c>
      <c r="AC2214">
        <f t="shared" si="214"/>
        <v>-2445370</v>
      </c>
      <c r="AD2214">
        <f t="shared" si="215"/>
        <v>7.6335877862594437E-3</v>
      </c>
      <c r="AE2214" s="15">
        <v>43062</v>
      </c>
      <c r="AF2214" s="9">
        <v>6.8500955812402786E-3</v>
      </c>
      <c r="AG2214" s="12" t="s">
        <v>957</v>
      </c>
      <c r="AH2214" s="20">
        <v>43060.997916666667</v>
      </c>
      <c r="AI2214" s="12">
        <v>655</v>
      </c>
      <c r="AJ2214" s="12">
        <v>25</v>
      </c>
      <c r="AK2214" s="12">
        <v>3.9699999999999999E-2</v>
      </c>
      <c r="AL2214" s="17">
        <v>40200</v>
      </c>
      <c r="AM2214" s="17">
        <v>0.32798573975044565</v>
      </c>
      <c r="AN2214" s="9"/>
      <c r="AO2214" s="9"/>
      <c r="AP2214" s="17">
        <v>0</v>
      </c>
      <c r="AQ2214" s="17">
        <v>5076</v>
      </c>
      <c r="AR2214" s="17">
        <v>0.1348148148148148</v>
      </c>
      <c r="AS2214" s="17">
        <v>0.26400000000000001</v>
      </c>
      <c r="AT2214" s="17">
        <v>9.639830508474577E-2</v>
      </c>
      <c r="AU2214" s="12">
        <v>9.639830508474577E-2</v>
      </c>
      <c r="AV2214" s="12">
        <v>0</v>
      </c>
      <c r="AY2214" s="12">
        <v>9048000</v>
      </c>
      <c r="BA2214" s="12">
        <v>1</v>
      </c>
      <c r="BD2214" s="12">
        <v>0.32798573975044565</v>
      </c>
      <c r="BE2214" s="12">
        <v>0.1348148148148148</v>
      </c>
      <c r="BF2214" s="12">
        <v>9.639830508474577E-2</v>
      </c>
      <c r="BG2214" s="12">
        <v>9.639830508474577E-2</v>
      </c>
      <c r="BH2214" s="12">
        <v>2.7E-2</v>
      </c>
      <c r="BI2214" s="12">
        <v>0.26400000000000001</v>
      </c>
      <c r="BJ2214" s="12">
        <v>0</v>
      </c>
      <c r="BK2214" s="12">
        <v>0.56000000000000005</v>
      </c>
      <c r="BL2214" s="12">
        <v>78</v>
      </c>
      <c r="BM2214" s="12">
        <v>-73</v>
      </c>
      <c r="BN2214" s="12">
        <v>-30</v>
      </c>
      <c r="BO2214" s="12">
        <v>421</v>
      </c>
      <c r="BP2214" s="12">
        <v>110</v>
      </c>
      <c r="BQ2214" s="12">
        <v>210</v>
      </c>
      <c r="BR2214" s="12">
        <v>1</v>
      </c>
      <c r="BS2214" s="12">
        <v>447</v>
      </c>
      <c r="BT2214" s="12">
        <v>0.34998104509286349</v>
      </c>
      <c r="BU2214" s="12">
        <v>0.39660769606391727</v>
      </c>
      <c r="BV2214" s="12">
        <v>0.42425041356036741</v>
      </c>
      <c r="BW2214" s="12">
        <v>0.44311797910276679</v>
      </c>
      <c r="BX2214" s="12">
        <v>0.51936550194667497</v>
      </c>
      <c r="BY2214" s="12">
        <v>1780</v>
      </c>
      <c r="BZ2214" s="12">
        <v>1</v>
      </c>
      <c r="CB2214" s="12">
        <v>0.19078661451542808</v>
      </c>
      <c r="CC2214" s="12">
        <v>22440</v>
      </c>
      <c r="CD2214" s="12">
        <v>22600</v>
      </c>
      <c r="CE2214" s="12">
        <v>1.7191234331794429</v>
      </c>
      <c r="CH2214" s="22">
        <v>43060</v>
      </c>
      <c r="CI2214">
        <v>544</v>
      </c>
      <c r="CJ2214">
        <v>630</v>
      </c>
      <c r="CK2214">
        <v>527</v>
      </c>
      <c r="CL2214">
        <v>630</v>
      </c>
      <c r="CM2214" s="22">
        <v>43061</v>
      </c>
      <c r="CN2214">
        <v>660</v>
      </c>
      <c r="CO2214">
        <v>730</v>
      </c>
      <c r="CP2214">
        <v>653</v>
      </c>
      <c r="CQ2214">
        <v>695</v>
      </c>
      <c r="CR2214" s="22">
        <v>43063</v>
      </c>
      <c r="CS2214">
        <v>690</v>
      </c>
      <c r="CT2214">
        <v>746</v>
      </c>
      <c r="CU2214">
        <v>682</v>
      </c>
      <c r="CV2214">
        <v>710</v>
      </c>
    </row>
    <row r="2215" spans="1:100">
      <c r="F2215" s="23" t="str">
        <f t="shared" si="212"/>
        <v/>
      </c>
      <c r="N2215" s="4">
        <v>43061</v>
      </c>
      <c r="O2215" s="3" t="s">
        <v>15</v>
      </c>
      <c r="P2215" s="3">
        <v>6630</v>
      </c>
      <c r="Q2215" s="3" t="s">
        <v>854</v>
      </c>
      <c r="R2215" s="3" t="s">
        <v>17</v>
      </c>
      <c r="S2215" s="3">
        <v>0.05</v>
      </c>
      <c r="T2215" s="3">
        <v>2</v>
      </c>
      <c r="U2215" s="3">
        <v>0</v>
      </c>
      <c r="V2215" s="3">
        <v>400</v>
      </c>
      <c r="X2215" s="4">
        <v>43063</v>
      </c>
      <c r="Z2215" s="10">
        <f t="shared" si="211"/>
        <v>0</v>
      </c>
      <c r="AA2215" s="10">
        <f t="shared" si="216"/>
        <v>0</v>
      </c>
      <c r="AB2215" t="str">
        <f t="shared" si="213"/>
        <v/>
      </c>
      <c r="AC2215">
        <f t="shared" si="214"/>
        <v>-2445370</v>
      </c>
      <c r="AD2215">
        <f t="shared" si="215"/>
        <v>1</v>
      </c>
      <c r="AE2215" s="15">
        <v>43062</v>
      </c>
      <c r="AF2215" s="9">
        <v>6.8500955812402786E-3</v>
      </c>
      <c r="AG2215" s="12" t="s">
        <v>962</v>
      </c>
      <c r="AH2215" s="20">
        <v>43060.997916666667</v>
      </c>
      <c r="AI2215" s="12">
        <v>1699.9</v>
      </c>
      <c r="AJ2215" s="12">
        <v>50.9</v>
      </c>
      <c r="AK2215" s="12">
        <v>3.09E-2</v>
      </c>
      <c r="AL2215" s="17">
        <v>18000</v>
      </c>
      <c r="AM2215" s="17">
        <v>0.4264487369985141</v>
      </c>
      <c r="AN2215" s="9"/>
      <c r="AO2215" s="9"/>
      <c r="AP2215" s="17">
        <v>30.7</v>
      </c>
      <c r="AQ2215" s="17">
        <v>75970</v>
      </c>
      <c r="AR2215" s="17">
        <v>0.95343422584400461</v>
      </c>
      <c r="AS2215" s="17" t="s">
        <v>968</v>
      </c>
      <c r="AT2215" s="17">
        <v>0.96323529411764708</v>
      </c>
      <c r="AU2215" s="12">
        <v>0.96708089869146574</v>
      </c>
      <c r="AV2215" s="12">
        <v>0.28000000000000003</v>
      </c>
      <c r="AY2215" s="12">
        <v>58348880</v>
      </c>
      <c r="BA2215" s="12">
        <v>1</v>
      </c>
      <c r="BD2215" s="12">
        <v>0.4264487369985141</v>
      </c>
      <c r="BE2215" s="12">
        <v>0.95343422584400461</v>
      </c>
      <c r="BF2215" s="12">
        <v>0.96323529411764708</v>
      </c>
      <c r="BG2215" s="12">
        <v>0.96708089869146574</v>
      </c>
      <c r="BH2215" s="12" t="s">
        <v>968</v>
      </c>
      <c r="BI2215" s="12" t="s">
        <v>968</v>
      </c>
      <c r="BJ2215" s="12" t="s">
        <v>968</v>
      </c>
      <c r="BK2215" s="12" t="s">
        <v>968</v>
      </c>
      <c r="BL2215" s="12">
        <v>526</v>
      </c>
      <c r="BM2215" s="12">
        <v>-125</v>
      </c>
      <c r="BN2215" s="12">
        <v>-911</v>
      </c>
      <c r="BO2215" s="12">
        <v>1675</v>
      </c>
      <c r="BP2215" s="12">
        <v>952</v>
      </c>
      <c r="BQ2215" s="12">
        <v>-116</v>
      </c>
      <c r="BR2215" s="12">
        <v>-1174</v>
      </c>
      <c r="BS2215" s="12">
        <v>2184</v>
      </c>
      <c r="BT2215" s="12">
        <v>0.30017956504710658</v>
      </c>
      <c r="BU2215" s="12">
        <v>0.63611492325185148</v>
      </c>
      <c r="BV2215" s="12">
        <v>0.69346283965025357</v>
      </c>
      <c r="BW2215" s="12">
        <v>0.74683528581521108</v>
      </c>
      <c r="BX2215" s="12">
        <v>0.49320703381547237</v>
      </c>
      <c r="BY2215" s="12">
        <v>1780</v>
      </c>
      <c r="BZ2215" s="12">
        <v>1</v>
      </c>
      <c r="CB2215" s="12">
        <v>0.19078661451542808</v>
      </c>
      <c r="CC2215" s="12">
        <v>22440</v>
      </c>
      <c r="CD2215" s="12">
        <v>22600</v>
      </c>
      <c r="CE2215" s="12">
        <v>2.2352130839033735</v>
      </c>
    </row>
    <row r="2216" spans="1:100">
      <c r="A2216" s="22">
        <v>43060</v>
      </c>
      <c r="B2216">
        <v>4185</v>
      </c>
      <c r="C2216">
        <v>4185</v>
      </c>
      <c r="D2216">
        <v>4185</v>
      </c>
      <c r="E2216">
        <v>4185</v>
      </c>
      <c r="F2216" s="23">
        <f t="shared" si="212"/>
        <v>0</v>
      </c>
      <c r="G2216" s="22">
        <v>43061</v>
      </c>
      <c r="H2216">
        <v>4105</v>
      </c>
      <c r="I2216">
        <v>4120</v>
      </c>
      <c r="J2216">
        <v>3860</v>
      </c>
      <c r="K2216">
        <v>3900</v>
      </c>
      <c r="L2216" s="22">
        <v>43063</v>
      </c>
      <c r="M2216">
        <v>3970</v>
      </c>
      <c r="N2216" s="4">
        <v>43061</v>
      </c>
      <c r="O2216" s="3" t="s">
        <v>11</v>
      </c>
      <c r="P2216" s="3">
        <v>3131</v>
      </c>
      <c r="Q2216" s="3" t="s">
        <v>447</v>
      </c>
      <c r="R2216" s="3" t="s">
        <v>13</v>
      </c>
      <c r="S2216" s="3">
        <v>0.05</v>
      </c>
      <c r="T2216" s="3">
        <v>2</v>
      </c>
      <c r="U2216" s="3">
        <v>0</v>
      </c>
      <c r="V2216" s="3">
        <v>200</v>
      </c>
      <c r="W2216">
        <v>4105</v>
      </c>
      <c r="X2216" s="4">
        <v>43063</v>
      </c>
      <c r="Y2216">
        <v>3900</v>
      </c>
      <c r="Z2216" s="10">
        <f t="shared" si="211"/>
        <v>-41000</v>
      </c>
      <c r="AA2216" s="10">
        <f t="shared" si="216"/>
        <v>41000</v>
      </c>
      <c r="AB2216" t="str">
        <f t="shared" si="213"/>
        <v/>
      </c>
      <c r="AC2216">
        <f t="shared" si="214"/>
        <v>-2445370</v>
      </c>
      <c r="AD2216">
        <f t="shared" si="215"/>
        <v>2.6763381690845467E-2</v>
      </c>
      <c r="AE2216" s="15">
        <v>43062</v>
      </c>
      <c r="AF2216" s="9">
        <v>6.8500955812402786E-3</v>
      </c>
      <c r="AG2216" s="12" t="s">
        <v>960</v>
      </c>
      <c r="AH2216" s="20">
        <v>43060.998611111114</v>
      </c>
      <c r="AI2216" s="12">
        <v>3998</v>
      </c>
      <c r="AJ2216" s="12">
        <v>-187</v>
      </c>
      <c r="AK2216" s="12">
        <v>-4.4699999999999997E-2</v>
      </c>
      <c r="AL2216" s="17">
        <v>15800</v>
      </c>
      <c r="AM2216" s="17">
        <v>0.39613319011815251</v>
      </c>
      <c r="AN2216" s="9"/>
      <c r="AO2216" s="9"/>
      <c r="AP2216" s="17">
        <v>0</v>
      </c>
      <c r="AQ2216" s="17">
        <v>8571</v>
      </c>
      <c r="AR2216" s="17">
        <v>1</v>
      </c>
      <c r="AS2216" s="17">
        <v>0.215</v>
      </c>
      <c r="AT2216" s="17">
        <v>1</v>
      </c>
      <c r="AU2216" s="12">
        <v>1</v>
      </c>
      <c r="AV2216" s="12">
        <v>2.36</v>
      </c>
      <c r="AY2216" s="12">
        <v>1841200</v>
      </c>
      <c r="BA2216" s="12">
        <v>0.22440944881889763</v>
      </c>
      <c r="BD2216" s="12">
        <v>0.39613319011815251</v>
      </c>
      <c r="BE2216" s="12">
        <v>1</v>
      </c>
      <c r="BF2216" s="12">
        <v>1</v>
      </c>
      <c r="BG2216" s="12">
        <v>1</v>
      </c>
      <c r="BH2216" s="12">
        <v>4.0000000000000001E-3</v>
      </c>
      <c r="BI2216" s="12">
        <v>0.215</v>
      </c>
      <c r="BJ2216" s="12">
        <v>0</v>
      </c>
      <c r="BK2216" s="12">
        <v>0.53900000000000003</v>
      </c>
      <c r="BL2216" s="12">
        <v>-5662</v>
      </c>
      <c r="BM2216" s="12">
        <v>3</v>
      </c>
      <c r="BN2216" s="12">
        <v>6132</v>
      </c>
      <c r="BO2216" s="12">
        <v>3346</v>
      </c>
      <c r="BP2216" s="12">
        <v>1702</v>
      </c>
      <c r="BQ2216" s="12">
        <v>0</v>
      </c>
      <c r="BR2216" s="12">
        <v>-589</v>
      </c>
      <c r="BS2216" s="12">
        <v>2515</v>
      </c>
      <c r="BT2216" s="12">
        <v>0.33933189236226424</v>
      </c>
      <c r="BU2216" s="12">
        <v>0.57584093463653119</v>
      </c>
      <c r="BV2216" s="12">
        <v>0.62650955717625778</v>
      </c>
      <c r="BW2216" s="12">
        <v>0.65433029279245802</v>
      </c>
      <c r="BX2216" s="12">
        <v>0.52948449731085456</v>
      </c>
      <c r="BY2216" s="12">
        <v>1780</v>
      </c>
      <c r="BZ2216" s="12">
        <v>0.22440944881889763</v>
      </c>
      <c r="CB2216" s="12">
        <v>0.19078661451542808</v>
      </c>
      <c r="CC2216" s="12">
        <v>22440</v>
      </c>
      <c r="CD2216" s="12">
        <v>22600</v>
      </c>
      <c r="CE2216" s="12">
        <v>2.0763154224643938</v>
      </c>
      <c r="CH2216" s="22">
        <v>43060</v>
      </c>
      <c r="CI2216">
        <v>4185</v>
      </c>
      <c r="CJ2216">
        <v>4185</v>
      </c>
      <c r="CK2216">
        <v>4185</v>
      </c>
      <c r="CL2216">
        <v>4185</v>
      </c>
      <c r="CM2216" s="22">
        <v>43061</v>
      </c>
      <c r="CN2216">
        <v>4105</v>
      </c>
      <c r="CO2216">
        <v>4120</v>
      </c>
      <c r="CP2216">
        <v>3860</v>
      </c>
      <c r="CQ2216">
        <v>3900</v>
      </c>
      <c r="CR2216" s="22">
        <v>43063</v>
      </c>
      <c r="CS2216">
        <v>3970</v>
      </c>
      <c r="CT2216">
        <v>4060</v>
      </c>
      <c r="CU2216">
        <v>3910</v>
      </c>
      <c r="CV2216">
        <v>3955</v>
      </c>
    </row>
    <row r="2217" spans="1:100">
      <c r="A2217" s="22">
        <v>43060</v>
      </c>
      <c r="B2217">
        <v>653</v>
      </c>
      <c r="C2217">
        <v>685</v>
      </c>
      <c r="D2217">
        <v>646</v>
      </c>
      <c r="E2217">
        <v>685</v>
      </c>
      <c r="F2217" s="23">
        <f t="shared" si="212"/>
        <v>4.9004594180704464E-2</v>
      </c>
      <c r="G2217" s="22">
        <v>43061</v>
      </c>
      <c r="H2217">
        <v>711</v>
      </c>
      <c r="I2217">
        <v>739</v>
      </c>
      <c r="J2217">
        <v>662</v>
      </c>
      <c r="K2217">
        <v>677</v>
      </c>
      <c r="L2217" s="22">
        <v>43063</v>
      </c>
      <c r="M2217">
        <v>699</v>
      </c>
      <c r="N2217" s="4">
        <v>43061</v>
      </c>
      <c r="O2217" s="3" t="s">
        <v>15</v>
      </c>
      <c r="P2217" s="3">
        <v>7923</v>
      </c>
      <c r="Q2217" s="3" t="s">
        <v>539</v>
      </c>
      <c r="R2217" s="3" t="s">
        <v>17</v>
      </c>
      <c r="S2217" s="3">
        <v>0.05</v>
      </c>
      <c r="T2217" s="3">
        <v>2</v>
      </c>
      <c r="U2217" s="3">
        <v>0</v>
      </c>
      <c r="V2217" s="3">
        <v>900</v>
      </c>
      <c r="W2217">
        <v>711</v>
      </c>
      <c r="X2217" s="4">
        <v>43063</v>
      </c>
      <c r="Y2217">
        <v>677</v>
      </c>
      <c r="Z2217" s="10">
        <f t="shared" si="211"/>
        <v>-30600</v>
      </c>
      <c r="AA2217" s="10">
        <f t="shared" si="216"/>
        <v>30600</v>
      </c>
      <c r="AB2217" t="str">
        <f t="shared" si="213"/>
        <v/>
      </c>
      <c r="AC2217">
        <f t="shared" si="214"/>
        <v>-2445370</v>
      </c>
      <c r="AD2217">
        <f t="shared" si="215"/>
        <v>5.827814569536427E-2</v>
      </c>
      <c r="AE2217" s="15">
        <v>43062</v>
      </c>
      <c r="AF2217" s="9">
        <v>6.8500955812402786E-3</v>
      </c>
      <c r="AG2217" s="12" t="s">
        <v>960</v>
      </c>
      <c r="AH2217" s="20">
        <v>43060.987500000003</v>
      </c>
      <c r="AI2217" s="12">
        <v>755</v>
      </c>
      <c r="AJ2217" s="12">
        <v>70</v>
      </c>
      <c r="AK2217" s="12">
        <v>0.1022</v>
      </c>
      <c r="AL2217" s="17">
        <v>11100</v>
      </c>
      <c r="AM2217" s="17">
        <v>0.3904109589041096</v>
      </c>
      <c r="AN2217" s="9"/>
      <c r="AO2217" s="9"/>
      <c r="AP2217" s="17">
        <v>0</v>
      </c>
      <c r="AQ2217" s="17">
        <v>3724</v>
      </c>
      <c r="AR2217" s="17">
        <v>0.37748344370860926</v>
      </c>
      <c r="AS2217" s="17">
        <v>0.217</v>
      </c>
      <c r="AT2217" s="17">
        <v>0.43543543543543545</v>
      </c>
      <c r="AU2217" s="12">
        <v>0.49732620320855614</v>
      </c>
      <c r="AV2217" s="12">
        <v>2.57</v>
      </c>
      <c r="AY2217" s="12">
        <v>6377500</v>
      </c>
      <c r="BA2217" s="12">
        <v>0.59668508287292821</v>
      </c>
      <c r="BD2217" s="12">
        <v>0.3904109589041096</v>
      </c>
      <c r="BE2217" s="12">
        <v>0.37748344370860926</v>
      </c>
      <c r="BF2217" s="12">
        <v>0.43543543543543545</v>
      </c>
      <c r="BG2217" s="12">
        <v>0.49732620320855614</v>
      </c>
      <c r="BH2217" s="12">
        <v>0</v>
      </c>
      <c r="BI2217" s="12">
        <v>0.217</v>
      </c>
      <c r="BJ2217" s="12">
        <v>0</v>
      </c>
      <c r="BK2217" s="12">
        <v>0.73599999999999999</v>
      </c>
      <c r="BL2217" s="12">
        <v>1292</v>
      </c>
      <c r="BM2217" s="12">
        <v>-1382</v>
      </c>
      <c r="BN2217" s="12">
        <v>-239</v>
      </c>
      <c r="BO2217" s="12">
        <v>2163</v>
      </c>
      <c r="BP2217" s="12">
        <v>703</v>
      </c>
      <c r="BQ2217" s="12">
        <v>-601</v>
      </c>
      <c r="BR2217" s="12">
        <v>102</v>
      </c>
      <c r="BS2217" s="12">
        <v>2493</v>
      </c>
      <c r="BT2217" s="12">
        <v>0.33933189236226424</v>
      </c>
      <c r="BU2217" s="12">
        <v>0.57584093463653119</v>
      </c>
      <c r="BV2217" s="12">
        <v>0.62650955717625778</v>
      </c>
      <c r="BW2217" s="12">
        <v>0.65433029279245802</v>
      </c>
      <c r="BX2217" s="12">
        <v>0.52948449731085456</v>
      </c>
      <c r="BY2217" s="12">
        <v>1780</v>
      </c>
      <c r="BZ2217" s="12">
        <v>0.59668508287292821</v>
      </c>
      <c r="CB2217" s="12">
        <v>0.19078661451542808</v>
      </c>
      <c r="CC2217" s="12">
        <v>22440</v>
      </c>
      <c r="CD2217" s="12">
        <v>22600</v>
      </c>
      <c r="CE2217" s="12">
        <v>2.04632258869785</v>
      </c>
      <c r="CH2217" s="22">
        <v>43060</v>
      </c>
      <c r="CI2217">
        <v>653</v>
      </c>
      <c r="CJ2217">
        <v>685</v>
      </c>
      <c r="CK2217">
        <v>646</v>
      </c>
      <c r="CL2217">
        <v>685</v>
      </c>
      <c r="CM2217" s="22">
        <v>43061</v>
      </c>
      <c r="CN2217">
        <v>711</v>
      </c>
      <c r="CO2217">
        <v>739</v>
      </c>
      <c r="CP2217">
        <v>662</v>
      </c>
      <c r="CQ2217">
        <v>677</v>
      </c>
      <c r="CR2217" s="22">
        <v>43063</v>
      </c>
      <c r="CS2217">
        <v>699</v>
      </c>
      <c r="CT2217">
        <v>700</v>
      </c>
      <c r="CU2217">
        <v>678</v>
      </c>
      <c r="CV2217">
        <v>685</v>
      </c>
    </row>
    <row r="2218" spans="1:100">
      <c r="A2218" s="22">
        <v>43060</v>
      </c>
      <c r="B2218">
        <v>576</v>
      </c>
      <c r="C2218">
        <v>580</v>
      </c>
      <c r="D2218">
        <v>554</v>
      </c>
      <c r="E2218">
        <v>574</v>
      </c>
      <c r="F2218" s="23">
        <f t="shared" si="212"/>
        <v>-3.4722222222222099E-3</v>
      </c>
      <c r="G2218" s="22">
        <v>43061</v>
      </c>
      <c r="H2218">
        <v>624</v>
      </c>
      <c r="I2218">
        <v>670</v>
      </c>
      <c r="J2218">
        <v>608</v>
      </c>
      <c r="K2218">
        <v>642</v>
      </c>
      <c r="L2218" s="22">
        <v>43063</v>
      </c>
      <c r="M2218">
        <v>635</v>
      </c>
      <c r="N2218" s="4">
        <v>43061</v>
      </c>
      <c r="O2218" s="3" t="s">
        <v>15</v>
      </c>
      <c r="P2218" s="3">
        <v>6378</v>
      </c>
      <c r="Q2218" s="3" t="s">
        <v>840</v>
      </c>
      <c r="R2218" s="3" t="s">
        <v>17</v>
      </c>
      <c r="S2218" s="3">
        <v>0.05</v>
      </c>
      <c r="T2218" s="3">
        <v>1</v>
      </c>
      <c r="U2218" s="3">
        <v>0</v>
      </c>
      <c r="V2218" s="3">
        <v>900</v>
      </c>
      <c r="W2218">
        <v>624</v>
      </c>
      <c r="X2218" s="4">
        <v>43063</v>
      </c>
      <c r="Y2218">
        <v>642</v>
      </c>
      <c r="Z2218" s="10">
        <f t="shared" si="211"/>
        <v>16200</v>
      </c>
      <c r="AA2218" s="10">
        <f t="shared" si="216"/>
        <v>16200</v>
      </c>
      <c r="AB2218">
        <f t="shared" si="213"/>
        <v>16200</v>
      </c>
      <c r="AC2218">
        <f t="shared" si="214"/>
        <v>-2429170</v>
      </c>
      <c r="AD2218">
        <f t="shared" si="215"/>
        <v>6.5868263473053856E-2</v>
      </c>
      <c r="AE2218" s="15">
        <v>43062</v>
      </c>
      <c r="AF2218" s="9">
        <v>6.8500955812402786E-3</v>
      </c>
      <c r="AG2218" s="12" t="s">
        <v>962</v>
      </c>
      <c r="AH2218" s="20">
        <v>43060.986111111109</v>
      </c>
      <c r="AI2218" s="12">
        <v>668</v>
      </c>
      <c r="AJ2218" s="12">
        <v>94</v>
      </c>
      <c r="AK2218" s="12">
        <v>0.1638</v>
      </c>
      <c r="AL2218" s="17">
        <v>2100</v>
      </c>
      <c r="AM2218" s="17">
        <v>0.32504780114722753</v>
      </c>
      <c r="AN2218" s="9"/>
      <c r="AO2218" s="9"/>
      <c r="AP2218" s="17">
        <v>5.88</v>
      </c>
      <c r="AQ2218" s="17">
        <v>10774</v>
      </c>
      <c r="AR2218" s="17">
        <v>0.95294117647058818</v>
      </c>
      <c r="AS2218" s="17">
        <v>0.3</v>
      </c>
      <c r="AT2218" s="17">
        <v>0.9652173913043478</v>
      </c>
      <c r="AU2218" s="12">
        <v>0.96747967479674801</v>
      </c>
      <c r="AV2218" s="12">
        <v>0.96</v>
      </c>
      <c r="AY2218" s="12">
        <v>20600000</v>
      </c>
      <c r="BA2218" s="12">
        <v>1</v>
      </c>
      <c r="BD2218" s="12">
        <v>0.32504780114722753</v>
      </c>
      <c r="BE2218" s="12">
        <v>0.95294117647058818</v>
      </c>
      <c r="BF2218" s="12">
        <v>0.9652173913043478</v>
      </c>
      <c r="BG2218" s="12">
        <v>0.96747967479674801</v>
      </c>
      <c r="BH2218" s="12">
        <v>5.2999999999999999E-2</v>
      </c>
      <c r="BI2218" s="12">
        <v>0.3</v>
      </c>
      <c r="BJ2218" s="12" t="s">
        <v>968</v>
      </c>
      <c r="BK2218" s="12">
        <v>0.30299999999999999</v>
      </c>
      <c r="BL2218" s="12">
        <v>-184</v>
      </c>
      <c r="BM2218" s="12">
        <v>-56</v>
      </c>
      <c r="BN2218" s="12">
        <v>436</v>
      </c>
      <c r="BO2218" s="12">
        <v>2176</v>
      </c>
      <c r="BP2218" s="12">
        <v>2151</v>
      </c>
      <c r="BQ2218" s="12">
        <v>-129</v>
      </c>
      <c r="BR2218" s="12">
        <v>-998</v>
      </c>
      <c r="BS2218" s="12">
        <v>1964</v>
      </c>
      <c r="BT2218" s="12">
        <v>0.30017956504710658</v>
      </c>
      <c r="BU2218" s="12">
        <v>0.63611492325185148</v>
      </c>
      <c r="BV2218" s="12">
        <v>0.69346283965025357</v>
      </c>
      <c r="BW2218" s="12">
        <v>0.74683528581521108</v>
      </c>
      <c r="BX2218" s="12">
        <v>0.49320703381547237</v>
      </c>
      <c r="BY2218" s="12">
        <v>1780</v>
      </c>
      <c r="BZ2218" s="12">
        <v>1</v>
      </c>
      <c r="CB2218" s="12">
        <v>0.19078661451542808</v>
      </c>
      <c r="CC2218" s="12">
        <v>22440</v>
      </c>
      <c r="CD2218" s="12">
        <v>22600</v>
      </c>
      <c r="CE2218" s="12">
        <v>1.7037243517990217</v>
      </c>
      <c r="CH2218" s="22">
        <v>43060</v>
      </c>
      <c r="CI2218">
        <v>576</v>
      </c>
      <c r="CJ2218">
        <v>580</v>
      </c>
      <c r="CK2218">
        <v>554</v>
      </c>
      <c r="CL2218">
        <v>574</v>
      </c>
      <c r="CM2218" s="22">
        <v>43061</v>
      </c>
      <c r="CN2218">
        <v>624</v>
      </c>
      <c r="CO2218">
        <v>670</v>
      </c>
      <c r="CP2218">
        <v>608</v>
      </c>
      <c r="CQ2218">
        <v>642</v>
      </c>
      <c r="CR2218" s="22">
        <v>43063</v>
      </c>
      <c r="CS2218">
        <v>635</v>
      </c>
      <c r="CT2218">
        <v>658</v>
      </c>
      <c r="CU2218">
        <v>611</v>
      </c>
      <c r="CV2218">
        <v>633</v>
      </c>
    </row>
    <row r="2219" spans="1:100">
      <c r="A2219" s="22">
        <v>43060</v>
      </c>
      <c r="B2219">
        <v>1767</v>
      </c>
      <c r="C2219">
        <v>1776</v>
      </c>
      <c r="D2219">
        <v>1735</v>
      </c>
      <c r="E2219">
        <v>1736</v>
      </c>
      <c r="F2219" s="23">
        <f t="shared" si="212"/>
        <v>-1.7543859649122862E-2</v>
      </c>
      <c r="G2219" s="22">
        <v>43061</v>
      </c>
      <c r="H2219">
        <v>1748</v>
      </c>
      <c r="I2219">
        <v>1765</v>
      </c>
      <c r="J2219">
        <v>1746</v>
      </c>
      <c r="K2219">
        <v>1754</v>
      </c>
      <c r="L2219" s="22">
        <v>43063</v>
      </c>
      <c r="M2219">
        <v>1740</v>
      </c>
      <c r="N2219" s="4">
        <v>43061</v>
      </c>
      <c r="O2219" s="3" t="s">
        <v>11</v>
      </c>
      <c r="P2219" s="3">
        <v>5194</v>
      </c>
      <c r="Q2219" s="3" t="s">
        <v>856</v>
      </c>
      <c r="R2219" s="3" t="s">
        <v>13</v>
      </c>
      <c r="S2219" s="3">
        <v>0.05</v>
      </c>
      <c r="T2219" s="3">
        <v>2</v>
      </c>
      <c r="U2219" s="3">
        <v>0</v>
      </c>
      <c r="V2219" s="3">
        <v>1000</v>
      </c>
      <c r="W2219">
        <v>1748</v>
      </c>
      <c r="X2219" s="4">
        <v>43063</v>
      </c>
      <c r="Y2219">
        <v>1754</v>
      </c>
      <c r="Z2219" s="10">
        <f t="shared" si="211"/>
        <v>6000</v>
      </c>
      <c r="AA2219" s="10">
        <f t="shared" si="216"/>
        <v>6000</v>
      </c>
      <c r="AB2219" t="str">
        <f t="shared" si="213"/>
        <v/>
      </c>
      <c r="AC2219">
        <f t="shared" si="214"/>
        <v>-2429170</v>
      </c>
      <c r="AD2219">
        <f t="shared" si="215"/>
        <v>0.16533333333333333</v>
      </c>
      <c r="AE2219" s="15">
        <v>43062</v>
      </c>
      <c r="AF2219" s="9">
        <v>6.8500955812402786E-3</v>
      </c>
      <c r="AG2219" s="12" t="s">
        <v>954</v>
      </c>
      <c r="AH2219" s="20">
        <v>43060.963194444441</v>
      </c>
      <c r="AI2219" s="12">
        <v>1500</v>
      </c>
      <c r="AJ2219" s="12">
        <v>-236</v>
      </c>
      <c r="AK2219" s="12">
        <v>-0.13589999999999999</v>
      </c>
      <c r="AL2219" s="17">
        <v>2000</v>
      </c>
      <c r="AM2219" s="17">
        <v>0.34040114613180517</v>
      </c>
      <c r="AN2219" s="9"/>
      <c r="AO2219" s="9"/>
      <c r="AP2219" s="17">
        <v>6.92</v>
      </c>
      <c r="AQ2219" s="17">
        <v>19086</v>
      </c>
      <c r="AR2219" s="17">
        <v>0.7071178529754959</v>
      </c>
      <c r="AS2219" s="17">
        <v>0.55700000000000005</v>
      </c>
      <c r="AT2219" s="17">
        <v>0.77589285714285716</v>
      </c>
      <c r="AU2219" s="12">
        <v>0.83176943699731909</v>
      </c>
      <c r="AV2219" s="12">
        <v>0.56999999999999995</v>
      </c>
      <c r="AY2219" s="12">
        <v>10937449</v>
      </c>
      <c r="BA2219" s="12">
        <v>7.2796934865900387E-2</v>
      </c>
      <c r="BD2219" s="12">
        <v>0.34040114613180517</v>
      </c>
      <c r="BE2219" s="12">
        <v>0.7071178529754959</v>
      </c>
      <c r="BF2219" s="12">
        <v>0.77589285714285716</v>
      </c>
      <c r="BG2219" s="12">
        <v>0.83176943699731909</v>
      </c>
      <c r="BH2219" s="12">
        <v>2E-3</v>
      </c>
      <c r="BI2219" s="12">
        <v>0.55700000000000005</v>
      </c>
      <c r="BJ2219" s="12">
        <v>0</v>
      </c>
      <c r="BK2219" s="12">
        <v>0.38300000000000001</v>
      </c>
      <c r="BL2219" s="12">
        <v>545</v>
      </c>
      <c r="BM2219" s="12">
        <v>16</v>
      </c>
      <c r="BN2219" s="12">
        <v>-163</v>
      </c>
      <c r="BO2219" s="12">
        <v>1276</v>
      </c>
      <c r="BP2219" s="12">
        <v>282</v>
      </c>
      <c r="BQ2219" s="12">
        <v>-68</v>
      </c>
      <c r="BR2219" s="12">
        <v>120</v>
      </c>
      <c r="BS2219" s="12">
        <v>809</v>
      </c>
      <c r="BT2219" s="12">
        <v>0.39891865867114207</v>
      </c>
      <c r="BU2219" s="12">
        <v>0.64011302713354001</v>
      </c>
      <c r="BV2219" s="12">
        <v>0.68668282658058399</v>
      </c>
      <c r="BW2219" s="12">
        <v>0.72551455935930187</v>
      </c>
      <c r="BX2219" s="12">
        <v>0.52902220028760938</v>
      </c>
      <c r="BY2219" s="12">
        <v>1780</v>
      </c>
      <c r="BZ2219" s="12">
        <v>7.2796934865900387E-2</v>
      </c>
      <c r="CB2219" s="12">
        <v>0.19078661451542808</v>
      </c>
      <c r="CC2219" s="12">
        <v>22440</v>
      </c>
      <c r="CD2219" s="12">
        <v>22600</v>
      </c>
      <c r="CE2219" s="12">
        <v>1.784198262526842</v>
      </c>
      <c r="CH2219" s="22">
        <v>43060</v>
      </c>
      <c r="CI2219">
        <v>1767</v>
      </c>
      <c r="CJ2219">
        <v>1776</v>
      </c>
      <c r="CK2219">
        <v>1735</v>
      </c>
      <c r="CL2219">
        <v>1736</v>
      </c>
      <c r="CM2219" s="22">
        <v>43061</v>
      </c>
      <c r="CN2219">
        <v>1748</v>
      </c>
      <c r="CO2219">
        <v>1765</v>
      </c>
      <c r="CP2219">
        <v>1746</v>
      </c>
      <c r="CQ2219">
        <v>1754</v>
      </c>
      <c r="CR2219" s="22">
        <v>43063</v>
      </c>
      <c r="CS2219">
        <v>1740</v>
      </c>
      <c r="CT2219">
        <v>1770</v>
      </c>
      <c r="CU2219">
        <v>1735</v>
      </c>
      <c r="CV2219">
        <v>1770</v>
      </c>
    </row>
    <row r="2220" spans="1:100">
      <c r="A2220" s="22">
        <v>43061</v>
      </c>
      <c r="B2220">
        <v>15</v>
      </c>
      <c r="C2220">
        <v>15</v>
      </c>
      <c r="D2220">
        <v>14</v>
      </c>
      <c r="E2220">
        <v>15</v>
      </c>
      <c r="F2220" s="23">
        <f t="shared" si="212"/>
        <v>0</v>
      </c>
      <c r="G2220" s="22">
        <v>43063</v>
      </c>
      <c r="H2220">
        <v>15</v>
      </c>
      <c r="I2220">
        <v>15</v>
      </c>
      <c r="J2220">
        <v>14</v>
      </c>
      <c r="K2220">
        <v>14</v>
      </c>
      <c r="L2220" s="22">
        <v>43066</v>
      </c>
      <c r="M2220">
        <v>15</v>
      </c>
      <c r="N2220" s="4">
        <v>43063</v>
      </c>
      <c r="O2220" s="3" t="s">
        <v>11</v>
      </c>
      <c r="P2220" s="3">
        <v>9318</v>
      </c>
      <c r="Q2220" s="3" t="s">
        <v>71</v>
      </c>
      <c r="R2220" s="3" t="s">
        <v>13</v>
      </c>
      <c r="S2220" s="3">
        <v>0.05</v>
      </c>
      <c r="T2220" s="3">
        <v>2</v>
      </c>
      <c r="U2220" s="3">
        <v>0</v>
      </c>
      <c r="V2220" s="3">
        <v>33400</v>
      </c>
      <c r="W2220">
        <v>15</v>
      </c>
      <c r="X2220" s="4">
        <v>43066</v>
      </c>
      <c r="Y2220">
        <v>14</v>
      </c>
      <c r="Z2220" s="10">
        <f t="shared" si="211"/>
        <v>-33400</v>
      </c>
      <c r="AA2220" s="10">
        <f t="shared" si="216"/>
        <v>33400</v>
      </c>
      <c r="AB2220" t="str">
        <f t="shared" si="213"/>
        <v/>
      </c>
      <c r="AC2220">
        <f t="shared" si="214"/>
        <v>-2429170</v>
      </c>
      <c r="AD2220">
        <f t="shared" si="215"/>
        <v>5.6338028169014231E-2</v>
      </c>
      <c r="AE2220" s="15">
        <v>43064</v>
      </c>
      <c r="AF2220" s="9">
        <v>-2.7404716154539877E-3</v>
      </c>
      <c r="AG2220" s="12" t="s">
        <v>954</v>
      </c>
      <c r="AH2220" s="20">
        <v>43061.99722222222</v>
      </c>
      <c r="AI2220" s="12">
        <v>14.2</v>
      </c>
      <c r="AJ2220" s="12">
        <v>-0.8</v>
      </c>
      <c r="AK2220" s="12">
        <v>-5.33E-2</v>
      </c>
      <c r="AL2220" s="17">
        <v>3103700</v>
      </c>
      <c r="AM2220" s="17">
        <v>0.5</v>
      </c>
      <c r="AN2220" s="9"/>
      <c r="AO2220" s="9"/>
      <c r="AP2220" s="17">
        <v>0</v>
      </c>
      <c r="AQ2220" s="17">
        <v>6614</v>
      </c>
      <c r="AR2220" s="17">
        <v>0.3</v>
      </c>
      <c r="AS2220" s="17">
        <v>4.7E-2</v>
      </c>
      <c r="AT2220" s="17">
        <v>0.3</v>
      </c>
      <c r="AU2220" s="12">
        <v>0.33333333333333331</v>
      </c>
      <c r="AV2220" s="12">
        <v>0</v>
      </c>
      <c r="AY2220" s="12">
        <v>472435456</v>
      </c>
      <c r="BA2220" s="12">
        <v>0.33333333333333331</v>
      </c>
      <c r="BD2220" s="12">
        <v>0.5</v>
      </c>
      <c r="BE2220" s="12">
        <v>0.3</v>
      </c>
      <c r="BF2220" s="12">
        <v>0.3</v>
      </c>
      <c r="BG2220" s="12">
        <v>0.33333333333333331</v>
      </c>
      <c r="BH2220" s="12">
        <v>6.0999999999999999E-2</v>
      </c>
      <c r="BI2220" s="12">
        <v>4.7E-2</v>
      </c>
      <c r="BJ2220" s="12">
        <v>0</v>
      </c>
      <c r="BK2220" s="12">
        <v>0.27800000000000002</v>
      </c>
      <c r="BL2220" s="12">
        <v>-372</v>
      </c>
      <c r="BM2220" s="12">
        <v>-524</v>
      </c>
      <c r="BN2220" s="12">
        <v>916</v>
      </c>
      <c r="BO2220" s="12">
        <v>1248</v>
      </c>
      <c r="BP2220" s="12">
        <v>785</v>
      </c>
      <c r="BQ2220" s="12">
        <v>29</v>
      </c>
      <c r="BR2220" s="12">
        <v>55</v>
      </c>
      <c r="BS2220" s="12">
        <v>1227</v>
      </c>
      <c r="BT2220" s="12">
        <v>0.39891865867114207</v>
      </c>
      <c r="BU2220" s="12">
        <v>0.64011302713354001</v>
      </c>
      <c r="BV2220" s="12">
        <v>0.68668282658058399</v>
      </c>
      <c r="BW2220" s="12">
        <v>0.72551455935930187</v>
      </c>
      <c r="BX2220" s="12">
        <v>0.55575353774231595</v>
      </c>
      <c r="BY2220" s="12">
        <v>1784</v>
      </c>
      <c r="BZ2220" s="12">
        <v>0.33333333333333331</v>
      </c>
      <c r="CB2220" s="12">
        <v>0.18971477960242006</v>
      </c>
      <c r="CC2220" s="12">
        <v>22600</v>
      </c>
      <c r="CD2220" s="12">
        <v>22580</v>
      </c>
      <c r="CE2220" s="12">
        <v>2.6355353075170842</v>
      </c>
      <c r="CH2220" s="22">
        <v>43061</v>
      </c>
      <c r="CI2220">
        <v>15</v>
      </c>
      <c r="CJ2220">
        <v>15</v>
      </c>
      <c r="CK2220">
        <v>14</v>
      </c>
      <c r="CL2220">
        <v>15</v>
      </c>
      <c r="CM2220" s="22">
        <v>43063</v>
      </c>
      <c r="CN2220">
        <v>15</v>
      </c>
      <c r="CO2220">
        <v>15</v>
      </c>
      <c r="CP2220">
        <v>14</v>
      </c>
      <c r="CQ2220">
        <v>14</v>
      </c>
      <c r="CR2220" s="22">
        <v>43066</v>
      </c>
      <c r="CS2220">
        <v>15</v>
      </c>
      <c r="CT2220">
        <v>15</v>
      </c>
      <c r="CU2220">
        <v>14</v>
      </c>
      <c r="CV2220">
        <v>14</v>
      </c>
    </row>
    <row r="2221" spans="1:100">
      <c r="A2221" s="22">
        <v>43061</v>
      </c>
      <c r="B2221">
        <v>386</v>
      </c>
      <c r="C2221">
        <v>447</v>
      </c>
      <c r="D2221">
        <v>385</v>
      </c>
      <c r="E2221">
        <v>421</v>
      </c>
      <c r="F2221" s="23">
        <f t="shared" si="212"/>
        <v>9.0673575129533779E-2</v>
      </c>
      <c r="G2221" s="22">
        <v>43063</v>
      </c>
      <c r="H2221">
        <v>460</v>
      </c>
      <c r="I2221">
        <v>462</v>
      </c>
      <c r="J2221">
        <v>410</v>
      </c>
      <c r="K2221">
        <v>413</v>
      </c>
      <c r="L2221" s="22">
        <v>43066</v>
      </c>
      <c r="M2221">
        <v>426</v>
      </c>
      <c r="N2221" s="4">
        <v>43063</v>
      </c>
      <c r="O2221" s="3" t="s">
        <v>15</v>
      </c>
      <c r="P2221" s="3">
        <v>2743</v>
      </c>
      <c r="Q2221" s="3" t="s">
        <v>795</v>
      </c>
      <c r="R2221" s="3" t="s">
        <v>17</v>
      </c>
      <c r="S2221" s="3">
        <v>0.05</v>
      </c>
      <c r="T2221" s="3" t="s">
        <v>64</v>
      </c>
      <c r="U2221" s="3">
        <v>0</v>
      </c>
      <c r="V2221" s="3">
        <v>1200</v>
      </c>
      <c r="W2221">
        <v>460</v>
      </c>
      <c r="X2221" s="4">
        <v>43066</v>
      </c>
      <c r="Y2221">
        <v>413</v>
      </c>
      <c r="Z2221" s="10">
        <f t="shared" si="211"/>
        <v>-56400</v>
      </c>
      <c r="AA2221" s="10">
        <f t="shared" si="216"/>
        <v>56400</v>
      </c>
      <c r="AB2221" t="str">
        <f t="shared" si="213"/>
        <v/>
      </c>
      <c r="AC2221">
        <f t="shared" si="214"/>
        <v>-2429170</v>
      </c>
      <c r="AD2221">
        <f t="shared" si="215"/>
        <v>1.0752688172043001E-2</v>
      </c>
      <c r="AE2221" s="15">
        <v>43064</v>
      </c>
      <c r="AF2221" s="9">
        <v>-2.7404716154539877E-3</v>
      </c>
      <c r="AG2221" s="12" t="s">
        <v>960</v>
      </c>
      <c r="AH2221" s="20">
        <v>43061.997916666667</v>
      </c>
      <c r="AI2221" s="12">
        <v>465</v>
      </c>
      <c r="AJ2221" s="12">
        <v>44</v>
      </c>
      <c r="AK2221" s="12">
        <v>0.1045</v>
      </c>
      <c r="AL2221" s="17">
        <v>165200</v>
      </c>
      <c r="AM2221" s="17">
        <v>0.67312348668280875</v>
      </c>
      <c r="AN2221" s="9"/>
      <c r="AO2221" s="9"/>
      <c r="AP2221" s="17">
        <v>1696.5</v>
      </c>
      <c r="AQ2221" s="17">
        <v>5867</v>
      </c>
      <c r="AR2221" s="17">
        <v>0.65079365079365081</v>
      </c>
      <c r="AS2221" s="17">
        <v>0.16200000000000001</v>
      </c>
      <c r="AT2221" s="17">
        <v>0.34745762711864409</v>
      </c>
      <c r="AU2221" s="12">
        <v>0.26964769647696479</v>
      </c>
      <c r="AV2221" s="12">
        <v>0</v>
      </c>
      <c r="AY2221" s="12">
        <v>14206600</v>
      </c>
      <c r="BA2221" s="12">
        <v>0.65079365079365081</v>
      </c>
      <c r="BD2221" s="12">
        <v>0.67312348668280875</v>
      </c>
      <c r="BE2221" s="12">
        <v>0.65079365079365081</v>
      </c>
      <c r="BF2221" s="12">
        <v>0.34745762711864409</v>
      </c>
      <c r="BG2221" s="12">
        <v>0.26964769647696479</v>
      </c>
      <c r="BH2221" s="12">
        <v>0</v>
      </c>
      <c r="BI2221" s="12">
        <v>0.16200000000000001</v>
      </c>
      <c r="BJ2221" s="12">
        <v>0</v>
      </c>
      <c r="BK2221" s="12">
        <v>0.73899999999999999</v>
      </c>
      <c r="BL2221" s="12">
        <v>-541</v>
      </c>
      <c r="BM2221" s="12">
        <v>-278</v>
      </c>
      <c r="BN2221" s="12">
        <v>-15</v>
      </c>
      <c r="BO2221" s="12">
        <v>1151</v>
      </c>
      <c r="BP2221" s="12">
        <v>602</v>
      </c>
      <c r="BQ2221" s="12">
        <v>-377</v>
      </c>
      <c r="BR2221" s="12">
        <v>-275</v>
      </c>
      <c r="BS2221" s="12">
        <v>1963</v>
      </c>
      <c r="BT2221" s="12">
        <v>0.33933189236226424</v>
      </c>
      <c r="BU2221" s="12">
        <v>0.57584093463653119</v>
      </c>
      <c r="BV2221" s="12">
        <v>0.62650955717625778</v>
      </c>
      <c r="BW2221" s="12">
        <v>0.65433029279245802</v>
      </c>
      <c r="BX2221" s="12">
        <v>0.56580819845882691</v>
      </c>
      <c r="BY2221" s="12">
        <v>1784</v>
      </c>
      <c r="BZ2221" s="12">
        <v>0.65079365079365081</v>
      </c>
      <c r="CB2221" s="12">
        <v>0.18971477960242006</v>
      </c>
      <c r="CC2221" s="12">
        <v>22600</v>
      </c>
      <c r="CD2221" s="12">
        <v>22580</v>
      </c>
      <c r="CE2221" s="12">
        <v>3.5480814309430966</v>
      </c>
      <c r="CH2221" s="22">
        <v>43061</v>
      </c>
      <c r="CI2221">
        <v>386</v>
      </c>
      <c r="CJ2221">
        <v>447</v>
      </c>
      <c r="CK2221">
        <v>385</v>
      </c>
      <c r="CL2221">
        <v>421</v>
      </c>
      <c r="CM2221" s="22">
        <v>43063</v>
      </c>
      <c r="CN2221">
        <v>460</v>
      </c>
      <c r="CO2221">
        <v>462</v>
      </c>
      <c r="CP2221">
        <v>410</v>
      </c>
      <c r="CQ2221">
        <v>413</v>
      </c>
      <c r="CR2221" s="22">
        <v>43066</v>
      </c>
      <c r="CS2221">
        <v>426</v>
      </c>
      <c r="CT2221">
        <v>429</v>
      </c>
      <c r="CU2221">
        <v>412</v>
      </c>
      <c r="CV2221">
        <v>425</v>
      </c>
    </row>
    <row r="2222" spans="1:100">
      <c r="A2222" s="22">
        <v>43061</v>
      </c>
      <c r="B2222">
        <v>510</v>
      </c>
      <c r="C2222">
        <v>564</v>
      </c>
      <c r="D2222">
        <v>493</v>
      </c>
      <c r="E2222">
        <v>564</v>
      </c>
      <c r="F2222" s="23">
        <f t="shared" si="212"/>
        <v>0.10588235294117654</v>
      </c>
      <c r="G2222" s="22">
        <v>43063</v>
      </c>
      <c r="H2222">
        <v>604</v>
      </c>
      <c r="I2222">
        <v>664</v>
      </c>
      <c r="J2222">
        <v>595</v>
      </c>
      <c r="K2222">
        <v>664</v>
      </c>
      <c r="L2222" s="22">
        <v>43066</v>
      </c>
      <c r="M2222">
        <v>764</v>
      </c>
      <c r="N2222" s="4">
        <v>43063</v>
      </c>
      <c r="O2222" s="3" t="s">
        <v>15</v>
      </c>
      <c r="P2222" s="3">
        <v>2693</v>
      </c>
      <c r="Q2222" s="3" t="s">
        <v>676</v>
      </c>
      <c r="R2222" s="3" t="s">
        <v>17</v>
      </c>
      <c r="S2222" s="3">
        <v>0.05</v>
      </c>
      <c r="T2222" s="3">
        <v>2</v>
      </c>
      <c r="U2222" s="3">
        <v>0</v>
      </c>
      <c r="V2222" s="3">
        <v>900</v>
      </c>
      <c r="W2222">
        <v>604</v>
      </c>
      <c r="X2222" s="4">
        <v>43066</v>
      </c>
      <c r="Y2222">
        <v>664</v>
      </c>
      <c r="Z2222" s="10">
        <f t="shared" si="211"/>
        <v>54000</v>
      </c>
      <c r="AA2222" s="10">
        <f t="shared" si="216"/>
        <v>54000</v>
      </c>
      <c r="AB2222" t="str">
        <f t="shared" si="213"/>
        <v/>
      </c>
      <c r="AC2222">
        <f t="shared" si="214"/>
        <v>-2429170</v>
      </c>
      <c r="AD2222">
        <f t="shared" si="215"/>
        <v>1.6528925619834212E-3</v>
      </c>
      <c r="AE2222" s="15">
        <v>43064</v>
      </c>
      <c r="AF2222" s="9">
        <v>-2.7404716154539877E-3</v>
      </c>
      <c r="AG2222" s="12" t="s">
        <v>960</v>
      </c>
      <c r="AH2222" s="20">
        <v>43061.996527777781</v>
      </c>
      <c r="AI2222" s="12">
        <v>605</v>
      </c>
      <c r="AJ2222" s="12">
        <v>41</v>
      </c>
      <c r="AK2222" s="12">
        <v>7.2700000000000001E-2</v>
      </c>
      <c r="AL2222" s="17">
        <v>116000</v>
      </c>
      <c r="AM2222" s="17">
        <v>0.71536144578313254</v>
      </c>
      <c r="AN2222" s="9"/>
      <c r="AO2222" s="9"/>
      <c r="AP2222" s="17">
        <v>0</v>
      </c>
      <c r="AQ2222" s="17">
        <v>7906</v>
      </c>
      <c r="AR2222" s="17">
        <v>1</v>
      </c>
      <c r="AS2222" s="17">
        <v>0.224</v>
      </c>
      <c r="AT2222" s="17">
        <v>1</v>
      </c>
      <c r="AU2222" s="12">
        <v>1</v>
      </c>
      <c r="AV2222" s="12">
        <v>0.75</v>
      </c>
      <c r="AY2222" s="12">
        <v>11906880</v>
      </c>
      <c r="BA2222" s="12">
        <v>1</v>
      </c>
      <c r="BD2222" s="12">
        <v>0.71536144578313254</v>
      </c>
      <c r="BE2222" s="12">
        <v>1</v>
      </c>
      <c r="BF2222" s="12">
        <v>1</v>
      </c>
      <c r="BG2222" s="12">
        <v>1</v>
      </c>
      <c r="BH2222" s="12">
        <v>5.0000000000000001E-3</v>
      </c>
      <c r="BI2222" s="12">
        <v>0.224</v>
      </c>
      <c r="BJ2222" s="12">
        <v>0</v>
      </c>
      <c r="BK2222" s="12">
        <v>0.48499999999999999</v>
      </c>
      <c r="BL2222" s="12">
        <v>631</v>
      </c>
      <c r="BM2222" s="12">
        <v>1</v>
      </c>
      <c r="BN2222" s="12">
        <v>-860</v>
      </c>
      <c r="BO2222" s="12">
        <v>2332</v>
      </c>
      <c r="BP2222" s="12">
        <v>142</v>
      </c>
      <c r="BQ2222" s="12">
        <v>-26</v>
      </c>
      <c r="BR2222" s="12">
        <v>12</v>
      </c>
      <c r="BS2222" s="12">
        <v>2536</v>
      </c>
      <c r="BT2222" s="12">
        <v>0.33933189236226424</v>
      </c>
      <c r="BU2222" s="12">
        <v>0.57584093463653119</v>
      </c>
      <c r="BV2222" s="12">
        <v>0.62650955717625778</v>
      </c>
      <c r="BW2222" s="12">
        <v>0.65433029279245802</v>
      </c>
      <c r="BX2222" s="12">
        <v>0.56580819845882691</v>
      </c>
      <c r="BY2222" s="12">
        <v>1784</v>
      </c>
      <c r="BZ2222" s="12">
        <v>1</v>
      </c>
      <c r="CB2222" s="12">
        <v>0.18971477960242006</v>
      </c>
      <c r="CC2222" s="12">
        <v>22600</v>
      </c>
      <c r="CD2222" s="12">
        <v>22580</v>
      </c>
      <c r="CE2222" s="12">
        <v>3.7707206959958284</v>
      </c>
      <c r="CH2222" s="22">
        <v>43061</v>
      </c>
      <c r="CI2222">
        <v>510</v>
      </c>
      <c r="CJ2222">
        <v>564</v>
      </c>
      <c r="CK2222">
        <v>493</v>
      </c>
      <c r="CL2222">
        <v>564</v>
      </c>
      <c r="CM2222" s="22">
        <v>43063</v>
      </c>
      <c r="CN2222">
        <v>604</v>
      </c>
      <c r="CO2222">
        <v>664</v>
      </c>
      <c r="CP2222">
        <v>595</v>
      </c>
      <c r="CQ2222">
        <v>664</v>
      </c>
      <c r="CR2222" s="22">
        <v>43066</v>
      </c>
      <c r="CS2222">
        <v>764</v>
      </c>
      <c r="CT2222">
        <v>764</v>
      </c>
      <c r="CU2222">
        <v>764</v>
      </c>
      <c r="CV2222">
        <v>764</v>
      </c>
    </row>
    <row r="2223" spans="1:100">
      <c r="A2223" s="22">
        <v>43061</v>
      </c>
      <c r="B2223">
        <v>715</v>
      </c>
      <c r="C2223">
        <v>719</v>
      </c>
      <c r="D2223">
        <v>686</v>
      </c>
      <c r="E2223">
        <v>698</v>
      </c>
      <c r="F2223" s="23">
        <f t="shared" si="212"/>
        <v>-2.3776223776223793E-2</v>
      </c>
      <c r="G2223" s="22">
        <v>43063</v>
      </c>
      <c r="H2223">
        <v>648</v>
      </c>
      <c r="I2223">
        <v>687</v>
      </c>
      <c r="J2223">
        <v>644</v>
      </c>
      <c r="K2223">
        <v>667</v>
      </c>
      <c r="L2223" s="22">
        <v>43066</v>
      </c>
      <c r="M2223">
        <v>657</v>
      </c>
      <c r="N2223" s="4">
        <v>43063</v>
      </c>
      <c r="O2223" s="3" t="s">
        <v>11</v>
      </c>
      <c r="P2223" s="3">
        <v>4594</v>
      </c>
      <c r="Q2223" s="3" t="s">
        <v>378</v>
      </c>
      <c r="R2223" s="3" t="s">
        <v>13</v>
      </c>
      <c r="S2223" s="3">
        <v>0.05</v>
      </c>
      <c r="T2223" s="3">
        <v>2</v>
      </c>
      <c r="U2223" s="3">
        <v>0</v>
      </c>
      <c r="V2223" s="3">
        <v>800</v>
      </c>
      <c r="W2223">
        <v>648</v>
      </c>
      <c r="X2223" s="4">
        <v>43066</v>
      </c>
      <c r="Y2223">
        <v>667</v>
      </c>
      <c r="Z2223" s="10">
        <f t="shared" si="211"/>
        <v>15200</v>
      </c>
      <c r="AA2223" s="10">
        <f t="shared" si="216"/>
        <v>15200</v>
      </c>
      <c r="AB2223" t="str">
        <f t="shared" si="213"/>
        <v/>
      </c>
      <c r="AC2223">
        <f t="shared" si="214"/>
        <v>-2429170</v>
      </c>
      <c r="AD2223">
        <f t="shared" si="215"/>
        <v>2.3858429451730112E-2</v>
      </c>
      <c r="AE2223" s="15">
        <v>43064</v>
      </c>
      <c r="AF2223" s="9">
        <v>-2.7404716154539877E-3</v>
      </c>
      <c r="AG2223" s="12" t="s">
        <v>957</v>
      </c>
      <c r="AH2223" s="20">
        <v>43061.99722222222</v>
      </c>
      <c r="AI2223" s="12">
        <v>632.9</v>
      </c>
      <c r="AJ2223" s="12">
        <v>-65.099999999999994</v>
      </c>
      <c r="AK2223" s="12">
        <v>-9.3299999999999994E-2</v>
      </c>
      <c r="AL2223" s="17">
        <v>96000</v>
      </c>
      <c r="AM2223" s="17">
        <v>0.5502248875562219</v>
      </c>
      <c r="AN2223" s="9"/>
      <c r="AO2223" s="9"/>
      <c r="AP2223" s="17">
        <v>32.299999999999997</v>
      </c>
      <c r="AQ2223" s="17">
        <v>24900</v>
      </c>
      <c r="AR2223" s="17">
        <v>0.78025477707006374</v>
      </c>
      <c r="AS2223" s="17">
        <v>0</v>
      </c>
      <c r="AT2223" s="17">
        <v>0.74018126888217528</v>
      </c>
      <c r="AU2223" s="12">
        <v>0.2126144455747711</v>
      </c>
      <c r="AV2223" s="12">
        <v>0</v>
      </c>
      <c r="AY2223" s="12">
        <v>37330700</v>
      </c>
      <c r="BA2223" s="12">
        <v>0.77152317880794707</v>
      </c>
      <c r="BD2223" s="12">
        <v>0.5502248875562219</v>
      </c>
      <c r="BE2223" s="12">
        <v>0.78025477707006374</v>
      </c>
      <c r="BF2223" s="12">
        <v>0.74018126888217528</v>
      </c>
      <c r="BG2223" s="12">
        <v>0.2126144455747711</v>
      </c>
      <c r="BH2223" s="12">
        <v>0</v>
      </c>
      <c r="BI2223" s="12">
        <v>0</v>
      </c>
      <c r="BJ2223" s="12">
        <v>0</v>
      </c>
      <c r="BK2223" s="12">
        <v>0.84799999999999998</v>
      </c>
      <c r="BL2223" s="12">
        <v>-447</v>
      </c>
      <c r="BM2223" s="12">
        <v>-66</v>
      </c>
      <c r="BN2223" s="12">
        <v>1247</v>
      </c>
      <c r="BO2223" s="12">
        <v>823</v>
      </c>
      <c r="BP2223" s="12">
        <v>37</v>
      </c>
      <c r="BQ2223" s="12">
        <v>-3</v>
      </c>
      <c r="BR2223" s="12" t="s">
        <v>985</v>
      </c>
      <c r="BS2223" s="12">
        <v>90</v>
      </c>
      <c r="BT2223" s="12">
        <v>0.34998104509286349</v>
      </c>
      <c r="BU2223" s="12">
        <v>0.39660769606391727</v>
      </c>
      <c r="BV2223" s="12">
        <v>0.42425041356036741</v>
      </c>
      <c r="BW2223" s="12">
        <v>0.44311797910276679</v>
      </c>
      <c r="BX2223" s="12">
        <v>0.5540603370608872</v>
      </c>
      <c r="BY2223" s="12">
        <v>1784</v>
      </c>
      <c r="BZ2223" s="12">
        <v>0.77152317880794707</v>
      </c>
      <c r="CB2223" s="12">
        <v>0.18971477960242006</v>
      </c>
      <c r="CC2223" s="12">
        <v>22600</v>
      </c>
      <c r="CD2223" s="12">
        <v>22580</v>
      </c>
      <c r="CE2223" s="12">
        <v>2.9002742364580807</v>
      </c>
      <c r="CH2223" s="22">
        <v>43061</v>
      </c>
      <c r="CI2223">
        <v>715</v>
      </c>
      <c r="CJ2223">
        <v>719</v>
      </c>
      <c r="CK2223">
        <v>686</v>
      </c>
      <c r="CL2223">
        <v>698</v>
      </c>
      <c r="CM2223" s="22">
        <v>43063</v>
      </c>
      <c r="CN2223">
        <v>648</v>
      </c>
      <c r="CO2223">
        <v>687</v>
      </c>
      <c r="CP2223">
        <v>644</v>
      </c>
      <c r="CQ2223">
        <v>667</v>
      </c>
      <c r="CR2223" s="22">
        <v>43066</v>
      </c>
      <c r="CS2223">
        <v>657</v>
      </c>
      <c r="CT2223">
        <v>731</v>
      </c>
      <c r="CU2223">
        <v>657</v>
      </c>
      <c r="CV2223">
        <v>724</v>
      </c>
    </row>
    <row r="2224" spans="1:100">
      <c r="A2224" s="22">
        <v>43061</v>
      </c>
      <c r="B2224">
        <v>1140</v>
      </c>
      <c r="C2224">
        <v>1434</v>
      </c>
      <c r="D2224">
        <v>1140</v>
      </c>
      <c r="E2224">
        <v>1434</v>
      </c>
      <c r="F2224" s="23">
        <f t="shared" si="212"/>
        <v>0.25789473684210518</v>
      </c>
      <c r="G2224" s="22">
        <v>43063</v>
      </c>
      <c r="H2224">
        <v>1350</v>
      </c>
      <c r="I2224">
        <v>1441</v>
      </c>
      <c r="J2224">
        <v>1250</v>
      </c>
      <c r="K2224">
        <v>1257</v>
      </c>
      <c r="L2224" s="22">
        <v>43066</v>
      </c>
      <c r="M2224">
        <v>1137</v>
      </c>
      <c r="N2224" s="4">
        <v>43063</v>
      </c>
      <c r="O2224" s="3" t="s">
        <v>15</v>
      </c>
      <c r="P2224" s="3">
        <v>1730</v>
      </c>
      <c r="Q2224" s="3" t="s">
        <v>822</v>
      </c>
      <c r="R2224" s="3" t="s">
        <v>17</v>
      </c>
      <c r="S2224" s="3">
        <v>0.05</v>
      </c>
      <c r="T2224" s="3">
        <v>2</v>
      </c>
      <c r="U2224" s="3">
        <v>0</v>
      </c>
      <c r="V2224" s="3">
        <v>400</v>
      </c>
      <c r="W2224">
        <v>1350</v>
      </c>
      <c r="X2224" s="4">
        <v>43066</v>
      </c>
      <c r="Y2224">
        <v>1257</v>
      </c>
      <c r="Z2224" s="10">
        <f t="shared" si="211"/>
        <v>-37200</v>
      </c>
      <c r="AA2224" s="10">
        <f t="shared" si="216"/>
        <v>37200</v>
      </c>
      <c r="AB2224" t="str">
        <f t="shared" si="213"/>
        <v/>
      </c>
      <c r="AC2224">
        <f t="shared" si="214"/>
        <v>-2429170</v>
      </c>
      <c r="AD2224">
        <f t="shared" si="215"/>
        <v>0.14012738853503182</v>
      </c>
      <c r="AE2224" s="15">
        <v>43064</v>
      </c>
      <c r="AF2224" s="9">
        <v>-2.7404716154539877E-3</v>
      </c>
      <c r="AG2224" s="12" t="s">
        <v>960</v>
      </c>
      <c r="AH2224" s="20">
        <v>43061.995833333334</v>
      </c>
      <c r="AI2224" s="12">
        <v>1570</v>
      </c>
      <c r="AJ2224" s="12">
        <v>136</v>
      </c>
      <c r="AK2224" s="12">
        <v>9.4799999999999995E-2</v>
      </c>
      <c r="AL2224" s="17">
        <v>21000</v>
      </c>
      <c r="AM2224" s="17">
        <v>0.87589498806682575</v>
      </c>
      <c r="AN2224" s="9"/>
      <c r="AO2224" s="9"/>
      <c r="AP2224" s="17">
        <v>6.85</v>
      </c>
      <c r="AQ2224" s="17">
        <v>4299</v>
      </c>
      <c r="AR2224" s="17">
        <v>0.83806038426349494</v>
      </c>
      <c r="AS2224" s="17">
        <v>0.23699999999999999</v>
      </c>
      <c r="AT2224" s="17">
        <v>0.83952855847688124</v>
      </c>
      <c r="AU2224" s="12">
        <v>0.85101010101010099</v>
      </c>
      <c r="AV2224" s="12">
        <v>0.8</v>
      </c>
      <c r="AY2224" s="12">
        <v>3420000</v>
      </c>
      <c r="BA2224" s="12">
        <v>0.83806038426349494</v>
      </c>
      <c r="BD2224" s="12">
        <v>0.87589498806682575</v>
      </c>
      <c r="BE2224" s="12">
        <v>0.83806038426349494</v>
      </c>
      <c r="BF2224" s="12">
        <v>0.83952855847688124</v>
      </c>
      <c r="BG2224" s="12">
        <v>0.85101010101010099</v>
      </c>
      <c r="BH2224" s="12">
        <v>0</v>
      </c>
      <c r="BI2224" s="12">
        <v>0.23699999999999999</v>
      </c>
      <c r="BJ2224" s="12">
        <v>0</v>
      </c>
      <c r="BK2224" s="12">
        <v>0.79</v>
      </c>
      <c r="BL2224" s="12">
        <v>20</v>
      </c>
      <c r="BM2224" s="12">
        <v>-7</v>
      </c>
      <c r="BN2224" s="12">
        <v>190</v>
      </c>
      <c r="BO2224" s="12">
        <v>382</v>
      </c>
      <c r="BP2224" s="12">
        <v>-407</v>
      </c>
      <c r="BQ2224" s="12">
        <v>27</v>
      </c>
      <c r="BR2224" s="12">
        <v>205</v>
      </c>
      <c r="BS2224" s="12">
        <v>178</v>
      </c>
      <c r="BT2224" s="12">
        <v>0.33933189236226424</v>
      </c>
      <c r="BU2224" s="12">
        <v>0.57584093463653119</v>
      </c>
      <c r="BV2224" s="12">
        <v>0.62650955717625778</v>
      </c>
      <c r="BW2224" s="12">
        <v>0.65433029279245802</v>
      </c>
      <c r="BX2224" s="12">
        <v>0.56580819845882691</v>
      </c>
      <c r="BY2224" s="12">
        <v>1784</v>
      </c>
      <c r="BZ2224" s="12">
        <v>0.83806038426349494</v>
      </c>
      <c r="CB2224" s="12">
        <v>0.18971477960242006</v>
      </c>
      <c r="CC2224" s="12">
        <v>22600</v>
      </c>
      <c r="CD2224" s="12">
        <v>22580</v>
      </c>
      <c r="CE2224" s="12">
        <v>4.616904333454749</v>
      </c>
      <c r="CH2224" s="22">
        <v>43061</v>
      </c>
      <c r="CI2224">
        <v>1140</v>
      </c>
      <c r="CJ2224">
        <v>1434</v>
      </c>
      <c r="CK2224">
        <v>1140</v>
      </c>
      <c r="CL2224">
        <v>1434</v>
      </c>
      <c r="CM2224" s="22">
        <v>43063</v>
      </c>
      <c r="CN2224">
        <v>1350</v>
      </c>
      <c r="CO2224">
        <v>1441</v>
      </c>
      <c r="CP2224">
        <v>1250</v>
      </c>
      <c r="CQ2224">
        <v>1257</v>
      </c>
      <c r="CR2224" s="22">
        <v>43066</v>
      </c>
      <c r="CS2224">
        <v>1137</v>
      </c>
      <c r="CT2224">
        <v>1160</v>
      </c>
      <c r="CU2224">
        <v>1010</v>
      </c>
      <c r="CV2224">
        <v>1015</v>
      </c>
    </row>
    <row r="2225" spans="1:100">
      <c r="A2225" s="22">
        <v>43061</v>
      </c>
      <c r="B2225">
        <v>3280</v>
      </c>
      <c r="C2225">
        <v>3280</v>
      </c>
      <c r="D2225">
        <v>3115</v>
      </c>
      <c r="E2225">
        <v>3270</v>
      </c>
      <c r="F2225" s="23">
        <f t="shared" si="212"/>
        <v>-3.0487804878048808E-3</v>
      </c>
      <c r="G2225" s="22">
        <v>43063</v>
      </c>
      <c r="H2225">
        <v>3550</v>
      </c>
      <c r="I2225">
        <v>3785</v>
      </c>
      <c r="J2225">
        <v>3480</v>
      </c>
      <c r="K2225">
        <v>3745</v>
      </c>
      <c r="L2225" s="22">
        <v>43066</v>
      </c>
      <c r="M2225">
        <v>3735</v>
      </c>
      <c r="N2225" s="4">
        <v>43063</v>
      </c>
      <c r="O2225" s="3" t="s">
        <v>15</v>
      </c>
      <c r="P2225" s="3">
        <v>3092</v>
      </c>
      <c r="Q2225" s="3" t="s">
        <v>787</v>
      </c>
      <c r="R2225" s="3" t="s">
        <v>17</v>
      </c>
      <c r="S2225" s="3">
        <v>0.05</v>
      </c>
      <c r="T2225" s="3">
        <v>1</v>
      </c>
      <c r="U2225" s="3">
        <v>0</v>
      </c>
      <c r="V2225" s="3">
        <v>200</v>
      </c>
      <c r="W2225">
        <v>3550</v>
      </c>
      <c r="X2225" s="4">
        <v>43066</v>
      </c>
      <c r="Y2225">
        <v>3745</v>
      </c>
      <c r="Z2225" s="10">
        <f t="shared" si="211"/>
        <v>39000</v>
      </c>
      <c r="AA2225" s="10">
        <f t="shared" si="216"/>
        <v>39000</v>
      </c>
      <c r="AB2225" t="str">
        <f t="shared" si="213"/>
        <v/>
      </c>
      <c r="AC2225">
        <f t="shared" si="214"/>
        <v>-2429170</v>
      </c>
      <c r="AD2225">
        <f t="shared" si="215"/>
        <v>2.0114942528735691E-2</v>
      </c>
      <c r="AE2225" s="15">
        <v>43064</v>
      </c>
      <c r="AF2225" s="9">
        <v>-2.7404716154539877E-3</v>
      </c>
      <c r="AG2225" s="12" t="s">
        <v>962</v>
      </c>
      <c r="AH2225" s="20">
        <v>43061.99722222222</v>
      </c>
      <c r="AI2225" s="12">
        <v>3480</v>
      </c>
      <c r="AJ2225" s="12">
        <v>210</v>
      </c>
      <c r="AK2225" s="12">
        <v>6.4199999999999993E-2</v>
      </c>
      <c r="AL2225" s="17">
        <v>15100</v>
      </c>
      <c r="AM2225" s="17">
        <v>0.20961281708945259</v>
      </c>
      <c r="AN2225" s="17">
        <v>6</v>
      </c>
      <c r="AO2225" s="9"/>
      <c r="AP2225" s="17">
        <v>2.14</v>
      </c>
      <c r="AQ2225" s="17">
        <v>1167108</v>
      </c>
      <c r="AR2225" s="17">
        <v>1</v>
      </c>
      <c r="AS2225" s="17" t="s">
        <v>968</v>
      </c>
      <c r="AT2225" s="17">
        <v>1</v>
      </c>
      <c r="AU2225" s="12">
        <v>1</v>
      </c>
      <c r="AV2225" s="12">
        <v>0.77</v>
      </c>
      <c r="AY2225" s="12">
        <v>311644285</v>
      </c>
      <c r="BA2225" s="12">
        <v>1</v>
      </c>
      <c r="BB2225" s="12">
        <v>5</v>
      </c>
      <c r="BC2225" s="15">
        <v>42942</v>
      </c>
      <c r="BD2225" s="12">
        <v>0.20961281708945259</v>
      </c>
      <c r="BE2225" s="12">
        <v>1</v>
      </c>
      <c r="BF2225" s="12">
        <v>1</v>
      </c>
      <c r="BG2225" s="12">
        <v>1</v>
      </c>
      <c r="BH2225" s="12" t="s">
        <v>968</v>
      </c>
      <c r="BI2225" s="12" t="s">
        <v>968</v>
      </c>
      <c r="BJ2225" s="12" t="s">
        <v>968</v>
      </c>
      <c r="BK2225" s="12" t="s">
        <v>968</v>
      </c>
      <c r="BL2225" s="12">
        <v>5661</v>
      </c>
      <c r="BM2225" s="12">
        <v>-1249</v>
      </c>
      <c r="BN2225" s="12">
        <v>-6369</v>
      </c>
      <c r="BO2225" s="12">
        <v>12037</v>
      </c>
      <c r="BP2225" s="12">
        <v>5222</v>
      </c>
      <c r="BQ2225" s="12">
        <v>-1220</v>
      </c>
      <c r="BR2225" s="12">
        <v>-157</v>
      </c>
      <c r="BS2225" s="12">
        <v>13888</v>
      </c>
      <c r="BT2225" s="12">
        <v>0.30003270616009725</v>
      </c>
      <c r="BU2225" s="12">
        <v>0.63580371242834277</v>
      </c>
      <c r="BV2225" s="12">
        <v>0.69312357211617814</v>
      </c>
      <c r="BW2225" s="12">
        <v>0.74646990651686707</v>
      </c>
      <c r="BX2225" s="12">
        <v>0.51448622249439802</v>
      </c>
      <c r="BY2225" s="12">
        <v>1784</v>
      </c>
      <c r="BZ2225" s="12">
        <v>1</v>
      </c>
      <c r="CB2225" s="12">
        <v>0.18971477960242006</v>
      </c>
      <c r="CC2225" s="12">
        <v>22600</v>
      </c>
      <c r="CD2225" s="12">
        <v>22580</v>
      </c>
      <c r="CE2225" s="12">
        <v>1.1048839606947456</v>
      </c>
      <c r="CH2225" s="22">
        <v>43061</v>
      </c>
      <c r="CI2225">
        <v>3280</v>
      </c>
      <c r="CJ2225">
        <v>3280</v>
      </c>
      <c r="CK2225">
        <v>3115</v>
      </c>
      <c r="CL2225">
        <v>3270</v>
      </c>
      <c r="CM2225" s="22">
        <v>43063</v>
      </c>
      <c r="CN2225">
        <v>3550</v>
      </c>
      <c r="CO2225">
        <v>3785</v>
      </c>
      <c r="CP2225">
        <v>3480</v>
      </c>
      <c r="CQ2225">
        <v>3745</v>
      </c>
      <c r="CR2225" s="22">
        <v>43066</v>
      </c>
      <c r="CS2225">
        <v>3735</v>
      </c>
      <c r="CT2225">
        <v>3735</v>
      </c>
      <c r="CU2225">
        <v>3580</v>
      </c>
      <c r="CV2225">
        <v>3650</v>
      </c>
    </row>
    <row r="2226" spans="1:100">
      <c r="A2226" s="22">
        <v>43061</v>
      </c>
      <c r="B2226">
        <v>15</v>
      </c>
      <c r="C2226">
        <v>16</v>
      </c>
      <c r="D2226">
        <v>15</v>
      </c>
      <c r="E2226">
        <v>15</v>
      </c>
      <c r="F2226" s="23">
        <f t="shared" si="212"/>
        <v>0</v>
      </c>
      <c r="G2226" s="22">
        <v>43063</v>
      </c>
      <c r="H2226">
        <v>15</v>
      </c>
      <c r="I2226">
        <v>16</v>
      </c>
      <c r="J2226">
        <v>15</v>
      </c>
      <c r="K2226">
        <v>15</v>
      </c>
      <c r="L2226" s="22">
        <v>43066</v>
      </c>
      <c r="M2226">
        <v>16</v>
      </c>
      <c r="N2226" s="4">
        <v>43063</v>
      </c>
      <c r="O2226" s="3" t="s">
        <v>15</v>
      </c>
      <c r="P2226" s="3">
        <v>8918</v>
      </c>
      <c r="Q2226" s="3" t="s">
        <v>72</v>
      </c>
      <c r="R2226" s="3" t="s">
        <v>17</v>
      </c>
      <c r="S2226" s="3">
        <v>0.05</v>
      </c>
      <c r="T2226" s="3">
        <v>2</v>
      </c>
      <c r="U2226" s="3">
        <v>0</v>
      </c>
      <c r="V2226" s="3">
        <v>33400</v>
      </c>
      <c r="W2226">
        <v>15</v>
      </c>
      <c r="X2226" s="4">
        <v>43066</v>
      </c>
      <c r="Y2226">
        <v>15</v>
      </c>
      <c r="Z2226" s="10">
        <f t="shared" si="211"/>
        <v>0</v>
      </c>
      <c r="AA2226" s="10">
        <f t="shared" si="216"/>
        <v>0</v>
      </c>
      <c r="AB2226" t="str">
        <f t="shared" si="213"/>
        <v/>
      </c>
      <c r="AC2226">
        <f t="shared" si="214"/>
        <v>-2429170</v>
      </c>
      <c r="AD2226">
        <f t="shared" si="215"/>
        <v>4.4585987261146487E-2</v>
      </c>
      <c r="AE2226" s="15">
        <v>43064</v>
      </c>
      <c r="AF2226" s="9">
        <v>-2.7404716154539877E-3</v>
      </c>
      <c r="AG2226" s="12" t="s">
        <v>962</v>
      </c>
      <c r="AH2226" s="20">
        <v>43061.901388888888</v>
      </c>
      <c r="AI2226" s="12">
        <v>15.7</v>
      </c>
      <c r="AJ2226" s="12">
        <v>0.7</v>
      </c>
      <c r="AK2226" s="12">
        <v>4.6699999999999998E-2</v>
      </c>
      <c r="AL2226" s="17">
        <v>8500</v>
      </c>
      <c r="AM2226" s="17">
        <v>0.2</v>
      </c>
      <c r="AN2226" s="9"/>
      <c r="AO2226" s="9"/>
      <c r="AP2226" s="17">
        <v>0</v>
      </c>
      <c r="AQ2226" s="17">
        <v>11212</v>
      </c>
      <c r="AR2226" s="17">
        <v>0</v>
      </c>
      <c r="AS2226" s="17">
        <v>5.2999999999999999E-2</v>
      </c>
      <c r="AT2226" s="17">
        <v>0</v>
      </c>
      <c r="AU2226" s="12">
        <v>0.30769230769230771</v>
      </c>
      <c r="AV2226" s="12">
        <v>0</v>
      </c>
      <c r="AY2226" s="12">
        <v>747474000</v>
      </c>
      <c r="BA2226" s="12">
        <v>0</v>
      </c>
      <c r="BD2226" s="12">
        <v>0.2</v>
      </c>
      <c r="BE2226" s="12">
        <v>0</v>
      </c>
      <c r="BF2226" s="12">
        <v>0</v>
      </c>
      <c r="BG2226" s="12">
        <v>0.30769230769230771</v>
      </c>
      <c r="BH2226" s="12">
        <v>3.6999999999999998E-2</v>
      </c>
      <c r="BI2226" s="12">
        <v>5.2999999999999999E-2</v>
      </c>
      <c r="BJ2226" s="12">
        <v>1E-3</v>
      </c>
      <c r="BK2226" s="12">
        <v>0.10199999999999999</v>
      </c>
      <c r="BL2226" s="12">
        <v>-395</v>
      </c>
      <c r="BM2226" s="12">
        <v>939</v>
      </c>
      <c r="BN2226" s="12">
        <v>-982</v>
      </c>
      <c r="BO2226" s="12">
        <v>395</v>
      </c>
      <c r="BP2226" s="12">
        <v>-566</v>
      </c>
      <c r="BQ2226" s="12">
        <v>724</v>
      </c>
      <c r="BR2226" s="12">
        <v>-55</v>
      </c>
      <c r="BS2226" s="12">
        <v>833</v>
      </c>
      <c r="BT2226" s="12">
        <v>0.30003270616009725</v>
      </c>
      <c r="BU2226" s="12">
        <v>0.63580371242834277</v>
      </c>
      <c r="BV2226" s="12">
        <v>0.69312357211617814</v>
      </c>
      <c r="BW2226" s="12">
        <v>0.74646990651686707</v>
      </c>
      <c r="BX2226" s="12">
        <v>0.51448622249439802</v>
      </c>
      <c r="BY2226" s="12">
        <v>1784</v>
      </c>
      <c r="BZ2226" s="12">
        <v>0</v>
      </c>
      <c r="CB2226" s="12">
        <v>0.18971477960242006</v>
      </c>
      <c r="CC2226" s="12">
        <v>22600</v>
      </c>
      <c r="CD2226" s="12">
        <v>22580</v>
      </c>
      <c r="CE2226" s="12">
        <v>1.0542141230068338</v>
      </c>
      <c r="CH2226" s="22">
        <v>43061</v>
      </c>
      <c r="CI2226">
        <v>15</v>
      </c>
      <c r="CJ2226">
        <v>16</v>
      </c>
      <c r="CK2226">
        <v>15</v>
      </c>
      <c r="CL2226">
        <v>15</v>
      </c>
      <c r="CM2226" s="22">
        <v>43063</v>
      </c>
      <c r="CN2226">
        <v>15</v>
      </c>
      <c r="CO2226">
        <v>16</v>
      </c>
      <c r="CP2226">
        <v>15</v>
      </c>
      <c r="CQ2226">
        <v>15</v>
      </c>
      <c r="CR2226" s="22">
        <v>43066</v>
      </c>
      <c r="CS2226">
        <v>16</v>
      </c>
      <c r="CT2226">
        <v>16</v>
      </c>
      <c r="CU2226">
        <v>15</v>
      </c>
      <c r="CV2226">
        <v>16</v>
      </c>
    </row>
    <row r="2227" spans="1:100">
      <c r="A2227" s="22">
        <v>43061</v>
      </c>
      <c r="B2227">
        <v>1665</v>
      </c>
      <c r="C2227">
        <v>1665</v>
      </c>
      <c r="D2227">
        <v>1665</v>
      </c>
      <c r="E2227">
        <v>1665</v>
      </c>
      <c r="F2227" s="23">
        <f t="shared" si="212"/>
        <v>0</v>
      </c>
      <c r="G2227" s="22">
        <v>43063</v>
      </c>
      <c r="H2227">
        <v>1825</v>
      </c>
      <c r="I2227">
        <v>1885</v>
      </c>
      <c r="J2227">
        <v>1765</v>
      </c>
      <c r="K2227">
        <v>1875</v>
      </c>
      <c r="L2227" s="22">
        <v>43066</v>
      </c>
      <c r="M2227">
        <v>1900</v>
      </c>
      <c r="N2227" s="4">
        <v>43063</v>
      </c>
      <c r="O2227" s="3" t="s">
        <v>15</v>
      </c>
      <c r="P2227" s="3">
        <v>2882</v>
      </c>
      <c r="Q2227" s="3" t="s">
        <v>858</v>
      </c>
      <c r="R2227" s="3" t="s">
        <v>17</v>
      </c>
      <c r="S2227" s="3">
        <v>0.05</v>
      </c>
      <c r="T2227" s="3">
        <v>1</v>
      </c>
      <c r="U2227" s="3">
        <v>0</v>
      </c>
      <c r="V2227" s="3">
        <v>200</v>
      </c>
      <c r="W2227">
        <v>1825</v>
      </c>
      <c r="X2227" s="4">
        <v>43066</v>
      </c>
      <c r="Y2227">
        <v>1875</v>
      </c>
      <c r="Z2227" s="10">
        <f t="shared" si="211"/>
        <v>10000</v>
      </c>
      <c r="AA2227" s="10">
        <f t="shared" si="216"/>
        <v>10000</v>
      </c>
      <c r="AB2227" t="str">
        <f t="shared" si="213"/>
        <v/>
      </c>
      <c r="AC2227">
        <f t="shared" si="214"/>
        <v>-2429170</v>
      </c>
      <c r="AD2227">
        <f t="shared" si="215"/>
        <v>0.49305555555555558</v>
      </c>
      <c r="AE2227" s="15">
        <v>43064</v>
      </c>
      <c r="AF2227" s="9">
        <v>-2.7404716154539877E-3</v>
      </c>
      <c r="AG2227" s="12" t="s">
        <v>962</v>
      </c>
      <c r="AH2227" s="20">
        <v>43061.995833333334</v>
      </c>
      <c r="AI2227" s="12">
        <v>3600</v>
      </c>
      <c r="AJ2227" s="12">
        <v>270</v>
      </c>
      <c r="AK2227" s="12">
        <v>8.1100000000000005E-2</v>
      </c>
      <c r="AL2227" s="17">
        <v>4100</v>
      </c>
      <c r="AM2227" s="17">
        <v>0.36693333333333333</v>
      </c>
      <c r="AN2227" s="9"/>
      <c r="AO2227" s="17">
        <v>0</v>
      </c>
      <c r="AP2227" s="17">
        <v>1.25</v>
      </c>
      <c r="AQ2227" s="17">
        <v>16632</v>
      </c>
      <c r="AR2227" s="17">
        <v>1</v>
      </c>
      <c r="AS2227" s="17">
        <v>0.222</v>
      </c>
      <c r="AT2227" s="17">
        <v>1</v>
      </c>
      <c r="AU2227" s="12">
        <v>1</v>
      </c>
      <c r="AV2227" s="12">
        <v>0.4</v>
      </c>
      <c r="AY2227" s="12">
        <v>4435245</v>
      </c>
      <c r="BA2227" s="12">
        <v>1</v>
      </c>
      <c r="BD2227" s="12">
        <v>0.36693333333333333</v>
      </c>
      <c r="BE2227" s="12">
        <v>1</v>
      </c>
      <c r="BF2227" s="12">
        <v>1</v>
      </c>
      <c r="BG2227" s="12">
        <v>1</v>
      </c>
      <c r="BH2227" s="12">
        <v>1E-3</v>
      </c>
      <c r="BI2227" s="12">
        <v>0.222</v>
      </c>
      <c r="BJ2227" s="12">
        <v>0</v>
      </c>
      <c r="BK2227" s="12">
        <v>0.624</v>
      </c>
      <c r="BL2227" s="12">
        <v>411</v>
      </c>
      <c r="BM2227" s="12">
        <v>-1341</v>
      </c>
      <c r="BN2227" s="12">
        <v>855</v>
      </c>
      <c r="BO2227" s="12">
        <v>815</v>
      </c>
      <c r="BP2227" s="12">
        <v>651</v>
      </c>
      <c r="BQ2227" s="12">
        <v>-1187</v>
      </c>
      <c r="BR2227" s="12">
        <v>191</v>
      </c>
      <c r="BS2227" s="12">
        <v>890</v>
      </c>
      <c r="BT2227" s="12">
        <v>0.30003270616009725</v>
      </c>
      <c r="BU2227" s="12">
        <v>0.63580371242834277</v>
      </c>
      <c r="BV2227" s="12">
        <v>0.69312357211617814</v>
      </c>
      <c r="BW2227" s="12">
        <v>0.74646990651686707</v>
      </c>
      <c r="BX2227" s="12">
        <v>0.51448622249439802</v>
      </c>
      <c r="BY2227" s="12">
        <v>1784</v>
      </c>
      <c r="BZ2227" s="12">
        <v>1</v>
      </c>
      <c r="CB2227" s="12">
        <v>0.18971477960242006</v>
      </c>
      <c r="CC2227" s="12">
        <v>22600</v>
      </c>
      <c r="CD2227" s="12">
        <v>22580</v>
      </c>
      <c r="CE2227" s="12">
        <v>1.9341315110098709</v>
      </c>
      <c r="CH2227" s="22">
        <v>43061</v>
      </c>
      <c r="CI2227">
        <v>1665</v>
      </c>
      <c r="CJ2227">
        <v>1665</v>
      </c>
      <c r="CK2227">
        <v>1665</v>
      </c>
      <c r="CL2227">
        <v>1665</v>
      </c>
      <c r="CM2227" s="22">
        <v>43063</v>
      </c>
      <c r="CN2227">
        <v>1825</v>
      </c>
      <c r="CO2227">
        <v>1885</v>
      </c>
      <c r="CP2227">
        <v>1765</v>
      </c>
      <c r="CQ2227">
        <v>1875</v>
      </c>
      <c r="CR2227" s="22">
        <v>43066</v>
      </c>
      <c r="CS2227">
        <v>1900</v>
      </c>
      <c r="CT2227">
        <v>1975</v>
      </c>
      <c r="CU2227">
        <v>1877</v>
      </c>
      <c r="CV2227">
        <v>1932</v>
      </c>
    </row>
    <row r="2228" spans="1:100">
      <c r="A2228" s="22">
        <v>43061</v>
      </c>
      <c r="B2228">
        <v>781</v>
      </c>
      <c r="C2228">
        <v>789</v>
      </c>
      <c r="D2228">
        <v>767</v>
      </c>
      <c r="E2228">
        <v>782</v>
      </c>
      <c r="F2228" s="23">
        <f t="shared" si="212"/>
        <v>1.280409731113874E-3</v>
      </c>
      <c r="G2228" s="22">
        <v>43063</v>
      </c>
      <c r="H2228">
        <v>752</v>
      </c>
      <c r="I2228">
        <v>789</v>
      </c>
      <c r="J2228">
        <v>752</v>
      </c>
      <c r="K2228">
        <v>765</v>
      </c>
      <c r="L2228" s="22">
        <v>43066</v>
      </c>
      <c r="M2228">
        <v>777</v>
      </c>
      <c r="N2228" s="4">
        <v>43063</v>
      </c>
      <c r="O2228" s="3" t="s">
        <v>11</v>
      </c>
      <c r="P2228" s="3">
        <v>7448</v>
      </c>
      <c r="Q2228" s="3" t="s">
        <v>315</v>
      </c>
      <c r="R2228" s="3" t="s">
        <v>13</v>
      </c>
      <c r="S2228" s="3">
        <v>0.05</v>
      </c>
      <c r="T2228" s="3">
        <v>2</v>
      </c>
      <c r="U2228" s="3">
        <v>0</v>
      </c>
      <c r="V2228" s="3">
        <v>700</v>
      </c>
      <c r="W2228">
        <v>752</v>
      </c>
      <c r="X2228" s="4">
        <v>43066</v>
      </c>
      <c r="Y2228">
        <v>765</v>
      </c>
      <c r="Z2228" s="10">
        <f t="shared" si="211"/>
        <v>9100</v>
      </c>
      <c r="AA2228" s="10">
        <f t="shared" si="216"/>
        <v>9100</v>
      </c>
      <c r="AB2228" t="str">
        <f t="shared" si="213"/>
        <v/>
      </c>
      <c r="AC2228">
        <f t="shared" si="214"/>
        <v>-2429170</v>
      </c>
      <c r="AD2228">
        <f t="shared" si="215"/>
        <v>7.9155672823219003E-3</v>
      </c>
      <c r="AE2228" s="15">
        <v>43064</v>
      </c>
      <c r="AF2228" s="9">
        <v>-2.7404716154539877E-3</v>
      </c>
      <c r="AG2228" s="12" t="s">
        <v>962</v>
      </c>
      <c r="AH2228" s="20">
        <v>43061.949305555558</v>
      </c>
      <c r="AI2228" s="12">
        <v>758</v>
      </c>
      <c r="AJ2228" s="12">
        <v>-24</v>
      </c>
      <c r="AK2228" s="12">
        <v>-3.0700000000000002E-2</v>
      </c>
      <c r="AL2228" s="17">
        <v>2500</v>
      </c>
      <c r="AM2228" s="17">
        <v>0.30718954248366015</v>
      </c>
      <c r="AN2228" s="9"/>
      <c r="AO2228" s="9"/>
      <c r="AP2228" s="17">
        <v>30.53</v>
      </c>
      <c r="AQ2228" s="17">
        <v>12318</v>
      </c>
      <c r="AR2228" s="17">
        <v>0.90816326530612246</v>
      </c>
      <c r="AS2228" s="17">
        <v>0.221</v>
      </c>
      <c r="AT2228" s="17">
        <v>0.92800000000000005</v>
      </c>
      <c r="AU2228" s="12">
        <v>0.93098159509202449</v>
      </c>
      <c r="AV2228" s="12">
        <v>0</v>
      </c>
      <c r="AY2228" s="12">
        <v>16101466</v>
      </c>
      <c r="BA2228" s="12">
        <v>0.81914893617021278</v>
      </c>
      <c r="BD2228" s="12">
        <v>0.30718954248366015</v>
      </c>
      <c r="BE2228" s="12">
        <v>0.90816326530612246</v>
      </c>
      <c r="BF2228" s="12">
        <v>0.92800000000000005</v>
      </c>
      <c r="BG2228" s="12">
        <v>0.93098159509202449</v>
      </c>
      <c r="BH2228" s="12">
        <v>1.2E-2</v>
      </c>
      <c r="BI2228" s="12">
        <v>0.221</v>
      </c>
      <c r="BJ2228" s="12">
        <v>5.0000000000000001E-3</v>
      </c>
      <c r="BK2228" s="12">
        <v>0.622</v>
      </c>
      <c r="BL2228" s="12">
        <v>-265</v>
      </c>
      <c r="BM2228" s="12">
        <v>-228</v>
      </c>
      <c r="BN2228" s="12">
        <v>0</v>
      </c>
      <c r="BO2228" s="12">
        <v>1214</v>
      </c>
      <c r="BP2228" s="12">
        <v>-233</v>
      </c>
      <c r="BQ2228" s="12">
        <v>-367</v>
      </c>
      <c r="BR2228" s="12">
        <v>-1</v>
      </c>
      <c r="BS2228" s="12">
        <v>1708</v>
      </c>
      <c r="BT2228" s="12">
        <v>0.30003270616009725</v>
      </c>
      <c r="BU2228" s="12">
        <v>0.63580371242834277</v>
      </c>
      <c r="BV2228" s="12">
        <v>0.69312357211617814</v>
      </c>
      <c r="BW2228" s="12">
        <v>0.74646990651686707</v>
      </c>
      <c r="BX2228" s="12">
        <v>0.51448622249439802</v>
      </c>
      <c r="BY2228" s="12">
        <v>1784</v>
      </c>
      <c r="BZ2228" s="12">
        <v>0.81914893617021278</v>
      </c>
      <c r="CB2228" s="12">
        <v>0.18971477960242006</v>
      </c>
      <c r="CC2228" s="12">
        <v>22600</v>
      </c>
      <c r="CD2228" s="12">
        <v>22580</v>
      </c>
      <c r="CE2228" s="12">
        <v>1.6192177706314113</v>
      </c>
      <c r="CH2228" s="22">
        <v>43061</v>
      </c>
      <c r="CI2228">
        <v>781</v>
      </c>
      <c r="CJ2228">
        <v>789</v>
      </c>
      <c r="CK2228">
        <v>767</v>
      </c>
      <c r="CL2228">
        <v>782</v>
      </c>
      <c r="CM2228" s="22">
        <v>43063</v>
      </c>
      <c r="CN2228">
        <v>752</v>
      </c>
      <c r="CO2228">
        <v>789</v>
      </c>
      <c r="CP2228">
        <v>752</v>
      </c>
      <c r="CQ2228">
        <v>765</v>
      </c>
      <c r="CR2228" s="22">
        <v>43066</v>
      </c>
      <c r="CS2228">
        <v>777</v>
      </c>
      <c r="CT2228">
        <v>793</v>
      </c>
      <c r="CU2228">
        <v>774</v>
      </c>
      <c r="CV2228">
        <v>785</v>
      </c>
    </row>
    <row r="2229" spans="1:100">
      <c r="A2229" s="22">
        <v>43063</v>
      </c>
      <c r="B2229">
        <v>153</v>
      </c>
      <c r="C2229">
        <v>203</v>
      </c>
      <c r="D2229">
        <v>150</v>
      </c>
      <c r="E2229">
        <v>203</v>
      </c>
      <c r="F2229" s="23">
        <f t="shared" si="212"/>
        <v>0.32679738562091498</v>
      </c>
      <c r="G2229" s="22">
        <v>43066</v>
      </c>
      <c r="H2229">
        <v>227</v>
      </c>
      <c r="I2229">
        <v>283</v>
      </c>
      <c r="J2229">
        <v>222</v>
      </c>
      <c r="K2229">
        <v>255</v>
      </c>
      <c r="L2229" s="22">
        <v>43067</v>
      </c>
      <c r="M2229">
        <v>250</v>
      </c>
      <c r="N2229" s="4">
        <v>43066</v>
      </c>
      <c r="O2229" s="3" t="s">
        <v>15</v>
      </c>
      <c r="P2229" s="3">
        <v>4222</v>
      </c>
      <c r="Q2229" s="3" t="s">
        <v>291</v>
      </c>
      <c r="R2229" s="3" t="s">
        <v>17</v>
      </c>
      <c r="S2229" s="3">
        <v>0.05</v>
      </c>
      <c r="T2229" s="3">
        <v>2</v>
      </c>
      <c r="U2229" s="3">
        <v>0</v>
      </c>
      <c r="V2229" s="3">
        <v>3000</v>
      </c>
      <c r="W2229">
        <v>227</v>
      </c>
      <c r="X2229" s="4">
        <v>43067</v>
      </c>
      <c r="Y2229">
        <v>255</v>
      </c>
      <c r="Z2229" s="10">
        <f t="shared" si="211"/>
        <v>84000</v>
      </c>
      <c r="AA2229" s="10">
        <f t="shared" si="216"/>
        <v>84000</v>
      </c>
      <c r="AB2229" t="str">
        <f t="shared" si="213"/>
        <v/>
      </c>
      <c r="AC2229">
        <f t="shared" si="214"/>
        <v>-2429170</v>
      </c>
      <c r="AD2229">
        <f t="shared" si="215"/>
        <v>6.823529411764695E-2</v>
      </c>
      <c r="AE2229" s="15">
        <v>43067</v>
      </c>
      <c r="AF2229" s="9">
        <v>1.3521107124063736E-3</v>
      </c>
      <c r="AG2229" s="12" t="s">
        <v>954</v>
      </c>
      <c r="AH2229" s="20">
        <v>43063.996527777781</v>
      </c>
      <c r="AI2229" s="12">
        <v>212.5</v>
      </c>
      <c r="AJ2229" s="12">
        <v>9.5</v>
      </c>
      <c r="AK2229" s="12">
        <v>4.6800000000000001E-2</v>
      </c>
      <c r="AL2229" s="17">
        <v>697000</v>
      </c>
      <c r="AM2229" s="17">
        <v>0.60591133004926112</v>
      </c>
      <c r="AN2229" s="9"/>
      <c r="AO2229" s="9"/>
      <c r="AP2229" s="17">
        <v>58.65</v>
      </c>
      <c r="AQ2229" s="17">
        <v>7590</v>
      </c>
      <c r="AR2229" s="17">
        <v>1</v>
      </c>
      <c r="AS2229" s="17">
        <v>0.441</v>
      </c>
      <c r="AT2229" s="17">
        <v>1</v>
      </c>
      <c r="AU2229" s="12">
        <v>1</v>
      </c>
      <c r="AV2229" s="12">
        <v>0</v>
      </c>
      <c r="AY2229" s="12">
        <v>37389411</v>
      </c>
      <c r="BA2229" s="12">
        <v>1</v>
      </c>
      <c r="BD2229" s="12">
        <v>0.60591133004926112</v>
      </c>
      <c r="BE2229" s="12">
        <v>1</v>
      </c>
      <c r="BF2229" s="12">
        <v>1</v>
      </c>
      <c r="BG2229" s="12">
        <v>1</v>
      </c>
      <c r="BH2229" s="12">
        <v>2E-3</v>
      </c>
      <c r="BI2229" s="12">
        <v>0.441</v>
      </c>
      <c r="BJ2229" s="12">
        <v>0</v>
      </c>
      <c r="BK2229" s="12">
        <v>0.42699999999999999</v>
      </c>
      <c r="BL2229" s="12">
        <v>-329</v>
      </c>
      <c r="BM2229" s="12">
        <v>-988</v>
      </c>
      <c r="BN2229" s="12">
        <v>506</v>
      </c>
      <c r="BO2229" s="12">
        <v>704</v>
      </c>
      <c r="BP2229" s="12">
        <v>-405</v>
      </c>
      <c r="BQ2229" s="12">
        <v>-835</v>
      </c>
      <c r="BR2229" s="12">
        <v>1789</v>
      </c>
      <c r="BS2229" s="12">
        <v>1453</v>
      </c>
      <c r="BT2229" s="12">
        <v>0.38820180067174626</v>
      </c>
      <c r="BU2229" s="12">
        <v>0.68759637069105306</v>
      </c>
      <c r="BV2229" s="12">
        <v>0.72325839912641943</v>
      </c>
      <c r="BW2229" s="12">
        <v>0.7561866456323828</v>
      </c>
      <c r="BX2229" s="12">
        <v>0.57668102209260497</v>
      </c>
      <c r="BY2229" s="12">
        <v>1778</v>
      </c>
      <c r="BZ2229" s="12">
        <v>1</v>
      </c>
      <c r="CB2229" s="12">
        <v>0.18971477960242006</v>
      </c>
      <c r="CC2229" s="12">
        <v>22580</v>
      </c>
      <c r="CD2229" s="12">
        <v>22520</v>
      </c>
      <c r="CE2229" s="12">
        <v>3.1938014071389298</v>
      </c>
      <c r="CH2229" s="22">
        <v>43063</v>
      </c>
      <c r="CI2229">
        <v>153</v>
      </c>
      <c r="CJ2229">
        <v>203</v>
      </c>
      <c r="CK2229">
        <v>150</v>
      </c>
      <c r="CL2229">
        <v>203</v>
      </c>
      <c r="CM2229" s="22">
        <v>43066</v>
      </c>
      <c r="CN2229">
        <v>227</v>
      </c>
      <c r="CO2229">
        <v>283</v>
      </c>
      <c r="CP2229">
        <v>222</v>
      </c>
      <c r="CQ2229">
        <v>255</v>
      </c>
      <c r="CR2229" s="22">
        <v>43067</v>
      </c>
      <c r="CS2229">
        <v>250</v>
      </c>
      <c r="CT2229">
        <v>278</v>
      </c>
      <c r="CU2229">
        <v>243</v>
      </c>
      <c r="CV2229">
        <v>262</v>
      </c>
    </row>
    <row r="2230" spans="1:100">
      <c r="A2230" s="22">
        <v>43063</v>
      </c>
      <c r="B2230">
        <v>15</v>
      </c>
      <c r="C2230">
        <v>16</v>
      </c>
      <c r="D2230">
        <v>15</v>
      </c>
      <c r="E2230">
        <v>15</v>
      </c>
      <c r="F2230" s="23">
        <f t="shared" si="212"/>
        <v>0</v>
      </c>
      <c r="G2230" s="22">
        <v>43066</v>
      </c>
      <c r="H2230">
        <v>16</v>
      </c>
      <c r="I2230">
        <v>16</v>
      </c>
      <c r="J2230">
        <v>15</v>
      </c>
      <c r="K2230">
        <v>16</v>
      </c>
      <c r="L2230" s="22">
        <v>43067</v>
      </c>
      <c r="M2230">
        <v>16</v>
      </c>
      <c r="N2230" s="4">
        <v>43066</v>
      </c>
      <c r="O2230" s="3" t="s">
        <v>15</v>
      </c>
      <c r="P2230" s="3">
        <v>8918</v>
      </c>
      <c r="Q2230" s="3" t="s">
        <v>72</v>
      </c>
      <c r="R2230" s="3" t="s">
        <v>17</v>
      </c>
      <c r="S2230" s="3">
        <v>0.05</v>
      </c>
      <c r="T2230" s="3">
        <v>2</v>
      </c>
      <c r="U2230" s="3">
        <v>0</v>
      </c>
      <c r="V2230" s="3">
        <v>33400</v>
      </c>
      <c r="W2230">
        <v>16</v>
      </c>
      <c r="X2230" s="4">
        <v>43067</v>
      </c>
      <c r="Y2230">
        <v>16</v>
      </c>
      <c r="Z2230" s="10">
        <f t="shared" si="211"/>
        <v>0</v>
      </c>
      <c r="AA2230" s="10">
        <f t="shared" si="216"/>
        <v>0</v>
      </c>
      <c r="AB2230" t="str">
        <f t="shared" si="213"/>
        <v/>
      </c>
      <c r="AC2230">
        <f t="shared" si="214"/>
        <v>-2429170</v>
      </c>
      <c r="AD2230">
        <f t="shared" si="215"/>
        <v>2.5641025641025772E-2</v>
      </c>
      <c r="AE2230" s="15">
        <v>43067</v>
      </c>
      <c r="AF2230" s="9">
        <v>1.3521107124063736E-3</v>
      </c>
      <c r="AG2230" s="12" t="s">
        <v>962</v>
      </c>
      <c r="AH2230" s="20">
        <v>43063.954861111109</v>
      </c>
      <c r="AI2230" s="12">
        <v>15.6</v>
      </c>
      <c r="AJ2230" s="12">
        <v>0.6</v>
      </c>
      <c r="AK2230" s="12">
        <v>0.04</v>
      </c>
      <c r="AL2230" s="17">
        <v>163400</v>
      </c>
      <c r="AM2230" s="17">
        <v>0.2</v>
      </c>
      <c r="AN2230" s="9"/>
      <c r="AO2230" s="9"/>
      <c r="AP2230" s="17">
        <v>0</v>
      </c>
      <c r="AQ2230" s="17">
        <v>11212</v>
      </c>
      <c r="AR2230" s="17">
        <v>0</v>
      </c>
      <c r="AS2230" s="17">
        <v>5.2999999999999999E-2</v>
      </c>
      <c r="AT2230" s="17">
        <v>0</v>
      </c>
      <c r="AU2230" s="12">
        <v>0.30769230769230771</v>
      </c>
      <c r="AV2230" s="12">
        <v>0</v>
      </c>
      <c r="AY2230" s="12">
        <v>747474000</v>
      </c>
      <c r="BA2230" s="12">
        <v>0.5</v>
      </c>
      <c r="BD2230" s="12">
        <v>0.2</v>
      </c>
      <c r="BE2230" s="12">
        <v>0</v>
      </c>
      <c r="BF2230" s="12">
        <v>0</v>
      </c>
      <c r="BG2230" s="12">
        <v>0.30769230769230771</v>
      </c>
      <c r="BH2230" s="12">
        <v>3.6999999999999998E-2</v>
      </c>
      <c r="BI2230" s="12">
        <v>5.2999999999999999E-2</v>
      </c>
      <c r="BJ2230" s="12">
        <v>1E-3</v>
      </c>
      <c r="BK2230" s="12">
        <v>0.10199999999999999</v>
      </c>
      <c r="BL2230" s="12">
        <v>-395</v>
      </c>
      <c r="BM2230" s="12">
        <v>939</v>
      </c>
      <c r="BN2230" s="12">
        <v>-982</v>
      </c>
      <c r="BO2230" s="12">
        <v>395</v>
      </c>
      <c r="BP2230" s="12">
        <v>-566</v>
      </c>
      <c r="BQ2230" s="12">
        <v>724</v>
      </c>
      <c r="BR2230" s="12">
        <v>-55</v>
      </c>
      <c r="BS2230" s="12">
        <v>833</v>
      </c>
      <c r="BT2230" s="12">
        <v>0.29651618006797092</v>
      </c>
      <c r="BU2230" s="12">
        <v>0.6854855709669494</v>
      </c>
      <c r="BV2230" s="12">
        <v>0.72578821460145515</v>
      </c>
      <c r="BW2230" s="12">
        <v>0.77266670766507517</v>
      </c>
      <c r="BX2230" s="12">
        <v>0.51098728184120656</v>
      </c>
      <c r="BY2230" s="12">
        <v>1778</v>
      </c>
      <c r="BZ2230" s="12">
        <v>0.5</v>
      </c>
      <c r="CB2230" s="12">
        <v>0.18971477960242006</v>
      </c>
      <c r="CC2230" s="12">
        <v>22580</v>
      </c>
      <c r="CD2230" s="12">
        <v>22520</v>
      </c>
      <c r="CE2230" s="12">
        <v>1.0542141230068338</v>
      </c>
      <c r="CH2230" s="22">
        <v>43063</v>
      </c>
      <c r="CI2230">
        <v>15</v>
      </c>
      <c r="CJ2230">
        <v>16</v>
      </c>
      <c r="CK2230">
        <v>15</v>
      </c>
      <c r="CL2230">
        <v>15</v>
      </c>
      <c r="CM2230" s="22">
        <v>43066</v>
      </c>
      <c r="CN2230">
        <v>16</v>
      </c>
      <c r="CO2230">
        <v>16</v>
      </c>
      <c r="CP2230">
        <v>15</v>
      </c>
      <c r="CQ2230">
        <v>16</v>
      </c>
      <c r="CR2230" s="22">
        <v>43067</v>
      </c>
      <c r="CS2230">
        <v>16</v>
      </c>
      <c r="CT2230">
        <v>16</v>
      </c>
      <c r="CU2230">
        <v>15</v>
      </c>
      <c r="CV2230">
        <v>15</v>
      </c>
    </row>
    <row r="2231" spans="1:100">
      <c r="A2231" s="22">
        <v>43063</v>
      </c>
      <c r="B2231">
        <v>548</v>
      </c>
      <c r="C2231">
        <v>549</v>
      </c>
      <c r="D2231">
        <v>528</v>
      </c>
      <c r="E2231">
        <v>546</v>
      </c>
      <c r="F2231" s="23">
        <f t="shared" si="212"/>
        <v>-3.6496350364964014E-3</v>
      </c>
      <c r="G2231" s="22">
        <v>43066</v>
      </c>
      <c r="H2231">
        <v>646</v>
      </c>
      <c r="I2231">
        <v>646</v>
      </c>
      <c r="J2231">
        <v>646</v>
      </c>
      <c r="K2231">
        <v>646</v>
      </c>
      <c r="L2231" s="22">
        <v>43067</v>
      </c>
      <c r="M2231">
        <v>683</v>
      </c>
      <c r="N2231" s="4">
        <v>43066</v>
      </c>
      <c r="O2231" s="3" t="s">
        <v>15</v>
      </c>
      <c r="P2231" s="3">
        <v>4563</v>
      </c>
      <c r="Q2231" s="3" t="s">
        <v>92</v>
      </c>
      <c r="R2231" s="3" t="s">
        <v>17</v>
      </c>
      <c r="S2231" s="3">
        <v>0.05</v>
      </c>
      <c r="T2231" s="3">
        <v>2</v>
      </c>
      <c r="U2231" s="3">
        <v>0</v>
      </c>
      <c r="V2231" s="3">
        <v>1000</v>
      </c>
      <c r="W2231">
        <v>646</v>
      </c>
      <c r="X2231" s="4">
        <v>43067</v>
      </c>
      <c r="Y2231">
        <v>646</v>
      </c>
      <c r="Z2231" s="10">
        <f t="shared" si="211"/>
        <v>0</v>
      </c>
      <c r="AA2231" s="10">
        <f t="shared" si="216"/>
        <v>0</v>
      </c>
      <c r="AB2231" t="str">
        <f t="shared" si="213"/>
        <v/>
      </c>
      <c r="AC2231">
        <f t="shared" si="214"/>
        <v>-2429170</v>
      </c>
      <c r="AD2231">
        <f t="shared" si="215"/>
        <v>1.3951325375909374E-3</v>
      </c>
      <c r="AE2231" s="15">
        <v>43067</v>
      </c>
      <c r="AF2231" s="9">
        <v>1.3521107124063736E-3</v>
      </c>
      <c r="AG2231" s="12" t="s">
        <v>957</v>
      </c>
      <c r="AH2231" s="20">
        <v>43063.995138888888</v>
      </c>
      <c r="AI2231" s="12">
        <v>645.1</v>
      </c>
      <c r="AJ2231" s="12">
        <v>99.1</v>
      </c>
      <c r="AK2231" s="12">
        <v>0.18149999999999999</v>
      </c>
      <c r="AL2231" s="17">
        <v>160800</v>
      </c>
      <c r="AM2231" s="17">
        <v>0.47619047619047616</v>
      </c>
      <c r="AN2231" s="17">
        <v>1</v>
      </c>
      <c r="AO2231" s="9"/>
      <c r="AP2231" s="17">
        <v>201.5</v>
      </c>
      <c r="AQ2231" s="17">
        <v>42970</v>
      </c>
      <c r="AR2231" s="17">
        <v>0.48626817447495962</v>
      </c>
      <c r="AS2231" s="17">
        <v>0.45600000000000002</v>
      </c>
      <c r="AT2231" s="17">
        <v>0.50078492935635788</v>
      </c>
      <c r="AU2231" s="12">
        <v>0.47108603667136811</v>
      </c>
      <c r="AV2231" s="12">
        <v>0</v>
      </c>
      <c r="AY2231" s="12">
        <v>78699861</v>
      </c>
      <c r="BA2231" s="12">
        <v>1</v>
      </c>
      <c r="BD2231" s="12">
        <v>0.47619047619047616</v>
      </c>
      <c r="BE2231" s="12">
        <v>0.48626817447495962</v>
      </c>
      <c r="BF2231" s="12">
        <v>0.50078492935635788</v>
      </c>
      <c r="BG2231" s="12">
        <v>0.47108603667136811</v>
      </c>
      <c r="BH2231" s="12">
        <v>0.04</v>
      </c>
      <c r="BI2231" s="12">
        <v>0.45600000000000002</v>
      </c>
      <c r="BJ2231" s="12">
        <v>4.1000000000000002E-2</v>
      </c>
      <c r="BK2231" s="12">
        <v>0.16800000000000001</v>
      </c>
      <c r="BL2231" s="12">
        <v>-1456</v>
      </c>
      <c r="BM2231" s="12">
        <v>-27</v>
      </c>
      <c r="BN2231" s="12">
        <v>3389</v>
      </c>
      <c r="BO2231" s="12">
        <v>2295</v>
      </c>
      <c r="BP2231" s="12">
        <v>-1633</v>
      </c>
      <c r="BQ2231" s="12">
        <v>7</v>
      </c>
      <c r="BR2231" s="12">
        <v>389</v>
      </c>
      <c r="BS2231" s="12">
        <v>354</v>
      </c>
      <c r="BT2231" s="12">
        <v>0.34383429999537157</v>
      </c>
      <c r="BU2231" s="12">
        <v>0.46672163092279806</v>
      </c>
      <c r="BV2231" s="12">
        <v>0.47611283629927525</v>
      </c>
      <c r="BW2231" s="12">
        <v>0.48445768184576971</v>
      </c>
      <c r="BX2231" s="12">
        <v>0.59311172100562404</v>
      </c>
      <c r="BY2231" s="12">
        <v>1778</v>
      </c>
      <c r="BZ2231" s="12">
        <v>1</v>
      </c>
      <c r="CB2231" s="12">
        <v>0.18971477960242006</v>
      </c>
      <c r="CC2231" s="12">
        <v>22580</v>
      </c>
      <c r="CD2231" s="12">
        <v>22520</v>
      </c>
      <c r="CE2231" s="12">
        <v>2.5100336262067469</v>
      </c>
      <c r="CH2231" s="22">
        <v>43063</v>
      </c>
      <c r="CI2231">
        <v>548</v>
      </c>
      <c r="CJ2231">
        <v>549</v>
      </c>
      <c r="CK2231">
        <v>528</v>
      </c>
      <c r="CL2231">
        <v>546</v>
      </c>
      <c r="CM2231" s="22">
        <v>43066</v>
      </c>
      <c r="CN2231">
        <v>646</v>
      </c>
      <c r="CO2231">
        <v>646</v>
      </c>
      <c r="CP2231">
        <v>646</v>
      </c>
      <c r="CQ2231">
        <v>646</v>
      </c>
      <c r="CR2231" s="22">
        <v>43067</v>
      </c>
      <c r="CS2231">
        <v>683</v>
      </c>
      <c r="CT2231">
        <v>688</v>
      </c>
      <c r="CU2231">
        <v>625</v>
      </c>
      <c r="CV2231">
        <v>629</v>
      </c>
    </row>
    <row r="2232" spans="1:100">
      <c r="A2232" s="22">
        <v>43063</v>
      </c>
      <c r="B2232">
        <v>604</v>
      </c>
      <c r="C2232">
        <v>664</v>
      </c>
      <c r="D2232">
        <v>595</v>
      </c>
      <c r="E2232">
        <v>664</v>
      </c>
      <c r="F2232" s="23">
        <f t="shared" si="212"/>
        <v>9.9337748344370924E-2</v>
      </c>
      <c r="G2232" s="22">
        <v>43066</v>
      </c>
      <c r="H2232">
        <v>764</v>
      </c>
      <c r="I2232">
        <v>764</v>
      </c>
      <c r="J2232">
        <v>764</v>
      </c>
      <c r="K2232">
        <v>764</v>
      </c>
      <c r="L2232" s="22">
        <v>43067</v>
      </c>
      <c r="M2232">
        <v>869</v>
      </c>
      <c r="N2232" s="4">
        <v>43066</v>
      </c>
      <c r="O2232" s="3" t="s">
        <v>15</v>
      </c>
      <c r="P2232" s="3">
        <v>2693</v>
      </c>
      <c r="Q2232" s="3" t="s">
        <v>676</v>
      </c>
      <c r="R2232" s="3" t="s">
        <v>17</v>
      </c>
      <c r="S2232" s="3">
        <v>0.05</v>
      </c>
      <c r="T2232" s="3">
        <v>2</v>
      </c>
      <c r="U2232" s="3">
        <v>0</v>
      </c>
      <c r="V2232" s="3">
        <v>800</v>
      </c>
      <c r="W2232">
        <v>764</v>
      </c>
      <c r="X2232" s="4">
        <v>43067</v>
      </c>
      <c r="Y2232">
        <v>764</v>
      </c>
      <c r="Z2232" s="10">
        <f t="shared" si="211"/>
        <v>0</v>
      </c>
      <c r="AA2232" s="10">
        <f t="shared" si="216"/>
        <v>0</v>
      </c>
      <c r="AB2232" t="str">
        <f t="shared" si="213"/>
        <v/>
      </c>
      <c r="AC2232">
        <f t="shared" si="214"/>
        <v>-2429170</v>
      </c>
      <c r="AD2232">
        <f t="shared" si="215"/>
        <v>8.3687943262411357E-2</v>
      </c>
      <c r="AE2232" s="15">
        <v>43067</v>
      </c>
      <c r="AF2232" s="9">
        <v>1.3521107124063736E-3</v>
      </c>
      <c r="AG2232" s="12" t="s">
        <v>960</v>
      </c>
      <c r="AH2232" s="20">
        <v>43063.997916666667</v>
      </c>
      <c r="AI2232" s="12">
        <v>705</v>
      </c>
      <c r="AJ2232" s="12">
        <v>41</v>
      </c>
      <c r="AK2232" s="12">
        <v>6.1699999999999998E-2</v>
      </c>
      <c r="AL2232" s="17">
        <v>100600</v>
      </c>
      <c r="AM2232" s="17">
        <v>0.71536144578313254</v>
      </c>
      <c r="AN2232" s="18">
        <v>43067</v>
      </c>
      <c r="AO2232" s="17">
        <v>41206</v>
      </c>
      <c r="AP2232" s="17" t="s">
        <v>973</v>
      </c>
      <c r="AQ2232" s="17">
        <v>2664</v>
      </c>
      <c r="AR2232" s="17" t="s">
        <v>997</v>
      </c>
      <c r="AS2232" s="17" t="s">
        <v>17</v>
      </c>
      <c r="AT2232" s="17">
        <v>7.0000000000000007E-2</v>
      </c>
      <c r="AU2232" s="12">
        <v>2</v>
      </c>
      <c r="AV2232" s="12">
        <v>0</v>
      </c>
      <c r="AY2232" s="12">
        <v>11906880</v>
      </c>
      <c r="BA2232" s="12">
        <v>1</v>
      </c>
      <c r="BD2232" s="12">
        <v>0.71536144578313254</v>
      </c>
      <c r="BE2232" s="12">
        <v>1</v>
      </c>
      <c r="BF2232" s="12">
        <v>1</v>
      </c>
      <c r="BG2232" s="12">
        <v>1</v>
      </c>
      <c r="BH2232" s="12">
        <v>5.0000000000000001E-3</v>
      </c>
      <c r="BI2232" s="12">
        <v>0.224</v>
      </c>
      <c r="BJ2232" s="12">
        <v>0</v>
      </c>
      <c r="BK2232" s="12">
        <v>0.48499999999999999</v>
      </c>
      <c r="BL2232" s="12">
        <v>631</v>
      </c>
      <c r="BM2232" s="12">
        <v>1</v>
      </c>
      <c r="BN2232" s="12">
        <v>-860</v>
      </c>
      <c r="BO2232" s="12">
        <v>2332</v>
      </c>
      <c r="BP2232" s="12">
        <v>142</v>
      </c>
      <c r="BQ2232" s="12">
        <v>-26</v>
      </c>
      <c r="BR2232" s="12">
        <v>12</v>
      </c>
      <c r="BS2232" s="12">
        <v>2536</v>
      </c>
      <c r="BT2232" s="12">
        <v>0.32984089399364441</v>
      </c>
      <c r="BU2232" s="12">
        <v>0.64014820710408427</v>
      </c>
      <c r="BV2232" s="12">
        <v>0.67030286956466112</v>
      </c>
      <c r="BW2232" s="12">
        <v>0.69027269669749469</v>
      </c>
      <c r="BX2232" s="12">
        <v>0.59851857830984612</v>
      </c>
      <c r="BY2232" s="12">
        <v>1778</v>
      </c>
      <c r="BZ2232" s="12">
        <v>1</v>
      </c>
      <c r="CB2232" s="12">
        <v>0.18971477960242006</v>
      </c>
      <c r="CC2232" s="12">
        <v>22580</v>
      </c>
      <c r="CD2232" s="12">
        <v>22520</v>
      </c>
      <c r="CE2232" s="12">
        <v>3.7707206959958284</v>
      </c>
      <c r="CH2232" s="22">
        <v>43063</v>
      </c>
      <c r="CI2232">
        <v>604</v>
      </c>
      <c r="CJ2232">
        <v>664</v>
      </c>
      <c r="CK2232">
        <v>595</v>
      </c>
      <c r="CL2232">
        <v>664</v>
      </c>
      <c r="CM2232" s="22">
        <v>43066</v>
      </c>
      <c r="CN2232">
        <v>764</v>
      </c>
      <c r="CO2232">
        <v>764</v>
      </c>
      <c r="CP2232">
        <v>764</v>
      </c>
      <c r="CQ2232">
        <v>764</v>
      </c>
      <c r="CR2232" s="22">
        <v>43067</v>
      </c>
      <c r="CS2232">
        <v>869</v>
      </c>
      <c r="CT2232">
        <v>899</v>
      </c>
      <c r="CU2232">
        <v>761</v>
      </c>
      <c r="CV2232">
        <v>816</v>
      </c>
    </row>
    <row r="2233" spans="1:100">
      <c r="A2233" s="22">
        <v>43063</v>
      </c>
      <c r="B2233">
        <v>943</v>
      </c>
      <c r="C2233">
        <v>943</v>
      </c>
      <c r="D2233">
        <v>943</v>
      </c>
      <c r="E2233">
        <v>943</v>
      </c>
      <c r="F2233" s="23">
        <f t="shared" si="212"/>
        <v>0</v>
      </c>
      <c r="G2233" s="22">
        <v>43066</v>
      </c>
      <c r="H2233">
        <v>1243</v>
      </c>
      <c r="I2233">
        <v>1243</v>
      </c>
      <c r="J2233">
        <v>1180</v>
      </c>
      <c r="K2233">
        <v>1243</v>
      </c>
      <c r="L2233" s="22">
        <v>43067</v>
      </c>
      <c r="M2233">
        <v>1303</v>
      </c>
      <c r="N2233" s="4">
        <v>43066</v>
      </c>
      <c r="O2233" s="3" t="s">
        <v>15</v>
      </c>
      <c r="P2233" s="3">
        <v>3135</v>
      </c>
      <c r="Q2233" s="3" t="s">
        <v>857</v>
      </c>
      <c r="R2233" s="3" t="s">
        <v>17</v>
      </c>
      <c r="S2233" s="3">
        <v>0.05</v>
      </c>
      <c r="T2233" s="3">
        <v>2</v>
      </c>
      <c r="U2233" s="3">
        <v>0</v>
      </c>
      <c r="V2233" s="3">
        <v>600</v>
      </c>
      <c r="W2233">
        <v>1243</v>
      </c>
      <c r="X2233" s="4">
        <v>43067</v>
      </c>
      <c r="Y2233">
        <v>1243</v>
      </c>
      <c r="Z2233" s="10">
        <f t="shared" si="211"/>
        <v>0</v>
      </c>
      <c r="AA2233" s="10">
        <f t="shared" si="216"/>
        <v>0</v>
      </c>
      <c r="AB2233" t="str">
        <f t="shared" si="213"/>
        <v/>
      </c>
      <c r="AC2233">
        <f t="shared" si="214"/>
        <v>-2429170</v>
      </c>
      <c r="AD2233">
        <f t="shared" si="215"/>
        <v>0.15627906976744188</v>
      </c>
      <c r="AE2233" s="15">
        <v>43067</v>
      </c>
      <c r="AF2233" s="9">
        <v>1.3521107124063736E-3</v>
      </c>
      <c r="AG2233" s="12" t="s">
        <v>957</v>
      </c>
      <c r="AH2233" s="20">
        <v>43063.993750000001</v>
      </c>
      <c r="AI2233" s="12">
        <v>1075</v>
      </c>
      <c r="AJ2233" s="12">
        <v>132</v>
      </c>
      <c r="AK2233" s="12">
        <v>0.14000000000000001</v>
      </c>
      <c r="AL2233" s="17">
        <v>26000</v>
      </c>
      <c r="AM2233" s="17">
        <v>0.40190880169671261</v>
      </c>
      <c r="AN2233" s="18">
        <v>43067</v>
      </c>
      <c r="AO2233" s="17">
        <v>41206</v>
      </c>
      <c r="AP2233" s="17" t="s">
        <v>973</v>
      </c>
      <c r="AQ2233" s="17">
        <v>8060</v>
      </c>
      <c r="AR2233" s="17" t="s">
        <v>979</v>
      </c>
      <c r="AS2233" s="17" t="s">
        <v>17</v>
      </c>
      <c r="AT2233" s="17">
        <v>7.0000000000000007E-2</v>
      </c>
      <c r="AU2233" s="12">
        <v>1</v>
      </c>
      <c r="AV2233" s="12">
        <v>15</v>
      </c>
      <c r="AY2233" s="12">
        <v>5085600</v>
      </c>
      <c r="BA2233" s="12">
        <v>1</v>
      </c>
      <c r="BD2233" s="12">
        <v>0.40190880169671261</v>
      </c>
      <c r="BE2233" s="12">
        <v>1</v>
      </c>
      <c r="BF2233" s="12">
        <v>1</v>
      </c>
      <c r="BG2233" s="12">
        <v>0.47509960159362552</v>
      </c>
      <c r="BH2233" s="12">
        <v>8.0000000000000002E-3</v>
      </c>
      <c r="BI2233" s="12">
        <v>0.14299999999999999</v>
      </c>
      <c r="BJ2233" s="12">
        <v>0</v>
      </c>
      <c r="BK2233" s="12">
        <v>0.82199999999999995</v>
      </c>
      <c r="BL2233" s="12">
        <v>-31</v>
      </c>
      <c r="BM2233" s="12">
        <v>-66</v>
      </c>
      <c r="BN2233" s="12">
        <v>513</v>
      </c>
      <c r="BO2233" s="12">
        <v>739</v>
      </c>
      <c r="BP2233" s="12">
        <v>68</v>
      </c>
      <c r="BQ2233" s="12">
        <v>55</v>
      </c>
      <c r="BR2233" s="12">
        <v>77</v>
      </c>
      <c r="BS2233" s="12">
        <v>325</v>
      </c>
      <c r="BT2233" s="12">
        <v>0.34383429999537157</v>
      </c>
      <c r="BU2233" s="12">
        <v>0.46672163092279806</v>
      </c>
      <c r="BV2233" s="12">
        <v>0.47611283629927525</v>
      </c>
      <c r="BW2233" s="12">
        <v>0.48445768184576971</v>
      </c>
      <c r="BX2233" s="12">
        <v>0.59311172100562404</v>
      </c>
      <c r="BY2233" s="12">
        <v>1778</v>
      </c>
      <c r="BZ2233" s="12">
        <v>1</v>
      </c>
      <c r="CB2233" s="12">
        <v>0.18971477960242006</v>
      </c>
      <c r="CC2233" s="12">
        <v>22580</v>
      </c>
      <c r="CD2233" s="12">
        <v>22520</v>
      </c>
      <c r="CE2233" s="12">
        <v>2.1184896745471367</v>
      </c>
      <c r="CH2233" s="22">
        <v>43063</v>
      </c>
      <c r="CI2233">
        <v>943</v>
      </c>
      <c r="CJ2233">
        <v>943</v>
      </c>
      <c r="CK2233">
        <v>943</v>
      </c>
      <c r="CL2233">
        <v>943</v>
      </c>
      <c r="CM2233" s="22">
        <v>43066</v>
      </c>
      <c r="CN2233">
        <v>1243</v>
      </c>
      <c r="CO2233">
        <v>1243</v>
      </c>
      <c r="CP2233">
        <v>1180</v>
      </c>
      <c r="CQ2233">
        <v>1243</v>
      </c>
      <c r="CR2233" s="22">
        <v>43067</v>
      </c>
      <c r="CS2233">
        <v>1303</v>
      </c>
      <c r="CT2233">
        <v>1490</v>
      </c>
      <c r="CU2233">
        <v>1140</v>
      </c>
      <c r="CV2233">
        <v>1170</v>
      </c>
    </row>
    <row r="2234" spans="1:100">
      <c r="A2234" s="22">
        <v>43063</v>
      </c>
      <c r="B2234">
        <v>445</v>
      </c>
      <c r="C2234">
        <v>526</v>
      </c>
      <c r="D2234">
        <v>445</v>
      </c>
      <c r="E2234">
        <v>526</v>
      </c>
      <c r="F2234" s="23">
        <f t="shared" si="212"/>
        <v>0.18202247191011245</v>
      </c>
      <c r="G2234" s="22">
        <v>43066</v>
      </c>
      <c r="H2234">
        <v>556</v>
      </c>
      <c r="I2234">
        <v>608</v>
      </c>
      <c r="J2234">
        <v>526</v>
      </c>
      <c r="K2234">
        <v>584</v>
      </c>
      <c r="L2234" s="22">
        <v>43067</v>
      </c>
      <c r="M2234">
        <v>584</v>
      </c>
      <c r="N2234" s="4">
        <v>43066</v>
      </c>
      <c r="O2234" s="3" t="s">
        <v>15</v>
      </c>
      <c r="P2234" s="3">
        <v>2778</v>
      </c>
      <c r="Q2234" s="3" t="s">
        <v>663</v>
      </c>
      <c r="R2234" s="3" t="s">
        <v>17</v>
      </c>
      <c r="S2234" s="3">
        <v>0.05</v>
      </c>
      <c r="T2234" s="3" t="s">
        <v>64</v>
      </c>
      <c r="U2234" s="3">
        <v>0</v>
      </c>
      <c r="V2234" s="3">
        <v>1000</v>
      </c>
      <c r="W2234">
        <v>556</v>
      </c>
      <c r="X2234" s="4">
        <v>43067</v>
      </c>
      <c r="Y2234">
        <v>584</v>
      </c>
      <c r="Z2234" s="10">
        <f t="shared" si="211"/>
        <v>28000</v>
      </c>
      <c r="AA2234" s="10">
        <f t="shared" si="216"/>
        <v>28000</v>
      </c>
      <c r="AB2234" t="str">
        <f t="shared" si="213"/>
        <v/>
      </c>
      <c r="AC2234">
        <f t="shared" si="214"/>
        <v>-2429170</v>
      </c>
      <c r="AD2234">
        <f t="shared" si="215"/>
        <v>1.4598540145985384E-2</v>
      </c>
      <c r="AE2234" s="15">
        <v>43067</v>
      </c>
      <c r="AF2234" s="9">
        <v>1.3521107124063736E-3</v>
      </c>
      <c r="AG2234" s="12" t="s">
        <v>960</v>
      </c>
      <c r="AH2234" s="20">
        <v>43063.994444444441</v>
      </c>
      <c r="AI2234" s="12">
        <v>548</v>
      </c>
      <c r="AJ2234" s="12">
        <v>22</v>
      </c>
      <c r="AK2234" s="12">
        <v>4.1799999999999997E-2</v>
      </c>
      <c r="AL2234" s="17">
        <v>16800</v>
      </c>
      <c r="AM2234" s="17">
        <v>0.51901140684410652</v>
      </c>
      <c r="AN2234" s="18">
        <v>43067</v>
      </c>
      <c r="AO2234" s="17">
        <v>41207</v>
      </c>
      <c r="AP2234" s="17" t="s">
        <v>965</v>
      </c>
      <c r="AQ2234" s="17">
        <v>8907</v>
      </c>
      <c r="AR2234" s="17" t="s">
        <v>999</v>
      </c>
      <c r="AS2234" s="17" t="s">
        <v>13</v>
      </c>
      <c r="AT2234" s="17">
        <v>0.1</v>
      </c>
      <c r="AU2234" s="12">
        <v>1</v>
      </c>
      <c r="AV2234" s="12">
        <v>0</v>
      </c>
      <c r="AY2234" s="12">
        <v>12051384</v>
      </c>
      <c r="BA2234" s="12">
        <v>1</v>
      </c>
      <c r="BD2234" s="12">
        <v>0.51901140684410652</v>
      </c>
      <c r="BE2234" s="12">
        <v>1</v>
      </c>
      <c r="BF2234" s="12">
        <v>1</v>
      </c>
      <c r="BG2234" s="12">
        <v>1</v>
      </c>
      <c r="BH2234" s="12">
        <v>4.0000000000000001E-3</v>
      </c>
      <c r="BI2234" s="12">
        <v>0.188</v>
      </c>
      <c r="BJ2234" s="12">
        <v>2.1999999999999999E-2</v>
      </c>
      <c r="BK2234" s="12">
        <v>0.72</v>
      </c>
      <c r="BL2234" s="12">
        <v>422</v>
      </c>
      <c r="BM2234" s="12">
        <v>76</v>
      </c>
      <c r="BN2234" s="12">
        <v>-1697</v>
      </c>
      <c r="BO2234" s="12">
        <v>395</v>
      </c>
      <c r="BP2234" s="12">
        <v>455</v>
      </c>
      <c r="BQ2234" s="12">
        <v>-170</v>
      </c>
      <c r="BR2234" s="12">
        <v>-87</v>
      </c>
      <c r="BS2234" s="12">
        <v>928</v>
      </c>
      <c r="BT2234" s="12">
        <v>0.32984089399364441</v>
      </c>
      <c r="BU2234" s="12">
        <v>0.64014820710408427</v>
      </c>
      <c r="BV2234" s="12">
        <v>0.67030286956466112</v>
      </c>
      <c r="BW2234" s="12">
        <v>0.69027269669749469</v>
      </c>
      <c r="BX2234" s="12">
        <v>0.59851857830984612</v>
      </c>
      <c r="BY2234" s="12">
        <v>1778</v>
      </c>
      <c r="BZ2234" s="12">
        <v>1</v>
      </c>
      <c r="CB2234" s="12">
        <v>0.18971477960242006</v>
      </c>
      <c r="CC2234" s="12">
        <v>22580</v>
      </c>
      <c r="CD2234" s="12">
        <v>22520</v>
      </c>
      <c r="CE2234" s="12">
        <v>2.7357457754835135</v>
      </c>
      <c r="CH2234" s="22">
        <v>43063</v>
      </c>
      <c r="CI2234">
        <v>445</v>
      </c>
      <c r="CJ2234">
        <v>526</v>
      </c>
      <c r="CK2234">
        <v>445</v>
      </c>
      <c r="CL2234">
        <v>526</v>
      </c>
      <c r="CM2234" s="22">
        <v>43066</v>
      </c>
      <c r="CN2234">
        <v>556</v>
      </c>
      <c r="CO2234">
        <v>608</v>
      </c>
      <c r="CP2234">
        <v>526</v>
      </c>
      <c r="CQ2234">
        <v>584</v>
      </c>
      <c r="CR2234" s="22">
        <v>43067</v>
      </c>
      <c r="CS2234">
        <v>584</v>
      </c>
      <c r="CT2234">
        <v>592</v>
      </c>
      <c r="CU2234">
        <v>531</v>
      </c>
      <c r="CV2234">
        <v>592</v>
      </c>
    </row>
    <row r="2235" spans="1:100">
      <c r="A2235" s="22">
        <v>43063</v>
      </c>
      <c r="B2235">
        <v>1653</v>
      </c>
      <c r="C2235">
        <v>1678</v>
      </c>
      <c r="D2235">
        <v>1653</v>
      </c>
      <c r="E2235">
        <v>1674</v>
      </c>
      <c r="F2235" s="23">
        <f t="shared" si="212"/>
        <v>1.2704174228675091E-2</v>
      </c>
      <c r="G2235" s="22">
        <v>43066</v>
      </c>
      <c r="H2235">
        <v>2001</v>
      </c>
      <c r="I2235">
        <v>2019</v>
      </c>
      <c r="J2235">
        <v>1914</v>
      </c>
      <c r="K2235">
        <v>1950</v>
      </c>
      <c r="L2235" s="22">
        <v>43067</v>
      </c>
      <c r="M2235">
        <v>1980</v>
      </c>
      <c r="N2235" s="4">
        <v>43066</v>
      </c>
      <c r="O2235" s="3" t="s">
        <v>15</v>
      </c>
      <c r="P2235" s="3">
        <v>3928</v>
      </c>
      <c r="Q2235" s="3" t="s">
        <v>77</v>
      </c>
      <c r="R2235" s="3" t="s">
        <v>17</v>
      </c>
      <c r="S2235" s="3">
        <v>0.05</v>
      </c>
      <c r="T2235" s="3">
        <v>2</v>
      </c>
      <c r="U2235" s="3">
        <v>0</v>
      </c>
      <c r="V2235" s="3">
        <v>300</v>
      </c>
      <c r="W2235">
        <v>2001</v>
      </c>
      <c r="X2235" s="4">
        <v>43067</v>
      </c>
      <c r="Y2235">
        <v>1950</v>
      </c>
      <c r="Z2235" s="10">
        <f t="shared" si="211"/>
        <v>-15300</v>
      </c>
      <c r="AA2235" s="10">
        <f t="shared" si="216"/>
        <v>15300</v>
      </c>
      <c r="AB2235" t="str">
        <f t="shared" si="213"/>
        <v/>
      </c>
      <c r="AC2235">
        <f t="shared" si="214"/>
        <v>-2429170</v>
      </c>
      <c r="AD2235">
        <f t="shared" si="215"/>
        <v>2.9320987654321007E-2</v>
      </c>
      <c r="AE2235" s="15">
        <v>43067</v>
      </c>
      <c r="AF2235" s="9">
        <v>1.3521107124063736E-3</v>
      </c>
      <c r="AG2235" s="12" t="s">
        <v>957</v>
      </c>
      <c r="AH2235" s="20">
        <v>43063.99722222222</v>
      </c>
      <c r="AI2235" s="12">
        <v>1944</v>
      </c>
      <c r="AJ2235" s="12">
        <v>270</v>
      </c>
      <c r="AK2235" s="12">
        <v>0.1613</v>
      </c>
      <c r="AL2235" s="17">
        <v>14900</v>
      </c>
      <c r="AM2235" s="17">
        <v>0.22580645161290322</v>
      </c>
      <c r="AN2235" s="18">
        <v>43067</v>
      </c>
      <c r="AO2235" s="17">
        <v>41215</v>
      </c>
      <c r="AP2235" s="17" t="s">
        <v>973</v>
      </c>
      <c r="AQ2235" s="17">
        <v>4503</v>
      </c>
      <c r="AR2235" s="17" t="s">
        <v>1007</v>
      </c>
      <c r="AS2235" s="17" t="s">
        <v>17</v>
      </c>
      <c r="AT2235" s="17">
        <v>7.0000000000000007E-2</v>
      </c>
      <c r="AU2235" s="12">
        <v>1</v>
      </c>
      <c r="AV2235" s="12">
        <v>0</v>
      </c>
      <c r="AY2235" s="12">
        <v>8108000</v>
      </c>
      <c r="BA2235" s="12">
        <v>1</v>
      </c>
      <c r="BD2235" s="12">
        <v>0.22580645161290322</v>
      </c>
      <c r="BE2235" s="12">
        <v>8.7657430730478589E-2</v>
      </c>
      <c r="BF2235" s="12">
        <v>5.1176470588235295E-2</v>
      </c>
      <c r="BG2235" s="12">
        <v>0.24758017492711371</v>
      </c>
      <c r="BH2235" s="12">
        <v>8.0000000000000002E-3</v>
      </c>
      <c r="BI2235" s="12">
        <v>0.115</v>
      </c>
      <c r="BJ2235" s="12">
        <v>1E-3</v>
      </c>
      <c r="BK2235" s="12">
        <v>0.77400000000000002</v>
      </c>
      <c r="BL2235" s="12">
        <v>-101</v>
      </c>
      <c r="BM2235" s="12">
        <v>-540</v>
      </c>
      <c r="BN2235" s="12">
        <v>2086</v>
      </c>
      <c r="BO2235" s="12">
        <v>1732</v>
      </c>
      <c r="BP2235" s="12">
        <v>57</v>
      </c>
      <c r="BQ2235" s="12">
        <v>-34</v>
      </c>
      <c r="BR2235" s="12">
        <v>194</v>
      </c>
      <c r="BS2235" s="12">
        <v>288</v>
      </c>
      <c r="BT2235" s="12">
        <v>0.34383429999537157</v>
      </c>
      <c r="BU2235" s="12">
        <v>0.46672163092279806</v>
      </c>
      <c r="BV2235" s="12">
        <v>0.47611283629927525</v>
      </c>
      <c r="BW2235" s="12">
        <v>0.48445768184576971</v>
      </c>
      <c r="BX2235" s="12">
        <v>0.59311172100562404</v>
      </c>
      <c r="BY2235" s="12">
        <v>1778</v>
      </c>
      <c r="BZ2235" s="12">
        <v>1</v>
      </c>
      <c r="CB2235" s="12">
        <v>0.18971477960242006</v>
      </c>
      <c r="CC2235" s="12">
        <v>22580</v>
      </c>
      <c r="CD2235" s="12">
        <v>22520</v>
      </c>
      <c r="CE2235" s="12">
        <v>1.1902417517819091</v>
      </c>
      <c r="CH2235" s="22">
        <v>43063</v>
      </c>
      <c r="CI2235">
        <v>1653</v>
      </c>
      <c r="CJ2235">
        <v>1678</v>
      </c>
      <c r="CK2235">
        <v>1653</v>
      </c>
      <c r="CL2235">
        <v>1674</v>
      </c>
      <c r="CM2235" s="22">
        <v>43066</v>
      </c>
      <c r="CN2235">
        <v>2001</v>
      </c>
      <c r="CO2235">
        <v>2019</v>
      </c>
      <c r="CP2235">
        <v>1914</v>
      </c>
      <c r="CQ2235">
        <v>1950</v>
      </c>
      <c r="CR2235" s="22">
        <v>43067</v>
      </c>
      <c r="CS2235">
        <v>1980</v>
      </c>
      <c r="CT2235">
        <v>2003</v>
      </c>
      <c r="CU2235">
        <v>1852</v>
      </c>
      <c r="CV2235">
        <v>1905</v>
      </c>
    </row>
    <row r="2236" spans="1:100">
      <c r="A2236" s="22">
        <v>43063</v>
      </c>
      <c r="B2236">
        <v>626</v>
      </c>
      <c r="C2236">
        <v>638</v>
      </c>
      <c r="D2236">
        <v>619</v>
      </c>
      <c r="E2236">
        <v>633</v>
      </c>
      <c r="F2236" s="23">
        <f t="shared" si="212"/>
        <v>1.1182108626198062E-2</v>
      </c>
      <c r="G2236" s="22">
        <v>43066</v>
      </c>
      <c r="H2236">
        <v>703</v>
      </c>
      <c r="I2236">
        <v>706</v>
      </c>
      <c r="J2236">
        <v>662</v>
      </c>
      <c r="K2236">
        <v>663</v>
      </c>
      <c r="L2236" s="22">
        <v>43067</v>
      </c>
      <c r="M2236">
        <v>662</v>
      </c>
      <c r="N2236" s="4">
        <v>43066</v>
      </c>
      <c r="O2236" s="3" t="s">
        <v>15</v>
      </c>
      <c r="P2236" s="3">
        <v>3161</v>
      </c>
      <c r="Q2236" s="3" t="s">
        <v>356</v>
      </c>
      <c r="R2236" s="3" t="s">
        <v>17</v>
      </c>
      <c r="S2236" s="3">
        <v>0.05</v>
      </c>
      <c r="T2236" s="3">
        <v>2</v>
      </c>
      <c r="U2236" s="3">
        <v>0</v>
      </c>
      <c r="V2236" s="3">
        <v>800</v>
      </c>
      <c r="W2236">
        <v>703</v>
      </c>
      <c r="X2236" s="4">
        <v>43067</v>
      </c>
      <c r="Y2236">
        <v>663</v>
      </c>
      <c r="Z2236" s="10">
        <f t="shared" si="211"/>
        <v>-32000</v>
      </c>
      <c r="AA2236" s="10">
        <f t="shared" si="216"/>
        <v>32000</v>
      </c>
      <c r="AB2236" t="str">
        <f t="shared" si="213"/>
        <v/>
      </c>
      <c r="AC2236">
        <f t="shared" si="214"/>
        <v>-2429170</v>
      </c>
      <c r="AD2236">
        <f t="shared" si="215"/>
        <v>1.2968299711815456E-2</v>
      </c>
      <c r="AE2236" s="15">
        <v>43067</v>
      </c>
      <c r="AF2236" s="9">
        <v>1.3521107124063736E-3</v>
      </c>
      <c r="AG2236" s="12" t="s">
        <v>954</v>
      </c>
      <c r="AH2236" s="20">
        <v>43063.990972222222</v>
      </c>
      <c r="AI2236" s="12">
        <v>694</v>
      </c>
      <c r="AJ2236" s="12">
        <v>61</v>
      </c>
      <c r="AK2236" s="12">
        <v>9.64E-2</v>
      </c>
      <c r="AL2236" s="17">
        <v>10700</v>
      </c>
      <c r="AM2236" s="17">
        <v>0.27172195892575041</v>
      </c>
      <c r="AN2236" s="9"/>
      <c r="AO2236" s="9"/>
      <c r="AP2236" s="17">
        <v>0</v>
      </c>
      <c r="AQ2236" s="17">
        <v>3852</v>
      </c>
      <c r="AR2236" s="17">
        <v>0.57777777777777772</v>
      </c>
      <c r="AS2236" s="17">
        <v>0.20399999999999999</v>
      </c>
      <c r="AT2236" s="17">
        <v>0.64130434782608692</v>
      </c>
      <c r="AU2236" s="12">
        <v>0.73705179282868527</v>
      </c>
      <c r="AV2236" s="12">
        <v>1.58</v>
      </c>
      <c r="AY2236" s="12">
        <v>6085401</v>
      </c>
      <c r="BA2236" s="12">
        <v>0.68604651162790697</v>
      </c>
      <c r="BD2236" s="12">
        <v>0.27172195892575041</v>
      </c>
      <c r="BE2236" s="12">
        <v>0.57777777777777772</v>
      </c>
      <c r="BF2236" s="12">
        <v>0.64130434782608692</v>
      </c>
      <c r="BG2236" s="12">
        <v>0.73705179282868527</v>
      </c>
      <c r="BH2236" s="12">
        <v>5.0000000000000001E-3</v>
      </c>
      <c r="BI2236" s="12">
        <v>0.20399999999999999</v>
      </c>
      <c r="BJ2236" s="12">
        <v>0</v>
      </c>
      <c r="BK2236" s="12">
        <v>0.317</v>
      </c>
      <c r="BL2236" s="12">
        <v>831</v>
      </c>
      <c r="BM2236" s="12">
        <v>-192</v>
      </c>
      <c r="BN2236" s="12">
        <v>-40</v>
      </c>
      <c r="BO2236" s="12">
        <v>1809</v>
      </c>
      <c r="BP2236" s="12">
        <v>223</v>
      </c>
      <c r="BQ2236" s="12">
        <v>-40</v>
      </c>
      <c r="BR2236" s="12">
        <v>-141</v>
      </c>
      <c r="BS2236" s="12">
        <v>1190</v>
      </c>
      <c r="BT2236" s="12">
        <v>0.38820180067174626</v>
      </c>
      <c r="BU2236" s="12">
        <v>0.68759637069105306</v>
      </c>
      <c r="BV2236" s="12">
        <v>0.72325839912641943</v>
      </c>
      <c r="BW2236" s="12">
        <v>0.7561866456323828</v>
      </c>
      <c r="BX2236" s="12">
        <v>0.57668102209260497</v>
      </c>
      <c r="BY2236" s="12">
        <v>1778</v>
      </c>
      <c r="BZ2236" s="12">
        <v>0.68604651162790697</v>
      </c>
      <c r="CB2236" s="12">
        <v>0.18971477960242006</v>
      </c>
      <c r="CC2236" s="12">
        <v>22580</v>
      </c>
      <c r="CD2236" s="12">
        <v>22520</v>
      </c>
      <c r="CE2236" s="12">
        <v>1.4322656331530443</v>
      </c>
      <c r="CH2236" s="22">
        <v>43063</v>
      </c>
      <c r="CI2236">
        <v>626</v>
      </c>
      <c r="CJ2236">
        <v>638</v>
      </c>
      <c r="CK2236">
        <v>619</v>
      </c>
      <c r="CL2236">
        <v>633</v>
      </c>
      <c r="CM2236" s="22">
        <v>43066</v>
      </c>
      <c r="CN2236">
        <v>703</v>
      </c>
      <c r="CO2236">
        <v>706</v>
      </c>
      <c r="CP2236">
        <v>662</v>
      </c>
      <c r="CQ2236">
        <v>663</v>
      </c>
      <c r="CR2236" s="22">
        <v>43067</v>
      </c>
      <c r="CS2236">
        <v>662</v>
      </c>
      <c r="CT2236">
        <v>685</v>
      </c>
      <c r="CU2236">
        <v>649</v>
      </c>
      <c r="CV2236">
        <v>652</v>
      </c>
    </row>
    <row r="2237" spans="1:100">
      <c r="A2237" s="22">
        <v>43063</v>
      </c>
      <c r="B2237">
        <v>861</v>
      </c>
      <c r="C2237">
        <v>861</v>
      </c>
      <c r="D2237">
        <v>861</v>
      </c>
      <c r="E2237">
        <v>861</v>
      </c>
      <c r="F2237" s="23">
        <f t="shared" si="212"/>
        <v>0</v>
      </c>
      <c r="G2237" s="22">
        <v>43066</v>
      </c>
      <c r="H2237">
        <v>850</v>
      </c>
      <c r="I2237">
        <v>851</v>
      </c>
      <c r="J2237">
        <v>801</v>
      </c>
      <c r="K2237">
        <v>809</v>
      </c>
      <c r="L2237" s="22">
        <v>43067</v>
      </c>
      <c r="M2237">
        <v>798</v>
      </c>
      <c r="N2237" s="4">
        <v>43066</v>
      </c>
      <c r="O2237" s="3" t="s">
        <v>15</v>
      </c>
      <c r="P2237" s="3">
        <v>2687</v>
      </c>
      <c r="Q2237" s="3" t="s">
        <v>859</v>
      </c>
      <c r="R2237" s="3" t="s">
        <v>17</v>
      </c>
      <c r="S2237" s="3">
        <v>0.05</v>
      </c>
      <c r="T2237" s="3">
        <v>1</v>
      </c>
      <c r="U2237" s="3">
        <v>0</v>
      </c>
      <c r="V2237" s="3">
        <v>600</v>
      </c>
      <c r="W2237">
        <v>850</v>
      </c>
      <c r="X2237" s="4">
        <v>43067</v>
      </c>
      <c r="Y2237">
        <v>809</v>
      </c>
      <c r="Z2237" s="10">
        <f t="shared" si="211"/>
        <v>-24600</v>
      </c>
      <c r="AA2237" s="10">
        <f t="shared" si="216"/>
        <v>24600</v>
      </c>
      <c r="AB2237">
        <f t="shared" si="213"/>
        <v>-24600</v>
      </c>
      <c r="AC2237">
        <f t="shared" si="214"/>
        <v>-2453770</v>
      </c>
      <c r="AD2237">
        <f t="shared" si="215"/>
        <v>0.12551440329218111</v>
      </c>
      <c r="AE2237" s="15">
        <v>43067</v>
      </c>
      <c r="AF2237" s="9">
        <v>1.3521107124063736E-3</v>
      </c>
      <c r="AG2237" s="12" t="s">
        <v>962</v>
      </c>
      <c r="AH2237" s="20">
        <v>43063.990972222222</v>
      </c>
      <c r="AI2237" s="12">
        <v>972</v>
      </c>
      <c r="AJ2237" s="12">
        <v>111</v>
      </c>
      <c r="AK2237" s="12">
        <v>0.12889999999999999</v>
      </c>
      <c r="AL2237" s="17">
        <v>9400</v>
      </c>
      <c r="AM2237" s="17">
        <v>0.19163763066202091</v>
      </c>
      <c r="AN2237" s="9"/>
      <c r="AO2237" s="9"/>
      <c r="AP2237" s="17">
        <v>2.19</v>
      </c>
      <c r="AQ2237" s="17">
        <v>4360</v>
      </c>
      <c r="AR2237" s="17">
        <v>1</v>
      </c>
      <c r="AS2237" s="17">
        <v>0.214</v>
      </c>
      <c r="AT2237" s="17">
        <v>1</v>
      </c>
      <c r="AU2237" s="12">
        <v>0.23103448275862068</v>
      </c>
      <c r="AV2237" s="12">
        <v>1.1599999999999999</v>
      </c>
      <c r="AY2237" s="12">
        <v>5064000</v>
      </c>
      <c r="BA2237" s="12">
        <v>0.66878980891719741</v>
      </c>
      <c r="BD2237" s="12">
        <v>0.19163763066202091</v>
      </c>
      <c r="BE2237" s="12">
        <v>1</v>
      </c>
      <c r="BF2237" s="12">
        <v>1</v>
      </c>
      <c r="BG2237" s="12">
        <v>0.23103448275862068</v>
      </c>
      <c r="BH2237" s="12">
        <v>6.0000000000000001E-3</v>
      </c>
      <c r="BI2237" s="12">
        <v>0.214</v>
      </c>
      <c r="BJ2237" s="12">
        <v>1.7999999999999999E-2</v>
      </c>
      <c r="BK2237" s="12">
        <v>0.65600000000000003</v>
      </c>
      <c r="BL2237" s="12">
        <v>515</v>
      </c>
      <c r="BM2237" s="12">
        <v>-42</v>
      </c>
      <c r="BN2237" s="12">
        <v>-924</v>
      </c>
      <c r="BO2237" s="12">
        <v>1613</v>
      </c>
      <c r="BP2237" s="12">
        <v>-1262</v>
      </c>
      <c r="BQ2237" s="12">
        <v>-330</v>
      </c>
      <c r="BR2237" s="12">
        <v>1203</v>
      </c>
      <c r="BS2237" s="12">
        <v>2047</v>
      </c>
      <c r="BT2237" s="12">
        <v>0.29651618006797092</v>
      </c>
      <c r="BU2237" s="12">
        <v>0.6854855709669494</v>
      </c>
      <c r="BV2237" s="12">
        <v>0.72578821460145515</v>
      </c>
      <c r="BW2237" s="12">
        <v>0.77266670766507517</v>
      </c>
      <c r="BX2237" s="12">
        <v>0.51098728184120656</v>
      </c>
      <c r="BY2237" s="12">
        <v>1778</v>
      </c>
      <c r="BZ2237" s="12">
        <v>0.66878980891719741</v>
      </c>
      <c r="CB2237" s="12">
        <v>0.18971477960242006</v>
      </c>
      <c r="CC2237" s="12">
        <v>22580</v>
      </c>
      <c r="CD2237" s="12">
        <v>22520</v>
      </c>
      <c r="CE2237" s="12">
        <v>1.0101354837173493</v>
      </c>
      <c r="CH2237" s="22">
        <v>43063</v>
      </c>
      <c r="CI2237">
        <v>861</v>
      </c>
      <c r="CJ2237">
        <v>861</v>
      </c>
      <c r="CK2237">
        <v>861</v>
      </c>
      <c r="CL2237">
        <v>861</v>
      </c>
      <c r="CM2237" s="22">
        <v>43066</v>
      </c>
      <c r="CN2237">
        <v>850</v>
      </c>
      <c r="CO2237">
        <v>851</v>
      </c>
      <c r="CP2237">
        <v>801</v>
      </c>
      <c r="CQ2237">
        <v>809</v>
      </c>
      <c r="CR2237" s="22">
        <v>43067</v>
      </c>
      <c r="CS2237">
        <v>798</v>
      </c>
      <c r="CT2237">
        <v>798</v>
      </c>
      <c r="CU2237">
        <v>757</v>
      </c>
      <c r="CV2237">
        <v>759</v>
      </c>
    </row>
    <row r="2238" spans="1:100">
      <c r="A2238" s="22">
        <v>43063</v>
      </c>
      <c r="B2238">
        <v>2507.5</v>
      </c>
      <c r="C2238">
        <v>2637.5</v>
      </c>
      <c r="D2238">
        <v>2490</v>
      </c>
      <c r="E2238">
        <v>2637.5</v>
      </c>
      <c r="F2238" s="23">
        <f t="shared" si="212"/>
        <v>5.1844466600199368E-2</v>
      </c>
      <c r="G2238" s="22">
        <v>43066</v>
      </c>
      <c r="H2238">
        <v>2937.5</v>
      </c>
      <c r="I2238">
        <v>3387.5</v>
      </c>
      <c r="J2238">
        <v>2820</v>
      </c>
      <c r="K2238">
        <v>3387.5</v>
      </c>
      <c r="L2238" s="22">
        <v>43067</v>
      </c>
      <c r="M2238">
        <v>3312.5</v>
      </c>
      <c r="N2238" s="4">
        <v>43066</v>
      </c>
      <c r="O2238" s="3" t="s">
        <v>15</v>
      </c>
      <c r="P2238" s="3">
        <v>3996</v>
      </c>
      <c r="Q2238" s="3" t="s">
        <v>860</v>
      </c>
      <c r="R2238" s="3" t="s">
        <v>17</v>
      </c>
      <c r="S2238" s="3">
        <v>0.05</v>
      </c>
      <c r="T2238" s="3">
        <v>2</v>
      </c>
      <c r="U2238" s="3">
        <v>0</v>
      </c>
      <c r="V2238" s="3">
        <v>100</v>
      </c>
      <c r="W2238">
        <v>2937.5</v>
      </c>
      <c r="X2238" s="4">
        <v>43067</v>
      </c>
      <c r="Y2238">
        <v>3387.5</v>
      </c>
      <c r="Z2238" s="10">
        <f t="shared" si="211"/>
        <v>45000</v>
      </c>
      <c r="AA2238" s="10">
        <f t="shared" si="216"/>
        <v>45000</v>
      </c>
      <c r="AB2238" t="str">
        <f t="shared" si="213"/>
        <v/>
      </c>
      <c r="AC2238">
        <f t="shared" si="214"/>
        <v>-2453770</v>
      </c>
      <c r="AD2238">
        <f t="shared" si="215"/>
        <v>0.73888888888888893</v>
      </c>
      <c r="AE2238" s="15">
        <v>43067</v>
      </c>
      <c r="AF2238" s="9">
        <v>1.3521107124063736E-3</v>
      </c>
      <c r="AG2238" s="12" t="s">
        <v>957</v>
      </c>
      <c r="AH2238" s="20">
        <v>43063.990277777775</v>
      </c>
      <c r="AI2238" s="12">
        <v>11250</v>
      </c>
      <c r="AJ2238" s="12">
        <v>700</v>
      </c>
      <c r="AK2238" s="12">
        <v>6.6400000000000001E-2</v>
      </c>
      <c r="AL2238" s="17">
        <v>7100</v>
      </c>
      <c r="AM2238" s="17">
        <v>0.19146919431279621</v>
      </c>
      <c r="AN2238" s="9"/>
      <c r="AO2238" s="9"/>
      <c r="AP2238" s="17">
        <v>0</v>
      </c>
      <c r="AQ2238" s="17">
        <v>25700</v>
      </c>
      <c r="AR2238" s="17">
        <v>1</v>
      </c>
      <c r="AS2238" s="9"/>
      <c r="AT2238" s="17">
        <v>1</v>
      </c>
      <c r="AU2238" s="12">
        <v>1</v>
      </c>
      <c r="AV2238" s="12">
        <v>0.09</v>
      </c>
      <c r="AY2238" s="12">
        <v>2436000</v>
      </c>
      <c r="BA2238" s="12">
        <v>1</v>
      </c>
      <c r="BD2238" s="12">
        <v>0.19146919431279621</v>
      </c>
      <c r="BE2238" s="12">
        <v>1</v>
      </c>
      <c r="BF2238" s="12">
        <v>1</v>
      </c>
      <c r="BG2238" s="12">
        <v>1</v>
      </c>
      <c r="BT2238" s="12">
        <v>0.34383429999537157</v>
      </c>
      <c r="BU2238" s="12">
        <v>0.46672163092279806</v>
      </c>
      <c r="BV2238" s="12">
        <v>0.47611283629927525</v>
      </c>
      <c r="BW2238" s="12">
        <v>0.48445768184576971</v>
      </c>
      <c r="BX2238" s="12">
        <v>0.59311172100562404</v>
      </c>
      <c r="BY2238" s="12">
        <v>1778</v>
      </c>
      <c r="BZ2238" s="12">
        <v>1</v>
      </c>
      <c r="CB2238" s="12">
        <v>0.18971477960242006</v>
      </c>
      <c r="CC2238" s="12">
        <v>22580</v>
      </c>
      <c r="CD2238" s="12">
        <v>22520</v>
      </c>
      <c r="CE2238" s="12">
        <v>1.0092476438264475</v>
      </c>
      <c r="CH2238" s="22">
        <v>43063</v>
      </c>
      <c r="CI2238">
        <v>2507.5</v>
      </c>
      <c r="CJ2238">
        <v>2637.5</v>
      </c>
      <c r="CK2238">
        <v>2490</v>
      </c>
      <c r="CL2238">
        <v>2637.5</v>
      </c>
      <c r="CM2238" s="22">
        <v>43066</v>
      </c>
      <c r="CN2238">
        <v>2937.5</v>
      </c>
      <c r="CO2238">
        <v>3387.5</v>
      </c>
      <c r="CP2238">
        <v>2820</v>
      </c>
      <c r="CQ2238">
        <v>3387.5</v>
      </c>
      <c r="CR2238" s="22">
        <v>43067</v>
      </c>
      <c r="CS2238">
        <v>3312.5</v>
      </c>
      <c r="CT2238">
        <v>3807.5</v>
      </c>
      <c r="CU2238">
        <v>3175</v>
      </c>
      <c r="CV2238">
        <v>3510</v>
      </c>
    </row>
    <row r="2239" spans="1:100">
      <c r="A2239" s="22">
        <v>43063</v>
      </c>
      <c r="B2239">
        <v>690</v>
      </c>
      <c r="C2239">
        <v>691</v>
      </c>
      <c r="D2239">
        <v>673</v>
      </c>
      <c r="E2239">
        <v>683</v>
      </c>
      <c r="F2239" s="23">
        <f t="shared" si="212"/>
        <v>-1.0144927536231862E-2</v>
      </c>
      <c r="G2239" s="22">
        <v>43066</v>
      </c>
      <c r="H2239">
        <v>583</v>
      </c>
      <c r="I2239">
        <v>627</v>
      </c>
      <c r="J2239">
        <v>583</v>
      </c>
      <c r="K2239">
        <v>608</v>
      </c>
      <c r="L2239" s="22">
        <v>43067</v>
      </c>
      <c r="M2239">
        <v>612</v>
      </c>
      <c r="N2239" s="4">
        <v>43066</v>
      </c>
      <c r="O2239" s="3" t="s">
        <v>11</v>
      </c>
      <c r="P2239" s="3">
        <v>6664</v>
      </c>
      <c r="Q2239" s="3" t="s">
        <v>441</v>
      </c>
      <c r="R2239" s="3" t="s">
        <v>13</v>
      </c>
      <c r="S2239" s="3">
        <v>0.05</v>
      </c>
      <c r="T2239" s="3">
        <v>1</v>
      </c>
      <c r="U2239" s="3">
        <v>0</v>
      </c>
      <c r="V2239" s="3">
        <v>800</v>
      </c>
      <c r="W2239">
        <v>583</v>
      </c>
      <c r="X2239" s="4">
        <v>43067</v>
      </c>
      <c r="Y2239">
        <v>608</v>
      </c>
      <c r="Z2239" s="10">
        <f t="shared" si="211"/>
        <v>20000</v>
      </c>
      <c r="AA2239" s="10">
        <f t="shared" si="216"/>
        <v>20000</v>
      </c>
      <c r="AB2239" t="str">
        <f t="shared" si="213"/>
        <v/>
      </c>
      <c r="AC2239">
        <f t="shared" si="214"/>
        <v>-2453770</v>
      </c>
      <c r="AD2239">
        <f t="shared" si="215"/>
        <v>7.460317460317456E-2</v>
      </c>
      <c r="AE2239" s="15">
        <v>43067</v>
      </c>
      <c r="AF2239" s="9">
        <v>1.3521107124063736E-3</v>
      </c>
      <c r="AG2239" s="12" t="s">
        <v>960</v>
      </c>
      <c r="AH2239" s="20">
        <v>43063.99722222222</v>
      </c>
      <c r="AI2239" s="12">
        <v>630</v>
      </c>
      <c r="AJ2239" s="12">
        <v>-53</v>
      </c>
      <c r="AK2239" s="12">
        <v>-7.7600000000000002E-2</v>
      </c>
      <c r="AL2239" s="17">
        <v>6400</v>
      </c>
      <c r="AM2239" s="17">
        <v>0.37188872620790631</v>
      </c>
      <c r="AN2239" s="9"/>
      <c r="AO2239" s="9"/>
      <c r="AP2239" s="17">
        <v>4.38</v>
      </c>
      <c r="AQ2239" s="17">
        <v>4493</v>
      </c>
      <c r="AR2239" s="17">
        <v>7.0821529745042494E-2</v>
      </c>
      <c r="AS2239" s="17">
        <v>0.21</v>
      </c>
      <c r="AT2239" s="17">
        <v>0.32648870636550309</v>
      </c>
      <c r="AU2239" s="12">
        <v>0.44500846023688662</v>
      </c>
      <c r="AV2239" s="12">
        <v>0.73</v>
      </c>
      <c r="AY2239" s="12">
        <v>6578000</v>
      </c>
      <c r="BA2239" s="12">
        <v>0</v>
      </c>
      <c r="BD2239" s="12">
        <v>0.37188872620790631</v>
      </c>
      <c r="BE2239" s="12">
        <v>7.0821529745042494E-2</v>
      </c>
      <c r="BF2239" s="12">
        <v>0.32648870636550309</v>
      </c>
      <c r="BG2239" s="12">
        <v>0.44500846023688662</v>
      </c>
      <c r="BH2239" s="12">
        <v>2.1000000000000001E-2</v>
      </c>
      <c r="BI2239" s="12">
        <v>0.21</v>
      </c>
      <c r="BJ2239" s="12">
        <v>3.0000000000000001E-3</v>
      </c>
      <c r="BK2239" s="12">
        <v>0.56799999999999995</v>
      </c>
      <c r="BL2239" s="12">
        <v>1450</v>
      </c>
      <c r="BM2239" s="12">
        <v>-180</v>
      </c>
      <c r="BN2239" s="12">
        <v>-468</v>
      </c>
      <c r="BO2239" s="12">
        <v>3017</v>
      </c>
      <c r="BP2239" s="12">
        <v>75</v>
      </c>
      <c r="BQ2239" s="12">
        <v>-116</v>
      </c>
      <c r="BR2239" s="12">
        <v>-88</v>
      </c>
      <c r="BS2239" s="12">
        <v>1899</v>
      </c>
      <c r="BT2239" s="12">
        <v>0.32984089399364441</v>
      </c>
      <c r="BU2239" s="12">
        <v>0.64014820710408427</v>
      </c>
      <c r="BV2239" s="12">
        <v>0.67030286956466112</v>
      </c>
      <c r="BW2239" s="12">
        <v>0.69027269669749469</v>
      </c>
      <c r="BX2239" s="12">
        <v>0.59851857830984612</v>
      </c>
      <c r="BY2239" s="12">
        <v>1778</v>
      </c>
      <c r="BZ2239" s="12">
        <v>0</v>
      </c>
      <c r="CB2239" s="12">
        <v>0.18971477960242006</v>
      </c>
      <c r="CC2239" s="12">
        <v>22580</v>
      </c>
      <c r="CD2239" s="12">
        <v>22520</v>
      </c>
      <c r="CE2239" s="12">
        <v>1.9602517367769821</v>
      </c>
      <c r="CH2239" s="22">
        <v>43063</v>
      </c>
      <c r="CI2239">
        <v>690</v>
      </c>
      <c r="CJ2239">
        <v>691</v>
      </c>
      <c r="CK2239">
        <v>673</v>
      </c>
      <c r="CL2239">
        <v>683</v>
      </c>
      <c r="CM2239" s="22">
        <v>43066</v>
      </c>
      <c r="CN2239">
        <v>583</v>
      </c>
      <c r="CO2239">
        <v>627</v>
      </c>
      <c r="CP2239">
        <v>583</v>
      </c>
      <c r="CQ2239">
        <v>608</v>
      </c>
      <c r="CR2239" s="22">
        <v>43067</v>
      </c>
      <c r="CS2239">
        <v>612</v>
      </c>
      <c r="CT2239">
        <v>621</v>
      </c>
      <c r="CU2239">
        <v>602</v>
      </c>
      <c r="CV2239">
        <v>611</v>
      </c>
    </row>
    <row r="2240" spans="1:100">
      <c r="A2240" s="22">
        <v>43063</v>
      </c>
      <c r="B2240">
        <v>891</v>
      </c>
      <c r="C2240">
        <v>1041</v>
      </c>
      <c r="D2240">
        <v>866</v>
      </c>
      <c r="E2240">
        <v>1041</v>
      </c>
      <c r="F2240" s="23">
        <f t="shared" si="212"/>
        <v>0.16835016835016825</v>
      </c>
      <c r="G2240" s="22">
        <v>43066</v>
      </c>
      <c r="H2240">
        <v>1221</v>
      </c>
      <c r="I2240">
        <v>1341</v>
      </c>
      <c r="J2240">
        <v>1221</v>
      </c>
      <c r="K2240">
        <v>1341</v>
      </c>
      <c r="L2240" s="22">
        <v>43067</v>
      </c>
      <c r="M2240">
        <v>1401</v>
      </c>
      <c r="N2240" s="4">
        <v>43066</v>
      </c>
      <c r="O2240" s="3" t="s">
        <v>15</v>
      </c>
      <c r="P2240" s="3">
        <v>3370</v>
      </c>
      <c r="Q2240" s="3" t="s">
        <v>861</v>
      </c>
      <c r="R2240" s="3" t="s">
        <v>17</v>
      </c>
      <c r="S2240" s="3">
        <v>0.05</v>
      </c>
      <c r="T2240" s="3">
        <v>2</v>
      </c>
      <c r="U2240" s="3">
        <v>0</v>
      </c>
      <c r="V2240" s="3">
        <v>500</v>
      </c>
      <c r="W2240">
        <v>1221</v>
      </c>
      <c r="X2240" s="4">
        <v>43067</v>
      </c>
      <c r="Y2240">
        <v>1341</v>
      </c>
      <c r="Z2240" s="10">
        <f t="shared" si="211"/>
        <v>60000</v>
      </c>
      <c r="AA2240" s="10">
        <f t="shared" si="216"/>
        <v>60000</v>
      </c>
      <c r="AB2240" t="str">
        <f t="shared" si="213"/>
        <v/>
      </c>
      <c r="AC2240">
        <f t="shared" si="214"/>
        <v>-2453770</v>
      </c>
      <c r="AD2240">
        <f t="shared" si="215"/>
        <v>8.948545861297541E-2</v>
      </c>
      <c r="AE2240" s="15">
        <v>43067</v>
      </c>
      <c r="AF2240" s="9">
        <v>1.3521107124063736E-3</v>
      </c>
      <c r="AG2240" s="12" t="s">
        <v>960</v>
      </c>
      <c r="AH2240" s="20">
        <v>43063.994444444441</v>
      </c>
      <c r="AI2240" s="12">
        <v>1341</v>
      </c>
      <c r="AJ2240" s="12">
        <v>300</v>
      </c>
      <c r="AK2240" s="12">
        <v>0.28820000000000001</v>
      </c>
      <c r="AL2240" s="17">
        <v>4800</v>
      </c>
      <c r="AM2240" s="17">
        <v>0.26609029779058596</v>
      </c>
      <c r="AN2240" s="9"/>
      <c r="AO2240" s="9"/>
      <c r="AP2240" s="17">
        <v>0</v>
      </c>
      <c r="AQ2240" s="17">
        <v>1506</v>
      </c>
      <c r="AR2240" s="17">
        <v>1</v>
      </c>
      <c r="AS2240" s="17">
        <v>0.184</v>
      </c>
      <c r="AT2240" s="17">
        <v>0.87871287128712872</v>
      </c>
      <c r="AU2240" s="12">
        <v>0.38194054963544588</v>
      </c>
      <c r="AV2240" s="12">
        <v>0</v>
      </c>
      <c r="AY2240" s="12">
        <v>1446400</v>
      </c>
      <c r="BA2240" s="12">
        <v>1</v>
      </c>
      <c r="BD2240" s="12">
        <v>0.26609029779058596</v>
      </c>
      <c r="BE2240" s="12">
        <v>1</v>
      </c>
      <c r="BF2240" s="12">
        <v>0.87871287128712872</v>
      </c>
      <c r="BG2240" s="12">
        <v>0.38194054963544588</v>
      </c>
      <c r="BH2240" s="12">
        <v>0</v>
      </c>
      <c r="BI2240" s="12">
        <v>0.184</v>
      </c>
      <c r="BJ2240" s="12">
        <v>0</v>
      </c>
      <c r="BK2240" s="12">
        <v>0.58799999999999997</v>
      </c>
      <c r="BL2240" s="12">
        <v>341</v>
      </c>
      <c r="BM2240" s="12">
        <v>466</v>
      </c>
      <c r="BN2240" s="12">
        <v>-672</v>
      </c>
      <c r="BO2240" s="12">
        <v>413</v>
      </c>
      <c r="BP2240" s="12">
        <v>209</v>
      </c>
      <c r="BQ2240" s="12">
        <v>657</v>
      </c>
      <c r="BR2240" s="12">
        <v>-755</v>
      </c>
      <c r="BS2240" s="12">
        <v>278</v>
      </c>
      <c r="BT2240" s="12">
        <v>0.32984089399364441</v>
      </c>
      <c r="BU2240" s="12">
        <v>0.64014820710408427</v>
      </c>
      <c r="BV2240" s="12">
        <v>0.67030286956466112</v>
      </c>
      <c r="BW2240" s="12">
        <v>0.69027269669749469</v>
      </c>
      <c r="BX2240" s="12">
        <v>0.59851857830984612</v>
      </c>
      <c r="BY2240" s="12">
        <v>1778</v>
      </c>
      <c r="BZ2240" s="12">
        <v>1</v>
      </c>
      <c r="CB2240" s="12">
        <v>0.18971477960242006</v>
      </c>
      <c r="CC2240" s="12">
        <v>22580</v>
      </c>
      <c r="CD2240" s="12">
        <v>22520</v>
      </c>
      <c r="CE2240" s="12">
        <v>1.402580749629649</v>
      </c>
      <c r="CH2240" s="22">
        <v>43063</v>
      </c>
      <c r="CI2240">
        <v>891</v>
      </c>
      <c r="CJ2240">
        <v>1041</v>
      </c>
      <c r="CK2240">
        <v>866</v>
      </c>
      <c r="CL2240">
        <v>1041</v>
      </c>
      <c r="CM2240" s="22">
        <v>43066</v>
      </c>
      <c r="CN2240">
        <v>1221</v>
      </c>
      <c r="CO2240">
        <v>1341</v>
      </c>
      <c r="CP2240">
        <v>1221</v>
      </c>
      <c r="CQ2240">
        <v>1341</v>
      </c>
      <c r="CR2240" s="22">
        <v>43067</v>
      </c>
      <c r="CS2240">
        <v>1401</v>
      </c>
      <c r="CT2240">
        <v>1530</v>
      </c>
      <c r="CU2240">
        <v>1173</v>
      </c>
      <c r="CV2240">
        <v>1385</v>
      </c>
    </row>
    <row r="2241" spans="1:100">
      <c r="A2241" s="22">
        <v>43063</v>
      </c>
      <c r="B2241">
        <v>396</v>
      </c>
      <c r="C2241">
        <v>399</v>
      </c>
      <c r="D2241">
        <v>396</v>
      </c>
      <c r="E2241">
        <v>399</v>
      </c>
      <c r="F2241" s="23">
        <f t="shared" si="212"/>
        <v>7.575757575757569E-3</v>
      </c>
      <c r="G2241" s="22">
        <v>43066</v>
      </c>
      <c r="H2241">
        <v>410</v>
      </c>
      <c r="I2241">
        <v>420</v>
      </c>
      <c r="J2241">
        <v>404</v>
      </c>
      <c r="K2241">
        <v>410</v>
      </c>
      <c r="L2241" s="22">
        <v>43067</v>
      </c>
      <c r="M2241">
        <v>414</v>
      </c>
      <c r="N2241" s="4">
        <v>43066</v>
      </c>
      <c r="O2241" s="3" t="s">
        <v>15</v>
      </c>
      <c r="P2241" s="3">
        <v>7162</v>
      </c>
      <c r="Q2241" s="3" t="s">
        <v>862</v>
      </c>
      <c r="R2241" s="3" t="s">
        <v>17</v>
      </c>
      <c r="S2241" s="3">
        <v>0.05</v>
      </c>
      <c r="T2241" s="3">
        <v>2</v>
      </c>
      <c r="U2241" s="3">
        <v>0</v>
      </c>
      <c r="V2241" s="3">
        <v>1300</v>
      </c>
      <c r="W2241">
        <v>410</v>
      </c>
      <c r="X2241" s="4">
        <v>43067</v>
      </c>
      <c r="Y2241">
        <v>410</v>
      </c>
      <c r="Z2241" s="10">
        <f t="shared" si="211"/>
        <v>0</v>
      </c>
      <c r="AA2241" s="10">
        <f t="shared" si="216"/>
        <v>0</v>
      </c>
      <c r="AB2241" t="str">
        <f t="shared" si="213"/>
        <v/>
      </c>
      <c r="AC2241">
        <f t="shared" si="214"/>
        <v>-2453770</v>
      </c>
      <c r="AD2241">
        <f t="shared" si="215"/>
        <v>2.3809523809523836E-2</v>
      </c>
      <c r="AE2241" s="15">
        <v>43067</v>
      </c>
      <c r="AF2241" s="9">
        <v>1.3521107124063736E-3</v>
      </c>
      <c r="AG2241" s="12" t="s">
        <v>960</v>
      </c>
      <c r="AH2241" s="20">
        <v>43063.936111111114</v>
      </c>
      <c r="AI2241" s="12">
        <v>420</v>
      </c>
      <c r="AJ2241" s="12">
        <v>21</v>
      </c>
      <c r="AK2241" s="12">
        <v>5.2600000000000001E-2</v>
      </c>
      <c r="AL2241" s="17">
        <v>2000</v>
      </c>
      <c r="AM2241" s="17">
        <v>0.19548872180451127</v>
      </c>
      <c r="AN2241" s="9"/>
      <c r="AO2241" s="9"/>
      <c r="AP2241" s="17">
        <v>0</v>
      </c>
      <c r="AQ2241" s="17">
        <v>5251</v>
      </c>
      <c r="AR2241" s="17">
        <v>8.5365853658536592E-2</v>
      </c>
      <c r="AS2241" s="17">
        <v>0.104</v>
      </c>
      <c r="AT2241" s="17">
        <v>4.3343653250773995E-2</v>
      </c>
      <c r="AU2241" s="12">
        <v>0.38568588469184889</v>
      </c>
      <c r="AV2241" s="12" t="s">
        <v>988</v>
      </c>
      <c r="AY2241" s="12">
        <v>13160300</v>
      </c>
      <c r="BA2241" s="12">
        <v>0.31372549019607843</v>
      </c>
      <c r="BD2241" s="12">
        <v>0.19548872180451127</v>
      </c>
      <c r="BE2241" s="12">
        <v>8.5365853658536592E-2</v>
      </c>
      <c r="BF2241" s="12">
        <v>4.3343653250773995E-2</v>
      </c>
      <c r="BG2241" s="12">
        <v>0.38568588469184889</v>
      </c>
      <c r="BH2241" s="12">
        <v>0</v>
      </c>
      <c r="BI2241" s="12">
        <v>0.104</v>
      </c>
      <c r="BJ2241" s="12">
        <v>0</v>
      </c>
      <c r="BK2241" s="12">
        <v>0.66300000000000003</v>
      </c>
      <c r="BL2241" s="12">
        <v>86</v>
      </c>
      <c r="BM2241" s="12">
        <v>-440</v>
      </c>
      <c r="BN2241" s="12">
        <v>377</v>
      </c>
      <c r="BO2241" s="12">
        <v>1370</v>
      </c>
      <c r="BP2241" s="12" t="s">
        <v>985</v>
      </c>
      <c r="BQ2241" s="12" t="s">
        <v>985</v>
      </c>
      <c r="BR2241" s="12" t="s">
        <v>985</v>
      </c>
      <c r="BS2241" s="12" t="s">
        <v>985</v>
      </c>
      <c r="BT2241" s="12">
        <v>0.32984089399364441</v>
      </c>
      <c r="BU2241" s="12">
        <v>0.64014820710408427</v>
      </c>
      <c r="BV2241" s="12">
        <v>0.67030286956466112</v>
      </c>
      <c r="BW2241" s="12">
        <v>0.69027269669749469</v>
      </c>
      <c r="BX2241" s="12">
        <v>0.59851857830984612</v>
      </c>
      <c r="BY2241" s="12">
        <v>1778</v>
      </c>
      <c r="BZ2241" s="12">
        <v>0.31372549019607843</v>
      </c>
      <c r="CB2241" s="12">
        <v>0.18971477960242006</v>
      </c>
      <c r="CC2241" s="12">
        <v>22580</v>
      </c>
      <c r="CD2241" s="12">
        <v>22520</v>
      </c>
      <c r="CE2241" s="12">
        <v>1.0304348570743487</v>
      </c>
      <c r="CH2241" s="22">
        <v>43063</v>
      </c>
      <c r="CI2241">
        <v>396</v>
      </c>
      <c r="CJ2241">
        <v>399</v>
      </c>
      <c r="CK2241">
        <v>396</v>
      </c>
      <c r="CL2241">
        <v>399</v>
      </c>
      <c r="CM2241" s="22">
        <v>43066</v>
      </c>
      <c r="CN2241">
        <v>410</v>
      </c>
      <c r="CO2241">
        <v>420</v>
      </c>
      <c r="CP2241">
        <v>404</v>
      </c>
      <c r="CQ2241">
        <v>410</v>
      </c>
      <c r="CR2241" s="22">
        <v>43067</v>
      </c>
      <c r="CS2241">
        <v>414</v>
      </c>
      <c r="CT2241">
        <v>414</v>
      </c>
      <c r="CU2241">
        <v>406</v>
      </c>
      <c r="CV2241">
        <v>408</v>
      </c>
    </row>
    <row r="2242" spans="1:100">
      <c r="A2242" s="22">
        <v>43066</v>
      </c>
      <c r="B2242">
        <v>185</v>
      </c>
      <c r="C2242">
        <v>192</v>
      </c>
      <c r="D2242">
        <v>172</v>
      </c>
      <c r="E2242">
        <v>175</v>
      </c>
      <c r="F2242" s="23">
        <f t="shared" si="212"/>
        <v>-5.4054054054054057E-2</v>
      </c>
      <c r="G2242" s="22">
        <v>43067</v>
      </c>
      <c r="H2242">
        <v>208</v>
      </c>
      <c r="I2242">
        <v>225</v>
      </c>
      <c r="J2242">
        <v>200</v>
      </c>
      <c r="K2242">
        <v>225</v>
      </c>
      <c r="L2242" s="22">
        <v>43068</v>
      </c>
      <c r="M2242">
        <v>263</v>
      </c>
      <c r="N2242" s="4">
        <v>43067</v>
      </c>
      <c r="O2242" s="3" t="s">
        <v>15</v>
      </c>
      <c r="P2242" s="3">
        <v>5341</v>
      </c>
      <c r="Q2242" s="3" t="s">
        <v>820</v>
      </c>
      <c r="R2242" s="3" t="s">
        <v>17</v>
      </c>
      <c r="S2242" s="3">
        <v>0.05</v>
      </c>
      <c r="T2242" s="3" t="s">
        <v>64</v>
      </c>
      <c r="U2242" s="3">
        <v>0</v>
      </c>
      <c r="V2242" s="3">
        <v>3000</v>
      </c>
      <c r="W2242">
        <v>208</v>
      </c>
      <c r="X2242" s="4">
        <v>43068</v>
      </c>
      <c r="Y2242">
        <v>225</v>
      </c>
      <c r="Z2242" s="10">
        <f t="shared" si="211"/>
        <v>51000</v>
      </c>
      <c r="AA2242" s="10">
        <f t="shared" si="216"/>
        <v>51000</v>
      </c>
      <c r="AB2242" t="str">
        <f t="shared" si="213"/>
        <v/>
      </c>
      <c r="AC2242">
        <f t="shared" si="214"/>
        <v>-2453770</v>
      </c>
      <c r="AD2242">
        <f t="shared" si="215"/>
        <v>0.19999999999999996</v>
      </c>
      <c r="AE2242" s="15">
        <v>43068</v>
      </c>
      <c r="AF2242" s="9">
        <v>9.6740002012052351E-4</v>
      </c>
      <c r="AG2242" s="12" t="s">
        <v>954</v>
      </c>
      <c r="AH2242" s="20">
        <v>43067.915277777778</v>
      </c>
      <c r="AI2242" s="12">
        <v>260</v>
      </c>
      <c r="AJ2242" s="12">
        <v>35</v>
      </c>
      <c r="AK2242" s="12">
        <v>0.15559999999999999</v>
      </c>
      <c r="AL2242" s="17">
        <v>382000</v>
      </c>
      <c r="AM2242" s="17">
        <v>0.72928176795580113</v>
      </c>
      <c r="AN2242" s="9"/>
      <c r="AO2242" s="9"/>
      <c r="AP2242" s="17">
        <v>184.06</v>
      </c>
      <c r="AQ2242" s="17">
        <v>2704</v>
      </c>
      <c r="AR2242" s="17">
        <v>0.78095238095238095</v>
      </c>
      <c r="AS2242" s="17">
        <v>0.41299999999999998</v>
      </c>
      <c r="AT2242" s="17">
        <v>0.78703703703703709</v>
      </c>
      <c r="AU2242" s="12">
        <v>0.8380281690140845</v>
      </c>
      <c r="AV2242" s="12" t="s">
        <v>988</v>
      </c>
      <c r="AY2242" s="12">
        <v>14940000</v>
      </c>
      <c r="BA2242" s="12">
        <v>1</v>
      </c>
      <c r="BD2242" s="12">
        <v>0.72928176795580113</v>
      </c>
      <c r="BE2242" s="12">
        <v>0.78095238095238095</v>
      </c>
      <c r="BF2242" s="12">
        <v>0.78703703703703709</v>
      </c>
      <c r="BG2242" s="12">
        <v>0.8380281690140845</v>
      </c>
      <c r="BH2242" s="12">
        <v>3.2000000000000001E-2</v>
      </c>
      <c r="BI2242" s="12">
        <v>0.41299999999999998</v>
      </c>
      <c r="BJ2242" s="12">
        <v>0</v>
      </c>
      <c r="BK2242" s="12">
        <v>0.32100000000000001</v>
      </c>
      <c r="BL2242" s="12">
        <v>124</v>
      </c>
      <c r="BM2242" s="12">
        <v>-27</v>
      </c>
      <c r="BN2242" s="12">
        <v>-88</v>
      </c>
      <c r="BO2242" s="12">
        <v>472</v>
      </c>
      <c r="BP2242" s="12">
        <v>223</v>
      </c>
      <c r="BQ2242" s="12">
        <v>-88</v>
      </c>
      <c r="BR2242" s="12">
        <v>-96</v>
      </c>
      <c r="BS2242" s="12">
        <v>452</v>
      </c>
      <c r="BT2242" s="12">
        <v>0.38820180067174626</v>
      </c>
      <c r="BU2242" s="12">
        <v>0.68759637069105306</v>
      </c>
      <c r="BV2242" s="12">
        <v>0.72325839912641943</v>
      </c>
      <c r="BW2242" s="12">
        <v>0.7561866456323828</v>
      </c>
      <c r="BX2242" s="12">
        <v>0.53684511372744226</v>
      </c>
      <c r="BY2242" s="12">
        <v>1773</v>
      </c>
      <c r="BZ2242" s="12">
        <v>1</v>
      </c>
      <c r="CB2242" s="12">
        <v>0.18971477960242006</v>
      </c>
      <c r="CC2242" s="12">
        <v>22520</v>
      </c>
      <c r="CD2242" s="12">
        <v>22510</v>
      </c>
      <c r="CE2242" s="12">
        <v>3.8440956971519902</v>
      </c>
      <c r="CH2242" s="22">
        <v>43066</v>
      </c>
      <c r="CI2242">
        <v>185</v>
      </c>
      <c r="CJ2242">
        <v>192</v>
      </c>
      <c r="CK2242">
        <v>172</v>
      </c>
      <c r="CL2242">
        <v>175</v>
      </c>
      <c r="CM2242" s="22">
        <v>43067</v>
      </c>
      <c r="CN2242">
        <v>208</v>
      </c>
      <c r="CO2242">
        <v>225</v>
      </c>
      <c r="CP2242">
        <v>200</v>
      </c>
      <c r="CQ2242">
        <v>225</v>
      </c>
      <c r="CR2242" s="22">
        <v>43068</v>
      </c>
      <c r="CS2242">
        <v>263</v>
      </c>
      <c r="CT2242">
        <v>304</v>
      </c>
      <c r="CU2242">
        <v>245</v>
      </c>
      <c r="CV2242">
        <v>270</v>
      </c>
    </row>
    <row r="2243" spans="1:100">
      <c r="A2243" s="22">
        <v>43066</v>
      </c>
      <c r="B2243">
        <v>5500</v>
      </c>
      <c r="C2243">
        <v>6210</v>
      </c>
      <c r="D2243">
        <v>5470</v>
      </c>
      <c r="E2243">
        <v>6210</v>
      </c>
      <c r="F2243" s="23">
        <f t="shared" si="212"/>
        <v>0.12909090909090915</v>
      </c>
      <c r="G2243" s="22">
        <v>43067</v>
      </c>
      <c r="H2243">
        <v>5210</v>
      </c>
      <c r="I2243">
        <v>5210</v>
      </c>
      <c r="J2243">
        <v>5210</v>
      </c>
      <c r="K2243">
        <v>5210</v>
      </c>
      <c r="L2243" s="22">
        <v>43068</v>
      </c>
      <c r="M2243">
        <v>4490</v>
      </c>
      <c r="N2243" s="4">
        <v>43067</v>
      </c>
      <c r="O2243" s="3" t="s">
        <v>11</v>
      </c>
      <c r="P2243" s="3">
        <v>4124</v>
      </c>
      <c r="Q2243" s="3" t="s">
        <v>704</v>
      </c>
      <c r="R2243" s="3" t="s">
        <v>13</v>
      </c>
      <c r="S2243" s="3">
        <v>0.05</v>
      </c>
      <c r="T2243" s="3">
        <v>2</v>
      </c>
      <c r="U2243" s="3">
        <v>0</v>
      </c>
      <c r="V2243" s="3">
        <v>100</v>
      </c>
      <c r="W2243">
        <v>5210</v>
      </c>
      <c r="X2243" s="4">
        <v>43068</v>
      </c>
      <c r="Y2243">
        <v>5210</v>
      </c>
      <c r="Z2243" s="10">
        <f t="shared" ref="Z2243:Z2306" si="217">(Y2243-W2243)*V2243</f>
        <v>0</v>
      </c>
      <c r="AA2243" s="10">
        <f t="shared" si="216"/>
        <v>0</v>
      </c>
      <c r="AB2243" t="str">
        <f t="shared" si="213"/>
        <v/>
      </c>
      <c r="AC2243">
        <f t="shared" si="214"/>
        <v>-2453770</v>
      </c>
      <c r="AD2243">
        <f t="shared" si="215"/>
        <v>0.16554809843400453</v>
      </c>
      <c r="AE2243" s="15">
        <v>43068</v>
      </c>
      <c r="AF2243" s="9">
        <v>9.6740002012052351E-4</v>
      </c>
      <c r="AG2243" s="12" t="s">
        <v>960</v>
      </c>
      <c r="AH2243" s="20">
        <v>43067.915972222225</v>
      </c>
      <c r="AI2243" s="12">
        <v>4470</v>
      </c>
      <c r="AJ2243" s="12">
        <v>-740</v>
      </c>
      <c r="AK2243" s="12">
        <v>-0.14199999999999999</v>
      </c>
      <c r="AL2243" s="17">
        <v>67100</v>
      </c>
      <c r="AM2243" s="17">
        <v>0.42610364683301344</v>
      </c>
      <c r="AN2243" s="9"/>
      <c r="AO2243" s="9"/>
      <c r="AP2243" s="17">
        <v>0</v>
      </c>
      <c r="AQ2243" s="17">
        <v>5307</v>
      </c>
      <c r="AR2243" s="17">
        <v>1</v>
      </c>
      <c r="AS2243" s="9"/>
      <c r="AT2243" s="17">
        <v>1</v>
      </c>
      <c r="AU2243" s="12">
        <v>1</v>
      </c>
      <c r="AV2243" s="12">
        <v>0.67</v>
      </c>
      <c r="AY2243" s="12">
        <v>1018670</v>
      </c>
      <c r="BA2243" s="12">
        <v>0.68454258675078861</v>
      </c>
      <c r="BD2243" s="12">
        <v>0.42610364683301344</v>
      </c>
      <c r="BE2243" s="12">
        <v>1</v>
      </c>
      <c r="BF2243" s="12">
        <v>1</v>
      </c>
      <c r="BG2243" s="12">
        <v>1</v>
      </c>
      <c r="BT2243" s="12">
        <v>0.32984089399364441</v>
      </c>
      <c r="BU2243" s="12">
        <v>0.64014820710408427</v>
      </c>
      <c r="BV2243" s="12">
        <v>0.67030286956466112</v>
      </c>
      <c r="BW2243" s="12">
        <v>0.69027269669749469</v>
      </c>
      <c r="BX2243" s="12">
        <v>0.5786432085266221</v>
      </c>
      <c r="BY2243" s="12">
        <v>1773</v>
      </c>
      <c r="BZ2243" s="12">
        <v>0.68454258675078861</v>
      </c>
      <c r="CB2243" s="12">
        <v>0.18971477960242006</v>
      </c>
      <c r="CC2243" s="12">
        <v>22520</v>
      </c>
      <c r="CD2243" s="12">
        <v>22510</v>
      </c>
      <c r="CE2243" s="12">
        <v>2.2460224117803942</v>
      </c>
      <c r="CH2243" s="22">
        <v>43066</v>
      </c>
      <c r="CI2243">
        <v>5500</v>
      </c>
      <c r="CJ2243">
        <v>6210</v>
      </c>
      <c r="CK2243">
        <v>5470</v>
      </c>
      <c r="CL2243">
        <v>6210</v>
      </c>
      <c r="CM2243" s="22">
        <v>43067</v>
      </c>
      <c r="CN2243">
        <v>5210</v>
      </c>
      <c r="CO2243">
        <v>5210</v>
      </c>
      <c r="CP2243">
        <v>5210</v>
      </c>
      <c r="CQ2243">
        <v>5210</v>
      </c>
      <c r="CR2243" s="22">
        <v>43068</v>
      </c>
      <c r="CS2243">
        <v>4490</v>
      </c>
      <c r="CT2243">
        <v>4580</v>
      </c>
      <c r="CU2243">
        <v>4210</v>
      </c>
      <c r="CV2243">
        <v>4210</v>
      </c>
    </row>
    <row r="2244" spans="1:100">
      <c r="A2244" s="22">
        <v>43066</v>
      </c>
      <c r="B2244">
        <v>16</v>
      </c>
      <c r="C2244">
        <v>16</v>
      </c>
      <c r="D2244">
        <v>15</v>
      </c>
      <c r="E2244">
        <v>16</v>
      </c>
      <c r="F2244" s="23">
        <f t="shared" si="212"/>
        <v>0</v>
      </c>
      <c r="G2244" s="22">
        <v>43067</v>
      </c>
      <c r="H2244">
        <v>16</v>
      </c>
      <c r="I2244">
        <v>16</v>
      </c>
      <c r="J2244">
        <v>15</v>
      </c>
      <c r="K2244">
        <v>15</v>
      </c>
      <c r="L2244" s="22">
        <v>43068</v>
      </c>
      <c r="M2244">
        <v>16</v>
      </c>
      <c r="N2244" s="4">
        <v>43067</v>
      </c>
      <c r="O2244" s="3" t="s">
        <v>15</v>
      </c>
      <c r="P2244" s="3">
        <v>8918</v>
      </c>
      <c r="Q2244" s="3" t="s">
        <v>72</v>
      </c>
      <c r="R2244" s="3" t="s">
        <v>17</v>
      </c>
      <c r="S2244" s="3">
        <v>0.05</v>
      </c>
      <c r="T2244" s="3">
        <v>2</v>
      </c>
      <c r="U2244" s="3">
        <v>0</v>
      </c>
      <c r="V2244" s="3">
        <v>33400</v>
      </c>
      <c r="W2244">
        <v>16</v>
      </c>
      <c r="X2244" s="4">
        <v>43068</v>
      </c>
      <c r="Y2244">
        <v>15</v>
      </c>
      <c r="Z2244" s="10">
        <f t="shared" si="217"/>
        <v>-33400</v>
      </c>
      <c r="AA2244" s="10">
        <f t="shared" si="216"/>
        <v>33400</v>
      </c>
      <c r="AB2244" t="str">
        <f t="shared" si="213"/>
        <v/>
      </c>
      <c r="AC2244">
        <f t="shared" si="214"/>
        <v>-2453770</v>
      </c>
      <c r="AD2244">
        <f t="shared" si="215"/>
        <v>1.9108280254777066E-2</v>
      </c>
      <c r="AE2244" s="15">
        <v>43068</v>
      </c>
      <c r="AF2244" s="9">
        <v>9.6740002012052351E-4</v>
      </c>
      <c r="AG2244" s="12" t="s">
        <v>962</v>
      </c>
      <c r="AH2244" s="20">
        <v>43067.912499999999</v>
      </c>
      <c r="AI2244" s="12">
        <v>15.7</v>
      </c>
      <c r="AJ2244" s="12">
        <v>0.7</v>
      </c>
      <c r="AK2244" s="12">
        <v>4.6699999999999998E-2</v>
      </c>
      <c r="AL2244" s="17">
        <v>53100</v>
      </c>
      <c r="AM2244" s="17">
        <v>0.2</v>
      </c>
      <c r="AN2244" s="9"/>
      <c r="AO2244" s="9"/>
      <c r="AP2244" s="17">
        <v>0</v>
      </c>
      <c r="AQ2244" s="17">
        <v>11212</v>
      </c>
      <c r="AR2244" s="17">
        <v>0</v>
      </c>
      <c r="AS2244" s="17">
        <v>5.2999999999999999E-2</v>
      </c>
      <c r="AT2244" s="17">
        <v>0</v>
      </c>
      <c r="AU2244" s="12">
        <v>0.30769230769230771</v>
      </c>
      <c r="AV2244" s="12">
        <v>0</v>
      </c>
      <c r="AY2244" s="12">
        <v>747474000</v>
      </c>
      <c r="BA2244" s="12">
        <v>0</v>
      </c>
      <c r="BD2244" s="12">
        <v>0.2</v>
      </c>
      <c r="BE2244" s="12">
        <v>0</v>
      </c>
      <c r="BF2244" s="12">
        <v>0</v>
      </c>
      <c r="BG2244" s="12">
        <v>0.30769230769230771</v>
      </c>
      <c r="BH2244" s="12">
        <v>3.6999999999999998E-2</v>
      </c>
      <c r="BI2244" s="12">
        <v>5.2999999999999999E-2</v>
      </c>
      <c r="BJ2244" s="12">
        <v>1E-3</v>
      </c>
      <c r="BK2244" s="12">
        <v>0.10199999999999999</v>
      </c>
      <c r="BL2244" s="12">
        <v>-395</v>
      </c>
      <c r="BM2244" s="12">
        <v>939</v>
      </c>
      <c r="BN2244" s="12">
        <v>-982</v>
      </c>
      <c r="BO2244" s="12">
        <v>395</v>
      </c>
      <c r="BP2244" s="12">
        <v>-566</v>
      </c>
      <c r="BQ2244" s="12">
        <v>724</v>
      </c>
      <c r="BR2244" s="12">
        <v>-55</v>
      </c>
      <c r="BS2244" s="12">
        <v>833</v>
      </c>
      <c r="BT2244" s="12">
        <v>0.29666131769893905</v>
      </c>
      <c r="BU2244" s="12">
        <v>0.68582109988078543</v>
      </c>
      <c r="BV2244" s="12">
        <v>0.72614347070258167</v>
      </c>
      <c r="BW2244" s="12">
        <v>0.77304490967567974</v>
      </c>
      <c r="BX2244" s="12">
        <v>0.48262894834115799</v>
      </c>
      <c r="BY2244" s="12">
        <v>1773</v>
      </c>
      <c r="BZ2244" s="12">
        <v>0</v>
      </c>
      <c r="CB2244" s="12">
        <v>0.18971477960242006</v>
      </c>
      <c r="CC2244" s="12">
        <v>22520</v>
      </c>
      <c r="CD2244" s="12">
        <v>22510</v>
      </c>
      <c r="CE2244" s="12">
        <v>1.0542141230068338</v>
      </c>
      <c r="CH2244" s="22">
        <v>43066</v>
      </c>
      <c r="CI2244">
        <v>16</v>
      </c>
      <c r="CJ2244">
        <v>16</v>
      </c>
      <c r="CK2244">
        <v>15</v>
      </c>
      <c r="CL2244">
        <v>16</v>
      </c>
      <c r="CM2244" s="22">
        <v>43067</v>
      </c>
      <c r="CN2244">
        <v>16</v>
      </c>
      <c r="CO2244">
        <v>16</v>
      </c>
      <c r="CP2244">
        <v>15</v>
      </c>
      <c r="CQ2244">
        <v>15</v>
      </c>
      <c r="CR2244" s="22">
        <v>43068</v>
      </c>
      <c r="CS2244">
        <v>16</v>
      </c>
      <c r="CT2244">
        <v>16</v>
      </c>
      <c r="CU2244">
        <v>15</v>
      </c>
      <c r="CV2244">
        <v>16</v>
      </c>
    </row>
    <row r="2245" spans="1:100">
      <c r="F2245" s="23" t="str">
        <f t="shared" si="212"/>
        <v/>
      </c>
      <c r="N2245" s="4">
        <v>43067</v>
      </c>
      <c r="O2245" s="3" t="s">
        <v>15</v>
      </c>
      <c r="P2245" s="3">
        <v>2425</v>
      </c>
      <c r="Q2245" s="3" t="s">
        <v>19</v>
      </c>
      <c r="R2245" s="3" t="s">
        <v>17</v>
      </c>
      <c r="S2245" s="3">
        <v>0.05</v>
      </c>
      <c r="T2245" s="3">
        <v>2</v>
      </c>
      <c r="U2245" s="3">
        <v>0</v>
      </c>
      <c r="V2245" s="3">
        <v>400</v>
      </c>
      <c r="X2245" s="4">
        <v>43068</v>
      </c>
      <c r="Z2245" s="10">
        <f t="shared" si="217"/>
        <v>0</v>
      </c>
      <c r="AA2245" s="10">
        <f t="shared" si="216"/>
        <v>0</v>
      </c>
      <c r="AB2245" t="str">
        <f t="shared" si="213"/>
        <v/>
      </c>
      <c r="AC2245">
        <f t="shared" si="214"/>
        <v>-2453770</v>
      </c>
      <c r="AD2245">
        <f t="shared" si="215"/>
        <v>1</v>
      </c>
      <c r="AE2245" s="15">
        <v>43068</v>
      </c>
      <c r="AF2245" s="9">
        <v>9.6740002012052351E-4</v>
      </c>
      <c r="AG2245" s="12" t="s">
        <v>960</v>
      </c>
      <c r="AH2245" s="20">
        <v>43067.915277777778</v>
      </c>
      <c r="AI2245" s="12">
        <v>1563</v>
      </c>
      <c r="AJ2245" s="12">
        <v>221</v>
      </c>
      <c r="AK2245" s="12">
        <v>0.16470000000000001</v>
      </c>
      <c r="AL2245" s="17">
        <v>25700</v>
      </c>
      <c r="AM2245" s="17">
        <v>0.35807050092764381</v>
      </c>
      <c r="AN2245" s="9"/>
      <c r="AO2245" s="9"/>
      <c r="AP2245" s="17">
        <v>0</v>
      </c>
      <c r="AQ2245" s="17">
        <v>3746</v>
      </c>
      <c r="AR2245" s="17">
        <v>0.38945895522388058</v>
      </c>
      <c r="AS2245" s="17">
        <v>0.20699999999999999</v>
      </c>
      <c r="AT2245" s="17">
        <v>0.54070175438596491</v>
      </c>
      <c r="AU2245" s="12">
        <v>0.55232558139534882</v>
      </c>
      <c r="AV2245" s="12">
        <v>0.76</v>
      </c>
      <c r="AY2245" s="12">
        <v>4200000</v>
      </c>
      <c r="BA2245" s="12">
        <v>1</v>
      </c>
      <c r="BD2245" s="12">
        <v>0.35807050092764381</v>
      </c>
      <c r="BE2245" s="12">
        <v>0.38945895522388058</v>
      </c>
      <c r="BF2245" s="12">
        <v>0.54070175438596491</v>
      </c>
      <c r="BG2245" s="12">
        <v>0.55232558139534882</v>
      </c>
      <c r="BH2245" s="12">
        <v>2.4E-2</v>
      </c>
      <c r="BI2245" s="12">
        <v>0.20699999999999999</v>
      </c>
      <c r="BJ2245" s="12">
        <v>0</v>
      </c>
      <c r="BK2245" s="12">
        <v>0.71599999999999997</v>
      </c>
      <c r="BL2245" s="12">
        <v>446</v>
      </c>
      <c r="BM2245" s="12">
        <v>-45</v>
      </c>
      <c r="BN2245" s="12">
        <v>-235</v>
      </c>
      <c r="BO2245" s="12">
        <v>1165</v>
      </c>
      <c r="BP2245" s="12">
        <v>588</v>
      </c>
      <c r="BQ2245" s="12">
        <v>-127</v>
      </c>
      <c r="BR2245" s="12">
        <v>-132</v>
      </c>
      <c r="BS2245" s="12">
        <v>1000</v>
      </c>
      <c r="BT2245" s="12">
        <v>0.33640914599280108</v>
      </c>
      <c r="BU2245" s="12">
        <v>0.53912769256518533</v>
      </c>
      <c r="BV2245" s="12">
        <v>0.56552291971214619</v>
      </c>
      <c r="BW2245" s="12">
        <v>0.47730821303058535</v>
      </c>
      <c r="BX2245" s="12">
        <v>0.62284306810423085</v>
      </c>
      <c r="BY2245" s="12">
        <v>1773</v>
      </c>
      <c r="BZ2245" s="12">
        <v>1</v>
      </c>
      <c r="CB2245" s="12">
        <v>0.18971477960242006</v>
      </c>
      <c r="CC2245" s="12">
        <v>22520</v>
      </c>
      <c r="CD2245" s="12">
        <v>22510</v>
      </c>
      <c r="CE2245" s="12">
        <v>1.8874148955502683</v>
      </c>
    </row>
    <row r="2246" spans="1:100">
      <c r="A2246" s="22">
        <v>43066</v>
      </c>
      <c r="B2246">
        <v>36</v>
      </c>
      <c r="C2246">
        <v>38</v>
      </c>
      <c r="D2246">
        <v>36</v>
      </c>
      <c r="E2246">
        <v>37</v>
      </c>
      <c r="F2246" s="23">
        <f t="shared" si="212"/>
        <v>2.7777777777777679E-2</v>
      </c>
      <c r="G2246" s="22">
        <v>43067</v>
      </c>
      <c r="H2246">
        <v>37</v>
      </c>
      <c r="I2246">
        <v>38</v>
      </c>
      <c r="J2246">
        <v>37</v>
      </c>
      <c r="K2246">
        <v>37</v>
      </c>
      <c r="L2246" s="22">
        <v>43068</v>
      </c>
      <c r="M2246">
        <v>41</v>
      </c>
      <c r="N2246" s="4">
        <v>43067</v>
      </c>
      <c r="O2246" s="3" t="s">
        <v>15</v>
      </c>
      <c r="P2246" s="3">
        <v>8836</v>
      </c>
      <c r="Q2246" s="3" t="s">
        <v>827</v>
      </c>
      <c r="R2246" s="3" t="s">
        <v>17</v>
      </c>
      <c r="S2246" s="3">
        <v>0.05</v>
      </c>
      <c r="T2246" s="3">
        <v>2</v>
      </c>
      <c r="U2246" s="3">
        <v>0</v>
      </c>
      <c r="V2246" s="3">
        <v>13600</v>
      </c>
      <c r="W2246">
        <v>37</v>
      </c>
      <c r="X2246" s="4">
        <v>43068</v>
      </c>
      <c r="Y2246">
        <v>37</v>
      </c>
      <c r="Z2246" s="10">
        <f t="shared" si="217"/>
        <v>0</v>
      </c>
      <c r="AA2246" s="10">
        <f t="shared" si="216"/>
        <v>0</v>
      </c>
      <c r="AB2246" t="str">
        <f t="shared" si="213"/>
        <v/>
      </c>
      <c r="AC2246">
        <f t="shared" si="214"/>
        <v>-2453770</v>
      </c>
      <c r="AD2246">
        <f t="shared" si="215"/>
        <v>0.17777777777777781</v>
      </c>
      <c r="AE2246" s="15">
        <v>43068</v>
      </c>
      <c r="AF2246" s="9">
        <v>9.6740002012052351E-4</v>
      </c>
      <c r="AG2246" s="12" t="s">
        <v>960</v>
      </c>
      <c r="AH2246" s="20">
        <v>43067.895833333336</v>
      </c>
      <c r="AI2246" s="12">
        <v>45</v>
      </c>
      <c r="AJ2246" s="12">
        <v>8</v>
      </c>
      <c r="AK2246" s="12">
        <v>0.2162</v>
      </c>
      <c r="AL2246" s="17">
        <v>24700</v>
      </c>
      <c r="AM2246" s="17">
        <v>0.3611111111111111</v>
      </c>
      <c r="AN2246" s="9"/>
      <c r="AO2246" s="9"/>
      <c r="AP2246" s="17">
        <v>0</v>
      </c>
      <c r="AQ2246" s="17">
        <v>3456</v>
      </c>
      <c r="AR2246" s="17">
        <v>0.22222222222222221</v>
      </c>
      <c r="AS2246" s="17">
        <v>0.13200000000000001</v>
      </c>
      <c r="AT2246" s="17">
        <v>0.3</v>
      </c>
      <c r="AU2246" s="12">
        <v>0.22641509433962265</v>
      </c>
      <c r="AV2246" s="12">
        <v>0</v>
      </c>
      <c r="AY2246" s="12">
        <v>96013277</v>
      </c>
      <c r="BA2246" s="12">
        <v>0.2</v>
      </c>
      <c r="BD2246" s="12">
        <v>0.3611111111111111</v>
      </c>
      <c r="BE2246" s="12">
        <v>0.22222222222222221</v>
      </c>
      <c r="BF2246" s="12">
        <v>0.3</v>
      </c>
      <c r="BG2246" s="12">
        <v>0.22641509433962265</v>
      </c>
      <c r="BH2246" s="12">
        <v>0.34599999999999997</v>
      </c>
      <c r="BI2246" s="12">
        <v>0.13200000000000001</v>
      </c>
      <c r="BJ2246" s="12">
        <v>0</v>
      </c>
      <c r="BK2246" s="12">
        <v>0.45400000000000001</v>
      </c>
      <c r="BL2246" s="12">
        <v>393</v>
      </c>
      <c r="BM2246" s="12">
        <v>8</v>
      </c>
      <c r="BN2246" s="12">
        <v>-5</v>
      </c>
      <c r="BO2246" s="12">
        <v>1009</v>
      </c>
      <c r="BP2246" s="12">
        <v>23</v>
      </c>
      <c r="BQ2246" s="12">
        <v>-4</v>
      </c>
      <c r="BR2246" s="12">
        <v>-187</v>
      </c>
      <c r="BS2246" s="12">
        <v>612</v>
      </c>
      <c r="BT2246" s="12">
        <v>0.32984089399364441</v>
      </c>
      <c r="BU2246" s="12">
        <v>0.64014820710408427</v>
      </c>
      <c r="BV2246" s="12">
        <v>0.67030286956466112</v>
      </c>
      <c r="BW2246" s="12">
        <v>0.69027269669749469</v>
      </c>
      <c r="BX2246" s="12">
        <v>0.5786432085266221</v>
      </c>
      <c r="BY2246" s="12">
        <v>1773</v>
      </c>
      <c r="BZ2246" s="12">
        <v>0.2</v>
      </c>
      <c r="CB2246" s="12">
        <v>0.18971477960242006</v>
      </c>
      <c r="CC2246" s="12">
        <v>22520</v>
      </c>
      <c r="CD2246" s="12">
        <v>22510</v>
      </c>
      <c r="CE2246" s="12">
        <v>1.9034421665401162</v>
      </c>
      <c r="CH2246" s="22">
        <v>43066</v>
      </c>
      <c r="CI2246">
        <v>36</v>
      </c>
      <c r="CJ2246">
        <v>38</v>
      </c>
      <c r="CK2246">
        <v>36</v>
      </c>
      <c r="CL2246">
        <v>37</v>
      </c>
      <c r="CM2246" s="22">
        <v>43067</v>
      </c>
      <c r="CN2246">
        <v>37</v>
      </c>
      <c r="CO2246">
        <v>38</v>
      </c>
      <c r="CP2246">
        <v>37</v>
      </c>
      <c r="CQ2246">
        <v>37</v>
      </c>
      <c r="CR2246" s="22">
        <v>43068</v>
      </c>
      <c r="CS2246">
        <v>41</v>
      </c>
      <c r="CT2246">
        <v>43</v>
      </c>
      <c r="CU2246">
        <v>38</v>
      </c>
      <c r="CV2246">
        <v>39</v>
      </c>
    </row>
    <row r="2247" spans="1:100">
      <c r="A2247" s="22">
        <v>43067</v>
      </c>
      <c r="B2247">
        <v>208</v>
      </c>
      <c r="C2247">
        <v>225</v>
      </c>
      <c r="D2247">
        <v>200</v>
      </c>
      <c r="E2247">
        <v>225</v>
      </c>
      <c r="F2247" s="23">
        <f t="shared" si="212"/>
        <v>8.1730769230769162E-2</v>
      </c>
      <c r="G2247" s="22">
        <v>43068</v>
      </c>
      <c r="H2247">
        <v>263</v>
      </c>
      <c r="I2247">
        <v>304</v>
      </c>
      <c r="J2247">
        <v>245</v>
      </c>
      <c r="K2247">
        <v>270</v>
      </c>
      <c r="L2247" s="22">
        <v>43069</v>
      </c>
      <c r="M2247">
        <v>254</v>
      </c>
      <c r="N2247" s="4">
        <v>43068</v>
      </c>
      <c r="O2247" s="3" t="s">
        <v>15</v>
      </c>
      <c r="P2247" s="3">
        <v>5341</v>
      </c>
      <c r="Q2247" s="3" t="s">
        <v>820</v>
      </c>
      <c r="R2247" s="3" t="s">
        <v>17</v>
      </c>
      <c r="S2247" s="3">
        <v>0.05</v>
      </c>
      <c r="T2247" s="3" t="s">
        <v>64</v>
      </c>
      <c r="U2247" s="3">
        <v>0</v>
      </c>
      <c r="V2247" s="3">
        <v>3000</v>
      </c>
      <c r="W2247">
        <v>263</v>
      </c>
      <c r="X2247" s="4">
        <v>43069</v>
      </c>
      <c r="Y2247">
        <v>270</v>
      </c>
      <c r="Z2247" s="10">
        <f t="shared" si="217"/>
        <v>21000</v>
      </c>
      <c r="AA2247" s="10">
        <f t="shared" si="216"/>
        <v>21000</v>
      </c>
      <c r="AB2247" t="str">
        <f t="shared" si="213"/>
        <v/>
      </c>
      <c r="AC2247">
        <f t="shared" si="214"/>
        <v>-2453770</v>
      </c>
      <c r="AD2247">
        <f t="shared" si="215"/>
        <v>1.4269186270728929E-2</v>
      </c>
      <c r="AE2247" s="15">
        <v>43069</v>
      </c>
      <c r="AF2247" s="9">
        <v>1.0853330551406692E-2</v>
      </c>
      <c r="AG2247" s="12" t="s">
        <v>954</v>
      </c>
      <c r="AH2247" s="20">
        <v>43067.995138888888</v>
      </c>
      <c r="AI2247" s="12">
        <v>259.3</v>
      </c>
      <c r="AJ2247" s="12">
        <v>34.299999999999997</v>
      </c>
      <c r="AK2247" s="12">
        <v>0.15240000000000001</v>
      </c>
      <c r="AL2247" s="17">
        <v>419000</v>
      </c>
      <c r="AM2247" s="17">
        <v>0.72928176795580113</v>
      </c>
      <c r="AN2247" s="9"/>
      <c r="AO2247" s="9"/>
      <c r="AP2247" s="17">
        <v>184.06</v>
      </c>
      <c r="AQ2247" s="17">
        <v>2704</v>
      </c>
      <c r="AR2247" s="17">
        <v>0.78095238095238095</v>
      </c>
      <c r="AS2247" s="17">
        <v>0.41299999999999998</v>
      </c>
      <c r="AT2247" s="17">
        <v>0.78703703703703709</v>
      </c>
      <c r="AU2247" s="12">
        <v>0.8380281690140845</v>
      </c>
      <c r="AV2247" s="12" t="s">
        <v>988</v>
      </c>
      <c r="AY2247" s="12">
        <v>14940000</v>
      </c>
      <c r="BA2247" s="12">
        <v>1</v>
      </c>
      <c r="BD2247" s="12">
        <v>0.72928176795580113</v>
      </c>
      <c r="BE2247" s="12">
        <v>0.78095238095238095</v>
      </c>
      <c r="BF2247" s="12">
        <v>0.78703703703703709</v>
      </c>
      <c r="BG2247" s="12">
        <v>0.8380281690140845</v>
      </c>
      <c r="BH2247" s="12">
        <v>3.2000000000000001E-2</v>
      </c>
      <c r="BI2247" s="12">
        <v>0.41299999999999998</v>
      </c>
      <c r="BJ2247" s="12">
        <v>0</v>
      </c>
      <c r="BK2247" s="12">
        <v>0.32100000000000001</v>
      </c>
      <c r="BL2247" s="12">
        <v>124</v>
      </c>
      <c r="BM2247" s="12">
        <v>-27</v>
      </c>
      <c r="BN2247" s="12">
        <v>-88</v>
      </c>
      <c r="BO2247" s="12">
        <v>472</v>
      </c>
      <c r="BP2247" s="12">
        <v>223</v>
      </c>
      <c r="BQ2247" s="12">
        <v>-88</v>
      </c>
      <c r="BR2247" s="12">
        <v>-96</v>
      </c>
      <c r="BS2247" s="12">
        <v>452</v>
      </c>
      <c r="BT2247" s="12">
        <v>0.38820180067174626</v>
      </c>
      <c r="BU2247" s="12">
        <v>0.68759637069105306</v>
      </c>
      <c r="BV2247" s="12">
        <v>0.72325839912641943</v>
      </c>
      <c r="BW2247" s="12">
        <v>0.7561866456323828</v>
      </c>
      <c r="BX2247" s="12">
        <v>0.55065514395815796</v>
      </c>
      <c r="BY2247" s="12">
        <v>1787.5</v>
      </c>
      <c r="BZ2247" s="12">
        <v>1</v>
      </c>
      <c r="CB2247" s="12">
        <v>0.18971477960242006</v>
      </c>
      <c r="CC2247" s="12">
        <v>22510</v>
      </c>
      <c r="CD2247" s="12">
        <v>22620</v>
      </c>
      <c r="CE2247" s="12">
        <v>3.8440956971519902</v>
      </c>
      <c r="CH2247" s="22">
        <v>43067</v>
      </c>
      <c r="CI2247">
        <v>208</v>
      </c>
      <c r="CJ2247">
        <v>225</v>
      </c>
      <c r="CK2247">
        <v>200</v>
      </c>
      <c r="CL2247">
        <v>225</v>
      </c>
      <c r="CM2247" s="22">
        <v>43068</v>
      </c>
      <c r="CN2247">
        <v>263</v>
      </c>
      <c r="CO2247">
        <v>304</v>
      </c>
      <c r="CP2247">
        <v>245</v>
      </c>
      <c r="CQ2247">
        <v>270</v>
      </c>
      <c r="CR2247" s="22">
        <v>43069</v>
      </c>
      <c r="CS2247">
        <v>254</v>
      </c>
      <c r="CT2247">
        <v>256</v>
      </c>
      <c r="CU2247">
        <v>213</v>
      </c>
      <c r="CV2247">
        <v>219</v>
      </c>
    </row>
    <row r="2248" spans="1:100">
      <c r="A2248" s="22">
        <v>43067</v>
      </c>
      <c r="B2248">
        <v>5210</v>
      </c>
      <c r="C2248">
        <v>5210</v>
      </c>
      <c r="D2248">
        <v>5210</v>
      </c>
      <c r="E2248">
        <v>5210</v>
      </c>
      <c r="F2248" s="23">
        <f t="shared" ref="F2248:F2311" si="218">IF(E2248&lt;&gt;"",E2248/B2248-1,"")</f>
        <v>0</v>
      </c>
      <c r="G2248" s="22">
        <v>43068</v>
      </c>
      <c r="H2248">
        <v>4490</v>
      </c>
      <c r="I2248">
        <v>4580</v>
      </c>
      <c r="J2248">
        <v>4210</v>
      </c>
      <c r="K2248">
        <v>4210</v>
      </c>
      <c r="L2248" s="22">
        <v>43069</v>
      </c>
      <c r="M2248">
        <v>4225</v>
      </c>
      <c r="N2248" s="4">
        <v>43068</v>
      </c>
      <c r="O2248" s="3" t="s">
        <v>11</v>
      </c>
      <c r="P2248" s="3">
        <v>4124</v>
      </c>
      <c r="Q2248" s="3" t="s">
        <v>704</v>
      </c>
      <c r="R2248" s="3" t="s">
        <v>13</v>
      </c>
      <c r="S2248" s="3">
        <v>0.05</v>
      </c>
      <c r="T2248" s="3">
        <v>2</v>
      </c>
      <c r="U2248" s="3">
        <v>0</v>
      </c>
      <c r="V2248" s="3">
        <v>100</v>
      </c>
      <c r="W2248">
        <v>4490</v>
      </c>
      <c r="X2248" s="4">
        <v>43069</v>
      </c>
      <c r="Y2248">
        <v>4210</v>
      </c>
      <c r="Z2248" s="10">
        <f t="shared" si="217"/>
        <v>-28000</v>
      </c>
      <c r="AA2248" s="10">
        <f t="shared" si="216"/>
        <v>28000</v>
      </c>
      <c r="AB2248" t="str">
        <f t="shared" si="213"/>
        <v/>
      </c>
      <c r="AC2248">
        <f t="shared" si="214"/>
        <v>-2453770</v>
      </c>
      <c r="AD2248">
        <f t="shared" si="215"/>
        <v>7.7348066298342788E-3</v>
      </c>
      <c r="AE2248" s="15">
        <v>43069</v>
      </c>
      <c r="AF2248" s="9">
        <v>1.0853330551406692E-2</v>
      </c>
      <c r="AG2248" s="12" t="s">
        <v>960</v>
      </c>
      <c r="AH2248" s="20">
        <v>43067.998611111114</v>
      </c>
      <c r="AI2248" s="12">
        <v>4525</v>
      </c>
      <c r="AJ2248" s="12">
        <v>-685</v>
      </c>
      <c r="AK2248" s="12">
        <v>-0.13150000000000001</v>
      </c>
      <c r="AL2248" s="17">
        <v>73200</v>
      </c>
      <c r="AM2248" s="17">
        <v>0.42610364683301344</v>
      </c>
      <c r="AN2248" s="9"/>
      <c r="AO2248" s="9"/>
      <c r="AP2248" s="17">
        <v>0</v>
      </c>
      <c r="AQ2248" s="17">
        <v>5307</v>
      </c>
      <c r="AR2248" s="17">
        <v>1</v>
      </c>
      <c r="AS2248" s="9"/>
      <c r="AT2248" s="17">
        <v>1</v>
      </c>
      <c r="AU2248" s="12">
        <v>1</v>
      </c>
      <c r="AV2248" s="12">
        <v>0.67</v>
      </c>
      <c r="AY2248" s="12">
        <v>1018670</v>
      </c>
      <c r="BA2248" s="12">
        <v>0.36908517350157727</v>
      </c>
      <c r="BD2248" s="12">
        <v>0.42610364683301344</v>
      </c>
      <c r="BE2248" s="12">
        <v>1</v>
      </c>
      <c r="BF2248" s="12">
        <v>1</v>
      </c>
      <c r="BG2248" s="12">
        <v>1</v>
      </c>
      <c r="BT2248" s="12">
        <v>0.32984089399364441</v>
      </c>
      <c r="BU2248" s="12">
        <v>0.64014820710408427</v>
      </c>
      <c r="BV2248" s="12">
        <v>0.67030286956466112</v>
      </c>
      <c r="BW2248" s="12">
        <v>0.69027269669749469</v>
      </c>
      <c r="BX2248" s="12">
        <v>0.57471676398792881</v>
      </c>
      <c r="BY2248" s="12">
        <v>1787.5</v>
      </c>
      <c r="BZ2248" s="12">
        <v>0.36908517350157727</v>
      </c>
      <c r="CB2248" s="12">
        <v>0.18971477960242006</v>
      </c>
      <c r="CC2248" s="12">
        <v>22510</v>
      </c>
      <c r="CD2248" s="12">
        <v>22620</v>
      </c>
      <c r="CE2248" s="12">
        <v>2.2460224117803942</v>
      </c>
      <c r="CH2248" s="22">
        <v>43067</v>
      </c>
      <c r="CI2248">
        <v>5210</v>
      </c>
      <c r="CJ2248">
        <v>5210</v>
      </c>
      <c r="CK2248">
        <v>5210</v>
      </c>
      <c r="CL2248">
        <v>5210</v>
      </c>
      <c r="CM2248" s="22">
        <v>43068</v>
      </c>
      <c r="CN2248">
        <v>4490</v>
      </c>
      <c r="CO2248">
        <v>4580</v>
      </c>
      <c r="CP2248">
        <v>4210</v>
      </c>
      <c r="CQ2248">
        <v>4210</v>
      </c>
      <c r="CR2248" s="22">
        <v>43069</v>
      </c>
      <c r="CS2248">
        <v>4225</v>
      </c>
      <c r="CT2248">
        <v>4270</v>
      </c>
      <c r="CU2248">
        <v>4020</v>
      </c>
      <c r="CV2248">
        <v>4065</v>
      </c>
    </row>
    <row r="2249" spans="1:100">
      <c r="A2249" s="22">
        <v>43067</v>
      </c>
      <c r="B2249">
        <v>16</v>
      </c>
      <c r="C2249">
        <v>16</v>
      </c>
      <c r="D2249">
        <v>15</v>
      </c>
      <c r="E2249">
        <v>15</v>
      </c>
      <c r="F2249" s="23">
        <f t="shared" si="218"/>
        <v>-6.25E-2</v>
      </c>
      <c r="G2249" s="22">
        <v>43068</v>
      </c>
      <c r="H2249">
        <v>16</v>
      </c>
      <c r="I2249">
        <v>16</v>
      </c>
      <c r="J2249">
        <v>15</v>
      </c>
      <c r="K2249">
        <v>16</v>
      </c>
      <c r="L2249" s="22">
        <v>43069</v>
      </c>
      <c r="M2249">
        <v>16</v>
      </c>
      <c r="N2249" s="4">
        <v>43068</v>
      </c>
      <c r="O2249" s="3" t="s">
        <v>15</v>
      </c>
      <c r="P2249" s="3">
        <v>8918</v>
      </c>
      <c r="Q2249" s="3" t="s">
        <v>72</v>
      </c>
      <c r="R2249" s="3" t="s">
        <v>17</v>
      </c>
      <c r="S2249" s="3">
        <v>0.05</v>
      </c>
      <c r="T2249" s="3">
        <v>2</v>
      </c>
      <c r="U2249" s="3">
        <v>0</v>
      </c>
      <c r="V2249" s="3">
        <v>33400</v>
      </c>
      <c r="W2249">
        <v>16</v>
      </c>
      <c r="X2249" s="4">
        <v>43069</v>
      </c>
      <c r="Y2249">
        <v>16</v>
      </c>
      <c r="Z2249" s="10">
        <f t="shared" si="217"/>
        <v>0</v>
      </c>
      <c r="AA2249" s="10">
        <f t="shared" si="216"/>
        <v>0</v>
      </c>
      <c r="AB2249" t="str">
        <f t="shared" si="213"/>
        <v/>
      </c>
      <c r="AC2249">
        <f t="shared" si="214"/>
        <v>-2453770</v>
      </c>
      <c r="AD2249">
        <f t="shared" si="215"/>
        <v>1.9108280254777066E-2</v>
      </c>
      <c r="AE2249" s="15">
        <v>43069</v>
      </c>
      <c r="AF2249" s="9">
        <v>1.0853330551406692E-2</v>
      </c>
      <c r="AG2249" s="12" t="s">
        <v>962</v>
      </c>
      <c r="AH2249" s="20">
        <v>43067.961805555555</v>
      </c>
      <c r="AI2249" s="12">
        <v>15.7</v>
      </c>
      <c r="AJ2249" s="12">
        <v>0.7</v>
      </c>
      <c r="AK2249" s="12">
        <v>4.6699999999999998E-2</v>
      </c>
      <c r="AL2249" s="17">
        <v>53300</v>
      </c>
      <c r="AM2249" s="17">
        <v>0.2</v>
      </c>
      <c r="AN2249" s="9"/>
      <c r="AO2249" s="9"/>
      <c r="AP2249" s="17">
        <v>0</v>
      </c>
      <c r="AQ2249" s="17">
        <v>11212</v>
      </c>
      <c r="AR2249" s="17">
        <v>0</v>
      </c>
      <c r="AS2249" s="17">
        <v>5.2999999999999999E-2</v>
      </c>
      <c r="AT2249" s="17">
        <v>0</v>
      </c>
      <c r="AU2249" s="12">
        <v>0.30769230769230771</v>
      </c>
      <c r="AV2249" s="12">
        <v>0</v>
      </c>
      <c r="AY2249" s="12">
        <v>747474000</v>
      </c>
      <c r="BA2249" s="12">
        <v>0.5</v>
      </c>
      <c r="BD2249" s="12">
        <v>0.2</v>
      </c>
      <c r="BE2249" s="12">
        <v>0</v>
      </c>
      <c r="BF2249" s="12">
        <v>0</v>
      </c>
      <c r="BG2249" s="12">
        <v>0.30769230769230771</v>
      </c>
      <c r="BH2249" s="12">
        <v>3.6999999999999998E-2</v>
      </c>
      <c r="BI2249" s="12">
        <v>5.2999999999999999E-2</v>
      </c>
      <c r="BJ2249" s="12">
        <v>1E-3</v>
      </c>
      <c r="BK2249" s="12">
        <v>0.10199999999999999</v>
      </c>
      <c r="BL2249" s="12">
        <v>-395</v>
      </c>
      <c r="BM2249" s="12">
        <v>939</v>
      </c>
      <c r="BN2249" s="12">
        <v>-982</v>
      </c>
      <c r="BO2249" s="12">
        <v>395</v>
      </c>
      <c r="BP2249" s="12">
        <v>-566</v>
      </c>
      <c r="BQ2249" s="12">
        <v>724</v>
      </c>
      <c r="BR2249" s="12">
        <v>-55</v>
      </c>
      <c r="BS2249" s="12">
        <v>833</v>
      </c>
      <c r="BT2249" s="12">
        <v>0.29679519548082983</v>
      </c>
      <c r="BU2249" s="12">
        <v>0.68608205968656899</v>
      </c>
      <c r="BV2249" s="12">
        <v>0.72642545732026875</v>
      </c>
      <c r="BW2249" s="12">
        <v>0.77315060555194193</v>
      </c>
      <c r="BX2249" s="12">
        <v>0.54308442699909953</v>
      </c>
      <c r="BY2249" s="12">
        <v>1787.5</v>
      </c>
      <c r="BZ2249" s="12">
        <v>0.5</v>
      </c>
      <c r="CB2249" s="12">
        <v>0.18971477960242006</v>
      </c>
      <c r="CC2249" s="12">
        <v>22510</v>
      </c>
      <c r="CD2249" s="12">
        <v>22620</v>
      </c>
      <c r="CE2249" s="12">
        <v>1.0542141230068338</v>
      </c>
      <c r="CH2249" s="22">
        <v>43067</v>
      </c>
      <c r="CI2249">
        <v>16</v>
      </c>
      <c r="CJ2249">
        <v>16</v>
      </c>
      <c r="CK2249">
        <v>15</v>
      </c>
      <c r="CL2249">
        <v>15</v>
      </c>
      <c r="CM2249" s="22">
        <v>43068</v>
      </c>
      <c r="CN2249">
        <v>16</v>
      </c>
      <c r="CO2249">
        <v>16</v>
      </c>
      <c r="CP2249">
        <v>15</v>
      </c>
      <c r="CQ2249">
        <v>16</v>
      </c>
      <c r="CR2249" s="22">
        <v>43069</v>
      </c>
      <c r="CS2249">
        <v>16</v>
      </c>
      <c r="CT2249">
        <v>16</v>
      </c>
      <c r="CU2249">
        <v>15</v>
      </c>
      <c r="CV2249">
        <v>16</v>
      </c>
    </row>
    <row r="2250" spans="1:100">
      <c r="A2250" s="22">
        <v>43067</v>
      </c>
      <c r="B2250">
        <v>37</v>
      </c>
      <c r="C2250">
        <v>38</v>
      </c>
      <c r="D2250">
        <v>37</v>
      </c>
      <c r="E2250">
        <v>37</v>
      </c>
      <c r="F2250" s="23">
        <f t="shared" si="218"/>
        <v>0</v>
      </c>
      <c r="G2250" s="22">
        <v>43068</v>
      </c>
      <c r="H2250">
        <v>41</v>
      </c>
      <c r="I2250">
        <v>43</v>
      </c>
      <c r="J2250">
        <v>38</v>
      </c>
      <c r="K2250">
        <v>39</v>
      </c>
      <c r="L2250" s="22">
        <v>43069</v>
      </c>
      <c r="M2250">
        <v>39</v>
      </c>
      <c r="N2250" s="4">
        <v>43068</v>
      </c>
      <c r="O2250" s="3" t="s">
        <v>15</v>
      </c>
      <c r="P2250" s="3">
        <v>8836</v>
      </c>
      <c r="Q2250" s="3" t="s">
        <v>827</v>
      </c>
      <c r="R2250" s="3" t="s">
        <v>17</v>
      </c>
      <c r="S2250" s="3">
        <v>0.05</v>
      </c>
      <c r="T2250" s="3">
        <v>2</v>
      </c>
      <c r="U2250" s="3">
        <v>0</v>
      </c>
      <c r="V2250" s="3">
        <v>13600</v>
      </c>
      <c r="W2250">
        <v>41</v>
      </c>
      <c r="X2250" s="4">
        <v>43069</v>
      </c>
      <c r="Y2250">
        <v>39</v>
      </c>
      <c r="Z2250" s="10">
        <f t="shared" si="217"/>
        <v>-27200</v>
      </c>
      <c r="AA2250" s="10">
        <f t="shared" si="216"/>
        <v>27200</v>
      </c>
      <c r="AB2250" t="str">
        <f t="shared" si="213"/>
        <v/>
      </c>
      <c r="AC2250">
        <f t="shared" si="214"/>
        <v>-2453770</v>
      </c>
      <c r="AD2250">
        <f t="shared" si="215"/>
        <v>0.10675381263616557</v>
      </c>
      <c r="AE2250" s="15">
        <v>43069</v>
      </c>
      <c r="AF2250" s="9">
        <v>1.0853330551406692E-2</v>
      </c>
      <c r="AG2250" s="12" t="s">
        <v>960</v>
      </c>
      <c r="AH2250" s="20">
        <v>43067.997916666667</v>
      </c>
      <c r="AI2250" s="12">
        <v>45.9</v>
      </c>
      <c r="AJ2250" s="12">
        <v>8.9</v>
      </c>
      <c r="AK2250" s="12">
        <v>0.24049999999999999</v>
      </c>
      <c r="AL2250" s="17">
        <v>42400</v>
      </c>
      <c r="AM2250" s="17">
        <v>0.3611111111111111</v>
      </c>
      <c r="AN2250" s="9"/>
      <c r="AO2250" s="9"/>
      <c r="AP2250" s="17">
        <v>0</v>
      </c>
      <c r="AQ2250" s="17">
        <v>3456</v>
      </c>
      <c r="AR2250" s="17">
        <v>0.22222222222222221</v>
      </c>
      <c r="AS2250" s="17">
        <v>0.13200000000000001</v>
      </c>
      <c r="AT2250" s="17">
        <v>0.3</v>
      </c>
      <c r="AU2250" s="12">
        <v>0.22641509433962265</v>
      </c>
      <c r="AV2250" s="12">
        <v>0</v>
      </c>
      <c r="AY2250" s="12">
        <v>96013277</v>
      </c>
      <c r="BA2250" s="12">
        <v>0.6</v>
      </c>
      <c r="BD2250" s="12">
        <v>0.3611111111111111</v>
      </c>
      <c r="BE2250" s="12">
        <v>0.22222222222222221</v>
      </c>
      <c r="BF2250" s="12">
        <v>0.3</v>
      </c>
      <c r="BG2250" s="12">
        <v>0.22641509433962265</v>
      </c>
      <c r="BH2250" s="12">
        <v>0.34599999999999997</v>
      </c>
      <c r="BI2250" s="12">
        <v>0.13200000000000001</v>
      </c>
      <c r="BJ2250" s="12">
        <v>0</v>
      </c>
      <c r="BK2250" s="12">
        <v>0.45400000000000001</v>
      </c>
      <c r="BL2250" s="12">
        <v>393</v>
      </c>
      <c r="BM2250" s="12">
        <v>8</v>
      </c>
      <c r="BN2250" s="12">
        <v>-5</v>
      </c>
      <c r="BO2250" s="12">
        <v>1009</v>
      </c>
      <c r="BP2250" s="12">
        <v>23</v>
      </c>
      <c r="BQ2250" s="12">
        <v>-4</v>
      </c>
      <c r="BR2250" s="12">
        <v>-187</v>
      </c>
      <c r="BS2250" s="12">
        <v>612</v>
      </c>
      <c r="BT2250" s="12">
        <v>0.32984089399364441</v>
      </c>
      <c r="BU2250" s="12">
        <v>0.64014820710408427</v>
      </c>
      <c r="BV2250" s="12">
        <v>0.67030286956466112</v>
      </c>
      <c r="BW2250" s="12">
        <v>0.69027269669749469</v>
      </c>
      <c r="BX2250" s="12">
        <v>0.57471676398792881</v>
      </c>
      <c r="BY2250" s="12">
        <v>1787.5</v>
      </c>
      <c r="BZ2250" s="12">
        <v>0.6</v>
      </c>
      <c r="CB2250" s="12">
        <v>0.18971477960242006</v>
      </c>
      <c r="CC2250" s="12">
        <v>22510</v>
      </c>
      <c r="CD2250" s="12">
        <v>22620</v>
      </c>
      <c r="CE2250" s="12">
        <v>1.9034421665401162</v>
      </c>
      <c r="CH2250" s="22">
        <v>43067</v>
      </c>
      <c r="CI2250">
        <v>37</v>
      </c>
      <c r="CJ2250">
        <v>38</v>
      </c>
      <c r="CK2250">
        <v>37</v>
      </c>
      <c r="CL2250">
        <v>37</v>
      </c>
      <c r="CM2250" s="22">
        <v>43068</v>
      </c>
      <c r="CN2250">
        <v>41</v>
      </c>
      <c r="CO2250">
        <v>43</v>
      </c>
      <c r="CP2250">
        <v>38</v>
      </c>
      <c r="CQ2250">
        <v>39</v>
      </c>
      <c r="CR2250" s="22">
        <v>43069</v>
      </c>
      <c r="CS2250">
        <v>39</v>
      </c>
      <c r="CT2250">
        <v>39</v>
      </c>
      <c r="CU2250">
        <v>38</v>
      </c>
      <c r="CV2250">
        <v>38</v>
      </c>
    </row>
    <row r="2251" spans="1:100">
      <c r="F2251" s="23" t="str">
        <f t="shared" si="218"/>
        <v/>
      </c>
      <c r="N2251" s="4">
        <v>43068</v>
      </c>
      <c r="O2251" s="3" t="s">
        <v>15</v>
      </c>
      <c r="P2251" s="3">
        <v>2425</v>
      </c>
      <c r="Q2251" s="3" t="s">
        <v>19</v>
      </c>
      <c r="R2251" s="3" t="s">
        <v>17</v>
      </c>
      <c r="S2251" s="3">
        <v>0.05</v>
      </c>
      <c r="T2251" s="3">
        <v>2</v>
      </c>
      <c r="U2251" s="3">
        <v>0</v>
      </c>
      <c r="V2251" s="3">
        <v>400</v>
      </c>
      <c r="X2251" s="4">
        <v>43069</v>
      </c>
      <c r="Z2251" s="10">
        <f t="shared" si="217"/>
        <v>0</v>
      </c>
      <c r="AA2251" s="10">
        <f t="shared" si="216"/>
        <v>0</v>
      </c>
      <c r="AB2251" t="str">
        <f t="shared" si="213"/>
        <v/>
      </c>
      <c r="AC2251">
        <f t="shared" si="214"/>
        <v>-2453770</v>
      </c>
      <c r="AD2251">
        <f t="shared" si="215"/>
        <v>1</v>
      </c>
      <c r="AE2251" s="15">
        <v>43069</v>
      </c>
      <c r="AF2251" s="9">
        <v>1.0853330551406692E-2</v>
      </c>
      <c r="AG2251" s="12" t="s">
        <v>960</v>
      </c>
      <c r="AH2251" s="20">
        <v>43067.998611111114</v>
      </c>
      <c r="AI2251" s="12">
        <v>1546.1</v>
      </c>
      <c r="AJ2251" s="12">
        <v>204.1</v>
      </c>
      <c r="AK2251" s="12">
        <v>0.15210000000000001</v>
      </c>
      <c r="AL2251" s="17">
        <v>29800</v>
      </c>
      <c r="AM2251" s="17">
        <v>0.35807050092764381</v>
      </c>
      <c r="AN2251" s="9"/>
      <c r="AO2251" s="9"/>
      <c r="AP2251" s="17">
        <v>0</v>
      </c>
      <c r="AQ2251" s="17">
        <v>3746</v>
      </c>
      <c r="AR2251" s="17">
        <v>0.38945895522388058</v>
      </c>
      <c r="AS2251" s="17">
        <v>0.20699999999999999</v>
      </c>
      <c r="AT2251" s="17">
        <v>0.54070175438596491</v>
      </c>
      <c r="AU2251" s="12">
        <v>0.55232558139534882</v>
      </c>
      <c r="AV2251" s="12">
        <v>0.76</v>
      </c>
      <c r="AY2251" s="12">
        <v>4200000</v>
      </c>
      <c r="BA2251" s="12">
        <v>1</v>
      </c>
      <c r="BD2251" s="12">
        <v>0.35807050092764381</v>
      </c>
      <c r="BE2251" s="12">
        <v>0.38945895522388058</v>
      </c>
      <c r="BF2251" s="12">
        <v>0.54070175438596491</v>
      </c>
      <c r="BG2251" s="12">
        <v>0.55232558139534882</v>
      </c>
      <c r="BH2251" s="12">
        <v>2.4E-2</v>
      </c>
      <c r="BI2251" s="12">
        <v>0.20699999999999999</v>
      </c>
      <c r="BJ2251" s="12">
        <v>0</v>
      </c>
      <c r="BK2251" s="12">
        <v>0.71599999999999997</v>
      </c>
      <c r="BL2251" s="12">
        <v>446</v>
      </c>
      <c r="BM2251" s="12">
        <v>-45</v>
      </c>
      <c r="BN2251" s="12">
        <v>-235</v>
      </c>
      <c r="BO2251" s="12">
        <v>1165</v>
      </c>
      <c r="BP2251" s="12">
        <v>588</v>
      </c>
      <c r="BQ2251" s="12">
        <v>-127</v>
      </c>
      <c r="BR2251" s="12">
        <v>-132</v>
      </c>
      <c r="BS2251" s="12">
        <v>1000</v>
      </c>
      <c r="BT2251" s="12">
        <v>0.33640914599280108</v>
      </c>
      <c r="BU2251" s="12">
        <v>0.53912769256518533</v>
      </c>
      <c r="BV2251" s="12">
        <v>0.56552291971214619</v>
      </c>
      <c r="BW2251" s="12">
        <v>0.47730821303058535</v>
      </c>
      <c r="BX2251" s="12">
        <v>0.62284306810423085</v>
      </c>
      <c r="BY2251" s="12">
        <v>1787.5</v>
      </c>
      <c r="BZ2251" s="12">
        <v>1</v>
      </c>
      <c r="CB2251" s="12">
        <v>0.18971477960242006</v>
      </c>
      <c r="CC2251" s="12">
        <v>22510</v>
      </c>
      <c r="CD2251" s="12">
        <v>22620</v>
      </c>
      <c r="CE2251" s="12">
        <v>1.8874148955502683</v>
      </c>
    </row>
    <row r="2252" spans="1:100">
      <c r="A2252" s="22">
        <v>43067</v>
      </c>
      <c r="B2252">
        <v>237</v>
      </c>
      <c r="C2252">
        <v>312</v>
      </c>
      <c r="D2252">
        <v>237</v>
      </c>
      <c r="E2252">
        <v>312</v>
      </c>
      <c r="F2252" s="23">
        <f t="shared" si="218"/>
        <v>0.31645569620253156</v>
      </c>
      <c r="G2252" s="22">
        <v>43068</v>
      </c>
      <c r="H2252">
        <v>392</v>
      </c>
      <c r="I2252">
        <v>392</v>
      </c>
      <c r="J2252">
        <v>381</v>
      </c>
      <c r="K2252">
        <v>392</v>
      </c>
      <c r="L2252" s="22">
        <v>43069</v>
      </c>
      <c r="M2252">
        <v>362</v>
      </c>
      <c r="N2252" s="4">
        <v>43068</v>
      </c>
      <c r="O2252" s="3" t="s">
        <v>15</v>
      </c>
      <c r="P2252" s="3">
        <v>7985</v>
      </c>
      <c r="Q2252" s="3" t="s">
        <v>54</v>
      </c>
      <c r="R2252" s="3" t="s">
        <v>17</v>
      </c>
      <c r="S2252" s="3">
        <v>0.05</v>
      </c>
      <c r="T2252" s="3">
        <v>2</v>
      </c>
      <c r="U2252" s="3">
        <v>0</v>
      </c>
      <c r="V2252" s="3">
        <v>2000</v>
      </c>
      <c r="W2252">
        <v>392</v>
      </c>
      <c r="X2252" s="4">
        <v>43069</v>
      </c>
      <c r="Y2252">
        <v>392</v>
      </c>
      <c r="Z2252" s="10">
        <f t="shared" si="217"/>
        <v>0</v>
      </c>
      <c r="AA2252" s="10">
        <f t="shared" si="216"/>
        <v>0</v>
      </c>
      <c r="AB2252" t="str">
        <f t="shared" si="213"/>
        <v/>
      </c>
      <c r="AC2252">
        <f t="shared" si="214"/>
        <v>-2453770</v>
      </c>
      <c r="AD2252">
        <f t="shared" si="215"/>
        <v>4.8128342245989275E-2</v>
      </c>
      <c r="AE2252" s="15">
        <v>43069</v>
      </c>
      <c r="AF2252" s="9">
        <v>1.0853330551406692E-2</v>
      </c>
      <c r="AG2252" s="12" t="s">
        <v>954</v>
      </c>
      <c r="AH2252" s="20">
        <v>43067.997916666667</v>
      </c>
      <c r="AI2252" s="12">
        <v>374</v>
      </c>
      <c r="AJ2252" s="12">
        <v>62</v>
      </c>
      <c r="AK2252" s="12">
        <v>0.19869999999999999</v>
      </c>
      <c r="AL2252" s="17">
        <v>23000</v>
      </c>
      <c r="AM2252" s="17">
        <v>0.15021459227467812</v>
      </c>
      <c r="AN2252" s="9"/>
      <c r="AO2252" s="9"/>
      <c r="AP2252" s="17">
        <v>0</v>
      </c>
      <c r="AQ2252" s="17">
        <v>2803</v>
      </c>
      <c r="AR2252" s="17">
        <v>0.75862068965517238</v>
      </c>
      <c r="AS2252" s="17">
        <v>0.215</v>
      </c>
      <c r="AT2252" s="17">
        <v>0.52173913043478259</v>
      </c>
      <c r="AU2252" s="12">
        <v>0.67647058823529416</v>
      </c>
      <c r="AV2252" s="12">
        <v>1.29</v>
      </c>
      <c r="AY2252" s="12">
        <v>12028480</v>
      </c>
      <c r="BA2252" s="12">
        <v>1</v>
      </c>
      <c r="BD2252" s="12">
        <v>0.15021459227467812</v>
      </c>
      <c r="BE2252" s="12">
        <v>0.75862068965517238</v>
      </c>
      <c r="BF2252" s="12">
        <v>0.52173913043478259</v>
      </c>
      <c r="BG2252" s="12">
        <v>0.67647058823529416</v>
      </c>
      <c r="BH2252" s="12">
        <v>8.0000000000000002E-3</v>
      </c>
      <c r="BI2252" s="12">
        <v>0.215</v>
      </c>
      <c r="BJ2252" s="12">
        <v>0</v>
      </c>
      <c r="BK2252" s="12">
        <v>0.61799999999999999</v>
      </c>
      <c r="BL2252" s="12">
        <v>273</v>
      </c>
      <c r="BM2252" s="12">
        <v>-145</v>
      </c>
      <c r="BN2252" s="12">
        <v>-102</v>
      </c>
      <c r="BO2252" s="12">
        <v>726</v>
      </c>
      <c r="BP2252" s="12">
        <v>624</v>
      </c>
      <c r="BQ2252" s="12">
        <v>-54</v>
      </c>
      <c r="BR2252" s="12">
        <v>-222</v>
      </c>
      <c r="BS2252" s="12">
        <v>700</v>
      </c>
      <c r="BT2252" s="12">
        <v>0.38820180067174626</v>
      </c>
      <c r="BU2252" s="12">
        <v>0.68759637069105306</v>
      </c>
      <c r="BV2252" s="12">
        <v>0.72325839912641943</v>
      </c>
      <c r="BW2252" s="12">
        <v>0.7561866456323828</v>
      </c>
      <c r="BX2252" s="12">
        <v>0.55065514395815796</v>
      </c>
      <c r="BY2252" s="12">
        <v>1787.5</v>
      </c>
      <c r="BZ2252" s="12">
        <v>1</v>
      </c>
      <c r="CB2252" s="12">
        <v>0.18971477960242006</v>
      </c>
      <c r="CC2252" s="12">
        <v>22510</v>
      </c>
      <c r="CD2252" s="12">
        <v>22620</v>
      </c>
      <c r="CE2252" s="12">
        <v>0.79179172328839442</v>
      </c>
      <c r="CH2252" s="22">
        <v>43067</v>
      </c>
      <c r="CI2252">
        <v>237</v>
      </c>
      <c r="CJ2252">
        <v>312</v>
      </c>
      <c r="CK2252">
        <v>237</v>
      </c>
      <c r="CL2252">
        <v>312</v>
      </c>
      <c r="CM2252" s="22">
        <v>43068</v>
      </c>
      <c r="CN2252">
        <v>392</v>
      </c>
      <c r="CO2252">
        <v>392</v>
      </c>
      <c r="CP2252">
        <v>381</v>
      </c>
      <c r="CQ2252">
        <v>392</v>
      </c>
      <c r="CR2252" s="22">
        <v>43069</v>
      </c>
      <c r="CS2252">
        <v>362</v>
      </c>
      <c r="CT2252">
        <v>375</v>
      </c>
      <c r="CU2252">
        <v>312</v>
      </c>
      <c r="CV2252">
        <v>312</v>
      </c>
    </row>
    <row r="2253" spans="1:100">
      <c r="A2253" s="22">
        <v>43067</v>
      </c>
      <c r="B2253">
        <v>750</v>
      </c>
      <c r="C2253">
        <v>767</v>
      </c>
      <c r="D2253">
        <v>728</v>
      </c>
      <c r="E2253">
        <v>765</v>
      </c>
      <c r="F2253" s="23">
        <f t="shared" si="218"/>
        <v>2.0000000000000018E-2</v>
      </c>
      <c r="G2253" s="22">
        <v>43068</v>
      </c>
      <c r="H2253">
        <v>720</v>
      </c>
      <c r="I2253">
        <v>745</v>
      </c>
      <c r="J2253">
        <v>680</v>
      </c>
      <c r="K2253">
        <v>697</v>
      </c>
      <c r="L2253" s="22">
        <v>43069</v>
      </c>
      <c r="M2253">
        <v>677</v>
      </c>
      <c r="N2253" s="4">
        <v>43068</v>
      </c>
      <c r="O2253" s="3" t="s">
        <v>15</v>
      </c>
      <c r="P2253" s="3">
        <v>3911</v>
      </c>
      <c r="Q2253" s="3" t="s">
        <v>42</v>
      </c>
      <c r="R2253" s="3" t="s">
        <v>17</v>
      </c>
      <c r="S2253" s="3">
        <v>0.05</v>
      </c>
      <c r="T2253" s="3">
        <v>2</v>
      </c>
      <c r="U2253" s="3">
        <v>0</v>
      </c>
      <c r="V2253" s="3">
        <v>700</v>
      </c>
      <c r="W2253">
        <v>720</v>
      </c>
      <c r="X2253" s="4">
        <v>43069</v>
      </c>
      <c r="Y2253">
        <v>697</v>
      </c>
      <c r="Z2253" s="10">
        <f t="shared" si="217"/>
        <v>-16100</v>
      </c>
      <c r="AA2253" s="10">
        <f t="shared" si="216"/>
        <v>16100</v>
      </c>
      <c r="AB2253" t="str">
        <f t="shared" ref="AB2253:AB2316" si="219">IF(AND(O2253="夜間上昇",T2253=1,AF2253&gt;0),Z2253,"")</f>
        <v/>
      </c>
      <c r="AC2253">
        <f t="shared" si="214"/>
        <v>-2453770</v>
      </c>
      <c r="AD2253">
        <f t="shared" si="215"/>
        <v>0.11111111111111116</v>
      </c>
      <c r="AE2253" s="15">
        <v>43069</v>
      </c>
      <c r="AF2253" s="9">
        <v>1.0853330551406692E-2</v>
      </c>
      <c r="AG2253" s="12" t="s">
        <v>957</v>
      </c>
      <c r="AH2253" s="20">
        <v>43067.995833333334</v>
      </c>
      <c r="AI2253" s="12">
        <v>810</v>
      </c>
      <c r="AJ2253" s="12">
        <v>45</v>
      </c>
      <c r="AK2253" s="12">
        <v>5.8799999999999998E-2</v>
      </c>
      <c r="AL2253" s="17">
        <v>13300</v>
      </c>
      <c r="AM2253" s="17">
        <v>0.43208279430789132</v>
      </c>
      <c r="AN2253" s="9"/>
      <c r="AO2253" s="9"/>
      <c r="AP2253" s="17">
        <v>0</v>
      </c>
      <c r="AQ2253" s="17">
        <v>26663</v>
      </c>
      <c r="AR2253" s="17">
        <v>0.76976744186046508</v>
      </c>
      <c r="AS2253" s="17">
        <v>9.0999999999999998E-2</v>
      </c>
      <c r="AT2253" s="17">
        <v>0.78980891719745228</v>
      </c>
      <c r="AU2253" s="12">
        <v>0.59843749999999996</v>
      </c>
      <c r="AV2253" s="12" t="s">
        <v>988</v>
      </c>
      <c r="AY2253" s="12">
        <v>34493500</v>
      </c>
      <c r="BA2253" s="12">
        <v>0.21167883211678831</v>
      </c>
      <c r="BD2253" s="12">
        <v>0.43208279430789132</v>
      </c>
      <c r="BE2253" s="12">
        <v>0.76976744186046508</v>
      </c>
      <c r="BF2253" s="12">
        <v>0.78980891719745228</v>
      </c>
      <c r="BG2253" s="12">
        <v>0.59843749999999996</v>
      </c>
      <c r="BH2253" s="12">
        <v>0.19900000000000001</v>
      </c>
      <c r="BI2253" s="12">
        <v>9.0999999999999998E-2</v>
      </c>
      <c r="BJ2253" s="12">
        <v>0.02</v>
      </c>
      <c r="BK2253" s="12">
        <v>0.68899999999999995</v>
      </c>
      <c r="BL2253" s="12">
        <v>691</v>
      </c>
      <c r="BM2253" s="12">
        <v>2</v>
      </c>
      <c r="BN2253" s="12">
        <v>821</v>
      </c>
      <c r="BO2253" s="12">
        <v>2003</v>
      </c>
      <c r="BP2253" s="12">
        <v>-298</v>
      </c>
      <c r="BQ2253" s="12">
        <v>-202</v>
      </c>
      <c r="BR2253" s="12">
        <v>550</v>
      </c>
      <c r="BS2253" s="12">
        <v>495</v>
      </c>
      <c r="BT2253" s="12">
        <v>0.34243659958888634</v>
      </c>
      <c r="BU2253" s="12">
        <v>0.46482438852067287</v>
      </c>
      <c r="BV2253" s="12">
        <v>0.47417741826553833</v>
      </c>
      <c r="BW2253" s="12">
        <v>0.48248834167566496</v>
      </c>
      <c r="BX2253" s="12">
        <v>0.5403350942007048</v>
      </c>
      <c r="BY2253" s="12">
        <v>1787.5</v>
      </c>
      <c r="BZ2253" s="12">
        <v>0.21167883211678831</v>
      </c>
      <c r="CB2253" s="12">
        <v>0.18971477960242006</v>
      </c>
      <c r="CC2253" s="12">
        <v>22510</v>
      </c>
      <c r="CD2253" s="12">
        <v>22620</v>
      </c>
      <c r="CE2253" s="12">
        <v>2.2775389203381788</v>
      </c>
      <c r="CH2253" s="22">
        <v>43067</v>
      </c>
      <c r="CI2253">
        <v>750</v>
      </c>
      <c r="CJ2253">
        <v>767</v>
      </c>
      <c r="CK2253">
        <v>728</v>
      </c>
      <c r="CL2253">
        <v>765</v>
      </c>
      <c r="CM2253" s="22">
        <v>43068</v>
      </c>
      <c r="CN2253">
        <v>720</v>
      </c>
      <c r="CO2253">
        <v>745</v>
      </c>
      <c r="CP2253">
        <v>680</v>
      </c>
      <c r="CQ2253">
        <v>697</v>
      </c>
      <c r="CR2253" s="22">
        <v>43069</v>
      </c>
      <c r="CS2253">
        <v>677</v>
      </c>
      <c r="CT2253">
        <v>677</v>
      </c>
      <c r="CU2253">
        <v>615</v>
      </c>
      <c r="CV2253">
        <v>633</v>
      </c>
    </row>
    <row r="2254" spans="1:100">
      <c r="A2254" s="22">
        <v>43067</v>
      </c>
      <c r="B2254">
        <v>1142</v>
      </c>
      <c r="C2254">
        <v>1170</v>
      </c>
      <c r="D2254">
        <v>1120</v>
      </c>
      <c r="E2254">
        <v>1141</v>
      </c>
      <c r="F2254" s="23">
        <f t="shared" si="218"/>
        <v>-8.756567425569628E-4</v>
      </c>
      <c r="G2254" s="22">
        <v>43068</v>
      </c>
      <c r="H2254">
        <v>1200</v>
      </c>
      <c r="I2254">
        <v>1200</v>
      </c>
      <c r="J2254">
        <v>1078</v>
      </c>
      <c r="K2254">
        <v>1114</v>
      </c>
      <c r="L2254" s="22">
        <v>43069</v>
      </c>
      <c r="M2254">
        <v>1117</v>
      </c>
      <c r="N2254" s="4">
        <v>43068</v>
      </c>
      <c r="O2254" s="3" t="s">
        <v>15</v>
      </c>
      <c r="P2254" s="3">
        <v>2375</v>
      </c>
      <c r="Q2254" s="3" t="s">
        <v>623</v>
      </c>
      <c r="R2254" s="3" t="s">
        <v>17</v>
      </c>
      <c r="S2254" s="3">
        <v>0.05</v>
      </c>
      <c r="T2254" s="3">
        <v>2</v>
      </c>
      <c r="U2254" s="3">
        <v>0</v>
      </c>
      <c r="V2254" s="3">
        <v>500</v>
      </c>
      <c r="W2254">
        <v>1200</v>
      </c>
      <c r="X2254" s="4">
        <v>43069</v>
      </c>
      <c r="Y2254">
        <v>1114</v>
      </c>
      <c r="Z2254" s="10">
        <f t="shared" si="217"/>
        <v>-43000</v>
      </c>
      <c r="AA2254" s="10">
        <f t="shared" si="216"/>
        <v>43000</v>
      </c>
      <c r="AB2254" t="str">
        <f t="shared" si="219"/>
        <v/>
      </c>
      <c r="AC2254">
        <f t="shared" si="214"/>
        <v>-2453770</v>
      </c>
      <c r="AD2254">
        <f t="shared" si="215"/>
        <v>3.6144578313253017E-2</v>
      </c>
      <c r="AE2254" s="15">
        <v>43069</v>
      </c>
      <c r="AF2254" s="9">
        <v>1.0853330551406692E-2</v>
      </c>
      <c r="AG2254" s="12" t="s">
        <v>954</v>
      </c>
      <c r="AH2254" s="20">
        <v>43067.998611111114</v>
      </c>
      <c r="AI2254" s="12">
        <v>1245</v>
      </c>
      <c r="AJ2254" s="12">
        <v>104</v>
      </c>
      <c r="AK2254" s="12">
        <v>9.11E-2</v>
      </c>
      <c r="AL2254" s="17">
        <v>9200</v>
      </c>
      <c r="AM2254" s="17">
        <v>0.2072398190045249</v>
      </c>
      <c r="AN2254" s="9"/>
      <c r="AO2254" s="9"/>
      <c r="AP2254" s="17">
        <v>0</v>
      </c>
      <c r="AQ2254" s="17">
        <v>7904</v>
      </c>
      <c r="AR2254" s="17">
        <v>0.81972789115646261</v>
      </c>
      <c r="AS2254" s="17">
        <v>0.189</v>
      </c>
      <c r="AT2254" s="17">
        <v>0.84226190476190477</v>
      </c>
      <c r="AU2254" s="12">
        <v>0.79132791327913277</v>
      </c>
      <c r="AV2254" s="12" t="s">
        <v>988</v>
      </c>
      <c r="AY2254" s="12">
        <v>7152570</v>
      </c>
      <c r="BA2254" s="12">
        <v>0.80575539568345322</v>
      </c>
      <c r="BD2254" s="12">
        <v>0.2072398190045249</v>
      </c>
      <c r="BE2254" s="12">
        <v>0.81972789115646261</v>
      </c>
      <c r="BF2254" s="12">
        <v>0.84226190476190477</v>
      </c>
      <c r="BG2254" s="12">
        <v>0.79132791327913277</v>
      </c>
      <c r="BH2254" s="12">
        <v>0.27900000000000003</v>
      </c>
      <c r="BI2254" s="12">
        <v>0.189</v>
      </c>
      <c r="BJ2254" s="12">
        <v>0</v>
      </c>
      <c r="BK2254" s="12">
        <v>0.627</v>
      </c>
      <c r="BL2254" s="12">
        <v>176</v>
      </c>
      <c r="BM2254" s="12">
        <v>-79</v>
      </c>
      <c r="BN2254" s="12">
        <v>279</v>
      </c>
      <c r="BO2254" s="12">
        <v>1396</v>
      </c>
      <c r="BP2254" s="12">
        <v>369</v>
      </c>
      <c r="BQ2254" s="12">
        <v>83</v>
      </c>
      <c r="BR2254" s="12">
        <v>-133</v>
      </c>
      <c r="BS2254" s="12">
        <v>1020</v>
      </c>
      <c r="BT2254" s="12">
        <v>0.38820180067174626</v>
      </c>
      <c r="BU2254" s="12">
        <v>0.68759637069105306</v>
      </c>
      <c r="BV2254" s="12">
        <v>0.72325839912641943</v>
      </c>
      <c r="BW2254" s="12">
        <v>0.7561866456323828</v>
      </c>
      <c r="BX2254" s="12">
        <v>0.55065514395815796</v>
      </c>
      <c r="BY2254" s="12">
        <v>1787.5</v>
      </c>
      <c r="BZ2254" s="12">
        <v>0.80575539568345322</v>
      </c>
      <c r="CB2254" s="12">
        <v>0.18971477960242006</v>
      </c>
      <c r="CC2254" s="12">
        <v>22510</v>
      </c>
      <c r="CD2254" s="12">
        <v>22620</v>
      </c>
      <c r="CE2254" s="12">
        <v>1.0923757202197508</v>
      </c>
      <c r="CH2254" s="22">
        <v>43067</v>
      </c>
      <c r="CI2254">
        <v>1142</v>
      </c>
      <c r="CJ2254">
        <v>1170</v>
      </c>
      <c r="CK2254">
        <v>1120</v>
      </c>
      <c r="CL2254">
        <v>1141</v>
      </c>
      <c r="CM2254" s="22">
        <v>43068</v>
      </c>
      <c r="CN2254">
        <v>1200</v>
      </c>
      <c r="CO2254">
        <v>1200</v>
      </c>
      <c r="CP2254">
        <v>1078</v>
      </c>
      <c r="CQ2254">
        <v>1114</v>
      </c>
      <c r="CR2254" s="22">
        <v>43069</v>
      </c>
      <c r="CS2254">
        <v>1117</v>
      </c>
      <c r="CT2254">
        <v>1118</v>
      </c>
      <c r="CU2254">
        <v>1058</v>
      </c>
      <c r="CV2254">
        <v>1064</v>
      </c>
    </row>
    <row r="2255" spans="1:100">
      <c r="A2255" s="22">
        <v>43067</v>
      </c>
      <c r="B2255">
        <v>222</v>
      </c>
      <c r="C2255">
        <v>288</v>
      </c>
      <c r="D2255">
        <v>216</v>
      </c>
      <c r="E2255">
        <v>259</v>
      </c>
      <c r="F2255" s="23">
        <f t="shared" si="218"/>
        <v>0.16666666666666674</v>
      </c>
      <c r="G2255" s="22">
        <v>43068</v>
      </c>
      <c r="H2255">
        <v>243</v>
      </c>
      <c r="I2255">
        <v>258</v>
      </c>
      <c r="J2255">
        <v>234</v>
      </c>
      <c r="K2255">
        <v>245</v>
      </c>
      <c r="L2255" s="22">
        <v>43069</v>
      </c>
      <c r="M2255">
        <v>240</v>
      </c>
      <c r="N2255" s="4">
        <v>43068</v>
      </c>
      <c r="O2255" s="3" t="s">
        <v>15</v>
      </c>
      <c r="P2255" s="3">
        <v>8912</v>
      </c>
      <c r="Q2255" s="3" t="s">
        <v>863</v>
      </c>
      <c r="R2255" s="3" t="s">
        <v>17</v>
      </c>
      <c r="S2255" s="3">
        <v>0.05</v>
      </c>
      <c r="T2255" s="3">
        <v>1</v>
      </c>
      <c r="U2255" s="3">
        <v>0</v>
      </c>
      <c r="V2255" s="3">
        <v>2000</v>
      </c>
      <c r="W2255">
        <v>243</v>
      </c>
      <c r="X2255" s="4">
        <v>43069</v>
      </c>
      <c r="Y2255">
        <v>245</v>
      </c>
      <c r="Z2255" s="10">
        <f t="shared" si="217"/>
        <v>4000</v>
      </c>
      <c r="AA2255" s="10">
        <f t="shared" si="216"/>
        <v>4000</v>
      </c>
      <c r="AB2255">
        <f t="shared" si="219"/>
        <v>4000</v>
      </c>
      <c r="AC2255">
        <f t="shared" si="214"/>
        <v>-2449770</v>
      </c>
      <c r="AD2255">
        <f t="shared" si="215"/>
        <v>9.2945128779395203E-2</v>
      </c>
      <c r="AE2255" s="15">
        <v>43069</v>
      </c>
      <c r="AF2255" s="9">
        <v>1.0853330551406692E-2</v>
      </c>
      <c r="AG2255" s="12" t="s">
        <v>954</v>
      </c>
      <c r="AH2255" s="20">
        <v>43067.998611111114</v>
      </c>
      <c r="AI2255" s="12">
        <v>267.89999999999998</v>
      </c>
      <c r="AJ2255" s="12">
        <v>8.9</v>
      </c>
      <c r="AK2255" s="12">
        <v>3.44E-2</v>
      </c>
      <c r="AL2255" s="17">
        <v>6500</v>
      </c>
      <c r="AM2255" s="17">
        <v>0.48214285714285715</v>
      </c>
      <c r="AN2255" s="9"/>
      <c r="AO2255" s="9"/>
      <c r="AP2255" s="17">
        <v>4.6900000000000004</v>
      </c>
      <c r="AQ2255" s="17">
        <v>5040</v>
      </c>
      <c r="AR2255" s="17">
        <v>1</v>
      </c>
      <c r="AS2255" s="17">
        <v>0.16200000000000001</v>
      </c>
      <c r="AT2255" s="17">
        <v>1</v>
      </c>
      <c r="AU2255" s="12">
        <v>1</v>
      </c>
      <c r="AV2255" s="12">
        <v>0.89</v>
      </c>
      <c r="AY2255" s="12">
        <v>22500000</v>
      </c>
      <c r="BA2255" s="12">
        <v>0.87387387387387383</v>
      </c>
      <c r="BD2255" s="12">
        <v>0.48214285714285715</v>
      </c>
      <c r="BE2255" s="12">
        <v>1</v>
      </c>
      <c r="BF2255" s="12">
        <v>1</v>
      </c>
      <c r="BG2255" s="12">
        <v>1</v>
      </c>
      <c r="BH2255" s="12">
        <v>7.0000000000000001E-3</v>
      </c>
      <c r="BI2255" s="12">
        <v>0.16200000000000001</v>
      </c>
      <c r="BJ2255" s="12">
        <v>0</v>
      </c>
      <c r="BK2255" s="12">
        <v>0.55900000000000005</v>
      </c>
      <c r="BL2255" s="12">
        <v>89</v>
      </c>
      <c r="BM2255" s="12">
        <v>-3</v>
      </c>
      <c r="BN2255" s="12">
        <v>-3</v>
      </c>
      <c r="BO2255" s="12">
        <v>166</v>
      </c>
      <c r="BP2255" s="12">
        <v>5</v>
      </c>
      <c r="BQ2255" s="12">
        <v>-44</v>
      </c>
      <c r="BR2255" s="12">
        <v>-2</v>
      </c>
      <c r="BS2255" s="12">
        <v>83</v>
      </c>
      <c r="BT2255" s="12">
        <v>0.38820180067174626</v>
      </c>
      <c r="BU2255" s="12">
        <v>0.68759637069105306</v>
      </c>
      <c r="BV2255" s="12">
        <v>0.72325839912641943</v>
      </c>
      <c r="BW2255" s="12">
        <v>0.7561866456323828</v>
      </c>
      <c r="BX2255" s="12">
        <v>0.55065514395815796</v>
      </c>
      <c r="BY2255" s="12">
        <v>1787.5</v>
      </c>
      <c r="BZ2255" s="12">
        <v>0.87387387387387383</v>
      </c>
      <c r="CB2255" s="12">
        <v>0.18971477960242006</v>
      </c>
      <c r="CC2255" s="12">
        <v>22510</v>
      </c>
      <c r="CD2255" s="12">
        <v>22620</v>
      </c>
      <c r="CE2255" s="12">
        <v>2.5414090465343313</v>
      </c>
      <c r="CH2255" s="22">
        <v>43067</v>
      </c>
      <c r="CI2255">
        <v>222</v>
      </c>
      <c r="CJ2255">
        <v>288</v>
      </c>
      <c r="CK2255">
        <v>216</v>
      </c>
      <c r="CL2255">
        <v>259</v>
      </c>
      <c r="CM2255" s="22">
        <v>43068</v>
      </c>
      <c r="CN2255">
        <v>243</v>
      </c>
      <c r="CO2255">
        <v>258</v>
      </c>
      <c r="CP2255">
        <v>234</v>
      </c>
      <c r="CQ2255">
        <v>245</v>
      </c>
      <c r="CR2255" s="22">
        <v>43069</v>
      </c>
      <c r="CS2255">
        <v>240</v>
      </c>
      <c r="CT2255">
        <v>241</v>
      </c>
      <c r="CU2255">
        <v>231</v>
      </c>
      <c r="CV2255">
        <v>235</v>
      </c>
    </row>
    <row r="2256" spans="1:100">
      <c r="A2256" s="22">
        <v>43067</v>
      </c>
      <c r="B2256">
        <v>149</v>
      </c>
      <c r="C2256">
        <v>168</v>
      </c>
      <c r="D2256">
        <v>149</v>
      </c>
      <c r="E2256">
        <v>166</v>
      </c>
      <c r="F2256" s="23">
        <f t="shared" si="218"/>
        <v>0.11409395973154357</v>
      </c>
      <c r="G2256" s="22">
        <v>43068</v>
      </c>
      <c r="H2256">
        <v>169</v>
      </c>
      <c r="I2256">
        <v>173</v>
      </c>
      <c r="J2256">
        <v>158</v>
      </c>
      <c r="K2256">
        <v>162</v>
      </c>
      <c r="L2256" s="22">
        <v>43069</v>
      </c>
      <c r="M2256">
        <v>163</v>
      </c>
      <c r="N2256" s="4">
        <v>43068</v>
      </c>
      <c r="O2256" s="3" t="s">
        <v>15</v>
      </c>
      <c r="P2256" s="3">
        <v>2666</v>
      </c>
      <c r="Q2256" s="3" t="s">
        <v>754</v>
      </c>
      <c r="R2256" s="3" t="s">
        <v>17</v>
      </c>
      <c r="S2256" s="3">
        <v>0.05</v>
      </c>
      <c r="T2256" s="3">
        <v>2</v>
      </c>
      <c r="U2256" s="3">
        <v>0</v>
      </c>
      <c r="V2256" s="3">
        <v>3100</v>
      </c>
      <c r="W2256">
        <v>169</v>
      </c>
      <c r="X2256" s="4">
        <v>43069</v>
      </c>
      <c r="Y2256">
        <v>162</v>
      </c>
      <c r="Z2256" s="10">
        <f t="shared" si="217"/>
        <v>-21700</v>
      </c>
      <c r="AA2256" s="10">
        <f t="shared" si="216"/>
        <v>21700</v>
      </c>
      <c r="AB2256" t="str">
        <f t="shared" si="219"/>
        <v/>
      </c>
      <c r="AC2256">
        <f t="shared" si="214"/>
        <v>-2449770</v>
      </c>
      <c r="AD2256">
        <f t="shared" si="215"/>
        <v>5.5865921787709549E-2</v>
      </c>
      <c r="AE2256" s="15">
        <v>43069</v>
      </c>
      <c r="AF2256" s="9">
        <v>1.0853330551406692E-2</v>
      </c>
      <c r="AG2256" s="12" t="s">
        <v>960</v>
      </c>
      <c r="AH2256" s="20">
        <v>43067.988194444442</v>
      </c>
      <c r="AI2256" s="12">
        <v>179</v>
      </c>
      <c r="AJ2256" s="12">
        <v>13</v>
      </c>
      <c r="AK2256" s="12">
        <v>7.8299999999999995E-2</v>
      </c>
      <c r="AL2256" s="17">
        <v>3700</v>
      </c>
      <c r="AM2256" s="17">
        <v>0.77027027027027029</v>
      </c>
      <c r="AN2256" s="9"/>
      <c r="AO2256" s="9"/>
      <c r="AP2256" s="17">
        <v>0</v>
      </c>
      <c r="AQ2256" s="17">
        <v>2139</v>
      </c>
      <c r="AR2256" s="17">
        <v>0.5641025641025641</v>
      </c>
      <c r="AS2256" s="17">
        <v>0.11600000000000001</v>
      </c>
      <c r="AT2256" s="17">
        <v>0.59036144578313254</v>
      </c>
      <c r="AU2256" s="12">
        <v>0.64210526315789473</v>
      </c>
      <c r="AV2256" s="12">
        <v>0</v>
      </c>
      <c r="AY2256" s="12">
        <v>14451000</v>
      </c>
      <c r="BA2256" s="12">
        <v>0.59183673469387754</v>
      </c>
      <c r="BD2256" s="12">
        <v>0.77027027027027029</v>
      </c>
      <c r="BE2256" s="12">
        <v>0.5641025641025641</v>
      </c>
      <c r="BF2256" s="12">
        <v>0.59036144578313254</v>
      </c>
      <c r="BG2256" s="12">
        <v>0.64210526315789473</v>
      </c>
      <c r="BH2256" s="12">
        <v>1E-3</v>
      </c>
      <c r="BI2256" s="12">
        <v>0.11600000000000001</v>
      </c>
      <c r="BJ2256" s="12">
        <v>0</v>
      </c>
      <c r="BK2256" s="12">
        <v>0.50900000000000001</v>
      </c>
      <c r="BL2256" s="12">
        <v>360</v>
      </c>
      <c r="BM2256" s="12">
        <v>-113</v>
      </c>
      <c r="BN2256" s="12">
        <v>-282</v>
      </c>
      <c r="BO2256" s="12">
        <v>525</v>
      </c>
      <c r="BP2256" s="12">
        <v>230</v>
      </c>
      <c r="BQ2256" s="12">
        <v>-105</v>
      </c>
      <c r="BR2256" s="12">
        <v>-76</v>
      </c>
      <c r="BS2256" s="12">
        <v>560</v>
      </c>
      <c r="BT2256" s="12">
        <v>0.32984089399364441</v>
      </c>
      <c r="BU2256" s="12">
        <v>0.64014820710408427</v>
      </c>
      <c r="BV2256" s="12">
        <v>0.67030286956466112</v>
      </c>
      <c r="BW2256" s="12">
        <v>0.69027269669749469</v>
      </c>
      <c r="BX2256" s="12">
        <v>0.57471676398792881</v>
      </c>
      <c r="BY2256" s="12">
        <v>1787.5</v>
      </c>
      <c r="BZ2256" s="12">
        <v>0.59183673469387754</v>
      </c>
      <c r="CB2256" s="12">
        <v>0.18971477960242006</v>
      </c>
      <c r="CC2256" s="12">
        <v>22510</v>
      </c>
      <c r="CD2256" s="12">
        <v>22620</v>
      </c>
      <c r="CE2256" s="12">
        <v>4.0601489872560483</v>
      </c>
      <c r="CH2256" s="22">
        <v>43067</v>
      </c>
      <c r="CI2256">
        <v>149</v>
      </c>
      <c r="CJ2256">
        <v>168</v>
      </c>
      <c r="CK2256">
        <v>149</v>
      </c>
      <c r="CL2256">
        <v>166</v>
      </c>
      <c r="CM2256" s="22">
        <v>43068</v>
      </c>
      <c r="CN2256">
        <v>169</v>
      </c>
      <c r="CO2256">
        <v>173</v>
      </c>
      <c r="CP2256">
        <v>158</v>
      </c>
      <c r="CQ2256">
        <v>162</v>
      </c>
      <c r="CR2256" s="22">
        <v>43069</v>
      </c>
      <c r="CS2256">
        <v>163</v>
      </c>
      <c r="CT2256">
        <v>163</v>
      </c>
      <c r="CU2256">
        <v>149</v>
      </c>
      <c r="CV2256">
        <v>154</v>
      </c>
    </row>
    <row r="2257" spans="1:100">
      <c r="A2257" s="22">
        <v>43067</v>
      </c>
      <c r="B2257">
        <v>4715</v>
      </c>
      <c r="C2257">
        <v>4810</v>
      </c>
      <c r="D2257">
        <v>4695</v>
      </c>
      <c r="E2257">
        <v>4800</v>
      </c>
      <c r="F2257" s="23">
        <f t="shared" si="218"/>
        <v>1.8027571580063517E-2</v>
      </c>
      <c r="G2257" s="22">
        <v>43068</v>
      </c>
      <c r="H2257">
        <v>4910</v>
      </c>
      <c r="I2257">
        <v>5120</v>
      </c>
      <c r="J2257">
        <v>4905</v>
      </c>
      <c r="K2257">
        <v>5100</v>
      </c>
      <c r="L2257" s="22">
        <v>43069</v>
      </c>
      <c r="M2257">
        <v>5070</v>
      </c>
      <c r="N2257" s="4">
        <v>43068</v>
      </c>
      <c r="O2257" s="3" t="s">
        <v>15</v>
      </c>
      <c r="P2257" s="3">
        <v>3038</v>
      </c>
      <c r="Q2257" s="3" t="s">
        <v>864</v>
      </c>
      <c r="R2257" s="3" t="s">
        <v>17</v>
      </c>
      <c r="S2257" s="3">
        <v>0.05</v>
      </c>
      <c r="T2257" s="3">
        <v>2</v>
      </c>
      <c r="U2257" s="3">
        <v>0</v>
      </c>
      <c r="V2257" s="3">
        <v>200</v>
      </c>
      <c r="W2257">
        <v>4910</v>
      </c>
      <c r="X2257" s="4">
        <v>43069</v>
      </c>
      <c r="Y2257">
        <v>5100</v>
      </c>
      <c r="Z2257" s="10">
        <f t="shared" si="217"/>
        <v>38000</v>
      </c>
      <c r="AA2257" s="10">
        <f t="shared" si="216"/>
        <v>38000</v>
      </c>
      <c r="AB2257" t="str">
        <f t="shared" si="219"/>
        <v/>
      </c>
      <c r="AC2257">
        <f t="shared" si="214"/>
        <v>-2449770</v>
      </c>
      <c r="AD2257">
        <f t="shared" si="215"/>
        <v>1.0080645161290369E-2</v>
      </c>
      <c r="AE2257" s="15">
        <v>43069</v>
      </c>
      <c r="AF2257" s="9">
        <v>1.0853330551406692E-2</v>
      </c>
      <c r="AG2257" s="12" t="s">
        <v>962</v>
      </c>
      <c r="AH2257" s="20">
        <v>43067.984722222223</v>
      </c>
      <c r="AI2257" s="12">
        <v>4960</v>
      </c>
      <c r="AJ2257" s="12">
        <v>160</v>
      </c>
      <c r="AK2257" s="12">
        <v>3.3300000000000003E-2</v>
      </c>
      <c r="AL2257" s="17">
        <v>3300</v>
      </c>
      <c r="AM2257" s="17">
        <v>0.26147704590818366</v>
      </c>
      <c r="AN2257" s="9"/>
      <c r="AO2257" s="9"/>
      <c r="AP2257" s="17">
        <v>20.8</v>
      </c>
      <c r="AQ2257" s="17">
        <v>171342</v>
      </c>
      <c r="AR2257" s="17">
        <v>0.44272445820433437</v>
      </c>
      <c r="AS2257" s="17">
        <v>0.187</v>
      </c>
      <c r="AT2257" s="17">
        <v>0.69604863221884494</v>
      </c>
      <c r="AU2257" s="12">
        <v>0.7832369942196532</v>
      </c>
      <c r="AV2257" s="12">
        <v>0.9</v>
      </c>
      <c r="AY2257" s="12">
        <v>34200000</v>
      </c>
      <c r="BA2257" s="12">
        <v>0.89795918367346939</v>
      </c>
      <c r="BD2257" s="12">
        <v>0.26147704590818366</v>
      </c>
      <c r="BE2257" s="12">
        <v>0.44272445820433437</v>
      </c>
      <c r="BF2257" s="12">
        <v>0.69604863221884494</v>
      </c>
      <c r="BG2257" s="12">
        <v>0.7832369942196532</v>
      </c>
      <c r="BH2257" s="12">
        <v>4.8000000000000001E-2</v>
      </c>
      <c r="BI2257" s="12">
        <v>0.187</v>
      </c>
      <c r="BJ2257" s="12">
        <v>2E-3</v>
      </c>
      <c r="BK2257" s="12">
        <v>0.70699999999999996</v>
      </c>
      <c r="BL2257" s="12">
        <v>4</v>
      </c>
      <c r="BM2257" s="12">
        <v>-134</v>
      </c>
      <c r="BN2257" s="12">
        <v>83</v>
      </c>
      <c r="BO2257" s="12">
        <v>298</v>
      </c>
      <c r="BP2257" s="12">
        <v>32</v>
      </c>
      <c r="BQ2257" s="12">
        <v>-61</v>
      </c>
      <c r="BR2257" s="12">
        <v>139</v>
      </c>
      <c r="BS2257" s="12">
        <v>338</v>
      </c>
      <c r="BT2257" s="12">
        <v>0.29679519548082983</v>
      </c>
      <c r="BU2257" s="12">
        <v>0.68608205968656899</v>
      </c>
      <c r="BV2257" s="12">
        <v>0.72642545732026875</v>
      </c>
      <c r="BW2257" s="12">
        <v>0.77315060555194193</v>
      </c>
      <c r="BX2257" s="12">
        <v>0.54308442699909953</v>
      </c>
      <c r="BY2257" s="12">
        <v>1787.5</v>
      </c>
      <c r="BZ2257" s="12">
        <v>0.89795918367346939</v>
      </c>
      <c r="CB2257" s="12">
        <v>0.18971477960242006</v>
      </c>
      <c r="CC2257" s="12">
        <v>22510</v>
      </c>
      <c r="CD2257" s="12">
        <v>22620</v>
      </c>
      <c r="CE2257" s="12">
        <v>1.3782639731925672</v>
      </c>
      <c r="CH2257" s="22">
        <v>43067</v>
      </c>
      <c r="CI2257">
        <v>4715</v>
      </c>
      <c r="CJ2257">
        <v>4810</v>
      </c>
      <c r="CK2257">
        <v>4695</v>
      </c>
      <c r="CL2257">
        <v>4800</v>
      </c>
      <c r="CM2257" s="22">
        <v>43068</v>
      </c>
      <c r="CN2257">
        <v>4910</v>
      </c>
      <c r="CO2257">
        <v>5120</v>
      </c>
      <c r="CP2257">
        <v>4905</v>
      </c>
      <c r="CQ2257">
        <v>5100</v>
      </c>
      <c r="CR2257" s="22">
        <v>43069</v>
      </c>
      <c r="CS2257">
        <v>5070</v>
      </c>
      <c r="CT2257">
        <v>5100</v>
      </c>
      <c r="CU2257">
        <v>4980</v>
      </c>
      <c r="CV2257">
        <v>5100</v>
      </c>
    </row>
    <row r="2258" spans="1:100">
      <c r="A2258" s="22">
        <v>43067</v>
      </c>
      <c r="B2258">
        <v>105</v>
      </c>
      <c r="C2258">
        <v>118</v>
      </c>
      <c r="D2258">
        <v>105</v>
      </c>
      <c r="E2258">
        <v>117</v>
      </c>
      <c r="F2258" s="23">
        <f t="shared" si="218"/>
        <v>0.11428571428571432</v>
      </c>
      <c r="G2258" s="22">
        <v>43068</v>
      </c>
      <c r="H2258">
        <v>122</v>
      </c>
      <c r="I2258">
        <v>123</v>
      </c>
      <c r="J2258">
        <v>112</v>
      </c>
      <c r="K2258">
        <v>116</v>
      </c>
      <c r="L2258" s="22">
        <v>43069</v>
      </c>
      <c r="M2258">
        <v>117</v>
      </c>
      <c r="N2258" s="4">
        <v>43068</v>
      </c>
      <c r="O2258" s="3" t="s">
        <v>15</v>
      </c>
      <c r="P2258" s="3">
        <v>3202</v>
      </c>
      <c r="Q2258" s="3" t="s">
        <v>581</v>
      </c>
      <c r="R2258" s="3" t="s">
        <v>17</v>
      </c>
      <c r="S2258" s="3">
        <v>0.05</v>
      </c>
      <c r="T2258" s="3">
        <v>2</v>
      </c>
      <c r="U2258" s="3">
        <v>0</v>
      </c>
      <c r="V2258" s="3">
        <v>4300</v>
      </c>
      <c r="W2258">
        <v>122</v>
      </c>
      <c r="X2258" s="4">
        <v>43069</v>
      </c>
      <c r="Y2258">
        <v>116</v>
      </c>
      <c r="Z2258" s="10">
        <f t="shared" si="217"/>
        <v>-25800</v>
      </c>
      <c r="AA2258" s="10">
        <f t="shared" si="216"/>
        <v>25800</v>
      </c>
      <c r="AB2258" t="str">
        <f t="shared" si="219"/>
        <v/>
      </c>
      <c r="AC2258">
        <f t="shared" si="214"/>
        <v>-2449770</v>
      </c>
      <c r="AD2258">
        <f t="shared" si="215"/>
        <v>8.1300813008130524E-3</v>
      </c>
      <c r="AE2258" s="15">
        <v>43069</v>
      </c>
      <c r="AF2258" s="9">
        <v>1.0853330551406692E-2</v>
      </c>
      <c r="AG2258" s="12" t="s">
        <v>962</v>
      </c>
      <c r="AH2258" s="20">
        <v>43067.970833333333</v>
      </c>
      <c r="AI2258" s="12">
        <v>123</v>
      </c>
      <c r="AJ2258" s="12">
        <v>6</v>
      </c>
      <c r="AK2258" s="12">
        <v>5.1299999999999998E-2</v>
      </c>
      <c r="AL2258" s="17">
        <v>3200</v>
      </c>
      <c r="AM2258" s="17">
        <v>0.58653846153846156</v>
      </c>
      <c r="AN2258" s="9"/>
      <c r="AO2258" s="9"/>
      <c r="AP2258" s="17">
        <v>0</v>
      </c>
      <c r="AQ2258" s="17">
        <v>3120</v>
      </c>
      <c r="AR2258" s="17">
        <v>0.5892857142857143</v>
      </c>
      <c r="AS2258" s="17">
        <v>0.54800000000000004</v>
      </c>
      <c r="AT2258" s="17">
        <v>0.61016949152542377</v>
      </c>
      <c r="AU2258" s="12">
        <v>0.68055555555555558</v>
      </c>
      <c r="AV2258" s="12">
        <v>0</v>
      </c>
      <c r="AY2258" s="12">
        <v>30000000</v>
      </c>
      <c r="BA2258" s="12">
        <v>0.94736842105263153</v>
      </c>
      <c r="BD2258" s="12">
        <v>0.58653846153846156</v>
      </c>
      <c r="BE2258" s="12">
        <v>0.5892857142857143</v>
      </c>
      <c r="BF2258" s="12">
        <v>0.61016949152542377</v>
      </c>
      <c r="BG2258" s="12">
        <v>0.68055555555555558</v>
      </c>
      <c r="BH2258" s="12">
        <v>3.4000000000000002E-2</v>
      </c>
      <c r="BI2258" s="12">
        <v>0.54800000000000004</v>
      </c>
      <c r="BJ2258" s="12">
        <v>1.4E-2</v>
      </c>
      <c r="BK2258" s="12">
        <v>0.18099999999999999</v>
      </c>
      <c r="BL2258" s="12">
        <v>610</v>
      </c>
      <c r="BM2258" s="12">
        <v>-52</v>
      </c>
      <c r="BN2258" s="12">
        <v>-414</v>
      </c>
      <c r="BO2258" s="12">
        <v>1093</v>
      </c>
      <c r="BP2258" s="12">
        <v>388</v>
      </c>
      <c r="BQ2258" s="12">
        <v>-49</v>
      </c>
      <c r="BR2258" s="12">
        <v>-193</v>
      </c>
      <c r="BS2258" s="12">
        <v>937</v>
      </c>
      <c r="BT2258" s="12">
        <v>0.29679519548082983</v>
      </c>
      <c r="BU2258" s="12">
        <v>0.68608205968656899</v>
      </c>
      <c r="BV2258" s="12">
        <v>0.72642545732026875</v>
      </c>
      <c r="BW2258" s="12">
        <v>0.77315060555194193</v>
      </c>
      <c r="BX2258" s="12">
        <v>0.54308442699909953</v>
      </c>
      <c r="BY2258" s="12">
        <v>1787.5</v>
      </c>
      <c r="BZ2258" s="12">
        <v>0.94736842105263153</v>
      </c>
      <c r="CB2258" s="12">
        <v>0.18971477960242006</v>
      </c>
      <c r="CC2258" s="12">
        <v>22510</v>
      </c>
      <c r="CD2258" s="12">
        <v>22620</v>
      </c>
      <c r="CE2258" s="12">
        <v>3.0916856492027334</v>
      </c>
      <c r="CH2258" s="22">
        <v>43067</v>
      </c>
      <c r="CI2258">
        <v>105</v>
      </c>
      <c r="CJ2258">
        <v>118</v>
      </c>
      <c r="CK2258">
        <v>105</v>
      </c>
      <c r="CL2258">
        <v>117</v>
      </c>
      <c r="CM2258" s="22">
        <v>43068</v>
      </c>
      <c r="CN2258">
        <v>122</v>
      </c>
      <c r="CO2258">
        <v>123</v>
      </c>
      <c r="CP2258">
        <v>112</v>
      </c>
      <c r="CQ2258">
        <v>116</v>
      </c>
      <c r="CR2258" s="22">
        <v>43069</v>
      </c>
      <c r="CS2258">
        <v>117</v>
      </c>
      <c r="CT2258">
        <v>117</v>
      </c>
      <c r="CU2258">
        <v>111</v>
      </c>
      <c r="CV2258">
        <v>115</v>
      </c>
    </row>
    <row r="2259" spans="1:100">
      <c r="A2259" s="22">
        <v>43067</v>
      </c>
      <c r="B2259">
        <v>3840</v>
      </c>
      <c r="C2259">
        <v>3885</v>
      </c>
      <c r="D2259">
        <v>3830</v>
      </c>
      <c r="E2259">
        <v>3875</v>
      </c>
      <c r="F2259" s="23">
        <f t="shared" si="218"/>
        <v>9.1145833333332593E-3</v>
      </c>
      <c r="G2259" s="22">
        <v>43068</v>
      </c>
      <c r="H2259">
        <v>4085</v>
      </c>
      <c r="I2259">
        <v>4125</v>
      </c>
      <c r="J2259">
        <v>4005</v>
      </c>
      <c r="K2259">
        <v>4075</v>
      </c>
      <c r="L2259" s="22">
        <v>43069</v>
      </c>
      <c r="M2259">
        <v>4095</v>
      </c>
      <c r="N2259" s="4">
        <v>43068</v>
      </c>
      <c r="O2259" s="3" t="s">
        <v>15</v>
      </c>
      <c r="P2259" s="3">
        <v>7951</v>
      </c>
      <c r="Q2259" s="3" t="s">
        <v>865</v>
      </c>
      <c r="R2259" s="3" t="s">
        <v>17</v>
      </c>
      <c r="S2259" s="3">
        <v>0.05</v>
      </c>
      <c r="T2259" s="3">
        <v>1</v>
      </c>
      <c r="U2259" s="3">
        <v>0</v>
      </c>
      <c r="V2259" s="3">
        <v>200</v>
      </c>
      <c r="W2259">
        <v>4085</v>
      </c>
      <c r="X2259" s="4">
        <v>43069</v>
      </c>
      <c r="Y2259">
        <v>4075</v>
      </c>
      <c r="Z2259" s="10">
        <f t="shared" si="217"/>
        <v>-2000</v>
      </c>
      <c r="AA2259" s="10">
        <f t="shared" si="216"/>
        <v>2000</v>
      </c>
      <c r="AB2259">
        <f t="shared" si="219"/>
        <v>-2000</v>
      </c>
      <c r="AC2259">
        <f t="shared" si="214"/>
        <v>-2451770</v>
      </c>
      <c r="AD2259">
        <f t="shared" si="215"/>
        <v>6.0827250608272987E-3</v>
      </c>
      <c r="AE2259" s="15">
        <v>43069</v>
      </c>
      <c r="AF2259" s="9">
        <v>1.0853330551406692E-2</v>
      </c>
      <c r="AG2259" s="12" t="s">
        <v>962</v>
      </c>
      <c r="AH2259" s="20">
        <v>43067.998611111114</v>
      </c>
      <c r="AI2259" s="12">
        <v>4110</v>
      </c>
      <c r="AJ2259" s="12">
        <v>235</v>
      </c>
      <c r="AK2259" s="12">
        <v>6.0600000000000001E-2</v>
      </c>
      <c r="AL2259" s="17">
        <v>2400</v>
      </c>
      <c r="AM2259" s="17">
        <v>0.23116883116883116</v>
      </c>
      <c r="AN2259" s="17">
        <v>3</v>
      </c>
      <c r="AO2259" s="9"/>
      <c r="AP2259" s="17">
        <v>2.0699999999999998</v>
      </c>
      <c r="AQ2259" s="17">
        <v>759432</v>
      </c>
      <c r="AR2259" s="17">
        <v>0.31313131313131315</v>
      </c>
      <c r="AS2259" s="17">
        <v>6.5000000000000002E-2</v>
      </c>
      <c r="AT2259" s="17">
        <v>0.57816377171215882</v>
      </c>
      <c r="AU2259" s="12">
        <v>0.6737044145873321</v>
      </c>
      <c r="AV2259" s="12">
        <v>1.45</v>
      </c>
      <c r="AY2259" s="12">
        <v>197255025</v>
      </c>
      <c r="BA2259" s="12">
        <v>0.3546099290780142</v>
      </c>
      <c r="BB2259" s="12">
        <v>2</v>
      </c>
      <c r="BC2259" s="15">
        <v>42173</v>
      </c>
      <c r="BD2259" s="12">
        <v>0.23116883116883116</v>
      </c>
      <c r="BE2259" s="12">
        <v>0.31313131313131315</v>
      </c>
      <c r="BF2259" s="12">
        <v>0.57816377171215882</v>
      </c>
      <c r="BG2259" s="12">
        <v>0.6737044145873321</v>
      </c>
      <c r="BH2259" s="12">
        <v>0.27100000000000002</v>
      </c>
      <c r="BI2259" s="12">
        <v>6.5000000000000002E-2</v>
      </c>
      <c r="BJ2259" s="12">
        <v>0.113</v>
      </c>
      <c r="BK2259" s="12">
        <v>0.435</v>
      </c>
      <c r="BL2259" s="12">
        <v>77</v>
      </c>
      <c r="BM2259" s="12">
        <v>-126</v>
      </c>
      <c r="BN2259" s="12">
        <v>-55</v>
      </c>
      <c r="BO2259" s="12">
        <v>494</v>
      </c>
      <c r="BP2259" s="12">
        <v>108</v>
      </c>
      <c r="BQ2259" s="12">
        <v>-90</v>
      </c>
      <c r="BR2259" s="12">
        <v>-32</v>
      </c>
      <c r="BS2259" s="12">
        <v>559</v>
      </c>
      <c r="BT2259" s="12">
        <v>0.29679519548082983</v>
      </c>
      <c r="BU2259" s="12">
        <v>0.68608205968656899</v>
      </c>
      <c r="BV2259" s="12">
        <v>0.72642545732026875</v>
      </c>
      <c r="BW2259" s="12">
        <v>0.77315060555194193</v>
      </c>
      <c r="BX2259" s="12">
        <v>0.54308442699909953</v>
      </c>
      <c r="BY2259" s="12">
        <v>1787.5</v>
      </c>
      <c r="BZ2259" s="12">
        <v>0.3546099290780142</v>
      </c>
      <c r="CB2259" s="12">
        <v>0.18971477960242006</v>
      </c>
      <c r="CC2259" s="12">
        <v>22510</v>
      </c>
      <c r="CD2259" s="12">
        <v>22620</v>
      </c>
      <c r="CE2259" s="12">
        <v>1.2185072330858207</v>
      </c>
      <c r="CH2259" s="22">
        <v>43067</v>
      </c>
      <c r="CI2259">
        <v>3840</v>
      </c>
      <c r="CJ2259">
        <v>3885</v>
      </c>
      <c r="CK2259">
        <v>3830</v>
      </c>
      <c r="CL2259">
        <v>3875</v>
      </c>
      <c r="CM2259" s="22">
        <v>43068</v>
      </c>
      <c r="CN2259">
        <v>4085</v>
      </c>
      <c r="CO2259">
        <v>4125</v>
      </c>
      <c r="CP2259">
        <v>4005</v>
      </c>
      <c r="CQ2259">
        <v>4075</v>
      </c>
      <c r="CR2259" s="22">
        <v>43069</v>
      </c>
      <c r="CS2259">
        <v>4095</v>
      </c>
      <c r="CT2259">
        <v>4130</v>
      </c>
      <c r="CU2259">
        <v>4045</v>
      </c>
      <c r="CV2259">
        <v>4130</v>
      </c>
    </row>
    <row r="2260" spans="1:100">
      <c r="A2260" s="22">
        <v>43067</v>
      </c>
      <c r="B2260">
        <v>852</v>
      </c>
      <c r="C2260">
        <v>852</v>
      </c>
      <c r="D2260">
        <v>841</v>
      </c>
      <c r="E2260">
        <v>848</v>
      </c>
      <c r="F2260" s="23">
        <f t="shared" si="218"/>
        <v>-4.6948356807511304E-3</v>
      </c>
      <c r="G2260" s="22">
        <v>43068</v>
      </c>
      <c r="H2260">
        <v>758</v>
      </c>
      <c r="I2260">
        <v>771</v>
      </c>
      <c r="J2260">
        <v>747</v>
      </c>
      <c r="K2260">
        <v>751</v>
      </c>
      <c r="L2260" s="22">
        <v>43069</v>
      </c>
      <c r="M2260">
        <v>741</v>
      </c>
      <c r="N2260" s="4">
        <v>43068</v>
      </c>
      <c r="O2260" s="3" t="s">
        <v>11</v>
      </c>
      <c r="P2260" s="3">
        <v>7587</v>
      </c>
      <c r="Q2260" s="3" t="s">
        <v>543</v>
      </c>
      <c r="R2260" s="3" t="s">
        <v>13</v>
      </c>
      <c r="S2260" s="3">
        <v>0.05</v>
      </c>
      <c r="T2260" s="3">
        <v>2</v>
      </c>
      <c r="U2260" s="3">
        <v>0</v>
      </c>
      <c r="V2260" s="3">
        <v>600</v>
      </c>
      <c r="W2260">
        <v>758</v>
      </c>
      <c r="X2260" s="4">
        <v>43069</v>
      </c>
      <c r="Y2260">
        <v>751</v>
      </c>
      <c r="Z2260" s="10">
        <f t="shared" si="217"/>
        <v>-4200</v>
      </c>
      <c r="AA2260" s="10">
        <f t="shared" si="216"/>
        <v>4200</v>
      </c>
      <c r="AB2260" t="str">
        <f t="shared" si="219"/>
        <v/>
      </c>
      <c r="AC2260">
        <f t="shared" si="214"/>
        <v>-2451770</v>
      </c>
      <c r="AD2260">
        <f t="shared" si="215"/>
        <v>5.2499999999999991E-2</v>
      </c>
      <c r="AE2260" s="15">
        <v>43069</v>
      </c>
      <c r="AF2260" s="9">
        <v>1.0853330551406692E-2</v>
      </c>
      <c r="AG2260" s="12" t="s">
        <v>954</v>
      </c>
      <c r="AH2260" s="20">
        <v>43067.93472222222</v>
      </c>
      <c r="AI2260" s="12">
        <v>800</v>
      </c>
      <c r="AJ2260" s="12">
        <v>-48</v>
      </c>
      <c r="AK2260" s="12">
        <v>-5.6599999999999998E-2</v>
      </c>
      <c r="AL2260" s="17">
        <v>1600</v>
      </c>
      <c r="AM2260" s="17">
        <v>0.18690476190476191</v>
      </c>
      <c r="AN2260" s="9"/>
      <c r="AO2260" s="9"/>
      <c r="AP2260" s="17">
        <v>0</v>
      </c>
      <c r="AQ2260" s="17">
        <v>9954</v>
      </c>
      <c r="AR2260" s="17">
        <v>0.1939799331103679</v>
      </c>
      <c r="AS2260" s="17">
        <v>0.112</v>
      </c>
      <c r="AT2260" s="17">
        <v>0.46325167037861914</v>
      </c>
      <c r="AU2260" s="12">
        <v>0.56654676258992809</v>
      </c>
      <c r="AV2260" s="12">
        <v>1.55</v>
      </c>
      <c r="AY2260" s="12">
        <v>11849899</v>
      </c>
      <c r="BA2260" s="12">
        <v>0</v>
      </c>
      <c r="BD2260" s="12">
        <v>0.18690476190476191</v>
      </c>
      <c r="BE2260" s="12">
        <v>0.1939799331103679</v>
      </c>
      <c r="BF2260" s="12">
        <v>0.46325167037861914</v>
      </c>
      <c r="BG2260" s="12">
        <v>0.56654676258992809</v>
      </c>
      <c r="BH2260" s="12">
        <v>0.36199999999999999</v>
      </c>
      <c r="BI2260" s="12">
        <v>0.112</v>
      </c>
      <c r="BJ2260" s="12">
        <v>0</v>
      </c>
      <c r="BK2260" s="12">
        <v>0.77</v>
      </c>
      <c r="BL2260" s="12">
        <v>-1414</v>
      </c>
      <c r="BM2260" s="12">
        <v>-43</v>
      </c>
      <c r="BN2260" s="12">
        <v>918</v>
      </c>
      <c r="BO2260" s="12">
        <v>1198</v>
      </c>
      <c r="BP2260" s="12">
        <v>-202</v>
      </c>
      <c r="BQ2260" s="12">
        <v>-495</v>
      </c>
      <c r="BR2260" s="12">
        <v>-67</v>
      </c>
      <c r="BS2260" s="12">
        <v>1739</v>
      </c>
      <c r="BT2260" s="12">
        <v>0.38820180067174626</v>
      </c>
      <c r="BU2260" s="12">
        <v>0.68759637069105306</v>
      </c>
      <c r="BV2260" s="12">
        <v>0.72325839912641943</v>
      </c>
      <c r="BW2260" s="12">
        <v>0.7561866456323828</v>
      </c>
      <c r="BX2260" s="12">
        <v>0.55065514395815796</v>
      </c>
      <c r="BY2260" s="12">
        <v>1787.5</v>
      </c>
      <c r="BZ2260" s="12">
        <v>0</v>
      </c>
      <c r="CB2260" s="12">
        <v>0.18971477960242006</v>
      </c>
      <c r="CC2260" s="12">
        <v>22510</v>
      </c>
      <c r="CD2260" s="12">
        <v>22620</v>
      </c>
      <c r="CE2260" s="12">
        <v>0.98518819828614812</v>
      </c>
      <c r="CH2260" s="22">
        <v>43067</v>
      </c>
      <c r="CI2260">
        <v>852</v>
      </c>
      <c r="CJ2260">
        <v>852</v>
      </c>
      <c r="CK2260">
        <v>841</v>
      </c>
      <c r="CL2260">
        <v>848</v>
      </c>
      <c r="CM2260" s="22">
        <v>43068</v>
      </c>
      <c r="CN2260">
        <v>758</v>
      </c>
      <c r="CO2260">
        <v>771</v>
      </c>
      <c r="CP2260">
        <v>747</v>
      </c>
      <c r="CQ2260">
        <v>751</v>
      </c>
      <c r="CR2260" s="22">
        <v>43069</v>
      </c>
      <c r="CS2260">
        <v>741</v>
      </c>
      <c r="CT2260">
        <v>747</v>
      </c>
      <c r="CU2260">
        <v>723</v>
      </c>
      <c r="CV2260">
        <v>724</v>
      </c>
    </row>
    <row r="2261" spans="1:100">
      <c r="A2261" s="22">
        <v>43067</v>
      </c>
      <c r="B2261">
        <v>1800</v>
      </c>
      <c r="C2261">
        <v>1946</v>
      </c>
      <c r="D2261">
        <v>1768</v>
      </c>
      <c r="E2261">
        <v>1930</v>
      </c>
      <c r="F2261" s="23">
        <f t="shared" si="218"/>
        <v>7.2222222222222188E-2</v>
      </c>
      <c r="G2261" s="22">
        <v>43068</v>
      </c>
      <c r="H2261">
        <v>2210</v>
      </c>
      <c r="I2261">
        <v>2330</v>
      </c>
      <c r="J2261">
        <v>2201</v>
      </c>
      <c r="K2261">
        <v>2330</v>
      </c>
      <c r="L2261" s="22">
        <v>43069</v>
      </c>
      <c r="M2261">
        <v>2356</v>
      </c>
      <c r="N2261" s="4">
        <v>43068</v>
      </c>
      <c r="O2261" s="3" t="s">
        <v>15</v>
      </c>
      <c r="P2261" s="3">
        <v>4584</v>
      </c>
      <c r="Q2261" s="3" t="s">
        <v>866</v>
      </c>
      <c r="R2261" s="3" t="s">
        <v>17</v>
      </c>
      <c r="S2261" s="3">
        <v>0.05</v>
      </c>
      <c r="T2261" s="3">
        <v>2</v>
      </c>
      <c r="U2261" s="3">
        <v>0</v>
      </c>
      <c r="V2261" s="3">
        <v>300</v>
      </c>
      <c r="W2261">
        <v>2210</v>
      </c>
      <c r="X2261" s="4">
        <v>43069</v>
      </c>
      <c r="Y2261">
        <v>2330</v>
      </c>
      <c r="Z2261" s="10">
        <f t="shared" si="217"/>
        <v>36000</v>
      </c>
      <c r="AA2261" s="10">
        <f t="shared" si="216"/>
        <v>36000</v>
      </c>
      <c r="AB2261" t="str">
        <f t="shared" si="219"/>
        <v/>
      </c>
      <c r="AC2261">
        <f t="shared" si="214"/>
        <v>-2451770</v>
      </c>
      <c r="AD2261">
        <f t="shared" si="215"/>
        <v>6.9699903194578861E-2</v>
      </c>
      <c r="AE2261" s="15">
        <v>43069</v>
      </c>
      <c r="AF2261" s="9">
        <v>1.0853330551406692E-2</v>
      </c>
      <c r="AG2261" s="12" t="s">
        <v>957</v>
      </c>
      <c r="AH2261" s="20">
        <v>43067.990277777775</v>
      </c>
      <c r="AI2261" s="12">
        <v>2066</v>
      </c>
      <c r="AJ2261" s="12">
        <v>136</v>
      </c>
      <c r="AK2261" s="12">
        <v>7.0499999999999993E-2</v>
      </c>
      <c r="AL2261" s="17">
        <v>1500</v>
      </c>
      <c r="AM2261" s="17">
        <v>0.49276914836636315</v>
      </c>
      <c r="AN2261" s="9"/>
      <c r="AO2261" s="9"/>
      <c r="AP2261" s="17">
        <v>527</v>
      </c>
      <c r="AQ2261" s="17">
        <v>17863</v>
      </c>
      <c r="AR2261" s="17">
        <v>0.96</v>
      </c>
      <c r="AS2261" s="17">
        <v>0.54</v>
      </c>
      <c r="AT2261" s="17">
        <v>0.96</v>
      </c>
      <c r="AU2261" s="12">
        <v>0.85174092100336951</v>
      </c>
      <c r="AV2261" s="12">
        <v>0</v>
      </c>
      <c r="AY2261" s="12">
        <v>9567923</v>
      </c>
      <c r="BA2261" s="12">
        <v>1</v>
      </c>
      <c r="BD2261" s="12">
        <v>0.49276914836636315</v>
      </c>
      <c r="BE2261" s="12">
        <v>0.96</v>
      </c>
      <c r="BF2261" s="12">
        <v>0.96</v>
      </c>
      <c r="BG2261" s="12">
        <v>0.85174092100336951</v>
      </c>
      <c r="BH2261" s="12">
        <v>8.4000000000000005E-2</v>
      </c>
      <c r="BI2261" s="12">
        <v>0.54</v>
      </c>
      <c r="BJ2261" s="12">
        <v>6.0000000000000001E-3</v>
      </c>
      <c r="BK2261" s="12">
        <v>0.20499999999999999</v>
      </c>
      <c r="BL2261" s="12">
        <v>-304</v>
      </c>
      <c r="BM2261" s="12">
        <v>0</v>
      </c>
      <c r="BN2261" s="12">
        <v>907</v>
      </c>
      <c r="BO2261" s="12">
        <v>887</v>
      </c>
      <c r="BP2261" s="12">
        <v>-362</v>
      </c>
      <c r="BQ2261" s="12">
        <v>0</v>
      </c>
      <c r="BR2261" s="12">
        <v>346</v>
      </c>
      <c r="BS2261" s="12">
        <v>285</v>
      </c>
      <c r="BT2261" s="12">
        <v>0.34243659958888634</v>
      </c>
      <c r="BU2261" s="12">
        <v>0.46482438852067287</v>
      </c>
      <c r="BV2261" s="12">
        <v>0.47417741826553833</v>
      </c>
      <c r="BW2261" s="12">
        <v>0.48248834167566496</v>
      </c>
      <c r="BX2261" s="12">
        <v>0.5403350942007048</v>
      </c>
      <c r="BY2261" s="12">
        <v>1787.5</v>
      </c>
      <c r="BZ2261" s="12">
        <v>1</v>
      </c>
      <c r="CB2261" s="12">
        <v>0.18971477960242006</v>
      </c>
      <c r="CC2261" s="12">
        <v>22510</v>
      </c>
      <c r="CD2261" s="12">
        <v>22620</v>
      </c>
      <c r="CE2261" s="12">
        <v>2.5974209779493491</v>
      </c>
      <c r="CH2261" s="22">
        <v>43067</v>
      </c>
      <c r="CI2261">
        <v>1800</v>
      </c>
      <c r="CJ2261">
        <v>1946</v>
      </c>
      <c r="CK2261">
        <v>1768</v>
      </c>
      <c r="CL2261">
        <v>1930</v>
      </c>
      <c r="CM2261" s="22">
        <v>43068</v>
      </c>
      <c r="CN2261">
        <v>2210</v>
      </c>
      <c r="CO2261">
        <v>2330</v>
      </c>
      <c r="CP2261">
        <v>2201</v>
      </c>
      <c r="CQ2261">
        <v>2330</v>
      </c>
      <c r="CR2261" s="22">
        <v>43069</v>
      </c>
      <c r="CS2261">
        <v>2356</v>
      </c>
      <c r="CT2261">
        <v>2820</v>
      </c>
      <c r="CU2261">
        <v>2356</v>
      </c>
      <c r="CV2261">
        <v>2430</v>
      </c>
    </row>
    <row r="2262" spans="1:100">
      <c r="A2262" s="22">
        <v>43068</v>
      </c>
      <c r="B2262">
        <v>166</v>
      </c>
      <c r="C2262">
        <v>209</v>
      </c>
      <c r="D2262">
        <v>160</v>
      </c>
      <c r="E2262">
        <v>209</v>
      </c>
      <c r="F2262" s="23">
        <f t="shared" si="218"/>
        <v>0.25903614457831314</v>
      </c>
      <c r="G2262" s="22">
        <v>43069</v>
      </c>
      <c r="H2262">
        <v>248</v>
      </c>
      <c r="I2262">
        <v>281</v>
      </c>
      <c r="J2262">
        <v>203</v>
      </c>
      <c r="K2262">
        <v>208</v>
      </c>
      <c r="L2262" s="22">
        <v>43070</v>
      </c>
      <c r="M2262">
        <v>198</v>
      </c>
      <c r="N2262" s="4">
        <v>43069</v>
      </c>
      <c r="O2262" s="3" t="s">
        <v>15</v>
      </c>
      <c r="P2262" s="3">
        <v>5610</v>
      </c>
      <c r="Q2262" s="3" t="s">
        <v>867</v>
      </c>
      <c r="R2262" s="3" t="s">
        <v>17</v>
      </c>
      <c r="S2262" s="3">
        <v>0.05</v>
      </c>
      <c r="T2262" s="3">
        <v>2</v>
      </c>
      <c r="U2262" s="3">
        <v>0</v>
      </c>
      <c r="V2262" s="3">
        <v>3000</v>
      </c>
      <c r="W2262">
        <v>248</v>
      </c>
      <c r="X2262" s="4">
        <v>43070</v>
      </c>
      <c r="Y2262">
        <v>208</v>
      </c>
      <c r="Z2262" s="10">
        <f t="shared" si="217"/>
        <v>-120000</v>
      </c>
      <c r="AA2262" s="10">
        <f t="shared" si="216"/>
        <v>120000</v>
      </c>
      <c r="AB2262" t="str">
        <f t="shared" si="219"/>
        <v/>
      </c>
      <c r="AC2262">
        <f t="shared" ref="AC2262:AC2325" si="220">SUM(AB2262,AC2261)</f>
        <v>-2451770</v>
      </c>
      <c r="AD2262">
        <f t="shared" ref="AD2262:AD2325" si="221">ABS(W2262/AI2262-1)</f>
        <v>2.9045643153526868E-2</v>
      </c>
      <c r="AE2262" s="15">
        <v>43070</v>
      </c>
      <c r="AF2262" s="9">
        <v>4.3617596555900473E-3</v>
      </c>
      <c r="AG2262" s="12" t="s">
        <v>954</v>
      </c>
      <c r="AH2262" s="20">
        <v>43068.995833333334</v>
      </c>
      <c r="AI2262" s="12">
        <v>241</v>
      </c>
      <c r="AJ2262" s="12">
        <v>32</v>
      </c>
      <c r="AK2262" s="12">
        <v>0.15310000000000001</v>
      </c>
      <c r="AL2262" s="17">
        <v>94000</v>
      </c>
      <c r="AM2262" s="17">
        <v>0.17449664429530201</v>
      </c>
      <c r="AN2262" s="9"/>
      <c r="AO2262" s="9"/>
      <c r="AP2262" s="17">
        <v>0</v>
      </c>
      <c r="AQ2262" s="17">
        <v>2023</v>
      </c>
      <c r="AR2262" s="17">
        <v>0.5625</v>
      </c>
      <c r="AS2262" s="17">
        <v>0.28499999999999998</v>
      </c>
      <c r="AT2262" s="17">
        <v>0.64102564102564108</v>
      </c>
      <c r="AU2262" s="12">
        <v>0.69491525423728817</v>
      </c>
      <c r="AV2262" s="12" t="s">
        <v>988</v>
      </c>
      <c r="AY2262" s="12">
        <v>13580000</v>
      </c>
      <c r="BA2262" s="12">
        <v>0.9850746268656716</v>
      </c>
      <c r="BD2262" s="12">
        <v>0.17449664429530201</v>
      </c>
      <c r="BE2262" s="12">
        <v>0.5625</v>
      </c>
      <c r="BF2262" s="12">
        <v>0.64102564102564108</v>
      </c>
      <c r="BG2262" s="12">
        <v>0.69491525423728817</v>
      </c>
      <c r="BH2262" s="12">
        <v>0</v>
      </c>
      <c r="BI2262" s="12">
        <v>0.28499999999999998</v>
      </c>
      <c r="BJ2262" s="12">
        <v>0</v>
      </c>
      <c r="BK2262" s="12">
        <v>0.54700000000000004</v>
      </c>
      <c r="BL2262" s="12">
        <v>224</v>
      </c>
      <c r="BM2262" s="12">
        <v>25</v>
      </c>
      <c r="BN2262" s="12">
        <v>-256</v>
      </c>
      <c r="BO2262" s="12">
        <v>530</v>
      </c>
      <c r="BP2262" s="12">
        <v>308</v>
      </c>
      <c r="BQ2262" s="12">
        <v>34</v>
      </c>
      <c r="BR2262" s="12">
        <v>-324</v>
      </c>
      <c r="BS2262" s="12">
        <v>537</v>
      </c>
      <c r="BT2262" s="12">
        <v>0.38820180067174626</v>
      </c>
      <c r="BU2262" s="12">
        <v>0.68759637069105306</v>
      </c>
      <c r="BV2262" s="12">
        <v>0.72325839912641943</v>
      </c>
      <c r="BW2262" s="12">
        <v>0.7561866456323828</v>
      </c>
      <c r="BX2262" s="12">
        <v>0.5353834978535178</v>
      </c>
      <c r="BY2262" s="12">
        <v>1797</v>
      </c>
      <c r="BZ2262" s="12">
        <v>0.9850746268656716</v>
      </c>
      <c r="CB2262" s="12">
        <v>0.18971477960242006</v>
      </c>
      <c r="CC2262" s="12">
        <v>22620</v>
      </c>
      <c r="CD2262" s="12">
        <v>22770</v>
      </c>
      <c r="CE2262" s="12">
        <v>0.91978413416703608</v>
      </c>
      <c r="CH2262" s="22">
        <v>43068</v>
      </c>
      <c r="CI2262">
        <v>166</v>
      </c>
      <c r="CJ2262">
        <v>209</v>
      </c>
      <c r="CK2262">
        <v>160</v>
      </c>
      <c r="CL2262">
        <v>209</v>
      </c>
      <c r="CM2262" s="22">
        <v>43069</v>
      </c>
      <c r="CN2262">
        <v>248</v>
      </c>
      <c r="CO2262">
        <v>281</v>
      </c>
      <c r="CP2262">
        <v>203</v>
      </c>
      <c r="CQ2262">
        <v>208</v>
      </c>
      <c r="CR2262" s="22">
        <v>43070</v>
      </c>
      <c r="CS2262">
        <v>198</v>
      </c>
      <c r="CT2262">
        <v>211</v>
      </c>
      <c r="CU2262">
        <v>187</v>
      </c>
      <c r="CV2262">
        <v>194</v>
      </c>
    </row>
    <row r="2263" spans="1:100">
      <c r="A2263" s="22">
        <v>43068</v>
      </c>
      <c r="B2263">
        <v>392</v>
      </c>
      <c r="C2263">
        <v>392</v>
      </c>
      <c r="D2263">
        <v>381</v>
      </c>
      <c r="E2263">
        <v>392</v>
      </c>
      <c r="F2263" s="23">
        <f t="shared" si="218"/>
        <v>0</v>
      </c>
      <c r="G2263" s="22">
        <v>43069</v>
      </c>
      <c r="H2263">
        <v>362</v>
      </c>
      <c r="I2263">
        <v>375</v>
      </c>
      <c r="J2263">
        <v>312</v>
      </c>
      <c r="K2263">
        <v>312</v>
      </c>
      <c r="L2263" s="22">
        <v>43070</v>
      </c>
      <c r="M2263">
        <v>316</v>
      </c>
      <c r="N2263" s="4">
        <v>43069</v>
      </c>
      <c r="O2263" s="3" t="s">
        <v>15</v>
      </c>
      <c r="P2263" s="3">
        <v>7985</v>
      </c>
      <c r="Q2263" s="3" t="s">
        <v>54</v>
      </c>
      <c r="R2263" s="3" t="s">
        <v>17</v>
      </c>
      <c r="S2263" s="3">
        <v>0.05</v>
      </c>
      <c r="T2263" s="3">
        <v>2</v>
      </c>
      <c r="U2263" s="3">
        <v>0</v>
      </c>
      <c r="V2263" s="3">
        <v>2000</v>
      </c>
      <c r="W2263">
        <v>362</v>
      </c>
      <c r="X2263" s="4">
        <v>43070</v>
      </c>
      <c r="Y2263">
        <v>312</v>
      </c>
      <c r="Z2263" s="10">
        <f t="shared" si="217"/>
        <v>-100000</v>
      </c>
      <c r="AA2263" s="10">
        <f t="shared" si="216"/>
        <v>100000</v>
      </c>
      <c r="AB2263" t="str">
        <f t="shared" si="219"/>
        <v/>
      </c>
      <c r="AC2263">
        <f t="shared" si="220"/>
        <v>-2451770</v>
      </c>
      <c r="AD2263">
        <f t="shared" si="221"/>
        <v>0.1581395348837209</v>
      </c>
      <c r="AE2263" s="15">
        <v>43070</v>
      </c>
      <c r="AF2263" s="9">
        <v>4.3617596555900473E-3</v>
      </c>
      <c r="AG2263" s="12" t="s">
        <v>954</v>
      </c>
      <c r="AH2263" s="20">
        <v>43068.99722222222</v>
      </c>
      <c r="AI2263" s="12">
        <v>430</v>
      </c>
      <c r="AJ2263" s="12">
        <v>38</v>
      </c>
      <c r="AK2263" s="12">
        <v>9.69E-2</v>
      </c>
      <c r="AL2263" s="17">
        <v>43000</v>
      </c>
      <c r="AM2263" s="17">
        <v>0.15021459227467812</v>
      </c>
      <c r="AN2263" s="9"/>
      <c r="AO2263" s="9"/>
      <c r="AP2263" s="17">
        <v>0</v>
      </c>
      <c r="AQ2263" s="17">
        <v>2803</v>
      </c>
      <c r="AR2263" s="17">
        <v>0.75862068965517238</v>
      </c>
      <c r="AS2263" s="17">
        <v>0.215</v>
      </c>
      <c r="AT2263" s="17">
        <v>0.52173913043478259</v>
      </c>
      <c r="AU2263" s="12">
        <v>0.67647058823529416</v>
      </c>
      <c r="AV2263" s="12">
        <v>1.29</v>
      </c>
      <c r="AY2263" s="12">
        <v>12028480</v>
      </c>
      <c r="BA2263" s="12">
        <v>0.52662721893491127</v>
      </c>
      <c r="BD2263" s="12">
        <v>0.15021459227467812</v>
      </c>
      <c r="BE2263" s="12">
        <v>0.75862068965517238</v>
      </c>
      <c r="BF2263" s="12">
        <v>0.52173913043478259</v>
      </c>
      <c r="BG2263" s="12">
        <v>0.67647058823529416</v>
      </c>
      <c r="BH2263" s="12">
        <v>8.0000000000000002E-3</v>
      </c>
      <c r="BI2263" s="12">
        <v>0.215</v>
      </c>
      <c r="BJ2263" s="12">
        <v>0</v>
      </c>
      <c r="BK2263" s="12">
        <v>0.61799999999999999</v>
      </c>
      <c r="BL2263" s="12">
        <v>273</v>
      </c>
      <c r="BM2263" s="12">
        <v>-145</v>
      </c>
      <c r="BN2263" s="12">
        <v>-102</v>
      </c>
      <c r="BO2263" s="12">
        <v>726</v>
      </c>
      <c r="BP2263" s="12">
        <v>624</v>
      </c>
      <c r="BQ2263" s="12">
        <v>-54</v>
      </c>
      <c r="BR2263" s="12">
        <v>-222</v>
      </c>
      <c r="BS2263" s="12">
        <v>700</v>
      </c>
      <c r="BT2263" s="12">
        <v>0.38820180067174626</v>
      </c>
      <c r="BU2263" s="12">
        <v>0.68759637069105306</v>
      </c>
      <c r="BV2263" s="12">
        <v>0.72325839912641943</v>
      </c>
      <c r="BW2263" s="12">
        <v>0.7561866456323828</v>
      </c>
      <c r="BX2263" s="12">
        <v>0.5353834978535178</v>
      </c>
      <c r="BY2263" s="12">
        <v>1797</v>
      </c>
      <c r="BZ2263" s="12">
        <v>0.52662721893491127</v>
      </c>
      <c r="CB2263" s="12">
        <v>0.18971477960242006</v>
      </c>
      <c r="CC2263" s="12">
        <v>22620</v>
      </c>
      <c r="CD2263" s="12">
        <v>22770</v>
      </c>
      <c r="CE2263" s="12">
        <v>0.79179172328839442</v>
      </c>
      <c r="CH2263" s="22">
        <v>43068</v>
      </c>
      <c r="CI2263">
        <v>392</v>
      </c>
      <c r="CJ2263">
        <v>392</v>
      </c>
      <c r="CK2263">
        <v>381</v>
      </c>
      <c r="CL2263">
        <v>392</v>
      </c>
      <c r="CM2263" s="22">
        <v>43069</v>
      </c>
      <c r="CN2263">
        <v>362</v>
      </c>
      <c r="CO2263">
        <v>375</v>
      </c>
      <c r="CP2263">
        <v>312</v>
      </c>
      <c r="CQ2263">
        <v>312</v>
      </c>
      <c r="CR2263" s="22">
        <v>43070</v>
      </c>
      <c r="CS2263">
        <v>316</v>
      </c>
      <c r="CT2263">
        <v>349</v>
      </c>
      <c r="CU2263">
        <v>283</v>
      </c>
      <c r="CV2263">
        <v>294</v>
      </c>
    </row>
    <row r="2264" spans="1:100">
      <c r="A2264" s="22">
        <v>43068</v>
      </c>
      <c r="B2264">
        <v>3280</v>
      </c>
      <c r="C2264">
        <v>3365</v>
      </c>
      <c r="D2264">
        <v>2580</v>
      </c>
      <c r="E2264">
        <v>2580</v>
      </c>
      <c r="F2264" s="23">
        <f t="shared" si="218"/>
        <v>-0.21341463414634143</v>
      </c>
      <c r="G2264" s="22">
        <v>43069</v>
      </c>
      <c r="H2264">
        <v>2578</v>
      </c>
      <c r="I2264">
        <v>3070</v>
      </c>
      <c r="J2264">
        <v>2502</v>
      </c>
      <c r="K2264">
        <v>2540</v>
      </c>
      <c r="L2264" s="22">
        <v>43070</v>
      </c>
      <c r="M2264">
        <v>2590</v>
      </c>
      <c r="N2264" s="4">
        <v>43069</v>
      </c>
      <c r="O2264" s="3" t="s">
        <v>11</v>
      </c>
      <c r="P2264" s="3">
        <v>9264</v>
      </c>
      <c r="Q2264" s="3" t="s">
        <v>868</v>
      </c>
      <c r="R2264" s="3" t="s">
        <v>13</v>
      </c>
      <c r="S2264" s="3">
        <v>0.05</v>
      </c>
      <c r="T2264" s="3">
        <v>0</v>
      </c>
      <c r="U2264" s="3">
        <v>0</v>
      </c>
      <c r="V2264" s="3">
        <v>2000</v>
      </c>
      <c r="W2264">
        <v>2578</v>
      </c>
      <c r="X2264" s="4">
        <v>43070</v>
      </c>
      <c r="Y2264">
        <v>2540</v>
      </c>
      <c r="Z2264" s="10">
        <f t="shared" si="217"/>
        <v>-76000</v>
      </c>
      <c r="AA2264" s="10">
        <f t="shared" si="216"/>
        <v>76000</v>
      </c>
      <c r="AB2264" t="str">
        <f t="shared" si="219"/>
        <v/>
      </c>
      <c r="AC2264">
        <f t="shared" si="220"/>
        <v>-2451770</v>
      </c>
      <c r="AD2264">
        <f t="shared" si="221"/>
        <v>7.1933471933471882E-2</v>
      </c>
      <c r="AE2264" s="15">
        <v>43070</v>
      </c>
      <c r="AF2264" s="9">
        <v>4.3617596555900473E-3</v>
      </c>
      <c r="AG2264" s="12" t="s">
        <v>960</v>
      </c>
      <c r="AH2264" s="20">
        <v>43068.991666666669</v>
      </c>
      <c r="AI2264" s="12">
        <v>2405</v>
      </c>
      <c r="AJ2264" s="12">
        <v>-175</v>
      </c>
      <c r="AK2264" s="12">
        <v>-6.7799999999999999E-2</v>
      </c>
      <c r="AL2264" s="17">
        <v>36500</v>
      </c>
      <c r="AM2264" s="9"/>
      <c r="AN2264" s="9"/>
      <c r="AO2264" s="9"/>
      <c r="AP2264" s="9"/>
      <c r="AQ2264" s="9"/>
      <c r="AR2264" s="9"/>
      <c r="AS2264" s="9"/>
      <c r="BY2264" s="12">
        <v>1797</v>
      </c>
      <c r="CB2264" s="12">
        <v>0.18971477960242006</v>
      </c>
      <c r="CC2264" s="12">
        <v>22620</v>
      </c>
      <c r="CD2264" s="12">
        <v>22770</v>
      </c>
      <c r="CE2264" s="12">
        <v>0</v>
      </c>
      <c r="CH2264" s="22">
        <v>43068</v>
      </c>
      <c r="CI2264">
        <v>3280</v>
      </c>
      <c r="CJ2264">
        <v>3365</v>
      </c>
      <c r="CK2264">
        <v>2580</v>
      </c>
      <c r="CL2264">
        <v>2580</v>
      </c>
      <c r="CM2264" s="22">
        <v>43069</v>
      </c>
      <c r="CN2264">
        <v>2578</v>
      </c>
      <c r="CO2264">
        <v>3070</v>
      </c>
      <c r="CP2264">
        <v>2502</v>
      </c>
      <c r="CQ2264">
        <v>2540</v>
      </c>
      <c r="CR2264" s="22">
        <v>43070</v>
      </c>
      <c r="CS2264">
        <v>2590</v>
      </c>
      <c r="CT2264">
        <v>2625</v>
      </c>
      <c r="CU2264">
        <v>2181</v>
      </c>
      <c r="CV2264">
        <v>2192</v>
      </c>
    </row>
    <row r="2265" spans="1:100">
      <c r="A2265" s="22">
        <v>43068</v>
      </c>
      <c r="B2265">
        <v>100</v>
      </c>
      <c r="C2265">
        <v>123</v>
      </c>
      <c r="D2265">
        <v>98</v>
      </c>
      <c r="E2265">
        <v>110</v>
      </c>
      <c r="F2265" s="23">
        <f t="shared" si="218"/>
        <v>0.10000000000000009</v>
      </c>
      <c r="G2265" s="22">
        <v>43069</v>
      </c>
      <c r="H2265">
        <v>109</v>
      </c>
      <c r="I2265">
        <v>120</v>
      </c>
      <c r="J2265">
        <v>106</v>
      </c>
      <c r="K2265">
        <v>113</v>
      </c>
      <c r="L2265" s="22">
        <v>43070</v>
      </c>
      <c r="M2265">
        <v>114</v>
      </c>
      <c r="N2265" s="4">
        <v>43069</v>
      </c>
      <c r="O2265" s="3" t="s">
        <v>15</v>
      </c>
      <c r="P2265" s="3">
        <v>6494</v>
      </c>
      <c r="Q2265" s="3" t="s">
        <v>698</v>
      </c>
      <c r="R2265" s="3" t="s">
        <v>17</v>
      </c>
      <c r="S2265" s="3">
        <v>0.05</v>
      </c>
      <c r="T2265" s="3">
        <v>2</v>
      </c>
      <c r="U2265" s="3">
        <v>0</v>
      </c>
      <c r="V2265" s="3">
        <v>4600</v>
      </c>
      <c r="W2265">
        <v>109</v>
      </c>
      <c r="X2265" s="4">
        <v>43070</v>
      </c>
      <c r="Y2265">
        <v>113</v>
      </c>
      <c r="Z2265" s="10">
        <f t="shared" si="217"/>
        <v>18400</v>
      </c>
      <c r="AA2265" s="10">
        <f t="shared" si="216"/>
        <v>18400</v>
      </c>
      <c r="AB2265" t="str">
        <f t="shared" si="219"/>
        <v/>
      </c>
      <c r="AC2265">
        <f t="shared" si="220"/>
        <v>-2451770</v>
      </c>
      <c r="AD2265">
        <f t="shared" si="221"/>
        <v>4.3020193151887653E-2</v>
      </c>
      <c r="AE2265" s="15">
        <v>43070</v>
      </c>
      <c r="AF2265" s="9">
        <v>4.3617596555900473E-3</v>
      </c>
      <c r="AG2265" s="12" t="s">
        <v>960</v>
      </c>
      <c r="AH2265" s="20">
        <v>43068.99722222222</v>
      </c>
      <c r="AI2265" s="12">
        <v>113.9</v>
      </c>
      <c r="AJ2265" s="12">
        <v>3.9</v>
      </c>
      <c r="AK2265" s="12">
        <v>3.5499999999999997E-2</v>
      </c>
      <c r="AL2265" s="17">
        <v>35000</v>
      </c>
      <c r="AM2265" s="17">
        <v>0.40860215053763443</v>
      </c>
      <c r="AN2265" s="9"/>
      <c r="AO2265" s="9"/>
      <c r="AP2265" s="17">
        <v>0</v>
      </c>
      <c r="AQ2265" s="17">
        <v>2856</v>
      </c>
      <c r="AR2265" s="17">
        <v>0.9642857142857143</v>
      </c>
      <c r="AS2265" s="17">
        <v>0.189</v>
      </c>
      <c r="AT2265" s="17">
        <v>0.967741935483871</v>
      </c>
      <c r="AU2265" s="12">
        <v>0.97727272727272729</v>
      </c>
      <c r="AV2265" s="12">
        <v>0</v>
      </c>
      <c r="AY2265" s="12">
        <v>30713342</v>
      </c>
      <c r="BA2265" s="12">
        <v>1</v>
      </c>
      <c r="BD2265" s="12">
        <v>0.40860215053763443</v>
      </c>
      <c r="BE2265" s="12">
        <v>0.9642857142857143</v>
      </c>
      <c r="BF2265" s="12">
        <v>0.967741935483871</v>
      </c>
      <c r="BG2265" s="12">
        <v>0.97727272727272729</v>
      </c>
      <c r="BH2265" s="12">
        <v>2.1999999999999999E-2</v>
      </c>
      <c r="BI2265" s="12">
        <v>0.189</v>
      </c>
      <c r="BJ2265" s="12">
        <v>0</v>
      </c>
      <c r="BK2265" s="12">
        <v>0.19</v>
      </c>
      <c r="BL2265" s="12">
        <v>195</v>
      </c>
      <c r="BM2265" s="12">
        <v>59</v>
      </c>
      <c r="BN2265" s="12">
        <v>-18</v>
      </c>
      <c r="BO2265" s="12">
        <v>1561</v>
      </c>
      <c r="BP2265" s="12">
        <v>78</v>
      </c>
      <c r="BQ2265" s="12">
        <v>-6</v>
      </c>
      <c r="BR2265" s="12">
        <v>74</v>
      </c>
      <c r="BS2265" s="12">
        <v>1325</v>
      </c>
      <c r="BT2265" s="12">
        <v>0.32984089399364441</v>
      </c>
      <c r="BU2265" s="12">
        <v>0.64014820710408427</v>
      </c>
      <c r="BV2265" s="12">
        <v>0.67030286956466112</v>
      </c>
      <c r="BW2265" s="12">
        <v>0.69027269669749469</v>
      </c>
      <c r="BX2265" s="12">
        <v>0.56803617497731995</v>
      </c>
      <c r="BY2265" s="12">
        <v>1797</v>
      </c>
      <c r="BZ2265" s="12">
        <v>1</v>
      </c>
      <c r="CB2265" s="12">
        <v>0.18971477960242006</v>
      </c>
      <c r="CC2265" s="12">
        <v>22620</v>
      </c>
      <c r="CD2265" s="12">
        <v>22770</v>
      </c>
      <c r="CE2265" s="12">
        <v>2.1537707889386928</v>
      </c>
      <c r="CH2265" s="22">
        <v>43068</v>
      </c>
      <c r="CI2265">
        <v>100</v>
      </c>
      <c r="CJ2265">
        <v>123</v>
      </c>
      <c r="CK2265">
        <v>98</v>
      </c>
      <c r="CL2265">
        <v>110</v>
      </c>
      <c r="CM2265" s="22">
        <v>43069</v>
      </c>
      <c r="CN2265">
        <v>109</v>
      </c>
      <c r="CO2265">
        <v>120</v>
      </c>
      <c r="CP2265">
        <v>106</v>
      </c>
      <c r="CQ2265">
        <v>113</v>
      </c>
      <c r="CR2265" s="22">
        <v>43070</v>
      </c>
      <c r="CS2265">
        <v>114</v>
      </c>
      <c r="CT2265">
        <v>117</v>
      </c>
      <c r="CU2265">
        <v>105</v>
      </c>
      <c r="CV2265">
        <v>107</v>
      </c>
    </row>
    <row r="2266" spans="1:100">
      <c r="F2266" s="23" t="str">
        <f t="shared" si="218"/>
        <v/>
      </c>
      <c r="N2266" s="4">
        <v>43069</v>
      </c>
      <c r="O2266" s="3" t="s">
        <v>15</v>
      </c>
      <c r="P2266" s="3">
        <v>2425</v>
      </c>
      <c r="Q2266" s="3" t="s">
        <v>19</v>
      </c>
      <c r="R2266" s="3" t="s">
        <v>17</v>
      </c>
      <c r="S2266" s="3">
        <v>0.05</v>
      </c>
      <c r="T2266" s="3">
        <v>2</v>
      </c>
      <c r="U2266" s="3">
        <v>0</v>
      </c>
      <c r="V2266" s="3">
        <v>400</v>
      </c>
      <c r="X2266" s="4">
        <v>43070</v>
      </c>
      <c r="Z2266" s="10">
        <f t="shared" si="217"/>
        <v>0</v>
      </c>
      <c r="AA2266" s="10">
        <f t="shared" si="216"/>
        <v>0</v>
      </c>
      <c r="AB2266" t="str">
        <f t="shared" si="219"/>
        <v/>
      </c>
      <c r="AC2266">
        <f t="shared" si="220"/>
        <v>-2451770</v>
      </c>
      <c r="AD2266">
        <f t="shared" si="221"/>
        <v>1</v>
      </c>
      <c r="AE2266" s="15">
        <v>43070</v>
      </c>
      <c r="AF2266" s="9">
        <v>4.3617596555900473E-3</v>
      </c>
      <c r="AG2266" s="12" t="s">
        <v>960</v>
      </c>
      <c r="AH2266" s="20">
        <v>43068.997916666667</v>
      </c>
      <c r="AI2266" s="12">
        <v>1700</v>
      </c>
      <c r="AJ2266" s="12">
        <v>58</v>
      </c>
      <c r="AK2266" s="12">
        <v>3.5299999999999998E-2</v>
      </c>
      <c r="AL2266" s="17">
        <v>31400</v>
      </c>
      <c r="AM2266" s="17">
        <v>0.35807050092764381</v>
      </c>
      <c r="AN2266" s="9"/>
      <c r="AO2266" s="9"/>
      <c r="AP2266" s="17">
        <v>0</v>
      </c>
      <c r="AQ2266" s="17">
        <v>3746</v>
      </c>
      <c r="AR2266" s="17">
        <v>0.38945895522388058</v>
      </c>
      <c r="AS2266" s="17">
        <v>0.20699999999999999</v>
      </c>
      <c r="AT2266" s="17">
        <v>0.54070175438596491</v>
      </c>
      <c r="AU2266" s="12">
        <v>0.55232558139534882</v>
      </c>
      <c r="AV2266" s="12">
        <v>0.76</v>
      </c>
      <c r="AY2266" s="12">
        <v>4200000</v>
      </c>
      <c r="BA2266" s="12">
        <v>0.95778364116094983</v>
      </c>
      <c r="BD2266" s="12">
        <v>0.35807050092764381</v>
      </c>
      <c r="BE2266" s="12">
        <v>0.38945895522388058</v>
      </c>
      <c r="BF2266" s="12">
        <v>0.54070175438596491</v>
      </c>
      <c r="BG2266" s="12">
        <v>0.55232558139534882</v>
      </c>
      <c r="BH2266" s="12">
        <v>2.4E-2</v>
      </c>
      <c r="BI2266" s="12">
        <v>0.20699999999999999</v>
      </c>
      <c r="BJ2266" s="12">
        <v>0</v>
      </c>
      <c r="BK2266" s="12">
        <v>0.71599999999999997</v>
      </c>
      <c r="BL2266" s="12">
        <v>446</v>
      </c>
      <c r="BM2266" s="12">
        <v>-45</v>
      </c>
      <c r="BN2266" s="12">
        <v>-235</v>
      </c>
      <c r="BO2266" s="12">
        <v>1165</v>
      </c>
      <c r="BP2266" s="12">
        <v>588</v>
      </c>
      <c r="BQ2266" s="12">
        <v>-127</v>
      </c>
      <c r="BR2266" s="12">
        <v>-132</v>
      </c>
      <c r="BS2266" s="12">
        <v>1000</v>
      </c>
      <c r="BT2266" s="12">
        <v>0.33640914599280108</v>
      </c>
      <c r="BU2266" s="12">
        <v>0.53912769256518533</v>
      </c>
      <c r="BV2266" s="12">
        <v>0.56552291971214619</v>
      </c>
      <c r="BW2266" s="12">
        <v>0.47730821303058535</v>
      </c>
      <c r="BX2266" s="12">
        <v>0.62284306810423085</v>
      </c>
      <c r="BY2266" s="12">
        <v>1797</v>
      </c>
      <c r="BZ2266" s="12">
        <v>0.95778364116094983</v>
      </c>
      <c r="CB2266" s="12">
        <v>0.18971477960242006</v>
      </c>
      <c r="CC2266" s="12">
        <v>22620</v>
      </c>
      <c r="CD2266" s="12">
        <v>22770</v>
      </c>
      <c r="CE2266" s="12">
        <v>1.8874148955502683</v>
      </c>
    </row>
    <row r="2267" spans="1:100">
      <c r="A2267" s="22">
        <v>43068</v>
      </c>
      <c r="B2267">
        <v>263</v>
      </c>
      <c r="C2267">
        <v>304</v>
      </c>
      <c r="D2267">
        <v>245</v>
      </c>
      <c r="E2267">
        <v>270</v>
      </c>
      <c r="F2267" s="23">
        <f t="shared" si="218"/>
        <v>2.6615969581748944E-2</v>
      </c>
      <c r="G2267" s="22">
        <v>43069</v>
      </c>
      <c r="H2267">
        <v>254</v>
      </c>
      <c r="I2267">
        <v>256</v>
      </c>
      <c r="J2267">
        <v>213</v>
      </c>
      <c r="K2267">
        <v>219</v>
      </c>
      <c r="L2267" s="22">
        <v>43070</v>
      </c>
      <c r="M2267">
        <v>225</v>
      </c>
      <c r="N2267" s="4">
        <v>43069</v>
      </c>
      <c r="O2267" s="3" t="s">
        <v>15</v>
      </c>
      <c r="P2267" s="3">
        <v>5341</v>
      </c>
      <c r="Q2267" s="3" t="s">
        <v>820</v>
      </c>
      <c r="R2267" s="3" t="s">
        <v>17</v>
      </c>
      <c r="S2267" s="3">
        <v>0.05</v>
      </c>
      <c r="T2267" s="3" t="s">
        <v>64</v>
      </c>
      <c r="U2267" s="3">
        <v>0</v>
      </c>
      <c r="V2267" s="3">
        <v>2000</v>
      </c>
      <c r="W2267">
        <v>254</v>
      </c>
      <c r="X2267" s="4">
        <v>43070</v>
      </c>
      <c r="Y2267">
        <v>219</v>
      </c>
      <c r="Z2267" s="10">
        <f t="shared" si="217"/>
        <v>-70000</v>
      </c>
      <c r="AA2267" s="10">
        <f t="shared" ref="AA2267:AA2329" si="222">ABS(Z2267)</f>
        <v>70000</v>
      </c>
      <c r="AB2267" t="str">
        <f t="shared" si="219"/>
        <v/>
      </c>
      <c r="AC2267">
        <f t="shared" si="220"/>
        <v>-2451770</v>
      </c>
      <c r="AD2267">
        <f t="shared" si="221"/>
        <v>8.9605734767025047E-2</v>
      </c>
      <c r="AE2267" s="15">
        <v>43070</v>
      </c>
      <c r="AF2267" s="9">
        <v>4.3617596555900473E-3</v>
      </c>
      <c r="AG2267" s="12" t="s">
        <v>954</v>
      </c>
      <c r="AH2267" s="20">
        <v>43068.897916666669</v>
      </c>
      <c r="AI2267" s="12">
        <v>279</v>
      </c>
      <c r="AJ2267" s="12">
        <v>9</v>
      </c>
      <c r="AK2267" s="12">
        <v>3.3300000000000003E-2</v>
      </c>
      <c r="AL2267" s="17">
        <v>24000</v>
      </c>
      <c r="AM2267" s="17">
        <v>0.72928176795580113</v>
      </c>
      <c r="AN2267" s="9"/>
      <c r="AO2267" s="9"/>
      <c r="AP2267" s="17">
        <v>184.06</v>
      </c>
      <c r="AQ2267" s="17">
        <v>2704</v>
      </c>
      <c r="AR2267" s="17">
        <v>0.78095238095238095</v>
      </c>
      <c r="AS2267" s="17">
        <v>0.41299999999999998</v>
      </c>
      <c r="AT2267" s="17">
        <v>0.78703703703703709</v>
      </c>
      <c r="AU2267" s="12">
        <v>0.8380281690140845</v>
      </c>
      <c r="AV2267" s="12" t="s">
        <v>988</v>
      </c>
      <c r="AY2267" s="12">
        <v>14940000</v>
      </c>
      <c r="BA2267" s="12">
        <v>0.59523809523809523</v>
      </c>
      <c r="BD2267" s="12">
        <v>0.72928176795580113</v>
      </c>
      <c r="BE2267" s="12">
        <v>0.78095238095238095</v>
      </c>
      <c r="BF2267" s="12">
        <v>0.78703703703703709</v>
      </c>
      <c r="BG2267" s="12">
        <v>0.8380281690140845</v>
      </c>
      <c r="BH2267" s="12">
        <v>3.2000000000000001E-2</v>
      </c>
      <c r="BI2267" s="12">
        <v>0.41299999999999998</v>
      </c>
      <c r="BJ2267" s="12">
        <v>0</v>
      </c>
      <c r="BK2267" s="12">
        <v>0.32100000000000001</v>
      </c>
      <c r="BL2267" s="12">
        <v>124</v>
      </c>
      <c r="BM2267" s="12">
        <v>-27</v>
      </c>
      <c r="BN2267" s="12">
        <v>-88</v>
      </c>
      <c r="BO2267" s="12">
        <v>472</v>
      </c>
      <c r="BP2267" s="12">
        <v>223</v>
      </c>
      <c r="BQ2267" s="12">
        <v>-88</v>
      </c>
      <c r="BR2267" s="12">
        <v>-96</v>
      </c>
      <c r="BS2267" s="12">
        <v>452</v>
      </c>
      <c r="BT2267" s="12">
        <v>0.38820180067174626</v>
      </c>
      <c r="BU2267" s="12">
        <v>0.68759637069105306</v>
      </c>
      <c r="BV2267" s="12">
        <v>0.72325839912641943</v>
      </c>
      <c r="BW2267" s="12">
        <v>0.7561866456323828</v>
      </c>
      <c r="BX2267" s="12">
        <v>0.5353834978535178</v>
      </c>
      <c r="BY2267" s="12">
        <v>1797</v>
      </c>
      <c r="BZ2267" s="12">
        <v>0.59523809523809523</v>
      </c>
      <c r="CB2267" s="12">
        <v>0.18971477960242006</v>
      </c>
      <c r="CC2267" s="12">
        <v>22620</v>
      </c>
      <c r="CD2267" s="12">
        <v>22770</v>
      </c>
      <c r="CE2267" s="12">
        <v>3.8440956971519902</v>
      </c>
      <c r="CH2267" s="22">
        <v>43068</v>
      </c>
      <c r="CI2267">
        <v>263</v>
      </c>
      <c r="CJ2267">
        <v>304</v>
      </c>
      <c r="CK2267">
        <v>245</v>
      </c>
      <c r="CL2267">
        <v>270</v>
      </c>
      <c r="CM2267" s="22">
        <v>43069</v>
      </c>
      <c r="CN2267">
        <v>254</v>
      </c>
      <c r="CO2267">
        <v>256</v>
      </c>
      <c r="CP2267">
        <v>213</v>
      </c>
      <c r="CQ2267">
        <v>219</v>
      </c>
      <c r="CR2267" s="22">
        <v>43070</v>
      </c>
      <c r="CS2267">
        <v>225</v>
      </c>
      <c r="CT2267">
        <v>252</v>
      </c>
      <c r="CU2267">
        <v>215</v>
      </c>
      <c r="CV2267">
        <v>220</v>
      </c>
    </row>
    <row r="2268" spans="1:100">
      <c r="A2268" s="22">
        <v>43068</v>
      </c>
      <c r="B2268">
        <v>208</v>
      </c>
      <c r="C2268">
        <v>218</v>
      </c>
      <c r="D2268">
        <v>208</v>
      </c>
      <c r="E2268">
        <v>218</v>
      </c>
      <c r="F2268" s="23">
        <f t="shared" si="218"/>
        <v>4.8076923076923128E-2</v>
      </c>
      <c r="G2268" s="22">
        <v>43069</v>
      </c>
      <c r="H2268">
        <v>239</v>
      </c>
      <c r="I2268">
        <v>288</v>
      </c>
      <c r="J2268">
        <v>228</v>
      </c>
      <c r="K2268">
        <v>230</v>
      </c>
      <c r="L2268" s="22">
        <v>43070</v>
      </c>
      <c r="M2268">
        <v>245</v>
      </c>
      <c r="N2268" s="4">
        <v>43069</v>
      </c>
      <c r="O2268" s="3" t="s">
        <v>15</v>
      </c>
      <c r="P2268" s="3">
        <v>7624</v>
      </c>
      <c r="Q2268" s="3" t="s">
        <v>446</v>
      </c>
      <c r="R2268" s="3" t="s">
        <v>17</v>
      </c>
      <c r="S2268" s="3">
        <v>0.05</v>
      </c>
      <c r="T2268" s="3">
        <v>2</v>
      </c>
      <c r="U2268" s="3">
        <v>0</v>
      </c>
      <c r="V2268" s="3">
        <v>2300</v>
      </c>
      <c r="W2268">
        <v>239</v>
      </c>
      <c r="X2268" s="4">
        <v>43070</v>
      </c>
      <c r="Y2268">
        <v>230</v>
      </c>
      <c r="Z2268" s="10">
        <f t="shared" si="217"/>
        <v>-20700</v>
      </c>
      <c r="AA2268" s="10">
        <f t="shared" si="222"/>
        <v>20700</v>
      </c>
      <c r="AB2268" t="str">
        <f t="shared" si="219"/>
        <v/>
      </c>
      <c r="AC2268">
        <f t="shared" si="220"/>
        <v>-2451770</v>
      </c>
      <c r="AD2268">
        <f t="shared" si="221"/>
        <v>4.1666666666666519E-3</v>
      </c>
      <c r="AE2268" s="15">
        <v>43070</v>
      </c>
      <c r="AF2268" s="9">
        <v>4.3617596555900473E-3</v>
      </c>
      <c r="AG2268" s="12" t="s">
        <v>960</v>
      </c>
      <c r="AH2268" s="20">
        <v>43068.994444444441</v>
      </c>
      <c r="AI2268" s="12">
        <v>240</v>
      </c>
      <c r="AJ2268" s="12">
        <v>22</v>
      </c>
      <c r="AK2268" s="12">
        <v>0.1009</v>
      </c>
      <c r="AL2268" s="17">
        <v>17800</v>
      </c>
      <c r="AM2268" s="17">
        <v>0.32227488151658767</v>
      </c>
      <c r="AN2268" s="9"/>
      <c r="AO2268" s="9"/>
      <c r="AP2268" s="17">
        <v>0</v>
      </c>
      <c r="AQ2268" s="17">
        <v>11561</v>
      </c>
      <c r="AR2268" s="17">
        <v>0.86301369863013699</v>
      </c>
      <c r="AS2268" s="17">
        <v>3.3000000000000002E-2</v>
      </c>
      <c r="AT2268" s="17">
        <v>0.875</v>
      </c>
      <c r="AU2268" s="12">
        <v>0.89247311827956988</v>
      </c>
      <c r="AV2268" s="12">
        <v>1.42</v>
      </c>
      <c r="AY2268" s="12">
        <v>54789510</v>
      </c>
      <c r="BA2268" s="12">
        <v>1</v>
      </c>
      <c r="BD2268" s="12">
        <v>0.32227488151658767</v>
      </c>
      <c r="BE2268" s="12">
        <v>0.86301369863013699</v>
      </c>
      <c r="BF2268" s="12">
        <v>0.875</v>
      </c>
      <c r="BG2268" s="12">
        <v>0.89247311827956988</v>
      </c>
      <c r="BH2268" s="12">
        <v>7.0000000000000001E-3</v>
      </c>
      <c r="BI2268" s="12">
        <v>3.3000000000000002E-2</v>
      </c>
      <c r="BJ2268" s="12">
        <v>0</v>
      </c>
      <c r="BK2268" s="12">
        <v>0.82099999999999995</v>
      </c>
      <c r="BL2268" s="12">
        <v>365</v>
      </c>
      <c r="BM2268" s="12">
        <v>175</v>
      </c>
      <c r="BN2268" s="12">
        <v>-654</v>
      </c>
      <c r="BO2268" s="12">
        <v>265</v>
      </c>
      <c r="BP2268" s="12">
        <v>510</v>
      </c>
      <c r="BQ2268" s="12">
        <v>-753</v>
      </c>
      <c r="BR2268" s="12">
        <v>310</v>
      </c>
      <c r="BS2268" s="12">
        <v>378</v>
      </c>
      <c r="BT2268" s="12">
        <v>0.32984089399364441</v>
      </c>
      <c r="BU2268" s="12">
        <v>0.64014820710408427</v>
      </c>
      <c r="BV2268" s="12">
        <v>0.67030286956466112</v>
      </c>
      <c r="BW2268" s="12">
        <v>0.69027269669749469</v>
      </c>
      <c r="BX2268" s="12">
        <v>0.56803617497731995</v>
      </c>
      <c r="BY2268" s="12">
        <v>1797</v>
      </c>
      <c r="BZ2268" s="12">
        <v>1</v>
      </c>
      <c r="CB2268" s="12">
        <v>0.18971477960242006</v>
      </c>
      <c r="CC2268" s="12">
        <v>22620</v>
      </c>
      <c r="CD2268" s="12">
        <v>22770</v>
      </c>
      <c r="CE2268" s="12">
        <v>1.6987336579257035</v>
      </c>
      <c r="CH2268" s="22">
        <v>43068</v>
      </c>
      <c r="CI2268">
        <v>208</v>
      </c>
      <c r="CJ2268">
        <v>218</v>
      </c>
      <c r="CK2268">
        <v>208</v>
      </c>
      <c r="CL2268">
        <v>218</v>
      </c>
      <c r="CM2268" s="22">
        <v>43069</v>
      </c>
      <c r="CN2268">
        <v>239</v>
      </c>
      <c r="CO2268">
        <v>288</v>
      </c>
      <c r="CP2268">
        <v>228</v>
      </c>
      <c r="CQ2268">
        <v>230</v>
      </c>
      <c r="CR2268" s="22">
        <v>43070</v>
      </c>
      <c r="CS2268">
        <v>245</v>
      </c>
      <c r="CT2268">
        <v>257</v>
      </c>
      <c r="CU2268">
        <v>234</v>
      </c>
      <c r="CV2268">
        <v>250</v>
      </c>
    </row>
    <row r="2269" spans="1:100">
      <c r="A2269" s="22"/>
      <c r="F2269" s="23" t="str">
        <f t="shared" si="218"/>
        <v/>
      </c>
      <c r="N2269" s="4">
        <v>43069</v>
      </c>
      <c r="O2269" s="3" t="s">
        <v>15</v>
      </c>
      <c r="P2269" s="3">
        <v>6240</v>
      </c>
      <c r="Q2269" s="3" t="s">
        <v>809</v>
      </c>
      <c r="R2269" s="3" t="s">
        <v>17</v>
      </c>
      <c r="S2269" s="3">
        <v>0.05</v>
      </c>
      <c r="T2269" s="3">
        <v>1</v>
      </c>
      <c r="U2269" s="3">
        <v>0</v>
      </c>
      <c r="V2269" s="3">
        <v>400</v>
      </c>
      <c r="X2269" s="4">
        <v>43070</v>
      </c>
      <c r="Z2269" s="10">
        <f t="shared" si="217"/>
        <v>0</v>
      </c>
      <c r="AA2269" s="10">
        <f t="shared" si="222"/>
        <v>0</v>
      </c>
      <c r="AB2269">
        <f t="shared" si="219"/>
        <v>0</v>
      </c>
      <c r="AC2269">
        <f t="shared" si="220"/>
        <v>-2451770</v>
      </c>
      <c r="AD2269">
        <f t="shared" si="221"/>
        <v>1</v>
      </c>
      <c r="AE2269" s="15">
        <v>43070</v>
      </c>
      <c r="AF2269" s="9">
        <v>4.3617596555900473E-3</v>
      </c>
      <c r="AG2269" s="12" t="s">
        <v>962</v>
      </c>
      <c r="AH2269" s="20">
        <v>43068.99722222222</v>
      </c>
      <c r="AI2269" s="12">
        <v>1390</v>
      </c>
      <c r="AJ2269" s="12">
        <v>44</v>
      </c>
      <c r="AK2269" s="12">
        <v>3.27E-2</v>
      </c>
      <c r="AL2269" s="17">
        <v>10600</v>
      </c>
      <c r="AM2269" s="17">
        <v>0.41918294849023091</v>
      </c>
      <c r="AN2269" s="9"/>
      <c r="AO2269" s="17">
        <v>5.6</v>
      </c>
      <c r="AP2269" s="17">
        <v>0.65</v>
      </c>
      <c r="AQ2269" s="17">
        <v>70026</v>
      </c>
      <c r="AR2269" s="17">
        <v>1</v>
      </c>
      <c r="AS2269" s="17">
        <v>5.0000000000000001E-3</v>
      </c>
      <c r="AT2269" s="17">
        <v>1</v>
      </c>
      <c r="AU2269" s="12">
        <v>1</v>
      </c>
      <c r="AV2269" s="12">
        <v>0.28000000000000003</v>
      </c>
      <c r="AY2269" s="12">
        <v>12438000</v>
      </c>
      <c r="BA2269" s="12">
        <v>1</v>
      </c>
      <c r="BD2269" s="12">
        <v>0.41918294849023091</v>
      </c>
      <c r="BE2269" s="12">
        <v>1</v>
      </c>
      <c r="BF2269" s="12">
        <v>1</v>
      </c>
      <c r="BG2269" s="12">
        <v>1</v>
      </c>
      <c r="BH2269" s="12">
        <v>0</v>
      </c>
      <c r="BI2269" s="12">
        <v>5.0000000000000001E-3</v>
      </c>
      <c r="BJ2269" s="12">
        <v>0</v>
      </c>
      <c r="BK2269" s="12">
        <v>0.93200000000000005</v>
      </c>
      <c r="BL2269" s="12">
        <v>694</v>
      </c>
      <c r="BM2269" s="12">
        <v>126</v>
      </c>
      <c r="BN2269" s="12">
        <v>-445</v>
      </c>
      <c r="BO2269" s="12">
        <v>2810</v>
      </c>
      <c r="BP2269" s="12">
        <v>1342</v>
      </c>
      <c r="BQ2269" s="12">
        <v>-984</v>
      </c>
      <c r="BR2269" s="12">
        <v>118</v>
      </c>
      <c r="BS2269" s="12">
        <v>2369</v>
      </c>
      <c r="BT2269" s="12">
        <v>0.29679519548082983</v>
      </c>
      <c r="BU2269" s="12">
        <v>0.68608205968656899</v>
      </c>
      <c r="BV2269" s="12">
        <v>0.72642545732026875</v>
      </c>
      <c r="BW2269" s="12">
        <v>0.77315060555194193</v>
      </c>
      <c r="BX2269" s="12">
        <v>0.55594227791112971</v>
      </c>
      <c r="BY2269" s="12">
        <v>1797</v>
      </c>
      <c r="BZ2269" s="12">
        <v>1</v>
      </c>
      <c r="CB2269" s="12">
        <v>0.18971477960242006</v>
      </c>
      <c r="CC2269" s="12">
        <v>22620</v>
      </c>
      <c r="CD2269" s="12">
        <v>22770</v>
      </c>
      <c r="CE2269" s="12">
        <v>2.2095429221102374</v>
      </c>
      <c r="CH2269" s="22"/>
    </row>
    <row r="2270" spans="1:100">
      <c r="A2270" s="22">
        <v>43068</v>
      </c>
      <c r="B2270">
        <v>2210</v>
      </c>
      <c r="C2270">
        <v>2330</v>
      </c>
      <c r="D2270">
        <v>2201</v>
      </c>
      <c r="E2270">
        <v>2330</v>
      </c>
      <c r="F2270" s="23">
        <f t="shared" si="218"/>
        <v>5.4298642533936681E-2</v>
      </c>
      <c r="G2270" s="22">
        <v>43069</v>
      </c>
      <c r="H2270">
        <v>2356</v>
      </c>
      <c r="I2270">
        <v>2820</v>
      </c>
      <c r="J2270">
        <v>2356</v>
      </c>
      <c r="K2270">
        <v>2430</v>
      </c>
      <c r="L2270" s="22">
        <v>43070</v>
      </c>
      <c r="M2270">
        <v>2350</v>
      </c>
      <c r="N2270" s="4">
        <v>43069</v>
      </c>
      <c r="O2270" s="3" t="s">
        <v>15</v>
      </c>
      <c r="P2270" s="3">
        <v>4584</v>
      </c>
      <c r="Q2270" s="3" t="s">
        <v>866</v>
      </c>
      <c r="R2270" s="3" t="s">
        <v>17</v>
      </c>
      <c r="S2270" s="3">
        <v>0.05</v>
      </c>
      <c r="T2270" s="3">
        <v>2</v>
      </c>
      <c r="U2270" s="3">
        <v>0</v>
      </c>
      <c r="V2270" s="3">
        <v>300</v>
      </c>
      <c r="W2270">
        <v>2356</v>
      </c>
      <c r="X2270" s="4">
        <v>43070</v>
      </c>
      <c r="Y2270">
        <v>2430</v>
      </c>
      <c r="Z2270" s="10">
        <f t="shared" si="217"/>
        <v>22200</v>
      </c>
      <c r="AA2270" s="10">
        <f t="shared" si="222"/>
        <v>22200</v>
      </c>
      <c r="AB2270" t="str">
        <f t="shared" si="219"/>
        <v/>
      </c>
      <c r="AC2270">
        <f t="shared" si="220"/>
        <v>-2451770</v>
      </c>
      <c r="AD2270">
        <f t="shared" si="221"/>
        <v>5.7222889155662315E-2</v>
      </c>
      <c r="AE2270" s="15">
        <v>43070</v>
      </c>
      <c r="AF2270" s="9">
        <v>4.3617596555900473E-3</v>
      </c>
      <c r="AG2270" s="12" t="s">
        <v>957</v>
      </c>
      <c r="AH2270" s="20">
        <v>43068.998611111114</v>
      </c>
      <c r="AI2270" s="12">
        <v>2499</v>
      </c>
      <c r="AJ2270" s="12">
        <v>169</v>
      </c>
      <c r="AK2270" s="12">
        <v>7.2499999999999995E-2</v>
      </c>
      <c r="AL2270" s="17">
        <v>7700</v>
      </c>
      <c r="AM2270" s="17">
        <v>0.49276914836636315</v>
      </c>
      <c r="AN2270" s="9"/>
      <c r="AO2270" s="9"/>
      <c r="AP2270" s="17">
        <v>527</v>
      </c>
      <c r="AQ2270" s="17">
        <v>17863</v>
      </c>
      <c r="AR2270" s="17">
        <v>0.96</v>
      </c>
      <c r="AS2270" s="17">
        <v>0.54</v>
      </c>
      <c r="AT2270" s="17">
        <v>0.96</v>
      </c>
      <c r="AU2270" s="12">
        <v>0.85174092100336951</v>
      </c>
      <c r="AV2270" s="12">
        <v>0</v>
      </c>
      <c r="AY2270" s="12">
        <v>9567923</v>
      </c>
      <c r="BA2270" s="12">
        <v>1</v>
      </c>
      <c r="BD2270" s="12">
        <v>0.49276914836636315</v>
      </c>
      <c r="BE2270" s="12">
        <v>0.96</v>
      </c>
      <c r="BF2270" s="12">
        <v>0.96</v>
      </c>
      <c r="BG2270" s="12">
        <v>0.85174092100336951</v>
      </c>
      <c r="BH2270" s="12">
        <v>8.4000000000000005E-2</v>
      </c>
      <c r="BI2270" s="12">
        <v>0.54</v>
      </c>
      <c r="BJ2270" s="12">
        <v>6.0000000000000001E-3</v>
      </c>
      <c r="BK2270" s="12">
        <v>0.20499999999999999</v>
      </c>
      <c r="BL2270" s="12">
        <v>-304</v>
      </c>
      <c r="BM2270" s="12">
        <v>0</v>
      </c>
      <c r="BN2270" s="12">
        <v>907</v>
      </c>
      <c r="BO2270" s="12">
        <v>887</v>
      </c>
      <c r="BP2270" s="12">
        <v>-362</v>
      </c>
      <c r="BQ2270" s="12">
        <v>0</v>
      </c>
      <c r="BR2270" s="12">
        <v>346</v>
      </c>
      <c r="BS2270" s="12">
        <v>285</v>
      </c>
      <c r="BT2270" s="12">
        <v>0.34243659958888634</v>
      </c>
      <c r="BU2270" s="12">
        <v>0.46482438852067287</v>
      </c>
      <c r="BV2270" s="12">
        <v>0.47417741826553833</v>
      </c>
      <c r="BW2270" s="12">
        <v>0.48248834167566496</v>
      </c>
      <c r="BX2270" s="12">
        <v>0.5327609072220908</v>
      </c>
      <c r="BY2270" s="12">
        <v>1797</v>
      </c>
      <c r="BZ2270" s="12">
        <v>1</v>
      </c>
      <c r="CB2270" s="12">
        <v>0.18971477960242006</v>
      </c>
      <c r="CC2270" s="12">
        <v>22620</v>
      </c>
      <c r="CD2270" s="12">
        <v>22770</v>
      </c>
      <c r="CE2270" s="12">
        <v>2.5974209779493491</v>
      </c>
      <c r="CH2270" s="22">
        <v>43068</v>
      </c>
      <c r="CI2270">
        <v>2210</v>
      </c>
      <c r="CJ2270">
        <v>2330</v>
      </c>
      <c r="CK2270">
        <v>2201</v>
      </c>
      <c r="CL2270">
        <v>2330</v>
      </c>
      <c r="CM2270" s="22">
        <v>43069</v>
      </c>
      <c r="CN2270">
        <v>2356</v>
      </c>
      <c r="CO2270">
        <v>2820</v>
      </c>
      <c r="CP2270">
        <v>2356</v>
      </c>
      <c r="CQ2270">
        <v>2430</v>
      </c>
      <c r="CR2270" s="22">
        <v>43070</v>
      </c>
      <c r="CS2270">
        <v>2350</v>
      </c>
      <c r="CT2270">
        <v>2620</v>
      </c>
      <c r="CU2270">
        <v>2301</v>
      </c>
      <c r="CV2270">
        <v>2620</v>
      </c>
    </row>
    <row r="2271" spans="1:100">
      <c r="A2271" s="22">
        <v>43068</v>
      </c>
      <c r="B2271">
        <v>335</v>
      </c>
      <c r="C2271">
        <v>337</v>
      </c>
      <c r="D2271">
        <v>320</v>
      </c>
      <c r="E2271">
        <v>322</v>
      </c>
      <c r="F2271" s="23">
        <f t="shared" si="218"/>
        <v>-3.8805970149253688E-2</v>
      </c>
      <c r="G2271" s="22">
        <v>43069</v>
      </c>
      <c r="H2271">
        <v>335</v>
      </c>
      <c r="I2271">
        <v>335</v>
      </c>
      <c r="J2271">
        <v>323</v>
      </c>
      <c r="K2271">
        <v>331</v>
      </c>
      <c r="L2271" s="22">
        <v>43070</v>
      </c>
      <c r="M2271">
        <v>331</v>
      </c>
      <c r="N2271" s="4">
        <v>43069</v>
      </c>
      <c r="O2271" s="3" t="s">
        <v>15</v>
      </c>
      <c r="P2271" s="3">
        <v>1418</v>
      </c>
      <c r="Q2271" s="3" t="s">
        <v>469</v>
      </c>
      <c r="R2271" s="3" t="s">
        <v>17</v>
      </c>
      <c r="S2271" s="3">
        <v>0.05</v>
      </c>
      <c r="T2271" s="3">
        <v>1</v>
      </c>
      <c r="U2271" s="3">
        <v>0</v>
      </c>
      <c r="V2271" s="3">
        <v>1600</v>
      </c>
      <c r="W2271">
        <v>335</v>
      </c>
      <c r="X2271" s="4">
        <v>43070</v>
      </c>
      <c r="Y2271">
        <v>331</v>
      </c>
      <c r="Z2271" s="10">
        <f t="shared" si="217"/>
        <v>-6400</v>
      </c>
      <c r="AA2271" s="10">
        <f t="shared" si="222"/>
        <v>6400</v>
      </c>
      <c r="AB2271">
        <f t="shared" si="219"/>
        <v>-6400</v>
      </c>
      <c r="AC2271">
        <f t="shared" si="220"/>
        <v>-2458170</v>
      </c>
      <c r="AD2271">
        <f t="shared" si="221"/>
        <v>5.9347181008901906E-3</v>
      </c>
      <c r="AE2271" s="15">
        <v>43070</v>
      </c>
      <c r="AF2271" s="9">
        <v>4.3617596555900473E-3</v>
      </c>
      <c r="AG2271" s="12" t="s">
        <v>960</v>
      </c>
      <c r="AH2271" s="20">
        <v>43068.974305555559</v>
      </c>
      <c r="AI2271" s="12">
        <v>337</v>
      </c>
      <c r="AJ2271" s="12">
        <v>15</v>
      </c>
      <c r="AK2271" s="12">
        <v>4.6600000000000003E-2</v>
      </c>
      <c r="AL2271" s="17">
        <v>6000</v>
      </c>
      <c r="AM2271" s="17">
        <v>0.33030303030303032</v>
      </c>
      <c r="AN2271" s="9"/>
      <c r="AO2271" s="9"/>
      <c r="AP2271" s="17">
        <v>12.58</v>
      </c>
      <c r="AQ2271" s="17">
        <v>6603</v>
      </c>
      <c r="AR2271" s="17">
        <v>0.8571428571428571</v>
      </c>
      <c r="AS2271" s="17">
        <v>0.122</v>
      </c>
      <c r="AT2271" s="17">
        <v>0.66417910447761197</v>
      </c>
      <c r="AU2271" s="12">
        <v>0.65682656826568264</v>
      </c>
      <c r="AV2271" s="12">
        <v>1.21</v>
      </c>
      <c r="AY2271" s="12">
        <v>20010529</v>
      </c>
      <c r="BA2271" s="12">
        <v>0.72916666666666663</v>
      </c>
      <c r="BD2271" s="12">
        <v>0.33030303030303032</v>
      </c>
      <c r="BE2271" s="12">
        <v>0.8571428571428571</v>
      </c>
      <c r="BF2271" s="12">
        <v>0.66417910447761197</v>
      </c>
      <c r="BG2271" s="12">
        <v>0.65682656826568264</v>
      </c>
      <c r="BH2271" s="12">
        <v>6.0000000000000001E-3</v>
      </c>
      <c r="BI2271" s="12">
        <v>0.122</v>
      </c>
      <c r="BJ2271" s="12">
        <v>0</v>
      </c>
      <c r="BK2271" s="12">
        <v>0.629</v>
      </c>
      <c r="BL2271" s="12">
        <v>403</v>
      </c>
      <c r="BM2271" s="12">
        <v>35</v>
      </c>
      <c r="BN2271" s="12">
        <v>15</v>
      </c>
      <c r="BO2271" s="12">
        <v>1607</v>
      </c>
      <c r="BP2271" s="12">
        <v>560</v>
      </c>
      <c r="BQ2271" s="12">
        <v>-493</v>
      </c>
      <c r="BR2271" s="12">
        <v>240</v>
      </c>
      <c r="BS2271" s="12">
        <v>1153</v>
      </c>
      <c r="BT2271" s="12">
        <v>0.32984089399364441</v>
      </c>
      <c r="BU2271" s="12">
        <v>0.64014820710408427</v>
      </c>
      <c r="BV2271" s="12">
        <v>0.67030286956466112</v>
      </c>
      <c r="BW2271" s="12">
        <v>0.69027269669749469</v>
      </c>
      <c r="BX2271" s="12">
        <v>0.56803617497731995</v>
      </c>
      <c r="BY2271" s="12">
        <v>1797</v>
      </c>
      <c r="BZ2271" s="12">
        <v>0.72916666666666663</v>
      </c>
      <c r="CB2271" s="12">
        <v>0.18971477960242006</v>
      </c>
      <c r="CC2271" s="12">
        <v>22620</v>
      </c>
      <c r="CD2271" s="12">
        <v>22770</v>
      </c>
      <c r="CE2271" s="12">
        <v>1.7410505970870436</v>
      </c>
      <c r="CH2271" s="22">
        <v>43068</v>
      </c>
      <c r="CI2271">
        <v>335</v>
      </c>
      <c r="CJ2271">
        <v>337</v>
      </c>
      <c r="CK2271">
        <v>320</v>
      </c>
      <c r="CL2271">
        <v>322</v>
      </c>
      <c r="CM2271" s="22">
        <v>43069</v>
      </c>
      <c r="CN2271">
        <v>335</v>
      </c>
      <c r="CO2271">
        <v>335</v>
      </c>
      <c r="CP2271">
        <v>323</v>
      </c>
      <c r="CQ2271">
        <v>331</v>
      </c>
      <c r="CR2271" s="22">
        <v>43070</v>
      </c>
      <c r="CS2271">
        <v>331</v>
      </c>
      <c r="CT2271">
        <v>332</v>
      </c>
      <c r="CU2271">
        <v>323</v>
      </c>
      <c r="CV2271">
        <v>327</v>
      </c>
    </row>
    <row r="2272" spans="1:100">
      <c r="A2272" s="22">
        <v>43068</v>
      </c>
      <c r="B2272">
        <v>1387</v>
      </c>
      <c r="C2272">
        <v>1394</v>
      </c>
      <c r="D2272">
        <v>1376</v>
      </c>
      <c r="E2272">
        <v>1387</v>
      </c>
      <c r="F2272" s="23">
        <f t="shared" si="218"/>
        <v>0</v>
      </c>
      <c r="G2272" s="22">
        <v>43069</v>
      </c>
      <c r="H2272">
        <v>1500</v>
      </c>
      <c r="I2272">
        <v>1585</v>
      </c>
      <c r="J2272">
        <v>1498</v>
      </c>
      <c r="K2272">
        <v>1572</v>
      </c>
      <c r="L2272" s="22">
        <v>43070</v>
      </c>
      <c r="M2272">
        <v>1564</v>
      </c>
      <c r="N2272" s="4">
        <v>43069</v>
      </c>
      <c r="O2272" s="3" t="s">
        <v>15</v>
      </c>
      <c r="P2272" s="3">
        <v>3105</v>
      </c>
      <c r="Q2272" s="3" t="s">
        <v>652</v>
      </c>
      <c r="R2272" s="3" t="s">
        <v>17</v>
      </c>
      <c r="S2272" s="3">
        <v>0.05</v>
      </c>
      <c r="T2272" s="3">
        <v>1</v>
      </c>
      <c r="U2272" s="3">
        <v>0</v>
      </c>
      <c r="V2272" s="3">
        <v>400</v>
      </c>
      <c r="W2272">
        <v>1500</v>
      </c>
      <c r="X2272" s="4">
        <v>43070</v>
      </c>
      <c r="Y2272">
        <v>1572</v>
      </c>
      <c r="Z2272" s="10">
        <f t="shared" si="217"/>
        <v>28800</v>
      </c>
      <c r="AA2272" s="10">
        <f t="shared" si="222"/>
        <v>28800</v>
      </c>
      <c r="AB2272">
        <f t="shared" si="219"/>
        <v>28800</v>
      </c>
      <c r="AC2272">
        <f t="shared" si="220"/>
        <v>-2429370</v>
      </c>
      <c r="AD2272">
        <f t="shared" si="221"/>
        <v>6.6882987881596856E-3</v>
      </c>
      <c r="AE2272" s="15">
        <v>43070</v>
      </c>
      <c r="AF2272" s="9">
        <v>4.3617596555900473E-3</v>
      </c>
      <c r="AG2272" s="12" t="s">
        <v>962</v>
      </c>
      <c r="AH2272" s="20">
        <v>43068.99722222222</v>
      </c>
      <c r="AI2272" s="12">
        <v>1510.1</v>
      </c>
      <c r="AJ2272" s="12">
        <v>123.1</v>
      </c>
      <c r="AK2272" s="12">
        <v>8.8800000000000004E-2</v>
      </c>
      <c r="AL2272" s="17">
        <v>5700</v>
      </c>
      <c r="AM2272" s="17">
        <v>0.28581560283687946</v>
      </c>
      <c r="AN2272" s="9"/>
      <c r="AO2272" s="9"/>
      <c r="AP2272" s="17">
        <v>7.33</v>
      </c>
      <c r="AQ2272" s="17">
        <v>252107</v>
      </c>
      <c r="AR2272" s="17">
        <v>0.84813084112149528</v>
      </c>
      <c r="AS2272" s="17">
        <v>0.152</v>
      </c>
      <c r="AT2272" s="17">
        <v>0.85057471264367812</v>
      </c>
      <c r="AU2272" s="12">
        <v>0.88831615120274909</v>
      </c>
      <c r="AV2272" s="12">
        <v>2.13</v>
      </c>
      <c r="AY2272" s="12">
        <v>178798939</v>
      </c>
      <c r="BA2272" s="12">
        <v>1</v>
      </c>
      <c r="BD2272" s="12">
        <v>0.28581560283687946</v>
      </c>
      <c r="BE2272" s="12">
        <v>0.84813084112149528</v>
      </c>
      <c r="BF2272" s="12">
        <v>0.85057471264367812</v>
      </c>
      <c r="BG2272" s="12">
        <v>0.88831615120274909</v>
      </c>
      <c r="BH2272" s="12">
        <v>0.24</v>
      </c>
      <c r="BI2272" s="12">
        <v>0.152</v>
      </c>
      <c r="BJ2272" s="12">
        <v>0.121</v>
      </c>
      <c r="BK2272" s="12">
        <v>0.37</v>
      </c>
      <c r="BL2272" s="12">
        <v>340</v>
      </c>
      <c r="BM2272" s="12">
        <v>-109</v>
      </c>
      <c r="BN2272" s="12">
        <v>-240</v>
      </c>
      <c r="BO2272" s="12">
        <v>184</v>
      </c>
      <c r="BP2272" s="12">
        <v>129</v>
      </c>
      <c r="BQ2272" s="12">
        <v>-578</v>
      </c>
      <c r="BR2272" s="12">
        <v>168</v>
      </c>
      <c r="BS2272" s="12">
        <v>169</v>
      </c>
      <c r="BT2272" s="12">
        <v>0.29679519548082983</v>
      </c>
      <c r="BU2272" s="12">
        <v>0.68608205968656899</v>
      </c>
      <c r="BV2272" s="12">
        <v>0.72642545732026875</v>
      </c>
      <c r="BW2272" s="12">
        <v>0.77315060555194193</v>
      </c>
      <c r="BX2272" s="12">
        <v>0.55594227791112971</v>
      </c>
      <c r="BY2272" s="12">
        <v>1797</v>
      </c>
      <c r="BZ2272" s="12">
        <v>1</v>
      </c>
      <c r="CB2272" s="12">
        <v>0.18971477960242006</v>
      </c>
      <c r="CC2272" s="12">
        <v>22620</v>
      </c>
      <c r="CD2272" s="12">
        <v>22770</v>
      </c>
      <c r="CE2272" s="12">
        <v>1.5065542254317519</v>
      </c>
      <c r="CH2272" s="22">
        <v>43068</v>
      </c>
      <c r="CI2272">
        <v>1387</v>
      </c>
      <c r="CJ2272">
        <v>1394</v>
      </c>
      <c r="CK2272">
        <v>1376</v>
      </c>
      <c r="CL2272">
        <v>1387</v>
      </c>
      <c r="CM2272" s="22">
        <v>43069</v>
      </c>
      <c r="CN2272">
        <v>1500</v>
      </c>
      <c r="CO2272">
        <v>1585</v>
      </c>
      <c r="CP2272">
        <v>1498</v>
      </c>
      <c r="CQ2272">
        <v>1572</v>
      </c>
      <c r="CR2272" s="22">
        <v>43070</v>
      </c>
      <c r="CS2272">
        <v>1564</v>
      </c>
      <c r="CT2272">
        <v>1568</v>
      </c>
      <c r="CU2272">
        <v>1537</v>
      </c>
      <c r="CV2272">
        <v>1544</v>
      </c>
    </row>
    <row r="2273" spans="1:100">
      <c r="A2273" s="22">
        <v>43068</v>
      </c>
      <c r="B2273">
        <v>1340</v>
      </c>
      <c r="C2273">
        <v>1340</v>
      </c>
      <c r="D2273">
        <v>1305</v>
      </c>
      <c r="E2273">
        <v>1340</v>
      </c>
      <c r="F2273" s="23">
        <f t="shared" si="218"/>
        <v>0</v>
      </c>
      <c r="G2273" s="22">
        <v>43069</v>
      </c>
      <c r="H2273">
        <v>1281</v>
      </c>
      <c r="I2273">
        <v>1330</v>
      </c>
      <c r="J2273">
        <v>1250</v>
      </c>
      <c r="K2273">
        <v>1330</v>
      </c>
      <c r="L2273" s="22">
        <v>43070</v>
      </c>
      <c r="M2273">
        <v>1328</v>
      </c>
      <c r="N2273" s="4">
        <v>43069</v>
      </c>
      <c r="O2273" s="3" t="s">
        <v>11</v>
      </c>
      <c r="P2273" s="3">
        <v>7435</v>
      </c>
      <c r="Q2273" s="3" t="s">
        <v>401</v>
      </c>
      <c r="R2273" s="3" t="s">
        <v>13</v>
      </c>
      <c r="S2273" s="3">
        <v>0.05</v>
      </c>
      <c r="T2273" s="3">
        <v>2</v>
      </c>
      <c r="U2273" s="3">
        <v>0</v>
      </c>
      <c r="V2273" s="3">
        <v>400</v>
      </c>
      <c r="W2273">
        <v>1281</v>
      </c>
      <c r="X2273" s="4">
        <v>43070</v>
      </c>
      <c r="Y2273">
        <v>1330</v>
      </c>
      <c r="Z2273" s="10">
        <f t="shared" si="217"/>
        <v>19600</v>
      </c>
      <c r="AA2273" s="10">
        <f t="shared" si="222"/>
        <v>19600</v>
      </c>
      <c r="AB2273" t="str">
        <f t="shared" si="219"/>
        <v/>
      </c>
      <c r="AC2273">
        <f t="shared" si="220"/>
        <v>-2429370</v>
      </c>
      <c r="AD2273">
        <f t="shared" si="221"/>
        <v>8.5139318885448789E-3</v>
      </c>
      <c r="AE2273" s="15">
        <v>43070</v>
      </c>
      <c r="AF2273" s="9">
        <v>4.3617596555900473E-3</v>
      </c>
      <c r="AG2273" s="12" t="s">
        <v>960</v>
      </c>
      <c r="AH2273" s="20">
        <v>43068.997916666667</v>
      </c>
      <c r="AI2273" s="12">
        <v>1292</v>
      </c>
      <c r="AJ2273" s="12">
        <v>-48</v>
      </c>
      <c r="AK2273" s="12">
        <v>-3.5799999999999998E-2</v>
      </c>
      <c r="AL2273" s="17">
        <v>5400</v>
      </c>
      <c r="AM2273" s="17">
        <v>0.15859449192782527</v>
      </c>
      <c r="AN2273" s="9"/>
      <c r="AO2273" s="9"/>
      <c r="AP2273" s="17">
        <v>0</v>
      </c>
      <c r="AQ2273" s="17">
        <v>10115</v>
      </c>
      <c r="AR2273" s="17">
        <v>1</v>
      </c>
      <c r="AS2273" s="17">
        <v>0.34200000000000003</v>
      </c>
      <c r="AT2273" s="17">
        <v>1</v>
      </c>
      <c r="AU2273" s="12">
        <v>1</v>
      </c>
      <c r="AV2273" s="12">
        <v>1.9</v>
      </c>
      <c r="AY2273" s="12">
        <v>9605800</v>
      </c>
      <c r="BA2273" s="12">
        <v>0.97126436781609193</v>
      </c>
      <c r="BD2273" s="12">
        <v>0.15859449192782527</v>
      </c>
      <c r="BE2273" s="12">
        <v>1</v>
      </c>
      <c r="BF2273" s="12">
        <v>1</v>
      </c>
      <c r="BG2273" s="12">
        <v>1</v>
      </c>
      <c r="BH2273" s="12">
        <v>0.10299999999999999</v>
      </c>
      <c r="BI2273" s="12">
        <v>0.34200000000000003</v>
      </c>
      <c r="BJ2273" s="12">
        <v>0</v>
      </c>
      <c r="BK2273" s="12">
        <v>0.44400000000000001</v>
      </c>
      <c r="BL2273" s="12">
        <v>1112</v>
      </c>
      <c r="BM2273" s="12">
        <v>-187</v>
      </c>
      <c r="BN2273" s="12">
        <v>-1</v>
      </c>
      <c r="BO2273" s="12">
        <v>3714</v>
      </c>
      <c r="BP2273" s="12">
        <v>483</v>
      </c>
      <c r="BQ2273" s="12">
        <v>785</v>
      </c>
      <c r="BR2273" s="12">
        <v>-1042</v>
      </c>
      <c r="BS2273" s="12">
        <v>2769</v>
      </c>
      <c r="BT2273" s="12">
        <v>0.32984089399364441</v>
      </c>
      <c r="BU2273" s="12">
        <v>0.64014820710408427</v>
      </c>
      <c r="BV2273" s="12">
        <v>0.67030286956466112</v>
      </c>
      <c r="BW2273" s="12">
        <v>0.69027269669749469</v>
      </c>
      <c r="BX2273" s="12">
        <v>0.56803617497731995</v>
      </c>
      <c r="BY2273" s="12">
        <v>1797</v>
      </c>
      <c r="BZ2273" s="12">
        <v>0.97126436781609193</v>
      </c>
      <c r="CB2273" s="12">
        <v>0.18971477960242006</v>
      </c>
      <c r="CC2273" s="12">
        <v>22620</v>
      </c>
      <c r="CD2273" s="12">
        <v>22770</v>
      </c>
      <c r="CE2273" s="12">
        <v>0.83596276610703335</v>
      </c>
      <c r="CH2273" s="22">
        <v>43068</v>
      </c>
      <c r="CI2273">
        <v>1340</v>
      </c>
      <c r="CJ2273">
        <v>1340</v>
      </c>
      <c r="CK2273">
        <v>1305</v>
      </c>
      <c r="CL2273">
        <v>1340</v>
      </c>
      <c r="CM2273" s="22">
        <v>43069</v>
      </c>
      <c r="CN2273">
        <v>1281</v>
      </c>
      <c r="CO2273">
        <v>1330</v>
      </c>
      <c r="CP2273">
        <v>1250</v>
      </c>
      <c r="CQ2273">
        <v>1330</v>
      </c>
      <c r="CR2273" s="22">
        <v>43070</v>
      </c>
      <c r="CS2273">
        <v>1328</v>
      </c>
      <c r="CT2273">
        <v>1337</v>
      </c>
      <c r="CU2273">
        <v>1282</v>
      </c>
      <c r="CV2273">
        <v>1301</v>
      </c>
    </row>
    <row r="2274" spans="1:100">
      <c r="A2274" s="22"/>
      <c r="F2274" s="23" t="str">
        <f t="shared" si="218"/>
        <v/>
      </c>
      <c r="N2274" s="4">
        <v>43069</v>
      </c>
      <c r="O2274" s="3" t="s">
        <v>15</v>
      </c>
      <c r="P2274" s="3">
        <v>3547</v>
      </c>
      <c r="Q2274" s="3" t="s">
        <v>870</v>
      </c>
      <c r="R2274" s="3" t="s">
        <v>17</v>
      </c>
      <c r="S2274" s="3">
        <v>0.05</v>
      </c>
      <c r="T2274" s="3">
        <v>2</v>
      </c>
      <c r="U2274" s="3">
        <v>0</v>
      </c>
      <c r="V2274" s="3">
        <v>100</v>
      </c>
      <c r="X2274" s="4">
        <v>43070</v>
      </c>
      <c r="Z2274" s="10">
        <f t="shared" si="217"/>
        <v>0</v>
      </c>
      <c r="AA2274" s="10">
        <f t="shared" si="222"/>
        <v>0</v>
      </c>
      <c r="AB2274" t="str">
        <f t="shared" si="219"/>
        <v/>
      </c>
      <c r="AC2274">
        <f t="shared" si="220"/>
        <v>-2429370</v>
      </c>
      <c r="AD2274">
        <f t="shared" si="221"/>
        <v>1</v>
      </c>
      <c r="AE2274" s="15">
        <v>43070</v>
      </c>
      <c r="AF2274" s="9">
        <v>4.3617596555900473E-3</v>
      </c>
      <c r="AG2274" s="12" t="s">
        <v>957</v>
      </c>
      <c r="AH2274" s="20">
        <v>43068.994444444441</v>
      </c>
      <c r="AI2274" s="12">
        <v>6690</v>
      </c>
      <c r="AJ2274" s="12">
        <v>210</v>
      </c>
      <c r="AK2274" s="12">
        <v>3.2399999999999998E-2</v>
      </c>
      <c r="AL2274" s="17">
        <v>5100</v>
      </c>
      <c r="AM2274" s="17">
        <v>0.71714643304130166</v>
      </c>
      <c r="AN2274" s="9"/>
      <c r="AO2274" s="9"/>
      <c r="AP2274" s="17">
        <v>35.299999999999997</v>
      </c>
      <c r="AQ2274" s="17">
        <v>48089</v>
      </c>
      <c r="AR2274" s="17">
        <v>1</v>
      </c>
      <c r="AS2274" s="17">
        <v>0.17299999999999999</v>
      </c>
      <c r="AT2274" s="17">
        <v>1</v>
      </c>
      <c r="AU2274" s="12">
        <v>1</v>
      </c>
      <c r="AV2274" s="12">
        <v>0.22</v>
      </c>
      <c r="AY2274" s="12">
        <v>3009320</v>
      </c>
      <c r="BA2274" s="12">
        <v>1</v>
      </c>
      <c r="BD2274" s="12">
        <v>0.71714643304130166</v>
      </c>
      <c r="BE2274" s="12">
        <v>1</v>
      </c>
      <c r="BF2274" s="12">
        <v>1</v>
      </c>
      <c r="BG2274" s="12">
        <v>1</v>
      </c>
      <c r="BH2274" s="12">
        <v>1.9E-2</v>
      </c>
      <c r="BI2274" s="12">
        <v>0.17299999999999999</v>
      </c>
      <c r="BJ2274" s="12">
        <v>3.3000000000000002E-2</v>
      </c>
      <c r="BK2274" s="12">
        <v>0.82199999999999995</v>
      </c>
      <c r="BL2274" s="12">
        <v>492</v>
      </c>
      <c r="BM2274" s="12">
        <v>-433</v>
      </c>
      <c r="BN2274" s="12">
        <v>996</v>
      </c>
      <c r="BO2274" s="12">
        <v>1883</v>
      </c>
      <c r="BP2274" s="12">
        <v>441</v>
      </c>
      <c r="BQ2274" s="12">
        <v>-318</v>
      </c>
      <c r="BR2274" s="12">
        <v>162</v>
      </c>
      <c r="BS2274" s="12">
        <v>827</v>
      </c>
      <c r="BT2274" s="12">
        <v>0.34243659958888634</v>
      </c>
      <c r="BU2274" s="12">
        <v>0.46482438852067287</v>
      </c>
      <c r="BV2274" s="12">
        <v>0.47417741826553833</v>
      </c>
      <c r="BW2274" s="12">
        <v>0.48248834167566496</v>
      </c>
      <c r="BX2274" s="12">
        <v>0.5327609072220908</v>
      </c>
      <c r="BY2274" s="12">
        <v>1797</v>
      </c>
      <c r="BZ2274" s="12">
        <v>1</v>
      </c>
      <c r="CB2274" s="12">
        <v>0.18971477960242006</v>
      </c>
      <c r="CC2274" s="12">
        <v>22620</v>
      </c>
      <c r="CD2274" s="12">
        <v>22770</v>
      </c>
      <c r="CE2274" s="12">
        <v>3.780129489880574</v>
      </c>
      <c r="CH2274" s="22"/>
    </row>
    <row r="2275" spans="1:100">
      <c r="A2275" s="22">
        <v>43068</v>
      </c>
      <c r="B2275">
        <v>2071</v>
      </c>
      <c r="C2275">
        <v>2078</v>
      </c>
      <c r="D2275">
        <v>2046</v>
      </c>
      <c r="E2275">
        <v>2051</v>
      </c>
      <c r="F2275" s="23">
        <f t="shared" si="218"/>
        <v>-9.6571704490584498E-3</v>
      </c>
      <c r="G2275" s="22">
        <v>43069</v>
      </c>
      <c r="H2275">
        <v>2222</v>
      </c>
      <c r="I2275">
        <v>2330</v>
      </c>
      <c r="J2275">
        <v>2100</v>
      </c>
      <c r="K2275">
        <v>2129</v>
      </c>
      <c r="L2275" s="22">
        <v>43070</v>
      </c>
      <c r="M2275">
        <v>2131</v>
      </c>
      <c r="N2275" s="4">
        <v>43069</v>
      </c>
      <c r="O2275" s="3" t="s">
        <v>15</v>
      </c>
      <c r="P2275" s="3">
        <v>9640</v>
      </c>
      <c r="Q2275" s="3" t="s">
        <v>748</v>
      </c>
      <c r="R2275" s="3" t="s">
        <v>17</v>
      </c>
      <c r="S2275" s="3">
        <v>0.05</v>
      </c>
      <c r="T2275" s="3">
        <v>2</v>
      </c>
      <c r="U2275" s="3">
        <v>0</v>
      </c>
      <c r="V2275" s="3">
        <v>300</v>
      </c>
      <c r="W2275">
        <v>2222</v>
      </c>
      <c r="X2275" s="4">
        <v>43070</v>
      </c>
      <c r="Y2275">
        <v>2129</v>
      </c>
      <c r="Z2275" s="10">
        <f t="shared" si="217"/>
        <v>-27900</v>
      </c>
      <c r="AA2275" s="10">
        <f t="shared" si="222"/>
        <v>27900</v>
      </c>
      <c r="AB2275" t="str">
        <f t="shared" si="219"/>
        <v/>
      </c>
      <c r="AC2275">
        <f t="shared" si="220"/>
        <v>-2429370</v>
      </c>
      <c r="AD2275">
        <f t="shared" si="221"/>
        <v>3.3913043478260851E-2</v>
      </c>
      <c r="AE2275" s="15">
        <v>43070</v>
      </c>
      <c r="AF2275" s="9">
        <v>4.3617596555900473E-3</v>
      </c>
      <c r="AG2275" s="12" t="s">
        <v>960</v>
      </c>
      <c r="AH2275" s="20">
        <v>43068.997916666667</v>
      </c>
      <c r="AI2275" s="12">
        <v>2300</v>
      </c>
      <c r="AJ2275" s="12">
        <v>249</v>
      </c>
      <c r="AK2275" s="12">
        <v>0.12139999999999999</v>
      </c>
      <c r="AL2275" s="17">
        <v>4200</v>
      </c>
      <c r="AM2275" s="17">
        <v>0.32193877551020406</v>
      </c>
      <c r="AN2275" s="9"/>
      <c r="AO2275" s="9"/>
      <c r="AP2275" s="17">
        <v>0</v>
      </c>
      <c r="AQ2275" s="17">
        <v>31752</v>
      </c>
      <c r="AR2275" s="17">
        <v>0.806949806949807</v>
      </c>
      <c r="AS2275" s="17">
        <v>6.6000000000000003E-2</v>
      </c>
      <c r="AT2275" s="17">
        <v>0.90485252140818273</v>
      </c>
      <c r="AU2275" s="12">
        <v>0.9107142857142857</v>
      </c>
      <c r="AV2275" s="12">
        <v>1.79</v>
      </c>
      <c r="AY2275" s="12">
        <v>16200000</v>
      </c>
      <c r="BA2275" s="12">
        <v>1</v>
      </c>
      <c r="BD2275" s="12">
        <v>0.32193877551020406</v>
      </c>
      <c r="BE2275" s="12">
        <v>0.806949806949807</v>
      </c>
      <c r="BF2275" s="12">
        <v>0.90485252140818273</v>
      </c>
      <c r="BG2275" s="12">
        <v>0.9107142857142857</v>
      </c>
      <c r="BH2275" s="12">
        <v>0.28599999999999998</v>
      </c>
      <c r="BI2275" s="12">
        <v>6.6000000000000003E-2</v>
      </c>
      <c r="BJ2275" s="12" t="s">
        <v>968</v>
      </c>
      <c r="BK2275" s="12">
        <v>0.874</v>
      </c>
      <c r="BL2275" s="12">
        <v>4728</v>
      </c>
      <c r="BM2275" s="12">
        <v>-1585</v>
      </c>
      <c r="BN2275" s="12">
        <v>-1001</v>
      </c>
      <c r="BO2275" s="12">
        <v>7489</v>
      </c>
      <c r="BP2275" s="12">
        <v>2280</v>
      </c>
      <c r="BQ2275" s="12">
        <v>-2154</v>
      </c>
      <c r="BR2275" s="12">
        <v>-1152</v>
      </c>
      <c r="BS2275" s="12">
        <v>5351</v>
      </c>
      <c r="BT2275" s="12">
        <v>0.32984089399364441</v>
      </c>
      <c r="BU2275" s="12">
        <v>0.64014820710408427</v>
      </c>
      <c r="BV2275" s="12">
        <v>0.67030286956466112</v>
      </c>
      <c r="BW2275" s="12">
        <v>0.69027269669749469</v>
      </c>
      <c r="BX2275" s="12">
        <v>0.56803617497731995</v>
      </c>
      <c r="BY2275" s="12">
        <v>1797</v>
      </c>
      <c r="BZ2275" s="12">
        <v>1</v>
      </c>
      <c r="CB2275" s="12">
        <v>0.18971477960242006</v>
      </c>
      <c r="CC2275" s="12">
        <v>22620</v>
      </c>
      <c r="CD2275" s="12">
        <v>22770</v>
      </c>
      <c r="CE2275" s="12">
        <v>1.6969620194319184</v>
      </c>
      <c r="CH2275" s="22">
        <v>43068</v>
      </c>
      <c r="CI2275">
        <v>2071</v>
      </c>
      <c r="CJ2275">
        <v>2078</v>
      </c>
      <c r="CK2275">
        <v>2046</v>
      </c>
      <c r="CL2275">
        <v>2051</v>
      </c>
      <c r="CM2275" s="22">
        <v>43069</v>
      </c>
      <c r="CN2275">
        <v>2222</v>
      </c>
      <c r="CO2275">
        <v>2330</v>
      </c>
      <c r="CP2275">
        <v>2100</v>
      </c>
      <c r="CQ2275">
        <v>2129</v>
      </c>
      <c r="CR2275" s="22">
        <v>43070</v>
      </c>
      <c r="CS2275">
        <v>2131</v>
      </c>
      <c r="CT2275">
        <v>2134</v>
      </c>
      <c r="CU2275">
        <v>2050</v>
      </c>
      <c r="CV2275">
        <v>2059</v>
      </c>
    </row>
    <row r="2276" spans="1:100">
      <c r="F2276" s="23" t="str">
        <f t="shared" si="218"/>
        <v/>
      </c>
      <c r="N2276" s="4">
        <v>43069</v>
      </c>
      <c r="O2276" s="3" t="s">
        <v>11</v>
      </c>
      <c r="P2276" s="3">
        <v>3454</v>
      </c>
      <c r="Q2276" s="3" t="s">
        <v>700</v>
      </c>
      <c r="R2276" s="3" t="s">
        <v>13</v>
      </c>
      <c r="S2276" s="3">
        <v>0.05</v>
      </c>
      <c r="T2276" s="3">
        <v>1</v>
      </c>
      <c r="U2276" s="3">
        <v>0</v>
      </c>
      <c r="V2276" s="3">
        <v>500</v>
      </c>
      <c r="X2276" s="4">
        <v>43070</v>
      </c>
      <c r="Z2276" s="10">
        <f t="shared" si="217"/>
        <v>0</v>
      </c>
      <c r="AA2276" s="10">
        <f t="shared" si="222"/>
        <v>0</v>
      </c>
      <c r="AB2276" t="str">
        <f t="shared" si="219"/>
        <v/>
      </c>
      <c r="AC2276">
        <f t="shared" si="220"/>
        <v>-2429370</v>
      </c>
      <c r="AD2276">
        <f t="shared" si="221"/>
        <v>1</v>
      </c>
      <c r="AE2276" s="15">
        <v>43070</v>
      </c>
      <c r="AF2276" s="9">
        <v>4.3617596555900473E-3</v>
      </c>
      <c r="AG2276" s="12" t="s">
        <v>962</v>
      </c>
      <c r="AH2276" s="20">
        <v>43068.98541666667</v>
      </c>
      <c r="AI2276" s="12">
        <v>1043</v>
      </c>
      <c r="AJ2276" s="12">
        <v>-68</v>
      </c>
      <c r="AK2276" s="12">
        <v>-6.1199999999999997E-2</v>
      </c>
      <c r="AL2276" s="17">
        <v>3900</v>
      </c>
      <c r="AM2276" s="17">
        <v>0.28899835796387519</v>
      </c>
      <c r="AN2276" s="9"/>
      <c r="AO2276" s="9"/>
      <c r="AP2276" s="17">
        <v>5.94</v>
      </c>
      <c r="AQ2276" s="17">
        <v>16323</v>
      </c>
      <c r="AR2276" s="17">
        <v>0.74271012006861059</v>
      </c>
      <c r="AS2276" s="17">
        <v>0.105</v>
      </c>
      <c r="AT2276" s="17">
        <v>0.65373563218390807</v>
      </c>
      <c r="AU2276" s="12">
        <v>0.77264150943396226</v>
      </c>
      <c r="AV2276" s="12">
        <v>1.33</v>
      </c>
      <c r="AY2276" s="12">
        <v>14445000</v>
      </c>
      <c r="BA2276" s="12">
        <v>0</v>
      </c>
      <c r="BD2276" s="12">
        <v>0.28899835796387519</v>
      </c>
      <c r="BE2276" s="12">
        <v>0.74271012006861059</v>
      </c>
      <c r="BF2276" s="12">
        <v>0.65373563218390807</v>
      </c>
      <c r="BG2276" s="12">
        <v>0.77264150943396226</v>
      </c>
      <c r="BH2276" s="12">
        <v>2.4E-2</v>
      </c>
      <c r="BI2276" s="12">
        <v>0.105</v>
      </c>
      <c r="BJ2276" s="12" t="s">
        <v>968</v>
      </c>
      <c r="BK2276" s="12">
        <v>0.79300000000000004</v>
      </c>
      <c r="BL2276" s="12">
        <v>5312</v>
      </c>
      <c r="BM2276" s="12">
        <v>-90</v>
      </c>
      <c r="BN2276" s="12">
        <v>-2933</v>
      </c>
      <c r="BO2276" s="12">
        <v>1305</v>
      </c>
      <c r="BP2276" s="12">
        <v>1153</v>
      </c>
      <c r="BQ2276" s="12">
        <v>-46</v>
      </c>
      <c r="BR2276" s="12">
        <v>-1106</v>
      </c>
      <c r="BS2276" s="12">
        <v>319</v>
      </c>
      <c r="BT2276" s="12">
        <v>0.29679519548082983</v>
      </c>
      <c r="BU2276" s="12">
        <v>0.68608205968656899</v>
      </c>
      <c r="BV2276" s="12">
        <v>0.72642545732026875</v>
      </c>
      <c r="BW2276" s="12">
        <v>0.77315060555194193</v>
      </c>
      <c r="BX2276" s="12">
        <v>0.55594227791112971</v>
      </c>
      <c r="BY2276" s="12">
        <v>1797</v>
      </c>
      <c r="BZ2276" s="12">
        <v>0</v>
      </c>
      <c r="CB2276" s="12">
        <v>0.18971477960242006</v>
      </c>
      <c r="CC2276" s="12">
        <v>22620</v>
      </c>
      <c r="CD2276" s="12">
        <v>22770</v>
      </c>
      <c r="CE2276" s="12">
        <v>1.5233307524565083</v>
      </c>
    </row>
    <row r="2277" spans="1:100">
      <c r="A2277" s="22">
        <v>43068</v>
      </c>
      <c r="B2277">
        <v>124</v>
      </c>
      <c r="C2277">
        <v>125</v>
      </c>
      <c r="D2277">
        <v>123</v>
      </c>
      <c r="E2277">
        <v>125</v>
      </c>
      <c r="F2277" s="23">
        <f t="shared" si="218"/>
        <v>8.0645161290322509E-3</v>
      </c>
      <c r="G2277" s="22">
        <v>43069</v>
      </c>
      <c r="H2277">
        <v>122</v>
      </c>
      <c r="I2277">
        <v>122</v>
      </c>
      <c r="J2277">
        <v>116</v>
      </c>
      <c r="K2277">
        <v>118</v>
      </c>
      <c r="L2277" s="22">
        <v>43070</v>
      </c>
      <c r="M2277">
        <v>118</v>
      </c>
      <c r="N2277" s="4">
        <v>43069</v>
      </c>
      <c r="O2277" s="3" t="s">
        <v>11</v>
      </c>
      <c r="P2277" s="3">
        <v>3266</v>
      </c>
      <c r="Q2277" s="3" t="s">
        <v>140</v>
      </c>
      <c r="R2277" s="3" t="s">
        <v>13</v>
      </c>
      <c r="S2277" s="3">
        <v>0.05</v>
      </c>
      <c r="T2277" s="3">
        <v>2</v>
      </c>
      <c r="U2277" s="3">
        <v>0</v>
      </c>
      <c r="V2277" s="3">
        <v>4000</v>
      </c>
      <c r="W2277">
        <v>122</v>
      </c>
      <c r="X2277" s="4">
        <v>43070</v>
      </c>
      <c r="Y2277">
        <v>118</v>
      </c>
      <c r="Z2277" s="10">
        <f t="shared" si="217"/>
        <v>-16000</v>
      </c>
      <c r="AA2277" s="10">
        <f t="shared" si="222"/>
        <v>16000</v>
      </c>
      <c r="AB2277" t="str">
        <f t="shared" si="219"/>
        <v/>
      </c>
      <c r="AC2277">
        <f t="shared" si="220"/>
        <v>-2429370</v>
      </c>
      <c r="AD2277">
        <f t="shared" si="221"/>
        <v>1.6666666666666607E-2</v>
      </c>
      <c r="AE2277" s="15">
        <v>43070</v>
      </c>
      <c r="AF2277" s="9">
        <v>4.3617596555900473E-3</v>
      </c>
      <c r="AG2277" s="12" t="s">
        <v>960</v>
      </c>
      <c r="AH2277" s="20">
        <v>43068.918749999997</v>
      </c>
      <c r="AI2277" s="12">
        <v>120</v>
      </c>
      <c r="AJ2277" s="12">
        <v>-5</v>
      </c>
      <c r="AK2277" s="12">
        <v>-0.04</v>
      </c>
      <c r="AL2277" s="17">
        <v>2800</v>
      </c>
      <c r="AM2277" s="17">
        <v>0.20161290322580644</v>
      </c>
      <c r="AN2277" s="9"/>
      <c r="AO2277" s="9"/>
      <c r="AP2277" s="17">
        <v>0</v>
      </c>
      <c r="AQ2277" s="17">
        <v>4647</v>
      </c>
      <c r="AR2277" s="17">
        <v>0.35</v>
      </c>
      <c r="AS2277" s="17">
        <v>8.8999999999999996E-2</v>
      </c>
      <c r="AT2277" s="17">
        <v>0.52380952380952384</v>
      </c>
      <c r="AU2277" s="12">
        <v>0.18333333333333332</v>
      </c>
      <c r="AV2277" s="12" t="s">
        <v>988</v>
      </c>
      <c r="AY2277" s="12">
        <v>37475371</v>
      </c>
      <c r="BA2277" s="12">
        <v>0.125</v>
      </c>
      <c r="BD2277" s="12">
        <v>0.20161290322580644</v>
      </c>
      <c r="BE2277" s="12">
        <v>0.35</v>
      </c>
      <c r="BF2277" s="12">
        <v>0.52380952380952384</v>
      </c>
      <c r="BG2277" s="12">
        <v>0.18333333333333332</v>
      </c>
      <c r="BH2277" s="12">
        <v>7.0000000000000001E-3</v>
      </c>
      <c r="BI2277" s="12">
        <v>8.8999999999999996E-2</v>
      </c>
      <c r="BJ2277" s="12">
        <v>0</v>
      </c>
      <c r="BK2277" s="12">
        <v>0.66700000000000004</v>
      </c>
      <c r="BL2277" s="12">
        <v>-165</v>
      </c>
      <c r="BM2277" s="12">
        <v>0</v>
      </c>
      <c r="BN2277" s="12">
        <v>-27</v>
      </c>
      <c r="BO2277" s="12">
        <v>773</v>
      </c>
      <c r="BP2277" s="12">
        <v>4670</v>
      </c>
      <c r="BQ2277" s="12">
        <v>-24</v>
      </c>
      <c r="BR2277" s="12">
        <v>-4632</v>
      </c>
      <c r="BS2277" s="12">
        <v>941</v>
      </c>
      <c r="BT2277" s="12">
        <v>0.32984089399364441</v>
      </c>
      <c r="BU2277" s="12">
        <v>0.64014820710408427</v>
      </c>
      <c r="BV2277" s="12">
        <v>0.67030286956466112</v>
      </c>
      <c r="BW2277" s="12">
        <v>0.69027269669749469</v>
      </c>
      <c r="BX2277" s="12">
        <v>0.56803617497731995</v>
      </c>
      <c r="BY2277" s="12">
        <v>1797</v>
      </c>
      <c r="BZ2277" s="12">
        <v>0.125</v>
      </c>
      <c r="CB2277" s="12">
        <v>0.18971477960242006</v>
      </c>
      <c r="CC2277" s="12">
        <v>22620</v>
      </c>
      <c r="CD2277" s="12">
        <v>22770</v>
      </c>
      <c r="CE2277" s="12">
        <v>1.0627158498052758</v>
      </c>
      <c r="CH2277" s="22">
        <v>43068</v>
      </c>
      <c r="CI2277">
        <v>124</v>
      </c>
      <c r="CJ2277">
        <v>125</v>
      </c>
      <c r="CK2277">
        <v>123</v>
      </c>
      <c r="CL2277">
        <v>125</v>
      </c>
      <c r="CM2277" s="22">
        <v>43069</v>
      </c>
      <c r="CN2277">
        <v>122</v>
      </c>
      <c r="CO2277">
        <v>122</v>
      </c>
      <c r="CP2277">
        <v>116</v>
      </c>
      <c r="CQ2277">
        <v>118</v>
      </c>
      <c r="CR2277" s="22">
        <v>43070</v>
      </c>
      <c r="CS2277">
        <v>118</v>
      </c>
      <c r="CT2277">
        <v>118</v>
      </c>
      <c r="CU2277">
        <v>116</v>
      </c>
      <c r="CV2277">
        <v>118</v>
      </c>
    </row>
    <row r="2278" spans="1:100">
      <c r="A2278" s="22">
        <v>43068</v>
      </c>
      <c r="B2278">
        <v>1400</v>
      </c>
      <c r="C2278">
        <v>1685</v>
      </c>
      <c r="D2278">
        <v>1388</v>
      </c>
      <c r="E2278">
        <v>1685</v>
      </c>
      <c r="F2278" s="23">
        <f t="shared" si="218"/>
        <v>0.20357142857142851</v>
      </c>
      <c r="G2278" s="22">
        <v>43069</v>
      </c>
      <c r="H2278">
        <v>2060</v>
      </c>
      <c r="I2278">
        <v>2085</v>
      </c>
      <c r="J2278">
        <v>2005</v>
      </c>
      <c r="K2278">
        <v>2085</v>
      </c>
      <c r="L2278" s="22">
        <v>43070</v>
      </c>
      <c r="M2278">
        <v>2135</v>
      </c>
      <c r="N2278" s="4">
        <v>43069</v>
      </c>
      <c r="O2278" s="3" t="s">
        <v>15</v>
      </c>
      <c r="P2278" s="3">
        <v>3370</v>
      </c>
      <c r="Q2278" s="3" t="s">
        <v>861</v>
      </c>
      <c r="R2278" s="3" t="s">
        <v>17</v>
      </c>
      <c r="S2278" s="3">
        <v>0.05</v>
      </c>
      <c r="T2278" s="3">
        <v>2</v>
      </c>
      <c r="U2278" s="3">
        <v>0</v>
      </c>
      <c r="V2278" s="3">
        <v>300</v>
      </c>
      <c r="W2278">
        <v>2060</v>
      </c>
      <c r="X2278" s="4">
        <v>43070</v>
      </c>
      <c r="Y2278">
        <v>2085</v>
      </c>
      <c r="Z2278" s="10">
        <f t="shared" si="217"/>
        <v>7500</v>
      </c>
      <c r="AA2278" s="10">
        <f t="shared" si="222"/>
        <v>7500</v>
      </c>
      <c r="AB2278" t="str">
        <f t="shared" si="219"/>
        <v/>
      </c>
      <c r="AC2278">
        <f t="shared" si="220"/>
        <v>-2429370</v>
      </c>
      <c r="AD2278">
        <f t="shared" si="221"/>
        <v>0.17178612059158138</v>
      </c>
      <c r="AE2278" s="15">
        <v>43070</v>
      </c>
      <c r="AF2278" s="9">
        <v>4.3617596555900473E-3</v>
      </c>
      <c r="AG2278" s="12" t="s">
        <v>960</v>
      </c>
      <c r="AH2278" s="20">
        <v>43068.970138888886</v>
      </c>
      <c r="AI2278" s="12">
        <v>1758</v>
      </c>
      <c r="AJ2278" s="12">
        <v>73</v>
      </c>
      <c r="AK2278" s="12">
        <v>4.3299999999999998E-2</v>
      </c>
      <c r="AL2278" s="17">
        <v>2600</v>
      </c>
      <c r="AM2278" s="17">
        <v>0.26609029779058596</v>
      </c>
      <c r="AN2278" s="9"/>
      <c r="AO2278" s="9"/>
      <c r="AP2278" s="17">
        <v>0</v>
      </c>
      <c r="AQ2278" s="17">
        <v>1506</v>
      </c>
      <c r="AR2278" s="17">
        <v>1</v>
      </c>
      <c r="AS2278" s="17">
        <v>0.184</v>
      </c>
      <c r="AT2278" s="17">
        <v>0.87871287128712872</v>
      </c>
      <c r="AU2278" s="12">
        <v>0.38194054963544588</v>
      </c>
      <c r="AV2278" s="12">
        <v>0</v>
      </c>
      <c r="AY2278" s="12">
        <v>1446400</v>
      </c>
      <c r="BA2278" s="12">
        <v>1</v>
      </c>
      <c r="BD2278" s="12">
        <v>0.26609029779058596</v>
      </c>
      <c r="BE2278" s="12">
        <v>1</v>
      </c>
      <c r="BF2278" s="12">
        <v>0.87871287128712872</v>
      </c>
      <c r="BG2278" s="12">
        <v>0.38194054963544588</v>
      </c>
      <c r="BH2278" s="12">
        <v>0</v>
      </c>
      <c r="BI2278" s="12">
        <v>0.184</v>
      </c>
      <c r="BJ2278" s="12">
        <v>0</v>
      </c>
      <c r="BK2278" s="12">
        <v>0.58799999999999997</v>
      </c>
      <c r="BL2278" s="12">
        <v>341</v>
      </c>
      <c r="BM2278" s="12">
        <v>466</v>
      </c>
      <c r="BN2278" s="12">
        <v>-672</v>
      </c>
      <c r="BO2278" s="12">
        <v>413</v>
      </c>
      <c r="BP2278" s="12">
        <v>209</v>
      </c>
      <c r="BQ2278" s="12">
        <v>657</v>
      </c>
      <c r="BR2278" s="12">
        <v>-755</v>
      </c>
      <c r="BS2278" s="12">
        <v>278</v>
      </c>
      <c r="BT2278" s="12">
        <v>0.32984089399364441</v>
      </c>
      <c r="BU2278" s="12">
        <v>0.64014820710408427</v>
      </c>
      <c r="BV2278" s="12">
        <v>0.67030286956466112</v>
      </c>
      <c r="BW2278" s="12">
        <v>0.69027269669749469</v>
      </c>
      <c r="BX2278" s="12">
        <v>0.56803617497731995</v>
      </c>
      <c r="BY2278" s="12">
        <v>1797</v>
      </c>
      <c r="BZ2278" s="12">
        <v>1</v>
      </c>
      <c r="CB2278" s="12">
        <v>0.18971477960242006</v>
      </c>
      <c r="CC2278" s="12">
        <v>22620</v>
      </c>
      <c r="CD2278" s="12">
        <v>22770</v>
      </c>
      <c r="CE2278" s="12">
        <v>1.402580749629649</v>
      </c>
      <c r="CH2278" s="22">
        <v>43068</v>
      </c>
      <c r="CI2278">
        <v>1400</v>
      </c>
      <c r="CJ2278">
        <v>1685</v>
      </c>
      <c r="CK2278">
        <v>1388</v>
      </c>
      <c r="CL2278">
        <v>1685</v>
      </c>
      <c r="CM2278" s="22">
        <v>43069</v>
      </c>
      <c r="CN2278">
        <v>2060</v>
      </c>
      <c r="CO2278">
        <v>2085</v>
      </c>
      <c r="CP2278">
        <v>2005</v>
      </c>
      <c r="CQ2278">
        <v>2085</v>
      </c>
      <c r="CR2278" s="22">
        <v>43070</v>
      </c>
      <c r="CS2278">
        <v>2135</v>
      </c>
      <c r="CT2278">
        <v>2400</v>
      </c>
      <c r="CU2278">
        <v>1709</v>
      </c>
      <c r="CV2278">
        <v>1858</v>
      </c>
    </row>
    <row r="2279" spans="1:100">
      <c r="A2279" s="22">
        <v>43068</v>
      </c>
      <c r="B2279">
        <v>1567</v>
      </c>
      <c r="C2279">
        <v>1567</v>
      </c>
      <c r="D2279">
        <v>1567</v>
      </c>
      <c r="E2279">
        <v>1567</v>
      </c>
      <c r="F2279" s="23">
        <f t="shared" si="218"/>
        <v>0</v>
      </c>
      <c r="G2279" s="22">
        <v>43069</v>
      </c>
      <c r="H2279">
        <v>1777</v>
      </c>
      <c r="I2279">
        <v>1797</v>
      </c>
      <c r="J2279">
        <v>1605</v>
      </c>
      <c r="K2279">
        <v>1692</v>
      </c>
      <c r="L2279" s="22">
        <v>43070</v>
      </c>
      <c r="M2279">
        <v>1705</v>
      </c>
      <c r="N2279" s="4">
        <v>43069</v>
      </c>
      <c r="O2279" s="3" t="s">
        <v>15</v>
      </c>
      <c r="P2279" s="3">
        <v>3452</v>
      </c>
      <c r="Q2279" s="3" t="s">
        <v>601</v>
      </c>
      <c r="R2279" s="3" t="s">
        <v>17</v>
      </c>
      <c r="S2279" s="3">
        <v>0.05</v>
      </c>
      <c r="T2279" s="3">
        <v>2</v>
      </c>
      <c r="U2279" s="3">
        <v>0</v>
      </c>
      <c r="V2279" s="3">
        <v>200</v>
      </c>
      <c r="W2279">
        <v>1777</v>
      </c>
      <c r="X2279" s="4">
        <v>43070</v>
      </c>
      <c r="Y2279">
        <v>1692</v>
      </c>
      <c r="Z2279" s="10">
        <f t="shared" si="217"/>
        <v>-17000</v>
      </c>
      <c r="AA2279" s="10">
        <f t="shared" si="222"/>
        <v>17000</v>
      </c>
      <c r="AB2279" t="str">
        <f t="shared" si="219"/>
        <v/>
      </c>
      <c r="AC2279">
        <f t="shared" si="220"/>
        <v>-2429370</v>
      </c>
      <c r="AD2279">
        <f t="shared" si="221"/>
        <v>0.50224089635854341</v>
      </c>
      <c r="AE2279" s="15">
        <v>43070</v>
      </c>
      <c r="AF2279" s="9">
        <v>4.3617596555900473E-3</v>
      </c>
      <c r="AG2279" s="12" t="s">
        <v>957</v>
      </c>
      <c r="AH2279" s="20">
        <v>43068.996527777781</v>
      </c>
      <c r="AI2279" s="12">
        <v>3570</v>
      </c>
      <c r="AJ2279" s="12">
        <v>435</v>
      </c>
      <c r="AK2279" s="12">
        <v>0.13880000000000001</v>
      </c>
      <c r="AL2279" s="17">
        <v>2600</v>
      </c>
      <c r="AM2279" s="17">
        <v>0.59899845916795069</v>
      </c>
      <c r="AN2279" s="9"/>
      <c r="AO2279" s="9"/>
      <c r="AP2279" s="17">
        <v>0</v>
      </c>
      <c r="AQ2279" s="17">
        <v>10392</v>
      </c>
      <c r="AR2279" s="17">
        <v>0.47962747380675202</v>
      </c>
      <c r="AS2279" s="17">
        <v>0.28899999999999998</v>
      </c>
      <c r="AT2279" s="17">
        <v>0.5818521983161834</v>
      </c>
      <c r="AU2279" s="12">
        <v>0.64941176470588236</v>
      </c>
      <c r="AV2279" s="12" t="s">
        <v>988</v>
      </c>
      <c r="AY2279" s="12">
        <v>4002900</v>
      </c>
      <c r="BA2279" s="12">
        <v>1</v>
      </c>
      <c r="BD2279" s="12">
        <v>0.59899845916795069</v>
      </c>
      <c r="BE2279" s="12">
        <v>0.47962747380675202</v>
      </c>
      <c r="BF2279" s="12">
        <v>0.5818521983161834</v>
      </c>
      <c r="BG2279" s="12">
        <v>0.64941176470588236</v>
      </c>
      <c r="BH2279" s="12">
        <v>0.105</v>
      </c>
      <c r="BI2279" s="12">
        <v>0.28899999999999998</v>
      </c>
      <c r="BJ2279" s="12">
        <v>0</v>
      </c>
      <c r="BK2279" s="12">
        <v>0.77300000000000002</v>
      </c>
      <c r="BL2279" s="12">
        <v>-859</v>
      </c>
      <c r="BM2279" s="12">
        <v>-22</v>
      </c>
      <c r="BN2279" s="12">
        <v>1129</v>
      </c>
      <c r="BO2279" s="12">
        <v>567</v>
      </c>
      <c r="BP2279" s="12">
        <v>-278</v>
      </c>
      <c r="BQ2279" s="12">
        <v>-224</v>
      </c>
      <c r="BR2279" s="12">
        <v>722</v>
      </c>
      <c r="BS2279" s="12">
        <v>320</v>
      </c>
      <c r="BT2279" s="12">
        <v>0.34243659958888634</v>
      </c>
      <c r="BU2279" s="12">
        <v>0.46482438852067287</v>
      </c>
      <c r="BV2279" s="12">
        <v>0.47417741826553833</v>
      </c>
      <c r="BW2279" s="12">
        <v>0.48248834167566496</v>
      </c>
      <c r="BX2279" s="12">
        <v>0.5327609072220908</v>
      </c>
      <c r="BY2279" s="12">
        <v>1797</v>
      </c>
      <c r="BZ2279" s="12">
        <v>1</v>
      </c>
      <c r="CB2279" s="12">
        <v>0.18971477960242006</v>
      </c>
      <c r="CC2279" s="12">
        <v>22620</v>
      </c>
      <c r="CD2279" s="12">
        <v>22770</v>
      </c>
      <c r="CE2279" s="12">
        <v>3.1573631765709291</v>
      </c>
      <c r="CH2279" s="22">
        <v>43068</v>
      </c>
      <c r="CI2279">
        <v>1567</v>
      </c>
      <c r="CJ2279">
        <v>1567</v>
      </c>
      <c r="CK2279">
        <v>1567</v>
      </c>
      <c r="CL2279">
        <v>1567</v>
      </c>
      <c r="CM2279" s="22">
        <v>43069</v>
      </c>
      <c r="CN2279">
        <v>1777</v>
      </c>
      <c r="CO2279">
        <v>1797</v>
      </c>
      <c r="CP2279">
        <v>1605</v>
      </c>
      <c r="CQ2279">
        <v>1692</v>
      </c>
      <c r="CR2279" s="22">
        <v>43070</v>
      </c>
      <c r="CS2279">
        <v>1705</v>
      </c>
      <c r="CT2279">
        <v>1705</v>
      </c>
      <c r="CU2279">
        <v>1637</v>
      </c>
      <c r="CV2279">
        <v>1687</v>
      </c>
    </row>
    <row r="2280" spans="1:100">
      <c r="A2280" s="22">
        <v>43069</v>
      </c>
      <c r="B2280">
        <v>3570</v>
      </c>
      <c r="C2280">
        <v>3575</v>
      </c>
      <c r="D2280">
        <v>3535</v>
      </c>
      <c r="E2280">
        <v>3535</v>
      </c>
      <c r="F2280" s="23">
        <f t="shared" si="218"/>
        <v>-9.8039215686274161E-3</v>
      </c>
      <c r="G2280" s="22">
        <v>43070</v>
      </c>
      <c r="H2280">
        <v>3815</v>
      </c>
      <c r="I2280">
        <v>3830</v>
      </c>
      <c r="J2280">
        <v>3690</v>
      </c>
      <c r="K2280">
        <v>3815</v>
      </c>
      <c r="L2280" s="22">
        <v>43073</v>
      </c>
      <c r="M2280">
        <v>3875</v>
      </c>
      <c r="N2280" s="4">
        <v>43070</v>
      </c>
      <c r="O2280" s="3" t="s">
        <v>15</v>
      </c>
      <c r="P2280" s="3">
        <v>6753</v>
      </c>
      <c r="Q2280" s="3" t="s">
        <v>110</v>
      </c>
      <c r="R2280" s="3" t="s">
        <v>17</v>
      </c>
      <c r="S2280" s="3">
        <v>0.05</v>
      </c>
      <c r="T2280" s="3">
        <v>2</v>
      </c>
      <c r="U2280" s="3">
        <v>0</v>
      </c>
      <c r="V2280" s="3">
        <v>200</v>
      </c>
      <c r="W2280">
        <v>3815</v>
      </c>
      <c r="X2280" s="4">
        <v>43073</v>
      </c>
      <c r="Y2280">
        <v>3815</v>
      </c>
      <c r="Z2280" s="10">
        <f t="shared" si="217"/>
        <v>0</v>
      </c>
      <c r="AA2280" s="10">
        <f t="shared" si="222"/>
        <v>0</v>
      </c>
      <c r="AB2280" t="str">
        <f t="shared" si="219"/>
        <v/>
      </c>
      <c r="AC2280">
        <f t="shared" si="220"/>
        <v>-2429370</v>
      </c>
      <c r="AD2280">
        <f t="shared" si="221"/>
        <v>3.9473684210526994E-3</v>
      </c>
      <c r="AE2280" s="15">
        <v>43071</v>
      </c>
      <c r="AF2280" s="9">
        <v>1.3853825371710426E-2</v>
      </c>
      <c r="AG2280" s="12" t="s">
        <v>954</v>
      </c>
      <c r="AH2280" s="20">
        <v>43069.997916666667</v>
      </c>
      <c r="AI2280" s="12">
        <v>3800</v>
      </c>
      <c r="AJ2280" s="12">
        <v>265</v>
      </c>
      <c r="AK2280" s="12">
        <v>7.4999999999999997E-2</v>
      </c>
      <c r="AL2280" s="17">
        <v>49100</v>
      </c>
      <c r="AM2280" s="17">
        <v>0.9483617300131062</v>
      </c>
      <c r="AN2280" s="17">
        <v>1</v>
      </c>
      <c r="AO2280" s="9"/>
      <c r="AP2280" s="17">
        <v>809.88</v>
      </c>
      <c r="AQ2280" s="17">
        <v>1901078</v>
      </c>
      <c r="AR2280" s="17">
        <v>1</v>
      </c>
      <c r="AS2280" s="17">
        <v>0.32</v>
      </c>
      <c r="AT2280" s="17">
        <v>1</v>
      </c>
      <c r="AU2280" s="12">
        <v>1</v>
      </c>
      <c r="AV2280" s="12" t="s">
        <v>988</v>
      </c>
      <c r="AW2280" s="12">
        <v>72.599999999999994</v>
      </c>
      <c r="AY2280" s="12">
        <v>498316558</v>
      </c>
      <c r="BA2280" s="12">
        <v>1</v>
      </c>
      <c r="BB2280" s="12">
        <v>0</v>
      </c>
      <c r="BC2280" s="15">
        <v>42824</v>
      </c>
      <c r="BD2280" s="12">
        <v>0.9483617300131062</v>
      </c>
      <c r="BE2280" s="12">
        <v>1</v>
      </c>
      <c r="BF2280" s="12">
        <v>1</v>
      </c>
      <c r="BG2280" s="12">
        <v>1</v>
      </c>
      <c r="BH2280" s="12">
        <v>0.18</v>
      </c>
      <c r="BI2280" s="12">
        <v>0.32</v>
      </c>
      <c r="BJ2280" s="12">
        <v>2.1000000000000001E-2</v>
      </c>
      <c r="BK2280" s="12">
        <v>0.308</v>
      </c>
      <c r="BL2280" s="12">
        <v>-810</v>
      </c>
      <c r="BM2280" s="12">
        <v>71</v>
      </c>
      <c r="BN2280" s="12">
        <v>516</v>
      </c>
      <c r="BO2280" s="12">
        <v>1878</v>
      </c>
      <c r="BP2280" s="12">
        <v>-1433</v>
      </c>
      <c r="BQ2280" s="12">
        <v>-1595</v>
      </c>
      <c r="BR2280" s="12">
        <v>2563</v>
      </c>
      <c r="BS2280" s="12">
        <v>1937</v>
      </c>
      <c r="BT2280" s="12">
        <v>0.38820180067174626</v>
      </c>
      <c r="BU2280" s="12">
        <v>0.68759637069105306</v>
      </c>
      <c r="BV2280" s="12">
        <v>0.72325839912641943</v>
      </c>
      <c r="BW2280" s="12">
        <v>0.7561866456323828</v>
      </c>
      <c r="BX2280" s="12">
        <v>0.53792482491688709</v>
      </c>
      <c r="BY2280" s="12">
        <v>1797</v>
      </c>
      <c r="BZ2280" s="12">
        <v>1</v>
      </c>
      <c r="CB2280" s="12">
        <v>0.18728668941979523</v>
      </c>
      <c r="CC2280" s="12">
        <v>22770</v>
      </c>
      <c r="CD2280" s="12">
        <v>22830</v>
      </c>
      <c r="CE2280" s="12">
        <v>5.0636899661747625</v>
      </c>
      <c r="CH2280" s="22">
        <v>43069</v>
      </c>
      <c r="CI2280">
        <v>3570</v>
      </c>
      <c r="CJ2280">
        <v>3575</v>
      </c>
      <c r="CK2280">
        <v>3535</v>
      </c>
      <c r="CL2280">
        <v>3535</v>
      </c>
      <c r="CM2280" s="22">
        <v>43070</v>
      </c>
      <c r="CN2280">
        <v>3815</v>
      </c>
      <c r="CO2280">
        <v>3830</v>
      </c>
      <c r="CP2280">
        <v>3690</v>
      </c>
      <c r="CQ2280">
        <v>3815</v>
      </c>
      <c r="CR2280" s="22">
        <v>43073</v>
      </c>
      <c r="CS2280">
        <v>3875</v>
      </c>
      <c r="CT2280">
        <v>4010</v>
      </c>
      <c r="CU2280">
        <v>3865</v>
      </c>
      <c r="CV2280">
        <v>3995</v>
      </c>
    </row>
    <row r="2281" spans="1:100">
      <c r="A2281" s="22">
        <v>43069</v>
      </c>
      <c r="B2281">
        <v>910</v>
      </c>
      <c r="C2281">
        <v>1017</v>
      </c>
      <c r="D2281">
        <v>895</v>
      </c>
      <c r="E2281">
        <v>1017</v>
      </c>
      <c r="F2281" s="23">
        <f t="shared" si="218"/>
        <v>0.11758241758241761</v>
      </c>
      <c r="G2281" s="22">
        <v>43070</v>
      </c>
      <c r="H2281">
        <v>1197</v>
      </c>
      <c r="I2281">
        <v>1317</v>
      </c>
      <c r="J2281">
        <v>1122</v>
      </c>
      <c r="K2281">
        <v>1245</v>
      </c>
      <c r="L2281" s="22">
        <v>43073</v>
      </c>
      <c r="M2281">
        <v>1223</v>
      </c>
      <c r="N2281" s="4">
        <v>43070</v>
      </c>
      <c r="O2281" s="3" t="s">
        <v>15</v>
      </c>
      <c r="P2281" s="3">
        <v>7448</v>
      </c>
      <c r="Q2281" s="3" t="s">
        <v>315</v>
      </c>
      <c r="R2281" s="3" t="s">
        <v>17</v>
      </c>
      <c r="S2281" s="3">
        <v>0.05</v>
      </c>
      <c r="T2281" s="3">
        <v>2</v>
      </c>
      <c r="U2281" s="3">
        <v>0</v>
      </c>
      <c r="V2281" s="3">
        <v>500</v>
      </c>
      <c r="W2281">
        <v>1197</v>
      </c>
      <c r="X2281" s="4">
        <v>43073</v>
      </c>
      <c r="Y2281">
        <v>1245</v>
      </c>
      <c r="Z2281" s="10">
        <f t="shared" si="217"/>
        <v>24000</v>
      </c>
      <c r="AA2281" s="10">
        <f t="shared" si="222"/>
        <v>24000</v>
      </c>
      <c r="AB2281" t="str">
        <f t="shared" si="219"/>
        <v/>
      </c>
      <c r="AC2281">
        <f t="shared" si="220"/>
        <v>-2429370</v>
      </c>
      <c r="AD2281">
        <f t="shared" si="221"/>
        <v>7.567567567567568E-2</v>
      </c>
      <c r="AE2281" s="15">
        <v>43071</v>
      </c>
      <c r="AF2281" s="9">
        <v>1.3853825371710426E-2</v>
      </c>
      <c r="AG2281" s="12" t="s">
        <v>962</v>
      </c>
      <c r="AH2281" s="20">
        <v>43069.99722222222</v>
      </c>
      <c r="AI2281" s="12">
        <v>1295</v>
      </c>
      <c r="AJ2281" s="12">
        <v>278</v>
      </c>
      <c r="AK2281" s="12">
        <v>0.27339999999999998</v>
      </c>
      <c r="AL2281" s="17">
        <v>27600</v>
      </c>
      <c r="AM2281" s="17">
        <v>0.57590361445783134</v>
      </c>
      <c r="AN2281" s="9"/>
      <c r="AO2281" s="9"/>
      <c r="AP2281" s="17">
        <v>112.85</v>
      </c>
      <c r="AQ2281" s="17">
        <v>20046</v>
      </c>
      <c r="AR2281" s="17">
        <v>1</v>
      </c>
      <c r="AS2281" s="17">
        <v>0.221</v>
      </c>
      <c r="AT2281" s="17">
        <v>1</v>
      </c>
      <c r="AU2281" s="12">
        <v>1</v>
      </c>
      <c r="AV2281" s="12">
        <v>0</v>
      </c>
      <c r="AY2281" s="12">
        <v>16101466</v>
      </c>
      <c r="BA2281" s="12">
        <v>1</v>
      </c>
      <c r="BD2281" s="12">
        <v>0.57590361445783134</v>
      </c>
      <c r="BE2281" s="12">
        <v>1</v>
      </c>
      <c r="BF2281" s="12">
        <v>1</v>
      </c>
      <c r="BG2281" s="12">
        <v>1</v>
      </c>
      <c r="BH2281" s="12">
        <v>1.2E-2</v>
      </c>
      <c r="BI2281" s="12">
        <v>0.221</v>
      </c>
      <c r="BJ2281" s="12">
        <v>5.0000000000000001E-3</v>
      </c>
      <c r="BK2281" s="12">
        <v>0.622</v>
      </c>
      <c r="BL2281" s="12">
        <v>-265</v>
      </c>
      <c r="BM2281" s="12">
        <v>-228</v>
      </c>
      <c r="BN2281" s="12">
        <v>0</v>
      </c>
      <c r="BO2281" s="12">
        <v>1214</v>
      </c>
      <c r="BP2281" s="12">
        <v>-233</v>
      </c>
      <c r="BQ2281" s="12">
        <v>-367</v>
      </c>
      <c r="BR2281" s="12">
        <v>-1</v>
      </c>
      <c r="BS2281" s="12">
        <v>1708</v>
      </c>
      <c r="BT2281" s="12">
        <v>0.29679519548082983</v>
      </c>
      <c r="BU2281" s="12">
        <v>0.68608205968656899</v>
      </c>
      <c r="BV2281" s="12">
        <v>0.72642545732026875</v>
      </c>
      <c r="BW2281" s="12">
        <v>0.77315060555194193</v>
      </c>
      <c r="BX2281" s="12">
        <v>0.55921103352193124</v>
      </c>
      <c r="BY2281" s="12">
        <v>1797</v>
      </c>
      <c r="BZ2281" s="12">
        <v>1</v>
      </c>
      <c r="CB2281" s="12">
        <v>0.18728668941979523</v>
      </c>
      <c r="CC2281" s="12">
        <v>22770</v>
      </c>
      <c r="CD2281" s="12">
        <v>22830</v>
      </c>
      <c r="CE2281" s="12">
        <v>3.0749842193374866</v>
      </c>
      <c r="CH2281" s="22">
        <v>43069</v>
      </c>
      <c r="CI2281">
        <v>910</v>
      </c>
      <c r="CJ2281">
        <v>1017</v>
      </c>
      <c r="CK2281">
        <v>895</v>
      </c>
      <c r="CL2281">
        <v>1017</v>
      </c>
      <c r="CM2281" s="22">
        <v>43070</v>
      </c>
      <c r="CN2281">
        <v>1197</v>
      </c>
      <c r="CO2281">
        <v>1317</v>
      </c>
      <c r="CP2281">
        <v>1122</v>
      </c>
      <c r="CQ2281">
        <v>1245</v>
      </c>
      <c r="CR2281" s="22">
        <v>43073</v>
      </c>
      <c r="CS2281">
        <v>1223</v>
      </c>
      <c r="CT2281">
        <v>1515</v>
      </c>
      <c r="CU2281">
        <v>1221</v>
      </c>
      <c r="CV2281">
        <v>1361</v>
      </c>
    </row>
    <row r="2282" spans="1:100">
      <c r="A2282" s="22">
        <v>43069</v>
      </c>
      <c r="B2282">
        <v>639</v>
      </c>
      <c r="C2282">
        <v>683</v>
      </c>
      <c r="D2282">
        <v>625</v>
      </c>
      <c r="E2282">
        <v>675</v>
      </c>
      <c r="F2282" s="23">
        <f t="shared" si="218"/>
        <v>5.6338028169014009E-2</v>
      </c>
      <c r="G2282" s="22">
        <v>43070</v>
      </c>
      <c r="H2282">
        <v>695</v>
      </c>
      <c r="I2282">
        <v>695</v>
      </c>
      <c r="J2282">
        <v>652</v>
      </c>
      <c r="K2282">
        <v>658</v>
      </c>
      <c r="L2282" s="22">
        <v>43073</v>
      </c>
      <c r="M2282">
        <v>649</v>
      </c>
      <c r="N2282" s="4">
        <v>43070</v>
      </c>
      <c r="O2282" s="3" t="s">
        <v>15</v>
      </c>
      <c r="P2282" s="3">
        <v>8202</v>
      </c>
      <c r="Q2282" s="3" t="s">
        <v>871</v>
      </c>
      <c r="R2282" s="3" t="s">
        <v>17</v>
      </c>
      <c r="S2282" s="3">
        <v>0.05</v>
      </c>
      <c r="T2282" s="3" t="s">
        <v>27</v>
      </c>
      <c r="U2282" s="3">
        <v>0</v>
      </c>
      <c r="V2282" s="3">
        <v>800</v>
      </c>
      <c r="W2282">
        <v>695</v>
      </c>
      <c r="X2282" s="4">
        <v>43073</v>
      </c>
      <c r="Y2282">
        <v>658</v>
      </c>
      <c r="Z2282" s="10">
        <f t="shared" si="217"/>
        <v>-29600</v>
      </c>
      <c r="AA2282" s="10">
        <f t="shared" si="222"/>
        <v>29600</v>
      </c>
      <c r="AB2282" t="str">
        <f t="shared" si="219"/>
        <v/>
      </c>
      <c r="AC2282">
        <f t="shared" si="220"/>
        <v>-2429370</v>
      </c>
      <c r="AD2282">
        <f t="shared" si="221"/>
        <v>7.1428571428571175E-3</v>
      </c>
      <c r="AE2282" s="15">
        <v>43071</v>
      </c>
      <c r="AF2282" s="9">
        <v>1.3853825371710426E-2</v>
      </c>
      <c r="AG2282" s="12" t="s">
        <v>954</v>
      </c>
      <c r="AH2282" s="20">
        <v>43069.994444444441</v>
      </c>
      <c r="AI2282" s="12">
        <v>700</v>
      </c>
      <c r="AJ2282" s="12">
        <v>25</v>
      </c>
      <c r="AK2282" s="12">
        <v>3.6999999999999998E-2</v>
      </c>
      <c r="AL2282" s="17">
        <v>23000</v>
      </c>
      <c r="AM2282" s="17">
        <v>0.45440729483282677</v>
      </c>
      <c r="AN2282" s="9"/>
      <c r="AO2282" s="9"/>
      <c r="AP2282" s="17">
        <v>1.47</v>
      </c>
      <c r="AQ2282" s="17">
        <v>43683</v>
      </c>
      <c r="AR2282" s="17">
        <v>0.70397111913357402</v>
      </c>
      <c r="AS2282" s="17">
        <v>7.1999999999999995E-2</v>
      </c>
      <c r="AT2282" s="17">
        <v>0.46318289786223277</v>
      </c>
      <c r="AU2282" s="12">
        <v>0.10067114093959731</v>
      </c>
      <c r="AV2282" s="12">
        <v>0</v>
      </c>
      <c r="AW2282" s="12">
        <v>53.5</v>
      </c>
      <c r="AY2282" s="12">
        <v>66388103</v>
      </c>
      <c r="BA2282" s="12">
        <v>0.69288389513108617</v>
      </c>
      <c r="BD2282" s="12">
        <v>0.45440729483282677</v>
      </c>
      <c r="BE2282" s="12">
        <v>0.70397111913357402</v>
      </c>
      <c r="BF2282" s="12">
        <v>0.46318289786223277</v>
      </c>
      <c r="BG2282" s="12">
        <v>0.10067114093959731</v>
      </c>
      <c r="BH2282" s="12">
        <v>0.67</v>
      </c>
      <c r="BI2282" s="12">
        <v>7.1999999999999995E-2</v>
      </c>
      <c r="BJ2282" s="12">
        <v>0</v>
      </c>
      <c r="BK2282" s="12">
        <v>0.82299999999999995</v>
      </c>
      <c r="BL2282" s="12">
        <v>-383</v>
      </c>
      <c r="BM2282" s="12">
        <v>-1099</v>
      </c>
      <c r="BN2282" s="12">
        <v>-112</v>
      </c>
      <c r="BO2282" s="12">
        <v>1908</v>
      </c>
      <c r="BP2282" s="12">
        <v>-2215</v>
      </c>
      <c r="BQ2282" s="12">
        <v>-1562</v>
      </c>
      <c r="BR2282" s="12">
        <v>99</v>
      </c>
      <c r="BS2282" s="12">
        <v>3288</v>
      </c>
      <c r="BT2282" s="12">
        <v>0.38820180067174626</v>
      </c>
      <c r="BU2282" s="12">
        <v>0.68759637069105306</v>
      </c>
      <c r="BV2282" s="12">
        <v>0.72325839912641943</v>
      </c>
      <c r="BW2282" s="12">
        <v>0.7561866456323828</v>
      </c>
      <c r="BX2282" s="12">
        <v>0.53792482491688709</v>
      </c>
      <c r="BY2282" s="12">
        <v>1797</v>
      </c>
      <c r="BZ2282" s="12">
        <v>0.69288389513108617</v>
      </c>
      <c r="CB2282" s="12">
        <v>0.18728668941979523</v>
      </c>
      <c r="CC2282" s="12">
        <v>22770</v>
      </c>
      <c r="CD2282" s="12">
        <v>22830</v>
      </c>
      <c r="CE2282" s="12">
        <v>2.4262658293579631</v>
      </c>
      <c r="CH2282" s="22">
        <v>43069</v>
      </c>
      <c r="CI2282">
        <v>639</v>
      </c>
      <c r="CJ2282">
        <v>683</v>
      </c>
      <c r="CK2282">
        <v>625</v>
      </c>
      <c r="CL2282">
        <v>675</v>
      </c>
      <c r="CM2282" s="22">
        <v>43070</v>
      </c>
      <c r="CN2282">
        <v>695</v>
      </c>
      <c r="CO2282">
        <v>695</v>
      </c>
      <c r="CP2282">
        <v>652</v>
      </c>
      <c r="CQ2282">
        <v>658</v>
      </c>
      <c r="CR2282" s="22">
        <v>43073</v>
      </c>
      <c r="CS2282">
        <v>649</v>
      </c>
      <c r="CT2282">
        <v>656</v>
      </c>
      <c r="CU2282">
        <v>628</v>
      </c>
      <c r="CV2282">
        <v>630</v>
      </c>
    </row>
    <row r="2283" spans="1:100">
      <c r="A2283" s="22">
        <v>43069</v>
      </c>
      <c r="B2283">
        <v>871</v>
      </c>
      <c r="C2283">
        <v>892</v>
      </c>
      <c r="D2283">
        <v>864</v>
      </c>
      <c r="E2283">
        <v>884</v>
      </c>
      <c r="F2283" s="23">
        <f t="shared" si="218"/>
        <v>1.4925373134328401E-2</v>
      </c>
      <c r="G2283" s="22">
        <v>43070</v>
      </c>
      <c r="H2283">
        <v>1033</v>
      </c>
      <c r="I2283">
        <v>1034</v>
      </c>
      <c r="J2283">
        <v>1011</v>
      </c>
      <c r="K2283">
        <v>1034</v>
      </c>
      <c r="L2283" s="22">
        <v>43073</v>
      </c>
      <c r="M2283">
        <v>1034</v>
      </c>
      <c r="N2283" s="4">
        <v>43070</v>
      </c>
      <c r="O2283" s="3" t="s">
        <v>15</v>
      </c>
      <c r="P2283" s="3">
        <v>8769</v>
      </c>
      <c r="Q2283" s="3" t="s">
        <v>872</v>
      </c>
      <c r="R2283" s="3" t="s">
        <v>17</v>
      </c>
      <c r="S2283" s="3">
        <v>0.05</v>
      </c>
      <c r="T2283" s="3">
        <v>1</v>
      </c>
      <c r="U2283" s="3">
        <v>0</v>
      </c>
      <c r="V2283" s="3">
        <v>600</v>
      </c>
      <c r="W2283">
        <v>1033</v>
      </c>
      <c r="X2283" s="4">
        <v>43073</v>
      </c>
      <c r="Y2283">
        <v>1034</v>
      </c>
      <c r="Z2283" s="10">
        <f t="shared" si="217"/>
        <v>600</v>
      </c>
      <c r="AA2283" s="10">
        <f t="shared" si="222"/>
        <v>600</v>
      </c>
      <c r="AB2283">
        <f t="shared" si="219"/>
        <v>600</v>
      </c>
      <c r="AC2283">
        <f t="shared" si="220"/>
        <v>-2428770</v>
      </c>
      <c r="AD2283">
        <f t="shared" si="221"/>
        <v>1.3241785188818023E-2</v>
      </c>
      <c r="AE2283" s="15">
        <v>43071</v>
      </c>
      <c r="AF2283" s="9">
        <v>1.3853825371710426E-2</v>
      </c>
      <c r="AG2283" s="12" t="s">
        <v>954</v>
      </c>
      <c r="AH2283" s="20">
        <v>43069.998611111114</v>
      </c>
      <c r="AI2283" s="12">
        <v>1019.5</v>
      </c>
      <c r="AJ2283" s="12">
        <v>135.5</v>
      </c>
      <c r="AK2283" s="12">
        <v>0.15329999999999999</v>
      </c>
      <c r="AL2283" s="17">
        <v>18600</v>
      </c>
      <c r="AM2283" s="17">
        <v>0.49709864603481624</v>
      </c>
      <c r="AN2283" s="9"/>
      <c r="AO2283" s="9"/>
      <c r="AP2283" s="17">
        <v>37.83</v>
      </c>
      <c r="AQ2283" s="17">
        <v>17665</v>
      </c>
      <c r="AR2283" s="17">
        <v>0.27777777777777779</v>
      </c>
      <c r="AS2283" s="17">
        <v>0.17100000000000001</v>
      </c>
      <c r="AT2283" s="17">
        <v>0.5357142857142857</v>
      </c>
      <c r="AU2283" s="12">
        <v>0.57053571428571426</v>
      </c>
      <c r="AV2283" s="12">
        <v>0.87</v>
      </c>
      <c r="AY2283" s="12">
        <v>17084400</v>
      </c>
      <c r="BA2283" s="12">
        <v>0.61872909698996659</v>
      </c>
      <c r="BD2283" s="12">
        <v>0.49709864603481624</v>
      </c>
      <c r="BE2283" s="12">
        <v>0.27777777777777779</v>
      </c>
      <c r="BF2283" s="12">
        <v>0.5357142857142857</v>
      </c>
      <c r="BG2283" s="12">
        <v>0.57053571428571426</v>
      </c>
      <c r="BH2283" s="12">
        <v>0.151</v>
      </c>
      <c r="BI2283" s="12">
        <v>0.17100000000000001</v>
      </c>
      <c r="BJ2283" s="12">
        <v>0</v>
      </c>
      <c r="BK2283" s="12">
        <v>0.76600000000000001</v>
      </c>
      <c r="BL2283" s="12">
        <v>428</v>
      </c>
      <c r="BM2283" s="12">
        <v>-161</v>
      </c>
      <c r="BN2283" s="12">
        <v>-205</v>
      </c>
      <c r="BO2283" s="12">
        <v>496</v>
      </c>
      <c r="BP2283" s="12">
        <v>461</v>
      </c>
      <c r="BQ2283" s="12">
        <v>125</v>
      </c>
      <c r="BR2283" s="12">
        <v>-450</v>
      </c>
      <c r="BS2283" s="12">
        <v>434</v>
      </c>
      <c r="BT2283" s="12">
        <v>0.38820180067174626</v>
      </c>
      <c r="BU2283" s="12">
        <v>0.68759637069105306</v>
      </c>
      <c r="BV2283" s="12">
        <v>0.72325839912641943</v>
      </c>
      <c r="BW2283" s="12">
        <v>0.7561866456323828</v>
      </c>
      <c r="BX2283" s="12">
        <v>0.53792482491688709</v>
      </c>
      <c r="BY2283" s="12">
        <v>1797</v>
      </c>
      <c r="BZ2283" s="12">
        <v>0.61872909698996659</v>
      </c>
      <c r="CB2283" s="12">
        <v>0.18728668941979523</v>
      </c>
      <c r="CC2283" s="12">
        <v>22770</v>
      </c>
      <c r="CD2283" s="12">
        <v>22830</v>
      </c>
      <c r="CE2283" s="12">
        <v>2.6542123606050323</v>
      </c>
      <c r="CH2283" s="22">
        <v>43069</v>
      </c>
      <c r="CI2283">
        <v>871</v>
      </c>
      <c r="CJ2283">
        <v>892</v>
      </c>
      <c r="CK2283">
        <v>864</v>
      </c>
      <c r="CL2283">
        <v>884</v>
      </c>
      <c r="CM2283" s="22">
        <v>43070</v>
      </c>
      <c r="CN2283">
        <v>1033</v>
      </c>
      <c r="CO2283">
        <v>1034</v>
      </c>
      <c r="CP2283">
        <v>1011</v>
      </c>
      <c r="CQ2283">
        <v>1034</v>
      </c>
      <c r="CR2283" s="22">
        <v>43073</v>
      </c>
      <c r="CS2283">
        <v>1034</v>
      </c>
      <c r="CT2283">
        <v>1048</v>
      </c>
      <c r="CU2283">
        <v>986</v>
      </c>
      <c r="CV2283">
        <v>998</v>
      </c>
    </row>
    <row r="2284" spans="1:100">
      <c r="A2284" s="22">
        <v>43069</v>
      </c>
      <c r="B2284">
        <v>3533.33</v>
      </c>
      <c r="C2284">
        <v>3583.33</v>
      </c>
      <c r="D2284">
        <v>3520</v>
      </c>
      <c r="E2284">
        <v>3583.33</v>
      </c>
      <c r="F2284" s="23">
        <f t="shared" si="218"/>
        <v>1.4150956746185717E-2</v>
      </c>
      <c r="G2284" s="22">
        <v>43070</v>
      </c>
      <c r="H2284">
        <v>4180</v>
      </c>
      <c r="I2284">
        <v>4263.33</v>
      </c>
      <c r="J2284">
        <v>3266.66</v>
      </c>
      <c r="K2284">
        <v>3666.66</v>
      </c>
      <c r="L2284" s="22">
        <v>43073</v>
      </c>
      <c r="M2284">
        <v>3586.66</v>
      </c>
      <c r="N2284" s="4">
        <v>43070</v>
      </c>
      <c r="O2284" s="3" t="s">
        <v>15</v>
      </c>
      <c r="P2284" s="3">
        <v>7807</v>
      </c>
      <c r="Q2284" s="3" t="s">
        <v>869</v>
      </c>
      <c r="R2284" s="3" t="s">
        <v>17</v>
      </c>
      <c r="S2284" s="3">
        <v>0.05</v>
      </c>
      <c r="T2284" s="3">
        <v>2</v>
      </c>
      <c r="U2284" s="3">
        <v>0</v>
      </c>
      <c r="V2284" s="3">
        <v>0</v>
      </c>
      <c r="W2284">
        <v>4180</v>
      </c>
      <c r="X2284" s="4">
        <v>43073</v>
      </c>
      <c r="Y2284">
        <v>3666.66</v>
      </c>
      <c r="Z2284" s="10">
        <f t="shared" si="217"/>
        <v>0</v>
      </c>
      <c r="AA2284" s="10">
        <f t="shared" si="222"/>
        <v>0</v>
      </c>
      <c r="AB2284" t="str">
        <f t="shared" si="219"/>
        <v/>
      </c>
      <c r="AC2284">
        <f t="shared" si="220"/>
        <v>-2428770</v>
      </c>
      <c r="AD2284">
        <f t="shared" si="221"/>
        <v>0.64666103127641583</v>
      </c>
      <c r="AE2284" s="15">
        <v>43071</v>
      </c>
      <c r="AF2284" s="9">
        <v>1.3853825371710426E-2</v>
      </c>
      <c r="AG2284" s="12" t="s">
        <v>960</v>
      </c>
      <c r="AH2284" s="20">
        <v>43069.998611111114</v>
      </c>
      <c r="AI2284" s="12">
        <v>11830</v>
      </c>
      <c r="AJ2284" s="12">
        <v>1080</v>
      </c>
      <c r="AK2284" s="12">
        <v>0.10050000000000001</v>
      </c>
      <c r="AL2284" s="17">
        <v>10100</v>
      </c>
      <c r="AM2284" s="17">
        <v>0.46090909090909093</v>
      </c>
      <c r="AN2284" s="9"/>
      <c r="AO2284" s="9"/>
      <c r="AP2284" s="17">
        <v>0</v>
      </c>
      <c r="AQ2284" s="17">
        <v>14141</v>
      </c>
      <c r="AR2284" s="17">
        <v>1</v>
      </c>
      <c r="AS2284" s="9"/>
      <c r="AT2284" s="17">
        <v>1</v>
      </c>
      <c r="AU2284" s="12">
        <v>1</v>
      </c>
      <c r="AV2284" s="12">
        <v>0.75</v>
      </c>
      <c r="AY2284" s="12">
        <v>1285510</v>
      </c>
      <c r="BA2284" s="12">
        <v>1</v>
      </c>
      <c r="BD2284" s="12">
        <v>0.46090909090909093</v>
      </c>
      <c r="BE2284" s="12">
        <v>1</v>
      </c>
      <c r="BF2284" s="12">
        <v>1</v>
      </c>
      <c r="BG2284" s="12">
        <v>1</v>
      </c>
      <c r="BY2284" s="12">
        <v>1797</v>
      </c>
      <c r="BZ2284" s="12">
        <v>1</v>
      </c>
      <c r="CB2284" s="12">
        <v>0.18728668941979523</v>
      </c>
      <c r="CC2284" s="12">
        <v>22770</v>
      </c>
      <c r="CD2284" s="12">
        <v>22830</v>
      </c>
      <c r="CE2284" s="12">
        <v>2.4609815696831641</v>
      </c>
      <c r="CH2284" s="22">
        <v>43069</v>
      </c>
      <c r="CI2284">
        <v>3533.33</v>
      </c>
      <c r="CJ2284">
        <v>3583.33</v>
      </c>
      <c r="CK2284">
        <v>3520</v>
      </c>
      <c r="CL2284">
        <v>3583.33</v>
      </c>
      <c r="CM2284" s="22">
        <v>43070</v>
      </c>
      <c r="CN2284">
        <v>4180</v>
      </c>
      <c r="CO2284">
        <v>4263.33</v>
      </c>
      <c r="CP2284">
        <v>3266.66</v>
      </c>
      <c r="CQ2284">
        <v>3666.66</v>
      </c>
      <c r="CR2284" s="22">
        <v>43073</v>
      </c>
      <c r="CS2284">
        <v>3586.66</v>
      </c>
      <c r="CT2284">
        <v>3650</v>
      </c>
      <c r="CU2284">
        <v>3133.33</v>
      </c>
      <c r="CV2284">
        <v>3133.33</v>
      </c>
    </row>
    <row r="2285" spans="1:100">
      <c r="A2285" s="22">
        <v>43069</v>
      </c>
      <c r="B2285">
        <v>985</v>
      </c>
      <c r="C2285">
        <v>1016</v>
      </c>
      <c r="D2285">
        <v>985</v>
      </c>
      <c r="E2285">
        <v>1016</v>
      </c>
      <c r="F2285" s="23">
        <f t="shared" si="218"/>
        <v>3.1472081218274051E-2</v>
      </c>
      <c r="G2285" s="22">
        <v>43070</v>
      </c>
      <c r="H2285">
        <v>970</v>
      </c>
      <c r="I2285">
        <v>990</v>
      </c>
      <c r="J2285">
        <v>945</v>
      </c>
      <c r="K2285">
        <v>959</v>
      </c>
      <c r="L2285" s="22">
        <v>43073</v>
      </c>
      <c r="M2285">
        <v>966</v>
      </c>
      <c r="N2285" s="4">
        <v>43070</v>
      </c>
      <c r="O2285" s="3" t="s">
        <v>11</v>
      </c>
      <c r="P2285" s="3">
        <v>4813</v>
      </c>
      <c r="Q2285" s="3" t="s">
        <v>618</v>
      </c>
      <c r="R2285" s="3" t="s">
        <v>13</v>
      </c>
      <c r="S2285" s="3">
        <v>0.05</v>
      </c>
      <c r="T2285" s="3">
        <v>2</v>
      </c>
      <c r="U2285" s="3">
        <v>0</v>
      </c>
      <c r="V2285" s="3">
        <v>500</v>
      </c>
      <c r="W2285">
        <v>970</v>
      </c>
      <c r="X2285" s="4">
        <v>43073</v>
      </c>
      <c r="Y2285">
        <v>959</v>
      </c>
      <c r="Z2285" s="10">
        <f t="shared" si="217"/>
        <v>-5500</v>
      </c>
      <c r="AA2285" s="10">
        <f t="shared" si="222"/>
        <v>5500</v>
      </c>
      <c r="AB2285" t="str">
        <f t="shared" si="219"/>
        <v/>
      </c>
      <c r="AC2285">
        <f t="shared" si="220"/>
        <v>-2428770</v>
      </c>
      <c r="AD2285">
        <f t="shared" si="221"/>
        <v>8.8403536141445915E-3</v>
      </c>
      <c r="AE2285" s="15">
        <v>43071</v>
      </c>
      <c r="AF2285" s="9">
        <v>1.3853825371710426E-2</v>
      </c>
      <c r="AG2285" s="12" t="s">
        <v>957</v>
      </c>
      <c r="AH2285" s="20">
        <v>43069.997916666667</v>
      </c>
      <c r="AI2285" s="12">
        <v>961.5</v>
      </c>
      <c r="AJ2285" s="12">
        <v>-54.5</v>
      </c>
      <c r="AK2285" s="12">
        <v>-5.3600000000000002E-2</v>
      </c>
      <c r="AL2285" s="17">
        <v>8500</v>
      </c>
      <c r="AM2285" s="17">
        <v>0.19499478623566216</v>
      </c>
      <c r="AN2285" s="9"/>
      <c r="AO2285" s="9"/>
      <c r="AP2285" s="17">
        <v>0</v>
      </c>
      <c r="AQ2285" s="17">
        <v>37682</v>
      </c>
      <c r="AR2285" s="17">
        <v>0.71153846153846156</v>
      </c>
      <c r="AS2285" s="17">
        <v>0.27100000000000002</v>
      </c>
      <c r="AT2285" s="17">
        <v>0.73711340206185572</v>
      </c>
      <c r="AU2285" s="12">
        <v>0.81318681318681318</v>
      </c>
      <c r="AV2285" s="12" t="s">
        <v>988</v>
      </c>
      <c r="AY2285" s="12">
        <v>39293100</v>
      </c>
      <c r="BA2285" s="12">
        <v>0.44954128440366975</v>
      </c>
      <c r="BD2285" s="12">
        <v>0.19499478623566216</v>
      </c>
      <c r="BE2285" s="12">
        <v>0.71153846153846156</v>
      </c>
      <c r="BF2285" s="12">
        <v>0.73711340206185572</v>
      </c>
      <c r="BG2285" s="12">
        <v>0.81318681318681318</v>
      </c>
      <c r="BH2285" s="12">
        <v>0.219</v>
      </c>
      <c r="BI2285" s="12">
        <v>0.27100000000000002</v>
      </c>
      <c r="BJ2285" s="12">
        <v>1.7999999999999999E-2</v>
      </c>
      <c r="BK2285" s="12">
        <v>0.33100000000000002</v>
      </c>
      <c r="BL2285" s="12">
        <v>1783</v>
      </c>
      <c r="BM2285" s="12">
        <v>-165</v>
      </c>
      <c r="BN2285" s="12">
        <v>-2182</v>
      </c>
      <c r="BO2285" s="12">
        <v>22176</v>
      </c>
      <c r="BP2285" s="12">
        <v>2121</v>
      </c>
      <c r="BQ2285" s="12">
        <v>2172</v>
      </c>
      <c r="BR2285" s="12">
        <v>-279</v>
      </c>
      <c r="BS2285" s="12">
        <v>22342</v>
      </c>
      <c r="BT2285" s="12">
        <v>0.34243659958888634</v>
      </c>
      <c r="BU2285" s="12">
        <v>0.46482438852067287</v>
      </c>
      <c r="BV2285" s="12">
        <v>0.47417741826553833</v>
      </c>
      <c r="BW2285" s="12">
        <v>0.48248834167566496</v>
      </c>
      <c r="BX2285" s="12">
        <v>0.50976934585818423</v>
      </c>
      <c r="BY2285" s="12">
        <v>1797</v>
      </c>
      <c r="BZ2285" s="12">
        <v>0.44954128440366975</v>
      </c>
      <c r="CB2285" s="12">
        <v>0.18728668941979523</v>
      </c>
      <c r="CC2285" s="12">
        <v>22770</v>
      </c>
      <c r="CD2285" s="12">
        <v>22830</v>
      </c>
      <c r="CE2285" s="12">
        <v>1.0411566718368841</v>
      </c>
      <c r="CH2285" s="22">
        <v>43069</v>
      </c>
      <c r="CI2285">
        <v>985</v>
      </c>
      <c r="CJ2285">
        <v>1016</v>
      </c>
      <c r="CK2285">
        <v>985</v>
      </c>
      <c r="CL2285">
        <v>1016</v>
      </c>
      <c r="CM2285" s="22">
        <v>43070</v>
      </c>
      <c r="CN2285">
        <v>970</v>
      </c>
      <c r="CO2285">
        <v>990</v>
      </c>
      <c r="CP2285">
        <v>945</v>
      </c>
      <c r="CQ2285">
        <v>959</v>
      </c>
      <c r="CR2285" s="22">
        <v>43073</v>
      </c>
      <c r="CS2285">
        <v>966</v>
      </c>
      <c r="CT2285">
        <v>1001</v>
      </c>
      <c r="CU2285">
        <v>966</v>
      </c>
      <c r="CV2285">
        <v>983</v>
      </c>
    </row>
    <row r="2286" spans="1:100">
      <c r="A2286" s="22">
        <v>43069</v>
      </c>
      <c r="B2286">
        <v>155</v>
      </c>
      <c r="C2286">
        <v>155</v>
      </c>
      <c r="D2286">
        <v>152</v>
      </c>
      <c r="E2286">
        <v>153</v>
      </c>
      <c r="F2286" s="23">
        <f t="shared" si="218"/>
        <v>-1.2903225806451646E-2</v>
      </c>
      <c r="G2286" s="22">
        <v>43070</v>
      </c>
      <c r="H2286">
        <v>147</v>
      </c>
      <c r="I2286">
        <v>151</v>
      </c>
      <c r="J2286">
        <v>143</v>
      </c>
      <c r="K2286">
        <v>151</v>
      </c>
      <c r="L2286" s="22">
        <v>43073</v>
      </c>
      <c r="M2286">
        <v>150</v>
      </c>
      <c r="N2286" s="4">
        <v>43070</v>
      </c>
      <c r="O2286" s="3" t="s">
        <v>11</v>
      </c>
      <c r="P2286" s="3">
        <v>8946</v>
      </c>
      <c r="Q2286" s="3" t="s">
        <v>873</v>
      </c>
      <c r="R2286" s="3" t="s">
        <v>13</v>
      </c>
      <c r="S2286" s="3">
        <v>0.05</v>
      </c>
      <c r="T2286" s="3">
        <v>2</v>
      </c>
      <c r="U2286" s="3">
        <v>0</v>
      </c>
      <c r="V2286" s="3">
        <v>3300</v>
      </c>
      <c r="W2286">
        <v>147</v>
      </c>
      <c r="X2286" s="4">
        <v>43073</v>
      </c>
      <c r="Y2286">
        <v>151</v>
      </c>
      <c r="Z2286" s="10">
        <f t="shared" si="217"/>
        <v>13200</v>
      </c>
      <c r="AA2286" s="10">
        <f t="shared" si="222"/>
        <v>13200</v>
      </c>
      <c r="AB2286" t="str">
        <f t="shared" si="219"/>
        <v/>
      </c>
      <c r="AC2286">
        <f t="shared" si="220"/>
        <v>-2428770</v>
      </c>
      <c r="AD2286">
        <f t="shared" si="221"/>
        <v>1.379310344827589E-2</v>
      </c>
      <c r="AE2286" s="15">
        <v>43071</v>
      </c>
      <c r="AF2286" s="9">
        <v>1.3853825371710426E-2</v>
      </c>
      <c r="AG2286" s="12" t="s">
        <v>960</v>
      </c>
      <c r="AH2286" s="20">
        <v>43069.991666666669</v>
      </c>
      <c r="AI2286" s="12">
        <v>145</v>
      </c>
      <c r="AJ2286" s="12">
        <v>-8</v>
      </c>
      <c r="AK2286" s="12">
        <v>-5.2299999999999999E-2</v>
      </c>
      <c r="AL2286" s="17">
        <v>7600</v>
      </c>
      <c r="AM2286" s="17">
        <v>0.2251655629139073</v>
      </c>
      <c r="AN2286" s="9"/>
      <c r="AO2286" s="9"/>
      <c r="AP2286" s="17">
        <v>0</v>
      </c>
      <c r="AQ2286" s="17">
        <v>2719</v>
      </c>
      <c r="AR2286" s="17">
        <v>0.26923076923076922</v>
      </c>
      <c r="AS2286" s="17">
        <v>0.23300000000000001</v>
      </c>
      <c r="AT2286" s="17">
        <v>0.21568627450980393</v>
      </c>
      <c r="AU2286" s="12">
        <v>6.25E-2</v>
      </c>
      <c r="AV2286" s="12">
        <v>0</v>
      </c>
      <c r="AY2286" s="12">
        <v>18008200</v>
      </c>
      <c r="BA2286" s="12">
        <v>0.15</v>
      </c>
      <c r="BD2286" s="12">
        <v>0.2251655629139073</v>
      </c>
      <c r="BE2286" s="12">
        <v>0.26923076923076922</v>
      </c>
      <c r="BF2286" s="12">
        <v>0.21568627450980393</v>
      </c>
      <c r="BG2286" s="12">
        <v>6.25E-2</v>
      </c>
      <c r="BH2286" s="12">
        <v>0.28999999999999998</v>
      </c>
      <c r="BI2286" s="12">
        <v>0.23300000000000001</v>
      </c>
      <c r="BJ2286" s="12">
        <v>0</v>
      </c>
      <c r="BK2286" s="12">
        <v>0.443</v>
      </c>
      <c r="BL2286" s="12">
        <v>57</v>
      </c>
      <c r="BM2286" s="12">
        <v>-7</v>
      </c>
      <c r="BN2286" s="12">
        <v>-87</v>
      </c>
      <c r="BO2286" s="12">
        <v>340</v>
      </c>
      <c r="BP2286" s="12">
        <v>237</v>
      </c>
      <c r="BQ2286" s="12">
        <v>-11</v>
      </c>
      <c r="BR2286" s="12">
        <v>-277</v>
      </c>
      <c r="BS2286" s="12">
        <v>377</v>
      </c>
      <c r="BT2286" s="12">
        <v>0.32984089399364441</v>
      </c>
      <c r="BU2286" s="12">
        <v>0.64014820710408427</v>
      </c>
      <c r="BV2286" s="12">
        <v>0.67030286956466112</v>
      </c>
      <c r="BW2286" s="12">
        <v>0.69027269669749469</v>
      </c>
      <c r="BX2286" s="12">
        <v>0.56799781934177873</v>
      </c>
      <c r="BY2286" s="12">
        <v>1797</v>
      </c>
      <c r="BZ2286" s="12">
        <v>0.15</v>
      </c>
      <c r="CB2286" s="12">
        <v>0.18728668941979523</v>
      </c>
      <c r="CC2286" s="12">
        <v>22770</v>
      </c>
      <c r="CD2286" s="12">
        <v>22830</v>
      </c>
      <c r="CE2286" s="12">
        <v>1.2022507505015916</v>
      </c>
      <c r="CH2286" s="22">
        <v>43069</v>
      </c>
      <c r="CI2286">
        <v>155</v>
      </c>
      <c r="CJ2286">
        <v>155</v>
      </c>
      <c r="CK2286">
        <v>152</v>
      </c>
      <c r="CL2286">
        <v>153</v>
      </c>
      <c r="CM2286" s="22">
        <v>43070</v>
      </c>
      <c r="CN2286">
        <v>147</v>
      </c>
      <c r="CO2286">
        <v>151</v>
      </c>
      <c r="CP2286">
        <v>143</v>
      </c>
      <c r="CQ2286">
        <v>151</v>
      </c>
      <c r="CR2286" s="22">
        <v>43073</v>
      </c>
      <c r="CS2286">
        <v>150</v>
      </c>
      <c r="CT2286">
        <v>154</v>
      </c>
      <c r="CU2286">
        <v>149</v>
      </c>
      <c r="CV2286">
        <v>153</v>
      </c>
    </row>
    <row r="2287" spans="1:100">
      <c r="A2287" s="22">
        <v>43069</v>
      </c>
      <c r="B2287">
        <v>632</v>
      </c>
      <c r="C2287">
        <v>730</v>
      </c>
      <c r="D2287">
        <v>630</v>
      </c>
      <c r="E2287">
        <v>730</v>
      </c>
      <c r="F2287" s="23">
        <f t="shared" si="218"/>
        <v>0.15506329113924044</v>
      </c>
      <c r="G2287" s="22">
        <v>43070</v>
      </c>
      <c r="H2287">
        <v>745</v>
      </c>
      <c r="I2287">
        <v>791</v>
      </c>
      <c r="J2287">
        <v>687</v>
      </c>
      <c r="K2287">
        <v>728</v>
      </c>
      <c r="L2287" s="22">
        <v>43073</v>
      </c>
      <c r="M2287">
        <v>750</v>
      </c>
      <c r="N2287" s="4">
        <v>43070</v>
      </c>
      <c r="O2287" s="3" t="s">
        <v>15</v>
      </c>
      <c r="P2287" s="3">
        <v>6867</v>
      </c>
      <c r="Q2287" s="3" t="s">
        <v>799</v>
      </c>
      <c r="R2287" s="3" t="s">
        <v>17</v>
      </c>
      <c r="S2287" s="3">
        <v>0.05</v>
      </c>
      <c r="T2287" s="3">
        <v>2</v>
      </c>
      <c r="U2287" s="3">
        <v>0</v>
      </c>
      <c r="V2287" s="3">
        <v>700</v>
      </c>
      <c r="W2287">
        <v>745</v>
      </c>
      <c r="X2287" s="4">
        <v>43073</v>
      </c>
      <c r="Y2287">
        <v>728</v>
      </c>
      <c r="Z2287" s="10">
        <f t="shared" si="217"/>
        <v>-11900</v>
      </c>
      <c r="AA2287" s="10">
        <f t="shared" si="222"/>
        <v>11900</v>
      </c>
      <c r="AB2287" t="str">
        <f t="shared" si="219"/>
        <v/>
      </c>
      <c r="AC2287">
        <f t="shared" si="220"/>
        <v>-2428770</v>
      </c>
      <c r="AD2287">
        <f t="shared" si="221"/>
        <v>2.9821591353040744E-2</v>
      </c>
      <c r="AE2287" s="15">
        <v>43071</v>
      </c>
      <c r="AF2287" s="9">
        <v>1.3853825371710426E-2</v>
      </c>
      <c r="AG2287" s="12" t="s">
        <v>960</v>
      </c>
      <c r="AH2287" s="20">
        <v>43069.996527777781</v>
      </c>
      <c r="AI2287" s="12">
        <v>767.9</v>
      </c>
      <c r="AJ2287" s="12">
        <v>37.9</v>
      </c>
      <c r="AK2287" s="12">
        <v>5.1900000000000002E-2</v>
      </c>
      <c r="AL2287" s="17">
        <v>6900</v>
      </c>
      <c r="AM2287" s="17">
        <v>0.58791208791208793</v>
      </c>
      <c r="AN2287" s="9"/>
      <c r="AO2287" s="9"/>
      <c r="AP2287" s="17">
        <v>0</v>
      </c>
      <c r="AQ2287" s="17">
        <v>3052</v>
      </c>
      <c r="AR2287" s="17">
        <v>0.99554565701559017</v>
      </c>
      <c r="AS2287" s="17">
        <v>0.38200000000000001</v>
      </c>
      <c r="AT2287" s="17">
        <v>0.99568965517241381</v>
      </c>
      <c r="AU2287" s="12">
        <v>0.99608610567514677</v>
      </c>
      <c r="AV2287" s="12">
        <v>0.69</v>
      </c>
      <c r="AY2287" s="12">
        <v>4191801</v>
      </c>
      <c r="BA2287" s="12">
        <v>0.99382716049382713</v>
      </c>
      <c r="BD2287" s="12">
        <v>0.58791208791208793</v>
      </c>
      <c r="BE2287" s="12">
        <v>0.99554565701559017</v>
      </c>
      <c r="BF2287" s="12">
        <v>0.99568965517241381</v>
      </c>
      <c r="BG2287" s="12">
        <v>0.99608610567514677</v>
      </c>
      <c r="BH2287" s="12">
        <v>0</v>
      </c>
      <c r="BI2287" s="12">
        <v>0.38200000000000001</v>
      </c>
      <c r="BJ2287" s="12">
        <v>0</v>
      </c>
      <c r="BK2287" s="12">
        <v>0.61799999999999999</v>
      </c>
      <c r="BL2287" s="12">
        <v>-1211</v>
      </c>
      <c r="BM2287" s="12">
        <v>944</v>
      </c>
      <c r="BN2287" s="12">
        <v>-218</v>
      </c>
      <c r="BO2287" s="12">
        <v>205</v>
      </c>
      <c r="BP2287" s="12">
        <v>-590</v>
      </c>
      <c r="BQ2287" s="12">
        <v>608</v>
      </c>
      <c r="BR2287" s="12">
        <v>-247</v>
      </c>
      <c r="BS2287" s="12">
        <v>687</v>
      </c>
      <c r="BT2287" s="12">
        <v>0.32984089399364441</v>
      </c>
      <c r="BU2287" s="12">
        <v>0.64014820710408427</v>
      </c>
      <c r="BV2287" s="12">
        <v>0.67030286956466112</v>
      </c>
      <c r="BW2287" s="12">
        <v>0.69027269669749469</v>
      </c>
      <c r="BX2287" s="12">
        <v>0.56799781934177873</v>
      </c>
      <c r="BY2287" s="12">
        <v>1797</v>
      </c>
      <c r="BZ2287" s="12">
        <v>0.99382716049382713</v>
      </c>
      <c r="CB2287" s="12">
        <v>0.18728668941979523</v>
      </c>
      <c r="CC2287" s="12">
        <v>22770</v>
      </c>
      <c r="CD2287" s="12">
        <v>22830</v>
      </c>
      <c r="CE2287" s="12">
        <v>3.1391023555032667</v>
      </c>
      <c r="CH2287" s="22">
        <v>43069</v>
      </c>
      <c r="CI2287">
        <v>632</v>
      </c>
      <c r="CJ2287">
        <v>730</v>
      </c>
      <c r="CK2287">
        <v>630</v>
      </c>
      <c r="CL2287">
        <v>730</v>
      </c>
      <c r="CM2287" s="22">
        <v>43070</v>
      </c>
      <c r="CN2287">
        <v>745</v>
      </c>
      <c r="CO2287">
        <v>791</v>
      </c>
      <c r="CP2287">
        <v>687</v>
      </c>
      <c r="CQ2287">
        <v>728</v>
      </c>
      <c r="CR2287" s="22">
        <v>43073</v>
      </c>
      <c r="CS2287">
        <v>750</v>
      </c>
      <c r="CT2287">
        <v>878</v>
      </c>
      <c r="CU2287">
        <v>747</v>
      </c>
      <c r="CV2287">
        <v>767</v>
      </c>
    </row>
    <row r="2288" spans="1:100">
      <c r="A2288" s="22">
        <v>43069</v>
      </c>
      <c r="B2288">
        <v>2060</v>
      </c>
      <c r="C2288">
        <v>2085</v>
      </c>
      <c r="D2288">
        <v>2005</v>
      </c>
      <c r="E2288">
        <v>2085</v>
      </c>
      <c r="F2288" s="23">
        <f t="shared" si="218"/>
        <v>1.2135922330097193E-2</v>
      </c>
      <c r="G2288" s="22">
        <v>43070</v>
      </c>
      <c r="H2288">
        <v>2135</v>
      </c>
      <c r="I2288">
        <v>2400</v>
      </c>
      <c r="J2288">
        <v>1709</v>
      </c>
      <c r="K2288">
        <v>1858</v>
      </c>
      <c r="L2288" s="22">
        <v>43073</v>
      </c>
      <c r="M2288">
        <v>2210</v>
      </c>
      <c r="N2288" s="4">
        <v>43070</v>
      </c>
      <c r="O2288" s="3" t="s">
        <v>15</v>
      </c>
      <c r="P2288" s="3">
        <v>3370</v>
      </c>
      <c r="Q2288" s="3" t="s">
        <v>861</v>
      </c>
      <c r="R2288" s="3" t="s">
        <v>17</v>
      </c>
      <c r="S2288" s="3">
        <v>0.05</v>
      </c>
      <c r="T2288" s="3">
        <v>2</v>
      </c>
      <c r="U2288" s="3">
        <v>0</v>
      </c>
      <c r="V2288" s="3">
        <v>300</v>
      </c>
      <c r="W2288">
        <v>2135</v>
      </c>
      <c r="X2288" s="4">
        <v>43073</v>
      </c>
      <c r="Y2288">
        <v>1858</v>
      </c>
      <c r="Z2288" s="10">
        <f t="shared" si="217"/>
        <v>-83100</v>
      </c>
      <c r="AA2288" s="10">
        <f t="shared" si="222"/>
        <v>83100</v>
      </c>
      <c r="AB2288" t="str">
        <f t="shared" si="219"/>
        <v/>
      </c>
      <c r="AC2288">
        <f t="shared" si="220"/>
        <v>-2428770</v>
      </c>
      <c r="AD2288">
        <f t="shared" si="221"/>
        <v>8.7606837606837629E-2</v>
      </c>
      <c r="AE2288" s="15">
        <v>43071</v>
      </c>
      <c r="AF2288" s="9">
        <v>1.3853825371710426E-2</v>
      </c>
      <c r="AG2288" s="12" t="s">
        <v>960</v>
      </c>
      <c r="AH2288" s="20">
        <v>43069.997916666667</v>
      </c>
      <c r="AI2288" s="12">
        <v>2340</v>
      </c>
      <c r="AJ2288" s="12">
        <v>255</v>
      </c>
      <c r="AK2288" s="12">
        <v>0.12230000000000001</v>
      </c>
      <c r="AL2288" s="17">
        <v>5200</v>
      </c>
      <c r="AM2288" s="17">
        <v>0.88051668460710442</v>
      </c>
      <c r="AN2288" s="9"/>
      <c r="AO2288" s="9"/>
      <c r="AP2288" s="17">
        <v>0</v>
      </c>
      <c r="AQ2288" s="17">
        <v>2687</v>
      </c>
      <c r="AR2288" s="17">
        <v>0.82511556240369799</v>
      </c>
      <c r="AS2288" s="17">
        <v>0.184</v>
      </c>
      <c r="AT2288" s="17">
        <v>0.83774124374553249</v>
      </c>
      <c r="AU2288" s="12">
        <v>0.84015703869882219</v>
      </c>
      <c r="AV2288" s="12">
        <v>0</v>
      </c>
      <c r="AY2288" s="12">
        <v>1446400</v>
      </c>
      <c r="BA2288" s="12">
        <v>0.82140047206923683</v>
      </c>
      <c r="BD2288" s="12">
        <v>0.88051668460710442</v>
      </c>
      <c r="BE2288" s="12">
        <v>0.82511556240369799</v>
      </c>
      <c r="BF2288" s="12">
        <v>0.83774124374553249</v>
      </c>
      <c r="BG2288" s="12">
        <v>0.84015703869882219</v>
      </c>
      <c r="BH2288" s="12">
        <v>0</v>
      </c>
      <c r="BI2288" s="12">
        <v>0.184</v>
      </c>
      <c r="BJ2288" s="12">
        <v>0</v>
      </c>
      <c r="BK2288" s="12">
        <v>0.58799999999999997</v>
      </c>
      <c r="BL2288" s="12">
        <v>341</v>
      </c>
      <c r="BM2288" s="12">
        <v>466</v>
      </c>
      <c r="BN2288" s="12">
        <v>-672</v>
      </c>
      <c r="BO2288" s="12">
        <v>413</v>
      </c>
      <c r="BP2288" s="12">
        <v>209</v>
      </c>
      <c r="BQ2288" s="12">
        <v>657</v>
      </c>
      <c r="BR2288" s="12">
        <v>-755</v>
      </c>
      <c r="BS2288" s="12">
        <v>278</v>
      </c>
      <c r="BT2288" s="12">
        <v>0.32984089399364441</v>
      </c>
      <c r="BU2288" s="12">
        <v>0.64014820710408427</v>
      </c>
      <c r="BV2288" s="12">
        <v>0.67030286956466112</v>
      </c>
      <c r="BW2288" s="12">
        <v>0.69027269669749469</v>
      </c>
      <c r="BX2288" s="12">
        <v>0.56799781934177873</v>
      </c>
      <c r="BY2288" s="12">
        <v>1797</v>
      </c>
      <c r="BZ2288" s="12">
        <v>0.82140047206923683</v>
      </c>
      <c r="CB2288" s="12">
        <v>0.18728668941979523</v>
      </c>
      <c r="CC2288" s="12">
        <v>22770</v>
      </c>
      <c r="CD2288" s="12">
        <v>22830</v>
      </c>
      <c r="CE2288" s="12">
        <v>4.7014376052825799</v>
      </c>
      <c r="CH2288" s="22">
        <v>43069</v>
      </c>
      <c r="CI2288">
        <v>2060</v>
      </c>
      <c r="CJ2288">
        <v>2085</v>
      </c>
      <c r="CK2288">
        <v>2005</v>
      </c>
      <c r="CL2288">
        <v>2085</v>
      </c>
      <c r="CM2288" s="22">
        <v>43070</v>
      </c>
      <c r="CN2288">
        <v>2135</v>
      </c>
      <c r="CO2288">
        <v>2400</v>
      </c>
      <c r="CP2288">
        <v>1709</v>
      </c>
      <c r="CQ2288">
        <v>1858</v>
      </c>
      <c r="CR2288" s="22">
        <v>43073</v>
      </c>
      <c r="CS2288">
        <v>2210</v>
      </c>
      <c r="CT2288">
        <v>2258</v>
      </c>
      <c r="CU2288">
        <v>2203</v>
      </c>
      <c r="CV2288">
        <v>2258</v>
      </c>
    </row>
    <row r="2289" spans="1:100">
      <c r="A2289" s="22">
        <v>43069</v>
      </c>
      <c r="B2289">
        <v>1338</v>
      </c>
      <c r="C2289">
        <v>1360</v>
      </c>
      <c r="D2289">
        <v>1331</v>
      </c>
      <c r="E2289">
        <v>1358</v>
      </c>
      <c r="F2289" s="23">
        <f t="shared" si="218"/>
        <v>1.4947683109117982E-2</v>
      </c>
      <c r="G2289" s="22">
        <v>43070</v>
      </c>
      <c r="H2289">
        <v>1339</v>
      </c>
      <c r="I2289">
        <v>1361</v>
      </c>
      <c r="J2289">
        <v>1318</v>
      </c>
      <c r="K2289">
        <v>1340</v>
      </c>
      <c r="L2289" s="22">
        <v>43073</v>
      </c>
      <c r="M2289">
        <v>1365</v>
      </c>
      <c r="N2289" s="4">
        <v>43070</v>
      </c>
      <c r="O2289" s="3" t="s">
        <v>11</v>
      </c>
      <c r="P2289" s="3">
        <v>6460</v>
      </c>
      <c r="Q2289" s="3" t="s">
        <v>281</v>
      </c>
      <c r="R2289" s="3" t="s">
        <v>13</v>
      </c>
      <c r="S2289" s="3">
        <v>0.05</v>
      </c>
      <c r="T2289" s="3">
        <v>1</v>
      </c>
      <c r="U2289" s="3">
        <v>0</v>
      </c>
      <c r="V2289" s="3">
        <v>400</v>
      </c>
      <c r="W2289">
        <v>1339</v>
      </c>
      <c r="X2289" s="4">
        <v>43073</v>
      </c>
      <c r="Y2289">
        <v>1340</v>
      </c>
      <c r="Z2289" s="10">
        <f t="shared" si="217"/>
        <v>400</v>
      </c>
      <c r="AA2289" s="10">
        <f t="shared" si="222"/>
        <v>400</v>
      </c>
      <c r="AB2289" t="str">
        <f t="shared" si="219"/>
        <v/>
      </c>
      <c r="AC2289">
        <f t="shared" si="220"/>
        <v>-2428770</v>
      </c>
      <c r="AD2289">
        <f t="shared" si="221"/>
        <v>4.4461778471138746E-2</v>
      </c>
      <c r="AE2289" s="15">
        <v>43071</v>
      </c>
      <c r="AF2289" s="9">
        <v>1.3853825371710426E-2</v>
      </c>
      <c r="AG2289" s="12" t="s">
        <v>962</v>
      </c>
      <c r="AH2289" s="20">
        <v>43069.959722222222</v>
      </c>
      <c r="AI2289" s="12">
        <v>1282</v>
      </c>
      <c r="AJ2289" s="12">
        <v>-76</v>
      </c>
      <c r="AK2289" s="12">
        <v>-5.6000000000000001E-2</v>
      </c>
      <c r="AL2289" s="17">
        <v>4800</v>
      </c>
      <c r="AM2289" s="17">
        <v>0.25149253731343285</v>
      </c>
      <c r="AN2289" s="17">
        <v>0</v>
      </c>
      <c r="AO2289" s="9"/>
      <c r="AP2289" s="17">
        <v>3.29</v>
      </c>
      <c r="AQ2289" s="17">
        <v>356747</v>
      </c>
      <c r="AR2289" s="17">
        <v>4.9230769230769231E-2</v>
      </c>
      <c r="AS2289" s="17">
        <v>9.5000000000000001E-2</v>
      </c>
      <c r="AT2289" s="17">
        <v>3.1128404669260701E-2</v>
      </c>
      <c r="AU2289" s="12">
        <v>0.39709443099273606</v>
      </c>
      <c r="AV2289" s="12">
        <v>2.99</v>
      </c>
      <c r="AY2289" s="12">
        <v>266229476</v>
      </c>
      <c r="BA2289" s="12">
        <v>5.2805280528052806E-2</v>
      </c>
      <c r="BB2289" s="12">
        <v>-4</v>
      </c>
      <c r="BC2289" s="15">
        <v>42101</v>
      </c>
      <c r="BD2289" s="12">
        <v>0.25149253731343285</v>
      </c>
      <c r="BE2289" s="12">
        <v>4.9230769230769231E-2</v>
      </c>
      <c r="BF2289" s="12">
        <v>3.1128404669260701E-2</v>
      </c>
      <c r="BG2289" s="12">
        <v>0.39709443099273606</v>
      </c>
      <c r="BH2289" s="12">
        <v>0.29399999999999998</v>
      </c>
      <c r="BI2289" s="12">
        <v>9.5000000000000001E-2</v>
      </c>
      <c r="BJ2289" s="12">
        <v>6.9000000000000006E-2</v>
      </c>
      <c r="BK2289" s="12">
        <v>0.46300000000000002</v>
      </c>
      <c r="BL2289" s="12">
        <v>186</v>
      </c>
      <c r="BM2289" s="12">
        <v>63</v>
      </c>
      <c r="BN2289" s="12">
        <v>-11</v>
      </c>
      <c r="BO2289" s="12">
        <v>1742</v>
      </c>
      <c r="BP2289" s="12">
        <v>380</v>
      </c>
      <c r="BQ2289" s="12">
        <v>-590</v>
      </c>
      <c r="BR2289" s="12">
        <v>9</v>
      </c>
      <c r="BS2289" s="12">
        <v>1465</v>
      </c>
      <c r="BT2289" s="12">
        <v>0.29679519548082983</v>
      </c>
      <c r="BU2289" s="12">
        <v>0.68608205968656899</v>
      </c>
      <c r="BV2289" s="12">
        <v>0.72642545732026875</v>
      </c>
      <c r="BW2289" s="12">
        <v>0.77315060555194193</v>
      </c>
      <c r="BX2289" s="12">
        <v>0.55921103352193124</v>
      </c>
      <c r="BY2289" s="12">
        <v>1797</v>
      </c>
      <c r="BZ2289" s="12">
        <v>5.2805280528052806E-2</v>
      </c>
      <c r="CB2289" s="12">
        <v>0.18728668941979523</v>
      </c>
      <c r="CC2289" s="12">
        <v>22770</v>
      </c>
      <c r="CD2289" s="12">
        <v>22830</v>
      </c>
      <c r="CE2289" s="12">
        <v>1.3428212015095367</v>
      </c>
      <c r="CH2289" s="22">
        <v>43069</v>
      </c>
      <c r="CI2289">
        <v>1338</v>
      </c>
      <c r="CJ2289">
        <v>1360</v>
      </c>
      <c r="CK2289">
        <v>1331</v>
      </c>
      <c r="CL2289">
        <v>1358</v>
      </c>
      <c r="CM2289" s="22">
        <v>43070</v>
      </c>
      <c r="CN2289">
        <v>1339</v>
      </c>
      <c r="CO2289">
        <v>1361</v>
      </c>
      <c r="CP2289">
        <v>1318</v>
      </c>
      <c r="CQ2289">
        <v>1340</v>
      </c>
      <c r="CR2289" s="22">
        <v>43073</v>
      </c>
      <c r="CS2289">
        <v>1365</v>
      </c>
      <c r="CT2289">
        <v>1368</v>
      </c>
      <c r="CU2289">
        <v>1326</v>
      </c>
      <c r="CV2289">
        <v>1330</v>
      </c>
    </row>
    <row r="2290" spans="1:100">
      <c r="A2290" s="22">
        <v>43069</v>
      </c>
      <c r="B2290">
        <v>8250</v>
      </c>
      <c r="C2290">
        <v>8400</v>
      </c>
      <c r="D2290">
        <v>7500</v>
      </c>
      <c r="E2290">
        <v>7690</v>
      </c>
      <c r="F2290" s="23">
        <f t="shared" si="218"/>
        <v>-6.7878787878787872E-2</v>
      </c>
      <c r="G2290" s="22">
        <v>43070</v>
      </c>
      <c r="H2290">
        <v>8400</v>
      </c>
      <c r="I2290">
        <v>9050</v>
      </c>
      <c r="J2290">
        <v>7400</v>
      </c>
      <c r="K2290">
        <v>7540</v>
      </c>
      <c r="L2290" s="22">
        <v>43073</v>
      </c>
      <c r="M2290">
        <v>7690</v>
      </c>
      <c r="N2290" s="4">
        <v>43070</v>
      </c>
      <c r="O2290" s="3" t="s">
        <v>15</v>
      </c>
      <c r="P2290" s="3">
        <v>3652</v>
      </c>
      <c r="Q2290" s="3" t="s">
        <v>721</v>
      </c>
      <c r="R2290" s="3" t="s">
        <v>17</v>
      </c>
      <c r="S2290" s="3">
        <v>0.05</v>
      </c>
      <c r="T2290" s="3">
        <v>2</v>
      </c>
      <c r="U2290" s="3">
        <v>0</v>
      </c>
      <c r="V2290" s="3">
        <v>100</v>
      </c>
      <c r="W2290">
        <v>8400</v>
      </c>
      <c r="X2290" s="4">
        <v>43073</v>
      </c>
      <c r="Y2290">
        <v>7540</v>
      </c>
      <c r="Z2290" s="10">
        <f t="shared" si="217"/>
        <v>-86000</v>
      </c>
      <c r="AA2290" s="10">
        <f t="shared" si="222"/>
        <v>86000</v>
      </c>
      <c r="AB2290" t="str">
        <f t="shared" si="219"/>
        <v/>
      </c>
      <c r="AC2290">
        <f t="shared" si="220"/>
        <v>-2428770</v>
      </c>
      <c r="AD2290">
        <f t="shared" si="221"/>
        <v>3.5842293906809264E-3</v>
      </c>
      <c r="AE2290" s="15">
        <v>43071</v>
      </c>
      <c r="AF2290" s="9">
        <v>1.3853825371710426E-2</v>
      </c>
      <c r="AG2290" s="12" t="s">
        <v>957</v>
      </c>
      <c r="AH2290" s="20">
        <v>43069.998611111114</v>
      </c>
      <c r="AI2290" s="12">
        <v>8370</v>
      </c>
      <c r="AJ2290" s="12">
        <v>680</v>
      </c>
      <c r="AK2290" s="12">
        <v>8.8400000000000006E-2</v>
      </c>
      <c r="AL2290" s="17">
        <v>3500</v>
      </c>
      <c r="AM2290" s="17">
        <v>0.8771883289124669</v>
      </c>
      <c r="AN2290" s="9"/>
      <c r="AO2290" s="9"/>
      <c r="AP2290" s="17">
        <v>1143</v>
      </c>
      <c r="AQ2290" s="17">
        <v>20792</v>
      </c>
      <c r="AR2290" s="17">
        <v>0.83314059144226005</v>
      </c>
      <c r="AS2290" s="17">
        <v>0.34</v>
      </c>
      <c r="AT2290" s="17">
        <v>0.8389925075721345</v>
      </c>
      <c r="AU2290" s="12">
        <v>0.85880050328533486</v>
      </c>
      <c r="AV2290" s="12">
        <v>0</v>
      </c>
      <c r="AY2290" s="12">
        <v>2757500</v>
      </c>
      <c r="BA2290" s="12">
        <v>0.74718397997496866</v>
      </c>
      <c r="BD2290" s="12">
        <v>0.8771883289124669</v>
      </c>
      <c r="BE2290" s="12">
        <v>0.83314059144226005</v>
      </c>
      <c r="BF2290" s="12">
        <v>0.8389925075721345</v>
      </c>
      <c r="BG2290" s="12">
        <v>0.85880050328533486</v>
      </c>
      <c r="BH2290" s="12">
        <v>4.9000000000000002E-2</v>
      </c>
      <c r="BI2290" s="12">
        <v>0.34</v>
      </c>
      <c r="BJ2290" s="12">
        <v>0</v>
      </c>
      <c r="BK2290" s="12">
        <v>0.32</v>
      </c>
      <c r="BL2290" s="12">
        <v>58</v>
      </c>
      <c r="BM2290" s="12">
        <v>26</v>
      </c>
      <c r="BN2290" s="12">
        <v>-183</v>
      </c>
      <c r="BO2290" s="12">
        <v>367</v>
      </c>
      <c r="BP2290" s="12">
        <v>481</v>
      </c>
      <c r="BQ2290" s="12">
        <v>-1276</v>
      </c>
      <c r="BR2290" s="12">
        <v>935</v>
      </c>
      <c r="BS2290" s="12">
        <v>466</v>
      </c>
      <c r="BT2290" s="12">
        <v>0.34243659958888634</v>
      </c>
      <c r="BU2290" s="12">
        <v>0.46482438852067287</v>
      </c>
      <c r="BV2290" s="12">
        <v>0.47417741826553833</v>
      </c>
      <c r="BW2290" s="12">
        <v>0.48248834167566496</v>
      </c>
      <c r="BX2290" s="12">
        <v>0.50976934585818423</v>
      </c>
      <c r="BY2290" s="12">
        <v>1797</v>
      </c>
      <c r="BZ2290" s="12">
        <v>0.74718397997496866</v>
      </c>
      <c r="CB2290" s="12">
        <v>0.18728668941979523</v>
      </c>
      <c r="CC2290" s="12">
        <v>22770</v>
      </c>
      <c r="CD2290" s="12">
        <v>22830</v>
      </c>
      <c r="CE2290" s="12">
        <v>4.6836661571089344</v>
      </c>
      <c r="CH2290" s="22">
        <v>43069</v>
      </c>
      <c r="CI2290">
        <v>8250</v>
      </c>
      <c r="CJ2290">
        <v>8400</v>
      </c>
      <c r="CK2290">
        <v>7500</v>
      </c>
      <c r="CL2290">
        <v>7690</v>
      </c>
      <c r="CM2290" s="22">
        <v>43070</v>
      </c>
      <c r="CN2290">
        <v>8400</v>
      </c>
      <c r="CO2290">
        <v>9050</v>
      </c>
      <c r="CP2290">
        <v>7400</v>
      </c>
      <c r="CQ2290">
        <v>7540</v>
      </c>
      <c r="CR2290" s="22">
        <v>43073</v>
      </c>
      <c r="CS2290">
        <v>7690</v>
      </c>
      <c r="CT2290">
        <v>8300</v>
      </c>
      <c r="CU2290">
        <v>7610</v>
      </c>
      <c r="CV2290">
        <v>8010</v>
      </c>
    </row>
    <row r="2291" spans="1:100">
      <c r="A2291" s="22">
        <v>43069</v>
      </c>
      <c r="B2291">
        <v>451</v>
      </c>
      <c r="C2291">
        <v>456</v>
      </c>
      <c r="D2291">
        <v>451</v>
      </c>
      <c r="E2291">
        <v>453</v>
      </c>
      <c r="F2291" s="23">
        <f t="shared" si="218"/>
        <v>4.4345898004434225E-3</v>
      </c>
      <c r="G2291" s="22">
        <v>43070</v>
      </c>
      <c r="H2291">
        <v>473</v>
      </c>
      <c r="I2291">
        <v>475</v>
      </c>
      <c r="J2291">
        <v>458</v>
      </c>
      <c r="K2291">
        <v>463</v>
      </c>
      <c r="L2291" s="22">
        <v>43073</v>
      </c>
      <c r="M2291">
        <v>469</v>
      </c>
      <c r="N2291" s="4">
        <v>43070</v>
      </c>
      <c r="O2291" s="3" t="s">
        <v>15</v>
      </c>
      <c r="P2291" s="3">
        <v>3751</v>
      </c>
      <c r="Q2291" s="3" t="s">
        <v>247</v>
      </c>
      <c r="R2291" s="3" t="s">
        <v>17</v>
      </c>
      <c r="S2291" s="3">
        <v>0.05</v>
      </c>
      <c r="T2291" s="3">
        <v>1</v>
      </c>
      <c r="U2291" s="3">
        <v>0</v>
      </c>
      <c r="V2291" s="3">
        <v>1200</v>
      </c>
      <c r="W2291">
        <v>473</v>
      </c>
      <c r="X2291" s="4">
        <v>43073</v>
      </c>
      <c r="Y2291">
        <v>463</v>
      </c>
      <c r="Z2291" s="10">
        <f t="shared" si="217"/>
        <v>-12000</v>
      </c>
      <c r="AA2291" s="10">
        <f t="shared" si="222"/>
        <v>12000</v>
      </c>
      <c r="AB2291">
        <f t="shared" si="219"/>
        <v>-12000</v>
      </c>
      <c r="AC2291">
        <f t="shared" si="220"/>
        <v>-2440770</v>
      </c>
      <c r="AD2291">
        <f t="shared" si="221"/>
        <v>1.4583333333333282E-2</v>
      </c>
      <c r="AE2291" s="15">
        <v>43071</v>
      </c>
      <c r="AF2291" s="9">
        <v>1.3853825371710426E-2</v>
      </c>
      <c r="AG2291" s="12" t="s">
        <v>962</v>
      </c>
      <c r="AH2291" s="20">
        <v>43069.99722222222</v>
      </c>
      <c r="AI2291" s="12">
        <v>480</v>
      </c>
      <c r="AJ2291" s="12">
        <v>27</v>
      </c>
      <c r="AK2291" s="12">
        <v>5.96E-2</v>
      </c>
      <c r="AL2291" s="17">
        <v>3100</v>
      </c>
      <c r="AM2291" s="17">
        <v>0.2505399568034557</v>
      </c>
      <c r="AN2291" s="9"/>
      <c r="AO2291" s="9"/>
      <c r="AP2291" s="17">
        <v>17.38</v>
      </c>
      <c r="AQ2291" s="17">
        <v>12803</v>
      </c>
      <c r="AR2291" s="17">
        <v>0.63265306122448983</v>
      </c>
      <c r="AS2291" s="17" t="s">
        <v>968</v>
      </c>
      <c r="AT2291" s="17">
        <v>0.75</v>
      </c>
      <c r="AU2291" s="12">
        <v>0.41212121212121211</v>
      </c>
      <c r="AV2291" s="12">
        <v>2.16</v>
      </c>
      <c r="AY2291" s="12">
        <v>27652880</v>
      </c>
      <c r="BA2291" s="12">
        <v>0.36842105263157893</v>
      </c>
      <c r="BD2291" s="12">
        <v>0.2505399568034557</v>
      </c>
      <c r="BE2291" s="12">
        <v>0.63265306122448983</v>
      </c>
      <c r="BF2291" s="12">
        <v>0.75</v>
      </c>
      <c r="BG2291" s="12">
        <v>0.41212121212121211</v>
      </c>
      <c r="BH2291" s="12" t="s">
        <v>968</v>
      </c>
      <c r="BI2291" s="12" t="s">
        <v>968</v>
      </c>
      <c r="BJ2291" s="12" t="s">
        <v>968</v>
      </c>
      <c r="BK2291" s="12" t="s">
        <v>968</v>
      </c>
      <c r="BL2291" s="12">
        <v>-996</v>
      </c>
      <c r="BM2291" s="12">
        <v>1287</v>
      </c>
      <c r="BN2291" s="12">
        <v>4968</v>
      </c>
      <c r="BO2291" s="12">
        <v>19570</v>
      </c>
      <c r="BP2291" s="12">
        <v>-4202</v>
      </c>
      <c r="BQ2291" s="12">
        <v>2537</v>
      </c>
      <c r="BR2291" s="12">
        <v>3263</v>
      </c>
      <c r="BS2291" s="12">
        <v>14184</v>
      </c>
      <c r="BT2291" s="12">
        <v>0.29679519548082983</v>
      </c>
      <c r="BU2291" s="12">
        <v>0.68608205968656899</v>
      </c>
      <c r="BV2291" s="12">
        <v>0.72642545732026875</v>
      </c>
      <c r="BW2291" s="12">
        <v>0.77315060555194193</v>
      </c>
      <c r="BX2291" s="12">
        <v>0.55921103352193124</v>
      </c>
      <c r="BY2291" s="12">
        <v>1797</v>
      </c>
      <c r="BZ2291" s="12">
        <v>0.36842105263157893</v>
      </c>
      <c r="CB2291" s="12">
        <v>0.18728668941979523</v>
      </c>
      <c r="CC2291" s="12">
        <v>22770</v>
      </c>
      <c r="CD2291" s="12">
        <v>22830</v>
      </c>
      <c r="CE2291" s="12">
        <v>1.3377349857569478</v>
      </c>
      <c r="CH2291" s="22">
        <v>43069</v>
      </c>
      <c r="CI2291">
        <v>451</v>
      </c>
      <c r="CJ2291">
        <v>456</v>
      </c>
      <c r="CK2291">
        <v>451</v>
      </c>
      <c r="CL2291">
        <v>453</v>
      </c>
      <c r="CM2291" s="22">
        <v>43070</v>
      </c>
      <c r="CN2291">
        <v>473</v>
      </c>
      <c r="CO2291">
        <v>475</v>
      </c>
      <c r="CP2291">
        <v>458</v>
      </c>
      <c r="CQ2291">
        <v>463</v>
      </c>
      <c r="CR2291" s="22">
        <v>43073</v>
      </c>
      <c r="CS2291">
        <v>469</v>
      </c>
      <c r="CT2291">
        <v>469</v>
      </c>
      <c r="CU2291">
        <v>460</v>
      </c>
      <c r="CV2291">
        <v>461</v>
      </c>
    </row>
    <row r="2292" spans="1:100">
      <c r="A2292" s="22">
        <v>43069</v>
      </c>
      <c r="B2292">
        <v>2265</v>
      </c>
      <c r="C2292">
        <v>2313</v>
      </c>
      <c r="D2292">
        <v>2130</v>
      </c>
      <c r="E2292">
        <v>2130</v>
      </c>
      <c r="F2292" s="23">
        <f t="shared" si="218"/>
        <v>-5.9602649006622488E-2</v>
      </c>
      <c r="G2292" s="22">
        <v>43070</v>
      </c>
      <c r="H2292">
        <v>2270</v>
      </c>
      <c r="I2292">
        <v>2400</v>
      </c>
      <c r="J2292">
        <v>2160</v>
      </c>
      <c r="K2292">
        <v>2361</v>
      </c>
      <c r="L2292" s="22">
        <v>43073</v>
      </c>
      <c r="M2292">
        <v>2382</v>
      </c>
      <c r="N2292" s="4">
        <v>43070</v>
      </c>
      <c r="O2292" s="3" t="s">
        <v>15</v>
      </c>
      <c r="P2292" s="3">
        <v>6092</v>
      </c>
      <c r="Q2292" s="3" t="s">
        <v>304</v>
      </c>
      <c r="R2292" s="3" t="s">
        <v>17</v>
      </c>
      <c r="S2292" s="3">
        <v>0.05</v>
      </c>
      <c r="T2292" s="3">
        <v>1</v>
      </c>
      <c r="U2292" s="3">
        <v>0</v>
      </c>
      <c r="V2292" s="3">
        <v>300</v>
      </c>
      <c r="W2292">
        <v>2270</v>
      </c>
      <c r="X2292" s="4">
        <v>43073</v>
      </c>
      <c r="Y2292">
        <v>2361</v>
      </c>
      <c r="Z2292" s="10">
        <f t="shared" si="217"/>
        <v>27300</v>
      </c>
      <c r="AA2292" s="10">
        <f t="shared" si="222"/>
        <v>27300</v>
      </c>
      <c r="AB2292">
        <f t="shared" si="219"/>
        <v>27300</v>
      </c>
      <c r="AC2292">
        <f t="shared" si="220"/>
        <v>-2413470</v>
      </c>
      <c r="AD2292">
        <f t="shared" si="221"/>
        <v>3.1818181818181746E-2</v>
      </c>
      <c r="AE2292" s="15">
        <v>43071</v>
      </c>
      <c r="AF2292" s="9">
        <v>1.3853825371710426E-2</v>
      </c>
      <c r="AG2292" s="12" t="s">
        <v>957</v>
      </c>
      <c r="AH2292" s="20">
        <v>43069.96597222222</v>
      </c>
      <c r="AI2292" s="12">
        <v>2200</v>
      </c>
      <c r="AJ2292" s="12">
        <v>70</v>
      </c>
      <c r="AK2292" s="12">
        <v>3.2899999999999999E-2</v>
      </c>
      <c r="AL2292" s="17">
        <v>2900</v>
      </c>
      <c r="AM2292" s="17">
        <v>0.48030495552731894</v>
      </c>
      <c r="AN2292" s="9"/>
      <c r="AO2292" s="9"/>
      <c r="AP2292" s="17">
        <v>1.71</v>
      </c>
      <c r="AQ2292" s="17">
        <v>12946</v>
      </c>
      <c r="AR2292" s="17">
        <v>1</v>
      </c>
      <c r="AS2292" s="17">
        <v>0.29099999999999998</v>
      </c>
      <c r="AT2292" s="17">
        <v>1</v>
      </c>
      <c r="AU2292" s="12">
        <v>1</v>
      </c>
      <c r="AV2292" s="12">
        <v>0</v>
      </c>
      <c r="AY2292" s="12">
        <v>5483200</v>
      </c>
      <c r="BA2292" s="12">
        <v>1</v>
      </c>
      <c r="BD2292" s="12">
        <v>0.48030495552731894</v>
      </c>
      <c r="BE2292" s="12">
        <v>1</v>
      </c>
      <c r="BF2292" s="12">
        <v>1</v>
      </c>
      <c r="BG2292" s="12">
        <v>1</v>
      </c>
      <c r="BH2292" s="12">
        <v>1.4E-2</v>
      </c>
      <c r="BI2292" s="12">
        <v>0.29099999999999998</v>
      </c>
      <c r="BJ2292" s="12">
        <v>0</v>
      </c>
      <c r="BK2292" s="12">
        <v>0.56599999999999995</v>
      </c>
      <c r="BL2292" s="12">
        <v>-66</v>
      </c>
      <c r="BM2292" s="12">
        <v>-196</v>
      </c>
      <c r="BN2292" s="12">
        <v>530</v>
      </c>
      <c r="BO2292" s="12">
        <v>1004</v>
      </c>
      <c r="BP2292" s="12">
        <v>117</v>
      </c>
      <c r="BQ2292" s="12">
        <v>-17</v>
      </c>
      <c r="BR2292" s="12">
        <v>35</v>
      </c>
      <c r="BS2292" s="12">
        <v>732</v>
      </c>
      <c r="BT2292" s="12">
        <v>0.34243659958888634</v>
      </c>
      <c r="BU2292" s="12">
        <v>0.46482438852067287</v>
      </c>
      <c r="BV2292" s="12">
        <v>0.47417741826553833</v>
      </c>
      <c r="BW2292" s="12">
        <v>0.48248834167566496</v>
      </c>
      <c r="BX2292" s="12">
        <v>0.50976934585818423</v>
      </c>
      <c r="BY2292" s="12">
        <v>1797</v>
      </c>
      <c r="BZ2292" s="12">
        <v>1</v>
      </c>
      <c r="CB2292" s="12">
        <v>0.18728668941979523</v>
      </c>
      <c r="CC2292" s="12">
        <v>22770</v>
      </c>
      <c r="CD2292" s="12">
        <v>22830</v>
      </c>
      <c r="CE2292" s="12">
        <v>2.5645439994442722</v>
      </c>
      <c r="CH2292" s="22">
        <v>43069</v>
      </c>
      <c r="CI2292">
        <v>2265</v>
      </c>
      <c r="CJ2292">
        <v>2313</v>
      </c>
      <c r="CK2292">
        <v>2130</v>
      </c>
      <c r="CL2292">
        <v>2130</v>
      </c>
      <c r="CM2292" s="22">
        <v>43070</v>
      </c>
      <c r="CN2292">
        <v>2270</v>
      </c>
      <c r="CO2292">
        <v>2400</v>
      </c>
      <c r="CP2292">
        <v>2160</v>
      </c>
      <c r="CQ2292">
        <v>2361</v>
      </c>
      <c r="CR2292" s="22">
        <v>43073</v>
      </c>
      <c r="CS2292">
        <v>2382</v>
      </c>
      <c r="CT2292">
        <v>2454</v>
      </c>
      <c r="CU2292">
        <v>2165</v>
      </c>
      <c r="CV2292">
        <v>2190</v>
      </c>
    </row>
    <row r="2293" spans="1:100">
      <c r="A2293" s="22">
        <v>43069</v>
      </c>
      <c r="B2293">
        <v>1103</v>
      </c>
      <c r="C2293">
        <v>1190</v>
      </c>
      <c r="D2293">
        <v>1082</v>
      </c>
      <c r="E2293">
        <v>1190</v>
      </c>
      <c r="F2293" s="23">
        <f t="shared" si="218"/>
        <v>7.8875793291024454E-2</v>
      </c>
      <c r="G2293" s="22">
        <v>43070</v>
      </c>
      <c r="H2293">
        <v>1323</v>
      </c>
      <c r="I2293">
        <v>1323</v>
      </c>
      <c r="J2293">
        <v>1143</v>
      </c>
      <c r="K2293">
        <v>1185</v>
      </c>
      <c r="L2293" s="22">
        <v>43073</v>
      </c>
      <c r="M2293">
        <v>1156</v>
      </c>
      <c r="N2293" s="4">
        <v>43070</v>
      </c>
      <c r="O2293" s="3" t="s">
        <v>15</v>
      </c>
      <c r="P2293" s="3">
        <v>3409</v>
      </c>
      <c r="Q2293" s="3" t="s">
        <v>131</v>
      </c>
      <c r="R2293" s="3" t="s">
        <v>17</v>
      </c>
      <c r="S2293" s="3">
        <v>0.05</v>
      </c>
      <c r="T2293" s="3">
        <v>2</v>
      </c>
      <c r="U2293" s="3">
        <v>0</v>
      </c>
      <c r="V2293" s="3">
        <v>500</v>
      </c>
      <c r="W2293">
        <v>1323</v>
      </c>
      <c r="X2293" s="4">
        <v>43073</v>
      </c>
      <c r="Y2293">
        <v>1185</v>
      </c>
      <c r="Z2293" s="10">
        <f t="shared" si="217"/>
        <v>-69000</v>
      </c>
      <c r="AA2293" s="10">
        <f t="shared" si="222"/>
        <v>69000</v>
      </c>
      <c r="AB2293" t="str">
        <f t="shared" si="219"/>
        <v/>
      </c>
      <c r="AC2293">
        <f t="shared" si="220"/>
        <v>-2413470</v>
      </c>
      <c r="AD2293">
        <f t="shared" si="221"/>
        <v>4.130434782608694E-2</v>
      </c>
      <c r="AE2293" s="15">
        <v>43071</v>
      </c>
      <c r="AF2293" s="9">
        <v>1.3853825371710426E-2</v>
      </c>
      <c r="AG2293" s="12" t="s">
        <v>954</v>
      </c>
      <c r="AH2293" s="20">
        <v>43069.990277777775</v>
      </c>
      <c r="AI2293" s="12">
        <v>1380</v>
      </c>
      <c r="AJ2293" s="12">
        <v>190</v>
      </c>
      <c r="AK2293" s="12">
        <v>0.15970000000000001</v>
      </c>
      <c r="AL2293" s="17">
        <v>2600</v>
      </c>
      <c r="AM2293" s="17">
        <v>1.1814345991561181</v>
      </c>
      <c r="AN2293" s="9"/>
      <c r="AO2293" s="9"/>
      <c r="AP2293" s="17">
        <v>0</v>
      </c>
      <c r="AQ2293" s="17">
        <v>1530</v>
      </c>
      <c r="AR2293" s="17">
        <v>0.79867744305657606</v>
      </c>
      <c r="AS2293" s="17">
        <v>0.33800000000000002</v>
      </c>
      <c r="AT2293" s="17">
        <v>0.80029154518950441</v>
      </c>
      <c r="AU2293" s="12">
        <v>0.80428571428571427</v>
      </c>
      <c r="AV2293" s="12">
        <v>0</v>
      </c>
      <c r="AY2293" s="12">
        <v>1291100</v>
      </c>
      <c r="BA2293" s="12">
        <v>0.84579439252336452</v>
      </c>
      <c r="BD2293" s="12">
        <v>1.1814345991561181</v>
      </c>
      <c r="BE2293" s="12">
        <v>0.79867744305657606</v>
      </c>
      <c r="BF2293" s="12">
        <v>0.80029154518950441</v>
      </c>
      <c r="BG2293" s="12">
        <v>0.80428571428571427</v>
      </c>
      <c r="BH2293" s="12">
        <v>2.5000000000000001E-2</v>
      </c>
      <c r="BI2293" s="12">
        <v>0.33800000000000002</v>
      </c>
      <c r="BJ2293" s="12">
        <v>0</v>
      </c>
      <c r="BK2293" s="12">
        <v>0.434</v>
      </c>
      <c r="BL2293" s="12">
        <v>14</v>
      </c>
      <c r="BM2293" s="12">
        <v>-32</v>
      </c>
      <c r="BN2293" s="12">
        <v>-36</v>
      </c>
      <c r="BO2293" s="12">
        <v>53</v>
      </c>
      <c r="BP2293" s="12">
        <v>41</v>
      </c>
      <c r="BQ2293" s="12">
        <v>-14</v>
      </c>
      <c r="BR2293" s="12">
        <v>-55</v>
      </c>
      <c r="BS2293" s="12">
        <v>108</v>
      </c>
      <c r="BT2293" s="12">
        <v>0.38820180067174626</v>
      </c>
      <c r="BU2293" s="12">
        <v>0.68759637069105306</v>
      </c>
      <c r="BV2293" s="12">
        <v>0.72325839912641943</v>
      </c>
      <c r="BW2293" s="12">
        <v>0.7561866456323828</v>
      </c>
      <c r="BX2293" s="12">
        <v>0.53792482491688709</v>
      </c>
      <c r="BY2293" s="12">
        <v>1797</v>
      </c>
      <c r="BZ2293" s="12">
        <v>0.84579439252336452</v>
      </c>
      <c r="CB2293" s="12">
        <v>0.18728668941979523</v>
      </c>
      <c r="CC2293" s="12">
        <v>22770</v>
      </c>
      <c r="CD2293" s="12">
        <v>22830</v>
      </c>
      <c r="CE2293" s="12">
        <v>6.3081610487971318</v>
      </c>
      <c r="CH2293" s="22">
        <v>43069</v>
      </c>
      <c r="CI2293">
        <v>1103</v>
      </c>
      <c r="CJ2293">
        <v>1190</v>
      </c>
      <c r="CK2293">
        <v>1082</v>
      </c>
      <c r="CL2293">
        <v>1190</v>
      </c>
      <c r="CM2293" s="22">
        <v>43070</v>
      </c>
      <c r="CN2293">
        <v>1323</v>
      </c>
      <c r="CO2293">
        <v>1323</v>
      </c>
      <c r="CP2293">
        <v>1143</v>
      </c>
      <c r="CQ2293">
        <v>1185</v>
      </c>
      <c r="CR2293" s="22">
        <v>43073</v>
      </c>
      <c r="CS2293">
        <v>1156</v>
      </c>
      <c r="CT2293">
        <v>1284</v>
      </c>
      <c r="CU2293">
        <v>1120</v>
      </c>
      <c r="CV2293">
        <v>1248</v>
      </c>
    </row>
    <row r="2294" spans="1:100">
      <c r="A2294" s="22">
        <v>43070</v>
      </c>
      <c r="B2294">
        <v>15</v>
      </c>
      <c r="C2294">
        <v>16</v>
      </c>
      <c r="D2294">
        <v>15</v>
      </c>
      <c r="E2294">
        <v>15</v>
      </c>
      <c r="F2294" s="23">
        <f t="shared" si="218"/>
        <v>0</v>
      </c>
      <c r="G2294" s="22">
        <v>43073</v>
      </c>
      <c r="H2294">
        <v>15</v>
      </c>
      <c r="I2294">
        <v>16</v>
      </c>
      <c r="J2294">
        <v>15</v>
      </c>
      <c r="K2294">
        <v>15</v>
      </c>
      <c r="L2294" s="22">
        <v>43074</v>
      </c>
      <c r="M2294">
        <v>16</v>
      </c>
      <c r="N2294" s="4">
        <v>43073</v>
      </c>
      <c r="O2294" s="3" t="s">
        <v>15</v>
      </c>
      <c r="P2294" s="3">
        <v>8918</v>
      </c>
      <c r="Q2294" s="3" t="s">
        <v>72</v>
      </c>
      <c r="R2294" s="3" t="s">
        <v>17</v>
      </c>
      <c r="S2294" s="3">
        <v>0.05</v>
      </c>
      <c r="T2294" s="3">
        <v>2</v>
      </c>
      <c r="U2294" s="3">
        <v>0</v>
      </c>
      <c r="V2294" s="3">
        <v>33400</v>
      </c>
      <c r="W2294">
        <v>15</v>
      </c>
      <c r="X2294" s="4">
        <v>43074</v>
      </c>
      <c r="Y2294">
        <v>15</v>
      </c>
      <c r="Z2294" s="10">
        <f t="shared" si="217"/>
        <v>0</v>
      </c>
      <c r="AA2294" s="10">
        <f t="shared" si="222"/>
        <v>0</v>
      </c>
      <c r="AB2294" t="str">
        <f t="shared" si="219"/>
        <v/>
      </c>
      <c r="AC2294">
        <f t="shared" si="220"/>
        <v>-2413470</v>
      </c>
      <c r="AD2294">
        <f t="shared" si="221"/>
        <v>6.25E-2</v>
      </c>
      <c r="AE2294" s="15">
        <v>43074</v>
      </c>
      <c r="AF2294" s="9">
        <v>-1.679277037451965E-3</v>
      </c>
      <c r="AG2294" s="12" t="s">
        <v>962</v>
      </c>
      <c r="AH2294" s="20">
        <v>43070.992361111108</v>
      </c>
      <c r="AI2294" s="12">
        <v>16</v>
      </c>
      <c r="AJ2294" s="12">
        <v>1</v>
      </c>
      <c r="AK2294" s="12">
        <v>6.6699999999999995E-2</v>
      </c>
      <c r="AL2294" s="17">
        <v>715300</v>
      </c>
      <c r="AM2294" s="17">
        <v>0.2</v>
      </c>
      <c r="AN2294" s="9"/>
      <c r="AO2294" s="9"/>
      <c r="AP2294" s="17">
        <v>0</v>
      </c>
      <c r="AQ2294" s="17">
        <v>11212</v>
      </c>
      <c r="AR2294" s="17">
        <v>0</v>
      </c>
      <c r="AS2294" s="17">
        <v>5.2999999999999999E-2</v>
      </c>
      <c r="AT2294" s="17">
        <v>0</v>
      </c>
      <c r="AU2294" s="12">
        <v>0.30769230769230771</v>
      </c>
      <c r="AV2294" s="12">
        <v>0</v>
      </c>
      <c r="AY2294" s="12">
        <v>747474000</v>
      </c>
      <c r="BA2294" s="12">
        <v>0</v>
      </c>
      <c r="BD2294" s="12">
        <v>0.2</v>
      </c>
      <c r="BE2294" s="12">
        <v>0</v>
      </c>
      <c r="BF2294" s="12">
        <v>0</v>
      </c>
      <c r="BG2294" s="12">
        <v>0.30769230769230771</v>
      </c>
      <c r="BH2294" s="12">
        <v>3.6999999999999998E-2</v>
      </c>
      <c r="BI2294" s="12">
        <v>5.2999999999999999E-2</v>
      </c>
      <c r="BJ2294" s="12">
        <v>1E-3</v>
      </c>
      <c r="BK2294" s="12">
        <v>0.10199999999999999</v>
      </c>
      <c r="BL2294" s="12">
        <v>-395</v>
      </c>
      <c r="BM2294" s="12">
        <v>939</v>
      </c>
      <c r="BN2294" s="12">
        <v>-982</v>
      </c>
      <c r="BO2294" s="12">
        <v>395</v>
      </c>
      <c r="BP2294" s="12">
        <v>-566</v>
      </c>
      <c r="BQ2294" s="12">
        <v>724</v>
      </c>
      <c r="BR2294" s="12">
        <v>-55</v>
      </c>
      <c r="BS2294" s="12">
        <v>833</v>
      </c>
      <c r="BT2294" s="12">
        <v>0.29939132857547773</v>
      </c>
      <c r="BU2294" s="12">
        <v>0.71137940641813879</v>
      </c>
      <c r="BV2294" s="12">
        <v>0.74254644954601279</v>
      </c>
      <c r="BW2294" s="12">
        <v>0.78672810594904907</v>
      </c>
      <c r="BX2294" s="12">
        <v>0.51871071969767368</v>
      </c>
      <c r="BY2294" s="12">
        <v>1788</v>
      </c>
      <c r="BZ2294" s="12">
        <v>0</v>
      </c>
      <c r="CB2294" s="12">
        <v>0.18728668941979523</v>
      </c>
      <c r="CC2294" s="12">
        <v>22830</v>
      </c>
      <c r="CD2294" s="12">
        <v>22770</v>
      </c>
      <c r="CE2294" s="12">
        <v>1.0678815489749431</v>
      </c>
      <c r="CH2294" s="22">
        <v>43070</v>
      </c>
      <c r="CI2294">
        <v>15</v>
      </c>
      <c r="CJ2294">
        <v>16</v>
      </c>
      <c r="CK2294">
        <v>15</v>
      </c>
      <c r="CL2294">
        <v>15</v>
      </c>
      <c r="CM2294" s="22">
        <v>43073</v>
      </c>
      <c r="CN2294">
        <v>15</v>
      </c>
      <c r="CO2294">
        <v>16</v>
      </c>
      <c r="CP2294">
        <v>15</v>
      </c>
      <c r="CQ2294">
        <v>15</v>
      </c>
      <c r="CR2294" s="22">
        <v>43074</v>
      </c>
      <c r="CS2294">
        <v>16</v>
      </c>
      <c r="CT2294">
        <v>16</v>
      </c>
      <c r="CU2294">
        <v>15</v>
      </c>
      <c r="CV2294">
        <v>15</v>
      </c>
    </row>
    <row r="2295" spans="1:100">
      <c r="A2295" s="22">
        <v>43070</v>
      </c>
      <c r="B2295">
        <v>31</v>
      </c>
      <c r="C2295">
        <v>34</v>
      </c>
      <c r="D2295">
        <v>31</v>
      </c>
      <c r="E2295">
        <v>34</v>
      </c>
      <c r="F2295" s="23">
        <f t="shared" si="218"/>
        <v>9.6774193548387011E-2</v>
      </c>
      <c r="G2295" s="22">
        <v>43073</v>
      </c>
      <c r="H2295">
        <v>35</v>
      </c>
      <c r="I2295">
        <v>36</v>
      </c>
      <c r="J2295">
        <v>34</v>
      </c>
      <c r="K2295">
        <v>34</v>
      </c>
      <c r="L2295" s="22">
        <v>43074</v>
      </c>
      <c r="M2295">
        <v>35</v>
      </c>
      <c r="N2295" s="4">
        <v>43073</v>
      </c>
      <c r="O2295" s="3" t="s">
        <v>15</v>
      </c>
      <c r="P2295" s="3">
        <v>3350</v>
      </c>
      <c r="Q2295" s="3" t="s">
        <v>215</v>
      </c>
      <c r="R2295" s="3" t="s">
        <v>17</v>
      </c>
      <c r="S2295" s="3">
        <v>0.05</v>
      </c>
      <c r="T2295" s="3" t="s">
        <v>64</v>
      </c>
      <c r="U2295" s="3">
        <v>0</v>
      </c>
      <c r="V2295" s="3">
        <v>14800</v>
      </c>
      <c r="W2295">
        <v>35</v>
      </c>
      <c r="X2295" s="4">
        <v>43074</v>
      </c>
      <c r="Y2295">
        <v>34</v>
      </c>
      <c r="Z2295" s="10">
        <f t="shared" si="217"/>
        <v>-14800</v>
      </c>
      <c r="AA2295" s="10">
        <f t="shared" si="222"/>
        <v>14800</v>
      </c>
      <c r="AB2295" t="str">
        <f t="shared" si="219"/>
        <v/>
      </c>
      <c r="AC2295">
        <f t="shared" si="220"/>
        <v>-2413470</v>
      </c>
      <c r="AD2295">
        <f t="shared" si="221"/>
        <v>2.5069637883008311E-2</v>
      </c>
      <c r="AE2295" s="15">
        <v>43074</v>
      </c>
      <c r="AF2295" s="9">
        <v>-1.679277037451965E-3</v>
      </c>
      <c r="AG2295" s="12" t="s">
        <v>960</v>
      </c>
      <c r="AH2295" s="20">
        <v>43070.989583333336</v>
      </c>
      <c r="AI2295" s="12">
        <v>35.9</v>
      </c>
      <c r="AJ2295" s="12">
        <v>1.9</v>
      </c>
      <c r="AK2295" s="12">
        <v>5.5899999999999998E-2</v>
      </c>
      <c r="AL2295" s="17">
        <v>61600</v>
      </c>
      <c r="AM2295" s="17">
        <v>0.3235294117647059</v>
      </c>
      <c r="AN2295" s="9"/>
      <c r="AO2295" s="9"/>
      <c r="AP2295" s="17">
        <v>0</v>
      </c>
      <c r="AQ2295" s="17">
        <v>9165</v>
      </c>
      <c r="AR2295" s="17">
        <v>1</v>
      </c>
      <c r="AS2295" s="17">
        <v>6.6000000000000003E-2</v>
      </c>
      <c r="AT2295" s="17">
        <v>0.72727272727272729</v>
      </c>
      <c r="AU2295" s="12">
        <v>0.40909090909090912</v>
      </c>
      <c r="AV2295" s="12">
        <v>0</v>
      </c>
      <c r="AW2295" s="12">
        <v>56.3</v>
      </c>
      <c r="AY2295" s="12">
        <v>269570337</v>
      </c>
      <c r="BA2295" s="12">
        <v>1</v>
      </c>
      <c r="BD2295" s="12">
        <v>0.3235294117647059</v>
      </c>
      <c r="BE2295" s="12">
        <v>1</v>
      </c>
      <c r="BF2295" s="12">
        <v>0.72727272727272729</v>
      </c>
      <c r="BG2295" s="12">
        <v>0.40909090909090912</v>
      </c>
      <c r="BH2295" s="12">
        <v>0.35699999999999998</v>
      </c>
      <c r="BI2295" s="12">
        <v>6.6000000000000003E-2</v>
      </c>
      <c r="BJ2295" s="12">
        <v>0</v>
      </c>
      <c r="BK2295" s="12">
        <v>0.749</v>
      </c>
      <c r="BL2295" s="12">
        <v>-158</v>
      </c>
      <c r="BM2295" s="12">
        <v>-530</v>
      </c>
      <c r="BN2295" s="12">
        <v>670</v>
      </c>
      <c r="BO2295" s="12">
        <v>380</v>
      </c>
      <c r="BP2295" s="12">
        <v>89</v>
      </c>
      <c r="BQ2295" s="12">
        <v>11</v>
      </c>
      <c r="BR2295" s="12">
        <v>29</v>
      </c>
      <c r="BS2295" s="12">
        <v>398</v>
      </c>
      <c r="BT2295" s="12">
        <v>0.33505821897736937</v>
      </c>
      <c r="BU2295" s="12">
        <v>0.64353103886324181</v>
      </c>
      <c r="BV2295" s="12">
        <v>0.67114321006801991</v>
      </c>
      <c r="BW2295" s="12">
        <v>0.69203785197989198</v>
      </c>
      <c r="BX2295" s="12">
        <v>0.54842580727518098</v>
      </c>
      <c r="BY2295" s="12">
        <v>1788</v>
      </c>
      <c r="BZ2295" s="12">
        <v>1</v>
      </c>
      <c r="CB2295" s="12">
        <v>0.18728668941979523</v>
      </c>
      <c r="CC2295" s="12">
        <v>22830</v>
      </c>
      <c r="CD2295" s="12">
        <v>22770</v>
      </c>
      <c r="CE2295" s="12">
        <v>1.7274554468712313</v>
      </c>
      <c r="CH2295" s="22">
        <v>43070</v>
      </c>
      <c r="CI2295">
        <v>31</v>
      </c>
      <c r="CJ2295">
        <v>34</v>
      </c>
      <c r="CK2295">
        <v>31</v>
      </c>
      <c r="CL2295">
        <v>34</v>
      </c>
      <c r="CM2295" s="22">
        <v>43073</v>
      </c>
      <c r="CN2295">
        <v>35</v>
      </c>
      <c r="CO2295">
        <v>36</v>
      </c>
      <c r="CP2295">
        <v>34</v>
      </c>
      <c r="CQ2295">
        <v>34</v>
      </c>
      <c r="CR2295" s="22">
        <v>43074</v>
      </c>
      <c r="CS2295">
        <v>35</v>
      </c>
      <c r="CT2295">
        <v>35</v>
      </c>
      <c r="CU2295">
        <v>33</v>
      </c>
      <c r="CV2295">
        <v>34</v>
      </c>
    </row>
    <row r="2296" spans="1:100">
      <c r="A2296" s="22">
        <v>43070</v>
      </c>
      <c r="B2296">
        <v>572</v>
      </c>
      <c r="C2296">
        <v>621</v>
      </c>
      <c r="D2296">
        <v>567</v>
      </c>
      <c r="E2296">
        <v>604</v>
      </c>
      <c r="F2296" s="23">
        <f t="shared" si="218"/>
        <v>5.5944055944056048E-2</v>
      </c>
      <c r="G2296" s="22">
        <v>43073</v>
      </c>
      <c r="H2296">
        <v>674</v>
      </c>
      <c r="I2296">
        <v>698</v>
      </c>
      <c r="J2296">
        <v>596</v>
      </c>
      <c r="K2296">
        <v>596</v>
      </c>
      <c r="L2296" s="22">
        <v>43074</v>
      </c>
      <c r="M2296">
        <v>602</v>
      </c>
      <c r="N2296" s="4">
        <v>43073</v>
      </c>
      <c r="O2296" s="3" t="s">
        <v>15</v>
      </c>
      <c r="P2296" s="3">
        <v>4585</v>
      </c>
      <c r="Q2296" s="3" t="s">
        <v>75</v>
      </c>
      <c r="R2296" s="3" t="s">
        <v>17</v>
      </c>
      <c r="S2296" s="3">
        <v>0.05</v>
      </c>
      <c r="T2296" s="3">
        <v>0</v>
      </c>
      <c r="U2296" s="3">
        <v>0</v>
      </c>
      <c r="V2296" s="3">
        <v>900</v>
      </c>
      <c r="W2296">
        <v>674</v>
      </c>
      <c r="X2296" s="4">
        <v>43074</v>
      </c>
      <c r="Y2296">
        <v>596</v>
      </c>
      <c r="Z2296" s="10">
        <f t="shared" si="217"/>
        <v>-70200</v>
      </c>
      <c r="AA2296" s="10">
        <f t="shared" si="222"/>
        <v>70200</v>
      </c>
      <c r="AB2296" t="str">
        <f t="shared" si="219"/>
        <v/>
      </c>
      <c r="AC2296">
        <f t="shared" si="220"/>
        <v>-2413470</v>
      </c>
      <c r="AD2296">
        <f t="shared" si="221"/>
        <v>1.812688821752273E-2</v>
      </c>
      <c r="AE2296" s="15">
        <v>43074</v>
      </c>
      <c r="AF2296" s="9">
        <v>-1.679277037451965E-3</v>
      </c>
      <c r="AG2296" s="12" t="s">
        <v>957</v>
      </c>
      <c r="AH2296" s="20">
        <v>43070.997916666667</v>
      </c>
      <c r="AI2296" s="12">
        <v>662</v>
      </c>
      <c r="AJ2296" s="12">
        <v>58</v>
      </c>
      <c r="AK2296" s="12">
        <v>9.6000000000000002E-2</v>
      </c>
      <c r="AL2296" s="17">
        <v>54500</v>
      </c>
      <c r="AM2296" s="17">
        <v>1.0182119205298013</v>
      </c>
      <c r="AN2296" s="17">
        <v>-1</v>
      </c>
      <c r="AO2296" s="9"/>
      <c r="AP2296" s="17">
        <v>0</v>
      </c>
      <c r="AQ2296" s="17">
        <v>7729</v>
      </c>
      <c r="AR2296" s="17">
        <v>0.70742358078602618</v>
      </c>
      <c r="AS2296" s="17">
        <v>0.32400000000000001</v>
      </c>
      <c r="AT2296" s="17">
        <v>0.46790123456790123</v>
      </c>
      <c r="AU2296" s="12">
        <v>0.15700082850041425</v>
      </c>
      <c r="AV2296" s="12">
        <v>0</v>
      </c>
      <c r="AY2296" s="12">
        <v>12796500</v>
      </c>
      <c r="BA2296" s="12">
        <v>0.6830357142857143</v>
      </c>
      <c r="BC2296" s="15">
        <v>42662</v>
      </c>
      <c r="BD2296" s="12">
        <v>1.0182119205298013</v>
      </c>
      <c r="BE2296" s="12">
        <v>0.70742358078602618</v>
      </c>
      <c r="BF2296" s="12">
        <v>0.46790123456790123</v>
      </c>
      <c r="BG2296" s="12">
        <v>0.15700082850041425</v>
      </c>
      <c r="BH2296" s="12">
        <v>9.5000000000000001E-2</v>
      </c>
      <c r="BI2296" s="12">
        <v>0.32400000000000001</v>
      </c>
      <c r="BJ2296" s="12">
        <v>0.13400000000000001</v>
      </c>
      <c r="BK2296" s="12">
        <v>0.311</v>
      </c>
      <c r="BL2296" s="12">
        <v>-3578</v>
      </c>
      <c r="BM2296" s="12">
        <v>-4150</v>
      </c>
      <c r="BN2296" s="12">
        <v>8113</v>
      </c>
      <c r="BO2296" s="12">
        <v>4267</v>
      </c>
      <c r="BP2296" s="12">
        <v>-1188</v>
      </c>
      <c r="BQ2296" s="12">
        <v>-8741</v>
      </c>
      <c r="BR2296" s="12">
        <v>12360</v>
      </c>
      <c r="BS2296" s="12">
        <v>3882</v>
      </c>
      <c r="BT2296" s="12">
        <v>0.35224104782891086</v>
      </c>
      <c r="BU2296" s="12">
        <v>0.45995275237640476</v>
      </c>
      <c r="BV2296" s="12">
        <v>0.47256711689105668</v>
      </c>
      <c r="BW2296" s="12">
        <v>0.48281898403195023</v>
      </c>
      <c r="BX2296" s="12">
        <v>0.46289180985340089</v>
      </c>
      <c r="BY2296" s="12">
        <v>1788</v>
      </c>
      <c r="BZ2296" s="12">
        <v>0.6830357142857143</v>
      </c>
      <c r="CB2296" s="12">
        <v>0.18728668941979523</v>
      </c>
      <c r="CC2296" s="12">
        <v>22830</v>
      </c>
      <c r="CD2296" s="12">
        <v>22770</v>
      </c>
      <c r="CE2296" s="12">
        <v>5.4366486144005783</v>
      </c>
      <c r="CH2296" s="22">
        <v>43070</v>
      </c>
      <c r="CI2296">
        <v>572</v>
      </c>
      <c r="CJ2296">
        <v>621</v>
      </c>
      <c r="CK2296">
        <v>567</v>
      </c>
      <c r="CL2296">
        <v>604</v>
      </c>
      <c r="CM2296" s="22">
        <v>43073</v>
      </c>
      <c r="CN2296">
        <v>674</v>
      </c>
      <c r="CO2296">
        <v>698</v>
      </c>
      <c r="CP2296">
        <v>596</v>
      </c>
      <c r="CQ2296">
        <v>596</v>
      </c>
      <c r="CR2296" s="22">
        <v>43074</v>
      </c>
      <c r="CS2296">
        <v>602</v>
      </c>
      <c r="CT2296">
        <v>608</v>
      </c>
      <c r="CU2296">
        <v>571</v>
      </c>
      <c r="CV2296">
        <v>583</v>
      </c>
    </row>
    <row r="2297" spans="1:100">
      <c r="A2297" s="22">
        <v>43070</v>
      </c>
      <c r="B2297">
        <v>26</v>
      </c>
      <c r="C2297">
        <v>26</v>
      </c>
      <c r="D2297">
        <v>25</v>
      </c>
      <c r="E2297">
        <v>26</v>
      </c>
      <c r="F2297" s="23">
        <f t="shared" si="218"/>
        <v>0</v>
      </c>
      <c r="G2297" s="22">
        <v>43073</v>
      </c>
      <c r="H2297">
        <v>25</v>
      </c>
      <c r="I2297">
        <v>26</v>
      </c>
      <c r="J2297">
        <v>25</v>
      </c>
      <c r="K2297">
        <v>26</v>
      </c>
      <c r="L2297" s="22">
        <v>43074</v>
      </c>
      <c r="M2297">
        <v>26</v>
      </c>
      <c r="N2297" s="4">
        <v>43073</v>
      </c>
      <c r="O2297" s="3" t="s">
        <v>11</v>
      </c>
      <c r="P2297" s="3">
        <v>6343</v>
      </c>
      <c r="Q2297" s="3" t="s">
        <v>328</v>
      </c>
      <c r="R2297" s="3" t="s">
        <v>13</v>
      </c>
      <c r="S2297" s="3">
        <v>0.05</v>
      </c>
      <c r="T2297" s="3">
        <v>1</v>
      </c>
      <c r="U2297" s="3">
        <v>0</v>
      </c>
      <c r="V2297" s="3">
        <v>20000</v>
      </c>
      <c r="W2297">
        <v>25</v>
      </c>
      <c r="X2297" s="4">
        <v>43074</v>
      </c>
      <c r="Y2297">
        <v>26</v>
      </c>
      <c r="Z2297" s="10">
        <f t="shared" si="217"/>
        <v>20000</v>
      </c>
      <c r="AA2297" s="10">
        <f t="shared" si="222"/>
        <v>20000</v>
      </c>
      <c r="AB2297" t="str">
        <f t="shared" si="219"/>
        <v/>
      </c>
      <c r="AC2297">
        <f t="shared" si="220"/>
        <v>-2413470</v>
      </c>
      <c r="AD2297">
        <f t="shared" si="221"/>
        <v>4.0160642570281624E-3</v>
      </c>
      <c r="AE2297" s="15">
        <v>43074</v>
      </c>
      <c r="AF2297" s="9">
        <v>-1.679277037451965E-3</v>
      </c>
      <c r="AG2297" s="12" t="s">
        <v>954</v>
      </c>
      <c r="AH2297" s="20">
        <v>43070.713888888888</v>
      </c>
      <c r="AI2297" s="12">
        <v>24.9</v>
      </c>
      <c r="AJ2297" s="12">
        <v>-1.1000000000000001</v>
      </c>
      <c r="AK2297" s="12">
        <v>-4.2299999999999997E-2</v>
      </c>
      <c r="AL2297" s="17">
        <v>36000</v>
      </c>
      <c r="AM2297" s="17">
        <v>0.30769230769230771</v>
      </c>
      <c r="AN2297" s="9"/>
      <c r="AO2297" s="9"/>
      <c r="AP2297" s="17">
        <v>5.72</v>
      </c>
      <c r="AQ2297" s="17">
        <v>11726</v>
      </c>
      <c r="AR2297" s="17">
        <v>0.83333333333333337</v>
      </c>
      <c r="AS2297" s="17">
        <v>0.10299999999999999</v>
      </c>
      <c r="AT2297" s="17">
        <v>0.8571428571428571</v>
      </c>
      <c r="AU2297" s="12">
        <v>0.9</v>
      </c>
      <c r="AV2297" s="12">
        <v>0.19</v>
      </c>
      <c r="AY2297" s="12">
        <v>450993208</v>
      </c>
      <c r="BA2297" s="12">
        <v>0.66666666666666663</v>
      </c>
      <c r="BD2297" s="12">
        <v>0.30769230769230771</v>
      </c>
      <c r="BE2297" s="12">
        <v>0.83333333333333337</v>
      </c>
      <c r="BF2297" s="12">
        <v>0.8571428571428571</v>
      </c>
      <c r="BG2297" s="12">
        <v>0.9</v>
      </c>
      <c r="BH2297" s="12">
        <v>4.0000000000000001E-3</v>
      </c>
      <c r="BI2297" s="12">
        <v>0.10299999999999999</v>
      </c>
      <c r="BJ2297" s="12">
        <v>0</v>
      </c>
      <c r="BK2297" s="12">
        <v>0.72099999999999997</v>
      </c>
      <c r="BL2297" s="12">
        <v>-71</v>
      </c>
      <c r="BM2297" s="12">
        <v>-151</v>
      </c>
      <c r="BN2297" s="12">
        <v>-144</v>
      </c>
      <c r="BO2297" s="12">
        <v>1178</v>
      </c>
      <c r="BP2297" s="12">
        <v>984</v>
      </c>
      <c r="BQ2297" s="12">
        <v>-434</v>
      </c>
      <c r="BR2297" s="12">
        <v>-24</v>
      </c>
      <c r="BS2297" s="12">
        <v>1547</v>
      </c>
      <c r="BT2297" s="12">
        <v>0.39200179384683631</v>
      </c>
      <c r="BU2297" s="12">
        <v>0.67916264050880382</v>
      </c>
      <c r="BV2297" s="12">
        <v>0.7195508496736106</v>
      </c>
      <c r="BW2297" s="12">
        <v>0.75602845728702162</v>
      </c>
      <c r="BX2297" s="12">
        <v>0.53038447079855244</v>
      </c>
      <c r="BY2297" s="12">
        <v>1788</v>
      </c>
      <c r="BZ2297" s="12">
        <v>0.66666666666666663</v>
      </c>
      <c r="CB2297" s="12">
        <v>0.18728668941979523</v>
      </c>
      <c r="CC2297" s="12">
        <v>22830</v>
      </c>
      <c r="CD2297" s="12">
        <v>22770</v>
      </c>
      <c r="CE2297" s="12">
        <v>1.6428946907306816</v>
      </c>
      <c r="CH2297" s="22">
        <v>43070</v>
      </c>
      <c r="CI2297">
        <v>26</v>
      </c>
      <c r="CJ2297">
        <v>26</v>
      </c>
      <c r="CK2297">
        <v>25</v>
      </c>
      <c r="CL2297">
        <v>26</v>
      </c>
      <c r="CM2297" s="22">
        <v>43073</v>
      </c>
      <c r="CN2297">
        <v>25</v>
      </c>
      <c r="CO2297">
        <v>26</v>
      </c>
      <c r="CP2297">
        <v>25</v>
      </c>
      <c r="CQ2297">
        <v>26</v>
      </c>
      <c r="CR2297" s="22">
        <v>43074</v>
      </c>
      <c r="CS2297">
        <v>26</v>
      </c>
      <c r="CT2297">
        <v>26</v>
      </c>
      <c r="CU2297">
        <v>25</v>
      </c>
      <c r="CV2297">
        <v>26</v>
      </c>
    </row>
    <row r="2298" spans="1:100">
      <c r="A2298" s="22">
        <v>43070</v>
      </c>
      <c r="B2298">
        <v>1033</v>
      </c>
      <c r="C2298">
        <v>1034</v>
      </c>
      <c r="D2298">
        <v>1011</v>
      </c>
      <c r="E2298">
        <v>1034</v>
      </c>
      <c r="F2298" s="23">
        <f t="shared" si="218"/>
        <v>9.6805421103574041E-4</v>
      </c>
      <c r="G2298" s="22">
        <v>43073</v>
      </c>
      <c r="H2298">
        <v>1034</v>
      </c>
      <c r="I2298">
        <v>1048</v>
      </c>
      <c r="J2298">
        <v>986</v>
      </c>
      <c r="K2298">
        <v>998</v>
      </c>
      <c r="L2298" s="22">
        <v>43074</v>
      </c>
      <c r="M2298">
        <v>981</v>
      </c>
      <c r="N2298" s="4">
        <v>43073</v>
      </c>
      <c r="O2298" s="3" t="s">
        <v>15</v>
      </c>
      <c r="P2298" s="3">
        <v>8769</v>
      </c>
      <c r="Q2298" s="3" t="s">
        <v>872</v>
      </c>
      <c r="R2298" s="3" t="s">
        <v>17</v>
      </c>
      <c r="S2298" s="3">
        <v>0.05</v>
      </c>
      <c r="T2298" s="3">
        <v>1</v>
      </c>
      <c r="U2298" s="3">
        <v>0</v>
      </c>
      <c r="V2298" s="3">
        <v>500</v>
      </c>
      <c r="W2298">
        <v>1034</v>
      </c>
      <c r="X2298" s="4">
        <v>43074</v>
      </c>
      <c r="Y2298">
        <v>998</v>
      </c>
      <c r="Z2298" s="10">
        <f t="shared" si="217"/>
        <v>-18000</v>
      </c>
      <c r="AA2298" s="10">
        <f t="shared" si="222"/>
        <v>18000</v>
      </c>
      <c r="AB2298" t="str">
        <f t="shared" si="219"/>
        <v/>
      </c>
      <c r="AC2298">
        <f t="shared" si="220"/>
        <v>-2413470</v>
      </c>
      <c r="AD2298">
        <f t="shared" si="221"/>
        <v>3.7243947858472959E-2</v>
      </c>
      <c r="AE2298" s="15">
        <v>43074</v>
      </c>
      <c r="AF2298" s="9">
        <v>-1.679277037451965E-3</v>
      </c>
      <c r="AG2298" s="12" t="s">
        <v>954</v>
      </c>
      <c r="AH2298" s="20">
        <v>43070.997916666667</v>
      </c>
      <c r="AI2298" s="12">
        <v>1074</v>
      </c>
      <c r="AJ2298" s="12">
        <v>40</v>
      </c>
      <c r="AK2298" s="12">
        <v>3.8699999999999998E-2</v>
      </c>
      <c r="AL2298" s="17">
        <v>34500</v>
      </c>
      <c r="AM2298" s="17">
        <v>0.49709864603481624</v>
      </c>
      <c r="AN2298" s="9"/>
      <c r="AO2298" s="9"/>
      <c r="AP2298" s="17">
        <v>37.83</v>
      </c>
      <c r="AQ2298" s="17">
        <v>17665</v>
      </c>
      <c r="AR2298" s="17">
        <v>0.27777777777777779</v>
      </c>
      <c r="AS2298" s="17">
        <v>0.17100000000000001</v>
      </c>
      <c r="AT2298" s="17">
        <v>0.5357142857142857</v>
      </c>
      <c r="AU2298" s="12">
        <v>0.57053571428571426</v>
      </c>
      <c r="AV2298" s="12">
        <v>0.87</v>
      </c>
      <c r="AY2298" s="12">
        <v>17084400</v>
      </c>
      <c r="BA2298" s="12">
        <v>0.49832775919732442</v>
      </c>
      <c r="BD2298" s="12">
        <v>0.49709864603481624</v>
      </c>
      <c r="BE2298" s="12">
        <v>0.27777777777777779</v>
      </c>
      <c r="BF2298" s="12">
        <v>0.5357142857142857</v>
      </c>
      <c r="BG2298" s="12">
        <v>0.57053571428571426</v>
      </c>
      <c r="BH2298" s="12">
        <v>0.151</v>
      </c>
      <c r="BI2298" s="12">
        <v>0.17100000000000001</v>
      </c>
      <c r="BJ2298" s="12">
        <v>0</v>
      </c>
      <c r="BK2298" s="12">
        <v>0.76600000000000001</v>
      </c>
      <c r="BL2298" s="12">
        <v>428</v>
      </c>
      <c r="BM2298" s="12">
        <v>-161</v>
      </c>
      <c r="BN2298" s="12">
        <v>-205</v>
      </c>
      <c r="BO2298" s="12">
        <v>496</v>
      </c>
      <c r="BP2298" s="12">
        <v>461</v>
      </c>
      <c r="BQ2298" s="12">
        <v>125</v>
      </c>
      <c r="BR2298" s="12">
        <v>-450</v>
      </c>
      <c r="BS2298" s="12">
        <v>434</v>
      </c>
      <c r="BT2298" s="12">
        <v>0.29939132857547773</v>
      </c>
      <c r="BU2298" s="12">
        <v>0.71137940641813879</v>
      </c>
      <c r="BV2298" s="12">
        <v>0.74254644954601279</v>
      </c>
      <c r="BW2298" s="12">
        <v>0.78672810594904907</v>
      </c>
      <c r="BX2298" s="12">
        <v>0.51871071969767368</v>
      </c>
      <c r="BY2298" s="12">
        <v>1788</v>
      </c>
      <c r="BZ2298" s="12">
        <v>0.49832775919732442</v>
      </c>
      <c r="CB2298" s="12">
        <v>0.18728668941979523</v>
      </c>
      <c r="CC2298" s="12">
        <v>22830</v>
      </c>
      <c r="CD2298" s="12">
        <v>22770</v>
      </c>
      <c r="CE2298" s="12">
        <v>2.6542123606050323</v>
      </c>
      <c r="CH2298" s="22">
        <v>43070</v>
      </c>
      <c r="CI2298">
        <v>1033</v>
      </c>
      <c r="CJ2298">
        <v>1034</v>
      </c>
      <c r="CK2298">
        <v>1011</v>
      </c>
      <c r="CL2298">
        <v>1034</v>
      </c>
      <c r="CM2298" s="22">
        <v>43073</v>
      </c>
      <c r="CN2298">
        <v>1034</v>
      </c>
      <c r="CO2298">
        <v>1048</v>
      </c>
      <c r="CP2298">
        <v>986</v>
      </c>
      <c r="CQ2298">
        <v>998</v>
      </c>
      <c r="CR2298" s="22">
        <v>43074</v>
      </c>
      <c r="CS2298">
        <v>981</v>
      </c>
      <c r="CT2298">
        <v>988</v>
      </c>
      <c r="CU2298">
        <v>936</v>
      </c>
      <c r="CV2298">
        <v>964</v>
      </c>
    </row>
    <row r="2299" spans="1:100">
      <c r="A2299" s="22">
        <v>43070</v>
      </c>
      <c r="B2299">
        <v>1418</v>
      </c>
      <c r="C2299">
        <v>1718</v>
      </c>
      <c r="D2299">
        <v>1418</v>
      </c>
      <c r="E2299">
        <v>1718</v>
      </c>
      <c r="F2299" s="23">
        <f t="shared" si="218"/>
        <v>0.21156558533145264</v>
      </c>
      <c r="G2299" s="22">
        <v>43073</v>
      </c>
      <c r="H2299">
        <v>2118</v>
      </c>
      <c r="I2299">
        <v>2118</v>
      </c>
      <c r="J2299">
        <v>2018</v>
      </c>
      <c r="K2299">
        <v>2118</v>
      </c>
      <c r="L2299" s="22">
        <v>43074</v>
      </c>
      <c r="M2299">
        <v>2205</v>
      </c>
      <c r="N2299" s="4">
        <v>43073</v>
      </c>
      <c r="O2299" s="3" t="s">
        <v>15</v>
      </c>
      <c r="P2299" s="3">
        <v>3223</v>
      </c>
      <c r="Q2299" s="3" t="s">
        <v>874</v>
      </c>
      <c r="R2299" s="3" t="s">
        <v>17</v>
      </c>
      <c r="S2299" s="3">
        <v>0.05</v>
      </c>
      <c r="T2299" s="3">
        <v>2</v>
      </c>
      <c r="U2299" s="3">
        <v>0</v>
      </c>
      <c r="V2299" s="3">
        <v>300</v>
      </c>
      <c r="W2299">
        <v>2118</v>
      </c>
      <c r="X2299" s="4">
        <v>43074</v>
      </c>
      <c r="Y2299">
        <v>2118</v>
      </c>
      <c r="Z2299" s="10">
        <f t="shared" si="217"/>
        <v>0</v>
      </c>
      <c r="AA2299" s="10">
        <f t="shared" si="222"/>
        <v>0</v>
      </c>
      <c r="AB2299" t="str">
        <f t="shared" si="219"/>
        <v/>
      </c>
      <c r="AC2299">
        <f t="shared" si="220"/>
        <v>-2413470</v>
      </c>
      <c r="AD2299">
        <f t="shared" si="221"/>
        <v>3.5190615835777095E-2</v>
      </c>
      <c r="AE2299" s="15">
        <v>43074</v>
      </c>
      <c r="AF2299" s="9">
        <v>-1.679277037451965E-3</v>
      </c>
      <c r="AG2299" s="12" t="s">
        <v>960</v>
      </c>
      <c r="AH2299" s="20">
        <v>43070.99722222222</v>
      </c>
      <c r="AI2299" s="12">
        <v>2046</v>
      </c>
      <c r="AJ2299" s="12">
        <v>328</v>
      </c>
      <c r="AK2299" s="12">
        <v>0.19089999999999999</v>
      </c>
      <c r="AL2299" s="17">
        <v>21900</v>
      </c>
      <c r="AM2299" s="17">
        <v>0.27066356228172295</v>
      </c>
      <c r="AN2299" s="9"/>
      <c r="AO2299" s="9"/>
      <c r="AP2299" s="17">
        <v>0</v>
      </c>
      <c r="AQ2299" s="17">
        <v>2246</v>
      </c>
      <c r="AR2299" s="17">
        <v>1</v>
      </c>
      <c r="AS2299" s="17">
        <v>0.223</v>
      </c>
      <c r="AT2299" s="17">
        <v>1</v>
      </c>
      <c r="AU2299" s="12">
        <v>0.67427122940430928</v>
      </c>
      <c r="AV2299" s="12">
        <v>1.1599999999999999</v>
      </c>
      <c r="AY2299" s="12">
        <v>1307280</v>
      </c>
      <c r="BA2299" s="12">
        <v>1</v>
      </c>
      <c r="BD2299" s="12">
        <v>0.27066356228172295</v>
      </c>
      <c r="BE2299" s="12">
        <v>1</v>
      </c>
      <c r="BF2299" s="12">
        <v>1</v>
      </c>
      <c r="BG2299" s="12">
        <v>0.67427122940430928</v>
      </c>
      <c r="BH2299" s="12">
        <v>5.0000000000000001E-3</v>
      </c>
      <c r="BI2299" s="12">
        <v>0.223</v>
      </c>
      <c r="BJ2299" s="12">
        <v>0</v>
      </c>
      <c r="BK2299" s="12">
        <v>0.69299999999999995</v>
      </c>
      <c r="BL2299" s="12">
        <v>323</v>
      </c>
      <c r="BM2299" s="12">
        <v>-256</v>
      </c>
      <c r="BN2299" s="12">
        <v>215</v>
      </c>
      <c r="BO2299" s="12">
        <v>676</v>
      </c>
      <c r="BP2299" s="12">
        <v>203</v>
      </c>
      <c r="BQ2299" s="12">
        <v>-188</v>
      </c>
      <c r="BR2299" s="12">
        <v>-117</v>
      </c>
      <c r="BS2299" s="12">
        <v>393</v>
      </c>
      <c r="BT2299" s="12">
        <v>0.33505821897736937</v>
      </c>
      <c r="BU2299" s="12">
        <v>0.64353103886324181</v>
      </c>
      <c r="BV2299" s="12">
        <v>0.67114321006801991</v>
      </c>
      <c r="BW2299" s="12">
        <v>0.69203785197989198</v>
      </c>
      <c r="BX2299" s="12">
        <v>0.54842580727518098</v>
      </c>
      <c r="BY2299" s="12">
        <v>1788</v>
      </c>
      <c r="BZ2299" s="12">
        <v>1</v>
      </c>
      <c r="CB2299" s="12">
        <v>0.18728668941979523</v>
      </c>
      <c r="CC2299" s="12">
        <v>22830</v>
      </c>
      <c r="CD2299" s="12">
        <v>22770</v>
      </c>
      <c r="CE2299" s="12">
        <v>1.4451831207024113</v>
      </c>
      <c r="CH2299" s="22">
        <v>43070</v>
      </c>
      <c r="CI2299">
        <v>1418</v>
      </c>
      <c r="CJ2299">
        <v>1718</v>
      </c>
      <c r="CK2299">
        <v>1418</v>
      </c>
      <c r="CL2299">
        <v>1718</v>
      </c>
      <c r="CM2299" s="22">
        <v>43073</v>
      </c>
      <c r="CN2299">
        <v>2118</v>
      </c>
      <c r="CO2299">
        <v>2118</v>
      </c>
      <c r="CP2299">
        <v>2018</v>
      </c>
      <c r="CQ2299">
        <v>2118</v>
      </c>
      <c r="CR2299" s="22">
        <v>43074</v>
      </c>
      <c r="CS2299">
        <v>2205</v>
      </c>
      <c r="CT2299">
        <v>2480</v>
      </c>
      <c r="CU2299">
        <v>1950</v>
      </c>
      <c r="CV2299">
        <v>2026</v>
      </c>
    </row>
    <row r="2300" spans="1:100">
      <c r="A2300" s="22">
        <v>43070</v>
      </c>
      <c r="B2300">
        <v>269</v>
      </c>
      <c r="C2300">
        <v>270</v>
      </c>
      <c r="D2300">
        <v>267</v>
      </c>
      <c r="E2300">
        <v>269</v>
      </c>
      <c r="F2300" s="23">
        <f t="shared" si="218"/>
        <v>0</v>
      </c>
      <c r="G2300" s="22">
        <v>43073</v>
      </c>
      <c r="H2300">
        <v>261</v>
      </c>
      <c r="I2300">
        <v>265</v>
      </c>
      <c r="J2300">
        <v>260</v>
      </c>
      <c r="K2300">
        <v>264</v>
      </c>
      <c r="L2300" s="22">
        <v>43074</v>
      </c>
      <c r="M2300">
        <v>261</v>
      </c>
      <c r="N2300" s="4">
        <v>43073</v>
      </c>
      <c r="O2300" s="3" t="s">
        <v>11</v>
      </c>
      <c r="P2300" s="3">
        <v>3598</v>
      </c>
      <c r="Q2300" s="3" t="s">
        <v>875</v>
      </c>
      <c r="R2300" s="3" t="s">
        <v>13</v>
      </c>
      <c r="S2300" s="3">
        <v>0.05</v>
      </c>
      <c r="T2300" s="3">
        <v>2</v>
      </c>
      <c r="U2300" s="3">
        <v>0</v>
      </c>
      <c r="V2300" s="3">
        <v>1900</v>
      </c>
      <c r="W2300">
        <v>261</v>
      </c>
      <c r="X2300" s="4">
        <v>43074</v>
      </c>
      <c r="Y2300">
        <v>264</v>
      </c>
      <c r="Z2300" s="10">
        <f t="shared" si="217"/>
        <v>5700</v>
      </c>
      <c r="AA2300" s="10">
        <f t="shared" si="222"/>
        <v>5700</v>
      </c>
      <c r="AB2300" t="str">
        <f t="shared" si="219"/>
        <v/>
      </c>
      <c r="AC2300">
        <f t="shared" si="220"/>
        <v>-2413470</v>
      </c>
      <c r="AD2300">
        <f t="shared" si="221"/>
        <v>4.3165467625899234E-2</v>
      </c>
      <c r="AE2300" s="15">
        <v>43074</v>
      </c>
      <c r="AF2300" s="9">
        <v>-1.679277037451965E-3</v>
      </c>
      <c r="AG2300" s="12" t="s">
        <v>954</v>
      </c>
      <c r="AH2300" s="20">
        <v>43070.993750000001</v>
      </c>
      <c r="AI2300" s="12">
        <v>250.2</v>
      </c>
      <c r="AJ2300" s="12">
        <v>-18.8</v>
      </c>
      <c r="AK2300" s="12">
        <v>-6.9900000000000004E-2</v>
      </c>
      <c r="AL2300" s="17">
        <v>16100</v>
      </c>
      <c r="AM2300" s="17">
        <v>0.12267657992565056</v>
      </c>
      <c r="AN2300" s="9"/>
      <c r="AO2300" s="9"/>
      <c r="AP2300" s="17">
        <v>0</v>
      </c>
      <c r="AQ2300" s="17">
        <v>4022</v>
      </c>
      <c r="AR2300" s="17">
        <v>0.42553191489361702</v>
      </c>
      <c r="AS2300" s="17">
        <v>0.192</v>
      </c>
      <c r="AT2300" s="17">
        <v>0.64935064935064934</v>
      </c>
      <c r="AU2300" s="12">
        <v>0.73529411764705888</v>
      </c>
      <c r="AV2300" s="12">
        <v>1.86</v>
      </c>
      <c r="AY2300" s="12">
        <v>14950074</v>
      </c>
      <c r="BA2300" s="12">
        <v>0.13043478260869565</v>
      </c>
      <c r="BD2300" s="12">
        <v>0.12267657992565056</v>
      </c>
      <c r="BE2300" s="12">
        <v>0.42553191489361702</v>
      </c>
      <c r="BF2300" s="12">
        <v>0.64935064935064934</v>
      </c>
      <c r="BG2300" s="12">
        <v>0.73529411764705888</v>
      </c>
      <c r="BH2300" s="12">
        <v>0</v>
      </c>
      <c r="BI2300" s="12">
        <v>0.192</v>
      </c>
      <c r="BJ2300" s="12">
        <v>0</v>
      </c>
      <c r="BK2300" s="12">
        <v>0.45500000000000002</v>
      </c>
      <c r="BL2300" s="12">
        <v>242</v>
      </c>
      <c r="BM2300" s="12">
        <v>-106</v>
      </c>
      <c r="BN2300" s="12">
        <v>-29</v>
      </c>
      <c r="BO2300" s="12">
        <v>778</v>
      </c>
      <c r="BP2300" s="12">
        <v>1</v>
      </c>
      <c r="BQ2300" s="12">
        <v>-113</v>
      </c>
      <c r="BR2300" s="12">
        <v>234</v>
      </c>
      <c r="BS2300" s="12">
        <v>610</v>
      </c>
      <c r="BT2300" s="12">
        <v>0.39200179384683631</v>
      </c>
      <c r="BU2300" s="12">
        <v>0.67916264050880382</v>
      </c>
      <c r="BV2300" s="12">
        <v>0.7195508496736106</v>
      </c>
      <c r="BW2300" s="12">
        <v>0.75602845728702162</v>
      </c>
      <c r="BX2300" s="12">
        <v>0.53038447079855244</v>
      </c>
      <c r="BY2300" s="12">
        <v>1788</v>
      </c>
      <c r="BZ2300" s="12">
        <v>0.13043478260869565</v>
      </c>
      <c r="CB2300" s="12">
        <v>0.18728668941979523</v>
      </c>
      <c r="CC2300" s="12">
        <v>22830</v>
      </c>
      <c r="CD2300" s="12">
        <v>22770</v>
      </c>
      <c r="CE2300" s="12">
        <v>0.65502028096976062</v>
      </c>
      <c r="CH2300" s="22">
        <v>43070</v>
      </c>
      <c r="CI2300">
        <v>269</v>
      </c>
      <c r="CJ2300">
        <v>270</v>
      </c>
      <c r="CK2300">
        <v>267</v>
      </c>
      <c r="CL2300">
        <v>269</v>
      </c>
      <c r="CM2300" s="22">
        <v>43073</v>
      </c>
      <c r="CN2300">
        <v>261</v>
      </c>
      <c r="CO2300">
        <v>265</v>
      </c>
      <c r="CP2300">
        <v>260</v>
      </c>
      <c r="CQ2300">
        <v>264</v>
      </c>
      <c r="CR2300" s="22">
        <v>43074</v>
      </c>
      <c r="CS2300">
        <v>261</v>
      </c>
      <c r="CT2300">
        <v>262</v>
      </c>
      <c r="CU2300">
        <v>260</v>
      </c>
      <c r="CV2300">
        <v>260</v>
      </c>
    </row>
    <row r="2301" spans="1:100">
      <c r="A2301" s="22">
        <v>43070</v>
      </c>
      <c r="B2301">
        <v>630</v>
      </c>
      <c r="C2301">
        <v>635</v>
      </c>
      <c r="D2301">
        <v>621</v>
      </c>
      <c r="E2301">
        <v>631</v>
      </c>
      <c r="F2301" s="23">
        <f t="shared" si="218"/>
        <v>1.5873015873015817E-3</v>
      </c>
      <c r="G2301" s="22">
        <v>43073</v>
      </c>
      <c r="H2301">
        <v>731</v>
      </c>
      <c r="I2301">
        <v>731</v>
      </c>
      <c r="J2301">
        <v>731</v>
      </c>
      <c r="K2301">
        <v>731</v>
      </c>
      <c r="L2301" s="22">
        <v>43074</v>
      </c>
      <c r="M2301">
        <v>720</v>
      </c>
      <c r="N2301" s="4">
        <v>43073</v>
      </c>
      <c r="O2301" s="3" t="s">
        <v>15</v>
      </c>
      <c r="P2301" s="3">
        <v>8892</v>
      </c>
      <c r="Q2301" s="3" t="s">
        <v>238</v>
      </c>
      <c r="R2301" s="3" t="s">
        <v>17</v>
      </c>
      <c r="S2301" s="3">
        <v>0.05</v>
      </c>
      <c r="T2301" s="3">
        <v>1</v>
      </c>
      <c r="U2301" s="3">
        <v>0</v>
      </c>
      <c r="V2301" s="3">
        <v>800</v>
      </c>
      <c r="W2301">
        <v>731</v>
      </c>
      <c r="X2301" s="4">
        <v>43074</v>
      </c>
      <c r="Y2301">
        <v>731</v>
      </c>
      <c r="Z2301" s="10">
        <f t="shared" si="217"/>
        <v>0</v>
      </c>
      <c r="AA2301" s="10">
        <f t="shared" si="222"/>
        <v>0</v>
      </c>
      <c r="AB2301" t="str">
        <f t="shared" si="219"/>
        <v/>
      </c>
      <c r="AC2301">
        <f t="shared" si="220"/>
        <v>-2413470</v>
      </c>
      <c r="AD2301">
        <f t="shared" si="221"/>
        <v>2.2377622377622419E-2</v>
      </c>
      <c r="AE2301" s="15">
        <v>43074</v>
      </c>
      <c r="AF2301" s="9">
        <v>-1.679277037451965E-3</v>
      </c>
      <c r="AG2301" s="12" t="s">
        <v>962</v>
      </c>
      <c r="AH2301" s="20">
        <v>43070.99722222222</v>
      </c>
      <c r="AI2301" s="12">
        <v>715</v>
      </c>
      <c r="AJ2301" s="12">
        <v>84</v>
      </c>
      <c r="AK2301" s="12">
        <v>0.1331</v>
      </c>
      <c r="AL2301" s="17">
        <v>14000</v>
      </c>
      <c r="AM2301" s="17">
        <v>0.32646592709984151</v>
      </c>
      <c r="AN2301" s="9"/>
      <c r="AO2301" s="17">
        <v>0</v>
      </c>
      <c r="AP2301" s="17">
        <v>2.0299999999999998</v>
      </c>
      <c r="AQ2301" s="17">
        <v>44087</v>
      </c>
      <c r="AR2301" s="17">
        <v>1</v>
      </c>
      <c r="AS2301" s="17">
        <v>6.7000000000000004E-2</v>
      </c>
      <c r="AT2301" s="17">
        <v>1</v>
      </c>
      <c r="AU2301" s="12">
        <v>1</v>
      </c>
      <c r="AV2301" s="12">
        <v>2.38</v>
      </c>
      <c r="AY2301" s="12">
        <v>69868887</v>
      </c>
      <c r="BA2301" s="12">
        <v>1</v>
      </c>
      <c r="BD2301" s="12">
        <v>0.32646592709984151</v>
      </c>
      <c r="BE2301" s="12">
        <v>1</v>
      </c>
      <c r="BF2301" s="12">
        <v>1</v>
      </c>
      <c r="BG2301" s="12">
        <v>1</v>
      </c>
      <c r="BH2301" s="12">
        <v>0.14299999999999999</v>
      </c>
      <c r="BI2301" s="12">
        <v>6.7000000000000004E-2</v>
      </c>
      <c r="BJ2301" s="12">
        <v>2.7E-2</v>
      </c>
      <c r="BK2301" s="12">
        <v>0.56699999999999995</v>
      </c>
      <c r="BL2301" s="12">
        <v>4093</v>
      </c>
      <c r="BM2301" s="12">
        <v>2294</v>
      </c>
      <c r="BN2301" s="12">
        <v>-4450</v>
      </c>
      <c r="BO2301" s="12">
        <v>3824</v>
      </c>
      <c r="BP2301" s="12">
        <v>1112</v>
      </c>
      <c r="BQ2301" s="12">
        <v>241</v>
      </c>
      <c r="BR2301" s="12">
        <v>-556</v>
      </c>
      <c r="BS2301" s="12">
        <v>1887</v>
      </c>
      <c r="BT2301" s="12">
        <v>0.29939132857547773</v>
      </c>
      <c r="BU2301" s="12">
        <v>0.71137940641813879</v>
      </c>
      <c r="BV2301" s="12">
        <v>0.74254644954601279</v>
      </c>
      <c r="BW2301" s="12">
        <v>0.78672810594904907</v>
      </c>
      <c r="BX2301" s="12">
        <v>0.51871071969767368</v>
      </c>
      <c r="BY2301" s="12">
        <v>1788</v>
      </c>
      <c r="BZ2301" s="12">
        <v>1</v>
      </c>
      <c r="CB2301" s="12">
        <v>0.18728668941979523</v>
      </c>
      <c r="CC2301" s="12">
        <v>22830</v>
      </c>
      <c r="CD2301" s="12">
        <v>22770</v>
      </c>
      <c r="CE2301" s="12">
        <v>1.7431346995945978</v>
      </c>
      <c r="CH2301" s="22">
        <v>43070</v>
      </c>
      <c r="CI2301">
        <v>630</v>
      </c>
      <c r="CJ2301">
        <v>635</v>
      </c>
      <c r="CK2301">
        <v>621</v>
      </c>
      <c r="CL2301">
        <v>631</v>
      </c>
      <c r="CM2301" s="22">
        <v>43073</v>
      </c>
      <c r="CN2301">
        <v>731</v>
      </c>
      <c r="CO2301">
        <v>731</v>
      </c>
      <c r="CP2301">
        <v>731</v>
      </c>
      <c r="CQ2301">
        <v>731</v>
      </c>
      <c r="CR2301" s="22">
        <v>43074</v>
      </c>
      <c r="CS2301">
        <v>720</v>
      </c>
      <c r="CT2301">
        <v>727</v>
      </c>
      <c r="CU2301">
        <v>678</v>
      </c>
      <c r="CV2301">
        <v>706</v>
      </c>
    </row>
    <row r="2302" spans="1:100">
      <c r="A2302" s="22">
        <v>43070</v>
      </c>
      <c r="B2302">
        <v>1285</v>
      </c>
      <c r="C2302">
        <v>1285</v>
      </c>
      <c r="D2302">
        <v>1285</v>
      </c>
      <c r="E2302">
        <v>1285</v>
      </c>
      <c r="F2302" s="23">
        <f t="shared" si="218"/>
        <v>0</v>
      </c>
      <c r="G2302" s="22">
        <v>43073</v>
      </c>
      <c r="H2302">
        <v>1222</v>
      </c>
      <c r="I2302">
        <v>1249</v>
      </c>
      <c r="J2302">
        <v>1181</v>
      </c>
      <c r="K2302">
        <v>1187</v>
      </c>
      <c r="L2302" s="22">
        <v>43074</v>
      </c>
      <c r="M2302">
        <v>1190</v>
      </c>
      <c r="N2302" s="4">
        <v>43073</v>
      </c>
      <c r="O2302" s="3" t="s">
        <v>11</v>
      </c>
      <c r="P2302" s="3">
        <v>4026</v>
      </c>
      <c r="Q2302" s="3" t="s">
        <v>876</v>
      </c>
      <c r="R2302" s="3" t="s">
        <v>13</v>
      </c>
      <c r="S2302" s="3">
        <v>0.05</v>
      </c>
      <c r="T2302" s="3">
        <v>2</v>
      </c>
      <c r="U2302" s="3">
        <v>0</v>
      </c>
      <c r="V2302" s="3">
        <v>400</v>
      </c>
      <c r="W2302">
        <v>1222</v>
      </c>
      <c r="X2302" s="4">
        <v>43074</v>
      </c>
      <c r="Y2302">
        <v>1187</v>
      </c>
      <c r="Z2302" s="10">
        <f t="shared" si="217"/>
        <v>-14000</v>
      </c>
      <c r="AA2302" s="10">
        <f t="shared" si="222"/>
        <v>14000</v>
      </c>
      <c r="AB2302" t="str">
        <f t="shared" si="219"/>
        <v/>
      </c>
      <c r="AC2302">
        <f t="shared" si="220"/>
        <v>-2413470</v>
      </c>
      <c r="AD2302">
        <f t="shared" si="221"/>
        <v>1.132686084142398E-2</v>
      </c>
      <c r="AE2302" s="15">
        <v>43074</v>
      </c>
      <c r="AF2302" s="9">
        <v>-1.679277037451965E-3</v>
      </c>
      <c r="AG2302" s="12" t="s">
        <v>954</v>
      </c>
      <c r="AH2302" s="20">
        <v>43070.994444444441</v>
      </c>
      <c r="AI2302" s="12">
        <v>1236</v>
      </c>
      <c r="AJ2302" s="12">
        <v>-49</v>
      </c>
      <c r="AK2302" s="12">
        <v>-3.8100000000000002E-2</v>
      </c>
      <c r="AL2302" s="17">
        <v>11300</v>
      </c>
      <c r="AM2302" s="17">
        <v>0.51284046692606999</v>
      </c>
      <c r="AN2302" s="9"/>
      <c r="AO2302" s="9"/>
      <c r="AP2302" s="17">
        <v>78.42</v>
      </c>
      <c r="AQ2302" s="17">
        <v>11873</v>
      </c>
      <c r="AR2302" s="17">
        <v>0</v>
      </c>
      <c r="AS2302" s="17">
        <v>0.40200000000000002</v>
      </c>
      <c r="AT2302" s="17">
        <v>0.16289198606271776</v>
      </c>
      <c r="AU2302" s="12">
        <v>0.48828541001064962</v>
      </c>
      <c r="AV2302" s="12">
        <v>1.87</v>
      </c>
      <c r="AY2302" s="12">
        <v>9240000</v>
      </c>
      <c r="BA2302" s="12">
        <v>0</v>
      </c>
      <c r="BD2302" s="12">
        <v>0.51284046692606999</v>
      </c>
      <c r="BE2302" s="12">
        <v>0</v>
      </c>
      <c r="BF2302" s="12">
        <v>0.16289198606271776</v>
      </c>
      <c r="BG2302" s="12">
        <v>0.48828541001064962</v>
      </c>
      <c r="BH2302" s="12">
        <v>0</v>
      </c>
      <c r="BI2302" s="12">
        <v>0.40200000000000002</v>
      </c>
      <c r="BJ2302" s="12">
        <v>0</v>
      </c>
      <c r="BK2302" s="12">
        <v>0.48</v>
      </c>
      <c r="BL2302" s="12">
        <v>539</v>
      </c>
      <c r="BM2302" s="12">
        <v>-2015</v>
      </c>
      <c r="BN2302" s="12">
        <v>1479</v>
      </c>
      <c r="BO2302" s="12">
        <v>1551</v>
      </c>
      <c r="BP2302" s="12">
        <v>1544</v>
      </c>
      <c r="BQ2302" s="12">
        <v>-1151</v>
      </c>
      <c r="BR2302" s="12">
        <v>-647</v>
      </c>
      <c r="BS2302" s="12">
        <v>1547</v>
      </c>
      <c r="BT2302" s="12">
        <v>0.39200179384683631</v>
      </c>
      <c r="BU2302" s="12">
        <v>0.67916264050880382</v>
      </c>
      <c r="BV2302" s="12">
        <v>0.7195508496736106</v>
      </c>
      <c r="BW2302" s="12">
        <v>0.75602845728702162</v>
      </c>
      <c r="BX2302" s="12">
        <v>0.53038447079855244</v>
      </c>
      <c r="BY2302" s="12">
        <v>1788</v>
      </c>
      <c r="BZ2302" s="12">
        <v>0</v>
      </c>
      <c r="CB2302" s="12">
        <v>0.18728668941979523</v>
      </c>
      <c r="CC2302" s="12">
        <v>22830</v>
      </c>
      <c r="CD2302" s="12">
        <v>22770</v>
      </c>
      <c r="CE2302" s="12">
        <v>2.7382643609902231</v>
      </c>
      <c r="CH2302" s="22">
        <v>43070</v>
      </c>
      <c r="CI2302">
        <v>1285</v>
      </c>
      <c r="CJ2302">
        <v>1285</v>
      </c>
      <c r="CK2302">
        <v>1285</v>
      </c>
      <c r="CL2302">
        <v>1285</v>
      </c>
      <c r="CM2302" s="22">
        <v>43073</v>
      </c>
      <c r="CN2302">
        <v>1222</v>
      </c>
      <c r="CO2302">
        <v>1249</v>
      </c>
      <c r="CP2302">
        <v>1181</v>
      </c>
      <c r="CQ2302">
        <v>1187</v>
      </c>
      <c r="CR2302" s="22">
        <v>43074</v>
      </c>
      <c r="CS2302">
        <v>1190</v>
      </c>
      <c r="CT2302">
        <v>1229</v>
      </c>
      <c r="CU2302">
        <v>1181</v>
      </c>
      <c r="CV2302">
        <v>1229</v>
      </c>
    </row>
    <row r="2303" spans="1:100">
      <c r="A2303" s="22">
        <v>43070</v>
      </c>
      <c r="B2303">
        <v>360</v>
      </c>
      <c r="C2303">
        <v>364</v>
      </c>
      <c r="D2303">
        <v>357</v>
      </c>
      <c r="E2303">
        <v>360</v>
      </c>
      <c r="F2303" s="23">
        <f t="shared" si="218"/>
        <v>0</v>
      </c>
      <c r="G2303" s="22">
        <v>43073</v>
      </c>
      <c r="H2303">
        <v>440</v>
      </c>
      <c r="I2303">
        <v>440</v>
      </c>
      <c r="J2303">
        <v>440</v>
      </c>
      <c r="K2303">
        <v>440</v>
      </c>
      <c r="L2303" s="22">
        <v>43074</v>
      </c>
      <c r="M2303">
        <v>520</v>
      </c>
      <c r="N2303" s="4">
        <v>43073</v>
      </c>
      <c r="O2303" s="3" t="s">
        <v>15</v>
      </c>
      <c r="P2303" s="3">
        <v>4317</v>
      </c>
      <c r="Q2303" s="3" t="s">
        <v>107</v>
      </c>
      <c r="R2303" s="3" t="s">
        <v>17</v>
      </c>
      <c r="S2303" s="3">
        <v>0.05</v>
      </c>
      <c r="T2303" s="3">
        <v>2</v>
      </c>
      <c r="U2303" s="3">
        <v>0</v>
      </c>
      <c r="V2303" s="3">
        <v>1400</v>
      </c>
      <c r="W2303">
        <v>440</v>
      </c>
      <c r="X2303" s="4">
        <v>43074</v>
      </c>
      <c r="Y2303">
        <v>440</v>
      </c>
      <c r="Z2303" s="10">
        <f t="shared" si="217"/>
        <v>0</v>
      </c>
      <c r="AA2303" s="10">
        <f t="shared" si="222"/>
        <v>0</v>
      </c>
      <c r="AB2303" t="str">
        <f t="shared" si="219"/>
        <v/>
      </c>
      <c r="AC2303">
        <f t="shared" si="220"/>
        <v>-2413470</v>
      </c>
      <c r="AD2303">
        <f t="shared" si="221"/>
        <v>0</v>
      </c>
      <c r="AE2303" s="15">
        <v>43074</v>
      </c>
      <c r="AF2303" s="9">
        <v>-1.679277037451965E-3</v>
      </c>
      <c r="AG2303" s="12" t="s">
        <v>960</v>
      </c>
      <c r="AH2303" s="20">
        <v>43070.948611111111</v>
      </c>
      <c r="AI2303" s="12">
        <v>440</v>
      </c>
      <c r="AJ2303" s="12">
        <v>80</v>
      </c>
      <c r="AK2303" s="12">
        <v>0.22220000000000001</v>
      </c>
      <c r="AL2303" s="17">
        <v>10100</v>
      </c>
      <c r="AM2303" s="17">
        <v>0.29722222222222222</v>
      </c>
      <c r="AN2303" s="9"/>
      <c r="AO2303" s="9"/>
      <c r="AP2303" s="17">
        <v>0</v>
      </c>
      <c r="AQ2303" s="17">
        <v>5158</v>
      </c>
      <c r="AR2303" s="17">
        <v>0.91304347826086951</v>
      </c>
      <c r="AS2303" s="17">
        <v>0.114</v>
      </c>
      <c r="AT2303" s="17">
        <v>0.94827586206896552</v>
      </c>
      <c r="AU2303" s="12">
        <v>0.30180180180180183</v>
      </c>
      <c r="AV2303" s="12">
        <v>1.67</v>
      </c>
      <c r="AY2303" s="12">
        <v>14328976</v>
      </c>
      <c r="BA2303" s="12">
        <v>1</v>
      </c>
      <c r="BD2303" s="12">
        <v>0.29722222222222222</v>
      </c>
      <c r="BE2303" s="12">
        <v>0.91304347826086951</v>
      </c>
      <c r="BF2303" s="12">
        <v>0.94827586206896552</v>
      </c>
      <c r="BG2303" s="12">
        <v>0.30180180180180183</v>
      </c>
      <c r="BH2303" s="12">
        <v>5.0000000000000001E-3</v>
      </c>
      <c r="BI2303" s="12">
        <v>0.114</v>
      </c>
      <c r="BJ2303" s="12">
        <v>0</v>
      </c>
      <c r="BK2303" s="12">
        <v>0.65200000000000002</v>
      </c>
      <c r="BL2303" s="12">
        <v>4</v>
      </c>
      <c r="BM2303" s="12">
        <v>-678</v>
      </c>
      <c r="BN2303" s="12">
        <v>-243</v>
      </c>
      <c r="BO2303" s="12">
        <v>731</v>
      </c>
      <c r="BP2303" s="12">
        <v>1163</v>
      </c>
      <c r="BQ2303" s="12">
        <v>-1307</v>
      </c>
      <c r="BR2303" s="12">
        <v>1055</v>
      </c>
      <c r="BS2303" s="12">
        <v>1649</v>
      </c>
      <c r="BT2303" s="12">
        <v>0.33505821897736937</v>
      </c>
      <c r="BU2303" s="12">
        <v>0.64353103886324181</v>
      </c>
      <c r="BV2303" s="12">
        <v>0.67114321006801991</v>
      </c>
      <c r="BW2303" s="12">
        <v>0.69203785197989198</v>
      </c>
      <c r="BX2303" s="12">
        <v>0.54842580727518098</v>
      </c>
      <c r="BY2303" s="12">
        <v>1788</v>
      </c>
      <c r="BZ2303" s="12">
        <v>1</v>
      </c>
      <c r="CB2303" s="12">
        <v>0.18728668941979523</v>
      </c>
      <c r="CC2303" s="12">
        <v>22830</v>
      </c>
      <c r="CD2303" s="12">
        <v>22770</v>
      </c>
      <c r="CE2303" s="12">
        <v>1.586990635282207</v>
      </c>
      <c r="CH2303" s="22">
        <v>43070</v>
      </c>
      <c r="CI2303">
        <v>360</v>
      </c>
      <c r="CJ2303">
        <v>364</v>
      </c>
      <c r="CK2303">
        <v>357</v>
      </c>
      <c r="CL2303">
        <v>360</v>
      </c>
      <c r="CM2303" s="22">
        <v>43073</v>
      </c>
      <c r="CN2303">
        <v>440</v>
      </c>
      <c r="CO2303">
        <v>440</v>
      </c>
      <c r="CP2303">
        <v>440</v>
      </c>
      <c r="CQ2303">
        <v>440</v>
      </c>
      <c r="CR2303" s="22">
        <v>43074</v>
      </c>
      <c r="CS2303">
        <v>520</v>
      </c>
      <c r="CT2303">
        <v>520</v>
      </c>
      <c r="CU2303">
        <v>520</v>
      </c>
      <c r="CV2303">
        <v>520</v>
      </c>
    </row>
    <row r="2304" spans="1:100">
      <c r="F2304" s="23" t="str">
        <f t="shared" si="218"/>
        <v/>
      </c>
      <c r="N2304" s="4">
        <v>43073</v>
      </c>
      <c r="O2304" s="3" t="s">
        <v>15</v>
      </c>
      <c r="P2304" s="3">
        <v>3937</v>
      </c>
      <c r="Q2304" s="3" t="s">
        <v>371</v>
      </c>
      <c r="R2304" s="3" t="s">
        <v>17</v>
      </c>
      <c r="S2304" s="3">
        <v>0.05</v>
      </c>
      <c r="T2304" s="3">
        <v>2</v>
      </c>
      <c r="U2304" s="3">
        <v>0</v>
      </c>
      <c r="V2304" s="3">
        <v>400</v>
      </c>
      <c r="X2304" s="4">
        <v>43074</v>
      </c>
      <c r="Z2304" s="10">
        <f t="shared" si="217"/>
        <v>0</v>
      </c>
      <c r="AA2304" s="10">
        <f t="shared" si="222"/>
        <v>0</v>
      </c>
      <c r="AB2304" t="str">
        <f t="shared" si="219"/>
        <v/>
      </c>
      <c r="AC2304">
        <f t="shared" si="220"/>
        <v>-2413470</v>
      </c>
      <c r="AD2304">
        <f t="shared" si="221"/>
        <v>1</v>
      </c>
      <c r="AE2304" s="15">
        <v>43074</v>
      </c>
      <c r="AF2304" s="9">
        <v>-1.679277037451965E-3</v>
      </c>
      <c r="AG2304" s="12" t="s">
        <v>957</v>
      </c>
      <c r="AH2304" s="20">
        <v>43070.996527777781</v>
      </c>
      <c r="AI2304" s="12">
        <v>1660</v>
      </c>
      <c r="AJ2304" s="12">
        <v>99</v>
      </c>
      <c r="AK2304" s="12">
        <v>6.3399999999999998E-2</v>
      </c>
      <c r="AL2304" s="17">
        <v>7800</v>
      </c>
      <c r="AM2304" s="17">
        <v>0.51456000000000002</v>
      </c>
      <c r="AN2304" s="9"/>
      <c r="AO2304" s="9"/>
      <c r="AP2304" s="17">
        <v>0</v>
      </c>
      <c r="AQ2304" s="17">
        <v>17405</v>
      </c>
      <c r="AR2304" s="17">
        <v>0.73925159235668791</v>
      </c>
      <c r="AS2304" s="17">
        <v>3.5000000000000003E-2</v>
      </c>
      <c r="AT2304" s="17">
        <v>0.73925159235668791</v>
      </c>
      <c r="AU2304" s="12">
        <v>0.74313725490196081</v>
      </c>
      <c r="AV2304" s="12">
        <v>0</v>
      </c>
      <c r="AY2304" s="12">
        <v>11149760</v>
      </c>
      <c r="BA2304" s="12">
        <v>0.98380566801619429</v>
      </c>
      <c r="BD2304" s="12">
        <v>0.51456000000000002</v>
      </c>
      <c r="BE2304" s="12">
        <v>0.73925159235668791</v>
      </c>
      <c r="BF2304" s="12">
        <v>0.73925159235668791</v>
      </c>
      <c r="BG2304" s="12">
        <v>0.74313725490196081</v>
      </c>
      <c r="BH2304" s="12">
        <v>0</v>
      </c>
      <c r="BI2304" s="12">
        <v>3.5000000000000003E-2</v>
      </c>
      <c r="BJ2304" s="12">
        <v>0</v>
      </c>
      <c r="BK2304" s="12">
        <v>0.92300000000000004</v>
      </c>
      <c r="BL2304" s="12">
        <v>655</v>
      </c>
      <c r="BM2304" s="12">
        <v>655</v>
      </c>
      <c r="BN2304" s="12">
        <v>655</v>
      </c>
      <c r="BO2304" s="12">
        <v>655</v>
      </c>
      <c r="BP2304" s="12">
        <v>410</v>
      </c>
      <c r="BQ2304" s="12">
        <v>410</v>
      </c>
      <c r="BR2304" s="12">
        <v>410</v>
      </c>
      <c r="BS2304" s="12">
        <v>410</v>
      </c>
      <c r="BT2304" s="12">
        <v>0.35224104782891086</v>
      </c>
      <c r="BU2304" s="12">
        <v>0.45995275237640476</v>
      </c>
      <c r="BV2304" s="12">
        <v>0.47256711689105668</v>
      </c>
      <c r="BW2304" s="12">
        <v>0.48281898403195023</v>
      </c>
      <c r="BX2304" s="12">
        <v>0.46289180985340089</v>
      </c>
      <c r="BY2304" s="12">
        <v>1788</v>
      </c>
      <c r="BZ2304" s="12">
        <v>0.98380566801619429</v>
      </c>
      <c r="CB2304" s="12">
        <v>0.18728668941979523</v>
      </c>
      <c r="CC2304" s="12">
        <v>22830</v>
      </c>
      <c r="CD2304" s="12">
        <v>22770</v>
      </c>
      <c r="CE2304" s="12">
        <v>2.7474456492027333</v>
      </c>
    </row>
    <row r="2305" spans="1:100">
      <c r="F2305" s="23" t="str">
        <f t="shared" si="218"/>
        <v/>
      </c>
      <c r="N2305" s="4">
        <v>43073</v>
      </c>
      <c r="O2305" s="3" t="s">
        <v>11</v>
      </c>
      <c r="P2305" s="3">
        <v>3547</v>
      </c>
      <c r="Q2305" s="3" t="s">
        <v>870</v>
      </c>
      <c r="R2305" s="3" t="s">
        <v>13</v>
      </c>
      <c r="S2305" s="3">
        <v>0.05</v>
      </c>
      <c r="T2305" s="3">
        <v>2</v>
      </c>
      <c r="U2305" s="3">
        <v>0</v>
      </c>
      <c r="V2305" s="3">
        <v>100</v>
      </c>
      <c r="X2305" s="4">
        <v>43074</v>
      </c>
      <c r="Z2305" s="10">
        <f t="shared" si="217"/>
        <v>0</v>
      </c>
      <c r="AA2305" s="10">
        <f t="shared" si="222"/>
        <v>0</v>
      </c>
      <c r="AB2305" t="str">
        <f t="shared" si="219"/>
        <v/>
      </c>
      <c r="AC2305">
        <f t="shared" si="220"/>
        <v>-2413470</v>
      </c>
      <c r="AD2305">
        <f t="shared" si="221"/>
        <v>1</v>
      </c>
      <c r="AE2305" s="15">
        <v>43074</v>
      </c>
      <c r="AF2305" s="9">
        <v>-1.679277037451965E-3</v>
      </c>
      <c r="AG2305" s="12" t="s">
        <v>957</v>
      </c>
      <c r="AH2305" s="20">
        <v>43070.962500000001</v>
      </c>
      <c r="AI2305" s="12">
        <v>5898</v>
      </c>
      <c r="AJ2305" s="12">
        <v>-262</v>
      </c>
      <c r="AK2305" s="12">
        <v>-4.2500000000000003E-2</v>
      </c>
      <c r="AL2305" s="17">
        <v>7100</v>
      </c>
      <c r="AM2305" s="17">
        <v>0.71714643304130166</v>
      </c>
      <c r="AN2305" s="9"/>
      <c r="AO2305" s="9"/>
      <c r="AP2305" s="17">
        <v>146.5</v>
      </c>
      <c r="AQ2305" s="17">
        <v>55612</v>
      </c>
      <c r="AR2305" s="17">
        <v>1</v>
      </c>
      <c r="AS2305" s="17">
        <v>0.17299999999999999</v>
      </c>
      <c r="AT2305" s="17">
        <v>1</v>
      </c>
      <c r="AU2305" s="12">
        <v>1</v>
      </c>
      <c r="AV2305" s="12">
        <v>0.19</v>
      </c>
      <c r="AY2305" s="12">
        <v>9027960</v>
      </c>
      <c r="BA2305" s="12">
        <v>0.51284403669724776</v>
      </c>
      <c r="BD2305" s="12">
        <v>0.71714643304130166</v>
      </c>
      <c r="BE2305" s="12">
        <v>1</v>
      </c>
      <c r="BF2305" s="12">
        <v>1</v>
      </c>
      <c r="BG2305" s="12">
        <v>1</v>
      </c>
      <c r="BH2305" s="12">
        <v>1.9E-2</v>
      </c>
      <c r="BI2305" s="12">
        <v>0.17299999999999999</v>
      </c>
      <c r="BJ2305" s="12">
        <v>3.3000000000000002E-2</v>
      </c>
      <c r="BK2305" s="12">
        <v>0.82199999999999995</v>
      </c>
      <c r="BL2305" s="12">
        <v>492</v>
      </c>
      <c r="BM2305" s="12">
        <v>-433</v>
      </c>
      <c r="BN2305" s="12">
        <v>996</v>
      </c>
      <c r="BO2305" s="12">
        <v>1883</v>
      </c>
      <c r="BP2305" s="12">
        <v>441</v>
      </c>
      <c r="BQ2305" s="12">
        <v>-318</v>
      </c>
      <c r="BR2305" s="12">
        <v>162</v>
      </c>
      <c r="BS2305" s="12">
        <v>827</v>
      </c>
      <c r="BT2305" s="12">
        <v>0.35224104782891086</v>
      </c>
      <c r="BU2305" s="12">
        <v>0.45995275237640476</v>
      </c>
      <c r="BV2305" s="12">
        <v>0.47256711689105668</v>
      </c>
      <c r="BW2305" s="12">
        <v>0.48281898403195023</v>
      </c>
      <c r="BX2305" s="12">
        <v>0.46289180985340089</v>
      </c>
      <c r="BY2305" s="12">
        <v>1788</v>
      </c>
      <c r="BZ2305" s="12">
        <v>0.51284403669724776</v>
      </c>
      <c r="CB2305" s="12">
        <v>0.18728668941979523</v>
      </c>
      <c r="CC2305" s="12">
        <v>22830</v>
      </c>
      <c r="CD2305" s="12">
        <v>22770</v>
      </c>
      <c r="CE2305" s="12">
        <v>3.8291372187900024</v>
      </c>
    </row>
    <row r="2306" spans="1:100">
      <c r="A2306" s="22">
        <v>43070</v>
      </c>
      <c r="B2306">
        <v>184</v>
      </c>
      <c r="C2306">
        <v>199</v>
      </c>
      <c r="D2306">
        <v>179</v>
      </c>
      <c r="E2306">
        <v>181</v>
      </c>
      <c r="F2306" s="23">
        <f t="shared" si="218"/>
        <v>-1.6304347826086918E-2</v>
      </c>
      <c r="G2306" s="22">
        <v>43073</v>
      </c>
      <c r="H2306">
        <v>177</v>
      </c>
      <c r="I2306">
        <v>177</v>
      </c>
      <c r="J2306">
        <v>169</v>
      </c>
      <c r="K2306">
        <v>171</v>
      </c>
      <c r="L2306" s="22">
        <v>43074</v>
      </c>
      <c r="M2306">
        <v>171</v>
      </c>
      <c r="N2306" s="4">
        <v>43073</v>
      </c>
      <c r="O2306" s="3" t="s">
        <v>11</v>
      </c>
      <c r="P2306" s="3">
        <v>2776</v>
      </c>
      <c r="Q2306" s="3" t="s">
        <v>829</v>
      </c>
      <c r="R2306" s="3" t="s">
        <v>13</v>
      </c>
      <c r="S2306" s="3">
        <v>0.05</v>
      </c>
      <c r="T2306" s="3">
        <v>0</v>
      </c>
      <c r="U2306" s="3">
        <v>0</v>
      </c>
      <c r="V2306" s="3">
        <v>2800</v>
      </c>
      <c r="W2306">
        <v>177</v>
      </c>
      <c r="X2306" s="4">
        <v>43074</v>
      </c>
      <c r="Y2306">
        <v>171</v>
      </c>
      <c r="Z2306" s="10">
        <f t="shared" si="217"/>
        <v>-16800</v>
      </c>
      <c r="AA2306" s="10">
        <f t="shared" si="222"/>
        <v>16800</v>
      </c>
      <c r="AB2306" t="str">
        <f t="shared" si="219"/>
        <v/>
      </c>
      <c r="AC2306">
        <f t="shared" si="220"/>
        <v>-2413470</v>
      </c>
      <c r="AD2306">
        <f t="shared" si="221"/>
        <v>1.0850942318675116E-2</v>
      </c>
      <c r="AE2306" s="15">
        <v>43074</v>
      </c>
      <c r="AF2306" s="9">
        <v>-1.679277037451965E-3</v>
      </c>
      <c r="AG2306" s="12" t="s">
        <v>960</v>
      </c>
      <c r="AH2306" s="20">
        <v>43070.994444444441</v>
      </c>
      <c r="AI2306" s="12">
        <v>175.1</v>
      </c>
      <c r="AJ2306" s="12">
        <v>-5.9</v>
      </c>
      <c r="AK2306" s="12">
        <v>-3.2599999999999997E-2</v>
      </c>
      <c r="AL2306" s="17">
        <v>6300</v>
      </c>
      <c r="AM2306" s="17">
        <v>1.2375690607734806</v>
      </c>
      <c r="AN2306" s="9"/>
      <c r="AO2306" s="9"/>
      <c r="AP2306" s="17">
        <v>0</v>
      </c>
      <c r="AQ2306" s="17">
        <v>1629</v>
      </c>
      <c r="AR2306" s="17">
        <v>0.45959595959595961</v>
      </c>
      <c r="AS2306" s="17">
        <v>0.154</v>
      </c>
      <c r="AT2306" s="17">
        <v>0.48058252427184467</v>
      </c>
      <c r="AU2306" s="12">
        <v>0.50232558139534889</v>
      </c>
      <c r="AV2306" s="12">
        <v>0</v>
      </c>
      <c r="AW2306" s="12">
        <v>53.8</v>
      </c>
      <c r="AY2306" s="12">
        <v>9002000</v>
      </c>
      <c r="BA2306" s="12">
        <v>0.35</v>
      </c>
      <c r="BD2306" s="12">
        <v>1.2375690607734806</v>
      </c>
      <c r="BE2306" s="12">
        <v>0.45959595959595961</v>
      </c>
      <c r="BF2306" s="12">
        <v>0.48058252427184467</v>
      </c>
      <c r="BG2306" s="12">
        <v>0.50232558139534889</v>
      </c>
      <c r="BH2306" s="12">
        <v>0.249</v>
      </c>
      <c r="BI2306" s="12">
        <v>0.154</v>
      </c>
      <c r="BJ2306" s="12">
        <v>0</v>
      </c>
      <c r="BK2306" s="12">
        <v>0.749</v>
      </c>
      <c r="BL2306" s="12">
        <v>152</v>
      </c>
      <c r="BM2306" s="12">
        <v>5</v>
      </c>
      <c r="BN2306" s="12">
        <v>-161</v>
      </c>
      <c r="BO2306" s="12">
        <v>52</v>
      </c>
      <c r="BP2306" s="12">
        <v>191</v>
      </c>
      <c r="BQ2306" s="12">
        <v>58</v>
      </c>
      <c r="BR2306" s="12">
        <v>-283</v>
      </c>
      <c r="BS2306" s="12">
        <v>56</v>
      </c>
      <c r="BT2306" s="12">
        <v>0.33505821897736937</v>
      </c>
      <c r="BU2306" s="12">
        <v>0.64353103886324181</v>
      </c>
      <c r="BV2306" s="12">
        <v>0.67114321006801991</v>
      </c>
      <c r="BW2306" s="12">
        <v>0.69203785197989198</v>
      </c>
      <c r="BX2306" s="12">
        <v>0.54842580727518098</v>
      </c>
      <c r="BY2306" s="12">
        <v>1788</v>
      </c>
      <c r="BZ2306" s="12">
        <v>0.35</v>
      </c>
      <c r="CB2306" s="12">
        <v>0.18728668941979523</v>
      </c>
      <c r="CC2306" s="12">
        <v>22830</v>
      </c>
      <c r="CD2306" s="12">
        <v>22770</v>
      </c>
      <c r="CE2306" s="12">
        <v>6.6078858279112493</v>
      </c>
      <c r="CH2306" s="22">
        <v>43070</v>
      </c>
      <c r="CI2306">
        <v>184</v>
      </c>
      <c r="CJ2306">
        <v>199</v>
      </c>
      <c r="CK2306">
        <v>179</v>
      </c>
      <c r="CL2306">
        <v>181</v>
      </c>
      <c r="CM2306" s="22">
        <v>43073</v>
      </c>
      <c r="CN2306">
        <v>177</v>
      </c>
      <c r="CO2306">
        <v>177</v>
      </c>
      <c r="CP2306">
        <v>169</v>
      </c>
      <c r="CQ2306">
        <v>171</v>
      </c>
      <c r="CR2306" s="22">
        <v>43074</v>
      </c>
      <c r="CS2306">
        <v>171</v>
      </c>
      <c r="CT2306">
        <v>171</v>
      </c>
      <c r="CU2306">
        <v>161</v>
      </c>
      <c r="CV2306">
        <v>166</v>
      </c>
    </row>
    <row r="2307" spans="1:100">
      <c r="F2307" s="23" t="str">
        <f t="shared" si="218"/>
        <v/>
      </c>
      <c r="N2307" s="4">
        <v>43073</v>
      </c>
      <c r="O2307" s="3" t="s">
        <v>15</v>
      </c>
      <c r="P2307" s="3">
        <v>3464</v>
      </c>
      <c r="Q2307" s="3" t="s">
        <v>544</v>
      </c>
      <c r="R2307" s="3" t="s">
        <v>17</v>
      </c>
      <c r="S2307" s="3">
        <v>0.05</v>
      </c>
      <c r="T2307" s="3">
        <v>2</v>
      </c>
      <c r="U2307" s="3">
        <v>0</v>
      </c>
      <c r="V2307" s="3">
        <v>400</v>
      </c>
      <c r="X2307" s="4">
        <v>43074</v>
      </c>
      <c r="Z2307" s="10">
        <f t="shared" ref="Z2307:Z2370" si="223">(Y2307-W2307)*V2307</f>
        <v>0</v>
      </c>
      <c r="AA2307" s="10">
        <f t="shared" si="222"/>
        <v>0</v>
      </c>
      <c r="AB2307" t="str">
        <f t="shared" si="219"/>
        <v/>
      </c>
      <c r="AC2307">
        <f t="shared" si="220"/>
        <v>-2413470</v>
      </c>
      <c r="AD2307">
        <f t="shared" si="221"/>
        <v>1</v>
      </c>
      <c r="AE2307" s="15">
        <v>43074</v>
      </c>
      <c r="AF2307" s="9">
        <v>-1.679277037451965E-3</v>
      </c>
      <c r="AG2307" s="12" t="s">
        <v>960</v>
      </c>
      <c r="AH2307" s="20">
        <v>43070.996527777781</v>
      </c>
      <c r="AI2307" s="12">
        <v>1640</v>
      </c>
      <c r="AJ2307" s="12">
        <v>140</v>
      </c>
      <c r="AK2307" s="12">
        <v>9.3299999999999994E-2</v>
      </c>
      <c r="AL2307" s="17">
        <v>4200</v>
      </c>
      <c r="AM2307" s="17">
        <v>0.28727144866385373</v>
      </c>
      <c r="AN2307" s="9"/>
      <c r="AO2307" s="9"/>
      <c r="AP2307" s="17">
        <v>0</v>
      </c>
      <c r="AQ2307" s="17">
        <v>5011</v>
      </c>
      <c r="AR2307" s="17">
        <v>0.81725888324873097</v>
      </c>
      <c r="AS2307" s="17">
        <v>0</v>
      </c>
      <c r="AT2307" s="17">
        <v>0.8917293233082707</v>
      </c>
      <c r="AU2307" s="12">
        <v>0.64109014675052411</v>
      </c>
      <c r="AV2307" s="12">
        <v>1.33</v>
      </c>
      <c r="AY2307" s="12">
        <v>3340800</v>
      </c>
      <c r="BA2307" s="12">
        <v>1</v>
      </c>
      <c r="BD2307" s="12">
        <v>0.28727144866385373</v>
      </c>
      <c r="BE2307" s="12">
        <v>0.81725888324873097</v>
      </c>
      <c r="BF2307" s="12">
        <v>0.8917293233082707</v>
      </c>
      <c r="BG2307" s="12">
        <v>0.64109014675052411</v>
      </c>
      <c r="BH2307" s="12">
        <v>0</v>
      </c>
      <c r="BI2307" s="12">
        <v>0</v>
      </c>
      <c r="BJ2307" s="12">
        <v>0</v>
      </c>
      <c r="BK2307" s="12">
        <v>1</v>
      </c>
      <c r="BL2307" s="12">
        <v>-2901</v>
      </c>
      <c r="BM2307" s="12">
        <v>82</v>
      </c>
      <c r="BN2307" s="12">
        <v>3074</v>
      </c>
      <c r="BO2307" s="12">
        <v>1097</v>
      </c>
      <c r="BP2307" s="12">
        <v>-1036</v>
      </c>
      <c r="BQ2307" s="12">
        <v>-222</v>
      </c>
      <c r="BR2307" s="12">
        <v>1198</v>
      </c>
      <c r="BS2307" s="12">
        <v>841</v>
      </c>
      <c r="BT2307" s="12">
        <v>0.33505821897736937</v>
      </c>
      <c r="BU2307" s="12">
        <v>0.64353103886324181</v>
      </c>
      <c r="BV2307" s="12">
        <v>0.67114321006801991</v>
      </c>
      <c r="BW2307" s="12">
        <v>0.69203785197989198</v>
      </c>
      <c r="BX2307" s="12">
        <v>0.54842580727518098</v>
      </c>
      <c r="BY2307" s="12">
        <v>1788</v>
      </c>
      <c r="BZ2307" s="12">
        <v>1</v>
      </c>
      <c r="CB2307" s="12">
        <v>0.18728668941979523</v>
      </c>
      <c r="CC2307" s="12">
        <v>22830</v>
      </c>
      <c r="CD2307" s="12">
        <v>22770</v>
      </c>
      <c r="CE2307" s="12">
        <v>1.5338593978771597</v>
      </c>
    </row>
    <row r="2308" spans="1:100">
      <c r="A2308" s="22">
        <v>43070</v>
      </c>
      <c r="B2308">
        <v>780</v>
      </c>
      <c r="C2308">
        <v>791</v>
      </c>
      <c r="D2308">
        <v>780</v>
      </c>
      <c r="E2308">
        <v>786</v>
      </c>
      <c r="F2308" s="23">
        <f t="shared" si="218"/>
        <v>7.692307692307665E-3</v>
      </c>
      <c r="G2308" s="22">
        <v>43073</v>
      </c>
      <c r="H2308">
        <v>809</v>
      </c>
      <c r="I2308">
        <v>875</v>
      </c>
      <c r="J2308">
        <v>808</v>
      </c>
      <c r="K2308">
        <v>867</v>
      </c>
      <c r="L2308" s="22">
        <v>43074</v>
      </c>
      <c r="M2308">
        <v>861</v>
      </c>
      <c r="N2308" s="4">
        <v>43073</v>
      </c>
      <c r="O2308" s="3" t="s">
        <v>15</v>
      </c>
      <c r="P2308" s="3">
        <v>4996</v>
      </c>
      <c r="Q2308" s="3" t="s">
        <v>386</v>
      </c>
      <c r="R2308" s="3" t="s">
        <v>17</v>
      </c>
      <c r="S2308" s="3">
        <v>0.05</v>
      </c>
      <c r="T2308" s="3">
        <v>1</v>
      </c>
      <c r="U2308" s="3">
        <v>0</v>
      </c>
      <c r="V2308" s="3">
        <v>700</v>
      </c>
      <c r="W2308">
        <v>809</v>
      </c>
      <c r="X2308" s="4">
        <v>43074</v>
      </c>
      <c r="Y2308">
        <v>867</v>
      </c>
      <c r="Z2308" s="10">
        <f t="shared" si="223"/>
        <v>40600</v>
      </c>
      <c r="AA2308" s="10">
        <f t="shared" si="222"/>
        <v>40600</v>
      </c>
      <c r="AB2308" t="str">
        <f t="shared" si="219"/>
        <v/>
      </c>
      <c r="AC2308">
        <f t="shared" si="220"/>
        <v>-2413470</v>
      </c>
      <c r="AD2308">
        <f t="shared" si="221"/>
        <v>2.5301204819277112E-2</v>
      </c>
      <c r="AE2308" s="15">
        <v>43074</v>
      </c>
      <c r="AF2308" s="9">
        <v>-1.679277037451965E-3</v>
      </c>
      <c r="AG2308" s="12" t="s">
        <v>962</v>
      </c>
      <c r="AH2308" s="20">
        <v>43070.995833333334</v>
      </c>
      <c r="AI2308" s="12">
        <v>830</v>
      </c>
      <c r="AJ2308" s="12">
        <v>44</v>
      </c>
      <c r="AK2308" s="12">
        <v>5.6000000000000001E-2</v>
      </c>
      <c r="AL2308" s="17">
        <v>3900</v>
      </c>
      <c r="AM2308" s="17">
        <v>0.27608142493638677</v>
      </c>
      <c r="AN2308" s="17">
        <v>0</v>
      </c>
      <c r="AO2308" s="17">
        <v>0</v>
      </c>
      <c r="AP2308" s="17">
        <v>1.38</v>
      </c>
      <c r="AQ2308" s="17">
        <v>104683</v>
      </c>
      <c r="AR2308" s="17">
        <v>0.81428571428571428</v>
      </c>
      <c r="AS2308" s="17">
        <v>0.13200000000000001</v>
      </c>
      <c r="AT2308" s="17">
        <v>0.81775700934579443</v>
      </c>
      <c r="AU2308" s="12">
        <v>0.32151029748283755</v>
      </c>
      <c r="AV2308" s="12">
        <v>1.02</v>
      </c>
      <c r="AY2308" s="12">
        <v>133184612</v>
      </c>
      <c r="BA2308" s="12">
        <v>1</v>
      </c>
      <c r="BB2308" s="12">
        <v>1</v>
      </c>
      <c r="BC2308" s="15">
        <v>42626</v>
      </c>
      <c r="BD2308" s="12">
        <v>0.27608142493638677</v>
      </c>
      <c r="BE2308" s="12">
        <v>0.81428571428571428</v>
      </c>
      <c r="BF2308" s="12">
        <v>0.81775700934579443</v>
      </c>
      <c r="BG2308" s="12">
        <v>0.32151029748283755</v>
      </c>
      <c r="BH2308" s="12">
        <v>8.7999999999999995E-2</v>
      </c>
      <c r="BI2308" s="12">
        <v>0.13200000000000001</v>
      </c>
      <c r="BJ2308" s="12" t="s">
        <v>968</v>
      </c>
      <c r="BK2308" s="12">
        <v>0.64200000000000002</v>
      </c>
      <c r="BL2308" s="12">
        <v>1676</v>
      </c>
      <c r="BM2308" s="12">
        <v>-1788</v>
      </c>
      <c r="BN2308" s="12">
        <v>3550</v>
      </c>
      <c r="BO2308" s="12">
        <v>10466</v>
      </c>
      <c r="BP2308" s="12">
        <v>1298</v>
      </c>
      <c r="BQ2308" s="12">
        <v>-1532</v>
      </c>
      <c r="BR2308" s="12">
        <v>-888</v>
      </c>
      <c r="BS2308" s="12">
        <v>6749</v>
      </c>
      <c r="BT2308" s="12">
        <v>0.29939132857547773</v>
      </c>
      <c r="BU2308" s="12">
        <v>0.71137940641813879</v>
      </c>
      <c r="BV2308" s="12">
        <v>0.74254644954601279</v>
      </c>
      <c r="BW2308" s="12">
        <v>0.78672810594904907</v>
      </c>
      <c r="BX2308" s="12">
        <v>0.51871071969767368</v>
      </c>
      <c r="BY2308" s="12">
        <v>1788</v>
      </c>
      <c r="BZ2308" s="12">
        <v>1</v>
      </c>
      <c r="CB2308" s="12">
        <v>0.18728668941979523</v>
      </c>
      <c r="CC2308" s="12">
        <v>22830</v>
      </c>
      <c r="CD2308" s="12">
        <v>22770</v>
      </c>
      <c r="CE2308" s="12">
        <v>1.4741112985213907</v>
      </c>
      <c r="CH2308" s="22">
        <v>43070</v>
      </c>
      <c r="CI2308">
        <v>780</v>
      </c>
      <c r="CJ2308">
        <v>791</v>
      </c>
      <c r="CK2308">
        <v>780</v>
      </c>
      <c r="CL2308">
        <v>786</v>
      </c>
      <c r="CM2308" s="22">
        <v>43073</v>
      </c>
      <c r="CN2308">
        <v>809</v>
      </c>
      <c r="CO2308">
        <v>875</v>
      </c>
      <c r="CP2308">
        <v>808</v>
      </c>
      <c r="CQ2308">
        <v>867</v>
      </c>
      <c r="CR2308" s="22">
        <v>43074</v>
      </c>
      <c r="CS2308">
        <v>861</v>
      </c>
      <c r="CT2308">
        <v>861</v>
      </c>
      <c r="CU2308">
        <v>816</v>
      </c>
      <c r="CV2308">
        <v>838</v>
      </c>
    </row>
    <row r="2309" spans="1:100">
      <c r="A2309" s="22">
        <v>43070</v>
      </c>
      <c r="B2309">
        <v>1130</v>
      </c>
      <c r="C2309">
        <v>1148</v>
      </c>
      <c r="D2309">
        <v>1124</v>
      </c>
      <c r="E2309">
        <v>1141</v>
      </c>
      <c r="F2309" s="23">
        <f t="shared" si="218"/>
        <v>9.7345132743362761E-3</v>
      </c>
      <c r="G2309" s="22">
        <v>43073</v>
      </c>
      <c r="H2309">
        <v>1201</v>
      </c>
      <c r="I2309">
        <v>1210</v>
      </c>
      <c r="J2309">
        <v>1160</v>
      </c>
      <c r="K2309">
        <v>1165</v>
      </c>
      <c r="L2309" s="22">
        <v>43074</v>
      </c>
      <c r="M2309">
        <v>1167</v>
      </c>
      <c r="N2309" s="4">
        <v>43073</v>
      </c>
      <c r="O2309" s="3" t="s">
        <v>15</v>
      </c>
      <c r="P2309" s="3">
        <v>7291</v>
      </c>
      <c r="Q2309" s="3" t="s">
        <v>877</v>
      </c>
      <c r="R2309" s="3" t="s">
        <v>17</v>
      </c>
      <c r="S2309" s="3">
        <v>0.05</v>
      </c>
      <c r="T2309" s="3">
        <v>1</v>
      </c>
      <c r="U2309" s="3">
        <v>0</v>
      </c>
      <c r="V2309" s="3">
        <v>500</v>
      </c>
      <c r="W2309">
        <v>1201</v>
      </c>
      <c r="X2309" s="4">
        <v>43074</v>
      </c>
      <c r="Y2309">
        <v>1165</v>
      </c>
      <c r="Z2309" s="10">
        <f t="shared" si="223"/>
        <v>-18000</v>
      </c>
      <c r="AA2309" s="10">
        <f t="shared" si="222"/>
        <v>18000</v>
      </c>
      <c r="AB2309" t="str">
        <f t="shared" si="219"/>
        <v/>
      </c>
      <c r="AC2309">
        <f t="shared" si="220"/>
        <v>-2413470</v>
      </c>
      <c r="AD2309">
        <f t="shared" si="221"/>
        <v>8.5300837776085325E-2</v>
      </c>
      <c r="AE2309" s="15">
        <v>43074</v>
      </c>
      <c r="AF2309" s="9">
        <v>-1.679277037451965E-3</v>
      </c>
      <c r="AG2309" s="12" t="s">
        <v>954</v>
      </c>
      <c r="AH2309" s="20">
        <v>43070.995833333334</v>
      </c>
      <c r="AI2309" s="12">
        <v>1313</v>
      </c>
      <c r="AJ2309" s="12">
        <v>172</v>
      </c>
      <c r="AK2309" s="12">
        <v>0.1507</v>
      </c>
      <c r="AL2309" s="17">
        <v>3300</v>
      </c>
      <c r="AM2309" s="17">
        <v>0.13321647677475898</v>
      </c>
      <c r="AN2309" s="9"/>
      <c r="AO2309" s="9"/>
      <c r="AP2309" s="17">
        <v>52.56</v>
      </c>
      <c r="AQ2309" s="17">
        <v>22147</v>
      </c>
      <c r="AR2309" s="17">
        <v>0.12608695652173912</v>
      </c>
      <c r="AS2309" s="17">
        <v>0.13200000000000001</v>
      </c>
      <c r="AT2309" s="17">
        <v>0.27004219409282698</v>
      </c>
      <c r="AU2309" s="12">
        <v>0.5603557814485387</v>
      </c>
      <c r="AV2309" s="12">
        <v>1.1399999999999999</v>
      </c>
      <c r="AY2309" s="12">
        <v>19410000</v>
      </c>
      <c r="BA2309" s="12">
        <v>0.41732283464566927</v>
      </c>
      <c r="BD2309" s="12">
        <v>0.13321647677475898</v>
      </c>
      <c r="BE2309" s="12">
        <v>0.12608695652173912</v>
      </c>
      <c r="BF2309" s="12">
        <v>0.27004219409282698</v>
      </c>
      <c r="BG2309" s="12">
        <v>0.5603557814485387</v>
      </c>
      <c r="BH2309" s="12">
        <v>7.0000000000000001E-3</v>
      </c>
      <c r="BI2309" s="12">
        <v>0.13200000000000001</v>
      </c>
      <c r="BJ2309" s="12">
        <v>0</v>
      </c>
      <c r="BK2309" s="12">
        <v>0.69599999999999995</v>
      </c>
      <c r="BL2309" s="12">
        <v>-949</v>
      </c>
      <c r="BM2309" s="12">
        <v>-5750</v>
      </c>
      <c r="BN2309" s="12">
        <v>11195</v>
      </c>
      <c r="BO2309" s="12">
        <v>10364</v>
      </c>
      <c r="BP2309" s="12">
        <v>4795</v>
      </c>
      <c r="BQ2309" s="12">
        <v>-4896</v>
      </c>
      <c r="BR2309" s="12">
        <v>-150</v>
      </c>
      <c r="BS2309" s="12">
        <v>5346</v>
      </c>
      <c r="BT2309" s="12">
        <v>0.39200179384683631</v>
      </c>
      <c r="BU2309" s="12">
        <v>0.67916264050880382</v>
      </c>
      <c r="BV2309" s="12">
        <v>0.7195508496736106</v>
      </c>
      <c r="BW2309" s="12">
        <v>0.75602845728702162</v>
      </c>
      <c r="BX2309" s="12">
        <v>0.53038447079855244</v>
      </c>
      <c r="BY2309" s="12">
        <v>1788</v>
      </c>
      <c r="BZ2309" s="12">
        <v>0.41732283464566927</v>
      </c>
      <c r="CB2309" s="12">
        <v>0.18728668941979523</v>
      </c>
      <c r="CC2309" s="12">
        <v>22830</v>
      </c>
      <c r="CD2309" s="12">
        <v>22770</v>
      </c>
      <c r="CE2309" s="12">
        <v>0.71129708783607071</v>
      </c>
      <c r="CH2309" s="22">
        <v>43070</v>
      </c>
      <c r="CI2309">
        <v>1130</v>
      </c>
      <c r="CJ2309">
        <v>1148</v>
      </c>
      <c r="CK2309">
        <v>1124</v>
      </c>
      <c r="CL2309">
        <v>1141</v>
      </c>
      <c r="CM2309" s="22">
        <v>43073</v>
      </c>
      <c r="CN2309">
        <v>1201</v>
      </c>
      <c r="CO2309">
        <v>1210</v>
      </c>
      <c r="CP2309">
        <v>1160</v>
      </c>
      <c r="CQ2309">
        <v>1165</v>
      </c>
      <c r="CR2309" s="22">
        <v>43074</v>
      </c>
      <c r="CS2309">
        <v>1167</v>
      </c>
      <c r="CT2309">
        <v>1169</v>
      </c>
      <c r="CU2309">
        <v>1148</v>
      </c>
      <c r="CV2309">
        <v>1161</v>
      </c>
    </row>
    <row r="2310" spans="1:100">
      <c r="A2310" s="22">
        <v>43073</v>
      </c>
      <c r="B2310">
        <v>344</v>
      </c>
      <c r="C2310">
        <v>419</v>
      </c>
      <c r="D2310">
        <v>341</v>
      </c>
      <c r="E2310">
        <v>419</v>
      </c>
      <c r="F2310" s="23">
        <f t="shared" si="218"/>
        <v>0.21802325581395343</v>
      </c>
      <c r="G2310" s="22">
        <v>43074</v>
      </c>
      <c r="H2310">
        <v>499</v>
      </c>
      <c r="I2310">
        <v>499</v>
      </c>
      <c r="J2310">
        <v>499</v>
      </c>
      <c r="K2310">
        <v>499</v>
      </c>
      <c r="L2310" s="22">
        <v>43075</v>
      </c>
      <c r="M2310">
        <v>527</v>
      </c>
      <c r="N2310" s="4">
        <v>43074</v>
      </c>
      <c r="O2310" s="3" t="s">
        <v>15</v>
      </c>
      <c r="P2310" s="3">
        <v>6400</v>
      </c>
      <c r="Q2310" s="3" t="s">
        <v>740</v>
      </c>
      <c r="R2310" s="3" t="s">
        <v>17</v>
      </c>
      <c r="S2310" s="3">
        <v>0.05</v>
      </c>
      <c r="T2310" s="3">
        <v>2</v>
      </c>
      <c r="U2310" s="3">
        <v>0</v>
      </c>
      <c r="V2310" s="3">
        <v>1200</v>
      </c>
      <c r="W2310">
        <v>499</v>
      </c>
      <c r="X2310" s="4">
        <v>43075</v>
      </c>
      <c r="Y2310">
        <v>499</v>
      </c>
      <c r="Z2310" s="10">
        <f t="shared" si="223"/>
        <v>0</v>
      </c>
      <c r="AA2310" s="10">
        <f t="shared" si="222"/>
        <v>0</v>
      </c>
      <c r="AB2310" t="str">
        <f t="shared" si="219"/>
        <v/>
      </c>
      <c r="AC2310">
        <f t="shared" si="220"/>
        <v>-2413470</v>
      </c>
      <c r="AD2310">
        <f t="shared" si="221"/>
        <v>0</v>
      </c>
      <c r="AE2310" s="15">
        <v>43075</v>
      </c>
      <c r="AF2310" s="9">
        <v>2.4125532001819661E-3</v>
      </c>
      <c r="AG2310" s="12" t="s">
        <v>960</v>
      </c>
      <c r="AH2310" s="20">
        <v>43073.998611111114</v>
      </c>
      <c r="AI2310" s="12">
        <v>499</v>
      </c>
      <c r="AJ2310" s="12">
        <v>80</v>
      </c>
      <c r="AK2310" s="12">
        <v>0.19089999999999999</v>
      </c>
      <c r="AL2310" s="17">
        <v>154700</v>
      </c>
      <c r="AM2310" s="17">
        <v>0.67551622418879054</v>
      </c>
      <c r="AN2310" s="9"/>
      <c r="AO2310" s="9"/>
      <c r="AP2310" s="17">
        <v>0</v>
      </c>
      <c r="AQ2310" s="17">
        <v>3069</v>
      </c>
      <c r="AR2310" s="17">
        <v>0.6811594202898551</v>
      </c>
      <c r="AS2310" s="17">
        <v>0.113</v>
      </c>
      <c r="AT2310" s="17">
        <v>0.75187969924812026</v>
      </c>
      <c r="AU2310" s="12">
        <v>0.79047619047619044</v>
      </c>
      <c r="AV2310" s="12">
        <v>0.88</v>
      </c>
      <c r="AY2310" s="12">
        <v>9054000</v>
      </c>
      <c r="BA2310" s="12">
        <v>1</v>
      </c>
      <c r="BD2310" s="12">
        <v>0.67551622418879054</v>
      </c>
      <c r="BE2310" s="12">
        <v>0.6811594202898551</v>
      </c>
      <c r="BF2310" s="12">
        <v>0.75187969924812026</v>
      </c>
      <c r="BG2310" s="12">
        <v>0.79047619047619044</v>
      </c>
      <c r="BH2310" s="12">
        <v>4.0000000000000001E-3</v>
      </c>
      <c r="BI2310" s="12">
        <v>0.113</v>
      </c>
      <c r="BJ2310" s="12">
        <v>0</v>
      </c>
      <c r="BK2310" s="12">
        <v>0.52300000000000002</v>
      </c>
      <c r="BL2310" s="12">
        <v>183</v>
      </c>
      <c r="BM2310" s="12">
        <v>-426</v>
      </c>
      <c r="BN2310" s="12">
        <v>-52</v>
      </c>
      <c r="BO2310" s="12">
        <v>881</v>
      </c>
      <c r="BP2310" s="12">
        <v>652</v>
      </c>
      <c r="BQ2310" s="12">
        <v>-618</v>
      </c>
      <c r="BR2310" s="12">
        <v>-344</v>
      </c>
      <c r="BS2310" s="12">
        <v>1084</v>
      </c>
      <c r="BT2310" s="12">
        <v>0.33505821897736937</v>
      </c>
      <c r="BU2310" s="12">
        <v>0.64353103886324181</v>
      </c>
      <c r="BV2310" s="12">
        <v>0.67114321006801991</v>
      </c>
      <c r="BW2310" s="12">
        <v>0.69203785197989198</v>
      </c>
      <c r="BX2310" s="12">
        <v>0.50086555655984499</v>
      </c>
      <c r="BY2310" s="12">
        <v>1793</v>
      </c>
      <c r="BZ2310" s="12">
        <v>1</v>
      </c>
      <c r="CB2310" s="12">
        <v>0.18728668941979523</v>
      </c>
      <c r="CC2310" s="12">
        <v>22770</v>
      </c>
      <c r="CD2310" s="12">
        <v>22630</v>
      </c>
      <c r="CE2310" s="12">
        <v>3.6068565592221526</v>
      </c>
      <c r="CH2310" s="22">
        <v>43073</v>
      </c>
      <c r="CI2310">
        <v>344</v>
      </c>
      <c r="CJ2310">
        <v>419</v>
      </c>
      <c r="CK2310">
        <v>341</v>
      </c>
      <c r="CL2310">
        <v>419</v>
      </c>
      <c r="CM2310" s="22">
        <v>43074</v>
      </c>
      <c r="CN2310">
        <v>499</v>
      </c>
      <c r="CO2310">
        <v>499</v>
      </c>
      <c r="CP2310">
        <v>499</v>
      </c>
      <c r="CQ2310">
        <v>499</v>
      </c>
      <c r="CR2310" s="22">
        <v>43075</v>
      </c>
      <c r="CS2310">
        <v>527</v>
      </c>
      <c r="CT2310">
        <v>579</v>
      </c>
      <c r="CU2310">
        <v>513</v>
      </c>
      <c r="CV2310">
        <v>556</v>
      </c>
    </row>
    <row r="2311" spans="1:100">
      <c r="A2311" s="22">
        <v>43073</v>
      </c>
      <c r="B2311">
        <v>731</v>
      </c>
      <c r="C2311">
        <v>731</v>
      </c>
      <c r="D2311">
        <v>731</v>
      </c>
      <c r="E2311">
        <v>731</v>
      </c>
      <c r="F2311" s="23">
        <f t="shared" si="218"/>
        <v>0</v>
      </c>
      <c r="G2311" s="22">
        <v>43074</v>
      </c>
      <c r="H2311">
        <v>720</v>
      </c>
      <c r="I2311">
        <v>727</v>
      </c>
      <c r="J2311">
        <v>678</v>
      </c>
      <c r="K2311">
        <v>706</v>
      </c>
      <c r="L2311" s="22">
        <v>43075</v>
      </c>
      <c r="M2311">
        <v>706</v>
      </c>
      <c r="N2311" s="4">
        <v>43074</v>
      </c>
      <c r="O2311" s="3" t="s">
        <v>15</v>
      </c>
      <c r="P2311" s="3">
        <v>8892</v>
      </c>
      <c r="Q2311" s="3" t="s">
        <v>238</v>
      </c>
      <c r="R2311" s="3" t="s">
        <v>17</v>
      </c>
      <c r="S2311" s="3">
        <v>0.05</v>
      </c>
      <c r="T2311" s="3">
        <v>1</v>
      </c>
      <c r="U2311" s="3">
        <v>0</v>
      </c>
      <c r="V2311" s="3">
        <v>700</v>
      </c>
      <c r="W2311">
        <v>720</v>
      </c>
      <c r="X2311" s="4">
        <v>43075</v>
      </c>
      <c r="Y2311">
        <v>706</v>
      </c>
      <c r="Z2311" s="10">
        <f t="shared" si="223"/>
        <v>-9800</v>
      </c>
      <c r="AA2311" s="10">
        <f t="shared" si="222"/>
        <v>9800</v>
      </c>
      <c r="AB2311">
        <f t="shared" si="219"/>
        <v>-9800</v>
      </c>
      <c r="AC2311">
        <f t="shared" si="220"/>
        <v>-2423270</v>
      </c>
      <c r="AD2311">
        <f t="shared" si="221"/>
        <v>6.4935064935064957E-2</v>
      </c>
      <c r="AE2311" s="15">
        <v>43075</v>
      </c>
      <c r="AF2311" s="9">
        <v>2.4125532001819661E-3</v>
      </c>
      <c r="AG2311" s="12" t="s">
        <v>962</v>
      </c>
      <c r="AH2311" s="20">
        <v>43073.998611111114</v>
      </c>
      <c r="AI2311" s="12">
        <v>770</v>
      </c>
      <c r="AJ2311" s="12">
        <v>39</v>
      </c>
      <c r="AK2311" s="12">
        <v>5.3400000000000003E-2</v>
      </c>
      <c r="AL2311" s="17">
        <v>41700</v>
      </c>
      <c r="AM2311" s="17">
        <v>0.32646592709984151</v>
      </c>
      <c r="AN2311" s="9"/>
      <c r="AO2311" s="17">
        <v>0</v>
      </c>
      <c r="AP2311" s="17">
        <v>2.0299999999999998</v>
      </c>
      <c r="AQ2311" s="17">
        <v>44087</v>
      </c>
      <c r="AR2311" s="17">
        <v>1</v>
      </c>
      <c r="AS2311" s="17">
        <v>6.7000000000000004E-2</v>
      </c>
      <c r="AT2311" s="17">
        <v>1</v>
      </c>
      <c r="AU2311" s="12">
        <v>1</v>
      </c>
      <c r="AV2311" s="12">
        <v>2.38</v>
      </c>
      <c r="AY2311" s="12">
        <v>69868887</v>
      </c>
      <c r="BA2311" s="12">
        <v>0.88479262672811065</v>
      </c>
      <c r="BD2311" s="12">
        <v>0.32646592709984151</v>
      </c>
      <c r="BE2311" s="12">
        <v>1</v>
      </c>
      <c r="BF2311" s="12">
        <v>1</v>
      </c>
      <c r="BG2311" s="12">
        <v>1</v>
      </c>
      <c r="BH2311" s="12">
        <v>0.14299999999999999</v>
      </c>
      <c r="BI2311" s="12">
        <v>6.7000000000000004E-2</v>
      </c>
      <c r="BJ2311" s="12">
        <v>2.7E-2</v>
      </c>
      <c r="BK2311" s="12">
        <v>0.56699999999999995</v>
      </c>
      <c r="BL2311" s="12">
        <v>4093</v>
      </c>
      <c r="BM2311" s="12">
        <v>2294</v>
      </c>
      <c r="BN2311" s="12">
        <v>-4450</v>
      </c>
      <c r="BO2311" s="12">
        <v>3824</v>
      </c>
      <c r="BP2311" s="12">
        <v>1112</v>
      </c>
      <c r="BQ2311" s="12">
        <v>241</v>
      </c>
      <c r="BR2311" s="12">
        <v>-556</v>
      </c>
      <c r="BS2311" s="12">
        <v>1887</v>
      </c>
      <c r="BT2311" s="12">
        <v>0.29909909692240261</v>
      </c>
      <c r="BU2311" s="12">
        <v>0.71068503901314295</v>
      </c>
      <c r="BV2311" s="12">
        <v>0.74182166042981357</v>
      </c>
      <c r="BW2311" s="12">
        <v>0.78596019174119247</v>
      </c>
      <c r="BX2311" s="12">
        <v>0.52353632177375276</v>
      </c>
      <c r="BY2311" s="12">
        <v>1793</v>
      </c>
      <c r="BZ2311" s="12">
        <v>0.88479262672811065</v>
      </c>
      <c r="CB2311" s="12">
        <v>0.18728668941979523</v>
      </c>
      <c r="CC2311" s="12">
        <v>22770</v>
      </c>
      <c r="CD2311" s="12">
        <v>22630</v>
      </c>
      <c r="CE2311" s="12">
        <v>1.7431346995945978</v>
      </c>
      <c r="CH2311" s="22">
        <v>43073</v>
      </c>
      <c r="CI2311">
        <v>731</v>
      </c>
      <c r="CJ2311">
        <v>731</v>
      </c>
      <c r="CK2311">
        <v>731</v>
      </c>
      <c r="CL2311">
        <v>731</v>
      </c>
      <c r="CM2311" s="22">
        <v>43074</v>
      </c>
      <c r="CN2311">
        <v>720</v>
      </c>
      <c r="CO2311">
        <v>727</v>
      </c>
      <c r="CP2311">
        <v>678</v>
      </c>
      <c r="CQ2311">
        <v>706</v>
      </c>
      <c r="CR2311" s="22">
        <v>43075</v>
      </c>
      <c r="CS2311">
        <v>706</v>
      </c>
      <c r="CT2311">
        <v>717</v>
      </c>
      <c r="CU2311">
        <v>671</v>
      </c>
      <c r="CV2311">
        <v>682</v>
      </c>
    </row>
    <row r="2312" spans="1:100">
      <c r="F2312" s="23" t="str">
        <f t="shared" ref="F2312:F2375" si="224">IF(E2312&lt;&gt;"",E2312/B2312-1,"")</f>
        <v/>
      </c>
      <c r="N2312" s="4">
        <v>43074</v>
      </c>
      <c r="O2312" s="3" t="s">
        <v>11</v>
      </c>
      <c r="P2312" s="3">
        <v>3547</v>
      </c>
      <c r="Q2312" s="3" t="s">
        <v>870</v>
      </c>
      <c r="R2312" s="3" t="s">
        <v>13</v>
      </c>
      <c r="S2312" s="3">
        <v>0.05</v>
      </c>
      <c r="T2312" s="3">
        <v>2</v>
      </c>
      <c r="U2312" s="3">
        <v>0</v>
      </c>
      <c r="V2312" s="3">
        <v>100</v>
      </c>
      <c r="X2312" s="4">
        <v>43075</v>
      </c>
      <c r="Z2312" s="10">
        <f t="shared" si="223"/>
        <v>0</v>
      </c>
      <c r="AA2312" s="10">
        <f t="shared" si="222"/>
        <v>0</v>
      </c>
      <c r="AB2312" t="str">
        <f t="shared" si="219"/>
        <v/>
      </c>
      <c r="AC2312">
        <f t="shared" si="220"/>
        <v>-2423270</v>
      </c>
      <c r="AD2312">
        <f t="shared" si="221"/>
        <v>1</v>
      </c>
      <c r="AE2312" s="15">
        <v>43075</v>
      </c>
      <c r="AF2312" s="9">
        <v>2.4125532001819661E-3</v>
      </c>
      <c r="AG2312" s="12" t="s">
        <v>957</v>
      </c>
      <c r="AH2312" s="20">
        <v>43073.998611111114</v>
      </c>
      <c r="AI2312" s="12">
        <v>4876.5</v>
      </c>
      <c r="AJ2312" s="12">
        <v>-283.5</v>
      </c>
      <c r="AK2312" s="12">
        <v>-5.4899999999999997E-2</v>
      </c>
      <c r="AL2312" s="17">
        <v>21700</v>
      </c>
      <c r="AM2312" s="17">
        <v>0.71714643304130166</v>
      </c>
      <c r="AN2312" s="9"/>
      <c r="AO2312" s="9"/>
      <c r="AP2312" s="17">
        <v>146.5</v>
      </c>
      <c r="AQ2312" s="17">
        <v>55612</v>
      </c>
      <c r="AR2312" s="17">
        <v>1</v>
      </c>
      <c r="AS2312" s="17">
        <v>0.17299999999999999</v>
      </c>
      <c r="AT2312" s="17">
        <v>1</v>
      </c>
      <c r="AU2312" s="12">
        <v>1</v>
      </c>
      <c r="AV2312" s="12">
        <v>0.19</v>
      </c>
      <c r="AY2312" s="12">
        <v>9027960</v>
      </c>
      <c r="BA2312" s="12">
        <v>0.46168224299065419</v>
      </c>
      <c r="BD2312" s="12">
        <v>0.71714643304130166</v>
      </c>
      <c r="BE2312" s="12">
        <v>1</v>
      </c>
      <c r="BF2312" s="12">
        <v>1</v>
      </c>
      <c r="BG2312" s="12">
        <v>1</v>
      </c>
      <c r="BH2312" s="12">
        <v>1.9E-2</v>
      </c>
      <c r="BI2312" s="12">
        <v>0.17299999999999999</v>
      </c>
      <c r="BJ2312" s="12">
        <v>3.3000000000000002E-2</v>
      </c>
      <c r="BK2312" s="12">
        <v>0.82199999999999995</v>
      </c>
      <c r="BL2312" s="12">
        <v>492</v>
      </c>
      <c r="BM2312" s="12">
        <v>-433</v>
      </c>
      <c r="BN2312" s="12">
        <v>996</v>
      </c>
      <c r="BO2312" s="12">
        <v>1883</v>
      </c>
      <c r="BP2312" s="12">
        <v>441</v>
      </c>
      <c r="BQ2312" s="12">
        <v>-318</v>
      </c>
      <c r="BR2312" s="12">
        <v>162</v>
      </c>
      <c r="BS2312" s="12">
        <v>827</v>
      </c>
      <c r="BT2312" s="12">
        <v>0.35224104782891086</v>
      </c>
      <c r="BU2312" s="12">
        <v>0.45995275237640476</v>
      </c>
      <c r="BV2312" s="12">
        <v>0.47256711689105668</v>
      </c>
      <c r="BW2312" s="12">
        <v>0.48281898403195023</v>
      </c>
      <c r="BX2312" s="12">
        <v>0.41838689881416363</v>
      </c>
      <c r="BY2312" s="12">
        <v>1793</v>
      </c>
      <c r="BZ2312" s="12">
        <v>0.46168224299065419</v>
      </c>
      <c r="CB2312" s="12">
        <v>0.18728668941979523</v>
      </c>
      <c r="CC2312" s="12">
        <v>22770</v>
      </c>
      <c r="CD2312" s="12">
        <v>22630</v>
      </c>
      <c r="CE2312" s="12">
        <v>3.8291372187900024</v>
      </c>
    </row>
    <row r="2313" spans="1:100">
      <c r="A2313" s="22">
        <v>43073</v>
      </c>
      <c r="B2313">
        <v>2118</v>
      </c>
      <c r="C2313">
        <v>2118</v>
      </c>
      <c r="D2313">
        <v>2018</v>
      </c>
      <c r="E2313">
        <v>2118</v>
      </c>
      <c r="F2313" s="23">
        <f t="shared" si="224"/>
        <v>0</v>
      </c>
      <c r="G2313" s="22">
        <v>43074</v>
      </c>
      <c r="H2313">
        <v>2205</v>
      </c>
      <c r="I2313">
        <v>2480</v>
      </c>
      <c r="J2313">
        <v>1950</v>
      </c>
      <c r="K2313">
        <v>2026</v>
      </c>
      <c r="L2313" s="22">
        <v>43075</v>
      </c>
      <c r="M2313">
        <v>1936</v>
      </c>
      <c r="N2313" s="4">
        <v>43074</v>
      </c>
      <c r="O2313" s="3" t="s">
        <v>15</v>
      </c>
      <c r="P2313" s="3">
        <v>3223</v>
      </c>
      <c r="Q2313" s="3" t="s">
        <v>874</v>
      </c>
      <c r="R2313" s="3" t="s">
        <v>17</v>
      </c>
      <c r="S2313" s="3">
        <v>0.05</v>
      </c>
      <c r="T2313" s="3">
        <v>2</v>
      </c>
      <c r="U2313" s="3">
        <v>0</v>
      </c>
      <c r="V2313" s="3">
        <v>300</v>
      </c>
      <c r="W2313">
        <v>2205</v>
      </c>
      <c r="X2313" s="4">
        <v>43075</v>
      </c>
      <c r="Y2313">
        <v>2026</v>
      </c>
      <c r="Z2313" s="10">
        <f t="shared" si="223"/>
        <v>-53700</v>
      </c>
      <c r="AA2313" s="10">
        <f t="shared" si="222"/>
        <v>53700</v>
      </c>
      <c r="AB2313" t="str">
        <f t="shared" si="219"/>
        <v/>
      </c>
      <c r="AC2313">
        <f t="shared" si="220"/>
        <v>-2423270</v>
      </c>
      <c r="AD2313">
        <f t="shared" si="221"/>
        <v>1.3422818791946289E-2</v>
      </c>
      <c r="AE2313" s="15">
        <v>43075</v>
      </c>
      <c r="AF2313" s="9">
        <v>2.4125532001819661E-3</v>
      </c>
      <c r="AG2313" s="12" t="s">
        <v>960</v>
      </c>
      <c r="AH2313" s="20">
        <v>43073.996527777781</v>
      </c>
      <c r="AI2313" s="12">
        <v>2235</v>
      </c>
      <c r="AJ2313" s="12">
        <v>117</v>
      </c>
      <c r="AK2313" s="12">
        <v>5.5199999999999999E-2</v>
      </c>
      <c r="AL2313" s="17">
        <v>12100</v>
      </c>
      <c r="AM2313" s="17">
        <v>0.27066356228172295</v>
      </c>
      <c r="AN2313" s="9"/>
      <c r="AO2313" s="9"/>
      <c r="AP2313" s="17">
        <v>0</v>
      </c>
      <c r="AQ2313" s="17">
        <v>2246</v>
      </c>
      <c r="AR2313" s="17">
        <v>1</v>
      </c>
      <c r="AS2313" s="17">
        <v>0.223</v>
      </c>
      <c r="AT2313" s="17">
        <v>1</v>
      </c>
      <c r="AU2313" s="12">
        <v>0.67427122940430928</v>
      </c>
      <c r="AV2313" s="12">
        <v>1.1599999999999999</v>
      </c>
      <c r="AY2313" s="12">
        <v>1307280</v>
      </c>
      <c r="BA2313" s="12">
        <v>0.88807785888077861</v>
      </c>
      <c r="BD2313" s="12">
        <v>0.27066356228172295</v>
      </c>
      <c r="BE2313" s="12">
        <v>1</v>
      </c>
      <c r="BF2313" s="12">
        <v>1</v>
      </c>
      <c r="BG2313" s="12">
        <v>0.67427122940430928</v>
      </c>
      <c r="BH2313" s="12">
        <v>5.0000000000000001E-3</v>
      </c>
      <c r="BI2313" s="12">
        <v>0.223</v>
      </c>
      <c r="BJ2313" s="12">
        <v>0</v>
      </c>
      <c r="BK2313" s="12">
        <v>0.69299999999999995</v>
      </c>
      <c r="BL2313" s="12">
        <v>323</v>
      </c>
      <c r="BM2313" s="12">
        <v>-256</v>
      </c>
      <c r="BN2313" s="12">
        <v>215</v>
      </c>
      <c r="BO2313" s="12">
        <v>676</v>
      </c>
      <c r="BP2313" s="12">
        <v>203</v>
      </c>
      <c r="BQ2313" s="12">
        <v>-188</v>
      </c>
      <c r="BR2313" s="12">
        <v>-117</v>
      </c>
      <c r="BS2313" s="12">
        <v>393</v>
      </c>
      <c r="BT2313" s="12">
        <v>0.33505821897736937</v>
      </c>
      <c r="BU2313" s="12">
        <v>0.64353103886324181</v>
      </c>
      <c r="BV2313" s="12">
        <v>0.67114321006801991</v>
      </c>
      <c r="BW2313" s="12">
        <v>0.69203785197989198</v>
      </c>
      <c r="BX2313" s="12">
        <v>0.50086555655984499</v>
      </c>
      <c r="BY2313" s="12">
        <v>1793</v>
      </c>
      <c r="BZ2313" s="12">
        <v>0.88807785888077861</v>
      </c>
      <c r="CB2313" s="12">
        <v>0.18728668941979523</v>
      </c>
      <c r="CC2313" s="12">
        <v>22770</v>
      </c>
      <c r="CD2313" s="12">
        <v>22630</v>
      </c>
      <c r="CE2313" s="12">
        <v>1.4451831207024113</v>
      </c>
      <c r="CH2313" s="22">
        <v>43073</v>
      </c>
      <c r="CI2313">
        <v>2118</v>
      </c>
      <c r="CJ2313">
        <v>2118</v>
      </c>
      <c r="CK2313">
        <v>2018</v>
      </c>
      <c r="CL2313">
        <v>2118</v>
      </c>
      <c r="CM2313" s="22">
        <v>43074</v>
      </c>
      <c r="CN2313">
        <v>2205</v>
      </c>
      <c r="CO2313">
        <v>2480</v>
      </c>
      <c r="CP2313">
        <v>1950</v>
      </c>
      <c r="CQ2313">
        <v>2026</v>
      </c>
      <c r="CR2313" s="22">
        <v>43075</v>
      </c>
      <c r="CS2313">
        <v>1936</v>
      </c>
      <c r="CT2313">
        <v>1940</v>
      </c>
      <c r="CU2313">
        <v>1755</v>
      </c>
      <c r="CV2313">
        <v>1820</v>
      </c>
    </row>
    <row r="2314" spans="1:100">
      <c r="A2314" s="22">
        <v>43073</v>
      </c>
      <c r="B2314">
        <v>684</v>
      </c>
      <c r="C2314">
        <v>793</v>
      </c>
      <c r="D2314">
        <v>681</v>
      </c>
      <c r="E2314">
        <v>793</v>
      </c>
      <c r="F2314" s="23">
        <f t="shared" si="224"/>
        <v>0.15935672514619892</v>
      </c>
      <c r="G2314" s="22">
        <v>43074</v>
      </c>
      <c r="H2314">
        <v>868</v>
      </c>
      <c r="I2314">
        <v>943</v>
      </c>
      <c r="J2314">
        <v>860</v>
      </c>
      <c r="K2314">
        <v>943</v>
      </c>
      <c r="L2314" s="22">
        <v>43075</v>
      </c>
      <c r="M2314">
        <v>853</v>
      </c>
      <c r="N2314" s="4">
        <v>43074</v>
      </c>
      <c r="O2314" s="3" t="s">
        <v>15</v>
      </c>
      <c r="P2314" s="3">
        <v>3054</v>
      </c>
      <c r="Q2314" s="3" t="s">
        <v>878</v>
      </c>
      <c r="R2314" s="3" t="s">
        <v>17</v>
      </c>
      <c r="S2314" s="3">
        <v>0.05</v>
      </c>
      <c r="T2314" s="3">
        <v>2</v>
      </c>
      <c r="U2314" s="3">
        <v>0</v>
      </c>
      <c r="V2314" s="3">
        <v>700</v>
      </c>
      <c r="W2314">
        <v>868</v>
      </c>
      <c r="X2314" s="4">
        <v>43075</v>
      </c>
      <c r="Y2314">
        <v>943</v>
      </c>
      <c r="Z2314" s="10">
        <f t="shared" si="223"/>
        <v>52500</v>
      </c>
      <c r="AA2314" s="10">
        <f t="shared" si="222"/>
        <v>52500</v>
      </c>
      <c r="AB2314" t="str">
        <f t="shared" si="219"/>
        <v/>
      </c>
      <c r="AC2314">
        <f t="shared" si="220"/>
        <v>-2423270</v>
      </c>
      <c r="AD2314">
        <f t="shared" si="221"/>
        <v>2.4719101123595544E-2</v>
      </c>
      <c r="AE2314" s="15">
        <v>43075</v>
      </c>
      <c r="AF2314" s="9">
        <v>2.4125532001819661E-3</v>
      </c>
      <c r="AG2314" s="12" t="s">
        <v>960</v>
      </c>
      <c r="AH2314" s="20">
        <v>43073.997916666667</v>
      </c>
      <c r="AI2314" s="12">
        <v>890</v>
      </c>
      <c r="AJ2314" s="12">
        <v>97</v>
      </c>
      <c r="AK2314" s="12">
        <v>0.12230000000000001</v>
      </c>
      <c r="AL2314" s="17">
        <v>9000</v>
      </c>
      <c r="AM2314" s="17">
        <v>0.34487734487734489</v>
      </c>
      <c r="AN2314" s="9"/>
      <c r="AO2314" s="9"/>
      <c r="AP2314" s="17">
        <v>0</v>
      </c>
      <c r="AQ2314" s="17">
        <v>2977</v>
      </c>
      <c r="AR2314" s="17">
        <v>0.72727272727272729</v>
      </c>
      <c r="AS2314" s="17">
        <v>0.216</v>
      </c>
      <c r="AT2314" s="17">
        <v>0.81588447653429608</v>
      </c>
      <c r="AU2314" s="12">
        <v>0.86507936507936511</v>
      </c>
      <c r="AV2314" s="12">
        <v>2.4500000000000002</v>
      </c>
      <c r="AY2314" s="12">
        <v>4296000</v>
      </c>
      <c r="BA2314" s="12">
        <v>1</v>
      </c>
      <c r="BD2314" s="12">
        <v>0.34487734487734489</v>
      </c>
      <c r="BE2314" s="12">
        <v>0.72727272727272729</v>
      </c>
      <c r="BF2314" s="12">
        <v>0.81588447653429608</v>
      </c>
      <c r="BG2314" s="12">
        <v>0.86507936507936511</v>
      </c>
      <c r="BH2314" s="12">
        <v>1.7000000000000001E-2</v>
      </c>
      <c r="BI2314" s="12">
        <v>0.216</v>
      </c>
      <c r="BJ2314" s="12">
        <v>0</v>
      </c>
      <c r="BK2314" s="12">
        <v>0.67900000000000005</v>
      </c>
      <c r="BL2314" s="12">
        <v>322</v>
      </c>
      <c r="BM2314" s="12">
        <v>-35</v>
      </c>
      <c r="BN2314" s="12">
        <v>93</v>
      </c>
      <c r="BO2314" s="12">
        <v>1445</v>
      </c>
      <c r="BP2314" s="12">
        <v>91</v>
      </c>
      <c r="BQ2314" s="12">
        <v>86</v>
      </c>
      <c r="BR2314" s="12">
        <v>-183</v>
      </c>
      <c r="BS2314" s="12">
        <v>1066</v>
      </c>
      <c r="BT2314" s="12">
        <v>0.33505821897736937</v>
      </c>
      <c r="BU2314" s="12">
        <v>0.64353103886324181</v>
      </c>
      <c r="BV2314" s="12">
        <v>0.67114321006801991</v>
      </c>
      <c r="BW2314" s="12">
        <v>0.69203785197989198</v>
      </c>
      <c r="BX2314" s="12">
        <v>0.50086555655984499</v>
      </c>
      <c r="BY2314" s="12">
        <v>1793</v>
      </c>
      <c r="BZ2314" s="12">
        <v>1</v>
      </c>
      <c r="CB2314" s="12">
        <v>0.18728668941979523</v>
      </c>
      <c r="CC2314" s="12">
        <v>22770</v>
      </c>
      <c r="CD2314" s="12">
        <v>22630</v>
      </c>
      <c r="CE2314" s="12">
        <v>1.8414407662699235</v>
      </c>
      <c r="CH2314" s="22">
        <v>43073</v>
      </c>
      <c r="CI2314">
        <v>684</v>
      </c>
      <c r="CJ2314">
        <v>793</v>
      </c>
      <c r="CK2314">
        <v>681</v>
      </c>
      <c r="CL2314">
        <v>793</v>
      </c>
      <c r="CM2314" s="22">
        <v>43074</v>
      </c>
      <c r="CN2314">
        <v>868</v>
      </c>
      <c r="CO2314">
        <v>943</v>
      </c>
      <c r="CP2314">
        <v>860</v>
      </c>
      <c r="CQ2314">
        <v>943</v>
      </c>
      <c r="CR2314" s="22">
        <v>43075</v>
      </c>
      <c r="CS2314">
        <v>853</v>
      </c>
      <c r="CT2314">
        <v>999</v>
      </c>
      <c r="CU2314">
        <v>845</v>
      </c>
      <c r="CV2314">
        <v>905</v>
      </c>
    </row>
    <row r="2315" spans="1:100">
      <c r="A2315" s="22">
        <v>43073</v>
      </c>
      <c r="B2315">
        <v>2100</v>
      </c>
      <c r="C2315">
        <v>2214</v>
      </c>
      <c r="D2315">
        <v>2081</v>
      </c>
      <c r="E2315">
        <v>2117</v>
      </c>
      <c r="F2315" s="23">
        <f t="shared" si="224"/>
        <v>8.0952380952381553E-3</v>
      </c>
      <c r="G2315" s="22">
        <v>43074</v>
      </c>
      <c r="H2315">
        <v>2017</v>
      </c>
      <c r="I2315">
        <v>2121</v>
      </c>
      <c r="J2315">
        <v>1987</v>
      </c>
      <c r="K2315">
        <v>2101</v>
      </c>
      <c r="L2315" s="22">
        <v>43075</v>
      </c>
      <c r="M2315">
        <v>2090</v>
      </c>
      <c r="N2315" s="4">
        <v>43074</v>
      </c>
      <c r="O2315" s="3" t="s">
        <v>11</v>
      </c>
      <c r="P2315" s="3">
        <v>3909</v>
      </c>
      <c r="Q2315" s="3" t="s">
        <v>731</v>
      </c>
      <c r="R2315" s="3" t="s">
        <v>13</v>
      </c>
      <c r="S2315" s="3">
        <v>0.05</v>
      </c>
      <c r="T2315" s="3">
        <v>2</v>
      </c>
      <c r="U2315" s="3">
        <v>0</v>
      </c>
      <c r="V2315" s="3">
        <v>300</v>
      </c>
      <c r="W2315">
        <v>2017</v>
      </c>
      <c r="X2315" s="4">
        <v>43075</v>
      </c>
      <c r="Y2315">
        <v>2101</v>
      </c>
      <c r="Z2315" s="10">
        <f t="shared" si="223"/>
        <v>25200</v>
      </c>
      <c r="AA2315" s="10">
        <f t="shared" si="222"/>
        <v>25200</v>
      </c>
      <c r="AB2315" t="str">
        <f t="shared" si="219"/>
        <v/>
      </c>
      <c r="AC2315">
        <f t="shared" si="220"/>
        <v>-2423270</v>
      </c>
      <c r="AD2315">
        <f t="shared" si="221"/>
        <v>6.9392441715341313E-3</v>
      </c>
      <c r="AE2315" s="15">
        <v>43075</v>
      </c>
      <c r="AF2315" s="9">
        <v>2.4125532001819661E-3</v>
      </c>
      <c r="AG2315" s="12" t="s">
        <v>962</v>
      </c>
      <c r="AH2315" s="20">
        <v>43073.998611111114</v>
      </c>
      <c r="AI2315" s="12">
        <v>2003.1</v>
      </c>
      <c r="AJ2315" s="12">
        <v>-113.9</v>
      </c>
      <c r="AK2315" s="12">
        <v>-5.3800000000000001E-2</v>
      </c>
      <c r="AL2315" s="17">
        <v>8400</v>
      </c>
      <c r="AM2315" s="17">
        <v>0.67593028732925109</v>
      </c>
      <c r="AN2315" s="9"/>
      <c r="AO2315" s="9"/>
      <c r="AP2315" s="17">
        <v>81.78</v>
      </c>
      <c r="AQ2315" s="17">
        <v>14345</v>
      </c>
      <c r="AR2315" s="17">
        <v>0.86374314800313234</v>
      </c>
      <c r="AS2315" s="17">
        <v>0.17899999999999999</v>
      </c>
      <c r="AT2315" s="17">
        <v>0.86374314800313234</v>
      </c>
      <c r="AU2315" s="12">
        <v>0.90082644628099173</v>
      </c>
      <c r="AV2315" s="12">
        <v>0.26</v>
      </c>
      <c r="AY2315" s="12">
        <v>6756800</v>
      </c>
      <c r="BA2315" s="12">
        <v>0.77676537585421412</v>
      </c>
      <c r="BD2315" s="12">
        <v>0.67593028732925109</v>
      </c>
      <c r="BE2315" s="12">
        <v>0.86374314800313234</v>
      </c>
      <c r="BF2315" s="12">
        <v>0.86374314800313234</v>
      </c>
      <c r="BG2315" s="12">
        <v>0.90082644628099173</v>
      </c>
      <c r="BH2315" s="12">
        <v>9.9000000000000005E-2</v>
      </c>
      <c r="BI2315" s="12">
        <v>0.17899999999999999</v>
      </c>
      <c r="BJ2315" s="12">
        <v>8.4000000000000005E-2</v>
      </c>
      <c r="BK2315" s="12">
        <v>0.77600000000000002</v>
      </c>
      <c r="BL2315" s="12">
        <v>155</v>
      </c>
      <c r="BM2315" s="12">
        <v>-54</v>
      </c>
      <c r="BN2315" s="12">
        <v>-43</v>
      </c>
      <c r="BO2315" s="12">
        <v>344</v>
      </c>
      <c r="BP2315" s="12">
        <v>215</v>
      </c>
      <c r="BQ2315" s="12">
        <v>-39</v>
      </c>
      <c r="BR2315" s="12">
        <v>-28</v>
      </c>
      <c r="BS2315" s="12">
        <v>286</v>
      </c>
      <c r="BT2315" s="12">
        <v>0.29909909692240261</v>
      </c>
      <c r="BU2315" s="12">
        <v>0.71068503901314295</v>
      </c>
      <c r="BV2315" s="12">
        <v>0.74182166042981357</v>
      </c>
      <c r="BW2315" s="12">
        <v>0.78596019174119247</v>
      </c>
      <c r="BX2315" s="12">
        <v>0.52353632177375276</v>
      </c>
      <c r="BY2315" s="12">
        <v>1793</v>
      </c>
      <c r="BZ2315" s="12">
        <v>0.77676537585421412</v>
      </c>
      <c r="CB2315" s="12">
        <v>0.18728668941979523</v>
      </c>
      <c r="CC2315" s="12">
        <v>22770</v>
      </c>
      <c r="CD2315" s="12">
        <v>22630</v>
      </c>
      <c r="CE2315" s="12">
        <v>3.6090674111611949</v>
      </c>
      <c r="CH2315" s="22">
        <v>43073</v>
      </c>
      <c r="CI2315">
        <v>2100</v>
      </c>
      <c r="CJ2315">
        <v>2214</v>
      </c>
      <c r="CK2315">
        <v>2081</v>
      </c>
      <c r="CL2315">
        <v>2117</v>
      </c>
      <c r="CM2315" s="22">
        <v>43074</v>
      </c>
      <c r="CN2315">
        <v>2017</v>
      </c>
      <c r="CO2315">
        <v>2121</v>
      </c>
      <c r="CP2315">
        <v>1987</v>
      </c>
      <c r="CQ2315">
        <v>2101</v>
      </c>
      <c r="CR2315" s="22">
        <v>43075</v>
      </c>
      <c r="CS2315">
        <v>2090</v>
      </c>
      <c r="CT2315">
        <v>2190</v>
      </c>
      <c r="CU2315">
        <v>2007</v>
      </c>
      <c r="CV2315">
        <v>2110</v>
      </c>
    </row>
    <row r="2316" spans="1:100">
      <c r="A2316" s="22">
        <v>43073</v>
      </c>
      <c r="B2316">
        <v>662</v>
      </c>
      <c r="C2316">
        <v>672</v>
      </c>
      <c r="D2316">
        <v>660</v>
      </c>
      <c r="E2316">
        <v>661</v>
      </c>
      <c r="F2316" s="23">
        <f t="shared" si="224"/>
        <v>-1.5105740181269312E-3</v>
      </c>
      <c r="G2316" s="22">
        <v>43074</v>
      </c>
      <c r="H2316">
        <v>680</v>
      </c>
      <c r="I2316">
        <v>687</v>
      </c>
      <c r="J2316">
        <v>638</v>
      </c>
      <c r="K2316">
        <v>643</v>
      </c>
      <c r="L2316" s="22">
        <v>43075</v>
      </c>
      <c r="M2316">
        <v>638</v>
      </c>
      <c r="N2316" s="4">
        <v>43074</v>
      </c>
      <c r="O2316" s="3" t="s">
        <v>15</v>
      </c>
      <c r="P2316" s="3">
        <v>4571</v>
      </c>
      <c r="Q2316" s="3" t="s">
        <v>173</v>
      </c>
      <c r="R2316" s="3" t="s">
        <v>17</v>
      </c>
      <c r="S2316" s="3">
        <v>0.05</v>
      </c>
      <c r="T2316" s="3">
        <v>2</v>
      </c>
      <c r="U2316" s="3">
        <v>0</v>
      </c>
      <c r="V2316" s="3">
        <v>800</v>
      </c>
      <c r="W2316">
        <v>680</v>
      </c>
      <c r="X2316" s="4">
        <v>43075</v>
      </c>
      <c r="Y2316">
        <v>643</v>
      </c>
      <c r="Z2316" s="10">
        <f t="shared" si="223"/>
        <v>-29600</v>
      </c>
      <c r="AA2316" s="10">
        <f t="shared" si="222"/>
        <v>29600</v>
      </c>
      <c r="AB2316" t="str">
        <f t="shared" si="219"/>
        <v/>
      </c>
      <c r="AC2316">
        <f t="shared" si="220"/>
        <v>-2423270</v>
      </c>
      <c r="AD2316">
        <f t="shared" si="221"/>
        <v>5.993275836866041E-3</v>
      </c>
      <c r="AE2316" s="15">
        <v>43075</v>
      </c>
      <c r="AF2316" s="9">
        <v>2.4125532001819661E-3</v>
      </c>
      <c r="AG2316" s="12" t="s">
        <v>957</v>
      </c>
      <c r="AH2316" s="20">
        <v>43073.997916666667</v>
      </c>
      <c r="AI2316" s="12">
        <v>684.1</v>
      </c>
      <c r="AJ2316" s="12">
        <v>23.1</v>
      </c>
      <c r="AK2316" s="12">
        <v>3.49E-2</v>
      </c>
      <c r="AL2316" s="17">
        <v>4000</v>
      </c>
      <c r="AM2316" s="17">
        <v>0.21837349397590361</v>
      </c>
      <c r="AN2316" s="17">
        <v>0</v>
      </c>
      <c r="AO2316" s="9"/>
      <c r="AP2316" s="17">
        <v>0</v>
      </c>
      <c r="AQ2316" s="17">
        <v>28684</v>
      </c>
      <c r="AR2316" s="17">
        <v>0.34959349593495936</v>
      </c>
      <c r="AS2316" s="17">
        <v>0.27400000000000002</v>
      </c>
      <c r="AT2316" s="17">
        <v>0.10858585858585859</v>
      </c>
      <c r="AU2316" s="12">
        <v>3.0758226037195996E-2</v>
      </c>
      <c r="AV2316" s="12">
        <v>0</v>
      </c>
      <c r="AY2316" s="12">
        <v>43199384</v>
      </c>
      <c r="BA2316" s="12">
        <v>0</v>
      </c>
      <c r="BB2316" s="12">
        <v>1</v>
      </c>
      <c r="BC2316" s="15">
        <v>42597</v>
      </c>
      <c r="BD2316" s="12">
        <v>0.21837349397590361</v>
      </c>
      <c r="BE2316" s="12">
        <v>0.34959349593495936</v>
      </c>
      <c r="BF2316" s="12">
        <v>0.10858585858585859</v>
      </c>
      <c r="BG2316" s="12">
        <v>3.0758226037195996E-2</v>
      </c>
      <c r="BH2316" s="12">
        <v>5.6000000000000001E-2</v>
      </c>
      <c r="BI2316" s="12">
        <v>0.27400000000000002</v>
      </c>
      <c r="BJ2316" s="12">
        <v>9.9000000000000005E-2</v>
      </c>
      <c r="BK2316" s="12">
        <v>0.38700000000000001</v>
      </c>
      <c r="BL2316" s="12">
        <v>-635</v>
      </c>
      <c r="BM2316" s="12">
        <v>-121</v>
      </c>
      <c r="BN2316" s="12">
        <v>2327</v>
      </c>
      <c r="BO2316" s="12">
        <v>3453</v>
      </c>
      <c r="BP2316" s="12">
        <v>-293</v>
      </c>
      <c r="BQ2316" s="12">
        <v>-1721</v>
      </c>
      <c r="BR2316" s="12">
        <v>1924</v>
      </c>
      <c r="BS2316" s="12">
        <v>1781</v>
      </c>
      <c r="BT2316" s="12">
        <v>0.35224104782891086</v>
      </c>
      <c r="BU2316" s="12">
        <v>0.45995275237640476</v>
      </c>
      <c r="BV2316" s="12">
        <v>0.47256711689105668</v>
      </c>
      <c r="BW2316" s="12">
        <v>0.48281898403195023</v>
      </c>
      <c r="BX2316" s="12">
        <v>0.41838689881416363</v>
      </c>
      <c r="BY2316" s="12">
        <v>1793</v>
      </c>
      <c r="BZ2316" s="12">
        <v>0</v>
      </c>
      <c r="CB2316" s="12">
        <v>0.18728668941979523</v>
      </c>
      <c r="CC2316" s="12">
        <v>22770</v>
      </c>
      <c r="CD2316" s="12">
        <v>22630</v>
      </c>
      <c r="CE2316" s="12">
        <v>1.1659851250102917</v>
      </c>
      <c r="CH2316" s="22">
        <v>43073</v>
      </c>
      <c r="CI2316">
        <v>662</v>
      </c>
      <c r="CJ2316">
        <v>672</v>
      </c>
      <c r="CK2316">
        <v>660</v>
      </c>
      <c r="CL2316">
        <v>661</v>
      </c>
      <c r="CM2316" s="22">
        <v>43074</v>
      </c>
      <c r="CN2316">
        <v>680</v>
      </c>
      <c r="CO2316">
        <v>687</v>
      </c>
      <c r="CP2316">
        <v>638</v>
      </c>
      <c r="CQ2316">
        <v>643</v>
      </c>
      <c r="CR2316" s="22">
        <v>43075</v>
      </c>
      <c r="CS2316">
        <v>638</v>
      </c>
      <c r="CT2316">
        <v>648</v>
      </c>
      <c r="CU2316">
        <v>631</v>
      </c>
      <c r="CV2316">
        <v>633</v>
      </c>
    </row>
    <row r="2317" spans="1:100">
      <c r="A2317" s="22">
        <v>43073</v>
      </c>
      <c r="B2317">
        <v>15</v>
      </c>
      <c r="C2317">
        <v>16</v>
      </c>
      <c r="D2317">
        <v>15</v>
      </c>
      <c r="E2317">
        <v>15</v>
      </c>
      <c r="F2317" s="23">
        <f t="shared" si="224"/>
        <v>0</v>
      </c>
      <c r="G2317" s="22">
        <v>43074</v>
      </c>
      <c r="H2317">
        <v>16</v>
      </c>
      <c r="I2317">
        <v>16</v>
      </c>
      <c r="J2317">
        <v>15</v>
      </c>
      <c r="K2317">
        <v>15</v>
      </c>
      <c r="L2317" s="22">
        <v>43075</v>
      </c>
      <c r="M2317">
        <v>16</v>
      </c>
      <c r="N2317" s="4">
        <v>43074</v>
      </c>
      <c r="O2317" s="3" t="s">
        <v>15</v>
      </c>
      <c r="P2317" s="3">
        <v>8918</v>
      </c>
      <c r="Q2317" s="3" t="s">
        <v>72</v>
      </c>
      <c r="R2317" s="3" t="s">
        <v>17</v>
      </c>
      <c r="S2317" s="3">
        <v>0.05</v>
      </c>
      <c r="T2317" s="3">
        <v>2</v>
      </c>
      <c r="U2317" s="3">
        <v>0</v>
      </c>
      <c r="V2317" s="3">
        <v>33400</v>
      </c>
      <c r="W2317">
        <v>16</v>
      </c>
      <c r="X2317" s="4">
        <v>43075</v>
      </c>
      <c r="Y2317">
        <v>15</v>
      </c>
      <c r="Z2317" s="10">
        <f t="shared" si="223"/>
        <v>-33400</v>
      </c>
      <c r="AA2317" s="10">
        <f t="shared" si="222"/>
        <v>33400</v>
      </c>
      <c r="AB2317" t="str">
        <f t="shared" ref="AB2317:AB2380" si="225">IF(AND(O2317="夜間上昇",T2317=1,AF2317&gt;0),Z2317,"")</f>
        <v/>
      </c>
      <c r="AC2317">
        <f t="shared" si="220"/>
        <v>-2423270</v>
      </c>
      <c r="AD2317">
        <f t="shared" si="221"/>
        <v>1.2658227848101111E-2</v>
      </c>
      <c r="AE2317" s="15">
        <v>43075</v>
      </c>
      <c r="AF2317" s="9">
        <v>2.4125532001819661E-3</v>
      </c>
      <c r="AG2317" s="12" t="s">
        <v>962</v>
      </c>
      <c r="AH2317" s="20">
        <v>43073.978472222225</v>
      </c>
      <c r="AI2317" s="12">
        <v>15.8</v>
      </c>
      <c r="AJ2317" s="12">
        <v>0.8</v>
      </c>
      <c r="AK2317" s="12">
        <v>5.33E-2</v>
      </c>
      <c r="AL2317" s="17">
        <v>3600</v>
      </c>
      <c r="AM2317" s="17">
        <v>0.2</v>
      </c>
      <c r="AN2317" s="18">
        <v>43075</v>
      </c>
      <c r="AO2317" s="17">
        <v>41206</v>
      </c>
      <c r="AP2317" s="17" t="s">
        <v>973</v>
      </c>
      <c r="AQ2317" s="17">
        <v>8060</v>
      </c>
      <c r="AR2317" s="17" t="s">
        <v>979</v>
      </c>
      <c r="AS2317" s="17" t="s">
        <v>17</v>
      </c>
      <c r="AT2317" s="17">
        <v>7.0000000000000007E-2</v>
      </c>
      <c r="AU2317" s="12">
        <v>1</v>
      </c>
      <c r="AV2317" s="12">
        <v>15</v>
      </c>
      <c r="AY2317" s="12">
        <v>747474000</v>
      </c>
      <c r="BA2317" s="12">
        <v>0</v>
      </c>
      <c r="BD2317" s="12">
        <v>0.2</v>
      </c>
      <c r="BE2317" s="12">
        <v>0</v>
      </c>
      <c r="BF2317" s="12">
        <v>0</v>
      </c>
      <c r="BG2317" s="12">
        <v>0.30769230769230771</v>
      </c>
      <c r="BH2317" s="12">
        <v>3.6999999999999998E-2</v>
      </c>
      <c r="BI2317" s="12">
        <v>5.2999999999999999E-2</v>
      </c>
      <c r="BJ2317" s="12">
        <v>1E-3</v>
      </c>
      <c r="BK2317" s="12">
        <v>0.10199999999999999</v>
      </c>
      <c r="BL2317" s="12">
        <v>-395</v>
      </c>
      <c r="BM2317" s="12">
        <v>939</v>
      </c>
      <c r="BN2317" s="12">
        <v>-982</v>
      </c>
      <c r="BO2317" s="12">
        <v>395</v>
      </c>
      <c r="BP2317" s="12">
        <v>-566</v>
      </c>
      <c r="BQ2317" s="12">
        <v>724</v>
      </c>
      <c r="BR2317" s="12">
        <v>-55</v>
      </c>
      <c r="BS2317" s="12">
        <v>833</v>
      </c>
      <c r="BT2317" s="12">
        <v>0.29909909692240261</v>
      </c>
      <c r="BU2317" s="12">
        <v>0.71068503901314295</v>
      </c>
      <c r="BV2317" s="12">
        <v>0.74182166042981357</v>
      </c>
      <c r="BW2317" s="12">
        <v>0.78596019174119247</v>
      </c>
      <c r="BX2317" s="12">
        <v>0.52353632177375276</v>
      </c>
      <c r="BY2317" s="12">
        <v>1793</v>
      </c>
      <c r="BZ2317" s="12">
        <v>0</v>
      </c>
      <c r="CB2317" s="12">
        <v>0.18728668941979523</v>
      </c>
      <c r="CC2317" s="12">
        <v>22770</v>
      </c>
      <c r="CD2317" s="12">
        <v>22630</v>
      </c>
      <c r="CE2317" s="12">
        <v>1.0678815489749431</v>
      </c>
      <c r="CH2317" s="22">
        <v>43073</v>
      </c>
      <c r="CI2317">
        <v>15</v>
      </c>
      <c r="CJ2317">
        <v>16</v>
      </c>
      <c r="CK2317">
        <v>15</v>
      </c>
      <c r="CL2317">
        <v>15</v>
      </c>
      <c r="CM2317" s="22">
        <v>43074</v>
      </c>
      <c r="CN2317">
        <v>16</v>
      </c>
      <c r="CO2317">
        <v>16</v>
      </c>
      <c r="CP2317">
        <v>15</v>
      </c>
      <c r="CQ2317">
        <v>15</v>
      </c>
      <c r="CR2317" s="22">
        <v>43075</v>
      </c>
      <c r="CS2317">
        <v>16</v>
      </c>
      <c r="CT2317">
        <v>16</v>
      </c>
      <c r="CU2317">
        <v>15</v>
      </c>
      <c r="CV2317">
        <v>16</v>
      </c>
    </row>
    <row r="2318" spans="1:100">
      <c r="A2318" s="22">
        <v>43073</v>
      </c>
      <c r="B2318">
        <v>331</v>
      </c>
      <c r="C2318">
        <v>331</v>
      </c>
      <c r="D2318">
        <v>319</v>
      </c>
      <c r="E2318">
        <v>330</v>
      </c>
      <c r="F2318" s="23">
        <f t="shared" si="224"/>
        <v>-3.0211480362537513E-3</v>
      </c>
      <c r="G2318" s="22">
        <v>43074</v>
      </c>
      <c r="H2318">
        <v>362</v>
      </c>
      <c r="I2318">
        <v>410</v>
      </c>
      <c r="J2318">
        <v>362</v>
      </c>
      <c r="K2318">
        <v>410</v>
      </c>
      <c r="L2318" s="22">
        <v>43075</v>
      </c>
      <c r="M2318">
        <v>378</v>
      </c>
      <c r="N2318" s="4">
        <v>43074</v>
      </c>
      <c r="O2318" s="3" t="s">
        <v>15</v>
      </c>
      <c r="P2318" s="3">
        <v>4707</v>
      </c>
      <c r="Q2318" s="3" t="s">
        <v>879</v>
      </c>
      <c r="R2318" s="3" t="s">
        <v>17</v>
      </c>
      <c r="S2318" s="3">
        <v>0.05</v>
      </c>
      <c r="T2318" s="3">
        <v>2</v>
      </c>
      <c r="U2318" s="3">
        <v>0</v>
      </c>
      <c r="V2318" s="3">
        <v>1600</v>
      </c>
      <c r="W2318">
        <v>362</v>
      </c>
      <c r="X2318" s="4">
        <v>43075</v>
      </c>
      <c r="Y2318">
        <v>410</v>
      </c>
      <c r="Z2318" s="10">
        <f t="shared" si="223"/>
        <v>76800</v>
      </c>
      <c r="AA2318" s="10">
        <f t="shared" si="222"/>
        <v>76800</v>
      </c>
      <c r="AB2318" t="str">
        <f t="shared" si="225"/>
        <v/>
      </c>
      <c r="AC2318">
        <f t="shared" si="220"/>
        <v>-2423270</v>
      </c>
      <c r="AD2318">
        <f t="shared" si="221"/>
        <v>9.4999999999999973E-2</v>
      </c>
      <c r="AE2318" s="15">
        <v>43075</v>
      </c>
      <c r="AF2318" s="9">
        <v>2.4125532001819661E-3</v>
      </c>
      <c r="AG2318" s="12" t="s">
        <v>960</v>
      </c>
      <c r="AH2318" s="20">
        <v>43073.911805555559</v>
      </c>
      <c r="AI2318" s="12">
        <v>400</v>
      </c>
      <c r="AJ2318" s="12">
        <v>70</v>
      </c>
      <c r="AK2318" s="12">
        <v>0.21210000000000001</v>
      </c>
      <c r="AL2318" s="17">
        <v>2300</v>
      </c>
      <c r="AM2318" s="17">
        <v>0.13392857142857142</v>
      </c>
      <c r="AN2318" s="9"/>
      <c r="AO2318" s="9"/>
      <c r="AP2318" s="17">
        <v>0</v>
      </c>
      <c r="AQ2318" s="17">
        <v>2006</v>
      </c>
      <c r="AR2318" s="17">
        <v>0.43835616438356162</v>
      </c>
      <c r="AS2318" s="17">
        <v>9.6000000000000002E-2</v>
      </c>
      <c r="AT2318" s="17">
        <v>0.6495726495726496</v>
      </c>
      <c r="AU2318" s="12">
        <v>0.76300578034682076</v>
      </c>
      <c r="AV2318" s="12">
        <v>1.49</v>
      </c>
      <c r="AY2318" s="12">
        <v>5969024</v>
      </c>
      <c r="BA2318" s="12">
        <v>1</v>
      </c>
      <c r="BD2318" s="12">
        <v>0.13392857142857142</v>
      </c>
      <c r="BE2318" s="12">
        <v>0.43835616438356162</v>
      </c>
      <c r="BF2318" s="12">
        <v>0.6495726495726496</v>
      </c>
      <c r="BG2318" s="12">
        <v>0.76300578034682076</v>
      </c>
      <c r="BH2318" s="12">
        <v>0</v>
      </c>
      <c r="BI2318" s="12">
        <v>9.6000000000000002E-2</v>
      </c>
      <c r="BJ2318" s="12">
        <v>3.0000000000000001E-3</v>
      </c>
      <c r="BK2318" s="12">
        <v>0.68700000000000006</v>
      </c>
      <c r="BL2318" s="12">
        <v>-90</v>
      </c>
      <c r="BM2318" s="12">
        <v>-49</v>
      </c>
      <c r="BN2318" s="12">
        <v>132</v>
      </c>
      <c r="BO2318" s="12">
        <v>52</v>
      </c>
      <c r="BP2318" s="12">
        <v>512</v>
      </c>
      <c r="BQ2318" s="12">
        <v>-61</v>
      </c>
      <c r="BR2318" s="12">
        <v>-431</v>
      </c>
      <c r="BS2318" s="12">
        <v>59</v>
      </c>
      <c r="BT2318" s="12">
        <v>0.33505821897736937</v>
      </c>
      <c r="BU2318" s="12">
        <v>0.64353103886324181</v>
      </c>
      <c r="BV2318" s="12">
        <v>0.67114321006801991</v>
      </c>
      <c r="BW2318" s="12">
        <v>0.69203785197989198</v>
      </c>
      <c r="BX2318" s="12">
        <v>0.50086555655984499</v>
      </c>
      <c r="BY2318" s="12">
        <v>1793</v>
      </c>
      <c r="BZ2318" s="12">
        <v>1</v>
      </c>
      <c r="CB2318" s="12">
        <v>0.18728668941979523</v>
      </c>
      <c r="CC2318" s="12">
        <v>22770</v>
      </c>
      <c r="CD2318" s="12">
        <v>22630</v>
      </c>
      <c r="CE2318" s="12">
        <v>0.71509925154572074</v>
      </c>
      <c r="CH2318" s="22">
        <v>43073</v>
      </c>
      <c r="CI2318">
        <v>331</v>
      </c>
      <c r="CJ2318">
        <v>331</v>
      </c>
      <c r="CK2318">
        <v>319</v>
      </c>
      <c r="CL2318">
        <v>330</v>
      </c>
      <c r="CM2318" s="22">
        <v>43074</v>
      </c>
      <c r="CN2318">
        <v>362</v>
      </c>
      <c r="CO2318">
        <v>410</v>
      </c>
      <c r="CP2318">
        <v>362</v>
      </c>
      <c r="CQ2318">
        <v>410</v>
      </c>
      <c r="CR2318" s="22">
        <v>43075</v>
      </c>
      <c r="CS2318">
        <v>378</v>
      </c>
      <c r="CT2318">
        <v>388</v>
      </c>
      <c r="CU2318">
        <v>346</v>
      </c>
      <c r="CV2318">
        <v>350</v>
      </c>
    </row>
    <row r="2319" spans="1:100">
      <c r="A2319" s="22">
        <v>43073</v>
      </c>
      <c r="B2319">
        <v>3985</v>
      </c>
      <c r="C2319">
        <v>3990</v>
      </c>
      <c r="D2319">
        <v>3915</v>
      </c>
      <c r="E2319">
        <v>3930</v>
      </c>
      <c r="F2319" s="23">
        <f t="shared" si="224"/>
        <v>-1.3801756587201952E-2</v>
      </c>
      <c r="G2319" s="22">
        <v>43074</v>
      </c>
      <c r="H2319">
        <v>3970</v>
      </c>
      <c r="I2319">
        <v>3970</v>
      </c>
      <c r="J2319">
        <v>3825</v>
      </c>
      <c r="K2319">
        <v>3890</v>
      </c>
      <c r="L2319" s="22">
        <v>43075</v>
      </c>
      <c r="M2319">
        <v>3900</v>
      </c>
      <c r="N2319" s="4">
        <v>43074</v>
      </c>
      <c r="O2319" s="3" t="s">
        <v>15</v>
      </c>
      <c r="P2319" s="3">
        <v>6425</v>
      </c>
      <c r="Q2319" s="3" t="s">
        <v>848</v>
      </c>
      <c r="R2319" s="3" t="s">
        <v>17</v>
      </c>
      <c r="S2319" s="3">
        <v>0.05</v>
      </c>
      <c r="T2319" s="3">
        <v>1</v>
      </c>
      <c r="U2319" s="3">
        <v>0</v>
      </c>
      <c r="V2319" s="3">
        <v>200</v>
      </c>
      <c r="W2319">
        <v>3970</v>
      </c>
      <c r="X2319" s="4">
        <v>43075</v>
      </c>
      <c r="Y2319">
        <v>3890</v>
      </c>
      <c r="Z2319" s="10">
        <f t="shared" si="223"/>
        <v>-16000</v>
      </c>
      <c r="AA2319" s="10">
        <f t="shared" si="222"/>
        <v>16000</v>
      </c>
      <c r="AB2319">
        <f t="shared" si="225"/>
        <v>-16000</v>
      </c>
      <c r="AC2319">
        <f t="shared" si="220"/>
        <v>-2439270</v>
      </c>
      <c r="AD2319">
        <f t="shared" si="221"/>
        <v>3.0525030525030528E-2</v>
      </c>
      <c r="AE2319" s="15">
        <v>43075</v>
      </c>
      <c r="AF2319" s="9">
        <v>2.4125532001819661E-3</v>
      </c>
      <c r="AG2319" s="12" t="s">
        <v>960</v>
      </c>
      <c r="AH2319" s="20">
        <v>43073.933333333334</v>
      </c>
      <c r="AI2319" s="12">
        <v>4095</v>
      </c>
      <c r="AJ2319" s="12">
        <v>165</v>
      </c>
      <c r="AK2319" s="12">
        <v>4.2000000000000003E-2</v>
      </c>
      <c r="AL2319" s="17">
        <v>2200</v>
      </c>
      <c r="AM2319" s="17">
        <v>0.43071161048689138</v>
      </c>
      <c r="AN2319" s="9"/>
      <c r="AO2319" s="9"/>
      <c r="AP2319" s="17">
        <v>3.8</v>
      </c>
      <c r="AQ2319" s="17">
        <v>321181</v>
      </c>
      <c r="AR2319" s="17">
        <v>0.81514609421586171</v>
      </c>
      <c r="AS2319" s="17">
        <v>4.7E-2</v>
      </c>
      <c r="AT2319" s="17">
        <v>0.70573051109963858</v>
      </c>
      <c r="AU2319" s="12">
        <v>0.8104423012969737</v>
      </c>
      <c r="AV2319" s="12" t="s">
        <v>988</v>
      </c>
      <c r="AW2319" s="12">
        <v>79.2</v>
      </c>
      <c r="AY2319" s="12">
        <v>80195000</v>
      </c>
      <c r="BA2319" s="12">
        <v>0.32539682539682541</v>
      </c>
      <c r="BD2319" s="12">
        <v>0.43071161048689138</v>
      </c>
      <c r="BE2319" s="12">
        <v>0.81514609421586171</v>
      </c>
      <c r="BF2319" s="12">
        <v>0.70573051109963858</v>
      </c>
      <c r="BG2319" s="12">
        <v>0.8104423012969737</v>
      </c>
      <c r="BH2319" s="12">
        <v>7.8E-2</v>
      </c>
      <c r="BI2319" s="12">
        <v>4.7E-2</v>
      </c>
      <c r="BJ2319" s="12">
        <v>2.5000000000000001E-2</v>
      </c>
      <c r="BK2319" s="12">
        <v>0.86399999999999999</v>
      </c>
      <c r="BL2319" s="12">
        <v>280</v>
      </c>
      <c r="BM2319" s="12">
        <v>-220</v>
      </c>
      <c r="BN2319" s="12">
        <v>-32</v>
      </c>
      <c r="BO2319" s="12">
        <v>527</v>
      </c>
      <c r="BP2319" s="12">
        <v>389</v>
      </c>
      <c r="BQ2319" s="12">
        <v>-63</v>
      </c>
      <c r="BR2319" s="12">
        <v>-144</v>
      </c>
      <c r="BS2319" s="12">
        <v>464</v>
      </c>
      <c r="BT2319" s="12">
        <v>0.33505821897736937</v>
      </c>
      <c r="BU2319" s="12">
        <v>0.64353103886324181</v>
      </c>
      <c r="BV2319" s="12">
        <v>0.67114321006801991</v>
      </c>
      <c r="BW2319" s="12">
        <v>0.69203785197989198</v>
      </c>
      <c r="BX2319" s="12">
        <v>0.50086555655984499</v>
      </c>
      <c r="BY2319" s="12">
        <v>1793</v>
      </c>
      <c r="BZ2319" s="12">
        <v>0.32539682539682541</v>
      </c>
      <c r="CB2319" s="12">
        <v>0.18728668941979523</v>
      </c>
      <c r="CC2319" s="12">
        <v>22770</v>
      </c>
      <c r="CD2319" s="12">
        <v>22630</v>
      </c>
      <c r="CE2319" s="12">
        <v>2.2997449088411694</v>
      </c>
      <c r="CH2319" s="22">
        <v>43073</v>
      </c>
      <c r="CI2319">
        <v>3985</v>
      </c>
      <c r="CJ2319">
        <v>3990</v>
      </c>
      <c r="CK2319">
        <v>3915</v>
      </c>
      <c r="CL2319">
        <v>3930</v>
      </c>
      <c r="CM2319" s="22">
        <v>43074</v>
      </c>
      <c r="CN2319">
        <v>3970</v>
      </c>
      <c r="CO2319">
        <v>3970</v>
      </c>
      <c r="CP2319">
        <v>3825</v>
      </c>
      <c r="CQ2319">
        <v>3890</v>
      </c>
      <c r="CR2319" s="22">
        <v>43075</v>
      </c>
      <c r="CS2319">
        <v>3900</v>
      </c>
      <c r="CT2319">
        <v>3985</v>
      </c>
      <c r="CU2319">
        <v>3890</v>
      </c>
      <c r="CV2319">
        <v>3935</v>
      </c>
    </row>
    <row r="2320" spans="1:100">
      <c r="A2320" s="22">
        <v>43073</v>
      </c>
      <c r="B2320">
        <v>1370</v>
      </c>
      <c r="C2320">
        <v>1385</v>
      </c>
      <c r="D2320">
        <v>1365</v>
      </c>
      <c r="E2320">
        <v>1382</v>
      </c>
      <c r="F2320" s="23">
        <f t="shared" si="224"/>
        <v>8.7591240875912746E-3</v>
      </c>
      <c r="G2320" s="22">
        <v>43074</v>
      </c>
      <c r="H2320">
        <v>1681</v>
      </c>
      <c r="I2320">
        <v>1682</v>
      </c>
      <c r="J2320">
        <v>1500</v>
      </c>
      <c r="K2320">
        <v>1500</v>
      </c>
      <c r="L2320" s="22">
        <v>43075</v>
      </c>
      <c r="M2320">
        <v>1547</v>
      </c>
      <c r="N2320" s="4">
        <v>43074</v>
      </c>
      <c r="O2320" s="3" t="s">
        <v>15</v>
      </c>
      <c r="P2320" s="3">
        <v>4627</v>
      </c>
      <c r="Q2320" s="3" t="s">
        <v>880</v>
      </c>
      <c r="R2320" s="3" t="s">
        <v>17</v>
      </c>
      <c r="S2320" s="3">
        <v>0.05</v>
      </c>
      <c r="T2320" s="3">
        <v>2</v>
      </c>
      <c r="U2320" s="3">
        <v>0</v>
      </c>
      <c r="V2320" s="3">
        <v>400</v>
      </c>
      <c r="W2320">
        <v>1681</v>
      </c>
      <c r="X2320" s="4">
        <v>43075</v>
      </c>
      <c r="Y2320">
        <v>1500</v>
      </c>
      <c r="Z2320" s="10">
        <f t="shared" si="223"/>
        <v>-72400</v>
      </c>
      <c r="AA2320" s="10">
        <f t="shared" si="222"/>
        <v>72400</v>
      </c>
      <c r="AB2320" t="str">
        <f t="shared" si="225"/>
        <v/>
      </c>
      <c r="AC2320">
        <f t="shared" si="220"/>
        <v>-2439270</v>
      </c>
      <c r="AD2320">
        <f t="shared" si="221"/>
        <v>0.15453296703296693</v>
      </c>
      <c r="AE2320" s="15">
        <v>43075</v>
      </c>
      <c r="AF2320" s="9">
        <v>2.4125532001819661E-3</v>
      </c>
      <c r="AG2320" s="12" t="s">
        <v>960</v>
      </c>
      <c r="AH2320" s="20">
        <v>43073.997916666667</v>
      </c>
      <c r="AI2320" s="12">
        <v>1456</v>
      </c>
      <c r="AJ2320" s="12">
        <v>74</v>
      </c>
      <c r="AK2320" s="12">
        <v>5.3499999999999999E-2</v>
      </c>
      <c r="AL2320" s="17">
        <v>2200</v>
      </c>
      <c r="AM2320" s="17">
        <v>0.15036496350364964</v>
      </c>
      <c r="AN2320" s="9"/>
      <c r="AO2320" s="9"/>
      <c r="AP2320" s="17">
        <v>0</v>
      </c>
      <c r="AQ2320" s="17">
        <v>11158</v>
      </c>
      <c r="AR2320" s="17">
        <v>0.82692307692307687</v>
      </c>
      <c r="AS2320" s="17">
        <v>0.09</v>
      </c>
      <c r="AT2320" s="17">
        <v>0.91818181818181821</v>
      </c>
      <c r="AU2320" s="12">
        <v>0.93181818181818177</v>
      </c>
      <c r="AV2320" s="12">
        <v>1.9</v>
      </c>
      <c r="AY2320" s="12">
        <v>8144400</v>
      </c>
      <c r="BA2320" s="12">
        <v>1</v>
      </c>
      <c r="BD2320" s="12">
        <v>0.15036496350364964</v>
      </c>
      <c r="BE2320" s="12">
        <v>0.82692307692307687</v>
      </c>
      <c r="BF2320" s="12">
        <v>0.91818181818181821</v>
      </c>
      <c r="BG2320" s="12">
        <v>0.93181818181818177</v>
      </c>
      <c r="BH2320" s="12">
        <v>2.3E-2</v>
      </c>
      <c r="BI2320" s="12">
        <v>0.09</v>
      </c>
      <c r="BJ2320" s="12">
        <v>1.2999999999999999E-2</v>
      </c>
      <c r="BK2320" s="12">
        <v>0.55600000000000005</v>
      </c>
      <c r="BL2320" s="12">
        <v>1760</v>
      </c>
      <c r="BM2320" s="12">
        <v>-1287</v>
      </c>
      <c r="BN2320" s="12">
        <v>-117</v>
      </c>
      <c r="BO2320" s="12">
        <v>5880</v>
      </c>
      <c r="BP2320" s="12">
        <v>829</v>
      </c>
      <c r="BQ2320" s="12">
        <v>25</v>
      </c>
      <c r="BR2320" s="12">
        <v>-117</v>
      </c>
      <c r="BS2320" s="12">
        <v>5244</v>
      </c>
      <c r="BT2320" s="12">
        <v>0.33505821897736937</v>
      </c>
      <c r="BU2320" s="12">
        <v>0.64353103886324181</v>
      </c>
      <c r="BV2320" s="12">
        <v>0.67114321006801991</v>
      </c>
      <c r="BW2320" s="12">
        <v>0.69203785197989198</v>
      </c>
      <c r="BX2320" s="12">
        <v>0.50086555655984499</v>
      </c>
      <c r="BY2320" s="12">
        <v>1793</v>
      </c>
      <c r="BZ2320" s="12">
        <v>1</v>
      </c>
      <c r="CB2320" s="12">
        <v>0.18728668941979523</v>
      </c>
      <c r="CC2320" s="12">
        <v>22770</v>
      </c>
      <c r="CD2320" s="12">
        <v>22630</v>
      </c>
      <c r="CE2320" s="12">
        <v>0.80285985068919075</v>
      </c>
      <c r="CH2320" s="22">
        <v>43073</v>
      </c>
      <c r="CI2320">
        <v>1370</v>
      </c>
      <c r="CJ2320">
        <v>1385</v>
      </c>
      <c r="CK2320">
        <v>1365</v>
      </c>
      <c r="CL2320">
        <v>1382</v>
      </c>
      <c r="CM2320" s="22">
        <v>43074</v>
      </c>
      <c r="CN2320">
        <v>1681</v>
      </c>
      <c r="CO2320">
        <v>1682</v>
      </c>
      <c r="CP2320">
        <v>1500</v>
      </c>
      <c r="CQ2320">
        <v>1500</v>
      </c>
      <c r="CR2320" s="22">
        <v>43075</v>
      </c>
      <c r="CS2320">
        <v>1547</v>
      </c>
      <c r="CT2320">
        <v>1562</v>
      </c>
      <c r="CU2320">
        <v>1500</v>
      </c>
      <c r="CV2320">
        <v>1517</v>
      </c>
    </row>
    <row r="2321" spans="1:100">
      <c r="A2321" s="22">
        <v>43073</v>
      </c>
      <c r="B2321">
        <v>2929</v>
      </c>
      <c r="C2321">
        <v>2967</v>
      </c>
      <c r="D2321">
        <v>2906</v>
      </c>
      <c r="E2321">
        <v>2935</v>
      </c>
      <c r="F2321" s="23">
        <f t="shared" si="224"/>
        <v>2.048480710139966E-3</v>
      </c>
      <c r="G2321" s="22">
        <v>43074</v>
      </c>
      <c r="H2321">
        <v>2800</v>
      </c>
      <c r="I2321">
        <v>2800</v>
      </c>
      <c r="J2321">
        <v>2604</v>
      </c>
      <c r="K2321">
        <v>2614</v>
      </c>
      <c r="L2321" s="22">
        <v>43075</v>
      </c>
      <c r="M2321">
        <v>2569</v>
      </c>
      <c r="N2321" s="4">
        <v>43074</v>
      </c>
      <c r="O2321" s="3" t="s">
        <v>11</v>
      </c>
      <c r="P2321" s="3">
        <v>6652</v>
      </c>
      <c r="Q2321" s="3" t="s">
        <v>881</v>
      </c>
      <c r="R2321" s="3" t="s">
        <v>13</v>
      </c>
      <c r="S2321" s="3">
        <v>0.05</v>
      </c>
      <c r="T2321" s="3">
        <v>1</v>
      </c>
      <c r="U2321" s="3">
        <v>0</v>
      </c>
      <c r="V2321" s="3">
        <v>200</v>
      </c>
      <c r="W2321">
        <v>2800</v>
      </c>
      <c r="X2321" s="4">
        <v>43075</v>
      </c>
      <c r="Y2321">
        <v>2614</v>
      </c>
      <c r="Z2321" s="10">
        <f t="shared" si="223"/>
        <v>-37200</v>
      </c>
      <c r="AA2321" s="10">
        <f t="shared" si="222"/>
        <v>37200</v>
      </c>
      <c r="AB2321" t="str">
        <f t="shared" si="225"/>
        <v/>
      </c>
      <c r="AC2321">
        <f t="shared" si="220"/>
        <v>-2439270</v>
      </c>
      <c r="AD2321">
        <f t="shared" si="221"/>
        <v>5.3859964093356805E-3</v>
      </c>
      <c r="AE2321" s="15">
        <v>43075</v>
      </c>
      <c r="AF2321" s="9">
        <v>2.4125532001819661E-3</v>
      </c>
      <c r="AG2321" s="12" t="s">
        <v>962</v>
      </c>
      <c r="AH2321" s="20">
        <v>43073.995833333334</v>
      </c>
      <c r="AI2321" s="12">
        <v>2785</v>
      </c>
      <c r="AJ2321" s="12">
        <v>-150</v>
      </c>
      <c r="AK2321" s="12">
        <v>-5.11E-2</v>
      </c>
      <c r="AL2321" s="17">
        <v>1700</v>
      </c>
      <c r="AM2321" s="17">
        <v>0.38239339752407153</v>
      </c>
      <c r="AN2321" s="9"/>
      <c r="AO2321" s="9"/>
      <c r="AP2321" s="17">
        <v>7.03</v>
      </c>
      <c r="AQ2321" s="17">
        <v>99525</v>
      </c>
      <c r="AR2321" s="17">
        <v>1</v>
      </c>
      <c r="AS2321" s="17">
        <v>0.192</v>
      </c>
      <c r="AT2321" s="17">
        <v>1</v>
      </c>
      <c r="AU2321" s="12">
        <v>1</v>
      </c>
      <c r="AV2321" s="12">
        <v>1.72</v>
      </c>
      <c r="AY2321" s="12">
        <v>34224485</v>
      </c>
      <c r="BA2321" s="12">
        <v>0.52932551319648091</v>
      </c>
      <c r="BD2321" s="12">
        <v>0.38239339752407153</v>
      </c>
      <c r="BE2321" s="12">
        <v>1</v>
      </c>
      <c r="BF2321" s="12">
        <v>1</v>
      </c>
      <c r="BG2321" s="12">
        <v>1</v>
      </c>
      <c r="BH2321" s="12">
        <v>8.5000000000000006E-2</v>
      </c>
      <c r="BI2321" s="12">
        <v>0.192</v>
      </c>
      <c r="BJ2321" s="12">
        <v>5.5E-2</v>
      </c>
      <c r="BK2321" s="12">
        <v>0.42399999999999999</v>
      </c>
      <c r="BL2321" s="12">
        <v>2204</v>
      </c>
      <c r="BM2321" s="12">
        <v>-3800</v>
      </c>
      <c r="BN2321" s="12">
        <v>1261</v>
      </c>
      <c r="BO2321" s="12">
        <v>7031</v>
      </c>
      <c r="BP2321" s="12">
        <v>2239</v>
      </c>
      <c r="BQ2321" s="12">
        <v>-2806</v>
      </c>
      <c r="BR2321" s="12">
        <v>-169</v>
      </c>
      <c r="BS2321" s="12">
        <v>6836</v>
      </c>
      <c r="BT2321" s="12">
        <v>0.29909909692240261</v>
      </c>
      <c r="BU2321" s="12">
        <v>0.71068503901314295</v>
      </c>
      <c r="BV2321" s="12">
        <v>0.74182166042981357</v>
      </c>
      <c r="BW2321" s="12">
        <v>0.78596019174119247</v>
      </c>
      <c r="BX2321" s="12">
        <v>0.52353632177375276</v>
      </c>
      <c r="BY2321" s="12">
        <v>1793</v>
      </c>
      <c r="BZ2321" s="12">
        <v>0.52932551319648091</v>
      </c>
      <c r="CB2321" s="12">
        <v>0.18728668941979523</v>
      </c>
      <c r="CC2321" s="12">
        <v>22770</v>
      </c>
      <c r="CD2321" s="12">
        <v>22630</v>
      </c>
      <c r="CE2321" s="12">
        <v>2.0417542683289831</v>
      </c>
      <c r="CH2321" s="22">
        <v>43073</v>
      </c>
      <c r="CI2321">
        <v>2929</v>
      </c>
      <c r="CJ2321">
        <v>2967</v>
      </c>
      <c r="CK2321">
        <v>2906</v>
      </c>
      <c r="CL2321">
        <v>2935</v>
      </c>
      <c r="CM2321" s="22">
        <v>43074</v>
      </c>
      <c r="CN2321">
        <v>2800</v>
      </c>
      <c r="CO2321">
        <v>2800</v>
      </c>
      <c r="CP2321">
        <v>2604</v>
      </c>
      <c r="CQ2321">
        <v>2614</v>
      </c>
      <c r="CR2321" s="22">
        <v>43075</v>
      </c>
      <c r="CS2321">
        <v>2569</v>
      </c>
      <c r="CT2321">
        <v>2598</v>
      </c>
      <c r="CU2321">
        <v>2467</v>
      </c>
      <c r="CV2321">
        <v>2483</v>
      </c>
    </row>
    <row r="2322" spans="1:100">
      <c r="A2322" s="22">
        <v>43073</v>
      </c>
      <c r="B2322">
        <v>26</v>
      </c>
      <c r="C2322">
        <v>26</v>
      </c>
      <c r="D2322">
        <v>25</v>
      </c>
      <c r="E2322">
        <v>25</v>
      </c>
      <c r="F2322" s="23">
        <f t="shared" si="224"/>
        <v>-3.8461538461538436E-2</v>
      </c>
      <c r="G2322" s="22">
        <v>43074</v>
      </c>
      <c r="H2322">
        <v>26</v>
      </c>
      <c r="I2322">
        <v>26</v>
      </c>
      <c r="J2322">
        <v>25</v>
      </c>
      <c r="K2322">
        <v>25</v>
      </c>
      <c r="L2322" s="22">
        <v>43075</v>
      </c>
      <c r="M2322">
        <v>25</v>
      </c>
      <c r="N2322" s="4">
        <v>43074</v>
      </c>
      <c r="O2322" s="3" t="s">
        <v>15</v>
      </c>
      <c r="P2322" s="3">
        <v>1757</v>
      </c>
      <c r="Q2322" s="3" t="s">
        <v>395</v>
      </c>
      <c r="R2322" s="3" t="s">
        <v>17</v>
      </c>
      <c r="S2322" s="3">
        <v>0.05</v>
      </c>
      <c r="T2322" s="3">
        <v>2</v>
      </c>
      <c r="U2322" s="3">
        <v>0</v>
      </c>
      <c r="V2322" s="3">
        <v>20000</v>
      </c>
      <c r="W2322">
        <v>26</v>
      </c>
      <c r="X2322" s="4">
        <v>43075</v>
      </c>
      <c r="Y2322">
        <v>25</v>
      </c>
      <c r="Z2322" s="10">
        <f t="shared" si="223"/>
        <v>-20000</v>
      </c>
      <c r="AA2322" s="10">
        <f t="shared" si="222"/>
        <v>20000</v>
      </c>
      <c r="AB2322" t="str">
        <f t="shared" si="225"/>
        <v/>
      </c>
      <c r="AC2322">
        <f t="shared" si="220"/>
        <v>-2439270</v>
      </c>
      <c r="AD2322">
        <f t="shared" si="221"/>
        <v>3.8610038610038533E-3</v>
      </c>
      <c r="AE2322" s="15">
        <v>43075</v>
      </c>
      <c r="AF2322" s="9">
        <v>2.4125532001819661E-3</v>
      </c>
      <c r="AG2322" s="12" t="s">
        <v>954</v>
      </c>
      <c r="AH2322" s="20">
        <v>43073.863194444442</v>
      </c>
      <c r="AI2322" s="12">
        <v>25.9</v>
      </c>
      <c r="AJ2322" s="12">
        <v>0.9</v>
      </c>
      <c r="AK2322" s="12">
        <v>3.5999999999999997E-2</v>
      </c>
      <c r="AL2322" s="17">
        <v>1500</v>
      </c>
      <c r="AM2322" s="17">
        <v>0.28000000000000003</v>
      </c>
      <c r="AN2322" s="9"/>
      <c r="AO2322" s="9"/>
      <c r="AP2322" s="17">
        <v>0</v>
      </c>
      <c r="AQ2322" s="17">
        <v>2285</v>
      </c>
      <c r="AR2322" s="17">
        <v>9.0909090909090912E-2</v>
      </c>
      <c r="AS2322" s="17">
        <v>0.14099999999999999</v>
      </c>
      <c r="AT2322" s="17">
        <v>5.8823529411764705E-2</v>
      </c>
      <c r="AU2322" s="12">
        <v>2.1276595744680851E-2</v>
      </c>
      <c r="AV2322" s="12">
        <v>0</v>
      </c>
      <c r="AY2322" s="12">
        <v>91412356</v>
      </c>
      <c r="BA2322" s="12">
        <v>0.33333333333333331</v>
      </c>
      <c r="BD2322" s="12">
        <v>0.28000000000000003</v>
      </c>
      <c r="BE2322" s="12">
        <v>9.0909090909090912E-2</v>
      </c>
      <c r="BF2322" s="12">
        <v>5.8823529411764705E-2</v>
      </c>
      <c r="BG2322" s="12">
        <v>2.1276595744680851E-2</v>
      </c>
      <c r="BH2322" s="12">
        <v>6.0999999999999999E-2</v>
      </c>
      <c r="BI2322" s="12">
        <v>0.14099999999999999</v>
      </c>
      <c r="BJ2322" s="12">
        <v>0</v>
      </c>
      <c r="BK2322" s="12">
        <v>0.23100000000000001</v>
      </c>
      <c r="BL2322" s="12">
        <v>-273</v>
      </c>
      <c r="BM2322" s="12">
        <v>12</v>
      </c>
      <c r="BN2322" s="12">
        <v>-2</v>
      </c>
      <c r="BO2322" s="12">
        <v>415</v>
      </c>
      <c r="BP2322" s="12">
        <v>-821</v>
      </c>
      <c r="BQ2322" s="12">
        <v>731</v>
      </c>
      <c r="BR2322" s="12">
        <v>-3</v>
      </c>
      <c r="BS2322" s="12">
        <v>679</v>
      </c>
      <c r="BT2322" s="12">
        <v>0.39200179384683631</v>
      </c>
      <c r="BU2322" s="12">
        <v>0.67916264050880382</v>
      </c>
      <c r="BV2322" s="12">
        <v>0.7195508496736106</v>
      </c>
      <c r="BW2322" s="12">
        <v>0.75602845728702162</v>
      </c>
      <c r="BX2322" s="12">
        <v>0.49767723320177348</v>
      </c>
      <c r="BY2322" s="12">
        <v>1793</v>
      </c>
      <c r="BZ2322" s="12">
        <v>0.33333333333333331</v>
      </c>
      <c r="CB2322" s="12">
        <v>0.18728668941979523</v>
      </c>
      <c r="CC2322" s="12">
        <v>22770</v>
      </c>
      <c r="CD2322" s="12">
        <v>22630</v>
      </c>
      <c r="CE2322" s="12">
        <v>1.4950341685649204</v>
      </c>
      <c r="CH2322" s="22">
        <v>43073</v>
      </c>
      <c r="CI2322">
        <v>26</v>
      </c>
      <c r="CJ2322">
        <v>26</v>
      </c>
      <c r="CK2322">
        <v>25</v>
      </c>
      <c r="CL2322">
        <v>25</v>
      </c>
      <c r="CM2322" s="22">
        <v>43074</v>
      </c>
      <c r="CN2322">
        <v>26</v>
      </c>
      <c r="CO2322">
        <v>26</v>
      </c>
      <c r="CP2322">
        <v>25</v>
      </c>
      <c r="CQ2322">
        <v>25</v>
      </c>
      <c r="CR2322" s="22">
        <v>43075</v>
      </c>
      <c r="CS2322">
        <v>25</v>
      </c>
      <c r="CT2322">
        <v>26</v>
      </c>
      <c r="CU2322">
        <v>25</v>
      </c>
      <c r="CV2322">
        <v>25</v>
      </c>
    </row>
    <row r="2323" spans="1:100">
      <c r="A2323" s="22">
        <v>43074</v>
      </c>
      <c r="B2323">
        <v>499</v>
      </c>
      <c r="C2323">
        <v>499</v>
      </c>
      <c r="D2323">
        <v>499</v>
      </c>
      <c r="E2323">
        <v>499</v>
      </c>
      <c r="F2323" s="23">
        <f t="shared" si="224"/>
        <v>0</v>
      </c>
      <c r="G2323" s="22">
        <v>43075</v>
      </c>
      <c r="H2323">
        <v>527</v>
      </c>
      <c r="I2323">
        <v>579</v>
      </c>
      <c r="J2323">
        <v>513</v>
      </c>
      <c r="K2323">
        <v>556</v>
      </c>
      <c r="L2323" s="22">
        <v>43076</v>
      </c>
      <c r="M2323">
        <v>526</v>
      </c>
      <c r="N2323" s="4">
        <v>43075</v>
      </c>
      <c r="O2323" s="3" t="s">
        <v>15</v>
      </c>
      <c r="P2323" s="3">
        <v>6400</v>
      </c>
      <c r="Q2323" s="3" t="s">
        <v>740</v>
      </c>
      <c r="R2323" s="3" t="s">
        <v>17</v>
      </c>
      <c r="S2323" s="3">
        <v>0.05</v>
      </c>
      <c r="T2323" s="3">
        <v>2</v>
      </c>
      <c r="U2323" s="3">
        <v>0</v>
      </c>
      <c r="V2323" s="3">
        <v>1100</v>
      </c>
      <c r="W2323">
        <v>527</v>
      </c>
      <c r="X2323" s="4">
        <v>43076</v>
      </c>
      <c r="Y2323">
        <v>556</v>
      </c>
      <c r="Z2323" s="10">
        <f t="shared" si="223"/>
        <v>31900</v>
      </c>
      <c r="AA2323" s="10">
        <f t="shared" si="222"/>
        <v>31900</v>
      </c>
      <c r="AB2323" t="str">
        <f t="shared" si="225"/>
        <v/>
      </c>
      <c r="AC2323">
        <f t="shared" si="220"/>
        <v>-2439270</v>
      </c>
      <c r="AD2323">
        <f t="shared" si="221"/>
        <v>2.4074074074074026E-2</v>
      </c>
      <c r="AE2323" s="15">
        <v>43076</v>
      </c>
      <c r="AF2323" s="9">
        <v>-4.5043134946202157E-3</v>
      </c>
      <c r="AG2323" s="12" t="s">
        <v>960</v>
      </c>
      <c r="AH2323" s="20">
        <v>43074.998611111114</v>
      </c>
      <c r="AI2323" s="12">
        <v>540</v>
      </c>
      <c r="AJ2323" s="12">
        <v>41</v>
      </c>
      <c r="AK2323" s="12">
        <v>8.2199999999999995E-2</v>
      </c>
      <c r="AL2323" s="17">
        <v>211500</v>
      </c>
      <c r="AM2323" s="17">
        <v>0.67551622418879054</v>
      </c>
      <c r="AN2323" s="9"/>
      <c r="AO2323" s="9"/>
      <c r="AP2323" s="17">
        <v>0</v>
      </c>
      <c r="AQ2323" s="17">
        <v>3069</v>
      </c>
      <c r="AR2323" s="17">
        <v>0.6811594202898551</v>
      </c>
      <c r="AS2323" s="17">
        <v>0.113</v>
      </c>
      <c r="AT2323" s="17">
        <v>0.75187969924812026</v>
      </c>
      <c r="AU2323" s="12">
        <v>0.79047619047619044</v>
      </c>
      <c r="AV2323" s="12">
        <v>0.88</v>
      </c>
      <c r="AY2323" s="12">
        <v>9054000</v>
      </c>
      <c r="BA2323" s="12">
        <v>1</v>
      </c>
      <c r="BD2323" s="12">
        <v>0.67551622418879054</v>
      </c>
      <c r="BE2323" s="12">
        <v>0.6811594202898551</v>
      </c>
      <c r="BF2323" s="12">
        <v>0.75187969924812026</v>
      </c>
      <c r="BG2323" s="12">
        <v>0.79047619047619044</v>
      </c>
      <c r="BH2323" s="12">
        <v>4.0000000000000001E-3</v>
      </c>
      <c r="BI2323" s="12">
        <v>0.113</v>
      </c>
      <c r="BJ2323" s="12">
        <v>0</v>
      </c>
      <c r="BK2323" s="12">
        <v>0.52300000000000002</v>
      </c>
      <c r="BL2323" s="12">
        <v>183</v>
      </c>
      <c r="BM2323" s="12">
        <v>-426</v>
      </c>
      <c r="BN2323" s="12">
        <v>-52</v>
      </c>
      <c r="BO2323" s="12">
        <v>881</v>
      </c>
      <c r="BP2323" s="12">
        <v>652</v>
      </c>
      <c r="BQ2323" s="12">
        <v>-618</v>
      </c>
      <c r="BR2323" s="12">
        <v>-344</v>
      </c>
      <c r="BS2323" s="12">
        <v>1084</v>
      </c>
      <c r="BT2323" s="12">
        <v>0.33505821897736937</v>
      </c>
      <c r="BU2323" s="12">
        <v>0.64353103886324181</v>
      </c>
      <c r="BV2323" s="12">
        <v>0.67114321006801991</v>
      </c>
      <c r="BW2323" s="12">
        <v>0.69203785197989198</v>
      </c>
      <c r="BX2323" s="12">
        <v>0.45731989227809766</v>
      </c>
      <c r="BY2323" s="12">
        <v>1762</v>
      </c>
      <c r="BZ2323" s="12">
        <v>1</v>
      </c>
      <c r="CB2323" s="12">
        <v>0.18728668941979523</v>
      </c>
      <c r="CC2323" s="12">
        <v>22630</v>
      </c>
      <c r="CD2323" s="12">
        <v>22140</v>
      </c>
      <c r="CE2323" s="12">
        <v>3.6068565592221526</v>
      </c>
      <c r="CH2323" s="22">
        <v>43074</v>
      </c>
      <c r="CI2323">
        <v>499</v>
      </c>
      <c r="CJ2323">
        <v>499</v>
      </c>
      <c r="CK2323">
        <v>499</v>
      </c>
      <c r="CL2323">
        <v>499</v>
      </c>
      <c r="CM2323" s="22">
        <v>43075</v>
      </c>
      <c r="CN2323">
        <v>527</v>
      </c>
      <c r="CO2323">
        <v>579</v>
      </c>
      <c r="CP2323">
        <v>513</v>
      </c>
      <c r="CQ2323">
        <v>556</v>
      </c>
      <c r="CR2323" s="22">
        <v>43076</v>
      </c>
      <c r="CS2323">
        <v>526</v>
      </c>
      <c r="CT2323">
        <v>635</v>
      </c>
      <c r="CU2323">
        <v>513</v>
      </c>
      <c r="CV2323">
        <v>617</v>
      </c>
    </row>
    <row r="2324" spans="1:100">
      <c r="A2324" s="22">
        <v>43074</v>
      </c>
      <c r="B2324">
        <v>196</v>
      </c>
      <c r="C2324">
        <v>202</v>
      </c>
      <c r="D2324">
        <v>196</v>
      </c>
      <c r="E2324">
        <v>201</v>
      </c>
      <c r="F2324" s="23">
        <f t="shared" si="224"/>
        <v>2.5510204081632626E-2</v>
      </c>
      <c r="G2324" s="22">
        <v>43075</v>
      </c>
      <c r="H2324">
        <v>208</v>
      </c>
      <c r="I2324">
        <v>212</v>
      </c>
      <c r="J2324">
        <v>204</v>
      </c>
      <c r="K2324">
        <v>206</v>
      </c>
      <c r="L2324" s="22">
        <v>43076</v>
      </c>
      <c r="M2324">
        <v>208</v>
      </c>
      <c r="N2324" s="4">
        <v>43075</v>
      </c>
      <c r="O2324" s="3" t="s">
        <v>15</v>
      </c>
      <c r="P2324" s="3">
        <v>6740</v>
      </c>
      <c r="Q2324" s="3" t="s">
        <v>256</v>
      </c>
      <c r="R2324" s="3" t="s">
        <v>17</v>
      </c>
      <c r="S2324" s="3">
        <v>0.05</v>
      </c>
      <c r="T2324" s="3" t="s">
        <v>27</v>
      </c>
      <c r="U2324" s="3">
        <v>0</v>
      </c>
      <c r="V2324" s="3">
        <v>2500</v>
      </c>
      <c r="W2324">
        <v>208</v>
      </c>
      <c r="X2324" s="4">
        <v>43076</v>
      </c>
      <c r="Y2324">
        <v>206</v>
      </c>
      <c r="Z2324" s="10">
        <f t="shared" si="223"/>
        <v>-5000</v>
      </c>
      <c r="AA2324" s="10">
        <f t="shared" si="222"/>
        <v>5000</v>
      </c>
      <c r="AB2324" t="str">
        <f t="shared" si="225"/>
        <v/>
      </c>
      <c r="AC2324">
        <f t="shared" si="220"/>
        <v>-2439270</v>
      </c>
      <c r="AD2324">
        <f t="shared" si="221"/>
        <v>3.703703703703709E-2</v>
      </c>
      <c r="AE2324" s="15">
        <v>43076</v>
      </c>
      <c r="AF2324" s="9">
        <v>-4.5043134946202157E-3</v>
      </c>
      <c r="AG2324" s="12" t="s">
        <v>962</v>
      </c>
      <c r="AH2324" s="20">
        <v>43074.997916666667</v>
      </c>
      <c r="AI2324" s="12">
        <v>216</v>
      </c>
      <c r="AJ2324" s="12">
        <v>15</v>
      </c>
      <c r="AK2324" s="12">
        <v>7.46E-2</v>
      </c>
      <c r="AL2324" s="17">
        <v>61200</v>
      </c>
      <c r="AM2324" s="17">
        <v>0.52500000000000002</v>
      </c>
      <c r="AN2324" s="17">
        <v>-2</v>
      </c>
      <c r="AO2324" s="17">
        <v>0</v>
      </c>
      <c r="AP2324" s="17">
        <v>1.52</v>
      </c>
      <c r="AQ2324" s="17">
        <v>120282</v>
      </c>
      <c r="AR2324" s="17">
        <v>0.21276595744680851</v>
      </c>
      <c r="AS2324" s="17">
        <v>0.104</v>
      </c>
      <c r="AT2324" s="17">
        <v>0.10752688172043011</v>
      </c>
      <c r="AU2324" s="12">
        <v>0.2687224669603524</v>
      </c>
      <c r="AV2324" s="12">
        <v>0</v>
      </c>
      <c r="AX2324" s="19">
        <v>93</v>
      </c>
      <c r="AY2324" s="12">
        <v>601411900</v>
      </c>
      <c r="BA2324" s="12">
        <v>0.23529411764705882</v>
      </c>
      <c r="BB2324" s="12">
        <v>-1</v>
      </c>
      <c r="BC2324" s="15">
        <v>42956</v>
      </c>
      <c r="BD2324" s="12">
        <v>0.52500000000000002</v>
      </c>
      <c r="BE2324" s="12">
        <v>0.21276595744680851</v>
      </c>
      <c r="BF2324" s="12">
        <v>0.10752688172043011</v>
      </c>
      <c r="BG2324" s="12">
        <v>0.2687224669603524</v>
      </c>
      <c r="BH2324" s="12">
        <v>0.19600000000000001</v>
      </c>
      <c r="BI2324" s="12">
        <v>0.104</v>
      </c>
      <c r="BJ2324" s="12" t="s">
        <v>968</v>
      </c>
      <c r="BK2324" s="12">
        <v>0.49</v>
      </c>
      <c r="BL2324" s="12">
        <v>397</v>
      </c>
      <c r="BM2324" s="12">
        <v>-1229</v>
      </c>
      <c r="BN2324" s="12">
        <v>1519</v>
      </c>
      <c r="BO2324" s="12">
        <v>1413</v>
      </c>
      <c r="BP2324" s="12">
        <v>141</v>
      </c>
      <c r="BQ2324" s="12">
        <v>-86</v>
      </c>
      <c r="BR2324" s="12">
        <v>63</v>
      </c>
      <c r="BS2324" s="12">
        <v>235</v>
      </c>
      <c r="BT2324" s="12">
        <v>0.29895319492390388</v>
      </c>
      <c r="BU2324" s="12">
        <v>0.71033836338435608</v>
      </c>
      <c r="BV2324" s="12">
        <v>0.74145979620521374</v>
      </c>
      <c r="BW2324" s="12">
        <v>0.785576796525709</v>
      </c>
      <c r="BX2324" s="12">
        <v>0.42916618318910438</v>
      </c>
      <c r="BY2324" s="12">
        <v>1762</v>
      </c>
      <c r="BZ2324" s="12">
        <v>0.23529411764705882</v>
      </c>
      <c r="CB2324" s="12">
        <v>0.18728668941979523</v>
      </c>
      <c r="CC2324" s="12">
        <v>22630</v>
      </c>
      <c r="CD2324" s="12">
        <v>22140</v>
      </c>
      <c r="CE2324" s="12">
        <v>2.8031890660592254</v>
      </c>
      <c r="CH2324" s="22">
        <v>43074</v>
      </c>
      <c r="CI2324">
        <v>196</v>
      </c>
      <c r="CJ2324">
        <v>202</v>
      </c>
      <c r="CK2324">
        <v>196</v>
      </c>
      <c r="CL2324">
        <v>201</v>
      </c>
      <c r="CM2324" s="22">
        <v>43075</v>
      </c>
      <c r="CN2324">
        <v>208</v>
      </c>
      <c r="CO2324">
        <v>212</v>
      </c>
      <c r="CP2324">
        <v>204</v>
      </c>
      <c r="CQ2324">
        <v>206</v>
      </c>
      <c r="CR2324" s="22">
        <v>43076</v>
      </c>
      <c r="CS2324">
        <v>208</v>
      </c>
      <c r="CT2324">
        <v>211</v>
      </c>
      <c r="CU2324">
        <v>202</v>
      </c>
      <c r="CV2324">
        <v>202</v>
      </c>
    </row>
    <row r="2325" spans="1:100">
      <c r="A2325" s="22">
        <v>43074</v>
      </c>
      <c r="B2325">
        <v>16</v>
      </c>
      <c r="C2325">
        <v>16</v>
      </c>
      <c r="D2325">
        <v>15</v>
      </c>
      <c r="E2325">
        <v>15</v>
      </c>
      <c r="F2325" s="23">
        <f t="shared" si="224"/>
        <v>-6.25E-2</v>
      </c>
      <c r="G2325" s="22">
        <v>43075</v>
      </c>
      <c r="H2325">
        <v>16</v>
      </c>
      <c r="I2325">
        <v>16</v>
      </c>
      <c r="J2325">
        <v>15</v>
      </c>
      <c r="K2325">
        <v>16</v>
      </c>
      <c r="L2325" s="22">
        <v>43076</v>
      </c>
      <c r="M2325">
        <v>15</v>
      </c>
      <c r="N2325" s="4">
        <v>43075</v>
      </c>
      <c r="O2325" s="3" t="s">
        <v>15</v>
      </c>
      <c r="P2325" s="3">
        <v>8918</v>
      </c>
      <c r="Q2325" s="3" t="s">
        <v>72</v>
      </c>
      <c r="R2325" s="3" t="s">
        <v>17</v>
      </c>
      <c r="S2325" s="3">
        <v>0.05</v>
      </c>
      <c r="T2325" s="3">
        <v>2</v>
      </c>
      <c r="U2325" s="3">
        <v>0</v>
      </c>
      <c r="V2325" s="3">
        <v>33400</v>
      </c>
      <c r="W2325">
        <v>16</v>
      </c>
      <c r="X2325" s="4">
        <v>43076</v>
      </c>
      <c r="Y2325">
        <v>16</v>
      </c>
      <c r="Z2325" s="10">
        <f t="shared" si="223"/>
        <v>0</v>
      </c>
      <c r="AA2325" s="10">
        <f t="shared" si="222"/>
        <v>0</v>
      </c>
      <c r="AB2325" t="str">
        <f t="shared" si="225"/>
        <v/>
      </c>
      <c r="AC2325">
        <f t="shared" si="220"/>
        <v>-2439270</v>
      </c>
      <c r="AD2325">
        <f t="shared" si="221"/>
        <v>2.5641025641025772E-2</v>
      </c>
      <c r="AE2325" s="15">
        <v>43076</v>
      </c>
      <c r="AF2325" s="9">
        <v>-4.5043134946202157E-3</v>
      </c>
      <c r="AG2325" s="12" t="s">
        <v>962</v>
      </c>
      <c r="AH2325" s="20">
        <v>43074.957638888889</v>
      </c>
      <c r="AI2325" s="12">
        <v>15.6</v>
      </c>
      <c r="AJ2325" s="12">
        <v>0.6</v>
      </c>
      <c r="AK2325" s="12">
        <v>0.04</v>
      </c>
      <c r="AL2325" s="17">
        <v>47100</v>
      </c>
      <c r="AM2325" s="17">
        <v>0.2</v>
      </c>
      <c r="AN2325" s="9"/>
      <c r="AO2325" s="9"/>
      <c r="AP2325" s="17">
        <v>0</v>
      </c>
      <c r="AQ2325" s="17">
        <v>11212</v>
      </c>
      <c r="AR2325" s="17">
        <v>0</v>
      </c>
      <c r="AS2325" s="17">
        <v>5.2999999999999999E-2</v>
      </c>
      <c r="AT2325" s="17">
        <v>0</v>
      </c>
      <c r="AU2325" s="12">
        <v>0.30769230769230771</v>
      </c>
      <c r="AV2325" s="12">
        <v>0</v>
      </c>
      <c r="AY2325" s="12">
        <v>747474000</v>
      </c>
      <c r="BA2325" s="12">
        <v>1</v>
      </c>
      <c r="BD2325" s="12">
        <v>0.2</v>
      </c>
      <c r="BE2325" s="12">
        <v>0</v>
      </c>
      <c r="BF2325" s="12">
        <v>0</v>
      </c>
      <c r="BG2325" s="12">
        <v>0.30769230769230771</v>
      </c>
      <c r="BH2325" s="12">
        <v>3.6999999999999998E-2</v>
      </c>
      <c r="BI2325" s="12">
        <v>5.2999999999999999E-2</v>
      </c>
      <c r="BJ2325" s="12">
        <v>1E-3</v>
      </c>
      <c r="BK2325" s="12">
        <v>0.10199999999999999</v>
      </c>
      <c r="BL2325" s="12">
        <v>-395</v>
      </c>
      <c r="BM2325" s="12">
        <v>939</v>
      </c>
      <c r="BN2325" s="12">
        <v>-982</v>
      </c>
      <c r="BO2325" s="12">
        <v>395</v>
      </c>
      <c r="BP2325" s="12">
        <v>-566</v>
      </c>
      <c r="BQ2325" s="12">
        <v>724</v>
      </c>
      <c r="BR2325" s="12">
        <v>-55</v>
      </c>
      <c r="BS2325" s="12">
        <v>833</v>
      </c>
      <c r="BT2325" s="12">
        <v>0.29895319492390388</v>
      </c>
      <c r="BU2325" s="12">
        <v>0.71033836338435608</v>
      </c>
      <c r="BV2325" s="12">
        <v>0.74145979620521374</v>
      </c>
      <c r="BW2325" s="12">
        <v>0.785576796525709</v>
      </c>
      <c r="BX2325" s="12">
        <v>0.42916618318910438</v>
      </c>
      <c r="BY2325" s="12">
        <v>1762</v>
      </c>
      <c r="BZ2325" s="12">
        <v>1</v>
      </c>
      <c r="CB2325" s="12">
        <v>0.18728668941979523</v>
      </c>
      <c r="CC2325" s="12">
        <v>22630</v>
      </c>
      <c r="CD2325" s="12">
        <v>22140</v>
      </c>
      <c r="CE2325" s="12">
        <v>1.0678815489749431</v>
      </c>
      <c r="CH2325" s="22">
        <v>43074</v>
      </c>
      <c r="CI2325">
        <v>16</v>
      </c>
      <c r="CJ2325">
        <v>16</v>
      </c>
      <c r="CK2325">
        <v>15</v>
      </c>
      <c r="CL2325">
        <v>15</v>
      </c>
      <c r="CM2325" s="22">
        <v>43075</v>
      </c>
      <c r="CN2325">
        <v>16</v>
      </c>
      <c r="CO2325">
        <v>16</v>
      </c>
      <c r="CP2325">
        <v>15</v>
      </c>
      <c r="CQ2325">
        <v>16</v>
      </c>
      <c r="CR2325" s="22">
        <v>43076</v>
      </c>
      <c r="CS2325">
        <v>15</v>
      </c>
      <c r="CT2325">
        <v>16</v>
      </c>
      <c r="CU2325">
        <v>15</v>
      </c>
      <c r="CV2325">
        <v>16</v>
      </c>
    </row>
    <row r="2326" spans="1:100">
      <c r="A2326" s="22">
        <v>43074</v>
      </c>
      <c r="B2326">
        <v>610</v>
      </c>
      <c r="C2326">
        <v>612</v>
      </c>
      <c r="D2326">
        <v>586</v>
      </c>
      <c r="E2326">
        <v>590</v>
      </c>
      <c r="F2326" s="23">
        <f t="shared" si="224"/>
        <v>-3.2786885245901676E-2</v>
      </c>
      <c r="G2326" s="22">
        <v>43075</v>
      </c>
      <c r="H2326">
        <v>605</v>
      </c>
      <c r="I2326">
        <v>615</v>
      </c>
      <c r="J2326">
        <v>578</v>
      </c>
      <c r="K2326">
        <v>583</v>
      </c>
      <c r="L2326" s="22">
        <v>43076</v>
      </c>
      <c r="M2326">
        <v>583</v>
      </c>
      <c r="N2326" s="4">
        <v>43075</v>
      </c>
      <c r="O2326" s="3" t="s">
        <v>15</v>
      </c>
      <c r="P2326" s="3">
        <v>4563</v>
      </c>
      <c r="Q2326" s="3" t="s">
        <v>92</v>
      </c>
      <c r="R2326" s="3" t="s">
        <v>17</v>
      </c>
      <c r="S2326" s="3">
        <v>0.05</v>
      </c>
      <c r="T2326" s="3">
        <v>2</v>
      </c>
      <c r="U2326" s="3">
        <v>0</v>
      </c>
      <c r="V2326" s="3">
        <v>900</v>
      </c>
      <c r="W2326">
        <v>605</v>
      </c>
      <c r="X2326" s="4">
        <v>43076</v>
      </c>
      <c r="Y2326">
        <v>583</v>
      </c>
      <c r="Z2326" s="10">
        <f t="shared" si="223"/>
        <v>-19800</v>
      </c>
      <c r="AA2326" s="10">
        <f t="shared" si="222"/>
        <v>19800</v>
      </c>
      <c r="AB2326" t="str">
        <f t="shared" si="225"/>
        <v/>
      </c>
      <c r="AC2326">
        <f t="shared" ref="AC2326:AC2389" si="226">SUM(AB2326,AC2325)</f>
        <v>-2439270</v>
      </c>
      <c r="AD2326">
        <f t="shared" ref="AD2326:AD2389" si="227">ABS(W2326/AI2326-1)</f>
        <v>2.4193548387096753E-2</v>
      </c>
      <c r="AE2326" s="15">
        <v>43076</v>
      </c>
      <c r="AF2326" s="9">
        <v>-4.5043134946202157E-3</v>
      </c>
      <c r="AG2326" s="12" t="s">
        <v>957</v>
      </c>
      <c r="AH2326" s="20">
        <v>43074.997916666667</v>
      </c>
      <c r="AI2326" s="12">
        <v>620</v>
      </c>
      <c r="AJ2326" s="12">
        <v>30</v>
      </c>
      <c r="AK2326" s="12">
        <v>5.0799999999999998E-2</v>
      </c>
      <c r="AL2326" s="17">
        <v>18200</v>
      </c>
      <c r="AM2326" s="17">
        <v>0.29841269841269841</v>
      </c>
      <c r="AN2326" s="17">
        <v>1</v>
      </c>
      <c r="AO2326" s="9"/>
      <c r="AP2326" s="17">
        <v>319.18</v>
      </c>
      <c r="AQ2326" s="17">
        <v>49581</v>
      </c>
      <c r="AR2326" s="17">
        <v>0.58657243816254412</v>
      </c>
      <c r="AS2326" s="17">
        <v>0.45600000000000002</v>
      </c>
      <c r="AT2326" s="17">
        <v>0.63265306122448983</v>
      </c>
      <c r="AU2326" s="12">
        <v>0.58956276445698164</v>
      </c>
      <c r="AV2326" s="12">
        <v>0</v>
      </c>
      <c r="AY2326" s="12">
        <v>78699861</v>
      </c>
      <c r="BA2326" s="12">
        <v>0.37</v>
      </c>
      <c r="BD2326" s="12">
        <v>0.29841269841269841</v>
      </c>
      <c r="BE2326" s="12">
        <v>0.58657243816254412</v>
      </c>
      <c r="BF2326" s="12">
        <v>0.63265306122448983</v>
      </c>
      <c r="BG2326" s="12">
        <v>0.58956276445698164</v>
      </c>
      <c r="BH2326" s="12">
        <v>0.04</v>
      </c>
      <c r="BI2326" s="12">
        <v>0.45600000000000002</v>
      </c>
      <c r="BJ2326" s="12">
        <v>4.1000000000000002E-2</v>
      </c>
      <c r="BK2326" s="12">
        <v>0.16800000000000001</v>
      </c>
      <c r="BL2326" s="12">
        <v>-1456</v>
      </c>
      <c r="BM2326" s="12">
        <v>-27</v>
      </c>
      <c r="BN2326" s="12">
        <v>3389</v>
      </c>
      <c r="BO2326" s="12">
        <v>2295</v>
      </c>
      <c r="BP2326" s="12">
        <v>-1633</v>
      </c>
      <c r="BQ2326" s="12">
        <v>7</v>
      </c>
      <c r="BR2326" s="12">
        <v>389</v>
      </c>
      <c r="BS2326" s="12">
        <v>354</v>
      </c>
      <c r="BT2326" s="12">
        <v>0.35224104782891086</v>
      </c>
      <c r="BU2326" s="12">
        <v>0.45995275237640476</v>
      </c>
      <c r="BV2326" s="12">
        <v>0.47256711689105668</v>
      </c>
      <c r="BW2326" s="12">
        <v>0.48281898403195023</v>
      </c>
      <c r="BX2326" s="12">
        <v>0.37369593831012632</v>
      </c>
      <c r="BY2326" s="12">
        <v>1762</v>
      </c>
      <c r="BZ2326" s="12">
        <v>0.37</v>
      </c>
      <c r="CB2326" s="12">
        <v>0.18728668941979523</v>
      </c>
      <c r="CC2326" s="12">
        <v>22630</v>
      </c>
      <c r="CD2326" s="12">
        <v>22140</v>
      </c>
      <c r="CE2326" s="12">
        <v>1.5933470730737245</v>
      </c>
      <c r="CH2326" s="22">
        <v>43074</v>
      </c>
      <c r="CI2326">
        <v>610</v>
      </c>
      <c r="CJ2326">
        <v>612</v>
      </c>
      <c r="CK2326">
        <v>586</v>
      </c>
      <c r="CL2326">
        <v>590</v>
      </c>
      <c r="CM2326" s="22">
        <v>43075</v>
      </c>
      <c r="CN2326">
        <v>605</v>
      </c>
      <c r="CO2326">
        <v>615</v>
      </c>
      <c r="CP2326">
        <v>578</v>
      </c>
      <c r="CQ2326">
        <v>583</v>
      </c>
      <c r="CR2326" s="22">
        <v>43076</v>
      </c>
      <c r="CS2326">
        <v>583</v>
      </c>
      <c r="CT2326">
        <v>592</v>
      </c>
      <c r="CU2326">
        <v>575</v>
      </c>
      <c r="CV2326">
        <v>585</v>
      </c>
    </row>
    <row r="2327" spans="1:100">
      <c r="A2327" s="22">
        <v>43074</v>
      </c>
      <c r="B2327">
        <v>1391</v>
      </c>
      <c r="C2327">
        <v>1429</v>
      </c>
      <c r="D2327">
        <v>1187</v>
      </c>
      <c r="E2327">
        <v>1309</v>
      </c>
      <c r="F2327" s="23">
        <f t="shared" si="224"/>
        <v>-5.8950395398993494E-2</v>
      </c>
      <c r="G2327" s="22">
        <v>43075</v>
      </c>
      <c r="H2327">
        <v>1176</v>
      </c>
      <c r="I2327">
        <v>1235</v>
      </c>
      <c r="J2327">
        <v>1056</v>
      </c>
      <c r="K2327">
        <v>1057</v>
      </c>
      <c r="L2327" s="22">
        <v>43076</v>
      </c>
      <c r="M2327">
        <v>1056</v>
      </c>
      <c r="N2327" s="4">
        <v>43075</v>
      </c>
      <c r="O2327" s="3" t="s">
        <v>11</v>
      </c>
      <c r="P2327" s="3">
        <v>7448</v>
      </c>
      <c r="Q2327" s="3" t="s">
        <v>315</v>
      </c>
      <c r="R2327" s="3" t="s">
        <v>13</v>
      </c>
      <c r="S2327" s="3">
        <v>0.05</v>
      </c>
      <c r="T2327" s="3">
        <v>2</v>
      </c>
      <c r="U2327" s="3">
        <v>0</v>
      </c>
      <c r="V2327" s="3">
        <v>400</v>
      </c>
      <c r="W2327">
        <v>1176</v>
      </c>
      <c r="X2327" s="4">
        <v>43076</v>
      </c>
      <c r="Y2327">
        <v>1057</v>
      </c>
      <c r="Z2327" s="10">
        <f t="shared" si="223"/>
        <v>-47600</v>
      </c>
      <c r="AA2327" s="10">
        <f t="shared" si="222"/>
        <v>47600</v>
      </c>
      <c r="AB2327" t="str">
        <f t="shared" si="225"/>
        <v/>
      </c>
      <c r="AC2327">
        <f t="shared" si="226"/>
        <v>-2439270</v>
      </c>
      <c r="AD2327">
        <f t="shared" si="227"/>
        <v>7.0355731225296481E-2</v>
      </c>
      <c r="AE2327" s="15">
        <v>43076</v>
      </c>
      <c r="AF2327" s="9">
        <v>-4.5043134946202157E-3</v>
      </c>
      <c r="AG2327" s="12" t="s">
        <v>962</v>
      </c>
      <c r="AH2327" s="20">
        <v>43074.997916666667</v>
      </c>
      <c r="AI2327" s="12">
        <v>1265</v>
      </c>
      <c r="AJ2327" s="12">
        <v>-44</v>
      </c>
      <c r="AK2327" s="12">
        <v>-3.3599999999999998E-2</v>
      </c>
      <c r="AL2327" s="17">
        <v>16300</v>
      </c>
      <c r="AM2327" s="17">
        <v>0.57590361445783134</v>
      </c>
      <c r="AN2327" s="9"/>
      <c r="AO2327" s="9"/>
      <c r="AP2327" s="17">
        <v>112.85</v>
      </c>
      <c r="AQ2327" s="17">
        <v>20046</v>
      </c>
      <c r="AR2327" s="17">
        <v>1</v>
      </c>
      <c r="AS2327" s="17">
        <v>0.221</v>
      </c>
      <c r="AT2327" s="17">
        <v>1</v>
      </c>
      <c r="AU2327" s="12">
        <v>1</v>
      </c>
      <c r="AV2327" s="12">
        <v>0</v>
      </c>
      <c r="AY2327" s="12">
        <v>16101466</v>
      </c>
      <c r="BA2327" s="12">
        <v>0.54829123328380391</v>
      </c>
      <c r="BD2327" s="12">
        <v>0.57590361445783134</v>
      </c>
      <c r="BE2327" s="12">
        <v>1</v>
      </c>
      <c r="BF2327" s="12">
        <v>1</v>
      </c>
      <c r="BG2327" s="12">
        <v>1</v>
      </c>
      <c r="BH2327" s="12">
        <v>1.2E-2</v>
      </c>
      <c r="BI2327" s="12">
        <v>0.221</v>
      </c>
      <c r="BJ2327" s="12">
        <v>5.0000000000000001E-3</v>
      </c>
      <c r="BK2327" s="12">
        <v>0.622</v>
      </c>
      <c r="BL2327" s="12">
        <v>-265</v>
      </c>
      <c r="BM2327" s="12">
        <v>-228</v>
      </c>
      <c r="BN2327" s="12">
        <v>0</v>
      </c>
      <c r="BO2327" s="12">
        <v>1214</v>
      </c>
      <c r="BP2327" s="12">
        <v>-233</v>
      </c>
      <c r="BQ2327" s="12">
        <v>-367</v>
      </c>
      <c r="BR2327" s="12">
        <v>-1</v>
      </c>
      <c r="BS2327" s="12">
        <v>1708</v>
      </c>
      <c r="BT2327" s="12">
        <v>0.29895319492390388</v>
      </c>
      <c r="BU2327" s="12">
        <v>0.71033836338435608</v>
      </c>
      <c r="BV2327" s="12">
        <v>0.74145979620521374</v>
      </c>
      <c r="BW2327" s="12">
        <v>0.785576796525709</v>
      </c>
      <c r="BX2327" s="12">
        <v>0.42916618318910438</v>
      </c>
      <c r="BY2327" s="12">
        <v>1762</v>
      </c>
      <c r="BZ2327" s="12">
        <v>0.54829123328380391</v>
      </c>
      <c r="CB2327" s="12">
        <v>0.18728668941979523</v>
      </c>
      <c r="CC2327" s="12">
        <v>22630</v>
      </c>
      <c r="CD2327" s="12">
        <v>22140</v>
      </c>
      <c r="CE2327" s="12">
        <v>3.0749842193374866</v>
      </c>
      <c r="CH2327" s="22">
        <v>43074</v>
      </c>
      <c r="CI2327">
        <v>1391</v>
      </c>
      <c r="CJ2327">
        <v>1429</v>
      </c>
      <c r="CK2327">
        <v>1187</v>
      </c>
      <c r="CL2327">
        <v>1309</v>
      </c>
      <c r="CM2327" s="22">
        <v>43075</v>
      </c>
      <c r="CN2327">
        <v>1176</v>
      </c>
      <c r="CO2327">
        <v>1235</v>
      </c>
      <c r="CP2327">
        <v>1056</v>
      </c>
      <c r="CQ2327">
        <v>1057</v>
      </c>
      <c r="CR2327" s="22">
        <v>43076</v>
      </c>
      <c r="CS2327">
        <v>1056</v>
      </c>
      <c r="CT2327">
        <v>1133</v>
      </c>
      <c r="CU2327">
        <v>1046</v>
      </c>
      <c r="CV2327">
        <v>1046</v>
      </c>
    </row>
    <row r="2328" spans="1:100">
      <c r="A2328" s="22">
        <v>43074</v>
      </c>
      <c r="B2328">
        <v>867</v>
      </c>
      <c r="C2328">
        <v>1011</v>
      </c>
      <c r="D2328">
        <v>867</v>
      </c>
      <c r="E2328">
        <v>1011</v>
      </c>
      <c r="F2328" s="23">
        <f t="shared" si="224"/>
        <v>0.16608996539792398</v>
      </c>
      <c r="G2328" s="22">
        <v>43075</v>
      </c>
      <c r="H2328">
        <v>1101</v>
      </c>
      <c r="I2328">
        <v>1278</v>
      </c>
      <c r="J2328">
        <v>1022</v>
      </c>
      <c r="K2328">
        <v>1030</v>
      </c>
      <c r="L2328" s="22">
        <v>43076</v>
      </c>
      <c r="M2328">
        <v>1161</v>
      </c>
      <c r="N2328" s="4">
        <v>43075</v>
      </c>
      <c r="O2328" s="3" t="s">
        <v>15</v>
      </c>
      <c r="P2328" s="3">
        <v>1730</v>
      </c>
      <c r="Q2328" s="3" t="s">
        <v>822</v>
      </c>
      <c r="R2328" s="3" t="s">
        <v>17</v>
      </c>
      <c r="S2328" s="3">
        <v>0.05</v>
      </c>
      <c r="T2328" s="3">
        <v>2</v>
      </c>
      <c r="U2328" s="3">
        <v>0</v>
      </c>
      <c r="V2328" s="3">
        <v>500</v>
      </c>
      <c r="W2328">
        <v>1101</v>
      </c>
      <c r="X2328" s="4">
        <v>43076</v>
      </c>
      <c r="Y2328">
        <v>1030</v>
      </c>
      <c r="Z2328" s="10">
        <f t="shared" si="223"/>
        <v>-35500</v>
      </c>
      <c r="AA2328" s="10">
        <f t="shared" si="222"/>
        <v>35500</v>
      </c>
      <c r="AB2328" t="str">
        <f t="shared" si="225"/>
        <v/>
      </c>
      <c r="AC2328">
        <f t="shared" si="226"/>
        <v>-2439270</v>
      </c>
      <c r="AD2328">
        <f t="shared" si="227"/>
        <v>7.3193046660566807E-3</v>
      </c>
      <c r="AE2328" s="15">
        <v>43076</v>
      </c>
      <c r="AF2328" s="9">
        <v>-4.5043134946202157E-3</v>
      </c>
      <c r="AG2328" s="12" t="s">
        <v>960</v>
      </c>
      <c r="AH2328" s="20">
        <v>43074.98541666667</v>
      </c>
      <c r="AI2328" s="12">
        <v>1093</v>
      </c>
      <c r="AJ2328" s="12">
        <v>82</v>
      </c>
      <c r="AK2328" s="12">
        <v>8.1100000000000005E-2</v>
      </c>
      <c r="AL2328" s="17">
        <v>12500</v>
      </c>
      <c r="AM2328" s="17">
        <v>1.1725239616613419</v>
      </c>
      <c r="AN2328" s="9"/>
      <c r="AO2328" s="9"/>
      <c r="AP2328" s="17">
        <v>0</v>
      </c>
      <c r="AQ2328" s="17">
        <v>3211</v>
      </c>
      <c r="AR2328" s="17">
        <v>0.54711802378774022</v>
      </c>
      <c r="AS2328" s="17">
        <v>0.23699999999999999</v>
      </c>
      <c r="AT2328" s="17">
        <v>0.55122393472348141</v>
      </c>
      <c r="AU2328" s="12">
        <v>0.58333333333333337</v>
      </c>
      <c r="AV2328" s="12">
        <v>1.06</v>
      </c>
      <c r="AY2328" s="12">
        <v>3420000</v>
      </c>
      <c r="BA2328" s="12">
        <v>0.6303751143641354</v>
      </c>
      <c r="BD2328" s="12">
        <v>1.1725239616613419</v>
      </c>
      <c r="BE2328" s="12">
        <v>0.54711802378774022</v>
      </c>
      <c r="BF2328" s="12">
        <v>0.55122393472348141</v>
      </c>
      <c r="BG2328" s="12">
        <v>0.58333333333333337</v>
      </c>
      <c r="BH2328" s="12">
        <v>0</v>
      </c>
      <c r="BI2328" s="12">
        <v>0.23699999999999999</v>
      </c>
      <c r="BJ2328" s="12">
        <v>0</v>
      </c>
      <c r="BK2328" s="12">
        <v>0.79</v>
      </c>
      <c r="BL2328" s="12">
        <v>20</v>
      </c>
      <c r="BM2328" s="12">
        <v>-7</v>
      </c>
      <c r="BN2328" s="12">
        <v>190</v>
      </c>
      <c r="BO2328" s="12">
        <v>382</v>
      </c>
      <c r="BP2328" s="12">
        <v>-407</v>
      </c>
      <c r="BQ2328" s="12">
        <v>27</v>
      </c>
      <c r="BR2328" s="12">
        <v>205</v>
      </c>
      <c r="BS2328" s="12">
        <v>178</v>
      </c>
      <c r="BT2328" s="12">
        <v>0.33505821897736937</v>
      </c>
      <c r="BU2328" s="12">
        <v>0.64353103886324181</v>
      </c>
      <c r="BV2328" s="12">
        <v>0.67114321006801991</v>
      </c>
      <c r="BW2328" s="12">
        <v>0.69203785197989198</v>
      </c>
      <c r="BX2328" s="12">
        <v>0.45731989227809766</v>
      </c>
      <c r="BY2328" s="12">
        <v>1762</v>
      </c>
      <c r="BZ2328" s="12">
        <v>0.6303751143641354</v>
      </c>
      <c r="CB2328" s="12">
        <v>0.18728668941979523</v>
      </c>
      <c r="CC2328" s="12">
        <v>22630</v>
      </c>
      <c r="CD2328" s="12">
        <v>22140</v>
      </c>
      <c r="CE2328" s="12">
        <v>6.260583521945752</v>
      </c>
      <c r="CH2328" s="22">
        <v>43074</v>
      </c>
      <c r="CI2328">
        <v>867</v>
      </c>
      <c r="CJ2328">
        <v>1011</v>
      </c>
      <c r="CK2328">
        <v>867</v>
      </c>
      <c r="CL2328">
        <v>1011</v>
      </c>
      <c r="CM2328" s="22">
        <v>43075</v>
      </c>
      <c r="CN2328">
        <v>1101</v>
      </c>
      <c r="CO2328">
        <v>1278</v>
      </c>
      <c r="CP2328">
        <v>1022</v>
      </c>
      <c r="CQ2328">
        <v>1030</v>
      </c>
      <c r="CR2328" s="22">
        <v>43076</v>
      </c>
      <c r="CS2328">
        <v>1161</v>
      </c>
      <c r="CT2328">
        <v>1229</v>
      </c>
      <c r="CU2328">
        <v>1022</v>
      </c>
      <c r="CV2328">
        <v>1071</v>
      </c>
    </row>
    <row r="2329" spans="1:100">
      <c r="A2329" s="22">
        <v>43074</v>
      </c>
      <c r="B2329">
        <v>525</v>
      </c>
      <c r="C2329">
        <v>525</v>
      </c>
      <c r="D2329">
        <v>515</v>
      </c>
      <c r="E2329">
        <v>519</v>
      </c>
      <c r="F2329" s="23">
        <f t="shared" si="224"/>
        <v>-1.1428571428571455E-2</v>
      </c>
      <c r="G2329" s="22">
        <v>43075</v>
      </c>
      <c r="H2329">
        <v>559</v>
      </c>
      <c r="I2329">
        <v>619</v>
      </c>
      <c r="J2329">
        <v>555</v>
      </c>
      <c r="K2329">
        <v>619</v>
      </c>
      <c r="L2329" s="22">
        <v>43076</v>
      </c>
      <c r="M2329">
        <v>616</v>
      </c>
      <c r="N2329" s="4">
        <v>43075</v>
      </c>
      <c r="O2329" s="3" t="s">
        <v>15</v>
      </c>
      <c r="P2329" s="3">
        <v>3782</v>
      </c>
      <c r="Q2329" s="3" t="s">
        <v>18</v>
      </c>
      <c r="R2329" s="3" t="s">
        <v>17</v>
      </c>
      <c r="S2329" s="3">
        <v>0.05</v>
      </c>
      <c r="T2329" s="3">
        <v>2</v>
      </c>
      <c r="U2329" s="3">
        <v>0</v>
      </c>
      <c r="V2329" s="3">
        <v>1000</v>
      </c>
      <c r="W2329">
        <v>559</v>
      </c>
      <c r="X2329" s="4">
        <v>43076</v>
      </c>
      <c r="Y2329">
        <v>619</v>
      </c>
      <c r="Z2329" s="10">
        <f t="shared" si="223"/>
        <v>60000</v>
      </c>
      <c r="AA2329" s="10">
        <f t="shared" si="222"/>
        <v>60000</v>
      </c>
      <c r="AB2329" t="str">
        <f t="shared" si="225"/>
        <v/>
      </c>
      <c r="AC2329">
        <f t="shared" si="226"/>
        <v>-2439270</v>
      </c>
      <c r="AD2329">
        <f t="shared" si="227"/>
        <v>4.0968342644320366E-2</v>
      </c>
      <c r="AE2329" s="15">
        <v>43076</v>
      </c>
      <c r="AF2329" s="9">
        <v>-4.5043134946202157E-3</v>
      </c>
      <c r="AG2329" s="12" t="s">
        <v>957</v>
      </c>
      <c r="AH2329" s="20">
        <v>43074.996527777781</v>
      </c>
      <c r="AI2329" s="12">
        <v>537</v>
      </c>
      <c r="AJ2329" s="12">
        <v>18</v>
      </c>
      <c r="AK2329" s="12">
        <v>3.4700000000000002E-2</v>
      </c>
      <c r="AL2329" s="17">
        <v>9600</v>
      </c>
      <c r="AM2329" s="17">
        <v>0.5132575757575758</v>
      </c>
      <c r="AN2329" s="9"/>
      <c r="AO2329" s="9"/>
      <c r="AP2329" s="17">
        <v>0</v>
      </c>
      <c r="AQ2329" s="17">
        <v>20438</v>
      </c>
      <c r="AR2329" s="17">
        <v>3.5490605427974949E-2</v>
      </c>
      <c r="AS2329" s="17">
        <v>2.3E-2</v>
      </c>
      <c r="AT2329" s="17">
        <v>0.19583333333333333</v>
      </c>
      <c r="AU2329" s="12">
        <v>0.26195028680688337</v>
      </c>
      <c r="AV2329" s="12">
        <v>0</v>
      </c>
      <c r="AY2329" s="12">
        <v>38708300</v>
      </c>
      <c r="BA2329" s="12">
        <v>0.43724696356275305</v>
      </c>
      <c r="BD2329" s="12">
        <v>0.5132575757575758</v>
      </c>
      <c r="BE2329" s="12">
        <v>3.5490605427974949E-2</v>
      </c>
      <c r="BF2329" s="12">
        <v>0.19583333333333333</v>
      </c>
      <c r="BG2329" s="12">
        <v>0.26195028680688337</v>
      </c>
      <c r="BH2329" s="12">
        <v>4.0000000000000001E-3</v>
      </c>
      <c r="BI2329" s="12">
        <v>2.3E-2</v>
      </c>
      <c r="BJ2329" s="12">
        <v>0</v>
      </c>
      <c r="BK2329" s="12">
        <v>0.18099999999999999</v>
      </c>
      <c r="BL2329" s="12">
        <v>-42</v>
      </c>
      <c r="BM2329" s="12">
        <v>-12</v>
      </c>
      <c r="BN2329" s="12">
        <v>400</v>
      </c>
      <c r="BO2329" s="12">
        <v>427</v>
      </c>
      <c r="BP2329" s="12">
        <v>-6</v>
      </c>
      <c r="BQ2329" s="12">
        <v>-318</v>
      </c>
      <c r="BR2329" s="12">
        <v>386</v>
      </c>
      <c r="BS2329" s="12">
        <v>78</v>
      </c>
      <c r="BT2329" s="12">
        <v>0.35224104782891086</v>
      </c>
      <c r="BU2329" s="12">
        <v>0.45995275237640476</v>
      </c>
      <c r="BV2329" s="12">
        <v>0.47256711689105668</v>
      </c>
      <c r="BW2329" s="12">
        <v>0.48281898403195023</v>
      </c>
      <c r="BX2329" s="12">
        <v>0.37369593831012632</v>
      </c>
      <c r="BY2329" s="12">
        <v>1762</v>
      </c>
      <c r="BZ2329" s="12">
        <v>0.43724696356275305</v>
      </c>
      <c r="CB2329" s="12">
        <v>0.18728668941979523</v>
      </c>
      <c r="CC2329" s="12">
        <v>22630</v>
      </c>
      <c r="CD2329" s="12">
        <v>22140</v>
      </c>
      <c r="CE2329" s="12">
        <v>2.7404914751156211</v>
      </c>
      <c r="CH2329" s="22">
        <v>43074</v>
      </c>
      <c r="CI2329">
        <v>525</v>
      </c>
      <c r="CJ2329">
        <v>525</v>
      </c>
      <c r="CK2329">
        <v>515</v>
      </c>
      <c r="CL2329">
        <v>519</v>
      </c>
      <c r="CM2329" s="22">
        <v>43075</v>
      </c>
      <c r="CN2329">
        <v>559</v>
      </c>
      <c r="CO2329">
        <v>619</v>
      </c>
      <c r="CP2329">
        <v>555</v>
      </c>
      <c r="CQ2329">
        <v>619</v>
      </c>
      <c r="CR2329" s="22">
        <v>43076</v>
      </c>
      <c r="CS2329">
        <v>616</v>
      </c>
      <c r="CT2329">
        <v>624</v>
      </c>
      <c r="CU2329">
        <v>577</v>
      </c>
      <c r="CV2329">
        <v>596</v>
      </c>
    </row>
    <row r="2330" spans="1:100">
      <c r="A2330" s="22">
        <v>43074</v>
      </c>
      <c r="B2330">
        <v>1958</v>
      </c>
      <c r="C2330">
        <v>2478</v>
      </c>
      <c r="D2330">
        <v>1878</v>
      </c>
      <c r="E2330">
        <v>2344</v>
      </c>
      <c r="F2330" s="23">
        <f t="shared" si="224"/>
        <v>0.19713993871297242</v>
      </c>
      <c r="G2330" s="22">
        <v>43075</v>
      </c>
      <c r="H2330">
        <v>2328</v>
      </c>
      <c r="I2330">
        <v>2540</v>
      </c>
      <c r="J2330">
        <v>2226</v>
      </c>
      <c r="K2330">
        <v>2390</v>
      </c>
      <c r="L2330" s="22">
        <v>43076</v>
      </c>
      <c r="M2330">
        <v>2340</v>
      </c>
      <c r="N2330" s="4">
        <v>43075</v>
      </c>
      <c r="O2330" s="3" t="s">
        <v>11</v>
      </c>
      <c r="P2330" s="3">
        <v>3760</v>
      </c>
      <c r="Q2330" s="3" t="s">
        <v>143</v>
      </c>
      <c r="R2330" s="3" t="s">
        <v>13</v>
      </c>
      <c r="S2330" s="3">
        <v>0.05</v>
      </c>
      <c r="T2330" s="3">
        <v>2</v>
      </c>
      <c r="U2330" s="3">
        <v>0</v>
      </c>
      <c r="V2330" s="3">
        <v>300</v>
      </c>
      <c r="W2330">
        <v>2328</v>
      </c>
      <c r="X2330" s="4">
        <v>43076</v>
      </c>
      <c r="Y2330">
        <v>2390</v>
      </c>
      <c r="Z2330" s="10">
        <f t="shared" si="223"/>
        <v>18600</v>
      </c>
      <c r="AA2330" s="10">
        <f t="shared" ref="AA2330:AA2391" si="228">ABS(Z2330)</f>
        <v>18600</v>
      </c>
      <c r="AB2330" t="str">
        <f t="shared" si="225"/>
        <v/>
      </c>
      <c r="AC2330">
        <f t="shared" si="226"/>
        <v>-2439270</v>
      </c>
      <c r="AD2330">
        <f t="shared" si="227"/>
        <v>4.8648648648648596E-2</v>
      </c>
      <c r="AE2330" s="15">
        <v>43076</v>
      </c>
      <c r="AF2330" s="9">
        <v>-4.5043134946202157E-3</v>
      </c>
      <c r="AG2330" s="12" t="s">
        <v>960</v>
      </c>
      <c r="AH2330" s="20">
        <v>43074.994444444441</v>
      </c>
      <c r="AI2330" s="12">
        <v>2220</v>
      </c>
      <c r="AJ2330" s="12">
        <v>-124</v>
      </c>
      <c r="AK2330" s="12">
        <v>-5.2900000000000003E-2</v>
      </c>
      <c r="AL2330" s="17">
        <v>9100</v>
      </c>
      <c r="AM2330" s="17">
        <v>0.2841648590021692</v>
      </c>
      <c r="AN2330" s="9"/>
      <c r="AO2330" s="9"/>
      <c r="AP2330" s="17">
        <v>0</v>
      </c>
      <c r="AQ2330" s="17">
        <v>5131</v>
      </c>
      <c r="AR2330" s="17">
        <v>0.68849557522123894</v>
      </c>
      <c r="AS2330" s="17">
        <v>0.41599999999999998</v>
      </c>
      <c r="AT2330" s="17">
        <v>0.76054421768707481</v>
      </c>
      <c r="AU2330" s="12">
        <v>0.55341365461847392</v>
      </c>
      <c r="AV2330" s="12">
        <v>0</v>
      </c>
      <c r="AY2330" s="12">
        <v>2782600</v>
      </c>
      <c r="BA2330" s="12">
        <v>1</v>
      </c>
      <c r="BD2330" s="12">
        <v>0.2841648590021692</v>
      </c>
      <c r="BE2330" s="12">
        <v>0.68849557522123894</v>
      </c>
      <c r="BF2330" s="12">
        <v>0.76054421768707481</v>
      </c>
      <c r="BG2330" s="12">
        <v>0.55341365461847392</v>
      </c>
      <c r="BH2330" s="12">
        <v>2E-3</v>
      </c>
      <c r="BI2330" s="12">
        <v>0.41599999999999998</v>
      </c>
      <c r="BJ2330" s="12">
        <v>0</v>
      </c>
      <c r="BK2330" s="12">
        <v>0.42299999999999999</v>
      </c>
      <c r="BL2330" s="12">
        <v>-27</v>
      </c>
      <c r="BM2330" s="12">
        <v>-201</v>
      </c>
      <c r="BN2330" s="12">
        <v>178</v>
      </c>
      <c r="BO2330" s="12">
        <v>835</v>
      </c>
      <c r="BP2330" s="12">
        <v>38</v>
      </c>
      <c r="BQ2330" s="12">
        <v>-248</v>
      </c>
      <c r="BR2330" s="12">
        <v>-139</v>
      </c>
      <c r="BS2330" s="12">
        <v>884</v>
      </c>
      <c r="BT2330" s="12">
        <v>0.33505821897736937</v>
      </c>
      <c r="BU2330" s="12">
        <v>0.64353103886324181</v>
      </c>
      <c r="BV2330" s="12">
        <v>0.67114321006801991</v>
      </c>
      <c r="BW2330" s="12">
        <v>0.69203785197989198</v>
      </c>
      <c r="BX2330" s="12">
        <v>0.45731989227809766</v>
      </c>
      <c r="BY2330" s="12">
        <v>1762</v>
      </c>
      <c r="BZ2330" s="12">
        <v>1</v>
      </c>
      <c r="CB2330" s="12">
        <v>0.18728668941979523</v>
      </c>
      <c r="CC2330" s="12">
        <v>22630</v>
      </c>
      <c r="CD2330" s="12">
        <v>22140</v>
      </c>
      <c r="CE2330" s="12">
        <v>1.5172720489774136</v>
      </c>
      <c r="CH2330" s="22">
        <v>43074</v>
      </c>
      <c r="CI2330">
        <v>1958</v>
      </c>
      <c r="CJ2330">
        <v>2478</v>
      </c>
      <c r="CK2330">
        <v>1878</v>
      </c>
      <c r="CL2330">
        <v>2344</v>
      </c>
      <c r="CM2330" s="22">
        <v>43075</v>
      </c>
      <c r="CN2330">
        <v>2328</v>
      </c>
      <c r="CO2330">
        <v>2540</v>
      </c>
      <c r="CP2330">
        <v>2226</v>
      </c>
      <c r="CQ2330">
        <v>2390</v>
      </c>
      <c r="CR2330" s="22">
        <v>43076</v>
      </c>
      <c r="CS2330">
        <v>2340</v>
      </c>
      <c r="CT2330">
        <v>2417</v>
      </c>
      <c r="CU2330">
        <v>2250</v>
      </c>
      <c r="CV2330">
        <v>2397</v>
      </c>
    </row>
    <row r="2331" spans="1:100">
      <c r="A2331" s="22">
        <v>43074</v>
      </c>
      <c r="B2331">
        <v>1185</v>
      </c>
      <c r="C2331">
        <v>1266</v>
      </c>
      <c r="D2331">
        <v>1173</v>
      </c>
      <c r="E2331">
        <v>1216</v>
      </c>
      <c r="F2331" s="23">
        <f t="shared" si="224"/>
        <v>2.6160337552742607E-2</v>
      </c>
      <c r="G2331" s="22">
        <v>43075</v>
      </c>
      <c r="H2331">
        <v>1203</v>
      </c>
      <c r="I2331">
        <v>1235</v>
      </c>
      <c r="J2331">
        <v>1137</v>
      </c>
      <c r="K2331">
        <v>1194</v>
      </c>
      <c r="L2331" s="22">
        <v>43076</v>
      </c>
      <c r="M2331">
        <v>1185</v>
      </c>
      <c r="N2331" s="4">
        <v>43075</v>
      </c>
      <c r="O2331" s="3" t="s">
        <v>11</v>
      </c>
      <c r="P2331" s="3">
        <v>3672</v>
      </c>
      <c r="Q2331" s="3" t="s">
        <v>323</v>
      </c>
      <c r="R2331" s="3" t="s">
        <v>13</v>
      </c>
      <c r="S2331" s="3">
        <v>0.05</v>
      </c>
      <c r="T2331" s="3">
        <v>2</v>
      </c>
      <c r="U2331" s="3">
        <v>0</v>
      </c>
      <c r="V2331" s="3">
        <v>500</v>
      </c>
      <c r="W2331">
        <v>1203</v>
      </c>
      <c r="X2331" s="4">
        <v>43076</v>
      </c>
      <c r="Y2331">
        <v>1194</v>
      </c>
      <c r="Z2331" s="10">
        <f t="shared" si="223"/>
        <v>-4500</v>
      </c>
      <c r="AA2331" s="10">
        <f t="shared" si="228"/>
        <v>4500</v>
      </c>
      <c r="AB2331" t="str">
        <f t="shared" si="225"/>
        <v/>
      </c>
      <c r="AC2331">
        <f t="shared" si="226"/>
        <v>-2439270</v>
      </c>
      <c r="AD2331">
        <f t="shared" si="227"/>
        <v>4.517810599478711E-2</v>
      </c>
      <c r="AE2331" s="15">
        <v>43076</v>
      </c>
      <c r="AF2331" s="9">
        <v>-4.5043134946202157E-3</v>
      </c>
      <c r="AG2331" s="12" t="s">
        <v>962</v>
      </c>
      <c r="AH2331" s="20">
        <v>43074.996527777781</v>
      </c>
      <c r="AI2331" s="12">
        <v>1151</v>
      </c>
      <c r="AJ2331" s="12">
        <v>-65</v>
      </c>
      <c r="AK2331" s="12">
        <v>-5.3499999999999999E-2</v>
      </c>
      <c r="AL2331" s="17">
        <v>7400</v>
      </c>
      <c r="AM2331" s="17">
        <v>0.38556193601312549</v>
      </c>
      <c r="AN2331" s="9"/>
      <c r="AO2331" s="9"/>
      <c r="AP2331" s="17">
        <v>292.36</v>
      </c>
      <c r="AQ2331" s="17">
        <v>15485</v>
      </c>
      <c r="AR2331" s="17">
        <v>0.44444444444444442</v>
      </c>
      <c r="AS2331" s="17">
        <v>0.34699999999999998</v>
      </c>
      <c r="AT2331" s="17">
        <v>0.61655277145026577</v>
      </c>
      <c r="AU2331" s="12">
        <v>0.65003465003465</v>
      </c>
      <c r="AV2331" s="12" t="s">
        <v>988</v>
      </c>
      <c r="AY2331" s="12">
        <v>12703040</v>
      </c>
      <c r="BA2331" s="12">
        <v>0.9169435215946844</v>
      </c>
      <c r="BD2331" s="12">
        <v>0.38556193601312549</v>
      </c>
      <c r="BE2331" s="12">
        <v>0.44444444444444442</v>
      </c>
      <c r="BF2331" s="12">
        <v>0.61655277145026577</v>
      </c>
      <c r="BG2331" s="12">
        <v>0.65003465003465</v>
      </c>
      <c r="BH2331" s="12">
        <v>1.2999999999999999E-2</v>
      </c>
      <c r="BI2331" s="12">
        <v>0.34699999999999998</v>
      </c>
      <c r="BJ2331" s="12">
        <v>0</v>
      </c>
      <c r="BK2331" s="12">
        <v>0.59299999999999997</v>
      </c>
      <c r="BL2331" s="12">
        <v>474</v>
      </c>
      <c r="BM2331" s="12">
        <v>-182</v>
      </c>
      <c r="BN2331" s="12">
        <v>1200</v>
      </c>
      <c r="BO2331" s="12">
        <v>1549</v>
      </c>
      <c r="BP2331" s="12">
        <v>-85</v>
      </c>
      <c r="BQ2331" s="12">
        <v>-145</v>
      </c>
      <c r="BR2331" s="12">
        <v>83</v>
      </c>
      <c r="BS2331" s="12">
        <v>56</v>
      </c>
      <c r="BT2331" s="12">
        <v>0.29895319492390388</v>
      </c>
      <c r="BU2331" s="12">
        <v>0.71033836338435608</v>
      </c>
      <c r="BV2331" s="12">
        <v>0.74145979620521374</v>
      </c>
      <c r="BW2331" s="12">
        <v>0.785576796525709</v>
      </c>
      <c r="BX2331" s="12">
        <v>0.42916618318910438</v>
      </c>
      <c r="BY2331" s="12">
        <v>1762</v>
      </c>
      <c r="BZ2331" s="12">
        <v>0.9169435215946844</v>
      </c>
      <c r="CB2331" s="12">
        <v>0.18728668941979523</v>
      </c>
      <c r="CC2331" s="12">
        <v>22630</v>
      </c>
      <c r="CD2331" s="12">
        <v>22140</v>
      </c>
      <c r="CE2331" s="12">
        <v>2.0586723872773716</v>
      </c>
      <c r="CH2331" s="22">
        <v>43074</v>
      </c>
      <c r="CI2331">
        <v>1185</v>
      </c>
      <c r="CJ2331">
        <v>1266</v>
      </c>
      <c r="CK2331">
        <v>1173</v>
      </c>
      <c r="CL2331">
        <v>1216</v>
      </c>
      <c r="CM2331" s="22">
        <v>43075</v>
      </c>
      <c r="CN2331">
        <v>1203</v>
      </c>
      <c r="CO2331">
        <v>1235</v>
      </c>
      <c r="CP2331">
        <v>1137</v>
      </c>
      <c r="CQ2331">
        <v>1194</v>
      </c>
      <c r="CR2331" s="22">
        <v>43076</v>
      </c>
      <c r="CS2331">
        <v>1185</v>
      </c>
      <c r="CT2331">
        <v>1228</v>
      </c>
      <c r="CU2331">
        <v>1181</v>
      </c>
      <c r="CV2331">
        <v>1206</v>
      </c>
    </row>
    <row r="2332" spans="1:100">
      <c r="A2332" s="22">
        <v>43074</v>
      </c>
      <c r="B2332">
        <v>130</v>
      </c>
      <c r="C2332">
        <v>131</v>
      </c>
      <c r="D2332">
        <v>127</v>
      </c>
      <c r="E2332">
        <v>130</v>
      </c>
      <c r="F2332" s="23">
        <f t="shared" si="224"/>
        <v>0</v>
      </c>
      <c r="G2332" s="22">
        <v>43075</v>
      </c>
      <c r="H2332">
        <v>140</v>
      </c>
      <c r="I2332">
        <v>154</v>
      </c>
      <c r="J2332">
        <v>132</v>
      </c>
      <c r="K2332">
        <v>132</v>
      </c>
      <c r="L2332" s="22">
        <v>43076</v>
      </c>
      <c r="M2332">
        <v>133</v>
      </c>
      <c r="N2332" s="4">
        <v>43075</v>
      </c>
      <c r="O2332" s="3" t="s">
        <v>15</v>
      </c>
      <c r="P2332" s="3">
        <v>7571</v>
      </c>
      <c r="Q2332" s="3" t="s">
        <v>337</v>
      </c>
      <c r="R2332" s="3" t="s">
        <v>17</v>
      </c>
      <c r="S2332" s="3">
        <v>0.05</v>
      </c>
      <c r="T2332" s="3">
        <v>1</v>
      </c>
      <c r="U2332" s="3">
        <v>0</v>
      </c>
      <c r="V2332" s="3">
        <v>3900</v>
      </c>
      <c r="W2332">
        <v>140</v>
      </c>
      <c r="X2332" s="4">
        <v>43076</v>
      </c>
      <c r="Y2332">
        <v>132</v>
      </c>
      <c r="Z2332" s="10">
        <f t="shared" si="223"/>
        <v>-31200</v>
      </c>
      <c r="AA2332" s="10">
        <f t="shared" si="228"/>
        <v>31200</v>
      </c>
      <c r="AB2332" t="str">
        <f t="shared" si="225"/>
        <v/>
      </c>
      <c r="AC2332">
        <f t="shared" si="226"/>
        <v>-2439270</v>
      </c>
      <c r="AD2332">
        <f t="shared" si="227"/>
        <v>2.9411764705882248E-2</v>
      </c>
      <c r="AE2332" s="15">
        <v>43076</v>
      </c>
      <c r="AF2332" s="9">
        <v>-4.5043134946202157E-3</v>
      </c>
      <c r="AG2332" s="12" t="s">
        <v>960</v>
      </c>
      <c r="AH2332" s="20">
        <v>43074.987500000003</v>
      </c>
      <c r="AI2332" s="12">
        <v>136</v>
      </c>
      <c r="AJ2332" s="12">
        <v>6</v>
      </c>
      <c r="AK2332" s="12">
        <v>4.6199999999999998E-2</v>
      </c>
      <c r="AL2332" s="17">
        <v>6300</v>
      </c>
      <c r="AM2332" s="17">
        <v>0.29104477611940299</v>
      </c>
      <c r="AN2332" s="9"/>
      <c r="AO2332" s="9"/>
      <c r="AP2332" s="17">
        <v>27.29</v>
      </c>
      <c r="AQ2332" s="17">
        <v>4623</v>
      </c>
      <c r="AR2332" s="17">
        <v>0.75</v>
      </c>
      <c r="AS2332" s="17">
        <v>7.5999999999999998E-2</v>
      </c>
      <c r="AT2332" s="17">
        <v>0.75</v>
      </c>
      <c r="AU2332" s="12">
        <v>0.78481012658227844</v>
      </c>
      <c r="AV2332" s="12">
        <v>2.2400000000000002</v>
      </c>
      <c r="AY2332" s="12">
        <v>34497058</v>
      </c>
      <c r="BA2332" s="12">
        <v>0.73333333333333328</v>
      </c>
      <c r="BD2332" s="12">
        <v>0.29104477611940299</v>
      </c>
      <c r="BE2332" s="12">
        <v>0.75</v>
      </c>
      <c r="BF2332" s="12">
        <v>0.75</v>
      </c>
      <c r="BG2332" s="12">
        <v>0.78481012658227844</v>
      </c>
      <c r="BH2332" s="12">
        <v>1.0999999999999999E-2</v>
      </c>
      <c r="BI2332" s="12">
        <v>7.5999999999999998E-2</v>
      </c>
      <c r="BJ2332" s="12">
        <v>0</v>
      </c>
      <c r="BK2332" s="12">
        <v>0.53600000000000003</v>
      </c>
      <c r="BL2332" s="12">
        <v>329</v>
      </c>
      <c r="BM2332" s="12">
        <v>-201</v>
      </c>
      <c r="BN2332" s="12">
        <v>-45</v>
      </c>
      <c r="BO2332" s="12">
        <v>1854</v>
      </c>
      <c r="BP2332" s="12">
        <v>696</v>
      </c>
      <c r="BQ2332" s="12">
        <v>227</v>
      </c>
      <c r="BR2332" s="12">
        <v>-398</v>
      </c>
      <c r="BS2332" s="12">
        <v>1768</v>
      </c>
      <c r="BT2332" s="12">
        <v>0.33505821897736937</v>
      </c>
      <c r="BU2332" s="12">
        <v>0.64353103886324181</v>
      </c>
      <c r="BV2332" s="12">
        <v>0.67114321006801991</v>
      </c>
      <c r="BW2332" s="12">
        <v>0.69203785197989198</v>
      </c>
      <c r="BX2332" s="12">
        <v>0.45731989227809766</v>
      </c>
      <c r="BY2332" s="12">
        <v>1762</v>
      </c>
      <c r="BZ2332" s="12">
        <v>0.73333333333333328</v>
      </c>
      <c r="CB2332" s="12">
        <v>0.18728668941979523</v>
      </c>
      <c r="CC2332" s="12">
        <v>22630</v>
      </c>
      <c r="CD2332" s="12">
        <v>22140</v>
      </c>
      <c r="CE2332" s="12">
        <v>1.5540067317172679</v>
      </c>
      <c r="CH2332" s="22">
        <v>43074</v>
      </c>
      <c r="CI2332">
        <v>130</v>
      </c>
      <c r="CJ2332">
        <v>131</v>
      </c>
      <c r="CK2332">
        <v>127</v>
      </c>
      <c r="CL2332">
        <v>130</v>
      </c>
      <c r="CM2332" s="22">
        <v>43075</v>
      </c>
      <c r="CN2332">
        <v>140</v>
      </c>
      <c r="CO2332">
        <v>154</v>
      </c>
      <c r="CP2332">
        <v>132</v>
      </c>
      <c r="CQ2332">
        <v>132</v>
      </c>
      <c r="CR2332" s="22">
        <v>43076</v>
      </c>
      <c r="CS2332">
        <v>133</v>
      </c>
      <c r="CT2332">
        <v>138</v>
      </c>
      <c r="CU2332">
        <v>130</v>
      </c>
      <c r="CV2332">
        <v>137</v>
      </c>
    </row>
    <row r="2333" spans="1:100">
      <c r="A2333" s="22">
        <v>43074</v>
      </c>
      <c r="B2333">
        <v>1760</v>
      </c>
      <c r="C2333">
        <v>1801</v>
      </c>
      <c r="D2333">
        <v>1726</v>
      </c>
      <c r="E2333">
        <v>1743</v>
      </c>
      <c r="F2333" s="23">
        <f t="shared" si="224"/>
        <v>-9.659090909090895E-3</v>
      </c>
      <c r="G2333" s="22">
        <v>43075</v>
      </c>
      <c r="H2333">
        <v>1780</v>
      </c>
      <c r="I2333">
        <v>1803</v>
      </c>
      <c r="J2333">
        <v>1685</v>
      </c>
      <c r="K2333">
        <v>1723</v>
      </c>
      <c r="L2333" s="22">
        <v>43076</v>
      </c>
      <c r="M2333">
        <v>1736</v>
      </c>
      <c r="N2333" s="4">
        <v>43075</v>
      </c>
      <c r="O2333" s="3" t="s">
        <v>15</v>
      </c>
      <c r="P2333" s="3">
        <v>3656</v>
      </c>
      <c r="Q2333" s="3" t="s">
        <v>263</v>
      </c>
      <c r="R2333" s="3" t="s">
        <v>17</v>
      </c>
      <c r="S2333" s="3">
        <v>0.05</v>
      </c>
      <c r="T2333" s="3">
        <v>2</v>
      </c>
      <c r="U2333" s="3">
        <v>0</v>
      </c>
      <c r="V2333" s="3">
        <v>300</v>
      </c>
      <c r="W2333">
        <v>1780</v>
      </c>
      <c r="X2333" s="4">
        <v>43076</v>
      </c>
      <c r="Y2333">
        <v>1723</v>
      </c>
      <c r="Z2333" s="10">
        <f t="shared" si="223"/>
        <v>-17100</v>
      </c>
      <c r="AA2333" s="10">
        <f t="shared" si="228"/>
        <v>17100</v>
      </c>
      <c r="AB2333" t="str">
        <f t="shared" si="225"/>
        <v/>
      </c>
      <c r="AC2333">
        <f t="shared" si="226"/>
        <v>-2439270</v>
      </c>
      <c r="AD2333">
        <f t="shared" si="227"/>
        <v>1.6574585635359074E-2</v>
      </c>
      <c r="AE2333" s="15">
        <v>43076</v>
      </c>
      <c r="AF2333" s="9">
        <v>-4.5043134946202157E-3</v>
      </c>
      <c r="AG2333" s="12" t="s">
        <v>962</v>
      </c>
      <c r="AH2333" s="20">
        <v>43074.99722222222</v>
      </c>
      <c r="AI2333" s="12">
        <v>1810</v>
      </c>
      <c r="AJ2333" s="12">
        <v>67</v>
      </c>
      <c r="AK2333" s="12">
        <v>3.8399999999999997E-2</v>
      </c>
      <c r="AL2333" s="17">
        <v>4100</v>
      </c>
      <c r="AM2333" s="17">
        <v>0.34117003827227993</v>
      </c>
      <c r="AN2333" s="9"/>
      <c r="AO2333" s="9"/>
      <c r="AP2333" s="17">
        <v>40.93</v>
      </c>
      <c r="AQ2333" s="17">
        <v>69789</v>
      </c>
      <c r="AR2333" s="17">
        <v>0.42420814479638008</v>
      </c>
      <c r="AS2333" s="17">
        <v>0.30399999999999999</v>
      </c>
      <c r="AT2333" s="17">
        <v>0.70612009237875284</v>
      </c>
      <c r="AU2333" s="12">
        <v>0.72838847385272143</v>
      </c>
      <c r="AV2333" s="12">
        <v>0.49</v>
      </c>
      <c r="AY2333" s="12">
        <v>38157000</v>
      </c>
      <c r="BA2333" s="12">
        <v>2.2508038585209004E-2</v>
      </c>
      <c r="BD2333" s="12">
        <v>0.34117003827227993</v>
      </c>
      <c r="BE2333" s="12">
        <v>0.42420814479638008</v>
      </c>
      <c r="BF2333" s="12">
        <v>0.70612009237875284</v>
      </c>
      <c r="BG2333" s="12">
        <v>0.72838847385272143</v>
      </c>
      <c r="BH2333" s="12">
        <v>0.14499999999999999</v>
      </c>
      <c r="BI2333" s="12">
        <v>0.30399999999999999</v>
      </c>
      <c r="BJ2333" s="12">
        <v>0</v>
      </c>
      <c r="BK2333" s="12">
        <v>0.32400000000000001</v>
      </c>
      <c r="BL2333" s="12">
        <v>-1316</v>
      </c>
      <c r="BM2333" s="12">
        <v>-2507</v>
      </c>
      <c r="BN2333" s="12">
        <v>6363</v>
      </c>
      <c r="BO2333" s="12">
        <v>4512</v>
      </c>
      <c r="BP2333" s="12">
        <v>2260</v>
      </c>
      <c r="BQ2333" s="12">
        <v>-1087</v>
      </c>
      <c r="BR2333" s="12">
        <v>-32</v>
      </c>
      <c r="BS2333" s="12">
        <v>1862</v>
      </c>
      <c r="BT2333" s="12">
        <v>0.29895319492390388</v>
      </c>
      <c r="BU2333" s="12">
        <v>0.71033836338435608</v>
      </c>
      <c r="BV2333" s="12">
        <v>0.74145979620521374</v>
      </c>
      <c r="BW2333" s="12">
        <v>0.785576796525709</v>
      </c>
      <c r="BX2333" s="12">
        <v>0.42916618318910438</v>
      </c>
      <c r="BY2333" s="12">
        <v>1762</v>
      </c>
      <c r="BZ2333" s="12">
        <v>2.2508038585209004E-2</v>
      </c>
      <c r="CB2333" s="12">
        <v>0.18728668941979523</v>
      </c>
      <c r="CC2333" s="12">
        <v>22630</v>
      </c>
      <c r="CD2333" s="12">
        <v>22140</v>
      </c>
      <c r="CE2333" s="12">
        <v>1.8216459446702145</v>
      </c>
      <c r="CH2333" s="22">
        <v>43074</v>
      </c>
      <c r="CI2333">
        <v>1760</v>
      </c>
      <c r="CJ2333">
        <v>1801</v>
      </c>
      <c r="CK2333">
        <v>1726</v>
      </c>
      <c r="CL2333">
        <v>1743</v>
      </c>
      <c r="CM2333" s="22">
        <v>43075</v>
      </c>
      <c r="CN2333">
        <v>1780</v>
      </c>
      <c r="CO2333">
        <v>1803</v>
      </c>
      <c r="CP2333">
        <v>1685</v>
      </c>
      <c r="CQ2333">
        <v>1723</v>
      </c>
      <c r="CR2333" s="22">
        <v>43076</v>
      </c>
      <c r="CS2333">
        <v>1736</v>
      </c>
      <c r="CT2333">
        <v>1803</v>
      </c>
      <c r="CU2333">
        <v>1725</v>
      </c>
      <c r="CV2333">
        <v>1800</v>
      </c>
    </row>
    <row r="2334" spans="1:100">
      <c r="A2334" s="22">
        <v>43074</v>
      </c>
      <c r="B2334">
        <v>520</v>
      </c>
      <c r="C2334">
        <v>520</v>
      </c>
      <c r="D2334">
        <v>520</v>
      </c>
      <c r="E2334">
        <v>520</v>
      </c>
      <c r="F2334" s="23">
        <f t="shared" si="224"/>
        <v>0</v>
      </c>
      <c r="G2334" s="22">
        <v>43075</v>
      </c>
      <c r="H2334">
        <v>620</v>
      </c>
      <c r="I2334">
        <v>620</v>
      </c>
      <c r="J2334">
        <v>620</v>
      </c>
      <c r="K2334">
        <v>620</v>
      </c>
      <c r="L2334" s="22">
        <v>43076</v>
      </c>
      <c r="M2334">
        <v>790</v>
      </c>
      <c r="N2334" s="4">
        <v>43075</v>
      </c>
      <c r="O2334" s="3" t="s">
        <v>15</v>
      </c>
      <c r="P2334" s="3">
        <v>4317</v>
      </c>
      <c r="Q2334" s="3" t="s">
        <v>107</v>
      </c>
      <c r="R2334" s="3" t="s">
        <v>17</v>
      </c>
      <c r="S2334" s="3">
        <v>0.05</v>
      </c>
      <c r="T2334" s="3">
        <v>2</v>
      </c>
      <c r="U2334" s="3">
        <v>0</v>
      </c>
      <c r="V2334" s="3">
        <v>1000</v>
      </c>
      <c r="W2334">
        <v>620</v>
      </c>
      <c r="X2334" s="4">
        <v>43076</v>
      </c>
      <c r="Y2334">
        <v>620</v>
      </c>
      <c r="Z2334" s="10">
        <f t="shared" si="223"/>
        <v>0</v>
      </c>
      <c r="AA2334" s="10">
        <f t="shared" si="228"/>
        <v>0</v>
      </c>
      <c r="AB2334" t="str">
        <f t="shared" si="225"/>
        <v/>
      </c>
      <c r="AC2334">
        <f t="shared" si="226"/>
        <v>-2439270</v>
      </c>
      <c r="AD2334">
        <f t="shared" si="227"/>
        <v>0</v>
      </c>
      <c r="AE2334" s="15">
        <v>43076</v>
      </c>
      <c r="AF2334" s="9">
        <v>-4.5043134946202157E-3</v>
      </c>
      <c r="AG2334" s="12" t="s">
        <v>960</v>
      </c>
      <c r="AH2334" s="20">
        <v>43074.995138888888</v>
      </c>
      <c r="AI2334" s="12">
        <v>620</v>
      </c>
      <c r="AJ2334" s="12">
        <v>100</v>
      </c>
      <c r="AK2334" s="12">
        <v>0.1923</v>
      </c>
      <c r="AL2334" s="17">
        <v>3000</v>
      </c>
      <c r="AM2334" s="17">
        <v>0.29722222222222222</v>
      </c>
      <c r="AN2334" s="9"/>
      <c r="AO2334" s="9"/>
      <c r="AP2334" s="17">
        <v>0</v>
      </c>
      <c r="AQ2334" s="17">
        <v>5158</v>
      </c>
      <c r="AR2334" s="17">
        <v>0.91304347826086951</v>
      </c>
      <c r="AS2334" s="17">
        <v>0.114</v>
      </c>
      <c r="AT2334" s="17">
        <v>0.94827586206896552</v>
      </c>
      <c r="AU2334" s="12">
        <v>0.30180180180180183</v>
      </c>
      <c r="AV2334" s="12">
        <v>1.67</v>
      </c>
      <c r="AY2334" s="12">
        <v>14328976</v>
      </c>
      <c r="BA2334" s="12">
        <v>1</v>
      </c>
      <c r="BD2334" s="12">
        <v>0.29722222222222222</v>
      </c>
      <c r="BE2334" s="12">
        <v>0.91304347826086951</v>
      </c>
      <c r="BF2334" s="12">
        <v>0.94827586206896552</v>
      </c>
      <c r="BG2334" s="12">
        <v>0.30180180180180183</v>
      </c>
      <c r="BH2334" s="12">
        <v>5.0000000000000001E-3</v>
      </c>
      <c r="BI2334" s="12">
        <v>0.114</v>
      </c>
      <c r="BJ2334" s="12">
        <v>0</v>
      </c>
      <c r="BK2334" s="12">
        <v>0.65200000000000002</v>
      </c>
      <c r="BL2334" s="12">
        <v>4</v>
      </c>
      <c r="BM2334" s="12">
        <v>-678</v>
      </c>
      <c r="BN2334" s="12">
        <v>-243</v>
      </c>
      <c r="BO2334" s="12">
        <v>731</v>
      </c>
      <c r="BP2334" s="12">
        <v>1163</v>
      </c>
      <c r="BQ2334" s="12">
        <v>-1307</v>
      </c>
      <c r="BR2334" s="12">
        <v>1055</v>
      </c>
      <c r="BS2334" s="12">
        <v>1649</v>
      </c>
      <c r="BT2334" s="12">
        <v>0.33505821897736937</v>
      </c>
      <c r="BU2334" s="12">
        <v>0.64353103886324181</v>
      </c>
      <c r="BV2334" s="12">
        <v>0.67114321006801991</v>
      </c>
      <c r="BW2334" s="12">
        <v>0.69203785197989198</v>
      </c>
      <c r="BX2334" s="12">
        <v>0.45731989227809766</v>
      </c>
      <c r="BY2334" s="12">
        <v>1762</v>
      </c>
      <c r="BZ2334" s="12">
        <v>1</v>
      </c>
      <c r="CB2334" s="12">
        <v>0.18728668941979523</v>
      </c>
      <c r="CC2334" s="12">
        <v>22630</v>
      </c>
      <c r="CD2334" s="12">
        <v>22140</v>
      </c>
      <c r="CE2334" s="12">
        <v>1.586990635282207</v>
      </c>
      <c r="CH2334" s="22">
        <v>43074</v>
      </c>
      <c r="CI2334">
        <v>520</v>
      </c>
      <c r="CJ2334">
        <v>520</v>
      </c>
      <c r="CK2334">
        <v>520</v>
      </c>
      <c r="CL2334">
        <v>520</v>
      </c>
      <c r="CM2334" s="22">
        <v>43075</v>
      </c>
      <c r="CN2334">
        <v>620</v>
      </c>
      <c r="CO2334">
        <v>620</v>
      </c>
      <c r="CP2334">
        <v>620</v>
      </c>
      <c r="CQ2334">
        <v>620</v>
      </c>
      <c r="CR2334" s="22">
        <v>43076</v>
      </c>
      <c r="CS2334">
        <v>790</v>
      </c>
      <c r="CT2334">
        <v>820</v>
      </c>
      <c r="CU2334">
        <v>782</v>
      </c>
      <c r="CV2334">
        <v>820</v>
      </c>
    </row>
    <row r="2335" spans="1:100">
      <c r="A2335" s="22">
        <v>43074</v>
      </c>
      <c r="B2335">
        <v>129</v>
      </c>
      <c r="C2335">
        <v>130</v>
      </c>
      <c r="D2335">
        <v>126</v>
      </c>
      <c r="E2335">
        <v>126</v>
      </c>
      <c r="F2335" s="23">
        <f t="shared" si="224"/>
        <v>-2.3255813953488413E-2</v>
      </c>
      <c r="G2335" s="22">
        <v>43075</v>
      </c>
      <c r="H2335">
        <v>139</v>
      </c>
      <c r="I2335">
        <v>147</v>
      </c>
      <c r="J2335">
        <v>131</v>
      </c>
      <c r="K2335">
        <v>132</v>
      </c>
      <c r="L2335" s="22">
        <v>43076</v>
      </c>
      <c r="M2335">
        <v>132</v>
      </c>
      <c r="N2335" s="4">
        <v>43075</v>
      </c>
      <c r="O2335" s="3" t="s">
        <v>15</v>
      </c>
      <c r="P2335" s="3">
        <v>8201</v>
      </c>
      <c r="Q2335" s="3" t="s">
        <v>882</v>
      </c>
      <c r="R2335" s="3" t="s">
        <v>17</v>
      </c>
      <c r="S2335" s="3">
        <v>0.05</v>
      </c>
      <c r="T2335" s="3">
        <v>2</v>
      </c>
      <c r="U2335" s="3">
        <v>0</v>
      </c>
      <c r="V2335" s="3">
        <v>4000</v>
      </c>
      <c r="W2335">
        <v>139</v>
      </c>
      <c r="X2335" s="4">
        <v>43076</v>
      </c>
      <c r="Y2335">
        <v>132</v>
      </c>
      <c r="Z2335" s="10">
        <f t="shared" si="223"/>
        <v>-28000</v>
      </c>
      <c r="AA2335" s="10">
        <f t="shared" si="228"/>
        <v>28000</v>
      </c>
      <c r="AB2335" t="str">
        <f t="shared" si="225"/>
        <v/>
      </c>
      <c r="AC2335">
        <f t="shared" si="226"/>
        <v>-2439270</v>
      </c>
      <c r="AD2335">
        <f t="shared" si="227"/>
        <v>7.1428571428571175E-3</v>
      </c>
      <c r="AE2335" s="15">
        <v>43076</v>
      </c>
      <c r="AF2335" s="9">
        <v>-4.5043134946202157E-3</v>
      </c>
      <c r="AG2335" s="12" t="s">
        <v>962</v>
      </c>
      <c r="AH2335" s="20">
        <v>43074.968055555553</v>
      </c>
      <c r="AI2335" s="12">
        <v>140</v>
      </c>
      <c r="AJ2335" s="12">
        <v>14</v>
      </c>
      <c r="AK2335" s="12">
        <v>0.1111</v>
      </c>
      <c r="AL2335" s="17">
        <v>3000</v>
      </c>
      <c r="AM2335" s="17">
        <v>0.34677419354838712</v>
      </c>
      <c r="AN2335" s="9"/>
      <c r="AO2335" s="9"/>
      <c r="AP2335" s="17">
        <v>0</v>
      </c>
      <c r="AQ2335" s="17">
        <v>5063</v>
      </c>
      <c r="AR2335" s="17">
        <v>0.52</v>
      </c>
      <c r="AS2335" s="17">
        <v>0.16900000000000001</v>
      </c>
      <c r="AT2335" s="17">
        <v>0.52</v>
      </c>
      <c r="AU2335" s="12">
        <v>0.5444444444444444</v>
      </c>
      <c r="AV2335" s="12">
        <v>0</v>
      </c>
      <c r="AY2335" s="12">
        <v>40834607</v>
      </c>
      <c r="BA2335" s="12">
        <v>1</v>
      </c>
      <c r="BD2335" s="12">
        <v>0.34677419354838712</v>
      </c>
      <c r="BE2335" s="12">
        <v>0.52</v>
      </c>
      <c r="BF2335" s="12">
        <v>0.52</v>
      </c>
      <c r="BG2335" s="12">
        <v>0.5444444444444444</v>
      </c>
      <c r="BH2335" s="12">
        <v>4.5999999999999999E-2</v>
      </c>
      <c r="BI2335" s="12">
        <v>0.16900000000000001</v>
      </c>
      <c r="BJ2335" s="12">
        <v>5.0000000000000001E-3</v>
      </c>
      <c r="BK2335" s="12">
        <v>0.72599999999999998</v>
      </c>
      <c r="BL2335" s="12">
        <v>-534</v>
      </c>
      <c r="BM2335" s="12">
        <v>24</v>
      </c>
      <c r="BN2335" s="12">
        <v>-3</v>
      </c>
      <c r="BO2335" s="12">
        <v>572</v>
      </c>
      <c r="BP2335" s="12">
        <v>69</v>
      </c>
      <c r="BQ2335" s="12">
        <v>441</v>
      </c>
      <c r="BR2335" s="12">
        <v>-402</v>
      </c>
      <c r="BS2335" s="12">
        <v>1085</v>
      </c>
      <c r="BT2335" s="12">
        <v>0.29895319492390388</v>
      </c>
      <c r="BU2335" s="12">
        <v>0.71033836338435608</v>
      </c>
      <c r="BV2335" s="12">
        <v>0.74145979620521374</v>
      </c>
      <c r="BW2335" s="12">
        <v>0.785576796525709</v>
      </c>
      <c r="BX2335" s="12">
        <v>0.42916618318910438</v>
      </c>
      <c r="BY2335" s="12">
        <v>1762</v>
      </c>
      <c r="BZ2335" s="12">
        <v>1</v>
      </c>
      <c r="CB2335" s="12">
        <v>0.18728668941979523</v>
      </c>
      <c r="CC2335" s="12">
        <v>22630</v>
      </c>
      <c r="CD2335" s="12">
        <v>22140</v>
      </c>
      <c r="CE2335" s="12">
        <v>1.8515688147549416</v>
      </c>
      <c r="CH2335" s="22">
        <v>43074</v>
      </c>
      <c r="CI2335">
        <v>129</v>
      </c>
      <c r="CJ2335">
        <v>130</v>
      </c>
      <c r="CK2335">
        <v>126</v>
      </c>
      <c r="CL2335">
        <v>126</v>
      </c>
      <c r="CM2335" s="22">
        <v>43075</v>
      </c>
      <c r="CN2335">
        <v>139</v>
      </c>
      <c r="CO2335">
        <v>147</v>
      </c>
      <c r="CP2335">
        <v>131</v>
      </c>
      <c r="CQ2335">
        <v>132</v>
      </c>
      <c r="CR2335" s="22">
        <v>43076</v>
      </c>
      <c r="CS2335">
        <v>132</v>
      </c>
      <c r="CT2335">
        <v>136</v>
      </c>
      <c r="CU2335">
        <v>130</v>
      </c>
      <c r="CV2335">
        <v>135</v>
      </c>
    </row>
    <row r="2336" spans="1:100">
      <c r="A2336" s="22">
        <v>43074</v>
      </c>
      <c r="B2336">
        <v>868</v>
      </c>
      <c r="C2336">
        <v>943</v>
      </c>
      <c r="D2336">
        <v>860</v>
      </c>
      <c r="E2336">
        <v>943</v>
      </c>
      <c r="F2336" s="23">
        <f t="shared" si="224"/>
        <v>8.6405529953917037E-2</v>
      </c>
      <c r="G2336" s="22">
        <v>43075</v>
      </c>
      <c r="H2336">
        <v>853</v>
      </c>
      <c r="I2336">
        <v>999</v>
      </c>
      <c r="J2336">
        <v>845</v>
      </c>
      <c r="K2336">
        <v>905</v>
      </c>
      <c r="L2336" s="22">
        <v>43076</v>
      </c>
      <c r="M2336">
        <v>877</v>
      </c>
      <c r="N2336" s="4">
        <v>43075</v>
      </c>
      <c r="O2336" s="3" t="s">
        <v>11</v>
      </c>
      <c r="P2336" s="3">
        <v>3054</v>
      </c>
      <c r="Q2336" s="3" t="s">
        <v>878</v>
      </c>
      <c r="R2336" s="3" t="s">
        <v>13</v>
      </c>
      <c r="S2336" s="3">
        <v>0.05</v>
      </c>
      <c r="T2336" s="3">
        <v>2</v>
      </c>
      <c r="U2336" s="3">
        <v>0</v>
      </c>
      <c r="V2336" s="3">
        <v>600</v>
      </c>
      <c r="W2336">
        <v>853</v>
      </c>
      <c r="X2336" s="4">
        <v>43076</v>
      </c>
      <c r="Y2336">
        <v>905</v>
      </c>
      <c r="Z2336" s="10">
        <f t="shared" si="223"/>
        <v>31200</v>
      </c>
      <c r="AA2336" s="10">
        <f t="shared" si="228"/>
        <v>31200</v>
      </c>
      <c r="AB2336" t="str">
        <f t="shared" si="225"/>
        <v/>
      </c>
      <c r="AC2336">
        <f t="shared" si="226"/>
        <v>-2439270</v>
      </c>
      <c r="AD2336">
        <f t="shared" si="227"/>
        <v>4.3829167133729419E-2</v>
      </c>
      <c r="AE2336" s="15">
        <v>43076</v>
      </c>
      <c r="AF2336" s="9">
        <v>-4.5043134946202157E-3</v>
      </c>
      <c r="AG2336" s="12" t="s">
        <v>960</v>
      </c>
      <c r="AH2336" s="20">
        <v>43074.96597222222</v>
      </c>
      <c r="AI2336" s="12">
        <v>892.1</v>
      </c>
      <c r="AJ2336" s="12">
        <v>-50.9</v>
      </c>
      <c r="AK2336" s="12">
        <v>-5.3999999999999999E-2</v>
      </c>
      <c r="AL2336" s="17">
        <v>2400</v>
      </c>
      <c r="AM2336" s="17">
        <v>0.34487734487734489</v>
      </c>
      <c r="AN2336" s="9"/>
      <c r="AO2336" s="9"/>
      <c r="AP2336" s="17">
        <v>0</v>
      </c>
      <c r="AQ2336" s="17">
        <v>2977</v>
      </c>
      <c r="AR2336" s="17">
        <v>0.72727272727272729</v>
      </c>
      <c r="AS2336" s="17">
        <v>0.216</v>
      </c>
      <c r="AT2336" s="17">
        <v>0.81588447653429608</v>
      </c>
      <c r="AU2336" s="12">
        <v>0.86507936507936511</v>
      </c>
      <c r="AV2336" s="12">
        <v>2.4500000000000002</v>
      </c>
      <c r="AY2336" s="12">
        <v>4296000</v>
      </c>
      <c r="BA2336" s="12">
        <v>0.87248322147651003</v>
      </c>
      <c r="BD2336" s="12">
        <v>0.34487734487734489</v>
      </c>
      <c r="BE2336" s="12">
        <v>0.72727272727272729</v>
      </c>
      <c r="BF2336" s="12">
        <v>0.81588447653429608</v>
      </c>
      <c r="BG2336" s="12">
        <v>0.86507936507936511</v>
      </c>
      <c r="BH2336" s="12">
        <v>1.7000000000000001E-2</v>
      </c>
      <c r="BI2336" s="12">
        <v>0.216</v>
      </c>
      <c r="BJ2336" s="12">
        <v>0</v>
      </c>
      <c r="BK2336" s="12">
        <v>0.67900000000000005</v>
      </c>
      <c r="BL2336" s="12">
        <v>322</v>
      </c>
      <c r="BM2336" s="12">
        <v>-35</v>
      </c>
      <c r="BN2336" s="12">
        <v>93</v>
      </c>
      <c r="BO2336" s="12">
        <v>1445</v>
      </c>
      <c r="BP2336" s="12">
        <v>91</v>
      </c>
      <c r="BQ2336" s="12">
        <v>86</v>
      </c>
      <c r="BR2336" s="12">
        <v>-183</v>
      </c>
      <c r="BS2336" s="12">
        <v>1066</v>
      </c>
      <c r="BT2336" s="12">
        <v>0.33505821897736937</v>
      </c>
      <c r="BU2336" s="12">
        <v>0.64353103886324181</v>
      </c>
      <c r="BV2336" s="12">
        <v>0.67114321006801991</v>
      </c>
      <c r="BW2336" s="12">
        <v>0.69203785197989198</v>
      </c>
      <c r="BX2336" s="12">
        <v>0.45731989227809766</v>
      </c>
      <c r="BY2336" s="12">
        <v>1762</v>
      </c>
      <c r="BZ2336" s="12">
        <v>0.87248322147651003</v>
      </c>
      <c r="CB2336" s="12">
        <v>0.18728668941979523</v>
      </c>
      <c r="CC2336" s="12">
        <v>22630</v>
      </c>
      <c r="CD2336" s="12">
        <v>22140</v>
      </c>
      <c r="CE2336" s="12">
        <v>1.8414407662699235</v>
      </c>
      <c r="CH2336" s="22">
        <v>43074</v>
      </c>
      <c r="CI2336">
        <v>868</v>
      </c>
      <c r="CJ2336">
        <v>943</v>
      </c>
      <c r="CK2336">
        <v>860</v>
      </c>
      <c r="CL2336">
        <v>943</v>
      </c>
      <c r="CM2336" s="22">
        <v>43075</v>
      </c>
      <c r="CN2336">
        <v>853</v>
      </c>
      <c r="CO2336">
        <v>999</v>
      </c>
      <c r="CP2336">
        <v>845</v>
      </c>
      <c r="CQ2336">
        <v>905</v>
      </c>
      <c r="CR2336" s="22">
        <v>43076</v>
      </c>
      <c r="CS2336">
        <v>877</v>
      </c>
      <c r="CT2336">
        <v>941</v>
      </c>
      <c r="CU2336">
        <v>856</v>
      </c>
      <c r="CV2336">
        <v>896</v>
      </c>
    </row>
    <row r="2337" spans="1:100">
      <c r="A2337" s="22">
        <v>43074</v>
      </c>
      <c r="B2337">
        <v>436</v>
      </c>
      <c r="C2337">
        <v>436</v>
      </c>
      <c r="D2337">
        <v>423</v>
      </c>
      <c r="E2337">
        <v>432</v>
      </c>
      <c r="F2337" s="23">
        <f t="shared" si="224"/>
        <v>-9.1743119266054496E-3</v>
      </c>
      <c r="G2337" s="22">
        <v>43075</v>
      </c>
      <c r="H2337">
        <v>425</v>
      </c>
      <c r="I2337">
        <v>429</v>
      </c>
      <c r="J2337">
        <v>409</v>
      </c>
      <c r="K2337">
        <v>413</v>
      </c>
      <c r="L2337" s="22">
        <v>43076</v>
      </c>
      <c r="M2337">
        <v>413</v>
      </c>
      <c r="N2337" s="4">
        <v>43075</v>
      </c>
      <c r="O2337" s="3" t="s">
        <v>15</v>
      </c>
      <c r="P2337" s="3">
        <v>8105</v>
      </c>
      <c r="Q2337" s="3" t="s">
        <v>339</v>
      </c>
      <c r="R2337" s="3" t="s">
        <v>17</v>
      </c>
      <c r="S2337" s="3">
        <v>0.05</v>
      </c>
      <c r="T2337" s="3">
        <v>2</v>
      </c>
      <c r="U2337" s="3">
        <v>0</v>
      </c>
      <c r="V2337" s="3">
        <v>1200</v>
      </c>
      <c r="W2337">
        <v>425</v>
      </c>
      <c r="X2337" s="4">
        <v>43076</v>
      </c>
      <c r="Y2337">
        <v>413</v>
      </c>
      <c r="Z2337" s="10">
        <f t="shared" si="223"/>
        <v>-14400</v>
      </c>
      <c r="AA2337" s="10">
        <f t="shared" si="228"/>
        <v>14400</v>
      </c>
      <c r="AB2337" t="str">
        <f t="shared" si="225"/>
        <v/>
      </c>
      <c r="AC2337">
        <f t="shared" si="226"/>
        <v>-2439270</v>
      </c>
      <c r="AD2337">
        <f t="shared" si="227"/>
        <v>5.7649667405764937E-2</v>
      </c>
      <c r="AE2337" s="15">
        <v>43076</v>
      </c>
      <c r="AF2337" s="9">
        <v>-4.5043134946202157E-3</v>
      </c>
      <c r="AG2337" s="12" t="s">
        <v>954</v>
      </c>
      <c r="AH2337" s="20">
        <v>43074.938888888886</v>
      </c>
      <c r="AI2337" s="12">
        <v>451</v>
      </c>
      <c r="AJ2337" s="12">
        <v>19</v>
      </c>
      <c r="AK2337" s="12">
        <v>4.3999999999999997E-2</v>
      </c>
      <c r="AL2337" s="17">
        <v>1700</v>
      </c>
      <c r="AM2337" s="17">
        <v>0.35189309576837419</v>
      </c>
      <c r="AN2337" s="9"/>
      <c r="AO2337" s="9"/>
      <c r="AP2337" s="17">
        <v>0</v>
      </c>
      <c r="AQ2337" s="17">
        <v>26779</v>
      </c>
      <c r="AR2337" s="17">
        <v>0.55555555555555558</v>
      </c>
      <c r="AS2337" s="17">
        <v>0.17</v>
      </c>
      <c r="AT2337" s="17">
        <v>0.62043795620437958</v>
      </c>
      <c r="AU2337" s="12">
        <v>0.6292335115864528</v>
      </c>
      <c r="AV2337" s="12">
        <v>0.89</v>
      </c>
      <c r="AY2337" s="12">
        <v>59640348</v>
      </c>
      <c r="BA2337" s="12">
        <v>0.14102564102564102</v>
      </c>
      <c r="BD2337" s="12">
        <v>0.35189309576837419</v>
      </c>
      <c r="BE2337" s="12">
        <v>0.55555555555555558</v>
      </c>
      <c r="BF2337" s="12">
        <v>0.62043795620437958</v>
      </c>
      <c r="BG2337" s="12">
        <v>0.6292335115864528</v>
      </c>
      <c r="BH2337" s="12">
        <v>0</v>
      </c>
      <c r="BI2337" s="12">
        <v>0.17</v>
      </c>
      <c r="BJ2337" s="12">
        <v>0</v>
      </c>
      <c r="BK2337" s="12">
        <v>0.68899999999999995</v>
      </c>
      <c r="BL2337" s="12">
        <v>478</v>
      </c>
      <c r="BM2337" s="12">
        <v>-98</v>
      </c>
      <c r="BN2337" s="12">
        <v>-55</v>
      </c>
      <c r="BO2337" s="12">
        <v>869</v>
      </c>
      <c r="BP2337" s="12">
        <v>209</v>
      </c>
      <c r="BQ2337" s="12">
        <v>87</v>
      </c>
      <c r="BR2337" s="12">
        <v>-21</v>
      </c>
      <c r="BS2337" s="12">
        <v>544</v>
      </c>
      <c r="BT2337" s="12">
        <v>0.39200179384683631</v>
      </c>
      <c r="BU2337" s="12">
        <v>0.67916264050880382</v>
      </c>
      <c r="BV2337" s="12">
        <v>0.7195508496736106</v>
      </c>
      <c r="BW2337" s="12">
        <v>0.75602845728702162</v>
      </c>
      <c r="BX2337" s="12">
        <v>0.44291257385835237</v>
      </c>
      <c r="BY2337" s="12">
        <v>1762</v>
      </c>
      <c r="BZ2337" s="12">
        <v>0.14102564102564102</v>
      </c>
      <c r="CB2337" s="12">
        <v>0.18728668941979523</v>
      </c>
      <c r="CC2337" s="12">
        <v>22630</v>
      </c>
      <c r="CD2337" s="12">
        <v>22140</v>
      </c>
      <c r="CE2337" s="12">
        <v>1.8789007209135968</v>
      </c>
      <c r="CH2337" s="22">
        <v>43074</v>
      </c>
      <c r="CI2337">
        <v>436</v>
      </c>
      <c r="CJ2337">
        <v>436</v>
      </c>
      <c r="CK2337">
        <v>423</v>
      </c>
      <c r="CL2337">
        <v>432</v>
      </c>
      <c r="CM2337" s="22">
        <v>43075</v>
      </c>
      <c r="CN2337">
        <v>425</v>
      </c>
      <c r="CO2337">
        <v>429</v>
      </c>
      <c r="CP2337">
        <v>409</v>
      </c>
      <c r="CQ2337">
        <v>413</v>
      </c>
      <c r="CR2337" s="22">
        <v>43076</v>
      </c>
      <c r="CS2337">
        <v>413</v>
      </c>
      <c r="CT2337">
        <v>421</v>
      </c>
      <c r="CU2337">
        <v>413</v>
      </c>
      <c r="CV2337">
        <v>416</v>
      </c>
    </row>
    <row r="2338" spans="1:100">
      <c r="A2338" s="22">
        <v>43075</v>
      </c>
      <c r="B2338">
        <v>620</v>
      </c>
      <c r="C2338">
        <v>620</v>
      </c>
      <c r="D2338">
        <v>620</v>
      </c>
      <c r="E2338">
        <v>620</v>
      </c>
      <c r="F2338" s="23">
        <f t="shared" si="224"/>
        <v>0</v>
      </c>
      <c r="G2338" s="22">
        <v>43076</v>
      </c>
      <c r="H2338">
        <v>790</v>
      </c>
      <c r="I2338">
        <v>820</v>
      </c>
      <c r="J2338">
        <v>782</v>
      </c>
      <c r="K2338">
        <v>820</v>
      </c>
      <c r="L2338" s="22">
        <v>43077</v>
      </c>
      <c r="M2338">
        <v>895</v>
      </c>
      <c r="N2338" s="4">
        <v>43076</v>
      </c>
      <c r="O2338" s="3" t="s">
        <v>15</v>
      </c>
      <c r="P2338" s="3">
        <v>4317</v>
      </c>
      <c r="Q2338" s="3" t="s">
        <v>107</v>
      </c>
      <c r="R2338" s="3" t="s">
        <v>17</v>
      </c>
      <c r="S2338" s="3">
        <v>0.05</v>
      </c>
      <c r="T2338" s="3">
        <v>2</v>
      </c>
      <c r="U2338" s="3">
        <v>0</v>
      </c>
      <c r="V2338" s="3">
        <v>900</v>
      </c>
      <c r="W2338">
        <v>790</v>
      </c>
      <c r="X2338" s="4">
        <v>43077</v>
      </c>
      <c r="Y2338">
        <v>820</v>
      </c>
      <c r="Z2338" s="10">
        <f t="shared" si="223"/>
        <v>27000</v>
      </c>
      <c r="AA2338" s="10">
        <f t="shared" si="228"/>
        <v>27000</v>
      </c>
      <c r="AB2338" t="str">
        <f t="shared" si="225"/>
        <v/>
      </c>
      <c r="AC2338">
        <f t="shared" si="226"/>
        <v>-2439270</v>
      </c>
      <c r="AD2338">
        <f t="shared" si="227"/>
        <v>3.4229828850855792E-2</v>
      </c>
      <c r="AE2338" s="15">
        <v>43077</v>
      </c>
      <c r="AF2338" s="9">
        <v>-1.6430499771717955E-3</v>
      </c>
      <c r="AG2338" s="12" t="s">
        <v>960</v>
      </c>
      <c r="AH2338" s="20">
        <v>43075.997916666667</v>
      </c>
      <c r="AI2338" s="12">
        <v>818</v>
      </c>
      <c r="AJ2338" s="12">
        <v>198</v>
      </c>
      <c r="AK2338" s="12">
        <v>0.31940000000000002</v>
      </c>
      <c r="AL2338" s="17">
        <v>231500</v>
      </c>
      <c r="AM2338" s="17">
        <v>0.29722222222222222</v>
      </c>
      <c r="AN2338" s="9"/>
      <c r="AO2338" s="9"/>
      <c r="AP2338" s="17">
        <v>0</v>
      </c>
      <c r="AQ2338" s="17">
        <v>5158</v>
      </c>
      <c r="AR2338" s="17">
        <v>0.91304347826086951</v>
      </c>
      <c r="AS2338" s="17">
        <v>0.114</v>
      </c>
      <c r="AT2338" s="17">
        <v>0.94827586206896552</v>
      </c>
      <c r="AU2338" s="12">
        <v>0.30180180180180183</v>
      </c>
      <c r="AV2338" s="12">
        <v>1.67</v>
      </c>
      <c r="AY2338" s="12">
        <v>14328976</v>
      </c>
      <c r="BA2338" s="12">
        <v>1</v>
      </c>
      <c r="BD2338" s="12">
        <v>0.29722222222222222</v>
      </c>
      <c r="BE2338" s="12">
        <v>0.91304347826086951</v>
      </c>
      <c r="BF2338" s="12">
        <v>0.94827586206896552</v>
      </c>
      <c r="BG2338" s="12">
        <v>0.30180180180180183</v>
      </c>
      <c r="BH2338" s="12">
        <v>5.0000000000000001E-3</v>
      </c>
      <c r="BI2338" s="12">
        <v>0.114</v>
      </c>
      <c r="BJ2338" s="12">
        <v>0</v>
      </c>
      <c r="BK2338" s="12">
        <v>0.65200000000000002</v>
      </c>
      <c r="BL2338" s="12">
        <v>4</v>
      </c>
      <c r="BM2338" s="12">
        <v>-678</v>
      </c>
      <c r="BN2338" s="12">
        <v>-243</v>
      </c>
      <c r="BO2338" s="12">
        <v>731</v>
      </c>
      <c r="BP2338" s="12">
        <v>1163</v>
      </c>
      <c r="BQ2338" s="12">
        <v>-1307</v>
      </c>
      <c r="BR2338" s="12">
        <v>1055</v>
      </c>
      <c r="BS2338" s="12">
        <v>1649</v>
      </c>
      <c r="BT2338" s="12">
        <v>0.33505821897736937</v>
      </c>
      <c r="BU2338" s="12">
        <v>0.64353103886324181</v>
      </c>
      <c r="BV2338" s="12">
        <v>0.67114321006801991</v>
      </c>
      <c r="BW2338" s="12">
        <v>0.69203785197989198</v>
      </c>
      <c r="BX2338" s="12">
        <v>0.5229162131586228</v>
      </c>
      <c r="BY2338" s="12">
        <v>1789.5</v>
      </c>
      <c r="BZ2338" s="12">
        <v>1</v>
      </c>
      <c r="CB2338" s="12">
        <v>0.18728668941979523</v>
      </c>
      <c r="CC2338" s="12">
        <v>22140</v>
      </c>
      <c r="CD2338" s="12">
        <v>22510</v>
      </c>
      <c r="CE2338" s="12">
        <v>1.586990635282207</v>
      </c>
      <c r="CH2338" s="22">
        <v>43075</v>
      </c>
      <c r="CI2338">
        <v>620</v>
      </c>
      <c r="CJ2338">
        <v>620</v>
      </c>
      <c r="CK2338">
        <v>620</v>
      </c>
      <c r="CL2338">
        <v>620</v>
      </c>
      <c r="CM2338" s="22">
        <v>43076</v>
      </c>
      <c r="CN2338">
        <v>790</v>
      </c>
      <c r="CO2338">
        <v>820</v>
      </c>
      <c r="CP2338">
        <v>782</v>
      </c>
      <c r="CQ2338">
        <v>820</v>
      </c>
      <c r="CR2338" s="22">
        <v>43077</v>
      </c>
      <c r="CS2338">
        <v>895</v>
      </c>
      <c r="CT2338">
        <v>970</v>
      </c>
      <c r="CU2338">
        <v>782</v>
      </c>
      <c r="CV2338">
        <v>820</v>
      </c>
    </row>
    <row r="2339" spans="1:100">
      <c r="A2339" s="22">
        <v>43075</v>
      </c>
      <c r="B2339">
        <v>559</v>
      </c>
      <c r="C2339">
        <v>619</v>
      </c>
      <c r="D2339">
        <v>555</v>
      </c>
      <c r="E2339">
        <v>619</v>
      </c>
      <c r="F2339" s="23">
        <f t="shared" si="224"/>
        <v>0.10733452593917714</v>
      </c>
      <c r="G2339" s="22">
        <v>43076</v>
      </c>
      <c r="H2339">
        <v>616</v>
      </c>
      <c r="I2339">
        <v>624</v>
      </c>
      <c r="J2339">
        <v>577</v>
      </c>
      <c r="K2339">
        <v>596</v>
      </c>
      <c r="L2339" s="22">
        <v>43077</v>
      </c>
      <c r="M2339">
        <v>666</v>
      </c>
      <c r="N2339" s="4">
        <v>43076</v>
      </c>
      <c r="O2339" s="3" t="s">
        <v>15</v>
      </c>
      <c r="P2339" s="3">
        <v>3782</v>
      </c>
      <c r="Q2339" s="3" t="s">
        <v>18</v>
      </c>
      <c r="R2339" s="3" t="s">
        <v>17</v>
      </c>
      <c r="S2339" s="3">
        <v>0.05</v>
      </c>
      <c r="T2339" s="3">
        <v>2</v>
      </c>
      <c r="U2339" s="3">
        <v>0</v>
      </c>
      <c r="V2339" s="3">
        <v>900</v>
      </c>
      <c r="W2339">
        <v>616</v>
      </c>
      <c r="X2339" s="4">
        <v>43077</v>
      </c>
      <c r="Y2339">
        <v>596</v>
      </c>
      <c r="Z2339" s="10">
        <f t="shared" si="223"/>
        <v>-18000</v>
      </c>
      <c r="AA2339" s="10">
        <f t="shared" si="228"/>
        <v>18000</v>
      </c>
      <c r="AB2339" t="str">
        <f t="shared" si="225"/>
        <v/>
      </c>
      <c r="AC2339">
        <f t="shared" si="226"/>
        <v>-2439270</v>
      </c>
      <c r="AD2339">
        <f t="shared" si="227"/>
        <v>3.4482758620689613E-2</v>
      </c>
      <c r="AE2339" s="15">
        <v>43077</v>
      </c>
      <c r="AF2339" s="9">
        <v>-1.6430499771717955E-3</v>
      </c>
      <c r="AG2339" s="12" t="s">
        <v>957</v>
      </c>
      <c r="AH2339" s="20">
        <v>43075.998611111114</v>
      </c>
      <c r="AI2339" s="12">
        <v>638</v>
      </c>
      <c r="AJ2339" s="12">
        <v>19</v>
      </c>
      <c r="AK2339" s="12">
        <v>3.0700000000000002E-2</v>
      </c>
      <c r="AL2339" s="17">
        <v>102400</v>
      </c>
      <c r="AM2339" s="17">
        <v>0.5132575757575758</v>
      </c>
      <c r="AN2339" s="9"/>
      <c r="AO2339" s="9"/>
      <c r="AP2339" s="17">
        <v>0</v>
      </c>
      <c r="AQ2339" s="17">
        <v>20438</v>
      </c>
      <c r="AR2339" s="17">
        <v>3.5490605427974949E-2</v>
      </c>
      <c r="AS2339" s="17">
        <v>2.3E-2</v>
      </c>
      <c r="AT2339" s="17">
        <v>0.19583333333333333</v>
      </c>
      <c r="AU2339" s="12">
        <v>0.26195028680688337</v>
      </c>
      <c r="AV2339" s="12">
        <v>0</v>
      </c>
      <c r="AY2339" s="12">
        <v>38708300</v>
      </c>
      <c r="BA2339" s="12">
        <v>0.34412955465587042</v>
      </c>
      <c r="BD2339" s="12">
        <v>0.5132575757575758</v>
      </c>
      <c r="BE2339" s="12">
        <v>3.5490605427974949E-2</v>
      </c>
      <c r="BF2339" s="12">
        <v>0.19583333333333333</v>
      </c>
      <c r="BG2339" s="12">
        <v>0.26195028680688337</v>
      </c>
      <c r="BH2339" s="12">
        <v>4.0000000000000001E-3</v>
      </c>
      <c r="BI2339" s="12">
        <v>2.3E-2</v>
      </c>
      <c r="BJ2339" s="12">
        <v>0</v>
      </c>
      <c r="BK2339" s="12">
        <v>0.18099999999999999</v>
      </c>
      <c r="BL2339" s="12">
        <v>-42</v>
      </c>
      <c r="BM2339" s="12">
        <v>-12</v>
      </c>
      <c r="BN2339" s="12">
        <v>400</v>
      </c>
      <c r="BO2339" s="12">
        <v>427</v>
      </c>
      <c r="BP2339" s="12">
        <v>-6</v>
      </c>
      <c r="BQ2339" s="12">
        <v>-318</v>
      </c>
      <c r="BR2339" s="12">
        <v>386</v>
      </c>
      <c r="BS2339" s="12">
        <v>78</v>
      </c>
      <c r="BT2339" s="12">
        <v>0.35224104782891086</v>
      </c>
      <c r="BU2339" s="12">
        <v>0.45995275237640476</v>
      </c>
      <c r="BV2339" s="12">
        <v>0.47256711689105668</v>
      </c>
      <c r="BW2339" s="12">
        <v>0.48281898403195023</v>
      </c>
      <c r="BX2339" s="12">
        <v>0.44270788734903127</v>
      </c>
      <c r="BY2339" s="12">
        <v>1789.5</v>
      </c>
      <c r="BZ2339" s="12">
        <v>0.34412955465587042</v>
      </c>
      <c r="CB2339" s="12">
        <v>0.18728668941979523</v>
      </c>
      <c r="CC2339" s="12">
        <v>22140</v>
      </c>
      <c r="CD2339" s="12">
        <v>22510</v>
      </c>
      <c r="CE2339" s="12">
        <v>2.7404914751156211</v>
      </c>
      <c r="CH2339" s="22">
        <v>43075</v>
      </c>
      <c r="CI2339">
        <v>559</v>
      </c>
      <c r="CJ2339">
        <v>619</v>
      </c>
      <c r="CK2339">
        <v>555</v>
      </c>
      <c r="CL2339">
        <v>619</v>
      </c>
      <c r="CM2339" s="22">
        <v>43076</v>
      </c>
      <c r="CN2339">
        <v>616</v>
      </c>
      <c r="CO2339">
        <v>624</v>
      </c>
      <c r="CP2339">
        <v>577</v>
      </c>
      <c r="CQ2339">
        <v>596</v>
      </c>
      <c r="CR2339" s="22">
        <v>43077</v>
      </c>
      <c r="CS2339">
        <v>666</v>
      </c>
      <c r="CT2339">
        <v>696</v>
      </c>
      <c r="CU2339">
        <v>665</v>
      </c>
      <c r="CV2339">
        <v>696</v>
      </c>
    </row>
    <row r="2340" spans="1:100">
      <c r="A2340" s="22">
        <v>43075</v>
      </c>
      <c r="B2340">
        <v>1005</v>
      </c>
      <c r="C2340">
        <v>1005</v>
      </c>
      <c r="D2340">
        <v>1005</v>
      </c>
      <c r="E2340">
        <v>1005</v>
      </c>
      <c r="F2340" s="23">
        <f t="shared" si="224"/>
        <v>0</v>
      </c>
      <c r="G2340" s="22">
        <v>43076</v>
      </c>
      <c r="H2340">
        <v>1251</v>
      </c>
      <c r="I2340">
        <v>1305</v>
      </c>
      <c r="J2340">
        <v>1234</v>
      </c>
      <c r="K2340">
        <v>1305</v>
      </c>
      <c r="L2340" s="22">
        <v>43077</v>
      </c>
      <c r="M2340">
        <v>1450</v>
      </c>
      <c r="N2340" s="4">
        <v>43076</v>
      </c>
      <c r="O2340" s="3" t="s">
        <v>15</v>
      </c>
      <c r="P2340" s="3">
        <v>3920</v>
      </c>
      <c r="Q2340" s="3" t="s">
        <v>883</v>
      </c>
      <c r="R2340" s="3" t="s">
        <v>17</v>
      </c>
      <c r="S2340" s="3">
        <v>0.05</v>
      </c>
      <c r="T2340" s="3">
        <v>2</v>
      </c>
      <c r="U2340" s="3">
        <v>0</v>
      </c>
      <c r="V2340" s="3">
        <v>500</v>
      </c>
      <c r="W2340">
        <v>1251</v>
      </c>
      <c r="X2340" s="4">
        <v>43077</v>
      </c>
      <c r="Y2340">
        <v>1305</v>
      </c>
      <c r="Z2340" s="10">
        <f t="shared" si="223"/>
        <v>27000</v>
      </c>
      <c r="AA2340" s="10">
        <f t="shared" si="228"/>
        <v>27000</v>
      </c>
      <c r="AB2340" t="str">
        <f t="shared" si="225"/>
        <v/>
      </c>
      <c r="AC2340">
        <f t="shared" si="226"/>
        <v>-2439270</v>
      </c>
      <c r="AD2340">
        <f t="shared" si="227"/>
        <v>7.9999999999991189E-4</v>
      </c>
      <c r="AE2340" s="15">
        <v>43077</v>
      </c>
      <c r="AF2340" s="9">
        <v>-1.6430499771717955E-3</v>
      </c>
      <c r="AG2340" s="12" t="s">
        <v>962</v>
      </c>
      <c r="AH2340" s="20">
        <v>43075.998611111114</v>
      </c>
      <c r="AI2340" s="12">
        <v>1250</v>
      </c>
      <c r="AJ2340" s="12">
        <v>245</v>
      </c>
      <c r="AK2340" s="12">
        <v>0.24379999999999999</v>
      </c>
      <c r="AL2340" s="17">
        <v>28100</v>
      </c>
      <c r="AM2340" s="17">
        <v>0.13258426966292136</v>
      </c>
      <c r="AN2340" s="9"/>
      <c r="AO2340" s="9"/>
      <c r="AP2340" s="17">
        <v>0</v>
      </c>
      <c r="AQ2340" s="17">
        <v>4927</v>
      </c>
      <c r="AR2340" s="17">
        <v>1.3513513513513514E-2</v>
      </c>
      <c r="AS2340" s="17">
        <v>6.4000000000000001E-2</v>
      </c>
      <c r="AT2340" s="17">
        <v>0.21377672209026127</v>
      </c>
      <c r="AU2340" s="12">
        <v>0.28233151183970856</v>
      </c>
      <c r="AV2340" s="12" t="s">
        <v>988</v>
      </c>
      <c r="AY2340" s="12">
        <v>5535600</v>
      </c>
      <c r="BA2340" s="12">
        <v>1</v>
      </c>
      <c r="BD2340" s="12">
        <v>0.13258426966292136</v>
      </c>
      <c r="BE2340" s="12">
        <v>1.3513513513513514E-2</v>
      </c>
      <c r="BF2340" s="12">
        <v>0.21377672209026127</v>
      </c>
      <c r="BG2340" s="12">
        <v>0.28233151183970856</v>
      </c>
      <c r="BH2340" s="12">
        <v>0.11700000000000001</v>
      </c>
      <c r="BI2340" s="12">
        <v>6.4000000000000001E-2</v>
      </c>
      <c r="BJ2340" s="12">
        <v>1.4E-2</v>
      </c>
      <c r="BK2340" s="12">
        <v>0.58099999999999996</v>
      </c>
      <c r="BL2340" s="12">
        <v>1598</v>
      </c>
      <c r="BM2340" s="12">
        <v>1598</v>
      </c>
      <c r="BN2340" s="12">
        <v>1598</v>
      </c>
      <c r="BO2340" s="12">
        <v>1598</v>
      </c>
      <c r="BP2340" s="12">
        <v>1592</v>
      </c>
      <c r="BQ2340" s="12">
        <v>1592</v>
      </c>
      <c r="BR2340" s="12">
        <v>1592</v>
      </c>
      <c r="BS2340" s="12">
        <v>1592</v>
      </c>
      <c r="BT2340" s="12">
        <v>0.29880743519941638</v>
      </c>
      <c r="BU2340" s="12">
        <v>0.70999202581078991</v>
      </c>
      <c r="BV2340" s="12">
        <v>0.74109828484675189</v>
      </c>
      <c r="BW2340" s="12">
        <v>0.78519377517196653</v>
      </c>
      <c r="BX2340" s="12">
        <v>0.53417598958228252</v>
      </c>
      <c r="BY2340" s="12">
        <v>1789.5</v>
      </c>
      <c r="BZ2340" s="12">
        <v>1</v>
      </c>
      <c r="CB2340" s="12">
        <v>0.18728668941979523</v>
      </c>
      <c r="CC2340" s="12">
        <v>22140</v>
      </c>
      <c r="CD2340" s="12">
        <v>22510</v>
      </c>
      <c r="CE2340" s="12">
        <v>0.70792147628676005</v>
      </c>
      <c r="CH2340" s="22">
        <v>43075</v>
      </c>
      <c r="CI2340">
        <v>1005</v>
      </c>
      <c r="CJ2340">
        <v>1005</v>
      </c>
      <c r="CK2340">
        <v>1005</v>
      </c>
      <c r="CL2340">
        <v>1005</v>
      </c>
      <c r="CM2340" s="22">
        <v>43076</v>
      </c>
      <c r="CN2340">
        <v>1251</v>
      </c>
      <c r="CO2340">
        <v>1305</v>
      </c>
      <c r="CP2340">
        <v>1234</v>
      </c>
      <c r="CQ2340">
        <v>1305</v>
      </c>
      <c r="CR2340" s="22">
        <v>43077</v>
      </c>
      <c r="CS2340">
        <v>1450</v>
      </c>
      <c r="CT2340">
        <v>1495</v>
      </c>
      <c r="CU2340">
        <v>1174</v>
      </c>
      <c r="CV2340">
        <v>1194</v>
      </c>
    </row>
    <row r="2341" spans="1:100">
      <c r="A2341" s="22">
        <v>43075</v>
      </c>
      <c r="B2341">
        <v>110</v>
      </c>
      <c r="C2341">
        <v>121</v>
      </c>
      <c r="D2341">
        <v>105</v>
      </c>
      <c r="E2341">
        <v>107</v>
      </c>
      <c r="F2341" s="23">
        <f t="shared" si="224"/>
        <v>-2.7272727272727226E-2</v>
      </c>
      <c r="G2341" s="22">
        <v>43076</v>
      </c>
      <c r="H2341">
        <v>112</v>
      </c>
      <c r="I2341">
        <v>118</v>
      </c>
      <c r="J2341">
        <v>108</v>
      </c>
      <c r="K2341">
        <v>117</v>
      </c>
      <c r="L2341" s="22">
        <v>43077</v>
      </c>
      <c r="M2341">
        <v>119</v>
      </c>
      <c r="N2341" s="4">
        <v>43076</v>
      </c>
      <c r="O2341" s="3" t="s">
        <v>15</v>
      </c>
      <c r="P2341" s="3">
        <v>6494</v>
      </c>
      <c r="Q2341" s="3" t="s">
        <v>698</v>
      </c>
      <c r="R2341" s="3" t="s">
        <v>17</v>
      </c>
      <c r="S2341" s="3">
        <v>0.05</v>
      </c>
      <c r="T2341" s="3">
        <v>2</v>
      </c>
      <c r="U2341" s="3">
        <v>0</v>
      </c>
      <c r="V2341" s="3">
        <v>4700</v>
      </c>
      <c r="W2341">
        <v>112</v>
      </c>
      <c r="X2341" s="4">
        <v>43077</v>
      </c>
      <c r="Y2341">
        <v>117</v>
      </c>
      <c r="Z2341" s="10">
        <f t="shared" si="223"/>
        <v>23500</v>
      </c>
      <c r="AA2341" s="10">
        <f t="shared" si="228"/>
        <v>23500</v>
      </c>
      <c r="AB2341" t="str">
        <f t="shared" si="225"/>
        <v/>
      </c>
      <c r="AC2341">
        <f t="shared" si="226"/>
        <v>-2439270</v>
      </c>
      <c r="AD2341">
        <f t="shared" si="227"/>
        <v>2.6086956521739091E-2</v>
      </c>
      <c r="AE2341" s="15">
        <v>43077</v>
      </c>
      <c r="AF2341" s="9">
        <v>-1.6430499771717955E-3</v>
      </c>
      <c r="AG2341" s="12" t="s">
        <v>960</v>
      </c>
      <c r="AH2341" s="20">
        <v>43075.976388888892</v>
      </c>
      <c r="AI2341" s="12">
        <v>115</v>
      </c>
      <c r="AJ2341" s="12">
        <v>8</v>
      </c>
      <c r="AK2341" s="12">
        <v>7.4800000000000005E-2</v>
      </c>
      <c r="AL2341" s="17">
        <v>9700</v>
      </c>
      <c r="AM2341" s="17">
        <v>0.53271028037383172</v>
      </c>
      <c r="AN2341" s="9"/>
      <c r="AO2341" s="9"/>
      <c r="AP2341" s="17">
        <v>0</v>
      </c>
      <c r="AQ2341" s="17">
        <v>3286</v>
      </c>
      <c r="AR2341" s="17">
        <v>0.87234042553191493</v>
      </c>
      <c r="AS2341" s="17">
        <v>0.189</v>
      </c>
      <c r="AT2341" s="17">
        <v>0.88</v>
      </c>
      <c r="AU2341" s="12">
        <v>0.90476190476190477</v>
      </c>
      <c r="AV2341" s="12">
        <v>0</v>
      </c>
      <c r="AY2341" s="12">
        <v>30713342</v>
      </c>
      <c r="BA2341" s="12">
        <v>1</v>
      </c>
      <c r="BD2341" s="12">
        <v>0.53271028037383172</v>
      </c>
      <c r="BE2341" s="12">
        <v>0.87234042553191493</v>
      </c>
      <c r="BF2341" s="12">
        <v>0.88</v>
      </c>
      <c r="BG2341" s="12">
        <v>0.90476190476190477</v>
      </c>
      <c r="BH2341" s="12">
        <v>2.1999999999999999E-2</v>
      </c>
      <c r="BI2341" s="12">
        <v>0.189</v>
      </c>
      <c r="BJ2341" s="12">
        <v>0</v>
      </c>
      <c r="BK2341" s="12">
        <v>0.19</v>
      </c>
      <c r="BL2341" s="12">
        <v>195</v>
      </c>
      <c r="BM2341" s="12">
        <v>59</v>
      </c>
      <c r="BN2341" s="12">
        <v>-18</v>
      </c>
      <c r="BO2341" s="12">
        <v>1561</v>
      </c>
      <c r="BP2341" s="12">
        <v>78</v>
      </c>
      <c r="BQ2341" s="12">
        <v>-6</v>
      </c>
      <c r="BR2341" s="12">
        <v>74</v>
      </c>
      <c r="BS2341" s="12">
        <v>1325</v>
      </c>
      <c r="BT2341" s="12">
        <v>0.33505821897736937</v>
      </c>
      <c r="BU2341" s="12">
        <v>0.64353103886324181</v>
      </c>
      <c r="BV2341" s="12">
        <v>0.67114321006801991</v>
      </c>
      <c r="BW2341" s="12">
        <v>0.69203785197989198</v>
      </c>
      <c r="BX2341" s="12">
        <v>0.5229162131586228</v>
      </c>
      <c r="BY2341" s="12">
        <v>1789.5</v>
      </c>
      <c r="BZ2341" s="12">
        <v>1</v>
      </c>
      <c r="CB2341" s="12">
        <v>0.18728668941979523</v>
      </c>
      <c r="CC2341" s="12">
        <v>22140</v>
      </c>
      <c r="CD2341" s="12">
        <v>22510</v>
      </c>
      <c r="CE2341" s="12">
        <v>2.8443573968024181</v>
      </c>
      <c r="CH2341" s="22">
        <v>43075</v>
      </c>
      <c r="CI2341">
        <v>110</v>
      </c>
      <c r="CJ2341">
        <v>121</v>
      </c>
      <c r="CK2341">
        <v>105</v>
      </c>
      <c r="CL2341">
        <v>107</v>
      </c>
      <c r="CM2341" s="22">
        <v>43076</v>
      </c>
      <c r="CN2341">
        <v>112</v>
      </c>
      <c r="CO2341">
        <v>118</v>
      </c>
      <c r="CP2341">
        <v>108</v>
      </c>
      <c r="CQ2341">
        <v>117</v>
      </c>
      <c r="CR2341" s="22">
        <v>43077</v>
      </c>
      <c r="CS2341">
        <v>119</v>
      </c>
      <c r="CT2341">
        <v>122</v>
      </c>
      <c r="CU2341">
        <v>112</v>
      </c>
      <c r="CV2341">
        <v>113</v>
      </c>
    </row>
    <row r="2342" spans="1:100">
      <c r="A2342" s="22">
        <v>43075</v>
      </c>
      <c r="B2342">
        <v>166</v>
      </c>
      <c r="C2342">
        <v>167</v>
      </c>
      <c r="D2342">
        <v>165</v>
      </c>
      <c r="E2342">
        <v>165</v>
      </c>
      <c r="F2342" s="23">
        <f t="shared" si="224"/>
        <v>-6.0240963855421326E-3</v>
      </c>
      <c r="G2342" s="22">
        <v>43076</v>
      </c>
      <c r="H2342">
        <v>169</v>
      </c>
      <c r="I2342">
        <v>170</v>
      </c>
      <c r="J2342">
        <v>165</v>
      </c>
      <c r="K2342">
        <v>168</v>
      </c>
      <c r="L2342" s="22">
        <v>43077</v>
      </c>
      <c r="M2342">
        <v>168</v>
      </c>
      <c r="N2342" s="4">
        <v>43076</v>
      </c>
      <c r="O2342" s="3" t="s">
        <v>15</v>
      </c>
      <c r="P2342" s="3">
        <v>2353</v>
      </c>
      <c r="Q2342" s="3" t="s">
        <v>389</v>
      </c>
      <c r="R2342" s="3" t="s">
        <v>17</v>
      </c>
      <c r="S2342" s="3">
        <v>0.05</v>
      </c>
      <c r="T2342" s="3">
        <v>2</v>
      </c>
      <c r="U2342" s="3">
        <v>0</v>
      </c>
      <c r="V2342" s="3">
        <v>3100</v>
      </c>
      <c r="W2342">
        <v>169</v>
      </c>
      <c r="X2342" s="4">
        <v>43077</v>
      </c>
      <c r="Y2342">
        <v>168</v>
      </c>
      <c r="Z2342" s="10">
        <f t="shared" si="223"/>
        <v>-3100</v>
      </c>
      <c r="AA2342" s="10">
        <f t="shared" si="228"/>
        <v>3100</v>
      </c>
      <c r="AB2342" t="str">
        <f t="shared" si="225"/>
        <v/>
      </c>
      <c r="AC2342">
        <f t="shared" si="226"/>
        <v>-2439270</v>
      </c>
      <c r="AD2342">
        <f t="shared" si="227"/>
        <v>1.1695906432748537E-2</v>
      </c>
      <c r="AE2342" s="15">
        <v>43077</v>
      </c>
      <c r="AF2342" s="9">
        <v>-1.6430499771717955E-3</v>
      </c>
      <c r="AG2342" s="12" t="s">
        <v>962</v>
      </c>
      <c r="AH2342" s="20">
        <v>43075.972222222219</v>
      </c>
      <c r="AI2342" s="12">
        <v>171</v>
      </c>
      <c r="AJ2342" s="12">
        <v>6</v>
      </c>
      <c r="AK2342" s="12">
        <v>3.6400000000000002E-2</v>
      </c>
      <c r="AL2342" s="17">
        <v>4500</v>
      </c>
      <c r="AM2342" s="17">
        <v>8.4848484848484854E-2</v>
      </c>
      <c r="AN2342" s="17">
        <v>1</v>
      </c>
      <c r="AO2342" s="9"/>
      <c r="AP2342" s="17">
        <v>3.17</v>
      </c>
      <c r="AQ2342" s="17">
        <v>57486</v>
      </c>
      <c r="AR2342" s="17">
        <v>0.55555555555555558</v>
      </c>
      <c r="AS2342" s="17">
        <v>9.9000000000000005E-2</v>
      </c>
      <c r="AT2342" s="17">
        <v>0.77777777777777779</v>
      </c>
      <c r="AU2342" s="12">
        <v>0.89743589743589747</v>
      </c>
      <c r="AV2342" s="12">
        <v>2.42</v>
      </c>
      <c r="AY2342" s="12">
        <v>348398600</v>
      </c>
      <c r="BA2342" s="12">
        <v>1</v>
      </c>
      <c r="BC2342" s="15">
        <v>42712</v>
      </c>
      <c r="BD2342" s="12">
        <v>8.4848484848484854E-2</v>
      </c>
      <c r="BE2342" s="12">
        <v>0.55555555555555558</v>
      </c>
      <c r="BF2342" s="12">
        <v>0.77777777777777779</v>
      </c>
      <c r="BG2342" s="12">
        <v>0.89743589743589747</v>
      </c>
      <c r="BH2342" s="12">
        <v>4.4999999999999998E-2</v>
      </c>
      <c r="BI2342" s="12">
        <v>9.9000000000000005E-2</v>
      </c>
      <c r="BJ2342" s="12">
        <v>5.5E-2</v>
      </c>
      <c r="BK2342" s="12">
        <v>0.51</v>
      </c>
      <c r="BL2342" s="12">
        <v>1460</v>
      </c>
      <c r="BM2342" s="12">
        <v>-1047</v>
      </c>
      <c r="BN2342" s="12">
        <v>611</v>
      </c>
      <c r="BO2342" s="12">
        <v>3836</v>
      </c>
      <c r="BP2342" s="12">
        <v>1473</v>
      </c>
      <c r="BQ2342" s="12">
        <v>799</v>
      </c>
      <c r="BR2342" s="12">
        <v>-1228</v>
      </c>
      <c r="BS2342" s="12">
        <v>2820</v>
      </c>
      <c r="BT2342" s="12">
        <v>0.29880743519941638</v>
      </c>
      <c r="BU2342" s="12">
        <v>0.70999202581078991</v>
      </c>
      <c r="BV2342" s="12">
        <v>0.74109828484675189</v>
      </c>
      <c r="BW2342" s="12">
        <v>0.78519377517196653</v>
      </c>
      <c r="BX2342" s="12">
        <v>0.53417598958228252</v>
      </c>
      <c r="BY2342" s="12">
        <v>1789.5</v>
      </c>
      <c r="BZ2342" s="12">
        <v>1</v>
      </c>
      <c r="CB2342" s="12">
        <v>0.18728668941979523</v>
      </c>
      <c r="CC2342" s="12">
        <v>22140</v>
      </c>
      <c r="CD2342" s="12">
        <v>22510</v>
      </c>
      <c r="CE2342" s="12">
        <v>0.45304065714088493</v>
      </c>
      <c r="CH2342" s="22">
        <v>43075</v>
      </c>
      <c r="CI2342">
        <v>166</v>
      </c>
      <c r="CJ2342">
        <v>167</v>
      </c>
      <c r="CK2342">
        <v>165</v>
      </c>
      <c r="CL2342">
        <v>165</v>
      </c>
      <c r="CM2342" s="22">
        <v>43076</v>
      </c>
      <c r="CN2342">
        <v>169</v>
      </c>
      <c r="CO2342">
        <v>170</v>
      </c>
      <c r="CP2342">
        <v>165</v>
      </c>
      <c r="CQ2342">
        <v>168</v>
      </c>
      <c r="CR2342" s="22">
        <v>43077</v>
      </c>
      <c r="CS2342">
        <v>168</v>
      </c>
      <c r="CT2342">
        <v>177</v>
      </c>
      <c r="CU2342">
        <v>168</v>
      </c>
      <c r="CV2342">
        <v>176</v>
      </c>
    </row>
    <row r="2343" spans="1:100">
      <c r="A2343" s="22">
        <v>43075</v>
      </c>
      <c r="B2343">
        <v>1101</v>
      </c>
      <c r="C2343">
        <v>1278</v>
      </c>
      <c r="D2343">
        <v>1022</v>
      </c>
      <c r="E2343">
        <v>1030</v>
      </c>
      <c r="F2343" s="23">
        <f t="shared" si="224"/>
        <v>-6.4486830154405039E-2</v>
      </c>
      <c r="G2343" s="22">
        <v>43076</v>
      </c>
      <c r="H2343">
        <v>1161</v>
      </c>
      <c r="I2343">
        <v>1229</v>
      </c>
      <c r="J2343">
        <v>1022</v>
      </c>
      <c r="K2343">
        <v>1071</v>
      </c>
      <c r="L2343" s="22">
        <v>43077</v>
      </c>
      <c r="M2343">
        <v>1100</v>
      </c>
      <c r="N2343" s="4">
        <v>43076</v>
      </c>
      <c r="O2343" s="3" t="s">
        <v>11</v>
      </c>
      <c r="P2343" s="3">
        <v>1730</v>
      </c>
      <c r="Q2343" s="3" t="s">
        <v>822</v>
      </c>
      <c r="R2343" s="3" t="s">
        <v>13</v>
      </c>
      <c r="S2343" s="3">
        <v>0.05</v>
      </c>
      <c r="T2343" s="3">
        <v>2</v>
      </c>
      <c r="U2343" s="3">
        <v>0</v>
      </c>
      <c r="V2343" s="3">
        <v>500</v>
      </c>
      <c r="W2343">
        <v>1161</v>
      </c>
      <c r="X2343" s="4">
        <v>43077</v>
      </c>
      <c r="Y2343">
        <v>1071</v>
      </c>
      <c r="Z2343" s="10">
        <f t="shared" si="223"/>
        <v>-45000</v>
      </c>
      <c r="AA2343" s="10">
        <f t="shared" si="228"/>
        <v>45000</v>
      </c>
      <c r="AB2343" t="str">
        <f t="shared" si="225"/>
        <v/>
      </c>
      <c r="AC2343">
        <f t="shared" si="226"/>
        <v>-2439270</v>
      </c>
      <c r="AD2343">
        <f t="shared" si="227"/>
        <v>0.16216216216216206</v>
      </c>
      <c r="AE2343" s="15">
        <v>43077</v>
      </c>
      <c r="AF2343" s="9">
        <v>-1.6430499771717955E-3</v>
      </c>
      <c r="AG2343" s="12" t="s">
        <v>960</v>
      </c>
      <c r="AH2343" s="20">
        <v>43075.99722222222</v>
      </c>
      <c r="AI2343" s="12">
        <v>999</v>
      </c>
      <c r="AJ2343" s="12">
        <v>-31</v>
      </c>
      <c r="AK2343" s="12">
        <v>-3.0099999999999998E-2</v>
      </c>
      <c r="AL2343" s="17">
        <v>4400</v>
      </c>
      <c r="AM2343" s="17">
        <v>1.1725239616613419</v>
      </c>
      <c r="AN2343" s="18">
        <v>43077</v>
      </c>
      <c r="AO2343" s="17">
        <v>41214</v>
      </c>
      <c r="AP2343" s="17" t="s">
        <v>973</v>
      </c>
      <c r="AQ2343" s="17">
        <v>9438</v>
      </c>
      <c r="AR2343" s="17" t="s">
        <v>983</v>
      </c>
      <c r="AS2343" s="17" t="s">
        <v>17</v>
      </c>
      <c r="AT2343" s="17">
        <v>7.0000000000000007E-2</v>
      </c>
      <c r="AU2343" s="12">
        <v>0</v>
      </c>
      <c r="AV2343" s="12">
        <v>0</v>
      </c>
      <c r="AY2343" s="12">
        <v>3420000</v>
      </c>
      <c r="BA2343" s="12">
        <v>0.66481994459833793</v>
      </c>
      <c r="BD2343" s="12">
        <v>1.1725239616613419</v>
      </c>
      <c r="BE2343" s="12">
        <v>0.54711802378774022</v>
      </c>
      <c r="BF2343" s="12">
        <v>0.55122393472348141</v>
      </c>
      <c r="BG2343" s="12">
        <v>0.58333333333333337</v>
      </c>
      <c r="BH2343" s="12">
        <v>0</v>
      </c>
      <c r="BI2343" s="12">
        <v>0.23699999999999999</v>
      </c>
      <c r="BJ2343" s="12">
        <v>0</v>
      </c>
      <c r="BK2343" s="12">
        <v>0.79</v>
      </c>
      <c r="BL2343" s="12">
        <v>20</v>
      </c>
      <c r="BM2343" s="12">
        <v>-7</v>
      </c>
      <c r="BN2343" s="12">
        <v>190</v>
      </c>
      <c r="BO2343" s="12">
        <v>382</v>
      </c>
      <c r="BP2343" s="12">
        <v>-407</v>
      </c>
      <c r="BQ2343" s="12">
        <v>27</v>
      </c>
      <c r="BR2343" s="12">
        <v>205</v>
      </c>
      <c r="BS2343" s="12">
        <v>178</v>
      </c>
      <c r="BT2343" s="12">
        <v>0.33505821897736937</v>
      </c>
      <c r="BU2343" s="12">
        <v>0.64353103886324181</v>
      </c>
      <c r="BV2343" s="12">
        <v>0.67114321006801991</v>
      </c>
      <c r="BW2343" s="12">
        <v>0.69203785197989198</v>
      </c>
      <c r="BX2343" s="12">
        <v>0.5229162131586228</v>
      </c>
      <c r="BY2343" s="12">
        <v>1789.5</v>
      </c>
      <c r="BZ2343" s="12">
        <v>0.66481994459833793</v>
      </c>
      <c r="CB2343" s="12">
        <v>0.18728668941979523</v>
      </c>
      <c r="CC2343" s="12">
        <v>22140</v>
      </c>
      <c r="CD2343" s="12">
        <v>22510</v>
      </c>
      <c r="CE2343" s="12">
        <v>6.260583521945752</v>
      </c>
      <c r="CH2343" s="22">
        <v>43075</v>
      </c>
      <c r="CI2343">
        <v>1101</v>
      </c>
      <c r="CJ2343">
        <v>1278</v>
      </c>
      <c r="CK2343">
        <v>1022</v>
      </c>
      <c r="CL2343">
        <v>1030</v>
      </c>
      <c r="CM2343" s="22">
        <v>43076</v>
      </c>
      <c r="CN2343">
        <v>1161</v>
      </c>
      <c r="CO2343">
        <v>1229</v>
      </c>
      <c r="CP2343">
        <v>1022</v>
      </c>
      <c r="CQ2343">
        <v>1071</v>
      </c>
      <c r="CR2343" s="22">
        <v>43077</v>
      </c>
      <c r="CS2343">
        <v>1100</v>
      </c>
      <c r="CT2343">
        <v>1132</v>
      </c>
      <c r="CU2343">
        <v>1000</v>
      </c>
      <c r="CV2343">
        <v>1031</v>
      </c>
    </row>
    <row r="2344" spans="1:100">
      <c r="A2344" s="22">
        <v>43075</v>
      </c>
      <c r="B2344">
        <v>1176</v>
      </c>
      <c r="C2344">
        <v>1235</v>
      </c>
      <c r="D2344">
        <v>1056</v>
      </c>
      <c r="E2344">
        <v>1057</v>
      </c>
      <c r="F2344" s="23">
        <f t="shared" si="224"/>
        <v>-0.10119047619047616</v>
      </c>
      <c r="G2344" s="22">
        <v>43076</v>
      </c>
      <c r="H2344">
        <v>1056</v>
      </c>
      <c r="I2344">
        <v>1133</v>
      </c>
      <c r="J2344">
        <v>1046</v>
      </c>
      <c r="K2344">
        <v>1046</v>
      </c>
      <c r="L2344" s="22">
        <v>43077</v>
      </c>
      <c r="M2344">
        <v>1031</v>
      </c>
      <c r="N2344" s="4">
        <v>43076</v>
      </c>
      <c r="O2344" s="3" t="s">
        <v>11</v>
      </c>
      <c r="P2344" s="3">
        <v>7448</v>
      </c>
      <c r="Q2344" s="3" t="s">
        <v>315</v>
      </c>
      <c r="R2344" s="3" t="s">
        <v>13</v>
      </c>
      <c r="S2344" s="3">
        <v>0.05</v>
      </c>
      <c r="T2344" s="3">
        <v>2</v>
      </c>
      <c r="U2344" s="3">
        <v>0</v>
      </c>
      <c r="V2344" s="3">
        <v>500</v>
      </c>
      <c r="W2344">
        <v>1056</v>
      </c>
      <c r="X2344" s="4">
        <v>43077</v>
      </c>
      <c r="Y2344">
        <v>1046</v>
      </c>
      <c r="Z2344" s="10">
        <f t="shared" si="223"/>
        <v>-5000</v>
      </c>
      <c r="AA2344" s="10">
        <f t="shared" si="228"/>
        <v>5000</v>
      </c>
      <c r="AB2344" t="str">
        <f t="shared" si="225"/>
        <v/>
      </c>
      <c r="AC2344">
        <f t="shared" si="226"/>
        <v>-2439270</v>
      </c>
      <c r="AD2344">
        <f t="shared" si="227"/>
        <v>3.0243902439024417E-2</v>
      </c>
      <c r="AE2344" s="15">
        <v>43077</v>
      </c>
      <c r="AF2344" s="9">
        <v>-1.6430499771717955E-3</v>
      </c>
      <c r="AG2344" s="12" t="s">
        <v>962</v>
      </c>
      <c r="AH2344" s="20">
        <v>43075.993055555555</v>
      </c>
      <c r="AI2344" s="12">
        <v>1025</v>
      </c>
      <c r="AJ2344" s="12">
        <v>-32</v>
      </c>
      <c r="AK2344" s="12">
        <v>-3.0300000000000001E-2</v>
      </c>
      <c r="AL2344" s="17">
        <v>4100</v>
      </c>
      <c r="AM2344" s="17">
        <v>0.57590361445783134</v>
      </c>
      <c r="AN2344" s="9"/>
      <c r="AO2344" s="9"/>
      <c r="AP2344" s="17">
        <v>112.85</v>
      </c>
      <c r="AQ2344" s="17">
        <v>20046</v>
      </c>
      <c r="AR2344" s="17">
        <v>1</v>
      </c>
      <c r="AS2344" s="17">
        <v>0.221</v>
      </c>
      <c r="AT2344" s="17">
        <v>1</v>
      </c>
      <c r="AU2344" s="12">
        <v>1</v>
      </c>
      <c r="AV2344" s="12">
        <v>0</v>
      </c>
      <c r="AY2344" s="12">
        <v>16101466</v>
      </c>
      <c r="BA2344" s="12">
        <v>0.53194650817236255</v>
      </c>
      <c r="BD2344" s="12">
        <v>0.57590361445783134</v>
      </c>
      <c r="BE2344" s="12">
        <v>1</v>
      </c>
      <c r="BF2344" s="12">
        <v>1</v>
      </c>
      <c r="BG2344" s="12">
        <v>1</v>
      </c>
      <c r="BH2344" s="12">
        <v>1.2E-2</v>
      </c>
      <c r="BI2344" s="12">
        <v>0.221</v>
      </c>
      <c r="BJ2344" s="12">
        <v>5.0000000000000001E-3</v>
      </c>
      <c r="BK2344" s="12">
        <v>0.622</v>
      </c>
      <c r="BL2344" s="12">
        <v>-265</v>
      </c>
      <c r="BM2344" s="12">
        <v>-228</v>
      </c>
      <c r="BN2344" s="12">
        <v>0</v>
      </c>
      <c r="BO2344" s="12">
        <v>1214</v>
      </c>
      <c r="BP2344" s="12">
        <v>-233</v>
      </c>
      <c r="BQ2344" s="12">
        <v>-367</v>
      </c>
      <c r="BR2344" s="12">
        <v>-1</v>
      </c>
      <c r="BS2344" s="12">
        <v>1708</v>
      </c>
      <c r="BT2344" s="12">
        <v>0.29880743519941638</v>
      </c>
      <c r="BU2344" s="12">
        <v>0.70999202581078991</v>
      </c>
      <c r="BV2344" s="12">
        <v>0.74109828484675189</v>
      </c>
      <c r="BW2344" s="12">
        <v>0.78519377517196653</v>
      </c>
      <c r="BX2344" s="12">
        <v>0.53417598958228252</v>
      </c>
      <c r="BY2344" s="12">
        <v>1789.5</v>
      </c>
      <c r="BZ2344" s="12">
        <v>0.53194650817236255</v>
      </c>
      <c r="CB2344" s="12">
        <v>0.18728668941979523</v>
      </c>
      <c r="CC2344" s="12">
        <v>22140</v>
      </c>
      <c r="CD2344" s="12">
        <v>22510</v>
      </c>
      <c r="CE2344" s="12">
        <v>3.0749842193374866</v>
      </c>
      <c r="CH2344" s="22">
        <v>43075</v>
      </c>
      <c r="CI2344">
        <v>1176</v>
      </c>
      <c r="CJ2344">
        <v>1235</v>
      </c>
      <c r="CK2344">
        <v>1056</v>
      </c>
      <c r="CL2344">
        <v>1057</v>
      </c>
      <c r="CM2344" s="22">
        <v>43076</v>
      </c>
      <c r="CN2344">
        <v>1056</v>
      </c>
      <c r="CO2344">
        <v>1133</v>
      </c>
      <c r="CP2344">
        <v>1046</v>
      </c>
      <c r="CQ2344">
        <v>1046</v>
      </c>
      <c r="CR2344" s="22">
        <v>43077</v>
      </c>
      <c r="CS2344">
        <v>1031</v>
      </c>
      <c r="CT2344">
        <v>1039</v>
      </c>
      <c r="CU2344">
        <v>999</v>
      </c>
      <c r="CV2344">
        <v>1015</v>
      </c>
    </row>
    <row r="2345" spans="1:100">
      <c r="A2345" s="22">
        <v>43076</v>
      </c>
      <c r="B2345">
        <v>790</v>
      </c>
      <c r="C2345">
        <v>820</v>
      </c>
      <c r="D2345">
        <v>782</v>
      </c>
      <c r="E2345">
        <v>820</v>
      </c>
      <c r="F2345" s="23">
        <f t="shared" si="224"/>
        <v>3.7974683544303778E-2</v>
      </c>
      <c r="G2345" s="22">
        <v>43077</v>
      </c>
      <c r="H2345">
        <v>895</v>
      </c>
      <c r="I2345">
        <v>970</v>
      </c>
      <c r="J2345">
        <v>782</v>
      </c>
      <c r="K2345">
        <v>820</v>
      </c>
      <c r="L2345" s="22">
        <v>43080</v>
      </c>
      <c r="M2345">
        <v>890</v>
      </c>
      <c r="N2345" s="4">
        <v>43077</v>
      </c>
      <c r="O2345" s="3" t="s">
        <v>15</v>
      </c>
      <c r="P2345" s="3">
        <v>4317</v>
      </c>
      <c r="Q2345" s="3" t="s">
        <v>107</v>
      </c>
      <c r="R2345" s="3" t="s">
        <v>17</v>
      </c>
      <c r="S2345" s="3">
        <v>0.05</v>
      </c>
      <c r="T2345" s="3">
        <v>2</v>
      </c>
      <c r="U2345" s="3">
        <v>0</v>
      </c>
      <c r="V2345" s="3">
        <v>700</v>
      </c>
      <c r="W2345">
        <v>895</v>
      </c>
      <c r="X2345" s="4">
        <v>43080</v>
      </c>
      <c r="Y2345">
        <v>820</v>
      </c>
      <c r="Z2345" s="10">
        <f t="shared" si="223"/>
        <v>-52500</v>
      </c>
      <c r="AA2345" s="10">
        <f t="shared" si="228"/>
        <v>52500</v>
      </c>
      <c r="AB2345" t="str">
        <f t="shared" si="225"/>
        <v/>
      </c>
      <c r="AC2345">
        <f t="shared" si="226"/>
        <v>-2439270</v>
      </c>
      <c r="AD2345">
        <f t="shared" si="227"/>
        <v>2.399127589967287E-2</v>
      </c>
      <c r="AE2345" s="15">
        <v>43078</v>
      </c>
      <c r="AF2345" s="9">
        <v>2.9232535144698701E-3</v>
      </c>
      <c r="AG2345" s="12" t="s">
        <v>960</v>
      </c>
      <c r="AH2345" s="20">
        <v>43076.99722222222</v>
      </c>
      <c r="AI2345" s="12">
        <v>917</v>
      </c>
      <c r="AJ2345" s="12">
        <v>97</v>
      </c>
      <c r="AK2345" s="12">
        <v>0.1183</v>
      </c>
      <c r="AL2345" s="17">
        <v>147800</v>
      </c>
      <c r="AM2345" s="17">
        <v>0.81829268292682922</v>
      </c>
      <c r="AN2345" s="9"/>
      <c r="AO2345" s="9"/>
      <c r="AP2345" s="17">
        <v>0</v>
      </c>
      <c r="AQ2345" s="17">
        <v>11750</v>
      </c>
      <c r="AR2345" s="17">
        <v>1</v>
      </c>
      <c r="AS2345" s="17">
        <v>0.114</v>
      </c>
      <c r="AT2345" s="17">
        <v>1</v>
      </c>
      <c r="AU2345" s="12">
        <v>1</v>
      </c>
      <c r="AV2345" s="12">
        <v>0.73</v>
      </c>
      <c r="AY2345" s="12">
        <v>14328976</v>
      </c>
      <c r="BA2345" s="12">
        <v>1</v>
      </c>
      <c r="BD2345" s="12">
        <v>0.81829268292682922</v>
      </c>
      <c r="BE2345" s="12">
        <v>1</v>
      </c>
      <c r="BF2345" s="12">
        <v>1</v>
      </c>
      <c r="BG2345" s="12">
        <v>1</v>
      </c>
      <c r="BH2345" s="12">
        <v>5.0000000000000001E-3</v>
      </c>
      <c r="BI2345" s="12">
        <v>0.114</v>
      </c>
      <c r="BJ2345" s="12">
        <v>0</v>
      </c>
      <c r="BK2345" s="12">
        <v>0.65200000000000002</v>
      </c>
      <c r="BL2345" s="12">
        <v>4</v>
      </c>
      <c r="BM2345" s="12">
        <v>-678</v>
      </c>
      <c r="BN2345" s="12">
        <v>-243</v>
      </c>
      <c r="BO2345" s="12">
        <v>731</v>
      </c>
      <c r="BP2345" s="12">
        <v>1163</v>
      </c>
      <c r="BQ2345" s="12">
        <v>-1307</v>
      </c>
      <c r="BR2345" s="12">
        <v>1055</v>
      </c>
      <c r="BS2345" s="12">
        <v>1649</v>
      </c>
      <c r="BT2345" s="12">
        <v>0.33505821897736937</v>
      </c>
      <c r="BU2345" s="12">
        <v>0.64353103886324181</v>
      </c>
      <c r="BV2345" s="12">
        <v>0.67114321006801991</v>
      </c>
      <c r="BW2345" s="12">
        <v>0.69203785197989198</v>
      </c>
      <c r="BX2345" s="12">
        <v>0.54016183907774051</v>
      </c>
      <c r="BY2345" s="12">
        <v>1803</v>
      </c>
      <c r="BZ2345" s="12">
        <v>1</v>
      </c>
      <c r="CB2345" s="12">
        <v>0.17883055911224927</v>
      </c>
      <c r="CC2345" s="12">
        <v>22510</v>
      </c>
      <c r="CD2345" s="12">
        <v>22800</v>
      </c>
      <c r="CE2345" s="12">
        <v>4.5757989405669708</v>
      </c>
      <c r="CH2345" s="22">
        <v>43076</v>
      </c>
      <c r="CI2345">
        <v>790</v>
      </c>
      <c r="CJ2345">
        <v>820</v>
      </c>
      <c r="CK2345">
        <v>782</v>
      </c>
      <c r="CL2345">
        <v>820</v>
      </c>
      <c r="CM2345" s="22">
        <v>43077</v>
      </c>
      <c r="CN2345">
        <v>895</v>
      </c>
      <c r="CO2345">
        <v>970</v>
      </c>
      <c r="CP2345">
        <v>782</v>
      </c>
      <c r="CQ2345">
        <v>820</v>
      </c>
      <c r="CR2345" s="22">
        <v>43080</v>
      </c>
      <c r="CS2345">
        <v>890</v>
      </c>
      <c r="CT2345">
        <v>970</v>
      </c>
      <c r="CU2345">
        <v>805</v>
      </c>
      <c r="CV2345">
        <v>812</v>
      </c>
    </row>
    <row r="2346" spans="1:100">
      <c r="A2346" s="22">
        <v>43076</v>
      </c>
      <c r="B2346">
        <v>279</v>
      </c>
      <c r="C2346">
        <v>360</v>
      </c>
      <c r="D2346">
        <v>279</v>
      </c>
      <c r="E2346">
        <v>326</v>
      </c>
      <c r="F2346" s="23">
        <f t="shared" si="224"/>
        <v>0.16845878136200709</v>
      </c>
      <c r="G2346" s="22">
        <v>43077</v>
      </c>
      <c r="H2346">
        <v>350</v>
      </c>
      <c r="I2346">
        <v>404</v>
      </c>
      <c r="J2346">
        <v>341</v>
      </c>
      <c r="K2346">
        <v>384</v>
      </c>
      <c r="L2346" s="22">
        <v>43080</v>
      </c>
      <c r="M2346">
        <v>368</v>
      </c>
      <c r="N2346" s="4">
        <v>43077</v>
      </c>
      <c r="O2346" s="3" t="s">
        <v>15</v>
      </c>
      <c r="P2346" s="3">
        <v>6624</v>
      </c>
      <c r="Q2346" s="3" t="s">
        <v>568</v>
      </c>
      <c r="R2346" s="3" t="s">
        <v>17</v>
      </c>
      <c r="S2346" s="3">
        <v>0.05</v>
      </c>
      <c r="T2346" s="3">
        <v>1</v>
      </c>
      <c r="U2346" s="3">
        <v>0</v>
      </c>
      <c r="V2346" s="3">
        <v>1600</v>
      </c>
      <c r="W2346">
        <v>350</v>
      </c>
      <c r="X2346" s="4">
        <v>43080</v>
      </c>
      <c r="Y2346">
        <v>384</v>
      </c>
      <c r="Z2346" s="10">
        <f t="shared" si="223"/>
        <v>54400</v>
      </c>
      <c r="AA2346" s="10">
        <f t="shared" si="228"/>
        <v>54400</v>
      </c>
      <c r="AB2346">
        <f t="shared" si="225"/>
        <v>54400</v>
      </c>
      <c r="AC2346">
        <f t="shared" si="226"/>
        <v>-2384870</v>
      </c>
      <c r="AD2346">
        <f t="shared" si="227"/>
        <v>3.3149171270718258E-2</v>
      </c>
      <c r="AE2346" s="15">
        <v>43078</v>
      </c>
      <c r="AF2346" s="9">
        <v>2.9232535144698701E-3</v>
      </c>
      <c r="AG2346" s="12" t="s">
        <v>962</v>
      </c>
      <c r="AH2346" s="20">
        <v>43076.998611111114</v>
      </c>
      <c r="AI2346" s="12">
        <v>362</v>
      </c>
      <c r="AJ2346" s="12">
        <v>36</v>
      </c>
      <c r="AK2346" s="12">
        <v>0.1104</v>
      </c>
      <c r="AL2346" s="17">
        <v>96600</v>
      </c>
      <c r="AM2346" s="17">
        <v>0.33854166666666669</v>
      </c>
      <c r="AN2346" s="9"/>
      <c r="AO2346" s="17">
        <v>0.5</v>
      </c>
      <c r="AP2346" s="17">
        <v>1.1599999999999999</v>
      </c>
      <c r="AQ2346" s="17">
        <v>15553</v>
      </c>
      <c r="AR2346" s="17">
        <v>0.95575221238938057</v>
      </c>
      <c r="AS2346" s="17">
        <v>0.192</v>
      </c>
      <c r="AT2346" s="17">
        <v>0.77142857142857146</v>
      </c>
      <c r="AU2346" s="12">
        <v>0.21995926680244399</v>
      </c>
      <c r="AV2346" s="12">
        <v>0</v>
      </c>
      <c r="AY2346" s="12">
        <v>40502649</v>
      </c>
      <c r="BA2346" s="12">
        <v>1</v>
      </c>
      <c r="BD2346" s="12">
        <v>0.33854166666666669</v>
      </c>
      <c r="BE2346" s="12">
        <v>0.95575221238938057</v>
      </c>
      <c r="BF2346" s="12">
        <v>0.77142857142857146</v>
      </c>
      <c r="BG2346" s="12">
        <v>0.21995926680244399</v>
      </c>
      <c r="BH2346" s="12">
        <v>0.05</v>
      </c>
      <c r="BI2346" s="12">
        <v>0.192</v>
      </c>
      <c r="BJ2346" s="12">
        <v>0</v>
      </c>
      <c r="BK2346" s="12">
        <v>0.57299999999999995</v>
      </c>
      <c r="BL2346" s="12">
        <v>1197</v>
      </c>
      <c r="BM2346" s="12">
        <v>-1466</v>
      </c>
      <c r="BN2346" s="12">
        <v>404</v>
      </c>
      <c r="BO2346" s="12">
        <v>1787</v>
      </c>
      <c r="BP2346" s="12">
        <v>253</v>
      </c>
      <c r="BQ2346" s="12">
        <v>-837</v>
      </c>
      <c r="BR2346" s="12">
        <v>799</v>
      </c>
      <c r="BS2346" s="12">
        <v>1556</v>
      </c>
      <c r="BT2346" s="12">
        <v>0.29866181754093712</v>
      </c>
      <c r="BU2346" s="12">
        <v>0.70964602579821146</v>
      </c>
      <c r="BV2346" s="12">
        <v>0.7407371258385419</v>
      </c>
      <c r="BW2346" s="12">
        <v>0.78481112713338375</v>
      </c>
      <c r="BX2346" s="12">
        <v>0.57877819016435028</v>
      </c>
      <c r="BY2346" s="12">
        <v>1803</v>
      </c>
      <c r="BZ2346" s="12">
        <v>1</v>
      </c>
      <c r="CB2346" s="12">
        <v>0.17883055911224927</v>
      </c>
      <c r="CC2346" s="12">
        <v>22510</v>
      </c>
      <c r="CD2346" s="12">
        <v>22800</v>
      </c>
      <c r="CE2346" s="12">
        <v>1.8930862171837708</v>
      </c>
      <c r="CH2346" s="22">
        <v>43076</v>
      </c>
      <c r="CI2346">
        <v>279</v>
      </c>
      <c r="CJ2346">
        <v>360</v>
      </c>
      <c r="CK2346">
        <v>279</v>
      </c>
      <c r="CL2346">
        <v>326</v>
      </c>
      <c r="CM2346" s="22">
        <v>43077</v>
      </c>
      <c r="CN2346">
        <v>350</v>
      </c>
      <c r="CO2346">
        <v>404</v>
      </c>
      <c r="CP2346">
        <v>341</v>
      </c>
      <c r="CQ2346">
        <v>384</v>
      </c>
      <c r="CR2346" s="22">
        <v>43080</v>
      </c>
      <c r="CS2346">
        <v>368</v>
      </c>
      <c r="CT2346">
        <v>374</v>
      </c>
      <c r="CU2346">
        <v>337</v>
      </c>
      <c r="CV2346">
        <v>342</v>
      </c>
    </row>
    <row r="2347" spans="1:100">
      <c r="A2347" s="22">
        <v>43076</v>
      </c>
      <c r="B2347">
        <v>2108</v>
      </c>
      <c r="C2347">
        <v>2168</v>
      </c>
      <c r="D2347">
        <v>2011</v>
      </c>
      <c r="E2347">
        <v>2048</v>
      </c>
      <c r="F2347" s="23">
        <f t="shared" si="224"/>
        <v>-2.8462998102466774E-2</v>
      </c>
      <c r="G2347" s="22">
        <v>43077</v>
      </c>
      <c r="H2347">
        <v>1760</v>
      </c>
      <c r="I2347">
        <v>1770</v>
      </c>
      <c r="J2347">
        <v>1550</v>
      </c>
      <c r="K2347">
        <v>1600</v>
      </c>
      <c r="L2347" s="22">
        <v>43080</v>
      </c>
      <c r="M2347">
        <v>1640</v>
      </c>
      <c r="N2347" s="4">
        <v>43077</v>
      </c>
      <c r="O2347" s="3" t="s">
        <v>11</v>
      </c>
      <c r="P2347" s="3">
        <v>3909</v>
      </c>
      <c r="Q2347" s="3" t="s">
        <v>731</v>
      </c>
      <c r="R2347" s="3" t="s">
        <v>13</v>
      </c>
      <c r="S2347" s="3">
        <v>0.05</v>
      </c>
      <c r="T2347" s="3">
        <v>2</v>
      </c>
      <c r="U2347" s="3">
        <v>0</v>
      </c>
      <c r="V2347" s="3">
        <v>300</v>
      </c>
      <c r="W2347">
        <v>1760</v>
      </c>
      <c r="X2347" s="4">
        <v>43080</v>
      </c>
      <c r="Y2347">
        <v>1600</v>
      </c>
      <c r="Z2347" s="10">
        <f t="shared" si="223"/>
        <v>-48000</v>
      </c>
      <c r="AA2347" s="10">
        <f t="shared" si="228"/>
        <v>48000</v>
      </c>
      <c r="AB2347" t="str">
        <f t="shared" si="225"/>
        <v/>
      </c>
      <c r="AC2347">
        <f t="shared" si="226"/>
        <v>-2384870</v>
      </c>
      <c r="AD2347">
        <f t="shared" si="227"/>
        <v>0.11181301326595072</v>
      </c>
      <c r="AE2347" s="15">
        <v>43078</v>
      </c>
      <c r="AF2347" s="9">
        <v>2.9232535144698701E-3</v>
      </c>
      <c r="AG2347" s="12" t="s">
        <v>962</v>
      </c>
      <c r="AH2347" s="20">
        <v>43076.99722222222</v>
      </c>
      <c r="AI2347" s="12">
        <v>1583</v>
      </c>
      <c r="AJ2347" s="12">
        <v>-465</v>
      </c>
      <c r="AK2347" s="12">
        <v>-0.2271</v>
      </c>
      <c r="AL2347" s="17">
        <v>92200</v>
      </c>
      <c r="AM2347" s="17">
        <v>0.88500000000000001</v>
      </c>
      <c r="AN2347" s="9"/>
      <c r="AO2347" s="9"/>
      <c r="AP2347" s="17">
        <v>89.36</v>
      </c>
      <c r="AQ2347" s="17">
        <v>10811</v>
      </c>
      <c r="AR2347" s="17">
        <v>0.45418950665622554</v>
      </c>
      <c r="AS2347" s="17">
        <v>0.17899999999999999</v>
      </c>
      <c r="AT2347" s="17">
        <v>0.45418950665622554</v>
      </c>
      <c r="AU2347" s="12">
        <v>0.60273582217155885</v>
      </c>
      <c r="AV2347" s="12">
        <v>0.34</v>
      </c>
      <c r="AY2347" s="12">
        <v>6756800</v>
      </c>
      <c r="BA2347" s="12">
        <v>0.20615034168564919</v>
      </c>
      <c r="BD2347" s="12">
        <v>0.88500000000000001</v>
      </c>
      <c r="BE2347" s="12">
        <v>0.45418950665622554</v>
      </c>
      <c r="BF2347" s="12">
        <v>0.45418950665622554</v>
      </c>
      <c r="BG2347" s="12">
        <v>0.60273582217155885</v>
      </c>
      <c r="BH2347" s="12">
        <v>9.9000000000000005E-2</v>
      </c>
      <c r="BI2347" s="12">
        <v>0.17899999999999999</v>
      </c>
      <c r="BJ2347" s="12">
        <v>8.4000000000000005E-2</v>
      </c>
      <c r="BK2347" s="12">
        <v>0.77600000000000002</v>
      </c>
      <c r="BL2347" s="12">
        <v>155</v>
      </c>
      <c r="BM2347" s="12">
        <v>-54</v>
      </c>
      <c r="BN2347" s="12">
        <v>-43</v>
      </c>
      <c r="BO2347" s="12">
        <v>344</v>
      </c>
      <c r="BP2347" s="12">
        <v>215</v>
      </c>
      <c r="BQ2347" s="12">
        <v>-39</v>
      </c>
      <c r="BR2347" s="12">
        <v>-28</v>
      </c>
      <c r="BS2347" s="12">
        <v>286</v>
      </c>
      <c r="BT2347" s="12">
        <v>0.29866181754093712</v>
      </c>
      <c r="BU2347" s="12">
        <v>0.70964602579821146</v>
      </c>
      <c r="BV2347" s="12">
        <v>0.7407371258385419</v>
      </c>
      <c r="BW2347" s="12">
        <v>0.78481112713338375</v>
      </c>
      <c r="BX2347" s="12">
        <v>0.57877819016435028</v>
      </c>
      <c r="BY2347" s="12">
        <v>1803</v>
      </c>
      <c r="BZ2347" s="12">
        <v>0.20615034168564919</v>
      </c>
      <c r="CB2347" s="12">
        <v>0.17883055911224927</v>
      </c>
      <c r="CC2347" s="12">
        <v>22510</v>
      </c>
      <c r="CD2347" s="12">
        <v>22800</v>
      </c>
      <c r="CE2347" s="12">
        <v>4.9488186157517893</v>
      </c>
      <c r="CH2347" s="22">
        <v>43076</v>
      </c>
      <c r="CI2347">
        <v>2108</v>
      </c>
      <c r="CJ2347">
        <v>2168</v>
      </c>
      <c r="CK2347">
        <v>2011</v>
      </c>
      <c r="CL2347">
        <v>2048</v>
      </c>
      <c r="CM2347" s="22">
        <v>43077</v>
      </c>
      <c r="CN2347">
        <v>1760</v>
      </c>
      <c r="CO2347">
        <v>1770</v>
      </c>
      <c r="CP2347">
        <v>1550</v>
      </c>
      <c r="CQ2347">
        <v>1600</v>
      </c>
      <c r="CR2347" s="22">
        <v>43080</v>
      </c>
      <c r="CS2347">
        <v>1640</v>
      </c>
      <c r="CT2347">
        <v>1662</v>
      </c>
      <c r="CU2347">
        <v>1568</v>
      </c>
      <c r="CV2347">
        <v>1600</v>
      </c>
    </row>
    <row r="2348" spans="1:100">
      <c r="A2348" s="22">
        <v>43076</v>
      </c>
      <c r="B2348">
        <v>1251</v>
      </c>
      <c r="C2348">
        <v>1305</v>
      </c>
      <c r="D2348">
        <v>1234</v>
      </c>
      <c r="E2348">
        <v>1305</v>
      </c>
      <c r="F2348" s="23">
        <f t="shared" si="224"/>
        <v>4.3165467625899234E-2</v>
      </c>
      <c r="G2348" s="22">
        <v>43077</v>
      </c>
      <c r="H2348">
        <v>1450</v>
      </c>
      <c r="I2348">
        <v>1495</v>
      </c>
      <c r="J2348">
        <v>1174</v>
      </c>
      <c r="K2348">
        <v>1194</v>
      </c>
      <c r="L2348" s="22">
        <v>43080</v>
      </c>
      <c r="M2348">
        <v>1219</v>
      </c>
      <c r="N2348" s="4">
        <v>43077</v>
      </c>
      <c r="O2348" s="3" t="s">
        <v>15</v>
      </c>
      <c r="P2348" s="3">
        <v>3920</v>
      </c>
      <c r="Q2348" s="3" t="s">
        <v>883</v>
      </c>
      <c r="R2348" s="3" t="s">
        <v>17</v>
      </c>
      <c r="S2348" s="3">
        <v>0.05</v>
      </c>
      <c r="T2348" s="3">
        <v>2</v>
      </c>
      <c r="U2348" s="3">
        <v>0</v>
      </c>
      <c r="V2348" s="3">
        <v>400</v>
      </c>
      <c r="W2348">
        <v>1450</v>
      </c>
      <c r="X2348" s="4">
        <v>43080</v>
      </c>
      <c r="Y2348">
        <v>1194</v>
      </c>
      <c r="Z2348" s="10">
        <f t="shared" si="223"/>
        <v>-102400</v>
      </c>
      <c r="AA2348" s="10">
        <f t="shared" si="228"/>
        <v>102400</v>
      </c>
      <c r="AB2348" t="str">
        <f t="shared" si="225"/>
        <v/>
      </c>
      <c r="AC2348">
        <f t="shared" si="226"/>
        <v>-2384870</v>
      </c>
      <c r="AD2348">
        <f t="shared" si="227"/>
        <v>7.4074074074074181E-2</v>
      </c>
      <c r="AE2348" s="15">
        <v>43078</v>
      </c>
      <c r="AF2348" s="9">
        <v>2.9232535144698701E-3</v>
      </c>
      <c r="AG2348" s="12" t="s">
        <v>962</v>
      </c>
      <c r="AH2348" s="20">
        <v>43076.99722222222</v>
      </c>
      <c r="AI2348" s="12">
        <v>1350</v>
      </c>
      <c r="AJ2348" s="12">
        <v>45</v>
      </c>
      <c r="AK2348" s="12">
        <v>3.4500000000000003E-2</v>
      </c>
      <c r="AL2348" s="17">
        <v>46800</v>
      </c>
      <c r="AM2348" s="17">
        <v>0.54020100502512558</v>
      </c>
      <c r="AN2348" s="9"/>
      <c r="AO2348" s="9"/>
      <c r="AP2348" s="17">
        <v>0</v>
      </c>
      <c r="AQ2348" s="17">
        <v>6610</v>
      </c>
      <c r="AR2348" s="17">
        <v>0.7533333333333333</v>
      </c>
      <c r="AS2348" s="17">
        <v>6.4000000000000001E-2</v>
      </c>
      <c r="AT2348" s="17">
        <v>0.78019801980198022</v>
      </c>
      <c r="AU2348" s="12">
        <v>0.55919854280510017</v>
      </c>
      <c r="AV2348" s="12" t="s">
        <v>988</v>
      </c>
      <c r="AY2348" s="12">
        <v>5535600</v>
      </c>
      <c r="BA2348" s="12">
        <v>0.7533333333333333</v>
      </c>
      <c r="BD2348" s="12">
        <v>0.54020100502512558</v>
      </c>
      <c r="BE2348" s="12">
        <v>0.7533333333333333</v>
      </c>
      <c r="BF2348" s="12">
        <v>0.78019801980198022</v>
      </c>
      <c r="BG2348" s="12">
        <v>0.55919854280510017</v>
      </c>
      <c r="BH2348" s="12">
        <v>0.11700000000000001</v>
      </c>
      <c r="BI2348" s="12">
        <v>6.4000000000000001E-2</v>
      </c>
      <c r="BJ2348" s="12">
        <v>1.4E-2</v>
      </c>
      <c r="BK2348" s="12">
        <v>0.58099999999999996</v>
      </c>
      <c r="BL2348" s="12">
        <v>1598</v>
      </c>
      <c r="BM2348" s="12">
        <v>1598</v>
      </c>
      <c r="BN2348" s="12">
        <v>1598</v>
      </c>
      <c r="BO2348" s="12">
        <v>1598</v>
      </c>
      <c r="BP2348" s="12">
        <v>1592</v>
      </c>
      <c r="BQ2348" s="12">
        <v>1592</v>
      </c>
      <c r="BR2348" s="12">
        <v>1592</v>
      </c>
      <c r="BS2348" s="12">
        <v>1592</v>
      </c>
      <c r="BT2348" s="12">
        <v>0.29866181754093712</v>
      </c>
      <c r="BU2348" s="12">
        <v>0.70964602579821146</v>
      </c>
      <c r="BV2348" s="12">
        <v>0.7407371258385419</v>
      </c>
      <c r="BW2348" s="12">
        <v>0.78481112713338375</v>
      </c>
      <c r="BX2348" s="12">
        <v>0.57877819016435028</v>
      </c>
      <c r="BY2348" s="12">
        <v>1803</v>
      </c>
      <c r="BZ2348" s="12">
        <v>0.7533333333333333</v>
      </c>
      <c r="CB2348" s="12">
        <v>0.17883055911224927</v>
      </c>
      <c r="CC2348" s="12">
        <v>22510</v>
      </c>
      <c r="CD2348" s="12">
        <v>22800</v>
      </c>
      <c r="CE2348" s="12">
        <v>3.0207421354984945</v>
      </c>
      <c r="CH2348" s="22">
        <v>43076</v>
      </c>
      <c r="CI2348">
        <v>1251</v>
      </c>
      <c r="CJ2348">
        <v>1305</v>
      </c>
      <c r="CK2348">
        <v>1234</v>
      </c>
      <c r="CL2348">
        <v>1305</v>
      </c>
      <c r="CM2348" s="22">
        <v>43077</v>
      </c>
      <c r="CN2348">
        <v>1450</v>
      </c>
      <c r="CO2348">
        <v>1495</v>
      </c>
      <c r="CP2348">
        <v>1174</v>
      </c>
      <c r="CQ2348">
        <v>1194</v>
      </c>
      <c r="CR2348" s="22">
        <v>43080</v>
      </c>
      <c r="CS2348">
        <v>1219</v>
      </c>
      <c r="CT2348">
        <v>1264</v>
      </c>
      <c r="CU2348">
        <v>1180</v>
      </c>
      <c r="CV2348">
        <v>1211</v>
      </c>
    </row>
    <row r="2349" spans="1:100">
      <c r="A2349" s="22">
        <v>43076</v>
      </c>
      <c r="B2349">
        <v>526</v>
      </c>
      <c r="C2349">
        <v>635</v>
      </c>
      <c r="D2349">
        <v>513</v>
      </c>
      <c r="E2349">
        <v>617</v>
      </c>
      <c r="F2349" s="23">
        <f t="shared" si="224"/>
        <v>0.17300380228136891</v>
      </c>
      <c r="G2349" s="22">
        <v>43077</v>
      </c>
      <c r="H2349">
        <v>618</v>
      </c>
      <c r="I2349">
        <v>635</v>
      </c>
      <c r="J2349">
        <v>523</v>
      </c>
      <c r="K2349">
        <v>530</v>
      </c>
      <c r="L2349" s="22">
        <v>43080</v>
      </c>
      <c r="M2349">
        <v>580</v>
      </c>
      <c r="N2349" s="4">
        <v>43077</v>
      </c>
      <c r="O2349" s="3" t="s">
        <v>11</v>
      </c>
      <c r="P2349" s="3">
        <v>6400</v>
      </c>
      <c r="Q2349" s="3" t="s">
        <v>740</v>
      </c>
      <c r="R2349" s="3" t="s">
        <v>13</v>
      </c>
      <c r="S2349" s="3">
        <v>0.05</v>
      </c>
      <c r="T2349" s="3">
        <v>2</v>
      </c>
      <c r="U2349" s="3">
        <v>0</v>
      </c>
      <c r="V2349" s="3">
        <v>900</v>
      </c>
      <c r="W2349">
        <v>618</v>
      </c>
      <c r="X2349" s="4">
        <v>43080</v>
      </c>
      <c r="Y2349">
        <v>530</v>
      </c>
      <c r="Z2349" s="10">
        <f t="shared" si="223"/>
        <v>-79200</v>
      </c>
      <c r="AA2349" s="10">
        <f t="shared" si="228"/>
        <v>79200</v>
      </c>
      <c r="AB2349" t="str">
        <f t="shared" si="225"/>
        <v/>
      </c>
      <c r="AC2349">
        <f t="shared" si="226"/>
        <v>-2384870</v>
      </c>
      <c r="AD2349">
        <f t="shared" si="227"/>
        <v>4.3918918918918859E-2</v>
      </c>
      <c r="AE2349" s="15">
        <v>43078</v>
      </c>
      <c r="AF2349" s="9">
        <v>2.9232535144698701E-3</v>
      </c>
      <c r="AG2349" s="12" t="s">
        <v>960</v>
      </c>
      <c r="AH2349" s="20">
        <v>43076.998611111114</v>
      </c>
      <c r="AI2349" s="12">
        <v>592</v>
      </c>
      <c r="AJ2349" s="12">
        <v>-25</v>
      </c>
      <c r="AK2349" s="12">
        <v>-4.0500000000000001E-2</v>
      </c>
      <c r="AL2349" s="17">
        <v>39100</v>
      </c>
      <c r="AM2349" s="17">
        <v>0.82075471698113212</v>
      </c>
      <c r="AN2349" s="9"/>
      <c r="AO2349" s="9"/>
      <c r="AP2349" s="17">
        <v>0</v>
      </c>
      <c r="AQ2349" s="17">
        <v>4799</v>
      </c>
      <c r="AR2349" s="17">
        <v>0.79236276849642007</v>
      </c>
      <c r="AS2349" s="17">
        <v>0.113</v>
      </c>
      <c r="AT2349" s="17">
        <v>0.81799163179916323</v>
      </c>
      <c r="AU2349" s="12">
        <v>0.83491461100569264</v>
      </c>
      <c r="AV2349" s="12">
        <v>0.56999999999999995</v>
      </c>
      <c r="AY2349" s="12">
        <v>9054000</v>
      </c>
      <c r="BA2349" s="12">
        <v>0.73716012084592142</v>
      </c>
      <c r="BD2349" s="12">
        <v>0.82075471698113212</v>
      </c>
      <c r="BE2349" s="12">
        <v>0.79236276849642007</v>
      </c>
      <c r="BF2349" s="12">
        <v>0.81799163179916323</v>
      </c>
      <c r="BG2349" s="12">
        <v>0.83491461100569264</v>
      </c>
      <c r="BH2349" s="12">
        <v>4.0000000000000001E-3</v>
      </c>
      <c r="BI2349" s="12">
        <v>0.113</v>
      </c>
      <c r="BJ2349" s="12">
        <v>0</v>
      </c>
      <c r="BK2349" s="12">
        <v>0.52300000000000002</v>
      </c>
      <c r="BL2349" s="12">
        <v>183</v>
      </c>
      <c r="BM2349" s="12">
        <v>-426</v>
      </c>
      <c r="BN2349" s="12">
        <v>-52</v>
      </c>
      <c r="BO2349" s="12">
        <v>881</v>
      </c>
      <c r="BP2349" s="12">
        <v>652</v>
      </c>
      <c r="BQ2349" s="12">
        <v>-618</v>
      </c>
      <c r="BR2349" s="12">
        <v>-344</v>
      </c>
      <c r="BS2349" s="12">
        <v>1084</v>
      </c>
      <c r="BT2349" s="12">
        <v>0.33505821897736937</v>
      </c>
      <c r="BU2349" s="12">
        <v>0.64353103886324181</v>
      </c>
      <c r="BV2349" s="12">
        <v>0.67114321006801991</v>
      </c>
      <c r="BW2349" s="12">
        <v>0.69203785197989198</v>
      </c>
      <c r="BX2349" s="12">
        <v>0.54016183907774051</v>
      </c>
      <c r="BY2349" s="12">
        <v>1803</v>
      </c>
      <c r="BZ2349" s="12">
        <v>0.73716012084592142</v>
      </c>
      <c r="CB2349" s="12">
        <v>0.17883055911224927</v>
      </c>
      <c r="CC2349" s="12">
        <v>22510</v>
      </c>
      <c r="CD2349" s="12">
        <v>22800</v>
      </c>
      <c r="CE2349" s="12">
        <v>4.5895663529517723</v>
      </c>
      <c r="CH2349" s="22">
        <v>43076</v>
      </c>
      <c r="CI2349">
        <v>526</v>
      </c>
      <c r="CJ2349">
        <v>635</v>
      </c>
      <c r="CK2349">
        <v>513</v>
      </c>
      <c r="CL2349">
        <v>617</v>
      </c>
      <c r="CM2349" s="22">
        <v>43077</v>
      </c>
      <c r="CN2349">
        <v>618</v>
      </c>
      <c r="CO2349">
        <v>635</v>
      </c>
      <c r="CP2349">
        <v>523</v>
      </c>
      <c r="CQ2349">
        <v>530</v>
      </c>
      <c r="CR2349" s="22">
        <v>43080</v>
      </c>
      <c r="CS2349">
        <v>580</v>
      </c>
      <c r="CT2349">
        <v>630</v>
      </c>
      <c r="CU2349">
        <v>571</v>
      </c>
      <c r="CV2349">
        <v>630</v>
      </c>
    </row>
    <row r="2350" spans="1:100">
      <c r="A2350" s="22">
        <v>43076</v>
      </c>
      <c r="B2350">
        <v>616</v>
      </c>
      <c r="C2350">
        <v>624</v>
      </c>
      <c r="D2350">
        <v>577</v>
      </c>
      <c r="E2350">
        <v>596</v>
      </c>
      <c r="F2350" s="23">
        <f t="shared" si="224"/>
        <v>-3.2467532467532423E-2</v>
      </c>
      <c r="G2350" s="22">
        <v>43077</v>
      </c>
      <c r="H2350">
        <v>666</v>
      </c>
      <c r="I2350">
        <v>696</v>
      </c>
      <c r="J2350">
        <v>665</v>
      </c>
      <c r="K2350">
        <v>696</v>
      </c>
      <c r="L2350" s="22">
        <v>43080</v>
      </c>
      <c r="M2350">
        <v>715</v>
      </c>
      <c r="N2350" s="4">
        <v>43077</v>
      </c>
      <c r="O2350" s="3" t="s">
        <v>15</v>
      </c>
      <c r="P2350" s="3">
        <v>3782</v>
      </c>
      <c r="Q2350" s="3" t="s">
        <v>18</v>
      </c>
      <c r="R2350" s="3" t="s">
        <v>17</v>
      </c>
      <c r="S2350" s="3">
        <v>0.05</v>
      </c>
      <c r="T2350" s="3">
        <v>2</v>
      </c>
      <c r="U2350" s="3">
        <v>0</v>
      </c>
      <c r="V2350" s="3">
        <v>900</v>
      </c>
      <c r="W2350">
        <v>666</v>
      </c>
      <c r="X2350" s="4">
        <v>43080</v>
      </c>
      <c r="Y2350">
        <v>696</v>
      </c>
      <c r="Z2350" s="10">
        <f t="shared" si="223"/>
        <v>27000</v>
      </c>
      <c r="AA2350" s="10">
        <f t="shared" si="228"/>
        <v>27000</v>
      </c>
      <c r="AB2350" t="str">
        <f t="shared" si="225"/>
        <v/>
      </c>
      <c r="AC2350">
        <f t="shared" si="226"/>
        <v>-2384870</v>
      </c>
      <c r="AD2350">
        <f t="shared" si="227"/>
        <v>3.1976744186046457E-2</v>
      </c>
      <c r="AE2350" s="15">
        <v>43078</v>
      </c>
      <c r="AF2350" s="9">
        <v>2.9232535144698701E-3</v>
      </c>
      <c r="AG2350" s="12" t="s">
        <v>957</v>
      </c>
      <c r="AH2350" s="20">
        <v>43076.997916666667</v>
      </c>
      <c r="AI2350" s="12">
        <v>688</v>
      </c>
      <c r="AJ2350" s="12">
        <v>92</v>
      </c>
      <c r="AK2350" s="12">
        <v>0.15440000000000001</v>
      </c>
      <c r="AL2350" s="17">
        <v>36400</v>
      </c>
      <c r="AM2350" s="17">
        <v>0.38936781609195403</v>
      </c>
      <c r="AN2350" s="9"/>
      <c r="AO2350" s="9"/>
      <c r="AP2350" s="17">
        <v>0</v>
      </c>
      <c r="AQ2350" s="17">
        <v>26941</v>
      </c>
      <c r="AR2350" s="17">
        <v>0.38622129436325681</v>
      </c>
      <c r="AS2350" s="17">
        <v>2.3E-2</v>
      </c>
      <c r="AT2350" s="17">
        <v>0.37083333333333335</v>
      </c>
      <c r="AU2350" s="12">
        <v>0.42256214149139582</v>
      </c>
      <c r="AV2350" s="12">
        <v>0</v>
      </c>
      <c r="AY2350" s="12">
        <v>38708300</v>
      </c>
      <c r="BA2350" s="12">
        <v>0.84862385321100919</v>
      </c>
      <c r="BD2350" s="12">
        <v>0.38936781609195403</v>
      </c>
      <c r="BE2350" s="12">
        <v>0.38622129436325681</v>
      </c>
      <c r="BF2350" s="12">
        <v>0.37083333333333335</v>
      </c>
      <c r="BG2350" s="12">
        <v>0.42256214149139582</v>
      </c>
      <c r="BH2350" s="12">
        <v>4.0000000000000001E-3</v>
      </c>
      <c r="BI2350" s="12">
        <v>2.3E-2</v>
      </c>
      <c r="BJ2350" s="12">
        <v>0</v>
      </c>
      <c r="BK2350" s="12">
        <v>0.18099999999999999</v>
      </c>
      <c r="BL2350" s="12">
        <v>-42</v>
      </c>
      <c r="BM2350" s="12">
        <v>-12</v>
      </c>
      <c r="BN2350" s="12">
        <v>400</v>
      </c>
      <c r="BO2350" s="12">
        <v>427</v>
      </c>
      <c r="BP2350" s="12">
        <v>-6</v>
      </c>
      <c r="BQ2350" s="12">
        <v>-318</v>
      </c>
      <c r="BR2350" s="12">
        <v>386</v>
      </c>
      <c r="BS2350" s="12">
        <v>78</v>
      </c>
      <c r="BT2350" s="12">
        <v>0.35224104782891086</v>
      </c>
      <c r="BU2350" s="12">
        <v>0.45995275237640476</v>
      </c>
      <c r="BV2350" s="12">
        <v>0.47256711689105668</v>
      </c>
      <c r="BW2350" s="12">
        <v>0.48281898403195023</v>
      </c>
      <c r="BX2350" s="12">
        <v>0.48171514932360282</v>
      </c>
      <c r="BY2350" s="12">
        <v>1803</v>
      </c>
      <c r="BZ2350" s="12">
        <v>0.84862385321100919</v>
      </c>
      <c r="CB2350" s="12">
        <v>0.17883055911224927</v>
      </c>
      <c r="CC2350" s="12">
        <v>22510</v>
      </c>
      <c r="CD2350" s="12">
        <v>22800</v>
      </c>
      <c r="CE2350" s="12">
        <v>2.1773002222039337</v>
      </c>
      <c r="CH2350" s="22">
        <v>43076</v>
      </c>
      <c r="CI2350">
        <v>616</v>
      </c>
      <c r="CJ2350">
        <v>624</v>
      </c>
      <c r="CK2350">
        <v>577</v>
      </c>
      <c r="CL2350">
        <v>596</v>
      </c>
      <c r="CM2350" s="22">
        <v>43077</v>
      </c>
      <c r="CN2350">
        <v>666</v>
      </c>
      <c r="CO2350">
        <v>696</v>
      </c>
      <c r="CP2350">
        <v>665</v>
      </c>
      <c r="CQ2350">
        <v>696</v>
      </c>
      <c r="CR2350" s="22">
        <v>43080</v>
      </c>
      <c r="CS2350">
        <v>715</v>
      </c>
      <c r="CT2350">
        <v>718</v>
      </c>
      <c r="CU2350">
        <v>661</v>
      </c>
      <c r="CV2350">
        <v>674</v>
      </c>
    </row>
    <row r="2351" spans="1:100">
      <c r="A2351" s="22">
        <v>43076</v>
      </c>
      <c r="B2351">
        <v>60</v>
      </c>
      <c r="C2351">
        <v>60</v>
      </c>
      <c r="D2351">
        <v>58</v>
      </c>
      <c r="E2351">
        <v>58</v>
      </c>
      <c r="F2351" s="23">
        <f t="shared" si="224"/>
        <v>-3.3333333333333326E-2</v>
      </c>
      <c r="G2351" s="22">
        <v>43077</v>
      </c>
      <c r="H2351">
        <v>59</v>
      </c>
      <c r="I2351">
        <v>62</v>
      </c>
      <c r="J2351">
        <v>59</v>
      </c>
      <c r="K2351">
        <v>61</v>
      </c>
      <c r="L2351" s="22">
        <v>43080</v>
      </c>
      <c r="M2351">
        <v>64</v>
      </c>
      <c r="N2351" s="4">
        <v>43077</v>
      </c>
      <c r="O2351" s="3" t="s">
        <v>15</v>
      </c>
      <c r="P2351" s="3">
        <v>6775</v>
      </c>
      <c r="Q2351" s="3" t="s">
        <v>478</v>
      </c>
      <c r="R2351" s="3" t="s">
        <v>17</v>
      </c>
      <c r="S2351" s="3">
        <v>0.05</v>
      </c>
      <c r="T2351" s="3">
        <v>2</v>
      </c>
      <c r="U2351" s="3">
        <v>0</v>
      </c>
      <c r="V2351" s="3">
        <v>9000</v>
      </c>
      <c r="W2351">
        <v>59</v>
      </c>
      <c r="X2351" s="4">
        <v>43080</v>
      </c>
      <c r="Y2351">
        <v>61</v>
      </c>
      <c r="Z2351" s="10">
        <f t="shared" si="223"/>
        <v>18000</v>
      </c>
      <c r="AA2351" s="10">
        <f t="shared" si="228"/>
        <v>18000</v>
      </c>
      <c r="AB2351" t="str">
        <f t="shared" si="225"/>
        <v/>
      </c>
      <c r="AC2351">
        <f t="shared" si="226"/>
        <v>-2384870</v>
      </c>
      <c r="AD2351">
        <f t="shared" si="227"/>
        <v>3.2786885245901676E-2</v>
      </c>
      <c r="AE2351" s="15">
        <v>43078</v>
      </c>
      <c r="AF2351" s="9">
        <v>2.9232535144698701E-3</v>
      </c>
      <c r="AG2351" s="12" t="s">
        <v>954</v>
      </c>
      <c r="AH2351" s="20">
        <v>43076.960416666669</v>
      </c>
      <c r="AI2351" s="12">
        <v>61</v>
      </c>
      <c r="AJ2351" s="12">
        <v>3</v>
      </c>
      <c r="AK2351" s="12">
        <v>5.1700000000000003E-2</v>
      </c>
      <c r="AL2351" s="17">
        <v>14000</v>
      </c>
      <c r="AM2351" s="17">
        <v>0.27868852459016391</v>
      </c>
      <c r="AN2351" s="9"/>
      <c r="AO2351" s="9"/>
      <c r="AP2351" s="17">
        <v>0</v>
      </c>
      <c r="AQ2351" s="17">
        <v>5353</v>
      </c>
      <c r="AR2351" s="17">
        <v>0.12244897959183673</v>
      </c>
      <c r="AS2351" s="17">
        <v>0.375</v>
      </c>
      <c r="AT2351" s="17">
        <v>0.28333333333333333</v>
      </c>
      <c r="AU2351" s="12">
        <v>0.37681159420289856</v>
      </c>
      <c r="AV2351" s="12">
        <v>0</v>
      </c>
      <c r="AY2351" s="12">
        <v>87760588</v>
      </c>
      <c r="BA2351" s="12">
        <v>0.375</v>
      </c>
      <c r="BD2351" s="12">
        <v>0.27868852459016391</v>
      </c>
      <c r="BE2351" s="12">
        <v>0.12244897959183673</v>
      </c>
      <c r="BF2351" s="12">
        <v>0.28333333333333333</v>
      </c>
      <c r="BG2351" s="12">
        <v>0.37681159420289856</v>
      </c>
      <c r="BH2351" s="12">
        <v>1.4999999999999999E-2</v>
      </c>
      <c r="BI2351" s="12">
        <v>0.375</v>
      </c>
      <c r="BJ2351" s="12">
        <v>0</v>
      </c>
      <c r="BK2351" s="12">
        <v>0.27900000000000003</v>
      </c>
      <c r="BL2351" s="12">
        <v>-123</v>
      </c>
      <c r="BM2351" s="12">
        <v>168</v>
      </c>
      <c r="BN2351" s="12">
        <v>-36</v>
      </c>
      <c r="BO2351" s="12">
        <v>979</v>
      </c>
      <c r="BP2351" s="12">
        <v>-397</v>
      </c>
      <c r="BQ2351" s="12">
        <v>503</v>
      </c>
      <c r="BR2351" s="12">
        <v>-197</v>
      </c>
      <c r="BS2351" s="12">
        <v>947</v>
      </c>
      <c r="BT2351" s="12">
        <v>0.39200179384683631</v>
      </c>
      <c r="BU2351" s="12">
        <v>0.67916264050880382</v>
      </c>
      <c r="BV2351" s="12">
        <v>0.7195508496736106</v>
      </c>
      <c r="BW2351" s="12">
        <v>0.75602845728702162</v>
      </c>
      <c r="BX2351" s="12">
        <v>0.52179380242161244</v>
      </c>
      <c r="BY2351" s="12">
        <v>1803</v>
      </c>
      <c r="BZ2351" s="12">
        <v>0.375</v>
      </c>
      <c r="CB2351" s="12">
        <v>0.17883055911224927</v>
      </c>
      <c r="CC2351" s="12">
        <v>22510</v>
      </c>
      <c r="CD2351" s="12">
        <v>22800</v>
      </c>
      <c r="CE2351" s="12">
        <v>1.5583943033765011</v>
      </c>
      <c r="CH2351" s="22">
        <v>43076</v>
      </c>
      <c r="CI2351">
        <v>60</v>
      </c>
      <c r="CJ2351">
        <v>60</v>
      </c>
      <c r="CK2351">
        <v>58</v>
      </c>
      <c r="CL2351">
        <v>58</v>
      </c>
      <c r="CM2351" s="22">
        <v>43077</v>
      </c>
      <c r="CN2351">
        <v>59</v>
      </c>
      <c r="CO2351">
        <v>62</v>
      </c>
      <c r="CP2351">
        <v>59</v>
      </c>
      <c r="CQ2351">
        <v>61</v>
      </c>
      <c r="CR2351" s="22">
        <v>43080</v>
      </c>
      <c r="CS2351">
        <v>64</v>
      </c>
      <c r="CT2351">
        <v>65</v>
      </c>
      <c r="CU2351">
        <v>61</v>
      </c>
      <c r="CV2351">
        <v>63</v>
      </c>
    </row>
    <row r="2352" spans="1:100">
      <c r="A2352" s="22">
        <v>43076</v>
      </c>
      <c r="B2352">
        <v>112</v>
      </c>
      <c r="C2352">
        <v>118</v>
      </c>
      <c r="D2352">
        <v>108</v>
      </c>
      <c r="E2352">
        <v>117</v>
      </c>
      <c r="F2352" s="23">
        <f t="shared" si="224"/>
        <v>4.4642857142857206E-2</v>
      </c>
      <c r="G2352" s="22">
        <v>43077</v>
      </c>
      <c r="H2352">
        <v>119</v>
      </c>
      <c r="I2352">
        <v>122</v>
      </c>
      <c r="J2352">
        <v>112</v>
      </c>
      <c r="K2352">
        <v>113</v>
      </c>
      <c r="L2352" s="22">
        <v>43080</v>
      </c>
      <c r="M2352">
        <v>113</v>
      </c>
      <c r="N2352" s="4">
        <v>43077</v>
      </c>
      <c r="O2352" s="3" t="s">
        <v>15</v>
      </c>
      <c r="P2352" s="3">
        <v>6494</v>
      </c>
      <c r="Q2352" s="3" t="s">
        <v>698</v>
      </c>
      <c r="R2352" s="3" t="s">
        <v>17</v>
      </c>
      <c r="S2352" s="3">
        <v>0.05</v>
      </c>
      <c r="T2352" s="3">
        <v>2</v>
      </c>
      <c r="U2352" s="3">
        <v>0</v>
      </c>
      <c r="V2352" s="3">
        <v>4300</v>
      </c>
      <c r="W2352">
        <v>119</v>
      </c>
      <c r="X2352" s="4">
        <v>43080</v>
      </c>
      <c r="Y2352">
        <v>113</v>
      </c>
      <c r="Z2352" s="10">
        <f t="shared" si="223"/>
        <v>-25800</v>
      </c>
      <c r="AA2352" s="10">
        <f t="shared" si="228"/>
        <v>25800</v>
      </c>
      <c r="AB2352" t="str">
        <f t="shared" si="225"/>
        <v/>
      </c>
      <c r="AC2352">
        <f t="shared" si="226"/>
        <v>-2384870</v>
      </c>
      <c r="AD2352">
        <f t="shared" si="227"/>
        <v>3.173311635476006E-2</v>
      </c>
      <c r="AE2352" s="15">
        <v>43078</v>
      </c>
      <c r="AF2352" s="9">
        <v>2.9232535144698701E-3</v>
      </c>
      <c r="AG2352" s="12" t="s">
        <v>960</v>
      </c>
      <c r="AH2352" s="20">
        <v>43076.981944444444</v>
      </c>
      <c r="AI2352" s="12">
        <v>122.9</v>
      </c>
      <c r="AJ2352" s="12">
        <v>5.9</v>
      </c>
      <c r="AK2352" s="12">
        <v>5.04E-2</v>
      </c>
      <c r="AL2352" s="17">
        <v>13900</v>
      </c>
      <c r="AM2352" s="17">
        <v>0.49557522123893805</v>
      </c>
      <c r="AN2352" s="9"/>
      <c r="AO2352" s="9"/>
      <c r="AP2352" s="17">
        <v>0</v>
      </c>
      <c r="AQ2352" s="17">
        <v>3471</v>
      </c>
      <c r="AR2352" s="17">
        <v>0.92156862745098034</v>
      </c>
      <c r="AS2352" s="17">
        <v>0.189</v>
      </c>
      <c r="AT2352" s="17">
        <v>0.92592592592592593</v>
      </c>
      <c r="AU2352" s="12">
        <v>0.94029850746268662</v>
      </c>
      <c r="AV2352" s="12">
        <v>0</v>
      </c>
      <c r="AY2352" s="12">
        <v>30713342</v>
      </c>
      <c r="BA2352" s="12">
        <v>0.8666666666666667</v>
      </c>
      <c r="BD2352" s="12">
        <v>0.49557522123893805</v>
      </c>
      <c r="BE2352" s="12">
        <v>0.92156862745098034</v>
      </c>
      <c r="BF2352" s="12">
        <v>0.92592592592592593</v>
      </c>
      <c r="BG2352" s="12">
        <v>0.94029850746268662</v>
      </c>
      <c r="BH2352" s="12">
        <v>2.1999999999999999E-2</v>
      </c>
      <c r="BI2352" s="12">
        <v>0.189</v>
      </c>
      <c r="BJ2352" s="12">
        <v>0</v>
      </c>
      <c r="BK2352" s="12">
        <v>0.19</v>
      </c>
      <c r="BL2352" s="12">
        <v>195</v>
      </c>
      <c r="BM2352" s="12">
        <v>59</v>
      </c>
      <c r="BN2352" s="12">
        <v>-18</v>
      </c>
      <c r="BO2352" s="12">
        <v>1561</v>
      </c>
      <c r="BP2352" s="12">
        <v>78</v>
      </c>
      <c r="BQ2352" s="12">
        <v>-6</v>
      </c>
      <c r="BR2352" s="12">
        <v>74</v>
      </c>
      <c r="BS2352" s="12">
        <v>1325</v>
      </c>
      <c r="BT2352" s="12">
        <v>0.33505821897736937</v>
      </c>
      <c r="BU2352" s="12">
        <v>0.64353103886324181</v>
      </c>
      <c r="BV2352" s="12">
        <v>0.67114321006801991</v>
      </c>
      <c r="BW2352" s="12">
        <v>0.69203785197989198</v>
      </c>
      <c r="BX2352" s="12">
        <v>0.54016183907774051</v>
      </c>
      <c r="BY2352" s="12">
        <v>1803</v>
      </c>
      <c r="BZ2352" s="12">
        <v>0.8666666666666667</v>
      </c>
      <c r="CB2352" s="12">
        <v>0.17883055911224927</v>
      </c>
      <c r="CC2352" s="12">
        <v>22510</v>
      </c>
      <c r="CD2352" s="12">
        <v>22800</v>
      </c>
      <c r="CE2352" s="12">
        <v>2.7711998648277607</v>
      </c>
      <c r="CH2352" s="22">
        <v>43076</v>
      </c>
      <c r="CI2352">
        <v>112</v>
      </c>
      <c r="CJ2352">
        <v>118</v>
      </c>
      <c r="CK2352">
        <v>108</v>
      </c>
      <c r="CL2352">
        <v>117</v>
      </c>
      <c r="CM2352" s="22">
        <v>43077</v>
      </c>
      <c r="CN2352">
        <v>119</v>
      </c>
      <c r="CO2352">
        <v>122</v>
      </c>
      <c r="CP2352">
        <v>112</v>
      </c>
      <c r="CQ2352">
        <v>113</v>
      </c>
      <c r="CR2352" s="22">
        <v>43080</v>
      </c>
      <c r="CS2352">
        <v>113</v>
      </c>
      <c r="CT2352">
        <v>129</v>
      </c>
      <c r="CU2352">
        <v>112</v>
      </c>
      <c r="CV2352">
        <v>128</v>
      </c>
    </row>
    <row r="2353" spans="1:100">
      <c r="F2353" s="23" t="str">
        <f t="shared" si="224"/>
        <v/>
      </c>
      <c r="N2353" s="4">
        <v>43077</v>
      </c>
      <c r="O2353" s="3" t="s">
        <v>15</v>
      </c>
      <c r="P2353" s="3">
        <v>6538</v>
      </c>
      <c r="Q2353" s="3" t="s">
        <v>884</v>
      </c>
      <c r="R2353" s="3" t="s">
        <v>17</v>
      </c>
      <c r="S2353" s="3">
        <v>0.05</v>
      </c>
      <c r="T2353" s="3">
        <v>2</v>
      </c>
      <c r="U2353" s="3">
        <v>0</v>
      </c>
      <c r="V2353" s="3">
        <v>300</v>
      </c>
      <c r="X2353" s="4">
        <v>43080</v>
      </c>
      <c r="Z2353" s="10">
        <f t="shared" si="223"/>
        <v>0</v>
      </c>
      <c r="AA2353" s="10">
        <f t="shared" si="228"/>
        <v>0</v>
      </c>
      <c r="AB2353" t="str">
        <f t="shared" si="225"/>
        <v/>
      </c>
      <c r="AC2353">
        <f t="shared" si="226"/>
        <v>-2384870</v>
      </c>
      <c r="AD2353">
        <f t="shared" si="227"/>
        <v>1</v>
      </c>
      <c r="AE2353" s="15">
        <v>43078</v>
      </c>
      <c r="AF2353" s="9">
        <v>2.9232535144698701E-3</v>
      </c>
      <c r="AG2353" s="12" t="s">
        <v>957</v>
      </c>
      <c r="AH2353" s="20">
        <v>43076.995833333334</v>
      </c>
      <c r="AI2353" s="12">
        <v>1905.5</v>
      </c>
      <c r="AJ2353" s="12">
        <v>59.5</v>
      </c>
      <c r="AK2353" s="12">
        <v>3.2199999999999999E-2</v>
      </c>
      <c r="AL2353" s="17">
        <v>7400</v>
      </c>
      <c r="AM2353" s="17">
        <v>0.58592415442432522</v>
      </c>
      <c r="AN2353" s="9"/>
      <c r="AO2353" s="9"/>
      <c r="AP2353" s="17">
        <v>0</v>
      </c>
      <c r="AQ2353" s="17">
        <v>18880</v>
      </c>
      <c r="AR2353" s="17">
        <v>0.74855769230769231</v>
      </c>
      <c r="AS2353" s="17">
        <v>0.13300000000000001</v>
      </c>
      <c r="AT2353" s="17">
        <v>0.74855769230769231</v>
      </c>
      <c r="AU2353" s="12">
        <v>0.74855769230769231</v>
      </c>
      <c r="AV2353" s="12">
        <v>0</v>
      </c>
      <c r="AY2353" s="12">
        <v>10390800</v>
      </c>
      <c r="BA2353" s="12">
        <v>0.71194379391100704</v>
      </c>
      <c r="BD2353" s="12">
        <v>0.58592415442432522</v>
      </c>
      <c r="BE2353" s="12">
        <v>0.74855769230769231</v>
      </c>
      <c r="BF2353" s="12">
        <v>0.74855769230769231</v>
      </c>
      <c r="BG2353" s="12">
        <v>0.74855769230769231</v>
      </c>
      <c r="BH2353" s="12">
        <v>1.6E-2</v>
      </c>
      <c r="BI2353" s="12">
        <v>0.13300000000000001</v>
      </c>
      <c r="BJ2353" s="12">
        <v>4.0000000000000001E-3</v>
      </c>
      <c r="BK2353" s="12">
        <v>0.82599999999999996</v>
      </c>
      <c r="BL2353" s="12">
        <v>403</v>
      </c>
      <c r="BM2353" s="12">
        <v>-136</v>
      </c>
      <c r="BN2353" s="12">
        <v>684</v>
      </c>
      <c r="BO2353" s="12">
        <v>1761</v>
      </c>
      <c r="BP2353" s="12">
        <v>142</v>
      </c>
      <c r="BQ2353" s="12">
        <v>-1</v>
      </c>
      <c r="BR2353" s="12" t="s">
        <v>961</v>
      </c>
      <c r="BS2353" s="12">
        <v>810</v>
      </c>
      <c r="BT2353" s="12">
        <v>0.35224104782891086</v>
      </c>
      <c r="BU2353" s="12">
        <v>0.45995275237640476</v>
      </c>
      <c r="BV2353" s="12">
        <v>0.47256711689105668</v>
      </c>
      <c r="BW2353" s="12">
        <v>0.48281898403195023</v>
      </c>
      <c r="BX2353" s="12">
        <v>0.48171514932360282</v>
      </c>
      <c r="BY2353" s="12">
        <v>1803</v>
      </c>
      <c r="BZ2353" s="12">
        <v>0.71194379391100704</v>
      </c>
      <c r="CB2353" s="12">
        <v>0.17883055911224927</v>
      </c>
      <c r="CC2353" s="12">
        <v>22510</v>
      </c>
      <c r="CD2353" s="12">
        <v>22800</v>
      </c>
      <c r="CE2353" s="12">
        <v>3.2764207489646631</v>
      </c>
    </row>
    <row r="2354" spans="1:100">
      <c r="F2354" s="23" t="str">
        <f t="shared" si="224"/>
        <v/>
      </c>
      <c r="N2354" s="4">
        <v>43077</v>
      </c>
      <c r="O2354" s="3" t="s">
        <v>15</v>
      </c>
      <c r="P2354" s="3">
        <v>3547</v>
      </c>
      <c r="Q2354" s="3" t="s">
        <v>870</v>
      </c>
      <c r="R2354" s="3" t="s">
        <v>17</v>
      </c>
      <c r="S2354" s="3">
        <v>0.05</v>
      </c>
      <c r="T2354" s="3">
        <v>2</v>
      </c>
      <c r="U2354" s="3">
        <v>0</v>
      </c>
      <c r="V2354" s="3">
        <v>200</v>
      </c>
      <c r="X2354" s="4">
        <v>43080</v>
      </c>
      <c r="Z2354" s="10">
        <f t="shared" si="223"/>
        <v>0</v>
      </c>
      <c r="AA2354" s="10">
        <f t="shared" si="228"/>
        <v>0</v>
      </c>
      <c r="AB2354" t="str">
        <f t="shared" si="225"/>
        <v/>
      </c>
      <c r="AC2354">
        <f t="shared" si="226"/>
        <v>-2384870</v>
      </c>
      <c r="AD2354">
        <f t="shared" si="227"/>
        <v>1</v>
      </c>
      <c r="AE2354" s="15">
        <v>43078</v>
      </c>
      <c r="AF2354" s="9">
        <v>2.9232535144698701E-3</v>
      </c>
      <c r="AG2354" s="12" t="s">
        <v>957</v>
      </c>
      <c r="AH2354" s="20">
        <v>43076.994444444441</v>
      </c>
      <c r="AI2354" s="12">
        <v>5180</v>
      </c>
      <c r="AJ2354" s="12">
        <v>200</v>
      </c>
      <c r="AK2354" s="12">
        <v>4.02E-2</v>
      </c>
      <c r="AL2354" s="17">
        <v>2700</v>
      </c>
      <c r="AM2354" s="17">
        <v>0.71714643304130166</v>
      </c>
      <c r="AN2354" s="9"/>
      <c r="AO2354" s="9"/>
      <c r="AP2354" s="17">
        <v>110.52</v>
      </c>
      <c r="AQ2354" s="17">
        <v>49654</v>
      </c>
      <c r="AR2354" s="17">
        <v>1</v>
      </c>
      <c r="AS2354" s="17">
        <v>0.17299999999999999</v>
      </c>
      <c r="AT2354" s="17">
        <v>1</v>
      </c>
      <c r="AU2354" s="12">
        <v>1</v>
      </c>
      <c r="AV2354" s="12">
        <v>0.21</v>
      </c>
      <c r="AY2354" s="12">
        <v>9027960</v>
      </c>
      <c r="BA2354" s="12">
        <v>0.5714285714285714</v>
      </c>
      <c r="BD2354" s="12">
        <v>0.71714643304130166</v>
      </c>
      <c r="BE2354" s="12">
        <v>1</v>
      </c>
      <c r="BF2354" s="12">
        <v>1</v>
      </c>
      <c r="BG2354" s="12">
        <v>1</v>
      </c>
      <c r="BH2354" s="12">
        <v>1.9E-2</v>
      </c>
      <c r="BI2354" s="12">
        <v>0.17299999999999999</v>
      </c>
      <c r="BJ2354" s="12">
        <v>3.3000000000000002E-2</v>
      </c>
      <c r="BK2354" s="12">
        <v>0.82199999999999995</v>
      </c>
      <c r="BL2354" s="12">
        <v>492</v>
      </c>
      <c r="BM2354" s="12">
        <v>-433</v>
      </c>
      <c r="BN2354" s="12">
        <v>996</v>
      </c>
      <c r="BO2354" s="12">
        <v>1883</v>
      </c>
      <c r="BP2354" s="12">
        <v>441</v>
      </c>
      <c r="BQ2354" s="12">
        <v>-318</v>
      </c>
      <c r="BR2354" s="12">
        <v>162</v>
      </c>
      <c r="BS2354" s="12">
        <v>827</v>
      </c>
      <c r="BT2354" s="12">
        <v>0.35224104782891086</v>
      </c>
      <c r="BU2354" s="12">
        <v>0.45995275237640476</v>
      </c>
      <c r="BV2354" s="12">
        <v>0.47256711689105668</v>
      </c>
      <c r="BW2354" s="12">
        <v>0.48281898403195023</v>
      </c>
      <c r="BX2354" s="12">
        <v>0.48171514932360282</v>
      </c>
      <c r="BY2354" s="12">
        <v>1803</v>
      </c>
      <c r="BZ2354" s="12">
        <v>0.5714285714285714</v>
      </c>
      <c r="CB2354" s="12">
        <v>0.17883055911224927</v>
      </c>
      <c r="CC2354" s="12">
        <v>22510</v>
      </c>
      <c r="CD2354" s="12">
        <v>22800</v>
      </c>
      <c r="CE2354" s="12">
        <v>4.010200698366992</v>
      </c>
    </row>
    <row r="2355" spans="1:100">
      <c r="A2355" s="22">
        <v>43076</v>
      </c>
      <c r="B2355">
        <v>506</v>
      </c>
      <c r="C2355">
        <v>549</v>
      </c>
      <c r="D2355">
        <v>506</v>
      </c>
      <c r="E2355">
        <v>532</v>
      </c>
      <c r="F2355" s="23">
        <f t="shared" si="224"/>
        <v>5.1383399209486091E-2</v>
      </c>
      <c r="G2355" s="22">
        <v>43077</v>
      </c>
      <c r="H2355">
        <v>542</v>
      </c>
      <c r="I2355">
        <v>552</v>
      </c>
      <c r="J2355">
        <v>505</v>
      </c>
      <c r="K2355">
        <v>505</v>
      </c>
      <c r="L2355" s="22">
        <v>43080</v>
      </c>
      <c r="M2355">
        <v>496</v>
      </c>
      <c r="N2355" s="4">
        <v>43077</v>
      </c>
      <c r="O2355" s="3" t="s">
        <v>15</v>
      </c>
      <c r="P2355" s="3">
        <v>2667</v>
      </c>
      <c r="Q2355" s="3" t="s">
        <v>527</v>
      </c>
      <c r="R2355" s="3" t="s">
        <v>17</v>
      </c>
      <c r="S2355" s="3">
        <v>0.05</v>
      </c>
      <c r="T2355" s="3">
        <v>1</v>
      </c>
      <c r="U2355" s="3">
        <v>0</v>
      </c>
      <c r="V2355" s="3">
        <v>1000</v>
      </c>
      <c r="W2355">
        <v>542</v>
      </c>
      <c r="X2355" s="4">
        <v>43080</v>
      </c>
      <c r="Y2355">
        <v>505</v>
      </c>
      <c r="Z2355" s="10">
        <f t="shared" si="223"/>
        <v>-37000</v>
      </c>
      <c r="AA2355" s="10">
        <f t="shared" si="228"/>
        <v>37000</v>
      </c>
      <c r="AB2355">
        <f t="shared" si="225"/>
        <v>-37000</v>
      </c>
      <c r="AC2355">
        <f t="shared" si="226"/>
        <v>-2421870</v>
      </c>
      <c r="AD2355">
        <f t="shared" si="227"/>
        <v>0.12580645161290327</v>
      </c>
      <c r="AE2355" s="15">
        <v>43078</v>
      </c>
      <c r="AF2355" s="9">
        <v>2.9232535144698701E-3</v>
      </c>
      <c r="AG2355" s="12" t="s">
        <v>960</v>
      </c>
      <c r="AH2355" s="20">
        <v>43076.986111111109</v>
      </c>
      <c r="AI2355" s="12">
        <v>620</v>
      </c>
      <c r="AJ2355" s="12">
        <v>88</v>
      </c>
      <c r="AK2355" s="12">
        <v>0.16539999999999999</v>
      </c>
      <c r="AL2355" s="17">
        <v>1800</v>
      </c>
      <c r="AM2355" s="17">
        <v>0.38811881188118813</v>
      </c>
      <c r="AN2355" s="9"/>
      <c r="AO2355" s="9"/>
      <c r="AP2355" s="17">
        <v>25.47</v>
      </c>
      <c r="AQ2355" s="17">
        <v>2677</v>
      </c>
      <c r="AR2355" s="17">
        <v>0.86294416243654826</v>
      </c>
      <c r="AS2355" s="17">
        <v>0.45700000000000002</v>
      </c>
      <c r="AT2355" s="17">
        <v>0.8689320388349514</v>
      </c>
      <c r="AU2355" s="12">
        <v>0.34567901234567899</v>
      </c>
      <c r="AV2355" s="12">
        <v>0</v>
      </c>
      <c r="AY2355" s="12">
        <v>5301100</v>
      </c>
      <c r="BA2355" s="12">
        <v>0.76923076923076927</v>
      </c>
      <c r="BD2355" s="12">
        <v>0.38811881188118813</v>
      </c>
      <c r="BE2355" s="12">
        <v>0.86294416243654826</v>
      </c>
      <c r="BF2355" s="12">
        <v>0.8689320388349514</v>
      </c>
      <c r="BG2355" s="12">
        <v>0.34567901234567899</v>
      </c>
      <c r="BH2355" s="12">
        <v>1.9E-2</v>
      </c>
      <c r="BI2355" s="12">
        <v>0.45700000000000002</v>
      </c>
      <c r="BJ2355" s="12">
        <v>0</v>
      </c>
      <c r="BK2355" s="12">
        <v>0.27900000000000003</v>
      </c>
      <c r="BL2355" s="12">
        <v>11</v>
      </c>
      <c r="BM2355" s="12">
        <v>-81</v>
      </c>
      <c r="BN2355" s="12">
        <v>16</v>
      </c>
      <c r="BO2355" s="12">
        <v>123</v>
      </c>
      <c r="BP2355" s="12">
        <v>38</v>
      </c>
      <c r="BQ2355" s="12">
        <v>-12</v>
      </c>
      <c r="BR2355" s="12">
        <v>-46</v>
      </c>
      <c r="BS2355" s="12">
        <v>176</v>
      </c>
      <c r="BT2355" s="12">
        <v>0.33505821897736937</v>
      </c>
      <c r="BU2355" s="12">
        <v>0.64353103886324181</v>
      </c>
      <c r="BV2355" s="12">
        <v>0.67114321006801991</v>
      </c>
      <c r="BW2355" s="12">
        <v>0.69203785197989198</v>
      </c>
      <c r="BX2355" s="12">
        <v>0.54016183907774051</v>
      </c>
      <c r="BY2355" s="12">
        <v>1803</v>
      </c>
      <c r="BZ2355" s="12">
        <v>0.76923076923076927</v>
      </c>
      <c r="CB2355" s="12">
        <v>0.17883055911224927</v>
      </c>
      <c r="CC2355" s="12">
        <v>22510</v>
      </c>
      <c r="CD2355" s="12">
        <v>22800</v>
      </c>
      <c r="CE2355" s="12">
        <v>2.1703159337413456</v>
      </c>
      <c r="CH2355" s="22">
        <v>43076</v>
      </c>
      <c r="CI2355">
        <v>506</v>
      </c>
      <c r="CJ2355">
        <v>549</v>
      </c>
      <c r="CK2355">
        <v>506</v>
      </c>
      <c r="CL2355">
        <v>532</v>
      </c>
      <c r="CM2355" s="22">
        <v>43077</v>
      </c>
      <c r="CN2355">
        <v>542</v>
      </c>
      <c r="CO2355">
        <v>552</v>
      </c>
      <c r="CP2355">
        <v>505</v>
      </c>
      <c r="CQ2355">
        <v>505</v>
      </c>
      <c r="CR2355" s="22">
        <v>43080</v>
      </c>
      <c r="CS2355">
        <v>496</v>
      </c>
      <c r="CT2355">
        <v>501</v>
      </c>
      <c r="CU2355">
        <v>478</v>
      </c>
      <c r="CV2355">
        <v>490</v>
      </c>
    </row>
    <row r="2356" spans="1:100">
      <c r="A2356" s="22">
        <v>43077</v>
      </c>
      <c r="B2356">
        <v>86</v>
      </c>
      <c r="C2356">
        <v>116</v>
      </c>
      <c r="D2356">
        <v>86</v>
      </c>
      <c r="E2356">
        <v>116</v>
      </c>
      <c r="F2356" s="23">
        <f t="shared" si="224"/>
        <v>0.34883720930232553</v>
      </c>
      <c r="G2356" s="22">
        <v>43080</v>
      </c>
      <c r="H2356">
        <v>154</v>
      </c>
      <c r="I2356">
        <v>166</v>
      </c>
      <c r="J2356">
        <v>133</v>
      </c>
      <c r="K2356">
        <v>166</v>
      </c>
      <c r="L2356" s="22">
        <v>43081</v>
      </c>
      <c r="M2356">
        <v>175</v>
      </c>
      <c r="N2356" s="4">
        <v>43080</v>
      </c>
      <c r="O2356" s="3" t="s">
        <v>15</v>
      </c>
      <c r="P2356" s="3">
        <v>3111</v>
      </c>
      <c r="Q2356" s="3" t="s">
        <v>885</v>
      </c>
      <c r="R2356" s="3" t="s">
        <v>17</v>
      </c>
      <c r="S2356" s="3">
        <v>0.05</v>
      </c>
      <c r="T2356" s="3">
        <v>2</v>
      </c>
      <c r="U2356" s="3">
        <v>0</v>
      </c>
      <c r="V2356" s="3">
        <v>5000</v>
      </c>
      <c r="W2356">
        <v>154</v>
      </c>
      <c r="X2356" s="4">
        <v>43081</v>
      </c>
      <c r="Y2356">
        <v>166</v>
      </c>
      <c r="Z2356" s="10">
        <f t="shared" si="223"/>
        <v>60000</v>
      </c>
      <c r="AA2356" s="10">
        <f t="shared" si="228"/>
        <v>60000</v>
      </c>
      <c r="AB2356" t="str">
        <f t="shared" si="225"/>
        <v/>
      </c>
      <c r="AC2356">
        <f t="shared" si="226"/>
        <v>-2421870</v>
      </c>
      <c r="AD2356">
        <f t="shared" si="227"/>
        <v>0.11271676300578037</v>
      </c>
      <c r="AE2356" s="15">
        <v>43081</v>
      </c>
      <c r="AF2356" s="9">
        <v>4.8605041905740443E-3</v>
      </c>
      <c r="AG2356" s="12" t="s">
        <v>954</v>
      </c>
      <c r="AH2356" s="20">
        <v>43077.99722222222</v>
      </c>
      <c r="AI2356" s="12">
        <v>138.4</v>
      </c>
      <c r="AJ2356" s="12">
        <v>22.4</v>
      </c>
      <c r="AK2356" s="12">
        <v>0.19309999999999999</v>
      </c>
      <c r="AL2356" s="17">
        <v>1017000</v>
      </c>
      <c r="AM2356" s="17">
        <v>0.31896551724137934</v>
      </c>
      <c r="AN2356" s="9"/>
      <c r="AO2356" s="9"/>
      <c r="AP2356" s="17">
        <v>0</v>
      </c>
      <c r="AQ2356" s="17">
        <v>7659</v>
      </c>
      <c r="AR2356" s="17">
        <v>1</v>
      </c>
      <c r="AS2356" s="17">
        <v>0.35599999999999998</v>
      </c>
      <c r="AT2356" s="17">
        <v>1</v>
      </c>
      <c r="AU2356" s="12">
        <v>1</v>
      </c>
      <c r="AV2356" s="12" t="s">
        <v>988</v>
      </c>
      <c r="AY2356" s="12">
        <v>66024594</v>
      </c>
      <c r="BA2356" s="12">
        <v>1</v>
      </c>
      <c r="BD2356" s="12">
        <v>0.31896551724137934</v>
      </c>
      <c r="BE2356" s="12">
        <v>1</v>
      </c>
      <c r="BF2356" s="12">
        <v>1</v>
      </c>
      <c r="BG2356" s="12">
        <v>1</v>
      </c>
      <c r="BH2356" s="12">
        <v>6.0000000000000001E-3</v>
      </c>
      <c r="BI2356" s="12">
        <v>0.35599999999999998</v>
      </c>
      <c r="BJ2356" s="12">
        <v>0</v>
      </c>
      <c r="BK2356" s="12">
        <v>0.377</v>
      </c>
      <c r="BL2356" s="12">
        <v>-417</v>
      </c>
      <c r="BM2356" s="12">
        <v>3102</v>
      </c>
      <c r="BN2356" s="12">
        <v>-2363</v>
      </c>
      <c r="BO2356" s="12">
        <v>1845</v>
      </c>
      <c r="BP2356" s="12">
        <v>20</v>
      </c>
      <c r="BQ2356" s="12">
        <v>68</v>
      </c>
      <c r="BR2356" s="12">
        <v>117</v>
      </c>
      <c r="BS2356" s="12">
        <v>1511</v>
      </c>
      <c r="BT2356" s="12">
        <v>0.39231806819092369</v>
      </c>
      <c r="BU2356" s="12">
        <v>0.67010629016665879</v>
      </c>
      <c r="BV2356" s="12">
        <v>0.71539745641550312</v>
      </c>
      <c r="BW2356" s="12">
        <v>0.75344474838430597</v>
      </c>
      <c r="BX2356" s="12">
        <v>0.53879870039149136</v>
      </c>
      <c r="BY2356" s="12">
        <v>1809</v>
      </c>
      <c r="BZ2356" s="12">
        <v>1</v>
      </c>
      <c r="CB2356" s="12">
        <v>0.17883055911224927</v>
      </c>
      <c r="CC2356" s="12">
        <v>22800</v>
      </c>
      <c r="CD2356" s="12">
        <v>22890</v>
      </c>
      <c r="CE2356" s="12">
        <v>1.7836186322113408</v>
      </c>
      <c r="CH2356" s="22">
        <v>43077</v>
      </c>
      <c r="CI2356">
        <v>86</v>
      </c>
      <c r="CJ2356">
        <v>116</v>
      </c>
      <c r="CK2356">
        <v>86</v>
      </c>
      <c r="CL2356">
        <v>116</v>
      </c>
      <c r="CM2356" s="22">
        <v>43080</v>
      </c>
      <c r="CN2356">
        <v>154</v>
      </c>
      <c r="CO2356">
        <v>166</v>
      </c>
      <c r="CP2356">
        <v>133</v>
      </c>
      <c r="CQ2356">
        <v>166</v>
      </c>
      <c r="CR2356" s="22">
        <v>43081</v>
      </c>
      <c r="CS2356">
        <v>175</v>
      </c>
      <c r="CT2356">
        <v>193</v>
      </c>
      <c r="CU2356">
        <v>150</v>
      </c>
      <c r="CV2356">
        <v>155</v>
      </c>
    </row>
    <row r="2357" spans="1:100">
      <c r="A2357" s="22">
        <v>43077</v>
      </c>
      <c r="B2357">
        <v>895</v>
      </c>
      <c r="C2357">
        <v>970</v>
      </c>
      <c r="D2357">
        <v>782</v>
      </c>
      <c r="E2357">
        <v>820</v>
      </c>
      <c r="F2357" s="23">
        <f t="shared" si="224"/>
        <v>-8.3798882681564213E-2</v>
      </c>
      <c r="G2357" s="22">
        <v>43080</v>
      </c>
      <c r="H2357">
        <v>890</v>
      </c>
      <c r="I2357">
        <v>970</v>
      </c>
      <c r="J2357">
        <v>805</v>
      </c>
      <c r="K2357">
        <v>812</v>
      </c>
      <c r="L2357" s="22">
        <v>43081</v>
      </c>
      <c r="M2357">
        <v>782</v>
      </c>
      <c r="N2357" s="4">
        <v>43080</v>
      </c>
      <c r="O2357" s="3" t="s">
        <v>15</v>
      </c>
      <c r="P2357" s="3">
        <v>4317</v>
      </c>
      <c r="Q2357" s="3" t="s">
        <v>107</v>
      </c>
      <c r="R2357" s="3" t="s">
        <v>17</v>
      </c>
      <c r="S2357" s="3">
        <v>0.05</v>
      </c>
      <c r="T2357" s="3">
        <v>2</v>
      </c>
      <c r="U2357" s="3">
        <v>0</v>
      </c>
      <c r="V2357" s="3">
        <v>700</v>
      </c>
      <c r="W2357">
        <v>890</v>
      </c>
      <c r="X2357" s="4">
        <v>43081</v>
      </c>
      <c r="Y2357">
        <v>812</v>
      </c>
      <c r="Z2357" s="10">
        <f t="shared" si="223"/>
        <v>-54600</v>
      </c>
      <c r="AA2357" s="10">
        <f t="shared" si="228"/>
        <v>54600</v>
      </c>
      <c r="AB2357" t="str">
        <f t="shared" si="225"/>
        <v/>
      </c>
      <c r="AC2357">
        <f t="shared" si="226"/>
        <v>-2421870</v>
      </c>
      <c r="AD2357">
        <f t="shared" si="227"/>
        <v>3.1884057971014457E-2</v>
      </c>
      <c r="AE2357" s="15">
        <v>43081</v>
      </c>
      <c r="AF2357" s="9">
        <v>4.8605041905740443E-3</v>
      </c>
      <c r="AG2357" s="12" t="s">
        <v>960</v>
      </c>
      <c r="AH2357" s="20">
        <v>43077.995833333334</v>
      </c>
      <c r="AI2357" s="12">
        <v>862.5</v>
      </c>
      <c r="AJ2357" s="12">
        <v>42.5</v>
      </c>
      <c r="AK2357" s="12">
        <v>5.1799999999999999E-2</v>
      </c>
      <c r="AL2357" s="17">
        <v>47700</v>
      </c>
      <c r="AM2357" s="17">
        <v>0.81829268292682922</v>
      </c>
      <c r="AN2357" s="9"/>
      <c r="AO2357" s="9"/>
      <c r="AP2357" s="17">
        <v>0</v>
      </c>
      <c r="AQ2357" s="17">
        <v>11750</v>
      </c>
      <c r="AR2357" s="17">
        <v>1</v>
      </c>
      <c r="AS2357" s="17">
        <v>0.114</v>
      </c>
      <c r="AT2357" s="17">
        <v>1</v>
      </c>
      <c r="AU2357" s="12">
        <v>1</v>
      </c>
      <c r="AV2357" s="12">
        <v>0.73</v>
      </c>
      <c r="AY2357" s="12">
        <v>14328976</v>
      </c>
      <c r="BA2357" s="12">
        <v>1</v>
      </c>
      <c r="BD2357" s="12">
        <v>0.81829268292682922</v>
      </c>
      <c r="BE2357" s="12">
        <v>1</v>
      </c>
      <c r="BF2357" s="12">
        <v>1</v>
      </c>
      <c r="BG2357" s="12">
        <v>1</v>
      </c>
      <c r="BH2357" s="12">
        <v>5.0000000000000001E-3</v>
      </c>
      <c r="BI2357" s="12">
        <v>0.114</v>
      </c>
      <c r="BJ2357" s="12">
        <v>0</v>
      </c>
      <c r="BK2357" s="12">
        <v>0.65200000000000002</v>
      </c>
      <c r="BL2357" s="12">
        <v>4</v>
      </c>
      <c r="BM2357" s="12">
        <v>-678</v>
      </c>
      <c r="BN2357" s="12">
        <v>-243</v>
      </c>
      <c r="BO2357" s="12">
        <v>731</v>
      </c>
      <c r="BP2357" s="12">
        <v>1163</v>
      </c>
      <c r="BQ2357" s="12">
        <v>-1307</v>
      </c>
      <c r="BR2357" s="12">
        <v>1055</v>
      </c>
      <c r="BS2357" s="12">
        <v>1649</v>
      </c>
      <c r="BT2357" s="12">
        <v>0.33370622235311131</v>
      </c>
      <c r="BU2357" s="12">
        <v>0.62463691175736602</v>
      </c>
      <c r="BV2357" s="12">
        <v>0.65871798956665939</v>
      </c>
      <c r="BW2357" s="12">
        <v>0.68810816940447084</v>
      </c>
      <c r="BX2357" s="12">
        <v>0.55308820267148595</v>
      </c>
      <c r="BY2357" s="12">
        <v>1809</v>
      </c>
      <c r="BZ2357" s="12">
        <v>1</v>
      </c>
      <c r="CB2357" s="12">
        <v>0.17883055911224927</v>
      </c>
      <c r="CC2357" s="12">
        <v>22800</v>
      </c>
      <c r="CD2357" s="12">
        <v>22890</v>
      </c>
      <c r="CE2357" s="12">
        <v>4.5757989405669708</v>
      </c>
      <c r="CH2357" s="22">
        <v>43077</v>
      </c>
      <c r="CI2357">
        <v>895</v>
      </c>
      <c r="CJ2357">
        <v>970</v>
      </c>
      <c r="CK2357">
        <v>782</v>
      </c>
      <c r="CL2357">
        <v>820</v>
      </c>
      <c r="CM2357" s="22">
        <v>43080</v>
      </c>
      <c r="CN2357">
        <v>890</v>
      </c>
      <c r="CO2357">
        <v>970</v>
      </c>
      <c r="CP2357">
        <v>805</v>
      </c>
      <c r="CQ2357">
        <v>812</v>
      </c>
      <c r="CR2357" s="22">
        <v>43081</v>
      </c>
      <c r="CS2357">
        <v>782</v>
      </c>
      <c r="CT2357">
        <v>808</v>
      </c>
      <c r="CU2357">
        <v>696</v>
      </c>
      <c r="CV2357">
        <v>729</v>
      </c>
    </row>
    <row r="2358" spans="1:100">
      <c r="A2358" s="22">
        <v>43077</v>
      </c>
      <c r="B2358">
        <v>31</v>
      </c>
      <c r="C2358">
        <v>34</v>
      </c>
      <c r="D2358">
        <v>31</v>
      </c>
      <c r="E2358">
        <v>34</v>
      </c>
      <c r="F2358" s="23">
        <f t="shared" si="224"/>
        <v>9.6774193548387011E-2</v>
      </c>
      <c r="G2358" s="22">
        <v>43080</v>
      </c>
      <c r="H2358">
        <v>33</v>
      </c>
      <c r="I2358">
        <v>35</v>
      </c>
      <c r="J2358">
        <v>33</v>
      </c>
      <c r="K2358">
        <v>35</v>
      </c>
      <c r="L2358" s="22">
        <v>43081</v>
      </c>
      <c r="M2358">
        <v>35</v>
      </c>
      <c r="N2358" s="4">
        <v>43080</v>
      </c>
      <c r="O2358" s="3" t="s">
        <v>15</v>
      </c>
      <c r="P2358" s="3">
        <v>3350</v>
      </c>
      <c r="Q2358" s="3" t="s">
        <v>215</v>
      </c>
      <c r="R2358" s="3" t="s">
        <v>17</v>
      </c>
      <c r="S2358" s="3">
        <v>0.05</v>
      </c>
      <c r="T2358" s="3" t="s">
        <v>64</v>
      </c>
      <c r="U2358" s="3">
        <v>0</v>
      </c>
      <c r="V2358" s="3">
        <v>14800</v>
      </c>
      <c r="W2358">
        <v>33</v>
      </c>
      <c r="X2358" s="4">
        <v>43081</v>
      </c>
      <c r="Y2358">
        <v>35</v>
      </c>
      <c r="Z2358" s="10">
        <f t="shared" si="223"/>
        <v>29600</v>
      </c>
      <c r="AA2358" s="10">
        <f t="shared" si="228"/>
        <v>29600</v>
      </c>
      <c r="AB2358" t="str">
        <f t="shared" si="225"/>
        <v/>
      </c>
      <c r="AC2358">
        <f t="shared" si="226"/>
        <v>-2421870</v>
      </c>
      <c r="AD2358">
        <f t="shared" si="227"/>
        <v>0.10810810810810811</v>
      </c>
      <c r="AE2358" s="15">
        <v>43081</v>
      </c>
      <c r="AF2358" s="9">
        <v>4.8605041905740443E-3</v>
      </c>
      <c r="AG2358" s="12" t="s">
        <v>960</v>
      </c>
      <c r="AH2358" s="20">
        <v>43077.981249999997</v>
      </c>
      <c r="AI2358" s="12">
        <v>37</v>
      </c>
      <c r="AJ2358" s="12">
        <v>3</v>
      </c>
      <c r="AK2358" s="12">
        <v>8.8200000000000001E-2</v>
      </c>
      <c r="AL2358" s="17">
        <v>25900</v>
      </c>
      <c r="AM2358" s="17">
        <v>0.3235294117647059</v>
      </c>
      <c r="AN2358" s="9"/>
      <c r="AO2358" s="9"/>
      <c r="AP2358" s="17">
        <v>0</v>
      </c>
      <c r="AQ2358" s="17">
        <v>9165</v>
      </c>
      <c r="AR2358" s="17">
        <v>1</v>
      </c>
      <c r="AS2358" s="17">
        <v>6.6000000000000003E-2</v>
      </c>
      <c r="AT2358" s="17">
        <v>0.72727272727272729</v>
      </c>
      <c r="AU2358" s="12">
        <v>0.40909090909090912</v>
      </c>
      <c r="AV2358" s="12">
        <v>0</v>
      </c>
      <c r="AW2358" s="12">
        <v>56.3</v>
      </c>
      <c r="AY2358" s="12">
        <v>269570337</v>
      </c>
      <c r="BA2358" s="12">
        <v>1</v>
      </c>
      <c r="BD2358" s="12">
        <v>0.3235294117647059</v>
      </c>
      <c r="BE2358" s="12">
        <v>1</v>
      </c>
      <c r="BF2358" s="12">
        <v>0.72727272727272729</v>
      </c>
      <c r="BG2358" s="12">
        <v>0.40909090909090912</v>
      </c>
      <c r="BH2358" s="12">
        <v>0.35699999999999998</v>
      </c>
      <c r="BI2358" s="12">
        <v>6.6000000000000003E-2</v>
      </c>
      <c r="BJ2358" s="12">
        <v>0</v>
      </c>
      <c r="BK2358" s="12">
        <v>0.749</v>
      </c>
      <c r="BL2358" s="12">
        <v>-158</v>
      </c>
      <c r="BM2358" s="12">
        <v>-530</v>
      </c>
      <c r="BN2358" s="12">
        <v>670</v>
      </c>
      <c r="BO2358" s="12">
        <v>380</v>
      </c>
      <c r="BP2358" s="12">
        <v>89</v>
      </c>
      <c r="BQ2358" s="12">
        <v>11</v>
      </c>
      <c r="BR2358" s="12">
        <v>29</v>
      </c>
      <c r="BS2358" s="12">
        <v>398</v>
      </c>
      <c r="BT2358" s="12">
        <v>0.33370622235311131</v>
      </c>
      <c r="BU2358" s="12">
        <v>0.62463691175736602</v>
      </c>
      <c r="BV2358" s="12">
        <v>0.65871798956665939</v>
      </c>
      <c r="BW2358" s="12">
        <v>0.68810816940447084</v>
      </c>
      <c r="BX2358" s="12">
        <v>0.55308820267148595</v>
      </c>
      <c r="BY2358" s="12">
        <v>1809</v>
      </c>
      <c r="BZ2358" s="12">
        <v>1</v>
      </c>
      <c r="CB2358" s="12">
        <v>0.17883055911224927</v>
      </c>
      <c r="CC2358" s="12">
        <v>22800</v>
      </c>
      <c r="CD2358" s="12">
        <v>22890</v>
      </c>
      <c r="CE2358" s="12">
        <v>1.8091394075529974</v>
      </c>
      <c r="CH2358" s="22">
        <v>43077</v>
      </c>
      <c r="CI2358">
        <v>31</v>
      </c>
      <c r="CJ2358">
        <v>34</v>
      </c>
      <c r="CK2358">
        <v>31</v>
      </c>
      <c r="CL2358">
        <v>34</v>
      </c>
      <c r="CM2358" s="22">
        <v>43080</v>
      </c>
      <c r="CN2358">
        <v>33</v>
      </c>
      <c r="CO2358">
        <v>35</v>
      </c>
      <c r="CP2358">
        <v>33</v>
      </c>
      <c r="CQ2358">
        <v>35</v>
      </c>
      <c r="CR2358" s="22">
        <v>43081</v>
      </c>
      <c r="CS2358">
        <v>35</v>
      </c>
      <c r="CT2358">
        <v>36</v>
      </c>
      <c r="CU2358">
        <v>34</v>
      </c>
      <c r="CV2358">
        <v>34</v>
      </c>
    </row>
    <row r="2359" spans="1:100">
      <c r="A2359" s="22">
        <v>43077</v>
      </c>
      <c r="B2359">
        <v>1240</v>
      </c>
      <c r="C2359">
        <v>1521</v>
      </c>
      <c r="D2359">
        <v>1220</v>
      </c>
      <c r="E2359">
        <v>1521</v>
      </c>
      <c r="F2359" s="23">
        <f t="shared" si="224"/>
        <v>0.22661290322580641</v>
      </c>
      <c r="G2359" s="22">
        <v>43080</v>
      </c>
      <c r="H2359">
        <v>1921</v>
      </c>
      <c r="I2359">
        <v>1921</v>
      </c>
      <c r="J2359">
        <v>1921</v>
      </c>
      <c r="K2359">
        <v>1921</v>
      </c>
      <c r="L2359" s="22">
        <v>43081</v>
      </c>
      <c r="M2359">
        <v>2150</v>
      </c>
      <c r="N2359" s="4">
        <v>43080</v>
      </c>
      <c r="O2359" s="3" t="s">
        <v>15</v>
      </c>
      <c r="P2359" s="3">
        <v>3814</v>
      </c>
      <c r="Q2359" s="3" t="s">
        <v>886</v>
      </c>
      <c r="R2359" s="3" t="s">
        <v>17</v>
      </c>
      <c r="S2359" s="3">
        <v>0.05</v>
      </c>
      <c r="T2359" s="3">
        <v>2</v>
      </c>
      <c r="U2359" s="3">
        <v>0</v>
      </c>
      <c r="V2359" s="3">
        <v>400</v>
      </c>
      <c r="W2359">
        <v>1921</v>
      </c>
      <c r="X2359" s="4">
        <v>43081</v>
      </c>
      <c r="Y2359">
        <v>1921</v>
      </c>
      <c r="Z2359" s="10">
        <f t="shared" si="223"/>
        <v>0</v>
      </c>
      <c r="AA2359" s="10">
        <f t="shared" si="228"/>
        <v>0</v>
      </c>
      <c r="AB2359" t="str">
        <f t="shared" si="225"/>
        <v/>
      </c>
      <c r="AC2359">
        <f t="shared" si="226"/>
        <v>-2421870</v>
      </c>
      <c r="AD2359">
        <f t="shared" si="227"/>
        <v>0</v>
      </c>
      <c r="AE2359" s="15">
        <v>43081</v>
      </c>
      <c r="AF2359" s="9">
        <v>4.8605041905740443E-3</v>
      </c>
      <c r="AG2359" s="12" t="s">
        <v>960</v>
      </c>
      <c r="AH2359" s="20">
        <v>43077.941666666666</v>
      </c>
      <c r="AI2359" s="12">
        <v>1921</v>
      </c>
      <c r="AJ2359" s="12">
        <v>400</v>
      </c>
      <c r="AK2359" s="12">
        <v>0.26300000000000001</v>
      </c>
      <c r="AL2359" s="17">
        <v>11900</v>
      </c>
      <c r="AM2359" s="17">
        <v>0.49441157133464825</v>
      </c>
      <c r="AN2359" s="9"/>
      <c r="AO2359" s="9"/>
      <c r="AP2359" s="17">
        <v>0</v>
      </c>
      <c r="AQ2359" s="17">
        <v>3823</v>
      </c>
      <c r="AR2359" s="17">
        <v>0.57340720221606645</v>
      </c>
      <c r="AS2359" s="17">
        <v>4.2999999999999997E-2</v>
      </c>
      <c r="AT2359" s="17">
        <v>0.69292123629112667</v>
      </c>
      <c r="AU2359" s="12">
        <v>0.76049766718506995</v>
      </c>
      <c r="AV2359" s="12">
        <v>0.66</v>
      </c>
      <c r="AY2359" s="12">
        <v>2513800</v>
      </c>
      <c r="BA2359" s="12">
        <v>1</v>
      </c>
      <c r="BD2359" s="12">
        <v>0.49441157133464825</v>
      </c>
      <c r="BE2359" s="12">
        <v>0.57340720221606645</v>
      </c>
      <c r="BF2359" s="12">
        <v>0.69292123629112667</v>
      </c>
      <c r="BG2359" s="12">
        <v>0.76049766718506995</v>
      </c>
      <c r="BH2359" s="12">
        <v>0</v>
      </c>
      <c r="BI2359" s="12">
        <v>4.2999999999999997E-2</v>
      </c>
      <c r="BJ2359" s="12">
        <v>0</v>
      </c>
      <c r="BK2359" s="12">
        <v>0.90200000000000002</v>
      </c>
      <c r="BL2359" s="12">
        <v>77</v>
      </c>
      <c r="BM2359" s="12">
        <v>-108</v>
      </c>
      <c r="BN2359" s="12">
        <v>-47</v>
      </c>
      <c r="BO2359" s="12">
        <v>421</v>
      </c>
      <c r="BP2359" s="12">
        <v>15</v>
      </c>
      <c r="BQ2359" s="12">
        <v>-19</v>
      </c>
      <c r="BR2359" s="12">
        <v>-141</v>
      </c>
      <c r="BS2359" s="12">
        <v>500</v>
      </c>
      <c r="BT2359" s="12">
        <v>0.33640914599280108</v>
      </c>
      <c r="BU2359" s="12">
        <v>0.53912769256518533</v>
      </c>
      <c r="BV2359" s="12">
        <v>0.56552291971214619</v>
      </c>
      <c r="BW2359" s="12">
        <v>0.47730821303058535</v>
      </c>
      <c r="BX2359" s="12">
        <v>0.62284306810423085</v>
      </c>
      <c r="BY2359" s="12">
        <v>1809</v>
      </c>
      <c r="BZ2359" s="12">
        <v>1</v>
      </c>
      <c r="CB2359" s="12">
        <v>0.17883055911224927</v>
      </c>
      <c r="CC2359" s="12">
        <v>22800</v>
      </c>
      <c r="CD2359" s="12">
        <v>22890</v>
      </c>
      <c r="CE2359" s="12">
        <v>2.764692867868928</v>
      </c>
      <c r="CH2359" s="22">
        <v>43077</v>
      </c>
      <c r="CI2359">
        <v>1240</v>
      </c>
      <c r="CJ2359">
        <v>1521</v>
      </c>
      <c r="CK2359">
        <v>1220</v>
      </c>
      <c r="CL2359">
        <v>1521</v>
      </c>
      <c r="CM2359" s="22">
        <v>43080</v>
      </c>
      <c r="CN2359">
        <v>1921</v>
      </c>
      <c r="CO2359">
        <v>1921</v>
      </c>
      <c r="CP2359">
        <v>1921</v>
      </c>
      <c r="CQ2359">
        <v>1921</v>
      </c>
      <c r="CR2359" s="22">
        <v>43081</v>
      </c>
      <c r="CS2359">
        <v>2150</v>
      </c>
      <c r="CT2359">
        <v>2321</v>
      </c>
      <c r="CU2359">
        <v>2010</v>
      </c>
      <c r="CV2359">
        <v>2100</v>
      </c>
    </row>
    <row r="2360" spans="1:100">
      <c r="A2360" s="22">
        <v>43077</v>
      </c>
      <c r="B2360">
        <v>285</v>
      </c>
      <c r="C2360">
        <v>286</v>
      </c>
      <c r="D2360">
        <v>274</v>
      </c>
      <c r="E2360">
        <v>275</v>
      </c>
      <c r="F2360" s="23">
        <f t="shared" si="224"/>
        <v>-3.5087719298245612E-2</v>
      </c>
      <c r="G2360" s="22">
        <v>43080</v>
      </c>
      <c r="H2360">
        <v>350</v>
      </c>
      <c r="I2360">
        <v>355</v>
      </c>
      <c r="J2360">
        <v>295</v>
      </c>
      <c r="K2360">
        <v>303</v>
      </c>
      <c r="L2360" s="22">
        <v>43081</v>
      </c>
      <c r="M2360">
        <v>310</v>
      </c>
      <c r="N2360" s="4">
        <v>43080</v>
      </c>
      <c r="O2360" s="3" t="s">
        <v>15</v>
      </c>
      <c r="P2360" s="3">
        <v>8256</v>
      </c>
      <c r="Q2360" s="3" t="s">
        <v>533</v>
      </c>
      <c r="R2360" s="3" t="s">
        <v>17</v>
      </c>
      <c r="S2360" s="3">
        <v>0.05</v>
      </c>
      <c r="T2360" s="3">
        <v>2</v>
      </c>
      <c r="U2360" s="3">
        <v>0</v>
      </c>
      <c r="V2360" s="3">
        <v>1900</v>
      </c>
      <c r="W2360">
        <v>350</v>
      </c>
      <c r="X2360" s="4">
        <v>43081</v>
      </c>
      <c r="Y2360">
        <v>303</v>
      </c>
      <c r="Z2360" s="10">
        <f t="shared" si="223"/>
        <v>-89300</v>
      </c>
      <c r="AA2360" s="10">
        <f t="shared" si="228"/>
        <v>89300</v>
      </c>
      <c r="AB2360" t="str">
        <f t="shared" si="225"/>
        <v/>
      </c>
      <c r="AC2360">
        <f t="shared" si="226"/>
        <v>-2421870</v>
      </c>
      <c r="AD2360">
        <f t="shared" si="227"/>
        <v>1.4084507042253502E-2</v>
      </c>
      <c r="AE2360" s="15">
        <v>43081</v>
      </c>
      <c r="AF2360" s="9">
        <v>4.8605041905740443E-3</v>
      </c>
      <c r="AG2360" s="12" t="s">
        <v>960</v>
      </c>
      <c r="AH2360" s="20">
        <v>43077.963888888888</v>
      </c>
      <c r="AI2360" s="12">
        <v>355</v>
      </c>
      <c r="AJ2360" s="12">
        <v>80</v>
      </c>
      <c r="AK2360" s="12">
        <v>0.29089999999999999</v>
      </c>
      <c r="AL2360" s="17">
        <v>7800</v>
      </c>
      <c r="AM2360" s="17">
        <v>0.60363636363636364</v>
      </c>
      <c r="AN2360" s="9"/>
      <c r="AO2360" s="9"/>
      <c r="AP2360" s="17">
        <v>0</v>
      </c>
      <c r="AQ2360" s="17">
        <v>5630</v>
      </c>
      <c r="AR2360" s="17">
        <v>0.71830985915492962</v>
      </c>
      <c r="AS2360" s="17">
        <v>0.14699999999999999</v>
      </c>
      <c r="AT2360" s="17">
        <v>0.73684210526315785</v>
      </c>
      <c r="AU2360" s="12">
        <v>0.74789915966386555</v>
      </c>
      <c r="AV2360" s="12" t="s">
        <v>988</v>
      </c>
      <c r="AY2360" s="12">
        <v>20473440</v>
      </c>
      <c r="BA2360" s="12">
        <v>0.19565217391304349</v>
      </c>
      <c r="BD2360" s="12">
        <v>0.60363636363636364</v>
      </c>
      <c r="BE2360" s="12">
        <v>0.71830985915492962</v>
      </c>
      <c r="BF2360" s="12">
        <v>0.73684210526315785</v>
      </c>
      <c r="BG2360" s="12">
        <v>0.74789915966386555</v>
      </c>
      <c r="BH2360" s="12">
        <v>1E-3</v>
      </c>
      <c r="BI2360" s="12">
        <v>0.14699999999999999</v>
      </c>
      <c r="BJ2360" s="12">
        <v>0</v>
      </c>
      <c r="BK2360" s="12">
        <v>0.59499999999999997</v>
      </c>
      <c r="BL2360" s="12">
        <v>269</v>
      </c>
      <c r="BM2360" s="12">
        <v>2042</v>
      </c>
      <c r="BN2360" s="12">
        <v>-1946</v>
      </c>
      <c r="BO2360" s="12">
        <v>1020</v>
      </c>
      <c r="BP2360" s="12">
        <v>97</v>
      </c>
      <c r="BQ2360" s="12">
        <v>122</v>
      </c>
      <c r="BR2360" s="12">
        <v>-298</v>
      </c>
      <c r="BS2360" s="12">
        <v>655</v>
      </c>
      <c r="BT2360" s="12">
        <v>0.33370622235311131</v>
      </c>
      <c r="BU2360" s="12">
        <v>0.62463691175736602</v>
      </c>
      <c r="BV2360" s="12">
        <v>0.65871798956665939</v>
      </c>
      <c r="BW2360" s="12">
        <v>0.68810816940447084</v>
      </c>
      <c r="BX2360" s="12">
        <v>0.55308820267148595</v>
      </c>
      <c r="BY2360" s="12">
        <v>1809</v>
      </c>
      <c r="BZ2360" s="12">
        <v>0.19565217391304349</v>
      </c>
      <c r="CB2360" s="12">
        <v>0.17883055911224927</v>
      </c>
      <c r="CC2360" s="12">
        <v>22800</v>
      </c>
      <c r="CD2360" s="12">
        <v>22890</v>
      </c>
      <c r="CE2360" s="12">
        <v>3.375465393794749</v>
      </c>
      <c r="CH2360" s="22">
        <v>43077</v>
      </c>
      <c r="CI2360">
        <v>285</v>
      </c>
      <c r="CJ2360">
        <v>286</v>
      </c>
      <c r="CK2360">
        <v>274</v>
      </c>
      <c r="CL2360">
        <v>275</v>
      </c>
      <c r="CM2360" s="22">
        <v>43080</v>
      </c>
      <c r="CN2360">
        <v>350</v>
      </c>
      <c r="CO2360">
        <v>355</v>
      </c>
      <c r="CP2360">
        <v>295</v>
      </c>
      <c r="CQ2360">
        <v>303</v>
      </c>
      <c r="CR2360" s="22">
        <v>43081</v>
      </c>
      <c r="CS2360">
        <v>310</v>
      </c>
      <c r="CT2360">
        <v>313</v>
      </c>
      <c r="CU2360">
        <v>288</v>
      </c>
      <c r="CV2360">
        <v>289</v>
      </c>
    </row>
    <row r="2361" spans="1:100">
      <c r="A2361" s="22">
        <v>43077</v>
      </c>
      <c r="B2361">
        <v>796</v>
      </c>
      <c r="C2361">
        <v>807</v>
      </c>
      <c r="D2361">
        <v>790</v>
      </c>
      <c r="E2361">
        <v>805</v>
      </c>
      <c r="F2361" s="23">
        <f t="shared" si="224"/>
        <v>1.1306532663316604E-2</v>
      </c>
      <c r="G2361" s="22">
        <v>43080</v>
      </c>
      <c r="H2361">
        <v>940</v>
      </c>
      <c r="I2361">
        <v>950</v>
      </c>
      <c r="J2361">
        <v>828</v>
      </c>
      <c r="K2361">
        <v>838</v>
      </c>
      <c r="L2361" s="22">
        <v>43081</v>
      </c>
      <c r="M2361">
        <v>843</v>
      </c>
      <c r="N2361" s="4">
        <v>43080</v>
      </c>
      <c r="O2361" s="3" t="s">
        <v>15</v>
      </c>
      <c r="P2361" s="3">
        <v>1420</v>
      </c>
      <c r="Q2361" s="3" t="s">
        <v>887</v>
      </c>
      <c r="R2361" s="3" t="s">
        <v>17</v>
      </c>
      <c r="S2361" s="3">
        <v>0.05</v>
      </c>
      <c r="T2361" s="3">
        <v>1</v>
      </c>
      <c r="U2361" s="3">
        <v>0</v>
      </c>
      <c r="V2361" s="3">
        <v>700</v>
      </c>
      <c r="W2361">
        <v>940</v>
      </c>
      <c r="X2361" s="4">
        <v>43081</v>
      </c>
      <c r="Y2361">
        <v>838</v>
      </c>
      <c r="Z2361" s="10">
        <f t="shared" si="223"/>
        <v>-71400</v>
      </c>
      <c r="AA2361" s="10">
        <f t="shared" si="228"/>
        <v>71400</v>
      </c>
      <c r="AB2361">
        <f t="shared" si="225"/>
        <v>-71400</v>
      </c>
      <c r="AC2361">
        <f t="shared" si="226"/>
        <v>-2493270</v>
      </c>
      <c r="AD2361">
        <f t="shared" si="227"/>
        <v>0</v>
      </c>
      <c r="AE2361" s="15">
        <v>43081</v>
      </c>
      <c r="AF2361" s="9">
        <v>4.8605041905740443E-3</v>
      </c>
      <c r="AG2361" s="12" t="s">
        <v>962</v>
      </c>
      <c r="AH2361" s="20">
        <v>43077.994444444441</v>
      </c>
      <c r="AI2361" s="12">
        <v>940</v>
      </c>
      <c r="AJ2361" s="12">
        <v>135</v>
      </c>
      <c r="AK2361" s="12">
        <v>0.16769999999999999</v>
      </c>
      <c r="AL2361" s="17">
        <v>6700</v>
      </c>
      <c r="AM2361" s="17">
        <v>0.42608695652173911</v>
      </c>
      <c r="AN2361" s="9"/>
      <c r="AO2361" s="9"/>
      <c r="AP2361" s="17">
        <v>7.79</v>
      </c>
      <c r="AQ2361" s="17">
        <v>10159</v>
      </c>
      <c r="AR2361" s="17">
        <v>0.63380281690140849</v>
      </c>
      <c r="AS2361" s="17">
        <v>8.5999999999999993E-2</v>
      </c>
      <c r="AT2361" s="17">
        <v>0.6556291390728477</v>
      </c>
      <c r="AU2361" s="12">
        <v>0.7940594059405941</v>
      </c>
      <c r="AV2361" s="12">
        <v>1.86</v>
      </c>
      <c r="AY2361" s="12">
        <v>12620000</v>
      </c>
      <c r="BA2361" s="12">
        <v>1</v>
      </c>
      <c r="BD2361" s="12">
        <v>0.42608695652173911</v>
      </c>
      <c r="BE2361" s="12">
        <v>0.63380281690140849</v>
      </c>
      <c r="BF2361" s="12">
        <v>0.6556291390728477</v>
      </c>
      <c r="BG2361" s="12">
        <v>0.7940594059405941</v>
      </c>
      <c r="BH2361" s="12">
        <v>2.8000000000000001E-2</v>
      </c>
      <c r="BI2361" s="12">
        <v>8.5999999999999993E-2</v>
      </c>
      <c r="BJ2361" s="12" t="s">
        <v>968</v>
      </c>
      <c r="BK2361" s="12">
        <v>0.72599999999999998</v>
      </c>
      <c r="BL2361" s="12">
        <v>-390</v>
      </c>
      <c r="BM2361" s="12">
        <v>-1269</v>
      </c>
      <c r="BN2361" s="12">
        <v>1674</v>
      </c>
      <c r="BO2361" s="12">
        <v>7444</v>
      </c>
      <c r="BP2361" s="12">
        <v>-2128</v>
      </c>
      <c r="BQ2361" s="12">
        <v>1098</v>
      </c>
      <c r="BR2361" s="12">
        <v>4310</v>
      </c>
      <c r="BS2361" s="12">
        <v>7430</v>
      </c>
      <c r="BT2361" s="12">
        <v>0.29234374023525517</v>
      </c>
      <c r="BU2361" s="12">
        <v>0.71236614966808143</v>
      </c>
      <c r="BV2361" s="12">
        <v>0.74283649170410471</v>
      </c>
      <c r="BW2361" s="12">
        <v>0.78974241206254758</v>
      </c>
      <c r="BX2361" s="12">
        <v>0.58707949272513715</v>
      </c>
      <c r="BY2361" s="12">
        <v>1809</v>
      </c>
      <c r="BZ2361" s="12">
        <v>1</v>
      </c>
      <c r="CB2361" s="12">
        <v>0.17883055911224927</v>
      </c>
      <c r="CC2361" s="12">
        <v>22800</v>
      </c>
      <c r="CD2361" s="12">
        <v>22890</v>
      </c>
      <c r="CE2361" s="12">
        <v>2.3826294489986508</v>
      </c>
      <c r="CH2361" s="22">
        <v>43077</v>
      </c>
      <c r="CI2361">
        <v>796</v>
      </c>
      <c r="CJ2361">
        <v>807</v>
      </c>
      <c r="CK2361">
        <v>790</v>
      </c>
      <c r="CL2361">
        <v>805</v>
      </c>
      <c r="CM2361" s="22">
        <v>43080</v>
      </c>
      <c r="CN2361">
        <v>940</v>
      </c>
      <c r="CO2361">
        <v>950</v>
      </c>
      <c r="CP2361">
        <v>828</v>
      </c>
      <c r="CQ2361">
        <v>838</v>
      </c>
      <c r="CR2361" s="22">
        <v>43081</v>
      </c>
      <c r="CS2361">
        <v>843</v>
      </c>
      <c r="CT2361">
        <v>887</v>
      </c>
      <c r="CU2361">
        <v>827</v>
      </c>
      <c r="CV2361">
        <v>878</v>
      </c>
    </row>
    <row r="2362" spans="1:100">
      <c r="A2362" s="22">
        <v>43077</v>
      </c>
      <c r="B2362">
        <v>183</v>
      </c>
      <c r="C2362">
        <v>194</v>
      </c>
      <c r="D2362">
        <v>161</v>
      </c>
      <c r="E2362">
        <v>161</v>
      </c>
      <c r="F2362" s="23">
        <f t="shared" si="224"/>
        <v>-0.1202185792349727</v>
      </c>
      <c r="G2362" s="22">
        <v>43080</v>
      </c>
      <c r="H2362">
        <v>162</v>
      </c>
      <c r="I2362">
        <v>169</v>
      </c>
      <c r="J2362">
        <v>158</v>
      </c>
      <c r="K2362">
        <v>163</v>
      </c>
      <c r="L2362" s="22">
        <v>43081</v>
      </c>
      <c r="M2362">
        <v>165</v>
      </c>
      <c r="N2362" s="4">
        <v>43080</v>
      </c>
      <c r="O2362" s="3" t="s">
        <v>11</v>
      </c>
      <c r="P2362" s="3">
        <v>8705</v>
      </c>
      <c r="Q2362" s="3" t="s">
        <v>888</v>
      </c>
      <c r="R2362" s="3" t="s">
        <v>13</v>
      </c>
      <c r="S2362" s="3">
        <v>0.05</v>
      </c>
      <c r="T2362" s="3">
        <v>2</v>
      </c>
      <c r="U2362" s="3">
        <v>0</v>
      </c>
      <c r="V2362" s="3">
        <v>3200</v>
      </c>
      <c r="W2362">
        <v>162</v>
      </c>
      <c r="X2362" s="4">
        <v>43081</v>
      </c>
      <c r="Y2362">
        <v>163</v>
      </c>
      <c r="Z2362" s="10">
        <f t="shared" si="223"/>
        <v>3200</v>
      </c>
      <c r="AA2362" s="10">
        <f t="shared" si="228"/>
        <v>3200</v>
      </c>
      <c r="AB2362" t="str">
        <f t="shared" si="225"/>
        <v/>
      </c>
      <c r="AC2362">
        <f t="shared" si="226"/>
        <v>-2493270</v>
      </c>
      <c r="AD2362">
        <f t="shared" si="227"/>
        <v>8.0000000000000071E-2</v>
      </c>
      <c r="AE2362" s="15">
        <v>43081</v>
      </c>
      <c r="AF2362" s="9">
        <v>4.8605041905740443E-3</v>
      </c>
      <c r="AG2362" s="12" t="s">
        <v>960</v>
      </c>
      <c r="AH2362" s="20">
        <v>43077.875694444447</v>
      </c>
      <c r="AI2362" s="12">
        <v>150</v>
      </c>
      <c r="AJ2362" s="12">
        <v>-11</v>
      </c>
      <c r="AK2362" s="12">
        <v>-6.83E-2</v>
      </c>
      <c r="AL2362" s="17">
        <v>5300</v>
      </c>
      <c r="AM2362" s="17">
        <v>0.30434782608695654</v>
      </c>
      <c r="AN2362" s="9"/>
      <c r="AO2362" s="9"/>
      <c r="AP2362" s="17">
        <v>0</v>
      </c>
      <c r="AQ2362" s="17">
        <v>1604</v>
      </c>
      <c r="AR2362" s="17">
        <v>0.43181818181818182</v>
      </c>
      <c r="AS2362" s="17">
        <v>0.13500000000000001</v>
      </c>
      <c r="AT2362" s="17">
        <v>0.43181818181818182</v>
      </c>
      <c r="AU2362" s="12">
        <v>0.56338028169014087</v>
      </c>
      <c r="AV2362" s="12" t="s">
        <v>988</v>
      </c>
      <c r="AY2362" s="12">
        <v>9965047</v>
      </c>
      <c r="BA2362" s="12">
        <v>0.42307692307692307</v>
      </c>
      <c r="BD2362" s="12">
        <v>0.30434782608695654</v>
      </c>
      <c r="BE2362" s="12">
        <v>0.43181818181818182</v>
      </c>
      <c r="BF2362" s="12">
        <v>0.43181818181818182</v>
      </c>
      <c r="BG2362" s="12">
        <v>0.56338028169014087</v>
      </c>
      <c r="BH2362" s="12">
        <v>1E-3</v>
      </c>
      <c r="BI2362" s="12">
        <v>0.13500000000000001</v>
      </c>
      <c r="BJ2362" s="12">
        <v>0</v>
      </c>
      <c r="BK2362" s="12">
        <v>0.52100000000000002</v>
      </c>
      <c r="BL2362" s="12">
        <v>-649</v>
      </c>
      <c r="BM2362" s="12">
        <v>263</v>
      </c>
      <c r="BN2362" s="12">
        <v>-1026</v>
      </c>
      <c r="BO2362" s="12">
        <v>2902</v>
      </c>
      <c r="BP2362" s="12">
        <v>712</v>
      </c>
      <c r="BQ2362" s="12">
        <v>362</v>
      </c>
      <c r="BR2362" s="12">
        <v>942</v>
      </c>
      <c r="BS2362" s="12">
        <v>4327</v>
      </c>
      <c r="BT2362" s="12">
        <v>0.33370622235311131</v>
      </c>
      <c r="BU2362" s="12">
        <v>0.62463691175736602</v>
      </c>
      <c r="BV2362" s="12">
        <v>0.65871798956665939</v>
      </c>
      <c r="BW2362" s="12">
        <v>0.68810816940447084</v>
      </c>
      <c r="BX2362" s="12">
        <v>0.55308820267148595</v>
      </c>
      <c r="BY2362" s="12">
        <v>1809</v>
      </c>
      <c r="BZ2362" s="12">
        <v>0.42307692307692307</v>
      </c>
      <c r="CB2362" s="12">
        <v>0.17883055911224927</v>
      </c>
      <c r="CC2362" s="12">
        <v>22800</v>
      </c>
      <c r="CD2362" s="12">
        <v>22890</v>
      </c>
      <c r="CE2362" s="12">
        <v>1.7018781778561793</v>
      </c>
      <c r="CH2362" s="22">
        <v>43077</v>
      </c>
      <c r="CI2362">
        <v>183</v>
      </c>
      <c r="CJ2362">
        <v>194</v>
      </c>
      <c r="CK2362">
        <v>161</v>
      </c>
      <c r="CL2362">
        <v>161</v>
      </c>
      <c r="CM2362" s="22">
        <v>43080</v>
      </c>
      <c r="CN2362">
        <v>162</v>
      </c>
      <c r="CO2362">
        <v>169</v>
      </c>
      <c r="CP2362">
        <v>158</v>
      </c>
      <c r="CQ2362">
        <v>163</v>
      </c>
      <c r="CR2362" s="22">
        <v>43081</v>
      </c>
      <c r="CS2362">
        <v>165</v>
      </c>
      <c r="CT2362">
        <v>165</v>
      </c>
      <c r="CU2362">
        <v>160</v>
      </c>
      <c r="CV2362">
        <v>162</v>
      </c>
    </row>
    <row r="2363" spans="1:100">
      <c r="A2363" s="22">
        <v>43077</v>
      </c>
      <c r="B2363">
        <v>1289</v>
      </c>
      <c r="C2363">
        <v>1292</v>
      </c>
      <c r="D2363">
        <v>1210</v>
      </c>
      <c r="E2363">
        <v>1283</v>
      </c>
      <c r="F2363" s="23">
        <f t="shared" si="224"/>
        <v>-4.6547711404189007E-3</v>
      </c>
      <c r="G2363" s="22">
        <v>43080</v>
      </c>
      <c r="H2363">
        <v>1332</v>
      </c>
      <c r="I2363">
        <v>1332</v>
      </c>
      <c r="J2363">
        <v>1287</v>
      </c>
      <c r="K2363">
        <v>1297</v>
      </c>
      <c r="L2363" s="22">
        <v>43081</v>
      </c>
      <c r="M2363">
        <v>1297</v>
      </c>
      <c r="N2363" s="4">
        <v>43080</v>
      </c>
      <c r="O2363" s="3" t="s">
        <v>15</v>
      </c>
      <c r="P2363" s="3">
        <v>3246</v>
      </c>
      <c r="Q2363" s="3" t="s">
        <v>402</v>
      </c>
      <c r="R2363" s="3" t="s">
        <v>17</v>
      </c>
      <c r="S2363" s="3">
        <v>0.05</v>
      </c>
      <c r="T2363" s="3">
        <v>2</v>
      </c>
      <c r="U2363" s="3">
        <v>0</v>
      </c>
      <c r="V2363" s="3">
        <v>400</v>
      </c>
      <c r="W2363">
        <v>1332</v>
      </c>
      <c r="X2363" s="4">
        <v>43081</v>
      </c>
      <c r="Y2363">
        <v>1297</v>
      </c>
      <c r="Z2363" s="10">
        <f t="shared" si="223"/>
        <v>-14000</v>
      </c>
      <c r="AA2363" s="10">
        <f t="shared" si="228"/>
        <v>14000</v>
      </c>
      <c r="AB2363" t="str">
        <f t="shared" si="225"/>
        <v/>
      </c>
      <c r="AC2363">
        <f t="shared" si="226"/>
        <v>-2493270</v>
      </c>
      <c r="AD2363">
        <f t="shared" si="227"/>
        <v>5.9701492537312939E-3</v>
      </c>
      <c r="AE2363" s="15">
        <v>43081</v>
      </c>
      <c r="AF2363" s="9">
        <v>4.8605041905740443E-3</v>
      </c>
      <c r="AG2363" s="12" t="s">
        <v>962</v>
      </c>
      <c r="AH2363" s="20">
        <v>43077.981249999997</v>
      </c>
      <c r="AI2363" s="12">
        <v>1340</v>
      </c>
      <c r="AJ2363" s="12">
        <v>57</v>
      </c>
      <c r="AK2363" s="12">
        <v>4.4400000000000002E-2</v>
      </c>
      <c r="AL2363" s="17">
        <v>5200</v>
      </c>
      <c r="AM2363" s="17">
        <v>0.35697583787996884</v>
      </c>
      <c r="AN2363" s="9"/>
      <c r="AO2363" s="9"/>
      <c r="AP2363" s="17">
        <v>22.36</v>
      </c>
      <c r="AQ2363" s="17">
        <v>13302</v>
      </c>
      <c r="AR2363" s="17">
        <v>0.27515400410677621</v>
      </c>
      <c r="AS2363" s="17">
        <v>0.129</v>
      </c>
      <c r="AT2363" s="17">
        <v>0.62245989304812832</v>
      </c>
      <c r="AU2363" s="12">
        <v>0.74063188831741367</v>
      </c>
      <c r="AV2363" s="12">
        <v>2.34</v>
      </c>
      <c r="AY2363" s="12">
        <v>10368000</v>
      </c>
      <c r="BA2363" s="12">
        <v>0.95121951219512191</v>
      </c>
      <c r="BD2363" s="12">
        <v>0.35697583787996884</v>
      </c>
      <c r="BE2363" s="12">
        <v>0.27515400410677621</v>
      </c>
      <c r="BF2363" s="12">
        <v>0.62245989304812832</v>
      </c>
      <c r="BG2363" s="12">
        <v>0.74063188831741367</v>
      </c>
      <c r="BH2363" s="12">
        <v>0</v>
      </c>
      <c r="BI2363" s="12">
        <v>0.129</v>
      </c>
      <c r="BJ2363" s="12">
        <v>0</v>
      </c>
      <c r="BK2363" s="12">
        <v>0.74299999999999999</v>
      </c>
      <c r="BL2363" s="12">
        <v>601</v>
      </c>
      <c r="BM2363" s="12">
        <v>-538</v>
      </c>
      <c r="BN2363" s="12">
        <v>374</v>
      </c>
      <c r="BO2363" s="12">
        <v>1230</v>
      </c>
      <c r="BP2363" s="12">
        <v>98</v>
      </c>
      <c r="BQ2363" s="12">
        <v>45</v>
      </c>
      <c r="BR2363" s="12">
        <v>54</v>
      </c>
      <c r="BS2363" s="12">
        <v>792</v>
      </c>
      <c r="BT2363" s="12">
        <v>0.29234374023525517</v>
      </c>
      <c r="BU2363" s="12">
        <v>0.71236614966808143</v>
      </c>
      <c r="BV2363" s="12">
        <v>0.74283649170410471</v>
      </c>
      <c r="BW2363" s="12">
        <v>0.78974241206254758</v>
      </c>
      <c r="BX2363" s="12">
        <v>0.58707949272513715</v>
      </c>
      <c r="BY2363" s="12">
        <v>1809</v>
      </c>
      <c r="BZ2363" s="12">
        <v>0.95121951219512191</v>
      </c>
      <c r="CB2363" s="12">
        <v>0.17883055911224927</v>
      </c>
      <c r="CC2363" s="12">
        <v>22800</v>
      </c>
      <c r="CD2363" s="12">
        <v>22890</v>
      </c>
      <c r="CE2363" s="12">
        <v>1.9961679908180594</v>
      </c>
      <c r="CH2363" s="22">
        <v>43077</v>
      </c>
      <c r="CI2363">
        <v>1289</v>
      </c>
      <c r="CJ2363">
        <v>1292</v>
      </c>
      <c r="CK2363">
        <v>1210</v>
      </c>
      <c r="CL2363">
        <v>1283</v>
      </c>
      <c r="CM2363" s="22">
        <v>43080</v>
      </c>
      <c r="CN2363">
        <v>1332</v>
      </c>
      <c r="CO2363">
        <v>1332</v>
      </c>
      <c r="CP2363">
        <v>1287</v>
      </c>
      <c r="CQ2363">
        <v>1297</v>
      </c>
      <c r="CR2363" s="22">
        <v>43081</v>
      </c>
      <c r="CS2363">
        <v>1297</v>
      </c>
      <c r="CT2363">
        <v>1300</v>
      </c>
      <c r="CU2363">
        <v>1278</v>
      </c>
      <c r="CV2363">
        <v>1279</v>
      </c>
    </row>
    <row r="2364" spans="1:100">
      <c r="A2364" s="22">
        <v>43077</v>
      </c>
      <c r="B2364">
        <v>721</v>
      </c>
      <c r="C2364">
        <v>739</v>
      </c>
      <c r="D2364">
        <v>721</v>
      </c>
      <c r="E2364">
        <v>738</v>
      </c>
      <c r="F2364" s="23">
        <f t="shared" si="224"/>
        <v>2.3578363384188616E-2</v>
      </c>
      <c r="G2364" s="22">
        <v>43080</v>
      </c>
      <c r="H2364">
        <v>820</v>
      </c>
      <c r="I2364">
        <v>845</v>
      </c>
      <c r="J2364">
        <v>768</v>
      </c>
      <c r="K2364">
        <v>776</v>
      </c>
      <c r="L2364" s="22">
        <v>43081</v>
      </c>
      <c r="M2364">
        <v>781</v>
      </c>
      <c r="N2364" s="4">
        <v>43080</v>
      </c>
      <c r="O2364" s="3" t="s">
        <v>15</v>
      </c>
      <c r="P2364" s="3">
        <v>5942</v>
      </c>
      <c r="Q2364" s="3" t="s">
        <v>677</v>
      </c>
      <c r="R2364" s="3" t="s">
        <v>17</v>
      </c>
      <c r="S2364" s="3">
        <v>0.05</v>
      </c>
      <c r="T2364" s="3">
        <v>2</v>
      </c>
      <c r="U2364" s="3">
        <v>0</v>
      </c>
      <c r="V2364" s="3">
        <v>700</v>
      </c>
      <c r="W2364">
        <v>820</v>
      </c>
      <c r="X2364" s="4">
        <v>43081</v>
      </c>
      <c r="Y2364">
        <v>776</v>
      </c>
      <c r="Z2364" s="10">
        <f t="shared" si="223"/>
        <v>-30800</v>
      </c>
      <c r="AA2364" s="10">
        <f t="shared" si="228"/>
        <v>30800</v>
      </c>
      <c r="AB2364" t="str">
        <f t="shared" si="225"/>
        <v/>
      </c>
      <c r="AC2364">
        <f t="shared" si="226"/>
        <v>-2493270</v>
      </c>
      <c r="AD2364">
        <f t="shared" si="227"/>
        <v>4.6511627906976716E-2</v>
      </c>
      <c r="AE2364" s="15">
        <v>43081</v>
      </c>
      <c r="AF2364" s="9">
        <v>4.8605041905740443E-3</v>
      </c>
      <c r="AG2364" s="12" t="s">
        <v>962</v>
      </c>
      <c r="AH2364" s="20">
        <v>43077.997916666667</v>
      </c>
      <c r="AI2364" s="12">
        <v>860</v>
      </c>
      <c r="AJ2364" s="12">
        <v>122</v>
      </c>
      <c r="AK2364" s="12">
        <v>0.1653</v>
      </c>
      <c r="AL2364" s="17">
        <v>4500</v>
      </c>
      <c r="AM2364" s="17">
        <v>0.57859078590785906</v>
      </c>
      <c r="AN2364" s="9"/>
      <c r="AO2364" s="9"/>
      <c r="AP2364" s="17">
        <v>19.79</v>
      </c>
      <c r="AQ2364" s="17">
        <v>16359</v>
      </c>
      <c r="AR2364" s="17">
        <v>0.37150127226463103</v>
      </c>
      <c r="AS2364" s="17">
        <v>0.187</v>
      </c>
      <c r="AT2364" s="17">
        <v>0.43218390804597701</v>
      </c>
      <c r="AU2364" s="12">
        <v>0.57705479452054798</v>
      </c>
      <c r="AV2364" s="12">
        <v>1.49</v>
      </c>
      <c r="AY2364" s="12">
        <v>22167211</v>
      </c>
      <c r="BA2364" s="12">
        <v>0.17894736842105263</v>
      </c>
      <c r="BD2364" s="12">
        <v>0.57859078590785906</v>
      </c>
      <c r="BE2364" s="12">
        <v>0.37150127226463103</v>
      </c>
      <c r="BF2364" s="12">
        <v>0.43218390804597701</v>
      </c>
      <c r="BG2364" s="12">
        <v>0.57705479452054798</v>
      </c>
      <c r="BH2364" s="12">
        <v>1.4E-2</v>
      </c>
      <c r="BI2364" s="12">
        <v>0.187</v>
      </c>
      <c r="BJ2364" s="12">
        <v>5.0999999999999997E-2</v>
      </c>
      <c r="BK2364" s="12">
        <v>0.48599999999999999</v>
      </c>
      <c r="BL2364" s="12">
        <v>1015</v>
      </c>
      <c r="BM2364" s="12">
        <v>-1234</v>
      </c>
      <c r="BN2364" s="12">
        <v>538</v>
      </c>
      <c r="BO2364" s="12">
        <v>3019</v>
      </c>
      <c r="BP2364" s="12">
        <v>1439</v>
      </c>
      <c r="BQ2364" s="12">
        <v>-1462</v>
      </c>
      <c r="BR2364" s="12">
        <v>-257</v>
      </c>
      <c r="BS2364" s="12">
        <v>2559</v>
      </c>
      <c r="BT2364" s="12">
        <v>0.29234374023525517</v>
      </c>
      <c r="BU2364" s="12">
        <v>0.71236614966808143</v>
      </c>
      <c r="BV2364" s="12">
        <v>0.74283649170410471</v>
      </c>
      <c r="BW2364" s="12">
        <v>0.78974241206254758</v>
      </c>
      <c r="BX2364" s="12">
        <v>0.58707949272513715</v>
      </c>
      <c r="BY2364" s="12">
        <v>1809</v>
      </c>
      <c r="BZ2364" s="12">
        <v>0.17894736842105263</v>
      </c>
      <c r="CB2364" s="12">
        <v>0.17883055911224927</v>
      </c>
      <c r="CC2364" s="12">
        <v>22800</v>
      </c>
      <c r="CD2364" s="12">
        <v>22890</v>
      </c>
      <c r="CE2364" s="12">
        <v>3.2354133923200803</v>
      </c>
      <c r="CH2364" s="22">
        <v>43077</v>
      </c>
      <c r="CI2364">
        <v>721</v>
      </c>
      <c r="CJ2364">
        <v>739</v>
      </c>
      <c r="CK2364">
        <v>721</v>
      </c>
      <c r="CL2364">
        <v>738</v>
      </c>
      <c r="CM2364" s="22">
        <v>43080</v>
      </c>
      <c r="CN2364">
        <v>820</v>
      </c>
      <c r="CO2364">
        <v>845</v>
      </c>
      <c r="CP2364">
        <v>768</v>
      </c>
      <c r="CQ2364">
        <v>776</v>
      </c>
      <c r="CR2364" s="22">
        <v>43081</v>
      </c>
      <c r="CS2364">
        <v>781</v>
      </c>
      <c r="CT2364">
        <v>783</v>
      </c>
      <c r="CU2364">
        <v>758</v>
      </c>
      <c r="CV2364">
        <v>770</v>
      </c>
    </row>
    <row r="2365" spans="1:100">
      <c r="A2365" s="22">
        <v>43077</v>
      </c>
      <c r="B2365">
        <v>1919</v>
      </c>
      <c r="C2365">
        <v>1941</v>
      </c>
      <c r="D2365">
        <v>1884</v>
      </c>
      <c r="E2365">
        <v>1919</v>
      </c>
      <c r="F2365" s="23">
        <f t="shared" si="224"/>
        <v>0</v>
      </c>
      <c r="G2365" s="22">
        <v>43080</v>
      </c>
      <c r="H2365">
        <v>1750</v>
      </c>
      <c r="I2365">
        <v>1790</v>
      </c>
      <c r="J2365">
        <v>1741</v>
      </c>
      <c r="K2365">
        <v>1788</v>
      </c>
      <c r="L2365" s="22">
        <v>43081</v>
      </c>
      <c r="M2365">
        <v>1777</v>
      </c>
      <c r="N2365" s="4">
        <v>43080</v>
      </c>
      <c r="O2365" s="3" t="s">
        <v>11</v>
      </c>
      <c r="P2365" s="3">
        <v>3917</v>
      </c>
      <c r="Q2365" s="3" t="s">
        <v>890</v>
      </c>
      <c r="R2365" s="3" t="s">
        <v>13</v>
      </c>
      <c r="S2365" s="3">
        <v>0.05</v>
      </c>
      <c r="T2365" s="3">
        <v>2</v>
      </c>
      <c r="U2365" s="3">
        <v>0</v>
      </c>
      <c r="V2365" s="3">
        <v>300</v>
      </c>
      <c r="W2365">
        <v>1750</v>
      </c>
      <c r="X2365" s="4">
        <v>43081</v>
      </c>
      <c r="Y2365">
        <v>1788</v>
      </c>
      <c r="Z2365" s="10">
        <f t="shared" si="223"/>
        <v>11400</v>
      </c>
      <c r="AA2365" s="10">
        <f t="shared" si="228"/>
        <v>11400</v>
      </c>
      <c r="AB2365" t="str">
        <f t="shared" si="225"/>
        <v/>
      </c>
      <c r="AC2365">
        <f t="shared" si="226"/>
        <v>-2493270</v>
      </c>
      <c r="AD2365">
        <f t="shared" si="227"/>
        <v>2.2346368715083775E-2</v>
      </c>
      <c r="AE2365" s="15">
        <v>43081</v>
      </c>
      <c r="AF2365" s="9">
        <v>4.8605041905740443E-3</v>
      </c>
      <c r="AG2365" s="12" t="s">
        <v>957</v>
      </c>
      <c r="AH2365" s="20">
        <v>43077.984027777777</v>
      </c>
      <c r="AI2365" s="12">
        <v>1790</v>
      </c>
      <c r="AJ2365" s="12">
        <v>-129</v>
      </c>
      <c r="AK2365" s="12">
        <v>-6.7199999999999996E-2</v>
      </c>
      <c r="AL2365" s="17">
        <v>4500</v>
      </c>
      <c r="AM2365" s="17">
        <v>0.16362688900468994</v>
      </c>
      <c r="AN2365" s="9"/>
      <c r="AO2365" s="9"/>
      <c r="AP2365" s="17">
        <v>0</v>
      </c>
      <c r="AQ2365" s="17">
        <v>10623</v>
      </c>
      <c r="AR2365" s="17">
        <v>0.14421553090332806</v>
      </c>
      <c r="AS2365" s="17">
        <v>0</v>
      </c>
      <c r="AT2365" s="17">
        <v>0.17569060773480663</v>
      </c>
      <c r="AU2365" s="12">
        <v>0.39530201342281879</v>
      </c>
      <c r="AV2365" s="12">
        <v>0</v>
      </c>
      <c r="AY2365" s="12">
        <v>5535800</v>
      </c>
      <c r="BA2365" s="12">
        <v>0.52298850574712641</v>
      </c>
      <c r="BD2365" s="12">
        <v>0.16362688900468994</v>
      </c>
      <c r="BE2365" s="12">
        <v>0.14421553090332806</v>
      </c>
      <c r="BF2365" s="12">
        <v>0.17569060773480663</v>
      </c>
      <c r="BG2365" s="12">
        <v>0.39530201342281879</v>
      </c>
      <c r="BH2365" s="12">
        <v>0</v>
      </c>
      <c r="BI2365" s="12">
        <v>0</v>
      </c>
      <c r="BJ2365" s="12">
        <v>0</v>
      </c>
      <c r="BK2365" s="12">
        <v>1</v>
      </c>
      <c r="BL2365" s="12">
        <v>2</v>
      </c>
      <c r="BM2365" s="12">
        <v>-37</v>
      </c>
      <c r="BN2365" s="12">
        <v>83</v>
      </c>
      <c r="BO2365" s="12">
        <v>327</v>
      </c>
      <c r="BP2365" s="12">
        <v>29</v>
      </c>
      <c r="BQ2365" s="12">
        <v>-6</v>
      </c>
      <c r="BR2365" s="12">
        <v>200</v>
      </c>
      <c r="BS2365" s="12">
        <v>279</v>
      </c>
      <c r="BT2365" s="12">
        <v>0.35236106364554015</v>
      </c>
      <c r="BU2365" s="12">
        <v>0.44511501393337161</v>
      </c>
      <c r="BV2365" s="12">
        <v>0.46022401531832863</v>
      </c>
      <c r="BW2365" s="12">
        <v>0.47845693617349194</v>
      </c>
      <c r="BX2365" s="12">
        <v>0.48412544818596354</v>
      </c>
      <c r="BY2365" s="12">
        <v>1809</v>
      </c>
      <c r="BZ2365" s="12">
        <v>0.52298850574712641</v>
      </c>
      <c r="CB2365" s="12">
        <v>0.17883055911224927</v>
      </c>
      <c r="CC2365" s="12">
        <v>22800</v>
      </c>
      <c r="CD2365" s="12">
        <v>22890</v>
      </c>
      <c r="CE2365" s="12">
        <v>0.91498281846775298</v>
      </c>
      <c r="CH2365" s="22">
        <v>43077</v>
      </c>
      <c r="CI2365">
        <v>1919</v>
      </c>
      <c r="CJ2365">
        <v>1941</v>
      </c>
      <c r="CK2365">
        <v>1884</v>
      </c>
      <c r="CL2365">
        <v>1919</v>
      </c>
      <c r="CM2365" s="22">
        <v>43080</v>
      </c>
      <c r="CN2365">
        <v>1750</v>
      </c>
      <c r="CO2365">
        <v>1790</v>
      </c>
      <c r="CP2365">
        <v>1741</v>
      </c>
      <c r="CQ2365">
        <v>1788</v>
      </c>
      <c r="CR2365" s="22">
        <v>43081</v>
      </c>
      <c r="CS2365">
        <v>1777</v>
      </c>
      <c r="CT2365">
        <v>1787</v>
      </c>
      <c r="CU2365">
        <v>1745</v>
      </c>
      <c r="CV2365">
        <v>1748</v>
      </c>
    </row>
    <row r="2366" spans="1:100">
      <c r="A2366" s="22">
        <v>43077</v>
      </c>
      <c r="B2366">
        <v>1637</v>
      </c>
      <c r="C2366">
        <v>1639</v>
      </c>
      <c r="D2366">
        <v>1610</v>
      </c>
      <c r="E2366">
        <v>1624</v>
      </c>
      <c r="F2366" s="23">
        <f t="shared" si="224"/>
        <v>-7.9413561392791543E-3</v>
      </c>
      <c r="G2366" s="22">
        <v>43080</v>
      </c>
      <c r="H2366">
        <v>1555</v>
      </c>
      <c r="I2366">
        <v>1618</v>
      </c>
      <c r="J2366">
        <v>1555</v>
      </c>
      <c r="K2366">
        <v>1618</v>
      </c>
      <c r="L2366" s="22">
        <v>43081</v>
      </c>
      <c r="M2366">
        <v>1620</v>
      </c>
      <c r="N2366" s="4">
        <v>43080</v>
      </c>
      <c r="O2366" s="3" t="s">
        <v>11</v>
      </c>
      <c r="P2366" s="3">
        <v>2438</v>
      </c>
      <c r="Q2366" s="3" t="s">
        <v>320</v>
      </c>
      <c r="R2366" s="3" t="s">
        <v>13</v>
      </c>
      <c r="S2366" s="3">
        <v>0.05</v>
      </c>
      <c r="T2366" s="3">
        <v>2</v>
      </c>
      <c r="U2366" s="3">
        <v>0</v>
      </c>
      <c r="V2366" s="3">
        <v>400</v>
      </c>
      <c r="W2366">
        <v>1555</v>
      </c>
      <c r="X2366" s="4">
        <v>43081</v>
      </c>
      <c r="Y2366">
        <v>1618</v>
      </c>
      <c r="Z2366" s="10">
        <f t="shared" si="223"/>
        <v>25200</v>
      </c>
      <c r="AA2366" s="10">
        <f t="shared" si="228"/>
        <v>25200</v>
      </c>
      <c r="AB2366" t="str">
        <f t="shared" si="225"/>
        <v/>
      </c>
      <c r="AC2366">
        <f t="shared" si="226"/>
        <v>-2493270</v>
      </c>
      <c r="AD2366">
        <f t="shared" si="227"/>
        <v>0</v>
      </c>
      <c r="AE2366" s="15">
        <v>43081</v>
      </c>
      <c r="AF2366" s="9">
        <v>4.8605041905740443E-3</v>
      </c>
      <c r="AG2366" s="12" t="s">
        <v>957</v>
      </c>
      <c r="AH2366" s="20">
        <v>43077.972222222219</v>
      </c>
      <c r="AI2366" s="12">
        <v>1555</v>
      </c>
      <c r="AJ2366" s="12">
        <v>-69</v>
      </c>
      <c r="AK2366" s="12">
        <v>-4.2500000000000003E-2</v>
      </c>
      <c r="AL2366" s="17">
        <v>3000</v>
      </c>
      <c r="AM2366" s="17">
        <v>0.42733990147783252</v>
      </c>
      <c r="AN2366" s="9"/>
      <c r="AO2366" s="9"/>
      <c r="AP2366" s="17">
        <v>0</v>
      </c>
      <c r="AQ2366" s="17">
        <v>28362</v>
      </c>
      <c r="AR2366" s="17">
        <v>0.35008665511265163</v>
      </c>
      <c r="AS2366" s="17">
        <v>0.19700000000000001</v>
      </c>
      <c r="AT2366" s="17">
        <v>0.44451783355350066</v>
      </c>
      <c r="AU2366" s="12">
        <v>0.4521172638436482</v>
      </c>
      <c r="AV2366" s="12">
        <v>0.62</v>
      </c>
      <c r="AY2366" s="12">
        <v>17464000</v>
      </c>
      <c r="BA2366" s="12">
        <v>0.28742514970059879</v>
      </c>
      <c r="BD2366" s="12">
        <v>0.42733990147783252</v>
      </c>
      <c r="BE2366" s="12">
        <v>0.35008665511265163</v>
      </c>
      <c r="BF2366" s="12">
        <v>0.44451783355350066</v>
      </c>
      <c r="BG2366" s="12">
        <v>0.4521172638436482</v>
      </c>
      <c r="BH2366" s="12">
        <v>2.5000000000000001E-2</v>
      </c>
      <c r="BI2366" s="12">
        <v>0.19700000000000001</v>
      </c>
      <c r="BJ2366" s="12">
        <v>4.3999999999999997E-2</v>
      </c>
      <c r="BK2366" s="12">
        <v>0.58899999999999997</v>
      </c>
      <c r="BL2366" s="12">
        <v>654</v>
      </c>
      <c r="BM2366" s="12">
        <v>-489</v>
      </c>
      <c r="BN2366" s="12">
        <v>-154</v>
      </c>
      <c r="BO2366" s="12">
        <v>944</v>
      </c>
      <c r="BP2366" s="12">
        <v>704</v>
      </c>
      <c r="BQ2366" s="12">
        <v>-764</v>
      </c>
      <c r="BR2366" s="12">
        <v>-148</v>
      </c>
      <c r="BS2366" s="12">
        <v>934</v>
      </c>
      <c r="BT2366" s="12">
        <v>0.35236106364554015</v>
      </c>
      <c r="BU2366" s="12">
        <v>0.44511501393337161</v>
      </c>
      <c r="BV2366" s="12">
        <v>0.46022401531832863</v>
      </c>
      <c r="BW2366" s="12">
        <v>0.47845693617349194</v>
      </c>
      <c r="BX2366" s="12">
        <v>0.48412544818596354</v>
      </c>
      <c r="BY2366" s="12">
        <v>1809</v>
      </c>
      <c r="BZ2366" s="12">
        <v>0.28742514970059879</v>
      </c>
      <c r="CB2366" s="12">
        <v>0.17883055911224927</v>
      </c>
      <c r="CC2366" s="12">
        <v>22800</v>
      </c>
      <c r="CD2366" s="12">
        <v>22890</v>
      </c>
      <c r="CE2366" s="12">
        <v>2.3896357736576648</v>
      </c>
      <c r="CH2366" s="22">
        <v>43077</v>
      </c>
      <c r="CI2366">
        <v>1637</v>
      </c>
      <c r="CJ2366">
        <v>1639</v>
      </c>
      <c r="CK2366">
        <v>1610</v>
      </c>
      <c r="CL2366">
        <v>1624</v>
      </c>
      <c r="CM2366" s="22">
        <v>43080</v>
      </c>
      <c r="CN2366">
        <v>1555</v>
      </c>
      <c r="CO2366">
        <v>1618</v>
      </c>
      <c r="CP2366">
        <v>1555</v>
      </c>
      <c r="CQ2366">
        <v>1618</v>
      </c>
      <c r="CR2366" s="22">
        <v>43081</v>
      </c>
      <c r="CS2366">
        <v>1620</v>
      </c>
      <c r="CT2366">
        <v>1641</v>
      </c>
      <c r="CU2366">
        <v>1580</v>
      </c>
      <c r="CV2366">
        <v>1581</v>
      </c>
    </row>
    <row r="2367" spans="1:100">
      <c r="A2367" s="22">
        <v>43077</v>
      </c>
      <c r="B2367">
        <v>5220</v>
      </c>
      <c r="C2367">
        <v>5260</v>
      </c>
      <c r="D2367">
        <v>5040</v>
      </c>
      <c r="E2367">
        <v>5250</v>
      </c>
      <c r="F2367" s="23">
        <f t="shared" si="224"/>
        <v>5.7471264367816577E-3</v>
      </c>
      <c r="G2367" s="22">
        <v>43080</v>
      </c>
      <c r="H2367">
        <v>5050</v>
      </c>
      <c r="I2367">
        <v>5170</v>
      </c>
      <c r="J2367">
        <v>4995</v>
      </c>
      <c r="K2367">
        <v>5060</v>
      </c>
      <c r="L2367" s="22">
        <v>43081</v>
      </c>
      <c r="M2367">
        <v>5060</v>
      </c>
      <c r="N2367" s="4">
        <v>43080</v>
      </c>
      <c r="O2367" s="3" t="s">
        <v>11</v>
      </c>
      <c r="P2367" s="3">
        <v>3653</v>
      </c>
      <c r="Q2367" s="3" t="s">
        <v>891</v>
      </c>
      <c r="R2367" s="3" t="s">
        <v>13</v>
      </c>
      <c r="S2367" s="3">
        <v>0.05</v>
      </c>
      <c r="T2367" s="3">
        <v>1</v>
      </c>
      <c r="U2367" s="3">
        <v>0</v>
      </c>
      <c r="V2367" s="3">
        <v>100</v>
      </c>
      <c r="W2367">
        <v>5050</v>
      </c>
      <c r="X2367" s="4">
        <v>43081</v>
      </c>
      <c r="Y2367">
        <v>5060</v>
      </c>
      <c r="Z2367" s="10">
        <f t="shared" si="223"/>
        <v>1000</v>
      </c>
      <c r="AA2367" s="10">
        <f t="shared" si="228"/>
        <v>1000</v>
      </c>
      <c r="AB2367" t="str">
        <f t="shared" si="225"/>
        <v/>
      </c>
      <c r="AC2367">
        <f t="shared" si="226"/>
        <v>-2493270</v>
      </c>
      <c r="AD2367">
        <f t="shared" si="227"/>
        <v>7.9840319361277334E-3</v>
      </c>
      <c r="AE2367" s="15">
        <v>43081</v>
      </c>
      <c r="AF2367" s="9">
        <v>4.8605041905740443E-3</v>
      </c>
      <c r="AG2367" s="12" t="s">
        <v>957</v>
      </c>
      <c r="AH2367" s="20">
        <v>43077.935416666667</v>
      </c>
      <c r="AI2367" s="12">
        <v>5010</v>
      </c>
      <c r="AJ2367" s="12">
        <v>-240</v>
      </c>
      <c r="AK2367" s="12">
        <v>-4.5699999999999998E-2</v>
      </c>
      <c r="AL2367" s="17">
        <v>2700</v>
      </c>
      <c r="AM2367" s="17">
        <v>0.17809523809523808</v>
      </c>
      <c r="AN2367" s="9"/>
      <c r="AO2367" s="9"/>
      <c r="AP2367" s="17">
        <v>3.21</v>
      </c>
      <c r="AQ2367" s="17">
        <v>27686</v>
      </c>
      <c r="AR2367" s="17">
        <v>0.47368421052631576</v>
      </c>
      <c r="AS2367" s="17">
        <v>0.48099999999999998</v>
      </c>
      <c r="AT2367" s="17">
        <v>0.51401869158878499</v>
      </c>
      <c r="AU2367" s="12">
        <v>0.207380073800738</v>
      </c>
      <c r="AV2367" s="12">
        <v>0</v>
      </c>
      <c r="AY2367" s="12">
        <v>5273600</v>
      </c>
      <c r="BA2367" s="12">
        <v>1</v>
      </c>
      <c r="BD2367" s="12">
        <v>0.17809523809523808</v>
      </c>
      <c r="BE2367" s="12">
        <v>0.47368421052631576</v>
      </c>
      <c r="BF2367" s="12">
        <v>0.51401869158878499</v>
      </c>
      <c r="BG2367" s="12">
        <v>0.207380073800738</v>
      </c>
      <c r="BH2367" s="12">
        <v>2.1999999999999999E-2</v>
      </c>
      <c r="BI2367" s="12">
        <v>0.48099999999999998</v>
      </c>
      <c r="BJ2367" s="12">
        <v>0</v>
      </c>
      <c r="BK2367" s="12">
        <v>0.371</v>
      </c>
      <c r="BL2367" s="12">
        <v>3</v>
      </c>
      <c r="BM2367" s="12">
        <v>-26</v>
      </c>
      <c r="BN2367" s="12">
        <v>0</v>
      </c>
      <c r="BO2367" s="12">
        <v>1056</v>
      </c>
      <c r="BP2367" s="12">
        <v>-266</v>
      </c>
      <c r="BQ2367" s="12">
        <v>-55</v>
      </c>
      <c r="BR2367" s="12">
        <v>13</v>
      </c>
      <c r="BS2367" s="12">
        <v>1054</v>
      </c>
      <c r="BT2367" s="12">
        <v>0.35236106364554015</v>
      </c>
      <c r="BU2367" s="12">
        <v>0.44511501393337161</v>
      </c>
      <c r="BV2367" s="12">
        <v>0.46022401531832863</v>
      </c>
      <c r="BW2367" s="12">
        <v>0.47845693617349194</v>
      </c>
      <c r="BX2367" s="12">
        <v>0.48412544818596354</v>
      </c>
      <c r="BY2367" s="12">
        <v>1809</v>
      </c>
      <c r="BZ2367" s="12">
        <v>1</v>
      </c>
      <c r="CB2367" s="12">
        <v>0.17883055911224927</v>
      </c>
      <c r="CC2367" s="12">
        <v>22800</v>
      </c>
      <c r="CD2367" s="12">
        <v>22890</v>
      </c>
      <c r="CE2367" s="12">
        <v>0.99588816911012601</v>
      </c>
      <c r="CH2367" s="22">
        <v>43077</v>
      </c>
      <c r="CI2367">
        <v>5220</v>
      </c>
      <c r="CJ2367">
        <v>5260</v>
      </c>
      <c r="CK2367">
        <v>5040</v>
      </c>
      <c r="CL2367">
        <v>5250</v>
      </c>
      <c r="CM2367" s="22">
        <v>43080</v>
      </c>
      <c r="CN2367">
        <v>5050</v>
      </c>
      <c r="CO2367">
        <v>5170</v>
      </c>
      <c r="CP2367">
        <v>4995</v>
      </c>
      <c r="CQ2367">
        <v>5060</v>
      </c>
      <c r="CR2367" s="22">
        <v>43081</v>
      </c>
      <c r="CS2367">
        <v>5060</v>
      </c>
      <c r="CT2367">
        <v>5110</v>
      </c>
      <c r="CU2367">
        <v>4950</v>
      </c>
      <c r="CV2367">
        <v>4965</v>
      </c>
    </row>
    <row r="2368" spans="1:100">
      <c r="A2368" s="22">
        <v>43077</v>
      </c>
      <c r="B2368">
        <v>2120</v>
      </c>
      <c r="C2368">
        <v>2127</v>
      </c>
      <c r="D2368">
        <v>2085</v>
      </c>
      <c r="E2368">
        <v>2085</v>
      </c>
      <c r="F2368" s="23">
        <f t="shared" si="224"/>
        <v>-1.650943396226412E-2</v>
      </c>
      <c r="G2368" s="22">
        <v>43080</v>
      </c>
      <c r="H2368">
        <v>1950</v>
      </c>
      <c r="I2368">
        <v>2009</v>
      </c>
      <c r="J2368">
        <v>1950</v>
      </c>
      <c r="K2368">
        <v>2002</v>
      </c>
      <c r="L2368" s="22">
        <v>43081</v>
      </c>
      <c r="M2368">
        <v>2030</v>
      </c>
      <c r="N2368" s="4">
        <v>43080</v>
      </c>
      <c r="O2368" s="3" t="s">
        <v>11</v>
      </c>
      <c r="P2368" s="3">
        <v>2751</v>
      </c>
      <c r="Q2368" s="3" t="s">
        <v>194</v>
      </c>
      <c r="R2368" s="3" t="s">
        <v>13</v>
      </c>
      <c r="S2368" s="3">
        <v>0.05</v>
      </c>
      <c r="T2368" s="3">
        <v>1</v>
      </c>
      <c r="U2368" s="3">
        <v>0</v>
      </c>
      <c r="V2368" s="3">
        <v>300</v>
      </c>
      <c r="W2368">
        <v>1950</v>
      </c>
      <c r="X2368" s="4">
        <v>43081</v>
      </c>
      <c r="Y2368">
        <v>2002</v>
      </c>
      <c r="Z2368" s="10">
        <f t="shared" si="223"/>
        <v>15600</v>
      </c>
      <c r="AA2368" s="10">
        <f t="shared" si="228"/>
        <v>15600</v>
      </c>
      <c r="AB2368" t="str">
        <f t="shared" si="225"/>
        <v/>
      </c>
      <c r="AC2368">
        <f t="shared" si="226"/>
        <v>-2493270</v>
      </c>
      <c r="AD2368">
        <f t="shared" si="227"/>
        <v>1.2658227848101222E-2</v>
      </c>
      <c r="AE2368" s="15">
        <v>43081</v>
      </c>
      <c r="AF2368" s="9">
        <v>4.8605041905740443E-3</v>
      </c>
      <c r="AG2368" s="12" t="s">
        <v>960</v>
      </c>
      <c r="AH2368" s="20">
        <v>43077.953472222223</v>
      </c>
      <c r="AI2368" s="12">
        <v>1975</v>
      </c>
      <c r="AJ2368" s="12">
        <v>-110</v>
      </c>
      <c r="AK2368" s="12">
        <v>-5.28E-2</v>
      </c>
      <c r="AL2368" s="17">
        <v>2500</v>
      </c>
      <c r="AM2368" s="17">
        <v>0.13141486810551559</v>
      </c>
      <c r="AN2368" s="9"/>
      <c r="AO2368" s="9"/>
      <c r="AP2368" s="17">
        <v>36.04</v>
      </c>
      <c r="AQ2368" s="17">
        <v>29846</v>
      </c>
      <c r="AR2368" s="17">
        <v>0.80451127819548873</v>
      </c>
      <c r="AS2368" s="17">
        <v>0.11799999999999999</v>
      </c>
      <c r="AT2368" s="17">
        <v>0.87378640776699024</v>
      </c>
      <c r="AU2368" s="12">
        <v>0.92215568862275454</v>
      </c>
      <c r="AV2368" s="12">
        <v>0.38</v>
      </c>
      <c r="AY2368" s="12">
        <v>14314800</v>
      </c>
      <c r="BA2368" s="12">
        <v>0.21511627906976744</v>
      </c>
      <c r="BD2368" s="12">
        <v>0.13141486810551559</v>
      </c>
      <c r="BE2368" s="12">
        <v>0.80451127819548873</v>
      </c>
      <c r="BF2368" s="12">
        <v>0.87378640776699024</v>
      </c>
      <c r="BG2368" s="12">
        <v>0.92215568862275454</v>
      </c>
      <c r="BH2368" s="12">
        <v>4.1000000000000002E-2</v>
      </c>
      <c r="BI2368" s="12">
        <v>0.11799999999999999</v>
      </c>
      <c r="BJ2368" s="12">
        <v>5.7000000000000002E-2</v>
      </c>
      <c r="BK2368" s="12">
        <v>0.77700000000000002</v>
      </c>
      <c r="BL2368" s="12">
        <v>454</v>
      </c>
      <c r="BM2368" s="12">
        <v>-115</v>
      </c>
      <c r="BN2368" s="12">
        <v>-270</v>
      </c>
      <c r="BO2368" s="12">
        <v>1831</v>
      </c>
      <c r="BP2368" s="12">
        <v>1169</v>
      </c>
      <c r="BQ2368" s="12">
        <v>-78</v>
      </c>
      <c r="BR2368" s="12">
        <v>-347</v>
      </c>
      <c r="BS2368" s="12">
        <v>1658</v>
      </c>
      <c r="BT2368" s="12">
        <v>0.33370622235311131</v>
      </c>
      <c r="BU2368" s="12">
        <v>0.62463691175736602</v>
      </c>
      <c r="BV2368" s="12">
        <v>0.65871798956665939</v>
      </c>
      <c r="BW2368" s="12">
        <v>0.68810816940447084</v>
      </c>
      <c r="BX2368" s="12">
        <v>0.55308820267148595</v>
      </c>
      <c r="BY2368" s="12">
        <v>1809</v>
      </c>
      <c r="BZ2368" s="12">
        <v>0.21511627906976744</v>
      </c>
      <c r="CB2368" s="12">
        <v>0.17883055911224927</v>
      </c>
      <c r="CC2368" s="12">
        <v>22800</v>
      </c>
      <c r="CD2368" s="12">
        <v>22890</v>
      </c>
      <c r="CE2368" s="12">
        <v>0.7348568877594821</v>
      </c>
      <c r="CH2368" s="22">
        <v>43077</v>
      </c>
      <c r="CI2368">
        <v>2120</v>
      </c>
      <c r="CJ2368">
        <v>2127</v>
      </c>
      <c r="CK2368">
        <v>2085</v>
      </c>
      <c r="CL2368">
        <v>2085</v>
      </c>
      <c r="CM2368" s="22">
        <v>43080</v>
      </c>
      <c r="CN2368">
        <v>1950</v>
      </c>
      <c r="CO2368">
        <v>2009</v>
      </c>
      <c r="CP2368">
        <v>1950</v>
      </c>
      <c r="CQ2368">
        <v>2002</v>
      </c>
      <c r="CR2368" s="22">
        <v>43081</v>
      </c>
      <c r="CS2368">
        <v>2030</v>
      </c>
      <c r="CT2368">
        <v>2075</v>
      </c>
      <c r="CU2368">
        <v>2028</v>
      </c>
      <c r="CV2368">
        <v>2068</v>
      </c>
    </row>
    <row r="2369" spans="1:100">
      <c r="A2369" s="22">
        <v>43077</v>
      </c>
      <c r="B2369">
        <v>423</v>
      </c>
      <c r="C2369">
        <v>476</v>
      </c>
      <c r="D2369">
        <v>422</v>
      </c>
      <c r="E2369">
        <v>442</v>
      </c>
      <c r="F2369" s="23">
        <f t="shared" si="224"/>
        <v>4.4917257683215084E-2</v>
      </c>
      <c r="G2369" s="22">
        <v>43080</v>
      </c>
      <c r="H2369">
        <v>448</v>
      </c>
      <c r="I2369">
        <v>457</v>
      </c>
      <c r="J2369">
        <v>440</v>
      </c>
      <c r="K2369">
        <v>451</v>
      </c>
      <c r="L2369" s="22">
        <v>43081</v>
      </c>
      <c r="M2369">
        <v>450</v>
      </c>
      <c r="N2369" s="4">
        <v>43080</v>
      </c>
      <c r="O2369" s="3" t="s">
        <v>15</v>
      </c>
      <c r="P2369" s="3">
        <v>8732</v>
      </c>
      <c r="Q2369" s="3" t="s">
        <v>161</v>
      </c>
      <c r="R2369" s="3" t="s">
        <v>17</v>
      </c>
      <c r="S2369" s="3">
        <v>0.05</v>
      </c>
      <c r="T2369" s="3">
        <v>1</v>
      </c>
      <c r="U2369" s="3">
        <v>0</v>
      </c>
      <c r="V2369" s="3">
        <v>1200</v>
      </c>
      <c r="W2369">
        <v>448</v>
      </c>
      <c r="X2369" s="4">
        <v>43081</v>
      </c>
      <c r="Y2369">
        <v>451</v>
      </c>
      <c r="Z2369" s="10">
        <f t="shared" si="223"/>
        <v>3600</v>
      </c>
      <c r="AA2369" s="10">
        <f t="shared" si="228"/>
        <v>3600</v>
      </c>
      <c r="AB2369">
        <f t="shared" si="225"/>
        <v>3600</v>
      </c>
      <c r="AC2369">
        <f t="shared" si="226"/>
        <v>-2489670</v>
      </c>
      <c r="AD2369">
        <f t="shared" si="227"/>
        <v>1.7543859649122862E-2</v>
      </c>
      <c r="AE2369" s="15">
        <v>43081</v>
      </c>
      <c r="AF2369" s="9">
        <v>4.8605041905740443E-3</v>
      </c>
      <c r="AG2369" s="12" t="s">
        <v>962</v>
      </c>
      <c r="AH2369" s="20">
        <v>43077.997916666667</v>
      </c>
      <c r="AI2369" s="12">
        <v>456</v>
      </c>
      <c r="AJ2369" s="12">
        <v>14</v>
      </c>
      <c r="AK2369" s="12">
        <v>3.1699999999999999E-2</v>
      </c>
      <c r="AL2369" s="17">
        <v>2300</v>
      </c>
      <c r="AM2369" s="17">
        <v>0.17420814479638008</v>
      </c>
      <c r="AN2369" s="9"/>
      <c r="AO2369" s="17">
        <v>0</v>
      </c>
      <c r="AP2369" s="17">
        <v>2.4</v>
      </c>
      <c r="AQ2369" s="17">
        <v>14931</v>
      </c>
      <c r="AR2369" s="17">
        <v>0.216</v>
      </c>
      <c r="AS2369" s="17">
        <v>0.11</v>
      </c>
      <c r="AT2369" s="17">
        <v>0.16363636363636364</v>
      </c>
      <c r="AU2369" s="12">
        <v>0.19014084507042253</v>
      </c>
      <c r="AV2369" s="12" t="s">
        <v>988</v>
      </c>
      <c r="AY2369" s="12">
        <v>33779900</v>
      </c>
      <c r="BA2369" s="12">
        <v>0.61363636363636365</v>
      </c>
      <c r="BD2369" s="12">
        <v>0.17420814479638008</v>
      </c>
      <c r="BE2369" s="12">
        <v>0.216</v>
      </c>
      <c r="BF2369" s="12">
        <v>0.16363636363636364</v>
      </c>
      <c r="BG2369" s="12">
        <v>0.19014084507042253</v>
      </c>
      <c r="BH2369" s="12">
        <v>0.114</v>
      </c>
      <c r="BI2369" s="12">
        <v>0.11</v>
      </c>
      <c r="BJ2369" s="12">
        <v>1.4999999999999999E-2</v>
      </c>
      <c r="BK2369" s="12">
        <v>0.623</v>
      </c>
      <c r="BL2369" s="12">
        <v>-774</v>
      </c>
      <c r="BM2369" s="12">
        <v>-27</v>
      </c>
      <c r="BN2369" s="12">
        <v>-164</v>
      </c>
      <c r="BO2369" s="12">
        <v>4096</v>
      </c>
      <c r="BP2369" s="12">
        <v>1010</v>
      </c>
      <c r="BQ2369" s="12">
        <v>-381</v>
      </c>
      <c r="BR2369" s="12">
        <v>-61</v>
      </c>
      <c r="BS2369" s="12">
        <v>5063</v>
      </c>
      <c r="BT2369" s="12">
        <v>0.29234374023525517</v>
      </c>
      <c r="BU2369" s="12">
        <v>0.71236614966808143</v>
      </c>
      <c r="BV2369" s="12">
        <v>0.74283649170410471</v>
      </c>
      <c r="BW2369" s="12">
        <v>0.78974241206254758</v>
      </c>
      <c r="BX2369" s="12">
        <v>0.58707949272513715</v>
      </c>
      <c r="BY2369" s="12">
        <v>1809</v>
      </c>
      <c r="BZ2369" s="12">
        <v>0.61363636363636365</v>
      </c>
      <c r="CB2369" s="12">
        <v>0.17883055911224927</v>
      </c>
      <c r="CC2369" s="12">
        <v>22800</v>
      </c>
      <c r="CD2369" s="12">
        <v>22890</v>
      </c>
      <c r="CE2369" s="12">
        <v>0.97415198868238306</v>
      </c>
      <c r="CH2369" s="22">
        <v>43077</v>
      </c>
      <c r="CI2369">
        <v>423</v>
      </c>
      <c r="CJ2369">
        <v>476</v>
      </c>
      <c r="CK2369">
        <v>422</v>
      </c>
      <c r="CL2369">
        <v>442</v>
      </c>
      <c r="CM2369" s="22">
        <v>43080</v>
      </c>
      <c r="CN2369">
        <v>448</v>
      </c>
      <c r="CO2369">
        <v>457</v>
      </c>
      <c r="CP2369">
        <v>440</v>
      </c>
      <c r="CQ2369">
        <v>451</v>
      </c>
      <c r="CR2369" s="22">
        <v>43081</v>
      </c>
      <c r="CS2369">
        <v>450</v>
      </c>
      <c r="CT2369">
        <v>452</v>
      </c>
      <c r="CU2369">
        <v>447</v>
      </c>
      <c r="CV2369">
        <v>450</v>
      </c>
    </row>
    <row r="2370" spans="1:100">
      <c r="A2370" s="22">
        <v>43080</v>
      </c>
      <c r="B2370">
        <v>154</v>
      </c>
      <c r="C2370">
        <v>166</v>
      </c>
      <c r="D2370">
        <v>133</v>
      </c>
      <c r="E2370">
        <v>166</v>
      </c>
      <c r="F2370" s="23">
        <f t="shared" si="224"/>
        <v>7.7922077922077948E-2</v>
      </c>
      <c r="G2370" s="22">
        <v>43081</v>
      </c>
      <c r="H2370">
        <v>175</v>
      </c>
      <c r="I2370">
        <v>193</v>
      </c>
      <c r="J2370">
        <v>150</v>
      </c>
      <c r="K2370">
        <v>155</v>
      </c>
      <c r="L2370" s="22">
        <v>43082</v>
      </c>
      <c r="M2370">
        <v>146</v>
      </c>
      <c r="N2370" s="4">
        <v>43081</v>
      </c>
      <c r="O2370" s="3" t="s">
        <v>15</v>
      </c>
      <c r="P2370" s="3">
        <v>3111</v>
      </c>
      <c r="Q2370" s="3" t="s">
        <v>885</v>
      </c>
      <c r="R2370" s="3" t="s">
        <v>17</v>
      </c>
      <c r="S2370" s="3">
        <v>0.05</v>
      </c>
      <c r="T2370" s="3">
        <v>2</v>
      </c>
      <c r="U2370" s="3">
        <v>0</v>
      </c>
      <c r="V2370" s="3">
        <v>4000</v>
      </c>
      <c r="W2370">
        <v>175</v>
      </c>
      <c r="X2370" s="4">
        <v>43082</v>
      </c>
      <c r="Y2370">
        <v>155</v>
      </c>
      <c r="Z2370" s="10">
        <f t="shared" si="223"/>
        <v>-80000</v>
      </c>
      <c r="AA2370" s="10">
        <f t="shared" si="228"/>
        <v>80000</v>
      </c>
      <c r="AB2370" t="str">
        <f t="shared" si="225"/>
        <v/>
      </c>
      <c r="AC2370">
        <f t="shared" si="226"/>
        <v>-2489670</v>
      </c>
      <c r="AD2370">
        <f t="shared" si="227"/>
        <v>4.3193001640240647E-2</v>
      </c>
      <c r="AE2370" s="15">
        <v>43082</v>
      </c>
      <c r="AF2370" s="9">
        <v>2.3375241890799536E-3</v>
      </c>
      <c r="AG2370" s="12" t="s">
        <v>954</v>
      </c>
      <c r="AH2370" s="20">
        <v>43080.998611111114</v>
      </c>
      <c r="AI2370" s="12">
        <v>182.9</v>
      </c>
      <c r="AJ2370" s="12">
        <v>16.899999999999999</v>
      </c>
      <c r="AK2370" s="12">
        <v>0.1018</v>
      </c>
      <c r="AL2370" s="17">
        <v>489000</v>
      </c>
      <c r="AM2370" s="17">
        <v>0.31896551724137934</v>
      </c>
      <c r="AN2370" s="9"/>
      <c r="AO2370" s="9"/>
      <c r="AP2370" s="17">
        <v>0</v>
      </c>
      <c r="AQ2370" s="17">
        <v>7659</v>
      </c>
      <c r="AR2370" s="17">
        <v>1</v>
      </c>
      <c r="AS2370" s="17">
        <v>0.35599999999999998</v>
      </c>
      <c r="AT2370" s="17">
        <v>1</v>
      </c>
      <c r="AU2370" s="12">
        <v>1</v>
      </c>
      <c r="AV2370" s="12" t="s">
        <v>988</v>
      </c>
      <c r="AY2370" s="12">
        <v>66024594</v>
      </c>
      <c r="BA2370" s="12">
        <v>0.86904761904761907</v>
      </c>
      <c r="BD2370" s="12">
        <v>0.31896551724137934</v>
      </c>
      <c r="BE2370" s="12">
        <v>1</v>
      </c>
      <c r="BF2370" s="12">
        <v>1</v>
      </c>
      <c r="BG2370" s="12">
        <v>1</v>
      </c>
      <c r="BH2370" s="12">
        <v>6.0000000000000001E-3</v>
      </c>
      <c r="BI2370" s="12">
        <v>0.35599999999999998</v>
      </c>
      <c r="BJ2370" s="12">
        <v>0</v>
      </c>
      <c r="BK2370" s="12">
        <v>0.377</v>
      </c>
      <c r="BL2370" s="12">
        <v>-417</v>
      </c>
      <c r="BM2370" s="12">
        <v>3102</v>
      </c>
      <c r="BN2370" s="12">
        <v>-2363</v>
      </c>
      <c r="BO2370" s="12">
        <v>1845</v>
      </c>
      <c r="BP2370" s="12">
        <v>20</v>
      </c>
      <c r="BQ2370" s="12">
        <v>68</v>
      </c>
      <c r="BR2370" s="12">
        <v>117</v>
      </c>
      <c r="BS2370" s="12">
        <v>1511</v>
      </c>
      <c r="BT2370" s="12">
        <v>0.39231806819092369</v>
      </c>
      <c r="BU2370" s="12">
        <v>0.67010629016665879</v>
      </c>
      <c r="BV2370" s="12">
        <v>0.71539745641550312</v>
      </c>
      <c r="BW2370" s="12">
        <v>0.75344474838430597</v>
      </c>
      <c r="BX2370" s="12">
        <v>0.58042562884178728</v>
      </c>
      <c r="BY2370" s="12">
        <v>1813</v>
      </c>
      <c r="BZ2370" s="12">
        <v>0.86904761904761907</v>
      </c>
      <c r="CB2370" s="12">
        <v>0.17883055911224927</v>
      </c>
      <c r="CC2370" s="12">
        <v>22890</v>
      </c>
      <c r="CD2370" s="12">
        <v>22830</v>
      </c>
      <c r="CE2370" s="12">
        <v>1.7836186322113408</v>
      </c>
      <c r="CH2370" s="22">
        <v>43080</v>
      </c>
      <c r="CI2370">
        <v>154</v>
      </c>
      <c r="CJ2370">
        <v>166</v>
      </c>
      <c r="CK2370">
        <v>133</v>
      </c>
      <c r="CL2370">
        <v>166</v>
      </c>
      <c r="CM2370" s="22">
        <v>43081</v>
      </c>
      <c r="CN2370">
        <v>175</v>
      </c>
      <c r="CO2370">
        <v>193</v>
      </c>
      <c r="CP2370">
        <v>150</v>
      </c>
      <c r="CQ2370">
        <v>155</v>
      </c>
      <c r="CR2370" s="22">
        <v>43082</v>
      </c>
      <c r="CS2370">
        <v>146</v>
      </c>
      <c r="CT2370">
        <v>150</v>
      </c>
      <c r="CU2370">
        <v>130</v>
      </c>
      <c r="CV2370">
        <v>134</v>
      </c>
    </row>
    <row r="2371" spans="1:100">
      <c r="A2371" s="22">
        <v>43080</v>
      </c>
      <c r="B2371">
        <v>346</v>
      </c>
      <c r="C2371">
        <v>419</v>
      </c>
      <c r="D2371">
        <v>345</v>
      </c>
      <c r="E2371">
        <v>419</v>
      </c>
      <c r="F2371" s="23">
        <f t="shared" si="224"/>
        <v>0.21098265895953761</v>
      </c>
      <c r="G2371" s="22">
        <v>43081</v>
      </c>
      <c r="H2371">
        <v>427</v>
      </c>
      <c r="I2371">
        <v>499</v>
      </c>
      <c r="J2371">
        <v>404</v>
      </c>
      <c r="K2371">
        <v>499</v>
      </c>
      <c r="L2371" s="22">
        <v>43082</v>
      </c>
      <c r="M2371">
        <v>533</v>
      </c>
      <c r="N2371" s="4">
        <v>43081</v>
      </c>
      <c r="O2371" s="3" t="s">
        <v>15</v>
      </c>
      <c r="P2371" s="3">
        <v>4777</v>
      </c>
      <c r="Q2371" s="3" t="s">
        <v>369</v>
      </c>
      <c r="R2371" s="3" t="s">
        <v>17</v>
      </c>
      <c r="S2371" s="3">
        <v>0.05</v>
      </c>
      <c r="T2371" s="3">
        <v>2</v>
      </c>
      <c r="U2371" s="3">
        <v>0</v>
      </c>
      <c r="V2371" s="3">
        <v>1500</v>
      </c>
      <c r="W2371">
        <v>427</v>
      </c>
      <c r="X2371" s="4">
        <v>43082</v>
      </c>
      <c r="Y2371">
        <v>499</v>
      </c>
      <c r="Z2371" s="10">
        <f t="shared" ref="Z2371:Z2434" si="229">(Y2371-W2371)*V2371</f>
        <v>108000</v>
      </c>
      <c r="AA2371" s="10">
        <f t="shared" si="228"/>
        <v>108000</v>
      </c>
      <c r="AB2371" t="str">
        <f t="shared" si="225"/>
        <v/>
      </c>
      <c r="AC2371">
        <f t="shared" si="226"/>
        <v>-2489670</v>
      </c>
      <c r="AD2371">
        <f t="shared" si="227"/>
        <v>4.0449438202247223E-2</v>
      </c>
      <c r="AE2371" s="15">
        <v>43082</v>
      </c>
      <c r="AF2371" s="9">
        <v>2.3375241890799536E-3</v>
      </c>
      <c r="AG2371" s="12" t="s">
        <v>960</v>
      </c>
      <c r="AH2371" s="20">
        <v>43080.995833333334</v>
      </c>
      <c r="AI2371" s="12">
        <v>445</v>
      </c>
      <c r="AJ2371" s="12">
        <v>26</v>
      </c>
      <c r="AK2371" s="12">
        <v>6.2100000000000002E-2</v>
      </c>
      <c r="AL2371" s="17">
        <v>54900</v>
      </c>
      <c r="AM2371" s="17">
        <v>0.35693215339233036</v>
      </c>
      <c r="AN2371" s="9"/>
      <c r="AO2371" s="9"/>
      <c r="AP2371" s="17">
        <v>0</v>
      </c>
      <c r="AQ2371" s="17">
        <v>5375</v>
      </c>
      <c r="AR2371" s="17">
        <v>7.28744939271255E-2</v>
      </c>
      <c r="AS2371" s="17">
        <v>0.29399999999999998</v>
      </c>
      <c r="AT2371" s="17">
        <v>0.18960244648318042</v>
      </c>
      <c r="AU2371" s="12">
        <v>0.14049586776859505</v>
      </c>
      <c r="AV2371" s="12">
        <v>0</v>
      </c>
      <c r="AY2371" s="12">
        <v>15854800</v>
      </c>
      <c r="BA2371" s="12">
        <v>1</v>
      </c>
      <c r="BD2371" s="12">
        <v>0.35693215339233036</v>
      </c>
      <c r="BE2371" s="12">
        <v>7.28744939271255E-2</v>
      </c>
      <c r="BF2371" s="12">
        <v>0.18960244648318042</v>
      </c>
      <c r="BG2371" s="12">
        <v>0.14049586776859505</v>
      </c>
      <c r="BH2371" s="12">
        <v>1.0999999999999999E-2</v>
      </c>
      <c r="BI2371" s="12">
        <v>0.29399999999999998</v>
      </c>
      <c r="BJ2371" s="12">
        <v>0</v>
      </c>
      <c r="BK2371" s="12">
        <v>0.47699999999999998</v>
      </c>
      <c r="BL2371" s="12">
        <v>-261</v>
      </c>
      <c r="BM2371" s="12">
        <v>376</v>
      </c>
      <c r="BN2371" s="12">
        <v>-218</v>
      </c>
      <c r="BO2371" s="12">
        <v>315</v>
      </c>
      <c r="BP2371" s="12">
        <v>280</v>
      </c>
      <c r="BQ2371" s="12">
        <v>-299</v>
      </c>
      <c r="BR2371" s="12">
        <v>-54</v>
      </c>
      <c r="BS2371" s="12">
        <v>461</v>
      </c>
      <c r="BT2371" s="12">
        <v>0.33370622235311131</v>
      </c>
      <c r="BU2371" s="12">
        <v>0.62463691175736602</v>
      </c>
      <c r="BV2371" s="12">
        <v>0.65871798956665939</v>
      </c>
      <c r="BW2371" s="12">
        <v>0.68810816940447084</v>
      </c>
      <c r="BX2371" s="12">
        <v>0.5961235872152113</v>
      </c>
      <c r="BY2371" s="12">
        <v>1813</v>
      </c>
      <c r="BZ2371" s="12">
        <v>1</v>
      </c>
      <c r="CB2371" s="12">
        <v>0.17883055911224927</v>
      </c>
      <c r="CC2371" s="12">
        <v>22890</v>
      </c>
      <c r="CD2371" s="12">
        <v>22830</v>
      </c>
      <c r="CE2371" s="12">
        <v>1.9959237121676134</v>
      </c>
      <c r="CH2371" s="22">
        <v>43080</v>
      </c>
      <c r="CI2371">
        <v>346</v>
      </c>
      <c r="CJ2371">
        <v>419</v>
      </c>
      <c r="CK2371">
        <v>345</v>
      </c>
      <c r="CL2371">
        <v>419</v>
      </c>
      <c r="CM2371" s="22">
        <v>43081</v>
      </c>
      <c r="CN2371">
        <v>427</v>
      </c>
      <c r="CO2371">
        <v>499</v>
      </c>
      <c r="CP2371">
        <v>404</v>
      </c>
      <c r="CQ2371">
        <v>499</v>
      </c>
      <c r="CR2371" s="22">
        <v>43082</v>
      </c>
      <c r="CS2371">
        <v>533</v>
      </c>
      <c r="CT2371">
        <v>568</v>
      </c>
      <c r="CU2371">
        <v>491</v>
      </c>
      <c r="CV2371">
        <v>522</v>
      </c>
    </row>
    <row r="2372" spans="1:100">
      <c r="A2372" s="22">
        <v>43080</v>
      </c>
      <c r="B2372">
        <v>500</v>
      </c>
      <c r="C2372">
        <v>578</v>
      </c>
      <c r="D2372">
        <v>500</v>
      </c>
      <c r="E2372">
        <v>578</v>
      </c>
      <c r="F2372" s="23">
        <f t="shared" si="224"/>
        <v>0.15599999999999992</v>
      </c>
      <c r="G2372" s="22">
        <v>43081</v>
      </c>
      <c r="H2372">
        <v>560</v>
      </c>
      <c r="I2372">
        <v>592</v>
      </c>
      <c r="J2372">
        <v>542</v>
      </c>
      <c r="K2372">
        <v>548</v>
      </c>
      <c r="L2372" s="22">
        <v>43082</v>
      </c>
      <c r="M2372">
        <v>560</v>
      </c>
      <c r="N2372" s="4">
        <v>43081</v>
      </c>
      <c r="O2372" s="3" t="s">
        <v>15</v>
      </c>
      <c r="P2372" s="3">
        <v>6862</v>
      </c>
      <c r="Q2372" s="3" t="s">
        <v>282</v>
      </c>
      <c r="R2372" s="3" t="s">
        <v>17</v>
      </c>
      <c r="S2372" s="3">
        <v>0.05</v>
      </c>
      <c r="T2372" s="3">
        <v>2</v>
      </c>
      <c r="U2372" s="3">
        <v>0</v>
      </c>
      <c r="V2372" s="3">
        <v>1100</v>
      </c>
      <c r="W2372">
        <v>560</v>
      </c>
      <c r="X2372" s="4">
        <v>43082</v>
      </c>
      <c r="Y2372">
        <v>548</v>
      </c>
      <c r="Z2372" s="10">
        <f t="shared" si="229"/>
        <v>-13200</v>
      </c>
      <c r="AA2372" s="10">
        <f t="shared" si="228"/>
        <v>13200</v>
      </c>
      <c r="AB2372" t="str">
        <f t="shared" si="225"/>
        <v/>
      </c>
      <c r="AC2372">
        <f t="shared" si="226"/>
        <v>-2489670</v>
      </c>
      <c r="AD2372">
        <f t="shared" si="227"/>
        <v>0.12225705329153602</v>
      </c>
      <c r="AE2372" s="15">
        <v>43082</v>
      </c>
      <c r="AF2372" s="9">
        <v>2.3375241890799536E-3</v>
      </c>
      <c r="AG2372" s="12" t="s">
        <v>960</v>
      </c>
      <c r="AH2372" s="20">
        <v>43080.99722222222</v>
      </c>
      <c r="AI2372" s="12">
        <v>638</v>
      </c>
      <c r="AJ2372" s="12">
        <v>60</v>
      </c>
      <c r="AK2372" s="12">
        <v>0.1038</v>
      </c>
      <c r="AL2372" s="17">
        <v>42900</v>
      </c>
      <c r="AM2372" s="17">
        <v>0.85140562248995988</v>
      </c>
      <c r="AN2372" s="9"/>
      <c r="AO2372" s="9"/>
      <c r="AP2372" s="17">
        <v>0</v>
      </c>
      <c r="AQ2372" s="17">
        <v>3651</v>
      </c>
      <c r="AR2372" s="17">
        <v>0.95035460992907805</v>
      </c>
      <c r="AS2372" s="17">
        <v>0.317</v>
      </c>
      <c r="AT2372" s="17">
        <v>0.95161290322580649</v>
      </c>
      <c r="AU2372" s="12">
        <v>0.95238095238095233</v>
      </c>
      <c r="AV2372" s="12">
        <v>0</v>
      </c>
      <c r="AY2372" s="12">
        <v>7331368</v>
      </c>
      <c r="BA2372" s="12">
        <v>1</v>
      </c>
      <c r="BD2372" s="12">
        <v>0.85140562248995988</v>
      </c>
      <c r="BE2372" s="12">
        <v>0.95035460992907805</v>
      </c>
      <c r="BF2372" s="12">
        <v>0.95161290322580649</v>
      </c>
      <c r="BG2372" s="12">
        <v>0.95238095238095233</v>
      </c>
      <c r="BH2372" s="12">
        <v>1E-3</v>
      </c>
      <c r="BI2372" s="12">
        <v>0.317</v>
      </c>
      <c r="BJ2372" s="12">
        <v>0</v>
      </c>
      <c r="BK2372" s="12">
        <v>0.438</v>
      </c>
      <c r="BL2372" s="12">
        <v>89</v>
      </c>
      <c r="BM2372" s="12">
        <v>-12</v>
      </c>
      <c r="BN2372" s="12">
        <v>-52</v>
      </c>
      <c r="BO2372" s="12">
        <v>268</v>
      </c>
      <c r="BP2372" s="12">
        <v>-81</v>
      </c>
      <c r="BQ2372" s="12">
        <v>84</v>
      </c>
      <c r="BR2372" s="12">
        <v>-61</v>
      </c>
      <c r="BS2372" s="12">
        <v>244</v>
      </c>
      <c r="BT2372" s="12">
        <v>0.33370622235311131</v>
      </c>
      <c r="BU2372" s="12">
        <v>0.62463691175736602</v>
      </c>
      <c r="BV2372" s="12">
        <v>0.65871798956665939</v>
      </c>
      <c r="BW2372" s="12">
        <v>0.68810816940447084</v>
      </c>
      <c r="BX2372" s="12">
        <v>0.5961235872152113</v>
      </c>
      <c r="BY2372" s="12">
        <v>1813</v>
      </c>
      <c r="BZ2372" s="12">
        <v>1</v>
      </c>
      <c r="CB2372" s="12">
        <v>0.17883055911224927</v>
      </c>
      <c r="CC2372" s="12">
        <v>22890</v>
      </c>
      <c r="CD2372" s="12">
        <v>22830</v>
      </c>
      <c r="CE2372" s="12">
        <v>4.7609627052362189</v>
      </c>
      <c r="CH2372" s="22">
        <v>43080</v>
      </c>
      <c r="CI2372">
        <v>500</v>
      </c>
      <c r="CJ2372">
        <v>578</v>
      </c>
      <c r="CK2372">
        <v>500</v>
      </c>
      <c r="CL2372">
        <v>578</v>
      </c>
      <c r="CM2372" s="22">
        <v>43081</v>
      </c>
      <c r="CN2372">
        <v>560</v>
      </c>
      <c r="CO2372">
        <v>592</v>
      </c>
      <c r="CP2372">
        <v>542</v>
      </c>
      <c r="CQ2372">
        <v>548</v>
      </c>
      <c r="CR2372" s="22">
        <v>43082</v>
      </c>
      <c r="CS2372">
        <v>560</v>
      </c>
      <c r="CT2372">
        <v>590</v>
      </c>
      <c r="CU2372">
        <v>531</v>
      </c>
      <c r="CV2372">
        <v>538</v>
      </c>
    </row>
    <row r="2373" spans="1:100">
      <c r="F2373" s="23" t="str">
        <f t="shared" si="224"/>
        <v/>
      </c>
      <c r="N2373" s="4">
        <v>43081</v>
      </c>
      <c r="O2373" s="3" t="s">
        <v>15</v>
      </c>
      <c r="P2373" s="3">
        <v>3475</v>
      </c>
      <c r="Q2373" s="3" t="s">
        <v>129</v>
      </c>
      <c r="R2373" s="3" t="s">
        <v>17</v>
      </c>
      <c r="S2373" s="3">
        <v>0.05</v>
      </c>
      <c r="T2373" s="3">
        <v>2</v>
      </c>
      <c r="U2373" s="3">
        <v>0</v>
      </c>
      <c r="V2373" s="3">
        <v>500</v>
      </c>
      <c r="X2373" s="4">
        <v>43082</v>
      </c>
      <c r="Z2373" s="10">
        <f t="shared" si="229"/>
        <v>0</v>
      </c>
      <c r="AA2373" s="10">
        <f t="shared" si="228"/>
        <v>0</v>
      </c>
      <c r="AB2373" t="str">
        <f t="shared" si="225"/>
        <v/>
      </c>
      <c r="AC2373">
        <f t="shared" si="226"/>
        <v>-2489670</v>
      </c>
      <c r="AD2373">
        <f t="shared" si="227"/>
        <v>1</v>
      </c>
      <c r="AE2373" s="15">
        <v>43082</v>
      </c>
      <c r="AF2373" s="9">
        <v>2.3375241890799536E-3</v>
      </c>
      <c r="AG2373" s="12" t="s">
        <v>954</v>
      </c>
      <c r="AH2373" s="20">
        <v>43080.99722222222</v>
      </c>
      <c r="AI2373" s="12">
        <v>1325</v>
      </c>
      <c r="AJ2373" s="12">
        <v>293</v>
      </c>
      <c r="AK2373" s="12">
        <v>0.28389999999999999</v>
      </c>
      <c r="AL2373" s="17">
        <v>40400</v>
      </c>
      <c r="AM2373" s="17">
        <v>0.37859608745684697</v>
      </c>
      <c r="AN2373" s="9"/>
      <c r="AO2373" s="9"/>
      <c r="AP2373" s="17">
        <v>0</v>
      </c>
      <c r="AQ2373" s="17">
        <v>6126</v>
      </c>
      <c r="AR2373" s="17">
        <v>1</v>
      </c>
      <c r="AS2373" s="17">
        <v>1.7000000000000001E-2</v>
      </c>
      <c r="AT2373" s="17">
        <v>1</v>
      </c>
      <c r="AU2373" s="12">
        <v>1</v>
      </c>
      <c r="AV2373" s="12">
        <v>1.98</v>
      </c>
      <c r="AY2373" s="12">
        <v>6071200</v>
      </c>
      <c r="BA2373" s="12">
        <v>1</v>
      </c>
      <c r="BD2373" s="12">
        <v>0.37859608745684697</v>
      </c>
      <c r="BE2373" s="12">
        <v>1</v>
      </c>
      <c r="BF2373" s="12">
        <v>1</v>
      </c>
      <c r="BG2373" s="12">
        <v>1</v>
      </c>
      <c r="BH2373" s="12">
        <v>0</v>
      </c>
      <c r="BI2373" s="12">
        <v>1.7000000000000001E-2</v>
      </c>
      <c r="BJ2373" s="12">
        <v>0</v>
      </c>
      <c r="BK2373" s="12">
        <v>0.98</v>
      </c>
      <c r="BL2373" s="12">
        <v>680</v>
      </c>
      <c r="BM2373" s="12">
        <v>-16</v>
      </c>
      <c r="BN2373" s="12">
        <v>-850</v>
      </c>
      <c r="BO2373" s="12">
        <v>1392</v>
      </c>
      <c r="BP2373" s="12">
        <v>-821</v>
      </c>
      <c r="BQ2373" s="12">
        <v>-34</v>
      </c>
      <c r="BR2373" s="12">
        <v>1295</v>
      </c>
      <c r="BS2373" s="12">
        <v>1580</v>
      </c>
      <c r="BT2373" s="12">
        <v>0.39231806819092369</v>
      </c>
      <c r="BU2373" s="12">
        <v>0.67010629016665879</v>
      </c>
      <c r="BV2373" s="12">
        <v>0.71539745641550312</v>
      </c>
      <c r="BW2373" s="12">
        <v>0.75344474838430597</v>
      </c>
      <c r="BX2373" s="12">
        <v>0.58042562884178728</v>
      </c>
      <c r="BY2373" s="12">
        <v>1813</v>
      </c>
      <c r="BZ2373" s="12">
        <v>1</v>
      </c>
      <c r="CB2373" s="12">
        <v>0.17883055911224927</v>
      </c>
      <c r="CC2373" s="12">
        <v>22890</v>
      </c>
      <c r="CD2373" s="12">
        <v>22830</v>
      </c>
      <c r="CE2373" s="12">
        <v>2.1170659496691941</v>
      </c>
    </row>
    <row r="2374" spans="1:100">
      <c r="A2374" s="22">
        <v>43080</v>
      </c>
      <c r="B2374">
        <v>580</v>
      </c>
      <c r="C2374">
        <v>630</v>
      </c>
      <c r="D2374">
        <v>571</v>
      </c>
      <c r="E2374">
        <v>630</v>
      </c>
      <c r="F2374" s="23">
        <f t="shared" si="224"/>
        <v>8.6206896551724199E-2</v>
      </c>
      <c r="G2374" s="22">
        <v>43081</v>
      </c>
      <c r="H2374">
        <v>623</v>
      </c>
      <c r="I2374">
        <v>656</v>
      </c>
      <c r="J2374">
        <v>553</v>
      </c>
      <c r="K2374">
        <v>568</v>
      </c>
      <c r="L2374" s="22">
        <v>43082</v>
      </c>
      <c r="M2374">
        <v>538</v>
      </c>
      <c r="N2374" s="4">
        <v>43081</v>
      </c>
      <c r="O2374" s="3" t="s">
        <v>15</v>
      </c>
      <c r="P2374" s="3">
        <v>6400</v>
      </c>
      <c r="Q2374" s="3" t="s">
        <v>740</v>
      </c>
      <c r="R2374" s="3" t="s">
        <v>17</v>
      </c>
      <c r="S2374" s="3">
        <v>0.05</v>
      </c>
      <c r="T2374" s="3">
        <v>2</v>
      </c>
      <c r="U2374" s="3">
        <v>0</v>
      </c>
      <c r="V2374" s="3">
        <v>1000</v>
      </c>
      <c r="W2374">
        <v>623</v>
      </c>
      <c r="X2374" s="4">
        <v>43082</v>
      </c>
      <c r="Y2374">
        <v>568</v>
      </c>
      <c r="Z2374" s="10">
        <f t="shared" si="229"/>
        <v>-55000</v>
      </c>
      <c r="AA2374" s="10">
        <f t="shared" si="228"/>
        <v>55000</v>
      </c>
      <c r="AB2374" t="str">
        <f t="shared" si="225"/>
        <v/>
      </c>
      <c r="AC2374">
        <f t="shared" si="226"/>
        <v>-2489670</v>
      </c>
      <c r="AD2374">
        <f t="shared" si="227"/>
        <v>4.5064377682403345E-2</v>
      </c>
      <c r="AE2374" s="15">
        <v>43082</v>
      </c>
      <c r="AF2374" s="9">
        <v>2.3375241890799536E-3</v>
      </c>
      <c r="AG2374" s="12" t="s">
        <v>960</v>
      </c>
      <c r="AH2374" s="20">
        <v>43080.998611111114</v>
      </c>
      <c r="AI2374" s="12">
        <v>652.4</v>
      </c>
      <c r="AJ2374" s="12">
        <v>22.4</v>
      </c>
      <c r="AK2374" s="12">
        <v>3.56E-2</v>
      </c>
      <c r="AL2374" s="17">
        <v>34900</v>
      </c>
      <c r="AM2374" s="17">
        <v>0.82075471698113212</v>
      </c>
      <c r="AN2374" s="9"/>
      <c r="AO2374" s="9"/>
      <c r="AP2374" s="17">
        <v>0</v>
      </c>
      <c r="AQ2374" s="17">
        <v>4799</v>
      </c>
      <c r="AR2374" s="17">
        <v>0.79236276849642007</v>
      </c>
      <c r="AS2374" s="17">
        <v>0.113</v>
      </c>
      <c r="AT2374" s="17">
        <v>0.81799163179916323</v>
      </c>
      <c r="AU2374" s="12">
        <v>0.83491461100569264</v>
      </c>
      <c r="AV2374" s="12">
        <v>0.56999999999999995</v>
      </c>
      <c r="AY2374" s="12">
        <v>9054000</v>
      </c>
      <c r="BA2374" s="12">
        <v>0.85196374622356497</v>
      </c>
      <c r="BD2374" s="12">
        <v>0.82075471698113212</v>
      </c>
      <c r="BE2374" s="12">
        <v>0.79236276849642007</v>
      </c>
      <c r="BF2374" s="12">
        <v>0.81799163179916323</v>
      </c>
      <c r="BG2374" s="12">
        <v>0.83491461100569264</v>
      </c>
      <c r="BH2374" s="12">
        <v>4.0000000000000001E-3</v>
      </c>
      <c r="BI2374" s="12">
        <v>0.113</v>
      </c>
      <c r="BJ2374" s="12">
        <v>0</v>
      </c>
      <c r="BK2374" s="12">
        <v>0.52300000000000002</v>
      </c>
      <c r="BL2374" s="12">
        <v>183</v>
      </c>
      <c r="BM2374" s="12">
        <v>-426</v>
      </c>
      <c r="BN2374" s="12">
        <v>-52</v>
      </c>
      <c r="BO2374" s="12">
        <v>881</v>
      </c>
      <c r="BP2374" s="12">
        <v>652</v>
      </c>
      <c r="BQ2374" s="12">
        <v>-618</v>
      </c>
      <c r="BR2374" s="12">
        <v>-344</v>
      </c>
      <c r="BS2374" s="12">
        <v>1084</v>
      </c>
      <c r="BT2374" s="12">
        <v>0.33370622235311131</v>
      </c>
      <c r="BU2374" s="12">
        <v>0.62463691175736602</v>
      </c>
      <c r="BV2374" s="12">
        <v>0.65871798956665939</v>
      </c>
      <c r="BW2374" s="12">
        <v>0.68810816940447084</v>
      </c>
      <c r="BX2374" s="12">
        <v>0.5961235872152113</v>
      </c>
      <c r="BY2374" s="12">
        <v>1813</v>
      </c>
      <c r="BZ2374" s="12">
        <v>0.85196374622356497</v>
      </c>
      <c r="CB2374" s="12">
        <v>0.17883055911224927</v>
      </c>
      <c r="CC2374" s="12">
        <v>22890</v>
      </c>
      <c r="CD2374" s="12">
        <v>22830</v>
      </c>
      <c r="CE2374" s="12">
        <v>4.5895663529517723</v>
      </c>
      <c r="CH2374" s="22">
        <v>43080</v>
      </c>
      <c r="CI2374">
        <v>580</v>
      </c>
      <c r="CJ2374">
        <v>630</v>
      </c>
      <c r="CK2374">
        <v>571</v>
      </c>
      <c r="CL2374">
        <v>630</v>
      </c>
      <c r="CM2374" s="22">
        <v>43081</v>
      </c>
      <c r="CN2374">
        <v>623</v>
      </c>
      <c r="CO2374">
        <v>656</v>
      </c>
      <c r="CP2374">
        <v>553</v>
      </c>
      <c r="CQ2374">
        <v>568</v>
      </c>
      <c r="CR2374" s="22">
        <v>43082</v>
      </c>
      <c r="CS2374">
        <v>538</v>
      </c>
      <c r="CT2374">
        <v>610</v>
      </c>
      <c r="CU2374">
        <v>533</v>
      </c>
      <c r="CV2374">
        <v>562</v>
      </c>
    </row>
    <row r="2375" spans="1:100">
      <c r="A2375" s="22">
        <v>43080</v>
      </c>
      <c r="B2375">
        <v>33</v>
      </c>
      <c r="C2375">
        <v>35</v>
      </c>
      <c r="D2375">
        <v>33</v>
      </c>
      <c r="E2375">
        <v>35</v>
      </c>
      <c r="F2375" s="23">
        <f t="shared" si="224"/>
        <v>6.0606060606060552E-2</v>
      </c>
      <c r="G2375" s="22">
        <v>43081</v>
      </c>
      <c r="H2375">
        <v>35</v>
      </c>
      <c r="I2375">
        <v>36</v>
      </c>
      <c r="J2375">
        <v>34</v>
      </c>
      <c r="K2375">
        <v>34</v>
      </c>
      <c r="L2375" s="22">
        <v>43082</v>
      </c>
      <c r="M2375">
        <v>33</v>
      </c>
      <c r="N2375" s="4">
        <v>43081</v>
      </c>
      <c r="O2375" s="3" t="s">
        <v>15</v>
      </c>
      <c r="P2375" s="3">
        <v>3350</v>
      </c>
      <c r="Q2375" s="3" t="s">
        <v>215</v>
      </c>
      <c r="R2375" s="3" t="s">
        <v>17</v>
      </c>
      <c r="S2375" s="3">
        <v>0.05</v>
      </c>
      <c r="T2375" s="3" t="s">
        <v>64</v>
      </c>
      <c r="U2375" s="3">
        <v>0</v>
      </c>
      <c r="V2375" s="3">
        <v>14300</v>
      </c>
      <c r="W2375">
        <v>35</v>
      </c>
      <c r="X2375" s="4">
        <v>43082</v>
      </c>
      <c r="Y2375">
        <v>34</v>
      </c>
      <c r="Z2375" s="10">
        <f t="shared" si="229"/>
        <v>-14300</v>
      </c>
      <c r="AA2375" s="10">
        <f t="shared" si="228"/>
        <v>14300</v>
      </c>
      <c r="AB2375" t="str">
        <f t="shared" si="225"/>
        <v/>
      </c>
      <c r="AC2375">
        <f t="shared" si="226"/>
        <v>-2489670</v>
      </c>
      <c r="AD2375">
        <f t="shared" si="227"/>
        <v>4.1095890410958957E-2</v>
      </c>
      <c r="AE2375" s="15">
        <v>43082</v>
      </c>
      <c r="AF2375" s="9">
        <v>2.3375241890799536E-3</v>
      </c>
      <c r="AG2375" s="12" t="s">
        <v>960</v>
      </c>
      <c r="AH2375" s="20">
        <v>43080.963194444441</v>
      </c>
      <c r="AI2375" s="12">
        <v>36.5</v>
      </c>
      <c r="AJ2375" s="12">
        <v>1.5</v>
      </c>
      <c r="AK2375" s="12">
        <v>4.2900000000000001E-2</v>
      </c>
      <c r="AL2375" s="17">
        <v>30900</v>
      </c>
      <c r="AM2375" s="17">
        <v>0.3235294117647059</v>
      </c>
      <c r="AN2375" s="9"/>
      <c r="AO2375" s="9"/>
      <c r="AP2375" s="17">
        <v>0</v>
      </c>
      <c r="AQ2375" s="17">
        <v>9165</v>
      </c>
      <c r="AR2375" s="17">
        <v>1</v>
      </c>
      <c r="AS2375" s="17">
        <v>6.6000000000000003E-2</v>
      </c>
      <c r="AT2375" s="17">
        <v>0.72727272727272729</v>
      </c>
      <c r="AU2375" s="12">
        <v>0.40909090909090912</v>
      </c>
      <c r="AV2375" s="12">
        <v>0</v>
      </c>
      <c r="AW2375" s="12">
        <v>56.3</v>
      </c>
      <c r="AY2375" s="12">
        <v>269570337</v>
      </c>
      <c r="BA2375" s="12">
        <v>0.8571428571428571</v>
      </c>
      <c r="BD2375" s="12">
        <v>0.3235294117647059</v>
      </c>
      <c r="BE2375" s="12">
        <v>1</v>
      </c>
      <c r="BF2375" s="12">
        <v>0.72727272727272729</v>
      </c>
      <c r="BG2375" s="12">
        <v>0.40909090909090912</v>
      </c>
      <c r="BH2375" s="12">
        <v>0.35699999999999998</v>
      </c>
      <c r="BI2375" s="12">
        <v>6.6000000000000003E-2</v>
      </c>
      <c r="BJ2375" s="12">
        <v>0</v>
      </c>
      <c r="BK2375" s="12">
        <v>0.749</v>
      </c>
      <c r="BL2375" s="12">
        <v>-158</v>
      </c>
      <c r="BM2375" s="12">
        <v>-530</v>
      </c>
      <c r="BN2375" s="12">
        <v>670</v>
      </c>
      <c r="BO2375" s="12">
        <v>380</v>
      </c>
      <c r="BP2375" s="12">
        <v>89</v>
      </c>
      <c r="BQ2375" s="12">
        <v>11</v>
      </c>
      <c r="BR2375" s="12">
        <v>29</v>
      </c>
      <c r="BS2375" s="12">
        <v>398</v>
      </c>
      <c r="BT2375" s="12">
        <v>0.33370622235311131</v>
      </c>
      <c r="BU2375" s="12">
        <v>0.62463691175736602</v>
      </c>
      <c r="BV2375" s="12">
        <v>0.65871798956665939</v>
      </c>
      <c r="BW2375" s="12">
        <v>0.68810816940447084</v>
      </c>
      <c r="BX2375" s="12">
        <v>0.5961235872152113</v>
      </c>
      <c r="BY2375" s="12">
        <v>1813</v>
      </c>
      <c r="BZ2375" s="12">
        <v>0.8571428571428571</v>
      </c>
      <c r="CB2375" s="12">
        <v>0.17883055911224927</v>
      </c>
      <c r="CC2375" s="12">
        <v>22890</v>
      </c>
      <c r="CD2375" s="12">
        <v>22830</v>
      </c>
      <c r="CE2375" s="12">
        <v>1.8091394075529974</v>
      </c>
      <c r="CH2375" s="22">
        <v>43080</v>
      </c>
      <c r="CI2375">
        <v>33</v>
      </c>
      <c r="CJ2375">
        <v>35</v>
      </c>
      <c r="CK2375">
        <v>33</v>
      </c>
      <c r="CL2375">
        <v>35</v>
      </c>
      <c r="CM2375" s="22">
        <v>43081</v>
      </c>
      <c r="CN2375">
        <v>35</v>
      </c>
      <c r="CO2375">
        <v>36</v>
      </c>
      <c r="CP2375">
        <v>34</v>
      </c>
      <c r="CQ2375">
        <v>34</v>
      </c>
      <c r="CR2375" s="22">
        <v>43082</v>
      </c>
      <c r="CS2375">
        <v>33</v>
      </c>
      <c r="CT2375">
        <v>36</v>
      </c>
      <c r="CU2375">
        <v>33</v>
      </c>
      <c r="CV2375">
        <v>36</v>
      </c>
    </row>
    <row r="2376" spans="1:100">
      <c r="A2376" s="22">
        <v>43080</v>
      </c>
      <c r="B2376">
        <v>1502</v>
      </c>
      <c r="C2376">
        <v>1502</v>
      </c>
      <c r="D2376">
        <v>1502</v>
      </c>
      <c r="E2376">
        <v>1502</v>
      </c>
      <c r="F2376" s="23">
        <f t="shared" ref="F2376:F2439" si="230">IF(E2376&lt;&gt;"",E2376/B2376-1,"")</f>
        <v>0</v>
      </c>
      <c r="G2376" s="22">
        <v>43081</v>
      </c>
      <c r="H2376">
        <v>1902</v>
      </c>
      <c r="I2376">
        <v>1902</v>
      </c>
      <c r="J2376">
        <v>1580</v>
      </c>
      <c r="K2376">
        <v>1710</v>
      </c>
      <c r="L2376" s="22">
        <v>43082</v>
      </c>
      <c r="M2376">
        <v>1600</v>
      </c>
      <c r="N2376" s="4">
        <v>43081</v>
      </c>
      <c r="O2376" s="3" t="s">
        <v>15</v>
      </c>
      <c r="P2376" s="3">
        <v>3787</v>
      </c>
      <c r="Q2376" s="3" t="s">
        <v>892</v>
      </c>
      <c r="R2376" s="3" t="s">
        <v>17</v>
      </c>
      <c r="S2376" s="3">
        <v>0.05</v>
      </c>
      <c r="T2376" s="3">
        <v>2</v>
      </c>
      <c r="U2376" s="3">
        <v>0</v>
      </c>
      <c r="V2376" s="3">
        <v>500</v>
      </c>
      <c r="W2376">
        <v>1902</v>
      </c>
      <c r="X2376" s="4">
        <v>43082</v>
      </c>
      <c r="Y2376">
        <v>1710</v>
      </c>
      <c r="Z2376" s="10">
        <f t="shared" si="229"/>
        <v>-96000</v>
      </c>
      <c r="AA2376" s="10">
        <f t="shared" si="228"/>
        <v>96000</v>
      </c>
      <c r="AB2376" t="str">
        <f t="shared" si="225"/>
        <v/>
      </c>
      <c r="AC2376">
        <f t="shared" si="226"/>
        <v>-2489670</v>
      </c>
      <c r="AD2376">
        <f t="shared" si="227"/>
        <v>2.8108108108108043E-2</v>
      </c>
      <c r="AE2376" s="15">
        <v>43082</v>
      </c>
      <c r="AF2376" s="9">
        <v>2.3375241890799536E-3</v>
      </c>
      <c r="AG2376" s="12" t="s">
        <v>954</v>
      </c>
      <c r="AH2376" s="20">
        <v>43080.993750000001</v>
      </c>
      <c r="AI2376" s="12">
        <v>1850</v>
      </c>
      <c r="AJ2376" s="12">
        <v>348</v>
      </c>
      <c r="AK2376" s="12">
        <v>0.23169999999999999</v>
      </c>
      <c r="AL2376" s="17">
        <v>23700</v>
      </c>
      <c r="AM2376" s="17">
        <v>0.25956738768718801</v>
      </c>
      <c r="AN2376" s="9"/>
      <c r="AO2376" s="9"/>
      <c r="AP2376" s="17">
        <v>0</v>
      </c>
      <c r="AQ2376" s="17">
        <v>3117</v>
      </c>
      <c r="AR2376" s="17">
        <v>0.59515570934256057</v>
      </c>
      <c r="AS2376" s="17">
        <v>0.39700000000000002</v>
      </c>
      <c r="AT2376" s="17">
        <v>0.59515570934256057</v>
      </c>
      <c r="AU2376" s="12">
        <v>0.28930817610062892</v>
      </c>
      <c r="AV2376" s="12">
        <v>0</v>
      </c>
      <c r="AY2376" s="12">
        <v>2593100</v>
      </c>
      <c r="BA2376" s="12">
        <v>1</v>
      </c>
      <c r="BD2376" s="12">
        <v>0.25956738768718801</v>
      </c>
      <c r="BE2376" s="12">
        <v>0.59515570934256057</v>
      </c>
      <c r="BF2376" s="12">
        <v>0.59515570934256057</v>
      </c>
      <c r="BG2376" s="12">
        <v>0.28930817610062892</v>
      </c>
      <c r="BH2376" s="12">
        <v>7.0000000000000001E-3</v>
      </c>
      <c r="BI2376" s="12">
        <v>0.39700000000000002</v>
      </c>
      <c r="BJ2376" s="12">
        <v>0</v>
      </c>
      <c r="BK2376" s="12">
        <v>0.56599999999999995</v>
      </c>
      <c r="BL2376" s="12">
        <v>203</v>
      </c>
      <c r="BM2376" s="12">
        <v>990</v>
      </c>
      <c r="BN2376" s="12">
        <v>12</v>
      </c>
      <c r="BO2376" s="12">
        <v>1397</v>
      </c>
      <c r="BP2376" s="12">
        <v>-104</v>
      </c>
      <c r="BQ2376" s="12">
        <v>-1299</v>
      </c>
      <c r="BR2376" s="12">
        <v>12</v>
      </c>
      <c r="BS2376" s="12">
        <v>188</v>
      </c>
      <c r="BT2376" s="12">
        <v>0.39231806819092369</v>
      </c>
      <c r="BU2376" s="12">
        <v>0.67010629016665879</v>
      </c>
      <c r="BV2376" s="12">
        <v>0.71539745641550312</v>
      </c>
      <c r="BW2376" s="12">
        <v>0.75344474838430597</v>
      </c>
      <c r="BX2376" s="12">
        <v>0.58042562884178728</v>
      </c>
      <c r="BY2376" s="12">
        <v>1813</v>
      </c>
      <c r="BZ2376" s="12">
        <v>1</v>
      </c>
      <c r="CB2376" s="12">
        <v>0.17883055911224927</v>
      </c>
      <c r="CC2376" s="12">
        <v>22890</v>
      </c>
      <c r="CD2376" s="12">
        <v>22830</v>
      </c>
      <c r="CE2376" s="12">
        <v>1.4514710963032971</v>
      </c>
      <c r="CH2376" s="22">
        <v>43080</v>
      </c>
      <c r="CI2376">
        <v>1502</v>
      </c>
      <c r="CJ2376">
        <v>1502</v>
      </c>
      <c r="CK2376">
        <v>1502</v>
      </c>
      <c r="CL2376">
        <v>1502</v>
      </c>
      <c r="CM2376" s="22">
        <v>43081</v>
      </c>
      <c r="CN2376">
        <v>1902</v>
      </c>
      <c r="CO2376">
        <v>1902</v>
      </c>
      <c r="CP2376">
        <v>1580</v>
      </c>
      <c r="CQ2376">
        <v>1710</v>
      </c>
      <c r="CR2376" s="22">
        <v>43082</v>
      </c>
      <c r="CS2376">
        <v>1600</v>
      </c>
      <c r="CT2376">
        <v>1616</v>
      </c>
      <c r="CU2376">
        <v>1482</v>
      </c>
      <c r="CV2376">
        <v>1522</v>
      </c>
    </row>
    <row r="2377" spans="1:100">
      <c r="A2377" s="22">
        <v>43080</v>
      </c>
      <c r="B2377">
        <v>1921</v>
      </c>
      <c r="C2377">
        <v>1921</v>
      </c>
      <c r="D2377">
        <v>1921</v>
      </c>
      <c r="E2377">
        <v>1921</v>
      </c>
      <c r="F2377" s="23">
        <f t="shared" si="230"/>
        <v>0</v>
      </c>
      <c r="G2377" s="22">
        <v>43081</v>
      </c>
      <c r="H2377">
        <v>2150</v>
      </c>
      <c r="I2377">
        <v>2321</v>
      </c>
      <c r="J2377">
        <v>2010</v>
      </c>
      <c r="K2377">
        <v>2100</v>
      </c>
      <c r="L2377" s="22">
        <v>43082</v>
      </c>
      <c r="M2377">
        <v>2000</v>
      </c>
      <c r="N2377" s="4">
        <v>43081</v>
      </c>
      <c r="O2377" s="3" t="s">
        <v>15</v>
      </c>
      <c r="P2377" s="3">
        <v>3814</v>
      </c>
      <c r="Q2377" s="3" t="s">
        <v>886</v>
      </c>
      <c r="R2377" s="3" t="s">
        <v>17</v>
      </c>
      <c r="S2377" s="3">
        <v>0.05</v>
      </c>
      <c r="T2377" s="3">
        <v>2</v>
      </c>
      <c r="U2377" s="3">
        <v>0</v>
      </c>
      <c r="V2377" s="3">
        <v>400</v>
      </c>
      <c r="W2377">
        <v>2150</v>
      </c>
      <c r="X2377" s="4">
        <v>43082</v>
      </c>
      <c r="Y2377">
        <v>2100</v>
      </c>
      <c r="Z2377" s="10">
        <f t="shared" si="229"/>
        <v>-20000</v>
      </c>
      <c r="AA2377" s="10">
        <f t="shared" si="228"/>
        <v>20000</v>
      </c>
      <c r="AB2377" t="str">
        <f t="shared" si="225"/>
        <v/>
      </c>
      <c r="AC2377">
        <f t="shared" si="226"/>
        <v>-2489670</v>
      </c>
      <c r="AD2377">
        <f t="shared" si="227"/>
        <v>4.4401973421041019E-2</v>
      </c>
      <c r="AE2377" s="15">
        <v>43082</v>
      </c>
      <c r="AF2377" s="9">
        <v>2.3375241890799536E-3</v>
      </c>
      <c r="AG2377" s="12" t="s">
        <v>960</v>
      </c>
      <c r="AH2377" s="20">
        <v>43080.993750000001</v>
      </c>
      <c r="AI2377" s="12">
        <v>2249.9</v>
      </c>
      <c r="AJ2377" s="12">
        <v>328.9</v>
      </c>
      <c r="AK2377" s="12">
        <v>0.17119999999999999</v>
      </c>
      <c r="AL2377" s="17">
        <v>23100</v>
      </c>
      <c r="AM2377" s="17">
        <v>0.49441157133464825</v>
      </c>
      <c r="AN2377" s="9"/>
      <c r="AO2377" s="9"/>
      <c r="AP2377" s="17">
        <v>0</v>
      </c>
      <c r="AQ2377" s="17">
        <v>3823</v>
      </c>
      <c r="AR2377" s="17">
        <v>0.57340720221606645</v>
      </c>
      <c r="AS2377" s="17">
        <v>4.2999999999999997E-2</v>
      </c>
      <c r="AT2377" s="17">
        <v>0.69292123629112667</v>
      </c>
      <c r="AU2377" s="12">
        <v>0.76049766718506995</v>
      </c>
      <c r="AV2377" s="12">
        <v>0.66</v>
      </c>
      <c r="AY2377" s="12">
        <v>2513800</v>
      </c>
      <c r="BA2377" s="12">
        <v>1</v>
      </c>
      <c r="BD2377" s="12">
        <v>0.49441157133464825</v>
      </c>
      <c r="BE2377" s="12">
        <v>0.57340720221606645</v>
      </c>
      <c r="BF2377" s="12">
        <v>0.69292123629112667</v>
      </c>
      <c r="BG2377" s="12">
        <v>0.76049766718506995</v>
      </c>
      <c r="BH2377" s="12">
        <v>0</v>
      </c>
      <c r="BI2377" s="12">
        <v>4.2999999999999997E-2</v>
      </c>
      <c r="BJ2377" s="12">
        <v>0</v>
      </c>
      <c r="BK2377" s="12">
        <v>0.90200000000000002</v>
      </c>
      <c r="BL2377" s="12">
        <v>77</v>
      </c>
      <c r="BM2377" s="12">
        <v>-108</v>
      </c>
      <c r="BN2377" s="12">
        <v>-47</v>
      </c>
      <c r="BO2377" s="12">
        <v>421</v>
      </c>
      <c r="BP2377" s="12">
        <v>15</v>
      </c>
      <c r="BQ2377" s="12">
        <v>-19</v>
      </c>
      <c r="BR2377" s="12">
        <v>-141</v>
      </c>
      <c r="BS2377" s="12">
        <v>500</v>
      </c>
      <c r="BT2377" s="12">
        <v>0.33640914599280108</v>
      </c>
      <c r="BU2377" s="12">
        <v>0.53912769256518533</v>
      </c>
      <c r="BV2377" s="12">
        <v>0.56552291971214619</v>
      </c>
      <c r="BW2377" s="12">
        <v>0.47730821303058535</v>
      </c>
      <c r="BX2377" s="12">
        <v>0.62284306810423085</v>
      </c>
      <c r="BY2377" s="12">
        <v>1813</v>
      </c>
      <c r="BZ2377" s="12">
        <v>1</v>
      </c>
      <c r="CB2377" s="12">
        <v>0.17883055911224927</v>
      </c>
      <c r="CC2377" s="12">
        <v>22890</v>
      </c>
      <c r="CD2377" s="12">
        <v>22830</v>
      </c>
      <c r="CE2377" s="12">
        <v>2.764692867868928</v>
      </c>
      <c r="CH2377" s="22">
        <v>43080</v>
      </c>
      <c r="CI2377">
        <v>1921</v>
      </c>
      <c r="CJ2377">
        <v>1921</v>
      </c>
      <c r="CK2377">
        <v>1921</v>
      </c>
      <c r="CL2377">
        <v>1921</v>
      </c>
      <c r="CM2377" s="22">
        <v>43081</v>
      </c>
      <c r="CN2377">
        <v>2150</v>
      </c>
      <c r="CO2377">
        <v>2321</v>
      </c>
      <c r="CP2377">
        <v>2010</v>
      </c>
      <c r="CQ2377">
        <v>2100</v>
      </c>
      <c r="CR2377" s="22">
        <v>43082</v>
      </c>
      <c r="CS2377">
        <v>2000</v>
      </c>
      <c r="CT2377">
        <v>2600</v>
      </c>
      <c r="CU2377">
        <v>1972</v>
      </c>
      <c r="CV2377">
        <v>2177</v>
      </c>
    </row>
    <row r="2378" spans="1:100">
      <c r="A2378" s="22">
        <v>43080</v>
      </c>
      <c r="B2378">
        <v>113</v>
      </c>
      <c r="C2378">
        <v>129</v>
      </c>
      <c r="D2378">
        <v>112</v>
      </c>
      <c r="E2378">
        <v>128</v>
      </c>
      <c r="F2378" s="23">
        <f t="shared" si="230"/>
        <v>0.13274336283185839</v>
      </c>
      <c r="G2378" s="22">
        <v>43081</v>
      </c>
      <c r="H2378">
        <v>125</v>
      </c>
      <c r="I2378">
        <v>131</v>
      </c>
      <c r="J2378">
        <v>121</v>
      </c>
      <c r="K2378">
        <v>126</v>
      </c>
      <c r="L2378" s="22">
        <v>43082</v>
      </c>
      <c r="M2378">
        <v>124</v>
      </c>
      <c r="N2378" s="4">
        <v>43081</v>
      </c>
      <c r="O2378" s="3" t="s">
        <v>15</v>
      </c>
      <c r="P2378" s="3">
        <v>6494</v>
      </c>
      <c r="Q2378" s="3" t="s">
        <v>698</v>
      </c>
      <c r="R2378" s="3" t="s">
        <v>17</v>
      </c>
      <c r="S2378" s="3">
        <v>0.05</v>
      </c>
      <c r="T2378" s="3">
        <v>2</v>
      </c>
      <c r="U2378" s="3">
        <v>0</v>
      </c>
      <c r="V2378" s="3">
        <v>4500</v>
      </c>
      <c r="W2378">
        <v>125</v>
      </c>
      <c r="X2378" s="4">
        <v>43082</v>
      </c>
      <c r="Y2378">
        <v>126</v>
      </c>
      <c r="Z2378" s="10">
        <f t="shared" si="229"/>
        <v>4500</v>
      </c>
      <c r="AA2378" s="10">
        <f t="shared" si="228"/>
        <v>4500</v>
      </c>
      <c r="AB2378" t="str">
        <f t="shared" si="225"/>
        <v/>
      </c>
      <c r="AC2378">
        <f t="shared" si="226"/>
        <v>-2489670</v>
      </c>
      <c r="AD2378">
        <f t="shared" si="227"/>
        <v>8.4249084249084283E-2</v>
      </c>
      <c r="AE2378" s="15">
        <v>43082</v>
      </c>
      <c r="AF2378" s="9">
        <v>2.3375241890799536E-3</v>
      </c>
      <c r="AG2378" s="12" t="s">
        <v>960</v>
      </c>
      <c r="AH2378" s="20">
        <v>43080.972916666666</v>
      </c>
      <c r="AI2378" s="12">
        <v>136.5</v>
      </c>
      <c r="AJ2378" s="12">
        <v>8.5</v>
      </c>
      <c r="AK2378" s="12">
        <v>6.6400000000000001E-2</v>
      </c>
      <c r="AL2378" s="17">
        <v>16200</v>
      </c>
      <c r="AM2378" s="17">
        <v>0.49557522123893805</v>
      </c>
      <c r="AN2378" s="9"/>
      <c r="AO2378" s="9"/>
      <c r="AP2378" s="17">
        <v>0</v>
      </c>
      <c r="AQ2378" s="17">
        <v>3471</v>
      </c>
      <c r="AR2378" s="17">
        <v>0.92156862745098034</v>
      </c>
      <c r="AS2378" s="17">
        <v>0.189</v>
      </c>
      <c r="AT2378" s="17">
        <v>0.92592592592592593</v>
      </c>
      <c r="AU2378" s="12">
        <v>0.94029850746268662</v>
      </c>
      <c r="AV2378" s="12">
        <v>0</v>
      </c>
      <c r="AY2378" s="12">
        <v>30713342</v>
      </c>
      <c r="BA2378" s="12">
        <v>1</v>
      </c>
      <c r="BD2378" s="12">
        <v>0.49557522123893805</v>
      </c>
      <c r="BE2378" s="12">
        <v>0.92156862745098034</v>
      </c>
      <c r="BF2378" s="12">
        <v>0.92592592592592593</v>
      </c>
      <c r="BG2378" s="12">
        <v>0.94029850746268662</v>
      </c>
      <c r="BH2378" s="12">
        <v>2.1999999999999999E-2</v>
      </c>
      <c r="BI2378" s="12">
        <v>0.189</v>
      </c>
      <c r="BJ2378" s="12">
        <v>0</v>
      </c>
      <c r="BK2378" s="12">
        <v>0.19</v>
      </c>
      <c r="BL2378" s="12">
        <v>195</v>
      </c>
      <c r="BM2378" s="12">
        <v>59</v>
      </c>
      <c r="BN2378" s="12">
        <v>-18</v>
      </c>
      <c r="BO2378" s="12">
        <v>1561</v>
      </c>
      <c r="BP2378" s="12">
        <v>78</v>
      </c>
      <c r="BQ2378" s="12">
        <v>-6</v>
      </c>
      <c r="BR2378" s="12">
        <v>74</v>
      </c>
      <c r="BS2378" s="12">
        <v>1325</v>
      </c>
      <c r="BT2378" s="12">
        <v>0.33370622235311131</v>
      </c>
      <c r="BU2378" s="12">
        <v>0.62463691175736602</v>
      </c>
      <c r="BV2378" s="12">
        <v>0.65871798956665939</v>
      </c>
      <c r="BW2378" s="12">
        <v>0.68810816940447084</v>
      </c>
      <c r="BX2378" s="12">
        <v>0.5961235872152113</v>
      </c>
      <c r="BY2378" s="12">
        <v>1813</v>
      </c>
      <c r="BZ2378" s="12">
        <v>1</v>
      </c>
      <c r="CB2378" s="12">
        <v>0.17883055911224927</v>
      </c>
      <c r="CC2378" s="12">
        <v>22890</v>
      </c>
      <c r="CD2378" s="12">
        <v>22830</v>
      </c>
      <c r="CE2378" s="12">
        <v>2.7711998648277607</v>
      </c>
      <c r="CH2378" s="22">
        <v>43080</v>
      </c>
      <c r="CI2378">
        <v>113</v>
      </c>
      <c r="CJ2378">
        <v>129</v>
      </c>
      <c r="CK2378">
        <v>112</v>
      </c>
      <c r="CL2378">
        <v>128</v>
      </c>
      <c r="CM2378" s="22">
        <v>43081</v>
      </c>
      <c r="CN2378">
        <v>125</v>
      </c>
      <c r="CO2378">
        <v>131</v>
      </c>
      <c r="CP2378">
        <v>121</v>
      </c>
      <c r="CQ2378">
        <v>126</v>
      </c>
      <c r="CR2378" s="22">
        <v>43082</v>
      </c>
      <c r="CS2378">
        <v>124</v>
      </c>
      <c r="CT2378">
        <v>124</v>
      </c>
      <c r="CU2378">
        <v>113</v>
      </c>
      <c r="CV2378">
        <v>115</v>
      </c>
    </row>
    <row r="2379" spans="1:100">
      <c r="A2379" s="22">
        <v>43080</v>
      </c>
      <c r="B2379">
        <v>233</v>
      </c>
      <c r="C2379">
        <v>248</v>
      </c>
      <c r="D2379">
        <v>233</v>
      </c>
      <c r="E2379">
        <v>248</v>
      </c>
      <c r="F2379" s="23">
        <f t="shared" si="230"/>
        <v>6.4377682403433445E-2</v>
      </c>
      <c r="G2379" s="22">
        <v>43081</v>
      </c>
      <c r="H2379">
        <v>288</v>
      </c>
      <c r="I2379">
        <v>320</v>
      </c>
      <c r="J2379">
        <v>285</v>
      </c>
      <c r="K2379">
        <v>291</v>
      </c>
      <c r="L2379" s="22">
        <v>43082</v>
      </c>
      <c r="M2379">
        <v>289</v>
      </c>
      <c r="N2379" s="4">
        <v>43081</v>
      </c>
      <c r="O2379" s="3" t="s">
        <v>15</v>
      </c>
      <c r="P2379" s="3">
        <v>1844</v>
      </c>
      <c r="Q2379" s="3" t="s">
        <v>654</v>
      </c>
      <c r="R2379" s="3" t="s">
        <v>17</v>
      </c>
      <c r="S2379" s="3">
        <v>0.05</v>
      </c>
      <c r="T2379" s="3">
        <v>2</v>
      </c>
      <c r="U2379" s="3">
        <v>0</v>
      </c>
      <c r="V2379" s="3">
        <v>2100</v>
      </c>
      <c r="W2379">
        <v>288</v>
      </c>
      <c r="X2379" s="4">
        <v>43082</v>
      </c>
      <c r="Y2379">
        <v>291</v>
      </c>
      <c r="Z2379" s="10">
        <f t="shared" si="229"/>
        <v>6300</v>
      </c>
      <c r="AA2379" s="10">
        <f t="shared" si="228"/>
        <v>6300</v>
      </c>
      <c r="AB2379" t="str">
        <f t="shared" si="225"/>
        <v/>
      </c>
      <c r="AC2379">
        <f t="shared" si="226"/>
        <v>-2489670</v>
      </c>
      <c r="AD2379">
        <f t="shared" si="227"/>
        <v>2.857142857142847E-2</v>
      </c>
      <c r="AE2379" s="15">
        <v>43082</v>
      </c>
      <c r="AF2379" s="9">
        <v>2.3375241890799536E-3</v>
      </c>
      <c r="AG2379" s="12" t="s">
        <v>954</v>
      </c>
      <c r="AH2379" s="20">
        <v>43080.99722222222</v>
      </c>
      <c r="AI2379" s="12">
        <v>280</v>
      </c>
      <c r="AJ2379" s="12">
        <v>32</v>
      </c>
      <c r="AK2379" s="12">
        <v>0.129</v>
      </c>
      <c r="AL2379" s="17">
        <v>11100</v>
      </c>
      <c r="AM2379" s="17">
        <v>0.32327586206896552</v>
      </c>
      <c r="AN2379" s="9"/>
      <c r="AO2379" s="9"/>
      <c r="AP2379" s="17">
        <v>0</v>
      </c>
      <c r="AQ2379" s="17">
        <v>3445</v>
      </c>
      <c r="AR2379" s="17">
        <v>1</v>
      </c>
      <c r="AS2379" s="17">
        <v>7.6999999999999999E-2</v>
      </c>
      <c r="AT2379" s="17">
        <v>1</v>
      </c>
      <c r="AU2379" s="12">
        <v>0.62790697674418605</v>
      </c>
      <c r="AV2379" s="12">
        <v>2.16</v>
      </c>
      <c r="AY2379" s="12">
        <v>14848429</v>
      </c>
      <c r="BA2379" s="12">
        <v>1</v>
      </c>
      <c r="BD2379" s="12">
        <v>0.32327586206896552</v>
      </c>
      <c r="BE2379" s="12">
        <v>1</v>
      </c>
      <c r="BF2379" s="12">
        <v>1</v>
      </c>
      <c r="BG2379" s="12">
        <v>0.62790697674418605</v>
      </c>
      <c r="BH2379" s="12">
        <v>0.17899999999999999</v>
      </c>
      <c r="BI2379" s="12">
        <v>7.6999999999999999E-2</v>
      </c>
      <c r="BJ2379" s="12">
        <v>0</v>
      </c>
      <c r="BK2379" s="12">
        <v>0.25</v>
      </c>
      <c r="BL2379" s="12">
        <v>-64</v>
      </c>
      <c r="BM2379" s="12">
        <v>-107</v>
      </c>
      <c r="BN2379" s="12">
        <v>153</v>
      </c>
      <c r="BO2379" s="12">
        <v>687</v>
      </c>
      <c r="BP2379" s="12">
        <v>-343</v>
      </c>
      <c r="BQ2379" s="12">
        <v>-12</v>
      </c>
      <c r="BR2379" s="12">
        <v>241</v>
      </c>
      <c r="BS2379" s="12">
        <v>706</v>
      </c>
      <c r="BT2379" s="12">
        <v>0.39231806819092369</v>
      </c>
      <c r="BU2379" s="12">
        <v>0.67010629016665879</v>
      </c>
      <c r="BV2379" s="12">
        <v>0.71539745641550312</v>
      </c>
      <c r="BW2379" s="12">
        <v>0.75344474838430597</v>
      </c>
      <c r="BX2379" s="12">
        <v>0.58042562884178728</v>
      </c>
      <c r="BY2379" s="12">
        <v>1813</v>
      </c>
      <c r="BZ2379" s="12">
        <v>1</v>
      </c>
      <c r="CB2379" s="12">
        <v>0.17883055911224927</v>
      </c>
      <c r="CC2379" s="12">
        <v>22890</v>
      </c>
      <c r="CD2379" s="12">
        <v>22830</v>
      </c>
      <c r="CE2379" s="12">
        <v>1.8077215867006831</v>
      </c>
      <c r="CH2379" s="22">
        <v>43080</v>
      </c>
      <c r="CI2379">
        <v>233</v>
      </c>
      <c r="CJ2379">
        <v>248</v>
      </c>
      <c r="CK2379">
        <v>233</v>
      </c>
      <c r="CL2379">
        <v>248</v>
      </c>
      <c r="CM2379" s="22">
        <v>43081</v>
      </c>
      <c r="CN2379">
        <v>288</v>
      </c>
      <c r="CO2379">
        <v>320</v>
      </c>
      <c r="CP2379">
        <v>285</v>
      </c>
      <c r="CQ2379">
        <v>291</v>
      </c>
      <c r="CR2379" s="22">
        <v>43082</v>
      </c>
      <c r="CS2379">
        <v>289</v>
      </c>
      <c r="CT2379">
        <v>293</v>
      </c>
      <c r="CU2379">
        <v>272</v>
      </c>
      <c r="CV2379">
        <v>293</v>
      </c>
    </row>
    <row r="2380" spans="1:100">
      <c r="A2380" s="22">
        <v>43080</v>
      </c>
      <c r="B2380">
        <v>1355</v>
      </c>
      <c r="C2380">
        <v>1356</v>
      </c>
      <c r="D2380">
        <v>1260</v>
      </c>
      <c r="E2380">
        <v>1350</v>
      </c>
      <c r="F2380" s="23">
        <f t="shared" si="230"/>
        <v>-3.6900369003689537E-3</v>
      </c>
      <c r="G2380" s="22">
        <v>43081</v>
      </c>
      <c r="H2380">
        <v>1375</v>
      </c>
      <c r="I2380">
        <v>1387</v>
      </c>
      <c r="J2380">
        <v>1240</v>
      </c>
      <c r="K2380">
        <v>1271</v>
      </c>
      <c r="L2380" s="22">
        <v>43082</v>
      </c>
      <c r="M2380">
        <v>1255</v>
      </c>
      <c r="N2380" s="4">
        <v>43081</v>
      </c>
      <c r="O2380" s="3" t="s">
        <v>15</v>
      </c>
      <c r="P2380" s="3">
        <v>6065</v>
      </c>
      <c r="Q2380" s="3" t="s">
        <v>893</v>
      </c>
      <c r="R2380" s="3" t="s">
        <v>17</v>
      </c>
      <c r="S2380" s="3">
        <v>0.05</v>
      </c>
      <c r="T2380" s="3">
        <v>2</v>
      </c>
      <c r="U2380" s="3">
        <v>0</v>
      </c>
      <c r="V2380" s="3">
        <v>200</v>
      </c>
      <c r="W2380">
        <v>1375</v>
      </c>
      <c r="X2380" s="4">
        <v>43082</v>
      </c>
      <c r="Y2380">
        <v>1271</v>
      </c>
      <c r="Z2380" s="10">
        <f t="shared" si="229"/>
        <v>-20800</v>
      </c>
      <c r="AA2380" s="10">
        <f t="shared" si="228"/>
        <v>20800</v>
      </c>
      <c r="AB2380" t="str">
        <f t="shared" si="225"/>
        <v/>
      </c>
      <c r="AC2380">
        <f t="shared" si="226"/>
        <v>-2489670</v>
      </c>
      <c r="AD2380">
        <f t="shared" si="227"/>
        <v>0.5089285714285714</v>
      </c>
      <c r="AE2380" s="15">
        <v>43082</v>
      </c>
      <c r="AF2380" s="9">
        <v>2.3375241890799536E-3</v>
      </c>
      <c r="AG2380" s="12" t="s">
        <v>962</v>
      </c>
      <c r="AH2380" s="20">
        <v>43080.996527777781</v>
      </c>
      <c r="AI2380" s="12">
        <v>2800</v>
      </c>
      <c r="AJ2380" s="12">
        <v>99</v>
      </c>
      <c r="AK2380" s="12">
        <v>3.6700000000000003E-2</v>
      </c>
      <c r="AL2380" s="17">
        <v>2900</v>
      </c>
      <c r="AM2380" s="17">
        <v>0.44539375928677566</v>
      </c>
      <c r="AN2380" s="9"/>
      <c r="AO2380" s="9"/>
      <c r="AP2380" s="17">
        <v>0</v>
      </c>
      <c r="AQ2380" s="17">
        <v>14109</v>
      </c>
      <c r="AR2380" s="17">
        <v>0.93612334801762109</v>
      </c>
      <c r="AS2380" s="17" t="s">
        <v>968</v>
      </c>
      <c r="AT2380" s="17">
        <v>0.94511041009463725</v>
      </c>
      <c r="AU2380" s="12">
        <v>0.94976905311778292</v>
      </c>
      <c r="AV2380" s="12">
        <v>0</v>
      </c>
      <c r="AY2380" s="12">
        <v>5241000</v>
      </c>
      <c r="BA2380" s="12">
        <v>0.63594470046082952</v>
      </c>
      <c r="BD2380" s="12">
        <v>0.44539375928677566</v>
      </c>
      <c r="BE2380" s="12">
        <v>0.93612334801762109</v>
      </c>
      <c r="BF2380" s="12">
        <v>0.94511041009463725</v>
      </c>
      <c r="BG2380" s="12">
        <v>0.94976905311778292</v>
      </c>
      <c r="BH2380" s="12" t="s">
        <v>968</v>
      </c>
      <c r="BI2380" s="12" t="s">
        <v>968</v>
      </c>
      <c r="BJ2380" s="12" t="s">
        <v>968</v>
      </c>
      <c r="BK2380" s="12" t="s">
        <v>968</v>
      </c>
      <c r="BL2380" s="12">
        <v>541</v>
      </c>
      <c r="BM2380" s="12">
        <v>-911</v>
      </c>
      <c r="BN2380" s="12">
        <v>16</v>
      </c>
      <c r="BO2380" s="12">
        <v>1853</v>
      </c>
      <c r="BP2380" s="12">
        <v>773</v>
      </c>
      <c r="BQ2380" s="12">
        <v>-508</v>
      </c>
      <c r="BR2380" s="12">
        <v>658</v>
      </c>
      <c r="BS2380" s="12">
        <v>2207</v>
      </c>
      <c r="BT2380" s="12">
        <v>0.29220161882532064</v>
      </c>
      <c r="BU2380" s="12">
        <v>0.71201983651802403</v>
      </c>
      <c r="BV2380" s="12">
        <v>0.74247536555354365</v>
      </c>
      <c r="BW2380" s="12">
        <v>0.7893584828393766</v>
      </c>
      <c r="BX2380" s="12">
        <v>0.61953148934563718</v>
      </c>
      <c r="BY2380" s="12">
        <v>1813</v>
      </c>
      <c r="BZ2380" s="12">
        <v>0.63594470046082952</v>
      </c>
      <c r="CB2380" s="12">
        <v>0.17883055911224927</v>
      </c>
      <c r="CC2380" s="12">
        <v>22890</v>
      </c>
      <c r="CD2380" s="12">
        <v>22830</v>
      </c>
      <c r="CE2380" s="12">
        <v>2.4905908783029003</v>
      </c>
      <c r="CH2380" s="22">
        <v>43080</v>
      </c>
      <c r="CI2380">
        <v>1355</v>
      </c>
      <c r="CJ2380">
        <v>1356</v>
      </c>
      <c r="CK2380">
        <v>1260</v>
      </c>
      <c r="CL2380">
        <v>1350</v>
      </c>
      <c r="CM2380" s="22">
        <v>43081</v>
      </c>
      <c r="CN2380">
        <v>1375</v>
      </c>
      <c r="CO2380">
        <v>1387</v>
      </c>
      <c r="CP2380">
        <v>1240</v>
      </c>
      <c r="CQ2380">
        <v>1271</v>
      </c>
      <c r="CR2380" s="22">
        <v>43082</v>
      </c>
      <c r="CS2380">
        <v>1255</v>
      </c>
      <c r="CT2380">
        <v>1260</v>
      </c>
      <c r="CU2380">
        <v>1226</v>
      </c>
      <c r="CV2380">
        <v>1253</v>
      </c>
    </row>
    <row r="2381" spans="1:100">
      <c r="A2381" s="22">
        <v>43080</v>
      </c>
      <c r="B2381">
        <v>2443</v>
      </c>
      <c r="C2381">
        <v>2515</v>
      </c>
      <c r="D2381">
        <v>2443</v>
      </c>
      <c r="E2381">
        <v>2457</v>
      </c>
      <c r="F2381" s="23">
        <f t="shared" si="230"/>
        <v>5.7306590257879542E-3</v>
      </c>
      <c r="G2381" s="22">
        <v>43081</v>
      </c>
      <c r="H2381">
        <v>2699</v>
      </c>
      <c r="I2381">
        <v>2740</v>
      </c>
      <c r="J2381">
        <v>2570</v>
      </c>
      <c r="K2381">
        <v>2600</v>
      </c>
      <c r="L2381" s="22">
        <v>43082</v>
      </c>
      <c r="M2381">
        <v>2600</v>
      </c>
      <c r="N2381" s="4">
        <v>43081</v>
      </c>
      <c r="O2381" s="3" t="s">
        <v>15</v>
      </c>
      <c r="P2381" s="3">
        <v>9960</v>
      </c>
      <c r="Q2381" s="3" t="s">
        <v>894</v>
      </c>
      <c r="R2381" s="3" t="s">
        <v>17</v>
      </c>
      <c r="S2381" s="3">
        <v>0.05</v>
      </c>
      <c r="T2381" s="3">
        <v>2</v>
      </c>
      <c r="U2381" s="3">
        <v>0</v>
      </c>
      <c r="V2381" s="3">
        <v>300</v>
      </c>
      <c r="W2381">
        <v>2699</v>
      </c>
      <c r="X2381" s="4">
        <v>43082</v>
      </c>
      <c r="Y2381">
        <v>2600</v>
      </c>
      <c r="Z2381" s="10">
        <f t="shared" si="229"/>
        <v>-29700</v>
      </c>
      <c r="AA2381" s="10">
        <f t="shared" si="228"/>
        <v>29700</v>
      </c>
      <c r="AB2381" t="str">
        <f t="shared" ref="AB2381:AB2444" si="231">IF(AND(O2381="夜間上昇",T2381=1,AF2381&gt;0),Z2381,"")</f>
        <v/>
      </c>
      <c r="AC2381">
        <f t="shared" si="226"/>
        <v>-2489670</v>
      </c>
      <c r="AD2381">
        <f t="shared" si="227"/>
        <v>1.4661654135338376E-2</v>
      </c>
      <c r="AE2381" s="15">
        <v>43082</v>
      </c>
      <c r="AF2381" s="9">
        <v>2.3375241890799536E-3</v>
      </c>
      <c r="AG2381" s="12" t="s">
        <v>954</v>
      </c>
      <c r="AH2381" s="20">
        <v>43080.989583333336</v>
      </c>
      <c r="AI2381" s="12">
        <v>2660</v>
      </c>
      <c r="AJ2381" s="12">
        <v>203</v>
      </c>
      <c r="AK2381" s="12">
        <v>8.2600000000000007E-2</v>
      </c>
      <c r="AL2381" s="17">
        <v>2900</v>
      </c>
      <c r="AM2381" s="17">
        <v>0.26552287581699346</v>
      </c>
      <c r="AN2381" s="9"/>
      <c r="AO2381" s="9"/>
      <c r="AP2381" s="17">
        <v>0</v>
      </c>
      <c r="AQ2381" s="17">
        <v>34243</v>
      </c>
      <c r="AR2381" s="17">
        <v>0.87149187592319055</v>
      </c>
      <c r="AS2381" s="17">
        <v>7.3999999999999996E-2</v>
      </c>
      <c r="AT2381" s="17">
        <v>0.91876750700280108</v>
      </c>
      <c r="AU2381" s="12">
        <v>0.94927113702623911</v>
      </c>
      <c r="AV2381" s="12">
        <v>1.84</v>
      </c>
      <c r="AY2381" s="12">
        <v>13988000</v>
      </c>
      <c r="BA2381" s="12">
        <v>1</v>
      </c>
      <c r="BD2381" s="12">
        <v>0.26552287581699346</v>
      </c>
      <c r="BE2381" s="12">
        <v>0.87149187592319055</v>
      </c>
      <c r="BF2381" s="12">
        <v>0.91876750700280108</v>
      </c>
      <c r="BG2381" s="12">
        <v>0.94927113702623911</v>
      </c>
      <c r="BH2381" s="12">
        <v>5.5E-2</v>
      </c>
      <c r="BI2381" s="12">
        <v>7.3999999999999996E-2</v>
      </c>
      <c r="BJ2381" s="12">
        <v>3.3000000000000002E-2</v>
      </c>
      <c r="BK2381" s="12">
        <v>0.53700000000000003</v>
      </c>
      <c r="BL2381" s="12">
        <v>2113</v>
      </c>
      <c r="BM2381" s="12">
        <v>238</v>
      </c>
      <c r="BN2381" s="12">
        <v>-1155</v>
      </c>
      <c r="BO2381" s="12">
        <v>4996</v>
      </c>
      <c r="BP2381" s="12">
        <v>-856</v>
      </c>
      <c r="BQ2381" s="12">
        <v>33</v>
      </c>
      <c r="BR2381" s="12">
        <v>1081</v>
      </c>
      <c r="BS2381" s="12">
        <v>3798</v>
      </c>
      <c r="BT2381" s="12">
        <v>0.39231806819092369</v>
      </c>
      <c r="BU2381" s="12">
        <v>0.67010629016665879</v>
      </c>
      <c r="BV2381" s="12">
        <v>0.71539745641550312</v>
      </c>
      <c r="BW2381" s="12">
        <v>0.75344474838430597</v>
      </c>
      <c r="BX2381" s="12">
        <v>0.58042562884178728</v>
      </c>
      <c r="BY2381" s="12">
        <v>1813</v>
      </c>
      <c r="BZ2381" s="12">
        <v>1</v>
      </c>
      <c r="CB2381" s="12">
        <v>0.17883055911224927</v>
      </c>
      <c r="CC2381" s="12">
        <v>22890</v>
      </c>
      <c r="CD2381" s="12">
        <v>22830</v>
      </c>
      <c r="CE2381" s="12">
        <v>1.4847735036735457</v>
      </c>
      <c r="CH2381" s="22">
        <v>43080</v>
      </c>
      <c r="CI2381">
        <v>2443</v>
      </c>
      <c r="CJ2381">
        <v>2515</v>
      </c>
      <c r="CK2381">
        <v>2443</v>
      </c>
      <c r="CL2381">
        <v>2457</v>
      </c>
      <c r="CM2381" s="22">
        <v>43081</v>
      </c>
      <c r="CN2381">
        <v>2699</v>
      </c>
      <c r="CO2381">
        <v>2740</v>
      </c>
      <c r="CP2381">
        <v>2570</v>
      </c>
      <c r="CQ2381">
        <v>2600</v>
      </c>
      <c r="CR2381" s="22">
        <v>43082</v>
      </c>
      <c r="CS2381">
        <v>2600</v>
      </c>
      <c r="CT2381">
        <v>2630</v>
      </c>
      <c r="CU2381">
        <v>2583</v>
      </c>
      <c r="CV2381">
        <v>2600</v>
      </c>
    </row>
    <row r="2382" spans="1:100">
      <c r="A2382" s="22">
        <v>43080</v>
      </c>
      <c r="B2382">
        <v>1961</v>
      </c>
      <c r="C2382">
        <v>2002</v>
      </c>
      <c r="D2382">
        <v>1927</v>
      </c>
      <c r="E2382">
        <v>1957</v>
      </c>
      <c r="F2382" s="23">
        <f t="shared" si="230"/>
        <v>-2.0397756246812726E-3</v>
      </c>
      <c r="G2382" s="22">
        <v>43081</v>
      </c>
      <c r="H2382">
        <v>2037</v>
      </c>
      <c r="I2382">
        <v>2048</v>
      </c>
      <c r="J2382">
        <v>1962</v>
      </c>
      <c r="K2382">
        <v>1962</v>
      </c>
      <c r="L2382" s="22">
        <v>43082</v>
      </c>
      <c r="M2382">
        <v>1922</v>
      </c>
      <c r="N2382" s="4">
        <v>43081</v>
      </c>
      <c r="O2382" s="3" t="s">
        <v>15</v>
      </c>
      <c r="P2382" s="3">
        <v>4316</v>
      </c>
      <c r="Q2382" s="3" t="s">
        <v>455</v>
      </c>
      <c r="R2382" s="3" t="s">
        <v>17</v>
      </c>
      <c r="S2382" s="3">
        <v>0.05</v>
      </c>
      <c r="T2382" s="3">
        <v>2</v>
      </c>
      <c r="U2382" s="3">
        <v>0</v>
      </c>
      <c r="V2382" s="3">
        <v>300</v>
      </c>
      <c r="W2382">
        <v>2037</v>
      </c>
      <c r="X2382" s="4">
        <v>43082</v>
      </c>
      <c r="Y2382">
        <v>1962</v>
      </c>
      <c r="Z2382" s="10">
        <f t="shared" si="229"/>
        <v>-22500</v>
      </c>
      <c r="AA2382" s="10">
        <f t="shared" si="228"/>
        <v>22500</v>
      </c>
      <c r="AB2382" t="str">
        <f t="shared" si="231"/>
        <v/>
      </c>
      <c r="AC2382">
        <f t="shared" si="226"/>
        <v>-2489670</v>
      </c>
      <c r="AD2382">
        <f t="shared" si="227"/>
        <v>7.4183976261128493E-3</v>
      </c>
      <c r="AE2382" s="15">
        <v>43082</v>
      </c>
      <c r="AF2382" s="9">
        <v>2.3375241890799536E-3</v>
      </c>
      <c r="AG2382" s="12" t="s">
        <v>960</v>
      </c>
      <c r="AH2382" s="20">
        <v>43080.986111111109</v>
      </c>
      <c r="AI2382" s="12">
        <v>2022</v>
      </c>
      <c r="AJ2382" s="12">
        <v>65</v>
      </c>
      <c r="AK2382" s="12">
        <v>3.32E-2</v>
      </c>
      <c r="AL2382" s="17">
        <v>2900</v>
      </c>
      <c r="AM2382" s="17">
        <v>0.96211728074727554</v>
      </c>
      <c r="AN2382" s="9"/>
      <c r="AO2382" s="9"/>
      <c r="AP2382" s="17">
        <v>232.38</v>
      </c>
      <c r="AQ2382" s="17">
        <v>6207</v>
      </c>
      <c r="AR2382" s="17">
        <v>0.59226565783942831</v>
      </c>
      <c r="AS2382" s="17">
        <v>0.46800000000000003</v>
      </c>
      <c r="AT2382" s="17">
        <v>0.5978441127694859</v>
      </c>
      <c r="AU2382" s="12">
        <v>0.60359624029423786</v>
      </c>
      <c r="AV2382" s="12">
        <v>0</v>
      </c>
      <c r="AY2382" s="12">
        <v>3221200</v>
      </c>
      <c r="BA2382" s="12">
        <v>0.16293643688451209</v>
      </c>
      <c r="BD2382" s="12">
        <v>0.96211728074727554</v>
      </c>
      <c r="BE2382" s="12">
        <v>0.59226565783942831</v>
      </c>
      <c r="BF2382" s="12">
        <v>0.5978441127694859</v>
      </c>
      <c r="BG2382" s="12">
        <v>0.60359624029423786</v>
      </c>
      <c r="BH2382" s="12">
        <v>7.0000000000000001E-3</v>
      </c>
      <c r="BI2382" s="12">
        <v>0.46800000000000003</v>
      </c>
      <c r="BJ2382" s="12">
        <v>0</v>
      </c>
      <c r="BK2382" s="12">
        <v>0.247</v>
      </c>
      <c r="BL2382" s="12">
        <v>-31</v>
      </c>
      <c r="BM2382" s="12">
        <v>36</v>
      </c>
      <c r="BN2382" s="12" t="s">
        <v>964</v>
      </c>
      <c r="BO2382" s="12">
        <v>241</v>
      </c>
      <c r="BP2382" s="12">
        <v>-55</v>
      </c>
      <c r="BQ2382" s="12">
        <v>-1</v>
      </c>
      <c r="BR2382" s="12" t="s">
        <v>961</v>
      </c>
      <c r="BS2382" s="12">
        <v>236</v>
      </c>
      <c r="BT2382" s="12">
        <v>0.33640914599280108</v>
      </c>
      <c r="BU2382" s="12">
        <v>0.53912769256518533</v>
      </c>
      <c r="BV2382" s="12">
        <v>0.56552291971214619</v>
      </c>
      <c r="BW2382" s="12">
        <v>0.47730821303058535</v>
      </c>
      <c r="BX2382" s="12">
        <v>0.62284306810423085</v>
      </c>
      <c r="BY2382" s="12">
        <v>1813</v>
      </c>
      <c r="BZ2382" s="12">
        <v>0.16293643688451209</v>
      </c>
      <c r="CB2382" s="12">
        <v>0.17883055911224927</v>
      </c>
      <c r="CC2382" s="12">
        <v>22890</v>
      </c>
      <c r="CD2382" s="12">
        <v>22830</v>
      </c>
      <c r="CE2382" s="12">
        <v>5.3800496152526645</v>
      </c>
      <c r="CH2382" s="22">
        <v>43080</v>
      </c>
      <c r="CI2382">
        <v>1961</v>
      </c>
      <c r="CJ2382">
        <v>2002</v>
      </c>
      <c r="CK2382">
        <v>1927</v>
      </c>
      <c r="CL2382">
        <v>1957</v>
      </c>
      <c r="CM2382" s="22">
        <v>43081</v>
      </c>
      <c r="CN2382">
        <v>2037</v>
      </c>
      <c r="CO2382">
        <v>2048</v>
      </c>
      <c r="CP2382">
        <v>1962</v>
      </c>
      <c r="CQ2382">
        <v>1962</v>
      </c>
      <c r="CR2382" s="22">
        <v>43082</v>
      </c>
      <c r="CS2382">
        <v>1922</v>
      </c>
      <c r="CT2382">
        <v>1953</v>
      </c>
      <c r="CU2382">
        <v>1911</v>
      </c>
      <c r="CV2382">
        <v>1929</v>
      </c>
    </row>
    <row r="2383" spans="1:100">
      <c r="A2383" s="22">
        <v>43080</v>
      </c>
      <c r="B2383">
        <v>2290</v>
      </c>
      <c r="C2383">
        <v>2296</v>
      </c>
      <c r="D2383">
        <v>2264</v>
      </c>
      <c r="E2383">
        <v>2289</v>
      </c>
      <c r="F2383" s="23">
        <f t="shared" si="230"/>
        <v>-4.3668122270745791E-4</v>
      </c>
      <c r="G2383" s="22">
        <v>43081</v>
      </c>
      <c r="H2383">
        <v>2409</v>
      </c>
      <c r="I2383">
        <v>2474</v>
      </c>
      <c r="J2383">
        <v>2350</v>
      </c>
      <c r="K2383">
        <v>2387</v>
      </c>
      <c r="L2383" s="22">
        <v>43082</v>
      </c>
      <c r="M2383">
        <v>2390</v>
      </c>
      <c r="N2383" s="4">
        <v>43081</v>
      </c>
      <c r="O2383" s="3" t="s">
        <v>15</v>
      </c>
      <c r="P2383" s="3">
        <v>8909</v>
      </c>
      <c r="Q2383" s="3" t="s">
        <v>895</v>
      </c>
      <c r="R2383" s="3" t="s">
        <v>17</v>
      </c>
      <c r="S2383" s="3">
        <v>0.05</v>
      </c>
      <c r="T2383" s="3">
        <v>1</v>
      </c>
      <c r="U2383" s="3">
        <v>0</v>
      </c>
      <c r="V2383" s="3">
        <v>300</v>
      </c>
      <c r="W2383">
        <v>2409</v>
      </c>
      <c r="X2383" s="4">
        <v>43082</v>
      </c>
      <c r="Y2383">
        <v>2387</v>
      </c>
      <c r="Z2383" s="10">
        <f t="shared" si="229"/>
        <v>-6600</v>
      </c>
      <c r="AA2383" s="10">
        <f t="shared" si="228"/>
        <v>6600</v>
      </c>
      <c r="AB2383">
        <f t="shared" si="231"/>
        <v>-6600</v>
      </c>
      <c r="AC2383">
        <f t="shared" si="226"/>
        <v>-2496270</v>
      </c>
      <c r="AD2383">
        <f t="shared" si="227"/>
        <v>2.4844720496894901E-3</v>
      </c>
      <c r="AE2383" s="15">
        <v>43082</v>
      </c>
      <c r="AF2383" s="9">
        <v>2.3375241890799536E-3</v>
      </c>
      <c r="AG2383" s="12" t="s">
        <v>960</v>
      </c>
      <c r="AH2383" s="20">
        <v>43080.972222222219</v>
      </c>
      <c r="AI2383" s="12">
        <v>2415</v>
      </c>
      <c r="AJ2383" s="12">
        <v>126</v>
      </c>
      <c r="AK2383" s="12">
        <v>5.5E-2</v>
      </c>
      <c r="AL2383" s="17">
        <v>2300</v>
      </c>
      <c r="AM2383" s="17">
        <v>0.27975406236275802</v>
      </c>
      <c r="AN2383" s="9"/>
      <c r="AO2383" s="9"/>
      <c r="AP2383" s="17">
        <v>37.6</v>
      </c>
      <c r="AQ2383" s="17">
        <v>40942</v>
      </c>
      <c r="AR2383" s="17">
        <v>0.23773006134969324</v>
      </c>
      <c r="AS2383" s="17">
        <v>0.159</v>
      </c>
      <c r="AT2383" s="17">
        <v>0.43650793650793651</v>
      </c>
      <c r="AU2383" s="12">
        <v>0.46395193591455275</v>
      </c>
      <c r="AV2383" s="12">
        <v>1.98</v>
      </c>
      <c r="AY2383" s="12">
        <v>17980600</v>
      </c>
      <c r="BA2383" s="12">
        <v>0.39010989010989011</v>
      </c>
      <c r="BD2383" s="12">
        <v>0.27975406236275802</v>
      </c>
      <c r="BE2383" s="12">
        <v>0.23773006134969324</v>
      </c>
      <c r="BF2383" s="12">
        <v>0.43650793650793651</v>
      </c>
      <c r="BG2383" s="12">
        <v>0.46395193591455275</v>
      </c>
      <c r="BH2383" s="12">
        <v>4.7E-2</v>
      </c>
      <c r="BI2383" s="12">
        <v>0.159</v>
      </c>
      <c r="BJ2383" s="12">
        <v>0</v>
      </c>
      <c r="BK2383" s="12">
        <v>0.52200000000000002</v>
      </c>
      <c r="BL2383" s="12">
        <v>3745</v>
      </c>
      <c r="BM2383" s="12">
        <v>-2348</v>
      </c>
      <c r="BN2383" s="12">
        <v>-77</v>
      </c>
      <c r="BO2383" s="12">
        <v>3529</v>
      </c>
      <c r="BP2383" s="12">
        <v>-261</v>
      </c>
      <c r="BQ2383" s="12">
        <v>66</v>
      </c>
      <c r="BR2383" s="12">
        <v>947</v>
      </c>
      <c r="BS2383" s="12">
        <v>2204</v>
      </c>
      <c r="BT2383" s="12">
        <v>0.33370622235311131</v>
      </c>
      <c r="BU2383" s="12">
        <v>0.62463691175736602</v>
      </c>
      <c r="BV2383" s="12">
        <v>0.65871798956665939</v>
      </c>
      <c r="BW2383" s="12">
        <v>0.68810816940447084</v>
      </c>
      <c r="BX2383" s="12">
        <v>0.5961235872152113</v>
      </c>
      <c r="BY2383" s="12">
        <v>1813</v>
      </c>
      <c r="BZ2383" s="12">
        <v>0.39010989010989011</v>
      </c>
      <c r="CB2383" s="12">
        <v>0.17883055911224927</v>
      </c>
      <c r="CC2383" s="12">
        <v>22890</v>
      </c>
      <c r="CD2383" s="12">
        <v>22830</v>
      </c>
      <c r="CE2383" s="12">
        <v>1.5643526685344677</v>
      </c>
      <c r="CH2383" s="22">
        <v>43080</v>
      </c>
      <c r="CI2383">
        <v>2290</v>
      </c>
      <c r="CJ2383">
        <v>2296</v>
      </c>
      <c r="CK2383">
        <v>2264</v>
      </c>
      <c r="CL2383">
        <v>2289</v>
      </c>
      <c r="CM2383" s="22">
        <v>43081</v>
      </c>
      <c r="CN2383">
        <v>2409</v>
      </c>
      <c r="CO2383">
        <v>2474</v>
      </c>
      <c r="CP2383">
        <v>2350</v>
      </c>
      <c r="CQ2383">
        <v>2387</v>
      </c>
      <c r="CR2383" s="22">
        <v>43082</v>
      </c>
      <c r="CS2383">
        <v>2390</v>
      </c>
      <c r="CT2383">
        <v>2401</v>
      </c>
      <c r="CU2383">
        <v>2361</v>
      </c>
      <c r="CV2383">
        <v>2364</v>
      </c>
    </row>
    <row r="2384" spans="1:100">
      <c r="F2384" s="23" t="str">
        <f t="shared" si="230"/>
        <v/>
      </c>
      <c r="N2384" s="4">
        <v>43082</v>
      </c>
      <c r="O2384" s="3" t="s">
        <v>15</v>
      </c>
      <c r="P2384" s="3">
        <v>3475</v>
      </c>
      <c r="Q2384" s="3" t="s">
        <v>129</v>
      </c>
      <c r="R2384" s="3" t="s">
        <v>17</v>
      </c>
      <c r="S2384" s="3">
        <v>0.05</v>
      </c>
      <c r="T2384" s="3">
        <v>2</v>
      </c>
      <c r="U2384" s="3">
        <v>0</v>
      </c>
      <c r="V2384" s="3">
        <v>400</v>
      </c>
      <c r="X2384" s="4">
        <v>43083</v>
      </c>
      <c r="Z2384" s="10">
        <f t="shared" si="229"/>
        <v>0</v>
      </c>
      <c r="AA2384" s="10">
        <f t="shared" si="228"/>
        <v>0</v>
      </c>
      <c r="AB2384" t="str">
        <f t="shared" si="231"/>
        <v/>
      </c>
      <c r="AC2384">
        <f t="shared" si="226"/>
        <v>-2496270</v>
      </c>
      <c r="AD2384">
        <f t="shared" si="227"/>
        <v>1</v>
      </c>
      <c r="AE2384" s="15">
        <v>43083</v>
      </c>
      <c r="AF2384" s="9">
        <v>4.8704114609881E-3</v>
      </c>
      <c r="AG2384" s="12" t="s">
        <v>954</v>
      </c>
      <c r="AH2384" s="20">
        <v>43081.992361111108</v>
      </c>
      <c r="AI2384" s="12">
        <v>1420</v>
      </c>
      <c r="AJ2384" s="12">
        <v>88</v>
      </c>
      <c r="AK2384" s="12">
        <v>6.6100000000000006E-2</v>
      </c>
      <c r="AL2384" s="17">
        <v>53800</v>
      </c>
      <c r="AM2384" s="17">
        <v>0.37859608745684697</v>
      </c>
      <c r="AN2384" s="9"/>
      <c r="AO2384" s="9"/>
      <c r="AP2384" s="17">
        <v>0</v>
      </c>
      <c r="AQ2384" s="17">
        <v>6126</v>
      </c>
      <c r="AR2384" s="17">
        <v>1</v>
      </c>
      <c r="AS2384" s="17">
        <v>1.7000000000000001E-2</v>
      </c>
      <c r="AT2384" s="17">
        <v>1</v>
      </c>
      <c r="AU2384" s="12">
        <v>1</v>
      </c>
      <c r="AV2384" s="12">
        <v>1.98</v>
      </c>
      <c r="AY2384" s="12">
        <v>6071200</v>
      </c>
      <c r="BA2384" s="12">
        <v>1</v>
      </c>
      <c r="BD2384" s="12">
        <v>0.37859608745684697</v>
      </c>
      <c r="BE2384" s="12">
        <v>1</v>
      </c>
      <c r="BF2384" s="12">
        <v>1</v>
      </c>
      <c r="BG2384" s="12">
        <v>1</v>
      </c>
      <c r="BH2384" s="12">
        <v>0</v>
      </c>
      <c r="BI2384" s="12">
        <v>1.7000000000000001E-2</v>
      </c>
      <c r="BJ2384" s="12">
        <v>0</v>
      </c>
      <c r="BK2384" s="12">
        <v>0.98</v>
      </c>
      <c r="BL2384" s="12">
        <v>680</v>
      </c>
      <c r="BM2384" s="12">
        <v>-16</v>
      </c>
      <c r="BN2384" s="12">
        <v>-850</v>
      </c>
      <c r="BO2384" s="12">
        <v>1392</v>
      </c>
      <c r="BP2384" s="12">
        <v>-821</v>
      </c>
      <c r="BQ2384" s="12">
        <v>-34</v>
      </c>
      <c r="BR2384" s="12">
        <v>1295</v>
      </c>
      <c r="BS2384" s="12">
        <v>1580</v>
      </c>
      <c r="BT2384" s="12">
        <v>0.39231806819092369</v>
      </c>
      <c r="BU2384" s="12">
        <v>0.67010629016665879</v>
      </c>
      <c r="BV2384" s="12">
        <v>0.71539745641550312</v>
      </c>
      <c r="BW2384" s="12">
        <v>0.75344474838430597</v>
      </c>
      <c r="BX2384" s="12">
        <v>0.5725318728014821</v>
      </c>
      <c r="BY2384" s="12">
        <v>1810</v>
      </c>
      <c r="BZ2384" s="12">
        <v>1</v>
      </c>
      <c r="CB2384" s="12">
        <v>0.17883055911224927</v>
      </c>
      <c r="CC2384" s="12">
        <v>22830</v>
      </c>
      <c r="CD2384" s="12">
        <v>22730</v>
      </c>
      <c r="CE2384" s="12">
        <v>2.1170659496691941</v>
      </c>
    </row>
    <row r="2385" spans="1:100">
      <c r="A2385" s="22">
        <v>43081</v>
      </c>
      <c r="B2385">
        <v>967</v>
      </c>
      <c r="C2385">
        <v>967</v>
      </c>
      <c r="D2385">
        <v>967</v>
      </c>
      <c r="E2385">
        <v>967</v>
      </c>
      <c r="F2385" s="23">
        <f t="shared" si="230"/>
        <v>0</v>
      </c>
      <c r="G2385" s="22">
        <v>43082</v>
      </c>
      <c r="H2385">
        <v>1033</v>
      </c>
      <c r="I2385">
        <v>1073</v>
      </c>
      <c r="J2385">
        <v>932</v>
      </c>
      <c r="K2385">
        <v>960</v>
      </c>
      <c r="L2385" s="22">
        <v>43083</v>
      </c>
      <c r="M2385">
        <v>935</v>
      </c>
      <c r="N2385" s="4">
        <v>43082</v>
      </c>
      <c r="O2385" s="3" t="s">
        <v>15</v>
      </c>
      <c r="P2385" s="3">
        <v>6719</v>
      </c>
      <c r="Q2385" s="3" t="s">
        <v>158</v>
      </c>
      <c r="R2385" s="3" t="s">
        <v>17</v>
      </c>
      <c r="S2385" s="3">
        <v>0.05</v>
      </c>
      <c r="T2385" s="3">
        <v>2</v>
      </c>
      <c r="U2385" s="3">
        <v>0</v>
      </c>
      <c r="V2385" s="3">
        <v>600</v>
      </c>
      <c r="W2385">
        <v>1033</v>
      </c>
      <c r="X2385" s="4">
        <v>43083</v>
      </c>
      <c r="Y2385">
        <v>960</v>
      </c>
      <c r="Z2385" s="10">
        <f t="shared" si="229"/>
        <v>-43800</v>
      </c>
      <c r="AA2385" s="10">
        <f t="shared" si="228"/>
        <v>43800</v>
      </c>
      <c r="AB2385" t="str">
        <f t="shared" si="231"/>
        <v/>
      </c>
      <c r="AC2385">
        <f t="shared" si="226"/>
        <v>-2496270</v>
      </c>
      <c r="AD2385">
        <f t="shared" si="227"/>
        <v>2.5471698113207597E-2</v>
      </c>
      <c r="AE2385" s="15">
        <v>43083</v>
      </c>
      <c r="AF2385" s="9">
        <v>4.8704114609881E-3</v>
      </c>
      <c r="AG2385" s="12" t="s">
        <v>954</v>
      </c>
      <c r="AH2385" s="20">
        <v>43081.998611111114</v>
      </c>
      <c r="AI2385" s="12">
        <v>1060</v>
      </c>
      <c r="AJ2385" s="12">
        <v>93</v>
      </c>
      <c r="AK2385" s="12">
        <v>9.6199999999999994E-2</v>
      </c>
      <c r="AL2385" s="17">
        <v>41800</v>
      </c>
      <c r="AM2385" s="17">
        <v>0.54177215189873418</v>
      </c>
      <c r="AN2385" s="9"/>
      <c r="AO2385" s="9"/>
      <c r="AP2385" s="17">
        <v>0</v>
      </c>
      <c r="AQ2385" s="17">
        <v>11557</v>
      </c>
      <c r="AR2385" s="17">
        <v>0.51879699248120303</v>
      </c>
      <c r="AS2385" s="17">
        <v>0.192</v>
      </c>
      <c r="AT2385" s="17">
        <v>0.5606407322654462</v>
      </c>
      <c r="AU2385" s="12">
        <v>0.58215451577801958</v>
      </c>
      <c r="AV2385" s="12">
        <v>0</v>
      </c>
      <c r="AY2385" s="12">
        <v>14629626</v>
      </c>
      <c r="BA2385" s="12">
        <v>0.96132596685082872</v>
      </c>
      <c r="BD2385" s="12">
        <v>0.54177215189873418</v>
      </c>
      <c r="BE2385" s="12">
        <v>0.51879699248120303</v>
      </c>
      <c r="BF2385" s="12">
        <v>0.5606407322654462</v>
      </c>
      <c r="BG2385" s="12">
        <v>0.58215451577801958</v>
      </c>
      <c r="BH2385" s="12">
        <v>2E-3</v>
      </c>
      <c r="BI2385" s="12">
        <v>0.192</v>
      </c>
      <c r="BJ2385" s="12" t="s">
        <v>968</v>
      </c>
      <c r="BK2385" s="12">
        <v>0.67100000000000004</v>
      </c>
      <c r="BL2385" s="12">
        <v>-47</v>
      </c>
      <c r="BM2385" s="12">
        <v>-853</v>
      </c>
      <c r="BN2385" s="12">
        <v>466</v>
      </c>
      <c r="BO2385" s="12">
        <v>1222</v>
      </c>
      <c r="BP2385" s="12">
        <v>2030</v>
      </c>
      <c r="BQ2385" s="12">
        <v>-1199</v>
      </c>
      <c r="BR2385" s="12">
        <v>-369</v>
      </c>
      <c r="BS2385" s="12">
        <v>1490</v>
      </c>
      <c r="BT2385" s="12">
        <v>0.39231806819092369</v>
      </c>
      <c r="BU2385" s="12">
        <v>0.67010629016665879</v>
      </c>
      <c r="BV2385" s="12">
        <v>0.71539745641550312</v>
      </c>
      <c r="BW2385" s="12">
        <v>0.75344474838430597</v>
      </c>
      <c r="BX2385" s="12">
        <v>0.5725318728014821</v>
      </c>
      <c r="BY2385" s="12">
        <v>1810</v>
      </c>
      <c r="BZ2385" s="12">
        <v>0.96132596685082872</v>
      </c>
      <c r="CB2385" s="12">
        <v>0.17883055911224927</v>
      </c>
      <c r="CC2385" s="12">
        <v>22830</v>
      </c>
      <c r="CD2385" s="12">
        <v>22730</v>
      </c>
      <c r="CE2385" s="12">
        <v>3.0295278088275275</v>
      </c>
      <c r="CH2385" s="22">
        <v>43081</v>
      </c>
      <c r="CI2385">
        <v>967</v>
      </c>
      <c r="CJ2385">
        <v>967</v>
      </c>
      <c r="CK2385">
        <v>967</v>
      </c>
      <c r="CL2385">
        <v>967</v>
      </c>
      <c r="CM2385" s="22">
        <v>43082</v>
      </c>
      <c r="CN2385">
        <v>1033</v>
      </c>
      <c r="CO2385">
        <v>1073</v>
      </c>
      <c r="CP2385">
        <v>932</v>
      </c>
      <c r="CQ2385">
        <v>960</v>
      </c>
      <c r="CR2385" s="22">
        <v>43083</v>
      </c>
      <c r="CS2385">
        <v>935</v>
      </c>
      <c r="CT2385">
        <v>983</v>
      </c>
      <c r="CU2385">
        <v>900</v>
      </c>
      <c r="CV2385">
        <v>927</v>
      </c>
    </row>
    <row r="2386" spans="1:100">
      <c r="A2386" s="22">
        <v>43081</v>
      </c>
      <c r="B2386">
        <v>2489</v>
      </c>
      <c r="C2386">
        <v>2998</v>
      </c>
      <c r="D2386">
        <v>2489</v>
      </c>
      <c r="E2386">
        <v>2998</v>
      </c>
      <c r="F2386" s="23">
        <f t="shared" si="230"/>
        <v>0.20449979911611083</v>
      </c>
      <c r="G2386" s="22">
        <v>43082</v>
      </c>
      <c r="H2386">
        <v>3215</v>
      </c>
      <c r="I2386">
        <v>3275</v>
      </c>
      <c r="J2386">
        <v>2920</v>
      </c>
      <c r="K2386">
        <v>2950</v>
      </c>
      <c r="L2386" s="22">
        <v>43083</v>
      </c>
      <c r="M2386">
        <v>2900</v>
      </c>
      <c r="N2386" s="4">
        <v>43082</v>
      </c>
      <c r="O2386" s="3" t="s">
        <v>15</v>
      </c>
      <c r="P2386" s="3">
        <v>6531</v>
      </c>
      <c r="Q2386" s="3" t="s">
        <v>896</v>
      </c>
      <c r="R2386" s="3" t="s">
        <v>17</v>
      </c>
      <c r="S2386" s="3">
        <v>0.05</v>
      </c>
      <c r="T2386" s="3">
        <v>2</v>
      </c>
      <c r="U2386" s="3">
        <v>0</v>
      </c>
      <c r="V2386" s="3">
        <v>200</v>
      </c>
      <c r="W2386">
        <v>3215</v>
      </c>
      <c r="X2386" s="4">
        <v>43083</v>
      </c>
      <c r="Y2386">
        <v>2950</v>
      </c>
      <c r="Z2386" s="10">
        <f t="shared" si="229"/>
        <v>-53000</v>
      </c>
      <c r="AA2386" s="10">
        <f t="shared" si="228"/>
        <v>53000</v>
      </c>
      <c r="AB2386" t="str">
        <f t="shared" si="231"/>
        <v/>
      </c>
      <c r="AC2386">
        <f t="shared" si="226"/>
        <v>-2496270</v>
      </c>
      <c r="AD2386">
        <f t="shared" si="227"/>
        <v>2.7156549520766848E-2</v>
      </c>
      <c r="AE2386" s="15">
        <v>43083</v>
      </c>
      <c r="AF2386" s="9">
        <v>4.8704114609881E-3</v>
      </c>
      <c r="AG2386" s="12" t="s">
        <v>957</v>
      </c>
      <c r="AH2386" s="20">
        <v>43081.99722222222</v>
      </c>
      <c r="AI2386" s="12">
        <v>3130</v>
      </c>
      <c r="AJ2386" s="12">
        <v>132</v>
      </c>
      <c r="AK2386" s="12">
        <v>4.3999999999999997E-2</v>
      </c>
      <c r="AL2386" s="17">
        <v>27700</v>
      </c>
      <c r="AM2386" s="17">
        <v>0.2048240411229735</v>
      </c>
      <c r="AN2386" s="9"/>
      <c r="AO2386" s="9"/>
      <c r="AP2386" s="17">
        <v>0</v>
      </c>
      <c r="AQ2386" s="17">
        <v>7600</v>
      </c>
      <c r="AR2386" s="17">
        <v>0.14659090909090908</v>
      </c>
      <c r="AS2386" s="17">
        <v>0.41899999999999998</v>
      </c>
      <c r="AT2386" s="17">
        <v>6.3080684596577022E-2</v>
      </c>
      <c r="AU2386" s="12">
        <v>0.46081328267904881</v>
      </c>
      <c r="AV2386" s="12">
        <v>0</v>
      </c>
      <c r="AY2386" s="12">
        <v>3004950</v>
      </c>
      <c r="BA2386" s="12">
        <v>0.91973244147157196</v>
      </c>
      <c r="BD2386" s="12">
        <v>0.2048240411229735</v>
      </c>
      <c r="BE2386" s="12">
        <v>0.14659090909090908</v>
      </c>
      <c r="BF2386" s="12">
        <v>6.3080684596577022E-2</v>
      </c>
      <c r="BG2386" s="12">
        <v>0.46081328267904881</v>
      </c>
      <c r="BH2386" s="12">
        <v>4.1000000000000002E-2</v>
      </c>
      <c r="BI2386" s="12">
        <v>0.41899999999999998</v>
      </c>
      <c r="BJ2386" s="12">
        <v>3.2000000000000001E-2</v>
      </c>
      <c r="BK2386" s="12">
        <v>0.433</v>
      </c>
      <c r="BL2386" s="12">
        <v>192</v>
      </c>
      <c r="BM2386" s="12">
        <v>-71</v>
      </c>
      <c r="BN2386" s="12">
        <v>-190</v>
      </c>
      <c r="BO2386" s="12">
        <v>615</v>
      </c>
      <c r="BP2386" s="12">
        <v>73</v>
      </c>
      <c r="BQ2386" s="12">
        <v>85</v>
      </c>
      <c r="BR2386" s="12">
        <v>21</v>
      </c>
      <c r="BS2386" s="12">
        <v>685</v>
      </c>
      <c r="BT2386" s="12">
        <v>0.35236106364554015</v>
      </c>
      <c r="BU2386" s="12">
        <v>0.44511501393337161</v>
      </c>
      <c r="BV2386" s="12">
        <v>0.46022401531832863</v>
      </c>
      <c r="BW2386" s="12">
        <v>0.47845693617349194</v>
      </c>
      <c r="BX2386" s="12">
        <v>0.49393619407345862</v>
      </c>
      <c r="BY2386" s="12">
        <v>1810</v>
      </c>
      <c r="BZ2386" s="12">
        <v>0.91973244147157196</v>
      </c>
      <c r="CB2386" s="12">
        <v>0.17883055911224927</v>
      </c>
      <c r="CC2386" s="12">
        <v>22830</v>
      </c>
      <c r="CD2386" s="12">
        <v>22730</v>
      </c>
      <c r="CE2386" s="12">
        <v>1.1453525736303745</v>
      </c>
      <c r="CH2386" s="22">
        <v>43081</v>
      </c>
      <c r="CI2386">
        <v>2489</v>
      </c>
      <c r="CJ2386">
        <v>2998</v>
      </c>
      <c r="CK2386">
        <v>2489</v>
      </c>
      <c r="CL2386">
        <v>2998</v>
      </c>
      <c r="CM2386" s="22">
        <v>43082</v>
      </c>
      <c r="CN2386">
        <v>3215</v>
      </c>
      <c r="CO2386">
        <v>3275</v>
      </c>
      <c r="CP2386">
        <v>2920</v>
      </c>
      <c r="CQ2386">
        <v>2950</v>
      </c>
      <c r="CR2386" s="22">
        <v>43083</v>
      </c>
      <c r="CS2386">
        <v>2900</v>
      </c>
      <c r="CT2386">
        <v>2989</v>
      </c>
      <c r="CU2386">
        <v>2805</v>
      </c>
      <c r="CV2386">
        <v>2820</v>
      </c>
    </row>
    <row r="2387" spans="1:100">
      <c r="A2387" s="22">
        <v>43081</v>
      </c>
      <c r="B2387">
        <v>639</v>
      </c>
      <c r="C2387">
        <v>639</v>
      </c>
      <c r="D2387">
        <v>639</v>
      </c>
      <c r="E2387">
        <v>639</v>
      </c>
      <c r="F2387" s="23">
        <f t="shared" si="230"/>
        <v>0</v>
      </c>
      <c r="G2387" s="22">
        <v>43082</v>
      </c>
      <c r="H2387">
        <v>820</v>
      </c>
      <c r="I2387">
        <v>825</v>
      </c>
      <c r="J2387">
        <v>608</v>
      </c>
      <c r="K2387">
        <v>616</v>
      </c>
      <c r="L2387" s="22">
        <v>43083</v>
      </c>
      <c r="M2387">
        <v>646</v>
      </c>
      <c r="N2387" s="4">
        <v>43082</v>
      </c>
      <c r="O2387" s="3" t="s">
        <v>15</v>
      </c>
      <c r="P2387" s="3">
        <v>9992</v>
      </c>
      <c r="Q2387" s="3" t="s">
        <v>889</v>
      </c>
      <c r="R2387" s="3" t="s">
        <v>17</v>
      </c>
      <c r="S2387" s="3">
        <v>0.05</v>
      </c>
      <c r="T2387" s="3">
        <v>2</v>
      </c>
      <c r="U2387" s="3">
        <v>0</v>
      </c>
      <c r="V2387" s="3">
        <v>1000</v>
      </c>
      <c r="W2387">
        <v>820</v>
      </c>
      <c r="X2387" s="4">
        <v>43083</v>
      </c>
      <c r="Y2387">
        <v>616</v>
      </c>
      <c r="Z2387" s="10">
        <f t="shared" si="229"/>
        <v>-204000</v>
      </c>
      <c r="AA2387" s="10">
        <f t="shared" si="228"/>
        <v>204000</v>
      </c>
      <c r="AB2387" t="str">
        <f t="shared" si="231"/>
        <v/>
      </c>
      <c r="AC2387">
        <f t="shared" si="226"/>
        <v>-2496270</v>
      </c>
      <c r="AD2387">
        <f t="shared" si="227"/>
        <v>2.7697706479508755E-2</v>
      </c>
      <c r="AE2387" s="15">
        <v>43083</v>
      </c>
      <c r="AF2387" s="9">
        <v>4.8704114609881E-3</v>
      </c>
      <c r="AG2387" s="12" t="s">
        <v>960</v>
      </c>
      <c r="AH2387" s="20">
        <v>43081.997916666667</v>
      </c>
      <c r="AI2387" s="12">
        <v>797.9</v>
      </c>
      <c r="AJ2387" s="12">
        <v>158.9</v>
      </c>
      <c r="AK2387" s="12">
        <v>0.2487</v>
      </c>
      <c r="AL2387" s="17">
        <v>24000</v>
      </c>
      <c r="AM2387" s="17">
        <v>0.26579520697167758</v>
      </c>
      <c r="AN2387" s="9"/>
      <c r="AO2387" s="9"/>
      <c r="AP2387" s="17">
        <v>0</v>
      </c>
      <c r="AQ2387" s="17">
        <v>3071</v>
      </c>
      <c r="AR2387" s="17">
        <v>1</v>
      </c>
      <c r="AS2387" s="17">
        <v>0.30199999999999999</v>
      </c>
      <c r="AT2387" s="17">
        <v>1</v>
      </c>
      <c r="AU2387" s="12">
        <v>1</v>
      </c>
      <c r="AV2387" s="12">
        <v>0.65</v>
      </c>
      <c r="AY2387" s="12">
        <v>6691300</v>
      </c>
      <c r="BA2387" s="12">
        <v>0.91449814126394047</v>
      </c>
      <c r="BD2387" s="12">
        <v>0.26579520697167758</v>
      </c>
      <c r="BE2387" s="12">
        <v>1</v>
      </c>
      <c r="BF2387" s="12">
        <v>1</v>
      </c>
      <c r="BG2387" s="12">
        <v>1</v>
      </c>
      <c r="BH2387" s="12">
        <v>3.0000000000000001E-3</v>
      </c>
      <c r="BI2387" s="12">
        <v>0.30199999999999999</v>
      </c>
      <c r="BJ2387" s="12">
        <v>2.1000000000000001E-2</v>
      </c>
      <c r="BK2387" s="12">
        <v>0.628</v>
      </c>
      <c r="BL2387" s="12">
        <v>125</v>
      </c>
      <c r="BM2387" s="12">
        <v>61</v>
      </c>
      <c r="BN2387" s="12">
        <v>-152</v>
      </c>
      <c r="BO2387" s="12">
        <v>697</v>
      </c>
      <c r="BP2387" s="12">
        <v>-105</v>
      </c>
      <c r="BQ2387" s="12">
        <v>-229</v>
      </c>
      <c r="BR2387" s="12">
        <v>-96</v>
      </c>
      <c r="BS2387" s="12">
        <v>663</v>
      </c>
      <c r="BT2387" s="12">
        <v>0.33370622235311131</v>
      </c>
      <c r="BU2387" s="12">
        <v>0.62463691175736602</v>
      </c>
      <c r="BV2387" s="12">
        <v>0.65871798956665939</v>
      </c>
      <c r="BW2387" s="12">
        <v>0.68810816940447084</v>
      </c>
      <c r="BX2387" s="12">
        <v>0.59035230192311616</v>
      </c>
      <c r="BY2387" s="12">
        <v>1810</v>
      </c>
      <c r="BZ2387" s="12">
        <v>0.91449814126394047</v>
      </c>
      <c r="CB2387" s="12">
        <v>0.17883055911224927</v>
      </c>
      <c r="CC2387" s="12">
        <v>22830</v>
      </c>
      <c r="CD2387" s="12">
        <v>22730</v>
      </c>
      <c r="CE2387" s="12">
        <v>1.4862963482926981</v>
      </c>
      <c r="CH2387" s="22">
        <v>43081</v>
      </c>
      <c r="CI2387">
        <v>639</v>
      </c>
      <c r="CJ2387">
        <v>639</v>
      </c>
      <c r="CK2387">
        <v>639</v>
      </c>
      <c r="CL2387">
        <v>639</v>
      </c>
      <c r="CM2387" s="22">
        <v>43082</v>
      </c>
      <c r="CN2387">
        <v>820</v>
      </c>
      <c r="CO2387">
        <v>825</v>
      </c>
      <c r="CP2387">
        <v>608</v>
      </c>
      <c r="CQ2387">
        <v>616</v>
      </c>
      <c r="CR2387" s="22">
        <v>43083</v>
      </c>
      <c r="CS2387">
        <v>646</v>
      </c>
      <c r="CT2387">
        <v>683</v>
      </c>
      <c r="CU2387">
        <v>570</v>
      </c>
      <c r="CV2387">
        <v>570</v>
      </c>
    </row>
    <row r="2388" spans="1:100">
      <c r="A2388" s="22">
        <v>43081</v>
      </c>
      <c r="B2388">
        <v>15</v>
      </c>
      <c r="C2388">
        <v>15</v>
      </c>
      <c r="D2388">
        <v>14</v>
      </c>
      <c r="E2388">
        <v>15</v>
      </c>
      <c r="F2388" s="23">
        <f t="shared" si="230"/>
        <v>0</v>
      </c>
      <c r="G2388" s="22">
        <v>43082</v>
      </c>
      <c r="H2388">
        <v>14</v>
      </c>
      <c r="I2388">
        <v>15</v>
      </c>
      <c r="J2388">
        <v>14</v>
      </c>
      <c r="K2388">
        <v>14</v>
      </c>
      <c r="L2388" s="22">
        <v>43083</v>
      </c>
      <c r="M2388">
        <v>15</v>
      </c>
      <c r="N2388" s="4">
        <v>43082</v>
      </c>
      <c r="O2388" s="3" t="s">
        <v>11</v>
      </c>
      <c r="P2388" s="3">
        <v>9318</v>
      </c>
      <c r="Q2388" s="3" t="s">
        <v>71</v>
      </c>
      <c r="R2388" s="3" t="s">
        <v>13</v>
      </c>
      <c r="S2388" s="3">
        <v>0.05</v>
      </c>
      <c r="T2388" s="3">
        <v>2</v>
      </c>
      <c r="U2388" s="3">
        <v>0</v>
      </c>
      <c r="V2388" s="3">
        <v>33400</v>
      </c>
      <c r="W2388">
        <v>14</v>
      </c>
      <c r="X2388" s="4">
        <v>43083</v>
      </c>
      <c r="Y2388">
        <v>14</v>
      </c>
      <c r="Z2388" s="10">
        <f t="shared" si="229"/>
        <v>0</v>
      </c>
      <c r="AA2388" s="10">
        <f t="shared" si="228"/>
        <v>0</v>
      </c>
      <c r="AB2388" t="str">
        <f t="shared" si="231"/>
        <v/>
      </c>
      <c r="AC2388">
        <f t="shared" si="226"/>
        <v>-2496270</v>
      </c>
      <c r="AD2388">
        <f t="shared" si="227"/>
        <v>1.4084507042253502E-2</v>
      </c>
      <c r="AE2388" s="15">
        <v>43083</v>
      </c>
      <c r="AF2388" s="9">
        <v>4.8704114609881E-3</v>
      </c>
      <c r="AG2388" s="12" t="s">
        <v>954</v>
      </c>
      <c r="AH2388" s="20">
        <v>43081.963194444441</v>
      </c>
      <c r="AI2388" s="12">
        <v>14.2</v>
      </c>
      <c r="AJ2388" s="12">
        <v>-0.8</v>
      </c>
      <c r="AK2388" s="12">
        <v>-5.33E-2</v>
      </c>
      <c r="AL2388" s="17">
        <v>22700</v>
      </c>
      <c r="AM2388" s="17">
        <v>0.35714285714285715</v>
      </c>
      <c r="AN2388" s="9"/>
      <c r="AO2388" s="9"/>
      <c r="AP2388" s="17">
        <v>0</v>
      </c>
      <c r="AQ2388" s="17">
        <v>6614</v>
      </c>
      <c r="AR2388" s="17">
        <v>0.3</v>
      </c>
      <c r="AS2388" s="17">
        <v>4.7E-2</v>
      </c>
      <c r="AT2388" s="17">
        <v>0.3</v>
      </c>
      <c r="AU2388" s="12">
        <v>0.33333333333333331</v>
      </c>
      <c r="AV2388" s="12">
        <v>0</v>
      </c>
      <c r="AY2388" s="12">
        <v>472435456</v>
      </c>
      <c r="BA2388" s="12">
        <v>0.5</v>
      </c>
      <c r="BD2388" s="12">
        <v>0.35714285714285715</v>
      </c>
      <c r="BE2388" s="12">
        <v>0.3</v>
      </c>
      <c r="BF2388" s="12">
        <v>0.3</v>
      </c>
      <c r="BG2388" s="12">
        <v>0.33333333333333331</v>
      </c>
      <c r="BH2388" s="12">
        <v>6.0999999999999999E-2</v>
      </c>
      <c r="BI2388" s="12">
        <v>4.7E-2</v>
      </c>
      <c r="BJ2388" s="12">
        <v>0</v>
      </c>
      <c r="BK2388" s="12">
        <v>0.27800000000000002</v>
      </c>
      <c r="BL2388" s="12">
        <v>-372</v>
      </c>
      <c r="BM2388" s="12">
        <v>-524</v>
      </c>
      <c r="BN2388" s="12">
        <v>916</v>
      </c>
      <c r="BO2388" s="12">
        <v>1248</v>
      </c>
      <c r="BP2388" s="12">
        <v>785</v>
      </c>
      <c r="BQ2388" s="12">
        <v>29</v>
      </c>
      <c r="BR2388" s="12">
        <v>55</v>
      </c>
      <c r="BS2388" s="12">
        <v>1227</v>
      </c>
      <c r="BT2388" s="12">
        <v>0.39231806819092369</v>
      </c>
      <c r="BU2388" s="12">
        <v>0.67010629016665879</v>
      </c>
      <c r="BV2388" s="12">
        <v>0.71539745641550312</v>
      </c>
      <c r="BW2388" s="12">
        <v>0.75344474838430597</v>
      </c>
      <c r="BX2388" s="12">
        <v>0.5725318728014821</v>
      </c>
      <c r="BY2388" s="12">
        <v>1810</v>
      </c>
      <c r="BZ2388" s="12">
        <v>0.5</v>
      </c>
      <c r="CB2388" s="12">
        <v>0.17883055911224927</v>
      </c>
      <c r="CC2388" s="12">
        <v>22830</v>
      </c>
      <c r="CD2388" s="12">
        <v>22730</v>
      </c>
      <c r="CE2388" s="12">
        <v>1.9971019434026593</v>
      </c>
      <c r="CH2388" s="22">
        <v>43081</v>
      </c>
      <c r="CI2388">
        <v>15</v>
      </c>
      <c r="CJ2388">
        <v>15</v>
      </c>
      <c r="CK2388">
        <v>14</v>
      </c>
      <c r="CL2388">
        <v>15</v>
      </c>
      <c r="CM2388" s="22">
        <v>43082</v>
      </c>
      <c r="CN2388">
        <v>14</v>
      </c>
      <c r="CO2388">
        <v>15</v>
      </c>
      <c r="CP2388">
        <v>14</v>
      </c>
      <c r="CQ2388">
        <v>14</v>
      </c>
      <c r="CR2388" s="22">
        <v>43083</v>
      </c>
      <c r="CS2388">
        <v>15</v>
      </c>
      <c r="CT2388">
        <v>15</v>
      </c>
      <c r="CU2388">
        <v>14</v>
      </c>
      <c r="CV2388">
        <v>14</v>
      </c>
    </row>
    <row r="2389" spans="1:100">
      <c r="F2389" s="23" t="str">
        <f t="shared" si="230"/>
        <v/>
      </c>
      <c r="N2389" s="4">
        <v>43082</v>
      </c>
      <c r="O2389" s="3" t="s">
        <v>11</v>
      </c>
      <c r="P2389" s="3">
        <v>3565</v>
      </c>
      <c r="Q2389" s="3" t="s">
        <v>195</v>
      </c>
      <c r="R2389" s="3" t="s">
        <v>13</v>
      </c>
      <c r="S2389" s="3">
        <v>0.05</v>
      </c>
      <c r="T2389" s="3">
        <v>2</v>
      </c>
      <c r="U2389" s="3">
        <v>0</v>
      </c>
      <c r="V2389" s="3">
        <v>200</v>
      </c>
      <c r="X2389" s="4">
        <v>43083</v>
      </c>
      <c r="Z2389" s="10">
        <f t="shared" si="229"/>
        <v>0</v>
      </c>
      <c r="AA2389" s="10">
        <f t="shared" si="228"/>
        <v>0</v>
      </c>
      <c r="AB2389" t="str">
        <f t="shared" si="231"/>
        <v/>
      </c>
      <c r="AC2389">
        <f t="shared" si="226"/>
        <v>-2496270</v>
      </c>
      <c r="AD2389">
        <f t="shared" si="227"/>
        <v>1</v>
      </c>
      <c r="AE2389" s="15">
        <v>43083</v>
      </c>
      <c r="AF2389" s="9">
        <v>4.8704114609881E-3</v>
      </c>
      <c r="AG2389" s="12" t="s">
        <v>957</v>
      </c>
      <c r="AH2389" s="20">
        <v>43081.996527777781</v>
      </c>
      <c r="AI2389" s="12">
        <v>3473</v>
      </c>
      <c r="AJ2389" s="12">
        <v>-517</v>
      </c>
      <c r="AK2389" s="12">
        <v>-0.12959999999999999</v>
      </c>
      <c r="AL2389" s="17">
        <v>12900</v>
      </c>
      <c r="AM2389" s="17">
        <v>0.35345997286295794</v>
      </c>
      <c r="AN2389" s="9"/>
      <c r="AO2389" s="9"/>
      <c r="AP2389" s="17">
        <v>0</v>
      </c>
      <c r="AQ2389" s="17">
        <v>12855</v>
      </c>
      <c r="AR2389" s="17">
        <v>0.81616481774960381</v>
      </c>
      <c r="AS2389" s="17">
        <v>0</v>
      </c>
      <c r="AT2389" s="17">
        <v>0.81616481774960381</v>
      </c>
      <c r="AU2389" s="12">
        <v>0.81616481774960381</v>
      </c>
      <c r="AV2389" s="12">
        <v>0</v>
      </c>
      <c r="AY2389" s="12">
        <v>3275200</v>
      </c>
      <c r="BA2389" s="12">
        <v>0</v>
      </c>
      <c r="BD2389" s="12">
        <v>0.35345997286295794</v>
      </c>
      <c r="BE2389" s="12">
        <v>0.81616481774960381</v>
      </c>
      <c r="BF2389" s="12">
        <v>0.81616481774960381</v>
      </c>
      <c r="BG2389" s="12">
        <v>0.81616481774960381</v>
      </c>
      <c r="BH2389" s="12">
        <v>0</v>
      </c>
      <c r="BI2389" s="12">
        <v>0</v>
      </c>
      <c r="BJ2389" s="12">
        <v>0</v>
      </c>
      <c r="BK2389" s="12">
        <v>1</v>
      </c>
      <c r="BL2389" s="12">
        <v>214</v>
      </c>
      <c r="BM2389" s="12">
        <v>-7</v>
      </c>
      <c r="BN2389" s="12">
        <v>4</v>
      </c>
      <c r="BO2389" s="12">
        <v>602</v>
      </c>
      <c r="BP2389" s="12">
        <v>373</v>
      </c>
      <c r="BQ2389" s="12">
        <v>27</v>
      </c>
      <c r="BR2389" s="12">
        <v>-109</v>
      </c>
      <c r="BS2389" s="12">
        <v>397</v>
      </c>
      <c r="BT2389" s="12">
        <v>0.35236106364554015</v>
      </c>
      <c r="BU2389" s="12">
        <v>0.44511501393337161</v>
      </c>
      <c r="BV2389" s="12">
        <v>0.46022401531832863</v>
      </c>
      <c r="BW2389" s="12">
        <v>0.47845693617349194</v>
      </c>
      <c r="BX2389" s="12">
        <v>0.49393619407345862</v>
      </c>
      <c r="BY2389" s="12">
        <v>1810</v>
      </c>
      <c r="BZ2389" s="12">
        <v>0</v>
      </c>
      <c r="CB2389" s="12">
        <v>0.17883055911224927</v>
      </c>
      <c r="CC2389" s="12">
        <v>22830</v>
      </c>
      <c r="CD2389" s="12">
        <v>22730</v>
      </c>
      <c r="CE2389" s="12">
        <v>1.9765076764150606</v>
      </c>
    </row>
    <row r="2390" spans="1:100">
      <c r="A2390" s="22">
        <v>43081</v>
      </c>
      <c r="B2390">
        <v>27</v>
      </c>
      <c r="C2390">
        <v>28</v>
      </c>
      <c r="D2390">
        <v>26</v>
      </c>
      <c r="E2390">
        <v>26</v>
      </c>
      <c r="F2390" s="23">
        <f t="shared" si="230"/>
        <v>-3.703703703703709E-2</v>
      </c>
      <c r="G2390" s="22">
        <v>43082</v>
      </c>
      <c r="H2390">
        <v>27</v>
      </c>
      <c r="I2390">
        <v>28</v>
      </c>
      <c r="J2390">
        <v>26</v>
      </c>
      <c r="K2390">
        <v>27</v>
      </c>
      <c r="L2390" s="22">
        <v>43083</v>
      </c>
      <c r="M2390">
        <v>27</v>
      </c>
      <c r="N2390" s="4">
        <v>43082</v>
      </c>
      <c r="O2390" s="3" t="s">
        <v>15</v>
      </c>
      <c r="P2390" s="3">
        <v>1491</v>
      </c>
      <c r="Q2390" s="3" t="s">
        <v>170</v>
      </c>
      <c r="R2390" s="3" t="s">
        <v>17</v>
      </c>
      <c r="S2390" s="3">
        <v>0.05</v>
      </c>
      <c r="T2390" s="3">
        <v>2</v>
      </c>
      <c r="U2390" s="3">
        <v>0</v>
      </c>
      <c r="V2390" s="3">
        <v>19300</v>
      </c>
      <c r="W2390">
        <v>27</v>
      </c>
      <c r="X2390" s="4">
        <v>43083</v>
      </c>
      <c r="Y2390">
        <v>27</v>
      </c>
      <c r="Z2390" s="10">
        <f t="shared" si="229"/>
        <v>0</v>
      </c>
      <c r="AA2390" s="10">
        <f t="shared" si="228"/>
        <v>0</v>
      </c>
      <c r="AB2390" t="str">
        <f t="shared" si="231"/>
        <v/>
      </c>
      <c r="AC2390">
        <f t="shared" ref="AC2390:AC2453" si="232">SUM(AB2390,AC2389)</f>
        <v>-2496270</v>
      </c>
      <c r="AD2390">
        <f t="shared" ref="AD2390:AD2453" si="233">ABS(W2390/AI2390-1)</f>
        <v>7.4626865671640896E-3</v>
      </c>
      <c r="AE2390" s="15">
        <v>43083</v>
      </c>
      <c r="AF2390" s="9">
        <v>4.8704114609881E-3</v>
      </c>
      <c r="AG2390" s="12" t="s">
        <v>954</v>
      </c>
      <c r="AH2390" s="20">
        <v>43081.981944444444</v>
      </c>
      <c r="AI2390" s="12">
        <v>26.8</v>
      </c>
      <c r="AJ2390" s="12">
        <v>0.8</v>
      </c>
      <c r="AK2390" s="12">
        <v>3.0800000000000001E-2</v>
      </c>
      <c r="AL2390" s="17">
        <v>7000</v>
      </c>
      <c r="AM2390" s="17">
        <v>0.29629629629629628</v>
      </c>
      <c r="AN2390" s="9"/>
      <c r="AO2390" s="9"/>
      <c r="AP2390" s="17">
        <v>0</v>
      </c>
      <c r="AQ2390" s="17">
        <v>7823</v>
      </c>
      <c r="AR2390" s="17">
        <v>0.1111111111111111</v>
      </c>
      <c r="AS2390" s="17">
        <v>6.9000000000000006E-2</v>
      </c>
      <c r="AT2390" s="17">
        <v>0.1111111111111111</v>
      </c>
      <c r="AU2390" s="12">
        <v>0.46666666666666667</v>
      </c>
      <c r="AV2390" s="12">
        <v>0</v>
      </c>
      <c r="AY2390" s="12">
        <v>289747982</v>
      </c>
      <c r="BA2390" s="12">
        <v>0.125</v>
      </c>
      <c r="BD2390" s="12">
        <v>0.29629629629629628</v>
      </c>
      <c r="BE2390" s="12">
        <v>0.1111111111111111</v>
      </c>
      <c r="BF2390" s="12">
        <v>0.1111111111111111</v>
      </c>
      <c r="BG2390" s="12">
        <v>0.46666666666666667</v>
      </c>
      <c r="BH2390" s="12">
        <v>8.0000000000000002E-3</v>
      </c>
      <c r="BI2390" s="12">
        <v>6.9000000000000006E-2</v>
      </c>
      <c r="BJ2390" s="12">
        <v>0</v>
      </c>
      <c r="BK2390" s="12">
        <v>0.41099999999999998</v>
      </c>
      <c r="BL2390" s="12">
        <v>959</v>
      </c>
      <c r="BM2390" s="12">
        <v>-170</v>
      </c>
      <c r="BN2390" s="12">
        <v>246</v>
      </c>
      <c r="BO2390" s="12">
        <v>3456</v>
      </c>
      <c r="BP2390" s="12">
        <v>1031</v>
      </c>
      <c r="BQ2390" s="12">
        <v>-451</v>
      </c>
      <c r="BR2390" s="12">
        <v>-99</v>
      </c>
      <c r="BS2390" s="12">
        <v>2421</v>
      </c>
      <c r="BT2390" s="12">
        <v>0.39231806819092369</v>
      </c>
      <c r="BU2390" s="12">
        <v>0.67010629016665879</v>
      </c>
      <c r="BV2390" s="12">
        <v>0.71539745641550312</v>
      </c>
      <c r="BW2390" s="12">
        <v>0.75344474838430597</v>
      </c>
      <c r="BX2390" s="12">
        <v>0.5725318728014821</v>
      </c>
      <c r="BY2390" s="12">
        <v>1810</v>
      </c>
      <c r="BZ2390" s="12">
        <v>0.125</v>
      </c>
      <c r="CB2390" s="12">
        <v>0.17883055911224927</v>
      </c>
      <c r="CC2390" s="12">
        <v>22830</v>
      </c>
      <c r="CD2390" s="12">
        <v>22730</v>
      </c>
      <c r="CE2390" s="12">
        <v>1.6568549456377617</v>
      </c>
      <c r="CH2390" s="22">
        <v>43081</v>
      </c>
      <c r="CI2390">
        <v>27</v>
      </c>
      <c r="CJ2390">
        <v>28</v>
      </c>
      <c r="CK2390">
        <v>26</v>
      </c>
      <c r="CL2390">
        <v>26</v>
      </c>
      <c r="CM2390" s="22">
        <v>43082</v>
      </c>
      <c r="CN2390">
        <v>27</v>
      </c>
      <c r="CO2390">
        <v>28</v>
      </c>
      <c r="CP2390">
        <v>26</v>
      </c>
      <c r="CQ2390">
        <v>27</v>
      </c>
      <c r="CR2390" s="22">
        <v>43083</v>
      </c>
      <c r="CS2390">
        <v>27</v>
      </c>
      <c r="CT2390">
        <v>28</v>
      </c>
      <c r="CU2390">
        <v>27</v>
      </c>
      <c r="CV2390">
        <v>27</v>
      </c>
    </row>
    <row r="2391" spans="1:100">
      <c r="A2391" s="22"/>
      <c r="F2391" s="23" t="str">
        <f t="shared" si="230"/>
        <v/>
      </c>
      <c r="N2391" s="4">
        <v>43082</v>
      </c>
      <c r="O2391" s="3" t="s">
        <v>15</v>
      </c>
      <c r="P2391" s="3">
        <v>3482</v>
      </c>
      <c r="Q2391" s="3" t="s">
        <v>708</v>
      </c>
      <c r="R2391" s="3" t="s">
        <v>17</v>
      </c>
      <c r="S2391" s="3">
        <v>0.05</v>
      </c>
      <c r="T2391" s="3">
        <v>2</v>
      </c>
      <c r="U2391" s="3">
        <v>0</v>
      </c>
      <c r="V2391" s="3">
        <v>300</v>
      </c>
      <c r="X2391" s="4">
        <v>43083</v>
      </c>
      <c r="Z2391" s="10">
        <f t="shared" si="229"/>
        <v>0</v>
      </c>
      <c r="AA2391" s="10">
        <f t="shared" si="228"/>
        <v>0</v>
      </c>
      <c r="AB2391" t="str">
        <f t="shared" si="231"/>
        <v/>
      </c>
      <c r="AC2391">
        <f t="shared" si="232"/>
        <v>-2496270</v>
      </c>
      <c r="AD2391">
        <f t="shared" si="233"/>
        <v>1</v>
      </c>
      <c r="AE2391" s="15">
        <v>43083</v>
      </c>
      <c r="AF2391" s="9">
        <v>4.8704114609881E-3</v>
      </c>
      <c r="AG2391" s="12" t="s">
        <v>957</v>
      </c>
      <c r="AH2391" s="20">
        <v>43081.996527777781</v>
      </c>
      <c r="AI2391" s="12">
        <v>1850</v>
      </c>
      <c r="AJ2391" s="12">
        <v>154</v>
      </c>
      <c r="AK2391" s="12">
        <v>9.0800000000000006E-2</v>
      </c>
      <c r="AL2391" s="17">
        <v>5600</v>
      </c>
      <c r="AM2391" s="17">
        <v>0.70413476263399699</v>
      </c>
      <c r="AN2391" s="9"/>
      <c r="AO2391" s="9"/>
      <c r="AP2391" s="17">
        <v>0</v>
      </c>
      <c r="AQ2391" s="17">
        <v>17017</v>
      </c>
      <c r="AR2391" s="17">
        <v>0.49103713188220233</v>
      </c>
      <c r="AS2391" s="9"/>
      <c r="AT2391" s="17">
        <v>0.49103713188220233</v>
      </c>
      <c r="AU2391" s="12">
        <v>0.49103713188220233</v>
      </c>
      <c r="AV2391" s="12">
        <v>0.64</v>
      </c>
      <c r="AY2391" s="12">
        <v>5212000</v>
      </c>
      <c r="BA2391" s="12">
        <v>0.97201492537313428</v>
      </c>
      <c r="BD2391" s="12">
        <v>0.70413476263399699</v>
      </c>
      <c r="BE2391" s="12">
        <v>0.49103713188220233</v>
      </c>
      <c r="BF2391" s="12">
        <v>0.49103713188220233</v>
      </c>
      <c r="BG2391" s="12">
        <v>0.49103713188220233</v>
      </c>
      <c r="BT2391" s="12">
        <v>0.35236106364554015</v>
      </c>
      <c r="BU2391" s="12">
        <v>0.44511501393337161</v>
      </c>
      <c r="BV2391" s="12">
        <v>0.46022401531832863</v>
      </c>
      <c r="BW2391" s="12">
        <v>0.47845693617349194</v>
      </c>
      <c r="BX2391" s="12">
        <v>0.49393619407345862</v>
      </c>
      <c r="BY2391" s="12">
        <v>1810</v>
      </c>
      <c r="BZ2391" s="12">
        <v>0.97201492537313428</v>
      </c>
      <c r="CB2391" s="12">
        <v>0.17883055911224927</v>
      </c>
      <c r="CC2391" s="12">
        <v>22830</v>
      </c>
      <c r="CD2391" s="12">
        <v>22730</v>
      </c>
      <c r="CE2391" s="12">
        <v>3.9374409280464318</v>
      </c>
      <c r="CH2391" s="22"/>
    </row>
    <row r="2392" spans="1:100">
      <c r="A2392" s="22">
        <v>43081</v>
      </c>
      <c r="B2392">
        <v>167</v>
      </c>
      <c r="C2392">
        <v>184</v>
      </c>
      <c r="D2392">
        <v>167</v>
      </c>
      <c r="E2392">
        <v>184</v>
      </c>
      <c r="F2392" s="23">
        <f t="shared" si="230"/>
        <v>0.10179640718562877</v>
      </c>
      <c r="G2392" s="22">
        <v>43082</v>
      </c>
      <c r="H2392">
        <v>183</v>
      </c>
      <c r="I2392">
        <v>184</v>
      </c>
      <c r="J2392">
        <v>176</v>
      </c>
      <c r="K2392">
        <v>177</v>
      </c>
      <c r="L2392" s="22">
        <v>43083</v>
      </c>
      <c r="M2392">
        <v>182</v>
      </c>
      <c r="N2392" s="4">
        <v>43082</v>
      </c>
      <c r="O2392" s="3" t="s">
        <v>15</v>
      </c>
      <c r="P2392" s="3">
        <v>2776</v>
      </c>
      <c r="Q2392" s="3" t="s">
        <v>829</v>
      </c>
      <c r="R2392" s="3" t="s">
        <v>17</v>
      </c>
      <c r="S2392" s="3">
        <v>0.05</v>
      </c>
      <c r="T2392" s="3">
        <v>0</v>
      </c>
      <c r="U2392" s="3">
        <v>0</v>
      </c>
      <c r="V2392" s="3">
        <v>2800</v>
      </c>
      <c r="W2392">
        <v>183</v>
      </c>
      <c r="X2392" s="4">
        <v>43083</v>
      </c>
      <c r="Y2392">
        <v>177</v>
      </c>
      <c r="Z2392" s="10">
        <f t="shared" si="229"/>
        <v>-16800</v>
      </c>
      <c r="AA2392" s="10">
        <f t="shared" ref="AA2392:AA2452" si="234">ABS(Z2392)</f>
        <v>16800</v>
      </c>
      <c r="AB2392" t="str">
        <f t="shared" si="231"/>
        <v/>
      </c>
      <c r="AC2392">
        <f t="shared" si="232"/>
        <v>-2496270</v>
      </c>
      <c r="AD2392">
        <f t="shared" si="233"/>
        <v>5.6701030927835072E-2</v>
      </c>
      <c r="AE2392" s="15">
        <v>43083</v>
      </c>
      <c r="AF2392" s="9">
        <v>4.8704114609881E-3</v>
      </c>
      <c r="AG2392" s="12" t="s">
        <v>960</v>
      </c>
      <c r="AH2392" s="20">
        <v>43081.967361111114</v>
      </c>
      <c r="AI2392" s="12">
        <v>194</v>
      </c>
      <c r="AJ2392" s="12">
        <v>10</v>
      </c>
      <c r="AK2392" s="12">
        <v>5.4300000000000001E-2</v>
      </c>
      <c r="AL2392" s="17">
        <v>5400</v>
      </c>
      <c r="AM2392" s="17">
        <v>1.3433734939759037</v>
      </c>
      <c r="AN2392" s="9"/>
      <c r="AO2392" s="9"/>
      <c r="AP2392" s="17">
        <v>0</v>
      </c>
      <c r="AQ2392" s="17">
        <v>1905</v>
      </c>
      <c r="AR2392" s="17">
        <v>0.38383838383838381</v>
      </c>
      <c r="AS2392" s="17">
        <v>0.154</v>
      </c>
      <c r="AT2392" s="17">
        <v>0.39901477832512317</v>
      </c>
      <c r="AU2392" s="12">
        <v>0.4325581395348837</v>
      </c>
      <c r="AV2392" s="12">
        <v>0</v>
      </c>
      <c r="AW2392" s="12">
        <v>53.8</v>
      </c>
      <c r="AY2392" s="12">
        <v>11476700</v>
      </c>
      <c r="BA2392" s="12">
        <v>0.38333333333333336</v>
      </c>
      <c r="BD2392" s="12">
        <v>1.3433734939759037</v>
      </c>
      <c r="BE2392" s="12">
        <v>0.38383838383838381</v>
      </c>
      <c r="BF2392" s="12">
        <v>0.39901477832512317</v>
      </c>
      <c r="BG2392" s="12">
        <v>0.4325581395348837</v>
      </c>
      <c r="BH2392" s="12">
        <v>0.249</v>
      </c>
      <c r="BI2392" s="12">
        <v>0.154</v>
      </c>
      <c r="BJ2392" s="12">
        <v>0</v>
      </c>
      <c r="BK2392" s="12">
        <v>0.749</v>
      </c>
      <c r="BL2392" s="12">
        <v>152</v>
      </c>
      <c r="BM2392" s="12">
        <v>5</v>
      </c>
      <c r="BN2392" s="12">
        <v>-161</v>
      </c>
      <c r="BO2392" s="12">
        <v>52</v>
      </c>
      <c r="BP2392" s="12">
        <v>191</v>
      </c>
      <c r="BQ2392" s="12">
        <v>58</v>
      </c>
      <c r="BR2392" s="12">
        <v>-283</v>
      </c>
      <c r="BS2392" s="12">
        <v>56</v>
      </c>
      <c r="BT2392" s="12">
        <v>0.33370622235311131</v>
      </c>
      <c r="BU2392" s="12">
        <v>0.62463691175736602</v>
      </c>
      <c r="BV2392" s="12">
        <v>0.65871798956665939</v>
      </c>
      <c r="BW2392" s="12">
        <v>0.68810816940447084</v>
      </c>
      <c r="BX2392" s="12">
        <v>0.59035230192311616</v>
      </c>
      <c r="BY2392" s="12">
        <v>1810</v>
      </c>
      <c r="BZ2392" s="12">
        <v>0.38333333333333336</v>
      </c>
      <c r="CB2392" s="12">
        <v>0.17883055911224927</v>
      </c>
      <c r="CC2392" s="12">
        <v>22830</v>
      </c>
      <c r="CD2392" s="12">
        <v>22730</v>
      </c>
      <c r="CE2392" s="12">
        <v>7.5119906834977135</v>
      </c>
      <c r="CH2392" s="22">
        <v>43081</v>
      </c>
      <c r="CI2392">
        <v>167</v>
      </c>
      <c r="CJ2392">
        <v>184</v>
      </c>
      <c r="CK2392">
        <v>167</v>
      </c>
      <c r="CL2392">
        <v>184</v>
      </c>
      <c r="CM2392" s="22">
        <v>43082</v>
      </c>
      <c r="CN2392">
        <v>183</v>
      </c>
      <c r="CO2392">
        <v>184</v>
      </c>
      <c r="CP2392">
        <v>176</v>
      </c>
      <c r="CQ2392">
        <v>177</v>
      </c>
      <c r="CR2392" s="22">
        <v>43083</v>
      </c>
      <c r="CS2392">
        <v>182</v>
      </c>
      <c r="CT2392">
        <v>198</v>
      </c>
      <c r="CU2392">
        <v>174</v>
      </c>
      <c r="CV2392">
        <v>174</v>
      </c>
    </row>
    <row r="2393" spans="1:100">
      <c r="A2393" s="22">
        <v>43081</v>
      </c>
      <c r="B2393">
        <v>1204</v>
      </c>
      <c r="C2393">
        <v>1242</v>
      </c>
      <c r="D2393">
        <v>1143</v>
      </c>
      <c r="E2393">
        <v>1152</v>
      </c>
      <c r="F2393" s="23">
        <f t="shared" si="230"/>
        <v>-4.3189368770764069E-2</v>
      </c>
      <c r="G2393" s="22">
        <v>43082</v>
      </c>
      <c r="H2393">
        <v>1292</v>
      </c>
      <c r="I2393">
        <v>1292</v>
      </c>
      <c r="J2393">
        <v>1152</v>
      </c>
      <c r="K2393">
        <v>1152</v>
      </c>
      <c r="L2393" s="22">
        <v>43083</v>
      </c>
      <c r="M2393">
        <v>1153</v>
      </c>
      <c r="N2393" s="4">
        <v>43082</v>
      </c>
      <c r="O2393" s="3" t="s">
        <v>15</v>
      </c>
      <c r="P2393" s="3">
        <v>3920</v>
      </c>
      <c r="Q2393" s="3" t="s">
        <v>883</v>
      </c>
      <c r="R2393" s="3" t="s">
        <v>17</v>
      </c>
      <c r="S2393" s="3">
        <v>0.05</v>
      </c>
      <c r="T2393" s="3">
        <v>2</v>
      </c>
      <c r="U2393" s="3">
        <v>0</v>
      </c>
      <c r="V2393" s="3">
        <v>500</v>
      </c>
      <c r="W2393">
        <v>1292</v>
      </c>
      <c r="X2393" s="4">
        <v>43083</v>
      </c>
      <c r="Y2393">
        <v>1152</v>
      </c>
      <c r="Z2393" s="10">
        <f t="shared" si="229"/>
        <v>-70000</v>
      </c>
      <c r="AA2393" s="10">
        <f t="shared" si="234"/>
        <v>70000</v>
      </c>
      <c r="AB2393" t="str">
        <f t="shared" si="231"/>
        <v/>
      </c>
      <c r="AC2393">
        <f t="shared" si="232"/>
        <v>-2496270</v>
      </c>
      <c r="AD2393">
        <f t="shared" si="233"/>
        <v>3.8550501156514594E-3</v>
      </c>
      <c r="AE2393" s="15">
        <v>43083</v>
      </c>
      <c r="AF2393" s="9">
        <v>4.8704114609881E-3</v>
      </c>
      <c r="AG2393" s="12" t="s">
        <v>962</v>
      </c>
      <c r="AH2393" s="20">
        <v>43081.997916666667</v>
      </c>
      <c r="AI2393" s="12">
        <v>1297</v>
      </c>
      <c r="AJ2393" s="12">
        <v>145</v>
      </c>
      <c r="AK2393" s="12">
        <v>0.12590000000000001</v>
      </c>
      <c r="AL2393" s="17">
        <v>5100</v>
      </c>
      <c r="AM2393" s="17">
        <v>0.54020100502512558</v>
      </c>
      <c r="AN2393" s="9"/>
      <c r="AO2393" s="9"/>
      <c r="AP2393" s="17">
        <v>0</v>
      </c>
      <c r="AQ2393" s="17">
        <v>6610</v>
      </c>
      <c r="AR2393" s="17">
        <v>0.7533333333333333</v>
      </c>
      <c r="AS2393" s="17">
        <v>6.4000000000000001E-2</v>
      </c>
      <c r="AT2393" s="17">
        <v>0.78019801980198022</v>
      </c>
      <c r="AU2393" s="12">
        <v>0.55919854280510017</v>
      </c>
      <c r="AV2393" s="12" t="s">
        <v>988</v>
      </c>
      <c r="AY2393" s="12">
        <v>5535600</v>
      </c>
      <c r="BA2393" s="12">
        <v>0.66</v>
      </c>
      <c r="BD2393" s="12">
        <v>0.54020100502512558</v>
      </c>
      <c r="BE2393" s="12">
        <v>0.7533333333333333</v>
      </c>
      <c r="BF2393" s="12">
        <v>0.78019801980198022</v>
      </c>
      <c r="BG2393" s="12">
        <v>0.55919854280510017</v>
      </c>
      <c r="BH2393" s="12">
        <v>0.11700000000000001</v>
      </c>
      <c r="BI2393" s="12">
        <v>6.4000000000000001E-2</v>
      </c>
      <c r="BJ2393" s="12">
        <v>1.4E-2</v>
      </c>
      <c r="BK2393" s="12">
        <v>0.58099999999999996</v>
      </c>
      <c r="BL2393" s="12">
        <v>1598</v>
      </c>
      <c r="BM2393" s="12">
        <v>1598</v>
      </c>
      <c r="BN2393" s="12">
        <v>1598</v>
      </c>
      <c r="BO2393" s="12">
        <v>1598</v>
      </c>
      <c r="BP2393" s="12">
        <v>1592</v>
      </c>
      <c r="BQ2393" s="12">
        <v>1592</v>
      </c>
      <c r="BR2393" s="12">
        <v>1592</v>
      </c>
      <c r="BS2393" s="12">
        <v>1592</v>
      </c>
      <c r="BT2393" s="12">
        <v>0.29205963553143083</v>
      </c>
      <c r="BU2393" s="12">
        <v>0.71167385992107646</v>
      </c>
      <c r="BV2393" s="12">
        <v>0.74211459035162264</v>
      </c>
      <c r="BW2393" s="12">
        <v>0.78897492672526615</v>
      </c>
      <c r="BX2393" s="12">
        <v>0.59018001825452604</v>
      </c>
      <c r="BY2393" s="12">
        <v>1810</v>
      </c>
      <c r="BZ2393" s="12">
        <v>0.66</v>
      </c>
      <c r="CB2393" s="12">
        <v>0.17883055911224927</v>
      </c>
      <c r="CC2393" s="12">
        <v>22830</v>
      </c>
      <c r="CD2393" s="12">
        <v>22730</v>
      </c>
      <c r="CE2393" s="12">
        <v>3.0207421354984945</v>
      </c>
      <c r="CH2393" s="22">
        <v>43081</v>
      </c>
      <c r="CI2393">
        <v>1204</v>
      </c>
      <c r="CJ2393">
        <v>1242</v>
      </c>
      <c r="CK2393">
        <v>1143</v>
      </c>
      <c r="CL2393">
        <v>1152</v>
      </c>
      <c r="CM2393" s="22">
        <v>43082</v>
      </c>
      <c r="CN2393">
        <v>1292</v>
      </c>
      <c r="CO2393">
        <v>1292</v>
      </c>
      <c r="CP2393">
        <v>1152</v>
      </c>
      <c r="CQ2393">
        <v>1152</v>
      </c>
      <c r="CR2393" s="22">
        <v>43083</v>
      </c>
      <c r="CS2393">
        <v>1153</v>
      </c>
      <c r="CT2393">
        <v>1199</v>
      </c>
      <c r="CU2393">
        <v>1152</v>
      </c>
      <c r="CV2393">
        <v>1171</v>
      </c>
    </row>
    <row r="2394" spans="1:100">
      <c r="A2394" s="22">
        <v>43081</v>
      </c>
      <c r="B2394">
        <v>469</v>
      </c>
      <c r="C2394">
        <v>502</v>
      </c>
      <c r="D2394">
        <v>469</v>
      </c>
      <c r="E2394">
        <v>502</v>
      </c>
      <c r="F2394" s="23">
        <f t="shared" si="230"/>
        <v>7.0362473347548082E-2</v>
      </c>
      <c r="G2394" s="22">
        <v>43082</v>
      </c>
      <c r="H2394">
        <v>512</v>
      </c>
      <c r="I2394">
        <v>514</v>
      </c>
      <c r="J2394">
        <v>473</v>
      </c>
      <c r="K2394">
        <v>484</v>
      </c>
      <c r="L2394" s="22">
        <v>43083</v>
      </c>
      <c r="M2394">
        <v>495</v>
      </c>
      <c r="N2394" s="4">
        <v>43082</v>
      </c>
      <c r="O2394" s="3" t="s">
        <v>15</v>
      </c>
      <c r="P2394" s="3">
        <v>6629</v>
      </c>
      <c r="Q2394" s="3" t="s">
        <v>737</v>
      </c>
      <c r="R2394" s="3" t="s">
        <v>17</v>
      </c>
      <c r="S2394" s="3">
        <v>0.05</v>
      </c>
      <c r="T2394" s="3">
        <v>1</v>
      </c>
      <c r="U2394" s="3">
        <v>0</v>
      </c>
      <c r="V2394" s="3">
        <v>1000</v>
      </c>
      <c r="W2394">
        <v>512</v>
      </c>
      <c r="X2394" s="4">
        <v>43083</v>
      </c>
      <c r="Y2394">
        <v>484</v>
      </c>
      <c r="Z2394" s="10">
        <f t="shared" si="229"/>
        <v>-28000</v>
      </c>
      <c r="AA2394" s="10">
        <f t="shared" si="234"/>
        <v>28000</v>
      </c>
      <c r="AB2394">
        <f t="shared" si="231"/>
        <v>-28000</v>
      </c>
      <c r="AC2394">
        <f t="shared" si="232"/>
        <v>-2524270</v>
      </c>
      <c r="AD2394">
        <f t="shared" si="233"/>
        <v>1.5573928090751865E-2</v>
      </c>
      <c r="AE2394" s="15">
        <v>43083</v>
      </c>
      <c r="AF2394" s="9">
        <v>4.8704114609881E-3</v>
      </c>
      <c r="AG2394" s="12" t="s">
        <v>960</v>
      </c>
      <c r="AH2394" s="20">
        <v>43081.993055555555</v>
      </c>
      <c r="AI2394" s="12">
        <v>520.1</v>
      </c>
      <c r="AJ2394" s="12">
        <v>18.100000000000001</v>
      </c>
      <c r="AK2394" s="12">
        <v>3.61E-2</v>
      </c>
      <c r="AL2394" s="17">
        <v>4400</v>
      </c>
      <c r="AM2394" s="17">
        <v>0.65966386554621848</v>
      </c>
      <c r="AN2394" s="9"/>
      <c r="AO2394" s="9"/>
      <c r="AP2394" s="17">
        <v>1.75</v>
      </c>
      <c r="AQ2394" s="17">
        <v>10026</v>
      </c>
      <c r="AR2394" s="17">
        <v>0.78032786885245897</v>
      </c>
      <c r="AS2394" s="17">
        <v>0.151</v>
      </c>
      <c r="AT2394" s="17">
        <v>0.79819277108433739</v>
      </c>
      <c r="AU2394" s="12">
        <v>0.80409356725146197</v>
      </c>
      <c r="AV2394" s="12">
        <v>0.42</v>
      </c>
      <c r="AY2394" s="12">
        <v>21063300</v>
      </c>
      <c r="BA2394" s="12">
        <v>0.46846846846846846</v>
      </c>
      <c r="BD2394" s="12">
        <v>0.65966386554621848</v>
      </c>
      <c r="BE2394" s="12">
        <v>0.78032786885245897</v>
      </c>
      <c r="BF2394" s="12">
        <v>0.79819277108433739</v>
      </c>
      <c r="BG2394" s="12">
        <v>0.80409356725146197</v>
      </c>
      <c r="BH2394" s="12">
        <v>3.0000000000000001E-3</v>
      </c>
      <c r="BI2394" s="12">
        <v>0.151</v>
      </c>
      <c r="BJ2394" s="12">
        <v>0</v>
      </c>
      <c r="BK2394" s="12">
        <v>0.57699999999999996</v>
      </c>
      <c r="BL2394" s="12">
        <v>-66</v>
      </c>
      <c r="BM2394" s="12">
        <v>-180</v>
      </c>
      <c r="BN2394" s="12">
        <v>-99</v>
      </c>
      <c r="BO2394" s="12">
        <v>3031</v>
      </c>
      <c r="BP2394" s="12">
        <v>-652</v>
      </c>
      <c r="BQ2394" s="12">
        <v>-1407</v>
      </c>
      <c r="BR2394" s="12">
        <v>1230</v>
      </c>
      <c r="BS2394" s="12">
        <v>3265</v>
      </c>
      <c r="BT2394" s="12">
        <v>0.33370622235311131</v>
      </c>
      <c r="BU2394" s="12">
        <v>0.62463691175736602</v>
      </c>
      <c r="BV2394" s="12">
        <v>0.65871798956665939</v>
      </c>
      <c r="BW2394" s="12">
        <v>0.68810816940447084</v>
      </c>
      <c r="BX2394" s="12">
        <v>0.59035230192311616</v>
      </c>
      <c r="BY2394" s="12">
        <v>1810</v>
      </c>
      <c r="BZ2394" s="12">
        <v>0.46846846846846846</v>
      </c>
      <c r="CB2394" s="12">
        <v>0.17883055911224927</v>
      </c>
      <c r="CC2394" s="12">
        <v>22830</v>
      </c>
      <c r="CD2394" s="12">
        <v>22730</v>
      </c>
      <c r="CE2394" s="12">
        <v>3.6887647660496174</v>
      </c>
      <c r="CH2394" s="22">
        <v>43081</v>
      </c>
      <c r="CI2394">
        <v>469</v>
      </c>
      <c r="CJ2394">
        <v>502</v>
      </c>
      <c r="CK2394">
        <v>469</v>
      </c>
      <c r="CL2394">
        <v>502</v>
      </c>
      <c r="CM2394" s="22">
        <v>43082</v>
      </c>
      <c r="CN2394">
        <v>512</v>
      </c>
      <c r="CO2394">
        <v>514</v>
      </c>
      <c r="CP2394">
        <v>473</v>
      </c>
      <c r="CQ2394">
        <v>484</v>
      </c>
      <c r="CR2394" s="22">
        <v>43083</v>
      </c>
      <c r="CS2394">
        <v>495</v>
      </c>
      <c r="CT2394">
        <v>550</v>
      </c>
      <c r="CU2394">
        <v>492</v>
      </c>
      <c r="CV2394">
        <v>537</v>
      </c>
    </row>
    <row r="2395" spans="1:100">
      <c r="A2395" s="22">
        <v>43081</v>
      </c>
      <c r="B2395">
        <v>388</v>
      </c>
      <c r="C2395">
        <v>396</v>
      </c>
      <c r="D2395">
        <v>388</v>
      </c>
      <c r="E2395">
        <v>393</v>
      </c>
      <c r="F2395" s="23">
        <f t="shared" si="230"/>
        <v>1.2886597938144284E-2</v>
      </c>
      <c r="G2395" s="22">
        <v>43082</v>
      </c>
      <c r="H2395">
        <v>386</v>
      </c>
      <c r="I2395">
        <v>391</v>
      </c>
      <c r="J2395">
        <v>384</v>
      </c>
      <c r="K2395">
        <v>388</v>
      </c>
      <c r="L2395" s="22">
        <v>43083</v>
      </c>
      <c r="M2395">
        <v>385</v>
      </c>
      <c r="N2395" s="4">
        <v>43082</v>
      </c>
      <c r="O2395" s="3" t="s">
        <v>11</v>
      </c>
      <c r="P2395" s="3">
        <v>6091</v>
      </c>
      <c r="Q2395" s="3" t="s">
        <v>383</v>
      </c>
      <c r="R2395" s="3" t="s">
        <v>13</v>
      </c>
      <c r="S2395" s="3">
        <v>0.05</v>
      </c>
      <c r="T2395" s="3">
        <v>1</v>
      </c>
      <c r="U2395" s="3">
        <v>0</v>
      </c>
      <c r="V2395" s="3">
        <v>1300</v>
      </c>
      <c r="W2395">
        <v>386</v>
      </c>
      <c r="X2395" s="4">
        <v>43083</v>
      </c>
      <c r="Y2395">
        <v>388</v>
      </c>
      <c r="Z2395" s="10">
        <f t="shared" si="229"/>
        <v>2600</v>
      </c>
      <c r="AA2395" s="10">
        <f t="shared" si="234"/>
        <v>2600</v>
      </c>
      <c r="AB2395" t="str">
        <f t="shared" si="231"/>
        <v/>
      </c>
      <c r="AC2395">
        <f t="shared" si="232"/>
        <v>-2524270</v>
      </c>
      <c r="AD2395">
        <f t="shared" si="233"/>
        <v>3.7634408602150504E-2</v>
      </c>
      <c r="AE2395" s="15">
        <v>43083</v>
      </c>
      <c r="AF2395" s="9">
        <v>4.8704114609881E-3</v>
      </c>
      <c r="AG2395" s="12" t="s">
        <v>954</v>
      </c>
      <c r="AH2395" s="20">
        <v>43081.98541666667</v>
      </c>
      <c r="AI2395" s="12">
        <v>372</v>
      </c>
      <c r="AJ2395" s="12">
        <v>-21</v>
      </c>
      <c r="AK2395" s="12">
        <v>-5.3400000000000003E-2</v>
      </c>
      <c r="AL2395" s="17">
        <v>3000</v>
      </c>
      <c r="AM2395" s="17">
        <v>0.15979381443298968</v>
      </c>
      <c r="AN2395" s="9"/>
      <c r="AO2395" s="9"/>
      <c r="AP2395" s="17">
        <v>7.73</v>
      </c>
      <c r="AQ2395" s="17">
        <v>6877</v>
      </c>
      <c r="AR2395" s="17">
        <v>0.30120481927710846</v>
      </c>
      <c r="AS2395" s="17">
        <v>0.156</v>
      </c>
      <c r="AT2395" s="17">
        <v>0.61333333333333329</v>
      </c>
      <c r="AU2395" s="12">
        <v>0.73873873873873874</v>
      </c>
      <c r="AV2395" s="12">
        <v>2.58</v>
      </c>
      <c r="AY2395" s="12">
        <v>17724297</v>
      </c>
      <c r="BA2395" s="12">
        <v>0.3</v>
      </c>
      <c r="BD2395" s="12">
        <v>0.15979381443298968</v>
      </c>
      <c r="BE2395" s="12">
        <v>0.30120481927710846</v>
      </c>
      <c r="BF2395" s="12">
        <v>0.61333333333333329</v>
      </c>
      <c r="BG2395" s="12">
        <v>0.73873873873873874</v>
      </c>
      <c r="BH2395" s="12">
        <v>6.0000000000000001E-3</v>
      </c>
      <c r="BI2395" s="12">
        <v>0.156</v>
      </c>
      <c r="BJ2395" s="12">
        <v>0</v>
      </c>
      <c r="BK2395" s="12">
        <v>0.50800000000000001</v>
      </c>
      <c r="BL2395" s="12">
        <v>1515</v>
      </c>
      <c r="BM2395" s="12">
        <v>-163</v>
      </c>
      <c r="BN2395" s="12">
        <v>-115</v>
      </c>
      <c r="BO2395" s="12">
        <v>5972</v>
      </c>
      <c r="BP2395" s="12" t="s">
        <v>985</v>
      </c>
      <c r="BQ2395" s="12" t="s">
        <v>985</v>
      </c>
      <c r="BR2395" s="12" t="s">
        <v>985</v>
      </c>
      <c r="BS2395" s="12" t="s">
        <v>985</v>
      </c>
      <c r="BT2395" s="12">
        <v>0.39231806819092369</v>
      </c>
      <c r="BU2395" s="12">
        <v>0.67010629016665879</v>
      </c>
      <c r="BV2395" s="12">
        <v>0.71539745641550312</v>
      </c>
      <c r="BW2395" s="12">
        <v>0.75344474838430597</v>
      </c>
      <c r="BX2395" s="12">
        <v>0.5725318728014821</v>
      </c>
      <c r="BY2395" s="12">
        <v>1810</v>
      </c>
      <c r="BZ2395" s="12">
        <v>0.3</v>
      </c>
      <c r="CB2395" s="12">
        <v>0.17883055911224927</v>
      </c>
      <c r="CC2395" s="12">
        <v>22830</v>
      </c>
      <c r="CD2395" s="12">
        <v>22730</v>
      </c>
      <c r="CE2395" s="12">
        <v>0.89354870457397328</v>
      </c>
      <c r="CH2395" s="22">
        <v>43081</v>
      </c>
      <c r="CI2395">
        <v>388</v>
      </c>
      <c r="CJ2395">
        <v>396</v>
      </c>
      <c r="CK2395">
        <v>388</v>
      </c>
      <c r="CL2395">
        <v>393</v>
      </c>
      <c r="CM2395" s="22">
        <v>43082</v>
      </c>
      <c r="CN2395">
        <v>386</v>
      </c>
      <c r="CO2395">
        <v>391</v>
      </c>
      <c r="CP2395">
        <v>384</v>
      </c>
      <c r="CQ2395">
        <v>388</v>
      </c>
      <c r="CR2395" s="22">
        <v>43083</v>
      </c>
      <c r="CS2395">
        <v>385</v>
      </c>
      <c r="CT2395">
        <v>388</v>
      </c>
      <c r="CU2395">
        <v>385</v>
      </c>
      <c r="CV2395">
        <v>387</v>
      </c>
    </row>
    <row r="2396" spans="1:100">
      <c r="A2396" s="22">
        <v>43081</v>
      </c>
      <c r="B2396">
        <v>313</v>
      </c>
      <c r="C2396">
        <v>354</v>
      </c>
      <c r="D2396">
        <v>311</v>
      </c>
      <c r="E2396">
        <v>331</v>
      </c>
      <c r="F2396" s="23">
        <f t="shared" si="230"/>
        <v>5.7507987220447365E-2</v>
      </c>
      <c r="G2396" s="22">
        <v>43082</v>
      </c>
      <c r="H2396">
        <v>339</v>
      </c>
      <c r="I2396">
        <v>345</v>
      </c>
      <c r="J2396">
        <v>318</v>
      </c>
      <c r="K2396">
        <v>320</v>
      </c>
      <c r="L2396" s="22">
        <v>43083</v>
      </c>
      <c r="M2396">
        <v>319</v>
      </c>
      <c r="N2396" s="4">
        <v>43082</v>
      </c>
      <c r="O2396" s="3" t="s">
        <v>15</v>
      </c>
      <c r="P2396" s="3">
        <v>3823</v>
      </c>
      <c r="Q2396" s="3" t="s">
        <v>897</v>
      </c>
      <c r="R2396" s="3" t="s">
        <v>17</v>
      </c>
      <c r="S2396" s="3">
        <v>0.05</v>
      </c>
      <c r="T2396" s="3">
        <v>2</v>
      </c>
      <c r="U2396" s="3">
        <v>0</v>
      </c>
      <c r="V2396" s="3">
        <v>1600</v>
      </c>
      <c r="W2396">
        <v>339</v>
      </c>
      <c r="X2396" s="4">
        <v>43083</v>
      </c>
      <c r="Y2396">
        <v>320</v>
      </c>
      <c r="Z2396" s="10">
        <f t="shared" si="229"/>
        <v>-30400</v>
      </c>
      <c r="AA2396" s="10">
        <f t="shared" si="234"/>
        <v>30400</v>
      </c>
      <c r="AB2396" t="str">
        <f t="shared" si="231"/>
        <v/>
      </c>
      <c r="AC2396">
        <f t="shared" si="232"/>
        <v>-2524270</v>
      </c>
      <c r="AD2396">
        <f t="shared" si="233"/>
        <v>1.1661807580174877E-2</v>
      </c>
      <c r="AE2396" s="15">
        <v>43083</v>
      </c>
      <c r="AF2396" s="9">
        <v>4.8704114609881E-3</v>
      </c>
      <c r="AG2396" s="12" t="s">
        <v>957</v>
      </c>
      <c r="AH2396" s="20">
        <v>43081.988888888889</v>
      </c>
      <c r="AI2396" s="12">
        <v>343</v>
      </c>
      <c r="AJ2396" s="12">
        <v>12</v>
      </c>
      <c r="AK2396" s="12">
        <v>3.6299999999999999E-2</v>
      </c>
      <c r="AL2396" s="17">
        <v>2800</v>
      </c>
      <c r="AM2396" s="17">
        <v>0.26623376623376621</v>
      </c>
      <c r="AN2396" s="9"/>
      <c r="AO2396" s="9"/>
      <c r="AP2396" s="17">
        <v>0</v>
      </c>
      <c r="AQ2396" s="17">
        <v>6467</v>
      </c>
      <c r="AR2396" s="17">
        <v>6.9767441860465115E-2</v>
      </c>
      <c r="AS2396" s="17">
        <v>0.24299999999999999</v>
      </c>
      <c r="AT2396" s="17">
        <v>0.32773109243697479</v>
      </c>
      <c r="AU2396" s="12">
        <v>0.20977011494252873</v>
      </c>
      <c r="AV2396" s="12" t="s">
        <v>988</v>
      </c>
      <c r="AY2396" s="12">
        <v>20995693</v>
      </c>
      <c r="BA2396" s="12">
        <v>0.52173913043478259</v>
      </c>
      <c r="BD2396" s="12">
        <v>0.26623376623376621</v>
      </c>
      <c r="BE2396" s="12">
        <v>6.9767441860465115E-2</v>
      </c>
      <c r="BF2396" s="12">
        <v>0.32773109243697479</v>
      </c>
      <c r="BG2396" s="12">
        <v>0.20977011494252873</v>
      </c>
      <c r="BH2396" s="12">
        <v>8.8999999999999996E-2</v>
      </c>
      <c r="BI2396" s="12">
        <v>0.24299999999999999</v>
      </c>
      <c r="BJ2396" s="12">
        <v>0</v>
      </c>
      <c r="BK2396" s="12">
        <v>0.52100000000000002</v>
      </c>
      <c r="BL2396" s="12">
        <v>276</v>
      </c>
      <c r="BM2396" s="12">
        <v>-298</v>
      </c>
      <c r="BN2396" s="12">
        <v>46</v>
      </c>
      <c r="BO2396" s="12">
        <v>283</v>
      </c>
      <c r="BP2396" s="12">
        <v>-106</v>
      </c>
      <c r="BQ2396" s="12">
        <v>-131</v>
      </c>
      <c r="BR2396" s="12">
        <v>347</v>
      </c>
      <c r="BS2396" s="12">
        <v>242</v>
      </c>
      <c r="BT2396" s="12">
        <v>0.35236106364554015</v>
      </c>
      <c r="BU2396" s="12">
        <v>0.44511501393337161</v>
      </c>
      <c r="BV2396" s="12">
        <v>0.46022401531832863</v>
      </c>
      <c r="BW2396" s="12">
        <v>0.47845693617349194</v>
      </c>
      <c r="BX2396" s="12">
        <v>0.49393619407345862</v>
      </c>
      <c r="BY2396" s="12">
        <v>1810</v>
      </c>
      <c r="BZ2396" s="12">
        <v>0.52173913043478259</v>
      </c>
      <c r="CB2396" s="12">
        <v>0.17883055911224927</v>
      </c>
      <c r="CC2396" s="12">
        <v>22830</v>
      </c>
      <c r="CD2396" s="12">
        <v>22730</v>
      </c>
      <c r="CE2396" s="12">
        <v>1.4887487214456185</v>
      </c>
      <c r="CH2396" s="22">
        <v>43081</v>
      </c>
      <c r="CI2396">
        <v>313</v>
      </c>
      <c r="CJ2396">
        <v>354</v>
      </c>
      <c r="CK2396">
        <v>311</v>
      </c>
      <c r="CL2396">
        <v>331</v>
      </c>
      <c r="CM2396" s="22">
        <v>43082</v>
      </c>
      <c r="CN2396">
        <v>339</v>
      </c>
      <c r="CO2396">
        <v>345</v>
      </c>
      <c r="CP2396">
        <v>318</v>
      </c>
      <c r="CQ2396">
        <v>320</v>
      </c>
      <c r="CR2396" s="22">
        <v>43083</v>
      </c>
      <c r="CS2396">
        <v>319</v>
      </c>
      <c r="CT2396">
        <v>330</v>
      </c>
      <c r="CU2396">
        <v>316</v>
      </c>
      <c r="CV2396">
        <v>328</v>
      </c>
    </row>
    <row r="2397" spans="1:100">
      <c r="A2397" s="22">
        <v>43081</v>
      </c>
      <c r="B2397">
        <v>264</v>
      </c>
      <c r="C2397">
        <v>270</v>
      </c>
      <c r="D2397">
        <v>263</v>
      </c>
      <c r="E2397">
        <v>270</v>
      </c>
      <c r="F2397" s="23">
        <f t="shared" si="230"/>
        <v>2.2727272727272707E-2</v>
      </c>
      <c r="G2397" s="22">
        <v>43082</v>
      </c>
      <c r="H2397">
        <v>273</v>
      </c>
      <c r="I2397">
        <v>323</v>
      </c>
      <c r="J2397">
        <v>272</v>
      </c>
      <c r="K2397">
        <v>272</v>
      </c>
      <c r="L2397" s="22">
        <v>43083</v>
      </c>
      <c r="M2397">
        <v>273</v>
      </c>
      <c r="N2397" s="4">
        <v>43082</v>
      </c>
      <c r="O2397" s="3" t="s">
        <v>15</v>
      </c>
      <c r="P2397" s="3">
        <v>3598</v>
      </c>
      <c r="Q2397" s="3" t="s">
        <v>875</v>
      </c>
      <c r="R2397" s="3" t="s">
        <v>17</v>
      </c>
      <c r="S2397" s="3">
        <v>0.05</v>
      </c>
      <c r="T2397" s="3">
        <v>2</v>
      </c>
      <c r="U2397" s="3">
        <v>0</v>
      </c>
      <c r="V2397" s="3">
        <v>1900</v>
      </c>
      <c r="W2397">
        <v>273</v>
      </c>
      <c r="X2397" s="4">
        <v>43083</v>
      </c>
      <c r="Y2397">
        <v>272</v>
      </c>
      <c r="Z2397" s="10">
        <f t="shared" si="229"/>
        <v>-1900</v>
      </c>
      <c r="AA2397" s="10">
        <f t="shared" si="234"/>
        <v>1900</v>
      </c>
      <c r="AB2397" t="str">
        <f t="shared" si="231"/>
        <v/>
      </c>
      <c r="AC2397">
        <f t="shared" si="232"/>
        <v>-2524270</v>
      </c>
      <c r="AD2397">
        <f t="shared" si="233"/>
        <v>0.2177650429799427</v>
      </c>
      <c r="AE2397" s="15">
        <v>43083</v>
      </c>
      <c r="AF2397" s="9">
        <v>4.8704114609881E-3</v>
      </c>
      <c r="AG2397" s="12" t="s">
        <v>954</v>
      </c>
      <c r="AH2397" s="20">
        <v>43081.998611111114</v>
      </c>
      <c r="AI2397" s="12">
        <v>349</v>
      </c>
      <c r="AJ2397" s="12">
        <v>79</v>
      </c>
      <c r="AK2397" s="12">
        <v>0.29260000000000003</v>
      </c>
      <c r="AL2397" s="17">
        <v>2700</v>
      </c>
      <c r="AM2397" s="17">
        <v>0.12595419847328243</v>
      </c>
      <c r="AN2397" s="9"/>
      <c r="AO2397" s="9"/>
      <c r="AP2397" s="17">
        <v>0</v>
      </c>
      <c r="AQ2397" s="17">
        <v>3917</v>
      </c>
      <c r="AR2397" s="17">
        <v>0.2608695652173913</v>
      </c>
      <c r="AS2397" s="17">
        <v>0.192</v>
      </c>
      <c r="AT2397" s="17">
        <v>0.55263157894736847</v>
      </c>
      <c r="AU2397" s="12">
        <v>0.66666666666666663</v>
      </c>
      <c r="AV2397" s="12">
        <v>1.91</v>
      </c>
      <c r="AY2397" s="12">
        <v>14950074</v>
      </c>
      <c r="BA2397" s="12">
        <v>0.70588235294117652</v>
      </c>
      <c r="BD2397" s="12">
        <v>0.12595419847328243</v>
      </c>
      <c r="BE2397" s="12">
        <v>0.2608695652173913</v>
      </c>
      <c r="BF2397" s="12">
        <v>0.55263157894736847</v>
      </c>
      <c r="BG2397" s="12">
        <v>0.66666666666666663</v>
      </c>
      <c r="BH2397" s="12">
        <v>0</v>
      </c>
      <c r="BI2397" s="12">
        <v>0.192</v>
      </c>
      <c r="BJ2397" s="12">
        <v>0</v>
      </c>
      <c r="BK2397" s="12">
        <v>0.45500000000000002</v>
      </c>
      <c r="BL2397" s="12">
        <v>242</v>
      </c>
      <c r="BM2397" s="12">
        <v>-106</v>
      </c>
      <c r="BN2397" s="12">
        <v>-29</v>
      </c>
      <c r="BO2397" s="12">
        <v>778</v>
      </c>
      <c r="BP2397" s="12">
        <v>1</v>
      </c>
      <c r="BQ2397" s="12">
        <v>-113</v>
      </c>
      <c r="BR2397" s="12">
        <v>234</v>
      </c>
      <c r="BS2397" s="12">
        <v>610</v>
      </c>
      <c r="BT2397" s="12">
        <v>0.39231806819092369</v>
      </c>
      <c r="BU2397" s="12">
        <v>0.67010629016665879</v>
      </c>
      <c r="BV2397" s="12">
        <v>0.71539745641550312</v>
      </c>
      <c r="BW2397" s="12">
        <v>0.75344474838430597</v>
      </c>
      <c r="BX2397" s="12">
        <v>0.5725318728014821</v>
      </c>
      <c r="BY2397" s="12">
        <v>1810</v>
      </c>
      <c r="BZ2397" s="12">
        <v>0.70588235294117652</v>
      </c>
      <c r="CB2397" s="12">
        <v>0.17883055911224927</v>
      </c>
      <c r="CC2397" s="12">
        <v>22830</v>
      </c>
      <c r="CD2397" s="12">
        <v>22730</v>
      </c>
      <c r="CE2397" s="12">
        <v>0.70432144874200653</v>
      </c>
      <c r="CH2397" s="22">
        <v>43081</v>
      </c>
      <c r="CI2397">
        <v>264</v>
      </c>
      <c r="CJ2397">
        <v>270</v>
      </c>
      <c r="CK2397">
        <v>263</v>
      </c>
      <c r="CL2397">
        <v>270</v>
      </c>
      <c r="CM2397" s="22">
        <v>43082</v>
      </c>
      <c r="CN2397">
        <v>273</v>
      </c>
      <c r="CO2397">
        <v>323</v>
      </c>
      <c r="CP2397">
        <v>272</v>
      </c>
      <c r="CQ2397">
        <v>272</v>
      </c>
      <c r="CR2397" s="22">
        <v>43083</v>
      </c>
      <c r="CS2397">
        <v>273</v>
      </c>
      <c r="CT2397">
        <v>275</v>
      </c>
      <c r="CU2397">
        <v>265</v>
      </c>
      <c r="CV2397">
        <v>268</v>
      </c>
    </row>
    <row r="2398" spans="1:100">
      <c r="A2398" s="22">
        <v>43081</v>
      </c>
      <c r="B2398">
        <v>1739</v>
      </c>
      <c r="C2398">
        <v>2104</v>
      </c>
      <c r="D2398">
        <v>1707</v>
      </c>
      <c r="E2398">
        <v>1940</v>
      </c>
      <c r="F2398" s="23">
        <f t="shared" si="230"/>
        <v>0.11558366877515813</v>
      </c>
      <c r="G2398" s="22">
        <v>43082</v>
      </c>
      <c r="H2398">
        <v>2070</v>
      </c>
      <c r="I2398">
        <v>2168</v>
      </c>
      <c r="J2398">
        <v>1854</v>
      </c>
      <c r="K2398">
        <v>2019</v>
      </c>
      <c r="L2398" s="22">
        <v>43083</v>
      </c>
      <c r="M2398">
        <v>1976</v>
      </c>
      <c r="N2398" s="4">
        <v>43082</v>
      </c>
      <c r="O2398" s="3" t="s">
        <v>15</v>
      </c>
      <c r="P2398" s="3">
        <v>3913</v>
      </c>
      <c r="Q2398" s="3" t="s">
        <v>530</v>
      </c>
      <c r="R2398" s="3" t="s">
        <v>17</v>
      </c>
      <c r="S2398" s="3">
        <v>0.05</v>
      </c>
      <c r="T2398" s="3">
        <v>2</v>
      </c>
      <c r="U2398" s="3">
        <v>0</v>
      </c>
      <c r="V2398" s="3">
        <v>300</v>
      </c>
      <c r="W2398">
        <v>2070</v>
      </c>
      <c r="X2398" s="4">
        <v>43083</v>
      </c>
      <c r="Y2398">
        <v>2019</v>
      </c>
      <c r="Z2398" s="10">
        <f t="shared" si="229"/>
        <v>-15300</v>
      </c>
      <c r="AA2398" s="10">
        <f t="shared" si="234"/>
        <v>15300</v>
      </c>
      <c r="AB2398" t="str">
        <f t="shared" si="231"/>
        <v/>
      </c>
      <c r="AC2398">
        <f t="shared" si="232"/>
        <v>-2524270</v>
      </c>
      <c r="AD2398">
        <f t="shared" si="233"/>
        <v>3.499999999999992E-2</v>
      </c>
      <c r="AE2398" s="15">
        <v>43083</v>
      </c>
      <c r="AF2398" s="9">
        <v>4.8704114609881E-3</v>
      </c>
      <c r="AG2398" s="12" t="s">
        <v>957</v>
      </c>
      <c r="AH2398" s="20">
        <v>43081.995138888888</v>
      </c>
      <c r="AI2398" s="12">
        <v>2000</v>
      </c>
      <c r="AJ2398" s="12">
        <v>60</v>
      </c>
      <c r="AK2398" s="12">
        <v>3.09E-2</v>
      </c>
      <c r="AL2398" s="17">
        <v>2200</v>
      </c>
      <c r="AM2398" s="17">
        <v>0.48247177658942364</v>
      </c>
      <c r="AN2398" s="9"/>
      <c r="AO2398" s="9"/>
      <c r="AP2398" s="17">
        <v>0</v>
      </c>
      <c r="AQ2398" s="17">
        <v>3413</v>
      </c>
      <c r="AR2398" s="17">
        <v>9.0998043052837568E-2</v>
      </c>
      <c r="AS2398" s="17">
        <v>0.25900000000000001</v>
      </c>
      <c r="AT2398" s="17">
        <v>0.23413025556471559</v>
      </c>
      <c r="AU2398" s="12">
        <v>0.35073684210526318</v>
      </c>
      <c r="AV2398" s="12">
        <v>0</v>
      </c>
      <c r="AY2398" s="12">
        <v>2027921</v>
      </c>
      <c r="BA2398" s="12">
        <v>1</v>
      </c>
      <c r="BD2398" s="12">
        <v>0.48247177658942364</v>
      </c>
      <c r="BE2398" s="12">
        <v>9.0998043052837568E-2</v>
      </c>
      <c r="BF2398" s="12">
        <v>0.23413025556471559</v>
      </c>
      <c r="BG2398" s="12">
        <v>0.35073684210526318</v>
      </c>
      <c r="BH2398" s="12">
        <v>0.40899999999999997</v>
      </c>
      <c r="BI2398" s="12">
        <v>0.25900000000000001</v>
      </c>
      <c r="BJ2398" s="12">
        <v>0</v>
      </c>
      <c r="BK2398" s="12">
        <v>0.63400000000000001</v>
      </c>
      <c r="BL2398" s="12">
        <v>185</v>
      </c>
      <c r="BM2398" s="12">
        <v>-44</v>
      </c>
      <c r="BN2398" s="12">
        <v>100</v>
      </c>
      <c r="BO2398" s="12">
        <v>1015</v>
      </c>
      <c r="BP2398" s="12">
        <v>302</v>
      </c>
      <c r="BQ2398" s="12">
        <v>-16</v>
      </c>
      <c r="BR2398" s="12" t="s">
        <v>961</v>
      </c>
      <c r="BS2398" s="12">
        <v>668</v>
      </c>
      <c r="BT2398" s="12">
        <v>0.35236106364554015</v>
      </c>
      <c r="BU2398" s="12">
        <v>0.44511501393337161</v>
      </c>
      <c r="BV2398" s="12">
        <v>0.46022401531832863</v>
      </c>
      <c r="BW2398" s="12">
        <v>0.47845693617349194</v>
      </c>
      <c r="BX2398" s="12">
        <v>0.49393619407345862</v>
      </c>
      <c r="BY2398" s="12">
        <v>1810</v>
      </c>
      <c r="BZ2398" s="12">
        <v>1</v>
      </c>
      <c r="CB2398" s="12">
        <v>0.17883055911224927</v>
      </c>
      <c r="CC2398" s="12">
        <v>22830</v>
      </c>
      <c r="CD2398" s="12">
        <v>22730</v>
      </c>
      <c r="CE2398" s="12">
        <v>2.6979269034582805</v>
      </c>
      <c r="CH2398" s="22">
        <v>43081</v>
      </c>
      <c r="CI2398">
        <v>1739</v>
      </c>
      <c r="CJ2398">
        <v>2104</v>
      </c>
      <c r="CK2398">
        <v>1707</v>
      </c>
      <c r="CL2398">
        <v>1940</v>
      </c>
      <c r="CM2398" s="22">
        <v>43082</v>
      </c>
      <c r="CN2398">
        <v>2070</v>
      </c>
      <c r="CO2398">
        <v>2168</v>
      </c>
      <c r="CP2398">
        <v>1854</v>
      </c>
      <c r="CQ2398">
        <v>2019</v>
      </c>
      <c r="CR2398" s="22">
        <v>43083</v>
      </c>
      <c r="CS2398">
        <v>1976</v>
      </c>
      <c r="CT2398">
        <v>2016</v>
      </c>
      <c r="CU2398">
        <v>1892</v>
      </c>
      <c r="CV2398">
        <v>1924</v>
      </c>
    </row>
    <row r="2399" spans="1:100">
      <c r="A2399" s="22">
        <v>43082</v>
      </c>
      <c r="B2399">
        <v>16</v>
      </c>
      <c r="C2399">
        <v>17</v>
      </c>
      <c r="D2399">
        <v>15</v>
      </c>
      <c r="E2399">
        <v>17</v>
      </c>
      <c r="F2399" s="23">
        <f t="shared" si="230"/>
        <v>6.25E-2</v>
      </c>
      <c r="G2399" s="22">
        <v>43083</v>
      </c>
      <c r="H2399">
        <v>17</v>
      </c>
      <c r="I2399">
        <v>17</v>
      </c>
      <c r="J2399">
        <v>16</v>
      </c>
      <c r="K2399">
        <v>17</v>
      </c>
      <c r="L2399" s="22">
        <v>43084</v>
      </c>
      <c r="M2399">
        <v>16</v>
      </c>
      <c r="N2399" s="4">
        <v>43083</v>
      </c>
      <c r="O2399" s="3" t="s">
        <v>11</v>
      </c>
      <c r="P2399" s="3">
        <v>8918</v>
      </c>
      <c r="Q2399" s="3" t="s">
        <v>72</v>
      </c>
      <c r="R2399" s="3" t="s">
        <v>13</v>
      </c>
      <c r="S2399" s="3">
        <v>0.05</v>
      </c>
      <c r="T2399" s="3">
        <v>2</v>
      </c>
      <c r="U2399" s="3">
        <v>0</v>
      </c>
      <c r="V2399" s="3">
        <v>29500</v>
      </c>
      <c r="W2399">
        <v>17</v>
      </c>
      <c r="X2399" s="4">
        <v>43084</v>
      </c>
      <c r="Y2399">
        <v>17</v>
      </c>
      <c r="Z2399" s="10">
        <f t="shared" si="229"/>
        <v>0</v>
      </c>
      <c r="AA2399" s="10">
        <f t="shared" si="234"/>
        <v>0</v>
      </c>
      <c r="AB2399" t="str">
        <f t="shared" si="231"/>
        <v/>
      </c>
      <c r="AC2399">
        <f t="shared" si="232"/>
        <v>-2524270</v>
      </c>
      <c r="AD2399">
        <f t="shared" si="233"/>
        <v>3.6585365853658569E-2</v>
      </c>
      <c r="AE2399" s="15">
        <v>43084</v>
      </c>
      <c r="AF2399" s="9">
        <v>3.2903757631157493E-3</v>
      </c>
      <c r="AG2399" s="12" t="s">
        <v>962</v>
      </c>
      <c r="AH2399" s="20">
        <v>43082.989583333336</v>
      </c>
      <c r="AI2399" s="12">
        <v>16.399999999999999</v>
      </c>
      <c r="AJ2399" s="12">
        <v>-0.6</v>
      </c>
      <c r="AK2399" s="12">
        <v>-3.5299999999999998E-2</v>
      </c>
      <c r="AL2399" s="17">
        <v>1280000</v>
      </c>
      <c r="AM2399" s="17">
        <v>0.1875</v>
      </c>
      <c r="AN2399" s="9"/>
      <c r="AO2399" s="9"/>
      <c r="AP2399" s="17">
        <v>0</v>
      </c>
      <c r="AQ2399" s="17">
        <v>11960</v>
      </c>
      <c r="AR2399" s="17">
        <v>0.25</v>
      </c>
      <c r="AS2399" s="17">
        <v>5.2999999999999999E-2</v>
      </c>
      <c r="AT2399" s="17">
        <v>0.14285714285714285</v>
      </c>
      <c r="AU2399" s="12">
        <v>0.38461538461538464</v>
      </c>
      <c r="AV2399" s="12">
        <v>0</v>
      </c>
      <c r="AY2399" s="12">
        <v>747474000</v>
      </c>
      <c r="BA2399" s="12">
        <v>1</v>
      </c>
      <c r="BD2399" s="12">
        <v>0.1875</v>
      </c>
      <c r="BE2399" s="12">
        <v>0.25</v>
      </c>
      <c r="BF2399" s="12">
        <v>0.14285714285714285</v>
      </c>
      <c r="BG2399" s="12">
        <v>0.38461538461538464</v>
      </c>
      <c r="BH2399" s="12">
        <v>3.6999999999999998E-2</v>
      </c>
      <c r="BI2399" s="12">
        <v>5.2999999999999999E-2</v>
      </c>
      <c r="BJ2399" s="12">
        <v>1E-3</v>
      </c>
      <c r="BK2399" s="12">
        <v>0.10199999999999999</v>
      </c>
      <c r="BL2399" s="12">
        <v>-395</v>
      </c>
      <c r="BM2399" s="12">
        <v>939</v>
      </c>
      <c r="BN2399" s="12">
        <v>-982</v>
      </c>
      <c r="BO2399" s="12">
        <v>395</v>
      </c>
      <c r="BP2399" s="12">
        <v>-566</v>
      </c>
      <c r="BQ2399" s="12">
        <v>724</v>
      </c>
      <c r="BR2399" s="12">
        <v>-55</v>
      </c>
      <c r="BS2399" s="12">
        <v>833</v>
      </c>
      <c r="BT2399" s="12">
        <v>0.29205963553143083</v>
      </c>
      <c r="BU2399" s="12">
        <v>0.71167385992107646</v>
      </c>
      <c r="BV2399" s="12">
        <v>0.74211459035162264</v>
      </c>
      <c r="BW2399" s="12">
        <v>0.78897492672526615</v>
      </c>
      <c r="BX2399" s="12">
        <v>0.63124129489071912</v>
      </c>
      <c r="BY2399" s="12">
        <v>1805</v>
      </c>
      <c r="BZ2399" s="12">
        <v>1</v>
      </c>
      <c r="CB2399" s="12">
        <v>0.17883055911224927</v>
      </c>
      <c r="CC2399" s="12">
        <v>22730</v>
      </c>
      <c r="CD2399" s="12">
        <v>22670</v>
      </c>
      <c r="CE2399" s="12">
        <v>1.0484785202863962</v>
      </c>
      <c r="CH2399" s="22">
        <v>43082</v>
      </c>
      <c r="CI2399">
        <v>16</v>
      </c>
      <c r="CJ2399">
        <v>17</v>
      </c>
      <c r="CK2399">
        <v>15</v>
      </c>
      <c r="CL2399">
        <v>17</v>
      </c>
      <c r="CM2399" s="22">
        <v>43083</v>
      </c>
      <c r="CN2399">
        <v>17</v>
      </c>
      <c r="CO2399">
        <v>17</v>
      </c>
      <c r="CP2399">
        <v>16</v>
      </c>
      <c r="CQ2399">
        <v>17</v>
      </c>
      <c r="CR2399" s="22">
        <v>43084</v>
      </c>
      <c r="CS2399">
        <v>16</v>
      </c>
      <c r="CT2399">
        <v>17</v>
      </c>
      <c r="CU2399">
        <v>16</v>
      </c>
      <c r="CV2399">
        <v>16</v>
      </c>
    </row>
    <row r="2400" spans="1:100">
      <c r="A2400" s="22">
        <v>43082</v>
      </c>
      <c r="B2400">
        <v>28</v>
      </c>
      <c r="C2400">
        <v>29</v>
      </c>
      <c r="D2400">
        <v>27</v>
      </c>
      <c r="E2400">
        <v>28</v>
      </c>
      <c r="F2400" s="23">
        <f t="shared" si="230"/>
        <v>0</v>
      </c>
      <c r="G2400" s="22">
        <v>43083</v>
      </c>
      <c r="H2400">
        <v>26</v>
      </c>
      <c r="I2400">
        <v>29</v>
      </c>
      <c r="J2400">
        <v>26</v>
      </c>
      <c r="K2400">
        <v>26</v>
      </c>
      <c r="L2400" s="22">
        <v>43084</v>
      </c>
      <c r="M2400">
        <v>26</v>
      </c>
      <c r="N2400" s="4">
        <v>43083</v>
      </c>
      <c r="O2400" s="3" t="s">
        <v>11</v>
      </c>
      <c r="P2400" s="3">
        <v>8894</v>
      </c>
      <c r="Q2400" s="3" t="s">
        <v>74</v>
      </c>
      <c r="R2400" s="3" t="s">
        <v>13</v>
      </c>
      <c r="S2400" s="3">
        <v>0.05</v>
      </c>
      <c r="T2400" s="3" t="s">
        <v>64</v>
      </c>
      <c r="U2400" s="3">
        <v>0</v>
      </c>
      <c r="V2400" s="3">
        <v>17900</v>
      </c>
      <c r="W2400">
        <v>26</v>
      </c>
      <c r="X2400" s="4">
        <v>43084</v>
      </c>
      <c r="Y2400">
        <v>26</v>
      </c>
      <c r="Z2400" s="10">
        <f t="shared" si="229"/>
        <v>0</v>
      </c>
      <c r="AA2400" s="10">
        <f t="shared" si="234"/>
        <v>0</v>
      </c>
      <c r="AB2400" t="str">
        <f t="shared" si="231"/>
        <v/>
      </c>
      <c r="AC2400">
        <f t="shared" si="232"/>
        <v>-2524270</v>
      </c>
      <c r="AD2400">
        <f t="shared" si="233"/>
        <v>1.9607843137254832E-2</v>
      </c>
      <c r="AE2400" s="15">
        <v>43084</v>
      </c>
      <c r="AF2400" s="9">
        <v>3.2903757631157493E-3</v>
      </c>
      <c r="AG2400" s="12" t="s">
        <v>954</v>
      </c>
      <c r="AH2400" s="20">
        <v>43082.959027777775</v>
      </c>
      <c r="AI2400" s="12">
        <v>25.5</v>
      </c>
      <c r="AJ2400" s="12">
        <v>-2.5</v>
      </c>
      <c r="AK2400" s="12">
        <v>-8.9300000000000004E-2</v>
      </c>
      <c r="AL2400" s="17">
        <v>140700</v>
      </c>
      <c r="AM2400" s="17">
        <v>0.29629629629629628</v>
      </c>
      <c r="AN2400" s="9"/>
      <c r="AO2400" s="9"/>
      <c r="AP2400" s="17">
        <v>0</v>
      </c>
      <c r="AQ2400" s="17">
        <v>1990</v>
      </c>
      <c r="AR2400" s="17">
        <v>0.5</v>
      </c>
      <c r="AS2400" s="17">
        <v>0.254</v>
      </c>
      <c r="AT2400" s="17">
        <v>0.54545454545454541</v>
      </c>
      <c r="AU2400" s="12">
        <v>0.58333333333333337</v>
      </c>
      <c r="AV2400" s="12">
        <v>0</v>
      </c>
      <c r="AY2400" s="12">
        <v>73692398</v>
      </c>
      <c r="BA2400" s="12">
        <v>0.33333333333333331</v>
      </c>
      <c r="BD2400" s="12">
        <v>0.29629629629629628</v>
      </c>
      <c r="BE2400" s="12">
        <v>0.5</v>
      </c>
      <c r="BF2400" s="12">
        <v>0.54545454545454541</v>
      </c>
      <c r="BG2400" s="12">
        <v>0.58333333333333337</v>
      </c>
      <c r="BH2400" s="12">
        <v>9.0999999999999998E-2</v>
      </c>
      <c r="BI2400" s="12">
        <v>0.254</v>
      </c>
      <c r="BJ2400" s="12">
        <v>0</v>
      </c>
      <c r="BK2400" s="12">
        <v>0.21199999999999999</v>
      </c>
      <c r="BL2400" s="12">
        <v>82</v>
      </c>
      <c r="BM2400" s="12">
        <v>105</v>
      </c>
      <c r="BN2400" s="12">
        <v>-68</v>
      </c>
      <c r="BO2400" s="12">
        <v>358</v>
      </c>
      <c r="BP2400" s="12">
        <v>-37</v>
      </c>
      <c r="BQ2400" s="12">
        <v>156</v>
      </c>
      <c r="BR2400" s="12">
        <v>-198</v>
      </c>
      <c r="BS2400" s="12">
        <v>197</v>
      </c>
      <c r="BT2400" s="12">
        <v>0.39231806819092369</v>
      </c>
      <c r="BU2400" s="12">
        <v>0.67010629016665879</v>
      </c>
      <c r="BV2400" s="12">
        <v>0.71539745641550312</v>
      </c>
      <c r="BW2400" s="12">
        <v>0.75344474838430597</v>
      </c>
      <c r="BX2400" s="12">
        <v>0.58994964529772309</v>
      </c>
      <c r="BY2400" s="12">
        <v>1805</v>
      </c>
      <c r="BZ2400" s="12">
        <v>0.33333333333333331</v>
      </c>
      <c r="CB2400" s="12">
        <v>0.17883055911224927</v>
      </c>
      <c r="CC2400" s="12">
        <v>22730</v>
      </c>
      <c r="CD2400" s="12">
        <v>22670</v>
      </c>
      <c r="CE2400" s="12">
        <v>1.6568549456377617</v>
      </c>
      <c r="CH2400" s="22">
        <v>43082</v>
      </c>
      <c r="CI2400">
        <v>28</v>
      </c>
      <c r="CJ2400">
        <v>29</v>
      </c>
      <c r="CK2400">
        <v>27</v>
      </c>
      <c r="CL2400">
        <v>28</v>
      </c>
      <c r="CM2400" s="22">
        <v>43083</v>
      </c>
      <c r="CN2400">
        <v>26</v>
      </c>
      <c r="CO2400">
        <v>29</v>
      </c>
      <c r="CP2400">
        <v>26</v>
      </c>
      <c r="CQ2400">
        <v>26</v>
      </c>
      <c r="CR2400" s="22">
        <v>43084</v>
      </c>
      <c r="CS2400">
        <v>26</v>
      </c>
      <c r="CT2400">
        <v>26</v>
      </c>
      <c r="CU2400">
        <v>23</v>
      </c>
      <c r="CV2400">
        <v>25</v>
      </c>
    </row>
    <row r="2401" spans="1:100">
      <c r="A2401" s="22">
        <v>43082</v>
      </c>
      <c r="B2401">
        <v>14</v>
      </c>
      <c r="C2401">
        <v>15</v>
      </c>
      <c r="D2401">
        <v>14</v>
      </c>
      <c r="E2401">
        <v>14</v>
      </c>
      <c r="F2401" s="23">
        <f t="shared" si="230"/>
        <v>0</v>
      </c>
      <c r="G2401" s="22">
        <v>43083</v>
      </c>
      <c r="H2401">
        <v>15</v>
      </c>
      <c r="I2401">
        <v>15</v>
      </c>
      <c r="J2401">
        <v>14</v>
      </c>
      <c r="K2401">
        <v>14</v>
      </c>
      <c r="L2401" s="22">
        <v>43084</v>
      </c>
      <c r="M2401">
        <v>14</v>
      </c>
      <c r="N2401" s="4">
        <v>43083</v>
      </c>
      <c r="O2401" s="3" t="s">
        <v>15</v>
      </c>
      <c r="P2401" s="3">
        <v>9318</v>
      </c>
      <c r="Q2401" s="3" t="s">
        <v>71</v>
      </c>
      <c r="R2401" s="3" t="s">
        <v>17</v>
      </c>
      <c r="S2401" s="3">
        <v>0.05</v>
      </c>
      <c r="T2401" s="3">
        <v>2</v>
      </c>
      <c r="U2401" s="3">
        <v>0</v>
      </c>
      <c r="V2401" s="3">
        <v>35800</v>
      </c>
      <c r="W2401">
        <v>15</v>
      </c>
      <c r="X2401" s="4">
        <v>43084</v>
      </c>
      <c r="Y2401">
        <v>14</v>
      </c>
      <c r="Z2401" s="10">
        <f t="shared" si="229"/>
        <v>-35800</v>
      </c>
      <c r="AA2401" s="10">
        <f t="shared" si="234"/>
        <v>35800</v>
      </c>
      <c r="AB2401" t="str">
        <f t="shared" si="231"/>
        <v/>
      </c>
      <c r="AC2401">
        <f t="shared" si="232"/>
        <v>-2524270</v>
      </c>
      <c r="AD2401">
        <f t="shared" si="233"/>
        <v>3.4482758620689724E-2</v>
      </c>
      <c r="AE2401" s="15">
        <v>43084</v>
      </c>
      <c r="AF2401" s="9">
        <v>3.2903757631157493E-3</v>
      </c>
      <c r="AG2401" s="12" t="s">
        <v>954</v>
      </c>
      <c r="AH2401" s="20">
        <v>43082.9375</v>
      </c>
      <c r="AI2401" s="12">
        <v>14.5</v>
      </c>
      <c r="AJ2401" s="12">
        <v>0.5</v>
      </c>
      <c r="AK2401" s="12">
        <v>3.5700000000000003E-2</v>
      </c>
      <c r="AL2401" s="17">
        <v>128300</v>
      </c>
      <c r="AM2401" s="17">
        <v>0.35714285714285715</v>
      </c>
      <c r="AN2401" s="9"/>
      <c r="AO2401" s="9"/>
      <c r="AP2401" s="17">
        <v>0</v>
      </c>
      <c r="AQ2401" s="17">
        <v>6614</v>
      </c>
      <c r="AR2401" s="17">
        <v>0.3</v>
      </c>
      <c r="AS2401" s="17">
        <v>4.7E-2</v>
      </c>
      <c r="AT2401" s="17">
        <v>0.3</v>
      </c>
      <c r="AU2401" s="12">
        <v>0.33333333333333331</v>
      </c>
      <c r="AV2401" s="12">
        <v>0</v>
      </c>
      <c r="AY2401" s="12">
        <v>472435456</v>
      </c>
      <c r="BA2401" s="12">
        <v>0.5</v>
      </c>
      <c r="BD2401" s="12">
        <v>0.35714285714285715</v>
      </c>
      <c r="BE2401" s="12">
        <v>0.3</v>
      </c>
      <c r="BF2401" s="12">
        <v>0.3</v>
      </c>
      <c r="BG2401" s="12">
        <v>0.33333333333333331</v>
      </c>
      <c r="BH2401" s="12">
        <v>6.0999999999999999E-2</v>
      </c>
      <c r="BI2401" s="12">
        <v>4.7E-2</v>
      </c>
      <c r="BJ2401" s="12">
        <v>0</v>
      </c>
      <c r="BK2401" s="12">
        <v>0.27800000000000002</v>
      </c>
      <c r="BL2401" s="12">
        <v>-372</v>
      </c>
      <c r="BM2401" s="12">
        <v>-524</v>
      </c>
      <c r="BN2401" s="12">
        <v>916</v>
      </c>
      <c r="BO2401" s="12">
        <v>1248</v>
      </c>
      <c r="BP2401" s="12">
        <v>785</v>
      </c>
      <c r="BQ2401" s="12">
        <v>29</v>
      </c>
      <c r="BR2401" s="12">
        <v>55</v>
      </c>
      <c r="BS2401" s="12">
        <v>1227</v>
      </c>
      <c r="BT2401" s="12">
        <v>0.39231806819092369</v>
      </c>
      <c r="BU2401" s="12">
        <v>0.67010629016665879</v>
      </c>
      <c r="BV2401" s="12">
        <v>0.71539745641550312</v>
      </c>
      <c r="BW2401" s="12">
        <v>0.75344474838430597</v>
      </c>
      <c r="BX2401" s="12">
        <v>0.58994964529772309</v>
      </c>
      <c r="BY2401" s="12">
        <v>1805</v>
      </c>
      <c r="BZ2401" s="12">
        <v>0.5</v>
      </c>
      <c r="CB2401" s="12">
        <v>0.17883055911224927</v>
      </c>
      <c r="CC2401" s="12">
        <v>22730</v>
      </c>
      <c r="CD2401" s="12">
        <v>22670</v>
      </c>
      <c r="CE2401" s="12">
        <v>1.9971019434026593</v>
      </c>
      <c r="CH2401" s="22">
        <v>43082</v>
      </c>
      <c r="CI2401">
        <v>14</v>
      </c>
      <c r="CJ2401">
        <v>15</v>
      </c>
      <c r="CK2401">
        <v>14</v>
      </c>
      <c r="CL2401">
        <v>14</v>
      </c>
      <c r="CM2401" s="22">
        <v>43083</v>
      </c>
      <c r="CN2401">
        <v>15</v>
      </c>
      <c r="CO2401">
        <v>15</v>
      </c>
      <c r="CP2401">
        <v>14</v>
      </c>
      <c r="CQ2401">
        <v>14</v>
      </c>
      <c r="CR2401" s="22">
        <v>43084</v>
      </c>
      <c r="CS2401">
        <v>14</v>
      </c>
      <c r="CT2401">
        <v>15</v>
      </c>
      <c r="CU2401">
        <v>13</v>
      </c>
      <c r="CV2401">
        <v>14</v>
      </c>
    </row>
    <row r="2402" spans="1:100">
      <c r="A2402" s="22">
        <v>43082</v>
      </c>
      <c r="B2402">
        <v>263</v>
      </c>
      <c r="C2402">
        <v>270</v>
      </c>
      <c r="D2402">
        <v>257</v>
      </c>
      <c r="E2402">
        <v>269</v>
      </c>
      <c r="F2402" s="23">
        <f t="shared" si="230"/>
        <v>2.281368821292773E-2</v>
      </c>
      <c r="G2402" s="22">
        <v>43083</v>
      </c>
      <c r="H2402">
        <v>309</v>
      </c>
      <c r="I2402">
        <v>348</v>
      </c>
      <c r="J2402">
        <v>308</v>
      </c>
      <c r="K2402">
        <v>332</v>
      </c>
      <c r="L2402" s="22">
        <v>43084</v>
      </c>
      <c r="M2402">
        <v>325</v>
      </c>
      <c r="N2402" s="4">
        <v>43083</v>
      </c>
      <c r="O2402" s="3" t="s">
        <v>15</v>
      </c>
      <c r="P2402" s="3">
        <v>2330</v>
      </c>
      <c r="Q2402" s="3" t="s">
        <v>193</v>
      </c>
      <c r="R2402" s="3" t="s">
        <v>17</v>
      </c>
      <c r="S2402" s="3">
        <v>0.05</v>
      </c>
      <c r="T2402" s="3">
        <v>2</v>
      </c>
      <c r="U2402" s="3">
        <v>0</v>
      </c>
      <c r="V2402" s="3">
        <v>1900</v>
      </c>
      <c r="W2402">
        <v>309</v>
      </c>
      <c r="X2402" s="4">
        <v>43084</v>
      </c>
      <c r="Y2402">
        <v>332</v>
      </c>
      <c r="Z2402" s="10">
        <f t="shared" si="229"/>
        <v>43700</v>
      </c>
      <c r="AA2402" s="10">
        <f t="shared" si="234"/>
        <v>43700</v>
      </c>
      <c r="AB2402" t="str">
        <f t="shared" si="231"/>
        <v/>
      </c>
      <c r="AC2402">
        <f t="shared" si="232"/>
        <v>-2524270</v>
      </c>
      <c r="AD2402">
        <f t="shared" si="233"/>
        <v>2.5236593059936863E-2</v>
      </c>
      <c r="AE2402" s="15">
        <v>43084</v>
      </c>
      <c r="AF2402" s="9">
        <v>3.2903757631157493E-3</v>
      </c>
      <c r="AG2402" s="12" t="s">
        <v>960</v>
      </c>
      <c r="AH2402" s="20">
        <v>43082.996527777781</v>
      </c>
      <c r="AI2402" s="12">
        <v>317</v>
      </c>
      <c r="AJ2402" s="12">
        <v>48</v>
      </c>
      <c r="AK2402" s="12">
        <v>0.1784</v>
      </c>
      <c r="AL2402" s="17">
        <v>38700</v>
      </c>
      <c r="AM2402" s="17">
        <v>0.50396825396825395</v>
      </c>
      <c r="AN2402" s="9"/>
      <c r="AO2402" s="9"/>
      <c r="AP2402" s="17">
        <v>0</v>
      </c>
      <c r="AQ2402" s="17">
        <v>6999</v>
      </c>
      <c r="AR2402" s="17">
        <v>7.0000000000000007E-2</v>
      </c>
      <c r="AS2402" s="17">
        <v>0.128</v>
      </c>
      <c r="AT2402" s="17">
        <v>0.33807829181494664</v>
      </c>
      <c r="AU2402" s="12">
        <v>0.38205980066445183</v>
      </c>
      <c r="AV2402" s="12" t="s">
        <v>988</v>
      </c>
      <c r="AY2402" s="12">
        <v>27775204</v>
      </c>
      <c r="BA2402" s="12">
        <v>1</v>
      </c>
      <c r="BD2402" s="12">
        <v>0.50396825396825395</v>
      </c>
      <c r="BE2402" s="12">
        <v>7.0000000000000007E-2</v>
      </c>
      <c r="BF2402" s="12">
        <v>0.33807829181494664</v>
      </c>
      <c r="BG2402" s="12">
        <v>0.38205980066445183</v>
      </c>
      <c r="BH2402" s="12">
        <v>8.9999999999999993E-3</v>
      </c>
      <c r="BI2402" s="12">
        <v>0.128</v>
      </c>
      <c r="BJ2402" s="12">
        <v>0</v>
      </c>
      <c r="BK2402" s="12">
        <v>0.35</v>
      </c>
      <c r="BL2402" s="12">
        <v>-1327</v>
      </c>
      <c r="BM2402" s="12">
        <v>-316</v>
      </c>
      <c r="BN2402" s="12">
        <v>-4</v>
      </c>
      <c r="BO2402" s="12">
        <v>1317</v>
      </c>
      <c r="BP2402" s="12">
        <v>-755</v>
      </c>
      <c r="BQ2402" s="12">
        <v>-251</v>
      </c>
      <c r="BR2402" s="12">
        <v>-5</v>
      </c>
      <c r="BS2402" s="12">
        <v>2901</v>
      </c>
      <c r="BT2402" s="12">
        <v>0.33370622235311131</v>
      </c>
      <c r="BU2402" s="12">
        <v>0.62463691175736602</v>
      </c>
      <c r="BV2402" s="12">
        <v>0.65871798956665939</v>
      </c>
      <c r="BW2402" s="12">
        <v>0.68810816940447084</v>
      </c>
      <c r="BX2402" s="12">
        <v>0.60601143554936576</v>
      </c>
      <c r="BY2402" s="12">
        <v>1805</v>
      </c>
      <c r="BZ2402" s="12">
        <v>1</v>
      </c>
      <c r="CB2402" s="12">
        <v>0.17883055911224927</v>
      </c>
      <c r="CC2402" s="12">
        <v>22730</v>
      </c>
      <c r="CD2402" s="12">
        <v>22670</v>
      </c>
      <c r="CE2402" s="12">
        <v>2.8181327423570859</v>
      </c>
      <c r="CH2402" s="22">
        <v>43082</v>
      </c>
      <c r="CI2402">
        <v>263</v>
      </c>
      <c r="CJ2402">
        <v>270</v>
      </c>
      <c r="CK2402">
        <v>257</v>
      </c>
      <c r="CL2402">
        <v>269</v>
      </c>
      <c r="CM2402" s="22">
        <v>43083</v>
      </c>
      <c r="CN2402">
        <v>309</v>
      </c>
      <c r="CO2402">
        <v>348</v>
      </c>
      <c r="CP2402">
        <v>308</v>
      </c>
      <c r="CQ2402">
        <v>332</v>
      </c>
      <c r="CR2402" s="22">
        <v>43084</v>
      </c>
      <c r="CS2402">
        <v>325</v>
      </c>
      <c r="CT2402">
        <v>326</v>
      </c>
      <c r="CU2402">
        <v>299</v>
      </c>
      <c r="CV2402">
        <v>303</v>
      </c>
    </row>
    <row r="2403" spans="1:100">
      <c r="A2403" s="22">
        <v>43082</v>
      </c>
      <c r="B2403">
        <v>810</v>
      </c>
      <c r="C2403">
        <v>959</v>
      </c>
      <c r="D2403">
        <v>810</v>
      </c>
      <c r="E2403">
        <v>959</v>
      </c>
      <c r="F2403" s="23">
        <f t="shared" si="230"/>
        <v>0.18395061728395068</v>
      </c>
      <c r="G2403" s="22">
        <v>43083</v>
      </c>
      <c r="H2403">
        <v>1004</v>
      </c>
      <c r="I2403">
        <v>1020</v>
      </c>
      <c r="J2403">
        <v>878</v>
      </c>
      <c r="K2403">
        <v>900</v>
      </c>
      <c r="L2403" s="22">
        <v>43084</v>
      </c>
      <c r="M2403">
        <v>898</v>
      </c>
      <c r="N2403" s="4">
        <v>43083</v>
      </c>
      <c r="O2403" s="3" t="s">
        <v>15</v>
      </c>
      <c r="P2403" s="3">
        <v>6193</v>
      </c>
      <c r="Q2403" s="3" t="s">
        <v>898</v>
      </c>
      <c r="R2403" s="3" t="s">
        <v>17</v>
      </c>
      <c r="S2403" s="3">
        <v>0.05</v>
      </c>
      <c r="T2403" s="3">
        <v>2</v>
      </c>
      <c r="U2403" s="3">
        <v>0</v>
      </c>
      <c r="V2403" s="3">
        <v>600</v>
      </c>
      <c r="W2403">
        <v>1004</v>
      </c>
      <c r="X2403" s="4">
        <v>43084</v>
      </c>
      <c r="Y2403">
        <v>900</v>
      </c>
      <c r="Z2403" s="10">
        <f t="shared" si="229"/>
        <v>-62400</v>
      </c>
      <c r="AA2403" s="10">
        <f t="shared" si="234"/>
        <v>62400</v>
      </c>
      <c r="AB2403" t="str">
        <f t="shared" si="231"/>
        <v/>
      </c>
      <c r="AC2403">
        <f t="shared" si="232"/>
        <v>-2524270</v>
      </c>
      <c r="AD2403">
        <f t="shared" si="233"/>
        <v>6.9508804448563444E-2</v>
      </c>
      <c r="AE2403" s="15">
        <v>43084</v>
      </c>
      <c r="AF2403" s="9">
        <v>3.2903757631157493E-3</v>
      </c>
      <c r="AG2403" s="12" t="s">
        <v>957</v>
      </c>
      <c r="AH2403" s="20">
        <v>43082.996527777781</v>
      </c>
      <c r="AI2403" s="12">
        <v>1079</v>
      </c>
      <c r="AJ2403" s="12">
        <v>120</v>
      </c>
      <c r="AK2403" s="12">
        <v>0.12509999999999999</v>
      </c>
      <c r="AL2403" s="17">
        <v>38000</v>
      </c>
      <c r="AM2403" s="17">
        <v>0.12774193548387097</v>
      </c>
      <c r="AN2403" s="9"/>
      <c r="AO2403" s="9"/>
      <c r="AP2403" s="17">
        <v>0</v>
      </c>
      <c r="AQ2403" s="17">
        <v>2277</v>
      </c>
      <c r="AR2403" s="17">
        <v>0.28776978417266186</v>
      </c>
      <c r="AS2403" s="17">
        <v>1.2E-2</v>
      </c>
      <c r="AT2403" s="17">
        <v>0.12149532710280374</v>
      </c>
      <c r="AU2403" s="12">
        <v>5.772646536412078E-2</v>
      </c>
      <c r="AV2403" s="12">
        <v>0</v>
      </c>
      <c r="AY2403" s="12">
        <v>2937953</v>
      </c>
      <c r="BA2403" s="12">
        <v>0.7366071428571429</v>
      </c>
      <c r="BD2403" s="12">
        <v>0.12774193548387097</v>
      </c>
      <c r="BE2403" s="12">
        <v>0.28776978417266186</v>
      </c>
      <c r="BF2403" s="12">
        <v>0.12149532710280374</v>
      </c>
      <c r="BG2403" s="12">
        <v>5.772646536412078E-2</v>
      </c>
      <c r="BH2403" s="12">
        <v>0</v>
      </c>
      <c r="BI2403" s="12">
        <v>1.2E-2</v>
      </c>
      <c r="BJ2403" s="12">
        <v>0</v>
      </c>
      <c r="BK2403" s="12">
        <v>0.94799999999999995</v>
      </c>
      <c r="BL2403" s="12">
        <v>184</v>
      </c>
      <c r="BM2403" s="12">
        <v>-43</v>
      </c>
      <c r="BN2403" s="12">
        <v>-37</v>
      </c>
      <c r="BO2403" s="12">
        <v>252</v>
      </c>
      <c r="BP2403" s="12">
        <v>502</v>
      </c>
      <c r="BQ2403" s="12">
        <v>5</v>
      </c>
      <c r="BR2403" s="12">
        <v>-482</v>
      </c>
      <c r="BS2403" s="12">
        <v>149</v>
      </c>
      <c r="BT2403" s="12">
        <v>0.35091101811613468</v>
      </c>
      <c r="BU2403" s="12">
        <v>0.44328326490483921</v>
      </c>
      <c r="BV2403" s="12">
        <v>0.45833008932936431</v>
      </c>
      <c r="BW2403" s="12">
        <v>0.47648797758841588</v>
      </c>
      <c r="BX2403" s="12">
        <v>0.51443246103574114</v>
      </c>
      <c r="BY2403" s="12">
        <v>1805</v>
      </c>
      <c r="BZ2403" s="12">
        <v>0.7366071428571429</v>
      </c>
      <c r="CB2403" s="12">
        <v>0.17883055911224927</v>
      </c>
      <c r="CC2403" s="12">
        <v>22730</v>
      </c>
      <c r="CD2403" s="12">
        <v>22670</v>
      </c>
      <c r="CE2403" s="12">
        <v>0.71431826930479636</v>
      </c>
      <c r="CH2403" s="22">
        <v>43082</v>
      </c>
      <c r="CI2403">
        <v>810</v>
      </c>
      <c r="CJ2403">
        <v>959</v>
      </c>
      <c r="CK2403">
        <v>810</v>
      </c>
      <c r="CL2403">
        <v>959</v>
      </c>
      <c r="CM2403" s="22">
        <v>43083</v>
      </c>
      <c r="CN2403">
        <v>1004</v>
      </c>
      <c r="CO2403">
        <v>1020</v>
      </c>
      <c r="CP2403">
        <v>878</v>
      </c>
      <c r="CQ2403">
        <v>900</v>
      </c>
      <c r="CR2403" s="22">
        <v>43084</v>
      </c>
      <c r="CS2403">
        <v>898</v>
      </c>
      <c r="CT2403">
        <v>916</v>
      </c>
      <c r="CU2403">
        <v>847</v>
      </c>
      <c r="CV2403">
        <v>849</v>
      </c>
    </row>
    <row r="2404" spans="1:100">
      <c r="A2404" s="22">
        <v>43082</v>
      </c>
      <c r="B2404">
        <v>651</v>
      </c>
      <c r="C2404">
        <v>711</v>
      </c>
      <c r="D2404">
        <v>624</v>
      </c>
      <c r="E2404">
        <v>711</v>
      </c>
      <c r="F2404" s="23">
        <f t="shared" si="230"/>
        <v>9.2165898617511566E-2</v>
      </c>
      <c r="G2404" s="22">
        <v>43083</v>
      </c>
      <c r="H2404">
        <v>769</v>
      </c>
      <c r="I2404">
        <v>861</v>
      </c>
      <c r="J2404">
        <v>615</v>
      </c>
      <c r="K2404">
        <v>623</v>
      </c>
      <c r="L2404" s="22">
        <v>43084</v>
      </c>
      <c r="M2404">
        <v>611</v>
      </c>
      <c r="N2404" s="4">
        <v>43083</v>
      </c>
      <c r="O2404" s="3" t="s">
        <v>15</v>
      </c>
      <c r="P2404" s="3">
        <v>9854</v>
      </c>
      <c r="Q2404" s="3" t="s">
        <v>804</v>
      </c>
      <c r="R2404" s="3" t="s">
        <v>17</v>
      </c>
      <c r="S2404" s="3">
        <v>0.05</v>
      </c>
      <c r="T2404" s="3">
        <v>1</v>
      </c>
      <c r="U2404" s="3">
        <v>0</v>
      </c>
      <c r="V2404" s="3">
        <v>800</v>
      </c>
      <c r="W2404">
        <v>769</v>
      </c>
      <c r="X2404" s="4">
        <v>43084</v>
      </c>
      <c r="Y2404">
        <v>623</v>
      </c>
      <c r="Z2404" s="10">
        <f t="shared" si="229"/>
        <v>-116800</v>
      </c>
      <c r="AA2404" s="10">
        <f t="shared" si="234"/>
        <v>116800</v>
      </c>
      <c r="AB2404">
        <f t="shared" si="231"/>
        <v>-116800</v>
      </c>
      <c r="AC2404">
        <f t="shared" si="232"/>
        <v>-2641070</v>
      </c>
      <c r="AD2404">
        <f t="shared" si="233"/>
        <v>1.1689829848031685E-3</v>
      </c>
      <c r="AE2404" s="15">
        <v>43084</v>
      </c>
      <c r="AF2404" s="9">
        <v>3.2903757631157493E-3</v>
      </c>
      <c r="AG2404" s="12" t="s">
        <v>962</v>
      </c>
      <c r="AH2404" s="20">
        <v>43082.998611111114</v>
      </c>
      <c r="AI2404" s="12">
        <v>769.9</v>
      </c>
      <c r="AJ2404" s="12">
        <v>58.9</v>
      </c>
      <c r="AK2404" s="12">
        <v>8.2799999999999999E-2</v>
      </c>
      <c r="AL2404" s="17">
        <v>37500</v>
      </c>
      <c r="AM2404" s="17">
        <v>0.55412844036697251</v>
      </c>
      <c r="AN2404" s="9"/>
      <c r="AO2404" s="17">
        <v>0.05</v>
      </c>
      <c r="AP2404" s="17">
        <v>0.5</v>
      </c>
      <c r="AQ2404" s="17">
        <v>11487</v>
      </c>
      <c r="AR2404" s="17">
        <v>1</v>
      </c>
      <c r="AS2404" s="17">
        <v>0.20200000000000001</v>
      </c>
      <c r="AT2404" s="17">
        <v>1</v>
      </c>
      <c r="AU2404" s="12">
        <v>1</v>
      </c>
      <c r="AV2404" s="12" t="s">
        <v>988</v>
      </c>
      <c r="AY2404" s="12">
        <v>21076154</v>
      </c>
      <c r="BA2404" s="12">
        <v>0.77023498694516968</v>
      </c>
      <c r="BD2404" s="12">
        <v>0.55412844036697251</v>
      </c>
      <c r="BE2404" s="12">
        <v>1</v>
      </c>
      <c r="BF2404" s="12">
        <v>1</v>
      </c>
      <c r="BG2404" s="12">
        <v>1</v>
      </c>
      <c r="BH2404" s="12">
        <v>3.9E-2</v>
      </c>
      <c r="BI2404" s="12">
        <v>0.20200000000000001</v>
      </c>
      <c r="BJ2404" s="12">
        <v>1.2999999999999999E-2</v>
      </c>
      <c r="BK2404" s="12">
        <v>0.42499999999999999</v>
      </c>
      <c r="BL2404" s="12">
        <v>-2202</v>
      </c>
      <c r="BM2404" s="12">
        <v>363</v>
      </c>
      <c r="BN2404" s="12">
        <v>347</v>
      </c>
      <c r="BO2404" s="12">
        <v>1654</v>
      </c>
      <c r="BP2404" s="12">
        <v>-15</v>
      </c>
      <c r="BQ2404" s="12">
        <v>-373</v>
      </c>
      <c r="BR2404" s="12">
        <v>-39</v>
      </c>
      <c r="BS2404" s="12">
        <v>3144</v>
      </c>
      <c r="BT2404" s="12">
        <v>0.29205963553143083</v>
      </c>
      <c r="BU2404" s="12">
        <v>0.71167385992107646</v>
      </c>
      <c r="BV2404" s="12">
        <v>0.74211459035162264</v>
      </c>
      <c r="BW2404" s="12">
        <v>0.78897492672526615</v>
      </c>
      <c r="BX2404" s="12">
        <v>0.63124129489071912</v>
      </c>
      <c r="BY2404" s="12">
        <v>1805</v>
      </c>
      <c r="BZ2404" s="12">
        <v>0.77023498694516968</v>
      </c>
      <c r="CB2404" s="12">
        <v>0.17883055911224927</v>
      </c>
      <c r="CC2404" s="12">
        <v>22730</v>
      </c>
      <c r="CD2404" s="12">
        <v>22670</v>
      </c>
      <c r="CE2404" s="12">
        <v>3.0986227584243831</v>
      </c>
      <c r="CH2404" s="22">
        <v>43082</v>
      </c>
      <c r="CI2404">
        <v>651</v>
      </c>
      <c r="CJ2404">
        <v>711</v>
      </c>
      <c r="CK2404">
        <v>624</v>
      </c>
      <c r="CL2404">
        <v>711</v>
      </c>
      <c r="CM2404" s="22">
        <v>43083</v>
      </c>
      <c r="CN2404">
        <v>769</v>
      </c>
      <c r="CO2404">
        <v>861</v>
      </c>
      <c r="CP2404">
        <v>615</v>
      </c>
      <c r="CQ2404">
        <v>623</v>
      </c>
      <c r="CR2404" s="22">
        <v>43084</v>
      </c>
      <c r="CS2404">
        <v>611</v>
      </c>
      <c r="CT2404">
        <v>676</v>
      </c>
      <c r="CU2404">
        <v>607</v>
      </c>
      <c r="CV2404">
        <v>637</v>
      </c>
    </row>
    <row r="2405" spans="1:100">
      <c r="A2405" s="22">
        <v>43082</v>
      </c>
      <c r="B2405">
        <v>1485</v>
      </c>
      <c r="C2405">
        <v>1488</v>
      </c>
      <c r="D2405">
        <v>1359</v>
      </c>
      <c r="E2405">
        <v>1392</v>
      </c>
      <c r="F2405" s="23">
        <f t="shared" si="230"/>
        <v>-6.2626262626262585E-2</v>
      </c>
      <c r="G2405" s="22">
        <v>43083</v>
      </c>
      <c r="H2405">
        <v>1362</v>
      </c>
      <c r="I2405">
        <v>1531</v>
      </c>
      <c r="J2405">
        <v>1358</v>
      </c>
      <c r="K2405">
        <v>1449</v>
      </c>
      <c r="L2405" s="22">
        <v>43084</v>
      </c>
      <c r="M2405">
        <v>1350</v>
      </c>
      <c r="N2405" s="4">
        <v>43083</v>
      </c>
      <c r="O2405" s="3" t="s">
        <v>11</v>
      </c>
      <c r="P2405" s="3">
        <v>3793</v>
      </c>
      <c r="Q2405" s="3" t="s">
        <v>175</v>
      </c>
      <c r="R2405" s="3" t="s">
        <v>13</v>
      </c>
      <c r="S2405" s="3">
        <v>0.05</v>
      </c>
      <c r="T2405" s="3">
        <v>2</v>
      </c>
      <c r="U2405" s="3">
        <v>0</v>
      </c>
      <c r="V2405" s="3">
        <v>400</v>
      </c>
      <c r="W2405">
        <v>1362</v>
      </c>
      <c r="X2405" s="4">
        <v>43084</v>
      </c>
      <c r="Y2405">
        <v>1449</v>
      </c>
      <c r="Z2405" s="10">
        <f t="shared" si="229"/>
        <v>34800</v>
      </c>
      <c r="AA2405" s="10">
        <f t="shared" si="234"/>
        <v>34800</v>
      </c>
      <c r="AB2405" t="str">
        <f t="shared" si="231"/>
        <v/>
      </c>
      <c r="AC2405">
        <f t="shared" si="232"/>
        <v>-2641070</v>
      </c>
      <c r="AD2405">
        <f t="shared" si="233"/>
        <v>1.6417910447761086E-2</v>
      </c>
      <c r="AE2405" s="15">
        <v>43084</v>
      </c>
      <c r="AF2405" s="9">
        <v>3.2903757631157493E-3</v>
      </c>
      <c r="AG2405" s="12" t="s">
        <v>957</v>
      </c>
      <c r="AH2405" s="20">
        <v>43082.995833333334</v>
      </c>
      <c r="AI2405" s="12">
        <v>1340</v>
      </c>
      <c r="AJ2405" s="12">
        <v>-52</v>
      </c>
      <c r="AK2405" s="12">
        <v>-3.7400000000000003E-2</v>
      </c>
      <c r="AL2405" s="17">
        <v>30900</v>
      </c>
      <c r="AM2405" s="17">
        <v>0.31332082551594748</v>
      </c>
      <c r="AN2405" s="9"/>
      <c r="AO2405" s="9"/>
      <c r="AP2405" s="17">
        <v>191.36</v>
      </c>
      <c r="AQ2405" s="17">
        <v>45958</v>
      </c>
      <c r="AR2405" s="17">
        <v>0.35822021116138764</v>
      </c>
      <c r="AS2405" s="17">
        <v>0.17</v>
      </c>
      <c r="AT2405" s="17">
        <v>0.53151665290393613</v>
      </c>
      <c r="AU2405" s="12">
        <v>0.62110418521816568</v>
      </c>
      <c r="AV2405" s="12">
        <v>0</v>
      </c>
      <c r="AY2405" s="12">
        <v>28742000</v>
      </c>
      <c r="BA2405" s="12">
        <v>0.67602591792656586</v>
      </c>
      <c r="BD2405" s="12">
        <v>0.31332082551594748</v>
      </c>
      <c r="BE2405" s="12">
        <v>0.35822021116138764</v>
      </c>
      <c r="BF2405" s="12">
        <v>0.53151665290393613</v>
      </c>
      <c r="BG2405" s="12">
        <v>0.62110418521816568</v>
      </c>
      <c r="BH2405" s="12">
        <v>0.02</v>
      </c>
      <c r="BI2405" s="12">
        <v>0.17</v>
      </c>
      <c r="BJ2405" s="12">
        <v>1.7000000000000001E-2</v>
      </c>
      <c r="BK2405" s="12">
        <v>0.748</v>
      </c>
      <c r="BL2405" s="12">
        <v>462</v>
      </c>
      <c r="BM2405" s="12">
        <v>-474</v>
      </c>
      <c r="BN2405" s="12">
        <v>228</v>
      </c>
      <c r="BO2405" s="12">
        <v>2129</v>
      </c>
      <c r="BP2405" s="12">
        <v>1531</v>
      </c>
      <c r="BQ2405" s="12">
        <v>-326</v>
      </c>
      <c r="BR2405" s="12">
        <v>132</v>
      </c>
      <c r="BS2405" s="12">
        <v>1911</v>
      </c>
      <c r="BT2405" s="12">
        <v>0.35091101811613468</v>
      </c>
      <c r="BU2405" s="12">
        <v>0.44328326490483921</v>
      </c>
      <c r="BV2405" s="12">
        <v>0.45833008932936431</v>
      </c>
      <c r="BW2405" s="12">
        <v>0.47648797758841588</v>
      </c>
      <c r="BX2405" s="12">
        <v>0.51443246103574114</v>
      </c>
      <c r="BY2405" s="12">
        <v>1805</v>
      </c>
      <c r="BZ2405" s="12">
        <v>0.67602591792656586</v>
      </c>
      <c r="CB2405" s="12">
        <v>0.17883055911224927</v>
      </c>
      <c r="CC2405" s="12">
        <v>22730</v>
      </c>
      <c r="CD2405" s="12">
        <v>22670</v>
      </c>
      <c r="CE2405" s="12">
        <v>1.7520541627299877</v>
      </c>
      <c r="CH2405" s="22">
        <v>43082</v>
      </c>
      <c r="CI2405">
        <v>1485</v>
      </c>
      <c r="CJ2405">
        <v>1488</v>
      </c>
      <c r="CK2405">
        <v>1359</v>
      </c>
      <c r="CL2405">
        <v>1392</v>
      </c>
      <c r="CM2405" s="22">
        <v>43083</v>
      </c>
      <c r="CN2405">
        <v>1362</v>
      </c>
      <c r="CO2405">
        <v>1531</v>
      </c>
      <c r="CP2405">
        <v>1358</v>
      </c>
      <c r="CQ2405">
        <v>1449</v>
      </c>
      <c r="CR2405" s="22">
        <v>43084</v>
      </c>
      <c r="CS2405">
        <v>1350</v>
      </c>
      <c r="CT2405">
        <v>1361</v>
      </c>
      <c r="CU2405">
        <v>1299</v>
      </c>
      <c r="CV2405">
        <v>1302</v>
      </c>
    </row>
    <row r="2406" spans="1:100">
      <c r="A2406" s="22">
        <v>43082</v>
      </c>
      <c r="B2406">
        <v>993</v>
      </c>
      <c r="C2406">
        <v>993</v>
      </c>
      <c r="D2406">
        <v>976</v>
      </c>
      <c r="E2406">
        <v>981</v>
      </c>
      <c r="F2406" s="23">
        <f t="shared" si="230"/>
        <v>-1.2084592145015116E-2</v>
      </c>
      <c r="G2406" s="22">
        <v>43083</v>
      </c>
      <c r="H2406">
        <v>1050</v>
      </c>
      <c r="I2406">
        <v>1126</v>
      </c>
      <c r="J2406">
        <v>1016</v>
      </c>
      <c r="K2406">
        <v>1113</v>
      </c>
      <c r="L2406" s="22">
        <v>43084</v>
      </c>
      <c r="M2406">
        <v>1124</v>
      </c>
      <c r="N2406" s="4">
        <v>43083</v>
      </c>
      <c r="O2406" s="3" t="s">
        <v>15</v>
      </c>
      <c r="P2406" s="3">
        <v>7782</v>
      </c>
      <c r="Q2406" s="3" t="s">
        <v>585</v>
      </c>
      <c r="R2406" s="3" t="s">
        <v>17</v>
      </c>
      <c r="S2406" s="3">
        <v>0.05</v>
      </c>
      <c r="T2406" s="3">
        <v>2</v>
      </c>
      <c r="U2406" s="3">
        <v>0</v>
      </c>
      <c r="V2406" s="3">
        <v>600</v>
      </c>
      <c r="W2406">
        <v>1050</v>
      </c>
      <c r="X2406" s="4">
        <v>43084</v>
      </c>
      <c r="Y2406">
        <v>1113</v>
      </c>
      <c r="Z2406" s="10">
        <f t="shared" si="229"/>
        <v>37800</v>
      </c>
      <c r="AA2406" s="10">
        <f t="shared" si="234"/>
        <v>37800</v>
      </c>
      <c r="AB2406" t="str">
        <f t="shared" si="231"/>
        <v/>
      </c>
      <c r="AC2406">
        <f t="shared" si="232"/>
        <v>-2641070</v>
      </c>
      <c r="AD2406">
        <f t="shared" si="233"/>
        <v>4.6321525885558601E-2</v>
      </c>
      <c r="AE2406" s="15">
        <v>43084</v>
      </c>
      <c r="AF2406" s="9">
        <v>3.2903757631157493E-3</v>
      </c>
      <c r="AG2406" s="12" t="s">
        <v>957</v>
      </c>
      <c r="AH2406" s="20">
        <v>43082.95</v>
      </c>
      <c r="AI2406" s="12">
        <v>1101</v>
      </c>
      <c r="AJ2406" s="12">
        <v>120</v>
      </c>
      <c r="AK2406" s="12">
        <v>0.12230000000000001</v>
      </c>
      <c r="AL2406" s="17">
        <v>20800</v>
      </c>
      <c r="AM2406" s="17">
        <v>0.33602421796165488</v>
      </c>
      <c r="AN2406" s="9"/>
      <c r="AO2406" s="9"/>
      <c r="AP2406" s="17">
        <v>0</v>
      </c>
      <c r="AQ2406" s="17">
        <v>6675</v>
      </c>
      <c r="AR2406" s="17">
        <v>0.73469387755102045</v>
      </c>
      <c r="AS2406" s="17">
        <v>0.12</v>
      </c>
      <c r="AT2406" s="17">
        <v>0.35928009251462378</v>
      </c>
      <c r="AU2406" s="12">
        <v>0.35928009251462378</v>
      </c>
      <c r="AV2406" s="12">
        <v>1.21</v>
      </c>
      <c r="AY2406" s="12">
        <v>6735600</v>
      </c>
      <c r="BA2406" s="12">
        <v>1</v>
      </c>
      <c r="BD2406" s="12">
        <v>0.33602421796165488</v>
      </c>
      <c r="BE2406" s="12">
        <v>0.73469387755102045</v>
      </c>
      <c r="BF2406" s="12">
        <v>0.35928009251462378</v>
      </c>
      <c r="BG2406" s="12">
        <v>0.35928009251462378</v>
      </c>
      <c r="BH2406" s="12">
        <v>1.4E-2</v>
      </c>
      <c r="BI2406" s="12">
        <v>0.12</v>
      </c>
      <c r="BJ2406" s="12">
        <v>0</v>
      </c>
      <c r="BK2406" s="12">
        <v>0.80400000000000005</v>
      </c>
      <c r="BL2406" s="12">
        <v>615</v>
      </c>
      <c r="BM2406" s="12">
        <v>-86</v>
      </c>
      <c r="BN2406" s="12">
        <v>-239</v>
      </c>
      <c r="BO2406" s="12">
        <v>1137</v>
      </c>
      <c r="BP2406" s="12">
        <v>-51</v>
      </c>
      <c r="BQ2406" s="12">
        <v>119</v>
      </c>
      <c r="BR2406" s="12">
        <v>-22</v>
      </c>
      <c r="BS2406" s="12">
        <v>838</v>
      </c>
      <c r="BT2406" s="12">
        <v>0.35091101811613468</v>
      </c>
      <c r="BU2406" s="12">
        <v>0.44328326490483921</v>
      </c>
      <c r="BV2406" s="12">
        <v>0.45833008932936431</v>
      </c>
      <c r="BW2406" s="12">
        <v>0.47648797758841588</v>
      </c>
      <c r="BX2406" s="12">
        <v>0.51443246103574114</v>
      </c>
      <c r="BY2406" s="12">
        <v>1805</v>
      </c>
      <c r="BZ2406" s="12">
        <v>1</v>
      </c>
      <c r="CB2406" s="12">
        <v>0.17883055911224927</v>
      </c>
      <c r="CC2406" s="12">
        <v>22730</v>
      </c>
      <c r="CD2406" s="12">
        <v>22670</v>
      </c>
      <c r="CE2406" s="12">
        <v>1.8790089324204233</v>
      </c>
      <c r="CH2406" s="22">
        <v>43082</v>
      </c>
      <c r="CI2406">
        <v>993</v>
      </c>
      <c r="CJ2406">
        <v>993</v>
      </c>
      <c r="CK2406">
        <v>976</v>
      </c>
      <c r="CL2406">
        <v>981</v>
      </c>
      <c r="CM2406" s="22">
        <v>43083</v>
      </c>
      <c r="CN2406">
        <v>1050</v>
      </c>
      <c r="CO2406">
        <v>1126</v>
      </c>
      <c r="CP2406">
        <v>1016</v>
      </c>
      <c r="CQ2406">
        <v>1113</v>
      </c>
      <c r="CR2406" s="22">
        <v>43084</v>
      </c>
      <c r="CS2406">
        <v>1124</v>
      </c>
      <c r="CT2406">
        <v>1124</v>
      </c>
      <c r="CU2406">
        <v>1040</v>
      </c>
      <c r="CV2406">
        <v>1057</v>
      </c>
    </row>
    <row r="2407" spans="1:100">
      <c r="A2407" s="22">
        <v>43083</v>
      </c>
      <c r="B2407">
        <v>17</v>
      </c>
      <c r="C2407">
        <v>17</v>
      </c>
      <c r="D2407">
        <v>16</v>
      </c>
      <c r="E2407">
        <v>17</v>
      </c>
      <c r="F2407" s="23">
        <f t="shared" si="230"/>
        <v>0</v>
      </c>
      <c r="G2407" s="22">
        <v>43084</v>
      </c>
      <c r="H2407">
        <v>16</v>
      </c>
      <c r="I2407">
        <v>17</v>
      </c>
      <c r="J2407">
        <v>16</v>
      </c>
      <c r="K2407">
        <v>16</v>
      </c>
      <c r="L2407" s="22">
        <v>43087</v>
      </c>
      <c r="M2407">
        <v>16</v>
      </c>
      <c r="N2407" s="4">
        <v>43084</v>
      </c>
      <c r="O2407" s="3" t="s">
        <v>11</v>
      </c>
      <c r="P2407" s="3">
        <v>8918</v>
      </c>
      <c r="Q2407" s="3" t="s">
        <v>72</v>
      </c>
      <c r="R2407" s="3" t="s">
        <v>13</v>
      </c>
      <c r="S2407" s="3">
        <v>0.05</v>
      </c>
      <c r="T2407" s="3">
        <v>2</v>
      </c>
      <c r="U2407" s="3">
        <v>0</v>
      </c>
      <c r="V2407" s="3">
        <v>29500</v>
      </c>
      <c r="W2407">
        <v>16</v>
      </c>
      <c r="X2407" s="4">
        <v>43087</v>
      </c>
      <c r="Y2407">
        <v>16</v>
      </c>
      <c r="Z2407" s="10">
        <f t="shared" si="229"/>
        <v>0</v>
      </c>
      <c r="AA2407" s="10">
        <f t="shared" si="234"/>
        <v>0</v>
      </c>
      <c r="AB2407" t="str">
        <f t="shared" si="231"/>
        <v/>
      </c>
      <c r="AC2407">
        <f t="shared" si="232"/>
        <v>-2641070</v>
      </c>
      <c r="AD2407">
        <f t="shared" si="233"/>
        <v>1.2345679012345623E-2</v>
      </c>
      <c r="AE2407" s="15">
        <v>43085</v>
      </c>
      <c r="AF2407" s="9">
        <v>-3.1225811385036106E-3</v>
      </c>
      <c r="AG2407" s="12" t="s">
        <v>962</v>
      </c>
      <c r="AH2407" s="20">
        <v>43083.997916666667</v>
      </c>
      <c r="AI2407" s="12">
        <v>16.2</v>
      </c>
      <c r="AJ2407" s="12">
        <v>-0.8</v>
      </c>
      <c r="AK2407" s="12">
        <v>-4.7100000000000003E-2</v>
      </c>
      <c r="AL2407" s="17">
        <v>1177500</v>
      </c>
      <c r="AM2407" s="17">
        <v>0.1875</v>
      </c>
      <c r="AN2407" s="9"/>
      <c r="AO2407" s="9"/>
      <c r="AP2407" s="17">
        <v>0</v>
      </c>
      <c r="AQ2407" s="17">
        <v>11960</v>
      </c>
      <c r="AR2407" s="17">
        <v>0.25</v>
      </c>
      <c r="AS2407" s="17">
        <v>5.2999999999999999E-2</v>
      </c>
      <c r="AT2407" s="17">
        <v>0.14285714285714285</v>
      </c>
      <c r="AU2407" s="12">
        <v>0.38461538461538464</v>
      </c>
      <c r="AV2407" s="12">
        <v>0</v>
      </c>
      <c r="AY2407" s="12">
        <v>747474000</v>
      </c>
      <c r="BA2407" s="12">
        <v>1</v>
      </c>
      <c r="BD2407" s="12">
        <v>0.1875</v>
      </c>
      <c r="BE2407" s="12">
        <v>0.25</v>
      </c>
      <c r="BF2407" s="12">
        <v>0.14285714285714285</v>
      </c>
      <c r="BG2407" s="12">
        <v>0.38461538461538464</v>
      </c>
      <c r="BH2407" s="12">
        <v>3.6999999999999998E-2</v>
      </c>
      <c r="BI2407" s="12">
        <v>5.2999999999999999E-2</v>
      </c>
      <c r="BJ2407" s="12">
        <v>1E-3</v>
      </c>
      <c r="BK2407" s="12">
        <v>0.10199999999999999</v>
      </c>
      <c r="BL2407" s="12">
        <v>-395</v>
      </c>
      <c r="BM2407" s="12">
        <v>939</v>
      </c>
      <c r="BN2407" s="12">
        <v>-982</v>
      </c>
      <c r="BO2407" s="12">
        <v>395</v>
      </c>
      <c r="BP2407" s="12">
        <v>-566</v>
      </c>
      <c r="BQ2407" s="12">
        <v>724</v>
      </c>
      <c r="BR2407" s="12">
        <v>-55</v>
      </c>
      <c r="BS2407" s="12">
        <v>833</v>
      </c>
      <c r="BT2407" s="12">
        <v>0.29205963553143083</v>
      </c>
      <c r="BU2407" s="12">
        <v>0.71167385992107646</v>
      </c>
      <c r="BV2407" s="12">
        <v>0.74211459035162264</v>
      </c>
      <c r="BW2407" s="12">
        <v>0.78897492672526615</v>
      </c>
      <c r="BX2407" s="12">
        <v>0.62917110069230342</v>
      </c>
      <c r="BY2407" s="12">
        <v>1791</v>
      </c>
      <c r="BZ2407" s="12">
        <v>1</v>
      </c>
      <c r="CB2407" s="12">
        <v>0.15025906735751296</v>
      </c>
      <c r="CC2407" s="12">
        <v>22670</v>
      </c>
      <c r="CD2407" s="12">
        <v>22520</v>
      </c>
      <c r="CE2407" s="12">
        <v>1.2478448275862069</v>
      </c>
      <c r="CH2407" s="22">
        <v>43083</v>
      </c>
      <c r="CI2407">
        <v>17</v>
      </c>
      <c r="CJ2407">
        <v>17</v>
      </c>
      <c r="CK2407">
        <v>16</v>
      </c>
      <c r="CL2407">
        <v>17</v>
      </c>
      <c r="CM2407" s="22">
        <v>43084</v>
      </c>
      <c r="CN2407">
        <v>16</v>
      </c>
      <c r="CO2407">
        <v>17</v>
      </c>
      <c r="CP2407">
        <v>16</v>
      </c>
      <c r="CQ2407">
        <v>16</v>
      </c>
      <c r="CR2407" s="22">
        <v>43087</v>
      </c>
      <c r="CS2407">
        <v>16</v>
      </c>
      <c r="CT2407">
        <v>17</v>
      </c>
      <c r="CU2407">
        <v>16</v>
      </c>
      <c r="CV2407">
        <v>16</v>
      </c>
    </row>
    <row r="2408" spans="1:100">
      <c r="A2408" s="22">
        <v>43083</v>
      </c>
      <c r="B2408">
        <v>907</v>
      </c>
      <c r="C2408">
        <v>907</v>
      </c>
      <c r="D2408">
        <v>907</v>
      </c>
      <c r="E2408">
        <v>907</v>
      </c>
      <c r="F2408" s="23">
        <f t="shared" si="230"/>
        <v>0</v>
      </c>
      <c r="G2408" s="22">
        <v>43084</v>
      </c>
      <c r="H2408">
        <v>1040</v>
      </c>
      <c r="I2408">
        <v>1057</v>
      </c>
      <c r="J2408">
        <v>931</v>
      </c>
      <c r="K2408">
        <v>960</v>
      </c>
      <c r="L2408" s="22">
        <v>43087</v>
      </c>
      <c r="M2408">
        <v>887</v>
      </c>
      <c r="N2408" s="4">
        <v>43084</v>
      </c>
      <c r="O2408" s="3" t="s">
        <v>15</v>
      </c>
      <c r="P2408" s="3">
        <v>4356</v>
      </c>
      <c r="Q2408" s="3" t="s">
        <v>536</v>
      </c>
      <c r="R2408" s="3" t="s">
        <v>17</v>
      </c>
      <c r="S2408" s="3">
        <v>0.05</v>
      </c>
      <c r="T2408" s="3">
        <v>2</v>
      </c>
      <c r="U2408" s="3">
        <v>0</v>
      </c>
      <c r="V2408" s="3">
        <v>600</v>
      </c>
      <c r="W2408">
        <v>1040</v>
      </c>
      <c r="X2408" s="4">
        <v>43087</v>
      </c>
      <c r="Y2408">
        <v>960</v>
      </c>
      <c r="Z2408" s="10">
        <f t="shared" si="229"/>
        <v>-48000</v>
      </c>
      <c r="AA2408" s="10">
        <f t="shared" si="234"/>
        <v>48000</v>
      </c>
      <c r="AB2408" t="str">
        <f t="shared" si="231"/>
        <v/>
      </c>
      <c r="AC2408">
        <f t="shared" si="232"/>
        <v>-2641070</v>
      </c>
      <c r="AD2408">
        <f t="shared" si="233"/>
        <v>1.6083254493850507E-2</v>
      </c>
      <c r="AE2408" s="15">
        <v>43085</v>
      </c>
      <c r="AF2408" s="9">
        <v>-3.1225811385036106E-3</v>
      </c>
      <c r="AG2408" s="12" t="s">
        <v>960</v>
      </c>
      <c r="AH2408" s="20">
        <v>43083.974305555559</v>
      </c>
      <c r="AI2408" s="12">
        <v>1057</v>
      </c>
      <c r="AJ2408" s="12">
        <v>150</v>
      </c>
      <c r="AK2408" s="12">
        <v>0.16539999999999999</v>
      </c>
      <c r="AL2408" s="17">
        <v>33200</v>
      </c>
      <c r="AM2408" s="17">
        <v>0.44374999999999998</v>
      </c>
      <c r="AN2408" s="9"/>
      <c r="AO2408" s="9"/>
      <c r="AP2408" s="17">
        <v>0</v>
      </c>
      <c r="AQ2408" s="17">
        <v>2744</v>
      </c>
      <c r="AR2408" s="17">
        <v>1</v>
      </c>
      <c r="AS2408" s="17">
        <v>0.192</v>
      </c>
      <c r="AT2408" s="17">
        <v>1</v>
      </c>
      <c r="AU2408" s="12">
        <v>1</v>
      </c>
      <c r="AV2408" s="12">
        <v>0</v>
      </c>
      <c r="AY2408" s="12">
        <v>2858400</v>
      </c>
      <c r="BA2408" s="12">
        <v>1</v>
      </c>
      <c r="BD2408" s="12">
        <v>0.44374999999999998</v>
      </c>
      <c r="BE2408" s="12">
        <v>1</v>
      </c>
      <c r="BF2408" s="12">
        <v>1</v>
      </c>
      <c r="BG2408" s="12">
        <v>1</v>
      </c>
      <c r="BH2408" s="12">
        <v>2E-3</v>
      </c>
      <c r="BI2408" s="12">
        <v>0.192</v>
      </c>
      <c r="BJ2408" s="12">
        <v>0</v>
      </c>
      <c r="BK2408" s="12">
        <v>0.73499999999999999</v>
      </c>
      <c r="BL2408" s="12">
        <v>197</v>
      </c>
      <c r="BM2408" s="12">
        <v>-28</v>
      </c>
      <c r="BN2408" s="12" t="s">
        <v>964</v>
      </c>
      <c r="BO2408" s="12">
        <v>893</v>
      </c>
      <c r="BP2408" s="12">
        <v>55</v>
      </c>
      <c r="BQ2408" s="12">
        <v>-19</v>
      </c>
      <c r="BR2408" s="12" t="s">
        <v>961</v>
      </c>
      <c r="BS2408" s="12">
        <v>723</v>
      </c>
      <c r="BT2408" s="12">
        <v>0.33370622235311131</v>
      </c>
      <c r="BU2408" s="12">
        <v>0.62463691175736602</v>
      </c>
      <c r="BV2408" s="12">
        <v>0.65871798956665939</v>
      </c>
      <c r="BW2408" s="12">
        <v>0.68810816940447084</v>
      </c>
      <c r="BX2408" s="12">
        <v>0.59930148048762655</v>
      </c>
      <c r="BY2408" s="12">
        <v>1791</v>
      </c>
      <c r="BZ2408" s="12">
        <v>1</v>
      </c>
      <c r="CB2408" s="12">
        <v>0.15025906735751296</v>
      </c>
      <c r="CC2408" s="12">
        <v>22670</v>
      </c>
      <c r="CD2408" s="12">
        <v>22520</v>
      </c>
      <c r="CE2408" s="12">
        <v>2.9532327586206892</v>
      </c>
      <c r="CH2408" s="22">
        <v>43083</v>
      </c>
      <c r="CI2408">
        <v>907</v>
      </c>
      <c r="CJ2408">
        <v>907</v>
      </c>
      <c r="CK2408">
        <v>907</v>
      </c>
      <c r="CL2408">
        <v>907</v>
      </c>
      <c r="CM2408" s="22">
        <v>43084</v>
      </c>
      <c r="CN2408">
        <v>1040</v>
      </c>
      <c r="CO2408">
        <v>1057</v>
      </c>
      <c r="CP2408">
        <v>931</v>
      </c>
      <c r="CQ2408">
        <v>960</v>
      </c>
      <c r="CR2408" s="22">
        <v>43087</v>
      </c>
      <c r="CS2408">
        <v>887</v>
      </c>
      <c r="CT2408">
        <v>905</v>
      </c>
      <c r="CU2408">
        <v>837</v>
      </c>
      <c r="CV2408">
        <v>847</v>
      </c>
    </row>
    <row r="2409" spans="1:100">
      <c r="A2409" s="22">
        <v>43083</v>
      </c>
      <c r="B2409">
        <v>182</v>
      </c>
      <c r="C2409">
        <v>198</v>
      </c>
      <c r="D2409">
        <v>174</v>
      </c>
      <c r="E2409">
        <v>174</v>
      </c>
      <c r="F2409" s="23">
        <f t="shared" si="230"/>
        <v>-4.3956043956043911E-2</v>
      </c>
      <c r="G2409" s="22">
        <v>43084</v>
      </c>
      <c r="H2409">
        <v>159</v>
      </c>
      <c r="I2409">
        <v>167</v>
      </c>
      <c r="J2409">
        <v>155</v>
      </c>
      <c r="K2409">
        <v>156</v>
      </c>
      <c r="L2409" s="22">
        <v>43087</v>
      </c>
      <c r="M2409">
        <v>156</v>
      </c>
      <c r="N2409" s="4">
        <v>43084</v>
      </c>
      <c r="O2409" s="3" t="s">
        <v>11</v>
      </c>
      <c r="P2409" s="3">
        <v>2776</v>
      </c>
      <c r="Q2409" s="3" t="s">
        <v>829</v>
      </c>
      <c r="R2409" s="3" t="s">
        <v>13</v>
      </c>
      <c r="S2409" s="3">
        <v>0.05</v>
      </c>
      <c r="T2409" s="3">
        <v>0</v>
      </c>
      <c r="U2409" s="3">
        <v>0</v>
      </c>
      <c r="V2409" s="3">
        <v>2900</v>
      </c>
      <c r="W2409">
        <v>159</v>
      </c>
      <c r="X2409" s="4">
        <v>43087</v>
      </c>
      <c r="Y2409">
        <v>156</v>
      </c>
      <c r="Z2409" s="10">
        <f t="shared" si="229"/>
        <v>-8700</v>
      </c>
      <c r="AA2409" s="10">
        <f t="shared" si="234"/>
        <v>8700</v>
      </c>
      <c r="AB2409" t="str">
        <f t="shared" si="231"/>
        <v/>
      </c>
      <c r="AC2409">
        <f t="shared" si="232"/>
        <v>-2641070</v>
      </c>
      <c r="AD2409">
        <f t="shared" si="233"/>
        <v>1.2738853503184711E-2</v>
      </c>
      <c r="AE2409" s="15">
        <v>43085</v>
      </c>
      <c r="AF2409" s="9">
        <v>-3.1225811385036106E-3</v>
      </c>
      <c r="AG2409" s="12" t="s">
        <v>960</v>
      </c>
      <c r="AH2409" s="20">
        <v>43083.995138888888</v>
      </c>
      <c r="AI2409" s="12">
        <v>157</v>
      </c>
      <c r="AJ2409" s="12">
        <v>-17</v>
      </c>
      <c r="AK2409" s="12">
        <v>-9.7699999999999995E-2</v>
      </c>
      <c r="AL2409" s="17">
        <v>22300</v>
      </c>
      <c r="AM2409" s="17">
        <v>1.4230769230769231</v>
      </c>
      <c r="AN2409" s="9"/>
      <c r="AO2409" s="9"/>
      <c r="AP2409" s="17">
        <v>0</v>
      </c>
      <c r="AQ2409" s="17">
        <v>1790</v>
      </c>
      <c r="AR2409" s="17">
        <v>0.33333333333333331</v>
      </c>
      <c r="AS2409" s="17">
        <v>0.154</v>
      </c>
      <c r="AT2409" s="17">
        <v>0.33333333333333331</v>
      </c>
      <c r="AU2409" s="12">
        <v>0.38604651162790699</v>
      </c>
      <c r="AV2409" s="12">
        <v>0</v>
      </c>
      <c r="AW2409" s="12">
        <v>53.8</v>
      </c>
      <c r="AY2409" s="12">
        <v>11476700</v>
      </c>
      <c r="BA2409" s="12">
        <v>0.26666666666666666</v>
      </c>
      <c r="BD2409" s="12">
        <v>1.4230769230769231</v>
      </c>
      <c r="BE2409" s="12">
        <v>0.33333333333333331</v>
      </c>
      <c r="BF2409" s="12">
        <v>0.33333333333333331</v>
      </c>
      <c r="BG2409" s="12">
        <v>0.38604651162790699</v>
      </c>
      <c r="BH2409" s="12">
        <v>0.249</v>
      </c>
      <c r="BI2409" s="12">
        <v>0.154</v>
      </c>
      <c r="BJ2409" s="12">
        <v>0</v>
      </c>
      <c r="BK2409" s="12">
        <v>0.749</v>
      </c>
      <c r="BL2409" s="12">
        <v>152</v>
      </c>
      <c r="BM2409" s="12">
        <v>5</v>
      </c>
      <c r="BN2409" s="12">
        <v>-161</v>
      </c>
      <c r="BO2409" s="12">
        <v>52</v>
      </c>
      <c r="BP2409" s="12">
        <v>191</v>
      </c>
      <c r="BQ2409" s="12">
        <v>58</v>
      </c>
      <c r="BR2409" s="12">
        <v>-283</v>
      </c>
      <c r="BS2409" s="12">
        <v>56</v>
      </c>
      <c r="BT2409" s="12">
        <v>0.33370622235311131</v>
      </c>
      <c r="BU2409" s="12">
        <v>0.62463691175736602</v>
      </c>
      <c r="BV2409" s="12">
        <v>0.65871798956665939</v>
      </c>
      <c r="BW2409" s="12">
        <v>0.68810816940447084</v>
      </c>
      <c r="BX2409" s="12">
        <v>0.59930148048762655</v>
      </c>
      <c r="BY2409" s="12">
        <v>1791</v>
      </c>
      <c r="BZ2409" s="12">
        <v>0.26666666666666666</v>
      </c>
      <c r="CB2409" s="12">
        <v>0.15025906735751296</v>
      </c>
      <c r="CC2409" s="12">
        <v>22670</v>
      </c>
      <c r="CD2409" s="12">
        <v>22520</v>
      </c>
      <c r="CE2409" s="12">
        <v>9.4708222811671092</v>
      </c>
      <c r="CH2409" s="22">
        <v>43083</v>
      </c>
      <c r="CI2409">
        <v>182</v>
      </c>
      <c r="CJ2409">
        <v>198</v>
      </c>
      <c r="CK2409">
        <v>174</v>
      </c>
      <c r="CL2409">
        <v>174</v>
      </c>
      <c r="CM2409" s="22">
        <v>43084</v>
      </c>
      <c r="CN2409">
        <v>159</v>
      </c>
      <c r="CO2409">
        <v>167</v>
      </c>
      <c r="CP2409">
        <v>155</v>
      </c>
      <c r="CQ2409">
        <v>156</v>
      </c>
      <c r="CR2409" s="22">
        <v>43087</v>
      </c>
      <c r="CS2409">
        <v>156</v>
      </c>
      <c r="CT2409">
        <v>159</v>
      </c>
      <c r="CU2409">
        <v>149</v>
      </c>
      <c r="CV2409">
        <v>153</v>
      </c>
    </row>
    <row r="2410" spans="1:100">
      <c r="A2410" s="22">
        <v>43083</v>
      </c>
      <c r="B2410">
        <v>756</v>
      </c>
      <c r="C2410">
        <v>756</v>
      </c>
      <c r="D2410">
        <v>750</v>
      </c>
      <c r="E2410">
        <v>756</v>
      </c>
      <c r="F2410" s="23">
        <f t="shared" si="230"/>
        <v>0</v>
      </c>
      <c r="G2410" s="22">
        <v>43084</v>
      </c>
      <c r="H2410">
        <v>831</v>
      </c>
      <c r="I2410">
        <v>835</v>
      </c>
      <c r="J2410">
        <v>733</v>
      </c>
      <c r="K2410">
        <v>756</v>
      </c>
      <c r="L2410" s="22">
        <v>43087</v>
      </c>
      <c r="M2410">
        <v>771</v>
      </c>
      <c r="N2410" s="4">
        <v>43084</v>
      </c>
      <c r="O2410" s="3" t="s">
        <v>15</v>
      </c>
      <c r="P2410" s="3">
        <v>7567</v>
      </c>
      <c r="Q2410" s="3" t="s">
        <v>239</v>
      </c>
      <c r="R2410" s="3" t="s">
        <v>17</v>
      </c>
      <c r="S2410" s="3">
        <v>0.05</v>
      </c>
      <c r="T2410" s="3">
        <v>2</v>
      </c>
      <c r="U2410" s="3">
        <v>0</v>
      </c>
      <c r="V2410" s="3">
        <v>700</v>
      </c>
      <c r="W2410">
        <v>831</v>
      </c>
      <c r="X2410" s="4">
        <v>43087</v>
      </c>
      <c r="Y2410">
        <v>756</v>
      </c>
      <c r="Z2410" s="10">
        <f t="shared" si="229"/>
        <v>-52500</v>
      </c>
      <c r="AA2410" s="10">
        <f t="shared" si="234"/>
        <v>52500</v>
      </c>
      <c r="AB2410" t="str">
        <f t="shared" si="231"/>
        <v/>
      </c>
      <c r="AC2410">
        <f t="shared" si="232"/>
        <v>-2641070</v>
      </c>
      <c r="AD2410">
        <f t="shared" si="233"/>
        <v>4.7904191616766623E-3</v>
      </c>
      <c r="AE2410" s="15">
        <v>43085</v>
      </c>
      <c r="AF2410" s="9">
        <v>-3.1225811385036106E-3</v>
      </c>
      <c r="AG2410" s="12" t="s">
        <v>960</v>
      </c>
      <c r="AH2410" s="20">
        <v>43083.995833333334</v>
      </c>
      <c r="AI2410" s="12">
        <v>835</v>
      </c>
      <c r="AJ2410" s="12">
        <v>79</v>
      </c>
      <c r="AK2410" s="12">
        <v>0.1045</v>
      </c>
      <c r="AL2410" s="17">
        <v>20500</v>
      </c>
      <c r="AM2410" s="17">
        <v>1.1084656084656084</v>
      </c>
      <c r="AN2410" s="9"/>
      <c r="AO2410" s="9"/>
      <c r="AP2410" s="17">
        <v>0</v>
      </c>
      <c r="AQ2410" s="17">
        <v>3848</v>
      </c>
      <c r="AR2410" s="17">
        <v>0.64035087719298245</v>
      </c>
      <c r="AS2410" s="17">
        <v>0.35399999999999998</v>
      </c>
      <c r="AT2410" s="17">
        <v>0.69172932330827064</v>
      </c>
      <c r="AU2410" s="12">
        <v>0.70609318996415771</v>
      </c>
      <c r="AV2410" s="12">
        <v>0.93</v>
      </c>
      <c r="AY2410" s="12">
        <v>5090000</v>
      </c>
      <c r="BA2410" s="12">
        <v>0.75757575757575757</v>
      </c>
      <c r="BD2410" s="12">
        <v>1.1084656084656084</v>
      </c>
      <c r="BE2410" s="12">
        <v>0.64035087719298245</v>
      </c>
      <c r="BF2410" s="12">
        <v>0.69172932330827064</v>
      </c>
      <c r="BG2410" s="12">
        <v>0.70609318996415771</v>
      </c>
      <c r="BH2410" s="12">
        <v>0</v>
      </c>
      <c r="BI2410" s="12">
        <v>0.35399999999999998</v>
      </c>
      <c r="BJ2410" s="12">
        <v>0</v>
      </c>
      <c r="BK2410" s="12">
        <v>0.61299999999999999</v>
      </c>
      <c r="BL2410" s="12">
        <v>-14</v>
      </c>
      <c r="BM2410" s="12">
        <v>-14</v>
      </c>
      <c r="BN2410" s="12">
        <v>106</v>
      </c>
      <c r="BO2410" s="12">
        <v>1227</v>
      </c>
      <c r="BP2410" s="12">
        <v>185</v>
      </c>
      <c r="BQ2410" s="12">
        <v>-14</v>
      </c>
      <c r="BR2410" s="12">
        <v>-144</v>
      </c>
      <c r="BS2410" s="12">
        <v>1150</v>
      </c>
      <c r="BT2410" s="12">
        <v>0.33370622235311131</v>
      </c>
      <c r="BU2410" s="12">
        <v>0.62463691175736602</v>
      </c>
      <c r="BV2410" s="12">
        <v>0.65871798956665939</v>
      </c>
      <c r="BW2410" s="12">
        <v>0.68810816940447084</v>
      </c>
      <c r="BX2410" s="12">
        <v>0.59930148048762655</v>
      </c>
      <c r="BY2410" s="12">
        <v>1791</v>
      </c>
      <c r="BZ2410" s="12">
        <v>0.75757575757575757</v>
      </c>
      <c r="CB2410" s="12">
        <v>0.15025906735751296</v>
      </c>
      <c r="CC2410" s="12">
        <v>22670</v>
      </c>
      <c r="CD2410" s="12">
        <v>22520</v>
      </c>
      <c r="CE2410" s="12">
        <v>7.3770297390987034</v>
      </c>
      <c r="CH2410" s="22">
        <v>43083</v>
      </c>
      <c r="CI2410">
        <v>756</v>
      </c>
      <c r="CJ2410">
        <v>756</v>
      </c>
      <c r="CK2410">
        <v>750</v>
      </c>
      <c r="CL2410">
        <v>756</v>
      </c>
      <c r="CM2410" s="22">
        <v>43084</v>
      </c>
      <c r="CN2410">
        <v>831</v>
      </c>
      <c r="CO2410">
        <v>835</v>
      </c>
      <c r="CP2410">
        <v>733</v>
      </c>
      <c r="CQ2410">
        <v>756</v>
      </c>
      <c r="CR2410" s="22">
        <v>43087</v>
      </c>
      <c r="CS2410">
        <v>771</v>
      </c>
      <c r="CT2410">
        <v>784</v>
      </c>
      <c r="CU2410">
        <v>741</v>
      </c>
      <c r="CV2410">
        <v>777</v>
      </c>
    </row>
    <row r="2411" spans="1:100">
      <c r="A2411" s="22">
        <v>43083</v>
      </c>
      <c r="B2411">
        <v>504.67</v>
      </c>
      <c r="C2411">
        <v>540</v>
      </c>
      <c r="D2411">
        <v>504.67</v>
      </c>
      <c r="E2411">
        <v>533</v>
      </c>
      <c r="F2411" s="23">
        <f t="shared" si="230"/>
        <v>5.6135692630828071E-2</v>
      </c>
      <c r="G2411" s="22">
        <v>43084</v>
      </c>
      <c r="H2411">
        <v>399.67</v>
      </c>
      <c r="I2411">
        <v>416.33</v>
      </c>
      <c r="J2411">
        <v>399.67</v>
      </c>
      <c r="K2411">
        <v>399.67</v>
      </c>
      <c r="L2411" s="22">
        <v>43087</v>
      </c>
      <c r="M2411">
        <v>433.33</v>
      </c>
      <c r="N2411" s="4">
        <v>43084</v>
      </c>
      <c r="O2411" s="3" t="s">
        <v>11</v>
      </c>
      <c r="P2411" s="3">
        <v>6192</v>
      </c>
      <c r="Q2411" s="3" t="s">
        <v>423</v>
      </c>
      <c r="R2411" s="3" t="s">
        <v>13</v>
      </c>
      <c r="S2411" s="3">
        <v>0.05</v>
      </c>
      <c r="T2411" s="3">
        <v>2</v>
      </c>
      <c r="U2411" s="3">
        <v>0</v>
      </c>
      <c r="V2411" s="3">
        <v>400</v>
      </c>
      <c r="W2411">
        <v>399.67</v>
      </c>
      <c r="X2411" s="4">
        <v>43087</v>
      </c>
      <c r="Y2411">
        <v>399.67</v>
      </c>
      <c r="Z2411" s="10">
        <f t="shared" si="229"/>
        <v>0</v>
      </c>
      <c r="AA2411" s="10">
        <f t="shared" si="234"/>
        <v>0</v>
      </c>
      <c r="AB2411" t="str">
        <f t="shared" si="231"/>
        <v/>
      </c>
      <c r="AC2411">
        <f t="shared" si="232"/>
        <v>-2641070</v>
      </c>
      <c r="AD2411">
        <f t="shared" si="233"/>
        <v>0.70394814814814821</v>
      </c>
      <c r="AE2411" s="15">
        <v>43085</v>
      </c>
      <c r="AF2411" s="9">
        <v>-3.1225811385036106E-3</v>
      </c>
      <c r="AG2411" s="12" t="s">
        <v>957</v>
      </c>
      <c r="AH2411" s="20">
        <v>43083.994444444441</v>
      </c>
      <c r="AI2411" s="12">
        <v>1350</v>
      </c>
      <c r="AJ2411" s="12">
        <v>-249</v>
      </c>
      <c r="AK2411" s="12">
        <v>-0.15570000000000001</v>
      </c>
      <c r="AL2411" s="17">
        <v>15900</v>
      </c>
      <c r="AM2411" s="17">
        <v>0.69891576313594661</v>
      </c>
      <c r="AN2411" s="9"/>
      <c r="AO2411" s="9"/>
      <c r="AP2411" s="17">
        <v>0</v>
      </c>
      <c r="AQ2411" s="17">
        <v>8953</v>
      </c>
      <c r="AR2411" s="17">
        <v>0.51930501930501927</v>
      </c>
      <c r="AS2411" s="17">
        <v>5.2999999999999999E-2</v>
      </c>
      <c r="AT2411" s="17">
        <v>0.62424452777798733</v>
      </c>
      <c r="AU2411" s="12">
        <v>0.63507661192815845</v>
      </c>
      <c r="AV2411" s="12">
        <v>0.67</v>
      </c>
      <c r="AY2411" s="12">
        <v>7467300</v>
      </c>
      <c r="BA2411" s="12">
        <v>0.82807017543859651</v>
      </c>
      <c r="BD2411" s="12">
        <v>0.69891576313594661</v>
      </c>
      <c r="BE2411" s="12">
        <v>0.51930501930501927</v>
      </c>
      <c r="BF2411" s="12">
        <v>0.62424452777798733</v>
      </c>
      <c r="BG2411" s="12">
        <v>0.63507661192815845</v>
      </c>
      <c r="BH2411" s="12">
        <v>0</v>
      </c>
      <c r="BI2411" s="12">
        <v>5.2999999999999999E-2</v>
      </c>
      <c r="BJ2411" s="12">
        <v>0</v>
      </c>
      <c r="BK2411" s="12">
        <v>0.76200000000000001</v>
      </c>
      <c r="BL2411" s="12">
        <v>-18</v>
      </c>
      <c r="BM2411" s="12">
        <v>-17</v>
      </c>
      <c r="BN2411" s="12">
        <v>67</v>
      </c>
      <c r="BO2411" s="12">
        <v>530</v>
      </c>
      <c r="BP2411" s="12">
        <v>201</v>
      </c>
      <c r="BQ2411" s="12">
        <v>-37</v>
      </c>
      <c r="BR2411" s="12">
        <v>50</v>
      </c>
      <c r="BS2411" s="12">
        <v>499</v>
      </c>
      <c r="BT2411" s="12">
        <v>0.35091101811613468</v>
      </c>
      <c r="BU2411" s="12">
        <v>0.44328326490483921</v>
      </c>
      <c r="BV2411" s="12">
        <v>0.45833008932936431</v>
      </c>
      <c r="BW2411" s="12">
        <v>0.47648797758841588</v>
      </c>
      <c r="BX2411" s="12">
        <v>0.50861539629740982</v>
      </c>
      <c r="BY2411" s="12">
        <v>1791</v>
      </c>
      <c r="BZ2411" s="12">
        <v>0.82807017543859651</v>
      </c>
      <c r="CB2411" s="12">
        <v>0.15025906735751296</v>
      </c>
      <c r="CC2411" s="12">
        <v>22670</v>
      </c>
      <c r="CD2411" s="12">
        <v>22520</v>
      </c>
      <c r="CE2411" s="12">
        <v>4.6514049063875067</v>
      </c>
      <c r="CH2411" s="22">
        <v>43083</v>
      </c>
      <c r="CI2411">
        <v>504.67</v>
      </c>
      <c r="CJ2411">
        <v>540</v>
      </c>
      <c r="CK2411">
        <v>504.67</v>
      </c>
      <c r="CL2411">
        <v>533</v>
      </c>
      <c r="CM2411" s="22">
        <v>43084</v>
      </c>
      <c r="CN2411">
        <v>399.67</v>
      </c>
      <c r="CO2411">
        <v>416.33</v>
      </c>
      <c r="CP2411">
        <v>399.67</v>
      </c>
      <c r="CQ2411">
        <v>399.67</v>
      </c>
      <c r="CR2411" s="22">
        <v>43087</v>
      </c>
      <c r="CS2411">
        <v>433.33</v>
      </c>
      <c r="CT2411">
        <v>433.33</v>
      </c>
      <c r="CU2411">
        <v>401.67</v>
      </c>
      <c r="CV2411">
        <v>406</v>
      </c>
    </row>
    <row r="2412" spans="1:100">
      <c r="A2412" s="22">
        <v>43083</v>
      </c>
      <c r="B2412">
        <v>611</v>
      </c>
      <c r="C2412">
        <v>618</v>
      </c>
      <c r="D2412">
        <v>607</v>
      </c>
      <c r="E2412">
        <v>616</v>
      </c>
      <c r="F2412" s="23">
        <f t="shared" si="230"/>
        <v>8.1833060556464332E-3</v>
      </c>
      <c r="G2412" s="22">
        <v>43084</v>
      </c>
      <c r="H2412">
        <v>530</v>
      </c>
      <c r="I2412">
        <v>626</v>
      </c>
      <c r="J2412">
        <v>526</v>
      </c>
      <c r="K2412">
        <v>600</v>
      </c>
      <c r="L2412" s="22">
        <v>43087</v>
      </c>
      <c r="M2412">
        <v>617</v>
      </c>
      <c r="N2412" s="4">
        <v>43084</v>
      </c>
      <c r="O2412" s="3" t="s">
        <v>11</v>
      </c>
      <c r="P2412" s="3">
        <v>3195</v>
      </c>
      <c r="Q2412" s="3" t="s">
        <v>421</v>
      </c>
      <c r="R2412" s="3" t="s">
        <v>13</v>
      </c>
      <c r="S2412" s="3">
        <v>0.05</v>
      </c>
      <c r="T2412" s="3">
        <v>2</v>
      </c>
      <c r="U2412" s="3">
        <v>0</v>
      </c>
      <c r="V2412" s="3">
        <v>900</v>
      </c>
      <c r="W2412">
        <v>530</v>
      </c>
      <c r="X2412" s="4">
        <v>43087</v>
      </c>
      <c r="Y2412">
        <v>600</v>
      </c>
      <c r="Z2412" s="10">
        <f t="shared" si="229"/>
        <v>63000</v>
      </c>
      <c r="AA2412" s="10">
        <f t="shared" si="234"/>
        <v>63000</v>
      </c>
      <c r="AB2412" t="str">
        <f t="shared" si="231"/>
        <v/>
      </c>
      <c r="AC2412">
        <f t="shared" si="232"/>
        <v>-2641070</v>
      </c>
      <c r="AD2412">
        <f t="shared" si="233"/>
        <v>2.6534960294402499E-2</v>
      </c>
      <c r="AE2412" s="15">
        <v>43085</v>
      </c>
      <c r="AF2412" s="9">
        <v>-3.1225811385036106E-3</v>
      </c>
      <c r="AG2412" s="12" t="s">
        <v>957</v>
      </c>
      <c r="AH2412" s="20">
        <v>43083.997916666667</v>
      </c>
      <c r="AI2412" s="12">
        <v>516.29999999999995</v>
      </c>
      <c r="AJ2412" s="12">
        <v>-99.7</v>
      </c>
      <c r="AK2412" s="12">
        <v>-0.16189999999999999</v>
      </c>
      <c r="AL2412" s="17">
        <v>14200</v>
      </c>
      <c r="AM2412" s="17">
        <v>0.27333333333333332</v>
      </c>
      <c r="AN2412" s="9"/>
      <c r="AO2412" s="9"/>
      <c r="AP2412" s="17">
        <v>0</v>
      </c>
      <c r="AQ2412" s="17">
        <v>4948</v>
      </c>
      <c r="AR2412" s="17">
        <v>0.11881188118811881</v>
      </c>
      <c r="AS2412" s="17">
        <v>8.0000000000000002E-3</v>
      </c>
      <c r="AT2412" s="17">
        <v>3.6253776435045321E-2</v>
      </c>
      <c r="AU2412" s="12">
        <v>0.23348017621145375</v>
      </c>
      <c r="AV2412" s="12">
        <v>0</v>
      </c>
      <c r="AY2412" s="12">
        <v>8246840</v>
      </c>
      <c r="BA2412" s="12">
        <v>0.21052631578947367</v>
      </c>
      <c r="BD2412" s="12">
        <v>0.27333333333333332</v>
      </c>
      <c r="BE2412" s="12">
        <v>0.11881188118811881</v>
      </c>
      <c r="BF2412" s="12">
        <v>3.6253776435045321E-2</v>
      </c>
      <c r="BG2412" s="12">
        <v>0.23348017621145375</v>
      </c>
      <c r="BH2412" s="12">
        <v>0</v>
      </c>
      <c r="BI2412" s="12">
        <v>8.0000000000000002E-3</v>
      </c>
      <c r="BJ2412" s="12">
        <v>0</v>
      </c>
      <c r="BK2412" s="12">
        <v>0.95199999999999996</v>
      </c>
      <c r="BL2412" s="12">
        <v>-144</v>
      </c>
      <c r="BM2412" s="12">
        <v>0</v>
      </c>
      <c r="BN2412" s="12">
        <v>130</v>
      </c>
      <c r="BO2412" s="12">
        <v>68</v>
      </c>
      <c r="BP2412" s="12">
        <v>37</v>
      </c>
      <c r="BQ2412" s="12">
        <v>-9</v>
      </c>
      <c r="BR2412" s="12">
        <v>28</v>
      </c>
      <c r="BS2412" s="12">
        <v>82</v>
      </c>
      <c r="BT2412" s="12">
        <v>0.35091101811613468</v>
      </c>
      <c r="BU2412" s="12">
        <v>0.44328326490483921</v>
      </c>
      <c r="BV2412" s="12">
        <v>0.45833008932936431</v>
      </c>
      <c r="BW2412" s="12">
        <v>0.47648797758841588</v>
      </c>
      <c r="BX2412" s="12">
        <v>0.50861539629740982</v>
      </c>
      <c r="BY2412" s="12">
        <v>1791</v>
      </c>
      <c r="BZ2412" s="12">
        <v>0.21052631578947367</v>
      </c>
      <c r="CB2412" s="12">
        <v>0.15025906735751296</v>
      </c>
      <c r="CC2412" s="12">
        <v>22670</v>
      </c>
      <c r="CD2412" s="12">
        <v>22520</v>
      </c>
      <c r="CE2412" s="12">
        <v>1.8190804597701147</v>
      </c>
      <c r="CH2412" s="22">
        <v>43083</v>
      </c>
      <c r="CI2412">
        <v>611</v>
      </c>
      <c r="CJ2412">
        <v>618</v>
      </c>
      <c r="CK2412">
        <v>607</v>
      </c>
      <c r="CL2412">
        <v>616</v>
      </c>
      <c r="CM2412" s="22">
        <v>43084</v>
      </c>
      <c r="CN2412">
        <v>530</v>
      </c>
      <c r="CO2412">
        <v>626</v>
      </c>
      <c r="CP2412">
        <v>526</v>
      </c>
      <c r="CQ2412">
        <v>600</v>
      </c>
      <c r="CR2412" s="22">
        <v>43087</v>
      </c>
      <c r="CS2412">
        <v>617</v>
      </c>
      <c r="CT2412">
        <v>618</v>
      </c>
      <c r="CU2412">
        <v>568</v>
      </c>
      <c r="CV2412">
        <v>588</v>
      </c>
    </row>
    <row r="2413" spans="1:100">
      <c r="A2413" s="22">
        <v>43083</v>
      </c>
      <c r="B2413">
        <v>2211</v>
      </c>
      <c r="C2413">
        <v>2248</v>
      </c>
      <c r="D2413">
        <v>2094</v>
      </c>
      <c r="E2413">
        <v>2190</v>
      </c>
      <c r="F2413" s="23">
        <f t="shared" si="230"/>
        <v>-9.4979647218452756E-3</v>
      </c>
      <c r="G2413" s="22">
        <v>43084</v>
      </c>
      <c r="H2413">
        <v>2330</v>
      </c>
      <c r="I2413">
        <v>2345</v>
      </c>
      <c r="J2413">
        <v>2128</v>
      </c>
      <c r="K2413">
        <v>2156</v>
      </c>
      <c r="L2413" s="22">
        <v>43087</v>
      </c>
      <c r="M2413">
        <v>2145</v>
      </c>
      <c r="N2413" s="4">
        <v>43084</v>
      </c>
      <c r="O2413" s="3" t="s">
        <v>15</v>
      </c>
      <c r="P2413" s="3">
        <v>4728</v>
      </c>
      <c r="Q2413" s="3" t="s">
        <v>397</v>
      </c>
      <c r="R2413" s="3" t="s">
        <v>17</v>
      </c>
      <c r="S2413" s="3">
        <v>0.05</v>
      </c>
      <c r="T2413" s="3">
        <v>2</v>
      </c>
      <c r="U2413" s="3">
        <v>0</v>
      </c>
      <c r="V2413" s="3">
        <v>300</v>
      </c>
      <c r="W2413">
        <v>2330</v>
      </c>
      <c r="X2413" s="4">
        <v>43087</v>
      </c>
      <c r="Y2413">
        <v>2156</v>
      </c>
      <c r="Z2413" s="10">
        <f t="shared" si="229"/>
        <v>-52200</v>
      </c>
      <c r="AA2413" s="10">
        <f t="shared" si="234"/>
        <v>52200</v>
      </c>
      <c r="AB2413" t="str">
        <f t="shared" si="231"/>
        <v/>
      </c>
      <c r="AC2413">
        <f t="shared" si="232"/>
        <v>-2641070</v>
      </c>
      <c r="AD2413">
        <f t="shared" si="233"/>
        <v>4.2735042735042583E-3</v>
      </c>
      <c r="AE2413" s="15">
        <v>43085</v>
      </c>
      <c r="AF2413" s="9">
        <v>-3.1225811385036106E-3</v>
      </c>
      <c r="AG2413" s="12" t="s">
        <v>962</v>
      </c>
      <c r="AH2413" s="20">
        <v>43083.984027777777</v>
      </c>
      <c r="AI2413" s="12">
        <v>2340</v>
      </c>
      <c r="AJ2413" s="12">
        <v>150</v>
      </c>
      <c r="AK2413" s="12">
        <v>6.8500000000000005E-2</v>
      </c>
      <c r="AL2413" s="17">
        <v>6900</v>
      </c>
      <c r="AM2413" s="17">
        <v>0.84879406307977734</v>
      </c>
      <c r="AN2413" s="9"/>
      <c r="AO2413" s="9"/>
      <c r="AP2413" s="17">
        <v>287.14</v>
      </c>
      <c r="AQ2413" s="17">
        <v>16737</v>
      </c>
      <c r="AR2413" s="17">
        <v>0.12318840579710146</v>
      </c>
      <c r="AS2413" s="17">
        <v>0.255</v>
      </c>
      <c r="AT2413" s="17">
        <v>0.56768558951965065</v>
      </c>
      <c r="AU2413" s="12">
        <v>0.58371559633027525</v>
      </c>
      <c r="AV2413" s="12">
        <v>1.1599999999999999</v>
      </c>
      <c r="AY2413" s="12">
        <v>7763040</v>
      </c>
      <c r="BA2413" s="12">
        <v>0.12147716229348883</v>
      </c>
      <c r="BD2413" s="12">
        <v>0.84879406307977734</v>
      </c>
      <c r="BE2413" s="12">
        <v>0.12318840579710146</v>
      </c>
      <c r="BF2413" s="12">
        <v>0.56768558951965065</v>
      </c>
      <c r="BG2413" s="12">
        <v>0.58371559633027525</v>
      </c>
      <c r="BH2413" s="12">
        <v>1.0999999999999999E-2</v>
      </c>
      <c r="BI2413" s="12">
        <v>0.255</v>
      </c>
      <c r="BJ2413" s="12">
        <v>3.4000000000000002E-2</v>
      </c>
      <c r="BK2413" s="12">
        <v>0.45900000000000002</v>
      </c>
      <c r="BL2413" s="12">
        <v>593</v>
      </c>
      <c r="BM2413" s="12">
        <v>-310</v>
      </c>
      <c r="BN2413" s="12">
        <v>-184</v>
      </c>
      <c r="BO2413" s="12">
        <v>1083</v>
      </c>
      <c r="BP2413" s="12">
        <v>439</v>
      </c>
      <c r="BQ2413" s="12">
        <v>-306</v>
      </c>
      <c r="BR2413" s="12">
        <v>-185</v>
      </c>
      <c r="BS2413" s="12">
        <v>880</v>
      </c>
      <c r="BT2413" s="12">
        <v>0.29205963553143083</v>
      </c>
      <c r="BU2413" s="12">
        <v>0.71167385992107646</v>
      </c>
      <c r="BV2413" s="12">
        <v>0.74211459035162264</v>
      </c>
      <c r="BW2413" s="12">
        <v>0.78897492672526615</v>
      </c>
      <c r="BX2413" s="12">
        <v>0.62917110069230342</v>
      </c>
      <c r="BY2413" s="12">
        <v>1791</v>
      </c>
      <c r="BZ2413" s="12">
        <v>0.12147716229348883</v>
      </c>
      <c r="CB2413" s="12">
        <v>0.15025906735751296</v>
      </c>
      <c r="CC2413" s="12">
        <v>22670</v>
      </c>
      <c r="CD2413" s="12">
        <v>22520</v>
      </c>
      <c r="CE2413" s="12">
        <v>5.6488708335998972</v>
      </c>
      <c r="CH2413" s="22">
        <v>43083</v>
      </c>
      <c r="CI2413">
        <v>2211</v>
      </c>
      <c r="CJ2413">
        <v>2248</v>
      </c>
      <c r="CK2413">
        <v>2094</v>
      </c>
      <c r="CL2413">
        <v>2190</v>
      </c>
      <c r="CM2413" s="22">
        <v>43084</v>
      </c>
      <c r="CN2413">
        <v>2330</v>
      </c>
      <c r="CO2413">
        <v>2345</v>
      </c>
      <c r="CP2413">
        <v>2128</v>
      </c>
      <c r="CQ2413">
        <v>2156</v>
      </c>
      <c r="CR2413" s="22">
        <v>43087</v>
      </c>
      <c r="CS2413">
        <v>2145</v>
      </c>
      <c r="CT2413">
        <v>2212</v>
      </c>
      <c r="CU2413">
        <v>2130</v>
      </c>
      <c r="CV2413">
        <v>2200</v>
      </c>
    </row>
    <row r="2414" spans="1:100">
      <c r="A2414" s="22">
        <v>43083</v>
      </c>
      <c r="B2414">
        <v>413</v>
      </c>
      <c r="C2414">
        <v>450</v>
      </c>
      <c r="D2414">
        <v>413</v>
      </c>
      <c r="E2414">
        <v>431</v>
      </c>
      <c r="F2414" s="23">
        <f t="shared" si="230"/>
        <v>4.3583535108958849E-2</v>
      </c>
      <c r="G2414" s="22">
        <v>43084</v>
      </c>
      <c r="H2414">
        <v>501</v>
      </c>
      <c r="I2414">
        <v>501</v>
      </c>
      <c r="J2414">
        <v>458</v>
      </c>
      <c r="K2414">
        <v>475</v>
      </c>
      <c r="L2414" s="22">
        <v>43087</v>
      </c>
      <c r="M2414">
        <v>433</v>
      </c>
      <c r="N2414" s="4">
        <v>43084</v>
      </c>
      <c r="O2414" s="3" t="s">
        <v>15</v>
      </c>
      <c r="P2414" s="3">
        <v>4764</v>
      </c>
      <c r="Q2414" s="3" t="s">
        <v>696</v>
      </c>
      <c r="R2414" s="3" t="s">
        <v>17</v>
      </c>
      <c r="S2414" s="3">
        <v>0.05</v>
      </c>
      <c r="T2414" s="3">
        <v>2</v>
      </c>
      <c r="U2414" s="3">
        <v>0</v>
      </c>
      <c r="V2414" s="3">
        <v>200</v>
      </c>
      <c r="W2414">
        <v>501</v>
      </c>
      <c r="X2414" s="4">
        <v>43087</v>
      </c>
      <c r="Y2414">
        <v>475</v>
      </c>
      <c r="Z2414" s="10">
        <f t="shared" si="229"/>
        <v>-5200</v>
      </c>
      <c r="AA2414" s="10">
        <f t="shared" si="234"/>
        <v>5200</v>
      </c>
      <c r="AB2414" t="str">
        <f t="shared" si="231"/>
        <v/>
      </c>
      <c r="AC2414">
        <f t="shared" si="232"/>
        <v>-2641070</v>
      </c>
      <c r="AD2414">
        <f t="shared" si="233"/>
        <v>0.89980000000000004</v>
      </c>
      <c r="AE2414" s="15">
        <v>43085</v>
      </c>
      <c r="AF2414" s="9">
        <v>-3.1225811385036106E-3</v>
      </c>
      <c r="AG2414" s="12" t="s">
        <v>960</v>
      </c>
      <c r="AH2414" s="20">
        <v>43083.996527777781</v>
      </c>
      <c r="AI2414" s="12">
        <v>5000</v>
      </c>
      <c r="AJ2414" s="12">
        <v>690</v>
      </c>
      <c r="AK2414" s="12">
        <v>0.16009999999999999</v>
      </c>
      <c r="AL2414" s="17">
        <v>6000</v>
      </c>
      <c r="AM2414" s="17">
        <v>0.85131440588853835</v>
      </c>
      <c r="AN2414" s="9"/>
      <c r="AO2414" s="9"/>
      <c r="AP2414" s="17">
        <v>6712</v>
      </c>
      <c r="AQ2414" s="17">
        <v>14194</v>
      </c>
      <c r="AR2414" s="17">
        <v>0.96026490066225167</v>
      </c>
      <c r="AS2414" s="17">
        <v>0.23599999999999999</v>
      </c>
      <c r="AT2414" s="17">
        <v>0.9614890885750963</v>
      </c>
      <c r="AU2414" s="12">
        <v>0.96389022628791521</v>
      </c>
      <c r="AV2414" s="12">
        <v>0</v>
      </c>
      <c r="AY2414" s="12">
        <v>2985000</v>
      </c>
      <c r="BA2414" s="12">
        <v>0.81818181818181823</v>
      </c>
      <c r="BD2414" s="12">
        <v>0.85131440588853835</v>
      </c>
      <c r="BE2414" s="12">
        <v>0.96026490066225167</v>
      </c>
      <c r="BF2414" s="12">
        <v>0.9614890885750963</v>
      </c>
      <c r="BG2414" s="12">
        <v>0.96389022628791521</v>
      </c>
      <c r="BH2414" s="12">
        <v>0</v>
      </c>
      <c r="BI2414" s="12">
        <v>0.23599999999999999</v>
      </c>
      <c r="BJ2414" s="12">
        <v>0</v>
      </c>
      <c r="BK2414" s="12">
        <v>0.67300000000000004</v>
      </c>
      <c r="BL2414" s="12">
        <v>-221</v>
      </c>
      <c r="BM2414" s="12">
        <v>-74</v>
      </c>
      <c r="BN2414" s="12" t="s">
        <v>964</v>
      </c>
      <c r="BO2414" s="12">
        <v>667</v>
      </c>
      <c r="BP2414" s="12">
        <v>-25</v>
      </c>
      <c r="BQ2414" s="12">
        <v>-55</v>
      </c>
      <c r="BR2414" s="12" t="s">
        <v>961</v>
      </c>
      <c r="BS2414" s="12">
        <v>964</v>
      </c>
      <c r="BT2414" s="12">
        <v>0.33640914599280108</v>
      </c>
      <c r="BU2414" s="12">
        <v>0.53912769256518533</v>
      </c>
      <c r="BV2414" s="12">
        <v>0.56552291971214619</v>
      </c>
      <c r="BW2414" s="12">
        <v>0.47730821303058535</v>
      </c>
      <c r="BX2414" s="12">
        <v>0.62284306810423085</v>
      </c>
      <c r="BY2414" s="12">
        <v>1791</v>
      </c>
      <c r="BZ2414" s="12">
        <v>0.81818181818181823</v>
      </c>
      <c r="CB2414" s="12">
        <v>0.15025906735751296</v>
      </c>
      <c r="CC2414" s="12">
        <v>22670</v>
      </c>
      <c r="CD2414" s="12">
        <v>22520</v>
      </c>
      <c r="CE2414" s="12">
        <v>5.6656441495340655</v>
      </c>
      <c r="CH2414" s="22">
        <v>43083</v>
      </c>
      <c r="CI2414">
        <v>413</v>
      </c>
      <c r="CJ2414">
        <v>450</v>
      </c>
      <c r="CK2414">
        <v>413</v>
      </c>
      <c r="CL2414">
        <v>431</v>
      </c>
      <c r="CM2414" s="22">
        <v>43084</v>
      </c>
      <c r="CN2414">
        <v>501</v>
      </c>
      <c r="CO2414">
        <v>501</v>
      </c>
      <c r="CP2414">
        <v>458</v>
      </c>
      <c r="CQ2414">
        <v>475</v>
      </c>
      <c r="CR2414" s="22">
        <v>43087</v>
      </c>
      <c r="CS2414">
        <v>433</v>
      </c>
      <c r="CT2414">
        <v>443</v>
      </c>
      <c r="CU2414">
        <v>405</v>
      </c>
      <c r="CV2414">
        <v>408</v>
      </c>
    </row>
    <row r="2415" spans="1:100">
      <c r="A2415" s="22">
        <v>43083</v>
      </c>
      <c r="B2415">
        <v>1239</v>
      </c>
      <c r="C2415">
        <v>1264</v>
      </c>
      <c r="D2415">
        <v>1235</v>
      </c>
      <c r="E2415">
        <v>1254</v>
      </c>
      <c r="F2415" s="23">
        <f t="shared" si="230"/>
        <v>1.2106537530266248E-2</v>
      </c>
      <c r="G2415" s="22">
        <v>43084</v>
      </c>
      <c r="H2415">
        <v>1054</v>
      </c>
      <c r="I2415">
        <v>1076</v>
      </c>
      <c r="J2415">
        <v>1030</v>
      </c>
      <c r="K2415">
        <v>1040</v>
      </c>
      <c r="L2415" s="22">
        <v>43087</v>
      </c>
      <c r="M2415">
        <v>1040</v>
      </c>
      <c r="N2415" s="4">
        <v>43084</v>
      </c>
      <c r="O2415" s="3" t="s">
        <v>11</v>
      </c>
      <c r="P2415" s="3">
        <v>6037</v>
      </c>
      <c r="Q2415" s="3" t="s">
        <v>899</v>
      </c>
      <c r="R2415" s="3" t="s">
        <v>13</v>
      </c>
      <c r="S2415" s="3">
        <v>0.05</v>
      </c>
      <c r="T2415" s="3">
        <v>1</v>
      </c>
      <c r="U2415" s="3">
        <v>0</v>
      </c>
      <c r="V2415" s="3">
        <v>200</v>
      </c>
      <c r="W2415">
        <v>1054</v>
      </c>
      <c r="X2415" s="4">
        <v>43087</v>
      </c>
      <c r="Y2415">
        <v>1040</v>
      </c>
      <c r="Z2415" s="10">
        <f t="shared" si="229"/>
        <v>-2800</v>
      </c>
      <c r="AA2415" s="10">
        <f t="shared" si="234"/>
        <v>2800</v>
      </c>
      <c r="AB2415" t="str">
        <f t="shared" si="231"/>
        <v/>
      </c>
      <c r="AC2415">
        <f t="shared" si="232"/>
        <v>-2641070</v>
      </c>
      <c r="AD2415">
        <f t="shared" si="233"/>
        <v>0.49569377990430619</v>
      </c>
      <c r="AE2415" s="15">
        <v>43085</v>
      </c>
      <c r="AF2415" s="9">
        <v>-3.1225811385036106E-3</v>
      </c>
      <c r="AG2415" s="12" t="s">
        <v>962</v>
      </c>
      <c r="AH2415" s="20">
        <v>43083.98333333333</v>
      </c>
      <c r="AI2415" s="12">
        <v>2090</v>
      </c>
      <c r="AJ2415" s="12">
        <v>-418</v>
      </c>
      <c r="AK2415" s="12">
        <v>-0.16669999999999999</v>
      </c>
      <c r="AL2415" s="17">
        <v>5700</v>
      </c>
      <c r="AM2415" s="17">
        <v>0.33605769230769234</v>
      </c>
      <c r="AN2415" s="9"/>
      <c r="AO2415" s="17">
        <v>0</v>
      </c>
      <c r="AP2415" s="17">
        <v>2.66</v>
      </c>
      <c r="AQ2415" s="17">
        <v>12242</v>
      </c>
      <c r="AR2415" s="17">
        <v>0</v>
      </c>
      <c r="AS2415" s="17">
        <v>0</v>
      </c>
      <c r="AT2415" s="17">
        <v>6.893004115226338E-2</v>
      </c>
      <c r="AU2415" s="12">
        <v>0.24833702882483372</v>
      </c>
      <c r="AV2415" s="12">
        <v>0</v>
      </c>
      <c r="AY2415" s="12">
        <v>5885800</v>
      </c>
      <c r="BA2415" s="12">
        <v>0.68014705882352944</v>
      </c>
      <c r="BD2415" s="12">
        <v>0.33605769230769234</v>
      </c>
      <c r="BE2415" s="12">
        <v>0</v>
      </c>
      <c r="BF2415" s="12">
        <v>6.893004115226338E-2</v>
      </c>
      <c r="BG2415" s="12">
        <v>0.24833702882483372</v>
      </c>
      <c r="BH2415" s="12">
        <v>0</v>
      </c>
      <c r="BI2415" s="12">
        <v>0</v>
      </c>
      <c r="BJ2415" s="12">
        <v>0</v>
      </c>
      <c r="BK2415" s="12">
        <v>1</v>
      </c>
      <c r="BL2415" s="12">
        <v>230</v>
      </c>
      <c r="BM2415" s="12">
        <v>-35</v>
      </c>
      <c r="BN2415" s="12" t="s">
        <v>964</v>
      </c>
      <c r="BO2415" s="12">
        <v>285</v>
      </c>
      <c r="BP2415" s="12">
        <v>44</v>
      </c>
      <c r="BQ2415" s="12">
        <v>-3</v>
      </c>
      <c r="BR2415" s="12">
        <v>-30</v>
      </c>
      <c r="BS2415" s="12">
        <v>90</v>
      </c>
      <c r="BT2415" s="12">
        <v>0.29205963553143083</v>
      </c>
      <c r="BU2415" s="12">
        <v>0.71167385992107646</v>
      </c>
      <c r="BV2415" s="12">
        <v>0.74211459035162264</v>
      </c>
      <c r="BW2415" s="12">
        <v>0.78897492672526615</v>
      </c>
      <c r="BX2415" s="12">
        <v>0.62917110069230342</v>
      </c>
      <c r="BY2415" s="12">
        <v>1791</v>
      </c>
      <c r="BZ2415" s="12">
        <v>0.68014705882352944</v>
      </c>
      <c r="CB2415" s="12">
        <v>0.15025906735751296</v>
      </c>
      <c r="CC2415" s="12">
        <v>22670</v>
      </c>
      <c r="CD2415" s="12">
        <v>22520</v>
      </c>
      <c r="CE2415" s="12">
        <v>2.2365218832891247</v>
      </c>
      <c r="CH2415" s="22">
        <v>43083</v>
      </c>
      <c r="CI2415">
        <v>1239</v>
      </c>
      <c r="CJ2415">
        <v>1264</v>
      </c>
      <c r="CK2415">
        <v>1235</v>
      </c>
      <c r="CL2415">
        <v>1254</v>
      </c>
      <c r="CM2415" s="22">
        <v>43084</v>
      </c>
      <c r="CN2415">
        <v>1054</v>
      </c>
      <c r="CO2415">
        <v>1076</v>
      </c>
      <c r="CP2415">
        <v>1030</v>
      </c>
      <c r="CQ2415">
        <v>1040</v>
      </c>
      <c r="CR2415" s="22">
        <v>43087</v>
      </c>
      <c r="CS2415">
        <v>1040</v>
      </c>
      <c r="CT2415">
        <v>1055</v>
      </c>
      <c r="CU2415">
        <v>1009</v>
      </c>
      <c r="CV2415">
        <v>1012</v>
      </c>
    </row>
    <row r="2416" spans="1:100">
      <c r="A2416" s="22">
        <v>43083</v>
      </c>
      <c r="B2416">
        <v>1390</v>
      </c>
      <c r="C2416">
        <v>1402</v>
      </c>
      <c r="D2416">
        <v>1372</v>
      </c>
      <c r="E2416">
        <v>1394</v>
      </c>
      <c r="F2416" s="23">
        <f t="shared" si="230"/>
        <v>2.8776978417266452E-3</v>
      </c>
      <c r="G2416" s="22">
        <v>43084</v>
      </c>
      <c r="H2416">
        <v>1592</v>
      </c>
      <c r="I2416">
        <v>1594</v>
      </c>
      <c r="J2416">
        <v>1462</v>
      </c>
      <c r="K2416">
        <v>1468</v>
      </c>
      <c r="L2416" s="22">
        <v>43087</v>
      </c>
      <c r="M2416">
        <v>1506</v>
      </c>
      <c r="N2416" s="4">
        <v>43084</v>
      </c>
      <c r="O2416" s="3" t="s">
        <v>15</v>
      </c>
      <c r="P2416" s="3">
        <v>1435</v>
      </c>
      <c r="Q2416" s="3" t="s">
        <v>223</v>
      </c>
      <c r="R2416" s="3" t="s">
        <v>17</v>
      </c>
      <c r="S2416" s="3">
        <v>0.05</v>
      </c>
      <c r="T2416" s="3">
        <v>2</v>
      </c>
      <c r="U2416" s="3">
        <v>0</v>
      </c>
      <c r="V2416" s="3">
        <v>100</v>
      </c>
      <c r="W2416">
        <v>1592</v>
      </c>
      <c r="X2416" s="4">
        <v>43087</v>
      </c>
      <c r="Y2416">
        <v>1468</v>
      </c>
      <c r="Z2416" s="10">
        <f t="shared" si="229"/>
        <v>-12400</v>
      </c>
      <c r="AA2416" s="10">
        <f t="shared" si="234"/>
        <v>12400</v>
      </c>
      <c r="AB2416" t="str">
        <f t="shared" si="231"/>
        <v/>
      </c>
      <c r="AC2416">
        <f t="shared" si="232"/>
        <v>-2641070</v>
      </c>
      <c r="AD2416">
        <f t="shared" si="233"/>
        <v>0.80025094102885819</v>
      </c>
      <c r="AE2416" s="15">
        <v>43085</v>
      </c>
      <c r="AF2416" s="9">
        <v>-3.1225811385036106E-3</v>
      </c>
      <c r="AG2416" s="12" t="s">
        <v>962</v>
      </c>
      <c r="AH2416" s="20">
        <v>43083.997916666667</v>
      </c>
      <c r="AI2416" s="12">
        <v>7970</v>
      </c>
      <c r="AJ2416" s="12">
        <v>1000</v>
      </c>
      <c r="AK2416" s="12">
        <v>0.14349999999999999</v>
      </c>
      <c r="AL2416" s="17">
        <v>4800</v>
      </c>
      <c r="AM2416" s="17">
        <v>0.30381471389645776</v>
      </c>
      <c r="AN2416" s="9"/>
      <c r="AO2416" s="9"/>
      <c r="AP2416" s="17">
        <v>96.65</v>
      </c>
      <c r="AQ2416" s="17">
        <v>116059</v>
      </c>
      <c r="AR2416" s="17">
        <v>1</v>
      </c>
      <c r="AS2416" s="17">
        <v>6.5000000000000002E-2</v>
      </c>
      <c r="AT2416" s="17">
        <v>1</v>
      </c>
      <c r="AU2416" s="12">
        <v>0.89563729683490167</v>
      </c>
      <c r="AV2416" s="12">
        <v>0.54</v>
      </c>
      <c r="AY2416" s="12">
        <v>15811800</v>
      </c>
      <c r="BA2416" s="12">
        <v>1</v>
      </c>
      <c r="BD2416" s="12">
        <v>0.30381471389645776</v>
      </c>
      <c r="BE2416" s="12">
        <v>1</v>
      </c>
      <c r="BF2416" s="12">
        <v>1</v>
      </c>
      <c r="BG2416" s="12">
        <v>0.89563729683490167</v>
      </c>
      <c r="BH2416" s="12">
        <v>8.9999999999999993E-3</v>
      </c>
      <c r="BI2416" s="12">
        <v>6.5000000000000002E-2</v>
      </c>
      <c r="BJ2416" s="12">
        <v>4.1000000000000002E-2</v>
      </c>
      <c r="BK2416" s="12">
        <v>0.9</v>
      </c>
      <c r="BL2416" s="12">
        <v>1902</v>
      </c>
      <c r="BM2416" s="12">
        <v>219</v>
      </c>
      <c r="BN2416" s="12">
        <v>-262</v>
      </c>
      <c r="BO2416" s="12">
        <v>4249</v>
      </c>
      <c r="BP2416" s="12">
        <v>-296</v>
      </c>
      <c r="BQ2416" s="12">
        <v>-163</v>
      </c>
      <c r="BR2416" s="12">
        <v>483</v>
      </c>
      <c r="BS2416" s="12">
        <v>2389</v>
      </c>
      <c r="BT2416" s="12">
        <v>0.29205963553143083</v>
      </c>
      <c r="BU2416" s="12">
        <v>0.71167385992107646</v>
      </c>
      <c r="BV2416" s="12">
        <v>0.74211459035162264</v>
      </c>
      <c r="BW2416" s="12">
        <v>0.78897492672526615</v>
      </c>
      <c r="BX2416" s="12">
        <v>0.62917110069230342</v>
      </c>
      <c r="BY2416" s="12">
        <v>1791</v>
      </c>
      <c r="BZ2416" s="12">
        <v>1</v>
      </c>
      <c r="CB2416" s="12">
        <v>0.15025906735751296</v>
      </c>
      <c r="CC2416" s="12">
        <v>22670</v>
      </c>
      <c r="CD2416" s="12">
        <v>22520</v>
      </c>
      <c r="CE2416" s="12">
        <v>2.0219393028281498</v>
      </c>
      <c r="CH2416" s="22">
        <v>43083</v>
      </c>
      <c r="CI2416">
        <v>1390</v>
      </c>
      <c r="CJ2416">
        <v>1402</v>
      </c>
      <c r="CK2416">
        <v>1372</v>
      </c>
      <c r="CL2416">
        <v>1394</v>
      </c>
      <c r="CM2416" s="22">
        <v>43084</v>
      </c>
      <c r="CN2416">
        <v>1592</v>
      </c>
      <c r="CO2416">
        <v>1594</v>
      </c>
      <c r="CP2416">
        <v>1462</v>
      </c>
      <c r="CQ2416">
        <v>1468</v>
      </c>
      <c r="CR2416" s="22">
        <v>43087</v>
      </c>
      <c r="CS2416">
        <v>1506</v>
      </c>
      <c r="CT2416">
        <v>1584</v>
      </c>
      <c r="CU2416">
        <v>1484</v>
      </c>
      <c r="CV2416">
        <v>1572</v>
      </c>
    </row>
    <row r="2417" spans="1:100">
      <c r="A2417" s="22">
        <v>43083</v>
      </c>
      <c r="B2417">
        <v>2190</v>
      </c>
      <c r="C2417">
        <v>2300</v>
      </c>
      <c r="D2417">
        <v>2188</v>
      </c>
      <c r="E2417">
        <v>2276</v>
      </c>
      <c r="F2417" s="23">
        <f t="shared" si="230"/>
        <v>3.9269406392694162E-2</v>
      </c>
      <c r="G2417" s="22">
        <v>43084</v>
      </c>
      <c r="H2417">
        <v>2340</v>
      </c>
      <c r="I2417">
        <v>2635</v>
      </c>
      <c r="J2417">
        <v>2335</v>
      </c>
      <c r="K2417">
        <v>2568</v>
      </c>
      <c r="L2417" s="22">
        <v>43087</v>
      </c>
      <c r="M2417">
        <v>2580</v>
      </c>
      <c r="N2417" s="4">
        <v>43084</v>
      </c>
      <c r="O2417" s="3" t="s">
        <v>15</v>
      </c>
      <c r="P2417" s="3">
        <v>8473</v>
      </c>
      <c r="Q2417" s="3" t="s">
        <v>900</v>
      </c>
      <c r="R2417" s="3" t="s">
        <v>17</v>
      </c>
      <c r="S2417" s="3">
        <v>0.05</v>
      </c>
      <c r="T2417" s="3">
        <v>1</v>
      </c>
      <c r="U2417" s="3">
        <v>0</v>
      </c>
      <c r="V2417" s="3">
        <v>300</v>
      </c>
      <c r="W2417">
        <v>2340</v>
      </c>
      <c r="X2417" s="4">
        <v>43087</v>
      </c>
      <c r="Y2417">
        <v>2568</v>
      </c>
      <c r="Z2417" s="10">
        <f t="shared" si="229"/>
        <v>68400</v>
      </c>
      <c r="AA2417" s="10">
        <f t="shared" si="234"/>
        <v>68400</v>
      </c>
      <c r="AB2417" t="str">
        <f t="shared" si="231"/>
        <v/>
      </c>
      <c r="AC2417">
        <f t="shared" si="232"/>
        <v>-2641070</v>
      </c>
      <c r="AD2417">
        <f t="shared" si="233"/>
        <v>2.1321961620469621E-3</v>
      </c>
      <c r="AE2417" s="15">
        <v>43085</v>
      </c>
      <c r="AF2417" s="9">
        <v>-3.1225811385036106E-3</v>
      </c>
      <c r="AG2417" s="12" t="s">
        <v>962</v>
      </c>
      <c r="AH2417" s="20">
        <v>43083.995833333334</v>
      </c>
      <c r="AI2417" s="12">
        <v>2345</v>
      </c>
      <c r="AJ2417" s="12">
        <v>69</v>
      </c>
      <c r="AK2417" s="12">
        <v>3.0300000000000001E-2</v>
      </c>
      <c r="AL2417" s="17">
        <v>4600</v>
      </c>
      <c r="AM2417" s="17">
        <v>0.41705607476635514</v>
      </c>
      <c r="AN2417" s="9"/>
      <c r="AO2417" s="9"/>
      <c r="AP2417" s="17">
        <v>2.36</v>
      </c>
      <c r="AQ2417" s="17">
        <v>576675</v>
      </c>
      <c r="AR2417" s="17">
        <v>1</v>
      </c>
      <c r="AS2417" s="17">
        <v>0.246</v>
      </c>
      <c r="AT2417" s="17">
        <v>1</v>
      </c>
      <c r="AU2417" s="12">
        <v>1</v>
      </c>
      <c r="AV2417" s="12" t="s">
        <v>988</v>
      </c>
      <c r="AW2417" s="12">
        <v>43.7</v>
      </c>
      <c r="AY2417" s="12">
        <v>224561761</v>
      </c>
      <c r="BA2417" s="12">
        <v>1</v>
      </c>
      <c r="BD2417" s="12">
        <v>0.41705607476635514</v>
      </c>
      <c r="BE2417" s="12">
        <v>1</v>
      </c>
      <c r="BF2417" s="12">
        <v>1</v>
      </c>
      <c r="BG2417" s="12">
        <v>1</v>
      </c>
      <c r="BH2417" s="12">
        <v>0.32300000000000001</v>
      </c>
      <c r="BI2417" s="12">
        <v>0.246</v>
      </c>
      <c r="BJ2417" s="12">
        <v>3.7999999999999999E-2</v>
      </c>
      <c r="BK2417" s="12">
        <v>0.25</v>
      </c>
      <c r="BL2417" s="12">
        <v>-369</v>
      </c>
      <c r="BM2417" s="12">
        <v>-190</v>
      </c>
      <c r="BN2417" s="12">
        <v>256</v>
      </c>
      <c r="BO2417" s="12">
        <v>1333</v>
      </c>
      <c r="BP2417" s="12">
        <v>98</v>
      </c>
      <c r="BQ2417" s="12">
        <v>-160</v>
      </c>
      <c r="BR2417" s="12">
        <v>73</v>
      </c>
      <c r="BS2417" s="12">
        <v>1598</v>
      </c>
      <c r="BT2417" s="12">
        <v>0.29205963553143083</v>
      </c>
      <c r="BU2417" s="12">
        <v>0.71167385992107646</v>
      </c>
      <c r="BV2417" s="12">
        <v>0.74211459035162264</v>
      </c>
      <c r="BW2417" s="12">
        <v>0.78897492672526615</v>
      </c>
      <c r="BX2417" s="12">
        <v>0.62917110069230342</v>
      </c>
      <c r="BY2417" s="12">
        <v>1791</v>
      </c>
      <c r="BZ2417" s="12">
        <v>1</v>
      </c>
      <c r="CB2417" s="12">
        <v>0.15025906735751296</v>
      </c>
      <c r="CC2417" s="12">
        <v>22670</v>
      </c>
      <c r="CD2417" s="12">
        <v>22520</v>
      </c>
      <c r="CE2417" s="12">
        <v>2.7755800837898805</v>
      </c>
      <c r="CH2417" s="22">
        <v>43083</v>
      </c>
      <c r="CI2417">
        <v>2190</v>
      </c>
      <c r="CJ2417">
        <v>2300</v>
      </c>
      <c r="CK2417">
        <v>2188</v>
      </c>
      <c r="CL2417">
        <v>2276</v>
      </c>
      <c r="CM2417" s="22">
        <v>43084</v>
      </c>
      <c r="CN2417">
        <v>2340</v>
      </c>
      <c r="CO2417">
        <v>2635</v>
      </c>
      <c r="CP2417">
        <v>2335</v>
      </c>
      <c r="CQ2417">
        <v>2568</v>
      </c>
      <c r="CR2417" s="22">
        <v>43087</v>
      </c>
      <c r="CS2417">
        <v>2580</v>
      </c>
      <c r="CT2417">
        <v>2589</v>
      </c>
      <c r="CU2417">
        <v>2330</v>
      </c>
      <c r="CV2417">
        <v>2396</v>
      </c>
    </row>
    <row r="2418" spans="1:100">
      <c r="A2418" s="22">
        <v>43083</v>
      </c>
      <c r="B2418">
        <v>793</v>
      </c>
      <c r="C2418">
        <v>793</v>
      </c>
      <c r="D2418">
        <v>785</v>
      </c>
      <c r="E2418">
        <v>793</v>
      </c>
      <c r="F2418" s="23">
        <f t="shared" si="230"/>
        <v>0</v>
      </c>
      <c r="G2418" s="22">
        <v>43084</v>
      </c>
      <c r="H2418">
        <v>684</v>
      </c>
      <c r="I2418">
        <v>690</v>
      </c>
      <c r="J2418">
        <v>650</v>
      </c>
      <c r="K2418">
        <v>658</v>
      </c>
      <c r="L2418" s="22">
        <v>43087</v>
      </c>
      <c r="M2418">
        <v>652</v>
      </c>
      <c r="N2418" s="4">
        <v>43084</v>
      </c>
      <c r="O2418" s="3" t="s">
        <v>11</v>
      </c>
      <c r="P2418" s="3">
        <v>7810</v>
      </c>
      <c r="Q2418" s="3" t="s">
        <v>492</v>
      </c>
      <c r="R2418" s="3" t="s">
        <v>13</v>
      </c>
      <c r="S2418" s="3">
        <v>0.05</v>
      </c>
      <c r="T2418" s="3">
        <v>2</v>
      </c>
      <c r="U2418" s="3">
        <v>0</v>
      </c>
      <c r="V2418" s="3">
        <v>400</v>
      </c>
      <c r="W2418">
        <v>684</v>
      </c>
      <c r="X2418" s="4">
        <v>43087</v>
      </c>
      <c r="Y2418">
        <v>658</v>
      </c>
      <c r="Z2418" s="10">
        <f t="shared" si="229"/>
        <v>-10400</v>
      </c>
      <c r="AA2418" s="10">
        <f t="shared" si="234"/>
        <v>10400</v>
      </c>
      <c r="AB2418" t="str">
        <f t="shared" si="231"/>
        <v/>
      </c>
      <c r="AC2418">
        <f t="shared" si="232"/>
        <v>-2641070</v>
      </c>
      <c r="AD2418">
        <f t="shared" si="233"/>
        <v>0.50470673425054313</v>
      </c>
      <c r="AE2418" s="15">
        <v>43085</v>
      </c>
      <c r="AF2418" s="9">
        <v>-3.1225811385036106E-3</v>
      </c>
      <c r="AG2418" s="12" t="s">
        <v>960</v>
      </c>
      <c r="AH2418" s="20">
        <v>43083.997916666667</v>
      </c>
      <c r="AI2418" s="12">
        <v>1381</v>
      </c>
      <c r="AJ2418" s="12">
        <v>-206</v>
      </c>
      <c r="AK2418" s="12">
        <v>-0.1298</v>
      </c>
      <c r="AL2418" s="17">
        <v>4500</v>
      </c>
      <c r="AM2418" s="17">
        <v>0.51139817629179329</v>
      </c>
      <c r="AN2418" s="9"/>
      <c r="AO2418" s="9"/>
      <c r="AP2418" s="17">
        <v>0</v>
      </c>
      <c r="AQ2418" s="17">
        <v>11487</v>
      </c>
      <c r="AR2418" s="17">
        <v>0.47791798107255523</v>
      </c>
      <c r="AS2418" s="17">
        <v>0.125</v>
      </c>
      <c r="AT2418" s="17">
        <v>0.47791798107255523</v>
      </c>
      <c r="AU2418" s="12">
        <v>0.47791798107255523</v>
      </c>
      <c r="AV2418" s="12">
        <v>1.0900000000000001</v>
      </c>
      <c r="AY2418" s="12">
        <v>8729000</v>
      </c>
      <c r="BA2418" s="12">
        <v>0.83827493261455521</v>
      </c>
      <c r="BD2418" s="12">
        <v>0.51139817629179329</v>
      </c>
      <c r="BE2418" s="12">
        <v>0.47791798107255523</v>
      </c>
      <c r="BF2418" s="12">
        <v>0.47791798107255523</v>
      </c>
      <c r="BG2418" s="12">
        <v>0.47791798107255523</v>
      </c>
      <c r="BH2418" s="12">
        <v>2E-3</v>
      </c>
      <c r="BI2418" s="12">
        <v>0.125</v>
      </c>
      <c r="BJ2418" s="12">
        <v>0</v>
      </c>
      <c r="BK2418" s="12">
        <v>0.871</v>
      </c>
      <c r="BL2418" s="12" t="s">
        <v>1008</v>
      </c>
      <c r="BM2418" s="12" t="s">
        <v>1009</v>
      </c>
      <c r="BP2418" s="12" t="s">
        <v>1010</v>
      </c>
      <c r="BQ2418" s="12" t="s">
        <v>1011</v>
      </c>
      <c r="BR2418" s="12" t="s">
        <v>1012</v>
      </c>
      <c r="BS2418" s="12" t="s">
        <v>1013</v>
      </c>
      <c r="BT2418" s="12">
        <v>0.33370622235311131</v>
      </c>
      <c r="BU2418" s="12">
        <v>0.62463691175736602</v>
      </c>
      <c r="BV2418" s="12">
        <v>0.65871798956665939</v>
      </c>
      <c r="BW2418" s="12">
        <v>0.68810816940447084</v>
      </c>
      <c r="BX2418" s="12">
        <v>0.59930148048762655</v>
      </c>
      <c r="BY2418" s="12">
        <v>1791</v>
      </c>
      <c r="BZ2418" s="12">
        <v>0.83827493261455521</v>
      </c>
      <c r="CB2418" s="12">
        <v>0.15025906735751296</v>
      </c>
      <c r="CC2418" s="12">
        <v>22670</v>
      </c>
      <c r="CD2418" s="12">
        <v>22520</v>
      </c>
      <c r="CE2418" s="12">
        <v>3.4034430353212448</v>
      </c>
      <c r="CH2418" s="22">
        <v>43083</v>
      </c>
      <c r="CI2418">
        <v>793</v>
      </c>
      <c r="CJ2418">
        <v>793</v>
      </c>
      <c r="CK2418">
        <v>785</v>
      </c>
      <c r="CL2418">
        <v>793</v>
      </c>
      <c r="CM2418" s="22">
        <v>43084</v>
      </c>
      <c r="CN2418">
        <v>684</v>
      </c>
      <c r="CO2418">
        <v>690</v>
      </c>
      <c r="CP2418">
        <v>650</v>
      </c>
      <c r="CQ2418">
        <v>658</v>
      </c>
      <c r="CR2418" s="22">
        <v>43087</v>
      </c>
      <c r="CS2418">
        <v>652</v>
      </c>
      <c r="CT2418">
        <v>652</v>
      </c>
      <c r="CU2418">
        <v>575</v>
      </c>
      <c r="CV2418">
        <v>619</v>
      </c>
    </row>
    <row r="2419" spans="1:100">
      <c r="A2419" s="22">
        <v>43083</v>
      </c>
      <c r="B2419">
        <v>2850</v>
      </c>
      <c r="C2419">
        <v>2870</v>
      </c>
      <c r="D2419">
        <v>2752</v>
      </c>
      <c r="E2419">
        <v>2765</v>
      </c>
      <c r="F2419" s="23">
        <f t="shared" si="230"/>
        <v>-2.9824561403508754E-2</v>
      </c>
      <c r="G2419" s="22">
        <v>43084</v>
      </c>
      <c r="H2419">
        <v>2899</v>
      </c>
      <c r="I2419">
        <v>2950</v>
      </c>
      <c r="J2419">
        <v>2691</v>
      </c>
      <c r="K2419">
        <v>2782</v>
      </c>
      <c r="L2419" s="22">
        <v>43087</v>
      </c>
      <c r="M2419">
        <v>2770</v>
      </c>
      <c r="N2419" s="4">
        <v>43084</v>
      </c>
      <c r="O2419" s="3" t="s">
        <v>15</v>
      </c>
      <c r="P2419" s="3">
        <v>5218</v>
      </c>
      <c r="Q2419" s="3" t="s">
        <v>659</v>
      </c>
      <c r="R2419" s="3" t="s">
        <v>17</v>
      </c>
      <c r="S2419" s="3">
        <v>0.05</v>
      </c>
      <c r="T2419" s="3">
        <v>1</v>
      </c>
      <c r="U2419" s="3">
        <v>0</v>
      </c>
      <c r="V2419" s="3">
        <v>200</v>
      </c>
      <c r="W2419">
        <v>2899</v>
      </c>
      <c r="X2419" s="4">
        <v>43087</v>
      </c>
      <c r="Y2419">
        <v>2782</v>
      </c>
      <c r="Z2419" s="10">
        <f t="shared" si="229"/>
        <v>-23400</v>
      </c>
      <c r="AA2419" s="10">
        <f t="shared" si="234"/>
        <v>23400</v>
      </c>
      <c r="AB2419" t="str">
        <f t="shared" si="231"/>
        <v/>
      </c>
      <c r="AC2419">
        <f t="shared" si="232"/>
        <v>-2641070</v>
      </c>
      <c r="AD2419">
        <f t="shared" si="233"/>
        <v>1.186736474694583E-2</v>
      </c>
      <c r="AE2419" s="15">
        <v>43085</v>
      </c>
      <c r="AF2419" s="9">
        <v>-3.1225811385036106E-3</v>
      </c>
      <c r="AG2419" s="12" t="s">
        <v>962</v>
      </c>
      <c r="AH2419" s="20">
        <v>43083.99722222222</v>
      </c>
      <c r="AI2419" s="12">
        <v>2865</v>
      </c>
      <c r="AJ2419" s="12">
        <v>100</v>
      </c>
      <c r="AK2419" s="12">
        <v>3.6200000000000003E-2</v>
      </c>
      <c r="AL2419" s="17">
        <v>3900</v>
      </c>
      <c r="AM2419" s="17">
        <v>0.47447879223580158</v>
      </c>
      <c r="AN2419" s="9"/>
      <c r="AO2419" s="17">
        <v>0.15</v>
      </c>
      <c r="AP2419" s="17">
        <v>0.88</v>
      </c>
      <c r="AQ2419" s="17">
        <v>70802</v>
      </c>
      <c r="AR2419" s="17">
        <v>0.80998471726948551</v>
      </c>
      <c r="AS2419" s="17">
        <v>0.106</v>
      </c>
      <c r="AT2419" s="17">
        <v>0.84073441502988899</v>
      </c>
      <c r="AU2419" s="12">
        <v>0.86035192811681016</v>
      </c>
      <c r="AV2419" s="12">
        <v>0.72</v>
      </c>
      <c r="AY2419" s="12">
        <v>25450000</v>
      </c>
      <c r="BA2419" s="12">
        <v>0.61727183513248285</v>
      </c>
      <c r="BD2419" s="12">
        <v>0.47447879223580158</v>
      </c>
      <c r="BE2419" s="12">
        <v>0.80998471726948551</v>
      </c>
      <c r="BF2419" s="12">
        <v>0.84073441502988899</v>
      </c>
      <c r="BG2419" s="12">
        <v>0.86035192811681016</v>
      </c>
      <c r="BH2419" s="12">
        <v>4.2999999999999997E-2</v>
      </c>
      <c r="BI2419" s="12">
        <v>0.106</v>
      </c>
      <c r="BJ2419" s="12">
        <v>1.6E-2</v>
      </c>
      <c r="BK2419" s="12">
        <v>0.76800000000000002</v>
      </c>
      <c r="BL2419" s="12">
        <v>5007</v>
      </c>
      <c r="BM2419" s="12">
        <v>-1850</v>
      </c>
      <c r="BN2419" s="12">
        <v>-1832</v>
      </c>
      <c r="BO2419" s="12">
        <v>9287</v>
      </c>
      <c r="BP2419" s="12">
        <v>2744</v>
      </c>
      <c r="BQ2419" s="12">
        <v>-2217</v>
      </c>
      <c r="BR2419" s="12">
        <v>2022</v>
      </c>
      <c r="BS2419" s="12">
        <v>7397</v>
      </c>
      <c r="BT2419" s="12">
        <v>0.29205963553143083</v>
      </c>
      <c r="BU2419" s="12">
        <v>0.71167385992107646</v>
      </c>
      <c r="BV2419" s="12">
        <v>0.74211459035162264</v>
      </c>
      <c r="BW2419" s="12">
        <v>0.78897492672526615</v>
      </c>
      <c r="BX2419" s="12">
        <v>0.62917110069230342</v>
      </c>
      <c r="BY2419" s="12">
        <v>1791</v>
      </c>
      <c r="BZ2419" s="12">
        <v>0.61727183513248285</v>
      </c>
      <c r="CB2419" s="12">
        <v>0.15025906735751296</v>
      </c>
      <c r="CC2419" s="12">
        <v>22670</v>
      </c>
      <c r="CD2419" s="12">
        <v>22520</v>
      </c>
      <c r="CE2419" s="12">
        <v>3.1577381690175761</v>
      </c>
      <c r="CH2419" s="22">
        <v>43083</v>
      </c>
      <c r="CI2419">
        <v>2850</v>
      </c>
      <c r="CJ2419">
        <v>2870</v>
      </c>
      <c r="CK2419">
        <v>2752</v>
      </c>
      <c r="CL2419">
        <v>2765</v>
      </c>
      <c r="CM2419" s="22">
        <v>43084</v>
      </c>
      <c r="CN2419">
        <v>2899</v>
      </c>
      <c r="CO2419">
        <v>2950</v>
      </c>
      <c r="CP2419">
        <v>2691</v>
      </c>
      <c r="CQ2419">
        <v>2782</v>
      </c>
      <c r="CR2419" s="22">
        <v>43087</v>
      </c>
      <c r="CS2419">
        <v>2770</v>
      </c>
      <c r="CT2419">
        <v>2822</v>
      </c>
      <c r="CU2419">
        <v>2721</v>
      </c>
      <c r="CV2419">
        <v>2802</v>
      </c>
    </row>
    <row r="2420" spans="1:100">
      <c r="A2420" s="22">
        <v>43083</v>
      </c>
      <c r="B2420">
        <v>1078</v>
      </c>
      <c r="C2420">
        <v>1086</v>
      </c>
      <c r="D2420">
        <v>1064</v>
      </c>
      <c r="E2420">
        <v>1085</v>
      </c>
      <c r="F2420" s="23">
        <f t="shared" si="230"/>
        <v>6.4935064935065512E-3</v>
      </c>
      <c r="G2420" s="22">
        <v>43084</v>
      </c>
      <c r="H2420">
        <v>1050</v>
      </c>
      <c r="I2420">
        <v>1057</v>
      </c>
      <c r="J2420">
        <v>1000</v>
      </c>
      <c r="K2420">
        <v>1010</v>
      </c>
      <c r="L2420" s="22">
        <v>43087</v>
      </c>
      <c r="M2420">
        <v>987</v>
      </c>
      <c r="N2420" s="4">
        <v>43084</v>
      </c>
      <c r="O2420" s="3" t="s">
        <v>11</v>
      </c>
      <c r="P2420" s="3">
        <v>3665</v>
      </c>
      <c r="Q2420" s="3" t="s">
        <v>426</v>
      </c>
      <c r="R2420" s="3" t="s">
        <v>13</v>
      </c>
      <c r="S2420" s="3">
        <v>0.05</v>
      </c>
      <c r="T2420" s="3">
        <v>1</v>
      </c>
      <c r="U2420" s="3">
        <v>0</v>
      </c>
      <c r="V2420" s="3">
        <v>500</v>
      </c>
      <c r="W2420">
        <v>1050</v>
      </c>
      <c r="X2420" s="4">
        <v>43087</v>
      </c>
      <c r="Y2420">
        <v>1010</v>
      </c>
      <c r="Z2420" s="10">
        <f t="shared" si="229"/>
        <v>-20000</v>
      </c>
      <c r="AA2420" s="10">
        <f t="shared" si="234"/>
        <v>20000</v>
      </c>
      <c r="AB2420" t="str">
        <f t="shared" si="231"/>
        <v/>
      </c>
      <c r="AC2420">
        <f t="shared" si="232"/>
        <v>-2641070</v>
      </c>
      <c r="AD2420">
        <f t="shared" si="233"/>
        <v>3.8472950252200544E-2</v>
      </c>
      <c r="AE2420" s="15">
        <v>43085</v>
      </c>
      <c r="AF2420" s="9">
        <v>-3.1225811385036106E-3</v>
      </c>
      <c r="AG2420" s="12" t="s">
        <v>957</v>
      </c>
      <c r="AH2420" s="20">
        <v>43083.997916666667</v>
      </c>
      <c r="AI2420" s="12">
        <v>1011.1</v>
      </c>
      <c r="AJ2420" s="12">
        <v>-73.900000000000006</v>
      </c>
      <c r="AK2420" s="12">
        <v>-6.8099999999999994E-2</v>
      </c>
      <c r="AL2420" s="17">
        <v>3900</v>
      </c>
      <c r="AM2420" s="17">
        <v>0.299009900990099</v>
      </c>
      <c r="AN2420" s="9"/>
      <c r="AO2420" s="9"/>
      <c r="AP2420" s="17">
        <v>1.8</v>
      </c>
      <c r="AQ2420" s="17">
        <v>21534</v>
      </c>
      <c r="AR2420" s="17">
        <v>1.1349306431273645E-2</v>
      </c>
      <c r="AS2420" s="17" t="s">
        <v>968</v>
      </c>
      <c r="AT2420" s="17">
        <v>6.8078668683812403E-3</v>
      </c>
      <c r="AU2420" s="12">
        <v>0.25142531356898518</v>
      </c>
      <c r="AV2420" s="12">
        <v>0</v>
      </c>
      <c r="AY2420" s="12">
        <v>21321000</v>
      </c>
      <c r="BA2420" s="12">
        <v>0.09</v>
      </c>
      <c r="BD2420" s="12">
        <v>0.299009900990099</v>
      </c>
      <c r="BE2420" s="12">
        <v>1.1349306431273645E-2</v>
      </c>
      <c r="BF2420" s="12">
        <v>6.8078668683812403E-3</v>
      </c>
      <c r="BG2420" s="12">
        <v>0.25142531356898518</v>
      </c>
      <c r="BH2420" s="12">
        <v>0.113</v>
      </c>
      <c r="BI2420" s="12" t="s">
        <v>968</v>
      </c>
      <c r="BJ2420" s="12">
        <v>0</v>
      </c>
      <c r="BK2420" s="12">
        <v>0.73899999999999999</v>
      </c>
      <c r="BL2420" s="12">
        <v>1063</v>
      </c>
      <c r="BM2420" s="12">
        <v>-711</v>
      </c>
      <c r="BN2420" s="12">
        <v>298</v>
      </c>
      <c r="BO2420" s="12">
        <v>1592</v>
      </c>
      <c r="BP2420" s="12">
        <v>351</v>
      </c>
      <c r="BQ2420" s="12">
        <v>0</v>
      </c>
      <c r="BR2420" s="12">
        <v>28</v>
      </c>
      <c r="BS2420" s="12">
        <v>939</v>
      </c>
      <c r="BT2420" s="12">
        <v>0.35091101811613468</v>
      </c>
      <c r="BU2420" s="12">
        <v>0.44328326490483921</v>
      </c>
      <c r="BV2420" s="12">
        <v>0.45833008932936431</v>
      </c>
      <c r="BW2420" s="12">
        <v>0.47648797758841588</v>
      </c>
      <c r="BX2420" s="12">
        <v>0.50861539629740982</v>
      </c>
      <c r="BY2420" s="12">
        <v>1791</v>
      </c>
      <c r="BZ2420" s="12">
        <v>0.09</v>
      </c>
      <c r="CB2420" s="12">
        <v>0.15025906735751296</v>
      </c>
      <c r="CC2420" s="12">
        <v>22670</v>
      </c>
      <c r="CD2420" s="12">
        <v>22520</v>
      </c>
      <c r="CE2420" s="12">
        <v>1.9899624445203139</v>
      </c>
      <c r="CH2420" s="22">
        <v>43083</v>
      </c>
      <c r="CI2420">
        <v>1078</v>
      </c>
      <c r="CJ2420">
        <v>1086</v>
      </c>
      <c r="CK2420">
        <v>1064</v>
      </c>
      <c r="CL2420">
        <v>1085</v>
      </c>
      <c r="CM2420" s="22">
        <v>43084</v>
      </c>
      <c r="CN2420">
        <v>1050</v>
      </c>
      <c r="CO2420">
        <v>1057</v>
      </c>
      <c r="CP2420">
        <v>1000</v>
      </c>
      <c r="CQ2420">
        <v>1010</v>
      </c>
      <c r="CR2420" s="22">
        <v>43087</v>
      </c>
      <c r="CS2420">
        <v>987</v>
      </c>
      <c r="CT2420">
        <v>991</v>
      </c>
      <c r="CU2420">
        <v>965</v>
      </c>
      <c r="CV2420">
        <v>975</v>
      </c>
    </row>
    <row r="2421" spans="1:100">
      <c r="A2421" s="22">
        <v>43083</v>
      </c>
      <c r="B2421">
        <v>11000</v>
      </c>
      <c r="C2421">
        <v>11660</v>
      </c>
      <c r="D2421">
        <v>10210</v>
      </c>
      <c r="E2421">
        <v>10450</v>
      </c>
      <c r="F2421" s="23">
        <f t="shared" si="230"/>
        <v>-5.0000000000000044E-2</v>
      </c>
      <c r="G2421" s="22">
        <v>43084</v>
      </c>
      <c r="H2421">
        <v>11000</v>
      </c>
      <c r="I2421">
        <v>11080</v>
      </c>
      <c r="J2421">
        <v>9950</v>
      </c>
      <c r="K2421">
        <v>9980</v>
      </c>
      <c r="L2421" s="22">
        <v>43087</v>
      </c>
      <c r="M2421">
        <v>9700</v>
      </c>
      <c r="N2421" s="4">
        <v>43084</v>
      </c>
      <c r="O2421" s="3" t="s">
        <v>15</v>
      </c>
      <c r="P2421" s="3">
        <v>3652</v>
      </c>
      <c r="Q2421" s="3" t="s">
        <v>721</v>
      </c>
      <c r="R2421" s="3" t="s">
        <v>17</v>
      </c>
      <c r="S2421" s="3">
        <v>0.05</v>
      </c>
      <c r="T2421" s="3">
        <v>2</v>
      </c>
      <c r="U2421" s="3">
        <v>0</v>
      </c>
      <c r="V2421" s="3">
        <v>100</v>
      </c>
      <c r="W2421">
        <v>11000</v>
      </c>
      <c r="X2421" s="4">
        <v>43087</v>
      </c>
      <c r="Y2421">
        <v>9980</v>
      </c>
      <c r="Z2421" s="10">
        <f t="shared" si="229"/>
        <v>-102000</v>
      </c>
      <c r="AA2421" s="10">
        <f t="shared" si="234"/>
        <v>102000</v>
      </c>
      <c r="AB2421" t="str">
        <f t="shared" si="231"/>
        <v/>
      </c>
      <c r="AC2421">
        <f t="shared" si="232"/>
        <v>-2641070</v>
      </c>
      <c r="AD2421">
        <f t="shared" si="233"/>
        <v>0</v>
      </c>
      <c r="AE2421" s="15">
        <v>43085</v>
      </c>
      <c r="AF2421" s="9">
        <v>-3.1225811385036106E-3</v>
      </c>
      <c r="AG2421" s="12" t="s">
        <v>957</v>
      </c>
      <c r="AH2421" s="20">
        <v>43083.977083333331</v>
      </c>
      <c r="AI2421" s="12">
        <v>11000</v>
      </c>
      <c r="AJ2421" s="12">
        <v>550</v>
      </c>
      <c r="AK2421" s="12">
        <v>5.2600000000000001E-2</v>
      </c>
      <c r="AL2421" s="17">
        <v>2900</v>
      </c>
      <c r="AM2421" s="17">
        <v>0.92925851703406814</v>
      </c>
      <c r="AN2421" s="9"/>
      <c r="AO2421" s="9"/>
      <c r="AP2421" s="17">
        <v>0</v>
      </c>
      <c r="AQ2421" s="17">
        <v>27520</v>
      </c>
      <c r="AR2421" s="17">
        <v>0.80696646177073228</v>
      </c>
      <c r="AS2421" s="17">
        <v>0.34</v>
      </c>
      <c r="AT2421" s="17">
        <v>0.81088219756999469</v>
      </c>
      <c r="AU2421" s="12">
        <v>0.82743661428709148</v>
      </c>
      <c r="AV2421" s="12">
        <v>0</v>
      </c>
      <c r="AY2421" s="12">
        <v>2757500</v>
      </c>
      <c r="BA2421" s="12">
        <v>0.72919818456883512</v>
      </c>
      <c r="BD2421" s="12">
        <v>0.92925851703406814</v>
      </c>
      <c r="BE2421" s="12">
        <v>0.80696646177073228</v>
      </c>
      <c r="BF2421" s="12">
        <v>0.81088219756999469</v>
      </c>
      <c r="BG2421" s="12">
        <v>0.82743661428709148</v>
      </c>
      <c r="BH2421" s="12">
        <v>4.9000000000000002E-2</v>
      </c>
      <c r="BI2421" s="12">
        <v>0.34</v>
      </c>
      <c r="BJ2421" s="12">
        <v>0</v>
      </c>
      <c r="BK2421" s="12">
        <v>0.32</v>
      </c>
      <c r="BL2421" s="12">
        <v>58</v>
      </c>
      <c r="BM2421" s="12">
        <v>26</v>
      </c>
      <c r="BN2421" s="12">
        <v>-183</v>
      </c>
      <c r="BO2421" s="12">
        <v>367</v>
      </c>
      <c r="BP2421" s="12">
        <v>481</v>
      </c>
      <c r="BQ2421" s="12">
        <v>-1276</v>
      </c>
      <c r="BR2421" s="12">
        <v>935</v>
      </c>
      <c r="BS2421" s="12">
        <v>466</v>
      </c>
      <c r="BT2421" s="12">
        <v>0.35091101811613468</v>
      </c>
      <c r="BU2421" s="12">
        <v>0.44328326490483921</v>
      </c>
      <c r="BV2421" s="12">
        <v>0.45833008932936431</v>
      </c>
      <c r="BW2421" s="12">
        <v>0.47648797758841588</v>
      </c>
      <c r="BX2421" s="12">
        <v>0.50861539629740982</v>
      </c>
      <c r="BY2421" s="12">
        <v>1791</v>
      </c>
      <c r="BZ2421" s="12">
        <v>0.72919818456883512</v>
      </c>
      <c r="CB2421" s="12">
        <v>0.15025906735751296</v>
      </c>
      <c r="CC2421" s="12">
        <v>22670</v>
      </c>
      <c r="CD2421" s="12">
        <v>22520</v>
      </c>
      <c r="CE2421" s="12">
        <v>6.1843756478474186</v>
      </c>
      <c r="CH2421" s="22">
        <v>43083</v>
      </c>
      <c r="CI2421">
        <v>11000</v>
      </c>
      <c r="CJ2421">
        <v>11660</v>
      </c>
      <c r="CK2421">
        <v>10210</v>
      </c>
      <c r="CL2421">
        <v>10450</v>
      </c>
      <c r="CM2421" s="22">
        <v>43084</v>
      </c>
      <c r="CN2421">
        <v>11000</v>
      </c>
      <c r="CO2421">
        <v>11080</v>
      </c>
      <c r="CP2421">
        <v>9950</v>
      </c>
      <c r="CQ2421">
        <v>9980</v>
      </c>
      <c r="CR2421" s="22">
        <v>43087</v>
      </c>
      <c r="CS2421">
        <v>9700</v>
      </c>
      <c r="CT2421">
        <v>10640</v>
      </c>
      <c r="CU2421">
        <v>9510</v>
      </c>
      <c r="CV2421">
        <v>9820</v>
      </c>
    </row>
    <row r="2422" spans="1:100">
      <c r="A2422" s="22">
        <v>43083</v>
      </c>
      <c r="B2422">
        <v>1395</v>
      </c>
      <c r="C2422">
        <v>1395</v>
      </c>
      <c r="D2422">
        <v>1395</v>
      </c>
      <c r="E2422">
        <v>1395</v>
      </c>
      <c r="F2422" s="23">
        <f t="shared" si="230"/>
        <v>0</v>
      </c>
      <c r="G2422" s="22">
        <v>43084</v>
      </c>
      <c r="H2422">
        <v>1495</v>
      </c>
      <c r="I2422">
        <v>1497</v>
      </c>
      <c r="J2422">
        <v>1315</v>
      </c>
      <c r="K2422">
        <v>1350</v>
      </c>
      <c r="L2422" s="22">
        <v>43087</v>
      </c>
      <c r="M2422">
        <v>1375</v>
      </c>
      <c r="N2422" s="4">
        <v>43084</v>
      </c>
      <c r="O2422" s="3" t="s">
        <v>15</v>
      </c>
      <c r="P2422" s="3">
        <v>3484</v>
      </c>
      <c r="Q2422" s="3" t="s">
        <v>767</v>
      </c>
      <c r="R2422" s="3" t="s">
        <v>17</v>
      </c>
      <c r="S2422" s="3">
        <v>0.05</v>
      </c>
      <c r="T2422" s="3">
        <v>2</v>
      </c>
      <c r="U2422" s="3">
        <v>0</v>
      </c>
      <c r="V2422" s="3">
        <v>100</v>
      </c>
      <c r="W2422">
        <v>1495</v>
      </c>
      <c r="X2422" s="4">
        <v>43087</v>
      </c>
      <c r="Y2422">
        <v>1350</v>
      </c>
      <c r="Z2422" s="10">
        <f t="shared" si="229"/>
        <v>-14500</v>
      </c>
      <c r="AA2422" s="10">
        <f t="shared" si="234"/>
        <v>14500</v>
      </c>
      <c r="AB2422" t="str">
        <f t="shared" si="231"/>
        <v/>
      </c>
      <c r="AC2422">
        <f t="shared" si="232"/>
        <v>-2641070</v>
      </c>
      <c r="AD2422">
        <f t="shared" si="233"/>
        <v>0.76194267515923564</v>
      </c>
      <c r="AE2422" s="15">
        <v>43085</v>
      </c>
      <c r="AF2422" s="9">
        <v>-3.1225811385036106E-3</v>
      </c>
      <c r="AG2422" s="12" t="s">
        <v>957</v>
      </c>
      <c r="AH2422" s="20">
        <v>43083.996527777781</v>
      </c>
      <c r="AI2422" s="12">
        <v>6280</v>
      </c>
      <c r="AJ2422" s="12">
        <v>700</v>
      </c>
      <c r="AK2422" s="12">
        <v>0.12540000000000001</v>
      </c>
      <c r="AL2422" s="17">
        <v>2800</v>
      </c>
      <c r="AM2422" s="17">
        <v>0.63518518518518519</v>
      </c>
      <c r="AN2422" s="9"/>
      <c r="AO2422" s="9"/>
      <c r="AP2422" s="17">
        <v>0</v>
      </c>
      <c r="AQ2422" s="17">
        <v>11373</v>
      </c>
      <c r="AR2422" s="17">
        <v>0.39393939393939392</v>
      </c>
      <c r="AS2422" s="9"/>
      <c r="AT2422" s="17">
        <v>0.39393939393939392</v>
      </c>
      <c r="AU2422" s="12">
        <v>0.39393939393939392</v>
      </c>
      <c r="AV2422" s="12">
        <v>0.59</v>
      </c>
      <c r="AY2422" s="12">
        <v>2106100</v>
      </c>
      <c r="BA2422" s="12">
        <v>0.71731448763250882</v>
      </c>
      <c r="BD2422" s="12">
        <v>0.63518518518518519</v>
      </c>
      <c r="BE2422" s="12">
        <v>0.39393939393939392</v>
      </c>
      <c r="BF2422" s="12">
        <v>0.39393939393939392</v>
      </c>
      <c r="BG2422" s="12">
        <v>0.39393939393939392</v>
      </c>
      <c r="BT2422" s="12">
        <v>0.35091101811613468</v>
      </c>
      <c r="BU2422" s="12">
        <v>0.44328326490483921</v>
      </c>
      <c r="BV2422" s="12">
        <v>0.45833008932936431</v>
      </c>
      <c r="BW2422" s="12">
        <v>0.47648797758841588</v>
      </c>
      <c r="BX2422" s="12">
        <v>0.50861539629740982</v>
      </c>
      <c r="BY2422" s="12">
        <v>1791</v>
      </c>
      <c r="BZ2422" s="12">
        <v>0.71731448763250882</v>
      </c>
      <c r="CB2422" s="12">
        <v>0.15025906735751296</v>
      </c>
      <c r="CC2422" s="12">
        <v>22670</v>
      </c>
      <c r="CD2422" s="12">
        <v>22520</v>
      </c>
      <c r="CE2422" s="12">
        <v>4.2272669220945085</v>
      </c>
      <c r="CH2422" s="22">
        <v>43083</v>
      </c>
      <c r="CI2422">
        <v>1395</v>
      </c>
      <c r="CJ2422">
        <v>1395</v>
      </c>
      <c r="CK2422">
        <v>1395</v>
      </c>
      <c r="CL2422">
        <v>1395</v>
      </c>
      <c r="CM2422" s="22">
        <v>43084</v>
      </c>
      <c r="CN2422">
        <v>1495</v>
      </c>
      <c r="CO2422">
        <v>1497</v>
      </c>
      <c r="CP2422">
        <v>1315</v>
      </c>
      <c r="CQ2422">
        <v>1350</v>
      </c>
      <c r="CR2422" s="22">
        <v>43087</v>
      </c>
      <c r="CS2422">
        <v>1375</v>
      </c>
      <c r="CT2422">
        <v>1437</v>
      </c>
      <c r="CU2422">
        <v>1357</v>
      </c>
      <c r="CV2422">
        <v>1437</v>
      </c>
    </row>
    <row r="2423" spans="1:100">
      <c r="A2423" s="22">
        <v>43083</v>
      </c>
      <c r="B2423">
        <v>962</v>
      </c>
      <c r="C2423">
        <v>962</v>
      </c>
      <c r="D2423">
        <v>939</v>
      </c>
      <c r="E2423">
        <v>940</v>
      </c>
      <c r="F2423" s="23">
        <f t="shared" si="230"/>
        <v>-2.2869022869022815E-2</v>
      </c>
      <c r="G2423" s="22">
        <v>43084</v>
      </c>
      <c r="H2423">
        <v>985</v>
      </c>
      <c r="I2423">
        <v>1034</v>
      </c>
      <c r="J2423">
        <v>920</v>
      </c>
      <c r="K2423">
        <v>933</v>
      </c>
      <c r="L2423" s="22">
        <v>43087</v>
      </c>
      <c r="M2423">
        <v>939</v>
      </c>
      <c r="N2423" s="4">
        <v>43084</v>
      </c>
      <c r="O2423" s="3" t="s">
        <v>15</v>
      </c>
      <c r="P2423" s="3">
        <v>7725</v>
      </c>
      <c r="Q2423" s="3" t="s">
        <v>376</v>
      </c>
      <c r="R2423" s="3" t="s">
        <v>17</v>
      </c>
      <c r="S2423" s="3">
        <v>0.05</v>
      </c>
      <c r="T2423" s="3" t="s">
        <v>64</v>
      </c>
      <c r="U2423" s="3">
        <v>0</v>
      </c>
      <c r="V2423" s="3">
        <v>600</v>
      </c>
      <c r="W2423">
        <v>985</v>
      </c>
      <c r="X2423" s="4">
        <v>43087</v>
      </c>
      <c r="Y2423">
        <v>933</v>
      </c>
      <c r="Z2423" s="10">
        <f t="shared" si="229"/>
        <v>-31200</v>
      </c>
      <c r="AA2423" s="10">
        <f t="shared" si="234"/>
        <v>31200</v>
      </c>
      <c r="AB2423" t="str">
        <f t="shared" si="231"/>
        <v/>
      </c>
      <c r="AC2423">
        <f t="shared" si="232"/>
        <v>-2641070</v>
      </c>
      <c r="AD2423">
        <f t="shared" si="233"/>
        <v>1.0050251256281451E-2</v>
      </c>
      <c r="AE2423" s="15">
        <v>43085</v>
      </c>
      <c r="AF2423" s="9">
        <v>-3.1225811385036106E-3</v>
      </c>
      <c r="AG2423" s="12" t="s">
        <v>962</v>
      </c>
      <c r="AH2423" s="20">
        <v>43083.98541666667</v>
      </c>
      <c r="AI2423" s="12">
        <v>995</v>
      </c>
      <c r="AJ2423" s="12">
        <v>55</v>
      </c>
      <c r="AK2423" s="12">
        <v>5.8500000000000003E-2</v>
      </c>
      <c r="AL2423" s="17">
        <v>2800</v>
      </c>
      <c r="AM2423" s="17">
        <v>0.35048231511254019</v>
      </c>
      <c r="AN2423" s="9"/>
      <c r="AO2423" s="9"/>
      <c r="AP2423" s="17">
        <v>0</v>
      </c>
      <c r="AQ2423" s="17">
        <v>9379</v>
      </c>
      <c r="AR2423" s="17">
        <v>0.84615384615384615</v>
      </c>
      <c r="AS2423" s="17">
        <v>0.43099999999999999</v>
      </c>
      <c r="AT2423" s="17">
        <v>0.87628865979381443</v>
      </c>
      <c r="AU2423" s="12">
        <v>0.93351800554016617</v>
      </c>
      <c r="AV2423" s="12">
        <v>1.07</v>
      </c>
      <c r="AY2423" s="12">
        <v>10052100</v>
      </c>
      <c r="BA2423" s="12">
        <v>0.87894736842105259</v>
      </c>
      <c r="BD2423" s="12">
        <v>0.35048231511254019</v>
      </c>
      <c r="BE2423" s="12">
        <v>0.84615384615384615</v>
      </c>
      <c r="BF2423" s="12">
        <v>0.87628865979381443</v>
      </c>
      <c r="BG2423" s="12">
        <v>0.93351800554016617</v>
      </c>
      <c r="BH2423" s="12">
        <v>0.02</v>
      </c>
      <c r="BI2423" s="12">
        <v>0.43099999999999999</v>
      </c>
      <c r="BJ2423" s="12">
        <v>9.2999999999999999E-2</v>
      </c>
      <c r="BK2423" s="12">
        <v>0.253</v>
      </c>
      <c r="BL2423" s="12">
        <v>-102</v>
      </c>
      <c r="BM2423" s="12">
        <v>-134</v>
      </c>
      <c r="BN2423" s="12">
        <v>815</v>
      </c>
      <c r="BO2423" s="12">
        <v>1522</v>
      </c>
      <c r="BP2423" s="12">
        <v>420</v>
      </c>
      <c r="BQ2423" s="12">
        <v>79</v>
      </c>
      <c r="BR2423" s="12">
        <v>-101</v>
      </c>
      <c r="BS2423" s="12">
        <v>905</v>
      </c>
      <c r="BT2423" s="12">
        <v>0.29205963553143083</v>
      </c>
      <c r="BU2423" s="12">
        <v>0.71167385992107646</v>
      </c>
      <c r="BV2423" s="12">
        <v>0.74211459035162264</v>
      </c>
      <c r="BW2423" s="12">
        <v>0.78897492672526615</v>
      </c>
      <c r="BX2423" s="12">
        <v>0.62917110069230342</v>
      </c>
      <c r="BY2423" s="12">
        <v>1791</v>
      </c>
      <c r="BZ2423" s="12">
        <v>0.87894736842105259</v>
      </c>
      <c r="CB2423" s="12">
        <v>0.15025906735751296</v>
      </c>
      <c r="CC2423" s="12">
        <v>22670</v>
      </c>
      <c r="CD2423" s="12">
        <v>22520</v>
      </c>
      <c r="CE2423" s="12">
        <v>2.3325202350593193</v>
      </c>
      <c r="CH2423" s="22">
        <v>43083</v>
      </c>
      <c r="CI2423">
        <v>962</v>
      </c>
      <c r="CJ2423">
        <v>962</v>
      </c>
      <c r="CK2423">
        <v>939</v>
      </c>
      <c r="CL2423">
        <v>940</v>
      </c>
      <c r="CM2423" s="22">
        <v>43084</v>
      </c>
      <c r="CN2423">
        <v>985</v>
      </c>
      <c r="CO2423">
        <v>1034</v>
      </c>
      <c r="CP2423">
        <v>920</v>
      </c>
      <c r="CQ2423">
        <v>933</v>
      </c>
      <c r="CR2423" s="22">
        <v>43087</v>
      </c>
      <c r="CS2423">
        <v>939</v>
      </c>
      <c r="CT2423">
        <v>964</v>
      </c>
      <c r="CU2423">
        <v>928</v>
      </c>
      <c r="CV2423">
        <v>931</v>
      </c>
    </row>
    <row r="2424" spans="1:100">
      <c r="A2424" s="22">
        <v>43084</v>
      </c>
      <c r="B2424">
        <v>358</v>
      </c>
      <c r="C2424">
        <v>367</v>
      </c>
      <c r="D2424">
        <v>352</v>
      </c>
      <c r="E2424">
        <v>363</v>
      </c>
      <c r="F2424" s="23">
        <f t="shared" si="230"/>
        <v>1.3966480446927276E-2</v>
      </c>
      <c r="G2424" s="22">
        <v>43087</v>
      </c>
      <c r="H2424">
        <v>443</v>
      </c>
      <c r="I2424">
        <v>443</v>
      </c>
      <c r="J2424">
        <v>443</v>
      </c>
      <c r="K2424">
        <v>443</v>
      </c>
      <c r="L2424" s="22">
        <v>43088</v>
      </c>
      <c r="M2424">
        <v>442</v>
      </c>
      <c r="N2424" s="4">
        <v>43087</v>
      </c>
      <c r="O2424" s="3" t="s">
        <v>15</v>
      </c>
      <c r="P2424" s="3">
        <v>8927</v>
      </c>
      <c r="Q2424" s="3" t="s">
        <v>424</v>
      </c>
      <c r="R2424" s="3" t="s">
        <v>17</v>
      </c>
      <c r="S2424" s="3">
        <v>0.05</v>
      </c>
      <c r="T2424" s="3">
        <v>1</v>
      </c>
      <c r="U2424" s="3">
        <v>0</v>
      </c>
      <c r="V2424" s="3">
        <v>1400</v>
      </c>
      <c r="W2424">
        <v>443</v>
      </c>
      <c r="X2424" s="4">
        <v>43088</v>
      </c>
      <c r="Y2424">
        <v>443</v>
      </c>
      <c r="Z2424" s="10">
        <f t="shared" si="229"/>
        <v>0</v>
      </c>
      <c r="AA2424" s="10">
        <f t="shared" si="234"/>
        <v>0</v>
      </c>
      <c r="AB2424">
        <f t="shared" si="231"/>
        <v>0</v>
      </c>
      <c r="AC2424">
        <f t="shared" si="232"/>
        <v>-2641070</v>
      </c>
      <c r="AD2424">
        <f t="shared" si="233"/>
        <v>7.0470561491249306E-3</v>
      </c>
      <c r="AE2424" s="15">
        <v>43088</v>
      </c>
      <c r="AF2424" s="9">
        <v>5.837936468170879E-3</v>
      </c>
      <c r="AG2424" s="12" t="s">
        <v>960</v>
      </c>
      <c r="AH2424" s="20">
        <v>43084.99722222222</v>
      </c>
      <c r="AI2424" s="12">
        <v>439.9</v>
      </c>
      <c r="AJ2424" s="12">
        <v>76.900000000000006</v>
      </c>
      <c r="AK2424" s="12">
        <v>0.21179999999999999</v>
      </c>
      <c r="AL2424" s="17">
        <v>131700</v>
      </c>
      <c r="AM2424" s="17">
        <v>0.44077134986225897</v>
      </c>
      <c r="AN2424" s="9"/>
      <c r="AO2424" s="9"/>
      <c r="AP2424" s="17">
        <v>2.54</v>
      </c>
      <c r="AQ2424" s="17">
        <v>8952</v>
      </c>
      <c r="AR2424" s="17">
        <v>0.8425531914893617</v>
      </c>
      <c r="AS2424" s="17">
        <v>0.09</v>
      </c>
      <c r="AT2424" s="17">
        <v>0.86690647482014394</v>
      </c>
      <c r="AU2424" s="12">
        <v>0.88253968253968251</v>
      </c>
      <c r="AV2424" s="12">
        <v>1.38</v>
      </c>
      <c r="AY2424" s="12">
        <v>24661000</v>
      </c>
      <c r="BA2424" s="12">
        <v>0.87272727272727268</v>
      </c>
      <c r="BD2424" s="12">
        <v>0.44077134986225897</v>
      </c>
      <c r="BE2424" s="12">
        <v>0.8425531914893617</v>
      </c>
      <c r="BF2424" s="12">
        <v>0.86690647482014394</v>
      </c>
      <c r="BG2424" s="12">
        <v>0.88253968253968251</v>
      </c>
      <c r="BH2424" s="12">
        <v>1.6E-2</v>
      </c>
      <c r="BI2424" s="12">
        <v>0.09</v>
      </c>
      <c r="BJ2424" s="12">
        <v>0</v>
      </c>
      <c r="BK2424" s="12">
        <v>0.71199999999999997</v>
      </c>
      <c r="BL2424" s="12">
        <v>1838</v>
      </c>
      <c r="BM2424" s="12">
        <v>373</v>
      </c>
      <c r="BN2424" s="12">
        <v>-2128</v>
      </c>
      <c r="BO2424" s="12">
        <v>367</v>
      </c>
      <c r="BP2424" s="12">
        <v>-403</v>
      </c>
      <c r="BQ2424" s="12">
        <v>168</v>
      </c>
      <c r="BR2424" s="12">
        <v>220</v>
      </c>
      <c r="BS2424" s="12">
        <v>284</v>
      </c>
      <c r="BT2424" s="12">
        <v>0.33031476028776013</v>
      </c>
      <c r="BU2424" s="12">
        <v>0.63246480805724137</v>
      </c>
      <c r="BV2424" s="12">
        <v>0.66474494700332309</v>
      </c>
      <c r="BW2424" s="12">
        <v>0.69515457895827915</v>
      </c>
      <c r="BX2424" s="12">
        <v>0.59344722869163546</v>
      </c>
      <c r="BY2424" s="12">
        <v>1817.5</v>
      </c>
      <c r="BZ2424" s="12">
        <v>0.87272727272727268</v>
      </c>
      <c r="CB2424" s="12">
        <v>0.15025906735751296</v>
      </c>
      <c r="CC2424" s="12">
        <v>22520</v>
      </c>
      <c r="CD2424" s="12">
        <v>22900</v>
      </c>
      <c r="CE2424" s="12">
        <v>2.9334093283936542</v>
      </c>
      <c r="CH2424" s="22">
        <v>43084</v>
      </c>
      <c r="CI2424">
        <v>358</v>
      </c>
      <c r="CJ2424">
        <v>367</v>
      </c>
      <c r="CK2424">
        <v>352</v>
      </c>
      <c r="CL2424">
        <v>363</v>
      </c>
      <c r="CM2424" s="22">
        <v>43087</v>
      </c>
      <c r="CN2424">
        <v>443</v>
      </c>
      <c r="CO2424">
        <v>443</v>
      </c>
      <c r="CP2424">
        <v>443</v>
      </c>
      <c r="CQ2424">
        <v>443</v>
      </c>
      <c r="CR2424" s="22">
        <v>43088</v>
      </c>
      <c r="CS2424">
        <v>442</v>
      </c>
      <c r="CT2424">
        <v>494</v>
      </c>
      <c r="CU2424">
        <v>429</v>
      </c>
      <c r="CV2424">
        <v>483</v>
      </c>
    </row>
    <row r="2425" spans="1:100">
      <c r="A2425" s="22">
        <v>43084</v>
      </c>
      <c r="B2425">
        <v>94</v>
      </c>
      <c r="C2425">
        <v>95</v>
      </c>
      <c r="D2425">
        <v>92</v>
      </c>
      <c r="E2425">
        <v>92</v>
      </c>
      <c r="F2425" s="23">
        <f t="shared" si="230"/>
        <v>-2.1276595744680882E-2</v>
      </c>
      <c r="G2425" s="22">
        <v>43087</v>
      </c>
      <c r="H2425">
        <v>90</v>
      </c>
      <c r="I2425">
        <v>92</v>
      </c>
      <c r="J2425">
        <v>89</v>
      </c>
      <c r="K2425">
        <v>91</v>
      </c>
      <c r="L2425" s="22">
        <v>43088</v>
      </c>
      <c r="M2425">
        <v>91</v>
      </c>
      <c r="N2425" s="4">
        <v>43087</v>
      </c>
      <c r="O2425" s="3" t="s">
        <v>11</v>
      </c>
      <c r="P2425" s="3">
        <v>8925</v>
      </c>
      <c r="Q2425" s="3" t="s">
        <v>12</v>
      </c>
      <c r="R2425" s="3" t="s">
        <v>13</v>
      </c>
      <c r="S2425" s="3">
        <v>0.05</v>
      </c>
      <c r="T2425" s="3" t="s">
        <v>64</v>
      </c>
      <c r="U2425" s="3">
        <v>0</v>
      </c>
      <c r="V2425" s="3">
        <v>5400</v>
      </c>
      <c r="W2425">
        <v>90</v>
      </c>
      <c r="X2425" s="4">
        <v>43088</v>
      </c>
      <c r="Y2425">
        <v>91</v>
      </c>
      <c r="Z2425" s="10">
        <f t="shared" si="229"/>
        <v>5400</v>
      </c>
      <c r="AA2425" s="10">
        <f t="shared" si="234"/>
        <v>5400</v>
      </c>
      <c r="AB2425" t="str">
        <f t="shared" si="231"/>
        <v/>
      </c>
      <c r="AC2425">
        <f t="shared" si="232"/>
        <v>-2641070</v>
      </c>
      <c r="AD2425">
        <f t="shared" si="233"/>
        <v>1.6949152542372836E-2</v>
      </c>
      <c r="AE2425" s="15">
        <v>43088</v>
      </c>
      <c r="AF2425" s="9">
        <v>5.837936468170879E-3</v>
      </c>
      <c r="AG2425" s="12" t="s">
        <v>954</v>
      </c>
      <c r="AH2425" s="20">
        <v>43084.993750000001</v>
      </c>
      <c r="AI2425" s="12">
        <v>88.5</v>
      </c>
      <c r="AJ2425" s="12">
        <v>-3.5</v>
      </c>
      <c r="AK2425" s="12">
        <v>-3.7999999999999999E-2</v>
      </c>
      <c r="AL2425" s="17">
        <v>86900</v>
      </c>
      <c r="AM2425" s="17">
        <v>0.38043478260869568</v>
      </c>
      <c r="AN2425" s="9"/>
      <c r="AO2425" s="9"/>
      <c r="AP2425" s="17">
        <v>0</v>
      </c>
      <c r="AQ2425" s="17">
        <v>25544</v>
      </c>
      <c r="AR2425" s="17">
        <v>5.7971014492753624E-2</v>
      </c>
      <c r="AS2425" s="17">
        <v>6.0000000000000001E-3</v>
      </c>
      <c r="AT2425" s="17">
        <v>4.8192771084337352E-2</v>
      </c>
      <c r="AU2425" s="12">
        <v>4.8192771084337352E-2</v>
      </c>
      <c r="AV2425" s="12" t="s">
        <v>988</v>
      </c>
      <c r="AY2425" s="12">
        <v>277657459</v>
      </c>
      <c r="BA2425" s="12">
        <v>0.5</v>
      </c>
      <c r="BD2425" s="12">
        <v>0.38043478260869568</v>
      </c>
      <c r="BE2425" s="12">
        <v>5.7971014492753624E-2</v>
      </c>
      <c r="BF2425" s="12">
        <v>4.8192771084337352E-2</v>
      </c>
      <c r="BG2425" s="12">
        <v>4.8192771084337352E-2</v>
      </c>
      <c r="BH2425" s="12">
        <v>1.4E-2</v>
      </c>
      <c r="BI2425" s="12">
        <v>6.0000000000000001E-3</v>
      </c>
      <c r="BJ2425" s="12">
        <v>0</v>
      </c>
      <c r="BK2425" s="12">
        <v>0.71</v>
      </c>
      <c r="BL2425" s="12">
        <v>1856</v>
      </c>
      <c r="BM2425" s="12">
        <v>228</v>
      </c>
      <c r="BN2425" s="12">
        <v>-1518</v>
      </c>
      <c r="BO2425" s="12">
        <v>777</v>
      </c>
      <c r="BP2425" s="12">
        <v>2203</v>
      </c>
      <c r="BQ2425" s="12">
        <v>468</v>
      </c>
      <c r="BR2425" s="12">
        <v>-2558</v>
      </c>
      <c r="BS2425" s="12">
        <v>211</v>
      </c>
      <c r="BT2425" s="12">
        <v>0.3879248993755367</v>
      </c>
      <c r="BU2425" s="12">
        <v>0.67263972635831304</v>
      </c>
      <c r="BV2425" s="12">
        <v>0.71868314437016056</v>
      </c>
      <c r="BW2425" s="12">
        <v>0.75953919747515963</v>
      </c>
      <c r="BX2425" s="12">
        <v>0.5796323488614521</v>
      </c>
      <c r="BY2425" s="12">
        <v>1817.5</v>
      </c>
      <c r="BZ2425" s="12">
        <v>0.5</v>
      </c>
      <c r="CB2425" s="12">
        <v>0.15025906735751296</v>
      </c>
      <c r="CC2425" s="12">
        <v>22520</v>
      </c>
      <c r="CD2425" s="12">
        <v>22900</v>
      </c>
      <c r="CE2425" s="12">
        <v>2.5318590704647677</v>
      </c>
      <c r="CH2425" s="22">
        <v>43084</v>
      </c>
      <c r="CI2425">
        <v>94</v>
      </c>
      <c r="CJ2425">
        <v>95</v>
      </c>
      <c r="CK2425">
        <v>92</v>
      </c>
      <c r="CL2425">
        <v>92</v>
      </c>
      <c r="CM2425" s="22">
        <v>43087</v>
      </c>
      <c r="CN2425">
        <v>90</v>
      </c>
      <c r="CO2425">
        <v>92</v>
      </c>
      <c r="CP2425">
        <v>89</v>
      </c>
      <c r="CQ2425">
        <v>91</v>
      </c>
      <c r="CR2425" s="22">
        <v>43088</v>
      </c>
      <c r="CS2425">
        <v>91</v>
      </c>
      <c r="CT2425">
        <v>91</v>
      </c>
      <c r="CU2425">
        <v>89</v>
      </c>
      <c r="CV2425">
        <v>90</v>
      </c>
    </row>
    <row r="2426" spans="1:100">
      <c r="A2426" s="22">
        <v>43084</v>
      </c>
      <c r="B2426">
        <v>881</v>
      </c>
      <c r="C2426">
        <v>1008</v>
      </c>
      <c r="D2426">
        <v>876</v>
      </c>
      <c r="E2426">
        <v>1008</v>
      </c>
      <c r="F2426" s="23">
        <f t="shared" si="230"/>
        <v>0.14415437003405218</v>
      </c>
      <c r="G2426" s="22">
        <v>43087</v>
      </c>
      <c r="H2426">
        <v>1218</v>
      </c>
      <c r="I2426">
        <v>1298</v>
      </c>
      <c r="J2426">
        <v>1145</v>
      </c>
      <c r="K2426">
        <v>1181</v>
      </c>
      <c r="L2426" s="22">
        <v>43088</v>
      </c>
      <c r="M2426">
        <v>1201</v>
      </c>
      <c r="N2426" s="4">
        <v>43087</v>
      </c>
      <c r="O2426" s="3" t="s">
        <v>15</v>
      </c>
      <c r="P2426" s="3">
        <v>4284</v>
      </c>
      <c r="Q2426" s="3" t="s">
        <v>324</v>
      </c>
      <c r="R2426" s="3" t="s">
        <v>17</v>
      </c>
      <c r="S2426" s="3">
        <v>0.05</v>
      </c>
      <c r="T2426" s="3">
        <v>2</v>
      </c>
      <c r="U2426" s="3">
        <v>0</v>
      </c>
      <c r="V2426" s="3">
        <v>500</v>
      </c>
      <c r="W2426">
        <v>1218</v>
      </c>
      <c r="X2426" s="4">
        <v>43088</v>
      </c>
      <c r="Y2426">
        <v>1181</v>
      </c>
      <c r="Z2426" s="10">
        <f t="shared" si="229"/>
        <v>-18500</v>
      </c>
      <c r="AA2426" s="10">
        <f t="shared" si="234"/>
        <v>18500</v>
      </c>
      <c r="AB2426" t="str">
        <f t="shared" si="231"/>
        <v/>
      </c>
      <c r="AC2426">
        <f t="shared" si="232"/>
        <v>-2641070</v>
      </c>
      <c r="AD2426">
        <f t="shared" si="233"/>
        <v>0.16110581506196375</v>
      </c>
      <c r="AE2426" s="15">
        <v>43088</v>
      </c>
      <c r="AF2426" s="9">
        <v>5.837936468170879E-3</v>
      </c>
      <c r="AG2426" s="12" t="s">
        <v>962</v>
      </c>
      <c r="AH2426" s="20">
        <v>43084.996527777781</v>
      </c>
      <c r="AI2426" s="12">
        <v>1049</v>
      </c>
      <c r="AJ2426" s="12">
        <v>41</v>
      </c>
      <c r="AK2426" s="12">
        <v>4.07E-2</v>
      </c>
      <c r="AL2426" s="17">
        <v>46800</v>
      </c>
      <c r="AM2426" s="17">
        <v>0.21924603174603174</v>
      </c>
      <c r="AN2426" s="9"/>
      <c r="AO2426" s="9"/>
      <c r="AP2426" s="17">
        <v>61.3</v>
      </c>
      <c r="AQ2426" s="17">
        <v>13518</v>
      </c>
      <c r="AR2426" s="17">
        <v>1</v>
      </c>
      <c r="AS2426" s="17">
        <v>0.251</v>
      </c>
      <c r="AT2426" s="17">
        <v>1</v>
      </c>
      <c r="AU2426" s="12">
        <v>1</v>
      </c>
      <c r="AV2426" s="12">
        <v>0.5</v>
      </c>
      <c r="AY2426" s="12">
        <v>13410297</v>
      </c>
      <c r="BA2426" s="12">
        <v>1</v>
      </c>
      <c r="BD2426" s="12">
        <v>0.21924603174603174</v>
      </c>
      <c r="BE2426" s="12">
        <v>1</v>
      </c>
      <c r="BF2426" s="12">
        <v>1</v>
      </c>
      <c r="BG2426" s="12">
        <v>1</v>
      </c>
      <c r="BH2426" s="12">
        <v>0</v>
      </c>
      <c r="BI2426" s="12">
        <v>0.251</v>
      </c>
      <c r="BJ2426" s="12">
        <v>8.9999999999999993E-3</v>
      </c>
      <c r="BK2426" s="12">
        <v>0.62</v>
      </c>
      <c r="BL2426" s="12">
        <v>229</v>
      </c>
      <c r="BM2426" s="12">
        <v>-120</v>
      </c>
      <c r="BN2426" s="12">
        <v>-61</v>
      </c>
      <c r="BO2426" s="12">
        <v>2015</v>
      </c>
      <c r="BP2426" s="12">
        <v>459</v>
      </c>
      <c r="BQ2426" s="12">
        <v>-371</v>
      </c>
      <c r="BR2426" s="12">
        <v>168</v>
      </c>
      <c r="BS2426" s="12">
        <v>1951</v>
      </c>
      <c r="BT2426" s="12">
        <v>0.2878596202394148</v>
      </c>
      <c r="BU2426" s="12">
        <v>0.70584230963347883</v>
      </c>
      <c r="BV2426" s="12">
        <v>0.74036711419817458</v>
      </c>
      <c r="BW2426" s="12">
        <v>0.78852244491827006</v>
      </c>
      <c r="BX2426" s="12">
        <v>0.64827231907406657</v>
      </c>
      <c r="BY2426" s="12">
        <v>1817.5</v>
      </c>
      <c r="BZ2426" s="12">
        <v>1</v>
      </c>
      <c r="CB2426" s="12">
        <v>0.15025906735751296</v>
      </c>
      <c r="CC2426" s="12">
        <v>22520</v>
      </c>
      <c r="CD2426" s="12">
        <v>22900</v>
      </c>
      <c r="CE2426" s="12">
        <v>1.4591201423097975</v>
      </c>
      <c r="CH2426" s="22">
        <v>43084</v>
      </c>
      <c r="CI2426">
        <v>881</v>
      </c>
      <c r="CJ2426">
        <v>1008</v>
      </c>
      <c r="CK2426">
        <v>876</v>
      </c>
      <c r="CL2426">
        <v>1008</v>
      </c>
      <c r="CM2426" s="22">
        <v>43087</v>
      </c>
      <c r="CN2426">
        <v>1218</v>
      </c>
      <c r="CO2426">
        <v>1298</v>
      </c>
      <c r="CP2426">
        <v>1145</v>
      </c>
      <c r="CQ2426">
        <v>1181</v>
      </c>
      <c r="CR2426" s="22">
        <v>43088</v>
      </c>
      <c r="CS2426">
        <v>1201</v>
      </c>
      <c r="CT2426">
        <v>1481</v>
      </c>
      <c r="CU2426">
        <v>1109</v>
      </c>
      <c r="CV2426">
        <v>1481</v>
      </c>
    </row>
    <row r="2427" spans="1:100">
      <c r="A2427" s="22">
        <v>43084</v>
      </c>
      <c r="B2427">
        <v>159</v>
      </c>
      <c r="C2427">
        <v>167</v>
      </c>
      <c r="D2427">
        <v>155</v>
      </c>
      <c r="E2427">
        <v>156</v>
      </c>
      <c r="F2427" s="23">
        <f t="shared" si="230"/>
        <v>-1.8867924528301883E-2</v>
      </c>
      <c r="G2427" s="22">
        <v>43087</v>
      </c>
      <c r="H2427">
        <v>156</v>
      </c>
      <c r="I2427">
        <v>159</v>
      </c>
      <c r="J2427">
        <v>149</v>
      </c>
      <c r="K2427">
        <v>153</v>
      </c>
      <c r="L2427" s="22">
        <v>43088</v>
      </c>
      <c r="M2427">
        <v>160</v>
      </c>
      <c r="N2427" s="4">
        <v>43087</v>
      </c>
      <c r="O2427" s="3" t="s">
        <v>11</v>
      </c>
      <c r="P2427" s="3">
        <v>2776</v>
      </c>
      <c r="Q2427" s="3" t="s">
        <v>829</v>
      </c>
      <c r="R2427" s="3" t="s">
        <v>13</v>
      </c>
      <c r="S2427" s="3">
        <v>0.05</v>
      </c>
      <c r="T2427" s="3">
        <v>0</v>
      </c>
      <c r="U2427" s="3">
        <v>0</v>
      </c>
      <c r="V2427" s="3">
        <v>3300</v>
      </c>
      <c r="W2427">
        <v>156</v>
      </c>
      <c r="X2427" s="4">
        <v>43088</v>
      </c>
      <c r="Y2427">
        <v>153</v>
      </c>
      <c r="Z2427" s="10">
        <f t="shared" si="229"/>
        <v>-9900</v>
      </c>
      <c r="AA2427" s="10">
        <f t="shared" si="234"/>
        <v>9900</v>
      </c>
      <c r="AB2427" t="str">
        <f t="shared" si="231"/>
        <v/>
      </c>
      <c r="AC2427">
        <f t="shared" si="232"/>
        <v>-2641070</v>
      </c>
      <c r="AD2427">
        <f t="shared" si="233"/>
        <v>3.3797216699801069E-2</v>
      </c>
      <c r="AE2427" s="15">
        <v>43088</v>
      </c>
      <c r="AF2427" s="9">
        <v>5.837936468170879E-3</v>
      </c>
      <c r="AG2427" s="12" t="s">
        <v>960</v>
      </c>
      <c r="AH2427" s="20">
        <v>43084.989583333336</v>
      </c>
      <c r="AI2427" s="12">
        <v>150.9</v>
      </c>
      <c r="AJ2427" s="12">
        <v>-5.0999999999999996</v>
      </c>
      <c r="AK2427" s="12">
        <v>-3.27E-2</v>
      </c>
      <c r="AL2427" s="17">
        <v>21300</v>
      </c>
      <c r="AM2427" s="17">
        <v>1.4230769230769231</v>
      </c>
      <c r="AN2427" s="9"/>
      <c r="AO2427" s="9"/>
      <c r="AP2427" s="17">
        <v>0</v>
      </c>
      <c r="AQ2427" s="17">
        <v>1790</v>
      </c>
      <c r="AR2427" s="17">
        <v>0.33333333333333331</v>
      </c>
      <c r="AS2427" s="17">
        <v>0.154</v>
      </c>
      <c r="AT2427" s="17">
        <v>0.33333333333333331</v>
      </c>
      <c r="AU2427" s="12">
        <v>0.38604651162790699</v>
      </c>
      <c r="AV2427" s="12">
        <v>0</v>
      </c>
      <c r="AW2427" s="12">
        <v>53.8</v>
      </c>
      <c r="AY2427" s="12">
        <v>11476700</v>
      </c>
      <c r="BA2427" s="12">
        <v>3.5714285714285712E-2</v>
      </c>
      <c r="BD2427" s="12">
        <v>1.4230769230769231</v>
      </c>
      <c r="BE2427" s="12">
        <v>0.33333333333333331</v>
      </c>
      <c r="BF2427" s="12">
        <v>0.33333333333333331</v>
      </c>
      <c r="BG2427" s="12">
        <v>0.38604651162790699</v>
      </c>
      <c r="BH2427" s="12">
        <v>0.249</v>
      </c>
      <c r="BI2427" s="12">
        <v>0.154</v>
      </c>
      <c r="BJ2427" s="12">
        <v>0</v>
      </c>
      <c r="BK2427" s="12">
        <v>0.749</v>
      </c>
      <c r="BL2427" s="12">
        <v>152</v>
      </c>
      <c r="BM2427" s="12">
        <v>5</v>
      </c>
      <c r="BN2427" s="12">
        <v>-161</v>
      </c>
      <c r="BO2427" s="12">
        <v>52</v>
      </c>
      <c r="BP2427" s="12">
        <v>191</v>
      </c>
      <c r="BQ2427" s="12">
        <v>58</v>
      </c>
      <c r="BR2427" s="12">
        <v>-283</v>
      </c>
      <c r="BS2427" s="12">
        <v>56</v>
      </c>
      <c r="BT2427" s="12">
        <v>0.33031476028776013</v>
      </c>
      <c r="BU2427" s="12">
        <v>0.63246480805724137</v>
      </c>
      <c r="BV2427" s="12">
        <v>0.66474494700332309</v>
      </c>
      <c r="BW2427" s="12">
        <v>0.69515457895827915</v>
      </c>
      <c r="BX2427" s="12">
        <v>0.59344722869163546</v>
      </c>
      <c r="BY2427" s="12">
        <v>1817.5</v>
      </c>
      <c r="BZ2427" s="12">
        <v>3.5714285714285712E-2</v>
      </c>
      <c r="CB2427" s="12">
        <v>0.15025906735751296</v>
      </c>
      <c r="CC2427" s="12">
        <v>22520</v>
      </c>
      <c r="CD2427" s="12">
        <v>22900</v>
      </c>
      <c r="CE2427" s="12">
        <v>9.4708222811671092</v>
      </c>
      <c r="CH2427" s="22">
        <v>43084</v>
      </c>
      <c r="CI2427">
        <v>159</v>
      </c>
      <c r="CJ2427">
        <v>167</v>
      </c>
      <c r="CK2427">
        <v>155</v>
      </c>
      <c r="CL2427">
        <v>156</v>
      </c>
      <c r="CM2427" s="22">
        <v>43087</v>
      </c>
      <c r="CN2427">
        <v>156</v>
      </c>
      <c r="CO2427">
        <v>159</v>
      </c>
      <c r="CP2427">
        <v>149</v>
      </c>
      <c r="CQ2427">
        <v>153</v>
      </c>
      <c r="CR2427" s="22">
        <v>43088</v>
      </c>
      <c r="CS2427">
        <v>160</v>
      </c>
      <c r="CT2427">
        <v>163</v>
      </c>
      <c r="CU2427">
        <v>149</v>
      </c>
      <c r="CV2427">
        <v>150</v>
      </c>
    </row>
    <row r="2428" spans="1:100">
      <c r="A2428" s="22">
        <v>43084</v>
      </c>
      <c r="B2428">
        <v>685</v>
      </c>
      <c r="C2428">
        <v>692</v>
      </c>
      <c r="D2428">
        <v>676</v>
      </c>
      <c r="E2428">
        <v>678</v>
      </c>
      <c r="F2428" s="23">
        <f t="shared" si="230"/>
        <v>-1.0218978102189746E-2</v>
      </c>
      <c r="G2428" s="22">
        <v>43087</v>
      </c>
      <c r="H2428">
        <v>738</v>
      </c>
      <c r="I2428">
        <v>753</v>
      </c>
      <c r="J2428">
        <v>704</v>
      </c>
      <c r="K2428">
        <v>711</v>
      </c>
      <c r="L2428" s="22">
        <v>43088</v>
      </c>
      <c r="M2428">
        <v>715</v>
      </c>
      <c r="N2428" s="4">
        <v>43087</v>
      </c>
      <c r="O2428" s="3" t="s">
        <v>15</v>
      </c>
      <c r="P2428" s="3">
        <v>4588</v>
      </c>
      <c r="Q2428" s="3" t="s">
        <v>456</v>
      </c>
      <c r="R2428" s="3" t="s">
        <v>17</v>
      </c>
      <c r="S2428" s="3">
        <v>0.05</v>
      </c>
      <c r="T2428" s="3">
        <v>2</v>
      </c>
      <c r="U2428" s="3">
        <v>0</v>
      </c>
      <c r="V2428" s="3">
        <v>800</v>
      </c>
      <c r="W2428">
        <v>738</v>
      </c>
      <c r="X2428" s="4">
        <v>43088</v>
      </c>
      <c r="Y2428">
        <v>711</v>
      </c>
      <c r="Z2428" s="10">
        <f t="shared" si="229"/>
        <v>-21600</v>
      </c>
      <c r="AA2428" s="10">
        <f t="shared" si="234"/>
        <v>21600</v>
      </c>
      <c r="AB2428" t="str">
        <f t="shared" si="231"/>
        <v/>
      </c>
      <c r="AC2428">
        <f t="shared" si="232"/>
        <v>-2641070</v>
      </c>
      <c r="AD2428">
        <f t="shared" si="233"/>
        <v>1.7931034482758568E-2</v>
      </c>
      <c r="AE2428" s="15">
        <v>43088</v>
      </c>
      <c r="AF2428" s="9">
        <v>5.837936468170879E-3</v>
      </c>
      <c r="AG2428" s="12" t="s">
        <v>957</v>
      </c>
      <c r="AH2428" s="20">
        <v>43084.99722222222</v>
      </c>
      <c r="AI2428" s="12">
        <v>725</v>
      </c>
      <c r="AJ2428" s="12">
        <v>47</v>
      </c>
      <c r="AK2428" s="12">
        <v>6.93E-2</v>
      </c>
      <c r="AL2428" s="17">
        <v>20000</v>
      </c>
      <c r="AM2428" s="17">
        <v>0.24483775811209441</v>
      </c>
      <c r="AN2428" s="9"/>
      <c r="AO2428" s="9"/>
      <c r="AP2428" s="17">
        <v>0</v>
      </c>
      <c r="AQ2428" s="17">
        <v>7440</v>
      </c>
      <c r="AR2428" s="17">
        <v>0.27312775330396477</v>
      </c>
      <c r="AS2428" s="17">
        <v>0.16</v>
      </c>
      <c r="AT2428" s="17">
        <v>0.12277227722772277</v>
      </c>
      <c r="AU2428" s="12">
        <v>0.18926359256710254</v>
      </c>
      <c r="AV2428" s="12">
        <v>0</v>
      </c>
      <c r="AX2428" s="19">
        <v>96</v>
      </c>
      <c r="AY2428" s="12">
        <v>10973000</v>
      </c>
      <c r="BA2428" s="12">
        <v>0.61594202898550721</v>
      </c>
      <c r="BD2428" s="12">
        <v>0.24483775811209441</v>
      </c>
      <c r="BE2428" s="12">
        <v>0.27312775330396477</v>
      </c>
      <c r="BF2428" s="12">
        <v>0.12277227722772277</v>
      </c>
      <c r="BG2428" s="12">
        <v>0.18926359256710254</v>
      </c>
      <c r="BH2428" s="12">
        <v>0.25700000000000001</v>
      </c>
      <c r="BI2428" s="12">
        <v>0.16</v>
      </c>
      <c r="BJ2428" s="12">
        <v>0</v>
      </c>
      <c r="BK2428" s="12">
        <v>0.61299999999999999</v>
      </c>
      <c r="BL2428" s="12">
        <v>-598</v>
      </c>
      <c r="BM2428" s="12">
        <v>110</v>
      </c>
      <c r="BN2428" s="12">
        <v>5440</v>
      </c>
      <c r="BO2428" s="12">
        <v>5404</v>
      </c>
      <c r="BP2428" s="12">
        <v>-151</v>
      </c>
      <c r="BQ2428" s="12">
        <v>-271</v>
      </c>
      <c r="BR2428" s="12">
        <v>362</v>
      </c>
      <c r="BS2428" s="12">
        <v>423</v>
      </c>
      <c r="BT2428" s="12">
        <v>0.34285372423379584</v>
      </c>
      <c r="BU2428" s="12">
        <v>0.44720106699666262</v>
      </c>
      <c r="BV2428" s="12">
        <v>0.45219981101831491</v>
      </c>
      <c r="BW2428" s="12">
        <v>0.47246513090001735</v>
      </c>
      <c r="BX2428" s="12">
        <v>0.48181651469098313</v>
      </c>
      <c r="BY2428" s="12">
        <v>1817.5</v>
      </c>
      <c r="BZ2428" s="12">
        <v>0.61594202898550721</v>
      </c>
      <c r="CB2428" s="12">
        <v>0.15025906735751296</v>
      </c>
      <c r="CC2428" s="12">
        <v>22520</v>
      </c>
      <c r="CD2428" s="12">
        <v>22900</v>
      </c>
      <c r="CE2428" s="12">
        <v>1.6294374936425593</v>
      </c>
      <c r="CH2428" s="22">
        <v>43084</v>
      </c>
      <c r="CI2428">
        <v>685</v>
      </c>
      <c r="CJ2428">
        <v>692</v>
      </c>
      <c r="CK2428">
        <v>676</v>
      </c>
      <c r="CL2428">
        <v>678</v>
      </c>
      <c r="CM2428" s="22">
        <v>43087</v>
      </c>
      <c r="CN2428">
        <v>738</v>
      </c>
      <c r="CO2428">
        <v>753</v>
      </c>
      <c r="CP2428">
        <v>704</v>
      </c>
      <c r="CQ2428">
        <v>711</v>
      </c>
      <c r="CR2428" s="22">
        <v>43088</v>
      </c>
      <c r="CS2428">
        <v>715</v>
      </c>
      <c r="CT2428">
        <v>732</v>
      </c>
      <c r="CU2428">
        <v>708</v>
      </c>
      <c r="CV2428">
        <v>731</v>
      </c>
    </row>
    <row r="2429" spans="1:100">
      <c r="A2429" s="22">
        <v>43084</v>
      </c>
      <c r="B2429">
        <v>26</v>
      </c>
      <c r="C2429">
        <v>26</v>
      </c>
      <c r="D2429">
        <v>23</v>
      </c>
      <c r="E2429">
        <v>25</v>
      </c>
      <c r="F2429" s="23">
        <f t="shared" si="230"/>
        <v>-3.8461538461538436E-2</v>
      </c>
      <c r="G2429" s="22">
        <v>43087</v>
      </c>
      <c r="H2429">
        <v>25</v>
      </c>
      <c r="I2429">
        <v>25</v>
      </c>
      <c r="J2429">
        <v>24</v>
      </c>
      <c r="K2429">
        <v>24</v>
      </c>
      <c r="L2429" s="22">
        <v>43088</v>
      </c>
      <c r="M2429">
        <v>24</v>
      </c>
      <c r="N2429" s="4">
        <v>43087</v>
      </c>
      <c r="O2429" s="3" t="s">
        <v>11</v>
      </c>
      <c r="P2429" s="3">
        <v>8894</v>
      </c>
      <c r="Q2429" s="3" t="s">
        <v>74</v>
      </c>
      <c r="R2429" s="3" t="s">
        <v>13</v>
      </c>
      <c r="S2429" s="3">
        <v>0.05</v>
      </c>
      <c r="T2429" s="3" t="s">
        <v>64</v>
      </c>
      <c r="U2429" s="3">
        <v>0</v>
      </c>
      <c r="V2429" s="3">
        <v>19300</v>
      </c>
      <c r="W2429">
        <v>25</v>
      </c>
      <c r="X2429" s="4">
        <v>43088</v>
      </c>
      <c r="Y2429">
        <v>24</v>
      </c>
      <c r="Z2429" s="10">
        <f t="shared" si="229"/>
        <v>-19300</v>
      </c>
      <c r="AA2429" s="10">
        <f t="shared" si="234"/>
        <v>19300</v>
      </c>
      <c r="AB2429" t="str">
        <f t="shared" si="231"/>
        <v/>
      </c>
      <c r="AC2429">
        <f t="shared" si="232"/>
        <v>-2641070</v>
      </c>
      <c r="AD2429">
        <f t="shared" si="233"/>
        <v>3.734439834024883E-2</v>
      </c>
      <c r="AE2429" s="15">
        <v>43088</v>
      </c>
      <c r="AF2429" s="9">
        <v>5.837936468170879E-3</v>
      </c>
      <c r="AG2429" s="12" t="s">
        <v>954</v>
      </c>
      <c r="AH2429" s="20">
        <v>43084.947222222225</v>
      </c>
      <c r="AI2429" s="12">
        <v>24.1</v>
      </c>
      <c r="AJ2429" s="12">
        <v>-0.9</v>
      </c>
      <c r="AK2429" s="12">
        <v>-3.5999999999999997E-2</v>
      </c>
      <c r="AL2429" s="17">
        <v>15500</v>
      </c>
      <c r="AM2429" s="17">
        <v>0.36</v>
      </c>
      <c r="AN2429" s="9"/>
      <c r="AO2429" s="9"/>
      <c r="AP2429" s="17">
        <v>0</v>
      </c>
      <c r="AQ2429" s="17">
        <v>1842</v>
      </c>
      <c r="AR2429" s="17">
        <v>0.3</v>
      </c>
      <c r="AS2429" s="17">
        <v>0.254</v>
      </c>
      <c r="AT2429" s="17">
        <v>0.36363636363636365</v>
      </c>
      <c r="AU2429" s="12">
        <v>0.41666666666666669</v>
      </c>
      <c r="AV2429" s="12">
        <v>0</v>
      </c>
      <c r="AY2429" s="12">
        <v>73692398</v>
      </c>
      <c r="BA2429" s="12">
        <v>0.33333333333333331</v>
      </c>
      <c r="BD2429" s="12">
        <v>0.36</v>
      </c>
      <c r="BE2429" s="12">
        <v>0.3</v>
      </c>
      <c r="BF2429" s="12">
        <v>0.36363636363636365</v>
      </c>
      <c r="BG2429" s="12">
        <v>0.41666666666666669</v>
      </c>
      <c r="BH2429" s="12">
        <v>9.0999999999999998E-2</v>
      </c>
      <c r="BI2429" s="12">
        <v>0.254</v>
      </c>
      <c r="BJ2429" s="12">
        <v>0</v>
      </c>
      <c r="BK2429" s="12">
        <v>0.21199999999999999</v>
      </c>
      <c r="BL2429" s="12">
        <v>82</v>
      </c>
      <c r="BM2429" s="12">
        <v>105</v>
      </c>
      <c r="BN2429" s="12">
        <v>-68</v>
      </c>
      <c r="BO2429" s="12">
        <v>358</v>
      </c>
      <c r="BP2429" s="12">
        <v>-37</v>
      </c>
      <c r="BQ2429" s="12">
        <v>156</v>
      </c>
      <c r="BR2429" s="12">
        <v>-198</v>
      </c>
      <c r="BS2429" s="12">
        <v>197</v>
      </c>
      <c r="BT2429" s="12">
        <v>0.3879248993755367</v>
      </c>
      <c r="BU2429" s="12">
        <v>0.67263972635831304</v>
      </c>
      <c r="BV2429" s="12">
        <v>0.71868314437016056</v>
      </c>
      <c r="BW2429" s="12">
        <v>0.75953919747515963</v>
      </c>
      <c r="BX2429" s="12">
        <v>0.5796323488614521</v>
      </c>
      <c r="BY2429" s="12">
        <v>1817.5</v>
      </c>
      <c r="BZ2429" s="12">
        <v>0.33333333333333331</v>
      </c>
      <c r="CB2429" s="12">
        <v>0.15025906735751296</v>
      </c>
      <c r="CC2429" s="12">
        <v>22520</v>
      </c>
      <c r="CD2429" s="12">
        <v>22900</v>
      </c>
      <c r="CE2429" s="12">
        <v>2.395862068965517</v>
      </c>
      <c r="CH2429" s="22">
        <v>43084</v>
      </c>
      <c r="CI2429">
        <v>26</v>
      </c>
      <c r="CJ2429">
        <v>26</v>
      </c>
      <c r="CK2429">
        <v>23</v>
      </c>
      <c r="CL2429">
        <v>25</v>
      </c>
      <c r="CM2429" s="22">
        <v>43087</v>
      </c>
      <c r="CN2429">
        <v>25</v>
      </c>
      <c r="CO2429">
        <v>25</v>
      </c>
      <c r="CP2429">
        <v>24</v>
      </c>
      <c r="CQ2429">
        <v>24</v>
      </c>
      <c r="CR2429" s="22">
        <v>43088</v>
      </c>
      <c r="CS2429">
        <v>24</v>
      </c>
      <c r="CT2429">
        <v>25</v>
      </c>
      <c r="CU2429">
        <v>24</v>
      </c>
      <c r="CV2429">
        <v>24</v>
      </c>
    </row>
    <row r="2430" spans="1:100">
      <c r="A2430" s="22">
        <v>43084</v>
      </c>
      <c r="B2430">
        <v>399.67</v>
      </c>
      <c r="C2430">
        <v>416.33</v>
      </c>
      <c r="D2430">
        <v>399.67</v>
      </c>
      <c r="E2430">
        <v>399.67</v>
      </c>
      <c r="F2430" s="23">
        <f t="shared" si="230"/>
        <v>0</v>
      </c>
      <c r="G2430" s="22">
        <v>43087</v>
      </c>
      <c r="H2430">
        <v>433.33</v>
      </c>
      <c r="I2430">
        <v>433.33</v>
      </c>
      <c r="J2430">
        <v>401.67</v>
      </c>
      <c r="K2430">
        <v>406</v>
      </c>
      <c r="L2430" s="22">
        <v>43088</v>
      </c>
      <c r="M2430">
        <v>410</v>
      </c>
      <c r="N2430" s="4">
        <v>43087</v>
      </c>
      <c r="O2430" s="3" t="s">
        <v>15</v>
      </c>
      <c r="P2430" s="3">
        <v>6192</v>
      </c>
      <c r="Q2430" s="3" t="s">
        <v>423</v>
      </c>
      <c r="R2430" s="3" t="s">
        <v>17</v>
      </c>
      <c r="S2430" s="3">
        <v>0.05</v>
      </c>
      <c r="T2430" s="3">
        <v>2</v>
      </c>
      <c r="U2430" s="3">
        <v>0</v>
      </c>
      <c r="V2430" s="3">
        <v>400</v>
      </c>
      <c r="W2430">
        <v>433.33</v>
      </c>
      <c r="X2430" s="4">
        <v>43088</v>
      </c>
      <c r="Y2430">
        <v>406</v>
      </c>
      <c r="Z2430" s="10">
        <f t="shared" si="229"/>
        <v>-10931.999999999993</v>
      </c>
      <c r="AA2430" s="10">
        <f t="shared" si="234"/>
        <v>10931.999999999993</v>
      </c>
      <c r="AB2430" t="str">
        <f t="shared" si="231"/>
        <v/>
      </c>
      <c r="AC2430">
        <f t="shared" si="232"/>
        <v>-2641070</v>
      </c>
      <c r="AD2430">
        <f t="shared" si="233"/>
        <v>0.6547171314741036</v>
      </c>
      <c r="AE2430" s="15">
        <v>43088</v>
      </c>
      <c r="AF2430" s="9">
        <v>5.837936468170879E-3</v>
      </c>
      <c r="AG2430" s="12" t="s">
        <v>957</v>
      </c>
      <c r="AH2430" s="20">
        <v>43084.996527777781</v>
      </c>
      <c r="AI2430" s="12">
        <v>1255</v>
      </c>
      <c r="AJ2430" s="12">
        <v>56</v>
      </c>
      <c r="AK2430" s="12">
        <v>4.6699999999999998E-2</v>
      </c>
      <c r="AL2430" s="17">
        <v>12000</v>
      </c>
      <c r="AM2430" s="17">
        <v>0.69891576313594661</v>
      </c>
      <c r="AN2430" s="9"/>
      <c r="AO2430" s="9"/>
      <c r="AP2430" s="17">
        <v>0</v>
      </c>
      <c r="AQ2430" s="17">
        <v>8953</v>
      </c>
      <c r="AR2430" s="17">
        <v>0.51930501930501927</v>
      </c>
      <c r="AS2430" s="17">
        <v>5.2999999999999999E-2</v>
      </c>
      <c r="AT2430" s="17">
        <v>0.62424452777798733</v>
      </c>
      <c r="AU2430" s="12">
        <v>0.63507661192815845</v>
      </c>
      <c r="AV2430" s="12">
        <v>0.67</v>
      </c>
      <c r="AY2430" s="12">
        <v>7467300</v>
      </c>
      <c r="BA2430" s="12">
        <v>0.82807017543859651</v>
      </c>
      <c r="BD2430" s="12">
        <v>0.69891576313594661</v>
      </c>
      <c r="BE2430" s="12">
        <v>0.51930501930501927</v>
      </c>
      <c r="BF2430" s="12">
        <v>0.62424452777798733</v>
      </c>
      <c r="BG2430" s="12">
        <v>0.63507661192815845</v>
      </c>
      <c r="BH2430" s="12">
        <v>0</v>
      </c>
      <c r="BI2430" s="12">
        <v>5.2999999999999999E-2</v>
      </c>
      <c r="BJ2430" s="12">
        <v>0</v>
      </c>
      <c r="BK2430" s="12">
        <v>0.76200000000000001</v>
      </c>
      <c r="BL2430" s="12">
        <v>-18</v>
      </c>
      <c r="BM2430" s="12">
        <v>-17</v>
      </c>
      <c r="BN2430" s="12">
        <v>67</v>
      </c>
      <c r="BO2430" s="12">
        <v>530</v>
      </c>
      <c r="BP2430" s="12">
        <v>201</v>
      </c>
      <c r="BQ2430" s="12">
        <v>-37</v>
      </c>
      <c r="BR2430" s="12">
        <v>50</v>
      </c>
      <c r="BS2430" s="12">
        <v>499</v>
      </c>
      <c r="BT2430" s="12">
        <v>0.34285372423379584</v>
      </c>
      <c r="BU2430" s="12">
        <v>0.44720106699666262</v>
      </c>
      <c r="BV2430" s="12">
        <v>0.45219981101831491</v>
      </c>
      <c r="BW2430" s="12">
        <v>0.47246513090001735</v>
      </c>
      <c r="BX2430" s="12">
        <v>0.48181651469098313</v>
      </c>
      <c r="BY2430" s="12">
        <v>1817.5</v>
      </c>
      <c r="BZ2430" s="12">
        <v>0.82807017543859651</v>
      </c>
      <c r="CB2430" s="12">
        <v>0.15025906735751296</v>
      </c>
      <c r="CC2430" s="12">
        <v>22520</v>
      </c>
      <c r="CD2430" s="12">
        <v>22900</v>
      </c>
      <c r="CE2430" s="12">
        <v>4.6514049063875067</v>
      </c>
      <c r="CH2430" s="22">
        <v>43084</v>
      </c>
      <c r="CI2430">
        <v>399.67</v>
      </c>
      <c r="CJ2430">
        <v>416.33</v>
      </c>
      <c r="CK2430">
        <v>399.67</v>
      </c>
      <c r="CL2430">
        <v>399.67</v>
      </c>
      <c r="CM2430" s="22">
        <v>43087</v>
      </c>
      <c r="CN2430">
        <v>433.33</v>
      </c>
      <c r="CO2430">
        <v>433.33</v>
      </c>
      <c r="CP2430">
        <v>401.67</v>
      </c>
      <c r="CQ2430">
        <v>406</v>
      </c>
      <c r="CR2430" s="22">
        <v>43088</v>
      </c>
      <c r="CS2430">
        <v>410</v>
      </c>
      <c r="CT2430">
        <v>420</v>
      </c>
      <c r="CU2430">
        <v>402.67</v>
      </c>
      <c r="CV2430">
        <v>404.33</v>
      </c>
    </row>
    <row r="2431" spans="1:100">
      <c r="A2431" s="22">
        <v>43084</v>
      </c>
      <c r="B2431">
        <v>1313</v>
      </c>
      <c r="C2431">
        <v>1335</v>
      </c>
      <c r="D2431">
        <v>1300</v>
      </c>
      <c r="E2431">
        <v>1333</v>
      </c>
      <c r="F2431" s="23">
        <f t="shared" si="230"/>
        <v>1.5232292460015229E-2</v>
      </c>
      <c r="G2431" s="22">
        <v>43087</v>
      </c>
      <c r="H2431">
        <v>1093</v>
      </c>
      <c r="I2431">
        <v>1185</v>
      </c>
      <c r="J2431">
        <v>1090</v>
      </c>
      <c r="K2431">
        <v>1160</v>
      </c>
      <c r="L2431" s="22">
        <v>43088</v>
      </c>
      <c r="M2431">
        <v>1190</v>
      </c>
      <c r="N2431" s="4">
        <v>43087</v>
      </c>
      <c r="O2431" s="3" t="s">
        <v>11</v>
      </c>
      <c r="P2431" s="3">
        <v>7827</v>
      </c>
      <c r="Q2431" s="3" t="s">
        <v>83</v>
      </c>
      <c r="R2431" s="3" t="s">
        <v>13</v>
      </c>
      <c r="S2431" s="3">
        <v>0.05</v>
      </c>
      <c r="T2431" s="3">
        <v>2</v>
      </c>
      <c r="U2431" s="3">
        <v>0</v>
      </c>
      <c r="V2431" s="3">
        <v>400</v>
      </c>
      <c r="W2431">
        <v>1093</v>
      </c>
      <c r="X2431" s="4">
        <v>43088</v>
      </c>
      <c r="Y2431">
        <v>1160</v>
      </c>
      <c r="Z2431" s="10">
        <f t="shared" si="229"/>
        <v>26800</v>
      </c>
      <c r="AA2431" s="10">
        <f t="shared" si="234"/>
        <v>26800</v>
      </c>
      <c r="AB2431" t="str">
        <f t="shared" si="231"/>
        <v/>
      </c>
      <c r="AC2431">
        <f t="shared" si="232"/>
        <v>-2641070</v>
      </c>
      <c r="AD2431">
        <f t="shared" si="233"/>
        <v>1.9730941704035887E-2</v>
      </c>
      <c r="AE2431" s="15">
        <v>43088</v>
      </c>
      <c r="AF2431" s="9">
        <v>5.837936468170879E-3</v>
      </c>
      <c r="AG2431" s="12" t="s">
        <v>960</v>
      </c>
      <c r="AH2431" s="20">
        <v>43084.996527777781</v>
      </c>
      <c r="AI2431" s="12">
        <v>1115</v>
      </c>
      <c r="AJ2431" s="12">
        <v>-218</v>
      </c>
      <c r="AK2431" s="12">
        <v>-0.16350000000000001</v>
      </c>
      <c r="AL2431" s="17">
        <v>6300</v>
      </c>
      <c r="AM2431" s="17">
        <v>0.25956489122280568</v>
      </c>
      <c r="AN2431" s="9"/>
      <c r="AO2431" s="9"/>
      <c r="AP2431" s="17">
        <v>0</v>
      </c>
      <c r="AQ2431" s="17">
        <v>2309</v>
      </c>
      <c r="AR2431" s="17">
        <v>0.71111111111111114</v>
      </c>
      <c r="AS2431" s="17">
        <v>0.25700000000000001</v>
      </c>
      <c r="AT2431" s="17">
        <v>0.43503230437903806</v>
      </c>
      <c r="AU2431" s="12">
        <v>0.49486521181001286</v>
      </c>
      <c r="AV2431" s="12">
        <v>1.1299999999999999</v>
      </c>
      <c r="AY2431" s="12">
        <v>1732000</v>
      </c>
      <c r="BA2431" s="12">
        <v>0.93525179856115104</v>
      </c>
      <c r="BD2431" s="12">
        <v>0.25956489122280568</v>
      </c>
      <c r="BE2431" s="12">
        <v>0.71111111111111114</v>
      </c>
      <c r="BF2431" s="12">
        <v>0.43503230437903806</v>
      </c>
      <c r="BG2431" s="12">
        <v>0.49486521181001286</v>
      </c>
      <c r="BH2431" s="12">
        <v>0</v>
      </c>
      <c r="BI2431" s="12">
        <v>0.25700000000000001</v>
      </c>
      <c r="BJ2431" s="12">
        <v>0</v>
      </c>
      <c r="BK2431" s="12">
        <v>0.57699999999999996</v>
      </c>
      <c r="BL2431" s="12">
        <v>813</v>
      </c>
      <c r="BM2431" s="12">
        <v>-137</v>
      </c>
      <c r="BN2431" s="12">
        <v>-288</v>
      </c>
      <c r="BO2431" s="12">
        <v>943</v>
      </c>
      <c r="BP2431" s="12">
        <v>174</v>
      </c>
      <c r="BQ2431" s="12">
        <v>-67</v>
      </c>
      <c r="BR2431" s="12">
        <v>-391</v>
      </c>
      <c r="BS2431" s="12">
        <v>555</v>
      </c>
      <c r="BT2431" s="12">
        <v>0.33031476028776013</v>
      </c>
      <c r="BU2431" s="12">
        <v>0.63246480805724137</v>
      </c>
      <c r="BV2431" s="12">
        <v>0.66474494700332309</v>
      </c>
      <c r="BW2431" s="12">
        <v>0.69515457895827915</v>
      </c>
      <c r="BX2431" s="12">
        <v>0.59344722869163546</v>
      </c>
      <c r="BY2431" s="12">
        <v>1817.5</v>
      </c>
      <c r="BZ2431" s="12">
        <v>0.93525179856115104</v>
      </c>
      <c r="CB2431" s="12">
        <v>0.15025906735751296</v>
      </c>
      <c r="CC2431" s="12">
        <v>22520</v>
      </c>
      <c r="CD2431" s="12">
        <v>22900</v>
      </c>
      <c r="CE2431" s="12">
        <v>1.727449103655224</v>
      </c>
      <c r="CH2431" s="22">
        <v>43084</v>
      </c>
      <c r="CI2431">
        <v>1313</v>
      </c>
      <c r="CJ2431">
        <v>1335</v>
      </c>
      <c r="CK2431">
        <v>1300</v>
      </c>
      <c r="CL2431">
        <v>1333</v>
      </c>
      <c r="CM2431" s="22">
        <v>43087</v>
      </c>
      <c r="CN2431">
        <v>1093</v>
      </c>
      <c r="CO2431">
        <v>1185</v>
      </c>
      <c r="CP2431">
        <v>1090</v>
      </c>
      <c r="CQ2431">
        <v>1160</v>
      </c>
      <c r="CR2431" s="22">
        <v>43088</v>
      </c>
      <c r="CS2431">
        <v>1190</v>
      </c>
      <c r="CT2431">
        <v>1190</v>
      </c>
      <c r="CU2431">
        <v>1130</v>
      </c>
      <c r="CV2431">
        <v>1141</v>
      </c>
    </row>
    <row r="2432" spans="1:100">
      <c r="A2432" s="22">
        <v>43084</v>
      </c>
      <c r="B2432">
        <v>1087</v>
      </c>
      <c r="C2432">
        <v>1087</v>
      </c>
      <c r="D2432">
        <v>1087</v>
      </c>
      <c r="E2432">
        <v>1087</v>
      </c>
      <c r="F2432" s="23">
        <f t="shared" si="230"/>
        <v>0</v>
      </c>
      <c r="G2432" s="22">
        <v>43087</v>
      </c>
      <c r="H2432">
        <v>1027</v>
      </c>
      <c r="I2432">
        <v>1089</v>
      </c>
      <c r="J2432">
        <v>959</v>
      </c>
      <c r="K2432">
        <v>973</v>
      </c>
      <c r="L2432" s="22">
        <v>43088</v>
      </c>
      <c r="M2432">
        <v>1003</v>
      </c>
      <c r="N2432" s="4">
        <v>43087</v>
      </c>
      <c r="O2432" s="3" t="s">
        <v>15</v>
      </c>
      <c r="P2432" s="3">
        <v>7462</v>
      </c>
      <c r="Q2432" s="3" t="s">
        <v>902</v>
      </c>
      <c r="R2432" s="3" t="s">
        <v>17</v>
      </c>
      <c r="S2432" s="3">
        <v>0.05</v>
      </c>
      <c r="T2432" s="3">
        <v>2</v>
      </c>
      <c r="U2432" s="3">
        <v>0</v>
      </c>
      <c r="V2432" s="3">
        <v>600</v>
      </c>
      <c r="W2432">
        <v>1027</v>
      </c>
      <c r="X2432" s="4">
        <v>43088</v>
      </c>
      <c r="Y2432">
        <v>973</v>
      </c>
      <c r="Z2432" s="10">
        <f t="shared" si="229"/>
        <v>-32400</v>
      </c>
      <c r="AA2432" s="10">
        <f t="shared" si="234"/>
        <v>32400</v>
      </c>
      <c r="AB2432" t="str">
        <f t="shared" si="231"/>
        <v/>
      </c>
      <c r="AC2432">
        <f t="shared" si="232"/>
        <v>-2641070</v>
      </c>
      <c r="AD2432">
        <f t="shared" si="233"/>
        <v>0.18498531862550582</v>
      </c>
      <c r="AE2432" s="15">
        <v>43088</v>
      </c>
      <c r="AF2432" s="9">
        <v>5.837936468170879E-3</v>
      </c>
      <c r="AG2432" s="12" t="s">
        <v>960</v>
      </c>
      <c r="AH2432" s="20">
        <v>43084.997916666667</v>
      </c>
      <c r="AI2432" s="12">
        <v>1260.0999999999999</v>
      </c>
      <c r="AJ2432" s="12">
        <v>173.1</v>
      </c>
      <c r="AK2432" s="12">
        <v>0.15920000000000001</v>
      </c>
      <c r="AL2432" s="17">
        <v>3900</v>
      </c>
      <c r="AM2432" s="17">
        <v>0.28334866605335784</v>
      </c>
      <c r="AN2432" s="9"/>
      <c r="AO2432" s="9"/>
      <c r="AP2432" s="17">
        <v>0</v>
      </c>
      <c r="AQ2432" s="17">
        <v>894</v>
      </c>
      <c r="AR2432" s="17">
        <v>1</v>
      </c>
      <c r="AS2432" s="17">
        <v>0.35399999999999998</v>
      </c>
      <c r="AT2432" s="17">
        <v>1</v>
      </c>
      <c r="AU2432" s="12">
        <v>0.72372881355932206</v>
      </c>
      <c r="AV2432" s="12">
        <v>0.92</v>
      </c>
      <c r="AY2432" s="12">
        <v>822200</v>
      </c>
      <c r="BA2432" s="12">
        <v>1</v>
      </c>
      <c r="BD2432" s="12">
        <v>0.28334866605335784</v>
      </c>
      <c r="BE2432" s="12">
        <v>1</v>
      </c>
      <c r="BF2432" s="12">
        <v>1</v>
      </c>
      <c r="BG2432" s="12">
        <v>0.72372881355932206</v>
      </c>
      <c r="BH2432" s="12">
        <v>2E-3</v>
      </c>
      <c r="BI2432" s="12">
        <v>0.35399999999999998</v>
      </c>
      <c r="BJ2432" s="12">
        <v>0</v>
      </c>
      <c r="BK2432" s="12">
        <v>0.49</v>
      </c>
      <c r="BL2432" s="12">
        <v>-73</v>
      </c>
      <c r="BM2432" s="12">
        <v>-92</v>
      </c>
      <c r="BN2432" s="12">
        <v>169</v>
      </c>
      <c r="BO2432" s="12">
        <v>208</v>
      </c>
      <c r="BP2432" s="12">
        <v>-288</v>
      </c>
      <c r="BQ2432" s="12">
        <v>-160</v>
      </c>
      <c r="BR2432" s="12">
        <v>329</v>
      </c>
      <c r="BS2432" s="12">
        <v>204</v>
      </c>
      <c r="BT2432" s="12">
        <v>0.33031476028776013</v>
      </c>
      <c r="BU2432" s="12">
        <v>0.63246480805724137</v>
      </c>
      <c r="BV2432" s="12">
        <v>0.66474494700332309</v>
      </c>
      <c r="BW2432" s="12">
        <v>0.69515457895827915</v>
      </c>
      <c r="BX2432" s="12">
        <v>0.59344722869163546</v>
      </c>
      <c r="BY2432" s="12">
        <v>1817.5</v>
      </c>
      <c r="BZ2432" s="12">
        <v>1</v>
      </c>
      <c r="CB2432" s="12">
        <v>0.15025906735751296</v>
      </c>
      <c r="CC2432" s="12">
        <v>22520</v>
      </c>
      <c r="CD2432" s="12">
        <v>22900</v>
      </c>
      <c r="CE2432" s="12">
        <v>1.8857342258033813</v>
      </c>
      <c r="CH2432" s="22">
        <v>43084</v>
      </c>
      <c r="CI2432">
        <v>1087</v>
      </c>
      <c r="CJ2432">
        <v>1087</v>
      </c>
      <c r="CK2432">
        <v>1087</v>
      </c>
      <c r="CL2432">
        <v>1087</v>
      </c>
      <c r="CM2432" s="22">
        <v>43087</v>
      </c>
      <c r="CN2432">
        <v>1027</v>
      </c>
      <c r="CO2432">
        <v>1089</v>
      </c>
      <c r="CP2432">
        <v>959</v>
      </c>
      <c r="CQ2432">
        <v>973</v>
      </c>
      <c r="CR2432" s="22">
        <v>43088</v>
      </c>
      <c r="CS2432">
        <v>1003</v>
      </c>
      <c r="CT2432">
        <v>1092</v>
      </c>
      <c r="CU2432">
        <v>937</v>
      </c>
      <c r="CV2432">
        <v>937</v>
      </c>
    </row>
    <row r="2433" spans="1:100">
      <c r="A2433" s="22">
        <v>43084</v>
      </c>
      <c r="B2433">
        <v>231</v>
      </c>
      <c r="C2433">
        <v>257</v>
      </c>
      <c r="D2433">
        <v>224</v>
      </c>
      <c r="E2433">
        <v>227</v>
      </c>
      <c r="F2433" s="23">
        <f t="shared" si="230"/>
        <v>-1.7316017316017285E-2</v>
      </c>
      <c r="G2433" s="22">
        <v>43087</v>
      </c>
      <c r="H2433">
        <v>235</v>
      </c>
      <c r="I2433">
        <v>245</v>
      </c>
      <c r="J2433">
        <v>228</v>
      </c>
      <c r="K2433">
        <v>229</v>
      </c>
      <c r="L2433" s="22">
        <v>43088</v>
      </c>
      <c r="M2433">
        <v>228</v>
      </c>
      <c r="N2433" s="4">
        <v>43087</v>
      </c>
      <c r="O2433" s="3" t="s">
        <v>15</v>
      </c>
      <c r="P2433" s="3">
        <v>5216</v>
      </c>
      <c r="Q2433" s="3" t="s">
        <v>335</v>
      </c>
      <c r="R2433" s="3" t="s">
        <v>17</v>
      </c>
      <c r="S2433" s="3">
        <v>0.05</v>
      </c>
      <c r="T2433" s="3">
        <v>2</v>
      </c>
      <c r="U2433" s="3">
        <v>0</v>
      </c>
      <c r="V2433" s="3">
        <v>2300</v>
      </c>
      <c r="W2433">
        <v>235</v>
      </c>
      <c r="X2433" s="4">
        <v>43088</v>
      </c>
      <c r="Y2433">
        <v>229</v>
      </c>
      <c r="Z2433" s="10">
        <f t="shared" si="229"/>
        <v>-13800</v>
      </c>
      <c r="AA2433" s="10">
        <f t="shared" si="234"/>
        <v>13800</v>
      </c>
      <c r="AB2433" t="str">
        <f t="shared" si="231"/>
        <v/>
      </c>
      <c r="AC2433">
        <f t="shared" si="232"/>
        <v>-2641070</v>
      </c>
      <c r="AD2433">
        <f t="shared" si="233"/>
        <v>5.2037111738604258E-2</v>
      </c>
      <c r="AE2433" s="15">
        <v>43088</v>
      </c>
      <c r="AF2433" s="9">
        <v>5.837936468170879E-3</v>
      </c>
      <c r="AG2433" s="12" t="s">
        <v>960</v>
      </c>
      <c r="AH2433" s="20">
        <v>43084.975694444445</v>
      </c>
      <c r="AI2433" s="12">
        <v>247.9</v>
      </c>
      <c r="AJ2433" s="12">
        <v>20.9</v>
      </c>
      <c r="AK2433" s="12">
        <v>9.2100000000000001E-2</v>
      </c>
      <c r="AL2433" s="17">
        <v>3600</v>
      </c>
      <c r="AM2433" s="17">
        <v>0.22907488986784141</v>
      </c>
      <c r="AN2433" s="9"/>
      <c r="AO2433" s="9"/>
      <c r="AP2433" s="17">
        <v>0</v>
      </c>
      <c r="AQ2433" s="17">
        <v>3664</v>
      </c>
      <c r="AR2433" s="17">
        <v>0.375</v>
      </c>
      <c r="AS2433" s="17">
        <v>0.28399999999999997</v>
      </c>
      <c r="AT2433" s="17">
        <v>0.6067415730337079</v>
      </c>
      <c r="AU2433" s="12">
        <v>0.24434389140271492</v>
      </c>
      <c r="AV2433" s="12">
        <v>0</v>
      </c>
      <c r="AY2433" s="12">
        <v>16143170</v>
      </c>
      <c r="BA2433" s="12">
        <v>0.52</v>
      </c>
      <c r="BD2433" s="12">
        <v>0.22907488986784141</v>
      </c>
      <c r="BE2433" s="12">
        <v>0.375</v>
      </c>
      <c r="BF2433" s="12">
        <v>0.6067415730337079</v>
      </c>
      <c r="BG2433" s="12">
        <v>0.24434389140271492</v>
      </c>
      <c r="BH2433" s="12">
        <v>1.7999999999999999E-2</v>
      </c>
      <c r="BI2433" s="12">
        <v>0.28399999999999997</v>
      </c>
      <c r="BJ2433" s="12">
        <v>3.0000000000000001E-3</v>
      </c>
      <c r="BK2433" s="12">
        <v>0.27400000000000002</v>
      </c>
      <c r="BL2433" s="12">
        <v>706</v>
      </c>
      <c r="BM2433" s="12">
        <v>-448</v>
      </c>
      <c r="BN2433" s="12">
        <v>-513</v>
      </c>
      <c r="BO2433" s="12">
        <v>1183</v>
      </c>
      <c r="BP2433" s="12">
        <v>1167</v>
      </c>
      <c r="BQ2433" s="12">
        <v>-263</v>
      </c>
      <c r="BR2433" s="12">
        <v>-702</v>
      </c>
      <c r="BS2433" s="12">
        <v>1439</v>
      </c>
      <c r="BT2433" s="12">
        <v>0.33031476028776013</v>
      </c>
      <c r="BU2433" s="12">
        <v>0.63246480805724137</v>
      </c>
      <c r="BV2433" s="12">
        <v>0.66474494700332309</v>
      </c>
      <c r="BW2433" s="12">
        <v>0.69515457895827915</v>
      </c>
      <c r="BX2433" s="12">
        <v>0.59344722869163546</v>
      </c>
      <c r="BY2433" s="12">
        <v>1817.5</v>
      </c>
      <c r="BZ2433" s="12">
        <v>0.52</v>
      </c>
      <c r="CB2433" s="12">
        <v>0.15025906735751296</v>
      </c>
      <c r="CC2433" s="12">
        <v>22520</v>
      </c>
      <c r="CD2433" s="12">
        <v>22900</v>
      </c>
      <c r="CE2433" s="12">
        <v>1.5245328877411515</v>
      </c>
      <c r="CH2433" s="22">
        <v>43084</v>
      </c>
      <c r="CI2433">
        <v>231</v>
      </c>
      <c r="CJ2433">
        <v>257</v>
      </c>
      <c r="CK2433">
        <v>224</v>
      </c>
      <c r="CL2433">
        <v>227</v>
      </c>
      <c r="CM2433" s="22">
        <v>43087</v>
      </c>
      <c r="CN2433">
        <v>235</v>
      </c>
      <c r="CO2433">
        <v>245</v>
      </c>
      <c r="CP2433">
        <v>228</v>
      </c>
      <c r="CQ2433">
        <v>229</v>
      </c>
      <c r="CR2433" s="22">
        <v>43088</v>
      </c>
      <c r="CS2433">
        <v>228</v>
      </c>
      <c r="CT2433">
        <v>229</v>
      </c>
      <c r="CU2433">
        <v>224</v>
      </c>
      <c r="CV2433">
        <v>226</v>
      </c>
    </row>
    <row r="2434" spans="1:100">
      <c r="A2434" s="22">
        <v>43084</v>
      </c>
      <c r="B2434">
        <v>1290</v>
      </c>
      <c r="C2434">
        <v>1300</v>
      </c>
      <c r="D2434">
        <v>1263</v>
      </c>
      <c r="E2434">
        <v>1289</v>
      </c>
      <c r="F2434" s="23">
        <f t="shared" si="230"/>
        <v>-7.7519379844959158E-4</v>
      </c>
      <c r="G2434" s="22">
        <v>43087</v>
      </c>
      <c r="H2434">
        <v>1397</v>
      </c>
      <c r="I2434">
        <v>1398</v>
      </c>
      <c r="J2434">
        <v>1350</v>
      </c>
      <c r="K2434">
        <v>1371</v>
      </c>
      <c r="L2434" s="22">
        <v>43088</v>
      </c>
      <c r="M2434">
        <v>1393</v>
      </c>
      <c r="N2434" s="4">
        <v>43087</v>
      </c>
      <c r="O2434" s="3" t="s">
        <v>15</v>
      </c>
      <c r="P2434" s="3">
        <v>2352</v>
      </c>
      <c r="Q2434" s="3" t="s">
        <v>903</v>
      </c>
      <c r="R2434" s="3" t="s">
        <v>17</v>
      </c>
      <c r="S2434" s="3">
        <v>0.05</v>
      </c>
      <c r="T2434" s="3">
        <v>2</v>
      </c>
      <c r="U2434" s="3">
        <v>0</v>
      </c>
      <c r="V2434" s="3">
        <v>400</v>
      </c>
      <c r="W2434">
        <v>1397</v>
      </c>
      <c r="X2434" s="4">
        <v>43088</v>
      </c>
      <c r="Y2434">
        <v>1371</v>
      </c>
      <c r="Z2434" s="10">
        <f t="shared" si="229"/>
        <v>-10400</v>
      </c>
      <c r="AA2434" s="10">
        <f t="shared" si="234"/>
        <v>10400</v>
      </c>
      <c r="AB2434" t="str">
        <f t="shared" si="231"/>
        <v/>
      </c>
      <c r="AC2434">
        <f t="shared" si="232"/>
        <v>-2641070</v>
      </c>
      <c r="AD2434">
        <f t="shared" si="233"/>
        <v>1.6197183098591528E-2</v>
      </c>
      <c r="AE2434" s="15">
        <v>43088</v>
      </c>
      <c r="AF2434" s="9">
        <v>5.837936468170879E-3</v>
      </c>
      <c r="AG2434" s="12" t="s">
        <v>954</v>
      </c>
      <c r="AH2434" s="20">
        <v>43084.996527777781</v>
      </c>
      <c r="AI2434" s="12">
        <v>1420</v>
      </c>
      <c r="AJ2434" s="12">
        <v>131</v>
      </c>
      <c r="AK2434" s="12">
        <v>0.1016</v>
      </c>
      <c r="AL2434" s="17">
        <v>3500</v>
      </c>
      <c r="AM2434" s="17">
        <v>0.1830876648564779</v>
      </c>
      <c r="AN2434" s="9"/>
      <c r="AO2434" s="9"/>
      <c r="AP2434" s="17">
        <v>0</v>
      </c>
      <c r="AQ2434" s="17">
        <v>5868</v>
      </c>
      <c r="AR2434" s="17">
        <v>0.84210526315789469</v>
      </c>
      <c r="AS2434" s="17">
        <v>0.38800000000000001</v>
      </c>
      <c r="AT2434" s="17">
        <v>0.90778688524590168</v>
      </c>
      <c r="AU2434" s="12">
        <v>0.65251396648044691</v>
      </c>
      <c r="AV2434" s="12">
        <v>1.2</v>
      </c>
      <c r="AY2434" s="12">
        <v>4552400</v>
      </c>
      <c r="BA2434" s="12">
        <v>1</v>
      </c>
      <c r="BD2434" s="12">
        <v>0.1830876648564779</v>
      </c>
      <c r="BE2434" s="12">
        <v>0.84210526315789469</v>
      </c>
      <c r="BF2434" s="12">
        <v>0.90778688524590168</v>
      </c>
      <c r="BG2434" s="12">
        <v>0.65251396648044691</v>
      </c>
      <c r="BH2434" s="12">
        <v>3.0000000000000001E-3</v>
      </c>
      <c r="BI2434" s="12">
        <v>0.38800000000000001</v>
      </c>
      <c r="BJ2434" s="12">
        <v>0</v>
      </c>
      <c r="BK2434" s="12">
        <v>0.45900000000000002</v>
      </c>
      <c r="BL2434" s="12">
        <v>186</v>
      </c>
      <c r="BM2434" s="12">
        <v>-192</v>
      </c>
      <c r="BN2434" s="12">
        <v>6</v>
      </c>
      <c r="BO2434" s="12">
        <v>487</v>
      </c>
      <c r="BP2434" s="12">
        <v>83</v>
      </c>
      <c r="BQ2434" s="12">
        <v>-51</v>
      </c>
      <c r="BR2434" s="12">
        <v>-6</v>
      </c>
      <c r="BS2434" s="12">
        <v>485</v>
      </c>
      <c r="BT2434" s="12">
        <v>0.3879248993755367</v>
      </c>
      <c r="BU2434" s="12">
        <v>0.67263972635831304</v>
      </c>
      <c r="BV2434" s="12">
        <v>0.71868314437016056</v>
      </c>
      <c r="BW2434" s="12">
        <v>0.75953919747515963</v>
      </c>
      <c r="BX2434" s="12">
        <v>0.5796323488614521</v>
      </c>
      <c r="BY2434" s="12">
        <v>1817.5</v>
      </c>
      <c r="BZ2434" s="12">
        <v>1</v>
      </c>
      <c r="CB2434" s="12">
        <v>0.15025906735751296</v>
      </c>
      <c r="CC2434" s="12">
        <v>22520</v>
      </c>
      <c r="CD2434" s="12">
        <v>22900</v>
      </c>
      <c r="CE2434" s="12">
        <v>1.2184799764586287</v>
      </c>
      <c r="CH2434" s="22">
        <v>43084</v>
      </c>
      <c r="CI2434">
        <v>1290</v>
      </c>
      <c r="CJ2434">
        <v>1300</v>
      </c>
      <c r="CK2434">
        <v>1263</v>
      </c>
      <c r="CL2434">
        <v>1289</v>
      </c>
      <c r="CM2434" s="22">
        <v>43087</v>
      </c>
      <c r="CN2434">
        <v>1397</v>
      </c>
      <c r="CO2434">
        <v>1398</v>
      </c>
      <c r="CP2434">
        <v>1350</v>
      </c>
      <c r="CQ2434">
        <v>1371</v>
      </c>
      <c r="CR2434" s="22">
        <v>43088</v>
      </c>
      <c r="CS2434">
        <v>1393</v>
      </c>
      <c r="CT2434">
        <v>1393</v>
      </c>
      <c r="CU2434">
        <v>1361</v>
      </c>
      <c r="CV2434">
        <v>1370</v>
      </c>
    </row>
    <row r="2435" spans="1:100">
      <c r="A2435" s="22">
        <v>43084</v>
      </c>
      <c r="B2435">
        <v>56</v>
      </c>
      <c r="C2435">
        <v>56</v>
      </c>
      <c r="D2435">
        <v>54</v>
      </c>
      <c r="E2435">
        <v>55</v>
      </c>
      <c r="F2435" s="23">
        <f t="shared" si="230"/>
        <v>-1.7857142857142905E-2</v>
      </c>
      <c r="G2435" s="22">
        <v>43087</v>
      </c>
      <c r="H2435">
        <v>54</v>
      </c>
      <c r="I2435">
        <v>55</v>
      </c>
      <c r="J2435">
        <v>54</v>
      </c>
      <c r="K2435">
        <v>54</v>
      </c>
      <c r="L2435" s="22">
        <v>43088</v>
      </c>
      <c r="M2435">
        <v>54</v>
      </c>
      <c r="N2435" s="4">
        <v>43087</v>
      </c>
      <c r="O2435" s="3" t="s">
        <v>11</v>
      </c>
      <c r="P2435" s="3">
        <v>7610</v>
      </c>
      <c r="Q2435" s="3" t="s">
        <v>368</v>
      </c>
      <c r="R2435" s="3" t="s">
        <v>13</v>
      </c>
      <c r="S2435" s="3">
        <v>0.05</v>
      </c>
      <c r="T2435" s="3">
        <v>1</v>
      </c>
      <c r="U2435" s="3">
        <v>0</v>
      </c>
      <c r="V2435" s="3">
        <v>9000</v>
      </c>
      <c r="W2435">
        <v>54</v>
      </c>
      <c r="X2435" s="4">
        <v>43088</v>
      </c>
      <c r="Y2435">
        <v>54</v>
      </c>
      <c r="Z2435" s="10">
        <f t="shared" ref="Z2435:Z2498" si="235">(Y2435-W2435)*V2435</f>
        <v>0</v>
      </c>
      <c r="AA2435" s="10">
        <f t="shared" si="234"/>
        <v>0</v>
      </c>
      <c r="AB2435" t="str">
        <f t="shared" si="231"/>
        <v/>
      </c>
      <c r="AC2435">
        <f t="shared" si="232"/>
        <v>-2641070</v>
      </c>
      <c r="AD2435">
        <f t="shared" si="233"/>
        <v>1.8867924528301883E-2</v>
      </c>
      <c r="AE2435" s="15">
        <v>43088</v>
      </c>
      <c r="AF2435" s="9">
        <v>5.837936468170879E-3</v>
      </c>
      <c r="AG2435" s="12" t="s">
        <v>960</v>
      </c>
      <c r="AH2435" s="20">
        <v>43084.897916666669</v>
      </c>
      <c r="AI2435" s="12">
        <v>53</v>
      </c>
      <c r="AJ2435" s="12">
        <v>-2</v>
      </c>
      <c r="AK2435" s="12">
        <v>-3.6400000000000002E-2</v>
      </c>
      <c r="AL2435" s="17">
        <v>3000</v>
      </c>
      <c r="AM2435" s="17">
        <v>0.12727272727272726</v>
      </c>
      <c r="AN2435" s="9"/>
      <c r="AO2435" s="9"/>
      <c r="AP2435" s="17">
        <v>8.99</v>
      </c>
      <c r="AQ2435" s="17">
        <v>2997</v>
      </c>
      <c r="AR2435" s="17">
        <v>0.38461538461538464</v>
      </c>
      <c r="AS2435" s="17">
        <v>8.1000000000000003E-2</v>
      </c>
      <c r="AT2435" s="17">
        <v>0.33333333333333331</v>
      </c>
      <c r="AU2435" s="12">
        <v>0.28409090909090912</v>
      </c>
      <c r="AV2435" s="12" t="s">
        <v>988</v>
      </c>
      <c r="AY2435" s="12">
        <v>54492000</v>
      </c>
      <c r="BA2435" s="12">
        <v>0.8571428571428571</v>
      </c>
      <c r="BD2435" s="12">
        <v>0.12727272727272726</v>
      </c>
      <c r="BE2435" s="12">
        <v>0.38461538461538464</v>
      </c>
      <c r="BF2435" s="12">
        <v>0.33333333333333331</v>
      </c>
      <c r="BG2435" s="12">
        <v>0.28409090909090912</v>
      </c>
      <c r="BH2435" s="12">
        <v>2E-3</v>
      </c>
      <c r="BI2435" s="12">
        <v>8.1000000000000003E-2</v>
      </c>
      <c r="BJ2435" s="12">
        <v>0</v>
      </c>
      <c r="BK2435" s="12">
        <v>0.57299999999999995</v>
      </c>
      <c r="BL2435" s="12">
        <v>926</v>
      </c>
      <c r="BM2435" s="12">
        <v>-558</v>
      </c>
      <c r="BN2435" s="12">
        <v>-632</v>
      </c>
      <c r="BO2435" s="12">
        <v>2572</v>
      </c>
      <c r="BP2435" s="12">
        <v>-18</v>
      </c>
      <c r="BQ2435" s="12">
        <v>75</v>
      </c>
      <c r="BR2435" s="12">
        <v>1402</v>
      </c>
      <c r="BS2435" s="12">
        <v>2828</v>
      </c>
      <c r="BT2435" s="12">
        <v>0.33031476028776013</v>
      </c>
      <c r="BU2435" s="12">
        <v>0.63246480805724137</v>
      </c>
      <c r="BV2435" s="12">
        <v>0.66474494700332309</v>
      </c>
      <c r="BW2435" s="12">
        <v>0.69515457895827915</v>
      </c>
      <c r="BX2435" s="12">
        <v>0.59344722869163546</v>
      </c>
      <c r="BY2435" s="12">
        <v>1817.5</v>
      </c>
      <c r="BZ2435" s="12">
        <v>0.8571428571428571</v>
      </c>
      <c r="CB2435" s="12">
        <v>0.15025906735751296</v>
      </c>
      <c r="CC2435" s="12">
        <v>22520</v>
      </c>
      <c r="CD2435" s="12">
        <v>22900</v>
      </c>
      <c r="CE2435" s="12">
        <v>0.84702194357366756</v>
      </c>
      <c r="CH2435" s="22">
        <v>43084</v>
      </c>
      <c r="CI2435">
        <v>56</v>
      </c>
      <c r="CJ2435">
        <v>56</v>
      </c>
      <c r="CK2435">
        <v>54</v>
      </c>
      <c r="CL2435">
        <v>55</v>
      </c>
      <c r="CM2435" s="22">
        <v>43087</v>
      </c>
      <c r="CN2435">
        <v>54</v>
      </c>
      <c r="CO2435">
        <v>55</v>
      </c>
      <c r="CP2435">
        <v>54</v>
      </c>
      <c r="CQ2435">
        <v>54</v>
      </c>
      <c r="CR2435" s="22">
        <v>43088</v>
      </c>
      <c r="CS2435">
        <v>54</v>
      </c>
      <c r="CT2435">
        <v>55</v>
      </c>
      <c r="CU2435">
        <v>54</v>
      </c>
      <c r="CV2435">
        <v>54</v>
      </c>
    </row>
    <row r="2436" spans="1:100">
      <c r="A2436" s="22">
        <v>43087</v>
      </c>
      <c r="B2436">
        <v>113</v>
      </c>
      <c r="C2436">
        <v>113</v>
      </c>
      <c r="D2436">
        <v>110</v>
      </c>
      <c r="E2436">
        <v>110</v>
      </c>
      <c r="F2436" s="23">
        <f t="shared" si="230"/>
        <v>-2.6548672566371723E-2</v>
      </c>
      <c r="G2436" s="22">
        <v>43088</v>
      </c>
      <c r="H2436">
        <v>134</v>
      </c>
      <c r="I2436">
        <v>137</v>
      </c>
      <c r="J2436">
        <v>118</v>
      </c>
      <c r="K2436">
        <v>119</v>
      </c>
      <c r="L2436" s="22">
        <v>43089</v>
      </c>
      <c r="M2436">
        <v>118</v>
      </c>
      <c r="N2436" s="4">
        <v>43088</v>
      </c>
      <c r="O2436" s="3" t="s">
        <v>15</v>
      </c>
      <c r="P2436" s="3">
        <v>3323</v>
      </c>
      <c r="Q2436" s="3" t="s">
        <v>305</v>
      </c>
      <c r="R2436" s="3" t="s">
        <v>17</v>
      </c>
      <c r="S2436" s="3">
        <v>0.05</v>
      </c>
      <c r="T2436" s="3">
        <v>2</v>
      </c>
      <c r="U2436" s="3">
        <v>0</v>
      </c>
      <c r="V2436" s="3">
        <v>4600</v>
      </c>
      <c r="W2436">
        <v>134</v>
      </c>
      <c r="X2436" s="4">
        <v>43089</v>
      </c>
      <c r="Y2436">
        <v>119</v>
      </c>
      <c r="Z2436" s="10">
        <f t="shared" si="235"/>
        <v>-69000</v>
      </c>
      <c r="AA2436" s="10">
        <f t="shared" si="234"/>
        <v>69000</v>
      </c>
      <c r="AB2436" t="str">
        <f t="shared" si="231"/>
        <v/>
      </c>
      <c r="AC2436">
        <f t="shared" si="232"/>
        <v>-2641070</v>
      </c>
      <c r="AD2436">
        <f t="shared" si="233"/>
        <v>7.4074074074074181E-3</v>
      </c>
      <c r="AE2436" s="15">
        <v>43089</v>
      </c>
      <c r="AF2436" s="9">
        <v>5.697772246502586E-3</v>
      </c>
      <c r="AG2436" s="12" t="s">
        <v>960</v>
      </c>
      <c r="AH2436" s="20">
        <v>43087.996527777781</v>
      </c>
      <c r="AI2436" s="12">
        <v>135</v>
      </c>
      <c r="AJ2436" s="12">
        <v>25</v>
      </c>
      <c r="AK2436" s="12">
        <v>0.2273</v>
      </c>
      <c r="AL2436" s="17">
        <v>394000</v>
      </c>
      <c r="AM2436" s="17">
        <v>0.21238938053097345</v>
      </c>
      <c r="AN2436" s="9"/>
      <c r="AO2436" s="9"/>
      <c r="AP2436" s="17">
        <v>0</v>
      </c>
      <c r="AQ2436" s="17">
        <v>6793</v>
      </c>
      <c r="AR2436" s="17">
        <v>0.66176470588235292</v>
      </c>
      <c r="AS2436" s="17">
        <v>5.2999999999999999E-2</v>
      </c>
      <c r="AT2436" s="17">
        <v>0.71604938271604934</v>
      </c>
      <c r="AU2436" s="12">
        <v>0.75</v>
      </c>
      <c r="AV2436" s="12">
        <v>1.33</v>
      </c>
      <c r="AY2436" s="12">
        <v>60116900</v>
      </c>
      <c r="BA2436" s="12">
        <v>1</v>
      </c>
      <c r="BD2436" s="12">
        <v>0.21238938053097345</v>
      </c>
      <c r="BE2436" s="12">
        <v>0.66176470588235292</v>
      </c>
      <c r="BF2436" s="12">
        <v>0.71604938271604934</v>
      </c>
      <c r="BG2436" s="12">
        <v>0.75</v>
      </c>
      <c r="BH2436" s="12">
        <v>0</v>
      </c>
      <c r="BI2436" s="12">
        <v>5.2999999999999999E-2</v>
      </c>
      <c r="BJ2436" s="12">
        <v>0</v>
      </c>
      <c r="BK2436" s="12">
        <v>0.72099999999999997</v>
      </c>
      <c r="BL2436" s="12">
        <v>-40</v>
      </c>
      <c r="BM2436" s="12">
        <v>-89</v>
      </c>
      <c r="BN2436" s="12">
        <v>-28</v>
      </c>
      <c r="BO2436" s="12">
        <v>243</v>
      </c>
      <c r="BP2436" s="12">
        <v>75</v>
      </c>
      <c r="BQ2436" s="12">
        <v>-32</v>
      </c>
      <c r="BR2436" s="12">
        <v>21</v>
      </c>
      <c r="BS2436" s="12">
        <v>381</v>
      </c>
      <c r="BT2436" s="12">
        <v>0.33031476028776013</v>
      </c>
      <c r="BU2436" s="12">
        <v>0.63246480805724137</v>
      </c>
      <c r="BV2436" s="12">
        <v>0.66474494700332309</v>
      </c>
      <c r="BW2436" s="12">
        <v>0.69515457895827915</v>
      </c>
      <c r="BX2436" s="12">
        <v>0.58400193303219861</v>
      </c>
      <c r="BY2436" s="12">
        <v>1812</v>
      </c>
      <c r="BZ2436" s="12">
        <v>1</v>
      </c>
      <c r="CB2436" s="12">
        <v>0.15025906735751296</v>
      </c>
      <c r="CC2436" s="12">
        <v>22900</v>
      </c>
      <c r="CD2436" s="12">
        <v>22810</v>
      </c>
      <c r="CE2436" s="12">
        <v>1.4134879462923404</v>
      </c>
      <c r="CH2436" s="22">
        <v>43087</v>
      </c>
      <c r="CI2436">
        <v>113</v>
      </c>
      <c r="CJ2436">
        <v>113</v>
      </c>
      <c r="CK2436">
        <v>110</v>
      </c>
      <c r="CL2436">
        <v>110</v>
      </c>
      <c r="CM2436" s="22">
        <v>43088</v>
      </c>
      <c r="CN2436">
        <v>134</v>
      </c>
      <c r="CO2436">
        <v>137</v>
      </c>
      <c r="CP2436">
        <v>118</v>
      </c>
      <c r="CQ2436">
        <v>119</v>
      </c>
      <c r="CR2436" s="22">
        <v>43089</v>
      </c>
      <c r="CS2436">
        <v>118</v>
      </c>
      <c r="CT2436">
        <v>151</v>
      </c>
      <c r="CU2436">
        <v>116</v>
      </c>
      <c r="CV2436">
        <v>144</v>
      </c>
    </row>
    <row r="2437" spans="1:100">
      <c r="A2437" s="22">
        <v>43087</v>
      </c>
      <c r="B2437">
        <v>443</v>
      </c>
      <c r="C2437">
        <v>443</v>
      </c>
      <c r="D2437">
        <v>443</v>
      </c>
      <c r="E2437">
        <v>443</v>
      </c>
      <c r="F2437" s="23">
        <f t="shared" si="230"/>
        <v>0</v>
      </c>
      <c r="G2437" s="22">
        <v>43088</v>
      </c>
      <c r="H2437">
        <v>442</v>
      </c>
      <c r="I2437">
        <v>494</v>
      </c>
      <c r="J2437">
        <v>429</v>
      </c>
      <c r="K2437">
        <v>483</v>
      </c>
      <c r="L2437" s="22">
        <v>43089</v>
      </c>
      <c r="M2437">
        <v>476</v>
      </c>
      <c r="N2437" s="4">
        <v>43088</v>
      </c>
      <c r="O2437" s="3" t="s">
        <v>15</v>
      </c>
      <c r="P2437" s="3">
        <v>8927</v>
      </c>
      <c r="Q2437" s="3" t="s">
        <v>424</v>
      </c>
      <c r="R2437" s="3" t="s">
        <v>17</v>
      </c>
      <c r="S2437" s="3">
        <v>0.05</v>
      </c>
      <c r="T2437" s="3">
        <v>1</v>
      </c>
      <c r="U2437" s="3">
        <v>0</v>
      </c>
      <c r="V2437" s="3">
        <v>1400</v>
      </c>
      <c r="W2437">
        <v>442</v>
      </c>
      <c r="X2437" s="4">
        <v>43089</v>
      </c>
      <c r="Y2437">
        <v>483</v>
      </c>
      <c r="Z2437" s="10">
        <f t="shared" si="235"/>
        <v>57400</v>
      </c>
      <c r="AA2437" s="10">
        <f t="shared" si="234"/>
        <v>57400</v>
      </c>
      <c r="AB2437">
        <f t="shared" si="231"/>
        <v>57400</v>
      </c>
      <c r="AC2437">
        <f t="shared" si="232"/>
        <v>-2583670</v>
      </c>
      <c r="AD2437">
        <f t="shared" si="233"/>
        <v>0.13163064833005889</v>
      </c>
      <c r="AE2437" s="15">
        <v>43089</v>
      </c>
      <c r="AF2437" s="9">
        <v>5.697772246502586E-3</v>
      </c>
      <c r="AG2437" s="12" t="s">
        <v>960</v>
      </c>
      <c r="AH2437" s="20">
        <v>43087.997916666667</v>
      </c>
      <c r="AI2437" s="12">
        <v>509</v>
      </c>
      <c r="AJ2437" s="12">
        <v>66</v>
      </c>
      <c r="AK2437" s="12">
        <v>0.14899999999999999</v>
      </c>
      <c r="AL2437" s="17">
        <v>282200</v>
      </c>
      <c r="AM2437" s="17">
        <v>0.44077134986225897</v>
      </c>
      <c r="AN2437" s="9"/>
      <c r="AO2437" s="9"/>
      <c r="AP2437" s="17">
        <v>2.54</v>
      </c>
      <c r="AQ2437" s="17">
        <v>8952</v>
      </c>
      <c r="AR2437" s="17">
        <v>0.8425531914893617</v>
      </c>
      <c r="AS2437" s="17">
        <v>0.09</v>
      </c>
      <c r="AT2437" s="17">
        <v>0.86690647482014394</v>
      </c>
      <c r="AU2437" s="12">
        <v>0.88253968253968251</v>
      </c>
      <c r="AV2437" s="12">
        <v>1.38</v>
      </c>
      <c r="AY2437" s="12">
        <v>24661000</v>
      </c>
      <c r="BA2437" s="12">
        <v>1</v>
      </c>
      <c r="BD2437" s="12">
        <v>0.44077134986225897</v>
      </c>
      <c r="BE2437" s="12">
        <v>0.8425531914893617</v>
      </c>
      <c r="BF2437" s="12">
        <v>0.86690647482014394</v>
      </c>
      <c r="BG2437" s="12">
        <v>0.88253968253968251</v>
      </c>
      <c r="BH2437" s="12">
        <v>1.6E-2</v>
      </c>
      <c r="BI2437" s="12">
        <v>0.09</v>
      </c>
      <c r="BJ2437" s="12">
        <v>0</v>
      </c>
      <c r="BK2437" s="12">
        <v>0.71199999999999997</v>
      </c>
      <c r="BL2437" s="12">
        <v>1838</v>
      </c>
      <c r="BM2437" s="12">
        <v>373</v>
      </c>
      <c r="BN2437" s="12">
        <v>-2128</v>
      </c>
      <c r="BO2437" s="12">
        <v>367</v>
      </c>
      <c r="BP2437" s="12">
        <v>-403</v>
      </c>
      <c r="BQ2437" s="12">
        <v>168</v>
      </c>
      <c r="BR2437" s="12">
        <v>220</v>
      </c>
      <c r="BS2437" s="12">
        <v>284</v>
      </c>
      <c r="BT2437" s="12">
        <v>0.33031476028776013</v>
      </c>
      <c r="BU2437" s="12">
        <v>0.63246480805724137</v>
      </c>
      <c r="BV2437" s="12">
        <v>0.66474494700332309</v>
      </c>
      <c r="BW2437" s="12">
        <v>0.69515457895827915</v>
      </c>
      <c r="BX2437" s="12">
        <v>0.58400193303219861</v>
      </c>
      <c r="BY2437" s="12">
        <v>1812</v>
      </c>
      <c r="BZ2437" s="12">
        <v>1</v>
      </c>
      <c r="CB2437" s="12">
        <v>0.15025906735751296</v>
      </c>
      <c r="CC2437" s="12">
        <v>22900</v>
      </c>
      <c r="CD2437" s="12">
        <v>22810</v>
      </c>
      <c r="CE2437" s="12">
        <v>2.9334093283936542</v>
      </c>
      <c r="CH2437" s="22">
        <v>43087</v>
      </c>
      <c r="CI2437">
        <v>443</v>
      </c>
      <c r="CJ2437">
        <v>443</v>
      </c>
      <c r="CK2437">
        <v>443</v>
      </c>
      <c r="CL2437">
        <v>443</v>
      </c>
      <c r="CM2437" s="22">
        <v>43088</v>
      </c>
      <c r="CN2437">
        <v>442</v>
      </c>
      <c r="CO2437">
        <v>494</v>
      </c>
      <c r="CP2437">
        <v>429</v>
      </c>
      <c r="CQ2437">
        <v>483</v>
      </c>
      <c r="CR2437" s="22">
        <v>43089</v>
      </c>
      <c r="CS2437">
        <v>476</v>
      </c>
      <c r="CT2437">
        <v>483</v>
      </c>
      <c r="CU2437">
        <v>451</v>
      </c>
      <c r="CV2437">
        <v>465</v>
      </c>
    </row>
    <row r="2438" spans="1:100">
      <c r="A2438" s="22">
        <v>43087</v>
      </c>
      <c r="B2438">
        <v>33</v>
      </c>
      <c r="C2438">
        <v>34</v>
      </c>
      <c r="D2438">
        <v>31</v>
      </c>
      <c r="E2438">
        <v>32</v>
      </c>
      <c r="F2438" s="23">
        <f t="shared" si="230"/>
        <v>-3.0303030303030276E-2</v>
      </c>
      <c r="G2438" s="22">
        <v>43088</v>
      </c>
      <c r="H2438">
        <v>33</v>
      </c>
      <c r="I2438">
        <v>36</v>
      </c>
      <c r="J2438">
        <v>32</v>
      </c>
      <c r="K2438">
        <v>33</v>
      </c>
      <c r="L2438" s="22">
        <v>43089</v>
      </c>
      <c r="M2438">
        <v>33</v>
      </c>
      <c r="N2438" s="4">
        <v>43088</v>
      </c>
      <c r="O2438" s="3" t="s">
        <v>15</v>
      </c>
      <c r="P2438" s="3">
        <v>7638</v>
      </c>
      <c r="Q2438" s="3" t="s">
        <v>352</v>
      </c>
      <c r="R2438" s="3" t="s">
        <v>17</v>
      </c>
      <c r="S2438" s="3">
        <v>0.05</v>
      </c>
      <c r="T2438" s="3">
        <v>2</v>
      </c>
      <c r="U2438" s="3">
        <v>0</v>
      </c>
      <c r="V2438" s="3">
        <v>14300</v>
      </c>
      <c r="W2438">
        <v>33</v>
      </c>
      <c r="X2438" s="4">
        <v>43089</v>
      </c>
      <c r="Y2438">
        <v>33</v>
      </c>
      <c r="Z2438" s="10">
        <f t="shared" si="235"/>
        <v>0</v>
      </c>
      <c r="AA2438" s="10">
        <f t="shared" si="234"/>
        <v>0</v>
      </c>
      <c r="AB2438" t="str">
        <f t="shared" si="231"/>
        <v/>
      </c>
      <c r="AC2438">
        <f t="shared" si="232"/>
        <v>-2583670</v>
      </c>
      <c r="AD2438">
        <f t="shared" si="233"/>
        <v>9.009009009008917E-3</v>
      </c>
      <c r="AE2438" s="15">
        <v>43089</v>
      </c>
      <c r="AF2438" s="9">
        <v>5.697772246502586E-3</v>
      </c>
      <c r="AG2438" s="12" t="s">
        <v>960</v>
      </c>
      <c r="AH2438" s="20">
        <v>43087.998611111114</v>
      </c>
      <c r="AI2438" s="12">
        <v>33.299999999999997</v>
      </c>
      <c r="AJ2438" s="12">
        <v>1.3</v>
      </c>
      <c r="AK2438" s="12">
        <v>4.0599999999999997E-2</v>
      </c>
      <c r="AL2438" s="17">
        <v>116700</v>
      </c>
      <c r="AM2438" s="17">
        <v>0.45454545454545453</v>
      </c>
      <c r="AN2438" s="9"/>
      <c r="AO2438" s="9"/>
      <c r="AP2438" s="17">
        <v>772.43</v>
      </c>
      <c r="AQ2438" s="17">
        <v>10973</v>
      </c>
      <c r="AR2438" s="17">
        <v>0.54545454545454541</v>
      </c>
      <c r="AS2438" s="17">
        <v>7.3999999999999996E-2</v>
      </c>
      <c r="AT2438" s="17">
        <v>0.54545454545454541</v>
      </c>
      <c r="AU2438" s="12">
        <v>0.2857142857142857</v>
      </c>
      <c r="AV2438" s="12">
        <v>0.91</v>
      </c>
      <c r="AY2438" s="12">
        <v>332527514</v>
      </c>
      <c r="BA2438" s="12">
        <v>0.54545454545454541</v>
      </c>
      <c r="BD2438" s="12">
        <v>0.45454545454545453</v>
      </c>
      <c r="BE2438" s="12">
        <v>0.54545454545454541</v>
      </c>
      <c r="BF2438" s="12">
        <v>0.54545454545454541</v>
      </c>
      <c r="BG2438" s="12">
        <v>0.2857142857142857</v>
      </c>
      <c r="BH2438" s="12">
        <v>2E-3</v>
      </c>
      <c r="BI2438" s="12">
        <v>7.3999999999999996E-2</v>
      </c>
      <c r="BJ2438" s="12">
        <v>0</v>
      </c>
      <c r="BK2438" s="12">
        <v>0.60499999999999998</v>
      </c>
      <c r="BL2438" s="12">
        <v>-145</v>
      </c>
      <c r="BM2438" s="12">
        <v>-20</v>
      </c>
      <c r="BN2438" s="12">
        <v>81</v>
      </c>
      <c r="BO2438" s="12">
        <v>970</v>
      </c>
      <c r="BP2438" s="12">
        <v>-80</v>
      </c>
      <c r="BQ2438" s="12">
        <v>-333</v>
      </c>
      <c r="BR2438" s="12">
        <v>215</v>
      </c>
      <c r="BS2438" s="12">
        <v>1051</v>
      </c>
      <c r="BT2438" s="12">
        <v>0.33031476028776013</v>
      </c>
      <c r="BU2438" s="12">
        <v>0.63246480805724137</v>
      </c>
      <c r="BV2438" s="12">
        <v>0.66474494700332309</v>
      </c>
      <c r="BW2438" s="12">
        <v>0.69515457895827915</v>
      </c>
      <c r="BX2438" s="12">
        <v>0.58400193303219861</v>
      </c>
      <c r="BY2438" s="12">
        <v>1812</v>
      </c>
      <c r="BZ2438" s="12">
        <v>0.54545454545454541</v>
      </c>
      <c r="CB2438" s="12">
        <v>0.15025906735751296</v>
      </c>
      <c r="CC2438" s="12">
        <v>22900</v>
      </c>
      <c r="CD2438" s="12">
        <v>22810</v>
      </c>
      <c r="CE2438" s="12">
        <v>3.0250783699059558</v>
      </c>
      <c r="CH2438" s="22">
        <v>43087</v>
      </c>
      <c r="CI2438">
        <v>33</v>
      </c>
      <c r="CJ2438">
        <v>34</v>
      </c>
      <c r="CK2438">
        <v>31</v>
      </c>
      <c r="CL2438">
        <v>32</v>
      </c>
      <c r="CM2438" s="22">
        <v>43088</v>
      </c>
      <c r="CN2438">
        <v>33</v>
      </c>
      <c r="CO2438">
        <v>36</v>
      </c>
      <c r="CP2438">
        <v>32</v>
      </c>
      <c r="CQ2438">
        <v>33</v>
      </c>
      <c r="CR2438" s="22">
        <v>43089</v>
      </c>
      <c r="CS2438">
        <v>33</v>
      </c>
      <c r="CT2438">
        <v>34</v>
      </c>
      <c r="CU2438">
        <v>32</v>
      </c>
      <c r="CV2438">
        <v>32</v>
      </c>
    </row>
    <row r="2439" spans="1:100">
      <c r="A2439" s="22">
        <v>43087</v>
      </c>
      <c r="B2439">
        <v>664</v>
      </c>
      <c r="C2439">
        <v>726</v>
      </c>
      <c r="D2439">
        <v>662</v>
      </c>
      <c r="E2439">
        <v>726</v>
      </c>
      <c r="F2439" s="23">
        <f t="shared" si="230"/>
        <v>9.3373493975903665E-2</v>
      </c>
      <c r="G2439" s="22">
        <v>43088</v>
      </c>
      <c r="H2439">
        <v>801</v>
      </c>
      <c r="I2439">
        <v>813</v>
      </c>
      <c r="J2439">
        <v>720</v>
      </c>
      <c r="K2439">
        <v>730</v>
      </c>
      <c r="L2439" s="22">
        <v>43089</v>
      </c>
      <c r="M2439">
        <v>710</v>
      </c>
      <c r="N2439" s="4">
        <v>43088</v>
      </c>
      <c r="O2439" s="3" t="s">
        <v>15</v>
      </c>
      <c r="P2439" s="3">
        <v>6658</v>
      </c>
      <c r="Q2439" s="3" t="s">
        <v>436</v>
      </c>
      <c r="R2439" s="3" t="s">
        <v>17</v>
      </c>
      <c r="S2439" s="3">
        <v>0.05</v>
      </c>
      <c r="T2439" s="3">
        <v>2</v>
      </c>
      <c r="U2439" s="3">
        <v>0</v>
      </c>
      <c r="V2439" s="3">
        <v>800</v>
      </c>
      <c r="W2439">
        <v>801</v>
      </c>
      <c r="X2439" s="4">
        <v>43089</v>
      </c>
      <c r="Y2439">
        <v>730</v>
      </c>
      <c r="Z2439" s="10">
        <f t="shared" si="235"/>
        <v>-56800</v>
      </c>
      <c r="AA2439" s="10">
        <f t="shared" si="234"/>
        <v>56800</v>
      </c>
      <c r="AB2439" t="str">
        <f t="shared" si="231"/>
        <v/>
      </c>
      <c r="AC2439">
        <f t="shared" si="232"/>
        <v>-2583670</v>
      </c>
      <c r="AD2439">
        <f t="shared" si="233"/>
        <v>2.6791436995256879E-2</v>
      </c>
      <c r="AE2439" s="15">
        <v>43089</v>
      </c>
      <c r="AF2439" s="9">
        <v>5.697772246502586E-3</v>
      </c>
      <c r="AG2439" s="12" t="s">
        <v>960</v>
      </c>
      <c r="AH2439" s="20">
        <v>43087.997916666667</v>
      </c>
      <c r="AI2439" s="12">
        <v>780.1</v>
      </c>
      <c r="AJ2439" s="12">
        <v>54.1</v>
      </c>
      <c r="AK2439" s="12">
        <v>7.4499999999999997E-2</v>
      </c>
      <c r="AL2439" s="17">
        <v>42500</v>
      </c>
      <c r="AM2439" s="17">
        <v>0.98562300319488816</v>
      </c>
      <c r="AN2439" s="9"/>
      <c r="AO2439" s="9"/>
      <c r="AP2439" s="17">
        <v>0</v>
      </c>
      <c r="AQ2439" s="17">
        <v>8749</v>
      </c>
      <c r="AR2439" s="17">
        <v>0.62664165103189495</v>
      </c>
      <c r="AS2439" s="17">
        <v>0.124</v>
      </c>
      <c r="AT2439" s="17">
        <v>0.66098807495741052</v>
      </c>
      <c r="AU2439" s="12">
        <v>0.70562130177514792</v>
      </c>
      <c r="AV2439" s="12">
        <v>0.8</v>
      </c>
      <c r="AY2439" s="12">
        <v>13976000</v>
      </c>
      <c r="BA2439" s="12">
        <v>0.60204081632653061</v>
      </c>
      <c r="BD2439" s="12">
        <v>0.98562300319488816</v>
      </c>
      <c r="BE2439" s="12">
        <v>0.62664165103189495</v>
      </c>
      <c r="BF2439" s="12">
        <v>0.66098807495741052</v>
      </c>
      <c r="BG2439" s="12">
        <v>0.70562130177514792</v>
      </c>
      <c r="BH2439" s="12">
        <v>8.9999999999999993E-3</v>
      </c>
      <c r="BI2439" s="12">
        <v>0.124</v>
      </c>
      <c r="BJ2439" s="12">
        <v>0</v>
      </c>
      <c r="BK2439" s="12">
        <v>0.42199999999999999</v>
      </c>
      <c r="BL2439" s="12">
        <v>1752</v>
      </c>
      <c r="BM2439" s="12">
        <v>-351</v>
      </c>
      <c r="BN2439" s="12">
        <v>-1088</v>
      </c>
      <c r="BO2439" s="12">
        <v>1806</v>
      </c>
      <c r="BP2439" s="12">
        <v>701</v>
      </c>
      <c r="BQ2439" s="12">
        <v>-397</v>
      </c>
      <c r="BR2439" s="12">
        <v>-493</v>
      </c>
      <c r="BS2439" s="12">
        <v>1331</v>
      </c>
      <c r="BT2439" s="12">
        <v>0.33031476028776013</v>
      </c>
      <c r="BU2439" s="12">
        <v>0.63246480805724137</v>
      </c>
      <c r="BV2439" s="12">
        <v>0.66474494700332309</v>
      </c>
      <c r="BW2439" s="12">
        <v>0.69515457895827915</v>
      </c>
      <c r="BX2439" s="12">
        <v>0.58400193303219861</v>
      </c>
      <c r="BY2439" s="12">
        <v>1812</v>
      </c>
      <c r="BZ2439" s="12">
        <v>0.60204081632653061</v>
      </c>
      <c r="CB2439" s="12">
        <v>0.15025906735751296</v>
      </c>
      <c r="CC2439" s="12">
        <v>22900</v>
      </c>
      <c r="CD2439" s="12">
        <v>22810</v>
      </c>
      <c r="CE2439" s="12">
        <v>6.5594910212625317</v>
      </c>
      <c r="CH2439" s="22">
        <v>43087</v>
      </c>
      <c r="CI2439">
        <v>664</v>
      </c>
      <c r="CJ2439">
        <v>726</v>
      </c>
      <c r="CK2439">
        <v>662</v>
      </c>
      <c r="CL2439">
        <v>726</v>
      </c>
      <c r="CM2439" s="22">
        <v>43088</v>
      </c>
      <c r="CN2439">
        <v>801</v>
      </c>
      <c r="CO2439">
        <v>813</v>
      </c>
      <c r="CP2439">
        <v>720</v>
      </c>
      <c r="CQ2439">
        <v>730</v>
      </c>
      <c r="CR2439" s="22">
        <v>43089</v>
      </c>
      <c r="CS2439">
        <v>710</v>
      </c>
      <c r="CT2439">
        <v>725</v>
      </c>
      <c r="CU2439">
        <v>677</v>
      </c>
      <c r="CV2439">
        <v>723</v>
      </c>
    </row>
    <row r="2440" spans="1:100">
      <c r="A2440" s="22">
        <v>43087</v>
      </c>
      <c r="B2440">
        <v>872</v>
      </c>
      <c r="C2440">
        <v>877</v>
      </c>
      <c r="D2440">
        <v>796</v>
      </c>
      <c r="E2440">
        <v>816</v>
      </c>
      <c r="F2440" s="23">
        <f t="shared" ref="F2440:F2503" si="236">IF(E2440&lt;&gt;"",E2440/B2440-1,"")</f>
        <v>-6.422018348623848E-2</v>
      </c>
      <c r="G2440" s="22">
        <v>43088</v>
      </c>
      <c r="H2440">
        <v>906</v>
      </c>
      <c r="I2440">
        <v>966</v>
      </c>
      <c r="J2440">
        <v>783</v>
      </c>
      <c r="K2440">
        <v>784</v>
      </c>
      <c r="L2440" s="22">
        <v>43089</v>
      </c>
      <c r="M2440">
        <v>760</v>
      </c>
      <c r="N2440" s="4">
        <v>43088</v>
      </c>
      <c r="O2440" s="3" t="s">
        <v>15</v>
      </c>
      <c r="P2440" s="3">
        <v>2338</v>
      </c>
      <c r="Q2440" s="3" t="s">
        <v>484</v>
      </c>
      <c r="R2440" s="3" t="s">
        <v>17</v>
      </c>
      <c r="S2440" s="3">
        <v>0.05</v>
      </c>
      <c r="T2440" s="3">
        <v>2</v>
      </c>
      <c r="U2440" s="3">
        <v>0</v>
      </c>
      <c r="V2440" s="3">
        <v>700</v>
      </c>
      <c r="W2440">
        <v>906</v>
      </c>
      <c r="X2440" s="4">
        <v>43089</v>
      </c>
      <c r="Y2440">
        <v>784</v>
      </c>
      <c r="Z2440" s="10">
        <f t="shared" si="235"/>
        <v>-85400</v>
      </c>
      <c r="AA2440" s="10">
        <f t="shared" si="234"/>
        <v>85400</v>
      </c>
      <c r="AB2440" t="str">
        <f t="shared" si="231"/>
        <v/>
      </c>
      <c r="AC2440">
        <f t="shared" si="232"/>
        <v>-2583670</v>
      </c>
      <c r="AD2440">
        <f t="shared" si="233"/>
        <v>6.2111801242236031E-2</v>
      </c>
      <c r="AE2440" s="15">
        <v>43089</v>
      </c>
      <c r="AF2440" s="9">
        <v>5.697772246502586E-3</v>
      </c>
      <c r="AG2440" s="12" t="s">
        <v>954</v>
      </c>
      <c r="AH2440" s="20">
        <v>43087.995138888888</v>
      </c>
      <c r="AI2440" s="12">
        <v>966</v>
      </c>
      <c r="AJ2440" s="12">
        <v>150</v>
      </c>
      <c r="AK2440" s="12">
        <v>0.18379999999999999</v>
      </c>
      <c r="AL2440" s="17">
        <v>35600</v>
      </c>
      <c r="AM2440" s="17">
        <v>0.48967889908256879</v>
      </c>
      <c r="AN2440" s="9"/>
      <c r="AO2440" s="9"/>
      <c r="AP2440" s="17">
        <v>0</v>
      </c>
      <c r="AQ2440" s="17">
        <v>4863</v>
      </c>
      <c r="AR2440" s="17">
        <v>0.869639794168096</v>
      </c>
      <c r="AS2440" s="17">
        <v>0.23899999999999999</v>
      </c>
      <c r="AT2440" s="17">
        <v>0.88307692307692309</v>
      </c>
      <c r="AU2440" s="12">
        <v>0.89771197846567963</v>
      </c>
      <c r="AV2440" s="12">
        <v>0</v>
      </c>
      <c r="AY2440" s="12">
        <v>5576987</v>
      </c>
      <c r="BA2440" s="12">
        <v>0.37404580152671757</v>
      </c>
      <c r="BD2440" s="12">
        <v>0.48967889908256879</v>
      </c>
      <c r="BE2440" s="12">
        <v>0.869639794168096</v>
      </c>
      <c r="BF2440" s="12">
        <v>0.88307692307692309</v>
      </c>
      <c r="BG2440" s="12">
        <v>0.89771197846567963</v>
      </c>
      <c r="BH2440" s="12">
        <v>2.5000000000000001E-2</v>
      </c>
      <c r="BI2440" s="12">
        <v>0.23899999999999999</v>
      </c>
      <c r="BJ2440" s="12">
        <v>0</v>
      </c>
      <c r="BK2440" s="12">
        <v>0.59299999999999997</v>
      </c>
      <c r="BL2440" s="12">
        <v>388</v>
      </c>
      <c r="BM2440" s="12">
        <v>186</v>
      </c>
      <c r="BN2440" s="12">
        <v>-257</v>
      </c>
      <c r="BO2440" s="12">
        <v>662</v>
      </c>
      <c r="BP2440" s="12">
        <v>-482</v>
      </c>
      <c r="BQ2440" s="12">
        <v>171</v>
      </c>
      <c r="BR2440" s="12">
        <v>90</v>
      </c>
      <c r="BS2440" s="12">
        <v>344</v>
      </c>
      <c r="BT2440" s="12">
        <v>0.3879248993755367</v>
      </c>
      <c r="BU2440" s="12">
        <v>0.67263972635831304</v>
      </c>
      <c r="BV2440" s="12">
        <v>0.71868314437016056</v>
      </c>
      <c r="BW2440" s="12">
        <v>0.75953919747515963</v>
      </c>
      <c r="BX2440" s="12">
        <v>0.56854269340327723</v>
      </c>
      <c r="BY2440" s="12">
        <v>1812</v>
      </c>
      <c r="BZ2440" s="12">
        <v>0.37404580152671757</v>
      </c>
      <c r="CB2440" s="12">
        <v>0.15025906735751296</v>
      </c>
      <c r="CC2440" s="12">
        <v>22900</v>
      </c>
      <c r="CD2440" s="12">
        <v>22810</v>
      </c>
      <c r="CE2440" s="12">
        <v>3.2588975007908885</v>
      </c>
      <c r="CH2440" s="22">
        <v>43087</v>
      </c>
      <c r="CI2440">
        <v>872</v>
      </c>
      <c r="CJ2440">
        <v>877</v>
      </c>
      <c r="CK2440">
        <v>796</v>
      </c>
      <c r="CL2440">
        <v>816</v>
      </c>
      <c r="CM2440" s="22">
        <v>43088</v>
      </c>
      <c r="CN2440">
        <v>906</v>
      </c>
      <c r="CO2440">
        <v>966</v>
      </c>
      <c r="CP2440">
        <v>783</v>
      </c>
      <c r="CQ2440">
        <v>784</v>
      </c>
      <c r="CR2440" s="22">
        <v>43089</v>
      </c>
      <c r="CS2440">
        <v>760</v>
      </c>
      <c r="CT2440">
        <v>784</v>
      </c>
      <c r="CU2440">
        <v>722</v>
      </c>
      <c r="CV2440">
        <v>740</v>
      </c>
    </row>
    <row r="2441" spans="1:100">
      <c r="A2441" s="22">
        <v>43087</v>
      </c>
      <c r="B2441">
        <v>255</v>
      </c>
      <c r="C2441">
        <v>257</v>
      </c>
      <c r="D2441">
        <v>248</v>
      </c>
      <c r="E2441">
        <v>249</v>
      </c>
      <c r="F2441" s="23">
        <f t="shared" si="236"/>
        <v>-2.352941176470591E-2</v>
      </c>
      <c r="G2441" s="22">
        <v>43088</v>
      </c>
      <c r="H2441">
        <v>241</v>
      </c>
      <c r="I2441">
        <v>254</v>
      </c>
      <c r="J2441">
        <v>232</v>
      </c>
      <c r="K2441">
        <v>235</v>
      </c>
      <c r="L2441" s="22">
        <v>43089</v>
      </c>
      <c r="M2441">
        <v>230</v>
      </c>
      <c r="N2441" s="4">
        <v>43088</v>
      </c>
      <c r="O2441" s="3" t="s">
        <v>15</v>
      </c>
      <c r="P2441" s="3">
        <v>6636</v>
      </c>
      <c r="Q2441" s="3" t="s">
        <v>97</v>
      </c>
      <c r="R2441" s="3" t="s">
        <v>17</v>
      </c>
      <c r="S2441" s="3">
        <v>0.05</v>
      </c>
      <c r="T2441" s="3">
        <v>2</v>
      </c>
      <c r="U2441" s="3">
        <v>0</v>
      </c>
      <c r="V2441" s="3">
        <v>2000</v>
      </c>
      <c r="W2441">
        <v>241</v>
      </c>
      <c r="X2441" s="4">
        <v>43089</v>
      </c>
      <c r="Y2441">
        <v>235</v>
      </c>
      <c r="Z2441" s="10">
        <f t="shared" si="235"/>
        <v>-12000</v>
      </c>
      <c r="AA2441" s="10">
        <f t="shared" si="234"/>
        <v>12000</v>
      </c>
      <c r="AB2441" t="str">
        <f t="shared" si="231"/>
        <v/>
      </c>
      <c r="AC2441">
        <f t="shared" si="232"/>
        <v>-2583670</v>
      </c>
      <c r="AD2441">
        <f t="shared" si="233"/>
        <v>0.15140845070422537</v>
      </c>
      <c r="AE2441" s="15">
        <v>43089</v>
      </c>
      <c r="AF2441" s="9">
        <v>5.697772246502586E-3</v>
      </c>
      <c r="AG2441" s="12" t="s">
        <v>960</v>
      </c>
      <c r="AH2441" s="20">
        <v>43087.998611111114</v>
      </c>
      <c r="AI2441" s="12">
        <v>284</v>
      </c>
      <c r="AJ2441" s="12">
        <v>35</v>
      </c>
      <c r="AK2441" s="12">
        <v>0.1406</v>
      </c>
      <c r="AL2441" s="17">
        <v>33700</v>
      </c>
      <c r="AM2441" s="17">
        <v>0.44664031620553357</v>
      </c>
      <c r="AN2441" s="9"/>
      <c r="AO2441" s="9"/>
      <c r="AP2441" s="17">
        <v>0</v>
      </c>
      <c r="AQ2441" s="17">
        <v>8554</v>
      </c>
      <c r="AR2441" s="17">
        <v>0.48809523809523808</v>
      </c>
      <c r="AS2441" s="17">
        <v>0.14299999999999999</v>
      </c>
      <c r="AT2441" s="17">
        <v>0.48809523809523808</v>
      </c>
      <c r="AU2441" s="12">
        <v>0.42622950819672129</v>
      </c>
      <c r="AV2441" s="12">
        <v>0</v>
      </c>
      <c r="AY2441" s="12">
        <v>33811276</v>
      </c>
      <c r="BA2441" s="12">
        <v>0.31372549019607843</v>
      </c>
      <c r="BD2441" s="12">
        <v>0.44664031620553357</v>
      </c>
      <c r="BE2441" s="12">
        <v>0.48809523809523808</v>
      </c>
      <c r="BF2441" s="12">
        <v>0.48809523809523808</v>
      </c>
      <c r="BG2441" s="12">
        <v>0.42622950819672129</v>
      </c>
      <c r="BH2441" s="12">
        <v>0.13100000000000001</v>
      </c>
      <c r="BI2441" s="12">
        <v>0.14299999999999999</v>
      </c>
      <c r="BJ2441" s="12">
        <v>0</v>
      </c>
      <c r="BK2441" s="12">
        <v>0.36599999999999999</v>
      </c>
      <c r="BL2441" s="12">
        <v>-319</v>
      </c>
      <c r="BM2441" s="12">
        <v>-468</v>
      </c>
      <c r="BN2441" s="12">
        <v>717</v>
      </c>
      <c r="BO2441" s="12">
        <v>350</v>
      </c>
      <c r="BP2441" s="12">
        <v>33</v>
      </c>
      <c r="BQ2441" s="12">
        <v>-77</v>
      </c>
      <c r="BR2441" s="12">
        <v>0</v>
      </c>
      <c r="BS2441" s="12">
        <v>411</v>
      </c>
      <c r="BT2441" s="12">
        <v>0.33031476028776013</v>
      </c>
      <c r="BU2441" s="12">
        <v>0.63246480805724137</v>
      </c>
      <c r="BV2441" s="12">
        <v>0.66474494700332309</v>
      </c>
      <c r="BW2441" s="12">
        <v>0.69515457895827915</v>
      </c>
      <c r="BX2441" s="12">
        <v>0.58400193303219861</v>
      </c>
      <c r="BY2441" s="12">
        <v>1812</v>
      </c>
      <c r="BZ2441" s="12">
        <v>0.31372549019607843</v>
      </c>
      <c r="CB2441" s="12">
        <v>0.15025906735751296</v>
      </c>
      <c r="CC2441" s="12">
        <v>22900</v>
      </c>
      <c r="CD2441" s="12">
        <v>22810</v>
      </c>
      <c r="CE2441" s="12">
        <v>2.9724683112988957</v>
      </c>
      <c r="CH2441" s="22">
        <v>43087</v>
      </c>
      <c r="CI2441">
        <v>255</v>
      </c>
      <c r="CJ2441">
        <v>257</v>
      </c>
      <c r="CK2441">
        <v>248</v>
      </c>
      <c r="CL2441">
        <v>249</v>
      </c>
      <c r="CM2441" s="22">
        <v>43088</v>
      </c>
      <c r="CN2441">
        <v>241</v>
      </c>
      <c r="CO2441">
        <v>254</v>
      </c>
      <c r="CP2441">
        <v>232</v>
      </c>
      <c r="CQ2441">
        <v>235</v>
      </c>
      <c r="CR2441" s="22">
        <v>43089</v>
      </c>
      <c r="CS2441">
        <v>230</v>
      </c>
      <c r="CT2441">
        <v>232</v>
      </c>
      <c r="CU2441">
        <v>222</v>
      </c>
      <c r="CV2441">
        <v>223</v>
      </c>
    </row>
    <row r="2442" spans="1:100">
      <c r="A2442" s="22">
        <v>43087</v>
      </c>
      <c r="B2442">
        <v>196</v>
      </c>
      <c r="C2442">
        <v>204</v>
      </c>
      <c r="D2442">
        <v>196</v>
      </c>
      <c r="E2442">
        <v>198</v>
      </c>
      <c r="F2442" s="23">
        <f t="shared" si="236"/>
        <v>1.0204081632652962E-2</v>
      </c>
      <c r="G2442" s="22">
        <v>43088</v>
      </c>
      <c r="H2442">
        <v>210</v>
      </c>
      <c r="I2442">
        <v>211</v>
      </c>
      <c r="J2442">
        <v>195</v>
      </c>
      <c r="K2442">
        <v>198</v>
      </c>
      <c r="L2442" s="22">
        <v>43089</v>
      </c>
      <c r="M2442">
        <v>198</v>
      </c>
      <c r="N2442" s="4">
        <v>43088</v>
      </c>
      <c r="O2442" s="3" t="s">
        <v>15</v>
      </c>
      <c r="P2442" s="3">
        <v>7612</v>
      </c>
      <c r="Q2442" s="3" t="s">
        <v>439</v>
      </c>
      <c r="R2442" s="3" t="s">
        <v>17</v>
      </c>
      <c r="S2442" s="3">
        <v>0.05</v>
      </c>
      <c r="T2442" s="3">
        <v>2</v>
      </c>
      <c r="U2442" s="3">
        <v>0</v>
      </c>
      <c r="V2442" s="3">
        <v>3000</v>
      </c>
      <c r="W2442">
        <v>210</v>
      </c>
      <c r="X2442" s="4">
        <v>43089</v>
      </c>
      <c r="Y2442">
        <v>198</v>
      </c>
      <c r="Z2442" s="10">
        <f t="shared" si="235"/>
        <v>-36000</v>
      </c>
      <c r="AA2442" s="10">
        <f t="shared" si="234"/>
        <v>36000</v>
      </c>
      <c r="AB2442" t="str">
        <f t="shared" si="231"/>
        <v/>
      </c>
      <c r="AC2442">
        <f t="shared" si="232"/>
        <v>-2583670</v>
      </c>
      <c r="AD2442">
        <f t="shared" si="233"/>
        <v>3.002309468822173E-2</v>
      </c>
      <c r="AE2442" s="15">
        <v>43089</v>
      </c>
      <c r="AF2442" s="9">
        <v>5.697772246502586E-3</v>
      </c>
      <c r="AG2442" s="12" t="s">
        <v>960</v>
      </c>
      <c r="AH2442" s="20">
        <v>43087.928472222222</v>
      </c>
      <c r="AI2442" s="12">
        <v>216.5</v>
      </c>
      <c r="AJ2442" s="12">
        <v>18.5</v>
      </c>
      <c r="AK2442" s="12">
        <v>9.3399999999999997E-2</v>
      </c>
      <c r="AL2442" s="17">
        <v>27000</v>
      </c>
      <c r="AM2442" s="17">
        <v>0.55555555555555558</v>
      </c>
      <c r="AN2442" s="9"/>
      <c r="AO2442" s="9"/>
      <c r="AP2442" s="17">
        <v>0</v>
      </c>
      <c r="AQ2442" s="17">
        <v>11903</v>
      </c>
      <c r="AR2442" s="17">
        <v>0.17073170731707318</v>
      </c>
      <c r="AS2442" s="17">
        <v>0.48199999999999998</v>
      </c>
      <c r="AT2442" s="17">
        <v>0.27659574468085107</v>
      </c>
      <c r="AU2442" s="12">
        <v>0.5540983606557377</v>
      </c>
      <c r="AV2442" s="12">
        <v>0</v>
      </c>
      <c r="AY2442" s="12">
        <v>60118220</v>
      </c>
      <c r="BA2442" s="12">
        <v>0.12903225806451613</v>
      </c>
      <c r="BD2442" s="12">
        <v>0.55555555555555558</v>
      </c>
      <c r="BE2442" s="12">
        <v>0.17073170731707318</v>
      </c>
      <c r="BF2442" s="12">
        <v>0.27659574468085107</v>
      </c>
      <c r="BG2442" s="12">
        <v>0.5540983606557377</v>
      </c>
      <c r="BH2442" s="12">
        <v>5.0999999999999997E-2</v>
      </c>
      <c r="BI2442" s="12">
        <v>0.48199999999999998</v>
      </c>
      <c r="BJ2442" s="12">
        <v>0</v>
      </c>
      <c r="BK2442" s="12">
        <v>0.22</v>
      </c>
      <c r="BL2442" s="12">
        <v>-398</v>
      </c>
      <c r="BM2442" s="12">
        <v>-51</v>
      </c>
      <c r="BN2442" s="12">
        <v>0</v>
      </c>
      <c r="BO2442" s="12">
        <v>389</v>
      </c>
      <c r="BP2442" s="12">
        <v>8</v>
      </c>
      <c r="BQ2442" s="12">
        <v>-43</v>
      </c>
      <c r="BR2442" s="12">
        <v>0</v>
      </c>
      <c r="BS2442" s="12">
        <v>839</v>
      </c>
      <c r="BT2442" s="12">
        <v>0.33031476028776013</v>
      </c>
      <c r="BU2442" s="12">
        <v>0.63246480805724137</v>
      </c>
      <c r="BV2442" s="12">
        <v>0.66474494700332309</v>
      </c>
      <c r="BW2442" s="12">
        <v>0.69515457895827915</v>
      </c>
      <c r="BX2442" s="12">
        <v>0.58400193303219861</v>
      </c>
      <c r="BY2442" s="12">
        <v>1812</v>
      </c>
      <c r="BZ2442" s="12">
        <v>0.12903225806451613</v>
      </c>
      <c r="CB2442" s="12">
        <v>0.15025906735751296</v>
      </c>
      <c r="CC2442" s="12">
        <v>22900</v>
      </c>
      <c r="CD2442" s="12">
        <v>22810</v>
      </c>
      <c r="CE2442" s="12">
        <v>3.6973180076628354</v>
      </c>
      <c r="CH2442" s="22">
        <v>43087</v>
      </c>
      <c r="CI2442">
        <v>196</v>
      </c>
      <c r="CJ2442">
        <v>204</v>
      </c>
      <c r="CK2442">
        <v>196</v>
      </c>
      <c r="CL2442">
        <v>198</v>
      </c>
      <c r="CM2442" s="22">
        <v>43088</v>
      </c>
      <c r="CN2442">
        <v>210</v>
      </c>
      <c r="CO2442">
        <v>211</v>
      </c>
      <c r="CP2442">
        <v>195</v>
      </c>
      <c r="CQ2442">
        <v>198</v>
      </c>
      <c r="CR2442" s="22">
        <v>43089</v>
      </c>
      <c r="CS2442">
        <v>198</v>
      </c>
      <c r="CT2442">
        <v>199</v>
      </c>
      <c r="CU2442">
        <v>196</v>
      </c>
      <c r="CV2442">
        <v>196</v>
      </c>
    </row>
    <row r="2443" spans="1:100">
      <c r="A2443" s="22">
        <v>43087</v>
      </c>
      <c r="B2443">
        <v>2775</v>
      </c>
      <c r="C2443">
        <v>2808</v>
      </c>
      <c r="D2443">
        <v>2499</v>
      </c>
      <c r="E2443">
        <v>2499</v>
      </c>
      <c r="F2443" s="23">
        <f t="shared" si="236"/>
        <v>-9.9459459459459443E-2</v>
      </c>
      <c r="G2443" s="22">
        <v>43088</v>
      </c>
      <c r="H2443">
        <v>2349</v>
      </c>
      <c r="I2443">
        <v>2393</v>
      </c>
      <c r="J2443">
        <v>2141</v>
      </c>
      <c r="K2443">
        <v>2230</v>
      </c>
      <c r="L2443" s="22">
        <v>43089</v>
      </c>
      <c r="M2443">
        <v>2260</v>
      </c>
      <c r="N2443" s="4">
        <v>43088</v>
      </c>
      <c r="O2443" s="3" t="s">
        <v>11</v>
      </c>
      <c r="P2443" s="3">
        <v>6560</v>
      </c>
      <c r="Q2443" s="3" t="s">
        <v>904</v>
      </c>
      <c r="R2443" s="3" t="s">
        <v>13</v>
      </c>
      <c r="S2443" s="3">
        <v>0.05</v>
      </c>
      <c r="T2443" s="3">
        <v>2</v>
      </c>
      <c r="U2443" s="3">
        <v>0</v>
      </c>
      <c r="V2443" s="3">
        <v>200</v>
      </c>
      <c r="W2443">
        <v>2349</v>
      </c>
      <c r="X2443" s="4">
        <v>43089</v>
      </c>
      <c r="Y2443">
        <v>2230</v>
      </c>
      <c r="Z2443" s="10">
        <f t="shared" si="235"/>
        <v>-23800</v>
      </c>
      <c r="AA2443" s="10">
        <f t="shared" si="234"/>
        <v>23800</v>
      </c>
      <c r="AB2443" t="str">
        <f t="shared" si="231"/>
        <v/>
      </c>
      <c r="AC2443">
        <f t="shared" si="232"/>
        <v>-2583670</v>
      </c>
      <c r="AD2443">
        <f t="shared" si="233"/>
        <v>2.9338842975206614E-2</v>
      </c>
      <c r="AE2443" s="15">
        <v>43089</v>
      </c>
      <c r="AF2443" s="9">
        <v>5.697772246502586E-3</v>
      </c>
      <c r="AG2443" s="12" t="s">
        <v>957</v>
      </c>
      <c r="AH2443" s="20">
        <v>43087.998611111114</v>
      </c>
      <c r="AI2443" s="12">
        <v>2420</v>
      </c>
      <c r="AJ2443" s="12">
        <v>-79</v>
      </c>
      <c r="AK2443" s="12">
        <v>-3.1600000000000003E-2</v>
      </c>
      <c r="AL2443" s="17">
        <v>21900</v>
      </c>
      <c r="AM2443" s="9"/>
      <c r="AN2443" s="9"/>
      <c r="AO2443" s="9"/>
      <c r="AP2443" s="17">
        <v>0</v>
      </c>
      <c r="AQ2443" s="17">
        <v>10772</v>
      </c>
      <c r="AR2443" s="9"/>
      <c r="AS2443" s="9"/>
      <c r="AV2443" s="12">
        <v>0</v>
      </c>
      <c r="AY2443" s="12">
        <v>3592000</v>
      </c>
      <c r="BA2443" s="12">
        <v>0</v>
      </c>
      <c r="BT2443" s="12">
        <v>0.34146000990764219</v>
      </c>
      <c r="BU2443" s="12">
        <v>0.44538317648041603</v>
      </c>
      <c r="BV2443" s="12">
        <v>0.4503616004044193</v>
      </c>
      <c r="BW2443" s="12">
        <v>0.47054454093700915</v>
      </c>
      <c r="BX2443" s="12">
        <v>0.48266428711049353</v>
      </c>
      <c r="BY2443" s="12">
        <v>1812</v>
      </c>
      <c r="BZ2443" s="12">
        <v>0</v>
      </c>
      <c r="CB2443" s="12">
        <v>0.15025906735751296</v>
      </c>
      <c r="CC2443" s="12">
        <v>22900</v>
      </c>
      <c r="CD2443" s="12">
        <v>22810</v>
      </c>
      <c r="CE2443" s="12">
        <v>0</v>
      </c>
      <c r="CH2443" s="22">
        <v>43087</v>
      </c>
      <c r="CI2443">
        <v>2775</v>
      </c>
      <c r="CJ2443">
        <v>2808</v>
      </c>
      <c r="CK2443">
        <v>2499</v>
      </c>
      <c r="CL2443">
        <v>2499</v>
      </c>
      <c r="CM2443" s="22">
        <v>43088</v>
      </c>
      <c r="CN2443">
        <v>2349</v>
      </c>
      <c r="CO2443">
        <v>2393</v>
      </c>
      <c r="CP2443">
        <v>2141</v>
      </c>
      <c r="CQ2443">
        <v>2230</v>
      </c>
      <c r="CR2443" s="22">
        <v>43089</v>
      </c>
      <c r="CS2443">
        <v>2260</v>
      </c>
      <c r="CT2443">
        <v>2467</v>
      </c>
      <c r="CU2443">
        <v>2154</v>
      </c>
      <c r="CV2443">
        <v>2221</v>
      </c>
    </row>
    <row r="2444" spans="1:100">
      <c r="A2444" s="22">
        <v>43087</v>
      </c>
      <c r="B2444">
        <v>2030</v>
      </c>
      <c r="C2444">
        <v>2040</v>
      </c>
      <c r="D2444">
        <v>1891</v>
      </c>
      <c r="E2444">
        <v>1939</v>
      </c>
      <c r="F2444" s="23">
        <f t="shared" si="236"/>
        <v>-4.482758620689653E-2</v>
      </c>
      <c r="G2444" s="22">
        <v>43088</v>
      </c>
      <c r="H2444">
        <v>2050</v>
      </c>
      <c r="I2444">
        <v>2060</v>
      </c>
      <c r="J2444">
        <v>1983</v>
      </c>
      <c r="K2444">
        <v>2015</v>
      </c>
      <c r="L2444" s="22">
        <v>43089</v>
      </c>
      <c r="M2444">
        <v>2023</v>
      </c>
      <c r="N2444" s="4">
        <v>43088</v>
      </c>
      <c r="O2444" s="3" t="s">
        <v>15</v>
      </c>
      <c r="P2444" s="3">
        <v>6561</v>
      </c>
      <c r="Q2444" s="3" t="s">
        <v>905</v>
      </c>
      <c r="R2444" s="3" t="s">
        <v>17</v>
      </c>
      <c r="S2444" s="3">
        <v>0.05</v>
      </c>
      <c r="T2444" s="3">
        <v>2</v>
      </c>
      <c r="U2444" s="3">
        <v>0</v>
      </c>
      <c r="V2444" s="3">
        <v>200</v>
      </c>
      <c r="W2444">
        <v>2050</v>
      </c>
      <c r="X2444" s="4">
        <v>43089</v>
      </c>
      <c r="Y2444">
        <v>2015</v>
      </c>
      <c r="Z2444" s="10">
        <f t="shared" si="235"/>
        <v>-7000</v>
      </c>
      <c r="AA2444" s="10">
        <f t="shared" si="234"/>
        <v>7000</v>
      </c>
      <c r="AB2444" t="str">
        <f t="shared" si="231"/>
        <v/>
      </c>
      <c r="AC2444">
        <f t="shared" si="232"/>
        <v>-2583670</v>
      </c>
      <c r="AD2444">
        <f t="shared" si="233"/>
        <v>4.8543689320388328E-3</v>
      </c>
      <c r="AE2444" s="15">
        <v>43089</v>
      </c>
      <c r="AF2444" s="9">
        <v>5.697772246502586E-3</v>
      </c>
      <c r="AG2444" s="12" t="s">
        <v>957</v>
      </c>
      <c r="AH2444" s="20">
        <v>43087.997916666667</v>
      </c>
      <c r="AI2444" s="12">
        <v>2060</v>
      </c>
      <c r="AJ2444" s="12">
        <v>121</v>
      </c>
      <c r="AK2444" s="12">
        <v>6.2399999999999997E-2</v>
      </c>
      <c r="AL2444" s="17">
        <v>19000</v>
      </c>
      <c r="AM2444" s="9"/>
      <c r="AN2444" s="9"/>
      <c r="AO2444" s="9"/>
      <c r="AP2444" s="9"/>
      <c r="AQ2444" s="17" t="s">
        <v>1014</v>
      </c>
      <c r="AR2444" s="9"/>
      <c r="AS2444" s="9"/>
      <c r="BT2444" s="12">
        <v>0.34146000990764219</v>
      </c>
      <c r="BU2444" s="12">
        <v>0.44538317648041603</v>
      </c>
      <c r="BV2444" s="12">
        <v>0.4503616004044193</v>
      </c>
      <c r="BW2444" s="12">
        <v>0.47054454093700915</v>
      </c>
      <c r="BX2444" s="12">
        <v>0.48266428711049353</v>
      </c>
      <c r="BY2444" s="12">
        <v>1812</v>
      </c>
      <c r="CB2444" s="12">
        <v>0.15025906735751296</v>
      </c>
      <c r="CC2444" s="12">
        <v>22900</v>
      </c>
      <c r="CD2444" s="12">
        <v>22810</v>
      </c>
      <c r="CE2444" s="12">
        <v>0</v>
      </c>
      <c r="CH2444" s="22">
        <v>43087</v>
      </c>
      <c r="CI2444">
        <v>2030</v>
      </c>
      <c r="CJ2444">
        <v>2040</v>
      </c>
      <c r="CK2444">
        <v>1891</v>
      </c>
      <c r="CL2444">
        <v>1939</v>
      </c>
      <c r="CM2444" s="22">
        <v>43088</v>
      </c>
      <c r="CN2444">
        <v>2050</v>
      </c>
      <c r="CO2444">
        <v>2060</v>
      </c>
      <c r="CP2444">
        <v>1983</v>
      </c>
      <c r="CQ2444">
        <v>2015</v>
      </c>
      <c r="CR2444" s="22">
        <v>43089</v>
      </c>
      <c r="CS2444">
        <v>2023</v>
      </c>
      <c r="CT2444">
        <v>2060</v>
      </c>
      <c r="CU2444">
        <v>1998</v>
      </c>
      <c r="CV2444">
        <v>2060</v>
      </c>
    </row>
    <row r="2445" spans="1:100">
      <c r="A2445" s="22">
        <v>43087</v>
      </c>
      <c r="B2445">
        <v>1659</v>
      </c>
      <c r="C2445">
        <v>1670</v>
      </c>
      <c r="D2445">
        <v>1641</v>
      </c>
      <c r="E2445">
        <v>1664</v>
      </c>
      <c r="F2445" s="23">
        <f t="shared" si="236"/>
        <v>3.0138637733574392E-3</v>
      </c>
      <c r="G2445" s="22">
        <v>43088</v>
      </c>
      <c r="H2445">
        <v>1851</v>
      </c>
      <c r="I2445">
        <v>1865</v>
      </c>
      <c r="J2445">
        <v>1767</v>
      </c>
      <c r="K2445">
        <v>1825</v>
      </c>
      <c r="L2445" s="22">
        <v>43089</v>
      </c>
      <c r="M2445">
        <v>1890</v>
      </c>
      <c r="N2445" s="4">
        <v>43088</v>
      </c>
      <c r="O2445" s="3" t="s">
        <v>15</v>
      </c>
      <c r="P2445" s="3">
        <v>7779</v>
      </c>
      <c r="Q2445" s="3" t="s">
        <v>906</v>
      </c>
      <c r="R2445" s="3" t="s">
        <v>17</v>
      </c>
      <c r="S2445" s="3">
        <v>0.05</v>
      </c>
      <c r="T2445" s="3">
        <v>2</v>
      </c>
      <c r="U2445" s="3">
        <v>0</v>
      </c>
      <c r="V2445" s="3">
        <v>400</v>
      </c>
      <c r="W2445">
        <v>1851</v>
      </c>
      <c r="X2445" s="4">
        <v>43089</v>
      </c>
      <c r="Y2445">
        <v>1825</v>
      </c>
      <c r="Z2445" s="10">
        <f t="shared" si="235"/>
        <v>-10400</v>
      </c>
      <c r="AA2445" s="10">
        <f t="shared" si="234"/>
        <v>10400</v>
      </c>
      <c r="AB2445" t="str">
        <f t="shared" ref="AB2445:AB2508" si="237">IF(AND(O2445="夜間上昇",T2445=1,AF2445&gt;0),Z2445,"")</f>
        <v/>
      </c>
      <c r="AC2445">
        <f t="shared" si="232"/>
        <v>-2583670</v>
      </c>
      <c r="AD2445">
        <f t="shared" si="233"/>
        <v>1.4901543374135184E-2</v>
      </c>
      <c r="AE2445" s="15">
        <v>43089</v>
      </c>
      <c r="AF2445" s="9">
        <v>5.697772246502586E-3</v>
      </c>
      <c r="AG2445" s="12" t="s">
        <v>957</v>
      </c>
      <c r="AH2445" s="20">
        <v>43087.998611111114</v>
      </c>
      <c r="AI2445" s="12">
        <v>1879</v>
      </c>
      <c r="AJ2445" s="12">
        <v>215</v>
      </c>
      <c r="AK2445" s="12">
        <v>0.12920000000000001</v>
      </c>
      <c r="AL2445" s="17">
        <v>15900</v>
      </c>
      <c r="AM2445" s="17">
        <v>0.17714631197097944</v>
      </c>
      <c r="AN2445" s="9"/>
      <c r="AO2445" s="9"/>
      <c r="AP2445" s="17">
        <v>0</v>
      </c>
      <c r="AQ2445" s="17">
        <v>227173</v>
      </c>
      <c r="AR2445" s="17">
        <v>0.96808510638297873</v>
      </c>
      <c r="AS2445" s="17">
        <v>0.10199999999999999</v>
      </c>
      <c r="AT2445" s="17">
        <v>0.63048498845265588</v>
      </c>
      <c r="AU2445" s="12">
        <v>0.25803921568627453</v>
      </c>
      <c r="AV2445" s="12" t="s">
        <v>988</v>
      </c>
      <c r="AY2445" s="12">
        <v>137347609</v>
      </c>
      <c r="BA2445" s="12">
        <v>1</v>
      </c>
      <c r="BD2445" s="12">
        <v>0.17714631197097944</v>
      </c>
      <c r="BE2445" s="12">
        <v>0.96808510638297873</v>
      </c>
      <c r="BF2445" s="12">
        <v>0.63048498845265588</v>
      </c>
      <c r="BG2445" s="12">
        <v>0.25803921568627453</v>
      </c>
      <c r="BH2445" s="12">
        <v>2.1000000000000001E-2</v>
      </c>
      <c r="BI2445" s="12">
        <v>0.10199999999999999</v>
      </c>
      <c r="BJ2445" s="12">
        <v>2.9000000000000001E-2</v>
      </c>
      <c r="BK2445" s="12">
        <v>0.80700000000000005</v>
      </c>
      <c r="BL2445" s="12">
        <v>-539</v>
      </c>
      <c r="BM2445" s="12">
        <v>121</v>
      </c>
      <c r="BN2445" s="12">
        <v>4050</v>
      </c>
      <c r="BO2445" s="12">
        <v>4341</v>
      </c>
      <c r="BP2445" s="12">
        <v>-397</v>
      </c>
      <c r="BQ2445" s="12">
        <v>157</v>
      </c>
      <c r="BR2445" s="12">
        <v>-235</v>
      </c>
      <c r="BS2445" s="12">
        <v>708</v>
      </c>
      <c r="BT2445" s="12">
        <v>0.34146000990764219</v>
      </c>
      <c r="BU2445" s="12">
        <v>0.44538317648041603</v>
      </c>
      <c r="BV2445" s="12">
        <v>0.4503616004044193</v>
      </c>
      <c r="BW2445" s="12">
        <v>0.47054454093700915</v>
      </c>
      <c r="BX2445" s="12">
        <v>0.48266428711049353</v>
      </c>
      <c r="BY2445" s="12">
        <v>1812</v>
      </c>
      <c r="BZ2445" s="12">
        <v>1</v>
      </c>
      <c r="CB2445" s="12">
        <v>0.15025906735751296</v>
      </c>
      <c r="CC2445" s="12">
        <v>22900</v>
      </c>
      <c r="CD2445" s="12">
        <v>22810</v>
      </c>
      <c r="CE2445" s="12">
        <v>1.1789392486344492</v>
      </c>
      <c r="CH2445" s="22">
        <v>43087</v>
      </c>
      <c r="CI2445">
        <v>1659</v>
      </c>
      <c r="CJ2445">
        <v>1670</v>
      </c>
      <c r="CK2445">
        <v>1641</v>
      </c>
      <c r="CL2445">
        <v>1664</v>
      </c>
      <c r="CM2445" s="22">
        <v>43088</v>
      </c>
      <c r="CN2445">
        <v>1851</v>
      </c>
      <c r="CO2445">
        <v>1865</v>
      </c>
      <c r="CP2445">
        <v>1767</v>
      </c>
      <c r="CQ2445">
        <v>1825</v>
      </c>
      <c r="CR2445" s="22">
        <v>43089</v>
      </c>
      <c r="CS2445">
        <v>1890</v>
      </c>
      <c r="CT2445">
        <v>2150</v>
      </c>
      <c r="CU2445">
        <v>1888</v>
      </c>
      <c r="CV2445">
        <v>2060</v>
      </c>
    </row>
    <row r="2446" spans="1:100">
      <c r="A2446" s="22">
        <v>43087</v>
      </c>
      <c r="B2446">
        <v>367</v>
      </c>
      <c r="C2446">
        <v>368</v>
      </c>
      <c r="D2446">
        <v>361</v>
      </c>
      <c r="E2446">
        <v>362</v>
      </c>
      <c r="F2446" s="23">
        <f t="shared" si="236"/>
        <v>-1.3623978201634857E-2</v>
      </c>
      <c r="G2446" s="22">
        <v>43088</v>
      </c>
      <c r="H2446">
        <v>361</v>
      </c>
      <c r="I2446">
        <v>363</v>
      </c>
      <c r="J2446">
        <v>357</v>
      </c>
      <c r="K2446">
        <v>360</v>
      </c>
      <c r="L2446" s="22">
        <v>43089</v>
      </c>
      <c r="M2446">
        <v>357</v>
      </c>
      <c r="N2446" s="4">
        <v>43088</v>
      </c>
      <c r="O2446" s="3" t="s">
        <v>11</v>
      </c>
      <c r="P2446" s="3">
        <v>4583</v>
      </c>
      <c r="Q2446" s="3" t="s">
        <v>382</v>
      </c>
      <c r="R2446" s="3" t="s">
        <v>13</v>
      </c>
      <c r="S2446" s="3">
        <v>0.05</v>
      </c>
      <c r="T2446" s="3">
        <v>2</v>
      </c>
      <c r="U2446" s="3">
        <v>0</v>
      </c>
      <c r="V2446" s="3">
        <v>1400</v>
      </c>
      <c r="W2446">
        <v>361</v>
      </c>
      <c r="X2446" s="4">
        <v>43089</v>
      </c>
      <c r="Y2446">
        <v>360</v>
      </c>
      <c r="Z2446" s="10">
        <f t="shared" si="235"/>
        <v>-1400</v>
      </c>
      <c r="AA2446" s="10">
        <f t="shared" si="234"/>
        <v>1400</v>
      </c>
      <c r="AB2446" t="str">
        <f t="shared" si="237"/>
        <v/>
      </c>
      <c r="AC2446">
        <f t="shared" si="232"/>
        <v>-2583670</v>
      </c>
      <c r="AD2446">
        <f t="shared" si="233"/>
        <v>3.1133961725221315E-2</v>
      </c>
      <c r="AE2446" s="15">
        <v>43089</v>
      </c>
      <c r="AF2446" s="9">
        <v>5.697772246502586E-3</v>
      </c>
      <c r="AG2446" s="12" t="s">
        <v>957</v>
      </c>
      <c r="AH2446" s="20">
        <v>43087.982638888891</v>
      </c>
      <c r="AI2446" s="12">
        <v>350.1</v>
      </c>
      <c r="AJ2446" s="12">
        <v>-11.9</v>
      </c>
      <c r="AK2446" s="12">
        <v>-3.2899999999999999E-2</v>
      </c>
      <c r="AL2446" s="17">
        <v>9000</v>
      </c>
      <c r="AM2446" s="17">
        <v>0.12602739726027398</v>
      </c>
      <c r="AN2446" s="9"/>
      <c r="AO2446" s="9"/>
      <c r="AP2446" s="17">
        <v>0</v>
      </c>
      <c r="AQ2446" s="17">
        <v>9775</v>
      </c>
      <c r="AR2446" s="17">
        <v>5.3191489361702128E-2</v>
      </c>
      <c r="AS2446" s="17">
        <v>0.439</v>
      </c>
      <c r="AT2446" s="17">
        <v>4.5045045045045043E-2</v>
      </c>
      <c r="AU2446" s="12">
        <v>7.4515648286140089E-3</v>
      </c>
      <c r="AV2446" s="12">
        <v>0</v>
      </c>
      <c r="AY2446" s="12">
        <v>26781500</v>
      </c>
      <c r="BA2446" s="12">
        <v>0</v>
      </c>
      <c r="BD2446" s="12">
        <v>0.12602739726027398</v>
      </c>
      <c r="BE2446" s="12">
        <v>5.3191489361702128E-2</v>
      </c>
      <c r="BF2446" s="12">
        <v>4.5045045045045043E-2</v>
      </c>
      <c r="BG2446" s="12">
        <v>7.4515648286140089E-3</v>
      </c>
      <c r="BH2446" s="12">
        <v>4.2999999999999997E-2</v>
      </c>
      <c r="BI2446" s="12">
        <v>0.439</v>
      </c>
      <c r="BJ2446" s="12" t="s">
        <v>968</v>
      </c>
      <c r="BK2446" s="12">
        <v>0.31</v>
      </c>
      <c r="BL2446" s="12">
        <v>-373</v>
      </c>
      <c r="BM2446" s="12">
        <v>-114</v>
      </c>
      <c r="BN2446" s="12">
        <v>463</v>
      </c>
      <c r="BO2446" s="12">
        <v>988</v>
      </c>
      <c r="BP2446" s="12">
        <v>-48</v>
      </c>
      <c r="BQ2446" s="12">
        <v>-3</v>
      </c>
      <c r="BR2446" s="12">
        <v>419</v>
      </c>
      <c r="BS2446" s="12">
        <v>1013</v>
      </c>
      <c r="BT2446" s="12">
        <v>0.34146000990764219</v>
      </c>
      <c r="BU2446" s="12">
        <v>0.44538317648041603</v>
      </c>
      <c r="BV2446" s="12">
        <v>0.4503616004044193</v>
      </c>
      <c r="BW2446" s="12">
        <v>0.47054454093700915</v>
      </c>
      <c r="BX2446" s="12">
        <v>0.48266428711049353</v>
      </c>
      <c r="BY2446" s="12">
        <v>1812</v>
      </c>
      <c r="BZ2446" s="12">
        <v>0</v>
      </c>
      <c r="CB2446" s="12">
        <v>0.15025906735751296</v>
      </c>
      <c r="CC2446" s="12">
        <v>22900</v>
      </c>
      <c r="CD2446" s="12">
        <v>22810</v>
      </c>
      <c r="CE2446" s="12">
        <v>0.83873405762871989</v>
      </c>
      <c r="CH2446" s="22">
        <v>43087</v>
      </c>
      <c r="CI2446">
        <v>367</v>
      </c>
      <c r="CJ2446">
        <v>368</v>
      </c>
      <c r="CK2446">
        <v>361</v>
      </c>
      <c r="CL2446">
        <v>362</v>
      </c>
      <c r="CM2446" s="22">
        <v>43088</v>
      </c>
      <c r="CN2446">
        <v>361</v>
      </c>
      <c r="CO2446">
        <v>363</v>
      </c>
      <c r="CP2446">
        <v>357</v>
      </c>
      <c r="CQ2446">
        <v>360</v>
      </c>
      <c r="CR2446" s="22">
        <v>43089</v>
      </c>
      <c r="CS2446">
        <v>357</v>
      </c>
      <c r="CT2446">
        <v>358</v>
      </c>
      <c r="CU2446">
        <v>350</v>
      </c>
      <c r="CV2446">
        <v>351</v>
      </c>
    </row>
    <row r="2447" spans="1:100">
      <c r="A2447" s="22">
        <v>43087</v>
      </c>
      <c r="B2447">
        <v>114</v>
      </c>
      <c r="C2447">
        <v>114</v>
      </c>
      <c r="D2447">
        <v>111</v>
      </c>
      <c r="E2447">
        <v>114</v>
      </c>
      <c r="F2447" s="23">
        <f t="shared" si="236"/>
        <v>0</v>
      </c>
      <c r="G2447" s="22">
        <v>43088</v>
      </c>
      <c r="H2447">
        <v>114</v>
      </c>
      <c r="I2447">
        <v>114</v>
      </c>
      <c r="J2447">
        <v>112</v>
      </c>
      <c r="K2447">
        <v>112</v>
      </c>
      <c r="L2447" s="22">
        <v>43089</v>
      </c>
      <c r="M2447">
        <v>112</v>
      </c>
      <c r="N2447" s="4">
        <v>43088</v>
      </c>
      <c r="O2447" s="3" t="s">
        <v>15</v>
      </c>
      <c r="P2447" s="3">
        <v>9424</v>
      </c>
      <c r="Q2447" s="3" t="s">
        <v>907</v>
      </c>
      <c r="R2447" s="3" t="s">
        <v>17</v>
      </c>
      <c r="S2447" s="3">
        <v>0.05</v>
      </c>
      <c r="T2447" s="3">
        <v>1</v>
      </c>
      <c r="U2447" s="3">
        <v>0</v>
      </c>
      <c r="V2447" s="3">
        <v>4400</v>
      </c>
      <c r="W2447">
        <v>114</v>
      </c>
      <c r="X2447" s="4">
        <v>43089</v>
      </c>
      <c r="Y2447">
        <v>112</v>
      </c>
      <c r="Z2447" s="10">
        <f t="shared" si="235"/>
        <v>-8800</v>
      </c>
      <c r="AA2447" s="10">
        <f t="shared" si="234"/>
        <v>8800</v>
      </c>
      <c r="AB2447">
        <f t="shared" si="237"/>
        <v>-8800</v>
      </c>
      <c r="AC2447">
        <f t="shared" si="232"/>
        <v>-2592470</v>
      </c>
      <c r="AD2447">
        <f t="shared" si="233"/>
        <v>4.9207673060884138E-2</v>
      </c>
      <c r="AE2447" s="15">
        <v>43089</v>
      </c>
      <c r="AF2447" s="9">
        <v>5.697772246502586E-3</v>
      </c>
      <c r="AG2447" s="12" t="s">
        <v>962</v>
      </c>
      <c r="AH2447" s="20">
        <v>43087.977083333331</v>
      </c>
      <c r="AI2447" s="12">
        <v>119.9</v>
      </c>
      <c r="AJ2447" s="12">
        <v>5.9</v>
      </c>
      <c r="AK2447" s="12">
        <v>5.1799999999999999E-2</v>
      </c>
      <c r="AL2447" s="17">
        <v>3000</v>
      </c>
      <c r="AM2447" s="17">
        <v>0.27192982456140352</v>
      </c>
      <c r="AN2447" s="17">
        <v>-1</v>
      </c>
      <c r="AO2447" s="9"/>
      <c r="AP2447" s="17">
        <v>6.98</v>
      </c>
      <c r="AQ2447" s="17">
        <v>17941</v>
      </c>
      <c r="AR2447" s="17">
        <v>0</v>
      </c>
      <c r="AS2447" s="17">
        <v>9.9000000000000005E-2</v>
      </c>
      <c r="AT2447" s="17">
        <v>0</v>
      </c>
      <c r="AU2447" s="12">
        <v>0</v>
      </c>
      <c r="AV2447" s="12">
        <v>0</v>
      </c>
      <c r="AY2447" s="12">
        <v>157378239</v>
      </c>
      <c r="BA2447" s="12">
        <v>0</v>
      </c>
      <c r="BC2447" s="15">
        <v>42194</v>
      </c>
      <c r="BD2447" s="12">
        <v>0.27192982456140352</v>
      </c>
      <c r="BE2447" s="12">
        <v>0</v>
      </c>
      <c r="BF2447" s="12">
        <v>0</v>
      </c>
      <c r="BG2447" s="12">
        <v>0</v>
      </c>
      <c r="BH2447" s="12">
        <v>0.23200000000000001</v>
      </c>
      <c r="BI2447" s="12">
        <v>9.9000000000000005E-2</v>
      </c>
      <c r="BJ2447" s="12" t="s">
        <v>968</v>
      </c>
      <c r="BK2447" s="12">
        <v>0.30299999999999999</v>
      </c>
      <c r="BL2447" s="12">
        <v>269</v>
      </c>
      <c r="BM2447" s="12">
        <v>-291</v>
      </c>
      <c r="BN2447" s="12">
        <v>47</v>
      </c>
      <c r="BO2447" s="12">
        <v>2168</v>
      </c>
      <c r="BP2447" s="12">
        <v>311</v>
      </c>
      <c r="BQ2447" s="12">
        <v>332</v>
      </c>
      <c r="BR2447" s="12">
        <v>96</v>
      </c>
      <c r="BS2447" s="12">
        <v>2135</v>
      </c>
      <c r="BT2447" s="12">
        <v>0.28787355305119772</v>
      </c>
      <c r="BU2447" s="12">
        <v>0.70592759591849141</v>
      </c>
      <c r="BV2447" s="12">
        <v>0.74045107865771498</v>
      </c>
      <c r="BW2447" s="12">
        <v>0.78854001755303116</v>
      </c>
      <c r="BX2447" s="12">
        <v>0.62265299288677833</v>
      </c>
      <c r="BY2447" s="12">
        <v>1812</v>
      </c>
      <c r="BZ2447" s="12">
        <v>0</v>
      </c>
      <c r="CB2447" s="12">
        <v>0.15025906735751296</v>
      </c>
      <c r="CC2447" s="12">
        <v>22900</v>
      </c>
      <c r="CD2447" s="12">
        <v>22810</v>
      </c>
      <c r="CE2447" s="12">
        <v>1.8097398669086509</v>
      </c>
      <c r="CH2447" s="22">
        <v>43087</v>
      </c>
      <c r="CI2447">
        <v>114</v>
      </c>
      <c r="CJ2447">
        <v>114</v>
      </c>
      <c r="CK2447">
        <v>111</v>
      </c>
      <c r="CL2447">
        <v>114</v>
      </c>
      <c r="CM2447" s="22">
        <v>43088</v>
      </c>
      <c r="CN2447">
        <v>114</v>
      </c>
      <c r="CO2447">
        <v>114</v>
      </c>
      <c r="CP2447">
        <v>112</v>
      </c>
      <c r="CQ2447">
        <v>112</v>
      </c>
      <c r="CR2447" s="22">
        <v>43089</v>
      </c>
      <c r="CS2447">
        <v>112</v>
      </c>
      <c r="CT2447">
        <v>112</v>
      </c>
      <c r="CU2447">
        <v>109</v>
      </c>
      <c r="CV2447">
        <v>109</v>
      </c>
    </row>
    <row r="2448" spans="1:100">
      <c r="A2448" s="22">
        <v>43087</v>
      </c>
      <c r="B2448">
        <v>25</v>
      </c>
      <c r="C2448">
        <v>26</v>
      </c>
      <c r="D2448">
        <v>24</v>
      </c>
      <c r="E2448">
        <v>24</v>
      </c>
      <c r="F2448" s="23">
        <f t="shared" si="236"/>
        <v>-4.0000000000000036E-2</v>
      </c>
      <c r="G2448" s="22">
        <v>43088</v>
      </c>
      <c r="H2448">
        <v>24</v>
      </c>
      <c r="I2448">
        <v>25</v>
      </c>
      <c r="J2448">
        <v>24</v>
      </c>
      <c r="K2448">
        <v>24</v>
      </c>
      <c r="L2448" s="22">
        <v>43089</v>
      </c>
      <c r="M2448">
        <v>24</v>
      </c>
      <c r="N2448" s="4">
        <v>43088</v>
      </c>
      <c r="O2448" s="3" t="s">
        <v>15</v>
      </c>
      <c r="P2448" s="3">
        <v>1757</v>
      </c>
      <c r="Q2448" s="3" t="s">
        <v>395</v>
      </c>
      <c r="R2448" s="3" t="s">
        <v>17</v>
      </c>
      <c r="S2448" s="3">
        <v>0.05</v>
      </c>
      <c r="T2448" s="3">
        <v>2</v>
      </c>
      <c r="U2448" s="3">
        <v>0</v>
      </c>
      <c r="V2448" s="3">
        <v>20900</v>
      </c>
      <c r="W2448">
        <v>24</v>
      </c>
      <c r="X2448" s="4">
        <v>43089</v>
      </c>
      <c r="Y2448">
        <v>24</v>
      </c>
      <c r="Z2448" s="10">
        <f t="shared" si="235"/>
        <v>0</v>
      </c>
      <c r="AA2448" s="10">
        <f t="shared" si="234"/>
        <v>0</v>
      </c>
      <c r="AB2448" t="str">
        <f t="shared" si="237"/>
        <v/>
      </c>
      <c r="AC2448">
        <f t="shared" si="232"/>
        <v>-2592470</v>
      </c>
      <c r="AD2448">
        <f t="shared" si="233"/>
        <v>3.2258064516129115E-2</v>
      </c>
      <c r="AE2448" s="15">
        <v>43089</v>
      </c>
      <c r="AF2448" s="9">
        <v>5.697772246502586E-3</v>
      </c>
      <c r="AG2448" s="12" t="s">
        <v>954</v>
      </c>
      <c r="AH2448" s="20">
        <v>43087.722916666666</v>
      </c>
      <c r="AI2448" s="12">
        <v>24.8</v>
      </c>
      <c r="AJ2448" s="12">
        <v>0.8</v>
      </c>
      <c r="AK2448" s="12">
        <v>3.3300000000000003E-2</v>
      </c>
      <c r="AL2448" s="17">
        <v>2600</v>
      </c>
      <c r="AM2448" s="17">
        <v>0.24</v>
      </c>
      <c r="AN2448" s="9"/>
      <c r="AO2448" s="9"/>
      <c r="AP2448" s="17">
        <v>0</v>
      </c>
      <c r="AQ2448" s="17">
        <v>2285</v>
      </c>
      <c r="AR2448" s="17">
        <v>0.1</v>
      </c>
      <c r="AS2448" s="17">
        <v>0.14099999999999999</v>
      </c>
      <c r="AT2448" s="17">
        <v>5.8823529411764705E-2</v>
      </c>
      <c r="AU2448" s="12">
        <v>2.1276595744680851E-2</v>
      </c>
      <c r="AV2448" s="12">
        <v>0</v>
      </c>
      <c r="AY2448" s="12">
        <v>91412356</v>
      </c>
      <c r="BA2448" s="12">
        <v>0</v>
      </c>
      <c r="BD2448" s="12">
        <v>0.24</v>
      </c>
      <c r="BE2448" s="12">
        <v>0.1</v>
      </c>
      <c r="BF2448" s="12">
        <v>5.8823529411764705E-2</v>
      </c>
      <c r="BG2448" s="12">
        <v>2.1276595744680851E-2</v>
      </c>
      <c r="BH2448" s="12">
        <v>6.0999999999999999E-2</v>
      </c>
      <c r="BI2448" s="12">
        <v>0.14099999999999999</v>
      </c>
      <c r="BJ2448" s="12">
        <v>0</v>
      </c>
      <c r="BK2448" s="12">
        <v>0.23100000000000001</v>
      </c>
      <c r="BL2448" s="12">
        <v>-273</v>
      </c>
      <c r="BM2448" s="12">
        <v>12</v>
      </c>
      <c r="BN2448" s="12">
        <v>-2</v>
      </c>
      <c r="BO2448" s="12">
        <v>415</v>
      </c>
      <c r="BP2448" s="12">
        <v>-821</v>
      </c>
      <c r="BQ2448" s="12">
        <v>731</v>
      </c>
      <c r="BR2448" s="12">
        <v>-3</v>
      </c>
      <c r="BS2448" s="12">
        <v>679</v>
      </c>
      <c r="BT2448" s="12">
        <v>0.3879248993755367</v>
      </c>
      <c r="BU2448" s="12">
        <v>0.67263972635831304</v>
      </c>
      <c r="BV2448" s="12">
        <v>0.71868314437016056</v>
      </c>
      <c r="BW2448" s="12">
        <v>0.75953919747515963</v>
      </c>
      <c r="BX2448" s="12">
        <v>0.56854269340327723</v>
      </c>
      <c r="BY2448" s="12">
        <v>1812</v>
      </c>
      <c r="BZ2448" s="12">
        <v>0</v>
      </c>
      <c r="CB2448" s="12">
        <v>0.15025906735751296</v>
      </c>
      <c r="CC2448" s="12">
        <v>22900</v>
      </c>
      <c r="CD2448" s="12">
        <v>22810</v>
      </c>
      <c r="CE2448" s="12">
        <v>1.5972413793103446</v>
      </c>
      <c r="CH2448" s="22">
        <v>43087</v>
      </c>
      <c r="CI2448">
        <v>25</v>
      </c>
      <c r="CJ2448">
        <v>26</v>
      </c>
      <c r="CK2448">
        <v>24</v>
      </c>
      <c r="CL2448">
        <v>24</v>
      </c>
      <c r="CM2448" s="22">
        <v>43088</v>
      </c>
      <c r="CN2448">
        <v>24</v>
      </c>
      <c r="CO2448">
        <v>25</v>
      </c>
      <c r="CP2448">
        <v>24</v>
      </c>
      <c r="CQ2448">
        <v>24</v>
      </c>
      <c r="CR2448" s="22">
        <v>43089</v>
      </c>
      <c r="CS2448">
        <v>24</v>
      </c>
      <c r="CT2448">
        <v>25</v>
      </c>
      <c r="CU2448">
        <v>22</v>
      </c>
      <c r="CV2448">
        <v>22</v>
      </c>
    </row>
    <row r="2449" spans="1:100">
      <c r="A2449" s="22">
        <v>43087</v>
      </c>
      <c r="B2449">
        <v>1780</v>
      </c>
      <c r="C2449">
        <v>1787</v>
      </c>
      <c r="D2449">
        <v>1748</v>
      </c>
      <c r="E2449">
        <v>1756</v>
      </c>
      <c r="F2449" s="23">
        <f t="shared" si="236"/>
        <v>-1.3483146067415741E-2</v>
      </c>
      <c r="G2449" s="22">
        <v>43088</v>
      </c>
      <c r="H2449">
        <v>1900</v>
      </c>
      <c r="I2449">
        <v>1940</v>
      </c>
      <c r="J2449">
        <v>1861</v>
      </c>
      <c r="K2449">
        <v>1891</v>
      </c>
      <c r="L2449" s="22">
        <v>43089</v>
      </c>
      <c r="M2449">
        <v>1948</v>
      </c>
      <c r="N2449" s="4">
        <v>43088</v>
      </c>
      <c r="O2449" s="3" t="s">
        <v>15</v>
      </c>
      <c r="P2449" s="3">
        <v>4680</v>
      </c>
      <c r="Q2449" s="3" t="s">
        <v>908</v>
      </c>
      <c r="R2449" s="3" t="s">
        <v>17</v>
      </c>
      <c r="S2449" s="3">
        <v>0.05</v>
      </c>
      <c r="T2449" s="3">
        <v>1</v>
      </c>
      <c r="U2449" s="3">
        <v>0</v>
      </c>
      <c r="V2449" s="3">
        <v>300</v>
      </c>
      <c r="W2449">
        <v>1900</v>
      </c>
      <c r="X2449" s="4">
        <v>43089</v>
      </c>
      <c r="Y2449">
        <v>1891</v>
      </c>
      <c r="Z2449" s="10">
        <f t="shared" si="235"/>
        <v>-2700</v>
      </c>
      <c r="AA2449" s="10">
        <f t="shared" si="234"/>
        <v>2700</v>
      </c>
      <c r="AB2449">
        <f t="shared" si="237"/>
        <v>-2700</v>
      </c>
      <c r="AC2449">
        <f t="shared" si="232"/>
        <v>-2595170</v>
      </c>
      <c r="AD2449">
        <f t="shared" si="233"/>
        <v>0</v>
      </c>
      <c r="AE2449" s="15">
        <v>43089</v>
      </c>
      <c r="AF2449" s="9">
        <v>5.697772246502586E-3</v>
      </c>
      <c r="AG2449" s="12" t="s">
        <v>962</v>
      </c>
      <c r="AH2449" s="20">
        <v>43087.995833333334</v>
      </c>
      <c r="AI2449" s="12">
        <v>1900</v>
      </c>
      <c r="AJ2449" s="12">
        <v>144</v>
      </c>
      <c r="AK2449" s="12">
        <v>8.2000000000000003E-2</v>
      </c>
      <c r="AL2449" s="17">
        <v>1800</v>
      </c>
      <c r="AM2449" s="17">
        <v>0.35287485907553551</v>
      </c>
      <c r="AN2449" s="17">
        <v>1</v>
      </c>
      <c r="AO2449" s="17">
        <v>0</v>
      </c>
      <c r="AP2449" s="17">
        <v>0.64</v>
      </c>
      <c r="AQ2449" s="17">
        <v>169333</v>
      </c>
      <c r="AR2449" s="17">
        <v>0.95572916666666663</v>
      </c>
      <c r="AS2449" s="17">
        <v>0.124</v>
      </c>
      <c r="AT2449" s="17">
        <v>0.96676441837732163</v>
      </c>
      <c r="AU2449" s="12">
        <v>0.97335423197492166</v>
      </c>
      <c r="AV2449" s="12">
        <v>1.1299999999999999</v>
      </c>
      <c r="AY2449" s="12">
        <v>95452914</v>
      </c>
      <c r="BA2449" s="12">
        <v>1</v>
      </c>
      <c r="BB2449" s="12">
        <v>0</v>
      </c>
      <c r="BC2449" s="15">
        <v>43088</v>
      </c>
      <c r="BD2449" s="12">
        <v>0.35287485907553551</v>
      </c>
      <c r="BE2449" s="12">
        <v>0.95572916666666663</v>
      </c>
      <c r="BF2449" s="12">
        <v>0.96676441837732163</v>
      </c>
      <c r="BG2449" s="12">
        <v>0.97335423197492166</v>
      </c>
      <c r="BH2449" s="12">
        <v>0.20200000000000001</v>
      </c>
      <c r="BI2449" s="12">
        <v>0.124</v>
      </c>
      <c r="BJ2449" s="12">
        <v>8.7999999999999995E-2</v>
      </c>
      <c r="BK2449" s="12">
        <v>0.58499999999999996</v>
      </c>
      <c r="BL2449" s="12">
        <v>264</v>
      </c>
      <c r="BM2449" s="12">
        <v>43</v>
      </c>
      <c r="BN2449" s="12">
        <v>-345</v>
      </c>
      <c r="BO2449" s="12">
        <v>242</v>
      </c>
      <c r="BP2449" s="12">
        <v>328</v>
      </c>
      <c r="BQ2449" s="12">
        <v>240</v>
      </c>
      <c r="BR2449" s="12">
        <v>-459</v>
      </c>
      <c r="BS2449" s="12">
        <v>280</v>
      </c>
      <c r="BT2449" s="12">
        <v>0.28787355305119772</v>
      </c>
      <c r="BU2449" s="12">
        <v>0.70592759591849141</v>
      </c>
      <c r="BV2449" s="12">
        <v>0.74045107865771498</v>
      </c>
      <c r="BW2449" s="12">
        <v>0.78854001755303116</v>
      </c>
      <c r="BX2449" s="12">
        <v>0.62265299288677833</v>
      </c>
      <c r="BY2449" s="12">
        <v>1812</v>
      </c>
      <c r="BZ2449" s="12">
        <v>1</v>
      </c>
      <c r="CB2449" s="12">
        <v>0.15025906735751296</v>
      </c>
      <c r="CC2449" s="12">
        <v>22900</v>
      </c>
      <c r="CD2449" s="12">
        <v>22810</v>
      </c>
      <c r="CE2449" s="12">
        <v>2.348443027640633</v>
      </c>
      <c r="CH2449" s="22">
        <v>43087</v>
      </c>
      <c r="CI2449">
        <v>1780</v>
      </c>
      <c r="CJ2449">
        <v>1787</v>
      </c>
      <c r="CK2449">
        <v>1748</v>
      </c>
      <c r="CL2449">
        <v>1756</v>
      </c>
      <c r="CM2449" s="22">
        <v>43088</v>
      </c>
      <c r="CN2449">
        <v>1900</v>
      </c>
      <c r="CO2449">
        <v>1940</v>
      </c>
      <c r="CP2449">
        <v>1861</v>
      </c>
      <c r="CQ2449">
        <v>1891</v>
      </c>
      <c r="CR2449" s="22">
        <v>43089</v>
      </c>
      <c r="CS2449">
        <v>1948</v>
      </c>
      <c r="CT2449">
        <v>2007</v>
      </c>
      <c r="CU2449">
        <v>1941</v>
      </c>
      <c r="CV2449">
        <v>1989</v>
      </c>
    </row>
    <row r="2450" spans="1:100">
      <c r="A2450" s="22">
        <v>43088</v>
      </c>
      <c r="B2450">
        <v>73</v>
      </c>
      <c r="C2450">
        <v>76</v>
      </c>
      <c r="D2450">
        <v>71</v>
      </c>
      <c r="E2450">
        <v>71</v>
      </c>
      <c r="F2450" s="23">
        <f t="shared" si="236"/>
        <v>-2.7397260273972601E-2</v>
      </c>
      <c r="G2450" s="22">
        <v>43089</v>
      </c>
      <c r="H2450">
        <v>80</v>
      </c>
      <c r="I2450">
        <v>83</v>
      </c>
      <c r="J2450">
        <v>72</v>
      </c>
      <c r="K2450">
        <v>74</v>
      </c>
      <c r="L2450" s="22">
        <v>43090</v>
      </c>
      <c r="M2450">
        <v>75</v>
      </c>
      <c r="N2450" s="4">
        <v>43089</v>
      </c>
      <c r="O2450" s="3" t="s">
        <v>15</v>
      </c>
      <c r="P2450" s="3">
        <v>2315</v>
      </c>
      <c r="Q2450" s="3" t="s">
        <v>159</v>
      </c>
      <c r="R2450" s="3" t="s">
        <v>17</v>
      </c>
      <c r="S2450" s="3">
        <v>0.05</v>
      </c>
      <c r="T2450" s="3">
        <v>1</v>
      </c>
      <c r="U2450" s="3">
        <v>0</v>
      </c>
      <c r="V2450" s="3">
        <v>7100</v>
      </c>
      <c r="W2450">
        <v>80</v>
      </c>
      <c r="X2450" s="4">
        <v>43090</v>
      </c>
      <c r="Y2450">
        <v>74</v>
      </c>
      <c r="Z2450" s="10">
        <f t="shared" si="235"/>
        <v>-42600</v>
      </c>
      <c r="AA2450" s="10">
        <f t="shared" si="234"/>
        <v>42600</v>
      </c>
      <c r="AB2450" t="str">
        <f t="shared" si="237"/>
        <v/>
      </c>
      <c r="AC2450">
        <f t="shared" si="232"/>
        <v>-2595170</v>
      </c>
      <c r="AD2450">
        <f t="shared" si="233"/>
        <v>6.8684516880093138E-2</v>
      </c>
      <c r="AE2450" s="15">
        <v>43090</v>
      </c>
      <c r="AF2450" s="9">
        <v>-1.5105557393051416E-3</v>
      </c>
      <c r="AG2450" s="12" t="s">
        <v>960</v>
      </c>
      <c r="AH2450" s="20">
        <v>43088.998611111114</v>
      </c>
      <c r="AI2450" s="12">
        <v>85.9</v>
      </c>
      <c r="AJ2450" s="12">
        <v>14.9</v>
      </c>
      <c r="AK2450" s="12">
        <v>0.2099</v>
      </c>
      <c r="AL2450" s="17">
        <v>1935900</v>
      </c>
      <c r="AM2450" s="17">
        <v>0.21428571428571427</v>
      </c>
      <c r="AN2450" s="9"/>
      <c r="AO2450" s="9"/>
      <c r="AP2450" s="17">
        <v>1.97</v>
      </c>
      <c r="AQ2450" s="17">
        <v>24969</v>
      </c>
      <c r="AR2450" s="17">
        <v>0.82608695652173914</v>
      </c>
      <c r="AS2450" s="17">
        <v>9.5000000000000001E-2</v>
      </c>
      <c r="AT2450" s="17">
        <v>0.33333333333333331</v>
      </c>
      <c r="AU2450" s="12">
        <v>0.38235294117647056</v>
      </c>
      <c r="AV2450" s="12">
        <v>0</v>
      </c>
      <c r="AY2450" s="12">
        <v>356703000</v>
      </c>
      <c r="BA2450" s="12">
        <v>1</v>
      </c>
      <c r="BD2450" s="12">
        <v>0.21428571428571427</v>
      </c>
      <c r="BE2450" s="12">
        <v>0.82608695652173914</v>
      </c>
      <c r="BF2450" s="12">
        <v>0.33333333333333331</v>
      </c>
      <c r="BG2450" s="12">
        <v>0.38235294117647056</v>
      </c>
      <c r="BH2450" s="12">
        <v>0.19800000000000001</v>
      </c>
      <c r="BI2450" s="12">
        <v>9.5000000000000001E-2</v>
      </c>
      <c r="BJ2450" s="12">
        <v>0</v>
      </c>
      <c r="BK2450" s="12">
        <v>0.60399999999999998</v>
      </c>
      <c r="BL2450" s="12">
        <v>4781</v>
      </c>
      <c r="BM2450" s="12">
        <v>-8249</v>
      </c>
      <c r="BN2450" s="12">
        <v>7525</v>
      </c>
      <c r="BO2450" s="12">
        <v>14925</v>
      </c>
      <c r="BP2450" s="12">
        <v>3083</v>
      </c>
      <c r="BQ2450" s="12">
        <v>120</v>
      </c>
      <c r="BR2450" s="12">
        <v>2347</v>
      </c>
      <c r="BS2450" s="12">
        <v>9182</v>
      </c>
      <c r="BT2450" s="12">
        <v>0.33031476028776013</v>
      </c>
      <c r="BU2450" s="12">
        <v>0.63246480805724137</v>
      </c>
      <c r="BV2450" s="12">
        <v>0.66474494700332309</v>
      </c>
      <c r="BW2450" s="12">
        <v>0.69515457895827915</v>
      </c>
      <c r="BX2450" s="12">
        <v>0.57890002035765142</v>
      </c>
      <c r="BY2450" s="12">
        <v>1820.5</v>
      </c>
      <c r="BZ2450" s="12">
        <v>1</v>
      </c>
      <c r="CB2450" s="12">
        <v>0.15025906735751296</v>
      </c>
      <c r="CC2450" s="12">
        <v>22810</v>
      </c>
      <c r="CD2450" s="12">
        <v>22880</v>
      </c>
      <c r="CE2450" s="12">
        <v>1.4261083743842362</v>
      </c>
      <c r="CH2450" s="22">
        <v>43088</v>
      </c>
      <c r="CI2450">
        <v>73</v>
      </c>
      <c r="CJ2450">
        <v>76</v>
      </c>
      <c r="CK2450">
        <v>71</v>
      </c>
      <c r="CL2450">
        <v>71</v>
      </c>
      <c r="CM2450" s="22">
        <v>43089</v>
      </c>
      <c r="CN2450">
        <v>80</v>
      </c>
      <c r="CO2450">
        <v>83</v>
      </c>
      <c r="CP2450">
        <v>72</v>
      </c>
      <c r="CQ2450">
        <v>74</v>
      </c>
      <c r="CR2450" s="22">
        <v>43090</v>
      </c>
      <c r="CS2450">
        <v>75</v>
      </c>
      <c r="CT2450">
        <v>75</v>
      </c>
      <c r="CU2450">
        <v>72</v>
      </c>
      <c r="CV2450">
        <v>72</v>
      </c>
    </row>
    <row r="2451" spans="1:100">
      <c r="A2451" s="22">
        <v>43088</v>
      </c>
      <c r="B2451">
        <v>13</v>
      </c>
      <c r="C2451">
        <v>14</v>
      </c>
      <c r="D2451">
        <v>13</v>
      </c>
      <c r="E2451">
        <v>13</v>
      </c>
      <c r="F2451" s="23">
        <f t="shared" si="236"/>
        <v>0</v>
      </c>
      <c r="G2451" s="22">
        <v>43089</v>
      </c>
      <c r="H2451">
        <v>13</v>
      </c>
      <c r="I2451">
        <v>14</v>
      </c>
      <c r="J2451">
        <v>13</v>
      </c>
      <c r="K2451">
        <v>13</v>
      </c>
      <c r="L2451" s="22">
        <v>43090</v>
      </c>
      <c r="M2451">
        <v>13</v>
      </c>
      <c r="N2451" s="4">
        <v>43089</v>
      </c>
      <c r="O2451" s="3" t="s">
        <v>15</v>
      </c>
      <c r="P2451" s="3">
        <v>9318</v>
      </c>
      <c r="Q2451" s="3" t="s">
        <v>71</v>
      </c>
      <c r="R2451" s="3" t="s">
        <v>17</v>
      </c>
      <c r="S2451" s="3">
        <v>0.05</v>
      </c>
      <c r="T2451" s="3">
        <v>2</v>
      </c>
      <c r="U2451" s="3">
        <v>0</v>
      </c>
      <c r="V2451" s="3">
        <v>38500</v>
      </c>
      <c r="W2451">
        <v>13</v>
      </c>
      <c r="X2451" s="4">
        <v>43090</v>
      </c>
      <c r="Y2451">
        <v>13</v>
      </c>
      <c r="Z2451" s="10">
        <f t="shared" si="235"/>
        <v>0</v>
      </c>
      <c r="AA2451" s="10">
        <f t="shared" si="234"/>
        <v>0</v>
      </c>
      <c r="AB2451" t="str">
        <f t="shared" si="237"/>
        <v/>
      </c>
      <c r="AC2451">
        <f t="shared" si="232"/>
        <v>-2595170</v>
      </c>
      <c r="AD2451">
        <f t="shared" si="233"/>
        <v>3.703703703703709E-2</v>
      </c>
      <c r="AE2451" s="15">
        <v>43090</v>
      </c>
      <c r="AF2451" s="9">
        <v>-1.5105557393051416E-3</v>
      </c>
      <c r="AG2451" s="12" t="s">
        <v>954</v>
      </c>
      <c r="AH2451" s="20">
        <v>43088.993750000001</v>
      </c>
      <c r="AI2451" s="12">
        <v>13.5</v>
      </c>
      <c r="AJ2451" s="12">
        <v>0.5</v>
      </c>
      <c r="AK2451" s="12">
        <v>3.85E-2</v>
      </c>
      <c r="AL2451" s="17">
        <v>400600</v>
      </c>
      <c r="AM2451" s="17">
        <v>0.35714285714285715</v>
      </c>
      <c r="AN2451" s="9"/>
      <c r="AO2451" s="9"/>
      <c r="AP2451" s="17">
        <v>0</v>
      </c>
      <c r="AQ2451" s="17">
        <v>6614</v>
      </c>
      <c r="AR2451" s="17">
        <v>0.3</v>
      </c>
      <c r="AS2451" s="17">
        <v>4.7E-2</v>
      </c>
      <c r="AT2451" s="17">
        <v>0.3</v>
      </c>
      <c r="AU2451" s="12">
        <v>0.3</v>
      </c>
      <c r="AV2451" s="12">
        <v>0</v>
      </c>
      <c r="AY2451" s="12">
        <v>472435456</v>
      </c>
      <c r="BA2451" s="12">
        <v>0</v>
      </c>
      <c r="BD2451" s="12">
        <v>0.35714285714285715</v>
      </c>
      <c r="BE2451" s="12">
        <v>0.3</v>
      </c>
      <c r="BF2451" s="12">
        <v>0.3</v>
      </c>
      <c r="BG2451" s="12">
        <v>0.3</v>
      </c>
      <c r="BH2451" s="12">
        <v>6.0999999999999999E-2</v>
      </c>
      <c r="BI2451" s="12">
        <v>4.7E-2</v>
      </c>
      <c r="BJ2451" s="12">
        <v>0</v>
      </c>
      <c r="BK2451" s="12">
        <v>0.27800000000000002</v>
      </c>
      <c r="BL2451" s="12">
        <v>-372</v>
      </c>
      <c r="BM2451" s="12">
        <v>-524</v>
      </c>
      <c r="BN2451" s="12">
        <v>916</v>
      </c>
      <c r="BO2451" s="12">
        <v>1248</v>
      </c>
      <c r="BP2451" s="12">
        <v>785</v>
      </c>
      <c r="BQ2451" s="12">
        <v>29</v>
      </c>
      <c r="BR2451" s="12">
        <v>55</v>
      </c>
      <c r="BS2451" s="12">
        <v>1227</v>
      </c>
      <c r="BT2451" s="12">
        <v>0.3879248993755367</v>
      </c>
      <c r="BU2451" s="12">
        <v>0.67263972635831304</v>
      </c>
      <c r="BV2451" s="12">
        <v>0.71868314437016056</v>
      </c>
      <c r="BW2451" s="12">
        <v>0.75953919747515963</v>
      </c>
      <c r="BX2451" s="12">
        <v>0.56663523471806709</v>
      </c>
      <c r="BY2451" s="12">
        <v>1820.5</v>
      </c>
      <c r="BZ2451" s="12">
        <v>0</v>
      </c>
      <c r="CB2451" s="12">
        <v>0.15025906735751296</v>
      </c>
      <c r="CC2451" s="12">
        <v>22810</v>
      </c>
      <c r="CD2451" s="12">
        <v>22880</v>
      </c>
      <c r="CE2451" s="12">
        <v>2.3768472906403941</v>
      </c>
      <c r="CH2451" s="22">
        <v>43088</v>
      </c>
      <c r="CI2451">
        <v>13</v>
      </c>
      <c r="CJ2451">
        <v>14</v>
      </c>
      <c r="CK2451">
        <v>13</v>
      </c>
      <c r="CL2451">
        <v>13</v>
      </c>
      <c r="CM2451" s="22">
        <v>43089</v>
      </c>
      <c r="CN2451">
        <v>13</v>
      </c>
      <c r="CO2451">
        <v>14</v>
      </c>
      <c r="CP2451">
        <v>13</v>
      </c>
      <c r="CQ2451">
        <v>13</v>
      </c>
      <c r="CR2451" s="22">
        <v>43090</v>
      </c>
      <c r="CS2451">
        <v>13</v>
      </c>
      <c r="CT2451">
        <v>14</v>
      </c>
      <c r="CU2451">
        <v>13</v>
      </c>
      <c r="CV2451">
        <v>13</v>
      </c>
    </row>
    <row r="2452" spans="1:100">
      <c r="A2452" s="22">
        <v>43088</v>
      </c>
      <c r="B2452">
        <v>438</v>
      </c>
      <c r="C2452">
        <v>516</v>
      </c>
      <c r="D2452">
        <v>428</v>
      </c>
      <c r="E2452">
        <v>516</v>
      </c>
      <c r="F2452" s="23">
        <f t="shared" si="236"/>
        <v>0.17808219178082196</v>
      </c>
      <c r="G2452" s="22">
        <v>43089</v>
      </c>
      <c r="H2452">
        <v>515</v>
      </c>
      <c r="I2452">
        <v>541</v>
      </c>
      <c r="J2452">
        <v>475</v>
      </c>
      <c r="K2452">
        <v>487</v>
      </c>
      <c r="L2452" s="22">
        <v>43090</v>
      </c>
      <c r="M2452">
        <v>483</v>
      </c>
      <c r="N2452" s="4">
        <v>43089</v>
      </c>
      <c r="O2452" s="3" t="s">
        <v>15</v>
      </c>
      <c r="P2452" s="3">
        <v>4777</v>
      </c>
      <c r="Q2452" s="3" t="s">
        <v>369</v>
      </c>
      <c r="R2452" s="3" t="s">
        <v>17</v>
      </c>
      <c r="S2452" s="3">
        <v>0.05</v>
      </c>
      <c r="T2452" s="3">
        <v>2</v>
      </c>
      <c r="U2452" s="3">
        <v>0</v>
      </c>
      <c r="V2452" s="3">
        <v>1000</v>
      </c>
      <c r="W2452">
        <v>515</v>
      </c>
      <c r="X2452" s="4">
        <v>43090</v>
      </c>
      <c r="Y2452">
        <v>487</v>
      </c>
      <c r="Z2452" s="10">
        <f t="shared" si="235"/>
        <v>-28000</v>
      </c>
      <c r="AA2452" s="10">
        <f t="shared" si="234"/>
        <v>28000</v>
      </c>
      <c r="AB2452" t="str">
        <f t="shared" si="237"/>
        <v/>
      </c>
      <c r="AC2452">
        <f t="shared" si="232"/>
        <v>-2595170</v>
      </c>
      <c r="AD2452">
        <f t="shared" si="233"/>
        <v>8.1013561741613116E-2</v>
      </c>
      <c r="AE2452" s="15">
        <v>43090</v>
      </c>
      <c r="AF2452" s="9">
        <v>-1.5105557393051416E-3</v>
      </c>
      <c r="AG2452" s="12" t="s">
        <v>960</v>
      </c>
      <c r="AH2452" s="20">
        <v>43088.998611111114</v>
      </c>
      <c r="AI2452" s="12">
        <v>560.4</v>
      </c>
      <c r="AJ2452" s="12">
        <v>44.4</v>
      </c>
      <c r="AK2452" s="12">
        <v>8.5999999999999993E-2</v>
      </c>
      <c r="AL2452" s="17">
        <v>79800</v>
      </c>
      <c r="AM2452" s="17">
        <v>0.52754237288135597</v>
      </c>
      <c r="AN2452" s="9"/>
      <c r="AO2452" s="9"/>
      <c r="AP2452" s="17">
        <v>0</v>
      </c>
      <c r="AQ2452" s="17">
        <v>7483</v>
      </c>
      <c r="AR2452" s="17">
        <v>0.61133603238866396</v>
      </c>
      <c r="AS2452" s="17">
        <v>0.29399999999999998</v>
      </c>
      <c r="AT2452" s="17">
        <v>0.59633027522935778</v>
      </c>
      <c r="AU2452" s="12">
        <v>0.41528925619834711</v>
      </c>
      <c r="AV2452" s="12">
        <v>0</v>
      </c>
      <c r="AY2452" s="12">
        <v>15854800</v>
      </c>
      <c r="BA2452" s="12">
        <v>0.82587064676616917</v>
      </c>
      <c r="BD2452" s="12">
        <v>0.52754237288135597</v>
      </c>
      <c r="BE2452" s="12">
        <v>0.61133603238866396</v>
      </c>
      <c r="BF2452" s="12">
        <v>0.59633027522935778</v>
      </c>
      <c r="BG2452" s="12">
        <v>0.41528925619834711</v>
      </c>
      <c r="BH2452" s="12">
        <v>1.0999999999999999E-2</v>
      </c>
      <c r="BI2452" s="12">
        <v>0.29399999999999998</v>
      </c>
      <c r="BJ2452" s="12">
        <v>0</v>
      </c>
      <c r="BK2452" s="12">
        <v>0.47699999999999998</v>
      </c>
      <c r="BL2452" s="12">
        <v>-261</v>
      </c>
      <c r="BM2452" s="12">
        <v>376</v>
      </c>
      <c r="BN2452" s="12">
        <v>-218</v>
      </c>
      <c r="BO2452" s="12">
        <v>315</v>
      </c>
      <c r="BP2452" s="12">
        <v>280</v>
      </c>
      <c r="BQ2452" s="12">
        <v>-299</v>
      </c>
      <c r="BR2452" s="12">
        <v>-54</v>
      </c>
      <c r="BS2452" s="12">
        <v>461</v>
      </c>
      <c r="BT2452" s="12">
        <v>0.33031476028776013</v>
      </c>
      <c r="BU2452" s="12">
        <v>0.63246480805724137</v>
      </c>
      <c r="BV2452" s="12">
        <v>0.66474494700332309</v>
      </c>
      <c r="BW2452" s="12">
        <v>0.69515457895827915</v>
      </c>
      <c r="BX2452" s="12">
        <v>0.57890002035765142</v>
      </c>
      <c r="BY2452" s="12">
        <v>1820.5</v>
      </c>
      <c r="BZ2452" s="12">
        <v>0.82587064676616917</v>
      </c>
      <c r="CB2452" s="12">
        <v>0.15025906735751296</v>
      </c>
      <c r="CC2452" s="12">
        <v>22810</v>
      </c>
      <c r="CD2452" s="12">
        <v>22880</v>
      </c>
      <c r="CE2452" s="12">
        <v>3.510885447106955</v>
      </c>
      <c r="CH2452" s="22">
        <v>43088</v>
      </c>
      <c r="CI2452">
        <v>438</v>
      </c>
      <c r="CJ2452">
        <v>516</v>
      </c>
      <c r="CK2452">
        <v>428</v>
      </c>
      <c r="CL2452">
        <v>516</v>
      </c>
      <c r="CM2452" s="22">
        <v>43089</v>
      </c>
      <c r="CN2452">
        <v>515</v>
      </c>
      <c r="CO2452">
        <v>541</v>
      </c>
      <c r="CP2452">
        <v>475</v>
      </c>
      <c r="CQ2452">
        <v>487</v>
      </c>
      <c r="CR2452" s="22">
        <v>43090</v>
      </c>
      <c r="CS2452">
        <v>483</v>
      </c>
      <c r="CT2452">
        <v>499</v>
      </c>
      <c r="CU2452">
        <v>456</v>
      </c>
      <c r="CV2452">
        <v>462</v>
      </c>
    </row>
    <row r="2453" spans="1:100">
      <c r="A2453" s="22">
        <v>43088</v>
      </c>
      <c r="B2453">
        <v>235</v>
      </c>
      <c r="C2453">
        <v>235</v>
      </c>
      <c r="D2453">
        <v>227</v>
      </c>
      <c r="E2453">
        <v>227</v>
      </c>
      <c r="F2453" s="23">
        <f t="shared" si="236"/>
        <v>-3.4042553191489411E-2</v>
      </c>
      <c r="G2453" s="22">
        <v>43089</v>
      </c>
      <c r="H2453">
        <v>250</v>
      </c>
      <c r="I2453">
        <v>250</v>
      </c>
      <c r="J2453">
        <v>232</v>
      </c>
      <c r="K2453">
        <v>234</v>
      </c>
      <c r="L2453" s="22">
        <v>43090</v>
      </c>
      <c r="M2453">
        <v>233</v>
      </c>
      <c r="N2453" s="4">
        <v>43089</v>
      </c>
      <c r="O2453" s="3" t="s">
        <v>15</v>
      </c>
      <c r="P2453" s="3">
        <v>6740</v>
      </c>
      <c r="Q2453" s="3" t="s">
        <v>256</v>
      </c>
      <c r="R2453" s="3" t="s">
        <v>17</v>
      </c>
      <c r="S2453" s="3">
        <v>0.05</v>
      </c>
      <c r="T2453" s="3" t="s">
        <v>27</v>
      </c>
      <c r="U2453" s="3">
        <v>0</v>
      </c>
      <c r="V2453" s="3">
        <v>2300</v>
      </c>
      <c r="W2453">
        <v>250</v>
      </c>
      <c r="X2453" s="4">
        <v>43090</v>
      </c>
      <c r="Y2453">
        <v>234</v>
      </c>
      <c r="Z2453" s="10">
        <f t="shared" si="235"/>
        <v>-36800</v>
      </c>
      <c r="AA2453" s="10">
        <f t="shared" ref="AA2453:AA2510" si="238">ABS(Z2453)</f>
        <v>36800</v>
      </c>
      <c r="AB2453" t="str">
        <f t="shared" si="237"/>
        <v/>
      </c>
      <c r="AC2453">
        <f t="shared" si="232"/>
        <v>-2595170</v>
      </c>
      <c r="AD2453">
        <f t="shared" si="233"/>
        <v>5.4852320675105481E-2</v>
      </c>
      <c r="AE2453" s="15">
        <v>43090</v>
      </c>
      <c r="AF2453" s="9">
        <v>-1.5105557393051416E-3</v>
      </c>
      <c r="AG2453" s="12" t="s">
        <v>962</v>
      </c>
      <c r="AH2453" s="20">
        <v>43088.998611111114</v>
      </c>
      <c r="AI2453" s="12">
        <v>237</v>
      </c>
      <c r="AJ2453" s="12">
        <v>10</v>
      </c>
      <c r="AK2453" s="12">
        <v>4.41E-2</v>
      </c>
      <c r="AL2453" s="17">
        <v>40600</v>
      </c>
      <c r="AM2453" s="17">
        <v>0.4</v>
      </c>
      <c r="AN2453" s="17">
        <v>-2</v>
      </c>
      <c r="AO2453" s="17">
        <v>0.15</v>
      </c>
      <c r="AP2453" s="17">
        <v>1.34</v>
      </c>
      <c r="AQ2453" s="17">
        <v>147346</v>
      </c>
      <c r="AR2453" s="17">
        <v>0.69148936170212771</v>
      </c>
      <c r="AS2453" s="17">
        <v>0.104</v>
      </c>
      <c r="AT2453" s="17">
        <v>0.37356321839080459</v>
      </c>
      <c r="AU2453" s="12">
        <v>0.46696035242290751</v>
      </c>
      <c r="AV2453" s="12">
        <v>0</v>
      </c>
      <c r="AX2453" s="19">
        <v>93</v>
      </c>
      <c r="AY2453" s="12">
        <v>601411900</v>
      </c>
      <c r="BA2453" s="12">
        <v>0.7407407407407407</v>
      </c>
      <c r="BB2453" s="12">
        <v>-1</v>
      </c>
      <c r="BC2453" s="15">
        <v>42956</v>
      </c>
      <c r="BD2453" s="12">
        <v>0.4</v>
      </c>
      <c r="BE2453" s="12">
        <v>0.69148936170212771</v>
      </c>
      <c r="BF2453" s="12">
        <v>0.37356321839080459</v>
      </c>
      <c r="BG2453" s="12">
        <v>0.46696035242290751</v>
      </c>
      <c r="BH2453" s="12">
        <v>0.19600000000000001</v>
      </c>
      <c r="BI2453" s="12">
        <v>0.104</v>
      </c>
      <c r="BJ2453" s="12" t="s">
        <v>968</v>
      </c>
      <c r="BK2453" s="12">
        <v>0.49</v>
      </c>
      <c r="BL2453" s="12">
        <v>397</v>
      </c>
      <c r="BM2453" s="12">
        <v>-1229</v>
      </c>
      <c r="BN2453" s="12">
        <v>1519</v>
      </c>
      <c r="BO2453" s="12">
        <v>1413</v>
      </c>
      <c r="BP2453" s="12">
        <v>141</v>
      </c>
      <c r="BQ2453" s="12">
        <v>-86</v>
      </c>
      <c r="BR2453" s="12">
        <v>63</v>
      </c>
      <c r="BS2453" s="12">
        <v>235</v>
      </c>
      <c r="BT2453" s="12">
        <v>0.28787355305119772</v>
      </c>
      <c r="BU2453" s="12">
        <v>0.70592759591849141</v>
      </c>
      <c r="BV2453" s="12">
        <v>0.74045107865771498</v>
      </c>
      <c r="BW2453" s="12">
        <v>0.78854001755303116</v>
      </c>
      <c r="BX2453" s="12">
        <v>0.64507136097772899</v>
      </c>
      <c r="BY2453" s="12">
        <v>1820.5</v>
      </c>
      <c r="BZ2453" s="12">
        <v>0.7407407407407407</v>
      </c>
      <c r="CB2453" s="12">
        <v>0.15025906735751296</v>
      </c>
      <c r="CC2453" s="12">
        <v>22810</v>
      </c>
      <c r="CD2453" s="12">
        <v>22880</v>
      </c>
      <c r="CE2453" s="12">
        <v>2.6620689655172414</v>
      </c>
      <c r="CH2453" s="22">
        <v>43088</v>
      </c>
      <c r="CI2453">
        <v>235</v>
      </c>
      <c r="CJ2453">
        <v>235</v>
      </c>
      <c r="CK2453">
        <v>227</v>
      </c>
      <c r="CL2453">
        <v>227</v>
      </c>
      <c r="CM2453" s="22">
        <v>43089</v>
      </c>
      <c r="CN2453">
        <v>250</v>
      </c>
      <c r="CO2453">
        <v>250</v>
      </c>
      <c r="CP2453">
        <v>232</v>
      </c>
      <c r="CQ2453">
        <v>234</v>
      </c>
      <c r="CR2453" s="22">
        <v>43090</v>
      </c>
      <c r="CS2453">
        <v>233</v>
      </c>
      <c r="CT2453">
        <v>247</v>
      </c>
      <c r="CU2453">
        <v>229</v>
      </c>
      <c r="CV2453">
        <v>242</v>
      </c>
    </row>
    <row r="2454" spans="1:100">
      <c r="A2454" s="22">
        <v>43088</v>
      </c>
      <c r="B2454">
        <v>650</v>
      </c>
      <c r="C2454">
        <v>683</v>
      </c>
      <c r="D2454">
        <v>643</v>
      </c>
      <c r="E2454">
        <v>661</v>
      </c>
      <c r="F2454" s="23">
        <f t="shared" si="236"/>
        <v>1.6923076923076819E-2</v>
      </c>
      <c r="G2454" s="22">
        <v>43089</v>
      </c>
      <c r="H2454">
        <v>701</v>
      </c>
      <c r="I2454">
        <v>750</v>
      </c>
      <c r="J2454">
        <v>682</v>
      </c>
      <c r="K2454">
        <v>713</v>
      </c>
      <c r="L2454" s="22">
        <v>43090</v>
      </c>
      <c r="M2454">
        <v>713</v>
      </c>
      <c r="N2454" s="4">
        <v>43089</v>
      </c>
      <c r="O2454" s="3" t="s">
        <v>15</v>
      </c>
      <c r="P2454" s="3">
        <v>3825</v>
      </c>
      <c r="Q2454" s="3" t="s">
        <v>297</v>
      </c>
      <c r="R2454" s="3" t="s">
        <v>17</v>
      </c>
      <c r="S2454" s="3">
        <v>0.05</v>
      </c>
      <c r="T2454" s="3">
        <v>2</v>
      </c>
      <c r="U2454" s="3">
        <v>0</v>
      </c>
      <c r="V2454" s="3">
        <v>800</v>
      </c>
      <c r="W2454">
        <v>701</v>
      </c>
      <c r="X2454" s="4">
        <v>43090</v>
      </c>
      <c r="Y2454">
        <v>713</v>
      </c>
      <c r="Z2454" s="10">
        <f t="shared" si="235"/>
        <v>9600</v>
      </c>
      <c r="AA2454" s="10">
        <f t="shared" si="238"/>
        <v>9600</v>
      </c>
      <c r="AB2454" t="str">
        <f t="shared" si="237"/>
        <v/>
      </c>
      <c r="AC2454">
        <f t="shared" ref="AC2454:AC2517" si="239">SUM(AB2454,AC2453)</f>
        <v>-2595170</v>
      </c>
      <c r="AD2454">
        <f t="shared" ref="AD2454:AD2517" si="240">ABS(W2454/AI2454-1)</f>
        <v>2.1121631463947521E-2</v>
      </c>
      <c r="AE2454" s="15">
        <v>43090</v>
      </c>
      <c r="AF2454" s="9">
        <v>-1.5105557393051416E-3</v>
      </c>
      <c r="AG2454" s="12" t="s">
        <v>954</v>
      </c>
      <c r="AH2454" s="20">
        <v>43088.99722222222</v>
      </c>
      <c r="AI2454" s="12">
        <v>686.5</v>
      </c>
      <c r="AJ2454" s="12">
        <v>25.5</v>
      </c>
      <c r="AK2454" s="12">
        <v>3.8600000000000002E-2</v>
      </c>
      <c r="AL2454" s="17">
        <v>17000</v>
      </c>
      <c r="AM2454" s="17">
        <v>0.96439169139465875</v>
      </c>
      <c r="AN2454" s="18">
        <v>43090</v>
      </c>
      <c r="AO2454" s="17">
        <v>41205</v>
      </c>
      <c r="AP2454" s="17" t="s">
        <v>965</v>
      </c>
      <c r="AQ2454" s="17">
        <v>2398</v>
      </c>
      <c r="AR2454" s="17" t="s">
        <v>977</v>
      </c>
      <c r="AS2454" s="17" t="s">
        <v>13</v>
      </c>
      <c r="AT2454" s="17">
        <v>0.1</v>
      </c>
      <c r="AU2454" s="12">
        <v>1</v>
      </c>
      <c r="AV2454" s="12">
        <v>0</v>
      </c>
      <c r="AY2454" s="12">
        <v>51440100</v>
      </c>
      <c r="BA2454" s="12">
        <v>0.57342657342657344</v>
      </c>
      <c r="BD2454" s="12">
        <v>0.96439169139465875</v>
      </c>
      <c r="BE2454" s="12">
        <v>4.3129388164493479E-2</v>
      </c>
      <c r="BF2454" s="12">
        <v>0.34915474642392719</v>
      </c>
      <c r="BG2454" s="12">
        <v>0.35210355987055014</v>
      </c>
      <c r="BH2454" s="12">
        <v>0.33300000000000002</v>
      </c>
      <c r="BI2454" s="12">
        <v>0.11799999999999999</v>
      </c>
      <c r="BJ2454" s="12">
        <v>0</v>
      </c>
      <c r="BK2454" s="12">
        <v>0.61699999999999999</v>
      </c>
      <c r="BL2454" s="12">
        <v>12</v>
      </c>
      <c r="BM2454" s="12">
        <v>-43</v>
      </c>
      <c r="BN2454" s="12">
        <v>17</v>
      </c>
      <c r="BO2454" s="12">
        <v>94</v>
      </c>
      <c r="BP2454" s="12">
        <v>-2</v>
      </c>
      <c r="BQ2454" s="12">
        <v>-3</v>
      </c>
      <c r="BR2454" s="12">
        <v>-154</v>
      </c>
      <c r="BS2454" s="12">
        <v>107</v>
      </c>
      <c r="BT2454" s="12">
        <v>0.3879248993755367</v>
      </c>
      <c r="BU2454" s="12">
        <v>0.67263972635831304</v>
      </c>
      <c r="BV2454" s="12">
        <v>0.71868314437016056</v>
      </c>
      <c r="BW2454" s="12">
        <v>0.75953919747515963</v>
      </c>
      <c r="BX2454" s="12">
        <v>0.56663523471806709</v>
      </c>
      <c r="BY2454" s="12">
        <v>1820.5</v>
      </c>
      <c r="BZ2454" s="12">
        <v>0.57342657342657344</v>
      </c>
      <c r="CB2454" s="12">
        <v>0.15025906735751296</v>
      </c>
      <c r="CC2454" s="12">
        <v>22810</v>
      </c>
      <c r="CD2454" s="12">
        <v>22880</v>
      </c>
      <c r="CE2454" s="12">
        <v>6.4181929806610043</v>
      </c>
      <c r="CH2454" s="22">
        <v>43088</v>
      </c>
      <c r="CI2454">
        <v>650</v>
      </c>
      <c r="CJ2454">
        <v>683</v>
      </c>
      <c r="CK2454">
        <v>643</v>
      </c>
      <c r="CL2454">
        <v>661</v>
      </c>
      <c r="CM2454" s="22">
        <v>43089</v>
      </c>
      <c r="CN2454">
        <v>701</v>
      </c>
      <c r="CO2454">
        <v>750</v>
      </c>
      <c r="CP2454">
        <v>682</v>
      </c>
      <c r="CQ2454">
        <v>713</v>
      </c>
      <c r="CR2454" s="22">
        <v>43090</v>
      </c>
      <c r="CS2454">
        <v>713</v>
      </c>
      <c r="CT2454">
        <v>715</v>
      </c>
      <c r="CU2454">
        <v>676</v>
      </c>
      <c r="CV2454">
        <v>701</v>
      </c>
    </row>
    <row r="2455" spans="1:100">
      <c r="A2455" s="22">
        <v>43088</v>
      </c>
      <c r="B2455">
        <v>1201</v>
      </c>
      <c r="C2455">
        <v>1481</v>
      </c>
      <c r="D2455">
        <v>1109</v>
      </c>
      <c r="E2455">
        <v>1481</v>
      </c>
      <c r="F2455" s="23">
        <f t="shared" si="236"/>
        <v>0.23313905079100739</v>
      </c>
      <c r="G2455" s="22">
        <v>43089</v>
      </c>
      <c r="H2455">
        <v>1511</v>
      </c>
      <c r="I2455">
        <v>1661</v>
      </c>
      <c r="J2455">
        <v>1367</v>
      </c>
      <c r="K2455">
        <v>1385</v>
      </c>
      <c r="L2455" s="22">
        <v>43090</v>
      </c>
      <c r="M2455">
        <v>1356</v>
      </c>
      <c r="N2455" s="4">
        <v>43089</v>
      </c>
      <c r="O2455" s="3" t="s">
        <v>15</v>
      </c>
      <c r="P2455" s="3">
        <v>4284</v>
      </c>
      <c r="Q2455" s="3" t="s">
        <v>324</v>
      </c>
      <c r="R2455" s="3" t="s">
        <v>17</v>
      </c>
      <c r="S2455" s="3">
        <v>0.05</v>
      </c>
      <c r="T2455" s="3">
        <v>2</v>
      </c>
      <c r="U2455" s="3">
        <v>0</v>
      </c>
      <c r="V2455" s="3">
        <v>400</v>
      </c>
      <c r="W2455">
        <v>1511</v>
      </c>
      <c r="X2455" s="4">
        <v>43090</v>
      </c>
      <c r="Y2455">
        <v>1385</v>
      </c>
      <c r="Z2455" s="10">
        <f t="shared" si="235"/>
        <v>-50400</v>
      </c>
      <c r="AA2455" s="10">
        <f t="shared" si="238"/>
        <v>50400</v>
      </c>
      <c r="AB2455" t="str">
        <f t="shared" si="237"/>
        <v/>
      </c>
      <c r="AC2455">
        <f t="shared" si="239"/>
        <v>-2595170</v>
      </c>
      <c r="AD2455">
        <f t="shared" si="240"/>
        <v>2.8295819935691302E-2</v>
      </c>
      <c r="AE2455" s="15">
        <v>43090</v>
      </c>
      <c r="AF2455" s="9">
        <v>-1.5105557393051416E-3</v>
      </c>
      <c r="AG2455" s="12" t="s">
        <v>962</v>
      </c>
      <c r="AH2455" s="20">
        <v>43088.997916666667</v>
      </c>
      <c r="AI2455" s="12">
        <v>1555</v>
      </c>
      <c r="AJ2455" s="12">
        <v>74</v>
      </c>
      <c r="AK2455" s="12">
        <v>0.05</v>
      </c>
      <c r="AL2455" s="17">
        <v>12900</v>
      </c>
      <c r="AM2455" s="17">
        <v>0.21924603174603174</v>
      </c>
      <c r="AN2455" s="9"/>
      <c r="AO2455" s="9"/>
      <c r="AP2455" s="17">
        <v>61.3</v>
      </c>
      <c r="AQ2455" s="17">
        <v>13518</v>
      </c>
      <c r="AR2455" s="17">
        <v>1</v>
      </c>
      <c r="AS2455" s="17">
        <v>0.251</v>
      </c>
      <c r="AT2455" s="17">
        <v>1</v>
      </c>
      <c r="AU2455" s="12">
        <v>1</v>
      </c>
      <c r="AV2455" s="12">
        <v>0.5</v>
      </c>
      <c r="AY2455" s="12">
        <v>13410297</v>
      </c>
      <c r="BA2455" s="12">
        <v>0.85798816568047342</v>
      </c>
      <c r="BD2455" s="12">
        <v>0.21924603174603174</v>
      </c>
      <c r="BE2455" s="12">
        <v>1</v>
      </c>
      <c r="BF2455" s="12">
        <v>1</v>
      </c>
      <c r="BG2455" s="12">
        <v>1</v>
      </c>
      <c r="BH2455" s="12">
        <v>0</v>
      </c>
      <c r="BI2455" s="12">
        <v>0.251</v>
      </c>
      <c r="BJ2455" s="12">
        <v>8.9999999999999993E-3</v>
      </c>
      <c r="BK2455" s="12">
        <v>0.62</v>
      </c>
      <c r="BL2455" s="12">
        <v>229</v>
      </c>
      <c r="BM2455" s="12">
        <v>-120</v>
      </c>
      <c r="BN2455" s="12">
        <v>-61</v>
      </c>
      <c r="BO2455" s="12">
        <v>2015</v>
      </c>
      <c r="BP2455" s="12">
        <v>459</v>
      </c>
      <c r="BQ2455" s="12">
        <v>-371</v>
      </c>
      <c r="BR2455" s="12">
        <v>168</v>
      </c>
      <c r="BS2455" s="12">
        <v>1951</v>
      </c>
      <c r="BT2455" s="12">
        <v>0.28787355305119772</v>
      </c>
      <c r="BU2455" s="12">
        <v>0.70592759591849141</v>
      </c>
      <c r="BV2455" s="12">
        <v>0.74045107865771498</v>
      </c>
      <c r="BW2455" s="12">
        <v>0.78854001755303116</v>
      </c>
      <c r="BX2455" s="12">
        <v>0.64507136097772899</v>
      </c>
      <c r="BY2455" s="12">
        <v>1820.5</v>
      </c>
      <c r="BZ2455" s="12">
        <v>0.85798816568047342</v>
      </c>
      <c r="CB2455" s="12">
        <v>0.15025906735751296</v>
      </c>
      <c r="CC2455" s="12">
        <v>22810</v>
      </c>
      <c r="CD2455" s="12">
        <v>22880</v>
      </c>
      <c r="CE2455" s="12">
        <v>1.4591201423097975</v>
      </c>
      <c r="CH2455" s="22">
        <v>43088</v>
      </c>
      <c r="CI2455">
        <v>1201</v>
      </c>
      <c r="CJ2455">
        <v>1481</v>
      </c>
      <c r="CK2455">
        <v>1109</v>
      </c>
      <c r="CL2455">
        <v>1481</v>
      </c>
      <c r="CM2455" s="22">
        <v>43089</v>
      </c>
      <c r="CN2455">
        <v>1511</v>
      </c>
      <c r="CO2455">
        <v>1661</v>
      </c>
      <c r="CP2455">
        <v>1367</v>
      </c>
      <c r="CQ2455">
        <v>1385</v>
      </c>
      <c r="CR2455" s="22">
        <v>43090</v>
      </c>
      <c r="CS2455">
        <v>1356</v>
      </c>
      <c r="CT2455">
        <v>1580</v>
      </c>
      <c r="CU2455">
        <v>1307</v>
      </c>
      <c r="CV2455">
        <v>1425</v>
      </c>
    </row>
    <row r="2456" spans="1:100">
      <c r="A2456" s="22">
        <v>43088</v>
      </c>
      <c r="B2456">
        <v>680</v>
      </c>
      <c r="C2456">
        <v>730</v>
      </c>
      <c r="D2456">
        <v>639</v>
      </c>
      <c r="E2456">
        <v>657</v>
      </c>
      <c r="F2456" s="23">
        <f t="shared" si="236"/>
        <v>-3.3823529411764697E-2</v>
      </c>
      <c r="G2456" s="22">
        <v>43089</v>
      </c>
      <c r="H2456">
        <v>631</v>
      </c>
      <c r="I2456">
        <v>637</v>
      </c>
      <c r="J2456">
        <v>617</v>
      </c>
      <c r="K2456">
        <v>627</v>
      </c>
      <c r="L2456" s="22">
        <v>43090</v>
      </c>
      <c r="M2456">
        <v>637</v>
      </c>
      <c r="N2456" s="4">
        <v>43089</v>
      </c>
      <c r="O2456" s="3" t="s">
        <v>11</v>
      </c>
      <c r="P2456" s="3">
        <v>2323</v>
      </c>
      <c r="Q2456" s="3" t="s">
        <v>909</v>
      </c>
      <c r="R2456" s="3" t="s">
        <v>13</v>
      </c>
      <c r="S2456" s="3">
        <v>0.05</v>
      </c>
      <c r="T2456" s="3">
        <v>2</v>
      </c>
      <c r="U2456" s="3">
        <v>0</v>
      </c>
      <c r="V2456" s="3">
        <v>800</v>
      </c>
      <c r="W2456">
        <v>631</v>
      </c>
      <c r="X2456" s="4">
        <v>43090</v>
      </c>
      <c r="Y2456">
        <v>627</v>
      </c>
      <c r="Z2456" s="10">
        <f t="shared" si="235"/>
        <v>-3200</v>
      </c>
      <c r="AA2456" s="10">
        <f t="shared" si="238"/>
        <v>3200</v>
      </c>
      <c r="AB2456" t="str">
        <f t="shared" si="237"/>
        <v/>
      </c>
      <c r="AC2456">
        <f t="shared" si="239"/>
        <v>-2595170</v>
      </c>
      <c r="AD2456">
        <f t="shared" si="240"/>
        <v>6.2992125984252523E-3</v>
      </c>
      <c r="AE2456" s="15">
        <v>43090</v>
      </c>
      <c r="AF2456" s="9">
        <v>-1.5105557393051416E-3</v>
      </c>
      <c r="AG2456" s="12" t="s">
        <v>960</v>
      </c>
      <c r="AH2456" s="20">
        <v>43088.997916666667</v>
      </c>
      <c r="AI2456" s="12">
        <v>635</v>
      </c>
      <c r="AJ2456" s="12">
        <v>-22</v>
      </c>
      <c r="AK2456" s="12">
        <v>-3.3500000000000002E-2</v>
      </c>
      <c r="AL2456" s="17">
        <v>11400</v>
      </c>
      <c r="AM2456" s="17">
        <v>0.4609375</v>
      </c>
      <c r="AN2456" s="9"/>
      <c r="AO2456" s="9"/>
      <c r="AP2456" s="17">
        <v>0</v>
      </c>
      <c r="AQ2456" s="17">
        <v>1835</v>
      </c>
      <c r="AR2456" s="17">
        <v>1</v>
      </c>
      <c r="AS2456" s="17">
        <v>0.29499999999999998</v>
      </c>
      <c r="AT2456" s="17">
        <v>1</v>
      </c>
      <c r="AU2456" s="12">
        <v>1</v>
      </c>
      <c r="AV2456" s="12">
        <v>0</v>
      </c>
      <c r="AY2456" s="12">
        <v>2866720</v>
      </c>
      <c r="BA2456" s="12">
        <v>0.8401486988847584</v>
      </c>
      <c r="BD2456" s="12">
        <v>0.4609375</v>
      </c>
      <c r="BE2456" s="12">
        <v>1</v>
      </c>
      <c r="BF2456" s="12">
        <v>1</v>
      </c>
      <c r="BG2456" s="12">
        <v>1</v>
      </c>
      <c r="BH2456" s="12">
        <v>2.8000000000000001E-2</v>
      </c>
      <c r="BI2456" s="12">
        <v>0.29499999999999998</v>
      </c>
      <c r="BJ2456" s="12">
        <v>0</v>
      </c>
      <c r="BK2456" s="12">
        <v>0.51300000000000001</v>
      </c>
      <c r="BL2456" s="12">
        <v>89</v>
      </c>
      <c r="BM2456" s="12">
        <v>69</v>
      </c>
      <c r="BN2456" s="12">
        <v>-35</v>
      </c>
      <c r="BO2456" s="12">
        <v>429</v>
      </c>
      <c r="BP2456" s="12">
        <v>138</v>
      </c>
      <c r="BQ2456" s="12">
        <v>3</v>
      </c>
      <c r="BR2456" s="12">
        <v>-48</v>
      </c>
      <c r="BS2456" s="12">
        <v>306</v>
      </c>
      <c r="BT2456" s="12">
        <v>0.33031476028776013</v>
      </c>
      <c r="BU2456" s="12">
        <v>0.63246480805724137</v>
      </c>
      <c r="BV2456" s="12">
        <v>0.66474494700332309</v>
      </c>
      <c r="BW2456" s="12">
        <v>0.69515457895827915</v>
      </c>
      <c r="BX2456" s="12">
        <v>0.57890002035765142</v>
      </c>
      <c r="BY2456" s="12">
        <v>1820.5</v>
      </c>
      <c r="BZ2456" s="12">
        <v>0.8401486988847584</v>
      </c>
      <c r="CB2456" s="12">
        <v>0.15025906735751296</v>
      </c>
      <c r="CC2456" s="12">
        <v>22810</v>
      </c>
      <c r="CD2456" s="12">
        <v>22880</v>
      </c>
      <c r="CE2456" s="12">
        <v>3.0676185344827585</v>
      </c>
      <c r="CH2456" s="22">
        <v>43088</v>
      </c>
      <c r="CI2456">
        <v>680</v>
      </c>
      <c r="CJ2456">
        <v>730</v>
      </c>
      <c r="CK2456">
        <v>639</v>
      </c>
      <c r="CL2456">
        <v>657</v>
      </c>
      <c r="CM2456" s="22">
        <v>43089</v>
      </c>
      <c r="CN2456">
        <v>631</v>
      </c>
      <c r="CO2456">
        <v>637</v>
      </c>
      <c r="CP2456">
        <v>617</v>
      </c>
      <c r="CQ2456">
        <v>627</v>
      </c>
      <c r="CR2456" s="22">
        <v>43090</v>
      </c>
      <c r="CS2456">
        <v>637</v>
      </c>
      <c r="CT2456">
        <v>695</v>
      </c>
      <c r="CU2456">
        <v>610</v>
      </c>
      <c r="CV2456">
        <v>642</v>
      </c>
    </row>
    <row r="2457" spans="1:100">
      <c r="A2457" s="22">
        <v>43088</v>
      </c>
      <c r="B2457">
        <v>4300</v>
      </c>
      <c r="C2457">
        <v>5050</v>
      </c>
      <c r="D2457">
        <v>4265</v>
      </c>
      <c r="E2457">
        <v>5050</v>
      </c>
      <c r="F2457" s="23">
        <f t="shared" si="236"/>
        <v>0.17441860465116288</v>
      </c>
      <c r="G2457" s="22">
        <v>43089</v>
      </c>
      <c r="H2457">
        <v>5250</v>
      </c>
      <c r="I2457">
        <v>5330</v>
      </c>
      <c r="J2457">
        <v>4430</v>
      </c>
      <c r="K2457">
        <v>4720</v>
      </c>
      <c r="L2457" s="22">
        <v>43090</v>
      </c>
      <c r="M2457">
        <v>4850</v>
      </c>
      <c r="N2457" s="4">
        <v>43089</v>
      </c>
      <c r="O2457" s="3" t="s">
        <v>15</v>
      </c>
      <c r="P2457" s="3">
        <v>3540</v>
      </c>
      <c r="Q2457" s="3" t="s">
        <v>910</v>
      </c>
      <c r="R2457" s="3" t="s">
        <v>17</v>
      </c>
      <c r="S2457" s="3">
        <v>0.05</v>
      </c>
      <c r="T2457" s="3">
        <v>2</v>
      </c>
      <c r="U2457" s="3">
        <v>0</v>
      </c>
      <c r="V2457" s="3">
        <v>100</v>
      </c>
      <c r="W2457">
        <v>5250</v>
      </c>
      <c r="X2457" s="4">
        <v>43090</v>
      </c>
      <c r="Y2457">
        <v>4720</v>
      </c>
      <c r="Z2457" s="10">
        <f t="shared" si="235"/>
        <v>-53000</v>
      </c>
      <c r="AA2457" s="10">
        <f t="shared" si="238"/>
        <v>53000</v>
      </c>
      <c r="AB2457" t="str">
        <f t="shared" si="237"/>
        <v/>
      </c>
      <c r="AC2457">
        <f t="shared" si="239"/>
        <v>-2595170</v>
      </c>
      <c r="AD2457">
        <f t="shared" si="240"/>
        <v>1.9011406844106071E-3</v>
      </c>
      <c r="AE2457" s="15">
        <v>43090</v>
      </c>
      <c r="AF2457" s="9">
        <v>-1.5105557393051416E-3</v>
      </c>
      <c r="AG2457" s="12" t="s">
        <v>960</v>
      </c>
      <c r="AH2457" s="20">
        <v>43088.984722222223</v>
      </c>
      <c r="AI2457" s="12">
        <v>5260</v>
      </c>
      <c r="AJ2457" s="12">
        <v>210</v>
      </c>
      <c r="AK2457" s="12">
        <v>4.1599999999999998E-2</v>
      </c>
      <c r="AL2457" s="17">
        <v>5300</v>
      </c>
      <c r="AM2457" s="9"/>
      <c r="AN2457" s="9"/>
      <c r="AO2457" s="9"/>
      <c r="AP2457" s="9"/>
      <c r="AQ2457" s="17" t="s">
        <v>1015</v>
      </c>
      <c r="AR2457" s="9"/>
      <c r="AS2457" s="9"/>
      <c r="BA2457" s="12">
        <v>0</v>
      </c>
      <c r="BY2457" s="12">
        <v>1820.5</v>
      </c>
      <c r="BZ2457" s="12">
        <v>0</v>
      </c>
      <c r="CB2457" s="12">
        <v>0.15025906735751296</v>
      </c>
      <c r="CC2457" s="12">
        <v>22810</v>
      </c>
      <c r="CD2457" s="12">
        <v>22880</v>
      </c>
      <c r="CE2457" s="12">
        <v>0</v>
      </c>
      <c r="CH2457" s="22">
        <v>43088</v>
      </c>
      <c r="CI2457">
        <v>4300</v>
      </c>
      <c r="CJ2457">
        <v>5050</v>
      </c>
      <c r="CK2457">
        <v>4265</v>
      </c>
      <c r="CL2457">
        <v>5050</v>
      </c>
      <c r="CM2457" s="22">
        <v>43089</v>
      </c>
      <c r="CN2457">
        <v>5250</v>
      </c>
      <c r="CO2457">
        <v>5330</v>
      </c>
      <c r="CP2457">
        <v>4430</v>
      </c>
      <c r="CQ2457">
        <v>4720</v>
      </c>
      <c r="CR2457" s="22">
        <v>43090</v>
      </c>
      <c r="CS2457">
        <v>4850</v>
      </c>
      <c r="CT2457">
        <v>5200</v>
      </c>
      <c r="CU2457">
        <v>4730</v>
      </c>
      <c r="CV2457">
        <v>4920</v>
      </c>
    </row>
    <row r="2458" spans="1:100">
      <c r="A2458" s="22">
        <v>43088</v>
      </c>
      <c r="B2458">
        <v>10250</v>
      </c>
      <c r="C2458">
        <v>11320</v>
      </c>
      <c r="D2458">
        <v>10100</v>
      </c>
      <c r="E2458">
        <v>11320</v>
      </c>
      <c r="F2458" s="23">
        <f t="shared" si="236"/>
        <v>0.10439024390243912</v>
      </c>
      <c r="G2458" s="22">
        <v>43089</v>
      </c>
      <c r="H2458">
        <v>11870</v>
      </c>
      <c r="I2458">
        <v>12190</v>
      </c>
      <c r="J2458">
        <v>10510</v>
      </c>
      <c r="K2458">
        <v>10910</v>
      </c>
      <c r="L2458" s="22">
        <v>43090</v>
      </c>
      <c r="M2458">
        <v>10710</v>
      </c>
      <c r="N2458" s="4">
        <v>43089</v>
      </c>
      <c r="O2458" s="3" t="s">
        <v>15</v>
      </c>
      <c r="P2458" s="3">
        <v>3652</v>
      </c>
      <c r="Q2458" s="3" t="s">
        <v>721</v>
      </c>
      <c r="R2458" s="3" t="s">
        <v>17</v>
      </c>
      <c r="S2458" s="3">
        <v>0.05</v>
      </c>
      <c r="T2458" s="3">
        <v>2</v>
      </c>
      <c r="U2458" s="3">
        <v>0</v>
      </c>
      <c r="V2458" s="3">
        <v>100</v>
      </c>
      <c r="W2458">
        <v>11870</v>
      </c>
      <c r="X2458" s="4">
        <v>43090</v>
      </c>
      <c r="Y2458">
        <v>10910</v>
      </c>
      <c r="Z2458" s="10">
        <f t="shared" si="235"/>
        <v>-96000</v>
      </c>
      <c r="AA2458" s="10">
        <f t="shared" si="238"/>
        <v>96000</v>
      </c>
      <c r="AB2458" t="str">
        <f t="shared" si="237"/>
        <v/>
      </c>
      <c r="AC2458">
        <f t="shared" si="239"/>
        <v>-2595170</v>
      </c>
      <c r="AD2458">
        <f t="shared" si="240"/>
        <v>9.3537414965987331E-3</v>
      </c>
      <c r="AE2458" s="15">
        <v>43090</v>
      </c>
      <c r="AF2458" s="9">
        <v>-1.5105557393051416E-3</v>
      </c>
      <c r="AG2458" s="12" t="s">
        <v>957</v>
      </c>
      <c r="AH2458" s="20">
        <v>43088.995138888888</v>
      </c>
      <c r="AI2458" s="12">
        <v>11760</v>
      </c>
      <c r="AJ2458" s="12">
        <v>440</v>
      </c>
      <c r="AK2458" s="12">
        <v>3.8899999999999997E-2</v>
      </c>
      <c r="AL2458" s="17">
        <v>3800</v>
      </c>
      <c r="AM2458" s="17">
        <v>0.92925851703406814</v>
      </c>
      <c r="AN2458" s="9"/>
      <c r="AO2458" s="9"/>
      <c r="AP2458" s="17">
        <v>0</v>
      </c>
      <c r="AQ2458" s="17">
        <v>27520</v>
      </c>
      <c r="AR2458" s="17">
        <v>0.80696646177073228</v>
      </c>
      <c r="AS2458" s="17">
        <v>0.34</v>
      </c>
      <c r="AT2458" s="17">
        <v>0.81088219756999469</v>
      </c>
      <c r="AU2458" s="12">
        <v>0.82743661428709148</v>
      </c>
      <c r="AV2458" s="12">
        <v>0</v>
      </c>
      <c r="AY2458" s="12">
        <v>2757500</v>
      </c>
      <c r="BA2458" s="12">
        <v>0.8612903225806452</v>
      </c>
      <c r="BD2458" s="12">
        <v>0.92925851703406814</v>
      </c>
      <c r="BE2458" s="12">
        <v>0.80696646177073228</v>
      </c>
      <c r="BF2458" s="12">
        <v>0.81088219756999469</v>
      </c>
      <c r="BG2458" s="12">
        <v>0.82743661428709148</v>
      </c>
      <c r="BH2458" s="12">
        <v>4.9000000000000002E-2</v>
      </c>
      <c r="BI2458" s="12">
        <v>0.34</v>
      </c>
      <c r="BJ2458" s="12">
        <v>0</v>
      </c>
      <c r="BK2458" s="12">
        <v>0.32</v>
      </c>
      <c r="BL2458" s="12">
        <v>58</v>
      </c>
      <c r="BM2458" s="12">
        <v>26</v>
      </c>
      <c r="BN2458" s="12">
        <v>-183</v>
      </c>
      <c r="BO2458" s="12">
        <v>367</v>
      </c>
      <c r="BP2458" s="12">
        <v>481</v>
      </c>
      <c r="BQ2458" s="12">
        <v>-1276</v>
      </c>
      <c r="BR2458" s="12">
        <v>935</v>
      </c>
      <c r="BS2458" s="12">
        <v>466</v>
      </c>
      <c r="BT2458" s="12">
        <v>0.34146000990764219</v>
      </c>
      <c r="BU2458" s="12">
        <v>0.44538317648041603</v>
      </c>
      <c r="BV2458" s="12">
        <v>0.4503616004044193</v>
      </c>
      <c r="BW2458" s="12">
        <v>0.47054454093700915</v>
      </c>
      <c r="BX2458" s="12">
        <v>0.46761343923045268</v>
      </c>
      <c r="BY2458" s="12">
        <v>1820.5</v>
      </c>
      <c r="BZ2458" s="12">
        <v>0.8612903225806452</v>
      </c>
      <c r="CB2458" s="12">
        <v>0.15025906735751296</v>
      </c>
      <c r="CC2458" s="12">
        <v>22810</v>
      </c>
      <c r="CD2458" s="12">
        <v>22880</v>
      </c>
      <c r="CE2458" s="12">
        <v>6.1843756478474186</v>
      </c>
      <c r="CH2458" s="22">
        <v>43088</v>
      </c>
      <c r="CI2458">
        <v>10250</v>
      </c>
      <c r="CJ2458">
        <v>11320</v>
      </c>
      <c r="CK2458">
        <v>10100</v>
      </c>
      <c r="CL2458">
        <v>11320</v>
      </c>
      <c r="CM2458" s="22">
        <v>43089</v>
      </c>
      <c r="CN2458">
        <v>11870</v>
      </c>
      <c r="CO2458">
        <v>12190</v>
      </c>
      <c r="CP2458">
        <v>10510</v>
      </c>
      <c r="CQ2458">
        <v>10910</v>
      </c>
      <c r="CR2458" s="22">
        <v>43090</v>
      </c>
      <c r="CS2458">
        <v>10710</v>
      </c>
      <c r="CT2458">
        <v>11650</v>
      </c>
      <c r="CU2458">
        <v>10610</v>
      </c>
      <c r="CV2458">
        <v>11260</v>
      </c>
    </row>
    <row r="2459" spans="1:100">
      <c r="A2459" s="22">
        <v>43088</v>
      </c>
      <c r="B2459">
        <v>2217</v>
      </c>
      <c r="C2459">
        <v>2304</v>
      </c>
      <c r="D2459">
        <v>2192</v>
      </c>
      <c r="E2459">
        <v>2223</v>
      </c>
      <c r="F2459" s="23">
        <f t="shared" si="236"/>
        <v>2.7063599458727605E-3</v>
      </c>
      <c r="G2459" s="22">
        <v>43089</v>
      </c>
      <c r="H2459">
        <v>2323</v>
      </c>
      <c r="I2459">
        <v>2379</v>
      </c>
      <c r="J2459">
        <v>2200</v>
      </c>
      <c r="K2459">
        <v>2216</v>
      </c>
      <c r="L2459" s="22">
        <v>43090</v>
      </c>
      <c r="M2459">
        <v>2248</v>
      </c>
      <c r="N2459" s="4">
        <v>43089</v>
      </c>
      <c r="O2459" s="3" t="s">
        <v>15</v>
      </c>
      <c r="P2459" s="3">
        <v>3760</v>
      </c>
      <c r="Q2459" s="3" t="s">
        <v>143</v>
      </c>
      <c r="R2459" s="3" t="s">
        <v>17</v>
      </c>
      <c r="S2459" s="3">
        <v>0.05</v>
      </c>
      <c r="T2459" s="3">
        <v>2</v>
      </c>
      <c r="U2459" s="3">
        <v>0</v>
      </c>
      <c r="V2459" s="3">
        <v>300</v>
      </c>
      <c r="W2459">
        <v>2323</v>
      </c>
      <c r="X2459" s="4">
        <v>43090</v>
      </c>
      <c r="Y2459">
        <v>2216</v>
      </c>
      <c r="Z2459" s="10">
        <f t="shared" si="235"/>
        <v>-32100</v>
      </c>
      <c r="AA2459" s="10">
        <f t="shared" si="238"/>
        <v>32100</v>
      </c>
      <c r="AB2459" t="str">
        <f t="shared" si="237"/>
        <v/>
      </c>
      <c r="AC2459">
        <f t="shared" si="239"/>
        <v>-2595170</v>
      </c>
      <c r="AD2459">
        <f t="shared" si="240"/>
        <v>5.1836734693877506E-2</v>
      </c>
      <c r="AE2459" s="15">
        <v>43090</v>
      </c>
      <c r="AF2459" s="9">
        <v>-1.5105557393051416E-3</v>
      </c>
      <c r="AG2459" s="12" t="s">
        <v>960</v>
      </c>
      <c r="AH2459" s="20">
        <v>43088.99722222222</v>
      </c>
      <c r="AI2459" s="12">
        <v>2450</v>
      </c>
      <c r="AJ2459" s="12">
        <v>227</v>
      </c>
      <c r="AK2459" s="12">
        <v>0.1021</v>
      </c>
      <c r="AL2459" s="17">
        <v>3400</v>
      </c>
      <c r="AM2459" s="17">
        <v>0.53038427167113489</v>
      </c>
      <c r="AN2459" s="9"/>
      <c r="AO2459" s="9"/>
      <c r="AP2459" s="17">
        <v>266.66000000000003</v>
      </c>
      <c r="AQ2459" s="17">
        <v>6227</v>
      </c>
      <c r="AR2459" s="17">
        <v>0.6059390048154093</v>
      </c>
      <c r="AS2459" s="17">
        <v>0.41599999999999998</v>
      </c>
      <c r="AT2459" s="17">
        <v>0.65997229916897504</v>
      </c>
      <c r="AU2459" s="12">
        <v>0.68805590851334175</v>
      </c>
      <c r="AV2459" s="12">
        <v>0</v>
      </c>
      <c r="AY2459" s="12">
        <v>2782600</v>
      </c>
      <c r="BA2459" s="12">
        <v>0.4990234375</v>
      </c>
      <c r="BD2459" s="12">
        <v>0.53038427167113489</v>
      </c>
      <c r="BE2459" s="12">
        <v>0.6059390048154093</v>
      </c>
      <c r="BF2459" s="12">
        <v>0.65997229916897504</v>
      </c>
      <c r="BG2459" s="12">
        <v>0.68805590851334175</v>
      </c>
      <c r="BH2459" s="12">
        <v>2E-3</v>
      </c>
      <c r="BI2459" s="12">
        <v>0.41599999999999998</v>
      </c>
      <c r="BJ2459" s="12">
        <v>0</v>
      </c>
      <c r="BK2459" s="12">
        <v>0.42299999999999999</v>
      </c>
      <c r="BL2459" s="12">
        <v>-27</v>
      </c>
      <c r="BM2459" s="12">
        <v>-201</v>
      </c>
      <c r="BN2459" s="12">
        <v>178</v>
      </c>
      <c r="BO2459" s="12">
        <v>835</v>
      </c>
      <c r="BP2459" s="12">
        <v>38</v>
      </c>
      <c r="BQ2459" s="12">
        <v>-248</v>
      </c>
      <c r="BR2459" s="12">
        <v>-139</v>
      </c>
      <c r="BS2459" s="12">
        <v>884</v>
      </c>
      <c r="BT2459" s="12">
        <v>0.33031476028776013</v>
      </c>
      <c r="BU2459" s="12">
        <v>0.63246480805724137</v>
      </c>
      <c r="BV2459" s="12">
        <v>0.66474494700332309</v>
      </c>
      <c r="BW2459" s="12">
        <v>0.69515457895827915</v>
      </c>
      <c r="BX2459" s="12">
        <v>0.57890002035765142</v>
      </c>
      <c r="BY2459" s="12">
        <v>1820.5</v>
      </c>
      <c r="BZ2459" s="12">
        <v>0.4990234375</v>
      </c>
      <c r="CB2459" s="12">
        <v>0.15025906735751296</v>
      </c>
      <c r="CC2459" s="12">
        <v>22810</v>
      </c>
      <c r="CD2459" s="12">
        <v>22880</v>
      </c>
      <c r="CE2459" s="12">
        <v>3.5297987735354837</v>
      </c>
      <c r="CH2459" s="22">
        <v>43088</v>
      </c>
      <c r="CI2459">
        <v>2217</v>
      </c>
      <c r="CJ2459">
        <v>2304</v>
      </c>
      <c r="CK2459">
        <v>2192</v>
      </c>
      <c r="CL2459">
        <v>2223</v>
      </c>
      <c r="CM2459" s="22">
        <v>43089</v>
      </c>
      <c r="CN2459">
        <v>2323</v>
      </c>
      <c r="CO2459">
        <v>2379</v>
      </c>
      <c r="CP2459">
        <v>2200</v>
      </c>
      <c r="CQ2459">
        <v>2216</v>
      </c>
      <c r="CR2459" s="22">
        <v>43090</v>
      </c>
      <c r="CS2459">
        <v>2248</v>
      </c>
      <c r="CT2459">
        <v>2340</v>
      </c>
      <c r="CU2459">
        <v>2228</v>
      </c>
      <c r="CV2459">
        <v>2292</v>
      </c>
    </row>
    <row r="2460" spans="1:100">
      <c r="A2460" s="22">
        <v>43088</v>
      </c>
      <c r="B2460">
        <v>259</v>
      </c>
      <c r="C2460">
        <v>265</v>
      </c>
      <c r="D2460">
        <v>251</v>
      </c>
      <c r="E2460">
        <v>256</v>
      </c>
      <c r="F2460" s="23">
        <f t="shared" si="236"/>
        <v>-1.158301158301156E-2</v>
      </c>
      <c r="G2460" s="22">
        <v>43089</v>
      </c>
      <c r="H2460">
        <v>280</v>
      </c>
      <c r="I2460">
        <v>316</v>
      </c>
      <c r="J2460">
        <v>271</v>
      </c>
      <c r="K2460">
        <v>282</v>
      </c>
      <c r="L2460" s="22">
        <v>43090</v>
      </c>
      <c r="M2460">
        <v>275</v>
      </c>
      <c r="N2460" s="4">
        <v>43089</v>
      </c>
      <c r="O2460" s="3" t="s">
        <v>15</v>
      </c>
      <c r="P2460" s="3">
        <v>7624</v>
      </c>
      <c r="Q2460" s="3" t="s">
        <v>446</v>
      </c>
      <c r="R2460" s="3" t="s">
        <v>17</v>
      </c>
      <c r="S2460" s="3">
        <v>0.05</v>
      </c>
      <c r="T2460" s="3">
        <v>2</v>
      </c>
      <c r="U2460" s="3">
        <v>0</v>
      </c>
      <c r="V2460" s="3">
        <v>2000</v>
      </c>
      <c r="W2460">
        <v>280</v>
      </c>
      <c r="X2460" s="4">
        <v>43090</v>
      </c>
      <c r="Y2460">
        <v>282</v>
      </c>
      <c r="Z2460" s="10">
        <f t="shared" si="235"/>
        <v>4000</v>
      </c>
      <c r="AA2460" s="10">
        <f t="shared" si="238"/>
        <v>4000</v>
      </c>
      <c r="AB2460" t="str">
        <f t="shared" si="237"/>
        <v/>
      </c>
      <c r="AC2460">
        <f t="shared" si="239"/>
        <v>-2595170</v>
      </c>
      <c r="AD2460">
        <f t="shared" si="240"/>
        <v>5.2631578947368363E-2</v>
      </c>
      <c r="AE2460" s="15">
        <v>43090</v>
      </c>
      <c r="AF2460" s="9">
        <v>-1.5105557393051416E-3</v>
      </c>
      <c r="AG2460" s="12" t="s">
        <v>960</v>
      </c>
      <c r="AH2460" s="20">
        <v>43088.98541666667</v>
      </c>
      <c r="AI2460" s="12">
        <v>266</v>
      </c>
      <c r="AJ2460" s="12">
        <v>10</v>
      </c>
      <c r="AK2460" s="12">
        <v>3.9100000000000003E-2</v>
      </c>
      <c r="AL2460" s="17">
        <v>3000</v>
      </c>
      <c r="AM2460" s="17">
        <v>0.41596638655462187</v>
      </c>
      <c r="AN2460" s="9"/>
      <c r="AO2460" s="9"/>
      <c r="AP2460" s="17">
        <v>0</v>
      </c>
      <c r="AQ2460" s="17">
        <v>13040</v>
      </c>
      <c r="AR2460" s="17">
        <v>0.87628865979381443</v>
      </c>
      <c r="AS2460" s="17">
        <v>3.3000000000000002E-2</v>
      </c>
      <c r="AT2460" s="17">
        <v>0.88990825688073394</v>
      </c>
      <c r="AU2460" s="12">
        <v>0.90163934426229508</v>
      </c>
      <c r="AV2460" s="12">
        <v>1.26</v>
      </c>
      <c r="AY2460" s="12">
        <v>54789510</v>
      </c>
      <c r="BA2460" s="12">
        <v>1</v>
      </c>
      <c r="BD2460" s="12">
        <v>0.41596638655462187</v>
      </c>
      <c r="BE2460" s="12">
        <v>0.87628865979381443</v>
      </c>
      <c r="BF2460" s="12">
        <v>0.88990825688073394</v>
      </c>
      <c r="BG2460" s="12">
        <v>0.90163934426229508</v>
      </c>
      <c r="BH2460" s="12">
        <v>7.0000000000000001E-3</v>
      </c>
      <c r="BI2460" s="12">
        <v>3.3000000000000002E-2</v>
      </c>
      <c r="BJ2460" s="12">
        <v>0</v>
      </c>
      <c r="BK2460" s="12">
        <v>0.82099999999999995</v>
      </c>
      <c r="BL2460" s="12">
        <v>365</v>
      </c>
      <c r="BM2460" s="12">
        <v>175</v>
      </c>
      <c r="BN2460" s="12">
        <v>-654</v>
      </c>
      <c r="BO2460" s="12">
        <v>265</v>
      </c>
      <c r="BP2460" s="12">
        <v>510</v>
      </c>
      <c r="BQ2460" s="12">
        <v>-753</v>
      </c>
      <c r="BR2460" s="12">
        <v>310</v>
      </c>
      <c r="BS2460" s="12">
        <v>378</v>
      </c>
      <c r="BT2460" s="12">
        <v>0.33031476028776013</v>
      </c>
      <c r="BU2460" s="12">
        <v>0.63246480805724137</v>
      </c>
      <c r="BV2460" s="12">
        <v>0.66474494700332309</v>
      </c>
      <c r="BW2460" s="12">
        <v>0.69515457895827915</v>
      </c>
      <c r="BX2460" s="12">
        <v>0.57890002035765142</v>
      </c>
      <c r="BY2460" s="12">
        <v>1820.5</v>
      </c>
      <c r="BZ2460" s="12">
        <v>1</v>
      </c>
      <c r="CB2460" s="12">
        <v>0.15025906735751296</v>
      </c>
      <c r="CC2460" s="12">
        <v>22810</v>
      </c>
      <c r="CD2460" s="12">
        <v>22880</v>
      </c>
      <c r="CE2460" s="12">
        <v>2.7683280208635179</v>
      </c>
      <c r="CH2460" s="22">
        <v>43088</v>
      </c>
      <c r="CI2460">
        <v>259</v>
      </c>
      <c r="CJ2460">
        <v>265</v>
      </c>
      <c r="CK2460">
        <v>251</v>
      </c>
      <c r="CL2460">
        <v>256</v>
      </c>
      <c r="CM2460" s="22">
        <v>43089</v>
      </c>
      <c r="CN2460">
        <v>280</v>
      </c>
      <c r="CO2460">
        <v>316</v>
      </c>
      <c r="CP2460">
        <v>271</v>
      </c>
      <c r="CQ2460">
        <v>282</v>
      </c>
      <c r="CR2460" s="22">
        <v>43090</v>
      </c>
      <c r="CS2460">
        <v>275</v>
      </c>
      <c r="CT2460">
        <v>276</v>
      </c>
      <c r="CU2460">
        <v>267</v>
      </c>
      <c r="CV2460">
        <v>270</v>
      </c>
    </row>
    <row r="2461" spans="1:100">
      <c r="A2461" s="22">
        <v>43088</v>
      </c>
      <c r="B2461">
        <v>886</v>
      </c>
      <c r="C2461">
        <v>959</v>
      </c>
      <c r="D2461">
        <v>884</v>
      </c>
      <c r="E2461">
        <v>948</v>
      </c>
      <c r="F2461" s="23">
        <f t="shared" si="236"/>
        <v>6.9977426636568918E-2</v>
      </c>
      <c r="G2461" s="22">
        <v>43089</v>
      </c>
      <c r="H2461">
        <v>1014</v>
      </c>
      <c r="I2461">
        <v>1035</v>
      </c>
      <c r="J2461">
        <v>981</v>
      </c>
      <c r="K2461">
        <v>1009</v>
      </c>
      <c r="L2461" s="22">
        <v>43090</v>
      </c>
      <c r="M2461">
        <v>1009</v>
      </c>
      <c r="N2461" s="4">
        <v>43089</v>
      </c>
      <c r="O2461" s="3" t="s">
        <v>15</v>
      </c>
      <c r="P2461" s="3">
        <v>1420</v>
      </c>
      <c r="Q2461" s="3" t="s">
        <v>887</v>
      </c>
      <c r="R2461" s="3" t="s">
        <v>17</v>
      </c>
      <c r="S2461" s="3">
        <v>0.05</v>
      </c>
      <c r="T2461" s="3">
        <v>1</v>
      </c>
      <c r="U2461" s="3">
        <v>0</v>
      </c>
      <c r="V2461" s="3">
        <v>600</v>
      </c>
      <c r="W2461">
        <v>1014</v>
      </c>
      <c r="X2461" s="4">
        <v>43090</v>
      </c>
      <c r="Y2461">
        <v>1009</v>
      </c>
      <c r="Z2461" s="10">
        <f t="shared" si="235"/>
        <v>-3000</v>
      </c>
      <c r="AA2461" s="10">
        <f t="shared" si="238"/>
        <v>3000</v>
      </c>
      <c r="AB2461" t="str">
        <f t="shared" si="237"/>
        <v/>
      </c>
      <c r="AC2461">
        <f t="shared" si="239"/>
        <v>-2595170</v>
      </c>
      <c r="AD2461">
        <f t="shared" si="240"/>
        <v>2.7667984189723382E-2</v>
      </c>
      <c r="AE2461" s="15">
        <v>43090</v>
      </c>
      <c r="AF2461" s="9">
        <v>-1.5105557393051416E-3</v>
      </c>
      <c r="AG2461" s="12" t="s">
        <v>962</v>
      </c>
      <c r="AH2461" s="20">
        <v>43088.980555555558</v>
      </c>
      <c r="AI2461" s="12">
        <v>986.7</v>
      </c>
      <c r="AJ2461" s="12">
        <v>38.700000000000003</v>
      </c>
      <c r="AK2461" s="12">
        <v>4.0800000000000003E-2</v>
      </c>
      <c r="AL2461" s="17">
        <v>2800</v>
      </c>
      <c r="AM2461" s="17">
        <v>0.39264531435349942</v>
      </c>
      <c r="AN2461" s="9"/>
      <c r="AO2461" s="9"/>
      <c r="AP2461" s="17">
        <v>7.9</v>
      </c>
      <c r="AQ2461" s="17">
        <v>10639</v>
      </c>
      <c r="AR2461" s="17">
        <v>0.76760563380281688</v>
      </c>
      <c r="AS2461" s="17">
        <v>8.5999999999999993E-2</v>
      </c>
      <c r="AT2461" s="17">
        <v>0.7814569536423841</v>
      </c>
      <c r="AU2461" s="12">
        <v>0.8693069306930693</v>
      </c>
      <c r="AV2461" s="12">
        <v>1.78</v>
      </c>
      <c r="AY2461" s="12">
        <v>12620000</v>
      </c>
      <c r="BA2461" s="12">
        <v>1</v>
      </c>
      <c r="BD2461" s="12">
        <v>0.39264531435349942</v>
      </c>
      <c r="BE2461" s="12">
        <v>0.76760563380281688</v>
      </c>
      <c r="BF2461" s="12">
        <v>0.7814569536423841</v>
      </c>
      <c r="BG2461" s="12">
        <v>0.8693069306930693</v>
      </c>
      <c r="BH2461" s="12">
        <v>2.8000000000000001E-2</v>
      </c>
      <c r="BI2461" s="12">
        <v>8.5999999999999993E-2</v>
      </c>
      <c r="BJ2461" s="12" t="s">
        <v>968</v>
      </c>
      <c r="BK2461" s="12">
        <v>0.72599999999999998</v>
      </c>
      <c r="BL2461" s="12">
        <v>-390</v>
      </c>
      <c r="BM2461" s="12">
        <v>-1269</v>
      </c>
      <c r="BN2461" s="12">
        <v>1674</v>
      </c>
      <c r="BO2461" s="12">
        <v>7444</v>
      </c>
      <c r="BP2461" s="12">
        <v>-2128</v>
      </c>
      <c r="BQ2461" s="12">
        <v>1098</v>
      </c>
      <c r="BR2461" s="12">
        <v>4310</v>
      </c>
      <c r="BS2461" s="12">
        <v>7430</v>
      </c>
      <c r="BT2461" s="12">
        <v>0.28787355305119772</v>
      </c>
      <c r="BU2461" s="12">
        <v>0.70592759591849141</v>
      </c>
      <c r="BV2461" s="12">
        <v>0.74045107865771498</v>
      </c>
      <c r="BW2461" s="12">
        <v>0.78854001755303116</v>
      </c>
      <c r="BX2461" s="12">
        <v>0.64507136097772899</v>
      </c>
      <c r="BY2461" s="12">
        <v>1820.5</v>
      </c>
      <c r="BZ2461" s="12">
        <v>1</v>
      </c>
      <c r="CB2461" s="12">
        <v>0.15025906735751296</v>
      </c>
      <c r="CC2461" s="12">
        <v>22810</v>
      </c>
      <c r="CD2461" s="12">
        <v>22880</v>
      </c>
      <c r="CE2461" s="12">
        <v>2.6131222644905305</v>
      </c>
      <c r="CH2461" s="22">
        <v>43088</v>
      </c>
      <c r="CI2461">
        <v>886</v>
      </c>
      <c r="CJ2461">
        <v>959</v>
      </c>
      <c r="CK2461">
        <v>884</v>
      </c>
      <c r="CL2461">
        <v>948</v>
      </c>
      <c r="CM2461" s="22">
        <v>43089</v>
      </c>
      <c r="CN2461">
        <v>1014</v>
      </c>
      <c r="CO2461">
        <v>1035</v>
      </c>
      <c r="CP2461">
        <v>981</v>
      </c>
      <c r="CQ2461">
        <v>1009</v>
      </c>
      <c r="CR2461" s="22">
        <v>43090</v>
      </c>
      <c r="CS2461">
        <v>1009</v>
      </c>
      <c r="CT2461">
        <v>1009</v>
      </c>
      <c r="CU2461">
        <v>963</v>
      </c>
      <c r="CV2461">
        <v>968</v>
      </c>
    </row>
    <row r="2462" spans="1:100">
      <c r="A2462" s="22">
        <v>43089</v>
      </c>
      <c r="B2462">
        <v>1400</v>
      </c>
      <c r="C2462">
        <v>1658</v>
      </c>
      <c r="D2462">
        <v>1371</v>
      </c>
      <c r="E2462">
        <v>1658</v>
      </c>
      <c r="F2462" s="23">
        <f t="shared" si="236"/>
        <v>0.18428571428571439</v>
      </c>
      <c r="G2462" s="22">
        <v>43090</v>
      </c>
      <c r="H2462">
        <v>1738</v>
      </c>
      <c r="I2462">
        <v>1755</v>
      </c>
      <c r="J2462">
        <v>1572</v>
      </c>
      <c r="K2462">
        <v>1600</v>
      </c>
      <c r="L2462" s="22">
        <v>43091</v>
      </c>
      <c r="M2462">
        <v>1600</v>
      </c>
      <c r="N2462" s="4">
        <v>43090</v>
      </c>
      <c r="O2462" s="3" t="s">
        <v>15</v>
      </c>
      <c r="P2462" s="3">
        <v>4579</v>
      </c>
      <c r="Q2462" s="3" t="s">
        <v>271</v>
      </c>
      <c r="R2462" s="3" t="s">
        <v>17</v>
      </c>
      <c r="S2462" s="3">
        <v>0.05</v>
      </c>
      <c r="T2462" s="3">
        <v>2</v>
      </c>
      <c r="U2462" s="3">
        <v>0</v>
      </c>
      <c r="V2462" s="3">
        <v>400</v>
      </c>
      <c r="W2462">
        <v>1738</v>
      </c>
      <c r="X2462" s="4">
        <v>43091</v>
      </c>
      <c r="Y2462">
        <v>1600</v>
      </c>
      <c r="Z2462" s="10">
        <f t="shared" si="235"/>
        <v>-55200</v>
      </c>
      <c r="AA2462" s="10">
        <f t="shared" si="238"/>
        <v>55200</v>
      </c>
      <c r="AB2462" t="str">
        <f t="shared" si="237"/>
        <v/>
      </c>
      <c r="AC2462">
        <f t="shared" si="239"/>
        <v>-2595170</v>
      </c>
      <c r="AD2462">
        <f t="shared" si="240"/>
        <v>1.092016782573757E-3</v>
      </c>
      <c r="AE2462" s="15">
        <v>43091</v>
      </c>
      <c r="AF2462" s="9">
        <v>-1.1351356810308522E-3</v>
      </c>
      <c r="AG2462" s="12" t="s">
        <v>960</v>
      </c>
      <c r="AH2462" s="20">
        <v>43090.354166666664</v>
      </c>
      <c r="AI2462" s="12">
        <v>1739.9</v>
      </c>
      <c r="AJ2462" s="12">
        <v>81.900000000000006</v>
      </c>
      <c r="AK2462" s="12">
        <v>4.9399999999999999E-2</v>
      </c>
      <c r="AL2462" s="17">
        <v>87600</v>
      </c>
      <c r="AM2462" s="17">
        <v>0.27176381529144589</v>
      </c>
      <c r="AN2462" s="9"/>
      <c r="AO2462" s="9"/>
      <c r="AP2462" s="17">
        <v>0</v>
      </c>
      <c r="AQ2462" s="17">
        <v>26757</v>
      </c>
      <c r="AR2462" s="17">
        <v>0.39864864864864863</v>
      </c>
      <c r="AS2462" s="17">
        <v>0.27</v>
      </c>
      <c r="AT2462" s="17">
        <v>0.63399588759424264</v>
      </c>
      <c r="AU2462" s="12">
        <v>0.66749688667496887</v>
      </c>
      <c r="AV2462" s="12">
        <v>0</v>
      </c>
      <c r="AX2462" s="19">
        <v>93</v>
      </c>
      <c r="AY2462" s="12">
        <v>20255236</v>
      </c>
      <c r="BA2462" s="12">
        <v>1</v>
      </c>
      <c r="BD2462" s="12">
        <v>0.27176381529144589</v>
      </c>
      <c r="BE2462" s="12">
        <v>0.39864864864864863</v>
      </c>
      <c r="BF2462" s="12">
        <v>0.63399588759424264</v>
      </c>
      <c r="BG2462" s="12">
        <v>0.66749688667496887</v>
      </c>
      <c r="BH2462" s="12">
        <v>0.189</v>
      </c>
      <c r="BI2462" s="12">
        <v>0.27</v>
      </c>
      <c r="BJ2462" s="12">
        <v>0</v>
      </c>
      <c r="BK2462" s="12">
        <v>0.55500000000000005</v>
      </c>
      <c r="BL2462" s="12">
        <v>-2179</v>
      </c>
      <c r="BM2462" s="12">
        <v>951</v>
      </c>
      <c r="BN2462" s="12">
        <v>309</v>
      </c>
      <c r="BO2462" s="12">
        <v>4035</v>
      </c>
      <c r="BP2462" s="12">
        <v>-2728</v>
      </c>
      <c r="BQ2462" s="12">
        <v>3741</v>
      </c>
      <c r="BR2462" s="12" t="s">
        <v>961</v>
      </c>
      <c r="BS2462" s="12">
        <v>4889</v>
      </c>
      <c r="BT2462" s="12">
        <v>0.33640914599280108</v>
      </c>
      <c r="BU2462" s="12">
        <v>0.53912769256518533</v>
      </c>
      <c r="BV2462" s="12">
        <v>0.56552291971214619</v>
      </c>
      <c r="BW2462" s="12">
        <v>0.47730821303058535</v>
      </c>
      <c r="BX2462" s="12">
        <v>0.62284306810423085</v>
      </c>
      <c r="BY2462" s="12">
        <v>1820.5</v>
      </c>
      <c r="BZ2462" s="12">
        <v>1</v>
      </c>
      <c r="CB2462" s="12">
        <v>0.15025906735751296</v>
      </c>
      <c r="CC2462" s="12">
        <v>22880</v>
      </c>
      <c r="CD2462" s="12">
        <v>22820</v>
      </c>
      <c r="CE2462" s="12">
        <v>1.8086350465947949</v>
      </c>
      <c r="CH2462" s="22">
        <v>43089</v>
      </c>
      <c r="CI2462">
        <v>1400</v>
      </c>
      <c r="CJ2462">
        <v>1658</v>
      </c>
      <c r="CK2462">
        <v>1371</v>
      </c>
      <c r="CL2462">
        <v>1658</v>
      </c>
      <c r="CM2462" s="22">
        <v>43090</v>
      </c>
      <c r="CN2462">
        <v>1738</v>
      </c>
      <c r="CO2462">
        <v>1755</v>
      </c>
      <c r="CP2462">
        <v>1572</v>
      </c>
      <c r="CQ2462">
        <v>1600</v>
      </c>
      <c r="CR2462" s="22">
        <v>43091</v>
      </c>
      <c r="CS2462">
        <v>1600</v>
      </c>
      <c r="CT2462">
        <v>1749</v>
      </c>
      <c r="CU2462">
        <v>1550</v>
      </c>
      <c r="CV2462">
        <v>1586</v>
      </c>
    </row>
    <row r="2463" spans="1:100">
      <c r="A2463" s="22">
        <v>43089</v>
      </c>
      <c r="B2463">
        <v>1775</v>
      </c>
      <c r="C2463">
        <v>1775</v>
      </c>
      <c r="D2463">
        <v>1775</v>
      </c>
      <c r="E2463">
        <v>1775</v>
      </c>
      <c r="F2463" s="23">
        <f t="shared" si="236"/>
        <v>0</v>
      </c>
      <c r="G2463" s="22">
        <v>43090</v>
      </c>
      <c r="H2463">
        <v>1975</v>
      </c>
      <c r="I2463">
        <v>2070</v>
      </c>
      <c r="J2463">
        <v>1886</v>
      </c>
      <c r="K2463">
        <v>1949</v>
      </c>
      <c r="L2463" s="22">
        <v>43091</v>
      </c>
      <c r="M2463">
        <v>1926</v>
      </c>
      <c r="N2463" s="4">
        <v>43090</v>
      </c>
      <c r="O2463" s="3" t="s">
        <v>15</v>
      </c>
      <c r="P2463" s="3">
        <v>6337</v>
      </c>
      <c r="Q2463" s="3" t="s">
        <v>503</v>
      </c>
      <c r="R2463" s="3" t="s">
        <v>17</v>
      </c>
      <c r="S2463" s="3">
        <v>0.05</v>
      </c>
      <c r="T2463" s="3">
        <v>2</v>
      </c>
      <c r="U2463" s="3">
        <v>0</v>
      </c>
      <c r="V2463" s="3">
        <v>300</v>
      </c>
      <c r="W2463">
        <v>1975</v>
      </c>
      <c r="X2463" s="4">
        <v>43091</v>
      </c>
      <c r="Y2463">
        <v>1949</v>
      </c>
      <c r="Z2463" s="10">
        <f t="shared" si="235"/>
        <v>-7800</v>
      </c>
      <c r="AA2463" s="10">
        <f t="shared" si="238"/>
        <v>7800</v>
      </c>
      <c r="AB2463" t="str">
        <f t="shared" si="237"/>
        <v/>
      </c>
      <c r="AC2463">
        <f t="shared" si="239"/>
        <v>-2595170</v>
      </c>
      <c r="AD2463">
        <f t="shared" si="240"/>
        <v>2.2277227722772297E-2</v>
      </c>
      <c r="AE2463" s="15">
        <v>43091</v>
      </c>
      <c r="AF2463" s="9">
        <v>-1.1351356810308522E-3</v>
      </c>
      <c r="AG2463" s="12" t="s">
        <v>960</v>
      </c>
      <c r="AH2463" s="20">
        <v>43090.353472222225</v>
      </c>
      <c r="AI2463" s="12">
        <v>2020</v>
      </c>
      <c r="AJ2463" s="12">
        <v>245</v>
      </c>
      <c r="AK2463" s="12">
        <v>0.13800000000000001</v>
      </c>
      <c r="AL2463" s="17">
        <v>30500</v>
      </c>
      <c r="AM2463" s="17">
        <v>0.47203274215552526</v>
      </c>
      <c r="AN2463" s="9"/>
      <c r="AO2463" s="9"/>
      <c r="AP2463" s="17">
        <v>0</v>
      </c>
      <c r="AQ2463" s="17">
        <v>8472</v>
      </c>
      <c r="AR2463" s="17">
        <v>0.52560646900269536</v>
      </c>
      <c r="AS2463" s="17">
        <v>0.18099999999999999</v>
      </c>
      <c r="AT2463" s="17">
        <v>0.60360360360360366</v>
      </c>
      <c r="AU2463" s="12">
        <v>0.66001287830006439</v>
      </c>
      <c r="AV2463" s="12">
        <v>1.36</v>
      </c>
      <c r="AY2463" s="12">
        <v>5778695</v>
      </c>
      <c r="BA2463" s="12">
        <v>1</v>
      </c>
      <c r="BD2463" s="12">
        <v>0.47203274215552526</v>
      </c>
      <c r="BE2463" s="12">
        <v>0.52560646900269536</v>
      </c>
      <c r="BF2463" s="12">
        <v>0.60360360360360366</v>
      </c>
      <c r="BG2463" s="12">
        <v>0.66001287830006439</v>
      </c>
      <c r="BH2463" s="12">
        <v>6.0000000000000001E-3</v>
      </c>
      <c r="BI2463" s="12">
        <v>0.18099999999999999</v>
      </c>
      <c r="BJ2463" s="12">
        <v>0</v>
      </c>
      <c r="BK2463" s="12">
        <v>0.47399999999999998</v>
      </c>
      <c r="BL2463" s="12">
        <v>-268</v>
      </c>
      <c r="BM2463" s="12">
        <v>67</v>
      </c>
      <c r="BN2463" s="12">
        <v>-57</v>
      </c>
      <c r="BO2463" s="12">
        <v>2338</v>
      </c>
      <c r="BP2463" s="12">
        <v>203</v>
      </c>
      <c r="BQ2463" s="12">
        <v>226</v>
      </c>
      <c r="BR2463" s="12">
        <v>-227</v>
      </c>
      <c r="BS2463" s="12">
        <v>2475</v>
      </c>
      <c r="BT2463" s="12">
        <v>0.33031476028776013</v>
      </c>
      <c r="BU2463" s="12">
        <v>0.63246480805724137</v>
      </c>
      <c r="BV2463" s="12">
        <v>0.66474494700332309</v>
      </c>
      <c r="BW2463" s="12">
        <v>0.69515457895827915</v>
      </c>
      <c r="BX2463" s="12">
        <v>0.58417354379925412</v>
      </c>
      <c r="BY2463" s="12">
        <v>1820.5</v>
      </c>
      <c r="BZ2463" s="12">
        <v>1</v>
      </c>
      <c r="CB2463" s="12">
        <v>0.15025906735751296</v>
      </c>
      <c r="CC2463" s="12">
        <v>22880</v>
      </c>
      <c r="CD2463" s="12">
        <v>22820</v>
      </c>
      <c r="CE2463" s="12">
        <v>3.1414592840005646</v>
      </c>
      <c r="CH2463" s="22">
        <v>43089</v>
      </c>
      <c r="CI2463">
        <v>1775</v>
      </c>
      <c r="CJ2463">
        <v>1775</v>
      </c>
      <c r="CK2463">
        <v>1775</v>
      </c>
      <c r="CL2463">
        <v>1775</v>
      </c>
      <c r="CM2463" s="22">
        <v>43090</v>
      </c>
      <c r="CN2463">
        <v>1975</v>
      </c>
      <c r="CO2463">
        <v>2070</v>
      </c>
      <c r="CP2463">
        <v>1886</v>
      </c>
      <c r="CQ2463">
        <v>1949</v>
      </c>
      <c r="CR2463" s="22">
        <v>43091</v>
      </c>
      <c r="CS2463">
        <v>1926</v>
      </c>
      <c r="CT2463">
        <v>1945</v>
      </c>
      <c r="CU2463">
        <v>1851</v>
      </c>
      <c r="CV2463">
        <v>1926</v>
      </c>
    </row>
    <row r="2464" spans="1:100">
      <c r="A2464" s="22">
        <v>43089</v>
      </c>
      <c r="B2464">
        <v>515</v>
      </c>
      <c r="C2464">
        <v>525</v>
      </c>
      <c r="D2464">
        <v>505</v>
      </c>
      <c r="E2464">
        <v>520</v>
      </c>
      <c r="F2464" s="23">
        <f t="shared" si="236"/>
        <v>9.7087378640776656E-3</v>
      </c>
      <c r="G2464" s="22">
        <v>43090</v>
      </c>
      <c r="H2464">
        <v>560</v>
      </c>
      <c r="I2464">
        <v>572</v>
      </c>
      <c r="J2464">
        <v>527</v>
      </c>
      <c r="K2464">
        <v>544</v>
      </c>
      <c r="L2464" s="22">
        <v>43091</v>
      </c>
      <c r="M2464">
        <v>529</v>
      </c>
      <c r="N2464" s="4">
        <v>43090</v>
      </c>
      <c r="O2464" s="3" t="s">
        <v>15</v>
      </c>
      <c r="P2464" s="3">
        <v>4585</v>
      </c>
      <c r="Q2464" s="3" t="s">
        <v>75</v>
      </c>
      <c r="R2464" s="3" t="s">
        <v>17</v>
      </c>
      <c r="S2464" s="3">
        <v>0.05</v>
      </c>
      <c r="T2464" s="3">
        <v>0</v>
      </c>
      <c r="U2464" s="3">
        <v>0</v>
      </c>
      <c r="V2464" s="3">
        <v>1000</v>
      </c>
      <c r="W2464">
        <v>560</v>
      </c>
      <c r="X2464" s="4">
        <v>43091</v>
      </c>
      <c r="Y2464">
        <v>544</v>
      </c>
      <c r="Z2464" s="10">
        <f t="shared" si="235"/>
        <v>-16000</v>
      </c>
      <c r="AA2464" s="10">
        <f t="shared" si="238"/>
        <v>16000</v>
      </c>
      <c r="AB2464" t="str">
        <f t="shared" si="237"/>
        <v/>
      </c>
      <c r="AC2464">
        <f t="shared" si="239"/>
        <v>-2595170</v>
      </c>
      <c r="AD2464">
        <f t="shared" si="240"/>
        <v>8.8495575221239076E-3</v>
      </c>
      <c r="AE2464" s="15">
        <v>43091</v>
      </c>
      <c r="AF2464" s="9">
        <v>-1.1351356810308522E-3</v>
      </c>
      <c r="AG2464" s="12" t="s">
        <v>957</v>
      </c>
      <c r="AH2464" s="20">
        <v>43089.996527777781</v>
      </c>
      <c r="AI2464" s="12">
        <v>565</v>
      </c>
      <c r="AJ2464" s="12">
        <v>45</v>
      </c>
      <c r="AK2464" s="12">
        <v>8.6499999999999994E-2</v>
      </c>
      <c r="AL2464" s="17">
        <v>19900</v>
      </c>
      <c r="AM2464" s="17">
        <v>1.0466321243523315</v>
      </c>
      <c r="AN2464" s="17">
        <v>-1</v>
      </c>
      <c r="AO2464" s="9"/>
      <c r="AP2464" s="17">
        <v>0</v>
      </c>
      <c r="AQ2464" s="17">
        <v>7409</v>
      </c>
      <c r="AR2464" s="17">
        <v>0.65283842794759828</v>
      </c>
      <c r="AS2464" s="17">
        <v>0.32400000000000001</v>
      </c>
      <c r="AT2464" s="17">
        <v>0.43703703703703706</v>
      </c>
      <c r="AU2464" s="12">
        <v>0.14664457332228667</v>
      </c>
      <c r="AV2464" s="12">
        <v>0</v>
      </c>
      <c r="AY2464" s="12">
        <v>12796500</v>
      </c>
      <c r="BA2464" s="12">
        <v>0</v>
      </c>
      <c r="BC2464" s="15">
        <v>42662</v>
      </c>
      <c r="BD2464" s="12">
        <v>1.0466321243523315</v>
      </c>
      <c r="BE2464" s="12">
        <v>0.65283842794759828</v>
      </c>
      <c r="BF2464" s="12">
        <v>0.43703703703703706</v>
      </c>
      <c r="BG2464" s="12">
        <v>0.14664457332228667</v>
      </c>
      <c r="BH2464" s="12">
        <v>9.5000000000000001E-2</v>
      </c>
      <c r="BI2464" s="12">
        <v>0.32400000000000001</v>
      </c>
      <c r="BJ2464" s="12">
        <v>0.13400000000000001</v>
      </c>
      <c r="BK2464" s="12">
        <v>0.311</v>
      </c>
      <c r="BL2464" s="12">
        <v>-3578</v>
      </c>
      <c r="BM2464" s="12">
        <v>-4150</v>
      </c>
      <c r="BN2464" s="12">
        <v>8113</v>
      </c>
      <c r="BO2464" s="12">
        <v>4267</v>
      </c>
      <c r="BP2464" s="12">
        <v>-1188</v>
      </c>
      <c r="BQ2464" s="12">
        <v>-8741</v>
      </c>
      <c r="BR2464" s="12">
        <v>12360</v>
      </c>
      <c r="BS2464" s="12">
        <v>3882</v>
      </c>
      <c r="BT2464" s="12">
        <v>0.34146000990764219</v>
      </c>
      <c r="BU2464" s="12">
        <v>0.44538317648041603</v>
      </c>
      <c r="BV2464" s="12">
        <v>0.4503616004044193</v>
      </c>
      <c r="BW2464" s="12">
        <v>0.47054454093700915</v>
      </c>
      <c r="BX2464" s="12">
        <v>0.46990459170578547</v>
      </c>
      <c r="BY2464" s="12">
        <v>1820.5</v>
      </c>
      <c r="BZ2464" s="12">
        <v>0</v>
      </c>
      <c r="CB2464" s="12">
        <v>0.15025906735751296</v>
      </c>
      <c r="CC2464" s="12">
        <v>22880</v>
      </c>
      <c r="CD2464" s="12">
        <v>22820</v>
      </c>
      <c r="CE2464" s="12">
        <v>6.9655172413793096</v>
      </c>
      <c r="CH2464" s="22">
        <v>43089</v>
      </c>
      <c r="CI2464">
        <v>515</v>
      </c>
      <c r="CJ2464">
        <v>525</v>
      </c>
      <c r="CK2464">
        <v>505</v>
      </c>
      <c r="CL2464">
        <v>520</v>
      </c>
      <c r="CM2464" s="22">
        <v>43090</v>
      </c>
      <c r="CN2464">
        <v>560</v>
      </c>
      <c r="CO2464">
        <v>572</v>
      </c>
      <c r="CP2464">
        <v>527</v>
      </c>
      <c r="CQ2464">
        <v>544</v>
      </c>
      <c r="CR2464" s="22">
        <v>43091</v>
      </c>
      <c r="CS2464">
        <v>529</v>
      </c>
      <c r="CT2464">
        <v>546</v>
      </c>
      <c r="CU2464">
        <v>522</v>
      </c>
      <c r="CV2464">
        <v>544</v>
      </c>
    </row>
    <row r="2465" spans="1:100">
      <c r="A2465" s="22">
        <v>43089</v>
      </c>
      <c r="B2465">
        <v>2773</v>
      </c>
      <c r="C2465">
        <v>3125</v>
      </c>
      <c r="D2465">
        <v>2773</v>
      </c>
      <c r="E2465">
        <v>3125</v>
      </c>
      <c r="F2465" s="23">
        <f t="shared" si="236"/>
        <v>0.12693833393436704</v>
      </c>
      <c r="G2465" s="22">
        <v>43090</v>
      </c>
      <c r="H2465">
        <v>3750</v>
      </c>
      <c r="I2465">
        <v>3780</v>
      </c>
      <c r="J2465">
        <v>3190</v>
      </c>
      <c r="K2465">
        <v>3220</v>
      </c>
      <c r="L2465" s="22">
        <v>43091</v>
      </c>
      <c r="M2465">
        <v>3170</v>
      </c>
      <c r="N2465" s="4">
        <v>43090</v>
      </c>
      <c r="O2465" s="3" t="s">
        <v>15</v>
      </c>
      <c r="P2465" s="3">
        <v>4098</v>
      </c>
      <c r="Q2465" s="3" t="s">
        <v>647</v>
      </c>
      <c r="R2465" s="3" t="s">
        <v>17</v>
      </c>
      <c r="S2465" s="3">
        <v>0.05</v>
      </c>
      <c r="T2465" s="3">
        <v>2</v>
      </c>
      <c r="U2465" s="3">
        <v>0</v>
      </c>
      <c r="V2465" s="3">
        <v>200</v>
      </c>
      <c r="W2465">
        <v>3750</v>
      </c>
      <c r="X2465" s="4">
        <v>43091</v>
      </c>
      <c r="Y2465">
        <v>3220</v>
      </c>
      <c r="Z2465" s="10">
        <f t="shared" si="235"/>
        <v>-106000</v>
      </c>
      <c r="AA2465" s="10">
        <f t="shared" si="238"/>
        <v>106000</v>
      </c>
      <c r="AB2465" t="str">
        <f t="shared" si="237"/>
        <v/>
      </c>
      <c r="AC2465">
        <f t="shared" si="239"/>
        <v>-2595170</v>
      </c>
      <c r="AD2465">
        <f t="shared" si="240"/>
        <v>4.1666666666666741E-2</v>
      </c>
      <c r="AE2465" s="15">
        <v>43091</v>
      </c>
      <c r="AF2465" s="9">
        <v>-1.1351356810308522E-3</v>
      </c>
      <c r="AG2465" s="12" t="s">
        <v>962</v>
      </c>
      <c r="AH2465" s="20">
        <v>43090.352777777778</v>
      </c>
      <c r="AI2465" s="12">
        <v>3600</v>
      </c>
      <c r="AJ2465" s="12">
        <v>475</v>
      </c>
      <c r="AK2465" s="12">
        <v>0.152</v>
      </c>
      <c r="AL2465" s="17">
        <v>14000</v>
      </c>
      <c r="AM2465" s="17">
        <v>1.3769261161596207</v>
      </c>
      <c r="AN2465" s="18">
        <v>43091</v>
      </c>
      <c r="AO2465" s="17">
        <v>41211</v>
      </c>
      <c r="AP2465" s="17" t="s">
        <v>965</v>
      </c>
      <c r="AQ2465" s="17">
        <v>8515</v>
      </c>
      <c r="AR2465" s="17" t="s">
        <v>975</v>
      </c>
      <c r="AS2465" s="17" t="s">
        <v>13</v>
      </c>
      <c r="AT2465" s="17">
        <v>0.1</v>
      </c>
      <c r="AU2465" s="12">
        <v>1</v>
      </c>
      <c r="AV2465" s="12">
        <v>16</v>
      </c>
      <c r="AY2465" s="12">
        <v>3027626</v>
      </c>
      <c r="BA2465" s="12">
        <v>1</v>
      </c>
      <c r="BD2465" s="12">
        <v>1.3769261161596207</v>
      </c>
      <c r="BE2465" s="12">
        <v>0.68232205367561261</v>
      </c>
      <c r="BF2465" s="12">
        <v>0.68287711124053585</v>
      </c>
      <c r="BG2465" s="12">
        <v>0.68589558696279207</v>
      </c>
      <c r="BH2465" s="12">
        <v>1.4E-2</v>
      </c>
      <c r="BI2465" s="12">
        <v>0.54800000000000004</v>
      </c>
      <c r="BJ2465" s="12">
        <v>1.4999999999999999E-2</v>
      </c>
      <c r="BK2465" s="12">
        <v>0.32400000000000001</v>
      </c>
      <c r="BL2465" s="12">
        <v>308</v>
      </c>
      <c r="BM2465" s="12">
        <v>138</v>
      </c>
      <c r="BN2465" s="12">
        <v>-669</v>
      </c>
      <c r="BO2465" s="12">
        <v>665</v>
      </c>
      <c r="BP2465" s="12">
        <v>517</v>
      </c>
      <c r="BQ2465" s="12">
        <v>-1846</v>
      </c>
      <c r="BR2465" s="12">
        <v>1592</v>
      </c>
      <c r="BS2465" s="12">
        <v>887</v>
      </c>
      <c r="BT2465" s="12">
        <v>0.28787355305119772</v>
      </c>
      <c r="BU2465" s="12">
        <v>0.70592759591849141</v>
      </c>
      <c r="BV2465" s="12">
        <v>0.74045107865771498</v>
      </c>
      <c r="BW2465" s="12">
        <v>0.78854001755303116</v>
      </c>
      <c r="BX2465" s="12">
        <v>0.66255019197145515</v>
      </c>
      <c r="BY2465" s="12">
        <v>1820.5</v>
      </c>
      <c r="BZ2465" s="12">
        <v>1</v>
      </c>
      <c r="CB2465" s="12">
        <v>0.15025906735751296</v>
      </c>
      <c r="CC2465" s="12">
        <v>22880</v>
      </c>
      <c r="CD2465" s="12">
        <v>22820</v>
      </c>
      <c r="CE2465" s="12">
        <v>9.1636807040967856</v>
      </c>
      <c r="CH2465" s="22">
        <v>43089</v>
      </c>
      <c r="CI2465">
        <v>2773</v>
      </c>
      <c r="CJ2465">
        <v>3125</v>
      </c>
      <c r="CK2465">
        <v>2773</v>
      </c>
      <c r="CL2465">
        <v>3125</v>
      </c>
      <c r="CM2465" s="22">
        <v>43090</v>
      </c>
      <c r="CN2465">
        <v>3750</v>
      </c>
      <c r="CO2465">
        <v>3780</v>
      </c>
      <c r="CP2465">
        <v>3190</v>
      </c>
      <c r="CQ2465">
        <v>3220</v>
      </c>
      <c r="CR2465" s="22">
        <v>43091</v>
      </c>
      <c r="CS2465">
        <v>3170</v>
      </c>
      <c r="CT2465">
        <v>3200</v>
      </c>
      <c r="CU2465">
        <v>3055</v>
      </c>
      <c r="CV2465">
        <v>3120</v>
      </c>
    </row>
    <row r="2466" spans="1:100">
      <c r="A2466" s="22">
        <v>43089</v>
      </c>
      <c r="B2466">
        <v>1028</v>
      </c>
      <c r="C2466">
        <v>1069</v>
      </c>
      <c r="D2466">
        <v>1028</v>
      </c>
      <c r="E2466">
        <v>1045</v>
      </c>
      <c r="F2466" s="23">
        <f t="shared" si="236"/>
        <v>1.6536964980544688E-2</v>
      </c>
      <c r="G2466" s="22">
        <v>43090</v>
      </c>
      <c r="H2466">
        <v>970</v>
      </c>
      <c r="I2466">
        <v>982</v>
      </c>
      <c r="J2466">
        <v>920</v>
      </c>
      <c r="K2466">
        <v>949</v>
      </c>
      <c r="L2466" s="22">
        <v>43091</v>
      </c>
      <c r="M2466">
        <v>955</v>
      </c>
      <c r="N2466" s="4">
        <v>43090</v>
      </c>
      <c r="O2466" s="3" t="s">
        <v>11</v>
      </c>
      <c r="P2466" s="3">
        <v>9941</v>
      </c>
      <c r="Q2466" s="3" t="s">
        <v>580</v>
      </c>
      <c r="R2466" s="3" t="s">
        <v>13</v>
      </c>
      <c r="S2466" s="3">
        <v>0.05</v>
      </c>
      <c r="T2466" s="3">
        <v>0</v>
      </c>
      <c r="U2466" s="3">
        <v>0</v>
      </c>
      <c r="V2466" s="3">
        <v>500</v>
      </c>
      <c r="W2466">
        <v>970</v>
      </c>
      <c r="X2466" s="4">
        <v>43091</v>
      </c>
      <c r="Y2466">
        <v>949</v>
      </c>
      <c r="Z2466" s="10">
        <f t="shared" si="235"/>
        <v>-10500</v>
      </c>
      <c r="AA2466" s="10">
        <f t="shared" si="238"/>
        <v>10500</v>
      </c>
      <c r="AB2466" t="str">
        <f t="shared" si="237"/>
        <v/>
      </c>
      <c r="AC2466">
        <f t="shared" si="239"/>
        <v>-2595170</v>
      </c>
      <c r="AD2466">
        <f t="shared" si="240"/>
        <v>3.0000000000000027E-2</v>
      </c>
      <c r="AE2466" s="15">
        <v>43091</v>
      </c>
      <c r="AF2466" s="9">
        <v>-1.1351356810308522E-3</v>
      </c>
      <c r="AG2466" s="12" t="s">
        <v>960</v>
      </c>
      <c r="AH2466" s="20">
        <v>43089.995138888888</v>
      </c>
      <c r="AI2466" s="12">
        <v>1000</v>
      </c>
      <c r="AJ2466" s="12">
        <v>-45</v>
      </c>
      <c r="AK2466" s="12">
        <v>-4.3099999999999999E-2</v>
      </c>
      <c r="AL2466" s="17">
        <v>10500</v>
      </c>
      <c r="AM2466" s="17">
        <v>0.30508474576271188</v>
      </c>
      <c r="AN2466" s="18">
        <v>43091</v>
      </c>
      <c r="AO2466" s="17">
        <v>41212</v>
      </c>
      <c r="AP2466" s="17" t="s">
        <v>965</v>
      </c>
      <c r="AQ2466" s="17">
        <v>9506</v>
      </c>
      <c r="AR2466" s="17" t="s">
        <v>976</v>
      </c>
      <c r="AS2466" s="17" t="s">
        <v>13</v>
      </c>
      <c r="AT2466" s="17">
        <v>0.1</v>
      </c>
      <c r="AU2466" s="12">
        <v>1</v>
      </c>
      <c r="AV2466" s="12">
        <v>8</v>
      </c>
      <c r="AY2466" s="12">
        <v>1328219</v>
      </c>
      <c r="BA2466" s="12">
        <v>1</v>
      </c>
      <c r="BD2466" s="12">
        <v>0.30508474576271188</v>
      </c>
      <c r="BE2466" s="12">
        <v>0.50574712643678166</v>
      </c>
      <c r="BF2466" s="12">
        <v>0.59813084112149528</v>
      </c>
      <c r="BG2466" s="12">
        <v>0.26042726347914547</v>
      </c>
      <c r="BH2466" s="12">
        <v>2E-3</v>
      </c>
      <c r="BI2466" s="12">
        <v>0.11</v>
      </c>
      <c r="BJ2466" s="12">
        <v>0</v>
      </c>
      <c r="BK2466" s="12">
        <v>0.83099999999999996</v>
      </c>
      <c r="BL2466" s="12">
        <v>413</v>
      </c>
      <c r="BM2466" s="12">
        <v>120</v>
      </c>
      <c r="BN2466" s="12">
        <v>-106</v>
      </c>
      <c r="BO2466" s="12">
        <v>3449</v>
      </c>
      <c r="BP2466" s="12">
        <v>526</v>
      </c>
      <c r="BQ2466" s="12">
        <v>244</v>
      </c>
      <c r="BR2466" s="12">
        <v>-807</v>
      </c>
      <c r="BS2466" s="12">
        <v>3022</v>
      </c>
      <c r="BT2466" s="12">
        <v>0.33031476028776013</v>
      </c>
      <c r="BU2466" s="12">
        <v>0.63246480805724137</v>
      </c>
      <c r="BV2466" s="12">
        <v>0.66474494700332309</v>
      </c>
      <c r="BW2466" s="12">
        <v>0.69515457895827915</v>
      </c>
      <c r="BX2466" s="12">
        <v>0.58417354379925412</v>
      </c>
      <c r="BY2466" s="12">
        <v>1820.5</v>
      </c>
      <c r="BZ2466" s="12">
        <v>1</v>
      </c>
      <c r="CB2466" s="12">
        <v>0.15025906735751296</v>
      </c>
      <c r="CC2466" s="12">
        <v>22880</v>
      </c>
      <c r="CD2466" s="12">
        <v>22820</v>
      </c>
      <c r="CE2466" s="12">
        <v>2.0303915838690823</v>
      </c>
      <c r="CH2466" s="22">
        <v>43089</v>
      </c>
      <c r="CI2466">
        <v>1028</v>
      </c>
      <c r="CJ2466">
        <v>1069</v>
      </c>
      <c r="CK2466">
        <v>1028</v>
      </c>
      <c r="CL2466">
        <v>1045</v>
      </c>
      <c r="CM2466" s="22">
        <v>43090</v>
      </c>
      <c r="CN2466">
        <v>970</v>
      </c>
      <c r="CO2466">
        <v>982</v>
      </c>
      <c r="CP2466">
        <v>920</v>
      </c>
      <c r="CQ2466">
        <v>949</v>
      </c>
      <c r="CR2466" s="22">
        <v>43091</v>
      </c>
      <c r="CS2466">
        <v>955</v>
      </c>
      <c r="CT2466">
        <v>955</v>
      </c>
      <c r="CU2466">
        <v>933</v>
      </c>
      <c r="CV2466">
        <v>936</v>
      </c>
    </row>
    <row r="2467" spans="1:100">
      <c r="A2467" s="22">
        <v>43089</v>
      </c>
      <c r="B2467">
        <v>1650</v>
      </c>
      <c r="C2467">
        <v>1659</v>
      </c>
      <c r="D2467">
        <v>1630</v>
      </c>
      <c r="E2467">
        <v>1633</v>
      </c>
      <c r="F2467" s="23">
        <f t="shared" si="236"/>
        <v>-1.0303030303030258E-2</v>
      </c>
      <c r="G2467" s="22">
        <v>43090</v>
      </c>
      <c r="H2467">
        <v>1686</v>
      </c>
      <c r="I2467">
        <v>1695</v>
      </c>
      <c r="J2467">
        <v>1650</v>
      </c>
      <c r="K2467">
        <v>1663</v>
      </c>
      <c r="L2467" s="22">
        <v>43091</v>
      </c>
      <c r="M2467">
        <v>1670</v>
      </c>
      <c r="N2467" s="4">
        <v>43090</v>
      </c>
      <c r="O2467" s="3" t="s">
        <v>15</v>
      </c>
      <c r="P2467" s="3">
        <v>6058</v>
      </c>
      <c r="Q2467" s="3" t="s">
        <v>725</v>
      </c>
      <c r="R2467" s="3" t="s">
        <v>17</v>
      </c>
      <c r="S2467" s="3">
        <v>0.05</v>
      </c>
      <c r="T2467" s="3">
        <v>2</v>
      </c>
      <c r="U2467" s="3">
        <v>0</v>
      </c>
      <c r="V2467" s="3">
        <v>400</v>
      </c>
      <c r="W2467">
        <v>1686</v>
      </c>
      <c r="X2467" s="4">
        <v>43091</v>
      </c>
      <c r="Y2467">
        <v>1663</v>
      </c>
      <c r="Z2467" s="10">
        <f t="shared" si="235"/>
        <v>-9200</v>
      </c>
      <c r="AA2467" s="10">
        <f t="shared" si="238"/>
        <v>9200</v>
      </c>
      <c r="AB2467" t="str">
        <f t="shared" si="237"/>
        <v/>
      </c>
      <c r="AC2467">
        <f t="shared" si="239"/>
        <v>-2595170</v>
      </c>
      <c r="AD2467">
        <f t="shared" si="240"/>
        <v>1.5186915887850483E-2</v>
      </c>
      <c r="AE2467" s="15">
        <v>43091</v>
      </c>
      <c r="AF2467" s="9">
        <v>-1.1351356810308522E-3</v>
      </c>
      <c r="AG2467" s="12" t="s">
        <v>962</v>
      </c>
      <c r="AH2467" s="20">
        <v>43089.993055555555</v>
      </c>
      <c r="AI2467" s="12">
        <v>1712</v>
      </c>
      <c r="AJ2467" s="12">
        <v>79</v>
      </c>
      <c r="AK2467" s="12">
        <v>4.8399999999999999E-2</v>
      </c>
      <c r="AL2467" s="17">
        <v>8600</v>
      </c>
      <c r="AM2467" s="17">
        <v>0.21279212792127922</v>
      </c>
      <c r="AN2467" s="9"/>
      <c r="AO2467" s="9"/>
      <c r="AP2467" s="17">
        <v>769.61</v>
      </c>
      <c r="AQ2467" s="17">
        <v>74904</v>
      </c>
      <c r="AR2467" s="17">
        <v>0.48671096345514953</v>
      </c>
      <c r="AS2467" s="17">
        <v>7.5999999999999998E-2</v>
      </c>
      <c r="AT2467" s="17">
        <v>0.63475177304964536</v>
      </c>
      <c r="AU2467" s="12">
        <v>0.76596759900933864</v>
      </c>
      <c r="AV2467" s="12" t="s">
        <v>988</v>
      </c>
      <c r="AY2467" s="12">
        <v>46066500</v>
      </c>
      <c r="BA2467" s="12">
        <v>0.89969604863221886</v>
      </c>
      <c r="BD2467" s="12">
        <v>0.21279212792127922</v>
      </c>
      <c r="BE2467" s="12">
        <v>0.48671096345514953</v>
      </c>
      <c r="BF2467" s="12">
        <v>0.63475177304964536</v>
      </c>
      <c r="BG2467" s="12">
        <v>0.76596759900933864</v>
      </c>
      <c r="BH2467" s="12">
        <v>0.04</v>
      </c>
      <c r="BI2467" s="12">
        <v>7.5999999999999998E-2</v>
      </c>
      <c r="BJ2467" s="12">
        <v>9.1999999999999998E-2</v>
      </c>
      <c r="BK2467" s="12">
        <v>0.83499999999999996</v>
      </c>
      <c r="BL2467" s="12">
        <v>260</v>
      </c>
      <c r="BM2467" s="12">
        <v>-176</v>
      </c>
      <c r="BN2467" s="12">
        <v>404</v>
      </c>
      <c r="BO2467" s="12">
        <v>1252</v>
      </c>
      <c r="BP2467" s="12">
        <v>164</v>
      </c>
      <c r="BQ2467" s="12">
        <v>-49</v>
      </c>
      <c r="BR2467" s="12">
        <v>27</v>
      </c>
      <c r="BS2467" s="12">
        <v>758</v>
      </c>
      <c r="BT2467" s="12">
        <v>0.28787355305119772</v>
      </c>
      <c r="BU2467" s="12">
        <v>0.70592759591849141</v>
      </c>
      <c r="BV2467" s="12">
        <v>0.74045107865771498</v>
      </c>
      <c r="BW2467" s="12">
        <v>0.78854001755303116</v>
      </c>
      <c r="BX2467" s="12">
        <v>0.66255019197145515</v>
      </c>
      <c r="BY2467" s="12">
        <v>1820.5</v>
      </c>
      <c r="BZ2467" s="12">
        <v>0.89969604863221886</v>
      </c>
      <c r="CB2467" s="12">
        <v>0.15025906735751296</v>
      </c>
      <c r="CC2467" s="12">
        <v>22880</v>
      </c>
      <c r="CD2467" s="12">
        <v>22820</v>
      </c>
      <c r="CE2467" s="12">
        <v>1.4161682996140306</v>
      </c>
      <c r="CH2467" s="22">
        <v>43089</v>
      </c>
      <c r="CI2467">
        <v>1650</v>
      </c>
      <c r="CJ2467">
        <v>1659</v>
      </c>
      <c r="CK2467">
        <v>1630</v>
      </c>
      <c r="CL2467">
        <v>1633</v>
      </c>
      <c r="CM2467" s="22">
        <v>43090</v>
      </c>
      <c r="CN2467">
        <v>1686</v>
      </c>
      <c r="CO2467">
        <v>1695</v>
      </c>
      <c r="CP2467">
        <v>1650</v>
      </c>
      <c r="CQ2467">
        <v>1663</v>
      </c>
      <c r="CR2467" s="22">
        <v>43091</v>
      </c>
      <c r="CS2467">
        <v>1670</v>
      </c>
      <c r="CT2467">
        <v>1670</v>
      </c>
      <c r="CU2467">
        <v>1637</v>
      </c>
      <c r="CV2467">
        <v>1649</v>
      </c>
    </row>
    <row r="2468" spans="1:100">
      <c r="A2468" s="22">
        <v>43089</v>
      </c>
      <c r="B2468">
        <v>1511</v>
      </c>
      <c r="C2468">
        <v>1661</v>
      </c>
      <c r="D2468">
        <v>1367</v>
      </c>
      <c r="E2468">
        <v>1385</v>
      </c>
      <c r="F2468" s="23">
        <f t="shared" si="236"/>
        <v>-8.3388484447385891E-2</v>
      </c>
      <c r="G2468" s="22">
        <v>43090</v>
      </c>
      <c r="H2468">
        <v>1356</v>
      </c>
      <c r="I2468">
        <v>1580</v>
      </c>
      <c r="J2468">
        <v>1307</v>
      </c>
      <c r="K2468">
        <v>1425</v>
      </c>
      <c r="L2468" s="22">
        <v>43091</v>
      </c>
      <c r="M2468">
        <v>1450</v>
      </c>
      <c r="N2468" s="4">
        <v>43090</v>
      </c>
      <c r="O2468" s="3" t="s">
        <v>11</v>
      </c>
      <c r="P2468" s="3">
        <v>4284</v>
      </c>
      <c r="Q2468" s="3" t="s">
        <v>324</v>
      </c>
      <c r="R2468" s="3" t="s">
        <v>13</v>
      </c>
      <c r="S2468" s="3">
        <v>0.05</v>
      </c>
      <c r="T2468" s="3">
        <v>2</v>
      </c>
      <c r="U2468" s="3">
        <v>0</v>
      </c>
      <c r="V2468" s="3">
        <v>400</v>
      </c>
      <c r="W2468">
        <v>1356</v>
      </c>
      <c r="X2468" s="4">
        <v>43091</v>
      </c>
      <c r="Y2468">
        <v>1425</v>
      </c>
      <c r="Z2468" s="10">
        <f t="shared" si="235"/>
        <v>27600</v>
      </c>
      <c r="AA2468" s="10">
        <f t="shared" si="238"/>
        <v>27600</v>
      </c>
      <c r="AB2468" t="str">
        <f t="shared" si="237"/>
        <v/>
      </c>
      <c r="AC2468">
        <f t="shared" si="239"/>
        <v>-2595170</v>
      </c>
      <c r="AD2468">
        <f t="shared" si="240"/>
        <v>1.5730337078651679E-2</v>
      </c>
      <c r="AE2468" s="15">
        <v>43091</v>
      </c>
      <c r="AF2468" s="9">
        <v>-1.1351356810308522E-3</v>
      </c>
      <c r="AG2468" s="12" t="s">
        <v>962</v>
      </c>
      <c r="AH2468" s="20">
        <v>43090.352777777778</v>
      </c>
      <c r="AI2468" s="12">
        <v>1335</v>
      </c>
      <c r="AJ2468" s="12">
        <v>-50</v>
      </c>
      <c r="AK2468" s="12">
        <v>-3.61E-2</v>
      </c>
      <c r="AL2468" s="17">
        <v>5200</v>
      </c>
      <c r="AM2468" s="17">
        <v>0.21924603174603174</v>
      </c>
      <c r="AN2468" s="9"/>
      <c r="AO2468" s="9"/>
      <c r="AP2468" s="17">
        <v>61.3</v>
      </c>
      <c r="AQ2468" s="17">
        <v>13518</v>
      </c>
      <c r="AR2468" s="17">
        <v>1</v>
      </c>
      <c r="AS2468" s="17">
        <v>0.251</v>
      </c>
      <c r="AT2468" s="17">
        <v>1</v>
      </c>
      <c r="AU2468" s="12">
        <v>1</v>
      </c>
      <c r="AV2468" s="12">
        <v>0.5</v>
      </c>
      <c r="AY2468" s="12">
        <v>13410297</v>
      </c>
      <c r="BA2468" s="12">
        <v>0.85798816568047342</v>
      </c>
      <c r="BD2468" s="12">
        <v>0.21924603174603174</v>
      </c>
      <c r="BE2468" s="12">
        <v>1</v>
      </c>
      <c r="BF2468" s="12">
        <v>1</v>
      </c>
      <c r="BG2468" s="12">
        <v>1</v>
      </c>
      <c r="BH2468" s="12">
        <v>0</v>
      </c>
      <c r="BI2468" s="12">
        <v>0.251</v>
      </c>
      <c r="BJ2468" s="12">
        <v>8.9999999999999993E-3</v>
      </c>
      <c r="BK2468" s="12">
        <v>0.62</v>
      </c>
      <c r="BL2468" s="12">
        <v>229</v>
      </c>
      <c r="BM2468" s="12">
        <v>-120</v>
      </c>
      <c r="BN2468" s="12">
        <v>-61</v>
      </c>
      <c r="BO2468" s="12">
        <v>2015</v>
      </c>
      <c r="BP2468" s="12">
        <v>459</v>
      </c>
      <c r="BQ2468" s="12">
        <v>-371</v>
      </c>
      <c r="BR2468" s="12">
        <v>168</v>
      </c>
      <c r="BS2468" s="12">
        <v>1951</v>
      </c>
      <c r="BT2468" s="12">
        <v>0.28787355305119772</v>
      </c>
      <c r="BU2468" s="12">
        <v>0.70592759591849141</v>
      </c>
      <c r="BV2468" s="12">
        <v>0.74045107865771498</v>
      </c>
      <c r="BW2468" s="12">
        <v>0.78854001755303116</v>
      </c>
      <c r="BX2468" s="12">
        <v>0.66255019197145515</v>
      </c>
      <c r="BY2468" s="12">
        <v>1820.5</v>
      </c>
      <c r="BZ2468" s="12">
        <v>0.85798816568047342</v>
      </c>
      <c r="CB2468" s="12">
        <v>0.15025906735751296</v>
      </c>
      <c r="CC2468" s="12">
        <v>22880</v>
      </c>
      <c r="CD2468" s="12">
        <v>22820</v>
      </c>
      <c r="CE2468" s="12">
        <v>1.4591201423097975</v>
      </c>
      <c r="CH2468" s="22">
        <v>43089</v>
      </c>
      <c r="CI2468">
        <v>1511</v>
      </c>
      <c r="CJ2468">
        <v>1661</v>
      </c>
      <c r="CK2468">
        <v>1367</v>
      </c>
      <c r="CL2468">
        <v>1385</v>
      </c>
      <c r="CM2468" s="22">
        <v>43090</v>
      </c>
      <c r="CN2468">
        <v>1356</v>
      </c>
      <c r="CO2468">
        <v>1580</v>
      </c>
      <c r="CP2468">
        <v>1307</v>
      </c>
      <c r="CQ2468">
        <v>1425</v>
      </c>
      <c r="CR2468" s="22">
        <v>43091</v>
      </c>
      <c r="CS2468">
        <v>1450</v>
      </c>
      <c r="CT2468">
        <v>1549</v>
      </c>
      <c r="CU2468">
        <v>1345</v>
      </c>
      <c r="CV2468">
        <v>1360</v>
      </c>
    </row>
    <row r="2469" spans="1:100">
      <c r="A2469" s="22">
        <v>43089</v>
      </c>
      <c r="B2469">
        <v>24</v>
      </c>
      <c r="C2469">
        <v>25</v>
      </c>
      <c r="D2469">
        <v>22</v>
      </c>
      <c r="E2469">
        <v>22</v>
      </c>
      <c r="F2469" s="23">
        <f t="shared" si="236"/>
        <v>-8.333333333333337E-2</v>
      </c>
      <c r="G2469" s="22">
        <v>43090</v>
      </c>
      <c r="H2469">
        <v>23</v>
      </c>
      <c r="I2469">
        <v>23</v>
      </c>
      <c r="J2469">
        <v>22</v>
      </c>
      <c r="K2469">
        <v>22</v>
      </c>
      <c r="L2469" s="22">
        <v>43091</v>
      </c>
      <c r="M2469">
        <v>23</v>
      </c>
      <c r="N2469" s="4">
        <v>43090</v>
      </c>
      <c r="O2469" s="3" t="s">
        <v>15</v>
      </c>
      <c r="P2469" s="3">
        <v>1757</v>
      </c>
      <c r="Q2469" s="3" t="s">
        <v>395</v>
      </c>
      <c r="R2469" s="3" t="s">
        <v>17</v>
      </c>
      <c r="S2469" s="3">
        <v>0.05</v>
      </c>
      <c r="T2469" s="3">
        <v>2</v>
      </c>
      <c r="U2469" s="3">
        <v>0</v>
      </c>
      <c r="V2469" s="3">
        <v>22800</v>
      </c>
      <c r="W2469">
        <v>23</v>
      </c>
      <c r="X2469" s="4">
        <v>43091</v>
      </c>
      <c r="Y2469">
        <v>22</v>
      </c>
      <c r="Z2469" s="10">
        <f t="shared" si="235"/>
        <v>-22800</v>
      </c>
      <c r="AA2469" s="10">
        <f t="shared" si="238"/>
        <v>22800</v>
      </c>
      <c r="AB2469" t="str">
        <f t="shared" si="237"/>
        <v/>
      </c>
      <c r="AC2469">
        <f t="shared" si="239"/>
        <v>-2595170</v>
      </c>
      <c r="AD2469">
        <f t="shared" si="240"/>
        <v>4.366812227074357E-3</v>
      </c>
      <c r="AE2469" s="15">
        <v>43091</v>
      </c>
      <c r="AF2469" s="9">
        <v>-1.1351356810308522E-3</v>
      </c>
      <c r="AG2469" s="12" t="s">
        <v>954</v>
      </c>
      <c r="AH2469" s="20">
        <v>43089.865277777775</v>
      </c>
      <c r="AI2469" s="12">
        <v>22.9</v>
      </c>
      <c r="AJ2469" s="12">
        <v>0.9</v>
      </c>
      <c r="AK2469" s="12">
        <v>4.0899999999999999E-2</v>
      </c>
      <c r="AL2469" s="17">
        <v>3500</v>
      </c>
      <c r="AM2469" s="17">
        <v>0.24</v>
      </c>
      <c r="AN2469" s="9"/>
      <c r="AO2469" s="9"/>
      <c r="AP2469" s="17">
        <v>0</v>
      </c>
      <c r="AQ2469" s="17">
        <v>2285</v>
      </c>
      <c r="AR2469" s="17">
        <v>0.1</v>
      </c>
      <c r="AS2469" s="17">
        <v>0.14099999999999999</v>
      </c>
      <c r="AT2469" s="17">
        <v>5.8823529411764705E-2</v>
      </c>
      <c r="AU2469" s="12">
        <v>2.1276595744680851E-2</v>
      </c>
      <c r="AV2469" s="12">
        <v>0</v>
      </c>
      <c r="AY2469" s="12">
        <v>91412356</v>
      </c>
      <c r="BA2469" s="12">
        <v>0</v>
      </c>
      <c r="BD2469" s="12">
        <v>0.24</v>
      </c>
      <c r="BE2469" s="12">
        <v>0.1</v>
      </c>
      <c r="BF2469" s="12">
        <v>5.8823529411764705E-2</v>
      </c>
      <c r="BG2469" s="12">
        <v>2.1276595744680851E-2</v>
      </c>
      <c r="BH2469" s="12">
        <v>6.0999999999999999E-2</v>
      </c>
      <c r="BI2469" s="12">
        <v>0.14099999999999999</v>
      </c>
      <c r="BJ2469" s="12">
        <v>0</v>
      </c>
      <c r="BK2469" s="12">
        <v>0.23100000000000001</v>
      </c>
      <c r="BL2469" s="12">
        <v>-273</v>
      </c>
      <c r="BM2469" s="12">
        <v>12</v>
      </c>
      <c r="BN2469" s="12">
        <v>-2</v>
      </c>
      <c r="BO2469" s="12">
        <v>415</v>
      </c>
      <c r="BP2469" s="12">
        <v>-821</v>
      </c>
      <c r="BQ2469" s="12">
        <v>731</v>
      </c>
      <c r="BR2469" s="12">
        <v>-3</v>
      </c>
      <c r="BS2469" s="12">
        <v>679</v>
      </c>
      <c r="BT2469" s="12">
        <v>0.3879248993755367</v>
      </c>
      <c r="BU2469" s="12">
        <v>0.67263972635831304</v>
      </c>
      <c r="BV2469" s="12">
        <v>0.71868314437016056</v>
      </c>
      <c r="BW2469" s="12">
        <v>0.75953919747515963</v>
      </c>
      <c r="BX2469" s="12">
        <v>0.56938192350535</v>
      </c>
      <c r="BY2469" s="12">
        <v>1820.5</v>
      </c>
      <c r="BZ2469" s="12">
        <v>0</v>
      </c>
      <c r="CB2469" s="12">
        <v>0.15025906735751296</v>
      </c>
      <c r="CC2469" s="12">
        <v>22880</v>
      </c>
      <c r="CD2469" s="12">
        <v>22820</v>
      </c>
      <c r="CE2469" s="12">
        <v>1.5972413793103446</v>
      </c>
      <c r="CH2469" s="22">
        <v>43089</v>
      </c>
      <c r="CI2469">
        <v>24</v>
      </c>
      <c r="CJ2469">
        <v>25</v>
      </c>
      <c r="CK2469">
        <v>22</v>
      </c>
      <c r="CL2469">
        <v>22</v>
      </c>
      <c r="CM2469" s="22">
        <v>43090</v>
      </c>
      <c r="CN2469">
        <v>23</v>
      </c>
      <c r="CO2469">
        <v>23</v>
      </c>
      <c r="CP2469">
        <v>22</v>
      </c>
      <c r="CQ2469">
        <v>22</v>
      </c>
      <c r="CR2469" s="22">
        <v>43091</v>
      </c>
      <c r="CS2469">
        <v>23</v>
      </c>
      <c r="CT2469">
        <v>23</v>
      </c>
      <c r="CU2469">
        <v>22</v>
      </c>
      <c r="CV2469">
        <v>23</v>
      </c>
    </row>
    <row r="2470" spans="1:100">
      <c r="A2470" s="22">
        <v>43089</v>
      </c>
      <c r="B2470">
        <v>2743</v>
      </c>
      <c r="C2470">
        <v>3250</v>
      </c>
      <c r="D2470">
        <v>2695</v>
      </c>
      <c r="E2470">
        <v>3250</v>
      </c>
      <c r="F2470" s="23">
        <f t="shared" si="236"/>
        <v>0.18483412322274884</v>
      </c>
      <c r="G2470" s="22">
        <v>43090</v>
      </c>
      <c r="H2470">
        <v>3500</v>
      </c>
      <c r="I2470">
        <v>3750</v>
      </c>
      <c r="J2470">
        <v>3252</v>
      </c>
      <c r="K2470">
        <v>3350</v>
      </c>
      <c r="L2470" s="22">
        <v>43091</v>
      </c>
      <c r="M2470">
        <v>3287</v>
      </c>
      <c r="N2470" s="4">
        <v>43090</v>
      </c>
      <c r="O2470" s="3" t="s">
        <v>15</v>
      </c>
      <c r="P2470" s="3">
        <v>6698</v>
      </c>
      <c r="Q2470" s="3" t="s">
        <v>901</v>
      </c>
      <c r="R2470" s="3" t="s">
        <v>17</v>
      </c>
      <c r="S2470" s="3">
        <v>0.05</v>
      </c>
      <c r="T2470" s="3">
        <v>2</v>
      </c>
      <c r="U2470" s="3">
        <v>0</v>
      </c>
      <c r="V2470" s="3">
        <v>100</v>
      </c>
      <c r="W2470">
        <v>3500</v>
      </c>
      <c r="X2470" s="4">
        <v>43091</v>
      </c>
      <c r="Y2470">
        <v>3350</v>
      </c>
      <c r="Z2470" s="10">
        <f t="shared" si="235"/>
        <v>-15000</v>
      </c>
      <c r="AA2470" s="10">
        <f t="shared" si="238"/>
        <v>15000</v>
      </c>
      <c r="AB2470" t="str">
        <f t="shared" si="237"/>
        <v/>
      </c>
      <c r="AC2470">
        <f t="shared" si="239"/>
        <v>-2595170</v>
      </c>
      <c r="AD2470">
        <f t="shared" si="240"/>
        <v>0.875</v>
      </c>
      <c r="AE2470" s="15">
        <v>43091</v>
      </c>
      <c r="AF2470" s="9">
        <v>-1.1351356810308522E-3</v>
      </c>
      <c r="AG2470" s="12" t="s">
        <v>960</v>
      </c>
      <c r="AH2470" s="20">
        <v>43090.349305555559</v>
      </c>
      <c r="AI2470" s="12">
        <v>28000</v>
      </c>
      <c r="AJ2470" s="12">
        <v>2000</v>
      </c>
      <c r="AK2470" s="12">
        <v>7.6899999999999996E-2</v>
      </c>
      <c r="AL2470" s="17">
        <v>2900</v>
      </c>
      <c r="AM2470" s="9"/>
      <c r="AN2470" s="9"/>
      <c r="AO2470" s="9"/>
      <c r="AP2470" s="17">
        <v>0</v>
      </c>
      <c r="AQ2470" s="17">
        <v>12593</v>
      </c>
      <c r="AR2470" s="9"/>
      <c r="AS2470" s="9"/>
      <c r="AV2470" s="12" t="s">
        <v>988</v>
      </c>
      <c r="AY2470" s="12">
        <v>713500</v>
      </c>
      <c r="BA2470" s="12">
        <v>1</v>
      </c>
      <c r="BT2470" s="12">
        <v>0.33031476028776013</v>
      </c>
      <c r="BU2470" s="12">
        <v>0.63246480805724137</v>
      </c>
      <c r="BV2470" s="12">
        <v>0.66474494700332309</v>
      </c>
      <c r="BW2470" s="12">
        <v>0.69515457895827915</v>
      </c>
      <c r="BX2470" s="12">
        <v>0.58417354379925412</v>
      </c>
      <c r="BY2470" s="12">
        <v>1820.5</v>
      </c>
      <c r="BZ2470" s="12">
        <v>1</v>
      </c>
      <c r="CB2470" s="12">
        <v>0.15025906735751296</v>
      </c>
      <c r="CC2470" s="12">
        <v>22880</v>
      </c>
      <c r="CD2470" s="12">
        <v>22820</v>
      </c>
      <c r="CE2470" s="12">
        <v>0</v>
      </c>
      <c r="CH2470" s="22">
        <v>43089</v>
      </c>
      <c r="CI2470">
        <v>2743</v>
      </c>
      <c r="CJ2470">
        <v>3250</v>
      </c>
      <c r="CK2470">
        <v>2695</v>
      </c>
      <c r="CL2470">
        <v>3250</v>
      </c>
      <c r="CM2470" s="22">
        <v>43090</v>
      </c>
      <c r="CN2470">
        <v>3500</v>
      </c>
      <c r="CO2470">
        <v>3750</v>
      </c>
      <c r="CP2470">
        <v>3252</v>
      </c>
      <c r="CQ2470">
        <v>3350</v>
      </c>
      <c r="CR2470" s="22">
        <v>43091</v>
      </c>
      <c r="CS2470">
        <v>3287</v>
      </c>
      <c r="CT2470">
        <v>3662</v>
      </c>
      <c r="CU2470">
        <v>3275</v>
      </c>
      <c r="CV2470">
        <v>3612</v>
      </c>
    </row>
    <row r="2471" spans="1:100">
      <c r="A2471" s="22">
        <v>43090</v>
      </c>
      <c r="B2471">
        <v>125</v>
      </c>
      <c r="C2471">
        <v>126</v>
      </c>
      <c r="D2471">
        <v>125</v>
      </c>
      <c r="E2471">
        <v>125</v>
      </c>
      <c r="F2471" s="23">
        <f t="shared" si="236"/>
        <v>0</v>
      </c>
      <c r="G2471" s="22">
        <v>43091</v>
      </c>
      <c r="H2471">
        <v>135</v>
      </c>
      <c r="I2471">
        <v>137</v>
      </c>
      <c r="J2471">
        <v>128</v>
      </c>
      <c r="K2471">
        <v>129</v>
      </c>
      <c r="L2471" s="22">
        <v>43094</v>
      </c>
      <c r="M2471">
        <v>128</v>
      </c>
      <c r="N2471" s="4">
        <v>43091</v>
      </c>
      <c r="O2471" s="3" t="s">
        <v>15</v>
      </c>
      <c r="P2471" s="3">
        <v>2370</v>
      </c>
      <c r="Q2471" s="3" t="s">
        <v>409</v>
      </c>
      <c r="R2471" s="3" t="s">
        <v>17</v>
      </c>
      <c r="S2471" s="3">
        <v>0.05</v>
      </c>
      <c r="T2471" s="3">
        <v>2</v>
      </c>
      <c r="U2471" s="3">
        <v>0</v>
      </c>
      <c r="V2471" s="3">
        <v>4000</v>
      </c>
      <c r="W2471">
        <v>135</v>
      </c>
      <c r="X2471" s="4">
        <v>43094</v>
      </c>
      <c r="Y2471">
        <v>129</v>
      </c>
      <c r="Z2471" s="10">
        <f t="shared" si="235"/>
        <v>-24000</v>
      </c>
      <c r="AA2471" s="10">
        <f t="shared" si="238"/>
        <v>24000</v>
      </c>
      <c r="AB2471" t="str">
        <f t="shared" si="237"/>
        <v/>
      </c>
      <c r="AC2471">
        <f t="shared" si="239"/>
        <v>-2595170</v>
      </c>
      <c r="AD2471">
        <f t="shared" si="240"/>
        <v>4.9295774647887369E-2</v>
      </c>
      <c r="AE2471" s="15">
        <v>43092</v>
      </c>
      <c r="AF2471" s="9">
        <v>2.2502037275571318E-3</v>
      </c>
      <c r="AG2471" s="12" t="s">
        <v>957</v>
      </c>
      <c r="AH2471" s="20">
        <v>43090.996527777781</v>
      </c>
      <c r="AI2471" s="12">
        <v>142</v>
      </c>
      <c r="AJ2471" s="12">
        <v>17</v>
      </c>
      <c r="AK2471" s="12">
        <v>0.13600000000000001</v>
      </c>
      <c r="AL2471" s="17">
        <v>222700</v>
      </c>
      <c r="AM2471" s="17">
        <v>0.10077519379844961</v>
      </c>
      <c r="AN2471" s="9"/>
      <c r="AO2471" s="9"/>
      <c r="AP2471" s="17">
        <v>0</v>
      </c>
      <c r="AQ2471" s="17">
        <v>14057</v>
      </c>
      <c r="AR2471" s="17">
        <v>8.1967213114754092E-2</v>
      </c>
      <c r="AS2471" s="17">
        <v>0.40500000000000003</v>
      </c>
      <c r="AT2471" s="17">
        <v>0.1111111111111111</v>
      </c>
      <c r="AU2471" s="12">
        <v>0.15447154471544716</v>
      </c>
      <c r="AV2471" s="12">
        <v>0</v>
      </c>
      <c r="AY2471" s="12">
        <v>108968323</v>
      </c>
      <c r="BA2471" s="12">
        <v>0.8</v>
      </c>
      <c r="BD2471" s="12">
        <v>0.10077519379844961</v>
      </c>
      <c r="BE2471" s="12">
        <v>8.1967213114754092E-2</v>
      </c>
      <c r="BF2471" s="12">
        <v>0.1111111111111111</v>
      </c>
      <c r="BG2471" s="12">
        <v>0.15447154471544716</v>
      </c>
      <c r="BH2471" s="12">
        <v>3.2000000000000001E-2</v>
      </c>
      <c r="BI2471" s="12">
        <v>0.40500000000000003</v>
      </c>
      <c r="BJ2471" s="12">
        <v>7.1999999999999995E-2</v>
      </c>
      <c r="BK2471" s="12">
        <v>0.215</v>
      </c>
      <c r="BL2471" s="12">
        <v>-516</v>
      </c>
      <c r="BM2471" s="12">
        <v>581</v>
      </c>
      <c r="BN2471" s="12">
        <v>3993</v>
      </c>
      <c r="BO2471" s="12">
        <v>7680</v>
      </c>
      <c r="BP2471" s="12">
        <v>-337</v>
      </c>
      <c r="BQ2471" s="12">
        <v>-884</v>
      </c>
      <c r="BR2471" s="12">
        <v>-15</v>
      </c>
      <c r="BS2471" s="12">
        <v>3621</v>
      </c>
      <c r="BT2471" s="12">
        <v>0.34146000990764219</v>
      </c>
      <c r="BU2471" s="12">
        <v>0.44538317648041603</v>
      </c>
      <c r="BV2471" s="12">
        <v>0.4503616004044193</v>
      </c>
      <c r="BW2471" s="12">
        <v>0.47054454093700915</v>
      </c>
      <c r="BX2471" s="12">
        <v>0.50501616014085648</v>
      </c>
      <c r="BY2471" s="12">
        <v>1827</v>
      </c>
      <c r="BZ2471" s="12">
        <v>0.8</v>
      </c>
      <c r="CB2471" s="12">
        <v>0.14097103918228279</v>
      </c>
      <c r="CC2471" s="12">
        <v>22820</v>
      </c>
      <c r="CD2471" s="12">
        <v>22850</v>
      </c>
      <c r="CE2471" s="12">
        <v>0.714864516733413</v>
      </c>
      <c r="CH2471" s="22">
        <v>43090</v>
      </c>
      <c r="CI2471">
        <v>125</v>
      </c>
      <c r="CJ2471">
        <v>126</v>
      </c>
      <c r="CK2471">
        <v>125</v>
      </c>
      <c r="CL2471">
        <v>125</v>
      </c>
      <c r="CM2471" s="22">
        <v>43091</v>
      </c>
      <c r="CN2471">
        <v>135</v>
      </c>
      <c r="CO2471">
        <v>137</v>
      </c>
      <c r="CP2471">
        <v>128</v>
      </c>
      <c r="CQ2471">
        <v>129</v>
      </c>
      <c r="CR2471" s="22">
        <v>43094</v>
      </c>
      <c r="CS2471">
        <v>128</v>
      </c>
      <c r="CT2471">
        <v>129</v>
      </c>
      <c r="CU2471">
        <v>125</v>
      </c>
      <c r="CV2471">
        <v>125</v>
      </c>
    </row>
    <row r="2472" spans="1:100">
      <c r="A2472" s="22">
        <v>43090</v>
      </c>
      <c r="B2472">
        <v>363</v>
      </c>
      <c r="C2472">
        <v>393</v>
      </c>
      <c r="D2472">
        <v>355</v>
      </c>
      <c r="E2472">
        <v>381</v>
      </c>
      <c r="F2472" s="23">
        <f t="shared" si="236"/>
        <v>4.9586776859504189E-2</v>
      </c>
      <c r="G2472" s="22">
        <v>43091</v>
      </c>
      <c r="H2472">
        <v>426</v>
      </c>
      <c r="I2472">
        <v>437</v>
      </c>
      <c r="J2472">
        <v>408</v>
      </c>
      <c r="K2472">
        <v>435</v>
      </c>
      <c r="L2472" s="22">
        <v>43094</v>
      </c>
      <c r="M2472">
        <v>416</v>
      </c>
      <c r="N2472" s="4">
        <v>43091</v>
      </c>
      <c r="O2472" s="3" t="s">
        <v>15</v>
      </c>
      <c r="P2472" s="3">
        <v>2743</v>
      </c>
      <c r="Q2472" s="3" t="s">
        <v>795</v>
      </c>
      <c r="R2472" s="3" t="s">
        <v>17</v>
      </c>
      <c r="S2472" s="3">
        <v>0.05</v>
      </c>
      <c r="T2472" s="3" t="s">
        <v>64</v>
      </c>
      <c r="U2472" s="3">
        <v>0</v>
      </c>
      <c r="V2472" s="3">
        <v>1400</v>
      </c>
      <c r="W2472">
        <v>426</v>
      </c>
      <c r="X2472" s="4">
        <v>43094</v>
      </c>
      <c r="Y2472">
        <v>435</v>
      </c>
      <c r="Z2472" s="10">
        <f t="shared" si="235"/>
        <v>12600</v>
      </c>
      <c r="AA2472" s="10">
        <f t="shared" si="238"/>
        <v>12600</v>
      </c>
      <c r="AB2472" t="str">
        <f t="shared" si="237"/>
        <v/>
      </c>
      <c r="AC2472">
        <f t="shared" si="239"/>
        <v>-2595170</v>
      </c>
      <c r="AD2472">
        <f t="shared" si="240"/>
        <v>7.0351758793969932E-2</v>
      </c>
      <c r="AE2472" s="15">
        <v>43092</v>
      </c>
      <c r="AF2472" s="9">
        <v>2.2502037275571318E-3</v>
      </c>
      <c r="AG2472" s="12" t="s">
        <v>960</v>
      </c>
      <c r="AH2472" s="20">
        <v>43090.998611111114</v>
      </c>
      <c r="AI2472" s="12">
        <v>398</v>
      </c>
      <c r="AJ2472" s="12">
        <v>17</v>
      </c>
      <c r="AK2472" s="12">
        <v>4.4600000000000001E-2</v>
      </c>
      <c r="AL2472" s="17">
        <v>62000</v>
      </c>
      <c r="AM2472" s="17">
        <v>0.63908045977011496</v>
      </c>
      <c r="AN2472" s="9"/>
      <c r="AO2472" s="9"/>
      <c r="AP2472" s="17">
        <v>201.82</v>
      </c>
      <c r="AQ2472" s="17">
        <v>6750</v>
      </c>
      <c r="AR2472" s="17">
        <v>0.73809523809523814</v>
      </c>
      <c r="AS2472" s="17">
        <v>0.16200000000000001</v>
      </c>
      <c r="AT2472" s="17">
        <v>0.63917525773195871</v>
      </c>
      <c r="AU2472" s="12">
        <v>0.29945799457994582</v>
      </c>
      <c r="AV2472" s="12">
        <v>0</v>
      </c>
      <c r="AY2472" s="12">
        <v>15516600</v>
      </c>
      <c r="BA2472" s="12">
        <v>1</v>
      </c>
      <c r="BD2472" s="12">
        <v>0.63908045977011496</v>
      </c>
      <c r="BE2472" s="12">
        <v>0.73809523809523814</v>
      </c>
      <c r="BF2472" s="12">
        <v>0.63917525773195871</v>
      </c>
      <c r="BG2472" s="12">
        <v>0.29945799457994582</v>
      </c>
      <c r="BH2472" s="12">
        <v>0</v>
      </c>
      <c r="BI2472" s="12">
        <v>0.16200000000000001</v>
      </c>
      <c r="BJ2472" s="12">
        <v>0</v>
      </c>
      <c r="BK2472" s="12">
        <v>0.73899999999999999</v>
      </c>
      <c r="BL2472" s="12">
        <v>-541</v>
      </c>
      <c r="BM2472" s="12">
        <v>-278</v>
      </c>
      <c r="BN2472" s="12">
        <v>-15</v>
      </c>
      <c r="BO2472" s="12">
        <v>1151</v>
      </c>
      <c r="BP2472" s="12">
        <v>602</v>
      </c>
      <c r="BQ2472" s="12">
        <v>-377</v>
      </c>
      <c r="BR2472" s="12">
        <v>-275</v>
      </c>
      <c r="BS2472" s="12">
        <v>1963</v>
      </c>
      <c r="BT2472" s="12">
        <v>0.33031476028776013</v>
      </c>
      <c r="BU2472" s="12">
        <v>0.63246480805724137</v>
      </c>
      <c r="BV2472" s="12">
        <v>0.66474494700332309</v>
      </c>
      <c r="BW2472" s="12">
        <v>0.69515457895827915</v>
      </c>
      <c r="BX2472" s="12">
        <v>0.5592509445425824</v>
      </c>
      <c r="BY2472" s="12">
        <v>1827</v>
      </c>
      <c r="BZ2472" s="12">
        <v>1</v>
      </c>
      <c r="CB2472" s="12">
        <v>0.14097103918228279</v>
      </c>
      <c r="CC2472" s="12">
        <v>22820</v>
      </c>
      <c r="CD2472" s="12">
        <v>22850</v>
      </c>
      <c r="CE2472" s="12">
        <v>4.5334166753481266</v>
      </c>
      <c r="CH2472" s="22">
        <v>43090</v>
      </c>
      <c r="CI2472">
        <v>363</v>
      </c>
      <c r="CJ2472">
        <v>393</v>
      </c>
      <c r="CK2472">
        <v>355</v>
      </c>
      <c r="CL2472">
        <v>381</v>
      </c>
      <c r="CM2472" s="22">
        <v>43091</v>
      </c>
      <c r="CN2472">
        <v>426</v>
      </c>
      <c r="CO2472">
        <v>437</v>
      </c>
      <c r="CP2472">
        <v>408</v>
      </c>
      <c r="CQ2472">
        <v>435</v>
      </c>
      <c r="CR2472" s="22">
        <v>43094</v>
      </c>
      <c r="CS2472">
        <v>416</v>
      </c>
      <c r="CT2472">
        <v>436</v>
      </c>
      <c r="CU2472">
        <v>397</v>
      </c>
      <c r="CV2472">
        <v>402</v>
      </c>
    </row>
    <row r="2473" spans="1:100">
      <c r="A2473" s="22">
        <v>43090</v>
      </c>
      <c r="B2473">
        <v>416</v>
      </c>
      <c r="C2473">
        <v>418</v>
      </c>
      <c r="D2473">
        <v>390</v>
      </c>
      <c r="E2473">
        <v>392</v>
      </c>
      <c r="F2473" s="23">
        <f t="shared" si="236"/>
        <v>-5.7692307692307709E-2</v>
      </c>
      <c r="G2473" s="22">
        <v>43091</v>
      </c>
      <c r="H2473">
        <v>408</v>
      </c>
      <c r="I2473">
        <v>433</v>
      </c>
      <c r="J2473">
        <v>400</v>
      </c>
      <c r="K2473">
        <v>412</v>
      </c>
      <c r="L2473" s="22">
        <v>43094</v>
      </c>
      <c r="M2473">
        <v>396</v>
      </c>
      <c r="N2473" s="4">
        <v>43091</v>
      </c>
      <c r="O2473" s="3" t="s">
        <v>15</v>
      </c>
      <c r="P2473" s="3">
        <v>4597</v>
      </c>
      <c r="Q2473" s="3" t="s">
        <v>40</v>
      </c>
      <c r="R2473" s="3" t="s">
        <v>17</v>
      </c>
      <c r="S2473" s="3">
        <v>0.05</v>
      </c>
      <c r="T2473" s="3">
        <v>2</v>
      </c>
      <c r="U2473" s="3">
        <v>0</v>
      </c>
      <c r="V2473" s="3">
        <v>1200</v>
      </c>
      <c r="W2473">
        <v>408</v>
      </c>
      <c r="X2473" s="4">
        <v>43094</v>
      </c>
      <c r="Y2473">
        <v>412</v>
      </c>
      <c r="Z2473" s="10">
        <f t="shared" si="235"/>
        <v>4800</v>
      </c>
      <c r="AA2473" s="10">
        <f t="shared" si="238"/>
        <v>4800</v>
      </c>
      <c r="AB2473" t="str">
        <f t="shared" si="237"/>
        <v/>
      </c>
      <c r="AC2473">
        <f t="shared" si="239"/>
        <v>-2595170</v>
      </c>
      <c r="AD2473">
        <f t="shared" si="240"/>
        <v>0</v>
      </c>
      <c r="AE2473" s="15">
        <v>43092</v>
      </c>
      <c r="AF2473" s="9">
        <v>2.2502037275571318E-3</v>
      </c>
      <c r="AG2473" s="12" t="s">
        <v>957</v>
      </c>
      <c r="AH2473" s="20">
        <v>43090.998611111114</v>
      </c>
      <c r="AI2473" s="12">
        <v>408</v>
      </c>
      <c r="AJ2473" s="12">
        <v>16</v>
      </c>
      <c r="AK2473" s="12">
        <v>4.0800000000000003E-2</v>
      </c>
      <c r="AL2473" s="17">
        <v>39900</v>
      </c>
      <c r="AM2473" s="17">
        <v>0.38834951456310679</v>
      </c>
      <c r="AN2473" s="9"/>
      <c r="AO2473" s="9"/>
      <c r="AP2473" s="17">
        <v>0</v>
      </c>
      <c r="AQ2473" s="17">
        <v>36155</v>
      </c>
      <c r="AR2473" s="17">
        <v>0.56345177664974622</v>
      </c>
      <c r="AS2473" s="17">
        <v>0</v>
      </c>
      <c r="AT2473" s="17">
        <v>0.46115288220551376</v>
      </c>
      <c r="AU2473" s="12">
        <v>0.46115288220551376</v>
      </c>
      <c r="AV2473" s="12">
        <v>0</v>
      </c>
      <c r="AY2473" s="12">
        <v>87753903</v>
      </c>
      <c r="BA2473" s="12">
        <v>0.56923076923076921</v>
      </c>
      <c r="BD2473" s="12">
        <v>0.38834951456310679</v>
      </c>
      <c r="BE2473" s="12">
        <v>0.56345177664974622</v>
      </c>
      <c r="BF2473" s="12">
        <v>0.46115288220551376</v>
      </c>
      <c r="BG2473" s="12">
        <v>0.46115288220551376</v>
      </c>
      <c r="BH2473" s="12">
        <v>0.4</v>
      </c>
      <c r="BI2473" s="12">
        <v>0</v>
      </c>
      <c r="BJ2473" s="12">
        <v>0</v>
      </c>
      <c r="BK2473" s="12">
        <v>0.92800000000000005</v>
      </c>
      <c r="BL2473" s="12">
        <v>-464</v>
      </c>
      <c r="BM2473" s="12">
        <v>-557</v>
      </c>
      <c r="BN2473" s="12">
        <v>-33</v>
      </c>
      <c r="BO2473" s="12">
        <v>1038</v>
      </c>
      <c r="BP2473" s="12">
        <v>-699</v>
      </c>
      <c r="BQ2473" s="12">
        <v>-633</v>
      </c>
      <c r="BR2473" s="12">
        <v>2933</v>
      </c>
      <c r="BS2473" s="12">
        <v>2099</v>
      </c>
      <c r="BT2473" s="12">
        <v>0.34146000990764219</v>
      </c>
      <c r="BU2473" s="12">
        <v>0.44538317648041603</v>
      </c>
      <c r="BV2473" s="12">
        <v>0.4503616004044193</v>
      </c>
      <c r="BW2473" s="12">
        <v>0.47054454093700915</v>
      </c>
      <c r="BX2473" s="12">
        <v>0.50501616014085648</v>
      </c>
      <c r="BY2473" s="12">
        <v>1827</v>
      </c>
      <c r="BZ2473" s="12">
        <v>0.56923076923076921</v>
      </c>
      <c r="CB2473" s="12">
        <v>0.14097103918228279</v>
      </c>
      <c r="CC2473" s="12">
        <v>22820</v>
      </c>
      <c r="CD2473" s="12">
        <v>22850</v>
      </c>
      <c r="CE2473" s="12">
        <v>2.7548177045141231</v>
      </c>
      <c r="CH2473" s="22">
        <v>43090</v>
      </c>
      <c r="CI2473">
        <v>416</v>
      </c>
      <c r="CJ2473">
        <v>418</v>
      </c>
      <c r="CK2473">
        <v>390</v>
      </c>
      <c r="CL2473">
        <v>392</v>
      </c>
      <c r="CM2473" s="22">
        <v>43091</v>
      </c>
      <c r="CN2473">
        <v>408</v>
      </c>
      <c r="CO2473">
        <v>433</v>
      </c>
      <c r="CP2473">
        <v>400</v>
      </c>
      <c r="CQ2473">
        <v>412</v>
      </c>
      <c r="CR2473" s="22">
        <v>43094</v>
      </c>
      <c r="CS2473">
        <v>396</v>
      </c>
      <c r="CT2473">
        <v>408</v>
      </c>
      <c r="CU2473">
        <v>385</v>
      </c>
      <c r="CV2473">
        <v>400</v>
      </c>
    </row>
    <row r="2474" spans="1:100">
      <c r="A2474" s="22">
        <v>43090</v>
      </c>
      <c r="B2474">
        <v>735</v>
      </c>
      <c r="C2474">
        <v>804</v>
      </c>
      <c r="D2474">
        <v>723</v>
      </c>
      <c r="E2474">
        <v>797</v>
      </c>
      <c r="F2474" s="23">
        <f t="shared" si="236"/>
        <v>8.4353741496598689E-2</v>
      </c>
      <c r="G2474" s="22">
        <v>43091</v>
      </c>
      <c r="H2474">
        <v>809</v>
      </c>
      <c r="I2474">
        <v>819</v>
      </c>
      <c r="J2474">
        <v>761</v>
      </c>
      <c r="K2474">
        <v>781</v>
      </c>
      <c r="L2474" s="22">
        <v>43094</v>
      </c>
      <c r="M2474">
        <v>784</v>
      </c>
      <c r="N2474" s="4">
        <v>43091</v>
      </c>
      <c r="O2474" s="3" t="s">
        <v>15</v>
      </c>
      <c r="P2474" s="3">
        <v>8783</v>
      </c>
      <c r="Q2474" s="3" t="s">
        <v>760</v>
      </c>
      <c r="R2474" s="3" t="s">
        <v>17</v>
      </c>
      <c r="S2474" s="3">
        <v>0.05</v>
      </c>
      <c r="T2474" s="3">
        <v>2</v>
      </c>
      <c r="U2474" s="3">
        <v>0</v>
      </c>
      <c r="V2474" s="3">
        <v>700</v>
      </c>
      <c r="W2474">
        <v>809</v>
      </c>
      <c r="X2474" s="4">
        <v>43094</v>
      </c>
      <c r="Y2474">
        <v>781</v>
      </c>
      <c r="Z2474" s="10">
        <f t="shared" si="235"/>
        <v>-19600</v>
      </c>
      <c r="AA2474" s="10">
        <f t="shared" si="238"/>
        <v>19600</v>
      </c>
      <c r="AB2474" t="str">
        <f t="shared" si="237"/>
        <v/>
      </c>
      <c r="AC2474">
        <f t="shared" si="239"/>
        <v>-2595170</v>
      </c>
      <c r="AD2474">
        <f t="shared" si="240"/>
        <v>5.3801169590643294E-2</v>
      </c>
      <c r="AE2474" s="15">
        <v>43092</v>
      </c>
      <c r="AF2474" s="9">
        <v>2.2502037275571318E-3</v>
      </c>
      <c r="AG2474" s="12" t="s">
        <v>960</v>
      </c>
      <c r="AH2474" s="20">
        <v>43090.995833333334</v>
      </c>
      <c r="AI2474" s="12">
        <v>855</v>
      </c>
      <c r="AJ2474" s="12">
        <v>58</v>
      </c>
      <c r="AK2474" s="12">
        <v>7.2800000000000004E-2</v>
      </c>
      <c r="AL2474" s="17">
        <v>33000</v>
      </c>
      <c r="AM2474" s="17">
        <v>0.9206145966709347</v>
      </c>
      <c r="AN2474" s="9"/>
      <c r="AO2474" s="9"/>
      <c r="AP2474" s="17">
        <v>453.1</v>
      </c>
      <c r="AQ2474" s="17">
        <v>6978</v>
      </c>
      <c r="AR2474" s="17">
        <v>0.30718954248366015</v>
      </c>
      <c r="AS2474" s="17">
        <v>0.219</v>
      </c>
      <c r="AT2474" s="17">
        <v>0.61916167664670663</v>
      </c>
      <c r="AU2474" s="12">
        <v>0.63918169130745583</v>
      </c>
      <c r="AV2474" s="12">
        <v>0</v>
      </c>
      <c r="AY2474" s="12">
        <v>8934800</v>
      </c>
      <c r="BA2474" s="12">
        <v>0.67333333333333334</v>
      </c>
      <c r="BD2474" s="12">
        <v>0.9206145966709347</v>
      </c>
      <c r="BE2474" s="12">
        <v>0.30718954248366015</v>
      </c>
      <c r="BF2474" s="12">
        <v>0.61916167664670663</v>
      </c>
      <c r="BG2474" s="12">
        <v>0.63918169130745583</v>
      </c>
      <c r="BH2474" s="12">
        <v>1.9E-2</v>
      </c>
      <c r="BI2474" s="12">
        <v>0.219</v>
      </c>
      <c r="BJ2474" s="12">
        <v>0</v>
      </c>
      <c r="BK2474" s="12">
        <v>0.59799999999999998</v>
      </c>
      <c r="BL2474" s="12">
        <v>-30</v>
      </c>
      <c r="BM2474" s="12" t="s">
        <v>964</v>
      </c>
      <c r="BN2474" s="12">
        <v>67</v>
      </c>
      <c r="BO2474" s="12">
        <v>373</v>
      </c>
      <c r="BP2474" s="12">
        <v>-150</v>
      </c>
      <c r="BQ2474" s="12">
        <v>14</v>
      </c>
      <c r="BR2474" s="12">
        <v>0</v>
      </c>
      <c r="BS2474" s="12">
        <v>335</v>
      </c>
      <c r="BT2474" s="12">
        <v>0.33031476028776013</v>
      </c>
      <c r="BU2474" s="12">
        <v>0.63246480805724137</v>
      </c>
      <c r="BV2474" s="12">
        <v>0.66474494700332309</v>
      </c>
      <c r="BW2474" s="12">
        <v>0.69515457895827915</v>
      </c>
      <c r="BX2474" s="12">
        <v>0.5592509445425824</v>
      </c>
      <c r="BY2474" s="12">
        <v>1827</v>
      </c>
      <c r="BZ2474" s="12">
        <v>0.67333333333333334</v>
      </c>
      <c r="CB2474" s="12">
        <v>0.14097103918228279</v>
      </c>
      <c r="CC2474" s="12">
        <v>22820</v>
      </c>
      <c r="CD2474" s="12">
        <v>22850</v>
      </c>
      <c r="CE2474" s="12">
        <v>6.530522879103791</v>
      </c>
      <c r="CH2474" s="22">
        <v>43090</v>
      </c>
      <c r="CI2474">
        <v>735</v>
      </c>
      <c r="CJ2474">
        <v>804</v>
      </c>
      <c r="CK2474">
        <v>723</v>
      </c>
      <c r="CL2474">
        <v>797</v>
      </c>
      <c r="CM2474" s="22">
        <v>43091</v>
      </c>
      <c r="CN2474">
        <v>809</v>
      </c>
      <c r="CO2474">
        <v>819</v>
      </c>
      <c r="CP2474">
        <v>761</v>
      </c>
      <c r="CQ2474">
        <v>781</v>
      </c>
      <c r="CR2474" s="22">
        <v>43094</v>
      </c>
      <c r="CS2474">
        <v>784</v>
      </c>
      <c r="CT2474">
        <v>788</v>
      </c>
      <c r="CU2474">
        <v>730</v>
      </c>
      <c r="CV2474">
        <v>730</v>
      </c>
    </row>
    <row r="2475" spans="1:100">
      <c r="A2475" s="22">
        <v>43090</v>
      </c>
      <c r="B2475">
        <v>512</v>
      </c>
      <c r="C2475">
        <v>613</v>
      </c>
      <c r="D2475">
        <v>512</v>
      </c>
      <c r="E2475">
        <v>613</v>
      </c>
      <c r="F2475" s="23">
        <f t="shared" si="236"/>
        <v>0.197265625</v>
      </c>
      <c r="G2475" s="22">
        <v>43091</v>
      </c>
      <c r="H2475">
        <v>713</v>
      </c>
      <c r="I2475">
        <v>713</v>
      </c>
      <c r="J2475">
        <v>703</v>
      </c>
      <c r="K2475">
        <v>713</v>
      </c>
      <c r="L2475" s="22">
        <v>43094</v>
      </c>
      <c r="M2475">
        <v>758</v>
      </c>
      <c r="N2475" s="4">
        <v>43091</v>
      </c>
      <c r="O2475" s="3" t="s">
        <v>15</v>
      </c>
      <c r="P2475" s="3">
        <v>9698</v>
      </c>
      <c r="Q2475" s="3" t="s">
        <v>912</v>
      </c>
      <c r="R2475" s="3" t="s">
        <v>17</v>
      </c>
      <c r="S2475" s="3">
        <v>0.05</v>
      </c>
      <c r="T2475" s="3">
        <v>2</v>
      </c>
      <c r="U2475" s="3">
        <v>0</v>
      </c>
      <c r="V2475" s="3">
        <v>1000</v>
      </c>
      <c r="W2475">
        <v>713</v>
      </c>
      <c r="X2475" s="4">
        <v>43094</v>
      </c>
      <c r="Y2475">
        <v>713</v>
      </c>
      <c r="Z2475" s="10">
        <f t="shared" si="235"/>
        <v>0</v>
      </c>
      <c r="AA2475" s="10">
        <f t="shared" si="238"/>
        <v>0</v>
      </c>
      <c r="AB2475" t="str">
        <f t="shared" si="237"/>
        <v/>
      </c>
      <c r="AC2475">
        <f t="shared" si="239"/>
        <v>-2595170</v>
      </c>
      <c r="AD2475">
        <f t="shared" si="240"/>
        <v>0.1170296099013004</v>
      </c>
      <c r="AE2475" s="15">
        <v>43092</v>
      </c>
      <c r="AF2475" s="9">
        <v>2.2502037275571318E-3</v>
      </c>
      <c r="AG2475" s="12" t="s">
        <v>960</v>
      </c>
      <c r="AH2475" s="20">
        <v>43090.998611111114</v>
      </c>
      <c r="AI2475" s="12">
        <v>638.29999999999995</v>
      </c>
      <c r="AJ2475" s="12">
        <v>25.3</v>
      </c>
      <c r="AK2475" s="12">
        <v>4.1300000000000003E-2</v>
      </c>
      <c r="AL2475" s="17">
        <v>12000</v>
      </c>
      <c r="AM2475" s="17">
        <v>0.30014025245441794</v>
      </c>
      <c r="AN2475" s="9"/>
      <c r="AO2475" s="9"/>
      <c r="AP2475" s="17">
        <v>0</v>
      </c>
      <c r="AQ2475" s="17">
        <v>6168</v>
      </c>
      <c r="AR2475" s="17">
        <v>1</v>
      </c>
      <c r="AS2475" s="17">
        <v>0.316</v>
      </c>
      <c r="AT2475" s="17">
        <v>1</v>
      </c>
      <c r="AU2475" s="12">
        <v>1</v>
      </c>
      <c r="AV2475" s="12">
        <v>1.96</v>
      </c>
      <c r="AY2475" s="12">
        <v>8650369</v>
      </c>
      <c r="BA2475" s="12">
        <v>1</v>
      </c>
      <c r="BD2475" s="12">
        <v>0.30014025245441794</v>
      </c>
      <c r="BE2475" s="12">
        <v>1</v>
      </c>
      <c r="BF2475" s="12">
        <v>1</v>
      </c>
      <c r="BG2475" s="12">
        <v>1</v>
      </c>
      <c r="BH2475" s="12">
        <v>6.0000000000000001E-3</v>
      </c>
      <c r="BI2475" s="12">
        <v>0.316</v>
      </c>
      <c r="BJ2475" s="12">
        <v>1.4E-2</v>
      </c>
      <c r="BK2475" s="12">
        <v>0.58499999999999996</v>
      </c>
      <c r="BL2475" s="12">
        <v>93</v>
      </c>
      <c r="BM2475" s="12">
        <v>-654</v>
      </c>
      <c r="BN2475" s="12">
        <v>-81</v>
      </c>
      <c r="BO2475" s="12">
        <v>2923</v>
      </c>
      <c r="BP2475" s="12">
        <v>1495</v>
      </c>
      <c r="BQ2475" s="12">
        <v>-401</v>
      </c>
      <c r="BR2475" s="12">
        <v>-13</v>
      </c>
      <c r="BS2475" s="12">
        <v>3566</v>
      </c>
      <c r="BT2475" s="12">
        <v>0.33031476028776013</v>
      </c>
      <c r="BU2475" s="12">
        <v>0.63246480805724137</v>
      </c>
      <c r="BV2475" s="12">
        <v>0.66474494700332309</v>
      </c>
      <c r="BW2475" s="12">
        <v>0.69515457895827915</v>
      </c>
      <c r="BX2475" s="12">
        <v>0.5592509445425824</v>
      </c>
      <c r="BY2475" s="12">
        <v>1827</v>
      </c>
      <c r="BZ2475" s="12">
        <v>1</v>
      </c>
      <c r="CB2475" s="12">
        <v>0.14097103918228279</v>
      </c>
      <c r="CC2475" s="12">
        <v>22820</v>
      </c>
      <c r="CD2475" s="12">
        <v>22850</v>
      </c>
      <c r="CE2475" s="12">
        <v>2.1290915793443301</v>
      </c>
      <c r="CH2475" s="22">
        <v>43090</v>
      </c>
      <c r="CI2475">
        <v>512</v>
      </c>
      <c r="CJ2475">
        <v>613</v>
      </c>
      <c r="CK2475">
        <v>512</v>
      </c>
      <c r="CL2475">
        <v>613</v>
      </c>
      <c r="CM2475" s="22">
        <v>43091</v>
      </c>
      <c r="CN2475">
        <v>713</v>
      </c>
      <c r="CO2475">
        <v>713</v>
      </c>
      <c r="CP2475">
        <v>703</v>
      </c>
      <c r="CQ2475">
        <v>713</v>
      </c>
      <c r="CR2475" s="22">
        <v>43094</v>
      </c>
      <c r="CS2475">
        <v>758</v>
      </c>
      <c r="CT2475">
        <v>759</v>
      </c>
      <c r="CU2475">
        <v>657</v>
      </c>
      <c r="CV2475">
        <v>675</v>
      </c>
    </row>
    <row r="2476" spans="1:100">
      <c r="A2476" s="22">
        <v>43090</v>
      </c>
      <c r="B2476">
        <v>484</v>
      </c>
      <c r="C2476">
        <v>484</v>
      </c>
      <c r="D2476">
        <v>465</v>
      </c>
      <c r="E2476">
        <v>472</v>
      </c>
      <c r="F2476" s="23">
        <f t="shared" si="236"/>
        <v>-2.4793388429752095E-2</v>
      </c>
      <c r="G2476" s="22">
        <v>43091</v>
      </c>
      <c r="H2476">
        <v>485</v>
      </c>
      <c r="I2476">
        <v>552</v>
      </c>
      <c r="J2476">
        <v>475</v>
      </c>
      <c r="K2476">
        <v>552</v>
      </c>
      <c r="L2476" s="22">
        <v>43094</v>
      </c>
      <c r="M2476">
        <v>572</v>
      </c>
      <c r="N2476" s="4">
        <v>43091</v>
      </c>
      <c r="O2476" s="3" t="s">
        <v>15</v>
      </c>
      <c r="P2476" s="3">
        <v>2385</v>
      </c>
      <c r="Q2476" s="3" t="s">
        <v>286</v>
      </c>
      <c r="R2476" s="3" t="s">
        <v>17</v>
      </c>
      <c r="S2476" s="3">
        <v>0.05</v>
      </c>
      <c r="T2476" s="3">
        <v>2</v>
      </c>
      <c r="U2476" s="3">
        <v>0</v>
      </c>
      <c r="V2476" s="3">
        <v>1100</v>
      </c>
      <c r="W2476">
        <v>485</v>
      </c>
      <c r="X2476" s="4">
        <v>43094</v>
      </c>
      <c r="Y2476">
        <v>552</v>
      </c>
      <c r="Z2476" s="10">
        <f t="shared" si="235"/>
        <v>73700</v>
      </c>
      <c r="AA2476" s="10">
        <f t="shared" si="238"/>
        <v>73700</v>
      </c>
      <c r="AB2476" t="str">
        <f t="shared" si="237"/>
        <v/>
      </c>
      <c r="AC2476">
        <f t="shared" si="239"/>
        <v>-2595170</v>
      </c>
      <c r="AD2476">
        <f t="shared" si="240"/>
        <v>8.4905660377358472E-2</v>
      </c>
      <c r="AE2476" s="15">
        <v>43092</v>
      </c>
      <c r="AF2476" s="9">
        <v>2.2502037275571318E-3</v>
      </c>
      <c r="AG2476" s="12" t="s">
        <v>957</v>
      </c>
      <c r="AH2476" s="20">
        <v>43090.998611111114</v>
      </c>
      <c r="AI2476" s="12">
        <v>530</v>
      </c>
      <c r="AJ2476" s="12">
        <v>58</v>
      </c>
      <c r="AK2476" s="12">
        <v>0.1229</v>
      </c>
      <c r="AL2476" s="17">
        <v>5700</v>
      </c>
      <c r="AM2476" s="17">
        <v>0.36775362318840582</v>
      </c>
      <c r="AN2476" s="9"/>
      <c r="AO2476" s="9"/>
      <c r="AP2476" s="17">
        <v>0</v>
      </c>
      <c r="AQ2476" s="17">
        <v>14439</v>
      </c>
      <c r="AR2476" s="17">
        <v>0.6807909604519774</v>
      </c>
      <c r="AS2476" s="17">
        <v>0.29899999999999999</v>
      </c>
      <c r="AT2476" s="17">
        <v>0.74720357941834448</v>
      </c>
      <c r="AU2476" s="12">
        <v>0.79266055045871564</v>
      </c>
      <c r="AV2476" s="12">
        <v>0.18</v>
      </c>
      <c r="AY2476" s="12">
        <v>26158200</v>
      </c>
      <c r="BA2476" s="12">
        <v>1</v>
      </c>
      <c r="BD2476" s="12">
        <v>0.36775362318840582</v>
      </c>
      <c r="BE2476" s="12">
        <v>0.6807909604519774</v>
      </c>
      <c r="BF2476" s="12">
        <v>0.74720357941834448</v>
      </c>
      <c r="BG2476" s="12">
        <v>0.79266055045871564</v>
      </c>
      <c r="BH2476" s="12">
        <v>0.01</v>
      </c>
      <c r="BI2476" s="12">
        <v>0.29899999999999999</v>
      </c>
      <c r="BJ2476" s="12">
        <v>0</v>
      </c>
      <c r="BK2476" s="12">
        <v>0.437</v>
      </c>
      <c r="BL2476" s="12">
        <v>86</v>
      </c>
      <c r="BM2476" s="12">
        <v>210</v>
      </c>
      <c r="BN2476" s="12">
        <v>1</v>
      </c>
      <c r="BO2476" s="12">
        <v>2081</v>
      </c>
      <c r="BP2476" s="12">
        <v>-207</v>
      </c>
      <c r="BQ2476" s="12">
        <v>93</v>
      </c>
      <c r="BR2476" s="12" t="s">
        <v>961</v>
      </c>
      <c r="BS2476" s="12">
        <v>1783</v>
      </c>
      <c r="BT2476" s="12">
        <v>0.34146000990764219</v>
      </c>
      <c r="BU2476" s="12">
        <v>0.44538317648041603</v>
      </c>
      <c r="BV2476" s="12">
        <v>0.4503616004044193</v>
      </c>
      <c r="BW2476" s="12">
        <v>0.47054454093700915</v>
      </c>
      <c r="BX2476" s="12">
        <v>0.50501616014085648</v>
      </c>
      <c r="BY2476" s="12">
        <v>1827</v>
      </c>
      <c r="BZ2476" s="12">
        <v>1</v>
      </c>
      <c r="CB2476" s="12">
        <v>0.14097103918228279</v>
      </c>
      <c r="CC2476" s="12">
        <v>22820</v>
      </c>
      <c r="CD2476" s="12">
        <v>22850</v>
      </c>
      <c r="CE2476" s="12">
        <v>2.6087175445509874</v>
      </c>
      <c r="CH2476" s="22">
        <v>43090</v>
      </c>
      <c r="CI2476">
        <v>484</v>
      </c>
      <c r="CJ2476">
        <v>484</v>
      </c>
      <c r="CK2476">
        <v>465</v>
      </c>
      <c r="CL2476">
        <v>472</v>
      </c>
      <c r="CM2476" s="22">
        <v>43091</v>
      </c>
      <c r="CN2476">
        <v>485</v>
      </c>
      <c r="CO2476">
        <v>552</v>
      </c>
      <c r="CP2476">
        <v>475</v>
      </c>
      <c r="CQ2476">
        <v>552</v>
      </c>
      <c r="CR2476" s="22">
        <v>43094</v>
      </c>
      <c r="CS2476">
        <v>572</v>
      </c>
      <c r="CT2476">
        <v>580</v>
      </c>
      <c r="CU2476">
        <v>517</v>
      </c>
      <c r="CV2476">
        <v>525</v>
      </c>
    </row>
    <row r="2477" spans="1:100">
      <c r="A2477" s="22">
        <v>43090</v>
      </c>
      <c r="B2477">
        <v>538</v>
      </c>
      <c r="C2477">
        <v>579</v>
      </c>
      <c r="D2477">
        <v>526</v>
      </c>
      <c r="E2477">
        <v>575</v>
      </c>
      <c r="F2477" s="23">
        <f t="shared" si="236"/>
        <v>6.8773234200743438E-2</v>
      </c>
      <c r="G2477" s="22">
        <v>43091</v>
      </c>
      <c r="H2477">
        <v>556</v>
      </c>
      <c r="I2477">
        <v>597</v>
      </c>
      <c r="J2477">
        <v>555</v>
      </c>
      <c r="K2477">
        <v>594</v>
      </c>
      <c r="L2477" s="22">
        <v>43094</v>
      </c>
      <c r="M2477">
        <v>595</v>
      </c>
      <c r="N2477" s="4">
        <v>43091</v>
      </c>
      <c r="O2477" s="3" t="s">
        <v>15</v>
      </c>
      <c r="P2477" s="3">
        <v>1434</v>
      </c>
      <c r="Q2477" s="3" t="s">
        <v>724</v>
      </c>
      <c r="R2477" s="3" t="s">
        <v>17</v>
      </c>
      <c r="S2477" s="3">
        <v>0.05</v>
      </c>
      <c r="T2477" s="3">
        <v>1</v>
      </c>
      <c r="U2477" s="3">
        <v>0</v>
      </c>
      <c r="V2477" s="3">
        <v>900</v>
      </c>
      <c r="W2477">
        <v>556</v>
      </c>
      <c r="X2477" s="4">
        <v>43094</v>
      </c>
      <c r="Y2477">
        <v>594</v>
      </c>
      <c r="Z2477" s="10">
        <f t="shared" si="235"/>
        <v>34200</v>
      </c>
      <c r="AA2477" s="10">
        <f t="shared" si="238"/>
        <v>34200</v>
      </c>
      <c r="AB2477">
        <f t="shared" si="237"/>
        <v>34200</v>
      </c>
      <c r="AC2477">
        <f t="shared" si="239"/>
        <v>-2560970</v>
      </c>
      <c r="AD2477">
        <f t="shared" si="240"/>
        <v>9.5934959349593507E-2</v>
      </c>
      <c r="AE2477" s="15">
        <v>43092</v>
      </c>
      <c r="AF2477" s="9">
        <v>2.2502037275571318E-3</v>
      </c>
      <c r="AG2477" s="12" t="s">
        <v>954</v>
      </c>
      <c r="AH2477" s="20">
        <v>43090.995833333334</v>
      </c>
      <c r="AI2477" s="12">
        <v>615</v>
      </c>
      <c r="AJ2477" s="12">
        <v>40</v>
      </c>
      <c r="AK2477" s="12">
        <v>6.9599999999999995E-2</v>
      </c>
      <c r="AL2477" s="17">
        <v>2700</v>
      </c>
      <c r="AM2477" s="17">
        <v>0.3451178451178451</v>
      </c>
      <c r="AN2477" s="9"/>
      <c r="AO2477" s="9"/>
      <c r="AP2477" s="17">
        <v>50.46</v>
      </c>
      <c r="AQ2477" s="17">
        <v>3770</v>
      </c>
      <c r="AR2477" s="17">
        <v>1</v>
      </c>
      <c r="AS2477" s="17">
        <v>0</v>
      </c>
      <c r="AT2477" s="17">
        <v>1</v>
      </c>
      <c r="AU2477" s="12">
        <v>1</v>
      </c>
      <c r="AV2477" s="12">
        <v>1.68</v>
      </c>
      <c r="AY2477" s="12">
        <v>6347500</v>
      </c>
      <c r="BA2477" s="12">
        <v>1</v>
      </c>
      <c r="BD2477" s="12">
        <v>0.3451178451178451</v>
      </c>
      <c r="BE2477" s="12">
        <v>1</v>
      </c>
      <c r="BF2477" s="12">
        <v>1</v>
      </c>
      <c r="BG2477" s="12">
        <v>1</v>
      </c>
      <c r="BH2477" s="12">
        <v>0</v>
      </c>
      <c r="BI2477" s="12">
        <v>0</v>
      </c>
      <c r="BJ2477" s="12">
        <v>0</v>
      </c>
      <c r="BK2477" s="12">
        <v>0.79</v>
      </c>
      <c r="BL2477" s="12">
        <v>366</v>
      </c>
      <c r="BM2477" s="12">
        <v>-272</v>
      </c>
      <c r="BN2477" s="12">
        <v>125</v>
      </c>
      <c r="BO2477" s="12">
        <v>515</v>
      </c>
      <c r="BP2477" s="12">
        <v>142</v>
      </c>
      <c r="BQ2477" s="12">
        <v>175</v>
      </c>
      <c r="BR2477" s="12">
        <v>-235</v>
      </c>
      <c r="BS2477" s="12">
        <v>305</v>
      </c>
      <c r="BT2477" s="12">
        <v>0.38718032183354911</v>
      </c>
      <c r="BU2477" s="12">
        <v>0.67134867122134889</v>
      </c>
      <c r="BV2477" s="12">
        <v>0.71730371415064009</v>
      </c>
      <c r="BW2477" s="12">
        <v>0.75808134872760646</v>
      </c>
      <c r="BX2477" s="12">
        <v>0.55941073422215115</v>
      </c>
      <c r="BY2477" s="12">
        <v>1827</v>
      </c>
      <c r="BZ2477" s="12">
        <v>1</v>
      </c>
      <c r="CB2477" s="12">
        <v>0.14097103918228279</v>
      </c>
      <c r="CC2477" s="12">
        <v>22820</v>
      </c>
      <c r="CD2477" s="12">
        <v>22850</v>
      </c>
      <c r="CE2477" s="12">
        <v>2.448147130926587</v>
      </c>
      <c r="CH2477" s="22">
        <v>43090</v>
      </c>
      <c r="CI2477">
        <v>538</v>
      </c>
      <c r="CJ2477">
        <v>579</v>
      </c>
      <c r="CK2477">
        <v>526</v>
      </c>
      <c r="CL2477">
        <v>575</v>
      </c>
      <c r="CM2477" s="22">
        <v>43091</v>
      </c>
      <c r="CN2477">
        <v>556</v>
      </c>
      <c r="CO2477">
        <v>597</v>
      </c>
      <c r="CP2477">
        <v>555</v>
      </c>
      <c r="CQ2477">
        <v>594</v>
      </c>
      <c r="CR2477" s="22">
        <v>43094</v>
      </c>
      <c r="CS2477">
        <v>595</v>
      </c>
      <c r="CT2477">
        <v>613</v>
      </c>
      <c r="CU2477">
        <v>573</v>
      </c>
      <c r="CV2477">
        <v>573</v>
      </c>
    </row>
    <row r="2478" spans="1:100">
      <c r="A2478" s="22">
        <v>43090</v>
      </c>
      <c r="B2478">
        <v>2663</v>
      </c>
      <c r="C2478">
        <v>2691</v>
      </c>
      <c r="D2478">
        <v>2650</v>
      </c>
      <c r="E2478">
        <v>2662</v>
      </c>
      <c r="F2478" s="23">
        <f t="shared" si="236"/>
        <v>-3.7551633496057946E-4</v>
      </c>
      <c r="G2478" s="22">
        <v>43091</v>
      </c>
      <c r="H2478">
        <v>2498</v>
      </c>
      <c r="I2478">
        <v>2516</v>
      </c>
      <c r="J2478">
        <v>2420</v>
      </c>
      <c r="K2478">
        <v>2496</v>
      </c>
      <c r="L2478" s="22">
        <v>43094</v>
      </c>
      <c r="M2478">
        <v>2495</v>
      </c>
      <c r="N2478" s="4">
        <v>43091</v>
      </c>
      <c r="O2478" s="3" t="s">
        <v>11</v>
      </c>
      <c r="P2478" s="3">
        <v>6537</v>
      </c>
      <c r="Q2478" s="3" t="s">
        <v>260</v>
      </c>
      <c r="R2478" s="3" t="s">
        <v>13</v>
      </c>
      <c r="S2478" s="3">
        <v>0.05</v>
      </c>
      <c r="T2478" s="3" t="s">
        <v>27</v>
      </c>
      <c r="U2478" s="3">
        <v>0</v>
      </c>
      <c r="V2478" s="3">
        <v>200</v>
      </c>
      <c r="W2478">
        <v>2498</v>
      </c>
      <c r="X2478" s="4">
        <v>43094</v>
      </c>
      <c r="Y2478">
        <v>2496</v>
      </c>
      <c r="Z2478" s="10">
        <f t="shared" si="235"/>
        <v>-400</v>
      </c>
      <c r="AA2478" s="10">
        <f t="shared" si="238"/>
        <v>400</v>
      </c>
      <c r="AB2478" t="str">
        <f t="shared" si="237"/>
        <v/>
      </c>
      <c r="AC2478">
        <f t="shared" si="239"/>
        <v>-2560970</v>
      </c>
      <c r="AD2478">
        <f t="shared" si="240"/>
        <v>7.6724137931034386E-2</v>
      </c>
      <c r="AE2478" s="15">
        <v>43092</v>
      </c>
      <c r="AF2478" s="9">
        <v>2.2502037275571318E-3</v>
      </c>
      <c r="AG2478" s="12" t="s">
        <v>957</v>
      </c>
      <c r="AH2478" s="20">
        <v>43090.996527777781</v>
      </c>
      <c r="AI2478" s="12">
        <v>2320</v>
      </c>
      <c r="AJ2478" s="12">
        <v>-342</v>
      </c>
      <c r="AK2478" s="12">
        <v>-0.1285</v>
      </c>
      <c r="AL2478" s="17">
        <v>2300</v>
      </c>
      <c r="AM2478" s="17">
        <v>0.52884615384615385</v>
      </c>
      <c r="AN2478" s="9"/>
      <c r="AO2478" s="9"/>
      <c r="AP2478" s="17">
        <v>0.97</v>
      </c>
      <c r="AQ2478" s="17">
        <v>17073</v>
      </c>
      <c r="AR2478" s="17">
        <v>4.9058473736372649E-2</v>
      </c>
      <c r="AS2478" s="17">
        <v>0.01</v>
      </c>
      <c r="AT2478" s="17">
        <v>6.6759972008397478E-2</v>
      </c>
      <c r="AU2478" s="12">
        <v>0.17628165534280421</v>
      </c>
      <c r="AV2478" s="12">
        <v>0.32</v>
      </c>
      <c r="AY2478" s="12">
        <v>6840200</v>
      </c>
      <c r="BA2478" s="12">
        <v>0</v>
      </c>
      <c r="BD2478" s="12">
        <v>0.52884615384615385</v>
      </c>
      <c r="BE2478" s="12">
        <v>4.9058473736372649E-2</v>
      </c>
      <c r="BF2478" s="12">
        <v>6.6759972008397478E-2</v>
      </c>
      <c r="BG2478" s="12">
        <v>0.17628165534280421</v>
      </c>
      <c r="BH2478" s="12">
        <v>0.05</v>
      </c>
      <c r="BI2478" s="12">
        <v>0.01</v>
      </c>
      <c r="BJ2478" s="12">
        <v>0</v>
      </c>
      <c r="BK2478" s="12">
        <v>0.70899999999999996</v>
      </c>
      <c r="BL2478" s="12">
        <v>353</v>
      </c>
      <c r="BM2478" s="12">
        <v>-105</v>
      </c>
      <c r="BN2478" s="12">
        <v>1571</v>
      </c>
      <c r="BO2478" s="12">
        <v>2991</v>
      </c>
      <c r="BP2478" s="12">
        <v>423</v>
      </c>
      <c r="BQ2478" s="12">
        <v>42</v>
      </c>
      <c r="BR2478" s="12">
        <v>70</v>
      </c>
      <c r="BS2478" s="12">
        <v>1171</v>
      </c>
      <c r="BT2478" s="12">
        <v>0.34146000990764219</v>
      </c>
      <c r="BU2478" s="12">
        <v>0.44538317648041603</v>
      </c>
      <c r="BV2478" s="12">
        <v>0.4503616004044193</v>
      </c>
      <c r="BW2478" s="12">
        <v>0.47054454093700915</v>
      </c>
      <c r="BX2478" s="12">
        <v>0.50501616014085648</v>
      </c>
      <c r="BY2478" s="12">
        <v>1827</v>
      </c>
      <c r="BZ2478" s="12">
        <v>0</v>
      </c>
      <c r="CB2478" s="12">
        <v>0.14097103918228279</v>
      </c>
      <c r="CC2478" s="12">
        <v>22820</v>
      </c>
      <c r="CD2478" s="12">
        <v>22850</v>
      </c>
      <c r="CE2478" s="12">
        <v>3.7514524750174298</v>
      </c>
      <c r="CH2478" s="22">
        <v>43090</v>
      </c>
      <c r="CI2478">
        <v>2663</v>
      </c>
      <c r="CJ2478">
        <v>2691</v>
      </c>
      <c r="CK2478">
        <v>2650</v>
      </c>
      <c r="CL2478">
        <v>2662</v>
      </c>
      <c r="CM2478" s="22">
        <v>43091</v>
      </c>
      <c r="CN2478">
        <v>2498</v>
      </c>
      <c r="CO2478">
        <v>2516</v>
      </c>
      <c r="CP2478">
        <v>2420</v>
      </c>
      <c r="CQ2478">
        <v>2496</v>
      </c>
      <c r="CR2478" s="22">
        <v>43094</v>
      </c>
      <c r="CS2478">
        <v>2495</v>
      </c>
      <c r="CT2478">
        <v>2515</v>
      </c>
      <c r="CU2478">
        <v>2490</v>
      </c>
      <c r="CV2478">
        <v>2512</v>
      </c>
    </row>
    <row r="2479" spans="1:100">
      <c r="A2479" s="22">
        <v>43090</v>
      </c>
      <c r="B2479">
        <v>993</v>
      </c>
      <c r="C2479">
        <v>998</v>
      </c>
      <c r="D2479">
        <v>992</v>
      </c>
      <c r="E2479">
        <v>993</v>
      </c>
      <c r="F2479" s="23">
        <f t="shared" si="236"/>
        <v>0</v>
      </c>
      <c r="G2479" s="22">
        <v>43091</v>
      </c>
      <c r="H2479">
        <v>1080</v>
      </c>
      <c r="I2479">
        <v>1119</v>
      </c>
      <c r="J2479">
        <v>1013</v>
      </c>
      <c r="K2479">
        <v>1021</v>
      </c>
      <c r="L2479" s="22">
        <v>43094</v>
      </c>
      <c r="M2479">
        <v>1011</v>
      </c>
      <c r="N2479" s="4">
        <v>43091</v>
      </c>
      <c r="O2479" s="3" t="s">
        <v>15</v>
      </c>
      <c r="P2479" s="3">
        <v>5287</v>
      </c>
      <c r="Q2479" s="3" t="s">
        <v>913</v>
      </c>
      <c r="R2479" s="3" t="s">
        <v>17</v>
      </c>
      <c r="S2479" s="3">
        <v>0.05</v>
      </c>
      <c r="T2479" s="3">
        <v>2</v>
      </c>
      <c r="U2479" s="3">
        <v>0</v>
      </c>
      <c r="V2479" s="3">
        <v>600</v>
      </c>
      <c r="W2479">
        <v>1080</v>
      </c>
      <c r="X2479" s="4">
        <v>43094</v>
      </c>
      <c r="Y2479">
        <v>1021</v>
      </c>
      <c r="Z2479" s="10">
        <f t="shared" si="235"/>
        <v>-35400</v>
      </c>
      <c r="AA2479" s="10">
        <f t="shared" si="238"/>
        <v>35400</v>
      </c>
      <c r="AB2479" t="str">
        <f t="shared" si="237"/>
        <v/>
      </c>
      <c r="AC2479">
        <f t="shared" si="239"/>
        <v>-2560970</v>
      </c>
      <c r="AD2479">
        <f t="shared" si="240"/>
        <v>2.3696682464454888E-2</v>
      </c>
      <c r="AE2479" s="15">
        <v>43092</v>
      </c>
      <c r="AF2479" s="9">
        <v>2.2502037275571318E-3</v>
      </c>
      <c r="AG2479" s="12" t="s">
        <v>954</v>
      </c>
      <c r="AH2479" s="20">
        <v>43090.993750000001</v>
      </c>
      <c r="AI2479" s="12">
        <v>1055</v>
      </c>
      <c r="AJ2479" s="12">
        <v>62</v>
      </c>
      <c r="AK2479" s="12">
        <v>6.2399999999999997E-2</v>
      </c>
      <c r="AL2479" s="17">
        <v>2200</v>
      </c>
      <c r="AM2479" s="17">
        <v>0.15768854064642507</v>
      </c>
      <c r="AN2479" s="9"/>
      <c r="AO2479" s="9"/>
      <c r="AP2479" s="17">
        <v>0</v>
      </c>
      <c r="AQ2479" s="17">
        <v>3643</v>
      </c>
      <c r="AR2479" s="17">
        <v>0.25688073394495414</v>
      </c>
      <c r="AS2479" s="17">
        <v>0.123</v>
      </c>
      <c r="AT2479" s="17">
        <v>0.50458715596330272</v>
      </c>
      <c r="AU2479" s="12">
        <v>0.64276228419654713</v>
      </c>
      <c r="AV2479" s="12">
        <v>0.78</v>
      </c>
      <c r="AY2479" s="12">
        <v>3568000</v>
      </c>
      <c r="BA2479" s="12">
        <v>1</v>
      </c>
      <c r="BD2479" s="12">
        <v>0.15768854064642507</v>
      </c>
      <c r="BE2479" s="12">
        <v>0.25688073394495414</v>
      </c>
      <c r="BF2479" s="12">
        <v>0.50458715596330272</v>
      </c>
      <c r="BG2479" s="12">
        <v>0.64276228419654713</v>
      </c>
      <c r="BH2479" s="12">
        <v>0</v>
      </c>
      <c r="BI2479" s="12">
        <v>0.123</v>
      </c>
      <c r="BJ2479" s="12">
        <v>0</v>
      </c>
      <c r="BK2479" s="12">
        <v>0.77800000000000002</v>
      </c>
      <c r="BL2479" s="12">
        <v>206</v>
      </c>
      <c r="BM2479" s="12">
        <v>-33</v>
      </c>
      <c r="BN2479" s="12">
        <v>-16</v>
      </c>
      <c r="BO2479" s="12">
        <v>724</v>
      </c>
      <c r="BP2479" s="12">
        <v>15</v>
      </c>
      <c r="BQ2479" s="12">
        <v>49</v>
      </c>
      <c r="BR2479" s="12">
        <v>-16</v>
      </c>
      <c r="BS2479" s="12">
        <v>566</v>
      </c>
      <c r="BT2479" s="12">
        <v>0.38718032183354911</v>
      </c>
      <c r="BU2479" s="12">
        <v>0.67134867122134889</v>
      </c>
      <c r="BV2479" s="12">
        <v>0.71730371415064009</v>
      </c>
      <c r="BW2479" s="12">
        <v>0.75808134872760646</v>
      </c>
      <c r="BX2479" s="12">
        <v>0.55941073422215115</v>
      </c>
      <c r="BY2479" s="12">
        <v>1827</v>
      </c>
      <c r="BZ2479" s="12">
        <v>1</v>
      </c>
      <c r="CB2479" s="12">
        <v>0.14097103918228279</v>
      </c>
      <c r="CC2479" s="12">
        <v>22820</v>
      </c>
      <c r="CD2479" s="12">
        <v>22850</v>
      </c>
      <c r="CE2479" s="12">
        <v>1.1185881976972993</v>
      </c>
      <c r="CH2479" s="22">
        <v>43090</v>
      </c>
      <c r="CI2479">
        <v>993</v>
      </c>
      <c r="CJ2479">
        <v>998</v>
      </c>
      <c r="CK2479">
        <v>992</v>
      </c>
      <c r="CL2479">
        <v>993</v>
      </c>
      <c r="CM2479" s="22">
        <v>43091</v>
      </c>
      <c r="CN2479">
        <v>1080</v>
      </c>
      <c r="CO2479">
        <v>1119</v>
      </c>
      <c r="CP2479">
        <v>1013</v>
      </c>
      <c r="CQ2479">
        <v>1021</v>
      </c>
      <c r="CR2479" s="22">
        <v>43094</v>
      </c>
      <c r="CS2479">
        <v>1011</v>
      </c>
      <c r="CT2479">
        <v>1011</v>
      </c>
      <c r="CU2479">
        <v>991</v>
      </c>
      <c r="CV2479">
        <v>997</v>
      </c>
    </row>
    <row r="2480" spans="1:100">
      <c r="F2480" s="23" t="str">
        <f t="shared" si="236"/>
        <v/>
      </c>
      <c r="N2480" s="4">
        <v>43091</v>
      </c>
      <c r="O2480" s="3" t="s">
        <v>11</v>
      </c>
      <c r="P2480" s="3">
        <v>3935</v>
      </c>
      <c r="Q2480" s="3" t="s">
        <v>325</v>
      </c>
      <c r="R2480" s="3" t="s">
        <v>13</v>
      </c>
      <c r="S2480" s="3">
        <v>0.05</v>
      </c>
      <c r="T2480" s="3">
        <v>2</v>
      </c>
      <c r="U2480" s="3">
        <v>0</v>
      </c>
      <c r="V2480" s="3">
        <v>400</v>
      </c>
      <c r="X2480" s="4">
        <v>43094</v>
      </c>
      <c r="Z2480" s="10">
        <f t="shared" si="235"/>
        <v>0</v>
      </c>
      <c r="AA2480" s="10">
        <f t="shared" si="238"/>
        <v>0</v>
      </c>
      <c r="AB2480" t="str">
        <f t="shared" si="237"/>
        <v/>
      </c>
      <c r="AC2480">
        <f t="shared" si="239"/>
        <v>-2560970</v>
      </c>
      <c r="AD2480">
        <f t="shared" si="240"/>
        <v>1</v>
      </c>
      <c r="AE2480" s="15">
        <v>43092</v>
      </c>
      <c r="AF2480" s="9">
        <v>2.2502037275571318E-3</v>
      </c>
      <c r="AG2480" s="12" t="s">
        <v>957</v>
      </c>
      <c r="AH2480" s="20">
        <v>43090.943749999999</v>
      </c>
      <c r="AI2480" s="12">
        <v>1558</v>
      </c>
      <c r="AJ2480" s="12">
        <v>-59</v>
      </c>
      <c r="AK2480" s="12">
        <v>-3.6499999999999998E-2</v>
      </c>
      <c r="AL2480" s="17">
        <v>2100</v>
      </c>
      <c r="AM2480" s="17">
        <v>0.65238095238095239</v>
      </c>
      <c r="AN2480" s="9"/>
      <c r="AO2480" s="9"/>
      <c r="AP2480" s="17">
        <v>0</v>
      </c>
      <c r="AQ2480" s="17">
        <v>6258</v>
      </c>
      <c r="AR2480" s="17">
        <v>0.67546754675467546</v>
      </c>
      <c r="AS2480" s="17">
        <v>6.3E-2</v>
      </c>
      <c r="AT2480" s="17">
        <v>0.67891156462585034</v>
      </c>
      <c r="AU2480" s="12">
        <v>0.67891156462585034</v>
      </c>
      <c r="AV2480" s="12">
        <v>0</v>
      </c>
      <c r="AY2480" s="12">
        <v>3991200</v>
      </c>
      <c r="BA2480" s="12">
        <v>0</v>
      </c>
      <c r="BD2480" s="12">
        <v>0.65238095238095239</v>
      </c>
      <c r="BE2480" s="12">
        <v>0.67546754675467546</v>
      </c>
      <c r="BF2480" s="12">
        <v>0.67891156462585034</v>
      </c>
      <c r="BG2480" s="12">
        <v>0.67891156462585034</v>
      </c>
      <c r="BH2480" s="12">
        <v>8.9999999999999993E-3</v>
      </c>
      <c r="BI2480" s="12">
        <v>6.3E-2</v>
      </c>
      <c r="BJ2480" s="12">
        <v>0</v>
      </c>
      <c r="BK2480" s="12">
        <v>0.752</v>
      </c>
      <c r="BL2480" s="12">
        <v>151</v>
      </c>
      <c r="BM2480" s="12">
        <v>-52</v>
      </c>
      <c r="BN2480" s="12">
        <v>17</v>
      </c>
      <c r="BO2480" s="12">
        <v>318</v>
      </c>
      <c r="BP2480" s="12">
        <v>90</v>
      </c>
      <c r="BQ2480" s="12">
        <v>-72</v>
      </c>
      <c r="BR2480" s="12">
        <v>2</v>
      </c>
      <c r="BS2480" s="12">
        <v>201</v>
      </c>
      <c r="BT2480" s="12">
        <v>0.34146000990764219</v>
      </c>
      <c r="BU2480" s="12">
        <v>0.44538317648041603</v>
      </c>
      <c r="BV2480" s="12">
        <v>0.4503616004044193</v>
      </c>
      <c r="BW2480" s="12">
        <v>0.47054454093700915</v>
      </c>
      <c r="BX2480" s="12">
        <v>0.50501616014085648</v>
      </c>
      <c r="BY2480" s="12">
        <v>1827</v>
      </c>
      <c r="BZ2480" s="12">
        <v>0</v>
      </c>
      <c r="CB2480" s="12">
        <v>0.14097103918228279</v>
      </c>
      <c r="CC2480" s="12">
        <v>22820</v>
      </c>
      <c r="CD2480" s="12">
        <v>22850</v>
      </c>
      <c r="CE2480" s="12">
        <v>4.6277657890950943</v>
      </c>
    </row>
    <row r="2481" spans="1:100">
      <c r="A2481" s="22">
        <v>43091</v>
      </c>
      <c r="B2481">
        <v>408</v>
      </c>
      <c r="C2481">
        <v>433</v>
      </c>
      <c r="D2481">
        <v>400</v>
      </c>
      <c r="E2481">
        <v>412</v>
      </c>
      <c r="F2481" s="23">
        <f t="shared" si="236"/>
        <v>9.8039215686274161E-3</v>
      </c>
      <c r="G2481" s="22">
        <v>43094</v>
      </c>
      <c r="H2481">
        <v>396</v>
      </c>
      <c r="I2481">
        <v>408</v>
      </c>
      <c r="J2481">
        <v>385</v>
      </c>
      <c r="K2481">
        <v>400</v>
      </c>
      <c r="L2481" s="22">
        <v>43095</v>
      </c>
      <c r="M2481">
        <v>394</v>
      </c>
      <c r="N2481" s="4">
        <v>43094</v>
      </c>
      <c r="O2481" s="3" t="s">
        <v>11</v>
      </c>
      <c r="P2481" s="3">
        <v>4597</v>
      </c>
      <c r="Q2481" s="3" t="s">
        <v>40</v>
      </c>
      <c r="R2481" s="3" t="s">
        <v>13</v>
      </c>
      <c r="S2481" s="3">
        <v>0.05</v>
      </c>
      <c r="T2481" s="3">
        <v>2</v>
      </c>
      <c r="U2481" s="3">
        <v>0</v>
      </c>
      <c r="V2481" s="3">
        <v>1300</v>
      </c>
      <c r="W2481">
        <v>396</v>
      </c>
      <c r="X2481" s="4">
        <v>43095</v>
      </c>
      <c r="Y2481">
        <v>400</v>
      </c>
      <c r="Z2481" s="10">
        <f t="shared" si="235"/>
        <v>5200</v>
      </c>
      <c r="AA2481" s="10">
        <f t="shared" si="238"/>
        <v>5200</v>
      </c>
      <c r="AB2481" t="str">
        <f t="shared" si="237"/>
        <v/>
      </c>
      <c r="AC2481">
        <f t="shared" si="239"/>
        <v>-2560970</v>
      </c>
      <c r="AD2481">
        <f t="shared" si="240"/>
        <v>7.6086956521739024E-2</v>
      </c>
      <c r="AE2481" s="15">
        <v>43095</v>
      </c>
      <c r="AF2481" s="9">
        <v>-1.1391199118402362E-3</v>
      </c>
      <c r="AG2481" s="12" t="s">
        <v>957</v>
      </c>
      <c r="AH2481" s="20">
        <v>43091.99722222222</v>
      </c>
      <c r="AI2481" s="12">
        <v>368</v>
      </c>
      <c r="AJ2481" s="12">
        <v>-44</v>
      </c>
      <c r="AK2481" s="12">
        <v>-0.10680000000000001</v>
      </c>
      <c r="AL2481" s="17">
        <v>336100</v>
      </c>
      <c r="AM2481" s="17">
        <v>0.38834951456310679</v>
      </c>
      <c r="AN2481" s="9"/>
      <c r="AO2481" s="9"/>
      <c r="AP2481" s="17">
        <v>0</v>
      </c>
      <c r="AQ2481" s="17">
        <v>36155</v>
      </c>
      <c r="AR2481" s="17">
        <v>0.56345177664974622</v>
      </c>
      <c r="AS2481" s="17">
        <v>0</v>
      </c>
      <c r="AT2481" s="17">
        <v>0.46115288220551376</v>
      </c>
      <c r="AU2481" s="12">
        <v>0.46115288220551376</v>
      </c>
      <c r="AV2481" s="12">
        <v>0</v>
      </c>
      <c r="AY2481" s="12">
        <v>87753903</v>
      </c>
      <c r="BA2481" s="12">
        <v>0.47692307692307695</v>
      </c>
      <c r="BD2481" s="12">
        <v>0.38834951456310679</v>
      </c>
      <c r="BE2481" s="12">
        <v>0.56345177664974622</v>
      </c>
      <c r="BF2481" s="12">
        <v>0.46115288220551376</v>
      </c>
      <c r="BG2481" s="12">
        <v>0.46115288220551376</v>
      </c>
      <c r="BH2481" s="12">
        <v>0.4</v>
      </c>
      <c r="BI2481" s="12">
        <v>0</v>
      </c>
      <c r="BJ2481" s="12">
        <v>0</v>
      </c>
      <c r="BK2481" s="12">
        <v>0.92800000000000005</v>
      </c>
      <c r="BL2481" s="12">
        <v>-464</v>
      </c>
      <c r="BM2481" s="12">
        <v>-557</v>
      </c>
      <c r="BN2481" s="12">
        <v>-33</v>
      </c>
      <c r="BO2481" s="12">
        <v>1038</v>
      </c>
      <c r="BP2481" s="12">
        <v>-699</v>
      </c>
      <c r="BQ2481" s="12">
        <v>-633</v>
      </c>
      <c r="BR2481" s="12">
        <v>2933</v>
      </c>
      <c r="BS2481" s="12">
        <v>2099</v>
      </c>
      <c r="BT2481" s="12">
        <v>0.35907244793616389</v>
      </c>
      <c r="BU2481" s="12">
        <v>0.46286307653108438</v>
      </c>
      <c r="BV2481" s="12">
        <v>0.46434712281820884</v>
      </c>
      <c r="BW2481" s="12">
        <v>0.48475773496518887</v>
      </c>
      <c r="BX2481" s="12">
        <v>0.44948887656218489</v>
      </c>
      <c r="BY2481" s="12">
        <v>1831</v>
      </c>
      <c r="BZ2481" s="12">
        <v>0.47692307692307695</v>
      </c>
      <c r="CB2481" s="12">
        <v>0.14097103918228279</v>
      </c>
      <c r="CC2481" s="12">
        <v>22850</v>
      </c>
      <c r="CD2481" s="12">
        <v>22880</v>
      </c>
      <c r="CE2481" s="12">
        <v>2.7548177045141231</v>
      </c>
      <c r="CH2481" s="22">
        <v>43091</v>
      </c>
      <c r="CI2481">
        <v>408</v>
      </c>
      <c r="CJ2481">
        <v>433</v>
      </c>
      <c r="CK2481">
        <v>400</v>
      </c>
      <c r="CL2481">
        <v>412</v>
      </c>
      <c r="CM2481" s="22">
        <v>43094</v>
      </c>
      <c r="CN2481">
        <v>396</v>
      </c>
      <c r="CO2481">
        <v>408</v>
      </c>
      <c r="CP2481">
        <v>385</v>
      </c>
      <c r="CQ2481">
        <v>400</v>
      </c>
      <c r="CR2481" s="22">
        <v>43095</v>
      </c>
      <c r="CS2481">
        <v>394</v>
      </c>
      <c r="CT2481">
        <v>398</v>
      </c>
      <c r="CU2481">
        <v>382</v>
      </c>
      <c r="CV2481">
        <v>388</v>
      </c>
    </row>
    <row r="2482" spans="1:100">
      <c r="A2482" s="22">
        <v>43091</v>
      </c>
      <c r="B2482">
        <v>1135</v>
      </c>
      <c r="C2482">
        <v>1135</v>
      </c>
      <c r="D2482">
        <v>1135</v>
      </c>
      <c r="E2482">
        <v>1135</v>
      </c>
      <c r="F2482" s="23">
        <f t="shared" si="236"/>
        <v>0</v>
      </c>
      <c r="G2482" s="22">
        <v>43094</v>
      </c>
      <c r="H2482">
        <v>1345</v>
      </c>
      <c r="I2482">
        <v>1435</v>
      </c>
      <c r="J2482">
        <v>1286</v>
      </c>
      <c r="K2482">
        <v>1435</v>
      </c>
      <c r="L2482" s="22">
        <v>43095</v>
      </c>
      <c r="M2482">
        <v>1420</v>
      </c>
      <c r="N2482" s="4">
        <v>43094</v>
      </c>
      <c r="O2482" s="3" t="s">
        <v>15</v>
      </c>
      <c r="P2482" s="3">
        <v>1711</v>
      </c>
      <c r="Q2482" s="3" t="s">
        <v>914</v>
      </c>
      <c r="R2482" s="3" t="s">
        <v>17</v>
      </c>
      <c r="S2482" s="3">
        <v>0.05</v>
      </c>
      <c r="T2482" s="3">
        <v>2</v>
      </c>
      <c r="U2482" s="3">
        <v>0</v>
      </c>
      <c r="V2482" s="3">
        <v>500</v>
      </c>
      <c r="W2482">
        <v>1345</v>
      </c>
      <c r="X2482" s="4">
        <v>43095</v>
      </c>
      <c r="Y2482">
        <v>1435</v>
      </c>
      <c r="Z2482" s="10">
        <f t="shared" si="235"/>
        <v>45000</v>
      </c>
      <c r="AA2482" s="10">
        <f t="shared" si="238"/>
        <v>45000</v>
      </c>
      <c r="AB2482" t="str">
        <f t="shared" si="237"/>
        <v/>
      </c>
      <c r="AC2482">
        <f t="shared" si="239"/>
        <v>-2560970</v>
      </c>
      <c r="AD2482">
        <f t="shared" si="240"/>
        <v>6.2717770034843245E-2</v>
      </c>
      <c r="AE2482" s="15">
        <v>43095</v>
      </c>
      <c r="AF2482" s="9">
        <v>-1.1391199118402362E-3</v>
      </c>
      <c r="AG2482" s="12" t="s">
        <v>954</v>
      </c>
      <c r="AH2482" s="20">
        <v>43091.869444444441</v>
      </c>
      <c r="AI2482" s="12">
        <v>1435</v>
      </c>
      <c r="AJ2482" s="12">
        <v>300</v>
      </c>
      <c r="AK2482" s="12">
        <v>0.26429999999999998</v>
      </c>
      <c r="AL2482" s="17">
        <v>48600</v>
      </c>
      <c r="AM2482" s="17">
        <v>0.39383259911894275</v>
      </c>
      <c r="AN2482" s="9"/>
      <c r="AO2482" s="9"/>
      <c r="AP2482" s="17">
        <v>0</v>
      </c>
      <c r="AQ2482" s="17">
        <v>3124</v>
      </c>
      <c r="AR2482" s="17">
        <v>1</v>
      </c>
      <c r="AS2482" s="17">
        <v>0.54200000000000004</v>
      </c>
      <c r="AT2482" s="17">
        <v>0.6428571428571429</v>
      </c>
      <c r="AU2482" s="12">
        <v>0.73629782833505686</v>
      </c>
      <c r="AV2482" s="12">
        <v>0</v>
      </c>
      <c r="AY2482" s="12">
        <v>2752173</v>
      </c>
      <c r="BA2482" s="12">
        <v>1</v>
      </c>
      <c r="BD2482" s="12">
        <v>0.39383259911894275</v>
      </c>
      <c r="BE2482" s="12">
        <v>1</v>
      </c>
      <c r="BF2482" s="12">
        <v>0.6428571428571429</v>
      </c>
      <c r="BG2482" s="12">
        <v>0.73629782833505686</v>
      </c>
      <c r="BH2482" s="12">
        <v>1.4999999999999999E-2</v>
      </c>
      <c r="BI2482" s="12">
        <v>0.54200000000000004</v>
      </c>
      <c r="BJ2482" s="12" t="s">
        <v>968</v>
      </c>
      <c r="BK2482" s="12">
        <v>0.42199999999999999</v>
      </c>
      <c r="BL2482" s="12">
        <v>-160</v>
      </c>
      <c r="BM2482" s="12">
        <v>33</v>
      </c>
      <c r="BN2482" s="12">
        <v>-30</v>
      </c>
      <c r="BO2482" s="12">
        <v>45</v>
      </c>
      <c r="BP2482" s="12">
        <v>-23</v>
      </c>
      <c r="BQ2482" s="12">
        <v>27</v>
      </c>
      <c r="BR2482" s="12">
        <v>-7</v>
      </c>
      <c r="BS2482" s="12">
        <v>203</v>
      </c>
      <c r="BT2482" s="12">
        <v>0.38870705796445743</v>
      </c>
      <c r="BU2482" s="12">
        <v>0.66928428595543321</v>
      </c>
      <c r="BV2482" s="12">
        <v>0.71764617011319676</v>
      </c>
      <c r="BW2482" s="12">
        <v>0.75864766169866182</v>
      </c>
      <c r="BX2482" s="12">
        <v>0.53027537559446958</v>
      </c>
      <c r="BY2482" s="12">
        <v>1831</v>
      </c>
      <c r="BZ2482" s="12">
        <v>1</v>
      </c>
      <c r="CB2482" s="12">
        <v>0.14097103918228279</v>
      </c>
      <c r="CC2482" s="12">
        <v>22850</v>
      </c>
      <c r="CD2482" s="12">
        <v>22880</v>
      </c>
      <c r="CE2482" s="12">
        <v>2.7937128179192676</v>
      </c>
      <c r="CH2482" s="22">
        <v>43091</v>
      </c>
      <c r="CI2482">
        <v>1135</v>
      </c>
      <c r="CJ2482">
        <v>1135</v>
      </c>
      <c r="CK2482">
        <v>1135</v>
      </c>
      <c r="CL2482">
        <v>1135</v>
      </c>
      <c r="CM2482" s="22">
        <v>43094</v>
      </c>
      <c r="CN2482">
        <v>1345</v>
      </c>
      <c r="CO2482">
        <v>1435</v>
      </c>
      <c r="CP2482">
        <v>1286</v>
      </c>
      <c r="CQ2482">
        <v>1435</v>
      </c>
      <c r="CR2482" s="22">
        <v>43095</v>
      </c>
      <c r="CS2482">
        <v>1420</v>
      </c>
      <c r="CT2482">
        <v>1711</v>
      </c>
      <c r="CU2482">
        <v>1321</v>
      </c>
      <c r="CV2482">
        <v>1524</v>
      </c>
    </row>
    <row r="2483" spans="1:100">
      <c r="A2483" s="22">
        <v>43091</v>
      </c>
      <c r="B2483">
        <v>713</v>
      </c>
      <c r="C2483">
        <v>713</v>
      </c>
      <c r="D2483">
        <v>703</v>
      </c>
      <c r="E2483">
        <v>713</v>
      </c>
      <c r="F2483" s="23">
        <f t="shared" si="236"/>
        <v>0</v>
      </c>
      <c r="G2483" s="22">
        <v>43094</v>
      </c>
      <c r="H2483">
        <v>758</v>
      </c>
      <c r="I2483">
        <v>759</v>
      </c>
      <c r="J2483">
        <v>657</v>
      </c>
      <c r="K2483">
        <v>675</v>
      </c>
      <c r="L2483" s="22">
        <v>43095</v>
      </c>
      <c r="M2483">
        <v>662</v>
      </c>
      <c r="N2483" s="4">
        <v>43094</v>
      </c>
      <c r="O2483" s="3" t="s">
        <v>15</v>
      </c>
      <c r="P2483" s="3">
        <v>9698</v>
      </c>
      <c r="Q2483" s="3" t="s">
        <v>912</v>
      </c>
      <c r="R2483" s="3" t="s">
        <v>17</v>
      </c>
      <c r="S2483" s="3">
        <v>0.05</v>
      </c>
      <c r="T2483" s="3">
        <v>2</v>
      </c>
      <c r="U2483" s="3">
        <v>0</v>
      </c>
      <c r="V2483" s="3">
        <v>800</v>
      </c>
      <c r="W2483">
        <v>758</v>
      </c>
      <c r="X2483" s="4">
        <v>43095</v>
      </c>
      <c r="Y2483">
        <v>675</v>
      </c>
      <c r="Z2483" s="10">
        <f t="shared" si="235"/>
        <v>-66400</v>
      </c>
      <c r="AA2483" s="10">
        <f t="shared" si="238"/>
        <v>66400</v>
      </c>
      <c r="AB2483" t="str">
        <f t="shared" si="237"/>
        <v/>
      </c>
      <c r="AC2483">
        <f t="shared" si="239"/>
        <v>-2560970</v>
      </c>
      <c r="AD2483">
        <f t="shared" si="240"/>
        <v>8.121212121212118E-2</v>
      </c>
      <c r="AE2483" s="15">
        <v>43095</v>
      </c>
      <c r="AF2483" s="9">
        <v>-1.1391199118402362E-3</v>
      </c>
      <c r="AG2483" s="12" t="s">
        <v>960</v>
      </c>
      <c r="AH2483" s="20">
        <v>43091.997916666667</v>
      </c>
      <c r="AI2483" s="12">
        <v>825</v>
      </c>
      <c r="AJ2483" s="12">
        <v>112</v>
      </c>
      <c r="AK2483" s="12">
        <v>0.15709999999999999</v>
      </c>
      <c r="AL2483" s="17">
        <v>31000</v>
      </c>
      <c r="AM2483" s="17">
        <v>0.30014025245441794</v>
      </c>
      <c r="AN2483" s="9"/>
      <c r="AO2483" s="9"/>
      <c r="AP2483" s="17">
        <v>0</v>
      </c>
      <c r="AQ2483" s="17">
        <v>6168</v>
      </c>
      <c r="AR2483" s="17">
        <v>1</v>
      </c>
      <c r="AS2483" s="17">
        <v>0.316</v>
      </c>
      <c r="AT2483" s="17">
        <v>1</v>
      </c>
      <c r="AU2483" s="12">
        <v>1</v>
      </c>
      <c r="AV2483" s="12">
        <v>1.96</v>
      </c>
      <c r="AY2483" s="12">
        <v>8650369</v>
      </c>
      <c r="BA2483" s="12">
        <v>1</v>
      </c>
      <c r="BD2483" s="12">
        <v>0.30014025245441794</v>
      </c>
      <c r="BE2483" s="12">
        <v>1</v>
      </c>
      <c r="BF2483" s="12">
        <v>1</v>
      </c>
      <c r="BG2483" s="12">
        <v>1</v>
      </c>
      <c r="BH2483" s="12">
        <v>6.0000000000000001E-3</v>
      </c>
      <c r="BI2483" s="12">
        <v>0.316</v>
      </c>
      <c r="BJ2483" s="12">
        <v>1.4E-2</v>
      </c>
      <c r="BK2483" s="12">
        <v>0.58499999999999996</v>
      </c>
      <c r="BL2483" s="12">
        <v>93</v>
      </c>
      <c r="BM2483" s="12">
        <v>-654</v>
      </c>
      <c r="BN2483" s="12">
        <v>-81</v>
      </c>
      <c r="BO2483" s="12">
        <v>2923</v>
      </c>
      <c r="BP2483" s="12">
        <v>1495</v>
      </c>
      <c r="BQ2483" s="12">
        <v>-401</v>
      </c>
      <c r="BR2483" s="12">
        <v>-13</v>
      </c>
      <c r="BS2483" s="12">
        <v>3566</v>
      </c>
      <c r="BT2483" s="12">
        <v>0.33225523178188265</v>
      </c>
      <c r="BU2483" s="12">
        <v>0.622872625858224</v>
      </c>
      <c r="BV2483" s="12">
        <v>0.65839681224328572</v>
      </c>
      <c r="BW2483" s="12">
        <v>0.69449801014169432</v>
      </c>
      <c r="BX2483" s="12">
        <v>0.52549766293094913</v>
      </c>
      <c r="BY2483" s="12">
        <v>1831</v>
      </c>
      <c r="BZ2483" s="12">
        <v>1</v>
      </c>
      <c r="CB2483" s="12">
        <v>0.14097103918228279</v>
      </c>
      <c r="CC2483" s="12">
        <v>22850</v>
      </c>
      <c r="CD2483" s="12">
        <v>22880</v>
      </c>
      <c r="CE2483" s="12">
        <v>2.1290915793443301</v>
      </c>
      <c r="CH2483" s="22">
        <v>43091</v>
      </c>
      <c r="CI2483">
        <v>713</v>
      </c>
      <c r="CJ2483">
        <v>713</v>
      </c>
      <c r="CK2483">
        <v>703</v>
      </c>
      <c r="CL2483">
        <v>713</v>
      </c>
      <c r="CM2483" s="22">
        <v>43094</v>
      </c>
      <c r="CN2483">
        <v>758</v>
      </c>
      <c r="CO2483">
        <v>759</v>
      </c>
      <c r="CP2483">
        <v>657</v>
      </c>
      <c r="CQ2483">
        <v>675</v>
      </c>
      <c r="CR2483" s="22">
        <v>43095</v>
      </c>
      <c r="CS2483">
        <v>662</v>
      </c>
      <c r="CT2483">
        <v>699</v>
      </c>
      <c r="CU2483">
        <v>620</v>
      </c>
      <c r="CV2483">
        <v>648</v>
      </c>
    </row>
    <row r="2484" spans="1:100">
      <c r="A2484" s="22">
        <v>43091</v>
      </c>
      <c r="B2484">
        <v>599</v>
      </c>
      <c r="C2484">
        <v>599</v>
      </c>
      <c r="D2484">
        <v>595</v>
      </c>
      <c r="E2484">
        <v>595</v>
      </c>
      <c r="F2484" s="23">
        <f t="shared" si="236"/>
        <v>-6.6777963272119933E-3</v>
      </c>
      <c r="G2484" s="22">
        <v>43094</v>
      </c>
      <c r="H2484">
        <v>495</v>
      </c>
      <c r="I2484">
        <v>505</v>
      </c>
      <c r="J2484">
        <v>495</v>
      </c>
      <c r="K2484">
        <v>495</v>
      </c>
      <c r="L2484" s="22">
        <v>43095</v>
      </c>
      <c r="M2484">
        <v>487</v>
      </c>
      <c r="N2484" s="4">
        <v>43094</v>
      </c>
      <c r="O2484" s="3" t="s">
        <v>11</v>
      </c>
      <c r="P2484" s="3">
        <v>2178</v>
      </c>
      <c r="Q2484" s="3" t="s">
        <v>80</v>
      </c>
      <c r="R2484" s="3" t="s">
        <v>13</v>
      </c>
      <c r="S2484" s="3">
        <v>0.05</v>
      </c>
      <c r="T2484" s="3">
        <v>2</v>
      </c>
      <c r="U2484" s="3">
        <v>0</v>
      </c>
      <c r="V2484" s="3">
        <v>900</v>
      </c>
      <c r="W2484">
        <v>495</v>
      </c>
      <c r="X2484" s="4">
        <v>43095</v>
      </c>
      <c r="Y2484">
        <v>495</v>
      </c>
      <c r="Z2484" s="10">
        <f t="shared" si="235"/>
        <v>0</v>
      </c>
      <c r="AA2484" s="10">
        <f t="shared" si="238"/>
        <v>0</v>
      </c>
      <c r="AB2484" t="str">
        <f t="shared" si="237"/>
        <v/>
      </c>
      <c r="AC2484">
        <f t="shared" si="239"/>
        <v>-2560970</v>
      </c>
      <c r="AD2484">
        <f t="shared" si="240"/>
        <v>1.0000000000000009E-2</v>
      </c>
      <c r="AE2484" s="15">
        <v>43095</v>
      </c>
      <c r="AF2484" s="9">
        <v>-1.1391199118402362E-3</v>
      </c>
      <c r="AG2484" s="12" t="s">
        <v>957</v>
      </c>
      <c r="AH2484" s="20">
        <v>43091.996527777781</v>
      </c>
      <c r="AI2484" s="12">
        <v>500</v>
      </c>
      <c r="AJ2484" s="12">
        <v>-95</v>
      </c>
      <c r="AK2484" s="12">
        <v>-0.15970000000000001</v>
      </c>
      <c r="AL2484" s="17">
        <v>23400</v>
      </c>
      <c r="AM2484" s="17">
        <v>0.15126050420168066</v>
      </c>
      <c r="AN2484" s="9"/>
      <c r="AO2484" s="9"/>
      <c r="AP2484" s="17">
        <v>0</v>
      </c>
      <c r="AQ2484" s="17">
        <v>18158</v>
      </c>
      <c r="AR2484" s="17">
        <v>0.34782608695652173</v>
      </c>
      <c r="AS2484" s="17">
        <v>5.2999999999999999E-2</v>
      </c>
      <c r="AT2484" s="17">
        <v>0.18514946962391515</v>
      </c>
      <c r="AU2484" s="12">
        <v>0.48</v>
      </c>
      <c r="AV2484" s="12">
        <v>3.78</v>
      </c>
      <c r="AY2484" s="12">
        <v>30517200</v>
      </c>
      <c r="BA2484" s="12">
        <v>0</v>
      </c>
      <c r="BD2484" s="12">
        <v>0.15126050420168066</v>
      </c>
      <c r="BE2484" s="12">
        <v>0.34782608695652173</v>
      </c>
      <c r="BF2484" s="12">
        <v>0.18514946962391515</v>
      </c>
      <c r="BG2484" s="12">
        <v>0.48</v>
      </c>
      <c r="BH2484" s="12">
        <v>0.27500000000000002</v>
      </c>
      <c r="BI2484" s="12">
        <v>5.2999999999999999E-2</v>
      </c>
      <c r="BJ2484" s="12">
        <v>6.0000000000000001E-3</v>
      </c>
      <c r="BK2484" s="12">
        <v>0.88600000000000001</v>
      </c>
      <c r="BL2484" s="12">
        <v>127</v>
      </c>
      <c r="BM2484" s="12">
        <v>828</v>
      </c>
      <c r="BN2484" s="12">
        <v>-137</v>
      </c>
      <c r="BO2484" s="12">
        <v>1847</v>
      </c>
      <c r="BP2484" s="12">
        <v>980</v>
      </c>
      <c r="BQ2484" s="12">
        <v>-768</v>
      </c>
      <c r="BR2484" s="12">
        <v>-294</v>
      </c>
      <c r="BS2484" s="12">
        <v>1028</v>
      </c>
      <c r="BT2484" s="12">
        <v>0.35907244793616389</v>
      </c>
      <c r="BU2484" s="12">
        <v>0.46286307653108438</v>
      </c>
      <c r="BV2484" s="12">
        <v>0.46434712281820884</v>
      </c>
      <c r="BW2484" s="12">
        <v>0.48475773496518887</v>
      </c>
      <c r="BX2484" s="12">
        <v>0.44948887656218489</v>
      </c>
      <c r="BY2484" s="12">
        <v>1831</v>
      </c>
      <c r="BZ2484" s="12">
        <v>0</v>
      </c>
      <c r="CB2484" s="12">
        <v>0.14097103918228279</v>
      </c>
      <c r="CC2484" s="12">
        <v>22850</v>
      </c>
      <c r="CD2484" s="12">
        <v>22880</v>
      </c>
      <c r="CE2484" s="12">
        <v>1.0729899210439462</v>
      </c>
      <c r="CH2484" s="22">
        <v>43091</v>
      </c>
      <c r="CI2484">
        <v>599</v>
      </c>
      <c r="CJ2484">
        <v>599</v>
      </c>
      <c r="CK2484">
        <v>595</v>
      </c>
      <c r="CL2484">
        <v>595</v>
      </c>
      <c r="CM2484" s="22">
        <v>43094</v>
      </c>
      <c r="CN2484">
        <v>495</v>
      </c>
      <c r="CO2484">
        <v>505</v>
      </c>
      <c r="CP2484">
        <v>495</v>
      </c>
      <c r="CQ2484">
        <v>495</v>
      </c>
      <c r="CR2484" s="22">
        <v>43095</v>
      </c>
      <c r="CS2484">
        <v>487</v>
      </c>
      <c r="CT2484">
        <v>488</v>
      </c>
      <c r="CU2484">
        <v>469</v>
      </c>
      <c r="CV2484">
        <v>473</v>
      </c>
    </row>
    <row r="2485" spans="1:100">
      <c r="A2485" s="22">
        <v>43091</v>
      </c>
      <c r="B2485">
        <v>8950</v>
      </c>
      <c r="C2485">
        <v>9100</v>
      </c>
      <c r="D2485">
        <v>8890</v>
      </c>
      <c r="E2485">
        <v>9100</v>
      </c>
      <c r="F2485" s="23">
        <f t="shared" si="236"/>
        <v>1.6759776536312776E-2</v>
      </c>
      <c r="G2485" s="22">
        <v>43094</v>
      </c>
      <c r="H2485">
        <v>10300</v>
      </c>
      <c r="I2485">
        <v>10600</v>
      </c>
      <c r="J2485">
        <v>9430</v>
      </c>
      <c r="K2485">
        <v>10600</v>
      </c>
      <c r="L2485" s="22">
        <v>43095</v>
      </c>
      <c r="M2485">
        <v>10400</v>
      </c>
      <c r="N2485" s="4">
        <v>43094</v>
      </c>
      <c r="O2485" s="3" t="s">
        <v>15</v>
      </c>
      <c r="P2485" s="3">
        <v>6563</v>
      </c>
      <c r="Q2485" s="3" t="s">
        <v>911</v>
      </c>
      <c r="R2485" s="3" t="s">
        <v>17</v>
      </c>
      <c r="S2485" s="3">
        <v>0.05</v>
      </c>
      <c r="T2485" s="3">
        <v>2</v>
      </c>
      <c r="U2485" s="3">
        <v>0</v>
      </c>
      <c r="V2485" s="3">
        <v>100</v>
      </c>
      <c r="W2485">
        <v>10300</v>
      </c>
      <c r="X2485" s="4">
        <v>43095</v>
      </c>
      <c r="Y2485">
        <v>10600</v>
      </c>
      <c r="Z2485" s="10">
        <f t="shared" si="235"/>
        <v>30000</v>
      </c>
      <c r="AA2485" s="10">
        <f t="shared" si="238"/>
        <v>30000</v>
      </c>
      <c r="AB2485" t="str">
        <f t="shared" si="237"/>
        <v/>
      </c>
      <c r="AC2485">
        <f t="shared" si="239"/>
        <v>-2560970</v>
      </c>
      <c r="AD2485">
        <f t="shared" si="240"/>
        <v>5.3169734151329306E-2</v>
      </c>
      <c r="AE2485" s="15">
        <v>43095</v>
      </c>
      <c r="AF2485" s="9">
        <v>-1.1391199118402362E-3</v>
      </c>
      <c r="AG2485" s="12" t="s">
        <v>957</v>
      </c>
      <c r="AH2485" s="20">
        <v>43091.993055555555</v>
      </c>
      <c r="AI2485" s="12">
        <v>9780</v>
      </c>
      <c r="AJ2485" s="12">
        <v>680</v>
      </c>
      <c r="AK2485" s="12">
        <v>7.4700000000000003E-2</v>
      </c>
      <c r="AL2485" s="17">
        <v>20300</v>
      </c>
      <c r="AM2485" s="17">
        <v>0.4043956043956044</v>
      </c>
      <c r="AN2485" s="9"/>
      <c r="AO2485" s="9"/>
      <c r="AP2485" s="17">
        <v>0</v>
      </c>
      <c r="AQ2485" s="17">
        <v>10647</v>
      </c>
      <c r="AR2485" s="17">
        <v>1</v>
      </c>
      <c r="AS2485" s="9"/>
      <c r="AT2485" s="17">
        <v>1</v>
      </c>
      <c r="AU2485" s="12">
        <v>1</v>
      </c>
      <c r="AV2485" s="12">
        <v>0</v>
      </c>
      <c r="AY2485" s="12">
        <v>1170000</v>
      </c>
      <c r="BD2485" s="12">
        <v>0.4043956043956044</v>
      </c>
      <c r="BE2485" s="12">
        <v>1</v>
      </c>
      <c r="BF2485" s="12">
        <v>1</v>
      </c>
      <c r="BG2485" s="12">
        <v>1</v>
      </c>
      <c r="BT2485" s="12">
        <v>0.35907244793616389</v>
      </c>
      <c r="BU2485" s="12">
        <v>0.46286307653108438</v>
      </c>
      <c r="BV2485" s="12">
        <v>0.46434712281820884</v>
      </c>
      <c r="BW2485" s="12">
        <v>0.48475773496518887</v>
      </c>
      <c r="BX2485" s="12">
        <v>0.44948887656218489</v>
      </c>
      <c r="BY2485" s="12">
        <v>1831</v>
      </c>
      <c r="CB2485" s="12">
        <v>0.14097103918228279</v>
      </c>
      <c r="CC2485" s="12">
        <v>22850</v>
      </c>
      <c r="CD2485" s="12">
        <v>22880</v>
      </c>
      <c r="CE2485" s="12">
        <v>2.8686431393380034</v>
      </c>
      <c r="CH2485" s="22">
        <v>43091</v>
      </c>
      <c r="CI2485">
        <v>8950</v>
      </c>
      <c r="CJ2485">
        <v>9100</v>
      </c>
      <c r="CK2485">
        <v>8890</v>
      </c>
      <c r="CL2485">
        <v>9100</v>
      </c>
      <c r="CM2485" s="22">
        <v>43094</v>
      </c>
      <c r="CN2485">
        <v>10300</v>
      </c>
      <c r="CO2485">
        <v>10600</v>
      </c>
      <c r="CP2485">
        <v>9430</v>
      </c>
      <c r="CQ2485">
        <v>10600</v>
      </c>
      <c r="CR2485" s="22">
        <v>43095</v>
      </c>
      <c r="CS2485">
        <v>10400</v>
      </c>
      <c r="CT2485">
        <v>11300</v>
      </c>
      <c r="CU2485">
        <v>9340</v>
      </c>
      <c r="CV2485">
        <v>10350</v>
      </c>
    </row>
    <row r="2486" spans="1:100">
      <c r="A2486" s="22">
        <v>43091</v>
      </c>
      <c r="B2486">
        <v>159</v>
      </c>
      <c r="C2486">
        <v>160</v>
      </c>
      <c r="D2486">
        <v>158</v>
      </c>
      <c r="E2486">
        <v>160</v>
      </c>
      <c r="F2486" s="23">
        <f t="shared" si="236"/>
        <v>6.2893081761006275E-3</v>
      </c>
      <c r="G2486" s="22">
        <v>43094</v>
      </c>
      <c r="H2486">
        <v>171</v>
      </c>
      <c r="I2486">
        <v>181</v>
      </c>
      <c r="J2486">
        <v>170</v>
      </c>
      <c r="K2486">
        <v>180</v>
      </c>
      <c r="L2486" s="22">
        <v>43095</v>
      </c>
      <c r="M2486">
        <v>178</v>
      </c>
      <c r="N2486" s="4">
        <v>43094</v>
      </c>
      <c r="O2486" s="3" t="s">
        <v>15</v>
      </c>
      <c r="P2486" s="3">
        <v>1805</v>
      </c>
      <c r="Q2486" s="3" t="s">
        <v>915</v>
      </c>
      <c r="R2486" s="3" t="s">
        <v>17</v>
      </c>
      <c r="S2486" s="3">
        <v>0.05</v>
      </c>
      <c r="T2486" s="3">
        <v>1</v>
      </c>
      <c r="U2486" s="3">
        <v>0</v>
      </c>
      <c r="V2486" s="3">
        <v>3200</v>
      </c>
      <c r="W2486">
        <v>171</v>
      </c>
      <c r="X2486" s="4">
        <v>43095</v>
      </c>
      <c r="Y2486">
        <v>180</v>
      </c>
      <c r="Z2486" s="10">
        <f t="shared" si="235"/>
        <v>28800</v>
      </c>
      <c r="AA2486" s="10">
        <f t="shared" si="238"/>
        <v>28800</v>
      </c>
      <c r="AB2486" t="str">
        <f t="shared" si="237"/>
        <v/>
      </c>
      <c r="AC2486">
        <f t="shared" si="239"/>
        <v>-2560970</v>
      </c>
      <c r="AD2486">
        <f t="shared" si="240"/>
        <v>4.2016806722689037E-2</v>
      </c>
      <c r="AE2486" s="15">
        <v>43095</v>
      </c>
      <c r="AF2486" s="9">
        <v>-1.1391199118402362E-3</v>
      </c>
      <c r="AG2486" s="12" t="s">
        <v>962</v>
      </c>
      <c r="AH2486" s="20">
        <v>43091.993750000001</v>
      </c>
      <c r="AI2486" s="12">
        <v>178.5</v>
      </c>
      <c r="AJ2486" s="12">
        <v>18.5</v>
      </c>
      <c r="AK2486" s="12">
        <v>0.11559999999999999</v>
      </c>
      <c r="AL2486" s="17">
        <v>15500</v>
      </c>
      <c r="AM2486" s="17">
        <v>9.375E-2</v>
      </c>
      <c r="AN2486" s="9"/>
      <c r="AO2486" s="9"/>
      <c r="AP2486" s="17">
        <v>13.85</v>
      </c>
      <c r="AQ2486" s="17">
        <v>30897</v>
      </c>
      <c r="AR2486" s="17">
        <v>0.4</v>
      </c>
      <c r="AS2486" s="17">
        <v>0.26700000000000002</v>
      </c>
      <c r="AT2486" s="17">
        <v>0.22857142857142856</v>
      </c>
      <c r="AU2486" s="12">
        <v>0.359375</v>
      </c>
      <c r="AV2486" s="12">
        <v>1.25</v>
      </c>
      <c r="AY2486" s="12">
        <v>193104360</v>
      </c>
      <c r="BA2486" s="12">
        <v>1</v>
      </c>
      <c r="BD2486" s="12">
        <v>9.375E-2</v>
      </c>
      <c r="BE2486" s="12">
        <v>0.4</v>
      </c>
      <c r="BF2486" s="12">
        <v>0.22857142857142856</v>
      </c>
      <c r="BG2486" s="12">
        <v>0.359375</v>
      </c>
      <c r="BH2486" s="12">
        <v>6.6000000000000003E-2</v>
      </c>
      <c r="BI2486" s="12">
        <v>0.26700000000000002</v>
      </c>
      <c r="BJ2486" s="12" t="s">
        <v>968</v>
      </c>
      <c r="BK2486" s="12">
        <v>0.15</v>
      </c>
      <c r="BL2486" s="12">
        <v>6485</v>
      </c>
      <c r="BM2486" s="12">
        <v>-351</v>
      </c>
      <c r="BN2486" s="12">
        <v>683</v>
      </c>
      <c r="BO2486" s="12">
        <v>11859</v>
      </c>
      <c r="BP2486" s="12">
        <v>-483</v>
      </c>
      <c r="BQ2486" s="12">
        <v>-680</v>
      </c>
      <c r="BR2486" s="12">
        <v>-954</v>
      </c>
      <c r="BS2486" s="12">
        <v>4982</v>
      </c>
      <c r="BT2486" s="12">
        <v>0.286188683516586</v>
      </c>
      <c r="BU2486" s="12">
        <v>0.73021687525958456</v>
      </c>
      <c r="BV2486" s="12">
        <v>0.75976082446684501</v>
      </c>
      <c r="BW2486" s="12">
        <v>0.80340359563465902</v>
      </c>
      <c r="BX2486" s="12">
        <v>0.66872687734544711</v>
      </c>
      <c r="BY2486" s="12">
        <v>1831</v>
      </c>
      <c r="BZ2486" s="12">
        <v>1</v>
      </c>
      <c r="CB2486" s="12">
        <v>0.14097103918228279</v>
      </c>
      <c r="CC2486" s="12">
        <v>22850</v>
      </c>
      <c r="CD2486" s="12">
        <v>22880</v>
      </c>
      <c r="CE2486" s="12">
        <v>0.66503021148036257</v>
      </c>
      <c r="CH2486" s="22">
        <v>43091</v>
      </c>
      <c r="CI2486">
        <v>159</v>
      </c>
      <c r="CJ2486">
        <v>160</v>
      </c>
      <c r="CK2486">
        <v>158</v>
      </c>
      <c r="CL2486">
        <v>160</v>
      </c>
      <c r="CM2486" s="22">
        <v>43094</v>
      </c>
      <c r="CN2486">
        <v>171</v>
      </c>
      <c r="CO2486">
        <v>181</v>
      </c>
      <c r="CP2486">
        <v>170</v>
      </c>
      <c r="CQ2486">
        <v>180</v>
      </c>
      <c r="CR2486" s="22">
        <v>43095</v>
      </c>
      <c r="CS2486">
        <v>178</v>
      </c>
      <c r="CT2486">
        <v>186</v>
      </c>
      <c r="CU2486">
        <v>177</v>
      </c>
      <c r="CV2486">
        <v>186</v>
      </c>
    </row>
    <row r="2487" spans="1:100">
      <c r="A2487" s="22">
        <v>43091</v>
      </c>
      <c r="B2487">
        <v>2315</v>
      </c>
      <c r="C2487">
        <v>2493</v>
      </c>
      <c r="D2487">
        <v>2308</v>
      </c>
      <c r="E2487">
        <v>2490</v>
      </c>
      <c r="F2487" s="23">
        <f t="shared" si="236"/>
        <v>7.5593952483801186E-2</v>
      </c>
      <c r="G2487" s="22">
        <v>43094</v>
      </c>
      <c r="H2487">
        <v>2570</v>
      </c>
      <c r="I2487">
        <v>2590</v>
      </c>
      <c r="J2487">
        <v>2451</v>
      </c>
      <c r="K2487">
        <v>2491</v>
      </c>
      <c r="L2487" s="22">
        <v>43095</v>
      </c>
      <c r="M2487">
        <v>2504</v>
      </c>
      <c r="N2487" s="4">
        <v>43094</v>
      </c>
      <c r="O2487" s="3" t="s">
        <v>15</v>
      </c>
      <c r="P2487" s="3">
        <v>7199</v>
      </c>
      <c r="Q2487" s="3" t="s">
        <v>916</v>
      </c>
      <c r="R2487" s="3" t="s">
        <v>17</v>
      </c>
      <c r="S2487" s="3">
        <v>0.05</v>
      </c>
      <c r="T2487" s="3">
        <v>2</v>
      </c>
      <c r="U2487" s="3">
        <v>0</v>
      </c>
      <c r="V2487" s="3">
        <v>300</v>
      </c>
      <c r="W2487">
        <v>2570</v>
      </c>
      <c r="X2487" s="4">
        <v>43095</v>
      </c>
      <c r="Y2487">
        <v>2491</v>
      </c>
      <c r="Z2487" s="10">
        <f t="shared" si="235"/>
        <v>-23700</v>
      </c>
      <c r="AA2487" s="10">
        <f t="shared" si="238"/>
        <v>23700</v>
      </c>
      <c r="AB2487" t="str">
        <f t="shared" si="237"/>
        <v/>
      </c>
      <c r="AC2487">
        <f t="shared" si="239"/>
        <v>-2560970</v>
      </c>
      <c r="AD2487">
        <f t="shared" si="240"/>
        <v>1.5325670498084309E-2</v>
      </c>
      <c r="AE2487" s="15">
        <v>43095</v>
      </c>
      <c r="AF2487" s="9">
        <v>-1.1391199118402362E-3</v>
      </c>
      <c r="AG2487" s="12" t="s">
        <v>954</v>
      </c>
      <c r="AH2487" s="20">
        <v>43091.997916666667</v>
      </c>
      <c r="AI2487" s="12">
        <v>2610</v>
      </c>
      <c r="AJ2487" s="12">
        <v>120</v>
      </c>
      <c r="AK2487" s="12">
        <v>4.82E-2</v>
      </c>
      <c r="AL2487" s="17">
        <v>9100</v>
      </c>
      <c r="AM2487" s="17">
        <v>0.11244979919678715</v>
      </c>
      <c r="AN2487" s="9"/>
      <c r="AO2487" s="9"/>
      <c r="AP2487" s="17">
        <v>0</v>
      </c>
      <c r="AQ2487" s="17">
        <v>15089</v>
      </c>
      <c r="AR2487" s="17">
        <v>1</v>
      </c>
      <c r="AS2487" s="9"/>
      <c r="AT2487" s="17">
        <v>1</v>
      </c>
      <c r="AU2487" s="12">
        <v>1</v>
      </c>
      <c r="AV2487" s="12" t="s">
        <v>988</v>
      </c>
      <c r="AY2487" s="12">
        <v>6060000</v>
      </c>
      <c r="BD2487" s="12">
        <v>0.11244979919678715</v>
      </c>
      <c r="BE2487" s="12">
        <v>1</v>
      </c>
      <c r="BF2487" s="12">
        <v>1</v>
      </c>
      <c r="BG2487" s="12">
        <v>1</v>
      </c>
      <c r="BT2487" s="12">
        <v>0.38870705796445743</v>
      </c>
      <c r="BU2487" s="12">
        <v>0.66928428595543321</v>
      </c>
      <c r="BV2487" s="12">
        <v>0.71764617011319676</v>
      </c>
      <c r="BW2487" s="12">
        <v>0.75864766169866182</v>
      </c>
      <c r="BX2487" s="12">
        <v>0.53027537559446958</v>
      </c>
      <c r="BY2487" s="12">
        <v>1831</v>
      </c>
      <c r="CB2487" s="12">
        <v>0.14097103918228279</v>
      </c>
      <c r="CC2487" s="12">
        <v>22850</v>
      </c>
      <c r="CD2487" s="12">
        <v>22880</v>
      </c>
      <c r="CE2487" s="12">
        <v>0.79768014656814568</v>
      </c>
      <c r="CH2487" s="22">
        <v>43091</v>
      </c>
      <c r="CI2487">
        <v>2315</v>
      </c>
      <c r="CJ2487">
        <v>2493</v>
      </c>
      <c r="CK2487">
        <v>2308</v>
      </c>
      <c r="CL2487">
        <v>2490</v>
      </c>
      <c r="CM2487" s="22">
        <v>43094</v>
      </c>
      <c r="CN2487">
        <v>2570</v>
      </c>
      <c r="CO2487">
        <v>2590</v>
      </c>
      <c r="CP2487">
        <v>2451</v>
      </c>
      <c r="CQ2487">
        <v>2491</v>
      </c>
      <c r="CR2487" s="22">
        <v>43095</v>
      </c>
      <c r="CS2487">
        <v>2504</v>
      </c>
      <c r="CT2487">
        <v>2588</v>
      </c>
      <c r="CU2487">
        <v>2455</v>
      </c>
      <c r="CV2487">
        <v>2500</v>
      </c>
    </row>
    <row r="2488" spans="1:100">
      <c r="A2488" s="22">
        <v>43091</v>
      </c>
      <c r="B2488">
        <v>676</v>
      </c>
      <c r="C2488">
        <v>680</v>
      </c>
      <c r="D2488">
        <v>675</v>
      </c>
      <c r="E2488">
        <v>677</v>
      </c>
      <c r="F2488" s="23">
        <f t="shared" si="236"/>
        <v>1.4792899408284654E-3</v>
      </c>
      <c r="G2488" s="22">
        <v>43094</v>
      </c>
      <c r="H2488">
        <v>577</v>
      </c>
      <c r="I2488">
        <v>597</v>
      </c>
      <c r="J2488">
        <v>577</v>
      </c>
      <c r="K2488">
        <v>577</v>
      </c>
      <c r="L2488" s="22">
        <v>43095</v>
      </c>
      <c r="M2488">
        <v>586</v>
      </c>
      <c r="N2488" s="4">
        <v>43094</v>
      </c>
      <c r="O2488" s="3" t="s">
        <v>11</v>
      </c>
      <c r="P2488" s="3">
        <v>3744</v>
      </c>
      <c r="Q2488" s="3" t="s">
        <v>917</v>
      </c>
      <c r="R2488" s="3" t="s">
        <v>13</v>
      </c>
      <c r="S2488" s="3">
        <v>0.05</v>
      </c>
      <c r="T2488" s="3">
        <v>1</v>
      </c>
      <c r="U2488" s="3">
        <v>0</v>
      </c>
      <c r="V2488" s="3">
        <v>800</v>
      </c>
      <c r="W2488">
        <v>577</v>
      </c>
      <c r="X2488" s="4">
        <v>43095</v>
      </c>
      <c r="Y2488">
        <v>577</v>
      </c>
      <c r="Z2488" s="10">
        <f t="shared" si="235"/>
        <v>0</v>
      </c>
      <c r="AA2488" s="10">
        <f t="shared" si="238"/>
        <v>0</v>
      </c>
      <c r="AB2488" t="str">
        <f t="shared" si="237"/>
        <v/>
      </c>
      <c r="AC2488">
        <f t="shared" si="239"/>
        <v>-2560970</v>
      </c>
      <c r="AD2488">
        <f t="shared" si="240"/>
        <v>1.5022191874359825E-2</v>
      </c>
      <c r="AE2488" s="15">
        <v>43095</v>
      </c>
      <c r="AF2488" s="9">
        <v>-1.1391199118402362E-3</v>
      </c>
      <c r="AG2488" s="12" t="s">
        <v>954</v>
      </c>
      <c r="AH2488" s="20">
        <v>43091.997916666667</v>
      </c>
      <c r="AI2488" s="12">
        <v>585.79999999999995</v>
      </c>
      <c r="AJ2488" s="12">
        <v>-91.2</v>
      </c>
      <c r="AK2488" s="12">
        <v>-0.13469999999999999</v>
      </c>
      <c r="AL2488" s="17">
        <v>2700</v>
      </c>
      <c r="AM2488" s="17">
        <v>0.12850812407680945</v>
      </c>
      <c r="AN2488" s="9"/>
      <c r="AO2488" s="9"/>
      <c r="AP2488" s="17">
        <v>8.4600000000000009</v>
      </c>
      <c r="AQ2488" s="17">
        <v>6008</v>
      </c>
      <c r="AR2488" s="17">
        <v>0</v>
      </c>
      <c r="AS2488" s="17">
        <v>0.17899999999999999</v>
      </c>
      <c r="AT2488" s="17">
        <v>0</v>
      </c>
      <c r="AU2488" s="12">
        <v>0.24245577523413112</v>
      </c>
      <c r="AV2488" s="12">
        <v>0.74</v>
      </c>
      <c r="AY2488" s="12">
        <v>8874400</v>
      </c>
      <c r="BA2488" s="12">
        <v>0</v>
      </c>
      <c r="BD2488" s="12">
        <v>0.12850812407680945</v>
      </c>
      <c r="BE2488" s="12">
        <v>0</v>
      </c>
      <c r="BF2488" s="12">
        <v>0</v>
      </c>
      <c r="BG2488" s="12">
        <v>0.24245577523413112</v>
      </c>
      <c r="BH2488" s="12">
        <v>2E-3</v>
      </c>
      <c r="BI2488" s="12">
        <v>0.17899999999999999</v>
      </c>
      <c r="BJ2488" s="12">
        <v>0</v>
      </c>
      <c r="BK2488" s="12">
        <v>0.68700000000000006</v>
      </c>
      <c r="BL2488" s="12">
        <v>90</v>
      </c>
      <c r="BM2488" s="12">
        <v>-95</v>
      </c>
      <c r="BN2488" s="12">
        <v>-3</v>
      </c>
      <c r="BO2488" s="12">
        <v>1733</v>
      </c>
      <c r="BP2488" s="12">
        <v>384</v>
      </c>
      <c r="BQ2488" s="12">
        <v>-46</v>
      </c>
      <c r="BR2488" s="12">
        <v>-1</v>
      </c>
      <c r="BS2488" s="12">
        <v>1586</v>
      </c>
      <c r="BT2488" s="12">
        <v>0.38870705796445743</v>
      </c>
      <c r="BU2488" s="12">
        <v>0.66928428595543321</v>
      </c>
      <c r="BV2488" s="12">
        <v>0.71764617011319676</v>
      </c>
      <c r="BW2488" s="12">
        <v>0.75864766169866182</v>
      </c>
      <c r="BX2488" s="12">
        <v>0.53027537559446958</v>
      </c>
      <c r="BY2488" s="12">
        <v>1831</v>
      </c>
      <c r="BZ2488" s="12">
        <v>0</v>
      </c>
      <c r="CB2488" s="12">
        <v>0.14097103918228279</v>
      </c>
      <c r="CC2488" s="12">
        <v>22850</v>
      </c>
      <c r="CD2488" s="12">
        <v>22880</v>
      </c>
      <c r="CE2488" s="12">
        <v>0.9115923726052827</v>
      </c>
      <c r="CH2488" s="22">
        <v>43091</v>
      </c>
      <c r="CI2488">
        <v>676</v>
      </c>
      <c r="CJ2488">
        <v>680</v>
      </c>
      <c r="CK2488">
        <v>675</v>
      </c>
      <c r="CL2488">
        <v>677</v>
      </c>
      <c r="CM2488" s="22">
        <v>43094</v>
      </c>
      <c r="CN2488">
        <v>577</v>
      </c>
      <c r="CO2488">
        <v>597</v>
      </c>
      <c r="CP2488">
        <v>577</v>
      </c>
      <c r="CQ2488">
        <v>577</v>
      </c>
      <c r="CR2488" s="22">
        <v>43095</v>
      </c>
      <c r="CS2488">
        <v>586</v>
      </c>
      <c r="CT2488">
        <v>588</v>
      </c>
      <c r="CU2488">
        <v>570</v>
      </c>
      <c r="CV2488">
        <v>579</v>
      </c>
    </row>
    <row r="2489" spans="1:100">
      <c r="A2489" s="22">
        <v>43091</v>
      </c>
      <c r="B2489">
        <v>249</v>
      </c>
      <c r="C2489">
        <v>252</v>
      </c>
      <c r="D2489">
        <v>241</v>
      </c>
      <c r="E2489">
        <v>246</v>
      </c>
      <c r="F2489" s="23">
        <f t="shared" si="236"/>
        <v>-1.2048192771084376E-2</v>
      </c>
      <c r="G2489" s="22">
        <v>43094</v>
      </c>
      <c r="H2489">
        <v>245</v>
      </c>
      <c r="I2489">
        <v>252</v>
      </c>
      <c r="J2489">
        <v>241</v>
      </c>
      <c r="K2489">
        <v>243</v>
      </c>
      <c r="L2489" s="22">
        <v>43095</v>
      </c>
      <c r="M2489">
        <v>241</v>
      </c>
      <c r="N2489" s="4">
        <v>43094</v>
      </c>
      <c r="O2489" s="3" t="s">
        <v>15</v>
      </c>
      <c r="P2489" s="3">
        <v>8912</v>
      </c>
      <c r="Q2489" s="3" t="s">
        <v>863</v>
      </c>
      <c r="R2489" s="3" t="s">
        <v>17</v>
      </c>
      <c r="S2489" s="3">
        <v>0.05</v>
      </c>
      <c r="T2489" s="3">
        <v>1</v>
      </c>
      <c r="U2489" s="3">
        <v>0</v>
      </c>
      <c r="V2489" s="3">
        <v>2100</v>
      </c>
      <c r="W2489">
        <v>245</v>
      </c>
      <c r="X2489" s="4">
        <v>43095</v>
      </c>
      <c r="Y2489">
        <v>243</v>
      </c>
      <c r="Z2489" s="10">
        <f t="shared" si="235"/>
        <v>-4200</v>
      </c>
      <c r="AA2489" s="10">
        <f t="shared" si="238"/>
        <v>4200</v>
      </c>
      <c r="AB2489" t="str">
        <f t="shared" si="237"/>
        <v/>
      </c>
      <c r="AC2489">
        <f t="shared" si="239"/>
        <v>-2560970</v>
      </c>
      <c r="AD2489">
        <f t="shared" si="240"/>
        <v>0.24846625766871167</v>
      </c>
      <c r="AE2489" s="15">
        <v>43095</v>
      </c>
      <c r="AF2489" s="9">
        <v>-1.1391199118402362E-3</v>
      </c>
      <c r="AG2489" s="12" t="s">
        <v>954</v>
      </c>
      <c r="AH2489" s="20">
        <v>43091.995833333334</v>
      </c>
      <c r="AI2489" s="12">
        <v>326</v>
      </c>
      <c r="AJ2489" s="12">
        <v>80</v>
      </c>
      <c r="AK2489" s="12">
        <v>0.32519999999999999</v>
      </c>
      <c r="AL2489" s="17">
        <v>2300</v>
      </c>
      <c r="AM2489" s="17">
        <v>0.57723577235772361</v>
      </c>
      <c r="AN2489" s="9"/>
      <c r="AO2489" s="9"/>
      <c r="AP2489" s="17">
        <v>3.04</v>
      </c>
      <c r="AQ2489" s="17">
        <v>5535</v>
      </c>
      <c r="AR2489" s="17">
        <v>0.80555555555555558</v>
      </c>
      <c r="AS2489" s="17">
        <v>0.16200000000000001</v>
      </c>
      <c r="AT2489" s="17">
        <v>0.83908045977011492</v>
      </c>
      <c r="AU2489" s="12">
        <v>0.84864864864864864</v>
      </c>
      <c r="AV2489" s="12">
        <v>0.81</v>
      </c>
      <c r="AY2489" s="12">
        <v>22500000</v>
      </c>
      <c r="BA2489" s="12">
        <v>0.7021276595744681</v>
      </c>
      <c r="BD2489" s="12">
        <v>0.57723577235772361</v>
      </c>
      <c r="BE2489" s="12">
        <v>0.80555555555555558</v>
      </c>
      <c r="BF2489" s="12">
        <v>0.83908045977011492</v>
      </c>
      <c r="BG2489" s="12">
        <v>0.84864864864864864</v>
      </c>
      <c r="BH2489" s="12">
        <v>7.0000000000000001E-3</v>
      </c>
      <c r="BI2489" s="12">
        <v>0.16200000000000001</v>
      </c>
      <c r="BJ2489" s="12">
        <v>0</v>
      </c>
      <c r="BK2489" s="12">
        <v>0.55900000000000005</v>
      </c>
      <c r="BL2489" s="12">
        <v>89</v>
      </c>
      <c r="BM2489" s="12">
        <v>-3</v>
      </c>
      <c r="BN2489" s="12">
        <v>-3</v>
      </c>
      <c r="BO2489" s="12">
        <v>166</v>
      </c>
      <c r="BP2489" s="12">
        <v>5</v>
      </c>
      <c r="BQ2489" s="12">
        <v>-44</v>
      </c>
      <c r="BR2489" s="12">
        <v>-2</v>
      </c>
      <c r="BS2489" s="12">
        <v>83</v>
      </c>
      <c r="BT2489" s="12">
        <v>0.38870705796445743</v>
      </c>
      <c r="BU2489" s="12">
        <v>0.66928428595543321</v>
      </c>
      <c r="BV2489" s="12">
        <v>0.71764617011319676</v>
      </c>
      <c r="BW2489" s="12">
        <v>0.75864766169866182</v>
      </c>
      <c r="BX2489" s="12">
        <v>0.53027537559446958</v>
      </c>
      <c r="BY2489" s="12">
        <v>1831</v>
      </c>
      <c r="BZ2489" s="12">
        <v>0.7021276595744681</v>
      </c>
      <c r="CB2489" s="12">
        <v>0.14097103918228279</v>
      </c>
      <c r="CC2489" s="12">
        <v>22850</v>
      </c>
      <c r="CD2489" s="12">
        <v>22880</v>
      </c>
      <c r="CE2489" s="12">
        <v>4.0947117628275986</v>
      </c>
      <c r="CH2489" s="22">
        <v>43091</v>
      </c>
      <c r="CI2489">
        <v>249</v>
      </c>
      <c r="CJ2489">
        <v>252</v>
      </c>
      <c r="CK2489">
        <v>241</v>
      </c>
      <c r="CL2489">
        <v>246</v>
      </c>
      <c r="CM2489" s="22">
        <v>43094</v>
      </c>
      <c r="CN2489">
        <v>245</v>
      </c>
      <c r="CO2489">
        <v>252</v>
      </c>
      <c r="CP2489">
        <v>241</v>
      </c>
      <c r="CQ2489">
        <v>243</v>
      </c>
      <c r="CR2489" s="22">
        <v>43095</v>
      </c>
      <c r="CS2489">
        <v>241</v>
      </c>
      <c r="CT2489">
        <v>245</v>
      </c>
      <c r="CU2489">
        <v>234</v>
      </c>
      <c r="CV2489">
        <v>235</v>
      </c>
    </row>
    <row r="2490" spans="1:100">
      <c r="A2490" s="22">
        <v>43094</v>
      </c>
      <c r="B2490">
        <v>1547</v>
      </c>
      <c r="C2490">
        <v>1612</v>
      </c>
      <c r="D2490">
        <v>1512</v>
      </c>
      <c r="E2490">
        <v>1557</v>
      </c>
      <c r="F2490" s="23">
        <f t="shared" si="236"/>
        <v>6.4641241111829117E-3</v>
      </c>
      <c r="G2490" s="22">
        <v>43095</v>
      </c>
      <c r="H2490">
        <v>1726</v>
      </c>
      <c r="I2490">
        <v>1932</v>
      </c>
      <c r="J2490">
        <v>1660</v>
      </c>
      <c r="K2490">
        <v>1691</v>
      </c>
      <c r="L2490" s="22">
        <v>43096</v>
      </c>
      <c r="M2490">
        <v>1681</v>
      </c>
      <c r="N2490" s="4">
        <v>43095</v>
      </c>
      <c r="O2490" s="3" t="s">
        <v>15</v>
      </c>
      <c r="P2490" s="3">
        <v>4579</v>
      </c>
      <c r="Q2490" s="3" t="s">
        <v>271</v>
      </c>
      <c r="R2490" s="3" t="s">
        <v>17</v>
      </c>
      <c r="S2490" s="3">
        <v>0.05</v>
      </c>
      <c r="T2490" s="3">
        <v>2</v>
      </c>
      <c r="U2490" s="3">
        <v>0</v>
      </c>
      <c r="V2490" s="3">
        <v>400</v>
      </c>
      <c r="W2490">
        <v>1726</v>
      </c>
      <c r="X2490" s="4">
        <v>43096</v>
      </c>
      <c r="Y2490">
        <v>1691</v>
      </c>
      <c r="Z2490" s="10">
        <f t="shared" si="235"/>
        <v>-14000</v>
      </c>
      <c r="AA2490" s="10">
        <f t="shared" si="238"/>
        <v>14000</v>
      </c>
      <c r="AB2490" t="str">
        <f t="shared" si="237"/>
        <v/>
      </c>
      <c r="AC2490">
        <f t="shared" si="239"/>
        <v>-2560970</v>
      </c>
      <c r="AD2490">
        <f t="shared" si="240"/>
        <v>1.2152074532723045E-3</v>
      </c>
      <c r="AE2490" s="15">
        <v>43096</v>
      </c>
      <c r="AF2490" s="9">
        <v>0</v>
      </c>
      <c r="AG2490" s="12" t="s">
        <v>960</v>
      </c>
      <c r="AH2490" s="20">
        <v>43094.997916666667</v>
      </c>
      <c r="AI2490" s="12">
        <v>1728.1</v>
      </c>
      <c r="AJ2490" s="12">
        <v>171.1</v>
      </c>
      <c r="AK2490" s="12">
        <v>0.1099</v>
      </c>
      <c r="AL2490" s="17">
        <v>79700</v>
      </c>
      <c r="AM2490" s="17">
        <v>0.5</v>
      </c>
      <c r="AN2490" s="9"/>
      <c r="AO2490" s="9"/>
      <c r="AP2490" s="17">
        <v>37.32</v>
      </c>
      <c r="AQ2490" s="17">
        <v>32125</v>
      </c>
      <c r="AR2490" s="17">
        <v>0.69707207207207211</v>
      </c>
      <c r="AS2490" s="17">
        <v>0.27</v>
      </c>
      <c r="AT2490" s="17">
        <v>0.81562714187799867</v>
      </c>
      <c r="AU2490" s="12">
        <v>0.83250311332503113</v>
      </c>
      <c r="AV2490" s="12">
        <v>0</v>
      </c>
      <c r="AX2490" s="19">
        <v>93</v>
      </c>
      <c r="AY2490" s="12">
        <v>20255236</v>
      </c>
      <c r="BA2490" s="12">
        <v>1</v>
      </c>
      <c r="BD2490" s="12">
        <v>0.5</v>
      </c>
      <c r="BE2490" s="12">
        <v>0.69707207207207211</v>
      </c>
      <c r="BF2490" s="12">
        <v>0.81562714187799867</v>
      </c>
      <c r="BG2490" s="12">
        <v>0.83250311332503113</v>
      </c>
      <c r="BH2490" s="12">
        <v>0.189</v>
      </c>
      <c r="BI2490" s="12">
        <v>0.27</v>
      </c>
      <c r="BJ2490" s="12">
        <v>0</v>
      </c>
      <c r="BK2490" s="12">
        <v>0.55500000000000005</v>
      </c>
      <c r="BL2490" s="12">
        <v>-2179</v>
      </c>
      <c r="BM2490" s="12">
        <v>951</v>
      </c>
      <c r="BN2490" s="12">
        <v>309</v>
      </c>
      <c r="BO2490" s="12">
        <v>4035</v>
      </c>
      <c r="BP2490" s="12">
        <v>-2728</v>
      </c>
      <c r="BQ2490" s="12">
        <v>3741</v>
      </c>
      <c r="BR2490" s="12" t="s">
        <v>961</v>
      </c>
      <c r="BS2490" s="12">
        <v>4889</v>
      </c>
      <c r="BT2490" s="12">
        <v>0.33640914599280108</v>
      </c>
      <c r="BU2490" s="12">
        <v>0.53912769256518533</v>
      </c>
      <c r="BV2490" s="12">
        <v>0.56552291971214619</v>
      </c>
      <c r="BW2490" s="12">
        <v>0.47730821303058535</v>
      </c>
      <c r="BX2490" s="12">
        <v>0.62284306810423085</v>
      </c>
      <c r="BY2490" s="12">
        <v>1827.5</v>
      </c>
      <c r="BZ2490" s="12">
        <v>1</v>
      </c>
      <c r="CB2490" s="12">
        <v>0.14097103918228279</v>
      </c>
      <c r="CC2490" s="12">
        <v>22880</v>
      </c>
      <c r="CD2490" s="12">
        <v>22860</v>
      </c>
      <c r="CE2490" s="12">
        <v>3.5468277945619335</v>
      </c>
      <c r="CH2490" s="22">
        <v>43094</v>
      </c>
      <c r="CI2490">
        <v>1547</v>
      </c>
      <c r="CJ2490">
        <v>1612</v>
      </c>
      <c r="CK2490">
        <v>1512</v>
      </c>
      <c r="CL2490">
        <v>1557</v>
      </c>
      <c r="CM2490" s="22">
        <v>43095</v>
      </c>
      <c r="CN2490">
        <v>1726</v>
      </c>
      <c r="CO2490">
        <v>1932</v>
      </c>
      <c r="CP2490">
        <v>1660</v>
      </c>
      <c r="CQ2490">
        <v>1691</v>
      </c>
      <c r="CR2490" s="22">
        <v>43096</v>
      </c>
      <c r="CS2490">
        <v>1681</v>
      </c>
      <c r="CT2490">
        <v>1895</v>
      </c>
      <c r="CU2490">
        <v>1680</v>
      </c>
      <c r="CV2490">
        <v>1801</v>
      </c>
    </row>
    <row r="2491" spans="1:100">
      <c r="A2491" s="22">
        <v>43095</v>
      </c>
      <c r="B2491">
        <v>1002</v>
      </c>
      <c r="C2491">
        <v>1148</v>
      </c>
      <c r="D2491">
        <v>1002</v>
      </c>
      <c r="E2491">
        <v>1148</v>
      </c>
      <c r="F2491" s="23">
        <f t="shared" si="236"/>
        <v>0.14570858283433141</v>
      </c>
      <c r="G2491" s="22">
        <v>43096</v>
      </c>
      <c r="H2491">
        <v>1250</v>
      </c>
      <c r="I2491">
        <v>1319</v>
      </c>
      <c r="J2491">
        <v>1168</v>
      </c>
      <c r="K2491">
        <v>1171</v>
      </c>
      <c r="L2491" s="22">
        <v>43097</v>
      </c>
      <c r="M2491">
        <v>1180</v>
      </c>
      <c r="N2491" s="4">
        <v>43096</v>
      </c>
      <c r="O2491" s="3" t="s">
        <v>15</v>
      </c>
      <c r="P2491" s="3">
        <v>3441</v>
      </c>
      <c r="Q2491" s="3" t="s">
        <v>613</v>
      </c>
      <c r="R2491" s="3" t="s">
        <v>17</v>
      </c>
      <c r="S2491" s="3">
        <v>0.05</v>
      </c>
      <c r="T2491" s="3">
        <v>2</v>
      </c>
      <c r="U2491" s="3">
        <v>0</v>
      </c>
      <c r="V2491" s="3">
        <v>500</v>
      </c>
      <c r="W2491">
        <v>1250</v>
      </c>
      <c r="X2491" s="4">
        <v>43097</v>
      </c>
      <c r="Y2491">
        <v>1171</v>
      </c>
      <c r="Z2491" s="10">
        <f t="shared" si="235"/>
        <v>-39500</v>
      </c>
      <c r="AA2491" s="10">
        <f t="shared" si="238"/>
        <v>39500</v>
      </c>
      <c r="AB2491" t="str">
        <f t="shared" si="237"/>
        <v/>
      </c>
      <c r="AC2491">
        <f t="shared" si="239"/>
        <v>-2560970</v>
      </c>
      <c r="AD2491">
        <f t="shared" si="240"/>
        <v>5.3818787374157795E-2</v>
      </c>
      <c r="AE2491" s="15">
        <v>43097</v>
      </c>
      <c r="AF2491" s="9">
        <v>-3.1711969672865159E-4</v>
      </c>
      <c r="AG2491" s="12" t="s">
        <v>960</v>
      </c>
      <c r="AH2491" s="20">
        <v>43095.997916666667</v>
      </c>
      <c r="AI2491" s="12">
        <v>1321.1</v>
      </c>
      <c r="AJ2491" s="12">
        <v>173.1</v>
      </c>
      <c r="AK2491" s="12">
        <v>0.15079999999999999</v>
      </c>
      <c r="AL2491" s="17">
        <v>33500</v>
      </c>
      <c r="AM2491" s="17">
        <v>0.6432062561094819</v>
      </c>
      <c r="AN2491" s="9"/>
      <c r="AO2491" s="9"/>
      <c r="AP2491" s="17">
        <v>0</v>
      </c>
      <c r="AQ2491" s="17">
        <v>5115</v>
      </c>
      <c r="AR2491" s="17">
        <v>0.20845624385447395</v>
      </c>
      <c r="AS2491" s="17">
        <v>0.16300000000000001</v>
      </c>
      <c r="AT2491" s="17">
        <v>0.38266871165644173</v>
      </c>
      <c r="AU2491" s="12">
        <v>0.48823903369357913</v>
      </c>
      <c r="AV2491" s="12">
        <v>0</v>
      </c>
      <c r="AY2491" s="12">
        <v>5000000</v>
      </c>
      <c r="BA2491" s="12">
        <v>0.93010752688172038</v>
      </c>
      <c r="BD2491" s="12">
        <v>0.6432062561094819</v>
      </c>
      <c r="BE2491" s="12">
        <v>0.20845624385447395</v>
      </c>
      <c r="BF2491" s="12">
        <v>0.38266871165644173</v>
      </c>
      <c r="BG2491" s="12">
        <v>0.48823903369357913</v>
      </c>
      <c r="BH2491" s="12">
        <v>1.2E-2</v>
      </c>
      <c r="BI2491" s="12">
        <v>0.16300000000000001</v>
      </c>
      <c r="BJ2491" s="12">
        <v>0</v>
      </c>
      <c r="BK2491" s="12">
        <v>0.58299999999999996</v>
      </c>
      <c r="BL2491" s="12">
        <v>378</v>
      </c>
      <c r="BM2491" s="12">
        <v>-154</v>
      </c>
      <c r="BN2491" s="12">
        <v>-212</v>
      </c>
      <c r="BO2491" s="12">
        <v>3136</v>
      </c>
      <c r="BP2491" s="12">
        <v>309</v>
      </c>
      <c r="BQ2491" s="12">
        <v>-218</v>
      </c>
      <c r="BR2491" s="12">
        <v>-317</v>
      </c>
      <c r="BS2491" s="12">
        <v>2885</v>
      </c>
      <c r="BT2491" s="12">
        <v>0.33271640087662108</v>
      </c>
      <c r="BU2491" s="12">
        <v>0.62351607573014434</v>
      </c>
      <c r="BV2491" s="12">
        <v>0.65793175342354504</v>
      </c>
      <c r="BW2491" s="12">
        <v>0.6940801783636984</v>
      </c>
      <c r="BX2491" s="12">
        <v>0.57677154835610911</v>
      </c>
      <c r="BY2491" s="12">
        <v>1827.5</v>
      </c>
      <c r="BZ2491" s="12">
        <v>0.93010752688172038</v>
      </c>
      <c r="CB2491" s="12">
        <v>0.14097103918228279</v>
      </c>
      <c r="CC2491" s="12">
        <v>22860</v>
      </c>
      <c r="CD2491" s="12">
        <v>22880</v>
      </c>
      <c r="CE2491" s="12">
        <v>4.5626836536104634</v>
      </c>
      <c r="CH2491" s="22">
        <v>43095</v>
      </c>
      <c r="CI2491">
        <v>1002</v>
      </c>
      <c r="CJ2491">
        <v>1148</v>
      </c>
      <c r="CK2491">
        <v>1002</v>
      </c>
      <c r="CL2491">
        <v>1148</v>
      </c>
      <c r="CM2491" s="22">
        <v>43096</v>
      </c>
      <c r="CN2491">
        <v>1250</v>
      </c>
      <c r="CO2491">
        <v>1319</v>
      </c>
      <c r="CP2491">
        <v>1168</v>
      </c>
      <c r="CQ2491">
        <v>1171</v>
      </c>
      <c r="CR2491" s="22">
        <v>43097</v>
      </c>
      <c r="CS2491">
        <v>1180</v>
      </c>
      <c r="CT2491">
        <v>1185</v>
      </c>
      <c r="CU2491">
        <v>1118</v>
      </c>
      <c r="CV2491">
        <v>1159</v>
      </c>
    </row>
    <row r="2492" spans="1:100">
      <c r="A2492" s="22">
        <v>43095</v>
      </c>
      <c r="B2492">
        <v>4460</v>
      </c>
      <c r="C2492">
        <v>4460</v>
      </c>
      <c r="D2492">
        <v>4460</v>
      </c>
      <c r="E2492">
        <v>4460</v>
      </c>
      <c r="F2492" s="23">
        <f t="shared" si="236"/>
        <v>0</v>
      </c>
      <c r="G2492" s="22">
        <v>43096</v>
      </c>
      <c r="H2492">
        <v>5160</v>
      </c>
      <c r="I2492">
        <v>5160</v>
      </c>
      <c r="J2492">
        <v>5160</v>
      </c>
      <c r="K2492">
        <v>5160</v>
      </c>
      <c r="L2492" s="22">
        <v>43097</v>
      </c>
      <c r="M2492">
        <v>5660</v>
      </c>
      <c r="N2492" s="4">
        <v>43096</v>
      </c>
      <c r="O2492" s="3" t="s">
        <v>15</v>
      </c>
      <c r="P2492" s="3">
        <v>6565</v>
      </c>
      <c r="Q2492" s="3" t="s">
        <v>918</v>
      </c>
      <c r="R2492" s="3" t="s">
        <v>17</v>
      </c>
      <c r="S2492" s="3">
        <v>0.05</v>
      </c>
      <c r="T2492" s="3">
        <v>2</v>
      </c>
      <c r="U2492" s="3">
        <v>0</v>
      </c>
      <c r="V2492" s="3">
        <v>200</v>
      </c>
      <c r="W2492">
        <v>5160</v>
      </c>
      <c r="X2492" s="4">
        <v>43097</v>
      </c>
      <c r="Y2492">
        <v>5160</v>
      </c>
      <c r="Z2492" s="10">
        <f t="shared" si="235"/>
        <v>0</v>
      </c>
      <c r="AA2492" s="10">
        <f t="shared" si="238"/>
        <v>0</v>
      </c>
      <c r="AB2492" t="str">
        <f t="shared" si="237"/>
        <v/>
      </c>
      <c r="AC2492">
        <f t="shared" si="239"/>
        <v>-2560970</v>
      </c>
      <c r="AD2492">
        <f t="shared" si="240"/>
        <v>0</v>
      </c>
      <c r="AE2492" s="15">
        <v>43097</v>
      </c>
      <c r="AF2492" s="9">
        <v>-3.1711969672865159E-4</v>
      </c>
      <c r="AG2492" s="12" t="s">
        <v>960</v>
      </c>
      <c r="AH2492" s="20">
        <v>43095.988194444442</v>
      </c>
      <c r="AI2492" s="12">
        <v>5160</v>
      </c>
      <c r="AJ2492" s="12">
        <v>700</v>
      </c>
      <c r="AK2492" s="12">
        <v>0.157</v>
      </c>
      <c r="AL2492" s="17">
        <v>30000</v>
      </c>
      <c r="AM2492" s="9"/>
      <c r="AN2492" s="9"/>
      <c r="AO2492" s="9"/>
      <c r="AP2492" s="9"/>
      <c r="AQ2492" s="17" t="s">
        <v>1016</v>
      </c>
      <c r="AR2492" s="9"/>
      <c r="AS2492" s="9"/>
      <c r="BA2492" s="12">
        <v>1</v>
      </c>
      <c r="BY2492" s="12">
        <v>1827.5</v>
      </c>
      <c r="BZ2492" s="12">
        <v>1</v>
      </c>
      <c r="CB2492" s="12">
        <v>0.14097103918228279</v>
      </c>
      <c r="CC2492" s="12">
        <v>22860</v>
      </c>
      <c r="CD2492" s="12">
        <v>22880</v>
      </c>
      <c r="CE2492" s="12">
        <v>0</v>
      </c>
      <c r="CH2492" s="22">
        <v>43095</v>
      </c>
      <c r="CI2492">
        <v>4460</v>
      </c>
      <c r="CJ2492">
        <v>4460</v>
      </c>
      <c r="CK2492">
        <v>4460</v>
      </c>
      <c r="CL2492">
        <v>4460</v>
      </c>
      <c r="CM2492" s="22">
        <v>43096</v>
      </c>
      <c r="CN2492">
        <v>5160</v>
      </c>
      <c r="CO2492">
        <v>5160</v>
      </c>
      <c r="CP2492">
        <v>5160</v>
      </c>
      <c r="CQ2492">
        <v>5160</v>
      </c>
      <c r="CR2492" s="22">
        <v>43097</v>
      </c>
      <c r="CS2492">
        <v>5660</v>
      </c>
      <c r="CT2492">
        <v>6060</v>
      </c>
      <c r="CU2492">
        <v>5040</v>
      </c>
      <c r="CV2492">
        <v>5740</v>
      </c>
    </row>
    <row r="2493" spans="1:100">
      <c r="A2493" s="22">
        <v>43095</v>
      </c>
      <c r="B2493">
        <v>291</v>
      </c>
      <c r="C2493">
        <v>309</v>
      </c>
      <c r="D2493">
        <v>291</v>
      </c>
      <c r="E2493">
        <v>303</v>
      </c>
      <c r="F2493" s="23">
        <f t="shared" si="236"/>
        <v>4.1237113402061931E-2</v>
      </c>
      <c r="G2493" s="22">
        <v>43096</v>
      </c>
      <c r="H2493">
        <v>326</v>
      </c>
      <c r="I2493">
        <v>336</v>
      </c>
      <c r="J2493">
        <v>289</v>
      </c>
      <c r="K2493">
        <v>298</v>
      </c>
      <c r="L2493" s="22">
        <v>43097</v>
      </c>
      <c r="M2493">
        <v>314</v>
      </c>
      <c r="N2493" s="4">
        <v>43096</v>
      </c>
      <c r="O2493" s="3" t="s">
        <v>15</v>
      </c>
      <c r="P2493" s="3">
        <v>7624</v>
      </c>
      <c r="Q2493" s="3" t="s">
        <v>446</v>
      </c>
      <c r="R2493" s="3" t="s">
        <v>17</v>
      </c>
      <c r="S2493" s="3">
        <v>0.05</v>
      </c>
      <c r="T2493" s="3">
        <v>2</v>
      </c>
      <c r="U2493" s="3">
        <v>0</v>
      </c>
      <c r="V2493" s="3">
        <v>1700</v>
      </c>
      <c r="W2493">
        <v>326</v>
      </c>
      <c r="X2493" s="4">
        <v>43097</v>
      </c>
      <c r="Y2493">
        <v>298</v>
      </c>
      <c r="Z2493" s="10">
        <f t="shared" si="235"/>
        <v>-47600</v>
      </c>
      <c r="AA2493" s="10">
        <f t="shared" si="238"/>
        <v>47600</v>
      </c>
      <c r="AB2493" t="str">
        <f t="shared" si="237"/>
        <v/>
      </c>
      <c r="AC2493">
        <f t="shared" si="239"/>
        <v>-2560970</v>
      </c>
      <c r="AD2493">
        <f t="shared" si="240"/>
        <v>9.2879256965945345E-3</v>
      </c>
      <c r="AE2493" s="15">
        <v>43097</v>
      </c>
      <c r="AF2493" s="9">
        <v>-3.1711969672865159E-4</v>
      </c>
      <c r="AG2493" s="12" t="s">
        <v>960</v>
      </c>
      <c r="AH2493" s="20">
        <v>43095.963888888888</v>
      </c>
      <c r="AI2493" s="12">
        <v>323</v>
      </c>
      <c r="AJ2493" s="12">
        <v>20</v>
      </c>
      <c r="AK2493" s="12">
        <v>6.6000000000000003E-2</v>
      </c>
      <c r="AL2493" s="17">
        <v>23600</v>
      </c>
      <c r="AM2493" s="17">
        <v>0.45195729537366547</v>
      </c>
      <c r="AN2493" s="9"/>
      <c r="AO2493" s="9"/>
      <c r="AP2493" s="17">
        <v>0</v>
      </c>
      <c r="AQ2493" s="17">
        <v>15396</v>
      </c>
      <c r="AR2493" s="17">
        <v>0.99099099099099097</v>
      </c>
      <c r="AS2493" s="17">
        <v>3.3000000000000002E-2</v>
      </c>
      <c r="AT2493" s="17">
        <v>0.99290780141843971</v>
      </c>
      <c r="AU2493" s="12">
        <v>0.99350649350649356</v>
      </c>
      <c r="AV2493" s="12">
        <v>1.07</v>
      </c>
      <c r="AY2493" s="12">
        <v>54789510</v>
      </c>
      <c r="BA2493" s="12">
        <v>0.9494949494949495</v>
      </c>
      <c r="BD2493" s="12">
        <v>0.45195729537366547</v>
      </c>
      <c r="BE2493" s="12">
        <v>0.99099099099099097</v>
      </c>
      <c r="BF2493" s="12">
        <v>0.99290780141843971</v>
      </c>
      <c r="BG2493" s="12">
        <v>0.99350649350649356</v>
      </c>
      <c r="BH2493" s="12">
        <v>7.0000000000000001E-3</v>
      </c>
      <c r="BI2493" s="12">
        <v>3.3000000000000002E-2</v>
      </c>
      <c r="BJ2493" s="12">
        <v>0</v>
      </c>
      <c r="BK2493" s="12">
        <v>0.82099999999999995</v>
      </c>
      <c r="BL2493" s="12">
        <v>365</v>
      </c>
      <c r="BM2493" s="12">
        <v>175</v>
      </c>
      <c r="BN2493" s="12">
        <v>-654</v>
      </c>
      <c r="BO2493" s="12">
        <v>265</v>
      </c>
      <c r="BP2493" s="12">
        <v>510</v>
      </c>
      <c r="BQ2493" s="12">
        <v>-753</v>
      </c>
      <c r="BR2493" s="12">
        <v>310</v>
      </c>
      <c r="BS2493" s="12">
        <v>378</v>
      </c>
      <c r="BT2493" s="12">
        <v>0.33271640087662108</v>
      </c>
      <c r="BU2493" s="12">
        <v>0.62351607573014434</v>
      </c>
      <c r="BV2493" s="12">
        <v>0.65793175342354504</v>
      </c>
      <c r="BW2493" s="12">
        <v>0.6940801783636984</v>
      </c>
      <c r="BX2493" s="12">
        <v>0.57677154835610911</v>
      </c>
      <c r="BY2493" s="12">
        <v>1827.5</v>
      </c>
      <c r="BZ2493" s="12">
        <v>0.9494949494949495</v>
      </c>
      <c r="CB2493" s="12">
        <v>0.14097103918228279</v>
      </c>
      <c r="CC2493" s="12">
        <v>22860</v>
      </c>
      <c r="CD2493" s="12">
        <v>22880</v>
      </c>
      <c r="CE2493" s="12">
        <v>3.2060293943727087</v>
      </c>
      <c r="CH2493" s="22">
        <v>43095</v>
      </c>
      <c r="CI2493">
        <v>291</v>
      </c>
      <c r="CJ2493">
        <v>309</v>
      </c>
      <c r="CK2493">
        <v>291</v>
      </c>
      <c r="CL2493">
        <v>303</v>
      </c>
      <c r="CM2493" s="22">
        <v>43096</v>
      </c>
      <c r="CN2493">
        <v>326</v>
      </c>
      <c r="CO2493">
        <v>336</v>
      </c>
      <c r="CP2493">
        <v>289</v>
      </c>
      <c r="CQ2493">
        <v>298</v>
      </c>
      <c r="CR2493" s="22">
        <v>43097</v>
      </c>
      <c r="CS2493">
        <v>314</v>
      </c>
      <c r="CT2493">
        <v>320</v>
      </c>
      <c r="CU2493">
        <v>307</v>
      </c>
      <c r="CV2493">
        <v>310</v>
      </c>
    </row>
    <row r="2494" spans="1:100">
      <c r="A2494" s="22">
        <v>43095</v>
      </c>
      <c r="B2494">
        <v>1346</v>
      </c>
      <c r="C2494">
        <v>1393</v>
      </c>
      <c r="D2494">
        <v>1344</v>
      </c>
      <c r="E2494">
        <v>1355</v>
      </c>
      <c r="F2494" s="23">
        <f t="shared" si="236"/>
        <v>6.6864784546805112E-3</v>
      </c>
      <c r="G2494" s="22">
        <v>43096</v>
      </c>
      <c r="H2494">
        <v>1205</v>
      </c>
      <c r="I2494">
        <v>1399</v>
      </c>
      <c r="J2494">
        <v>1202</v>
      </c>
      <c r="K2494">
        <v>1383</v>
      </c>
      <c r="L2494" s="22">
        <v>43097</v>
      </c>
      <c r="M2494">
        <v>1384</v>
      </c>
      <c r="N2494" s="4">
        <v>43096</v>
      </c>
      <c r="O2494" s="3" t="s">
        <v>11</v>
      </c>
      <c r="P2494" s="3">
        <v>3667</v>
      </c>
      <c r="Q2494" s="3" t="s">
        <v>163</v>
      </c>
      <c r="R2494" s="3" t="s">
        <v>13</v>
      </c>
      <c r="S2494" s="3">
        <v>0.05</v>
      </c>
      <c r="T2494" s="3" t="s">
        <v>27</v>
      </c>
      <c r="U2494" s="3">
        <v>0</v>
      </c>
      <c r="V2494" s="3">
        <v>400</v>
      </c>
      <c r="W2494">
        <v>1205</v>
      </c>
      <c r="X2494" s="4">
        <v>43097</v>
      </c>
      <c r="Y2494">
        <v>1383</v>
      </c>
      <c r="Z2494" s="10">
        <f t="shared" si="235"/>
        <v>71200</v>
      </c>
      <c r="AA2494" s="10">
        <f t="shared" si="238"/>
        <v>71200</v>
      </c>
      <c r="AB2494" t="str">
        <f t="shared" si="237"/>
        <v/>
      </c>
      <c r="AC2494">
        <f t="shared" si="239"/>
        <v>-2560970</v>
      </c>
      <c r="AD2494">
        <f t="shared" si="240"/>
        <v>1.3104013104013101E-2</v>
      </c>
      <c r="AE2494" s="15">
        <v>43097</v>
      </c>
      <c r="AF2494" s="9">
        <v>-3.1711969672865159E-4</v>
      </c>
      <c r="AG2494" s="12" t="s">
        <v>962</v>
      </c>
      <c r="AH2494" s="20">
        <v>43095.993055555555</v>
      </c>
      <c r="AI2494" s="12">
        <v>1221</v>
      </c>
      <c r="AJ2494" s="12">
        <v>-134</v>
      </c>
      <c r="AK2494" s="12">
        <v>-9.8900000000000002E-2</v>
      </c>
      <c r="AL2494" s="17">
        <v>16800</v>
      </c>
      <c r="AM2494" s="17">
        <v>1.1357592722183345</v>
      </c>
      <c r="AN2494" s="9"/>
      <c r="AO2494" s="17">
        <v>0</v>
      </c>
      <c r="AP2494" s="17">
        <v>1.61</v>
      </c>
      <c r="AQ2494" s="17">
        <v>11148</v>
      </c>
      <c r="AR2494" s="17">
        <v>4.8638132295719845E-3</v>
      </c>
      <c r="AS2494" s="17">
        <v>0.38900000000000001</v>
      </c>
      <c r="AT2494" s="17">
        <v>0.31180625630676084</v>
      </c>
      <c r="AU2494" s="12">
        <v>0.33764972483004208</v>
      </c>
      <c r="AV2494" s="12" t="s">
        <v>988</v>
      </c>
      <c r="AY2494" s="12">
        <v>7801600</v>
      </c>
      <c r="BA2494" s="12">
        <v>8.7499999999999994E-2</v>
      </c>
      <c r="BD2494" s="12">
        <v>1.1357592722183345</v>
      </c>
      <c r="BE2494" s="12">
        <v>4.8638132295719845E-3</v>
      </c>
      <c r="BF2494" s="12">
        <v>0.31180625630676084</v>
      </c>
      <c r="BG2494" s="12">
        <v>0.33764972483004208</v>
      </c>
      <c r="BH2494" s="12">
        <v>5.5E-2</v>
      </c>
      <c r="BI2494" s="12">
        <v>0.38900000000000001</v>
      </c>
      <c r="BJ2494" s="12">
        <v>7.0000000000000001E-3</v>
      </c>
      <c r="BK2494" s="12">
        <v>0.45400000000000001</v>
      </c>
      <c r="BL2494" s="12">
        <v>820</v>
      </c>
      <c r="BM2494" s="12">
        <v>-331</v>
      </c>
      <c r="BN2494" s="12">
        <v>1260</v>
      </c>
      <c r="BO2494" s="12">
        <v>2458</v>
      </c>
      <c r="BP2494" s="12">
        <v>46</v>
      </c>
      <c r="BQ2494" s="12">
        <v>-50</v>
      </c>
      <c r="BR2494" s="12">
        <v>186</v>
      </c>
      <c r="BS2494" s="12">
        <v>708</v>
      </c>
      <c r="BT2494" s="12">
        <v>0.28632720659670052</v>
      </c>
      <c r="BU2494" s="12">
        <v>0.73057032002011679</v>
      </c>
      <c r="BV2494" s="12">
        <v>0.7601285692995976</v>
      </c>
      <c r="BW2494" s="12">
        <v>0.8037924647516167</v>
      </c>
      <c r="BX2494" s="12">
        <v>0.69004643758480588</v>
      </c>
      <c r="BY2494" s="12">
        <v>1827.5</v>
      </c>
      <c r="BZ2494" s="12">
        <v>8.7499999999999994E-2</v>
      </c>
      <c r="CB2494" s="12">
        <v>0.14097103918228279</v>
      </c>
      <c r="CC2494" s="12">
        <v>22860</v>
      </c>
      <c r="CD2494" s="12">
        <v>22880</v>
      </c>
      <c r="CE2494" s="12">
        <v>8.0566851092708447</v>
      </c>
      <c r="CH2494" s="22">
        <v>43095</v>
      </c>
      <c r="CI2494">
        <v>1346</v>
      </c>
      <c r="CJ2494">
        <v>1393</v>
      </c>
      <c r="CK2494">
        <v>1344</v>
      </c>
      <c r="CL2494">
        <v>1355</v>
      </c>
      <c r="CM2494" s="22">
        <v>43096</v>
      </c>
      <c r="CN2494">
        <v>1205</v>
      </c>
      <c r="CO2494">
        <v>1399</v>
      </c>
      <c r="CP2494">
        <v>1202</v>
      </c>
      <c r="CQ2494">
        <v>1383</v>
      </c>
      <c r="CR2494" s="22">
        <v>43097</v>
      </c>
      <c r="CS2494">
        <v>1384</v>
      </c>
      <c r="CT2494">
        <v>1408</v>
      </c>
      <c r="CU2494">
        <v>1346</v>
      </c>
      <c r="CV2494">
        <v>1377</v>
      </c>
    </row>
    <row r="2495" spans="1:100">
      <c r="F2495" s="23" t="str">
        <f t="shared" si="236"/>
        <v/>
      </c>
      <c r="N2495" s="4">
        <v>43096</v>
      </c>
      <c r="O2495" s="3" t="s">
        <v>11</v>
      </c>
      <c r="P2495" s="3">
        <v>6240</v>
      </c>
      <c r="Q2495" s="3" t="s">
        <v>809</v>
      </c>
      <c r="R2495" s="3" t="s">
        <v>13</v>
      </c>
      <c r="S2495" s="3">
        <v>0.05</v>
      </c>
      <c r="T2495" s="3">
        <v>1</v>
      </c>
      <c r="U2495" s="3">
        <v>0</v>
      </c>
      <c r="V2495" s="3">
        <v>400</v>
      </c>
      <c r="X2495" s="4">
        <v>43097</v>
      </c>
      <c r="Z2495" s="10">
        <f t="shared" si="235"/>
        <v>0</v>
      </c>
      <c r="AA2495" s="10">
        <f t="shared" si="238"/>
        <v>0</v>
      </c>
      <c r="AB2495" t="str">
        <f t="shared" si="237"/>
        <v/>
      </c>
      <c r="AC2495">
        <f t="shared" si="239"/>
        <v>-2560970</v>
      </c>
      <c r="AD2495">
        <f t="shared" si="240"/>
        <v>1</v>
      </c>
      <c r="AE2495" s="15">
        <v>43097</v>
      </c>
      <c r="AF2495" s="9">
        <v>-3.1711969672865159E-4</v>
      </c>
      <c r="AG2495" s="12" t="s">
        <v>962</v>
      </c>
      <c r="AH2495" s="20">
        <v>43095.997916666667</v>
      </c>
      <c r="AI2495" s="12">
        <v>1351</v>
      </c>
      <c r="AJ2495" s="12">
        <v>-95</v>
      </c>
      <c r="AK2495" s="12">
        <v>-6.5699999999999995E-2</v>
      </c>
      <c r="AL2495" s="17">
        <v>14300</v>
      </c>
      <c r="AM2495" s="17">
        <v>0.41918294849023091</v>
      </c>
      <c r="AN2495" s="9"/>
      <c r="AO2495" s="17">
        <v>0.6</v>
      </c>
      <c r="AP2495" s="17">
        <v>0.85</v>
      </c>
      <c r="AQ2495" s="17">
        <v>86258</v>
      </c>
      <c r="AR2495" s="17">
        <v>1</v>
      </c>
      <c r="AS2495" s="17">
        <v>5.0000000000000001E-3</v>
      </c>
      <c r="AT2495" s="17">
        <v>1</v>
      </c>
      <c r="AU2495" s="12">
        <v>1</v>
      </c>
      <c r="AV2495" s="12">
        <v>0.23</v>
      </c>
      <c r="AY2495" s="12">
        <v>62190000</v>
      </c>
      <c r="BA2495" s="12">
        <v>0.78772378516624042</v>
      </c>
      <c r="BD2495" s="12">
        <v>0.41918294849023091</v>
      </c>
      <c r="BE2495" s="12">
        <v>1</v>
      </c>
      <c r="BF2495" s="12">
        <v>1</v>
      </c>
      <c r="BG2495" s="12">
        <v>1</v>
      </c>
      <c r="BH2495" s="12">
        <v>0</v>
      </c>
      <c r="BI2495" s="12">
        <v>5.0000000000000001E-3</v>
      </c>
      <c r="BJ2495" s="12">
        <v>0</v>
      </c>
      <c r="BK2495" s="12">
        <v>0.93200000000000005</v>
      </c>
      <c r="BL2495" s="12">
        <v>694</v>
      </c>
      <c r="BM2495" s="12">
        <v>126</v>
      </c>
      <c r="BN2495" s="12">
        <v>-445</v>
      </c>
      <c r="BO2495" s="12">
        <v>2810</v>
      </c>
      <c r="BP2495" s="12">
        <v>1342</v>
      </c>
      <c r="BQ2495" s="12">
        <v>-984</v>
      </c>
      <c r="BR2495" s="12">
        <v>118</v>
      </c>
      <c r="BS2495" s="12">
        <v>2369</v>
      </c>
      <c r="BT2495" s="12">
        <v>0.28632720659670052</v>
      </c>
      <c r="BU2495" s="12">
        <v>0.73057032002011679</v>
      </c>
      <c r="BV2495" s="12">
        <v>0.7601285692995976</v>
      </c>
      <c r="BW2495" s="12">
        <v>0.8037924647516167</v>
      </c>
      <c r="BX2495" s="12">
        <v>0.69004643758480588</v>
      </c>
      <c r="BY2495" s="12">
        <v>1827.5</v>
      </c>
      <c r="BZ2495" s="12">
        <v>0.78772378516624042</v>
      </c>
      <c r="CB2495" s="12">
        <v>0.14097103918228279</v>
      </c>
      <c r="CC2495" s="12">
        <v>22860</v>
      </c>
      <c r="CD2495" s="12">
        <v>22880</v>
      </c>
      <c r="CE2495" s="12">
        <v>2.9735394654231486</v>
      </c>
    </row>
    <row r="2496" spans="1:100">
      <c r="A2496" s="22">
        <v>43095</v>
      </c>
      <c r="B2496">
        <v>302</v>
      </c>
      <c r="C2496">
        <v>312</v>
      </c>
      <c r="D2496">
        <v>299</v>
      </c>
      <c r="E2496">
        <v>306</v>
      </c>
      <c r="F2496" s="23">
        <f t="shared" si="236"/>
        <v>1.3245033112582849E-2</v>
      </c>
      <c r="G2496" s="22">
        <v>43096</v>
      </c>
      <c r="H2496">
        <v>304</v>
      </c>
      <c r="I2496">
        <v>304</v>
      </c>
      <c r="J2496">
        <v>281</v>
      </c>
      <c r="K2496">
        <v>288</v>
      </c>
      <c r="L2496" s="22">
        <v>43097</v>
      </c>
      <c r="M2496">
        <v>280</v>
      </c>
      <c r="N2496" s="4">
        <v>43096</v>
      </c>
      <c r="O2496" s="3" t="s">
        <v>15</v>
      </c>
      <c r="P2496" s="3">
        <v>8256</v>
      </c>
      <c r="Q2496" s="3" t="s">
        <v>533</v>
      </c>
      <c r="R2496" s="3" t="s">
        <v>17</v>
      </c>
      <c r="S2496" s="3">
        <v>0.05</v>
      </c>
      <c r="T2496" s="3">
        <v>2</v>
      </c>
      <c r="U2496" s="3">
        <v>0</v>
      </c>
      <c r="V2496" s="3">
        <v>1700</v>
      </c>
      <c r="W2496">
        <v>304</v>
      </c>
      <c r="X2496" s="4">
        <v>43097</v>
      </c>
      <c r="Y2496">
        <v>288</v>
      </c>
      <c r="Z2496" s="10">
        <f t="shared" si="235"/>
        <v>-27200</v>
      </c>
      <c r="AA2496" s="10">
        <f t="shared" si="238"/>
        <v>27200</v>
      </c>
      <c r="AB2496" t="str">
        <f t="shared" si="237"/>
        <v/>
      </c>
      <c r="AC2496">
        <f t="shared" si="239"/>
        <v>-2560970</v>
      </c>
      <c r="AD2496">
        <f t="shared" si="240"/>
        <v>6.461538461538463E-2</v>
      </c>
      <c r="AE2496" s="15">
        <v>43097</v>
      </c>
      <c r="AF2496" s="9">
        <v>-3.1711969672865159E-4</v>
      </c>
      <c r="AG2496" s="12" t="s">
        <v>960</v>
      </c>
      <c r="AH2496" s="20">
        <v>43095.99722222222</v>
      </c>
      <c r="AI2496" s="12">
        <v>325</v>
      </c>
      <c r="AJ2496" s="12">
        <v>19</v>
      </c>
      <c r="AK2496" s="12">
        <v>6.2100000000000002E-2</v>
      </c>
      <c r="AL2496" s="17">
        <v>11300</v>
      </c>
      <c r="AM2496" s="17">
        <v>0.5625</v>
      </c>
      <c r="AN2496" s="9"/>
      <c r="AO2496" s="9"/>
      <c r="AP2496" s="17">
        <v>0</v>
      </c>
      <c r="AQ2496" s="17">
        <v>6224</v>
      </c>
      <c r="AR2496" s="17">
        <v>0.84499999999999997</v>
      </c>
      <c r="AS2496" s="17">
        <v>0.14699999999999999</v>
      </c>
      <c r="AT2496" s="17">
        <v>0.86403508771929827</v>
      </c>
      <c r="AU2496" s="12">
        <v>0.86974789915966388</v>
      </c>
      <c r="AV2496" s="12" t="s">
        <v>988</v>
      </c>
      <c r="AY2496" s="12">
        <v>20473440</v>
      </c>
      <c r="BA2496" s="12">
        <v>0.52380952380952384</v>
      </c>
      <c r="BD2496" s="12">
        <v>0.5625</v>
      </c>
      <c r="BE2496" s="12">
        <v>0.84499999999999997</v>
      </c>
      <c r="BF2496" s="12">
        <v>0.86403508771929827</v>
      </c>
      <c r="BG2496" s="12">
        <v>0.86974789915966388</v>
      </c>
      <c r="BH2496" s="12">
        <v>1E-3</v>
      </c>
      <c r="BI2496" s="12">
        <v>0.14699999999999999</v>
      </c>
      <c r="BJ2496" s="12">
        <v>0</v>
      </c>
      <c r="BK2496" s="12">
        <v>0.59499999999999997</v>
      </c>
      <c r="BL2496" s="12">
        <v>269</v>
      </c>
      <c r="BM2496" s="12">
        <v>2042</v>
      </c>
      <c r="BN2496" s="12">
        <v>-1946</v>
      </c>
      <c r="BO2496" s="12">
        <v>1020</v>
      </c>
      <c r="BP2496" s="12">
        <v>97</v>
      </c>
      <c r="BQ2496" s="12">
        <v>122</v>
      </c>
      <c r="BR2496" s="12">
        <v>-298</v>
      </c>
      <c r="BS2496" s="12">
        <v>655</v>
      </c>
      <c r="BT2496" s="12">
        <v>0.33271640087662108</v>
      </c>
      <c r="BU2496" s="12">
        <v>0.62351607573014434</v>
      </c>
      <c r="BV2496" s="12">
        <v>0.65793175342354504</v>
      </c>
      <c r="BW2496" s="12">
        <v>0.6940801783636984</v>
      </c>
      <c r="BX2496" s="12">
        <v>0.57677154835610911</v>
      </c>
      <c r="BY2496" s="12">
        <v>1827.5</v>
      </c>
      <c r="BZ2496" s="12">
        <v>0.52380952380952384</v>
      </c>
      <c r="CB2496" s="12">
        <v>0.14097103918228279</v>
      </c>
      <c r="CC2496" s="12">
        <v>22860</v>
      </c>
      <c r="CD2496" s="12">
        <v>22880</v>
      </c>
      <c r="CE2496" s="12">
        <v>3.9901812688821754</v>
      </c>
      <c r="CH2496" s="22">
        <v>43095</v>
      </c>
      <c r="CI2496">
        <v>302</v>
      </c>
      <c r="CJ2496">
        <v>312</v>
      </c>
      <c r="CK2496">
        <v>299</v>
      </c>
      <c r="CL2496">
        <v>306</v>
      </c>
      <c r="CM2496" s="22">
        <v>43096</v>
      </c>
      <c r="CN2496">
        <v>304</v>
      </c>
      <c r="CO2496">
        <v>304</v>
      </c>
      <c r="CP2496">
        <v>281</v>
      </c>
      <c r="CQ2496">
        <v>288</v>
      </c>
      <c r="CR2496" s="22">
        <v>43097</v>
      </c>
      <c r="CS2496">
        <v>280</v>
      </c>
      <c r="CT2496">
        <v>286</v>
      </c>
      <c r="CU2496">
        <v>267</v>
      </c>
      <c r="CV2496">
        <v>268</v>
      </c>
    </row>
    <row r="2497" spans="1:100">
      <c r="A2497" s="22">
        <v>43096</v>
      </c>
      <c r="B2497">
        <v>905</v>
      </c>
      <c r="C2497">
        <v>1062</v>
      </c>
      <c r="D2497">
        <v>904</v>
      </c>
      <c r="E2497">
        <v>1062</v>
      </c>
      <c r="F2497" s="23">
        <f t="shared" si="236"/>
        <v>0.17348066298342535</v>
      </c>
      <c r="G2497" s="22">
        <v>43097</v>
      </c>
      <c r="H2497">
        <v>1122</v>
      </c>
      <c r="I2497">
        <v>1360</v>
      </c>
      <c r="J2497">
        <v>1085</v>
      </c>
      <c r="K2497">
        <v>1161</v>
      </c>
      <c r="L2497" s="22">
        <v>43098</v>
      </c>
      <c r="M2497">
        <v>1251</v>
      </c>
      <c r="N2497" s="4">
        <v>43097</v>
      </c>
      <c r="O2497" s="3" t="s">
        <v>15</v>
      </c>
      <c r="P2497" s="3">
        <v>6566</v>
      </c>
      <c r="Q2497" s="3" t="s">
        <v>920</v>
      </c>
      <c r="R2497" s="3" t="s">
        <v>17</v>
      </c>
      <c r="S2497" s="3">
        <v>0.05</v>
      </c>
      <c r="T2497" s="3">
        <v>2</v>
      </c>
      <c r="U2497" s="3">
        <v>0</v>
      </c>
      <c r="V2497" s="3">
        <v>0</v>
      </c>
      <c r="W2497">
        <v>1122</v>
      </c>
      <c r="X2497" s="4">
        <v>43098</v>
      </c>
      <c r="Y2497">
        <v>1161</v>
      </c>
      <c r="Z2497" s="10">
        <f t="shared" si="235"/>
        <v>0</v>
      </c>
      <c r="AA2497" s="10">
        <f t="shared" si="238"/>
        <v>0</v>
      </c>
      <c r="AB2497" t="str">
        <f t="shared" si="237"/>
        <v/>
      </c>
      <c r="AC2497">
        <f t="shared" si="239"/>
        <v>-2560970</v>
      </c>
      <c r="AD2497">
        <f t="shared" si="240"/>
        <v>1.1279520620373629E-2</v>
      </c>
      <c r="AE2497" s="15">
        <v>43098</v>
      </c>
      <c r="AF2497" s="9">
        <v>1.1351233178737985E-3</v>
      </c>
      <c r="AG2497" s="12" t="s">
        <v>954</v>
      </c>
      <c r="AH2497" s="20">
        <v>43096.998611111114</v>
      </c>
      <c r="AI2497" s="12">
        <v>1134.8</v>
      </c>
      <c r="AJ2497" s="12">
        <v>72.8</v>
      </c>
      <c r="AK2497" s="12">
        <v>6.8500000000000005E-2</v>
      </c>
      <c r="AL2497" s="17">
        <v>86200</v>
      </c>
      <c r="AM2497" s="9"/>
      <c r="AN2497" s="9"/>
      <c r="AO2497" s="9"/>
      <c r="AP2497" s="9"/>
      <c r="AQ2497" s="9"/>
      <c r="AR2497" s="9"/>
      <c r="AS2497" s="9"/>
      <c r="BA2497" s="12">
        <v>1</v>
      </c>
      <c r="BY2497" s="12">
        <v>1821</v>
      </c>
      <c r="BZ2497" s="12">
        <v>1</v>
      </c>
      <c r="CB2497" s="12">
        <v>0.14097103918228279</v>
      </c>
      <c r="CC2497" s="12">
        <v>22880</v>
      </c>
      <c r="CD2497" s="12">
        <v>22790</v>
      </c>
      <c r="CE2497" s="12">
        <v>0</v>
      </c>
      <c r="CH2497" s="22">
        <v>43096</v>
      </c>
      <c r="CI2497">
        <v>905</v>
      </c>
      <c r="CJ2497">
        <v>1062</v>
      </c>
      <c r="CK2497">
        <v>904</v>
      </c>
      <c r="CL2497">
        <v>1062</v>
      </c>
      <c r="CM2497" s="22">
        <v>43097</v>
      </c>
      <c r="CN2497">
        <v>1122</v>
      </c>
      <c r="CO2497">
        <v>1360</v>
      </c>
      <c r="CP2497">
        <v>1085</v>
      </c>
      <c r="CQ2497">
        <v>1161</v>
      </c>
      <c r="CR2497" s="22">
        <v>43098</v>
      </c>
      <c r="CS2497">
        <v>1251</v>
      </c>
      <c r="CT2497">
        <v>1287</v>
      </c>
      <c r="CU2497">
        <v>1168</v>
      </c>
      <c r="CV2497">
        <v>1195</v>
      </c>
    </row>
    <row r="2498" spans="1:100">
      <c r="A2498" s="22">
        <v>43096</v>
      </c>
      <c r="B2498">
        <v>12</v>
      </c>
      <c r="C2498">
        <v>13</v>
      </c>
      <c r="D2498">
        <v>12</v>
      </c>
      <c r="E2498">
        <v>12</v>
      </c>
      <c r="F2498" s="23">
        <f t="shared" si="236"/>
        <v>0</v>
      </c>
      <c r="G2498" s="22">
        <v>43097</v>
      </c>
      <c r="H2498">
        <v>12</v>
      </c>
      <c r="I2498">
        <v>13</v>
      </c>
      <c r="J2498">
        <v>12</v>
      </c>
      <c r="K2498">
        <v>12</v>
      </c>
      <c r="L2498" s="22">
        <v>43098</v>
      </c>
      <c r="M2498">
        <v>13</v>
      </c>
      <c r="N2498" s="4">
        <v>43097</v>
      </c>
      <c r="O2498" s="3" t="s">
        <v>15</v>
      </c>
      <c r="P2498" s="3">
        <v>9318</v>
      </c>
      <c r="Q2498" s="3" t="s">
        <v>71</v>
      </c>
      <c r="R2498" s="3" t="s">
        <v>17</v>
      </c>
      <c r="S2498" s="3">
        <v>0.05</v>
      </c>
      <c r="T2498" s="3">
        <v>2</v>
      </c>
      <c r="U2498" s="3">
        <v>0</v>
      </c>
      <c r="V2498" s="3">
        <v>41700</v>
      </c>
      <c r="W2498">
        <v>12</v>
      </c>
      <c r="X2498" s="4">
        <v>43098</v>
      </c>
      <c r="Y2498">
        <v>12</v>
      </c>
      <c r="Z2498" s="10">
        <f t="shared" si="235"/>
        <v>0</v>
      </c>
      <c r="AA2498" s="10">
        <f t="shared" si="238"/>
        <v>0</v>
      </c>
      <c r="AB2498" t="str">
        <f t="shared" si="237"/>
        <v/>
      </c>
      <c r="AC2498">
        <f t="shared" si="239"/>
        <v>-2560970</v>
      </c>
      <c r="AD2498">
        <f t="shared" si="240"/>
        <v>5.5118110236220375E-2</v>
      </c>
      <c r="AE2498" s="15">
        <v>43098</v>
      </c>
      <c r="AF2498" s="9">
        <v>1.1351233178737985E-3</v>
      </c>
      <c r="AG2498" s="12" t="s">
        <v>954</v>
      </c>
      <c r="AH2498" s="20">
        <v>43096.974999999999</v>
      </c>
      <c r="AI2498" s="12">
        <v>12.7</v>
      </c>
      <c r="AJ2498" s="12">
        <v>0.7</v>
      </c>
      <c r="AK2498" s="12">
        <v>5.8299999999999998E-2</v>
      </c>
      <c r="AL2498" s="17">
        <v>72800</v>
      </c>
      <c r="AM2498" s="17">
        <v>0.38461538461538464</v>
      </c>
      <c r="AN2498" s="9"/>
      <c r="AO2498" s="9"/>
      <c r="AP2498" s="17">
        <v>0</v>
      </c>
      <c r="AQ2498" s="17">
        <v>6142</v>
      </c>
      <c r="AR2498" s="17">
        <v>0.25</v>
      </c>
      <c r="AS2498" s="17">
        <v>4.7E-2</v>
      </c>
      <c r="AT2498" s="17">
        <v>0.25</v>
      </c>
      <c r="AU2498" s="12">
        <v>0.25</v>
      </c>
      <c r="AV2498" s="12">
        <v>0</v>
      </c>
      <c r="AY2498" s="12">
        <v>472435456</v>
      </c>
      <c r="BA2498" s="12">
        <v>0</v>
      </c>
      <c r="BD2498" s="12">
        <v>0.38461538461538464</v>
      </c>
      <c r="BE2498" s="12">
        <v>0.25</v>
      </c>
      <c r="BF2498" s="12">
        <v>0.25</v>
      </c>
      <c r="BG2498" s="12">
        <v>0.25</v>
      </c>
      <c r="BH2498" s="12">
        <v>6.0999999999999999E-2</v>
      </c>
      <c r="BI2498" s="12">
        <v>4.7E-2</v>
      </c>
      <c r="BJ2498" s="12">
        <v>0</v>
      </c>
      <c r="BK2498" s="12">
        <v>0.27800000000000002</v>
      </c>
      <c r="BL2498" s="12">
        <v>-372</v>
      </c>
      <c r="BM2498" s="12">
        <v>-524</v>
      </c>
      <c r="BN2498" s="12">
        <v>916</v>
      </c>
      <c r="BO2498" s="12">
        <v>1248</v>
      </c>
      <c r="BP2498" s="12">
        <v>785</v>
      </c>
      <c r="BQ2498" s="12">
        <v>29</v>
      </c>
      <c r="BR2498" s="12">
        <v>55</v>
      </c>
      <c r="BS2498" s="12">
        <v>1227</v>
      </c>
      <c r="BT2498" s="12">
        <v>0.38795228697811868</v>
      </c>
      <c r="BU2498" s="12">
        <v>0.66798470481765559</v>
      </c>
      <c r="BV2498" s="12">
        <v>0.71625268240423912</v>
      </c>
      <c r="BW2498" s="12">
        <v>0.75717455944293621</v>
      </c>
      <c r="BX2498" s="12">
        <v>0.55572128130707132</v>
      </c>
      <c r="BY2498" s="12">
        <v>1821</v>
      </c>
      <c r="BZ2498" s="12">
        <v>0</v>
      </c>
      <c r="CB2498" s="12">
        <v>0.14097103918228279</v>
      </c>
      <c r="CC2498" s="12">
        <v>22880</v>
      </c>
      <c r="CD2498" s="12">
        <v>22790</v>
      </c>
      <c r="CE2498" s="12">
        <v>2.7283290727399492</v>
      </c>
      <c r="CH2498" s="22">
        <v>43096</v>
      </c>
      <c r="CI2498">
        <v>12</v>
      </c>
      <c r="CJ2498">
        <v>13</v>
      </c>
      <c r="CK2498">
        <v>12</v>
      </c>
      <c r="CL2498">
        <v>12</v>
      </c>
      <c r="CM2498" s="22">
        <v>43097</v>
      </c>
      <c r="CN2498">
        <v>12</v>
      </c>
      <c r="CO2498">
        <v>13</v>
      </c>
      <c r="CP2498">
        <v>12</v>
      </c>
      <c r="CQ2498">
        <v>12</v>
      </c>
      <c r="CR2498" s="22">
        <v>43098</v>
      </c>
      <c r="CS2498">
        <v>13</v>
      </c>
      <c r="CT2498">
        <v>13</v>
      </c>
      <c r="CU2498">
        <v>12</v>
      </c>
      <c r="CV2498">
        <v>12</v>
      </c>
    </row>
    <row r="2499" spans="1:100">
      <c r="A2499" s="22">
        <v>43096</v>
      </c>
      <c r="B2499">
        <v>2450</v>
      </c>
      <c r="C2499">
        <v>2825</v>
      </c>
      <c r="D2499">
        <v>2404</v>
      </c>
      <c r="E2499">
        <v>2825</v>
      </c>
      <c r="F2499" s="23">
        <f t="shared" si="236"/>
        <v>0.15306122448979598</v>
      </c>
      <c r="G2499" s="22">
        <v>43097</v>
      </c>
      <c r="H2499">
        <v>2875</v>
      </c>
      <c r="I2499">
        <v>3100</v>
      </c>
      <c r="J2499">
        <v>2455</v>
      </c>
      <c r="K2499">
        <v>2520</v>
      </c>
      <c r="L2499" s="22">
        <v>43098</v>
      </c>
      <c r="M2499">
        <v>2585</v>
      </c>
      <c r="N2499" s="4">
        <v>43097</v>
      </c>
      <c r="O2499" s="3" t="s">
        <v>15</v>
      </c>
      <c r="P2499" s="3">
        <v>9268</v>
      </c>
      <c r="Q2499" s="3" t="s">
        <v>919</v>
      </c>
      <c r="R2499" s="3" t="s">
        <v>17</v>
      </c>
      <c r="S2499" s="3">
        <v>0.05</v>
      </c>
      <c r="T2499" s="3">
        <v>2</v>
      </c>
      <c r="U2499" s="3">
        <v>0</v>
      </c>
      <c r="V2499" s="3">
        <v>200</v>
      </c>
      <c r="W2499">
        <v>2875</v>
      </c>
      <c r="X2499" s="4">
        <v>43098</v>
      </c>
      <c r="Y2499">
        <v>2520</v>
      </c>
      <c r="Z2499" s="10">
        <f t="shared" ref="Z2499:Z2523" si="241">(Y2499-W2499)*V2499</f>
        <v>-71000</v>
      </c>
      <c r="AA2499" s="10">
        <f t="shared" si="238"/>
        <v>71000</v>
      </c>
      <c r="AB2499" t="str">
        <f t="shared" si="237"/>
        <v/>
      </c>
      <c r="AC2499">
        <f t="shared" si="239"/>
        <v>-2560970</v>
      </c>
      <c r="AD2499">
        <f t="shared" si="240"/>
        <v>4.1027351567711756E-2</v>
      </c>
      <c r="AE2499" s="15">
        <v>43098</v>
      </c>
      <c r="AF2499" s="9">
        <v>1.1351233178737985E-3</v>
      </c>
      <c r="AG2499" s="12" t="s">
        <v>954</v>
      </c>
      <c r="AH2499" s="20">
        <v>43096.998611111114</v>
      </c>
      <c r="AI2499" s="12">
        <v>2998</v>
      </c>
      <c r="AJ2499" s="12">
        <v>173</v>
      </c>
      <c r="AK2499" s="12">
        <v>6.1199999999999997E-2</v>
      </c>
      <c r="AL2499" s="17">
        <v>52000</v>
      </c>
      <c r="AM2499" s="9"/>
      <c r="AN2499" s="9"/>
      <c r="AO2499" s="9"/>
      <c r="AP2499" s="9"/>
      <c r="AQ2499" s="17" t="s">
        <v>1017</v>
      </c>
      <c r="AR2499" s="9"/>
      <c r="AS2499" s="9"/>
      <c r="BA2499" s="12">
        <v>0</v>
      </c>
      <c r="BT2499" s="12">
        <v>0.38795228697811868</v>
      </c>
      <c r="BU2499" s="12">
        <v>0.66798470481765559</v>
      </c>
      <c r="BV2499" s="12">
        <v>0.71625268240423912</v>
      </c>
      <c r="BW2499" s="12">
        <v>0.75717455944293621</v>
      </c>
      <c r="BX2499" s="12">
        <v>0.55572128130707132</v>
      </c>
      <c r="BY2499" s="12">
        <v>1821</v>
      </c>
      <c r="BZ2499" s="12">
        <v>0</v>
      </c>
      <c r="CB2499" s="12">
        <v>0.14097103918228279</v>
      </c>
      <c r="CC2499" s="12">
        <v>22880</v>
      </c>
      <c r="CD2499" s="12">
        <v>22790</v>
      </c>
      <c r="CE2499" s="12">
        <v>0</v>
      </c>
      <c r="CH2499" s="22">
        <v>43096</v>
      </c>
      <c r="CI2499">
        <v>2450</v>
      </c>
      <c r="CJ2499">
        <v>2825</v>
      </c>
      <c r="CK2499">
        <v>2404</v>
      </c>
      <c r="CL2499">
        <v>2825</v>
      </c>
      <c r="CM2499" s="22">
        <v>43097</v>
      </c>
      <c r="CN2499">
        <v>2875</v>
      </c>
      <c r="CO2499">
        <v>3100</v>
      </c>
      <c r="CP2499">
        <v>2455</v>
      </c>
      <c r="CQ2499">
        <v>2520</v>
      </c>
      <c r="CR2499" s="22">
        <v>43098</v>
      </c>
      <c r="CS2499">
        <v>2585</v>
      </c>
      <c r="CT2499">
        <v>2745</v>
      </c>
      <c r="CU2499">
        <v>2504</v>
      </c>
      <c r="CV2499">
        <v>2597</v>
      </c>
    </row>
    <row r="2500" spans="1:100">
      <c r="A2500" s="22">
        <v>43096</v>
      </c>
      <c r="B2500">
        <v>5160</v>
      </c>
      <c r="C2500">
        <v>5160</v>
      </c>
      <c r="D2500">
        <v>5160</v>
      </c>
      <c r="E2500">
        <v>5160</v>
      </c>
      <c r="F2500" s="23">
        <f t="shared" si="236"/>
        <v>0</v>
      </c>
      <c r="G2500" s="22">
        <v>43097</v>
      </c>
      <c r="H2500">
        <v>5660</v>
      </c>
      <c r="I2500">
        <v>6060</v>
      </c>
      <c r="J2500">
        <v>5040</v>
      </c>
      <c r="K2500">
        <v>5740</v>
      </c>
      <c r="L2500" s="22">
        <v>43098</v>
      </c>
      <c r="M2500">
        <v>6240</v>
      </c>
      <c r="N2500" s="4">
        <v>43097</v>
      </c>
      <c r="O2500" s="3" t="s">
        <v>15</v>
      </c>
      <c r="P2500" s="3">
        <v>6565</v>
      </c>
      <c r="Q2500" s="3" t="s">
        <v>918</v>
      </c>
      <c r="R2500" s="3" t="s">
        <v>17</v>
      </c>
      <c r="S2500" s="3">
        <v>0.05</v>
      </c>
      <c r="T2500" s="3">
        <v>2</v>
      </c>
      <c r="U2500" s="3">
        <v>0</v>
      </c>
      <c r="V2500" s="3">
        <v>100</v>
      </c>
      <c r="W2500">
        <v>5660</v>
      </c>
      <c r="X2500" s="4">
        <v>43098</v>
      </c>
      <c r="Y2500">
        <v>5740</v>
      </c>
      <c r="Z2500" s="10">
        <f t="shared" si="241"/>
        <v>8000</v>
      </c>
      <c r="AA2500" s="10">
        <f t="shared" si="238"/>
        <v>8000</v>
      </c>
      <c r="AB2500" t="str">
        <f t="shared" si="237"/>
        <v/>
      </c>
      <c r="AC2500">
        <f t="shared" si="239"/>
        <v>-2560970</v>
      </c>
      <c r="AD2500">
        <f t="shared" si="240"/>
        <v>8.1168831168831224E-2</v>
      </c>
      <c r="AE2500" s="15">
        <v>43098</v>
      </c>
      <c r="AF2500" s="9">
        <v>1.1351233178737985E-3</v>
      </c>
      <c r="AG2500" s="12" t="s">
        <v>960</v>
      </c>
      <c r="AH2500" s="20">
        <v>43096.995833333334</v>
      </c>
      <c r="AI2500" s="12">
        <v>6160</v>
      </c>
      <c r="AJ2500" s="12">
        <v>1000</v>
      </c>
      <c r="AK2500" s="12">
        <v>0.1938</v>
      </c>
      <c r="AL2500" s="17">
        <v>40500</v>
      </c>
      <c r="AM2500" s="9"/>
      <c r="AN2500" s="9"/>
      <c r="AO2500" s="9"/>
      <c r="AP2500" s="9"/>
      <c r="AQ2500" s="17" t="s">
        <v>1016</v>
      </c>
      <c r="AR2500" s="9"/>
      <c r="AS2500" s="9"/>
      <c r="BA2500" s="12">
        <v>1</v>
      </c>
      <c r="BY2500" s="12">
        <v>1821</v>
      </c>
      <c r="BZ2500" s="12">
        <v>1</v>
      </c>
      <c r="CB2500" s="12">
        <v>0.14097103918228279</v>
      </c>
      <c r="CC2500" s="12">
        <v>22880</v>
      </c>
      <c r="CD2500" s="12">
        <v>22790</v>
      </c>
      <c r="CE2500" s="12">
        <v>0</v>
      </c>
      <c r="CH2500" s="22">
        <v>43096</v>
      </c>
      <c r="CI2500">
        <v>5160</v>
      </c>
      <c r="CJ2500">
        <v>5160</v>
      </c>
      <c r="CK2500">
        <v>5160</v>
      </c>
      <c r="CL2500">
        <v>5160</v>
      </c>
      <c r="CM2500" s="22">
        <v>43097</v>
      </c>
      <c r="CN2500">
        <v>5660</v>
      </c>
      <c r="CO2500">
        <v>6060</v>
      </c>
      <c r="CP2500">
        <v>5040</v>
      </c>
      <c r="CQ2500">
        <v>5740</v>
      </c>
      <c r="CR2500" s="22">
        <v>43098</v>
      </c>
      <c r="CS2500">
        <v>6240</v>
      </c>
      <c r="CT2500">
        <v>6300</v>
      </c>
      <c r="CU2500">
        <v>5450</v>
      </c>
      <c r="CV2500">
        <v>5690</v>
      </c>
    </row>
    <row r="2501" spans="1:100">
      <c r="A2501" s="22">
        <v>43096</v>
      </c>
      <c r="B2501">
        <v>22</v>
      </c>
      <c r="C2501">
        <v>23</v>
      </c>
      <c r="D2501">
        <v>22</v>
      </c>
      <c r="E2501">
        <v>22</v>
      </c>
      <c r="F2501" s="23">
        <f t="shared" si="236"/>
        <v>0</v>
      </c>
      <c r="G2501" s="22">
        <v>43097</v>
      </c>
      <c r="H2501">
        <v>23</v>
      </c>
      <c r="I2501">
        <v>24</v>
      </c>
      <c r="J2501">
        <v>22</v>
      </c>
      <c r="K2501">
        <v>23</v>
      </c>
      <c r="L2501" s="22">
        <v>43098</v>
      </c>
      <c r="M2501">
        <v>23</v>
      </c>
      <c r="N2501" s="4">
        <v>43097</v>
      </c>
      <c r="O2501" s="3" t="s">
        <v>15</v>
      </c>
      <c r="P2501" s="3">
        <v>1757</v>
      </c>
      <c r="Q2501" s="3" t="s">
        <v>395</v>
      </c>
      <c r="R2501" s="3" t="s">
        <v>17</v>
      </c>
      <c r="S2501" s="3">
        <v>0.05</v>
      </c>
      <c r="T2501" s="3">
        <v>2</v>
      </c>
      <c r="U2501" s="3">
        <v>0</v>
      </c>
      <c r="V2501" s="3">
        <v>22800</v>
      </c>
      <c r="W2501">
        <v>23</v>
      </c>
      <c r="X2501" s="4">
        <v>43098</v>
      </c>
      <c r="Y2501">
        <v>23</v>
      </c>
      <c r="Z2501" s="10">
        <f t="shared" si="241"/>
        <v>0</v>
      </c>
      <c r="AA2501" s="10">
        <f t="shared" si="238"/>
        <v>0</v>
      </c>
      <c r="AB2501" t="str">
        <f t="shared" si="237"/>
        <v/>
      </c>
      <c r="AC2501">
        <f t="shared" si="239"/>
        <v>-2560970</v>
      </c>
      <c r="AD2501">
        <f t="shared" si="240"/>
        <v>2.1276595744680882E-2</v>
      </c>
      <c r="AE2501" s="15">
        <v>43098</v>
      </c>
      <c r="AF2501" s="9">
        <v>1.1351233178737985E-3</v>
      </c>
      <c r="AG2501" s="12" t="s">
        <v>954</v>
      </c>
      <c r="AH2501" s="20">
        <v>43096.865972222222</v>
      </c>
      <c r="AI2501" s="12">
        <v>23.5</v>
      </c>
      <c r="AJ2501" s="12">
        <v>1.5</v>
      </c>
      <c r="AK2501" s="12">
        <v>6.8199999999999997E-2</v>
      </c>
      <c r="AL2501" s="17">
        <v>33000</v>
      </c>
      <c r="AM2501" s="17">
        <v>0.34782608695652173</v>
      </c>
      <c r="AN2501" s="9"/>
      <c r="AO2501" s="9"/>
      <c r="AP2501" s="17">
        <v>0</v>
      </c>
      <c r="AQ2501" s="17">
        <v>2102</v>
      </c>
      <c r="AR2501" s="17">
        <v>8.3333333333333329E-2</v>
      </c>
      <c r="AS2501" s="17">
        <v>0.14099999999999999</v>
      </c>
      <c r="AT2501" s="17">
        <v>5.2631578947368418E-2</v>
      </c>
      <c r="AU2501" s="12">
        <v>2.0408163265306121E-2</v>
      </c>
      <c r="AV2501" s="12">
        <v>0</v>
      </c>
      <c r="AY2501" s="12">
        <v>91412356</v>
      </c>
      <c r="BA2501" s="12">
        <v>0.4</v>
      </c>
      <c r="BD2501" s="12">
        <v>0.34782608695652173</v>
      </c>
      <c r="BE2501" s="12">
        <v>8.3333333333333329E-2</v>
      </c>
      <c r="BF2501" s="12">
        <v>5.2631578947368418E-2</v>
      </c>
      <c r="BG2501" s="12">
        <v>2.0408163265306121E-2</v>
      </c>
      <c r="BH2501" s="12">
        <v>6.0999999999999999E-2</v>
      </c>
      <c r="BI2501" s="12">
        <v>0.14099999999999999</v>
      </c>
      <c r="BJ2501" s="12">
        <v>0</v>
      </c>
      <c r="BK2501" s="12">
        <v>0.23100000000000001</v>
      </c>
      <c r="BL2501" s="12">
        <v>-273</v>
      </c>
      <c r="BM2501" s="12">
        <v>12</v>
      </c>
      <c r="BN2501" s="12">
        <v>-2</v>
      </c>
      <c r="BO2501" s="12">
        <v>415</v>
      </c>
      <c r="BP2501" s="12">
        <v>-821</v>
      </c>
      <c r="BQ2501" s="12">
        <v>731</v>
      </c>
      <c r="BR2501" s="12">
        <v>-3</v>
      </c>
      <c r="BS2501" s="12">
        <v>679</v>
      </c>
      <c r="BT2501" s="12">
        <v>0.38795228697811868</v>
      </c>
      <c r="BU2501" s="12">
        <v>0.66798470481765559</v>
      </c>
      <c r="BV2501" s="12">
        <v>0.71625268240423912</v>
      </c>
      <c r="BW2501" s="12">
        <v>0.75717455944293621</v>
      </c>
      <c r="BX2501" s="12">
        <v>0.55572128130707132</v>
      </c>
      <c r="BY2501" s="12">
        <v>1821</v>
      </c>
      <c r="BZ2501" s="12">
        <v>0.4</v>
      </c>
      <c r="CB2501" s="12">
        <v>0.14097103918228279</v>
      </c>
      <c r="CC2501" s="12">
        <v>22880</v>
      </c>
      <c r="CD2501" s="12">
        <v>22790</v>
      </c>
      <c r="CE2501" s="12">
        <v>2.4673584657822145</v>
      </c>
      <c r="CH2501" s="22">
        <v>43096</v>
      </c>
      <c r="CI2501">
        <v>22</v>
      </c>
      <c r="CJ2501">
        <v>23</v>
      </c>
      <c r="CK2501">
        <v>22</v>
      </c>
      <c r="CL2501">
        <v>22</v>
      </c>
      <c r="CM2501" s="22">
        <v>43097</v>
      </c>
      <c r="CN2501">
        <v>23</v>
      </c>
      <c r="CO2501">
        <v>24</v>
      </c>
      <c r="CP2501">
        <v>22</v>
      </c>
      <c r="CQ2501">
        <v>23</v>
      </c>
      <c r="CR2501" s="22">
        <v>43098</v>
      </c>
      <c r="CS2501">
        <v>23</v>
      </c>
      <c r="CT2501">
        <v>23</v>
      </c>
      <c r="CU2501">
        <v>22</v>
      </c>
      <c r="CV2501">
        <v>22</v>
      </c>
    </row>
    <row r="2502" spans="1:100">
      <c r="A2502" s="22">
        <v>43096</v>
      </c>
      <c r="B2502">
        <v>624</v>
      </c>
      <c r="C2502">
        <v>714</v>
      </c>
      <c r="D2502">
        <v>624</v>
      </c>
      <c r="E2502">
        <v>714</v>
      </c>
      <c r="F2502" s="23">
        <f t="shared" si="236"/>
        <v>0.14423076923076916</v>
      </c>
      <c r="G2502" s="22">
        <v>43097</v>
      </c>
      <c r="H2502">
        <v>729</v>
      </c>
      <c r="I2502">
        <v>761</v>
      </c>
      <c r="J2502">
        <v>684</v>
      </c>
      <c r="K2502">
        <v>707</v>
      </c>
      <c r="L2502" s="22">
        <v>43098</v>
      </c>
      <c r="M2502">
        <v>692</v>
      </c>
      <c r="N2502" s="4">
        <v>43097</v>
      </c>
      <c r="O2502" s="3" t="s">
        <v>15</v>
      </c>
      <c r="P2502" s="3">
        <v>3042</v>
      </c>
      <c r="Q2502" s="3" t="s">
        <v>921</v>
      </c>
      <c r="R2502" s="3" t="s">
        <v>17</v>
      </c>
      <c r="S2502" s="3">
        <v>0.05</v>
      </c>
      <c r="T2502" s="3">
        <v>2</v>
      </c>
      <c r="U2502" s="3">
        <v>0</v>
      </c>
      <c r="V2502" s="3">
        <v>800</v>
      </c>
      <c r="W2502">
        <v>729</v>
      </c>
      <c r="X2502" s="4">
        <v>43098</v>
      </c>
      <c r="Y2502">
        <v>707</v>
      </c>
      <c r="Z2502" s="10">
        <f t="shared" si="241"/>
        <v>-17600</v>
      </c>
      <c r="AA2502" s="10">
        <f t="shared" si="238"/>
        <v>17600</v>
      </c>
      <c r="AB2502" t="str">
        <f t="shared" si="237"/>
        <v/>
      </c>
      <c r="AC2502">
        <f t="shared" si="239"/>
        <v>-2560970</v>
      </c>
      <c r="AD2502">
        <f t="shared" si="240"/>
        <v>1.8842530282637937E-2</v>
      </c>
      <c r="AE2502" s="15">
        <v>43098</v>
      </c>
      <c r="AF2502" s="9">
        <v>1.1351233178737985E-3</v>
      </c>
      <c r="AG2502" s="12" t="s">
        <v>960</v>
      </c>
      <c r="AH2502" s="20">
        <v>43096.996527777781</v>
      </c>
      <c r="AI2502" s="12">
        <v>743</v>
      </c>
      <c r="AJ2502" s="12">
        <v>29</v>
      </c>
      <c r="AK2502" s="12">
        <v>4.0599999999999997E-2</v>
      </c>
      <c r="AL2502" s="17">
        <v>16300</v>
      </c>
      <c r="AM2502" s="17">
        <v>0.20711974110032363</v>
      </c>
      <c r="AN2502" s="9"/>
      <c r="AO2502" s="9"/>
      <c r="AP2502" s="17">
        <v>0</v>
      </c>
      <c r="AQ2502" s="17">
        <v>2005</v>
      </c>
      <c r="AR2502" s="17">
        <v>0</v>
      </c>
      <c r="AS2502" s="17">
        <v>0.20499999999999999</v>
      </c>
      <c r="AT2502" s="17">
        <v>0</v>
      </c>
      <c r="AU2502" s="12">
        <v>0.39148073022312374</v>
      </c>
      <c r="AV2502" s="12">
        <v>0</v>
      </c>
      <c r="AY2502" s="12">
        <v>3245000</v>
      </c>
      <c r="BA2502" s="12">
        <v>0.93</v>
      </c>
      <c r="BD2502" s="12">
        <v>0.20711974110032363</v>
      </c>
      <c r="BE2502" s="12">
        <v>0</v>
      </c>
      <c r="BF2502" s="12">
        <v>0</v>
      </c>
      <c r="BG2502" s="12">
        <v>0.39148073022312374</v>
      </c>
      <c r="BH2502" s="12">
        <v>0</v>
      </c>
      <c r="BI2502" s="12">
        <v>0.20499999999999999</v>
      </c>
      <c r="BJ2502" s="12">
        <v>0</v>
      </c>
      <c r="BK2502" s="12">
        <v>0.71199999999999997</v>
      </c>
      <c r="BL2502" s="12">
        <v>14</v>
      </c>
      <c r="BM2502" s="12">
        <v>14</v>
      </c>
      <c r="BN2502" s="12">
        <v>0</v>
      </c>
      <c r="BO2502" s="12">
        <v>272</v>
      </c>
      <c r="BP2502" s="12">
        <v>-67</v>
      </c>
      <c r="BQ2502" s="12">
        <v>-5</v>
      </c>
      <c r="BR2502" s="12">
        <v>0</v>
      </c>
      <c r="BS2502" s="12">
        <v>242</v>
      </c>
      <c r="BT2502" s="12">
        <v>0.33640914599280108</v>
      </c>
      <c r="BU2502" s="12">
        <v>0.53912769256518533</v>
      </c>
      <c r="BV2502" s="12">
        <v>0.56552291971214619</v>
      </c>
      <c r="BW2502" s="12">
        <v>0.47730821303058535</v>
      </c>
      <c r="BX2502" s="12">
        <v>0.62284306810423085</v>
      </c>
      <c r="BY2502" s="12">
        <v>1821</v>
      </c>
      <c r="BZ2502" s="12">
        <v>0.93</v>
      </c>
      <c r="CB2502" s="12">
        <v>0.14097103918228279</v>
      </c>
      <c r="CC2502" s="12">
        <v>22880</v>
      </c>
      <c r="CD2502" s="12">
        <v>22790</v>
      </c>
      <c r="CE2502" s="12">
        <v>1.469236109074199</v>
      </c>
      <c r="CH2502" s="22">
        <v>43096</v>
      </c>
      <c r="CI2502">
        <v>624</v>
      </c>
      <c r="CJ2502">
        <v>714</v>
      </c>
      <c r="CK2502">
        <v>624</v>
      </c>
      <c r="CL2502">
        <v>714</v>
      </c>
      <c r="CM2502" s="22">
        <v>43097</v>
      </c>
      <c r="CN2502">
        <v>729</v>
      </c>
      <c r="CO2502">
        <v>761</v>
      </c>
      <c r="CP2502">
        <v>684</v>
      </c>
      <c r="CQ2502">
        <v>707</v>
      </c>
      <c r="CR2502" s="22">
        <v>43098</v>
      </c>
      <c r="CS2502">
        <v>692</v>
      </c>
      <c r="CT2502">
        <v>707</v>
      </c>
      <c r="CU2502">
        <v>677</v>
      </c>
      <c r="CV2502">
        <v>688</v>
      </c>
    </row>
    <row r="2503" spans="1:100">
      <c r="A2503" s="22">
        <v>43096</v>
      </c>
      <c r="B2503">
        <v>2298</v>
      </c>
      <c r="C2503">
        <v>2329</v>
      </c>
      <c r="D2503">
        <v>2296</v>
      </c>
      <c r="E2503">
        <v>2313</v>
      </c>
      <c r="F2503" s="23">
        <f t="shared" si="236"/>
        <v>6.5274151436032213E-3</v>
      </c>
      <c r="G2503" s="22">
        <v>43097</v>
      </c>
      <c r="H2503">
        <v>2343</v>
      </c>
      <c r="I2503">
        <v>2354</v>
      </c>
      <c r="J2503">
        <v>2307</v>
      </c>
      <c r="K2503">
        <v>2329</v>
      </c>
      <c r="L2503" s="22">
        <v>43098</v>
      </c>
      <c r="M2503">
        <v>2322</v>
      </c>
      <c r="N2503" s="4">
        <v>43097</v>
      </c>
      <c r="O2503" s="3" t="s">
        <v>15</v>
      </c>
      <c r="P2503" s="3">
        <v>2432</v>
      </c>
      <c r="Q2503" s="3" t="s">
        <v>758</v>
      </c>
      <c r="R2503" s="3" t="s">
        <v>17</v>
      </c>
      <c r="S2503" s="3">
        <v>0.05</v>
      </c>
      <c r="T2503" s="3">
        <v>1</v>
      </c>
      <c r="U2503" s="3">
        <v>0</v>
      </c>
      <c r="V2503" s="3">
        <v>300</v>
      </c>
      <c r="W2503">
        <v>2343</v>
      </c>
      <c r="X2503" s="4">
        <v>43098</v>
      </c>
      <c r="Y2503">
        <v>2329</v>
      </c>
      <c r="Z2503" s="10">
        <f t="shared" si="241"/>
        <v>-4200</v>
      </c>
      <c r="AA2503" s="10">
        <f t="shared" si="238"/>
        <v>4200</v>
      </c>
      <c r="AB2503">
        <f t="shared" si="237"/>
        <v>-4200</v>
      </c>
      <c r="AC2503">
        <f t="shared" si="239"/>
        <v>-2565170</v>
      </c>
      <c r="AD2503">
        <f t="shared" si="240"/>
        <v>2.4156601416076673E-2</v>
      </c>
      <c r="AE2503" s="15">
        <v>43098</v>
      </c>
      <c r="AF2503" s="9">
        <v>1.1351233178737985E-3</v>
      </c>
      <c r="AG2503" s="12" t="s">
        <v>962</v>
      </c>
      <c r="AH2503" s="20">
        <v>43096.997916666667</v>
      </c>
      <c r="AI2503" s="12">
        <v>2401</v>
      </c>
      <c r="AJ2503" s="12">
        <v>88</v>
      </c>
      <c r="AK2503" s="12">
        <v>3.7999999999999999E-2</v>
      </c>
      <c r="AL2503" s="17">
        <v>9100</v>
      </c>
      <c r="AM2503" s="17">
        <v>0.26433807675722293</v>
      </c>
      <c r="AN2503" s="17">
        <v>0</v>
      </c>
      <c r="AO2503" s="9"/>
      <c r="AP2503" s="17">
        <v>26.66</v>
      </c>
      <c r="AQ2503" s="17">
        <v>349728</v>
      </c>
      <c r="AR2503" s="17">
        <v>5.1181102362204724E-2</v>
      </c>
      <c r="AS2503" s="17">
        <v>0.16700000000000001</v>
      </c>
      <c r="AT2503" s="17">
        <v>0.17465753424657535</v>
      </c>
      <c r="AU2503" s="12">
        <v>0.32901206973625391</v>
      </c>
      <c r="AV2503" s="12" t="s">
        <v>988</v>
      </c>
      <c r="AY2503" s="12">
        <v>150810033</v>
      </c>
      <c r="BA2503" s="12">
        <v>7.7605321507760533E-2</v>
      </c>
      <c r="BB2503" s="12">
        <v>-1</v>
      </c>
      <c r="BC2503" s="15">
        <v>42895</v>
      </c>
      <c r="BD2503" s="12">
        <v>0.26433807675722293</v>
      </c>
      <c r="BE2503" s="12">
        <v>5.1181102362204724E-2</v>
      </c>
      <c r="BF2503" s="12">
        <v>0.17465753424657535</v>
      </c>
      <c r="BG2503" s="12">
        <v>0.32901206973625391</v>
      </c>
      <c r="BH2503" s="12">
        <v>0.308</v>
      </c>
      <c r="BI2503" s="12">
        <v>0.16700000000000001</v>
      </c>
      <c r="BJ2503" s="12">
        <v>3.1E-2</v>
      </c>
      <c r="BK2503" s="12">
        <v>0.44500000000000001</v>
      </c>
      <c r="BL2503" s="12">
        <v>521</v>
      </c>
      <c r="BM2503" s="12">
        <v>-158</v>
      </c>
      <c r="BN2503" s="12">
        <v>-250</v>
      </c>
      <c r="BO2503" s="12">
        <v>673</v>
      </c>
      <c r="BP2503" s="12">
        <v>319</v>
      </c>
      <c r="BQ2503" s="12">
        <v>-189</v>
      </c>
      <c r="BR2503" s="12">
        <v>-189</v>
      </c>
      <c r="BS2503" s="12">
        <v>548</v>
      </c>
      <c r="BT2503" s="12">
        <v>0.28639402599279362</v>
      </c>
      <c r="BU2503" s="12">
        <v>0.73046919478071071</v>
      </c>
      <c r="BV2503" s="12">
        <v>0.76003832702166052</v>
      </c>
      <c r="BW2503" s="12">
        <v>0.80371497465037811</v>
      </c>
      <c r="BX2503" s="12">
        <v>0.63695417885833694</v>
      </c>
      <c r="BY2503" s="12">
        <v>1821</v>
      </c>
      <c r="BZ2503" s="12">
        <v>7.7605321507760533E-2</v>
      </c>
      <c r="CB2503" s="12">
        <v>0.14097103918228279</v>
      </c>
      <c r="CC2503" s="12">
        <v>22880</v>
      </c>
      <c r="CD2503" s="12">
        <v>22790</v>
      </c>
      <c r="CE2503" s="12">
        <v>1.8751232756071283</v>
      </c>
      <c r="CH2503" s="22">
        <v>43096</v>
      </c>
      <c r="CI2503">
        <v>2298</v>
      </c>
      <c r="CJ2503">
        <v>2329</v>
      </c>
      <c r="CK2503">
        <v>2296</v>
      </c>
      <c r="CL2503">
        <v>2313</v>
      </c>
      <c r="CM2503" s="22">
        <v>43097</v>
      </c>
      <c r="CN2503">
        <v>2343</v>
      </c>
      <c r="CO2503">
        <v>2354</v>
      </c>
      <c r="CP2503">
        <v>2307</v>
      </c>
      <c r="CQ2503">
        <v>2329</v>
      </c>
      <c r="CR2503" s="22">
        <v>43098</v>
      </c>
      <c r="CS2503">
        <v>2322</v>
      </c>
      <c r="CT2503">
        <v>2340</v>
      </c>
      <c r="CU2503">
        <v>2318</v>
      </c>
      <c r="CV2503">
        <v>2323</v>
      </c>
    </row>
    <row r="2504" spans="1:100">
      <c r="A2504" s="22">
        <v>43096</v>
      </c>
      <c r="B2504">
        <v>945</v>
      </c>
      <c r="C2504">
        <v>1035</v>
      </c>
      <c r="D2504">
        <v>944</v>
      </c>
      <c r="E2504">
        <v>1035</v>
      </c>
      <c r="F2504" s="23">
        <f t="shared" ref="F2504:F2523" si="242">IF(E2504&lt;&gt;"",E2504/B2504-1,"")</f>
        <v>9.5238095238095344E-2</v>
      </c>
      <c r="G2504" s="22">
        <v>43097</v>
      </c>
      <c r="H2504">
        <v>1185</v>
      </c>
      <c r="I2504">
        <v>1330</v>
      </c>
      <c r="J2504">
        <v>1105</v>
      </c>
      <c r="K2504">
        <v>1142</v>
      </c>
      <c r="L2504" s="22">
        <v>43098</v>
      </c>
      <c r="M2504">
        <v>1112</v>
      </c>
      <c r="N2504" s="4">
        <v>43097</v>
      </c>
      <c r="O2504" s="3" t="s">
        <v>15</v>
      </c>
      <c r="P2504" s="3">
        <v>3326</v>
      </c>
      <c r="Q2504" s="3" t="s">
        <v>922</v>
      </c>
      <c r="R2504" s="3" t="s">
        <v>17</v>
      </c>
      <c r="S2504" s="3">
        <v>0.05</v>
      </c>
      <c r="T2504" s="3">
        <v>2</v>
      </c>
      <c r="U2504" s="3">
        <v>0</v>
      </c>
      <c r="V2504" s="3">
        <v>500</v>
      </c>
      <c r="W2504">
        <v>1185</v>
      </c>
      <c r="X2504" s="4">
        <v>43098</v>
      </c>
      <c r="Y2504">
        <v>1142</v>
      </c>
      <c r="Z2504" s="10">
        <f t="shared" si="241"/>
        <v>-21500</v>
      </c>
      <c r="AA2504" s="10">
        <f t="shared" si="238"/>
        <v>21500</v>
      </c>
      <c r="AB2504" t="str">
        <f t="shared" si="237"/>
        <v/>
      </c>
      <c r="AC2504">
        <f t="shared" si="239"/>
        <v>-2565170</v>
      </c>
      <c r="AD2504">
        <f t="shared" si="240"/>
        <v>5.5776892430278835E-2</v>
      </c>
      <c r="AE2504" s="15">
        <v>43098</v>
      </c>
      <c r="AF2504" s="9">
        <v>1.1351233178737985E-3</v>
      </c>
      <c r="AG2504" s="12" t="s">
        <v>960</v>
      </c>
      <c r="AH2504" s="20">
        <v>43096.981249999997</v>
      </c>
      <c r="AI2504" s="12">
        <v>1255</v>
      </c>
      <c r="AJ2504" s="12">
        <v>220</v>
      </c>
      <c r="AK2504" s="12">
        <v>0.21260000000000001</v>
      </c>
      <c r="AL2504" s="17">
        <v>4900</v>
      </c>
      <c r="AM2504" s="17">
        <v>6.7796610169491525E-2</v>
      </c>
      <c r="AN2504" s="18">
        <v>43098</v>
      </c>
      <c r="AO2504" s="17">
        <v>41193</v>
      </c>
      <c r="AP2504" s="17" t="s">
        <v>965</v>
      </c>
      <c r="AQ2504" s="17">
        <v>2398</v>
      </c>
      <c r="AR2504" s="17" t="s">
        <v>977</v>
      </c>
      <c r="AS2504" s="17" t="s">
        <v>13</v>
      </c>
      <c r="AT2504" s="17">
        <v>0.1</v>
      </c>
      <c r="AU2504" s="12">
        <v>1</v>
      </c>
      <c r="AV2504" s="12">
        <v>0</v>
      </c>
      <c r="AY2504" s="12">
        <v>2070900</v>
      </c>
      <c r="BA2504" s="12">
        <v>1</v>
      </c>
      <c r="BD2504" s="12">
        <v>6.7796610169491525E-2</v>
      </c>
      <c r="BE2504" s="12">
        <v>0.24528301886792453</v>
      </c>
      <c r="BF2504" s="12">
        <v>0.6097560975609756</v>
      </c>
      <c r="BG2504" s="12">
        <v>0.72413793103448276</v>
      </c>
      <c r="BH2504" s="12">
        <v>0</v>
      </c>
      <c r="BI2504" s="12">
        <v>0.32700000000000001</v>
      </c>
      <c r="BJ2504" s="12">
        <v>0</v>
      </c>
      <c r="BK2504" s="12">
        <v>0.59799999999999998</v>
      </c>
      <c r="BL2504" s="12">
        <v>674</v>
      </c>
      <c r="BM2504" s="12">
        <v>-38</v>
      </c>
      <c r="BN2504" s="12">
        <v>-42</v>
      </c>
      <c r="BO2504" s="12">
        <v>1129</v>
      </c>
      <c r="BP2504" s="12">
        <v>498</v>
      </c>
      <c r="BQ2504" s="12">
        <v>-485</v>
      </c>
      <c r="BR2504" s="12">
        <v>-20</v>
      </c>
      <c r="BS2504" s="12">
        <v>536</v>
      </c>
      <c r="BT2504" s="12">
        <v>0.33271640087662108</v>
      </c>
      <c r="BU2504" s="12">
        <v>0.62351607573014434</v>
      </c>
      <c r="BV2504" s="12">
        <v>0.65793175342354504</v>
      </c>
      <c r="BW2504" s="12">
        <v>0.6940801783636984</v>
      </c>
      <c r="BX2504" s="12">
        <v>0.55765331630564818</v>
      </c>
      <c r="BY2504" s="12">
        <v>1821</v>
      </c>
      <c r="BZ2504" s="12">
        <v>1</v>
      </c>
      <c r="CB2504" s="12">
        <v>0.14097103918228279</v>
      </c>
      <c r="CC2504" s="12">
        <v>22880</v>
      </c>
      <c r="CD2504" s="12">
        <v>22790</v>
      </c>
      <c r="CE2504" s="12">
        <v>0.48092580265246559</v>
      </c>
      <c r="CH2504" s="22">
        <v>43096</v>
      </c>
      <c r="CI2504">
        <v>945</v>
      </c>
      <c r="CJ2504">
        <v>1035</v>
      </c>
      <c r="CK2504">
        <v>944</v>
      </c>
      <c r="CL2504">
        <v>1035</v>
      </c>
      <c r="CM2504" s="22">
        <v>43097</v>
      </c>
      <c r="CN2504">
        <v>1185</v>
      </c>
      <c r="CO2504">
        <v>1330</v>
      </c>
      <c r="CP2504">
        <v>1105</v>
      </c>
      <c r="CQ2504">
        <v>1142</v>
      </c>
      <c r="CR2504" s="22">
        <v>43098</v>
      </c>
      <c r="CS2504">
        <v>1112</v>
      </c>
      <c r="CT2504">
        <v>1115</v>
      </c>
      <c r="CU2504">
        <v>1046</v>
      </c>
      <c r="CV2504">
        <v>1058</v>
      </c>
    </row>
    <row r="2505" spans="1:100">
      <c r="A2505" s="22">
        <v>43096</v>
      </c>
      <c r="B2505">
        <v>487</v>
      </c>
      <c r="C2505">
        <v>489</v>
      </c>
      <c r="D2505">
        <v>483</v>
      </c>
      <c r="E2505">
        <v>484</v>
      </c>
      <c r="F2505" s="23">
        <f t="shared" si="242"/>
        <v>-6.1601642710472637E-3</v>
      </c>
      <c r="G2505" s="22">
        <v>43097</v>
      </c>
      <c r="H2505">
        <v>584</v>
      </c>
      <c r="I2505">
        <v>584</v>
      </c>
      <c r="J2505">
        <v>584</v>
      </c>
      <c r="K2505">
        <v>584</v>
      </c>
      <c r="L2505" s="22">
        <v>43098</v>
      </c>
      <c r="M2505">
        <v>711</v>
      </c>
      <c r="N2505" s="4">
        <v>43097</v>
      </c>
      <c r="O2505" s="3" t="s">
        <v>15</v>
      </c>
      <c r="P2505" s="3">
        <v>6188</v>
      </c>
      <c r="Q2505" s="3" t="s">
        <v>923</v>
      </c>
      <c r="R2505" s="3" t="s">
        <v>17</v>
      </c>
      <c r="S2505" s="3">
        <v>0.05</v>
      </c>
      <c r="T2505" s="3">
        <v>2</v>
      </c>
      <c r="U2505" s="3">
        <v>0</v>
      </c>
      <c r="V2505" s="3">
        <v>400</v>
      </c>
      <c r="W2505">
        <v>584</v>
      </c>
      <c r="X2505" s="4">
        <v>43098</v>
      </c>
      <c r="Y2505">
        <v>584</v>
      </c>
      <c r="Z2505" s="10">
        <f t="shared" si="241"/>
        <v>0</v>
      </c>
      <c r="AA2505" s="10">
        <f t="shared" si="238"/>
        <v>0</v>
      </c>
      <c r="AB2505" t="str">
        <f t="shared" si="237"/>
        <v/>
      </c>
      <c r="AC2505">
        <f t="shared" si="239"/>
        <v>-2565170</v>
      </c>
      <c r="AD2505">
        <f t="shared" si="240"/>
        <v>0.66704675028506277</v>
      </c>
      <c r="AE2505" s="15">
        <v>43098</v>
      </c>
      <c r="AF2505" s="9">
        <v>1.1351233178737985E-3</v>
      </c>
      <c r="AG2505" s="12" t="s">
        <v>960</v>
      </c>
      <c r="AH2505" s="20">
        <v>43096.864583333336</v>
      </c>
      <c r="AI2505" s="12">
        <v>1754</v>
      </c>
      <c r="AJ2505" s="12">
        <v>300</v>
      </c>
      <c r="AK2505" s="12">
        <v>0.20630000000000001</v>
      </c>
      <c r="AL2505" s="17">
        <v>3800</v>
      </c>
      <c r="AM2505" s="17">
        <v>0.27247956403269757</v>
      </c>
      <c r="AN2505" s="9"/>
      <c r="AO2505" s="9"/>
      <c r="AP2505" s="17">
        <v>0</v>
      </c>
      <c r="AQ2505" s="17">
        <v>3303</v>
      </c>
      <c r="AR2505" s="17">
        <v>0.7558139534883721</v>
      </c>
      <c r="AS2505" s="17">
        <v>0.23400000000000001</v>
      </c>
      <c r="AT2505" s="17">
        <v>0.82946635730858465</v>
      </c>
      <c r="AU2505" s="12">
        <v>0.85658536585365852</v>
      </c>
      <c r="AV2505" s="12">
        <v>1.36</v>
      </c>
      <c r="AY2505" s="12">
        <v>2250000</v>
      </c>
      <c r="BA2505" s="12">
        <v>1</v>
      </c>
      <c r="BD2505" s="12">
        <v>0.27247956403269757</v>
      </c>
      <c r="BE2505" s="12">
        <v>0.7558139534883721</v>
      </c>
      <c r="BF2505" s="12">
        <v>0.82946635730858465</v>
      </c>
      <c r="BG2505" s="12">
        <v>0.85658536585365852</v>
      </c>
      <c r="BH2505" s="12">
        <v>5.0000000000000001E-3</v>
      </c>
      <c r="BI2505" s="12">
        <v>0.23400000000000001</v>
      </c>
      <c r="BJ2505" s="12">
        <v>0</v>
      </c>
      <c r="BK2505" s="12">
        <v>0.69299999999999995</v>
      </c>
      <c r="BL2505" s="12">
        <v>-56</v>
      </c>
      <c r="BM2505" s="12">
        <v>37</v>
      </c>
      <c r="BN2505" s="12">
        <v>327</v>
      </c>
      <c r="BO2505" s="12">
        <v>639</v>
      </c>
      <c r="BP2505" s="12">
        <v>369</v>
      </c>
      <c r="BQ2505" s="12">
        <v>-325</v>
      </c>
      <c r="BR2505" s="12">
        <v>69</v>
      </c>
      <c r="BS2505" s="12">
        <v>331</v>
      </c>
      <c r="BT2505" s="12">
        <v>0.33271640087662108</v>
      </c>
      <c r="BU2505" s="12">
        <v>0.62351607573014434</v>
      </c>
      <c r="BV2505" s="12">
        <v>0.65793175342354504</v>
      </c>
      <c r="BW2505" s="12">
        <v>0.6940801783636984</v>
      </c>
      <c r="BX2505" s="12">
        <v>0.55765331630564818</v>
      </c>
      <c r="BY2505" s="12">
        <v>1821</v>
      </c>
      <c r="BZ2505" s="12">
        <v>1</v>
      </c>
      <c r="CB2505" s="12">
        <v>0.14097103918228279</v>
      </c>
      <c r="CC2505" s="12">
        <v>22880</v>
      </c>
      <c r="CD2505" s="12">
        <v>22790</v>
      </c>
      <c r="CE2505" s="12">
        <v>1.9328761823225797</v>
      </c>
      <c r="CH2505" s="22">
        <v>43096</v>
      </c>
      <c r="CI2505">
        <v>487</v>
      </c>
      <c r="CJ2505">
        <v>489</v>
      </c>
      <c r="CK2505">
        <v>483</v>
      </c>
      <c r="CL2505">
        <v>484</v>
      </c>
      <c r="CM2505" s="22">
        <v>43097</v>
      </c>
      <c r="CN2505">
        <v>584</v>
      </c>
      <c r="CO2505">
        <v>584</v>
      </c>
      <c r="CP2505">
        <v>584</v>
      </c>
      <c r="CQ2505">
        <v>584</v>
      </c>
      <c r="CR2505" s="22">
        <v>43098</v>
      </c>
      <c r="CS2505">
        <v>711</v>
      </c>
      <c r="CT2505">
        <v>718</v>
      </c>
      <c r="CU2505">
        <v>683</v>
      </c>
      <c r="CV2505">
        <v>718</v>
      </c>
    </row>
    <row r="2506" spans="1:100">
      <c r="A2506" s="22">
        <v>43096</v>
      </c>
      <c r="B2506">
        <v>672</v>
      </c>
      <c r="C2506">
        <v>768</v>
      </c>
      <c r="D2506">
        <v>666</v>
      </c>
      <c r="E2506">
        <v>768</v>
      </c>
      <c r="F2506" s="23">
        <f t="shared" si="242"/>
        <v>0.14285714285714279</v>
      </c>
      <c r="G2506" s="22">
        <v>43097</v>
      </c>
      <c r="H2506">
        <v>802</v>
      </c>
      <c r="I2506">
        <v>918</v>
      </c>
      <c r="J2506">
        <v>778</v>
      </c>
      <c r="K2506">
        <v>918</v>
      </c>
      <c r="L2506" s="22">
        <v>43098</v>
      </c>
      <c r="M2506">
        <v>978</v>
      </c>
      <c r="N2506" s="4">
        <v>43097</v>
      </c>
      <c r="O2506" s="3" t="s">
        <v>15</v>
      </c>
      <c r="P2506" s="3">
        <v>3927</v>
      </c>
      <c r="Q2506" s="3" t="s">
        <v>924</v>
      </c>
      <c r="R2506" s="3" t="s">
        <v>17</v>
      </c>
      <c r="S2506" s="3">
        <v>0.05</v>
      </c>
      <c r="T2506" s="3">
        <v>2</v>
      </c>
      <c r="U2506" s="3">
        <v>0</v>
      </c>
      <c r="V2506" s="3">
        <v>700</v>
      </c>
      <c r="W2506">
        <v>802</v>
      </c>
      <c r="X2506" s="4">
        <v>43098</v>
      </c>
      <c r="Y2506">
        <v>918</v>
      </c>
      <c r="Z2506" s="10">
        <f t="shared" si="241"/>
        <v>81200</v>
      </c>
      <c r="AA2506" s="10">
        <f t="shared" si="238"/>
        <v>81200</v>
      </c>
      <c r="AB2506" t="str">
        <f t="shared" si="237"/>
        <v/>
      </c>
      <c r="AC2506">
        <f t="shared" si="239"/>
        <v>-2565170</v>
      </c>
      <c r="AD2506">
        <f t="shared" si="240"/>
        <v>1.0075566750629816E-2</v>
      </c>
      <c r="AE2506" s="15">
        <v>43098</v>
      </c>
      <c r="AF2506" s="9">
        <v>1.1351233178737985E-3</v>
      </c>
      <c r="AG2506" s="12" t="s">
        <v>957</v>
      </c>
      <c r="AH2506" s="20">
        <v>43096.961805555555</v>
      </c>
      <c r="AI2506" s="12">
        <v>794</v>
      </c>
      <c r="AJ2506" s="12">
        <v>26</v>
      </c>
      <c r="AK2506" s="12">
        <v>3.39E-2</v>
      </c>
      <c r="AL2506" s="17">
        <v>3600</v>
      </c>
      <c r="AM2506" s="17">
        <v>0.30634920634920637</v>
      </c>
      <c r="AN2506" s="9"/>
      <c r="AO2506" s="9"/>
      <c r="AP2506" s="17">
        <v>0</v>
      </c>
      <c r="AQ2506" s="17">
        <v>2804</v>
      </c>
      <c r="AR2506" s="17">
        <v>0.78014184397163122</v>
      </c>
      <c r="AS2506" s="17">
        <v>3.9E-2</v>
      </c>
      <c r="AT2506" s="17">
        <v>0.46413502109704641</v>
      </c>
      <c r="AU2506" s="12">
        <v>2.9689608636977057E-2</v>
      </c>
      <c r="AV2506" s="12">
        <v>0</v>
      </c>
      <c r="AY2506" s="12">
        <v>4451200</v>
      </c>
      <c r="BA2506" s="12">
        <v>1</v>
      </c>
      <c r="BD2506" s="12">
        <v>0.30634920634920637</v>
      </c>
      <c r="BE2506" s="12">
        <v>0.78014184397163122</v>
      </c>
      <c r="BF2506" s="12">
        <v>0.46413502109704641</v>
      </c>
      <c r="BG2506" s="12">
        <v>2.9689608636977057E-2</v>
      </c>
      <c r="BH2506" s="12">
        <v>0</v>
      </c>
      <c r="BI2506" s="12">
        <v>3.9E-2</v>
      </c>
      <c r="BJ2506" s="12">
        <v>0</v>
      </c>
      <c r="BK2506" s="12">
        <v>0.79700000000000004</v>
      </c>
      <c r="BL2506" s="12">
        <v>283</v>
      </c>
      <c r="BM2506" s="12">
        <v>-25</v>
      </c>
      <c r="BN2506" s="12">
        <v>-51</v>
      </c>
      <c r="BO2506" s="12">
        <v>569</v>
      </c>
      <c r="BP2506" s="12">
        <v>247</v>
      </c>
      <c r="BQ2506" s="12">
        <v>-28</v>
      </c>
      <c r="BR2506" s="12">
        <v>37</v>
      </c>
      <c r="BS2506" s="12">
        <v>362</v>
      </c>
      <c r="BT2506" s="12">
        <v>0.35907244793616389</v>
      </c>
      <c r="BU2506" s="12">
        <v>0.46286307653108438</v>
      </c>
      <c r="BV2506" s="12">
        <v>0.46434712281820884</v>
      </c>
      <c r="BW2506" s="12">
        <v>0.48475773496518887</v>
      </c>
      <c r="BX2506" s="12">
        <v>0.52174145429432539</v>
      </c>
      <c r="BY2506" s="12">
        <v>1821</v>
      </c>
      <c r="BZ2506" s="12">
        <v>1</v>
      </c>
      <c r="CB2506" s="12">
        <v>0.14097103918228279</v>
      </c>
      <c r="CC2506" s="12">
        <v>22880</v>
      </c>
      <c r="CD2506" s="12">
        <v>22790</v>
      </c>
      <c r="CE2506" s="12">
        <v>2.1731357598427086</v>
      </c>
      <c r="CH2506" s="22">
        <v>43096</v>
      </c>
      <c r="CI2506">
        <v>672</v>
      </c>
      <c r="CJ2506">
        <v>768</v>
      </c>
      <c r="CK2506">
        <v>666</v>
      </c>
      <c r="CL2506">
        <v>768</v>
      </c>
      <c r="CM2506" s="22">
        <v>43097</v>
      </c>
      <c r="CN2506">
        <v>802</v>
      </c>
      <c r="CO2506">
        <v>918</v>
      </c>
      <c r="CP2506">
        <v>778</v>
      </c>
      <c r="CQ2506">
        <v>918</v>
      </c>
      <c r="CR2506" s="22">
        <v>43098</v>
      </c>
      <c r="CS2506">
        <v>978</v>
      </c>
      <c r="CT2506">
        <v>1068</v>
      </c>
      <c r="CU2506">
        <v>958</v>
      </c>
      <c r="CV2506">
        <v>1066</v>
      </c>
    </row>
    <row r="2507" spans="1:100">
      <c r="A2507" s="22">
        <v>43096</v>
      </c>
      <c r="B2507">
        <v>1646</v>
      </c>
      <c r="C2507">
        <v>1760</v>
      </c>
      <c r="D2507">
        <v>1646</v>
      </c>
      <c r="E2507">
        <v>1755</v>
      </c>
      <c r="F2507" s="23">
        <f t="shared" si="242"/>
        <v>6.6221142162818936E-2</v>
      </c>
      <c r="G2507" s="22">
        <v>43097</v>
      </c>
      <c r="H2507">
        <v>1900</v>
      </c>
      <c r="I2507">
        <v>2116</v>
      </c>
      <c r="J2507">
        <v>1875</v>
      </c>
      <c r="K2507">
        <v>2074</v>
      </c>
      <c r="L2507" s="22">
        <v>43098</v>
      </c>
      <c r="M2507">
        <v>2068</v>
      </c>
      <c r="N2507" s="4">
        <v>43097</v>
      </c>
      <c r="O2507" s="3" t="s">
        <v>15</v>
      </c>
      <c r="P2507" s="3">
        <v>3321</v>
      </c>
      <c r="Q2507" s="3" t="s">
        <v>466</v>
      </c>
      <c r="R2507" s="3" t="s">
        <v>17</v>
      </c>
      <c r="S2507" s="3">
        <v>0.05</v>
      </c>
      <c r="T2507" s="3">
        <v>1</v>
      </c>
      <c r="U2507" s="3">
        <v>0</v>
      </c>
      <c r="V2507" s="3">
        <v>300</v>
      </c>
      <c r="W2507">
        <v>1900</v>
      </c>
      <c r="X2507" s="4">
        <v>43098</v>
      </c>
      <c r="Y2507">
        <v>2074</v>
      </c>
      <c r="Z2507" s="10">
        <f t="shared" si="241"/>
        <v>52200</v>
      </c>
      <c r="AA2507" s="10">
        <f t="shared" si="238"/>
        <v>52200</v>
      </c>
      <c r="AB2507">
        <f t="shared" si="237"/>
        <v>52200</v>
      </c>
      <c r="AC2507">
        <f t="shared" si="239"/>
        <v>-2512970</v>
      </c>
      <c r="AD2507">
        <f t="shared" si="240"/>
        <v>1.1122345803842304E-2</v>
      </c>
      <c r="AE2507" s="15">
        <v>43098</v>
      </c>
      <c r="AF2507" s="9">
        <v>1.1351233178737985E-3</v>
      </c>
      <c r="AG2507" s="12" t="s">
        <v>962</v>
      </c>
      <c r="AH2507" s="20">
        <v>43096.984027777777</v>
      </c>
      <c r="AI2507" s="12">
        <v>1879.1</v>
      </c>
      <c r="AJ2507" s="12">
        <v>124.1</v>
      </c>
      <c r="AK2507" s="12">
        <v>7.0699999999999999E-2</v>
      </c>
      <c r="AL2507" s="17">
        <v>3400</v>
      </c>
      <c r="AM2507" s="17">
        <v>0.50514216575922566</v>
      </c>
      <c r="AN2507" s="9"/>
      <c r="AO2507" s="17">
        <v>0</v>
      </c>
      <c r="AP2507" s="17">
        <v>2.7</v>
      </c>
      <c r="AQ2507" s="17">
        <v>12150</v>
      </c>
      <c r="AR2507" s="17">
        <v>0.97660818713450293</v>
      </c>
      <c r="AS2507" s="17">
        <v>0.214</v>
      </c>
      <c r="AT2507" s="17">
        <v>0.97742238946378179</v>
      </c>
      <c r="AU2507" s="12">
        <v>0.97909407665505221</v>
      </c>
      <c r="AV2507" s="12">
        <v>1.57</v>
      </c>
      <c r="AY2507" s="12">
        <v>7350000</v>
      </c>
      <c r="BA2507" s="12">
        <v>1</v>
      </c>
      <c r="BD2507" s="12">
        <v>0.50514216575922566</v>
      </c>
      <c r="BE2507" s="12">
        <v>0.97660818713450293</v>
      </c>
      <c r="BF2507" s="12">
        <v>0.97742238946378179</v>
      </c>
      <c r="BG2507" s="12">
        <v>0.97909407665505221</v>
      </c>
      <c r="BH2507" s="12">
        <v>0.01</v>
      </c>
      <c r="BI2507" s="12">
        <v>0.214</v>
      </c>
      <c r="BJ2507" s="12">
        <v>1.2999999999999999E-2</v>
      </c>
      <c r="BK2507" s="12">
        <v>0.48599999999999999</v>
      </c>
      <c r="BL2507" s="12">
        <v>312</v>
      </c>
      <c r="BM2507" s="12">
        <v>-89</v>
      </c>
      <c r="BN2507" s="12">
        <v>-15</v>
      </c>
      <c r="BO2507" s="12">
        <v>1028</v>
      </c>
      <c r="BP2507" s="12">
        <v>-700</v>
      </c>
      <c r="BQ2507" s="12">
        <v>-183</v>
      </c>
      <c r="BR2507" s="12">
        <v>832</v>
      </c>
      <c r="BS2507" s="12">
        <v>831</v>
      </c>
      <c r="BT2507" s="12">
        <v>0.28639402599279362</v>
      </c>
      <c r="BU2507" s="12">
        <v>0.73046919478071071</v>
      </c>
      <c r="BV2507" s="12">
        <v>0.76003832702166052</v>
      </c>
      <c r="BW2507" s="12">
        <v>0.80371497465037811</v>
      </c>
      <c r="BX2507" s="12">
        <v>0.63695417885833694</v>
      </c>
      <c r="BY2507" s="12">
        <v>1821</v>
      </c>
      <c r="BZ2507" s="12">
        <v>1</v>
      </c>
      <c r="CB2507" s="12">
        <v>0.14097103918228279</v>
      </c>
      <c r="CC2507" s="12">
        <v>22880</v>
      </c>
      <c r="CD2507" s="12">
        <v>22790</v>
      </c>
      <c r="CE2507" s="12">
        <v>3.5833045474400662</v>
      </c>
      <c r="CH2507" s="22">
        <v>43096</v>
      </c>
      <c r="CI2507">
        <v>1646</v>
      </c>
      <c r="CJ2507">
        <v>1760</v>
      </c>
      <c r="CK2507">
        <v>1646</v>
      </c>
      <c r="CL2507">
        <v>1755</v>
      </c>
      <c r="CM2507" s="22">
        <v>43097</v>
      </c>
      <c r="CN2507">
        <v>1900</v>
      </c>
      <c r="CO2507">
        <v>2116</v>
      </c>
      <c r="CP2507">
        <v>1875</v>
      </c>
      <c r="CQ2507">
        <v>2074</v>
      </c>
      <c r="CR2507" s="22">
        <v>43098</v>
      </c>
      <c r="CS2507">
        <v>2068</v>
      </c>
      <c r="CT2507">
        <v>2105</v>
      </c>
      <c r="CU2507">
        <v>2003</v>
      </c>
      <c r="CV2507">
        <v>2101</v>
      </c>
    </row>
    <row r="2508" spans="1:100">
      <c r="A2508" s="22">
        <v>43096</v>
      </c>
      <c r="B2508">
        <v>1150</v>
      </c>
      <c r="C2508">
        <v>1274</v>
      </c>
      <c r="D2508">
        <v>1130</v>
      </c>
      <c r="E2508">
        <v>1274</v>
      </c>
      <c r="F2508" s="23">
        <f t="shared" si="242"/>
        <v>0.10782608695652174</v>
      </c>
      <c r="G2508" s="22">
        <v>43097</v>
      </c>
      <c r="H2508">
        <v>1405</v>
      </c>
      <c r="I2508">
        <v>1449</v>
      </c>
      <c r="J2508">
        <v>1257</v>
      </c>
      <c r="K2508">
        <v>1325</v>
      </c>
      <c r="L2508" s="22">
        <v>43098</v>
      </c>
      <c r="M2508">
        <v>1325</v>
      </c>
      <c r="N2508" s="4">
        <v>43097</v>
      </c>
      <c r="O2508" s="3" t="s">
        <v>15</v>
      </c>
      <c r="P2508" s="3">
        <v>9307</v>
      </c>
      <c r="Q2508" s="3" t="s">
        <v>732</v>
      </c>
      <c r="R2508" s="3" t="s">
        <v>17</v>
      </c>
      <c r="S2508" s="3">
        <v>0.05</v>
      </c>
      <c r="T2508" s="3">
        <v>2</v>
      </c>
      <c r="U2508" s="3">
        <v>0</v>
      </c>
      <c r="V2508" s="3">
        <v>400</v>
      </c>
      <c r="W2508">
        <v>1405</v>
      </c>
      <c r="X2508" s="4">
        <v>43098</v>
      </c>
      <c r="Y2508">
        <v>1325</v>
      </c>
      <c r="Z2508" s="10">
        <f t="shared" si="241"/>
        <v>-32000</v>
      </c>
      <c r="AA2508" s="10">
        <f t="shared" si="238"/>
        <v>32000</v>
      </c>
      <c r="AB2508" t="str">
        <f t="shared" si="237"/>
        <v/>
      </c>
      <c r="AC2508">
        <f t="shared" si="239"/>
        <v>-2512970</v>
      </c>
      <c r="AD2508">
        <f t="shared" si="240"/>
        <v>7.0068545316070097E-2</v>
      </c>
      <c r="AE2508" s="15">
        <v>43098</v>
      </c>
      <c r="AF2508" s="9">
        <v>1.1351233178737985E-3</v>
      </c>
      <c r="AG2508" s="12" t="s">
        <v>954</v>
      </c>
      <c r="AH2508" s="20">
        <v>43096.997916666667</v>
      </c>
      <c r="AI2508" s="12">
        <v>1313</v>
      </c>
      <c r="AJ2508" s="12">
        <v>39</v>
      </c>
      <c r="AK2508" s="12">
        <v>3.0599999999999999E-2</v>
      </c>
      <c r="AL2508" s="17">
        <v>3300</v>
      </c>
      <c r="AM2508" s="17">
        <v>0.8828571428571429</v>
      </c>
      <c r="AN2508" s="9"/>
      <c r="AO2508" s="9"/>
      <c r="AP2508" s="17">
        <v>0</v>
      </c>
      <c r="AQ2508" s="17">
        <v>16985</v>
      </c>
      <c r="AR2508" s="17">
        <v>0.72068636796949481</v>
      </c>
      <c r="AS2508" s="17">
        <v>0.185</v>
      </c>
      <c r="AT2508" s="17">
        <v>0.72332389046270062</v>
      </c>
      <c r="AU2508" s="12">
        <v>0.73193046660567251</v>
      </c>
      <c r="AV2508" s="12">
        <v>0.62</v>
      </c>
      <c r="AY2508" s="12">
        <v>16176310</v>
      </c>
      <c r="BA2508" s="12">
        <v>0.94626865671641791</v>
      </c>
      <c r="BD2508" s="12">
        <v>0.8828571428571429</v>
      </c>
      <c r="BE2508" s="12">
        <v>0.72068636796949481</v>
      </c>
      <c r="BF2508" s="12">
        <v>0.72332389046270062</v>
      </c>
      <c r="BG2508" s="12">
        <v>0.73193046660567251</v>
      </c>
      <c r="BH2508" s="12">
        <v>3.0000000000000001E-3</v>
      </c>
      <c r="BI2508" s="12">
        <v>0.185</v>
      </c>
      <c r="BJ2508" s="12">
        <v>1.2999999999999999E-2</v>
      </c>
      <c r="BK2508" s="12">
        <v>0.74199999999999999</v>
      </c>
      <c r="BL2508" s="12">
        <v>817</v>
      </c>
      <c r="BM2508" s="12">
        <v>-571</v>
      </c>
      <c r="BN2508" s="12">
        <v>-446</v>
      </c>
      <c r="BO2508" s="12">
        <v>2115</v>
      </c>
      <c r="BP2508" s="12">
        <v>1125</v>
      </c>
      <c r="BQ2508" s="12">
        <v>-32</v>
      </c>
      <c r="BR2508" s="12">
        <v>-1652</v>
      </c>
      <c r="BS2508" s="12">
        <v>2316</v>
      </c>
      <c r="BT2508" s="12">
        <v>0.38795228697811868</v>
      </c>
      <c r="BU2508" s="12">
        <v>0.66798470481765559</v>
      </c>
      <c r="BV2508" s="12">
        <v>0.71625268240423912</v>
      </c>
      <c r="BW2508" s="12">
        <v>0.75717455944293621</v>
      </c>
      <c r="BX2508" s="12">
        <v>0.55572128130707132</v>
      </c>
      <c r="BY2508" s="12">
        <v>1821</v>
      </c>
      <c r="BZ2508" s="12">
        <v>0.94626865671641791</v>
      </c>
      <c r="CB2508" s="12">
        <v>0.14097103918228279</v>
      </c>
      <c r="CC2508" s="12">
        <v>22880</v>
      </c>
      <c r="CD2508" s="12">
        <v>22790</v>
      </c>
      <c r="CE2508" s="12">
        <v>6.2626845058264999</v>
      </c>
      <c r="CH2508" s="22">
        <v>43096</v>
      </c>
      <c r="CI2508">
        <v>1150</v>
      </c>
      <c r="CJ2508">
        <v>1274</v>
      </c>
      <c r="CK2508">
        <v>1130</v>
      </c>
      <c r="CL2508">
        <v>1274</v>
      </c>
      <c r="CM2508" s="22">
        <v>43097</v>
      </c>
      <c r="CN2508">
        <v>1405</v>
      </c>
      <c r="CO2508">
        <v>1449</v>
      </c>
      <c r="CP2508">
        <v>1257</v>
      </c>
      <c r="CQ2508">
        <v>1325</v>
      </c>
      <c r="CR2508" s="22">
        <v>43098</v>
      </c>
      <c r="CS2508">
        <v>1325</v>
      </c>
      <c r="CT2508">
        <v>1440</v>
      </c>
      <c r="CU2508">
        <v>1280</v>
      </c>
      <c r="CV2508">
        <v>1399</v>
      </c>
    </row>
    <row r="2509" spans="1:100">
      <c r="A2509" s="22">
        <v>43096</v>
      </c>
      <c r="B2509">
        <v>715</v>
      </c>
      <c r="C2509">
        <v>728</v>
      </c>
      <c r="D2509">
        <v>715</v>
      </c>
      <c r="E2509">
        <v>725</v>
      </c>
      <c r="F2509" s="23">
        <f t="shared" si="242"/>
        <v>1.3986013986013957E-2</v>
      </c>
      <c r="G2509" s="22">
        <v>43097</v>
      </c>
      <c r="H2509">
        <v>702</v>
      </c>
      <c r="I2509">
        <v>706</v>
      </c>
      <c r="J2509">
        <v>674</v>
      </c>
      <c r="K2509">
        <v>675</v>
      </c>
      <c r="L2509" s="22">
        <v>43098</v>
      </c>
      <c r="M2509">
        <v>676</v>
      </c>
      <c r="N2509" s="4">
        <v>43097</v>
      </c>
      <c r="O2509" s="3" t="s">
        <v>11</v>
      </c>
      <c r="P2509" s="3">
        <v>8168</v>
      </c>
      <c r="Q2509" s="3" t="s">
        <v>925</v>
      </c>
      <c r="R2509" s="3" t="s">
        <v>13</v>
      </c>
      <c r="S2509" s="3">
        <v>0.05</v>
      </c>
      <c r="T2509" s="3">
        <v>1</v>
      </c>
      <c r="U2509" s="3">
        <v>0</v>
      </c>
      <c r="V2509" s="3">
        <v>700</v>
      </c>
      <c r="W2509">
        <v>702</v>
      </c>
      <c r="X2509" s="4">
        <v>43098</v>
      </c>
      <c r="Y2509">
        <v>675</v>
      </c>
      <c r="Z2509" s="10">
        <f t="shared" si="241"/>
        <v>-18900</v>
      </c>
      <c r="AA2509" s="10">
        <f t="shared" si="238"/>
        <v>18900</v>
      </c>
      <c r="AB2509" t="str">
        <f t="shared" ref="AB2509:AB2523" si="243">IF(AND(O2509="夜間上昇",T2509=1,AF2509&gt;0),Z2509,"")</f>
        <v/>
      </c>
      <c r="AC2509">
        <f t="shared" si="239"/>
        <v>-2512970</v>
      </c>
      <c r="AD2509">
        <f t="shared" si="240"/>
        <v>1.7391304347825987E-2</v>
      </c>
      <c r="AE2509" s="15">
        <v>43098</v>
      </c>
      <c r="AF2509" s="9">
        <v>1.1351233178737985E-3</v>
      </c>
      <c r="AG2509" s="12" t="s">
        <v>962</v>
      </c>
      <c r="AH2509" s="20">
        <v>43096.97152777778</v>
      </c>
      <c r="AI2509" s="12">
        <v>690</v>
      </c>
      <c r="AJ2509" s="12">
        <v>-35</v>
      </c>
      <c r="AK2509" s="12">
        <v>-4.8300000000000003E-2</v>
      </c>
      <c r="AL2509" s="17">
        <v>2400</v>
      </c>
      <c r="AM2509" s="17">
        <v>0.12394366197183099</v>
      </c>
      <c r="AN2509" s="9"/>
      <c r="AO2509" s="9"/>
      <c r="AP2509" s="17">
        <v>1.39</v>
      </c>
      <c r="AQ2509" s="17">
        <v>46250</v>
      </c>
      <c r="AR2509" s="17">
        <v>7.4324324324324328E-2</v>
      </c>
      <c r="AS2509" s="17">
        <v>0.17799999999999999</v>
      </c>
      <c r="AT2509" s="17">
        <v>0.53401360544217691</v>
      </c>
      <c r="AU2509" s="12">
        <v>0.62362637362637363</v>
      </c>
      <c r="AV2509" s="12">
        <v>1.76</v>
      </c>
      <c r="AY2509" s="12">
        <v>65140184</v>
      </c>
      <c r="BA2509" s="12">
        <v>0</v>
      </c>
      <c r="BD2509" s="12">
        <v>0.12394366197183099</v>
      </c>
      <c r="BE2509" s="12">
        <v>7.4324324324324328E-2</v>
      </c>
      <c r="BF2509" s="12">
        <v>0.53401360544217691</v>
      </c>
      <c r="BG2509" s="12">
        <v>0.62362637362637363</v>
      </c>
      <c r="BH2509" s="12">
        <v>1.2999999999999999E-2</v>
      </c>
      <c r="BI2509" s="12">
        <v>0.17799999999999999</v>
      </c>
      <c r="BJ2509" s="12">
        <v>8.9999999999999993E-3</v>
      </c>
      <c r="BK2509" s="12">
        <v>0.53200000000000003</v>
      </c>
      <c r="BL2509" s="12">
        <v>1033</v>
      </c>
      <c r="BM2509" s="12">
        <v>-297</v>
      </c>
      <c r="BN2509" s="12">
        <v>-788</v>
      </c>
      <c r="BO2509" s="12">
        <v>1688</v>
      </c>
      <c r="BP2509" s="12">
        <v>5169</v>
      </c>
      <c r="BQ2509" s="12">
        <v>-379</v>
      </c>
      <c r="BR2509" s="12">
        <v>-6957</v>
      </c>
      <c r="BS2509" s="12">
        <v>1741</v>
      </c>
      <c r="BT2509" s="12">
        <v>0.28639402599279362</v>
      </c>
      <c r="BU2509" s="12">
        <v>0.73046919478071071</v>
      </c>
      <c r="BV2509" s="12">
        <v>0.76003832702166052</v>
      </c>
      <c r="BW2509" s="12">
        <v>0.80371497465037811</v>
      </c>
      <c r="BX2509" s="12">
        <v>0.63695417885833694</v>
      </c>
      <c r="BY2509" s="12">
        <v>1821</v>
      </c>
      <c r="BZ2509" s="12">
        <v>0</v>
      </c>
      <c r="CB2509" s="12">
        <v>0.14097103918228279</v>
      </c>
      <c r="CC2509" s="12">
        <v>22880</v>
      </c>
      <c r="CD2509" s="12">
        <v>22790</v>
      </c>
      <c r="CE2509" s="12">
        <v>0.87921365048295819</v>
      </c>
      <c r="CH2509" s="22">
        <v>43096</v>
      </c>
      <c r="CI2509">
        <v>715</v>
      </c>
      <c r="CJ2509">
        <v>728</v>
      </c>
      <c r="CK2509">
        <v>715</v>
      </c>
      <c r="CL2509">
        <v>725</v>
      </c>
      <c r="CM2509" s="22">
        <v>43097</v>
      </c>
      <c r="CN2509">
        <v>702</v>
      </c>
      <c r="CO2509">
        <v>706</v>
      </c>
      <c r="CP2509">
        <v>674</v>
      </c>
      <c r="CQ2509">
        <v>675</v>
      </c>
      <c r="CR2509" s="22">
        <v>43098</v>
      </c>
      <c r="CS2509">
        <v>676</v>
      </c>
      <c r="CT2509">
        <v>690</v>
      </c>
      <c r="CU2509">
        <v>676</v>
      </c>
      <c r="CV2509">
        <v>683</v>
      </c>
    </row>
    <row r="2510" spans="1:100">
      <c r="A2510" s="22">
        <v>43096</v>
      </c>
      <c r="B2510">
        <v>1287</v>
      </c>
      <c r="C2510">
        <v>1296</v>
      </c>
      <c r="D2510">
        <v>1279</v>
      </c>
      <c r="E2510">
        <v>1292</v>
      </c>
      <c r="F2510" s="23">
        <f t="shared" si="242"/>
        <v>3.8850038850037905E-3</v>
      </c>
      <c r="G2510" s="22">
        <v>43097</v>
      </c>
      <c r="H2510">
        <v>1380</v>
      </c>
      <c r="I2510">
        <v>1380</v>
      </c>
      <c r="J2510">
        <v>1322</v>
      </c>
      <c r="K2510">
        <v>1346</v>
      </c>
      <c r="L2510" s="22">
        <v>43098</v>
      </c>
      <c r="M2510">
        <v>1342</v>
      </c>
      <c r="N2510" s="4">
        <v>43097</v>
      </c>
      <c r="O2510" s="3" t="s">
        <v>15</v>
      </c>
      <c r="P2510" s="3">
        <v>4187</v>
      </c>
      <c r="Q2510" s="3" t="s">
        <v>926</v>
      </c>
      <c r="R2510" s="3" t="s">
        <v>17</v>
      </c>
      <c r="S2510" s="3">
        <v>0.05</v>
      </c>
      <c r="T2510" s="3">
        <v>1</v>
      </c>
      <c r="U2510" s="3">
        <v>0</v>
      </c>
      <c r="V2510" s="3">
        <v>400</v>
      </c>
      <c r="W2510">
        <v>1380</v>
      </c>
      <c r="X2510" s="4">
        <v>43098</v>
      </c>
      <c r="Y2510">
        <v>1346</v>
      </c>
      <c r="Z2510" s="10">
        <f t="shared" si="241"/>
        <v>-13600</v>
      </c>
      <c r="AA2510" s="10">
        <f t="shared" si="238"/>
        <v>13600</v>
      </c>
      <c r="AB2510">
        <f t="shared" si="243"/>
        <v>-13600</v>
      </c>
      <c r="AC2510">
        <f t="shared" si="239"/>
        <v>-2526570</v>
      </c>
      <c r="AD2510">
        <f t="shared" si="240"/>
        <v>1.1461318051575908E-2</v>
      </c>
      <c r="AE2510" s="15">
        <v>43098</v>
      </c>
      <c r="AF2510" s="9">
        <v>1.1351233178737985E-3</v>
      </c>
      <c r="AG2510" s="12" t="s">
        <v>962</v>
      </c>
      <c r="AH2510" s="20">
        <v>43096.955555555556</v>
      </c>
      <c r="AI2510" s="12">
        <v>1396</v>
      </c>
      <c r="AJ2510" s="12">
        <v>104</v>
      </c>
      <c r="AK2510" s="12">
        <v>8.0500000000000002E-2</v>
      </c>
      <c r="AL2510" s="17">
        <v>1700</v>
      </c>
      <c r="AM2510" s="17">
        <v>0.1740139211136891</v>
      </c>
      <c r="AN2510" s="9"/>
      <c r="AO2510" s="9"/>
      <c r="AP2510" s="17">
        <v>8.17</v>
      </c>
      <c r="AQ2510" s="17">
        <v>28976</v>
      </c>
      <c r="AR2510" s="17">
        <v>0.24124513618677043</v>
      </c>
      <c r="AS2510" s="17">
        <v>0.13</v>
      </c>
      <c r="AT2510" s="17">
        <v>0.68949044585987262</v>
      </c>
      <c r="AU2510" s="12">
        <v>0.79559748427672961</v>
      </c>
      <c r="AV2510" s="12">
        <v>1.93</v>
      </c>
      <c r="AY2510" s="12">
        <v>22410038</v>
      </c>
      <c r="BA2510" s="12">
        <v>0.96638655462184875</v>
      </c>
      <c r="BD2510" s="12">
        <v>0.1740139211136891</v>
      </c>
      <c r="BE2510" s="12">
        <v>0.24124513618677043</v>
      </c>
      <c r="BF2510" s="12">
        <v>0.68949044585987262</v>
      </c>
      <c r="BG2510" s="12">
        <v>0.79559748427672961</v>
      </c>
      <c r="BH2510" s="12">
        <v>3.3000000000000002E-2</v>
      </c>
      <c r="BI2510" s="12">
        <v>0.13</v>
      </c>
      <c r="BJ2510" s="12">
        <v>2.8000000000000001E-2</v>
      </c>
      <c r="BK2510" s="12">
        <v>0.32800000000000001</v>
      </c>
      <c r="BL2510" s="12">
        <v>2596</v>
      </c>
      <c r="BM2510" s="12">
        <v>-774</v>
      </c>
      <c r="BN2510" s="12">
        <v>-1154</v>
      </c>
      <c r="BO2510" s="12">
        <v>3747</v>
      </c>
      <c r="BP2510" s="12">
        <v>1592</v>
      </c>
      <c r="BQ2510" s="12">
        <v>-1843</v>
      </c>
      <c r="BR2510" s="12">
        <v>-1346</v>
      </c>
      <c r="BS2510" s="12">
        <v>3080</v>
      </c>
      <c r="BT2510" s="12">
        <v>0.28639402599279362</v>
      </c>
      <c r="BU2510" s="12">
        <v>0.73046919478071071</v>
      </c>
      <c r="BV2510" s="12">
        <v>0.76003832702166052</v>
      </c>
      <c r="BW2510" s="12">
        <v>0.80371497465037811</v>
      </c>
      <c r="BX2510" s="12">
        <v>0.63695417885833694</v>
      </c>
      <c r="BY2510" s="12">
        <v>1821</v>
      </c>
      <c r="BZ2510" s="12">
        <v>0.96638655462184875</v>
      </c>
      <c r="CB2510" s="12">
        <v>0.14097103918228279</v>
      </c>
      <c r="CC2510" s="12">
        <v>22880</v>
      </c>
      <c r="CD2510" s="12">
        <v>22790</v>
      </c>
      <c r="CE2510" s="12">
        <v>1.2343948240934803</v>
      </c>
      <c r="CH2510" s="22">
        <v>43096</v>
      </c>
      <c r="CI2510">
        <v>1287</v>
      </c>
      <c r="CJ2510">
        <v>1296</v>
      </c>
      <c r="CK2510">
        <v>1279</v>
      </c>
      <c r="CL2510">
        <v>1292</v>
      </c>
      <c r="CM2510" s="22">
        <v>43097</v>
      </c>
      <c r="CN2510">
        <v>1380</v>
      </c>
      <c r="CO2510">
        <v>1380</v>
      </c>
      <c r="CP2510">
        <v>1322</v>
      </c>
      <c r="CQ2510">
        <v>1346</v>
      </c>
      <c r="CR2510" s="22">
        <v>43098</v>
      </c>
      <c r="CS2510">
        <v>1342</v>
      </c>
      <c r="CT2510">
        <v>1369</v>
      </c>
      <c r="CU2510">
        <v>1330</v>
      </c>
      <c r="CV2510">
        <v>1365</v>
      </c>
    </row>
    <row r="2511" spans="1:100">
      <c r="A2511" s="22">
        <v>43096</v>
      </c>
      <c r="B2511">
        <v>1077</v>
      </c>
      <c r="C2511">
        <v>1133</v>
      </c>
      <c r="D2511">
        <v>1074</v>
      </c>
      <c r="E2511">
        <v>1126</v>
      </c>
      <c r="F2511" s="23">
        <f t="shared" si="242"/>
        <v>4.5496750232126182E-2</v>
      </c>
      <c r="G2511" s="22">
        <v>43097</v>
      </c>
      <c r="H2511">
        <v>1170</v>
      </c>
      <c r="I2511">
        <v>1183</v>
      </c>
      <c r="J2511">
        <v>1125</v>
      </c>
      <c r="K2511">
        <v>1132</v>
      </c>
      <c r="L2511" s="22">
        <v>43098</v>
      </c>
      <c r="M2511">
        <v>1135</v>
      </c>
      <c r="N2511" s="4">
        <v>43097</v>
      </c>
      <c r="O2511" s="3" t="s">
        <v>15</v>
      </c>
      <c r="P2511" s="3">
        <v>6927</v>
      </c>
      <c r="Q2511" s="3" t="s">
        <v>252</v>
      </c>
      <c r="R2511" s="3" t="s">
        <v>17</v>
      </c>
      <c r="S2511" s="3">
        <v>0.05</v>
      </c>
      <c r="T2511" s="3">
        <v>2</v>
      </c>
      <c r="U2511" s="3">
        <v>0</v>
      </c>
      <c r="V2511" s="3">
        <v>500</v>
      </c>
      <c r="W2511">
        <v>1170</v>
      </c>
      <c r="X2511" s="4">
        <v>43098</v>
      </c>
      <c r="Y2511">
        <v>1132</v>
      </c>
      <c r="Z2511" s="10">
        <f t="shared" si="241"/>
        <v>-19000</v>
      </c>
      <c r="AA2511" s="10">
        <f t="shared" ref="AA2511:AA2523" si="244">ABS(Z2511)</f>
        <v>19000</v>
      </c>
      <c r="AB2511" t="str">
        <f t="shared" si="243"/>
        <v/>
      </c>
      <c r="AC2511">
        <f t="shared" si="239"/>
        <v>-2526570</v>
      </c>
      <c r="AD2511">
        <f t="shared" si="240"/>
        <v>8.4745762711864181E-3</v>
      </c>
      <c r="AE2511" s="15">
        <v>43098</v>
      </c>
      <c r="AF2511" s="9">
        <v>1.1351233178737985E-3</v>
      </c>
      <c r="AG2511" s="12" t="s">
        <v>962</v>
      </c>
      <c r="AH2511" s="20">
        <v>43096.925694444442</v>
      </c>
      <c r="AI2511" s="12">
        <v>1180</v>
      </c>
      <c r="AJ2511" s="12">
        <v>54</v>
      </c>
      <c r="AK2511" s="12">
        <v>4.8000000000000001E-2</v>
      </c>
      <c r="AL2511" s="17">
        <v>1700</v>
      </c>
      <c r="AM2511" s="17">
        <v>0.50328638497652578</v>
      </c>
      <c r="AN2511" s="9"/>
      <c r="AO2511" s="9"/>
      <c r="AP2511" s="17">
        <v>954.68</v>
      </c>
      <c r="AQ2511" s="17">
        <v>24289</v>
      </c>
      <c r="AR2511" s="17">
        <v>0.70683453237410077</v>
      </c>
      <c r="AS2511" s="17">
        <v>0.30599999999999999</v>
      </c>
      <c r="AT2511" s="17">
        <v>0.77298050139275765</v>
      </c>
      <c r="AU2511" s="12">
        <v>0.81848552338530067</v>
      </c>
      <c r="AV2511" s="12">
        <v>2.35</v>
      </c>
      <c r="AY2511" s="12">
        <v>22806900</v>
      </c>
      <c r="BA2511" s="12">
        <v>0.61290322580645162</v>
      </c>
      <c r="BD2511" s="12">
        <v>0.50328638497652578</v>
      </c>
      <c r="BE2511" s="12">
        <v>0.70683453237410077</v>
      </c>
      <c r="BF2511" s="12">
        <v>0.77298050139275765</v>
      </c>
      <c r="BG2511" s="12">
        <v>0.81848552338530067</v>
      </c>
      <c r="BH2511" s="12">
        <v>1.9E-2</v>
      </c>
      <c r="BI2511" s="12">
        <v>0.30599999999999999</v>
      </c>
      <c r="BJ2511" s="12">
        <v>1.7999999999999999E-2</v>
      </c>
      <c r="BK2511" s="12">
        <v>0.39300000000000002</v>
      </c>
      <c r="BL2511" s="12">
        <v>840</v>
      </c>
      <c r="BM2511" s="12">
        <v>-234</v>
      </c>
      <c r="BN2511" s="12">
        <v>-629</v>
      </c>
      <c r="BO2511" s="12">
        <v>1585</v>
      </c>
      <c r="BP2511" s="12">
        <v>84</v>
      </c>
      <c r="BQ2511" s="12">
        <v>-166</v>
      </c>
      <c r="BR2511" s="12">
        <v>93</v>
      </c>
      <c r="BS2511" s="12">
        <v>1608</v>
      </c>
      <c r="BT2511" s="12">
        <v>0.28639402599279362</v>
      </c>
      <c r="BU2511" s="12">
        <v>0.73046919478071071</v>
      </c>
      <c r="BV2511" s="12">
        <v>0.76003832702166052</v>
      </c>
      <c r="BW2511" s="12">
        <v>0.80371497465037811</v>
      </c>
      <c r="BX2511" s="12">
        <v>0.63695417885833694</v>
      </c>
      <c r="BY2511" s="12">
        <v>1821</v>
      </c>
      <c r="BZ2511" s="12">
        <v>0.61290322580645162</v>
      </c>
      <c r="CB2511" s="12">
        <v>0.14097103918228279</v>
      </c>
      <c r="CC2511" s="12">
        <v>22880</v>
      </c>
      <c r="CD2511" s="12">
        <v>22790</v>
      </c>
      <c r="CE2511" s="12">
        <v>3.5701402777186786</v>
      </c>
      <c r="CH2511" s="22">
        <v>43096</v>
      </c>
      <c r="CI2511">
        <v>1077</v>
      </c>
      <c r="CJ2511">
        <v>1133</v>
      </c>
      <c r="CK2511">
        <v>1074</v>
      </c>
      <c r="CL2511">
        <v>1126</v>
      </c>
      <c r="CM2511" s="22">
        <v>43097</v>
      </c>
      <c r="CN2511">
        <v>1170</v>
      </c>
      <c r="CO2511">
        <v>1183</v>
      </c>
      <c r="CP2511">
        <v>1125</v>
      </c>
      <c r="CQ2511">
        <v>1132</v>
      </c>
      <c r="CR2511" s="22">
        <v>43098</v>
      </c>
      <c r="CS2511">
        <v>1135</v>
      </c>
      <c r="CT2511">
        <v>1159</v>
      </c>
      <c r="CU2511">
        <v>1123</v>
      </c>
      <c r="CV2511">
        <v>1133</v>
      </c>
    </row>
    <row r="2512" spans="1:100">
      <c r="A2512" s="22">
        <v>43097</v>
      </c>
      <c r="B2512">
        <v>1838</v>
      </c>
      <c r="C2512">
        <v>1988</v>
      </c>
      <c r="D2512">
        <v>1800</v>
      </c>
      <c r="E2512">
        <v>1950</v>
      </c>
      <c r="F2512" s="23">
        <f t="shared" si="242"/>
        <v>6.0935799782372069E-2</v>
      </c>
      <c r="G2512" s="22">
        <v>43098</v>
      </c>
      <c r="H2512">
        <v>2158</v>
      </c>
      <c r="I2512">
        <v>2350</v>
      </c>
      <c r="J2512">
        <v>2153</v>
      </c>
      <c r="K2512">
        <v>2350</v>
      </c>
      <c r="L2512" s="22">
        <v>43104</v>
      </c>
      <c r="M2512">
        <v>2550</v>
      </c>
      <c r="N2512" s="4">
        <v>43098</v>
      </c>
      <c r="O2512" s="3" t="s">
        <v>15</v>
      </c>
      <c r="P2512" s="3">
        <v>4579</v>
      </c>
      <c r="Q2512" s="3" t="s">
        <v>271</v>
      </c>
      <c r="R2512" s="3" t="s">
        <v>17</v>
      </c>
      <c r="S2512" s="3">
        <v>0.05</v>
      </c>
      <c r="T2512" s="3">
        <v>2</v>
      </c>
      <c r="U2512" s="3">
        <v>0</v>
      </c>
      <c r="V2512" s="3">
        <v>300</v>
      </c>
      <c r="W2512">
        <v>2158</v>
      </c>
      <c r="X2512" s="4">
        <v>43104</v>
      </c>
      <c r="Y2512">
        <v>2350</v>
      </c>
      <c r="Z2512" s="10">
        <f t="shared" si="241"/>
        <v>57600</v>
      </c>
      <c r="AA2512" s="10">
        <f t="shared" si="244"/>
        <v>57600</v>
      </c>
      <c r="AB2512" t="str">
        <f t="shared" si="243"/>
        <v/>
      </c>
      <c r="AC2512">
        <f t="shared" si="239"/>
        <v>-2526570</v>
      </c>
      <c r="AD2512">
        <f t="shared" si="240"/>
        <v>3.7999037999038032E-2</v>
      </c>
      <c r="AE2512" s="15">
        <v>43099</v>
      </c>
      <c r="AF2512" s="9">
        <v>2.5514343493056035E-3</v>
      </c>
      <c r="AG2512" s="12" t="s">
        <v>960</v>
      </c>
      <c r="AH2512" s="20">
        <v>43097.998611111114</v>
      </c>
      <c r="AI2512" s="12">
        <v>2079</v>
      </c>
      <c r="AJ2512" s="12">
        <v>129</v>
      </c>
      <c r="AK2512" s="12">
        <v>6.6199999999999995E-2</v>
      </c>
      <c r="AL2512" s="17">
        <v>37500</v>
      </c>
      <c r="AM2512" s="17">
        <v>0.59063829787234046</v>
      </c>
      <c r="AN2512" s="9"/>
      <c r="AO2512" s="9"/>
      <c r="AP2512" s="17">
        <v>192.38</v>
      </c>
      <c r="AQ2512" s="17">
        <v>47600</v>
      </c>
      <c r="AR2512" s="17">
        <v>1</v>
      </c>
      <c r="AS2512" s="17">
        <v>0.27</v>
      </c>
      <c r="AT2512" s="17">
        <v>1</v>
      </c>
      <c r="AU2512" s="12">
        <v>1</v>
      </c>
      <c r="AV2512" s="12">
        <v>0</v>
      </c>
      <c r="AX2512" s="19">
        <v>93</v>
      </c>
      <c r="AY2512" s="12">
        <v>20255236</v>
      </c>
      <c r="BA2512" s="12">
        <v>1</v>
      </c>
      <c r="BD2512" s="12">
        <v>0.59063829787234046</v>
      </c>
      <c r="BE2512" s="12">
        <v>1</v>
      </c>
      <c r="BF2512" s="12">
        <v>1</v>
      </c>
      <c r="BG2512" s="12">
        <v>1</v>
      </c>
      <c r="BH2512" s="12">
        <v>0.189</v>
      </c>
      <c r="BI2512" s="12">
        <v>0.27</v>
      </c>
      <c r="BJ2512" s="12">
        <v>0</v>
      </c>
      <c r="BK2512" s="12">
        <v>0.55500000000000005</v>
      </c>
      <c r="BL2512" s="12">
        <v>-2179</v>
      </c>
      <c r="BM2512" s="12">
        <v>951</v>
      </c>
      <c r="BN2512" s="12">
        <v>309</v>
      </c>
      <c r="BO2512" s="12">
        <v>4035</v>
      </c>
      <c r="BP2512" s="12">
        <v>-2728</v>
      </c>
      <c r="BQ2512" s="12">
        <v>3741</v>
      </c>
      <c r="BR2512" s="12" t="s">
        <v>961</v>
      </c>
      <c r="BS2512" s="12">
        <v>4889</v>
      </c>
      <c r="BT2512" s="12">
        <v>0.33640914599280108</v>
      </c>
      <c r="BU2512" s="12">
        <v>0.53912769256518533</v>
      </c>
      <c r="BV2512" s="12">
        <v>0.56552291971214619</v>
      </c>
      <c r="BW2512" s="12">
        <v>0.47730821303058535</v>
      </c>
      <c r="BX2512" s="12">
        <v>0.62284306810423085</v>
      </c>
      <c r="BY2512" s="12">
        <v>1818.5</v>
      </c>
      <c r="BZ2512" s="12">
        <v>1</v>
      </c>
      <c r="CB2512" s="12">
        <v>0.13327637761640324</v>
      </c>
      <c r="CC2512" s="12">
        <v>22790</v>
      </c>
      <c r="CD2512" s="12">
        <v>22760</v>
      </c>
      <c r="CE2512" s="12">
        <v>4.4316803055100937</v>
      </c>
      <c r="CH2512" s="22">
        <v>43097</v>
      </c>
      <c r="CI2512">
        <v>1838</v>
      </c>
      <c r="CJ2512">
        <v>1988</v>
      </c>
      <c r="CK2512">
        <v>1800</v>
      </c>
      <c r="CL2512">
        <v>1950</v>
      </c>
      <c r="CM2512" s="22">
        <v>43098</v>
      </c>
      <c r="CN2512">
        <v>2158</v>
      </c>
      <c r="CO2512">
        <v>2350</v>
      </c>
      <c r="CP2512">
        <v>2153</v>
      </c>
      <c r="CQ2512">
        <v>2350</v>
      </c>
      <c r="CR2512" s="22">
        <v>43104</v>
      </c>
      <c r="CS2512">
        <v>2550</v>
      </c>
      <c r="CT2512">
        <v>2819</v>
      </c>
      <c r="CU2512">
        <v>2201</v>
      </c>
      <c r="CV2512">
        <v>2242</v>
      </c>
    </row>
    <row r="2513" spans="1:100">
      <c r="A2513" s="22">
        <v>43097</v>
      </c>
      <c r="B2513">
        <v>12</v>
      </c>
      <c r="C2513">
        <v>13</v>
      </c>
      <c r="D2513">
        <v>12</v>
      </c>
      <c r="E2513">
        <v>12</v>
      </c>
      <c r="F2513" s="23">
        <f t="shared" si="242"/>
        <v>0</v>
      </c>
      <c r="G2513" s="22">
        <v>43098</v>
      </c>
      <c r="H2513">
        <v>13</v>
      </c>
      <c r="I2513">
        <v>13</v>
      </c>
      <c r="J2513">
        <v>12</v>
      </c>
      <c r="K2513">
        <v>12</v>
      </c>
      <c r="L2513" s="22">
        <v>43104</v>
      </c>
      <c r="M2513">
        <v>12</v>
      </c>
      <c r="N2513" s="4">
        <v>43098</v>
      </c>
      <c r="O2513" s="3" t="s">
        <v>15</v>
      </c>
      <c r="P2513" s="3">
        <v>9318</v>
      </c>
      <c r="Q2513" s="3" t="s">
        <v>71</v>
      </c>
      <c r="R2513" s="3" t="s">
        <v>17</v>
      </c>
      <c r="S2513" s="3">
        <v>0.05</v>
      </c>
      <c r="T2513" s="3">
        <v>2</v>
      </c>
      <c r="U2513" s="3">
        <v>0</v>
      </c>
      <c r="V2513" s="3">
        <v>41700</v>
      </c>
      <c r="W2513">
        <v>13</v>
      </c>
      <c r="X2513" s="4">
        <v>43104</v>
      </c>
      <c r="Y2513">
        <v>12</v>
      </c>
      <c r="Z2513" s="10">
        <f t="shared" si="241"/>
        <v>-41700</v>
      </c>
      <c r="AA2513" s="10">
        <f t="shared" si="244"/>
        <v>41700</v>
      </c>
      <c r="AB2513" t="str">
        <f t="shared" si="243"/>
        <v/>
      </c>
      <c r="AC2513">
        <f t="shared" si="239"/>
        <v>-2526570</v>
      </c>
      <c r="AD2513">
        <f t="shared" si="240"/>
        <v>4.0000000000000036E-2</v>
      </c>
      <c r="AE2513" s="15">
        <v>43099</v>
      </c>
      <c r="AF2513" s="9">
        <v>2.5514343493056035E-3</v>
      </c>
      <c r="AG2513" s="12" t="s">
        <v>954</v>
      </c>
      <c r="AH2513" s="20">
        <v>43097.978472222225</v>
      </c>
      <c r="AI2513" s="12">
        <v>12.5</v>
      </c>
      <c r="AJ2513" s="12">
        <v>0.5</v>
      </c>
      <c r="AK2513" s="12">
        <v>4.1700000000000001E-2</v>
      </c>
      <c r="AL2513" s="17">
        <v>28600</v>
      </c>
      <c r="AM2513" s="17">
        <v>0.41666666666666669</v>
      </c>
      <c r="AN2513" s="9"/>
      <c r="AO2513" s="9"/>
      <c r="AP2513" s="17">
        <v>0</v>
      </c>
      <c r="AQ2513" s="17">
        <v>5669</v>
      </c>
      <c r="AR2513" s="17">
        <v>0.2</v>
      </c>
      <c r="AS2513" s="17">
        <v>4.7E-2</v>
      </c>
      <c r="AT2513" s="17">
        <v>0.2</v>
      </c>
      <c r="AU2513" s="12">
        <v>0.2</v>
      </c>
      <c r="AV2513" s="12">
        <v>0</v>
      </c>
      <c r="AY2513" s="12">
        <v>472435456</v>
      </c>
      <c r="BA2513" s="12">
        <v>0</v>
      </c>
      <c r="BD2513" s="12">
        <v>0.41666666666666669</v>
      </c>
      <c r="BE2513" s="12">
        <v>0.2</v>
      </c>
      <c r="BF2513" s="12">
        <v>0.2</v>
      </c>
      <c r="BG2513" s="12">
        <v>0.2</v>
      </c>
      <c r="BH2513" s="12">
        <v>6.0999999999999999E-2</v>
      </c>
      <c r="BI2513" s="12">
        <v>4.7E-2</v>
      </c>
      <c r="BJ2513" s="12">
        <v>0</v>
      </c>
      <c r="BK2513" s="12">
        <v>0.27800000000000002</v>
      </c>
      <c r="BL2513" s="12">
        <v>-372</v>
      </c>
      <c r="BM2513" s="12">
        <v>-524</v>
      </c>
      <c r="BN2513" s="12">
        <v>916</v>
      </c>
      <c r="BO2513" s="12">
        <v>1248</v>
      </c>
      <c r="BP2513" s="12">
        <v>785</v>
      </c>
      <c r="BQ2513" s="12">
        <v>29</v>
      </c>
      <c r="BR2513" s="12">
        <v>55</v>
      </c>
      <c r="BS2513" s="12">
        <v>1227</v>
      </c>
      <c r="BT2513" s="12">
        <v>0.38795228697811868</v>
      </c>
      <c r="BU2513" s="12">
        <v>0.66798470481765559</v>
      </c>
      <c r="BV2513" s="12">
        <v>0.71625268240423912</v>
      </c>
      <c r="BW2513" s="12">
        <v>0.75717455944293621</v>
      </c>
      <c r="BX2513" s="12">
        <v>0.56034598815988135</v>
      </c>
      <c r="BY2513" s="12">
        <v>1818.5</v>
      </c>
      <c r="BZ2513" s="12">
        <v>0</v>
      </c>
      <c r="CB2513" s="12">
        <v>0.13327637761640324</v>
      </c>
      <c r="CC2513" s="12">
        <v>22790</v>
      </c>
      <c r="CD2513" s="12">
        <v>22760</v>
      </c>
      <c r="CE2513" s="12">
        <v>3.1263354700854706</v>
      </c>
      <c r="CH2513" s="22">
        <v>43097</v>
      </c>
      <c r="CI2513">
        <v>12</v>
      </c>
      <c r="CJ2513">
        <v>13</v>
      </c>
      <c r="CK2513">
        <v>12</v>
      </c>
      <c r="CL2513">
        <v>12</v>
      </c>
      <c r="CM2513" s="22">
        <v>43098</v>
      </c>
      <c r="CN2513">
        <v>13</v>
      </c>
      <c r="CO2513">
        <v>13</v>
      </c>
      <c r="CP2513">
        <v>12</v>
      </c>
      <c r="CQ2513">
        <v>12</v>
      </c>
      <c r="CR2513" s="22">
        <v>43104</v>
      </c>
      <c r="CS2513">
        <v>12</v>
      </c>
      <c r="CT2513">
        <v>13</v>
      </c>
      <c r="CU2513">
        <v>12</v>
      </c>
      <c r="CV2513">
        <v>12</v>
      </c>
    </row>
    <row r="2514" spans="1:100">
      <c r="A2514" s="22">
        <v>43097</v>
      </c>
      <c r="B2514">
        <v>2042</v>
      </c>
      <c r="C2514">
        <v>2042</v>
      </c>
      <c r="D2514">
        <v>2042</v>
      </c>
      <c r="E2514">
        <v>2042</v>
      </c>
      <c r="F2514" s="23">
        <f t="shared" si="242"/>
        <v>0</v>
      </c>
      <c r="G2514" s="22">
        <v>43098</v>
      </c>
      <c r="H2514">
        <v>2201</v>
      </c>
      <c r="I2514">
        <v>2542</v>
      </c>
      <c r="J2514">
        <v>2151</v>
      </c>
      <c r="K2514">
        <v>2285</v>
      </c>
      <c r="L2514" s="22">
        <v>43104</v>
      </c>
      <c r="M2514">
        <v>2153</v>
      </c>
      <c r="N2514" s="4">
        <v>43098</v>
      </c>
      <c r="O2514" s="3" t="s">
        <v>15</v>
      </c>
      <c r="P2514" s="3">
        <v>1383</v>
      </c>
      <c r="Q2514" s="3" t="s">
        <v>927</v>
      </c>
      <c r="R2514" s="3" t="s">
        <v>17</v>
      </c>
      <c r="S2514" s="3">
        <v>0.05</v>
      </c>
      <c r="T2514" s="3">
        <v>2</v>
      </c>
      <c r="U2514" s="3">
        <v>0</v>
      </c>
      <c r="V2514" s="3">
        <v>300</v>
      </c>
      <c r="W2514">
        <v>2201</v>
      </c>
      <c r="X2514" s="4">
        <v>43104</v>
      </c>
      <c r="Y2514">
        <v>2285</v>
      </c>
      <c r="Z2514" s="10">
        <f t="shared" si="241"/>
        <v>25200</v>
      </c>
      <c r="AA2514" s="10">
        <f t="shared" si="244"/>
        <v>25200</v>
      </c>
      <c r="AB2514" t="str">
        <f t="shared" si="243"/>
        <v/>
      </c>
      <c r="AC2514">
        <f t="shared" si="239"/>
        <v>-2526570</v>
      </c>
      <c r="AD2514">
        <f t="shared" si="240"/>
        <v>4.5454545454548523E-4</v>
      </c>
      <c r="AE2514" s="15">
        <v>43099</v>
      </c>
      <c r="AF2514" s="9">
        <v>2.5514343493056035E-3</v>
      </c>
      <c r="AG2514" s="12" t="s">
        <v>960</v>
      </c>
      <c r="AH2514" s="20">
        <v>43097.99722222222</v>
      </c>
      <c r="AI2514" s="12">
        <v>2200</v>
      </c>
      <c r="AJ2514" s="12">
        <v>158</v>
      </c>
      <c r="AK2514" s="12">
        <v>7.7399999999999997E-2</v>
      </c>
      <c r="AL2514" s="17">
        <v>15800</v>
      </c>
      <c r="AM2514" s="17">
        <v>0.49671772428884026</v>
      </c>
      <c r="AN2514" s="9"/>
      <c r="AO2514" s="9"/>
      <c r="AP2514" s="17">
        <v>0</v>
      </c>
      <c r="AQ2514" s="17">
        <v>2902</v>
      </c>
      <c r="AR2514" s="17">
        <v>1</v>
      </c>
      <c r="AS2514" s="17">
        <v>0.34599999999999997</v>
      </c>
      <c r="AT2514" s="17">
        <v>1</v>
      </c>
      <c r="AU2514" s="12">
        <v>1</v>
      </c>
      <c r="AV2514" s="12">
        <v>0.44</v>
      </c>
      <c r="AY2514" s="12">
        <v>1269900</v>
      </c>
      <c r="BA2514" s="12">
        <v>1</v>
      </c>
      <c r="BD2514" s="12">
        <v>0.49671772428884026</v>
      </c>
      <c r="BE2514" s="12">
        <v>1</v>
      </c>
      <c r="BF2514" s="12">
        <v>1</v>
      </c>
      <c r="BG2514" s="12">
        <v>1</v>
      </c>
      <c r="BH2514" s="12">
        <v>2E-3</v>
      </c>
      <c r="BI2514" s="12">
        <v>0.34599999999999997</v>
      </c>
      <c r="BJ2514" s="12">
        <v>3.9E-2</v>
      </c>
      <c r="BK2514" s="12">
        <v>0.502</v>
      </c>
      <c r="BL2514" s="12">
        <v>282</v>
      </c>
      <c r="BM2514" s="12">
        <v>-195</v>
      </c>
      <c r="BN2514" s="12">
        <v>20</v>
      </c>
      <c r="BO2514" s="12">
        <v>274</v>
      </c>
      <c r="BP2514" s="12">
        <v>141</v>
      </c>
      <c r="BQ2514" s="12">
        <v>-474</v>
      </c>
      <c r="BR2514" s="12">
        <v>312</v>
      </c>
      <c r="BS2514" s="12">
        <v>167</v>
      </c>
      <c r="BT2514" s="12">
        <v>0.33271640087662108</v>
      </c>
      <c r="BU2514" s="12">
        <v>0.62351607573014434</v>
      </c>
      <c r="BV2514" s="12">
        <v>0.65793175342354504</v>
      </c>
      <c r="BW2514" s="12">
        <v>0.6940801783636984</v>
      </c>
      <c r="BX2514" s="12">
        <v>0.55459030779984253</v>
      </c>
      <c r="BY2514" s="12">
        <v>1818.5</v>
      </c>
      <c r="BZ2514" s="12">
        <v>1</v>
      </c>
      <c r="CB2514" s="12">
        <v>0.13327637761640324</v>
      </c>
      <c r="CC2514" s="12">
        <v>22790</v>
      </c>
      <c r="CD2514" s="12">
        <v>22760</v>
      </c>
      <c r="CE2514" s="12">
        <v>3.7269749761544073</v>
      </c>
      <c r="CH2514" s="22">
        <v>43097</v>
      </c>
      <c r="CI2514">
        <v>2042</v>
      </c>
      <c r="CJ2514">
        <v>2042</v>
      </c>
      <c r="CK2514">
        <v>2042</v>
      </c>
      <c r="CL2514">
        <v>2042</v>
      </c>
      <c r="CM2514" s="22">
        <v>43098</v>
      </c>
      <c r="CN2514">
        <v>2201</v>
      </c>
      <c r="CO2514">
        <v>2542</v>
      </c>
      <c r="CP2514">
        <v>2151</v>
      </c>
      <c r="CQ2514">
        <v>2285</v>
      </c>
      <c r="CR2514" s="22">
        <v>43104</v>
      </c>
      <c r="CS2514">
        <v>2153</v>
      </c>
      <c r="CT2514">
        <v>2178</v>
      </c>
      <c r="CU2514">
        <v>2055</v>
      </c>
      <c r="CV2514">
        <v>2058</v>
      </c>
    </row>
    <row r="2515" spans="1:100">
      <c r="A2515" s="22">
        <v>43097</v>
      </c>
      <c r="B2515">
        <v>584</v>
      </c>
      <c r="C2515">
        <v>584</v>
      </c>
      <c r="D2515">
        <v>584</v>
      </c>
      <c r="E2515">
        <v>584</v>
      </c>
      <c r="F2515" s="23">
        <f t="shared" si="242"/>
        <v>0</v>
      </c>
      <c r="G2515" s="22">
        <v>43098</v>
      </c>
      <c r="H2515">
        <v>711</v>
      </c>
      <c r="I2515">
        <v>718</v>
      </c>
      <c r="J2515">
        <v>683</v>
      </c>
      <c r="K2515">
        <v>718</v>
      </c>
      <c r="L2515" s="22">
        <v>43104</v>
      </c>
      <c r="M2515">
        <v>718</v>
      </c>
      <c r="N2515" s="4">
        <v>43098</v>
      </c>
      <c r="O2515" s="3" t="s">
        <v>15</v>
      </c>
      <c r="P2515" s="3">
        <v>6188</v>
      </c>
      <c r="Q2515" s="3" t="s">
        <v>923</v>
      </c>
      <c r="R2515" s="3" t="s">
        <v>17</v>
      </c>
      <c r="S2515" s="3">
        <v>0.05</v>
      </c>
      <c r="T2515" s="3">
        <v>2</v>
      </c>
      <c r="U2515" s="3">
        <v>0</v>
      </c>
      <c r="V2515" s="3">
        <v>300</v>
      </c>
      <c r="W2515">
        <v>711</v>
      </c>
      <c r="X2515" s="4">
        <v>43104</v>
      </c>
      <c r="Y2515">
        <v>718</v>
      </c>
      <c r="Z2515" s="10">
        <f t="shared" si="241"/>
        <v>2100</v>
      </c>
      <c r="AA2515" s="10">
        <f t="shared" si="244"/>
        <v>2100</v>
      </c>
      <c r="AB2515" t="str">
        <f t="shared" si="243"/>
        <v/>
      </c>
      <c r="AC2515">
        <f t="shared" si="239"/>
        <v>-2526570</v>
      </c>
      <c r="AD2515">
        <f t="shared" si="240"/>
        <v>0.65817307692307692</v>
      </c>
      <c r="AE2515" s="15">
        <v>43099</v>
      </c>
      <c r="AF2515" s="9">
        <v>2.5514343493056035E-3</v>
      </c>
      <c r="AG2515" s="12" t="s">
        <v>960</v>
      </c>
      <c r="AH2515" s="20">
        <v>43097.998611111114</v>
      </c>
      <c r="AI2515" s="12">
        <v>2080</v>
      </c>
      <c r="AJ2515" s="12">
        <v>326</v>
      </c>
      <c r="AK2515" s="12">
        <v>0.18590000000000001</v>
      </c>
      <c r="AL2515" s="17">
        <v>11500</v>
      </c>
      <c r="AM2515" s="17">
        <v>0.37418755803156917</v>
      </c>
      <c r="AN2515" s="9"/>
      <c r="AO2515" s="9"/>
      <c r="AP2515" s="17">
        <v>0</v>
      </c>
      <c r="AQ2515" s="17">
        <v>4847</v>
      </c>
      <c r="AR2515" s="17">
        <v>1</v>
      </c>
      <c r="AS2515" s="17">
        <v>0.23400000000000001</v>
      </c>
      <c r="AT2515" s="17">
        <v>1</v>
      </c>
      <c r="AU2515" s="12">
        <v>1</v>
      </c>
      <c r="AV2515" s="12">
        <v>0.97</v>
      </c>
      <c r="AY2515" s="12">
        <v>2250000</v>
      </c>
      <c r="BA2515" s="12">
        <v>1</v>
      </c>
      <c r="BD2515" s="12">
        <v>0.37418755803156917</v>
      </c>
      <c r="BE2515" s="12">
        <v>1</v>
      </c>
      <c r="BF2515" s="12">
        <v>1</v>
      </c>
      <c r="BG2515" s="12">
        <v>1</v>
      </c>
      <c r="BH2515" s="12">
        <v>5.0000000000000001E-3</v>
      </c>
      <c r="BI2515" s="12">
        <v>0.23400000000000001</v>
      </c>
      <c r="BJ2515" s="12">
        <v>0</v>
      </c>
      <c r="BK2515" s="12">
        <v>0.69299999999999995</v>
      </c>
      <c r="BL2515" s="12">
        <v>-56</v>
      </c>
      <c r="BM2515" s="12">
        <v>37</v>
      </c>
      <c r="BN2515" s="12">
        <v>327</v>
      </c>
      <c r="BO2515" s="12">
        <v>639</v>
      </c>
      <c r="BP2515" s="12">
        <v>369</v>
      </c>
      <c r="BQ2515" s="12">
        <v>-325</v>
      </c>
      <c r="BR2515" s="12">
        <v>69</v>
      </c>
      <c r="BS2515" s="12">
        <v>331</v>
      </c>
      <c r="BT2515" s="12">
        <v>0.33271640087662108</v>
      </c>
      <c r="BU2515" s="12">
        <v>0.62351607573014434</v>
      </c>
      <c r="BV2515" s="12">
        <v>0.65793175342354504</v>
      </c>
      <c r="BW2515" s="12">
        <v>0.6940801783636984</v>
      </c>
      <c r="BX2515" s="12">
        <v>0.55459030779984253</v>
      </c>
      <c r="BY2515" s="12">
        <v>1818.5</v>
      </c>
      <c r="BZ2515" s="12">
        <v>1</v>
      </c>
      <c r="CB2515" s="12">
        <v>0.13327637761640324</v>
      </c>
      <c r="CC2515" s="12">
        <v>22790</v>
      </c>
      <c r="CD2515" s="12">
        <v>22760</v>
      </c>
      <c r="CE2515" s="12">
        <v>2.807606004333024</v>
      </c>
      <c r="CH2515" s="22">
        <v>43097</v>
      </c>
      <c r="CI2515">
        <v>584</v>
      </c>
      <c r="CJ2515">
        <v>584</v>
      </c>
      <c r="CK2515">
        <v>584</v>
      </c>
      <c r="CL2515">
        <v>584</v>
      </c>
      <c r="CM2515" s="22">
        <v>43098</v>
      </c>
      <c r="CN2515">
        <v>711</v>
      </c>
      <c r="CO2515">
        <v>718</v>
      </c>
      <c r="CP2515">
        <v>683</v>
      </c>
      <c r="CQ2515">
        <v>718</v>
      </c>
      <c r="CR2515" s="22">
        <v>43104</v>
      </c>
      <c r="CS2515">
        <v>718</v>
      </c>
      <c r="CT2515">
        <v>748</v>
      </c>
      <c r="CU2515">
        <v>683</v>
      </c>
      <c r="CV2515">
        <v>748</v>
      </c>
    </row>
    <row r="2516" spans="1:100">
      <c r="A2516" s="22">
        <v>43097</v>
      </c>
      <c r="B2516">
        <v>802</v>
      </c>
      <c r="C2516">
        <v>918</v>
      </c>
      <c r="D2516">
        <v>778</v>
      </c>
      <c r="E2516">
        <v>918</v>
      </c>
      <c r="F2516" s="23">
        <f t="shared" si="242"/>
        <v>0.14463840399002503</v>
      </c>
      <c r="G2516" s="22">
        <v>43098</v>
      </c>
      <c r="H2516">
        <v>978</v>
      </c>
      <c r="I2516">
        <v>1068</v>
      </c>
      <c r="J2516">
        <v>958</v>
      </c>
      <c r="K2516">
        <v>1066</v>
      </c>
      <c r="L2516" s="22">
        <v>43104</v>
      </c>
      <c r="M2516">
        <v>1019</v>
      </c>
      <c r="N2516" s="4">
        <v>43098</v>
      </c>
      <c r="O2516" s="3" t="s">
        <v>15</v>
      </c>
      <c r="P2516" s="3">
        <v>3927</v>
      </c>
      <c r="Q2516" s="3" t="s">
        <v>924</v>
      </c>
      <c r="R2516" s="3" t="s">
        <v>17</v>
      </c>
      <c r="S2516" s="3">
        <v>0.05</v>
      </c>
      <c r="T2516" s="3">
        <v>2</v>
      </c>
      <c r="U2516" s="3">
        <v>0</v>
      </c>
      <c r="V2516" s="3">
        <v>600</v>
      </c>
      <c r="W2516">
        <v>978</v>
      </c>
      <c r="X2516" s="4">
        <v>43104</v>
      </c>
      <c r="Y2516">
        <v>1066</v>
      </c>
      <c r="Z2516" s="10">
        <f t="shared" si="241"/>
        <v>52800</v>
      </c>
      <c r="AA2516" s="10">
        <f t="shared" si="244"/>
        <v>52800</v>
      </c>
      <c r="AB2516" t="str">
        <f t="shared" si="243"/>
        <v/>
      </c>
      <c r="AC2516">
        <f t="shared" si="239"/>
        <v>-2526570</v>
      </c>
      <c r="AD2516">
        <f t="shared" si="240"/>
        <v>2.9473684210526319E-2</v>
      </c>
      <c r="AE2516" s="15">
        <v>43099</v>
      </c>
      <c r="AF2516" s="9">
        <v>2.5514343493056035E-3</v>
      </c>
      <c r="AG2516" s="12" t="s">
        <v>957</v>
      </c>
      <c r="AH2516" s="20">
        <v>43097.998611111114</v>
      </c>
      <c r="AI2516" s="12">
        <v>950</v>
      </c>
      <c r="AJ2516" s="12">
        <v>32</v>
      </c>
      <c r="AK2516" s="12">
        <v>3.49E-2</v>
      </c>
      <c r="AL2516" s="17">
        <v>10500</v>
      </c>
      <c r="AM2516" s="17">
        <v>0.48686679174484054</v>
      </c>
      <c r="AN2516" s="9"/>
      <c r="AO2516" s="9"/>
      <c r="AP2516" s="17">
        <v>0</v>
      </c>
      <c r="AQ2516" s="17">
        <v>4745</v>
      </c>
      <c r="AR2516" s="17">
        <v>1</v>
      </c>
      <c r="AS2516" s="17">
        <v>3.9E-2</v>
      </c>
      <c r="AT2516" s="17">
        <v>1</v>
      </c>
      <c r="AU2516" s="12">
        <v>0.23483870967741935</v>
      </c>
      <c r="AV2516" s="12">
        <v>0</v>
      </c>
      <c r="AY2516" s="12">
        <v>4451200</v>
      </c>
      <c r="BA2516" s="12">
        <v>1</v>
      </c>
      <c r="BD2516" s="12">
        <v>0.48686679174484054</v>
      </c>
      <c r="BE2516" s="12">
        <v>1</v>
      </c>
      <c r="BF2516" s="12">
        <v>1</v>
      </c>
      <c r="BG2516" s="12">
        <v>0.23483870967741935</v>
      </c>
      <c r="BH2516" s="12">
        <v>0</v>
      </c>
      <c r="BI2516" s="12">
        <v>3.9E-2</v>
      </c>
      <c r="BJ2516" s="12">
        <v>0</v>
      </c>
      <c r="BK2516" s="12">
        <v>0.79700000000000004</v>
      </c>
      <c r="BL2516" s="12">
        <v>283</v>
      </c>
      <c r="BM2516" s="12">
        <v>-25</v>
      </c>
      <c r="BN2516" s="12">
        <v>-51</v>
      </c>
      <c r="BO2516" s="12">
        <v>569</v>
      </c>
      <c r="BP2516" s="12">
        <v>247</v>
      </c>
      <c r="BQ2516" s="12">
        <v>-28</v>
      </c>
      <c r="BR2516" s="12">
        <v>37</v>
      </c>
      <c r="BS2516" s="12">
        <v>362</v>
      </c>
      <c r="BT2516" s="12">
        <v>0.35907244793616389</v>
      </c>
      <c r="BU2516" s="12">
        <v>0.46286307653108438</v>
      </c>
      <c r="BV2516" s="12">
        <v>0.46434712281820884</v>
      </c>
      <c r="BW2516" s="12">
        <v>0.48475773496518887</v>
      </c>
      <c r="BX2516" s="12">
        <v>0.53587454781799237</v>
      </c>
      <c r="BY2516" s="12">
        <v>1818.5</v>
      </c>
      <c r="BZ2516" s="12">
        <v>1</v>
      </c>
      <c r="CB2516" s="12">
        <v>0.13327637761640324</v>
      </c>
      <c r="CC2516" s="12">
        <v>22790</v>
      </c>
      <c r="CD2516" s="12">
        <v>22760</v>
      </c>
      <c r="CE2516" s="12">
        <v>3.653061408572666</v>
      </c>
      <c r="CH2516" s="22">
        <v>43097</v>
      </c>
      <c r="CI2516">
        <v>802</v>
      </c>
      <c r="CJ2516">
        <v>918</v>
      </c>
      <c r="CK2516">
        <v>778</v>
      </c>
      <c r="CL2516">
        <v>918</v>
      </c>
      <c r="CM2516" s="22">
        <v>43098</v>
      </c>
      <c r="CN2516">
        <v>978</v>
      </c>
      <c r="CO2516">
        <v>1068</v>
      </c>
      <c r="CP2516">
        <v>958</v>
      </c>
      <c r="CQ2516">
        <v>1066</v>
      </c>
      <c r="CR2516" s="22">
        <v>43104</v>
      </c>
      <c r="CS2516">
        <v>1019</v>
      </c>
      <c r="CT2516">
        <v>1137</v>
      </c>
      <c r="CU2516">
        <v>1004</v>
      </c>
      <c r="CV2516">
        <v>1012</v>
      </c>
    </row>
    <row r="2517" spans="1:100">
      <c r="A2517" s="22">
        <v>43097</v>
      </c>
      <c r="B2517">
        <v>1351</v>
      </c>
      <c r="C2517">
        <v>1357</v>
      </c>
      <c r="D2517">
        <v>1345</v>
      </c>
      <c r="E2517">
        <v>1348</v>
      </c>
      <c r="F2517" s="23">
        <f t="shared" si="242"/>
        <v>-2.2205773501110526E-3</v>
      </c>
      <c r="G2517" s="22">
        <v>43098</v>
      </c>
      <c r="H2517">
        <v>1598</v>
      </c>
      <c r="I2517">
        <v>1598</v>
      </c>
      <c r="J2517">
        <v>1492</v>
      </c>
      <c r="K2517">
        <v>1529</v>
      </c>
      <c r="L2517" s="22">
        <v>43104</v>
      </c>
      <c r="M2517">
        <v>1560</v>
      </c>
      <c r="N2517" s="4">
        <v>43098</v>
      </c>
      <c r="O2517" s="3" t="s">
        <v>15</v>
      </c>
      <c r="P2517" s="3">
        <v>6044</v>
      </c>
      <c r="Q2517" s="3" t="s">
        <v>928</v>
      </c>
      <c r="R2517" s="3" t="s">
        <v>17</v>
      </c>
      <c r="S2517" s="3">
        <v>0.05</v>
      </c>
      <c r="T2517" s="3">
        <v>2</v>
      </c>
      <c r="U2517" s="3">
        <v>0</v>
      </c>
      <c r="V2517" s="3">
        <v>400</v>
      </c>
      <c r="W2517">
        <v>1598</v>
      </c>
      <c r="X2517" s="4">
        <v>43104</v>
      </c>
      <c r="Y2517">
        <v>1529</v>
      </c>
      <c r="Z2517" s="10">
        <f t="shared" si="241"/>
        <v>-27600</v>
      </c>
      <c r="AA2517" s="10">
        <f t="shared" si="244"/>
        <v>27600</v>
      </c>
      <c r="AB2517" t="str">
        <f t="shared" si="243"/>
        <v/>
      </c>
      <c r="AC2517">
        <f t="shared" si="239"/>
        <v>-2526570</v>
      </c>
      <c r="AD2517">
        <f t="shared" si="240"/>
        <v>8.7074829931972797E-2</v>
      </c>
      <c r="AE2517" s="15">
        <v>43099</v>
      </c>
      <c r="AF2517" s="9">
        <v>2.5514343493056035E-3</v>
      </c>
      <c r="AG2517" s="12" t="s">
        <v>962</v>
      </c>
      <c r="AH2517" s="20">
        <v>43097.989583333336</v>
      </c>
      <c r="AI2517" s="12">
        <v>1470</v>
      </c>
      <c r="AJ2517" s="12">
        <v>122</v>
      </c>
      <c r="AK2517" s="12">
        <v>9.0499999999999997E-2</v>
      </c>
      <c r="AL2517" s="17">
        <v>6400</v>
      </c>
      <c r="AM2517" s="17">
        <v>0.20601700457815567</v>
      </c>
      <c r="AN2517" s="9"/>
      <c r="AO2517" s="9"/>
      <c r="AP2517" s="17">
        <v>0</v>
      </c>
      <c r="AQ2517" s="17">
        <v>8546</v>
      </c>
      <c r="AR2517" s="17">
        <v>1</v>
      </c>
      <c r="AS2517" s="17">
        <v>0.224</v>
      </c>
      <c r="AT2517" s="17">
        <v>0.86162624821683309</v>
      </c>
      <c r="AU2517" s="12">
        <v>0.91213768115942029</v>
      </c>
      <c r="AV2517" s="12">
        <v>1.5</v>
      </c>
      <c r="AY2517" s="12">
        <v>5589285</v>
      </c>
      <c r="BA2517" s="12">
        <v>0.6741573033707865</v>
      </c>
      <c r="BD2517" s="12">
        <v>0.20601700457815567</v>
      </c>
      <c r="BE2517" s="12">
        <v>1</v>
      </c>
      <c r="BF2517" s="12">
        <v>0.86162624821683309</v>
      </c>
      <c r="BG2517" s="12">
        <v>0.91213768115942029</v>
      </c>
      <c r="BH2517" s="12">
        <v>2E-3</v>
      </c>
      <c r="BI2517" s="12">
        <v>0.224</v>
      </c>
      <c r="BJ2517" s="12">
        <v>0</v>
      </c>
      <c r="BK2517" s="12">
        <v>0.71199999999999997</v>
      </c>
      <c r="BL2517" s="12">
        <v>20</v>
      </c>
      <c r="BM2517" s="12">
        <v>36</v>
      </c>
      <c r="BN2517" s="12">
        <v>261</v>
      </c>
      <c r="BO2517" s="12">
        <v>686</v>
      </c>
      <c r="BP2517" s="12">
        <v>272</v>
      </c>
      <c r="BQ2517" s="12">
        <v>-21</v>
      </c>
      <c r="BR2517" s="12">
        <v>-225</v>
      </c>
      <c r="BS2517" s="12">
        <v>361</v>
      </c>
      <c r="BT2517" s="12">
        <v>0.28639402599279362</v>
      </c>
      <c r="BU2517" s="12">
        <v>0.73046919478071071</v>
      </c>
      <c r="BV2517" s="12">
        <v>0.76003832702166052</v>
      </c>
      <c r="BW2517" s="12">
        <v>0.80371497465037811</v>
      </c>
      <c r="BX2517" s="12">
        <v>0.63226851007048446</v>
      </c>
      <c r="BY2517" s="12">
        <v>1818.5</v>
      </c>
      <c r="BZ2517" s="12">
        <v>0.6741573033707865</v>
      </c>
      <c r="CB2517" s="12">
        <v>0.13327637761640324</v>
      </c>
      <c r="CC2517" s="12">
        <v>22790</v>
      </c>
      <c r="CD2517" s="12">
        <v>22760</v>
      </c>
      <c r="CE2517" s="12">
        <v>1.5457878452482772</v>
      </c>
      <c r="CH2517" s="22">
        <v>43097</v>
      </c>
      <c r="CI2517">
        <v>1351</v>
      </c>
      <c r="CJ2517">
        <v>1357</v>
      </c>
      <c r="CK2517">
        <v>1345</v>
      </c>
      <c r="CL2517">
        <v>1348</v>
      </c>
      <c r="CM2517" s="22">
        <v>43098</v>
      </c>
      <c r="CN2517">
        <v>1598</v>
      </c>
      <c r="CO2517">
        <v>1598</v>
      </c>
      <c r="CP2517">
        <v>1492</v>
      </c>
      <c r="CQ2517">
        <v>1529</v>
      </c>
      <c r="CR2517" s="22">
        <v>43104</v>
      </c>
      <c r="CS2517">
        <v>1560</v>
      </c>
      <c r="CT2517">
        <v>1575</v>
      </c>
      <c r="CU2517">
        <v>1511</v>
      </c>
      <c r="CV2517">
        <v>1530</v>
      </c>
    </row>
    <row r="2518" spans="1:100">
      <c r="A2518" s="22">
        <v>43097</v>
      </c>
      <c r="B2518">
        <v>800</v>
      </c>
      <c r="C2518">
        <v>800</v>
      </c>
      <c r="D2518">
        <v>760</v>
      </c>
      <c r="E2518">
        <v>770</v>
      </c>
      <c r="F2518" s="23">
        <f t="shared" si="242"/>
        <v>-3.7499999999999978E-2</v>
      </c>
      <c r="G2518" s="22">
        <v>43098</v>
      </c>
      <c r="H2518">
        <v>821</v>
      </c>
      <c r="I2518">
        <v>823</v>
      </c>
      <c r="J2518">
        <v>786</v>
      </c>
      <c r="K2518">
        <v>804</v>
      </c>
      <c r="L2518" s="22">
        <v>43104</v>
      </c>
      <c r="M2518">
        <v>813</v>
      </c>
      <c r="N2518" s="4">
        <v>43098</v>
      </c>
      <c r="O2518" s="3" t="s">
        <v>15</v>
      </c>
      <c r="P2518" s="3">
        <v>9872</v>
      </c>
      <c r="Q2518" s="3" t="s">
        <v>929</v>
      </c>
      <c r="R2518" s="3" t="s">
        <v>17</v>
      </c>
      <c r="S2518" s="3">
        <v>0.05</v>
      </c>
      <c r="T2518" s="3">
        <v>1</v>
      </c>
      <c r="U2518" s="3">
        <v>0</v>
      </c>
      <c r="V2518" s="3">
        <v>700</v>
      </c>
      <c r="W2518">
        <v>821</v>
      </c>
      <c r="X2518" s="4">
        <v>43104</v>
      </c>
      <c r="Y2518">
        <v>804</v>
      </c>
      <c r="Z2518" s="10">
        <f t="shared" si="241"/>
        <v>-11900</v>
      </c>
      <c r="AA2518" s="10">
        <f t="shared" si="244"/>
        <v>11900</v>
      </c>
      <c r="AB2518">
        <f t="shared" si="243"/>
        <v>-11900</v>
      </c>
      <c r="AC2518">
        <f t="shared" ref="AC2518:AC2523" si="245">SUM(AB2518,AC2517)</f>
        <v>-2538470</v>
      </c>
      <c r="AD2518">
        <f t="shared" ref="AD2518:AD2523" si="246">ABS(W2518/AI2518-1)</f>
        <v>1.9350215002388982E-2</v>
      </c>
      <c r="AE2518" s="15">
        <v>43099</v>
      </c>
      <c r="AF2518" s="9">
        <v>2.5514343493056035E-3</v>
      </c>
      <c r="AG2518" s="12" t="s">
        <v>954</v>
      </c>
      <c r="AH2518" s="20">
        <v>43097.961805555555</v>
      </c>
      <c r="AI2518" s="12">
        <v>837.2</v>
      </c>
      <c r="AJ2518" s="12">
        <v>67.2</v>
      </c>
      <c r="AK2518" s="12">
        <v>8.7300000000000003E-2</v>
      </c>
      <c r="AL2518" s="17">
        <v>2000</v>
      </c>
      <c r="AM2518" s="17">
        <v>0.34079601990049752</v>
      </c>
      <c r="AN2518" s="9"/>
      <c r="AO2518" s="9"/>
      <c r="AP2518" s="17">
        <v>14.32</v>
      </c>
      <c r="AQ2518" s="17">
        <v>8050</v>
      </c>
      <c r="AR2518" s="17">
        <v>0.40878378378378377</v>
      </c>
      <c r="AS2518" s="17">
        <v>0.124</v>
      </c>
      <c r="AT2518" s="17">
        <v>0.5995423340961098</v>
      </c>
      <c r="AU2518" s="12">
        <v>0.6691871455576559</v>
      </c>
      <c r="AV2518" s="12">
        <v>2.61</v>
      </c>
      <c r="AY2518" s="12">
        <v>10011841</v>
      </c>
      <c r="BA2518" s="12">
        <v>0.11320754716981132</v>
      </c>
      <c r="BD2518" s="12">
        <v>0.34079601990049752</v>
      </c>
      <c r="BE2518" s="12">
        <v>0.40878378378378377</v>
      </c>
      <c r="BF2518" s="12">
        <v>0.5995423340961098</v>
      </c>
      <c r="BG2518" s="12">
        <v>0.6691871455576559</v>
      </c>
      <c r="BH2518" s="12">
        <v>5.0000000000000001E-3</v>
      </c>
      <c r="BI2518" s="12">
        <v>0.124</v>
      </c>
      <c r="BJ2518" s="12">
        <v>4.0000000000000001E-3</v>
      </c>
      <c r="BK2518" s="12">
        <v>0.63</v>
      </c>
      <c r="BL2518" s="12">
        <v>1197</v>
      </c>
      <c r="BM2518" s="12">
        <v>-179</v>
      </c>
      <c r="BN2518" s="12">
        <v>-93</v>
      </c>
      <c r="BO2518" s="12">
        <v>6560</v>
      </c>
      <c r="BP2518" s="12">
        <v>1079</v>
      </c>
      <c r="BQ2518" s="12">
        <v>61</v>
      </c>
      <c r="BR2518" s="12">
        <v>-74</v>
      </c>
      <c r="BS2518" s="12">
        <v>5635</v>
      </c>
      <c r="BT2518" s="12">
        <v>0.38795228697811868</v>
      </c>
      <c r="BU2518" s="12">
        <v>0.66798470481765559</v>
      </c>
      <c r="BV2518" s="12">
        <v>0.71625268240423912</v>
      </c>
      <c r="BW2518" s="12">
        <v>0.75717455944293621</v>
      </c>
      <c r="BX2518" s="12">
        <v>0.56034598815988135</v>
      </c>
      <c r="BY2518" s="12">
        <v>1818.5</v>
      </c>
      <c r="BZ2518" s="12">
        <v>0.11320754716981132</v>
      </c>
      <c r="CB2518" s="12">
        <v>0.13327637761640324</v>
      </c>
      <c r="CC2518" s="12">
        <v>22790</v>
      </c>
      <c r="CD2518" s="12">
        <v>22760</v>
      </c>
      <c r="CE2518" s="12">
        <v>2.5570624441893099</v>
      </c>
      <c r="CH2518" s="22">
        <v>43097</v>
      </c>
      <c r="CI2518">
        <v>800</v>
      </c>
      <c r="CJ2518">
        <v>800</v>
      </c>
      <c r="CK2518">
        <v>760</v>
      </c>
      <c r="CL2518">
        <v>770</v>
      </c>
      <c r="CM2518" s="22">
        <v>43098</v>
      </c>
      <c r="CN2518">
        <v>821</v>
      </c>
      <c r="CO2518">
        <v>823</v>
      </c>
      <c r="CP2518">
        <v>786</v>
      </c>
      <c r="CQ2518">
        <v>804</v>
      </c>
      <c r="CR2518" s="22">
        <v>43104</v>
      </c>
      <c r="CS2518">
        <v>813</v>
      </c>
      <c r="CT2518">
        <v>827</v>
      </c>
      <c r="CU2518">
        <v>801</v>
      </c>
      <c r="CV2518">
        <v>827</v>
      </c>
    </row>
    <row r="2519" spans="1:100">
      <c r="A2519" s="22">
        <v>43097</v>
      </c>
      <c r="B2519">
        <v>11000</v>
      </c>
      <c r="C2519">
        <v>13490</v>
      </c>
      <c r="D2519">
        <v>9880</v>
      </c>
      <c r="E2519">
        <v>10210</v>
      </c>
      <c r="F2519" s="23">
        <f t="shared" si="242"/>
        <v>-7.1818181818181781E-2</v>
      </c>
      <c r="G2519" s="22">
        <v>43098</v>
      </c>
      <c r="H2519">
        <v>11710</v>
      </c>
      <c r="I2519">
        <v>13210</v>
      </c>
      <c r="J2519">
        <v>11110</v>
      </c>
      <c r="K2519">
        <v>13210</v>
      </c>
      <c r="L2519" s="22">
        <v>43104</v>
      </c>
      <c r="M2519">
        <v>13710</v>
      </c>
      <c r="N2519" s="4">
        <v>43098</v>
      </c>
      <c r="O2519" s="3" t="s">
        <v>15</v>
      </c>
      <c r="P2519" s="3">
        <v>6563</v>
      </c>
      <c r="Q2519" s="3" t="s">
        <v>911</v>
      </c>
      <c r="R2519" s="3" t="s">
        <v>17</v>
      </c>
      <c r="S2519" s="3">
        <v>0.05</v>
      </c>
      <c r="T2519" s="3">
        <v>2</v>
      </c>
      <c r="U2519" s="3">
        <v>0</v>
      </c>
      <c r="V2519" s="3">
        <v>100</v>
      </c>
      <c r="W2519">
        <v>11710</v>
      </c>
      <c r="X2519" s="4">
        <v>43104</v>
      </c>
      <c r="Y2519">
        <v>13210</v>
      </c>
      <c r="Z2519" s="10">
        <f t="shared" si="241"/>
        <v>150000</v>
      </c>
      <c r="AA2519" s="10">
        <f t="shared" si="244"/>
        <v>150000</v>
      </c>
      <c r="AB2519" t="str">
        <f t="shared" si="243"/>
        <v/>
      </c>
      <c r="AC2519">
        <f t="shared" si="245"/>
        <v>-2538470</v>
      </c>
      <c r="AD2519">
        <f t="shared" si="246"/>
        <v>7.0383912248628944E-2</v>
      </c>
      <c r="AE2519" s="15">
        <v>43099</v>
      </c>
      <c r="AF2519" s="9">
        <v>2.5514343493056035E-3</v>
      </c>
      <c r="AG2519" s="12" t="s">
        <v>957</v>
      </c>
      <c r="AH2519" s="20">
        <v>43097.993750000001</v>
      </c>
      <c r="AI2519" s="12">
        <v>10940</v>
      </c>
      <c r="AJ2519" s="12">
        <v>730</v>
      </c>
      <c r="AK2519" s="12">
        <v>7.1499999999999994E-2</v>
      </c>
      <c r="AL2519" s="17">
        <v>1900</v>
      </c>
      <c r="AM2519" s="17">
        <v>0.61090083270249806</v>
      </c>
      <c r="AN2519" s="9"/>
      <c r="AO2519" s="9"/>
      <c r="AP2519" s="17">
        <v>65.290000000000006</v>
      </c>
      <c r="AQ2519" s="17">
        <v>15456</v>
      </c>
      <c r="AR2519" s="17">
        <v>1</v>
      </c>
      <c r="AS2519" s="9"/>
      <c r="AT2519" s="17">
        <v>1</v>
      </c>
      <c r="AU2519" s="12">
        <v>1</v>
      </c>
      <c r="AV2519" s="12">
        <v>0</v>
      </c>
      <c r="AY2519" s="12">
        <v>1170000</v>
      </c>
      <c r="BA2519" s="12">
        <v>0.79856115107913672</v>
      </c>
      <c r="BD2519" s="12">
        <v>0.61090083270249806</v>
      </c>
      <c r="BE2519" s="12">
        <v>1</v>
      </c>
      <c r="BF2519" s="12">
        <v>1</v>
      </c>
      <c r="BG2519" s="12">
        <v>1</v>
      </c>
      <c r="BT2519" s="12">
        <v>0.35907244793616389</v>
      </c>
      <c r="BU2519" s="12">
        <v>0.46286307653108438</v>
      </c>
      <c r="BV2519" s="12">
        <v>0.46434712281820884</v>
      </c>
      <c r="BW2519" s="12">
        <v>0.48475773496518887</v>
      </c>
      <c r="BX2519" s="12">
        <v>0.53587454781799237</v>
      </c>
      <c r="BY2519" s="12">
        <v>1818.5</v>
      </c>
      <c r="BZ2519" s="12">
        <v>0.79856115107913672</v>
      </c>
      <c r="CB2519" s="12">
        <v>0.13327637761640324</v>
      </c>
      <c r="CC2519" s="12">
        <v>22790</v>
      </c>
      <c r="CD2519" s="12">
        <v>22760</v>
      </c>
      <c r="CE2519" s="12">
        <v>4.5837142607581667</v>
      </c>
      <c r="CH2519" s="22">
        <v>43097</v>
      </c>
      <c r="CI2519">
        <v>11000</v>
      </c>
      <c r="CJ2519">
        <v>13490</v>
      </c>
      <c r="CK2519">
        <v>9880</v>
      </c>
      <c r="CL2519">
        <v>10210</v>
      </c>
      <c r="CM2519" s="22">
        <v>43098</v>
      </c>
      <c r="CN2519">
        <v>11710</v>
      </c>
      <c r="CO2519">
        <v>13210</v>
      </c>
      <c r="CP2519">
        <v>11110</v>
      </c>
      <c r="CQ2519">
        <v>13210</v>
      </c>
      <c r="CR2519" s="22">
        <v>43104</v>
      </c>
      <c r="CS2519">
        <v>13710</v>
      </c>
      <c r="CT2519">
        <v>13940</v>
      </c>
      <c r="CU2519">
        <v>12620</v>
      </c>
      <c r="CV2519">
        <v>12750</v>
      </c>
    </row>
    <row r="2520" spans="1:100">
      <c r="A2520" s="22">
        <v>43097</v>
      </c>
      <c r="B2520">
        <v>552</v>
      </c>
      <c r="C2520">
        <v>552</v>
      </c>
      <c r="D2520">
        <v>548</v>
      </c>
      <c r="E2520">
        <v>551</v>
      </c>
      <c r="F2520" s="23">
        <f t="shared" si="242"/>
        <v>-1.8115942028985588E-3</v>
      </c>
      <c r="G2520" s="22">
        <v>43098</v>
      </c>
      <c r="H2520">
        <v>601</v>
      </c>
      <c r="I2520">
        <v>604</v>
      </c>
      <c r="J2520">
        <v>585</v>
      </c>
      <c r="K2520">
        <v>597</v>
      </c>
      <c r="L2520" s="22">
        <v>43104</v>
      </c>
      <c r="M2520">
        <v>599</v>
      </c>
      <c r="N2520" s="4">
        <v>43098</v>
      </c>
      <c r="O2520" s="3" t="s">
        <v>15</v>
      </c>
      <c r="P2520" s="3">
        <v>8013</v>
      </c>
      <c r="Q2520" s="3" t="s">
        <v>930</v>
      </c>
      <c r="R2520" s="3" t="s">
        <v>17</v>
      </c>
      <c r="S2520" s="3">
        <v>0.05</v>
      </c>
      <c r="T2520" s="3">
        <v>1</v>
      </c>
      <c r="U2520" s="3">
        <v>0</v>
      </c>
      <c r="V2520" s="3">
        <v>1000</v>
      </c>
      <c r="W2520">
        <v>601</v>
      </c>
      <c r="X2520" s="4">
        <v>43104</v>
      </c>
      <c r="Y2520">
        <v>597</v>
      </c>
      <c r="Z2520" s="10">
        <f t="shared" si="241"/>
        <v>-4000</v>
      </c>
      <c r="AA2520" s="10">
        <f t="shared" si="244"/>
        <v>4000</v>
      </c>
      <c r="AB2520">
        <f t="shared" si="243"/>
        <v>-4000</v>
      </c>
      <c r="AC2520">
        <f t="shared" si="245"/>
        <v>-2542470</v>
      </c>
      <c r="AD2520">
        <f t="shared" si="246"/>
        <v>1.4997500416595866E-3</v>
      </c>
      <c r="AE2520" s="15">
        <v>43099</v>
      </c>
      <c r="AF2520" s="9">
        <v>2.5514343493056035E-3</v>
      </c>
      <c r="AG2520" s="12" t="s">
        <v>962</v>
      </c>
      <c r="AH2520" s="20">
        <v>43097.933333333334</v>
      </c>
      <c r="AI2520" s="12">
        <v>600.1</v>
      </c>
      <c r="AJ2520" s="12">
        <v>49.1</v>
      </c>
      <c r="AK2520" s="12">
        <v>8.9099999999999999E-2</v>
      </c>
      <c r="AL2520" s="17">
        <v>1100</v>
      </c>
      <c r="AM2520" s="17">
        <v>9.7152428810720268E-2</v>
      </c>
      <c r="AN2520" s="9"/>
      <c r="AO2520" s="9"/>
      <c r="AP2520" s="17">
        <v>12.04</v>
      </c>
      <c r="AQ2520" s="17">
        <v>4906</v>
      </c>
      <c r="AR2520" s="17">
        <v>0.88538205980066442</v>
      </c>
      <c r="AS2520" s="17">
        <v>0.32700000000000001</v>
      </c>
      <c r="AT2520" s="17">
        <v>0.8878048780487805</v>
      </c>
      <c r="AU2520" s="12">
        <v>0.890302066772655</v>
      </c>
      <c r="AV2520" s="12">
        <v>0</v>
      </c>
      <c r="AY2520" s="12">
        <v>8217281</v>
      </c>
      <c r="BA2520" s="12">
        <v>0.15384615384615385</v>
      </c>
      <c r="BD2520" s="12">
        <v>9.7152428810720268E-2</v>
      </c>
      <c r="BE2520" s="12">
        <v>0.88538205980066442</v>
      </c>
      <c r="BF2520" s="12">
        <v>0.8878048780487805</v>
      </c>
      <c r="BG2520" s="12">
        <v>0.890302066772655</v>
      </c>
      <c r="BH2520" s="12">
        <v>6.8000000000000005E-2</v>
      </c>
      <c r="BI2520" s="12">
        <v>0.32700000000000001</v>
      </c>
      <c r="BJ2520" s="12">
        <v>0</v>
      </c>
      <c r="BK2520" s="12">
        <v>0.4</v>
      </c>
      <c r="BL2520" s="12">
        <v>101</v>
      </c>
      <c r="BM2520" s="12">
        <v>-173</v>
      </c>
      <c r="BN2520" s="12">
        <v>551</v>
      </c>
      <c r="BO2520" s="12">
        <v>3193</v>
      </c>
      <c r="BP2520" s="12">
        <v>-296</v>
      </c>
      <c r="BQ2520" s="12">
        <v>-167</v>
      </c>
      <c r="BR2520" s="12">
        <v>70</v>
      </c>
      <c r="BS2520" s="12">
        <v>2676</v>
      </c>
      <c r="BT2520" s="12">
        <v>0.28639402599279362</v>
      </c>
      <c r="BU2520" s="12">
        <v>0.73046919478071071</v>
      </c>
      <c r="BV2520" s="12">
        <v>0.76003832702166052</v>
      </c>
      <c r="BW2520" s="12">
        <v>0.80371497465037811</v>
      </c>
      <c r="BX2520" s="12">
        <v>0.63226851007048446</v>
      </c>
      <c r="BY2520" s="12">
        <v>1818.5</v>
      </c>
      <c r="BZ2520" s="12">
        <v>0.15384615384615385</v>
      </c>
      <c r="CB2520" s="12">
        <v>0.13327637761640324</v>
      </c>
      <c r="CC2520" s="12">
        <v>22790</v>
      </c>
      <c r="CD2520" s="12">
        <v>22760</v>
      </c>
      <c r="CE2520" s="12">
        <v>0.72895460207018004</v>
      </c>
      <c r="CH2520" s="22">
        <v>43097</v>
      </c>
      <c r="CI2520">
        <v>552</v>
      </c>
      <c r="CJ2520">
        <v>552</v>
      </c>
      <c r="CK2520">
        <v>548</v>
      </c>
      <c r="CL2520">
        <v>551</v>
      </c>
      <c r="CM2520" s="22">
        <v>43098</v>
      </c>
      <c r="CN2520">
        <v>601</v>
      </c>
      <c r="CO2520">
        <v>604</v>
      </c>
      <c r="CP2520">
        <v>585</v>
      </c>
      <c r="CQ2520">
        <v>597</v>
      </c>
      <c r="CR2520" s="22">
        <v>43104</v>
      </c>
      <c r="CS2520">
        <v>599</v>
      </c>
      <c r="CT2520">
        <v>606</v>
      </c>
      <c r="CU2520">
        <v>594</v>
      </c>
      <c r="CV2520">
        <v>595</v>
      </c>
    </row>
    <row r="2521" spans="1:100">
      <c r="A2521" s="22">
        <v>43097</v>
      </c>
      <c r="B2521">
        <v>640</v>
      </c>
      <c r="C2521">
        <v>648</v>
      </c>
      <c r="D2521">
        <v>622</v>
      </c>
      <c r="E2521">
        <v>622</v>
      </c>
      <c r="F2521" s="23">
        <f t="shared" si="242"/>
        <v>-2.8124999999999956E-2</v>
      </c>
      <c r="G2521" s="22">
        <v>43098</v>
      </c>
      <c r="H2521">
        <v>631</v>
      </c>
      <c r="I2521">
        <v>642</v>
      </c>
      <c r="J2521">
        <v>627</v>
      </c>
      <c r="K2521">
        <v>636</v>
      </c>
      <c r="L2521" s="22">
        <v>43104</v>
      </c>
      <c r="M2521">
        <v>661</v>
      </c>
      <c r="N2521" s="4">
        <v>43098</v>
      </c>
      <c r="O2521" s="3" t="s">
        <v>15</v>
      </c>
      <c r="P2521" s="3">
        <v>4594</v>
      </c>
      <c r="Q2521" s="3" t="s">
        <v>378</v>
      </c>
      <c r="R2521" s="3" t="s">
        <v>17</v>
      </c>
      <c r="S2521" s="3">
        <v>0.05</v>
      </c>
      <c r="T2521" s="3">
        <v>2</v>
      </c>
      <c r="U2521" s="3">
        <v>0</v>
      </c>
      <c r="V2521" s="3">
        <v>900</v>
      </c>
      <c r="W2521">
        <v>631</v>
      </c>
      <c r="X2521" s="4">
        <v>43104</v>
      </c>
      <c r="Y2521">
        <v>636</v>
      </c>
      <c r="Z2521" s="10">
        <f t="shared" si="241"/>
        <v>4500</v>
      </c>
      <c r="AA2521" s="10">
        <f t="shared" si="244"/>
        <v>4500</v>
      </c>
      <c r="AB2521" t="str">
        <f t="shared" si="243"/>
        <v/>
      </c>
      <c r="AC2521">
        <f t="shared" si="245"/>
        <v>-2542470</v>
      </c>
      <c r="AD2521">
        <f t="shared" si="246"/>
        <v>1.7133956386292781E-2</v>
      </c>
      <c r="AE2521" s="15">
        <v>43099</v>
      </c>
      <c r="AF2521" s="9">
        <v>2.5514343493056035E-3</v>
      </c>
      <c r="AG2521" s="12" t="s">
        <v>957</v>
      </c>
      <c r="AH2521" s="20">
        <v>43097.956250000003</v>
      </c>
      <c r="AI2521" s="12">
        <v>642</v>
      </c>
      <c r="AJ2521" s="12">
        <v>20</v>
      </c>
      <c r="AK2521" s="12">
        <v>3.2199999999999999E-2</v>
      </c>
      <c r="AL2521" s="17">
        <v>800</v>
      </c>
      <c r="AM2521" s="17">
        <v>0.54245283018867929</v>
      </c>
      <c r="AN2521" s="9"/>
      <c r="AO2521" s="9"/>
      <c r="AP2521" s="17">
        <v>41.69</v>
      </c>
      <c r="AQ2521" s="17">
        <v>23742</v>
      </c>
      <c r="AR2521" s="17">
        <v>0.68152866242038213</v>
      </c>
      <c r="AS2521" s="17">
        <v>0</v>
      </c>
      <c r="AT2521" s="17">
        <v>0.68152866242038213</v>
      </c>
      <c r="AU2521" s="12">
        <v>0.14091403699673558</v>
      </c>
      <c r="AV2521" s="12">
        <v>0</v>
      </c>
      <c r="AY2521" s="12">
        <v>37330700</v>
      </c>
      <c r="BA2521" s="12">
        <v>0.13559322033898305</v>
      </c>
      <c r="BD2521" s="12">
        <v>0.54245283018867929</v>
      </c>
      <c r="BE2521" s="12">
        <v>0.68152866242038213</v>
      </c>
      <c r="BF2521" s="12">
        <v>0.68152866242038213</v>
      </c>
      <c r="BG2521" s="12">
        <v>0.14091403699673558</v>
      </c>
      <c r="BH2521" s="12">
        <v>0</v>
      </c>
      <c r="BI2521" s="12">
        <v>0</v>
      </c>
      <c r="BJ2521" s="12">
        <v>0</v>
      </c>
      <c r="BK2521" s="12">
        <v>0.84799999999999998</v>
      </c>
      <c r="BL2521" s="12">
        <v>-447</v>
      </c>
      <c r="BM2521" s="12">
        <v>-66</v>
      </c>
      <c r="BN2521" s="12">
        <v>1247</v>
      </c>
      <c r="BO2521" s="12">
        <v>823</v>
      </c>
      <c r="BP2521" s="12">
        <v>37</v>
      </c>
      <c r="BQ2521" s="12">
        <v>-3</v>
      </c>
      <c r="BR2521" s="12" t="s">
        <v>985</v>
      </c>
      <c r="BS2521" s="12">
        <v>90</v>
      </c>
      <c r="BT2521" s="12">
        <v>0.35907244793616389</v>
      </c>
      <c r="BU2521" s="12">
        <v>0.46286307653108438</v>
      </c>
      <c r="BV2521" s="12">
        <v>0.46434712281820884</v>
      </c>
      <c r="BW2521" s="12">
        <v>0.48475773496518887</v>
      </c>
      <c r="BX2521" s="12">
        <v>0.53587454781799237</v>
      </c>
      <c r="BY2521" s="12">
        <v>1818.5</v>
      </c>
      <c r="BZ2521" s="12">
        <v>0.13559322033898305</v>
      </c>
      <c r="CB2521" s="12">
        <v>0.13327637761640324</v>
      </c>
      <c r="CC2521" s="12">
        <v>22790</v>
      </c>
      <c r="CD2521" s="12">
        <v>22760</v>
      </c>
      <c r="CE2521" s="12">
        <v>4.0701348572810847</v>
      </c>
      <c r="CH2521" s="22">
        <v>43097</v>
      </c>
      <c r="CI2521">
        <v>640</v>
      </c>
      <c r="CJ2521">
        <v>648</v>
      </c>
      <c r="CK2521">
        <v>622</v>
      </c>
      <c r="CL2521">
        <v>622</v>
      </c>
      <c r="CM2521" s="22">
        <v>43098</v>
      </c>
      <c r="CN2521">
        <v>631</v>
      </c>
      <c r="CO2521">
        <v>642</v>
      </c>
      <c r="CP2521">
        <v>627</v>
      </c>
      <c r="CQ2521">
        <v>636</v>
      </c>
      <c r="CR2521" s="22">
        <v>43104</v>
      </c>
      <c r="CS2521">
        <v>661</v>
      </c>
      <c r="CT2521">
        <v>668</v>
      </c>
      <c r="CU2521">
        <v>643</v>
      </c>
      <c r="CV2521">
        <v>645</v>
      </c>
    </row>
    <row r="2522" spans="1:100">
      <c r="A2522" s="22">
        <v>43097</v>
      </c>
      <c r="B2522">
        <v>1375</v>
      </c>
      <c r="C2522">
        <v>1426</v>
      </c>
      <c r="D2522">
        <v>1364</v>
      </c>
      <c r="E2522">
        <v>1384</v>
      </c>
      <c r="F2522" s="23">
        <f t="shared" si="242"/>
        <v>6.545454545454632E-3</v>
      </c>
      <c r="G2522" s="22">
        <v>43098</v>
      </c>
      <c r="H2522">
        <v>1414</v>
      </c>
      <c r="I2522">
        <v>1428</v>
      </c>
      <c r="J2522">
        <v>1385</v>
      </c>
      <c r="K2522">
        <v>1395</v>
      </c>
      <c r="L2522" s="22">
        <v>43104</v>
      </c>
      <c r="M2522">
        <v>1428</v>
      </c>
      <c r="N2522" s="4">
        <v>43098</v>
      </c>
      <c r="O2522" s="3" t="s">
        <v>15</v>
      </c>
      <c r="P2522" s="3">
        <v>5301</v>
      </c>
      <c r="Q2522" s="3" t="s">
        <v>532</v>
      </c>
      <c r="R2522" s="3" t="s">
        <v>17</v>
      </c>
      <c r="S2522" s="3">
        <v>0.05</v>
      </c>
      <c r="T2522" s="3">
        <v>1</v>
      </c>
      <c r="U2522" s="3">
        <v>0</v>
      </c>
      <c r="V2522" s="3">
        <v>400</v>
      </c>
      <c r="W2522">
        <v>1414</v>
      </c>
      <c r="X2522" s="4">
        <v>43104</v>
      </c>
      <c r="Y2522">
        <v>1395</v>
      </c>
      <c r="Z2522" s="10">
        <f t="shared" si="241"/>
        <v>-7600</v>
      </c>
      <c r="AA2522" s="10">
        <f t="shared" si="244"/>
        <v>7600</v>
      </c>
      <c r="AB2522">
        <f t="shared" si="243"/>
        <v>-7600</v>
      </c>
      <c r="AC2522">
        <f t="shared" si="245"/>
        <v>-2550070</v>
      </c>
      <c r="AD2522">
        <f t="shared" si="246"/>
        <v>1.2569832402234637E-2</v>
      </c>
      <c r="AE2522" s="15">
        <v>43099</v>
      </c>
      <c r="AF2522" s="9">
        <v>2.5514343493056035E-3</v>
      </c>
      <c r="AG2522" s="12" t="s">
        <v>962</v>
      </c>
      <c r="AH2522" s="20">
        <v>43097.996527777781</v>
      </c>
      <c r="AI2522" s="12">
        <v>1432</v>
      </c>
      <c r="AJ2522" s="12">
        <v>48</v>
      </c>
      <c r="AK2522" s="12">
        <v>3.4700000000000002E-2</v>
      </c>
      <c r="AL2522" s="17">
        <v>800</v>
      </c>
      <c r="AM2522" s="17">
        <v>0.28243727598566309</v>
      </c>
      <c r="AN2522" s="17">
        <v>2</v>
      </c>
      <c r="AO2522" s="17">
        <v>0.2</v>
      </c>
      <c r="AP2522" s="17">
        <v>1.73</v>
      </c>
      <c r="AQ2522" s="17">
        <v>313796</v>
      </c>
      <c r="AR2522" s="17">
        <v>0.9801734820322181</v>
      </c>
      <c r="AS2522" s="17">
        <v>0.183</v>
      </c>
      <c r="AT2522" s="17">
        <v>0.98457087753134043</v>
      </c>
      <c r="AU2522" s="12">
        <v>0.98637137989778534</v>
      </c>
      <c r="AV2522" s="12">
        <v>0.86</v>
      </c>
      <c r="AY2522" s="12">
        <v>224943104</v>
      </c>
      <c r="BA2522" s="12">
        <v>0.90459363957597172</v>
      </c>
      <c r="BB2522" s="12">
        <v>1</v>
      </c>
      <c r="BC2522" s="15">
        <v>42991</v>
      </c>
      <c r="BD2522" s="12">
        <v>0.28243727598566309</v>
      </c>
      <c r="BE2522" s="12">
        <v>0.9801734820322181</v>
      </c>
      <c r="BF2522" s="12">
        <v>0.98457087753134043</v>
      </c>
      <c r="BG2522" s="12">
        <v>0.98637137989778534</v>
      </c>
      <c r="BH2522" s="12">
        <v>0.2</v>
      </c>
      <c r="BI2522" s="12">
        <v>0.183</v>
      </c>
      <c r="BJ2522" s="12">
        <v>0.11799999999999999</v>
      </c>
      <c r="BK2522" s="12">
        <v>0.378</v>
      </c>
      <c r="BL2522" s="12">
        <v>116</v>
      </c>
      <c r="BM2522" s="12">
        <v>-107</v>
      </c>
      <c r="BN2522" s="12">
        <v>14</v>
      </c>
      <c r="BO2522" s="12">
        <v>160</v>
      </c>
      <c r="BP2522" s="12">
        <v>88</v>
      </c>
      <c r="BQ2522" s="12">
        <v>-127</v>
      </c>
      <c r="BR2522" s="12">
        <v>-36</v>
      </c>
      <c r="BS2522" s="12">
        <v>118</v>
      </c>
      <c r="BT2522" s="12">
        <v>0.28639402599279362</v>
      </c>
      <c r="BU2522" s="12">
        <v>0.73046919478071071</v>
      </c>
      <c r="BV2522" s="12">
        <v>0.76003832702166052</v>
      </c>
      <c r="BW2522" s="12">
        <v>0.80371497465037811</v>
      </c>
      <c r="BX2522" s="12">
        <v>0.63226851007048446</v>
      </c>
      <c r="BY2522" s="12">
        <v>1818.5</v>
      </c>
      <c r="BZ2522" s="12">
        <v>0.90459363957597172</v>
      </c>
      <c r="CB2522" s="12">
        <v>0.13327637761640324</v>
      </c>
      <c r="CC2522" s="12">
        <v>22790</v>
      </c>
      <c r="CD2522" s="12">
        <v>22760</v>
      </c>
      <c r="CE2522" s="12">
        <v>2.1191848175719148</v>
      </c>
      <c r="CH2522" s="22">
        <v>43097</v>
      </c>
      <c r="CI2522">
        <v>1375</v>
      </c>
      <c r="CJ2522">
        <v>1426</v>
      </c>
      <c r="CK2522">
        <v>1364</v>
      </c>
      <c r="CL2522">
        <v>1384</v>
      </c>
      <c r="CM2522" s="22">
        <v>43098</v>
      </c>
      <c r="CN2522">
        <v>1414</v>
      </c>
      <c r="CO2522">
        <v>1428</v>
      </c>
      <c r="CP2522">
        <v>1385</v>
      </c>
      <c r="CQ2522">
        <v>1395</v>
      </c>
      <c r="CR2522" s="22">
        <v>43104</v>
      </c>
      <c r="CS2522">
        <v>1428</v>
      </c>
      <c r="CT2522">
        <v>1547</v>
      </c>
      <c r="CU2522">
        <v>1425</v>
      </c>
      <c r="CV2522">
        <v>1504</v>
      </c>
    </row>
    <row r="2523" spans="1:100">
      <c r="A2523" s="22">
        <v>43097</v>
      </c>
      <c r="B2523">
        <v>547</v>
      </c>
      <c r="C2523">
        <v>567</v>
      </c>
      <c r="D2523">
        <v>528</v>
      </c>
      <c r="E2523">
        <v>557</v>
      </c>
      <c r="F2523" s="23">
        <f t="shared" si="242"/>
        <v>1.8281535648994485E-2</v>
      </c>
      <c r="G2523" s="22">
        <v>43098</v>
      </c>
      <c r="H2523">
        <v>574</v>
      </c>
      <c r="I2523">
        <v>575</v>
      </c>
      <c r="J2523">
        <v>550</v>
      </c>
      <c r="K2523">
        <v>553</v>
      </c>
      <c r="L2523" s="22">
        <v>43104</v>
      </c>
      <c r="M2523">
        <v>561</v>
      </c>
      <c r="N2523" s="4">
        <v>43098</v>
      </c>
      <c r="O2523" s="3" t="s">
        <v>15</v>
      </c>
      <c r="P2523" s="3">
        <v>4776</v>
      </c>
      <c r="Q2523" s="3" t="s">
        <v>931</v>
      </c>
      <c r="R2523" s="3" t="s">
        <v>17</v>
      </c>
      <c r="S2523" s="3">
        <v>0.05</v>
      </c>
      <c r="T2523" s="3">
        <v>2</v>
      </c>
      <c r="U2523" s="3">
        <v>0</v>
      </c>
      <c r="V2523" s="3">
        <v>900</v>
      </c>
      <c r="W2523">
        <v>574</v>
      </c>
      <c r="X2523" s="4">
        <v>43104</v>
      </c>
      <c r="Y2523">
        <v>553</v>
      </c>
      <c r="Z2523" s="10">
        <f t="shared" si="241"/>
        <v>-18900</v>
      </c>
      <c r="AA2523" s="10">
        <f t="shared" si="244"/>
        <v>18900</v>
      </c>
      <c r="AB2523" t="str">
        <f t="shared" si="243"/>
        <v/>
      </c>
      <c r="AC2523">
        <f t="shared" si="245"/>
        <v>-2550070</v>
      </c>
      <c r="AD2523">
        <f t="shared" si="246"/>
        <v>6.9204152249134898E-3</v>
      </c>
      <c r="AE2523" s="15">
        <v>43099</v>
      </c>
      <c r="AF2523" s="9">
        <v>2.5514343493056035E-3</v>
      </c>
      <c r="AG2523" s="12" t="s">
        <v>962</v>
      </c>
      <c r="AH2523" s="20">
        <v>43097.988888888889</v>
      </c>
      <c r="AI2523" s="12">
        <v>578</v>
      </c>
      <c r="AJ2523" s="12">
        <v>21</v>
      </c>
      <c r="AK2523" s="12">
        <v>3.7699999999999997E-2</v>
      </c>
      <c r="AL2523" s="17">
        <v>700</v>
      </c>
      <c r="AM2523" s="17">
        <v>0.16274864376130199</v>
      </c>
      <c r="AN2523" s="9"/>
      <c r="AO2523" s="9"/>
      <c r="AP2523" s="17">
        <v>24.32</v>
      </c>
      <c r="AQ2523" s="17">
        <v>29175</v>
      </c>
      <c r="AR2523" s="17">
        <v>0.95402298850574707</v>
      </c>
      <c r="AS2523" s="17">
        <v>0.13800000000000001</v>
      </c>
      <c r="AT2523" s="17">
        <v>0.96129032258064517</v>
      </c>
      <c r="AU2523" s="12">
        <v>0.97993311036789299</v>
      </c>
      <c r="AV2523" s="12">
        <v>1.63</v>
      </c>
      <c r="AY2523" s="12">
        <v>52757800</v>
      </c>
      <c r="BA2523" s="12">
        <v>1</v>
      </c>
      <c r="BD2523" s="12">
        <v>0.16274864376130199</v>
      </c>
      <c r="BE2523" s="12">
        <v>0.95402298850574707</v>
      </c>
      <c r="BF2523" s="12">
        <v>0.96129032258064517</v>
      </c>
      <c r="BG2523" s="12">
        <v>0.97993311036789299</v>
      </c>
      <c r="BH2523" s="12">
        <v>2.1999999999999999E-2</v>
      </c>
      <c r="BI2523" s="12">
        <v>0.13800000000000001</v>
      </c>
      <c r="BJ2523" s="12">
        <v>8.9999999999999993E-3</v>
      </c>
      <c r="BK2523" s="12">
        <v>0.61799999999999999</v>
      </c>
      <c r="BL2523" s="12">
        <v>797</v>
      </c>
      <c r="BM2523" s="12">
        <v>61</v>
      </c>
      <c r="BN2523" s="12">
        <v>-726</v>
      </c>
      <c r="BO2523" s="12">
        <v>2271</v>
      </c>
      <c r="BP2523" s="12">
        <v>735</v>
      </c>
      <c r="BQ2523" s="12">
        <v>388</v>
      </c>
      <c r="BR2523" s="12">
        <v>-797</v>
      </c>
      <c r="BS2523" s="12">
        <v>2100</v>
      </c>
      <c r="BT2523" s="12">
        <v>0.28639402599279362</v>
      </c>
      <c r="BU2523" s="12">
        <v>0.73046919478071071</v>
      </c>
      <c r="BV2523" s="12">
        <v>0.76003832702166052</v>
      </c>
      <c r="BW2523" s="12">
        <v>0.80371497465037811</v>
      </c>
      <c r="BX2523" s="12">
        <v>0.63226851007048446</v>
      </c>
      <c r="BY2523" s="12">
        <v>1818.5</v>
      </c>
      <c r="BZ2523" s="12">
        <v>1</v>
      </c>
      <c r="CB2523" s="12">
        <v>0.13327637761640324</v>
      </c>
      <c r="CC2523" s="12">
        <v>22790</v>
      </c>
      <c r="CD2523" s="12">
        <v>22760</v>
      </c>
      <c r="CE2523" s="12">
        <v>1.2211364584782307</v>
      </c>
      <c r="CH2523" s="22">
        <v>43097</v>
      </c>
      <c r="CI2523">
        <v>547</v>
      </c>
      <c r="CJ2523">
        <v>567</v>
      </c>
      <c r="CK2523">
        <v>528</v>
      </c>
      <c r="CL2523">
        <v>557</v>
      </c>
      <c r="CM2523" s="22">
        <v>43098</v>
      </c>
      <c r="CN2523">
        <v>574</v>
      </c>
      <c r="CO2523">
        <v>575</v>
      </c>
      <c r="CP2523">
        <v>550</v>
      </c>
      <c r="CQ2523">
        <v>553</v>
      </c>
      <c r="CR2523" s="22">
        <v>43104</v>
      </c>
      <c r="CS2523">
        <v>561</v>
      </c>
      <c r="CT2523">
        <v>635</v>
      </c>
      <c r="CU2523">
        <v>556</v>
      </c>
      <c r="CV2523">
        <v>624</v>
      </c>
    </row>
  </sheetData>
  <autoFilter ref="N1:CE2523">
    <filterColumn colId="13"/>
    <filterColumn colId="16"/>
  </autoFilter>
  <phoneticPr fontId="2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4"/>
  <dimension ref="A1:AX3855"/>
  <sheetViews>
    <sheetView workbookViewId="0">
      <selection activeCell="P35" sqref="P35"/>
    </sheetView>
  </sheetViews>
  <sheetFormatPr defaultRowHeight="13.5"/>
  <cols>
    <col min="1" max="1" width="12.375" customWidth="1"/>
    <col min="2" max="5" width="5" customWidth="1"/>
    <col min="6" max="6" width="10.5" customWidth="1"/>
    <col min="7" max="10" width="5" customWidth="1"/>
    <col min="11" max="11" width="10.5" customWidth="1"/>
    <col min="12" max="12" width="5" customWidth="1"/>
    <col min="15" max="15" width="9.25" customWidth="1"/>
    <col min="16" max="16" width="9.25" bestFit="1" customWidth="1"/>
    <col min="17" max="17" width="9.25" customWidth="1"/>
    <col min="19" max="19" width="10.25" style="8" bestFit="1" customWidth="1"/>
    <col min="21" max="21" width="16.125" bestFit="1" customWidth="1"/>
    <col min="26" max="26" width="17.25" bestFit="1" customWidth="1"/>
    <col min="29" max="29" width="9" style="24"/>
  </cols>
  <sheetData>
    <row r="1" spans="1:50">
      <c r="M1" t="s">
        <v>1720</v>
      </c>
      <c r="O1">
        <v>0</v>
      </c>
      <c r="Q1">
        <v>10000000</v>
      </c>
      <c r="S1">
        <v>300000</v>
      </c>
      <c r="U1" t="s">
        <v>1741</v>
      </c>
      <c r="V1" t="s">
        <v>1740</v>
      </c>
      <c r="W1" t="s">
        <v>2</v>
      </c>
      <c r="X1" t="s">
        <v>1739</v>
      </c>
      <c r="Y1" t="s">
        <v>1738</v>
      </c>
      <c r="Z1" t="s">
        <v>1737</v>
      </c>
      <c r="AA1" t="s">
        <v>1736</v>
      </c>
      <c r="AB1" t="s">
        <v>1735</v>
      </c>
      <c r="AC1" s="24" t="s">
        <v>1734</v>
      </c>
      <c r="AD1" t="s">
        <v>1733</v>
      </c>
      <c r="AE1" t="s">
        <v>1732</v>
      </c>
      <c r="AF1" t="s">
        <v>1731</v>
      </c>
      <c r="AG1" t="s">
        <v>1730</v>
      </c>
      <c r="AH1" t="s">
        <v>1729</v>
      </c>
      <c r="AI1" t="s">
        <v>1728</v>
      </c>
      <c r="AJ1" t="s">
        <v>1727</v>
      </c>
      <c r="AK1" t="s">
        <v>1726</v>
      </c>
      <c r="AL1" t="s">
        <v>1725</v>
      </c>
      <c r="AM1" t="s">
        <v>1724</v>
      </c>
      <c r="AN1" t="s">
        <v>938</v>
      </c>
      <c r="AO1" t="s">
        <v>939</v>
      </c>
      <c r="AP1" t="s">
        <v>1723</v>
      </c>
      <c r="AQ1" t="s">
        <v>1722</v>
      </c>
      <c r="AR1" t="s">
        <v>1721</v>
      </c>
      <c r="AS1" t="s">
        <v>1720</v>
      </c>
      <c r="AT1" t="s">
        <v>1719</v>
      </c>
      <c r="AU1" t="s">
        <v>1718</v>
      </c>
    </row>
    <row r="2" spans="1:50">
      <c r="A2" s="22">
        <v>43069</v>
      </c>
      <c r="B2">
        <v>16</v>
      </c>
      <c r="C2">
        <v>16</v>
      </c>
      <c r="D2">
        <v>15</v>
      </c>
      <c r="E2">
        <v>16</v>
      </c>
      <c r="F2" s="22">
        <v>43070</v>
      </c>
      <c r="G2">
        <v>15</v>
      </c>
      <c r="H2">
        <v>16</v>
      </c>
      <c r="I2">
        <v>15</v>
      </c>
      <c r="J2">
        <v>15</v>
      </c>
      <c r="K2" s="22">
        <v>43073</v>
      </c>
      <c r="L2">
        <v>15</v>
      </c>
      <c r="M2">
        <v>1</v>
      </c>
      <c r="O2" s="8">
        <f>SUM(N:N)</f>
        <v>686454.29504043725</v>
      </c>
      <c r="Q2" s="8">
        <f>SUM(P:P)</f>
        <v>843112.92002137855</v>
      </c>
      <c r="R2" s="8"/>
      <c r="S2" s="8">
        <v>1000000</v>
      </c>
      <c r="U2" s="25">
        <v>43073.330243055556</v>
      </c>
      <c r="V2">
        <v>1</v>
      </c>
      <c r="W2">
        <v>8918</v>
      </c>
      <c r="X2" t="s">
        <v>72</v>
      </c>
      <c r="Y2" t="s">
        <v>962</v>
      </c>
      <c r="Z2" s="25">
        <v>43435.992361111108</v>
      </c>
      <c r="AA2">
        <v>16</v>
      </c>
      <c r="AB2">
        <v>1</v>
      </c>
      <c r="AC2" s="24">
        <v>6.6699999999999995E-2</v>
      </c>
      <c r="AD2">
        <v>715300</v>
      </c>
      <c r="AE2">
        <v>11441200</v>
      </c>
      <c r="AF2" s="22">
        <v>43070</v>
      </c>
      <c r="AG2">
        <v>15</v>
      </c>
      <c r="AH2">
        <v>15</v>
      </c>
      <c r="AI2" s="22">
        <v>43073</v>
      </c>
      <c r="AJ2">
        <v>15</v>
      </c>
      <c r="AK2">
        <v>15</v>
      </c>
      <c r="AL2" s="25">
        <v>43073.807060185187</v>
      </c>
      <c r="AM2">
        <v>2</v>
      </c>
      <c r="AN2" t="s">
        <v>1023</v>
      </c>
      <c r="AO2">
        <v>0</v>
      </c>
      <c r="AP2">
        <v>0</v>
      </c>
      <c r="AQ2">
        <v>0</v>
      </c>
      <c r="AR2">
        <v>0</v>
      </c>
      <c r="AS2">
        <v>1</v>
      </c>
      <c r="AT2">
        <v>0.94</v>
      </c>
      <c r="AU2">
        <v>0.93300000000000005</v>
      </c>
      <c r="AV2">
        <v>16</v>
      </c>
      <c r="AW2">
        <v>15</v>
      </c>
      <c r="AX2">
        <v>15</v>
      </c>
    </row>
    <row r="3" spans="1:50">
      <c r="A3" s="22">
        <v>43069</v>
      </c>
      <c r="B3">
        <v>1312</v>
      </c>
      <c r="C3">
        <v>1320</v>
      </c>
      <c r="D3">
        <v>1292</v>
      </c>
      <c r="E3">
        <v>1292</v>
      </c>
      <c r="F3" s="22">
        <v>43070</v>
      </c>
      <c r="G3">
        <v>1268</v>
      </c>
      <c r="H3">
        <v>1301</v>
      </c>
      <c r="I3">
        <v>1264</v>
      </c>
      <c r="J3">
        <v>1283</v>
      </c>
      <c r="K3" s="22">
        <v>43073</v>
      </c>
      <c r="L3">
        <v>1279</v>
      </c>
      <c r="M3">
        <v>0.97</v>
      </c>
      <c r="O3">
        <f>COUNT(N:N)</f>
        <v>349</v>
      </c>
      <c r="P3" s="8"/>
      <c r="Q3">
        <f>COUNT(P:P)</f>
        <v>121</v>
      </c>
      <c r="R3" s="8"/>
      <c r="S3">
        <f>COUNT(R:R)</f>
        <v>3846</v>
      </c>
      <c r="U3" s="25">
        <v>43073.330243055556</v>
      </c>
      <c r="V3">
        <v>2</v>
      </c>
      <c r="W3">
        <v>1357</v>
      </c>
      <c r="X3" t="s">
        <v>1056</v>
      </c>
      <c r="Y3" t="s">
        <v>954</v>
      </c>
      <c r="Z3" s="25">
        <v>43435.997916666667</v>
      </c>
      <c r="AA3">
        <v>1291.2</v>
      </c>
      <c r="AB3">
        <v>8.1999999999999993</v>
      </c>
      <c r="AC3" s="24">
        <v>6.4000000000000003E-3</v>
      </c>
      <c r="AD3">
        <v>126380</v>
      </c>
      <c r="AE3">
        <v>163722105</v>
      </c>
      <c r="AF3" s="22">
        <v>43070</v>
      </c>
      <c r="AG3">
        <v>1268</v>
      </c>
      <c r="AH3">
        <v>1283</v>
      </c>
      <c r="AI3" s="22">
        <v>43073</v>
      </c>
      <c r="AJ3">
        <v>1279</v>
      </c>
      <c r="AK3">
        <v>1295</v>
      </c>
      <c r="AL3" s="25">
        <v>43073.807071759256</v>
      </c>
      <c r="AM3">
        <v>1</v>
      </c>
      <c r="AN3" t="s">
        <v>1023</v>
      </c>
      <c r="AO3">
        <v>18.23</v>
      </c>
      <c r="AQ3">
        <v>0.08</v>
      </c>
      <c r="AR3">
        <v>0.01</v>
      </c>
      <c r="AS3">
        <v>0.97</v>
      </c>
      <c r="AT3">
        <v>0.86</v>
      </c>
      <c r="AU3">
        <v>2.2749999999999999</v>
      </c>
      <c r="AV3">
        <v>1298</v>
      </c>
      <c r="AW3">
        <v>1279</v>
      </c>
      <c r="AX3">
        <v>1295</v>
      </c>
    </row>
    <row r="4" spans="1:50">
      <c r="A4" s="22">
        <v>43069</v>
      </c>
      <c r="B4">
        <v>60</v>
      </c>
      <c r="C4">
        <v>60</v>
      </c>
      <c r="D4">
        <v>59</v>
      </c>
      <c r="E4">
        <v>59</v>
      </c>
      <c r="F4" s="22">
        <v>43070</v>
      </c>
      <c r="G4">
        <v>59</v>
      </c>
      <c r="H4">
        <v>61</v>
      </c>
      <c r="I4">
        <v>59</v>
      </c>
      <c r="J4">
        <v>61</v>
      </c>
      <c r="K4" s="22">
        <v>43073</v>
      </c>
      <c r="L4">
        <v>61</v>
      </c>
      <c r="M4">
        <v>1.05</v>
      </c>
      <c r="O4" s="28">
        <f>SUMIF(N:N,"&gt;0")/ABS(SUMIF(N:N,"&lt;0"))</f>
        <v>1.4373806636821242</v>
      </c>
      <c r="P4" s="8"/>
      <c r="Q4" s="28">
        <f>SUMIF(P:P,"&gt;0")/ABS(SUMIF(P:P,"&lt;0"))</f>
        <v>2.9805449416643177</v>
      </c>
      <c r="R4" s="8"/>
      <c r="S4" s="28">
        <f>SUMIF(R:R,"&gt;0")/ABS(SUMIF(R:R,"&lt;0"))</f>
        <v>1.5660469366063683</v>
      </c>
      <c r="U4" s="25">
        <v>43073.330243055556</v>
      </c>
      <c r="V4">
        <v>3</v>
      </c>
      <c r="W4">
        <v>3528</v>
      </c>
      <c r="X4" t="s">
        <v>1034</v>
      </c>
      <c r="Y4" t="s">
        <v>954</v>
      </c>
      <c r="Z4" s="25">
        <v>43435.936111111114</v>
      </c>
      <c r="AA4">
        <v>60</v>
      </c>
      <c r="AB4">
        <v>-1</v>
      </c>
      <c r="AC4" s="24">
        <v>-1.6400000000000001E-2</v>
      </c>
      <c r="AD4">
        <v>113000</v>
      </c>
      <c r="AE4">
        <v>6795400</v>
      </c>
      <c r="AF4" s="22">
        <v>43070</v>
      </c>
      <c r="AG4">
        <v>59</v>
      </c>
      <c r="AH4">
        <v>61</v>
      </c>
      <c r="AI4" s="22">
        <v>43073</v>
      </c>
      <c r="AJ4">
        <v>61</v>
      </c>
      <c r="AK4">
        <v>60</v>
      </c>
      <c r="AL4" s="25">
        <v>43073.807083333333</v>
      </c>
      <c r="AM4">
        <v>2</v>
      </c>
      <c r="AN4" t="s">
        <v>1023</v>
      </c>
      <c r="AO4">
        <v>0</v>
      </c>
      <c r="AP4">
        <v>6.78</v>
      </c>
      <c r="AQ4">
        <v>0.82</v>
      </c>
      <c r="AR4">
        <v>0.86</v>
      </c>
      <c r="AS4">
        <v>1.05</v>
      </c>
      <c r="AT4">
        <v>1.1299999999999999</v>
      </c>
      <c r="AU4">
        <v>1.115</v>
      </c>
      <c r="AV4">
        <v>61</v>
      </c>
      <c r="AW4">
        <v>59</v>
      </c>
      <c r="AX4">
        <v>60</v>
      </c>
    </row>
    <row r="5" spans="1:50">
      <c r="A5" s="22">
        <v>43069</v>
      </c>
      <c r="B5">
        <v>30</v>
      </c>
      <c r="C5">
        <v>31</v>
      </c>
      <c r="D5">
        <v>30</v>
      </c>
      <c r="E5">
        <v>31</v>
      </c>
      <c r="F5" s="22">
        <v>43070</v>
      </c>
      <c r="G5">
        <v>31</v>
      </c>
      <c r="H5">
        <v>34</v>
      </c>
      <c r="I5">
        <v>31</v>
      </c>
      <c r="J5">
        <v>34</v>
      </c>
      <c r="K5" s="22">
        <v>43073</v>
      </c>
      <c r="L5">
        <v>35</v>
      </c>
      <c r="M5">
        <v>1.1299999999999999</v>
      </c>
      <c r="O5" s="27">
        <f>O2/O3</f>
        <v>1966.9177508321984</v>
      </c>
      <c r="P5" s="8"/>
      <c r="Q5" s="27">
        <f>Q2/Q3</f>
        <v>6967.8753720775085</v>
      </c>
      <c r="R5" s="8"/>
      <c r="S5" s="27">
        <f>S2/S3</f>
        <v>260.01040041601664</v>
      </c>
      <c r="U5" s="25">
        <v>43073.330243055556</v>
      </c>
      <c r="V5">
        <v>4</v>
      </c>
      <c r="W5">
        <v>3350</v>
      </c>
      <c r="X5" t="s">
        <v>1073</v>
      </c>
      <c r="Y5" t="s">
        <v>960</v>
      </c>
      <c r="Z5" s="25">
        <v>43435.989583333336</v>
      </c>
      <c r="AA5">
        <v>35.9</v>
      </c>
      <c r="AB5">
        <v>1.9</v>
      </c>
      <c r="AC5" s="24">
        <v>5.5899999999999998E-2</v>
      </c>
      <c r="AD5">
        <v>61600</v>
      </c>
      <c r="AE5">
        <v>2166130</v>
      </c>
      <c r="AF5" s="22">
        <v>43070</v>
      </c>
      <c r="AG5">
        <v>31</v>
      </c>
      <c r="AH5">
        <v>34</v>
      </c>
      <c r="AI5" s="22">
        <v>43073</v>
      </c>
      <c r="AJ5">
        <v>35</v>
      </c>
      <c r="AK5">
        <v>34</v>
      </c>
      <c r="AL5" s="25">
        <v>43073.80709490741</v>
      </c>
      <c r="AM5" t="s">
        <v>1068</v>
      </c>
      <c r="AN5" t="s">
        <v>1023</v>
      </c>
      <c r="AO5">
        <v>0</v>
      </c>
      <c r="AP5">
        <v>0</v>
      </c>
      <c r="AQ5">
        <v>1</v>
      </c>
      <c r="AR5">
        <v>1</v>
      </c>
      <c r="AS5">
        <v>1.1299999999999999</v>
      </c>
      <c r="AT5">
        <v>1.26</v>
      </c>
      <c r="AU5">
        <v>0.91200000000000003</v>
      </c>
      <c r="AV5">
        <v>36</v>
      </c>
      <c r="AW5">
        <v>34</v>
      </c>
      <c r="AX5">
        <v>34</v>
      </c>
    </row>
    <row r="6" spans="1:50">
      <c r="A6" s="22">
        <v>43069</v>
      </c>
      <c r="B6">
        <v>583</v>
      </c>
      <c r="C6">
        <v>589</v>
      </c>
      <c r="D6">
        <v>565</v>
      </c>
      <c r="E6">
        <v>572</v>
      </c>
      <c r="F6" s="22">
        <v>43070</v>
      </c>
      <c r="G6">
        <v>572</v>
      </c>
      <c r="H6">
        <v>621</v>
      </c>
      <c r="I6">
        <v>567</v>
      </c>
      <c r="J6">
        <v>604</v>
      </c>
      <c r="K6" s="22">
        <v>43073</v>
      </c>
      <c r="L6">
        <v>674</v>
      </c>
      <c r="M6">
        <v>0.99</v>
      </c>
      <c r="P6" s="8"/>
      <c r="Q6" t="s">
        <v>954</v>
      </c>
      <c r="R6" s="8"/>
      <c r="U6" s="25">
        <v>43073.330243055556</v>
      </c>
      <c r="V6">
        <v>5</v>
      </c>
      <c r="W6">
        <v>4585</v>
      </c>
      <c r="X6" t="s">
        <v>1535</v>
      </c>
      <c r="Y6" t="s">
        <v>957</v>
      </c>
      <c r="Z6" s="25">
        <v>43435.997916666667</v>
      </c>
      <c r="AA6">
        <v>662</v>
      </c>
      <c r="AB6">
        <v>58</v>
      </c>
      <c r="AC6" s="24">
        <v>9.6000000000000002E-2</v>
      </c>
      <c r="AD6">
        <v>54500</v>
      </c>
      <c r="AE6">
        <v>37081030</v>
      </c>
      <c r="AF6" s="22">
        <v>43070</v>
      </c>
      <c r="AG6">
        <v>572</v>
      </c>
      <c r="AH6">
        <v>604</v>
      </c>
      <c r="AI6" s="22">
        <v>43073</v>
      </c>
      <c r="AJ6">
        <v>674</v>
      </c>
      <c r="AK6">
        <v>596</v>
      </c>
      <c r="AL6" s="25">
        <v>43073.80709490741</v>
      </c>
      <c r="AM6">
        <v>0</v>
      </c>
      <c r="AN6" t="s">
        <v>1023</v>
      </c>
      <c r="AO6">
        <v>0</v>
      </c>
      <c r="AP6">
        <v>0</v>
      </c>
      <c r="AQ6">
        <v>0.3</v>
      </c>
      <c r="AR6">
        <v>0.71</v>
      </c>
      <c r="AS6">
        <v>0.99</v>
      </c>
      <c r="AT6">
        <v>1.51</v>
      </c>
      <c r="AU6">
        <v>4.1890000000000001</v>
      </c>
      <c r="AV6">
        <v>698</v>
      </c>
      <c r="AW6">
        <v>596</v>
      </c>
      <c r="AX6">
        <v>596</v>
      </c>
    </row>
    <row r="7" spans="1:50">
      <c r="A7" s="22">
        <v>43069</v>
      </c>
      <c r="B7">
        <v>42</v>
      </c>
      <c r="C7">
        <v>43</v>
      </c>
      <c r="D7">
        <v>41</v>
      </c>
      <c r="E7">
        <v>42</v>
      </c>
      <c r="F7" s="22">
        <v>43070</v>
      </c>
      <c r="G7">
        <v>41</v>
      </c>
      <c r="H7">
        <v>42</v>
      </c>
      <c r="I7">
        <v>41</v>
      </c>
      <c r="J7">
        <v>41</v>
      </c>
      <c r="K7" s="22">
        <v>43073</v>
      </c>
      <c r="L7">
        <v>41</v>
      </c>
      <c r="M7">
        <v>1.02</v>
      </c>
      <c r="O7" s="8" t="s">
        <v>1717</v>
      </c>
      <c r="P7" s="8"/>
      <c r="Q7" s="8" t="s">
        <v>1716</v>
      </c>
      <c r="R7" s="8"/>
      <c r="S7" s="8" t="s">
        <v>1715</v>
      </c>
      <c r="U7" s="25">
        <v>43073.330243055556</v>
      </c>
      <c r="V7">
        <v>6</v>
      </c>
      <c r="W7">
        <v>3250</v>
      </c>
      <c r="X7" t="s">
        <v>1026</v>
      </c>
      <c r="Y7" t="s">
        <v>962</v>
      </c>
      <c r="Z7" s="25">
        <v>43435.987500000003</v>
      </c>
      <c r="AA7">
        <v>41.1</v>
      </c>
      <c r="AB7">
        <v>0.1</v>
      </c>
      <c r="AC7" s="24">
        <v>2.3999999999999998E-3</v>
      </c>
      <c r="AD7">
        <v>38800</v>
      </c>
      <c r="AE7">
        <v>1595520</v>
      </c>
      <c r="AF7" s="22">
        <v>43070</v>
      </c>
      <c r="AG7">
        <v>41</v>
      </c>
      <c r="AH7">
        <v>41</v>
      </c>
      <c r="AI7" s="22">
        <v>43073</v>
      </c>
      <c r="AJ7">
        <v>41</v>
      </c>
      <c r="AK7">
        <v>41</v>
      </c>
      <c r="AL7" s="25">
        <v>43073.807106481479</v>
      </c>
      <c r="AM7">
        <v>1</v>
      </c>
      <c r="AN7">
        <v>0</v>
      </c>
      <c r="AO7">
        <v>17.940000000000001</v>
      </c>
      <c r="AP7" t="s">
        <v>956</v>
      </c>
      <c r="AQ7">
        <v>0.5</v>
      </c>
      <c r="AR7">
        <v>0.67</v>
      </c>
      <c r="AS7">
        <v>1.02</v>
      </c>
      <c r="AT7">
        <v>1.02</v>
      </c>
      <c r="AU7">
        <v>0.622</v>
      </c>
      <c r="AV7">
        <v>42</v>
      </c>
      <c r="AW7">
        <v>41</v>
      </c>
      <c r="AX7">
        <v>41</v>
      </c>
    </row>
    <row r="8" spans="1:50">
      <c r="A8" s="22">
        <v>43069</v>
      </c>
      <c r="B8">
        <v>25</v>
      </c>
      <c r="C8">
        <v>26</v>
      </c>
      <c r="D8">
        <v>25</v>
      </c>
      <c r="E8">
        <v>25</v>
      </c>
      <c r="F8" s="22">
        <v>43070</v>
      </c>
      <c r="G8">
        <v>26</v>
      </c>
      <c r="H8">
        <v>26</v>
      </c>
      <c r="I8">
        <v>25</v>
      </c>
      <c r="J8">
        <v>26</v>
      </c>
      <c r="K8" s="22">
        <v>43073</v>
      </c>
      <c r="L8">
        <v>25</v>
      </c>
      <c r="M8">
        <v>1.04</v>
      </c>
      <c r="O8" s="8"/>
      <c r="P8" s="8"/>
      <c r="Q8" s="7">
        <v>0</v>
      </c>
      <c r="R8" s="8"/>
      <c r="U8" s="25">
        <v>43073.330243055556</v>
      </c>
      <c r="V8">
        <v>7</v>
      </c>
      <c r="W8">
        <v>6343</v>
      </c>
      <c r="X8" t="s">
        <v>1256</v>
      </c>
      <c r="Y8" t="s">
        <v>954</v>
      </c>
      <c r="Z8" s="25">
        <v>43435.713888888888</v>
      </c>
      <c r="AA8">
        <v>24.9</v>
      </c>
      <c r="AB8">
        <v>-1.1000000000000001</v>
      </c>
      <c r="AC8" s="24">
        <v>-4.2299999999999997E-2</v>
      </c>
      <c r="AD8">
        <v>36000</v>
      </c>
      <c r="AE8">
        <v>584900</v>
      </c>
      <c r="AF8" s="22">
        <v>43070</v>
      </c>
      <c r="AG8">
        <v>26</v>
      </c>
      <c r="AH8">
        <v>26</v>
      </c>
      <c r="AI8" s="22">
        <v>43073</v>
      </c>
      <c r="AJ8">
        <v>25</v>
      </c>
      <c r="AK8">
        <v>26</v>
      </c>
      <c r="AL8" s="25">
        <v>43073.807129629633</v>
      </c>
      <c r="AM8">
        <v>1</v>
      </c>
      <c r="AN8">
        <v>0</v>
      </c>
      <c r="AO8">
        <v>5.72</v>
      </c>
      <c r="AP8">
        <v>0.2</v>
      </c>
      <c r="AQ8">
        <v>1</v>
      </c>
      <c r="AR8">
        <v>0.75</v>
      </c>
      <c r="AS8">
        <v>1.04</v>
      </c>
      <c r="AT8">
        <v>1.04</v>
      </c>
      <c r="AU8">
        <v>0.53800000000000003</v>
      </c>
      <c r="AV8">
        <v>26</v>
      </c>
      <c r="AW8">
        <v>25</v>
      </c>
      <c r="AX8">
        <v>26</v>
      </c>
    </row>
    <row r="9" spans="1:50">
      <c r="A9" s="22">
        <v>43069</v>
      </c>
      <c r="B9">
        <v>871</v>
      </c>
      <c r="C9">
        <v>892</v>
      </c>
      <c r="D9">
        <v>864</v>
      </c>
      <c r="E9">
        <v>884</v>
      </c>
      <c r="F9" s="22">
        <v>43070</v>
      </c>
      <c r="G9">
        <v>1033</v>
      </c>
      <c r="H9">
        <v>1034</v>
      </c>
      <c r="I9">
        <v>1011</v>
      </c>
      <c r="J9">
        <v>1034</v>
      </c>
      <c r="K9" s="22">
        <v>43073</v>
      </c>
      <c r="L9">
        <v>1034</v>
      </c>
      <c r="M9">
        <v>1.1200000000000001</v>
      </c>
      <c r="O9" s="8"/>
      <c r="P9" s="8"/>
      <c r="Q9" s="7">
        <v>0</v>
      </c>
      <c r="R9" s="8"/>
      <c r="U9" s="25">
        <v>43073.330243055556</v>
      </c>
      <c r="V9">
        <v>8</v>
      </c>
      <c r="W9">
        <v>8769</v>
      </c>
      <c r="X9" t="s">
        <v>1527</v>
      </c>
      <c r="Y9" t="s">
        <v>954</v>
      </c>
      <c r="Z9" s="25">
        <v>43435.997916666667</v>
      </c>
      <c r="AA9">
        <v>1074</v>
      </c>
      <c r="AB9">
        <v>40</v>
      </c>
      <c r="AC9" s="24">
        <v>3.8699999999999998E-2</v>
      </c>
      <c r="AD9">
        <v>34500</v>
      </c>
      <c r="AE9">
        <v>37428370</v>
      </c>
      <c r="AF9" s="22">
        <v>43070</v>
      </c>
      <c r="AG9">
        <v>1033</v>
      </c>
      <c r="AH9">
        <v>1034</v>
      </c>
      <c r="AI9" s="22">
        <v>43073</v>
      </c>
      <c r="AJ9">
        <v>1034</v>
      </c>
      <c r="AK9">
        <v>998</v>
      </c>
      <c r="AL9" s="25">
        <v>43073.807141203702</v>
      </c>
      <c r="AM9">
        <v>1</v>
      </c>
      <c r="AN9" t="s">
        <v>1023</v>
      </c>
      <c r="AO9">
        <v>37.83</v>
      </c>
      <c r="AP9">
        <v>1.02</v>
      </c>
      <c r="AQ9">
        <v>0.73</v>
      </c>
      <c r="AR9">
        <v>0.51</v>
      </c>
      <c r="AS9">
        <v>1.1200000000000001</v>
      </c>
      <c r="AT9">
        <v>0.99</v>
      </c>
      <c r="AU9">
        <v>1.1279999999999999</v>
      </c>
      <c r="AV9">
        <v>1048</v>
      </c>
      <c r="AW9">
        <v>986</v>
      </c>
      <c r="AX9">
        <v>998</v>
      </c>
    </row>
    <row r="10" spans="1:50">
      <c r="A10" s="22">
        <v>43069</v>
      </c>
      <c r="B10">
        <v>20460</v>
      </c>
      <c r="C10">
        <v>20770</v>
      </c>
      <c r="D10">
        <v>20330</v>
      </c>
      <c r="E10">
        <v>20740</v>
      </c>
      <c r="F10" s="22">
        <v>43070</v>
      </c>
      <c r="G10">
        <v>21130</v>
      </c>
      <c r="H10">
        <v>21210</v>
      </c>
      <c r="I10">
        <v>20620</v>
      </c>
      <c r="J10">
        <v>20910</v>
      </c>
      <c r="K10" s="22">
        <v>43073</v>
      </c>
      <c r="L10">
        <v>20970</v>
      </c>
      <c r="M10">
        <v>1.02</v>
      </c>
      <c r="O10" s="8"/>
      <c r="P10" s="8"/>
      <c r="Q10" s="8">
        <v>1000</v>
      </c>
      <c r="R10" s="8">
        <f>(AJ10/AK10-1)*500000</f>
        <v>6277.1607918880036</v>
      </c>
      <c r="U10" s="25">
        <v>43073.330243055556</v>
      </c>
      <c r="V10">
        <v>9</v>
      </c>
      <c r="W10">
        <v>1570</v>
      </c>
      <c r="X10" t="s">
        <v>1041</v>
      </c>
      <c r="Y10" t="s">
        <v>954</v>
      </c>
      <c r="Z10" s="25">
        <v>43435.99722222222</v>
      </c>
      <c r="AA10">
        <v>20781</v>
      </c>
      <c r="AB10">
        <v>-129</v>
      </c>
      <c r="AC10" s="24">
        <v>-6.1999999999999998E-3</v>
      </c>
      <c r="AD10">
        <v>22544</v>
      </c>
      <c r="AE10">
        <v>467823046</v>
      </c>
      <c r="AF10" s="22">
        <v>43070</v>
      </c>
      <c r="AG10">
        <v>21130</v>
      </c>
      <c r="AH10">
        <v>20910</v>
      </c>
      <c r="AI10" s="22">
        <v>43073</v>
      </c>
      <c r="AJ10">
        <v>20970</v>
      </c>
      <c r="AK10">
        <v>20710</v>
      </c>
      <c r="AL10" s="25">
        <v>43073.807164351849</v>
      </c>
      <c r="AM10">
        <v>1</v>
      </c>
      <c r="AN10">
        <v>0</v>
      </c>
      <c r="AO10">
        <v>1.75</v>
      </c>
      <c r="AQ10">
        <v>0.83</v>
      </c>
      <c r="AR10">
        <v>0.96</v>
      </c>
      <c r="AS10">
        <v>1.02</v>
      </c>
      <c r="AT10">
        <v>1.1499999999999999</v>
      </c>
      <c r="AU10">
        <v>0.63300000000000001</v>
      </c>
      <c r="AV10">
        <v>20980</v>
      </c>
      <c r="AW10">
        <v>20670</v>
      </c>
      <c r="AX10">
        <v>20710</v>
      </c>
    </row>
    <row r="11" spans="1:50">
      <c r="A11" s="22">
        <v>43069</v>
      </c>
      <c r="B11">
        <v>1419</v>
      </c>
      <c r="C11">
        <v>1419</v>
      </c>
      <c r="D11">
        <v>1407</v>
      </c>
      <c r="E11">
        <v>1418</v>
      </c>
      <c r="F11" s="22">
        <v>43070</v>
      </c>
      <c r="G11">
        <v>1418</v>
      </c>
      <c r="H11">
        <v>1718</v>
      </c>
      <c r="I11">
        <v>1418</v>
      </c>
      <c r="J11">
        <v>1718</v>
      </c>
      <c r="K11" s="22">
        <v>43073</v>
      </c>
      <c r="L11">
        <v>2118</v>
      </c>
      <c r="M11">
        <v>1.25</v>
      </c>
      <c r="O11" s="8">
        <f>SUM(N11,O10)</f>
        <v>0</v>
      </c>
      <c r="P11" s="8" t="str">
        <f>IF(AND(AM11=1,AC11&gt;0,AQ11&gt;Q$6),R11,"")</f>
        <v/>
      </c>
      <c r="Q11" s="8"/>
      <c r="R11" s="8">
        <f>(AJ11/AK11-1)*500000</f>
        <v>0</v>
      </c>
      <c r="U11" s="25">
        <v>43073.330243055556</v>
      </c>
      <c r="V11">
        <v>10</v>
      </c>
      <c r="W11">
        <v>3223</v>
      </c>
      <c r="X11" t="s">
        <v>1708</v>
      </c>
      <c r="Y11" t="s">
        <v>960</v>
      </c>
      <c r="Z11" s="25">
        <v>43435.99722222222</v>
      </c>
      <c r="AA11">
        <v>2046</v>
      </c>
      <c r="AB11">
        <v>328</v>
      </c>
      <c r="AC11" s="24">
        <v>0.19089999999999999</v>
      </c>
      <c r="AD11">
        <v>21900</v>
      </c>
      <c r="AE11">
        <v>45079320</v>
      </c>
      <c r="AF11" s="22">
        <v>43070</v>
      </c>
      <c r="AG11">
        <v>1418</v>
      </c>
      <c r="AH11">
        <v>1718</v>
      </c>
      <c r="AI11" s="22">
        <v>43073</v>
      </c>
      <c r="AJ11">
        <v>2118</v>
      </c>
      <c r="AK11">
        <v>2118</v>
      </c>
      <c r="AL11" s="25">
        <v>43073.807175925926</v>
      </c>
      <c r="AM11">
        <v>2</v>
      </c>
      <c r="AN11" t="s">
        <v>1023</v>
      </c>
      <c r="AO11">
        <v>0</v>
      </c>
      <c r="AP11">
        <v>1.41</v>
      </c>
      <c r="AQ11">
        <v>1</v>
      </c>
      <c r="AR11">
        <v>1</v>
      </c>
      <c r="AS11">
        <v>1.25</v>
      </c>
      <c r="AT11">
        <v>1.3</v>
      </c>
      <c r="AU11">
        <v>0.41899999999999998</v>
      </c>
      <c r="AV11">
        <v>2118</v>
      </c>
      <c r="AW11">
        <v>2018</v>
      </c>
      <c r="AX11">
        <v>2118</v>
      </c>
    </row>
    <row r="12" spans="1:50">
      <c r="A12" s="22">
        <v>43069</v>
      </c>
      <c r="B12">
        <v>415</v>
      </c>
      <c r="C12">
        <v>429</v>
      </c>
      <c r="D12">
        <v>408</v>
      </c>
      <c r="E12">
        <v>427</v>
      </c>
      <c r="F12" s="22">
        <v>43070</v>
      </c>
      <c r="G12">
        <v>425</v>
      </c>
      <c r="H12">
        <v>429</v>
      </c>
      <c r="I12">
        <v>418</v>
      </c>
      <c r="J12">
        <v>421</v>
      </c>
      <c r="K12" s="22">
        <v>43073</v>
      </c>
      <c r="L12">
        <v>428</v>
      </c>
      <c r="M12">
        <v>1.1399999999999999</v>
      </c>
      <c r="O12" s="8">
        <f>SUM(N12,O11)</f>
        <v>0</v>
      </c>
      <c r="P12" s="8" t="str">
        <f>IF(AND(AM12=1,AC12&gt;0,AQ12&gt;Q$6),R12,"")</f>
        <v/>
      </c>
      <c r="Q12" s="8">
        <f>SUM(P12,Q11)</f>
        <v>0</v>
      </c>
      <c r="R12" s="8">
        <f>(AJ12/AK12-1)*500000</f>
        <v>-20179.372197309418</v>
      </c>
      <c r="U12" s="25">
        <v>43073.330243055556</v>
      </c>
      <c r="V12">
        <v>11</v>
      </c>
      <c r="W12">
        <v>4597</v>
      </c>
      <c r="X12" t="s">
        <v>1079</v>
      </c>
      <c r="Y12" t="s">
        <v>957</v>
      </c>
      <c r="Z12" s="25">
        <v>43435.990972222222</v>
      </c>
      <c r="AA12">
        <v>430</v>
      </c>
      <c r="AB12">
        <v>9</v>
      </c>
      <c r="AC12" s="24">
        <v>2.1399999999999999E-2</v>
      </c>
      <c r="AD12">
        <v>19100</v>
      </c>
      <c r="AE12">
        <v>8304440</v>
      </c>
      <c r="AF12" s="22">
        <v>43070</v>
      </c>
      <c r="AG12">
        <v>425</v>
      </c>
      <c r="AH12">
        <v>421</v>
      </c>
      <c r="AI12" s="22">
        <v>43073</v>
      </c>
      <c r="AJ12">
        <v>428</v>
      </c>
      <c r="AK12">
        <v>446</v>
      </c>
      <c r="AL12" s="25">
        <v>43073.807187500002</v>
      </c>
      <c r="AM12">
        <v>2</v>
      </c>
      <c r="AN12" t="s">
        <v>1023</v>
      </c>
      <c r="AO12">
        <v>162.35</v>
      </c>
      <c r="AP12">
        <v>0</v>
      </c>
      <c r="AQ12">
        <v>0.8</v>
      </c>
      <c r="AR12">
        <v>0.82</v>
      </c>
      <c r="AS12">
        <v>1.1399999999999999</v>
      </c>
      <c r="AT12">
        <v>1.23</v>
      </c>
      <c r="AU12">
        <v>1.0289999999999999</v>
      </c>
      <c r="AV12">
        <v>464</v>
      </c>
      <c r="AW12">
        <v>427</v>
      </c>
      <c r="AX12">
        <v>446</v>
      </c>
    </row>
    <row r="13" spans="1:50">
      <c r="A13" s="22">
        <v>43069</v>
      </c>
      <c r="B13">
        <v>125</v>
      </c>
      <c r="C13">
        <v>127</v>
      </c>
      <c r="D13">
        <v>121</v>
      </c>
      <c r="E13">
        <v>121</v>
      </c>
      <c r="F13" s="22">
        <v>43070</v>
      </c>
      <c r="G13">
        <v>123</v>
      </c>
      <c r="H13">
        <v>128</v>
      </c>
      <c r="I13">
        <v>122</v>
      </c>
      <c r="J13">
        <v>125</v>
      </c>
      <c r="K13" s="22">
        <v>43073</v>
      </c>
      <c r="L13">
        <v>125</v>
      </c>
      <c r="M13">
        <v>0.99</v>
      </c>
      <c r="O13" s="8">
        <f>SUM(N13,O12)</f>
        <v>0</v>
      </c>
      <c r="P13" s="8">
        <f>IF(AND(AM13=1,AC13&gt;0,AG13&lt;AH13),R13,"")</f>
        <v>12295.081967213073</v>
      </c>
      <c r="Q13" s="8">
        <f>SUM(P13,Q12)</f>
        <v>12295.081967213073</v>
      </c>
      <c r="R13" s="8">
        <f>(AJ13/AK13-1)*500000</f>
        <v>12295.081967213073</v>
      </c>
      <c r="S13" s="8">
        <f>IF(AM13=1,SUM(R13,S12),S12)</f>
        <v>12295.081967213073</v>
      </c>
      <c r="U13" s="25">
        <v>43073.330243055556</v>
      </c>
      <c r="V13">
        <v>12</v>
      </c>
      <c r="W13">
        <v>9424</v>
      </c>
      <c r="X13" t="s">
        <v>907</v>
      </c>
      <c r="Y13" t="s">
        <v>962</v>
      </c>
      <c r="Z13" s="25">
        <v>43435.950694444444</v>
      </c>
      <c r="AA13">
        <v>127</v>
      </c>
      <c r="AB13">
        <v>2</v>
      </c>
      <c r="AC13" s="24">
        <v>1.6E-2</v>
      </c>
      <c r="AD13">
        <v>17200</v>
      </c>
      <c r="AE13">
        <v>2184650</v>
      </c>
      <c r="AF13" s="22">
        <v>43070</v>
      </c>
      <c r="AG13">
        <v>123</v>
      </c>
      <c r="AH13">
        <v>125</v>
      </c>
      <c r="AI13" s="22">
        <v>43073</v>
      </c>
      <c r="AJ13">
        <v>125</v>
      </c>
      <c r="AK13">
        <v>122</v>
      </c>
      <c r="AL13" s="25">
        <v>43073.807199074072</v>
      </c>
      <c r="AM13">
        <v>1</v>
      </c>
      <c r="AN13" t="s">
        <v>1023</v>
      </c>
      <c r="AO13">
        <v>4.47</v>
      </c>
      <c r="AP13">
        <v>0</v>
      </c>
      <c r="AQ13">
        <v>0.33</v>
      </c>
      <c r="AR13">
        <v>0.18</v>
      </c>
      <c r="AS13">
        <v>0.99</v>
      </c>
      <c r="AT13">
        <v>0.93</v>
      </c>
      <c r="AU13">
        <v>1.232</v>
      </c>
      <c r="AV13">
        <v>125</v>
      </c>
      <c r="AW13">
        <v>122</v>
      </c>
      <c r="AX13">
        <v>122</v>
      </c>
    </row>
    <row r="14" spans="1:50">
      <c r="A14" s="22">
        <v>43069</v>
      </c>
      <c r="B14">
        <v>67</v>
      </c>
      <c r="C14">
        <v>68</v>
      </c>
      <c r="D14">
        <v>66</v>
      </c>
      <c r="E14">
        <v>67</v>
      </c>
      <c r="F14" s="22">
        <v>43070</v>
      </c>
      <c r="G14">
        <v>67</v>
      </c>
      <c r="H14">
        <v>68</v>
      </c>
      <c r="I14">
        <v>66</v>
      </c>
      <c r="J14">
        <v>67</v>
      </c>
      <c r="K14" s="22">
        <v>43073</v>
      </c>
      <c r="L14">
        <v>67</v>
      </c>
      <c r="M14">
        <v>1.02</v>
      </c>
      <c r="N14" s="8" t="str">
        <f>IF(AND(AM14=1,AC14&lt;0,O$6&lt;&gt;Y14,AE14&lt;O$1),R14,"")</f>
        <v/>
      </c>
      <c r="O14" s="8">
        <f>SUM(N14,O13)</f>
        <v>0</v>
      </c>
      <c r="P14" s="8" t="str">
        <f>IF(AND(AM14=1,AC14&gt;0.03,Q$6&lt;&gt;Y14),R14,"")</f>
        <v/>
      </c>
      <c r="Q14" s="8">
        <f>SUM(P14,Q13)</f>
        <v>12295.081967213073</v>
      </c>
      <c r="R14" s="8">
        <f>(AJ14/AK14-1)*500000</f>
        <v>7575.7575757575687</v>
      </c>
      <c r="S14" s="8">
        <f>IF(AM14=1,SUM(R14,S13),S13)</f>
        <v>19870.839542970643</v>
      </c>
      <c r="U14" s="25">
        <v>43073.330243055556</v>
      </c>
      <c r="V14">
        <v>13</v>
      </c>
      <c r="W14">
        <v>2315</v>
      </c>
      <c r="X14" t="s">
        <v>1051</v>
      </c>
      <c r="Y14" t="s">
        <v>960</v>
      </c>
      <c r="Z14" s="25">
        <v>43435.97152777778</v>
      </c>
      <c r="AA14">
        <v>66.7</v>
      </c>
      <c r="AB14">
        <v>-0.3</v>
      </c>
      <c r="AC14" s="24">
        <v>-4.4999999999999997E-3</v>
      </c>
      <c r="AD14">
        <v>17100</v>
      </c>
      <c r="AE14">
        <v>1147210</v>
      </c>
      <c r="AF14" s="22">
        <v>43070</v>
      </c>
      <c r="AG14">
        <v>67</v>
      </c>
      <c r="AH14">
        <v>67</v>
      </c>
      <c r="AI14" s="22">
        <v>43073</v>
      </c>
      <c r="AJ14">
        <v>67</v>
      </c>
      <c r="AK14">
        <v>66</v>
      </c>
      <c r="AL14" s="25">
        <v>43073.807210648149</v>
      </c>
      <c r="AM14">
        <v>1</v>
      </c>
      <c r="AN14" t="s">
        <v>1023</v>
      </c>
      <c r="AO14">
        <v>2.0699999999999998</v>
      </c>
      <c r="AP14">
        <v>0</v>
      </c>
      <c r="AQ14">
        <v>0.5</v>
      </c>
      <c r="AR14">
        <v>0.36</v>
      </c>
      <c r="AS14">
        <v>1.02</v>
      </c>
      <c r="AT14">
        <v>1</v>
      </c>
      <c r="AU14">
        <v>1.8360000000000001</v>
      </c>
      <c r="AV14">
        <v>68</v>
      </c>
      <c r="AW14">
        <v>66</v>
      </c>
      <c r="AX14">
        <v>66</v>
      </c>
    </row>
    <row r="15" spans="1:50">
      <c r="A15" s="22">
        <v>43069</v>
      </c>
      <c r="B15">
        <v>266</v>
      </c>
      <c r="C15">
        <v>269</v>
      </c>
      <c r="D15">
        <v>264</v>
      </c>
      <c r="E15">
        <v>267</v>
      </c>
      <c r="F15" s="22">
        <v>43070</v>
      </c>
      <c r="G15">
        <v>269</v>
      </c>
      <c r="H15">
        <v>270</v>
      </c>
      <c r="I15">
        <v>267</v>
      </c>
      <c r="J15">
        <v>269</v>
      </c>
      <c r="K15" s="22">
        <v>43073</v>
      </c>
      <c r="L15">
        <v>261</v>
      </c>
      <c r="M15">
        <v>1</v>
      </c>
      <c r="N15" s="8" t="str">
        <f>IF(AND(AM15=1,AC15&lt;0,O$6&lt;&gt;Y15,AE15&lt;O$1),R15,"")</f>
        <v/>
      </c>
      <c r="O15" s="8">
        <f>SUM(N15,O14)</f>
        <v>0</v>
      </c>
      <c r="P15" s="8" t="str">
        <f>IF(AND(AM15=1,AC15&gt;0.03,Q$6&lt;&gt;Y15),R15,"")</f>
        <v/>
      </c>
      <c r="Q15" s="8">
        <f>SUM(P15,Q14)</f>
        <v>12295.081967213073</v>
      </c>
      <c r="R15" s="8">
        <f>(AJ15/AK15-1)*500000</f>
        <v>-5681.8181818181765</v>
      </c>
      <c r="S15" s="8">
        <f>IF(AM15=1,SUM(R15,S14),S14)</f>
        <v>19870.839542970643</v>
      </c>
      <c r="U15" s="25">
        <v>43073.330243055556</v>
      </c>
      <c r="V15">
        <v>14</v>
      </c>
      <c r="W15">
        <v>3598</v>
      </c>
      <c r="X15" t="s">
        <v>875</v>
      </c>
      <c r="Y15" t="s">
        <v>954</v>
      </c>
      <c r="Z15" s="25">
        <v>43435.993750000001</v>
      </c>
      <c r="AA15">
        <v>250.2</v>
      </c>
      <c r="AB15">
        <v>-18.8</v>
      </c>
      <c r="AC15" s="24">
        <v>-6.9900000000000004E-2</v>
      </c>
      <c r="AD15">
        <v>16100</v>
      </c>
      <c r="AE15">
        <v>4033530</v>
      </c>
      <c r="AF15" s="22">
        <v>43070</v>
      </c>
      <c r="AG15">
        <v>269</v>
      </c>
      <c r="AH15">
        <v>269</v>
      </c>
      <c r="AI15" s="22">
        <v>43073</v>
      </c>
      <c r="AJ15">
        <v>261</v>
      </c>
      <c r="AK15">
        <v>264</v>
      </c>
      <c r="AL15" s="25">
        <v>43073.807222222225</v>
      </c>
      <c r="AM15">
        <v>2</v>
      </c>
      <c r="AN15" t="s">
        <v>1023</v>
      </c>
      <c r="AO15">
        <v>0</v>
      </c>
      <c r="AP15">
        <v>1.87</v>
      </c>
      <c r="AQ15">
        <v>0.47</v>
      </c>
      <c r="AR15">
        <v>0.26</v>
      </c>
      <c r="AS15">
        <v>1</v>
      </c>
      <c r="AT15">
        <v>0.97</v>
      </c>
      <c r="AU15">
        <v>0.55000000000000004</v>
      </c>
      <c r="AV15">
        <v>265</v>
      </c>
      <c r="AW15">
        <v>260</v>
      </c>
      <c r="AX15">
        <v>264</v>
      </c>
    </row>
    <row r="16" spans="1:50">
      <c r="A16" s="22">
        <v>43069</v>
      </c>
      <c r="B16">
        <v>631</v>
      </c>
      <c r="C16">
        <v>639</v>
      </c>
      <c r="D16">
        <v>622</v>
      </c>
      <c r="E16">
        <v>627</v>
      </c>
      <c r="F16" s="22">
        <v>43070</v>
      </c>
      <c r="G16">
        <v>630</v>
      </c>
      <c r="H16">
        <v>635</v>
      </c>
      <c r="I16">
        <v>621</v>
      </c>
      <c r="J16">
        <v>631</v>
      </c>
      <c r="K16" s="22">
        <v>43073</v>
      </c>
      <c r="L16">
        <v>731</v>
      </c>
      <c r="M16">
        <v>1.1100000000000001</v>
      </c>
      <c r="N16" s="8" t="str">
        <f t="shared" ref="N16:N35" si="0">IF(AND(AM16=1,AC16&lt;-0.005,AE16&gt;O$1),R16,"")</f>
        <v/>
      </c>
      <c r="O16" s="8">
        <f t="shared" ref="O16:O18" si="1">SUM(N16,O15)</f>
        <v>0</v>
      </c>
      <c r="P16" s="8">
        <f>IF(AND(AM16=1,AC16&gt;0.03,Q$6&lt;&gt;Y16),R16,"")</f>
        <v>0</v>
      </c>
      <c r="Q16" s="8">
        <f t="shared" ref="Q16:Q18" si="2">SUM(P16,Q15)</f>
        <v>12295.081967213073</v>
      </c>
      <c r="R16" s="8">
        <f>(AJ16/AK16-1)*500000</f>
        <v>0</v>
      </c>
      <c r="S16" s="8">
        <f>IF(AM16=1,SUM(R16,S15),S15)</f>
        <v>19870.839542970643</v>
      </c>
      <c r="U16" s="25">
        <v>43073.330243055556</v>
      </c>
      <c r="V16">
        <v>15</v>
      </c>
      <c r="W16">
        <v>8892</v>
      </c>
      <c r="X16" t="s">
        <v>238</v>
      </c>
      <c r="Y16" t="s">
        <v>1714</v>
      </c>
      <c r="Z16" s="25">
        <v>43435.99722222222</v>
      </c>
      <c r="AA16">
        <v>715</v>
      </c>
      <c r="AB16">
        <v>84</v>
      </c>
      <c r="AC16" s="24">
        <v>0.1331</v>
      </c>
      <c r="AD16">
        <v>14000</v>
      </c>
      <c r="AE16">
        <v>9951900</v>
      </c>
      <c r="AF16" s="22">
        <v>43070</v>
      </c>
      <c r="AG16">
        <v>630</v>
      </c>
      <c r="AH16">
        <v>631</v>
      </c>
      <c r="AI16" s="22">
        <v>43073</v>
      </c>
      <c r="AJ16">
        <v>731</v>
      </c>
      <c r="AK16">
        <v>731</v>
      </c>
      <c r="AL16" s="25">
        <v>43073.807222222225</v>
      </c>
      <c r="AM16">
        <v>1</v>
      </c>
      <c r="AN16">
        <v>0</v>
      </c>
      <c r="AO16">
        <v>2.0299999999999998</v>
      </c>
      <c r="AP16">
        <v>2.39</v>
      </c>
      <c r="AQ16">
        <v>1</v>
      </c>
      <c r="AR16">
        <v>1</v>
      </c>
      <c r="AS16">
        <v>1.1100000000000001</v>
      </c>
      <c r="AT16">
        <v>1.22</v>
      </c>
      <c r="AU16">
        <v>0.753</v>
      </c>
      <c r="AV16">
        <v>731</v>
      </c>
      <c r="AW16">
        <v>731</v>
      </c>
      <c r="AX16">
        <v>731</v>
      </c>
    </row>
    <row r="17" spans="1:50">
      <c r="A17" s="22">
        <v>43069</v>
      </c>
      <c r="B17">
        <v>218</v>
      </c>
      <c r="C17">
        <v>221</v>
      </c>
      <c r="D17">
        <v>203</v>
      </c>
      <c r="E17">
        <v>204</v>
      </c>
      <c r="F17" s="22">
        <v>43070</v>
      </c>
      <c r="G17">
        <v>204</v>
      </c>
      <c r="H17">
        <v>234</v>
      </c>
      <c r="I17">
        <v>204</v>
      </c>
      <c r="J17">
        <v>208</v>
      </c>
      <c r="K17" s="22">
        <v>43073</v>
      </c>
      <c r="L17">
        <v>200</v>
      </c>
      <c r="M17">
        <v>1.35</v>
      </c>
      <c r="N17" s="8" t="str">
        <f t="shared" si="0"/>
        <v/>
      </c>
      <c r="O17" s="8">
        <f t="shared" si="1"/>
        <v>0</v>
      </c>
      <c r="P17" s="8" t="str">
        <f>IF(AND(AM17=1,AC17&gt;0.03,Q$6&lt;&gt;Y17),R17,"")</f>
        <v/>
      </c>
      <c r="Q17" s="8">
        <f t="shared" si="2"/>
        <v>12295.081967213073</v>
      </c>
      <c r="R17" s="8">
        <f>(AJ17/AK17-1)*500000</f>
        <v>34759.358288770083</v>
      </c>
      <c r="S17" s="8">
        <f>IF(AM17=1,SUM(R17,S16),S16)</f>
        <v>19870.839542970643</v>
      </c>
      <c r="U17" s="25">
        <v>43073.330243055556</v>
      </c>
      <c r="V17">
        <v>16</v>
      </c>
      <c r="W17">
        <v>4222</v>
      </c>
      <c r="X17" t="s">
        <v>1650</v>
      </c>
      <c r="Y17" t="s">
        <v>1713</v>
      </c>
      <c r="Z17" s="25">
        <v>43435.975694444445</v>
      </c>
      <c r="AA17">
        <v>207</v>
      </c>
      <c r="AB17">
        <v>-1</v>
      </c>
      <c r="AC17" s="24">
        <v>-4.7999999999999996E-3</v>
      </c>
      <c r="AD17">
        <v>12000</v>
      </c>
      <c r="AE17">
        <v>2467300</v>
      </c>
      <c r="AF17" s="22">
        <v>43070</v>
      </c>
      <c r="AG17">
        <v>204</v>
      </c>
      <c r="AH17">
        <v>208</v>
      </c>
      <c r="AI17" s="22">
        <v>43073</v>
      </c>
      <c r="AJ17">
        <v>200</v>
      </c>
      <c r="AK17">
        <v>187</v>
      </c>
      <c r="AL17" s="25">
        <v>43073.807233796295</v>
      </c>
      <c r="AM17">
        <v>2</v>
      </c>
      <c r="AN17" t="s">
        <v>1023</v>
      </c>
      <c r="AO17">
        <v>11.02</v>
      </c>
      <c r="AP17">
        <v>0</v>
      </c>
      <c r="AQ17">
        <v>0.68</v>
      </c>
      <c r="AR17">
        <v>0.69</v>
      </c>
      <c r="AS17">
        <v>1.35</v>
      </c>
      <c r="AT17">
        <v>1.78</v>
      </c>
      <c r="AU17">
        <v>1.1539999999999999</v>
      </c>
      <c r="AV17">
        <v>201</v>
      </c>
      <c r="AW17">
        <v>184</v>
      </c>
      <c r="AX17">
        <v>187</v>
      </c>
    </row>
    <row r="18" spans="1:50" ht="14.25" thickBot="1">
      <c r="A18" s="22">
        <v>43069</v>
      </c>
      <c r="B18">
        <v>1690</v>
      </c>
      <c r="C18">
        <v>1696</v>
      </c>
      <c r="D18">
        <v>1674</v>
      </c>
      <c r="E18">
        <v>1685</v>
      </c>
      <c r="F18" s="22">
        <v>43070</v>
      </c>
      <c r="G18">
        <v>1285</v>
      </c>
      <c r="H18">
        <v>1285</v>
      </c>
      <c r="I18">
        <v>1285</v>
      </c>
      <c r="J18">
        <v>1285</v>
      </c>
      <c r="K18" s="22">
        <v>43073</v>
      </c>
      <c r="L18">
        <v>1222</v>
      </c>
      <c r="M18">
        <v>0.82</v>
      </c>
      <c r="N18" s="29" t="str">
        <f t="shared" si="0"/>
        <v/>
      </c>
      <c r="O18" s="29">
        <f t="shared" si="1"/>
        <v>0</v>
      </c>
      <c r="P18" s="29" t="str">
        <f>IF(AND(AM18=1,AC18&gt;0.03,Q$6&lt;&gt;Y18),R18,"")</f>
        <v/>
      </c>
      <c r="Q18" s="29">
        <f t="shared" si="2"/>
        <v>12295.081967213073</v>
      </c>
      <c r="R18" s="29">
        <f t="shared" ref="R18" si="3">(AJ18/AK18-1)*500000</f>
        <v>14743.049705138956</v>
      </c>
      <c r="S18" s="29">
        <f>IF(AM18=1,SUM(R18,S17),S17)</f>
        <v>19870.839542970643</v>
      </c>
      <c r="T18" s="30"/>
      <c r="U18" s="25">
        <v>43073.330243055556</v>
      </c>
      <c r="V18">
        <v>17</v>
      </c>
      <c r="W18">
        <v>4026</v>
      </c>
      <c r="X18" t="s">
        <v>1712</v>
      </c>
      <c r="Y18" t="s">
        <v>954</v>
      </c>
      <c r="Z18" s="25">
        <v>43435.994444444441</v>
      </c>
      <c r="AA18">
        <v>1236</v>
      </c>
      <c r="AB18">
        <v>-49</v>
      </c>
      <c r="AC18" s="24">
        <v>-3.8100000000000002E-2</v>
      </c>
      <c r="AD18">
        <v>11300</v>
      </c>
      <c r="AE18">
        <v>13818560</v>
      </c>
      <c r="AF18" s="22">
        <v>43070</v>
      </c>
      <c r="AG18">
        <v>1285</v>
      </c>
      <c r="AH18">
        <v>1285</v>
      </c>
      <c r="AI18" s="22">
        <v>43073</v>
      </c>
      <c r="AJ18">
        <v>1222</v>
      </c>
      <c r="AK18">
        <v>1187</v>
      </c>
      <c r="AL18" s="25">
        <v>43073.807245370372</v>
      </c>
      <c r="AM18">
        <v>2</v>
      </c>
      <c r="AN18" t="s">
        <v>1023</v>
      </c>
      <c r="AO18">
        <v>78.42</v>
      </c>
      <c r="AP18">
        <v>1.42</v>
      </c>
      <c r="AQ18">
        <v>0</v>
      </c>
      <c r="AR18">
        <v>0</v>
      </c>
      <c r="AS18">
        <v>0.82</v>
      </c>
      <c r="AT18">
        <v>0.78</v>
      </c>
      <c r="AU18">
        <v>1.5049999999999999</v>
      </c>
      <c r="AV18">
        <v>1249</v>
      </c>
      <c r="AW18">
        <v>1181</v>
      </c>
      <c r="AX18">
        <v>1187</v>
      </c>
    </row>
    <row r="19" spans="1:50">
      <c r="A19" s="22">
        <v>43069</v>
      </c>
      <c r="B19">
        <v>360</v>
      </c>
      <c r="C19">
        <v>363</v>
      </c>
      <c r="D19">
        <v>358</v>
      </c>
      <c r="E19">
        <v>360</v>
      </c>
      <c r="F19" s="22">
        <v>43070</v>
      </c>
      <c r="G19">
        <v>360</v>
      </c>
      <c r="H19">
        <v>364</v>
      </c>
      <c r="I19">
        <v>357</v>
      </c>
      <c r="J19">
        <v>360</v>
      </c>
      <c r="K19" s="22">
        <v>43073</v>
      </c>
      <c r="L19">
        <v>440</v>
      </c>
      <c r="M19">
        <v>1.05</v>
      </c>
      <c r="N19" s="8" t="str">
        <f>IF(AND(AM19=1,AC19&lt;-0.005),R19,"")</f>
        <v/>
      </c>
      <c r="O19" s="8">
        <f t="shared" ref="O19" si="4">SUM(N19,O18)</f>
        <v>0</v>
      </c>
      <c r="P19" s="8" t="str">
        <f>IF(AND(AM19=1,AC19&gt;Q$8,(E19/B19)/1&gt;Q$9),R19,"")</f>
        <v/>
      </c>
      <c r="Q19" s="8">
        <f t="shared" ref="Q19" si="5">SUM(P19,Q18)</f>
        <v>12295.081967213073</v>
      </c>
      <c r="R19" s="8">
        <f>(AJ19/AK19-1)*500000</f>
        <v>0</v>
      </c>
      <c r="S19" s="8">
        <f>IF(AM19=1,SUM(R19,S18),S18)</f>
        <v>19870.839542970643</v>
      </c>
      <c r="U19" s="25">
        <v>43073.330243055556</v>
      </c>
      <c r="V19">
        <v>19</v>
      </c>
      <c r="W19">
        <v>4317</v>
      </c>
      <c r="X19" t="s">
        <v>107</v>
      </c>
      <c r="Y19" t="s">
        <v>960</v>
      </c>
      <c r="Z19" s="25">
        <v>43435.948611111111</v>
      </c>
      <c r="AA19">
        <v>440</v>
      </c>
      <c r="AB19">
        <v>80</v>
      </c>
      <c r="AC19" s="24">
        <v>0.22220000000000001</v>
      </c>
      <c r="AD19">
        <v>10100</v>
      </c>
      <c r="AE19">
        <v>4444000</v>
      </c>
      <c r="AF19" s="22">
        <v>43070</v>
      </c>
      <c r="AG19">
        <v>360</v>
      </c>
      <c r="AH19">
        <v>360</v>
      </c>
      <c r="AI19" s="22">
        <v>43073</v>
      </c>
      <c r="AJ19">
        <v>440</v>
      </c>
      <c r="AK19">
        <v>440</v>
      </c>
      <c r="AL19" s="25">
        <v>43073.807268518518</v>
      </c>
      <c r="AM19">
        <v>2</v>
      </c>
      <c r="AN19" t="s">
        <v>1023</v>
      </c>
      <c r="AO19">
        <v>0</v>
      </c>
      <c r="AP19">
        <v>1.67</v>
      </c>
      <c r="AQ19">
        <v>0.87</v>
      </c>
      <c r="AR19">
        <v>0.91</v>
      </c>
      <c r="AS19">
        <v>1.05</v>
      </c>
      <c r="AT19">
        <v>1.08</v>
      </c>
      <c r="AU19">
        <v>1.456</v>
      </c>
      <c r="AV19">
        <v>440</v>
      </c>
      <c r="AW19">
        <v>440</v>
      </c>
      <c r="AX19">
        <v>440</v>
      </c>
    </row>
    <row r="20" spans="1:50">
      <c r="A20" s="22">
        <v>43069</v>
      </c>
      <c r="B20">
        <v>796</v>
      </c>
      <c r="C20">
        <v>806.3</v>
      </c>
      <c r="D20">
        <v>791.4</v>
      </c>
      <c r="E20">
        <v>792.1</v>
      </c>
      <c r="F20" s="22">
        <v>43070</v>
      </c>
      <c r="G20">
        <v>807.1</v>
      </c>
      <c r="H20">
        <v>810.7</v>
      </c>
      <c r="I20">
        <v>791.5</v>
      </c>
      <c r="J20">
        <v>798.2</v>
      </c>
      <c r="K20" s="22">
        <v>43073</v>
      </c>
      <c r="L20">
        <v>808</v>
      </c>
      <c r="M20">
        <v>1.05</v>
      </c>
      <c r="N20" s="8" t="str">
        <f t="shared" si="0"/>
        <v/>
      </c>
      <c r="O20" s="8">
        <f t="shared" ref="O20:O83" si="6">SUM(N20,O19)</f>
        <v>0</v>
      </c>
      <c r="P20" s="8" t="str">
        <f>IF(AND(AM20=1,AC20&gt;Q$8,(E20/B20)/1&gt;Q$9),R20,"")</f>
        <v/>
      </c>
      <c r="Q20" s="8">
        <f t="shared" ref="Q20:Q83" si="7">SUM(P20,Q19)</f>
        <v>12295.081967213073</v>
      </c>
      <c r="R20" s="8">
        <f t="shared" ref="R20:R83" si="8">(AJ20/AK20-1)*500000</f>
        <v>4432.5134223998084</v>
      </c>
      <c r="S20" s="8">
        <f t="shared" ref="S20:S83" si="9">IF(AM20=1,SUM(R20,S19),S19)</f>
        <v>24303.352965370454</v>
      </c>
      <c r="U20" s="25">
        <v>43073.330243055556</v>
      </c>
      <c r="V20">
        <v>20</v>
      </c>
      <c r="W20">
        <v>8306</v>
      </c>
      <c r="X20" t="s">
        <v>1083</v>
      </c>
      <c r="Y20" t="s">
        <v>962</v>
      </c>
      <c r="Z20" s="25">
        <v>43435.994444444441</v>
      </c>
      <c r="AA20">
        <v>797</v>
      </c>
      <c r="AB20">
        <v>-1.2</v>
      </c>
      <c r="AC20" s="24">
        <v>-1.5E-3</v>
      </c>
      <c r="AD20">
        <v>9900</v>
      </c>
      <c r="AE20">
        <v>7891930</v>
      </c>
      <c r="AF20" s="22">
        <v>43070</v>
      </c>
      <c r="AG20">
        <v>807.1</v>
      </c>
      <c r="AH20">
        <v>798.2</v>
      </c>
      <c r="AI20" s="22">
        <v>43073</v>
      </c>
      <c r="AJ20">
        <v>808</v>
      </c>
      <c r="AK20">
        <v>800.9</v>
      </c>
      <c r="AL20" s="25">
        <v>43073.807280092595</v>
      </c>
      <c r="AM20">
        <v>1</v>
      </c>
      <c r="AN20" t="s">
        <v>1023</v>
      </c>
      <c r="AO20">
        <v>2.38</v>
      </c>
      <c r="AP20">
        <v>2.27</v>
      </c>
      <c r="AQ20">
        <v>1</v>
      </c>
      <c r="AR20">
        <v>1</v>
      </c>
      <c r="AS20">
        <v>1.05</v>
      </c>
      <c r="AT20">
        <v>1.0900000000000001</v>
      </c>
      <c r="AU20">
        <v>0.48199999999999998</v>
      </c>
      <c r="AV20">
        <v>809.4</v>
      </c>
      <c r="AW20">
        <v>799.4</v>
      </c>
      <c r="AX20">
        <v>800.9</v>
      </c>
    </row>
    <row r="21" spans="1:50">
      <c r="A21" s="22">
        <v>43069</v>
      </c>
      <c r="B21">
        <v>124</v>
      </c>
      <c r="C21">
        <v>128</v>
      </c>
      <c r="D21">
        <v>123</v>
      </c>
      <c r="E21">
        <v>127</v>
      </c>
      <c r="F21" s="22">
        <v>43070</v>
      </c>
      <c r="G21">
        <v>128</v>
      </c>
      <c r="H21">
        <v>132</v>
      </c>
      <c r="I21">
        <v>124</v>
      </c>
      <c r="J21">
        <v>124</v>
      </c>
      <c r="K21" s="22">
        <v>43073</v>
      </c>
      <c r="L21">
        <v>125</v>
      </c>
      <c r="M21">
        <v>0.96</v>
      </c>
      <c r="N21" s="8" t="str">
        <f t="shared" si="0"/>
        <v/>
      </c>
      <c r="O21" s="8">
        <f t="shared" si="6"/>
        <v>0</v>
      </c>
      <c r="P21" s="8">
        <f>IF(AND(AM21=1,AC21&gt;Q$8,(E21/B21)/1&gt;Q$9),R21,"")</f>
        <v>4032.2580645161256</v>
      </c>
      <c r="Q21" s="8">
        <f t="shared" si="7"/>
        <v>16327.340031729198</v>
      </c>
      <c r="R21" s="8">
        <f t="shared" si="8"/>
        <v>4032.2580645161256</v>
      </c>
      <c r="S21" s="8">
        <f t="shared" si="9"/>
        <v>28335.611029886579</v>
      </c>
      <c r="U21" s="25">
        <v>43073.330243055556</v>
      </c>
      <c r="V21">
        <v>21</v>
      </c>
      <c r="W21">
        <v>3521</v>
      </c>
      <c r="X21" t="s">
        <v>1223</v>
      </c>
      <c r="Y21" t="s">
        <v>962</v>
      </c>
      <c r="Z21" s="25">
        <v>43435.958333333336</v>
      </c>
      <c r="AA21">
        <v>125</v>
      </c>
      <c r="AB21">
        <v>1</v>
      </c>
      <c r="AC21" s="24">
        <v>8.0999999999999996E-3</v>
      </c>
      <c r="AD21">
        <v>8000</v>
      </c>
      <c r="AE21">
        <v>1004630</v>
      </c>
      <c r="AF21" s="22">
        <v>43070</v>
      </c>
      <c r="AG21">
        <v>128</v>
      </c>
      <c r="AH21">
        <v>124</v>
      </c>
      <c r="AI21" s="22">
        <v>43073</v>
      </c>
      <c r="AJ21">
        <v>125</v>
      </c>
      <c r="AK21">
        <v>124</v>
      </c>
      <c r="AL21" s="25">
        <v>43073.807291666664</v>
      </c>
      <c r="AM21">
        <v>1</v>
      </c>
      <c r="AN21" t="s">
        <v>1023</v>
      </c>
      <c r="AO21">
        <v>4.75</v>
      </c>
      <c r="AP21">
        <v>0</v>
      </c>
      <c r="AQ21">
        <v>0.1</v>
      </c>
      <c r="AR21">
        <v>0.65</v>
      </c>
      <c r="AS21">
        <v>0.96</v>
      </c>
      <c r="AT21">
        <v>1.03</v>
      </c>
      <c r="AU21">
        <v>0.97599999999999998</v>
      </c>
      <c r="AV21">
        <v>127</v>
      </c>
      <c r="AW21">
        <v>124</v>
      </c>
      <c r="AX21">
        <v>124</v>
      </c>
    </row>
    <row r="22" spans="1:50">
      <c r="A22" s="22">
        <v>43069</v>
      </c>
      <c r="B22">
        <v>400</v>
      </c>
      <c r="C22">
        <v>425</v>
      </c>
      <c r="D22">
        <v>380</v>
      </c>
      <c r="E22">
        <v>425</v>
      </c>
      <c r="F22" s="22">
        <v>43070</v>
      </c>
      <c r="G22">
        <v>420</v>
      </c>
      <c r="H22">
        <v>437</v>
      </c>
      <c r="I22">
        <v>412</v>
      </c>
      <c r="J22">
        <v>420</v>
      </c>
      <c r="K22" s="22">
        <v>43073</v>
      </c>
      <c r="L22">
        <v>425</v>
      </c>
      <c r="M22">
        <v>0.99</v>
      </c>
      <c r="N22" s="8" t="str">
        <f t="shared" si="0"/>
        <v/>
      </c>
      <c r="O22" s="8">
        <f t="shared" si="6"/>
        <v>0</v>
      </c>
      <c r="P22" s="8" t="str">
        <f>IF(AND(AM22=1,(E22/B22)/1&gt;Q$9),R22,"")</f>
        <v/>
      </c>
      <c r="Q22" s="8">
        <f t="shared" si="7"/>
        <v>16327.340031729198</v>
      </c>
      <c r="R22" s="8">
        <f t="shared" si="8"/>
        <v>22113.022113022129</v>
      </c>
      <c r="S22" s="8">
        <f t="shared" si="9"/>
        <v>28335.611029886579</v>
      </c>
      <c r="U22" s="25">
        <v>43073.330243055556</v>
      </c>
      <c r="V22">
        <v>23</v>
      </c>
      <c r="W22">
        <v>2743</v>
      </c>
      <c r="X22" t="s">
        <v>1192</v>
      </c>
      <c r="Y22" t="s">
        <v>960</v>
      </c>
      <c r="Z22" s="25">
        <v>43435.988194444442</v>
      </c>
      <c r="AA22">
        <v>418</v>
      </c>
      <c r="AB22">
        <v>-2</v>
      </c>
      <c r="AC22" s="24">
        <v>-4.7999999999999996E-3</v>
      </c>
      <c r="AD22">
        <v>7600</v>
      </c>
      <c r="AE22">
        <v>3173510</v>
      </c>
      <c r="AF22" s="22">
        <v>43070</v>
      </c>
      <c r="AG22">
        <v>420</v>
      </c>
      <c r="AH22">
        <v>420</v>
      </c>
      <c r="AI22" s="22">
        <v>43073</v>
      </c>
      <c r="AJ22">
        <v>425</v>
      </c>
      <c r="AK22">
        <v>407</v>
      </c>
      <c r="AL22" s="25">
        <v>43073.807314814818</v>
      </c>
      <c r="AM22" t="s">
        <v>1068</v>
      </c>
      <c r="AN22" t="s">
        <v>1023</v>
      </c>
      <c r="AO22">
        <v>0</v>
      </c>
      <c r="AP22">
        <v>0</v>
      </c>
      <c r="AQ22">
        <v>0.33</v>
      </c>
      <c r="AR22">
        <v>0.68</v>
      </c>
      <c r="AS22">
        <v>0.99</v>
      </c>
      <c r="AT22">
        <v>1.3</v>
      </c>
      <c r="AU22">
        <v>2.0710000000000002</v>
      </c>
      <c r="AV22">
        <v>425</v>
      </c>
      <c r="AW22">
        <v>407</v>
      </c>
      <c r="AX22">
        <v>407</v>
      </c>
    </row>
    <row r="23" spans="1:50">
      <c r="A23" s="22">
        <v>43069</v>
      </c>
      <c r="B23">
        <v>910</v>
      </c>
      <c r="C23">
        <v>1017</v>
      </c>
      <c r="D23">
        <v>895</v>
      </c>
      <c r="E23">
        <v>1017</v>
      </c>
      <c r="F23" s="22">
        <v>43070</v>
      </c>
      <c r="G23">
        <v>1197</v>
      </c>
      <c r="H23">
        <v>1317</v>
      </c>
      <c r="I23">
        <v>1122</v>
      </c>
      <c r="J23">
        <v>1245</v>
      </c>
      <c r="K23" s="22">
        <v>43073</v>
      </c>
      <c r="L23">
        <v>1223</v>
      </c>
      <c r="M23">
        <v>1.57</v>
      </c>
      <c r="N23" s="8" t="str">
        <f t="shared" si="0"/>
        <v/>
      </c>
      <c r="O23" s="8">
        <f t="shared" si="6"/>
        <v>0</v>
      </c>
      <c r="P23" s="8" t="str">
        <f>IF(AND(AM23=1,AC23&lt;0),R23,"")</f>
        <v/>
      </c>
      <c r="Q23" s="8">
        <f t="shared" si="7"/>
        <v>16327.340031729198</v>
      </c>
      <c r="R23" s="8">
        <f t="shared" si="8"/>
        <v>-50698.016164584857</v>
      </c>
      <c r="S23" s="8">
        <f t="shared" si="9"/>
        <v>28335.611029886579</v>
      </c>
      <c r="U23" s="25">
        <v>43073.330243055556</v>
      </c>
      <c r="V23">
        <v>25</v>
      </c>
      <c r="W23">
        <v>7448</v>
      </c>
      <c r="X23" t="s">
        <v>1316</v>
      </c>
      <c r="Y23" t="s">
        <v>962</v>
      </c>
      <c r="Z23" s="25">
        <v>43435.996527777781</v>
      </c>
      <c r="AA23">
        <v>1260</v>
      </c>
      <c r="AB23">
        <v>15</v>
      </c>
      <c r="AC23" s="24">
        <v>1.2E-2</v>
      </c>
      <c r="AD23">
        <v>6400</v>
      </c>
      <c r="AE23">
        <v>8069000</v>
      </c>
      <c r="AF23" s="22">
        <v>43070</v>
      </c>
      <c r="AG23">
        <v>1197</v>
      </c>
      <c r="AH23">
        <v>1245</v>
      </c>
      <c r="AI23" s="22">
        <v>43073</v>
      </c>
      <c r="AJ23">
        <v>1223</v>
      </c>
      <c r="AK23">
        <v>1361</v>
      </c>
      <c r="AL23" s="25">
        <v>43073.807326388887</v>
      </c>
      <c r="AM23">
        <v>2</v>
      </c>
      <c r="AN23" t="s">
        <v>1023</v>
      </c>
      <c r="AO23">
        <v>112.85</v>
      </c>
      <c r="AP23">
        <v>0</v>
      </c>
      <c r="AQ23">
        <v>1</v>
      </c>
      <c r="AR23">
        <v>1</v>
      </c>
      <c r="AS23">
        <v>1.57</v>
      </c>
      <c r="AT23">
        <v>1.68</v>
      </c>
      <c r="AU23">
        <v>0.93300000000000005</v>
      </c>
      <c r="AV23">
        <v>1515</v>
      </c>
      <c r="AW23">
        <v>1221</v>
      </c>
      <c r="AX23">
        <v>1361</v>
      </c>
    </row>
    <row r="24" spans="1:50">
      <c r="A24" s="22">
        <v>43069</v>
      </c>
      <c r="B24">
        <v>185</v>
      </c>
      <c r="C24">
        <v>194</v>
      </c>
      <c r="D24">
        <v>169</v>
      </c>
      <c r="E24">
        <v>179</v>
      </c>
      <c r="F24" s="22">
        <v>43070</v>
      </c>
      <c r="G24">
        <v>184</v>
      </c>
      <c r="H24">
        <v>199</v>
      </c>
      <c r="I24">
        <v>179</v>
      </c>
      <c r="J24">
        <v>181</v>
      </c>
      <c r="K24" s="22">
        <v>43073</v>
      </c>
      <c r="L24">
        <v>177</v>
      </c>
      <c r="M24">
        <v>1.02</v>
      </c>
      <c r="N24" s="8" t="str">
        <f t="shared" si="0"/>
        <v/>
      </c>
      <c r="O24" s="8">
        <f t="shared" si="6"/>
        <v>0</v>
      </c>
      <c r="P24" s="8" t="str">
        <f t="shared" ref="P24:P87" si="10">IF(AND(AM24=1,AC24&lt;0),R24,"")</f>
        <v/>
      </c>
      <c r="Q24" s="8">
        <f t="shared" si="7"/>
        <v>16327.340031729198</v>
      </c>
      <c r="R24" s="8">
        <f t="shared" si="8"/>
        <v>17543.85964912286</v>
      </c>
      <c r="S24" s="8">
        <f t="shared" si="9"/>
        <v>28335.611029886579</v>
      </c>
      <c r="U24" s="25">
        <v>43073.330254629633</v>
      </c>
      <c r="V24">
        <v>26</v>
      </c>
      <c r="W24">
        <v>2776</v>
      </c>
      <c r="X24" t="s">
        <v>1201</v>
      </c>
      <c r="Y24" t="s">
        <v>960</v>
      </c>
      <c r="Z24" s="25">
        <v>43435.994444444441</v>
      </c>
      <c r="AA24">
        <v>175.1</v>
      </c>
      <c r="AB24">
        <v>-5.9</v>
      </c>
      <c r="AC24" s="24">
        <v>-3.2599999999999997E-2</v>
      </c>
      <c r="AD24">
        <v>6300</v>
      </c>
      <c r="AE24">
        <v>1108740</v>
      </c>
      <c r="AF24" s="22">
        <v>43070</v>
      </c>
      <c r="AG24">
        <v>184</v>
      </c>
      <c r="AH24">
        <v>181</v>
      </c>
      <c r="AI24" s="22">
        <v>43073</v>
      </c>
      <c r="AJ24">
        <v>177</v>
      </c>
      <c r="AK24">
        <v>171</v>
      </c>
      <c r="AL24" s="25">
        <v>43073.807337962964</v>
      </c>
      <c r="AM24">
        <v>0</v>
      </c>
      <c r="AN24" t="s">
        <v>1023</v>
      </c>
      <c r="AO24">
        <v>0</v>
      </c>
      <c r="AP24">
        <v>0</v>
      </c>
      <c r="AQ24">
        <v>0.41</v>
      </c>
      <c r="AR24">
        <v>0.46</v>
      </c>
      <c r="AS24">
        <v>1.02</v>
      </c>
      <c r="AT24">
        <v>1.35</v>
      </c>
      <c r="AU24">
        <v>1.359</v>
      </c>
      <c r="AV24">
        <v>177</v>
      </c>
      <c r="AW24">
        <v>169</v>
      </c>
      <c r="AX24">
        <v>171</v>
      </c>
    </row>
    <row r="25" spans="1:50">
      <c r="A25" s="22">
        <v>43069</v>
      </c>
      <c r="B25">
        <v>186</v>
      </c>
      <c r="C25">
        <v>188</v>
      </c>
      <c r="D25">
        <v>185</v>
      </c>
      <c r="E25">
        <v>187</v>
      </c>
      <c r="F25" s="22">
        <v>43070</v>
      </c>
      <c r="G25">
        <v>188</v>
      </c>
      <c r="H25">
        <v>230</v>
      </c>
      <c r="I25">
        <v>187</v>
      </c>
      <c r="J25">
        <v>214</v>
      </c>
      <c r="K25" s="22">
        <v>43073</v>
      </c>
      <c r="L25">
        <v>210</v>
      </c>
      <c r="M25">
        <v>1.18</v>
      </c>
      <c r="N25" s="8">
        <f>IF(AND(AM25=1,AC25&lt;-0.005),R25,"")</f>
        <v>19801.980198019821</v>
      </c>
      <c r="O25" s="8">
        <f t="shared" si="6"/>
        <v>19801.980198019821</v>
      </c>
      <c r="P25" s="8">
        <f>IF(AND(AM25=1,AC25&lt;Q$8,E25/B25-1&gt;Q$9,J25&lt;Q$10),R25,"")</f>
        <v>19801.980198019821</v>
      </c>
      <c r="Q25" s="8">
        <f t="shared" si="7"/>
        <v>36129.320229749021</v>
      </c>
      <c r="R25" s="8">
        <f t="shared" si="8"/>
        <v>19801.980198019821</v>
      </c>
      <c r="S25" s="8">
        <f t="shared" si="9"/>
        <v>48137.5912279064</v>
      </c>
      <c r="U25" s="25">
        <v>43073.330254629633</v>
      </c>
      <c r="V25">
        <v>27</v>
      </c>
      <c r="W25">
        <v>7919</v>
      </c>
      <c r="X25" t="s">
        <v>1328</v>
      </c>
      <c r="Y25" t="s">
        <v>954</v>
      </c>
      <c r="Z25" s="25">
        <v>43435.99722222222</v>
      </c>
      <c r="AA25">
        <v>211</v>
      </c>
      <c r="AB25">
        <v>-3</v>
      </c>
      <c r="AC25" s="24">
        <v>-1.4E-2</v>
      </c>
      <c r="AD25">
        <v>6300</v>
      </c>
      <c r="AE25">
        <v>1317130</v>
      </c>
      <c r="AF25" s="22">
        <v>43070</v>
      </c>
      <c r="AG25">
        <v>188</v>
      </c>
      <c r="AH25">
        <v>214</v>
      </c>
      <c r="AI25" s="22">
        <v>43073</v>
      </c>
      <c r="AJ25">
        <v>210</v>
      </c>
      <c r="AK25">
        <v>202</v>
      </c>
      <c r="AL25" s="25">
        <v>43073.807349537034</v>
      </c>
      <c r="AM25">
        <v>1</v>
      </c>
      <c r="AN25" t="s">
        <v>1023</v>
      </c>
      <c r="AO25">
        <v>16.18</v>
      </c>
      <c r="AP25">
        <v>1.6</v>
      </c>
      <c r="AQ25">
        <v>1</v>
      </c>
      <c r="AR25">
        <v>1</v>
      </c>
      <c r="AS25">
        <v>1.18</v>
      </c>
      <c r="AT25">
        <v>1.24</v>
      </c>
      <c r="AU25">
        <v>0.57499999999999996</v>
      </c>
      <c r="AV25">
        <v>213</v>
      </c>
      <c r="AW25">
        <v>200</v>
      </c>
      <c r="AX25">
        <v>202</v>
      </c>
    </row>
    <row r="26" spans="1:50">
      <c r="A26" s="22">
        <v>43069</v>
      </c>
      <c r="B26">
        <v>110</v>
      </c>
      <c r="C26">
        <v>111</v>
      </c>
      <c r="D26">
        <v>109</v>
      </c>
      <c r="E26">
        <v>110</v>
      </c>
      <c r="F26" s="22">
        <v>43070</v>
      </c>
      <c r="G26">
        <v>110</v>
      </c>
      <c r="H26">
        <v>112</v>
      </c>
      <c r="I26">
        <v>109</v>
      </c>
      <c r="J26">
        <v>111</v>
      </c>
      <c r="K26" s="22">
        <v>43073</v>
      </c>
      <c r="L26">
        <v>110</v>
      </c>
      <c r="M26">
        <v>0.98</v>
      </c>
      <c r="N26" s="8">
        <f t="shared" si="0"/>
        <v>4587.1559633027246</v>
      </c>
      <c r="O26" s="8">
        <f t="shared" si="6"/>
        <v>24389.136161322545</v>
      </c>
      <c r="P26" s="8" t="str">
        <f t="shared" ref="P26:P89" si="11">IF(AND(AM26=1,AC26&lt;Q$8,E26/B26-1&gt;Q$9,J26&lt;Q$10),R26,"")</f>
        <v/>
      </c>
      <c r="Q26" s="8">
        <f t="shared" si="7"/>
        <v>36129.320229749021</v>
      </c>
      <c r="R26" s="8">
        <f t="shared" si="8"/>
        <v>4587.1559633027246</v>
      </c>
      <c r="S26" s="8">
        <f t="shared" si="9"/>
        <v>52724.747191209128</v>
      </c>
      <c r="U26" s="25">
        <v>43073.330254629633</v>
      </c>
      <c r="V26">
        <v>28</v>
      </c>
      <c r="W26">
        <v>8789</v>
      </c>
      <c r="X26" t="s">
        <v>1260</v>
      </c>
      <c r="Y26" t="s">
        <v>957</v>
      </c>
      <c r="Z26" s="25">
        <v>43435.938194444447</v>
      </c>
      <c r="AA26">
        <v>109</v>
      </c>
      <c r="AB26">
        <v>-2</v>
      </c>
      <c r="AC26" s="24">
        <v>-1.7999999999999999E-2</v>
      </c>
      <c r="AD26">
        <v>6000</v>
      </c>
      <c r="AE26">
        <v>654100</v>
      </c>
      <c r="AF26" s="22">
        <v>43070</v>
      </c>
      <c r="AG26">
        <v>110</v>
      </c>
      <c r="AH26">
        <v>111</v>
      </c>
      <c r="AI26" s="22">
        <v>43073</v>
      </c>
      <c r="AJ26">
        <v>110</v>
      </c>
      <c r="AK26">
        <v>109</v>
      </c>
      <c r="AL26" s="25">
        <v>43073.80736111111</v>
      </c>
      <c r="AM26">
        <v>1</v>
      </c>
      <c r="AN26" t="s">
        <v>1023</v>
      </c>
      <c r="AO26">
        <v>10.59</v>
      </c>
      <c r="AP26" t="s">
        <v>956</v>
      </c>
      <c r="AQ26">
        <v>0.1</v>
      </c>
      <c r="AR26">
        <v>0.21</v>
      </c>
      <c r="AS26">
        <v>0.98</v>
      </c>
      <c r="AT26">
        <v>0.98</v>
      </c>
      <c r="AU26">
        <v>0.84699999999999998</v>
      </c>
      <c r="AV26">
        <v>111</v>
      </c>
      <c r="AW26">
        <v>109</v>
      </c>
      <c r="AX26">
        <v>109</v>
      </c>
    </row>
    <row r="27" spans="1:50">
      <c r="A27" s="22">
        <v>43069</v>
      </c>
      <c r="B27">
        <v>677</v>
      </c>
      <c r="C27">
        <v>677</v>
      </c>
      <c r="D27">
        <v>615</v>
      </c>
      <c r="E27">
        <v>633</v>
      </c>
      <c r="F27" s="22">
        <v>43070</v>
      </c>
      <c r="G27">
        <v>609</v>
      </c>
      <c r="H27">
        <v>626</v>
      </c>
      <c r="I27">
        <v>578</v>
      </c>
      <c r="J27">
        <v>582</v>
      </c>
      <c r="K27" s="22">
        <v>43073</v>
      </c>
      <c r="L27">
        <v>595</v>
      </c>
      <c r="M27">
        <v>0.79</v>
      </c>
      <c r="N27" s="8" t="str">
        <f t="shared" si="0"/>
        <v/>
      </c>
      <c r="O27" s="8">
        <f t="shared" si="6"/>
        <v>24389.136161322545</v>
      </c>
      <c r="P27" s="8" t="str">
        <f t="shared" si="11"/>
        <v/>
      </c>
      <c r="Q27" s="8">
        <f t="shared" si="7"/>
        <v>36129.320229749021</v>
      </c>
      <c r="R27" s="8">
        <f t="shared" si="8"/>
        <v>-2508.3612040133762</v>
      </c>
      <c r="S27" s="8">
        <f t="shared" si="9"/>
        <v>52724.747191209128</v>
      </c>
      <c r="U27" s="25">
        <v>43073.330254629633</v>
      </c>
      <c r="V27">
        <v>29</v>
      </c>
      <c r="W27">
        <v>3911</v>
      </c>
      <c r="X27" t="s">
        <v>1126</v>
      </c>
      <c r="Y27" t="s">
        <v>957</v>
      </c>
      <c r="Z27" s="25">
        <v>43435.974999999999</v>
      </c>
      <c r="AA27">
        <v>592</v>
      </c>
      <c r="AB27">
        <v>10</v>
      </c>
      <c r="AC27" s="24">
        <v>1.72E-2</v>
      </c>
      <c r="AD27">
        <v>4700</v>
      </c>
      <c r="AE27">
        <v>2751770</v>
      </c>
      <c r="AF27" s="22">
        <v>43070</v>
      </c>
      <c r="AG27">
        <v>609</v>
      </c>
      <c r="AH27">
        <v>582</v>
      </c>
      <c r="AI27" s="22">
        <v>43073</v>
      </c>
      <c r="AJ27">
        <v>595</v>
      </c>
      <c r="AK27">
        <v>598</v>
      </c>
      <c r="AL27" s="25">
        <v>43073.807372685187</v>
      </c>
      <c r="AM27">
        <v>2</v>
      </c>
      <c r="AN27" t="s">
        <v>1023</v>
      </c>
      <c r="AO27">
        <v>0</v>
      </c>
      <c r="AP27" t="s">
        <v>956</v>
      </c>
      <c r="AQ27">
        <v>0</v>
      </c>
      <c r="AR27">
        <v>0</v>
      </c>
      <c r="AS27">
        <v>0.79</v>
      </c>
      <c r="AT27">
        <v>0.85</v>
      </c>
      <c r="AU27">
        <v>0.91400000000000003</v>
      </c>
      <c r="AV27">
        <v>618</v>
      </c>
      <c r="AW27">
        <v>592</v>
      </c>
      <c r="AX27">
        <v>598</v>
      </c>
    </row>
    <row r="28" spans="1:50">
      <c r="A28" s="22">
        <v>43069</v>
      </c>
      <c r="B28">
        <v>202.6</v>
      </c>
      <c r="C28">
        <v>205.8</v>
      </c>
      <c r="D28">
        <v>202.5</v>
      </c>
      <c r="E28">
        <v>203.9</v>
      </c>
      <c r="F28" s="22">
        <v>43070</v>
      </c>
      <c r="G28">
        <v>205.7</v>
      </c>
      <c r="H28">
        <v>206.1</v>
      </c>
      <c r="I28">
        <v>203.3</v>
      </c>
      <c r="J28">
        <v>203.7</v>
      </c>
      <c r="K28" s="22">
        <v>43073</v>
      </c>
      <c r="L28">
        <v>205.3</v>
      </c>
      <c r="M28">
        <v>1.02</v>
      </c>
      <c r="N28" s="8" t="str">
        <f t="shared" si="0"/>
        <v/>
      </c>
      <c r="O28" s="8">
        <f t="shared" si="6"/>
        <v>24389.136161322545</v>
      </c>
      <c r="P28" s="8" t="str">
        <f>IF(AND(AM28&lt;&gt;1),R28,"")</f>
        <v/>
      </c>
      <c r="Q28" s="8">
        <f t="shared" si="7"/>
        <v>36129.320229749021</v>
      </c>
      <c r="R28" s="8">
        <f t="shared" si="8"/>
        <v>4670.599803343167</v>
      </c>
      <c r="S28" s="8">
        <f t="shared" si="9"/>
        <v>57395.346994552296</v>
      </c>
      <c r="U28" s="25">
        <v>43073.330254629633</v>
      </c>
      <c r="V28">
        <v>30</v>
      </c>
      <c r="W28">
        <v>8411</v>
      </c>
      <c r="X28" t="s">
        <v>1070</v>
      </c>
      <c r="Y28" t="s">
        <v>962</v>
      </c>
      <c r="Z28" s="25">
        <v>43435.990277777775</v>
      </c>
      <c r="AA28">
        <v>204</v>
      </c>
      <c r="AB28">
        <v>0.3</v>
      </c>
      <c r="AC28" s="24">
        <v>1.5E-3</v>
      </c>
      <c r="AD28">
        <v>4200</v>
      </c>
      <c r="AE28">
        <v>854030</v>
      </c>
      <c r="AF28" s="22">
        <v>43070</v>
      </c>
      <c r="AG28">
        <v>205.7</v>
      </c>
      <c r="AH28">
        <v>203.7</v>
      </c>
      <c r="AI28" s="22">
        <v>43073</v>
      </c>
      <c r="AJ28">
        <v>205.3</v>
      </c>
      <c r="AK28">
        <v>203.4</v>
      </c>
      <c r="AL28" s="25">
        <v>43073.807384259257</v>
      </c>
      <c r="AM28">
        <v>1</v>
      </c>
      <c r="AN28" t="s">
        <v>1023</v>
      </c>
      <c r="AO28">
        <v>3.01</v>
      </c>
      <c r="AP28">
        <v>3.68</v>
      </c>
      <c r="AQ28">
        <v>0.77</v>
      </c>
      <c r="AR28">
        <v>0.78</v>
      </c>
      <c r="AS28">
        <v>1.02</v>
      </c>
      <c r="AT28">
        <v>1.03</v>
      </c>
      <c r="AU28">
        <v>0.503</v>
      </c>
      <c r="AV28">
        <v>205.4</v>
      </c>
      <c r="AW28">
        <v>203.1</v>
      </c>
      <c r="AX28">
        <v>203.4</v>
      </c>
    </row>
    <row r="29" spans="1:50">
      <c r="A29" s="22">
        <v>43069</v>
      </c>
      <c r="B29">
        <v>1645</v>
      </c>
      <c r="C29">
        <v>1648</v>
      </c>
      <c r="D29">
        <v>1632</v>
      </c>
      <c r="E29">
        <v>1643</v>
      </c>
      <c r="F29" s="22">
        <v>43070</v>
      </c>
      <c r="G29">
        <v>1645</v>
      </c>
      <c r="H29">
        <v>1650</v>
      </c>
      <c r="I29">
        <v>1633</v>
      </c>
      <c r="J29">
        <v>1637</v>
      </c>
      <c r="K29" s="22">
        <v>43073</v>
      </c>
      <c r="L29">
        <v>1645</v>
      </c>
      <c r="M29">
        <v>0.98</v>
      </c>
      <c r="N29" s="8" t="str">
        <f t="shared" si="0"/>
        <v/>
      </c>
      <c r="O29" s="8">
        <f t="shared" si="6"/>
        <v>24389.136161322545</v>
      </c>
      <c r="P29" s="8" t="str">
        <f t="shared" si="11"/>
        <v/>
      </c>
      <c r="Q29" s="8">
        <f t="shared" si="7"/>
        <v>36129.320229749021</v>
      </c>
      <c r="R29" s="8">
        <f t="shared" si="8"/>
        <v>608.64272671945491</v>
      </c>
      <c r="S29" s="8">
        <f t="shared" si="9"/>
        <v>58003.989721271748</v>
      </c>
      <c r="U29" s="25">
        <v>43073.330254629633</v>
      </c>
      <c r="V29">
        <v>32</v>
      </c>
      <c r="W29">
        <v>3197</v>
      </c>
      <c r="X29" t="s">
        <v>1157</v>
      </c>
      <c r="Y29" t="s">
        <v>962</v>
      </c>
      <c r="Z29" s="25">
        <v>43435.995833333334</v>
      </c>
      <c r="AA29">
        <v>1642</v>
      </c>
      <c r="AB29">
        <v>5</v>
      </c>
      <c r="AC29" s="24">
        <v>3.0999999999999999E-3</v>
      </c>
      <c r="AD29">
        <v>4100</v>
      </c>
      <c r="AE29">
        <v>6729840</v>
      </c>
      <c r="AF29" s="22">
        <v>43070</v>
      </c>
      <c r="AG29">
        <v>1645</v>
      </c>
      <c r="AH29">
        <v>1637</v>
      </c>
      <c r="AI29" s="22">
        <v>43073</v>
      </c>
      <c r="AJ29">
        <v>1645</v>
      </c>
      <c r="AK29">
        <v>1643</v>
      </c>
      <c r="AL29" s="25">
        <v>43073.80740740741</v>
      </c>
      <c r="AM29">
        <v>1</v>
      </c>
      <c r="AN29" t="s">
        <v>1023</v>
      </c>
      <c r="AO29">
        <v>1.34</v>
      </c>
      <c r="AP29">
        <v>2.4300000000000002</v>
      </c>
      <c r="AQ29">
        <v>0.23</v>
      </c>
      <c r="AR29">
        <v>0.28000000000000003</v>
      </c>
      <c r="AS29">
        <v>0.98</v>
      </c>
      <c r="AT29">
        <v>0.98</v>
      </c>
      <c r="AU29">
        <v>0.36</v>
      </c>
      <c r="AV29">
        <v>1653</v>
      </c>
      <c r="AW29">
        <v>1643</v>
      </c>
      <c r="AX29">
        <v>1643</v>
      </c>
    </row>
    <row r="30" spans="1:50">
      <c r="A30" s="22">
        <v>43069</v>
      </c>
      <c r="B30">
        <v>1106</v>
      </c>
      <c r="C30">
        <v>1109</v>
      </c>
      <c r="D30">
        <v>1100</v>
      </c>
      <c r="E30">
        <v>1105</v>
      </c>
      <c r="F30" s="22">
        <v>43070</v>
      </c>
      <c r="G30">
        <v>1107</v>
      </c>
      <c r="H30">
        <v>1122</v>
      </c>
      <c r="I30">
        <v>1104</v>
      </c>
      <c r="J30">
        <v>1111</v>
      </c>
      <c r="K30" s="22">
        <v>43073</v>
      </c>
      <c r="L30">
        <v>1140</v>
      </c>
      <c r="M30">
        <v>0.99</v>
      </c>
      <c r="N30" s="8" t="str">
        <f t="shared" si="0"/>
        <v/>
      </c>
      <c r="O30" s="8">
        <f t="shared" si="6"/>
        <v>24389.136161322545</v>
      </c>
      <c r="P30" s="8" t="str">
        <f t="shared" si="11"/>
        <v/>
      </c>
      <c r="Q30" s="8">
        <f t="shared" si="7"/>
        <v>36129.320229749021</v>
      </c>
      <c r="R30" s="8">
        <f t="shared" si="8"/>
        <v>11669.658886894085</v>
      </c>
      <c r="S30" s="8">
        <f t="shared" si="9"/>
        <v>69673.648608165837</v>
      </c>
      <c r="U30" s="25">
        <v>43073.330254629633</v>
      </c>
      <c r="V30">
        <v>33</v>
      </c>
      <c r="W30">
        <v>1942</v>
      </c>
      <c r="X30" t="s">
        <v>1711</v>
      </c>
      <c r="Y30" t="s">
        <v>962</v>
      </c>
      <c r="Z30" s="25">
        <v>43435.88958333333</v>
      </c>
      <c r="AA30">
        <v>1125</v>
      </c>
      <c r="AB30">
        <v>14</v>
      </c>
      <c r="AC30" s="24">
        <v>1.26E-2</v>
      </c>
      <c r="AD30">
        <v>4000</v>
      </c>
      <c r="AE30">
        <v>4492330</v>
      </c>
      <c r="AF30" s="22">
        <v>43070</v>
      </c>
      <c r="AG30">
        <v>1107</v>
      </c>
      <c r="AH30">
        <v>1111</v>
      </c>
      <c r="AI30" s="22">
        <v>43073</v>
      </c>
      <c r="AJ30">
        <v>1140</v>
      </c>
      <c r="AK30">
        <v>1114</v>
      </c>
      <c r="AL30" s="25">
        <v>43073.80741898148</v>
      </c>
      <c r="AM30">
        <v>1</v>
      </c>
      <c r="AN30" t="s">
        <v>1023</v>
      </c>
      <c r="AO30">
        <v>3.05</v>
      </c>
      <c r="AP30">
        <v>2.17</v>
      </c>
      <c r="AQ30">
        <v>0.08</v>
      </c>
      <c r="AR30">
        <v>0.08</v>
      </c>
      <c r="AS30">
        <v>0.99</v>
      </c>
      <c r="AT30">
        <v>0.97</v>
      </c>
      <c r="AU30">
        <v>0.52700000000000002</v>
      </c>
      <c r="AV30">
        <v>1144</v>
      </c>
      <c r="AW30">
        <v>1112</v>
      </c>
      <c r="AX30">
        <v>1114</v>
      </c>
    </row>
    <row r="31" spans="1:50">
      <c r="A31" s="22">
        <v>43069</v>
      </c>
      <c r="B31">
        <v>279</v>
      </c>
      <c r="C31">
        <v>282</v>
      </c>
      <c r="D31">
        <v>276</v>
      </c>
      <c r="E31">
        <v>276</v>
      </c>
      <c r="F31" s="22">
        <v>43070</v>
      </c>
      <c r="G31">
        <v>279</v>
      </c>
      <c r="H31">
        <v>284</v>
      </c>
      <c r="I31">
        <v>275</v>
      </c>
      <c r="J31">
        <v>281</v>
      </c>
      <c r="K31" s="22">
        <v>43073</v>
      </c>
      <c r="L31">
        <v>285</v>
      </c>
      <c r="M31">
        <v>0.96</v>
      </c>
      <c r="N31" s="8" t="str">
        <f t="shared" si="0"/>
        <v/>
      </c>
      <c r="O31" s="8">
        <f t="shared" si="6"/>
        <v>24389.136161322545</v>
      </c>
      <c r="P31" s="8" t="str">
        <f t="shared" si="11"/>
        <v/>
      </c>
      <c r="Q31" s="8">
        <f t="shared" si="7"/>
        <v>36129.320229749021</v>
      </c>
      <c r="R31" s="8">
        <f t="shared" si="8"/>
        <v>5319.1489361702479</v>
      </c>
      <c r="S31" s="8">
        <f t="shared" si="9"/>
        <v>69673.648608165837</v>
      </c>
      <c r="U31" s="25">
        <v>43073.330254629633</v>
      </c>
      <c r="V31">
        <v>35</v>
      </c>
      <c r="W31">
        <v>6502</v>
      </c>
      <c r="X31" t="s">
        <v>121</v>
      </c>
      <c r="Y31" t="s">
        <v>954</v>
      </c>
      <c r="Z31" s="25">
        <v>43435.879861111112</v>
      </c>
      <c r="AA31">
        <v>282.39999999999998</v>
      </c>
      <c r="AB31">
        <v>1.4</v>
      </c>
      <c r="AC31" s="24">
        <v>5.0000000000000001E-3</v>
      </c>
      <c r="AD31">
        <v>4000</v>
      </c>
      <c r="AE31">
        <v>1132500</v>
      </c>
      <c r="AF31" s="22">
        <v>43070</v>
      </c>
      <c r="AG31">
        <v>279</v>
      </c>
      <c r="AH31">
        <v>281</v>
      </c>
      <c r="AI31" s="22">
        <v>43073</v>
      </c>
      <c r="AJ31">
        <v>285</v>
      </c>
      <c r="AK31">
        <v>282</v>
      </c>
      <c r="AL31" s="25">
        <v>43073.807442129626</v>
      </c>
      <c r="AM31">
        <v>0</v>
      </c>
      <c r="AN31" t="s">
        <v>1023</v>
      </c>
      <c r="AO31">
        <v>15.07</v>
      </c>
      <c r="AP31" t="s">
        <v>956</v>
      </c>
      <c r="AQ31">
        <v>0.12</v>
      </c>
      <c r="AR31">
        <v>0.09</v>
      </c>
      <c r="AS31">
        <v>0.96</v>
      </c>
      <c r="AT31">
        <v>0.9</v>
      </c>
      <c r="AU31">
        <v>1.1399999999999999</v>
      </c>
      <c r="AV31">
        <v>286</v>
      </c>
      <c r="AW31">
        <v>273</v>
      </c>
      <c r="AX31">
        <v>282</v>
      </c>
    </row>
    <row r="32" spans="1:50">
      <c r="A32" s="22">
        <v>43069</v>
      </c>
      <c r="B32">
        <v>3570</v>
      </c>
      <c r="C32">
        <v>3575</v>
      </c>
      <c r="D32">
        <v>3535</v>
      </c>
      <c r="E32">
        <v>3535</v>
      </c>
      <c r="F32" s="22">
        <v>43070</v>
      </c>
      <c r="G32">
        <v>3815</v>
      </c>
      <c r="H32">
        <v>3830</v>
      </c>
      <c r="I32">
        <v>3690</v>
      </c>
      <c r="J32">
        <v>3815</v>
      </c>
      <c r="K32" s="22">
        <v>43073</v>
      </c>
      <c r="L32">
        <v>3875</v>
      </c>
      <c r="M32">
        <v>1.08</v>
      </c>
      <c r="N32" s="8" t="str">
        <f t="shared" si="0"/>
        <v/>
      </c>
      <c r="O32" s="8">
        <f t="shared" si="6"/>
        <v>24389.136161322545</v>
      </c>
      <c r="P32" s="8" t="str">
        <f t="shared" si="11"/>
        <v/>
      </c>
      <c r="Q32" s="8">
        <f t="shared" si="7"/>
        <v>36129.320229749021</v>
      </c>
      <c r="R32" s="8">
        <f t="shared" si="8"/>
        <v>-15018.773466833558</v>
      </c>
      <c r="S32" s="8">
        <f t="shared" si="9"/>
        <v>69673.648608165837</v>
      </c>
      <c r="U32" s="25">
        <v>43073.330254629633</v>
      </c>
      <c r="V32">
        <v>36</v>
      </c>
      <c r="W32">
        <v>6753</v>
      </c>
      <c r="X32" t="s">
        <v>110</v>
      </c>
      <c r="Y32" t="s">
        <v>954</v>
      </c>
      <c r="Z32" s="25">
        <v>43435.99722222222</v>
      </c>
      <c r="AA32">
        <v>3800</v>
      </c>
      <c r="AB32">
        <v>-15</v>
      </c>
      <c r="AC32" s="24">
        <v>-3.8999999999999998E-3</v>
      </c>
      <c r="AD32">
        <v>3900</v>
      </c>
      <c r="AE32">
        <v>14820500</v>
      </c>
      <c r="AF32" s="22">
        <v>43070</v>
      </c>
      <c r="AG32">
        <v>3815</v>
      </c>
      <c r="AH32">
        <v>3815</v>
      </c>
      <c r="AI32" s="22">
        <v>43073</v>
      </c>
      <c r="AJ32">
        <v>3875</v>
      </c>
      <c r="AK32">
        <v>3995</v>
      </c>
      <c r="AL32" s="25">
        <v>43073.807453703703</v>
      </c>
      <c r="AM32">
        <v>2</v>
      </c>
      <c r="AN32" t="s">
        <v>1023</v>
      </c>
      <c r="AO32">
        <v>809.88</v>
      </c>
      <c r="AP32" t="s">
        <v>956</v>
      </c>
      <c r="AQ32">
        <v>1</v>
      </c>
      <c r="AR32">
        <v>1</v>
      </c>
      <c r="AS32">
        <v>1.08</v>
      </c>
      <c r="AT32">
        <v>1.4</v>
      </c>
      <c r="AU32">
        <v>1.002</v>
      </c>
      <c r="AV32">
        <v>4010</v>
      </c>
      <c r="AW32">
        <v>3865</v>
      </c>
      <c r="AX32">
        <v>3995</v>
      </c>
    </row>
    <row r="33" spans="1:50">
      <c r="A33" s="22">
        <v>43069</v>
      </c>
      <c r="B33">
        <v>212</v>
      </c>
      <c r="C33">
        <v>214</v>
      </c>
      <c r="D33">
        <v>198</v>
      </c>
      <c r="E33">
        <v>201</v>
      </c>
      <c r="F33" s="22">
        <v>43070</v>
      </c>
      <c r="G33">
        <v>203</v>
      </c>
      <c r="H33">
        <v>208</v>
      </c>
      <c r="I33">
        <v>196</v>
      </c>
      <c r="J33">
        <v>198</v>
      </c>
      <c r="K33" s="22">
        <v>43073</v>
      </c>
      <c r="L33">
        <v>202</v>
      </c>
      <c r="M33">
        <v>1.06</v>
      </c>
      <c r="N33" s="8" t="str">
        <f t="shared" si="0"/>
        <v/>
      </c>
      <c r="O33" s="8">
        <f t="shared" si="6"/>
        <v>24389.136161322545</v>
      </c>
      <c r="P33" s="8" t="str">
        <f t="shared" si="11"/>
        <v/>
      </c>
      <c r="Q33" s="8">
        <f t="shared" si="7"/>
        <v>36129.320229749021</v>
      </c>
      <c r="R33" s="8">
        <f t="shared" si="8"/>
        <v>7537.6884422110325</v>
      </c>
      <c r="S33" s="8">
        <f t="shared" si="9"/>
        <v>69673.648608165837</v>
      </c>
      <c r="U33" s="25">
        <v>43073.330254629633</v>
      </c>
      <c r="V33">
        <v>37</v>
      </c>
      <c r="W33">
        <v>6495</v>
      </c>
      <c r="X33" t="s">
        <v>1213</v>
      </c>
      <c r="Y33" t="s">
        <v>954</v>
      </c>
      <c r="Z33" s="25">
        <v>43435.95</v>
      </c>
      <c r="AA33">
        <v>199</v>
      </c>
      <c r="AB33">
        <v>1</v>
      </c>
      <c r="AC33" s="24">
        <v>5.1000000000000004E-3</v>
      </c>
      <c r="AD33">
        <v>3900</v>
      </c>
      <c r="AE33">
        <v>773200</v>
      </c>
      <c r="AF33" s="22">
        <v>43070</v>
      </c>
      <c r="AG33">
        <v>203</v>
      </c>
      <c r="AH33">
        <v>198</v>
      </c>
      <c r="AI33" s="22">
        <v>43073</v>
      </c>
      <c r="AJ33">
        <v>202</v>
      </c>
      <c r="AK33">
        <v>199</v>
      </c>
      <c r="AL33" s="25">
        <v>43073.80746527778</v>
      </c>
      <c r="AM33">
        <v>2</v>
      </c>
      <c r="AN33" t="s">
        <v>1023</v>
      </c>
      <c r="AO33">
        <v>571.75</v>
      </c>
      <c r="AP33">
        <v>0.5</v>
      </c>
      <c r="AQ33">
        <v>0.71</v>
      </c>
      <c r="AR33">
        <v>0.81</v>
      </c>
      <c r="AS33">
        <v>1.06</v>
      </c>
      <c r="AT33">
        <v>1.29</v>
      </c>
      <c r="AU33">
        <v>0.66200000000000003</v>
      </c>
      <c r="AV33">
        <v>205</v>
      </c>
      <c r="AW33">
        <v>197</v>
      </c>
      <c r="AX33">
        <v>199</v>
      </c>
    </row>
    <row r="34" spans="1:50">
      <c r="A34" s="22">
        <v>43069</v>
      </c>
      <c r="B34">
        <v>775</v>
      </c>
      <c r="C34">
        <v>785</v>
      </c>
      <c r="D34">
        <v>768</v>
      </c>
      <c r="E34">
        <v>780</v>
      </c>
      <c r="F34" s="22">
        <v>43070</v>
      </c>
      <c r="G34">
        <v>780</v>
      </c>
      <c r="H34">
        <v>791</v>
      </c>
      <c r="I34">
        <v>780</v>
      </c>
      <c r="J34">
        <v>786</v>
      </c>
      <c r="K34" s="22">
        <v>43073</v>
      </c>
      <c r="L34">
        <v>809</v>
      </c>
      <c r="M34">
        <v>1.02</v>
      </c>
      <c r="N34" s="8" t="str">
        <f t="shared" si="0"/>
        <v/>
      </c>
      <c r="O34" s="8">
        <f t="shared" si="6"/>
        <v>24389.136161322545</v>
      </c>
      <c r="P34" s="8" t="str">
        <f t="shared" si="11"/>
        <v/>
      </c>
      <c r="Q34" s="8">
        <f t="shared" si="7"/>
        <v>36129.320229749021</v>
      </c>
      <c r="R34" s="8">
        <f t="shared" si="8"/>
        <v>-33448.673587081867</v>
      </c>
      <c r="S34" s="8">
        <f t="shared" si="9"/>
        <v>36224.97502108397</v>
      </c>
      <c r="U34" s="25">
        <v>43073.330254629633</v>
      </c>
      <c r="V34">
        <v>38</v>
      </c>
      <c r="W34">
        <v>4996</v>
      </c>
      <c r="X34" t="s">
        <v>1710</v>
      </c>
      <c r="Y34" t="s">
        <v>962</v>
      </c>
      <c r="Z34" s="25">
        <v>43435.995833333334</v>
      </c>
      <c r="AA34">
        <v>830</v>
      </c>
      <c r="AB34">
        <v>44</v>
      </c>
      <c r="AC34" s="24">
        <v>5.6000000000000001E-2</v>
      </c>
      <c r="AD34">
        <v>3900</v>
      </c>
      <c r="AE34">
        <v>3228530</v>
      </c>
      <c r="AF34" s="22">
        <v>43070</v>
      </c>
      <c r="AG34">
        <v>780</v>
      </c>
      <c r="AH34">
        <v>786</v>
      </c>
      <c r="AI34" s="22">
        <v>43073</v>
      </c>
      <c r="AJ34">
        <v>809</v>
      </c>
      <c r="AK34">
        <v>867</v>
      </c>
      <c r="AL34" s="25">
        <v>43073.80746527778</v>
      </c>
      <c r="AM34">
        <v>1</v>
      </c>
      <c r="AN34">
        <v>0</v>
      </c>
      <c r="AO34">
        <v>1.38</v>
      </c>
      <c r="AP34">
        <v>1.03</v>
      </c>
      <c r="AQ34">
        <v>1</v>
      </c>
      <c r="AR34">
        <v>0.8</v>
      </c>
      <c r="AS34">
        <v>1.02</v>
      </c>
      <c r="AT34">
        <v>1.03</v>
      </c>
      <c r="AU34">
        <v>1.115</v>
      </c>
      <c r="AV34">
        <v>875</v>
      </c>
      <c r="AW34">
        <v>808</v>
      </c>
      <c r="AX34">
        <v>867</v>
      </c>
    </row>
    <row r="35" spans="1:50">
      <c r="A35" s="22">
        <v>43069</v>
      </c>
      <c r="B35">
        <v>690</v>
      </c>
      <c r="C35">
        <v>730</v>
      </c>
      <c r="D35">
        <v>636</v>
      </c>
      <c r="E35">
        <v>669</v>
      </c>
      <c r="F35" s="22">
        <v>43070</v>
      </c>
      <c r="G35">
        <v>649</v>
      </c>
      <c r="H35">
        <v>655</v>
      </c>
      <c r="I35">
        <v>602</v>
      </c>
      <c r="J35">
        <v>607</v>
      </c>
      <c r="K35" s="22">
        <v>43073</v>
      </c>
      <c r="L35">
        <v>625</v>
      </c>
      <c r="M35">
        <v>1.27</v>
      </c>
      <c r="N35" s="8" t="str">
        <f t="shared" si="0"/>
        <v/>
      </c>
      <c r="O35" s="8">
        <f t="shared" si="6"/>
        <v>24389.136161322545</v>
      </c>
      <c r="P35" s="8" t="str">
        <f t="shared" si="11"/>
        <v/>
      </c>
      <c r="Q35" s="8">
        <f t="shared" si="7"/>
        <v>36129.320229749021</v>
      </c>
      <c r="R35" s="8">
        <f t="shared" si="8"/>
        <v>32367.972742759819</v>
      </c>
      <c r="S35" s="8">
        <f t="shared" si="9"/>
        <v>36224.97502108397</v>
      </c>
      <c r="U35" s="25">
        <v>43073.330254629633</v>
      </c>
      <c r="V35">
        <v>39</v>
      </c>
      <c r="W35">
        <v>2693</v>
      </c>
      <c r="X35" t="s">
        <v>676</v>
      </c>
      <c r="Y35" t="s">
        <v>960</v>
      </c>
      <c r="Z35" s="25">
        <v>43435.997916666667</v>
      </c>
      <c r="AA35">
        <v>605</v>
      </c>
      <c r="AB35">
        <v>-2</v>
      </c>
      <c r="AC35" s="24">
        <v>-3.3E-3</v>
      </c>
      <c r="AD35">
        <v>3800</v>
      </c>
      <c r="AE35">
        <v>2302020</v>
      </c>
      <c r="AF35" s="22">
        <v>43070</v>
      </c>
      <c r="AG35">
        <v>649</v>
      </c>
      <c r="AH35">
        <v>607</v>
      </c>
      <c r="AI35" s="22">
        <v>43073</v>
      </c>
      <c r="AJ35">
        <v>625</v>
      </c>
      <c r="AK35">
        <v>587</v>
      </c>
      <c r="AL35" s="25">
        <v>43073.807476851849</v>
      </c>
      <c r="AM35">
        <v>2</v>
      </c>
      <c r="AN35" t="s">
        <v>1023</v>
      </c>
      <c r="AO35">
        <v>8.0399999999999991</v>
      </c>
      <c r="AP35">
        <v>0.75</v>
      </c>
      <c r="AQ35">
        <v>0.57999999999999996</v>
      </c>
      <c r="AR35">
        <v>0.67</v>
      </c>
      <c r="AS35">
        <v>1.27</v>
      </c>
      <c r="AT35">
        <v>1.61</v>
      </c>
      <c r="AU35">
        <v>1.224</v>
      </c>
      <c r="AV35">
        <v>637</v>
      </c>
      <c r="AW35">
        <v>576</v>
      </c>
      <c r="AX35">
        <v>587</v>
      </c>
    </row>
    <row r="36" spans="1:50">
      <c r="A36" s="22">
        <v>43069</v>
      </c>
      <c r="B36">
        <v>401</v>
      </c>
      <c r="C36">
        <v>419</v>
      </c>
      <c r="D36">
        <v>400</v>
      </c>
      <c r="E36">
        <v>415</v>
      </c>
      <c r="F36" s="22">
        <v>43070</v>
      </c>
      <c r="G36">
        <v>419</v>
      </c>
      <c r="H36">
        <v>428</v>
      </c>
      <c r="I36">
        <v>406</v>
      </c>
      <c r="J36">
        <v>412</v>
      </c>
      <c r="K36" s="22">
        <v>43073</v>
      </c>
      <c r="L36">
        <v>415</v>
      </c>
      <c r="M36">
        <v>1.04</v>
      </c>
      <c r="N36" s="8" t="str">
        <f>IF(AND(AM36=1,AC36&lt;-0.005,AE36&gt;O$1),R36,"")</f>
        <v/>
      </c>
      <c r="O36" s="8">
        <f t="shared" si="6"/>
        <v>24389.136161322545</v>
      </c>
      <c r="P36" s="8" t="str">
        <f t="shared" si="11"/>
        <v/>
      </c>
      <c r="Q36" s="8">
        <f t="shared" si="7"/>
        <v>36129.320229749021</v>
      </c>
      <c r="R36" s="8">
        <f t="shared" si="8"/>
        <v>13613.861386138626</v>
      </c>
      <c r="S36" s="8">
        <f t="shared" si="9"/>
        <v>36224.97502108397</v>
      </c>
      <c r="U36" s="25">
        <v>43073.330254629633</v>
      </c>
      <c r="V36">
        <v>41</v>
      </c>
      <c r="W36">
        <v>9980</v>
      </c>
      <c r="X36" t="s">
        <v>287</v>
      </c>
      <c r="Y36" t="s">
        <v>954</v>
      </c>
      <c r="Z36" s="25">
        <v>43435.997916666667</v>
      </c>
      <c r="AA36">
        <v>417</v>
      </c>
      <c r="AB36">
        <v>5</v>
      </c>
      <c r="AC36" s="24">
        <v>1.21E-2</v>
      </c>
      <c r="AD36">
        <v>3500</v>
      </c>
      <c r="AE36">
        <v>1448300</v>
      </c>
      <c r="AF36" s="22">
        <v>43070</v>
      </c>
      <c r="AG36">
        <v>419</v>
      </c>
      <c r="AH36">
        <v>412</v>
      </c>
      <c r="AI36" s="22">
        <v>43073</v>
      </c>
      <c r="AJ36">
        <v>415</v>
      </c>
      <c r="AK36">
        <v>404</v>
      </c>
      <c r="AL36" s="25">
        <v>43073.807500000003</v>
      </c>
      <c r="AM36" t="s">
        <v>1068</v>
      </c>
      <c r="AN36" t="s">
        <v>1023</v>
      </c>
      <c r="AO36">
        <v>136.72</v>
      </c>
      <c r="AP36">
        <v>0.24</v>
      </c>
      <c r="AQ36">
        <v>0.85</v>
      </c>
      <c r="AR36">
        <v>0.86</v>
      </c>
      <c r="AS36">
        <v>1.04</v>
      </c>
      <c r="AT36">
        <v>1.06</v>
      </c>
      <c r="AU36">
        <v>1.597</v>
      </c>
      <c r="AV36">
        <v>421</v>
      </c>
      <c r="AW36">
        <v>404</v>
      </c>
      <c r="AX36">
        <v>404</v>
      </c>
    </row>
    <row r="37" spans="1:50">
      <c r="A37" s="22">
        <v>43069</v>
      </c>
      <c r="B37">
        <v>697</v>
      </c>
      <c r="C37">
        <v>700</v>
      </c>
      <c r="D37">
        <v>678</v>
      </c>
      <c r="E37">
        <v>698</v>
      </c>
      <c r="F37" s="22">
        <v>43070</v>
      </c>
      <c r="G37">
        <v>690</v>
      </c>
      <c r="H37">
        <v>699</v>
      </c>
      <c r="I37">
        <v>670</v>
      </c>
      <c r="J37">
        <v>673</v>
      </c>
      <c r="K37" s="22">
        <v>43073</v>
      </c>
      <c r="L37">
        <v>663</v>
      </c>
      <c r="M37">
        <v>0.9</v>
      </c>
      <c r="N37" s="8" t="str">
        <f>IF(AND(AM37=1,AC37&lt;-0.005,AE37&gt;O$1),R37,"")</f>
        <v/>
      </c>
      <c r="O37" s="8">
        <f t="shared" si="6"/>
        <v>24389.136161322545</v>
      </c>
      <c r="P37" s="8" t="str">
        <f t="shared" si="11"/>
        <v/>
      </c>
      <c r="Q37" s="8">
        <f t="shared" si="7"/>
        <v>36129.320229749021</v>
      </c>
      <c r="R37" s="8">
        <f t="shared" si="8"/>
        <v>9216.589861751112</v>
      </c>
      <c r="S37" s="8">
        <f t="shared" si="9"/>
        <v>36224.97502108397</v>
      </c>
      <c r="U37" s="25">
        <v>43073.330254629633</v>
      </c>
      <c r="V37">
        <v>42</v>
      </c>
      <c r="W37">
        <v>3825</v>
      </c>
      <c r="X37" t="s">
        <v>1069</v>
      </c>
      <c r="Y37" t="s">
        <v>954</v>
      </c>
      <c r="Z37" s="25">
        <v>43435.99722222222</v>
      </c>
      <c r="AA37">
        <v>671</v>
      </c>
      <c r="AB37">
        <v>-2</v>
      </c>
      <c r="AC37" s="24">
        <v>-3.0000000000000001E-3</v>
      </c>
      <c r="AD37">
        <v>3500</v>
      </c>
      <c r="AE37">
        <v>2345520</v>
      </c>
      <c r="AF37" s="22">
        <v>43070</v>
      </c>
      <c r="AG37">
        <v>690</v>
      </c>
      <c r="AH37">
        <v>673</v>
      </c>
      <c r="AI37" s="22">
        <v>43073</v>
      </c>
      <c r="AJ37">
        <v>663</v>
      </c>
      <c r="AK37">
        <v>651</v>
      </c>
      <c r="AL37" s="25">
        <v>43073.807511574072</v>
      </c>
      <c r="AM37">
        <v>2</v>
      </c>
      <c r="AN37" t="s">
        <v>1023</v>
      </c>
      <c r="AO37">
        <v>1586.79</v>
      </c>
      <c r="AP37" t="s">
        <v>956</v>
      </c>
      <c r="AQ37">
        <v>0</v>
      </c>
      <c r="AR37">
        <v>0</v>
      </c>
      <c r="AS37">
        <v>0.9</v>
      </c>
      <c r="AT37">
        <v>0.74</v>
      </c>
      <c r="AU37">
        <v>2.5259999999999998</v>
      </c>
      <c r="AV37">
        <v>687</v>
      </c>
      <c r="AW37">
        <v>651</v>
      </c>
      <c r="AX37">
        <v>651</v>
      </c>
    </row>
    <row r="38" spans="1:50">
      <c r="A38" s="22">
        <v>43069</v>
      </c>
      <c r="B38">
        <v>1133</v>
      </c>
      <c r="C38">
        <v>1138</v>
      </c>
      <c r="D38">
        <v>1122</v>
      </c>
      <c r="E38">
        <v>1130</v>
      </c>
      <c r="F38" s="22">
        <v>43070</v>
      </c>
      <c r="G38">
        <v>1130</v>
      </c>
      <c r="H38">
        <v>1148</v>
      </c>
      <c r="I38">
        <v>1124</v>
      </c>
      <c r="J38">
        <v>1141</v>
      </c>
      <c r="K38" s="22">
        <v>43073</v>
      </c>
      <c r="L38">
        <v>1201</v>
      </c>
      <c r="M38">
        <v>0.98</v>
      </c>
      <c r="N38" s="8" t="str">
        <f>IF(AND(AM38=1,AC38&lt;-0.005,AE38&gt;O$1),R38,"")</f>
        <v/>
      </c>
      <c r="O38" s="8">
        <f t="shared" si="6"/>
        <v>24389.136161322545</v>
      </c>
      <c r="P38" s="8" t="str">
        <f t="shared" si="11"/>
        <v/>
      </c>
      <c r="Q38" s="8">
        <f t="shared" si="7"/>
        <v>36129.320229749021</v>
      </c>
      <c r="R38" s="8">
        <f t="shared" si="8"/>
        <v>15450.643776824036</v>
      </c>
      <c r="S38" s="8">
        <f t="shared" si="9"/>
        <v>51675.618797908006</v>
      </c>
      <c r="U38" s="25">
        <v>43073.330254629633</v>
      </c>
      <c r="V38">
        <v>43</v>
      </c>
      <c r="W38">
        <v>7291</v>
      </c>
      <c r="X38" t="s">
        <v>1709</v>
      </c>
      <c r="Y38" t="s">
        <v>954</v>
      </c>
      <c r="Z38" s="25">
        <v>43435.995833333334</v>
      </c>
      <c r="AA38">
        <v>1313</v>
      </c>
      <c r="AB38">
        <v>172</v>
      </c>
      <c r="AC38" s="24">
        <v>0.1507</v>
      </c>
      <c r="AD38">
        <v>3300</v>
      </c>
      <c r="AE38">
        <v>4392130</v>
      </c>
      <c r="AF38" s="22">
        <v>43070</v>
      </c>
      <c r="AG38">
        <v>1130</v>
      </c>
      <c r="AH38">
        <v>1141</v>
      </c>
      <c r="AI38" s="22">
        <v>43073</v>
      </c>
      <c r="AJ38">
        <v>1201</v>
      </c>
      <c r="AK38">
        <v>1165</v>
      </c>
      <c r="AL38" s="25">
        <v>43073.807523148149</v>
      </c>
      <c r="AM38">
        <v>1</v>
      </c>
      <c r="AN38" t="s">
        <v>1023</v>
      </c>
      <c r="AO38">
        <v>52.56</v>
      </c>
      <c r="AP38">
        <v>1.1499999999999999</v>
      </c>
      <c r="AQ38">
        <v>0.24</v>
      </c>
      <c r="AR38">
        <v>0.22</v>
      </c>
      <c r="AS38">
        <v>0.98</v>
      </c>
      <c r="AT38">
        <v>0.95</v>
      </c>
      <c r="AU38">
        <v>0.72</v>
      </c>
      <c r="AV38">
        <v>1210</v>
      </c>
      <c r="AW38">
        <v>1160</v>
      </c>
      <c r="AX38">
        <v>1165</v>
      </c>
    </row>
    <row r="39" spans="1:50">
      <c r="A39" s="22">
        <v>43069</v>
      </c>
      <c r="B39">
        <v>166</v>
      </c>
      <c r="C39">
        <v>167</v>
      </c>
      <c r="D39">
        <v>162</v>
      </c>
      <c r="E39">
        <v>166</v>
      </c>
      <c r="F39" s="22">
        <v>43070</v>
      </c>
      <c r="G39">
        <v>166</v>
      </c>
      <c r="H39">
        <v>169</v>
      </c>
      <c r="I39">
        <v>166</v>
      </c>
      <c r="J39">
        <v>166</v>
      </c>
      <c r="K39" s="22">
        <v>43073</v>
      </c>
      <c r="L39">
        <v>165</v>
      </c>
      <c r="M39">
        <v>1.02</v>
      </c>
      <c r="N39" s="8" t="str">
        <f>IF(AND(AM39=1,AC39&lt;-0.005,AE39&gt;O$1),R39,"")</f>
        <v/>
      </c>
      <c r="O39" s="8">
        <f t="shared" si="6"/>
        <v>24389.136161322545</v>
      </c>
      <c r="P39" s="8" t="str">
        <f t="shared" si="11"/>
        <v/>
      </c>
      <c r="Q39" s="8">
        <f t="shared" si="7"/>
        <v>36129.320229749021</v>
      </c>
      <c r="R39" s="8">
        <f t="shared" si="8"/>
        <v>15625</v>
      </c>
      <c r="S39" s="8">
        <f t="shared" si="9"/>
        <v>51675.618797908006</v>
      </c>
      <c r="U39" s="25">
        <v>43073.330254629633</v>
      </c>
      <c r="V39">
        <v>44</v>
      </c>
      <c r="W39">
        <v>8704</v>
      </c>
      <c r="X39" t="s">
        <v>1085</v>
      </c>
      <c r="Y39" t="s">
        <v>960</v>
      </c>
      <c r="Z39" s="25">
        <v>43435.921527777777</v>
      </c>
      <c r="AA39">
        <v>166</v>
      </c>
      <c r="AB39">
        <v>0</v>
      </c>
      <c r="AC39" s="24">
        <v>0</v>
      </c>
      <c r="AD39">
        <v>3200</v>
      </c>
      <c r="AE39">
        <v>530530</v>
      </c>
      <c r="AF39" s="22">
        <v>43070</v>
      </c>
      <c r="AG39">
        <v>166</v>
      </c>
      <c r="AH39">
        <v>166</v>
      </c>
      <c r="AI39" s="22">
        <v>43073</v>
      </c>
      <c r="AJ39">
        <v>165</v>
      </c>
      <c r="AK39">
        <v>160</v>
      </c>
      <c r="AL39" s="25">
        <v>43073.807534722226</v>
      </c>
      <c r="AM39" t="s">
        <v>1068</v>
      </c>
      <c r="AN39" t="s">
        <v>1023</v>
      </c>
      <c r="AO39">
        <v>0</v>
      </c>
      <c r="AP39" t="s">
        <v>956</v>
      </c>
      <c r="AQ39">
        <v>0.56999999999999995</v>
      </c>
      <c r="AR39">
        <v>0.57999999999999996</v>
      </c>
      <c r="AS39">
        <v>1.02</v>
      </c>
      <c r="AT39">
        <v>1.02</v>
      </c>
      <c r="AU39">
        <v>1.825</v>
      </c>
      <c r="AV39">
        <v>166</v>
      </c>
      <c r="AW39">
        <v>158</v>
      </c>
      <c r="AX39">
        <v>160</v>
      </c>
    </row>
    <row r="40" spans="1:50">
      <c r="A40" s="22">
        <v>43069</v>
      </c>
      <c r="B40">
        <v>1077.5</v>
      </c>
      <c r="C40">
        <v>1135</v>
      </c>
      <c r="D40">
        <v>1062</v>
      </c>
      <c r="E40">
        <v>1101</v>
      </c>
      <c r="F40" s="22">
        <v>43070</v>
      </c>
      <c r="G40">
        <v>1119.5</v>
      </c>
      <c r="H40">
        <v>1351</v>
      </c>
      <c r="I40">
        <v>1050</v>
      </c>
      <c r="J40">
        <v>1294</v>
      </c>
      <c r="K40" s="22">
        <v>43073</v>
      </c>
      <c r="L40">
        <v>1359</v>
      </c>
      <c r="M40">
        <v>1.3</v>
      </c>
      <c r="N40" s="8" t="str">
        <f>IF(AND(AM40=1,AC40&lt;-0.005,AE40&gt;O$1),R40,"")</f>
        <v/>
      </c>
      <c r="O40" s="8">
        <f t="shared" si="6"/>
        <v>24389.136161322545</v>
      </c>
      <c r="P40" s="8" t="str">
        <f t="shared" si="11"/>
        <v/>
      </c>
      <c r="Q40" s="8">
        <f t="shared" si="7"/>
        <v>36129.320229749021</v>
      </c>
      <c r="R40" s="8">
        <f t="shared" si="8"/>
        <v>30859.375000000022</v>
      </c>
      <c r="S40" s="8">
        <f t="shared" si="9"/>
        <v>51675.618797908006</v>
      </c>
      <c r="U40" s="25">
        <v>43073.330254629633</v>
      </c>
      <c r="V40">
        <v>46</v>
      </c>
      <c r="W40">
        <v>3558</v>
      </c>
      <c r="X40" t="s">
        <v>1110</v>
      </c>
      <c r="Y40" t="s">
        <v>957</v>
      </c>
      <c r="Z40" s="25">
        <v>43435.987500000003</v>
      </c>
      <c r="AA40">
        <v>2588</v>
      </c>
      <c r="AB40">
        <v>0</v>
      </c>
      <c r="AC40" s="24">
        <v>0</v>
      </c>
      <c r="AD40">
        <v>3000</v>
      </c>
      <c r="AE40">
        <v>7830970</v>
      </c>
      <c r="AF40" s="22">
        <v>43070</v>
      </c>
      <c r="AG40">
        <v>2239</v>
      </c>
      <c r="AH40">
        <v>2588</v>
      </c>
      <c r="AI40" s="22">
        <v>43073</v>
      </c>
      <c r="AJ40">
        <v>2718</v>
      </c>
      <c r="AK40">
        <v>2560</v>
      </c>
      <c r="AL40" s="25">
        <v>43073.807557870372</v>
      </c>
      <c r="AM40">
        <v>2</v>
      </c>
      <c r="AN40" t="s">
        <v>1023</v>
      </c>
      <c r="AO40">
        <v>0</v>
      </c>
      <c r="AP40">
        <v>0</v>
      </c>
      <c r="AQ40">
        <v>1</v>
      </c>
      <c r="AR40">
        <v>1</v>
      </c>
      <c r="AS40">
        <v>1.3</v>
      </c>
      <c r="AT40">
        <v>1.38</v>
      </c>
      <c r="AU40">
        <v>0.51500000000000001</v>
      </c>
      <c r="AV40">
        <v>1415.5</v>
      </c>
      <c r="AW40">
        <v>1241</v>
      </c>
      <c r="AX40">
        <v>1280</v>
      </c>
    </row>
    <row r="41" spans="1:50">
      <c r="A41" s="22">
        <v>43069</v>
      </c>
      <c r="B41">
        <v>1074</v>
      </c>
      <c r="C41">
        <v>1095</v>
      </c>
      <c r="D41">
        <v>1054</v>
      </c>
      <c r="E41">
        <v>1085</v>
      </c>
      <c r="F41" s="22">
        <v>43070</v>
      </c>
      <c r="G41">
        <v>1125</v>
      </c>
      <c r="H41">
        <v>1280</v>
      </c>
      <c r="I41">
        <v>1114</v>
      </c>
      <c r="J41">
        <v>1219</v>
      </c>
      <c r="K41" s="22">
        <v>43073</v>
      </c>
      <c r="L41">
        <v>1257</v>
      </c>
      <c r="M41">
        <v>1.1599999999999999</v>
      </c>
      <c r="N41" s="8" t="str">
        <f>IF(AND(AM41=1,AC41&lt;-0.005,AE41&gt;O$1),R41,"")</f>
        <v/>
      </c>
      <c r="O41" s="8">
        <f t="shared" si="6"/>
        <v>24389.136161322545</v>
      </c>
      <c r="P41" s="8" t="str">
        <f t="shared" si="11"/>
        <v/>
      </c>
      <c r="Q41" s="8">
        <f t="shared" si="7"/>
        <v>36129.320229749021</v>
      </c>
      <c r="R41" s="8">
        <f t="shared" si="8"/>
        <v>17283.950617283939</v>
      </c>
      <c r="S41" s="8">
        <f t="shared" si="9"/>
        <v>51675.618797908006</v>
      </c>
      <c r="U41" s="25">
        <v>43073.330254629633</v>
      </c>
      <c r="V41">
        <v>47</v>
      </c>
      <c r="W41">
        <v>3672</v>
      </c>
      <c r="X41" t="s">
        <v>1320</v>
      </c>
      <c r="Y41" t="s">
        <v>962</v>
      </c>
      <c r="Z41" s="25">
        <v>43435.992361111108</v>
      </c>
      <c r="AA41">
        <v>1225</v>
      </c>
      <c r="AB41">
        <v>6</v>
      </c>
      <c r="AC41" s="24">
        <v>4.8999999999999998E-3</v>
      </c>
      <c r="AD41">
        <v>2700</v>
      </c>
      <c r="AE41">
        <v>3310310</v>
      </c>
      <c r="AF41" s="22">
        <v>43070</v>
      </c>
      <c r="AG41">
        <v>1125</v>
      </c>
      <c r="AH41">
        <v>1219</v>
      </c>
      <c r="AI41" s="22">
        <v>43073</v>
      </c>
      <c r="AJ41">
        <v>1257</v>
      </c>
      <c r="AK41">
        <v>1215</v>
      </c>
      <c r="AL41" s="25">
        <v>43073.807569444441</v>
      </c>
      <c r="AM41">
        <v>2</v>
      </c>
      <c r="AN41" t="s">
        <v>1023</v>
      </c>
      <c r="AO41">
        <v>292.36</v>
      </c>
      <c r="AP41" t="s">
        <v>956</v>
      </c>
      <c r="AQ41">
        <v>1</v>
      </c>
      <c r="AR41">
        <v>1</v>
      </c>
      <c r="AS41">
        <v>1.1599999999999999</v>
      </c>
      <c r="AT41">
        <v>1.29</v>
      </c>
      <c r="AU41">
        <v>1.2709999999999999</v>
      </c>
      <c r="AV41">
        <v>1322</v>
      </c>
      <c r="AW41">
        <v>1202</v>
      </c>
      <c r="AX41">
        <v>1215</v>
      </c>
    </row>
    <row r="42" spans="1:50">
      <c r="A42" s="22">
        <v>43069</v>
      </c>
      <c r="B42">
        <v>2818</v>
      </c>
      <c r="C42">
        <v>2950</v>
      </c>
      <c r="D42">
        <v>2710</v>
      </c>
      <c r="E42">
        <v>2830</v>
      </c>
      <c r="F42" s="22">
        <v>43070</v>
      </c>
      <c r="G42">
        <v>2950</v>
      </c>
      <c r="H42">
        <v>3330</v>
      </c>
      <c r="I42">
        <v>2926</v>
      </c>
      <c r="J42">
        <v>3330</v>
      </c>
      <c r="K42" s="22">
        <v>43073</v>
      </c>
      <c r="L42">
        <v>3450</v>
      </c>
      <c r="M42">
        <v>1.37</v>
      </c>
      <c r="N42" s="8" t="str">
        <f>IF(AND(AM42=1,AC42&lt;-0.005,AE42&gt;O$1),R42,"")</f>
        <v/>
      </c>
      <c r="O42" s="8">
        <f t="shared" si="6"/>
        <v>24389.136161322545</v>
      </c>
      <c r="P42" s="8" t="str">
        <f t="shared" si="11"/>
        <v/>
      </c>
      <c r="Q42" s="8">
        <f t="shared" si="7"/>
        <v>36129.320229749021</v>
      </c>
      <c r="R42" s="8">
        <f t="shared" si="8"/>
        <v>109540.63604240282</v>
      </c>
      <c r="S42" s="8">
        <f t="shared" si="9"/>
        <v>51675.618797908006</v>
      </c>
      <c r="U42" s="25">
        <v>43073.330254629633</v>
      </c>
      <c r="V42">
        <v>48</v>
      </c>
      <c r="W42">
        <v>6918</v>
      </c>
      <c r="X42" t="s">
        <v>1707</v>
      </c>
      <c r="Y42" t="s">
        <v>960</v>
      </c>
      <c r="Z42" s="25">
        <v>43435.987500000003</v>
      </c>
      <c r="AA42">
        <v>3379.5</v>
      </c>
      <c r="AB42">
        <v>49.5</v>
      </c>
      <c r="AC42" s="24">
        <v>1.49E-2</v>
      </c>
      <c r="AD42">
        <v>2600</v>
      </c>
      <c r="AE42">
        <v>8749150</v>
      </c>
      <c r="AF42" s="22">
        <v>43070</v>
      </c>
      <c r="AG42">
        <v>2950</v>
      </c>
      <c r="AH42">
        <v>3330</v>
      </c>
      <c r="AI42" s="22">
        <v>43073</v>
      </c>
      <c r="AJ42">
        <v>3450</v>
      </c>
      <c r="AK42">
        <v>2830</v>
      </c>
      <c r="AL42" s="25">
        <v>43073.807569444441</v>
      </c>
      <c r="AM42">
        <v>2</v>
      </c>
      <c r="AN42" t="s">
        <v>1023</v>
      </c>
      <c r="AO42">
        <v>1543.8</v>
      </c>
      <c r="AP42">
        <v>1.73</v>
      </c>
      <c r="AQ42">
        <v>1</v>
      </c>
      <c r="AR42">
        <v>1</v>
      </c>
      <c r="AS42">
        <v>1.37</v>
      </c>
      <c r="AT42">
        <v>1.61</v>
      </c>
      <c r="AU42">
        <v>0.82499999999999996</v>
      </c>
      <c r="AV42">
        <v>3600</v>
      </c>
      <c r="AW42">
        <v>2790</v>
      </c>
      <c r="AX42">
        <v>2830</v>
      </c>
    </row>
    <row r="43" spans="1:50">
      <c r="A43" s="22">
        <v>43069</v>
      </c>
      <c r="B43">
        <v>19880</v>
      </c>
      <c r="C43">
        <v>20100</v>
      </c>
      <c r="D43">
        <v>19710</v>
      </c>
      <c r="E43">
        <v>20050</v>
      </c>
      <c r="F43" s="22">
        <v>43070</v>
      </c>
      <c r="G43">
        <v>20350</v>
      </c>
      <c r="H43">
        <v>20370</v>
      </c>
      <c r="I43">
        <v>19900</v>
      </c>
      <c r="J43">
        <v>20150</v>
      </c>
      <c r="K43" s="22">
        <v>43073</v>
      </c>
      <c r="L43">
        <v>20240</v>
      </c>
      <c r="M43">
        <v>1.02</v>
      </c>
      <c r="N43" s="8" t="str">
        <f>IF(AND(AM43=1,AC43&lt;-0.005,AE43&gt;O$1),R43,"")</f>
        <v/>
      </c>
      <c r="O43" s="8">
        <f t="shared" si="6"/>
        <v>24389.136161322545</v>
      </c>
      <c r="P43" s="8" t="str">
        <f t="shared" si="11"/>
        <v/>
      </c>
      <c r="Q43" s="8">
        <f t="shared" si="7"/>
        <v>36129.320229749021</v>
      </c>
      <c r="R43" s="8">
        <f t="shared" si="8"/>
        <v>9823.6775818639762</v>
      </c>
      <c r="S43" s="8">
        <f t="shared" si="9"/>
        <v>61499.296379771986</v>
      </c>
      <c r="U43" s="25">
        <v>43073.330254629633</v>
      </c>
      <c r="V43">
        <v>49</v>
      </c>
      <c r="W43">
        <v>1568</v>
      </c>
      <c r="X43" t="s">
        <v>1336</v>
      </c>
      <c r="Y43" t="s">
        <v>954</v>
      </c>
      <c r="Z43" s="25">
        <v>43435.986111111109</v>
      </c>
      <c r="AA43">
        <v>20081</v>
      </c>
      <c r="AB43">
        <v>-69</v>
      </c>
      <c r="AC43" s="24">
        <v>-3.3999999999999998E-3</v>
      </c>
      <c r="AD43">
        <v>2260</v>
      </c>
      <c r="AE43">
        <v>45253960</v>
      </c>
      <c r="AF43" s="22">
        <v>43070</v>
      </c>
      <c r="AG43">
        <v>20350</v>
      </c>
      <c r="AH43">
        <v>20150</v>
      </c>
      <c r="AI43" s="22">
        <v>43073</v>
      </c>
      <c r="AJ43">
        <v>20240</v>
      </c>
      <c r="AK43">
        <v>19850</v>
      </c>
      <c r="AL43" s="25">
        <v>43073.807581018518</v>
      </c>
      <c r="AM43">
        <v>1</v>
      </c>
      <c r="AN43" t="s">
        <v>1023</v>
      </c>
      <c r="AO43">
        <v>2.16</v>
      </c>
      <c r="AQ43">
        <v>0.71</v>
      </c>
      <c r="AR43">
        <v>0.9</v>
      </c>
      <c r="AS43">
        <v>1.02</v>
      </c>
      <c r="AT43">
        <v>1.1000000000000001</v>
      </c>
      <c r="AU43">
        <v>0.623</v>
      </c>
      <c r="AV43">
        <v>20240</v>
      </c>
      <c r="AW43">
        <v>19850</v>
      </c>
      <c r="AX43">
        <v>19850</v>
      </c>
    </row>
    <row r="44" spans="1:50">
      <c r="A44" s="22">
        <v>43069</v>
      </c>
      <c r="B44">
        <v>625</v>
      </c>
      <c r="C44">
        <v>635</v>
      </c>
      <c r="D44">
        <v>614</v>
      </c>
      <c r="E44">
        <v>625</v>
      </c>
      <c r="F44" s="22">
        <v>43070</v>
      </c>
      <c r="G44">
        <v>620</v>
      </c>
      <c r="H44">
        <v>644</v>
      </c>
      <c r="I44">
        <v>617</v>
      </c>
      <c r="J44">
        <v>630</v>
      </c>
      <c r="K44" s="22">
        <v>43073</v>
      </c>
      <c r="L44">
        <v>634</v>
      </c>
      <c r="M44">
        <v>1.06</v>
      </c>
      <c r="N44" s="8" t="str">
        <f>IF(AND(AM44=1,AC44&lt;-0.005,AE44&gt;O$1),R44,"")</f>
        <v/>
      </c>
      <c r="O44" s="8">
        <f t="shared" si="6"/>
        <v>24389.136161322545</v>
      </c>
      <c r="P44" s="8" t="str">
        <f t="shared" si="11"/>
        <v/>
      </c>
      <c r="Q44" s="8">
        <f t="shared" si="7"/>
        <v>36129.320229749021</v>
      </c>
      <c r="R44" s="8">
        <f t="shared" si="8"/>
        <v>18821.603927986929</v>
      </c>
      <c r="S44" s="8">
        <f t="shared" si="9"/>
        <v>61499.296379771986</v>
      </c>
      <c r="U44" s="25">
        <v>43073.330254629633</v>
      </c>
      <c r="V44">
        <v>50</v>
      </c>
      <c r="W44">
        <v>4563</v>
      </c>
      <c r="X44" t="s">
        <v>1102</v>
      </c>
      <c r="Y44" t="s">
        <v>957</v>
      </c>
      <c r="Z44" s="25">
        <v>43435.946527777778</v>
      </c>
      <c r="AA44">
        <v>624</v>
      </c>
      <c r="AB44">
        <v>-6</v>
      </c>
      <c r="AC44" s="24">
        <v>-9.4999999999999998E-3</v>
      </c>
      <c r="AD44">
        <v>2100</v>
      </c>
      <c r="AE44">
        <v>1314710</v>
      </c>
      <c r="AF44" s="22">
        <v>43070</v>
      </c>
      <c r="AG44">
        <v>620</v>
      </c>
      <c r="AH44">
        <v>630</v>
      </c>
      <c r="AI44" s="22">
        <v>43073</v>
      </c>
      <c r="AJ44">
        <v>634</v>
      </c>
      <c r="AK44">
        <v>611</v>
      </c>
      <c r="AL44" s="25">
        <v>43073.807592592595</v>
      </c>
      <c r="AM44">
        <v>2</v>
      </c>
      <c r="AN44" t="s">
        <v>1023</v>
      </c>
      <c r="AO44">
        <v>319.18</v>
      </c>
      <c r="AP44">
        <v>0</v>
      </c>
      <c r="AQ44">
        <v>0.84</v>
      </c>
      <c r="AR44">
        <v>0.71</v>
      </c>
      <c r="AS44">
        <v>1.06</v>
      </c>
      <c r="AT44">
        <v>1.03</v>
      </c>
      <c r="AU44">
        <v>1.165</v>
      </c>
      <c r="AV44">
        <v>645</v>
      </c>
      <c r="AW44">
        <v>610</v>
      </c>
      <c r="AX44">
        <v>611</v>
      </c>
    </row>
    <row r="45" spans="1:50">
      <c r="A45" s="22">
        <v>43070</v>
      </c>
      <c r="B45">
        <v>339</v>
      </c>
      <c r="C45">
        <v>341</v>
      </c>
      <c r="D45">
        <v>330</v>
      </c>
      <c r="E45">
        <v>339</v>
      </c>
      <c r="F45" s="22">
        <v>43073</v>
      </c>
      <c r="G45">
        <v>344</v>
      </c>
      <c r="H45">
        <v>419</v>
      </c>
      <c r="I45">
        <v>341</v>
      </c>
      <c r="J45">
        <v>419</v>
      </c>
      <c r="K45" s="22">
        <v>43074</v>
      </c>
      <c r="L45">
        <v>499</v>
      </c>
      <c r="M45">
        <v>1.02</v>
      </c>
      <c r="N45" s="8" t="str">
        <f>IF(AND(AM45=1,AC45&lt;-0.005,AE45&gt;O$1),R45,"")</f>
        <v/>
      </c>
      <c r="O45" s="8">
        <f t="shared" si="6"/>
        <v>24389.136161322545</v>
      </c>
      <c r="P45" s="8" t="str">
        <f t="shared" si="11"/>
        <v/>
      </c>
      <c r="Q45" s="8">
        <f t="shared" si="7"/>
        <v>36129.320229749021</v>
      </c>
      <c r="R45" s="8">
        <f t="shared" si="8"/>
        <v>0</v>
      </c>
      <c r="S45" s="8">
        <f t="shared" si="9"/>
        <v>61499.296379771986</v>
      </c>
      <c r="U45" s="25">
        <v>43074.330254629633</v>
      </c>
      <c r="V45">
        <v>2</v>
      </c>
      <c r="W45">
        <v>6400</v>
      </c>
      <c r="X45" t="s">
        <v>740</v>
      </c>
      <c r="Y45" t="s">
        <v>960</v>
      </c>
      <c r="Z45" s="25">
        <v>43438.998611111114</v>
      </c>
      <c r="AA45">
        <v>499</v>
      </c>
      <c r="AB45">
        <v>80</v>
      </c>
      <c r="AC45" s="24">
        <v>0.19089999999999999</v>
      </c>
      <c r="AD45">
        <v>154700</v>
      </c>
      <c r="AE45">
        <v>72006850</v>
      </c>
      <c r="AF45" s="22">
        <v>43073</v>
      </c>
      <c r="AG45">
        <v>344</v>
      </c>
      <c r="AH45">
        <v>419</v>
      </c>
      <c r="AI45" s="22">
        <v>43074</v>
      </c>
      <c r="AJ45">
        <v>499</v>
      </c>
      <c r="AK45">
        <v>499</v>
      </c>
      <c r="AL45" s="25">
        <v>43074.797129629631</v>
      </c>
      <c r="AM45">
        <v>2</v>
      </c>
      <c r="AN45" t="s">
        <v>1023</v>
      </c>
      <c r="AO45">
        <v>0</v>
      </c>
      <c r="AP45">
        <v>0.72</v>
      </c>
      <c r="AQ45">
        <v>0.73</v>
      </c>
      <c r="AR45">
        <v>0.68</v>
      </c>
      <c r="AS45">
        <v>1.02</v>
      </c>
      <c r="AT45">
        <v>1.21</v>
      </c>
      <c r="AU45">
        <v>0.97899999999999998</v>
      </c>
      <c r="AV45">
        <v>499</v>
      </c>
      <c r="AW45">
        <v>499</v>
      </c>
      <c r="AX45">
        <v>499</v>
      </c>
    </row>
    <row r="46" spans="1:50">
      <c r="A46" s="22">
        <v>43070</v>
      </c>
      <c r="B46">
        <v>630</v>
      </c>
      <c r="C46">
        <v>635</v>
      </c>
      <c r="D46">
        <v>621</v>
      </c>
      <c r="E46">
        <v>631</v>
      </c>
      <c r="F46" s="22">
        <v>43073</v>
      </c>
      <c r="G46">
        <v>731</v>
      </c>
      <c r="H46">
        <v>731</v>
      </c>
      <c r="I46">
        <v>731</v>
      </c>
      <c r="J46">
        <v>731</v>
      </c>
      <c r="K46" s="22">
        <v>43074</v>
      </c>
      <c r="L46">
        <v>720</v>
      </c>
      <c r="M46">
        <v>1.1100000000000001</v>
      </c>
      <c r="N46" s="8" t="str">
        <f>IF(AND(AM46=1,AC46&lt;-0.005,AE46&gt;O$1),R46,"")</f>
        <v/>
      </c>
      <c r="O46" s="8">
        <f t="shared" si="6"/>
        <v>24389.136161322545</v>
      </c>
      <c r="P46" s="8" t="str">
        <f t="shared" si="11"/>
        <v/>
      </c>
      <c r="Q46" s="8">
        <f t="shared" si="7"/>
        <v>36129.320229749021</v>
      </c>
      <c r="R46" s="8">
        <f t="shared" si="8"/>
        <v>9915.0141643059578</v>
      </c>
      <c r="S46" s="8">
        <f t="shared" si="9"/>
        <v>71414.310544077947</v>
      </c>
      <c r="U46" s="25">
        <v>43074.330254629633</v>
      </c>
      <c r="V46">
        <v>3</v>
      </c>
      <c r="W46">
        <v>8892</v>
      </c>
      <c r="X46" t="s">
        <v>238</v>
      </c>
      <c r="Y46" t="s">
        <v>962</v>
      </c>
      <c r="Z46" s="25">
        <v>43438.998611111114</v>
      </c>
      <c r="AA46">
        <v>770</v>
      </c>
      <c r="AB46">
        <v>39</v>
      </c>
      <c r="AC46" s="24">
        <v>5.3400000000000003E-2</v>
      </c>
      <c r="AD46">
        <v>41700</v>
      </c>
      <c r="AE46">
        <v>31962110</v>
      </c>
      <c r="AF46" s="22">
        <v>43073</v>
      </c>
      <c r="AG46">
        <v>731</v>
      </c>
      <c r="AH46">
        <v>731</v>
      </c>
      <c r="AI46" s="22">
        <v>43074</v>
      </c>
      <c r="AJ46">
        <v>720</v>
      </c>
      <c r="AK46">
        <v>706</v>
      </c>
      <c r="AL46" s="25">
        <v>43074.7971412037</v>
      </c>
      <c r="AM46">
        <v>1</v>
      </c>
      <c r="AN46">
        <v>0</v>
      </c>
      <c r="AO46">
        <v>2.0299999999999998</v>
      </c>
      <c r="AP46">
        <v>2.46</v>
      </c>
      <c r="AQ46">
        <v>1</v>
      </c>
      <c r="AR46">
        <v>1</v>
      </c>
      <c r="AS46">
        <v>1.1100000000000001</v>
      </c>
      <c r="AT46">
        <v>1.22</v>
      </c>
      <c r="AU46">
        <v>0.753</v>
      </c>
      <c r="AV46">
        <v>727</v>
      </c>
      <c r="AW46">
        <v>678</v>
      </c>
      <c r="AX46">
        <v>706</v>
      </c>
    </row>
    <row r="47" spans="1:50">
      <c r="A47" s="22">
        <v>43070</v>
      </c>
      <c r="B47">
        <v>1268</v>
      </c>
      <c r="C47">
        <v>1301</v>
      </c>
      <c r="D47">
        <v>1264</v>
      </c>
      <c r="E47">
        <v>1283</v>
      </c>
      <c r="F47" s="22">
        <v>43073</v>
      </c>
      <c r="G47">
        <v>1279</v>
      </c>
      <c r="H47">
        <v>1298</v>
      </c>
      <c r="I47">
        <v>1279</v>
      </c>
      <c r="J47">
        <v>1295</v>
      </c>
      <c r="K47" s="22">
        <v>43074</v>
      </c>
      <c r="L47">
        <v>1310</v>
      </c>
      <c r="M47">
        <v>0.97</v>
      </c>
      <c r="N47" s="8" t="str">
        <f>IF(AND(AM47=1,AC47&lt;-0.005,AE47&gt;O$1),R47,"")</f>
        <v/>
      </c>
      <c r="O47" s="8">
        <f t="shared" si="6"/>
        <v>24389.136161322545</v>
      </c>
      <c r="P47" s="8" t="str">
        <f t="shared" si="11"/>
        <v/>
      </c>
      <c r="Q47" s="8">
        <f t="shared" si="7"/>
        <v>36129.320229749021</v>
      </c>
      <c r="R47" s="8">
        <f t="shared" si="8"/>
        <v>1915.7088122605526</v>
      </c>
      <c r="S47" s="8">
        <f t="shared" si="9"/>
        <v>73330.019356338496</v>
      </c>
      <c r="U47" s="25">
        <v>43074.330254629633</v>
      </c>
      <c r="V47">
        <v>5</v>
      </c>
      <c r="W47">
        <v>1357</v>
      </c>
      <c r="X47" t="s">
        <v>1056</v>
      </c>
      <c r="Y47" t="s">
        <v>954</v>
      </c>
      <c r="Z47" s="25">
        <v>43438.994444444441</v>
      </c>
      <c r="AA47">
        <v>1290</v>
      </c>
      <c r="AB47">
        <v>-5</v>
      </c>
      <c r="AC47" s="24">
        <v>-3.8999999999999998E-3</v>
      </c>
      <c r="AD47">
        <v>25430</v>
      </c>
      <c r="AE47">
        <v>32860303</v>
      </c>
      <c r="AF47" s="22">
        <v>43073</v>
      </c>
      <c r="AG47">
        <v>1279</v>
      </c>
      <c r="AH47">
        <v>1295</v>
      </c>
      <c r="AI47" s="22">
        <v>43074</v>
      </c>
      <c r="AJ47">
        <v>1310</v>
      </c>
      <c r="AK47">
        <v>1305</v>
      </c>
      <c r="AL47" s="25">
        <v>43074.797164351854</v>
      </c>
      <c r="AM47">
        <v>1</v>
      </c>
      <c r="AN47" t="s">
        <v>1023</v>
      </c>
      <c r="AO47">
        <v>18.23</v>
      </c>
      <c r="AQ47">
        <v>0.08</v>
      </c>
      <c r="AR47">
        <v>0.01</v>
      </c>
      <c r="AS47">
        <v>0.97</v>
      </c>
      <c r="AT47">
        <v>0.86</v>
      </c>
      <c r="AU47">
        <v>2.2749999999999999</v>
      </c>
      <c r="AV47">
        <v>1319</v>
      </c>
      <c r="AW47">
        <v>1300</v>
      </c>
      <c r="AX47">
        <v>1305</v>
      </c>
    </row>
    <row r="48" spans="1:50">
      <c r="A48" s="22">
        <v>43070</v>
      </c>
      <c r="B48">
        <v>205.7</v>
      </c>
      <c r="C48">
        <v>206.1</v>
      </c>
      <c r="D48">
        <v>203.3</v>
      </c>
      <c r="E48">
        <v>203.7</v>
      </c>
      <c r="F48" s="22">
        <v>43073</v>
      </c>
      <c r="G48">
        <v>205.3</v>
      </c>
      <c r="H48">
        <v>205.4</v>
      </c>
      <c r="I48">
        <v>203.1</v>
      </c>
      <c r="J48">
        <v>203.4</v>
      </c>
      <c r="K48" s="22">
        <v>43074</v>
      </c>
      <c r="L48">
        <v>203.4</v>
      </c>
      <c r="M48">
        <v>1.02</v>
      </c>
      <c r="N48" s="8" t="str">
        <f>IF(AND(AM48=1,AC48&lt;-0.005,AE48&gt;O$1),R48,"")</f>
        <v/>
      </c>
      <c r="O48" s="8">
        <f t="shared" si="6"/>
        <v>24389.136161322545</v>
      </c>
      <c r="P48" s="8" t="str">
        <f t="shared" si="11"/>
        <v/>
      </c>
      <c r="Q48" s="8">
        <f t="shared" si="7"/>
        <v>36129.320229749021</v>
      </c>
      <c r="R48" s="8">
        <f t="shared" si="8"/>
        <v>-981.35426889106589</v>
      </c>
      <c r="S48" s="8">
        <f t="shared" si="9"/>
        <v>72348.665087447429</v>
      </c>
      <c r="U48" s="25">
        <v>43074.330254629633</v>
      </c>
      <c r="V48">
        <v>8</v>
      </c>
      <c r="W48">
        <v>8411</v>
      </c>
      <c r="X48" t="s">
        <v>1070</v>
      </c>
      <c r="Y48" t="s">
        <v>962</v>
      </c>
      <c r="Z48" s="25">
        <v>43438.993055555555</v>
      </c>
      <c r="AA48">
        <v>204.5</v>
      </c>
      <c r="AB48">
        <v>1.1000000000000001</v>
      </c>
      <c r="AC48" s="24">
        <v>5.4000000000000003E-3</v>
      </c>
      <c r="AD48">
        <v>15300</v>
      </c>
      <c r="AE48">
        <v>3117960</v>
      </c>
      <c r="AF48" s="22">
        <v>43073</v>
      </c>
      <c r="AG48">
        <v>205.3</v>
      </c>
      <c r="AH48">
        <v>203.4</v>
      </c>
      <c r="AI48" s="22">
        <v>43074</v>
      </c>
      <c r="AJ48">
        <v>203.4</v>
      </c>
      <c r="AK48">
        <v>203.8</v>
      </c>
      <c r="AL48" s="25">
        <v>43074.797199074077</v>
      </c>
      <c r="AM48">
        <v>1</v>
      </c>
      <c r="AN48" t="s">
        <v>1023</v>
      </c>
      <c r="AO48">
        <v>3.01</v>
      </c>
      <c r="AP48">
        <v>3.69</v>
      </c>
      <c r="AQ48">
        <v>0.77</v>
      </c>
      <c r="AR48">
        <v>0.78</v>
      </c>
      <c r="AS48">
        <v>1.02</v>
      </c>
      <c r="AT48">
        <v>1.03</v>
      </c>
      <c r="AU48">
        <v>0.503</v>
      </c>
      <c r="AV48">
        <v>204.3</v>
      </c>
      <c r="AW48">
        <v>202</v>
      </c>
      <c r="AX48">
        <v>203.8</v>
      </c>
    </row>
    <row r="49" spans="1:50">
      <c r="A49" s="22">
        <v>43070</v>
      </c>
      <c r="B49">
        <v>21130</v>
      </c>
      <c r="C49">
        <v>21210</v>
      </c>
      <c r="D49">
        <v>20620</v>
      </c>
      <c r="E49">
        <v>20910</v>
      </c>
      <c r="F49" s="22">
        <v>43073</v>
      </c>
      <c r="G49">
        <v>20970</v>
      </c>
      <c r="H49">
        <v>20980</v>
      </c>
      <c r="I49">
        <v>20670</v>
      </c>
      <c r="J49">
        <v>20710</v>
      </c>
      <c r="K49" s="22">
        <v>43074</v>
      </c>
      <c r="L49">
        <v>20470</v>
      </c>
      <c r="M49">
        <v>1.02</v>
      </c>
      <c r="N49" s="8" t="str">
        <f>IF(AND(AM49=1,AC49&lt;-0.005,AE49&gt;O$1),R49,"")</f>
        <v/>
      </c>
      <c r="O49" s="8">
        <f t="shared" si="6"/>
        <v>24389.136161322545</v>
      </c>
      <c r="P49" s="8" t="str">
        <f t="shared" si="11"/>
        <v/>
      </c>
      <c r="Q49" s="8">
        <f t="shared" si="7"/>
        <v>36129.320229749021</v>
      </c>
      <c r="R49" s="8">
        <f t="shared" si="8"/>
        <v>-1461.2761811982343</v>
      </c>
      <c r="S49" s="8">
        <f t="shared" si="9"/>
        <v>70887.388906249194</v>
      </c>
      <c r="U49" s="25">
        <v>43074.330254629633</v>
      </c>
      <c r="V49">
        <v>9</v>
      </c>
      <c r="W49">
        <v>1570</v>
      </c>
      <c r="X49" t="s">
        <v>1041</v>
      </c>
      <c r="Y49" t="s">
        <v>954</v>
      </c>
      <c r="Z49" s="25">
        <v>43438.998611111114</v>
      </c>
      <c r="AA49">
        <v>20806</v>
      </c>
      <c r="AB49">
        <v>96</v>
      </c>
      <c r="AC49" s="24">
        <v>4.5999999999999999E-3</v>
      </c>
      <c r="AD49">
        <v>14363</v>
      </c>
      <c r="AE49">
        <v>298847285</v>
      </c>
      <c r="AF49" s="22">
        <v>43073</v>
      </c>
      <c r="AG49">
        <v>20970</v>
      </c>
      <c r="AH49">
        <v>20710</v>
      </c>
      <c r="AI49" s="22">
        <v>43074</v>
      </c>
      <c r="AJ49">
        <v>20470</v>
      </c>
      <c r="AK49">
        <v>20530</v>
      </c>
      <c r="AL49" s="25">
        <v>43074.797210648147</v>
      </c>
      <c r="AM49">
        <v>1</v>
      </c>
      <c r="AN49">
        <v>0</v>
      </c>
      <c r="AO49">
        <v>1.75</v>
      </c>
      <c r="AQ49">
        <v>0.83</v>
      </c>
      <c r="AR49">
        <v>0.96</v>
      </c>
      <c r="AS49">
        <v>1.02</v>
      </c>
      <c r="AT49">
        <v>1.1499999999999999</v>
      </c>
      <c r="AU49">
        <v>0.63300000000000001</v>
      </c>
      <c r="AV49">
        <v>20640</v>
      </c>
      <c r="AW49">
        <v>20350</v>
      </c>
      <c r="AX49">
        <v>20530</v>
      </c>
    </row>
    <row r="50" spans="1:50">
      <c r="A50" s="22">
        <v>43070</v>
      </c>
      <c r="B50">
        <v>807.1</v>
      </c>
      <c r="C50">
        <v>810.7</v>
      </c>
      <c r="D50">
        <v>791.5</v>
      </c>
      <c r="E50">
        <v>798.2</v>
      </c>
      <c r="F50" s="22">
        <v>43073</v>
      </c>
      <c r="G50">
        <v>808</v>
      </c>
      <c r="H50">
        <v>809.4</v>
      </c>
      <c r="I50">
        <v>799.4</v>
      </c>
      <c r="J50">
        <v>800.9</v>
      </c>
      <c r="K50" s="22">
        <v>43074</v>
      </c>
      <c r="L50">
        <v>800.8</v>
      </c>
      <c r="M50">
        <v>1.05</v>
      </c>
      <c r="N50" s="8" t="str">
        <f>IF(AND(AM50=1,AC50&lt;-0.005,AE50&gt;O$1),R50,"")</f>
        <v/>
      </c>
      <c r="O50" s="8">
        <f t="shared" si="6"/>
        <v>24389.136161322545</v>
      </c>
      <c r="P50" s="8" t="str">
        <f t="shared" si="11"/>
        <v/>
      </c>
      <c r="Q50" s="8">
        <f t="shared" si="7"/>
        <v>36129.320229749021</v>
      </c>
      <c r="R50" s="8">
        <f t="shared" si="8"/>
        <v>-1121.3555943185295</v>
      </c>
      <c r="S50" s="8">
        <f t="shared" si="9"/>
        <v>69766.03331193066</v>
      </c>
      <c r="U50" s="25">
        <v>43074.330254629633</v>
      </c>
      <c r="V50">
        <v>10</v>
      </c>
      <c r="W50">
        <v>8306</v>
      </c>
      <c r="X50" t="s">
        <v>1083</v>
      </c>
      <c r="Y50" t="s">
        <v>962</v>
      </c>
      <c r="Z50" s="25">
        <v>43438.997916666667</v>
      </c>
      <c r="AA50">
        <v>807</v>
      </c>
      <c r="AB50">
        <v>6.1</v>
      </c>
      <c r="AC50" s="24">
        <v>7.6E-3</v>
      </c>
      <c r="AD50">
        <v>12300</v>
      </c>
      <c r="AE50">
        <v>9903660</v>
      </c>
      <c r="AF50" s="22">
        <v>43073</v>
      </c>
      <c r="AG50">
        <v>808</v>
      </c>
      <c r="AH50">
        <v>800.9</v>
      </c>
      <c r="AI50" s="22">
        <v>43074</v>
      </c>
      <c r="AJ50">
        <v>800.8</v>
      </c>
      <c r="AK50">
        <v>802.6</v>
      </c>
      <c r="AL50" s="25">
        <v>43074.797222222223</v>
      </c>
      <c r="AM50">
        <v>1</v>
      </c>
      <c r="AN50" t="s">
        <v>1023</v>
      </c>
      <c r="AO50">
        <v>2.38</v>
      </c>
      <c r="AP50">
        <v>2.25</v>
      </c>
      <c r="AQ50">
        <v>1</v>
      </c>
      <c r="AR50">
        <v>1</v>
      </c>
      <c r="AS50">
        <v>1.05</v>
      </c>
      <c r="AT50">
        <v>1.0900000000000001</v>
      </c>
      <c r="AU50">
        <v>0.48199999999999998</v>
      </c>
      <c r="AV50">
        <v>805.5</v>
      </c>
      <c r="AW50">
        <v>796.8</v>
      </c>
      <c r="AX50">
        <v>802.6</v>
      </c>
    </row>
    <row r="51" spans="1:50">
      <c r="A51" s="22">
        <v>43070</v>
      </c>
      <c r="B51">
        <v>1418</v>
      </c>
      <c r="C51">
        <v>1718</v>
      </c>
      <c r="D51">
        <v>1418</v>
      </c>
      <c r="E51">
        <v>1718</v>
      </c>
      <c r="F51" s="22">
        <v>43073</v>
      </c>
      <c r="G51">
        <v>2118</v>
      </c>
      <c r="H51">
        <v>2118</v>
      </c>
      <c r="I51">
        <v>2018</v>
      </c>
      <c r="J51">
        <v>2118</v>
      </c>
      <c r="K51" s="22">
        <v>43074</v>
      </c>
      <c r="L51">
        <v>2205</v>
      </c>
      <c r="M51">
        <v>1.25</v>
      </c>
      <c r="N51" s="8" t="str">
        <f>IF(AND(AM51=1,AC51&lt;-0.005,AE51&gt;O$1),R51,"")</f>
        <v/>
      </c>
      <c r="O51" s="8">
        <f t="shared" si="6"/>
        <v>24389.136161322545</v>
      </c>
      <c r="P51" s="8" t="str">
        <f t="shared" si="11"/>
        <v/>
      </c>
      <c r="Q51" s="8">
        <f t="shared" si="7"/>
        <v>36129.320229749021</v>
      </c>
      <c r="R51" s="8">
        <f t="shared" si="8"/>
        <v>44175.715695952575</v>
      </c>
      <c r="S51" s="8">
        <f t="shared" si="9"/>
        <v>69766.03331193066</v>
      </c>
      <c r="U51" s="25">
        <v>43074.330254629633</v>
      </c>
      <c r="V51">
        <v>11</v>
      </c>
      <c r="W51">
        <v>3223</v>
      </c>
      <c r="X51" t="s">
        <v>1708</v>
      </c>
      <c r="Y51" t="s">
        <v>960</v>
      </c>
      <c r="Z51" s="25">
        <v>43438.996527777781</v>
      </c>
      <c r="AA51">
        <v>2235</v>
      </c>
      <c r="AB51">
        <v>117</v>
      </c>
      <c r="AC51" s="24">
        <v>5.5199999999999999E-2</v>
      </c>
      <c r="AD51">
        <v>12100</v>
      </c>
      <c r="AE51">
        <v>26287900</v>
      </c>
      <c r="AF51" s="22">
        <v>43073</v>
      </c>
      <c r="AG51">
        <v>2118</v>
      </c>
      <c r="AH51">
        <v>2118</v>
      </c>
      <c r="AI51" s="22">
        <v>43074</v>
      </c>
      <c r="AJ51">
        <v>2205</v>
      </c>
      <c r="AK51">
        <v>2026</v>
      </c>
      <c r="AL51" s="25">
        <v>43074.797233796293</v>
      </c>
      <c r="AM51">
        <v>2</v>
      </c>
      <c r="AN51" t="s">
        <v>1023</v>
      </c>
      <c r="AO51">
        <v>0</v>
      </c>
      <c r="AP51">
        <v>0.94</v>
      </c>
      <c r="AQ51">
        <v>1</v>
      </c>
      <c r="AR51">
        <v>1</v>
      </c>
      <c r="AS51">
        <v>1.25</v>
      </c>
      <c r="AT51">
        <v>1.3</v>
      </c>
      <c r="AU51">
        <v>0.41899999999999998</v>
      </c>
      <c r="AV51">
        <v>2480</v>
      </c>
      <c r="AW51">
        <v>1950</v>
      </c>
      <c r="AX51">
        <v>2026</v>
      </c>
    </row>
    <row r="52" spans="1:50">
      <c r="A52" s="22">
        <v>43070</v>
      </c>
      <c r="B52">
        <v>279</v>
      </c>
      <c r="C52">
        <v>284</v>
      </c>
      <c r="D52">
        <v>275</v>
      </c>
      <c r="E52">
        <v>281</v>
      </c>
      <c r="F52" s="22">
        <v>43073</v>
      </c>
      <c r="G52">
        <v>285</v>
      </c>
      <c r="H52">
        <v>286</v>
      </c>
      <c r="I52">
        <v>273</v>
      </c>
      <c r="J52">
        <v>282</v>
      </c>
      <c r="K52" s="22">
        <v>43074</v>
      </c>
      <c r="L52">
        <v>281</v>
      </c>
      <c r="M52">
        <v>0.96</v>
      </c>
      <c r="N52" s="8" t="str">
        <f>IF(AND(AM52=1,AC52&lt;-0.005,AE52&gt;O$1),R52,"")</f>
        <v/>
      </c>
      <c r="O52" s="8">
        <f t="shared" si="6"/>
        <v>24389.136161322545</v>
      </c>
      <c r="P52" s="8" t="str">
        <f t="shared" si="11"/>
        <v/>
      </c>
      <c r="Q52" s="8">
        <f t="shared" si="7"/>
        <v>36129.320229749021</v>
      </c>
      <c r="R52" s="8">
        <f t="shared" si="8"/>
        <v>1785.7142857142794</v>
      </c>
      <c r="S52" s="8">
        <f t="shared" si="9"/>
        <v>69766.03331193066</v>
      </c>
      <c r="U52" s="25">
        <v>43074.330254629633</v>
      </c>
      <c r="V52">
        <v>12</v>
      </c>
      <c r="W52">
        <v>6502</v>
      </c>
      <c r="X52" t="s">
        <v>121</v>
      </c>
      <c r="Y52" t="s">
        <v>954</v>
      </c>
      <c r="Z52" s="25">
        <v>43438.99722222222</v>
      </c>
      <c r="AA52">
        <v>283</v>
      </c>
      <c r="AB52">
        <v>1</v>
      </c>
      <c r="AC52" s="24">
        <v>3.5000000000000001E-3</v>
      </c>
      <c r="AD52">
        <v>11000</v>
      </c>
      <c r="AE52">
        <v>3111400</v>
      </c>
      <c r="AF52" s="22">
        <v>43073</v>
      </c>
      <c r="AG52">
        <v>285</v>
      </c>
      <c r="AH52">
        <v>282</v>
      </c>
      <c r="AI52" s="22">
        <v>43074</v>
      </c>
      <c r="AJ52">
        <v>281</v>
      </c>
      <c r="AK52">
        <v>280</v>
      </c>
      <c r="AL52" s="25">
        <v>43074.79724537037</v>
      </c>
      <c r="AM52">
        <v>0</v>
      </c>
      <c r="AN52" t="s">
        <v>1023</v>
      </c>
      <c r="AO52">
        <v>15.07</v>
      </c>
      <c r="AP52" t="s">
        <v>956</v>
      </c>
      <c r="AQ52">
        <v>0.12</v>
      </c>
      <c r="AR52">
        <v>0.09</v>
      </c>
      <c r="AS52">
        <v>0.96</v>
      </c>
      <c r="AT52">
        <v>0.9</v>
      </c>
      <c r="AU52">
        <v>1.1399999999999999</v>
      </c>
      <c r="AV52">
        <v>281</v>
      </c>
      <c r="AW52">
        <v>278</v>
      </c>
      <c r="AX52">
        <v>280</v>
      </c>
    </row>
    <row r="53" spans="1:50">
      <c r="A53" s="22">
        <v>43070</v>
      </c>
      <c r="B53">
        <v>1523</v>
      </c>
      <c r="C53">
        <v>1575</v>
      </c>
      <c r="D53">
        <v>1515</v>
      </c>
      <c r="E53">
        <v>1552</v>
      </c>
      <c r="F53" s="22">
        <v>43073</v>
      </c>
      <c r="G53">
        <v>1604</v>
      </c>
      <c r="H53">
        <v>1900</v>
      </c>
      <c r="I53">
        <v>1570</v>
      </c>
      <c r="J53">
        <v>1895</v>
      </c>
      <c r="K53" s="22">
        <v>43074</v>
      </c>
      <c r="L53">
        <v>1775</v>
      </c>
      <c r="M53">
        <v>1.01</v>
      </c>
      <c r="N53" s="8">
        <f>IF(AND(AM53=1,AC53&lt;-0.005,AE53&gt;O$1),R53,"")</f>
        <v>7723.1121281464702</v>
      </c>
      <c r="O53" s="8">
        <f t="shared" si="6"/>
        <v>32112.248289469015</v>
      </c>
      <c r="P53" s="8" t="str">
        <f t="shared" si="11"/>
        <v/>
      </c>
      <c r="Q53" s="8">
        <f t="shared" si="7"/>
        <v>36129.320229749021</v>
      </c>
      <c r="R53" s="8">
        <f t="shared" si="8"/>
        <v>7723.1121281464702</v>
      </c>
      <c r="S53" s="8">
        <f t="shared" si="9"/>
        <v>77489.145440077133</v>
      </c>
      <c r="U53" s="25">
        <v>43074.330254629633</v>
      </c>
      <c r="V53">
        <v>13</v>
      </c>
      <c r="W53">
        <v>6203</v>
      </c>
      <c r="X53" t="s">
        <v>1431</v>
      </c>
      <c r="Y53" t="s">
        <v>962</v>
      </c>
      <c r="Z53" s="25">
        <v>43438.997916666667</v>
      </c>
      <c r="AA53">
        <v>1870</v>
      </c>
      <c r="AB53">
        <v>-25</v>
      </c>
      <c r="AC53" s="24">
        <v>-1.32E-2</v>
      </c>
      <c r="AD53">
        <v>10300</v>
      </c>
      <c r="AE53">
        <v>19219710</v>
      </c>
      <c r="AF53" s="22">
        <v>43073</v>
      </c>
      <c r="AG53">
        <v>1604</v>
      </c>
      <c r="AH53">
        <v>1895</v>
      </c>
      <c r="AI53" s="22">
        <v>43074</v>
      </c>
      <c r="AJ53">
        <v>1775</v>
      </c>
      <c r="AK53">
        <v>1748</v>
      </c>
      <c r="AL53" s="25">
        <v>43074.797256944446</v>
      </c>
      <c r="AM53">
        <v>1</v>
      </c>
      <c r="AN53">
        <v>0.05</v>
      </c>
      <c r="AO53">
        <v>5.01</v>
      </c>
      <c r="AP53">
        <v>1.06</v>
      </c>
      <c r="AQ53">
        <v>0.35</v>
      </c>
      <c r="AR53">
        <v>0.38</v>
      </c>
      <c r="AS53">
        <v>1.01</v>
      </c>
      <c r="AT53">
        <v>1.07</v>
      </c>
      <c r="AU53">
        <v>1.5369999999999999</v>
      </c>
      <c r="AV53">
        <v>1948</v>
      </c>
      <c r="AW53">
        <v>1707</v>
      </c>
      <c r="AX53">
        <v>1748</v>
      </c>
    </row>
    <row r="54" spans="1:50">
      <c r="A54" s="22">
        <v>43070</v>
      </c>
      <c r="B54">
        <v>610</v>
      </c>
      <c r="C54">
        <v>634</v>
      </c>
      <c r="D54">
        <v>586</v>
      </c>
      <c r="E54">
        <v>586</v>
      </c>
      <c r="F54" s="22">
        <v>43073</v>
      </c>
      <c r="G54">
        <v>585</v>
      </c>
      <c r="H54">
        <v>667</v>
      </c>
      <c r="I54">
        <v>583</v>
      </c>
      <c r="J54">
        <v>645</v>
      </c>
      <c r="K54" s="22">
        <v>43074</v>
      </c>
      <c r="L54">
        <v>648</v>
      </c>
      <c r="M54">
        <v>0.98</v>
      </c>
      <c r="N54" s="8" t="str">
        <f>IF(AND(AM54=1,AC54&lt;-0.005,AE54&gt;O$1),R54,"")</f>
        <v/>
      </c>
      <c r="O54" s="8">
        <f t="shared" si="6"/>
        <v>32112.248289469015</v>
      </c>
      <c r="P54" s="8" t="str">
        <f t="shared" si="11"/>
        <v/>
      </c>
      <c r="Q54" s="8">
        <f t="shared" si="7"/>
        <v>36129.320229749021</v>
      </c>
      <c r="R54" s="8">
        <f t="shared" si="8"/>
        <v>12658.227848101222</v>
      </c>
      <c r="S54" s="8">
        <f t="shared" si="9"/>
        <v>90147.373288178351</v>
      </c>
      <c r="U54" s="25">
        <v>43074.330254629633</v>
      </c>
      <c r="V54">
        <v>14</v>
      </c>
      <c r="W54">
        <v>5986</v>
      </c>
      <c r="X54" t="s">
        <v>1475</v>
      </c>
      <c r="Y54" t="s">
        <v>962</v>
      </c>
      <c r="Z54" s="25">
        <v>43438.99722222222</v>
      </c>
      <c r="AA54">
        <v>655</v>
      </c>
      <c r="AB54">
        <v>10</v>
      </c>
      <c r="AC54" s="24">
        <v>1.55E-2</v>
      </c>
      <c r="AD54">
        <v>9600</v>
      </c>
      <c r="AE54">
        <v>6299760</v>
      </c>
      <c r="AF54" s="22">
        <v>43073</v>
      </c>
      <c r="AG54">
        <v>585</v>
      </c>
      <c r="AH54">
        <v>645</v>
      </c>
      <c r="AI54" s="22">
        <v>43074</v>
      </c>
      <c r="AJ54">
        <v>648</v>
      </c>
      <c r="AK54">
        <v>632</v>
      </c>
      <c r="AL54" s="25">
        <v>43074.797268518516</v>
      </c>
      <c r="AM54">
        <v>1</v>
      </c>
      <c r="AN54">
        <v>0.05</v>
      </c>
      <c r="AO54">
        <v>1.58</v>
      </c>
      <c r="AP54">
        <v>1.55</v>
      </c>
      <c r="AQ54">
        <v>0.21</v>
      </c>
      <c r="AR54">
        <v>0.75</v>
      </c>
      <c r="AS54">
        <v>0.98</v>
      </c>
      <c r="AT54">
        <v>1.08</v>
      </c>
      <c r="AU54">
        <v>0.88600000000000001</v>
      </c>
      <c r="AV54">
        <v>682</v>
      </c>
      <c r="AW54">
        <v>618</v>
      </c>
      <c r="AX54">
        <v>632</v>
      </c>
    </row>
    <row r="55" spans="1:50">
      <c r="A55" s="22">
        <v>43070</v>
      </c>
      <c r="B55">
        <v>707</v>
      </c>
      <c r="C55">
        <v>709</v>
      </c>
      <c r="D55">
        <v>682</v>
      </c>
      <c r="E55">
        <v>693</v>
      </c>
      <c r="F55" s="22">
        <v>43073</v>
      </c>
      <c r="G55">
        <v>684</v>
      </c>
      <c r="H55">
        <v>793</v>
      </c>
      <c r="I55">
        <v>681</v>
      </c>
      <c r="J55">
        <v>793</v>
      </c>
      <c r="K55" s="22">
        <v>43074</v>
      </c>
      <c r="L55">
        <v>868</v>
      </c>
      <c r="M55">
        <v>1.02</v>
      </c>
      <c r="N55" s="8" t="str">
        <f>IF(AND(AM55=1,AC55&lt;-0.005,AE55&gt;O$1),R55,"")</f>
        <v/>
      </c>
      <c r="O55" s="8">
        <f t="shared" si="6"/>
        <v>32112.248289469015</v>
      </c>
      <c r="P55" s="8" t="str">
        <f t="shared" si="11"/>
        <v/>
      </c>
      <c r="Q55" s="8">
        <f t="shared" si="7"/>
        <v>36129.320229749021</v>
      </c>
      <c r="R55" s="8">
        <f t="shared" si="8"/>
        <v>-39766.702014846225</v>
      </c>
      <c r="S55" s="8">
        <f t="shared" si="9"/>
        <v>90147.373288178351</v>
      </c>
      <c r="U55" s="25">
        <v>43074.330254629633</v>
      </c>
      <c r="V55">
        <v>15</v>
      </c>
      <c r="W55">
        <v>3054</v>
      </c>
      <c r="X55" t="s">
        <v>1567</v>
      </c>
      <c r="Y55" t="s">
        <v>960</v>
      </c>
      <c r="Z55" s="25">
        <v>43438.997916666667</v>
      </c>
      <c r="AA55">
        <v>890</v>
      </c>
      <c r="AB55">
        <v>97</v>
      </c>
      <c r="AC55" s="24">
        <v>0.12230000000000001</v>
      </c>
      <c r="AD55">
        <v>9000</v>
      </c>
      <c r="AE55">
        <v>8007110</v>
      </c>
      <c r="AF55" s="22">
        <v>43073</v>
      </c>
      <c r="AG55">
        <v>684</v>
      </c>
      <c r="AH55">
        <v>793</v>
      </c>
      <c r="AI55" s="22">
        <v>43074</v>
      </c>
      <c r="AJ55">
        <v>868</v>
      </c>
      <c r="AK55">
        <v>943</v>
      </c>
      <c r="AL55" s="25">
        <v>43074.797280092593</v>
      </c>
      <c r="AM55">
        <v>2</v>
      </c>
      <c r="AN55" t="s">
        <v>1023</v>
      </c>
      <c r="AO55">
        <v>0</v>
      </c>
      <c r="AP55">
        <v>2.14</v>
      </c>
      <c r="AQ55">
        <v>0.48</v>
      </c>
      <c r="AR55">
        <v>0.62</v>
      </c>
      <c r="AS55">
        <v>1.02</v>
      </c>
      <c r="AT55">
        <v>1.04</v>
      </c>
      <c r="AU55">
        <v>0.68300000000000005</v>
      </c>
      <c r="AV55">
        <v>943</v>
      </c>
      <c r="AW55">
        <v>860</v>
      </c>
      <c r="AX55">
        <v>943</v>
      </c>
    </row>
    <row r="56" spans="1:50">
      <c r="A56" s="22">
        <v>43070</v>
      </c>
      <c r="B56">
        <v>2180</v>
      </c>
      <c r="C56">
        <v>2226</v>
      </c>
      <c r="D56">
        <v>2074</v>
      </c>
      <c r="E56">
        <v>2123</v>
      </c>
      <c r="F56" s="22">
        <v>43073</v>
      </c>
      <c r="G56">
        <v>2100</v>
      </c>
      <c r="H56">
        <v>2214</v>
      </c>
      <c r="I56">
        <v>2081</v>
      </c>
      <c r="J56">
        <v>2117</v>
      </c>
      <c r="K56" s="22">
        <v>43074</v>
      </c>
      <c r="L56">
        <v>2017</v>
      </c>
      <c r="M56">
        <v>1.18</v>
      </c>
      <c r="N56" s="8" t="str">
        <f>IF(AND(AM56=1,AC56&lt;-0.005,AE56&gt;O$1),R56,"")</f>
        <v/>
      </c>
      <c r="O56" s="8">
        <f t="shared" si="6"/>
        <v>32112.248289469015</v>
      </c>
      <c r="P56" s="8" t="str">
        <f t="shared" si="11"/>
        <v/>
      </c>
      <c r="Q56" s="8">
        <f t="shared" si="7"/>
        <v>36129.320229749021</v>
      </c>
      <c r="R56" s="8">
        <f t="shared" si="8"/>
        <v>-19990.480723465043</v>
      </c>
      <c r="S56" s="8">
        <f t="shared" si="9"/>
        <v>90147.373288178351</v>
      </c>
      <c r="U56" s="25">
        <v>43074.330254629633</v>
      </c>
      <c r="V56">
        <v>16</v>
      </c>
      <c r="W56">
        <v>3909</v>
      </c>
      <c r="X56" t="s">
        <v>731</v>
      </c>
      <c r="Y56" t="s">
        <v>962</v>
      </c>
      <c r="Z56" s="25">
        <v>43438.998611111114</v>
      </c>
      <c r="AA56">
        <v>2003.1</v>
      </c>
      <c r="AB56">
        <v>-113.9</v>
      </c>
      <c r="AC56" s="24">
        <v>-5.3800000000000001E-2</v>
      </c>
      <c r="AD56">
        <v>8400</v>
      </c>
      <c r="AE56">
        <v>16774010</v>
      </c>
      <c r="AF56" s="22">
        <v>43073</v>
      </c>
      <c r="AG56">
        <v>2100</v>
      </c>
      <c r="AH56">
        <v>2117</v>
      </c>
      <c r="AI56" s="22">
        <v>43074</v>
      </c>
      <c r="AJ56">
        <v>2017</v>
      </c>
      <c r="AK56">
        <v>2101</v>
      </c>
      <c r="AL56" s="25">
        <v>43074.797280092593</v>
      </c>
      <c r="AM56">
        <v>2</v>
      </c>
      <c r="AN56" t="s">
        <v>1023</v>
      </c>
      <c r="AO56">
        <v>81.78</v>
      </c>
      <c r="AP56">
        <v>0.26</v>
      </c>
      <c r="AQ56">
        <v>0.8</v>
      </c>
      <c r="AR56">
        <v>0.86</v>
      </c>
      <c r="AS56">
        <v>1.18</v>
      </c>
      <c r="AT56">
        <v>1.49</v>
      </c>
      <c r="AU56">
        <v>0.91200000000000003</v>
      </c>
      <c r="AV56">
        <v>2121</v>
      </c>
      <c r="AW56">
        <v>1987</v>
      </c>
      <c r="AX56">
        <v>2101</v>
      </c>
    </row>
    <row r="57" spans="1:50">
      <c r="A57" s="22">
        <v>43070</v>
      </c>
      <c r="B57">
        <v>425</v>
      </c>
      <c r="C57">
        <v>429</v>
      </c>
      <c r="D57">
        <v>418</v>
      </c>
      <c r="E57">
        <v>421</v>
      </c>
      <c r="F57" s="22">
        <v>43073</v>
      </c>
      <c r="G57">
        <v>428</v>
      </c>
      <c r="H57">
        <v>464</v>
      </c>
      <c r="I57">
        <v>427</v>
      </c>
      <c r="J57">
        <v>446</v>
      </c>
      <c r="K57" s="22">
        <v>43074</v>
      </c>
      <c r="L57">
        <v>443</v>
      </c>
      <c r="M57">
        <v>1.1399999999999999</v>
      </c>
      <c r="N57" s="8" t="str">
        <f>IF(AND(AM57=1,AC57&lt;-0.005,AE57&gt;O$1),R57,"")</f>
        <v/>
      </c>
      <c r="O57" s="8">
        <f t="shared" si="6"/>
        <v>32112.248289469015</v>
      </c>
      <c r="P57" s="8" t="str">
        <f t="shared" si="11"/>
        <v/>
      </c>
      <c r="Q57" s="8">
        <f t="shared" si="7"/>
        <v>36129.320229749021</v>
      </c>
      <c r="R57" s="8">
        <f t="shared" si="8"/>
        <v>-22629.310344827569</v>
      </c>
      <c r="S57" s="8">
        <f t="shared" si="9"/>
        <v>90147.373288178351</v>
      </c>
      <c r="U57" s="25">
        <v>43074.330254629633</v>
      </c>
      <c r="V57">
        <v>18</v>
      </c>
      <c r="W57">
        <v>4597</v>
      </c>
      <c r="X57" t="s">
        <v>1079</v>
      </c>
      <c r="Y57" t="s">
        <v>957</v>
      </c>
      <c r="Z57" s="25">
        <v>43438.973611111112</v>
      </c>
      <c r="AA57">
        <v>450.6</v>
      </c>
      <c r="AB57">
        <v>4.5999999999999996</v>
      </c>
      <c r="AC57" s="24">
        <v>1.03E-2</v>
      </c>
      <c r="AD57">
        <v>6800</v>
      </c>
      <c r="AE57">
        <v>3062220</v>
      </c>
      <c r="AF57" s="22">
        <v>43073</v>
      </c>
      <c r="AG57">
        <v>428</v>
      </c>
      <c r="AH57">
        <v>446</v>
      </c>
      <c r="AI57" s="22">
        <v>43074</v>
      </c>
      <c r="AJ57">
        <v>443</v>
      </c>
      <c r="AK57">
        <v>464</v>
      </c>
      <c r="AL57" s="25">
        <v>43074.797303240739</v>
      </c>
      <c r="AM57">
        <v>2</v>
      </c>
      <c r="AN57" t="s">
        <v>1023</v>
      </c>
      <c r="AO57">
        <v>162.35</v>
      </c>
      <c r="AP57">
        <v>0</v>
      </c>
      <c r="AQ57">
        <v>0.8</v>
      </c>
      <c r="AR57">
        <v>0.82</v>
      </c>
      <c r="AS57">
        <v>1.1399999999999999</v>
      </c>
      <c r="AT57">
        <v>1.23</v>
      </c>
      <c r="AU57">
        <v>1.0289999999999999</v>
      </c>
      <c r="AV57">
        <v>467</v>
      </c>
      <c r="AW57">
        <v>438</v>
      </c>
      <c r="AX57">
        <v>464</v>
      </c>
    </row>
    <row r="58" spans="1:50">
      <c r="A58" s="22">
        <v>43070</v>
      </c>
      <c r="B58">
        <v>269</v>
      </c>
      <c r="C58">
        <v>270</v>
      </c>
      <c r="D58">
        <v>267</v>
      </c>
      <c r="E58">
        <v>269</v>
      </c>
      <c r="F58" s="22">
        <v>43073</v>
      </c>
      <c r="G58">
        <v>261</v>
      </c>
      <c r="H58">
        <v>265</v>
      </c>
      <c r="I58">
        <v>260</v>
      </c>
      <c r="J58">
        <v>264</v>
      </c>
      <c r="K58" s="22">
        <v>43074</v>
      </c>
      <c r="L58">
        <v>261</v>
      </c>
      <c r="M58">
        <v>1</v>
      </c>
      <c r="N58" s="8" t="str">
        <f>IF(AND(AM58=1,AC58&lt;-0.005,AE58&gt;O$1),R58,"")</f>
        <v/>
      </c>
      <c r="O58" s="8">
        <f t="shared" si="6"/>
        <v>32112.248289469015</v>
      </c>
      <c r="P58" s="8" t="str">
        <f t="shared" si="11"/>
        <v/>
      </c>
      <c r="Q58" s="8">
        <f t="shared" si="7"/>
        <v>36129.320229749021</v>
      </c>
      <c r="R58" s="8">
        <f t="shared" si="8"/>
        <v>1923.0769230769163</v>
      </c>
      <c r="S58" s="8">
        <f t="shared" si="9"/>
        <v>90147.373288178351</v>
      </c>
      <c r="U58" s="25">
        <v>43074.330254629633</v>
      </c>
      <c r="V58">
        <v>19</v>
      </c>
      <c r="W58">
        <v>3598</v>
      </c>
      <c r="X58" t="s">
        <v>875</v>
      </c>
      <c r="Y58" t="s">
        <v>954</v>
      </c>
      <c r="Z58" s="25">
        <v>43438.997916666667</v>
      </c>
      <c r="AA58">
        <v>258.10000000000002</v>
      </c>
      <c r="AB58">
        <v>-5.9</v>
      </c>
      <c r="AC58" s="24">
        <v>-2.23E-2</v>
      </c>
      <c r="AD58">
        <v>6200</v>
      </c>
      <c r="AE58">
        <v>1607870</v>
      </c>
      <c r="AF58" s="22">
        <v>43073</v>
      </c>
      <c r="AG58">
        <v>261</v>
      </c>
      <c r="AH58">
        <v>264</v>
      </c>
      <c r="AI58" s="22">
        <v>43074</v>
      </c>
      <c r="AJ58">
        <v>261</v>
      </c>
      <c r="AK58">
        <v>260</v>
      </c>
      <c r="AL58" s="25">
        <v>43074.797314814816</v>
      </c>
      <c r="AM58">
        <v>2</v>
      </c>
      <c r="AN58" t="s">
        <v>1023</v>
      </c>
      <c r="AO58">
        <v>0</v>
      </c>
      <c r="AP58">
        <v>1.89</v>
      </c>
      <c r="AQ58">
        <v>0.47</v>
      </c>
      <c r="AR58">
        <v>0.26</v>
      </c>
      <c r="AS58">
        <v>1</v>
      </c>
      <c r="AT58">
        <v>0.97</v>
      </c>
      <c r="AU58">
        <v>0.55000000000000004</v>
      </c>
      <c r="AV58">
        <v>262</v>
      </c>
      <c r="AW58">
        <v>260</v>
      </c>
      <c r="AX58">
        <v>260</v>
      </c>
    </row>
    <row r="59" spans="1:50">
      <c r="A59" s="22">
        <v>43070</v>
      </c>
      <c r="B59">
        <v>3815</v>
      </c>
      <c r="C59">
        <v>3830</v>
      </c>
      <c r="D59">
        <v>3690</v>
      </c>
      <c r="E59">
        <v>3815</v>
      </c>
      <c r="F59" s="22">
        <v>43073</v>
      </c>
      <c r="G59">
        <v>3875</v>
      </c>
      <c r="H59">
        <v>4010</v>
      </c>
      <c r="I59">
        <v>3865</v>
      </c>
      <c r="J59">
        <v>3995</v>
      </c>
      <c r="K59" s="22">
        <v>43074</v>
      </c>
      <c r="L59">
        <v>4025</v>
      </c>
      <c r="M59">
        <v>1.08</v>
      </c>
      <c r="N59" s="8" t="str">
        <f>IF(AND(AM59=1,AC59&lt;-0.005,AE59&gt;O$1),R59,"")</f>
        <v/>
      </c>
      <c r="O59" s="8">
        <f t="shared" si="6"/>
        <v>32112.248289469015</v>
      </c>
      <c r="P59" s="8" t="str">
        <f t="shared" si="11"/>
        <v/>
      </c>
      <c r="Q59" s="8">
        <f t="shared" si="7"/>
        <v>36129.320229749021</v>
      </c>
      <c r="R59" s="8">
        <f t="shared" si="8"/>
        <v>14705.882352941124</v>
      </c>
      <c r="S59" s="8">
        <f t="shared" si="9"/>
        <v>90147.373288178351</v>
      </c>
      <c r="U59" s="25">
        <v>43074.330254629633</v>
      </c>
      <c r="V59">
        <v>20</v>
      </c>
      <c r="W59">
        <v>6753</v>
      </c>
      <c r="X59" t="s">
        <v>110</v>
      </c>
      <c r="Y59" t="s">
        <v>954</v>
      </c>
      <c r="Z59" s="25">
        <v>43438.997916666667</v>
      </c>
      <c r="AA59">
        <v>3996</v>
      </c>
      <c r="AB59">
        <v>1</v>
      </c>
      <c r="AC59" s="24">
        <v>2.9999999999999997E-4</v>
      </c>
      <c r="AD59">
        <v>5300</v>
      </c>
      <c r="AE59">
        <v>21267750</v>
      </c>
      <c r="AF59" s="22">
        <v>43073</v>
      </c>
      <c r="AG59">
        <v>3875</v>
      </c>
      <c r="AH59">
        <v>3995</v>
      </c>
      <c r="AI59" s="22">
        <v>43074</v>
      </c>
      <c r="AJ59">
        <v>4025</v>
      </c>
      <c r="AK59">
        <v>3910</v>
      </c>
      <c r="AL59" s="25">
        <v>43074.797326388885</v>
      </c>
      <c r="AM59">
        <v>2</v>
      </c>
      <c r="AN59" t="s">
        <v>1023</v>
      </c>
      <c r="AO59">
        <v>809.88</v>
      </c>
      <c r="AP59" t="s">
        <v>956</v>
      </c>
      <c r="AQ59">
        <v>1</v>
      </c>
      <c r="AR59">
        <v>1</v>
      </c>
      <c r="AS59">
        <v>1.08</v>
      </c>
      <c r="AT59">
        <v>1.4</v>
      </c>
      <c r="AU59">
        <v>1.002</v>
      </c>
      <c r="AV59">
        <v>4035</v>
      </c>
      <c r="AW59">
        <v>3860</v>
      </c>
      <c r="AX59">
        <v>3910</v>
      </c>
    </row>
    <row r="60" spans="1:50">
      <c r="A60" s="22">
        <v>43070</v>
      </c>
      <c r="B60">
        <v>663</v>
      </c>
      <c r="C60">
        <v>673</v>
      </c>
      <c r="D60">
        <v>663</v>
      </c>
      <c r="E60">
        <v>664</v>
      </c>
      <c r="F60" s="22">
        <v>43073</v>
      </c>
      <c r="G60">
        <v>662</v>
      </c>
      <c r="H60">
        <v>672</v>
      </c>
      <c r="I60">
        <v>660</v>
      </c>
      <c r="J60">
        <v>661</v>
      </c>
      <c r="K60" s="22">
        <v>43074</v>
      </c>
      <c r="L60">
        <v>680</v>
      </c>
      <c r="M60">
        <v>0.96</v>
      </c>
      <c r="N60" s="8" t="str">
        <f>IF(AND(AM60=1,AC60&lt;-0.005,AE60&gt;O$1),R60,"")</f>
        <v/>
      </c>
      <c r="O60" s="8">
        <f t="shared" si="6"/>
        <v>32112.248289469015</v>
      </c>
      <c r="P60" s="8" t="str">
        <f t="shared" si="11"/>
        <v/>
      </c>
      <c r="Q60" s="8">
        <f t="shared" si="7"/>
        <v>36129.320229749021</v>
      </c>
      <c r="R60" s="8">
        <f t="shared" si="8"/>
        <v>28771.384136858425</v>
      </c>
      <c r="S60" s="8">
        <f t="shared" si="9"/>
        <v>90147.373288178351</v>
      </c>
      <c r="U60" s="25">
        <v>43074.330254629633</v>
      </c>
      <c r="V60">
        <v>22</v>
      </c>
      <c r="W60">
        <v>4571</v>
      </c>
      <c r="X60" t="s">
        <v>173</v>
      </c>
      <c r="Y60" t="s">
        <v>957</v>
      </c>
      <c r="Z60" s="25">
        <v>43438.997916666667</v>
      </c>
      <c r="AA60">
        <v>684.1</v>
      </c>
      <c r="AB60">
        <v>23.1</v>
      </c>
      <c r="AC60" s="24">
        <v>3.49E-2</v>
      </c>
      <c r="AD60">
        <v>4000</v>
      </c>
      <c r="AE60">
        <v>2763190</v>
      </c>
      <c r="AF60" s="22">
        <v>43073</v>
      </c>
      <c r="AG60">
        <v>662</v>
      </c>
      <c r="AH60">
        <v>661</v>
      </c>
      <c r="AI60" s="22">
        <v>43074</v>
      </c>
      <c r="AJ60">
        <v>680</v>
      </c>
      <c r="AK60">
        <v>643</v>
      </c>
      <c r="AL60" s="25">
        <v>43074.797349537039</v>
      </c>
      <c r="AM60">
        <v>2</v>
      </c>
      <c r="AN60" t="s">
        <v>1023</v>
      </c>
      <c r="AO60">
        <v>0</v>
      </c>
      <c r="AP60">
        <v>0</v>
      </c>
      <c r="AQ60">
        <v>0.01</v>
      </c>
      <c r="AR60">
        <v>0.35</v>
      </c>
      <c r="AS60">
        <v>0.96</v>
      </c>
      <c r="AT60">
        <v>0.97</v>
      </c>
      <c r="AU60">
        <v>2.2240000000000002</v>
      </c>
      <c r="AV60">
        <v>687</v>
      </c>
      <c r="AW60">
        <v>638</v>
      </c>
      <c r="AX60">
        <v>643</v>
      </c>
    </row>
    <row r="61" spans="1:50">
      <c r="A61" s="22">
        <v>43070</v>
      </c>
      <c r="B61">
        <v>588</v>
      </c>
      <c r="C61">
        <v>612</v>
      </c>
      <c r="D61">
        <v>573</v>
      </c>
      <c r="E61">
        <v>591</v>
      </c>
      <c r="F61" s="22">
        <v>43073</v>
      </c>
      <c r="G61">
        <v>601</v>
      </c>
      <c r="H61">
        <v>633</v>
      </c>
      <c r="I61">
        <v>592</v>
      </c>
      <c r="J61">
        <v>598</v>
      </c>
      <c r="K61" s="22">
        <v>43074</v>
      </c>
      <c r="L61">
        <v>595</v>
      </c>
      <c r="M61">
        <v>1.1100000000000001</v>
      </c>
      <c r="N61" s="8" t="str">
        <f>IF(AND(AM61=1,AC61&lt;-0.005,AE61&gt;O$1),R61,"")</f>
        <v/>
      </c>
      <c r="O61" s="8">
        <f t="shared" si="6"/>
        <v>32112.248289469015</v>
      </c>
      <c r="P61" s="8" t="str">
        <f t="shared" si="11"/>
        <v/>
      </c>
      <c r="Q61" s="8">
        <f t="shared" si="7"/>
        <v>36129.320229749021</v>
      </c>
      <c r="R61" s="8">
        <f t="shared" si="8"/>
        <v>-14681.892332789548</v>
      </c>
      <c r="S61" s="8">
        <f t="shared" si="9"/>
        <v>90147.373288178351</v>
      </c>
      <c r="U61" s="25">
        <v>43074.330254629633</v>
      </c>
      <c r="V61">
        <v>23</v>
      </c>
      <c r="W61">
        <v>2160</v>
      </c>
      <c r="X61" t="s">
        <v>1033</v>
      </c>
      <c r="Y61" t="s">
        <v>957</v>
      </c>
      <c r="Z61" s="25">
        <v>43438.993055555555</v>
      </c>
      <c r="AA61">
        <v>600</v>
      </c>
      <c r="AB61">
        <v>2</v>
      </c>
      <c r="AC61" s="24">
        <v>3.3E-3</v>
      </c>
      <c r="AD61">
        <v>4000</v>
      </c>
      <c r="AE61">
        <v>2393500</v>
      </c>
      <c r="AF61" s="22">
        <v>43073</v>
      </c>
      <c r="AG61">
        <v>601</v>
      </c>
      <c r="AH61">
        <v>598</v>
      </c>
      <c r="AI61" s="22">
        <v>43074</v>
      </c>
      <c r="AJ61">
        <v>595</v>
      </c>
      <c r="AK61">
        <v>613</v>
      </c>
      <c r="AL61" s="25">
        <v>43074.797361111108</v>
      </c>
      <c r="AM61">
        <v>2</v>
      </c>
      <c r="AN61" t="s">
        <v>1023</v>
      </c>
      <c r="AO61">
        <v>249.71</v>
      </c>
      <c r="AP61">
        <v>0</v>
      </c>
      <c r="AQ61">
        <v>1</v>
      </c>
      <c r="AR61">
        <v>1</v>
      </c>
      <c r="AS61">
        <v>1.1100000000000001</v>
      </c>
      <c r="AT61">
        <v>1.28</v>
      </c>
      <c r="AU61">
        <v>1.389</v>
      </c>
      <c r="AV61">
        <v>614</v>
      </c>
      <c r="AW61">
        <v>581</v>
      </c>
      <c r="AX61">
        <v>613</v>
      </c>
    </row>
    <row r="62" spans="1:50">
      <c r="A62" s="22">
        <v>43070</v>
      </c>
      <c r="B62">
        <v>166</v>
      </c>
      <c r="C62">
        <v>169</v>
      </c>
      <c r="D62">
        <v>166</v>
      </c>
      <c r="E62">
        <v>166</v>
      </c>
      <c r="F62" s="22">
        <v>43073</v>
      </c>
      <c r="G62">
        <v>165</v>
      </c>
      <c r="H62">
        <v>166</v>
      </c>
      <c r="I62">
        <v>158</v>
      </c>
      <c r="J62">
        <v>160</v>
      </c>
      <c r="K62" s="22">
        <v>43074</v>
      </c>
      <c r="L62">
        <v>158</v>
      </c>
      <c r="M62">
        <v>1.02</v>
      </c>
      <c r="N62" s="8" t="str">
        <f>IF(AND(AM62=1,AC62&lt;-0.005,AE62&gt;O$1),R62,"")</f>
        <v/>
      </c>
      <c r="O62" s="8">
        <f t="shared" si="6"/>
        <v>32112.248289469015</v>
      </c>
      <c r="P62" s="8" t="str">
        <f t="shared" si="11"/>
        <v/>
      </c>
      <c r="Q62" s="8">
        <f t="shared" si="7"/>
        <v>36129.320229749021</v>
      </c>
      <c r="R62" s="8">
        <f t="shared" si="8"/>
        <v>-3144.6540880503139</v>
      </c>
      <c r="S62" s="8">
        <f t="shared" si="9"/>
        <v>87002.719200128035</v>
      </c>
      <c r="U62" s="25">
        <v>43074.330254629633</v>
      </c>
      <c r="V62">
        <v>24</v>
      </c>
      <c r="W62">
        <v>8704</v>
      </c>
      <c r="X62" t="s">
        <v>1085</v>
      </c>
      <c r="Y62" t="s">
        <v>960</v>
      </c>
      <c r="Z62" s="25">
        <v>43438.992361111108</v>
      </c>
      <c r="AA62">
        <v>162.5</v>
      </c>
      <c r="AB62">
        <v>2.5</v>
      </c>
      <c r="AC62" s="24">
        <v>1.5599999999999999E-2</v>
      </c>
      <c r="AD62">
        <v>3700</v>
      </c>
      <c r="AE62">
        <v>602640</v>
      </c>
      <c r="AF62" s="22">
        <v>43073</v>
      </c>
      <c r="AG62">
        <v>165</v>
      </c>
      <c r="AH62">
        <v>160</v>
      </c>
      <c r="AI62" s="22">
        <v>43074</v>
      </c>
      <c r="AJ62">
        <v>158</v>
      </c>
      <c r="AK62">
        <v>159</v>
      </c>
      <c r="AL62" s="25">
        <v>43074.797372685185</v>
      </c>
      <c r="AM62">
        <v>1</v>
      </c>
      <c r="AN62" t="s">
        <v>1023</v>
      </c>
      <c r="AO62">
        <v>0</v>
      </c>
      <c r="AP62" t="s">
        <v>956</v>
      </c>
      <c r="AQ62">
        <v>0.56999999999999995</v>
      </c>
      <c r="AR62">
        <v>0.57999999999999996</v>
      </c>
      <c r="AS62">
        <v>1.02</v>
      </c>
      <c r="AT62">
        <v>1.02</v>
      </c>
      <c r="AU62">
        <v>1.825</v>
      </c>
      <c r="AV62">
        <v>162</v>
      </c>
      <c r="AW62">
        <v>156</v>
      </c>
      <c r="AX62">
        <v>159</v>
      </c>
    </row>
    <row r="63" spans="1:50">
      <c r="A63" s="22">
        <v>43070</v>
      </c>
      <c r="B63">
        <v>2923</v>
      </c>
      <c r="C63">
        <v>3090</v>
      </c>
      <c r="D63">
        <v>2901</v>
      </c>
      <c r="E63">
        <v>2996</v>
      </c>
      <c r="F63" s="22">
        <v>43073</v>
      </c>
      <c r="G63">
        <v>3075</v>
      </c>
      <c r="H63">
        <v>3500</v>
      </c>
      <c r="I63">
        <v>3020</v>
      </c>
      <c r="J63">
        <v>3495</v>
      </c>
      <c r="K63" s="22">
        <v>43074</v>
      </c>
      <c r="L63">
        <v>3285</v>
      </c>
      <c r="M63">
        <v>0.99</v>
      </c>
      <c r="N63" s="8" t="str">
        <f>IF(AND(AM63=1,AC63&lt;-0.005,AE63&gt;O$1),R63,"")</f>
        <v/>
      </c>
      <c r="O63" s="8">
        <f t="shared" si="6"/>
        <v>32112.248289469015</v>
      </c>
      <c r="P63" s="8" t="str">
        <f t="shared" si="11"/>
        <v/>
      </c>
      <c r="Q63" s="8">
        <f t="shared" si="7"/>
        <v>36129.320229749021</v>
      </c>
      <c r="R63" s="8">
        <f t="shared" si="8"/>
        <v>6163.3281972265368</v>
      </c>
      <c r="S63" s="8">
        <f t="shared" si="9"/>
        <v>93166.047397354574</v>
      </c>
      <c r="U63" s="25">
        <v>43074.330254629633</v>
      </c>
      <c r="V63">
        <v>26</v>
      </c>
      <c r="W63">
        <v>6208</v>
      </c>
      <c r="X63" t="s">
        <v>1430</v>
      </c>
      <c r="Y63" t="s">
        <v>962</v>
      </c>
      <c r="Z63" s="25">
        <v>43438.99722222222</v>
      </c>
      <c r="AA63">
        <v>3480</v>
      </c>
      <c r="AB63">
        <v>-15</v>
      </c>
      <c r="AC63" s="24">
        <v>-4.3E-3</v>
      </c>
      <c r="AD63">
        <v>3500</v>
      </c>
      <c r="AE63">
        <v>11968100</v>
      </c>
      <c r="AF63" s="22">
        <v>43073</v>
      </c>
      <c r="AG63">
        <v>3075</v>
      </c>
      <c r="AH63">
        <v>3495</v>
      </c>
      <c r="AI63" s="22">
        <v>43074</v>
      </c>
      <c r="AJ63">
        <v>3285</v>
      </c>
      <c r="AK63">
        <v>3245</v>
      </c>
      <c r="AL63" s="25">
        <v>43074.797384259262</v>
      </c>
      <c r="AM63">
        <v>1</v>
      </c>
      <c r="AN63" t="s">
        <v>1023</v>
      </c>
      <c r="AO63">
        <v>62.79</v>
      </c>
      <c r="AP63">
        <v>0</v>
      </c>
      <c r="AQ63">
        <v>0.24</v>
      </c>
      <c r="AR63">
        <v>0.52</v>
      </c>
      <c r="AS63">
        <v>0.99</v>
      </c>
      <c r="AT63">
        <v>0.97</v>
      </c>
      <c r="AU63">
        <v>1.462</v>
      </c>
      <c r="AV63">
        <v>3575</v>
      </c>
      <c r="AW63">
        <v>3205</v>
      </c>
      <c r="AX63">
        <v>3245</v>
      </c>
    </row>
    <row r="64" spans="1:50">
      <c r="A64" s="22">
        <v>43070</v>
      </c>
      <c r="B64">
        <v>572</v>
      </c>
      <c r="C64">
        <v>621</v>
      </c>
      <c r="D64">
        <v>567</v>
      </c>
      <c r="E64">
        <v>604</v>
      </c>
      <c r="F64" s="22">
        <v>43073</v>
      </c>
      <c r="G64">
        <v>674</v>
      </c>
      <c r="H64">
        <v>698</v>
      </c>
      <c r="I64">
        <v>596</v>
      </c>
      <c r="J64">
        <v>596</v>
      </c>
      <c r="K64" s="22">
        <v>43074</v>
      </c>
      <c r="L64">
        <v>602</v>
      </c>
      <c r="M64">
        <v>0.99</v>
      </c>
      <c r="N64" s="8" t="str">
        <f>IF(AND(AM64=1,AC64&lt;-0.005,AE64&gt;O$1),R64,"")</f>
        <v/>
      </c>
      <c r="O64" s="8">
        <f t="shared" si="6"/>
        <v>32112.248289469015</v>
      </c>
      <c r="P64" s="8" t="str">
        <f t="shared" si="11"/>
        <v/>
      </c>
      <c r="Q64" s="8">
        <f t="shared" si="7"/>
        <v>36129.320229749021</v>
      </c>
      <c r="R64" s="8">
        <f t="shared" si="8"/>
        <v>16295.025728987999</v>
      </c>
      <c r="S64" s="8">
        <f t="shared" si="9"/>
        <v>93166.047397354574</v>
      </c>
      <c r="U64" s="25">
        <v>43074.330254629633</v>
      </c>
      <c r="V64">
        <v>27</v>
      </c>
      <c r="W64">
        <v>4585</v>
      </c>
      <c r="X64" t="s">
        <v>1535</v>
      </c>
      <c r="Y64" t="s">
        <v>957</v>
      </c>
      <c r="Z64" s="25">
        <v>43438.992361111108</v>
      </c>
      <c r="AA64">
        <v>599</v>
      </c>
      <c r="AB64">
        <v>3</v>
      </c>
      <c r="AC64" s="24">
        <v>5.0000000000000001E-3</v>
      </c>
      <c r="AD64">
        <v>3100</v>
      </c>
      <c r="AE64">
        <v>1873350</v>
      </c>
      <c r="AF64" s="22">
        <v>43073</v>
      </c>
      <c r="AG64">
        <v>674</v>
      </c>
      <c r="AH64">
        <v>596</v>
      </c>
      <c r="AI64" s="22">
        <v>43074</v>
      </c>
      <c r="AJ64">
        <v>602</v>
      </c>
      <c r="AK64">
        <v>583</v>
      </c>
      <c r="AL64" s="25">
        <v>43074.797395833331</v>
      </c>
      <c r="AM64">
        <v>0</v>
      </c>
      <c r="AN64" t="s">
        <v>1023</v>
      </c>
      <c r="AO64">
        <v>0</v>
      </c>
      <c r="AP64">
        <v>0</v>
      </c>
      <c r="AQ64">
        <v>0.3</v>
      </c>
      <c r="AR64">
        <v>0.71</v>
      </c>
      <c r="AS64">
        <v>0.99</v>
      </c>
      <c r="AT64">
        <v>1.51</v>
      </c>
      <c r="AU64">
        <v>4.1890000000000001</v>
      </c>
      <c r="AV64">
        <v>608</v>
      </c>
      <c r="AW64">
        <v>571</v>
      </c>
      <c r="AX64">
        <v>583</v>
      </c>
    </row>
    <row r="65" spans="1:50">
      <c r="A65" s="22">
        <v>43070</v>
      </c>
      <c r="B65">
        <v>180</v>
      </c>
      <c r="C65">
        <v>183</v>
      </c>
      <c r="D65">
        <v>177</v>
      </c>
      <c r="E65">
        <v>177</v>
      </c>
      <c r="F65" s="22">
        <v>43073</v>
      </c>
      <c r="G65">
        <v>178</v>
      </c>
      <c r="H65">
        <v>183</v>
      </c>
      <c r="I65">
        <v>176</v>
      </c>
      <c r="J65">
        <v>177</v>
      </c>
      <c r="K65" s="22">
        <v>43074</v>
      </c>
      <c r="L65">
        <v>183</v>
      </c>
      <c r="M65">
        <v>0.95</v>
      </c>
      <c r="N65" s="8" t="str">
        <f>IF(AND(AM65=1,AC65&lt;-0.005,AE65&gt;O$1),R65,"")</f>
        <v/>
      </c>
      <c r="O65" s="8">
        <f t="shared" si="6"/>
        <v>32112.248289469015</v>
      </c>
      <c r="P65" s="8" t="str">
        <f t="shared" si="11"/>
        <v/>
      </c>
      <c r="Q65" s="8">
        <f t="shared" si="7"/>
        <v>36129.320229749021</v>
      </c>
      <c r="R65" s="8">
        <f t="shared" si="8"/>
        <v>11173.184357541888</v>
      </c>
      <c r="S65" s="8">
        <f t="shared" si="9"/>
        <v>93166.047397354574</v>
      </c>
      <c r="U65" s="25">
        <v>43074.330254629633</v>
      </c>
      <c r="V65">
        <v>28</v>
      </c>
      <c r="W65">
        <v>6628</v>
      </c>
      <c r="X65" t="s">
        <v>267</v>
      </c>
      <c r="Y65" t="s">
        <v>960</v>
      </c>
      <c r="Z65" s="25">
        <v>43438.99722222222</v>
      </c>
      <c r="AA65">
        <v>182</v>
      </c>
      <c r="AB65">
        <v>5</v>
      </c>
      <c r="AC65" s="24">
        <v>2.8199999999999999E-2</v>
      </c>
      <c r="AD65">
        <v>3000</v>
      </c>
      <c r="AE65">
        <v>547130</v>
      </c>
      <c r="AF65" s="22">
        <v>43073</v>
      </c>
      <c r="AG65">
        <v>178</v>
      </c>
      <c r="AH65">
        <v>177</v>
      </c>
      <c r="AI65" s="22">
        <v>43074</v>
      </c>
      <c r="AJ65">
        <v>183</v>
      </c>
      <c r="AK65">
        <v>179</v>
      </c>
      <c r="AL65" s="25">
        <v>43074.797407407408</v>
      </c>
      <c r="AM65">
        <v>2</v>
      </c>
      <c r="AN65" t="s">
        <v>1023</v>
      </c>
      <c r="AO65">
        <v>35.04</v>
      </c>
      <c r="AP65" t="s">
        <v>956</v>
      </c>
      <c r="AQ65">
        <v>0.25</v>
      </c>
      <c r="AR65">
        <v>0.17</v>
      </c>
      <c r="AS65">
        <v>0.95</v>
      </c>
      <c r="AT65">
        <v>0.89</v>
      </c>
      <c r="AU65">
        <v>1.3220000000000001</v>
      </c>
      <c r="AV65">
        <v>184</v>
      </c>
      <c r="AW65">
        <v>177</v>
      </c>
      <c r="AX65">
        <v>179</v>
      </c>
    </row>
    <row r="66" spans="1:50">
      <c r="A66" s="22">
        <v>43070</v>
      </c>
      <c r="B66">
        <v>2950</v>
      </c>
      <c r="C66">
        <v>3330</v>
      </c>
      <c r="D66">
        <v>2926</v>
      </c>
      <c r="E66">
        <v>3330</v>
      </c>
      <c r="F66" s="22">
        <v>43073</v>
      </c>
      <c r="G66">
        <v>3450</v>
      </c>
      <c r="H66">
        <v>3600</v>
      </c>
      <c r="I66">
        <v>2790</v>
      </c>
      <c r="J66">
        <v>2830</v>
      </c>
      <c r="K66" s="22">
        <v>43074</v>
      </c>
      <c r="L66">
        <v>2860</v>
      </c>
      <c r="M66">
        <v>1.37</v>
      </c>
      <c r="N66" s="8" t="str">
        <f>IF(AND(AM66=1,AC66&lt;-0.005,AE66&gt;O$1),R66,"")</f>
        <v/>
      </c>
      <c r="O66" s="8">
        <f t="shared" si="6"/>
        <v>32112.248289469015</v>
      </c>
      <c r="P66" s="8" t="str">
        <f t="shared" si="11"/>
        <v/>
      </c>
      <c r="Q66" s="8">
        <f t="shared" si="7"/>
        <v>36129.320229749021</v>
      </c>
      <c r="R66" s="8">
        <f t="shared" si="8"/>
        <v>42282.897231702642</v>
      </c>
      <c r="S66" s="8">
        <f t="shared" si="9"/>
        <v>93166.047397354574</v>
      </c>
      <c r="U66" s="25">
        <v>43074.330254629633</v>
      </c>
      <c r="V66">
        <v>30</v>
      </c>
      <c r="W66">
        <v>6918</v>
      </c>
      <c r="X66" t="s">
        <v>1707</v>
      </c>
      <c r="Y66" t="s">
        <v>960</v>
      </c>
      <c r="Z66" s="25">
        <v>43438.993750000001</v>
      </c>
      <c r="AA66">
        <v>2860.2</v>
      </c>
      <c r="AB66">
        <v>30.2</v>
      </c>
      <c r="AC66" s="24">
        <v>1.0699999999999999E-2</v>
      </c>
      <c r="AD66">
        <v>2900</v>
      </c>
      <c r="AE66">
        <v>8360030</v>
      </c>
      <c r="AF66" s="22">
        <v>43073</v>
      </c>
      <c r="AG66">
        <v>3450</v>
      </c>
      <c r="AH66">
        <v>2830</v>
      </c>
      <c r="AI66" s="22">
        <v>43074</v>
      </c>
      <c r="AJ66">
        <v>2860</v>
      </c>
      <c r="AK66">
        <v>2637</v>
      </c>
      <c r="AL66" s="25">
        <v>43074.797430555554</v>
      </c>
      <c r="AM66">
        <v>2</v>
      </c>
      <c r="AN66" t="s">
        <v>1023</v>
      </c>
      <c r="AO66">
        <v>1543.8</v>
      </c>
      <c r="AP66">
        <v>1.73</v>
      </c>
      <c r="AQ66">
        <v>1</v>
      </c>
      <c r="AR66">
        <v>1</v>
      </c>
      <c r="AS66">
        <v>1.37</v>
      </c>
      <c r="AT66">
        <v>1.61</v>
      </c>
      <c r="AU66">
        <v>0.82499999999999996</v>
      </c>
      <c r="AV66">
        <v>2915</v>
      </c>
      <c r="AW66">
        <v>2597</v>
      </c>
      <c r="AX66">
        <v>2637</v>
      </c>
    </row>
    <row r="67" spans="1:50">
      <c r="A67" s="22">
        <v>43070</v>
      </c>
      <c r="B67">
        <v>4322</v>
      </c>
      <c r="C67">
        <v>4323</v>
      </c>
      <c r="D67">
        <v>4278</v>
      </c>
      <c r="E67">
        <v>4286</v>
      </c>
      <c r="F67" s="22">
        <v>43073</v>
      </c>
      <c r="G67">
        <v>4300</v>
      </c>
      <c r="H67">
        <v>4318</v>
      </c>
      <c r="I67">
        <v>4290</v>
      </c>
      <c r="J67">
        <v>4294</v>
      </c>
      <c r="K67" s="22">
        <v>43074</v>
      </c>
      <c r="L67">
        <v>4284</v>
      </c>
      <c r="M67">
        <v>0.99</v>
      </c>
      <c r="N67" s="8" t="str">
        <f>IF(AND(AM67=1,AC67&lt;-0.005,AE67&gt;O$1),R67,"")</f>
        <v/>
      </c>
      <c r="O67" s="8">
        <f t="shared" si="6"/>
        <v>32112.248289469015</v>
      </c>
      <c r="P67" s="8" t="str">
        <f t="shared" si="11"/>
        <v/>
      </c>
      <c r="Q67" s="8">
        <f t="shared" si="7"/>
        <v>36129.320229749021</v>
      </c>
      <c r="R67" s="8">
        <f t="shared" si="8"/>
        <v>-699.30069930068669</v>
      </c>
      <c r="S67" s="8">
        <f t="shared" si="9"/>
        <v>92466.746698053888</v>
      </c>
      <c r="U67" s="25">
        <v>43074.330254629633</v>
      </c>
      <c r="V67">
        <v>31</v>
      </c>
      <c r="W67">
        <v>7751</v>
      </c>
      <c r="X67" t="s">
        <v>1059</v>
      </c>
      <c r="Y67" t="s">
        <v>962</v>
      </c>
      <c r="Z67" s="25">
        <v>43438.998611111114</v>
      </c>
      <c r="AA67">
        <v>4293</v>
      </c>
      <c r="AB67">
        <v>-1</v>
      </c>
      <c r="AC67" s="24">
        <v>-2.0000000000000001E-4</v>
      </c>
      <c r="AD67">
        <v>2600</v>
      </c>
      <c r="AE67">
        <v>11163800</v>
      </c>
      <c r="AF67" s="22">
        <v>43073</v>
      </c>
      <c r="AG67">
        <v>4300</v>
      </c>
      <c r="AH67">
        <v>4294</v>
      </c>
      <c r="AI67" s="22">
        <v>43074</v>
      </c>
      <c r="AJ67">
        <v>4284</v>
      </c>
      <c r="AK67">
        <v>4290</v>
      </c>
      <c r="AL67" s="25">
        <v>43074.797442129631</v>
      </c>
      <c r="AM67">
        <v>1</v>
      </c>
      <c r="AN67" t="s">
        <v>1023</v>
      </c>
      <c r="AO67">
        <v>3.84</v>
      </c>
      <c r="AP67">
        <v>3.73</v>
      </c>
      <c r="AQ67">
        <v>0.16</v>
      </c>
      <c r="AR67">
        <v>0.8</v>
      </c>
      <c r="AS67">
        <v>0.99</v>
      </c>
      <c r="AT67">
        <v>1.06</v>
      </c>
      <c r="AU67">
        <v>0.39500000000000002</v>
      </c>
      <c r="AV67">
        <v>4307</v>
      </c>
      <c r="AW67">
        <v>4275</v>
      </c>
      <c r="AX67">
        <v>4290</v>
      </c>
    </row>
    <row r="68" spans="1:50">
      <c r="A68" s="22">
        <v>43070</v>
      </c>
      <c r="B68">
        <v>120</v>
      </c>
      <c r="C68">
        <v>125</v>
      </c>
      <c r="D68">
        <v>119</v>
      </c>
      <c r="E68">
        <v>122</v>
      </c>
      <c r="F68" s="22">
        <v>43073</v>
      </c>
      <c r="G68">
        <v>122</v>
      </c>
      <c r="H68">
        <v>143</v>
      </c>
      <c r="I68">
        <v>119</v>
      </c>
      <c r="J68">
        <v>133</v>
      </c>
      <c r="K68" s="22">
        <v>43074</v>
      </c>
      <c r="L68">
        <v>131</v>
      </c>
      <c r="M68">
        <v>1.1000000000000001</v>
      </c>
      <c r="N68" s="8">
        <f>IF(AND(AM68=1,AC68&lt;-0.005,AE68&gt;O$1),R68,"")</f>
        <v>-21897.810218978077</v>
      </c>
      <c r="O68" s="8">
        <f t="shared" si="6"/>
        <v>10214.438070490938</v>
      </c>
      <c r="P68" s="8">
        <f t="shared" si="11"/>
        <v>-21897.810218978077</v>
      </c>
      <c r="Q68" s="8">
        <f t="shared" si="7"/>
        <v>14231.510010770944</v>
      </c>
      <c r="R68" s="8">
        <f t="shared" si="8"/>
        <v>-21897.810218978077</v>
      </c>
      <c r="S68" s="8">
        <f t="shared" si="9"/>
        <v>70568.936479075812</v>
      </c>
      <c r="U68" s="25">
        <v>43074.330266203702</v>
      </c>
      <c r="V68">
        <v>32</v>
      </c>
      <c r="W68">
        <v>7873</v>
      </c>
      <c r="X68" t="s">
        <v>1557</v>
      </c>
      <c r="Y68" t="s">
        <v>962</v>
      </c>
      <c r="Z68" s="25">
        <v>43438.936805555553</v>
      </c>
      <c r="AA68">
        <v>132</v>
      </c>
      <c r="AB68">
        <v>-1</v>
      </c>
      <c r="AC68" s="24">
        <v>-7.4999999999999997E-3</v>
      </c>
      <c r="AD68">
        <v>2600</v>
      </c>
      <c r="AE68">
        <v>343710</v>
      </c>
      <c r="AF68" s="22">
        <v>43073</v>
      </c>
      <c r="AG68">
        <v>122</v>
      </c>
      <c r="AH68">
        <v>133</v>
      </c>
      <c r="AI68" s="22">
        <v>43074</v>
      </c>
      <c r="AJ68">
        <v>131</v>
      </c>
      <c r="AK68">
        <v>137</v>
      </c>
      <c r="AL68" s="25">
        <v>43074.797453703701</v>
      </c>
      <c r="AM68">
        <v>1</v>
      </c>
      <c r="AN68" t="s">
        <v>1023</v>
      </c>
      <c r="AO68">
        <v>11.16</v>
      </c>
      <c r="AP68">
        <v>0</v>
      </c>
      <c r="AQ68">
        <v>0.88</v>
      </c>
      <c r="AR68">
        <v>0.91</v>
      </c>
      <c r="AS68">
        <v>1.1000000000000001</v>
      </c>
      <c r="AT68">
        <v>1.1100000000000001</v>
      </c>
      <c r="AU68">
        <v>0.746</v>
      </c>
      <c r="AV68">
        <v>144</v>
      </c>
      <c r="AW68">
        <v>131</v>
      </c>
      <c r="AX68">
        <v>137</v>
      </c>
    </row>
    <row r="69" spans="1:50">
      <c r="A69" s="22">
        <v>43070</v>
      </c>
      <c r="B69">
        <v>1077</v>
      </c>
      <c r="C69">
        <v>1090</v>
      </c>
      <c r="D69">
        <v>1030</v>
      </c>
      <c r="E69">
        <v>1061</v>
      </c>
      <c r="F69" s="22">
        <v>43073</v>
      </c>
      <c r="G69">
        <v>1099</v>
      </c>
      <c r="H69">
        <v>1115</v>
      </c>
      <c r="I69">
        <v>1002</v>
      </c>
      <c r="J69">
        <v>1015</v>
      </c>
      <c r="K69" s="22">
        <v>43074</v>
      </c>
      <c r="L69">
        <v>995</v>
      </c>
      <c r="M69">
        <v>0.89</v>
      </c>
      <c r="N69" s="8" t="str">
        <f>IF(AND(AM69=1,AC69&lt;-0.005,AE69&gt;O$1),R69,"")</f>
        <v/>
      </c>
      <c r="O69" s="8">
        <f t="shared" si="6"/>
        <v>10214.438070490938</v>
      </c>
      <c r="P69" s="8" t="str">
        <f t="shared" si="11"/>
        <v/>
      </c>
      <c r="Q69" s="8">
        <f t="shared" si="7"/>
        <v>14231.510010770944</v>
      </c>
      <c r="R69" s="8">
        <f t="shared" si="8"/>
        <v>-41474.654377880172</v>
      </c>
      <c r="S69" s="8">
        <f t="shared" si="9"/>
        <v>70568.936479075812</v>
      </c>
      <c r="U69" s="25">
        <v>43074.330266203702</v>
      </c>
      <c r="V69">
        <v>33</v>
      </c>
      <c r="W69">
        <v>9307</v>
      </c>
      <c r="X69" t="s">
        <v>1478</v>
      </c>
      <c r="Y69" t="s">
        <v>954</v>
      </c>
      <c r="Z69" s="25">
        <v>43438.952777777777</v>
      </c>
      <c r="AA69">
        <v>1020</v>
      </c>
      <c r="AB69">
        <v>5</v>
      </c>
      <c r="AC69" s="24">
        <v>4.8999999999999998E-3</v>
      </c>
      <c r="AD69">
        <v>2500</v>
      </c>
      <c r="AE69">
        <v>2562100</v>
      </c>
      <c r="AF69" s="22">
        <v>43073</v>
      </c>
      <c r="AG69">
        <v>1099</v>
      </c>
      <c r="AH69">
        <v>1015</v>
      </c>
      <c r="AI69" s="22">
        <v>43074</v>
      </c>
      <c r="AJ69">
        <v>995</v>
      </c>
      <c r="AK69">
        <v>1085</v>
      </c>
      <c r="AL69" s="25">
        <v>43074.797465277778</v>
      </c>
      <c r="AM69">
        <v>2</v>
      </c>
      <c r="AN69" t="s">
        <v>1023</v>
      </c>
      <c r="AO69">
        <v>0</v>
      </c>
      <c r="AP69">
        <v>0.64</v>
      </c>
      <c r="AQ69">
        <v>0.06</v>
      </c>
      <c r="AR69">
        <v>0.69</v>
      </c>
      <c r="AS69">
        <v>0.89</v>
      </c>
      <c r="AT69">
        <v>1.22</v>
      </c>
      <c r="AU69">
        <v>1.139</v>
      </c>
      <c r="AV69">
        <v>1127</v>
      </c>
      <c r="AW69">
        <v>980</v>
      </c>
      <c r="AX69">
        <v>1085</v>
      </c>
    </row>
    <row r="70" spans="1:50">
      <c r="A70" s="22">
        <v>43070</v>
      </c>
      <c r="B70">
        <v>332</v>
      </c>
      <c r="C70">
        <v>336</v>
      </c>
      <c r="D70">
        <v>330</v>
      </c>
      <c r="E70">
        <v>336</v>
      </c>
      <c r="F70" s="22">
        <v>43073</v>
      </c>
      <c r="G70">
        <v>331</v>
      </c>
      <c r="H70">
        <v>331</v>
      </c>
      <c r="I70">
        <v>319</v>
      </c>
      <c r="J70">
        <v>330</v>
      </c>
      <c r="K70" s="22">
        <v>43074</v>
      </c>
      <c r="L70">
        <v>362</v>
      </c>
      <c r="M70">
        <v>1.03</v>
      </c>
      <c r="N70" s="8" t="str">
        <f>IF(AND(AM70=1,AC70&lt;-0.005,AE70&gt;O$1),R70,"")</f>
        <v/>
      </c>
      <c r="O70" s="8">
        <f t="shared" si="6"/>
        <v>10214.438070490938</v>
      </c>
      <c r="P70" s="8" t="str">
        <f t="shared" si="11"/>
        <v/>
      </c>
      <c r="Q70" s="8">
        <f t="shared" si="7"/>
        <v>14231.510010770944</v>
      </c>
      <c r="R70" s="8">
        <f t="shared" si="8"/>
        <v>-58536.585365853658</v>
      </c>
      <c r="S70" s="8">
        <f t="shared" si="9"/>
        <v>70568.936479075812</v>
      </c>
      <c r="U70" s="25">
        <v>43074.330266203702</v>
      </c>
      <c r="V70">
        <v>35</v>
      </c>
      <c r="W70">
        <v>4707</v>
      </c>
      <c r="X70" t="s">
        <v>879</v>
      </c>
      <c r="Y70" t="s">
        <v>960</v>
      </c>
      <c r="Z70" s="25">
        <v>43438.911805555559</v>
      </c>
      <c r="AA70">
        <v>400</v>
      </c>
      <c r="AB70">
        <v>70</v>
      </c>
      <c r="AC70" s="24">
        <v>0.21210000000000001</v>
      </c>
      <c r="AD70">
        <v>2300</v>
      </c>
      <c r="AE70">
        <v>774200</v>
      </c>
      <c r="AF70" s="22">
        <v>43073</v>
      </c>
      <c r="AG70">
        <v>331</v>
      </c>
      <c r="AH70">
        <v>330</v>
      </c>
      <c r="AI70" s="22">
        <v>43074</v>
      </c>
      <c r="AJ70">
        <v>362</v>
      </c>
      <c r="AK70">
        <v>410</v>
      </c>
      <c r="AL70" s="25">
        <v>43074.797476851854</v>
      </c>
      <c r="AM70">
        <v>2</v>
      </c>
      <c r="AN70" t="s">
        <v>1023</v>
      </c>
      <c r="AO70">
        <v>0</v>
      </c>
      <c r="AP70">
        <v>1.52</v>
      </c>
      <c r="AQ70">
        <v>1</v>
      </c>
      <c r="AR70">
        <v>0.74</v>
      </c>
      <c r="AS70">
        <v>1.03</v>
      </c>
      <c r="AT70">
        <v>1.02</v>
      </c>
      <c r="AU70">
        <v>0.58599999999999997</v>
      </c>
      <c r="AV70">
        <v>410</v>
      </c>
      <c r="AW70">
        <v>362</v>
      </c>
      <c r="AX70">
        <v>410</v>
      </c>
    </row>
    <row r="71" spans="1:50">
      <c r="A71" s="22">
        <v>43070</v>
      </c>
      <c r="B71">
        <v>123</v>
      </c>
      <c r="C71">
        <v>128</v>
      </c>
      <c r="D71">
        <v>122</v>
      </c>
      <c r="E71">
        <v>125</v>
      </c>
      <c r="F71" s="22">
        <v>43073</v>
      </c>
      <c r="G71">
        <v>125</v>
      </c>
      <c r="H71">
        <v>125</v>
      </c>
      <c r="I71">
        <v>122</v>
      </c>
      <c r="J71">
        <v>122</v>
      </c>
      <c r="K71" s="22">
        <v>43074</v>
      </c>
      <c r="L71">
        <v>121</v>
      </c>
      <c r="M71">
        <v>0.99</v>
      </c>
      <c r="N71" s="8" t="str">
        <f>IF(AND(AM71=1,AC71&lt;-0.005,AE71&gt;O$1),R71,"")</f>
        <v/>
      </c>
      <c r="O71" s="8">
        <f t="shared" si="6"/>
        <v>10214.438070490938</v>
      </c>
      <c r="P71" s="8">
        <f t="shared" si="11"/>
        <v>17094.017094017145</v>
      </c>
      <c r="Q71" s="8">
        <f t="shared" si="7"/>
        <v>31325.527104788089</v>
      </c>
      <c r="R71" s="8">
        <f t="shared" si="8"/>
        <v>17094.017094017145</v>
      </c>
      <c r="S71" s="8">
        <f t="shared" si="9"/>
        <v>87662.953573092964</v>
      </c>
      <c r="U71" s="25">
        <v>43074.330266203702</v>
      </c>
      <c r="V71">
        <v>36</v>
      </c>
      <c r="W71">
        <v>9424</v>
      </c>
      <c r="X71" t="s">
        <v>907</v>
      </c>
      <c r="Y71" t="s">
        <v>962</v>
      </c>
      <c r="Z71" s="25">
        <v>43438.861805555556</v>
      </c>
      <c r="AA71">
        <v>121.5</v>
      </c>
      <c r="AB71">
        <v>-0.5</v>
      </c>
      <c r="AC71" s="24">
        <v>-4.1000000000000003E-3</v>
      </c>
      <c r="AD71">
        <v>2300</v>
      </c>
      <c r="AE71">
        <v>278600</v>
      </c>
      <c r="AF71" s="22">
        <v>43073</v>
      </c>
      <c r="AG71">
        <v>125</v>
      </c>
      <c r="AH71">
        <v>122</v>
      </c>
      <c r="AI71" s="22">
        <v>43074</v>
      </c>
      <c r="AJ71">
        <v>121</v>
      </c>
      <c r="AK71">
        <v>117</v>
      </c>
      <c r="AL71" s="25">
        <v>43074.797488425924</v>
      </c>
      <c r="AM71">
        <v>1</v>
      </c>
      <c r="AN71" t="s">
        <v>1023</v>
      </c>
      <c r="AO71">
        <v>4.47</v>
      </c>
      <c r="AP71">
        <v>0</v>
      </c>
      <c r="AQ71">
        <v>0.33</v>
      </c>
      <c r="AR71">
        <v>0.18</v>
      </c>
      <c r="AS71">
        <v>0.99</v>
      </c>
      <c r="AT71">
        <v>0.93</v>
      </c>
      <c r="AU71">
        <v>1.232</v>
      </c>
      <c r="AV71">
        <v>121</v>
      </c>
      <c r="AW71">
        <v>117</v>
      </c>
      <c r="AX71">
        <v>117</v>
      </c>
    </row>
    <row r="72" spans="1:50">
      <c r="A72" s="22">
        <v>43070</v>
      </c>
      <c r="B72">
        <v>427</v>
      </c>
      <c r="C72">
        <v>430</v>
      </c>
      <c r="D72">
        <v>414</v>
      </c>
      <c r="E72">
        <v>415</v>
      </c>
      <c r="F72" s="22">
        <v>43073</v>
      </c>
      <c r="G72">
        <v>417</v>
      </c>
      <c r="H72">
        <v>427</v>
      </c>
      <c r="I72">
        <v>407</v>
      </c>
      <c r="J72">
        <v>407</v>
      </c>
      <c r="K72" s="22">
        <v>43074</v>
      </c>
      <c r="L72">
        <v>404</v>
      </c>
      <c r="M72">
        <v>0.97</v>
      </c>
      <c r="N72" s="8" t="str">
        <f>IF(AND(AM72=1,AC72&lt;-0.005,AE72&gt;O$1),R72,"")</f>
        <v/>
      </c>
      <c r="O72" s="8">
        <f t="shared" si="6"/>
        <v>10214.438070490938</v>
      </c>
      <c r="P72" s="8" t="str">
        <f t="shared" si="11"/>
        <v/>
      </c>
      <c r="Q72" s="8">
        <f t="shared" si="7"/>
        <v>31325.527104788089</v>
      </c>
      <c r="R72" s="8">
        <f t="shared" si="8"/>
        <v>-10895.883777239713</v>
      </c>
      <c r="S72" s="8">
        <f t="shared" si="9"/>
        <v>76767.069795853255</v>
      </c>
      <c r="U72" s="25">
        <v>43074.330266203702</v>
      </c>
      <c r="V72">
        <v>37</v>
      </c>
      <c r="W72">
        <v>5363</v>
      </c>
      <c r="X72" t="s">
        <v>1706</v>
      </c>
      <c r="Y72" t="s">
        <v>962</v>
      </c>
      <c r="Z72" s="25">
        <v>43438.979861111111</v>
      </c>
      <c r="AA72">
        <v>405</v>
      </c>
      <c r="AB72">
        <v>-2</v>
      </c>
      <c r="AC72" s="24">
        <v>-4.8999999999999998E-3</v>
      </c>
      <c r="AD72">
        <v>2200</v>
      </c>
      <c r="AE72">
        <v>845610</v>
      </c>
      <c r="AF72" s="22">
        <v>43073</v>
      </c>
      <c r="AG72">
        <v>417</v>
      </c>
      <c r="AH72">
        <v>407</v>
      </c>
      <c r="AI72" s="22">
        <v>43074</v>
      </c>
      <c r="AJ72">
        <v>404</v>
      </c>
      <c r="AK72">
        <v>413</v>
      </c>
      <c r="AL72" s="25">
        <v>43074.797500000001</v>
      </c>
      <c r="AM72">
        <v>1</v>
      </c>
      <c r="AN72">
        <v>0.05</v>
      </c>
      <c r="AO72">
        <v>1.84</v>
      </c>
      <c r="AP72">
        <v>1.47</v>
      </c>
      <c r="AQ72">
        <v>0.22</v>
      </c>
      <c r="AR72">
        <v>0.43</v>
      </c>
      <c r="AS72">
        <v>0.97</v>
      </c>
      <c r="AT72">
        <v>1.06</v>
      </c>
      <c r="AU72">
        <v>0.94499999999999995</v>
      </c>
      <c r="AV72">
        <v>414</v>
      </c>
      <c r="AW72">
        <v>398</v>
      </c>
      <c r="AX72">
        <v>413</v>
      </c>
    </row>
    <row r="73" spans="1:50">
      <c r="A73" s="22">
        <v>43070</v>
      </c>
      <c r="B73">
        <v>184</v>
      </c>
      <c r="C73">
        <v>199</v>
      </c>
      <c r="D73">
        <v>179</v>
      </c>
      <c r="E73">
        <v>181</v>
      </c>
      <c r="F73" s="22">
        <v>43073</v>
      </c>
      <c r="G73">
        <v>177</v>
      </c>
      <c r="H73">
        <v>177</v>
      </c>
      <c r="I73">
        <v>169</v>
      </c>
      <c r="J73">
        <v>171</v>
      </c>
      <c r="K73" s="22">
        <v>43074</v>
      </c>
      <c r="L73">
        <v>171</v>
      </c>
      <c r="M73">
        <v>1.02</v>
      </c>
      <c r="N73" s="8" t="str">
        <f>IF(AND(AM73=1,AC73&lt;-0.005,AE73&gt;O$1),R73,"")</f>
        <v/>
      </c>
      <c r="O73" s="8">
        <f t="shared" si="6"/>
        <v>10214.438070490938</v>
      </c>
      <c r="P73" s="8" t="str">
        <f t="shared" si="11"/>
        <v/>
      </c>
      <c r="Q73" s="8">
        <f t="shared" si="7"/>
        <v>31325.527104788089</v>
      </c>
      <c r="R73" s="8">
        <f t="shared" si="8"/>
        <v>15060.240963855387</v>
      </c>
      <c r="S73" s="8">
        <f t="shared" si="9"/>
        <v>76767.069795853255</v>
      </c>
      <c r="U73" s="25">
        <v>43074.330266203702</v>
      </c>
      <c r="V73">
        <v>38</v>
      </c>
      <c r="W73">
        <v>2776</v>
      </c>
      <c r="X73" t="s">
        <v>1201</v>
      </c>
      <c r="Y73" t="s">
        <v>960</v>
      </c>
      <c r="Z73" s="25">
        <v>43438.991666666669</v>
      </c>
      <c r="AA73">
        <v>171</v>
      </c>
      <c r="AB73">
        <v>0</v>
      </c>
      <c r="AC73" s="24">
        <v>0</v>
      </c>
      <c r="AD73">
        <v>2200</v>
      </c>
      <c r="AE73">
        <v>373960</v>
      </c>
      <c r="AF73" s="22">
        <v>43073</v>
      </c>
      <c r="AG73">
        <v>177</v>
      </c>
      <c r="AH73">
        <v>171</v>
      </c>
      <c r="AI73" s="22">
        <v>43074</v>
      </c>
      <c r="AJ73">
        <v>171</v>
      </c>
      <c r="AK73">
        <v>166</v>
      </c>
      <c r="AL73" s="25">
        <v>43074.797511574077</v>
      </c>
      <c r="AM73">
        <v>0</v>
      </c>
      <c r="AN73" t="s">
        <v>1023</v>
      </c>
      <c r="AO73">
        <v>0</v>
      </c>
      <c r="AP73">
        <v>0</v>
      </c>
      <c r="AQ73">
        <v>0.41</v>
      </c>
      <c r="AR73">
        <v>0.46</v>
      </c>
      <c r="AS73">
        <v>1.02</v>
      </c>
      <c r="AT73">
        <v>1.35</v>
      </c>
      <c r="AU73">
        <v>1.359</v>
      </c>
      <c r="AV73">
        <v>171</v>
      </c>
      <c r="AW73">
        <v>161</v>
      </c>
      <c r="AX73">
        <v>166</v>
      </c>
    </row>
    <row r="74" spans="1:50">
      <c r="A74" s="22">
        <v>43070</v>
      </c>
      <c r="B74">
        <v>4050</v>
      </c>
      <c r="C74">
        <v>4055</v>
      </c>
      <c r="D74">
        <v>3960</v>
      </c>
      <c r="E74">
        <v>4005</v>
      </c>
      <c r="F74" s="22">
        <v>43073</v>
      </c>
      <c r="G74">
        <v>3985</v>
      </c>
      <c r="H74">
        <v>3990</v>
      </c>
      <c r="I74">
        <v>3915</v>
      </c>
      <c r="J74">
        <v>3930</v>
      </c>
      <c r="K74" s="22">
        <v>43074</v>
      </c>
      <c r="L74">
        <v>3970</v>
      </c>
      <c r="M74">
        <v>1.01</v>
      </c>
      <c r="N74" s="8" t="str">
        <f>IF(AND(AM74=1,AC74&lt;-0.005,AE74&gt;O$1),R74,"")</f>
        <v/>
      </c>
      <c r="O74" s="8">
        <f t="shared" si="6"/>
        <v>10214.438070490938</v>
      </c>
      <c r="P74" s="8" t="str">
        <f t="shared" si="11"/>
        <v/>
      </c>
      <c r="Q74" s="8">
        <f t="shared" si="7"/>
        <v>31325.527104788089</v>
      </c>
      <c r="R74" s="8">
        <f t="shared" si="8"/>
        <v>10282.776349614387</v>
      </c>
      <c r="S74" s="8">
        <f t="shared" si="9"/>
        <v>87049.846145467644</v>
      </c>
      <c r="U74" s="25">
        <v>43074.330266203702</v>
      </c>
      <c r="V74">
        <v>39</v>
      </c>
      <c r="W74">
        <v>6425</v>
      </c>
      <c r="X74" t="s">
        <v>1416</v>
      </c>
      <c r="Y74" t="s">
        <v>960</v>
      </c>
      <c r="Z74" s="25">
        <v>43438.933333333334</v>
      </c>
      <c r="AA74">
        <v>4095</v>
      </c>
      <c r="AB74">
        <v>165</v>
      </c>
      <c r="AC74" s="24">
        <v>4.2000000000000003E-2</v>
      </c>
      <c r="AD74">
        <v>2200</v>
      </c>
      <c r="AE74">
        <v>9019250</v>
      </c>
      <c r="AF74" s="22">
        <v>43073</v>
      </c>
      <c r="AG74">
        <v>3985</v>
      </c>
      <c r="AH74">
        <v>3930</v>
      </c>
      <c r="AI74" s="22">
        <v>43074</v>
      </c>
      <c r="AJ74">
        <v>3970</v>
      </c>
      <c r="AK74">
        <v>3890</v>
      </c>
      <c r="AL74" s="25">
        <v>43074.797523148147</v>
      </c>
      <c r="AM74">
        <v>1</v>
      </c>
      <c r="AN74">
        <v>0.2</v>
      </c>
      <c r="AO74">
        <v>3.8</v>
      </c>
      <c r="AP74" t="s">
        <v>956</v>
      </c>
      <c r="AQ74">
        <v>0.49</v>
      </c>
      <c r="AR74">
        <v>0.8</v>
      </c>
      <c r="AS74">
        <v>1.01</v>
      </c>
      <c r="AT74">
        <v>1.1200000000000001</v>
      </c>
      <c r="AU74">
        <v>0.80600000000000005</v>
      </c>
      <c r="AV74">
        <v>3970</v>
      </c>
      <c r="AW74">
        <v>3825</v>
      </c>
      <c r="AX74">
        <v>3890</v>
      </c>
    </row>
    <row r="75" spans="1:50">
      <c r="A75" s="22">
        <v>43070</v>
      </c>
      <c r="B75">
        <v>1373</v>
      </c>
      <c r="C75">
        <v>1383</v>
      </c>
      <c r="D75">
        <v>1366</v>
      </c>
      <c r="E75">
        <v>1370</v>
      </c>
      <c r="F75" s="22">
        <v>43073</v>
      </c>
      <c r="G75">
        <v>1370</v>
      </c>
      <c r="H75">
        <v>1385</v>
      </c>
      <c r="I75">
        <v>1365</v>
      </c>
      <c r="J75">
        <v>1382</v>
      </c>
      <c r="K75" s="22">
        <v>43074</v>
      </c>
      <c r="L75">
        <v>1681</v>
      </c>
      <c r="M75">
        <v>1.05</v>
      </c>
      <c r="N75" s="8" t="str">
        <f>IF(AND(AM75=1,AC75&lt;-0.005,AE75&gt;O$1),R75,"")</f>
        <v/>
      </c>
      <c r="O75" s="8">
        <f t="shared" si="6"/>
        <v>10214.438070490938</v>
      </c>
      <c r="P75" s="8" t="str">
        <f t="shared" si="11"/>
        <v/>
      </c>
      <c r="Q75" s="8">
        <f t="shared" si="7"/>
        <v>31325.527104788089</v>
      </c>
      <c r="R75" s="8">
        <f t="shared" si="8"/>
        <v>60333.33333333335</v>
      </c>
      <c r="S75" s="8">
        <f t="shared" si="9"/>
        <v>87049.846145467644</v>
      </c>
      <c r="U75" s="25">
        <v>43074.330266203702</v>
      </c>
      <c r="V75">
        <v>40</v>
      </c>
      <c r="W75">
        <v>4627</v>
      </c>
      <c r="X75" t="s">
        <v>880</v>
      </c>
      <c r="Y75" t="s">
        <v>960</v>
      </c>
      <c r="Z75" s="25">
        <v>43438.997916666667</v>
      </c>
      <c r="AA75">
        <v>1456</v>
      </c>
      <c r="AB75">
        <v>74</v>
      </c>
      <c r="AC75" s="24">
        <v>5.3499999999999999E-2</v>
      </c>
      <c r="AD75">
        <v>2200</v>
      </c>
      <c r="AE75">
        <v>3203270</v>
      </c>
      <c r="AF75" s="22">
        <v>43073</v>
      </c>
      <c r="AG75">
        <v>1370</v>
      </c>
      <c r="AH75">
        <v>1382</v>
      </c>
      <c r="AI75" s="22">
        <v>43074</v>
      </c>
      <c r="AJ75">
        <v>1681</v>
      </c>
      <c r="AK75">
        <v>1500</v>
      </c>
      <c r="AL75" s="25">
        <v>43074.797534722224</v>
      </c>
      <c r="AM75">
        <v>2</v>
      </c>
      <c r="AN75" t="s">
        <v>1023</v>
      </c>
      <c r="AO75">
        <v>0</v>
      </c>
      <c r="AP75">
        <v>1.88</v>
      </c>
      <c r="AQ75">
        <v>0.97</v>
      </c>
      <c r="AR75">
        <v>0.72</v>
      </c>
      <c r="AS75">
        <v>1.05</v>
      </c>
      <c r="AT75">
        <v>1.02</v>
      </c>
      <c r="AU75">
        <v>0.498</v>
      </c>
      <c r="AV75">
        <v>1682</v>
      </c>
      <c r="AW75">
        <v>1500</v>
      </c>
      <c r="AX75">
        <v>1500</v>
      </c>
    </row>
    <row r="76" spans="1:50">
      <c r="A76" s="22">
        <v>43070</v>
      </c>
      <c r="B76">
        <v>1645</v>
      </c>
      <c r="C76">
        <v>1650</v>
      </c>
      <c r="D76">
        <v>1633</v>
      </c>
      <c r="E76">
        <v>1637</v>
      </c>
      <c r="F76" s="22">
        <v>43073</v>
      </c>
      <c r="G76">
        <v>1645</v>
      </c>
      <c r="H76">
        <v>1653</v>
      </c>
      <c r="I76">
        <v>1643</v>
      </c>
      <c r="J76">
        <v>1643</v>
      </c>
      <c r="K76" s="22">
        <v>43074</v>
      </c>
      <c r="L76">
        <v>1650</v>
      </c>
      <c r="M76">
        <v>0.98</v>
      </c>
      <c r="N76" s="8" t="str">
        <f>IF(AND(AM76=1,AC76&lt;-0.005,AE76&gt;O$1),R76,"")</f>
        <v/>
      </c>
      <c r="O76" s="8">
        <f t="shared" si="6"/>
        <v>10214.438070490938</v>
      </c>
      <c r="P76" s="8" t="str">
        <f t="shared" si="11"/>
        <v/>
      </c>
      <c r="Q76" s="8">
        <f t="shared" si="7"/>
        <v>31325.527104788089</v>
      </c>
      <c r="R76" s="8">
        <f t="shared" si="8"/>
        <v>-3311.2582781457122</v>
      </c>
      <c r="S76" s="8">
        <f t="shared" si="9"/>
        <v>83738.587867321927</v>
      </c>
      <c r="U76" s="25">
        <v>43074.330266203702</v>
      </c>
      <c r="V76">
        <v>41</v>
      </c>
      <c r="W76">
        <v>3197</v>
      </c>
      <c r="X76" t="s">
        <v>1157</v>
      </c>
      <c r="Y76" t="s">
        <v>962</v>
      </c>
      <c r="Z76" s="25">
        <v>43438.992361111108</v>
      </c>
      <c r="AA76">
        <v>1648</v>
      </c>
      <c r="AB76">
        <v>5</v>
      </c>
      <c r="AC76" s="24">
        <v>3.0000000000000001E-3</v>
      </c>
      <c r="AD76">
        <v>2100</v>
      </c>
      <c r="AE76">
        <v>3454300</v>
      </c>
      <c r="AF76" s="22">
        <v>43073</v>
      </c>
      <c r="AG76">
        <v>1645</v>
      </c>
      <c r="AH76">
        <v>1643</v>
      </c>
      <c r="AI76" s="22">
        <v>43074</v>
      </c>
      <c r="AJ76">
        <v>1650</v>
      </c>
      <c r="AK76">
        <v>1661</v>
      </c>
      <c r="AL76" s="25">
        <v>43074.797546296293</v>
      </c>
      <c r="AM76">
        <v>1</v>
      </c>
      <c r="AN76" t="s">
        <v>1023</v>
      </c>
      <c r="AO76">
        <v>1.34</v>
      </c>
      <c r="AP76">
        <v>2.4300000000000002</v>
      </c>
      <c r="AQ76">
        <v>0.23</v>
      </c>
      <c r="AR76">
        <v>0.28000000000000003</v>
      </c>
      <c r="AS76">
        <v>0.98</v>
      </c>
      <c r="AT76">
        <v>0.98</v>
      </c>
      <c r="AU76">
        <v>0.36</v>
      </c>
      <c r="AV76">
        <v>1663</v>
      </c>
      <c r="AW76">
        <v>1646</v>
      </c>
      <c r="AX76">
        <v>1661</v>
      </c>
    </row>
    <row r="77" spans="1:50">
      <c r="A77" s="22">
        <v>43070</v>
      </c>
      <c r="B77">
        <v>141</v>
      </c>
      <c r="C77">
        <v>142</v>
      </c>
      <c r="D77">
        <v>132</v>
      </c>
      <c r="E77">
        <v>139</v>
      </c>
      <c r="F77" s="22">
        <v>43073</v>
      </c>
      <c r="G77">
        <v>140</v>
      </c>
      <c r="H77">
        <v>145</v>
      </c>
      <c r="I77">
        <v>135</v>
      </c>
      <c r="J77">
        <v>137</v>
      </c>
      <c r="K77" s="22">
        <v>43074</v>
      </c>
      <c r="L77">
        <v>138</v>
      </c>
      <c r="M77">
        <v>1.1200000000000001</v>
      </c>
      <c r="N77" s="8" t="str">
        <f>IF(AND(AM77=1,AC77&lt;-0.005,AE77&gt;O$1),R77,"")</f>
        <v/>
      </c>
      <c r="O77" s="8">
        <f t="shared" si="6"/>
        <v>10214.438070490938</v>
      </c>
      <c r="P77" s="8" t="str">
        <f t="shared" si="11"/>
        <v/>
      </c>
      <c r="Q77" s="8">
        <f t="shared" si="7"/>
        <v>31325.527104788089</v>
      </c>
      <c r="R77" s="8">
        <f t="shared" si="8"/>
        <v>26717.557251908387</v>
      </c>
      <c r="S77" s="8">
        <f t="shared" si="9"/>
        <v>83738.587867321927</v>
      </c>
      <c r="U77" s="25">
        <v>43074.330266203702</v>
      </c>
      <c r="V77">
        <v>43</v>
      </c>
      <c r="W77">
        <v>6347</v>
      </c>
      <c r="X77" t="s">
        <v>410</v>
      </c>
      <c r="Y77" t="s">
        <v>960</v>
      </c>
      <c r="Z77" s="25">
        <v>43438.893750000003</v>
      </c>
      <c r="AA77">
        <v>137.1</v>
      </c>
      <c r="AB77">
        <v>0.1</v>
      </c>
      <c r="AC77" s="24">
        <v>6.9999999999999999E-4</v>
      </c>
      <c r="AD77">
        <v>2000</v>
      </c>
      <c r="AE77">
        <v>274200</v>
      </c>
      <c r="AF77" s="22">
        <v>43073</v>
      </c>
      <c r="AG77">
        <v>140</v>
      </c>
      <c r="AH77">
        <v>137</v>
      </c>
      <c r="AI77" s="22">
        <v>43074</v>
      </c>
      <c r="AJ77">
        <v>138</v>
      </c>
      <c r="AK77">
        <v>131</v>
      </c>
      <c r="AL77" s="25">
        <v>43074.797569444447</v>
      </c>
      <c r="AM77">
        <v>2</v>
      </c>
      <c r="AN77" t="s">
        <v>1023</v>
      </c>
      <c r="AO77">
        <v>0</v>
      </c>
      <c r="AP77">
        <v>0</v>
      </c>
      <c r="AQ77">
        <v>0.91</v>
      </c>
      <c r="AR77">
        <v>0.92</v>
      </c>
      <c r="AS77">
        <v>1.1200000000000001</v>
      </c>
      <c r="AT77">
        <v>1.1499999999999999</v>
      </c>
      <c r="AU77">
        <v>1.0580000000000001</v>
      </c>
      <c r="AV77">
        <v>138</v>
      </c>
      <c r="AW77">
        <v>129</v>
      </c>
      <c r="AX77">
        <v>131</v>
      </c>
    </row>
    <row r="78" spans="1:50">
      <c r="A78" s="22">
        <v>43070</v>
      </c>
      <c r="B78">
        <v>139</v>
      </c>
      <c r="C78">
        <v>146</v>
      </c>
      <c r="D78">
        <v>138</v>
      </c>
      <c r="E78">
        <v>145</v>
      </c>
      <c r="F78" s="22">
        <v>43073</v>
      </c>
      <c r="G78">
        <v>150</v>
      </c>
      <c r="H78">
        <v>178</v>
      </c>
      <c r="I78">
        <v>148</v>
      </c>
      <c r="J78">
        <v>152</v>
      </c>
      <c r="K78" s="22">
        <v>43074</v>
      </c>
      <c r="L78">
        <v>160</v>
      </c>
      <c r="M78">
        <v>1.02</v>
      </c>
      <c r="N78" s="8" t="str">
        <f>IF(AND(AM78=1,AC78&lt;-0.005,AE78&gt;O$1),R78,"")</f>
        <v/>
      </c>
      <c r="O78" s="8">
        <f t="shared" si="6"/>
        <v>10214.438070490938</v>
      </c>
      <c r="P78" s="8" t="str">
        <f t="shared" si="11"/>
        <v/>
      </c>
      <c r="Q78" s="8">
        <f t="shared" si="7"/>
        <v>31325.527104788089</v>
      </c>
      <c r="R78" s="8">
        <f t="shared" si="8"/>
        <v>33333.333333333328</v>
      </c>
      <c r="S78" s="8">
        <f t="shared" si="9"/>
        <v>83738.587867321927</v>
      </c>
      <c r="U78" s="25">
        <v>43074.330266203702</v>
      </c>
      <c r="V78">
        <v>44</v>
      </c>
      <c r="W78">
        <v>3840</v>
      </c>
      <c r="X78" t="s">
        <v>1705</v>
      </c>
      <c r="Y78" t="s">
        <v>954</v>
      </c>
      <c r="Z78" s="25">
        <v>43438.982638888891</v>
      </c>
      <c r="AA78">
        <v>152</v>
      </c>
      <c r="AB78">
        <v>0</v>
      </c>
      <c r="AC78" s="24">
        <v>0</v>
      </c>
      <c r="AD78">
        <v>1800</v>
      </c>
      <c r="AE78">
        <v>269810</v>
      </c>
      <c r="AF78" s="22">
        <v>43073</v>
      </c>
      <c r="AG78">
        <v>150</v>
      </c>
      <c r="AH78">
        <v>152</v>
      </c>
      <c r="AI78" s="22">
        <v>43074</v>
      </c>
      <c r="AJ78">
        <v>160</v>
      </c>
      <c r="AK78">
        <v>150</v>
      </c>
      <c r="AL78" s="25">
        <v>43074.797581018516</v>
      </c>
      <c r="AM78">
        <v>2</v>
      </c>
      <c r="AN78" t="s">
        <v>1023</v>
      </c>
      <c r="AO78">
        <v>0</v>
      </c>
      <c r="AP78">
        <v>0</v>
      </c>
      <c r="AQ78">
        <v>0.5</v>
      </c>
      <c r="AR78">
        <v>0.24</v>
      </c>
      <c r="AS78">
        <v>1.02</v>
      </c>
      <c r="AT78">
        <v>0.97</v>
      </c>
      <c r="AU78">
        <v>1.131</v>
      </c>
      <c r="AV78">
        <v>161</v>
      </c>
      <c r="AW78">
        <v>147</v>
      </c>
      <c r="AX78">
        <v>150</v>
      </c>
    </row>
    <row r="79" spans="1:50">
      <c r="A79" s="22">
        <v>43070</v>
      </c>
      <c r="B79">
        <v>2854</v>
      </c>
      <c r="C79">
        <v>2926</v>
      </c>
      <c r="D79">
        <v>2827</v>
      </c>
      <c r="E79">
        <v>2908</v>
      </c>
      <c r="F79" s="22">
        <v>43073</v>
      </c>
      <c r="G79">
        <v>2929</v>
      </c>
      <c r="H79">
        <v>2967</v>
      </c>
      <c r="I79">
        <v>2906</v>
      </c>
      <c r="J79">
        <v>2935</v>
      </c>
      <c r="K79" s="22">
        <v>43074</v>
      </c>
      <c r="L79">
        <v>2800</v>
      </c>
      <c r="M79">
        <v>1.1100000000000001</v>
      </c>
      <c r="N79" s="8">
        <f>IF(AND(AM79=1,AC79&lt;-0.005,AE79&gt;O$1),R79,"")</f>
        <v>35577.658760520324</v>
      </c>
      <c r="O79" s="8">
        <f t="shared" si="6"/>
        <v>45792.096831011266</v>
      </c>
      <c r="P79" s="8" t="str">
        <f t="shared" si="11"/>
        <v/>
      </c>
      <c r="Q79" s="8">
        <f t="shared" si="7"/>
        <v>31325.527104788089</v>
      </c>
      <c r="R79" s="8">
        <f t="shared" si="8"/>
        <v>35577.658760520324</v>
      </c>
      <c r="S79" s="8">
        <f t="shared" si="9"/>
        <v>119316.24662784225</v>
      </c>
      <c r="U79" s="25">
        <v>43074.330266203702</v>
      </c>
      <c r="V79">
        <v>45</v>
      </c>
      <c r="W79">
        <v>6652</v>
      </c>
      <c r="X79" t="s">
        <v>881</v>
      </c>
      <c r="Y79" t="s">
        <v>962</v>
      </c>
      <c r="Z79" s="25">
        <v>43438.995833333334</v>
      </c>
      <c r="AA79">
        <v>2785</v>
      </c>
      <c r="AB79">
        <v>-150</v>
      </c>
      <c r="AC79" s="24">
        <v>-5.11E-2</v>
      </c>
      <c r="AD79">
        <v>1700</v>
      </c>
      <c r="AE79">
        <v>4660600</v>
      </c>
      <c r="AF79" s="22">
        <v>43073</v>
      </c>
      <c r="AG79">
        <v>2929</v>
      </c>
      <c r="AH79">
        <v>2935</v>
      </c>
      <c r="AI79" s="22">
        <v>43074</v>
      </c>
      <c r="AJ79">
        <v>2800</v>
      </c>
      <c r="AK79">
        <v>2614</v>
      </c>
      <c r="AL79" s="25">
        <v>43074.797592592593</v>
      </c>
      <c r="AM79">
        <v>1</v>
      </c>
      <c r="AN79" t="s">
        <v>1023</v>
      </c>
      <c r="AO79">
        <v>7.03</v>
      </c>
      <c r="AP79">
        <v>1.7</v>
      </c>
      <c r="AQ79">
        <v>1</v>
      </c>
      <c r="AR79">
        <v>1</v>
      </c>
      <c r="AS79">
        <v>1.1100000000000001</v>
      </c>
      <c r="AT79">
        <v>1.22</v>
      </c>
      <c r="AU79">
        <v>0.70199999999999996</v>
      </c>
      <c r="AV79">
        <v>2800</v>
      </c>
      <c r="AW79">
        <v>2604</v>
      </c>
      <c r="AX79">
        <v>2614</v>
      </c>
    </row>
    <row r="80" spans="1:50">
      <c r="A80" s="22">
        <v>43070</v>
      </c>
      <c r="B80">
        <v>15425</v>
      </c>
      <c r="C80">
        <v>15430</v>
      </c>
      <c r="D80">
        <v>15005</v>
      </c>
      <c r="E80">
        <v>15100</v>
      </c>
      <c r="F80" s="22">
        <v>43073</v>
      </c>
      <c r="G80">
        <v>15200</v>
      </c>
      <c r="H80">
        <v>15260</v>
      </c>
      <c r="I80">
        <v>15080</v>
      </c>
      <c r="J80">
        <v>15120</v>
      </c>
      <c r="K80" s="22">
        <v>43074</v>
      </c>
      <c r="L80">
        <v>15355</v>
      </c>
      <c r="M80">
        <v>0.96</v>
      </c>
      <c r="N80" s="8" t="str">
        <f>IF(AND(AM80=1,AC80&lt;-0.005,AE80&gt;O$1),R80,"")</f>
        <v/>
      </c>
      <c r="O80" s="8">
        <f t="shared" si="6"/>
        <v>45792.096831011266</v>
      </c>
      <c r="P80" s="8" t="str">
        <f t="shared" si="11"/>
        <v/>
      </c>
      <c r="Q80" s="8">
        <f t="shared" si="7"/>
        <v>31325.527104788089</v>
      </c>
      <c r="R80" s="8">
        <f t="shared" si="8"/>
        <v>1797.3856209150263</v>
      </c>
      <c r="S80" s="8">
        <f t="shared" si="9"/>
        <v>121113.63224875728</v>
      </c>
      <c r="U80" s="25">
        <v>43074.330266203702</v>
      </c>
      <c r="V80">
        <v>46</v>
      </c>
      <c r="W80">
        <v>6594</v>
      </c>
      <c r="X80" t="s">
        <v>1581</v>
      </c>
      <c r="Y80" t="s">
        <v>962</v>
      </c>
      <c r="Z80" s="25">
        <v>43438.995833333334</v>
      </c>
      <c r="AA80">
        <v>15226</v>
      </c>
      <c r="AB80">
        <v>106</v>
      </c>
      <c r="AC80" s="24">
        <v>7.0000000000000001E-3</v>
      </c>
      <c r="AD80">
        <v>1700</v>
      </c>
      <c r="AE80">
        <v>26161100</v>
      </c>
      <c r="AF80" s="22">
        <v>43073</v>
      </c>
      <c r="AG80">
        <v>15200</v>
      </c>
      <c r="AH80">
        <v>15120</v>
      </c>
      <c r="AI80" s="22">
        <v>43074</v>
      </c>
      <c r="AJ80">
        <v>15355</v>
      </c>
      <c r="AK80">
        <v>15300</v>
      </c>
      <c r="AL80" s="25">
        <v>43074.797592592593</v>
      </c>
      <c r="AM80">
        <v>1</v>
      </c>
      <c r="AN80">
        <v>0</v>
      </c>
      <c r="AO80">
        <v>3.61</v>
      </c>
      <c r="AP80">
        <v>0.63</v>
      </c>
      <c r="AQ80">
        <v>0</v>
      </c>
      <c r="AR80">
        <v>0.73</v>
      </c>
      <c r="AS80">
        <v>0.96</v>
      </c>
      <c r="AT80">
        <v>1.04</v>
      </c>
      <c r="AU80">
        <v>0.67200000000000004</v>
      </c>
      <c r="AV80">
        <v>15455</v>
      </c>
      <c r="AW80">
        <v>15135</v>
      </c>
      <c r="AX80">
        <v>15300</v>
      </c>
    </row>
    <row r="81" spans="1:50">
      <c r="A81" s="22">
        <v>43070</v>
      </c>
      <c r="B81">
        <v>831</v>
      </c>
      <c r="C81">
        <v>846</v>
      </c>
      <c r="D81">
        <v>831</v>
      </c>
      <c r="E81">
        <v>846</v>
      </c>
      <c r="F81" s="22">
        <v>43073</v>
      </c>
      <c r="G81">
        <v>839</v>
      </c>
      <c r="H81">
        <v>839</v>
      </c>
      <c r="I81">
        <v>824</v>
      </c>
      <c r="J81">
        <v>825</v>
      </c>
      <c r="K81" s="22">
        <v>43074</v>
      </c>
      <c r="L81">
        <v>840</v>
      </c>
      <c r="M81">
        <v>1.01</v>
      </c>
      <c r="N81" s="8" t="str">
        <f>IF(AND(AM81=1,AC81&lt;-0.005,AE81&gt;O$1),R81,"")</f>
        <v/>
      </c>
      <c r="O81" s="8">
        <f t="shared" si="6"/>
        <v>45792.096831011266</v>
      </c>
      <c r="P81" s="8" t="str">
        <f t="shared" si="11"/>
        <v/>
      </c>
      <c r="Q81" s="8">
        <f t="shared" si="7"/>
        <v>31325.527104788089</v>
      </c>
      <c r="R81" s="8">
        <f t="shared" si="8"/>
        <v>9708.737864077666</v>
      </c>
      <c r="S81" s="8">
        <f t="shared" si="9"/>
        <v>130822.37011283493</v>
      </c>
      <c r="U81" s="25">
        <v>43074.330266203702</v>
      </c>
      <c r="V81">
        <v>47</v>
      </c>
      <c r="W81">
        <v>3778</v>
      </c>
      <c r="X81" t="s">
        <v>1572</v>
      </c>
      <c r="Y81" t="s">
        <v>962</v>
      </c>
      <c r="Z81" s="25">
        <v>43438.973611111112</v>
      </c>
      <c r="AA81">
        <v>832.1</v>
      </c>
      <c r="AB81">
        <v>7.1</v>
      </c>
      <c r="AC81" s="24">
        <v>8.6E-3</v>
      </c>
      <c r="AD81">
        <v>1600</v>
      </c>
      <c r="AE81">
        <v>1350940</v>
      </c>
      <c r="AF81" s="22">
        <v>43073</v>
      </c>
      <c r="AG81">
        <v>839</v>
      </c>
      <c r="AH81">
        <v>825</v>
      </c>
      <c r="AI81" s="22">
        <v>43074</v>
      </c>
      <c r="AJ81">
        <v>840</v>
      </c>
      <c r="AK81">
        <v>824</v>
      </c>
      <c r="AL81" s="25">
        <v>43074.79760416667</v>
      </c>
      <c r="AM81">
        <v>1</v>
      </c>
      <c r="AN81">
        <v>0.05</v>
      </c>
      <c r="AO81">
        <v>1.56</v>
      </c>
      <c r="AP81">
        <v>0.3</v>
      </c>
      <c r="AQ81">
        <v>0.81</v>
      </c>
      <c r="AR81">
        <v>0.49</v>
      </c>
      <c r="AS81">
        <v>1.01</v>
      </c>
      <c r="AT81">
        <v>1</v>
      </c>
      <c r="AU81">
        <v>1.5960000000000001</v>
      </c>
      <c r="AV81">
        <v>852</v>
      </c>
      <c r="AW81">
        <v>821</v>
      </c>
      <c r="AX81">
        <v>824</v>
      </c>
    </row>
    <row r="82" spans="1:50">
      <c r="A82" s="22">
        <v>43070</v>
      </c>
      <c r="B82">
        <v>1197</v>
      </c>
      <c r="C82">
        <v>1317</v>
      </c>
      <c r="D82">
        <v>1122</v>
      </c>
      <c r="E82">
        <v>1245</v>
      </c>
      <c r="F82" s="22">
        <v>43073</v>
      </c>
      <c r="G82">
        <v>1223</v>
      </c>
      <c r="H82">
        <v>1515</v>
      </c>
      <c r="I82">
        <v>1221</v>
      </c>
      <c r="J82">
        <v>1361</v>
      </c>
      <c r="K82" s="22">
        <v>43074</v>
      </c>
      <c r="L82">
        <v>1391</v>
      </c>
      <c r="M82">
        <v>1.57</v>
      </c>
      <c r="N82" s="8" t="str">
        <f>IF(AND(AM82=1,AC82&lt;-0.005,AE82&gt;O$1),R82,"")</f>
        <v/>
      </c>
      <c r="O82" s="8">
        <f t="shared" si="6"/>
        <v>45792.096831011266</v>
      </c>
      <c r="P82" s="8" t="str">
        <f t="shared" si="11"/>
        <v/>
      </c>
      <c r="Q82" s="8">
        <f t="shared" si="7"/>
        <v>31325.527104788089</v>
      </c>
      <c r="R82" s="8">
        <f t="shared" si="8"/>
        <v>31321.619556913705</v>
      </c>
      <c r="S82" s="8">
        <f t="shared" si="9"/>
        <v>130822.37011283493</v>
      </c>
      <c r="U82" s="25">
        <v>43074.330266203702</v>
      </c>
      <c r="V82">
        <v>48</v>
      </c>
      <c r="W82">
        <v>7448</v>
      </c>
      <c r="X82" t="s">
        <v>1316</v>
      </c>
      <c r="Y82" t="s">
        <v>962</v>
      </c>
      <c r="Z82" s="25">
        <v>43438.998611111114</v>
      </c>
      <c r="AA82">
        <v>1375</v>
      </c>
      <c r="AB82">
        <v>14</v>
      </c>
      <c r="AC82" s="24">
        <v>1.03E-2</v>
      </c>
      <c r="AD82">
        <v>1500</v>
      </c>
      <c r="AE82">
        <v>2058880</v>
      </c>
      <c r="AF82" s="22">
        <v>43073</v>
      </c>
      <c r="AG82">
        <v>1223</v>
      </c>
      <c r="AH82">
        <v>1361</v>
      </c>
      <c r="AI82" s="22">
        <v>43074</v>
      </c>
      <c r="AJ82">
        <v>1391</v>
      </c>
      <c r="AK82">
        <v>1309</v>
      </c>
      <c r="AL82" s="25">
        <v>43074.797615740739</v>
      </c>
      <c r="AM82">
        <v>2</v>
      </c>
      <c r="AN82" t="s">
        <v>1023</v>
      </c>
      <c r="AO82">
        <v>112.85</v>
      </c>
      <c r="AP82">
        <v>0</v>
      </c>
      <c r="AQ82">
        <v>1</v>
      </c>
      <c r="AR82">
        <v>1</v>
      </c>
      <c r="AS82">
        <v>1.57</v>
      </c>
      <c r="AT82">
        <v>1.68</v>
      </c>
      <c r="AU82">
        <v>0.93300000000000005</v>
      </c>
      <c r="AV82">
        <v>1429</v>
      </c>
      <c r="AW82">
        <v>1187</v>
      </c>
      <c r="AX82">
        <v>1309</v>
      </c>
    </row>
    <row r="83" spans="1:50">
      <c r="A83" s="22">
        <v>43070</v>
      </c>
      <c r="B83">
        <v>20350</v>
      </c>
      <c r="C83">
        <v>20370</v>
      </c>
      <c r="D83">
        <v>19900</v>
      </c>
      <c r="E83">
        <v>20150</v>
      </c>
      <c r="F83" s="22">
        <v>43073</v>
      </c>
      <c r="G83">
        <v>20240</v>
      </c>
      <c r="H83">
        <v>20240</v>
      </c>
      <c r="I83">
        <v>19850</v>
      </c>
      <c r="J83">
        <v>19850</v>
      </c>
      <c r="K83" s="22">
        <v>43074</v>
      </c>
      <c r="L83">
        <v>19670</v>
      </c>
      <c r="M83">
        <v>1.02</v>
      </c>
      <c r="N83" s="8" t="str">
        <f>IF(AND(AM83=1,AC83&lt;-0.005,AE83&gt;O$1),R83,"")</f>
        <v/>
      </c>
      <c r="O83" s="8">
        <f t="shared" si="6"/>
        <v>45792.096831011266</v>
      </c>
      <c r="P83" s="8" t="str">
        <f t="shared" si="11"/>
        <v/>
      </c>
      <c r="Q83" s="8">
        <f t="shared" si="7"/>
        <v>31325.527104788089</v>
      </c>
      <c r="R83" s="8">
        <f t="shared" si="8"/>
        <v>-7757.7577577577777</v>
      </c>
      <c r="S83" s="8">
        <f t="shared" si="9"/>
        <v>123064.61235507716</v>
      </c>
      <c r="U83" s="25">
        <v>43074.330266203702</v>
      </c>
      <c r="V83">
        <v>50</v>
      </c>
      <c r="W83">
        <v>1568</v>
      </c>
      <c r="X83" t="s">
        <v>1336</v>
      </c>
      <c r="Y83" t="s">
        <v>954</v>
      </c>
      <c r="Z83" s="25">
        <v>43438.984722222223</v>
      </c>
      <c r="AA83">
        <v>19997</v>
      </c>
      <c r="AB83">
        <v>147</v>
      </c>
      <c r="AC83" s="24">
        <v>7.4000000000000003E-3</v>
      </c>
      <c r="AD83">
        <v>1450</v>
      </c>
      <c r="AE83">
        <v>28930400</v>
      </c>
      <c r="AF83" s="22">
        <v>43073</v>
      </c>
      <c r="AG83">
        <v>20240</v>
      </c>
      <c r="AH83">
        <v>19850</v>
      </c>
      <c r="AI83" s="22">
        <v>43074</v>
      </c>
      <c r="AJ83">
        <v>19670</v>
      </c>
      <c r="AK83">
        <v>19980</v>
      </c>
      <c r="AL83" s="25">
        <v>43074.797638888886</v>
      </c>
      <c r="AM83">
        <v>1</v>
      </c>
      <c r="AN83" t="s">
        <v>1023</v>
      </c>
      <c r="AO83">
        <v>2.16</v>
      </c>
      <c r="AQ83">
        <v>0.71</v>
      </c>
      <c r="AR83">
        <v>0.9</v>
      </c>
      <c r="AS83">
        <v>1.02</v>
      </c>
      <c r="AT83">
        <v>1.1000000000000001</v>
      </c>
      <c r="AU83">
        <v>0.623</v>
      </c>
      <c r="AV83">
        <v>20060</v>
      </c>
      <c r="AW83">
        <v>19670</v>
      </c>
      <c r="AX83">
        <v>19980</v>
      </c>
    </row>
    <row r="84" spans="1:50">
      <c r="A84" s="22">
        <v>43073</v>
      </c>
      <c r="B84">
        <v>344</v>
      </c>
      <c r="C84">
        <v>419</v>
      </c>
      <c r="D84">
        <v>341</v>
      </c>
      <c r="E84">
        <v>419</v>
      </c>
      <c r="F84" s="22">
        <v>43074</v>
      </c>
      <c r="G84">
        <v>499</v>
      </c>
      <c r="H84">
        <v>499</v>
      </c>
      <c r="I84">
        <v>499</v>
      </c>
      <c r="J84">
        <v>499</v>
      </c>
      <c r="K84" s="22">
        <v>43075</v>
      </c>
      <c r="L84">
        <v>527</v>
      </c>
      <c r="M84">
        <v>1.02</v>
      </c>
      <c r="N84" s="8" t="str">
        <f>IF(AND(AM84=1,AC84&lt;-0.005,AE84&gt;O$1),R84,"")</f>
        <v/>
      </c>
      <c r="O84" s="8">
        <f t="shared" ref="O84:O147" si="12">SUM(N84,O83)</f>
        <v>45792.096831011266</v>
      </c>
      <c r="P84" s="8" t="str">
        <f t="shared" si="11"/>
        <v/>
      </c>
      <c r="Q84" s="8">
        <f t="shared" ref="Q84:Q147" si="13">SUM(P84,Q83)</f>
        <v>31325.527104788089</v>
      </c>
      <c r="R84" s="8">
        <f t="shared" ref="R84:R147" si="14">(AJ84/AK84-1)*500000</f>
        <v>-26079.136690647487</v>
      </c>
      <c r="S84" s="8">
        <f t="shared" ref="S84:S147" si="15">IF(AM84=1,SUM(R84,S83),S83)</f>
        <v>123064.61235507716</v>
      </c>
      <c r="U84" s="25">
        <v>43075.33021990741</v>
      </c>
      <c r="V84">
        <v>1</v>
      </c>
      <c r="W84">
        <v>6400</v>
      </c>
      <c r="X84" t="s">
        <v>740</v>
      </c>
      <c r="Y84" t="s">
        <v>960</v>
      </c>
      <c r="Z84" s="25">
        <v>43439.998611111114</v>
      </c>
      <c r="AA84">
        <v>540</v>
      </c>
      <c r="AB84">
        <v>41</v>
      </c>
      <c r="AC84" s="24">
        <v>8.2199999999999995E-2</v>
      </c>
      <c r="AD84">
        <v>211500</v>
      </c>
      <c r="AE84">
        <v>112302300</v>
      </c>
      <c r="AF84" s="22">
        <v>43074</v>
      </c>
      <c r="AG84">
        <v>499</v>
      </c>
      <c r="AH84">
        <v>499</v>
      </c>
      <c r="AI84" s="22">
        <v>43075</v>
      </c>
      <c r="AJ84">
        <v>527</v>
      </c>
      <c r="AK84">
        <v>556</v>
      </c>
      <c r="AL84" s="25">
        <v>43075.775972222225</v>
      </c>
      <c r="AM84">
        <v>2</v>
      </c>
      <c r="AN84" t="s">
        <v>1023</v>
      </c>
      <c r="AO84">
        <v>0</v>
      </c>
      <c r="AP84">
        <v>0.6</v>
      </c>
      <c r="AQ84">
        <v>0.73</v>
      </c>
      <c r="AR84">
        <v>0.68</v>
      </c>
      <c r="AS84">
        <v>1.02</v>
      </c>
      <c r="AT84">
        <v>1.21</v>
      </c>
      <c r="AU84">
        <v>0.97899999999999998</v>
      </c>
      <c r="AV84">
        <v>579</v>
      </c>
      <c r="AW84">
        <v>513</v>
      </c>
      <c r="AX84">
        <v>556</v>
      </c>
    </row>
    <row r="85" spans="1:50">
      <c r="A85" s="22">
        <v>43073</v>
      </c>
      <c r="B85">
        <v>285</v>
      </c>
      <c r="C85">
        <v>286</v>
      </c>
      <c r="D85">
        <v>273</v>
      </c>
      <c r="E85">
        <v>282</v>
      </c>
      <c r="F85" s="22">
        <v>43074</v>
      </c>
      <c r="G85">
        <v>281</v>
      </c>
      <c r="H85">
        <v>281</v>
      </c>
      <c r="I85">
        <v>278</v>
      </c>
      <c r="J85">
        <v>280</v>
      </c>
      <c r="K85" s="22">
        <v>43075</v>
      </c>
      <c r="L85">
        <v>287</v>
      </c>
      <c r="M85">
        <v>0.96</v>
      </c>
      <c r="N85" s="8" t="str">
        <f>IF(AND(AM85=1,AC85&lt;-0.005,AE85&gt;O$1),R85,"")</f>
        <v/>
      </c>
      <c r="O85" s="8">
        <f t="shared" si="12"/>
        <v>45792.096831011266</v>
      </c>
      <c r="P85" s="8" t="str">
        <f t="shared" si="11"/>
        <v/>
      </c>
      <c r="Q85" s="8">
        <f t="shared" si="13"/>
        <v>31325.527104788089</v>
      </c>
      <c r="R85" s="8">
        <f t="shared" si="14"/>
        <v>0</v>
      </c>
      <c r="S85" s="8">
        <f t="shared" si="15"/>
        <v>123064.61235507716</v>
      </c>
      <c r="U85" s="25">
        <v>43075.33021990741</v>
      </c>
      <c r="V85">
        <v>2</v>
      </c>
      <c r="W85">
        <v>6502</v>
      </c>
      <c r="X85" t="s">
        <v>121</v>
      </c>
      <c r="Y85" t="s">
        <v>954</v>
      </c>
      <c r="Z85" s="25">
        <v>43439.998611111114</v>
      </c>
      <c r="AA85">
        <v>285</v>
      </c>
      <c r="AB85">
        <v>5</v>
      </c>
      <c r="AC85" s="24">
        <v>1.7899999999999999E-2</v>
      </c>
      <c r="AD85">
        <v>120000</v>
      </c>
      <c r="AE85">
        <v>34280100</v>
      </c>
      <c r="AF85" s="22">
        <v>43074</v>
      </c>
      <c r="AG85">
        <v>281</v>
      </c>
      <c r="AH85">
        <v>280</v>
      </c>
      <c r="AI85" s="22">
        <v>43075</v>
      </c>
      <c r="AJ85">
        <v>287</v>
      </c>
      <c r="AK85">
        <v>287</v>
      </c>
      <c r="AL85" s="25">
        <v>43075.775972222225</v>
      </c>
      <c r="AM85">
        <v>0</v>
      </c>
      <c r="AN85" t="s">
        <v>1023</v>
      </c>
      <c r="AO85">
        <v>15.07</v>
      </c>
      <c r="AP85" t="s">
        <v>956</v>
      </c>
      <c r="AQ85">
        <v>0.12</v>
      </c>
      <c r="AR85">
        <v>0.09</v>
      </c>
      <c r="AS85">
        <v>0.96</v>
      </c>
      <c r="AT85">
        <v>0.9</v>
      </c>
      <c r="AU85">
        <v>1.1399999999999999</v>
      </c>
      <c r="AV85">
        <v>292</v>
      </c>
      <c r="AW85">
        <v>284</v>
      </c>
      <c r="AX85">
        <v>287</v>
      </c>
    </row>
    <row r="86" spans="1:50">
      <c r="A86" s="22">
        <v>43073</v>
      </c>
      <c r="B86">
        <v>198</v>
      </c>
      <c r="C86">
        <v>198</v>
      </c>
      <c r="D86">
        <v>196</v>
      </c>
      <c r="E86">
        <v>196</v>
      </c>
      <c r="F86" s="22">
        <v>43074</v>
      </c>
      <c r="G86">
        <v>196</v>
      </c>
      <c r="H86">
        <v>202</v>
      </c>
      <c r="I86">
        <v>196</v>
      </c>
      <c r="J86">
        <v>201</v>
      </c>
      <c r="K86" s="22">
        <v>43075</v>
      </c>
      <c r="L86">
        <v>208</v>
      </c>
      <c r="M86">
        <v>0.96</v>
      </c>
      <c r="N86" s="8" t="str">
        <f>IF(AND(AM86=1,AC86&lt;-0.005,AE86&gt;O$1),R86,"")</f>
        <v/>
      </c>
      <c r="O86" s="8">
        <f t="shared" si="12"/>
        <v>45792.096831011266</v>
      </c>
      <c r="P86" s="8" t="str">
        <f t="shared" si="11"/>
        <v/>
      </c>
      <c r="Q86" s="8">
        <f t="shared" si="13"/>
        <v>31325.527104788089</v>
      </c>
      <c r="R86" s="8">
        <f t="shared" si="14"/>
        <v>4854.368932038833</v>
      </c>
      <c r="S86" s="8">
        <f t="shared" si="15"/>
        <v>127918.981287116</v>
      </c>
      <c r="U86" s="25">
        <v>43075.33021990741</v>
      </c>
      <c r="V86">
        <v>4</v>
      </c>
      <c r="W86">
        <v>6740</v>
      </c>
      <c r="X86" t="s">
        <v>1158</v>
      </c>
      <c r="Y86" t="s">
        <v>962</v>
      </c>
      <c r="Z86" s="25">
        <v>43439.997916666667</v>
      </c>
      <c r="AA86">
        <v>216</v>
      </c>
      <c r="AB86">
        <v>15</v>
      </c>
      <c r="AC86" s="24">
        <v>7.46E-2</v>
      </c>
      <c r="AD86">
        <v>61200</v>
      </c>
      <c r="AE86">
        <v>13388180</v>
      </c>
      <c r="AF86" s="22">
        <v>43074</v>
      </c>
      <c r="AG86">
        <v>196</v>
      </c>
      <c r="AH86">
        <v>201</v>
      </c>
      <c r="AI86" s="22">
        <v>43075</v>
      </c>
      <c r="AJ86">
        <v>208</v>
      </c>
      <c r="AK86">
        <v>206</v>
      </c>
      <c r="AL86" s="25">
        <v>43075.775995370372</v>
      </c>
      <c r="AM86">
        <v>1</v>
      </c>
      <c r="AN86">
        <v>0.05</v>
      </c>
      <c r="AO86">
        <v>1.52</v>
      </c>
      <c r="AP86">
        <v>0</v>
      </c>
      <c r="AQ86">
        <v>0.13</v>
      </c>
      <c r="AR86">
        <v>0.16</v>
      </c>
      <c r="AS86">
        <v>0.96</v>
      </c>
      <c r="AT86">
        <v>0.92</v>
      </c>
      <c r="AU86">
        <v>1.3</v>
      </c>
      <c r="AV86">
        <v>212</v>
      </c>
      <c r="AW86">
        <v>204</v>
      </c>
      <c r="AX86">
        <v>206</v>
      </c>
    </row>
    <row r="87" spans="1:50">
      <c r="A87" s="22">
        <v>43073</v>
      </c>
      <c r="B87">
        <v>1103</v>
      </c>
      <c r="C87">
        <v>1109</v>
      </c>
      <c r="D87">
        <v>1100</v>
      </c>
      <c r="E87">
        <v>1100</v>
      </c>
      <c r="F87" s="22">
        <v>43074</v>
      </c>
      <c r="G87">
        <v>1340</v>
      </c>
      <c r="H87">
        <v>1400</v>
      </c>
      <c r="I87">
        <v>1293</v>
      </c>
      <c r="J87">
        <v>1400</v>
      </c>
      <c r="K87" s="22">
        <v>43075</v>
      </c>
      <c r="L87">
        <v>1550</v>
      </c>
      <c r="M87">
        <v>0.97</v>
      </c>
      <c r="N87" s="8" t="str">
        <f>IF(AND(AM87=1,AC87&lt;-0.005,AE87&gt;O$1),R87,"")</f>
        <v/>
      </c>
      <c r="O87" s="8">
        <f t="shared" si="12"/>
        <v>45792.096831011266</v>
      </c>
      <c r="P87" s="8" t="str">
        <f t="shared" si="11"/>
        <v/>
      </c>
      <c r="Q87" s="8">
        <f t="shared" si="13"/>
        <v>31325.527104788089</v>
      </c>
      <c r="R87" s="8">
        <f t="shared" si="14"/>
        <v>-44117.647058823539</v>
      </c>
      <c r="S87" s="8">
        <f t="shared" si="15"/>
        <v>127918.981287116</v>
      </c>
      <c r="U87" s="25">
        <v>43075.33021990741</v>
      </c>
      <c r="V87">
        <v>5</v>
      </c>
      <c r="W87">
        <v>3906</v>
      </c>
      <c r="X87" t="s">
        <v>1699</v>
      </c>
      <c r="Y87" t="s">
        <v>957</v>
      </c>
      <c r="Z87" s="25">
        <v>43439.998611111114</v>
      </c>
      <c r="AA87">
        <v>1428</v>
      </c>
      <c r="AB87">
        <v>28</v>
      </c>
      <c r="AC87" s="24">
        <v>0.02</v>
      </c>
      <c r="AD87">
        <v>47500</v>
      </c>
      <c r="AE87">
        <v>68383480</v>
      </c>
      <c r="AF87" s="22">
        <v>43074</v>
      </c>
      <c r="AG87">
        <v>1340</v>
      </c>
      <c r="AH87">
        <v>1400</v>
      </c>
      <c r="AI87" s="22">
        <v>43075</v>
      </c>
      <c r="AJ87">
        <v>1550</v>
      </c>
      <c r="AK87">
        <v>1700</v>
      </c>
      <c r="AL87" s="25">
        <v>43075.776006944441</v>
      </c>
      <c r="AM87">
        <v>2</v>
      </c>
      <c r="AN87" t="s">
        <v>1023</v>
      </c>
      <c r="AO87">
        <v>0</v>
      </c>
      <c r="AP87">
        <v>0</v>
      </c>
      <c r="AQ87">
        <v>0.24</v>
      </c>
      <c r="AR87">
        <v>0.18</v>
      </c>
      <c r="AS87">
        <v>0.97</v>
      </c>
      <c r="AT87">
        <v>0.91</v>
      </c>
      <c r="AU87">
        <v>2.0960000000000001</v>
      </c>
      <c r="AV87">
        <v>1700</v>
      </c>
      <c r="AW87">
        <v>1530</v>
      </c>
      <c r="AX87">
        <v>1700</v>
      </c>
    </row>
    <row r="88" spans="1:50">
      <c r="A88" s="22">
        <v>43073</v>
      </c>
      <c r="B88">
        <v>2847</v>
      </c>
      <c r="C88">
        <v>2998</v>
      </c>
      <c r="D88">
        <v>2802</v>
      </c>
      <c r="E88">
        <v>2834</v>
      </c>
      <c r="F88" s="22">
        <v>43074</v>
      </c>
      <c r="G88">
        <v>2855</v>
      </c>
      <c r="H88">
        <v>3335</v>
      </c>
      <c r="I88">
        <v>2334</v>
      </c>
      <c r="J88">
        <v>2334</v>
      </c>
      <c r="K88" s="22">
        <v>43075</v>
      </c>
      <c r="L88">
        <v>2200</v>
      </c>
      <c r="M88">
        <v>1.28</v>
      </c>
      <c r="N88" s="8" t="str">
        <f>IF(AND(AM88=1,AC88&lt;-0.005,AE88&gt;O$1),R88,"")</f>
        <v/>
      </c>
      <c r="O88" s="8">
        <f t="shared" si="12"/>
        <v>45792.096831011266</v>
      </c>
      <c r="P88" s="8" t="str">
        <f t="shared" si="11"/>
        <v/>
      </c>
      <c r="Q88" s="8">
        <f t="shared" si="13"/>
        <v>31325.527104788089</v>
      </c>
      <c r="R88" s="8">
        <f t="shared" si="14"/>
        <v>45905.70719602982</v>
      </c>
      <c r="S88" s="8">
        <f t="shared" si="15"/>
        <v>127918.981287116</v>
      </c>
      <c r="U88" s="25">
        <v>43075.33021990741</v>
      </c>
      <c r="V88">
        <v>7</v>
      </c>
      <c r="W88">
        <v>4316</v>
      </c>
      <c r="X88" t="s">
        <v>455</v>
      </c>
      <c r="Y88" t="s">
        <v>960</v>
      </c>
      <c r="Z88" s="25">
        <v>43439.997916666667</v>
      </c>
      <c r="AA88">
        <v>2308</v>
      </c>
      <c r="AB88">
        <v>-26</v>
      </c>
      <c r="AC88" s="24">
        <v>-1.11E-2</v>
      </c>
      <c r="AD88">
        <v>43200</v>
      </c>
      <c r="AE88">
        <v>100350500</v>
      </c>
      <c r="AF88" s="22">
        <v>43074</v>
      </c>
      <c r="AG88">
        <v>2855</v>
      </c>
      <c r="AH88">
        <v>2334</v>
      </c>
      <c r="AI88" s="22">
        <v>43075</v>
      </c>
      <c r="AJ88">
        <v>2200</v>
      </c>
      <c r="AK88">
        <v>2015</v>
      </c>
      <c r="AL88" s="25">
        <v>43075.776030092595</v>
      </c>
      <c r="AM88">
        <v>2</v>
      </c>
      <c r="AN88" t="s">
        <v>1023</v>
      </c>
      <c r="AO88">
        <v>0</v>
      </c>
      <c r="AP88">
        <v>0</v>
      </c>
      <c r="AQ88">
        <v>1</v>
      </c>
      <c r="AR88">
        <v>1</v>
      </c>
      <c r="AS88">
        <v>1.28</v>
      </c>
      <c r="AT88">
        <v>1.52</v>
      </c>
      <c r="AU88">
        <v>0.91400000000000003</v>
      </c>
      <c r="AV88">
        <v>2249</v>
      </c>
      <c r="AW88">
        <v>1935</v>
      </c>
      <c r="AX88">
        <v>2015</v>
      </c>
    </row>
    <row r="89" spans="1:50">
      <c r="A89" s="22">
        <v>43073</v>
      </c>
      <c r="B89">
        <v>525</v>
      </c>
      <c r="C89">
        <v>529</v>
      </c>
      <c r="D89">
        <v>507</v>
      </c>
      <c r="E89">
        <v>507</v>
      </c>
      <c r="F89" s="22">
        <v>43074</v>
      </c>
      <c r="G89">
        <v>507</v>
      </c>
      <c r="H89">
        <v>511</v>
      </c>
      <c r="I89">
        <v>501</v>
      </c>
      <c r="J89">
        <v>506</v>
      </c>
      <c r="K89" s="22">
        <v>43075</v>
      </c>
      <c r="L89">
        <v>505</v>
      </c>
      <c r="M89">
        <v>0.93</v>
      </c>
      <c r="N89" s="8" t="str">
        <f>IF(AND(AM89=1,AC89&lt;-0.005,AE89&gt;O$1),R89,"")</f>
        <v/>
      </c>
      <c r="O89" s="8">
        <f t="shared" si="12"/>
        <v>45792.096831011266</v>
      </c>
      <c r="P89" s="8" t="str">
        <f t="shared" si="11"/>
        <v/>
      </c>
      <c r="Q89" s="8">
        <f t="shared" si="13"/>
        <v>31325.527104788089</v>
      </c>
      <c r="R89" s="8">
        <f t="shared" si="14"/>
        <v>0</v>
      </c>
      <c r="S89" s="8">
        <f t="shared" si="15"/>
        <v>127918.981287116</v>
      </c>
      <c r="U89" s="25">
        <v>43075.33021990741</v>
      </c>
      <c r="V89">
        <v>8</v>
      </c>
      <c r="W89">
        <v>3675</v>
      </c>
      <c r="X89" t="s">
        <v>1375</v>
      </c>
      <c r="Y89" t="s">
        <v>957</v>
      </c>
      <c r="Z89" s="25">
        <v>43439.822222222225</v>
      </c>
      <c r="AA89">
        <v>517</v>
      </c>
      <c r="AB89">
        <v>11</v>
      </c>
      <c r="AC89" s="24">
        <v>2.1700000000000001E-2</v>
      </c>
      <c r="AD89">
        <v>38400</v>
      </c>
      <c r="AE89">
        <v>19035900</v>
      </c>
      <c r="AF89" s="22">
        <v>43074</v>
      </c>
      <c r="AG89">
        <v>507</v>
      </c>
      <c r="AH89">
        <v>506</v>
      </c>
      <c r="AI89" s="22">
        <v>43075</v>
      </c>
      <c r="AJ89">
        <v>505</v>
      </c>
      <c r="AK89">
        <v>505</v>
      </c>
      <c r="AL89" s="25">
        <v>43075.776041666664</v>
      </c>
      <c r="AM89">
        <v>1</v>
      </c>
      <c r="AN89" t="s">
        <v>1023</v>
      </c>
      <c r="AO89">
        <v>30.71</v>
      </c>
      <c r="AP89">
        <v>1.0900000000000001</v>
      </c>
      <c r="AQ89">
        <v>0.14000000000000001</v>
      </c>
      <c r="AR89">
        <v>0.14000000000000001</v>
      </c>
      <c r="AS89">
        <v>0.93</v>
      </c>
      <c r="AT89">
        <v>0.89</v>
      </c>
      <c r="AU89">
        <v>1.4119999999999999</v>
      </c>
      <c r="AV89">
        <v>510</v>
      </c>
      <c r="AW89">
        <v>502</v>
      </c>
      <c r="AX89">
        <v>505</v>
      </c>
    </row>
    <row r="90" spans="1:50">
      <c r="A90" s="22">
        <v>43073</v>
      </c>
      <c r="B90">
        <v>200</v>
      </c>
      <c r="C90">
        <v>201</v>
      </c>
      <c r="D90">
        <v>184</v>
      </c>
      <c r="E90">
        <v>187</v>
      </c>
      <c r="F90" s="22">
        <v>43074</v>
      </c>
      <c r="G90">
        <v>186</v>
      </c>
      <c r="H90">
        <v>188</v>
      </c>
      <c r="I90">
        <v>178</v>
      </c>
      <c r="J90">
        <v>181</v>
      </c>
      <c r="K90" s="22">
        <v>43075</v>
      </c>
      <c r="L90">
        <v>186</v>
      </c>
      <c r="M90">
        <v>1.35</v>
      </c>
      <c r="N90" s="8" t="str">
        <f>IF(AND(AM90=1,AC90&lt;-0.005,AE90&gt;O$1),R90,"")</f>
        <v/>
      </c>
      <c r="O90" s="8">
        <f t="shared" si="12"/>
        <v>45792.096831011266</v>
      </c>
      <c r="P90" s="8" t="str">
        <f t="shared" ref="P90:P153" si="16">IF(AND(AM90=1,AC90&lt;Q$8,E90/B90-1&gt;Q$9,J90&lt;Q$10),R90,"")</f>
        <v/>
      </c>
      <c r="Q90" s="8">
        <f t="shared" si="13"/>
        <v>31325.527104788089</v>
      </c>
      <c r="R90" s="8">
        <f t="shared" si="14"/>
        <v>10989.010989010951</v>
      </c>
      <c r="S90" s="8">
        <f t="shared" si="15"/>
        <v>127918.981287116</v>
      </c>
      <c r="U90" s="25">
        <v>43075.33021990741</v>
      </c>
      <c r="V90">
        <v>9</v>
      </c>
      <c r="W90">
        <v>4222</v>
      </c>
      <c r="X90" t="s">
        <v>1650</v>
      </c>
      <c r="Y90" t="s">
        <v>954</v>
      </c>
      <c r="Z90" s="25">
        <v>43439.978472222225</v>
      </c>
      <c r="AA90">
        <v>182</v>
      </c>
      <c r="AB90">
        <v>1</v>
      </c>
      <c r="AC90" s="24">
        <v>5.4999999999999997E-3</v>
      </c>
      <c r="AD90">
        <v>19000</v>
      </c>
      <c r="AE90">
        <v>3458700</v>
      </c>
      <c r="AF90" s="22">
        <v>43074</v>
      </c>
      <c r="AG90">
        <v>186</v>
      </c>
      <c r="AH90">
        <v>181</v>
      </c>
      <c r="AI90" s="22">
        <v>43075</v>
      </c>
      <c r="AJ90">
        <v>186</v>
      </c>
      <c r="AK90">
        <v>182</v>
      </c>
      <c r="AL90" s="25">
        <v>43075.776053240741</v>
      </c>
      <c r="AM90">
        <v>2</v>
      </c>
      <c r="AN90" t="s">
        <v>1023</v>
      </c>
      <c r="AO90">
        <v>11.02</v>
      </c>
      <c r="AP90">
        <v>0</v>
      </c>
      <c r="AQ90">
        <v>0.68</v>
      </c>
      <c r="AR90">
        <v>0.69</v>
      </c>
      <c r="AS90">
        <v>1.35</v>
      </c>
      <c r="AT90">
        <v>1.78</v>
      </c>
      <c r="AU90">
        <v>1.1539999999999999</v>
      </c>
      <c r="AV90">
        <v>191</v>
      </c>
      <c r="AW90">
        <v>181</v>
      </c>
      <c r="AX90">
        <v>182</v>
      </c>
    </row>
    <row r="91" spans="1:50">
      <c r="A91" s="22">
        <v>43073</v>
      </c>
      <c r="B91">
        <v>634</v>
      </c>
      <c r="C91">
        <v>645</v>
      </c>
      <c r="D91">
        <v>610</v>
      </c>
      <c r="E91">
        <v>611</v>
      </c>
      <c r="F91" s="22">
        <v>43074</v>
      </c>
      <c r="G91">
        <v>610</v>
      </c>
      <c r="H91">
        <v>612</v>
      </c>
      <c r="I91">
        <v>586</v>
      </c>
      <c r="J91">
        <v>590</v>
      </c>
      <c r="K91" s="22">
        <v>43075</v>
      </c>
      <c r="L91">
        <v>605</v>
      </c>
      <c r="M91">
        <v>1.06</v>
      </c>
      <c r="N91" s="8" t="str">
        <f>IF(AND(AM91=1,AC91&lt;-0.005,AE91&gt;O$1),R91,"")</f>
        <v/>
      </c>
      <c r="O91" s="8">
        <f t="shared" si="12"/>
        <v>45792.096831011266</v>
      </c>
      <c r="P91" s="8" t="str">
        <f t="shared" si="16"/>
        <v/>
      </c>
      <c r="Q91" s="8">
        <f t="shared" si="13"/>
        <v>31325.527104788089</v>
      </c>
      <c r="R91" s="8">
        <f t="shared" si="14"/>
        <v>18867.924528301883</v>
      </c>
      <c r="S91" s="8">
        <f t="shared" si="15"/>
        <v>127918.981287116</v>
      </c>
      <c r="U91" s="25">
        <v>43075.33021990741</v>
      </c>
      <c r="V91">
        <v>10</v>
      </c>
      <c r="W91">
        <v>4563</v>
      </c>
      <c r="X91" t="s">
        <v>1102</v>
      </c>
      <c r="Y91" t="s">
        <v>957</v>
      </c>
      <c r="Z91" s="25">
        <v>43439.997916666667</v>
      </c>
      <c r="AA91">
        <v>620</v>
      </c>
      <c r="AB91">
        <v>30</v>
      </c>
      <c r="AC91" s="24">
        <v>5.0799999999999998E-2</v>
      </c>
      <c r="AD91">
        <v>18200</v>
      </c>
      <c r="AE91">
        <v>11235140</v>
      </c>
      <c r="AF91" s="22">
        <v>43074</v>
      </c>
      <c r="AG91">
        <v>610</v>
      </c>
      <c r="AH91">
        <v>590</v>
      </c>
      <c r="AI91" s="22">
        <v>43075</v>
      </c>
      <c r="AJ91">
        <v>605</v>
      </c>
      <c r="AK91">
        <v>583</v>
      </c>
      <c r="AL91" s="25">
        <v>43075.776064814818</v>
      </c>
      <c r="AM91">
        <v>2</v>
      </c>
      <c r="AN91" t="s">
        <v>1023</v>
      </c>
      <c r="AO91">
        <v>319.18</v>
      </c>
      <c r="AP91">
        <v>0</v>
      </c>
      <c r="AQ91">
        <v>0.84</v>
      </c>
      <c r="AR91">
        <v>0.71</v>
      </c>
      <c r="AS91">
        <v>1.06</v>
      </c>
      <c r="AT91">
        <v>1.03</v>
      </c>
      <c r="AU91">
        <v>1.165</v>
      </c>
      <c r="AV91">
        <v>615</v>
      </c>
      <c r="AW91">
        <v>578</v>
      </c>
      <c r="AX91">
        <v>583</v>
      </c>
    </row>
    <row r="92" spans="1:50">
      <c r="A92" s="22">
        <v>43073</v>
      </c>
      <c r="B92">
        <v>1223</v>
      </c>
      <c r="C92">
        <v>1515</v>
      </c>
      <c r="D92">
        <v>1221</v>
      </c>
      <c r="E92">
        <v>1361</v>
      </c>
      <c r="F92" s="22">
        <v>43074</v>
      </c>
      <c r="G92">
        <v>1391</v>
      </c>
      <c r="H92">
        <v>1429</v>
      </c>
      <c r="I92">
        <v>1187</v>
      </c>
      <c r="J92">
        <v>1309</v>
      </c>
      <c r="K92" s="22">
        <v>43075</v>
      </c>
      <c r="L92">
        <v>1176</v>
      </c>
      <c r="M92">
        <v>1.57</v>
      </c>
      <c r="N92" s="8" t="str">
        <f>IF(AND(AM92=1,AC92&lt;-0.005,AE92&gt;O$1),R92,"")</f>
        <v/>
      </c>
      <c r="O92" s="8">
        <f t="shared" si="12"/>
        <v>45792.096831011266</v>
      </c>
      <c r="P92" s="8" t="str">
        <f t="shared" si="16"/>
        <v/>
      </c>
      <c r="Q92" s="8">
        <f t="shared" si="13"/>
        <v>31325.527104788089</v>
      </c>
      <c r="R92" s="8">
        <f t="shared" si="14"/>
        <v>56291.390728476777</v>
      </c>
      <c r="S92" s="8">
        <f t="shared" si="15"/>
        <v>127918.981287116</v>
      </c>
      <c r="U92" s="25">
        <v>43075.33021990741</v>
      </c>
      <c r="V92">
        <v>11</v>
      </c>
      <c r="W92">
        <v>7448</v>
      </c>
      <c r="X92" t="s">
        <v>1316</v>
      </c>
      <c r="Y92" t="s">
        <v>962</v>
      </c>
      <c r="Z92" s="25">
        <v>43439.997916666667</v>
      </c>
      <c r="AA92">
        <v>1265</v>
      </c>
      <c r="AB92">
        <v>-44</v>
      </c>
      <c r="AC92" s="24">
        <v>-3.3599999999999998E-2</v>
      </c>
      <c r="AD92">
        <v>16300</v>
      </c>
      <c r="AE92">
        <v>21796940</v>
      </c>
      <c r="AF92" s="22">
        <v>43074</v>
      </c>
      <c r="AG92">
        <v>1391</v>
      </c>
      <c r="AH92">
        <v>1309</v>
      </c>
      <c r="AI92" s="22">
        <v>43075</v>
      </c>
      <c r="AJ92">
        <v>1176</v>
      </c>
      <c r="AK92">
        <v>1057</v>
      </c>
      <c r="AL92" s="25">
        <v>43075.776064814818</v>
      </c>
      <c r="AM92">
        <v>2</v>
      </c>
      <c r="AN92" t="s">
        <v>1023</v>
      </c>
      <c r="AO92">
        <v>112.85</v>
      </c>
      <c r="AP92">
        <v>0</v>
      </c>
      <c r="AQ92">
        <v>1</v>
      </c>
      <c r="AR92">
        <v>1</v>
      </c>
      <c r="AS92">
        <v>1.57</v>
      </c>
      <c r="AT92">
        <v>1.68</v>
      </c>
      <c r="AU92">
        <v>0.93300000000000005</v>
      </c>
      <c r="AV92">
        <v>1235</v>
      </c>
      <c r="AW92">
        <v>1056</v>
      </c>
      <c r="AX92">
        <v>1057</v>
      </c>
    </row>
    <row r="93" spans="1:50">
      <c r="A93" s="22">
        <v>43073</v>
      </c>
      <c r="B93">
        <v>1239</v>
      </c>
      <c r="C93">
        <v>1258</v>
      </c>
      <c r="D93">
        <v>1227</v>
      </c>
      <c r="E93">
        <v>1227</v>
      </c>
      <c r="F93" s="22">
        <v>43074</v>
      </c>
      <c r="G93">
        <v>1225</v>
      </c>
      <c r="H93">
        <v>1225</v>
      </c>
      <c r="I93">
        <v>1200</v>
      </c>
      <c r="J93">
        <v>1215</v>
      </c>
      <c r="K93" s="22">
        <v>43075</v>
      </c>
      <c r="L93">
        <v>1215</v>
      </c>
      <c r="M93">
        <v>0.97</v>
      </c>
      <c r="N93" s="8" t="str">
        <f>IF(AND(AM93=1,AC93&lt;-0.005,AE93&gt;O$1),R93,"")</f>
        <v/>
      </c>
      <c r="O93" s="8">
        <f t="shared" si="12"/>
        <v>45792.096831011266</v>
      </c>
      <c r="P93" s="8" t="str">
        <f t="shared" si="16"/>
        <v/>
      </c>
      <c r="Q93" s="8">
        <f t="shared" si="13"/>
        <v>31325.527104788089</v>
      </c>
      <c r="R93" s="8">
        <f t="shared" si="14"/>
        <v>3314.0016570007979</v>
      </c>
      <c r="S93" s="8">
        <f t="shared" si="15"/>
        <v>127918.981287116</v>
      </c>
      <c r="U93" s="25">
        <v>43075.33021990741</v>
      </c>
      <c r="V93">
        <v>12</v>
      </c>
      <c r="W93">
        <v>6627</v>
      </c>
      <c r="X93" t="s">
        <v>1483</v>
      </c>
      <c r="Y93" t="s">
        <v>957</v>
      </c>
      <c r="Z93" s="25">
        <v>43439.762499999997</v>
      </c>
      <c r="AA93">
        <v>1197</v>
      </c>
      <c r="AB93">
        <v>-18</v>
      </c>
      <c r="AC93" s="24">
        <v>-1.4800000000000001E-2</v>
      </c>
      <c r="AD93">
        <v>16000</v>
      </c>
      <c r="AE93">
        <v>19016000</v>
      </c>
      <c r="AF93" s="22">
        <v>43074</v>
      </c>
      <c r="AG93">
        <v>1225</v>
      </c>
      <c r="AH93">
        <v>1215</v>
      </c>
      <c r="AI93" s="22">
        <v>43075</v>
      </c>
      <c r="AJ93">
        <v>1215</v>
      </c>
      <c r="AK93">
        <v>1207</v>
      </c>
      <c r="AL93" s="25">
        <v>43075.776076388887</v>
      </c>
      <c r="AM93">
        <v>2</v>
      </c>
      <c r="AN93" t="s">
        <v>1023</v>
      </c>
      <c r="AO93">
        <v>0</v>
      </c>
      <c r="AP93" t="s">
        <v>956</v>
      </c>
      <c r="AQ93">
        <v>0.23</v>
      </c>
      <c r="AR93">
        <v>0.27</v>
      </c>
      <c r="AS93">
        <v>0.97</v>
      </c>
      <c r="AT93">
        <v>0.94</v>
      </c>
      <c r="AU93">
        <v>0.81899999999999995</v>
      </c>
      <c r="AV93">
        <v>1235</v>
      </c>
      <c r="AW93">
        <v>1183</v>
      </c>
      <c r="AX93">
        <v>1207</v>
      </c>
    </row>
    <row r="94" spans="1:50">
      <c r="A94" s="22">
        <v>43073</v>
      </c>
      <c r="B94">
        <v>1279</v>
      </c>
      <c r="C94">
        <v>1298</v>
      </c>
      <c r="D94">
        <v>1279</v>
      </c>
      <c r="E94">
        <v>1295</v>
      </c>
      <c r="F94" s="22">
        <v>43074</v>
      </c>
      <c r="G94">
        <v>1310</v>
      </c>
      <c r="H94">
        <v>1319</v>
      </c>
      <c r="I94">
        <v>1300</v>
      </c>
      <c r="J94">
        <v>1305</v>
      </c>
      <c r="K94" s="22">
        <v>43075</v>
      </c>
      <c r="L94">
        <v>1318</v>
      </c>
      <c r="M94">
        <v>0.97</v>
      </c>
      <c r="N94" s="8" t="str">
        <f>IF(AND(AM94=1,AC94&lt;-0.005,AE94&gt;O$1),R94,"")</f>
        <v/>
      </c>
      <c r="O94" s="8">
        <f t="shared" si="12"/>
        <v>45792.096831011266</v>
      </c>
      <c r="P94" s="8" t="str">
        <f t="shared" si="16"/>
        <v/>
      </c>
      <c r="Q94" s="8">
        <f t="shared" si="13"/>
        <v>31325.527104788089</v>
      </c>
      <c r="R94" s="8">
        <f t="shared" si="14"/>
        <v>-14369.933677229163</v>
      </c>
      <c r="S94" s="8">
        <f t="shared" si="15"/>
        <v>113549.04760988684</v>
      </c>
      <c r="U94" s="25">
        <v>43075.33021990741</v>
      </c>
      <c r="V94">
        <v>14</v>
      </c>
      <c r="W94">
        <v>1357</v>
      </c>
      <c r="X94" t="s">
        <v>1056</v>
      </c>
      <c r="Y94" t="s">
        <v>954</v>
      </c>
      <c r="Z94" s="25">
        <v>43439.997916666667</v>
      </c>
      <c r="AA94">
        <v>1314.3</v>
      </c>
      <c r="AB94">
        <v>9.3000000000000007</v>
      </c>
      <c r="AC94" s="24">
        <v>7.1000000000000004E-3</v>
      </c>
      <c r="AD94">
        <v>13330</v>
      </c>
      <c r="AE94">
        <v>17503377</v>
      </c>
      <c r="AF94" s="22">
        <v>43074</v>
      </c>
      <c r="AG94">
        <v>1310</v>
      </c>
      <c r="AH94">
        <v>1305</v>
      </c>
      <c r="AI94" s="22">
        <v>43075</v>
      </c>
      <c r="AJ94">
        <v>1318</v>
      </c>
      <c r="AK94">
        <v>1357</v>
      </c>
      <c r="AL94" s="25">
        <v>43075.776099537034</v>
      </c>
      <c r="AM94">
        <v>1</v>
      </c>
      <c r="AN94" t="s">
        <v>1023</v>
      </c>
      <c r="AO94">
        <v>18.23</v>
      </c>
      <c r="AQ94">
        <v>0.08</v>
      </c>
      <c r="AR94">
        <v>0.01</v>
      </c>
      <c r="AS94">
        <v>0.97</v>
      </c>
      <c r="AT94">
        <v>0.86</v>
      </c>
      <c r="AU94">
        <v>2.2749999999999999</v>
      </c>
      <c r="AV94">
        <v>1366</v>
      </c>
      <c r="AW94">
        <v>1316</v>
      </c>
      <c r="AX94">
        <v>1357</v>
      </c>
    </row>
    <row r="95" spans="1:50">
      <c r="A95" s="22">
        <v>43073</v>
      </c>
      <c r="B95">
        <v>331</v>
      </c>
      <c r="C95">
        <v>331</v>
      </c>
      <c r="D95">
        <v>319</v>
      </c>
      <c r="E95">
        <v>330</v>
      </c>
      <c r="F95" s="22">
        <v>43074</v>
      </c>
      <c r="G95">
        <v>362</v>
      </c>
      <c r="H95">
        <v>410</v>
      </c>
      <c r="I95">
        <v>362</v>
      </c>
      <c r="J95">
        <v>410</v>
      </c>
      <c r="K95" s="22">
        <v>43075</v>
      </c>
      <c r="L95">
        <v>378</v>
      </c>
      <c r="M95">
        <v>1.03</v>
      </c>
      <c r="N95" s="8" t="str">
        <f>IF(AND(AM95=1,AC95&lt;-0.005,AE95&gt;O$1),R95,"")</f>
        <v/>
      </c>
      <c r="O95" s="8">
        <f t="shared" si="12"/>
        <v>45792.096831011266</v>
      </c>
      <c r="P95" s="8" t="str">
        <f t="shared" si="16"/>
        <v/>
      </c>
      <c r="Q95" s="8">
        <f t="shared" si="13"/>
        <v>31325.527104788089</v>
      </c>
      <c r="R95" s="8">
        <f t="shared" si="14"/>
        <v>40000.000000000036</v>
      </c>
      <c r="S95" s="8">
        <f t="shared" si="15"/>
        <v>113549.04760988684</v>
      </c>
      <c r="U95" s="25">
        <v>43075.33021990741</v>
      </c>
      <c r="V95">
        <v>15</v>
      </c>
      <c r="W95">
        <v>4707</v>
      </c>
      <c r="X95" t="s">
        <v>879</v>
      </c>
      <c r="Y95" t="s">
        <v>960</v>
      </c>
      <c r="Z95" s="25">
        <v>43439.99722222222</v>
      </c>
      <c r="AA95">
        <v>421.9</v>
      </c>
      <c r="AB95">
        <v>11.9</v>
      </c>
      <c r="AC95" s="24">
        <v>2.9000000000000001E-2</v>
      </c>
      <c r="AD95">
        <v>13200</v>
      </c>
      <c r="AE95">
        <v>5691080</v>
      </c>
      <c r="AF95" s="22">
        <v>43074</v>
      </c>
      <c r="AG95">
        <v>362</v>
      </c>
      <c r="AH95">
        <v>410</v>
      </c>
      <c r="AI95" s="22">
        <v>43075</v>
      </c>
      <c r="AJ95">
        <v>378</v>
      </c>
      <c r="AK95">
        <v>350</v>
      </c>
      <c r="AL95" s="25">
        <v>43075.77611111111</v>
      </c>
      <c r="AM95">
        <v>2</v>
      </c>
      <c r="AN95" t="s">
        <v>1023</v>
      </c>
      <c r="AO95">
        <v>0</v>
      </c>
      <c r="AP95">
        <v>1.22</v>
      </c>
      <c r="AQ95">
        <v>1</v>
      </c>
      <c r="AR95">
        <v>0.74</v>
      </c>
      <c r="AS95">
        <v>1.03</v>
      </c>
      <c r="AT95">
        <v>1.02</v>
      </c>
      <c r="AU95">
        <v>0.58599999999999997</v>
      </c>
      <c r="AV95">
        <v>388</v>
      </c>
      <c r="AW95">
        <v>346</v>
      </c>
      <c r="AX95">
        <v>350</v>
      </c>
    </row>
    <row r="96" spans="1:50">
      <c r="A96" s="22">
        <v>43073</v>
      </c>
      <c r="B96">
        <v>939</v>
      </c>
      <c r="C96">
        <v>939</v>
      </c>
      <c r="D96">
        <v>861</v>
      </c>
      <c r="E96">
        <v>861</v>
      </c>
      <c r="F96" s="22">
        <v>43074</v>
      </c>
      <c r="G96">
        <v>867</v>
      </c>
      <c r="H96">
        <v>1011</v>
      </c>
      <c r="I96">
        <v>867</v>
      </c>
      <c r="J96">
        <v>1011</v>
      </c>
      <c r="K96" s="22">
        <v>43075</v>
      </c>
      <c r="L96">
        <v>1101</v>
      </c>
      <c r="M96">
        <v>1.1499999999999999</v>
      </c>
      <c r="N96" s="8" t="str">
        <f>IF(AND(AM96=1,AC96&lt;-0.005,AE96&gt;O$1),R96,"")</f>
        <v/>
      </c>
      <c r="O96" s="8">
        <f t="shared" si="12"/>
        <v>45792.096831011266</v>
      </c>
      <c r="P96" s="8" t="str">
        <f t="shared" si="16"/>
        <v/>
      </c>
      <c r="Q96" s="8">
        <f t="shared" si="13"/>
        <v>31325.527104788089</v>
      </c>
      <c r="R96" s="8">
        <f t="shared" si="14"/>
        <v>34466.019417475734</v>
      </c>
      <c r="S96" s="8">
        <f t="shared" si="15"/>
        <v>113549.04760988684</v>
      </c>
      <c r="U96" s="25">
        <v>43075.33021990741</v>
      </c>
      <c r="V96">
        <v>16</v>
      </c>
      <c r="W96">
        <v>1730</v>
      </c>
      <c r="X96" t="s">
        <v>1075</v>
      </c>
      <c r="Y96" t="s">
        <v>960</v>
      </c>
      <c r="Z96" s="25">
        <v>43439.98541666667</v>
      </c>
      <c r="AA96">
        <v>1093</v>
      </c>
      <c r="AB96">
        <v>82</v>
      </c>
      <c r="AC96" s="24">
        <v>8.1100000000000005E-2</v>
      </c>
      <c r="AD96">
        <v>12500</v>
      </c>
      <c r="AE96">
        <v>13200790</v>
      </c>
      <c r="AF96" s="22">
        <v>43074</v>
      </c>
      <c r="AG96">
        <v>867</v>
      </c>
      <c r="AH96">
        <v>1011</v>
      </c>
      <c r="AI96" s="22">
        <v>43075</v>
      </c>
      <c r="AJ96">
        <v>1101</v>
      </c>
      <c r="AK96">
        <v>1030</v>
      </c>
      <c r="AL96" s="25">
        <v>43075.776122685187</v>
      </c>
      <c r="AM96">
        <v>2</v>
      </c>
      <c r="AN96" t="s">
        <v>1023</v>
      </c>
      <c r="AO96">
        <v>0</v>
      </c>
      <c r="AP96">
        <v>0.99</v>
      </c>
      <c r="AQ96">
        <v>0.54</v>
      </c>
      <c r="AR96">
        <v>0.55000000000000004</v>
      </c>
      <c r="AS96">
        <v>1.1499999999999999</v>
      </c>
      <c r="AT96">
        <v>1.78</v>
      </c>
      <c r="AU96">
        <v>1.278</v>
      </c>
      <c r="AV96">
        <v>1278</v>
      </c>
      <c r="AW96">
        <v>1022</v>
      </c>
      <c r="AX96">
        <v>1030</v>
      </c>
    </row>
    <row r="97" spans="1:50">
      <c r="A97" s="22">
        <v>43073</v>
      </c>
      <c r="B97">
        <v>20970</v>
      </c>
      <c r="C97">
        <v>20980</v>
      </c>
      <c r="D97">
        <v>20670</v>
      </c>
      <c r="E97">
        <v>20710</v>
      </c>
      <c r="F97" s="22">
        <v>43074</v>
      </c>
      <c r="G97">
        <v>20470</v>
      </c>
      <c r="H97">
        <v>20640</v>
      </c>
      <c r="I97">
        <v>20350</v>
      </c>
      <c r="J97">
        <v>20530</v>
      </c>
      <c r="K97" s="22">
        <v>43075</v>
      </c>
      <c r="L97">
        <v>20360</v>
      </c>
      <c r="M97">
        <v>1.02</v>
      </c>
      <c r="N97" s="8" t="str">
        <f>IF(AND(AM97=1,AC97&lt;-0.005,AE97&gt;O$1),R97,"")</f>
        <v/>
      </c>
      <c r="O97" s="8">
        <f t="shared" si="12"/>
        <v>45792.096831011266</v>
      </c>
      <c r="P97" s="8" t="str">
        <f t="shared" si="16"/>
        <v/>
      </c>
      <c r="Q97" s="8">
        <f t="shared" si="13"/>
        <v>31325.527104788089</v>
      </c>
      <c r="R97" s="8">
        <f t="shared" si="14"/>
        <v>16489.091831557555</v>
      </c>
      <c r="S97" s="8">
        <f t="shared" si="15"/>
        <v>130038.13944144439</v>
      </c>
      <c r="U97" s="25">
        <v>43075.33021990741</v>
      </c>
      <c r="V97">
        <v>17</v>
      </c>
      <c r="W97">
        <v>1570</v>
      </c>
      <c r="X97" t="s">
        <v>1041</v>
      </c>
      <c r="Y97" t="s">
        <v>954</v>
      </c>
      <c r="Z97" s="25">
        <v>43439.995833333334</v>
      </c>
      <c r="AA97">
        <v>20435</v>
      </c>
      <c r="AB97">
        <v>-95</v>
      </c>
      <c r="AC97" s="24">
        <v>-4.5999999999999999E-3</v>
      </c>
      <c r="AD97">
        <v>12031</v>
      </c>
      <c r="AE97">
        <v>246059918</v>
      </c>
      <c r="AF97" s="22">
        <v>43074</v>
      </c>
      <c r="AG97">
        <v>20470</v>
      </c>
      <c r="AH97">
        <v>20530</v>
      </c>
      <c r="AI97" s="22">
        <v>43075</v>
      </c>
      <c r="AJ97">
        <v>20360</v>
      </c>
      <c r="AK97">
        <v>19710</v>
      </c>
      <c r="AL97" s="25">
        <v>43075.776134259257</v>
      </c>
      <c r="AM97">
        <v>1</v>
      </c>
      <c r="AN97">
        <v>0</v>
      </c>
      <c r="AO97">
        <v>1.75</v>
      </c>
      <c r="AQ97">
        <v>0.83</v>
      </c>
      <c r="AR97">
        <v>0.96</v>
      </c>
      <c r="AS97">
        <v>1.02</v>
      </c>
      <c r="AT97">
        <v>1.1499999999999999</v>
      </c>
      <c r="AU97">
        <v>0.63300000000000001</v>
      </c>
      <c r="AV97">
        <v>20370</v>
      </c>
      <c r="AW97">
        <v>19610</v>
      </c>
      <c r="AX97">
        <v>19710</v>
      </c>
    </row>
    <row r="98" spans="1:50">
      <c r="A98" s="22">
        <v>43073</v>
      </c>
      <c r="B98">
        <v>525</v>
      </c>
      <c r="C98">
        <v>532</v>
      </c>
      <c r="D98">
        <v>520</v>
      </c>
      <c r="E98">
        <v>521</v>
      </c>
      <c r="F98" s="22">
        <v>43074</v>
      </c>
      <c r="G98">
        <v>525</v>
      </c>
      <c r="H98">
        <v>525</v>
      </c>
      <c r="I98">
        <v>515</v>
      </c>
      <c r="J98">
        <v>519</v>
      </c>
      <c r="K98" s="22">
        <v>43075</v>
      </c>
      <c r="L98">
        <v>559</v>
      </c>
      <c r="M98">
        <v>0.89</v>
      </c>
      <c r="N98" s="8" t="str">
        <f>IF(AND(AM98=1,AC98&lt;-0.005,AE98&gt;O$1),R98,"")</f>
        <v/>
      </c>
      <c r="O98" s="8">
        <f t="shared" si="12"/>
        <v>45792.096831011266</v>
      </c>
      <c r="P98" s="8" t="str">
        <f t="shared" si="16"/>
        <v/>
      </c>
      <c r="Q98" s="8">
        <f t="shared" si="13"/>
        <v>31325.527104788089</v>
      </c>
      <c r="R98" s="8">
        <f t="shared" si="14"/>
        <v>-48465.266558966046</v>
      </c>
      <c r="S98" s="8">
        <f t="shared" si="15"/>
        <v>130038.13944144439</v>
      </c>
      <c r="U98" s="25">
        <v>43075.33021990741</v>
      </c>
      <c r="V98">
        <v>20</v>
      </c>
      <c r="W98">
        <v>3782</v>
      </c>
      <c r="X98" t="s">
        <v>1176</v>
      </c>
      <c r="Y98" t="s">
        <v>957</v>
      </c>
      <c r="Z98" s="25">
        <v>43439.996527777781</v>
      </c>
      <c r="AA98">
        <v>537</v>
      </c>
      <c r="AB98">
        <v>18</v>
      </c>
      <c r="AC98" s="24">
        <v>3.4700000000000002E-2</v>
      </c>
      <c r="AD98">
        <v>9600</v>
      </c>
      <c r="AE98">
        <v>5155650</v>
      </c>
      <c r="AF98" s="22">
        <v>43074</v>
      </c>
      <c r="AG98">
        <v>525</v>
      </c>
      <c r="AH98">
        <v>519</v>
      </c>
      <c r="AI98" s="22">
        <v>43075</v>
      </c>
      <c r="AJ98">
        <v>559</v>
      </c>
      <c r="AK98">
        <v>619</v>
      </c>
      <c r="AL98" s="25">
        <v>43075.77615740741</v>
      </c>
      <c r="AM98">
        <v>2</v>
      </c>
      <c r="AN98" t="s">
        <v>1023</v>
      </c>
      <c r="AO98">
        <v>0</v>
      </c>
      <c r="AP98">
        <v>0</v>
      </c>
      <c r="AQ98">
        <v>0.08</v>
      </c>
      <c r="AR98">
        <v>7.0000000000000007E-2</v>
      </c>
      <c r="AS98">
        <v>0.89</v>
      </c>
      <c r="AT98">
        <v>0.82</v>
      </c>
      <c r="AU98">
        <v>2.1629999999999998</v>
      </c>
      <c r="AV98">
        <v>619</v>
      </c>
      <c r="AW98">
        <v>555</v>
      </c>
      <c r="AX98">
        <v>619</v>
      </c>
    </row>
    <row r="99" spans="1:50">
      <c r="A99" s="22">
        <v>43073</v>
      </c>
      <c r="B99">
        <v>2000</v>
      </c>
      <c r="C99">
        <v>2244</v>
      </c>
      <c r="D99">
        <v>1908</v>
      </c>
      <c r="E99">
        <v>2058</v>
      </c>
      <c r="F99" s="22">
        <v>43074</v>
      </c>
      <c r="G99">
        <v>1958</v>
      </c>
      <c r="H99">
        <v>2478</v>
      </c>
      <c r="I99">
        <v>1878</v>
      </c>
      <c r="J99">
        <v>2344</v>
      </c>
      <c r="K99" s="22">
        <v>43075</v>
      </c>
      <c r="L99">
        <v>2328</v>
      </c>
      <c r="M99">
        <v>1.02</v>
      </c>
      <c r="N99" s="8" t="str">
        <f>IF(AND(AM99=1,AC99&lt;-0.005,AE99&gt;O$1),R99,"")</f>
        <v/>
      </c>
      <c r="O99" s="8">
        <f t="shared" si="12"/>
        <v>45792.096831011266</v>
      </c>
      <c r="P99" s="8" t="str">
        <f t="shared" si="16"/>
        <v/>
      </c>
      <c r="Q99" s="8">
        <f t="shared" si="13"/>
        <v>31325.527104788089</v>
      </c>
      <c r="R99" s="8">
        <f t="shared" si="14"/>
        <v>-12970.711297071113</v>
      </c>
      <c r="S99" s="8">
        <f t="shared" si="15"/>
        <v>130038.13944144439</v>
      </c>
      <c r="U99" s="25">
        <v>43075.33021990741</v>
      </c>
      <c r="V99">
        <v>21</v>
      </c>
      <c r="W99">
        <v>3760</v>
      </c>
      <c r="X99" t="s">
        <v>1667</v>
      </c>
      <c r="Y99" t="s">
        <v>960</v>
      </c>
      <c r="Z99" s="25">
        <v>43439.994444444441</v>
      </c>
      <c r="AA99">
        <v>2220</v>
      </c>
      <c r="AB99">
        <v>-124</v>
      </c>
      <c r="AC99" s="24">
        <v>-5.2900000000000003E-2</v>
      </c>
      <c r="AD99">
        <v>9100</v>
      </c>
      <c r="AE99">
        <v>19935460</v>
      </c>
      <c r="AF99" s="22">
        <v>43074</v>
      </c>
      <c r="AG99">
        <v>1958</v>
      </c>
      <c r="AH99">
        <v>2344</v>
      </c>
      <c r="AI99" s="22">
        <v>43075</v>
      </c>
      <c r="AJ99">
        <v>2328</v>
      </c>
      <c r="AK99">
        <v>2390</v>
      </c>
      <c r="AL99" s="25">
        <v>43075.77616898148</v>
      </c>
      <c r="AM99">
        <v>2</v>
      </c>
      <c r="AN99" t="s">
        <v>1023</v>
      </c>
      <c r="AO99">
        <v>0</v>
      </c>
      <c r="AP99">
        <v>0</v>
      </c>
      <c r="AQ99">
        <v>0.47</v>
      </c>
      <c r="AR99">
        <v>0.57999999999999996</v>
      </c>
      <c r="AS99">
        <v>1.02</v>
      </c>
      <c r="AT99">
        <v>1.04</v>
      </c>
      <c r="AU99">
        <v>0.73299999999999998</v>
      </c>
      <c r="AV99">
        <v>2540</v>
      </c>
      <c r="AW99">
        <v>2226</v>
      </c>
      <c r="AX99">
        <v>2390</v>
      </c>
    </row>
    <row r="100" spans="1:50">
      <c r="A100" s="22">
        <v>43073</v>
      </c>
      <c r="B100">
        <v>428</v>
      </c>
      <c r="C100">
        <v>464</v>
      </c>
      <c r="D100">
        <v>427</v>
      </c>
      <c r="E100">
        <v>446</v>
      </c>
      <c r="F100" s="22">
        <v>43074</v>
      </c>
      <c r="G100">
        <v>443</v>
      </c>
      <c r="H100">
        <v>467</v>
      </c>
      <c r="I100">
        <v>438</v>
      </c>
      <c r="J100">
        <v>464</v>
      </c>
      <c r="K100" s="22">
        <v>43075</v>
      </c>
      <c r="L100">
        <v>469</v>
      </c>
      <c r="M100">
        <v>1.1399999999999999</v>
      </c>
      <c r="N100" s="8" t="str">
        <f>IF(AND(AM100=1,AC100&lt;-0.005,AE100&gt;O$1),R100,"")</f>
        <v/>
      </c>
      <c r="O100" s="8">
        <f t="shared" si="12"/>
        <v>45792.096831011266</v>
      </c>
      <c r="P100" s="8" t="str">
        <f t="shared" si="16"/>
        <v/>
      </c>
      <c r="Q100" s="8">
        <f t="shared" si="13"/>
        <v>31325.527104788089</v>
      </c>
      <c r="R100" s="8">
        <f t="shared" si="14"/>
        <v>19955.654101995511</v>
      </c>
      <c r="S100" s="8">
        <f t="shared" si="15"/>
        <v>130038.13944144439</v>
      </c>
      <c r="U100" s="25">
        <v>43075.33021990741</v>
      </c>
      <c r="V100">
        <v>22</v>
      </c>
      <c r="W100">
        <v>4597</v>
      </c>
      <c r="X100" t="s">
        <v>1079</v>
      </c>
      <c r="Y100" t="s">
        <v>957</v>
      </c>
      <c r="Z100" s="25">
        <v>43439.997916666667</v>
      </c>
      <c r="AA100">
        <v>464.1</v>
      </c>
      <c r="AB100">
        <v>0.1</v>
      </c>
      <c r="AC100" s="24">
        <v>2.0000000000000001E-4</v>
      </c>
      <c r="AD100">
        <v>9100</v>
      </c>
      <c r="AE100">
        <v>4211990</v>
      </c>
      <c r="AF100" s="22">
        <v>43074</v>
      </c>
      <c r="AG100">
        <v>443</v>
      </c>
      <c r="AH100">
        <v>464</v>
      </c>
      <c r="AI100" s="22">
        <v>43075</v>
      </c>
      <c r="AJ100">
        <v>469</v>
      </c>
      <c r="AK100">
        <v>451</v>
      </c>
      <c r="AL100" s="25">
        <v>43075.776180555556</v>
      </c>
      <c r="AM100">
        <v>2</v>
      </c>
      <c r="AN100" t="s">
        <v>1023</v>
      </c>
      <c r="AO100">
        <v>162.35</v>
      </c>
      <c r="AP100">
        <v>0</v>
      </c>
      <c r="AQ100">
        <v>0.8</v>
      </c>
      <c r="AR100">
        <v>0.82</v>
      </c>
      <c r="AS100">
        <v>1.1399999999999999</v>
      </c>
      <c r="AT100">
        <v>1.23</v>
      </c>
      <c r="AU100">
        <v>1.0289999999999999</v>
      </c>
      <c r="AV100">
        <v>475</v>
      </c>
      <c r="AW100">
        <v>442</v>
      </c>
      <c r="AX100">
        <v>451</v>
      </c>
    </row>
    <row r="101" spans="1:50">
      <c r="A101" s="22">
        <v>43073</v>
      </c>
      <c r="B101">
        <v>1257</v>
      </c>
      <c r="C101">
        <v>1322</v>
      </c>
      <c r="D101">
        <v>1202</v>
      </c>
      <c r="E101">
        <v>1215</v>
      </c>
      <c r="F101" s="22">
        <v>43074</v>
      </c>
      <c r="G101">
        <v>1185</v>
      </c>
      <c r="H101">
        <v>1266</v>
      </c>
      <c r="I101">
        <v>1173</v>
      </c>
      <c r="J101">
        <v>1216</v>
      </c>
      <c r="K101" s="22">
        <v>43075</v>
      </c>
      <c r="L101">
        <v>1203</v>
      </c>
      <c r="M101">
        <v>1.1599999999999999</v>
      </c>
      <c r="N101" s="8" t="str">
        <f>IF(AND(AM101=1,AC101&lt;-0.005,AE101&gt;O$1),R101,"")</f>
        <v/>
      </c>
      <c r="O101" s="8">
        <f t="shared" si="12"/>
        <v>45792.096831011266</v>
      </c>
      <c r="P101" s="8" t="str">
        <f t="shared" si="16"/>
        <v/>
      </c>
      <c r="Q101" s="8">
        <f t="shared" si="13"/>
        <v>31325.527104788089</v>
      </c>
      <c r="R101" s="8">
        <f t="shared" si="14"/>
        <v>3768.8442211055717</v>
      </c>
      <c r="S101" s="8">
        <f t="shared" si="15"/>
        <v>130038.13944144439</v>
      </c>
      <c r="U101" s="25">
        <v>43075.33021990741</v>
      </c>
      <c r="V101">
        <v>23</v>
      </c>
      <c r="W101">
        <v>3672</v>
      </c>
      <c r="X101" t="s">
        <v>1320</v>
      </c>
      <c r="Y101" t="s">
        <v>962</v>
      </c>
      <c r="Z101" s="25">
        <v>43439.996527777781</v>
      </c>
      <c r="AA101">
        <v>1151</v>
      </c>
      <c r="AB101">
        <v>-65</v>
      </c>
      <c r="AC101" s="24">
        <v>-5.3499999999999999E-2</v>
      </c>
      <c r="AD101">
        <v>7400</v>
      </c>
      <c r="AE101">
        <v>8569370</v>
      </c>
      <c r="AF101" s="22">
        <v>43074</v>
      </c>
      <c r="AG101">
        <v>1185</v>
      </c>
      <c r="AH101">
        <v>1216</v>
      </c>
      <c r="AI101" s="22">
        <v>43075</v>
      </c>
      <c r="AJ101">
        <v>1203</v>
      </c>
      <c r="AK101">
        <v>1194</v>
      </c>
      <c r="AL101" s="25">
        <v>43075.776192129626</v>
      </c>
      <c r="AM101">
        <v>2</v>
      </c>
      <c r="AN101" t="s">
        <v>1023</v>
      </c>
      <c r="AO101">
        <v>292.36</v>
      </c>
      <c r="AP101" t="s">
        <v>956</v>
      </c>
      <c r="AQ101">
        <v>1</v>
      </c>
      <c r="AR101">
        <v>1</v>
      </c>
      <c r="AS101">
        <v>1.1599999999999999</v>
      </c>
      <c r="AT101">
        <v>1.29</v>
      </c>
      <c r="AU101">
        <v>1.2709999999999999</v>
      </c>
      <c r="AV101">
        <v>1235</v>
      </c>
      <c r="AW101">
        <v>1137</v>
      </c>
      <c r="AX101">
        <v>1194</v>
      </c>
    </row>
    <row r="102" spans="1:50">
      <c r="A102" s="22">
        <v>43073</v>
      </c>
      <c r="B102">
        <v>132</v>
      </c>
      <c r="C102">
        <v>134</v>
      </c>
      <c r="D102">
        <v>131</v>
      </c>
      <c r="E102">
        <v>131</v>
      </c>
      <c r="F102" s="22">
        <v>43074</v>
      </c>
      <c r="G102">
        <v>130</v>
      </c>
      <c r="H102">
        <v>131</v>
      </c>
      <c r="I102">
        <v>127</v>
      </c>
      <c r="J102">
        <v>130</v>
      </c>
      <c r="K102" s="22">
        <v>43075</v>
      </c>
      <c r="L102">
        <v>140</v>
      </c>
      <c r="M102">
        <v>1.06</v>
      </c>
      <c r="N102" s="8" t="str">
        <f>IF(AND(AM102=1,AC102&lt;-0.005,AE102&gt;O$1),R102,"")</f>
        <v/>
      </c>
      <c r="O102" s="8">
        <f t="shared" si="12"/>
        <v>45792.096831011266</v>
      </c>
      <c r="P102" s="8" t="str">
        <f t="shared" si="16"/>
        <v/>
      </c>
      <c r="Q102" s="8">
        <f t="shared" si="13"/>
        <v>31325.527104788089</v>
      </c>
      <c r="R102" s="8">
        <f t="shared" si="14"/>
        <v>30303.030303030275</v>
      </c>
      <c r="S102" s="8">
        <f t="shared" si="15"/>
        <v>160341.16974447467</v>
      </c>
      <c r="U102" s="25">
        <v>43075.33021990741</v>
      </c>
      <c r="V102">
        <v>24</v>
      </c>
      <c r="W102">
        <v>7571</v>
      </c>
      <c r="X102" t="s">
        <v>1509</v>
      </c>
      <c r="Y102" t="s">
        <v>960</v>
      </c>
      <c r="Z102" s="25">
        <v>43439.987500000003</v>
      </c>
      <c r="AA102">
        <v>136</v>
      </c>
      <c r="AB102">
        <v>6</v>
      </c>
      <c r="AC102" s="24">
        <v>4.6199999999999998E-2</v>
      </c>
      <c r="AD102">
        <v>6300</v>
      </c>
      <c r="AE102">
        <v>860410</v>
      </c>
      <c r="AF102" s="22">
        <v>43074</v>
      </c>
      <c r="AG102">
        <v>130</v>
      </c>
      <c r="AH102">
        <v>130</v>
      </c>
      <c r="AI102" s="22">
        <v>43075</v>
      </c>
      <c r="AJ102">
        <v>140</v>
      </c>
      <c r="AK102">
        <v>132</v>
      </c>
      <c r="AL102" s="25">
        <v>43075.776203703703</v>
      </c>
      <c r="AM102">
        <v>1</v>
      </c>
      <c r="AN102" t="s">
        <v>1023</v>
      </c>
      <c r="AO102">
        <v>27.29</v>
      </c>
      <c r="AP102">
        <v>2.31</v>
      </c>
      <c r="AQ102">
        <v>0.87</v>
      </c>
      <c r="AR102">
        <v>0.79</v>
      </c>
      <c r="AS102">
        <v>1.06</v>
      </c>
      <c r="AT102">
        <v>1.1000000000000001</v>
      </c>
      <c r="AU102">
        <v>0.70899999999999996</v>
      </c>
      <c r="AV102">
        <v>154</v>
      </c>
      <c r="AW102">
        <v>132</v>
      </c>
      <c r="AX102">
        <v>132</v>
      </c>
    </row>
    <row r="103" spans="1:50">
      <c r="A103" s="22">
        <v>43073</v>
      </c>
      <c r="B103">
        <v>1604</v>
      </c>
      <c r="C103">
        <v>1900</v>
      </c>
      <c r="D103">
        <v>1570</v>
      </c>
      <c r="E103">
        <v>1895</v>
      </c>
      <c r="F103" s="22">
        <v>43074</v>
      </c>
      <c r="G103">
        <v>1775</v>
      </c>
      <c r="H103">
        <v>1948</v>
      </c>
      <c r="I103">
        <v>1707</v>
      </c>
      <c r="J103">
        <v>1748</v>
      </c>
      <c r="K103" s="22">
        <v>43075</v>
      </c>
      <c r="L103">
        <v>1708</v>
      </c>
      <c r="M103">
        <v>1.01</v>
      </c>
      <c r="N103" s="8">
        <f>IF(AND(AM103=1,AC103&lt;-0.005,AE103&gt;O$1),R103,"")</f>
        <v>-28957.528957528953</v>
      </c>
      <c r="O103" s="8">
        <f t="shared" si="12"/>
        <v>16834.567873482312</v>
      </c>
      <c r="P103" s="8" t="str">
        <f t="shared" si="16"/>
        <v/>
      </c>
      <c r="Q103" s="8">
        <f t="shared" si="13"/>
        <v>31325.527104788089</v>
      </c>
      <c r="R103" s="8">
        <f t="shared" si="14"/>
        <v>-28957.528957528953</v>
      </c>
      <c r="S103" s="8">
        <f t="shared" si="15"/>
        <v>131383.6407869457</v>
      </c>
      <c r="U103" s="25">
        <v>43075.33021990741</v>
      </c>
      <c r="V103">
        <v>26</v>
      </c>
      <c r="W103">
        <v>6203</v>
      </c>
      <c r="X103" t="s">
        <v>1431</v>
      </c>
      <c r="Y103" t="s">
        <v>962</v>
      </c>
      <c r="Z103" s="25">
        <v>43439.997916666667</v>
      </c>
      <c r="AA103">
        <v>1720</v>
      </c>
      <c r="AB103">
        <v>-28</v>
      </c>
      <c r="AC103" s="24">
        <v>-1.6E-2</v>
      </c>
      <c r="AD103">
        <v>5500</v>
      </c>
      <c r="AE103">
        <v>9425680</v>
      </c>
      <c r="AF103" s="22">
        <v>43074</v>
      </c>
      <c r="AG103">
        <v>1775</v>
      </c>
      <c r="AH103">
        <v>1748</v>
      </c>
      <c r="AI103" s="22">
        <v>43075</v>
      </c>
      <c r="AJ103">
        <v>1708</v>
      </c>
      <c r="AK103">
        <v>1813</v>
      </c>
      <c r="AL103" s="25">
        <v>43075.77621527778</v>
      </c>
      <c r="AM103">
        <v>1</v>
      </c>
      <c r="AN103">
        <v>0.05</v>
      </c>
      <c r="AO103">
        <v>5.01</v>
      </c>
      <c r="AP103">
        <v>1.1399999999999999</v>
      </c>
      <c r="AQ103">
        <v>0.35</v>
      </c>
      <c r="AR103">
        <v>0.38</v>
      </c>
      <c r="AS103">
        <v>1.01</v>
      </c>
      <c r="AT103">
        <v>1.07</v>
      </c>
      <c r="AU103">
        <v>1.5369999999999999</v>
      </c>
      <c r="AV103">
        <v>1918</v>
      </c>
      <c r="AW103">
        <v>1707</v>
      </c>
      <c r="AX103">
        <v>1813</v>
      </c>
    </row>
    <row r="104" spans="1:50">
      <c r="A104" s="22">
        <v>43073</v>
      </c>
      <c r="B104">
        <v>3680</v>
      </c>
      <c r="C104">
        <v>3690</v>
      </c>
      <c r="D104">
        <v>3580</v>
      </c>
      <c r="E104">
        <v>3590</v>
      </c>
      <c r="F104" s="22">
        <v>43074</v>
      </c>
      <c r="G104">
        <v>3590</v>
      </c>
      <c r="H104">
        <v>3670</v>
      </c>
      <c r="I104">
        <v>3585</v>
      </c>
      <c r="J104">
        <v>3665</v>
      </c>
      <c r="K104" s="22">
        <v>43075</v>
      </c>
      <c r="L104">
        <v>3780</v>
      </c>
      <c r="M104">
        <v>0.94</v>
      </c>
      <c r="N104" s="8" t="str">
        <f>IF(AND(AM104=1,AC104&lt;-0.005,AE104&gt;O$1),R104,"")</f>
        <v/>
      </c>
      <c r="O104" s="8">
        <f t="shared" si="12"/>
        <v>16834.567873482312</v>
      </c>
      <c r="P104" s="8" t="str">
        <f t="shared" si="16"/>
        <v/>
      </c>
      <c r="Q104" s="8">
        <f t="shared" si="13"/>
        <v>31325.527104788089</v>
      </c>
      <c r="R104" s="8">
        <f t="shared" si="14"/>
        <v>15688.949522510209</v>
      </c>
      <c r="S104" s="8">
        <f t="shared" si="15"/>
        <v>147072.5903094559</v>
      </c>
      <c r="U104" s="25">
        <v>43075.33021990741</v>
      </c>
      <c r="V104">
        <v>27</v>
      </c>
      <c r="W104">
        <v>7832</v>
      </c>
      <c r="X104" t="s">
        <v>1704</v>
      </c>
      <c r="Y104" t="s">
        <v>962</v>
      </c>
      <c r="Z104" s="25">
        <v>43439.947916666664</v>
      </c>
      <c r="AA104">
        <v>3750</v>
      </c>
      <c r="AB104">
        <v>85</v>
      </c>
      <c r="AC104" s="24">
        <v>2.3199999999999998E-2</v>
      </c>
      <c r="AD104">
        <v>5300</v>
      </c>
      <c r="AE104">
        <v>19777000</v>
      </c>
      <c r="AF104" s="22">
        <v>43074</v>
      </c>
      <c r="AG104">
        <v>3590</v>
      </c>
      <c r="AH104">
        <v>3665</v>
      </c>
      <c r="AI104" s="22">
        <v>43075</v>
      </c>
      <c r="AJ104">
        <v>3780</v>
      </c>
      <c r="AK104">
        <v>3665</v>
      </c>
      <c r="AL104" s="25">
        <v>43075.776226851849</v>
      </c>
      <c r="AM104">
        <v>1</v>
      </c>
      <c r="AN104" t="s">
        <v>1023</v>
      </c>
      <c r="AO104">
        <v>3.56</v>
      </c>
      <c r="AP104">
        <v>0.65</v>
      </c>
      <c r="AQ104">
        <v>0</v>
      </c>
      <c r="AR104">
        <v>0.02</v>
      </c>
      <c r="AS104">
        <v>0.94</v>
      </c>
      <c r="AT104">
        <v>0.95</v>
      </c>
      <c r="AU104">
        <v>0.623</v>
      </c>
      <c r="AV104">
        <v>3795</v>
      </c>
      <c r="AW104">
        <v>3635</v>
      </c>
      <c r="AX104">
        <v>3665</v>
      </c>
    </row>
    <row r="105" spans="1:50">
      <c r="A105" s="22">
        <v>43073</v>
      </c>
      <c r="B105">
        <v>122</v>
      </c>
      <c r="C105">
        <v>143</v>
      </c>
      <c r="D105">
        <v>119</v>
      </c>
      <c r="E105">
        <v>133</v>
      </c>
      <c r="F105" s="22">
        <v>43074</v>
      </c>
      <c r="G105">
        <v>131</v>
      </c>
      <c r="H105">
        <v>144</v>
      </c>
      <c r="I105">
        <v>131</v>
      </c>
      <c r="J105">
        <v>137</v>
      </c>
      <c r="K105" s="22">
        <v>43075</v>
      </c>
      <c r="L105">
        <v>138</v>
      </c>
      <c r="M105">
        <v>1.1000000000000001</v>
      </c>
      <c r="N105" s="8" t="str">
        <f>IF(AND(AM105=1,AC105&lt;-0.005,AE105&gt;O$1),R105,"")</f>
        <v/>
      </c>
      <c r="O105" s="8">
        <f t="shared" si="12"/>
        <v>16834.567873482312</v>
      </c>
      <c r="P105" s="8" t="str">
        <f t="shared" si="16"/>
        <v/>
      </c>
      <c r="Q105" s="8">
        <f t="shared" si="13"/>
        <v>31325.527104788089</v>
      </c>
      <c r="R105" s="8">
        <f t="shared" si="14"/>
        <v>11111.111111111071</v>
      </c>
      <c r="S105" s="8">
        <f t="shared" si="15"/>
        <v>158183.70142056697</v>
      </c>
      <c r="U105" s="25">
        <v>43075.33021990741</v>
      </c>
      <c r="V105">
        <v>28</v>
      </c>
      <c r="W105">
        <v>7873</v>
      </c>
      <c r="X105" t="s">
        <v>1557</v>
      </c>
      <c r="Y105" t="s">
        <v>962</v>
      </c>
      <c r="Z105" s="25">
        <v>43439.989583333336</v>
      </c>
      <c r="AA105">
        <v>137.5</v>
      </c>
      <c r="AB105">
        <v>0.5</v>
      </c>
      <c r="AC105" s="24">
        <v>3.5999999999999999E-3</v>
      </c>
      <c r="AD105">
        <v>4500</v>
      </c>
      <c r="AE105">
        <v>618450</v>
      </c>
      <c r="AF105" s="22">
        <v>43074</v>
      </c>
      <c r="AG105">
        <v>131</v>
      </c>
      <c r="AH105">
        <v>137</v>
      </c>
      <c r="AI105" s="22">
        <v>43075</v>
      </c>
      <c r="AJ105">
        <v>138</v>
      </c>
      <c r="AK105">
        <v>135</v>
      </c>
      <c r="AL105" s="25">
        <v>43075.776238425926</v>
      </c>
      <c r="AM105">
        <v>1</v>
      </c>
      <c r="AN105" t="s">
        <v>1023</v>
      </c>
      <c r="AO105">
        <v>11.16</v>
      </c>
      <c r="AP105">
        <v>0</v>
      </c>
      <c r="AQ105">
        <v>0.88</v>
      </c>
      <c r="AR105">
        <v>0.91</v>
      </c>
      <c r="AS105">
        <v>1.1000000000000001</v>
      </c>
      <c r="AT105">
        <v>1.1100000000000001</v>
      </c>
      <c r="AU105">
        <v>0.746</v>
      </c>
      <c r="AV105">
        <v>143</v>
      </c>
      <c r="AW105">
        <v>129</v>
      </c>
      <c r="AX105">
        <v>135</v>
      </c>
    </row>
    <row r="106" spans="1:50">
      <c r="A106" s="22">
        <v>43073</v>
      </c>
      <c r="B106">
        <v>1823</v>
      </c>
      <c r="C106">
        <v>1830</v>
      </c>
      <c r="D106">
        <v>1775</v>
      </c>
      <c r="E106">
        <v>1777</v>
      </c>
      <c r="F106" s="22">
        <v>43074</v>
      </c>
      <c r="G106">
        <v>1760</v>
      </c>
      <c r="H106">
        <v>1801</v>
      </c>
      <c r="I106">
        <v>1726</v>
      </c>
      <c r="J106">
        <v>1743</v>
      </c>
      <c r="K106" s="22">
        <v>43075</v>
      </c>
      <c r="L106">
        <v>1780</v>
      </c>
      <c r="M106">
        <v>0.97</v>
      </c>
      <c r="N106" s="8" t="str">
        <f>IF(AND(AM106=1,AC106&lt;-0.005,AE106&gt;O$1),R106,"")</f>
        <v/>
      </c>
      <c r="O106" s="8">
        <f t="shared" si="12"/>
        <v>16834.567873482312</v>
      </c>
      <c r="P106" s="8" t="str">
        <f t="shared" si="16"/>
        <v/>
      </c>
      <c r="Q106" s="8">
        <f t="shared" si="13"/>
        <v>31325.527104788089</v>
      </c>
      <c r="R106" s="8">
        <f t="shared" si="14"/>
        <v>16540.917005223422</v>
      </c>
      <c r="S106" s="8">
        <f t="shared" si="15"/>
        <v>158183.70142056697</v>
      </c>
      <c r="U106" s="25">
        <v>43075.33021990741</v>
      </c>
      <c r="V106">
        <v>29</v>
      </c>
      <c r="W106">
        <v>3656</v>
      </c>
      <c r="X106" t="s">
        <v>263</v>
      </c>
      <c r="Y106" t="s">
        <v>962</v>
      </c>
      <c r="Z106" s="25">
        <v>43439.99722222222</v>
      </c>
      <c r="AA106">
        <v>1810</v>
      </c>
      <c r="AB106">
        <v>67</v>
      </c>
      <c r="AC106" s="24">
        <v>3.8399999999999997E-2</v>
      </c>
      <c r="AD106">
        <v>4100</v>
      </c>
      <c r="AE106">
        <v>7361380</v>
      </c>
      <c r="AF106" s="22">
        <v>43074</v>
      </c>
      <c r="AG106">
        <v>1760</v>
      </c>
      <c r="AH106">
        <v>1743</v>
      </c>
      <c r="AI106" s="22">
        <v>43075</v>
      </c>
      <c r="AJ106">
        <v>1780</v>
      </c>
      <c r="AK106">
        <v>1723</v>
      </c>
      <c r="AL106" s="25">
        <v>43075.776250000003</v>
      </c>
      <c r="AM106">
        <v>2</v>
      </c>
      <c r="AN106" t="s">
        <v>1023</v>
      </c>
      <c r="AO106">
        <v>40.93</v>
      </c>
      <c r="AP106">
        <v>0.52</v>
      </c>
      <c r="AQ106">
        <v>0.36</v>
      </c>
      <c r="AR106">
        <v>0.59</v>
      </c>
      <c r="AS106">
        <v>0.97</v>
      </c>
      <c r="AT106">
        <v>1.03</v>
      </c>
      <c r="AU106">
        <v>1.0409999999999999</v>
      </c>
      <c r="AV106">
        <v>1803</v>
      </c>
      <c r="AW106">
        <v>1685</v>
      </c>
      <c r="AX106">
        <v>1723</v>
      </c>
    </row>
    <row r="107" spans="1:50">
      <c r="A107" s="22">
        <v>43073</v>
      </c>
      <c r="B107">
        <v>726</v>
      </c>
      <c r="C107">
        <v>780</v>
      </c>
      <c r="D107">
        <v>720</v>
      </c>
      <c r="E107">
        <v>753</v>
      </c>
      <c r="F107" s="22">
        <v>43074</v>
      </c>
      <c r="G107">
        <v>808</v>
      </c>
      <c r="H107">
        <v>876</v>
      </c>
      <c r="I107">
        <v>795</v>
      </c>
      <c r="J107">
        <v>865</v>
      </c>
      <c r="K107" s="22">
        <v>43075</v>
      </c>
      <c r="L107">
        <v>778</v>
      </c>
      <c r="M107">
        <v>1</v>
      </c>
      <c r="N107" s="8" t="str">
        <f>IF(AND(AM107=1,AC107&lt;-0.005,AE107&gt;O$1),R107,"")</f>
        <v/>
      </c>
      <c r="O107" s="8">
        <f t="shared" si="12"/>
        <v>16834.567873482312</v>
      </c>
      <c r="P107" s="8" t="str">
        <f t="shared" si="16"/>
        <v/>
      </c>
      <c r="Q107" s="8">
        <f t="shared" si="13"/>
        <v>31325.527104788089</v>
      </c>
      <c r="R107" s="8">
        <f t="shared" si="14"/>
        <v>6835.9375</v>
      </c>
      <c r="S107" s="8">
        <f t="shared" si="15"/>
        <v>158183.70142056697</v>
      </c>
      <c r="U107" s="25">
        <v>43075.33021990741</v>
      </c>
      <c r="V107">
        <v>30</v>
      </c>
      <c r="W107">
        <v>3300</v>
      </c>
      <c r="X107" t="s">
        <v>1277</v>
      </c>
      <c r="Y107" t="s">
        <v>957</v>
      </c>
      <c r="Z107" s="25">
        <v>43439.979861111111</v>
      </c>
      <c r="AA107">
        <v>1719</v>
      </c>
      <c r="AB107">
        <v>-11</v>
      </c>
      <c r="AC107" s="24">
        <v>-6.4000000000000003E-3</v>
      </c>
      <c r="AD107">
        <v>3400</v>
      </c>
      <c r="AE107">
        <v>6060400</v>
      </c>
      <c r="AF107" s="22">
        <v>43074</v>
      </c>
      <c r="AG107">
        <v>1616</v>
      </c>
      <c r="AH107">
        <v>1730</v>
      </c>
      <c r="AI107" s="22">
        <v>43075</v>
      </c>
      <c r="AJ107">
        <v>1557</v>
      </c>
      <c r="AK107">
        <v>1536</v>
      </c>
      <c r="AL107" s="25">
        <v>43075.776261574072</v>
      </c>
      <c r="AM107">
        <v>2</v>
      </c>
      <c r="AN107" t="s">
        <v>1023</v>
      </c>
      <c r="AO107">
        <v>0</v>
      </c>
      <c r="AP107">
        <v>0.57999999999999996</v>
      </c>
      <c r="AQ107">
        <v>0.45</v>
      </c>
      <c r="AR107">
        <v>0.7</v>
      </c>
      <c r="AS107">
        <v>1</v>
      </c>
      <c r="AT107">
        <v>1.08</v>
      </c>
      <c r="AU107">
        <v>1.2669999999999999</v>
      </c>
      <c r="AV107">
        <v>827</v>
      </c>
      <c r="AW107">
        <v>755</v>
      </c>
      <c r="AX107">
        <v>768</v>
      </c>
    </row>
    <row r="108" spans="1:50">
      <c r="A108" s="22">
        <v>43073</v>
      </c>
      <c r="B108">
        <v>674</v>
      </c>
      <c r="C108">
        <v>698</v>
      </c>
      <c r="D108">
        <v>596</v>
      </c>
      <c r="E108">
        <v>596</v>
      </c>
      <c r="F108" s="22">
        <v>43074</v>
      </c>
      <c r="G108">
        <v>602</v>
      </c>
      <c r="H108">
        <v>608</v>
      </c>
      <c r="I108">
        <v>571</v>
      </c>
      <c r="J108">
        <v>583</v>
      </c>
      <c r="K108" s="22">
        <v>43075</v>
      </c>
      <c r="L108">
        <v>580</v>
      </c>
      <c r="M108">
        <v>0.99</v>
      </c>
      <c r="N108" s="8" t="str">
        <f>IF(AND(AM108=1,AC108&lt;-0.005,AE108&gt;O$1),R108,"")</f>
        <v/>
      </c>
      <c r="O108" s="8">
        <f t="shared" si="12"/>
        <v>16834.567873482312</v>
      </c>
      <c r="P108" s="8" t="str">
        <f t="shared" si="16"/>
        <v/>
      </c>
      <c r="Q108" s="8">
        <f t="shared" si="13"/>
        <v>31325.527104788089</v>
      </c>
      <c r="R108" s="8">
        <f t="shared" si="14"/>
        <v>9666.0808435852232</v>
      </c>
      <c r="S108" s="8">
        <f t="shared" si="15"/>
        <v>158183.70142056697</v>
      </c>
      <c r="U108" s="25">
        <v>43075.33021990741</v>
      </c>
      <c r="V108">
        <v>32</v>
      </c>
      <c r="W108">
        <v>4585</v>
      </c>
      <c r="X108" t="s">
        <v>1535</v>
      </c>
      <c r="Y108" t="s">
        <v>957</v>
      </c>
      <c r="Z108" s="25">
        <v>43439.961111111108</v>
      </c>
      <c r="AA108">
        <v>577</v>
      </c>
      <c r="AB108">
        <v>-6</v>
      </c>
      <c r="AC108" s="24">
        <v>-1.03E-2</v>
      </c>
      <c r="AD108">
        <v>3100</v>
      </c>
      <c r="AE108">
        <v>1776400</v>
      </c>
      <c r="AF108" s="22">
        <v>43074</v>
      </c>
      <c r="AG108">
        <v>602</v>
      </c>
      <c r="AH108">
        <v>583</v>
      </c>
      <c r="AI108" s="22">
        <v>43075</v>
      </c>
      <c r="AJ108">
        <v>580</v>
      </c>
      <c r="AK108">
        <v>569</v>
      </c>
      <c r="AL108" s="25">
        <v>43075.776273148149</v>
      </c>
      <c r="AM108">
        <v>0</v>
      </c>
      <c r="AN108" t="s">
        <v>1023</v>
      </c>
      <c r="AO108">
        <v>0</v>
      </c>
      <c r="AP108">
        <v>0</v>
      </c>
      <c r="AQ108">
        <v>0.3</v>
      </c>
      <c r="AR108">
        <v>0.71</v>
      </c>
      <c r="AS108">
        <v>0.99</v>
      </c>
      <c r="AT108">
        <v>1.51</v>
      </c>
      <c r="AU108">
        <v>4.1890000000000001</v>
      </c>
      <c r="AV108">
        <v>587</v>
      </c>
      <c r="AW108">
        <v>566</v>
      </c>
      <c r="AX108">
        <v>569</v>
      </c>
    </row>
    <row r="109" spans="1:50">
      <c r="A109" s="22">
        <v>43073</v>
      </c>
      <c r="B109">
        <v>440</v>
      </c>
      <c r="C109">
        <v>440</v>
      </c>
      <c r="D109">
        <v>440</v>
      </c>
      <c r="E109">
        <v>440</v>
      </c>
      <c r="F109" s="22">
        <v>43074</v>
      </c>
      <c r="G109">
        <v>520</v>
      </c>
      <c r="H109">
        <v>520</v>
      </c>
      <c r="I109">
        <v>520</v>
      </c>
      <c r="J109">
        <v>520</v>
      </c>
      <c r="K109" s="22">
        <v>43075</v>
      </c>
      <c r="L109">
        <v>620</v>
      </c>
      <c r="M109">
        <v>1.05</v>
      </c>
      <c r="N109" s="8" t="str">
        <f>IF(AND(AM109=1,AC109&lt;-0.005,AE109&gt;O$1),R109,"")</f>
        <v/>
      </c>
      <c r="O109" s="8">
        <f t="shared" si="12"/>
        <v>16834.567873482312</v>
      </c>
      <c r="P109" s="8" t="str">
        <f t="shared" si="16"/>
        <v/>
      </c>
      <c r="Q109" s="8">
        <f t="shared" si="13"/>
        <v>31325.527104788089</v>
      </c>
      <c r="R109" s="8">
        <f t="shared" si="14"/>
        <v>0</v>
      </c>
      <c r="S109" s="8">
        <f t="shared" si="15"/>
        <v>158183.70142056697</v>
      </c>
      <c r="U109" s="25">
        <v>43075.33021990741</v>
      </c>
      <c r="V109">
        <v>33</v>
      </c>
      <c r="W109">
        <v>4317</v>
      </c>
      <c r="X109" t="s">
        <v>107</v>
      </c>
      <c r="Y109" t="s">
        <v>960</v>
      </c>
      <c r="Z109" s="25">
        <v>43439.995138888888</v>
      </c>
      <c r="AA109">
        <v>620</v>
      </c>
      <c r="AB109">
        <v>100</v>
      </c>
      <c r="AC109" s="24">
        <v>0.1923</v>
      </c>
      <c r="AD109">
        <v>3000</v>
      </c>
      <c r="AE109">
        <v>1860000</v>
      </c>
      <c r="AF109" s="22">
        <v>43074</v>
      </c>
      <c r="AG109">
        <v>520</v>
      </c>
      <c r="AH109">
        <v>520</v>
      </c>
      <c r="AI109" s="22">
        <v>43075</v>
      </c>
      <c r="AJ109">
        <v>620</v>
      </c>
      <c r="AK109">
        <v>620</v>
      </c>
      <c r="AL109" s="25">
        <v>43075.776284722226</v>
      </c>
      <c r="AM109">
        <v>2</v>
      </c>
      <c r="AN109" t="s">
        <v>1023</v>
      </c>
      <c r="AO109">
        <v>0</v>
      </c>
      <c r="AP109">
        <v>1.1499999999999999</v>
      </c>
      <c r="AQ109">
        <v>0.87</v>
      </c>
      <c r="AR109">
        <v>0.91</v>
      </c>
      <c r="AS109">
        <v>1.05</v>
      </c>
      <c r="AT109">
        <v>1.08</v>
      </c>
      <c r="AU109">
        <v>1.456</v>
      </c>
      <c r="AV109">
        <v>620</v>
      </c>
      <c r="AW109">
        <v>620</v>
      </c>
      <c r="AX109">
        <v>620</v>
      </c>
    </row>
    <row r="110" spans="1:50">
      <c r="A110" s="22">
        <v>43073</v>
      </c>
      <c r="B110">
        <v>129</v>
      </c>
      <c r="C110">
        <v>129</v>
      </c>
      <c r="D110">
        <v>127</v>
      </c>
      <c r="E110">
        <v>127</v>
      </c>
      <c r="F110" s="22">
        <v>43074</v>
      </c>
      <c r="G110">
        <v>127</v>
      </c>
      <c r="H110">
        <v>128</v>
      </c>
      <c r="I110">
        <v>126</v>
      </c>
      <c r="J110">
        <v>127</v>
      </c>
      <c r="K110" s="22">
        <v>43075</v>
      </c>
      <c r="L110">
        <v>127</v>
      </c>
      <c r="M110">
        <v>1</v>
      </c>
      <c r="N110" s="8" t="str">
        <f>IF(AND(AM110=1,AC110&lt;-0.005,AE110&gt;O$1),R110,"")</f>
        <v/>
      </c>
      <c r="O110" s="8">
        <f t="shared" si="12"/>
        <v>16834.567873482312</v>
      </c>
      <c r="P110" s="8" t="str">
        <f t="shared" si="16"/>
        <v/>
      </c>
      <c r="Q110" s="8">
        <f t="shared" si="13"/>
        <v>31325.527104788089</v>
      </c>
      <c r="R110" s="8">
        <f t="shared" si="14"/>
        <v>8000.0000000000073</v>
      </c>
      <c r="S110" s="8">
        <f t="shared" si="15"/>
        <v>158183.70142056697</v>
      </c>
      <c r="U110" s="25">
        <v>43075.33021990741</v>
      </c>
      <c r="V110">
        <v>34</v>
      </c>
      <c r="W110">
        <v>2370</v>
      </c>
      <c r="X110" t="s">
        <v>1090</v>
      </c>
      <c r="Y110" t="s">
        <v>957</v>
      </c>
      <c r="Z110" s="25">
        <v>43439.990277777775</v>
      </c>
      <c r="AA110">
        <v>126</v>
      </c>
      <c r="AB110">
        <v>-1</v>
      </c>
      <c r="AC110" s="24">
        <v>-7.9000000000000008E-3</v>
      </c>
      <c r="AD110">
        <v>3000</v>
      </c>
      <c r="AE110">
        <v>337320</v>
      </c>
      <c r="AF110" s="22">
        <v>43074</v>
      </c>
      <c r="AG110">
        <v>127</v>
      </c>
      <c r="AH110">
        <v>127</v>
      </c>
      <c r="AI110" s="22">
        <v>43075</v>
      </c>
      <c r="AJ110">
        <v>127</v>
      </c>
      <c r="AK110">
        <v>125</v>
      </c>
      <c r="AL110" s="25">
        <v>43075.776296296295</v>
      </c>
      <c r="AM110">
        <v>2</v>
      </c>
      <c r="AN110" t="s">
        <v>1023</v>
      </c>
      <c r="AO110">
        <v>0</v>
      </c>
      <c r="AP110">
        <v>0</v>
      </c>
      <c r="AQ110">
        <v>0.43</v>
      </c>
      <c r="AR110">
        <v>0.5</v>
      </c>
      <c r="AS110">
        <v>1</v>
      </c>
      <c r="AT110">
        <v>1.01</v>
      </c>
      <c r="AU110">
        <v>1.258</v>
      </c>
      <c r="AV110">
        <v>127</v>
      </c>
      <c r="AW110">
        <v>125</v>
      </c>
      <c r="AX110">
        <v>125</v>
      </c>
    </row>
    <row r="111" spans="1:50">
      <c r="A111" s="22">
        <v>43073</v>
      </c>
      <c r="B111">
        <v>124</v>
      </c>
      <c r="C111">
        <v>132</v>
      </c>
      <c r="D111">
        <v>124</v>
      </c>
      <c r="E111">
        <v>131</v>
      </c>
      <c r="F111" s="22">
        <v>43074</v>
      </c>
      <c r="G111">
        <v>129</v>
      </c>
      <c r="H111">
        <v>130</v>
      </c>
      <c r="I111">
        <v>126</v>
      </c>
      <c r="J111">
        <v>126</v>
      </c>
      <c r="K111" s="22">
        <v>43075</v>
      </c>
      <c r="L111">
        <v>139</v>
      </c>
      <c r="M111">
        <v>1.02</v>
      </c>
      <c r="N111" s="8" t="str">
        <f>IF(AND(AM111=1,AC111&lt;-0.005,AE111&gt;O$1),R111,"")</f>
        <v/>
      </c>
      <c r="O111" s="8">
        <f t="shared" si="12"/>
        <v>16834.567873482312</v>
      </c>
      <c r="P111" s="8" t="str">
        <f t="shared" si="16"/>
        <v/>
      </c>
      <c r="Q111" s="8">
        <f t="shared" si="13"/>
        <v>31325.527104788089</v>
      </c>
      <c r="R111" s="8">
        <f t="shared" si="14"/>
        <v>26515.15151515149</v>
      </c>
      <c r="S111" s="8">
        <f t="shared" si="15"/>
        <v>158183.70142056697</v>
      </c>
      <c r="U111" s="25">
        <v>43075.33021990741</v>
      </c>
      <c r="V111">
        <v>35</v>
      </c>
      <c r="W111">
        <v>8201</v>
      </c>
      <c r="X111" t="s">
        <v>882</v>
      </c>
      <c r="Y111" t="s">
        <v>962</v>
      </c>
      <c r="Z111" s="25">
        <v>43439.968055555553</v>
      </c>
      <c r="AA111">
        <v>140</v>
      </c>
      <c r="AB111">
        <v>14</v>
      </c>
      <c r="AC111" s="24">
        <v>0.1111</v>
      </c>
      <c r="AD111">
        <v>3000</v>
      </c>
      <c r="AE111">
        <v>396000</v>
      </c>
      <c r="AF111" s="22">
        <v>43074</v>
      </c>
      <c r="AG111">
        <v>129</v>
      </c>
      <c r="AH111">
        <v>126</v>
      </c>
      <c r="AI111" s="22">
        <v>43075</v>
      </c>
      <c r="AJ111">
        <v>139</v>
      </c>
      <c r="AK111">
        <v>132</v>
      </c>
      <c r="AL111" s="25">
        <v>43075.776307870372</v>
      </c>
      <c r="AM111">
        <v>2</v>
      </c>
      <c r="AN111" t="s">
        <v>1023</v>
      </c>
      <c r="AO111">
        <v>0</v>
      </c>
      <c r="AP111">
        <v>0</v>
      </c>
      <c r="AQ111">
        <v>0.64</v>
      </c>
      <c r="AR111">
        <v>0.52</v>
      </c>
      <c r="AS111">
        <v>1.02</v>
      </c>
      <c r="AT111">
        <v>1.03</v>
      </c>
      <c r="AU111">
        <v>1.073</v>
      </c>
      <c r="AV111">
        <v>147</v>
      </c>
      <c r="AW111">
        <v>131</v>
      </c>
      <c r="AX111">
        <v>132</v>
      </c>
    </row>
    <row r="112" spans="1:50">
      <c r="A112" s="22">
        <v>43073</v>
      </c>
      <c r="B112">
        <v>595</v>
      </c>
      <c r="C112">
        <v>618</v>
      </c>
      <c r="D112">
        <v>592</v>
      </c>
      <c r="E112">
        <v>598</v>
      </c>
      <c r="F112" s="22">
        <v>43074</v>
      </c>
      <c r="G112">
        <v>597</v>
      </c>
      <c r="H112">
        <v>600</v>
      </c>
      <c r="I112">
        <v>547</v>
      </c>
      <c r="J112">
        <v>551</v>
      </c>
      <c r="K112" s="22">
        <v>43075</v>
      </c>
      <c r="L112">
        <v>574</v>
      </c>
      <c r="M112">
        <v>0.79</v>
      </c>
      <c r="N112" s="8" t="str">
        <f>IF(AND(AM112=1,AC112&lt;-0.005,AE112&gt;O$1),R112,"")</f>
        <v/>
      </c>
      <c r="O112" s="8">
        <f t="shared" si="12"/>
        <v>16834.567873482312</v>
      </c>
      <c r="P112" s="8" t="str">
        <f t="shared" si="16"/>
        <v/>
      </c>
      <c r="Q112" s="8">
        <f t="shared" si="13"/>
        <v>31325.527104788089</v>
      </c>
      <c r="R112" s="8">
        <f t="shared" si="14"/>
        <v>10676.15658362986</v>
      </c>
      <c r="S112" s="8">
        <f t="shared" si="15"/>
        <v>158183.70142056697</v>
      </c>
      <c r="U112" s="25">
        <v>43075.33021990741</v>
      </c>
      <c r="V112">
        <v>36</v>
      </c>
      <c r="W112">
        <v>3911</v>
      </c>
      <c r="X112" t="s">
        <v>1126</v>
      </c>
      <c r="Y112" t="s">
        <v>957</v>
      </c>
      <c r="Z112" s="25">
        <v>43439.975694444445</v>
      </c>
      <c r="AA112">
        <v>553.1</v>
      </c>
      <c r="AB112">
        <v>2.1</v>
      </c>
      <c r="AC112" s="24">
        <v>3.8E-3</v>
      </c>
      <c r="AD112">
        <v>2900</v>
      </c>
      <c r="AE112">
        <v>1619980</v>
      </c>
      <c r="AF112" s="22">
        <v>43074</v>
      </c>
      <c r="AG112">
        <v>597</v>
      </c>
      <c r="AH112">
        <v>551</v>
      </c>
      <c r="AI112" s="22">
        <v>43075</v>
      </c>
      <c r="AJ112">
        <v>574</v>
      </c>
      <c r="AK112">
        <v>562</v>
      </c>
      <c r="AL112" s="25">
        <v>43075.776307870372</v>
      </c>
      <c r="AM112">
        <v>2</v>
      </c>
      <c r="AN112" t="s">
        <v>1023</v>
      </c>
      <c r="AO112">
        <v>0</v>
      </c>
      <c r="AP112" t="s">
        <v>956</v>
      </c>
      <c r="AQ112">
        <v>0</v>
      </c>
      <c r="AR112">
        <v>0</v>
      </c>
      <c r="AS112">
        <v>0.79</v>
      </c>
      <c r="AT112">
        <v>0.85</v>
      </c>
      <c r="AU112">
        <v>0.91400000000000003</v>
      </c>
      <c r="AV112">
        <v>575</v>
      </c>
      <c r="AW112">
        <v>553</v>
      </c>
      <c r="AX112">
        <v>562</v>
      </c>
    </row>
    <row r="113" spans="1:50">
      <c r="A113" s="22">
        <v>43073</v>
      </c>
      <c r="B113">
        <v>177</v>
      </c>
      <c r="C113">
        <v>177</v>
      </c>
      <c r="D113">
        <v>169</v>
      </c>
      <c r="E113">
        <v>171</v>
      </c>
      <c r="F113" s="22">
        <v>43074</v>
      </c>
      <c r="G113">
        <v>171</v>
      </c>
      <c r="H113">
        <v>171</v>
      </c>
      <c r="I113">
        <v>161</v>
      </c>
      <c r="J113">
        <v>166</v>
      </c>
      <c r="K113" s="22">
        <v>43075</v>
      </c>
      <c r="L113">
        <v>163</v>
      </c>
      <c r="M113">
        <v>1.02</v>
      </c>
      <c r="N113" s="8" t="str">
        <f>IF(AND(AM113=1,AC113&lt;-0.005,AE113&gt;O$1),R113,"")</f>
        <v/>
      </c>
      <c r="O113" s="8">
        <f t="shared" si="12"/>
        <v>16834.567873482312</v>
      </c>
      <c r="P113" s="8" t="str">
        <f t="shared" si="16"/>
        <v/>
      </c>
      <c r="Q113" s="8">
        <f t="shared" si="13"/>
        <v>31325.527104788089</v>
      </c>
      <c r="R113" s="8">
        <f t="shared" si="14"/>
        <v>-6060.6060606060437</v>
      </c>
      <c r="S113" s="8">
        <f t="shared" si="15"/>
        <v>158183.70142056697</v>
      </c>
      <c r="U113" s="25">
        <v>43075.33021990741</v>
      </c>
      <c r="V113">
        <v>37</v>
      </c>
      <c r="W113">
        <v>2776</v>
      </c>
      <c r="X113" t="s">
        <v>1201</v>
      </c>
      <c r="Y113" t="s">
        <v>960</v>
      </c>
      <c r="Z113" s="25">
        <v>43439.972916666666</v>
      </c>
      <c r="AA113">
        <v>162.1</v>
      </c>
      <c r="AB113">
        <v>-3.9</v>
      </c>
      <c r="AC113" s="24">
        <v>-2.35E-2</v>
      </c>
      <c r="AD113">
        <v>2900</v>
      </c>
      <c r="AE113">
        <v>467220</v>
      </c>
      <c r="AF113" s="22">
        <v>43074</v>
      </c>
      <c r="AG113">
        <v>171</v>
      </c>
      <c r="AH113">
        <v>166</v>
      </c>
      <c r="AI113" s="22">
        <v>43075</v>
      </c>
      <c r="AJ113">
        <v>163</v>
      </c>
      <c r="AK113">
        <v>165</v>
      </c>
      <c r="AL113" s="25">
        <v>43075.776319444441</v>
      </c>
      <c r="AM113">
        <v>0</v>
      </c>
      <c r="AN113" t="s">
        <v>1023</v>
      </c>
      <c r="AO113">
        <v>0</v>
      </c>
      <c r="AP113">
        <v>0</v>
      </c>
      <c r="AQ113">
        <v>0.41</v>
      </c>
      <c r="AR113">
        <v>0.46</v>
      </c>
      <c r="AS113">
        <v>1.02</v>
      </c>
      <c r="AT113">
        <v>1.35</v>
      </c>
      <c r="AU113">
        <v>1.359</v>
      </c>
      <c r="AV113">
        <v>171</v>
      </c>
      <c r="AW113">
        <v>161</v>
      </c>
      <c r="AX113">
        <v>165</v>
      </c>
    </row>
    <row r="114" spans="1:50">
      <c r="A114" s="22">
        <v>43073</v>
      </c>
      <c r="B114">
        <v>1084</v>
      </c>
      <c r="C114">
        <v>1090</v>
      </c>
      <c r="D114">
        <v>1040</v>
      </c>
      <c r="E114">
        <v>1048</v>
      </c>
      <c r="F114" s="22">
        <v>43074</v>
      </c>
      <c r="G114">
        <v>1040</v>
      </c>
      <c r="H114">
        <v>1059</v>
      </c>
      <c r="I114">
        <v>995</v>
      </c>
      <c r="J114">
        <v>1000</v>
      </c>
      <c r="K114" s="22">
        <v>43075</v>
      </c>
      <c r="L114">
        <v>996</v>
      </c>
      <c r="M114">
        <v>0.97</v>
      </c>
      <c r="N114" s="8" t="str">
        <f>IF(AND(AM114=1,AC114&lt;-0.005,AE114&gt;O$1),R114,"")</f>
        <v/>
      </c>
      <c r="O114" s="8">
        <f t="shared" si="12"/>
        <v>16834.567873482312</v>
      </c>
      <c r="P114" s="8" t="str">
        <f t="shared" si="16"/>
        <v/>
      </c>
      <c r="Q114" s="8">
        <f t="shared" si="13"/>
        <v>31325.527104788089</v>
      </c>
      <c r="R114" s="8">
        <f t="shared" si="14"/>
        <v>14994.82936918306</v>
      </c>
      <c r="S114" s="8">
        <f t="shared" si="15"/>
        <v>158183.70142056697</v>
      </c>
      <c r="U114" s="25">
        <v>43075.33021990741</v>
      </c>
      <c r="V114">
        <v>38</v>
      </c>
      <c r="W114">
        <v>4579</v>
      </c>
      <c r="X114" t="s">
        <v>1313</v>
      </c>
      <c r="Y114" t="s">
        <v>960</v>
      </c>
      <c r="Z114" s="25">
        <v>43439.995138888888</v>
      </c>
      <c r="AA114">
        <v>1000</v>
      </c>
      <c r="AB114">
        <v>0</v>
      </c>
      <c r="AC114" s="24">
        <v>0</v>
      </c>
      <c r="AD114">
        <v>2800</v>
      </c>
      <c r="AE114">
        <v>2823040</v>
      </c>
      <c r="AF114" s="22">
        <v>43074</v>
      </c>
      <c r="AG114">
        <v>1040</v>
      </c>
      <c r="AH114">
        <v>1000</v>
      </c>
      <c r="AI114" s="22">
        <v>43075</v>
      </c>
      <c r="AJ114">
        <v>996</v>
      </c>
      <c r="AK114">
        <v>967</v>
      </c>
      <c r="AL114" s="25">
        <v>43075.776331018518</v>
      </c>
      <c r="AM114">
        <v>2</v>
      </c>
      <c r="AN114" t="s">
        <v>1023</v>
      </c>
      <c r="AO114">
        <v>0</v>
      </c>
      <c r="AP114">
        <v>0</v>
      </c>
      <c r="AQ114">
        <v>0.18</v>
      </c>
      <c r="AR114">
        <v>0.3</v>
      </c>
      <c r="AS114">
        <v>0.97</v>
      </c>
      <c r="AT114">
        <v>0.98</v>
      </c>
      <c r="AU114">
        <v>1.5369999999999999</v>
      </c>
      <c r="AV114">
        <v>1010</v>
      </c>
      <c r="AW114">
        <v>963</v>
      </c>
      <c r="AX114">
        <v>967</v>
      </c>
    </row>
    <row r="115" spans="1:50">
      <c r="A115" s="22">
        <v>43073</v>
      </c>
      <c r="B115">
        <v>1645</v>
      </c>
      <c r="C115">
        <v>1653</v>
      </c>
      <c r="D115">
        <v>1643</v>
      </c>
      <c r="E115">
        <v>1643</v>
      </c>
      <c r="F115" s="22">
        <v>43074</v>
      </c>
      <c r="G115">
        <v>1650</v>
      </c>
      <c r="H115">
        <v>1663</v>
      </c>
      <c r="I115">
        <v>1646</v>
      </c>
      <c r="J115">
        <v>1661</v>
      </c>
      <c r="K115" s="22">
        <v>43075</v>
      </c>
      <c r="L115">
        <v>1660</v>
      </c>
      <c r="M115">
        <v>0.98</v>
      </c>
      <c r="N115" s="8" t="str">
        <f>IF(AND(AM115=1,AC115&lt;-0.005,AE115&gt;O$1),R115,"")</f>
        <v/>
      </c>
      <c r="O115" s="8">
        <f t="shared" si="12"/>
        <v>16834.567873482312</v>
      </c>
      <c r="P115" s="8" t="str">
        <f t="shared" si="16"/>
        <v/>
      </c>
      <c r="Q115" s="8">
        <f t="shared" si="13"/>
        <v>31325.527104788089</v>
      </c>
      <c r="R115" s="8">
        <f t="shared" si="14"/>
        <v>2421.3075060532942</v>
      </c>
      <c r="S115" s="8">
        <f t="shared" si="15"/>
        <v>160605.00892662027</v>
      </c>
      <c r="U115" s="25">
        <v>43075.33021990741</v>
      </c>
      <c r="V115">
        <v>39</v>
      </c>
      <c r="W115">
        <v>3197</v>
      </c>
      <c r="X115" t="s">
        <v>1157</v>
      </c>
      <c r="Y115" t="s">
        <v>962</v>
      </c>
      <c r="Z115" s="25">
        <v>43439.992361111108</v>
      </c>
      <c r="AA115">
        <v>1661</v>
      </c>
      <c r="AB115">
        <v>0</v>
      </c>
      <c r="AC115" s="24">
        <v>0</v>
      </c>
      <c r="AD115">
        <v>2700</v>
      </c>
      <c r="AE115">
        <v>4492380</v>
      </c>
      <c r="AF115" s="22">
        <v>43074</v>
      </c>
      <c r="AG115">
        <v>1650</v>
      </c>
      <c r="AH115">
        <v>1661</v>
      </c>
      <c r="AI115" s="22">
        <v>43075</v>
      </c>
      <c r="AJ115">
        <v>1660</v>
      </c>
      <c r="AK115">
        <v>1652</v>
      </c>
      <c r="AL115" s="25">
        <v>43075.776342592595</v>
      </c>
      <c r="AM115">
        <v>1</v>
      </c>
      <c r="AN115" t="s">
        <v>1023</v>
      </c>
      <c r="AO115">
        <v>1.34</v>
      </c>
      <c r="AP115">
        <v>2.41</v>
      </c>
      <c r="AQ115">
        <v>0.23</v>
      </c>
      <c r="AR115">
        <v>0.28000000000000003</v>
      </c>
      <c r="AS115">
        <v>0.98</v>
      </c>
      <c r="AT115">
        <v>0.98</v>
      </c>
      <c r="AU115">
        <v>0.36</v>
      </c>
      <c r="AV115">
        <v>1667</v>
      </c>
      <c r="AW115">
        <v>1648</v>
      </c>
      <c r="AX115">
        <v>1652</v>
      </c>
    </row>
    <row r="116" spans="1:50">
      <c r="A116" s="22">
        <v>43073</v>
      </c>
      <c r="B116">
        <v>3335</v>
      </c>
      <c r="C116">
        <v>3385</v>
      </c>
      <c r="D116">
        <v>3335</v>
      </c>
      <c r="E116">
        <v>3380</v>
      </c>
      <c r="F116" s="22">
        <v>43074</v>
      </c>
      <c r="G116">
        <v>3415</v>
      </c>
      <c r="H116">
        <v>3440</v>
      </c>
      <c r="I116">
        <v>3390</v>
      </c>
      <c r="J116">
        <v>3405</v>
      </c>
      <c r="K116" s="22">
        <v>43075</v>
      </c>
      <c r="L116">
        <v>3440</v>
      </c>
      <c r="M116">
        <v>0.97</v>
      </c>
      <c r="N116" s="8" t="str">
        <f>IF(AND(AM116=1,AC116&lt;-0.005,AE116&gt;O$1),R116,"")</f>
        <v/>
      </c>
      <c r="O116" s="8">
        <f t="shared" si="12"/>
        <v>16834.567873482312</v>
      </c>
      <c r="P116" s="8" t="str">
        <f t="shared" si="16"/>
        <v/>
      </c>
      <c r="Q116" s="8">
        <f t="shared" si="13"/>
        <v>31325.527104788089</v>
      </c>
      <c r="R116" s="8">
        <f t="shared" si="14"/>
        <v>-15492.957746478853</v>
      </c>
      <c r="S116" s="8">
        <f t="shared" si="15"/>
        <v>145112.05118014142</v>
      </c>
      <c r="U116" s="25">
        <v>43075.33021990741</v>
      </c>
      <c r="V116">
        <v>40</v>
      </c>
      <c r="W116">
        <v>1366</v>
      </c>
      <c r="X116" t="s">
        <v>1193</v>
      </c>
      <c r="Y116" t="s">
        <v>954</v>
      </c>
      <c r="Z116" s="25">
        <v>43439.836111111108</v>
      </c>
      <c r="AA116">
        <v>3420</v>
      </c>
      <c r="AB116">
        <v>15</v>
      </c>
      <c r="AC116" s="24">
        <v>4.4000000000000003E-3</v>
      </c>
      <c r="AD116">
        <v>2400</v>
      </c>
      <c r="AE116">
        <v>8208000</v>
      </c>
      <c r="AF116" s="22">
        <v>43074</v>
      </c>
      <c r="AG116">
        <v>3415</v>
      </c>
      <c r="AH116">
        <v>3405</v>
      </c>
      <c r="AI116" s="22">
        <v>43075</v>
      </c>
      <c r="AJ116">
        <v>3440</v>
      </c>
      <c r="AK116">
        <v>3550</v>
      </c>
      <c r="AL116" s="25">
        <v>43075.776354166665</v>
      </c>
      <c r="AM116">
        <v>1</v>
      </c>
      <c r="AN116" t="s">
        <v>1023</v>
      </c>
      <c r="AO116">
        <v>50.39</v>
      </c>
      <c r="AQ116">
        <v>0.09</v>
      </c>
      <c r="AR116">
        <v>0.02</v>
      </c>
      <c r="AS116">
        <v>0.97</v>
      </c>
      <c r="AT116">
        <v>0.86</v>
      </c>
      <c r="AU116">
        <v>2.258</v>
      </c>
      <c r="AV116">
        <v>3560</v>
      </c>
      <c r="AW116">
        <v>3440</v>
      </c>
      <c r="AX116">
        <v>3550</v>
      </c>
    </row>
    <row r="117" spans="1:50">
      <c r="A117" s="22">
        <v>43073</v>
      </c>
      <c r="B117">
        <v>684</v>
      </c>
      <c r="C117">
        <v>793</v>
      </c>
      <c r="D117">
        <v>681</v>
      </c>
      <c r="E117">
        <v>793</v>
      </c>
      <c r="F117" s="22">
        <v>43074</v>
      </c>
      <c r="G117">
        <v>868</v>
      </c>
      <c r="H117">
        <v>943</v>
      </c>
      <c r="I117">
        <v>860</v>
      </c>
      <c r="J117">
        <v>943</v>
      </c>
      <c r="K117" s="22">
        <v>43075</v>
      </c>
      <c r="L117">
        <v>853</v>
      </c>
      <c r="M117">
        <v>1.02</v>
      </c>
      <c r="N117" s="8" t="str">
        <f>IF(AND(AM117=1,AC117&lt;-0.005,AE117&gt;O$1),R117,"")</f>
        <v/>
      </c>
      <c r="O117" s="8">
        <f t="shared" si="12"/>
        <v>16834.567873482312</v>
      </c>
      <c r="P117" s="8" t="str">
        <f t="shared" si="16"/>
        <v/>
      </c>
      <c r="Q117" s="8">
        <f t="shared" si="13"/>
        <v>31325.527104788089</v>
      </c>
      <c r="R117" s="8">
        <f t="shared" si="14"/>
        <v>-28729.281767955807</v>
      </c>
      <c r="S117" s="8">
        <f t="shared" si="15"/>
        <v>145112.05118014142</v>
      </c>
      <c r="U117" s="25">
        <v>43075.33021990741</v>
      </c>
      <c r="V117">
        <v>41</v>
      </c>
      <c r="W117">
        <v>3054</v>
      </c>
      <c r="X117" t="s">
        <v>1567</v>
      </c>
      <c r="Y117" t="s">
        <v>960</v>
      </c>
      <c r="Z117" s="25">
        <v>43439.96597222222</v>
      </c>
      <c r="AA117">
        <v>892.1</v>
      </c>
      <c r="AB117">
        <v>-50.9</v>
      </c>
      <c r="AC117" s="24">
        <v>-5.3999999999999999E-2</v>
      </c>
      <c r="AD117">
        <v>2400</v>
      </c>
      <c r="AE117">
        <v>2195710</v>
      </c>
      <c r="AF117" s="22">
        <v>43074</v>
      </c>
      <c r="AG117">
        <v>868</v>
      </c>
      <c r="AH117">
        <v>943</v>
      </c>
      <c r="AI117" s="22">
        <v>43075</v>
      </c>
      <c r="AJ117">
        <v>853</v>
      </c>
      <c r="AK117">
        <v>905</v>
      </c>
      <c r="AL117" s="25">
        <v>43075.776365740741</v>
      </c>
      <c r="AM117">
        <v>2</v>
      </c>
      <c r="AN117" t="s">
        <v>1023</v>
      </c>
      <c r="AO117">
        <v>0</v>
      </c>
      <c r="AP117">
        <v>1.8</v>
      </c>
      <c r="AQ117">
        <v>0.48</v>
      </c>
      <c r="AR117">
        <v>0.62</v>
      </c>
      <c r="AS117">
        <v>1.02</v>
      </c>
      <c r="AT117">
        <v>1.04</v>
      </c>
      <c r="AU117">
        <v>0.68300000000000005</v>
      </c>
      <c r="AV117">
        <v>999</v>
      </c>
      <c r="AW117">
        <v>845</v>
      </c>
      <c r="AX117">
        <v>905</v>
      </c>
    </row>
    <row r="118" spans="1:50">
      <c r="A118" s="22">
        <v>43073</v>
      </c>
      <c r="B118">
        <v>205.3</v>
      </c>
      <c r="C118">
        <v>205.4</v>
      </c>
      <c r="D118">
        <v>203.1</v>
      </c>
      <c r="E118">
        <v>203.4</v>
      </c>
      <c r="F118" s="22">
        <v>43074</v>
      </c>
      <c r="G118">
        <v>203.4</v>
      </c>
      <c r="H118">
        <v>204.3</v>
      </c>
      <c r="I118">
        <v>202</v>
      </c>
      <c r="J118">
        <v>203.8</v>
      </c>
      <c r="K118" s="22">
        <v>43075</v>
      </c>
      <c r="L118">
        <v>203</v>
      </c>
      <c r="M118">
        <v>1.02</v>
      </c>
      <c r="N118" s="8" t="str">
        <f>IF(AND(AM118=1,AC118&lt;-0.005,AE118&gt;O$1),R118,"")</f>
        <v/>
      </c>
      <c r="O118" s="8">
        <f t="shared" si="12"/>
        <v>16834.567873482312</v>
      </c>
      <c r="P118" s="8" t="str">
        <f t="shared" si="16"/>
        <v/>
      </c>
      <c r="Q118" s="8">
        <f t="shared" si="13"/>
        <v>31325.527104788089</v>
      </c>
      <c r="R118" s="8">
        <f t="shared" si="14"/>
        <v>4473.1610337972461</v>
      </c>
      <c r="S118" s="8">
        <f t="shared" si="15"/>
        <v>149585.21221393868</v>
      </c>
      <c r="U118" s="25">
        <v>43075.33021990741</v>
      </c>
      <c r="V118">
        <v>42</v>
      </c>
      <c r="W118">
        <v>8411</v>
      </c>
      <c r="X118" t="s">
        <v>1070</v>
      </c>
      <c r="Y118" t="s">
        <v>962</v>
      </c>
      <c r="Z118" s="25">
        <v>43439.935416666667</v>
      </c>
      <c r="AA118">
        <v>203.5</v>
      </c>
      <c r="AB118">
        <v>-0.3</v>
      </c>
      <c r="AC118" s="24">
        <v>-1.5E-3</v>
      </c>
      <c r="AD118">
        <v>2300</v>
      </c>
      <c r="AE118">
        <v>468350</v>
      </c>
      <c r="AF118" s="22">
        <v>43074</v>
      </c>
      <c r="AG118">
        <v>203.4</v>
      </c>
      <c r="AH118">
        <v>203.8</v>
      </c>
      <c r="AI118" s="22">
        <v>43075</v>
      </c>
      <c r="AJ118">
        <v>203</v>
      </c>
      <c r="AK118">
        <v>201.2</v>
      </c>
      <c r="AL118" s="25">
        <v>43075.776365740741</v>
      </c>
      <c r="AM118">
        <v>1</v>
      </c>
      <c r="AN118" t="s">
        <v>1023</v>
      </c>
      <c r="AO118">
        <v>3.01</v>
      </c>
      <c r="AP118">
        <v>3.68</v>
      </c>
      <c r="AQ118">
        <v>0.77</v>
      </c>
      <c r="AR118">
        <v>0.78</v>
      </c>
      <c r="AS118">
        <v>1.02</v>
      </c>
      <c r="AT118">
        <v>1.03</v>
      </c>
      <c r="AU118">
        <v>0.503</v>
      </c>
      <c r="AV118">
        <v>203.4</v>
      </c>
      <c r="AW118">
        <v>199.8</v>
      </c>
      <c r="AX118">
        <v>201.2</v>
      </c>
    </row>
    <row r="119" spans="1:50">
      <c r="A119" s="22">
        <v>43073</v>
      </c>
      <c r="B119">
        <v>601</v>
      </c>
      <c r="C119">
        <v>633</v>
      </c>
      <c r="D119">
        <v>592</v>
      </c>
      <c r="E119">
        <v>598</v>
      </c>
      <c r="F119" s="22">
        <v>43074</v>
      </c>
      <c r="G119">
        <v>595</v>
      </c>
      <c r="H119">
        <v>614</v>
      </c>
      <c r="I119">
        <v>581</v>
      </c>
      <c r="J119">
        <v>613</v>
      </c>
      <c r="K119" s="22">
        <v>43075</v>
      </c>
      <c r="L119">
        <v>610</v>
      </c>
      <c r="M119">
        <v>1.1100000000000001</v>
      </c>
      <c r="N119" s="8" t="str">
        <f>IF(AND(AM119=1,AC119&lt;-0.005,AE119&gt;O$1),R119,"")</f>
        <v/>
      </c>
      <c r="O119" s="8">
        <f t="shared" si="12"/>
        <v>16834.567873482312</v>
      </c>
      <c r="P119" s="8" t="str">
        <f t="shared" si="16"/>
        <v/>
      </c>
      <c r="Q119" s="8">
        <f t="shared" si="13"/>
        <v>31325.527104788089</v>
      </c>
      <c r="R119" s="8">
        <f t="shared" si="14"/>
        <v>16949.152542372834</v>
      </c>
      <c r="S119" s="8">
        <f t="shared" si="15"/>
        <v>149585.21221393868</v>
      </c>
      <c r="U119" s="25">
        <v>43075.33021990741</v>
      </c>
      <c r="V119">
        <v>43</v>
      </c>
      <c r="W119">
        <v>2160</v>
      </c>
      <c r="X119" t="s">
        <v>1033</v>
      </c>
      <c r="Y119" t="s">
        <v>957</v>
      </c>
      <c r="Z119" s="25">
        <v>43439.881944444445</v>
      </c>
      <c r="AA119">
        <v>612.70000000000005</v>
      </c>
      <c r="AB119">
        <v>-0.3</v>
      </c>
      <c r="AC119" s="24">
        <v>-5.0000000000000001E-4</v>
      </c>
      <c r="AD119">
        <v>2000</v>
      </c>
      <c r="AE119">
        <v>1225500</v>
      </c>
      <c r="AF119" s="22">
        <v>43074</v>
      </c>
      <c r="AG119">
        <v>595</v>
      </c>
      <c r="AH119">
        <v>613</v>
      </c>
      <c r="AI119" s="22">
        <v>43075</v>
      </c>
      <c r="AJ119">
        <v>610</v>
      </c>
      <c r="AK119">
        <v>590</v>
      </c>
      <c r="AL119" s="25">
        <v>43075.776377314818</v>
      </c>
      <c r="AM119">
        <v>2</v>
      </c>
      <c r="AN119" t="s">
        <v>1023</v>
      </c>
      <c r="AO119">
        <v>249.71</v>
      </c>
      <c r="AP119">
        <v>0</v>
      </c>
      <c r="AQ119">
        <v>1</v>
      </c>
      <c r="AR119">
        <v>1</v>
      </c>
      <c r="AS119">
        <v>1.1100000000000001</v>
      </c>
      <c r="AT119">
        <v>1.28</v>
      </c>
      <c r="AU119">
        <v>1.389</v>
      </c>
      <c r="AV119">
        <v>614</v>
      </c>
      <c r="AW119">
        <v>584</v>
      </c>
      <c r="AX119">
        <v>590</v>
      </c>
    </row>
    <row r="120" spans="1:50">
      <c r="A120" s="22">
        <v>43073</v>
      </c>
      <c r="B120">
        <v>224</v>
      </c>
      <c r="C120">
        <v>224</v>
      </c>
      <c r="D120">
        <v>220</v>
      </c>
      <c r="E120">
        <v>222</v>
      </c>
      <c r="F120" s="22">
        <v>43074</v>
      </c>
      <c r="G120">
        <v>222</v>
      </c>
      <c r="H120">
        <v>227</v>
      </c>
      <c r="I120">
        <v>221</v>
      </c>
      <c r="J120">
        <v>226</v>
      </c>
      <c r="K120" s="22">
        <v>43075</v>
      </c>
      <c r="L120">
        <v>227</v>
      </c>
      <c r="M120">
        <v>1.05</v>
      </c>
      <c r="N120" s="8" t="str">
        <f>IF(AND(AM120=1,AC120&lt;-0.005,AE120&gt;O$1),R120,"")</f>
        <v/>
      </c>
      <c r="O120" s="8">
        <f t="shared" si="12"/>
        <v>16834.567873482312</v>
      </c>
      <c r="P120" s="8" t="str">
        <f t="shared" si="16"/>
        <v/>
      </c>
      <c r="Q120" s="8">
        <f t="shared" si="13"/>
        <v>31325.527104788089</v>
      </c>
      <c r="R120" s="8">
        <f t="shared" si="14"/>
        <v>2212.3893805309212</v>
      </c>
      <c r="S120" s="8">
        <f t="shared" si="15"/>
        <v>151797.6015944696</v>
      </c>
      <c r="U120" s="25">
        <v>43075.33021990741</v>
      </c>
      <c r="V120">
        <v>45</v>
      </c>
      <c r="W120">
        <v>5480</v>
      </c>
      <c r="X120" t="s">
        <v>1080</v>
      </c>
      <c r="Y120" t="s">
        <v>962</v>
      </c>
      <c r="Z120" s="25">
        <v>43439.957638888889</v>
      </c>
      <c r="AA120">
        <v>232</v>
      </c>
      <c r="AB120">
        <v>6</v>
      </c>
      <c r="AC120" s="24">
        <v>2.6499999999999999E-2</v>
      </c>
      <c r="AD120">
        <v>1800</v>
      </c>
      <c r="AE120">
        <v>415800</v>
      </c>
      <c r="AF120" s="22">
        <v>43074</v>
      </c>
      <c r="AG120">
        <v>222</v>
      </c>
      <c r="AH120">
        <v>226</v>
      </c>
      <c r="AI120" s="22">
        <v>43075</v>
      </c>
      <c r="AJ120">
        <v>227</v>
      </c>
      <c r="AK120">
        <v>226</v>
      </c>
      <c r="AL120" s="25">
        <v>43075.776400462964</v>
      </c>
      <c r="AM120">
        <v>1</v>
      </c>
      <c r="AN120" t="s">
        <v>1023</v>
      </c>
      <c r="AO120">
        <v>11.25</v>
      </c>
      <c r="AP120" t="s">
        <v>956</v>
      </c>
      <c r="AQ120">
        <v>1</v>
      </c>
      <c r="AR120">
        <v>0.46</v>
      </c>
      <c r="AS120">
        <v>1.05</v>
      </c>
      <c r="AT120">
        <v>0.99</v>
      </c>
      <c r="AU120">
        <v>0.78500000000000003</v>
      </c>
      <c r="AV120">
        <v>230</v>
      </c>
      <c r="AW120">
        <v>223</v>
      </c>
      <c r="AX120">
        <v>226</v>
      </c>
    </row>
    <row r="121" spans="1:50">
      <c r="A121" s="22">
        <v>43073</v>
      </c>
      <c r="B121">
        <v>178</v>
      </c>
      <c r="C121">
        <v>183</v>
      </c>
      <c r="D121">
        <v>176</v>
      </c>
      <c r="E121">
        <v>177</v>
      </c>
      <c r="F121" s="22">
        <v>43074</v>
      </c>
      <c r="G121">
        <v>183</v>
      </c>
      <c r="H121">
        <v>184</v>
      </c>
      <c r="I121">
        <v>177</v>
      </c>
      <c r="J121">
        <v>179</v>
      </c>
      <c r="K121" s="22">
        <v>43075</v>
      </c>
      <c r="L121">
        <v>181</v>
      </c>
      <c r="M121">
        <v>0.95</v>
      </c>
      <c r="N121" s="8" t="str">
        <f>IF(AND(AM121=1,AC121&lt;-0.005,AE121&gt;O$1),R121,"")</f>
        <v/>
      </c>
      <c r="O121" s="8">
        <f t="shared" si="12"/>
        <v>16834.567873482312</v>
      </c>
      <c r="P121" s="8" t="str">
        <f t="shared" si="16"/>
        <v/>
      </c>
      <c r="Q121" s="8">
        <f t="shared" si="13"/>
        <v>31325.527104788089</v>
      </c>
      <c r="R121" s="8">
        <f t="shared" si="14"/>
        <v>11299.435028248594</v>
      </c>
      <c r="S121" s="8">
        <f t="shared" si="15"/>
        <v>151797.6015944696</v>
      </c>
      <c r="U121" s="25">
        <v>43075.33021990741</v>
      </c>
      <c r="V121">
        <v>46</v>
      </c>
      <c r="W121">
        <v>6628</v>
      </c>
      <c r="X121" t="s">
        <v>267</v>
      </c>
      <c r="Y121" t="s">
        <v>960</v>
      </c>
      <c r="Z121" s="25">
        <v>43439.996527777781</v>
      </c>
      <c r="AA121">
        <v>183</v>
      </c>
      <c r="AB121">
        <v>4</v>
      </c>
      <c r="AC121" s="24">
        <v>2.23E-2</v>
      </c>
      <c r="AD121">
        <v>1800</v>
      </c>
      <c r="AE121">
        <v>329100</v>
      </c>
      <c r="AF121" s="22">
        <v>43074</v>
      </c>
      <c r="AG121">
        <v>183</v>
      </c>
      <c r="AH121">
        <v>179</v>
      </c>
      <c r="AI121" s="22">
        <v>43075</v>
      </c>
      <c r="AJ121">
        <v>181</v>
      </c>
      <c r="AK121">
        <v>177</v>
      </c>
      <c r="AL121" s="25">
        <v>43075.776412037034</v>
      </c>
      <c r="AM121">
        <v>2</v>
      </c>
      <c r="AN121" t="s">
        <v>1023</v>
      </c>
      <c r="AO121">
        <v>35.04</v>
      </c>
      <c r="AP121" t="s">
        <v>956</v>
      </c>
      <c r="AQ121">
        <v>0.25</v>
      </c>
      <c r="AR121">
        <v>0.17</v>
      </c>
      <c r="AS121">
        <v>0.95</v>
      </c>
      <c r="AT121">
        <v>0.89</v>
      </c>
      <c r="AU121">
        <v>1.3220000000000001</v>
      </c>
      <c r="AV121">
        <v>182</v>
      </c>
      <c r="AW121">
        <v>177</v>
      </c>
      <c r="AX121">
        <v>177</v>
      </c>
    </row>
    <row r="122" spans="1:50">
      <c r="A122" s="22">
        <v>43073</v>
      </c>
      <c r="B122">
        <v>237</v>
      </c>
      <c r="C122">
        <v>239</v>
      </c>
      <c r="D122">
        <v>235</v>
      </c>
      <c r="E122">
        <v>236</v>
      </c>
      <c r="F122" s="22">
        <v>43074</v>
      </c>
      <c r="G122">
        <v>268</v>
      </c>
      <c r="H122">
        <v>305</v>
      </c>
      <c r="I122">
        <v>247</v>
      </c>
      <c r="J122">
        <v>247</v>
      </c>
      <c r="K122" s="22">
        <v>43075</v>
      </c>
      <c r="L122">
        <v>247</v>
      </c>
      <c r="M122">
        <v>0.98</v>
      </c>
      <c r="N122" s="8" t="str">
        <f>IF(AND(AM122=1,AC122&lt;-0.005,AE122&gt;O$1),R122,"")</f>
        <v/>
      </c>
      <c r="O122" s="8">
        <f t="shared" si="12"/>
        <v>16834.567873482312</v>
      </c>
      <c r="P122" s="8" t="str">
        <f t="shared" si="16"/>
        <v/>
      </c>
      <c r="Q122" s="8">
        <f t="shared" si="13"/>
        <v>31325.527104788089</v>
      </c>
      <c r="R122" s="8">
        <f t="shared" si="14"/>
        <v>14583.333333333281</v>
      </c>
      <c r="S122" s="8">
        <f t="shared" si="15"/>
        <v>166380.93492780288</v>
      </c>
      <c r="U122" s="25">
        <v>43075.330231481479</v>
      </c>
      <c r="V122">
        <v>48</v>
      </c>
      <c r="W122">
        <v>7746</v>
      </c>
      <c r="X122" t="s">
        <v>467</v>
      </c>
      <c r="Y122" t="s">
        <v>960</v>
      </c>
      <c r="Z122" s="25">
        <v>43439.977777777778</v>
      </c>
      <c r="AA122">
        <v>250</v>
      </c>
      <c r="AB122">
        <v>3</v>
      </c>
      <c r="AC122" s="24">
        <v>1.21E-2</v>
      </c>
      <c r="AD122">
        <v>1700</v>
      </c>
      <c r="AE122">
        <v>429600</v>
      </c>
      <c r="AF122" s="22">
        <v>43074</v>
      </c>
      <c r="AG122">
        <v>268</v>
      </c>
      <c r="AH122">
        <v>247</v>
      </c>
      <c r="AI122" s="22">
        <v>43075</v>
      </c>
      <c r="AJ122">
        <v>247</v>
      </c>
      <c r="AK122">
        <v>240</v>
      </c>
      <c r="AL122" s="25">
        <v>43075.776435185187</v>
      </c>
      <c r="AM122">
        <v>1</v>
      </c>
      <c r="AN122" t="s">
        <v>1023</v>
      </c>
      <c r="AO122">
        <v>8.06</v>
      </c>
      <c r="AP122">
        <v>0</v>
      </c>
      <c r="AQ122">
        <v>0.37</v>
      </c>
      <c r="AR122">
        <v>0.33</v>
      </c>
      <c r="AS122">
        <v>0.98</v>
      </c>
      <c r="AT122">
        <v>0.98</v>
      </c>
      <c r="AU122">
        <v>1.0629999999999999</v>
      </c>
      <c r="AV122">
        <v>247</v>
      </c>
      <c r="AW122">
        <v>235</v>
      </c>
      <c r="AX122">
        <v>240</v>
      </c>
    </row>
    <row r="123" spans="1:50">
      <c r="A123" s="22">
        <v>43073</v>
      </c>
      <c r="B123">
        <v>456</v>
      </c>
      <c r="C123">
        <v>457</v>
      </c>
      <c r="D123">
        <v>434</v>
      </c>
      <c r="E123">
        <v>439</v>
      </c>
      <c r="F123" s="22">
        <v>43074</v>
      </c>
      <c r="G123">
        <v>436</v>
      </c>
      <c r="H123">
        <v>436</v>
      </c>
      <c r="I123">
        <v>423</v>
      </c>
      <c r="J123">
        <v>432</v>
      </c>
      <c r="K123" s="22">
        <v>43075</v>
      </c>
      <c r="L123">
        <v>425</v>
      </c>
      <c r="M123">
        <v>1.03</v>
      </c>
      <c r="N123" s="8" t="str">
        <f>IF(AND(AM123=1,AC123&lt;-0.005,AE123&gt;O$1),R123,"")</f>
        <v/>
      </c>
      <c r="O123" s="8">
        <f t="shared" si="12"/>
        <v>16834.567873482312</v>
      </c>
      <c r="P123" s="8" t="str">
        <f t="shared" si="16"/>
        <v/>
      </c>
      <c r="Q123" s="8">
        <f t="shared" si="13"/>
        <v>31325.527104788089</v>
      </c>
      <c r="R123" s="8">
        <f t="shared" si="14"/>
        <v>14527.845036319653</v>
      </c>
      <c r="S123" s="8">
        <f t="shared" si="15"/>
        <v>166380.93492780288</v>
      </c>
      <c r="U123" s="25">
        <v>43075.330231481479</v>
      </c>
      <c r="V123">
        <v>49</v>
      </c>
      <c r="W123">
        <v>8105</v>
      </c>
      <c r="X123" t="s">
        <v>339</v>
      </c>
      <c r="Y123" t="s">
        <v>954</v>
      </c>
      <c r="Z123" s="25">
        <v>43439.938888888886</v>
      </c>
      <c r="AA123">
        <v>451</v>
      </c>
      <c r="AB123">
        <v>19</v>
      </c>
      <c r="AC123" s="24">
        <v>4.3999999999999997E-2</v>
      </c>
      <c r="AD123">
        <v>1700</v>
      </c>
      <c r="AE123">
        <v>760290</v>
      </c>
      <c r="AF123" s="22">
        <v>43074</v>
      </c>
      <c r="AG123">
        <v>436</v>
      </c>
      <c r="AH123">
        <v>432</v>
      </c>
      <c r="AI123" s="22">
        <v>43075</v>
      </c>
      <c r="AJ123">
        <v>425</v>
      </c>
      <c r="AK123">
        <v>413</v>
      </c>
      <c r="AL123" s="25">
        <v>43075.776446759257</v>
      </c>
      <c r="AM123">
        <v>2</v>
      </c>
      <c r="AN123" t="s">
        <v>1023</v>
      </c>
      <c r="AO123">
        <v>0</v>
      </c>
      <c r="AP123">
        <v>0.93</v>
      </c>
      <c r="AQ123">
        <v>0.6</v>
      </c>
      <c r="AR123">
        <v>0.71</v>
      </c>
      <c r="AS123">
        <v>1.03</v>
      </c>
      <c r="AT123">
        <v>1.0900000000000001</v>
      </c>
      <c r="AU123">
        <v>1.579</v>
      </c>
      <c r="AV123">
        <v>429</v>
      </c>
      <c r="AW123">
        <v>409</v>
      </c>
      <c r="AX123">
        <v>413</v>
      </c>
    </row>
    <row r="124" spans="1:50">
      <c r="A124" s="22">
        <v>43073</v>
      </c>
      <c r="B124">
        <v>230</v>
      </c>
      <c r="C124">
        <v>234</v>
      </c>
      <c r="D124">
        <v>223</v>
      </c>
      <c r="E124">
        <v>225</v>
      </c>
      <c r="F124" s="22">
        <v>43074</v>
      </c>
      <c r="G124">
        <v>224</v>
      </c>
      <c r="H124">
        <v>231</v>
      </c>
      <c r="I124">
        <v>221</v>
      </c>
      <c r="J124">
        <v>229</v>
      </c>
      <c r="K124" s="22">
        <v>43075</v>
      </c>
      <c r="L124">
        <v>229</v>
      </c>
      <c r="M124">
        <v>1.22</v>
      </c>
      <c r="N124" s="8">
        <f>IF(AND(AM124=1,AC124&lt;-0.005,AE124&gt;O$1),R124,"")</f>
        <v>11160.714285714301</v>
      </c>
      <c r="O124" s="8">
        <f t="shared" si="12"/>
        <v>27995.282159196613</v>
      </c>
      <c r="P124" s="8" t="str">
        <f t="shared" si="16"/>
        <v/>
      </c>
      <c r="Q124" s="8">
        <f t="shared" si="13"/>
        <v>31325.527104788089</v>
      </c>
      <c r="R124" s="8">
        <f t="shared" si="14"/>
        <v>11160.714285714301</v>
      </c>
      <c r="S124" s="8">
        <f t="shared" si="15"/>
        <v>177541.64921351717</v>
      </c>
      <c r="U124" s="25">
        <v>43075.330231481479</v>
      </c>
      <c r="V124">
        <v>50</v>
      </c>
      <c r="W124">
        <v>8912</v>
      </c>
      <c r="X124" t="s">
        <v>1187</v>
      </c>
      <c r="Y124" t="s">
        <v>954</v>
      </c>
      <c r="Z124" s="25">
        <v>43439.984722222223</v>
      </c>
      <c r="AA124">
        <v>225</v>
      </c>
      <c r="AB124">
        <v>-4</v>
      </c>
      <c r="AC124" s="24">
        <v>-1.7500000000000002E-2</v>
      </c>
      <c r="AD124">
        <v>1600</v>
      </c>
      <c r="AE124">
        <v>365000</v>
      </c>
      <c r="AF124" s="22">
        <v>43074</v>
      </c>
      <c r="AG124">
        <v>224</v>
      </c>
      <c r="AH124">
        <v>229</v>
      </c>
      <c r="AI124" s="22">
        <v>43075</v>
      </c>
      <c r="AJ124">
        <v>229</v>
      </c>
      <c r="AK124">
        <v>224</v>
      </c>
      <c r="AL124" s="25">
        <v>43075.776458333334</v>
      </c>
      <c r="AM124">
        <v>1</v>
      </c>
      <c r="AN124" t="s">
        <v>1023</v>
      </c>
      <c r="AO124">
        <v>2.17</v>
      </c>
      <c r="AP124">
        <v>0.87</v>
      </c>
      <c r="AQ124">
        <v>0.77</v>
      </c>
      <c r="AR124">
        <v>0.79</v>
      </c>
      <c r="AS124">
        <v>1.22</v>
      </c>
      <c r="AT124">
        <v>1.42</v>
      </c>
      <c r="AU124">
        <v>0.86799999999999999</v>
      </c>
      <c r="AV124">
        <v>241</v>
      </c>
      <c r="AW124">
        <v>223</v>
      </c>
      <c r="AX124">
        <v>224</v>
      </c>
    </row>
    <row r="125" spans="1:50">
      <c r="A125" s="22">
        <v>43074</v>
      </c>
      <c r="B125">
        <v>520</v>
      </c>
      <c r="C125">
        <v>520</v>
      </c>
      <c r="D125">
        <v>520</v>
      </c>
      <c r="E125">
        <v>520</v>
      </c>
      <c r="F125" s="22">
        <v>43075</v>
      </c>
      <c r="G125">
        <v>620</v>
      </c>
      <c r="H125">
        <v>620</v>
      </c>
      <c r="I125">
        <v>620</v>
      </c>
      <c r="J125">
        <v>620</v>
      </c>
      <c r="K125" s="22">
        <v>43076</v>
      </c>
      <c r="L125">
        <v>790</v>
      </c>
      <c r="M125">
        <v>1.05</v>
      </c>
      <c r="N125" s="8" t="str">
        <f>IF(AND(AM125=1,AC125&lt;-0.005,AE125&gt;O$1),R125,"")</f>
        <v/>
      </c>
      <c r="O125" s="8">
        <f t="shared" si="12"/>
        <v>27995.282159196613</v>
      </c>
      <c r="P125" s="8" t="str">
        <f t="shared" si="16"/>
        <v/>
      </c>
      <c r="Q125" s="8">
        <f t="shared" si="13"/>
        <v>31325.527104788089</v>
      </c>
      <c r="R125" s="8">
        <f t="shared" si="14"/>
        <v>-18292.682926829286</v>
      </c>
      <c r="S125" s="8">
        <f t="shared" si="15"/>
        <v>177541.64921351717</v>
      </c>
      <c r="U125" s="25">
        <v>43076.33021990741</v>
      </c>
      <c r="V125">
        <v>1</v>
      </c>
      <c r="W125">
        <v>4317</v>
      </c>
      <c r="X125" t="s">
        <v>107</v>
      </c>
      <c r="Y125" t="s">
        <v>960</v>
      </c>
      <c r="Z125" s="25">
        <v>43440.997916666667</v>
      </c>
      <c r="AA125">
        <v>818</v>
      </c>
      <c r="AB125">
        <v>198</v>
      </c>
      <c r="AC125" s="24">
        <v>0.31940000000000002</v>
      </c>
      <c r="AD125">
        <v>231500</v>
      </c>
      <c r="AE125">
        <v>188610480</v>
      </c>
      <c r="AF125" s="22">
        <v>43075</v>
      </c>
      <c r="AG125">
        <v>620</v>
      </c>
      <c r="AH125">
        <v>620</v>
      </c>
      <c r="AI125" s="22">
        <v>43076</v>
      </c>
      <c r="AJ125">
        <v>790</v>
      </c>
      <c r="AK125">
        <v>820</v>
      </c>
      <c r="AL125" s="25">
        <v>43076.790729166663</v>
      </c>
      <c r="AM125">
        <v>2</v>
      </c>
      <c r="AN125" t="s">
        <v>1023</v>
      </c>
      <c r="AO125">
        <v>0</v>
      </c>
      <c r="AP125">
        <v>1.1499999999999999</v>
      </c>
      <c r="AQ125">
        <v>0.87</v>
      </c>
      <c r="AR125">
        <v>0.91</v>
      </c>
      <c r="AS125">
        <v>1.05</v>
      </c>
      <c r="AT125">
        <v>1.08</v>
      </c>
      <c r="AU125">
        <v>1.456</v>
      </c>
      <c r="AV125">
        <v>820</v>
      </c>
      <c r="AW125">
        <v>782</v>
      </c>
      <c r="AX125">
        <v>820</v>
      </c>
    </row>
    <row r="126" spans="1:50">
      <c r="A126" s="22">
        <v>43074</v>
      </c>
      <c r="B126">
        <v>525</v>
      </c>
      <c r="C126">
        <v>525</v>
      </c>
      <c r="D126">
        <v>515</v>
      </c>
      <c r="E126">
        <v>519</v>
      </c>
      <c r="F126" s="22">
        <v>43075</v>
      </c>
      <c r="G126">
        <v>559</v>
      </c>
      <c r="H126">
        <v>619</v>
      </c>
      <c r="I126">
        <v>555</v>
      </c>
      <c r="J126">
        <v>619</v>
      </c>
      <c r="K126" s="22">
        <v>43076</v>
      </c>
      <c r="L126">
        <v>616</v>
      </c>
      <c r="M126">
        <v>0.89</v>
      </c>
      <c r="N126" s="8" t="str">
        <f>IF(AND(AM126=1,AC126&lt;-0.005,AE126&gt;O$1),R126,"")</f>
        <v/>
      </c>
      <c r="O126" s="8">
        <f t="shared" si="12"/>
        <v>27995.282159196613</v>
      </c>
      <c r="P126" s="8" t="str">
        <f t="shared" si="16"/>
        <v/>
      </c>
      <c r="Q126" s="8">
        <f t="shared" si="13"/>
        <v>31325.527104788089</v>
      </c>
      <c r="R126" s="8">
        <f t="shared" si="14"/>
        <v>16778.523489932919</v>
      </c>
      <c r="S126" s="8">
        <f t="shared" si="15"/>
        <v>177541.64921351717</v>
      </c>
      <c r="U126" s="25">
        <v>43076.330231481479</v>
      </c>
      <c r="V126">
        <v>3</v>
      </c>
      <c r="W126">
        <v>3782</v>
      </c>
      <c r="X126" t="s">
        <v>1176</v>
      </c>
      <c r="Y126" t="s">
        <v>957</v>
      </c>
      <c r="Z126" s="25">
        <v>43440.998611111114</v>
      </c>
      <c r="AA126">
        <v>638</v>
      </c>
      <c r="AB126">
        <v>19</v>
      </c>
      <c r="AC126" s="24">
        <v>3.0700000000000002E-2</v>
      </c>
      <c r="AD126">
        <v>102400</v>
      </c>
      <c r="AE126">
        <v>64139510</v>
      </c>
      <c r="AF126" s="22">
        <v>43075</v>
      </c>
      <c r="AG126">
        <v>559</v>
      </c>
      <c r="AH126">
        <v>619</v>
      </c>
      <c r="AI126" s="22">
        <v>43076</v>
      </c>
      <c r="AJ126">
        <v>616</v>
      </c>
      <c r="AK126">
        <v>596</v>
      </c>
      <c r="AL126" s="25">
        <v>43076.790752314817</v>
      </c>
      <c r="AM126">
        <v>2</v>
      </c>
      <c r="AN126" t="s">
        <v>1023</v>
      </c>
      <c r="AO126">
        <v>0</v>
      </c>
      <c r="AP126">
        <v>0</v>
      </c>
      <c r="AQ126">
        <v>0.08</v>
      </c>
      <c r="AR126">
        <v>7.0000000000000007E-2</v>
      </c>
      <c r="AS126">
        <v>0.89</v>
      </c>
      <c r="AT126">
        <v>0.82</v>
      </c>
      <c r="AU126">
        <v>2.1629999999999998</v>
      </c>
      <c r="AV126">
        <v>624</v>
      </c>
      <c r="AW126">
        <v>577</v>
      </c>
      <c r="AX126">
        <v>596</v>
      </c>
    </row>
    <row r="127" spans="1:50">
      <c r="A127" s="22">
        <v>43074</v>
      </c>
      <c r="B127">
        <v>1310</v>
      </c>
      <c r="C127">
        <v>1319</v>
      </c>
      <c r="D127">
        <v>1300</v>
      </c>
      <c r="E127">
        <v>1305</v>
      </c>
      <c r="F127" s="22">
        <v>43075</v>
      </c>
      <c r="G127">
        <v>1318</v>
      </c>
      <c r="H127">
        <v>1366</v>
      </c>
      <c r="I127">
        <v>1316</v>
      </c>
      <c r="J127">
        <v>1357</v>
      </c>
      <c r="K127" s="22">
        <v>43076</v>
      </c>
      <c r="L127">
        <v>1338</v>
      </c>
      <c r="M127">
        <v>0.97</v>
      </c>
      <c r="N127" s="8" t="str">
        <f>IF(AND(AM127=1,AC127&lt;-0.005,AE127&gt;O$1),R127,"")</f>
        <v/>
      </c>
      <c r="O127" s="8">
        <f t="shared" si="12"/>
        <v>27995.282159196613</v>
      </c>
      <c r="P127" s="8" t="str">
        <f t="shared" si="16"/>
        <v/>
      </c>
      <c r="Q127" s="8">
        <f t="shared" si="13"/>
        <v>31325.527104788089</v>
      </c>
      <c r="R127" s="8">
        <f t="shared" si="14"/>
        <v>8358.6626139817708</v>
      </c>
      <c r="S127" s="8">
        <f t="shared" si="15"/>
        <v>185900.31182749895</v>
      </c>
      <c r="U127" s="25">
        <v>43076.330231481479</v>
      </c>
      <c r="V127">
        <v>4</v>
      </c>
      <c r="W127">
        <v>1357</v>
      </c>
      <c r="X127" t="s">
        <v>1056</v>
      </c>
      <c r="Y127" t="s">
        <v>954</v>
      </c>
      <c r="Z127" s="25">
        <v>43440.993750000001</v>
      </c>
      <c r="AA127">
        <v>1357</v>
      </c>
      <c r="AB127">
        <v>0</v>
      </c>
      <c r="AC127" s="24">
        <v>0</v>
      </c>
      <c r="AD127">
        <v>76060</v>
      </c>
      <c r="AE127">
        <v>103429987</v>
      </c>
      <c r="AF127" s="22">
        <v>43075</v>
      </c>
      <c r="AG127">
        <v>1318</v>
      </c>
      <c r="AH127">
        <v>1357</v>
      </c>
      <c r="AI127" s="22">
        <v>43076</v>
      </c>
      <c r="AJ127">
        <v>1338</v>
      </c>
      <c r="AK127">
        <v>1316</v>
      </c>
      <c r="AL127" s="25">
        <v>43076.790763888886</v>
      </c>
      <c r="AM127">
        <v>1</v>
      </c>
      <c r="AN127" t="s">
        <v>1023</v>
      </c>
      <c r="AO127">
        <v>18.23</v>
      </c>
      <c r="AQ127">
        <v>0.08</v>
      </c>
      <c r="AR127">
        <v>0.01</v>
      </c>
      <c r="AS127">
        <v>0.97</v>
      </c>
      <c r="AT127">
        <v>0.86</v>
      </c>
      <c r="AU127">
        <v>2.2749999999999999</v>
      </c>
      <c r="AV127">
        <v>1340</v>
      </c>
      <c r="AW127">
        <v>1315</v>
      </c>
      <c r="AX127">
        <v>1316</v>
      </c>
    </row>
    <row r="128" spans="1:50">
      <c r="A128" s="22">
        <v>43074</v>
      </c>
      <c r="B128">
        <v>882</v>
      </c>
      <c r="C128">
        <v>882</v>
      </c>
      <c r="D128">
        <v>850</v>
      </c>
      <c r="E128">
        <v>855</v>
      </c>
      <c r="F128" s="22">
        <v>43075</v>
      </c>
      <c r="G128">
        <v>1005</v>
      </c>
      <c r="H128">
        <v>1005</v>
      </c>
      <c r="I128">
        <v>1005</v>
      </c>
      <c r="J128">
        <v>1005</v>
      </c>
      <c r="K128" s="22">
        <v>43076</v>
      </c>
      <c r="L128">
        <v>1251</v>
      </c>
      <c r="M128">
        <v>0.97</v>
      </c>
      <c r="N128" s="8" t="str">
        <f>IF(AND(AM128=1,AC128&lt;-0.005,AE128&gt;O$1),R128,"")</f>
        <v/>
      </c>
      <c r="O128" s="8">
        <f t="shared" si="12"/>
        <v>27995.282159196613</v>
      </c>
      <c r="P128" s="8" t="str">
        <f t="shared" si="16"/>
        <v/>
      </c>
      <c r="Q128" s="8">
        <f t="shared" si="13"/>
        <v>31325.527104788089</v>
      </c>
      <c r="R128" s="8">
        <f t="shared" si="14"/>
        <v>-20689.655172413779</v>
      </c>
      <c r="S128" s="8">
        <f t="shared" si="15"/>
        <v>185900.31182749895</v>
      </c>
      <c r="U128" s="25">
        <v>43076.330231481479</v>
      </c>
      <c r="V128">
        <v>8</v>
      </c>
      <c r="W128">
        <v>3920</v>
      </c>
      <c r="X128" t="s">
        <v>1688</v>
      </c>
      <c r="Y128" t="s">
        <v>962</v>
      </c>
      <c r="Z128" s="25">
        <v>43440.998611111114</v>
      </c>
      <c r="AA128">
        <v>1250</v>
      </c>
      <c r="AB128">
        <v>245</v>
      </c>
      <c r="AC128" s="24">
        <v>0.24379999999999999</v>
      </c>
      <c r="AD128">
        <v>28100</v>
      </c>
      <c r="AE128">
        <v>34545700</v>
      </c>
      <c r="AF128" s="22">
        <v>43075</v>
      </c>
      <c r="AG128">
        <v>1005</v>
      </c>
      <c r="AH128">
        <v>1005</v>
      </c>
      <c r="AI128" s="22">
        <v>43076</v>
      </c>
      <c r="AJ128">
        <v>1251</v>
      </c>
      <c r="AK128">
        <v>1305</v>
      </c>
      <c r="AL128" s="25">
        <v>43076.790798611109</v>
      </c>
      <c r="AM128">
        <v>2</v>
      </c>
      <c r="AN128" t="s">
        <v>1023</v>
      </c>
      <c r="AO128">
        <v>0</v>
      </c>
      <c r="AP128" t="s">
        <v>956</v>
      </c>
      <c r="AQ128">
        <v>0.04</v>
      </c>
      <c r="AR128">
        <v>0.04</v>
      </c>
      <c r="AS128">
        <v>0.97</v>
      </c>
      <c r="AT128">
        <v>0.95</v>
      </c>
      <c r="AU128">
        <v>1.536</v>
      </c>
      <c r="AV128">
        <v>1305</v>
      </c>
      <c r="AW128">
        <v>1234</v>
      </c>
      <c r="AX128">
        <v>1305</v>
      </c>
    </row>
    <row r="129" spans="1:50">
      <c r="A129" s="22">
        <v>43074</v>
      </c>
      <c r="B129">
        <v>499</v>
      </c>
      <c r="C129">
        <v>499</v>
      </c>
      <c r="D129">
        <v>499</v>
      </c>
      <c r="E129">
        <v>499</v>
      </c>
      <c r="F129" s="22">
        <v>43075</v>
      </c>
      <c r="G129">
        <v>527</v>
      </c>
      <c r="H129">
        <v>579</v>
      </c>
      <c r="I129">
        <v>513</v>
      </c>
      <c r="J129">
        <v>556</v>
      </c>
      <c r="K129" s="22">
        <v>43076</v>
      </c>
      <c r="L129">
        <v>526</v>
      </c>
      <c r="M129">
        <v>1.02</v>
      </c>
      <c r="N129" s="8" t="str">
        <f>IF(AND(AM129=1,AC129&lt;-0.005,AE129&gt;O$1),R129,"")</f>
        <v/>
      </c>
      <c r="O129" s="8">
        <f t="shared" si="12"/>
        <v>27995.282159196613</v>
      </c>
      <c r="P129" s="8" t="str">
        <f t="shared" si="16"/>
        <v/>
      </c>
      <c r="Q129" s="8">
        <f t="shared" si="13"/>
        <v>31325.527104788089</v>
      </c>
      <c r="R129" s="8">
        <f t="shared" si="14"/>
        <v>-73743.922204213944</v>
      </c>
      <c r="S129" s="8">
        <f t="shared" si="15"/>
        <v>185900.31182749895</v>
      </c>
      <c r="U129" s="25">
        <v>43076.330231481479</v>
      </c>
      <c r="V129">
        <v>9</v>
      </c>
      <c r="W129">
        <v>6400</v>
      </c>
      <c r="X129" t="s">
        <v>740</v>
      </c>
      <c r="Y129" t="s">
        <v>960</v>
      </c>
      <c r="Z129" s="25">
        <v>43440.994444444441</v>
      </c>
      <c r="AA129">
        <v>543</v>
      </c>
      <c r="AB129">
        <v>-13</v>
      </c>
      <c r="AC129" s="24">
        <v>-2.3400000000000001E-2</v>
      </c>
      <c r="AD129">
        <v>27500</v>
      </c>
      <c r="AE129">
        <v>14737900</v>
      </c>
      <c r="AF129" s="22">
        <v>43075</v>
      </c>
      <c r="AG129">
        <v>527</v>
      </c>
      <c r="AH129">
        <v>556</v>
      </c>
      <c r="AI129" s="22">
        <v>43076</v>
      </c>
      <c r="AJ129">
        <v>526</v>
      </c>
      <c r="AK129">
        <v>617</v>
      </c>
      <c r="AL129" s="25">
        <v>43076.790810185186</v>
      </c>
      <c r="AM129">
        <v>2</v>
      </c>
      <c r="AN129" t="s">
        <v>1023</v>
      </c>
      <c r="AO129">
        <v>0</v>
      </c>
      <c r="AP129">
        <v>0.6</v>
      </c>
      <c r="AQ129">
        <v>0.73</v>
      </c>
      <c r="AR129">
        <v>0.68</v>
      </c>
      <c r="AS129">
        <v>1.02</v>
      </c>
      <c r="AT129">
        <v>1.21</v>
      </c>
      <c r="AU129">
        <v>0.97899999999999998</v>
      </c>
      <c r="AV129">
        <v>635</v>
      </c>
      <c r="AW129">
        <v>513</v>
      </c>
      <c r="AX129">
        <v>617</v>
      </c>
    </row>
    <row r="130" spans="1:50">
      <c r="A130" s="22">
        <v>43074</v>
      </c>
      <c r="B130">
        <v>20470</v>
      </c>
      <c r="C130">
        <v>20640</v>
      </c>
      <c r="D130">
        <v>20350</v>
      </c>
      <c r="E130">
        <v>20530</v>
      </c>
      <c r="F130" s="22">
        <v>43075</v>
      </c>
      <c r="G130">
        <v>20360</v>
      </c>
      <c r="H130">
        <v>20370</v>
      </c>
      <c r="I130">
        <v>19610</v>
      </c>
      <c r="J130">
        <v>19710</v>
      </c>
      <c r="K130" s="22">
        <v>43076</v>
      </c>
      <c r="L130">
        <v>20000</v>
      </c>
      <c r="M130">
        <v>1.02</v>
      </c>
      <c r="N130" s="8" t="str">
        <f>IF(AND(AM130=1,AC130&lt;-0.005,AE130&gt;O$1),R130,"")</f>
        <v/>
      </c>
      <c r="O130" s="8">
        <f t="shared" si="12"/>
        <v>27995.282159196613</v>
      </c>
      <c r="P130" s="8" t="str">
        <f t="shared" si="16"/>
        <v/>
      </c>
      <c r="Q130" s="8">
        <f t="shared" si="13"/>
        <v>31325.527104788089</v>
      </c>
      <c r="R130" s="8">
        <f t="shared" si="14"/>
        <v>-7631.7085179714586</v>
      </c>
      <c r="S130" s="8">
        <f t="shared" si="15"/>
        <v>178268.60330952751</v>
      </c>
      <c r="U130" s="25">
        <v>43076.330231481479</v>
      </c>
      <c r="V130">
        <v>10</v>
      </c>
      <c r="W130">
        <v>1570</v>
      </c>
      <c r="X130" t="s">
        <v>1041</v>
      </c>
      <c r="Y130" t="s">
        <v>954</v>
      </c>
      <c r="Z130" s="25">
        <v>43440.997916666667</v>
      </c>
      <c r="AA130">
        <v>19739</v>
      </c>
      <c r="AB130">
        <v>29</v>
      </c>
      <c r="AC130" s="24">
        <v>1.5E-3</v>
      </c>
      <c r="AD130">
        <v>17579</v>
      </c>
      <c r="AE130">
        <v>346060052</v>
      </c>
      <c r="AF130" s="22">
        <v>43075</v>
      </c>
      <c r="AG130">
        <v>20360</v>
      </c>
      <c r="AH130">
        <v>19710</v>
      </c>
      <c r="AI130" s="22">
        <v>43076</v>
      </c>
      <c r="AJ130">
        <v>20000</v>
      </c>
      <c r="AK130">
        <v>20310</v>
      </c>
      <c r="AL130" s="25">
        <v>43076.790821759256</v>
      </c>
      <c r="AM130">
        <v>1</v>
      </c>
      <c r="AN130">
        <v>0</v>
      </c>
      <c r="AO130">
        <v>1.76</v>
      </c>
      <c r="AQ130">
        <v>0.83</v>
      </c>
      <c r="AR130">
        <v>0.96</v>
      </c>
      <c r="AS130">
        <v>1.02</v>
      </c>
      <c r="AT130">
        <v>1.1499999999999999</v>
      </c>
      <c r="AU130">
        <v>0.63300000000000001</v>
      </c>
      <c r="AV130">
        <v>20340</v>
      </c>
      <c r="AW130">
        <v>19980</v>
      </c>
      <c r="AX130">
        <v>20310</v>
      </c>
    </row>
    <row r="131" spans="1:50">
      <c r="A131" s="22">
        <v>43074</v>
      </c>
      <c r="B131">
        <v>2855</v>
      </c>
      <c r="C131">
        <v>3335</v>
      </c>
      <c r="D131">
        <v>2334</v>
      </c>
      <c r="E131">
        <v>2334</v>
      </c>
      <c r="F131" s="22">
        <v>43075</v>
      </c>
      <c r="G131">
        <v>2200</v>
      </c>
      <c r="H131">
        <v>2249</v>
      </c>
      <c r="I131">
        <v>1935</v>
      </c>
      <c r="J131">
        <v>2015</v>
      </c>
      <c r="K131" s="22">
        <v>43076</v>
      </c>
      <c r="L131">
        <v>2038</v>
      </c>
      <c r="M131">
        <v>1.28</v>
      </c>
      <c r="N131" s="8" t="str">
        <f>IF(AND(AM131=1,AC131&lt;-0.005,AE131&gt;O$1),R131,"")</f>
        <v/>
      </c>
      <c r="O131" s="8">
        <f t="shared" si="12"/>
        <v>27995.282159196613</v>
      </c>
      <c r="P131" s="8" t="str">
        <f t="shared" si="16"/>
        <v/>
      </c>
      <c r="Q131" s="8">
        <f t="shared" si="13"/>
        <v>31325.527104788089</v>
      </c>
      <c r="R131" s="8">
        <f t="shared" si="14"/>
        <v>32114.882506527389</v>
      </c>
      <c r="S131" s="8">
        <f t="shared" si="15"/>
        <v>178268.60330952751</v>
      </c>
      <c r="U131" s="25">
        <v>43076.330231481479</v>
      </c>
      <c r="V131">
        <v>11</v>
      </c>
      <c r="W131">
        <v>4316</v>
      </c>
      <c r="X131" t="s">
        <v>455</v>
      </c>
      <c r="Y131" t="s">
        <v>960</v>
      </c>
      <c r="Z131" s="25">
        <v>43440.965277777781</v>
      </c>
      <c r="AA131">
        <v>1990.1</v>
      </c>
      <c r="AB131">
        <v>-24.9</v>
      </c>
      <c r="AC131" s="24">
        <v>-1.24E-2</v>
      </c>
      <c r="AD131">
        <v>13500</v>
      </c>
      <c r="AE131">
        <v>26758880</v>
      </c>
      <c r="AF131" s="22">
        <v>43075</v>
      </c>
      <c r="AG131">
        <v>2200</v>
      </c>
      <c r="AH131">
        <v>2015</v>
      </c>
      <c r="AI131" s="22">
        <v>43076</v>
      </c>
      <c r="AJ131">
        <v>2038</v>
      </c>
      <c r="AK131">
        <v>1915</v>
      </c>
      <c r="AL131" s="25">
        <v>43076.790833333333</v>
      </c>
      <c r="AM131">
        <v>2</v>
      </c>
      <c r="AN131" t="s">
        <v>1023</v>
      </c>
      <c r="AO131">
        <v>0</v>
      </c>
      <c r="AP131">
        <v>0</v>
      </c>
      <c r="AQ131">
        <v>1</v>
      </c>
      <c r="AR131">
        <v>1</v>
      </c>
      <c r="AS131">
        <v>1.28</v>
      </c>
      <c r="AT131">
        <v>1.52</v>
      </c>
      <c r="AU131">
        <v>0.91400000000000003</v>
      </c>
      <c r="AV131">
        <v>2058</v>
      </c>
      <c r="AW131">
        <v>1901</v>
      </c>
      <c r="AX131">
        <v>1915</v>
      </c>
    </row>
    <row r="132" spans="1:50">
      <c r="A132" s="22">
        <v>43074</v>
      </c>
      <c r="B132">
        <v>595</v>
      </c>
      <c r="C132">
        <v>614</v>
      </c>
      <c r="D132">
        <v>581</v>
      </c>
      <c r="E132">
        <v>613</v>
      </c>
      <c r="F132" s="22">
        <v>43075</v>
      </c>
      <c r="G132">
        <v>610</v>
      </c>
      <c r="H132">
        <v>614</v>
      </c>
      <c r="I132">
        <v>584</v>
      </c>
      <c r="J132">
        <v>590</v>
      </c>
      <c r="K132" s="22">
        <v>43076</v>
      </c>
      <c r="L132">
        <v>594</v>
      </c>
      <c r="M132">
        <v>1.1100000000000001</v>
      </c>
      <c r="N132" s="8" t="str">
        <f>IF(AND(AM132=1,AC132&lt;-0.005,AE132&gt;O$1),R132,"")</f>
        <v/>
      </c>
      <c r="O132" s="8">
        <f t="shared" si="12"/>
        <v>27995.282159196613</v>
      </c>
      <c r="P132" s="8" t="str">
        <f t="shared" si="16"/>
        <v/>
      </c>
      <c r="Q132" s="8">
        <f t="shared" si="13"/>
        <v>31325.527104788089</v>
      </c>
      <c r="R132" s="8">
        <f t="shared" si="14"/>
        <v>-9900.9900990099104</v>
      </c>
      <c r="S132" s="8">
        <f t="shared" si="15"/>
        <v>178268.60330952751</v>
      </c>
      <c r="U132" s="25">
        <v>43076.330231481479</v>
      </c>
      <c r="V132">
        <v>12</v>
      </c>
      <c r="W132">
        <v>2160</v>
      </c>
      <c r="X132" t="s">
        <v>1033</v>
      </c>
      <c r="Y132" t="s">
        <v>957</v>
      </c>
      <c r="Z132" s="25">
        <v>43440.952777777777</v>
      </c>
      <c r="AA132">
        <v>590</v>
      </c>
      <c r="AB132">
        <v>0</v>
      </c>
      <c r="AC132" s="24">
        <v>0</v>
      </c>
      <c r="AD132">
        <v>12000</v>
      </c>
      <c r="AE132">
        <v>7078000</v>
      </c>
      <c r="AF132" s="22">
        <v>43075</v>
      </c>
      <c r="AG132">
        <v>610</v>
      </c>
      <c r="AH132">
        <v>590</v>
      </c>
      <c r="AI132" s="22">
        <v>43076</v>
      </c>
      <c r="AJ132">
        <v>594</v>
      </c>
      <c r="AK132">
        <v>606</v>
      </c>
      <c r="AL132" s="25">
        <v>43076.790844907409</v>
      </c>
      <c r="AM132">
        <v>2</v>
      </c>
      <c r="AN132" t="s">
        <v>1023</v>
      </c>
      <c r="AO132">
        <v>16556</v>
      </c>
      <c r="AP132">
        <v>0</v>
      </c>
      <c r="AQ132">
        <v>1</v>
      </c>
      <c r="AR132">
        <v>1</v>
      </c>
      <c r="AS132">
        <v>1.1100000000000001</v>
      </c>
      <c r="AT132">
        <v>1.28</v>
      </c>
      <c r="AU132">
        <v>1.389</v>
      </c>
      <c r="AV132">
        <v>608</v>
      </c>
      <c r="AW132">
        <v>582</v>
      </c>
      <c r="AX132">
        <v>606</v>
      </c>
    </row>
    <row r="133" spans="1:50">
      <c r="A133" s="22">
        <v>43074</v>
      </c>
      <c r="B133">
        <v>203.4</v>
      </c>
      <c r="C133">
        <v>204.3</v>
      </c>
      <c r="D133">
        <v>202</v>
      </c>
      <c r="E133">
        <v>203.8</v>
      </c>
      <c r="F133" s="22">
        <v>43075</v>
      </c>
      <c r="G133">
        <v>203</v>
      </c>
      <c r="H133">
        <v>203.4</v>
      </c>
      <c r="I133">
        <v>199.8</v>
      </c>
      <c r="J133">
        <v>201.2</v>
      </c>
      <c r="K133" s="22">
        <v>43076</v>
      </c>
      <c r="L133">
        <v>202.1</v>
      </c>
      <c r="M133">
        <v>1.02</v>
      </c>
      <c r="N133" s="8" t="str">
        <f>IF(AND(AM133=1,AC133&lt;-0.005,AE133&gt;O$1),R133,"")</f>
        <v/>
      </c>
      <c r="O133" s="8">
        <f t="shared" si="12"/>
        <v>27995.282159196613</v>
      </c>
      <c r="P133" s="8">
        <f t="shared" si="16"/>
        <v>1240.0793650794162</v>
      </c>
      <c r="Q133" s="8">
        <f t="shared" si="13"/>
        <v>32565.606469867504</v>
      </c>
      <c r="R133" s="8">
        <f t="shared" si="14"/>
        <v>1240.0793650794162</v>
      </c>
      <c r="S133" s="8">
        <f t="shared" si="15"/>
        <v>179508.68267460691</v>
      </c>
      <c r="U133" s="25">
        <v>43076.330231481479</v>
      </c>
      <c r="V133">
        <v>14</v>
      </c>
      <c r="W133">
        <v>8411</v>
      </c>
      <c r="X133" t="s">
        <v>1070</v>
      </c>
      <c r="Y133" t="s">
        <v>962</v>
      </c>
      <c r="Z133" s="25">
        <v>43440.982638888891</v>
      </c>
      <c r="AA133">
        <v>201</v>
      </c>
      <c r="AB133">
        <v>-0.2</v>
      </c>
      <c r="AC133" s="24">
        <v>-1E-3</v>
      </c>
      <c r="AD133">
        <v>10300</v>
      </c>
      <c r="AE133">
        <v>2070990</v>
      </c>
      <c r="AF133" s="22">
        <v>43075</v>
      </c>
      <c r="AG133">
        <v>203</v>
      </c>
      <c r="AH133">
        <v>201.2</v>
      </c>
      <c r="AI133" s="22">
        <v>43076</v>
      </c>
      <c r="AJ133">
        <v>202.1</v>
      </c>
      <c r="AK133">
        <v>201.6</v>
      </c>
      <c r="AL133" s="25">
        <v>43076.790868055556</v>
      </c>
      <c r="AM133">
        <v>1</v>
      </c>
      <c r="AN133" t="s">
        <v>1023</v>
      </c>
      <c r="AO133">
        <v>3.01</v>
      </c>
      <c r="AP133">
        <v>3.68</v>
      </c>
      <c r="AQ133">
        <v>0.77</v>
      </c>
      <c r="AR133">
        <v>0.78</v>
      </c>
      <c r="AS133">
        <v>1.02</v>
      </c>
      <c r="AT133">
        <v>1.03</v>
      </c>
      <c r="AU133">
        <v>0.503</v>
      </c>
      <c r="AV133">
        <v>202.5</v>
      </c>
      <c r="AW133">
        <v>201</v>
      </c>
      <c r="AX133">
        <v>201.6</v>
      </c>
    </row>
    <row r="134" spans="1:50">
      <c r="A134" s="22">
        <v>43074</v>
      </c>
      <c r="B134">
        <v>443</v>
      </c>
      <c r="C134">
        <v>467</v>
      </c>
      <c r="D134">
        <v>438</v>
      </c>
      <c r="E134">
        <v>464</v>
      </c>
      <c r="F134" s="22">
        <v>43075</v>
      </c>
      <c r="G134">
        <v>469</v>
      </c>
      <c r="H134">
        <v>475</v>
      </c>
      <c r="I134">
        <v>442</v>
      </c>
      <c r="J134">
        <v>451</v>
      </c>
      <c r="K134" s="22">
        <v>43076</v>
      </c>
      <c r="L134">
        <v>457</v>
      </c>
      <c r="M134">
        <v>1.1399999999999999</v>
      </c>
      <c r="N134" s="8" t="str">
        <f>IF(AND(AM134=1,AC134&lt;-0.005,AE134&gt;O$1),R134,"")</f>
        <v/>
      </c>
      <c r="O134" s="8">
        <f t="shared" si="12"/>
        <v>27995.282159196613</v>
      </c>
      <c r="P134" s="8" t="str">
        <f t="shared" si="16"/>
        <v/>
      </c>
      <c r="Q134" s="8">
        <f t="shared" si="13"/>
        <v>32565.606469867504</v>
      </c>
      <c r="R134" s="8">
        <f t="shared" si="14"/>
        <v>-11752.136752136767</v>
      </c>
      <c r="S134" s="8">
        <f t="shared" si="15"/>
        <v>179508.68267460691</v>
      </c>
      <c r="U134" s="25">
        <v>43076.330231481479</v>
      </c>
      <c r="V134">
        <v>15</v>
      </c>
      <c r="W134">
        <v>4597</v>
      </c>
      <c r="X134" t="s">
        <v>1079</v>
      </c>
      <c r="Y134" t="s">
        <v>957</v>
      </c>
      <c r="Z134" s="25">
        <v>43440.997916666667</v>
      </c>
      <c r="AA134">
        <v>451</v>
      </c>
      <c r="AB134">
        <v>0</v>
      </c>
      <c r="AC134" s="24">
        <v>0</v>
      </c>
      <c r="AD134">
        <v>10000</v>
      </c>
      <c r="AE134">
        <v>4481460</v>
      </c>
      <c r="AF134" s="22">
        <v>43075</v>
      </c>
      <c r="AG134">
        <v>469</v>
      </c>
      <c r="AH134">
        <v>451</v>
      </c>
      <c r="AI134" s="22">
        <v>43076</v>
      </c>
      <c r="AJ134">
        <v>457</v>
      </c>
      <c r="AK134">
        <v>468</v>
      </c>
      <c r="AL134" s="25">
        <v>43076.790868055556</v>
      </c>
      <c r="AM134">
        <v>2</v>
      </c>
      <c r="AN134" t="s">
        <v>1023</v>
      </c>
      <c r="AO134">
        <v>162.35</v>
      </c>
      <c r="AP134">
        <v>0</v>
      </c>
      <c r="AQ134">
        <v>0.8</v>
      </c>
      <c r="AR134">
        <v>0.82</v>
      </c>
      <c r="AS134">
        <v>1.1399999999999999</v>
      </c>
      <c r="AT134">
        <v>1.23</v>
      </c>
      <c r="AU134">
        <v>1.0289999999999999</v>
      </c>
      <c r="AV134">
        <v>470</v>
      </c>
      <c r="AW134">
        <v>450</v>
      </c>
      <c r="AX134">
        <v>468</v>
      </c>
    </row>
    <row r="135" spans="1:50">
      <c r="A135" s="22">
        <v>43074</v>
      </c>
      <c r="B135">
        <v>103</v>
      </c>
      <c r="C135">
        <v>107</v>
      </c>
      <c r="D135">
        <v>102</v>
      </c>
      <c r="E135">
        <v>105</v>
      </c>
      <c r="F135" s="22">
        <v>43075</v>
      </c>
      <c r="G135">
        <v>110</v>
      </c>
      <c r="H135">
        <v>121</v>
      </c>
      <c r="I135">
        <v>105</v>
      </c>
      <c r="J135">
        <v>107</v>
      </c>
      <c r="K135" s="22">
        <v>43076</v>
      </c>
      <c r="L135">
        <v>112</v>
      </c>
      <c r="M135">
        <v>1.1499999999999999</v>
      </c>
      <c r="N135" s="8" t="str">
        <f>IF(AND(AM135=1,AC135&lt;-0.005,AE135&gt;O$1),R135,"")</f>
        <v/>
      </c>
      <c r="O135" s="8">
        <f t="shared" si="12"/>
        <v>27995.282159196613</v>
      </c>
      <c r="P135" s="8" t="str">
        <f t="shared" si="16"/>
        <v/>
      </c>
      <c r="Q135" s="8">
        <f t="shared" si="13"/>
        <v>32565.606469867504</v>
      </c>
      <c r="R135" s="8">
        <f t="shared" si="14"/>
        <v>-21367.521367521345</v>
      </c>
      <c r="S135" s="8">
        <f t="shared" si="15"/>
        <v>179508.68267460691</v>
      </c>
      <c r="U135" s="25">
        <v>43076.330231481479</v>
      </c>
      <c r="V135">
        <v>16</v>
      </c>
      <c r="W135">
        <v>6494</v>
      </c>
      <c r="X135" t="s">
        <v>1078</v>
      </c>
      <c r="Y135" t="s">
        <v>960</v>
      </c>
      <c r="Z135" s="25">
        <v>43440.976388888892</v>
      </c>
      <c r="AA135">
        <v>115</v>
      </c>
      <c r="AB135">
        <v>8</v>
      </c>
      <c r="AC135" s="24">
        <v>7.4800000000000005E-2</v>
      </c>
      <c r="AD135">
        <v>9700</v>
      </c>
      <c r="AE135">
        <v>1097360</v>
      </c>
      <c r="AF135" s="22">
        <v>43075</v>
      </c>
      <c r="AG135">
        <v>110</v>
      </c>
      <c r="AH135">
        <v>107</v>
      </c>
      <c r="AI135" s="22">
        <v>43076</v>
      </c>
      <c r="AJ135">
        <v>112</v>
      </c>
      <c r="AK135">
        <v>117</v>
      </c>
      <c r="AL135" s="25">
        <v>43076.790879629632</v>
      </c>
      <c r="AM135">
        <v>2</v>
      </c>
      <c r="AN135" t="s">
        <v>1023</v>
      </c>
      <c r="AO135">
        <v>0</v>
      </c>
      <c r="AP135">
        <v>0</v>
      </c>
      <c r="AQ135">
        <v>0.77</v>
      </c>
      <c r="AR135">
        <v>0.87</v>
      </c>
      <c r="AS135">
        <v>1.1499999999999999</v>
      </c>
      <c r="AT135">
        <v>1.26</v>
      </c>
      <c r="AU135">
        <v>0.68200000000000005</v>
      </c>
      <c r="AV135">
        <v>118</v>
      </c>
      <c r="AW135">
        <v>108</v>
      </c>
      <c r="AX135">
        <v>117</v>
      </c>
    </row>
    <row r="136" spans="1:50">
      <c r="A136" s="22">
        <v>43074</v>
      </c>
      <c r="B136">
        <v>800.8</v>
      </c>
      <c r="C136">
        <v>805.5</v>
      </c>
      <c r="D136">
        <v>796.8</v>
      </c>
      <c r="E136">
        <v>802.6</v>
      </c>
      <c r="F136" s="22">
        <v>43075</v>
      </c>
      <c r="G136">
        <v>797</v>
      </c>
      <c r="H136">
        <v>798</v>
      </c>
      <c r="I136">
        <v>780.6</v>
      </c>
      <c r="J136">
        <v>785.5</v>
      </c>
      <c r="K136" s="22">
        <v>43076</v>
      </c>
      <c r="L136">
        <v>790</v>
      </c>
      <c r="M136">
        <v>1.05</v>
      </c>
      <c r="N136" s="8" t="str">
        <f>IF(AND(AM136=1,AC136&lt;-0.005,AE136&gt;O$1),R136,"")</f>
        <v/>
      </c>
      <c r="O136" s="8">
        <f t="shared" si="12"/>
        <v>27995.282159196613</v>
      </c>
      <c r="P136" s="8" t="str">
        <f t="shared" si="16"/>
        <v/>
      </c>
      <c r="Q136" s="8">
        <f t="shared" si="13"/>
        <v>32565.606469867504</v>
      </c>
      <c r="R136" s="8">
        <f t="shared" si="14"/>
        <v>6800.1026430587472</v>
      </c>
      <c r="S136" s="8">
        <f t="shared" si="15"/>
        <v>186308.78531766566</v>
      </c>
      <c r="U136" s="25">
        <v>43076.330231481479</v>
      </c>
      <c r="V136">
        <v>17</v>
      </c>
      <c r="W136">
        <v>8306</v>
      </c>
      <c r="X136" t="s">
        <v>1083</v>
      </c>
      <c r="Y136" t="s">
        <v>962</v>
      </c>
      <c r="Z136" s="25">
        <v>43440.998611111114</v>
      </c>
      <c r="AA136">
        <v>786</v>
      </c>
      <c r="AB136">
        <v>0.5</v>
      </c>
      <c r="AC136" s="24">
        <v>5.9999999999999995E-4</v>
      </c>
      <c r="AD136">
        <v>8700</v>
      </c>
      <c r="AE136">
        <v>6839870</v>
      </c>
      <c r="AF136" s="22">
        <v>43075</v>
      </c>
      <c r="AG136">
        <v>797</v>
      </c>
      <c r="AH136">
        <v>785.5</v>
      </c>
      <c r="AI136" s="22">
        <v>43076</v>
      </c>
      <c r="AJ136">
        <v>790</v>
      </c>
      <c r="AK136">
        <v>779.4</v>
      </c>
      <c r="AL136" s="25">
        <v>43076.790891203702</v>
      </c>
      <c r="AM136">
        <v>1</v>
      </c>
      <c r="AN136" t="s">
        <v>1023</v>
      </c>
      <c r="AO136">
        <v>2.38</v>
      </c>
      <c r="AP136">
        <v>2.2400000000000002</v>
      </c>
      <c r="AQ136">
        <v>1</v>
      </c>
      <c r="AR136">
        <v>1</v>
      </c>
      <c r="AS136">
        <v>1.05</v>
      </c>
      <c r="AT136">
        <v>1.0900000000000001</v>
      </c>
      <c r="AU136">
        <v>0.48199999999999998</v>
      </c>
      <c r="AV136">
        <v>790.7</v>
      </c>
      <c r="AW136">
        <v>777</v>
      </c>
      <c r="AX136">
        <v>779.4</v>
      </c>
    </row>
    <row r="137" spans="1:50">
      <c r="A137" s="22">
        <v>43074</v>
      </c>
      <c r="B137">
        <v>130</v>
      </c>
      <c r="C137">
        <v>131</v>
      </c>
      <c r="D137">
        <v>127</v>
      </c>
      <c r="E137">
        <v>130</v>
      </c>
      <c r="F137" s="22">
        <v>43075</v>
      </c>
      <c r="G137">
        <v>140</v>
      </c>
      <c r="H137">
        <v>154</v>
      </c>
      <c r="I137">
        <v>132</v>
      </c>
      <c r="J137">
        <v>132</v>
      </c>
      <c r="K137" s="22">
        <v>43076</v>
      </c>
      <c r="L137">
        <v>133</v>
      </c>
      <c r="M137">
        <v>1.06</v>
      </c>
      <c r="N137" s="8">
        <f>IF(AND(AM137=1,AC137&lt;-0.005,AE137&gt;O$1),R137,"")</f>
        <v>-14598.540145985384</v>
      </c>
      <c r="O137" s="8">
        <f t="shared" si="12"/>
        <v>13396.742013211229</v>
      </c>
      <c r="P137" s="8" t="str">
        <f t="shared" si="16"/>
        <v/>
      </c>
      <c r="Q137" s="8">
        <f t="shared" si="13"/>
        <v>32565.606469867504</v>
      </c>
      <c r="R137" s="8">
        <f t="shared" si="14"/>
        <v>-14598.540145985384</v>
      </c>
      <c r="S137" s="8">
        <f t="shared" si="15"/>
        <v>171710.24517168029</v>
      </c>
      <c r="U137" s="25">
        <v>43076.330231481479</v>
      </c>
      <c r="V137">
        <v>18</v>
      </c>
      <c r="W137">
        <v>7571</v>
      </c>
      <c r="X137" t="s">
        <v>1509</v>
      </c>
      <c r="Y137" t="s">
        <v>960</v>
      </c>
      <c r="Z137" s="25">
        <v>43440.923611111109</v>
      </c>
      <c r="AA137">
        <v>130.1</v>
      </c>
      <c r="AB137">
        <v>-1.9</v>
      </c>
      <c r="AC137" s="24">
        <v>-1.44E-2</v>
      </c>
      <c r="AD137">
        <v>8300</v>
      </c>
      <c r="AE137">
        <v>1078950</v>
      </c>
      <c r="AF137" s="22">
        <v>43075</v>
      </c>
      <c r="AG137">
        <v>140</v>
      </c>
      <c r="AH137">
        <v>132</v>
      </c>
      <c r="AI137" s="22">
        <v>43076</v>
      </c>
      <c r="AJ137">
        <v>133</v>
      </c>
      <c r="AK137">
        <v>137</v>
      </c>
      <c r="AL137" s="25">
        <v>43076.790902777779</v>
      </c>
      <c r="AM137">
        <v>1</v>
      </c>
      <c r="AN137" t="s">
        <v>1023</v>
      </c>
      <c r="AO137">
        <v>27.29</v>
      </c>
      <c r="AP137">
        <v>2.31</v>
      </c>
      <c r="AQ137">
        <v>0.87</v>
      </c>
      <c r="AR137">
        <v>0.79</v>
      </c>
      <c r="AS137">
        <v>1.06</v>
      </c>
      <c r="AT137">
        <v>1.1000000000000001</v>
      </c>
      <c r="AU137">
        <v>0.70899999999999996</v>
      </c>
      <c r="AV137">
        <v>138</v>
      </c>
      <c r="AW137">
        <v>130</v>
      </c>
      <c r="AX137">
        <v>137</v>
      </c>
    </row>
    <row r="138" spans="1:50">
      <c r="A138" s="22">
        <v>43074</v>
      </c>
      <c r="B138">
        <v>196</v>
      </c>
      <c r="C138">
        <v>202</v>
      </c>
      <c r="D138">
        <v>196</v>
      </c>
      <c r="E138">
        <v>201</v>
      </c>
      <c r="F138" s="22">
        <v>43075</v>
      </c>
      <c r="G138">
        <v>208</v>
      </c>
      <c r="H138">
        <v>212</v>
      </c>
      <c r="I138">
        <v>204</v>
      </c>
      <c r="J138">
        <v>206</v>
      </c>
      <c r="K138" s="22">
        <v>43076</v>
      </c>
      <c r="L138">
        <v>208</v>
      </c>
      <c r="M138">
        <v>0.96</v>
      </c>
      <c r="N138" s="8" t="str">
        <f>IF(AND(AM138=1,AC138&lt;-0.005,AE138&gt;O$1),R138,"")</f>
        <v/>
      </c>
      <c r="O138" s="8">
        <f t="shared" si="12"/>
        <v>13396.742013211229</v>
      </c>
      <c r="P138" s="8" t="str">
        <f t="shared" si="16"/>
        <v/>
      </c>
      <c r="Q138" s="8">
        <f t="shared" si="13"/>
        <v>32565.606469867504</v>
      </c>
      <c r="R138" s="8">
        <f t="shared" si="14"/>
        <v>14851.485148514865</v>
      </c>
      <c r="S138" s="8">
        <f t="shared" si="15"/>
        <v>186561.73032019514</v>
      </c>
      <c r="U138" s="25">
        <v>43076.330231481479</v>
      </c>
      <c r="V138">
        <v>21</v>
      </c>
      <c r="W138">
        <v>6740</v>
      </c>
      <c r="X138" t="s">
        <v>1158</v>
      </c>
      <c r="Y138" t="s">
        <v>962</v>
      </c>
      <c r="Z138" s="25">
        <v>43440.989583333336</v>
      </c>
      <c r="AA138">
        <v>209</v>
      </c>
      <c r="AB138">
        <v>3</v>
      </c>
      <c r="AC138" s="24">
        <v>1.46E-2</v>
      </c>
      <c r="AD138">
        <v>6200</v>
      </c>
      <c r="AE138">
        <v>1293160</v>
      </c>
      <c r="AF138" s="22">
        <v>43075</v>
      </c>
      <c r="AG138">
        <v>208</v>
      </c>
      <c r="AH138">
        <v>206</v>
      </c>
      <c r="AI138" s="22">
        <v>43076</v>
      </c>
      <c r="AJ138">
        <v>208</v>
      </c>
      <c r="AK138">
        <v>202</v>
      </c>
      <c r="AL138" s="25">
        <v>43076.790937500002</v>
      </c>
      <c r="AM138">
        <v>1</v>
      </c>
      <c r="AN138">
        <v>0.05</v>
      </c>
      <c r="AO138">
        <v>1.52</v>
      </c>
      <c r="AP138">
        <v>0</v>
      </c>
      <c r="AQ138">
        <v>0.13</v>
      </c>
      <c r="AR138">
        <v>0.16</v>
      </c>
      <c r="AS138">
        <v>0.96</v>
      </c>
      <c r="AT138">
        <v>0.92</v>
      </c>
      <c r="AU138">
        <v>1.3</v>
      </c>
      <c r="AV138">
        <v>211</v>
      </c>
      <c r="AW138">
        <v>202</v>
      </c>
      <c r="AX138">
        <v>202</v>
      </c>
    </row>
    <row r="139" spans="1:50">
      <c r="A139" s="22">
        <v>43074</v>
      </c>
      <c r="B139">
        <v>1340</v>
      </c>
      <c r="C139">
        <v>1400</v>
      </c>
      <c r="D139">
        <v>1293</v>
      </c>
      <c r="E139">
        <v>1400</v>
      </c>
      <c r="F139" s="22">
        <v>43075</v>
      </c>
      <c r="G139">
        <v>1550</v>
      </c>
      <c r="H139">
        <v>1700</v>
      </c>
      <c r="I139">
        <v>1530</v>
      </c>
      <c r="J139">
        <v>1700</v>
      </c>
      <c r="K139" s="22">
        <v>43076</v>
      </c>
      <c r="L139">
        <v>1820</v>
      </c>
      <c r="M139">
        <v>0.97</v>
      </c>
      <c r="N139" s="8" t="str">
        <f>IF(AND(AM139=1,AC139&lt;-0.005,AE139&gt;O$1),R139,"")</f>
        <v/>
      </c>
      <c r="O139" s="8">
        <f t="shared" si="12"/>
        <v>13396.742013211229</v>
      </c>
      <c r="P139" s="8" t="str">
        <f t="shared" si="16"/>
        <v/>
      </c>
      <c r="Q139" s="8">
        <f t="shared" si="13"/>
        <v>32565.606469867504</v>
      </c>
      <c r="R139" s="8">
        <f t="shared" si="14"/>
        <v>29069.767441860517</v>
      </c>
      <c r="S139" s="8">
        <f t="shared" si="15"/>
        <v>186561.73032019514</v>
      </c>
      <c r="U139" s="25">
        <v>43076.330231481479</v>
      </c>
      <c r="V139">
        <v>22</v>
      </c>
      <c r="W139">
        <v>3906</v>
      </c>
      <c r="X139" t="s">
        <v>1699</v>
      </c>
      <c r="Y139" t="s">
        <v>957</v>
      </c>
      <c r="Z139" s="25">
        <v>43440.993055555555</v>
      </c>
      <c r="AA139">
        <v>1750</v>
      </c>
      <c r="AB139">
        <v>50</v>
      </c>
      <c r="AC139" s="24">
        <v>2.9399999999999999E-2</v>
      </c>
      <c r="AD139">
        <v>5900</v>
      </c>
      <c r="AE139">
        <v>10271460</v>
      </c>
      <c r="AF139" s="22">
        <v>43075</v>
      </c>
      <c r="AG139">
        <v>1550</v>
      </c>
      <c r="AH139">
        <v>1700</v>
      </c>
      <c r="AI139" s="22">
        <v>43076</v>
      </c>
      <c r="AJ139">
        <v>1820</v>
      </c>
      <c r="AK139">
        <v>1720</v>
      </c>
      <c r="AL139" s="25">
        <v>43076.790937500002</v>
      </c>
      <c r="AM139">
        <v>2</v>
      </c>
      <c r="AN139" t="s">
        <v>1023</v>
      </c>
      <c r="AO139">
        <v>0</v>
      </c>
      <c r="AP139">
        <v>0</v>
      </c>
      <c r="AQ139">
        <v>0.24</v>
      </c>
      <c r="AR139">
        <v>0.18</v>
      </c>
      <c r="AS139">
        <v>0.97</v>
      </c>
      <c r="AT139">
        <v>0.91</v>
      </c>
      <c r="AU139">
        <v>2.0960000000000001</v>
      </c>
      <c r="AV139">
        <v>2050</v>
      </c>
      <c r="AW139">
        <v>1707</v>
      </c>
      <c r="AX139">
        <v>1720</v>
      </c>
    </row>
    <row r="140" spans="1:50">
      <c r="A140" s="22">
        <v>43074</v>
      </c>
      <c r="B140">
        <v>1650</v>
      </c>
      <c r="C140">
        <v>1663</v>
      </c>
      <c r="D140">
        <v>1646</v>
      </c>
      <c r="E140">
        <v>1661</v>
      </c>
      <c r="F140" s="22">
        <v>43075</v>
      </c>
      <c r="G140">
        <v>1660</v>
      </c>
      <c r="H140">
        <v>1667</v>
      </c>
      <c r="I140">
        <v>1648</v>
      </c>
      <c r="J140">
        <v>1652</v>
      </c>
      <c r="K140" s="22">
        <v>43076</v>
      </c>
      <c r="L140">
        <v>1650</v>
      </c>
      <c r="M140">
        <v>0.98</v>
      </c>
      <c r="N140" s="8" t="str">
        <f>IF(AND(AM140=1,AC140&lt;-0.005,AE140&gt;O$1),R140,"")</f>
        <v/>
      </c>
      <c r="O140" s="8">
        <f t="shared" si="12"/>
        <v>13396.742013211229</v>
      </c>
      <c r="P140" s="8" t="str">
        <f t="shared" si="16"/>
        <v/>
      </c>
      <c r="Q140" s="8">
        <f t="shared" si="13"/>
        <v>32565.606469867504</v>
      </c>
      <c r="R140" s="8">
        <f t="shared" si="14"/>
        <v>1519.7568389058169</v>
      </c>
      <c r="S140" s="8">
        <f t="shared" si="15"/>
        <v>188081.48715910097</v>
      </c>
      <c r="U140" s="25">
        <v>43076.330231481479</v>
      </c>
      <c r="V140">
        <v>23</v>
      </c>
      <c r="W140">
        <v>3197</v>
      </c>
      <c r="X140" t="s">
        <v>1157</v>
      </c>
      <c r="Y140" t="s">
        <v>962</v>
      </c>
      <c r="Z140" s="25">
        <v>43440.997916666667</v>
      </c>
      <c r="AA140">
        <v>1654</v>
      </c>
      <c r="AB140">
        <v>2</v>
      </c>
      <c r="AC140" s="24">
        <v>1.1999999999999999E-3</v>
      </c>
      <c r="AD140">
        <v>5800</v>
      </c>
      <c r="AE140">
        <v>9559270</v>
      </c>
      <c r="AF140" s="22">
        <v>43075</v>
      </c>
      <c r="AG140">
        <v>1660</v>
      </c>
      <c r="AH140">
        <v>1652</v>
      </c>
      <c r="AI140" s="22">
        <v>43076</v>
      </c>
      <c r="AJ140">
        <v>1650</v>
      </c>
      <c r="AK140">
        <v>1645</v>
      </c>
      <c r="AL140" s="25">
        <v>43076.790949074071</v>
      </c>
      <c r="AM140">
        <v>1</v>
      </c>
      <c r="AN140" t="s">
        <v>1023</v>
      </c>
      <c r="AO140">
        <v>1.34</v>
      </c>
      <c r="AP140">
        <v>2.41</v>
      </c>
      <c r="AQ140">
        <v>0.23</v>
      </c>
      <c r="AR140">
        <v>0.28000000000000003</v>
      </c>
      <c r="AS140">
        <v>0.98</v>
      </c>
      <c r="AT140">
        <v>0.98</v>
      </c>
      <c r="AU140">
        <v>0.36</v>
      </c>
      <c r="AV140">
        <v>1658</v>
      </c>
      <c r="AW140">
        <v>1643</v>
      </c>
      <c r="AX140">
        <v>1645</v>
      </c>
    </row>
    <row r="141" spans="1:50">
      <c r="A141" s="22">
        <v>43074</v>
      </c>
      <c r="B141">
        <v>468</v>
      </c>
      <c r="C141">
        <v>485</v>
      </c>
      <c r="D141">
        <v>445</v>
      </c>
      <c r="E141">
        <v>485</v>
      </c>
      <c r="F141" s="22">
        <v>43075</v>
      </c>
      <c r="G141">
        <v>489</v>
      </c>
      <c r="H141">
        <v>555</v>
      </c>
      <c r="I141">
        <v>476</v>
      </c>
      <c r="J141">
        <v>505</v>
      </c>
      <c r="K141" s="22">
        <v>43076</v>
      </c>
      <c r="L141">
        <v>506</v>
      </c>
      <c r="M141">
        <v>1.02</v>
      </c>
      <c r="N141" s="8" t="str">
        <f>IF(AND(AM141=1,AC141&lt;-0.005,AE141&gt;O$1),R141,"")</f>
        <v/>
      </c>
      <c r="O141" s="8">
        <f t="shared" si="12"/>
        <v>13396.742013211229</v>
      </c>
      <c r="P141" s="8" t="str">
        <f t="shared" si="16"/>
        <v/>
      </c>
      <c r="Q141" s="8">
        <f t="shared" si="13"/>
        <v>32565.606469867504</v>
      </c>
      <c r="R141" s="8">
        <f t="shared" si="14"/>
        <v>-24436.090225563923</v>
      </c>
      <c r="S141" s="8">
        <f t="shared" si="15"/>
        <v>163645.39693353703</v>
      </c>
      <c r="U141" s="25">
        <v>43076.330231481479</v>
      </c>
      <c r="V141">
        <v>25</v>
      </c>
      <c r="W141">
        <v>2667</v>
      </c>
      <c r="X141" t="s">
        <v>527</v>
      </c>
      <c r="Y141" t="s">
        <v>960</v>
      </c>
      <c r="Z141" s="25">
        <v>43440.997916666667</v>
      </c>
      <c r="AA141">
        <v>510</v>
      </c>
      <c r="AB141">
        <v>5</v>
      </c>
      <c r="AC141" s="24">
        <v>9.9000000000000008E-3</v>
      </c>
      <c r="AD141">
        <v>4700</v>
      </c>
      <c r="AE141">
        <v>2394890</v>
      </c>
      <c r="AF141" s="22">
        <v>43075</v>
      </c>
      <c r="AG141">
        <v>489</v>
      </c>
      <c r="AH141">
        <v>505</v>
      </c>
      <c r="AI141" s="22">
        <v>43076</v>
      </c>
      <c r="AJ141">
        <v>506</v>
      </c>
      <c r="AK141">
        <v>532</v>
      </c>
      <c r="AL141" s="25">
        <v>43076.790972222225</v>
      </c>
      <c r="AM141">
        <v>1</v>
      </c>
      <c r="AN141" t="s">
        <v>1023</v>
      </c>
      <c r="AO141">
        <v>25.31</v>
      </c>
      <c r="AP141">
        <v>0</v>
      </c>
      <c r="AQ141">
        <v>0.67</v>
      </c>
      <c r="AR141">
        <v>0.89</v>
      </c>
      <c r="AS141">
        <v>1.02</v>
      </c>
      <c r="AT141">
        <v>1.08</v>
      </c>
      <c r="AU141">
        <v>1.375</v>
      </c>
      <c r="AV141">
        <v>549</v>
      </c>
      <c r="AW141">
        <v>506</v>
      </c>
      <c r="AX141">
        <v>532</v>
      </c>
    </row>
    <row r="142" spans="1:50">
      <c r="A142" s="22">
        <v>43074</v>
      </c>
      <c r="B142">
        <v>641</v>
      </c>
      <c r="C142">
        <v>676</v>
      </c>
      <c r="D142">
        <v>631</v>
      </c>
      <c r="E142">
        <v>667</v>
      </c>
      <c r="F142" s="22">
        <v>43075</v>
      </c>
      <c r="G142">
        <v>668</v>
      </c>
      <c r="H142">
        <v>682</v>
      </c>
      <c r="I142">
        <v>628</v>
      </c>
      <c r="J142">
        <v>631</v>
      </c>
      <c r="K142" s="22">
        <v>43076</v>
      </c>
      <c r="L142">
        <v>641</v>
      </c>
      <c r="M142">
        <v>0.9</v>
      </c>
      <c r="N142" s="8" t="str">
        <f>IF(AND(AM142=1,AC142&lt;-0.005,AE142&gt;O$1),R142,"")</f>
        <v/>
      </c>
      <c r="O142" s="8">
        <f t="shared" si="12"/>
        <v>13396.742013211229</v>
      </c>
      <c r="P142" s="8" t="str">
        <f t="shared" si="16"/>
        <v/>
      </c>
      <c r="Q142" s="8">
        <f t="shared" si="13"/>
        <v>32565.606469867504</v>
      </c>
      <c r="R142" s="8">
        <f t="shared" si="14"/>
        <v>-3100.7751937984772</v>
      </c>
      <c r="S142" s="8">
        <f t="shared" si="15"/>
        <v>163645.39693353703</v>
      </c>
      <c r="U142" s="25">
        <v>43076.330231481479</v>
      </c>
      <c r="V142">
        <v>26</v>
      </c>
      <c r="W142">
        <v>3825</v>
      </c>
      <c r="X142" t="s">
        <v>1069</v>
      </c>
      <c r="Y142" t="s">
        <v>954</v>
      </c>
      <c r="Z142" s="25">
        <v>43440.961111111108</v>
      </c>
      <c r="AA142">
        <v>627</v>
      </c>
      <c r="AB142">
        <v>-4</v>
      </c>
      <c r="AC142" s="24">
        <v>-6.3E-3</v>
      </c>
      <c r="AD142">
        <v>4500</v>
      </c>
      <c r="AE142">
        <v>2842060</v>
      </c>
      <c r="AF142" s="22">
        <v>43075</v>
      </c>
      <c r="AG142">
        <v>668</v>
      </c>
      <c r="AH142">
        <v>631</v>
      </c>
      <c r="AI142" s="22">
        <v>43076</v>
      </c>
      <c r="AJ142">
        <v>641</v>
      </c>
      <c r="AK142">
        <v>645</v>
      </c>
      <c r="AL142" s="25">
        <v>43076.790983796294</v>
      </c>
      <c r="AM142">
        <v>2</v>
      </c>
      <c r="AN142" t="s">
        <v>1023</v>
      </c>
      <c r="AO142">
        <v>1586.79</v>
      </c>
      <c r="AP142" t="s">
        <v>956</v>
      </c>
      <c r="AQ142">
        <v>0</v>
      </c>
      <c r="AR142">
        <v>0</v>
      </c>
      <c r="AS142">
        <v>0.9</v>
      </c>
      <c r="AT142">
        <v>0.74</v>
      </c>
      <c r="AU142">
        <v>2.5259999999999998</v>
      </c>
      <c r="AV142">
        <v>662</v>
      </c>
      <c r="AW142">
        <v>635</v>
      </c>
      <c r="AX142">
        <v>645</v>
      </c>
    </row>
    <row r="143" spans="1:50">
      <c r="A143" s="22">
        <v>43074</v>
      </c>
      <c r="B143">
        <v>166</v>
      </c>
      <c r="C143">
        <v>167</v>
      </c>
      <c r="D143">
        <v>165</v>
      </c>
      <c r="E143">
        <v>166</v>
      </c>
      <c r="F143" s="22">
        <v>43075</v>
      </c>
      <c r="G143">
        <v>166</v>
      </c>
      <c r="H143">
        <v>167</v>
      </c>
      <c r="I143">
        <v>165</v>
      </c>
      <c r="J143">
        <v>165</v>
      </c>
      <c r="K143" s="22">
        <v>43076</v>
      </c>
      <c r="L143">
        <v>169</v>
      </c>
      <c r="M143">
        <v>1.01</v>
      </c>
      <c r="N143" s="8" t="str">
        <f>IF(AND(AM143=1,AC143&lt;-0.005,AE143&gt;O$1),R143,"")</f>
        <v/>
      </c>
      <c r="O143" s="8">
        <f t="shared" si="12"/>
        <v>13396.742013211229</v>
      </c>
      <c r="P143" s="8" t="str">
        <f t="shared" si="16"/>
        <v/>
      </c>
      <c r="Q143" s="8">
        <f t="shared" si="13"/>
        <v>32565.606469867504</v>
      </c>
      <c r="R143" s="8">
        <f t="shared" si="14"/>
        <v>2976.1904761904657</v>
      </c>
      <c r="S143" s="8">
        <f t="shared" si="15"/>
        <v>163645.39693353703</v>
      </c>
      <c r="U143" s="25">
        <v>43076.330231481479</v>
      </c>
      <c r="V143">
        <v>27</v>
      </c>
      <c r="W143">
        <v>2353</v>
      </c>
      <c r="X143" t="s">
        <v>1700</v>
      </c>
      <c r="Y143" t="s">
        <v>962</v>
      </c>
      <c r="Z143" s="25">
        <v>43440.972222222219</v>
      </c>
      <c r="AA143">
        <v>171</v>
      </c>
      <c r="AB143">
        <v>6</v>
      </c>
      <c r="AC143" s="24">
        <v>3.6400000000000002E-2</v>
      </c>
      <c r="AD143">
        <v>4500</v>
      </c>
      <c r="AE143">
        <v>769020</v>
      </c>
      <c r="AF143" s="22">
        <v>43075</v>
      </c>
      <c r="AG143">
        <v>166</v>
      </c>
      <c r="AH143">
        <v>165</v>
      </c>
      <c r="AI143" s="22">
        <v>43076</v>
      </c>
      <c r="AJ143">
        <v>169</v>
      </c>
      <c r="AK143">
        <v>168</v>
      </c>
      <c r="AL143" s="25">
        <v>43076.791006944448</v>
      </c>
      <c r="AM143">
        <v>2</v>
      </c>
      <c r="AN143" t="s">
        <v>1023</v>
      </c>
      <c r="AO143">
        <v>3.13</v>
      </c>
      <c r="AP143">
        <v>2.42</v>
      </c>
      <c r="AQ143">
        <v>0.67</v>
      </c>
      <c r="AR143">
        <v>0.44</v>
      </c>
      <c r="AS143">
        <v>1.01</v>
      </c>
      <c r="AT143">
        <v>1</v>
      </c>
      <c r="AU143">
        <v>0.47899999999999998</v>
      </c>
      <c r="AV143">
        <v>170</v>
      </c>
      <c r="AW143">
        <v>165</v>
      </c>
      <c r="AX143">
        <v>168</v>
      </c>
    </row>
    <row r="144" spans="1:50">
      <c r="A144" s="22">
        <v>43074</v>
      </c>
      <c r="B144">
        <v>867</v>
      </c>
      <c r="C144">
        <v>1011</v>
      </c>
      <c r="D144">
        <v>867</v>
      </c>
      <c r="E144">
        <v>1011</v>
      </c>
      <c r="F144" s="22">
        <v>43075</v>
      </c>
      <c r="G144">
        <v>1101</v>
      </c>
      <c r="H144">
        <v>1278</v>
      </c>
      <c r="I144">
        <v>1022</v>
      </c>
      <c r="J144">
        <v>1030</v>
      </c>
      <c r="K144" s="22">
        <v>43076</v>
      </c>
      <c r="L144">
        <v>1161</v>
      </c>
      <c r="M144">
        <v>1.1499999999999999</v>
      </c>
      <c r="N144" s="8" t="str">
        <f>IF(AND(AM144=1,AC144&lt;-0.005,AE144&gt;O$1),R144,"")</f>
        <v/>
      </c>
      <c r="O144" s="8">
        <f t="shared" si="12"/>
        <v>13396.742013211229</v>
      </c>
      <c r="P144" s="8" t="str">
        <f t="shared" si="16"/>
        <v/>
      </c>
      <c r="Q144" s="8">
        <f t="shared" si="13"/>
        <v>32565.606469867504</v>
      </c>
      <c r="R144" s="8">
        <f t="shared" si="14"/>
        <v>42016.806722689034</v>
      </c>
      <c r="S144" s="8">
        <f t="shared" si="15"/>
        <v>163645.39693353703</v>
      </c>
      <c r="U144" s="25">
        <v>43076.330231481479</v>
      </c>
      <c r="V144">
        <v>28</v>
      </c>
      <c r="W144">
        <v>1730</v>
      </c>
      <c r="X144" t="s">
        <v>1075</v>
      </c>
      <c r="Y144" t="s">
        <v>960</v>
      </c>
      <c r="Z144" s="25">
        <v>43440.99722222222</v>
      </c>
      <c r="AA144">
        <v>999</v>
      </c>
      <c r="AB144">
        <v>-31</v>
      </c>
      <c r="AC144" s="24">
        <v>-3.0099999999999998E-2</v>
      </c>
      <c r="AD144">
        <v>4400</v>
      </c>
      <c r="AE144">
        <v>4345150</v>
      </c>
      <c r="AF144" s="22">
        <v>43075</v>
      </c>
      <c r="AG144">
        <v>1101</v>
      </c>
      <c r="AH144">
        <v>1030</v>
      </c>
      <c r="AI144" s="22">
        <v>43076</v>
      </c>
      <c r="AJ144">
        <v>1161</v>
      </c>
      <c r="AK144">
        <v>1071</v>
      </c>
      <c r="AL144" s="25">
        <v>43076.791018518517</v>
      </c>
      <c r="AM144">
        <v>2</v>
      </c>
      <c r="AN144" t="s">
        <v>1023</v>
      </c>
      <c r="AO144">
        <v>785.5</v>
      </c>
      <c r="AP144">
        <v>0.97</v>
      </c>
      <c r="AQ144">
        <v>0.54</v>
      </c>
      <c r="AR144">
        <v>0.55000000000000004</v>
      </c>
      <c r="AS144">
        <v>1.1499999999999999</v>
      </c>
      <c r="AT144">
        <v>1.78</v>
      </c>
      <c r="AU144">
        <v>1.278</v>
      </c>
      <c r="AV144">
        <v>1229</v>
      </c>
      <c r="AW144">
        <v>1022</v>
      </c>
      <c r="AX144">
        <v>1071</v>
      </c>
    </row>
    <row r="145" spans="1:50">
      <c r="A145" s="22">
        <v>43074</v>
      </c>
      <c r="B145">
        <v>832</v>
      </c>
      <c r="C145">
        <v>859</v>
      </c>
      <c r="D145">
        <v>823</v>
      </c>
      <c r="E145">
        <v>859</v>
      </c>
      <c r="F145" s="22">
        <v>43075</v>
      </c>
      <c r="G145">
        <v>859</v>
      </c>
      <c r="H145">
        <v>1009</v>
      </c>
      <c r="I145">
        <v>859</v>
      </c>
      <c r="J145">
        <v>1009</v>
      </c>
      <c r="K145" s="22">
        <v>43076</v>
      </c>
      <c r="L145">
        <v>998</v>
      </c>
      <c r="M145">
        <v>1.1200000000000001</v>
      </c>
      <c r="N145" s="8" t="str">
        <f>IF(AND(AM145=1,AC145&lt;-0.005,AE145&gt;O$1),R145,"")</f>
        <v/>
      </c>
      <c r="O145" s="8">
        <f t="shared" si="12"/>
        <v>13396.742013211229</v>
      </c>
      <c r="P145" s="8" t="str">
        <f t="shared" si="16"/>
        <v/>
      </c>
      <c r="Q145" s="8">
        <f t="shared" si="13"/>
        <v>32565.606469867504</v>
      </c>
      <c r="R145" s="8">
        <f t="shared" si="14"/>
        <v>1507.5376884422508</v>
      </c>
      <c r="S145" s="8">
        <f t="shared" si="15"/>
        <v>163645.39693353703</v>
      </c>
      <c r="U145" s="25">
        <v>43076.330231481479</v>
      </c>
      <c r="V145">
        <v>29</v>
      </c>
      <c r="W145">
        <v>9835</v>
      </c>
      <c r="X145" t="s">
        <v>1703</v>
      </c>
      <c r="Y145" t="s">
        <v>954</v>
      </c>
      <c r="Z145" s="25">
        <v>43440.970138888886</v>
      </c>
      <c r="AA145">
        <v>984</v>
      </c>
      <c r="AB145">
        <v>-25</v>
      </c>
      <c r="AC145" s="24">
        <v>-2.4799999999999999E-2</v>
      </c>
      <c r="AD145">
        <v>4200</v>
      </c>
      <c r="AE145">
        <v>4131100</v>
      </c>
      <c r="AF145" s="22">
        <v>43075</v>
      </c>
      <c r="AG145">
        <v>859</v>
      </c>
      <c r="AH145">
        <v>1009</v>
      </c>
      <c r="AI145" s="22">
        <v>43076</v>
      </c>
      <c r="AJ145">
        <v>998</v>
      </c>
      <c r="AK145">
        <v>995</v>
      </c>
      <c r="AL145" s="25">
        <v>43076.791030092594</v>
      </c>
      <c r="AM145">
        <v>2</v>
      </c>
      <c r="AN145" t="s">
        <v>1023</v>
      </c>
      <c r="AO145">
        <v>0</v>
      </c>
      <c r="AP145">
        <v>1.1599999999999999</v>
      </c>
      <c r="AQ145">
        <v>1</v>
      </c>
      <c r="AR145">
        <v>1</v>
      </c>
      <c r="AS145">
        <v>1.1200000000000001</v>
      </c>
      <c r="AT145">
        <v>1.21</v>
      </c>
      <c r="AU145">
        <v>0.86299999999999999</v>
      </c>
      <c r="AV145">
        <v>1071</v>
      </c>
      <c r="AW145">
        <v>952</v>
      </c>
      <c r="AX145">
        <v>995</v>
      </c>
    </row>
    <row r="146" spans="1:50">
      <c r="A146" s="22">
        <v>43074</v>
      </c>
      <c r="B146">
        <v>1391</v>
      </c>
      <c r="C146">
        <v>1429</v>
      </c>
      <c r="D146">
        <v>1187</v>
      </c>
      <c r="E146">
        <v>1309</v>
      </c>
      <c r="F146" s="22">
        <v>43075</v>
      </c>
      <c r="G146">
        <v>1176</v>
      </c>
      <c r="H146">
        <v>1235</v>
      </c>
      <c r="I146">
        <v>1056</v>
      </c>
      <c r="J146">
        <v>1057</v>
      </c>
      <c r="K146" s="22">
        <v>43076</v>
      </c>
      <c r="L146">
        <v>1056</v>
      </c>
      <c r="M146">
        <v>1.57</v>
      </c>
      <c r="N146" s="8" t="str">
        <f>IF(AND(AM146=1,AC146&lt;-0.005,AE146&gt;O$1),R146,"")</f>
        <v/>
      </c>
      <c r="O146" s="8">
        <f t="shared" si="12"/>
        <v>13396.742013211229</v>
      </c>
      <c r="P146" s="8" t="str">
        <f t="shared" si="16"/>
        <v/>
      </c>
      <c r="Q146" s="8">
        <f t="shared" si="13"/>
        <v>32565.606469867504</v>
      </c>
      <c r="R146" s="8">
        <f t="shared" si="14"/>
        <v>4780.1147227533038</v>
      </c>
      <c r="S146" s="8">
        <f t="shared" si="15"/>
        <v>163645.39693353703</v>
      </c>
      <c r="U146" s="25">
        <v>43076.330231481479</v>
      </c>
      <c r="V146">
        <v>30</v>
      </c>
      <c r="W146">
        <v>7448</v>
      </c>
      <c r="X146" t="s">
        <v>1316</v>
      </c>
      <c r="Y146" t="s">
        <v>962</v>
      </c>
      <c r="Z146" s="25">
        <v>43440.993055555555</v>
      </c>
      <c r="AA146">
        <v>1025</v>
      </c>
      <c r="AB146">
        <v>-32</v>
      </c>
      <c r="AC146" s="24">
        <v>-3.0300000000000001E-2</v>
      </c>
      <c r="AD146">
        <v>4100</v>
      </c>
      <c r="AE146">
        <v>4238680</v>
      </c>
      <c r="AF146" s="22">
        <v>43075</v>
      </c>
      <c r="AG146">
        <v>1176</v>
      </c>
      <c r="AH146">
        <v>1057</v>
      </c>
      <c r="AI146" s="22">
        <v>43076</v>
      </c>
      <c r="AJ146">
        <v>1056</v>
      </c>
      <c r="AK146">
        <v>1046</v>
      </c>
      <c r="AL146" s="25">
        <v>43076.791030092594</v>
      </c>
      <c r="AM146">
        <v>2</v>
      </c>
      <c r="AN146" t="s">
        <v>1023</v>
      </c>
      <c r="AO146">
        <v>112.85</v>
      </c>
      <c r="AP146">
        <v>0</v>
      </c>
      <c r="AQ146">
        <v>1</v>
      </c>
      <c r="AR146">
        <v>1</v>
      </c>
      <c r="AS146">
        <v>1.57</v>
      </c>
      <c r="AT146">
        <v>1.68</v>
      </c>
      <c r="AU146">
        <v>0.93300000000000005</v>
      </c>
      <c r="AV146">
        <v>1133</v>
      </c>
      <c r="AW146">
        <v>1046</v>
      </c>
      <c r="AX146">
        <v>1046</v>
      </c>
    </row>
    <row r="147" spans="1:50">
      <c r="A147" s="22">
        <v>43074</v>
      </c>
      <c r="B147">
        <v>607</v>
      </c>
      <c r="C147">
        <v>609</v>
      </c>
      <c r="D147">
        <v>602</v>
      </c>
      <c r="E147">
        <v>603</v>
      </c>
      <c r="F147" s="22">
        <v>43075</v>
      </c>
      <c r="G147">
        <v>605</v>
      </c>
      <c r="H147">
        <v>605</v>
      </c>
      <c r="I147">
        <v>584</v>
      </c>
      <c r="J147">
        <v>590</v>
      </c>
      <c r="K147" s="22">
        <v>43076</v>
      </c>
      <c r="L147">
        <v>610</v>
      </c>
      <c r="M147">
        <v>1</v>
      </c>
      <c r="N147" s="8" t="str">
        <f>IF(AND(AM147=1,AC147&lt;-0.005,AE147&gt;O$1),R147,"")</f>
        <v/>
      </c>
      <c r="O147" s="8">
        <f t="shared" si="12"/>
        <v>13396.742013211229</v>
      </c>
      <c r="P147" s="8" t="str">
        <f t="shared" si="16"/>
        <v/>
      </c>
      <c r="Q147" s="8">
        <f t="shared" si="13"/>
        <v>32565.606469867504</v>
      </c>
      <c r="R147" s="8">
        <f t="shared" si="14"/>
        <v>14333.89544688024</v>
      </c>
      <c r="S147" s="8">
        <f t="shared" si="15"/>
        <v>163645.39693353703</v>
      </c>
      <c r="U147" s="25">
        <v>43076.330231481479</v>
      </c>
      <c r="V147">
        <v>31</v>
      </c>
      <c r="W147">
        <v>2342</v>
      </c>
      <c r="X147" t="s">
        <v>1148</v>
      </c>
      <c r="Y147" t="s">
        <v>957</v>
      </c>
      <c r="Z147" s="25">
        <v>43440.991666666669</v>
      </c>
      <c r="AA147">
        <v>607</v>
      </c>
      <c r="AB147">
        <v>17</v>
      </c>
      <c r="AC147" s="24">
        <v>2.8799999999999999E-2</v>
      </c>
      <c r="AD147">
        <v>4000</v>
      </c>
      <c r="AE147">
        <v>2407070</v>
      </c>
      <c r="AF147" s="22">
        <v>43075</v>
      </c>
      <c r="AG147">
        <v>605</v>
      </c>
      <c r="AH147">
        <v>590</v>
      </c>
      <c r="AI147" s="22">
        <v>43076</v>
      </c>
      <c r="AJ147">
        <v>610</v>
      </c>
      <c r="AK147">
        <v>593</v>
      </c>
      <c r="AL147" s="25">
        <v>43076.791041666664</v>
      </c>
      <c r="AM147">
        <v>2</v>
      </c>
      <c r="AN147" t="s">
        <v>1023</v>
      </c>
      <c r="AO147">
        <v>0</v>
      </c>
      <c r="AP147">
        <v>0</v>
      </c>
      <c r="AQ147">
        <v>0.35</v>
      </c>
      <c r="AR147">
        <v>0.19</v>
      </c>
      <c r="AS147">
        <v>1</v>
      </c>
      <c r="AT147">
        <v>0.98</v>
      </c>
      <c r="AU147">
        <v>0.68600000000000005</v>
      </c>
      <c r="AV147">
        <v>612</v>
      </c>
      <c r="AW147">
        <v>591</v>
      </c>
      <c r="AX147">
        <v>593</v>
      </c>
    </row>
    <row r="148" spans="1:50">
      <c r="A148" s="22">
        <v>43074</v>
      </c>
      <c r="B148">
        <v>4284</v>
      </c>
      <c r="C148">
        <v>4307</v>
      </c>
      <c r="D148">
        <v>4275</v>
      </c>
      <c r="E148">
        <v>4290</v>
      </c>
      <c r="F148" s="22">
        <v>43075</v>
      </c>
      <c r="G148">
        <v>4280</v>
      </c>
      <c r="H148">
        <v>4303</v>
      </c>
      <c r="I148">
        <v>4258</v>
      </c>
      <c r="J148">
        <v>4261</v>
      </c>
      <c r="K148" s="22">
        <v>43076</v>
      </c>
      <c r="L148">
        <v>4308</v>
      </c>
      <c r="M148">
        <v>0.99</v>
      </c>
      <c r="N148" s="8" t="str">
        <f>IF(AND(AM148=1,AC148&lt;-0.005,AE148&gt;O$1),R148,"")</f>
        <v/>
      </c>
      <c r="O148" s="8">
        <f t="shared" ref="O148:O211" si="17">SUM(N148,O147)</f>
        <v>13396.742013211229</v>
      </c>
      <c r="P148" s="8" t="str">
        <f t="shared" si="16"/>
        <v/>
      </c>
      <c r="Q148" s="8">
        <f t="shared" ref="Q148:Q211" si="18">SUM(P148,Q147)</f>
        <v>32565.606469867504</v>
      </c>
      <c r="R148" s="8">
        <f t="shared" ref="R148:R211" si="19">(AJ148/AK148-1)*500000</f>
        <v>232.23409196471147</v>
      </c>
      <c r="S148" s="8">
        <f t="shared" ref="S148:S211" si="20">IF(AM148=1,SUM(R148,S147),S147)</f>
        <v>163877.63102550176</v>
      </c>
      <c r="U148" s="25">
        <v>43076.330231481479</v>
      </c>
      <c r="V148">
        <v>32</v>
      </c>
      <c r="W148">
        <v>7751</v>
      </c>
      <c r="X148" t="s">
        <v>1059</v>
      </c>
      <c r="Y148" t="s">
        <v>962</v>
      </c>
      <c r="Z148" s="25">
        <v>43440.99722222222</v>
      </c>
      <c r="AA148">
        <v>4258</v>
      </c>
      <c r="AB148">
        <v>-3</v>
      </c>
      <c r="AC148" s="24">
        <v>-6.9999999999999999E-4</v>
      </c>
      <c r="AD148">
        <v>3300</v>
      </c>
      <c r="AE148">
        <v>14044800</v>
      </c>
      <c r="AF148" s="22">
        <v>43075</v>
      </c>
      <c r="AG148">
        <v>4280</v>
      </c>
      <c r="AH148">
        <v>4261</v>
      </c>
      <c r="AI148" s="22">
        <v>43076</v>
      </c>
      <c r="AJ148">
        <v>4308</v>
      </c>
      <c r="AK148">
        <v>4306</v>
      </c>
      <c r="AL148" s="25">
        <v>43076.79105324074</v>
      </c>
      <c r="AM148">
        <v>1</v>
      </c>
      <c r="AN148" t="s">
        <v>1023</v>
      </c>
      <c r="AO148">
        <v>3.84</v>
      </c>
      <c r="AP148">
        <v>3.73</v>
      </c>
      <c r="AQ148">
        <v>0.16</v>
      </c>
      <c r="AR148">
        <v>0.8</v>
      </c>
      <c r="AS148">
        <v>0.99</v>
      </c>
      <c r="AT148">
        <v>1.06</v>
      </c>
      <c r="AU148">
        <v>0.39500000000000002</v>
      </c>
      <c r="AV148">
        <v>4312</v>
      </c>
      <c r="AW148">
        <v>4293</v>
      </c>
      <c r="AX148">
        <v>4306</v>
      </c>
    </row>
    <row r="149" spans="1:50">
      <c r="A149" s="22">
        <v>43074</v>
      </c>
      <c r="B149">
        <v>610</v>
      </c>
      <c r="C149">
        <v>612</v>
      </c>
      <c r="D149">
        <v>586</v>
      </c>
      <c r="E149">
        <v>590</v>
      </c>
      <c r="F149" s="22">
        <v>43075</v>
      </c>
      <c r="G149">
        <v>605</v>
      </c>
      <c r="H149">
        <v>615</v>
      </c>
      <c r="I149">
        <v>578</v>
      </c>
      <c r="J149">
        <v>583</v>
      </c>
      <c r="K149" s="22">
        <v>43076</v>
      </c>
      <c r="L149">
        <v>583</v>
      </c>
      <c r="M149">
        <v>1.06</v>
      </c>
      <c r="N149" s="8" t="str">
        <f>IF(AND(AM149=1,AC149&lt;-0.005,AE149&gt;O$1),R149,"")</f>
        <v/>
      </c>
      <c r="O149" s="8">
        <f t="shared" si="17"/>
        <v>13396.742013211229</v>
      </c>
      <c r="P149" s="8" t="str">
        <f t="shared" si="16"/>
        <v/>
      </c>
      <c r="Q149" s="8">
        <f t="shared" si="18"/>
        <v>32565.606469867504</v>
      </c>
      <c r="R149" s="8">
        <f t="shared" si="19"/>
        <v>-1709.4017094017033</v>
      </c>
      <c r="S149" s="8">
        <f t="shared" si="20"/>
        <v>163877.63102550176</v>
      </c>
      <c r="U149" s="25">
        <v>43076.330231481479</v>
      </c>
      <c r="V149">
        <v>33</v>
      </c>
      <c r="W149">
        <v>4563</v>
      </c>
      <c r="X149" t="s">
        <v>1102</v>
      </c>
      <c r="Y149" t="s">
        <v>957</v>
      </c>
      <c r="Z149" s="25">
        <v>43440.966666666667</v>
      </c>
      <c r="AA149">
        <v>587.9</v>
      </c>
      <c r="AB149">
        <v>4.9000000000000004</v>
      </c>
      <c r="AC149" s="24">
        <v>8.3999999999999995E-3</v>
      </c>
      <c r="AD149">
        <v>3200</v>
      </c>
      <c r="AE149">
        <v>1866830</v>
      </c>
      <c r="AF149" s="22">
        <v>43075</v>
      </c>
      <c r="AG149">
        <v>605</v>
      </c>
      <c r="AH149">
        <v>583</v>
      </c>
      <c r="AI149" s="22">
        <v>43076</v>
      </c>
      <c r="AJ149">
        <v>583</v>
      </c>
      <c r="AK149">
        <v>585</v>
      </c>
      <c r="AL149" s="25">
        <v>43076.791064814817</v>
      </c>
      <c r="AM149">
        <v>2</v>
      </c>
      <c r="AN149" t="s">
        <v>1023</v>
      </c>
      <c r="AO149">
        <v>319.18</v>
      </c>
      <c r="AP149">
        <v>0</v>
      </c>
      <c r="AQ149">
        <v>0.84</v>
      </c>
      <c r="AR149">
        <v>0.71</v>
      </c>
      <c r="AS149">
        <v>1.06</v>
      </c>
      <c r="AT149">
        <v>1.03</v>
      </c>
      <c r="AU149">
        <v>1.165</v>
      </c>
      <c r="AV149">
        <v>592</v>
      </c>
      <c r="AW149">
        <v>575</v>
      </c>
      <c r="AX149">
        <v>585</v>
      </c>
    </row>
    <row r="150" spans="1:50">
      <c r="A150" s="22">
        <v>43074</v>
      </c>
      <c r="B150">
        <v>610</v>
      </c>
      <c r="C150">
        <v>614</v>
      </c>
      <c r="D150">
        <v>578</v>
      </c>
      <c r="E150">
        <v>583</v>
      </c>
      <c r="F150" s="22">
        <v>43075</v>
      </c>
      <c r="G150">
        <v>603</v>
      </c>
      <c r="H150">
        <v>683</v>
      </c>
      <c r="I150">
        <v>601</v>
      </c>
      <c r="J150">
        <v>679</v>
      </c>
      <c r="K150" s="22">
        <v>43076</v>
      </c>
      <c r="L150">
        <v>676</v>
      </c>
      <c r="M150">
        <v>1.0900000000000001</v>
      </c>
      <c r="N150" s="8" t="str">
        <f>IF(AND(AM150=1,AC150&lt;-0.005,AE150&gt;O$1),R150,"")</f>
        <v/>
      </c>
      <c r="O150" s="8">
        <f t="shared" si="17"/>
        <v>13396.742013211229</v>
      </c>
      <c r="P150" s="8" t="str">
        <f t="shared" si="16"/>
        <v/>
      </c>
      <c r="Q150" s="8">
        <f t="shared" si="18"/>
        <v>32565.606469867504</v>
      </c>
      <c r="R150" s="8">
        <f t="shared" si="19"/>
        <v>20801.232665639491</v>
      </c>
      <c r="S150" s="8">
        <f t="shared" si="20"/>
        <v>163877.63102550176</v>
      </c>
      <c r="U150" s="25">
        <v>43076.330231481479</v>
      </c>
      <c r="V150">
        <v>34</v>
      </c>
      <c r="W150">
        <v>3556</v>
      </c>
      <c r="X150" t="s">
        <v>1702</v>
      </c>
      <c r="Y150" t="s">
        <v>957</v>
      </c>
      <c r="Z150" s="25">
        <v>43440.98541666667</v>
      </c>
      <c r="AA150">
        <v>678</v>
      </c>
      <c r="AB150">
        <v>-1</v>
      </c>
      <c r="AC150" s="24">
        <v>-1.5E-3</v>
      </c>
      <c r="AD150">
        <v>3100</v>
      </c>
      <c r="AE150">
        <v>2059030</v>
      </c>
      <c r="AF150" s="22">
        <v>43075</v>
      </c>
      <c r="AG150">
        <v>603</v>
      </c>
      <c r="AH150">
        <v>679</v>
      </c>
      <c r="AI150" s="22">
        <v>43076</v>
      </c>
      <c r="AJ150">
        <v>676</v>
      </c>
      <c r="AK150">
        <v>649</v>
      </c>
      <c r="AL150" s="25">
        <v>43076.791076388887</v>
      </c>
      <c r="AM150">
        <v>2</v>
      </c>
      <c r="AN150" t="s">
        <v>1023</v>
      </c>
      <c r="AO150">
        <v>2768</v>
      </c>
      <c r="AP150">
        <v>0</v>
      </c>
      <c r="AQ150">
        <v>0.62</v>
      </c>
      <c r="AR150">
        <v>0.62</v>
      </c>
      <c r="AS150">
        <v>1.0900000000000001</v>
      </c>
      <c r="AT150">
        <v>1.18</v>
      </c>
      <c r="AU150">
        <v>1.6279999999999999</v>
      </c>
      <c r="AV150">
        <v>685</v>
      </c>
      <c r="AW150">
        <v>636</v>
      </c>
      <c r="AX150">
        <v>649</v>
      </c>
    </row>
    <row r="151" spans="1:50">
      <c r="A151" s="22">
        <v>43074</v>
      </c>
      <c r="B151">
        <v>318</v>
      </c>
      <c r="C151">
        <v>321</v>
      </c>
      <c r="D151">
        <v>315</v>
      </c>
      <c r="E151">
        <v>320</v>
      </c>
      <c r="F151" s="22">
        <v>43075</v>
      </c>
      <c r="G151">
        <v>318</v>
      </c>
      <c r="H151">
        <v>320</v>
      </c>
      <c r="I151">
        <v>312</v>
      </c>
      <c r="J151">
        <v>316</v>
      </c>
      <c r="K151" s="22">
        <v>43076</v>
      </c>
      <c r="L151">
        <v>314</v>
      </c>
      <c r="M151">
        <v>0.99</v>
      </c>
      <c r="N151" s="8" t="str">
        <f>IF(AND(AM151=1,AC151&lt;-0.005,AE151&gt;O$1),R151,"")</f>
        <v/>
      </c>
      <c r="O151" s="8">
        <f t="shared" si="17"/>
        <v>13396.742013211229</v>
      </c>
      <c r="P151" s="8" t="str">
        <f t="shared" si="16"/>
        <v/>
      </c>
      <c r="Q151" s="8">
        <f t="shared" si="18"/>
        <v>32565.606469867504</v>
      </c>
      <c r="R151" s="8">
        <f t="shared" si="19"/>
        <v>0</v>
      </c>
      <c r="S151" s="8">
        <f t="shared" si="20"/>
        <v>163877.63102550176</v>
      </c>
      <c r="U151" s="25">
        <v>43076.330231481479</v>
      </c>
      <c r="V151">
        <v>35</v>
      </c>
      <c r="W151">
        <v>3264</v>
      </c>
      <c r="X151" t="s">
        <v>1216</v>
      </c>
      <c r="Y151" t="s">
        <v>960</v>
      </c>
      <c r="Z151" s="25">
        <v>43440.833333333336</v>
      </c>
      <c r="AA151">
        <v>312</v>
      </c>
      <c r="AB151">
        <v>-4</v>
      </c>
      <c r="AC151" s="24">
        <v>-1.2699999999999999E-2</v>
      </c>
      <c r="AD151">
        <v>3000</v>
      </c>
      <c r="AE151">
        <v>936000</v>
      </c>
      <c r="AF151" s="22">
        <v>43075</v>
      </c>
      <c r="AG151">
        <v>318</v>
      </c>
      <c r="AH151">
        <v>316</v>
      </c>
      <c r="AI151" s="22">
        <v>43076</v>
      </c>
      <c r="AJ151">
        <v>314</v>
      </c>
      <c r="AK151">
        <v>314</v>
      </c>
      <c r="AL151" s="25">
        <v>43076.791087962964</v>
      </c>
      <c r="AM151">
        <v>2</v>
      </c>
      <c r="AN151" t="s">
        <v>1023</v>
      </c>
      <c r="AO151">
        <v>0</v>
      </c>
      <c r="AP151">
        <v>0</v>
      </c>
      <c r="AQ151">
        <v>0.26</v>
      </c>
      <c r="AR151">
        <v>0.35</v>
      </c>
      <c r="AS151">
        <v>0.99</v>
      </c>
      <c r="AT151">
        <v>1.04</v>
      </c>
      <c r="AU151">
        <v>3.7</v>
      </c>
      <c r="AV151">
        <v>317</v>
      </c>
      <c r="AW151">
        <v>313</v>
      </c>
      <c r="AX151">
        <v>314</v>
      </c>
    </row>
    <row r="152" spans="1:50">
      <c r="A152" s="22">
        <v>43074</v>
      </c>
      <c r="B152">
        <v>3145</v>
      </c>
      <c r="C152">
        <v>3165</v>
      </c>
      <c r="D152">
        <v>3120</v>
      </c>
      <c r="E152">
        <v>3135</v>
      </c>
      <c r="F152" s="22">
        <v>43075</v>
      </c>
      <c r="G152">
        <v>3160</v>
      </c>
      <c r="H152">
        <v>3280</v>
      </c>
      <c r="I152">
        <v>3160</v>
      </c>
      <c r="J152">
        <v>3265</v>
      </c>
      <c r="K152" s="22">
        <v>43076</v>
      </c>
      <c r="L152">
        <v>3215</v>
      </c>
      <c r="M152">
        <v>0.97</v>
      </c>
      <c r="N152" s="8" t="str">
        <f>IF(AND(AM152=1,AC152&lt;-0.005,AE152&gt;O$1),R152,"")</f>
        <v/>
      </c>
      <c r="O152" s="8">
        <f t="shared" si="17"/>
        <v>13396.742013211229</v>
      </c>
      <c r="P152" s="8" t="str">
        <f t="shared" si="16"/>
        <v/>
      </c>
      <c r="Q152" s="8">
        <f t="shared" si="18"/>
        <v>32565.606469867504</v>
      </c>
      <c r="R152" s="8">
        <f t="shared" si="19"/>
        <v>7898.8941548183702</v>
      </c>
      <c r="S152" s="8">
        <f t="shared" si="20"/>
        <v>171776.52518032014</v>
      </c>
      <c r="U152" s="25">
        <v>43076.330231481479</v>
      </c>
      <c r="V152">
        <v>36</v>
      </c>
      <c r="W152">
        <v>1360</v>
      </c>
      <c r="X152" t="s">
        <v>1175</v>
      </c>
      <c r="Y152" t="s">
        <v>954</v>
      </c>
      <c r="Z152" s="25">
        <v>43440.993750000001</v>
      </c>
      <c r="AA152">
        <v>3274</v>
      </c>
      <c r="AB152">
        <v>9</v>
      </c>
      <c r="AC152" s="24">
        <v>2.8E-3</v>
      </c>
      <c r="AD152">
        <v>2550</v>
      </c>
      <c r="AE152">
        <v>8338535</v>
      </c>
      <c r="AF152" s="22">
        <v>43075</v>
      </c>
      <c r="AG152">
        <v>3160</v>
      </c>
      <c r="AH152">
        <v>3265</v>
      </c>
      <c r="AI152" s="22">
        <v>43076</v>
      </c>
      <c r="AJ152">
        <v>3215</v>
      </c>
      <c r="AK152">
        <v>3165</v>
      </c>
      <c r="AL152" s="25">
        <v>43076.79109953704</v>
      </c>
      <c r="AM152">
        <v>1</v>
      </c>
      <c r="AN152" t="s">
        <v>1023</v>
      </c>
      <c r="AO152">
        <v>44.38</v>
      </c>
      <c r="AQ152">
        <v>0.08</v>
      </c>
      <c r="AR152">
        <v>0.01</v>
      </c>
      <c r="AS152">
        <v>0.97</v>
      </c>
      <c r="AT152">
        <v>0.85</v>
      </c>
      <c r="AU152">
        <v>2.2530000000000001</v>
      </c>
      <c r="AV152">
        <v>3215</v>
      </c>
      <c r="AW152">
        <v>3155</v>
      </c>
      <c r="AX152">
        <v>3165</v>
      </c>
    </row>
    <row r="153" spans="1:50">
      <c r="A153" s="22">
        <v>43074</v>
      </c>
      <c r="B153">
        <v>602</v>
      </c>
      <c r="C153">
        <v>608</v>
      </c>
      <c r="D153">
        <v>571</v>
      </c>
      <c r="E153">
        <v>583</v>
      </c>
      <c r="F153" s="22">
        <v>43075</v>
      </c>
      <c r="G153">
        <v>580</v>
      </c>
      <c r="H153">
        <v>587</v>
      </c>
      <c r="I153">
        <v>566</v>
      </c>
      <c r="J153">
        <v>569</v>
      </c>
      <c r="K153" s="22">
        <v>43076</v>
      </c>
      <c r="L153">
        <v>565</v>
      </c>
      <c r="M153">
        <v>0.99</v>
      </c>
      <c r="N153" s="8" t="str">
        <f>IF(AND(AM153=1,AC153&lt;-0.005,AE153&gt;O$1),R153,"")</f>
        <v/>
      </c>
      <c r="O153" s="8">
        <f t="shared" si="17"/>
        <v>13396.742013211229</v>
      </c>
      <c r="P153" s="8" t="str">
        <f t="shared" si="16"/>
        <v/>
      </c>
      <c r="Q153" s="8">
        <f t="shared" si="18"/>
        <v>32565.606469867504</v>
      </c>
      <c r="R153" s="8">
        <f t="shared" si="19"/>
        <v>-6118.8811188810923</v>
      </c>
      <c r="S153" s="8">
        <f t="shared" si="20"/>
        <v>171776.52518032014</v>
      </c>
      <c r="U153" s="25">
        <v>43076.330231481479</v>
      </c>
      <c r="V153">
        <v>37</v>
      </c>
      <c r="W153">
        <v>4585</v>
      </c>
      <c r="X153" t="s">
        <v>1535</v>
      </c>
      <c r="Y153" t="s">
        <v>957</v>
      </c>
      <c r="Z153" s="25">
        <v>43440.9375</v>
      </c>
      <c r="AA153">
        <v>563</v>
      </c>
      <c r="AB153">
        <v>-6</v>
      </c>
      <c r="AC153" s="24">
        <v>-1.0500000000000001E-2</v>
      </c>
      <c r="AD153">
        <v>2400</v>
      </c>
      <c r="AE153">
        <v>1348300</v>
      </c>
      <c r="AF153" s="22">
        <v>43075</v>
      </c>
      <c r="AG153">
        <v>580</v>
      </c>
      <c r="AH153">
        <v>569</v>
      </c>
      <c r="AI153" s="22">
        <v>43076</v>
      </c>
      <c r="AJ153">
        <v>565</v>
      </c>
      <c r="AK153">
        <v>572</v>
      </c>
      <c r="AL153" s="25">
        <v>43076.79109953704</v>
      </c>
      <c r="AM153">
        <v>0</v>
      </c>
      <c r="AN153" t="s">
        <v>1023</v>
      </c>
      <c r="AO153">
        <v>0</v>
      </c>
      <c r="AP153">
        <v>0</v>
      </c>
      <c r="AQ153">
        <v>0.3</v>
      </c>
      <c r="AR153">
        <v>0.71</v>
      </c>
      <c r="AS153">
        <v>0.99</v>
      </c>
      <c r="AT153">
        <v>1.51</v>
      </c>
      <c r="AU153">
        <v>4.1890000000000001</v>
      </c>
      <c r="AV153">
        <v>577</v>
      </c>
      <c r="AW153">
        <v>565</v>
      </c>
      <c r="AX153">
        <v>572</v>
      </c>
    </row>
    <row r="154" spans="1:50">
      <c r="A154" s="22">
        <v>43074</v>
      </c>
      <c r="B154">
        <v>885</v>
      </c>
      <c r="C154">
        <v>897</v>
      </c>
      <c r="D154">
        <v>868</v>
      </c>
      <c r="E154">
        <v>883</v>
      </c>
      <c r="F154" s="22">
        <v>43075</v>
      </c>
      <c r="G154">
        <v>858</v>
      </c>
      <c r="H154">
        <v>870</v>
      </c>
      <c r="I154">
        <v>761</v>
      </c>
      <c r="J154">
        <v>777</v>
      </c>
      <c r="K154" s="22">
        <v>43076</v>
      </c>
      <c r="L154">
        <v>792</v>
      </c>
      <c r="M154">
        <v>1.02</v>
      </c>
      <c r="N154" s="8" t="str">
        <f>IF(AND(AM154=1,AC154&lt;-0.005,AE154&gt;O$1),R154,"")</f>
        <v/>
      </c>
      <c r="O154" s="8">
        <f t="shared" si="17"/>
        <v>13396.742013211229</v>
      </c>
      <c r="P154" s="8" t="str">
        <f t="shared" ref="P154:P217" si="21">IF(AND(AM154=1,AC154&lt;Q$8,E154/B154-1&gt;Q$9,J154&lt;Q$10),R154,"")</f>
        <v/>
      </c>
      <c r="Q154" s="8">
        <f t="shared" si="18"/>
        <v>32565.606469867504</v>
      </c>
      <c r="R154" s="8">
        <f t="shared" si="19"/>
        <v>-5000.0000000000045</v>
      </c>
      <c r="S154" s="8">
        <f t="shared" si="20"/>
        <v>166776.52518032014</v>
      </c>
      <c r="U154" s="25">
        <v>43076.330231481479</v>
      </c>
      <c r="V154">
        <v>38</v>
      </c>
      <c r="W154">
        <v>7618</v>
      </c>
      <c r="X154" t="s">
        <v>1701</v>
      </c>
      <c r="Y154" t="s">
        <v>962</v>
      </c>
      <c r="Z154" s="25">
        <v>43440.930555555555</v>
      </c>
      <c r="AA154">
        <v>800</v>
      </c>
      <c r="AB154">
        <v>23</v>
      </c>
      <c r="AC154" s="24">
        <v>2.9600000000000001E-2</v>
      </c>
      <c r="AD154">
        <v>2200</v>
      </c>
      <c r="AE154">
        <v>1757990</v>
      </c>
      <c r="AF154" s="22">
        <v>43075</v>
      </c>
      <c r="AG154">
        <v>858</v>
      </c>
      <c r="AH154">
        <v>777</v>
      </c>
      <c r="AI154" s="22">
        <v>43076</v>
      </c>
      <c r="AJ154">
        <v>792</v>
      </c>
      <c r="AK154">
        <v>800</v>
      </c>
      <c r="AL154" s="25">
        <v>43076.79111111111</v>
      </c>
      <c r="AM154">
        <v>1</v>
      </c>
      <c r="AN154">
        <v>0.05</v>
      </c>
      <c r="AO154">
        <v>0.32</v>
      </c>
      <c r="AP154">
        <v>1.47</v>
      </c>
      <c r="AQ154">
        <v>0.56000000000000005</v>
      </c>
      <c r="AR154">
        <v>0.67</v>
      </c>
      <c r="AS154">
        <v>1.02</v>
      </c>
      <c r="AT154">
        <v>1.07</v>
      </c>
      <c r="AU154">
        <v>0.96699999999999997</v>
      </c>
      <c r="AV154">
        <v>820</v>
      </c>
      <c r="AW154">
        <v>775</v>
      </c>
      <c r="AX154">
        <v>800</v>
      </c>
    </row>
    <row r="155" spans="1:50">
      <c r="A155" s="22">
        <v>43074</v>
      </c>
      <c r="B155">
        <v>1090.5</v>
      </c>
      <c r="C155">
        <v>1095</v>
      </c>
      <c r="D155">
        <v>1089</v>
      </c>
      <c r="E155">
        <v>1091</v>
      </c>
      <c r="F155" s="22">
        <v>43075</v>
      </c>
      <c r="G155">
        <v>1089</v>
      </c>
      <c r="H155">
        <v>1091</v>
      </c>
      <c r="I155">
        <v>1082</v>
      </c>
      <c r="J155">
        <v>1084</v>
      </c>
      <c r="K155" s="22">
        <v>43076</v>
      </c>
      <c r="L155">
        <v>1090</v>
      </c>
      <c r="M155">
        <v>1</v>
      </c>
      <c r="N155" s="8" t="str">
        <f>IF(AND(AM155=1,AC155&lt;-0.005,AE155&gt;O$1),R155,"")</f>
        <v/>
      </c>
      <c r="O155" s="8">
        <f t="shared" si="17"/>
        <v>13396.742013211229</v>
      </c>
      <c r="P155" s="8" t="str">
        <f t="shared" si="21"/>
        <v/>
      </c>
      <c r="Q155" s="8">
        <f t="shared" si="18"/>
        <v>32565.606469867504</v>
      </c>
      <c r="R155" s="8">
        <f t="shared" si="19"/>
        <v>5097.3123262280096</v>
      </c>
      <c r="S155" s="8">
        <f t="shared" si="20"/>
        <v>171873.83750654815</v>
      </c>
      <c r="U155" s="25">
        <v>43076.330231481479</v>
      </c>
      <c r="V155">
        <v>39</v>
      </c>
      <c r="W155">
        <v>7201</v>
      </c>
      <c r="X155" t="s">
        <v>1172</v>
      </c>
      <c r="Y155" t="s">
        <v>962</v>
      </c>
      <c r="Z155" s="25">
        <v>43440.981944444444</v>
      </c>
      <c r="AA155">
        <v>1083</v>
      </c>
      <c r="AB155">
        <v>-1</v>
      </c>
      <c r="AC155" s="24">
        <v>-8.9999999999999998E-4</v>
      </c>
      <c r="AD155">
        <v>2200</v>
      </c>
      <c r="AE155">
        <v>2385600</v>
      </c>
      <c r="AF155" s="22">
        <v>43075</v>
      </c>
      <c r="AG155">
        <v>1089</v>
      </c>
      <c r="AH155">
        <v>1084</v>
      </c>
      <c r="AI155" s="22">
        <v>43076</v>
      </c>
      <c r="AJ155">
        <v>1090</v>
      </c>
      <c r="AK155">
        <v>1079</v>
      </c>
      <c r="AL155" s="25">
        <v>43076.791122685187</v>
      </c>
      <c r="AM155">
        <v>1</v>
      </c>
      <c r="AN155">
        <v>0</v>
      </c>
      <c r="AO155">
        <v>4.04</v>
      </c>
      <c r="AP155">
        <v>4.8600000000000003</v>
      </c>
      <c r="AQ155">
        <v>0.45</v>
      </c>
      <c r="AR155">
        <v>0.26</v>
      </c>
      <c r="AS155">
        <v>1</v>
      </c>
      <c r="AT155">
        <v>0.99</v>
      </c>
      <c r="AU155">
        <v>0.34799999999999998</v>
      </c>
      <c r="AV155">
        <v>1090</v>
      </c>
      <c r="AW155">
        <v>1077</v>
      </c>
      <c r="AX155">
        <v>1079</v>
      </c>
    </row>
    <row r="156" spans="1:50">
      <c r="A156" s="22">
        <v>43074</v>
      </c>
      <c r="B156">
        <v>127</v>
      </c>
      <c r="C156">
        <v>128</v>
      </c>
      <c r="D156">
        <v>126</v>
      </c>
      <c r="E156">
        <v>127</v>
      </c>
      <c r="F156" s="22">
        <v>43075</v>
      </c>
      <c r="G156">
        <v>127</v>
      </c>
      <c r="H156">
        <v>127</v>
      </c>
      <c r="I156">
        <v>125</v>
      </c>
      <c r="J156">
        <v>125</v>
      </c>
      <c r="K156" s="22">
        <v>43076</v>
      </c>
      <c r="L156">
        <v>126</v>
      </c>
      <c r="M156">
        <v>1</v>
      </c>
      <c r="N156" s="8" t="str">
        <f>IF(AND(AM156=1,AC156&lt;-0.005,AE156&gt;O$1),R156,"")</f>
        <v/>
      </c>
      <c r="O156" s="8">
        <f t="shared" si="17"/>
        <v>13396.742013211229</v>
      </c>
      <c r="P156" s="8" t="str">
        <f t="shared" si="21"/>
        <v/>
      </c>
      <c r="Q156" s="8">
        <f t="shared" si="18"/>
        <v>32565.606469867504</v>
      </c>
      <c r="R156" s="8">
        <f t="shared" si="19"/>
        <v>4000.0000000000036</v>
      </c>
      <c r="S156" s="8">
        <f t="shared" si="20"/>
        <v>171873.83750654815</v>
      </c>
      <c r="U156" s="25">
        <v>43076.330243055556</v>
      </c>
      <c r="V156">
        <v>41</v>
      </c>
      <c r="W156">
        <v>2370</v>
      </c>
      <c r="X156" t="s">
        <v>1090</v>
      </c>
      <c r="Y156" t="s">
        <v>957</v>
      </c>
      <c r="Z156" s="25">
        <v>43440.893055555556</v>
      </c>
      <c r="AA156">
        <v>125.1</v>
      </c>
      <c r="AB156">
        <v>0.1</v>
      </c>
      <c r="AC156" s="24">
        <v>8.0000000000000004E-4</v>
      </c>
      <c r="AD156">
        <v>2000</v>
      </c>
      <c r="AE156">
        <v>250300</v>
      </c>
      <c r="AF156" s="22">
        <v>43075</v>
      </c>
      <c r="AG156">
        <v>127</v>
      </c>
      <c r="AH156">
        <v>125</v>
      </c>
      <c r="AI156" s="22">
        <v>43076</v>
      </c>
      <c r="AJ156">
        <v>126</v>
      </c>
      <c r="AK156">
        <v>125</v>
      </c>
      <c r="AL156" s="25">
        <v>43076.791145833333</v>
      </c>
      <c r="AM156">
        <v>2</v>
      </c>
      <c r="AN156" t="s">
        <v>1023</v>
      </c>
      <c r="AO156">
        <v>0</v>
      </c>
      <c r="AP156">
        <v>0</v>
      </c>
      <c r="AQ156">
        <v>0.43</v>
      </c>
      <c r="AR156">
        <v>0.5</v>
      </c>
      <c r="AS156">
        <v>1</v>
      </c>
      <c r="AT156">
        <v>1.01</v>
      </c>
      <c r="AU156">
        <v>1.258</v>
      </c>
      <c r="AV156">
        <v>128</v>
      </c>
      <c r="AW156">
        <v>125</v>
      </c>
      <c r="AX156">
        <v>125</v>
      </c>
    </row>
    <row r="157" spans="1:50">
      <c r="A157" s="22">
        <v>43074</v>
      </c>
      <c r="B157">
        <v>158</v>
      </c>
      <c r="C157">
        <v>162</v>
      </c>
      <c r="D157">
        <v>156</v>
      </c>
      <c r="E157">
        <v>159</v>
      </c>
      <c r="F157" s="22">
        <v>43075</v>
      </c>
      <c r="G157">
        <v>158</v>
      </c>
      <c r="H157">
        <v>163</v>
      </c>
      <c r="I157">
        <v>157</v>
      </c>
      <c r="J157">
        <v>158</v>
      </c>
      <c r="K157" s="22">
        <v>43076</v>
      </c>
      <c r="L157">
        <v>158</v>
      </c>
      <c r="M157">
        <v>1.02</v>
      </c>
      <c r="N157" s="8">
        <f>IF(AND(AM157=1,AC157&lt;-0.005,AE157&gt;O$1),R157,"")</f>
        <v>0</v>
      </c>
      <c r="O157" s="8">
        <f t="shared" si="17"/>
        <v>13396.742013211229</v>
      </c>
      <c r="P157" s="8">
        <f t="shared" si="21"/>
        <v>0</v>
      </c>
      <c r="Q157" s="8">
        <f t="shared" si="18"/>
        <v>32565.606469867504</v>
      </c>
      <c r="R157" s="8">
        <f t="shared" si="19"/>
        <v>0</v>
      </c>
      <c r="S157" s="8">
        <f t="shared" si="20"/>
        <v>171873.83750654815</v>
      </c>
      <c r="U157" s="25">
        <v>43076.330243055556</v>
      </c>
      <c r="V157">
        <v>42</v>
      </c>
      <c r="W157">
        <v>8704</v>
      </c>
      <c r="X157" t="s">
        <v>1085</v>
      </c>
      <c r="Y157" t="s">
        <v>960</v>
      </c>
      <c r="Z157" s="25">
        <v>43440.910416666666</v>
      </c>
      <c r="AA157">
        <v>157</v>
      </c>
      <c r="AB157">
        <v>-1</v>
      </c>
      <c r="AC157" s="24">
        <v>-6.3E-3</v>
      </c>
      <c r="AD157">
        <v>2000</v>
      </c>
      <c r="AE157">
        <v>314040</v>
      </c>
      <c r="AF157" s="22">
        <v>43075</v>
      </c>
      <c r="AG157">
        <v>158</v>
      </c>
      <c r="AH157">
        <v>158</v>
      </c>
      <c r="AI157" s="22">
        <v>43076</v>
      </c>
      <c r="AJ157">
        <v>158</v>
      </c>
      <c r="AK157">
        <v>158</v>
      </c>
      <c r="AL157" s="25">
        <v>43076.79115740741</v>
      </c>
      <c r="AM157">
        <v>1</v>
      </c>
      <c r="AN157" t="s">
        <v>1023</v>
      </c>
      <c r="AO157">
        <v>0</v>
      </c>
      <c r="AP157" t="s">
        <v>956</v>
      </c>
      <c r="AQ157">
        <v>0.56999999999999995</v>
      </c>
      <c r="AR157">
        <v>0.57999999999999996</v>
      </c>
      <c r="AS157">
        <v>1.02</v>
      </c>
      <c r="AT157">
        <v>1.02</v>
      </c>
      <c r="AU157">
        <v>1.825</v>
      </c>
      <c r="AV157">
        <v>160</v>
      </c>
      <c r="AW157">
        <v>157</v>
      </c>
      <c r="AX157">
        <v>158</v>
      </c>
    </row>
    <row r="158" spans="1:50">
      <c r="A158" s="22">
        <v>43074</v>
      </c>
      <c r="B158">
        <v>2076</v>
      </c>
      <c r="C158">
        <v>2267</v>
      </c>
      <c r="D158">
        <v>1921</v>
      </c>
      <c r="E158">
        <v>2000</v>
      </c>
      <c r="F158" s="22">
        <v>43075</v>
      </c>
      <c r="G158">
        <v>2050</v>
      </c>
      <c r="H158">
        <v>2200</v>
      </c>
      <c r="I158">
        <v>1754</v>
      </c>
      <c r="J158">
        <v>1802</v>
      </c>
      <c r="K158" s="22">
        <v>43076</v>
      </c>
      <c r="L158">
        <v>1762</v>
      </c>
      <c r="M158">
        <v>1.7</v>
      </c>
      <c r="N158" s="8" t="str">
        <f>IF(AND(AM158=1,AC158&lt;-0.005,AE158&gt;O$1),R158,"")</f>
        <v/>
      </c>
      <c r="O158" s="8">
        <f t="shared" si="17"/>
        <v>13396.742013211229</v>
      </c>
      <c r="P158" s="8" t="str">
        <f t="shared" si="21"/>
        <v/>
      </c>
      <c r="Q158" s="8">
        <f t="shared" si="18"/>
        <v>32565.606469867504</v>
      </c>
      <c r="R158" s="8">
        <f t="shared" si="19"/>
        <v>-24811.218985976269</v>
      </c>
      <c r="S158" s="8">
        <f t="shared" si="20"/>
        <v>171873.83750654815</v>
      </c>
      <c r="U158" s="25">
        <v>43076.330243055556</v>
      </c>
      <c r="V158">
        <v>44</v>
      </c>
      <c r="W158">
        <v>3370</v>
      </c>
      <c r="X158" t="s">
        <v>861</v>
      </c>
      <c r="Y158" t="s">
        <v>960</v>
      </c>
      <c r="Z158" s="25">
        <v>43440.979861111111</v>
      </c>
      <c r="AA158">
        <v>1760</v>
      </c>
      <c r="AB158">
        <v>-42</v>
      </c>
      <c r="AC158" s="24">
        <v>-2.3300000000000001E-2</v>
      </c>
      <c r="AD158">
        <v>1700</v>
      </c>
      <c r="AE158">
        <v>3007330</v>
      </c>
      <c r="AF158" s="22">
        <v>43075</v>
      </c>
      <c r="AG158">
        <v>2050</v>
      </c>
      <c r="AH158">
        <v>1802</v>
      </c>
      <c r="AI158" s="22">
        <v>43076</v>
      </c>
      <c r="AJ158">
        <v>1762</v>
      </c>
      <c r="AK158">
        <v>1854</v>
      </c>
      <c r="AL158" s="25">
        <v>43076.791180555556</v>
      </c>
      <c r="AM158">
        <v>2</v>
      </c>
      <c r="AN158" t="s">
        <v>1023</v>
      </c>
      <c r="AO158">
        <v>0</v>
      </c>
      <c r="AP158">
        <v>0</v>
      </c>
      <c r="AQ158">
        <v>0.82</v>
      </c>
      <c r="AR158">
        <v>0.83</v>
      </c>
      <c r="AS158">
        <v>1.7</v>
      </c>
      <c r="AT158">
        <v>2.0499999999999998</v>
      </c>
      <c r="AU158">
        <v>1.2290000000000001</v>
      </c>
      <c r="AV158">
        <v>1950</v>
      </c>
      <c r="AW158">
        <v>1729</v>
      </c>
      <c r="AX158">
        <v>1854</v>
      </c>
    </row>
    <row r="159" spans="1:50">
      <c r="A159" s="22">
        <v>43074</v>
      </c>
      <c r="B159">
        <v>1760</v>
      </c>
      <c r="C159">
        <v>1801</v>
      </c>
      <c r="D159">
        <v>1726</v>
      </c>
      <c r="E159">
        <v>1743</v>
      </c>
      <c r="F159" s="22">
        <v>43075</v>
      </c>
      <c r="G159">
        <v>1780</v>
      </c>
      <c r="H159">
        <v>1803</v>
      </c>
      <c r="I159">
        <v>1685</v>
      </c>
      <c r="J159">
        <v>1723</v>
      </c>
      <c r="K159" s="22">
        <v>43076</v>
      </c>
      <c r="L159">
        <v>1736</v>
      </c>
      <c r="M159">
        <v>0.97</v>
      </c>
      <c r="N159" s="8" t="str">
        <f>IF(AND(AM159=1,AC159&lt;-0.005,AE159&gt;O$1),R159,"")</f>
        <v/>
      </c>
      <c r="O159" s="8">
        <f t="shared" si="17"/>
        <v>13396.742013211229</v>
      </c>
      <c r="P159" s="8" t="str">
        <f t="shared" si="21"/>
        <v/>
      </c>
      <c r="Q159" s="8">
        <f t="shared" si="18"/>
        <v>32565.606469867504</v>
      </c>
      <c r="R159" s="8">
        <f t="shared" si="19"/>
        <v>-17777.777777777781</v>
      </c>
      <c r="S159" s="8">
        <f t="shared" si="20"/>
        <v>171873.83750654815</v>
      </c>
      <c r="U159" s="25">
        <v>43076.330243055556</v>
      </c>
      <c r="V159">
        <v>45</v>
      </c>
      <c r="W159">
        <v>3656</v>
      </c>
      <c r="X159" t="s">
        <v>263</v>
      </c>
      <c r="Y159" t="s">
        <v>962</v>
      </c>
      <c r="Z159" s="25">
        <v>43440.995833333334</v>
      </c>
      <c r="AA159">
        <v>1737</v>
      </c>
      <c r="AB159">
        <v>14</v>
      </c>
      <c r="AC159" s="24">
        <v>8.0999999999999996E-3</v>
      </c>
      <c r="AD159">
        <v>1600</v>
      </c>
      <c r="AE159">
        <v>2743800</v>
      </c>
      <c r="AF159" s="22">
        <v>43075</v>
      </c>
      <c r="AG159">
        <v>1780</v>
      </c>
      <c r="AH159">
        <v>1723</v>
      </c>
      <c r="AI159" s="22">
        <v>43076</v>
      </c>
      <c r="AJ159">
        <v>1736</v>
      </c>
      <c r="AK159">
        <v>1800</v>
      </c>
      <c r="AL159" s="25">
        <v>43076.791180555556</v>
      </c>
      <c r="AM159">
        <v>2</v>
      </c>
      <c r="AN159" t="s">
        <v>1023</v>
      </c>
      <c r="AO159">
        <v>40.93</v>
      </c>
      <c r="AP159">
        <v>0.52</v>
      </c>
      <c r="AQ159">
        <v>0.36</v>
      </c>
      <c r="AR159">
        <v>0.59</v>
      </c>
      <c r="AS159">
        <v>0.97</v>
      </c>
      <c r="AT159">
        <v>1.03</v>
      </c>
      <c r="AU159">
        <v>1.0409999999999999</v>
      </c>
      <c r="AV159">
        <v>1803</v>
      </c>
      <c r="AW159">
        <v>1725</v>
      </c>
      <c r="AX159">
        <v>1800</v>
      </c>
    </row>
    <row r="160" spans="1:50">
      <c r="A160" s="22">
        <v>43074</v>
      </c>
      <c r="B160">
        <v>1775</v>
      </c>
      <c r="C160">
        <v>1948</v>
      </c>
      <c r="D160">
        <v>1707</v>
      </c>
      <c r="E160">
        <v>1748</v>
      </c>
      <c r="F160" s="22">
        <v>43075</v>
      </c>
      <c r="G160">
        <v>1708</v>
      </c>
      <c r="H160">
        <v>1918</v>
      </c>
      <c r="I160">
        <v>1707</v>
      </c>
      <c r="J160">
        <v>1813</v>
      </c>
      <c r="K160" s="22">
        <v>43076</v>
      </c>
      <c r="L160">
        <v>1835</v>
      </c>
      <c r="M160">
        <v>1.01</v>
      </c>
      <c r="N160" s="8" t="str">
        <f>IF(AND(AM160=1,AC160&lt;-0.005,AE160&gt;O$1),R160,"")</f>
        <v/>
      </c>
      <c r="O160" s="8">
        <f t="shared" si="17"/>
        <v>13396.742013211229</v>
      </c>
      <c r="P160" s="8" t="str">
        <f t="shared" si="21"/>
        <v/>
      </c>
      <c r="Q160" s="8">
        <f t="shared" si="18"/>
        <v>32565.606469867504</v>
      </c>
      <c r="R160" s="8">
        <f t="shared" si="19"/>
        <v>4675.4675467546303</v>
      </c>
      <c r="S160" s="8">
        <f t="shared" si="20"/>
        <v>176549.30505330279</v>
      </c>
      <c r="U160" s="25">
        <v>43076.330243055556</v>
      </c>
      <c r="V160">
        <v>46</v>
      </c>
      <c r="W160">
        <v>6203</v>
      </c>
      <c r="X160" t="s">
        <v>1431</v>
      </c>
      <c r="Y160" t="s">
        <v>962</v>
      </c>
      <c r="Z160" s="25">
        <v>43440.986111111109</v>
      </c>
      <c r="AA160">
        <v>1838</v>
      </c>
      <c r="AB160">
        <v>25</v>
      </c>
      <c r="AC160" s="24">
        <v>1.38E-2</v>
      </c>
      <c r="AD160">
        <v>1500</v>
      </c>
      <c r="AE160">
        <v>2736100</v>
      </c>
      <c r="AF160" s="22">
        <v>43075</v>
      </c>
      <c r="AG160">
        <v>1708</v>
      </c>
      <c r="AH160">
        <v>1813</v>
      </c>
      <c r="AI160" s="22">
        <v>43076</v>
      </c>
      <c r="AJ160">
        <v>1835</v>
      </c>
      <c r="AK160">
        <v>1818</v>
      </c>
      <c r="AL160" s="25">
        <v>43076.791192129633</v>
      </c>
      <c r="AM160">
        <v>1</v>
      </c>
      <c r="AN160">
        <v>0.05</v>
      </c>
      <c r="AO160">
        <v>5.01</v>
      </c>
      <c r="AP160">
        <v>1.1399999999999999</v>
      </c>
      <c r="AQ160">
        <v>0.35</v>
      </c>
      <c r="AR160">
        <v>0.38</v>
      </c>
      <c r="AS160">
        <v>1.01</v>
      </c>
      <c r="AT160">
        <v>1.07</v>
      </c>
      <c r="AU160">
        <v>1.5369999999999999</v>
      </c>
      <c r="AV160">
        <v>1871</v>
      </c>
      <c r="AW160">
        <v>1760</v>
      </c>
      <c r="AX160">
        <v>1818</v>
      </c>
    </row>
    <row r="161" spans="1:50">
      <c r="A161" s="22">
        <v>43074</v>
      </c>
      <c r="B161">
        <v>1685.5</v>
      </c>
      <c r="C161">
        <v>1706.5</v>
      </c>
      <c r="D161">
        <v>1685.5</v>
      </c>
      <c r="E161">
        <v>1702.5</v>
      </c>
      <c r="F161" s="22">
        <v>43075</v>
      </c>
      <c r="G161">
        <v>1692.5</v>
      </c>
      <c r="H161">
        <v>1695</v>
      </c>
      <c r="I161">
        <v>1665</v>
      </c>
      <c r="J161">
        <v>1670</v>
      </c>
      <c r="K161" s="22">
        <v>43076</v>
      </c>
      <c r="L161">
        <v>1675</v>
      </c>
      <c r="M161">
        <v>1.01</v>
      </c>
      <c r="N161" s="8" t="str">
        <f>IF(AND(AM161=1,AC161&lt;-0.005,AE161&gt;O$1),R161,"")</f>
        <v/>
      </c>
      <c r="O161" s="8">
        <f t="shared" si="17"/>
        <v>13396.742013211229</v>
      </c>
      <c r="P161" s="8" t="str">
        <f t="shared" si="21"/>
        <v/>
      </c>
      <c r="Q161" s="8">
        <f t="shared" si="18"/>
        <v>32565.606469867504</v>
      </c>
      <c r="R161" s="8">
        <f t="shared" si="19"/>
        <v>1196.8880909635216</v>
      </c>
      <c r="S161" s="8">
        <f t="shared" si="20"/>
        <v>177746.19314426632</v>
      </c>
      <c r="U161" s="25">
        <v>43076.330243055556</v>
      </c>
      <c r="V161">
        <v>47</v>
      </c>
      <c r="W161">
        <v>8031</v>
      </c>
      <c r="X161" t="s">
        <v>1309</v>
      </c>
      <c r="Y161" t="s">
        <v>962</v>
      </c>
      <c r="Z161" s="25">
        <v>43440.995138888888</v>
      </c>
      <c r="AA161">
        <v>1670</v>
      </c>
      <c r="AB161">
        <v>0</v>
      </c>
      <c r="AC161" s="24">
        <v>0</v>
      </c>
      <c r="AD161">
        <v>1300</v>
      </c>
      <c r="AE161">
        <v>2170640</v>
      </c>
      <c r="AF161" s="22">
        <v>43075</v>
      </c>
      <c r="AG161">
        <v>1692.5</v>
      </c>
      <c r="AH161">
        <v>1670</v>
      </c>
      <c r="AI161" s="22">
        <v>43076</v>
      </c>
      <c r="AJ161">
        <v>1675</v>
      </c>
      <c r="AK161">
        <v>1671</v>
      </c>
      <c r="AL161" s="25">
        <v>43076.791203703702</v>
      </c>
      <c r="AM161">
        <v>1</v>
      </c>
      <c r="AN161">
        <v>0.05</v>
      </c>
      <c r="AO161">
        <v>6.07</v>
      </c>
      <c r="AP161">
        <v>3.52</v>
      </c>
      <c r="AQ161">
        <v>0.55000000000000004</v>
      </c>
      <c r="AR161">
        <v>0.56999999999999995</v>
      </c>
      <c r="AS161">
        <v>1.01</v>
      </c>
      <c r="AT161">
        <v>1.02</v>
      </c>
      <c r="AU161">
        <v>0.35799999999999998</v>
      </c>
      <c r="AV161">
        <v>1678</v>
      </c>
      <c r="AW161">
        <v>1665.5</v>
      </c>
      <c r="AX161">
        <v>1671</v>
      </c>
    </row>
    <row r="162" spans="1:50">
      <c r="A162" s="22">
        <v>43074</v>
      </c>
      <c r="B162">
        <v>1040</v>
      </c>
      <c r="C162">
        <v>1059</v>
      </c>
      <c r="D162">
        <v>995</v>
      </c>
      <c r="E162">
        <v>1000</v>
      </c>
      <c r="F162" s="22">
        <v>43075</v>
      </c>
      <c r="G162">
        <v>996</v>
      </c>
      <c r="H162">
        <v>1010</v>
      </c>
      <c r="I162">
        <v>963</v>
      </c>
      <c r="J162">
        <v>967</v>
      </c>
      <c r="K162" s="22">
        <v>43076</v>
      </c>
      <c r="L162">
        <v>962</v>
      </c>
      <c r="M162">
        <v>0.97</v>
      </c>
      <c r="N162" s="8" t="str">
        <f>IF(AND(AM162=1,AC162&lt;-0.005,AE162&gt;O$1),R162,"")</f>
        <v/>
      </c>
      <c r="O162" s="8">
        <f t="shared" si="17"/>
        <v>13396.742013211229</v>
      </c>
      <c r="P162" s="8" t="str">
        <f t="shared" si="21"/>
        <v/>
      </c>
      <c r="Q162" s="8">
        <f t="shared" si="18"/>
        <v>32565.606469867504</v>
      </c>
      <c r="R162" s="8">
        <f t="shared" si="19"/>
        <v>-16582.914572864316</v>
      </c>
      <c r="S162" s="8">
        <f t="shared" si="20"/>
        <v>177746.19314426632</v>
      </c>
      <c r="U162" s="25">
        <v>43076.330243055556</v>
      </c>
      <c r="V162">
        <v>48</v>
      </c>
      <c r="W162">
        <v>4579</v>
      </c>
      <c r="X162" t="s">
        <v>1313</v>
      </c>
      <c r="Y162" t="s">
        <v>960</v>
      </c>
      <c r="Z162" s="25">
        <v>43440.931250000001</v>
      </c>
      <c r="AA162">
        <v>960</v>
      </c>
      <c r="AB162">
        <v>-7</v>
      </c>
      <c r="AC162" s="24">
        <v>-7.1999999999999998E-3</v>
      </c>
      <c r="AD162">
        <v>1300</v>
      </c>
      <c r="AE162">
        <v>1255500</v>
      </c>
      <c r="AF162" s="22">
        <v>43075</v>
      </c>
      <c r="AG162">
        <v>996</v>
      </c>
      <c r="AH162">
        <v>967</v>
      </c>
      <c r="AI162" s="22">
        <v>43076</v>
      </c>
      <c r="AJ162">
        <v>962</v>
      </c>
      <c r="AK162">
        <v>995</v>
      </c>
      <c r="AL162" s="25">
        <v>43076.791215277779</v>
      </c>
      <c r="AM162">
        <v>2</v>
      </c>
      <c r="AN162" t="s">
        <v>1023</v>
      </c>
      <c r="AO162">
        <v>0</v>
      </c>
      <c r="AP162">
        <v>0</v>
      </c>
      <c r="AQ162">
        <v>0.18</v>
      </c>
      <c r="AR162">
        <v>0.3</v>
      </c>
      <c r="AS162">
        <v>0.97</v>
      </c>
      <c r="AT162">
        <v>0.98</v>
      </c>
      <c r="AU162">
        <v>1.5369999999999999</v>
      </c>
      <c r="AV162">
        <v>1009</v>
      </c>
      <c r="AW162">
        <v>962</v>
      </c>
      <c r="AX162">
        <v>995</v>
      </c>
    </row>
    <row r="163" spans="1:50">
      <c r="A163" s="22">
        <v>43074</v>
      </c>
      <c r="B163">
        <v>43550</v>
      </c>
      <c r="C163">
        <v>43910</v>
      </c>
      <c r="D163">
        <v>42840</v>
      </c>
      <c r="E163">
        <v>43020</v>
      </c>
      <c r="F163" s="22">
        <v>43075</v>
      </c>
      <c r="G163">
        <v>43290</v>
      </c>
      <c r="H163">
        <v>43900</v>
      </c>
      <c r="I163">
        <v>43020</v>
      </c>
      <c r="J163">
        <v>43160</v>
      </c>
      <c r="K163" s="22">
        <v>43076</v>
      </c>
      <c r="L163">
        <v>43800</v>
      </c>
      <c r="M163">
        <v>1.01</v>
      </c>
      <c r="N163" s="8" t="str">
        <f>IF(AND(AM163=1,AC163&lt;-0.005,AE163&gt;O$1),R163,"")</f>
        <v/>
      </c>
      <c r="O163" s="8">
        <f t="shared" si="17"/>
        <v>13396.742013211229</v>
      </c>
      <c r="P163" s="8" t="str">
        <f t="shared" si="21"/>
        <v/>
      </c>
      <c r="Q163" s="8">
        <f t="shared" si="18"/>
        <v>32565.606469867504</v>
      </c>
      <c r="R163" s="8">
        <f t="shared" si="19"/>
        <v>-7643.8848920863393</v>
      </c>
      <c r="S163" s="8">
        <f t="shared" si="20"/>
        <v>170102.30825217997</v>
      </c>
      <c r="U163" s="25">
        <v>43076.330243055556</v>
      </c>
      <c r="V163">
        <v>50</v>
      </c>
      <c r="W163">
        <v>7974</v>
      </c>
      <c r="X163" t="s">
        <v>507</v>
      </c>
      <c r="Y163" t="s">
        <v>962</v>
      </c>
      <c r="Z163" s="25">
        <v>43440.988194444442</v>
      </c>
      <c r="AA163">
        <v>43175</v>
      </c>
      <c r="AB163">
        <v>15</v>
      </c>
      <c r="AC163" s="24">
        <v>2.9999999999999997E-4</v>
      </c>
      <c r="AD163">
        <v>1200</v>
      </c>
      <c r="AE163">
        <v>52118000</v>
      </c>
      <c r="AF163" s="22">
        <v>43075</v>
      </c>
      <c r="AG163">
        <v>43290</v>
      </c>
      <c r="AH163">
        <v>43160</v>
      </c>
      <c r="AI163" s="22">
        <v>43076</v>
      </c>
      <c r="AJ163">
        <v>43800</v>
      </c>
      <c r="AK163">
        <v>44480</v>
      </c>
      <c r="AL163" s="25">
        <v>43076.791238425925</v>
      </c>
      <c r="AM163">
        <v>1</v>
      </c>
      <c r="AN163">
        <v>0</v>
      </c>
      <c r="AO163">
        <v>2.1800000000000002</v>
      </c>
      <c r="AP163">
        <v>0.84</v>
      </c>
      <c r="AQ163">
        <v>0.53</v>
      </c>
      <c r="AR163">
        <v>0.8</v>
      </c>
      <c r="AS163">
        <v>1.01</v>
      </c>
      <c r="AT163">
        <v>1.07</v>
      </c>
      <c r="AU163">
        <v>0.76900000000000002</v>
      </c>
      <c r="AV163">
        <v>44670</v>
      </c>
      <c r="AW163">
        <v>43660</v>
      </c>
      <c r="AX163">
        <v>44480</v>
      </c>
    </row>
    <row r="164" spans="1:50">
      <c r="A164" s="22">
        <v>43075</v>
      </c>
      <c r="B164">
        <v>620</v>
      </c>
      <c r="C164">
        <v>620</v>
      </c>
      <c r="D164">
        <v>620</v>
      </c>
      <c r="E164">
        <v>620</v>
      </c>
      <c r="F164" s="22">
        <v>43076</v>
      </c>
      <c r="G164">
        <v>790</v>
      </c>
      <c r="H164">
        <v>820</v>
      </c>
      <c r="I164">
        <v>782</v>
      </c>
      <c r="J164">
        <v>820</v>
      </c>
      <c r="K164" s="22">
        <v>43077</v>
      </c>
      <c r="L164">
        <v>895</v>
      </c>
      <c r="M164">
        <v>1.05</v>
      </c>
      <c r="N164" s="8" t="str">
        <f>IF(AND(AM164=1,AC164&lt;-0.005,AE164&gt;O$1),R164,"")</f>
        <v/>
      </c>
      <c r="O164" s="8">
        <f t="shared" si="17"/>
        <v>13396.742013211229</v>
      </c>
      <c r="P164" s="8" t="str">
        <f t="shared" si="21"/>
        <v/>
      </c>
      <c r="Q164" s="8">
        <f t="shared" si="18"/>
        <v>32565.606469867504</v>
      </c>
      <c r="R164" s="8">
        <f t="shared" si="19"/>
        <v>45731.707317073211</v>
      </c>
      <c r="S164" s="8">
        <f t="shared" si="20"/>
        <v>170102.30825217997</v>
      </c>
      <c r="U164" s="25">
        <v>43077.330185185187</v>
      </c>
      <c r="V164">
        <v>3</v>
      </c>
      <c r="W164">
        <v>4317</v>
      </c>
      <c r="X164" t="s">
        <v>107</v>
      </c>
      <c r="Y164" t="s">
        <v>960</v>
      </c>
      <c r="Z164" s="25">
        <v>43441.99722222222</v>
      </c>
      <c r="AA164">
        <v>917</v>
      </c>
      <c r="AB164">
        <v>97</v>
      </c>
      <c r="AC164" s="24">
        <v>0.1183</v>
      </c>
      <c r="AD164">
        <v>147800</v>
      </c>
      <c r="AE164">
        <v>134141220</v>
      </c>
      <c r="AF164" s="22">
        <v>43076</v>
      </c>
      <c r="AG164">
        <v>790</v>
      </c>
      <c r="AH164">
        <v>820</v>
      </c>
      <c r="AI164" s="22">
        <v>43077</v>
      </c>
      <c r="AJ164">
        <v>895</v>
      </c>
      <c r="AK164">
        <v>820</v>
      </c>
      <c r="AL164" s="25">
        <v>43077.769745370373</v>
      </c>
      <c r="AM164">
        <v>2</v>
      </c>
      <c r="AN164" t="s">
        <v>1023</v>
      </c>
      <c r="AO164">
        <v>0</v>
      </c>
      <c r="AP164">
        <v>0.73</v>
      </c>
      <c r="AQ164">
        <v>0.87</v>
      </c>
      <c r="AR164">
        <v>0.91</v>
      </c>
      <c r="AS164">
        <v>1.05</v>
      </c>
      <c r="AT164">
        <v>1.08</v>
      </c>
      <c r="AU164">
        <v>1.456</v>
      </c>
      <c r="AV164">
        <v>970</v>
      </c>
      <c r="AW164">
        <v>782</v>
      </c>
      <c r="AX164">
        <v>820</v>
      </c>
    </row>
    <row r="165" spans="1:50">
      <c r="A165" s="22">
        <v>43075</v>
      </c>
      <c r="B165">
        <v>283</v>
      </c>
      <c r="C165">
        <v>283</v>
      </c>
      <c r="D165">
        <v>278</v>
      </c>
      <c r="E165">
        <v>280</v>
      </c>
      <c r="F165" s="22">
        <v>43076</v>
      </c>
      <c r="G165">
        <v>279</v>
      </c>
      <c r="H165">
        <v>360</v>
      </c>
      <c r="I165">
        <v>279</v>
      </c>
      <c r="J165">
        <v>326</v>
      </c>
      <c r="K165" s="22">
        <v>43077</v>
      </c>
      <c r="L165">
        <v>350</v>
      </c>
      <c r="M165">
        <v>0.98</v>
      </c>
      <c r="N165" s="8" t="str">
        <f>IF(AND(AM165=1,AC165&lt;-0.005,AE165&gt;O$1),R165,"")</f>
        <v/>
      </c>
      <c r="O165" s="8">
        <f t="shared" si="17"/>
        <v>13396.742013211229</v>
      </c>
      <c r="P165" s="8" t="str">
        <f t="shared" si="21"/>
        <v/>
      </c>
      <c r="Q165" s="8">
        <f t="shared" si="18"/>
        <v>32565.606469867504</v>
      </c>
      <c r="R165" s="8">
        <f t="shared" si="19"/>
        <v>-44270.833333333314</v>
      </c>
      <c r="S165" s="8">
        <f t="shared" si="20"/>
        <v>125831.47491884665</v>
      </c>
      <c r="U165" s="25">
        <v>43077.330185185187</v>
      </c>
      <c r="V165">
        <v>4</v>
      </c>
      <c r="W165">
        <v>6624</v>
      </c>
      <c r="X165" t="s">
        <v>1693</v>
      </c>
      <c r="Y165" t="s">
        <v>962</v>
      </c>
      <c r="Z165" s="25">
        <v>43441.998611111114</v>
      </c>
      <c r="AA165">
        <v>362</v>
      </c>
      <c r="AB165">
        <v>36</v>
      </c>
      <c r="AC165" s="24">
        <v>0.1104</v>
      </c>
      <c r="AD165">
        <v>96600</v>
      </c>
      <c r="AE165">
        <v>34043920</v>
      </c>
      <c r="AF165" s="22">
        <v>43076</v>
      </c>
      <c r="AG165">
        <v>279</v>
      </c>
      <c r="AH165">
        <v>326</v>
      </c>
      <c r="AI165" s="22">
        <v>43077</v>
      </c>
      <c r="AJ165">
        <v>350</v>
      </c>
      <c r="AK165">
        <v>384</v>
      </c>
      <c r="AL165" s="25">
        <v>43077.769756944443</v>
      </c>
      <c r="AM165">
        <v>1</v>
      </c>
      <c r="AN165">
        <v>0.05</v>
      </c>
      <c r="AO165">
        <v>1.1599999999999999</v>
      </c>
      <c r="AP165">
        <v>0</v>
      </c>
      <c r="AQ165">
        <v>0.22</v>
      </c>
      <c r="AR165">
        <v>0.17</v>
      </c>
      <c r="AS165">
        <v>0.98</v>
      </c>
      <c r="AT165">
        <v>0.97</v>
      </c>
      <c r="AU165">
        <v>1.7769999999999999</v>
      </c>
      <c r="AV165">
        <v>404</v>
      </c>
      <c r="AW165">
        <v>341</v>
      </c>
      <c r="AX165">
        <v>384</v>
      </c>
    </row>
    <row r="166" spans="1:50">
      <c r="A166" s="22">
        <v>43075</v>
      </c>
      <c r="B166">
        <v>2090</v>
      </c>
      <c r="C166">
        <v>2190</v>
      </c>
      <c r="D166">
        <v>2007</v>
      </c>
      <c r="E166">
        <v>2110</v>
      </c>
      <c r="F166" s="22">
        <v>43076</v>
      </c>
      <c r="G166">
        <v>2108</v>
      </c>
      <c r="H166">
        <v>2168</v>
      </c>
      <c r="I166">
        <v>2011</v>
      </c>
      <c r="J166">
        <v>2048</v>
      </c>
      <c r="K166" s="22">
        <v>43077</v>
      </c>
      <c r="L166">
        <v>1760</v>
      </c>
      <c r="M166">
        <v>1.18</v>
      </c>
      <c r="N166" s="8" t="str">
        <f>IF(AND(AM166=1,AC166&lt;-0.005,AE166&gt;O$1),R166,"")</f>
        <v/>
      </c>
      <c r="O166" s="8">
        <f t="shared" si="17"/>
        <v>13396.742013211229</v>
      </c>
      <c r="P166" s="8" t="str">
        <f t="shared" si="21"/>
        <v/>
      </c>
      <c r="Q166" s="8">
        <f t="shared" si="18"/>
        <v>32565.606469867504</v>
      </c>
      <c r="R166" s="8">
        <f t="shared" si="19"/>
        <v>50000.000000000044</v>
      </c>
      <c r="S166" s="8">
        <f t="shared" si="20"/>
        <v>125831.47491884665</v>
      </c>
      <c r="U166" s="25">
        <v>43077.330185185187</v>
      </c>
      <c r="V166">
        <v>5</v>
      </c>
      <c r="W166">
        <v>3909</v>
      </c>
      <c r="X166" t="s">
        <v>731</v>
      </c>
      <c r="Y166" t="s">
        <v>962</v>
      </c>
      <c r="Z166" s="25">
        <v>43441.99722222222</v>
      </c>
      <c r="AA166">
        <v>1583</v>
      </c>
      <c r="AB166">
        <v>-465</v>
      </c>
      <c r="AC166" s="24">
        <v>-0.2271</v>
      </c>
      <c r="AD166">
        <v>92200</v>
      </c>
      <c r="AE166">
        <v>147677960</v>
      </c>
      <c r="AF166" s="22">
        <v>43076</v>
      </c>
      <c r="AG166">
        <v>2108</v>
      </c>
      <c r="AH166">
        <v>2048</v>
      </c>
      <c r="AI166" s="22">
        <v>43077</v>
      </c>
      <c r="AJ166">
        <v>1760</v>
      </c>
      <c r="AK166">
        <v>1600</v>
      </c>
      <c r="AL166" s="25">
        <v>43077.769756944443</v>
      </c>
      <c r="AM166">
        <v>2</v>
      </c>
      <c r="AN166" t="s">
        <v>1023</v>
      </c>
      <c r="AO166">
        <v>89.36</v>
      </c>
      <c r="AP166">
        <v>0.27</v>
      </c>
      <c r="AQ166">
        <v>0.8</v>
      </c>
      <c r="AR166">
        <v>0.86</v>
      </c>
      <c r="AS166">
        <v>1.18</v>
      </c>
      <c r="AT166">
        <v>1.49</v>
      </c>
      <c r="AU166">
        <v>0.91200000000000003</v>
      </c>
      <c r="AV166">
        <v>1770</v>
      </c>
      <c r="AW166">
        <v>1550</v>
      </c>
      <c r="AX166">
        <v>1600</v>
      </c>
    </row>
    <row r="167" spans="1:50">
      <c r="A167" s="22">
        <v>43075</v>
      </c>
      <c r="B167">
        <v>1318</v>
      </c>
      <c r="C167">
        <v>1366</v>
      </c>
      <c r="D167">
        <v>1316</v>
      </c>
      <c r="E167">
        <v>1357</v>
      </c>
      <c r="F167" s="22">
        <v>43076</v>
      </c>
      <c r="G167">
        <v>1338</v>
      </c>
      <c r="H167">
        <v>1340</v>
      </c>
      <c r="I167">
        <v>1315</v>
      </c>
      <c r="J167">
        <v>1316</v>
      </c>
      <c r="K167" s="22">
        <v>43077</v>
      </c>
      <c r="L167">
        <v>1299</v>
      </c>
      <c r="M167">
        <v>0.97</v>
      </c>
      <c r="N167" s="8" t="str">
        <f>IF(AND(AM167=1,AC167&lt;-0.005,AE167&gt;O$1),R167,"")</f>
        <v/>
      </c>
      <c r="O167" s="8">
        <f t="shared" si="17"/>
        <v>13396.742013211229</v>
      </c>
      <c r="P167" s="8" t="str">
        <f t="shared" si="21"/>
        <v/>
      </c>
      <c r="Q167" s="8">
        <f t="shared" si="18"/>
        <v>32565.606469867504</v>
      </c>
      <c r="R167" s="8">
        <f t="shared" si="19"/>
        <v>7421.8750000000218</v>
      </c>
      <c r="S167" s="8">
        <f t="shared" si="20"/>
        <v>133253.34991884668</v>
      </c>
      <c r="U167" s="25">
        <v>43077.330185185187</v>
      </c>
      <c r="V167">
        <v>6</v>
      </c>
      <c r="W167">
        <v>1357</v>
      </c>
      <c r="X167" t="s">
        <v>1056</v>
      </c>
      <c r="Y167" t="s">
        <v>954</v>
      </c>
      <c r="Z167" s="25">
        <v>43441.995833333334</v>
      </c>
      <c r="AA167">
        <v>1321.8</v>
      </c>
      <c r="AB167">
        <v>5.8</v>
      </c>
      <c r="AC167" s="24">
        <v>4.4000000000000003E-3</v>
      </c>
      <c r="AD167">
        <v>63210</v>
      </c>
      <c r="AE167">
        <v>82919556</v>
      </c>
      <c r="AF167" s="22">
        <v>43076</v>
      </c>
      <c r="AG167">
        <v>1338</v>
      </c>
      <c r="AH167">
        <v>1316</v>
      </c>
      <c r="AI167" s="22">
        <v>43077</v>
      </c>
      <c r="AJ167">
        <v>1299</v>
      </c>
      <c r="AK167">
        <v>1280</v>
      </c>
      <c r="AL167" s="25">
        <v>43077.769768518519</v>
      </c>
      <c r="AM167">
        <v>1</v>
      </c>
      <c r="AN167" t="s">
        <v>1023</v>
      </c>
      <c r="AO167" s="26">
        <v>8.0000000000000002E-3</v>
      </c>
      <c r="AQ167">
        <v>0.08</v>
      </c>
      <c r="AR167">
        <v>0.01</v>
      </c>
      <c r="AS167">
        <v>0.97</v>
      </c>
      <c r="AT167">
        <v>0.86</v>
      </c>
      <c r="AU167">
        <v>2.2749999999999999</v>
      </c>
      <c r="AV167">
        <v>1311</v>
      </c>
      <c r="AW167">
        <v>1280</v>
      </c>
      <c r="AX167">
        <v>1280</v>
      </c>
    </row>
    <row r="168" spans="1:50">
      <c r="A168" s="22">
        <v>43075</v>
      </c>
      <c r="B168">
        <v>1005</v>
      </c>
      <c r="C168">
        <v>1005</v>
      </c>
      <c r="D168">
        <v>1005</v>
      </c>
      <c r="E168">
        <v>1005</v>
      </c>
      <c r="F168" s="22">
        <v>43076</v>
      </c>
      <c r="G168">
        <v>1251</v>
      </c>
      <c r="H168">
        <v>1305</v>
      </c>
      <c r="I168">
        <v>1234</v>
      </c>
      <c r="J168">
        <v>1305</v>
      </c>
      <c r="K168" s="22">
        <v>43077</v>
      </c>
      <c r="L168">
        <v>1450</v>
      </c>
      <c r="M168">
        <v>0.97</v>
      </c>
      <c r="N168" s="8" t="str">
        <f>IF(AND(AM168=1,AC168&lt;-0.005,AE168&gt;O$1),R168,"")</f>
        <v/>
      </c>
      <c r="O168" s="8">
        <f t="shared" si="17"/>
        <v>13396.742013211229</v>
      </c>
      <c r="P168" s="8" t="str">
        <f t="shared" si="21"/>
        <v/>
      </c>
      <c r="Q168" s="8">
        <f t="shared" si="18"/>
        <v>32565.606469867504</v>
      </c>
      <c r="R168" s="8">
        <f t="shared" si="19"/>
        <v>107202.68006700162</v>
      </c>
      <c r="S168" s="8">
        <f t="shared" si="20"/>
        <v>133253.34991884668</v>
      </c>
      <c r="U168" s="25">
        <v>43077.330185185187</v>
      </c>
      <c r="V168">
        <v>7</v>
      </c>
      <c r="W168">
        <v>3920</v>
      </c>
      <c r="X168" t="s">
        <v>1688</v>
      </c>
      <c r="Y168" t="s">
        <v>962</v>
      </c>
      <c r="Z168" s="25">
        <v>43441.99722222222</v>
      </c>
      <c r="AA168">
        <v>1350</v>
      </c>
      <c r="AB168">
        <v>45</v>
      </c>
      <c r="AC168" s="24">
        <v>3.4500000000000003E-2</v>
      </c>
      <c r="AD168">
        <v>46800</v>
      </c>
      <c r="AE168">
        <v>62614160</v>
      </c>
      <c r="AF168" s="22">
        <v>43076</v>
      </c>
      <c r="AG168">
        <v>1251</v>
      </c>
      <c r="AH168">
        <v>1305</v>
      </c>
      <c r="AI168" s="22">
        <v>43077</v>
      </c>
      <c r="AJ168">
        <v>1450</v>
      </c>
      <c r="AK168">
        <v>1194</v>
      </c>
      <c r="AL168" s="25">
        <v>43077.769780092596</v>
      </c>
      <c r="AM168">
        <v>2</v>
      </c>
      <c r="AN168" t="s">
        <v>1023</v>
      </c>
      <c r="AO168">
        <v>0</v>
      </c>
      <c r="AP168" t="s">
        <v>956</v>
      </c>
      <c r="AQ168">
        <v>0.04</v>
      </c>
      <c r="AR168">
        <v>0.04</v>
      </c>
      <c r="AS168">
        <v>0.97</v>
      </c>
      <c r="AT168">
        <v>0.95</v>
      </c>
      <c r="AU168">
        <v>1.536</v>
      </c>
      <c r="AV168">
        <v>1495</v>
      </c>
      <c r="AW168">
        <v>1174</v>
      </c>
      <c r="AX168">
        <v>1194</v>
      </c>
    </row>
    <row r="169" spans="1:50">
      <c r="A169" s="22">
        <v>43075</v>
      </c>
      <c r="B169">
        <v>527</v>
      </c>
      <c r="C169">
        <v>579</v>
      </c>
      <c r="D169">
        <v>513</v>
      </c>
      <c r="E169">
        <v>556</v>
      </c>
      <c r="F169" s="22">
        <v>43076</v>
      </c>
      <c r="G169">
        <v>526</v>
      </c>
      <c r="H169">
        <v>635</v>
      </c>
      <c r="I169">
        <v>513</v>
      </c>
      <c r="J169">
        <v>617</v>
      </c>
      <c r="K169" s="22">
        <v>43077</v>
      </c>
      <c r="L169">
        <v>618</v>
      </c>
      <c r="M169">
        <v>1.02</v>
      </c>
      <c r="N169" s="8" t="str">
        <f>IF(AND(AM169=1,AC169&lt;-0.005,AE169&gt;O$1),R169,"")</f>
        <v/>
      </c>
      <c r="O169" s="8">
        <f t="shared" si="17"/>
        <v>13396.742013211229</v>
      </c>
      <c r="P169" s="8" t="str">
        <f t="shared" si="21"/>
        <v/>
      </c>
      <c r="Q169" s="8">
        <f t="shared" si="18"/>
        <v>32565.606469867504</v>
      </c>
      <c r="R169" s="8">
        <f t="shared" si="19"/>
        <v>83018.867924528284</v>
      </c>
      <c r="S169" s="8">
        <f t="shared" si="20"/>
        <v>133253.34991884668</v>
      </c>
      <c r="U169" s="25">
        <v>43077.330185185187</v>
      </c>
      <c r="V169">
        <v>9</v>
      </c>
      <c r="W169">
        <v>6400</v>
      </c>
      <c r="X169" t="s">
        <v>740</v>
      </c>
      <c r="Y169" t="s">
        <v>960</v>
      </c>
      <c r="Z169" s="25">
        <v>43441.998611111114</v>
      </c>
      <c r="AA169">
        <v>592</v>
      </c>
      <c r="AB169">
        <v>-25</v>
      </c>
      <c r="AC169" s="24">
        <v>-4.0500000000000001E-2</v>
      </c>
      <c r="AD169">
        <v>39100</v>
      </c>
      <c r="AE169">
        <v>23335180</v>
      </c>
      <c r="AF169" s="22">
        <v>43076</v>
      </c>
      <c r="AG169">
        <v>526</v>
      </c>
      <c r="AH169">
        <v>617</v>
      </c>
      <c r="AI169" s="22">
        <v>43077</v>
      </c>
      <c r="AJ169">
        <v>618</v>
      </c>
      <c r="AK169">
        <v>530</v>
      </c>
      <c r="AL169" s="25">
        <v>43077.769803240742</v>
      </c>
      <c r="AM169">
        <v>2</v>
      </c>
      <c r="AN169" t="s">
        <v>1023</v>
      </c>
      <c r="AO169">
        <v>0</v>
      </c>
      <c r="AP169">
        <v>0.49</v>
      </c>
      <c r="AQ169">
        <v>0.73</v>
      </c>
      <c r="AR169">
        <v>0.68</v>
      </c>
      <c r="AS169">
        <v>1.02</v>
      </c>
      <c r="AT169">
        <v>1.21</v>
      </c>
      <c r="AU169">
        <v>0.97899999999999998</v>
      </c>
      <c r="AV169">
        <v>635</v>
      </c>
      <c r="AW169">
        <v>523</v>
      </c>
      <c r="AX169">
        <v>530</v>
      </c>
    </row>
    <row r="170" spans="1:50">
      <c r="A170" s="22">
        <v>43075</v>
      </c>
      <c r="B170">
        <v>559</v>
      </c>
      <c r="C170">
        <v>619</v>
      </c>
      <c r="D170">
        <v>555</v>
      </c>
      <c r="E170">
        <v>619</v>
      </c>
      <c r="F170" s="22">
        <v>43076</v>
      </c>
      <c r="G170">
        <v>616</v>
      </c>
      <c r="H170">
        <v>624</v>
      </c>
      <c r="I170">
        <v>577</v>
      </c>
      <c r="J170">
        <v>596</v>
      </c>
      <c r="K170" s="22">
        <v>43077</v>
      </c>
      <c r="L170">
        <v>666</v>
      </c>
      <c r="M170">
        <v>0.89</v>
      </c>
      <c r="N170" s="8" t="str">
        <f>IF(AND(AM170=1,AC170&lt;-0.005,AE170&gt;O$1),R170,"")</f>
        <v/>
      </c>
      <c r="O170" s="8">
        <f t="shared" si="17"/>
        <v>13396.742013211229</v>
      </c>
      <c r="P170" s="8" t="str">
        <f t="shared" si="21"/>
        <v/>
      </c>
      <c r="Q170" s="8">
        <f t="shared" si="18"/>
        <v>32565.606469867504</v>
      </c>
      <c r="R170" s="8">
        <f t="shared" si="19"/>
        <v>-21551.724137931051</v>
      </c>
      <c r="S170" s="8">
        <f t="shared" si="20"/>
        <v>133253.34991884668</v>
      </c>
      <c r="U170" s="25">
        <v>43077.330185185187</v>
      </c>
      <c r="V170">
        <v>10</v>
      </c>
      <c r="W170">
        <v>3782</v>
      </c>
      <c r="X170" t="s">
        <v>1176</v>
      </c>
      <c r="Y170" t="s">
        <v>957</v>
      </c>
      <c r="Z170" s="25">
        <v>43441.997916666667</v>
      </c>
      <c r="AA170">
        <v>688</v>
      </c>
      <c r="AB170">
        <v>92</v>
      </c>
      <c r="AC170" s="24">
        <v>0.15440000000000001</v>
      </c>
      <c r="AD170">
        <v>36400</v>
      </c>
      <c r="AE170">
        <v>23644600</v>
      </c>
      <c r="AF170" s="22">
        <v>43076</v>
      </c>
      <c r="AG170">
        <v>616</v>
      </c>
      <c r="AH170">
        <v>596</v>
      </c>
      <c r="AI170" s="22">
        <v>43077</v>
      </c>
      <c r="AJ170">
        <v>666</v>
      </c>
      <c r="AK170">
        <v>696</v>
      </c>
      <c r="AL170" s="25">
        <v>43077.769814814812</v>
      </c>
      <c r="AM170">
        <v>2</v>
      </c>
      <c r="AN170" t="s">
        <v>1023</v>
      </c>
      <c r="AO170">
        <v>0</v>
      </c>
      <c r="AP170">
        <v>0</v>
      </c>
      <c r="AQ170">
        <v>0.08</v>
      </c>
      <c r="AR170">
        <v>7.0000000000000007E-2</v>
      </c>
      <c r="AS170">
        <v>0.89</v>
      </c>
      <c r="AT170">
        <v>0.82</v>
      </c>
      <c r="AU170">
        <v>2.1629999999999998</v>
      </c>
      <c r="AV170">
        <v>696</v>
      </c>
      <c r="AW170">
        <v>665</v>
      </c>
      <c r="AX170">
        <v>696</v>
      </c>
    </row>
    <row r="171" spans="1:50">
      <c r="A171" s="22">
        <v>43075</v>
      </c>
      <c r="B171">
        <v>20360</v>
      </c>
      <c r="C171">
        <v>20370</v>
      </c>
      <c r="D171">
        <v>19610</v>
      </c>
      <c r="E171">
        <v>19710</v>
      </c>
      <c r="F171" s="22">
        <v>43076</v>
      </c>
      <c r="G171">
        <v>20000</v>
      </c>
      <c r="H171">
        <v>20340</v>
      </c>
      <c r="I171">
        <v>19980</v>
      </c>
      <c r="J171">
        <v>20310</v>
      </c>
      <c r="K171" s="22">
        <v>43077</v>
      </c>
      <c r="L171">
        <v>20540</v>
      </c>
      <c r="M171">
        <v>1.02</v>
      </c>
      <c r="N171" s="8" t="str">
        <f>IF(AND(AM171=1,AC171&lt;-0.005,AE171&gt;O$1),R171,"")</f>
        <v/>
      </c>
      <c r="O171" s="8">
        <f t="shared" si="17"/>
        <v>13396.742013211229</v>
      </c>
      <c r="P171" s="8" t="str">
        <f t="shared" si="21"/>
        <v/>
      </c>
      <c r="Q171" s="8">
        <f t="shared" si="18"/>
        <v>32565.606469867504</v>
      </c>
      <c r="R171" s="8">
        <f t="shared" si="19"/>
        <v>-8141.762452107293</v>
      </c>
      <c r="S171" s="8">
        <f t="shared" si="20"/>
        <v>125111.58746673939</v>
      </c>
      <c r="U171" s="25">
        <v>43077.330185185187</v>
      </c>
      <c r="V171">
        <v>12</v>
      </c>
      <c r="W171">
        <v>1570</v>
      </c>
      <c r="X171" t="s">
        <v>1041</v>
      </c>
      <c r="Y171" t="s">
        <v>954</v>
      </c>
      <c r="Z171" s="25">
        <v>43441.991666666669</v>
      </c>
      <c r="AA171">
        <v>20345</v>
      </c>
      <c r="AB171">
        <v>35</v>
      </c>
      <c r="AC171" s="24">
        <v>1.6999999999999999E-3</v>
      </c>
      <c r="AD171">
        <v>27920</v>
      </c>
      <c r="AE171">
        <v>569919168</v>
      </c>
      <c r="AF171" s="22">
        <v>43076</v>
      </c>
      <c r="AG171">
        <v>20000</v>
      </c>
      <c r="AH171">
        <v>20310</v>
      </c>
      <c r="AI171" s="22">
        <v>43077</v>
      </c>
      <c r="AJ171">
        <v>20540</v>
      </c>
      <c r="AK171">
        <v>20880</v>
      </c>
      <c r="AL171" s="25">
        <v>43077.769837962966</v>
      </c>
      <c r="AM171">
        <v>1</v>
      </c>
      <c r="AN171">
        <v>0</v>
      </c>
      <c r="AO171" s="26">
        <v>8.0000000000000002E-3</v>
      </c>
      <c r="AQ171">
        <v>0.83</v>
      </c>
      <c r="AR171">
        <v>0.96</v>
      </c>
      <c r="AS171">
        <v>1.02</v>
      </c>
      <c r="AT171">
        <v>1.1499999999999999</v>
      </c>
      <c r="AU171">
        <v>0.63300000000000001</v>
      </c>
      <c r="AV171">
        <v>20880</v>
      </c>
      <c r="AW171">
        <v>20410</v>
      </c>
      <c r="AX171">
        <v>20880</v>
      </c>
    </row>
    <row r="172" spans="1:50">
      <c r="A172" s="22">
        <v>43075</v>
      </c>
      <c r="B172">
        <v>287</v>
      </c>
      <c r="C172">
        <v>292</v>
      </c>
      <c r="D172">
        <v>284</v>
      </c>
      <c r="E172">
        <v>287</v>
      </c>
      <c r="F172" s="22">
        <v>43076</v>
      </c>
      <c r="G172">
        <v>290</v>
      </c>
      <c r="H172">
        <v>298</v>
      </c>
      <c r="I172">
        <v>289</v>
      </c>
      <c r="J172">
        <v>295</v>
      </c>
      <c r="K172" s="22">
        <v>43077</v>
      </c>
      <c r="L172">
        <v>300</v>
      </c>
      <c r="M172">
        <v>0.96</v>
      </c>
      <c r="N172" s="8" t="str">
        <f>IF(AND(AM172=1,AC172&lt;-0.005,AE172&gt;O$1),R172,"")</f>
        <v/>
      </c>
      <c r="O172" s="8">
        <f t="shared" si="17"/>
        <v>13396.742013211229</v>
      </c>
      <c r="P172" s="8" t="str">
        <f t="shared" si="21"/>
        <v/>
      </c>
      <c r="Q172" s="8">
        <f t="shared" si="18"/>
        <v>32565.606469867504</v>
      </c>
      <c r="R172" s="8">
        <f t="shared" si="19"/>
        <v>1672.2408026755841</v>
      </c>
      <c r="S172" s="8">
        <f t="shared" si="20"/>
        <v>125111.58746673939</v>
      </c>
      <c r="U172" s="25">
        <v>43077.330185185187</v>
      </c>
      <c r="V172">
        <v>13</v>
      </c>
      <c r="W172">
        <v>6502</v>
      </c>
      <c r="X172" t="s">
        <v>121</v>
      </c>
      <c r="Y172" t="s">
        <v>954</v>
      </c>
      <c r="Z172" s="25">
        <v>43441.995138888888</v>
      </c>
      <c r="AA172">
        <v>293.7</v>
      </c>
      <c r="AB172">
        <v>-1.3</v>
      </c>
      <c r="AC172" s="24">
        <v>-4.4000000000000003E-3</v>
      </c>
      <c r="AD172">
        <v>23000</v>
      </c>
      <c r="AE172">
        <v>6796300</v>
      </c>
      <c r="AF172" s="22">
        <v>43076</v>
      </c>
      <c r="AG172">
        <v>290</v>
      </c>
      <c r="AH172">
        <v>295</v>
      </c>
      <c r="AI172" s="22">
        <v>43077</v>
      </c>
      <c r="AJ172">
        <v>300</v>
      </c>
      <c r="AK172">
        <v>299</v>
      </c>
      <c r="AL172" s="25">
        <v>43077.769849537035</v>
      </c>
      <c r="AM172">
        <v>0</v>
      </c>
      <c r="AN172" t="s">
        <v>1023</v>
      </c>
      <c r="AO172">
        <v>15.98</v>
      </c>
      <c r="AP172" t="s">
        <v>956</v>
      </c>
      <c r="AQ172">
        <v>0.12</v>
      </c>
      <c r="AR172">
        <v>0.09</v>
      </c>
      <c r="AS172">
        <v>0.96</v>
      </c>
      <c r="AT172">
        <v>0.9</v>
      </c>
      <c r="AU172">
        <v>1.1399999999999999</v>
      </c>
      <c r="AV172">
        <v>301</v>
      </c>
      <c r="AW172">
        <v>297</v>
      </c>
      <c r="AX172">
        <v>299</v>
      </c>
    </row>
    <row r="173" spans="1:50">
      <c r="A173" s="22">
        <v>43075</v>
      </c>
      <c r="B173">
        <v>203</v>
      </c>
      <c r="C173">
        <v>203.4</v>
      </c>
      <c r="D173">
        <v>199.8</v>
      </c>
      <c r="E173">
        <v>201.2</v>
      </c>
      <c r="F173" s="22">
        <v>43076</v>
      </c>
      <c r="G173">
        <v>202.1</v>
      </c>
      <c r="H173">
        <v>202.5</v>
      </c>
      <c r="I173">
        <v>201</v>
      </c>
      <c r="J173">
        <v>201.6</v>
      </c>
      <c r="K173" s="22">
        <v>43077</v>
      </c>
      <c r="L173">
        <v>200</v>
      </c>
      <c r="M173">
        <v>1.02</v>
      </c>
      <c r="N173" s="8" t="str">
        <f>IF(AND(AM173=1,AC173&lt;-0.005,AE173&gt;O$1),R173,"")</f>
        <v/>
      </c>
      <c r="O173" s="8">
        <f t="shared" si="17"/>
        <v>13396.742013211229</v>
      </c>
      <c r="P173" s="8" t="str">
        <f t="shared" si="21"/>
        <v/>
      </c>
      <c r="Q173" s="8">
        <f t="shared" si="18"/>
        <v>32565.606469867504</v>
      </c>
      <c r="R173" s="8">
        <f t="shared" si="19"/>
        <v>-5440.1582591493416</v>
      </c>
      <c r="S173" s="8">
        <f t="shared" si="20"/>
        <v>119671.42920759006</v>
      </c>
      <c r="U173" s="25">
        <v>43077.330185185187</v>
      </c>
      <c r="V173">
        <v>14</v>
      </c>
      <c r="W173">
        <v>8411</v>
      </c>
      <c r="X173" t="s">
        <v>1070</v>
      </c>
      <c r="Y173" t="s">
        <v>962</v>
      </c>
      <c r="Z173" s="25">
        <v>43441.979861111111</v>
      </c>
      <c r="AA173">
        <v>201.8</v>
      </c>
      <c r="AB173">
        <v>0.2</v>
      </c>
      <c r="AC173" s="24">
        <v>1E-3</v>
      </c>
      <c r="AD173">
        <v>14300</v>
      </c>
      <c r="AE173">
        <v>2883290</v>
      </c>
      <c r="AF173" s="22">
        <v>43076</v>
      </c>
      <c r="AG173">
        <v>202.1</v>
      </c>
      <c r="AH173">
        <v>201.6</v>
      </c>
      <c r="AI173" s="22">
        <v>43077</v>
      </c>
      <c r="AJ173">
        <v>200</v>
      </c>
      <c r="AK173">
        <v>202.2</v>
      </c>
      <c r="AL173" s="25">
        <v>43077.769849537035</v>
      </c>
      <c r="AM173">
        <v>1</v>
      </c>
      <c r="AN173" t="s">
        <v>1023</v>
      </c>
      <c r="AO173">
        <v>4.12</v>
      </c>
      <c r="AP173">
        <v>3.72</v>
      </c>
      <c r="AQ173">
        <v>0.77</v>
      </c>
      <c r="AR173">
        <v>0.78</v>
      </c>
      <c r="AS173">
        <v>1.02</v>
      </c>
      <c r="AT173">
        <v>1.03</v>
      </c>
      <c r="AU173">
        <v>0.503</v>
      </c>
      <c r="AV173">
        <v>202.7</v>
      </c>
      <c r="AW173">
        <v>200</v>
      </c>
      <c r="AX173">
        <v>202.2</v>
      </c>
    </row>
    <row r="174" spans="1:50">
      <c r="A174" s="22">
        <v>43075</v>
      </c>
      <c r="B174">
        <v>110</v>
      </c>
      <c r="C174">
        <v>121</v>
      </c>
      <c r="D174">
        <v>105</v>
      </c>
      <c r="E174">
        <v>107</v>
      </c>
      <c r="F174" s="22">
        <v>43076</v>
      </c>
      <c r="G174">
        <v>112</v>
      </c>
      <c r="H174">
        <v>118</v>
      </c>
      <c r="I174">
        <v>108</v>
      </c>
      <c r="J174">
        <v>117</v>
      </c>
      <c r="K174" s="22">
        <v>43077</v>
      </c>
      <c r="L174">
        <v>119</v>
      </c>
      <c r="M174">
        <v>1.1499999999999999</v>
      </c>
      <c r="N174" s="8" t="str">
        <f>IF(AND(AM174=1,AC174&lt;-0.005,AE174&gt;O$1),R174,"")</f>
        <v/>
      </c>
      <c r="O174" s="8">
        <f t="shared" si="17"/>
        <v>13396.742013211229</v>
      </c>
      <c r="P174" s="8" t="str">
        <f t="shared" si="21"/>
        <v/>
      </c>
      <c r="Q174" s="8">
        <f t="shared" si="18"/>
        <v>32565.606469867504</v>
      </c>
      <c r="R174" s="8">
        <f t="shared" si="19"/>
        <v>26548.672566371722</v>
      </c>
      <c r="S174" s="8">
        <f t="shared" si="20"/>
        <v>119671.42920759006</v>
      </c>
      <c r="U174" s="25">
        <v>43077.330185185187</v>
      </c>
      <c r="V174">
        <v>16</v>
      </c>
      <c r="W174">
        <v>6494</v>
      </c>
      <c r="X174" t="s">
        <v>1078</v>
      </c>
      <c r="Y174" t="s">
        <v>960</v>
      </c>
      <c r="Z174" s="25">
        <v>43441.981944444444</v>
      </c>
      <c r="AA174">
        <v>122.9</v>
      </c>
      <c r="AB174">
        <v>5.9</v>
      </c>
      <c r="AC174" s="24">
        <v>5.04E-2</v>
      </c>
      <c r="AD174">
        <v>13900</v>
      </c>
      <c r="AE174">
        <v>1649250</v>
      </c>
      <c r="AF174" s="22">
        <v>43076</v>
      </c>
      <c r="AG174">
        <v>112</v>
      </c>
      <c r="AH174">
        <v>117</v>
      </c>
      <c r="AI174" s="22">
        <v>43077</v>
      </c>
      <c r="AJ174">
        <v>119</v>
      </c>
      <c r="AK174">
        <v>113</v>
      </c>
      <c r="AL174" s="25">
        <v>43077.769872685189</v>
      </c>
      <c r="AM174">
        <v>2</v>
      </c>
      <c r="AN174" t="s">
        <v>1023</v>
      </c>
      <c r="AO174">
        <v>0</v>
      </c>
      <c r="AP174">
        <v>0</v>
      </c>
      <c r="AQ174">
        <v>0.77</v>
      </c>
      <c r="AR174">
        <v>0.87</v>
      </c>
      <c r="AS174">
        <v>1.1499999999999999</v>
      </c>
      <c r="AT174">
        <v>1.26</v>
      </c>
      <c r="AU174">
        <v>0.68200000000000005</v>
      </c>
      <c r="AV174">
        <v>122</v>
      </c>
      <c r="AW174">
        <v>112</v>
      </c>
      <c r="AX174">
        <v>113</v>
      </c>
    </row>
    <row r="175" spans="1:50">
      <c r="A175" s="22">
        <v>43075</v>
      </c>
      <c r="B175">
        <v>469</v>
      </c>
      <c r="C175">
        <v>475</v>
      </c>
      <c r="D175">
        <v>442</v>
      </c>
      <c r="E175">
        <v>451</v>
      </c>
      <c r="F175" s="22">
        <v>43076</v>
      </c>
      <c r="G175">
        <v>457</v>
      </c>
      <c r="H175">
        <v>470</v>
      </c>
      <c r="I175">
        <v>450</v>
      </c>
      <c r="J175">
        <v>468</v>
      </c>
      <c r="K175" s="22">
        <v>43077</v>
      </c>
      <c r="L175">
        <v>472</v>
      </c>
      <c r="M175">
        <v>1.1399999999999999</v>
      </c>
      <c r="N175" s="8" t="str">
        <f>IF(AND(AM175=1,AC175&lt;-0.005,AE175&gt;O$1),R175,"")</f>
        <v/>
      </c>
      <c r="O175" s="8">
        <f t="shared" si="17"/>
        <v>13396.742013211229</v>
      </c>
      <c r="P175" s="8" t="str">
        <f t="shared" si="21"/>
        <v/>
      </c>
      <c r="Q175" s="8">
        <f t="shared" si="18"/>
        <v>32565.606469867504</v>
      </c>
      <c r="R175" s="8">
        <f t="shared" si="19"/>
        <v>13043.4782608696</v>
      </c>
      <c r="S175" s="8">
        <f t="shared" si="20"/>
        <v>119671.42920759006</v>
      </c>
      <c r="U175" s="25">
        <v>43077.330185185187</v>
      </c>
      <c r="V175">
        <v>17</v>
      </c>
      <c r="W175">
        <v>4597</v>
      </c>
      <c r="X175" t="s">
        <v>1079</v>
      </c>
      <c r="Y175" t="s">
        <v>957</v>
      </c>
      <c r="Z175" s="25">
        <v>43441.997916666667</v>
      </c>
      <c r="AA175">
        <v>465</v>
      </c>
      <c r="AB175">
        <v>-3</v>
      </c>
      <c r="AC175" s="24">
        <v>-6.4000000000000003E-3</v>
      </c>
      <c r="AD175">
        <v>12200</v>
      </c>
      <c r="AE175">
        <v>5681390</v>
      </c>
      <c r="AF175" s="22">
        <v>43076</v>
      </c>
      <c r="AG175">
        <v>457</v>
      </c>
      <c r="AH175">
        <v>468</v>
      </c>
      <c r="AI175" s="22">
        <v>43077</v>
      </c>
      <c r="AJ175">
        <v>472</v>
      </c>
      <c r="AK175">
        <v>460</v>
      </c>
      <c r="AL175" s="25">
        <v>43077.769884259258</v>
      </c>
      <c r="AM175">
        <v>2</v>
      </c>
      <c r="AN175" t="s">
        <v>1023</v>
      </c>
      <c r="AO175">
        <v>12401.29</v>
      </c>
      <c r="AP175">
        <v>0</v>
      </c>
      <c r="AQ175">
        <v>0.8</v>
      </c>
      <c r="AR175">
        <v>0.82</v>
      </c>
      <c r="AS175">
        <v>1.1399999999999999</v>
      </c>
      <c r="AT175">
        <v>1.23</v>
      </c>
      <c r="AU175">
        <v>1.0289999999999999</v>
      </c>
      <c r="AV175">
        <v>476</v>
      </c>
      <c r="AW175">
        <v>453</v>
      </c>
      <c r="AX175">
        <v>460</v>
      </c>
    </row>
    <row r="176" spans="1:50">
      <c r="A176" s="22">
        <v>43075</v>
      </c>
      <c r="B176">
        <v>186</v>
      </c>
      <c r="C176">
        <v>191</v>
      </c>
      <c r="D176">
        <v>181</v>
      </c>
      <c r="E176">
        <v>182</v>
      </c>
      <c r="F176" s="22">
        <v>43076</v>
      </c>
      <c r="G176">
        <v>186</v>
      </c>
      <c r="H176">
        <v>202</v>
      </c>
      <c r="I176">
        <v>183</v>
      </c>
      <c r="J176">
        <v>194</v>
      </c>
      <c r="K176" s="22">
        <v>43077</v>
      </c>
      <c r="L176">
        <v>204</v>
      </c>
      <c r="M176">
        <v>1.35</v>
      </c>
      <c r="N176" s="8" t="str">
        <f>IF(AND(AM176=1,AC176&lt;-0.005,AE176&gt;O$1),R176,"")</f>
        <v/>
      </c>
      <c r="O176" s="8">
        <f t="shared" si="17"/>
        <v>13396.742013211229</v>
      </c>
      <c r="P176" s="8" t="str">
        <f t="shared" si="21"/>
        <v/>
      </c>
      <c r="Q176" s="8">
        <f t="shared" si="18"/>
        <v>32565.606469867504</v>
      </c>
      <c r="R176" s="8">
        <f t="shared" si="19"/>
        <v>20408.163265306146</v>
      </c>
      <c r="S176" s="8">
        <f t="shared" si="20"/>
        <v>119671.42920759006</v>
      </c>
      <c r="U176" s="25">
        <v>43077.330185185187</v>
      </c>
      <c r="V176">
        <v>18</v>
      </c>
      <c r="W176">
        <v>4222</v>
      </c>
      <c r="X176" t="s">
        <v>1650</v>
      </c>
      <c r="Y176" t="s">
        <v>954</v>
      </c>
      <c r="Z176" s="25">
        <v>43441.959722222222</v>
      </c>
      <c r="AA176">
        <v>196</v>
      </c>
      <c r="AB176">
        <v>2</v>
      </c>
      <c r="AC176" s="24">
        <v>1.03E-2</v>
      </c>
      <c r="AD176">
        <v>11000</v>
      </c>
      <c r="AE176">
        <v>2189500</v>
      </c>
      <c r="AF176" s="22">
        <v>43076</v>
      </c>
      <c r="AG176">
        <v>186</v>
      </c>
      <c r="AH176">
        <v>194</v>
      </c>
      <c r="AI176" s="22">
        <v>43077</v>
      </c>
      <c r="AJ176">
        <v>204</v>
      </c>
      <c r="AK176">
        <v>196</v>
      </c>
      <c r="AL176" s="25">
        <v>43077.769895833335</v>
      </c>
      <c r="AM176">
        <v>2</v>
      </c>
      <c r="AN176" t="s">
        <v>1023</v>
      </c>
      <c r="AO176">
        <v>136.53</v>
      </c>
      <c r="AP176">
        <v>0</v>
      </c>
      <c r="AQ176">
        <v>0.68</v>
      </c>
      <c r="AR176">
        <v>0.69</v>
      </c>
      <c r="AS176">
        <v>1.35</v>
      </c>
      <c r="AT176">
        <v>1.78</v>
      </c>
      <c r="AU176">
        <v>1.1539999999999999</v>
      </c>
      <c r="AV176">
        <v>212</v>
      </c>
      <c r="AW176">
        <v>192</v>
      </c>
      <c r="AX176">
        <v>196</v>
      </c>
    </row>
    <row r="177" spans="1:50">
      <c r="A177" s="22">
        <v>43075</v>
      </c>
      <c r="B177">
        <v>3160</v>
      </c>
      <c r="C177">
        <v>3280</v>
      </c>
      <c r="D177">
        <v>3160</v>
      </c>
      <c r="E177">
        <v>3265</v>
      </c>
      <c r="F177" s="22">
        <v>43076</v>
      </c>
      <c r="G177">
        <v>3215</v>
      </c>
      <c r="H177">
        <v>3215</v>
      </c>
      <c r="I177">
        <v>3155</v>
      </c>
      <c r="J177">
        <v>3165</v>
      </c>
      <c r="K177" s="22">
        <v>43077</v>
      </c>
      <c r="L177">
        <v>3125</v>
      </c>
      <c r="M177">
        <v>0.97</v>
      </c>
      <c r="N177" s="8" t="str">
        <f>IF(AND(AM177=1,AC177&lt;-0.005,AE177&gt;O$1),R177,"")</f>
        <v/>
      </c>
      <c r="O177" s="8">
        <f t="shared" si="17"/>
        <v>13396.742013211229</v>
      </c>
      <c r="P177" s="8" t="str">
        <f t="shared" si="21"/>
        <v/>
      </c>
      <c r="Q177" s="8">
        <f t="shared" si="18"/>
        <v>32565.606469867504</v>
      </c>
      <c r="R177" s="8">
        <f t="shared" si="19"/>
        <v>8957.6547231270397</v>
      </c>
      <c r="S177" s="8">
        <f t="shared" si="20"/>
        <v>128629.0839307171</v>
      </c>
      <c r="U177" s="25">
        <v>43077.330185185187</v>
      </c>
      <c r="V177">
        <v>20</v>
      </c>
      <c r="W177">
        <v>1360</v>
      </c>
      <c r="X177" t="s">
        <v>1175</v>
      </c>
      <c r="Y177" t="s">
        <v>954</v>
      </c>
      <c r="Z177" s="25">
        <v>43441.972916666666</v>
      </c>
      <c r="AA177">
        <v>3175</v>
      </c>
      <c r="AB177">
        <v>10</v>
      </c>
      <c r="AC177" s="24">
        <v>3.2000000000000002E-3</v>
      </c>
      <c r="AD177">
        <v>7120</v>
      </c>
      <c r="AE177">
        <v>22206245</v>
      </c>
      <c r="AF177" s="22">
        <v>43076</v>
      </c>
      <c r="AG177">
        <v>3215</v>
      </c>
      <c r="AH177">
        <v>3165</v>
      </c>
      <c r="AI177" s="22">
        <v>43077</v>
      </c>
      <c r="AJ177">
        <v>3125</v>
      </c>
      <c r="AK177">
        <v>3070</v>
      </c>
      <c r="AL177" s="25">
        <v>43077.769918981481</v>
      </c>
      <c r="AM177">
        <v>1</v>
      </c>
      <c r="AN177" t="s">
        <v>1023</v>
      </c>
      <c r="AO177" s="26">
        <v>7.4999999999999997E-3</v>
      </c>
      <c r="AQ177">
        <v>0.08</v>
      </c>
      <c r="AR177">
        <v>0.01</v>
      </c>
      <c r="AS177">
        <v>0.97</v>
      </c>
      <c r="AT177">
        <v>0.85</v>
      </c>
      <c r="AU177">
        <v>2.2530000000000001</v>
      </c>
      <c r="AV177">
        <v>3145</v>
      </c>
      <c r="AW177">
        <v>3070</v>
      </c>
      <c r="AX177">
        <v>3070</v>
      </c>
    </row>
    <row r="178" spans="1:50">
      <c r="A178" s="22">
        <v>43075</v>
      </c>
      <c r="B178">
        <v>1780</v>
      </c>
      <c r="C178">
        <v>1803</v>
      </c>
      <c r="D178">
        <v>1685</v>
      </c>
      <c r="E178">
        <v>1723</v>
      </c>
      <c r="F178" s="22">
        <v>43076</v>
      </c>
      <c r="G178">
        <v>1736</v>
      </c>
      <c r="H178">
        <v>1803</v>
      </c>
      <c r="I178">
        <v>1725</v>
      </c>
      <c r="J178">
        <v>1800</v>
      </c>
      <c r="K178" s="22">
        <v>43077</v>
      </c>
      <c r="L178">
        <v>1823</v>
      </c>
      <c r="M178">
        <v>0.97</v>
      </c>
      <c r="N178" s="8" t="str">
        <f>IF(AND(AM178=1,AC178&lt;-0.005,AE178&gt;O$1),R178,"")</f>
        <v/>
      </c>
      <c r="O178" s="8">
        <f t="shared" si="17"/>
        <v>13396.742013211229</v>
      </c>
      <c r="P178" s="8" t="str">
        <f t="shared" si="21"/>
        <v/>
      </c>
      <c r="Q178" s="8">
        <f t="shared" si="18"/>
        <v>32565.606469867504</v>
      </c>
      <c r="R178" s="8">
        <f t="shared" si="19"/>
        <v>8933.5566722501535</v>
      </c>
      <c r="S178" s="8">
        <f t="shared" si="20"/>
        <v>128629.0839307171</v>
      </c>
      <c r="U178" s="25">
        <v>43077.330196759256</v>
      </c>
      <c r="V178">
        <v>21</v>
      </c>
      <c r="W178">
        <v>3656</v>
      </c>
      <c r="X178" t="s">
        <v>263</v>
      </c>
      <c r="Y178" t="s">
        <v>962</v>
      </c>
      <c r="Z178" s="25">
        <v>43441.99722222222</v>
      </c>
      <c r="AA178">
        <v>1811</v>
      </c>
      <c r="AB178">
        <v>11</v>
      </c>
      <c r="AC178" s="24">
        <v>6.1000000000000004E-3</v>
      </c>
      <c r="AD178">
        <v>6700</v>
      </c>
      <c r="AE178">
        <v>12178950</v>
      </c>
      <c r="AF178" s="22">
        <v>43076</v>
      </c>
      <c r="AG178">
        <v>1736</v>
      </c>
      <c r="AH178">
        <v>1800</v>
      </c>
      <c r="AI178" s="22">
        <v>43077</v>
      </c>
      <c r="AJ178">
        <v>1823</v>
      </c>
      <c r="AK178">
        <v>1791</v>
      </c>
      <c r="AL178" s="25">
        <v>43077.769930555558</v>
      </c>
      <c r="AM178">
        <v>2</v>
      </c>
      <c r="AN178" t="s">
        <v>1023</v>
      </c>
      <c r="AO178">
        <v>42.35</v>
      </c>
      <c r="AP178">
        <v>0.5</v>
      </c>
      <c r="AQ178">
        <v>0.36</v>
      </c>
      <c r="AR178">
        <v>0.59</v>
      </c>
      <c r="AS178">
        <v>0.97</v>
      </c>
      <c r="AT178">
        <v>1.03</v>
      </c>
      <c r="AU178">
        <v>1.0409999999999999</v>
      </c>
      <c r="AV178">
        <v>1832</v>
      </c>
      <c r="AW178">
        <v>1768</v>
      </c>
      <c r="AX178">
        <v>1791</v>
      </c>
    </row>
    <row r="179" spans="1:50">
      <c r="A179" s="22">
        <v>43075</v>
      </c>
      <c r="B179">
        <v>395</v>
      </c>
      <c r="C179">
        <v>401</v>
      </c>
      <c r="D179">
        <v>376</v>
      </c>
      <c r="E179">
        <v>384</v>
      </c>
      <c r="F179" s="22">
        <v>43076</v>
      </c>
      <c r="G179">
        <v>392</v>
      </c>
      <c r="H179">
        <v>412</v>
      </c>
      <c r="I179">
        <v>377</v>
      </c>
      <c r="J179">
        <v>401</v>
      </c>
      <c r="K179" s="22">
        <v>43077</v>
      </c>
      <c r="L179">
        <v>399</v>
      </c>
      <c r="M179">
        <v>0.99</v>
      </c>
      <c r="N179" s="8" t="str">
        <f>IF(AND(AM179=1,AC179&lt;-0.005,AE179&gt;O$1),R179,"")</f>
        <v/>
      </c>
      <c r="O179" s="8">
        <f t="shared" si="17"/>
        <v>13396.742013211229</v>
      </c>
      <c r="P179" s="8" t="str">
        <f t="shared" si="21"/>
        <v/>
      </c>
      <c r="Q179" s="8">
        <f t="shared" si="18"/>
        <v>32565.606469867504</v>
      </c>
      <c r="R179" s="8">
        <f t="shared" si="19"/>
        <v>8928.5714285713966</v>
      </c>
      <c r="S179" s="8">
        <f t="shared" si="20"/>
        <v>137557.6553592885</v>
      </c>
      <c r="U179" s="25">
        <v>43077.330196759256</v>
      </c>
      <c r="V179">
        <v>22</v>
      </c>
      <c r="W179">
        <v>2743</v>
      </c>
      <c r="X179" t="s">
        <v>1192</v>
      </c>
      <c r="Y179" t="s">
        <v>960</v>
      </c>
      <c r="Z179" s="25">
        <v>43441.991666666669</v>
      </c>
      <c r="AA179">
        <v>409.9</v>
      </c>
      <c r="AB179">
        <v>8.9</v>
      </c>
      <c r="AC179" s="24">
        <v>2.2200000000000001E-2</v>
      </c>
      <c r="AD179">
        <v>6000</v>
      </c>
      <c r="AE179">
        <v>2454550</v>
      </c>
      <c r="AF179" s="22">
        <v>43076</v>
      </c>
      <c r="AG179">
        <v>392</v>
      </c>
      <c r="AH179">
        <v>401</v>
      </c>
      <c r="AI179" s="22">
        <v>43077</v>
      </c>
      <c r="AJ179">
        <v>399</v>
      </c>
      <c r="AK179">
        <v>392</v>
      </c>
      <c r="AL179" s="25">
        <v>43077.769942129627</v>
      </c>
      <c r="AM179">
        <v>1</v>
      </c>
      <c r="AN179" t="s">
        <v>1023</v>
      </c>
      <c r="AO179">
        <v>0</v>
      </c>
      <c r="AP179">
        <v>0</v>
      </c>
      <c r="AQ179">
        <v>0.33</v>
      </c>
      <c r="AR179">
        <v>0.68</v>
      </c>
      <c r="AS179">
        <v>0.99</v>
      </c>
      <c r="AT179">
        <v>1.3</v>
      </c>
      <c r="AU179">
        <v>2.0710000000000002</v>
      </c>
      <c r="AV179">
        <v>406</v>
      </c>
      <c r="AW179">
        <v>391</v>
      </c>
      <c r="AX179">
        <v>392</v>
      </c>
    </row>
    <row r="180" spans="1:50">
      <c r="A180" s="22">
        <v>43075</v>
      </c>
      <c r="B180">
        <v>1660</v>
      </c>
      <c r="C180">
        <v>1667</v>
      </c>
      <c r="D180">
        <v>1648</v>
      </c>
      <c r="E180">
        <v>1652</v>
      </c>
      <c r="F180" s="22">
        <v>43076</v>
      </c>
      <c r="G180">
        <v>1650</v>
      </c>
      <c r="H180">
        <v>1658</v>
      </c>
      <c r="I180">
        <v>1643</v>
      </c>
      <c r="J180">
        <v>1645</v>
      </c>
      <c r="K180" s="22">
        <v>43077</v>
      </c>
      <c r="L180">
        <v>1646</v>
      </c>
      <c r="M180">
        <v>0.98</v>
      </c>
      <c r="N180" s="8" t="str">
        <f>IF(AND(AM180=1,AC180&lt;-0.005,AE180&gt;O$1),R180,"")</f>
        <v/>
      </c>
      <c r="O180" s="8">
        <f t="shared" si="17"/>
        <v>13396.742013211229</v>
      </c>
      <c r="P180" s="8" t="str">
        <f t="shared" si="21"/>
        <v/>
      </c>
      <c r="Q180" s="8">
        <f t="shared" si="18"/>
        <v>32565.606469867504</v>
      </c>
      <c r="R180" s="8">
        <f t="shared" si="19"/>
        <v>-1212.12121212122</v>
      </c>
      <c r="S180" s="8">
        <f t="shared" si="20"/>
        <v>136345.53414716729</v>
      </c>
      <c r="U180" s="25">
        <v>43077.330196759256</v>
      </c>
      <c r="V180">
        <v>23</v>
      </c>
      <c r="W180">
        <v>3197</v>
      </c>
      <c r="X180" t="s">
        <v>1157</v>
      </c>
      <c r="Y180" t="s">
        <v>962</v>
      </c>
      <c r="Z180" s="25">
        <v>43441.990972222222</v>
      </c>
      <c r="AA180">
        <v>1645.3</v>
      </c>
      <c r="AB180">
        <v>0.3</v>
      </c>
      <c r="AC180" s="24">
        <v>2.0000000000000001E-4</v>
      </c>
      <c r="AD180">
        <v>4900</v>
      </c>
      <c r="AE180">
        <v>8072320</v>
      </c>
      <c r="AF180" s="22">
        <v>43076</v>
      </c>
      <c r="AG180">
        <v>1650</v>
      </c>
      <c r="AH180">
        <v>1645</v>
      </c>
      <c r="AI180" s="22">
        <v>43077</v>
      </c>
      <c r="AJ180">
        <v>1646</v>
      </c>
      <c r="AK180">
        <v>1650</v>
      </c>
      <c r="AL180" s="25">
        <v>43077.769953703704</v>
      </c>
      <c r="AM180">
        <v>1</v>
      </c>
      <c r="AN180" t="s">
        <v>1023</v>
      </c>
      <c r="AO180">
        <v>1.1299999999999999</v>
      </c>
      <c r="AP180">
        <v>2.4300000000000002</v>
      </c>
      <c r="AQ180">
        <v>0.23</v>
      </c>
      <c r="AR180">
        <v>0.28000000000000003</v>
      </c>
      <c r="AS180">
        <v>0.98</v>
      </c>
      <c r="AT180">
        <v>0.98</v>
      </c>
      <c r="AU180">
        <v>0.36</v>
      </c>
      <c r="AV180">
        <v>1657</v>
      </c>
      <c r="AW180">
        <v>1645</v>
      </c>
      <c r="AX180">
        <v>1650</v>
      </c>
    </row>
    <row r="181" spans="1:50">
      <c r="A181" s="22">
        <v>43075</v>
      </c>
      <c r="B181">
        <v>152</v>
      </c>
      <c r="C181">
        <v>153</v>
      </c>
      <c r="D181">
        <v>149</v>
      </c>
      <c r="E181">
        <v>152</v>
      </c>
      <c r="F181" s="22">
        <v>43076</v>
      </c>
      <c r="G181">
        <v>151</v>
      </c>
      <c r="H181">
        <v>152</v>
      </c>
      <c r="I181">
        <v>149</v>
      </c>
      <c r="J181">
        <v>149</v>
      </c>
      <c r="K181" s="22">
        <v>43077</v>
      </c>
      <c r="L181">
        <v>149</v>
      </c>
      <c r="M181">
        <v>0.99</v>
      </c>
      <c r="N181" s="8" t="str">
        <f>IF(AND(AM181=1,AC181&lt;-0.005,AE181&gt;O$1),R181,"")</f>
        <v/>
      </c>
      <c r="O181" s="8">
        <f t="shared" si="17"/>
        <v>13396.742013211229</v>
      </c>
      <c r="P181" s="8" t="str">
        <f t="shared" si="21"/>
        <v/>
      </c>
      <c r="Q181" s="8">
        <f t="shared" si="18"/>
        <v>32565.606469867504</v>
      </c>
      <c r="R181" s="8">
        <f t="shared" si="19"/>
        <v>3378.3783783783992</v>
      </c>
      <c r="S181" s="8">
        <f t="shared" si="20"/>
        <v>136345.53414716729</v>
      </c>
      <c r="U181" s="25">
        <v>43077.330196759256</v>
      </c>
      <c r="V181">
        <v>24</v>
      </c>
      <c r="W181">
        <v>3647</v>
      </c>
      <c r="X181" t="s">
        <v>1146</v>
      </c>
      <c r="Y181" t="s">
        <v>954</v>
      </c>
      <c r="Z181" s="25">
        <v>43441.972222222219</v>
      </c>
      <c r="AA181">
        <v>151</v>
      </c>
      <c r="AB181">
        <v>2</v>
      </c>
      <c r="AC181" s="24">
        <v>1.34E-2</v>
      </c>
      <c r="AD181">
        <v>4700</v>
      </c>
      <c r="AE181">
        <v>687160</v>
      </c>
      <c r="AF181" s="22">
        <v>43076</v>
      </c>
      <c r="AG181">
        <v>151</v>
      </c>
      <c r="AH181">
        <v>149</v>
      </c>
      <c r="AI181" s="22">
        <v>43077</v>
      </c>
      <c r="AJ181">
        <v>149</v>
      </c>
      <c r="AK181">
        <v>148</v>
      </c>
      <c r="AL181" s="25">
        <v>43077.769965277781</v>
      </c>
      <c r="AM181">
        <v>2</v>
      </c>
      <c r="AN181" t="s">
        <v>1023</v>
      </c>
      <c r="AO181">
        <v>0</v>
      </c>
      <c r="AP181">
        <v>2.0099999999999998</v>
      </c>
      <c r="AQ181">
        <v>0.47</v>
      </c>
      <c r="AR181">
        <v>0.11</v>
      </c>
      <c r="AS181">
        <v>0.99</v>
      </c>
      <c r="AT181">
        <v>0.84</v>
      </c>
      <c r="AU181">
        <v>1.4339999999999999</v>
      </c>
      <c r="AV181">
        <v>150</v>
      </c>
      <c r="AW181">
        <v>147</v>
      </c>
      <c r="AX181">
        <v>148</v>
      </c>
    </row>
    <row r="182" spans="1:50">
      <c r="A182" s="22">
        <v>43075</v>
      </c>
      <c r="B182">
        <v>1176</v>
      </c>
      <c r="C182">
        <v>1235</v>
      </c>
      <c r="D182">
        <v>1056</v>
      </c>
      <c r="E182">
        <v>1057</v>
      </c>
      <c r="F182" s="22">
        <v>43076</v>
      </c>
      <c r="G182">
        <v>1056</v>
      </c>
      <c r="H182">
        <v>1133</v>
      </c>
      <c r="I182">
        <v>1046</v>
      </c>
      <c r="J182">
        <v>1046</v>
      </c>
      <c r="K182" s="22">
        <v>43077</v>
      </c>
      <c r="L182">
        <v>1031</v>
      </c>
      <c r="M182">
        <v>1.57</v>
      </c>
      <c r="N182" s="8" t="str">
        <f>IF(AND(AM182=1,AC182&lt;-0.005,AE182&gt;O$1),R182,"")</f>
        <v/>
      </c>
      <c r="O182" s="8">
        <f t="shared" si="17"/>
        <v>13396.742013211229</v>
      </c>
      <c r="P182" s="8" t="str">
        <f t="shared" si="21"/>
        <v/>
      </c>
      <c r="Q182" s="8">
        <f t="shared" si="18"/>
        <v>32565.606469867504</v>
      </c>
      <c r="R182" s="8">
        <f t="shared" si="19"/>
        <v>7881.7733990147462</v>
      </c>
      <c r="S182" s="8">
        <f t="shared" si="20"/>
        <v>136345.53414716729</v>
      </c>
      <c r="U182" s="25">
        <v>43077.330196759256</v>
      </c>
      <c r="V182">
        <v>25</v>
      </c>
      <c r="W182">
        <v>7448</v>
      </c>
      <c r="X182" t="s">
        <v>1316</v>
      </c>
      <c r="Y182" t="s">
        <v>962</v>
      </c>
      <c r="Z182" s="25">
        <v>43441.897916666669</v>
      </c>
      <c r="AA182">
        <v>1020.3</v>
      </c>
      <c r="AB182">
        <v>-25.7</v>
      </c>
      <c r="AC182" s="24">
        <v>-2.46E-2</v>
      </c>
      <c r="AD182">
        <v>4300</v>
      </c>
      <c r="AE182">
        <v>4399260</v>
      </c>
      <c r="AF182" s="22">
        <v>43076</v>
      </c>
      <c r="AG182">
        <v>1056</v>
      </c>
      <c r="AH182">
        <v>1046</v>
      </c>
      <c r="AI182" s="22">
        <v>43077</v>
      </c>
      <c r="AJ182">
        <v>1031</v>
      </c>
      <c r="AK182">
        <v>1015</v>
      </c>
      <c r="AL182" s="25">
        <v>43077.769976851851</v>
      </c>
      <c r="AM182">
        <v>2</v>
      </c>
      <c r="AN182" t="s">
        <v>1023</v>
      </c>
      <c r="AO182">
        <v>10.050000000000001</v>
      </c>
      <c r="AP182">
        <v>0</v>
      </c>
      <c r="AQ182">
        <v>1</v>
      </c>
      <c r="AR182">
        <v>1</v>
      </c>
      <c r="AS182">
        <v>1.57</v>
      </c>
      <c r="AT182">
        <v>1.68</v>
      </c>
      <c r="AU182">
        <v>0.93300000000000005</v>
      </c>
      <c r="AV182">
        <v>1039</v>
      </c>
      <c r="AW182">
        <v>999</v>
      </c>
      <c r="AX182">
        <v>1015</v>
      </c>
    </row>
    <row r="183" spans="1:50">
      <c r="A183" s="22">
        <v>43075</v>
      </c>
      <c r="B183">
        <v>205</v>
      </c>
      <c r="C183">
        <v>209</v>
      </c>
      <c r="D183">
        <v>198</v>
      </c>
      <c r="E183">
        <v>201</v>
      </c>
      <c r="F183" s="22">
        <v>43076</v>
      </c>
      <c r="G183">
        <v>202</v>
      </c>
      <c r="H183">
        <v>239</v>
      </c>
      <c r="I183">
        <v>199</v>
      </c>
      <c r="J183">
        <v>216</v>
      </c>
      <c r="K183" s="22">
        <v>43077</v>
      </c>
      <c r="L183">
        <v>214</v>
      </c>
      <c r="M183">
        <v>1.21</v>
      </c>
      <c r="N183" s="8">
        <f>IF(AND(AM183=1,AC183&lt;-0.005,AE183&gt;O$1),R183,"")</f>
        <v>2347.4178403756209</v>
      </c>
      <c r="O183" s="8">
        <f t="shared" si="17"/>
        <v>15744.159853586851</v>
      </c>
      <c r="P183" s="8" t="str">
        <f t="shared" si="21"/>
        <v/>
      </c>
      <c r="Q183" s="8">
        <f t="shared" si="18"/>
        <v>32565.606469867504</v>
      </c>
      <c r="R183" s="8">
        <f t="shared" si="19"/>
        <v>2347.4178403756209</v>
      </c>
      <c r="S183" s="8">
        <f t="shared" si="20"/>
        <v>138692.95198754291</v>
      </c>
      <c r="U183" s="25">
        <v>43077.330196759256</v>
      </c>
      <c r="V183">
        <v>27</v>
      </c>
      <c r="W183">
        <v>5341</v>
      </c>
      <c r="X183" t="s">
        <v>1597</v>
      </c>
      <c r="Y183" t="s">
        <v>954</v>
      </c>
      <c r="Z183" s="25">
        <v>43441.984027777777</v>
      </c>
      <c r="AA183">
        <v>212</v>
      </c>
      <c r="AB183">
        <v>-4</v>
      </c>
      <c r="AC183" s="24">
        <v>-1.8499999999999999E-2</v>
      </c>
      <c r="AD183">
        <v>4000</v>
      </c>
      <c r="AE183">
        <v>847100</v>
      </c>
      <c r="AF183" s="22">
        <v>43076</v>
      </c>
      <c r="AG183">
        <v>202</v>
      </c>
      <c r="AH183">
        <v>216</v>
      </c>
      <c r="AI183" s="22">
        <v>43077</v>
      </c>
      <c r="AJ183">
        <v>214</v>
      </c>
      <c r="AK183">
        <v>213</v>
      </c>
      <c r="AL183" s="25">
        <v>43077.769988425927</v>
      </c>
      <c r="AM183">
        <v>1</v>
      </c>
      <c r="AN183" t="s">
        <v>1023</v>
      </c>
      <c r="AO183">
        <v>363.6</v>
      </c>
      <c r="AP183" t="s">
        <v>956</v>
      </c>
      <c r="AQ183">
        <v>0.59</v>
      </c>
      <c r="AR183">
        <v>0.68</v>
      </c>
      <c r="AS183">
        <v>1.21</v>
      </c>
      <c r="AT183">
        <v>1.49</v>
      </c>
      <c r="AU183">
        <v>1.109</v>
      </c>
      <c r="AV183">
        <v>216</v>
      </c>
      <c r="AW183">
        <v>210</v>
      </c>
      <c r="AX183">
        <v>213</v>
      </c>
    </row>
    <row r="184" spans="1:50">
      <c r="A184" s="22">
        <v>43075</v>
      </c>
      <c r="B184">
        <v>425</v>
      </c>
      <c r="C184">
        <v>429</v>
      </c>
      <c r="D184">
        <v>409</v>
      </c>
      <c r="E184">
        <v>413</v>
      </c>
      <c r="F184" s="22">
        <v>43076</v>
      </c>
      <c r="G184">
        <v>413</v>
      </c>
      <c r="H184">
        <v>421</v>
      </c>
      <c r="I184">
        <v>413</v>
      </c>
      <c r="J184">
        <v>416</v>
      </c>
      <c r="K184" s="22">
        <v>43077</v>
      </c>
      <c r="L184">
        <v>417</v>
      </c>
      <c r="M184">
        <v>1.03</v>
      </c>
      <c r="N184" s="8" t="str">
        <f>IF(AND(AM184=1,AC184&lt;-0.005,AE184&gt;O$1),R184,"")</f>
        <v/>
      </c>
      <c r="O184" s="8">
        <f t="shared" si="17"/>
        <v>15744.159853586851</v>
      </c>
      <c r="P184" s="8" t="str">
        <f t="shared" si="21"/>
        <v/>
      </c>
      <c r="Q184" s="8">
        <f t="shared" si="18"/>
        <v>32565.606469867504</v>
      </c>
      <c r="R184" s="8">
        <f t="shared" si="19"/>
        <v>12285.012285012332</v>
      </c>
      <c r="S184" s="8">
        <f t="shared" si="20"/>
        <v>138692.95198754291</v>
      </c>
      <c r="U184" s="25">
        <v>43077.330196759256</v>
      </c>
      <c r="V184">
        <v>29</v>
      </c>
      <c r="W184">
        <v>8105</v>
      </c>
      <c r="X184" t="s">
        <v>339</v>
      </c>
      <c r="Y184" t="s">
        <v>954</v>
      </c>
      <c r="Z184" s="25">
        <v>43441.87222222222</v>
      </c>
      <c r="AA184">
        <v>408</v>
      </c>
      <c r="AB184">
        <v>-8</v>
      </c>
      <c r="AC184" s="24">
        <v>-1.9199999999999998E-2</v>
      </c>
      <c r="AD184">
        <v>3500</v>
      </c>
      <c r="AE184">
        <v>1396740</v>
      </c>
      <c r="AF184" s="22">
        <v>43076</v>
      </c>
      <c r="AG184">
        <v>413</v>
      </c>
      <c r="AH184">
        <v>416</v>
      </c>
      <c r="AI184" s="22">
        <v>43077</v>
      </c>
      <c r="AJ184">
        <v>417</v>
      </c>
      <c r="AK184">
        <v>407</v>
      </c>
      <c r="AL184" s="25">
        <v>43077.770011574074</v>
      </c>
      <c r="AM184">
        <v>2</v>
      </c>
      <c r="AN184" t="s">
        <v>1023</v>
      </c>
      <c r="AO184">
        <v>0</v>
      </c>
      <c r="AP184">
        <v>0.96</v>
      </c>
      <c r="AQ184">
        <v>0.6</v>
      </c>
      <c r="AR184">
        <v>0.71</v>
      </c>
      <c r="AS184">
        <v>1.03</v>
      </c>
      <c r="AT184">
        <v>1.0900000000000001</v>
      </c>
      <c r="AU184">
        <v>1.579</v>
      </c>
      <c r="AV184">
        <v>420</v>
      </c>
      <c r="AW184">
        <v>405</v>
      </c>
      <c r="AX184">
        <v>407</v>
      </c>
    </row>
    <row r="185" spans="1:50">
      <c r="A185" s="22">
        <v>43075</v>
      </c>
      <c r="B185">
        <v>11530</v>
      </c>
      <c r="C185">
        <v>11550</v>
      </c>
      <c r="D185">
        <v>11110</v>
      </c>
      <c r="E185">
        <v>11180</v>
      </c>
      <c r="F185" s="22">
        <v>43076</v>
      </c>
      <c r="G185">
        <v>11330</v>
      </c>
      <c r="H185">
        <v>11520</v>
      </c>
      <c r="I185">
        <v>11330</v>
      </c>
      <c r="J185">
        <v>11500</v>
      </c>
      <c r="K185" s="22">
        <v>43077</v>
      </c>
      <c r="L185">
        <v>11640</v>
      </c>
      <c r="M185">
        <v>1.02</v>
      </c>
      <c r="N185" s="8" t="str">
        <f>IF(AND(AM185=1,AC185&lt;-0.005,AE185&gt;O$1),R185,"")</f>
        <v/>
      </c>
      <c r="O185" s="8">
        <f t="shared" si="17"/>
        <v>15744.159853586851</v>
      </c>
      <c r="P185" s="8" t="str">
        <f t="shared" si="21"/>
        <v/>
      </c>
      <c r="Q185" s="8">
        <f t="shared" si="18"/>
        <v>32565.606469867504</v>
      </c>
      <c r="R185" s="8">
        <f t="shared" si="19"/>
        <v>-8030.4311073541858</v>
      </c>
      <c r="S185" s="8">
        <f t="shared" si="20"/>
        <v>130662.52088018872</v>
      </c>
      <c r="U185" s="25">
        <v>43077.330196759256</v>
      </c>
      <c r="V185">
        <v>30</v>
      </c>
      <c r="W185">
        <v>1458</v>
      </c>
      <c r="X185" t="s">
        <v>1186</v>
      </c>
      <c r="Y185" t="s">
        <v>954</v>
      </c>
      <c r="Z185" s="25">
        <v>43441.831250000003</v>
      </c>
      <c r="AA185">
        <v>11625</v>
      </c>
      <c r="AB185">
        <v>125</v>
      </c>
      <c r="AC185" s="24">
        <v>1.09E-2</v>
      </c>
      <c r="AD185">
        <v>3310</v>
      </c>
      <c r="AE185">
        <v>38470900</v>
      </c>
      <c r="AF185" s="22">
        <v>43076</v>
      </c>
      <c r="AG185">
        <v>11330</v>
      </c>
      <c r="AH185">
        <v>11500</v>
      </c>
      <c r="AI185" s="22">
        <v>43077</v>
      </c>
      <c r="AJ185">
        <v>11640</v>
      </c>
      <c r="AK185">
        <v>11830</v>
      </c>
      <c r="AL185" s="25">
        <v>43077.77002314815</v>
      </c>
      <c r="AM185">
        <v>1</v>
      </c>
      <c r="AN185" t="s">
        <v>1023</v>
      </c>
      <c r="AO185" s="26">
        <v>3.5000000000000001E-3</v>
      </c>
      <c r="AQ185">
        <v>0.82</v>
      </c>
      <c r="AR185">
        <v>0.95</v>
      </c>
      <c r="AS185">
        <v>1.02</v>
      </c>
      <c r="AT185">
        <v>1.1399999999999999</v>
      </c>
      <c r="AU185">
        <v>0.63300000000000001</v>
      </c>
      <c r="AV185">
        <v>11830</v>
      </c>
      <c r="AW185">
        <v>11570</v>
      </c>
      <c r="AX185">
        <v>11830</v>
      </c>
    </row>
    <row r="186" spans="1:50">
      <c r="A186" s="22">
        <v>43075</v>
      </c>
      <c r="B186">
        <v>797</v>
      </c>
      <c r="C186">
        <v>798</v>
      </c>
      <c r="D186">
        <v>780.6</v>
      </c>
      <c r="E186">
        <v>785.5</v>
      </c>
      <c r="F186" s="22">
        <v>43076</v>
      </c>
      <c r="G186">
        <v>790</v>
      </c>
      <c r="H186">
        <v>790.7</v>
      </c>
      <c r="I186">
        <v>777</v>
      </c>
      <c r="J186">
        <v>779.4</v>
      </c>
      <c r="K186" s="22">
        <v>43077</v>
      </c>
      <c r="L186">
        <v>764.4</v>
      </c>
      <c r="M186">
        <v>1.05</v>
      </c>
      <c r="N186" s="8" t="str">
        <f>IF(AND(AM186=1,AC186&lt;-0.005,AE186&gt;O$1),R186,"")</f>
        <v/>
      </c>
      <c r="O186" s="8">
        <f t="shared" si="17"/>
        <v>15744.159853586851</v>
      </c>
      <c r="P186" s="8" t="str">
        <f t="shared" si="21"/>
        <v/>
      </c>
      <c r="Q186" s="8">
        <f t="shared" si="18"/>
        <v>32565.606469867504</v>
      </c>
      <c r="R186" s="8">
        <f t="shared" si="19"/>
        <v>-12126.627521062028</v>
      </c>
      <c r="S186" s="8">
        <f t="shared" si="20"/>
        <v>118535.8933591267</v>
      </c>
      <c r="U186" s="25">
        <v>43077.330196759256</v>
      </c>
      <c r="V186">
        <v>31</v>
      </c>
      <c r="W186">
        <v>8306</v>
      </c>
      <c r="X186" t="s">
        <v>1083</v>
      </c>
      <c r="Y186" t="s">
        <v>962</v>
      </c>
      <c r="Z186" s="25">
        <v>43441.981249999997</v>
      </c>
      <c r="AA186">
        <v>780</v>
      </c>
      <c r="AB186">
        <v>0.6</v>
      </c>
      <c r="AC186" s="24">
        <v>8.0000000000000004E-4</v>
      </c>
      <c r="AD186">
        <v>3000</v>
      </c>
      <c r="AE186">
        <v>2338550</v>
      </c>
      <c r="AF186" s="22">
        <v>43076</v>
      </c>
      <c r="AG186">
        <v>790</v>
      </c>
      <c r="AH186">
        <v>779.4</v>
      </c>
      <c r="AI186" s="22">
        <v>43077</v>
      </c>
      <c r="AJ186">
        <v>764.4</v>
      </c>
      <c r="AK186">
        <v>783.4</v>
      </c>
      <c r="AL186" s="25">
        <v>43077.77003472222</v>
      </c>
      <c r="AM186">
        <v>1</v>
      </c>
      <c r="AN186" t="s">
        <v>1023</v>
      </c>
      <c r="AO186">
        <v>1.63</v>
      </c>
      <c r="AP186">
        <v>2.31</v>
      </c>
      <c r="AQ186">
        <v>1</v>
      </c>
      <c r="AR186">
        <v>1</v>
      </c>
      <c r="AS186">
        <v>1.05</v>
      </c>
      <c r="AT186">
        <v>1.0900000000000001</v>
      </c>
      <c r="AU186">
        <v>0.48199999999999998</v>
      </c>
      <c r="AV186">
        <v>784.2</v>
      </c>
      <c r="AW186">
        <v>764.4</v>
      </c>
      <c r="AX186">
        <v>783.4</v>
      </c>
    </row>
    <row r="187" spans="1:50">
      <c r="A187" s="22">
        <v>43075</v>
      </c>
      <c r="B187">
        <v>21400</v>
      </c>
      <c r="C187">
        <v>21400</v>
      </c>
      <c r="D187">
        <v>20600</v>
      </c>
      <c r="E187">
        <v>20690</v>
      </c>
      <c r="F187" s="22">
        <v>43076</v>
      </c>
      <c r="G187">
        <v>21030</v>
      </c>
      <c r="H187">
        <v>21360</v>
      </c>
      <c r="I187">
        <v>20980</v>
      </c>
      <c r="J187">
        <v>21310</v>
      </c>
      <c r="K187" s="22">
        <v>43077</v>
      </c>
      <c r="L187">
        <v>21520</v>
      </c>
      <c r="M187">
        <v>1.02</v>
      </c>
      <c r="N187" s="8" t="str">
        <f>IF(AND(AM187=1,AC187&lt;-0.005,AE187&gt;O$1),R187,"")</f>
        <v/>
      </c>
      <c r="O187" s="8">
        <f t="shared" si="17"/>
        <v>15744.159853586851</v>
      </c>
      <c r="P187" s="8" t="str">
        <f t="shared" si="21"/>
        <v/>
      </c>
      <c r="Q187" s="8">
        <f t="shared" si="18"/>
        <v>32565.606469867504</v>
      </c>
      <c r="R187" s="8">
        <f t="shared" si="19"/>
        <v>-9347.9252165982743</v>
      </c>
      <c r="S187" s="8">
        <f t="shared" si="20"/>
        <v>109187.96814252842</v>
      </c>
      <c r="U187" s="25">
        <v>43077.330196759256</v>
      </c>
      <c r="V187">
        <v>32</v>
      </c>
      <c r="W187">
        <v>1579</v>
      </c>
      <c r="X187" t="s">
        <v>1206</v>
      </c>
      <c r="Y187" t="s">
        <v>954</v>
      </c>
      <c r="Z187" s="25">
        <v>43441.964583333334</v>
      </c>
      <c r="AA187">
        <v>21300</v>
      </c>
      <c r="AB187">
        <v>-10</v>
      </c>
      <c r="AC187" s="24">
        <v>-5.0000000000000001E-4</v>
      </c>
      <c r="AD187">
        <v>2990</v>
      </c>
      <c r="AE187">
        <v>64261400</v>
      </c>
      <c r="AF187" s="22">
        <v>43076</v>
      </c>
      <c r="AG187">
        <v>21030</v>
      </c>
      <c r="AH187">
        <v>21310</v>
      </c>
      <c r="AI187" s="22">
        <v>43077</v>
      </c>
      <c r="AJ187">
        <v>21520</v>
      </c>
      <c r="AK187">
        <v>21930</v>
      </c>
      <c r="AL187" s="25">
        <v>43077.770046296297</v>
      </c>
      <c r="AM187">
        <v>1</v>
      </c>
      <c r="AN187">
        <v>0</v>
      </c>
      <c r="AO187" s="26">
        <v>7.4999999999999997E-3</v>
      </c>
      <c r="AQ187">
        <v>0.82</v>
      </c>
      <c r="AR187">
        <v>0.95</v>
      </c>
      <c r="AS187">
        <v>1.02</v>
      </c>
      <c r="AT187">
        <v>1.1499999999999999</v>
      </c>
      <c r="AU187">
        <v>0.64300000000000002</v>
      </c>
      <c r="AV187">
        <v>21930</v>
      </c>
      <c r="AW187">
        <v>21300</v>
      </c>
      <c r="AX187">
        <v>21930</v>
      </c>
    </row>
    <row r="188" spans="1:50">
      <c r="A188" s="22">
        <v>43075</v>
      </c>
      <c r="B188">
        <v>3420</v>
      </c>
      <c r="C188">
        <v>3456</v>
      </c>
      <c r="D188">
        <v>2966</v>
      </c>
      <c r="E188">
        <v>3090</v>
      </c>
      <c r="F188" s="22">
        <v>43076</v>
      </c>
      <c r="G188">
        <v>3140</v>
      </c>
      <c r="H188">
        <v>3343</v>
      </c>
      <c r="I188">
        <v>3020</v>
      </c>
      <c r="J188">
        <v>3036</v>
      </c>
      <c r="K188" s="22">
        <v>43077</v>
      </c>
      <c r="L188">
        <v>3040</v>
      </c>
      <c r="M188" t="s">
        <v>1023</v>
      </c>
      <c r="N188" s="8" t="str">
        <f>IF(AND(AM188=1,AC188&lt;-0.005,AE188&gt;O$1),R188,"")</f>
        <v/>
      </c>
      <c r="O188" s="8">
        <f t="shared" si="17"/>
        <v>15744.159853586851</v>
      </c>
      <c r="P188" s="8" t="str">
        <f t="shared" si="21"/>
        <v/>
      </c>
      <c r="Q188" s="8">
        <f t="shared" si="18"/>
        <v>32565.606469867504</v>
      </c>
      <c r="R188" s="8">
        <f t="shared" si="19"/>
        <v>-70216.776625824699</v>
      </c>
      <c r="S188" s="8">
        <f t="shared" si="20"/>
        <v>109187.96814252842</v>
      </c>
      <c r="U188" s="25">
        <v>43077.330196759256</v>
      </c>
      <c r="V188">
        <v>33</v>
      </c>
      <c r="W188">
        <v>3997</v>
      </c>
      <c r="X188" t="s">
        <v>1087</v>
      </c>
      <c r="Y188" t="s">
        <v>960</v>
      </c>
      <c r="Z188" s="25">
        <v>43441.978472222225</v>
      </c>
      <c r="AA188">
        <v>9046</v>
      </c>
      <c r="AB188">
        <v>-64</v>
      </c>
      <c r="AC188" s="24">
        <v>-7.0000000000000001E-3</v>
      </c>
      <c r="AD188">
        <v>2900</v>
      </c>
      <c r="AE188">
        <v>26225800</v>
      </c>
      <c r="AF188" s="22">
        <v>43076</v>
      </c>
      <c r="AG188">
        <v>9420</v>
      </c>
      <c r="AH188">
        <v>9110</v>
      </c>
      <c r="AI188" s="22">
        <v>43077</v>
      </c>
      <c r="AJ188">
        <v>9120</v>
      </c>
      <c r="AK188">
        <v>10610</v>
      </c>
      <c r="AL188" s="25">
        <v>43077.770057870373</v>
      </c>
      <c r="AM188">
        <v>2</v>
      </c>
      <c r="AN188" t="s">
        <v>1023</v>
      </c>
      <c r="AO188">
        <v>0</v>
      </c>
      <c r="AP188">
        <v>0</v>
      </c>
      <c r="AQ188" t="s">
        <v>1023</v>
      </c>
      <c r="AR188" t="s">
        <v>1023</v>
      </c>
      <c r="AS188" t="s">
        <v>1023</v>
      </c>
      <c r="AT188" t="s">
        <v>1023</v>
      </c>
      <c r="AU188" t="s">
        <v>1023</v>
      </c>
      <c r="AV188">
        <v>3536</v>
      </c>
      <c r="AW188">
        <v>3003</v>
      </c>
      <c r="AX188">
        <v>3536</v>
      </c>
    </row>
    <row r="189" spans="1:50">
      <c r="A189" s="22">
        <v>43075</v>
      </c>
      <c r="B189">
        <v>101</v>
      </c>
      <c r="C189">
        <v>103</v>
      </c>
      <c r="D189">
        <v>100</v>
      </c>
      <c r="E189">
        <v>100</v>
      </c>
      <c r="F189" s="22">
        <v>43076</v>
      </c>
      <c r="G189">
        <v>101</v>
      </c>
      <c r="H189">
        <v>102</v>
      </c>
      <c r="I189">
        <v>99</v>
      </c>
      <c r="J189">
        <v>99</v>
      </c>
      <c r="K189" s="22">
        <v>43077</v>
      </c>
      <c r="L189">
        <v>100</v>
      </c>
      <c r="M189">
        <v>1</v>
      </c>
      <c r="N189" s="8" t="str">
        <f>IF(AND(AM189=1,AC189&lt;-0.005,AE189&gt;O$1),R189,"")</f>
        <v/>
      </c>
      <c r="O189" s="8">
        <f t="shared" si="17"/>
        <v>15744.159853586851</v>
      </c>
      <c r="P189" s="8" t="str">
        <f t="shared" si="21"/>
        <v/>
      </c>
      <c r="Q189" s="8">
        <f t="shared" si="18"/>
        <v>32565.606469867504</v>
      </c>
      <c r="R189" s="8">
        <f t="shared" si="19"/>
        <v>0</v>
      </c>
      <c r="S189" s="8">
        <f t="shared" si="20"/>
        <v>109187.96814252842</v>
      </c>
      <c r="U189" s="25">
        <v>43077.330196759256</v>
      </c>
      <c r="V189">
        <v>34</v>
      </c>
      <c r="W189">
        <v>4347</v>
      </c>
      <c r="X189" t="s">
        <v>1230</v>
      </c>
      <c r="Y189" t="s">
        <v>960</v>
      </c>
      <c r="Z189" s="25">
        <v>43441.946527777778</v>
      </c>
      <c r="AA189">
        <v>99</v>
      </c>
      <c r="AB189">
        <v>0</v>
      </c>
      <c r="AC189" s="24">
        <v>0</v>
      </c>
      <c r="AD189">
        <v>2800</v>
      </c>
      <c r="AE189">
        <v>277200</v>
      </c>
      <c r="AF189" s="22">
        <v>43076</v>
      </c>
      <c r="AG189">
        <v>101</v>
      </c>
      <c r="AH189">
        <v>99</v>
      </c>
      <c r="AI189" s="22">
        <v>43077</v>
      </c>
      <c r="AJ189">
        <v>100</v>
      </c>
      <c r="AK189">
        <v>100</v>
      </c>
      <c r="AL189" s="25">
        <v>43077.770069444443</v>
      </c>
      <c r="AM189">
        <v>1</v>
      </c>
      <c r="AN189" t="s">
        <v>1023</v>
      </c>
      <c r="AO189">
        <v>40.51</v>
      </c>
      <c r="AP189">
        <v>0</v>
      </c>
      <c r="AQ189">
        <v>0.27</v>
      </c>
      <c r="AR189">
        <v>0.19</v>
      </c>
      <c r="AS189">
        <v>1</v>
      </c>
      <c r="AT189">
        <v>0.95</v>
      </c>
      <c r="AU189">
        <v>0.84499999999999997</v>
      </c>
      <c r="AV189">
        <v>101</v>
      </c>
      <c r="AW189">
        <v>98</v>
      </c>
      <c r="AX189">
        <v>100</v>
      </c>
    </row>
    <row r="190" spans="1:50">
      <c r="A190" s="22">
        <v>43075</v>
      </c>
      <c r="B190">
        <v>138</v>
      </c>
      <c r="C190">
        <v>143</v>
      </c>
      <c r="D190">
        <v>129</v>
      </c>
      <c r="E190">
        <v>135</v>
      </c>
      <c r="F190" s="22">
        <v>43076</v>
      </c>
      <c r="G190">
        <v>136</v>
      </c>
      <c r="H190">
        <v>137</v>
      </c>
      <c r="I190">
        <v>128</v>
      </c>
      <c r="J190">
        <v>128</v>
      </c>
      <c r="K190" s="22">
        <v>43077</v>
      </c>
      <c r="L190">
        <v>127</v>
      </c>
      <c r="M190">
        <v>1.1000000000000001</v>
      </c>
      <c r="N190" s="8">
        <f>IF(AND(AM190=1,AC190&lt;-0.005,AE190&gt;O$1),R190,"")</f>
        <v>3968.2539682539541</v>
      </c>
      <c r="O190" s="8">
        <f t="shared" si="17"/>
        <v>19712.413821840804</v>
      </c>
      <c r="P190" s="8" t="str">
        <f t="shared" si="21"/>
        <v/>
      </c>
      <c r="Q190" s="8">
        <f t="shared" si="18"/>
        <v>32565.606469867504</v>
      </c>
      <c r="R190" s="8">
        <f t="shared" si="19"/>
        <v>3968.2539682539541</v>
      </c>
      <c r="S190" s="8">
        <f t="shared" si="20"/>
        <v>113156.22211078237</v>
      </c>
      <c r="U190" s="25">
        <v>43077.330196759256</v>
      </c>
      <c r="V190">
        <v>36</v>
      </c>
      <c r="W190">
        <v>7873</v>
      </c>
      <c r="X190" t="s">
        <v>1557</v>
      </c>
      <c r="Y190" t="s">
        <v>962</v>
      </c>
      <c r="Z190" s="25">
        <v>43441.929166666669</v>
      </c>
      <c r="AA190">
        <v>125.1</v>
      </c>
      <c r="AB190">
        <v>-2.9</v>
      </c>
      <c r="AC190" s="24">
        <v>-2.2700000000000001E-2</v>
      </c>
      <c r="AD190">
        <v>2700</v>
      </c>
      <c r="AE190">
        <v>341100</v>
      </c>
      <c r="AF190" s="22">
        <v>43076</v>
      </c>
      <c r="AG190">
        <v>136</v>
      </c>
      <c r="AH190">
        <v>128</v>
      </c>
      <c r="AI190" s="22">
        <v>43077</v>
      </c>
      <c r="AJ190">
        <v>127</v>
      </c>
      <c r="AK190">
        <v>126</v>
      </c>
      <c r="AL190" s="25">
        <v>43077.770092592589</v>
      </c>
      <c r="AM190">
        <v>1</v>
      </c>
      <c r="AN190" t="s">
        <v>1023</v>
      </c>
      <c r="AO190">
        <v>5.46</v>
      </c>
      <c r="AP190">
        <v>0</v>
      </c>
      <c r="AQ190">
        <v>0.88</v>
      </c>
      <c r="AR190">
        <v>0.91</v>
      </c>
      <c r="AS190">
        <v>1.1000000000000001</v>
      </c>
      <c r="AT190">
        <v>1.1100000000000001</v>
      </c>
      <c r="AU190">
        <v>0.746</v>
      </c>
      <c r="AV190">
        <v>129</v>
      </c>
      <c r="AW190">
        <v>124</v>
      </c>
      <c r="AX190">
        <v>126</v>
      </c>
    </row>
    <row r="191" spans="1:50">
      <c r="A191" s="22">
        <v>43075</v>
      </c>
      <c r="B191">
        <v>229</v>
      </c>
      <c r="C191">
        <v>241</v>
      </c>
      <c r="D191">
        <v>223</v>
      </c>
      <c r="E191">
        <v>224</v>
      </c>
      <c r="F191" s="22">
        <v>43076</v>
      </c>
      <c r="G191">
        <v>224</v>
      </c>
      <c r="H191">
        <v>243</v>
      </c>
      <c r="I191">
        <v>224</v>
      </c>
      <c r="J191">
        <v>238</v>
      </c>
      <c r="K191" s="22">
        <v>43077</v>
      </c>
      <c r="L191">
        <v>236</v>
      </c>
      <c r="M191">
        <v>1.22</v>
      </c>
      <c r="N191" s="8" t="str">
        <f>IF(AND(AM191=1,AC191&lt;-0.005,AE191&gt;O$1),R191,"")</f>
        <v/>
      </c>
      <c r="O191" s="8">
        <f t="shared" si="17"/>
        <v>19712.413821840804</v>
      </c>
      <c r="P191" s="8" t="str">
        <f t="shared" si="21"/>
        <v/>
      </c>
      <c r="Q191" s="8">
        <f t="shared" si="18"/>
        <v>32565.606469867504</v>
      </c>
      <c r="R191" s="8">
        <f t="shared" si="19"/>
        <v>-8333.3333333333594</v>
      </c>
      <c r="S191" s="8">
        <f t="shared" si="20"/>
        <v>104822.88877744901</v>
      </c>
      <c r="U191" s="25">
        <v>43077.330196759256</v>
      </c>
      <c r="V191">
        <v>38</v>
      </c>
      <c r="W191">
        <v>8912</v>
      </c>
      <c r="X191" t="s">
        <v>1187</v>
      </c>
      <c r="Y191" t="s">
        <v>954</v>
      </c>
      <c r="Z191" s="25">
        <v>43441.873611111114</v>
      </c>
      <c r="AA191">
        <v>238.1</v>
      </c>
      <c r="AB191">
        <v>0.1</v>
      </c>
      <c r="AC191" s="24">
        <v>4.0000000000000002E-4</v>
      </c>
      <c r="AD191">
        <v>2400</v>
      </c>
      <c r="AE191">
        <v>598020</v>
      </c>
      <c r="AF191" s="22">
        <v>43076</v>
      </c>
      <c r="AG191">
        <v>224</v>
      </c>
      <c r="AH191">
        <v>238</v>
      </c>
      <c r="AI191" s="22">
        <v>43077</v>
      </c>
      <c r="AJ191">
        <v>236</v>
      </c>
      <c r="AK191">
        <v>240</v>
      </c>
      <c r="AL191" s="25">
        <v>43077.770115740743</v>
      </c>
      <c r="AM191">
        <v>1</v>
      </c>
      <c r="AN191" t="s">
        <v>1023</v>
      </c>
      <c r="AO191">
        <v>3.1</v>
      </c>
      <c r="AP191">
        <v>0.84</v>
      </c>
      <c r="AQ191">
        <v>0.77</v>
      </c>
      <c r="AR191">
        <v>0.79</v>
      </c>
      <c r="AS191">
        <v>1.22</v>
      </c>
      <c r="AT191">
        <v>1.42</v>
      </c>
      <c r="AU191">
        <v>0.86799999999999999</v>
      </c>
      <c r="AV191">
        <v>261</v>
      </c>
      <c r="AW191">
        <v>235</v>
      </c>
      <c r="AX191">
        <v>240</v>
      </c>
    </row>
    <row r="192" spans="1:50">
      <c r="A192" s="22">
        <v>43075</v>
      </c>
      <c r="B192">
        <v>396</v>
      </c>
      <c r="C192">
        <v>409</v>
      </c>
      <c r="D192">
        <v>386</v>
      </c>
      <c r="E192">
        <v>404</v>
      </c>
      <c r="F192" s="22">
        <v>43076</v>
      </c>
      <c r="G192">
        <v>406</v>
      </c>
      <c r="H192">
        <v>467</v>
      </c>
      <c r="I192">
        <v>398</v>
      </c>
      <c r="J192">
        <v>458</v>
      </c>
      <c r="K192" s="22">
        <v>43077</v>
      </c>
      <c r="L192">
        <v>474</v>
      </c>
      <c r="M192">
        <v>1.2</v>
      </c>
      <c r="N192" s="8" t="str">
        <f>IF(AND(AM192=1,AC192&lt;-0.005,AE192&gt;O$1),R192,"")</f>
        <v/>
      </c>
      <c r="O192" s="8">
        <f t="shared" si="17"/>
        <v>19712.413821840804</v>
      </c>
      <c r="P192" s="8" t="str">
        <f t="shared" si="21"/>
        <v/>
      </c>
      <c r="Q192" s="8">
        <f t="shared" si="18"/>
        <v>32565.606469867504</v>
      </c>
      <c r="R192" s="8">
        <f t="shared" si="19"/>
        <v>27839.643652561197</v>
      </c>
      <c r="S192" s="8">
        <f t="shared" si="20"/>
        <v>104822.88877744901</v>
      </c>
      <c r="U192" s="25">
        <v>43077.330196759256</v>
      </c>
      <c r="V192">
        <v>39</v>
      </c>
      <c r="W192">
        <v>1853</v>
      </c>
      <c r="X192" t="s">
        <v>800</v>
      </c>
      <c r="Y192" t="s">
        <v>954</v>
      </c>
      <c r="Z192" s="25">
        <v>43441.965277777781</v>
      </c>
      <c r="AA192">
        <v>458</v>
      </c>
      <c r="AB192">
        <v>0</v>
      </c>
      <c r="AC192" s="24">
        <v>0</v>
      </c>
      <c r="AD192">
        <v>2200</v>
      </c>
      <c r="AE192">
        <v>1021800</v>
      </c>
      <c r="AF192" s="22">
        <v>43076</v>
      </c>
      <c r="AG192">
        <v>406</v>
      </c>
      <c r="AH192">
        <v>458</v>
      </c>
      <c r="AI192" s="22">
        <v>43077</v>
      </c>
      <c r="AJ192">
        <v>474</v>
      </c>
      <c r="AK192">
        <v>449</v>
      </c>
      <c r="AL192" s="25">
        <v>43077.770127314812</v>
      </c>
      <c r="AM192">
        <v>2</v>
      </c>
      <c r="AN192" t="s">
        <v>1023</v>
      </c>
      <c r="AO192">
        <v>0</v>
      </c>
      <c r="AP192">
        <v>1.0900000000000001</v>
      </c>
      <c r="AQ192">
        <v>1</v>
      </c>
      <c r="AR192">
        <v>1</v>
      </c>
      <c r="AS192">
        <v>1.2</v>
      </c>
      <c r="AT192">
        <v>1.58</v>
      </c>
      <c r="AU192">
        <v>0.63600000000000001</v>
      </c>
      <c r="AV192">
        <v>483</v>
      </c>
      <c r="AW192">
        <v>438</v>
      </c>
      <c r="AX192">
        <v>449</v>
      </c>
    </row>
    <row r="193" spans="1:50">
      <c r="A193" s="22">
        <v>43075</v>
      </c>
      <c r="B193">
        <v>158</v>
      </c>
      <c r="C193">
        <v>163</v>
      </c>
      <c r="D193">
        <v>157</v>
      </c>
      <c r="E193">
        <v>158</v>
      </c>
      <c r="F193" s="22">
        <v>43076</v>
      </c>
      <c r="G193">
        <v>158</v>
      </c>
      <c r="H193">
        <v>160</v>
      </c>
      <c r="I193">
        <v>157</v>
      </c>
      <c r="J193">
        <v>158</v>
      </c>
      <c r="K193" s="22">
        <v>43077</v>
      </c>
      <c r="L193">
        <v>158</v>
      </c>
      <c r="M193">
        <v>1.02</v>
      </c>
      <c r="N193" s="8" t="str">
        <f>IF(AND(AM193=1,AC193&lt;-0.005,AE193&gt;O$1),R193,"")</f>
        <v/>
      </c>
      <c r="O193" s="8">
        <f t="shared" si="17"/>
        <v>19712.413821840804</v>
      </c>
      <c r="P193" s="8" t="str">
        <f t="shared" si="21"/>
        <v/>
      </c>
      <c r="Q193" s="8">
        <f t="shared" si="18"/>
        <v>32565.606469867504</v>
      </c>
      <c r="R193" s="8">
        <f t="shared" si="19"/>
        <v>-6249.9999999999782</v>
      </c>
      <c r="S193" s="8">
        <f t="shared" si="20"/>
        <v>98572.888777449029</v>
      </c>
      <c r="U193" s="25">
        <v>43077.330196759256</v>
      </c>
      <c r="V193">
        <v>40</v>
      </c>
      <c r="W193">
        <v>8704</v>
      </c>
      <c r="X193" t="s">
        <v>1085</v>
      </c>
      <c r="Y193" t="s">
        <v>960</v>
      </c>
      <c r="Z193" s="25">
        <v>43441.881944444445</v>
      </c>
      <c r="AA193">
        <v>158.19999999999999</v>
      </c>
      <c r="AB193">
        <v>0.2</v>
      </c>
      <c r="AC193" s="24">
        <v>1.2999999999999999E-3</v>
      </c>
      <c r="AD193">
        <v>2100</v>
      </c>
      <c r="AE193">
        <v>330500</v>
      </c>
      <c r="AF193" s="22">
        <v>43076</v>
      </c>
      <c r="AG193">
        <v>158</v>
      </c>
      <c r="AH193">
        <v>158</v>
      </c>
      <c r="AI193" s="22">
        <v>43077</v>
      </c>
      <c r="AJ193">
        <v>158</v>
      </c>
      <c r="AK193">
        <v>160</v>
      </c>
      <c r="AL193" s="25">
        <v>43077.770138888889</v>
      </c>
      <c r="AM193">
        <v>1</v>
      </c>
      <c r="AN193" t="s">
        <v>1023</v>
      </c>
      <c r="AO193">
        <v>0</v>
      </c>
      <c r="AP193" t="s">
        <v>956</v>
      </c>
      <c r="AQ193">
        <v>0.56999999999999995</v>
      </c>
      <c r="AR193">
        <v>0.57999999999999996</v>
      </c>
      <c r="AS193">
        <v>1.02</v>
      </c>
      <c r="AT193">
        <v>1.02</v>
      </c>
      <c r="AU193">
        <v>1.825</v>
      </c>
      <c r="AV193">
        <v>165</v>
      </c>
      <c r="AW193">
        <v>157</v>
      </c>
      <c r="AX193">
        <v>160</v>
      </c>
    </row>
    <row r="194" spans="1:50">
      <c r="A194" s="22">
        <v>43075</v>
      </c>
      <c r="B194">
        <v>166</v>
      </c>
      <c r="C194">
        <v>167</v>
      </c>
      <c r="D194">
        <v>165</v>
      </c>
      <c r="E194">
        <v>165</v>
      </c>
      <c r="F194" s="22">
        <v>43076</v>
      </c>
      <c r="G194">
        <v>169</v>
      </c>
      <c r="H194">
        <v>170</v>
      </c>
      <c r="I194">
        <v>165</v>
      </c>
      <c r="J194">
        <v>168</v>
      </c>
      <c r="K194" s="22">
        <v>43077</v>
      </c>
      <c r="L194">
        <v>168</v>
      </c>
      <c r="M194">
        <v>1.01</v>
      </c>
      <c r="N194" s="8" t="str">
        <f>IF(AND(AM194=1,AC194&lt;-0.005,AE194&gt;O$1),R194,"")</f>
        <v/>
      </c>
      <c r="O194" s="8">
        <f t="shared" si="17"/>
        <v>19712.413821840804</v>
      </c>
      <c r="P194" s="8" t="str">
        <f t="shared" si="21"/>
        <v/>
      </c>
      <c r="Q194" s="8">
        <f t="shared" si="18"/>
        <v>32565.606469867504</v>
      </c>
      <c r="R194" s="8">
        <f t="shared" si="19"/>
        <v>-22727.272727272706</v>
      </c>
      <c r="S194" s="8">
        <f t="shared" si="20"/>
        <v>98572.888777449029</v>
      </c>
      <c r="U194" s="25">
        <v>43077.330196759256</v>
      </c>
      <c r="V194">
        <v>42</v>
      </c>
      <c r="W194">
        <v>2353</v>
      </c>
      <c r="X194" t="s">
        <v>1700</v>
      </c>
      <c r="Y194" t="s">
        <v>962</v>
      </c>
      <c r="Z194" s="25">
        <v>43441.931944444441</v>
      </c>
      <c r="AA194">
        <v>170</v>
      </c>
      <c r="AB194">
        <v>2</v>
      </c>
      <c r="AC194" s="24">
        <v>1.1900000000000001E-2</v>
      </c>
      <c r="AD194">
        <v>2100</v>
      </c>
      <c r="AE194">
        <v>357700</v>
      </c>
      <c r="AF194" s="22">
        <v>43076</v>
      </c>
      <c r="AG194">
        <v>169</v>
      </c>
      <c r="AH194">
        <v>168</v>
      </c>
      <c r="AI194" s="22">
        <v>43077</v>
      </c>
      <c r="AJ194">
        <v>168</v>
      </c>
      <c r="AK194">
        <v>176</v>
      </c>
      <c r="AL194" s="25">
        <v>43077.770162037035</v>
      </c>
      <c r="AM194">
        <v>2</v>
      </c>
      <c r="AN194" t="s">
        <v>1023</v>
      </c>
      <c r="AO194">
        <v>3.13</v>
      </c>
      <c r="AP194">
        <v>2.38</v>
      </c>
      <c r="AQ194">
        <v>0.67</v>
      </c>
      <c r="AR194">
        <v>0.44</v>
      </c>
      <c r="AS194">
        <v>1.01</v>
      </c>
      <c r="AT194">
        <v>1</v>
      </c>
      <c r="AU194">
        <v>0.47899999999999998</v>
      </c>
      <c r="AV194">
        <v>177</v>
      </c>
      <c r="AW194">
        <v>168</v>
      </c>
      <c r="AX194">
        <v>176</v>
      </c>
    </row>
    <row r="195" spans="1:50">
      <c r="A195" s="22">
        <v>43075</v>
      </c>
      <c r="B195">
        <v>2200</v>
      </c>
      <c r="C195">
        <v>2249</v>
      </c>
      <c r="D195">
        <v>1935</v>
      </c>
      <c r="E195">
        <v>2015</v>
      </c>
      <c r="F195" s="22">
        <v>43076</v>
      </c>
      <c r="G195">
        <v>2038</v>
      </c>
      <c r="H195">
        <v>2058</v>
      </c>
      <c r="I195">
        <v>1901</v>
      </c>
      <c r="J195">
        <v>1915</v>
      </c>
      <c r="K195" s="22">
        <v>43077</v>
      </c>
      <c r="L195">
        <v>1944</v>
      </c>
      <c r="M195">
        <v>1.28</v>
      </c>
      <c r="N195" s="8" t="str">
        <f>IF(AND(AM195=1,AC195&lt;-0.005,AE195&gt;O$1),R195,"")</f>
        <v/>
      </c>
      <c r="O195" s="8">
        <f t="shared" si="17"/>
        <v>19712.413821840804</v>
      </c>
      <c r="P195" s="8" t="str">
        <f t="shared" si="21"/>
        <v/>
      </c>
      <c r="Q195" s="8">
        <f t="shared" si="18"/>
        <v>32565.606469867504</v>
      </c>
      <c r="R195" s="8">
        <f t="shared" si="19"/>
        <v>4411.0015568240569</v>
      </c>
      <c r="S195" s="8">
        <f t="shared" si="20"/>
        <v>98572.888777449029</v>
      </c>
      <c r="U195" s="25">
        <v>43077.330196759256</v>
      </c>
      <c r="V195">
        <v>43</v>
      </c>
      <c r="W195">
        <v>4316</v>
      </c>
      <c r="X195" t="s">
        <v>455</v>
      </c>
      <c r="Y195" t="s">
        <v>960</v>
      </c>
      <c r="Z195" s="25">
        <v>43441.998611111114</v>
      </c>
      <c r="AA195">
        <v>1920</v>
      </c>
      <c r="AB195">
        <v>5</v>
      </c>
      <c r="AC195" s="24">
        <v>2.5999999999999999E-3</v>
      </c>
      <c r="AD195">
        <v>2100</v>
      </c>
      <c r="AE195">
        <v>4017670</v>
      </c>
      <c r="AF195" s="22">
        <v>43076</v>
      </c>
      <c r="AG195">
        <v>2038</v>
      </c>
      <c r="AH195">
        <v>1915</v>
      </c>
      <c r="AI195" s="22">
        <v>43077</v>
      </c>
      <c r="AJ195">
        <v>1944</v>
      </c>
      <c r="AK195">
        <v>1927</v>
      </c>
      <c r="AL195" s="25">
        <v>43077.770173611112</v>
      </c>
      <c r="AM195">
        <v>2</v>
      </c>
      <c r="AN195" t="s">
        <v>1023</v>
      </c>
      <c r="AO195">
        <v>232.38</v>
      </c>
      <c r="AP195">
        <v>0</v>
      </c>
      <c r="AQ195">
        <v>1</v>
      </c>
      <c r="AR195">
        <v>1</v>
      </c>
      <c r="AS195">
        <v>1.28</v>
      </c>
      <c r="AT195">
        <v>1.52</v>
      </c>
      <c r="AU195">
        <v>0.91400000000000003</v>
      </c>
      <c r="AV195">
        <v>2007</v>
      </c>
      <c r="AW195">
        <v>1916</v>
      </c>
      <c r="AX195">
        <v>1927</v>
      </c>
    </row>
    <row r="196" spans="1:50">
      <c r="A196" s="22">
        <v>43075</v>
      </c>
      <c r="B196">
        <v>208</v>
      </c>
      <c r="C196">
        <v>212</v>
      </c>
      <c r="D196">
        <v>204</v>
      </c>
      <c r="E196">
        <v>206</v>
      </c>
      <c r="F196" s="22">
        <v>43076</v>
      </c>
      <c r="G196">
        <v>208</v>
      </c>
      <c r="H196">
        <v>211</v>
      </c>
      <c r="I196">
        <v>202</v>
      </c>
      <c r="J196">
        <v>202</v>
      </c>
      <c r="K196" s="22">
        <v>43077</v>
      </c>
      <c r="L196">
        <v>207</v>
      </c>
      <c r="M196">
        <v>0.96</v>
      </c>
      <c r="N196" s="8" t="str">
        <f>IF(AND(AM196=1,AC196&lt;-0.005,AE196&gt;O$1),R196,"")</f>
        <v/>
      </c>
      <c r="O196" s="8">
        <f t="shared" si="17"/>
        <v>19712.413821840804</v>
      </c>
      <c r="P196" s="8" t="str">
        <f t="shared" si="21"/>
        <v/>
      </c>
      <c r="Q196" s="8">
        <f t="shared" si="18"/>
        <v>32565.606469867504</v>
      </c>
      <c r="R196" s="8">
        <f t="shared" si="19"/>
        <v>-27397.260273972603</v>
      </c>
      <c r="S196" s="8">
        <f t="shared" si="20"/>
        <v>71175.62850347643</v>
      </c>
      <c r="U196" s="25">
        <v>43077.330196759256</v>
      </c>
      <c r="V196">
        <v>44</v>
      </c>
      <c r="W196">
        <v>6740</v>
      </c>
      <c r="X196" t="s">
        <v>1158</v>
      </c>
      <c r="Y196" t="s">
        <v>962</v>
      </c>
      <c r="Z196" s="25">
        <v>43441.974305555559</v>
      </c>
      <c r="AA196">
        <v>206</v>
      </c>
      <c r="AB196">
        <v>4</v>
      </c>
      <c r="AC196" s="24">
        <v>1.9800000000000002E-2</v>
      </c>
      <c r="AD196">
        <v>2100</v>
      </c>
      <c r="AE196">
        <v>430650</v>
      </c>
      <c r="AF196" s="22">
        <v>43076</v>
      </c>
      <c r="AG196">
        <v>208</v>
      </c>
      <c r="AH196">
        <v>202</v>
      </c>
      <c r="AI196" s="22">
        <v>43077</v>
      </c>
      <c r="AJ196">
        <v>207</v>
      </c>
      <c r="AK196">
        <v>219</v>
      </c>
      <c r="AL196" s="25">
        <v>43077.770185185182</v>
      </c>
      <c r="AM196">
        <v>1</v>
      </c>
      <c r="AN196">
        <v>0.05</v>
      </c>
      <c r="AO196">
        <v>1.63</v>
      </c>
      <c r="AP196">
        <v>0</v>
      </c>
      <c r="AQ196">
        <v>0.13</v>
      </c>
      <c r="AR196">
        <v>0.16</v>
      </c>
      <c r="AS196">
        <v>0.96</v>
      </c>
      <c r="AT196">
        <v>0.92</v>
      </c>
      <c r="AU196">
        <v>1.3</v>
      </c>
      <c r="AV196">
        <v>226</v>
      </c>
      <c r="AW196">
        <v>206</v>
      </c>
      <c r="AX196">
        <v>219</v>
      </c>
    </row>
    <row r="197" spans="1:50">
      <c r="A197" s="22">
        <v>43075</v>
      </c>
      <c r="B197">
        <v>3885</v>
      </c>
      <c r="C197">
        <v>3955</v>
      </c>
      <c r="D197">
        <v>3830</v>
      </c>
      <c r="E197">
        <v>3885</v>
      </c>
      <c r="F197" s="22">
        <v>43076</v>
      </c>
      <c r="G197">
        <v>3905</v>
      </c>
      <c r="H197">
        <v>3915</v>
      </c>
      <c r="I197">
        <v>3790</v>
      </c>
      <c r="J197">
        <v>3805</v>
      </c>
      <c r="K197" s="22">
        <v>43077</v>
      </c>
      <c r="L197">
        <v>3805</v>
      </c>
      <c r="M197">
        <v>1.08</v>
      </c>
      <c r="N197" s="8" t="str">
        <f>IF(AND(AM197=1,AC197&lt;-0.005,AE197&gt;O$1),R197,"")</f>
        <v/>
      </c>
      <c r="O197" s="8">
        <f t="shared" si="17"/>
        <v>19712.413821840804</v>
      </c>
      <c r="P197" s="8" t="str">
        <f t="shared" si="21"/>
        <v/>
      </c>
      <c r="Q197" s="8">
        <f t="shared" si="18"/>
        <v>32565.606469867504</v>
      </c>
      <c r="R197" s="8">
        <f t="shared" si="19"/>
        <v>12803.234501347682</v>
      </c>
      <c r="S197" s="8">
        <f t="shared" si="20"/>
        <v>71175.62850347643</v>
      </c>
      <c r="U197" s="25">
        <v>43077.330196759256</v>
      </c>
      <c r="V197">
        <v>46</v>
      </c>
      <c r="W197">
        <v>6753</v>
      </c>
      <c r="X197" t="s">
        <v>110</v>
      </c>
      <c r="Y197" t="s">
        <v>962</v>
      </c>
      <c r="Z197" s="25">
        <v>43441.96597222222</v>
      </c>
      <c r="AA197">
        <v>3805</v>
      </c>
      <c r="AB197">
        <v>0</v>
      </c>
      <c r="AC197" s="24">
        <v>0</v>
      </c>
      <c r="AD197">
        <v>1900</v>
      </c>
      <c r="AE197">
        <v>7215400</v>
      </c>
      <c r="AF197" s="22">
        <v>43076</v>
      </c>
      <c r="AG197">
        <v>3905</v>
      </c>
      <c r="AH197">
        <v>3805</v>
      </c>
      <c r="AI197" s="22">
        <v>43077</v>
      </c>
      <c r="AJ197">
        <v>3805</v>
      </c>
      <c r="AK197">
        <v>3710</v>
      </c>
      <c r="AL197" s="25">
        <v>43077.770208333335</v>
      </c>
      <c r="AM197">
        <v>2</v>
      </c>
      <c r="AN197" t="s">
        <v>1023</v>
      </c>
      <c r="AO197">
        <v>773.61</v>
      </c>
      <c r="AP197" t="s">
        <v>956</v>
      </c>
      <c r="AQ197">
        <v>1</v>
      </c>
      <c r="AR197">
        <v>1</v>
      </c>
      <c r="AS197">
        <v>1.08</v>
      </c>
      <c r="AT197">
        <v>1.4</v>
      </c>
      <c r="AU197">
        <v>1.002</v>
      </c>
      <c r="AV197">
        <v>3810</v>
      </c>
      <c r="AW197">
        <v>3690</v>
      </c>
      <c r="AX197">
        <v>3710</v>
      </c>
    </row>
    <row r="198" spans="1:50">
      <c r="A198" s="22">
        <v>43075</v>
      </c>
      <c r="B198">
        <v>489</v>
      </c>
      <c r="C198">
        <v>555</v>
      </c>
      <c r="D198">
        <v>476</v>
      </c>
      <c r="E198">
        <v>505</v>
      </c>
      <c r="F198" s="22">
        <v>43076</v>
      </c>
      <c r="G198">
        <v>506</v>
      </c>
      <c r="H198">
        <v>549</v>
      </c>
      <c r="I198">
        <v>506</v>
      </c>
      <c r="J198">
        <v>532</v>
      </c>
      <c r="K198" s="22">
        <v>43077</v>
      </c>
      <c r="L198">
        <v>542</v>
      </c>
      <c r="M198">
        <v>1.02</v>
      </c>
      <c r="N198" s="8" t="str">
        <f>IF(AND(AM198=1,AC198&lt;-0.005,AE198&gt;O$1),R198,"")</f>
        <v/>
      </c>
      <c r="O198" s="8">
        <f t="shared" si="17"/>
        <v>19712.413821840804</v>
      </c>
      <c r="P198" s="8" t="str">
        <f t="shared" si="21"/>
        <v/>
      </c>
      <c r="Q198" s="8">
        <f t="shared" si="18"/>
        <v>32565.606469867504</v>
      </c>
      <c r="R198" s="8">
        <f t="shared" si="19"/>
        <v>36633.663366336667</v>
      </c>
      <c r="S198" s="8">
        <f t="shared" si="20"/>
        <v>107809.2918698131</v>
      </c>
      <c r="U198" s="25">
        <v>43077.330196759256</v>
      </c>
      <c r="V198">
        <v>47</v>
      </c>
      <c r="W198">
        <v>2667</v>
      </c>
      <c r="X198" t="s">
        <v>527</v>
      </c>
      <c r="Y198" t="s">
        <v>960</v>
      </c>
      <c r="Z198" s="25">
        <v>43441.986111111109</v>
      </c>
      <c r="AA198">
        <v>620</v>
      </c>
      <c r="AB198">
        <v>88</v>
      </c>
      <c r="AC198" s="24">
        <v>0.16539999999999999</v>
      </c>
      <c r="AD198">
        <v>1800</v>
      </c>
      <c r="AE198">
        <v>971690</v>
      </c>
      <c r="AF198" s="22">
        <v>43076</v>
      </c>
      <c r="AG198">
        <v>506</v>
      </c>
      <c r="AH198">
        <v>532</v>
      </c>
      <c r="AI198" s="22">
        <v>43077</v>
      </c>
      <c r="AJ198">
        <v>542</v>
      </c>
      <c r="AK198">
        <v>505</v>
      </c>
      <c r="AL198" s="25">
        <v>43077.770219907405</v>
      </c>
      <c r="AM198">
        <v>1</v>
      </c>
      <c r="AN198" t="s">
        <v>1023</v>
      </c>
      <c r="AO198">
        <v>25.47</v>
      </c>
      <c r="AP198">
        <v>0</v>
      </c>
      <c r="AQ198">
        <v>0.67</v>
      </c>
      <c r="AR198">
        <v>0.89</v>
      </c>
      <c r="AS198">
        <v>1.02</v>
      </c>
      <c r="AT198">
        <v>1.08</v>
      </c>
      <c r="AU198">
        <v>1.375</v>
      </c>
      <c r="AV198">
        <v>552</v>
      </c>
      <c r="AW198">
        <v>505</v>
      </c>
      <c r="AX198">
        <v>505</v>
      </c>
    </row>
    <row r="199" spans="1:50">
      <c r="A199" s="22">
        <v>43075</v>
      </c>
      <c r="B199">
        <v>1708</v>
      </c>
      <c r="C199">
        <v>1918</v>
      </c>
      <c r="D199">
        <v>1707</v>
      </c>
      <c r="E199">
        <v>1813</v>
      </c>
      <c r="F199" s="22">
        <v>43076</v>
      </c>
      <c r="G199">
        <v>1835</v>
      </c>
      <c r="H199">
        <v>1871</v>
      </c>
      <c r="I199">
        <v>1760</v>
      </c>
      <c r="J199">
        <v>1818</v>
      </c>
      <c r="K199" s="22">
        <v>43077</v>
      </c>
      <c r="L199">
        <v>1823</v>
      </c>
      <c r="M199">
        <v>1.01</v>
      </c>
      <c r="N199" s="8">
        <f>IF(AND(AM199=1,AC199&lt;-0.005,AE199&gt;O$1),R199,"")</f>
        <v>11503.928170594869</v>
      </c>
      <c r="O199" s="8">
        <f t="shared" si="17"/>
        <v>31216.341992435671</v>
      </c>
      <c r="P199" s="8" t="str">
        <f t="shared" si="21"/>
        <v/>
      </c>
      <c r="Q199" s="8">
        <f t="shared" si="18"/>
        <v>32565.606469867504</v>
      </c>
      <c r="R199" s="8">
        <f t="shared" si="19"/>
        <v>11503.928170594869</v>
      </c>
      <c r="S199" s="8">
        <f t="shared" si="20"/>
        <v>119313.22004040796</v>
      </c>
      <c r="U199" s="25">
        <v>43077.330196759256</v>
      </c>
      <c r="V199">
        <v>48</v>
      </c>
      <c r="W199">
        <v>6203</v>
      </c>
      <c r="X199" t="s">
        <v>1431</v>
      </c>
      <c r="Y199" t="s">
        <v>962</v>
      </c>
      <c r="Z199" s="25">
        <v>43441.968055555553</v>
      </c>
      <c r="AA199">
        <v>1800</v>
      </c>
      <c r="AB199">
        <v>-18</v>
      </c>
      <c r="AC199" s="24">
        <v>-9.9000000000000008E-3</v>
      </c>
      <c r="AD199">
        <v>1800</v>
      </c>
      <c r="AE199">
        <v>3248200</v>
      </c>
      <c r="AF199" s="22">
        <v>43076</v>
      </c>
      <c r="AG199">
        <v>1835</v>
      </c>
      <c r="AH199">
        <v>1818</v>
      </c>
      <c r="AI199" s="22">
        <v>43077</v>
      </c>
      <c r="AJ199">
        <v>1823</v>
      </c>
      <c r="AK199">
        <v>1782</v>
      </c>
      <c r="AL199" s="25">
        <v>43077.770231481481</v>
      </c>
      <c r="AM199">
        <v>1</v>
      </c>
      <c r="AN199">
        <v>0.05</v>
      </c>
      <c r="AO199">
        <v>5.24</v>
      </c>
      <c r="AP199">
        <v>1.1000000000000001</v>
      </c>
      <c r="AQ199">
        <v>0.35</v>
      </c>
      <c r="AR199">
        <v>0.38</v>
      </c>
      <c r="AS199">
        <v>1.01</v>
      </c>
      <c r="AT199">
        <v>1.07</v>
      </c>
      <c r="AU199">
        <v>1.5369999999999999</v>
      </c>
      <c r="AV199">
        <v>1833</v>
      </c>
      <c r="AW199">
        <v>1750</v>
      </c>
      <c r="AX199">
        <v>1782</v>
      </c>
    </row>
    <row r="200" spans="1:50">
      <c r="A200" s="22">
        <v>43075</v>
      </c>
      <c r="B200">
        <v>1550</v>
      </c>
      <c r="C200">
        <v>1700</v>
      </c>
      <c r="D200">
        <v>1530</v>
      </c>
      <c r="E200">
        <v>1700</v>
      </c>
      <c r="F200" s="22">
        <v>43076</v>
      </c>
      <c r="G200">
        <v>1820</v>
      </c>
      <c r="H200">
        <v>2050</v>
      </c>
      <c r="I200">
        <v>1707</v>
      </c>
      <c r="J200">
        <v>1720</v>
      </c>
      <c r="K200" s="22">
        <v>43077</v>
      </c>
      <c r="L200">
        <v>1759</v>
      </c>
      <c r="M200">
        <v>0.97</v>
      </c>
      <c r="N200" s="8" t="str">
        <f>IF(AND(AM200=1,AC200&lt;-0.005,AE200&gt;O$1),R200,"")</f>
        <v/>
      </c>
      <c r="O200" s="8">
        <f t="shared" si="17"/>
        <v>31216.341992435671</v>
      </c>
      <c r="P200" s="8" t="str">
        <f t="shared" si="21"/>
        <v/>
      </c>
      <c r="Q200" s="8">
        <f t="shared" si="18"/>
        <v>32565.606469867504</v>
      </c>
      <c r="R200" s="8">
        <f t="shared" si="19"/>
        <v>42901.234567901178</v>
      </c>
      <c r="S200" s="8">
        <f t="shared" si="20"/>
        <v>119313.22004040796</v>
      </c>
      <c r="U200" s="25">
        <v>43077.330196759256</v>
      </c>
      <c r="V200">
        <v>49</v>
      </c>
      <c r="W200">
        <v>3906</v>
      </c>
      <c r="X200" t="s">
        <v>1699</v>
      </c>
      <c r="Y200" t="s">
        <v>957</v>
      </c>
      <c r="Z200" s="25">
        <v>43441.919444444444</v>
      </c>
      <c r="AA200">
        <v>1730</v>
      </c>
      <c r="AB200">
        <v>10</v>
      </c>
      <c r="AC200" s="24">
        <v>5.7999999999999996E-3</v>
      </c>
      <c r="AD200">
        <v>1800</v>
      </c>
      <c r="AE200">
        <v>3072620</v>
      </c>
      <c r="AF200" s="22">
        <v>43076</v>
      </c>
      <c r="AG200">
        <v>1820</v>
      </c>
      <c r="AH200">
        <v>1720</v>
      </c>
      <c r="AI200" s="22">
        <v>43077</v>
      </c>
      <c r="AJ200">
        <v>1759</v>
      </c>
      <c r="AK200">
        <v>1620</v>
      </c>
      <c r="AL200" s="25">
        <v>43077.770243055558</v>
      </c>
      <c r="AM200">
        <v>2</v>
      </c>
      <c r="AN200" t="s">
        <v>1023</v>
      </c>
      <c r="AO200">
        <v>0</v>
      </c>
      <c r="AP200">
        <v>0</v>
      </c>
      <c r="AQ200">
        <v>0.24</v>
      </c>
      <c r="AR200">
        <v>0.18</v>
      </c>
      <c r="AS200">
        <v>0.97</v>
      </c>
      <c r="AT200">
        <v>0.91</v>
      </c>
      <c r="AU200">
        <v>2.0960000000000001</v>
      </c>
      <c r="AV200">
        <v>1788</v>
      </c>
      <c r="AW200">
        <v>1572</v>
      </c>
      <c r="AX200">
        <v>1620</v>
      </c>
    </row>
    <row r="201" spans="1:50">
      <c r="A201" s="22">
        <v>43075</v>
      </c>
      <c r="B201">
        <v>1481</v>
      </c>
      <c r="C201">
        <v>1489</v>
      </c>
      <c r="D201">
        <v>1462</v>
      </c>
      <c r="E201">
        <v>1466</v>
      </c>
      <c r="F201" s="22">
        <v>43076</v>
      </c>
      <c r="G201">
        <v>1468</v>
      </c>
      <c r="H201">
        <v>1485</v>
      </c>
      <c r="I201">
        <v>1467</v>
      </c>
      <c r="J201">
        <v>1477</v>
      </c>
      <c r="K201" s="22">
        <v>43077</v>
      </c>
      <c r="L201">
        <v>1468</v>
      </c>
      <c r="M201">
        <v>0.99</v>
      </c>
      <c r="N201" s="8" t="str">
        <f>IF(AND(AM201=1,AC201&lt;-0.005,AE201&gt;O$1),R201,"")</f>
        <v/>
      </c>
      <c r="O201" s="8">
        <f t="shared" si="17"/>
        <v>31216.341992435671</v>
      </c>
      <c r="P201" s="8" t="str">
        <f t="shared" si="21"/>
        <v/>
      </c>
      <c r="Q201" s="8">
        <f t="shared" si="18"/>
        <v>32565.606469867504</v>
      </c>
      <c r="R201" s="8">
        <f t="shared" si="19"/>
        <v>-9030.100334448176</v>
      </c>
      <c r="S201" s="8">
        <f t="shared" si="20"/>
        <v>110283.11970595979</v>
      </c>
      <c r="U201" s="25">
        <v>43077.330196759256</v>
      </c>
      <c r="V201">
        <v>50</v>
      </c>
      <c r="W201">
        <v>4974</v>
      </c>
      <c r="X201" t="s">
        <v>1285</v>
      </c>
      <c r="Y201" t="s">
        <v>962</v>
      </c>
      <c r="Z201" s="25">
        <v>43441.992361111108</v>
      </c>
      <c r="AA201">
        <v>1500</v>
      </c>
      <c r="AB201">
        <v>23</v>
      </c>
      <c r="AC201" s="24">
        <v>1.5599999999999999E-2</v>
      </c>
      <c r="AD201">
        <v>1800</v>
      </c>
      <c r="AE201">
        <v>2700000</v>
      </c>
      <c r="AF201" s="22">
        <v>43076</v>
      </c>
      <c r="AG201">
        <v>1468</v>
      </c>
      <c r="AH201">
        <v>1477</v>
      </c>
      <c r="AI201" s="22">
        <v>43077</v>
      </c>
      <c r="AJ201">
        <v>1468</v>
      </c>
      <c r="AK201">
        <v>1495</v>
      </c>
      <c r="AL201" s="25">
        <v>43077.770243055558</v>
      </c>
      <c r="AM201">
        <v>1</v>
      </c>
      <c r="AN201">
        <v>0</v>
      </c>
      <c r="AO201">
        <v>6.49</v>
      </c>
      <c r="AP201">
        <v>0.27</v>
      </c>
      <c r="AQ201">
        <v>0.28999999999999998</v>
      </c>
      <c r="AR201">
        <v>0.39</v>
      </c>
      <c r="AS201">
        <v>0.99</v>
      </c>
      <c r="AT201">
        <v>0.99</v>
      </c>
      <c r="AU201">
        <v>0.63800000000000001</v>
      </c>
      <c r="AV201">
        <v>1495</v>
      </c>
      <c r="AW201">
        <v>1468</v>
      </c>
      <c r="AX201">
        <v>1495</v>
      </c>
    </row>
    <row r="202" spans="1:50">
      <c r="A202" s="22">
        <v>43076</v>
      </c>
      <c r="B202">
        <v>641</v>
      </c>
      <c r="C202">
        <v>662</v>
      </c>
      <c r="D202">
        <v>635</v>
      </c>
      <c r="E202">
        <v>645</v>
      </c>
      <c r="F202" s="22">
        <v>43077</v>
      </c>
      <c r="G202">
        <v>662</v>
      </c>
      <c r="H202">
        <v>745</v>
      </c>
      <c r="I202">
        <v>645</v>
      </c>
      <c r="J202">
        <v>745</v>
      </c>
      <c r="K202" s="22">
        <v>43080</v>
      </c>
      <c r="L202">
        <v>800</v>
      </c>
      <c r="M202">
        <v>1.03</v>
      </c>
      <c r="N202" s="8" t="str">
        <f>IF(AND(AM202=1,AC202&lt;-0.005,AE202&gt;O$1),R202,"")</f>
        <v/>
      </c>
      <c r="O202" s="8">
        <f t="shared" si="17"/>
        <v>31216.341992435671</v>
      </c>
      <c r="P202" s="8" t="str">
        <f t="shared" si="21"/>
        <v/>
      </c>
      <c r="Q202" s="8">
        <f t="shared" si="18"/>
        <v>32565.606469867504</v>
      </c>
      <c r="R202" s="8">
        <f t="shared" si="19"/>
        <v>54016.620498614997</v>
      </c>
      <c r="S202" s="8">
        <f t="shared" si="20"/>
        <v>110283.11970595979</v>
      </c>
      <c r="U202" s="25">
        <v>43080.330243055556</v>
      </c>
      <c r="V202">
        <v>5</v>
      </c>
      <c r="W202">
        <v>3825</v>
      </c>
      <c r="X202" t="s">
        <v>1069</v>
      </c>
      <c r="Y202" t="s">
        <v>954</v>
      </c>
      <c r="Z202" s="25">
        <v>43442.99722222222</v>
      </c>
      <c r="AA202">
        <v>748.9</v>
      </c>
      <c r="AB202">
        <v>3.9</v>
      </c>
      <c r="AC202" s="24">
        <v>5.1999999999999998E-3</v>
      </c>
      <c r="AD202">
        <v>52200</v>
      </c>
      <c r="AE202">
        <v>38865080</v>
      </c>
      <c r="AF202" s="22">
        <v>43077</v>
      </c>
      <c r="AG202">
        <v>662</v>
      </c>
      <c r="AH202">
        <v>745</v>
      </c>
      <c r="AI202" s="22">
        <v>43080</v>
      </c>
      <c r="AJ202">
        <v>800</v>
      </c>
      <c r="AK202">
        <v>722</v>
      </c>
      <c r="AL202" s="25">
        <v>43080.801307870373</v>
      </c>
      <c r="AM202">
        <v>2</v>
      </c>
      <c r="AN202" t="s">
        <v>1023</v>
      </c>
      <c r="AO202">
        <v>628.07000000000005</v>
      </c>
      <c r="AP202" t="s">
        <v>956</v>
      </c>
      <c r="AQ202">
        <v>0.56999999999999995</v>
      </c>
      <c r="AR202">
        <v>0.19</v>
      </c>
      <c r="AS202">
        <v>1.03</v>
      </c>
      <c r="AT202">
        <v>0.85</v>
      </c>
      <c r="AU202">
        <v>2.282</v>
      </c>
      <c r="AV202">
        <v>802</v>
      </c>
      <c r="AW202">
        <v>708</v>
      </c>
      <c r="AX202">
        <v>722</v>
      </c>
    </row>
    <row r="203" spans="1:50">
      <c r="A203" s="22">
        <v>43076</v>
      </c>
      <c r="B203">
        <v>279</v>
      </c>
      <c r="C203">
        <v>360</v>
      </c>
      <c r="D203">
        <v>279</v>
      </c>
      <c r="E203">
        <v>326</v>
      </c>
      <c r="F203" s="22">
        <v>43077</v>
      </c>
      <c r="G203">
        <v>350</v>
      </c>
      <c r="H203">
        <v>404</v>
      </c>
      <c r="I203">
        <v>341</v>
      </c>
      <c r="J203">
        <v>384</v>
      </c>
      <c r="K203" s="22">
        <v>43080</v>
      </c>
      <c r="L203">
        <v>368</v>
      </c>
      <c r="M203">
        <v>1.32</v>
      </c>
      <c r="N203" s="8">
        <f>IF(AND(AM203=1,AC203&lt;-0.005,AE203&gt;O$1),R203,"")</f>
        <v>38011.695906432717</v>
      </c>
      <c r="O203" s="8">
        <f t="shared" si="17"/>
        <v>69228.037898868381</v>
      </c>
      <c r="P203" s="8">
        <f t="shared" si="21"/>
        <v>38011.695906432717</v>
      </c>
      <c r="Q203" s="8">
        <f t="shared" si="18"/>
        <v>70577.302376300213</v>
      </c>
      <c r="R203" s="8">
        <f t="shared" si="19"/>
        <v>38011.695906432717</v>
      </c>
      <c r="S203" s="8">
        <f t="shared" si="20"/>
        <v>148294.8156123925</v>
      </c>
      <c r="U203" s="25">
        <v>43080.330243055556</v>
      </c>
      <c r="V203">
        <v>6</v>
      </c>
      <c r="W203">
        <v>6624</v>
      </c>
      <c r="X203" t="s">
        <v>1693</v>
      </c>
      <c r="Y203" t="s">
        <v>962</v>
      </c>
      <c r="Z203" s="25">
        <v>43442.992361111108</v>
      </c>
      <c r="AA203">
        <v>376</v>
      </c>
      <c r="AB203">
        <v>-8</v>
      </c>
      <c r="AC203" s="24">
        <v>-2.0799999999999999E-2</v>
      </c>
      <c r="AD203">
        <v>50800</v>
      </c>
      <c r="AE203">
        <v>19066280</v>
      </c>
      <c r="AF203" s="22">
        <v>43077</v>
      </c>
      <c r="AG203">
        <v>350</v>
      </c>
      <c r="AH203">
        <v>384</v>
      </c>
      <c r="AI203" s="22">
        <v>43080</v>
      </c>
      <c r="AJ203">
        <v>368</v>
      </c>
      <c r="AK203">
        <v>342</v>
      </c>
      <c r="AL203" s="25">
        <v>43080.801319444443</v>
      </c>
      <c r="AM203">
        <v>1</v>
      </c>
      <c r="AN203">
        <v>0.05</v>
      </c>
      <c r="AO203">
        <v>1.1599999999999999</v>
      </c>
      <c r="AP203">
        <v>0</v>
      </c>
      <c r="AQ203">
        <v>1</v>
      </c>
      <c r="AR203">
        <v>1</v>
      </c>
      <c r="AS203">
        <v>1.32</v>
      </c>
      <c r="AT203">
        <v>1.31</v>
      </c>
      <c r="AU203">
        <v>1.2450000000000001</v>
      </c>
      <c r="AV203">
        <v>374</v>
      </c>
      <c r="AW203">
        <v>337</v>
      </c>
      <c r="AX203">
        <v>342</v>
      </c>
    </row>
    <row r="204" spans="1:50">
      <c r="A204" s="22">
        <v>43076</v>
      </c>
      <c r="B204">
        <v>790</v>
      </c>
      <c r="C204">
        <v>820</v>
      </c>
      <c r="D204">
        <v>782</v>
      </c>
      <c r="E204">
        <v>820</v>
      </c>
      <c r="F204" s="22">
        <v>43077</v>
      </c>
      <c r="G204">
        <v>895</v>
      </c>
      <c r="H204">
        <v>970</v>
      </c>
      <c r="I204">
        <v>782</v>
      </c>
      <c r="J204">
        <v>820</v>
      </c>
      <c r="K204" s="22">
        <v>43080</v>
      </c>
      <c r="L204">
        <v>890</v>
      </c>
      <c r="M204">
        <v>1.98</v>
      </c>
      <c r="N204" s="8" t="str">
        <f>IF(AND(AM204=1,AC204&lt;-0.005,AE204&gt;O$1),R204,"")</f>
        <v/>
      </c>
      <c r="O204" s="8">
        <f t="shared" si="17"/>
        <v>69228.037898868381</v>
      </c>
      <c r="P204" s="8" t="str">
        <f t="shared" si="21"/>
        <v/>
      </c>
      <c r="Q204" s="8">
        <f t="shared" si="18"/>
        <v>70577.302376300213</v>
      </c>
      <c r="R204" s="8">
        <f t="shared" si="19"/>
        <v>48029.556650246333</v>
      </c>
      <c r="S204" s="8">
        <f t="shared" si="20"/>
        <v>148294.8156123925</v>
      </c>
      <c r="U204" s="25">
        <v>43080.330243055556</v>
      </c>
      <c r="V204">
        <v>7</v>
      </c>
      <c r="W204">
        <v>4317</v>
      </c>
      <c r="X204" t="s">
        <v>107</v>
      </c>
      <c r="Y204" t="s">
        <v>960</v>
      </c>
      <c r="Z204" s="25">
        <v>43442.995833333334</v>
      </c>
      <c r="AA204">
        <v>862.5</v>
      </c>
      <c r="AB204">
        <v>42.5</v>
      </c>
      <c r="AC204" s="24">
        <v>5.1799999999999999E-2</v>
      </c>
      <c r="AD204">
        <v>47700</v>
      </c>
      <c r="AE204">
        <v>41190240</v>
      </c>
      <c r="AF204" s="22">
        <v>43077</v>
      </c>
      <c r="AG204">
        <v>895</v>
      </c>
      <c r="AH204">
        <v>820</v>
      </c>
      <c r="AI204" s="22">
        <v>43080</v>
      </c>
      <c r="AJ204">
        <v>890</v>
      </c>
      <c r="AK204">
        <v>812</v>
      </c>
      <c r="AL204" s="25">
        <v>43080.80133101852</v>
      </c>
      <c r="AM204">
        <v>2</v>
      </c>
      <c r="AN204" t="s">
        <v>1023</v>
      </c>
      <c r="AO204">
        <v>0</v>
      </c>
      <c r="AP204">
        <v>0.73</v>
      </c>
      <c r="AQ204">
        <v>1</v>
      </c>
      <c r="AR204">
        <v>1</v>
      </c>
      <c r="AS204">
        <v>1.98</v>
      </c>
      <c r="AT204">
        <v>2.27</v>
      </c>
      <c r="AU204">
        <v>0.92700000000000005</v>
      </c>
      <c r="AV204">
        <v>970</v>
      </c>
      <c r="AW204">
        <v>805</v>
      </c>
      <c r="AX204">
        <v>812</v>
      </c>
    </row>
    <row r="205" spans="1:50">
      <c r="A205" s="22">
        <v>43076</v>
      </c>
      <c r="B205">
        <v>20000</v>
      </c>
      <c r="C205">
        <v>20340</v>
      </c>
      <c r="D205">
        <v>19980</v>
      </c>
      <c r="E205">
        <v>20310</v>
      </c>
      <c r="F205" s="22">
        <v>43077</v>
      </c>
      <c r="G205">
        <v>20540</v>
      </c>
      <c r="H205">
        <v>20880</v>
      </c>
      <c r="I205">
        <v>20410</v>
      </c>
      <c r="J205">
        <v>20880</v>
      </c>
      <c r="K205" s="22">
        <v>43080</v>
      </c>
      <c r="L205">
        <v>21010</v>
      </c>
      <c r="M205">
        <v>1.02</v>
      </c>
      <c r="N205" s="8" t="str">
        <f>IF(AND(AM205=1,AC205&lt;-0.005,AE205&gt;O$1),R205,"")</f>
        <v/>
      </c>
      <c r="O205" s="8">
        <f t="shared" si="17"/>
        <v>69228.037898868381</v>
      </c>
      <c r="P205" s="8" t="str">
        <f t="shared" si="21"/>
        <v/>
      </c>
      <c r="Q205" s="8">
        <f t="shared" si="18"/>
        <v>70577.302376300213</v>
      </c>
      <c r="R205" s="8">
        <f t="shared" si="19"/>
        <v>-1660.3415559772184</v>
      </c>
      <c r="S205" s="8">
        <f t="shared" si="20"/>
        <v>146634.47405641529</v>
      </c>
      <c r="U205" s="25">
        <v>43080.330243055556</v>
      </c>
      <c r="V205">
        <v>9</v>
      </c>
      <c r="W205">
        <v>1570</v>
      </c>
      <c r="X205" t="s">
        <v>1041</v>
      </c>
      <c r="Y205" t="s">
        <v>954</v>
      </c>
      <c r="Z205" s="25">
        <v>43442.995833333334</v>
      </c>
      <c r="AA205">
        <v>20881</v>
      </c>
      <c r="AB205">
        <v>1</v>
      </c>
      <c r="AC205" s="24">
        <v>0</v>
      </c>
      <c r="AD205">
        <v>28272</v>
      </c>
      <c r="AE205">
        <v>592308476</v>
      </c>
      <c r="AF205" s="22">
        <v>43077</v>
      </c>
      <c r="AG205">
        <v>20540</v>
      </c>
      <c r="AH205">
        <v>20880</v>
      </c>
      <c r="AI205" s="22">
        <v>43080</v>
      </c>
      <c r="AJ205">
        <v>21010</v>
      </c>
      <c r="AK205">
        <v>21080</v>
      </c>
      <c r="AL205" s="25">
        <v>43080.801354166666</v>
      </c>
      <c r="AM205">
        <v>1</v>
      </c>
      <c r="AN205">
        <v>0</v>
      </c>
      <c r="AO205" s="26">
        <v>8.0000000000000002E-3</v>
      </c>
      <c r="AQ205">
        <v>0.86</v>
      </c>
      <c r="AR205">
        <v>0.95</v>
      </c>
      <c r="AS205">
        <v>1.02</v>
      </c>
      <c r="AT205">
        <v>1.1200000000000001</v>
      </c>
      <c r="AU205">
        <v>0.63400000000000001</v>
      </c>
      <c r="AV205">
        <v>21080</v>
      </c>
      <c r="AW205">
        <v>20820</v>
      </c>
      <c r="AX205">
        <v>21080</v>
      </c>
    </row>
    <row r="206" spans="1:50">
      <c r="A206" s="22">
        <v>43076</v>
      </c>
      <c r="B206">
        <v>290</v>
      </c>
      <c r="C206">
        <v>298</v>
      </c>
      <c r="D206">
        <v>289</v>
      </c>
      <c r="E206">
        <v>295</v>
      </c>
      <c r="F206" s="22">
        <v>43077</v>
      </c>
      <c r="G206">
        <v>300</v>
      </c>
      <c r="H206">
        <v>301</v>
      </c>
      <c r="I206">
        <v>297</v>
      </c>
      <c r="J206">
        <v>299</v>
      </c>
      <c r="K206" s="22">
        <v>43080</v>
      </c>
      <c r="L206">
        <v>301</v>
      </c>
      <c r="M206">
        <v>1.03</v>
      </c>
      <c r="N206" s="8" t="str">
        <f>IF(AND(AM206=1,AC206&lt;-0.005,AE206&gt;O$1),R206,"")</f>
        <v/>
      </c>
      <c r="O206" s="8">
        <f t="shared" si="17"/>
        <v>69228.037898868381</v>
      </c>
      <c r="P206" s="8" t="str">
        <f t="shared" si="21"/>
        <v/>
      </c>
      <c r="Q206" s="8">
        <f t="shared" si="18"/>
        <v>70577.302376300213</v>
      </c>
      <c r="R206" s="8">
        <f t="shared" si="19"/>
        <v>0</v>
      </c>
      <c r="S206" s="8">
        <f t="shared" si="20"/>
        <v>146634.47405641529</v>
      </c>
      <c r="U206" s="25">
        <v>43080.330243055556</v>
      </c>
      <c r="V206">
        <v>10</v>
      </c>
      <c r="W206">
        <v>6502</v>
      </c>
      <c r="X206" t="s">
        <v>121</v>
      </c>
      <c r="Y206" t="s">
        <v>954</v>
      </c>
      <c r="Z206" s="25">
        <v>43442.989583333336</v>
      </c>
      <c r="AA206">
        <v>299</v>
      </c>
      <c r="AB206">
        <v>0</v>
      </c>
      <c r="AC206" s="24">
        <v>0</v>
      </c>
      <c r="AD206">
        <v>27000</v>
      </c>
      <c r="AE206">
        <v>8091000</v>
      </c>
      <c r="AF206" s="22">
        <v>43077</v>
      </c>
      <c r="AG206">
        <v>300</v>
      </c>
      <c r="AH206">
        <v>299</v>
      </c>
      <c r="AI206" s="22">
        <v>43080</v>
      </c>
      <c r="AJ206">
        <v>301</v>
      </c>
      <c r="AK206">
        <v>301</v>
      </c>
      <c r="AL206" s="25">
        <v>43080.801365740743</v>
      </c>
      <c r="AM206">
        <v>0</v>
      </c>
      <c r="AN206" t="s">
        <v>1023</v>
      </c>
      <c r="AO206">
        <v>15.98</v>
      </c>
      <c r="AP206" t="s">
        <v>956</v>
      </c>
      <c r="AQ206">
        <v>0.63</v>
      </c>
      <c r="AR206">
        <v>0.34</v>
      </c>
      <c r="AS206">
        <v>1.03</v>
      </c>
      <c r="AT206">
        <v>0.96</v>
      </c>
      <c r="AU206">
        <v>1.071</v>
      </c>
      <c r="AV206">
        <v>302</v>
      </c>
      <c r="AW206">
        <v>298</v>
      </c>
      <c r="AX206">
        <v>301</v>
      </c>
    </row>
    <row r="207" spans="1:50">
      <c r="A207" s="22">
        <v>43076</v>
      </c>
      <c r="B207">
        <v>202.1</v>
      </c>
      <c r="C207">
        <v>202.5</v>
      </c>
      <c r="D207">
        <v>201</v>
      </c>
      <c r="E207">
        <v>201.6</v>
      </c>
      <c r="F207" s="22">
        <v>43077</v>
      </c>
      <c r="G207">
        <v>200</v>
      </c>
      <c r="H207">
        <v>202.7</v>
      </c>
      <c r="I207">
        <v>200</v>
      </c>
      <c r="J207">
        <v>202.2</v>
      </c>
      <c r="K207" s="22">
        <v>43080</v>
      </c>
      <c r="L207">
        <v>202.8</v>
      </c>
      <c r="M207">
        <v>1.01</v>
      </c>
      <c r="N207" s="8" t="str">
        <f>IF(AND(AM207=1,AC207&lt;-0.005,AE207&gt;O$1),R207,"")</f>
        <v/>
      </c>
      <c r="O207" s="8">
        <f t="shared" si="17"/>
        <v>69228.037898868381</v>
      </c>
      <c r="P207" s="8" t="str">
        <f t="shared" si="21"/>
        <v/>
      </c>
      <c r="Q207" s="8">
        <f t="shared" si="18"/>
        <v>70577.302376300213</v>
      </c>
      <c r="R207" s="8">
        <f t="shared" si="19"/>
        <v>-1229.7097884899079</v>
      </c>
      <c r="S207" s="8">
        <f t="shared" si="20"/>
        <v>145404.76426792538</v>
      </c>
      <c r="U207" s="25">
        <v>43080.330243055556</v>
      </c>
      <c r="V207">
        <v>11</v>
      </c>
      <c r="W207">
        <v>8411</v>
      </c>
      <c r="X207" t="s">
        <v>1070</v>
      </c>
      <c r="Y207" t="s">
        <v>962</v>
      </c>
      <c r="Z207" s="25">
        <v>43442.98541666667</v>
      </c>
      <c r="AA207">
        <v>201.8</v>
      </c>
      <c r="AB207">
        <v>-0.4</v>
      </c>
      <c r="AC207" s="24">
        <v>-2E-3</v>
      </c>
      <c r="AD207">
        <v>26500</v>
      </c>
      <c r="AE207">
        <v>5357670</v>
      </c>
      <c r="AF207" s="22">
        <v>43077</v>
      </c>
      <c r="AG207">
        <v>200</v>
      </c>
      <c r="AH207">
        <v>202.2</v>
      </c>
      <c r="AI207" s="22">
        <v>43080</v>
      </c>
      <c r="AJ207">
        <v>202.8</v>
      </c>
      <c r="AK207">
        <v>203.3</v>
      </c>
      <c r="AL207" s="25">
        <v>43080.801365740743</v>
      </c>
      <c r="AM207">
        <v>1</v>
      </c>
      <c r="AN207" t="s">
        <v>1023</v>
      </c>
      <c r="AO207">
        <v>4.12</v>
      </c>
      <c r="AP207">
        <v>3.71</v>
      </c>
      <c r="AQ207">
        <v>0.7</v>
      </c>
      <c r="AR207">
        <v>0.69</v>
      </c>
      <c r="AS207">
        <v>1.01</v>
      </c>
      <c r="AT207">
        <v>1.02</v>
      </c>
      <c r="AU207">
        <v>0.433</v>
      </c>
      <c r="AV207">
        <v>204.2</v>
      </c>
      <c r="AW207">
        <v>202.6</v>
      </c>
      <c r="AX207">
        <v>203.3</v>
      </c>
    </row>
    <row r="208" spans="1:50">
      <c r="A208" s="22">
        <v>43076</v>
      </c>
      <c r="B208">
        <v>1338</v>
      </c>
      <c r="C208">
        <v>1340</v>
      </c>
      <c r="D208">
        <v>1315</v>
      </c>
      <c r="E208">
        <v>1316</v>
      </c>
      <c r="F208" s="22">
        <v>43077</v>
      </c>
      <c r="G208">
        <v>1299</v>
      </c>
      <c r="H208">
        <v>1311</v>
      </c>
      <c r="I208">
        <v>1280</v>
      </c>
      <c r="J208">
        <v>1280</v>
      </c>
      <c r="K208" s="22">
        <v>43080</v>
      </c>
      <c r="L208">
        <v>1272</v>
      </c>
      <c r="M208">
        <v>0.97</v>
      </c>
      <c r="N208" s="8" t="str">
        <f>IF(AND(AM208=1,AC208&lt;-0.005,AE208&gt;O$1),R208,"")</f>
        <v/>
      </c>
      <c r="O208" s="8">
        <f t="shared" si="17"/>
        <v>69228.037898868381</v>
      </c>
      <c r="P208" s="8" t="str">
        <f t="shared" si="21"/>
        <v/>
      </c>
      <c r="Q208" s="8">
        <f t="shared" si="18"/>
        <v>70577.302376300213</v>
      </c>
      <c r="R208" s="8">
        <f t="shared" si="19"/>
        <v>1182.0330969266602</v>
      </c>
      <c r="S208" s="8">
        <f t="shared" si="20"/>
        <v>146586.79736485204</v>
      </c>
      <c r="U208" s="25">
        <v>43080.330243055556</v>
      </c>
      <c r="V208">
        <v>13</v>
      </c>
      <c r="W208">
        <v>1357</v>
      </c>
      <c r="X208" t="s">
        <v>1056</v>
      </c>
      <c r="Y208" t="s">
        <v>954</v>
      </c>
      <c r="Z208" s="25">
        <v>43442.995138888888</v>
      </c>
      <c r="AA208">
        <v>1281</v>
      </c>
      <c r="AB208">
        <v>1</v>
      </c>
      <c r="AC208" s="24">
        <v>8.0000000000000004E-4</v>
      </c>
      <c r="AD208">
        <v>23030</v>
      </c>
      <c r="AE208">
        <v>29444047</v>
      </c>
      <c r="AF208" s="22">
        <v>43077</v>
      </c>
      <c r="AG208">
        <v>1299</v>
      </c>
      <c r="AH208">
        <v>1280</v>
      </c>
      <c r="AI208" s="22">
        <v>43080</v>
      </c>
      <c r="AJ208">
        <v>1272</v>
      </c>
      <c r="AK208">
        <v>1269</v>
      </c>
      <c r="AL208" s="25">
        <v>43080.801388888889</v>
      </c>
      <c r="AM208">
        <v>1</v>
      </c>
      <c r="AN208" t="s">
        <v>1023</v>
      </c>
      <c r="AO208" s="26">
        <v>8.0000000000000002E-3</v>
      </c>
      <c r="AQ208">
        <v>0</v>
      </c>
      <c r="AR208">
        <v>0.01</v>
      </c>
      <c r="AS208">
        <v>0.97</v>
      </c>
      <c r="AT208">
        <v>0.87</v>
      </c>
      <c r="AU208">
        <v>2.2799999999999998</v>
      </c>
      <c r="AV208">
        <v>1284</v>
      </c>
      <c r="AW208">
        <v>1268</v>
      </c>
      <c r="AX208">
        <v>1269</v>
      </c>
    </row>
    <row r="209" spans="1:50">
      <c r="A209" s="22">
        <v>43076</v>
      </c>
      <c r="B209">
        <v>616</v>
      </c>
      <c r="C209">
        <v>624</v>
      </c>
      <c r="D209">
        <v>577</v>
      </c>
      <c r="E209">
        <v>596</v>
      </c>
      <c r="F209" s="22">
        <v>43077</v>
      </c>
      <c r="G209">
        <v>666</v>
      </c>
      <c r="H209">
        <v>696</v>
      </c>
      <c r="I209">
        <v>665</v>
      </c>
      <c r="J209">
        <v>696</v>
      </c>
      <c r="K209" s="22">
        <v>43080</v>
      </c>
      <c r="L209">
        <v>715</v>
      </c>
      <c r="M209">
        <v>1.19</v>
      </c>
      <c r="N209" s="8" t="str">
        <f>IF(AND(AM209=1,AC209&lt;-0.005,AE209&gt;O$1),R209,"")</f>
        <v/>
      </c>
      <c r="O209" s="8">
        <f t="shared" si="17"/>
        <v>69228.037898868381</v>
      </c>
      <c r="P209" s="8" t="str">
        <f t="shared" si="21"/>
        <v/>
      </c>
      <c r="Q209" s="8">
        <f t="shared" si="18"/>
        <v>70577.302376300213</v>
      </c>
      <c r="R209" s="8">
        <f t="shared" si="19"/>
        <v>30415.430267062282</v>
      </c>
      <c r="S209" s="8">
        <f t="shared" si="20"/>
        <v>146586.79736485204</v>
      </c>
      <c r="U209" s="25">
        <v>43080.330243055556</v>
      </c>
      <c r="V209">
        <v>15</v>
      </c>
      <c r="W209">
        <v>3782</v>
      </c>
      <c r="X209" t="s">
        <v>1176</v>
      </c>
      <c r="Y209" t="s">
        <v>957</v>
      </c>
      <c r="Z209" s="25">
        <v>43442.997916666667</v>
      </c>
      <c r="AA209">
        <v>691</v>
      </c>
      <c r="AB209">
        <v>-5</v>
      </c>
      <c r="AC209" s="24">
        <v>-7.1999999999999998E-3</v>
      </c>
      <c r="AD209">
        <v>15800</v>
      </c>
      <c r="AE209">
        <v>10982930</v>
      </c>
      <c r="AF209" s="22">
        <v>43077</v>
      </c>
      <c r="AG209">
        <v>666</v>
      </c>
      <c r="AH209">
        <v>696</v>
      </c>
      <c r="AI209" s="22">
        <v>43080</v>
      </c>
      <c r="AJ209">
        <v>715</v>
      </c>
      <c r="AK209">
        <v>674</v>
      </c>
      <c r="AL209" s="25">
        <v>43080.801423611112</v>
      </c>
      <c r="AM209">
        <v>2</v>
      </c>
      <c r="AN209" t="s">
        <v>1023</v>
      </c>
      <c r="AO209">
        <v>0</v>
      </c>
      <c r="AP209">
        <v>0</v>
      </c>
      <c r="AQ209">
        <v>0.86</v>
      </c>
      <c r="AR209">
        <v>0.75</v>
      </c>
      <c r="AS209">
        <v>1.19</v>
      </c>
      <c r="AT209">
        <v>1.0900000000000001</v>
      </c>
      <c r="AU209">
        <v>1.641</v>
      </c>
      <c r="AV209">
        <v>718</v>
      </c>
      <c r="AW209">
        <v>661</v>
      </c>
      <c r="AX209">
        <v>674</v>
      </c>
    </row>
    <row r="210" spans="1:50">
      <c r="A210" s="22">
        <v>43076</v>
      </c>
      <c r="B210">
        <v>643</v>
      </c>
      <c r="C210">
        <v>652.20000000000005</v>
      </c>
      <c r="D210">
        <v>638.4</v>
      </c>
      <c r="E210">
        <v>651.79999999999995</v>
      </c>
      <c r="F210" s="22">
        <v>43077</v>
      </c>
      <c r="G210">
        <v>646.79999999999995</v>
      </c>
      <c r="H210">
        <v>657</v>
      </c>
      <c r="I210">
        <v>645.9</v>
      </c>
      <c r="J210">
        <v>656.9</v>
      </c>
      <c r="K210" s="22">
        <v>43080</v>
      </c>
      <c r="L210">
        <v>674</v>
      </c>
      <c r="M210">
        <v>1.04</v>
      </c>
      <c r="N210" s="8" t="str">
        <f>IF(AND(AM210=1,AC210&lt;-0.005,AE210&gt;O$1),R210,"")</f>
        <v/>
      </c>
      <c r="O210" s="8">
        <f t="shared" si="17"/>
        <v>69228.037898868381</v>
      </c>
      <c r="P210" s="8" t="str">
        <f t="shared" si="21"/>
        <v/>
      </c>
      <c r="Q210" s="8">
        <f t="shared" si="18"/>
        <v>70577.302376300213</v>
      </c>
      <c r="R210" s="8">
        <f t="shared" si="19"/>
        <v>-1700.4288037852921</v>
      </c>
      <c r="S210" s="8">
        <f t="shared" si="20"/>
        <v>144886.36856106675</v>
      </c>
      <c r="U210" s="25">
        <v>43080.330243055556</v>
      </c>
      <c r="V210">
        <v>16</v>
      </c>
      <c r="W210">
        <v>5020</v>
      </c>
      <c r="X210" t="s">
        <v>1347</v>
      </c>
      <c r="Y210" t="s">
        <v>962</v>
      </c>
      <c r="Z210" s="25">
        <v>43442.98541666667</v>
      </c>
      <c r="AA210">
        <v>670.1</v>
      </c>
      <c r="AB210">
        <v>13.2</v>
      </c>
      <c r="AC210" s="24">
        <v>2.01E-2</v>
      </c>
      <c r="AD210">
        <v>14100</v>
      </c>
      <c r="AE210">
        <v>9474310</v>
      </c>
      <c r="AF210" s="22">
        <v>43077</v>
      </c>
      <c r="AG210">
        <v>646.79999999999995</v>
      </c>
      <c r="AH210">
        <v>656.9</v>
      </c>
      <c r="AI210" s="22">
        <v>43080</v>
      </c>
      <c r="AJ210">
        <v>674</v>
      </c>
      <c r="AK210">
        <v>676.3</v>
      </c>
      <c r="AL210" s="25">
        <v>43080.801423611112</v>
      </c>
      <c r="AM210">
        <v>1</v>
      </c>
      <c r="AN210">
        <v>0</v>
      </c>
      <c r="AO210">
        <v>0.73</v>
      </c>
      <c r="AP210">
        <v>2.74</v>
      </c>
      <c r="AQ210">
        <v>1</v>
      </c>
      <c r="AR210">
        <v>1</v>
      </c>
      <c r="AS210">
        <v>1.04</v>
      </c>
      <c r="AT210">
        <v>1.1000000000000001</v>
      </c>
      <c r="AU210">
        <v>0.45700000000000002</v>
      </c>
      <c r="AV210">
        <v>683.3</v>
      </c>
      <c r="AW210">
        <v>670</v>
      </c>
      <c r="AX210">
        <v>676.3</v>
      </c>
    </row>
    <row r="211" spans="1:50">
      <c r="A211" s="22">
        <v>43076</v>
      </c>
      <c r="B211">
        <v>526</v>
      </c>
      <c r="C211">
        <v>635</v>
      </c>
      <c r="D211">
        <v>513</v>
      </c>
      <c r="E211">
        <v>617</v>
      </c>
      <c r="F211" s="22">
        <v>43077</v>
      </c>
      <c r="G211">
        <v>618</v>
      </c>
      <c r="H211">
        <v>635</v>
      </c>
      <c r="I211">
        <v>523</v>
      </c>
      <c r="J211">
        <v>530</v>
      </c>
      <c r="K211" s="22">
        <v>43080</v>
      </c>
      <c r="L211">
        <v>580</v>
      </c>
      <c r="M211">
        <v>1.41</v>
      </c>
      <c r="N211" s="8" t="str">
        <f>IF(AND(AM211=1,AC211&lt;-0.005,AE211&gt;O$1),R211,"")</f>
        <v/>
      </c>
      <c r="O211" s="8">
        <f t="shared" si="17"/>
        <v>69228.037898868381</v>
      </c>
      <c r="P211" s="8" t="str">
        <f t="shared" si="21"/>
        <v/>
      </c>
      <c r="Q211" s="8">
        <f t="shared" si="18"/>
        <v>70577.302376300213</v>
      </c>
      <c r="R211" s="8">
        <f t="shared" si="19"/>
        <v>-39682.539682539711</v>
      </c>
      <c r="S211" s="8">
        <f t="shared" si="20"/>
        <v>144886.36856106675</v>
      </c>
      <c r="U211" s="25">
        <v>43080.330243055556</v>
      </c>
      <c r="V211">
        <v>17</v>
      </c>
      <c r="W211">
        <v>6400</v>
      </c>
      <c r="X211" t="s">
        <v>740</v>
      </c>
      <c r="Y211" t="s">
        <v>960</v>
      </c>
      <c r="Z211" s="25">
        <v>43442.997916666667</v>
      </c>
      <c r="AA211">
        <v>531.29999999999995</v>
      </c>
      <c r="AB211">
        <v>1.3</v>
      </c>
      <c r="AC211" s="24">
        <v>2.5000000000000001E-3</v>
      </c>
      <c r="AD211">
        <v>12300</v>
      </c>
      <c r="AE211">
        <v>6565400</v>
      </c>
      <c r="AF211" s="22">
        <v>43077</v>
      </c>
      <c r="AG211">
        <v>618</v>
      </c>
      <c r="AH211">
        <v>530</v>
      </c>
      <c r="AI211" s="22">
        <v>43080</v>
      </c>
      <c r="AJ211">
        <v>580</v>
      </c>
      <c r="AK211">
        <v>630</v>
      </c>
      <c r="AL211" s="25">
        <v>43080.801458333335</v>
      </c>
      <c r="AM211">
        <v>2</v>
      </c>
      <c r="AN211" t="s">
        <v>1023</v>
      </c>
      <c r="AO211">
        <v>0</v>
      </c>
      <c r="AP211">
        <v>0.56999999999999995</v>
      </c>
      <c r="AQ211">
        <v>0.74</v>
      </c>
      <c r="AR211">
        <v>0.79</v>
      </c>
      <c r="AS211">
        <v>1.41</v>
      </c>
      <c r="AT211">
        <v>1.73</v>
      </c>
      <c r="AU211">
        <v>1.034</v>
      </c>
      <c r="AV211">
        <v>630</v>
      </c>
      <c r="AW211">
        <v>571</v>
      </c>
      <c r="AX211">
        <v>630</v>
      </c>
    </row>
    <row r="212" spans="1:50">
      <c r="A212" s="22">
        <v>43076</v>
      </c>
      <c r="B212">
        <v>790</v>
      </c>
      <c r="C212">
        <v>790.7</v>
      </c>
      <c r="D212">
        <v>777</v>
      </c>
      <c r="E212">
        <v>779.4</v>
      </c>
      <c r="F212" s="22">
        <v>43077</v>
      </c>
      <c r="G212">
        <v>764.4</v>
      </c>
      <c r="H212">
        <v>784.2</v>
      </c>
      <c r="I212">
        <v>764.4</v>
      </c>
      <c r="J212">
        <v>783.4</v>
      </c>
      <c r="K212" s="22">
        <v>43080</v>
      </c>
      <c r="L212">
        <v>785.7</v>
      </c>
      <c r="M212">
        <v>1.03</v>
      </c>
      <c r="N212" s="8" t="str">
        <f>IF(AND(AM212=1,AC212&lt;-0.005,AE212&gt;O$1),R212,"")</f>
        <v/>
      </c>
      <c r="O212" s="8">
        <f t="shared" ref="O212:O275" si="22">SUM(N212,O211)</f>
        <v>69228.037898868381</v>
      </c>
      <c r="P212" s="8" t="str">
        <f t="shared" si="21"/>
        <v/>
      </c>
      <c r="Q212" s="8">
        <f t="shared" ref="Q212:Q275" si="23">SUM(P212,Q211)</f>
        <v>70577.302376300213</v>
      </c>
      <c r="R212" s="8">
        <f t="shared" ref="R212:R275" si="24">(AJ212/AK212-1)*500000</f>
        <v>-5786.8914328845776</v>
      </c>
      <c r="S212" s="8">
        <f t="shared" ref="S212:S275" si="25">IF(AM212=1,SUM(R212,S211),S211)</f>
        <v>139099.47712818216</v>
      </c>
      <c r="U212" s="25">
        <v>43080.330243055556</v>
      </c>
      <c r="V212">
        <v>18</v>
      </c>
      <c r="W212">
        <v>8306</v>
      </c>
      <c r="X212" t="s">
        <v>1083</v>
      </c>
      <c r="Y212" t="s">
        <v>962</v>
      </c>
      <c r="Z212" s="25">
        <v>43442.996527777781</v>
      </c>
      <c r="AA212">
        <v>783</v>
      </c>
      <c r="AB212">
        <v>-0.4</v>
      </c>
      <c r="AC212" s="24">
        <v>-5.0000000000000001E-4</v>
      </c>
      <c r="AD212">
        <v>12100</v>
      </c>
      <c r="AE212">
        <v>9490840</v>
      </c>
      <c r="AF212" s="22">
        <v>43077</v>
      </c>
      <c r="AG212">
        <v>764.4</v>
      </c>
      <c r="AH212">
        <v>783.4</v>
      </c>
      <c r="AI212" s="22">
        <v>43080</v>
      </c>
      <c r="AJ212">
        <v>785.7</v>
      </c>
      <c r="AK212">
        <v>794.9</v>
      </c>
      <c r="AL212" s="25">
        <v>43080.801469907405</v>
      </c>
      <c r="AM212">
        <v>1</v>
      </c>
      <c r="AN212" t="s">
        <v>1023</v>
      </c>
      <c r="AO212">
        <v>1.63</v>
      </c>
      <c r="AP212">
        <v>2.2999999999999998</v>
      </c>
      <c r="AQ212">
        <v>0.72</v>
      </c>
      <c r="AR212">
        <v>0.86</v>
      </c>
      <c r="AS212">
        <v>1.03</v>
      </c>
      <c r="AT212">
        <v>1.06</v>
      </c>
      <c r="AU212">
        <v>0.49099999999999999</v>
      </c>
      <c r="AV212">
        <v>795</v>
      </c>
      <c r="AW212">
        <v>785.3</v>
      </c>
      <c r="AX212">
        <v>794.9</v>
      </c>
    </row>
    <row r="213" spans="1:50">
      <c r="A213" s="22">
        <v>43076</v>
      </c>
      <c r="B213">
        <v>1204</v>
      </c>
      <c r="C213">
        <v>1245</v>
      </c>
      <c r="D213">
        <v>1192</v>
      </c>
      <c r="E213">
        <v>1221</v>
      </c>
      <c r="F213" s="22">
        <v>43077</v>
      </c>
      <c r="G213">
        <v>1240</v>
      </c>
      <c r="H213">
        <v>1521</v>
      </c>
      <c r="I213">
        <v>1220</v>
      </c>
      <c r="J213">
        <v>1521</v>
      </c>
      <c r="K213" s="22">
        <v>43080</v>
      </c>
      <c r="L213">
        <v>1921</v>
      </c>
      <c r="M213">
        <v>1.18</v>
      </c>
      <c r="N213" s="8" t="str">
        <f>IF(AND(AM213=1,AC213&lt;-0.005,AE213&gt;O$1),R213,"")</f>
        <v/>
      </c>
      <c r="O213" s="8">
        <f t="shared" si="22"/>
        <v>69228.037898868381</v>
      </c>
      <c r="P213" s="8" t="str">
        <f t="shared" si="21"/>
        <v/>
      </c>
      <c r="Q213" s="8">
        <f t="shared" si="23"/>
        <v>70577.302376300213</v>
      </c>
      <c r="R213" s="8">
        <f t="shared" si="24"/>
        <v>0</v>
      </c>
      <c r="S213" s="8">
        <f t="shared" si="25"/>
        <v>139099.47712818216</v>
      </c>
      <c r="U213" s="25">
        <v>43080.330243055556</v>
      </c>
      <c r="V213">
        <v>19</v>
      </c>
      <c r="W213">
        <v>3814</v>
      </c>
      <c r="X213" t="s">
        <v>1388</v>
      </c>
      <c r="Y213" t="s">
        <v>960</v>
      </c>
      <c r="Z213" s="25">
        <v>43442.941666666666</v>
      </c>
      <c r="AA213">
        <v>1921</v>
      </c>
      <c r="AB213">
        <v>400</v>
      </c>
      <c r="AC213" s="24">
        <v>0.26300000000000001</v>
      </c>
      <c r="AD213">
        <v>11900</v>
      </c>
      <c r="AE213">
        <v>22778810</v>
      </c>
      <c r="AF213" s="22">
        <v>43077</v>
      </c>
      <c r="AG213">
        <v>1240</v>
      </c>
      <c r="AH213">
        <v>1521</v>
      </c>
      <c r="AI213" s="22">
        <v>43080</v>
      </c>
      <c r="AJ213">
        <v>1921</v>
      </c>
      <c r="AK213">
        <v>1921</v>
      </c>
      <c r="AL213" s="25">
        <v>43080.801481481481</v>
      </c>
      <c r="AM213">
        <v>2</v>
      </c>
      <c r="AN213" t="s">
        <v>1023</v>
      </c>
      <c r="AO213">
        <v>0</v>
      </c>
      <c r="AP213">
        <v>0.66</v>
      </c>
      <c r="AQ213">
        <v>1</v>
      </c>
      <c r="AR213">
        <v>0.7</v>
      </c>
      <c r="AS213">
        <v>1.18</v>
      </c>
      <c r="AT213">
        <v>1.1299999999999999</v>
      </c>
      <c r="AU213">
        <v>0.94099999999999995</v>
      </c>
      <c r="AV213">
        <v>1921</v>
      </c>
      <c r="AW213">
        <v>1921</v>
      </c>
      <c r="AX213">
        <v>1921</v>
      </c>
    </row>
    <row r="214" spans="1:50">
      <c r="A214" s="22">
        <v>43076</v>
      </c>
      <c r="B214">
        <v>365</v>
      </c>
      <c r="C214">
        <v>382</v>
      </c>
      <c r="D214">
        <v>364</v>
      </c>
      <c r="E214">
        <v>382</v>
      </c>
      <c r="F214" s="22">
        <v>43077</v>
      </c>
      <c r="G214">
        <v>395</v>
      </c>
      <c r="H214">
        <v>462</v>
      </c>
      <c r="I214">
        <v>389</v>
      </c>
      <c r="J214">
        <v>462</v>
      </c>
      <c r="K214" s="22">
        <v>43080</v>
      </c>
      <c r="L214">
        <v>446</v>
      </c>
      <c r="M214">
        <v>1.32</v>
      </c>
      <c r="N214" s="8" t="str">
        <f>IF(AND(AM214=1,AC214&lt;-0.005,AE214&gt;O$1),R214,"")</f>
        <v/>
      </c>
      <c r="O214" s="8">
        <f t="shared" si="22"/>
        <v>69228.037898868381</v>
      </c>
      <c r="P214" s="8" t="str">
        <f t="shared" si="21"/>
        <v/>
      </c>
      <c r="Q214" s="8">
        <f t="shared" si="23"/>
        <v>70577.302376300213</v>
      </c>
      <c r="R214" s="8">
        <f t="shared" si="24"/>
        <v>-23504.273504273533</v>
      </c>
      <c r="S214" s="8">
        <f t="shared" si="25"/>
        <v>115595.20362390863</v>
      </c>
      <c r="U214" s="25">
        <v>43080.330243055556</v>
      </c>
      <c r="V214">
        <v>23</v>
      </c>
      <c r="W214">
        <v>7608</v>
      </c>
      <c r="X214" t="s">
        <v>1245</v>
      </c>
      <c r="Y214" t="s">
        <v>962</v>
      </c>
      <c r="Z214" s="25">
        <v>43442.997916666667</v>
      </c>
      <c r="AA214">
        <v>468</v>
      </c>
      <c r="AB214">
        <v>6</v>
      </c>
      <c r="AC214" s="24">
        <v>1.2999999999999999E-2</v>
      </c>
      <c r="AD214">
        <v>8600</v>
      </c>
      <c r="AE214">
        <v>4031460</v>
      </c>
      <c r="AF214" s="22">
        <v>43077</v>
      </c>
      <c r="AG214">
        <v>395</v>
      </c>
      <c r="AH214">
        <v>462</v>
      </c>
      <c r="AI214" s="22">
        <v>43080</v>
      </c>
      <c r="AJ214">
        <v>446</v>
      </c>
      <c r="AK214">
        <v>468</v>
      </c>
      <c r="AL214" s="25">
        <v>43080.801516203705</v>
      </c>
      <c r="AM214">
        <v>1</v>
      </c>
      <c r="AN214" t="s">
        <v>1023</v>
      </c>
      <c r="AO214">
        <v>0</v>
      </c>
      <c r="AP214">
        <v>1.3</v>
      </c>
      <c r="AQ214">
        <v>1</v>
      </c>
      <c r="AR214">
        <v>1</v>
      </c>
      <c r="AS214">
        <v>1.32</v>
      </c>
      <c r="AT214">
        <v>1.4</v>
      </c>
      <c r="AU214">
        <v>1.0089999999999999</v>
      </c>
      <c r="AV214">
        <v>488</v>
      </c>
      <c r="AW214">
        <v>432</v>
      </c>
      <c r="AX214">
        <v>468</v>
      </c>
    </row>
    <row r="215" spans="1:50">
      <c r="A215" s="22">
        <v>43076</v>
      </c>
      <c r="B215">
        <v>457</v>
      </c>
      <c r="C215">
        <v>470</v>
      </c>
      <c r="D215">
        <v>450</v>
      </c>
      <c r="E215">
        <v>468</v>
      </c>
      <c r="F215" s="22">
        <v>43077</v>
      </c>
      <c r="G215">
        <v>472</v>
      </c>
      <c r="H215">
        <v>476</v>
      </c>
      <c r="I215">
        <v>453</v>
      </c>
      <c r="J215">
        <v>460</v>
      </c>
      <c r="K215" s="22">
        <v>43080</v>
      </c>
      <c r="L215">
        <v>459</v>
      </c>
      <c r="M215">
        <v>1.1599999999999999</v>
      </c>
      <c r="N215" s="8" t="str">
        <f>IF(AND(AM215=1,AC215&lt;-0.005,AE215&gt;O$1),R215,"")</f>
        <v/>
      </c>
      <c r="O215" s="8">
        <f t="shared" si="22"/>
        <v>69228.037898868381</v>
      </c>
      <c r="P215" s="8" t="str">
        <f t="shared" si="21"/>
        <v/>
      </c>
      <c r="Q215" s="8">
        <f t="shared" si="23"/>
        <v>70577.302376300213</v>
      </c>
      <c r="R215" s="8">
        <f t="shared" si="24"/>
        <v>31250</v>
      </c>
      <c r="S215" s="8">
        <f t="shared" si="25"/>
        <v>115595.20362390863</v>
      </c>
      <c r="U215" s="25">
        <v>43080.330243055556</v>
      </c>
      <c r="V215">
        <v>24</v>
      </c>
      <c r="W215">
        <v>4597</v>
      </c>
      <c r="X215" t="s">
        <v>1079</v>
      </c>
      <c r="Y215" t="s">
        <v>957</v>
      </c>
      <c r="Z215" s="25">
        <v>43442.978472222225</v>
      </c>
      <c r="AA215">
        <v>460.5</v>
      </c>
      <c r="AB215">
        <v>0.5</v>
      </c>
      <c r="AC215" s="24">
        <v>1.1000000000000001E-3</v>
      </c>
      <c r="AD215">
        <v>7900</v>
      </c>
      <c r="AE215">
        <v>3646020</v>
      </c>
      <c r="AF215" s="22">
        <v>43077</v>
      </c>
      <c r="AG215">
        <v>472</v>
      </c>
      <c r="AH215">
        <v>460</v>
      </c>
      <c r="AI215" s="22">
        <v>43080</v>
      </c>
      <c r="AJ215">
        <v>459</v>
      </c>
      <c r="AK215">
        <v>432</v>
      </c>
      <c r="AL215" s="25">
        <v>43080.801527777781</v>
      </c>
      <c r="AM215">
        <v>2</v>
      </c>
      <c r="AN215" t="s">
        <v>1023</v>
      </c>
      <c r="AO215">
        <v>12401.29</v>
      </c>
      <c r="AP215">
        <v>0</v>
      </c>
      <c r="AQ215">
        <v>0.95</v>
      </c>
      <c r="AR215">
        <v>0.95</v>
      </c>
      <c r="AS215">
        <v>1.1599999999999999</v>
      </c>
      <c r="AT215">
        <v>1.3</v>
      </c>
      <c r="AU215">
        <v>0.94099999999999995</v>
      </c>
      <c r="AV215">
        <v>463</v>
      </c>
      <c r="AW215">
        <v>432</v>
      </c>
      <c r="AX215">
        <v>432</v>
      </c>
    </row>
    <row r="216" spans="1:50">
      <c r="A216" s="22">
        <v>43076</v>
      </c>
      <c r="B216">
        <v>273</v>
      </c>
      <c r="C216">
        <v>295</v>
      </c>
      <c r="D216">
        <v>269</v>
      </c>
      <c r="E216">
        <v>281</v>
      </c>
      <c r="F216" s="22">
        <v>43077</v>
      </c>
      <c r="G216">
        <v>285</v>
      </c>
      <c r="H216">
        <v>286</v>
      </c>
      <c r="I216">
        <v>274</v>
      </c>
      <c r="J216">
        <v>275</v>
      </c>
      <c r="K216" s="22">
        <v>43080</v>
      </c>
      <c r="L216">
        <v>350</v>
      </c>
      <c r="M216">
        <v>0.95</v>
      </c>
      <c r="N216" s="8" t="str">
        <f>IF(AND(AM216=1,AC216&lt;-0.005,AE216&gt;O$1),R216,"")</f>
        <v/>
      </c>
      <c r="O216" s="8">
        <f t="shared" si="22"/>
        <v>69228.037898868381</v>
      </c>
      <c r="P216" s="8" t="str">
        <f t="shared" si="21"/>
        <v/>
      </c>
      <c r="Q216" s="8">
        <f t="shared" si="23"/>
        <v>70577.302376300213</v>
      </c>
      <c r="R216" s="8">
        <f t="shared" si="24"/>
        <v>77557.755775577549</v>
      </c>
      <c r="S216" s="8">
        <f t="shared" si="25"/>
        <v>115595.20362390863</v>
      </c>
      <c r="U216" s="25">
        <v>43080.330243055556</v>
      </c>
      <c r="V216">
        <v>25</v>
      </c>
      <c r="W216">
        <v>8256</v>
      </c>
      <c r="X216" t="s">
        <v>1032</v>
      </c>
      <c r="Y216" t="s">
        <v>960</v>
      </c>
      <c r="Z216" s="25">
        <v>43442.963888888888</v>
      </c>
      <c r="AA216">
        <v>355</v>
      </c>
      <c r="AB216">
        <v>80</v>
      </c>
      <c r="AC216" s="24">
        <v>0.29089999999999999</v>
      </c>
      <c r="AD216">
        <v>7800</v>
      </c>
      <c r="AE216">
        <v>2769000</v>
      </c>
      <c r="AF216" s="22">
        <v>43077</v>
      </c>
      <c r="AG216">
        <v>285</v>
      </c>
      <c r="AH216">
        <v>275</v>
      </c>
      <c r="AI216" s="22">
        <v>43080</v>
      </c>
      <c r="AJ216">
        <v>350</v>
      </c>
      <c r="AK216">
        <v>303</v>
      </c>
      <c r="AL216" s="25">
        <v>43080.801539351851</v>
      </c>
      <c r="AM216">
        <v>2</v>
      </c>
      <c r="AN216" t="s">
        <v>1023</v>
      </c>
      <c r="AO216">
        <v>0</v>
      </c>
      <c r="AP216" t="s">
        <v>956</v>
      </c>
      <c r="AQ216">
        <v>0.2</v>
      </c>
      <c r="AR216">
        <v>0.59</v>
      </c>
      <c r="AS216">
        <v>0.95</v>
      </c>
      <c r="AT216">
        <v>1.03</v>
      </c>
      <c r="AU216">
        <v>0.94499999999999995</v>
      </c>
      <c r="AV216">
        <v>355</v>
      </c>
      <c r="AW216">
        <v>295</v>
      </c>
      <c r="AX216">
        <v>303</v>
      </c>
    </row>
    <row r="217" spans="1:50">
      <c r="A217" s="22">
        <v>43076</v>
      </c>
      <c r="B217">
        <v>2108</v>
      </c>
      <c r="C217">
        <v>2168</v>
      </c>
      <c r="D217">
        <v>2011</v>
      </c>
      <c r="E217">
        <v>2048</v>
      </c>
      <c r="F217" s="22">
        <v>43077</v>
      </c>
      <c r="G217">
        <v>1760</v>
      </c>
      <c r="H217">
        <v>1770</v>
      </c>
      <c r="I217">
        <v>1550</v>
      </c>
      <c r="J217">
        <v>1600</v>
      </c>
      <c r="K217" s="22">
        <v>43080</v>
      </c>
      <c r="L217">
        <v>1640</v>
      </c>
      <c r="M217">
        <v>0.86</v>
      </c>
      <c r="N217" s="8" t="str">
        <f>IF(AND(AM217=1,AC217&lt;-0.005,AE217&gt;O$1),R217,"")</f>
        <v/>
      </c>
      <c r="O217" s="8">
        <f t="shared" si="22"/>
        <v>69228.037898868381</v>
      </c>
      <c r="P217" s="8" t="str">
        <f t="shared" si="21"/>
        <v/>
      </c>
      <c r="Q217" s="8">
        <f t="shared" si="23"/>
        <v>70577.302376300213</v>
      </c>
      <c r="R217" s="8">
        <f t="shared" si="24"/>
        <v>12499.999999999956</v>
      </c>
      <c r="S217" s="8">
        <f t="shared" si="25"/>
        <v>115595.20362390863</v>
      </c>
      <c r="U217" s="25">
        <v>43080.330243055556</v>
      </c>
      <c r="V217">
        <v>26</v>
      </c>
      <c r="W217">
        <v>3909</v>
      </c>
      <c r="X217" t="s">
        <v>731</v>
      </c>
      <c r="Y217" t="s">
        <v>962</v>
      </c>
      <c r="Z217" s="25">
        <v>43442.994444444441</v>
      </c>
      <c r="AA217">
        <v>1620</v>
      </c>
      <c r="AB217">
        <v>20</v>
      </c>
      <c r="AC217" s="24">
        <v>1.2500000000000001E-2</v>
      </c>
      <c r="AD217">
        <v>7400</v>
      </c>
      <c r="AE217">
        <v>11980700</v>
      </c>
      <c r="AF217" s="22">
        <v>43077</v>
      </c>
      <c r="AG217">
        <v>1760</v>
      </c>
      <c r="AH217">
        <v>1600</v>
      </c>
      <c r="AI217" s="22">
        <v>43080</v>
      </c>
      <c r="AJ217">
        <v>1640</v>
      </c>
      <c r="AK217">
        <v>1600</v>
      </c>
      <c r="AL217" s="25">
        <v>43080.801574074074</v>
      </c>
      <c r="AM217">
        <v>2</v>
      </c>
      <c r="AN217" t="s">
        <v>1023</v>
      </c>
      <c r="AO217">
        <v>89.36</v>
      </c>
      <c r="AP217">
        <v>0.34</v>
      </c>
      <c r="AQ217">
        <v>0.21</v>
      </c>
      <c r="AR217">
        <v>0.45</v>
      </c>
      <c r="AS217">
        <v>0.86</v>
      </c>
      <c r="AT217">
        <v>1.07</v>
      </c>
      <c r="AU217">
        <v>1.21</v>
      </c>
      <c r="AV217">
        <v>1662</v>
      </c>
      <c r="AW217">
        <v>1568</v>
      </c>
      <c r="AX217">
        <v>1600</v>
      </c>
    </row>
    <row r="218" spans="1:50">
      <c r="A218" s="22">
        <v>43076</v>
      </c>
      <c r="B218">
        <v>186</v>
      </c>
      <c r="C218">
        <v>202</v>
      </c>
      <c r="D218">
        <v>183</v>
      </c>
      <c r="E218">
        <v>194</v>
      </c>
      <c r="F218" s="22">
        <v>43077</v>
      </c>
      <c r="G218">
        <v>204</v>
      </c>
      <c r="H218">
        <v>212</v>
      </c>
      <c r="I218">
        <v>192</v>
      </c>
      <c r="J218">
        <v>196</v>
      </c>
      <c r="K218" s="22">
        <v>43080</v>
      </c>
      <c r="L218">
        <v>192</v>
      </c>
      <c r="M218">
        <v>1.17</v>
      </c>
      <c r="N218" s="8" t="str">
        <f>IF(AND(AM218=1,AC218&lt;-0.005,AE218&gt;O$1),R218,"")</f>
        <v/>
      </c>
      <c r="O218" s="8">
        <f t="shared" si="22"/>
        <v>69228.037898868381</v>
      </c>
      <c r="P218" s="8" t="str">
        <f t="shared" ref="P218:P281" si="26">IF(AND(AM218=1,AC218&lt;Q$8,E218/B218-1&gt;Q$9,J218&lt;Q$10),R218,"")</f>
        <v/>
      </c>
      <c r="Q218" s="8">
        <f t="shared" si="23"/>
        <v>70577.302376300213</v>
      </c>
      <c r="R218" s="8">
        <f t="shared" si="24"/>
        <v>-29411.76470588236</v>
      </c>
      <c r="S218" s="8">
        <f t="shared" si="25"/>
        <v>115595.20362390863</v>
      </c>
      <c r="U218" s="25">
        <v>43080.330243055556</v>
      </c>
      <c r="V218">
        <v>27</v>
      </c>
      <c r="W218">
        <v>4222</v>
      </c>
      <c r="X218" t="s">
        <v>1650</v>
      </c>
      <c r="Y218" t="s">
        <v>954</v>
      </c>
      <c r="Z218" s="25">
        <v>43442.996527777781</v>
      </c>
      <c r="AA218">
        <v>195</v>
      </c>
      <c r="AB218">
        <v>-1</v>
      </c>
      <c r="AC218" s="24">
        <v>-5.1000000000000004E-3</v>
      </c>
      <c r="AD218">
        <v>7000</v>
      </c>
      <c r="AE218">
        <v>1361000</v>
      </c>
      <c r="AF218" s="22">
        <v>43077</v>
      </c>
      <c r="AG218">
        <v>204</v>
      </c>
      <c r="AH218">
        <v>196</v>
      </c>
      <c r="AI218" s="22">
        <v>43080</v>
      </c>
      <c r="AJ218">
        <v>192</v>
      </c>
      <c r="AK218">
        <v>204</v>
      </c>
      <c r="AL218" s="25">
        <v>43080.801585648151</v>
      </c>
      <c r="AM218">
        <v>2</v>
      </c>
      <c r="AN218" t="s">
        <v>1023</v>
      </c>
      <c r="AO218">
        <v>136.53</v>
      </c>
      <c r="AP218">
        <v>0</v>
      </c>
      <c r="AQ218">
        <v>0.61</v>
      </c>
      <c r="AR218">
        <v>0.62</v>
      </c>
      <c r="AS218">
        <v>1.17</v>
      </c>
      <c r="AT218">
        <v>1.57</v>
      </c>
      <c r="AU218">
        <v>1.224</v>
      </c>
      <c r="AV218">
        <v>205</v>
      </c>
      <c r="AW218">
        <v>190</v>
      </c>
      <c r="AX218">
        <v>204</v>
      </c>
    </row>
    <row r="219" spans="1:50">
      <c r="A219" s="22">
        <v>43076</v>
      </c>
      <c r="B219">
        <v>791</v>
      </c>
      <c r="C219">
        <v>803</v>
      </c>
      <c r="D219">
        <v>791</v>
      </c>
      <c r="E219">
        <v>797</v>
      </c>
      <c r="F219" s="22">
        <v>43077</v>
      </c>
      <c r="G219">
        <v>796</v>
      </c>
      <c r="H219">
        <v>807</v>
      </c>
      <c r="I219">
        <v>790</v>
      </c>
      <c r="J219">
        <v>805</v>
      </c>
      <c r="K219" s="22">
        <v>43080</v>
      </c>
      <c r="L219">
        <v>940</v>
      </c>
      <c r="M219">
        <v>1.03</v>
      </c>
      <c r="N219" s="8" t="str">
        <f>IF(AND(AM219=1,AC219&lt;-0.005,AE219&gt;O$1),R219,"")</f>
        <v/>
      </c>
      <c r="O219" s="8">
        <f t="shared" si="22"/>
        <v>69228.037898868381</v>
      </c>
      <c r="P219" s="8" t="str">
        <f t="shared" si="26"/>
        <v/>
      </c>
      <c r="Q219" s="8">
        <f t="shared" si="23"/>
        <v>70577.302376300213</v>
      </c>
      <c r="R219" s="8">
        <f t="shared" si="24"/>
        <v>60859.188544152734</v>
      </c>
      <c r="S219" s="8">
        <f t="shared" si="25"/>
        <v>176454.39216806137</v>
      </c>
      <c r="U219" s="25">
        <v>43080.330243055556</v>
      </c>
      <c r="V219">
        <v>28</v>
      </c>
      <c r="W219">
        <v>1420</v>
      </c>
      <c r="X219" t="s">
        <v>1101</v>
      </c>
      <c r="Y219" t="s">
        <v>962</v>
      </c>
      <c r="Z219" s="25">
        <v>43442.994444444441</v>
      </c>
      <c r="AA219">
        <v>940</v>
      </c>
      <c r="AB219">
        <v>135</v>
      </c>
      <c r="AC219" s="24">
        <v>0.16769999999999999</v>
      </c>
      <c r="AD219">
        <v>6700</v>
      </c>
      <c r="AE219">
        <v>6039800</v>
      </c>
      <c r="AF219" s="22">
        <v>43077</v>
      </c>
      <c r="AG219">
        <v>796</v>
      </c>
      <c r="AH219">
        <v>805</v>
      </c>
      <c r="AI219" s="22">
        <v>43080</v>
      </c>
      <c r="AJ219">
        <v>940</v>
      </c>
      <c r="AK219">
        <v>838</v>
      </c>
      <c r="AL219" s="25">
        <v>43080.801585648151</v>
      </c>
      <c r="AM219">
        <v>1</v>
      </c>
      <c r="AN219" t="s">
        <v>1023</v>
      </c>
      <c r="AO219">
        <v>7.79</v>
      </c>
      <c r="AP219">
        <v>1.86</v>
      </c>
      <c r="AQ219">
        <v>0.9</v>
      </c>
      <c r="AR219">
        <v>0.62</v>
      </c>
      <c r="AS219">
        <v>1.03</v>
      </c>
      <c r="AT219">
        <v>1.04</v>
      </c>
      <c r="AU219">
        <v>0.70899999999999996</v>
      </c>
      <c r="AV219">
        <v>950</v>
      </c>
      <c r="AW219">
        <v>828</v>
      </c>
      <c r="AX219">
        <v>838</v>
      </c>
    </row>
    <row r="220" spans="1:50">
      <c r="A220" s="22">
        <v>43076</v>
      </c>
      <c r="B220">
        <v>162</v>
      </c>
      <c r="C220">
        <v>169</v>
      </c>
      <c r="D220">
        <v>159</v>
      </c>
      <c r="E220">
        <v>167</v>
      </c>
      <c r="F220" s="22">
        <v>43077</v>
      </c>
      <c r="G220">
        <v>165</v>
      </c>
      <c r="H220">
        <v>174</v>
      </c>
      <c r="I220">
        <v>163</v>
      </c>
      <c r="J220">
        <v>166</v>
      </c>
      <c r="K220" s="22">
        <v>43080</v>
      </c>
      <c r="L220">
        <v>165</v>
      </c>
      <c r="M220">
        <v>0.9</v>
      </c>
      <c r="N220" s="8" t="str">
        <f>IF(AND(AM220=1,AC220&lt;-0.005,AE220&gt;O$1),R220,"")</f>
        <v/>
      </c>
      <c r="O220" s="8">
        <f t="shared" si="22"/>
        <v>69228.037898868381</v>
      </c>
      <c r="P220" s="8" t="str">
        <f t="shared" si="26"/>
        <v/>
      </c>
      <c r="Q220" s="8">
        <f t="shared" si="23"/>
        <v>70577.302376300213</v>
      </c>
      <c r="R220" s="8">
        <f t="shared" si="24"/>
        <v>-11834.319526627223</v>
      </c>
      <c r="S220" s="8">
        <f t="shared" si="25"/>
        <v>176454.39216806137</v>
      </c>
      <c r="U220" s="25">
        <v>43080.330243055556</v>
      </c>
      <c r="V220">
        <v>29</v>
      </c>
      <c r="W220">
        <v>2776</v>
      </c>
      <c r="X220" t="s">
        <v>1201</v>
      </c>
      <c r="Y220" t="s">
        <v>960</v>
      </c>
      <c r="Z220" s="25">
        <v>43442.967361111114</v>
      </c>
      <c r="AA220">
        <v>165</v>
      </c>
      <c r="AB220">
        <v>-1</v>
      </c>
      <c r="AC220" s="24">
        <v>-6.0000000000000001E-3</v>
      </c>
      <c r="AD220">
        <v>6500</v>
      </c>
      <c r="AE220">
        <v>1057940</v>
      </c>
      <c r="AF220" s="22">
        <v>43077</v>
      </c>
      <c r="AG220">
        <v>165</v>
      </c>
      <c r="AH220">
        <v>166</v>
      </c>
      <c r="AI220" s="22">
        <v>43080</v>
      </c>
      <c r="AJ220">
        <v>165</v>
      </c>
      <c r="AK220">
        <v>169</v>
      </c>
      <c r="AL220" s="25">
        <v>43080.80159722222</v>
      </c>
      <c r="AM220">
        <v>0</v>
      </c>
      <c r="AN220" t="s">
        <v>1023</v>
      </c>
      <c r="AO220">
        <v>0</v>
      </c>
      <c r="AP220">
        <v>0</v>
      </c>
      <c r="AQ220">
        <v>0.32</v>
      </c>
      <c r="AR220">
        <v>0.37</v>
      </c>
      <c r="AS220">
        <v>0.9</v>
      </c>
      <c r="AT220">
        <v>1.19</v>
      </c>
      <c r="AU220">
        <v>1.482</v>
      </c>
      <c r="AV220">
        <v>173</v>
      </c>
      <c r="AW220">
        <v>164</v>
      </c>
      <c r="AX220">
        <v>169</v>
      </c>
    </row>
    <row r="221" spans="1:50">
      <c r="A221" s="22">
        <v>43076</v>
      </c>
      <c r="B221">
        <v>151</v>
      </c>
      <c r="C221">
        <v>158</v>
      </c>
      <c r="D221">
        <v>150</v>
      </c>
      <c r="E221">
        <v>158</v>
      </c>
      <c r="F221" s="22">
        <v>43077</v>
      </c>
      <c r="G221">
        <v>183</v>
      </c>
      <c r="H221">
        <v>194</v>
      </c>
      <c r="I221">
        <v>161</v>
      </c>
      <c r="J221">
        <v>161</v>
      </c>
      <c r="K221" s="22">
        <v>43080</v>
      </c>
      <c r="L221">
        <v>162</v>
      </c>
      <c r="M221">
        <v>1.02</v>
      </c>
      <c r="N221" s="8" t="str">
        <f>IF(AND(AM221=1,AC221&lt;-0.005,AE221&gt;O$1),R221,"")</f>
        <v/>
      </c>
      <c r="O221" s="8">
        <f t="shared" si="22"/>
        <v>69228.037898868381</v>
      </c>
      <c r="P221" s="8" t="str">
        <f t="shared" si="26"/>
        <v/>
      </c>
      <c r="Q221" s="8">
        <f t="shared" si="23"/>
        <v>70577.302376300213</v>
      </c>
      <c r="R221" s="8">
        <f t="shared" si="24"/>
        <v>-3067.4846625766695</v>
      </c>
      <c r="S221" s="8">
        <f t="shared" si="25"/>
        <v>176454.39216806137</v>
      </c>
      <c r="U221" s="25">
        <v>43080.330243055556</v>
      </c>
      <c r="V221">
        <v>30</v>
      </c>
      <c r="W221">
        <v>8705</v>
      </c>
      <c r="X221" t="s">
        <v>1600</v>
      </c>
      <c r="Y221" t="s">
        <v>960</v>
      </c>
      <c r="Z221" s="25">
        <v>43442.875694444447</v>
      </c>
      <c r="AA221">
        <v>150</v>
      </c>
      <c r="AB221">
        <v>-11</v>
      </c>
      <c r="AC221" s="24">
        <v>-6.83E-2</v>
      </c>
      <c r="AD221">
        <v>5300</v>
      </c>
      <c r="AE221">
        <v>807480</v>
      </c>
      <c r="AF221" s="22">
        <v>43077</v>
      </c>
      <c r="AG221">
        <v>183</v>
      </c>
      <c r="AH221">
        <v>161</v>
      </c>
      <c r="AI221" s="22">
        <v>43080</v>
      </c>
      <c r="AJ221">
        <v>162</v>
      </c>
      <c r="AK221">
        <v>163</v>
      </c>
      <c r="AL221" s="25">
        <v>43080.801608796297</v>
      </c>
      <c r="AM221">
        <v>2</v>
      </c>
      <c r="AN221" t="s">
        <v>1023</v>
      </c>
      <c r="AO221">
        <v>0</v>
      </c>
      <c r="AP221" t="s">
        <v>956</v>
      </c>
      <c r="AQ221">
        <v>0.55000000000000004</v>
      </c>
      <c r="AR221">
        <v>0.31</v>
      </c>
      <c r="AS221">
        <v>1.02</v>
      </c>
      <c r="AT221">
        <v>0.96</v>
      </c>
      <c r="AU221">
        <v>0.66500000000000004</v>
      </c>
      <c r="AV221">
        <v>169</v>
      </c>
      <c r="AW221">
        <v>158</v>
      </c>
      <c r="AX221">
        <v>163</v>
      </c>
    </row>
    <row r="222" spans="1:50">
      <c r="A222" s="22">
        <v>43076</v>
      </c>
      <c r="B222">
        <v>1231</v>
      </c>
      <c r="C222">
        <v>1265</v>
      </c>
      <c r="D222">
        <v>1225</v>
      </c>
      <c r="E222">
        <v>1265</v>
      </c>
      <c r="F222" s="22">
        <v>43077</v>
      </c>
      <c r="G222">
        <v>1289</v>
      </c>
      <c r="H222">
        <v>1292</v>
      </c>
      <c r="I222">
        <v>1210</v>
      </c>
      <c r="J222">
        <v>1283</v>
      </c>
      <c r="K222" s="22">
        <v>43080</v>
      </c>
      <c r="L222">
        <v>1332</v>
      </c>
      <c r="M222">
        <v>1.03</v>
      </c>
      <c r="N222" s="8" t="str">
        <f>IF(AND(AM222=1,AC222&lt;-0.005,AE222&gt;O$1),R222,"")</f>
        <v/>
      </c>
      <c r="O222" s="8">
        <f t="shared" si="22"/>
        <v>69228.037898868381</v>
      </c>
      <c r="P222" s="8" t="str">
        <f t="shared" si="26"/>
        <v/>
      </c>
      <c r="Q222" s="8">
        <f t="shared" si="23"/>
        <v>70577.302376300213</v>
      </c>
      <c r="R222" s="8">
        <f t="shared" si="24"/>
        <v>13492.675404780275</v>
      </c>
      <c r="S222" s="8">
        <f t="shared" si="25"/>
        <v>176454.39216806137</v>
      </c>
      <c r="U222" s="25">
        <v>43080.330243055556</v>
      </c>
      <c r="V222">
        <v>31</v>
      </c>
      <c r="W222">
        <v>3246</v>
      </c>
      <c r="X222" t="s">
        <v>1409</v>
      </c>
      <c r="Y222" t="s">
        <v>962</v>
      </c>
      <c r="Z222" s="25">
        <v>43442.981249999997</v>
      </c>
      <c r="AA222">
        <v>1340</v>
      </c>
      <c r="AB222">
        <v>57</v>
      </c>
      <c r="AC222" s="24">
        <v>4.4400000000000002E-2</v>
      </c>
      <c r="AD222">
        <v>5200</v>
      </c>
      <c r="AE222">
        <v>7082330</v>
      </c>
      <c r="AF222" s="22">
        <v>43077</v>
      </c>
      <c r="AG222">
        <v>1289</v>
      </c>
      <c r="AH222">
        <v>1283</v>
      </c>
      <c r="AI222" s="22">
        <v>43080</v>
      </c>
      <c r="AJ222">
        <v>1332</v>
      </c>
      <c r="AK222">
        <v>1297</v>
      </c>
      <c r="AL222" s="25">
        <v>43080.801620370374</v>
      </c>
      <c r="AM222">
        <v>2</v>
      </c>
      <c r="AN222" t="s">
        <v>1023</v>
      </c>
      <c r="AO222">
        <v>22.36</v>
      </c>
      <c r="AP222">
        <v>2.34</v>
      </c>
      <c r="AQ222">
        <v>0.84</v>
      </c>
      <c r="AR222">
        <v>0.33</v>
      </c>
      <c r="AS222">
        <v>1.03</v>
      </c>
      <c r="AT222">
        <v>0.98</v>
      </c>
      <c r="AU222">
        <v>1.0609999999999999</v>
      </c>
      <c r="AV222">
        <v>1332</v>
      </c>
      <c r="AW222">
        <v>1287</v>
      </c>
      <c r="AX222">
        <v>1297</v>
      </c>
    </row>
    <row r="223" spans="1:50">
      <c r="A223" s="22">
        <v>43076</v>
      </c>
      <c r="B223">
        <v>377</v>
      </c>
      <c r="C223">
        <v>379</v>
      </c>
      <c r="D223">
        <v>377</v>
      </c>
      <c r="E223">
        <v>379</v>
      </c>
      <c r="F223" s="22">
        <v>43077</v>
      </c>
      <c r="G223">
        <v>459</v>
      </c>
      <c r="H223">
        <v>459</v>
      </c>
      <c r="I223">
        <v>459</v>
      </c>
      <c r="J223">
        <v>459</v>
      </c>
      <c r="K223" s="22">
        <v>43080</v>
      </c>
      <c r="L223">
        <v>539</v>
      </c>
      <c r="M223">
        <v>1.21</v>
      </c>
      <c r="N223" s="8" t="str">
        <f>IF(AND(AM223=1,AC223&lt;-0.005,AE223&gt;O$1),R223,"")</f>
        <v/>
      </c>
      <c r="O223" s="8">
        <f t="shared" si="22"/>
        <v>69228.037898868381</v>
      </c>
      <c r="P223" s="8" t="str">
        <f t="shared" si="26"/>
        <v/>
      </c>
      <c r="Q223" s="8">
        <f t="shared" si="23"/>
        <v>70577.302376300213</v>
      </c>
      <c r="R223" s="8">
        <f t="shared" si="24"/>
        <v>0</v>
      </c>
      <c r="S223" s="8">
        <f t="shared" si="25"/>
        <v>176454.39216806137</v>
      </c>
      <c r="U223" s="25">
        <v>43080.330243055556</v>
      </c>
      <c r="V223">
        <v>32</v>
      </c>
      <c r="W223">
        <v>9992</v>
      </c>
      <c r="X223" t="s">
        <v>1487</v>
      </c>
      <c r="Y223" t="s">
        <v>960</v>
      </c>
      <c r="Z223" s="25">
        <v>43442.986805555556</v>
      </c>
      <c r="AA223">
        <v>539</v>
      </c>
      <c r="AB223">
        <v>80</v>
      </c>
      <c r="AC223" s="24">
        <v>0.17430000000000001</v>
      </c>
      <c r="AD223">
        <v>5000</v>
      </c>
      <c r="AE223">
        <v>2695000</v>
      </c>
      <c r="AF223" s="22">
        <v>43077</v>
      </c>
      <c r="AG223">
        <v>459</v>
      </c>
      <c r="AH223">
        <v>459</v>
      </c>
      <c r="AI223" s="22">
        <v>43080</v>
      </c>
      <c r="AJ223">
        <v>539</v>
      </c>
      <c r="AK223">
        <v>539</v>
      </c>
      <c r="AL223" s="25">
        <v>43080.801631944443</v>
      </c>
      <c r="AM223">
        <v>2</v>
      </c>
      <c r="AN223" t="s">
        <v>1023</v>
      </c>
      <c r="AO223">
        <v>0</v>
      </c>
      <c r="AP223">
        <v>0.65</v>
      </c>
      <c r="AQ223">
        <v>1</v>
      </c>
      <c r="AR223">
        <v>1</v>
      </c>
      <c r="AS223">
        <v>1.21</v>
      </c>
      <c r="AT223">
        <v>1.24</v>
      </c>
      <c r="AU223">
        <v>0.44400000000000001</v>
      </c>
      <c r="AV223">
        <v>539</v>
      </c>
      <c r="AW223">
        <v>539</v>
      </c>
      <c r="AX223">
        <v>539</v>
      </c>
    </row>
    <row r="224" spans="1:50">
      <c r="A224" s="22">
        <v>43076</v>
      </c>
      <c r="B224">
        <v>719</v>
      </c>
      <c r="C224">
        <v>732</v>
      </c>
      <c r="D224">
        <v>715</v>
      </c>
      <c r="E224">
        <v>732</v>
      </c>
      <c r="F224" s="22">
        <v>43077</v>
      </c>
      <c r="G224">
        <v>721</v>
      </c>
      <c r="H224">
        <v>739</v>
      </c>
      <c r="I224">
        <v>721</v>
      </c>
      <c r="J224">
        <v>738</v>
      </c>
      <c r="K224" s="22">
        <v>43080</v>
      </c>
      <c r="L224">
        <v>820</v>
      </c>
      <c r="M224">
        <v>0.97</v>
      </c>
      <c r="N224" s="8" t="str">
        <f>IF(AND(AM224=1,AC224&lt;-0.005,AE224&gt;O$1),R224,"")</f>
        <v/>
      </c>
      <c r="O224" s="8">
        <f t="shared" si="22"/>
        <v>69228.037898868381</v>
      </c>
      <c r="P224" s="8" t="str">
        <f t="shared" si="26"/>
        <v/>
      </c>
      <c r="Q224" s="8">
        <f t="shared" si="23"/>
        <v>70577.302376300213</v>
      </c>
      <c r="R224" s="8">
        <f t="shared" si="24"/>
        <v>28350.515463917534</v>
      </c>
      <c r="S224" s="8">
        <f t="shared" si="25"/>
        <v>176454.39216806137</v>
      </c>
      <c r="U224" s="25">
        <v>43080.330243055556</v>
      </c>
      <c r="V224">
        <v>33</v>
      </c>
      <c r="W224">
        <v>5942</v>
      </c>
      <c r="X224" t="s">
        <v>1698</v>
      </c>
      <c r="Y224" t="s">
        <v>962</v>
      </c>
      <c r="Z224" s="25">
        <v>43442.997916666667</v>
      </c>
      <c r="AA224">
        <v>860</v>
      </c>
      <c r="AB224">
        <v>122</v>
      </c>
      <c r="AC224" s="24">
        <v>0.1653</v>
      </c>
      <c r="AD224">
        <v>4500</v>
      </c>
      <c r="AE224">
        <v>3795740</v>
      </c>
      <c r="AF224" s="22">
        <v>43077</v>
      </c>
      <c r="AG224">
        <v>721</v>
      </c>
      <c r="AH224">
        <v>738</v>
      </c>
      <c r="AI224" s="22">
        <v>43080</v>
      </c>
      <c r="AJ224">
        <v>820</v>
      </c>
      <c r="AK224">
        <v>776</v>
      </c>
      <c r="AL224" s="25">
        <v>43080.80164351852</v>
      </c>
      <c r="AM224">
        <v>2</v>
      </c>
      <c r="AN224" t="s">
        <v>1023</v>
      </c>
      <c r="AO224">
        <v>19.79</v>
      </c>
      <c r="AP224">
        <v>1.49</v>
      </c>
      <c r="AQ224">
        <v>0.21</v>
      </c>
      <c r="AR224">
        <v>0.35</v>
      </c>
      <c r="AS224">
        <v>0.97</v>
      </c>
      <c r="AT224">
        <v>0.96</v>
      </c>
      <c r="AU224">
        <v>0.86</v>
      </c>
      <c r="AV224">
        <v>845</v>
      </c>
      <c r="AW224">
        <v>768</v>
      </c>
      <c r="AX224">
        <v>776</v>
      </c>
    </row>
    <row r="225" spans="1:50">
      <c r="A225" s="22">
        <v>43076</v>
      </c>
      <c r="B225">
        <v>1875</v>
      </c>
      <c r="C225">
        <v>1892</v>
      </c>
      <c r="D225">
        <v>1863</v>
      </c>
      <c r="E225">
        <v>1882</v>
      </c>
      <c r="F225" s="22">
        <v>43077</v>
      </c>
      <c r="G225">
        <v>1919</v>
      </c>
      <c r="H225">
        <v>1941</v>
      </c>
      <c r="I225">
        <v>1884</v>
      </c>
      <c r="J225">
        <v>1919</v>
      </c>
      <c r="K225" s="22">
        <v>43080</v>
      </c>
      <c r="L225">
        <v>1750</v>
      </c>
      <c r="M225">
        <v>1</v>
      </c>
      <c r="N225" s="8" t="str">
        <f>IF(AND(AM225=1,AC225&lt;-0.005,AE225&gt;O$1),R225,"")</f>
        <v/>
      </c>
      <c r="O225" s="8">
        <f t="shared" si="22"/>
        <v>69228.037898868381</v>
      </c>
      <c r="P225" s="8" t="str">
        <f t="shared" si="26"/>
        <v/>
      </c>
      <c r="Q225" s="8">
        <f t="shared" si="23"/>
        <v>70577.302376300213</v>
      </c>
      <c r="R225" s="8">
        <f t="shared" si="24"/>
        <v>-10626.398210290821</v>
      </c>
      <c r="S225" s="8">
        <f t="shared" si="25"/>
        <v>176454.39216806137</v>
      </c>
      <c r="U225" s="25">
        <v>43080.330243055556</v>
      </c>
      <c r="V225">
        <v>34</v>
      </c>
      <c r="W225">
        <v>3917</v>
      </c>
      <c r="X225" t="s">
        <v>890</v>
      </c>
      <c r="Y225" t="s">
        <v>957</v>
      </c>
      <c r="Z225" s="25">
        <v>43442.984027777777</v>
      </c>
      <c r="AA225">
        <v>1790</v>
      </c>
      <c r="AB225">
        <v>-129</v>
      </c>
      <c r="AC225" s="24">
        <v>-6.7199999999999996E-2</v>
      </c>
      <c r="AD225">
        <v>4500</v>
      </c>
      <c r="AE225">
        <v>7994470</v>
      </c>
      <c r="AF225" s="22">
        <v>43077</v>
      </c>
      <c r="AG225">
        <v>1919</v>
      </c>
      <c r="AH225">
        <v>1919</v>
      </c>
      <c r="AI225" s="22">
        <v>43080</v>
      </c>
      <c r="AJ225">
        <v>1750</v>
      </c>
      <c r="AK225">
        <v>1788</v>
      </c>
      <c r="AL225" s="25">
        <v>43080.801655092589</v>
      </c>
      <c r="AM225">
        <v>2</v>
      </c>
      <c r="AN225" t="s">
        <v>1023</v>
      </c>
      <c r="AO225">
        <v>0</v>
      </c>
      <c r="AP225">
        <v>0</v>
      </c>
      <c r="AQ225">
        <v>0.52</v>
      </c>
      <c r="AR225">
        <v>0.34</v>
      </c>
      <c r="AS225">
        <v>1</v>
      </c>
      <c r="AT225">
        <v>0.97</v>
      </c>
      <c r="AU225">
        <v>0.76900000000000002</v>
      </c>
      <c r="AV225">
        <v>1790</v>
      </c>
      <c r="AW225">
        <v>1741</v>
      </c>
      <c r="AX225">
        <v>1788</v>
      </c>
    </row>
    <row r="226" spans="1:50">
      <c r="A226" s="22">
        <v>43076</v>
      </c>
      <c r="B226">
        <v>208</v>
      </c>
      <c r="C226">
        <v>211</v>
      </c>
      <c r="D226">
        <v>202</v>
      </c>
      <c r="E226">
        <v>202</v>
      </c>
      <c r="F226" s="22">
        <v>43077</v>
      </c>
      <c r="G226">
        <v>207</v>
      </c>
      <c r="H226">
        <v>226</v>
      </c>
      <c r="I226">
        <v>206</v>
      </c>
      <c r="J226">
        <v>219</v>
      </c>
      <c r="K226" s="22">
        <v>43080</v>
      </c>
      <c r="L226">
        <v>216</v>
      </c>
      <c r="M226">
        <v>1.07</v>
      </c>
      <c r="N226" s="8">
        <f>IF(AND(AM226=1,AC226&lt;-0.005,AE226&gt;O$1),R226,"")</f>
        <v>-4587.1559633027246</v>
      </c>
      <c r="O226" s="8">
        <f t="shared" si="22"/>
        <v>64640.88193556566</v>
      </c>
      <c r="P226" s="8" t="str">
        <f t="shared" si="26"/>
        <v/>
      </c>
      <c r="Q226" s="8">
        <f t="shared" si="23"/>
        <v>70577.302376300213</v>
      </c>
      <c r="R226" s="8">
        <f t="shared" si="24"/>
        <v>-4587.1559633027246</v>
      </c>
      <c r="S226" s="8">
        <f t="shared" si="25"/>
        <v>171867.23620475864</v>
      </c>
      <c r="U226" s="25">
        <v>43080.330243055556</v>
      </c>
      <c r="V226">
        <v>35</v>
      </c>
      <c r="W226">
        <v>6740</v>
      </c>
      <c r="X226" t="s">
        <v>1158</v>
      </c>
      <c r="Y226" t="s">
        <v>962</v>
      </c>
      <c r="Z226" s="25">
        <v>43442.995138888888</v>
      </c>
      <c r="AA226">
        <v>217.3</v>
      </c>
      <c r="AB226">
        <v>-1.7</v>
      </c>
      <c r="AC226" s="24">
        <v>-7.7999999999999996E-3</v>
      </c>
      <c r="AD226">
        <v>4300</v>
      </c>
      <c r="AE226">
        <v>933130</v>
      </c>
      <c r="AF226" s="22">
        <v>43077</v>
      </c>
      <c r="AG226">
        <v>207</v>
      </c>
      <c r="AH226">
        <v>219</v>
      </c>
      <c r="AI226" s="22">
        <v>43080</v>
      </c>
      <c r="AJ226">
        <v>216</v>
      </c>
      <c r="AK226">
        <v>218</v>
      </c>
      <c r="AL226" s="25">
        <v>43080.801666666666</v>
      </c>
      <c r="AM226">
        <v>1</v>
      </c>
      <c r="AN226">
        <v>0.05</v>
      </c>
      <c r="AO226">
        <v>1.63</v>
      </c>
      <c r="AP226">
        <v>0</v>
      </c>
      <c r="AQ226">
        <v>0.93</v>
      </c>
      <c r="AR226">
        <v>0.37</v>
      </c>
      <c r="AS226">
        <v>1.07</v>
      </c>
      <c r="AT226">
        <v>1</v>
      </c>
      <c r="AU226">
        <v>1.1870000000000001</v>
      </c>
      <c r="AV226">
        <v>220</v>
      </c>
      <c r="AW226">
        <v>214</v>
      </c>
      <c r="AX226">
        <v>218</v>
      </c>
    </row>
    <row r="227" spans="1:50">
      <c r="A227" s="22">
        <v>43076</v>
      </c>
      <c r="B227">
        <v>5320</v>
      </c>
      <c r="C227">
        <v>5470</v>
      </c>
      <c r="D227">
        <v>5290</v>
      </c>
      <c r="E227">
        <v>5470</v>
      </c>
      <c r="F227" s="22">
        <v>43077</v>
      </c>
      <c r="G227">
        <v>5640</v>
      </c>
      <c r="H227">
        <v>5660</v>
      </c>
      <c r="I227">
        <v>5420</v>
      </c>
      <c r="J227">
        <v>5520</v>
      </c>
      <c r="K227" s="22">
        <v>43080</v>
      </c>
      <c r="L227">
        <v>5300</v>
      </c>
      <c r="M227">
        <v>1.07</v>
      </c>
      <c r="N227" s="8" t="str">
        <f>IF(AND(AM227=1,AC227&lt;-0.005,AE227&gt;O$1),R227,"")</f>
        <v/>
      </c>
      <c r="O227" s="8">
        <f t="shared" si="22"/>
        <v>64640.88193556566</v>
      </c>
      <c r="P227" s="8" t="str">
        <f t="shared" si="26"/>
        <v/>
      </c>
      <c r="Q227" s="8">
        <f t="shared" si="23"/>
        <v>70577.302376300213</v>
      </c>
      <c r="R227" s="8">
        <f t="shared" si="24"/>
        <v>8637.2360844529921</v>
      </c>
      <c r="S227" s="8">
        <f t="shared" si="25"/>
        <v>171867.23620475864</v>
      </c>
      <c r="U227" s="25">
        <v>43080.330243055556</v>
      </c>
      <c r="V227">
        <v>36</v>
      </c>
      <c r="W227">
        <v>6539</v>
      </c>
      <c r="X227" t="s">
        <v>1697</v>
      </c>
      <c r="Y227" t="s">
        <v>957</v>
      </c>
      <c r="Z227" s="25">
        <v>43442.972222222219</v>
      </c>
      <c r="AA227">
        <v>5378</v>
      </c>
      <c r="AB227">
        <v>-142</v>
      </c>
      <c r="AC227" s="24">
        <v>-2.5700000000000001E-2</v>
      </c>
      <c r="AD227">
        <v>3500</v>
      </c>
      <c r="AE227">
        <v>18813200</v>
      </c>
      <c r="AF227" s="22">
        <v>43077</v>
      </c>
      <c r="AG227">
        <v>5640</v>
      </c>
      <c r="AH227">
        <v>5520</v>
      </c>
      <c r="AI227" s="22">
        <v>43080</v>
      </c>
      <c r="AJ227">
        <v>5300</v>
      </c>
      <c r="AK227">
        <v>5210</v>
      </c>
      <c r="AL227" s="25">
        <v>43080.801678240743</v>
      </c>
      <c r="AM227">
        <v>2</v>
      </c>
      <c r="AN227" t="s">
        <v>1023</v>
      </c>
      <c r="AO227">
        <v>0</v>
      </c>
      <c r="AP227">
        <v>0.63</v>
      </c>
      <c r="AQ227">
        <v>0.82</v>
      </c>
      <c r="AR227">
        <v>0.92</v>
      </c>
      <c r="AS227">
        <v>1.07</v>
      </c>
      <c r="AT227">
        <v>1.26</v>
      </c>
      <c r="AU227">
        <v>0.66800000000000004</v>
      </c>
      <c r="AV227">
        <v>5340</v>
      </c>
      <c r="AW227">
        <v>5110</v>
      </c>
      <c r="AX227">
        <v>5210</v>
      </c>
    </row>
    <row r="228" spans="1:50">
      <c r="A228" s="22">
        <v>43076</v>
      </c>
      <c r="B228">
        <v>565</v>
      </c>
      <c r="C228">
        <v>577</v>
      </c>
      <c r="D228">
        <v>565</v>
      </c>
      <c r="E228">
        <v>572</v>
      </c>
      <c r="F228" s="22">
        <v>43077</v>
      </c>
      <c r="G228">
        <v>575</v>
      </c>
      <c r="H228">
        <v>603</v>
      </c>
      <c r="I228">
        <v>573</v>
      </c>
      <c r="J228">
        <v>574</v>
      </c>
      <c r="K228" s="22">
        <v>43080</v>
      </c>
      <c r="L228">
        <v>583</v>
      </c>
      <c r="M228">
        <v>0.97</v>
      </c>
      <c r="N228" s="8" t="str">
        <f>IF(AND(AM228=1,AC228&lt;-0.005,AE228&gt;O$1),R228,"")</f>
        <v/>
      </c>
      <c r="O228" s="8">
        <f t="shared" si="22"/>
        <v>64640.88193556566</v>
      </c>
      <c r="P228" s="8" t="str">
        <f t="shared" si="26"/>
        <v/>
      </c>
      <c r="Q228" s="8">
        <f t="shared" si="23"/>
        <v>70577.302376300213</v>
      </c>
      <c r="R228" s="8">
        <f t="shared" si="24"/>
        <v>-9259.2592592592446</v>
      </c>
      <c r="S228" s="8">
        <f t="shared" si="25"/>
        <v>171867.23620475864</v>
      </c>
      <c r="U228" s="25">
        <v>43080.330254629633</v>
      </c>
      <c r="V228">
        <v>37</v>
      </c>
      <c r="W228">
        <v>4585</v>
      </c>
      <c r="X228" t="s">
        <v>1535</v>
      </c>
      <c r="Y228" t="s">
        <v>957</v>
      </c>
      <c r="Z228" s="25">
        <v>43442.982638888891</v>
      </c>
      <c r="AA228">
        <v>573</v>
      </c>
      <c r="AB228">
        <v>-1</v>
      </c>
      <c r="AC228" s="24">
        <v>-1.6999999999999999E-3</v>
      </c>
      <c r="AD228">
        <v>3300</v>
      </c>
      <c r="AE228">
        <v>1896800</v>
      </c>
      <c r="AF228" s="22">
        <v>43077</v>
      </c>
      <c r="AG228">
        <v>575</v>
      </c>
      <c r="AH228">
        <v>574</v>
      </c>
      <c r="AI228" s="22">
        <v>43080</v>
      </c>
      <c r="AJ228">
        <v>583</v>
      </c>
      <c r="AK228">
        <v>594</v>
      </c>
      <c r="AL228" s="25">
        <v>43080.801689814813</v>
      </c>
      <c r="AM228">
        <v>0</v>
      </c>
      <c r="AN228" t="s">
        <v>1023</v>
      </c>
      <c r="AO228">
        <v>0</v>
      </c>
      <c r="AP228">
        <v>0</v>
      </c>
      <c r="AQ228">
        <v>0.27</v>
      </c>
      <c r="AR228">
        <v>0.64</v>
      </c>
      <c r="AS228">
        <v>0.97</v>
      </c>
      <c r="AT228">
        <v>1.36</v>
      </c>
      <c r="AU228">
        <v>4.4080000000000004</v>
      </c>
      <c r="AV228">
        <v>600</v>
      </c>
      <c r="AW228">
        <v>578</v>
      </c>
      <c r="AX228">
        <v>594</v>
      </c>
    </row>
    <row r="229" spans="1:50">
      <c r="A229" s="22">
        <v>43076</v>
      </c>
      <c r="B229">
        <v>1611</v>
      </c>
      <c r="C229">
        <v>1629</v>
      </c>
      <c r="D229">
        <v>1604</v>
      </c>
      <c r="E229">
        <v>1623</v>
      </c>
      <c r="F229" s="22">
        <v>43077</v>
      </c>
      <c r="G229">
        <v>1637</v>
      </c>
      <c r="H229">
        <v>1639</v>
      </c>
      <c r="I229">
        <v>1610</v>
      </c>
      <c r="J229">
        <v>1624</v>
      </c>
      <c r="K229" s="22">
        <v>43080</v>
      </c>
      <c r="L229">
        <v>1555</v>
      </c>
      <c r="M229">
        <v>0.99</v>
      </c>
      <c r="N229" s="8" t="str">
        <f>IF(AND(AM229=1,AC229&lt;-0.005,AE229&gt;O$1),R229,"")</f>
        <v/>
      </c>
      <c r="O229" s="8">
        <f t="shared" si="22"/>
        <v>64640.88193556566</v>
      </c>
      <c r="P229" s="8" t="str">
        <f t="shared" si="26"/>
        <v/>
      </c>
      <c r="Q229" s="8">
        <f t="shared" si="23"/>
        <v>70577.302376300213</v>
      </c>
      <c r="R229" s="8">
        <f t="shared" si="24"/>
        <v>-19468.479604449916</v>
      </c>
      <c r="S229" s="8">
        <f t="shared" si="25"/>
        <v>171867.23620475864</v>
      </c>
      <c r="U229" s="25">
        <v>43080.330254629633</v>
      </c>
      <c r="V229">
        <v>38</v>
      </c>
      <c r="W229">
        <v>2438</v>
      </c>
      <c r="X229" t="s">
        <v>1107</v>
      </c>
      <c r="Y229" t="s">
        <v>957</v>
      </c>
      <c r="Z229" s="25">
        <v>43442.972222222219</v>
      </c>
      <c r="AA229">
        <v>1555</v>
      </c>
      <c r="AB229">
        <v>-69</v>
      </c>
      <c r="AC229" s="24">
        <v>-4.2500000000000003E-2</v>
      </c>
      <c r="AD229">
        <v>3000</v>
      </c>
      <c r="AE229">
        <v>4642590</v>
      </c>
      <c r="AF229" s="22">
        <v>43077</v>
      </c>
      <c r="AG229">
        <v>1637</v>
      </c>
      <c r="AH229">
        <v>1624</v>
      </c>
      <c r="AI229" s="22">
        <v>43080</v>
      </c>
      <c r="AJ229">
        <v>1555</v>
      </c>
      <c r="AK229">
        <v>1618</v>
      </c>
      <c r="AL229" s="25">
        <v>43080.801701388889</v>
      </c>
      <c r="AM229">
        <v>2</v>
      </c>
      <c r="AN229" t="s">
        <v>1023</v>
      </c>
      <c r="AO229">
        <v>0</v>
      </c>
      <c r="AP229">
        <v>0.62</v>
      </c>
      <c r="AQ229">
        <v>0.32</v>
      </c>
      <c r="AR229">
        <v>0.32</v>
      </c>
      <c r="AS229">
        <v>0.99</v>
      </c>
      <c r="AT229">
        <v>0.94</v>
      </c>
      <c r="AU229">
        <v>0.99099999999999999</v>
      </c>
      <c r="AV229">
        <v>1618</v>
      </c>
      <c r="AW229">
        <v>1555</v>
      </c>
      <c r="AX229">
        <v>1618</v>
      </c>
    </row>
    <row r="230" spans="1:50">
      <c r="A230" s="22">
        <v>43076</v>
      </c>
      <c r="B230">
        <v>780</v>
      </c>
      <c r="C230">
        <v>788</v>
      </c>
      <c r="D230">
        <v>780</v>
      </c>
      <c r="E230">
        <v>787</v>
      </c>
      <c r="F230" s="22">
        <v>43077</v>
      </c>
      <c r="G230">
        <v>800</v>
      </c>
      <c r="H230">
        <v>937</v>
      </c>
      <c r="I230">
        <v>799</v>
      </c>
      <c r="J230">
        <v>902</v>
      </c>
      <c r="K230" s="22">
        <v>43080</v>
      </c>
      <c r="L230">
        <v>872</v>
      </c>
      <c r="M230">
        <v>1.1399999999999999</v>
      </c>
      <c r="N230" s="8" t="str">
        <f>IF(AND(AM230=1,AC230&lt;-0.005,AE230&gt;O$1),R230,"")</f>
        <v/>
      </c>
      <c r="O230" s="8">
        <f t="shared" si="22"/>
        <v>64640.88193556566</v>
      </c>
      <c r="P230" s="8">
        <f t="shared" si="26"/>
        <v>-2283.1050228310778</v>
      </c>
      <c r="Q230" s="8">
        <f t="shared" si="23"/>
        <v>68294.197353469135</v>
      </c>
      <c r="R230" s="8">
        <f t="shared" si="24"/>
        <v>-2283.1050228310778</v>
      </c>
      <c r="S230" s="8">
        <f t="shared" si="25"/>
        <v>169584.13118192757</v>
      </c>
      <c r="U230" s="25">
        <v>43080.330254629633</v>
      </c>
      <c r="V230">
        <v>39</v>
      </c>
      <c r="W230">
        <v>6730</v>
      </c>
      <c r="X230" t="s">
        <v>1696</v>
      </c>
      <c r="Y230" t="s">
        <v>962</v>
      </c>
      <c r="Z230" s="25">
        <v>43442.99722222222</v>
      </c>
      <c r="AA230">
        <v>898.9</v>
      </c>
      <c r="AB230">
        <v>-3.1</v>
      </c>
      <c r="AC230" s="24">
        <v>-3.3999999999999998E-3</v>
      </c>
      <c r="AD230">
        <v>2900</v>
      </c>
      <c r="AE230">
        <v>2590500</v>
      </c>
      <c r="AF230" s="22">
        <v>43077</v>
      </c>
      <c r="AG230">
        <v>800</v>
      </c>
      <c r="AH230">
        <v>902</v>
      </c>
      <c r="AI230" s="22">
        <v>43080</v>
      </c>
      <c r="AJ230">
        <v>872</v>
      </c>
      <c r="AK230">
        <v>876</v>
      </c>
      <c r="AL230" s="25">
        <v>43080.801712962966</v>
      </c>
      <c r="AM230">
        <v>1</v>
      </c>
      <c r="AN230">
        <v>0</v>
      </c>
      <c r="AO230">
        <v>2.2799999999999998</v>
      </c>
      <c r="AP230">
        <v>0.55000000000000004</v>
      </c>
      <c r="AQ230">
        <v>1</v>
      </c>
      <c r="AR230">
        <v>1</v>
      </c>
      <c r="AS230">
        <v>1.1399999999999999</v>
      </c>
      <c r="AT230">
        <v>1.1399999999999999</v>
      </c>
      <c r="AU230">
        <v>0.61099999999999999</v>
      </c>
      <c r="AV230">
        <v>934</v>
      </c>
      <c r="AW230">
        <v>863</v>
      </c>
      <c r="AX230">
        <v>876</v>
      </c>
    </row>
    <row r="231" spans="1:50">
      <c r="A231" s="22">
        <v>43076</v>
      </c>
      <c r="B231">
        <v>5220</v>
      </c>
      <c r="C231">
        <v>5240</v>
      </c>
      <c r="D231">
        <v>5110</v>
      </c>
      <c r="E231">
        <v>5150</v>
      </c>
      <c r="F231" s="22">
        <v>43077</v>
      </c>
      <c r="G231">
        <v>5220</v>
      </c>
      <c r="H231">
        <v>5260</v>
      </c>
      <c r="I231">
        <v>5040</v>
      </c>
      <c r="J231">
        <v>5250</v>
      </c>
      <c r="K231" s="22">
        <v>43080</v>
      </c>
      <c r="L231">
        <v>5050</v>
      </c>
      <c r="M231">
        <v>1.0900000000000001</v>
      </c>
      <c r="N231" s="8">
        <f>IF(AND(AM231=1,AC231&lt;-0.005,AE231&gt;O$1),R231,"")</f>
        <v>-988.14229249011282</v>
      </c>
      <c r="O231" s="8">
        <f t="shared" si="22"/>
        <v>63652.739643075547</v>
      </c>
      <c r="P231" s="8" t="str">
        <f t="shared" si="26"/>
        <v/>
      </c>
      <c r="Q231" s="8">
        <f t="shared" si="23"/>
        <v>68294.197353469135</v>
      </c>
      <c r="R231" s="8">
        <f t="shared" si="24"/>
        <v>-988.14229249011282</v>
      </c>
      <c r="S231" s="8">
        <f t="shared" si="25"/>
        <v>168595.98888943746</v>
      </c>
      <c r="U231" s="25">
        <v>43080.330254629633</v>
      </c>
      <c r="V231">
        <v>40</v>
      </c>
      <c r="W231">
        <v>3653</v>
      </c>
      <c r="X231" t="s">
        <v>1413</v>
      </c>
      <c r="Y231" t="s">
        <v>957</v>
      </c>
      <c r="Z231" s="25">
        <v>43442.935416666667</v>
      </c>
      <c r="AA231">
        <v>5010</v>
      </c>
      <c r="AB231">
        <v>-240</v>
      </c>
      <c r="AC231" s="24">
        <v>-4.5699999999999998E-2</v>
      </c>
      <c r="AD231">
        <v>2700</v>
      </c>
      <c r="AE231">
        <v>13503000</v>
      </c>
      <c r="AF231" s="22">
        <v>43077</v>
      </c>
      <c r="AG231">
        <v>5220</v>
      </c>
      <c r="AH231">
        <v>5250</v>
      </c>
      <c r="AI231" s="22">
        <v>43080</v>
      </c>
      <c r="AJ231">
        <v>5050</v>
      </c>
      <c r="AK231">
        <v>5060</v>
      </c>
      <c r="AL231" s="25">
        <v>43080.801724537036</v>
      </c>
      <c r="AM231">
        <v>1</v>
      </c>
      <c r="AN231" t="s">
        <v>1023</v>
      </c>
      <c r="AO231">
        <v>3.21</v>
      </c>
      <c r="AP231">
        <v>0</v>
      </c>
      <c r="AQ231">
        <v>1</v>
      </c>
      <c r="AR231">
        <v>1</v>
      </c>
      <c r="AS231">
        <v>1.0900000000000001</v>
      </c>
      <c r="AT231">
        <v>1.1000000000000001</v>
      </c>
      <c r="AU231">
        <v>1.4</v>
      </c>
      <c r="AV231">
        <v>5170</v>
      </c>
      <c r="AW231">
        <v>4995</v>
      </c>
      <c r="AX231">
        <v>5060</v>
      </c>
    </row>
    <row r="232" spans="1:50">
      <c r="A232" s="22">
        <v>43076</v>
      </c>
      <c r="B232">
        <v>6940</v>
      </c>
      <c r="C232">
        <v>6966</v>
      </c>
      <c r="D232">
        <v>6913</v>
      </c>
      <c r="E232">
        <v>6932</v>
      </c>
      <c r="F232" s="22">
        <v>43077</v>
      </c>
      <c r="G232">
        <v>6836</v>
      </c>
      <c r="H232">
        <v>7017</v>
      </c>
      <c r="I232">
        <v>6835</v>
      </c>
      <c r="J232">
        <v>7017</v>
      </c>
      <c r="K232" s="22">
        <v>43080</v>
      </c>
      <c r="L232">
        <v>7030</v>
      </c>
      <c r="M232">
        <v>1</v>
      </c>
      <c r="N232" s="8" t="str">
        <f>IF(AND(AM232=1,AC232&lt;-0.005,AE232&gt;O$1),R232,"")</f>
        <v/>
      </c>
      <c r="O232" s="8">
        <f t="shared" si="22"/>
        <v>63652.739643075547</v>
      </c>
      <c r="P232" s="8" t="str">
        <f t="shared" si="26"/>
        <v/>
      </c>
      <c r="Q232" s="8">
        <f t="shared" si="23"/>
        <v>68294.197353469135</v>
      </c>
      <c r="R232" s="8">
        <f t="shared" si="24"/>
        <v>-1206.1870299417965</v>
      </c>
      <c r="S232" s="8">
        <f t="shared" si="25"/>
        <v>167389.80185949567</v>
      </c>
      <c r="U232" s="25">
        <v>43080.330254629633</v>
      </c>
      <c r="V232">
        <v>41</v>
      </c>
      <c r="W232">
        <v>7203</v>
      </c>
      <c r="X232" t="s">
        <v>1045</v>
      </c>
      <c r="Y232" t="s">
        <v>962</v>
      </c>
      <c r="Z232" s="25">
        <v>43442.978472222225</v>
      </c>
      <c r="AA232">
        <v>7050</v>
      </c>
      <c r="AB232">
        <v>33</v>
      </c>
      <c r="AC232" s="24">
        <v>4.7000000000000002E-3</v>
      </c>
      <c r="AD232">
        <v>2600</v>
      </c>
      <c r="AE232">
        <v>18320200</v>
      </c>
      <c r="AF232" s="22">
        <v>43077</v>
      </c>
      <c r="AG232">
        <v>6836</v>
      </c>
      <c r="AH232">
        <v>7017</v>
      </c>
      <c r="AI232" s="22">
        <v>43080</v>
      </c>
      <c r="AJ232">
        <v>7030</v>
      </c>
      <c r="AK232">
        <v>7047</v>
      </c>
      <c r="AL232" s="25">
        <v>43080.801736111112</v>
      </c>
      <c r="AM232">
        <v>1</v>
      </c>
      <c r="AN232">
        <v>0</v>
      </c>
      <c r="AO232">
        <v>1.33</v>
      </c>
      <c r="AP232" t="s">
        <v>956</v>
      </c>
      <c r="AQ232">
        <v>0.48</v>
      </c>
      <c r="AR232">
        <v>0.75</v>
      </c>
      <c r="AS232">
        <v>1</v>
      </c>
      <c r="AT232">
        <v>1.02</v>
      </c>
      <c r="AU232">
        <v>0.34699999999999998</v>
      </c>
      <c r="AV232">
        <v>7058</v>
      </c>
      <c r="AW232">
        <v>6992</v>
      </c>
      <c r="AX232">
        <v>7047</v>
      </c>
    </row>
    <row r="233" spans="1:50">
      <c r="A233" s="22">
        <v>43076</v>
      </c>
      <c r="B233">
        <v>2130</v>
      </c>
      <c r="C233">
        <v>2149</v>
      </c>
      <c r="D233">
        <v>2100</v>
      </c>
      <c r="E233">
        <v>2121</v>
      </c>
      <c r="F233" s="22">
        <v>43077</v>
      </c>
      <c r="G233">
        <v>2120</v>
      </c>
      <c r="H233">
        <v>2127</v>
      </c>
      <c r="I233">
        <v>2085</v>
      </c>
      <c r="J233">
        <v>2085</v>
      </c>
      <c r="K233" s="22">
        <v>43080</v>
      </c>
      <c r="L233">
        <v>1950</v>
      </c>
      <c r="M233">
        <v>1.03</v>
      </c>
      <c r="N233" s="8">
        <f>IF(AND(AM233=1,AC233&lt;-0.005,AE233&gt;O$1),R233,"")</f>
        <v>-12987.012987012991</v>
      </c>
      <c r="O233" s="8">
        <f t="shared" si="22"/>
        <v>50665.726656062558</v>
      </c>
      <c r="P233" s="8" t="str">
        <f t="shared" si="26"/>
        <v/>
      </c>
      <c r="Q233" s="8">
        <f t="shared" si="23"/>
        <v>68294.197353469135</v>
      </c>
      <c r="R233" s="8">
        <f t="shared" si="24"/>
        <v>-12987.012987012991</v>
      </c>
      <c r="S233" s="8">
        <f t="shared" si="25"/>
        <v>154402.78887248266</v>
      </c>
      <c r="U233" s="25">
        <v>43080.330254629633</v>
      </c>
      <c r="V233">
        <v>42</v>
      </c>
      <c r="W233">
        <v>2751</v>
      </c>
      <c r="X233" t="s">
        <v>1695</v>
      </c>
      <c r="Y233" t="s">
        <v>960</v>
      </c>
      <c r="Z233" s="25">
        <v>43442.953472222223</v>
      </c>
      <c r="AA233">
        <v>1975</v>
      </c>
      <c r="AB233">
        <v>-110</v>
      </c>
      <c r="AC233" s="24">
        <v>-5.28E-2</v>
      </c>
      <c r="AD233">
        <v>2500</v>
      </c>
      <c r="AE233">
        <v>4884520</v>
      </c>
      <c r="AF233" s="22">
        <v>43077</v>
      </c>
      <c r="AG233">
        <v>2120</v>
      </c>
      <c r="AH233">
        <v>2085</v>
      </c>
      <c r="AI233" s="22">
        <v>43080</v>
      </c>
      <c r="AJ233">
        <v>1950</v>
      </c>
      <c r="AK233">
        <v>2002</v>
      </c>
      <c r="AL233" s="25">
        <v>43080.801747685182</v>
      </c>
      <c r="AM233">
        <v>1</v>
      </c>
      <c r="AN233" t="s">
        <v>1023</v>
      </c>
      <c r="AO233">
        <v>36.04</v>
      </c>
      <c r="AP233">
        <v>0.38</v>
      </c>
      <c r="AQ233">
        <v>0.7</v>
      </c>
      <c r="AR233">
        <v>0.77</v>
      </c>
      <c r="AS233">
        <v>1.03</v>
      </c>
      <c r="AT233">
        <v>1.05</v>
      </c>
      <c r="AU233">
        <v>0.35899999999999999</v>
      </c>
      <c r="AV233">
        <v>2009</v>
      </c>
      <c r="AW233">
        <v>1950</v>
      </c>
      <c r="AX233">
        <v>2002</v>
      </c>
    </row>
    <row r="234" spans="1:50">
      <c r="A234" s="22">
        <v>43076</v>
      </c>
      <c r="B234">
        <v>415</v>
      </c>
      <c r="C234">
        <v>422</v>
      </c>
      <c r="D234">
        <v>414</v>
      </c>
      <c r="E234">
        <v>420</v>
      </c>
      <c r="F234" s="22">
        <v>43077</v>
      </c>
      <c r="G234">
        <v>423</v>
      </c>
      <c r="H234">
        <v>476</v>
      </c>
      <c r="I234">
        <v>422</v>
      </c>
      <c r="J234">
        <v>442</v>
      </c>
      <c r="K234" s="22">
        <v>43080</v>
      </c>
      <c r="L234">
        <v>448</v>
      </c>
      <c r="M234">
        <v>1.03</v>
      </c>
      <c r="N234" s="8" t="str">
        <f>IF(AND(AM234=1,AC234&lt;-0.005,AE234&gt;O$1),R234,"")</f>
        <v/>
      </c>
      <c r="O234" s="8">
        <f t="shared" si="22"/>
        <v>50665.726656062558</v>
      </c>
      <c r="P234" s="8" t="str">
        <f t="shared" si="26"/>
        <v/>
      </c>
      <c r="Q234" s="8">
        <f t="shared" si="23"/>
        <v>68294.197353469135</v>
      </c>
      <c r="R234" s="8">
        <f t="shared" si="24"/>
        <v>-3325.942350332567</v>
      </c>
      <c r="S234" s="8">
        <f t="shared" si="25"/>
        <v>151076.8465221501</v>
      </c>
      <c r="U234" s="25">
        <v>43080.330254629633</v>
      </c>
      <c r="V234">
        <v>44</v>
      </c>
      <c r="W234">
        <v>8732</v>
      </c>
      <c r="X234" t="s">
        <v>1694</v>
      </c>
      <c r="Y234" t="s">
        <v>962</v>
      </c>
      <c r="Z234" s="25">
        <v>43442.997916666667</v>
      </c>
      <c r="AA234">
        <v>456</v>
      </c>
      <c r="AB234">
        <v>14</v>
      </c>
      <c r="AC234" s="24">
        <v>3.1699999999999999E-2</v>
      </c>
      <c r="AD234">
        <v>2300</v>
      </c>
      <c r="AE234">
        <v>1038880</v>
      </c>
      <c r="AF234" s="22">
        <v>43077</v>
      </c>
      <c r="AG234">
        <v>423</v>
      </c>
      <c r="AH234">
        <v>442</v>
      </c>
      <c r="AI234" s="22">
        <v>43080</v>
      </c>
      <c r="AJ234">
        <v>448</v>
      </c>
      <c r="AK234">
        <v>451</v>
      </c>
      <c r="AL234" s="25">
        <v>43080.801770833335</v>
      </c>
      <c r="AM234">
        <v>1</v>
      </c>
      <c r="AN234">
        <v>0</v>
      </c>
      <c r="AO234">
        <v>2.4</v>
      </c>
      <c r="AP234" t="s">
        <v>956</v>
      </c>
      <c r="AQ234">
        <v>0.61</v>
      </c>
      <c r="AR234">
        <v>0.39</v>
      </c>
      <c r="AS234">
        <v>1.03</v>
      </c>
      <c r="AT234">
        <v>0.97</v>
      </c>
      <c r="AU234">
        <v>2.113</v>
      </c>
      <c r="AV234">
        <v>457</v>
      </c>
      <c r="AW234">
        <v>440</v>
      </c>
      <c r="AX234">
        <v>451</v>
      </c>
    </row>
    <row r="235" spans="1:50">
      <c r="A235" s="22">
        <v>43076</v>
      </c>
      <c r="B235">
        <v>583</v>
      </c>
      <c r="C235">
        <v>592</v>
      </c>
      <c r="D235">
        <v>575</v>
      </c>
      <c r="E235">
        <v>585</v>
      </c>
      <c r="F235" s="22">
        <v>43077</v>
      </c>
      <c r="G235">
        <v>589</v>
      </c>
      <c r="H235">
        <v>589</v>
      </c>
      <c r="I235">
        <v>576</v>
      </c>
      <c r="J235">
        <v>586</v>
      </c>
      <c r="K235" s="22">
        <v>43080</v>
      </c>
      <c r="L235">
        <v>590</v>
      </c>
      <c r="M235">
        <v>0.99</v>
      </c>
      <c r="N235" s="8" t="str">
        <f>IF(AND(AM235=1,AC235&lt;-0.005,AE235&gt;O$1),R235,"")</f>
        <v/>
      </c>
      <c r="O235" s="8">
        <f t="shared" si="22"/>
        <v>50665.726656062558</v>
      </c>
      <c r="P235" s="8" t="str">
        <f t="shared" si="26"/>
        <v/>
      </c>
      <c r="Q235" s="8">
        <f t="shared" si="23"/>
        <v>68294.197353469135</v>
      </c>
      <c r="R235" s="8">
        <f t="shared" si="24"/>
        <v>3412.9692832765013</v>
      </c>
      <c r="S235" s="8">
        <f t="shared" si="25"/>
        <v>151076.8465221501</v>
      </c>
      <c r="U235" s="25">
        <v>43080.330254629633</v>
      </c>
      <c r="V235">
        <v>45</v>
      </c>
      <c r="W235">
        <v>4563</v>
      </c>
      <c r="X235" t="s">
        <v>1102</v>
      </c>
      <c r="Y235" t="s">
        <v>957</v>
      </c>
      <c r="Z235" s="25">
        <v>43442.964583333334</v>
      </c>
      <c r="AA235">
        <v>591.5</v>
      </c>
      <c r="AB235">
        <v>5.5</v>
      </c>
      <c r="AC235" s="24">
        <v>9.4000000000000004E-3</v>
      </c>
      <c r="AD235">
        <v>2200</v>
      </c>
      <c r="AE235">
        <v>1301950</v>
      </c>
      <c r="AF235" s="22">
        <v>43077</v>
      </c>
      <c r="AG235">
        <v>589</v>
      </c>
      <c r="AH235">
        <v>586</v>
      </c>
      <c r="AI235" s="22">
        <v>43080</v>
      </c>
      <c r="AJ235">
        <v>590</v>
      </c>
      <c r="AK235">
        <v>586</v>
      </c>
      <c r="AL235" s="25">
        <v>43080.801782407405</v>
      </c>
      <c r="AM235">
        <v>2</v>
      </c>
      <c r="AN235" t="s">
        <v>1023</v>
      </c>
      <c r="AO235">
        <v>0</v>
      </c>
      <c r="AP235">
        <v>0</v>
      </c>
      <c r="AQ235">
        <v>0.4</v>
      </c>
      <c r="AR235">
        <v>0.34</v>
      </c>
      <c r="AS235">
        <v>0.99</v>
      </c>
      <c r="AT235">
        <v>0.96</v>
      </c>
      <c r="AU235">
        <v>1.2529999999999999</v>
      </c>
      <c r="AV235">
        <v>594</v>
      </c>
      <c r="AW235">
        <v>581</v>
      </c>
      <c r="AX235">
        <v>586</v>
      </c>
    </row>
    <row r="236" spans="1:50">
      <c r="A236" s="22">
        <v>43076</v>
      </c>
      <c r="B236">
        <v>2061</v>
      </c>
      <c r="C236">
        <v>2087</v>
      </c>
      <c r="D236">
        <v>2057</v>
      </c>
      <c r="E236">
        <v>2067</v>
      </c>
      <c r="F236" s="22">
        <v>43077</v>
      </c>
      <c r="G236">
        <v>2106.5</v>
      </c>
      <c r="H236">
        <v>2115</v>
      </c>
      <c r="I236">
        <v>2095.5</v>
      </c>
      <c r="J236">
        <v>2106</v>
      </c>
      <c r="K236" s="22">
        <v>43080</v>
      </c>
      <c r="L236">
        <v>2061.5</v>
      </c>
      <c r="M236">
        <v>1</v>
      </c>
      <c r="N236" s="8">
        <f>IF(AND(AM236=1,AC236&lt;-0.005,AE236&gt;O$1),R236,"")</f>
        <v>-3611.8468576932237</v>
      </c>
      <c r="O236" s="8">
        <f t="shared" si="22"/>
        <v>47053.879798369337</v>
      </c>
      <c r="P236" s="8" t="str">
        <f t="shared" si="26"/>
        <v/>
      </c>
      <c r="Q236" s="8">
        <f t="shared" si="23"/>
        <v>68294.197353469135</v>
      </c>
      <c r="R236" s="8">
        <f t="shared" si="24"/>
        <v>-3611.8468576932237</v>
      </c>
      <c r="S236" s="8">
        <f t="shared" si="25"/>
        <v>147464.99966445687</v>
      </c>
      <c r="U236" s="25">
        <v>43080.330254629633</v>
      </c>
      <c r="V236">
        <v>46</v>
      </c>
      <c r="W236">
        <v>1928</v>
      </c>
      <c r="X236" t="s">
        <v>1419</v>
      </c>
      <c r="Y236" t="s">
        <v>962</v>
      </c>
      <c r="Z236" s="25">
        <v>43442.958333333336</v>
      </c>
      <c r="AA236">
        <v>2066</v>
      </c>
      <c r="AB236">
        <v>-40</v>
      </c>
      <c r="AC236" s="24">
        <v>-1.9E-2</v>
      </c>
      <c r="AD236">
        <v>2100</v>
      </c>
      <c r="AE236">
        <v>4333900</v>
      </c>
      <c r="AF236" s="22">
        <v>43077</v>
      </c>
      <c r="AG236">
        <v>2106.5</v>
      </c>
      <c r="AH236">
        <v>2106</v>
      </c>
      <c r="AI236" s="22">
        <v>43080</v>
      </c>
      <c r="AJ236">
        <v>2061.5</v>
      </c>
      <c r="AK236">
        <v>2076.5</v>
      </c>
      <c r="AL236" s="25">
        <v>43080.801793981482</v>
      </c>
      <c r="AM236">
        <v>1</v>
      </c>
      <c r="AN236">
        <v>0</v>
      </c>
      <c r="AO236">
        <v>1.87</v>
      </c>
      <c r="AP236">
        <v>3.56</v>
      </c>
      <c r="AQ236">
        <v>0.37</v>
      </c>
      <c r="AR236">
        <v>0.77</v>
      </c>
      <c r="AS236">
        <v>1</v>
      </c>
      <c r="AT236">
        <v>1.04</v>
      </c>
      <c r="AU236">
        <v>0.317</v>
      </c>
      <c r="AV236">
        <v>2080.5</v>
      </c>
      <c r="AW236">
        <v>2042.5</v>
      </c>
      <c r="AX236">
        <v>2076.5</v>
      </c>
    </row>
    <row r="237" spans="1:50">
      <c r="A237" s="22">
        <v>43076</v>
      </c>
      <c r="B237">
        <v>322</v>
      </c>
      <c r="C237">
        <v>324</v>
      </c>
      <c r="D237">
        <v>319</v>
      </c>
      <c r="E237">
        <v>321</v>
      </c>
      <c r="F237" s="22">
        <v>43077</v>
      </c>
      <c r="G237">
        <v>319</v>
      </c>
      <c r="H237">
        <v>324</v>
      </c>
      <c r="I237">
        <v>319</v>
      </c>
      <c r="J237">
        <v>323</v>
      </c>
      <c r="K237" s="22">
        <v>43080</v>
      </c>
      <c r="L237">
        <v>325</v>
      </c>
      <c r="M237">
        <v>1</v>
      </c>
      <c r="N237" s="8" t="str">
        <f>IF(AND(AM237=1,AC237&lt;-0.005,AE237&gt;O$1),R237,"")</f>
        <v/>
      </c>
      <c r="O237" s="8">
        <f t="shared" si="22"/>
        <v>47053.879798369337</v>
      </c>
      <c r="P237" s="8" t="str">
        <f t="shared" si="26"/>
        <v/>
      </c>
      <c r="Q237" s="8">
        <f t="shared" si="23"/>
        <v>68294.197353469135</v>
      </c>
      <c r="R237" s="8">
        <f t="shared" si="24"/>
        <v>0</v>
      </c>
      <c r="S237" s="8">
        <f t="shared" si="25"/>
        <v>147464.99966445687</v>
      </c>
      <c r="U237" s="25">
        <v>43080.330254629633</v>
      </c>
      <c r="V237">
        <v>47</v>
      </c>
      <c r="W237">
        <v>2768</v>
      </c>
      <c r="X237" t="s">
        <v>1121</v>
      </c>
      <c r="Y237" t="s">
        <v>962</v>
      </c>
      <c r="Z237" s="25">
        <v>43442.807638888888</v>
      </c>
      <c r="AA237">
        <v>322.8</v>
      </c>
      <c r="AB237">
        <v>-0.2</v>
      </c>
      <c r="AC237" s="24">
        <v>-5.9999999999999995E-4</v>
      </c>
      <c r="AD237">
        <v>2100</v>
      </c>
      <c r="AE237">
        <v>678000</v>
      </c>
      <c r="AF237" s="22">
        <v>43077</v>
      </c>
      <c r="AG237">
        <v>319</v>
      </c>
      <c r="AH237">
        <v>323</v>
      </c>
      <c r="AI237" s="22">
        <v>43080</v>
      </c>
      <c r="AJ237">
        <v>325</v>
      </c>
      <c r="AK237">
        <v>325</v>
      </c>
      <c r="AL237" s="25">
        <v>43080.801805555559</v>
      </c>
      <c r="AM237">
        <v>1</v>
      </c>
      <c r="AN237">
        <v>0</v>
      </c>
      <c r="AO237">
        <v>7.94</v>
      </c>
      <c r="AP237">
        <v>3.1</v>
      </c>
      <c r="AQ237">
        <v>0.53</v>
      </c>
      <c r="AR237">
        <v>0.56999999999999995</v>
      </c>
      <c r="AS237">
        <v>1</v>
      </c>
      <c r="AT237">
        <v>1.01</v>
      </c>
      <c r="AU237">
        <v>0.48899999999999999</v>
      </c>
      <c r="AV237">
        <v>326</v>
      </c>
      <c r="AW237">
        <v>323</v>
      </c>
      <c r="AX237">
        <v>325</v>
      </c>
    </row>
    <row r="238" spans="1:50">
      <c r="A238" s="22">
        <v>43076</v>
      </c>
      <c r="B238">
        <v>983</v>
      </c>
      <c r="C238">
        <v>1017</v>
      </c>
      <c r="D238">
        <v>970</v>
      </c>
      <c r="E238">
        <v>1008</v>
      </c>
      <c r="F238" s="22">
        <v>43077</v>
      </c>
      <c r="G238">
        <v>1008</v>
      </c>
      <c r="H238">
        <v>1031</v>
      </c>
      <c r="I238">
        <v>999</v>
      </c>
      <c r="J238">
        <v>1017</v>
      </c>
      <c r="K238" s="22">
        <v>43080</v>
      </c>
      <c r="L238">
        <v>990</v>
      </c>
      <c r="M238">
        <v>0.98</v>
      </c>
      <c r="N238" s="8" t="str">
        <f>IF(AND(AM238=1,AC238&lt;-0.005,AE238&gt;O$1),R238,"")</f>
        <v/>
      </c>
      <c r="O238" s="8">
        <f t="shared" si="22"/>
        <v>47053.879798369337</v>
      </c>
      <c r="P238" s="8" t="str">
        <f t="shared" si="26"/>
        <v/>
      </c>
      <c r="Q238" s="8">
        <f t="shared" si="23"/>
        <v>68294.197353469135</v>
      </c>
      <c r="R238" s="8">
        <f t="shared" si="24"/>
        <v>-16601.5625</v>
      </c>
      <c r="S238" s="8">
        <f t="shared" si="25"/>
        <v>147464.99966445687</v>
      </c>
      <c r="U238" s="25">
        <v>43080.330254629633</v>
      </c>
      <c r="V238">
        <v>49</v>
      </c>
      <c r="W238">
        <v>3903</v>
      </c>
      <c r="X238" t="s">
        <v>438</v>
      </c>
      <c r="Y238" t="s">
        <v>962</v>
      </c>
      <c r="Z238" s="25">
        <v>43442.959027777775</v>
      </c>
      <c r="AA238">
        <v>987</v>
      </c>
      <c r="AB238">
        <v>-30</v>
      </c>
      <c r="AC238" s="24">
        <v>-2.9499999999999998E-2</v>
      </c>
      <c r="AD238">
        <v>2000</v>
      </c>
      <c r="AE238">
        <v>1951110</v>
      </c>
      <c r="AF238" s="22">
        <v>43077</v>
      </c>
      <c r="AG238">
        <v>1008</v>
      </c>
      <c r="AH238">
        <v>1017</v>
      </c>
      <c r="AI238" s="22">
        <v>43080</v>
      </c>
      <c r="AJ238">
        <v>990</v>
      </c>
      <c r="AK238">
        <v>1024</v>
      </c>
      <c r="AL238" s="25">
        <v>43080.801828703705</v>
      </c>
      <c r="AM238">
        <v>2</v>
      </c>
      <c r="AN238" t="s">
        <v>1023</v>
      </c>
      <c r="AO238">
        <v>2609.13</v>
      </c>
      <c r="AP238">
        <v>0</v>
      </c>
      <c r="AQ238">
        <v>0.28999999999999998</v>
      </c>
      <c r="AR238">
        <v>0.21</v>
      </c>
      <c r="AS238">
        <v>0.98</v>
      </c>
      <c r="AT238">
        <v>0.93</v>
      </c>
      <c r="AU238">
        <v>1.2370000000000001</v>
      </c>
      <c r="AV238">
        <v>1040</v>
      </c>
      <c r="AW238">
        <v>980</v>
      </c>
      <c r="AX238">
        <v>1024</v>
      </c>
    </row>
    <row r="239" spans="1:50">
      <c r="A239" s="22">
        <v>43076</v>
      </c>
      <c r="B239">
        <v>3140</v>
      </c>
      <c r="C239">
        <v>3343</v>
      </c>
      <c r="D239">
        <v>3020</v>
      </c>
      <c r="E239">
        <v>3036</v>
      </c>
      <c r="F239" s="22">
        <v>43077</v>
      </c>
      <c r="G239">
        <v>3040</v>
      </c>
      <c r="H239">
        <v>3536</v>
      </c>
      <c r="I239">
        <v>3003</v>
      </c>
      <c r="J239">
        <v>3536</v>
      </c>
      <c r="K239" s="22">
        <v>43080</v>
      </c>
      <c r="L239">
        <v>3580</v>
      </c>
      <c r="M239">
        <v>1.04</v>
      </c>
      <c r="N239" s="8" t="str">
        <f>IF(AND(AM239=1,AC239&lt;-0.005,AE239&gt;O$1),R239,"")</f>
        <v/>
      </c>
      <c r="O239" s="8">
        <f t="shared" si="22"/>
        <v>47053.879798369337</v>
      </c>
      <c r="P239" s="8" t="str">
        <f t="shared" si="26"/>
        <v/>
      </c>
      <c r="Q239" s="8">
        <f t="shared" si="23"/>
        <v>68294.197353469135</v>
      </c>
      <c r="R239" s="8">
        <f t="shared" si="24"/>
        <v>76799.140708915133</v>
      </c>
      <c r="S239" s="8">
        <f t="shared" si="25"/>
        <v>147464.99966445687</v>
      </c>
      <c r="U239" s="25">
        <v>43080.330254629633</v>
      </c>
      <c r="V239">
        <v>50</v>
      </c>
      <c r="W239">
        <v>3997</v>
      </c>
      <c r="X239" t="s">
        <v>1087</v>
      </c>
      <c r="Y239" t="s">
        <v>960</v>
      </c>
      <c r="Z239" s="25">
        <v>43442.993750000001</v>
      </c>
      <c r="AA239">
        <v>10900</v>
      </c>
      <c r="AB239">
        <v>290</v>
      </c>
      <c r="AC239" s="24">
        <v>2.7300000000000001E-2</v>
      </c>
      <c r="AD239">
        <v>2000</v>
      </c>
      <c r="AE239">
        <v>21668400</v>
      </c>
      <c r="AF239" s="22">
        <v>43077</v>
      </c>
      <c r="AG239">
        <v>9120</v>
      </c>
      <c r="AH239">
        <v>10610</v>
      </c>
      <c r="AI239" s="22">
        <v>43080</v>
      </c>
      <c r="AJ239">
        <v>10740</v>
      </c>
      <c r="AK239">
        <v>9310</v>
      </c>
      <c r="AL239" s="25">
        <v>43080.801840277774</v>
      </c>
      <c r="AM239">
        <v>2</v>
      </c>
      <c r="AN239" t="s">
        <v>1023</v>
      </c>
      <c r="AO239">
        <v>0</v>
      </c>
      <c r="AP239">
        <v>0</v>
      </c>
      <c r="AQ239">
        <v>0.51</v>
      </c>
      <c r="AR239">
        <v>0.51</v>
      </c>
      <c r="AS239">
        <v>1.04</v>
      </c>
      <c r="AT239">
        <v>1.04</v>
      </c>
      <c r="AU239">
        <v>0.54600000000000004</v>
      </c>
      <c r="AV239">
        <v>3696</v>
      </c>
      <c r="AW239">
        <v>3100</v>
      </c>
      <c r="AX239">
        <v>3103</v>
      </c>
    </row>
    <row r="240" spans="1:50">
      <c r="A240" s="22">
        <v>43077</v>
      </c>
      <c r="B240">
        <v>300</v>
      </c>
      <c r="C240">
        <v>301</v>
      </c>
      <c r="D240">
        <v>297</v>
      </c>
      <c r="E240">
        <v>299</v>
      </c>
      <c r="F240" s="22">
        <v>43080</v>
      </c>
      <c r="G240">
        <v>301</v>
      </c>
      <c r="H240">
        <v>302</v>
      </c>
      <c r="I240">
        <v>298</v>
      </c>
      <c r="J240">
        <v>301</v>
      </c>
      <c r="K240" s="22">
        <v>43081</v>
      </c>
      <c r="L240">
        <v>307</v>
      </c>
      <c r="M240">
        <v>1.03</v>
      </c>
      <c r="N240" s="8" t="str">
        <f>IF(AND(AM240=1,AC240&lt;-0.005,AE240&gt;O$1),R240,"")</f>
        <v/>
      </c>
      <c r="O240" s="8">
        <f t="shared" si="22"/>
        <v>47053.879798369337</v>
      </c>
      <c r="P240" s="8" t="str">
        <f t="shared" si="26"/>
        <v/>
      </c>
      <c r="Q240" s="8">
        <f t="shared" si="23"/>
        <v>68294.197353469135</v>
      </c>
      <c r="R240" s="8">
        <f t="shared" si="24"/>
        <v>1633.9869281045694</v>
      </c>
      <c r="S240" s="8">
        <f t="shared" si="25"/>
        <v>147464.99966445687</v>
      </c>
      <c r="U240" s="25">
        <v>43081.33017361111</v>
      </c>
      <c r="V240">
        <v>2</v>
      </c>
      <c r="W240">
        <v>6502</v>
      </c>
      <c r="X240" t="s">
        <v>121</v>
      </c>
      <c r="Y240" t="s">
        <v>954</v>
      </c>
      <c r="Z240" s="25">
        <v>43445.998611111114</v>
      </c>
      <c r="AA240">
        <v>308</v>
      </c>
      <c r="AB240">
        <v>7</v>
      </c>
      <c r="AC240" s="24">
        <v>2.3300000000000001E-2</v>
      </c>
      <c r="AD240">
        <v>212000</v>
      </c>
      <c r="AE240">
        <v>65288500</v>
      </c>
      <c r="AF240" s="22">
        <v>43080</v>
      </c>
      <c r="AG240">
        <v>301</v>
      </c>
      <c r="AH240">
        <v>301</v>
      </c>
      <c r="AI240" s="22">
        <v>43081</v>
      </c>
      <c r="AJ240">
        <v>307</v>
      </c>
      <c r="AK240">
        <v>306</v>
      </c>
      <c r="AL240" s="25">
        <v>43081.795138888891</v>
      </c>
      <c r="AM240">
        <v>0</v>
      </c>
      <c r="AN240" t="s">
        <v>1023</v>
      </c>
      <c r="AO240">
        <v>15.98</v>
      </c>
      <c r="AP240" t="s">
        <v>956</v>
      </c>
      <c r="AQ240">
        <v>0.63</v>
      </c>
      <c r="AR240">
        <v>0.34</v>
      </c>
      <c r="AS240">
        <v>1.03</v>
      </c>
      <c r="AT240">
        <v>0.96</v>
      </c>
      <c r="AU240">
        <v>1.071</v>
      </c>
      <c r="AV240">
        <v>310</v>
      </c>
      <c r="AW240">
        <v>302</v>
      </c>
      <c r="AX240">
        <v>306</v>
      </c>
    </row>
    <row r="241" spans="1:50">
      <c r="A241" s="22">
        <v>43077</v>
      </c>
      <c r="B241">
        <v>895</v>
      </c>
      <c r="C241">
        <v>970</v>
      </c>
      <c r="D241">
        <v>782</v>
      </c>
      <c r="E241">
        <v>820</v>
      </c>
      <c r="F241" s="22">
        <v>43080</v>
      </c>
      <c r="G241">
        <v>890</v>
      </c>
      <c r="H241">
        <v>970</v>
      </c>
      <c r="I241">
        <v>805</v>
      </c>
      <c r="J241">
        <v>812</v>
      </c>
      <c r="K241" s="22">
        <v>43081</v>
      </c>
      <c r="L241">
        <v>782</v>
      </c>
      <c r="M241">
        <v>1.98</v>
      </c>
      <c r="N241" s="8" t="str">
        <f>IF(AND(AM241=1,AC241&lt;-0.005,AE241&gt;O$1),R241,"")</f>
        <v/>
      </c>
      <c r="O241" s="8">
        <f t="shared" si="22"/>
        <v>47053.879798369337</v>
      </c>
      <c r="P241" s="8" t="str">
        <f t="shared" si="26"/>
        <v/>
      </c>
      <c r="Q241" s="8">
        <f t="shared" si="23"/>
        <v>68294.197353469135</v>
      </c>
      <c r="R241" s="8">
        <f t="shared" si="24"/>
        <v>36351.165980795573</v>
      </c>
      <c r="S241" s="8">
        <f t="shared" si="25"/>
        <v>147464.99966445687</v>
      </c>
      <c r="U241" s="25">
        <v>43081.33017361111</v>
      </c>
      <c r="V241">
        <v>3</v>
      </c>
      <c r="W241">
        <v>4317</v>
      </c>
      <c r="X241" t="s">
        <v>107</v>
      </c>
      <c r="Y241" t="s">
        <v>960</v>
      </c>
      <c r="Z241" s="25">
        <v>43445.994444444441</v>
      </c>
      <c r="AA241">
        <v>799.8</v>
      </c>
      <c r="AB241">
        <v>-12.2</v>
      </c>
      <c r="AC241" s="24">
        <v>-1.4999999999999999E-2</v>
      </c>
      <c r="AD241">
        <v>87700</v>
      </c>
      <c r="AE241">
        <v>70025770</v>
      </c>
      <c r="AF241" s="22">
        <v>43080</v>
      </c>
      <c r="AG241">
        <v>890</v>
      </c>
      <c r="AH241">
        <v>812</v>
      </c>
      <c r="AI241" s="22">
        <v>43081</v>
      </c>
      <c r="AJ241">
        <v>782</v>
      </c>
      <c r="AK241">
        <v>729</v>
      </c>
      <c r="AL241" s="25">
        <v>43081.79515046296</v>
      </c>
      <c r="AM241">
        <v>2</v>
      </c>
      <c r="AN241" t="s">
        <v>1023</v>
      </c>
      <c r="AO241">
        <v>0</v>
      </c>
      <c r="AP241">
        <v>0.74</v>
      </c>
      <c r="AQ241">
        <v>1</v>
      </c>
      <c r="AR241">
        <v>1</v>
      </c>
      <c r="AS241">
        <v>1.98</v>
      </c>
      <c r="AT241">
        <v>2.27</v>
      </c>
      <c r="AU241">
        <v>0.92700000000000005</v>
      </c>
      <c r="AV241">
        <v>808</v>
      </c>
      <c r="AW241">
        <v>696</v>
      </c>
      <c r="AX241">
        <v>729</v>
      </c>
    </row>
    <row r="242" spans="1:50">
      <c r="A242" s="22">
        <v>43077</v>
      </c>
      <c r="B242">
        <v>1299</v>
      </c>
      <c r="C242">
        <v>1311</v>
      </c>
      <c r="D242">
        <v>1280</v>
      </c>
      <c r="E242">
        <v>1280</v>
      </c>
      <c r="F242" s="22">
        <v>43080</v>
      </c>
      <c r="G242">
        <v>1272</v>
      </c>
      <c r="H242">
        <v>1284</v>
      </c>
      <c r="I242">
        <v>1268</v>
      </c>
      <c r="J242">
        <v>1269</v>
      </c>
      <c r="K242" s="22">
        <v>43081</v>
      </c>
      <c r="L242">
        <v>1267</v>
      </c>
      <c r="M242">
        <v>0.97</v>
      </c>
      <c r="N242" s="8" t="str">
        <f>IF(AND(AM242=1,AC242&lt;-0.005,AE242&gt;O$1),R242,"")</f>
        <v/>
      </c>
      <c r="O242" s="8">
        <f t="shared" si="22"/>
        <v>47053.879798369337</v>
      </c>
      <c r="P242" s="8" t="str">
        <f t="shared" si="26"/>
        <v/>
      </c>
      <c r="Q242" s="8">
        <f t="shared" si="23"/>
        <v>68294.197353469135</v>
      </c>
      <c r="R242" s="8">
        <f t="shared" si="24"/>
        <v>-2356.6378633150252</v>
      </c>
      <c r="S242" s="8">
        <f t="shared" si="25"/>
        <v>145108.36180114184</v>
      </c>
      <c r="U242" s="25">
        <v>43081.33017361111</v>
      </c>
      <c r="V242">
        <v>4</v>
      </c>
      <c r="W242">
        <v>1357</v>
      </c>
      <c r="X242" t="s">
        <v>1056</v>
      </c>
      <c r="Y242" t="s">
        <v>954</v>
      </c>
      <c r="Z242" s="25">
        <v>43445.996527777781</v>
      </c>
      <c r="AA242">
        <v>1273.0999999999999</v>
      </c>
      <c r="AB242">
        <v>4.0999999999999996</v>
      </c>
      <c r="AC242" s="24">
        <v>3.2000000000000002E-3</v>
      </c>
      <c r="AD242">
        <v>77430</v>
      </c>
      <c r="AE242">
        <v>98644659</v>
      </c>
      <c r="AF242" s="22">
        <v>43080</v>
      </c>
      <c r="AG242">
        <v>1272</v>
      </c>
      <c r="AH242">
        <v>1269</v>
      </c>
      <c r="AI242" s="22">
        <v>43081</v>
      </c>
      <c r="AJ242">
        <v>1267</v>
      </c>
      <c r="AK242">
        <v>1273</v>
      </c>
      <c r="AL242" s="25">
        <v>43081.795162037037</v>
      </c>
      <c r="AM242">
        <v>1</v>
      </c>
      <c r="AN242" t="s">
        <v>1023</v>
      </c>
      <c r="AO242" s="26">
        <v>8.0000000000000002E-3</v>
      </c>
      <c r="AQ242">
        <v>0</v>
      </c>
      <c r="AR242">
        <v>0.01</v>
      </c>
      <c r="AS242">
        <v>0.97</v>
      </c>
      <c r="AT242">
        <v>0.87</v>
      </c>
      <c r="AU242">
        <v>2.2799999999999998</v>
      </c>
      <c r="AV242">
        <v>1279</v>
      </c>
      <c r="AW242">
        <v>1261</v>
      </c>
      <c r="AX242">
        <v>1273</v>
      </c>
    </row>
    <row r="243" spans="1:50">
      <c r="A243" s="22">
        <v>43077</v>
      </c>
      <c r="B243">
        <v>319</v>
      </c>
      <c r="C243">
        <v>344</v>
      </c>
      <c r="D243">
        <v>319</v>
      </c>
      <c r="E243">
        <v>339</v>
      </c>
      <c r="F243" s="22">
        <v>43080</v>
      </c>
      <c r="G243">
        <v>346</v>
      </c>
      <c r="H243">
        <v>419</v>
      </c>
      <c r="I243">
        <v>345</v>
      </c>
      <c r="J243">
        <v>419</v>
      </c>
      <c r="K243" s="22">
        <v>43081</v>
      </c>
      <c r="L243">
        <v>427</v>
      </c>
      <c r="M243">
        <v>1</v>
      </c>
      <c r="N243" s="8" t="str">
        <f>IF(AND(AM243=1,AC243&lt;-0.005,AE243&gt;O$1),R243,"")</f>
        <v/>
      </c>
      <c r="O243" s="8">
        <f t="shared" si="22"/>
        <v>47053.879798369337</v>
      </c>
      <c r="P243" s="8" t="str">
        <f t="shared" si="26"/>
        <v/>
      </c>
      <c r="Q243" s="8">
        <f t="shared" si="23"/>
        <v>68294.197353469135</v>
      </c>
      <c r="R243" s="8">
        <f t="shared" si="24"/>
        <v>-72144.288577154322</v>
      </c>
      <c r="S243" s="8">
        <f t="shared" si="25"/>
        <v>145108.36180114184</v>
      </c>
      <c r="U243" s="25">
        <v>43081.33017361111</v>
      </c>
      <c r="V243">
        <v>6</v>
      </c>
      <c r="W243">
        <v>4777</v>
      </c>
      <c r="X243" t="s">
        <v>369</v>
      </c>
      <c r="Y243" t="s">
        <v>960</v>
      </c>
      <c r="Z243" s="25">
        <v>43445.995833333334</v>
      </c>
      <c r="AA243">
        <v>445</v>
      </c>
      <c r="AB243">
        <v>26</v>
      </c>
      <c r="AC243" s="24">
        <v>6.2100000000000002E-2</v>
      </c>
      <c r="AD243">
        <v>54900</v>
      </c>
      <c r="AE243">
        <v>23925760</v>
      </c>
      <c r="AF243" s="22">
        <v>43080</v>
      </c>
      <c r="AG243">
        <v>346</v>
      </c>
      <c r="AH243">
        <v>419</v>
      </c>
      <c r="AI243" s="22">
        <v>43081</v>
      </c>
      <c r="AJ243">
        <v>427</v>
      </c>
      <c r="AK243">
        <v>499</v>
      </c>
      <c r="AL243" s="25">
        <v>43081.795185185183</v>
      </c>
      <c r="AM243">
        <v>2</v>
      </c>
      <c r="AN243" t="s">
        <v>1023</v>
      </c>
      <c r="AO243">
        <v>0</v>
      </c>
      <c r="AP243">
        <v>0</v>
      </c>
      <c r="AQ243">
        <v>0.28000000000000003</v>
      </c>
      <c r="AR243">
        <v>0.17</v>
      </c>
      <c r="AS243">
        <v>1</v>
      </c>
      <c r="AT243">
        <v>0.9</v>
      </c>
      <c r="AU243">
        <v>1.522</v>
      </c>
      <c r="AV243">
        <v>499</v>
      </c>
      <c r="AW243">
        <v>404</v>
      </c>
      <c r="AX243">
        <v>499</v>
      </c>
    </row>
    <row r="244" spans="1:50">
      <c r="A244" s="22">
        <v>43077</v>
      </c>
      <c r="B244">
        <v>470</v>
      </c>
      <c r="C244">
        <v>498</v>
      </c>
      <c r="D244">
        <v>468</v>
      </c>
      <c r="E244">
        <v>498</v>
      </c>
      <c r="F244" s="22">
        <v>43080</v>
      </c>
      <c r="G244">
        <v>500</v>
      </c>
      <c r="H244">
        <v>578</v>
      </c>
      <c r="I244">
        <v>500</v>
      </c>
      <c r="J244">
        <v>578</v>
      </c>
      <c r="K244" s="22">
        <v>43081</v>
      </c>
      <c r="L244">
        <v>560</v>
      </c>
      <c r="M244">
        <v>1.1000000000000001</v>
      </c>
      <c r="N244" s="8" t="str">
        <f>IF(AND(AM244=1,AC244&lt;-0.005,AE244&gt;O$1),R244,"")</f>
        <v/>
      </c>
      <c r="O244" s="8">
        <f t="shared" si="22"/>
        <v>47053.879798369337</v>
      </c>
      <c r="P244" s="8" t="str">
        <f t="shared" si="26"/>
        <v/>
      </c>
      <c r="Q244" s="8">
        <f t="shared" si="23"/>
        <v>68294.197353469135</v>
      </c>
      <c r="R244" s="8">
        <f t="shared" si="24"/>
        <v>10948.905109489093</v>
      </c>
      <c r="S244" s="8">
        <f t="shared" si="25"/>
        <v>145108.36180114184</v>
      </c>
      <c r="U244" s="25">
        <v>43081.33017361111</v>
      </c>
      <c r="V244">
        <v>9</v>
      </c>
      <c r="W244">
        <v>6862</v>
      </c>
      <c r="X244" t="s">
        <v>1506</v>
      </c>
      <c r="Y244" t="s">
        <v>960</v>
      </c>
      <c r="Z244" s="25">
        <v>43445.99722222222</v>
      </c>
      <c r="AA244">
        <v>638</v>
      </c>
      <c r="AB244">
        <v>60</v>
      </c>
      <c r="AC244" s="24">
        <v>0.1038</v>
      </c>
      <c r="AD244">
        <v>42900</v>
      </c>
      <c r="AE244">
        <v>27074930</v>
      </c>
      <c r="AF244" s="22">
        <v>43080</v>
      </c>
      <c r="AG244">
        <v>500</v>
      </c>
      <c r="AH244">
        <v>578</v>
      </c>
      <c r="AI244" s="22">
        <v>43081</v>
      </c>
      <c r="AJ244">
        <v>560</v>
      </c>
      <c r="AK244">
        <v>548</v>
      </c>
      <c r="AL244" s="25">
        <v>43081.795219907406</v>
      </c>
      <c r="AM244">
        <v>2</v>
      </c>
      <c r="AN244" t="s">
        <v>1023</v>
      </c>
      <c r="AO244">
        <v>0</v>
      </c>
      <c r="AP244">
        <v>0</v>
      </c>
      <c r="AQ244">
        <v>1</v>
      </c>
      <c r="AR244">
        <v>0.95</v>
      </c>
      <c r="AS244">
        <v>1.1000000000000001</v>
      </c>
      <c r="AT244">
        <v>1.24</v>
      </c>
      <c r="AU244">
        <v>0.90400000000000003</v>
      </c>
      <c r="AV244">
        <v>592</v>
      </c>
      <c r="AW244">
        <v>542</v>
      </c>
      <c r="AX244">
        <v>548</v>
      </c>
    </row>
    <row r="245" spans="1:50">
      <c r="A245" s="22">
        <v>43077</v>
      </c>
      <c r="B245">
        <v>618</v>
      </c>
      <c r="C245">
        <v>635</v>
      </c>
      <c r="D245">
        <v>523</v>
      </c>
      <c r="E245">
        <v>530</v>
      </c>
      <c r="F245" s="22">
        <v>43080</v>
      </c>
      <c r="G245">
        <v>580</v>
      </c>
      <c r="H245">
        <v>630</v>
      </c>
      <c r="I245">
        <v>571</v>
      </c>
      <c r="J245">
        <v>630</v>
      </c>
      <c r="K245" s="22">
        <v>43081</v>
      </c>
      <c r="L245">
        <v>623</v>
      </c>
      <c r="M245">
        <v>1.41</v>
      </c>
      <c r="N245" s="8" t="str">
        <f>IF(AND(AM245=1,AC245&lt;-0.005,AE245&gt;O$1),R245,"")</f>
        <v/>
      </c>
      <c r="O245" s="8">
        <f t="shared" si="22"/>
        <v>47053.879798369337</v>
      </c>
      <c r="P245" s="8" t="str">
        <f t="shared" si="26"/>
        <v/>
      </c>
      <c r="Q245" s="8">
        <f t="shared" si="23"/>
        <v>68294.197353469135</v>
      </c>
      <c r="R245" s="8">
        <f t="shared" si="24"/>
        <v>48415.492957746501</v>
      </c>
      <c r="S245" s="8">
        <f t="shared" si="25"/>
        <v>145108.36180114184</v>
      </c>
      <c r="U245" s="25">
        <v>43081.33017361111</v>
      </c>
      <c r="V245">
        <v>11</v>
      </c>
      <c r="W245">
        <v>6400</v>
      </c>
      <c r="X245" t="s">
        <v>740</v>
      </c>
      <c r="Y245" t="s">
        <v>960</v>
      </c>
      <c r="Z245" s="25">
        <v>43445.998611111114</v>
      </c>
      <c r="AA245">
        <v>652.4</v>
      </c>
      <c r="AB245">
        <v>22.4</v>
      </c>
      <c r="AC245" s="24">
        <v>3.56E-2</v>
      </c>
      <c r="AD245">
        <v>34900</v>
      </c>
      <c r="AE245">
        <v>22668730</v>
      </c>
      <c r="AF245" s="22">
        <v>43080</v>
      </c>
      <c r="AG245">
        <v>580</v>
      </c>
      <c r="AH245">
        <v>630</v>
      </c>
      <c r="AI245" s="22">
        <v>43081</v>
      </c>
      <c r="AJ245">
        <v>623</v>
      </c>
      <c r="AK245">
        <v>568</v>
      </c>
      <c r="AL245" s="25">
        <v>43081.795231481483</v>
      </c>
      <c r="AM245">
        <v>2</v>
      </c>
      <c r="AN245" t="s">
        <v>1023</v>
      </c>
      <c r="AO245">
        <v>0</v>
      </c>
      <c r="AP245">
        <v>0.48</v>
      </c>
      <c r="AQ245">
        <v>0.74</v>
      </c>
      <c r="AR245">
        <v>0.79</v>
      </c>
      <c r="AS245">
        <v>1.41</v>
      </c>
      <c r="AT245">
        <v>1.73</v>
      </c>
      <c r="AU245">
        <v>1.034</v>
      </c>
      <c r="AV245">
        <v>656</v>
      </c>
      <c r="AW245">
        <v>553</v>
      </c>
      <c r="AX245">
        <v>568</v>
      </c>
    </row>
    <row r="246" spans="1:50">
      <c r="A246" s="22">
        <v>43077</v>
      </c>
      <c r="B246">
        <v>1183</v>
      </c>
      <c r="C246">
        <v>1213</v>
      </c>
      <c r="D246">
        <v>1183</v>
      </c>
      <c r="E246">
        <v>1202</v>
      </c>
      <c r="F246" s="22">
        <v>43080</v>
      </c>
      <c r="G246">
        <v>1502</v>
      </c>
      <c r="H246">
        <v>1502</v>
      </c>
      <c r="I246">
        <v>1502</v>
      </c>
      <c r="J246">
        <v>1502</v>
      </c>
      <c r="K246" s="22">
        <v>43081</v>
      </c>
      <c r="L246">
        <v>1902</v>
      </c>
      <c r="M246">
        <v>0.99</v>
      </c>
      <c r="N246" s="8" t="str">
        <f>IF(AND(AM246=1,AC246&lt;-0.005,AE246&gt;O$1),R246,"")</f>
        <v/>
      </c>
      <c r="O246" s="8">
        <f t="shared" si="22"/>
        <v>47053.879798369337</v>
      </c>
      <c r="P246" s="8" t="str">
        <f t="shared" si="26"/>
        <v/>
      </c>
      <c r="Q246" s="8">
        <f t="shared" si="23"/>
        <v>68294.197353469135</v>
      </c>
      <c r="R246" s="8">
        <f t="shared" si="24"/>
        <v>56140.350877192934</v>
      </c>
      <c r="S246" s="8">
        <f t="shared" si="25"/>
        <v>145108.36180114184</v>
      </c>
      <c r="U246" s="25">
        <v>43081.33017361111</v>
      </c>
      <c r="V246">
        <v>13</v>
      </c>
      <c r="W246">
        <v>3787</v>
      </c>
      <c r="X246" t="s">
        <v>1686</v>
      </c>
      <c r="Y246" t="s">
        <v>954</v>
      </c>
      <c r="Z246" s="25">
        <v>43445.993750000001</v>
      </c>
      <c r="AA246">
        <v>1850</v>
      </c>
      <c r="AB246">
        <v>348</v>
      </c>
      <c r="AC246" s="24">
        <v>0.23169999999999999</v>
      </c>
      <c r="AD246">
        <v>23700</v>
      </c>
      <c r="AE246">
        <v>44914570</v>
      </c>
      <c r="AF246" s="22">
        <v>43080</v>
      </c>
      <c r="AG246">
        <v>1502</v>
      </c>
      <c r="AH246">
        <v>1502</v>
      </c>
      <c r="AI246" s="22">
        <v>43081</v>
      </c>
      <c r="AJ246">
        <v>1902</v>
      </c>
      <c r="AK246">
        <v>1710</v>
      </c>
      <c r="AL246" s="25">
        <v>43081.795254629629</v>
      </c>
      <c r="AM246">
        <v>2</v>
      </c>
      <c r="AN246" t="s">
        <v>1023</v>
      </c>
      <c r="AO246">
        <v>0</v>
      </c>
      <c r="AP246">
        <v>0</v>
      </c>
      <c r="AQ246">
        <v>0.44</v>
      </c>
      <c r="AR246">
        <v>0.52</v>
      </c>
      <c r="AS246">
        <v>0.99</v>
      </c>
      <c r="AT246">
        <v>1.05</v>
      </c>
      <c r="AU246">
        <v>0.96299999999999997</v>
      </c>
      <c r="AV246">
        <v>1902</v>
      </c>
      <c r="AW246">
        <v>1580</v>
      </c>
      <c r="AX246">
        <v>1710</v>
      </c>
    </row>
    <row r="247" spans="1:50">
      <c r="A247" s="22">
        <v>43077</v>
      </c>
      <c r="B247">
        <v>1240</v>
      </c>
      <c r="C247">
        <v>1521</v>
      </c>
      <c r="D247">
        <v>1220</v>
      </c>
      <c r="E247">
        <v>1521</v>
      </c>
      <c r="F247" s="22">
        <v>43080</v>
      </c>
      <c r="G247">
        <v>1921</v>
      </c>
      <c r="H247">
        <v>1921</v>
      </c>
      <c r="I247">
        <v>1921</v>
      </c>
      <c r="J247">
        <v>1921</v>
      </c>
      <c r="K247" s="22">
        <v>43081</v>
      </c>
      <c r="L247">
        <v>2150</v>
      </c>
      <c r="M247">
        <v>1.18</v>
      </c>
      <c r="N247" s="8" t="str">
        <f>IF(AND(AM247=1,AC247&lt;-0.005,AE247&gt;O$1),R247,"")</f>
        <v/>
      </c>
      <c r="O247" s="8">
        <f t="shared" si="22"/>
        <v>47053.879798369337</v>
      </c>
      <c r="P247" s="8" t="str">
        <f t="shared" si="26"/>
        <v/>
      </c>
      <c r="Q247" s="8">
        <f t="shared" si="23"/>
        <v>68294.197353469135</v>
      </c>
      <c r="R247" s="8">
        <f t="shared" si="24"/>
        <v>11904.761904761863</v>
      </c>
      <c r="S247" s="8">
        <f t="shared" si="25"/>
        <v>145108.36180114184</v>
      </c>
      <c r="U247" s="25">
        <v>43081.33017361111</v>
      </c>
      <c r="V247">
        <v>14</v>
      </c>
      <c r="W247">
        <v>3814</v>
      </c>
      <c r="X247" t="s">
        <v>1388</v>
      </c>
      <c r="Y247" t="s">
        <v>960</v>
      </c>
      <c r="Z247" s="25">
        <v>43445.993750000001</v>
      </c>
      <c r="AA247">
        <v>2249.9</v>
      </c>
      <c r="AB247">
        <v>328.9</v>
      </c>
      <c r="AC247" s="24">
        <v>0.17119999999999999</v>
      </c>
      <c r="AD247">
        <v>23100</v>
      </c>
      <c r="AE247">
        <v>51809650</v>
      </c>
      <c r="AF247" s="22">
        <v>43080</v>
      </c>
      <c r="AG247">
        <v>1921</v>
      </c>
      <c r="AH247">
        <v>1921</v>
      </c>
      <c r="AI247" s="22">
        <v>43081</v>
      </c>
      <c r="AJ247">
        <v>2150</v>
      </c>
      <c r="AK247">
        <v>2100</v>
      </c>
      <c r="AL247" s="25">
        <v>43081.795266203706</v>
      </c>
      <c r="AM247">
        <v>2</v>
      </c>
      <c r="AN247" t="s">
        <v>1023</v>
      </c>
      <c r="AO247">
        <v>0</v>
      </c>
      <c r="AP247">
        <v>0.52</v>
      </c>
      <c r="AQ247">
        <v>1</v>
      </c>
      <c r="AR247">
        <v>0.7</v>
      </c>
      <c r="AS247">
        <v>1.18</v>
      </c>
      <c r="AT247">
        <v>1.1299999999999999</v>
      </c>
      <c r="AU247">
        <v>0.94099999999999995</v>
      </c>
      <c r="AV247">
        <v>2321</v>
      </c>
      <c r="AW247">
        <v>2010</v>
      </c>
      <c r="AX247">
        <v>2100</v>
      </c>
    </row>
    <row r="248" spans="1:50">
      <c r="A248" s="22">
        <v>43077</v>
      </c>
      <c r="B248">
        <v>20540</v>
      </c>
      <c r="C248">
        <v>20880</v>
      </c>
      <c r="D248">
        <v>20410</v>
      </c>
      <c r="E248">
        <v>20880</v>
      </c>
      <c r="F248" s="22">
        <v>43080</v>
      </c>
      <c r="G248">
        <v>21010</v>
      </c>
      <c r="H248">
        <v>21080</v>
      </c>
      <c r="I248">
        <v>20820</v>
      </c>
      <c r="J248">
        <v>21080</v>
      </c>
      <c r="K248" s="22">
        <v>43081</v>
      </c>
      <c r="L248">
        <v>21080</v>
      </c>
      <c r="M248">
        <v>1.02</v>
      </c>
      <c r="N248" s="8" t="str">
        <f>IF(AND(AM248=1,AC248&lt;-0.005,AE248&gt;O$1),R248,"")</f>
        <v/>
      </c>
      <c r="O248" s="8">
        <f t="shared" si="22"/>
        <v>47053.879798369337</v>
      </c>
      <c r="P248" s="8" t="str">
        <f t="shared" si="26"/>
        <v/>
      </c>
      <c r="Q248" s="8">
        <f t="shared" si="23"/>
        <v>68294.197353469135</v>
      </c>
      <c r="R248" s="8">
        <f t="shared" si="24"/>
        <v>2143.8780371605403</v>
      </c>
      <c r="S248" s="8">
        <f t="shared" si="25"/>
        <v>147252.2398383024</v>
      </c>
      <c r="U248" s="25">
        <v>43081.33017361111</v>
      </c>
      <c r="V248">
        <v>15</v>
      </c>
      <c r="W248">
        <v>1570</v>
      </c>
      <c r="X248" t="s">
        <v>1041</v>
      </c>
      <c r="Y248" t="s">
        <v>954</v>
      </c>
      <c r="Z248" s="25">
        <v>43445.998611111114</v>
      </c>
      <c r="AA248">
        <v>20990</v>
      </c>
      <c r="AB248">
        <v>-90</v>
      </c>
      <c r="AC248" s="24">
        <v>-4.3E-3</v>
      </c>
      <c r="AD248">
        <v>22995</v>
      </c>
      <c r="AE248">
        <v>482475441</v>
      </c>
      <c r="AF248" s="22">
        <v>43080</v>
      </c>
      <c r="AG248">
        <v>21010</v>
      </c>
      <c r="AH248">
        <v>21080</v>
      </c>
      <c r="AI248" s="22">
        <v>43081</v>
      </c>
      <c r="AJ248">
        <v>21080</v>
      </c>
      <c r="AK248">
        <v>20990</v>
      </c>
      <c r="AL248" s="25">
        <v>43081.795277777775</v>
      </c>
      <c r="AM248">
        <v>1</v>
      </c>
      <c r="AN248">
        <v>0</v>
      </c>
      <c r="AO248" s="26">
        <v>8.0000000000000002E-3</v>
      </c>
      <c r="AQ248">
        <v>0.86</v>
      </c>
      <c r="AR248">
        <v>0.95</v>
      </c>
      <c r="AS248">
        <v>1.02</v>
      </c>
      <c r="AT248">
        <v>1.1200000000000001</v>
      </c>
      <c r="AU248">
        <v>0.63400000000000001</v>
      </c>
      <c r="AV248">
        <v>21200</v>
      </c>
      <c r="AW248">
        <v>20900</v>
      </c>
      <c r="AX248">
        <v>20990</v>
      </c>
    </row>
    <row r="249" spans="1:50">
      <c r="A249" s="22">
        <v>43077</v>
      </c>
      <c r="B249">
        <v>459</v>
      </c>
      <c r="C249">
        <v>459</v>
      </c>
      <c r="D249">
        <v>459</v>
      </c>
      <c r="E249">
        <v>459</v>
      </c>
      <c r="F249" s="22">
        <v>43080</v>
      </c>
      <c r="G249">
        <v>539</v>
      </c>
      <c r="H249">
        <v>539</v>
      </c>
      <c r="I249">
        <v>539</v>
      </c>
      <c r="J249">
        <v>539</v>
      </c>
      <c r="K249" s="22">
        <v>43081</v>
      </c>
      <c r="L249">
        <v>639</v>
      </c>
      <c r="M249">
        <v>1.21</v>
      </c>
      <c r="N249" s="8" t="str">
        <f>IF(AND(AM249=1,AC249&lt;-0.005,AE249&gt;O$1),R249,"")</f>
        <v/>
      </c>
      <c r="O249" s="8">
        <f t="shared" si="22"/>
        <v>47053.879798369337</v>
      </c>
      <c r="P249" s="8" t="str">
        <f t="shared" si="26"/>
        <v/>
      </c>
      <c r="Q249" s="8">
        <f t="shared" si="23"/>
        <v>68294.197353469135</v>
      </c>
      <c r="R249" s="8">
        <f t="shared" si="24"/>
        <v>0</v>
      </c>
      <c r="S249" s="8">
        <f t="shared" si="25"/>
        <v>147252.2398383024</v>
      </c>
      <c r="U249" s="25">
        <v>43081.33017361111</v>
      </c>
      <c r="V249">
        <v>16</v>
      </c>
      <c r="W249">
        <v>9992</v>
      </c>
      <c r="X249" t="s">
        <v>1487</v>
      </c>
      <c r="Y249" t="s">
        <v>960</v>
      </c>
      <c r="Z249" s="25">
        <v>43445.807638888888</v>
      </c>
      <c r="AA249">
        <v>639</v>
      </c>
      <c r="AB249">
        <v>100</v>
      </c>
      <c r="AC249" s="24">
        <v>0.1855</v>
      </c>
      <c r="AD249">
        <v>20000</v>
      </c>
      <c r="AE249">
        <v>12779800</v>
      </c>
      <c r="AF249" s="22">
        <v>43080</v>
      </c>
      <c r="AG249">
        <v>539</v>
      </c>
      <c r="AH249">
        <v>539</v>
      </c>
      <c r="AI249" s="22">
        <v>43081</v>
      </c>
      <c r="AJ249">
        <v>639</v>
      </c>
      <c r="AK249">
        <v>639</v>
      </c>
      <c r="AL249" s="25">
        <v>43081.795289351852</v>
      </c>
      <c r="AM249">
        <v>2</v>
      </c>
      <c r="AN249" t="s">
        <v>1023</v>
      </c>
      <c r="AO249">
        <v>0</v>
      </c>
      <c r="AP249">
        <v>0.56000000000000005</v>
      </c>
      <c r="AQ249">
        <v>1</v>
      </c>
      <c r="AR249">
        <v>1</v>
      </c>
      <c r="AS249">
        <v>1.21</v>
      </c>
      <c r="AT249">
        <v>1.24</v>
      </c>
      <c r="AU249">
        <v>0.44400000000000001</v>
      </c>
      <c r="AV249">
        <v>639</v>
      </c>
      <c r="AW249">
        <v>639</v>
      </c>
      <c r="AX249">
        <v>639</v>
      </c>
    </row>
    <row r="250" spans="1:50">
      <c r="A250" s="22">
        <v>43077</v>
      </c>
      <c r="B250">
        <v>119</v>
      </c>
      <c r="C250">
        <v>122</v>
      </c>
      <c r="D250">
        <v>112</v>
      </c>
      <c r="E250">
        <v>113</v>
      </c>
      <c r="F250" s="22">
        <v>43080</v>
      </c>
      <c r="G250">
        <v>113</v>
      </c>
      <c r="H250">
        <v>129</v>
      </c>
      <c r="I250">
        <v>112</v>
      </c>
      <c r="J250">
        <v>128</v>
      </c>
      <c r="K250" s="22">
        <v>43081</v>
      </c>
      <c r="L250">
        <v>125</v>
      </c>
      <c r="M250">
        <v>1.1499999999999999</v>
      </c>
      <c r="N250" s="8" t="str">
        <f>IF(AND(AM250=1,AC250&lt;-0.005,AE250&gt;O$1),R250,"")</f>
        <v/>
      </c>
      <c r="O250" s="8">
        <f t="shared" si="22"/>
        <v>47053.879798369337</v>
      </c>
      <c r="P250" s="8" t="str">
        <f t="shared" si="26"/>
        <v/>
      </c>
      <c r="Q250" s="8">
        <f t="shared" si="23"/>
        <v>68294.197353469135</v>
      </c>
      <c r="R250" s="8">
        <f t="shared" si="24"/>
        <v>-3968.2539682539541</v>
      </c>
      <c r="S250" s="8">
        <f t="shared" si="25"/>
        <v>147252.2398383024</v>
      </c>
      <c r="U250" s="25">
        <v>43081.33017361111</v>
      </c>
      <c r="V250">
        <v>17</v>
      </c>
      <c r="W250">
        <v>6494</v>
      </c>
      <c r="X250" t="s">
        <v>1078</v>
      </c>
      <c r="Y250" t="s">
        <v>960</v>
      </c>
      <c r="Z250" s="25">
        <v>43445.972916666666</v>
      </c>
      <c r="AA250">
        <v>136.5</v>
      </c>
      <c r="AB250">
        <v>8.5</v>
      </c>
      <c r="AC250" s="24">
        <v>6.6400000000000001E-2</v>
      </c>
      <c r="AD250">
        <v>16200</v>
      </c>
      <c r="AE250">
        <v>2127800</v>
      </c>
      <c r="AF250" s="22">
        <v>43080</v>
      </c>
      <c r="AG250">
        <v>113</v>
      </c>
      <c r="AH250">
        <v>128</v>
      </c>
      <c r="AI250" s="22">
        <v>43081</v>
      </c>
      <c r="AJ250">
        <v>125</v>
      </c>
      <c r="AK250">
        <v>126</v>
      </c>
      <c r="AL250" s="25">
        <v>43081.795300925929</v>
      </c>
      <c r="AM250">
        <v>2</v>
      </c>
      <c r="AN250" t="s">
        <v>1023</v>
      </c>
      <c r="AO250">
        <v>0</v>
      </c>
      <c r="AP250">
        <v>0</v>
      </c>
      <c r="AQ250">
        <v>0.87</v>
      </c>
      <c r="AR250">
        <v>0.92</v>
      </c>
      <c r="AS250">
        <v>1.1499999999999999</v>
      </c>
      <c r="AT250">
        <v>1.28</v>
      </c>
      <c r="AU250">
        <v>0.64600000000000002</v>
      </c>
      <c r="AV250">
        <v>131</v>
      </c>
      <c r="AW250">
        <v>121</v>
      </c>
      <c r="AX250">
        <v>126</v>
      </c>
    </row>
    <row r="251" spans="1:50">
      <c r="A251" s="22">
        <v>43077</v>
      </c>
      <c r="B251">
        <v>472</v>
      </c>
      <c r="C251">
        <v>476</v>
      </c>
      <c r="D251">
        <v>453</v>
      </c>
      <c r="E251">
        <v>460</v>
      </c>
      <c r="F251" s="22">
        <v>43080</v>
      </c>
      <c r="G251">
        <v>459</v>
      </c>
      <c r="H251">
        <v>463</v>
      </c>
      <c r="I251">
        <v>432</v>
      </c>
      <c r="J251">
        <v>432</v>
      </c>
      <c r="K251" s="22">
        <v>43081</v>
      </c>
      <c r="L251">
        <v>437</v>
      </c>
      <c r="M251">
        <v>1.1599999999999999</v>
      </c>
      <c r="N251" s="8" t="str">
        <f>IF(AND(AM251=1,AC251&lt;-0.005,AE251&gt;O$1),R251,"")</f>
        <v/>
      </c>
      <c r="O251" s="8">
        <f t="shared" si="22"/>
        <v>47053.879798369337</v>
      </c>
      <c r="P251" s="8" t="str">
        <f t="shared" si="26"/>
        <v/>
      </c>
      <c r="Q251" s="8">
        <f t="shared" si="23"/>
        <v>68294.197353469135</v>
      </c>
      <c r="R251" s="8">
        <f t="shared" si="24"/>
        <v>-20833.333333333314</v>
      </c>
      <c r="S251" s="8">
        <f t="shared" si="25"/>
        <v>147252.2398383024</v>
      </c>
      <c r="U251" s="25">
        <v>43081.33017361111</v>
      </c>
      <c r="V251">
        <v>18</v>
      </c>
      <c r="W251">
        <v>4597</v>
      </c>
      <c r="X251" t="s">
        <v>1079</v>
      </c>
      <c r="Y251" t="s">
        <v>957</v>
      </c>
      <c r="Z251" s="25">
        <v>43445.997916666667</v>
      </c>
      <c r="AA251">
        <v>439.3</v>
      </c>
      <c r="AB251">
        <v>7.3</v>
      </c>
      <c r="AC251" s="24">
        <v>1.6899999999999998E-2</v>
      </c>
      <c r="AD251">
        <v>16000</v>
      </c>
      <c r="AE251">
        <v>6973100</v>
      </c>
      <c r="AF251" s="22">
        <v>43080</v>
      </c>
      <c r="AG251">
        <v>459</v>
      </c>
      <c r="AH251">
        <v>432</v>
      </c>
      <c r="AI251" s="22">
        <v>43081</v>
      </c>
      <c r="AJ251">
        <v>437</v>
      </c>
      <c r="AK251">
        <v>456</v>
      </c>
      <c r="AL251" s="25">
        <v>43081.795312499999</v>
      </c>
      <c r="AM251">
        <v>2</v>
      </c>
      <c r="AN251" t="s">
        <v>1023</v>
      </c>
      <c r="AO251">
        <v>12401.29</v>
      </c>
      <c r="AP251">
        <v>0</v>
      </c>
      <c r="AQ251">
        <v>0.95</v>
      </c>
      <c r="AR251">
        <v>0.95</v>
      </c>
      <c r="AS251">
        <v>1.1599999999999999</v>
      </c>
      <c r="AT251">
        <v>1.3</v>
      </c>
      <c r="AU251">
        <v>0.94099999999999995</v>
      </c>
      <c r="AV251">
        <v>459</v>
      </c>
      <c r="AW251">
        <v>436</v>
      </c>
      <c r="AX251">
        <v>456</v>
      </c>
    </row>
    <row r="252" spans="1:50">
      <c r="A252" s="22">
        <v>43077</v>
      </c>
      <c r="B252">
        <v>662</v>
      </c>
      <c r="C252">
        <v>745</v>
      </c>
      <c r="D252">
        <v>645</v>
      </c>
      <c r="E252">
        <v>745</v>
      </c>
      <c r="F252" s="22">
        <v>43080</v>
      </c>
      <c r="G252">
        <v>800</v>
      </c>
      <c r="H252">
        <v>802</v>
      </c>
      <c r="I252">
        <v>708</v>
      </c>
      <c r="J252">
        <v>722</v>
      </c>
      <c r="K252" s="22">
        <v>43081</v>
      </c>
      <c r="L252">
        <v>737</v>
      </c>
      <c r="M252">
        <v>1.03</v>
      </c>
      <c r="N252" s="8" t="str">
        <f>IF(AND(AM252=1,AC252&lt;-0.005,AE252&gt;O$1),R252,"")</f>
        <v/>
      </c>
      <c r="O252" s="8">
        <f t="shared" si="22"/>
        <v>47053.879798369337</v>
      </c>
      <c r="P252" s="8" t="str">
        <f t="shared" si="26"/>
        <v/>
      </c>
      <c r="Q252" s="8">
        <f t="shared" si="23"/>
        <v>68294.197353469135</v>
      </c>
      <c r="R252" s="8">
        <f t="shared" si="24"/>
        <v>27936.962750716331</v>
      </c>
      <c r="S252" s="8">
        <f t="shared" si="25"/>
        <v>147252.2398383024</v>
      </c>
      <c r="U252" s="25">
        <v>43081.33017361111</v>
      </c>
      <c r="V252">
        <v>19</v>
      </c>
      <c r="W252">
        <v>3825</v>
      </c>
      <c r="X252" t="s">
        <v>1069</v>
      </c>
      <c r="Y252" t="s">
        <v>954</v>
      </c>
      <c r="Z252" s="25">
        <v>43445.995138888888</v>
      </c>
      <c r="AA252">
        <v>736</v>
      </c>
      <c r="AB252">
        <v>14</v>
      </c>
      <c r="AC252" s="24">
        <v>1.9400000000000001E-2</v>
      </c>
      <c r="AD252">
        <v>14200</v>
      </c>
      <c r="AE252">
        <v>10354280</v>
      </c>
      <c r="AF252" s="22">
        <v>43080</v>
      </c>
      <c r="AG252">
        <v>800</v>
      </c>
      <c r="AH252">
        <v>722</v>
      </c>
      <c r="AI252" s="22">
        <v>43081</v>
      </c>
      <c r="AJ252">
        <v>737</v>
      </c>
      <c r="AK252">
        <v>698</v>
      </c>
      <c r="AL252" s="25">
        <v>43081.795324074075</v>
      </c>
      <c r="AM252">
        <v>2</v>
      </c>
      <c r="AN252" t="s">
        <v>1023</v>
      </c>
      <c r="AO252">
        <v>628.07000000000005</v>
      </c>
      <c r="AP252" t="s">
        <v>956</v>
      </c>
      <c r="AQ252">
        <v>0.56999999999999995</v>
      </c>
      <c r="AR252">
        <v>0.19</v>
      </c>
      <c r="AS252">
        <v>1.03</v>
      </c>
      <c r="AT252">
        <v>0.85</v>
      </c>
      <c r="AU252">
        <v>2.282</v>
      </c>
      <c r="AV252">
        <v>738</v>
      </c>
      <c r="AW252">
        <v>685</v>
      </c>
      <c r="AX252">
        <v>698</v>
      </c>
    </row>
    <row r="253" spans="1:50">
      <c r="A253" s="22">
        <v>43077</v>
      </c>
      <c r="B253">
        <v>231</v>
      </c>
      <c r="C253">
        <v>233</v>
      </c>
      <c r="D253">
        <v>229</v>
      </c>
      <c r="E253">
        <v>232</v>
      </c>
      <c r="F253" s="22">
        <v>43080</v>
      </c>
      <c r="G253">
        <v>233</v>
      </c>
      <c r="H253">
        <v>248</v>
      </c>
      <c r="I253">
        <v>233</v>
      </c>
      <c r="J253">
        <v>248</v>
      </c>
      <c r="K253" s="22">
        <v>43081</v>
      </c>
      <c r="L253">
        <v>288</v>
      </c>
      <c r="M253">
        <v>1.05</v>
      </c>
      <c r="N253" s="8" t="str">
        <f>IF(AND(AM253=1,AC253&lt;-0.005,AE253&gt;O$1),R253,"")</f>
        <v/>
      </c>
      <c r="O253" s="8">
        <f t="shared" si="22"/>
        <v>47053.879798369337</v>
      </c>
      <c r="P253" s="8" t="str">
        <f t="shared" si="26"/>
        <v/>
      </c>
      <c r="Q253" s="8">
        <f t="shared" si="23"/>
        <v>68294.197353469135</v>
      </c>
      <c r="R253" s="8">
        <f t="shared" si="24"/>
        <v>-5154.6391752577138</v>
      </c>
      <c r="S253" s="8">
        <f t="shared" si="25"/>
        <v>147252.2398383024</v>
      </c>
      <c r="U253" s="25">
        <v>43081.33017361111</v>
      </c>
      <c r="V253">
        <v>20</v>
      </c>
      <c r="W253">
        <v>1844</v>
      </c>
      <c r="X253" t="s">
        <v>1417</v>
      </c>
      <c r="Y253" t="s">
        <v>954</v>
      </c>
      <c r="Z253" s="25">
        <v>43445.99722222222</v>
      </c>
      <c r="AA253">
        <v>280</v>
      </c>
      <c r="AB253">
        <v>32</v>
      </c>
      <c r="AC253" s="24">
        <v>0.129</v>
      </c>
      <c r="AD253">
        <v>11100</v>
      </c>
      <c r="AE253">
        <v>3134690</v>
      </c>
      <c r="AF253" s="22">
        <v>43080</v>
      </c>
      <c r="AG253">
        <v>233</v>
      </c>
      <c r="AH253">
        <v>248</v>
      </c>
      <c r="AI253" s="22">
        <v>43081</v>
      </c>
      <c r="AJ253">
        <v>288</v>
      </c>
      <c r="AK253">
        <v>291</v>
      </c>
      <c r="AL253" s="25">
        <v>43081.795324074075</v>
      </c>
      <c r="AM253">
        <v>2</v>
      </c>
      <c r="AN253" t="s">
        <v>1023</v>
      </c>
      <c r="AO253">
        <v>0</v>
      </c>
      <c r="AP253">
        <v>2.02</v>
      </c>
      <c r="AQ253">
        <v>1</v>
      </c>
      <c r="AR253">
        <v>1</v>
      </c>
      <c r="AS253">
        <v>1.05</v>
      </c>
      <c r="AT253">
        <v>1.08</v>
      </c>
      <c r="AU253">
        <v>0.96599999999999997</v>
      </c>
      <c r="AV253">
        <v>320</v>
      </c>
      <c r="AW253">
        <v>285</v>
      </c>
      <c r="AX253">
        <v>291</v>
      </c>
    </row>
    <row r="254" spans="1:50">
      <c r="A254" s="22">
        <v>43077</v>
      </c>
      <c r="B254">
        <v>350</v>
      </c>
      <c r="C254">
        <v>404</v>
      </c>
      <c r="D254">
        <v>341</v>
      </c>
      <c r="E254">
        <v>384</v>
      </c>
      <c r="F254" s="22">
        <v>43080</v>
      </c>
      <c r="G254">
        <v>368</v>
      </c>
      <c r="H254">
        <v>374</v>
      </c>
      <c r="I254">
        <v>337</v>
      </c>
      <c r="J254">
        <v>342</v>
      </c>
      <c r="K254" s="22">
        <v>43081</v>
      </c>
      <c r="L254">
        <v>349</v>
      </c>
      <c r="M254">
        <v>1.32</v>
      </c>
      <c r="N254" s="8" t="str">
        <f>IF(AND(AM254=1,AC254&lt;-0.005,AE254&gt;O$1),R254,"")</f>
        <v/>
      </c>
      <c r="O254" s="8">
        <f t="shared" si="22"/>
        <v>47053.879798369337</v>
      </c>
      <c r="P254" s="8" t="str">
        <f t="shared" si="26"/>
        <v/>
      </c>
      <c r="Q254" s="8">
        <f t="shared" si="23"/>
        <v>68294.197353469135</v>
      </c>
      <c r="R254" s="8">
        <f t="shared" si="24"/>
        <v>14749.262536873142</v>
      </c>
      <c r="S254" s="8">
        <f t="shared" si="25"/>
        <v>162001.50237517554</v>
      </c>
      <c r="U254" s="25">
        <v>43081.33017361111</v>
      </c>
      <c r="V254">
        <v>21</v>
      </c>
      <c r="W254">
        <v>6624</v>
      </c>
      <c r="X254" t="s">
        <v>1693</v>
      </c>
      <c r="Y254" t="s">
        <v>962</v>
      </c>
      <c r="Z254" s="25">
        <v>43445.986805555556</v>
      </c>
      <c r="AA254">
        <v>351</v>
      </c>
      <c r="AB254">
        <v>9</v>
      </c>
      <c r="AC254" s="24">
        <v>2.63E-2</v>
      </c>
      <c r="AD254">
        <v>10700</v>
      </c>
      <c r="AE254">
        <v>3728230</v>
      </c>
      <c r="AF254" s="22">
        <v>43080</v>
      </c>
      <c r="AG254">
        <v>368</v>
      </c>
      <c r="AH254">
        <v>342</v>
      </c>
      <c r="AI254" s="22">
        <v>43081</v>
      </c>
      <c r="AJ254">
        <v>349</v>
      </c>
      <c r="AK254">
        <v>339</v>
      </c>
      <c r="AL254" s="25">
        <v>43081.795335648145</v>
      </c>
      <c r="AM254">
        <v>1</v>
      </c>
      <c r="AN254">
        <v>0.05</v>
      </c>
      <c r="AO254">
        <v>1.1599999999999999</v>
      </c>
      <c r="AP254">
        <v>0</v>
      </c>
      <c r="AQ254">
        <v>1</v>
      </c>
      <c r="AR254">
        <v>1</v>
      </c>
      <c r="AS254">
        <v>1.32</v>
      </c>
      <c r="AT254">
        <v>1.31</v>
      </c>
      <c r="AU254">
        <v>1.2450000000000001</v>
      </c>
      <c r="AV254">
        <v>355</v>
      </c>
      <c r="AW254">
        <v>337</v>
      </c>
      <c r="AX254">
        <v>339</v>
      </c>
    </row>
    <row r="255" spans="1:50">
      <c r="A255" s="22">
        <v>43077</v>
      </c>
      <c r="B255">
        <v>997</v>
      </c>
      <c r="C255">
        <v>1000</v>
      </c>
      <c r="D255">
        <v>974</v>
      </c>
      <c r="E255">
        <v>991</v>
      </c>
      <c r="F255" s="22">
        <v>43080</v>
      </c>
      <c r="G255">
        <v>1000</v>
      </c>
      <c r="H255">
        <v>1044</v>
      </c>
      <c r="I255">
        <v>999</v>
      </c>
      <c r="J255">
        <v>1024</v>
      </c>
      <c r="K255" s="22">
        <v>43081</v>
      </c>
      <c r="L255">
        <v>979</v>
      </c>
      <c r="M255">
        <v>1.04</v>
      </c>
      <c r="N255" s="8" t="str">
        <f>IF(AND(AM255=1,AC255&lt;-0.005,AE255&gt;O$1),R255,"")</f>
        <v/>
      </c>
      <c r="O255" s="8">
        <f t="shared" si="22"/>
        <v>47053.879798369337</v>
      </c>
      <c r="P255" s="8" t="str">
        <f t="shared" si="26"/>
        <v/>
      </c>
      <c r="Q255" s="8">
        <f t="shared" si="23"/>
        <v>68294.197353469135</v>
      </c>
      <c r="R255" s="8">
        <f t="shared" si="24"/>
        <v>-2034.5879959308145</v>
      </c>
      <c r="S255" s="8">
        <f t="shared" si="25"/>
        <v>162001.50237517554</v>
      </c>
      <c r="U255" s="25">
        <v>43081.33017361111</v>
      </c>
      <c r="V255">
        <v>23</v>
      </c>
      <c r="W255">
        <v>7782</v>
      </c>
      <c r="X255" t="s">
        <v>1371</v>
      </c>
      <c r="Y255" t="s">
        <v>957</v>
      </c>
      <c r="Z255" s="25">
        <v>43445.993750000001</v>
      </c>
      <c r="AA255">
        <v>1000</v>
      </c>
      <c r="AB255">
        <v>-24</v>
      </c>
      <c r="AC255" s="24">
        <v>-2.3400000000000001E-2</v>
      </c>
      <c r="AD255">
        <v>9600</v>
      </c>
      <c r="AE255">
        <v>9574130</v>
      </c>
      <c r="AF255" s="22">
        <v>43080</v>
      </c>
      <c r="AG255">
        <v>1000</v>
      </c>
      <c r="AH255">
        <v>1024</v>
      </c>
      <c r="AI255" s="22">
        <v>43081</v>
      </c>
      <c r="AJ255">
        <v>979</v>
      </c>
      <c r="AK255">
        <v>983</v>
      </c>
      <c r="AL255" s="25">
        <v>43081.795358796298</v>
      </c>
      <c r="AM255">
        <v>2</v>
      </c>
      <c r="AN255" t="s">
        <v>1023</v>
      </c>
      <c r="AO255">
        <v>0</v>
      </c>
      <c r="AP255">
        <v>1.17</v>
      </c>
      <c r="AQ255">
        <v>0.65</v>
      </c>
      <c r="AR255">
        <v>0.68</v>
      </c>
      <c r="AS255">
        <v>1.04</v>
      </c>
      <c r="AT255">
        <v>1.1399999999999999</v>
      </c>
      <c r="AU255">
        <v>0.998</v>
      </c>
      <c r="AV255">
        <v>999</v>
      </c>
      <c r="AW255">
        <v>962</v>
      </c>
      <c r="AX255">
        <v>983</v>
      </c>
    </row>
    <row r="256" spans="1:50">
      <c r="A256" s="22">
        <v>43077</v>
      </c>
      <c r="B256">
        <v>106</v>
      </c>
      <c r="C256">
        <v>109</v>
      </c>
      <c r="D256">
        <v>105</v>
      </c>
      <c r="E256">
        <v>107</v>
      </c>
      <c r="F256" s="22">
        <v>43080</v>
      </c>
      <c r="G256">
        <v>108</v>
      </c>
      <c r="H256">
        <v>118</v>
      </c>
      <c r="I256">
        <v>107</v>
      </c>
      <c r="J256">
        <v>118</v>
      </c>
      <c r="K256" s="22">
        <v>43081</v>
      </c>
      <c r="L256">
        <v>118</v>
      </c>
      <c r="M256">
        <v>1.02</v>
      </c>
      <c r="N256" s="8" t="str">
        <f>IF(AND(AM256=1,AC256&lt;-0.005,AE256&gt;O$1),R256,"")</f>
        <v/>
      </c>
      <c r="O256" s="8">
        <f t="shared" si="22"/>
        <v>47053.879798369337</v>
      </c>
      <c r="P256" s="8" t="str">
        <f t="shared" si="26"/>
        <v/>
      </c>
      <c r="Q256" s="8">
        <f t="shared" si="23"/>
        <v>68294.197353469135</v>
      </c>
      <c r="R256" s="8">
        <f t="shared" si="24"/>
        <v>17543.85964912286</v>
      </c>
      <c r="S256" s="8">
        <f t="shared" si="25"/>
        <v>162001.50237517554</v>
      </c>
      <c r="U256" s="25">
        <v>43081.33017361111</v>
      </c>
      <c r="V256">
        <v>26</v>
      </c>
      <c r="W256">
        <v>3202</v>
      </c>
      <c r="X256" t="s">
        <v>1510</v>
      </c>
      <c r="Y256" t="s">
        <v>962</v>
      </c>
      <c r="Z256" s="25">
        <v>43445.936111111114</v>
      </c>
      <c r="AA256">
        <v>117</v>
      </c>
      <c r="AB256">
        <v>-1</v>
      </c>
      <c r="AC256" s="24">
        <v>-8.5000000000000006E-3</v>
      </c>
      <c r="AD256">
        <v>4600</v>
      </c>
      <c r="AE256">
        <v>551680</v>
      </c>
      <c r="AF256" s="22">
        <v>43080</v>
      </c>
      <c r="AG256">
        <v>108</v>
      </c>
      <c r="AH256">
        <v>118</v>
      </c>
      <c r="AI256" s="22">
        <v>43081</v>
      </c>
      <c r="AJ256">
        <v>118</v>
      </c>
      <c r="AK256">
        <v>114</v>
      </c>
      <c r="AL256" s="25">
        <v>43081.795393518521</v>
      </c>
      <c r="AM256">
        <v>2</v>
      </c>
      <c r="AN256" t="s">
        <v>1023</v>
      </c>
      <c r="AO256">
        <v>3176.86</v>
      </c>
      <c r="AP256">
        <v>0</v>
      </c>
      <c r="AQ256">
        <v>0.47</v>
      </c>
      <c r="AR256">
        <v>0.56999999999999995</v>
      </c>
      <c r="AS256">
        <v>1.02</v>
      </c>
      <c r="AT256">
        <v>1.06</v>
      </c>
      <c r="AU256">
        <v>0.80400000000000005</v>
      </c>
      <c r="AV256">
        <v>119</v>
      </c>
      <c r="AW256">
        <v>113</v>
      </c>
      <c r="AX256">
        <v>114</v>
      </c>
    </row>
    <row r="257" spans="1:50">
      <c r="A257" s="22">
        <v>43077</v>
      </c>
      <c r="B257">
        <v>2850</v>
      </c>
      <c r="C257">
        <v>2932</v>
      </c>
      <c r="D257">
        <v>2824</v>
      </c>
      <c r="E257">
        <v>2932</v>
      </c>
      <c r="F257" s="22">
        <v>43080</v>
      </c>
      <c r="G257">
        <v>2936</v>
      </c>
      <c r="H257">
        <v>2943</v>
      </c>
      <c r="I257">
        <v>2812</v>
      </c>
      <c r="J257">
        <v>2853</v>
      </c>
      <c r="K257" s="22">
        <v>43081</v>
      </c>
      <c r="L257">
        <v>2885</v>
      </c>
      <c r="M257">
        <v>1.03</v>
      </c>
      <c r="N257" s="8" t="str">
        <f>IF(AND(AM257=1,AC257&lt;-0.005,AE257&gt;O$1),R257,"")</f>
        <v/>
      </c>
      <c r="O257" s="8">
        <f t="shared" si="22"/>
        <v>47053.879798369337</v>
      </c>
      <c r="P257" s="8" t="str">
        <f t="shared" si="26"/>
        <v/>
      </c>
      <c r="Q257" s="8">
        <f t="shared" si="23"/>
        <v>68294.197353469135</v>
      </c>
      <c r="R257" s="8">
        <f t="shared" si="24"/>
        <v>1564.6731571626881</v>
      </c>
      <c r="S257" s="8">
        <f t="shared" si="25"/>
        <v>163566.17553233824</v>
      </c>
      <c r="U257" s="25">
        <v>43081.33017361111</v>
      </c>
      <c r="V257">
        <v>28</v>
      </c>
      <c r="W257">
        <v>3436</v>
      </c>
      <c r="X257" t="s">
        <v>1163</v>
      </c>
      <c r="Y257" t="s">
        <v>962</v>
      </c>
      <c r="Z257" s="25">
        <v>43445.997916666667</v>
      </c>
      <c r="AA257">
        <v>2880</v>
      </c>
      <c r="AB257">
        <v>27</v>
      </c>
      <c r="AC257" s="24">
        <v>9.4999999999999998E-3</v>
      </c>
      <c r="AD257">
        <v>4000</v>
      </c>
      <c r="AE257">
        <v>11549880</v>
      </c>
      <c r="AF257" s="22">
        <v>43080</v>
      </c>
      <c r="AG257">
        <v>2936</v>
      </c>
      <c r="AH257">
        <v>2853</v>
      </c>
      <c r="AI257" s="22">
        <v>43081</v>
      </c>
      <c r="AJ257">
        <v>2885</v>
      </c>
      <c r="AK257">
        <v>2876</v>
      </c>
      <c r="AL257" s="25">
        <v>43081.795416666668</v>
      </c>
      <c r="AM257">
        <v>1</v>
      </c>
      <c r="AN257">
        <v>0</v>
      </c>
      <c r="AO257">
        <v>1.83</v>
      </c>
      <c r="AP257">
        <v>0.91</v>
      </c>
      <c r="AQ257">
        <v>0.71</v>
      </c>
      <c r="AR257">
        <v>0.9</v>
      </c>
      <c r="AS257">
        <v>1.03</v>
      </c>
      <c r="AT257">
        <v>1.29</v>
      </c>
      <c r="AU257">
        <v>0.877</v>
      </c>
      <c r="AV257">
        <v>2959</v>
      </c>
      <c r="AW257">
        <v>2863</v>
      </c>
      <c r="AX257">
        <v>2876</v>
      </c>
    </row>
    <row r="258" spans="1:50">
      <c r="A258" s="22">
        <v>43077</v>
      </c>
      <c r="B258">
        <v>1646</v>
      </c>
      <c r="C258">
        <v>1657</v>
      </c>
      <c r="D258">
        <v>1645</v>
      </c>
      <c r="E258">
        <v>1650</v>
      </c>
      <c r="F258" s="22">
        <v>43080</v>
      </c>
      <c r="G258">
        <v>1662</v>
      </c>
      <c r="H258">
        <v>1668</v>
      </c>
      <c r="I258">
        <v>1655</v>
      </c>
      <c r="J258">
        <v>1667</v>
      </c>
      <c r="K258" s="22">
        <v>43081</v>
      </c>
      <c r="L258">
        <v>1673</v>
      </c>
      <c r="M258">
        <v>1</v>
      </c>
      <c r="N258" s="8" t="str">
        <f>IF(AND(AM258=1,AC258&lt;-0.005,AE258&gt;O$1),R258,"")</f>
        <v/>
      </c>
      <c r="O258" s="8">
        <f t="shared" si="22"/>
        <v>47053.879798369337</v>
      </c>
      <c r="P258" s="8" t="str">
        <f t="shared" si="26"/>
        <v/>
      </c>
      <c r="Q258" s="8">
        <f t="shared" si="23"/>
        <v>68294.197353469135</v>
      </c>
      <c r="R258" s="8">
        <f t="shared" si="24"/>
        <v>0</v>
      </c>
      <c r="S258" s="8">
        <f t="shared" si="25"/>
        <v>163566.17553233824</v>
      </c>
      <c r="U258" s="25">
        <v>43081.33017361111</v>
      </c>
      <c r="V258">
        <v>29</v>
      </c>
      <c r="W258">
        <v>3197</v>
      </c>
      <c r="X258" t="s">
        <v>1157</v>
      </c>
      <c r="Y258" t="s">
        <v>962</v>
      </c>
      <c r="Z258" s="25">
        <v>43445.995138888888</v>
      </c>
      <c r="AA258">
        <v>1671.1</v>
      </c>
      <c r="AB258">
        <v>4.0999999999999996</v>
      </c>
      <c r="AC258" s="24">
        <v>2.5000000000000001E-3</v>
      </c>
      <c r="AD258">
        <v>3800</v>
      </c>
      <c r="AE258">
        <v>6346960</v>
      </c>
      <c r="AF258" s="22">
        <v>43080</v>
      </c>
      <c r="AG258">
        <v>1662</v>
      </c>
      <c r="AH258">
        <v>1667</v>
      </c>
      <c r="AI258" s="22">
        <v>43081</v>
      </c>
      <c r="AJ258">
        <v>1673</v>
      </c>
      <c r="AK258">
        <v>1673</v>
      </c>
      <c r="AL258" s="25">
        <v>43081.795428240737</v>
      </c>
      <c r="AM258">
        <v>1</v>
      </c>
      <c r="AN258" t="s">
        <v>1023</v>
      </c>
      <c r="AO258">
        <v>1.1299999999999999</v>
      </c>
      <c r="AP258">
        <v>2.4</v>
      </c>
      <c r="AQ258">
        <v>0.36</v>
      </c>
      <c r="AR258">
        <v>0.34</v>
      </c>
      <c r="AS258">
        <v>1</v>
      </c>
      <c r="AT258">
        <v>0.99</v>
      </c>
      <c r="AU258">
        <v>0.35799999999999998</v>
      </c>
      <c r="AV258">
        <v>1685</v>
      </c>
      <c r="AW258">
        <v>1670</v>
      </c>
      <c r="AX258">
        <v>1673</v>
      </c>
    </row>
    <row r="259" spans="1:50">
      <c r="A259" s="22">
        <v>43077</v>
      </c>
      <c r="B259">
        <v>608</v>
      </c>
      <c r="C259">
        <v>710</v>
      </c>
      <c r="D259">
        <v>601</v>
      </c>
      <c r="E259">
        <v>670</v>
      </c>
      <c r="F259" s="22">
        <v>43080</v>
      </c>
      <c r="G259">
        <v>628</v>
      </c>
      <c r="H259">
        <v>640</v>
      </c>
      <c r="I259">
        <v>601</v>
      </c>
      <c r="J259">
        <v>601</v>
      </c>
      <c r="K259" s="22">
        <v>43081</v>
      </c>
      <c r="L259">
        <v>601</v>
      </c>
      <c r="M259">
        <v>1.29</v>
      </c>
      <c r="N259" s="8" t="str">
        <f>IF(AND(AM259=1,AC259&lt;-0.005,AE259&gt;O$1),R259,"")</f>
        <v/>
      </c>
      <c r="O259" s="8">
        <f t="shared" si="22"/>
        <v>47053.879798369337</v>
      </c>
      <c r="P259" s="8" t="str">
        <f t="shared" si="26"/>
        <v/>
      </c>
      <c r="Q259" s="8">
        <f t="shared" si="23"/>
        <v>68294.197353469135</v>
      </c>
      <c r="R259" s="8">
        <f t="shared" si="24"/>
        <v>5892.2558922558374</v>
      </c>
      <c r="S259" s="8">
        <f t="shared" si="25"/>
        <v>163566.17553233824</v>
      </c>
      <c r="U259" s="25">
        <v>43081.33017361111</v>
      </c>
      <c r="V259">
        <v>30</v>
      </c>
      <c r="W259">
        <v>2693</v>
      </c>
      <c r="X259" t="s">
        <v>676</v>
      </c>
      <c r="Y259" t="s">
        <v>960</v>
      </c>
      <c r="Z259" s="25">
        <v>43445.990277777775</v>
      </c>
      <c r="AA259">
        <v>600</v>
      </c>
      <c r="AB259">
        <v>-1</v>
      </c>
      <c r="AC259" s="24">
        <v>-1.6999999999999999E-3</v>
      </c>
      <c r="AD259">
        <v>3800</v>
      </c>
      <c r="AE259">
        <v>2279460</v>
      </c>
      <c r="AF259" s="22">
        <v>43080</v>
      </c>
      <c r="AG259">
        <v>628</v>
      </c>
      <c r="AH259">
        <v>601</v>
      </c>
      <c r="AI259" s="22">
        <v>43081</v>
      </c>
      <c r="AJ259">
        <v>601</v>
      </c>
      <c r="AK259">
        <v>594</v>
      </c>
      <c r="AL259" s="25">
        <v>43081.795428240737</v>
      </c>
      <c r="AM259">
        <v>2</v>
      </c>
      <c r="AN259" t="s">
        <v>1023</v>
      </c>
      <c r="AO259">
        <v>125.98</v>
      </c>
      <c r="AP259">
        <v>0.83</v>
      </c>
      <c r="AQ259">
        <v>0.7</v>
      </c>
      <c r="AR259">
        <v>0.77</v>
      </c>
      <c r="AS259">
        <v>1.29</v>
      </c>
      <c r="AT259">
        <v>1.63</v>
      </c>
      <c r="AU259">
        <v>1.109</v>
      </c>
      <c r="AV259">
        <v>607</v>
      </c>
      <c r="AW259">
        <v>584</v>
      </c>
      <c r="AX259">
        <v>594</v>
      </c>
    </row>
    <row r="260" spans="1:50">
      <c r="A260" s="22">
        <v>43077</v>
      </c>
      <c r="B260">
        <v>1569</v>
      </c>
      <c r="C260">
        <v>1611</v>
      </c>
      <c r="D260">
        <v>1483</v>
      </c>
      <c r="E260">
        <v>1599</v>
      </c>
      <c r="F260" s="22">
        <v>43080</v>
      </c>
      <c r="G260">
        <v>1621</v>
      </c>
      <c r="H260">
        <v>1637</v>
      </c>
      <c r="I260">
        <v>1534</v>
      </c>
      <c r="J260">
        <v>1589</v>
      </c>
      <c r="K260" s="22">
        <v>43081</v>
      </c>
      <c r="L260">
        <v>1563</v>
      </c>
      <c r="M260">
        <v>1.21</v>
      </c>
      <c r="N260" s="8" t="str">
        <f>IF(AND(AM260=1,AC260&lt;-0.005,AE260&gt;O$1),R260,"")</f>
        <v/>
      </c>
      <c r="O260" s="8">
        <f t="shared" si="22"/>
        <v>47053.879798369337</v>
      </c>
      <c r="P260" s="8" t="str">
        <f t="shared" si="26"/>
        <v/>
      </c>
      <c r="Q260" s="8">
        <f t="shared" si="23"/>
        <v>68294.197353469135</v>
      </c>
      <c r="R260" s="8">
        <f t="shared" si="24"/>
        <v>16865.079365079415</v>
      </c>
      <c r="S260" s="8">
        <f t="shared" si="25"/>
        <v>163566.17553233824</v>
      </c>
      <c r="U260" s="25">
        <v>43081.33017361111</v>
      </c>
      <c r="V260">
        <v>31</v>
      </c>
      <c r="W260">
        <v>3793</v>
      </c>
      <c r="X260" t="s">
        <v>1147</v>
      </c>
      <c r="Y260" t="s">
        <v>957</v>
      </c>
      <c r="Z260" s="25">
        <v>43445.970833333333</v>
      </c>
      <c r="AA260">
        <v>1580</v>
      </c>
      <c r="AB260">
        <v>-9</v>
      </c>
      <c r="AC260" s="24">
        <v>-5.7000000000000002E-3</v>
      </c>
      <c r="AD260">
        <v>3500</v>
      </c>
      <c r="AE260">
        <v>5522500</v>
      </c>
      <c r="AF260" s="22">
        <v>43080</v>
      </c>
      <c r="AG260">
        <v>1621</v>
      </c>
      <c r="AH260">
        <v>1589</v>
      </c>
      <c r="AI260" s="22">
        <v>43081</v>
      </c>
      <c r="AJ260">
        <v>1563</v>
      </c>
      <c r="AK260">
        <v>1512</v>
      </c>
      <c r="AL260" s="25">
        <v>43081.795439814814</v>
      </c>
      <c r="AM260">
        <v>2</v>
      </c>
      <c r="AN260" t="s">
        <v>1023</v>
      </c>
      <c r="AO260">
        <v>191.36</v>
      </c>
      <c r="AP260">
        <v>0</v>
      </c>
      <c r="AQ260">
        <v>1</v>
      </c>
      <c r="AR260">
        <v>1</v>
      </c>
      <c r="AS260">
        <v>1.21</v>
      </c>
      <c r="AT260">
        <v>1.21</v>
      </c>
      <c r="AU260">
        <v>1.4359999999999999</v>
      </c>
      <c r="AV260">
        <v>1597</v>
      </c>
      <c r="AW260">
        <v>1501</v>
      </c>
      <c r="AX260">
        <v>1512</v>
      </c>
    </row>
    <row r="261" spans="1:50">
      <c r="A261" s="22">
        <v>43077</v>
      </c>
      <c r="B261">
        <v>575</v>
      </c>
      <c r="C261">
        <v>603</v>
      </c>
      <c r="D261">
        <v>573</v>
      </c>
      <c r="E261">
        <v>574</v>
      </c>
      <c r="F261" s="22">
        <v>43080</v>
      </c>
      <c r="G261">
        <v>583</v>
      </c>
      <c r="H261">
        <v>600</v>
      </c>
      <c r="I261">
        <v>578</v>
      </c>
      <c r="J261">
        <v>594</v>
      </c>
      <c r="K261" s="22">
        <v>43081</v>
      </c>
      <c r="L261">
        <v>587</v>
      </c>
      <c r="M261">
        <v>0.97</v>
      </c>
      <c r="N261" s="8" t="str">
        <f>IF(AND(AM261=1,AC261&lt;-0.005,AE261&gt;O$1),R261,"")</f>
        <v/>
      </c>
      <c r="O261" s="8">
        <f t="shared" si="22"/>
        <v>47053.879798369337</v>
      </c>
      <c r="P261" s="8" t="str">
        <f t="shared" si="26"/>
        <v/>
      </c>
      <c r="Q261" s="8">
        <f t="shared" si="23"/>
        <v>68294.197353469135</v>
      </c>
      <c r="R261" s="8">
        <f t="shared" si="24"/>
        <v>6908.4628670120774</v>
      </c>
      <c r="S261" s="8">
        <f t="shared" si="25"/>
        <v>163566.17553233824</v>
      </c>
      <c r="U261" s="25">
        <v>43081.33017361111</v>
      </c>
      <c r="V261">
        <v>33</v>
      </c>
      <c r="W261">
        <v>4585</v>
      </c>
      <c r="X261" t="s">
        <v>1535</v>
      </c>
      <c r="Y261" t="s">
        <v>957</v>
      </c>
      <c r="Z261" s="25">
        <v>43445.973611111112</v>
      </c>
      <c r="AA261">
        <v>590</v>
      </c>
      <c r="AB261">
        <v>-4</v>
      </c>
      <c r="AC261" s="24">
        <v>-6.7000000000000002E-3</v>
      </c>
      <c r="AD261">
        <v>3400</v>
      </c>
      <c r="AE261">
        <v>2032350</v>
      </c>
      <c r="AF261" s="22">
        <v>43080</v>
      </c>
      <c r="AG261">
        <v>583</v>
      </c>
      <c r="AH261">
        <v>594</v>
      </c>
      <c r="AI261" s="22">
        <v>43081</v>
      </c>
      <c r="AJ261">
        <v>587</v>
      </c>
      <c r="AK261">
        <v>579</v>
      </c>
      <c r="AL261" s="25">
        <v>43081.79546296296</v>
      </c>
      <c r="AM261">
        <v>0</v>
      </c>
      <c r="AN261" t="s">
        <v>1023</v>
      </c>
      <c r="AO261">
        <v>0</v>
      </c>
      <c r="AP261">
        <v>0</v>
      </c>
      <c r="AQ261">
        <v>0.27</v>
      </c>
      <c r="AR261">
        <v>0.64</v>
      </c>
      <c r="AS261">
        <v>0.97</v>
      </c>
      <c r="AT261">
        <v>1.36</v>
      </c>
      <c r="AU261">
        <v>4.4080000000000004</v>
      </c>
      <c r="AV261">
        <v>600</v>
      </c>
      <c r="AW261">
        <v>575</v>
      </c>
      <c r="AX261">
        <v>579</v>
      </c>
    </row>
    <row r="262" spans="1:50">
      <c r="A262" s="22">
        <v>43077</v>
      </c>
      <c r="B262">
        <v>764.4</v>
      </c>
      <c r="C262">
        <v>784.2</v>
      </c>
      <c r="D262">
        <v>764.4</v>
      </c>
      <c r="E262">
        <v>783.4</v>
      </c>
      <c r="F262" s="22">
        <v>43080</v>
      </c>
      <c r="G262">
        <v>785.7</v>
      </c>
      <c r="H262">
        <v>795</v>
      </c>
      <c r="I262">
        <v>785.3</v>
      </c>
      <c r="J262">
        <v>794.9</v>
      </c>
      <c r="K262" s="22">
        <v>43081</v>
      </c>
      <c r="L262">
        <v>796.2</v>
      </c>
      <c r="M262">
        <v>1.03</v>
      </c>
      <c r="N262" s="8" t="str">
        <f>IF(AND(AM262=1,AC262&lt;-0.005,AE262&gt;O$1),R262,"")</f>
        <v/>
      </c>
      <c r="O262" s="8">
        <f t="shared" si="22"/>
        <v>47053.879798369337</v>
      </c>
      <c r="P262" s="8">
        <f t="shared" si="26"/>
        <v>-10211.614173228301</v>
      </c>
      <c r="Q262" s="8">
        <f t="shared" si="23"/>
        <v>58082.583180240836</v>
      </c>
      <c r="R262" s="8">
        <f t="shared" si="24"/>
        <v>-10211.614173228301</v>
      </c>
      <c r="S262" s="8">
        <f t="shared" si="25"/>
        <v>153354.56135910994</v>
      </c>
      <c r="U262" s="25">
        <v>43081.33017361111</v>
      </c>
      <c r="V262">
        <v>34</v>
      </c>
      <c r="W262">
        <v>8306</v>
      </c>
      <c r="X262" t="s">
        <v>1083</v>
      </c>
      <c r="Y262" t="s">
        <v>962</v>
      </c>
      <c r="Z262" s="25">
        <v>43445.910416666666</v>
      </c>
      <c r="AA262">
        <v>794.5</v>
      </c>
      <c r="AB262">
        <v>-0.4</v>
      </c>
      <c r="AC262" s="24">
        <v>-5.0000000000000001E-4</v>
      </c>
      <c r="AD262">
        <v>3300</v>
      </c>
      <c r="AE262">
        <v>2620720</v>
      </c>
      <c r="AF262" s="22">
        <v>43080</v>
      </c>
      <c r="AG262">
        <v>785.7</v>
      </c>
      <c r="AH262">
        <v>794.9</v>
      </c>
      <c r="AI262" s="22">
        <v>43081</v>
      </c>
      <c r="AJ262">
        <v>796.2</v>
      </c>
      <c r="AK262">
        <v>812.8</v>
      </c>
      <c r="AL262" s="25">
        <v>43081.795474537037</v>
      </c>
      <c r="AM262">
        <v>1</v>
      </c>
      <c r="AN262" t="s">
        <v>1023</v>
      </c>
      <c r="AO262">
        <v>1.63</v>
      </c>
      <c r="AP262">
        <v>2.2599999999999998</v>
      </c>
      <c r="AQ262">
        <v>0.72</v>
      </c>
      <c r="AR262">
        <v>0.86</v>
      </c>
      <c r="AS262">
        <v>1.03</v>
      </c>
      <c r="AT262">
        <v>1.06</v>
      </c>
      <c r="AU262">
        <v>0.49099999999999999</v>
      </c>
      <c r="AV262">
        <v>812.9</v>
      </c>
      <c r="AW262">
        <v>796</v>
      </c>
      <c r="AX262">
        <v>812.8</v>
      </c>
    </row>
    <row r="263" spans="1:50">
      <c r="A263" s="22">
        <v>43077</v>
      </c>
      <c r="B263">
        <v>200</v>
      </c>
      <c r="C263">
        <v>202.7</v>
      </c>
      <c r="D263">
        <v>200</v>
      </c>
      <c r="E263">
        <v>202.2</v>
      </c>
      <c r="F263" s="22">
        <v>43080</v>
      </c>
      <c r="G263">
        <v>202.8</v>
      </c>
      <c r="H263">
        <v>204.2</v>
      </c>
      <c r="I263">
        <v>202.6</v>
      </c>
      <c r="J263">
        <v>203.3</v>
      </c>
      <c r="K263" s="22">
        <v>43081</v>
      </c>
      <c r="L263">
        <v>203.8</v>
      </c>
      <c r="M263">
        <v>1.01</v>
      </c>
      <c r="N263" s="8" t="str">
        <f>IF(AND(AM263=1,AC263&lt;-0.005,AE263&gt;O$1),R263,"")</f>
        <v/>
      </c>
      <c r="O263" s="8">
        <f t="shared" si="22"/>
        <v>47053.879798369337</v>
      </c>
      <c r="P263" s="8">
        <f t="shared" si="26"/>
        <v>-5819.5926285159458</v>
      </c>
      <c r="Q263" s="8">
        <f t="shared" si="23"/>
        <v>52262.990551724892</v>
      </c>
      <c r="R263" s="8">
        <f t="shared" si="24"/>
        <v>-5819.5926285159458</v>
      </c>
      <c r="S263" s="8">
        <f t="shared" si="25"/>
        <v>147534.968730594</v>
      </c>
      <c r="U263" s="25">
        <v>43081.33017361111</v>
      </c>
      <c r="V263">
        <v>35</v>
      </c>
      <c r="W263">
        <v>8411</v>
      </c>
      <c r="X263" t="s">
        <v>1070</v>
      </c>
      <c r="Y263" t="s">
        <v>962</v>
      </c>
      <c r="Z263" s="25">
        <v>43445.967361111114</v>
      </c>
      <c r="AA263">
        <v>202.9</v>
      </c>
      <c r="AB263">
        <v>-0.4</v>
      </c>
      <c r="AC263" s="24">
        <v>-2E-3</v>
      </c>
      <c r="AD263">
        <v>3200</v>
      </c>
      <c r="AE263">
        <v>650170</v>
      </c>
      <c r="AF263" s="22">
        <v>43080</v>
      </c>
      <c r="AG263">
        <v>202.8</v>
      </c>
      <c r="AH263">
        <v>203.3</v>
      </c>
      <c r="AI263" s="22">
        <v>43081</v>
      </c>
      <c r="AJ263">
        <v>203.8</v>
      </c>
      <c r="AK263">
        <v>206.2</v>
      </c>
      <c r="AL263" s="25">
        <v>43081.795486111114</v>
      </c>
      <c r="AM263">
        <v>1</v>
      </c>
      <c r="AN263" t="s">
        <v>1023</v>
      </c>
      <c r="AO263">
        <v>4.12</v>
      </c>
      <c r="AP263">
        <v>3.69</v>
      </c>
      <c r="AQ263">
        <v>0.7</v>
      </c>
      <c r="AR263">
        <v>0.69</v>
      </c>
      <c r="AS263">
        <v>1.01</v>
      </c>
      <c r="AT263">
        <v>1.02</v>
      </c>
      <c r="AU263">
        <v>0.433</v>
      </c>
      <c r="AV263">
        <v>206.8</v>
      </c>
      <c r="AW263">
        <v>203.7</v>
      </c>
      <c r="AX263">
        <v>206.2</v>
      </c>
    </row>
    <row r="264" spans="1:50">
      <c r="A264" s="22">
        <v>43077</v>
      </c>
      <c r="B264">
        <v>1046</v>
      </c>
      <c r="C264">
        <v>1046</v>
      </c>
      <c r="D264">
        <v>899</v>
      </c>
      <c r="E264">
        <v>908</v>
      </c>
      <c r="F264" s="22">
        <v>43080</v>
      </c>
      <c r="G264">
        <v>1056</v>
      </c>
      <c r="H264">
        <v>1058</v>
      </c>
      <c r="I264">
        <v>1027</v>
      </c>
      <c r="J264">
        <v>1058</v>
      </c>
      <c r="K264" s="22">
        <v>43081</v>
      </c>
      <c r="L264">
        <v>1040</v>
      </c>
      <c r="M264">
        <v>1.25</v>
      </c>
      <c r="N264" s="8" t="str">
        <f>IF(AND(AM264=1,AC264&lt;-0.005,AE264&gt;O$1),R264,"")</f>
        <v/>
      </c>
      <c r="O264" s="8">
        <f t="shared" si="22"/>
        <v>47053.879798369337</v>
      </c>
      <c r="P264" s="8" t="str">
        <f t="shared" si="26"/>
        <v/>
      </c>
      <c r="Q264" s="8">
        <f t="shared" si="23"/>
        <v>52262.990551724892</v>
      </c>
      <c r="R264" s="8">
        <f t="shared" si="24"/>
        <v>-5233.1113225499439</v>
      </c>
      <c r="S264" s="8">
        <f t="shared" si="25"/>
        <v>147534.968730594</v>
      </c>
      <c r="U264" s="25">
        <v>43081.33017361111</v>
      </c>
      <c r="V264">
        <v>36</v>
      </c>
      <c r="W264">
        <v>3054</v>
      </c>
      <c r="X264" t="s">
        <v>1567</v>
      </c>
      <c r="Y264" t="s">
        <v>960</v>
      </c>
      <c r="Z264" s="25">
        <v>43445.967361111114</v>
      </c>
      <c r="AA264">
        <v>1089</v>
      </c>
      <c r="AB264">
        <v>31</v>
      </c>
      <c r="AC264" s="24">
        <v>2.93E-2</v>
      </c>
      <c r="AD264">
        <v>3200</v>
      </c>
      <c r="AE264">
        <v>3424330</v>
      </c>
      <c r="AF264" s="22">
        <v>43080</v>
      </c>
      <c r="AG264">
        <v>1056</v>
      </c>
      <c r="AH264">
        <v>1058</v>
      </c>
      <c r="AI264" s="22">
        <v>43081</v>
      </c>
      <c r="AJ264">
        <v>1040</v>
      </c>
      <c r="AK264">
        <v>1051</v>
      </c>
      <c r="AL264" s="25">
        <v>43081.795497685183</v>
      </c>
      <c r="AM264">
        <v>2</v>
      </c>
      <c r="AN264" t="s">
        <v>1023</v>
      </c>
      <c r="AO264">
        <v>0</v>
      </c>
      <c r="AP264">
        <v>1.61</v>
      </c>
      <c r="AQ264">
        <v>0.88</v>
      </c>
      <c r="AR264">
        <v>0.89</v>
      </c>
      <c r="AS264">
        <v>1.25</v>
      </c>
      <c r="AT264">
        <v>1.31</v>
      </c>
      <c r="AU264">
        <v>0.749</v>
      </c>
      <c r="AV264">
        <v>1137</v>
      </c>
      <c r="AW264">
        <v>988</v>
      </c>
      <c r="AX264">
        <v>1051</v>
      </c>
    </row>
    <row r="265" spans="1:50">
      <c r="A265" s="22">
        <v>43077</v>
      </c>
      <c r="B265">
        <v>1461</v>
      </c>
      <c r="C265">
        <v>1489</v>
      </c>
      <c r="D265">
        <v>1461</v>
      </c>
      <c r="E265">
        <v>1488</v>
      </c>
      <c r="F265" s="22">
        <v>43080</v>
      </c>
      <c r="G265">
        <v>1397</v>
      </c>
      <c r="H265">
        <v>1424</v>
      </c>
      <c r="I265">
        <v>1365</v>
      </c>
      <c r="J265">
        <v>1381</v>
      </c>
      <c r="K265" s="22">
        <v>43081</v>
      </c>
      <c r="L265">
        <v>1380</v>
      </c>
      <c r="M265">
        <v>1.01</v>
      </c>
      <c r="N265" s="8" t="str">
        <f>IF(AND(AM265=1,AC265&lt;-0.005,AE265&gt;O$1),R265,"")</f>
        <v/>
      </c>
      <c r="O265" s="8">
        <f t="shared" si="22"/>
        <v>47053.879798369337</v>
      </c>
      <c r="P265" s="8" t="str">
        <f t="shared" si="26"/>
        <v/>
      </c>
      <c r="Q265" s="8">
        <f t="shared" si="23"/>
        <v>52262.990551724892</v>
      </c>
      <c r="R265" s="8">
        <f t="shared" si="24"/>
        <v>-2523.4318673396097</v>
      </c>
      <c r="S265" s="8">
        <f t="shared" si="25"/>
        <v>145011.53686325438</v>
      </c>
      <c r="U265" s="25">
        <v>43081.33017361111</v>
      </c>
      <c r="V265">
        <v>37</v>
      </c>
      <c r="W265">
        <v>1802</v>
      </c>
      <c r="X265" t="s">
        <v>1692</v>
      </c>
      <c r="Y265" t="s">
        <v>962</v>
      </c>
      <c r="Z265" s="25">
        <v>43445.989583333336</v>
      </c>
      <c r="AA265">
        <v>1398</v>
      </c>
      <c r="AB265">
        <v>17</v>
      </c>
      <c r="AC265" s="24">
        <v>1.23E-2</v>
      </c>
      <c r="AD265">
        <v>3200</v>
      </c>
      <c r="AE265">
        <v>4439600</v>
      </c>
      <c r="AF265" s="22">
        <v>43080</v>
      </c>
      <c r="AG265">
        <v>1397</v>
      </c>
      <c r="AH265">
        <v>1381</v>
      </c>
      <c r="AI265" s="22">
        <v>43081</v>
      </c>
      <c r="AJ265">
        <v>1380</v>
      </c>
      <c r="AK265">
        <v>1387</v>
      </c>
      <c r="AL265" s="25">
        <v>43081.79550925926</v>
      </c>
      <c r="AM265">
        <v>1</v>
      </c>
      <c r="AN265" t="s">
        <v>1023</v>
      </c>
      <c r="AO265">
        <v>1.61</v>
      </c>
      <c r="AP265">
        <v>2.0299999999999998</v>
      </c>
      <c r="AQ265">
        <v>0.44</v>
      </c>
      <c r="AR265">
        <v>0.71</v>
      </c>
      <c r="AS265">
        <v>1.01</v>
      </c>
      <c r="AT265">
        <v>1.05</v>
      </c>
      <c r="AU265">
        <v>0.46899999999999997</v>
      </c>
      <c r="AV265">
        <v>1393</v>
      </c>
      <c r="AW265">
        <v>1375</v>
      </c>
      <c r="AX265">
        <v>1387</v>
      </c>
    </row>
    <row r="266" spans="1:50">
      <c r="A266" s="22">
        <v>43077</v>
      </c>
      <c r="B266">
        <v>1043</v>
      </c>
      <c r="C266">
        <v>1050</v>
      </c>
      <c r="D266">
        <v>1036</v>
      </c>
      <c r="E266">
        <v>1047</v>
      </c>
      <c r="F266" s="22">
        <v>43080</v>
      </c>
      <c r="G266">
        <v>1047</v>
      </c>
      <c r="H266">
        <v>1077</v>
      </c>
      <c r="I266">
        <v>1045</v>
      </c>
      <c r="J266">
        <v>1065</v>
      </c>
      <c r="K266" s="22">
        <v>43081</v>
      </c>
      <c r="L266">
        <v>1065</v>
      </c>
      <c r="M266">
        <v>1</v>
      </c>
      <c r="N266" s="8">
        <f>IF(AND(AM266=1,AC266&lt;-0.005,AE266&gt;O$1),R266,"")</f>
        <v>-5571.0306406685504</v>
      </c>
      <c r="O266" s="8">
        <f t="shared" si="22"/>
        <v>41482.849157700788</v>
      </c>
      <c r="P266" s="8" t="str">
        <f t="shared" si="26"/>
        <v/>
      </c>
      <c r="Q266" s="8">
        <f t="shared" si="23"/>
        <v>52262.990551724892</v>
      </c>
      <c r="R266" s="8">
        <f t="shared" si="24"/>
        <v>-5571.0306406685504</v>
      </c>
      <c r="S266" s="8">
        <f t="shared" si="25"/>
        <v>139440.50622258583</v>
      </c>
      <c r="U266" s="25">
        <v>43081.33017361111</v>
      </c>
      <c r="V266">
        <v>38</v>
      </c>
      <c r="W266">
        <v>5406</v>
      </c>
      <c r="X266" t="s">
        <v>1549</v>
      </c>
      <c r="Y266" t="s">
        <v>962</v>
      </c>
      <c r="Z266" s="25">
        <v>43445.995138888888</v>
      </c>
      <c r="AA266">
        <v>1049</v>
      </c>
      <c r="AB266">
        <v>-16</v>
      </c>
      <c r="AC266" s="24">
        <v>-1.4999999999999999E-2</v>
      </c>
      <c r="AD266">
        <v>3100</v>
      </c>
      <c r="AE266">
        <v>3247500</v>
      </c>
      <c r="AF266" s="22">
        <v>43080</v>
      </c>
      <c r="AG266">
        <v>1047</v>
      </c>
      <c r="AH266">
        <v>1065</v>
      </c>
      <c r="AI266" s="22">
        <v>43081</v>
      </c>
      <c r="AJ266">
        <v>1065</v>
      </c>
      <c r="AK266">
        <v>1077</v>
      </c>
      <c r="AL266" s="25">
        <v>43081.795520833337</v>
      </c>
      <c r="AM266">
        <v>1</v>
      </c>
      <c r="AN266">
        <v>0.05</v>
      </c>
      <c r="AO266">
        <v>0.47</v>
      </c>
      <c r="AP266" t="s">
        <v>956</v>
      </c>
      <c r="AQ266">
        <v>0.37</v>
      </c>
      <c r="AR266">
        <v>0.43</v>
      </c>
      <c r="AS266">
        <v>1</v>
      </c>
      <c r="AT266">
        <v>0.96</v>
      </c>
      <c r="AU266">
        <v>1.258</v>
      </c>
      <c r="AV266">
        <v>1077</v>
      </c>
      <c r="AW266">
        <v>1051</v>
      </c>
      <c r="AX266">
        <v>1077</v>
      </c>
    </row>
    <row r="267" spans="1:50">
      <c r="A267" s="22">
        <v>43077</v>
      </c>
      <c r="B267">
        <v>1360</v>
      </c>
      <c r="C267">
        <v>1395</v>
      </c>
      <c r="D267">
        <v>1332</v>
      </c>
      <c r="E267">
        <v>1346</v>
      </c>
      <c r="F267" s="22">
        <v>43080</v>
      </c>
      <c r="G267">
        <v>1355</v>
      </c>
      <c r="H267">
        <v>1356</v>
      </c>
      <c r="I267">
        <v>1260</v>
      </c>
      <c r="J267">
        <v>1350</v>
      </c>
      <c r="K267" s="22">
        <v>43081</v>
      </c>
      <c r="L267">
        <v>1375</v>
      </c>
      <c r="M267">
        <v>1.1100000000000001</v>
      </c>
      <c r="N267" s="8" t="str">
        <f>IF(AND(AM267=1,AC267&lt;-0.005,AE267&gt;O$1),R267,"")</f>
        <v/>
      </c>
      <c r="O267" s="8">
        <f t="shared" si="22"/>
        <v>41482.849157700788</v>
      </c>
      <c r="P267" s="8" t="str">
        <f t="shared" si="26"/>
        <v/>
      </c>
      <c r="Q267" s="8">
        <f t="shared" si="23"/>
        <v>52262.990551724892</v>
      </c>
      <c r="R267" s="8">
        <f t="shared" si="24"/>
        <v>41109.362706530315</v>
      </c>
      <c r="S267" s="8">
        <f t="shared" si="25"/>
        <v>139440.50622258583</v>
      </c>
      <c r="U267" s="25">
        <v>43081.33017361111</v>
      </c>
      <c r="V267">
        <v>39</v>
      </c>
      <c r="W267">
        <v>6065</v>
      </c>
      <c r="X267" t="s">
        <v>1405</v>
      </c>
      <c r="Y267" t="s">
        <v>962</v>
      </c>
      <c r="Z267" s="25">
        <v>43445.996527777781</v>
      </c>
      <c r="AA267">
        <v>2800</v>
      </c>
      <c r="AB267">
        <v>99</v>
      </c>
      <c r="AC267" s="24">
        <v>3.6700000000000003E-2</v>
      </c>
      <c r="AD267">
        <v>2900</v>
      </c>
      <c r="AE267">
        <v>8176100</v>
      </c>
      <c r="AF267" s="22">
        <v>43080</v>
      </c>
      <c r="AG267">
        <v>2710</v>
      </c>
      <c r="AH267">
        <v>2701</v>
      </c>
      <c r="AI267" s="22">
        <v>43081</v>
      </c>
      <c r="AJ267">
        <v>2751</v>
      </c>
      <c r="AK267">
        <v>2542</v>
      </c>
      <c r="AL267" s="25">
        <v>43081.795532407406</v>
      </c>
      <c r="AM267">
        <v>2</v>
      </c>
      <c r="AN267" t="s">
        <v>1023</v>
      </c>
      <c r="AO267">
        <v>0</v>
      </c>
      <c r="AP267">
        <v>0</v>
      </c>
      <c r="AQ267">
        <v>0.87</v>
      </c>
      <c r="AR267">
        <v>0.92</v>
      </c>
      <c r="AS267">
        <v>1.1100000000000001</v>
      </c>
      <c r="AT267">
        <v>1.1399999999999999</v>
      </c>
      <c r="AU267">
        <v>0.68100000000000005</v>
      </c>
      <c r="AV267">
        <v>1387</v>
      </c>
      <c r="AW267">
        <v>1240</v>
      </c>
      <c r="AX267">
        <v>1271</v>
      </c>
    </row>
    <row r="268" spans="1:50">
      <c r="A268" s="22">
        <v>43077</v>
      </c>
      <c r="B268">
        <v>2635</v>
      </c>
      <c r="C268">
        <v>2635</v>
      </c>
      <c r="D268">
        <v>2394</v>
      </c>
      <c r="E268">
        <v>2448</v>
      </c>
      <c r="F268" s="22">
        <v>43080</v>
      </c>
      <c r="G268">
        <v>2443</v>
      </c>
      <c r="H268">
        <v>2515</v>
      </c>
      <c r="I268">
        <v>2443</v>
      </c>
      <c r="J268">
        <v>2457</v>
      </c>
      <c r="K268" s="22">
        <v>43081</v>
      </c>
      <c r="L268">
        <v>2699</v>
      </c>
      <c r="M268">
        <v>1.0900000000000001</v>
      </c>
      <c r="N268" s="8" t="str">
        <f>IF(AND(AM268=1,AC268&lt;-0.005,AE268&gt;O$1),R268,"")</f>
        <v/>
      </c>
      <c r="O268" s="8">
        <f t="shared" si="22"/>
        <v>41482.849157700788</v>
      </c>
      <c r="P268" s="8" t="str">
        <f t="shared" si="26"/>
        <v/>
      </c>
      <c r="Q268" s="8">
        <f t="shared" si="23"/>
        <v>52262.990551724892</v>
      </c>
      <c r="R268" s="8">
        <f t="shared" si="24"/>
        <v>19038.461538461561</v>
      </c>
      <c r="S268" s="8">
        <f t="shared" si="25"/>
        <v>139440.50622258583</v>
      </c>
      <c r="U268" s="25">
        <v>43081.33017361111</v>
      </c>
      <c r="V268">
        <v>40</v>
      </c>
      <c r="W268">
        <v>9960</v>
      </c>
      <c r="X268" t="s">
        <v>894</v>
      </c>
      <c r="Y268" t="s">
        <v>954</v>
      </c>
      <c r="Z268" s="25">
        <v>43445.989583333336</v>
      </c>
      <c r="AA268">
        <v>2660</v>
      </c>
      <c r="AB268">
        <v>203</v>
      </c>
      <c r="AC268" s="24">
        <v>8.2600000000000007E-2</v>
      </c>
      <c r="AD268">
        <v>2900</v>
      </c>
      <c r="AE268">
        <v>7765720</v>
      </c>
      <c r="AF268" s="22">
        <v>43080</v>
      </c>
      <c r="AG268">
        <v>2443</v>
      </c>
      <c r="AH268">
        <v>2457</v>
      </c>
      <c r="AI268" s="22">
        <v>43081</v>
      </c>
      <c r="AJ268">
        <v>2699</v>
      </c>
      <c r="AK268">
        <v>2600</v>
      </c>
      <c r="AL268" s="25">
        <v>43081.795543981483</v>
      </c>
      <c r="AM268">
        <v>2</v>
      </c>
      <c r="AN268" t="s">
        <v>1023</v>
      </c>
      <c r="AO268">
        <v>0</v>
      </c>
      <c r="AP268">
        <v>1.83</v>
      </c>
      <c r="AQ268">
        <v>0.83</v>
      </c>
      <c r="AR268">
        <v>0.84</v>
      </c>
      <c r="AS268">
        <v>1.0900000000000001</v>
      </c>
      <c r="AT268">
        <v>1.17</v>
      </c>
      <c r="AU268">
        <v>0.745</v>
      </c>
      <c r="AV268">
        <v>2740</v>
      </c>
      <c r="AW268">
        <v>2570</v>
      </c>
      <c r="AX268">
        <v>2600</v>
      </c>
    </row>
    <row r="269" spans="1:50">
      <c r="A269" s="22">
        <v>43077</v>
      </c>
      <c r="B269">
        <v>1944</v>
      </c>
      <c r="C269">
        <v>2007</v>
      </c>
      <c r="D269">
        <v>1916</v>
      </c>
      <c r="E269">
        <v>1927</v>
      </c>
      <c r="F269" s="22">
        <v>43080</v>
      </c>
      <c r="G269">
        <v>1961</v>
      </c>
      <c r="H269">
        <v>2002</v>
      </c>
      <c r="I269">
        <v>1927</v>
      </c>
      <c r="J269">
        <v>1957</v>
      </c>
      <c r="K269" s="22">
        <v>43081</v>
      </c>
      <c r="L269">
        <v>2037</v>
      </c>
      <c r="M269">
        <v>0.84</v>
      </c>
      <c r="N269" s="8" t="str">
        <f>IF(AND(AM269=1,AC269&lt;-0.005,AE269&gt;O$1),R269,"")</f>
        <v/>
      </c>
      <c r="O269" s="8">
        <f t="shared" si="22"/>
        <v>41482.849157700788</v>
      </c>
      <c r="P269" s="8" t="str">
        <f t="shared" si="26"/>
        <v/>
      </c>
      <c r="Q269" s="8">
        <f t="shared" si="23"/>
        <v>52262.990551724892</v>
      </c>
      <c r="R269" s="8">
        <f t="shared" si="24"/>
        <v>19113.149847094781</v>
      </c>
      <c r="S269" s="8">
        <f t="shared" si="25"/>
        <v>139440.50622258583</v>
      </c>
      <c r="U269" s="25">
        <v>43081.33017361111</v>
      </c>
      <c r="V269">
        <v>41</v>
      </c>
      <c r="W269">
        <v>4316</v>
      </c>
      <c r="X269" t="s">
        <v>455</v>
      </c>
      <c r="Y269" t="s">
        <v>960</v>
      </c>
      <c r="Z269" s="25">
        <v>43445.986111111109</v>
      </c>
      <c r="AA269">
        <v>2022</v>
      </c>
      <c r="AB269">
        <v>65</v>
      </c>
      <c r="AC269" s="24">
        <v>3.32E-2</v>
      </c>
      <c r="AD269">
        <v>2900</v>
      </c>
      <c r="AE269">
        <v>5845500</v>
      </c>
      <c r="AF269" s="22">
        <v>43080</v>
      </c>
      <c r="AG269">
        <v>1961</v>
      </c>
      <c r="AH269">
        <v>1957</v>
      </c>
      <c r="AI269" s="22">
        <v>43081</v>
      </c>
      <c r="AJ269">
        <v>2037</v>
      </c>
      <c r="AK269">
        <v>1962</v>
      </c>
      <c r="AL269" s="25">
        <v>43081.795555555553</v>
      </c>
      <c r="AM269">
        <v>2</v>
      </c>
      <c r="AN269" t="s">
        <v>1023</v>
      </c>
      <c r="AO269">
        <v>232.38</v>
      </c>
      <c r="AP269">
        <v>0</v>
      </c>
      <c r="AQ269">
        <v>0.01</v>
      </c>
      <c r="AR269">
        <v>0.3</v>
      </c>
      <c r="AS269">
        <v>0.84</v>
      </c>
      <c r="AT269">
        <v>0.99</v>
      </c>
      <c r="AU269">
        <v>1.502</v>
      </c>
      <c r="AV269">
        <v>2048</v>
      </c>
      <c r="AW269">
        <v>1962</v>
      </c>
      <c r="AX269">
        <v>1962</v>
      </c>
    </row>
    <row r="270" spans="1:50">
      <c r="A270" s="22">
        <v>43077</v>
      </c>
      <c r="B270">
        <v>127</v>
      </c>
      <c r="C270">
        <v>129</v>
      </c>
      <c r="D270">
        <v>124</v>
      </c>
      <c r="E270">
        <v>126</v>
      </c>
      <c r="F270" s="22">
        <v>43080</v>
      </c>
      <c r="G270">
        <v>125</v>
      </c>
      <c r="H270">
        <v>133</v>
      </c>
      <c r="I270">
        <v>123</v>
      </c>
      <c r="J270">
        <v>130</v>
      </c>
      <c r="K270" s="22">
        <v>43081</v>
      </c>
      <c r="L270">
        <v>129</v>
      </c>
      <c r="M270">
        <v>1.0900000000000001</v>
      </c>
      <c r="N270" s="8" t="str">
        <f>IF(AND(AM270=1,AC270&lt;-0.005,AE270&gt;O$1),R270,"")</f>
        <v/>
      </c>
      <c r="O270" s="8">
        <f t="shared" si="22"/>
        <v>41482.849157700788</v>
      </c>
      <c r="P270" s="8" t="str">
        <f t="shared" si="26"/>
        <v/>
      </c>
      <c r="Q270" s="8">
        <f t="shared" si="23"/>
        <v>52262.990551724892</v>
      </c>
      <c r="R270" s="8">
        <f t="shared" si="24"/>
        <v>7874.015748031482</v>
      </c>
      <c r="S270" s="8">
        <f t="shared" si="25"/>
        <v>147314.52197061732</v>
      </c>
      <c r="U270" s="25">
        <v>43081.33017361111</v>
      </c>
      <c r="V270">
        <v>43</v>
      </c>
      <c r="W270">
        <v>7873</v>
      </c>
      <c r="X270" t="s">
        <v>1557</v>
      </c>
      <c r="Y270" t="s">
        <v>962</v>
      </c>
      <c r="Z270" s="25">
        <v>43445.960416666669</v>
      </c>
      <c r="AA270">
        <v>131</v>
      </c>
      <c r="AB270">
        <v>1</v>
      </c>
      <c r="AC270" s="24">
        <v>7.7000000000000002E-3</v>
      </c>
      <c r="AD270">
        <v>2500</v>
      </c>
      <c r="AE270">
        <v>327500</v>
      </c>
      <c r="AF270" s="22">
        <v>43080</v>
      </c>
      <c r="AG270">
        <v>125</v>
      </c>
      <c r="AH270">
        <v>130</v>
      </c>
      <c r="AI270" s="22">
        <v>43081</v>
      </c>
      <c r="AJ270">
        <v>129</v>
      </c>
      <c r="AK270">
        <v>127</v>
      </c>
      <c r="AL270" s="25">
        <v>43081.795567129629</v>
      </c>
      <c r="AM270">
        <v>1</v>
      </c>
      <c r="AN270" t="s">
        <v>1023</v>
      </c>
      <c r="AO270">
        <v>5.46</v>
      </c>
      <c r="AP270">
        <v>0</v>
      </c>
      <c r="AQ270">
        <v>0.62</v>
      </c>
      <c r="AR270">
        <v>0.67</v>
      </c>
      <c r="AS270">
        <v>1.0900000000000001</v>
      </c>
      <c r="AT270">
        <v>1.1200000000000001</v>
      </c>
      <c r="AU270">
        <v>0.72199999999999998</v>
      </c>
      <c r="AV270">
        <v>130</v>
      </c>
      <c r="AW270">
        <v>126</v>
      </c>
      <c r="AX270">
        <v>127</v>
      </c>
    </row>
    <row r="271" spans="1:50">
      <c r="A271" s="22">
        <v>43077</v>
      </c>
      <c r="B271">
        <v>2250</v>
      </c>
      <c r="C271">
        <v>2279</v>
      </c>
      <c r="D271">
        <v>2242</v>
      </c>
      <c r="E271">
        <v>2277</v>
      </c>
      <c r="F271" s="22">
        <v>43080</v>
      </c>
      <c r="G271">
        <v>2290</v>
      </c>
      <c r="H271">
        <v>2296</v>
      </c>
      <c r="I271">
        <v>2264</v>
      </c>
      <c r="J271">
        <v>2289</v>
      </c>
      <c r="K271" s="22">
        <v>43081</v>
      </c>
      <c r="L271">
        <v>2409</v>
      </c>
      <c r="M271">
        <v>1.01</v>
      </c>
      <c r="N271" s="8" t="str">
        <f>IF(AND(AM271=1,AC271&lt;-0.005,AE271&gt;O$1),R271,"")</f>
        <v/>
      </c>
      <c r="O271" s="8">
        <f t="shared" si="22"/>
        <v>41482.849157700788</v>
      </c>
      <c r="P271" s="8" t="str">
        <f t="shared" si="26"/>
        <v/>
      </c>
      <c r="Q271" s="8">
        <f t="shared" si="23"/>
        <v>52262.990551724892</v>
      </c>
      <c r="R271" s="8">
        <f t="shared" si="24"/>
        <v>4608.294930875556</v>
      </c>
      <c r="S271" s="8">
        <f t="shared" si="25"/>
        <v>151922.81690149289</v>
      </c>
      <c r="U271" s="25">
        <v>43081.33017361111</v>
      </c>
      <c r="V271">
        <v>44</v>
      </c>
      <c r="W271">
        <v>8909</v>
      </c>
      <c r="X271" t="s">
        <v>1305</v>
      </c>
      <c r="Y271" t="s">
        <v>960</v>
      </c>
      <c r="Z271" s="25">
        <v>43445.972222222219</v>
      </c>
      <c r="AA271">
        <v>2415</v>
      </c>
      <c r="AB271">
        <v>126</v>
      </c>
      <c r="AC271" s="24">
        <v>5.5E-2</v>
      </c>
      <c r="AD271">
        <v>2300</v>
      </c>
      <c r="AE271">
        <v>5569090</v>
      </c>
      <c r="AF271" s="22">
        <v>43080</v>
      </c>
      <c r="AG271">
        <v>2290</v>
      </c>
      <c r="AH271">
        <v>2289</v>
      </c>
      <c r="AI271" s="22">
        <v>43081</v>
      </c>
      <c r="AJ271">
        <v>2409</v>
      </c>
      <c r="AK271">
        <v>2387</v>
      </c>
      <c r="AL271" s="25">
        <v>43081.795578703706</v>
      </c>
      <c r="AM271">
        <v>1</v>
      </c>
      <c r="AN271" t="s">
        <v>1023</v>
      </c>
      <c r="AO271">
        <v>37.6</v>
      </c>
      <c r="AP271">
        <v>1.97</v>
      </c>
      <c r="AQ271">
        <v>0.39</v>
      </c>
      <c r="AR271">
        <v>0.17</v>
      </c>
      <c r="AS271">
        <v>1.01</v>
      </c>
      <c r="AT271">
        <v>0.92</v>
      </c>
      <c r="AU271">
        <v>0.68899999999999995</v>
      </c>
      <c r="AV271">
        <v>2474</v>
      </c>
      <c r="AW271">
        <v>2350</v>
      </c>
      <c r="AX271">
        <v>2387</v>
      </c>
    </row>
    <row r="272" spans="1:50">
      <c r="A272" s="22">
        <v>43077</v>
      </c>
      <c r="B272">
        <v>646</v>
      </c>
      <c r="C272">
        <v>655</v>
      </c>
      <c r="D272">
        <v>646</v>
      </c>
      <c r="E272">
        <v>654</v>
      </c>
      <c r="F272" s="22">
        <v>43080</v>
      </c>
      <c r="G272">
        <v>655</v>
      </c>
      <c r="H272">
        <v>655</v>
      </c>
      <c r="I272">
        <v>642</v>
      </c>
      <c r="J272">
        <v>647</v>
      </c>
      <c r="K272" s="22">
        <v>43081</v>
      </c>
      <c r="L272">
        <v>662</v>
      </c>
      <c r="M272">
        <v>1.05</v>
      </c>
      <c r="N272" s="8" t="str">
        <f>IF(AND(AM272=1,AC272&lt;-0.005,AE272&gt;O$1),R272,"")</f>
        <v/>
      </c>
      <c r="O272" s="8">
        <f t="shared" si="22"/>
        <v>41482.849157700788</v>
      </c>
      <c r="P272" s="8" t="str">
        <f t="shared" si="26"/>
        <v/>
      </c>
      <c r="Q272" s="8">
        <f t="shared" si="23"/>
        <v>52262.990551724892</v>
      </c>
      <c r="R272" s="8">
        <f t="shared" si="24"/>
        <v>-3003.0030030029907</v>
      </c>
      <c r="S272" s="8">
        <f t="shared" si="25"/>
        <v>151922.81690149289</v>
      </c>
      <c r="U272" s="25">
        <v>43081.330185185187</v>
      </c>
      <c r="V272">
        <v>45</v>
      </c>
      <c r="W272">
        <v>1873</v>
      </c>
      <c r="X272" t="s">
        <v>1434</v>
      </c>
      <c r="Y272" t="s">
        <v>962</v>
      </c>
      <c r="Z272" s="25">
        <v>43445.965277777781</v>
      </c>
      <c r="AA272">
        <v>647</v>
      </c>
      <c r="AB272">
        <v>0</v>
      </c>
      <c r="AC272" s="24">
        <v>0</v>
      </c>
      <c r="AD272">
        <v>2300</v>
      </c>
      <c r="AE272">
        <v>1492100</v>
      </c>
      <c r="AF272" s="22">
        <v>43080</v>
      </c>
      <c r="AG272">
        <v>655</v>
      </c>
      <c r="AH272">
        <v>647</v>
      </c>
      <c r="AI272" s="22">
        <v>43081</v>
      </c>
      <c r="AJ272">
        <v>662</v>
      </c>
      <c r="AK272">
        <v>666</v>
      </c>
      <c r="AL272" s="25">
        <v>43081.795590277776</v>
      </c>
      <c r="AM272">
        <v>2</v>
      </c>
      <c r="AN272" t="s">
        <v>1023</v>
      </c>
      <c r="AO272">
        <v>5.92</v>
      </c>
      <c r="AP272">
        <v>3.09</v>
      </c>
      <c r="AQ272">
        <v>1</v>
      </c>
      <c r="AR272">
        <v>0.84</v>
      </c>
      <c r="AS272">
        <v>1.05</v>
      </c>
      <c r="AT272">
        <v>1.05</v>
      </c>
      <c r="AU272">
        <v>0.58299999999999996</v>
      </c>
      <c r="AV272">
        <v>673</v>
      </c>
      <c r="AW272">
        <v>659</v>
      </c>
      <c r="AX272">
        <v>666</v>
      </c>
    </row>
    <row r="273" spans="1:50">
      <c r="A273" s="22">
        <v>43077</v>
      </c>
      <c r="B273">
        <v>285</v>
      </c>
      <c r="C273">
        <v>286</v>
      </c>
      <c r="D273">
        <v>274</v>
      </c>
      <c r="E273">
        <v>275</v>
      </c>
      <c r="F273" s="22">
        <v>43080</v>
      </c>
      <c r="G273">
        <v>350</v>
      </c>
      <c r="H273">
        <v>355</v>
      </c>
      <c r="I273">
        <v>295</v>
      </c>
      <c r="J273">
        <v>303</v>
      </c>
      <c r="K273" s="22">
        <v>43081</v>
      </c>
      <c r="L273">
        <v>310</v>
      </c>
      <c r="M273">
        <v>0.95</v>
      </c>
      <c r="N273" s="8" t="str">
        <f>IF(AND(AM273=1,AC273&lt;-0.005,AE273&gt;O$1),R273,"")</f>
        <v/>
      </c>
      <c r="O273" s="8">
        <f t="shared" si="22"/>
        <v>41482.849157700788</v>
      </c>
      <c r="P273" s="8" t="str">
        <f t="shared" si="26"/>
        <v/>
      </c>
      <c r="Q273" s="8">
        <f t="shared" si="23"/>
        <v>52262.990551724892</v>
      </c>
      <c r="R273" s="8">
        <f t="shared" si="24"/>
        <v>36332.17993079585</v>
      </c>
      <c r="S273" s="8">
        <f t="shared" si="25"/>
        <v>151922.81690149289</v>
      </c>
      <c r="U273" s="25">
        <v>43081.330185185187</v>
      </c>
      <c r="V273">
        <v>46</v>
      </c>
      <c r="W273">
        <v>8256</v>
      </c>
      <c r="X273" t="s">
        <v>1032</v>
      </c>
      <c r="Y273" t="s">
        <v>960</v>
      </c>
      <c r="Z273" s="25">
        <v>43445.986805555556</v>
      </c>
      <c r="AA273">
        <v>304</v>
      </c>
      <c r="AB273">
        <v>1</v>
      </c>
      <c r="AC273" s="24">
        <v>3.3E-3</v>
      </c>
      <c r="AD273">
        <v>2100</v>
      </c>
      <c r="AE273">
        <v>629720</v>
      </c>
      <c r="AF273" s="22">
        <v>43080</v>
      </c>
      <c r="AG273">
        <v>350</v>
      </c>
      <c r="AH273">
        <v>303</v>
      </c>
      <c r="AI273" s="22">
        <v>43081</v>
      </c>
      <c r="AJ273">
        <v>310</v>
      </c>
      <c r="AK273">
        <v>289</v>
      </c>
      <c r="AL273" s="25">
        <v>43081.795601851853</v>
      </c>
      <c r="AM273">
        <v>2</v>
      </c>
      <c r="AN273" t="s">
        <v>1023</v>
      </c>
      <c r="AO273">
        <v>0</v>
      </c>
      <c r="AP273" t="s">
        <v>956</v>
      </c>
      <c r="AQ273">
        <v>0.2</v>
      </c>
      <c r="AR273">
        <v>0.59</v>
      </c>
      <c r="AS273">
        <v>0.95</v>
      </c>
      <c r="AT273">
        <v>1.03</v>
      </c>
      <c r="AU273">
        <v>0.94499999999999995</v>
      </c>
      <c r="AV273">
        <v>313</v>
      </c>
      <c r="AW273">
        <v>288</v>
      </c>
      <c r="AX273">
        <v>289</v>
      </c>
    </row>
    <row r="274" spans="1:50">
      <c r="A274" s="22">
        <v>43077</v>
      </c>
      <c r="B274">
        <v>399</v>
      </c>
      <c r="C274">
        <v>406</v>
      </c>
      <c r="D274">
        <v>391</v>
      </c>
      <c r="E274">
        <v>392</v>
      </c>
      <c r="F274" s="22">
        <v>43080</v>
      </c>
      <c r="G274">
        <v>392</v>
      </c>
      <c r="H274">
        <v>392</v>
      </c>
      <c r="I274">
        <v>370</v>
      </c>
      <c r="J274">
        <v>374</v>
      </c>
      <c r="K274" s="22">
        <v>43081</v>
      </c>
      <c r="L274">
        <v>372</v>
      </c>
      <c r="M274">
        <v>0.93</v>
      </c>
      <c r="N274" s="8">
        <f>IF(AND(AM274=1,AC274&lt;-0.005,AE274&gt;O$1),R274,"")</f>
        <v>13812.154696132617</v>
      </c>
      <c r="O274" s="8">
        <f t="shared" si="22"/>
        <v>55295.003853833405</v>
      </c>
      <c r="P274" s="8" t="str">
        <f t="shared" si="26"/>
        <v/>
      </c>
      <c r="Q274" s="8">
        <f t="shared" si="23"/>
        <v>52262.990551724892</v>
      </c>
      <c r="R274" s="8">
        <f t="shared" si="24"/>
        <v>13812.154696132617</v>
      </c>
      <c r="S274" s="8">
        <f t="shared" si="25"/>
        <v>165734.9715976255</v>
      </c>
      <c r="U274" s="25">
        <v>43081.330185185187</v>
      </c>
      <c r="V274">
        <v>47</v>
      </c>
      <c r="W274">
        <v>2743</v>
      </c>
      <c r="X274" t="s">
        <v>1192</v>
      </c>
      <c r="Y274" t="s">
        <v>960</v>
      </c>
      <c r="Z274" s="25">
        <v>43445.986111111109</v>
      </c>
      <c r="AA274">
        <v>372</v>
      </c>
      <c r="AB274">
        <v>-2</v>
      </c>
      <c r="AC274" s="24">
        <v>-5.3E-3</v>
      </c>
      <c r="AD274">
        <v>1700</v>
      </c>
      <c r="AE274">
        <v>635010</v>
      </c>
      <c r="AF274" s="22">
        <v>43080</v>
      </c>
      <c r="AG274">
        <v>392</v>
      </c>
      <c r="AH274">
        <v>374</v>
      </c>
      <c r="AI274" s="22">
        <v>43081</v>
      </c>
      <c r="AJ274">
        <v>372</v>
      </c>
      <c r="AK274">
        <v>362</v>
      </c>
      <c r="AL274" s="25">
        <v>43081.795613425929</v>
      </c>
      <c r="AM274">
        <v>1</v>
      </c>
      <c r="AN274" t="s">
        <v>1023</v>
      </c>
      <c r="AO274">
        <v>0</v>
      </c>
      <c r="AP274">
        <v>0</v>
      </c>
      <c r="AQ274">
        <v>0.09</v>
      </c>
      <c r="AR274">
        <v>0.56999999999999995</v>
      </c>
      <c r="AS274">
        <v>0.93</v>
      </c>
      <c r="AT274">
        <v>1.17</v>
      </c>
      <c r="AU274">
        <v>2.2189999999999999</v>
      </c>
      <c r="AV274">
        <v>379</v>
      </c>
      <c r="AW274">
        <v>362</v>
      </c>
      <c r="AX274">
        <v>362</v>
      </c>
    </row>
    <row r="275" spans="1:50">
      <c r="A275" s="22">
        <v>43077</v>
      </c>
      <c r="B275">
        <v>5694</v>
      </c>
      <c r="C275">
        <v>5777</v>
      </c>
      <c r="D275">
        <v>5676</v>
      </c>
      <c r="E275">
        <v>5769</v>
      </c>
      <c r="F275" s="22">
        <v>43080</v>
      </c>
      <c r="G275">
        <v>5748</v>
      </c>
      <c r="H275">
        <v>5763</v>
      </c>
      <c r="I275">
        <v>5706</v>
      </c>
      <c r="J275">
        <v>5754</v>
      </c>
      <c r="K275" s="22">
        <v>43081</v>
      </c>
      <c r="L275">
        <v>5765</v>
      </c>
      <c r="M275">
        <v>1</v>
      </c>
      <c r="N275" s="8" t="str">
        <f>IF(AND(AM275=1,AC275&lt;-0.005,AE275&gt;O$1),R275,"")</f>
        <v/>
      </c>
      <c r="O275" s="8">
        <f t="shared" si="22"/>
        <v>55295.003853833405</v>
      </c>
      <c r="P275" s="8" t="str">
        <f t="shared" si="26"/>
        <v/>
      </c>
      <c r="Q275" s="8">
        <f t="shared" si="23"/>
        <v>52262.990551724892</v>
      </c>
      <c r="R275" s="8">
        <f t="shared" si="24"/>
        <v>5701.7543859648749</v>
      </c>
      <c r="S275" s="8">
        <f t="shared" si="25"/>
        <v>171436.72598359038</v>
      </c>
      <c r="U275" s="25">
        <v>43081.330185185187</v>
      </c>
      <c r="V275">
        <v>48</v>
      </c>
      <c r="W275">
        <v>9432</v>
      </c>
      <c r="X275" t="s">
        <v>1190</v>
      </c>
      <c r="Y275" t="s">
        <v>962</v>
      </c>
      <c r="Z275" s="25">
        <v>43445.995833333334</v>
      </c>
      <c r="AA275">
        <v>5734</v>
      </c>
      <c r="AB275">
        <v>-20</v>
      </c>
      <c r="AC275" s="24">
        <v>-3.5000000000000001E-3</v>
      </c>
      <c r="AD275">
        <v>1700</v>
      </c>
      <c r="AE275">
        <v>9778100</v>
      </c>
      <c r="AF275" s="22">
        <v>43080</v>
      </c>
      <c r="AG275">
        <v>5748</v>
      </c>
      <c r="AH275">
        <v>5754</v>
      </c>
      <c r="AI275" s="22">
        <v>43081</v>
      </c>
      <c r="AJ275">
        <v>5765</v>
      </c>
      <c r="AK275">
        <v>5700</v>
      </c>
      <c r="AL275" s="25">
        <v>43081.795624999999</v>
      </c>
      <c r="AM275">
        <v>1</v>
      </c>
      <c r="AN275">
        <v>0</v>
      </c>
      <c r="AO275">
        <v>2.14</v>
      </c>
      <c r="AP275">
        <v>2.61</v>
      </c>
      <c r="AQ275">
        <v>0.33</v>
      </c>
      <c r="AR275">
        <v>0.87</v>
      </c>
      <c r="AS275">
        <v>1</v>
      </c>
      <c r="AT275">
        <v>1.06</v>
      </c>
      <c r="AU275">
        <v>0.30299999999999999</v>
      </c>
      <c r="AV275">
        <v>5766</v>
      </c>
      <c r="AW275">
        <v>5692</v>
      </c>
      <c r="AX275">
        <v>5700</v>
      </c>
    </row>
    <row r="276" spans="1:50">
      <c r="A276" s="22">
        <v>43077</v>
      </c>
      <c r="B276">
        <v>1450</v>
      </c>
      <c r="C276">
        <v>1495</v>
      </c>
      <c r="D276">
        <v>1174</v>
      </c>
      <c r="E276">
        <v>1194</v>
      </c>
      <c r="F276" s="22">
        <v>43080</v>
      </c>
      <c r="G276">
        <v>1219</v>
      </c>
      <c r="H276">
        <v>1264</v>
      </c>
      <c r="I276">
        <v>1180</v>
      </c>
      <c r="J276">
        <v>1211</v>
      </c>
      <c r="K276" s="22">
        <v>43081</v>
      </c>
      <c r="L276">
        <v>1204</v>
      </c>
      <c r="M276">
        <v>1.27</v>
      </c>
      <c r="N276" s="8" t="str">
        <f>IF(AND(AM276=1,AC276&lt;-0.005,AE276&gt;O$1),R276,"")</f>
        <v/>
      </c>
      <c r="O276" s="8">
        <f t="shared" ref="O276:O339" si="27">SUM(N276,O275)</f>
        <v>55295.003853833405</v>
      </c>
      <c r="P276" s="8" t="str">
        <f t="shared" si="26"/>
        <v/>
      </c>
      <c r="Q276" s="8">
        <f t="shared" ref="Q276:Q339" si="28">SUM(P276,Q275)</f>
        <v>52262.990551724892</v>
      </c>
      <c r="R276" s="8">
        <f t="shared" ref="R276:R339" si="29">(AJ276/AK276-1)*500000</f>
        <v>22569.44444444442</v>
      </c>
      <c r="S276" s="8">
        <f t="shared" ref="S276:S339" si="30">IF(AM276=1,SUM(R276,S275),S275)</f>
        <v>171436.72598359038</v>
      </c>
      <c r="U276" s="25">
        <v>43081.330185185187</v>
      </c>
      <c r="V276">
        <v>49</v>
      </c>
      <c r="W276">
        <v>3920</v>
      </c>
      <c r="X276" t="s">
        <v>1688</v>
      </c>
      <c r="Y276" t="s">
        <v>962</v>
      </c>
      <c r="Z276" s="25">
        <v>43445.893055555556</v>
      </c>
      <c r="AA276">
        <v>1195</v>
      </c>
      <c r="AB276">
        <v>-16</v>
      </c>
      <c r="AC276" s="24">
        <v>-1.32E-2</v>
      </c>
      <c r="AD276">
        <v>1600</v>
      </c>
      <c r="AE276">
        <v>1847530</v>
      </c>
      <c r="AF276" s="22">
        <v>43080</v>
      </c>
      <c r="AG276">
        <v>1219</v>
      </c>
      <c r="AH276">
        <v>1211</v>
      </c>
      <c r="AI276" s="22">
        <v>43081</v>
      </c>
      <c r="AJ276">
        <v>1204</v>
      </c>
      <c r="AK276">
        <v>1152</v>
      </c>
      <c r="AL276" s="25">
        <v>43081.795636574076</v>
      </c>
      <c r="AM276">
        <v>2</v>
      </c>
      <c r="AN276" t="s">
        <v>1023</v>
      </c>
      <c r="AO276">
        <v>0</v>
      </c>
      <c r="AP276" t="s">
        <v>956</v>
      </c>
      <c r="AQ276">
        <v>0.75</v>
      </c>
      <c r="AR276">
        <v>0.75</v>
      </c>
      <c r="AS276">
        <v>1.27</v>
      </c>
      <c r="AT276">
        <v>1.26</v>
      </c>
      <c r="AU276">
        <v>1.145</v>
      </c>
      <c r="AV276">
        <v>1242</v>
      </c>
      <c r="AW276">
        <v>1143</v>
      </c>
      <c r="AX276">
        <v>1152</v>
      </c>
    </row>
    <row r="277" spans="1:50">
      <c r="A277" s="22">
        <v>43080</v>
      </c>
      <c r="B277">
        <v>154</v>
      </c>
      <c r="C277">
        <v>166</v>
      </c>
      <c r="D277">
        <v>133</v>
      </c>
      <c r="E277">
        <v>166</v>
      </c>
      <c r="F277" s="22">
        <v>43081</v>
      </c>
      <c r="G277">
        <v>175</v>
      </c>
      <c r="H277">
        <v>193</v>
      </c>
      <c r="I277">
        <v>150</v>
      </c>
      <c r="J277">
        <v>155</v>
      </c>
      <c r="K277" s="22">
        <v>43082</v>
      </c>
      <c r="L277">
        <v>146</v>
      </c>
      <c r="M277">
        <v>1.33</v>
      </c>
      <c r="N277" s="8" t="str">
        <f>IF(AND(AM277=1,AC277&lt;-0.005,AE277&gt;O$1),R277,"")</f>
        <v/>
      </c>
      <c r="O277" s="8">
        <f t="shared" si="27"/>
        <v>55295.003853833405</v>
      </c>
      <c r="P277" s="8" t="str">
        <f t="shared" si="26"/>
        <v/>
      </c>
      <c r="Q277" s="8">
        <f t="shared" si="28"/>
        <v>52262.990551724892</v>
      </c>
      <c r="R277" s="8">
        <f t="shared" si="29"/>
        <v>44776.119402985096</v>
      </c>
      <c r="S277" s="8">
        <f t="shared" si="30"/>
        <v>171436.72598359038</v>
      </c>
      <c r="U277" s="25">
        <v>43082.33021990741</v>
      </c>
      <c r="V277">
        <v>2</v>
      </c>
      <c r="W277">
        <v>3111</v>
      </c>
      <c r="X277" t="s">
        <v>1494</v>
      </c>
      <c r="Y277" t="s">
        <v>954</v>
      </c>
      <c r="Z277" s="25">
        <v>43446.998611111114</v>
      </c>
      <c r="AA277">
        <v>151.5</v>
      </c>
      <c r="AB277">
        <v>-3.5</v>
      </c>
      <c r="AC277" s="24">
        <v>-2.2599999999999999E-2</v>
      </c>
      <c r="AD277">
        <v>172000</v>
      </c>
      <c r="AE277">
        <v>25888500</v>
      </c>
      <c r="AF277" s="22">
        <v>43081</v>
      </c>
      <c r="AG277">
        <v>175</v>
      </c>
      <c r="AH277">
        <v>155</v>
      </c>
      <c r="AI277" s="22">
        <v>43082</v>
      </c>
      <c r="AJ277">
        <v>146</v>
      </c>
      <c r="AK277">
        <v>134</v>
      </c>
      <c r="AL277" s="25">
        <v>43082.793333333335</v>
      </c>
      <c r="AM277">
        <v>2</v>
      </c>
      <c r="AN277" t="s">
        <v>1023</v>
      </c>
      <c r="AO277">
        <v>0</v>
      </c>
      <c r="AP277" t="s">
        <v>956</v>
      </c>
      <c r="AQ277">
        <v>1</v>
      </c>
      <c r="AR277">
        <v>1</v>
      </c>
      <c r="AS277">
        <v>1.33</v>
      </c>
      <c r="AT277">
        <v>1.36</v>
      </c>
      <c r="AU277">
        <v>0.47399999999999998</v>
      </c>
      <c r="AV277">
        <v>150</v>
      </c>
      <c r="AW277">
        <v>130</v>
      </c>
      <c r="AX277">
        <v>134</v>
      </c>
    </row>
    <row r="278" spans="1:50">
      <c r="A278" s="22">
        <v>43080</v>
      </c>
      <c r="B278">
        <v>202.8</v>
      </c>
      <c r="C278">
        <v>204.2</v>
      </c>
      <c r="D278">
        <v>202.6</v>
      </c>
      <c r="E278">
        <v>203.3</v>
      </c>
      <c r="F278" s="22">
        <v>43081</v>
      </c>
      <c r="G278">
        <v>203.8</v>
      </c>
      <c r="H278">
        <v>206.8</v>
      </c>
      <c r="I278">
        <v>203.7</v>
      </c>
      <c r="J278">
        <v>206.2</v>
      </c>
      <c r="K278" s="22">
        <v>43082</v>
      </c>
      <c r="L278">
        <v>207</v>
      </c>
      <c r="M278">
        <v>1.01</v>
      </c>
      <c r="N278" s="8" t="str">
        <f>IF(AND(AM278=1,AC278&lt;-0.005,AE278&gt;O$1),R278,"")</f>
        <v/>
      </c>
      <c r="O278" s="8">
        <f t="shared" si="27"/>
        <v>55295.003853833405</v>
      </c>
      <c r="P278" s="8">
        <f t="shared" si="26"/>
        <v>-723.58900144720019</v>
      </c>
      <c r="Q278" s="8">
        <f t="shared" si="28"/>
        <v>51539.401550277689</v>
      </c>
      <c r="R278" s="8">
        <f t="shared" si="29"/>
        <v>-723.58900144720019</v>
      </c>
      <c r="S278" s="8">
        <f t="shared" si="30"/>
        <v>170713.13698214319</v>
      </c>
      <c r="U278" s="25">
        <v>43082.33021990741</v>
      </c>
      <c r="V278">
        <v>3</v>
      </c>
      <c r="W278">
        <v>8411</v>
      </c>
      <c r="X278" t="s">
        <v>1070</v>
      </c>
      <c r="Y278" t="s">
        <v>962</v>
      </c>
      <c r="Z278" s="25">
        <v>43446.991666666669</v>
      </c>
      <c r="AA278">
        <v>206.1</v>
      </c>
      <c r="AB278">
        <v>-0.1</v>
      </c>
      <c r="AC278" s="24">
        <v>-5.0000000000000001E-4</v>
      </c>
      <c r="AD278">
        <v>60000</v>
      </c>
      <c r="AE278">
        <v>12353290</v>
      </c>
      <c r="AF278" s="22">
        <v>43081</v>
      </c>
      <c r="AG278">
        <v>203.8</v>
      </c>
      <c r="AH278">
        <v>206.2</v>
      </c>
      <c r="AI278" s="22">
        <v>43082</v>
      </c>
      <c r="AJ278">
        <v>207</v>
      </c>
      <c r="AK278">
        <v>207.3</v>
      </c>
      <c r="AL278" s="25">
        <v>43082.793344907404</v>
      </c>
      <c r="AM278">
        <v>1</v>
      </c>
      <c r="AN278" t="s">
        <v>1023</v>
      </c>
      <c r="AO278">
        <v>4.12</v>
      </c>
      <c r="AP278">
        <v>3.64</v>
      </c>
      <c r="AQ278">
        <v>0.7</v>
      </c>
      <c r="AR278">
        <v>0.69</v>
      </c>
      <c r="AS278">
        <v>1.01</v>
      </c>
      <c r="AT278">
        <v>1.02</v>
      </c>
      <c r="AU278">
        <v>0.433</v>
      </c>
      <c r="AV278">
        <v>207.7</v>
      </c>
      <c r="AW278">
        <v>206.4</v>
      </c>
      <c r="AX278">
        <v>207.3</v>
      </c>
    </row>
    <row r="279" spans="1:50">
      <c r="A279" s="22">
        <v>43080</v>
      </c>
      <c r="B279">
        <v>791</v>
      </c>
      <c r="C279">
        <v>828</v>
      </c>
      <c r="D279">
        <v>786</v>
      </c>
      <c r="E279">
        <v>817</v>
      </c>
      <c r="F279" s="22">
        <v>43081</v>
      </c>
      <c r="G279">
        <v>967</v>
      </c>
      <c r="H279">
        <v>967</v>
      </c>
      <c r="I279">
        <v>967</v>
      </c>
      <c r="J279">
        <v>967</v>
      </c>
      <c r="K279" s="22">
        <v>43082</v>
      </c>
      <c r="L279">
        <v>1033</v>
      </c>
      <c r="M279">
        <v>0.95</v>
      </c>
      <c r="N279" s="8" t="str">
        <f>IF(AND(AM279=1,AC279&lt;-0.005,AE279&gt;O$1),R279,"")</f>
        <v/>
      </c>
      <c r="O279" s="8">
        <f t="shared" si="27"/>
        <v>55295.003853833405</v>
      </c>
      <c r="P279" s="8" t="str">
        <f t="shared" si="26"/>
        <v/>
      </c>
      <c r="Q279" s="8">
        <f t="shared" si="28"/>
        <v>51539.401550277689</v>
      </c>
      <c r="R279" s="8">
        <f t="shared" si="29"/>
        <v>38020.833333333285</v>
      </c>
      <c r="S279" s="8">
        <f t="shared" si="30"/>
        <v>170713.13698214319</v>
      </c>
      <c r="U279" s="25">
        <v>43082.33021990741</v>
      </c>
      <c r="V279">
        <v>7</v>
      </c>
      <c r="W279">
        <v>6719</v>
      </c>
      <c r="X279" t="s">
        <v>1466</v>
      </c>
      <c r="Y279" t="s">
        <v>954</v>
      </c>
      <c r="Z279" s="25">
        <v>43446.998611111114</v>
      </c>
      <c r="AA279">
        <v>1060</v>
      </c>
      <c r="AB279">
        <v>93</v>
      </c>
      <c r="AC279" s="24">
        <v>9.6199999999999994E-2</v>
      </c>
      <c r="AD279">
        <v>41800</v>
      </c>
      <c r="AE279">
        <v>45044170</v>
      </c>
      <c r="AF279" s="22">
        <v>43081</v>
      </c>
      <c r="AG279">
        <v>967</v>
      </c>
      <c r="AH279">
        <v>967</v>
      </c>
      <c r="AI279" s="22">
        <v>43082</v>
      </c>
      <c r="AJ279">
        <v>1033</v>
      </c>
      <c r="AK279">
        <v>960</v>
      </c>
      <c r="AL279" s="25">
        <v>43082.793391203704</v>
      </c>
      <c r="AM279">
        <v>2</v>
      </c>
      <c r="AN279" t="s">
        <v>1023</v>
      </c>
      <c r="AO279">
        <v>0</v>
      </c>
      <c r="AP279">
        <v>0</v>
      </c>
      <c r="AQ279">
        <v>0.04</v>
      </c>
      <c r="AR279">
        <v>0.01</v>
      </c>
      <c r="AS279">
        <v>0.95</v>
      </c>
      <c r="AT279">
        <v>0.85</v>
      </c>
      <c r="AU279">
        <v>1.256</v>
      </c>
      <c r="AV279">
        <v>1073</v>
      </c>
      <c r="AW279">
        <v>932</v>
      </c>
      <c r="AX279">
        <v>960</v>
      </c>
    </row>
    <row r="280" spans="1:50">
      <c r="A280" s="22">
        <v>43080</v>
      </c>
      <c r="B280">
        <v>2540</v>
      </c>
      <c r="C280">
        <v>2540</v>
      </c>
      <c r="D280">
        <v>2489</v>
      </c>
      <c r="E280">
        <v>2498</v>
      </c>
      <c r="F280" s="22">
        <v>43081</v>
      </c>
      <c r="G280">
        <v>2489</v>
      </c>
      <c r="H280">
        <v>2998</v>
      </c>
      <c r="I280">
        <v>2489</v>
      </c>
      <c r="J280">
        <v>2998</v>
      </c>
      <c r="K280" s="22">
        <v>43082</v>
      </c>
      <c r="L280">
        <v>3215</v>
      </c>
      <c r="M280">
        <v>0.98</v>
      </c>
      <c r="N280" s="8" t="str">
        <f>IF(AND(AM280=1,AC280&lt;-0.005,AE280&gt;O$1),R280,"")</f>
        <v/>
      </c>
      <c r="O280" s="8">
        <f t="shared" si="27"/>
        <v>55295.003853833405</v>
      </c>
      <c r="P280" s="8" t="str">
        <f t="shared" si="26"/>
        <v/>
      </c>
      <c r="Q280" s="8">
        <f t="shared" si="28"/>
        <v>51539.401550277689</v>
      </c>
      <c r="R280" s="8">
        <f t="shared" si="29"/>
        <v>44915.254237288151</v>
      </c>
      <c r="S280" s="8">
        <f t="shared" si="30"/>
        <v>170713.13698214319</v>
      </c>
      <c r="U280" s="25">
        <v>43082.33021990741</v>
      </c>
      <c r="V280">
        <v>9</v>
      </c>
      <c r="W280">
        <v>6531</v>
      </c>
      <c r="X280" t="s">
        <v>1691</v>
      </c>
      <c r="Y280" t="s">
        <v>957</v>
      </c>
      <c r="Z280" s="25">
        <v>43446.99722222222</v>
      </c>
      <c r="AA280">
        <v>3130</v>
      </c>
      <c r="AB280">
        <v>132</v>
      </c>
      <c r="AC280" s="24">
        <v>4.3999999999999997E-2</v>
      </c>
      <c r="AD280">
        <v>27700</v>
      </c>
      <c r="AE280">
        <v>85051050</v>
      </c>
      <c r="AF280" s="22">
        <v>43081</v>
      </c>
      <c r="AG280">
        <v>2489</v>
      </c>
      <c r="AH280">
        <v>2998</v>
      </c>
      <c r="AI280" s="22">
        <v>43082</v>
      </c>
      <c r="AJ280">
        <v>3215</v>
      </c>
      <c r="AK280">
        <v>2950</v>
      </c>
      <c r="AL280" s="25">
        <v>43082.793414351851</v>
      </c>
      <c r="AM280">
        <v>2</v>
      </c>
      <c r="AN280" t="s">
        <v>1023</v>
      </c>
      <c r="AO280">
        <v>0</v>
      </c>
      <c r="AP280">
        <v>0</v>
      </c>
      <c r="AQ280">
        <v>0.3</v>
      </c>
      <c r="AR280">
        <v>0.28000000000000003</v>
      </c>
      <c r="AS280">
        <v>0.98</v>
      </c>
      <c r="AT280">
        <v>0.95</v>
      </c>
      <c r="AU280">
        <v>1.4550000000000001</v>
      </c>
      <c r="AV280">
        <v>3275</v>
      </c>
      <c r="AW280">
        <v>2920</v>
      </c>
      <c r="AX280">
        <v>2950</v>
      </c>
    </row>
    <row r="281" spans="1:50">
      <c r="A281" s="22">
        <v>43080</v>
      </c>
      <c r="B281">
        <v>346</v>
      </c>
      <c r="C281">
        <v>419</v>
      </c>
      <c r="D281">
        <v>345</v>
      </c>
      <c r="E281">
        <v>419</v>
      </c>
      <c r="F281" s="22">
        <v>43081</v>
      </c>
      <c r="G281">
        <v>427</v>
      </c>
      <c r="H281">
        <v>499</v>
      </c>
      <c r="I281">
        <v>404</v>
      </c>
      <c r="J281">
        <v>499</v>
      </c>
      <c r="K281" s="22">
        <v>43082</v>
      </c>
      <c r="L281">
        <v>533</v>
      </c>
      <c r="M281">
        <v>1</v>
      </c>
      <c r="N281" s="8" t="str">
        <f>IF(AND(AM281=1,AC281&lt;-0.005,AE281&gt;O$1),R281,"")</f>
        <v/>
      </c>
      <c r="O281" s="8">
        <f t="shared" si="27"/>
        <v>55295.003853833405</v>
      </c>
      <c r="P281" s="8" t="str">
        <f t="shared" si="26"/>
        <v/>
      </c>
      <c r="Q281" s="8">
        <f t="shared" si="28"/>
        <v>51539.401550277689</v>
      </c>
      <c r="R281" s="8">
        <f t="shared" si="29"/>
        <v>10536.398467432928</v>
      </c>
      <c r="S281" s="8">
        <f t="shared" si="30"/>
        <v>170713.13698214319</v>
      </c>
      <c r="U281" s="25">
        <v>43082.330231481479</v>
      </c>
      <c r="V281">
        <v>11</v>
      </c>
      <c r="W281">
        <v>4777</v>
      </c>
      <c r="X281" t="s">
        <v>369</v>
      </c>
      <c r="Y281" t="s">
        <v>960</v>
      </c>
      <c r="Z281" s="25">
        <v>43446.997916666667</v>
      </c>
      <c r="AA281">
        <v>511.5</v>
      </c>
      <c r="AB281">
        <v>12.5</v>
      </c>
      <c r="AC281" s="24">
        <v>2.5100000000000001E-2</v>
      </c>
      <c r="AD281">
        <v>26500</v>
      </c>
      <c r="AE281">
        <v>13285660</v>
      </c>
      <c r="AF281" s="22">
        <v>43081</v>
      </c>
      <c r="AG281">
        <v>427</v>
      </c>
      <c r="AH281">
        <v>499</v>
      </c>
      <c r="AI281" s="22">
        <v>43082</v>
      </c>
      <c r="AJ281">
        <v>533</v>
      </c>
      <c r="AK281">
        <v>522</v>
      </c>
      <c r="AL281" s="25">
        <v>43082.793437499997</v>
      </c>
      <c r="AM281">
        <v>2</v>
      </c>
      <c r="AN281" t="s">
        <v>1023</v>
      </c>
      <c r="AO281">
        <v>0</v>
      </c>
      <c r="AP281">
        <v>0</v>
      </c>
      <c r="AQ281">
        <v>0.28000000000000003</v>
      </c>
      <c r="AR281">
        <v>0.17</v>
      </c>
      <c r="AS281">
        <v>1</v>
      </c>
      <c r="AT281">
        <v>0.9</v>
      </c>
      <c r="AU281">
        <v>1.522</v>
      </c>
      <c r="AV281">
        <v>568</v>
      </c>
      <c r="AW281">
        <v>491</v>
      </c>
      <c r="AX281">
        <v>522</v>
      </c>
    </row>
    <row r="282" spans="1:50">
      <c r="A282" s="22">
        <v>43080</v>
      </c>
      <c r="B282">
        <v>1272</v>
      </c>
      <c r="C282">
        <v>1284</v>
      </c>
      <c r="D282">
        <v>1268</v>
      </c>
      <c r="E282">
        <v>1269</v>
      </c>
      <c r="F282" s="22">
        <v>43081</v>
      </c>
      <c r="G282">
        <v>1267</v>
      </c>
      <c r="H282">
        <v>1279</v>
      </c>
      <c r="I282">
        <v>1261</v>
      </c>
      <c r="J282">
        <v>1273</v>
      </c>
      <c r="K282" s="22">
        <v>43082</v>
      </c>
      <c r="L282">
        <v>1273</v>
      </c>
      <c r="M282">
        <v>0.97</v>
      </c>
      <c r="N282" s="8" t="str">
        <f>IF(AND(AM282=1,AC282&lt;-0.005,AE282&gt;O$1),R282,"")</f>
        <v/>
      </c>
      <c r="O282" s="8">
        <f t="shared" si="27"/>
        <v>55295.003853833405</v>
      </c>
      <c r="P282" s="8" t="str">
        <f t="shared" ref="P282:P345" si="31">IF(AND(AM282=1,AC282&lt;Q$8,E282/B282-1&gt;Q$9,J282&lt;Q$10),R282,"")</f>
        <v/>
      </c>
      <c r="Q282" s="8">
        <f t="shared" si="28"/>
        <v>51539.401550277689</v>
      </c>
      <c r="R282" s="8">
        <f t="shared" si="29"/>
        <v>-5054.4323483670551</v>
      </c>
      <c r="S282" s="8">
        <f t="shared" si="30"/>
        <v>165658.70463377613</v>
      </c>
      <c r="U282" s="25">
        <v>43082.330231481479</v>
      </c>
      <c r="V282">
        <v>12</v>
      </c>
      <c r="W282">
        <v>1357</v>
      </c>
      <c r="X282" t="s">
        <v>1056</v>
      </c>
      <c r="Y282" t="s">
        <v>954</v>
      </c>
      <c r="Z282" s="25">
        <v>43446.998611111114</v>
      </c>
      <c r="AA282">
        <v>1273.8</v>
      </c>
      <c r="AB282">
        <v>0.8</v>
      </c>
      <c r="AC282" s="24">
        <v>5.9999999999999995E-4</v>
      </c>
      <c r="AD282">
        <v>25290</v>
      </c>
      <c r="AE282">
        <v>32265654</v>
      </c>
      <c r="AF282" s="22">
        <v>43081</v>
      </c>
      <c r="AG282">
        <v>1267</v>
      </c>
      <c r="AH282">
        <v>1273</v>
      </c>
      <c r="AI282" s="22">
        <v>43082</v>
      </c>
      <c r="AJ282">
        <v>1273</v>
      </c>
      <c r="AK282">
        <v>1286</v>
      </c>
      <c r="AL282" s="25">
        <v>43082.793449074074</v>
      </c>
      <c r="AM282">
        <v>1</v>
      </c>
      <c r="AN282" t="s">
        <v>1023</v>
      </c>
      <c r="AO282" s="26">
        <v>8.0000000000000002E-3</v>
      </c>
      <c r="AQ282">
        <v>0</v>
      </c>
      <c r="AR282">
        <v>0.01</v>
      </c>
      <c r="AS282">
        <v>0.97</v>
      </c>
      <c r="AT282">
        <v>0.87</v>
      </c>
      <c r="AU282">
        <v>2.2799999999999998</v>
      </c>
      <c r="AV282">
        <v>1295</v>
      </c>
      <c r="AW282">
        <v>1273</v>
      </c>
      <c r="AX282">
        <v>1286</v>
      </c>
    </row>
    <row r="283" spans="1:50">
      <c r="A283" s="22">
        <v>43080</v>
      </c>
      <c r="B283">
        <v>539</v>
      </c>
      <c r="C283">
        <v>539</v>
      </c>
      <c r="D283">
        <v>539</v>
      </c>
      <c r="E283">
        <v>539</v>
      </c>
      <c r="F283" s="22">
        <v>43081</v>
      </c>
      <c r="G283">
        <v>639</v>
      </c>
      <c r="H283">
        <v>639</v>
      </c>
      <c r="I283">
        <v>639</v>
      </c>
      <c r="J283">
        <v>639</v>
      </c>
      <c r="K283" s="22">
        <v>43082</v>
      </c>
      <c r="L283">
        <v>820</v>
      </c>
      <c r="M283">
        <v>1.21</v>
      </c>
      <c r="N283" s="8" t="str">
        <f>IF(AND(AM283=1,AC283&lt;-0.005,AE283&gt;O$1),R283,"")</f>
        <v/>
      </c>
      <c r="O283" s="8">
        <f t="shared" si="27"/>
        <v>55295.003853833405</v>
      </c>
      <c r="P283" s="8" t="str">
        <f t="shared" si="31"/>
        <v/>
      </c>
      <c r="Q283" s="8">
        <f t="shared" si="28"/>
        <v>51539.401550277689</v>
      </c>
      <c r="R283" s="8">
        <f t="shared" si="29"/>
        <v>165584.4155844156</v>
      </c>
      <c r="S283" s="8">
        <f t="shared" si="30"/>
        <v>165658.70463377613</v>
      </c>
      <c r="U283" s="25">
        <v>43082.330231481479</v>
      </c>
      <c r="V283">
        <v>13</v>
      </c>
      <c r="W283">
        <v>9992</v>
      </c>
      <c r="X283" t="s">
        <v>1487</v>
      </c>
      <c r="Y283" t="s">
        <v>960</v>
      </c>
      <c r="Z283" s="25">
        <v>43446.997916666667</v>
      </c>
      <c r="AA283">
        <v>797.9</v>
      </c>
      <c r="AB283">
        <v>158.9</v>
      </c>
      <c r="AC283" s="24">
        <v>0.2487</v>
      </c>
      <c r="AD283">
        <v>24000</v>
      </c>
      <c r="AE283">
        <v>17781900</v>
      </c>
      <c r="AF283" s="22">
        <v>43081</v>
      </c>
      <c r="AG283">
        <v>639</v>
      </c>
      <c r="AH283">
        <v>639</v>
      </c>
      <c r="AI283" s="22">
        <v>43082</v>
      </c>
      <c r="AJ283">
        <v>820</v>
      </c>
      <c r="AK283">
        <v>616</v>
      </c>
      <c r="AL283" s="25">
        <v>43082.79346064815</v>
      </c>
      <c r="AM283">
        <v>2</v>
      </c>
      <c r="AN283" t="s">
        <v>1023</v>
      </c>
      <c r="AO283">
        <v>0</v>
      </c>
      <c r="AP283">
        <v>0.47</v>
      </c>
      <c r="AQ283">
        <v>1</v>
      </c>
      <c r="AR283">
        <v>1</v>
      </c>
      <c r="AS283">
        <v>1.21</v>
      </c>
      <c r="AT283">
        <v>1.24</v>
      </c>
      <c r="AU283">
        <v>0.44400000000000001</v>
      </c>
      <c r="AV283">
        <v>825</v>
      </c>
      <c r="AW283">
        <v>608</v>
      </c>
      <c r="AX283">
        <v>616</v>
      </c>
    </row>
    <row r="284" spans="1:50">
      <c r="A284" s="22">
        <v>43080</v>
      </c>
      <c r="B284">
        <v>301</v>
      </c>
      <c r="C284">
        <v>302</v>
      </c>
      <c r="D284">
        <v>298</v>
      </c>
      <c r="E284">
        <v>301</v>
      </c>
      <c r="F284" s="22">
        <v>43081</v>
      </c>
      <c r="G284">
        <v>307</v>
      </c>
      <c r="H284">
        <v>310</v>
      </c>
      <c r="I284">
        <v>302</v>
      </c>
      <c r="J284">
        <v>306</v>
      </c>
      <c r="K284" s="22">
        <v>43082</v>
      </c>
      <c r="L284">
        <v>310</v>
      </c>
      <c r="M284">
        <v>1.03</v>
      </c>
      <c r="N284" s="8" t="str">
        <f>IF(AND(AM284=1,AC284&lt;-0.005,AE284&gt;O$1),R284,"")</f>
        <v/>
      </c>
      <c r="O284" s="8">
        <f t="shared" si="27"/>
        <v>55295.003853833405</v>
      </c>
      <c r="P284" s="8" t="str">
        <f t="shared" si="31"/>
        <v/>
      </c>
      <c r="Q284" s="8">
        <f t="shared" si="28"/>
        <v>51539.401550277689</v>
      </c>
      <c r="R284" s="8">
        <f t="shared" si="29"/>
        <v>-3205.1282051281937</v>
      </c>
      <c r="S284" s="8">
        <f t="shared" si="30"/>
        <v>165658.70463377613</v>
      </c>
      <c r="U284" s="25">
        <v>43082.330231481479</v>
      </c>
      <c r="V284">
        <v>15</v>
      </c>
      <c r="W284">
        <v>6502</v>
      </c>
      <c r="X284" t="s">
        <v>121</v>
      </c>
      <c r="Y284" t="s">
        <v>954</v>
      </c>
      <c r="Z284" s="25">
        <v>43446.991666666669</v>
      </c>
      <c r="AA284">
        <v>308.89999999999998</v>
      </c>
      <c r="AB284">
        <v>2.9</v>
      </c>
      <c r="AC284" s="24">
        <v>9.4999999999999998E-3</v>
      </c>
      <c r="AD284">
        <v>22000</v>
      </c>
      <c r="AE284">
        <v>6785600</v>
      </c>
      <c r="AF284" s="22">
        <v>43081</v>
      </c>
      <c r="AG284">
        <v>307</v>
      </c>
      <c r="AH284">
        <v>306</v>
      </c>
      <c r="AI284" s="22">
        <v>43082</v>
      </c>
      <c r="AJ284">
        <v>310</v>
      </c>
      <c r="AK284">
        <v>312</v>
      </c>
      <c r="AL284" s="25">
        <v>43082.793483796297</v>
      </c>
      <c r="AM284">
        <v>0</v>
      </c>
      <c r="AN284" t="s">
        <v>1023</v>
      </c>
      <c r="AO284">
        <v>15.98</v>
      </c>
      <c r="AP284" t="s">
        <v>956</v>
      </c>
      <c r="AQ284">
        <v>0.63</v>
      </c>
      <c r="AR284">
        <v>0.34</v>
      </c>
      <c r="AS284">
        <v>1.03</v>
      </c>
      <c r="AT284">
        <v>0.96</v>
      </c>
      <c r="AU284">
        <v>1.071</v>
      </c>
      <c r="AV284">
        <v>314</v>
      </c>
      <c r="AW284">
        <v>306</v>
      </c>
      <c r="AX284">
        <v>312</v>
      </c>
    </row>
    <row r="285" spans="1:50">
      <c r="A285" s="22">
        <v>43080</v>
      </c>
      <c r="B285">
        <v>785.7</v>
      </c>
      <c r="C285">
        <v>795</v>
      </c>
      <c r="D285">
        <v>785.3</v>
      </c>
      <c r="E285">
        <v>794.9</v>
      </c>
      <c r="F285" s="22">
        <v>43081</v>
      </c>
      <c r="G285">
        <v>796.2</v>
      </c>
      <c r="H285">
        <v>812.9</v>
      </c>
      <c r="I285">
        <v>796</v>
      </c>
      <c r="J285">
        <v>812.8</v>
      </c>
      <c r="K285" s="22">
        <v>43082</v>
      </c>
      <c r="L285">
        <v>825</v>
      </c>
      <c r="M285">
        <v>1.03</v>
      </c>
      <c r="N285" s="8" t="str">
        <f>IF(AND(AM285=1,AC285&lt;-0.005,AE285&gt;O$1),R285,"")</f>
        <v/>
      </c>
      <c r="O285" s="8">
        <f t="shared" si="27"/>
        <v>55295.003853833405</v>
      </c>
      <c r="P285" s="8" t="str">
        <f t="shared" si="31"/>
        <v/>
      </c>
      <c r="Q285" s="8">
        <f t="shared" si="28"/>
        <v>51539.401550277689</v>
      </c>
      <c r="R285" s="8">
        <f t="shared" si="29"/>
        <v>-3012.0481927710662</v>
      </c>
      <c r="S285" s="8">
        <f t="shared" si="30"/>
        <v>162646.65644100506</v>
      </c>
      <c r="U285" s="25">
        <v>43082.330231481479</v>
      </c>
      <c r="V285">
        <v>16</v>
      </c>
      <c r="W285">
        <v>8306</v>
      </c>
      <c r="X285" t="s">
        <v>1083</v>
      </c>
      <c r="Y285" t="s">
        <v>962</v>
      </c>
      <c r="Z285" s="25">
        <v>43446.99722222222</v>
      </c>
      <c r="AA285">
        <v>815</v>
      </c>
      <c r="AB285">
        <v>2.2000000000000002</v>
      </c>
      <c r="AC285" s="24">
        <v>2.7000000000000001E-3</v>
      </c>
      <c r="AD285">
        <v>17600</v>
      </c>
      <c r="AE285">
        <v>14340320</v>
      </c>
      <c r="AF285" s="22">
        <v>43081</v>
      </c>
      <c r="AG285">
        <v>796.2</v>
      </c>
      <c r="AH285">
        <v>812.8</v>
      </c>
      <c r="AI285" s="22">
        <v>43082</v>
      </c>
      <c r="AJ285">
        <v>825</v>
      </c>
      <c r="AK285">
        <v>830</v>
      </c>
      <c r="AL285" s="25">
        <v>43082.793483796297</v>
      </c>
      <c r="AM285">
        <v>1</v>
      </c>
      <c r="AN285" t="s">
        <v>1023</v>
      </c>
      <c r="AO285">
        <v>1.63</v>
      </c>
      <c r="AP285">
        <v>2.21</v>
      </c>
      <c r="AQ285">
        <v>0.72</v>
      </c>
      <c r="AR285">
        <v>0.86</v>
      </c>
      <c r="AS285">
        <v>1.03</v>
      </c>
      <c r="AT285">
        <v>1.06</v>
      </c>
      <c r="AU285">
        <v>0.49099999999999999</v>
      </c>
      <c r="AV285">
        <v>830.7</v>
      </c>
      <c r="AW285">
        <v>817.7</v>
      </c>
      <c r="AX285">
        <v>830</v>
      </c>
    </row>
    <row r="286" spans="1:50">
      <c r="A286" s="22">
        <v>43080</v>
      </c>
      <c r="B286">
        <v>180</v>
      </c>
      <c r="C286">
        <v>183</v>
      </c>
      <c r="D286">
        <v>180</v>
      </c>
      <c r="E286">
        <v>182</v>
      </c>
      <c r="F286" s="22">
        <v>43081</v>
      </c>
      <c r="G286">
        <v>185</v>
      </c>
      <c r="H286">
        <v>232</v>
      </c>
      <c r="I286">
        <v>185</v>
      </c>
      <c r="J286">
        <v>232</v>
      </c>
      <c r="K286" s="22">
        <v>43082</v>
      </c>
      <c r="L286">
        <v>240</v>
      </c>
      <c r="M286">
        <v>0.98</v>
      </c>
      <c r="N286" s="8" t="str">
        <f>IF(AND(AM286=1,AC286&lt;-0.005,AE286&gt;O$1),R286,"")</f>
        <v/>
      </c>
      <c r="O286" s="8">
        <f t="shared" si="27"/>
        <v>55295.003853833405</v>
      </c>
      <c r="P286" s="8" t="str">
        <f t="shared" si="31"/>
        <v/>
      </c>
      <c r="Q286" s="8">
        <f t="shared" si="28"/>
        <v>51539.401550277689</v>
      </c>
      <c r="R286" s="8">
        <f t="shared" si="29"/>
        <v>76923.076923076878</v>
      </c>
      <c r="S286" s="8">
        <f t="shared" si="30"/>
        <v>162646.65644100506</v>
      </c>
      <c r="U286" s="25">
        <v>43082.330231481479</v>
      </c>
      <c r="V286">
        <v>18</v>
      </c>
      <c r="W286">
        <v>7886</v>
      </c>
      <c r="X286" t="s">
        <v>1690</v>
      </c>
      <c r="Y286" t="s">
        <v>960</v>
      </c>
      <c r="Z286" s="25">
        <v>43446.99722222222</v>
      </c>
      <c r="AA286">
        <v>235</v>
      </c>
      <c r="AB286">
        <v>3</v>
      </c>
      <c r="AC286" s="24">
        <v>1.29E-2</v>
      </c>
      <c r="AD286">
        <v>14000</v>
      </c>
      <c r="AE286">
        <v>3267700</v>
      </c>
      <c r="AF286" s="22">
        <v>43081</v>
      </c>
      <c r="AG286">
        <v>185</v>
      </c>
      <c r="AH286">
        <v>232</v>
      </c>
      <c r="AI286" s="22">
        <v>43082</v>
      </c>
      <c r="AJ286">
        <v>240</v>
      </c>
      <c r="AK286">
        <v>208</v>
      </c>
      <c r="AL286" s="25">
        <v>43082.793506944443</v>
      </c>
      <c r="AM286">
        <v>2</v>
      </c>
      <c r="AN286" t="s">
        <v>1023</v>
      </c>
      <c r="AO286">
        <v>0</v>
      </c>
      <c r="AP286" t="s">
        <v>956</v>
      </c>
      <c r="AQ286">
        <v>0.42</v>
      </c>
      <c r="AR286">
        <v>0.45</v>
      </c>
      <c r="AS286">
        <v>0.98</v>
      </c>
      <c r="AT286">
        <v>1.01</v>
      </c>
      <c r="AU286">
        <v>1.0549999999999999</v>
      </c>
      <c r="AV286">
        <v>242</v>
      </c>
      <c r="AW286">
        <v>201</v>
      </c>
      <c r="AX286">
        <v>208</v>
      </c>
    </row>
    <row r="287" spans="1:50">
      <c r="A287" s="22">
        <v>43080</v>
      </c>
      <c r="B287">
        <v>1649</v>
      </c>
      <c r="C287">
        <v>1655</v>
      </c>
      <c r="D287">
        <v>1645</v>
      </c>
      <c r="E287">
        <v>1646</v>
      </c>
      <c r="F287" s="22">
        <v>43081</v>
      </c>
      <c r="G287">
        <v>1643</v>
      </c>
      <c r="H287">
        <v>1651</v>
      </c>
      <c r="I287">
        <v>1641</v>
      </c>
      <c r="J287">
        <v>1649</v>
      </c>
      <c r="K287" s="22">
        <v>43082</v>
      </c>
      <c r="L287">
        <v>1647</v>
      </c>
      <c r="M287">
        <v>0.99</v>
      </c>
      <c r="N287" s="8" t="str">
        <f>IF(AND(AM287=1,AC287&lt;-0.005,AE287&gt;O$1),R287,"")</f>
        <v/>
      </c>
      <c r="O287" s="8">
        <f t="shared" si="27"/>
        <v>55295.003853833405</v>
      </c>
      <c r="P287" s="8" t="str">
        <f t="shared" si="31"/>
        <v/>
      </c>
      <c r="Q287" s="8">
        <f t="shared" si="28"/>
        <v>51539.401550277689</v>
      </c>
      <c r="R287" s="8">
        <f t="shared" si="29"/>
        <v>-3017.5015087507418</v>
      </c>
      <c r="S287" s="8">
        <f t="shared" si="30"/>
        <v>159629.15493225431</v>
      </c>
      <c r="U287" s="25">
        <v>43082.330231481479</v>
      </c>
      <c r="V287">
        <v>20</v>
      </c>
      <c r="W287">
        <v>1571</v>
      </c>
      <c r="X287" t="s">
        <v>1380</v>
      </c>
      <c r="Y287" t="s">
        <v>954</v>
      </c>
      <c r="Z287" s="25">
        <v>43446.811111111114</v>
      </c>
      <c r="AA287">
        <v>1653</v>
      </c>
      <c r="AB287">
        <v>4</v>
      </c>
      <c r="AC287" s="24">
        <v>2.3999999999999998E-3</v>
      </c>
      <c r="AD287">
        <v>11800</v>
      </c>
      <c r="AE287">
        <v>19505400</v>
      </c>
      <c r="AF287" s="22">
        <v>43081</v>
      </c>
      <c r="AG287">
        <v>1643</v>
      </c>
      <c r="AH287">
        <v>1649</v>
      </c>
      <c r="AI287" s="22">
        <v>43082</v>
      </c>
      <c r="AJ287">
        <v>1647</v>
      </c>
      <c r="AK287">
        <v>1657</v>
      </c>
      <c r="AL287" s="25">
        <v>43082.793530092589</v>
      </c>
      <c r="AM287">
        <v>1</v>
      </c>
      <c r="AN287" t="s">
        <v>1023</v>
      </c>
      <c r="AO287" s="26">
        <v>8.0000000000000002E-3</v>
      </c>
      <c r="AQ287">
        <v>0.02</v>
      </c>
      <c r="AR287">
        <v>0.02</v>
      </c>
      <c r="AS287">
        <v>0.99</v>
      </c>
      <c r="AT287">
        <v>0.94</v>
      </c>
      <c r="AU287">
        <v>0.76600000000000001</v>
      </c>
      <c r="AV287">
        <v>1661</v>
      </c>
      <c r="AW287">
        <v>1647</v>
      </c>
      <c r="AX287">
        <v>1657</v>
      </c>
    </row>
    <row r="288" spans="1:50">
      <c r="A288" s="22">
        <v>43080</v>
      </c>
      <c r="B288">
        <v>21010</v>
      </c>
      <c r="C288">
        <v>21080</v>
      </c>
      <c r="D288">
        <v>20820</v>
      </c>
      <c r="E288">
        <v>21080</v>
      </c>
      <c r="F288" s="22">
        <v>43081</v>
      </c>
      <c r="G288">
        <v>21080</v>
      </c>
      <c r="H288">
        <v>21200</v>
      </c>
      <c r="I288">
        <v>20900</v>
      </c>
      <c r="J288">
        <v>20990</v>
      </c>
      <c r="K288" s="22">
        <v>43082</v>
      </c>
      <c r="L288">
        <v>20990</v>
      </c>
      <c r="M288">
        <v>1.02</v>
      </c>
      <c r="N288" s="8" t="str">
        <f>IF(AND(AM288=1,AC288&lt;-0.005,AE288&gt;O$1),R288,"")</f>
        <v/>
      </c>
      <c r="O288" s="8">
        <f t="shared" si="27"/>
        <v>55295.003853833405</v>
      </c>
      <c r="P288" s="8" t="str">
        <f t="shared" si="31"/>
        <v/>
      </c>
      <c r="Q288" s="8">
        <f t="shared" si="28"/>
        <v>51539.401550277689</v>
      </c>
      <c r="R288" s="8">
        <f t="shared" si="29"/>
        <v>5052.9355149181447</v>
      </c>
      <c r="S288" s="8">
        <f t="shared" si="30"/>
        <v>164682.09044717246</v>
      </c>
      <c r="U288" s="25">
        <v>43082.330231481479</v>
      </c>
      <c r="V288">
        <v>21</v>
      </c>
      <c r="W288">
        <v>1570</v>
      </c>
      <c r="X288" t="s">
        <v>1041</v>
      </c>
      <c r="Y288" t="s">
        <v>954</v>
      </c>
      <c r="Z288" s="25">
        <v>43446.998611111114</v>
      </c>
      <c r="AA288">
        <v>20975</v>
      </c>
      <c r="AB288">
        <v>-15</v>
      </c>
      <c r="AC288" s="24">
        <v>-6.9999999999999999E-4</v>
      </c>
      <c r="AD288">
        <v>10893</v>
      </c>
      <c r="AE288">
        <v>228444825</v>
      </c>
      <c r="AF288" s="22">
        <v>43081</v>
      </c>
      <c r="AG288">
        <v>21080</v>
      </c>
      <c r="AH288">
        <v>20990</v>
      </c>
      <c r="AI288" s="22">
        <v>43082</v>
      </c>
      <c r="AJ288">
        <v>20990</v>
      </c>
      <c r="AK288">
        <v>20780</v>
      </c>
      <c r="AL288" s="25">
        <v>43082.793541666666</v>
      </c>
      <c r="AM288">
        <v>1</v>
      </c>
      <c r="AN288">
        <v>0</v>
      </c>
      <c r="AO288" s="26">
        <v>8.0000000000000002E-3</v>
      </c>
      <c r="AQ288">
        <v>0.86</v>
      </c>
      <c r="AR288">
        <v>0.95</v>
      </c>
      <c r="AS288">
        <v>1.02</v>
      </c>
      <c r="AT288">
        <v>1.1200000000000001</v>
      </c>
      <c r="AU288">
        <v>0.63400000000000001</v>
      </c>
      <c r="AV288">
        <v>21000</v>
      </c>
      <c r="AW288">
        <v>20640</v>
      </c>
      <c r="AX288">
        <v>20780</v>
      </c>
    </row>
    <row r="289" spans="1:50">
      <c r="A289" s="22">
        <v>43080</v>
      </c>
      <c r="B289">
        <v>392</v>
      </c>
      <c r="C289">
        <v>392</v>
      </c>
      <c r="D289">
        <v>370</v>
      </c>
      <c r="E289">
        <v>374</v>
      </c>
      <c r="F289" s="22">
        <v>43081</v>
      </c>
      <c r="G289">
        <v>372</v>
      </c>
      <c r="H289">
        <v>379</v>
      </c>
      <c r="I289">
        <v>362</v>
      </c>
      <c r="J289">
        <v>362</v>
      </c>
      <c r="K289" s="22">
        <v>43082</v>
      </c>
      <c r="L289">
        <v>344</v>
      </c>
      <c r="M289">
        <v>0.93</v>
      </c>
      <c r="N289" s="8">
        <f>IF(AND(AM289=1,AC289&lt;-0.005,AE289&gt;O$1),R289,"")</f>
        <v>-15492.957746478853</v>
      </c>
      <c r="O289" s="8">
        <f t="shared" si="27"/>
        <v>39802.046107354552</v>
      </c>
      <c r="P289" s="8" t="str">
        <f t="shared" si="31"/>
        <v/>
      </c>
      <c r="Q289" s="8">
        <f t="shared" si="28"/>
        <v>51539.401550277689</v>
      </c>
      <c r="R289" s="8">
        <f t="shared" si="29"/>
        <v>-15492.957746478853</v>
      </c>
      <c r="S289" s="8">
        <f t="shared" si="30"/>
        <v>149189.13270069362</v>
      </c>
      <c r="U289" s="25">
        <v>43082.330231481479</v>
      </c>
      <c r="V289">
        <v>22</v>
      </c>
      <c r="W289">
        <v>2743</v>
      </c>
      <c r="X289" t="s">
        <v>1192</v>
      </c>
      <c r="Y289" t="s">
        <v>960</v>
      </c>
      <c r="Z289" s="25">
        <v>43446.990277777775</v>
      </c>
      <c r="AA289">
        <v>359.9</v>
      </c>
      <c r="AB289">
        <v>-2.1</v>
      </c>
      <c r="AC289" s="24">
        <v>-5.7999999999999996E-3</v>
      </c>
      <c r="AD289">
        <v>9000</v>
      </c>
      <c r="AE289">
        <v>3208780</v>
      </c>
      <c r="AF289" s="22">
        <v>43081</v>
      </c>
      <c r="AG289">
        <v>372</v>
      </c>
      <c r="AH289">
        <v>362</v>
      </c>
      <c r="AI289" s="22">
        <v>43082</v>
      </c>
      <c r="AJ289">
        <v>344</v>
      </c>
      <c r="AK289">
        <v>355</v>
      </c>
      <c r="AL289" s="25">
        <v>43082.793553240743</v>
      </c>
      <c r="AM289">
        <v>1</v>
      </c>
      <c r="AN289" t="s">
        <v>1023</v>
      </c>
      <c r="AO289">
        <v>0</v>
      </c>
      <c r="AP289">
        <v>0</v>
      </c>
      <c r="AQ289">
        <v>0.09</v>
      </c>
      <c r="AR289">
        <v>0.56999999999999995</v>
      </c>
      <c r="AS289">
        <v>0.93</v>
      </c>
      <c r="AT289">
        <v>1.17</v>
      </c>
      <c r="AU289">
        <v>2.2189999999999999</v>
      </c>
      <c r="AV289">
        <v>361</v>
      </c>
      <c r="AW289">
        <v>342</v>
      </c>
      <c r="AX289">
        <v>355</v>
      </c>
    </row>
    <row r="290" spans="1:50">
      <c r="A290" s="22">
        <v>43080</v>
      </c>
      <c r="B290">
        <v>580</v>
      </c>
      <c r="C290">
        <v>630</v>
      </c>
      <c r="D290">
        <v>571</v>
      </c>
      <c r="E290">
        <v>630</v>
      </c>
      <c r="F290" s="22">
        <v>43081</v>
      </c>
      <c r="G290">
        <v>623</v>
      </c>
      <c r="H290">
        <v>656</v>
      </c>
      <c r="I290">
        <v>553</v>
      </c>
      <c r="J290">
        <v>568</v>
      </c>
      <c r="K290" s="22">
        <v>43082</v>
      </c>
      <c r="L290">
        <v>538</v>
      </c>
      <c r="M290">
        <v>1.41</v>
      </c>
      <c r="N290" s="8" t="str">
        <f>IF(AND(AM290=1,AC290&lt;-0.005,AE290&gt;O$1),R290,"")</f>
        <v/>
      </c>
      <c r="O290" s="8">
        <f t="shared" si="27"/>
        <v>39802.046107354552</v>
      </c>
      <c r="P290" s="8" t="str">
        <f t="shared" si="31"/>
        <v/>
      </c>
      <c r="Q290" s="8">
        <f t="shared" si="28"/>
        <v>51539.401550277689</v>
      </c>
      <c r="R290" s="8">
        <f t="shared" si="29"/>
        <v>-21352.313167259774</v>
      </c>
      <c r="S290" s="8">
        <f t="shared" si="30"/>
        <v>149189.13270069362</v>
      </c>
      <c r="U290" s="25">
        <v>43082.330231481479</v>
      </c>
      <c r="V290">
        <v>25</v>
      </c>
      <c r="W290">
        <v>6400</v>
      </c>
      <c r="X290" t="s">
        <v>740</v>
      </c>
      <c r="Y290" t="s">
        <v>960</v>
      </c>
      <c r="Z290" s="25">
        <v>43446.997916666667</v>
      </c>
      <c r="AA290">
        <v>561</v>
      </c>
      <c r="AB290">
        <v>-7</v>
      </c>
      <c r="AC290" s="24">
        <v>-1.23E-2</v>
      </c>
      <c r="AD290">
        <v>6900</v>
      </c>
      <c r="AE290">
        <v>3871520</v>
      </c>
      <c r="AF290" s="22">
        <v>43081</v>
      </c>
      <c r="AG290">
        <v>623</v>
      </c>
      <c r="AH290">
        <v>568</v>
      </c>
      <c r="AI290" s="22">
        <v>43082</v>
      </c>
      <c r="AJ290">
        <v>538</v>
      </c>
      <c r="AK290">
        <v>562</v>
      </c>
      <c r="AL290" s="25">
        <v>43082.793587962966</v>
      </c>
      <c r="AM290">
        <v>2</v>
      </c>
      <c r="AN290" t="s">
        <v>1023</v>
      </c>
      <c r="AO290">
        <v>0</v>
      </c>
      <c r="AP290">
        <v>0.53</v>
      </c>
      <c r="AQ290">
        <v>0.74</v>
      </c>
      <c r="AR290">
        <v>0.79</v>
      </c>
      <c r="AS290">
        <v>1.41</v>
      </c>
      <c r="AT290">
        <v>1.73</v>
      </c>
      <c r="AU290">
        <v>1.034</v>
      </c>
      <c r="AV290">
        <v>610</v>
      </c>
      <c r="AW290">
        <v>533</v>
      </c>
      <c r="AX290">
        <v>562</v>
      </c>
    </row>
    <row r="291" spans="1:50">
      <c r="A291" s="22">
        <v>43080</v>
      </c>
      <c r="B291">
        <v>890</v>
      </c>
      <c r="C291">
        <v>970</v>
      </c>
      <c r="D291">
        <v>805</v>
      </c>
      <c r="E291">
        <v>812</v>
      </c>
      <c r="F291" s="22">
        <v>43081</v>
      </c>
      <c r="G291">
        <v>782</v>
      </c>
      <c r="H291">
        <v>808</v>
      </c>
      <c r="I291">
        <v>696</v>
      </c>
      <c r="J291">
        <v>729</v>
      </c>
      <c r="K291" s="22">
        <v>43082</v>
      </c>
      <c r="L291">
        <v>714</v>
      </c>
      <c r="M291">
        <v>1.98</v>
      </c>
      <c r="N291" s="8" t="str">
        <f>IF(AND(AM291=1,AC291&lt;-0.005,AE291&gt;O$1),R291,"")</f>
        <v/>
      </c>
      <c r="O291" s="8">
        <f t="shared" si="27"/>
        <v>39802.046107354552</v>
      </c>
      <c r="P291" s="8" t="str">
        <f t="shared" si="31"/>
        <v/>
      </c>
      <c r="Q291" s="8">
        <f t="shared" si="28"/>
        <v>51539.401550277689</v>
      </c>
      <c r="R291" s="8">
        <f t="shared" si="29"/>
        <v>0</v>
      </c>
      <c r="S291" s="8">
        <f t="shared" si="30"/>
        <v>149189.13270069362</v>
      </c>
      <c r="U291" s="25">
        <v>43082.330231481479</v>
      </c>
      <c r="V291">
        <v>27</v>
      </c>
      <c r="W291">
        <v>4317</v>
      </c>
      <c r="X291" t="s">
        <v>107</v>
      </c>
      <c r="Y291" t="s">
        <v>960</v>
      </c>
      <c r="Z291" s="25">
        <v>43446.988888888889</v>
      </c>
      <c r="AA291">
        <v>721.8</v>
      </c>
      <c r="AB291">
        <v>-7.2</v>
      </c>
      <c r="AC291" s="24">
        <v>-9.9000000000000008E-3</v>
      </c>
      <c r="AD291">
        <v>6600</v>
      </c>
      <c r="AE291">
        <v>4762980</v>
      </c>
      <c r="AF291" s="22">
        <v>43081</v>
      </c>
      <c r="AG291">
        <v>782</v>
      </c>
      <c r="AH291">
        <v>729</v>
      </c>
      <c r="AI291" s="22">
        <v>43082</v>
      </c>
      <c r="AJ291">
        <v>714</v>
      </c>
      <c r="AK291">
        <v>714</v>
      </c>
      <c r="AL291" s="25">
        <v>43082.793611111112</v>
      </c>
      <c r="AM291">
        <v>2</v>
      </c>
      <c r="AN291" t="s">
        <v>1023</v>
      </c>
      <c r="AO291">
        <v>0</v>
      </c>
      <c r="AP291">
        <v>0.82</v>
      </c>
      <c r="AQ291">
        <v>1</v>
      </c>
      <c r="AR291">
        <v>1</v>
      </c>
      <c r="AS291">
        <v>1.98</v>
      </c>
      <c r="AT291">
        <v>2.27</v>
      </c>
      <c r="AU291">
        <v>0.92700000000000005</v>
      </c>
      <c r="AV291">
        <v>752</v>
      </c>
      <c r="AW291">
        <v>692</v>
      </c>
      <c r="AX291">
        <v>714</v>
      </c>
    </row>
    <row r="292" spans="1:50">
      <c r="A292" s="22">
        <v>43080</v>
      </c>
      <c r="B292">
        <v>425</v>
      </c>
      <c r="C292">
        <v>426</v>
      </c>
      <c r="D292">
        <v>425</v>
      </c>
      <c r="E292">
        <v>426</v>
      </c>
      <c r="F292" s="22">
        <v>43081</v>
      </c>
      <c r="G292">
        <v>427</v>
      </c>
      <c r="H292">
        <v>506</v>
      </c>
      <c r="I292">
        <v>421</v>
      </c>
      <c r="J292">
        <v>506</v>
      </c>
      <c r="K292" s="22">
        <v>43082</v>
      </c>
      <c r="L292">
        <v>526</v>
      </c>
      <c r="M292">
        <v>0.99</v>
      </c>
      <c r="N292" s="8" t="str">
        <f>IF(AND(AM292=1,AC292&lt;-0.005,AE292&gt;O$1),R292,"")</f>
        <v/>
      </c>
      <c r="O292" s="8">
        <f t="shared" si="27"/>
        <v>39802.046107354552</v>
      </c>
      <c r="P292" s="8" t="str">
        <f t="shared" si="31"/>
        <v/>
      </c>
      <c r="Q292" s="8">
        <f t="shared" si="28"/>
        <v>51539.401550277689</v>
      </c>
      <c r="R292" s="8">
        <f t="shared" si="29"/>
        <v>17716.535433070836</v>
      </c>
      <c r="S292" s="8">
        <f t="shared" si="30"/>
        <v>149189.13270069362</v>
      </c>
      <c r="U292" s="25">
        <v>43082.330231481479</v>
      </c>
      <c r="V292">
        <v>28</v>
      </c>
      <c r="W292">
        <v>2323</v>
      </c>
      <c r="X292" t="s">
        <v>1670</v>
      </c>
      <c r="Y292" t="s">
        <v>960</v>
      </c>
      <c r="Z292" s="25">
        <v>43446.998611111114</v>
      </c>
      <c r="AA292">
        <v>503</v>
      </c>
      <c r="AB292">
        <v>-3</v>
      </c>
      <c r="AC292" s="24">
        <v>-5.8999999999999999E-3</v>
      </c>
      <c r="AD292">
        <v>5800</v>
      </c>
      <c r="AE292">
        <v>2987580</v>
      </c>
      <c r="AF292" s="22">
        <v>43081</v>
      </c>
      <c r="AG292">
        <v>427</v>
      </c>
      <c r="AH292">
        <v>506</v>
      </c>
      <c r="AI292" s="22">
        <v>43082</v>
      </c>
      <c r="AJ292">
        <v>526</v>
      </c>
      <c r="AK292">
        <v>508</v>
      </c>
      <c r="AL292" s="25">
        <v>43082.793622685182</v>
      </c>
      <c r="AM292">
        <v>2</v>
      </c>
      <c r="AN292" t="s">
        <v>1023</v>
      </c>
      <c r="AO292">
        <v>0</v>
      </c>
      <c r="AP292">
        <v>0</v>
      </c>
      <c r="AQ292">
        <v>0.43</v>
      </c>
      <c r="AR292">
        <v>0.42</v>
      </c>
      <c r="AS292">
        <v>0.99</v>
      </c>
      <c r="AT292">
        <v>0.99</v>
      </c>
      <c r="AU292">
        <v>0.68700000000000006</v>
      </c>
      <c r="AV292">
        <v>605</v>
      </c>
      <c r="AW292">
        <v>461</v>
      </c>
      <c r="AX292">
        <v>508</v>
      </c>
    </row>
    <row r="293" spans="1:50">
      <c r="A293" s="22">
        <v>43080</v>
      </c>
      <c r="B293">
        <v>1533</v>
      </c>
      <c r="C293">
        <v>1541</v>
      </c>
      <c r="D293">
        <v>1509</v>
      </c>
      <c r="E293">
        <v>1541</v>
      </c>
      <c r="F293" s="22">
        <v>43081</v>
      </c>
      <c r="G293">
        <v>1341</v>
      </c>
      <c r="H293">
        <v>1358</v>
      </c>
      <c r="I293">
        <v>1294</v>
      </c>
      <c r="J293">
        <v>1294</v>
      </c>
      <c r="K293" s="22">
        <v>43082</v>
      </c>
      <c r="L293">
        <v>1310</v>
      </c>
      <c r="M293">
        <v>1.05</v>
      </c>
      <c r="N293" s="8" t="str">
        <f>IF(AND(AM293=1,AC293&lt;-0.005,AE293&gt;O$1),R293,"")</f>
        <v/>
      </c>
      <c r="O293" s="8">
        <f t="shared" si="27"/>
        <v>39802.046107354552</v>
      </c>
      <c r="P293" s="8" t="str">
        <f t="shared" si="31"/>
        <v/>
      </c>
      <c r="Q293" s="8">
        <f t="shared" si="28"/>
        <v>51539.401550277689</v>
      </c>
      <c r="R293" s="8">
        <f t="shared" si="29"/>
        <v>1531.3935681470214</v>
      </c>
      <c r="S293" s="8">
        <f t="shared" si="30"/>
        <v>150720.52626884065</v>
      </c>
      <c r="U293" s="25">
        <v>43082.330231481479</v>
      </c>
      <c r="V293">
        <v>29</v>
      </c>
      <c r="W293">
        <v>8934</v>
      </c>
      <c r="X293" t="s">
        <v>1689</v>
      </c>
      <c r="Y293" t="s">
        <v>962</v>
      </c>
      <c r="Z293" s="25">
        <v>43446.997916666667</v>
      </c>
      <c r="AA293">
        <v>1290</v>
      </c>
      <c r="AB293">
        <v>-4</v>
      </c>
      <c r="AC293" s="24">
        <v>-3.0999999999999999E-3</v>
      </c>
      <c r="AD293">
        <v>5800</v>
      </c>
      <c r="AE293">
        <v>7499480</v>
      </c>
      <c r="AF293" s="22">
        <v>43081</v>
      </c>
      <c r="AG293">
        <v>1341</v>
      </c>
      <c r="AH293">
        <v>1294</v>
      </c>
      <c r="AI293" s="22">
        <v>43082</v>
      </c>
      <c r="AJ293">
        <v>1310</v>
      </c>
      <c r="AK293">
        <v>1306</v>
      </c>
      <c r="AL293" s="25">
        <v>43082.793634259258</v>
      </c>
      <c r="AM293">
        <v>1</v>
      </c>
      <c r="AN293" t="s">
        <v>1023</v>
      </c>
      <c r="AO293">
        <v>6.37</v>
      </c>
      <c r="AP293">
        <v>2.4700000000000002</v>
      </c>
      <c r="AQ293">
        <v>0.95</v>
      </c>
      <c r="AR293">
        <v>0.98</v>
      </c>
      <c r="AS293">
        <v>1.05</v>
      </c>
      <c r="AT293">
        <v>1.1499999999999999</v>
      </c>
      <c r="AU293">
        <v>0.53700000000000003</v>
      </c>
      <c r="AV293">
        <v>1336</v>
      </c>
      <c r="AW293">
        <v>1301</v>
      </c>
      <c r="AX293">
        <v>1306</v>
      </c>
    </row>
    <row r="294" spans="1:50">
      <c r="A294" s="22">
        <v>43080</v>
      </c>
      <c r="B294">
        <v>165</v>
      </c>
      <c r="C294">
        <v>173</v>
      </c>
      <c r="D294">
        <v>164</v>
      </c>
      <c r="E294">
        <v>169</v>
      </c>
      <c r="F294" s="22">
        <v>43081</v>
      </c>
      <c r="G294">
        <v>167</v>
      </c>
      <c r="H294">
        <v>184</v>
      </c>
      <c r="I294">
        <v>167</v>
      </c>
      <c r="J294">
        <v>184</v>
      </c>
      <c r="K294" s="22">
        <v>43082</v>
      </c>
      <c r="L294">
        <v>183</v>
      </c>
      <c r="M294">
        <v>0.9</v>
      </c>
      <c r="N294" s="8" t="str">
        <f>IF(AND(AM294=1,AC294&lt;-0.005,AE294&gt;O$1),R294,"")</f>
        <v/>
      </c>
      <c r="O294" s="8">
        <f t="shared" si="27"/>
        <v>39802.046107354552</v>
      </c>
      <c r="P294" s="8" t="str">
        <f t="shared" si="31"/>
        <v/>
      </c>
      <c r="Q294" s="8">
        <f t="shared" si="28"/>
        <v>51539.401550277689</v>
      </c>
      <c r="R294" s="8">
        <f t="shared" si="29"/>
        <v>16949.152542372834</v>
      </c>
      <c r="S294" s="8">
        <f t="shared" si="30"/>
        <v>150720.52626884065</v>
      </c>
      <c r="U294" s="25">
        <v>43082.330231481479</v>
      </c>
      <c r="V294">
        <v>31</v>
      </c>
      <c r="W294">
        <v>2776</v>
      </c>
      <c r="X294" t="s">
        <v>1201</v>
      </c>
      <c r="Y294" t="s">
        <v>960</v>
      </c>
      <c r="Z294" s="25">
        <v>43446.967361111114</v>
      </c>
      <c r="AA294">
        <v>194</v>
      </c>
      <c r="AB294">
        <v>10</v>
      </c>
      <c r="AC294" s="24">
        <v>5.4300000000000001E-2</v>
      </c>
      <c r="AD294">
        <v>5400</v>
      </c>
      <c r="AE294">
        <v>1018050</v>
      </c>
      <c r="AF294" s="22">
        <v>43081</v>
      </c>
      <c r="AG294">
        <v>167</v>
      </c>
      <c r="AH294">
        <v>184</v>
      </c>
      <c r="AI294" s="22">
        <v>43082</v>
      </c>
      <c r="AJ294">
        <v>183</v>
      </c>
      <c r="AK294">
        <v>177</v>
      </c>
      <c r="AL294" s="25">
        <v>43082.793645833335</v>
      </c>
      <c r="AM294">
        <v>0</v>
      </c>
      <c r="AN294" t="s">
        <v>1023</v>
      </c>
      <c r="AO294">
        <v>0</v>
      </c>
      <c r="AP294">
        <v>0</v>
      </c>
      <c r="AQ294">
        <v>0.32</v>
      </c>
      <c r="AR294">
        <v>0.37</v>
      </c>
      <c r="AS294">
        <v>0.9</v>
      </c>
      <c r="AT294">
        <v>1.19</v>
      </c>
      <c r="AU294">
        <v>1.482</v>
      </c>
      <c r="AV294">
        <v>184</v>
      </c>
      <c r="AW294">
        <v>176</v>
      </c>
      <c r="AX294">
        <v>177</v>
      </c>
    </row>
    <row r="295" spans="1:50">
      <c r="A295" s="22">
        <v>43080</v>
      </c>
      <c r="B295">
        <v>1219</v>
      </c>
      <c r="C295">
        <v>1264</v>
      </c>
      <c r="D295">
        <v>1180</v>
      </c>
      <c r="E295">
        <v>1211</v>
      </c>
      <c r="F295" s="22">
        <v>43081</v>
      </c>
      <c r="G295">
        <v>1204</v>
      </c>
      <c r="H295">
        <v>1242</v>
      </c>
      <c r="I295">
        <v>1143</v>
      </c>
      <c r="J295">
        <v>1152</v>
      </c>
      <c r="K295" s="22">
        <v>43082</v>
      </c>
      <c r="L295">
        <v>1292</v>
      </c>
      <c r="M295">
        <v>1.27</v>
      </c>
      <c r="N295" s="8" t="str">
        <f>IF(AND(AM295=1,AC295&lt;-0.005,AE295&gt;O$1),R295,"")</f>
        <v/>
      </c>
      <c r="O295" s="8">
        <f t="shared" si="27"/>
        <v>39802.046107354552</v>
      </c>
      <c r="P295" s="8" t="str">
        <f t="shared" si="31"/>
        <v/>
      </c>
      <c r="Q295" s="8">
        <f t="shared" si="28"/>
        <v>51539.401550277689</v>
      </c>
      <c r="R295" s="8">
        <f t="shared" si="29"/>
        <v>60763.88888888884</v>
      </c>
      <c r="S295" s="8">
        <f t="shared" si="30"/>
        <v>150720.52626884065</v>
      </c>
      <c r="U295" s="25">
        <v>43082.330231481479</v>
      </c>
      <c r="V295">
        <v>32</v>
      </c>
      <c r="W295">
        <v>3920</v>
      </c>
      <c r="X295" t="s">
        <v>1688</v>
      </c>
      <c r="Y295" t="s">
        <v>962</v>
      </c>
      <c r="Z295" s="25">
        <v>43446.997916666667</v>
      </c>
      <c r="AA295">
        <v>1297</v>
      </c>
      <c r="AB295">
        <v>145</v>
      </c>
      <c r="AC295" s="24">
        <v>0.12590000000000001</v>
      </c>
      <c r="AD295">
        <v>5100</v>
      </c>
      <c r="AE295">
        <v>6755280</v>
      </c>
      <c r="AF295" s="22">
        <v>43081</v>
      </c>
      <c r="AG295">
        <v>1204</v>
      </c>
      <c r="AH295">
        <v>1152</v>
      </c>
      <c r="AI295" s="22">
        <v>43082</v>
      </c>
      <c r="AJ295">
        <v>1292</v>
      </c>
      <c r="AK295">
        <v>1152</v>
      </c>
      <c r="AL295" s="25">
        <v>43082.793657407405</v>
      </c>
      <c r="AM295">
        <v>2</v>
      </c>
      <c r="AN295" t="s">
        <v>1023</v>
      </c>
      <c r="AO295">
        <v>0</v>
      </c>
      <c r="AP295" t="s">
        <v>956</v>
      </c>
      <c r="AQ295">
        <v>0.75</v>
      </c>
      <c r="AR295">
        <v>0.75</v>
      </c>
      <c r="AS295">
        <v>1.27</v>
      </c>
      <c r="AT295">
        <v>1.26</v>
      </c>
      <c r="AU295">
        <v>1.145</v>
      </c>
      <c r="AV295">
        <v>1292</v>
      </c>
      <c r="AW295">
        <v>1152</v>
      </c>
      <c r="AX295">
        <v>1152</v>
      </c>
    </row>
    <row r="296" spans="1:50">
      <c r="A296" s="22">
        <v>43080</v>
      </c>
      <c r="B296">
        <v>1621</v>
      </c>
      <c r="C296">
        <v>1637</v>
      </c>
      <c r="D296">
        <v>1534</v>
      </c>
      <c r="E296">
        <v>1589</v>
      </c>
      <c r="F296" s="22">
        <v>43081</v>
      </c>
      <c r="G296">
        <v>1563</v>
      </c>
      <c r="H296">
        <v>1597</v>
      </c>
      <c r="I296">
        <v>1501</v>
      </c>
      <c r="J296">
        <v>1512</v>
      </c>
      <c r="K296" s="22">
        <v>43082</v>
      </c>
      <c r="L296">
        <v>1485</v>
      </c>
      <c r="M296">
        <v>1.21</v>
      </c>
      <c r="N296" s="8" t="str">
        <f>IF(AND(AM296=1,AC296&lt;-0.005,AE296&gt;O$1),R296,"")</f>
        <v/>
      </c>
      <c r="O296" s="8">
        <f t="shared" si="27"/>
        <v>39802.046107354552</v>
      </c>
      <c r="P296" s="8" t="str">
        <f t="shared" si="31"/>
        <v/>
      </c>
      <c r="Q296" s="8">
        <f t="shared" si="28"/>
        <v>51539.401550277689</v>
      </c>
      <c r="R296" s="8">
        <f t="shared" si="29"/>
        <v>33405.172413793152</v>
      </c>
      <c r="S296" s="8">
        <f t="shared" si="30"/>
        <v>150720.52626884065</v>
      </c>
      <c r="U296" s="25">
        <v>43082.330231481479</v>
      </c>
      <c r="V296">
        <v>33</v>
      </c>
      <c r="W296">
        <v>3793</v>
      </c>
      <c r="X296" t="s">
        <v>1147</v>
      </c>
      <c r="Y296" t="s">
        <v>957</v>
      </c>
      <c r="Z296" s="25">
        <v>43446.979861111111</v>
      </c>
      <c r="AA296">
        <v>1515</v>
      </c>
      <c r="AB296">
        <v>3</v>
      </c>
      <c r="AC296" s="24">
        <v>2E-3</v>
      </c>
      <c r="AD296">
        <v>5100</v>
      </c>
      <c r="AE296">
        <v>7725020</v>
      </c>
      <c r="AF296" s="22">
        <v>43081</v>
      </c>
      <c r="AG296">
        <v>1563</v>
      </c>
      <c r="AH296">
        <v>1512</v>
      </c>
      <c r="AI296" s="22">
        <v>43082</v>
      </c>
      <c r="AJ296">
        <v>1485</v>
      </c>
      <c r="AK296">
        <v>1392</v>
      </c>
      <c r="AL296" s="25">
        <v>43082.793668981481</v>
      </c>
      <c r="AM296">
        <v>2</v>
      </c>
      <c r="AN296" t="s">
        <v>1023</v>
      </c>
      <c r="AO296">
        <v>191.36</v>
      </c>
      <c r="AP296">
        <v>0</v>
      </c>
      <c r="AQ296">
        <v>1</v>
      </c>
      <c r="AR296">
        <v>1</v>
      </c>
      <c r="AS296">
        <v>1.21</v>
      </c>
      <c r="AT296">
        <v>1.21</v>
      </c>
      <c r="AU296">
        <v>1.4359999999999999</v>
      </c>
      <c r="AV296">
        <v>1488</v>
      </c>
      <c r="AW296">
        <v>1359</v>
      </c>
      <c r="AX296">
        <v>1392</v>
      </c>
    </row>
    <row r="297" spans="1:50">
      <c r="A297" s="22">
        <v>43080</v>
      </c>
      <c r="B297">
        <v>459</v>
      </c>
      <c r="C297">
        <v>463</v>
      </c>
      <c r="D297">
        <v>432</v>
      </c>
      <c r="E297">
        <v>432</v>
      </c>
      <c r="F297" s="22">
        <v>43081</v>
      </c>
      <c r="G297">
        <v>437</v>
      </c>
      <c r="H297">
        <v>459</v>
      </c>
      <c r="I297">
        <v>436</v>
      </c>
      <c r="J297">
        <v>456</v>
      </c>
      <c r="K297" s="22">
        <v>43082</v>
      </c>
      <c r="L297">
        <v>450</v>
      </c>
      <c r="M297">
        <v>1.1599999999999999</v>
      </c>
      <c r="N297" s="8" t="str">
        <f>IF(AND(AM297=1,AC297&lt;-0.005,AE297&gt;O$1),R297,"")</f>
        <v/>
      </c>
      <c r="O297" s="8">
        <f t="shared" si="27"/>
        <v>39802.046107354552</v>
      </c>
      <c r="P297" s="8" t="str">
        <f t="shared" si="31"/>
        <v/>
      </c>
      <c r="Q297" s="8">
        <f t="shared" si="28"/>
        <v>51539.401550277689</v>
      </c>
      <c r="R297" s="8">
        <f t="shared" si="29"/>
        <v>0</v>
      </c>
      <c r="S297" s="8">
        <f t="shared" si="30"/>
        <v>150720.52626884065</v>
      </c>
      <c r="U297" s="25">
        <v>43082.330231481479</v>
      </c>
      <c r="V297">
        <v>34</v>
      </c>
      <c r="W297">
        <v>4597</v>
      </c>
      <c r="X297" t="s">
        <v>1079</v>
      </c>
      <c r="Y297" t="s">
        <v>957</v>
      </c>
      <c r="Z297" s="25">
        <v>43446.981249999997</v>
      </c>
      <c r="AA297">
        <v>455</v>
      </c>
      <c r="AB297">
        <v>-1</v>
      </c>
      <c r="AC297" s="24">
        <v>-2.2000000000000001E-3</v>
      </c>
      <c r="AD297">
        <v>4600</v>
      </c>
      <c r="AE297">
        <v>2093320</v>
      </c>
      <c r="AF297" s="22">
        <v>43081</v>
      </c>
      <c r="AG297">
        <v>437</v>
      </c>
      <c r="AH297">
        <v>456</v>
      </c>
      <c r="AI297" s="22">
        <v>43082</v>
      </c>
      <c r="AJ297">
        <v>450</v>
      </c>
      <c r="AK297">
        <v>450</v>
      </c>
      <c r="AL297" s="25">
        <v>43082.793680555558</v>
      </c>
      <c r="AM297">
        <v>2</v>
      </c>
      <c r="AN297" t="s">
        <v>1023</v>
      </c>
      <c r="AO297">
        <v>12401.29</v>
      </c>
      <c r="AP297">
        <v>0</v>
      </c>
      <c r="AQ297">
        <v>0.95</v>
      </c>
      <c r="AR297">
        <v>0.95</v>
      </c>
      <c r="AS297">
        <v>1.1599999999999999</v>
      </c>
      <c r="AT297">
        <v>1.3</v>
      </c>
      <c r="AU297">
        <v>0.94099999999999995</v>
      </c>
      <c r="AV297">
        <v>458</v>
      </c>
      <c r="AW297">
        <v>445</v>
      </c>
      <c r="AX297">
        <v>450</v>
      </c>
    </row>
    <row r="298" spans="1:50">
      <c r="A298" s="22">
        <v>43080</v>
      </c>
      <c r="B298">
        <v>484</v>
      </c>
      <c r="C298">
        <v>487</v>
      </c>
      <c r="D298">
        <v>468</v>
      </c>
      <c r="E298">
        <v>471</v>
      </c>
      <c r="F298" s="22">
        <v>43081</v>
      </c>
      <c r="G298">
        <v>469</v>
      </c>
      <c r="H298">
        <v>502</v>
      </c>
      <c r="I298">
        <v>469</v>
      </c>
      <c r="J298">
        <v>502</v>
      </c>
      <c r="K298" s="22">
        <v>43082</v>
      </c>
      <c r="L298">
        <v>512</v>
      </c>
      <c r="M298">
        <v>0.99</v>
      </c>
      <c r="N298" s="8" t="str">
        <f>IF(AND(AM298=1,AC298&lt;-0.005,AE298&gt;O$1),R298,"")</f>
        <v/>
      </c>
      <c r="O298" s="8">
        <f t="shared" si="27"/>
        <v>39802.046107354552</v>
      </c>
      <c r="P298" s="8" t="str">
        <f t="shared" si="31"/>
        <v/>
      </c>
      <c r="Q298" s="8">
        <f t="shared" si="28"/>
        <v>51539.401550277689</v>
      </c>
      <c r="R298" s="8">
        <f t="shared" si="29"/>
        <v>28925.61983471076</v>
      </c>
      <c r="S298" s="8">
        <f t="shared" si="30"/>
        <v>179646.14610355141</v>
      </c>
      <c r="U298" s="25">
        <v>43082.330231481479</v>
      </c>
      <c r="V298">
        <v>35</v>
      </c>
      <c r="W298">
        <v>6629</v>
      </c>
      <c r="X298" t="s">
        <v>1173</v>
      </c>
      <c r="Y298" t="s">
        <v>960</v>
      </c>
      <c r="Z298" s="25">
        <v>43446.993055555555</v>
      </c>
      <c r="AA298">
        <v>520.1</v>
      </c>
      <c r="AB298">
        <v>18.100000000000001</v>
      </c>
      <c r="AC298" s="24">
        <v>3.61E-2</v>
      </c>
      <c r="AD298">
        <v>4400</v>
      </c>
      <c r="AE298">
        <v>2284690</v>
      </c>
      <c r="AF298" s="22">
        <v>43081</v>
      </c>
      <c r="AG298">
        <v>469</v>
      </c>
      <c r="AH298">
        <v>502</v>
      </c>
      <c r="AI298" s="22">
        <v>43082</v>
      </c>
      <c r="AJ298">
        <v>512</v>
      </c>
      <c r="AK298">
        <v>484</v>
      </c>
      <c r="AL298" s="25">
        <v>43082.793692129628</v>
      </c>
      <c r="AM298">
        <v>1</v>
      </c>
      <c r="AN298">
        <v>0</v>
      </c>
      <c r="AO298">
        <v>1.75</v>
      </c>
      <c r="AP298">
        <v>0.4</v>
      </c>
      <c r="AQ298">
        <v>0.35</v>
      </c>
      <c r="AR298">
        <v>0.77</v>
      </c>
      <c r="AS298">
        <v>0.99</v>
      </c>
      <c r="AT298">
        <v>1.3</v>
      </c>
      <c r="AU298">
        <v>0.76500000000000001</v>
      </c>
      <c r="AV298">
        <v>514</v>
      </c>
      <c r="AW298">
        <v>473</v>
      </c>
      <c r="AX298">
        <v>484</v>
      </c>
    </row>
    <row r="299" spans="1:50">
      <c r="A299" s="22">
        <v>43080</v>
      </c>
      <c r="B299">
        <v>480</v>
      </c>
      <c r="C299">
        <v>497</v>
      </c>
      <c r="D299">
        <v>480</v>
      </c>
      <c r="E299">
        <v>495</v>
      </c>
      <c r="F299" s="22">
        <v>43081</v>
      </c>
      <c r="G299">
        <v>495</v>
      </c>
      <c r="H299">
        <v>505</v>
      </c>
      <c r="I299">
        <v>488</v>
      </c>
      <c r="J299">
        <v>500</v>
      </c>
      <c r="K299" s="22">
        <v>43082</v>
      </c>
      <c r="L299">
        <v>560</v>
      </c>
      <c r="M299">
        <v>0.97</v>
      </c>
      <c r="N299" s="8" t="str">
        <f>IF(AND(AM299=1,AC299&lt;-0.005,AE299&gt;O$1),R299,"")</f>
        <v/>
      </c>
      <c r="O299" s="8">
        <f t="shared" si="27"/>
        <v>39802.046107354552</v>
      </c>
      <c r="P299" s="8" t="str">
        <f t="shared" si="31"/>
        <v/>
      </c>
      <c r="Q299" s="8">
        <f t="shared" si="28"/>
        <v>51539.401550277689</v>
      </c>
      <c r="R299" s="8">
        <f t="shared" si="29"/>
        <v>19480.519480519433</v>
      </c>
      <c r="S299" s="8">
        <f t="shared" si="30"/>
        <v>179646.14610355141</v>
      </c>
      <c r="U299" s="25">
        <v>43082.330231481479</v>
      </c>
      <c r="V299">
        <v>36</v>
      </c>
      <c r="W299">
        <v>5277</v>
      </c>
      <c r="X299" t="s">
        <v>1425</v>
      </c>
      <c r="Y299" t="s">
        <v>960</v>
      </c>
      <c r="Z299" s="25">
        <v>43446.975694444445</v>
      </c>
      <c r="AA299">
        <v>500</v>
      </c>
      <c r="AB299">
        <v>0</v>
      </c>
      <c r="AC299" s="24">
        <v>0</v>
      </c>
      <c r="AD299">
        <v>3100</v>
      </c>
      <c r="AE299">
        <v>1569000</v>
      </c>
      <c r="AF299" s="22">
        <v>43081</v>
      </c>
      <c r="AG299">
        <v>495</v>
      </c>
      <c r="AH299">
        <v>500</v>
      </c>
      <c r="AI299" s="22">
        <v>43082</v>
      </c>
      <c r="AJ299">
        <v>560</v>
      </c>
      <c r="AK299">
        <v>539</v>
      </c>
      <c r="AL299" s="25">
        <v>43082.793703703705</v>
      </c>
      <c r="AM299">
        <v>2</v>
      </c>
      <c r="AN299" t="s">
        <v>1023</v>
      </c>
      <c r="AO299">
        <v>0</v>
      </c>
      <c r="AP299">
        <v>1</v>
      </c>
      <c r="AQ299">
        <v>0.27</v>
      </c>
      <c r="AR299">
        <v>0.18</v>
      </c>
      <c r="AS299">
        <v>0.97</v>
      </c>
      <c r="AT299">
        <v>0.89</v>
      </c>
      <c r="AU299">
        <v>0.99399999999999999</v>
      </c>
      <c r="AV299">
        <v>600</v>
      </c>
      <c r="AW299">
        <v>531</v>
      </c>
      <c r="AX299">
        <v>539</v>
      </c>
    </row>
    <row r="300" spans="1:50">
      <c r="A300" s="22">
        <v>43080</v>
      </c>
      <c r="B300">
        <v>376</v>
      </c>
      <c r="C300">
        <v>377</v>
      </c>
      <c r="D300">
        <v>375</v>
      </c>
      <c r="E300">
        <v>376</v>
      </c>
      <c r="F300" s="22">
        <v>43081</v>
      </c>
      <c r="G300">
        <v>381</v>
      </c>
      <c r="H300">
        <v>384</v>
      </c>
      <c r="I300">
        <v>381</v>
      </c>
      <c r="J300">
        <v>384</v>
      </c>
      <c r="K300" s="22">
        <v>43082</v>
      </c>
      <c r="L300">
        <v>379</v>
      </c>
      <c r="M300">
        <v>1</v>
      </c>
      <c r="N300" s="8" t="str">
        <f>IF(AND(AM300=1,AC300&lt;-0.005,AE300&gt;O$1),R300,"")</f>
        <v/>
      </c>
      <c r="O300" s="8">
        <f t="shared" si="27"/>
        <v>39802.046107354552</v>
      </c>
      <c r="P300" s="8" t="str">
        <f t="shared" si="31"/>
        <v/>
      </c>
      <c r="Q300" s="8">
        <f t="shared" si="28"/>
        <v>51539.401550277689</v>
      </c>
      <c r="R300" s="8">
        <f t="shared" si="29"/>
        <v>1322.7513227512811</v>
      </c>
      <c r="S300" s="8">
        <f t="shared" si="30"/>
        <v>180968.89742630269</v>
      </c>
      <c r="U300" s="25">
        <v>43082.330231481479</v>
      </c>
      <c r="V300">
        <v>37</v>
      </c>
      <c r="W300">
        <v>1699</v>
      </c>
      <c r="X300" t="s">
        <v>1208</v>
      </c>
      <c r="Y300" t="s">
        <v>954</v>
      </c>
      <c r="Z300" s="25">
        <v>43446.979166666664</v>
      </c>
      <c r="AA300">
        <v>384</v>
      </c>
      <c r="AB300">
        <v>0</v>
      </c>
      <c r="AC300" s="24">
        <v>0</v>
      </c>
      <c r="AD300">
        <v>3060</v>
      </c>
      <c r="AE300">
        <v>1175100</v>
      </c>
      <c r="AF300" s="22">
        <v>43081</v>
      </c>
      <c r="AG300">
        <v>381</v>
      </c>
      <c r="AH300">
        <v>384</v>
      </c>
      <c r="AI300" s="22">
        <v>43082</v>
      </c>
      <c r="AJ300">
        <v>379</v>
      </c>
      <c r="AK300">
        <v>378</v>
      </c>
      <c r="AL300" s="25">
        <v>43082.793715277781</v>
      </c>
      <c r="AM300">
        <v>1</v>
      </c>
      <c r="AN300">
        <v>0.5</v>
      </c>
      <c r="AO300" s="26">
        <v>5.0000000000000001E-3</v>
      </c>
      <c r="AQ300">
        <v>0.56000000000000005</v>
      </c>
      <c r="AR300">
        <v>0.88</v>
      </c>
      <c r="AS300">
        <v>1</v>
      </c>
      <c r="AT300">
        <v>1.06</v>
      </c>
      <c r="AU300">
        <v>0.379</v>
      </c>
      <c r="AV300">
        <v>379</v>
      </c>
      <c r="AW300">
        <v>377</v>
      </c>
      <c r="AX300">
        <v>378</v>
      </c>
    </row>
    <row r="301" spans="1:50">
      <c r="A301" s="22">
        <v>43080</v>
      </c>
      <c r="B301">
        <v>391</v>
      </c>
      <c r="C301">
        <v>391</v>
      </c>
      <c r="D301">
        <v>387</v>
      </c>
      <c r="E301">
        <v>389</v>
      </c>
      <c r="F301" s="22">
        <v>43081</v>
      </c>
      <c r="G301">
        <v>388</v>
      </c>
      <c r="H301">
        <v>396</v>
      </c>
      <c r="I301">
        <v>388</v>
      </c>
      <c r="J301">
        <v>393</v>
      </c>
      <c r="K301" s="22">
        <v>43082</v>
      </c>
      <c r="L301">
        <v>386</v>
      </c>
      <c r="M301">
        <v>0.99</v>
      </c>
      <c r="N301" s="8">
        <f>IF(AND(AM301=1,AC301&lt;-0.005,AE301&gt;O$1),R301,"")</f>
        <v>-2577.3195876288569</v>
      </c>
      <c r="O301" s="8">
        <f t="shared" si="27"/>
        <v>37224.726519725693</v>
      </c>
      <c r="P301" s="8" t="str">
        <f t="shared" si="31"/>
        <v/>
      </c>
      <c r="Q301" s="8">
        <f t="shared" si="28"/>
        <v>51539.401550277689</v>
      </c>
      <c r="R301" s="8">
        <f t="shared" si="29"/>
        <v>-2577.3195876288569</v>
      </c>
      <c r="S301" s="8">
        <f t="shared" si="30"/>
        <v>178391.57783867384</v>
      </c>
      <c r="U301" s="25">
        <v>43082.330231481479</v>
      </c>
      <c r="V301">
        <v>38</v>
      </c>
      <c r="W301">
        <v>6091</v>
      </c>
      <c r="X301" t="s">
        <v>1687</v>
      </c>
      <c r="Y301" t="s">
        <v>954</v>
      </c>
      <c r="Z301" s="25">
        <v>43446.98541666667</v>
      </c>
      <c r="AA301">
        <v>372</v>
      </c>
      <c r="AB301">
        <v>-21</v>
      </c>
      <c r="AC301" s="24">
        <v>-5.3400000000000003E-2</v>
      </c>
      <c r="AD301">
        <v>3000</v>
      </c>
      <c r="AE301">
        <v>1111820</v>
      </c>
      <c r="AF301" s="22">
        <v>43081</v>
      </c>
      <c r="AG301">
        <v>388</v>
      </c>
      <c r="AH301">
        <v>393</v>
      </c>
      <c r="AI301" s="22">
        <v>43082</v>
      </c>
      <c r="AJ301">
        <v>386</v>
      </c>
      <c r="AK301">
        <v>388</v>
      </c>
      <c r="AL301" s="25">
        <v>43082.793726851851</v>
      </c>
      <c r="AM301">
        <v>1</v>
      </c>
      <c r="AN301" t="s">
        <v>1023</v>
      </c>
      <c r="AO301">
        <v>7.73</v>
      </c>
      <c r="AP301">
        <v>2.54</v>
      </c>
      <c r="AQ301">
        <v>0.3</v>
      </c>
      <c r="AR301">
        <v>0.23</v>
      </c>
      <c r="AS301">
        <v>0.99</v>
      </c>
      <c r="AT301">
        <v>0.99</v>
      </c>
      <c r="AU301">
        <v>0.58499999999999996</v>
      </c>
      <c r="AV301">
        <v>391</v>
      </c>
      <c r="AW301">
        <v>384</v>
      </c>
      <c r="AX301">
        <v>388</v>
      </c>
    </row>
    <row r="302" spans="1:50">
      <c r="A302" s="22">
        <v>43080</v>
      </c>
      <c r="B302">
        <v>1921</v>
      </c>
      <c r="C302">
        <v>1921</v>
      </c>
      <c r="D302">
        <v>1921</v>
      </c>
      <c r="E302">
        <v>1921</v>
      </c>
      <c r="F302" s="22">
        <v>43081</v>
      </c>
      <c r="G302">
        <v>2150</v>
      </c>
      <c r="H302">
        <v>2321</v>
      </c>
      <c r="I302">
        <v>2010</v>
      </c>
      <c r="J302">
        <v>2100</v>
      </c>
      <c r="K302" s="22">
        <v>43082</v>
      </c>
      <c r="L302">
        <v>2000</v>
      </c>
      <c r="M302">
        <v>1.18</v>
      </c>
      <c r="N302" s="8" t="str">
        <f>IF(AND(AM302=1,AC302&lt;-0.005,AE302&gt;O$1),R302,"")</f>
        <v/>
      </c>
      <c r="O302" s="8">
        <f t="shared" si="27"/>
        <v>37224.726519725693</v>
      </c>
      <c r="P302" s="8" t="str">
        <f t="shared" si="31"/>
        <v/>
      </c>
      <c r="Q302" s="8">
        <f t="shared" si="28"/>
        <v>51539.401550277689</v>
      </c>
      <c r="R302" s="8">
        <f t="shared" si="29"/>
        <v>-40652.273771244807</v>
      </c>
      <c r="S302" s="8">
        <f t="shared" si="30"/>
        <v>178391.57783867384</v>
      </c>
      <c r="U302" s="25">
        <v>43082.330231481479</v>
      </c>
      <c r="V302">
        <v>39</v>
      </c>
      <c r="W302">
        <v>3814</v>
      </c>
      <c r="X302" t="s">
        <v>1388</v>
      </c>
      <c r="Y302" t="s">
        <v>960</v>
      </c>
      <c r="Z302" s="25">
        <v>43446.974999999999</v>
      </c>
      <c r="AA302">
        <v>2041</v>
      </c>
      <c r="AB302">
        <v>-59</v>
      </c>
      <c r="AC302" s="24">
        <v>-2.81E-2</v>
      </c>
      <c r="AD302">
        <v>3000</v>
      </c>
      <c r="AE302">
        <v>6115490</v>
      </c>
      <c r="AF302" s="22">
        <v>43081</v>
      </c>
      <c r="AG302">
        <v>2150</v>
      </c>
      <c r="AH302">
        <v>2100</v>
      </c>
      <c r="AI302" s="22">
        <v>43082</v>
      </c>
      <c r="AJ302">
        <v>2000</v>
      </c>
      <c r="AK302">
        <v>2177</v>
      </c>
      <c r="AL302" s="25">
        <v>43082.793738425928</v>
      </c>
      <c r="AM302">
        <v>2</v>
      </c>
      <c r="AN302" t="s">
        <v>1023</v>
      </c>
      <c r="AO302">
        <v>0</v>
      </c>
      <c r="AP302">
        <v>0.48</v>
      </c>
      <c r="AQ302">
        <v>1</v>
      </c>
      <c r="AR302">
        <v>0.7</v>
      </c>
      <c r="AS302">
        <v>1.18</v>
      </c>
      <c r="AT302">
        <v>1.1299999999999999</v>
      </c>
      <c r="AU302">
        <v>0.94099999999999995</v>
      </c>
      <c r="AV302">
        <v>2600</v>
      </c>
      <c r="AW302">
        <v>1972</v>
      </c>
      <c r="AX302">
        <v>2177</v>
      </c>
    </row>
    <row r="303" spans="1:50">
      <c r="A303" s="22">
        <v>43080</v>
      </c>
      <c r="B303">
        <v>306</v>
      </c>
      <c r="C303">
        <v>315</v>
      </c>
      <c r="D303">
        <v>303</v>
      </c>
      <c r="E303">
        <v>312</v>
      </c>
      <c r="F303" s="22">
        <v>43081</v>
      </c>
      <c r="G303">
        <v>313</v>
      </c>
      <c r="H303">
        <v>354</v>
      </c>
      <c r="I303">
        <v>311</v>
      </c>
      <c r="J303">
        <v>331</v>
      </c>
      <c r="K303" s="22">
        <v>43082</v>
      </c>
      <c r="L303">
        <v>339</v>
      </c>
      <c r="M303">
        <v>0.97</v>
      </c>
      <c r="N303" s="8" t="str">
        <f>IF(AND(AM303=1,AC303&lt;-0.005,AE303&gt;O$1),R303,"")</f>
        <v/>
      </c>
      <c r="O303" s="8">
        <f t="shared" si="27"/>
        <v>37224.726519725693</v>
      </c>
      <c r="P303" s="8" t="str">
        <f t="shared" si="31"/>
        <v/>
      </c>
      <c r="Q303" s="8">
        <f t="shared" si="28"/>
        <v>51539.401550277689</v>
      </c>
      <c r="R303" s="8">
        <f t="shared" si="29"/>
        <v>29687.499999999978</v>
      </c>
      <c r="S303" s="8">
        <f t="shared" si="30"/>
        <v>178391.57783867384</v>
      </c>
      <c r="U303" s="25">
        <v>43082.330231481479</v>
      </c>
      <c r="V303">
        <v>40</v>
      </c>
      <c r="W303">
        <v>3823</v>
      </c>
      <c r="X303" t="s">
        <v>1197</v>
      </c>
      <c r="Y303" t="s">
        <v>957</v>
      </c>
      <c r="Z303" s="25">
        <v>43446.988888888889</v>
      </c>
      <c r="AA303">
        <v>343</v>
      </c>
      <c r="AB303">
        <v>12</v>
      </c>
      <c r="AC303" s="24">
        <v>3.6299999999999999E-2</v>
      </c>
      <c r="AD303">
        <v>2800</v>
      </c>
      <c r="AE303">
        <v>941900</v>
      </c>
      <c r="AF303" s="22">
        <v>43081</v>
      </c>
      <c r="AG303">
        <v>313</v>
      </c>
      <c r="AH303">
        <v>331</v>
      </c>
      <c r="AI303" s="22">
        <v>43082</v>
      </c>
      <c r="AJ303">
        <v>339</v>
      </c>
      <c r="AK303">
        <v>320</v>
      </c>
      <c r="AL303" s="25">
        <v>43082.793749999997</v>
      </c>
      <c r="AM303">
        <v>2</v>
      </c>
      <c r="AN303" t="s">
        <v>1023</v>
      </c>
      <c r="AO303">
        <v>0</v>
      </c>
      <c r="AP303" t="s">
        <v>956</v>
      </c>
      <c r="AQ303">
        <v>0</v>
      </c>
      <c r="AR303">
        <v>0</v>
      </c>
      <c r="AS303">
        <v>0.97</v>
      </c>
      <c r="AT303">
        <v>0.94</v>
      </c>
      <c r="AU303">
        <v>1.3149999999999999</v>
      </c>
      <c r="AV303">
        <v>345</v>
      </c>
      <c r="AW303">
        <v>318</v>
      </c>
      <c r="AX303">
        <v>320</v>
      </c>
    </row>
    <row r="304" spans="1:50">
      <c r="A304" s="22">
        <v>43080</v>
      </c>
      <c r="B304">
        <v>216</v>
      </c>
      <c r="C304">
        <v>220</v>
      </c>
      <c r="D304">
        <v>214</v>
      </c>
      <c r="E304">
        <v>218</v>
      </c>
      <c r="F304" s="22">
        <v>43081</v>
      </c>
      <c r="G304">
        <v>218</v>
      </c>
      <c r="H304">
        <v>226</v>
      </c>
      <c r="I304">
        <v>218</v>
      </c>
      <c r="J304">
        <v>225</v>
      </c>
      <c r="K304" s="22">
        <v>43082</v>
      </c>
      <c r="L304">
        <v>229</v>
      </c>
      <c r="M304">
        <v>1.07</v>
      </c>
      <c r="N304" s="8" t="str">
        <f>IF(AND(AM304=1,AC304&lt;-0.005,AE304&gt;O$1),R304,"")</f>
        <v/>
      </c>
      <c r="O304" s="8">
        <f t="shared" si="27"/>
        <v>37224.726519725693</v>
      </c>
      <c r="P304" s="8" t="str">
        <f t="shared" si="31"/>
        <v/>
      </c>
      <c r="Q304" s="8">
        <f t="shared" si="28"/>
        <v>51539.401550277689</v>
      </c>
      <c r="R304" s="8">
        <f t="shared" si="29"/>
        <v>-16877.637130801704</v>
      </c>
      <c r="S304" s="8">
        <f t="shared" si="30"/>
        <v>161513.94070787213</v>
      </c>
      <c r="U304" s="25">
        <v>43082.330231481479</v>
      </c>
      <c r="V304">
        <v>41</v>
      </c>
      <c r="W304">
        <v>6740</v>
      </c>
      <c r="X304" t="s">
        <v>1158</v>
      </c>
      <c r="Y304" t="s">
        <v>962</v>
      </c>
      <c r="Z304" s="25">
        <v>43446.95208333333</v>
      </c>
      <c r="AA304">
        <v>228</v>
      </c>
      <c r="AB304">
        <v>3</v>
      </c>
      <c r="AC304" s="24">
        <v>1.3299999999999999E-2</v>
      </c>
      <c r="AD304">
        <v>2800</v>
      </c>
      <c r="AE304">
        <v>636300</v>
      </c>
      <c r="AF304" s="22">
        <v>43081</v>
      </c>
      <c r="AG304">
        <v>218</v>
      </c>
      <c r="AH304">
        <v>225</v>
      </c>
      <c r="AI304" s="22">
        <v>43082</v>
      </c>
      <c r="AJ304">
        <v>229</v>
      </c>
      <c r="AK304">
        <v>237</v>
      </c>
      <c r="AL304" s="25">
        <v>43082.793761574074</v>
      </c>
      <c r="AM304">
        <v>1</v>
      </c>
      <c r="AN304">
        <v>0.05</v>
      </c>
      <c r="AO304">
        <v>1.63</v>
      </c>
      <c r="AP304">
        <v>0</v>
      </c>
      <c r="AQ304">
        <v>0.93</v>
      </c>
      <c r="AR304">
        <v>0.37</v>
      </c>
      <c r="AS304">
        <v>1.07</v>
      </c>
      <c r="AT304">
        <v>1</v>
      </c>
      <c r="AU304">
        <v>1.1870000000000001</v>
      </c>
      <c r="AV304">
        <v>239</v>
      </c>
      <c r="AW304">
        <v>227</v>
      </c>
      <c r="AX304">
        <v>237</v>
      </c>
    </row>
    <row r="305" spans="1:50">
      <c r="A305" s="22">
        <v>43080</v>
      </c>
      <c r="B305">
        <v>262</v>
      </c>
      <c r="C305">
        <v>264</v>
      </c>
      <c r="D305">
        <v>261</v>
      </c>
      <c r="E305">
        <v>264</v>
      </c>
      <c r="F305" s="22">
        <v>43081</v>
      </c>
      <c r="G305">
        <v>264</v>
      </c>
      <c r="H305">
        <v>270</v>
      </c>
      <c r="I305">
        <v>263</v>
      </c>
      <c r="J305">
        <v>270</v>
      </c>
      <c r="K305" s="22">
        <v>43082</v>
      </c>
      <c r="L305">
        <v>273</v>
      </c>
      <c r="M305">
        <v>0.98</v>
      </c>
      <c r="N305" s="8" t="str">
        <f>IF(AND(AM305=1,AC305&lt;-0.005,AE305&gt;O$1),R305,"")</f>
        <v/>
      </c>
      <c r="O305" s="8">
        <f t="shared" si="27"/>
        <v>37224.726519725693</v>
      </c>
      <c r="P305" s="8" t="str">
        <f t="shared" si="31"/>
        <v/>
      </c>
      <c r="Q305" s="8">
        <f t="shared" si="28"/>
        <v>51539.401550277689</v>
      </c>
      <c r="R305" s="8">
        <f t="shared" si="29"/>
        <v>1838.2352941176405</v>
      </c>
      <c r="S305" s="8">
        <f t="shared" si="30"/>
        <v>161513.94070787213</v>
      </c>
      <c r="U305" s="25">
        <v>43082.330231481479</v>
      </c>
      <c r="V305">
        <v>42</v>
      </c>
      <c r="W305">
        <v>3598</v>
      </c>
      <c r="X305" t="s">
        <v>875</v>
      </c>
      <c r="Y305" t="s">
        <v>954</v>
      </c>
      <c r="Z305" s="25">
        <v>43446.998611111114</v>
      </c>
      <c r="AA305">
        <v>349</v>
      </c>
      <c r="AB305">
        <v>79</v>
      </c>
      <c r="AC305" s="24">
        <v>0.29260000000000003</v>
      </c>
      <c r="AD305">
        <v>2700</v>
      </c>
      <c r="AE305">
        <v>830100</v>
      </c>
      <c r="AF305" s="22">
        <v>43081</v>
      </c>
      <c r="AG305">
        <v>264</v>
      </c>
      <c r="AH305">
        <v>270</v>
      </c>
      <c r="AI305" s="22">
        <v>43082</v>
      </c>
      <c r="AJ305">
        <v>273</v>
      </c>
      <c r="AK305">
        <v>272</v>
      </c>
      <c r="AL305" s="25">
        <v>43082.793773148151</v>
      </c>
      <c r="AM305">
        <v>2</v>
      </c>
      <c r="AN305" t="s">
        <v>1023</v>
      </c>
      <c r="AO305">
        <v>0</v>
      </c>
      <c r="AP305">
        <v>1.85</v>
      </c>
      <c r="AQ305">
        <v>0.12</v>
      </c>
      <c r="AR305">
        <v>0.06</v>
      </c>
      <c r="AS305">
        <v>0.98</v>
      </c>
      <c r="AT305">
        <v>0.95</v>
      </c>
      <c r="AU305">
        <v>0.56499999999999995</v>
      </c>
      <c r="AV305">
        <v>323</v>
      </c>
      <c r="AW305">
        <v>272</v>
      </c>
      <c r="AX305">
        <v>272</v>
      </c>
    </row>
    <row r="306" spans="1:50">
      <c r="A306" s="22">
        <v>43080</v>
      </c>
      <c r="B306">
        <v>800</v>
      </c>
      <c r="C306">
        <v>802</v>
      </c>
      <c r="D306">
        <v>708</v>
      </c>
      <c r="E306">
        <v>722</v>
      </c>
      <c r="F306" s="22">
        <v>43081</v>
      </c>
      <c r="G306">
        <v>737</v>
      </c>
      <c r="H306">
        <v>738</v>
      </c>
      <c r="I306">
        <v>685</v>
      </c>
      <c r="J306">
        <v>698</v>
      </c>
      <c r="K306" s="22">
        <v>43082</v>
      </c>
      <c r="L306">
        <v>691</v>
      </c>
      <c r="M306">
        <v>1.03</v>
      </c>
      <c r="N306" s="8" t="str">
        <f>IF(AND(AM306=1,AC306&lt;-0.005,AE306&gt;O$1),R306,"")</f>
        <v/>
      </c>
      <c r="O306" s="8">
        <f t="shared" si="27"/>
        <v>37224.726519725693</v>
      </c>
      <c r="P306" s="8" t="str">
        <f t="shared" si="31"/>
        <v/>
      </c>
      <c r="Q306" s="8">
        <f t="shared" si="28"/>
        <v>51539.401550277689</v>
      </c>
      <c r="R306" s="8">
        <f t="shared" si="29"/>
        <v>5116.9590643275196</v>
      </c>
      <c r="S306" s="8">
        <f t="shared" si="30"/>
        <v>161513.94070787213</v>
      </c>
      <c r="U306" s="25">
        <v>43082.330243055556</v>
      </c>
      <c r="V306">
        <v>43</v>
      </c>
      <c r="W306">
        <v>3825</v>
      </c>
      <c r="X306" t="s">
        <v>1069</v>
      </c>
      <c r="Y306" t="s">
        <v>954</v>
      </c>
      <c r="Z306" s="25">
        <v>43446.979166666664</v>
      </c>
      <c r="AA306">
        <v>700</v>
      </c>
      <c r="AB306">
        <v>2</v>
      </c>
      <c r="AC306" s="24">
        <v>2.8999999999999998E-3</v>
      </c>
      <c r="AD306">
        <v>2600</v>
      </c>
      <c r="AE306">
        <v>1819070</v>
      </c>
      <c r="AF306" s="22">
        <v>43081</v>
      </c>
      <c r="AG306">
        <v>737</v>
      </c>
      <c r="AH306">
        <v>698</v>
      </c>
      <c r="AI306" s="22">
        <v>43082</v>
      </c>
      <c r="AJ306">
        <v>691</v>
      </c>
      <c r="AK306">
        <v>684</v>
      </c>
      <c r="AL306" s="25">
        <v>43082.79378472222</v>
      </c>
      <c r="AM306">
        <v>2</v>
      </c>
      <c r="AN306" t="s">
        <v>1023</v>
      </c>
      <c r="AO306">
        <v>628.07000000000005</v>
      </c>
      <c r="AP306" t="s">
        <v>956</v>
      </c>
      <c r="AQ306">
        <v>0.56999999999999995</v>
      </c>
      <c r="AR306">
        <v>0.19</v>
      </c>
      <c r="AS306">
        <v>1.03</v>
      </c>
      <c r="AT306">
        <v>0.85</v>
      </c>
      <c r="AU306">
        <v>2.282</v>
      </c>
      <c r="AV306">
        <v>698</v>
      </c>
      <c r="AW306">
        <v>674</v>
      </c>
      <c r="AX306">
        <v>684</v>
      </c>
    </row>
    <row r="307" spans="1:50">
      <c r="A307" s="22">
        <v>43080</v>
      </c>
      <c r="B307">
        <v>1502</v>
      </c>
      <c r="C307">
        <v>1502</v>
      </c>
      <c r="D307">
        <v>1502</v>
      </c>
      <c r="E307">
        <v>1502</v>
      </c>
      <c r="F307" s="22">
        <v>43081</v>
      </c>
      <c r="G307">
        <v>1902</v>
      </c>
      <c r="H307">
        <v>1902</v>
      </c>
      <c r="I307">
        <v>1580</v>
      </c>
      <c r="J307">
        <v>1710</v>
      </c>
      <c r="K307" s="22">
        <v>43082</v>
      </c>
      <c r="L307">
        <v>1600</v>
      </c>
      <c r="M307">
        <v>0.99</v>
      </c>
      <c r="N307" s="8" t="str">
        <f>IF(AND(AM307=1,AC307&lt;-0.005,AE307&gt;O$1),R307,"")</f>
        <v/>
      </c>
      <c r="O307" s="8">
        <f t="shared" si="27"/>
        <v>37224.726519725693</v>
      </c>
      <c r="P307" s="8" t="str">
        <f t="shared" si="31"/>
        <v/>
      </c>
      <c r="Q307" s="8">
        <f t="shared" si="28"/>
        <v>51539.401550277689</v>
      </c>
      <c r="R307" s="8">
        <f t="shared" si="29"/>
        <v>25624.178712220779</v>
      </c>
      <c r="S307" s="8">
        <f t="shared" si="30"/>
        <v>161513.94070787213</v>
      </c>
      <c r="U307" s="25">
        <v>43082.330243055556</v>
      </c>
      <c r="V307">
        <v>44</v>
      </c>
      <c r="W307">
        <v>3787</v>
      </c>
      <c r="X307" t="s">
        <v>1686</v>
      </c>
      <c r="Y307" t="s">
        <v>954</v>
      </c>
      <c r="Z307" s="25">
        <v>43446.975694444445</v>
      </c>
      <c r="AA307">
        <v>1740</v>
      </c>
      <c r="AB307">
        <v>30</v>
      </c>
      <c r="AC307" s="24">
        <v>1.7500000000000002E-2</v>
      </c>
      <c r="AD307">
        <v>2300</v>
      </c>
      <c r="AE307">
        <v>4000000</v>
      </c>
      <c r="AF307" s="22">
        <v>43081</v>
      </c>
      <c r="AG307">
        <v>1902</v>
      </c>
      <c r="AH307">
        <v>1710</v>
      </c>
      <c r="AI307" s="22">
        <v>43082</v>
      </c>
      <c r="AJ307">
        <v>1600</v>
      </c>
      <c r="AK307">
        <v>1522</v>
      </c>
      <c r="AL307" s="25">
        <v>43082.793796296297</v>
      </c>
      <c r="AM307">
        <v>2</v>
      </c>
      <c r="AN307" t="s">
        <v>1023</v>
      </c>
      <c r="AO307">
        <v>0</v>
      </c>
      <c r="AP307">
        <v>0</v>
      </c>
      <c r="AQ307">
        <v>0.44</v>
      </c>
      <c r="AR307">
        <v>0.52</v>
      </c>
      <c r="AS307">
        <v>0.99</v>
      </c>
      <c r="AT307">
        <v>1.05</v>
      </c>
      <c r="AU307">
        <v>0.96299999999999997</v>
      </c>
      <c r="AV307">
        <v>1616</v>
      </c>
      <c r="AW307">
        <v>1482</v>
      </c>
      <c r="AX307">
        <v>1522</v>
      </c>
    </row>
    <row r="308" spans="1:50">
      <c r="A308" s="22">
        <v>43080</v>
      </c>
      <c r="B308">
        <v>1683</v>
      </c>
      <c r="C308">
        <v>1740</v>
      </c>
      <c r="D308">
        <v>1683</v>
      </c>
      <c r="E308">
        <v>1704</v>
      </c>
      <c r="F308" s="22">
        <v>43081</v>
      </c>
      <c r="G308">
        <v>1739</v>
      </c>
      <c r="H308">
        <v>2104</v>
      </c>
      <c r="I308">
        <v>1707</v>
      </c>
      <c r="J308">
        <v>1940</v>
      </c>
      <c r="K308" s="22">
        <v>43082</v>
      </c>
      <c r="L308">
        <v>2070</v>
      </c>
      <c r="M308">
        <v>1</v>
      </c>
      <c r="N308" s="8" t="str">
        <f>IF(AND(AM308=1,AC308&lt;-0.005,AE308&gt;O$1),R308,"")</f>
        <v/>
      </c>
      <c r="O308" s="8">
        <f t="shared" si="27"/>
        <v>37224.726519725693</v>
      </c>
      <c r="P308" s="8" t="str">
        <f t="shared" si="31"/>
        <v/>
      </c>
      <c r="Q308" s="8">
        <f t="shared" si="28"/>
        <v>51539.401550277689</v>
      </c>
      <c r="R308" s="8">
        <f t="shared" si="29"/>
        <v>12630.014858840965</v>
      </c>
      <c r="S308" s="8">
        <f t="shared" si="30"/>
        <v>161513.94070787213</v>
      </c>
      <c r="U308" s="25">
        <v>43082.330243055556</v>
      </c>
      <c r="V308">
        <v>45</v>
      </c>
      <c r="W308">
        <v>3913</v>
      </c>
      <c r="X308" t="s">
        <v>1685</v>
      </c>
      <c r="Y308" t="s">
        <v>957</v>
      </c>
      <c r="Z308" s="25">
        <v>43446.995138888888</v>
      </c>
      <c r="AA308">
        <v>2000</v>
      </c>
      <c r="AB308">
        <v>60</v>
      </c>
      <c r="AC308" s="24">
        <v>3.09E-2</v>
      </c>
      <c r="AD308">
        <v>2200</v>
      </c>
      <c r="AE308">
        <v>4331600</v>
      </c>
      <c r="AF308" s="22">
        <v>43081</v>
      </c>
      <c r="AG308">
        <v>1739</v>
      </c>
      <c r="AH308">
        <v>1940</v>
      </c>
      <c r="AI308" s="22">
        <v>43082</v>
      </c>
      <c r="AJ308">
        <v>2070</v>
      </c>
      <c r="AK308">
        <v>2019</v>
      </c>
      <c r="AL308" s="25">
        <v>43082.793807870374</v>
      </c>
      <c r="AM308">
        <v>2</v>
      </c>
      <c r="AN308" t="s">
        <v>1023</v>
      </c>
      <c r="AO308">
        <v>0</v>
      </c>
      <c r="AP308">
        <v>0</v>
      </c>
      <c r="AQ308">
        <v>0.25</v>
      </c>
      <c r="AR308">
        <v>0.12</v>
      </c>
      <c r="AS308">
        <v>1</v>
      </c>
      <c r="AT308">
        <v>0.86</v>
      </c>
      <c r="AU308">
        <v>1.625</v>
      </c>
      <c r="AV308">
        <v>2168</v>
      </c>
      <c r="AW308">
        <v>1854</v>
      </c>
      <c r="AX308">
        <v>2019</v>
      </c>
    </row>
    <row r="309" spans="1:50">
      <c r="A309" s="22">
        <v>43080</v>
      </c>
      <c r="B309">
        <v>113</v>
      </c>
      <c r="C309">
        <v>129</v>
      </c>
      <c r="D309">
        <v>112</v>
      </c>
      <c r="E309">
        <v>128</v>
      </c>
      <c r="F309" s="22">
        <v>43081</v>
      </c>
      <c r="G309">
        <v>125</v>
      </c>
      <c r="H309">
        <v>131</v>
      </c>
      <c r="I309">
        <v>121</v>
      </c>
      <c r="J309">
        <v>126</v>
      </c>
      <c r="K309" s="22">
        <v>43082</v>
      </c>
      <c r="L309">
        <v>124</v>
      </c>
      <c r="M309">
        <v>1.1499999999999999</v>
      </c>
      <c r="N309" s="8" t="str">
        <f>IF(AND(AM309=1,AC309&lt;-0.005,AE309&gt;O$1),R309,"")</f>
        <v/>
      </c>
      <c r="O309" s="8">
        <f t="shared" si="27"/>
        <v>37224.726519725693</v>
      </c>
      <c r="P309" s="8" t="str">
        <f t="shared" si="31"/>
        <v/>
      </c>
      <c r="Q309" s="8">
        <f t="shared" si="28"/>
        <v>51539.401550277689</v>
      </c>
      <c r="R309" s="8">
        <f t="shared" si="29"/>
        <v>39130.434782608689</v>
      </c>
      <c r="S309" s="8">
        <f t="shared" si="30"/>
        <v>161513.94070787213</v>
      </c>
      <c r="U309" s="25">
        <v>43082.330254629633</v>
      </c>
      <c r="V309">
        <v>46</v>
      </c>
      <c r="W309">
        <v>6494</v>
      </c>
      <c r="X309" t="s">
        <v>1078</v>
      </c>
      <c r="Y309" t="s">
        <v>960</v>
      </c>
      <c r="Z309" s="25">
        <v>43446.906944444447</v>
      </c>
      <c r="AA309">
        <v>125</v>
      </c>
      <c r="AB309">
        <v>-1</v>
      </c>
      <c r="AC309" s="24">
        <v>-7.9000000000000008E-3</v>
      </c>
      <c r="AD309">
        <v>2100</v>
      </c>
      <c r="AE309">
        <v>261960</v>
      </c>
      <c r="AF309" s="22">
        <v>43081</v>
      </c>
      <c r="AG309">
        <v>125</v>
      </c>
      <c r="AH309">
        <v>126</v>
      </c>
      <c r="AI309" s="22">
        <v>43082</v>
      </c>
      <c r="AJ309">
        <v>124</v>
      </c>
      <c r="AK309">
        <v>115</v>
      </c>
      <c r="AL309" s="25">
        <v>43082.793819444443</v>
      </c>
      <c r="AM309">
        <v>2</v>
      </c>
      <c r="AN309" t="s">
        <v>1023</v>
      </c>
      <c r="AO309">
        <v>0</v>
      </c>
      <c r="AP309">
        <v>0</v>
      </c>
      <c r="AQ309">
        <v>0.87</v>
      </c>
      <c r="AR309">
        <v>0.92</v>
      </c>
      <c r="AS309">
        <v>1.1499999999999999</v>
      </c>
      <c r="AT309">
        <v>1.28</v>
      </c>
      <c r="AU309">
        <v>0.64600000000000002</v>
      </c>
      <c r="AV309">
        <v>124</v>
      </c>
      <c r="AW309">
        <v>113</v>
      </c>
      <c r="AX309">
        <v>115</v>
      </c>
    </row>
    <row r="310" spans="1:50">
      <c r="A310" s="22">
        <v>43080</v>
      </c>
      <c r="B310">
        <v>510</v>
      </c>
      <c r="C310">
        <v>513</v>
      </c>
      <c r="D310">
        <v>508</v>
      </c>
      <c r="E310">
        <v>509</v>
      </c>
      <c r="F310" s="22">
        <v>43081</v>
      </c>
      <c r="G310">
        <v>507</v>
      </c>
      <c r="H310">
        <v>514</v>
      </c>
      <c r="I310">
        <v>503</v>
      </c>
      <c r="J310">
        <v>514</v>
      </c>
      <c r="K310" s="22">
        <v>43082</v>
      </c>
      <c r="L310">
        <v>515</v>
      </c>
      <c r="M310">
        <v>1</v>
      </c>
      <c r="N310" s="8" t="str">
        <f>IF(AND(AM310=1,AC310&lt;-0.005,AE310&gt;O$1),R310,"")</f>
        <v/>
      </c>
      <c r="O310" s="8">
        <f t="shared" si="27"/>
        <v>37224.726519725693</v>
      </c>
      <c r="P310" s="8" t="str">
        <f t="shared" si="31"/>
        <v/>
      </c>
      <c r="Q310" s="8">
        <f t="shared" si="28"/>
        <v>51539.401550277689</v>
      </c>
      <c r="R310" s="8">
        <f t="shared" si="29"/>
        <v>12948.207171314729</v>
      </c>
      <c r="S310" s="8">
        <f t="shared" si="30"/>
        <v>161513.94070787213</v>
      </c>
      <c r="U310" s="25">
        <v>43082.330254629633</v>
      </c>
      <c r="V310">
        <v>47</v>
      </c>
      <c r="W310">
        <v>3169</v>
      </c>
      <c r="X310" t="s">
        <v>1684</v>
      </c>
      <c r="Y310" t="s">
        <v>962</v>
      </c>
      <c r="Z310" s="25">
        <v>43446.988888888889</v>
      </c>
      <c r="AA310">
        <v>519</v>
      </c>
      <c r="AB310">
        <v>5</v>
      </c>
      <c r="AC310" s="24">
        <v>9.7000000000000003E-3</v>
      </c>
      <c r="AD310">
        <v>1800</v>
      </c>
      <c r="AE310">
        <v>934200</v>
      </c>
      <c r="AF310" s="22">
        <v>43081</v>
      </c>
      <c r="AG310">
        <v>507</v>
      </c>
      <c r="AH310">
        <v>514</v>
      </c>
      <c r="AI310" s="22">
        <v>43082</v>
      </c>
      <c r="AJ310">
        <v>515</v>
      </c>
      <c r="AK310">
        <v>502</v>
      </c>
      <c r="AL310" s="25">
        <v>43082.79383101852</v>
      </c>
      <c r="AM310">
        <v>2</v>
      </c>
      <c r="AN310" t="s">
        <v>1023</v>
      </c>
      <c r="AO310">
        <v>127.67</v>
      </c>
      <c r="AP310">
        <v>0</v>
      </c>
      <c r="AQ310">
        <v>0.46</v>
      </c>
      <c r="AR310">
        <v>0.73</v>
      </c>
      <c r="AS310">
        <v>1</v>
      </c>
      <c r="AT310">
        <v>1.06</v>
      </c>
      <c r="AU310">
        <v>0.49199999999999999</v>
      </c>
      <c r="AV310">
        <v>515</v>
      </c>
      <c r="AW310">
        <v>493</v>
      </c>
      <c r="AX310">
        <v>502</v>
      </c>
    </row>
    <row r="311" spans="1:50">
      <c r="A311" s="22">
        <v>43080</v>
      </c>
      <c r="B311">
        <v>350</v>
      </c>
      <c r="C311">
        <v>355</v>
      </c>
      <c r="D311">
        <v>295</v>
      </c>
      <c r="E311">
        <v>303</v>
      </c>
      <c r="F311" s="22">
        <v>43081</v>
      </c>
      <c r="G311">
        <v>310</v>
      </c>
      <c r="H311">
        <v>313</v>
      </c>
      <c r="I311">
        <v>288</v>
      </c>
      <c r="J311">
        <v>289</v>
      </c>
      <c r="K311" s="22">
        <v>43082</v>
      </c>
      <c r="L311">
        <v>293</v>
      </c>
      <c r="M311">
        <v>0.95</v>
      </c>
      <c r="N311" s="8" t="str">
        <f>IF(AND(AM311=1,AC311&lt;-0.005,AE311&gt;O$1),R311,"")</f>
        <v/>
      </c>
      <c r="O311" s="8">
        <f t="shared" si="27"/>
        <v>37224.726519725693</v>
      </c>
      <c r="P311" s="8" t="str">
        <f t="shared" si="31"/>
        <v/>
      </c>
      <c r="Q311" s="8">
        <f t="shared" si="28"/>
        <v>51539.401550277689</v>
      </c>
      <c r="R311" s="8">
        <f t="shared" si="29"/>
        <v>-6734.006734006759</v>
      </c>
      <c r="S311" s="8">
        <f t="shared" si="30"/>
        <v>161513.94070787213</v>
      </c>
      <c r="U311" s="25">
        <v>43082.330254629633</v>
      </c>
      <c r="V311">
        <v>48</v>
      </c>
      <c r="W311">
        <v>8256</v>
      </c>
      <c r="X311" t="s">
        <v>1032</v>
      </c>
      <c r="Y311" t="s">
        <v>960</v>
      </c>
      <c r="Z311" s="25">
        <v>43446.984027777777</v>
      </c>
      <c r="AA311">
        <v>295</v>
      </c>
      <c r="AB311">
        <v>6</v>
      </c>
      <c r="AC311" s="24">
        <v>2.0799999999999999E-2</v>
      </c>
      <c r="AD311">
        <v>1700</v>
      </c>
      <c r="AE311">
        <v>492100</v>
      </c>
      <c r="AF311" s="22">
        <v>43081</v>
      </c>
      <c r="AG311">
        <v>310</v>
      </c>
      <c r="AH311">
        <v>289</v>
      </c>
      <c r="AI311" s="22">
        <v>43082</v>
      </c>
      <c r="AJ311">
        <v>293</v>
      </c>
      <c r="AK311">
        <v>297</v>
      </c>
      <c r="AL311" s="25">
        <v>43082.79383101852</v>
      </c>
      <c r="AM311">
        <v>2</v>
      </c>
      <c r="AN311" t="s">
        <v>1023</v>
      </c>
      <c r="AO311">
        <v>0</v>
      </c>
      <c r="AP311" t="s">
        <v>956</v>
      </c>
      <c r="AQ311">
        <v>0.2</v>
      </c>
      <c r="AR311">
        <v>0.59</v>
      </c>
      <c r="AS311">
        <v>0.95</v>
      </c>
      <c r="AT311">
        <v>1.03</v>
      </c>
      <c r="AU311">
        <v>0.94499999999999995</v>
      </c>
      <c r="AV311">
        <v>301</v>
      </c>
      <c r="AW311">
        <v>287</v>
      </c>
      <c r="AX311">
        <v>297</v>
      </c>
    </row>
    <row r="312" spans="1:50">
      <c r="A312" s="22">
        <v>43080</v>
      </c>
      <c r="B312">
        <v>11920</v>
      </c>
      <c r="C312">
        <v>11950</v>
      </c>
      <c r="D312">
        <v>11800</v>
      </c>
      <c r="E312">
        <v>11950</v>
      </c>
      <c r="F312" s="22">
        <v>43081</v>
      </c>
      <c r="G312">
        <v>11950</v>
      </c>
      <c r="H312">
        <v>12020</v>
      </c>
      <c r="I312">
        <v>11850</v>
      </c>
      <c r="J312">
        <v>11900</v>
      </c>
      <c r="K312" s="22">
        <v>43082</v>
      </c>
      <c r="L312">
        <v>11890</v>
      </c>
      <c r="M312">
        <v>1.03</v>
      </c>
      <c r="N312" s="8" t="str">
        <f>IF(AND(AM312=1,AC312&lt;-0.005,AE312&gt;O$1),R312,"")</f>
        <v/>
      </c>
      <c r="O312" s="8">
        <f t="shared" si="27"/>
        <v>37224.726519725693</v>
      </c>
      <c r="P312" s="8" t="str">
        <f t="shared" si="31"/>
        <v/>
      </c>
      <c r="Q312" s="8">
        <f t="shared" si="28"/>
        <v>51539.401550277689</v>
      </c>
      <c r="R312" s="8">
        <f t="shared" si="29"/>
        <v>4668.9303904923208</v>
      </c>
      <c r="S312" s="8">
        <f t="shared" si="30"/>
        <v>166182.87109836444</v>
      </c>
      <c r="U312" s="25">
        <v>43082.330266203702</v>
      </c>
      <c r="V312">
        <v>49</v>
      </c>
      <c r="W312">
        <v>1458</v>
      </c>
      <c r="X312" t="s">
        <v>1186</v>
      </c>
      <c r="Y312" t="s">
        <v>954</v>
      </c>
      <c r="Z312" s="25">
        <v>43446.96875</v>
      </c>
      <c r="AA312">
        <v>11890</v>
      </c>
      <c r="AB312">
        <v>-10</v>
      </c>
      <c r="AC312" s="24">
        <v>-8.0000000000000004E-4</v>
      </c>
      <c r="AD312">
        <v>1631</v>
      </c>
      <c r="AE312">
        <v>19331415</v>
      </c>
      <c r="AF312" s="22">
        <v>43081</v>
      </c>
      <c r="AG312">
        <v>11950</v>
      </c>
      <c r="AH312">
        <v>11900</v>
      </c>
      <c r="AI312" s="22">
        <v>43082</v>
      </c>
      <c r="AJ312">
        <v>11890</v>
      </c>
      <c r="AK312">
        <v>11780</v>
      </c>
      <c r="AL312" s="25">
        <v>43082.793842592589</v>
      </c>
      <c r="AM312">
        <v>1</v>
      </c>
      <c r="AN312" t="s">
        <v>1023</v>
      </c>
      <c r="AO312" s="26">
        <v>3.5000000000000001E-3</v>
      </c>
      <c r="AQ312">
        <v>0.9</v>
      </c>
      <c r="AR312">
        <v>0.95</v>
      </c>
      <c r="AS312">
        <v>1.03</v>
      </c>
      <c r="AT312">
        <v>1.1200000000000001</v>
      </c>
      <c r="AU312">
        <v>0.63400000000000001</v>
      </c>
      <c r="AV312">
        <v>11900</v>
      </c>
      <c r="AW312">
        <v>11700</v>
      </c>
      <c r="AX312">
        <v>11780</v>
      </c>
    </row>
    <row r="313" spans="1:50">
      <c r="A313" s="22">
        <v>43080</v>
      </c>
      <c r="B313">
        <v>233</v>
      </c>
      <c r="C313">
        <v>248</v>
      </c>
      <c r="D313">
        <v>233</v>
      </c>
      <c r="E313">
        <v>248</v>
      </c>
      <c r="F313" s="22">
        <v>43081</v>
      </c>
      <c r="G313">
        <v>288</v>
      </c>
      <c r="H313">
        <v>320</v>
      </c>
      <c r="I313">
        <v>285</v>
      </c>
      <c r="J313">
        <v>291</v>
      </c>
      <c r="K313" s="22">
        <v>43082</v>
      </c>
      <c r="L313">
        <v>289</v>
      </c>
      <c r="M313">
        <v>1.05</v>
      </c>
      <c r="N313" s="8" t="str">
        <f>IF(AND(AM313=1,AC313&lt;-0.005,AE313&gt;O$1),R313,"")</f>
        <v/>
      </c>
      <c r="O313" s="8">
        <f t="shared" si="27"/>
        <v>37224.726519725693</v>
      </c>
      <c r="P313" s="8" t="str">
        <f t="shared" si="31"/>
        <v/>
      </c>
      <c r="Q313" s="8">
        <f t="shared" si="28"/>
        <v>51539.401550277689</v>
      </c>
      <c r="R313" s="8">
        <f t="shared" si="29"/>
        <v>-6825.9385665528916</v>
      </c>
      <c r="S313" s="8">
        <f t="shared" si="30"/>
        <v>166182.87109836444</v>
      </c>
      <c r="U313" s="25">
        <v>43082.330266203702</v>
      </c>
      <c r="V313">
        <v>50</v>
      </c>
      <c r="W313">
        <v>1844</v>
      </c>
      <c r="X313" t="s">
        <v>1417</v>
      </c>
      <c r="Y313" t="s">
        <v>954</v>
      </c>
      <c r="Z313" s="25">
        <v>43446.995833333334</v>
      </c>
      <c r="AA313">
        <v>295</v>
      </c>
      <c r="AB313">
        <v>4</v>
      </c>
      <c r="AC313" s="24">
        <v>1.37E-2</v>
      </c>
      <c r="AD313">
        <v>1600</v>
      </c>
      <c r="AE313">
        <v>470680</v>
      </c>
      <c r="AF313" s="22">
        <v>43081</v>
      </c>
      <c r="AG313">
        <v>288</v>
      </c>
      <c r="AH313">
        <v>291</v>
      </c>
      <c r="AI313" s="22">
        <v>43082</v>
      </c>
      <c r="AJ313">
        <v>289</v>
      </c>
      <c r="AK313">
        <v>293</v>
      </c>
      <c r="AL313" s="25">
        <v>43082.793854166666</v>
      </c>
      <c r="AM313">
        <v>2</v>
      </c>
      <c r="AN313" t="s">
        <v>1023</v>
      </c>
      <c r="AO313">
        <v>0</v>
      </c>
      <c r="AP313">
        <v>1.72</v>
      </c>
      <c r="AQ313">
        <v>1</v>
      </c>
      <c r="AR313">
        <v>1</v>
      </c>
      <c r="AS313">
        <v>1.05</v>
      </c>
      <c r="AT313">
        <v>1.08</v>
      </c>
      <c r="AU313">
        <v>0.96599999999999997</v>
      </c>
      <c r="AV313">
        <v>293</v>
      </c>
      <c r="AW313">
        <v>272</v>
      </c>
      <c r="AX313">
        <v>293</v>
      </c>
    </row>
    <row r="314" spans="1:50">
      <c r="A314" s="22">
        <v>43081</v>
      </c>
      <c r="B314">
        <v>1267</v>
      </c>
      <c r="C314">
        <v>1279</v>
      </c>
      <c r="D314">
        <v>1261</v>
      </c>
      <c r="E314">
        <v>1273</v>
      </c>
      <c r="F314" s="22">
        <v>43082</v>
      </c>
      <c r="G314">
        <v>1273</v>
      </c>
      <c r="H314">
        <v>1295</v>
      </c>
      <c r="I314">
        <v>1273</v>
      </c>
      <c r="J314">
        <v>1286</v>
      </c>
      <c r="K314" s="22">
        <v>43083</v>
      </c>
      <c r="L314">
        <v>1293</v>
      </c>
      <c r="M314">
        <v>0.97</v>
      </c>
      <c r="N314" s="8" t="str">
        <f>IF(AND(AM314=1,AC314&lt;-0.005,AE314&gt;O$1),R314,"")</f>
        <v/>
      </c>
      <c r="O314" s="8">
        <f t="shared" si="27"/>
        <v>37224.726519725693</v>
      </c>
      <c r="P314" s="8" t="str">
        <f t="shared" si="31"/>
        <v/>
      </c>
      <c r="Q314" s="8">
        <f t="shared" si="28"/>
        <v>51539.401550277689</v>
      </c>
      <c r="R314" s="8">
        <f t="shared" si="29"/>
        <v>-1542.0200462605837</v>
      </c>
      <c r="S314" s="8">
        <f t="shared" si="30"/>
        <v>164640.85105210386</v>
      </c>
      <c r="U314" s="25">
        <v>43083.330266203702</v>
      </c>
      <c r="V314">
        <v>6</v>
      </c>
      <c r="W314">
        <v>1357</v>
      </c>
      <c r="X314" t="s">
        <v>1056</v>
      </c>
      <c r="Y314" t="s">
        <v>954</v>
      </c>
      <c r="Z314" s="25">
        <v>43447.997916666667</v>
      </c>
      <c r="AA314">
        <v>1283.3</v>
      </c>
      <c r="AB314">
        <v>-2.7</v>
      </c>
      <c r="AC314" s="24">
        <v>-2.0999999999999999E-3</v>
      </c>
      <c r="AD314">
        <v>48880</v>
      </c>
      <c r="AE314">
        <v>63071690</v>
      </c>
      <c r="AF314" s="22">
        <v>43082</v>
      </c>
      <c r="AG314">
        <v>1273</v>
      </c>
      <c r="AH314">
        <v>1286</v>
      </c>
      <c r="AI314" s="22">
        <v>43083</v>
      </c>
      <c r="AJ314">
        <v>1293</v>
      </c>
      <c r="AK314">
        <v>1297</v>
      </c>
      <c r="AL314" s="25">
        <v>43083.772129629629</v>
      </c>
      <c r="AM314">
        <v>1</v>
      </c>
      <c r="AN314" t="s">
        <v>1023</v>
      </c>
      <c r="AO314" s="26">
        <v>8.0000000000000002E-3</v>
      </c>
      <c r="AQ314">
        <v>0</v>
      </c>
      <c r="AR314">
        <v>0.01</v>
      </c>
      <c r="AS314">
        <v>0.97</v>
      </c>
      <c r="AT314">
        <v>0.87</v>
      </c>
      <c r="AU314">
        <v>2.2799999999999998</v>
      </c>
      <c r="AV314">
        <v>1301</v>
      </c>
      <c r="AW314">
        <v>1284</v>
      </c>
      <c r="AX314">
        <v>1297</v>
      </c>
    </row>
    <row r="315" spans="1:50">
      <c r="A315" s="22">
        <v>43081</v>
      </c>
      <c r="B315">
        <v>261</v>
      </c>
      <c r="C315">
        <v>267</v>
      </c>
      <c r="D315">
        <v>260</v>
      </c>
      <c r="E315">
        <v>263</v>
      </c>
      <c r="F315" s="22">
        <v>43082</v>
      </c>
      <c r="G315">
        <v>263</v>
      </c>
      <c r="H315">
        <v>270</v>
      </c>
      <c r="I315">
        <v>257</v>
      </c>
      <c r="J315">
        <v>269</v>
      </c>
      <c r="K315" s="22">
        <v>43083</v>
      </c>
      <c r="L315">
        <v>309</v>
      </c>
      <c r="M315">
        <v>0.95</v>
      </c>
      <c r="N315" s="8" t="str">
        <f>IF(AND(AM315=1,AC315&lt;-0.005,AE315&gt;O$1),R315,"")</f>
        <v/>
      </c>
      <c r="O315" s="8">
        <f t="shared" si="27"/>
        <v>37224.726519725693</v>
      </c>
      <c r="P315" s="8" t="str">
        <f t="shared" si="31"/>
        <v/>
      </c>
      <c r="Q315" s="8">
        <f t="shared" si="28"/>
        <v>51539.401550277689</v>
      </c>
      <c r="R315" s="8">
        <f t="shared" si="29"/>
        <v>-34638.554216867458</v>
      </c>
      <c r="S315" s="8">
        <f t="shared" si="30"/>
        <v>164640.85105210386</v>
      </c>
      <c r="U315" s="25">
        <v>43083.330266203702</v>
      </c>
      <c r="V315">
        <v>7</v>
      </c>
      <c r="W315">
        <v>2330</v>
      </c>
      <c r="X315" t="s">
        <v>1063</v>
      </c>
      <c r="Y315" t="s">
        <v>960</v>
      </c>
      <c r="Z315" s="25">
        <v>43447.996527777781</v>
      </c>
      <c r="AA315">
        <v>317</v>
      </c>
      <c r="AB315">
        <v>48</v>
      </c>
      <c r="AC315" s="24">
        <v>0.1784</v>
      </c>
      <c r="AD315">
        <v>38700</v>
      </c>
      <c r="AE315">
        <v>12277840</v>
      </c>
      <c r="AF315" s="22">
        <v>43082</v>
      </c>
      <c r="AG315">
        <v>263</v>
      </c>
      <c r="AH315">
        <v>269</v>
      </c>
      <c r="AI315" s="22">
        <v>43083</v>
      </c>
      <c r="AJ315">
        <v>309</v>
      </c>
      <c r="AK315">
        <v>332</v>
      </c>
      <c r="AL315" s="25">
        <v>43083.772141203706</v>
      </c>
      <c r="AM315">
        <v>2</v>
      </c>
      <c r="AN315" t="s">
        <v>1023</v>
      </c>
      <c r="AO315">
        <v>0</v>
      </c>
      <c r="AP315" t="s">
        <v>956</v>
      </c>
      <c r="AQ315">
        <v>0.19</v>
      </c>
      <c r="AR315">
        <v>0.12</v>
      </c>
      <c r="AS315">
        <v>0.95</v>
      </c>
      <c r="AT315">
        <v>0.85</v>
      </c>
      <c r="AU315">
        <v>1.333</v>
      </c>
      <c r="AV315">
        <v>348</v>
      </c>
      <c r="AW315">
        <v>308</v>
      </c>
      <c r="AX315">
        <v>332</v>
      </c>
    </row>
    <row r="316" spans="1:50">
      <c r="A316" s="22">
        <v>43081</v>
      </c>
      <c r="B316">
        <v>787</v>
      </c>
      <c r="C316">
        <v>836</v>
      </c>
      <c r="D316">
        <v>787</v>
      </c>
      <c r="E316">
        <v>809</v>
      </c>
      <c r="F316" s="22">
        <v>43082</v>
      </c>
      <c r="G316">
        <v>810</v>
      </c>
      <c r="H316">
        <v>959</v>
      </c>
      <c r="I316">
        <v>810</v>
      </c>
      <c r="J316">
        <v>959</v>
      </c>
      <c r="K316" s="22">
        <v>43083</v>
      </c>
      <c r="L316">
        <v>1004</v>
      </c>
      <c r="M316">
        <v>1.01</v>
      </c>
      <c r="N316" s="8" t="str">
        <f>IF(AND(AM316=1,AC316&lt;-0.005,AE316&gt;O$1),R316,"")</f>
        <v/>
      </c>
      <c r="O316" s="8">
        <f t="shared" si="27"/>
        <v>37224.726519725693</v>
      </c>
      <c r="P316" s="8" t="str">
        <f t="shared" si="31"/>
        <v/>
      </c>
      <c r="Q316" s="8">
        <f t="shared" si="28"/>
        <v>51539.401550277689</v>
      </c>
      <c r="R316" s="8">
        <f t="shared" si="29"/>
        <v>57777.777777777817</v>
      </c>
      <c r="S316" s="8">
        <f t="shared" si="30"/>
        <v>164640.85105210386</v>
      </c>
      <c r="U316" s="25">
        <v>43083.330266203702</v>
      </c>
      <c r="V316">
        <v>8</v>
      </c>
      <c r="W316">
        <v>6193</v>
      </c>
      <c r="X316" t="s">
        <v>1153</v>
      </c>
      <c r="Y316" t="s">
        <v>957</v>
      </c>
      <c r="Z316" s="25">
        <v>43447.996527777781</v>
      </c>
      <c r="AA316">
        <v>1079</v>
      </c>
      <c r="AB316">
        <v>120</v>
      </c>
      <c r="AC316" s="24">
        <v>0.12509999999999999</v>
      </c>
      <c r="AD316">
        <v>38000</v>
      </c>
      <c r="AE316">
        <v>40816440</v>
      </c>
      <c r="AF316" s="22">
        <v>43082</v>
      </c>
      <c r="AG316">
        <v>810</v>
      </c>
      <c r="AH316">
        <v>959</v>
      </c>
      <c r="AI316" s="22">
        <v>43083</v>
      </c>
      <c r="AJ316">
        <v>1004</v>
      </c>
      <c r="AK316">
        <v>900</v>
      </c>
      <c r="AL316" s="25">
        <v>43083.772152777776</v>
      </c>
      <c r="AM316">
        <v>2</v>
      </c>
      <c r="AN316" t="s">
        <v>1023</v>
      </c>
      <c r="AO316">
        <v>0</v>
      </c>
      <c r="AP316">
        <v>0</v>
      </c>
      <c r="AQ316">
        <v>0.56000000000000005</v>
      </c>
      <c r="AR316">
        <v>0.51</v>
      </c>
      <c r="AS316">
        <v>1.01</v>
      </c>
      <c r="AT316">
        <v>1</v>
      </c>
      <c r="AU316">
        <v>1.661</v>
      </c>
      <c r="AV316">
        <v>1020</v>
      </c>
      <c r="AW316">
        <v>878</v>
      </c>
      <c r="AX316">
        <v>900</v>
      </c>
    </row>
    <row r="317" spans="1:50">
      <c r="A317" s="22">
        <v>43081</v>
      </c>
      <c r="B317">
        <v>569</v>
      </c>
      <c r="C317">
        <v>627</v>
      </c>
      <c r="D317">
        <v>567</v>
      </c>
      <c r="E317">
        <v>611</v>
      </c>
      <c r="F317" s="22">
        <v>43082</v>
      </c>
      <c r="G317">
        <v>651</v>
      </c>
      <c r="H317">
        <v>711</v>
      </c>
      <c r="I317">
        <v>624</v>
      </c>
      <c r="J317">
        <v>711</v>
      </c>
      <c r="K317" s="22">
        <v>43083</v>
      </c>
      <c r="L317">
        <v>769</v>
      </c>
      <c r="M317">
        <v>1.23</v>
      </c>
      <c r="N317" s="8" t="str">
        <f>IF(AND(AM317=1,AC317&lt;-0.005,AE317&gt;O$1),R317,"")</f>
        <v/>
      </c>
      <c r="O317" s="8">
        <f t="shared" si="27"/>
        <v>37224.726519725693</v>
      </c>
      <c r="P317" s="8" t="str">
        <f t="shared" si="31"/>
        <v/>
      </c>
      <c r="Q317" s="8">
        <f t="shared" si="28"/>
        <v>51539.401550277689</v>
      </c>
      <c r="R317" s="8">
        <f t="shared" si="29"/>
        <v>117174.9598715891</v>
      </c>
      <c r="S317" s="8">
        <f t="shared" si="30"/>
        <v>281815.81092369294</v>
      </c>
      <c r="U317" s="25">
        <v>43083.330266203702</v>
      </c>
      <c r="V317">
        <v>9</v>
      </c>
      <c r="W317">
        <v>9854</v>
      </c>
      <c r="X317" t="s">
        <v>804</v>
      </c>
      <c r="Y317" t="s">
        <v>962</v>
      </c>
      <c r="Z317" s="25">
        <v>43447.998611111114</v>
      </c>
      <c r="AA317">
        <v>769.9</v>
      </c>
      <c r="AB317">
        <v>58.9</v>
      </c>
      <c r="AC317" s="24">
        <v>8.2799999999999999E-2</v>
      </c>
      <c r="AD317">
        <v>37500</v>
      </c>
      <c r="AE317">
        <v>28583940</v>
      </c>
      <c r="AF317" s="22">
        <v>43082</v>
      </c>
      <c r="AG317">
        <v>651</v>
      </c>
      <c r="AH317">
        <v>711</v>
      </c>
      <c r="AI317" s="22">
        <v>43083</v>
      </c>
      <c r="AJ317">
        <v>769</v>
      </c>
      <c r="AK317">
        <v>623</v>
      </c>
      <c r="AL317" s="25">
        <v>43083.772164351853</v>
      </c>
      <c r="AM317">
        <v>1</v>
      </c>
      <c r="AN317">
        <v>1.4</v>
      </c>
      <c r="AO317">
        <v>0.47</v>
      </c>
      <c r="AP317" t="s">
        <v>956</v>
      </c>
      <c r="AQ317">
        <v>1</v>
      </c>
      <c r="AR317">
        <v>1</v>
      </c>
      <c r="AS317">
        <v>1.23</v>
      </c>
      <c r="AT317">
        <v>1.61</v>
      </c>
      <c r="AU317">
        <v>0.67900000000000005</v>
      </c>
      <c r="AV317">
        <v>861</v>
      </c>
      <c r="AW317">
        <v>615</v>
      </c>
      <c r="AX317">
        <v>623</v>
      </c>
    </row>
    <row r="318" spans="1:50">
      <c r="A318" s="22">
        <v>43081</v>
      </c>
      <c r="B318">
        <v>175</v>
      </c>
      <c r="C318">
        <v>193</v>
      </c>
      <c r="D318">
        <v>150</v>
      </c>
      <c r="E318">
        <v>155</v>
      </c>
      <c r="F318" s="22">
        <v>43082</v>
      </c>
      <c r="G318">
        <v>146</v>
      </c>
      <c r="H318">
        <v>150</v>
      </c>
      <c r="I318">
        <v>130</v>
      </c>
      <c r="J318">
        <v>134</v>
      </c>
      <c r="K318" s="22">
        <v>43083</v>
      </c>
      <c r="L318">
        <v>139</v>
      </c>
      <c r="M318">
        <v>1.33</v>
      </c>
      <c r="N318" s="8" t="str">
        <f>IF(AND(AM318=1,AC318&lt;-0.005,AE318&gt;O$1),R318,"")</f>
        <v/>
      </c>
      <c r="O318" s="8">
        <f t="shared" si="27"/>
        <v>37224.726519725693</v>
      </c>
      <c r="P318" s="8" t="str">
        <f t="shared" si="31"/>
        <v/>
      </c>
      <c r="Q318" s="8">
        <f t="shared" si="28"/>
        <v>51539.401550277689</v>
      </c>
      <c r="R318" s="8">
        <f t="shared" si="29"/>
        <v>0</v>
      </c>
      <c r="S318" s="8">
        <f t="shared" si="30"/>
        <v>281815.81092369294</v>
      </c>
      <c r="U318" s="25">
        <v>43083.330266203702</v>
      </c>
      <c r="V318">
        <v>10</v>
      </c>
      <c r="W318">
        <v>3111</v>
      </c>
      <c r="X318" t="s">
        <v>1494</v>
      </c>
      <c r="Y318" t="s">
        <v>954</v>
      </c>
      <c r="Z318" s="25">
        <v>43447.993055555555</v>
      </c>
      <c r="AA318">
        <v>134.6</v>
      </c>
      <c r="AB318">
        <v>0.6</v>
      </c>
      <c r="AC318" s="24">
        <v>4.4999999999999997E-3</v>
      </c>
      <c r="AD318">
        <v>35000</v>
      </c>
      <c r="AE318">
        <v>4701200</v>
      </c>
      <c r="AF318" s="22">
        <v>43082</v>
      </c>
      <c r="AG318">
        <v>146</v>
      </c>
      <c r="AH318">
        <v>134</v>
      </c>
      <c r="AI318" s="22">
        <v>43083</v>
      </c>
      <c r="AJ318">
        <v>139</v>
      </c>
      <c r="AK318">
        <v>139</v>
      </c>
      <c r="AL318" s="25">
        <v>43083.772175925929</v>
      </c>
      <c r="AM318">
        <v>2</v>
      </c>
      <c r="AN318" t="s">
        <v>1023</v>
      </c>
      <c r="AO318">
        <v>41.99</v>
      </c>
      <c r="AP318" t="s">
        <v>956</v>
      </c>
      <c r="AQ318">
        <v>1</v>
      </c>
      <c r="AR318">
        <v>1</v>
      </c>
      <c r="AS318">
        <v>1.33</v>
      </c>
      <c r="AT318">
        <v>1.36</v>
      </c>
      <c r="AU318">
        <v>0.47399999999999998</v>
      </c>
      <c r="AV318">
        <v>149</v>
      </c>
      <c r="AW318">
        <v>132</v>
      </c>
      <c r="AX318">
        <v>139</v>
      </c>
    </row>
    <row r="319" spans="1:50">
      <c r="A319" s="22">
        <v>43081</v>
      </c>
      <c r="B319">
        <v>1563</v>
      </c>
      <c r="C319">
        <v>1597</v>
      </c>
      <c r="D319">
        <v>1501</v>
      </c>
      <c r="E319">
        <v>1512</v>
      </c>
      <c r="F319" s="22">
        <v>43082</v>
      </c>
      <c r="G319">
        <v>1485</v>
      </c>
      <c r="H319">
        <v>1488</v>
      </c>
      <c r="I319">
        <v>1359</v>
      </c>
      <c r="J319">
        <v>1392</v>
      </c>
      <c r="K319" s="22">
        <v>43083</v>
      </c>
      <c r="L319">
        <v>1362</v>
      </c>
      <c r="M319">
        <v>1.21</v>
      </c>
      <c r="N319" s="8" t="str">
        <f>IF(AND(AM319=1,AC319&lt;-0.005,AE319&gt;O$1),R319,"")</f>
        <v/>
      </c>
      <c r="O319" s="8">
        <f t="shared" si="27"/>
        <v>37224.726519725693</v>
      </c>
      <c r="P319" s="8" t="str">
        <f t="shared" si="31"/>
        <v/>
      </c>
      <c r="Q319" s="8">
        <f t="shared" si="28"/>
        <v>51539.401550277689</v>
      </c>
      <c r="R319" s="8">
        <f t="shared" si="29"/>
        <v>-30020.703933747394</v>
      </c>
      <c r="S319" s="8">
        <f t="shared" si="30"/>
        <v>281815.81092369294</v>
      </c>
      <c r="U319" s="25">
        <v>43083.330266203702</v>
      </c>
      <c r="V319">
        <v>11</v>
      </c>
      <c r="W319">
        <v>3793</v>
      </c>
      <c r="X319" t="s">
        <v>1147</v>
      </c>
      <c r="Y319" t="s">
        <v>957</v>
      </c>
      <c r="Z319" s="25">
        <v>43447.995833333334</v>
      </c>
      <c r="AA319">
        <v>1340</v>
      </c>
      <c r="AB319">
        <v>-52</v>
      </c>
      <c r="AC319" s="24">
        <v>-3.7400000000000003E-2</v>
      </c>
      <c r="AD319">
        <v>30900</v>
      </c>
      <c r="AE319">
        <v>41572970</v>
      </c>
      <c r="AF319" s="22">
        <v>43082</v>
      </c>
      <c r="AG319">
        <v>1485</v>
      </c>
      <c r="AH319">
        <v>1392</v>
      </c>
      <c r="AI319" s="22">
        <v>43083</v>
      </c>
      <c r="AJ319">
        <v>1362</v>
      </c>
      <c r="AK319">
        <v>1449</v>
      </c>
      <c r="AL319" s="25">
        <v>43083.772187499999</v>
      </c>
      <c r="AM319">
        <v>2</v>
      </c>
      <c r="AN319" t="s">
        <v>1023</v>
      </c>
      <c r="AO319">
        <v>120.64</v>
      </c>
      <c r="AP319">
        <v>0</v>
      </c>
      <c r="AQ319">
        <v>1</v>
      </c>
      <c r="AR319">
        <v>1</v>
      </c>
      <c r="AS319">
        <v>1.21</v>
      </c>
      <c r="AT319">
        <v>1.21</v>
      </c>
      <c r="AU319">
        <v>1.4359999999999999</v>
      </c>
      <c r="AV319">
        <v>1531</v>
      </c>
      <c r="AW319">
        <v>1358</v>
      </c>
      <c r="AX319">
        <v>1449</v>
      </c>
    </row>
    <row r="320" spans="1:50">
      <c r="A320" s="22">
        <v>43081</v>
      </c>
      <c r="B320">
        <v>291</v>
      </c>
      <c r="C320">
        <v>292</v>
      </c>
      <c r="D320">
        <v>288</v>
      </c>
      <c r="E320">
        <v>291</v>
      </c>
      <c r="F320" s="22">
        <v>43082</v>
      </c>
      <c r="G320">
        <v>334</v>
      </c>
      <c r="H320">
        <v>342</v>
      </c>
      <c r="I320">
        <v>311</v>
      </c>
      <c r="J320">
        <v>315</v>
      </c>
      <c r="K320" s="22">
        <v>43083</v>
      </c>
      <c r="L320">
        <v>314</v>
      </c>
      <c r="M320">
        <v>0.98</v>
      </c>
      <c r="N320" s="8" t="str">
        <f>IF(AND(AM320=1,AC320&lt;-0.005,AE320&gt;O$1),R320,"")</f>
        <v/>
      </c>
      <c r="O320" s="8">
        <f t="shared" si="27"/>
        <v>37224.726519725693</v>
      </c>
      <c r="P320" s="8" t="str">
        <f t="shared" si="31"/>
        <v/>
      </c>
      <c r="Q320" s="8">
        <f t="shared" si="28"/>
        <v>51539.401550277689</v>
      </c>
      <c r="R320" s="8">
        <f t="shared" si="29"/>
        <v>-6289.3081761006279</v>
      </c>
      <c r="S320" s="8">
        <f t="shared" si="30"/>
        <v>275526.50274759234</v>
      </c>
      <c r="U320" s="25">
        <v>43083.330266203702</v>
      </c>
      <c r="V320">
        <v>12</v>
      </c>
      <c r="W320">
        <v>3765</v>
      </c>
      <c r="X320" t="s">
        <v>1098</v>
      </c>
      <c r="Y320" t="s">
        <v>962</v>
      </c>
      <c r="Z320" s="25">
        <v>43447.997916666667</v>
      </c>
      <c r="AA320">
        <v>321.60000000000002</v>
      </c>
      <c r="AB320">
        <v>6.6</v>
      </c>
      <c r="AC320" s="24">
        <v>2.1000000000000001E-2</v>
      </c>
      <c r="AD320">
        <v>22000</v>
      </c>
      <c r="AE320">
        <v>7051450</v>
      </c>
      <c r="AF320" s="22">
        <v>43082</v>
      </c>
      <c r="AG320">
        <v>334</v>
      </c>
      <c r="AH320">
        <v>315</v>
      </c>
      <c r="AI320" s="22">
        <v>43083</v>
      </c>
      <c r="AJ320">
        <v>314</v>
      </c>
      <c r="AK320">
        <v>318</v>
      </c>
      <c r="AL320" s="25">
        <v>43083.772199074076</v>
      </c>
      <c r="AM320">
        <v>1</v>
      </c>
      <c r="AN320">
        <v>0</v>
      </c>
      <c r="AO320">
        <v>1.1299999999999999</v>
      </c>
      <c r="AP320" t="s">
        <v>956</v>
      </c>
      <c r="AQ320">
        <v>0.21</v>
      </c>
      <c r="AR320">
        <v>0.19</v>
      </c>
      <c r="AS320">
        <v>0.98</v>
      </c>
      <c r="AT320">
        <v>0.96</v>
      </c>
      <c r="AU320">
        <v>0.41699999999999998</v>
      </c>
      <c r="AV320">
        <v>327</v>
      </c>
      <c r="AW320">
        <v>311</v>
      </c>
      <c r="AX320">
        <v>318</v>
      </c>
    </row>
    <row r="321" spans="1:50">
      <c r="A321" s="22">
        <v>43081</v>
      </c>
      <c r="B321">
        <v>203.8</v>
      </c>
      <c r="C321">
        <v>206.8</v>
      </c>
      <c r="D321">
        <v>203.7</v>
      </c>
      <c r="E321">
        <v>206.2</v>
      </c>
      <c r="F321" s="22">
        <v>43082</v>
      </c>
      <c r="G321">
        <v>207</v>
      </c>
      <c r="H321">
        <v>207.7</v>
      </c>
      <c r="I321">
        <v>206.4</v>
      </c>
      <c r="J321">
        <v>207.3</v>
      </c>
      <c r="K321" s="22">
        <v>43083</v>
      </c>
      <c r="L321">
        <v>204.4</v>
      </c>
      <c r="M321">
        <v>1.01</v>
      </c>
      <c r="N321" s="8" t="str">
        <f>IF(AND(AM321=1,AC321&lt;-0.005,AE321&gt;O$1),R321,"")</f>
        <v/>
      </c>
      <c r="O321" s="8">
        <f t="shared" si="27"/>
        <v>37224.726519725693</v>
      </c>
      <c r="P321" s="8" t="str">
        <f t="shared" si="31"/>
        <v/>
      </c>
      <c r="Q321" s="8">
        <f t="shared" si="28"/>
        <v>51539.401550277689</v>
      </c>
      <c r="R321" s="8">
        <f t="shared" si="29"/>
        <v>4193.389245189971</v>
      </c>
      <c r="S321" s="8">
        <f t="shared" si="30"/>
        <v>279719.8919927823</v>
      </c>
      <c r="U321" s="25">
        <v>43083.330266203702</v>
      </c>
      <c r="V321">
        <v>13</v>
      </c>
      <c r="W321">
        <v>8411</v>
      </c>
      <c r="X321" t="s">
        <v>1070</v>
      </c>
      <c r="Y321" t="s">
        <v>962</v>
      </c>
      <c r="Z321" s="25">
        <v>43447.998611111114</v>
      </c>
      <c r="AA321">
        <v>207.3</v>
      </c>
      <c r="AB321">
        <v>0</v>
      </c>
      <c r="AC321" s="24">
        <v>0</v>
      </c>
      <c r="AD321">
        <v>21100</v>
      </c>
      <c r="AE321">
        <v>4369000</v>
      </c>
      <c r="AF321" s="22">
        <v>43082</v>
      </c>
      <c r="AG321">
        <v>207</v>
      </c>
      <c r="AH321">
        <v>207.3</v>
      </c>
      <c r="AI321" s="22">
        <v>43083</v>
      </c>
      <c r="AJ321">
        <v>204.4</v>
      </c>
      <c r="AK321">
        <v>202.7</v>
      </c>
      <c r="AL321" s="25">
        <v>43083.772210648145</v>
      </c>
      <c r="AM321">
        <v>1</v>
      </c>
      <c r="AN321" t="s">
        <v>1023</v>
      </c>
      <c r="AO321">
        <v>5.01</v>
      </c>
      <c r="AP321">
        <v>3.62</v>
      </c>
      <c r="AQ321">
        <v>0.7</v>
      </c>
      <c r="AR321">
        <v>0.69</v>
      </c>
      <c r="AS321">
        <v>1.01</v>
      </c>
      <c r="AT321">
        <v>1.02</v>
      </c>
      <c r="AU321">
        <v>0.433</v>
      </c>
      <c r="AV321">
        <v>204.6</v>
      </c>
      <c r="AW321">
        <v>202</v>
      </c>
      <c r="AX321">
        <v>202.7</v>
      </c>
    </row>
    <row r="322" spans="1:50">
      <c r="A322" s="22">
        <v>43081</v>
      </c>
      <c r="B322">
        <v>979</v>
      </c>
      <c r="C322">
        <v>999</v>
      </c>
      <c r="D322">
        <v>962</v>
      </c>
      <c r="E322">
        <v>983</v>
      </c>
      <c r="F322" s="22">
        <v>43082</v>
      </c>
      <c r="G322">
        <v>993</v>
      </c>
      <c r="H322">
        <v>993</v>
      </c>
      <c r="I322">
        <v>976</v>
      </c>
      <c r="J322">
        <v>981</v>
      </c>
      <c r="K322" s="22">
        <v>43083</v>
      </c>
      <c r="L322">
        <v>1050</v>
      </c>
      <c r="M322">
        <v>1.04</v>
      </c>
      <c r="N322" s="8" t="str">
        <f>IF(AND(AM322=1,AC322&lt;-0.005,AE322&gt;O$1),R322,"")</f>
        <v/>
      </c>
      <c r="O322" s="8">
        <f t="shared" si="27"/>
        <v>37224.726519725693</v>
      </c>
      <c r="P322" s="8" t="str">
        <f t="shared" si="31"/>
        <v/>
      </c>
      <c r="Q322" s="8">
        <f t="shared" si="28"/>
        <v>51539.401550277689</v>
      </c>
      <c r="R322" s="8">
        <f t="shared" si="29"/>
        <v>-28301.886792452824</v>
      </c>
      <c r="S322" s="8">
        <f t="shared" si="30"/>
        <v>279719.8919927823</v>
      </c>
      <c r="U322" s="25">
        <v>43083.330266203702</v>
      </c>
      <c r="V322">
        <v>15</v>
      </c>
      <c r="W322">
        <v>7782</v>
      </c>
      <c r="X322" t="s">
        <v>1371</v>
      </c>
      <c r="Y322" t="s">
        <v>957</v>
      </c>
      <c r="Z322" s="25">
        <v>43447.95</v>
      </c>
      <c r="AA322">
        <v>1101</v>
      </c>
      <c r="AB322">
        <v>120</v>
      </c>
      <c r="AC322" s="24">
        <v>0.12230000000000001</v>
      </c>
      <c r="AD322">
        <v>20800</v>
      </c>
      <c r="AE322">
        <v>23350120</v>
      </c>
      <c r="AF322" s="22">
        <v>43082</v>
      </c>
      <c r="AG322">
        <v>993</v>
      </c>
      <c r="AH322">
        <v>981</v>
      </c>
      <c r="AI322" s="22">
        <v>43083</v>
      </c>
      <c r="AJ322">
        <v>1050</v>
      </c>
      <c r="AK322">
        <v>1113</v>
      </c>
      <c r="AL322" s="25">
        <v>43083.772222222222</v>
      </c>
      <c r="AM322">
        <v>2</v>
      </c>
      <c r="AN322" t="s">
        <v>1023</v>
      </c>
      <c r="AO322">
        <v>0</v>
      </c>
      <c r="AP322">
        <v>1.22</v>
      </c>
      <c r="AQ322">
        <v>0.65</v>
      </c>
      <c r="AR322">
        <v>0.68</v>
      </c>
      <c r="AS322">
        <v>1.04</v>
      </c>
      <c r="AT322">
        <v>1.1399999999999999</v>
      </c>
      <c r="AU322">
        <v>0.998</v>
      </c>
      <c r="AV322">
        <v>1126</v>
      </c>
      <c r="AW322">
        <v>1016</v>
      </c>
      <c r="AX322">
        <v>1113</v>
      </c>
    </row>
    <row r="323" spans="1:50">
      <c r="A323" s="22">
        <v>43081</v>
      </c>
      <c r="B323">
        <v>307</v>
      </c>
      <c r="C323">
        <v>310</v>
      </c>
      <c r="D323">
        <v>302</v>
      </c>
      <c r="E323">
        <v>306</v>
      </c>
      <c r="F323" s="22">
        <v>43082</v>
      </c>
      <c r="G323">
        <v>310</v>
      </c>
      <c r="H323">
        <v>314</v>
      </c>
      <c r="I323">
        <v>306</v>
      </c>
      <c r="J323">
        <v>312</v>
      </c>
      <c r="K323" s="22">
        <v>43083</v>
      </c>
      <c r="L323">
        <v>315</v>
      </c>
      <c r="M323">
        <v>1.03</v>
      </c>
      <c r="N323" s="8" t="str">
        <f>IF(AND(AM323=1,AC323&lt;-0.005,AE323&gt;O$1),R323,"")</f>
        <v/>
      </c>
      <c r="O323" s="8">
        <f t="shared" si="27"/>
        <v>37224.726519725693</v>
      </c>
      <c r="P323" s="8" t="str">
        <f t="shared" si="31"/>
        <v/>
      </c>
      <c r="Q323" s="8">
        <f t="shared" si="28"/>
        <v>51539.401550277689</v>
      </c>
      <c r="R323" s="8">
        <f t="shared" si="29"/>
        <v>-13888.888888888896</v>
      </c>
      <c r="S323" s="8">
        <f t="shared" si="30"/>
        <v>279719.8919927823</v>
      </c>
      <c r="U323" s="25">
        <v>43083.330266203702</v>
      </c>
      <c r="V323">
        <v>16</v>
      </c>
      <c r="W323">
        <v>6502</v>
      </c>
      <c r="X323" t="s">
        <v>121</v>
      </c>
      <c r="Y323" t="s">
        <v>954</v>
      </c>
      <c r="Z323" s="25">
        <v>43447.99722222222</v>
      </c>
      <c r="AA323">
        <v>312</v>
      </c>
      <c r="AB323">
        <v>0</v>
      </c>
      <c r="AC323" s="24">
        <v>0</v>
      </c>
      <c r="AD323">
        <v>19000</v>
      </c>
      <c r="AE323">
        <v>5921000</v>
      </c>
      <c r="AF323" s="22">
        <v>43082</v>
      </c>
      <c r="AG323">
        <v>310</v>
      </c>
      <c r="AH323">
        <v>312</v>
      </c>
      <c r="AI323" s="22">
        <v>43083</v>
      </c>
      <c r="AJ323">
        <v>315</v>
      </c>
      <c r="AK323">
        <v>324</v>
      </c>
      <c r="AL323" s="25">
        <v>43083.772245370368</v>
      </c>
      <c r="AM323">
        <v>0</v>
      </c>
      <c r="AN323" t="s">
        <v>1023</v>
      </c>
      <c r="AO323">
        <v>16.8</v>
      </c>
      <c r="AP323" t="s">
        <v>956</v>
      </c>
      <c r="AQ323">
        <v>0.63</v>
      </c>
      <c r="AR323">
        <v>0.34</v>
      </c>
      <c r="AS323">
        <v>1.03</v>
      </c>
      <c r="AT323">
        <v>0.96</v>
      </c>
      <c r="AU323">
        <v>1.071</v>
      </c>
      <c r="AV323">
        <v>325</v>
      </c>
      <c r="AW323">
        <v>312</v>
      </c>
      <c r="AX323">
        <v>324</v>
      </c>
    </row>
    <row r="324" spans="1:50">
      <c r="A324" s="22">
        <v>43081</v>
      </c>
      <c r="B324">
        <v>1580</v>
      </c>
      <c r="C324">
        <v>1609</v>
      </c>
      <c r="D324">
        <v>1516</v>
      </c>
      <c r="E324">
        <v>1533</v>
      </c>
      <c r="F324" s="22">
        <v>43082</v>
      </c>
      <c r="G324">
        <v>1526</v>
      </c>
      <c r="H324">
        <v>1720</v>
      </c>
      <c r="I324">
        <v>1464</v>
      </c>
      <c r="J324">
        <v>1598</v>
      </c>
      <c r="K324" s="22">
        <v>43083</v>
      </c>
      <c r="L324">
        <v>1678</v>
      </c>
      <c r="M324">
        <v>0.86</v>
      </c>
      <c r="N324" s="8" t="str">
        <f>IF(AND(AM324=1,AC324&lt;-0.005,AE324&gt;O$1),R324,"")</f>
        <v/>
      </c>
      <c r="O324" s="8">
        <f t="shared" si="27"/>
        <v>37224.726519725693</v>
      </c>
      <c r="P324" s="8" t="str">
        <f t="shared" si="31"/>
        <v/>
      </c>
      <c r="Q324" s="8">
        <f t="shared" si="28"/>
        <v>51539.401550277689</v>
      </c>
      <c r="R324" s="8">
        <f t="shared" si="29"/>
        <v>30006.31711939361</v>
      </c>
      <c r="S324" s="8">
        <f t="shared" si="30"/>
        <v>279719.8919927823</v>
      </c>
      <c r="U324" s="25">
        <v>43083.330266203702</v>
      </c>
      <c r="V324">
        <v>19</v>
      </c>
      <c r="W324">
        <v>3909</v>
      </c>
      <c r="X324" t="s">
        <v>731</v>
      </c>
      <c r="Y324" t="s">
        <v>962</v>
      </c>
      <c r="Z324" s="25">
        <v>43447.998611111114</v>
      </c>
      <c r="AA324">
        <v>1819</v>
      </c>
      <c r="AB324">
        <v>221</v>
      </c>
      <c r="AC324" s="24">
        <v>0.13830000000000001</v>
      </c>
      <c r="AD324">
        <v>15900</v>
      </c>
      <c r="AE324">
        <v>28260260</v>
      </c>
      <c r="AF324" s="22">
        <v>43082</v>
      </c>
      <c r="AG324">
        <v>1526</v>
      </c>
      <c r="AH324">
        <v>1598</v>
      </c>
      <c r="AI324" s="22">
        <v>43083</v>
      </c>
      <c r="AJ324">
        <v>1678</v>
      </c>
      <c r="AK324">
        <v>1583</v>
      </c>
      <c r="AL324" s="25">
        <v>43083.772268518522</v>
      </c>
      <c r="AM324">
        <v>2</v>
      </c>
      <c r="AN324" t="s">
        <v>1023</v>
      </c>
      <c r="AO324">
        <v>84.57</v>
      </c>
      <c r="AP324">
        <v>0.34</v>
      </c>
      <c r="AQ324">
        <v>0.21</v>
      </c>
      <c r="AR324">
        <v>0.45</v>
      </c>
      <c r="AS324">
        <v>0.86</v>
      </c>
      <c r="AT324">
        <v>1.07</v>
      </c>
      <c r="AU324">
        <v>1.21</v>
      </c>
      <c r="AV324">
        <v>1740</v>
      </c>
      <c r="AW324">
        <v>1562</v>
      </c>
      <c r="AX324">
        <v>1583</v>
      </c>
    </row>
    <row r="325" spans="1:50">
      <c r="A325" s="22">
        <v>43081</v>
      </c>
      <c r="B325">
        <v>1620</v>
      </c>
      <c r="C325">
        <v>1630.5</v>
      </c>
      <c r="D325">
        <v>1613.5</v>
      </c>
      <c r="E325">
        <v>1617.5</v>
      </c>
      <c r="F325" s="22">
        <v>43082</v>
      </c>
      <c r="G325">
        <v>1643</v>
      </c>
      <c r="H325">
        <v>1653.5</v>
      </c>
      <c r="I325">
        <v>1627</v>
      </c>
      <c r="J325">
        <v>1637.5</v>
      </c>
      <c r="K325" s="22">
        <v>43083</v>
      </c>
      <c r="L325">
        <v>1676.5</v>
      </c>
      <c r="M325">
        <v>0.95</v>
      </c>
      <c r="N325" s="8" t="str">
        <f>IF(AND(AM325=1,AC325&lt;-0.005,AE325&gt;O$1),R325,"")</f>
        <v/>
      </c>
      <c r="O325" s="8">
        <f t="shared" si="27"/>
        <v>37224.726519725693</v>
      </c>
      <c r="P325" s="8" t="str">
        <f t="shared" si="31"/>
        <v/>
      </c>
      <c r="Q325" s="8">
        <f t="shared" si="28"/>
        <v>51539.401550277689</v>
      </c>
      <c r="R325" s="8">
        <f t="shared" si="29"/>
        <v>149.1646778043476</v>
      </c>
      <c r="S325" s="8">
        <f t="shared" si="30"/>
        <v>279869.05667058664</v>
      </c>
      <c r="U325" s="25">
        <v>43083.330266203702</v>
      </c>
      <c r="V325">
        <v>20</v>
      </c>
      <c r="W325">
        <v>6752</v>
      </c>
      <c r="X325" t="s">
        <v>1297</v>
      </c>
      <c r="Y325" t="s">
        <v>962</v>
      </c>
      <c r="Z325" s="25">
        <v>43447.997916666667</v>
      </c>
      <c r="AA325">
        <v>1670</v>
      </c>
      <c r="AB325">
        <v>32.5</v>
      </c>
      <c r="AC325" s="24">
        <v>1.9800000000000002E-2</v>
      </c>
      <c r="AD325">
        <v>13400</v>
      </c>
      <c r="AE325">
        <v>22391850</v>
      </c>
      <c r="AF325" s="22">
        <v>43082</v>
      </c>
      <c r="AG325">
        <v>1643</v>
      </c>
      <c r="AH325">
        <v>1637.5</v>
      </c>
      <c r="AI325" s="22">
        <v>43083</v>
      </c>
      <c r="AJ325">
        <v>1676.5</v>
      </c>
      <c r="AK325">
        <v>1676</v>
      </c>
      <c r="AL325" s="25">
        <v>43083.772280092591</v>
      </c>
      <c r="AM325">
        <v>1</v>
      </c>
      <c r="AN325">
        <v>0</v>
      </c>
      <c r="AO325">
        <v>5.86</v>
      </c>
      <c r="AP325" t="s">
        <v>956</v>
      </c>
      <c r="AQ325">
        <v>7.0000000000000007E-2</v>
      </c>
      <c r="AR325">
        <v>0.4</v>
      </c>
      <c r="AS325">
        <v>0.95</v>
      </c>
      <c r="AT325">
        <v>0.96</v>
      </c>
      <c r="AU325">
        <v>0.627</v>
      </c>
      <c r="AV325">
        <v>1688.5</v>
      </c>
      <c r="AW325">
        <v>1669.5</v>
      </c>
      <c r="AX325">
        <v>1676</v>
      </c>
    </row>
    <row r="326" spans="1:50">
      <c r="A326" s="22">
        <v>43081</v>
      </c>
      <c r="B326">
        <v>427</v>
      </c>
      <c r="C326">
        <v>499</v>
      </c>
      <c r="D326">
        <v>404</v>
      </c>
      <c r="E326">
        <v>499</v>
      </c>
      <c r="F326" s="22">
        <v>43082</v>
      </c>
      <c r="G326">
        <v>533</v>
      </c>
      <c r="H326">
        <v>568</v>
      </c>
      <c r="I326">
        <v>491</v>
      </c>
      <c r="J326">
        <v>522</v>
      </c>
      <c r="K326" s="22">
        <v>43083</v>
      </c>
      <c r="L326">
        <v>499</v>
      </c>
      <c r="M326">
        <v>1</v>
      </c>
      <c r="N326" s="8" t="str">
        <f>IF(AND(AM326=1,AC326&lt;-0.005,AE326&gt;O$1),R326,"")</f>
        <v/>
      </c>
      <c r="O326" s="8">
        <f t="shared" si="27"/>
        <v>37224.726519725693</v>
      </c>
      <c r="P326" s="8" t="str">
        <f t="shared" si="31"/>
        <v/>
      </c>
      <c r="Q326" s="8">
        <f t="shared" si="28"/>
        <v>51539.401550277689</v>
      </c>
      <c r="R326" s="8">
        <f t="shared" si="29"/>
        <v>42391.304347826117</v>
      </c>
      <c r="S326" s="8">
        <f t="shared" si="30"/>
        <v>279869.05667058664</v>
      </c>
      <c r="U326" s="25">
        <v>43083.330266203702</v>
      </c>
      <c r="V326">
        <v>21</v>
      </c>
      <c r="W326">
        <v>4777</v>
      </c>
      <c r="X326" t="s">
        <v>369</v>
      </c>
      <c r="Y326" t="s">
        <v>960</v>
      </c>
      <c r="Z326" s="25">
        <v>43447.989583333336</v>
      </c>
      <c r="AA326">
        <v>510</v>
      </c>
      <c r="AB326">
        <v>-12</v>
      </c>
      <c r="AC326" s="24">
        <v>-2.3E-2</v>
      </c>
      <c r="AD326">
        <v>11900</v>
      </c>
      <c r="AE326">
        <v>6042710</v>
      </c>
      <c r="AF326" s="22">
        <v>43082</v>
      </c>
      <c r="AG326">
        <v>533</v>
      </c>
      <c r="AH326">
        <v>522</v>
      </c>
      <c r="AI326" s="22">
        <v>43083</v>
      </c>
      <c r="AJ326">
        <v>499</v>
      </c>
      <c r="AK326">
        <v>460</v>
      </c>
      <c r="AL326" s="25">
        <v>43083.772291666668</v>
      </c>
      <c r="AM326">
        <v>2</v>
      </c>
      <c r="AN326" t="s">
        <v>1023</v>
      </c>
      <c r="AO326">
        <v>0</v>
      </c>
      <c r="AP326">
        <v>0</v>
      </c>
      <c r="AQ326">
        <v>0.28000000000000003</v>
      </c>
      <c r="AR326">
        <v>0.17</v>
      </c>
      <c r="AS326">
        <v>1</v>
      </c>
      <c r="AT326">
        <v>0.9</v>
      </c>
      <c r="AU326">
        <v>1.522</v>
      </c>
      <c r="AV326">
        <v>500</v>
      </c>
      <c r="AW326">
        <v>451</v>
      </c>
      <c r="AX326">
        <v>460</v>
      </c>
    </row>
    <row r="327" spans="1:50">
      <c r="A327" s="22">
        <v>43081</v>
      </c>
      <c r="B327">
        <v>796.2</v>
      </c>
      <c r="C327">
        <v>812.9</v>
      </c>
      <c r="D327">
        <v>796</v>
      </c>
      <c r="E327">
        <v>812.8</v>
      </c>
      <c r="F327" s="22">
        <v>43082</v>
      </c>
      <c r="G327">
        <v>825</v>
      </c>
      <c r="H327">
        <v>830.7</v>
      </c>
      <c r="I327">
        <v>817.7</v>
      </c>
      <c r="J327">
        <v>830</v>
      </c>
      <c r="K327" s="22">
        <v>43083</v>
      </c>
      <c r="L327">
        <v>808.2</v>
      </c>
      <c r="M327">
        <v>1.03</v>
      </c>
      <c r="N327" s="8" t="str">
        <f>IF(AND(AM327=1,AC327&lt;-0.005,AE327&gt;O$1),R327,"")</f>
        <v/>
      </c>
      <c r="O327" s="8">
        <f t="shared" si="27"/>
        <v>37224.726519725693</v>
      </c>
      <c r="P327" s="8" t="str">
        <f t="shared" si="31"/>
        <v/>
      </c>
      <c r="Q327" s="8">
        <f t="shared" si="28"/>
        <v>51539.401550277689</v>
      </c>
      <c r="R327" s="8">
        <f t="shared" si="29"/>
        <v>-864.62450592883488</v>
      </c>
      <c r="S327" s="8">
        <f t="shared" si="30"/>
        <v>279004.4321646578</v>
      </c>
      <c r="U327" s="25">
        <v>43083.330266203702</v>
      </c>
      <c r="V327">
        <v>22</v>
      </c>
      <c r="W327">
        <v>8306</v>
      </c>
      <c r="X327" t="s">
        <v>1083</v>
      </c>
      <c r="Y327" t="s">
        <v>962</v>
      </c>
      <c r="Z327" s="25">
        <v>43447.998611111114</v>
      </c>
      <c r="AA327">
        <v>830</v>
      </c>
      <c r="AB327">
        <v>0</v>
      </c>
      <c r="AC327" s="24">
        <v>0</v>
      </c>
      <c r="AD327">
        <v>10400</v>
      </c>
      <c r="AE327">
        <v>8619790</v>
      </c>
      <c r="AF327" s="22">
        <v>43082</v>
      </c>
      <c r="AG327">
        <v>825</v>
      </c>
      <c r="AH327">
        <v>830</v>
      </c>
      <c r="AI327" s="22">
        <v>43083</v>
      </c>
      <c r="AJ327">
        <v>808.2</v>
      </c>
      <c r="AK327">
        <v>809.6</v>
      </c>
      <c r="AL327" s="25">
        <v>43083.772303240738</v>
      </c>
      <c r="AM327">
        <v>1</v>
      </c>
      <c r="AN327" t="s">
        <v>1023</v>
      </c>
      <c r="AO327">
        <v>1.91</v>
      </c>
      <c r="AP327">
        <v>2.17</v>
      </c>
      <c r="AQ327">
        <v>0.72</v>
      </c>
      <c r="AR327">
        <v>0.86</v>
      </c>
      <c r="AS327">
        <v>1.03</v>
      </c>
      <c r="AT327">
        <v>1.06</v>
      </c>
      <c r="AU327">
        <v>0.49099999999999999</v>
      </c>
      <c r="AV327">
        <v>816.9</v>
      </c>
      <c r="AW327">
        <v>805.9</v>
      </c>
      <c r="AX327">
        <v>809.6</v>
      </c>
    </row>
    <row r="328" spans="1:50">
      <c r="A328" s="22">
        <v>43081</v>
      </c>
      <c r="B328">
        <v>140</v>
      </c>
      <c r="C328">
        <v>142</v>
      </c>
      <c r="D328">
        <v>138</v>
      </c>
      <c r="E328">
        <v>140</v>
      </c>
      <c r="F328" s="22">
        <v>43082</v>
      </c>
      <c r="G328">
        <v>145</v>
      </c>
      <c r="H328">
        <v>180</v>
      </c>
      <c r="I328">
        <v>145</v>
      </c>
      <c r="J328">
        <v>147</v>
      </c>
      <c r="K328" s="22">
        <v>43083</v>
      </c>
      <c r="L328">
        <v>146</v>
      </c>
      <c r="M328">
        <v>1.01</v>
      </c>
      <c r="N328" s="8" t="str">
        <f>IF(AND(AM328=1,AC328&lt;-0.005,AE328&gt;O$1),R328,"")</f>
        <v/>
      </c>
      <c r="O328" s="8">
        <f t="shared" si="27"/>
        <v>37224.726519725693</v>
      </c>
      <c r="P328" s="8" t="str">
        <f t="shared" si="31"/>
        <v/>
      </c>
      <c r="Q328" s="8">
        <f t="shared" si="28"/>
        <v>51539.401550277689</v>
      </c>
      <c r="R328" s="8">
        <f t="shared" si="29"/>
        <v>3448.2758620689724</v>
      </c>
      <c r="S328" s="8">
        <f t="shared" si="30"/>
        <v>279004.4321646578</v>
      </c>
      <c r="U328" s="25">
        <v>43083.330277777779</v>
      </c>
      <c r="V328">
        <v>23</v>
      </c>
      <c r="W328">
        <v>3779</v>
      </c>
      <c r="X328" t="s">
        <v>1143</v>
      </c>
      <c r="Y328" t="s">
        <v>960</v>
      </c>
      <c r="Z328" s="25">
        <v>43447.963194444441</v>
      </c>
      <c r="AA328">
        <v>145.1</v>
      </c>
      <c r="AB328">
        <v>-1.9</v>
      </c>
      <c r="AC328" s="24">
        <v>-1.29E-2</v>
      </c>
      <c r="AD328">
        <v>9600</v>
      </c>
      <c r="AE328">
        <v>1387870</v>
      </c>
      <c r="AF328" s="22">
        <v>43082</v>
      </c>
      <c r="AG328">
        <v>145</v>
      </c>
      <c r="AH328">
        <v>147</v>
      </c>
      <c r="AI328" s="22">
        <v>43083</v>
      </c>
      <c r="AJ328">
        <v>146</v>
      </c>
      <c r="AK328">
        <v>145</v>
      </c>
      <c r="AL328" s="25">
        <v>43083.772314814814</v>
      </c>
      <c r="AM328">
        <v>2</v>
      </c>
      <c r="AN328" t="s">
        <v>1023</v>
      </c>
      <c r="AO328">
        <v>0</v>
      </c>
      <c r="AP328">
        <v>0</v>
      </c>
      <c r="AQ328">
        <v>0.55000000000000004</v>
      </c>
      <c r="AR328">
        <v>0.54</v>
      </c>
      <c r="AS328">
        <v>1.01</v>
      </c>
      <c r="AT328">
        <v>0.99</v>
      </c>
      <c r="AU328">
        <v>1.0069999999999999</v>
      </c>
      <c r="AV328">
        <v>146</v>
      </c>
      <c r="AW328">
        <v>141</v>
      </c>
      <c r="AX328">
        <v>145</v>
      </c>
    </row>
    <row r="329" spans="1:50">
      <c r="A329" s="22">
        <v>43081</v>
      </c>
      <c r="B329">
        <v>1774</v>
      </c>
      <c r="C329">
        <v>1797</v>
      </c>
      <c r="D329">
        <v>1726</v>
      </c>
      <c r="E329">
        <v>1754</v>
      </c>
      <c r="F329" s="22">
        <v>43082</v>
      </c>
      <c r="G329">
        <v>1777</v>
      </c>
      <c r="H329">
        <v>1790</v>
      </c>
      <c r="I329">
        <v>1731</v>
      </c>
      <c r="J329">
        <v>1788</v>
      </c>
      <c r="K329" s="22">
        <v>43083</v>
      </c>
      <c r="L329">
        <v>1588</v>
      </c>
      <c r="M329">
        <v>1.04</v>
      </c>
      <c r="N329" s="8">
        <f>IF(AND(AM329=1,AC329&lt;-0.005,AE329&gt;O$1),R329,"")</f>
        <v>9955.0417469492786</v>
      </c>
      <c r="O329" s="8">
        <f t="shared" si="27"/>
        <v>47179.768266674975</v>
      </c>
      <c r="P329" s="8" t="str">
        <f t="shared" si="31"/>
        <v/>
      </c>
      <c r="Q329" s="8">
        <f t="shared" si="28"/>
        <v>51539.401550277689</v>
      </c>
      <c r="R329" s="8">
        <f t="shared" si="29"/>
        <v>9955.0417469492786</v>
      </c>
      <c r="S329" s="8">
        <f t="shared" si="30"/>
        <v>288959.47391160706</v>
      </c>
      <c r="U329" s="25">
        <v>43083.330277777779</v>
      </c>
      <c r="V329">
        <v>24</v>
      </c>
      <c r="W329">
        <v>3134</v>
      </c>
      <c r="X329" t="s">
        <v>1683</v>
      </c>
      <c r="Y329" t="s">
        <v>962</v>
      </c>
      <c r="Z329" s="25">
        <v>43447.967361111114</v>
      </c>
      <c r="AA329">
        <v>1680.1</v>
      </c>
      <c r="AB329">
        <v>-107.9</v>
      </c>
      <c r="AC329" s="24">
        <v>-6.0299999999999999E-2</v>
      </c>
      <c r="AD329">
        <v>7300</v>
      </c>
      <c r="AE329">
        <v>12376490</v>
      </c>
      <c r="AF329" s="22">
        <v>43082</v>
      </c>
      <c r="AG329">
        <v>1777</v>
      </c>
      <c r="AH329">
        <v>1788</v>
      </c>
      <c r="AI329" s="22">
        <v>43083</v>
      </c>
      <c r="AJ329">
        <v>1588</v>
      </c>
      <c r="AK329">
        <v>1557</v>
      </c>
      <c r="AL329" s="25">
        <v>43083.772326388891</v>
      </c>
      <c r="AM329">
        <v>1</v>
      </c>
      <c r="AN329">
        <v>0</v>
      </c>
      <c r="AO329">
        <v>3.84</v>
      </c>
      <c r="AP329">
        <v>0.28000000000000003</v>
      </c>
      <c r="AQ329">
        <v>0.92</v>
      </c>
      <c r="AR329">
        <v>0.35</v>
      </c>
      <c r="AS329">
        <v>1.04</v>
      </c>
      <c r="AT329">
        <v>1.01</v>
      </c>
      <c r="AU329">
        <v>1.129</v>
      </c>
      <c r="AV329">
        <v>1604</v>
      </c>
      <c r="AW329">
        <v>1524</v>
      </c>
      <c r="AX329">
        <v>1557</v>
      </c>
    </row>
    <row r="330" spans="1:50">
      <c r="A330" s="22">
        <v>43081</v>
      </c>
      <c r="B330">
        <v>737</v>
      </c>
      <c r="C330">
        <v>738</v>
      </c>
      <c r="D330">
        <v>685</v>
      </c>
      <c r="E330">
        <v>698</v>
      </c>
      <c r="F330" s="22">
        <v>43082</v>
      </c>
      <c r="G330">
        <v>691</v>
      </c>
      <c r="H330">
        <v>698</v>
      </c>
      <c r="I330">
        <v>674</v>
      </c>
      <c r="J330">
        <v>684</v>
      </c>
      <c r="K330" s="22">
        <v>43083</v>
      </c>
      <c r="L330">
        <v>682</v>
      </c>
      <c r="M330">
        <v>1.03</v>
      </c>
      <c r="N330" s="8" t="str">
        <f>IF(AND(AM330=1,AC330&lt;-0.005,AE330&gt;O$1),R330,"")</f>
        <v/>
      </c>
      <c r="O330" s="8">
        <f t="shared" si="27"/>
        <v>47179.768266674975</v>
      </c>
      <c r="P330" s="8" t="str">
        <f t="shared" si="31"/>
        <v/>
      </c>
      <c r="Q330" s="8">
        <f t="shared" si="28"/>
        <v>51539.401550277689</v>
      </c>
      <c r="R330" s="8">
        <f t="shared" si="29"/>
        <v>-6512.3010130245793</v>
      </c>
      <c r="S330" s="8">
        <f t="shared" si="30"/>
        <v>288959.47391160706</v>
      </c>
      <c r="U330" s="25">
        <v>43083.330277777779</v>
      </c>
      <c r="V330">
        <v>25</v>
      </c>
      <c r="W330">
        <v>3825</v>
      </c>
      <c r="X330" t="s">
        <v>1069</v>
      </c>
      <c r="Y330" t="s">
        <v>954</v>
      </c>
      <c r="Z330" s="25">
        <v>43447.99722222222</v>
      </c>
      <c r="AA330">
        <v>680</v>
      </c>
      <c r="AB330">
        <v>-4</v>
      </c>
      <c r="AC330" s="24">
        <v>-5.7999999999999996E-3</v>
      </c>
      <c r="AD330">
        <v>7300</v>
      </c>
      <c r="AE330">
        <v>4965010</v>
      </c>
      <c r="AF330" s="22">
        <v>43082</v>
      </c>
      <c r="AG330">
        <v>691</v>
      </c>
      <c r="AH330">
        <v>684</v>
      </c>
      <c r="AI330" s="22">
        <v>43083</v>
      </c>
      <c r="AJ330">
        <v>682</v>
      </c>
      <c r="AK330">
        <v>691</v>
      </c>
      <c r="AL330" s="25">
        <v>43083.772337962961</v>
      </c>
      <c r="AM330">
        <v>2</v>
      </c>
      <c r="AN330" t="s">
        <v>1023</v>
      </c>
      <c r="AO330">
        <v>110.46</v>
      </c>
      <c r="AP330" t="s">
        <v>956</v>
      </c>
      <c r="AQ330">
        <v>0.56999999999999995</v>
      </c>
      <c r="AR330">
        <v>0.19</v>
      </c>
      <c r="AS330">
        <v>1.03</v>
      </c>
      <c r="AT330">
        <v>0.85</v>
      </c>
      <c r="AU330">
        <v>2.282</v>
      </c>
      <c r="AV330">
        <v>708</v>
      </c>
      <c r="AW330">
        <v>674</v>
      </c>
      <c r="AX330">
        <v>691</v>
      </c>
    </row>
    <row r="331" spans="1:50">
      <c r="A331" s="22">
        <v>43081</v>
      </c>
      <c r="B331">
        <v>927</v>
      </c>
      <c r="C331">
        <v>930</v>
      </c>
      <c r="D331">
        <v>920</v>
      </c>
      <c r="E331">
        <v>927</v>
      </c>
      <c r="F331" s="22">
        <v>43082</v>
      </c>
      <c r="G331">
        <v>927</v>
      </c>
      <c r="H331">
        <v>930</v>
      </c>
      <c r="I331">
        <v>921</v>
      </c>
      <c r="J331">
        <v>930</v>
      </c>
      <c r="K331" s="22">
        <v>43083</v>
      </c>
      <c r="L331">
        <v>1080</v>
      </c>
      <c r="M331">
        <v>1.01</v>
      </c>
      <c r="N331" s="8" t="str">
        <f>IF(AND(AM331=1,AC331&lt;-0.005,AE331&gt;O$1),R331,"")</f>
        <v/>
      </c>
      <c r="O331" s="8">
        <f t="shared" si="27"/>
        <v>47179.768266674975</v>
      </c>
      <c r="P331" s="8" t="str">
        <f t="shared" si="31"/>
        <v/>
      </c>
      <c r="Q331" s="8">
        <f t="shared" si="28"/>
        <v>51539.401550277689</v>
      </c>
      <c r="R331" s="8">
        <f t="shared" si="29"/>
        <v>0</v>
      </c>
      <c r="S331" s="8">
        <f t="shared" si="30"/>
        <v>288959.47391160706</v>
      </c>
      <c r="U331" s="25">
        <v>43083.330277777779</v>
      </c>
      <c r="V331">
        <v>26</v>
      </c>
      <c r="W331">
        <v>3474</v>
      </c>
      <c r="X331" t="s">
        <v>1396</v>
      </c>
      <c r="Y331" t="s">
        <v>957</v>
      </c>
      <c r="Z331" s="25">
        <v>43447.992361111108</v>
      </c>
      <c r="AA331">
        <v>1080</v>
      </c>
      <c r="AB331">
        <v>150</v>
      </c>
      <c r="AC331" s="24">
        <v>0.1613</v>
      </c>
      <c r="AD331">
        <v>5700</v>
      </c>
      <c r="AE331">
        <v>6145000</v>
      </c>
      <c r="AF331" s="22">
        <v>43082</v>
      </c>
      <c r="AG331">
        <v>927</v>
      </c>
      <c r="AH331">
        <v>930</v>
      </c>
      <c r="AI331" s="22">
        <v>43083</v>
      </c>
      <c r="AJ331">
        <v>1080</v>
      </c>
      <c r="AK331">
        <v>1080</v>
      </c>
      <c r="AL331" s="25">
        <v>43083.772349537037</v>
      </c>
      <c r="AM331">
        <v>2</v>
      </c>
      <c r="AN331" t="s">
        <v>1023</v>
      </c>
      <c r="AO331">
        <v>0</v>
      </c>
      <c r="AP331">
        <v>0</v>
      </c>
      <c r="AQ331">
        <v>0.42</v>
      </c>
      <c r="AR331">
        <v>0.38</v>
      </c>
      <c r="AS331">
        <v>1.01</v>
      </c>
      <c r="AT331">
        <v>0.99</v>
      </c>
      <c r="AU331">
        <v>0.70699999999999996</v>
      </c>
      <c r="AV331">
        <v>1080</v>
      </c>
      <c r="AW331">
        <v>1040</v>
      </c>
      <c r="AX331">
        <v>1080</v>
      </c>
    </row>
    <row r="332" spans="1:50">
      <c r="A332" s="22">
        <v>43081</v>
      </c>
      <c r="B332">
        <v>795</v>
      </c>
      <c r="C332">
        <v>875</v>
      </c>
      <c r="D332">
        <v>790</v>
      </c>
      <c r="E332">
        <v>846</v>
      </c>
      <c r="F332" s="22">
        <v>43082</v>
      </c>
      <c r="G332">
        <v>868</v>
      </c>
      <c r="H332">
        <v>953</v>
      </c>
      <c r="I332">
        <v>820</v>
      </c>
      <c r="J332">
        <v>948</v>
      </c>
      <c r="K332" s="22">
        <v>43083</v>
      </c>
      <c r="L332">
        <v>950</v>
      </c>
      <c r="M332">
        <v>1.06</v>
      </c>
      <c r="N332" s="8" t="str">
        <f>IF(AND(AM332=1,AC332&lt;-0.005,AE332&gt;O$1),R332,"")</f>
        <v/>
      </c>
      <c r="O332" s="8">
        <f t="shared" si="27"/>
        <v>47179.768266674975</v>
      </c>
      <c r="P332" s="8" t="str">
        <f t="shared" si="31"/>
        <v/>
      </c>
      <c r="Q332" s="8">
        <f t="shared" si="28"/>
        <v>51539.401550277689</v>
      </c>
      <c r="R332" s="8">
        <f t="shared" si="29"/>
        <v>27777.777777777792</v>
      </c>
      <c r="S332" s="8">
        <f t="shared" si="30"/>
        <v>288959.47391160706</v>
      </c>
      <c r="U332" s="25">
        <v>43083.330277777779</v>
      </c>
      <c r="V332">
        <v>27</v>
      </c>
      <c r="W332">
        <v>2338</v>
      </c>
      <c r="X332" t="s">
        <v>1162</v>
      </c>
      <c r="Y332" t="s">
        <v>954</v>
      </c>
      <c r="Z332" s="25">
        <v>43447.989583333336</v>
      </c>
      <c r="AA332">
        <v>960</v>
      </c>
      <c r="AB332">
        <v>12</v>
      </c>
      <c r="AC332" s="24">
        <v>1.2699999999999999E-2</v>
      </c>
      <c r="AD332">
        <v>5600</v>
      </c>
      <c r="AE332">
        <v>5352090</v>
      </c>
      <c r="AF332" s="22">
        <v>43082</v>
      </c>
      <c r="AG332">
        <v>868</v>
      </c>
      <c r="AH332">
        <v>948</v>
      </c>
      <c r="AI332" s="22">
        <v>43083</v>
      </c>
      <c r="AJ332">
        <v>950</v>
      </c>
      <c r="AK332">
        <v>900</v>
      </c>
      <c r="AL332" s="25">
        <v>43083.772349537037</v>
      </c>
      <c r="AM332">
        <v>2</v>
      </c>
      <c r="AN332" t="s">
        <v>1023</v>
      </c>
      <c r="AO332">
        <v>0</v>
      </c>
      <c r="AP332">
        <v>0</v>
      </c>
      <c r="AQ332">
        <v>0.81</v>
      </c>
      <c r="AR332">
        <v>0.92</v>
      </c>
      <c r="AS332">
        <v>1.06</v>
      </c>
      <c r="AT332">
        <v>1.1299999999999999</v>
      </c>
      <c r="AU332">
        <v>1.034</v>
      </c>
      <c r="AV332">
        <v>989</v>
      </c>
      <c r="AW332">
        <v>885</v>
      </c>
      <c r="AX332">
        <v>900</v>
      </c>
    </row>
    <row r="333" spans="1:50">
      <c r="A333" s="22">
        <v>43081</v>
      </c>
      <c r="B333">
        <v>2550</v>
      </c>
      <c r="C333">
        <v>2570</v>
      </c>
      <c r="D333">
        <v>2512</v>
      </c>
      <c r="E333">
        <v>2516</v>
      </c>
      <c r="F333" s="22">
        <v>43082</v>
      </c>
      <c r="G333">
        <v>2502</v>
      </c>
      <c r="H333">
        <v>2504</v>
      </c>
      <c r="I333">
        <v>2385</v>
      </c>
      <c r="J333">
        <v>2394</v>
      </c>
      <c r="K333" s="22">
        <v>43083</v>
      </c>
      <c r="L333">
        <v>2459</v>
      </c>
      <c r="M333">
        <v>0.96</v>
      </c>
      <c r="N333" s="8" t="str">
        <f>IF(AND(AM333=1,AC333&lt;-0.005,AE333&gt;O$1),R333,"")</f>
        <v/>
      </c>
      <c r="O333" s="8">
        <f t="shared" si="27"/>
        <v>47179.768266674975</v>
      </c>
      <c r="P333" s="8" t="str">
        <f t="shared" si="31"/>
        <v/>
      </c>
      <c r="Q333" s="8">
        <f t="shared" si="28"/>
        <v>51539.401550277689</v>
      </c>
      <c r="R333" s="8">
        <f t="shared" si="29"/>
        <v>-5827.9742765273149</v>
      </c>
      <c r="S333" s="8">
        <f t="shared" si="30"/>
        <v>283131.49963507976</v>
      </c>
      <c r="U333" s="25">
        <v>43083.330277777779</v>
      </c>
      <c r="V333">
        <v>28</v>
      </c>
      <c r="W333">
        <v>6652</v>
      </c>
      <c r="X333" t="s">
        <v>881</v>
      </c>
      <c r="Y333" t="s">
        <v>962</v>
      </c>
      <c r="Z333" s="25">
        <v>43447.956944444442</v>
      </c>
      <c r="AA333">
        <v>2561</v>
      </c>
      <c r="AB333">
        <v>167</v>
      </c>
      <c r="AC333" s="24">
        <v>6.9800000000000001E-2</v>
      </c>
      <c r="AD333">
        <v>5500</v>
      </c>
      <c r="AE333">
        <v>14468610</v>
      </c>
      <c r="AF333" s="22">
        <v>43082</v>
      </c>
      <c r="AG333">
        <v>2502</v>
      </c>
      <c r="AH333">
        <v>2394</v>
      </c>
      <c r="AI333" s="22">
        <v>43083</v>
      </c>
      <c r="AJ333">
        <v>2459</v>
      </c>
      <c r="AK333">
        <v>2488</v>
      </c>
      <c r="AL333" s="25">
        <v>43083.772361111114</v>
      </c>
      <c r="AM333">
        <v>1</v>
      </c>
      <c r="AN333" t="s">
        <v>1023</v>
      </c>
      <c r="AO333">
        <v>1.26</v>
      </c>
      <c r="AP333">
        <v>2.09</v>
      </c>
      <c r="AQ333">
        <v>0.27</v>
      </c>
      <c r="AR333">
        <v>0.5</v>
      </c>
      <c r="AS333">
        <v>0.96</v>
      </c>
      <c r="AT333">
        <v>1.05</v>
      </c>
      <c r="AU333">
        <v>0.81699999999999995</v>
      </c>
      <c r="AV333">
        <v>2491</v>
      </c>
      <c r="AW333">
        <v>2434</v>
      </c>
      <c r="AX333">
        <v>2488</v>
      </c>
    </row>
    <row r="334" spans="1:50">
      <c r="A334" s="22">
        <v>43081</v>
      </c>
      <c r="B334">
        <v>660</v>
      </c>
      <c r="C334">
        <v>664</v>
      </c>
      <c r="D334">
        <v>635</v>
      </c>
      <c r="E334">
        <v>636</v>
      </c>
      <c r="F334" s="22">
        <v>43082</v>
      </c>
      <c r="G334">
        <v>629</v>
      </c>
      <c r="H334">
        <v>643</v>
      </c>
      <c r="I334">
        <v>616</v>
      </c>
      <c r="J334">
        <v>635</v>
      </c>
      <c r="K334" s="22">
        <v>43083</v>
      </c>
      <c r="L334">
        <v>640</v>
      </c>
      <c r="M334">
        <v>1.19</v>
      </c>
      <c r="N334" s="8" t="str">
        <f>IF(AND(AM334=1,AC334&lt;-0.005,AE334&gt;O$1),R334,"")</f>
        <v/>
      </c>
      <c r="O334" s="8">
        <f t="shared" si="27"/>
        <v>47179.768266674975</v>
      </c>
      <c r="P334" s="8" t="str">
        <f t="shared" si="31"/>
        <v/>
      </c>
      <c r="Q334" s="8">
        <f t="shared" si="28"/>
        <v>51539.401550277689</v>
      </c>
      <c r="R334" s="8">
        <f t="shared" si="29"/>
        <v>16962.843295638129</v>
      </c>
      <c r="S334" s="8">
        <f t="shared" si="30"/>
        <v>283131.49963507976</v>
      </c>
      <c r="U334" s="25">
        <v>43083.330277777779</v>
      </c>
      <c r="V334">
        <v>29</v>
      </c>
      <c r="W334">
        <v>3782</v>
      </c>
      <c r="X334" t="s">
        <v>1176</v>
      </c>
      <c r="Y334" t="s">
        <v>957</v>
      </c>
      <c r="Z334" s="25">
        <v>43447.913888888892</v>
      </c>
      <c r="AA334">
        <v>638.5</v>
      </c>
      <c r="AB334">
        <v>3.5</v>
      </c>
      <c r="AC334" s="24">
        <v>5.4999999999999997E-3</v>
      </c>
      <c r="AD334">
        <v>5400</v>
      </c>
      <c r="AE334">
        <v>3463460</v>
      </c>
      <c r="AF334" s="22">
        <v>43082</v>
      </c>
      <c r="AG334">
        <v>629</v>
      </c>
      <c r="AH334">
        <v>635</v>
      </c>
      <c r="AI334" s="22">
        <v>43083</v>
      </c>
      <c r="AJ334">
        <v>640</v>
      </c>
      <c r="AK334">
        <v>619</v>
      </c>
      <c r="AL334" s="25">
        <v>43083.772372685184</v>
      </c>
      <c r="AM334">
        <v>2</v>
      </c>
      <c r="AN334" t="s">
        <v>1023</v>
      </c>
      <c r="AO334">
        <v>201.54</v>
      </c>
      <c r="AP334">
        <v>0</v>
      </c>
      <c r="AQ334">
        <v>0.86</v>
      </c>
      <c r="AR334">
        <v>0.75</v>
      </c>
      <c r="AS334">
        <v>1.19</v>
      </c>
      <c r="AT334">
        <v>1.0900000000000001</v>
      </c>
      <c r="AU334">
        <v>1.641</v>
      </c>
      <c r="AV334">
        <v>644</v>
      </c>
      <c r="AW334">
        <v>618</v>
      </c>
      <c r="AX334">
        <v>619</v>
      </c>
    </row>
    <row r="335" spans="1:50">
      <c r="A335" s="22">
        <v>43081</v>
      </c>
      <c r="B335">
        <v>1286</v>
      </c>
      <c r="C335">
        <v>1290</v>
      </c>
      <c r="D335">
        <v>1284</v>
      </c>
      <c r="E335">
        <v>1288</v>
      </c>
      <c r="F335" s="22">
        <v>43082</v>
      </c>
      <c r="G335">
        <v>1289</v>
      </c>
      <c r="H335">
        <v>1296</v>
      </c>
      <c r="I335">
        <v>1286</v>
      </c>
      <c r="J335">
        <v>1291</v>
      </c>
      <c r="K335" s="22">
        <v>43083</v>
      </c>
      <c r="L335">
        <v>1299</v>
      </c>
      <c r="M335">
        <v>1</v>
      </c>
      <c r="N335" s="8" t="str">
        <f>IF(AND(AM335=1,AC335&lt;-0.005,AE335&gt;O$1),R335,"")</f>
        <v/>
      </c>
      <c r="O335" s="8">
        <f t="shared" si="27"/>
        <v>47179.768266674975</v>
      </c>
      <c r="P335" s="8" t="str">
        <f t="shared" si="31"/>
        <v/>
      </c>
      <c r="Q335" s="8">
        <f t="shared" si="28"/>
        <v>51539.401550277689</v>
      </c>
      <c r="R335" s="8">
        <f t="shared" si="29"/>
        <v>-4198.473282442772</v>
      </c>
      <c r="S335" s="8">
        <f t="shared" si="30"/>
        <v>278933.02635263698</v>
      </c>
      <c r="U335" s="25">
        <v>43083.330277777779</v>
      </c>
      <c r="V335">
        <v>31</v>
      </c>
      <c r="W335">
        <v>6178</v>
      </c>
      <c r="X335" t="s">
        <v>1170</v>
      </c>
      <c r="Y335" t="s">
        <v>962</v>
      </c>
      <c r="Z335" s="25">
        <v>43447.948611111111</v>
      </c>
      <c r="AA335">
        <v>1295</v>
      </c>
      <c r="AB335">
        <v>4</v>
      </c>
      <c r="AC335" s="24">
        <v>3.0999999999999999E-3</v>
      </c>
      <c r="AD335">
        <v>4800</v>
      </c>
      <c r="AE335">
        <v>6229990</v>
      </c>
      <c r="AF335" s="22">
        <v>43082</v>
      </c>
      <c r="AG335">
        <v>1289</v>
      </c>
      <c r="AH335">
        <v>1291</v>
      </c>
      <c r="AI335" s="22">
        <v>43083</v>
      </c>
      <c r="AJ335">
        <v>1299</v>
      </c>
      <c r="AK335">
        <v>1310</v>
      </c>
      <c r="AL335" s="25">
        <v>43083.77239583333</v>
      </c>
      <c r="AM335">
        <v>1</v>
      </c>
      <c r="AN335">
        <v>0.05</v>
      </c>
      <c r="AO335">
        <v>3.63</v>
      </c>
      <c r="AP335">
        <v>3.87</v>
      </c>
      <c r="AQ335">
        <v>0.56999999999999995</v>
      </c>
      <c r="AR335">
        <v>0.18</v>
      </c>
      <c r="AS335">
        <v>1</v>
      </c>
      <c r="AT335">
        <v>0.98</v>
      </c>
      <c r="AU335">
        <v>0.47699999999999998</v>
      </c>
      <c r="AV335">
        <v>1310</v>
      </c>
      <c r="AW335">
        <v>1299</v>
      </c>
      <c r="AX335">
        <v>1310</v>
      </c>
    </row>
    <row r="336" spans="1:50">
      <c r="A336" s="22">
        <v>43081</v>
      </c>
      <c r="B336">
        <v>782</v>
      </c>
      <c r="C336">
        <v>808</v>
      </c>
      <c r="D336">
        <v>696</v>
      </c>
      <c r="E336">
        <v>729</v>
      </c>
      <c r="F336" s="22">
        <v>43082</v>
      </c>
      <c r="G336">
        <v>714</v>
      </c>
      <c r="H336">
        <v>752</v>
      </c>
      <c r="I336">
        <v>692</v>
      </c>
      <c r="J336">
        <v>714</v>
      </c>
      <c r="K336" s="22">
        <v>43083</v>
      </c>
      <c r="L336">
        <v>699</v>
      </c>
      <c r="M336">
        <v>1.98</v>
      </c>
      <c r="N336" s="8" t="str">
        <f>IF(AND(AM336=1,AC336&lt;-0.005,AE336&gt;O$1),R336,"")</f>
        <v/>
      </c>
      <c r="O336" s="8">
        <f t="shared" si="27"/>
        <v>47179.768266674975</v>
      </c>
      <c r="P336" s="8" t="str">
        <f t="shared" si="31"/>
        <v/>
      </c>
      <c r="Q336" s="8">
        <f t="shared" si="28"/>
        <v>51539.401550277689</v>
      </c>
      <c r="R336" s="8">
        <f t="shared" si="29"/>
        <v>7994.1860465115869</v>
      </c>
      <c r="S336" s="8">
        <f t="shared" si="30"/>
        <v>278933.02635263698</v>
      </c>
      <c r="U336" s="25">
        <v>43083.330277777779</v>
      </c>
      <c r="V336">
        <v>33</v>
      </c>
      <c r="W336">
        <v>4317</v>
      </c>
      <c r="X336" t="s">
        <v>107</v>
      </c>
      <c r="Y336" t="s">
        <v>960</v>
      </c>
      <c r="Z336" s="25">
        <v>43447.991666666669</v>
      </c>
      <c r="AA336">
        <v>715</v>
      </c>
      <c r="AB336">
        <v>1</v>
      </c>
      <c r="AC336" s="24">
        <v>1.4E-3</v>
      </c>
      <c r="AD336">
        <v>4600</v>
      </c>
      <c r="AE336">
        <v>3280290</v>
      </c>
      <c r="AF336" s="22">
        <v>43082</v>
      </c>
      <c r="AG336">
        <v>714</v>
      </c>
      <c r="AH336">
        <v>714</v>
      </c>
      <c r="AI336" s="22">
        <v>43083</v>
      </c>
      <c r="AJ336">
        <v>699</v>
      </c>
      <c r="AK336">
        <v>688</v>
      </c>
      <c r="AL336" s="25">
        <v>43083.772418981483</v>
      </c>
      <c r="AM336">
        <v>2</v>
      </c>
      <c r="AN336" t="s">
        <v>1023</v>
      </c>
      <c r="AO336">
        <v>27.33</v>
      </c>
      <c r="AP336">
        <v>0.84</v>
      </c>
      <c r="AQ336">
        <v>1</v>
      </c>
      <c r="AR336">
        <v>1</v>
      </c>
      <c r="AS336">
        <v>1.98</v>
      </c>
      <c r="AT336">
        <v>2.27</v>
      </c>
      <c r="AU336">
        <v>0.92700000000000005</v>
      </c>
      <c r="AV336">
        <v>734</v>
      </c>
      <c r="AW336">
        <v>667</v>
      </c>
      <c r="AX336">
        <v>688</v>
      </c>
    </row>
    <row r="337" spans="1:50">
      <c r="A337" s="22">
        <v>43081</v>
      </c>
      <c r="B337">
        <v>205</v>
      </c>
      <c r="C337">
        <v>209</v>
      </c>
      <c r="D337">
        <v>205</v>
      </c>
      <c r="E337">
        <v>205</v>
      </c>
      <c r="F337" s="22">
        <v>43082</v>
      </c>
      <c r="G337">
        <v>206</v>
      </c>
      <c r="H337">
        <v>207</v>
      </c>
      <c r="I337">
        <v>205</v>
      </c>
      <c r="J337">
        <v>206</v>
      </c>
      <c r="K337" s="22">
        <v>43083</v>
      </c>
      <c r="L337">
        <v>206</v>
      </c>
      <c r="M337">
        <v>0.98</v>
      </c>
      <c r="N337" s="8" t="str">
        <f>IF(AND(AM337=1,AC337&lt;-0.005,AE337&gt;O$1),R337,"")</f>
        <v/>
      </c>
      <c r="O337" s="8">
        <f t="shared" si="27"/>
        <v>47179.768266674975</v>
      </c>
      <c r="P337" s="8" t="str">
        <f t="shared" si="31"/>
        <v/>
      </c>
      <c r="Q337" s="8">
        <f t="shared" si="28"/>
        <v>51539.401550277689</v>
      </c>
      <c r="R337" s="8">
        <f t="shared" si="29"/>
        <v>2439.0243902439047</v>
      </c>
      <c r="S337" s="8">
        <f t="shared" si="30"/>
        <v>278933.02635263698</v>
      </c>
      <c r="U337" s="25">
        <v>43083.330277777779</v>
      </c>
      <c r="V337">
        <v>34</v>
      </c>
      <c r="W337">
        <v>3776</v>
      </c>
      <c r="X337" t="s">
        <v>1418</v>
      </c>
      <c r="Y337" t="s">
        <v>960</v>
      </c>
      <c r="Z337" s="25">
        <v>43447.995833333334</v>
      </c>
      <c r="AA337">
        <v>209.1</v>
      </c>
      <c r="AB337">
        <v>3.1</v>
      </c>
      <c r="AC337" s="24">
        <v>1.4999999999999999E-2</v>
      </c>
      <c r="AD337">
        <v>4500</v>
      </c>
      <c r="AE337">
        <v>954390</v>
      </c>
      <c r="AF337" s="22">
        <v>43082</v>
      </c>
      <c r="AG337">
        <v>206</v>
      </c>
      <c r="AH337">
        <v>206</v>
      </c>
      <c r="AI337" s="22">
        <v>43083</v>
      </c>
      <c r="AJ337">
        <v>206</v>
      </c>
      <c r="AK337">
        <v>205</v>
      </c>
      <c r="AL337" s="25">
        <v>43083.772430555553</v>
      </c>
      <c r="AM337">
        <v>2</v>
      </c>
      <c r="AN337" t="s">
        <v>1023</v>
      </c>
      <c r="AO337">
        <v>0</v>
      </c>
      <c r="AP337">
        <v>0.97</v>
      </c>
      <c r="AQ337">
        <v>0.18</v>
      </c>
      <c r="AR337">
        <v>0.12</v>
      </c>
      <c r="AS337">
        <v>0.98</v>
      </c>
      <c r="AT337">
        <v>0.97</v>
      </c>
      <c r="AU337">
        <v>1.0149999999999999</v>
      </c>
      <c r="AV337">
        <v>207</v>
      </c>
      <c r="AW337">
        <v>204</v>
      </c>
      <c r="AX337">
        <v>205</v>
      </c>
    </row>
    <row r="338" spans="1:50">
      <c r="A338" s="22">
        <v>43081</v>
      </c>
      <c r="B338">
        <v>666</v>
      </c>
      <c r="C338">
        <v>666</v>
      </c>
      <c r="D338">
        <v>653</v>
      </c>
      <c r="E338">
        <v>657</v>
      </c>
      <c r="F338" s="22">
        <v>43082</v>
      </c>
      <c r="G338">
        <v>657</v>
      </c>
      <c r="H338">
        <v>757</v>
      </c>
      <c r="I338">
        <v>657</v>
      </c>
      <c r="J338">
        <v>757</v>
      </c>
      <c r="K338" s="22">
        <v>43083</v>
      </c>
      <c r="L338">
        <v>907</v>
      </c>
      <c r="M338">
        <v>0.99</v>
      </c>
      <c r="N338" s="8" t="str">
        <f>IF(AND(AM338=1,AC338&lt;-0.005,AE338&gt;O$1),R338,"")</f>
        <v/>
      </c>
      <c r="O338" s="8">
        <f t="shared" si="27"/>
        <v>47179.768266674975</v>
      </c>
      <c r="P338" s="8" t="str">
        <f t="shared" si="31"/>
        <v/>
      </c>
      <c r="Q338" s="8">
        <f t="shared" si="28"/>
        <v>51539.401550277689</v>
      </c>
      <c r="R338" s="8">
        <f t="shared" si="29"/>
        <v>0</v>
      </c>
      <c r="S338" s="8">
        <f t="shared" si="30"/>
        <v>278933.02635263698</v>
      </c>
      <c r="U338" s="25">
        <v>43083.330277777779</v>
      </c>
      <c r="V338">
        <v>35</v>
      </c>
      <c r="W338">
        <v>4356</v>
      </c>
      <c r="X338" t="s">
        <v>536</v>
      </c>
      <c r="Y338" t="s">
        <v>960</v>
      </c>
      <c r="Z338" s="25">
        <v>43447.987500000003</v>
      </c>
      <c r="AA338">
        <v>907</v>
      </c>
      <c r="AB338">
        <v>150</v>
      </c>
      <c r="AC338" s="24">
        <v>0.19819999999999999</v>
      </c>
      <c r="AD338">
        <v>4300</v>
      </c>
      <c r="AE338">
        <v>3894400</v>
      </c>
      <c r="AF338" s="22">
        <v>43082</v>
      </c>
      <c r="AG338">
        <v>657</v>
      </c>
      <c r="AH338">
        <v>757</v>
      </c>
      <c r="AI338" s="22">
        <v>43083</v>
      </c>
      <c r="AJ338">
        <v>907</v>
      </c>
      <c r="AK338">
        <v>907</v>
      </c>
      <c r="AL338" s="25">
        <v>43083.77244212963</v>
      </c>
      <c r="AM338">
        <v>2</v>
      </c>
      <c r="AN338" t="s">
        <v>1023</v>
      </c>
      <c r="AO338">
        <v>0</v>
      </c>
      <c r="AP338">
        <v>0</v>
      </c>
      <c r="AQ338">
        <v>0.32</v>
      </c>
      <c r="AR338">
        <v>0.23</v>
      </c>
      <c r="AS338">
        <v>0.99</v>
      </c>
      <c r="AT338">
        <v>0.98</v>
      </c>
      <c r="AU338">
        <v>0.69599999999999995</v>
      </c>
      <c r="AV338">
        <v>907</v>
      </c>
      <c r="AW338">
        <v>907</v>
      </c>
      <c r="AX338">
        <v>907</v>
      </c>
    </row>
    <row r="339" spans="1:50">
      <c r="A339" s="22">
        <v>43081</v>
      </c>
      <c r="B339">
        <v>675</v>
      </c>
      <c r="C339">
        <v>683</v>
      </c>
      <c r="D339">
        <v>670</v>
      </c>
      <c r="E339">
        <v>682</v>
      </c>
      <c r="F339" s="22">
        <v>43082</v>
      </c>
      <c r="G339">
        <v>684</v>
      </c>
      <c r="H339">
        <v>698</v>
      </c>
      <c r="I339">
        <v>682</v>
      </c>
      <c r="J339">
        <v>684</v>
      </c>
      <c r="K339" s="22">
        <v>43083</v>
      </c>
      <c r="L339">
        <v>686</v>
      </c>
      <c r="M339">
        <v>1.03</v>
      </c>
      <c r="N339" s="8" t="str">
        <f>IF(AND(AM339=1,AC339&lt;-0.005,AE339&gt;O$1),R339,"")</f>
        <v/>
      </c>
      <c r="O339" s="8">
        <f t="shared" si="27"/>
        <v>47179.768266674975</v>
      </c>
      <c r="P339" s="8" t="str">
        <f t="shared" si="31"/>
        <v/>
      </c>
      <c r="Q339" s="8">
        <f t="shared" si="28"/>
        <v>51539.401550277689</v>
      </c>
      <c r="R339" s="8">
        <f t="shared" si="29"/>
        <v>22070.015220700177</v>
      </c>
      <c r="S339" s="8">
        <f t="shared" si="30"/>
        <v>278933.02635263698</v>
      </c>
      <c r="U339" s="25">
        <v>43083.330277777779</v>
      </c>
      <c r="V339">
        <v>36</v>
      </c>
      <c r="W339">
        <v>3161</v>
      </c>
      <c r="X339" t="s">
        <v>356</v>
      </c>
      <c r="Y339" t="s">
        <v>954</v>
      </c>
      <c r="Z339" s="25">
        <v>43447.997916666667</v>
      </c>
      <c r="AA339">
        <v>694</v>
      </c>
      <c r="AB339">
        <v>10</v>
      </c>
      <c r="AC339" s="24">
        <v>1.46E-2</v>
      </c>
      <c r="AD339">
        <v>4300</v>
      </c>
      <c r="AE339">
        <v>3016200</v>
      </c>
      <c r="AF339" s="22">
        <v>43082</v>
      </c>
      <c r="AG339">
        <v>684</v>
      </c>
      <c r="AH339">
        <v>684</v>
      </c>
      <c r="AI339" s="22">
        <v>43083</v>
      </c>
      <c r="AJ339">
        <v>686</v>
      </c>
      <c r="AK339">
        <v>657</v>
      </c>
      <c r="AL339" s="25">
        <v>43083.772453703707</v>
      </c>
      <c r="AM339">
        <v>2</v>
      </c>
      <c r="AN339" t="s">
        <v>1023</v>
      </c>
      <c r="AO339">
        <v>0</v>
      </c>
      <c r="AP339">
        <v>1.46</v>
      </c>
      <c r="AQ339">
        <v>0.78</v>
      </c>
      <c r="AR339">
        <v>0.76</v>
      </c>
      <c r="AS339">
        <v>1.03</v>
      </c>
      <c r="AT339">
        <v>1.05</v>
      </c>
      <c r="AU339">
        <v>0.45700000000000002</v>
      </c>
      <c r="AV339">
        <v>689</v>
      </c>
      <c r="AW339">
        <v>655</v>
      </c>
      <c r="AX339">
        <v>657</v>
      </c>
    </row>
    <row r="340" spans="1:50">
      <c r="A340" s="22">
        <v>43081</v>
      </c>
      <c r="B340">
        <v>1750</v>
      </c>
      <c r="C340">
        <v>1750</v>
      </c>
      <c r="D340">
        <v>1718</v>
      </c>
      <c r="E340">
        <v>1726</v>
      </c>
      <c r="F340" s="22">
        <v>43082</v>
      </c>
      <c r="G340">
        <v>1720</v>
      </c>
      <c r="H340">
        <v>1778</v>
      </c>
      <c r="I340">
        <v>1720</v>
      </c>
      <c r="J340">
        <v>1770</v>
      </c>
      <c r="K340" s="22">
        <v>43083</v>
      </c>
      <c r="L340">
        <v>1925</v>
      </c>
      <c r="M340">
        <v>1.04</v>
      </c>
      <c r="N340" s="8" t="str">
        <f>IF(AND(AM340=1,AC340&lt;-0.005,AE340&gt;O$1),R340,"")</f>
        <v/>
      </c>
      <c r="O340" s="8">
        <f t="shared" ref="O340:O403" si="32">SUM(N340,O339)</f>
        <v>47179.768266674975</v>
      </c>
      <c r="P340" s="8" t="str">
        <f t="shared" si="31"/>
        <v/>
      </c>
      <c r="Q340" s="8">
        <f t="shared" ref="Q340:Q403" si="33">SUM(P340,Q339)</f>
        <v>51539.401550277689</v>
      </c>
      <c r="R340" s="8">
        <f t="shared" ref="R340:R403" si="34">(AJ340/AK340-1)*500000</f>
        <v>9259.259259259301</v>
      </c>
      <c r="S340" s="8">
        <f t="shared" ref="S340:S403" si="35">IF(AM340=1,SUM(R340,S339),S339)</f>
        <v>288192.28561189631</v>
      </c>
      <c r="U340" s="25">
        <v>43083.330277777779</v>
      </c>
      <c r="V340">
        <v>37</v>
      </c>
      <c r="W340">
        <v>1716</v>
      </c>
      <c r="X340" t="s">
        <v>1682</v>
      </c>
      <c r="Y340" t="s">
        <v>954</v>
      </c>
      <c r="Z340" s="25">
        <v>43447.997916666667</v>
      </c>
      <c r="AA340">
        <v>1905</v>
      </c>
      <c r="AB340">
        <v>135</v>
      </c>
      <c r="AC340" s="24">
        <v>7.6300000000000007E-2</v>
      </c>
      <c r="AD340">
        <v>3800</v>
      </c>
      <c r="AE340">
        <v>7234030</v>
      </c>
      <c r="AF340" s="22">
        <v>43082</v>
      </c>
      <c r="AG340">
        <v>1720</v>
      </c>
      <c r="AH340">
        <v>1770</v>
      </c>
      <c r="AI340" s="22">
        <v>43083</v>
      </c>
      <c r="AJ340">
        <v>1925</v>
      </c>
      <c r="AK340">
        <v>1890</v>
      </c>
      <c r="AL340" s="25">
        <v>43083.772465277776</v>
      </c>
      <c r="AM340">
        <v>1</v>
      </c>
      <c r="AN340" t="s">
        <v>1023</v>
      </c>
      <c r="AO340">
        <v>23.05</v>
      </c>
      <c r="AP340">
        <v>0.68</v>
      </c>
      <c r="AQ340">
        <v>1</v>
      </c>
      <c r="AR340">
        <v>0.92</v>
      </c>
      <c r="AS340">
        <v>1.04</v>
      </c>
      <c r="AT340">
        <v>1.1100000000000001</v>
      </c>
      <c r="AU340">
        <v>0.503</v>
      </c>
      <c r="AV340">
        <v>1925</v>
      </c>
      <c r="AW340">
        <v>1830</v>
      </c>
      <c r="AX340">
        <v>1890</v>
      </c>
    </row>
    <row r="341" spans="1:50">
      <c r="A341" s="22">
        <v>43081</v>
      </c>
      <c r="B341">
        <v>167</v>
      </c>
      <c r="C341">
        <v>184</v>
      </c>
      <c r="D341">
        <v>167</v>
      </c>
      <c r="E341">
        <v>184</v>
      </c>
      <c r="F341" s="22">
        <v>43082</v>
      </c>
      <c r="G341">
        <v>183</v>
      </c>
      <c r="H341">
        <v>184</v>
      </c>
      <c r="I341">
        <v>176</v>
      </c>
      <c r="J341">
        <v>177</v>
      </c>
      <c r="K341" s="22">
        <v>43083</v>
      </c>
      <c r="L341">
        <v>182</v>
      </c>
      <c r="M341">
        <v>0.9</v>
      </c>
      <c r="N341" s="8" t="str">
        <f>IF(AND(AM341=1,AC341&lt;-0.005,AE341&gt;O$1),R341,"")</f>
        <v/>
      </c>
      <c r="O341" s="8">
        <f t="shared" si="32"/>
        <v>47179.768266674975</v>
      </c>
      <c r="P341" s="8" t="str">
        <f t="shared" si="31"/>
        <v/>
      </c>
      <c r="Q341" s="8">
        <f t="shared" si="33"/>
        <v>51539.401550277689</v>
      </c>
      <c r="R341" s="8">
        <f t="shared" si="34"/>
        <v>22988.505747126408</v>
      </c>
      <c r="S341" s="8">
        <f t="shared" si="35"/>
        <v>288192.28561189631</v>
      </c>
      <c r="U341" s="25">
        <v>43083.330277777779</v>
      </c>
      <c r="V341">
        <v>38</v>
      </c>
      <c r="W341">
        <v>2776</v>
      </c>
      <c r="X341" t="s">
        <v>1201</v>
      </c>
      <c r="Y341" t="s">
        <v>960</v>
      </c>
      <c r="Z341" s="25">
        <v>43447.895138888889</v>
      </c>
      <c r="AA341">
        <v>172.3</v>
      </c>
      <c r="AB341">
        <v>-4.7</v>
      </c>
      <c r="AC341" s="24">
        <v>-2.6599999999999999E-2</v>
      </c>
      <c r="AD341">
        <v>3800</v>
      </c>
      <c r="AE341">
        <v>665260</v>
      </c>
      <c r="AF341" s="22">
        <v>43082</v>
      </c>
      <c r="AG341">
        <v>183</v>
      </c>
      <c r="AH341">
        <v>177</v>
      </c>
      <c r="AI341" s="22">
        <v>43083</v>
      </c>
      <c r="AJ341">
        <v>182</v>
      </c>
      <c r="AK341">
        <v>174</v>
      </c>
      <c r="AL341" s="25">
        <v>43083.772465277776</v>
      </c>
      <c r="AM341">
        <v>0</v>
      </c>
      <c r="AN341" t="s">
        <v>1023</v>
      </c>
      <c r="AO341">
        <v>0</v>
      </c>
      <c r="AP341">
        <v>0</v>
      </c>
      <c r="AQ341">
        <v>0.32</v>
      </c>
      <c r="AR341">
        <v>0.37</v>
      </c>
      <c r="AS341">
        <v>0.9</v>
      </c>
      <c r="AT341">
        <v>1.19</v>
      </c>
      <c r="AU341">
        <v>1.482</v>
      </c>
      <c r="AV341">
        <v>198</v>
      </c>
      <c r="AW341">
        <v>174</v>
      </c>
      <c r="AX341">
        <v>174</v>
      </c>
    </row>
    <row r="342" spans="1:50">
      <c r="A342" s="22">
        <v>43081</v>
      </c>
      <c r="B342">
        <v>903</v>
      </c>
      <c r="C342">
        <v>915</v>
      </c>
      <c r="D342">
        <v>882</v>
      </c>
      <c r="E342">
        <v>908</v>
      </c>
      <c r="F342" s="22">
        <v>43082</v>
      </c>
      <c r="G342">
        <v>910</v>
      </c>
      <c r="H342">
        <v>986</v>
      </c>
      <c r="I342">
        <v>904</v>
      </c>
      <c r="J342">
        <v>963</v>
      </c>
      <c r="K342" s="22">
        <v>43083</v>
      </c>
      <c r="L342">
        <v>1038</v>
      </c>
      <c r="M342">
        <v>1.07</v>
      </c>
      <c r="N342" s="8" t="str">
        <f>IF(AND(AM342=1,AC342&lt;-0.005,AE342&gt;O$1),R342,"")</f>
        <v/>
      </c>
      <c r="O342" s="8">
        <f t="shared" si="32"/>
        <v>47179.768266674975</v>
      </c>
      <c r="P342" s="8" t="str">
        <f t="shared" si="31"/>
        <v/>
      </c>
      <c r="Q342" s="8">
        <f t="shared" si="33"/>
        <v>51539.401550277689</v>
      </c>
      <c r="R342" s="8">
        <f t="shared" si="34"/>
        <v>17447.657028913265</v>
      </c>
      <c r="S342" s="8">
        <f t="shared" si="35"/>
        <v>305639.94264080958</v>
      </c>
      <c r="U342" s="25">
        <v>43083.330277777779</v>
      </c>
      <c r="V342">
        <v>39</v>
      </c>
      <c r="W342">
        <v>5367</v>
      </c>
      <c r="X342" t="s">
        <v>1536</v>
      </c>
      <c r="Y342" t="s">
        <v>962</v>
      </c>
      <c r="Z342" s="25">
        <v>43447.997916666667</v>
      </c>
      <c r="AA342">
        <v>1009</v>
      </c>
      <c r="AB342">
        <v>46</v>
      </c>
      <c r="AC342" s="24">
        <v>4.7800000000000002E-2</v>
      </c>
      <c r="AD342">
        <v>3700</v>
      </c>
      <c r="AE342">
        <v>3683660</v>
      </c>
      <c r="AF342" s="22">
        <v>43082</v>
      </c>
      <c r="AG342">
        <v>910</v>
      </c>
      <c r="AH342">
        <v>963</v>
      </c>
      <c r="AI342" s="22">
        <v>43083</v>
      </c>
      <c r="AJ342">
        <v>1038</v>
      </c>
      <c r="AK342">
        <v>1003</v>
      </c>
      <c r="AL342" s="25">
        <v>43083.772476851853</v>
      </c>
      <c r="AM342">
        <v>1</v>
      </c>
      <c r="AN342">
        <v>0.05</v>
      </c>
      <c r="AO342">
        <v>2.2599999999999998</v>
      </c>
      <c r="AP342">
        <v>1.66</v>
      </c>
      <c r="AQ342">
        <v>0.57999999999999996</v>
      </c>
      <c r="AR342">
        <v>0.61</v>
      </c>
      <c r="AS342">
        <v>1.07</v>
      </c>
      <c r="AT342">
        <v>1.27</v>
      </c>
      <c r="AU342">
        <v>1.014</v>
      </c>
      <c r="AV342">
        <v>1040</v>
      </c>
      <c r="AW342">
        <v>986</v>
      </c>
      <c r="AX342">
        <v>1003</v>
      </c>
    </row>
    <row r="343" spans="1:50">
      <c r="A343" s="22">
        <v>43081</v>
      </c>
      <c r="B343">
        <v>1511</v>
      </c>
      <c r="C343">
        <v>1527</v>
      </c>
      <c r="D343">
        <v>1505</v>
      </c>
      <c r="E343">
        <v>1516</v>
      </c>
      <c r="F343" s="22">
        <v>43082</v>
      </c>
      <c r="G343">
        <v>1516</v>
      </c>
      <c r="H343">
        <v>1530</v>
      </c>
      <c r="I343">
        <v>1353</v>
      </c>
      <c r="J343">
        <v>1390</v>
      </c>
      <c r="K343" s="22">
        <v>43083</v>
      </c>
      <c r="L343">
        <v>1345</v>
      </c>
      <c r="M343">
        <v>1.04</v>
      </c>
      <c r="N343" s="8" t="str">
        <f>IF(AND(AM343=1,AC343&lt;-0.005,AE343&gt;O$1),R343,"")</f>
        <v/>
      </c>
      <c r="O343" s="8">
        <f t="shared" si="32"/>
        <v>47179.768266674975</v>
      </c>
      <c r="P343" s="8" t="str">
        <f t="shared" si="31"/>
        <v/>
      </c>
      <c r="Q343" s="8">
        <f t="shared" si="33"/>
        <v>51539.401550277689</v>
      </c>
      <c r="R343" s="8">
        <f t="shared" si="34"/>
        <v>22533.022533022584</v>
      </c>
      <c r="S343" s="8">
        <f t="shared" si="35"/>
        <v>328172.96517383214</v>
      </c>
      <c r="U343" s="25">
        <v>43083.330277777779</v>
      </c>
      <c r="V343">
        <v>40</v>
      </c>
      <c r="W343">
        <v>9507</v>
      </c>
      <c r="X343" t="s">
        <v>1681</v>
      </c>
      <c r="Y343" t="s">
        <v>962</v>
      </c>
      <c r="Z343" s="25">
        <v>43447.993750000001</v>
      </c>
      <c r="AA343">
        <v>1390</v>
      </c>
      <c r="AB343">
        <v>0</v>
      </c>
      <c r="AC343" s="24">
        <v>0</v>
      </c>
      <c r="AD343">
        <v>3200</v>
      </c>
      <c r="AE343">
        <v>4443290</v>
      </c>
      <c r="AF343" s="22">
        <v>43082</v>
      </c>
      <c r="AG343">
        <v>1516</v>
      </c>
      <c r="AH343">
        <v>1390</v>
      </c>
      <c r="AI343" s="22">
        <v>43083</v>
      </c>
      <c r="AJ343">
        <v>1345</v>
      </c>
      <c r="AK343">
        <v>1287</v>
      </c>
      <c r="AL343" s="25">
        <v>43083.772488425922</v>
      </c>
      <c r="AM343">
        <v>1</v>
      </c>
      <c r="AN343">
        <v>0.05</v>
      </c>
      <c r="AO343">
        <v>0.33</v>
      </c>
      <c r="AP343">
        <v>2.16</v>
      </c>
      <c r="AQ343">
        <v>1</v>
      </c>
      <c r="AR343">
        <v>1</v>
      </c>
      <c r="AS343">
        <v>1.04</v>
      </c>
      <c r="AT343">
        <v>1.08</v>
      </c>
      <c r="AU343">
        <v>0.59899999999999998</v>
      </c>
      <c r="AV343">
        <v>1346</v>
      </c>
      <c r="AW343">
        <v>1283</v>
      </c>
      <c r="AX343">
        <v>1287</v>
      </c>
    </row>
    <row r="344" spans="1:50">
      <c r="A344" s="22">
        <v>43081</v>
      </c>
      <c r="B344">
        <v>298</v>
      </c>
      <c r="C344">
        <v>302</v>
      </c>
      <c r="D344">
        <v>296</v>
      </c>
      <c r="E344">
        <v>296</v>
      </c>
      <c r="F344" s="22">
        <v>43082</v>
      </c>
      <c r="G344">
        <v>296</v>
      </c>
      <c r="H344">
        <v>313</v>
      </c>
      <c r="I344">
        <v>296</v>
      </c>
      <c r="J344">
        <v>310</v>
      </c>
      <c r="K344" s="22">
        <v>43083</v>
      </c>
      <c r="L344">
        <v>317</v>
      </c>
      <c r="M344">
        <v>1.04</v>
      </c>
      <c r="N344" s="8" t="str">
        <f>IF(AND(AM344=1,AC344&lt;-0.005,AE344&gt;O$1),R344,"")</f>
        <v/>
      </c>
      <c r="O344" s="8">
        <f t="shared" si="32"/>
        <v>47179.768266674975</v>
      </c>
      <c r="P344" s="8" t="str">
        <f t="shared" si="31"/>
        <v/>
      </c>
      <c r="Q344" s="8">
        <f t="shared" si="33"/>
        <v>51539.401550277689</v>
      </c>
      <c r="R344" s="8">
        <f t="shared" si="34"/>
        <v>0</v>
      </c>
      <c r="S344" s="8">
        <f t="shared" si="35"/>
        <v>328172.96517383214</v>
      </c>
      <c r="U344" s="25">
        <v>43083.330277777779</v>
      </c>
      <c r="V344">
        <v>41</v>
      </c>
      <c r="W344">
        <v>3113</v>
      </c>
      <c r="X344" t="s">
        <v>1370</v>
      </c>
      <c r="Y344" t="s">
        <v>954</v>
      </c>
      <c r="Z344" s="25">
        <v>43447.953472222223</v>
      </c>
      <c r="AA344">
        <v>321.5</v>
      </c>
      <c r="AB344">
        <v>11.5</v>
      </c>
      <c r="AC344" s="24">
        <v>3.7100000000000001E-2</v>
      </c>
      <c r="AD344">
        <v>3200</v>
      </c>
      <c r="AE344">
        <v>1017940</v>
      </c>
      <c r="AF344" s="22">
        <v>43082</v>
      </c>
      <c r="AG344">
        <v>296</v>
      </c>
      <c r="AH344">
        <v>310</v>
      </c>
      <c r="AI344" s="22">
        <v>43083</v>
      </c>
      <c r="AJ344">
        <v>317</v>
      </c>
      <c r="AK344">
        <v>317</v>
      </c>
      <c r="AL344" s="25">
        <v>43083.772499999999</v>
      </c>
      <c r="AM344">
        <v>2</v>
      </c>
      <c r="AN344" t="s">
        <v>1023</v>
      </c>
      <c r="AO344">
        <v>0</v>
      </c>
      <c r="AP344" t="s">
        <v>956</v>
      </c>
      <c r="AQ344">
        <v>1</v>
      </c>
      <c r="AR344">
        <v>0.8</v>
      </c>
      <c r="AS344">
        <v>1.04</v>
      </c>
      <c r="AT344">
        <v>1.04</v>
      </c>
      <c r="AU344">
        <v>0.63400000000000001</v>
      </c>
      <c r="AV344">
        <v>323</v>
      </c>
      <c r="AW344">
        <v>311</v>
      </c>
      <c r="AX344">
        <v>317</v>
      </c>
    </row>
    <row r="345" spans="1:50">
      <c r="A345" s="22">
        <v>43081</v>
      </c>
      <c r="B345">
        <v>437</v>
      </c>
      <c r="C345">
        <v>459</v>
      </c>
      <c r="D345">
        <v>436</v>
      </c>
      <c r="E345">
        <v>456</v>
      </c>
      <c r="F345" s="22">
        <v>43082</v>
      </c>
      <c r="G345">
        <v>450</v>
      </c>
      <c r="H345">
        <v>458</v>
      </c>
      <c r="I345">
        <v>445</v>
      </c>
      <c r="J345">
        <v>450</v>
      </c>
      <c r="K345" s="22">
        <v>43083</v>
      </c>
      <c r="L345">
        <v>448</v>
      </c>
      <c r="M345">
        <v>1.1599999999999999</v>
      </c>
      <c r="N345" s="8" t="str">
        <f>IF(AND(AM345=1,AC345&lt;-0.005,AE345&gt;O$1),R345,"")</f>
        <v/>
      </c>
      <c r="O345" s="8">
        <f t="shared" si="32"/>
        <v>47179.768266674975</v>
      </c>
      <c r="P345" s="8" t="str">
        <f t="shared" si="31"/>
        <v/>
      </c>
      <c r="Q345" s="8">
        <f t="shared" si="33"/>
        <v>51539.401550277689</v>
      </c>
      <c r="R345" s="8">
        <f t="shared" si="34"/>
        <v>-1113.5857461024302</v>
      </c>
      <c r="S345" s="8">
        <f t="shared" si="35"/>
        <v>328172.96517383214</v>
      </c>
      <c r="U345" s="25">
        <v>43083.330277777779</v>
      </c>
      <c r="V345">
        <v>42</v>
      </c>
      <c r="W345">
        <v>4597</v>
      </c>
      <c r="X345" t="s">
        <v>1079</v>
      </c>
      <c r="Y345" t="s">
        <v>957</v>
      </c>
      <c r="Z345" s="25">
        <v>43447.958333333336</v>
      </c>
      <c r="AA345">
        <v>453.4</v>
      </c>
      <c r="AB345">
        <v>3.4</v>
      </c>
      <c r="AC345" s="24">
        <v>7.6E-3</v>
      </c>
      <c r="AD345">
        <v>3100</v>
      </c>
      <c r="AE345">
        <v>1389730</v>
      </c>
      <c r="AF345" s="22">
        <v>43082</v>
      </c>
      <c r="AG345">
        <v>450</v>
      </c>
      <c r="AH345">
        <v>450</v>
      </c>
      <c r="AI345" s="22">
        <v>43083</v>
      </c>
      <c r="AJ345">
        <v>448</v>
      </c>
      <c r="AK345">
        <v>449</v>
      </c>
      <c r="AL345" s="25">
        <v>43083.772511574076</v>
      </c>
      <c r="AM345">
        <v>2</v>
      </c>
      <c r="AN345" t="s">
        <v>1023</v>
      </c>
      <c r="AO345">
        <v>0</v>
      </c>
      <c r="AP345">
        <v>0</v>
      </c>
      <c r="AQ345">
        <v>0.95</v>
      </c>
      <c r="AR345">
        <v>0.95</v>
      </c>
      <c r="AS345">
        <v>1.1599999999999999</v>
      </c>
      <c r="AT345">
        <v>1.3</v>
      </c>
      <c r="AU345">
        <v>0.94099999999999995</v>
      </c>
      <c r="AV345">
        <v>455</v>
      </c>
      <c r="AW345">
        <v>444</v>
      </c>
      <c r="AX345">
        <v>449</v>
      </c>
    </row>
    <row r="346" spans="1:50">
      <c r="A346" s="22">
        <v>43081</v>
      </c>
      <c r="B346">
        <v>2025</v>
      </c>
      <c r="C346">
        <v>2025</v>
      </c>
      <c r="D346">
        <v>1975</v>
      </c>
      <c r="E346">
        <v>1993</v>
      </c>
      <c r="F346" s="22">
        <v>43082</v>
      </c>
      <c r="G346">
        <v>1980</v>
      </c>
      <c r="H346">
        <v>2142</v>
      </c>
      <c r="I346">
        <v>1937</v>
      </c>
      <c r="J346">
        <v>2066</v>
      </c>
      <c r="K346" s="22">
        <v>43083</v>
      </c>
      <c r="L346">
        <v>2049</v>
      </c>
      <c r="M346">
        <v>0.88</v>
      </c>
      <c r="N346" s="8" t="str">
        <f>IF(AND(AM346=1,AC346&lt;-0.005,AE346&gt;O$1),R346,"")</f>
        <v/>
      </c>
      <c r="O346" s="8">
        <f t="shared" si="32"/>
        <v>47179.768266674975</v>
      </c>
      <c r="P346" s="8" t="str">
        <f t="shared" ref="P346:P409" si="36">IF(AND(AM346=1,AC346&lt;Q$8,E346/B346-1&gt;Q$9,J346&lt;Q$10),R346,"")</f>
        <v/>
      </c>
      <c r="Q346" s="8">
        <f t="shared" si="33"/>
        <v>51539.401550277689</v>
      </c>
      <c r="R346" s="8">
        <f t="shared" si="34"/>
        <v>12249.999999999984</v>
      </c>
      <c r="S346" s="8">
        <f t="shared" si="35"/>
        <v>328172.96517383214</v>
      </c>
      <c r="U346" s="25">
        <v>43083.330277777779</v>
      </c>
      <c r="V346">
        <v>43</v>
      </c>
      <c r="W346">
        <v>4080</v>
      </c>
      <c r="X346" t="s">
        <v>1680</v>
      </c>
      <c r="Y346" t="s">
        <v>960</v>
      </c>
      <c r="Z346" s="25">
        <v>43447.99722222222</v>
      </c>
      <c r="AA346">
        <v>2079</v>
      </c>
      <c r="AB346">
        <v>13</v>
      </c>
      <c r="AC346" s="24">
        <v>6.3E-3</v>
      </c>
      <c r="AD346">
        <v>3000</v>
      </c>
      <c r="AE346">
        <v>6220610</v>
      </c>
      <c r="AF346" s="22">
        <v>43082</v>
      </c>
      <c r="AG346">
        <v>1980</v>
      </c>
      <c r="AH346">
        <v>2066</v>
      </c>
      <c r="AI346" s="22">
        <v>43083</v>
      </c>
      <c r="AJ346">
        <v>2049</v>
      </c>
      <c r="AK346">
        <v>2000</v>
      </c>
      <c r="AL346" s="25">
        <v>43083.772523148145</v>
      </c>
      <c r="AM346">
        <v>2</v>
      </c>
      <c r="AN346" t="s">
        <v>1023</v>
      </c>
      <c r="AO346">
        <v>0</v>
      </c>
      <c r="AP346">
        <v>0</v>
      </c>
      <c r="AQ346">
        <v>0.04</v>
      </c>
      <c r="AR346">
        <v>0.03</v>
      </c>
      <c r="AS346">
        <v>0.88</v>
      </c>
      <c r="AT346">
        <v>0.83</v>
      </c>
      <c r="AU346">
        <v>1.1870000000000001</v>
      </c>
      <c r="AV346">
        <v>2069</v>
      </c>
      <c r="AW346">
        <v>1982</v>
      </c>
      <c r="AX346">
        <v>2000</v>
      </c>
    </row>
    <row r="347" spans="1:50">
      <c r="A347" s="22">
        <v>43081</v>
      </c>
      <c r="B347">
        <v>1583</v>
      </c>
      <c r="C347">
        <v>1665</v>
      </c>
      <c r="D347">
        <v>1570</v>
      </c>
      <c r="E347">
        <v>1664</v>
      </c>
      <c r="F347" s="22">
        <v>43082</v>
      </c>
      <c r="G347">
        <v>1641</v>
      </c>
      <c r="H347">
        <v>1690</v>
      </c>
      <c r="I347">
        <v>1621</v>
      </c>
      <c r="J347">
        <v>1645</v>
      </c>
      <c r="K347" s="22">
        <v>43083</v>
      </c>
      <c r="L347">
        <v>1627</v>
      </c>
      <c r="M347">
        <v>1.05</v>
      </c>
      <c r="N347" s="8" t="str">
        <f>IF(AND(AM347=1,AC347&lt;-0.005,AE347&gt;O$1),R347,"")</f>
        <v/>
      </c>
      <c r="O347" s="8">
        <f t="shared" si="32"/>
        <v>47179.768266674975</v>
      </c>
      <c r="P347" s="8" t="str">
        <f t="shared" si="36"/>
        <v/>
      </c>
      <c r="Q347" s="8">
        <f t="shared" si="33"/>
        <v>51539.401550277689</v>
      </c>
      <c r="R347" s="8">
        <f t="shared" si="34"/>
        <v>68483.577917540228</v>
      </c>
      <c r="S347" s="8">
        <f t="shared" si="35"/>
        <v>328172.96517383214</v>
      </c>
      <c r="U347" s="25">
        <v>43083.330277777779</v>
      </c>
      <c r="V347">
        <v>44</v>
      </c>
      <c r="W347">
        <v>6281</v>
      </c>
      <c r="X347" t="s">
        <v>1564</v>
      </c>
      <c r="Y347" t="s">
        <v>960</v>
      </c>
      <c r="Z347" s="25">
        <v>43447.984722222223</v>
      </c>
      <c r="AA347">
        <v>1645</v>
      </c>
      <c r="AB347">
        <v>0</v>
      </c>
      <c r="AC347" s="24">
        <v>0</v>
      </c>
      <c r="AD347">
        <v>3000</v>
      </c>
      <c r="AE347">
        <v>4878700</v>
      </c>
      <c r="AF347" s="22">
        <v>43082</v>
      </c>
      <c r="AG347">
        <v>1641</v>
      </c>
      <c r="AH347">
        <v>1645</v>
      </c>
      <c r="AI347" s="22">
        <v>43083</v>
      </c>
      <c r="AJ347">
        <v>1627</v>
      </c>
      <c r="AK347">
        <v>1431</v>
      </c>
      <c r="AL347" s="25">
        <v>43083.772534722222</v>
      </c>
      <c r="AM347">
        <v>2</v>
      </c>
      <c r="AN347" t="s">
        <v>1023</v>
      </c>
      <c r="AO347">
        <v>0</v>
      </c>
      <c r="AP347">
        <v>0.43</v>
      </c>
      <c r="AQ347">
        <v>0.56000000000000005</v>
      </c>
      <c r="AR347">
        <v>0.75</v>
      </c>
      <c r="AS347">
        <v>1.05</v>
      </c>
      <c r="AT347">
        <v>1.67</v>
      </c>
      <c r="AU347">
        <v>1.163</v>
      </c>
      <c r="AV347">
        <v>1640</v>
      </c>
      <c r="AW347">
        <v>1380</v>
      </c>
      <c r="AX347">
        <v>1431</v>
      </c>
    </row>
    <row r="348" spans="1:50">
      <c r="A348" s="22">
        <v>43081</v>
      </c>
      <c r="B348">
        <v>125</v>
      </c>
      <c r="C348">
        <v>131</v>
      </c>
      <c r="D348">
        <v>121</v>
      </c>
      <c r="E348">
        <v>126</v>
      </c>
      <c r="F348" s="22">
        <v>43082</v>
      </c>
      <c r="G348">
        <v>124</v>
      </c>
      <c r="H348">
        <v>124</v>
      </c>
      <c r="I348">
        <v>113</v>
      </c>
      <c r="J348">
        <v>115</v>
      </c>
      <c r="K348" s="22">
        <v>43083</v>
      </c>
      <c r="L348">
        <v>116</v>
      </c>
      <c r="M348">
        <v>1.1499999999999999</v>
      </c>
      <c r="N348" s="8" t="str">
        <f>IF(AND(AM348=1,AC348&lt;-0.005,AE348&gt;O$1),R348,"")</f>
        <v/>
      </c>
      <c r="O348" s="8">
        <f t="shared" si="32"/>
        <v>47179.768266674975</v>
      </c>
      <c r="P348" s="8" t="str">
        <f t="shared" si="36"/>
        <v/>
      </c>
      <c r="Q348" s="8">
        <f t="shared" si="33"/>
        <v>51539.401550277689</v>
      </c>
      <c r="R348" s="8">
        <f t="shared" si="34"/>
        <v>-12605.042016806734</v>
      </c>
      <c r="S348" s="8">
        <f t="shared" si="35"/>
        <v>328172.96517383214</v>
      </c>
      <c r="U348" s="25">
        <v>43083.330277777779</v>
      </c>
      <c r="V348">
        <v>45</v>
      </c>
      <c r="W348">
        <v>6494</v>
      </c>
      <c r="X348" t="s">
        <v>1078</v>
      </c>
      <c r="Y348" t="s">
        <v>960</v>
      </c>
      <c r="Z348" s="25">
        <v>43447.90902777778</v>
      </c>
      <c r="AA348">
        <v>128</v>
      </c>
      <c r="AB348">
        <v>13</v>
      </c>
      <c r="AC348" s="24">
        <v>0.113</v>
      </c>
      <c r="AD348">
        <v>3000</v>
      </c>
      <c r="AE348">
        <v>361490</v>
      </c>
      <c r="AF348" s="22">
        <v>43082</v>
      </c>
      <c r="AG348">
        <v>124</v>
      </c>
      <c r="AH348">
        <v>115</v>
      </c>
      <c r="AI348" s="22">
        <v>43083</v>
      </c>
      <c r="AJ348">
        <v>116</v>
      </c>
      <c r="AK348">
        <v>119</v>
      </c>
      <c r="AL348" s="25">
        <v>43083.772546296299</v>
      </c>
      <c r="AM348">
        <v>2</v>
      </c>
      <c r="AN348" t="s">
        <v>1023</v>
      </c>
      <c r="AO348">
        <v>0</v>
      </c>
      <c r="AP348">
        <v>0</v>
      </c>
      <c r="AQ348">
        <v>0.87</v>
      </c>
      <c r="AR348">
        <v>0.92</v>
      </c>
      <c r="AS348">
        <v>1.1499999999999999</v>
      </c>
      <c r="AT348">
        <v>1.28</v>
      </c>
      <c r="AU348">
        <v>0.64600000000000002</v>
      </c>
      <c r="AV348">
        <v>122</v>
      </c>
      <c r="AW348">
        <v>115</v>
      </c>
      <c r="AX348">
        <v>119</v>
      </c>
    </row>
    <row r="349" spans="1:50">
      <c r="A349" s="22">
        <v>43081</v>
      </c>
      <c r="B349">
        <v>310</v>
      </c>
      <c r="C349">
        <v>313</v>
      </c>
      <c r="D349">
        <v>288</v>
      </c>
      <c r="E349">
        <v>289</v>
      </c>
      <c r="F349" s="22">
        <v>43082</v>
      </c>
      <c r="G349">
        <v>293</v>
      </c>
      <c r="H349">
        <v>301</v>
      </c>
      <c r="I349">
        <v>287</v>
      </c>
      <c r="J349">
        <v>297</v>
      </c>
      <c r="K349" s="22">
        <v>43083</v>
      </c>
      <c r="L349">
        <v>296</v>
      </c>
      <c r="M349">
        <v>0.95</v>
      </c>
      <c r="N349" s="8" t="str">
        <f>IF(AND(AM349=1,AC349&lt;-0.005,AE349&gt;O$1),R349,"")</f>
        <v/>
      </c>
      <c r="O349" s="8">
        <f t="shared" si="32"/>
        <v>47179.768266674975</v>
      </c>
      <c r="P349" s="8" t="str">
        <f t="shared" si="36"/>
        <v/>
      </c>
      <c r="Q349" s="8">
        <f t="shared" si="33"/>
        <v>51539.401550277689</v>
      </c>
      <c r="R349" s="8">
        <f t="shared" si="34"/>
        <v>6849.3150684931779</v>
      </c>
      <c r="S349" s="8">
        <f t="shared" si="35"/>
        <v>328172.96517383214</v>
      </c>
      <c r="U349" s="25">
        <v>43083.330277777779</v>
      </c>
      <c r="V349">
        <v>46</v>
      </c>
      <c r="W349">
        <v>8256</v>
      </c>
      <c r="X349" t="s">
        <v>1032</v>
      </c>
      <c r="Y349" t="s">
        <v>960</v>
      </c>
      <c r="Z349" s="25">
        <v>43447.927777777775</v>
      </c>
      <c r="AA349">
        <v>293</v>
      </c>
      <c r="AB349">
        <v>-4</v>
      </c>
      <c r="AC349" s="24">
        <v>-1.35E-2</v>
      </c>
      <c r="AD349">
        <v>2800</v>
      </c>
      <c r="AE349">
        <v>822600</v>
      </c>
      <c r="AF349" s="22">
        <v>43082</v>
      </c>
      <c r="AG349">
        <v>293</v>
      </c>
      <c r="AH349">
        <v>297</v>
      </c>
      <c r="AI349" s="22">
        <v>43083</v>
      </c>
      <c r="AJ349">
        <v>296</v>
      </c>
      <c r="AK349">
        <v>292</v>
      </c>
      <c r="AL349" s="25">
        <v>43083.772546296299</v>
      </c>
      <c r="AM349">
        <v>2</v>
      </c>
      <c r="AN349" t="s">
        <v>1023</v>
      </c>
      <c r="AO349">
        <v>0</v>
      </c>
      <c r="AP349" t="s">
        <v>956</v>
      </c>
      <c r="AQ349">
        <v>0.2</v>
      </c>
      <c r="AR349">
        <v>0.59</v>
      </c>
      <c r="AS349">
        <v>0.95</v>
      </c>
      <c r="AT349">
        <v>1.03</v>
      </c>
      <c r="AU349">
        <v>0.94499999999999995</v>
      </c>
      <c r="AV349">
        <v>306</v>
      </c>
      <c r="AW349">
        <v>292</v>
      </c>
      <c r="AX349">
        <v>292</v>
      </c>
    </row>
    <row r="350" spans="1:50">
      <c r="A350" s="22">
        <v>43081</v>
      </c>
      <c r="B350">
        <v>469</v>
      </c>
      <c r="C350">
        <v>502</v>
      </c>
      <c r="D350">
        <v>469</v>
      </c>
      <c r="E350">
        <v>502</v>
      </c>
      <c r="F350" s="22">
        <v>43082</v>
      </c>
      <c r="G350">
        <v>512</v>
      </c>
      <c r="H350">
        <v>514</v>
      </c>
      <c r="I350">
        <v>473</v>
      </c>
      <c r="J350">
        <v>484</v>
      </c>
      <c r="K350" s="22">
        <v>43083</v>
      </c>
      <c r="L350">
        <v>495</v>
      </c>
      <c r="M350">
        <v>0.99</v>
      </c>
      <c r="N350" s="8" t="str">
        <f>IF(AND(AM350=1,AC350&lt;-0.005,AE350&gt;O$1),R350,"")</f>
        <v/>
      </c>
      <c r="O350" s="8">
        <f t="shared" si="32"/>
        <v>47179.768266674975</v>
      </c>
      <c r="P350" s="8" t="str">
        <f t="shared" si="36"/>
        <v/>
      </c>
      <c r="Q350" s="8">
        <f t="shared" si="33"/>
        <v>51539.401550277689</v>
      </c>
      <c r="R350" s="8">
        <f t="shared" si="34"/>
        <v>-39106.145251396665</v>
      </c>
      <c r="S350" s="8">
        <f t="shared" si="35"/>
        <v>289066.81992243545</v>
      </c>
      <c r="U350" s="25">
        <v>43083.330277777779</v>
      </c>
      <c r="V350">
        <v>47</v>
      </c>
      <c r="W350">
        <v>6629</v>
      </c>
      <c r="X350" t="s">
        <v>1173</v>
      </c>
      <c r="Y350" t="s">
        <v>960</v>
      </c>
      <c r="Z350" s="25">
        <v>43447.953472222223</v>
      </c>
      <c r="AA350">
        <v>500</v>
      </c>
      <c r="AB350">
        <v>16</v>
      </c>
      <c r="AC350" s="24">
        <v>3.3099999999999997E-2</v>
      </c>
      <c r="AD350">
        <v>2600</v>
      </c>
      <c r="AE350">
        <v>1291600</v>
      </c>
      <c r="AF350" s="22">
        <v>43082</v>
      </c>
      <c r="AG350">
        <v>512</v>
      </c>
      <c r="AH350">
        <v>484</v>
      </c>
      <c r="AI350" s="22">
        <v>43083</v>
      </c>
      <c r="AJ350">
        <v>495</v>
      </c>
      <c r="AK350">
        <v>537</v>
      </c>
      <c r="AL350" s="25">
        <v>43083.772557870368</v>
      </c>
      <c r="AM350">
        <v>1</v>
      </c>
      <c r="AN350">
        <v>0</v>
      </c>
      <c r="AO350">
        <v>1.77</v>
      </c>
      <c r="AP350">
        <v>0.41</v>
      </c>
      <c r="AQ350">
        <v>0.35</v>
      </c>
      <c r="AR350">
        <v>0.77</v>
      </c>
      <c r="AS350">
        <v>0.99</v>
      </c>
      <c r="AT350">
        <v>1.3</v>
      </c>
      <c r="AU350">
        <v>0.76500000000000001</v>
      </c>
      <c r="AV350">
        <v>550</v>
      </c>
      <c r="AW350">
        <v>492</v>
      </c>
      <c r="AX350">
        <v>537</v>
      </c>
    </row>
    <row r="351" spans="1:50">
      <c r="A351" s="22">
        <v>43081</v>
      </c>
      <c r="B351">
        <v>3010</v>
      </c>
      <c r="C351">
        <v>3130</v>
      </c>
      <c r="D351">
        <v>2996</v>
      </c>
      <c r="E351">
        <v>3050</v>
      </c>
      <c r="F351" s="22">
        <v>43082</v>
      </c>
      <c r="G351">
        <v>3050</v>
      </c>
      <c r="H351">
        <v>3300</v>
      </c>
      <c r="I351">
        <v>3040</v>
      </c>
      <c r="J351">
        <v>3115</v>
      </c>
      <c r="K351" s="22">
        <v>43083</v>
      </c>
      <c r="L351">
        <v>3220</v>
      </c>
      <c r="M351">
        <v>1.18</v>
      </c>
      <c r="N351" s="8" t="str">
        <f>IF(AND(AM351=1,AC351&lt;-0.005,AE351&gt;O$1),R351,"")</f>
        <v/>
      </c>
      <c r="O351" s="8">
        <f t="shared" si="32"/>
        <v>47179.768266674975</v>
      </c>
      <c r="P351" s="8" t="str">
        <f t="shared" si="36"/>
        <v/>
      </c>
      <c r="Q351" s="8">
        <f t="shared" si="33"/>
        <v>51539.401550277689</v>
      </c>
      <c r="R351" s="8">
        <f t="shared" si="34"/>
        <v>-20833.333333333314</v>
      </c>
      <c r="S351" s="8">
        <f t="shared" si="35"/>
        <v>289066.81992243545</v>
      </c>
      <c r="U351" s="25">
        <v>43083.330277777779</v>
      </c>
      <c r="V351">
        <v>48</v>
      </c>
      <c r="W351">
        <v>4592</v>
      </c>
      <c r="X351" t="s">
        <v>1204</v>
      </c>
      <c r="Y351" t="s">
        <v>957</v>
      </c>
      <c r="Z351" s="25">
        <v>43447.970138888886</v>
      </c>
      <c r="AA351">
        <v>3205</v>
      </c>
      <c r="AB351">
        <v>90</v>
      </c>
      <c r="AC351" s="24">
        <v>2.8899999999999999E-2</v>
      </c>
      <c r="AD351">
        <v>2600</v>
      </c>
      <c r="AE351">
        <v>8229500</v>
      </c>
      <c r="AF351" s="22">
        <v>43082</v>
      </c>
      <c r="AG351">
        <v>3050</v>
      </c>
      <c r="AH351">
        <v>3115</v>
      </c>
      <c r="AI351" s="22">
        <v>43083</v>
      </c>
      <c r="AJ351">
        <v>3220</v>
      </c>
      <c r="AK351">
        <v>3360</v>
      </c>
      <c r="AL351" s="25">
        <v>43083.772569444445</v>
      </c>
      <c r="AM351">
        <v>2</v>
      </c>
      <c r="AN351" t="s">
        <v>1023</v>
      </c>
      <c r="AO351">
        <v>88.55</v>
      </c>
      <c r="AP351">
        <v>0</v>
      </c>
      <c r="AQ351">
        <v>0.98</v>
      </c>
      <c r="AR351">
        <v>0.99</v>
      </c>
      <c r="AS351">
        <v>1.18</v>
      </c>
      <c r="AT351">
        <v>1.47</v>
      </c>
      <c r="AU351">
        <v>0.83699999999999997</v>
      </c>
      <c r="AV351">
        <v>3430</v>
      </c>
      <c r="AW351">
        <v>3040</v>
      </c>
      <c r="AX351">
        <v>3360</v>
      </c>
    </row>
    <row r="352" spans="1:50">
      <c r="A352" s="22">
        <v>43081</v>
      </c>
      <c r="B352">
        <v>21080</v>
      </c>
      <c r="C352">
        <v>21200</v>
      </c>
      <c r="D352">
        <v>20900</v>
      </c>
      <c r="E352">
        <v>20990</v>
      </c>
      <c r="F352" s="22">
        <v>43082</v>
      </c>
      <c r="G352">
        <v>20990</v>
      </c>
      <c r="H352">
        <v>21000</v>
      </c>
      <c r="I352">
        <v>20640</v>
      </c>
      <c r="J352">
        <v>20780</v>
      </c>
      <c r="K352" s="22">
        <v>43083</v>
      </c>
      <c r="L352">
        <v>20670</v>
      </c>
      <c r="M352">
        <v>1.02</v>
      </c>
      <c r="N352" s="8" t="str">
        <f>IF(AND(AM352=1,AC352&lt;-0.005,AE352&gt;O$1),R352,"")</f>
        <v/>
      </c>
      <c r="O352" s="8">
        <f t="shared" si="32"/>
        <v>47179.768266674975</v>
      </c>
      <c r="P352" s="8" t="str">
        <f t="shared" si="36"/>
        <v/>
      </c>
      <c r="Q352" s="8">
        <f t="shared" si="33"/>
        <v>51539.401550277689</v>
      </c>
      <c r="R352" s="8">
        <f t="shared" si="34"/>
        <v>484.26150121061437</v>
      </c>
      <c r="S352" s="8">
        <f t="shared" si="35"/>
        <v>289551.08142364607</v>
      </c>
      <c r="U352" s="25">
        <v>43083.330277777779</v>
      </c>
      <c r="V352">
        <v>49</v>
      </c>
      <c r="W352">
        <v>1570</v>
      </c>
      <c r="X352" t="s">
        <v>1041</v>
      </c>
      <c r="Y352" t="s">
        <v>954</v>
      </c>
      <c r="Z352" s="25">
        <v>43447.995833333334</v>
      </c>
      <c r="AA352">
        <v>20830</v>
      </c>
      <c r="AB352">
        <v>50</v>
      </c>
      <c r="AC352" s="24">
        <v>2.3999999999999998E-3</v>
      </c>
      <c r="AD352">
        <v>2587</v>
      </c>
      <c r="AE352">
        <v>53718594</v>
      </c>
      <c r="AF352" s="22">
        <v>43082</v>
      </c>
      <c r="AG352">
        <v>20990</v>
      </c>
      <c r="AH352">
        <v>20780</v>
      </c>
      <c r="AI352" s="22">
        <v>43083</v>
      </c>
      <c r="AJ352">
        <v>20670</v>
      </c>
      <c r="AK352">
        <v>20650</v>
      </c>
      <c r="AL352" s="25">
        <v>43083.772581018522</v>
      </c>
      <c r="AM352">
        <v>1</v>
      </c>
      <c r="AN352">
        <v>0</v>
      </c>
      <c r="AO352" s="26">
        <v>8.0000000000000002E-3</v>
      </c>
      <c r="AQ352">
        <v>0.86</v>
      </c>
      <c r="AR352">
        <v>0.95</v>
      </c>
      <c r="AS352">
        <v>1.02</v>
      </c>
      <c r="AT352">
        <v>1.1200000000000001</v>
      </c>
      <c r="AU352">
        <v>0.63400000000000001</v>
      </c>
      <c r="AV352">
        <v>20810</v>
      </c>
      <c r="AW352">
        <v>20530</v>
      </c>
      <c r="AX352">
        <v>20650</v>
      </c>
    </row>
    <row r="353" spans="1:50">
      <c r="A353" s="22">
        <v>43081</v>
      </c>
      <c r="B353">
        <v>1300</v>
      </c>
      <c r="C353">
        <v>1347</v>
      </c>
      <c r="D353">
        <v>1282</v>
      </c>
      <c r="E353">
        <v>1302</v>
      </c>
      <c r="F353" s="22">
        <v>43082</v>
      </c>
      <c r="G353">
        <v>1295</v>
      </c>
      <c r="H353">
        <v>1297</v>
      </c>
      <c r="I353">
        <v>1212</v>
      </c>
      <c r="J353">
        <v>1220</v>
      </c>
      <c r="K353" s="22">
        <v>43083</v>
      </c>
      <c r="L353">
        <v>1395</v>
      </c>
      <c r="M353">
        <v>1.04</v>
      </c>
      <c r="N353" s="8" t="str">
        <f>IF(AND(AM353=1,AC353&lt;-0.005,AE353&gt;O$1),R353,"")</f>
        <v/>
      </c>
      <c r="O353" s="8">
        <f t="shared" si="32"/>
        <v>47179.768266674975</v>
      </c>
      <c r="P353" s="8" t="str">
        <f t="shared" si="36"/>
        <v/>
      </c>
      <c r="Q353" s="8">
        <f t="shared" si="33"/>
        <v>51539.401550277689</v>
      </c>
      <c r="R353" s="8">
        <f t="shared" si="34"/>
        <v>0</v>
      </c>
      <c r="S353" s="8">
        <f t="shared" si="35"/>
        <v>289551.08142364607</v>
      </c>
      <c r="U353" s="25">
        <v>43083.330277777779</v>
      </c>
      <c r="V353">
        <v>50</v>
      </c>
      <c r="W353">
        <v>3484</v>
      </c>
      <c r="X353" t="s">
        <v>1677</v>
      </c>
      <c r="Y353" t="s">
        <v>957</v>
      </c>
      <c r="Z353" s="25">
        <v>43447.96597222222</v>
      </c>
      <c r="AA353">
        <v>5580</v>
      </c>
      <c r="AB353">
        <v>700</v>
      </c>
      <c r="AC353" s="24">
        <v>0.1434</v>
      </c>
      <c r="AD353">
        <v>2500</v>
      </c>
      <c r="AE353">
        <v>13562900</v>
      </c>
      <c r="AF353" s="22">
        <v>43082</v>
      </c>
      <c r="AG353">
        <v>5180</v>
      </c>
      <c r="AH353">
        <v>4880</v>
      </c>
      <c r="AI353" s="22">
        <v>43083</v>
      </c>
      <c r="AJ353">
        <v>5580</v>
      </c>
      <c r="AK353">
        <v>5580</v>
      </c>
      <c r="AL353" s="25">
        <v>43083.772592592592</v>
      </c>
      <c r="AM353">
        <v>2</v>
      </c>
      <c r="AN353" t="s">
        <v>1023</v>
      </c>
      <c r="AO353">
        <v>0</v>
      </c>
      <c r="AP353">
        <v>0.5</v>
      </c>
      <c r="AQ353">
        <v>0.53</v>
      </c>
      <c r="AR353">
        <v>0.36</v>
      </c>
      <c r="AS353">
        <v>1.04</v>
      </c>
      <c r="AT353">
        <v>1.02</v>
      </c>
      <c r="AU353">
        <v>0.66900000000000004</v>
      </c>
      <c r="AV353">
        <v>1395</v>
      </c>
      <c r="AW353">
        <v>1395</v>
      </c>
      <c r="AX353">
        <v>1395</v>
      </c>
    </row>
    <row r="354" spans="1:50">
      <c r="A354" s="22">
        <v>43082</v>
      </c>
      <c r="B354">
        <v>207</v>
      </c>
      <c r="C354">
        <v>207.7</v>
      </c>
      <c r="D354">
        <v>206.4</v>
      </c>
      <c r="E354">
        <v>207.3</v>
      </c>
      <c r="F354" s="22">
        <v>43083</v>
      </c>
      <c r="G354">
        <v>204.4</v>
      </c>
      <c r="H354">
        <v>204.6</v>
      </c>
      <c r="I354">
        <v>202</v>
      </c>
      <c r="J354">
        <v>202.7</v>
      </c>
      <c r="K354" s="22">
        <v>43084</v>
      </c>
      <c r="L354">
        <v>202</v>
      </c>
      <c r="M354">
        <v>1.01</v>
      </c>
      <c r="N354" s="8" t="str">
        <f>IF(AND(AM354=1,AC354&lt;-0.005,AE354&gt;O$1),R354,"")</f>
        <v/>
      </c>
      <c r="O354" s="8">
        <f t="shared" si="32"/>
        <v>47179.768266674975</v>
      </c>
      <c r="P354" s="8" t="str">
        <f t="shared" si="36"/>
        <v/>
      </c>
      <c r="Q354" s="8">
        <f t="shared" si="33"/>
        <v>51539.401550277689</v>
      </c>
      <c r="R354" s="8">
        <f t="shared" si="34"/>
        <v>2988.0478087649376</v>
      </c>
      <c r="S354" s="8">
        <f t="shared" si="35"/>
        <v>289551.08142364607</v>
      </c>
      <c r="U354" s="25">
        <v>43084.330358796295</v>
      </c>
      <c r="V354">
        <v>4</v>
      </c>
      <c r="W354">
        <v>8411</v>
      </c>
      <c r="X354" t="s">
        <v>1070</v>
      </c>
      <c r="Y354" t="s">
        <v>962</v>
      </c>
      <c r="Z354" s="25">
        <v>43448.990972222222</v>
      </c>
      <c r="AA354">
        <v>203.7</v>
      </c>
      <c r="AB354">
        <v>1</v>
      </c>
      <c r="AC354" s="24">
        <v>4.8999999999999998E-3</v>
      </c>
      <c r="AD354">
        <v>69200</v>
      </c>
      <c r="AE354">
        <v>14109910</v>
      </c>
      <c r="AF354" s="22">
        <v>43083</v>
      </c>
      <c r="AG354">
        <v>204.4</v>
      </c>
      <c r="AH354">
        <v>202.7</v>
      </c>
      <c r="AI354" s="22">
        <v>43084</v>
      </c>
      <c r="AJ354">
        <v>202</v>
      </c>
      <c r="AK354">
        <v>200.8</v>
      </c>
      <c r="AL354" s="25">
        <v>43084.797384259262</v>
      </c>
      <c r="AN354" t="s">
        <v>1023</v>
      </c>
      <c r="AO354">
        <v>5.01</v>
      </c>
      <c r="AP354">
        <v>3.62</v>
      </c>
      <c r="AQ354">
        <v>0.7</v>
      </c>
      <c r="AR354">
        <v>0.69</v>
      </c>
      <c r="AS354">
        <v>1.01</v>
      </c>
      <c r="AT354">
        <v>1.02</v>
      </c>
      <c r="AU354">
        <v>0.433</v>
      </c>
      <c r="AV354">
        <v>202.1</v>
      </c>
      <c r="AW354">
        <v>200.3</v>
      </c>
      <c r="AX354">
        <v>200.8</v>
      </c>
    </row>
    <row r="355" spans="1:50">
      <c r="A355" s="22">
        <v>43082</v>
      </c>
      <c r="B355">
        <v>310</v>
      </c>
      <c r="C355">
        <v>314</v>
      </c>
      <c r="D355">
        <v>306</v>
      </c>
      <c r="E355">
        <v>312</v>
      </c>
      <c r="F355" s="22">
        <v>43083</v>
      </c>
      <c r="G355">
        <v>315</v>
      </c>
      <c r="H355">
        <v>325</v>
      </c>
      <c r="I355">
        <v>312</v>
      </c>
      <c r="J355">
        <v>324</v>
      </c>
      <c r="K355" s="22">
        <v>43084</v>
      </c>
      <c r="L355">
        <v>326</v>
      </c>
      <c r="M355">
        <v>1.03</v>
      </c>
      <c r="N355" s="8" t="str">
        <f>IF(AND(AM355=1,AC355&lt;-0.005,AE355&gt;O$1),R355,"")</f>
        <v/>
      </c>
      <c r="O355" s="8">
        <f t="shared" si="32"/>
        <v>47179.768266674975</v>
      </c>
      <c r="P355" s="8" t="str">
        <f t="shared" si="36"/>
        <v/>
      </c>
      <c r="Q355" s="8">
        <f t="shared" si="33"/>
        <v>51539.401550277689</v>
      </c>
      <c r="R355" s="8">
        <f t="shared" si="34"/>
        <v>4643.9628482972676</v>
      </c>
      <c r="S355" s="8">
        <f t="shared" si="35"/>
        <v>289551.08142364607</v>
      </c>
      <c r="U355" s="25">
        <v>43084.330358796295</v>
      </c>
      <c r="V355">
        <v>5</v>
      </c>
      <c r="W355">
        <v>6502</v>
      </c>
      <c r="X355" t="s">
        <v>121</v>
      </c>
      <c r="Y355" t="s">
        <v>954</v>
      </c>
      <c r="Z355" s="25">
        <v>43448.99722222222</v>
      </c>
      <c r="AA355">
        <v>326.7</v>
      </c>
      <c r="AB355">
        <v>2.7</v>
      </c>
      <c r="AC355" s="24">
        <v>8.3000000000000001E-3</v>
      </c>
      <c r="AD355">
        <v>58000</v>
      </c>
      <c r="AE355">
        <v>18980200</v>
      </c>
      <c r="AF355" s="22">
        <v>43083</v>
      </c>
      <c r="AG355">
        <v>315</v>
      </c>
      <c r="AH355">
        <v>324</v>
      </c>
      <c r="AI355" s="22">
        <v>43084</v>
      </c>
      <c r="AJ355">
        <v>326</v>
      </c>
      <c r="AK355">
        <v>323</v>
      </c>
      <c r="AL355" s="25">
        <v>43084.797395833331</v>
      </c>
      <c r="AN355" t="s">
        <v>1023</v>
      </c>
      <c r="AO355">
        <v>16.8</v>
      </c>
      <c r="AP355" t="s">
        <v>956</v>
      </c>
      <c r="AQ355">
        <v>0.63</v>
      </c>
      <c r="AR355">
        <v>0.34</v>
      </c>
      <c r="AS355">
        <v>1.03</v>
      </c>
      <c r="AT355">
        <v>0.96</v>
      </c>
      <c r="AU355">
        <v>1.071</v>
      </c>
      <c r="AV355">
        <v>329</v>
      </c>
      <c r="AW355">
        <v>321</v>
      </c>
      <c r="AX355">
        <v>323</v>
      </c>
    </row>
    <row r="356" spans="1:50">
      <c r="A356" s="22">
        <v>43082</v>
      </c>
      <c r="B356">
        <v>1900</v>
      </c>
      <c r="C356">
        <v>1945</v>
      </c>
      <c r="D356">
        <v>1867</v>
      </c>
      <c r="E356">
        <v>1906</v>
      </c>
      <c r="F356" s="22">
        <v>43083</v>
      </c>
      <c r="G356">
        <v>1929</v>
      </c>
      <c r="H356">
        <v>2200</v>
      </c>
      <c r="I356">
        <v>1925</v>
      </c>
      <c r="J356">
        <v>2170</v>
      </c>
      <c r="K356" s="22">
        <v>43084</v>
      </c>
      <c r="L356">
        <v>2136</v>
      </c>
      <c r="N356" s="8" t="str">
        <f>IF(AND(AM356=1,AC356&lt;-0.005,AE356&gt;O$1),R356,"")</f>
        <v/>
      </c>
      <c r="O356" s="8">
        <f t="shared" si="32"/>
        <v>47179.768266674975</v>
      </c>
      <c r="P356" s="8" t="str">
        <f t="shared" si="36"/>
        <v/>
      </c>
      <c r="Q356" s="8">
        <f t="shared" si="33"/>
        <v>51539.401550277689</v>
      </c>
      <c r="R356" s="8">
        <f t="shared" si="34"/>
        <v>7363.4204275534466</v>
      </c>
      <c r="S356" s="8">
        <f t="shared" si="35"/>
        <v>289551.08142364607</v>
      </c>
      <c r="U356" s="25">
        <v>43084.330358796295</v>
      </c>
      <c r="V356">
        <v>7</v>
      </c>
      <c r="W356">
        <v>9143</v>
      </c>
      <c r="X356" t="s">
        <v>1635</v>
      </c>
      <c r="Y356" t="s">
        <v>962</v>
      </c>
      <c r="Z356" s="25">
        <v>43448.998611111114</v>
      </c>
      <c r="AA356">
        <v>2235</v>
      </c>
      <c r="AB356">
        <v>65</v>
      </c>
      <c r="AC356" s="24">
        <v>0.03</v>
      </c>
      <c r="AD356">
        <v>41600</v>
      </c>
      <c r="AE356">
        <v>91625100</v>
      </c>
      <c r="AF356" s="22">
        <v>43083</v>
      </c>
      <c r="AG356">
        <v>1929</v>
      </c>
      <c r="AH356">
        <v>2170</v>
      </c>
      <c r="AI356" s="22">
        <v>43084</v>
      </c>
      <c r="AJ356">
        <v>2136</v>
      </c>
      <c r="AK356">
        <v>2105</v>
      </c>
      <c r="AL356" s="25">
        <v>43084.797418981485</v>
      </c>
      <c r="AV356">
        <v>2222</v>
      </c>
      <c r="AW356">
        <v>2060</v>
      </c>
      <c r="AX356">
        <v>2105</v>
      </c>
    </row>
    <row r="357" spans="1:50">
      <c r="A357" s="22">
        <v>43082</v>
      </c>
      <c r="B357">
        <v>1134.5</v>
      </c>
      <c r="C357">
        <v>1149</v>
      </c>
      <c r="D357">
        <v>1130</v>
      </c>
      <c r="E357">
        <v>1140</v>
      </c>
      <c r="F357" s="22">
        <v>43083</v>
      </c>
      <c r="G357">
        <v>1145</v>
      </c>
      <c r="H357">
        <v>1145</v>
      </c>
      <c r="I357">
        <v>1084</v>
      </c>
      <c r="J357">
        <v>1084.5</v>
      </c>
      <c r="K357" s="22">
        <v>43084</v>
      </c>
      <c r="L357">
        <v>1065</v>
      </c>
      <c r="M357">
        <v>0.99</v>
      </c>
      <c r="N357" s="8" t="str">
        <f>IF(AND(AM357=1,AC357&lt;-0.005,AE357&gt;O$1),R357,"")</f>
        <v/>
      </c>
      <c r="O357" s="8">
        <f t="shared" si="32"/>
        <v>47179.768266674975</v>
      </c>
      <c r="P357" s="8" t="str">
        <f t="shared" si="36"/>
        <v/>
      </c>
      <c r="Q357" s="8">
        <f t="shared" si="33"/>
        <v>51539.401550277689</v>
      </c>
      <c r="R357" s="8">
        <f t="shared" si="34"/>
        <v>19512.195121951238</v>
      </c>
      <c r="S357" s="8">
        <f t="shared" si="35"/>
        <v>289551.08142364607</v>
      </c>
      <c r="U357" s="25">
        <v>43084.330358796295</v>
      </c>
      <c r="V357">
        <v>8</v>
      </c>
      <c r="W357">
        <v>4755</v>
      </c>
      <c r="X357" t="s">
        <v>268</v>
      </c>
      <c r="Y357" t="s">
        <v>962</v>
      </c>
      <c r="Z357" s="25">
        <v>43448.996527777781</v>
      </c>
      <c r="AA357">
        <v>1106.9000000000001</v>
      </c>
      <c r="AB357">
        <v>22.4</v>
      </c>
      <c r="AC357" s="24">
        <v>2.07E-2</v>
      </c>
      <c r="AD357">
        <v>36600</v>
      </c>
      <c r="AE357">
        <v>40411110</v>
      </c>
      <c r="AF357" s="22">
        <v>43083</v>
      </c>
      <c r="AG357">
        <v>1145</v>
      </c>
      <c r="AH357">
        <v>1084.5</v>
      </c>
      <c r="AI357" s="22">
        <v>43084</v>
      </c>
      <c r="AJ357">
        <v>1065</v>
      </c>
      <c r="AK357">
        <v>1025</v>
      </c>
      <c r="AL357" s="25">
        <v>43084.797430555554</v>
      </c>
      <c r="AN357">
        <v>0</v>
      </c>
      <c r="AO357">
        <v>4.71</v>
      </c>
      <c r="AP357" t="s">
        <v>956</v>
      </c>
      <c r="AQ357">
        <v>0.23</v>
      </c>
      <c r="AR357">
        <v>0.11</v>
      </c>
      <c r="AS357">
        <v>0.99</v>
      </c>
      <c r="AT357">
        <v>0.94</v>
      </c>
      <c r="AU357">
        <v>0.46</v>
      </c>
      <c r="AV357">
        <v>1066</v>
      </c>
      <c r="AW357">
        <v>1011</v>
      </c>
      <c r="AX357">
        <v>1025</v>
      </c>
    </row>
    <row r="358" spans="1:50">
      <c r="A358" s="22">
        <v>43082</v>
      </c>
      <c r="B358">
        <v>657</v>
      </c>
      <c r="C358">
        <v>757</v>
      </c>
      <c r="D358">
        <v>657</v>
      </c>
      <c r="E358">
        <v>757</v>
      </c>
      <c r="F358" s="22">
        <v>43083</v>
      </c>
      <c r="G358">
        <v>907</v>
      </c>
      <c r="H358">
        <v>907</v>
      </c>
      <c r="I358">
        <v>907</v>
      </c>
      <c r="J358">
        <v>907</v>
      </c>
      <c r="K358" s="22">
        <v>43084</v>
      </c>
      <c r="L358">
        <v>1040</v>
      </c>
      <c r="M358">
        <v>0.99</v>
      </c>
      <c r="N358" s="8" t="str">
        <f>IF(AND(AM358=1,AC358&lt;-0.005,AE358&gt;O$1),R358,"")</f>
        <v/>
      </c>
      <c r="O358" s="8">
        <f t="shared" si="32"/>
        <v>47179.768266674975</v>
      </c>
      <c r="P358" s="8" t="str">
        <f t="shared" si="36"/>
        <v/>
      </c>
      <c r="Q358" s="8">
        <f t="shared" si="33"/>
        <v>51539.401550277689</v>
      </c>
      <c r="R358" s="8">
        <f t="shared" si="34"/>
        <v>41666.666666666628</v>
      </c>
      <c r="S358" s="8">
        <f t="shared" si="35"/>
        <v>289551.08142364607</v>
      </c>
      <c r="U358" s="25">
        <v>43084.330358796295</v>
      </c>
      <c r="V358">
        <v>9</v>
      </c>
      <c r="W358">
        <v>4356</v>
      </c>
      <c r="X358" t="s">
        <v>536</v>
      </c>
      <c r="Y358" t="s">
        <v>960</v>
      </c>
      <c r="Z358" s="25">
        <v>43448.974305555559</v>
      </c>
      <c r="AA358">
        <v>1057</v>
      </c>
      <c r="AB358">
        <v>150</v>
      </c>
      <c r="AC358" s="24">
        <v>0.16539999999999999</v>
      </c>
      <c r="AD358">
        <v>33200</v>
      </c>
      <c r="AE358">
        <v>34921530</v>
      </c>
      <c r="AF358" s="22">
        <v>43083</v>
      </c>
      <c r="AG358">
        <v>907</v>
      </c>
      <c r="AH358">
        <v>907</v>
      </c>
      <c r="AI358" s="22">
        <v>43084</v>
      </c>
      <c r="AJ358">
        <v>1040</v>
      </c>
      <c r="AK358">
        <v>960</v>
      </c>
      <c r="AL358" s="25">
        <v>43084.797442129631</v>
      </c>
      <c r="AN358" t="s">
        <v>1023</v>
      </c>
      <c r="AO358">
        <v>0</v>
      </c>
      <c r="AP358">
        <v>0</v>
      </c>
      <c r="AQ358">
        <v>0.32</v>
      </c>
      <c r="AR358">
        <v>0.23</v>
      </c>
      <c r="AS358">
        <v>0.99</v>
      </c>
      <c r="AT358">
        <v>0.98</v>
      </c>
      <c r="AU358">
        <v>0.69599999999999995</v>
      </c>
      <c r="AV358">
        <v>1057</v>
      </c>
      <c r="AW358">
        <v>931</v>
      </c>
      <c r="AX358">
        <v>960</v>
      </c>
    </row>
    <row r="359" spans="1:50">
      <c r="A359" s="22">
        <v>43082</v>
      </c>
      <c r="B359">
        <v>183</v>
      </c>
      <c r="C359">
        <v>184</v>
      </c>
      <c r="D359">
        <v>176</v>
      </c>
      <c r="E359">
        <v>177</v>
      </c>
      <c r="F359" s="22">
        <v>43083</v>
      </c>
      <c r="G359">
        <v>182</v>
      </c>
      <c r="H359">
        <v>198</v>
      </c>
      <c r="I359">
        <v>174</v>
      </c>
      <c r="J359">
        <v>174</v>
      </c>
      <c r="K359" s="22">
        <v>43084</v>
      </c>
      <c r="L359">
        <v>159</v>
      </c>
      <c r="M359">
        <v>0.9</v>
      </c>
      <c r="N359" s="8" t="str">
        <f>IF(AND(AM359=1,AC359&lt;-0.005,AE359&gt;O$1),R359,"")</f>
        <v/>
      </c>
      <c r="O359" s="8">
        <f t="shared" si="32"/>
        <v>47179.768266674975</v>
      </c>
      <c r="P359" s="8" t="str">
        <f t="shared" si="36"/>
        <v/>
      </c>
      <c r="Q359" s="8">
        <f t="shared" si="33"/>
        <v>51539.401550277689</v>
      </c>
      <c r="R359" s="8">
        <f t="shared" si="34"/>
        <v>9615.3846153845807</v>
      </c>
      <c r="S359" s="8">
        <f t="shared" si="35"/>
        <v>289551.08142364607</v>
      </c>
      <c r="U359" s="25">
        <v>43084.330358796295</v>
      </c>
      <c r="V359">
        <v>10</v>
      </c>
      <c r="W359">
        <v>2776</v>
      </c>
      <c r="X359" t="s">
        <v>1201</v>
      </c>
      <c r="Y359" t="s">
        <v>960</v>
      </c>
      <c r="Z359" s="25">
        <v>43448.995138888888</v>
      </c>
      <c r="AA359">
        <v>157</v>
      </c>
      <c r="AB359">
        <v>-17</v>
      </c>
      <c r="AC359" s="24">
        <v>-9.7699999999999995E-2</v>
      </c>
      <c r="AD359">
        <v>22300</v>
      </c>
      <c r="AE359">
        <v>3440400</v>
      </c>
      <c r="AF359" s="22">
        <v>43083</v>
      </c>
      <c r="AG359">
        <v>182</v>
      </c>
      <c r="AH359">
        <v>174</v>
      </c>
      <c r="AI359" s="22">
        <v>43084</v>
      </c>
      <c r="AJ359">
        <v>159</v>
      </c>
      <c r="AK359">
        <v>156</v>
      </c>
      <c r="AL359" s="25">
        <v>43084.797453703701</v>
      </c>
      <c r="AN359" t="s">
        <v>1023</v>
      </c>
      <c r="AO359">
        <v>0</v>
      </c>
      <c r="AP359">
        <v>0</v>
      </c>
      <c r="AQ359">
        <v>0.32</v>
      </c>
      <c r="AR359">
        <v>0.37</v>
      </c>
      <c r="AS359">
        <v>0.9</v>
      </c>
      <c r="AT359">
        <v>1.19</v>
      </c>
      <c r="AU359">
        <v>1.482</v>
      </c>
      <c r="AV359">
        <v>167</v>
      </c>
      <c r="AW359">
        <v>155</v>
      </c>
      <c r="AX359">
        <v>156</v>
      </c>
    </row>
    <row r="360" spans="1:50">
      <c r="A360" s="22">
        <v>43082</v>
      </c>
      <c r="B360">
        <v>676</v>
      </c>
      <c r="C360">
        <v>676</v>
      </c>
      <c r="D360">
        <v>652</v>
      </c>
      <c r="E360">
        <v>656</v>
      </c>
      <c r="F360" s="22">
        <v>43083</v>
      </c>
      <c r="G360">
        <v>756</v>
      </c>
      <c r="H360">
        <v>756</v>
      </c>
      <c r="I360">
        <v>750</v>
      </c>
      <c r="J360">
        <v>756</v>
      </c>
      <c r="K360" s="22">
        <v>43084</v>
      </c>
      <c r="L360">
        <v>831</v>
      </c>
      <c r="M360">
        <v>0.95</v>
      </c>
      <c r="N360" s="8" t="str">
        <f>IF(AND(AM360=1,AC360&lt;-0.005,AE360&gt;O$1),R360,"")</f>
        <v/>
      </c>
      <c r="O360" s="8">
        <f t="shared" si="32"/>
        <v>47179.768266674975</v>
      </c>
      <c r="P360" s="8" t="str">
        <f t="shared" si="36"/>
        <v/>
      </c>
      <c r="Q360" s="8">
        <f t="shared" si="33"/>
        <v>51539.401550277689</v>
      </c>
      <c r="R360" s="8">
        <f t="shared" si="34"/>
        <v>49603.174603174652</v>
      </c>
      <c r="S360" s="8">
        <f t="shared" si="35"/>
        <v>289551.08142364607</v>
      </c>
      <c r="U360" s="25">
        <v>43084.330358796295</v>
      </c>
      <c r="V360">
        <v>11</v>
      </c>
      <c r="W360">
        <v>7567</v>
      </c>
      <c r="X360" t="s">
        <v>239</v>
      </c>
      <c r="Y360" t="s">
        <v>960</v>
      </c>
      <c r="Z360" s="25">
        <v>43448.995833333334</v>
      </c>
      <c r="AA360">
        <v>835</v>
      </c>
      <c r="AB360">
        <v>79</v>
      </c>
      <c r="AC360" s="24">
        <v>0.1045</v>
      </c>
      <c r="AD360">
        <v>20500</v>
      </c>
      <c r="AE360">
        <v>17345760</v>
      </c>
      <c r="AF360" s="22">
        <v>43083</v>
      </c>
      <c r="AG360">
        <v>756</v>
      </c>
      <c r="AH360">
        <v>756</v>
      </c>
      <c r="AI360" s="22">
        <v>43084</v>
      </c>
      <c r="AJ360">
        <v>831</v>
      </c>
      <c r="AK360">
        <v>756</v>
      </c>
      <c r="AL360" s="25">
        <v>43084.797465277778</v>
      </c>
      <c r="AN360" t="s">
        <v>1023</v>
      </c>
      <c r="AO360">
        <v>0</v>
      </c>
      <c r="AP360">
        <v>1.07</v>
      </c>
      <c r="AQ360">
        <v>0.23</v>
      </c>
      <c r="AR360">
        <v>0.46</v>
      </c>
      <c r="AS360">
        <v>0.95</v>
      </c>
      <c r="AT360">
        <v>1.03</v>
      </c>
      <c r="AU360">
        <v>1.581</v>
      </c>
      <c r="AV360">
        <v>835</v>
      </c>
      <c r="AW360">
        <v>733</v>
      </c>
      <c r="AX360">
        <v>756</v>
      </c>
    </row>
    <row r="361" spans="1:50">
      <c r="A361" s="22">
        <v>43082</v>
      </c>
      <c r="B361">
        <v>927</v>
      </c>
      <c r="C361">
        <v>930</v>
      </c>
      <c r="D361">
        <v>921</v>
      </c>
      <c r="E361">
        <v>930</v>
      </c>
      <c r="F361" s="22">
        <v>43083</v>
      </c>
      <c r="G361">
        <v>1080</v>
      </c>
      <c r="H361">
        <v>1080</v>
      </c>
      <c r="I361">
        <v>1040</v>
      </c>
      <c r="J361">
        <v>1080</v>
      </c>
      <c r="K361" s="22">
        <v>43084</v>
      </c>
      <c r="L361">
        <v>1020</v>
      </c>
      <c r="M361">
        <v>1.01</v>
      </c>
      <c r="N361" s="8" t="str">
        <f>IF(AND(AM361=1,AC361&lt;-0.005,AE361&gt;O$1),R361,"")</f>
        <v/>
      </c>
      <c r="O361" s="8">
        <f t="shared" si="32"/>
        <v>47179.768266674975</v>
      </c>
      <c r="P361" s="8" t="str">
        <f t="shared" si="36"/>
        <v/>
      </c>
      <c r="Q361" s="8">
        <f t="shared" si="33"/>
        <v>51539.401550277689</v>
      </c>
      <c r="R361" s="8">
        <f t="shared" si="34"/>
        <v>-2439.0243902439047</v>
      </c>
      <c r="S361" s="8">
        <f t="shared" si="35"/>
        <v>289551.08142364607</v>
      </c>
      <c r="U361" s="25">
        <v>43084.330358796295</v>
      </c>
      <c r="V361">
        <v>12</v>
      </c>
      <c r="W361">
        <v>3474</v>
      </c>
      <c r="X361" t="s">
        <v>1396</v>
      </c>
      <c r="Y361" t="s">
        <v>957</v>
      </c>
      <c r="Z361" s="25">
        <v>43448.997916666667</v>
      </c>
      <c r="AA361">
        <v>1110</v>
      </c>
      <c r="AB361">
        <v>30</v>
      </c>
      <c r="AC361" s="24">
        <v>2.7799999999999998E-2</v>
      </c>
      <c r="AD361">
        <v>19900</v>
      </c>
      <c r="AE361">
        <v>22379540</v>
      </c>
      <c r="AF361" s="22">
        <v>43083</v>
      </c>
      <c r="AG361">
        <v>1080</v>
      </c>
      <c r="AH361">
        <v>1080</v>
      </c>
      <c r="AI361" s="22">
        <v>43084</v>
      </c>
      <c r="AJ361">
        <v>1020</v>
      </c>
      <c r="AK361">
        <v>1025</v>
      </c>
      <c r="AL361" s="25">
        <v>43084.797476851854</v>
      </c>
      <c r="AN361" t="s">
        <v>1023</v>
      </c>
      <c r="AO361">
        <v>0</v>
      </c>
      <c r="AP361">
        <v>0</v>
      </c>
      <c r="AQ361">
        <v>0.42</v>
      </c>
      <c r="AR361">
        <v>0.38</v>
      </c>
      <c r="AS361">
        <v>1.01</v>
      </c>
      <c r="AT361">
        <v>0.99</v>
      </c>
      <c r="AU361">
        <v>0.70699999999999996</v>
      </c>
      <c r="AV361">
        <v>1117</v>
      </c>
      <c r="AW361">
        <v>1005</v>
      </c>
      <c r="AX361">
        <v>1025</v>
      </c>
    </row>
    <row r="362" spans="1:50">
      <c r="A362" s="22">
        <v>43082</v>
      </c>
      <c r="B362">
        <v>510</v>
      </c>
      <c r="C362">
        <v>525.33000000000004</v>
      </c>
      <c r="D362">
        <v>495</v>
      </c>
      <c r="E362">
        <v>520.66999999999996</v>
      </c>
      <c r="F362" s="22">
        <v>43083</v>
      </c>
      <c r="G362">
        <v>504.67</v>
      </c>
      <c r="H362">
        <v>540</v>
      </c>
      <c r="I362">
        <v>504.67</v>
      </c>
      <c r="J362">
        <v>533</v>
      </c>
      <c r="K362" s="22">
        <v>43084</v>
      </c>
      <c r="L362">
        <v>399.67</v>
      </c>
      <c r="M362">
        <v>1.17</v>
      </c>
      <c r="N362" s="8" t="str">
        <f>IF(AND(AM362=1,AC362&lt;-0.005,AE362&gt;O$1),R362,"")</f>
        <v/>
      </c>
      <c r="O362" s="8">
        <f t="shared" si="32"/>
        <v>47179.768266674975</v>
      </c>
      <c r="P362" s="8" t="str">
        <f t="shared" si="36"/>
        <v/>
      </c>
      <c r="Q362" s="8">
        <f t="shared" si="33"/>
        <v>51539.401550277689</v>
      </c>
      <c r="R362" s="8">
        <f t="shared" si="34"/>
        <v>0</v>
      </c>
      <c r="S362" s="8">
        <f t="shared" si="35"/>
        <v>289551.08142364607</v>
      </c>
      <c r="U362" s="25">
        <v>43084.330358796295</v>
      </c>
      <c r="V362">
        <v>13</v>
      </c>
      <c r="W362">
        <v>6192</v>
      </c>
      <c r="X362" t="s">
        <v>1288</v>
      </c>
      <c r="Y362" t="s">
        <v>957</v>
      </c>
      <c r="Z362" s="25">
        <v>43448.994444444441</v>
      </c>
      <c r="AA362">
        <v>1350</v>
      </c>
      <c r="AB362">
        <v>-249</v>
      </c>
      <c r="AC362" s="24">
        <v>-0.15570000000000001</v>
      </c>
      <c r="AD362">
        <v>15900</v>
      </c>
      <c r="AE362">
        <v>21287920</v>
      </c>
      <c r="AF362" s="22">
        <v>43083</v>
      </c>
      <c r="AG362">
        <v>1514</v>
      </c>
      <c r="AH362">
        <v>1599</v>
      </c>
      <c r="AI362" s="22">
        <v>43084</v>
      </c>
      <c r="AJ362">
        <v>1199</v>
      </c>
      <c r="AK362">
        <v>1199</v>
      </c>
      <c r="AL362" s="25">
        <v>43084.797488425924</v>
      </c>
      <c r="AN362" t="s">
        <v>1023</v>
      </c>
      <c r="AO362">
        <v>0</v>
      </c>
      <c r="AP362">
        <v>0.51</v>
      </c>
      <c r="AQ362">
        <v>0.86</v>
      </c>
      <c r="AR362">
        <v>0.92</v>
      </c>
      <c r="AS362">
        <v>1.17</v>
      </c>
      <c r="AT362">
        <v>1.33</v>
      </c>
      <c r="AU362">
        <v>0.877</v>
      </c>
      <c r="AV362">
        <v>416.33</v>
      </c>
      <c r="AW362">
        <v>399.67</v>
      </c>
      <c r="AX362">
        <v>399.67</v>
      </c>
    </row>
    <row r="363" spans="1:50">
      <c r="A363" s="22">
        <v>43082</v>
      </c>
      <c r="B363">
        <v>1273</v>
      </c>
      <c r="C363">
        <v>1295</v>
      </c>
      <c r="D363">
        <v>1273</v>
      </c>
      <c r="E363">
        <v>1286</v>
      </c>
      <c r="F363" s="22">
        <v>43083</v>
      </c>
      <c r="G363">
        <v>1293</v>
      </c>
      <c r="H363">
        <v>1301</v>
      </c>
      <c r="I363">
        <v>1284</v>
      </c>
      <c r="J363">
        <v>1297</v>
      </c>
      <c r="K363" s="22">
        <v>43084</v>
      </c>
      <c r="L363">
        <v>1302</v>
      </c>
      <c r="M363">
        <v>0.97</v>
      </c>
      <c r="N363" s="8" t="str">
        <f>IF(AND(AM363=1,AC363&lt;-0.005,AE363&gt;O$1),R363,"")</f>
        <v/>
      </c>
      <c r="O363" s="8">
        <f t="shared" si="32"/>
        <v>47179.768266674975</v>
      </c>
      <c r="P363" s="8" t="str">
        <f t="shared" si="36"/>
        <v/>
      </c>
      <c r="Q363" s="8">
        <f t="shared" si="33"/>
        <v>51539.401550277689</v>
      </c>
      <c r="R363" s="8">
        <f t="shared" si="34"/>
        <v>-2673.7967914438609</v>
      </c>
      <c r="S363" s="8">
        <f t="shared" si="35"/>
        <v>289551.08142364607</v>
      </c>
      <c r="U363" s="25">
        <v>43084.330358796295</v>
      </c>
      <c r="V363">
        <v>14</v>
      </c>
      <c r="W363">
        <v>1357</v>
      </c>
      <c r="X363" t="s">
        <v>1056</v>
      </c>
      <c r="Y363" t="s">
        <v>954</v>
      </c>
      <c r="Z363" s="25">
        <v>43448.99722222222</v>
      </c>
      <c r="AA363">
        <v>1294.8</v>
      </c>
      <c r="AB363">
        <v>-2.2000000000000002</v>
      </c>
      <c r="AC363" s="24">
        <v>-1.6999999999999999E-3</v>
      </c>
      <c r="AD363">
        <v>15130</v>
      </c>
      <c r="AE363">
        <v>19582087</v>
      </c>
      <c r="AF363" s="22">
        <v>43083</v>
      </c>
      <c r="AG363">
        <v>1293</v>
      </c>
      <c r="AH363">
        <v>1297</v>
      </c>
      <c r="AI363" s="22">
        <v>43084</v>
      </c>
      <c r="AJ363">
        <v>1302</v>
      </c>
      <c r="AK363">
        <v>1309</v>
      </c>
      <c r="AL363" s="25">
        <v>43084.797500000001</v>
      </c>
      <c r="AN363" t="s">
        <v>1023</v>
      </c>
      <c r="AO363" s="26">
        <v>8.0000000000000002E-3</v>
      </c>
      <c r="AQ363">
        <v>0</v>
      </c>
      <c r="AR363">
        <v>0.01</v>
      </c>
      <c r="AS363">
        <v>0.97</v>
      </c>
      <c r="AT363">
        <v>0.87</v>
      </c>
      <c r="AU363">
        <v>2.2799999999999998</v>
      </c>
      <c r="AV363">
        <v>1320</v>
      </c>
      <c r="AW363">
        <v>1287</v>
      </c>
      <c r="AX363">
        <v>1309</v>
      </c>
    </row>
    <row r="364" spans="1:50">
      <c r="A364" s="22">
        <v>43082</v>
      </c>
      <c r="B364">
        <v>613</v>
      </c>
      <c r="C364">
        <v>628</v>
      </c>
      <c r="D364">
        <v>610</v>
      </c>
      <c r="E364">
        <v>611</v>
      </c>
      <c r="F364" s="22">
        <v>43083</v>
      </c>
      <c r="G364">
        <v>611</v>
      </c>
      <c r="H364">
        <v>618</v>
      </c>
      <c r="I364">
        <v>607</v>
      </c>
      <c r="J364">
        <v>616</v>
      </c>
      <c r="K364" s="22">
        <v>43084</v>
      </c>
      <c r="L364">
        <v>530</v>
      </c>
      <c r="M364">
        <v>1</v>
      </c>
      <c r="N364" s="8" t="str">
        <f>IF(AND(AM364=1,AC364&lt;-0.005,AE364&gt;O$1),R364,"")</f>
        <v/>
      </c>
      <c r="O364" s="8">
        <f t="shared" si="32"/>
        <v>47179.768266674975</v>
      </c>
      <c r="P364" s="8" t="str">
        <f t="shared" si="36"/>
        <v/>
      </c>
      <c r="Q364" s="8">
        <f t="shared" si="33"/>
        <v>51539.401550277689</v>
      </c>
      <c r="R364" s="8">
        <f t="shared" si="34"/>
        <v>-58333.33333333335</v>
      </c>
      <c r="S364" s="8">
        <f t="shared" si="35"/>
        <v>289551.08142364607</v>
      </c>
      <c r="U364" s="25">
        <v>43084.330358796295</v>
      </c>
      <c r="V364">
        <v>16</v>
      </c>
      <c r="W364">
        <v>3195</v>
      </c>
      <c r="X364" t="s">
        <v>1386</v>
      </c>
      <c r="Y364" t="s">
        <v>957</v>
      </c>
      <c r="Z364" s="25">
        <v>43448.997916666667</v>
      </c>
      <c r="AA364">
        <v>516.29999999999995</v>
      </c>
      <c r="AB364">
        <v>-99.7</v>
      </c>
      <c r="AC364" s="24">
        <v>-0.16189999999999999</v>
      </c>
      <c r="AD364">
        <v>14200</v>
      </c>
      <c r="AE364">
        <v>7446570</v>
      </c>
      <c r="AF364" s="22">
        <v>43083</v>
      </c>
      <c r="AG364">
        <v>611</v>
      </c>
      <c r="AH364">
        <v>616</v>
      </c>
      <c r="AI364" s="22">
        <v>43084</v>
      </c>
      <c r="AJ364">
        <v>530</v>
      </c>
      <c r="AK364">
        <v>600</v>
      </c>
      <c r="AL364" s="25">
        <v>43084.797523148147</v>
      </c>
      <c r="AN364" t="s">
        <v>1023</v>
      </c>
      <c r="AO364">
        <v>0</v>
      </c>
      <c r="AP364">
        <v>0</v>
      </c>
      <c r="AQ364">
        <v>0.44</v>
      </c>
      <c r="AR364">
        <v>0.37</v>
      </c>
      <c r="AS364">
        <v>1</v>
      </c>
      <c r="AT364">
        <v>1</v>
      </c>
      <c r="AU364">
        <v>2.1480000000000001</v>
      </c>
      <c r="AV364">
        <v>626</v>
      </c>
      <c r="AW364">
        <v>526</v>
      </c>
      <c r="AX364">
        <v>600</v>
      </c>
    </row>
    <row r="365" spans="1:50">
      <c r="A365" s="22">
        <v>43082</v>
      </c>
      <c r="B365">
        <v>263</v>
      </c>
      <c r="C365">
        <v>270</v>
      </c>
      <c r="D365">
        <v>257</v>
      </c>
      <c r="E365">
        <v>269</v>
      </c>
      <c r="F365" s="22">
        <v>43083</v>
      </c>
      <c r="G365">
        <v>309</v>
      </c>
      <c r="H365">
        <v>348</v>
      </c>
      <c r="I365">
        <v>308</v>
      </c>
      <c r="J365">
        <v>332</v>
      </c>
      <c r="K365" s="22">
        <v>43084</v>
      </c>
      <c r="L365">
        <v>325</v>
      </c>
      <c r="M365">
        <v>0.95</v>
      </c>
      <c r="N365" s="8" t="str">
        <f>IF(AND(AM365=1,AC365&lt;-0.005,AE365&gt;O$1),R365,"")</f>
        <v/>
      </c>
      <c r="O365" s="8">
        <f t="shared" si="32"/>
        <v>47179.768266674975</v>
      </c>
      <c r="P365" s="8" t="str">
        <f t="shared" si="36"/>
        <v/>
      </c>
      <c r="Q365" s="8">
        <f t="shared" si="33"/>
        <v>51539.401550277689</v>
      </c>
      <c r="R365" s="8">
        <f t="shared" si="34"/>
        <v>36303.630363036296</v>
      </c>
      <c r="S365" s="8">
        <f t="shared" si="35"/>
        <v>289551.08142364607</v>
      </c>
      <c r="U365" s="25">
        <v>43084.330358796295</v>
      </c>
      <c r="V365">
        <v>18</v>
      </c>
      <c r="W365">
        <v>2330</v>
      </c>
      <c r="X365" t="s">
        <v>1063</v>
      </c>
      <c r="Y365" t="s">
        <v>960</v>
      </c>
      <c r="Z365" s="25">
        <v>43448.996527777781</v>
      </c>
      <c r="AA365">
        <v>333</v>
      </c>
      <c r="AB365">
        <v>1</v>
      </c>
      <c r="AC365" s="24">
        <v>3.0000000000000001E-3</v>
      </c>
      <c r="AD365">
        <v>10700</v>
      </c>
      <c r="AE365">
        <v>3557910</v>
      </c>
      <c r="AF365" s="22">
        <v>43083</v>
      </c>
      <c r="AG365">
        <v>309</v>
      </c>
      <c r="AH365">
        <v>332</v>
      </c>
      <c r="AI365" s="22">
        <v>43084</v>
      </c>
      <c r="AJ365">
        <v>325</v>
      </c>
      <c r="AK365">
        <v>303</v>
      </c>
      <c r="AL365" s="25">
        <v>43084.797546296293</v>
      </c>
      <c r="AN365" t="s">
        <v>1023</v>
      </c>
      <c r="AO365">
        <v>0</v>
      </c>
      <c r="AP365" t="s">
        <v>956</v>
      </c>
      <c r="AQ365">
        <v>0.19</v>
      </c>
      <c r="AR365">
        <v>0.12</v>
      </c>
      <c r="AS365">
        <v>0.95</v>
      </c>
      <c r="AT365">
        <v>0.85</v>
      </c>
      <c r="AU365">
        <v>1.333</v>
      </c>
      <c r="AV365">
        <v>326</v>
      </c>
      <c r="AW365">
        <v>299</v>
      </c>
      <c r="AX365">
        <v>303</v>
      </c>
    </row>
    <row r="366" spans="1:50">
      <c r="A366" s="22">
        <v>43082</v>
      </c>
      <c r="B366">
        <v>533</v>
      </c>
      <c r="C366">
        <v>568</v>
      </c>
      <c r="D366">
        <v>491</v>
      </c>
      <c r="E366">
        <v>522</v>
      </c>
      <c r="F366" s="22">
        <v>43083</v>
      </c>
      <c r="G366">
        <v>499</v>
      </c>
      <c r="H366">
        <v>500</v>
      </c>
      <c r="I366">
        <v>451</v>
      </c>
      <c r="J366">
        <v>460</v>
      </c>
      <c r="K366" s="22">
        <v>43084</v>
      </c>
      <c r="L366">
        <v>455</v>
      </c>
      <c r="M366">
        <v>1</v>
      </c>
      <c r="N366" s="8" t="str">
        <f>IF(AND(AM366=1,AC366&lt;-0.005,AE366&gt;O$1),R366,"")</f>
        <v/>
      </c>
      <c r="O366" s="8">
        <f t="shared" si="32"/>
        <v>47179.768266674975</v>
      </c>
      <c r="P366" s="8" t="str">
        <f t="shared" si="36"/>
        <v/>
      </c>
      <c r="Q366" s="8">
        <f t="shared" si="33"/>
        <v>51539.401550277689</v>
      </c>
      <c r="R366" s="8">
        <f t="shared" si="34"/>
        <v>-18008.474576271194</v>
      </c>
      <c r="S366" s="8">
        <f t="shared" si="35"/>
        <v>289551.08142364607</v>
      </c>
      <c r="U366" s="25">
        <v>43084.330358796295</v>
      </c>
      <c r="V366">
        <v>19</v>
      </c>
      <c r="W366">
        <v>4777</v>
      </c>
      <c r="X366" t="s">
        <v>369</v>
      </c>
      <c r="Y366" t="s">
        <v>960</v>
      </c>
      <c r="Z366" s="25">
        <v>43448.99722222222</v>
      </c>
      <c r="AA366">
        <v>450</v>
      </c>
      <c r="AB366">
        <v>-10</v>
      </c>
      <c r="AC366" s="24">
        <v>-2.1700000000000001E-2</v>
      </c>
      <c r="AD366">
        <v>9900</v>
      </c>
      <c r="AE366">
        <v>4404790</v>
      </c>
      <c r="AF366" s="22">
        <v>43083</v>
      </c>
      <c r="AG366">
        <v>499</v>
      </c>
      <c r="AH366">
        <v>460</v>
      </c>
      <c r="AI366" s="22">
        <v>43084</v>
      </c>
      <c r="AJ366">
        <v>455</v>
      </c>
      <c r="AK366">
        <v>472</v>
      </c>
      <c r="AL366" s="25">
        <v>43084.79755787037</v>
      </c>
      <c r="AN366" t="s">
        <v>1023</v>
      </c>
      <c r="AO366">
        <v>0</v>
      </c>
      <c r="AP366">
        <v>0</v>
      </c>
      <c r="AQ366">
        <v>0.28000000000000003</v>
      </c>
      <c r="AR366">
        <v>0.17</v>
      </c>
      <c r="AS366">
        <v>1</v>
      </c>
      <c r="AT366">
        <v>0.9</v>
      </c>
      <c r="AU366">
        <v>1.522</v>
      </c>
      <c r="AV366">
        <v>520</v>
      </c>
      <c r="AW366">
        <v>450</v>
      </c>
      <c r="AX366">
        <v>472</v>
      </c>
    </row>
    <row r="367" spans="1:50">
      <c r="A367" s="22">
        <v>43082</v>
      </c>
      <c r="B367">
        <v>1485</v>
      </c>
      <c r="C367">
        <v>1488</v>
      </c>
      <c r="D367">
        <v>1359</v>
      </c>
      <c r="E367">
        <v>1392</v>
      </c>
      <c r="F367" s="22">
        <v>43083</v>
      </c>
      <c r="G367">
        <v>1362</v>
      </c>
      <c r="H367">
        <v>1531</v>
      </c>
      <c r="I367">
        <v>1358</v>
      </c>
      <c r="J367">
        <v>1449</v>
      </c>
      <c r="K367" s="22">
        <v>43084</v>
      </c>
      <c r="L367">
        <v>1350</v>
      </c>
      <c r="M367">
        <v>1.21</v>
      </c>
      <c r="N367" s="8" t="str">
        <f>IF(AND(AM367=1,AC367&lt;-0.005,AE367&gt;O$1),R367,"")</f>
        <v/>
      </c>
      <c r="O367" s="8">
        <f t="shared" si="32"/>
        <v>47179.768266674975</v>
      </c>
      <c r="P367" s="8" t="str">
        <f t="shared" si="36"/>
        <v/>
      </c>
      <c r="Q367" s="8">
        <f t="shared" si="33"/>
        <v>51539.401550277689</v>
      </c>
      <c r="R367" s="8">
        <f t="shared" si="34"/>
        <v>18433.179723502337</v>
      </c>
      <c r="S367" s="8">
        <f t="shared" si="35"/>
        <v>289551.08142364607</v>
      </c>
      <c r="U367" s="25">
        <v>43084.330358796295</v>
      </c>
      <c r="V367">
        <v>20</v>
      </c>
      <c r="W367">
        <v>3793</v>
      </c>
      <c r="X367" t="s">
        <v>1147</v>
      </c>
      <c r="Y367" t="s">
        <v>957</v>
      </c>
      <c r="Z367" s="25">
        <v>43448.99722222222</v>
      </c>
      <c r="AA367">
        <v>1449</v>
      </c>
      <c r="AB367">
        <v>0</v>
      </c>
      <c r="AC367" s="24">
        <v>0</v>
      </c>
      <c r="AD367">
        <v>8800</v>
      </c>
      <c r="AE367">
        <v>12768910</v>
      </c>
      <c r="AF367" s="22">
        <v>43083</v>
      </c>
      <c r="AG367">
        <v>1362</v>
      </c>
      <c r="AH367">
        <v>1449</v>
      </c>
      <c r="AI367" s="22">
        <v>43084</v>
      </c>
      <c r="AJ367">
        <v>1350</v>
      </c>
      <c r="AK367">
        <v>1302</v>
      </c>
      <c r="AL367" s="25">
        <v>43084.797569444447</v>
      </c>
      <c r="AN367" t="s">
        <v>1023</v>
      </c>
      <c r="AO367">
        <v>120.64</v>
      </c>
      <c r="AP367">
        <v>0</v>
      </c>
      <c r="AQ367">
        <v>1</v>
      </c>
      <c r="AR367">
        <v>1</v>
      </c>
      <c r="AS367">
        <v>1.21</v>
      </c>
      <c r="AT367">
        <v>1.21</v>
      </c>
      <c r="AU367">
        <v>1.4359999999999999</v>
      </c>
      <c r="AV367">
        <v>1361</v>
      </c>
      <c r="AW367">
        <v>1299</v>
      </c>
      <c r="AX367">
        <v>1302</v>
      </c>
    </row>
    <row r="368" spans="1:50">
      <c r="A368" s="22">
        <v>43082</v>
      </c>
      <c r="B368">
        <v>146</v>
      </c>
      <c r="C368">
        <v>150</v>
      </c>
      <c r="D368">
        <v>130</v>
      </c>
      <c r="E368">
        <v>134</v>
      </c>
      <c r="F368" s="22">
        <v>43083</v>
      </c>
      <c r="G368">
        <v>139</v>
      </c>
      <c r="H368">
        <v>149</v>
      </c>
      <c r="I368">
        <v>132</v>
      </c>
      <c r="J368">
        <v>139</v>
      </c>
      <c r="K368" s="22">
        <v>43084</v>
      </c>
      <c r="L368">
        <v>134</v>
      </c>
      <c r="M368">
        <v>1.33</v>
      </c>
      <c r="N368" s="8" t="str">
        <f>IF(AND(AM368=1,AC368&lt;-0.005,AE368&gt;O$1),R368,"")</f>
        <v/>
      </c>
      <c r="O368" s="8">
        <f t="shared" si="32"/>
        <v>47179.768266674975</v>
      </c>
      <c r="P368" s="8" t="str">
        <f t="shared" si="36"/>
        <v/>
      </c>
      <c r="Q368" s="8">
        <f t="shared" si="33"/>
        <v>51539.401550277689</v>
      </c>
      <c r="R368" s="8">
        <f t="shared" si="34"/>
        <v>27559.055118110187</v>
      </c>
      <c r="S368" s="8">
        <f t="shared" si="35"/>
        <v>289551.08142364607</v>
      </c>
      <c r="U368" s="25">
        <v>43084.330370370371</v>
      </c>
      <c r="V368">
        <v>21</v>
      </c>
      <c r="W368">
        <v>3111</v>
      </c>
      <c r="X368" t="s">
        <v>1494</v>
      </c>
      <c r="Y368" t="s">
        <v>954</v>
      </c>
      <c r="Z368" s="25">
        <v>43448.984027777777</v>
      </c>
      <c r="AA368">
        <v>138.19999999999999</v>
      </c>
      <c r="AB368">
        <v>-0.8</v>
      </c>
      <c r="AC368" s="24">
        <v>-5.7999999999999996E-3</v>
      </c>
      <c r="AD368">
        <v>8000</v>
      </c>
      <c r="AE368">
        <v>1110600</v>
      </c>
      <c r="AF368" s="22">
        <v>43083</v>
      </c>
      <c r="AG368">
        <v>139</v>
      </c>
      <c r="AH368">
        <v>139</v>
      </c>
      <c r="AI368" s="22">
        <v>43084</v>
      </c>
      <c r="AJ368">
        <v>134</v>
      </c>
      <c r="AK368">
        <v>127</v>
      </c>
      <c r="AL368" s="25">
        <v>43084.797569444447</v>
      </c>
      <c r="AN368" t="s">
        <v>1023</v>
      </c>
      <c r="AO368">
        <v>41.99</v>
      </c>
      <c r="AP368" t="s">
        <v>956</v>
      </c>
      <c r="AQ368">
        <v>1</v>
      </c>
      <c r="AR368">
        <v>1</v>
      </c>
      <c r="AS368">
        <v>1.33</v>
      </c>
      <c r="AT368">
        <v>1.36</v>
      </c>
      <c r="AU368">
        <v>0.47399999999999998</v>
      </c>
      <c r="AV368">
        <v>136</v>
      </c>
      <c r="AW368">
        <v>124</v>
      </c>
      <c r="AX368">
        <v>127</v>
      </c>
    </row>
    <row r="369" spans="1:50">
      <c r="A369" s="22">
        <v>43082</v>
      </c>
      <c r="B369">
        <v>2140</v>
      </c>
      <c r="C369">
        <v>2313</v>
      </c>
      <c r="D369">
        <v>2129</v>
      </c>
      <c r="E369">
        <v>2243</v>
      </c>
      <c r="F369" s="22">
        <v>43083</v>
      </c>
      <c r="G369">
        <v>2211</v>
      </c>
      <c r="H369">
        <v>2248</v>
      </c>
      <c r="I369">
        <v>2094</v>
      </c>
      <c r="J369">
        <v>2190</v>
      </c>
      <c r="K369" s="22">
        <v>43084</v>
      </c>
      <c r="L369">
        <v>2330</v>
      </c>
      <c r="M369">
        <v>0.88</v>
      </c>
      <c r="N369" s="8" t="str">
        <f>IF(AND(AM369=1,AC369&lt;-0.005,AE369&gt;O$1),R369,"")</f>
        <v/>
      </c>
      <c r="O369" s="8">
        <f t="shared" si="32"/>
        <v>47179.768266674975</v>
      </c>
      <c r="P369" s="8" t="str">
        <f t="shared" si="36"/>
        <v/>
      </c>
      <c r="Q369" s="8">
        <f t="shared" si="33"/>
        <v>51539.401550277689</v>
      </c>
      <c r="R369" s="8">
        <f t="shared" si="34"/>
        <v>40352.504638218932</v>
      </c>
      <c r="S369" s="8">
        <f t="shared" si="35"/>
        <v>289551.08142364607</v>
      </c>
      <c r="U369" s="25">
        <v>43084.330370370371</v>
      </c>
      <c r="V369">
        <v>22</v>
      </c>
      <c r="W369">
        <v>4728</v>
      </c>
      <c r="X369" t="s">
        <v>397</v>
      </c>
      <c r="Y369" t="s">
        <v>962</v>
      </c>
      <c r="Z369" s="25">
        <v>43448.984027777777</v>
      </c>
      <c r="AA369">
        <v>2340</v>
      </c>
      <c r="AB369">
        <v>150</v>
      </c>
      <c r="AC369" s="24">
        <v>6.8500000000000005E-2</v>
      </c>
      <c r="AD369">
        <v>6900</v>
      </c>
      <c r="AE369">
        <v>15872030</v>
      </c>
      <c r="AF369" s="22">
        <v>43083</v>
      </c>
      <c r="AG369">
        <v>2211</v>
      </c>
      <c r="AH369">
        <v>2190</v>
      </c>
      <c r="AI369" s="22">
        <v>43084</v>
      </c>
      <c r="AJ369">
        <v>2330</v>
      </c>
      <c r="AK369">
        <v>2156</v>
      </c>
      <c r="AL369" s="25">
        <v>43084.797581018516</v>
      </c>
      <c r="AN369" t="s">
        <v>1023</v>
      </c>
      <c r="AO369">
        <v>287.14</v>
      </c>
      <c r="AP369">
        <v>1.1100000000000001</v>
      </c>
      <c r="AQ369">
        <v>0.05</v>
      </c>
      <c r="AR369">
        <v>0.04</v>
      </c>
      <c r="AS369">
        <v>0.88</v>
      </c>
      <c r="AT369">
        <v>0.82</v>
      </c>
      <c r="AU369">
        <v>1.5449999999999999</v>
      </c>
      <c r="AV369">
        <v>2345</v>
      </c>
      <c r="AW369">
        <v>2128</v>
      </c>
      <c r="AX369">
        <v>2156</v>
      </c>
    </row>
    <row r="370" spans="1:50">
      <c r="A370" s="22">
        <v>43082</v>
      </c>
      <c r="B370">
        <v>1289</v>
      </c>
      <c r="C370">
        <v>1296</v>
      </c>
      <c r="D370">
        <v>1286</v>
      </c>
      <c r="E370">
        <v>1291</v>
      </c>
      <c r="F370" s="22">
        <v>43083</v>
      </c>
      <c r="G370">
        <v>1299</v>
      </c>
      <c r="H370">
        <v>1310</v>
      </c>
      <c r="I370">
        <v>1299</v>
      </c>
      <c r="J370">
        <v>1310</v>
      </c>
      <c r="K370" s="22">
        <v>43084</v>
      </c>
      <c r="L370">
        <v>1308</v>
      </c>
      <c r="M370">
        <v>1</v>
      </c>
      <c r="N370" s="8" t="str">
        <f>IF(AND(AM370=1,AC370&lt;-0.005,AE370&gt;O$1),R370,"")</f>
        <v/>
      </c>
      <c r="O370" s="8">
        <f t="shared" si="32"/>
        <v>47179.768266674975</v>
      </c>
      <c r="P370" s="8" t="str">
        <f t="shared" si="36"/>
        <v/>
      </c>
      <c r="Q370" s="8">
        <f t="shared" si="33"/>
        <v>51539.401550277689</v>
      </c>
      <c r="R370" s="8">
        <f t="shared" si="34"/>
        <v>1149.4252873562871</v>
      </c>
      <c r="S370" s="8">
        <f t="shared" si="35"/>
        <v>289551.08142364607</v>
      </c>
      <c r="U370" s="25">
        <v>43084.330370370371</v>
      </c>
      <c r="V370">
        <v>23</v>
      </c>
      <c r="W370">
        <v>6178</v>
      </c>
      <c r="X370" t="s">
        <v>1170</v>
      </c>
      <c r="Y370" t="s">
        <v>962</v>
      </c>
      <c r="Z370" s="25">
        <v>43448.991666666669</v>
      </c>
      <c r="AA370">
        <v>1314</v>
      </c>
      <c r="AB370">
        <v>4</v>
      </c>
      <c r="AC370" s="24">
        <v>3.0999999999999999E-3</v>
      </c>
      <c r="AD370">
        <v>6900</v>
      </c>
      <c r="AE370">
        <v>9062800</v>
      </c>
      <c r="AF370" s="22">
        <v>43083</v>
      </c>
      <c r="AG370">
        <v>1299</v>
      </c>
      <c r="AH370">
        <v>1310</v>
      </c>
      <c r="AI370" s="22">
        <v>43084</v>
      </c>
      <c r="AJ370">
        <v>1308</v>
      </c>
      <c r="AK370">
        <v>1305</v>
      </c>
      <c r="AL370" s="25">
        <v>43084.797592592593</v>
      </c>
      <c r="AN370">
        <v>0.05</v>
      </c>
      <c r="AO370">
        <v>3.63</v>
      </c>
      <c r="AP370">
        <v>3.87</v>
      </c>
      <c r="AQ370">
        <v>0.56999999999999995</v>
      </c>
      <c r="AR370">
        <v>0.18</v>
      </c>
      <c r="AS370">
        <v>1</v>
      </c>
      <c r="AT370">
        <v>0.98</v>
      </c>
      <c r="AU370">
        <v>0.47699999999999998</v>
      </c>
      <c r="AV370">
        <v>1310</v>
      </c>
      <c r="AW370">
        <v>1302</v>
      </c>
      <c r="AX370">
        <v>1305</v>
      </c>
    </row>
    <row r="371" spans="1:50">
      <c r="A371" s="22">
        <v>43082</v>
      </c>
      <c r="B371">
        <v>1641</v>
      </c>
      <c r="C371">
        <v>1690</v>
      </c>
      <c r="D371">
        <v>1621</v>
      </c>
      <c r="E371">
        <v>1645</v>
      </c>
      <c r="F371" s="22">
        <v>43083</v>
      </c>
      <c r="G371">
        <v>1627</v>
      </c>
      <c r="H371">
        <v>1640</v>
      </c>
      <c r="I371">
        <v>1380</v>
      </c>
      <c r="J371">
        <v>1431</v>
      </c>
      <c r="K371" s="22">
        <v>43084</v>
      </c>
      <c r="L371">
        <v>1353</v>
      </c>
      <c r="M371">
        <v>1.05</v>
      </c>
      <c r="N371" s="8" t="str">
        <f>IF(AND(AM371=1,AC371&lt;-0.005,AE371&gt;O$1),R371,"")</f>
        <v/>
      </c>
      <c r="O371" s="8">
        <f t="shared" si="32"/>
        <v>47179.768266674975</v>
      </c>
      <c r="P371" s="8" t="str">
        <f t="shared" si="36"/>
        <v/>
      </c>
      <c r="Q371" s="8">
        <f t="shared" si="33"/>
        <v>51539.401550277689</v>
      </c>
      <c r="R371" s="8">
        <f t="shared" si="34"/>
        <v>10951.661631419918</v>
      </c>
      <c r="S371" s="8">
        <f t="shared" si="35"/>
        <v>289551.08142364607</v>
      </c>
      <c r="U371" s="25">
        <v>43084.330370370371</v>
      </c>
      <c r="V371">
        <v>24</v>
      </c>
      <c r="W371">
        <v>6281</v>
      </c>
      <c r="X371" t="s">
        <v>1564</v>
      </c>
      <c r="Y371" t="s">
        <v>960</v>
      </c>
      <c r="Z371" s="25">
        <v>43448.987500000003</v>
      </c>
      <c r="AA371">
        <v>1411</v>
      </c>
      <c r="AB371">
        <v>-20</v>
      </c>
      <c r="AC371" s="24">
        <v>-1.4E-2</v>
      </c>
      <c r="AD371">
        <v>6000</v>
      </c>
      <c r="AE371">
        <v>8403410</v>
      </c>
      <c r="AF371" s="22">
        <v>43083</v>
      </c>
      <c r="AG371">
        <v>1627</v>
      </c>
      <c r="AH371">
        <v>1431</v>
      </c>
      <c r="AI371" s="22">
        <v>43084</v>
      </c>
      <c r="AJ371">
        <v>1353</v>
      </c>
      <c r="AK371">
        <v>1324</v>
      </c>
      <c r="AL371" s="25">
        <v>43084.79760416667</v>
      </c>
      <c r="AN371" t="s">
        <v>1023</v>
      </c>
      <c r="AO371">
        <v>0</v>
      </c>
      <c r="AP371">
        <v>0.43</v>
      </c>
      <c r="AQ371">
        <v>0.56000000000000005</v>
      </c>
      <c r="AR371">
        <v>0.75</v>
      </c>
      <c r="AS371">
        <v>1.05</v>
      </c>
      <c r="AT371">
        <v>1.67</v>
      </c>
      <c r="AU371">
        <v>1.163</v>
      </c>
      <c r="AV371">
        <v>1418</v>
      </c>
      <c r="AW371">
        <v>1315</v>
      </c>
      <c r="AX371">
        <v>1324</v>
      </c>
    </row>
    <row r="372" spans="1:50">
      <c r="A372" s="22">
        <v>43082</v>
      </c>
      <c r="B372">
        <v>407</v>
      </c>
      <c r="C372">
        <v>417</v>
      </c>
      <c r="D372">
        <v>406</v>
      </c>
      <c r="E372">
        <v>413</v>
      </c>
      <c r="F372" s="22">
        <v>43083</v>
      </c>
      <c r="G372">
        <v>413</v>
      </c>
      <c r="H372">
        <v>450</v>
      </c>
      <c r="I372">
        <v>413</v>
      </c>
      <c r="J372">
        <v>431</v>
      </c>
      <c r="K372" s="22">
        <v>43084</v>
      </c>
      <c r="L372">
        <v>501</v>
      </c>
      <c r="M372">
        <v>0.94</v>
      </c>
      <c r="N372" s="8" t="str">
        <f>IF(AND(AM372=1,AC372&lt;-0.005,AE372&gt;O$1),R372,"")</f>
        <v/>
      </c>
      <c r="O372" s="8">
        <f t="shared" si="32"/>
        <v>47179.768266674975</v>
      </c>
      <c r="P372" s="8" t="str">
        <f t="shared" si="36"/>
        <v/>
      </c>
      <c r="Q372" s="8">
        <f t="shared" si="33"/>
        <v>51539.401550277689</v>
      </c>
      <c r="R372" s="8">
        <f t="shared" si="34"/>
        <v>26813.880126183019</v>
      </c>
      <c r="S372" s="8">
        <f t="shared" si="35"/>
        <v>289551.08142364607</v>
      </c>
      <c r="U372" s="25">
        <v>43084.330370370371</v>
      </c>
      <c r="V372">
        <v>25</v>
      </c>
      <c r="W372">
        <v>4764</v>
      </c>
      <c r="X372" t="s">
        <v>1156</v>
      </c>
      <c r="Y372" t="s">
        <v>960</v>
      </c>
      <c r="Z372" s="25">
        <v>43448.996527777781</v>
      </c>
      <c r="AA372">
        <v>5000</v>
      </c>
      <c r="AB372">
        <v>690</v>
      </c>
      <c r="AC372" s="24">
        <v>0.16009999999999999</v>
      </c>
      <c r="AD372">
        <v>6000</v>
      </c>
      <c r="AE372">
        <v>29966250</v>
      </c>
      <c r="AF372" s="22">
        <v>43083</v>
      </c>
      <c r="AG372">
        <v>4130</v>
      </c>
      <c r="AH372">
        <v>4310</v>
      </c>
      <c r="AI372" s="22">
        <v>43084</v>
      </c>
      <c r="AJ372">
        <v>5010</v>
      </c>
      <c r="AK372">
        <v>4755</v>
      </c>
      <c r="AL372" s="25">
        <v>43084.797615740739</v>
      </c>
      <c r="AN372" t="s">
        <v>1023</v>
      </c>
      <c r="AO372">
        <v>6712</v>
      </c>
      <c r="AP372">
        <v>0</v>
      </c>
      <c r="AQ372">
        <v>0.12</v>
      </c>
      <c r="AR372">
        <v>0.81</v>
      </c>
      <c r="AS372">
        <v>0.94</v>
      </c>
      <c r="AT372">
        <v>1.38</v>
      </c>
      <c r="AU372">
        <v>1.077</v>
      </c>
      <c r="AV372">
        <v>501</v>
      </c>
      <c r="AW372">
        <v>458</v>
      </c>
      <c r="AX372">
        <v>475</v>
      </c>
    </row>
    <row r="373" spans="1:50">
      <c r="A373" s="22">
        <v>43082</v>
      </c>
      <c r="B373">
        <v>1241</v>
      </c>
      <c r="C373">
        <v>1250</v>
      </c>
      <c r="D373">
        <v>1227</v>
      </c>
      <c r="E373">
        <v>1239</v>
      </c>
      <c r="F373" s="22">
        <v>43083</v>
      </c>
      <c r="G373">
        <v>1239</v>
      </c>
      <c r="H373">
        <v>1264</v>
      </c>
      <c r="I373">
        <v>1235</v>
      </c>
      <c r="J373">
        <v>1254</v>
      </c>
      <c r="K373" s="22">
        <v>43084</v>
      </c>
      <c r="L373">
        <v>1054</v>
      </c>
      <c r="M373">
        <v>1.08</v>
      </c>
      <c r="N373" s="8" t="str">
        <f>IF(AND(AM373=1,AC373&lt;-0.005,AE373&gt;O$1),R373,"")</f>
        <v/>
      </c>
      <c r="O373" s="8">
        <f t="shared" si="32"/>
        <v>47179.768266674975</v>
      </c>
      <c r="P373" s="8" t="str">
        <f t="shared" si="36"/>
        <v/>
      </c>
      <c r="Q373" s="8">
        <f t="shared" si="33"/>
        <v>51539.401550277689</v>
      </c>
      <c r="R373" s="8">
        <f t="shared" si="34"/>
        <v>6730.7692307692068</v>
      </c>
      <c r="S373" s="8">
        <f t="shared" si="35"/>
        <v>289551.08142364607</v>
      </c>
      <c r="U373" s="25">
        <v>43084.330370370371</v>
      </c>
      <c r="V373">
        <v>26</v>
      </c>
      <c r="W373">
        <v>6037</v>
      </c>
      <c r="X373" t="s">
        <v>1392</v>
      </c>
      <c r="Y373" t="s">
        <v>962</v>
      </c>
      <c r="Z373" s="25">
        <v>43448.98333333333</v>
      </c>
      <c r="AA373">
        <v>2090</v>
      </c>
      <c r="AB373">
        <v>-418</v>
      </c>
      <c r="AC373" s="24">
        <v>-0.16669999999999999</v>
      </c>
      <c r="AD373">
        <v>5700</v>
      </c>
      <c r="AE373">
        <v>11790330</v>
      </c>
      <c r="AF373" s="22">
        <v>43083</v>
      </c>
      <c r="AG373">
        <v>2478</v>
      </c>
      <c r="AH373">
        <v>2508</v>
      </c>
      <c r="AI373" s="22">
        <v>43084</v>
      </c>
      <c r="AJ373">
        <v>2108</v>
      </c>
      <c r="AK373">
        <v>2080</v>
      </c>
      <c r="AL373" s="25">
        <v>43084.797627314816</v>
      </c>
      <c r="AN373">
        <v>0</v>
      </c>
      <c r="AO373">
        <v>2.66</v>
      </c>
      <c r="AP373">
        <v>0</v>
      </c>
      <c r="AQ373">
        <v>1</v>
      </c>
      <c r="AR373">
        <v>0.64</v>
      </c>
      <c r="AS373">
        <v>1.08</v>
      </c>
      <c r="AT373">
        <v>1.04</v>
      </c>
      <c r="AU373">
        <v>0.90200000000000002</v>
      </c>
      <c r="AV373">
        <v>1076</v>
      </c>
      <c r="AW373">
        <v>1030</v>
      </c>
      <c r="AX373">
        <v>1040</v>
      </c>
    </row>
    <row r="374" spans="1:50">
      <c r="A374" s="22">
        <v>43082</v>
      </c>
      <c r="B374">
        <v>651</v>
      </c>
      <c r="C374">
        <v>711</v>
      </c>
      <c r="D374">
        <v>624</v>
      </c>
      <c r="E374">
        <v>711</v>
      </c>
      <c r="F374" s="22">
        <v>43083</v>
      </c>
      <c r="G374">
        <v>769</v>
      </c>
      <c r="H374">
        <v>861</v>
      </c>
      <c r="I374">
        <v>615</v>
      </c>
      <c r="J374">
        <v>623</v>
      </c>
      <c r="K374" s="22">
        <v>43084</v>
      </c>
      <c r="L374">
        <v>611</v>
      </c>
      <c r="M374">
        <v>1.23</v>
      </c>
      <c r="N374" s="8" t="str">
        <f>IF(AND(AM374=1,AC374&lt;-0.005,AE374&gt;O$1),R374,"")</f>
        <v/>
      </c>
      <c r="O374" s="8">
        <f t="shared" si="32"/>
        <v>47179.768266674975</v>
      </c>
      <c r="P374" s="8" t="str">
        <f t="shared" si="36"/>
        <v/>
      </c>
      <c r="Q374" s="8">
        <f t="shared" si="33"/>
        <v>51539.401550277689</v>
      </c>
      <c r="R374" s="8">
        <f t="shared" si="34"/>
        <v>-20408.163265306146</v>
      </c>
      <c r="S374" s="8">
        <f t="shared" si="35"/>
        <v>289551.08142364607</v>
      </c>
      <c r="U374" s="25">
        <v>43084.330370370371</v>
      </c>
      <c r="V374">
        <v>27</v>
      </c>
      <c r="W374">
        <v>9854</v>
      </c>
      <c r="X374" t="s">
        <v>804</v>
      </c>
      <c r="Y374" t="s">
        <v>962</v>
      </c>
      <c r="Z374" s="25">
        <v>43448.997916666667</v>
      </c>
      <c r="AA374">
        <v>621</v>
      </c>
      <c r="AB374">
        <v>-2</v>
      </c>
      <c r="AC374" s="24">
        <v>-3.2000000000000002E-3</v>
      </c>
      <c r="AD374">
        <v>5600</v>
      </c>
      <c r="AE374">
        <v>3445620</v>
      </c>
      <c r="AF374" s="22">
        <v>43083</v>
      </c>
      <c r="AG374">
        <v>769</v>
      </c>
      <c r="AH374">
        <v>623</v>
      </c>
      <c r="AI374" s="22">
        <v>43084</v>
      </c>
      <c r="AJ374">
        <v>611</v>
      </c>
      <c r="AK374">
        <v>637</v>
      </c>
      <c r="AL374" s="25">
        <v>43084.797638888886</v>
      </c>
      <c r="AN374">
        <v>1.4</v>
      </c>
      <c r="AO374">
        <v>0.47</v>
      </c>
      <c r="AP374" t="s">
        <v>956</v>
      </c>
      <c r="AQ374">
        <v>1</v>
      </c>
      <c r="AR374">
        <v>1</v>
      </c>
      <c r="AS374">
        <v>1.23</v>
      </c>
      <c r="AT374">
        <v>1.61</v>
      </c>
      <c r="AU374">
        <v>0.67900000000000005</v>
      </c>
      <c r="AV374">
        <v>676</v>
      </c>
      <c r="AW374">
        <v>607</v>
      </c>
      <c r="AX374">
        <v>637</v>
      </c>
    </row>
    <row r="375" spans="1:50">
      <c r="A375" s="22">
        <v>43082</v>
      </c>
      <c r="B375">
        <v>1388</v>
      </c>
      <c r="C375">
        <v>1406</v>
      </c>
      <c r="D375">
        <v>1364</v>
      </c>
      <c r="E375">
        <v>1400</v>
      </c>
      <c r="F375" s="22">
        <v>43083</v>
      </c>
      <c r="G375">
        <v>1390</v>
      </c>
      <c r="H375">
        <v>1402</v>
      </c>
      <c r="I375">
        <v>1372</v>
      </c>
      <c r="J375">
        <v>1394</v>
      </c>
      <c r="K375" s="22">
        <v>43084</v>
      </c>
      <c r="L375">
        <v>1592</v>
      </c>
      <c r="M375">
        <v>1.06</v>
      </c>
      <c r="N375" s="8" t="str">
        <f>IF(AND(AM375=1,AC375&lt;-0.005,AE375&gt;O$1),R375,"")</f>
        <v/>
      </c>
      <c r="O375" s="8">
        <f t="shared" si="32"/>
        <v>47179.768266674975</v>
      </c>
      <c r="P375" s="8" t="str">
        <f t="shared" si="36"/>
        <v/>
      </c>
      <c r="Q375" s="8">
        <f t="shared" si="33"/>
        <v>51539.401550277689</v>
      </c>
      <c r="R375" s="8">
        <f t="shared" si="34"/>
        <v>42234.332425068133</v>
      </c>
      <c r="S375" s="8">
        <f t="shared" si="35"/>
        <v>289551.08142364607</v>
      </c>
      <c r="U375" s="25">
        <v>43084.330370370371</v>
      </c>
      <c r="V375">
        <v>28</v>
      </c>
      <c r="W375">
        <v>1435</v>
      </c>
      <c r="X375" t="s">
        <v>1643</v>
      </c>
      <c r="Y375" t="s">
        <v>962</v>
      </c>
      <c r="Z375" s="25">
        <v>43448.997916666667</v>
      </c>
      <c r="AA375">
        <v>7970</v>
      </c>
      <c r="AB375">
        <v>1000</v>
      </c>
      <c r="AC375" s="24">
        <v>0.14349999999999999</v>
      </c>
      <c r="AD375">
        <v>4800</v>
      </c>
      <c r="AE375">
        <v>38256000</v>
      </c>
      <c r="AF375" s="22">
        <v>43083</v>
      </c>
      <c r="AG375">
        <v>6950</v>
      </c>
      <c r="AH375">
        <v>6970</v>
      </c>
      <c r="AI375" s="22">
        <v>43084</v>
      </c>
      <c r="AJ375">
        <v>7960</v>
      </c>
      <c r="AK375">
        <v>7340</v>
      </c>
      <c r="AL375" s="25">
        <v>43084.797650462962</v>
      </c>
      <c r="AN375" t="s">
        <v>1023</v>
      </c>
      <c r="AO375">
        <v>96.65</v>
      </c>
      <c r="AP375">
        <v>0.56999999999999995</v>
      </c>
      <c r="AQ375">
        <v>0.91</v>
      </c>
      <c r="AR375">
        <v>0.72</v>
      </c>
      <c r="AS375">
        <v>1.06</v>
      </c>
      <c r="AT375">
        <v>1.03</v>
      </c>
      <c r="AU375">
        <v>0.91600000000000004</v>
      </c>
      <c r="AV375">
        <v>1594</v>
      </c>
      <c r="AW375">
        <v>1462</v>
      </c>
      <c r="AX375">
        <v>1468</v>
      </c>
    </row>
    <row r="376" spans="1:50">
      <c r="A376" s="22">
        <v>43082</v>
      </c>
      <c r="B376">
        <v>868</v>
      </c>
      <c r="C376">
        <v>953</v>
      </c>
      <c r="D376">
        <v>820</v>
      </c>
      <c r="E376">
        <v>948</v>
      </c>
      <c r="F376" s="22">
        <v>43083</v>
      </c>
      <c r="G376">
        <v>950</v>
      </c>
      <c r="H376">
        <v>989</v>
      </c>
      <c r="I376">
        <v>885</v>
      </c>
      <c r="J376">
        <v>900</v>
      </c>
      <c r="K376" s="22">
        <v>43084</v>
      </c>
      <c r="L376">
        <v>906</v>
      </c>
      <c r="M376">
        <v>1.06</v>
      </c>
      <c r="N376" s="8" t="str">
        <f>IF(AND(AM376=1,AC376&lt;-0.005,AE376&gt;O$1),R376,"")</f>
        <v/>
      </c>
      <c r="O376" s="8">
        <f t="shared" si="32"/>
        <v>47179.768266674975</v>
      </c>
      <c r="P376" s="8" t="str">
        <f t="shared" si="36"/>
        <v/>
      </c>
      <c r="Q376" s="8">
        <f t="shared" si="33"/>
        <v>51539.401550277689</v>
      </c>
      <c r="R376" s="8">
        <f t="shared" si="34"/>
        <v>19495.412844036662</v>
      </c>
      <c r="S376" s="8">
        <f t="shared" si="35"/>
        <v>289551.08142364607</v>
      </c>
      <c r="U376" s="25">
        <v>43084.330370370371</v>
      </c>
      <c r="V376">
        <v>29</v>
      </c>
      <c r="W376">
        <v>2338</v>
      </c>
      <c r="X376" t="s">
        <v>1162</v>
      </c>
      <c r="Y376" t="s">
        <v>954</v>
      </c>
      <c r="Z376" s="25">
        <v>43448.98541666667</v>
      </c>
      <c r="AA376">
        <v>880</v>
      </c>
      <c r="AB376">
        <v>-20</v>
      </c>
      <c r="AC376" s="24">
        <v>-2.2200000000000001E-2</v>
      </c>
      <c r="AD376">
        <v>4700</v>
      </c>
      <c r="AE376">
        <v>4157050</v>
      </c>
      <c r="AF376" s="22">
        <v>43083</v>
      </c>
      <c r="AG376">
        <v>950</v>
      </c>
      <c r="AH376">
        <v>900</v>
      </c>
      <c r="AI376" s="22">
        <v>43084</v>
      </c>
      <c r="AJ376">
        <v>906</v>
      </c>
      <c r="AK376">
        <v>872</v>
      </c>
      <c r="AL376" s="25">
        <v>43084.797662037039</v>
      </c>
      <c r="AN376" t="s">
        <v>1023</v>
      </c>
      <c r="AO376">
        <v>0</v>
      </c>
      <c r="AP376">
        <v>0</v>
      </c>
      <c r="AQ376">
        <v>0.81</v>
      </c>
      <c r="AR376">
        <v>0.92</v>
      </c>
      <c r="AS376">
        <v>1.06</v>
      </c>
      <c r="AT376">
        <v>1.1299999999999999</v>
      </c>
      <c r="AU376">
        <v>1.034</v>
      </c>
      <c r="AV376">
        <v>915</v>
      </c>
      <c r="AW376">
        <v>846</v>
      </c>
      <c r="AX376">
        <v>872</v>
      </c>
    </row>
    <row r="377" spans="1:50">
      <c r="A377" s="22">
        <v>43082</v>
      </c>
      <c r="B377">
        <v>2212</v>
      </c>
      <c r="C377">
        <v>2248</v>
      </c>
      <c r="D377">
        <v>2178</v>
      </c>
      <c r="E377">
        <v>2220</v>
      </c>
      <c r="F377" s="22">
        <v>43083</v>
      </c>
      <c r="G377">
        <v>2190</v>
      </c>
      <c r="H377">
        <v>2300</v>
      </c>
      <c r="I377">
        <v>2188</v>
      </c>
      <c r="J377">
        <v>2276</v>
      </c>
      <c r="K377" s="22">
        <v>43084</v>
      </c>
      <c r="L377">
        <v>2340</v>
      </c>
      <c r="M377">
        <v>1.19</v>
      </c>
      <c r="N377" s="8" t="str">
        <f>IF(AND(AM377=1,AC377&lt;-0.005,AE377&gt;O$1),R377,"")</f>
        <v/>
      </c>
      <c r="O377" s="8">
        <f t="shared" si="32"/>
        <v>47179.768266674975</v>
      </c>
      <c r="P377" s="8" t="str">
        <f t="shared" si="36"/>
        <v/>
      </c>
      <c r="Q377" s="8">
        <f t="shared" si="33"/>
        <v>51539.401550277689</v>
      </c>
      <c r="R377" s="8">
        <f t="shared" si="34"/>
        <v>-44392.523364485962</v>
      </c>
      <c r="S377" s="8">
        <f t="shared" si="35"/>
        <v>289551.08142364607</v>
      </c>
      <c r="U377" s="25">
        <v>43084.330370370371</v>
      </c>
      <c r="V377">
        <v>30</v>
      </c>
      <c r="W377">
        <v>8473</v>
      </c>
      <c r="X377" t="s">
        <v>1114</v>
      </c>
      <c r="Y377" t="s">
        <v>962</v>
      </c>
      <c r="Z377" s="25">
        <v>43448.995833333334</v>
      </c>
      <c r="AA377">
        <v>2345</v>
      </c>
      <c r="AB377">
        <v>69</v>
      </c>
      <c r="AC377" s="24">
        <v>3.0300000000000001E-2</v>
      </c>
      <c r="AD377">
        <v>4600</v>
      </c>
      <c r="AE377">
        <v>10548110</v>
      </c>
      <c r="AF377" s="22">
        <v>43083</v>
      </c>
      <c r="AG377">
        <v>2190</v>
      </c>
      <c r="AH377">
        <v>2276</v>
      </c>
      <c r="AI377" s="22">
        <v>43084</v>
      </c>
      <c r="AJ377">
        <v>2340</v>
      </c>
      <c r="AK377">
        <v>2568</v>
      </c>
      <c r="AL377" s="25">
        <v>43084.797673611109</v>
      </c>
      <c r="AN377" t="s">
        <v>1023</v>
      </c>
      <c r="AO377">
        <v>2.36</v>
      </c>
      <c r="AP377" t="s">
        <v>956</v>
      </c>
      <c r="AQ377">
        <v>1</v>
      </c>
      <c r="AR377">
        <v>1</v>
      </c>
      <c r="AS377">
        <v>1.19</v>
      </c>
      <c r="AT377">
        <v>1.25</v>
      </c>
      <c r="AU377">
        <v>0.60899999999999999</v>
      </c>
      <c r="AV377">
        <v>2635</v>
      </c>
      <c r="AW377">
        <v>2335</v>
      </c>
      <c r="AX377">
        <v>2568</v>
      </c>
    </row>
    <row r="378" spans="1:50">
      <c r="A378" s="22">
        <v>43082</v>
      </c>
      <c r="B378">
        <v>2930</v>
      </c>
      <c r="C378">
        <v>2950</v>
      </c>
      <c r="D378">
        <v>2895</v>
      </c>
      <c r="E378">
        <v>2950</v>
      </c>
      <c r="F378" s="22">
        <v>43083</v>
      </c>
      <c r="G378">
        <v>2927</v>
      </c>
      <c r="H378">
        <v>3120</v>
      </c>
      <c r="I378">
        <v>2927</v>
      </c>
      <c r="J378">
        <v>3120</v>
      </c>
      <c r="K378" s="22">
        <v>43084</v>
      </c>
      <c r="L378">
        <v>3075</v>
      </c>
      <c r="M378">
        <v>1.01</v>
      </c>
      <c r="N378" s="8" t="str">
        <f>IF(AND(AM378=1,AC378&lt;-0.005,AE378&gt;O$1),R378,"")</f>
        <v/>
      </c>
      <c r="O378" s="8">
        <f t="shared" si="32"/>
        <v>47179.768266674975</v>
      </c>
      <c r="P378" s="8" t="str">
        <f t="shared" si="36"/>
        <v/>
      </c>
      <c r="Q378" s="8">
        <f t="shared" si="33"/>
        <v>51539.401550277689</v>
      </c>
      <c r="R378" s="8">
        <f t="shared" si="34"/>
        <v>814.3322475570036</v>
      </c>
      <c r="S378" s="8">
        <f t="shared" si="35"/>
        <v>289551.08142364607</v>
      </c>
      <c r="U378" s="25">
        <v>43084.330370370371</v>
      </c>
      <c r="V378">
        <v>31</v>
      </c>
      <c r="W378">
        <v>6047</v>
      </c>
      <c r="X378" t="s">
        <v>1225</v>
      </c>
      <c r="Y378" t="s">
        <v>957</v>
      </c>
      <c r="Z378" s="25">
        <v>43448.996527777781</v>
      </c>
      <c r="AA378">
        <v>3200</v>
      </c>
      <c r="AB378">
        <v>80</v>
      </c>
      <c r="AC378" s="24">
        <v>2.5600000000000001E-2</v>
      </c>
      <c r="AD378">
        <v>4600</v>
      </c>
      <c r="AE378">
        <v>14702600</v>
      </c>
      <c r="AF378" s="22">
        <v>43083</v>
      </c>
      <c r="AG378">
        <v>2927</v>
      </c>
      <c r="AH378">
        <v>3120</v>
      </c>
      <c r="AI378" s="22">
        <v>43084</v>
      </c>
      <c r="AJ378">
        <v>3075</v>
      </c>
      <c r="AK378">
        <v>3070</v>
      </c>
      <c r="AL378" s="25">
        <v>43084.797685185185</v>
      </c>
      <c r="AN378" t="s">
        <v>1023</v>
      </c>
      <c r="AO378">
        <v>37.97</v>
      </c>
      <c r="AP378" t="s">
        <v>956</v>
      </c>
      <c r="AQ378">
        <v>0.66</v>
      </c>
      <c r="AR378">
        <v>0.33</v>
      </c>
      <c r="AS378">
        <v>1.01</v>
      </c>
      <c r="AT378">
        <v>0.97</v>
      </c>
      <c r="AU378">
        <v>1.123</v>
      </c>
      <c r="AV378">
        <v>3085</v>
      </c>
      <c r="AW378">
        <v>2872</v>
      </c>
      <c r="AX378">
        <v>3070</v>
      </c>
    </row>
    <row r="379" spans="1:50">
      <c r="A379" s="22">
        <v>43082</v>
      </c>
      <c r="B379">
        <v>629</v>
      </c>
      <c r="C379">
        <v>656</v>
      </c>
      <c r="D379">
        <v>629</v>
      </c>
      <c r="E379">
        <v>654</v>
      </c>
      <c r="F379" s="22">
        <v>43083</v>
      </c>
      <c r="G379">
        <v>682</v>
      </c>
      <c r="H379">
        <v>754</v>
      </c>
      <c r="I379">
        <v>671</v>
      </c>
      <c r="J379">
        <v>718</v>
      </c>
      <c r="K379" s="22">
        <v>43084</v>
      </c>
      <c r="L379">
        <v>705</v>
      </c>
      <c r="M379">
        <v>1.02</v>
      </c>
      <c r="N379" s="8" t="str">
        <f>IF(AND(AM379=1,AC379&lt;-0.005,AE379&gt;O$1),R379,"")</f>
        <v/>
      </c>
      <c r="O379" s="8">
        <f t="shared" si="32"/>
        <v>47179.768266674975</v>
      </c>
      <c r="P379" s="8" t="str">
        <f t="shared" si="36"/>
        <v/>
      </c>
      <c r="Q379" s="8">
        <f t="shared" si="33"/>
        <v>51539.401550277689</v>
      </c>
      <c r="R379" s="8">
        <f t="shared" si="34"/>
        <v>-24932.614555256085</v>
      </c>
      <c r="S379" s="8">
        <f t="shared" si="35"/>
        <v>289551.08142364607</v>
      </c>
      <c r="U379" s="25">
        <v>43084.330370370371</v>
      </c>
      <c r="V379">
        <v>33</v>
      </c>
      <c r="W379">
        <v>5986</v>
      </c>
      <c r="X379" t="s">
        <v>1475</v>
      </c>
      <c r="Y379" t="s">
        <v>962</v>
      </c>
      <c r="Z379" s="25">
        <v>43448.994444444441</v>
      </c>
      <c r="AA379">
        <v>726</v>
      </c>
      <c r="AB379">
        <v>8</v>
      </c>
      <c r="AC379" s="24">
        <v>1.11E-2</v>
      </c>
      <c r="AD379">
        <v>4600</v>
      </c>
      <c r="AE379">
        <v>3334550</v>
      </c>
      <c r="AF379" s="22">
        <v>43083</v>
      </c>
      <c r="AG379">
        <v>682</v>
      </c>
      <c r="AH379">
        <v>718</v>
      </c>
      <c r="AI379" s="22">
        <v>43084</v>
      </c>
      <c r="AJ379">
        <v>705</v>
      </c>
      <c r="AK379">
        <v>742</v>
      </c>
      <c r="AL379" s="25">
        <v>43084.797696759262</v>
      </c>
      <c r="AN379">
        <v>0.05</v>
      </c>
      <c r="AO379">
        <v>1.43</v>
      </c>
      <c r="AP379">
        <v>1.53</v>
      </c>
      <c r="AQ379">
        <v>0.52</v>
      </c>
      <c r="AR379">
        <v>0.72</v>
      </c>
      <c r="AS379">
        <v>1.02</v>
      </c>
      <c r="AT379">
        <v>1.07</v>
      </c>
      <c r="AU379">
        <v>0.85399999999999998</v>
      </c>
      <c r="AV379">
        <v>760</v>
      </c>
      <c r="AW379">
        <v>704</v>
      </c>
      <c r="AX379">
        <v>742</v>
      </c>
    </row>
    <row r="380" spans="1:50">
      <c r="A380" s="22">
        <v>43082</v>
      </c>
      <c r="B380">
        <v>787</v>
      </c>
      <c r="C380">
        <v>794</v>
      </c>
      <c r="D380">
        <v>785</v>
      </c>
      <c r="E380">
        <v>788</v>
      </c>
      <c r="F380" s="22">
        <v>43083</v>
      </c>
      <c r="G380">
        <v>793</v>
      </c>
      <c r="H380">
        <v>793</v>
      </c>
      <c r="I380">
        <v>785</v>
      </c>
      <c r="J380">
        <v>793</v>
      </c>
      <c r="K380" s="22">
        <v>43084</v>
      </c>
      <c r="L380">
        <v>684</v>
      </c>
      <c r="M380">
        <v>1.06</v>
      </c>
      <c r="N380" s="8" t="str">
        <f>IF(AND(AM380=1,AC380&lt;-0.005,AE380&gt;O$1),R380,"")</f>
        <v/>
      </c>
      <c r="O380" s="8">
        <f t="shared" si="32"/>
        <v>47179.768266674975</v>
      </c>
      <c r="P380" s="8" t="str">
        <f t="shared" si="36"/>
        <v/>
      </c>
      <c r="Q380" s="8">
        <f t="shared" si="33"/>
        <v>51539.401550277689</v>
      </c>
      <c r="R380" s="8">
        <f t="shared" si="34"/>
        <v>19756.838905775065</v>
      </c>
      <c r="S380" s="8">
        <f t="shared" si="35"/>
        <v>289551.08142364607</v>
      </c>
      <c r="U380" s="25">
        <v>43084.330370370371</v>
      </c>
      <c r="V380">
        <v>34</v>
      </c>
      <c r="W380">
        <v>7810</v>
      </c>
      <c r="X380" t="s">
        <v>1205</v>
      </c>
      <c r="Y380" t="s">
        <v>960</v>
      </c>
      <c r="Z380" s="25">
        <v>43448.997916666667</v>
      </c>
      <c r="AA380">
        <v>1381</v>
      </c>
      <c r="AB380">
        <v>-206</v>
      </c>
      <c r="AC380" s="24">
        <v>-0.1298</v>
      </c>
      <c r="AD380">
        <v>4500</v>
      </c>
      <c r="AE380">
        <v>6198990</v>
      </c>
      <c r="AF380" s="22">
        <v>43083</v>
      </c>
      <c r="AG380">
        <v>1587</v>
      </c>
      <c r="AH380">
        <v>1587</v>
      </c>
      <c r="AI380" s="22">
        <v>43084</v>
      </c>
      <c r="AJ380">
        <v>1368</v>
      </c>
      <c r="AK380">
        <v>1316</v>
      </c>
      <c r="AL380" s="25">
        <v>43084.797708333332</v>
      </c>
      <c r="AN380" t="s">
        <v>1023</v>
      </c>
      <c r="AO380">
        <v>0</v>
      </c>
      <c r="AP380">
        <v>0.91</v>
      </c>
      <c r="AQ380">
        <v>0.81</v>
      </c>
      <c r="AR380">
        <v>0.89</v>
      </c>
      <c r="AS380">
        <v>1.06</v>
      </c>
      <c r="AT380">
        <v>1.2</v>
      </c>
      <c r="AU380">
        <v>0.52700000000000002</v>
      </c>
      <c r="AV380">
        <v>690</v>
      </c>
      <c r="AW380">
        <v>650</v>
      </c>
      <c r="AX380">
        <v>658</v>
      </c>
    </row>
    <row r="381" spans="1:50">
      <c r="A381" s="22">
        <v>43082</v>
      </c>
      <c r="B381">
        <v>1105</v>
      </c>
      <c r="C381">
        <v>1106.5</v>
      </c>
      <c r="D381">
        <v>1101</v>
      </c>
      <c r="E381">
        <v>1104.5</v>
      </c>
      <c r="F381" s="22">
        <v>43083</v>
      </c>
      <c r="G381">
        <v>1101</v>
      </c>
      <c r="H381">
        <v>1101.5</v>
      </c>
      <c r="I381">
        <v>1095</v>
      </c>
      <c r="J381">
        <v>1099.5</v>
      </c>
      <c r="K381" s="22">
        <v>43084</v>
      </c>
      <c r="L381">
        <v>1097</v>
      </c>
      <c r="M381">
        <v>1.01</v>
      </c>
      <c r="N381" s="8" t="str">
        <f>IF(AND(AM381=1,AC381&lt;-0.005,AE381&gt;O$1),R381,"")</f>
        <v/>
      </c>
      <c r="O381" s="8">
        <f t="shared" si="32"/>
        <v>47179.768266674975</v>
      </c>
      <c r="P381" s="8" t="str">
        <f t="shared" si="36"/>
        <v/>
      </c>
      <c r="Q381" s="8">
        <f t="shared" si="33"/>
        <v>51539.401550277689</v>
      </c>
      <c r="R381" s="8">
        <f t="shared" si="34"/>
        <v>227.99817601459881</v>
      </c>
      <c r="S381" s="8">
        <f t="shared" si="35"/>
        <v>289551.08142364607</v>
      </c>
      <c r="U381" s="25">
        <v>43084.330370370371</v>
      </c>
      <c r="V381">
        <v>35</v>
      </c>
      <c r="W381">
        <v>7201</v>
      </c>
      <c r="X381" t="s">
        <v>1172</v>
      </c>
      <c r="Y381" t="s">
        <v>962</v>
      </c>
      <c r="Z381" s="25">
        <v>43448.989583333336</v>
      </c>
      <c r="AA381">
        <v>1096</v>
      </c>
      <c r="AB381">
        <v>-3.5</v>
      </c>
      <c r="AC381" s="24">
        <v>-3.2000000000000002E-3</v>
      </c>
      <c r="AD381">
        <v>4200</v>
      </c>
      <c r="AE381">
        <v>4593850</v>
      </c>
      <c r="AF381" s="22">
        <v>43083</v>
      </c>
      <c r="AG381">
        <v>1101</v>
      </c>
      <c r="AH381">
        <v>1099.5</v>
      </c>
      <c r="AI381" s="22">
        <v>43084</v>
      </c>
      <c r="AJ381">
        <v>1097</v>
      </c>
      <c r="AK381">
        <v>1096.5</v>
      </c>
      <c r="AL381" s="25">
        <v>43084.797719907408</v>
      </c>
      <c r="AN381">
        <v>0</v>
      </c>
      <c r="AO381">
        <v>6.99</v>
      </c>
      <c r="AP381">
        <v>4.8</v>
      </c>
      <c r="AQ381">
        <v>0.67</v>
      </c>
      <c r="AR381">
        <v>0.22</v>
      </c>
      <c r="AS381">
        <v>1.01</v>
      </c>
      <c r="AT381">
        <v>0.99</v>
      </c>
      <c r="AU381">
        <v>0.30099999999999999</v>
      </c>
      <c r="AV381">
        <v>1098</v>
      </c>
      <c r="AW381">
        <v>1090.5</v>
      </c>
      <c r="AX381">
        <v>1096.5</v>
      </c>
    </row>
    <row r="382" spans="1:50">
      <c r="A382" s="22">
        <v>43082</v>
      </c>
      <c r="B382">
        <v>2850</v>
      </c>
      <c r="C382">
        <v>2899</v>
      </c>
      <c r="D382">
        <v>2794</v>
      </c>
      <c r="E382">
        <v>2846</v>
      </c>
      <c r="F382" s="22">
        <v>43083</v>
      </c>
      <c r="G382">
        <v>2850</v>
      </c>
      <c r="H382">
        <v>2870</v>
      </c>
      <c r="I382">
        <v>2752</v>
      </c>
      <c r="J382">
        <v>2765</v>
      </c>
      <c r="K382" s="22">
        <v>43084</v>
      </c>
      <c r="L382">
        <v>2899</v>
      </c>
      <c r="M382">
        <v>1.1100000000000001</v>
      </c>
      <c r="N382" s="8" t="str">
        <f>IF(AND(AM382=1,AC382&lt;-0.005,AE382&gt;O$1),R382,"")</f>
        <v/>
      </c>
      <c r="O382" s="8">
        <f t="shared" si="32"/>
        <v>47179.768266674975</v>
      </c>
      <c r="P382" s="8" t="str">
        <f t="shared" si="36"/>
        <v/>
      </c>
      <c r="Q382" s="8">
        <f t="shared" si="33"/>
        <v>51539.401550277689</v>
      </c>
      <c r="R382" s="8">
        <f t="shared" si="34"/>
        <v>21028.037383177601</v>
      </c>
      <c r="S382" s="8">
        <f t="shared" si="35"/>
        <v>289551.08142364607</v>
      </c>
      <c r="U382" s="25">
        <v>43084.330370370371</v>
      </c>
      <c r="V382">
        <v>36</v>
      </c>
      <c r="W382">
        <v>5218</v>
      </c>
      <c r="X382" t="s">
        <v>1679</v>
      </c>
      <c r="Y382" t="s">
        <v>962</v>
      </c>
      <c r="Z382" s="25">
        <v>43448.99722222222</v>
      </c>
      <c r="AA382">
        <v>2865</v>
      </c>
      <c r="AB382">
        <v>100</v>
      </c>
      <c r="AC382" s="24">
        <v>3.6200000000000003E-2</v>
      </c>
      <c r="AD382">
        <v>3900</v>
      </c>
      <c r="AE382">
        <v>11247500</v>
      </c>
      <c r="AF382" s="22">
        <v>43083</v>
      </c>
      <c r="AG382">
        <v>2850</v>
      </c>
      <c r="AH382">
        <v>2765</v>
      </c>
      <c r="AI382" s="22">
        <v>43084</v>
      </c>
      <c r="AJ382">
        <v>2899</v>
      </c>
      <c r="AK382">
        <v>2782</v>
      </c>
      <c r="AL382" s="25">
        <v>43084.797731481478</v>
      </c>
      <c r="AN382">
        <v>0.6</v>
      </c>
      <c r="AO382">
        <v>0.88</v>
      </c>
      <c r="AP382">
        <v>0.53</v>
      </c>
      <c r="AQ382">
        <v>0.81</v>
      </c>
      <c r="AR382">
        <v>0.87</v>
      </c>
      <c r="AS382">
        <v>1.1100000000000001</v>
      </c>
      <c r="AT382">
        <v>1.29</v>
      </c>
      <c r="AU382">
        <v>0.92500000000000004</v>
      </c>
      <c r="AV382">
        <v>2950</v>
      </c>
      <c r="AW382">
        <v>2691</v>
      </c>
      <c r="AX382">
        <v>2782</v>
      </c>
    </row>
    <row r="383" spans="1:50">
      <c r="A383" s="22">
        <v>43082</v>
      </c>
      <c r="B383">
        <v>1067</v>
      </c>
      <c r="C383">
        <v>1080</v>
      </c>
      <c r="D383">
        <v>1053</v>
      </c>
      <c r="E383">
        <v>1079</v>
      </c>
      <c r="F383" s="22">
        <v>43083</v>
      </c>
      <c r="G383">
        <v>1078</v>
      </c>
      <c r="H383">
        <v>1086</v>
      </c>
      <c r="I383">
        <v>1064</v>
      </c>
      <c r="J383">
        <v>1085</v>
      </c>
      <c r="K383" s="22">
        <v>43084</v>
      </c>
      <c r="L383">
        <v>1050</v>
      </c>
      <c r="M383">
        <v>1</v>
      </c>
      <c r="N383" s="8" t="str">
        <f>IF(AND(AM383=1,AC383&lt;-0.005,AE383&gt;O$1),R383,"")</f>
        <v/>
      </c>
      <c r="O383" s="8">
        <f t="shared" si="32"/>
        <v>47179.768266674975</v>
      </c>
      <c r="P383" s="8" t="str">
        <f t="shared" si="36"/>
        <v/>
      </c>
      <c r="Q383" s="8">
        <f t="shared" si="33"/>
        <v>51539.401550277689</v>
      </c>
      <c r="R383" s="8">
        <f t="shared" si="34"/>
        <v>19801.980198019821</v>
      </c>
      <c r="S383" s="8">
        <f t="shared" si="35"/>
        <v>289551.08142364607</v>
      </c>
      <c r="U383" s="25">
        <v>43084.330370370371</v>
      </c>
      <c r="V383">
        <v>37</v>
      </c>
      <c r="W383">
        <v>3665</v>
      </c>
      <c r="X383" t="s">
        <v>1678</v>
      </c>
      <c r="Y383" t="s">
        <v>957</v>
      </c>
      <c r="Z383" s="25">
        <v>43448.997916666667</v>
      </c>
      <c r="AA383">
        <v>1011.1</v>
      </c>
      <c r="AB383">
        <v>-73.900000000000006</v>
      </c>
      <c r="AC383" s="24">
        <v>-6.8099999999999994E-2</v>
      </c>
      <c r="AD383">
        <v>3900</v>
      </c>
      <c r="AE383">
        <v>3946330</v>
      </c>
      <c r="AF383" s="22">
        <v>43083</v>
      </c>
      <c r="AG383">
        <v>1078</v>
      </c>
      <c r="AH383">
        <v>1085</v>
      </c>
      <c r="AI383" s="22">
        <v>43084</v>
      </c>
      <c r="AJ383">
        <v>1050</v>
      </c>
      <c r="AK383">
        <v>1010</v>
      </c>
      <c r="AL383" s="25">
        <v>43084.797743055555</v>
      </c>
      <c r="AN383">
        <v>0</v>
      </c>
      <c r="AO383">
        <v>1.8</v>
      </c>
      <c r="AP383">
        <v>0</v>
      </c>
      <c r="AQ383">
        <v>0.61</v>
      </c>
      <c r="AR383">
        <v>0.1</v>
      </c>
      <c r="AS383">
        <v>1</v>
      </c>
      <c r="AT383">
        <v>0.93</v>
      </c>
      <c r="AU383">
        <v>1.72</v>
      </c>
      <c r="AV383">
        <v>1057</v>
      </c>
      <c r="AW383">
        <v>1000</v>
      </c>
      <c r="AX383">
        <v>1010</v>
      </c>
    </row>
    <row r="384" spans="1:50">
      <c r="A384" s="22">
        <v>43082</v>
      </c>
      <c r="B384">
        <v>357</v>
      </c>
      <c r="C384">
        <v>362</v>
      </c>
      <c r="D384">
        <v>355</v>
      </c>
      <c r="E384">
        <v>357</v>
      </c>
      <c r="F384" s="22">
        <v>43083</v>
      </c>
      <c r="G384">
        <v>355</v>
      </c>
      <c r="H384">
        <v>370</v>
      </c>
      <c r="I384">
        <v>355</v>
      </c>
      <c r="J384">
        <v>370</v>
      </c>
      <c r="K384" s="22">
        <v>43084</v>
      </c>
      <c r="L384">
        <v>378</v>
      </c>
      <c r="M384">
        <v>1.06</v>
      </c>
      <c r="N384" s="8" t="str">
        <f>IF(AND(AM384=1,AC384&lt;-0.005,AE384&gt;O$1),R384,"")</f>
        <v/>
      </c>
      <c r="O384" s="8">
        <f t="shared" si="32"/>
        <v>47179.768266674975</v>
      </c>
      <c r="P384" s="8" t="str">
        <f t="shared" si="36"/>
        <v/>
      </c>
      <c r="Q384" s="8">
        <f t="shared" si="33"/>
        <v>51539.401550277689</v>
      </c>
      <c r="R384" s="8">
        <f t="shared" si="34"/>
        <v>17808.219178082174</v>
      </c>
      <c r="S384" s="8">
        <f t="shared" si="35"/>
        <v>289551.08142364607</v>
      </c>
      <c r="U384" s="25">
        <v>43084.330370370371</v>
      </c>
      <c r="V384">
        <v>38</v>
      </c>
      <c r="W384">
        <v>3807</v>
      </c>
      <c r="X384" t="s">
        <v>1082</v>
      </c>
      <c r="Y384" t="s">
        <v>960</v>
      </c>
      <c r="Z384" s="25">
        <v>43448.992361111108</v>
      </c>
      <c r="AA384">
        <v>378</v>
      </c>
      <c r="AB384">
        <v>8</v>
      </c>
      <c r="AC384" s="24">
        <v>2.1600000000000001E-2</v>
      </c>
      <c r="AD384">
        <v>3500</v>
      </c>
      <c r="AE384">
        <v>1311910</v>
      </c>
      <c r="AF384" s="22">
        <v>43083</v>
      </c>
      <c r="AG384">
        <v>355</v>
      </c>
      <c r="AH384">
        <v>370</v>
      </c>
      <c r="AI384" s="22">
        <v>43084</v>
      </c>
      <c r="AJ384">
        <v>378</v>
      </c>
      <c r="AK384">
        <v>365</v>
      </c>
      <c r="AL384" s="25">
        <v>43084.797754629632</v>
      </c>
      <c r="AN384" t="s">
        <v>1023</v>
      </c>
      <c r="AO384">
        <v>3.87</v>
      </c>
      <c r="AP384" t="s">
        <v>956</v>
      </c>
      <c r="AQ384">
        <v>0.7</v>
      </c>
      <c r="AR384">
        <v>0.3</v>
      </c>
      <c r="AS384">
        <v>1.06</v>
      </c>
      <c r="AT384">
        <v>1.03</v>
      </c>
      <c r="AU384">
        <v>1.155</v>
      </c>
      <c r="AV384">
        <v>382</v>
      </c>
      <c r="AW384">
        <v>363</v>
      </c>
      <c r="AX384">
        <v>365</v>
      </c>
    </row>
    <row r="385" spans="1:50">
      <c r="A385" s="22">
        <v>43082</v>
      </c>
      <c r="B385">
        <v>450</v>
      </c>
      <c r="C385">
        <v>458</v>
      </c>
      <c r="D385">
        <v>445</v>
      </c>
      <c r="E385">
        <v>450</v>
      </c>
      <c r="F385" s="22">
        <v>43083</v>
      </c>
      <c r="G385">
        <v>448</v>
      </c>
      <c r="H385">
        <v>455</v>
      </c>
      <c r="I385">
        <v>444</v>
      </c>
      <c r="J385">
        <v>449</v>
      </c>
      <c r="K385" s="22">
        <v>43084</v>
      </c>
      <c r="L385">
        <v>446</v>
      </c>
      <c r="M385">
        <v>1.1599999999999999</v>
      </c>
      <c r="N385" s="8" t="str">
        <f>IF(AND(AM385=1,AC385&lt;-0.005,AE385&gt;O$1),R385,"")</f>
        <v/>
      </c>
      <c r="O385" s="8">
        <f t="shared" si="32"/>
        <v>47179.768266674975</v>
      </c>
      <c r="P385" s="8" t="str">
        <f t="shared" si="36"/>
        <v/>
      </c>
      <c r="Q385" s="8">
        <f t="shared" si="33"/>
        <v>51539.401550277689</v>
      </c>
      <c r="R385" s="8">
        <f t="shared" si="34"/>
        <v>19813.519813519863</v>
      </c>
      <c r="S385" s="8">
        <f t="shared" si="35"/>
        <v>289551.08142364607</v>
      </c>
      <c r="U385" s="25">
        <v>43084.330370370371</v>
      </c>
      <c r="V385">
        <v>39</v>
      </c>
      <c r="W385">
        <v>4597</v>
      </c>
      <c r="X385" t="s">
        <v>1079</v>
      </c>
      <c r="Y385" t="s">
        <v>957</v>
      </c>
      <c r="Z385" s="25">
        <v>43448.984722222223</v>
      </c>
      <c r="AA385">
        <v>446</v>
      </c>
      <c r="AB385">
        <v>-3</v>
      </c>
      <c r="AC385" s="24">
        <v>-6.7000000000000002E-3</v>
      </c>
      <c r="AD385">
        <v>3400</v>
      </c>
      <c r="AE385">
        <v>1519990</v>
      </c>
      <c r="AF385" s="22">
        <v>43083</v>
      </c>
      <c r="AG385">
        <v>448</v>
      </c>
      <c r="AH385">
        <v>449</v>
      </c>
      <c r="AI385" s="22">
        <v>43084</v>
      </c>
      <c r="AJ385">
        <v>446</v>
      </c>
      <c r="AK385">
        <v>429</v>
      </c>
      <c r="AL385" s="25">
        <v>43084.797766203701</v>
      </c>
      <c r="AN385" t="s">
        <v>1023</v>
      </c>
      <c r="AO385">
        <v>0</v>
      </c>
      <c r="AP385">
        <v>0</v>
      </c>
      <c r="AQ385">
        <v>0.95</v>
      </c>
      <c r="AR385">
        <v>0.95</v>
      </c>
      <c r="AS385">
        <v>1.1599999999999999</v>
      </c>
      <c r="AT385">
        <v>1.3</v>
      </c>
      <c r="AU385">
        <v>0.94099999999999995</v>
      </c>
      <c r="AV385">
        <v>448</v>
      </c>
      <c r="AW385">
        <v>426</v>
      </c>
      <c r="AX385">
        <v>429</v>
      </c>
    </row>
    <row r="386" spans="1:50">
      <c r="A386" s="22">
        <v>43082</v>
      </c>
      <c r="B386">
        <v>825</v>
      </c>
      <c r="C386">
        <v>830.7</v>
      </c>
      <c r="D386">
        <v>817.7</v>
      </c>
      <c r="E386">
        <v>830</v>
      </c>
      <c r="F386" s="22">
        <v>43083</v>
      </c>
      <c r="G386">
        <v>808.2</v>
      </c>
      <c r="H386">
        <v>816.9</v>
      </c>
      <c r="I386">
        <v>805.9</v>
      </c>
      <c r="J386">
        <v>809.6</v>
      </c>
      <c r="K386" s="22">
        <v>43084</v>
      </c>
      <c r="L386">
        <v>804.8</v>
      </c>
      <c r="M386">
        <v>1.03</v>
      </c>
      <c r="N386" s="8" t="str">
        <f>IF(AND(AM386=1,AC386&lt;-0.005,AE386&gt;O$1),R386,"")</f>
        <v/>
      </c>
      <c r="O386" s="8">
        <f t="shared" si="32"/>
        <v>47179.768266674975</v>
      </c>
      <c r="P386" s="8" t="str">
        <f t="shared" si="36"/>
        <v/>
      </c>
      <c r="Q386" s="8">
        <f t="shared" si="33"/>
        <v>51539.401550277689</v>
      </c>
      <c r="R386" s="8">
        <f t="shared" si="34"/>
        <v>3944.8966812773988</v>
      </c>
      <c r="S386" s="8">
        <f t="shared" si="35"/>
        <v>289551.08142364607</v>
      </c>
      <c r="U386" s="25">
        <v>43084.330370370371</v>
      </c>
      <c r="V386">
        <v>40</v>
      </c>
      <c r="W386">
        <v>8306</v>
      </c>
      <c r="X386" t="s">
        <v>1083</v>
      </c>
      <c r="Y386" t="s">
        <v>962</v>
      </c>
      <c r="Z386" s="25">
        <v>43448.981944444444</v>
      </c>
      <c r="AA386">
        <v>812</v>
      </c>
      <c r="AB386">
        <v>2.4</v>
      </c>
      <c r="AC386" s="24">
        <v>3.0000000000000001E-3</v>
      </c>
      <c r="AD386">
        <v>3100</v>
      </c>
      <c r="AE386">
        <v>2511140</v>
      </c>
      <c r="AF386" s="22">
        <v>43083</v>
      </c>
      <c r="AG386">
        <v>808.2</v>
      </c>
      <c r="AH386">
        <v>809.6</v>
      </c>
      <c r="AI386" s="22">
        <v>43084</v>
      </c>
      <c r="AJ386">
        <v>804.8</v>
      </c>
      <c r="AK386">
        <v>798.5</v>
      </c>
      <c r="AL386" s="25">
        <v>43084.797777777778</v>
      </c>
      <c r="AN386" t="s">
        <v>1023</v>
      </c>
      <c r="AO386">
        <v>1.91</v>
      </c>
      <c r="AP386">
        <v>2.17</v>
      </c>
      <c r="AQ386">
        <v>0.72</v>
      </c>
      <c r="AR386">
        <v>0.86</v>
      </c>
      <c r="AS386">
        <v>1.03</v>
      </c>
      <c r="AT386">
        <v>1.06</v>
      </c>
      <c r="AU386">
        <v>0.49099999999999999</v>
      </c>
      <c r="AV386">
        <v>804.9</v>
      </c>
      <c r="AW386">
        <v>792</v>
      </c>
      <c r="AX386">
        <v>798.5</v>
      </c>
    </row>
    <row r="387" spans="1:50">
      <c r="A387" s="22">
        <v>43082</v>
      </c>
      <c r="B387">
        <v>361</v>
      </c>
      <c r="C387">
        <v>363</v>
      </c>
      <c r="D387">
        <v>360</v>
      </c>
      <c r="E387">
        <v>361</v>
      </c>
      <c r="F387" s="22">
        <v>43083</v>
      </c>
      <c r="G387">
        <v>363</v>
      </c>
      <c r="H387">
        <v>375</v>
      </c>
      <c r="I387">
        <v>362</v>
      </c>
      <c r="J387">
        <v>364</v>
      </c>
      <c r="K387" s="22">
        <v>43084</v>
      </c>
      <c r="L387">
        <v>368</v>
      </c>
      <c r="M387">
        <v>0.97</v>
      </c>
      <c r="N387" s="8" t="str">
        <f>IF(AND(AM387=1,AC387&lt;-0.005,AE387&gt;O$1),R387,"")</f>
        <v/>
      </c>
      <c r="O387" s="8">
        <f t="shared" si="32"/>
        <v>47179.768266674975</v>
      </c>
      <c r="P387" s="8" t="str">
        <f t="shared" si="36"/>
        <v/>
      </c>
      <c r="Q387" s="8">
        <f t="shared" si="33"/>
        <v>51539.401550277689</v>
      </c>
      <c r="R387" s="8">
        <f t="shared" si="34"/>
        <v>4109.5890410959291</v>
      </c>
      <c r="S387" s="8">
        <f t="shared" si="35"/>
        <v>289551.08142364607</v>
      </c>
      <c r="U387" s="25">
        <v>43084.330370370371</v>
      </c>
      <c r="V387">
        <v>41</v>
      </c>
      <c r="W387">
        <v>4583</v>
      </c>
      <c r="X387" t="s">
        <v>1265</v>
      </c>
      <c r="Y387" t="s">
        <v>957</v>
      </c>
      <c r="Z387" s="25">
        <v>43448.992361111108</v>
      </c>
      <c r="AA387">
        <v>372</v>
      </c>
      <c r="AB387">
        <v>8</v>
      </c>
      <c r="AC387" s="24">
        <v>2.1999999999999999E-2</v>
      </c>
      <c r="AD387">
        <v>3100</v>
      </c>
      <c r="AE387">
        <v>1148800</v>
      </c>
      <c r="AF387" s="22">
        <v>43083</v>
      </c>
      <c r="AG387">
        <v>363</v>
      </c>
      <c r="AH387">
        <v>364</v>
      </c>
      <c r="AI387" s="22">
        <v>43084</v>
      </c>
      <c r="AJ387">
        <v>368</v>
      </c>
      <c r="AK387">
        <v>365</v>
      </c>
      <c r="AL387" s="25">
        <v>43084.797789351855</v>
      </c>
      <c r="AN387" t="s">
        <v>1023</v>
      </c>
      <c r="AO387">
        <v>0</v>
      </c>
      <c r="AP387">
        <v>0</v>
      </c>
      <c r="AQ387">
        <v>0.08</v>
      </c>
      <c r="AR387">
        <v>0.04</v>
      </c>
      <c r="AS387">
        <v>0.97</v>
      </c>
      <c r="AT387">
        <v>0.97</v>
      </c>
      <c r="AU387">
        <v>1.89</v>
      </c>
      <c r="AV387">
        <v>372</v>
      </c>
      <c r="AW387">
        <v>363</v>
      </c>
      <c r="AX387">
        <v>365</v>
      </c>
    </row>
    <row r="388" spans="1:50">
      <c r="A388" s="22">
        <v>43082</v>
      </c>
      <c r="B388">
        <v>20990</v>
      </c>
      <c r="C388">
        <v>21000</v>
      </c>
      <c r="D388">
        <v>20640</v>
      </c>
      <c r="E388">
        <v>20780</v>
      </c>
      <c r="F388" s="22">
        <v>43083</v>
      </c>
      <c r="G388">
        <v>20670</v>
      </c>
      <c r="H388">
        <v>20810</v>
      </c>
      <c r="I388">
        <v>20530</v>
      </c>
      <c r="J388">
        <v>20650</v>
      </c>
      <c r="K388" s="22">
        <v>43084</v>
      </c>
      <c r="L388">
        <v>20530</v>
      </c>
      <c r="M388">
        <v>1.02</v>
      </c>
      <c r="N388" s="8" t="str">
        <f>IF(AND(AM388=1,AC388&lt;-0.005,AE388&gt;O$1),R388,"")</f>
        <v/>
      </c>
      <c r="O388" s="8">
        <f t="shared" si="32"/>
        <v>47179.768266674975</v>
      </c>
      <c r="P388" s="8" t="str">
        <f t="shared" si="36"/>
        <v/>
      </c>
      <c r="Q388" s="8">
        <f t="shared" si="33"/>
        <v>51539.401550277689</v>
      </c>
      <c r="R388" s="8">
        <f t="shared" si="34"/>
        <v>3433.0554193231501</v>
      </c>
      <c r="S388" s="8">
        <f t="shared" si="35"/>
        <v>289551.08142364607</v>
      </c>
      <c r="U388" s="25">
        <v>43084.330370370371</v>
      </c>
      <c r="V388">
        <v>42</v>
      </c>
      <c r="W388">
        <v>1570</v>
      </c>
      <c r="X388" t="s">
        <v>1041</v>
      </c>
      <c r="Y388" t="s">
        <v>954</v>
      </c>
      <c r="Z388" s="25">
        <v>43448.997916666667</v>
      </c>
      <c r="AA388">
        <v>20635</v>
      </c>
      <c r="AB388">
        <v>-15</v>
      </c>
      <c r="AC388" s="24">
        <v>-6.9999999999999999E-4</v>
      </c>
      <c r="AD388">
        <v>3073</v>
      </c>
      <c r="AE388">
        <v>63487689</v>
      </c>
      <c r="AF388" s="22">
        <v>43083</v>
      </c>
      <c r="AG388">
        <v>20670</v>
      </c>
      <c r="AH388">
        <v>20650</v>
      </c>
      <c r="AI388" s="22">
        <v>43084</v>
      </c>
      <c r="AJ388">
        <v>20530</v>
      </c>
      <c r="AK388">
        <v>20390</v>
      </c>
      <c r="AL388" s="25">
        <v>43084.797789351855</v>
      </c>
      <c r="AN388">
        <v>0</v>
      </c>
      <c r="AO388" s="26">
        <v>8.0000000000000002E-3</v>
      </c>
      <c r="AQ388">
        <v>0.86</v>
      </c>
      <c r="AR388">
        <v>0.95</v>
      </c>
      <c r="AS388">
        <v>1.02</v>
      </c>
      <c r="AT388">
        <v>1.1200000000000001</v>
      </c>
      <c r="AU388">
        <v>0.63400000000000001</v>
      </c>
      <c r="AV388">
        <v>20750</v>
      </c>
      <c r="AW388">
        <v>20250</v>
      </c>
      <c r="AX388">
        <v>20390</v>
      </c>
    </row>
    <row r="389" spans="1:50">
      <c r="A389" s="22">
        <v>43082</v>
      </c>
      <c r="B389">
        <v>329</v>
      </c>
      <c r="C389">
        <v>333</v>
      </c>
      <c r="D389">
        <v>328</v>
      </c>
      <c r="E389">
        <v>330</v>
      </c>
      <c r="F389" s="22">
        <v>43083</v>
      </c>
      <c r="G389">
        <v>331</v>
      </c>
      <c r="H389">
        <v>334</v>
      </c>
      <c r="I389">
        <v>329</v>
      </c>
      <c r="J389">
        <v>330</v>
      </c>
      <c r="K389" s="22">
        <v>43084</v>
      </c>
      <c r="L389">
        <v>324</v>
      </c>
      <c r="M389">
        <v>1</v>
      </c>
      <c r="N389" s="8" t="str">
        <f>IF(AND(AM389=1,AC389&lt;-0.005,AE389&gt;O$1),R389,"")</f>
        <v/>
      </c>
      <c r="O389" s="8">
        <f t="shared" si="32"/>
        <v>47179.768266674975</v>
      </c>
      <c r="P389" s="8" t="str">
        <f t="shared" si="36"/>
        <v/>
      </c>
      <c r="Q389" s="8">
        <f t="shared" si="33"/>
        <v>51539.401550277689</v>
      </c>
      <c r="R389" s="8">
        <f t="shared" si="34"/>
        <v>1547.9876160990891</v>
      </c>
      <c r="S389" s="8">
        <f t="shared" si="35"/>
        <v>289551.08142364607</v>
      </c>
      <c r="U389" s="25">
        <v>43084.330370370371</v>
      </c>
      <c r="V389">
        <v>43</v>
      </c>
      <c r="W389">
        <v>2768</v>
      </c>
      <c r="X389" t="s">
        <v>1121</v>
      </c>
      <c r="Y389" t="s">
        <v>962</v>
      </c>
      <c r="Z389" s="25">
        <v>43448.994444444441</v>
      </c>
      <c r="AA389">
        <v>327.5</v>
      </c>
      <c r="AB389">
        <v>-2.5</v>
      </c>
      <c r="AC389" s="24">
        <v>-7.6E-3</v>
      </c>
      <c r="AD389">
        <v>3000</v>
      </c>
      <c r="AE389">
        <v>983000</v>
      </c>
      <c r="AF389" s="22">
        <v>43083</v>
      </c>
      <c r="AG389">
        <v>331</v>
      </c>
      <c r="AH389">
        <v>330</v>
      </c>
      <c r="AI389" s="22">
        <v>43084</v>
      </c>
      <c r="AJ389">
        <v>324</v>
      </c>
      <c r="AK389">
        <v>323</v>
      </c>
      <c r="AL389" s="25">
        <v>43084.797812500001</v>
      </c>
      <c r="AN389">
        <v>0</v>
      </c>
      <c r="AO389">
        <v>9.5299999999999994</v>
      </c>
      <c r="AP389">
        <v>3.03</v>
      </c>
      <c r="AQ389">
        <v>0.53</v>
      </c>
      <c r="AR389">
        <v>0.56999999999999995</v>
      </c>
      <c r="AS389">
        <v>1</v>
      </c>
      <c r="AT389">
        <v>1.01</v>
      </c>
      <c r="AU389">
        <v>0.48899999999999999</v>
      </c>
      <c r="AV389">
        <v>326</v>
      </c>
      <c r="AW389">
        <v>321</v>
      </c>
      <c r="AX389">
        <v>323</v>
      </c>
    </row>
    <row r="390" spans="1:50">
      <c r="A390" s="22">
        <v>43082</v>
      </c>
      <c r="B390">
        <v>11200</v>
      </c>
      <c r="C390">
        <v>11900</v>
      </c>
      <c r="D390">
        <v>10860</v>
      </c>
      <c r="E390">
        <v>11770</v>
      </c>
      <c r="F390" s="22">
        <v>43083</v>
      </c>
      <c r="G390">
        <v>11000</v>
      </c>
      <c r="H390">
        <v>11660</v>
      </c>
      <c r="I390">
        <v>10210</v>
      </c>
      <c r="J390">
        <v>10450</v>
      </c>
      <c r="K390" s="22">
        <v>43084</v>
      </c>
      <c r="L390">
        <v>11000</v>
      </c>
      <c r="M390">
        <v>1.33</v>
      </c>
      <c r="N390" s="8" t="str">
        <f>IF(AND(AM390=1,AC390&lt;-0.005,AE390&gt;O$1),R390,"")</f>
        <v/>
      </c>
      <c r="O390" s="8">
        <f t="shared" si="32"/>
        <v>47179.768266674975</v>
      </c>
      <c r="P390" s="8" t="str">
        <f t="shared" si="36"/>
        <v/>
      </c>
      <c r="Q390" s="8">
        <f t="shared" si="33"/>
        <v>51539.401550277689</v>
      </c>
      <c r="R390" s="8">
        <f t="shared" si="34"/>
        <v>51102.204408817634</v>
      </c>
      <c r="S390" s="8">
        <f t="shared" si="35"/>
        <v>289551.08142364607</v>
      </c>
      <c r="U390" s="25">
        <v>43084.330370370371</v>
      </c>
      <c r="V390">
        <v>44</v>
      </c>
      <c r="W390">
        <v>3652</v>
      </c>
      <c r="X390" t="s">
        <v>1095</v>
      </c>
      <c r="Y390" t="s">
        <v>957</v>
      </c>
      <c r="Z390" s="25">
        <v>43448.977083333331</v>
      </c>
      <c r="AA390">
        <v>11000</v>
      </c>
      <c r="AB390">
        <v>550</v>
      </c>
      <c r="AC390" s="24">
        <v>5.2600000000000001E-2</v>
      </c>
      <c r="AD390">
        <v>2900</v>
      </c>
      <c r="AE390">
        <v>32123500</v>
      </c>
      <c r="AF390" s="22">
        <v>43083</v>
      </c>
      <c r="AG390">
        <v>11000</v>
      </c>
      <c r="AH390">
        <v>10450</v>
      </c>
      <c r="AI390" s="22">
        <v>43084</v>
      </c>
      <c r="AJ390">
        <v>11000</v>
      </c>
      <c r="AK390">
        <v>9980</v>
      </c>
      <c r="AL390" s="25">
        <v>43084.797812500001</v>
      </c>
      <c r="AN390" t="s">
        <v>1023</v>
      </c>
      <c r="AO390">
        <v>0</v>
      </c>
      <c r="AP390">
        <v>0</v>
      </c>
      <c r="AQ390">
        <v>1</v>
      </c>
      <c r="AR390">
        <v>1</v>
      </c>
      <c r="AS390">
        <v>1.33</v>
      </c>
      <c r="AT390">
        <v>1.97</v>
      </c>
      <c r="AU390">
        <v>0.89100000000000001</v>
      </c>
      <c r="AV390">
        <v>11080</v>
      </c>
      <c r="AW390">
        <v>9950</v>
      </c>
      <c r="AX390">
        <v>9980</v>
      </c>
    </row>
    <row r="391" spans="1:50">
      <c r="A391" s="22">
        <v>43082</v>
      </c>
      <c r="B391">
        <v>1295</v>
      </c>
      <c r="C391">
        <v>1297</v>
      </c>
      <c r="D391">
        <v>1212</v>
      </c>
      <c r="E391">
        <v>1220</v>
      </c>
      <c r="F391" s="22">
        <v>43083</v>
      </c>
      <c r="G391">
        <v>1395</v>
      </c>
      <c r="H391">
        <v>1395</v>
      </c>
      <c r="I391">
        <v>1395</v>
      </c>
      <c r="J391">
        <v>1395</v>
      </c>
      <c r="K391" s="22">
        <v>43084</v>
      </c>
      <c r="L391">
        <v>1495</v>
      </c>
      <c r="M391">
        <v>1.04</v>
      </c>
      <c r="N391" s="8" t="str">
        <f>IF(AND(AM391=1,AC391&lt;-0.005,AE391&gt;O$1),R391,"")</f>
        <v/>
      </c>
      <c r="O391" s="8">
        <f t="shared" si="32"/>
        <v>47179.768266674975</v>
      </c>
      <c r="P391" s="8" t="str">
        <f t="shared" si="36"/>
        <v/>
      </c>
      <c r="Q391" s="8">
        <f t="shared" si="33"/>
        <v>51539.401550277689</v>
      </c>
      <c r="R391" s="8">
        <f t="shared" si="34"/>
        <v>53703.703703703701</v>
      </c>
      <c r="S391" s="8">
        <f t="shared" si="35"/>
        <v>289551.08142364607</v>
      </c>
      <c r="U391" s="25">
        <v>43084.330370370371</v>
      </c>
      <c r="V391">
        <v>45</v>
      </c>
      <c r="W391">
        <v>3484</v>
      </c>
      <c r="X391" t="s">
        <v>1677</v>
      </c>
      <c r="Y391" t="s">
        <v>957</v>
      </c>
      <c r="Z391" s="25">
        <v>43448.996527777781</v>
      </c>
      <c r="AA391">
        <v>6280</v>
      </c>
      <c r="AB391">
        <v>700</v>
      </c>
      <c r="AC391" s="24">
        <v>0.12540000000000001</v>
      </c>
      <c r="AD391">
        <v>2800</v>
      </c>
      <c r="AE391">
        <v>17387800</v>
      </c>
      <c r="AF391" s="22">
        <v>43083</v>
      </c>
      <c r="AG391">
        <v>5580</v>
      </c>
      <c r="AH391">
        <v>5580</v>
      </c>
      <c r="AI391" s="22">
        <v>43084</v>
      </c>
      <c r="AJ391">
        <v>5980</v>
      </c>
      <c r="AK391">
        <v>5400</v>
      </c>
      <c r="AL391" s="25">
        <v>43084.797824074078</v>
      </c>
      <c r="AN391" t="s">
        <v>1023</v>
      </c>
      <c r="AO391">
        <v>0</v>
      </c>
      <c r="AP391">
        <v>0.5</v>
      </c>
      <c r="AQ391">
        <v>0.53</v>
      </c>
      <c r="AR391">
        <v>0.36</v>
      </c>
      <c r="AS391">
        <v>1.04</v>
      </c>
      <c r="AT391">
        <v>1.02</v>
      </c>
      <c r="AU391">
        <v>0.66900000000000004</v>
      </c>
      <c r="AV391">
        <v>1497</v>
      </c>
      <c r="AW391">
        <v>1315</v>
      </c>
      <c r="AX391">
        <v>1350</v>
      </c>
    </row>
    <row r="392" spans="1:50">
      <c r="A392" s="22">
        <v>43082</v>
      </c>
      <c r="B392">
        <v>947</v>
      </c>
      <c r="C392">
        <v>971</v>
      </c>
      <c r="D392">
        <v>922</v>
      </c>
      <c r="E392">
        <v>963</v>
      </c>
      <c r="F392" s="22">
        <v>43083</v>
      </c>
      <c r="G392">
        <v>962</v>
      </c>
      <c r="H392">
        <v>962</v>
      </c>
      <c r="I392">
        <v>939</v>
      </c>
      <c r="J392">
        <v>940</v>
      </c>
      <c r="K392" s="22">
        <v>43084</v>
      </c>
      <c r="L392">
        <v>985</v>
      </c>
      <c r="M392">
        <v>1.1200000000000001</v>
      </c>
      <c r="N392" s="8" t="str">
        <f>IF(AND(AM392=1,AC392&lt;-0.005,AE392&gt;O$1),R392,"")</f>
        <v/>
      </c>
      <c r="O392" s="8">
        <f t="shared" si="32"/>
        <v>47179.768266674975</v>
      </c>
      <c r="P392" s="8" t="str">
        <f t="shared" si="36"/>
        <v/>
      </c>
      <c r="Q392" s="8">
        <f t="shared" si="33"/>
        <v>51539.401550277689</v>
      </c>
      <c r="R392" s="8">
        <f t="shared" si="34"/>
        <v>27867.095391211129</v>
      </c>
      <c r="S392" s="8">
        <f t="shared" si="35"/>
        <v>289551.08142364607</v>
      </c>
      <c r="U392" s="25">
        <v>43084.330370370371</v>
      </c>
      <c r="V392">
        <v>46</v>
      </c>
      <c r="W392">
        <v>7725</v>
      </c>
      <c r="X392" t="s">
        <v>1250</v>
      </c>
      <c r="Y392" t="s">
        <v>962</v>
      </c>
      <c r="Z392" s="25">
        <v>43448.98541666667</v>
      </c>
      <c r="AA392">
        <v>995</v>
      </c>
      <c r="AB392">
        <v>55</v>
      </c>
      <c r="AC392" s="24">
        <v>5.8500000000000003E-2</v>
      </c>
      <c r="AD392">
        <v>2800</v>
      </c>
      <c r="AE392">
        <v>2766320</v>
      </c>
      <c r="AF392" s="22">
        <v>43083</v>
      </c>
      <c r="AG392">
        <v>962</v>
      </c>
      <c r="AH392">
        <v>940</v>
      </c>
      <c r="AI392" s="22">
        <v>43084</v>
      </c>
      <c r="AJ392">
        <v>985</v>
      </c>
      <c r="AK392">
        <v>933</v>
      </c>
      <c r="AL392" s="25">
        <v>43084.797835648147</v>
      </c>
      <c r="AN392" t="s">
        <v>1023</v>
      </c>
      <c r="AO392">
        <v>0</v>
      </c>
      <c r="AP392">
        <v>1.04</v>
      </c>
      <c r="AQ392">
        <v>1</v>
      </c>
      <c r="AR392">
        <v>1</v>
      </c>
      <c r="AS392">
        <v>1.1200000000000001</v>
      </c>
      <c r="AT392">
        <v>1.2</v>
      </c>
      <c r="AU392">
        <v>0.75900000000000001</v>
      </c>
      <c r="AV392">
        <v>1034</v>
      </c>
      <c r="AW392">
        <v>920</v>
      </c>
      <c r="AX392">
        <v>933</v>
      </c>
    </row>
    <row r="393" spans="1:50">
      <c r="A393" s="22">
        <v>43082</v>
      </c>
      <c r="B393">
        <v>1986</v>
      </c>
      <c r="C393">
        <v>1992</v>
      </c>
      <c r="D393">
        <v>1977</v>
      </c>
      <c r="E393">
        <v>1980</v>
      </c>
      <c r="F393" s="22">
        <v>43083</v>
      </c>
      <c r="G393">
        <v>1982</v>
      </c>
      <c r="H393">
        <v>2000</v>
      </c>
      <c r="I393">
        <v>1980</v>
      </c>
      <c r="J393">
        <v>1994</v>
      </c>
      <c r="K393" s="22">
        <v>43084</v>
      </c>
      <c r="L393">
        <v>2006</v>
      </c>
      <c r="M393">
        <v>0.98</v>
      </c>
      <c r="N393" s="8" t="str">
        <f>IF(AND(AM393=1,AC393&lt;-0.005,AE393&gt;O$1),R393,"")</f>
        <v/>
      </c>
      <c r="O393" s="8">
        <f t="shared" si="32"/>
        <v>47179.768266674975</v>
      </c>
      <c r="P393" s="8" t="str">
        <f t="shared" si="36"/>
        <v/>
      </c>
      <c r="Q393" s="8">
        <f t="shared" si="33"/>
        <v>51539.401550277689</v>
      </c>
      <c r="R393" s="8">
        <f t="shared" si="34"/>
        <v>249.37655860346464</v>
      </c>
      <c r="S393" s="8">
        <f t="shared" si="35"/>
        <v>289551.08142364607</v>
      </c>
      <c r="U393" s="25">
        <v>43084.330370370371</v>
      </c>
      <c r="V393">
        <v>47</v>
      </c>
      <c r="W393">
        <v>6412</v>
      </c>
      <c r="X393" t="s">
        <v>762</v>
      </c>
      <c r="Y393" t="s">
        <v>962</v>
      </c>
      <c r="Z393" s="25">
        <v>43448.994444444441</v>
      </c>
      <c r="AA393">
        <v>2045</v>
      </c>
      <c r="AB393">
        <v>51</v>
      </c>
      <c r="AC393" s="24">
        <v>2.5600000000000001E-2</v>
      </c>
      <c r="AD393">
        <v>2700</v>
      </c>
      <c r="AE393">
        <v>5533000</v>
      </c>
      <c r="AF393" s="22">
        <v>43083</v>
      </c>
      <c r="AG393">
        <v>1982</v>
      </c>
      <c r="AH393">
        <v>1994</v>
      </c>
      <c r="AI393" s="22">
        <v>43084</v>
      </c>
      <c r="AJ393">
        <v>2006</v>
      </c>
      <c r="AK393">
        <v>2005</v>
      </c>
      <c r="AL393" s="25">
        <v>43084.797847222224</v>
      </c>
      <c r="AN393">
        <v>0</v>
      </c>
      <c r="AO393">
        <v>0.76</v>
      </c>
      <c r="AP393">
        <v>4.04</v>
      </c>
      <c r="AQ393">
        <v>0.25</v>
      </c>
      <c r="AR393">
        <v>0.17</v>
      </c>
      <c r="AS393">
        <v>0.98</v>
      </c>
      <c r="AT393">
        <v>0.93</v>
      </c>
      <c r="AU393">
        <v>0.60599999999999998</v>
      </c>
      <c r="AV393">
        <v>2022</v>
      </c>
      <c r="AW393">
        <v>1996</v>
      </c>
      <c r="AX393">
        <v>2005</v>
      </c>
    </row>
    <row r="394" spans="1:50">
      <c r="A394" s="22">
        <v>43082</v>
      </c>
      <c r="B394">
        <v>1865</v>
      </c>
      <c r="C394">
        <v>1911</v>
      </c>
      <c r="D394">
        <v>1861</v>
      </c>
      <c r="E394">
        <v>1908</v>
      </c>
      <c r="F394" s="22">
        <v>43083</v>
      </c>
      <c r="G394">
        <v>1919</v>
      </c>
      <c r="H394">
        <v>1926</v>
      </c>
      <c r="I394">
        <v>1822</v>
      </c>
      <c r="J394">
        <v>1837</v>
      </c>
      <c r="K394" s="22">
        <v>43084</v>
      </c>
      <c r="L394">
        <v>1820</v>
      </c>
      <c r="M394">
        <v>0.96</v>
      </c>
      <c r="N394" s="8" t="str">
        <f>IF(AND(AM394=1,AC394&lt;-0.005,AE394&gt;O$1),R394,"")</f>
        <v/>
      </c>
      <c r="O394" s="8">
        <f t="shared" si="32"/>
        <v>47179.768266674975</v>
      </c>
      <c r="P394" s="8" t="str">
        <f t="shared" si="36"/>
        <v/>
      </c>
      <c r="Q394" s="8">
        <f t="shared" si="33"/>
        <v>51539.401550277689</v>
      </c>
      <c r="R394" s="8">
        <f t="shared" si="34"/>
        <v>-6775.0677506774882</v>
      </c>
      <c r="S394" s="8">
        <f t="shared" si="35"/>
        <v>289551.08142364607</v>
      </c>
      <c r="U394" s="25">
        <v>43084.330370370371</v>
      </c>
      <c r="V394">
        <v>48</v>
      </c>
      <c r="W394">
        <v>3656</v>
      </c>
      <c r="X394" t="s">
        <v>263</v>
      </c>
      <c r="Y394" t="s">
        <v>962</v>
      </c>
      <c r="Z394" s="25">
        <v>43448.990277777775</v>
      </c>
      <c r="AA394">
        <v>1831</v>
      </c>
      <c r="AB394">
        <v>-6</v>
      </c>
      <c r="AC394" s="24">
        <v>-3.3E-3</v>
      </c>
      <c r="AD394">
        <v>2400</v>
      </c>
      <c r="AE394">
        <v>4380310</v>
      </c>
      <c r="AF394" s="22">
        <v>43083</v>
      </c>
      <c r="AG394">
        <v>1919</v>
      </c>
      <c r="AH394">
        <v>1837</v>
      </c>
      <c r="AI394" s="22">
        <v>43084</v>
      </c>
      <c r="AJ394">
        <v>1820</v>
      </c>
      <c r="AK394">
        <v>1845</v>
      </c>
      <c r="AL394" s="25">
        <v>43084.797858796293</v>
      </c>
      <c r="AN394" t="s">
        <v>1023</v>
      </c>
      <c r="AO394">
        <v>42.98</v>
      </c>
      <c r="AP394">
        <v>0.47</v>
      </c>
      <c r="AQ394">
        <v>0.24</v>
      </c>
      <c r="AR394">
        <v>0.49</v>
      </c>
      <c r="AS394">
        <v>0.96</v>
      </c>
      <c r="AT394">
        <v>1</v>
      </c>
      <c r="AU394">
        <v>1.0629999999999999</v>
      </c>
      <c r="AV394">
        <v>1869</v>
      </c>
      <c r="AW394">
        <v>1804</v>
      </c>
      <c r="AX394">
        <v>1845</v>
      </c>
    </row>
    <row r="395" spans="1:50">
      <c r="A395" s="22">
        <v>43082</v>
      </c>
      <c r="B395">
        <v>344</v>
      </c>
      <c r="C395">
        <v>344</v>
      </c>
      <c r="D395">
        <v>337</v>
      </c>
      <c r="E395">
        <v>340</v>
      </c>
      <c r="F395" s="22">
        <v>43083</v>
      </c>
      <c r="G395">
        <v>340</v>
      </c>
      <c r="H395">
        <v>341</v>
      </c>
      <c r="I395">
        <v>337</v>
      </c>
      <c r="J395">
        <v>339</v>
      </c>
      <c r="K395" s="22">
        <v>43084</v>
      </c>
      <c r="L395">
        <v>335</v>
      </c>
      <c r="M395">
        <v>0.96</v>
      </c>
      <c r="N395" s="8" t="str">
        <f>IF(AND(AM395=1,AC395&lt;-0.005,AE395&gt;O$1),R395,"")</f>
        <v/>
      </c>
      <c r="O395" s="8">
        <f t="shared" si="32"/>
        <v>47179.768266674975</v>
      </c>
      <c r="P395" s="8" t="str">
        <f t="shared" si="36"/>
        <v/>
      </c>
      <c r="Q395" s="8">
        <f t="shared" si="33"/>
        <v>51539.401550277689</v>
      </c>
      <c r="R395" s="8">
        <f t="shared" si="34"/>
        <v>-20057.306590257896</v>
      </c>
      <c r="S395" s="8">
        <f t="shared" si="35"/>
        <v>289551.08142364607</v>
      </c>
      <c r="U395" s="25">
        <v>43084.330370370371</v>
      </c>
      <c r="V395">
        <v>49</v>
      </c>
      <c r="W395">
        <v>2388</v>
      </c>
      <c r="X395" t="s">
        <v>1467</v>
      </c>
      <c r="Y395" t="s">
        <v>960</v>
      </c>
      <c r="Z395" s="25">
        <v>43448.924305555556</v>
      </c>
      <c r="AA395">
        <v>331.2</v>
      </c>
      <c r="AB395">
        <v>-7.8</v>
      </c>
      <c r="AC395" s="24">
        <v>-2.3E-2</v>
      </c>
      <c r="AD395">
        <v>2300</v>
      </c>
      <c r="AE395">
        <v>761140</v>
      </c>
      <c r="AF395" s="22">
        <v>43083</v>
      </c>
      <c r="AG395">
        <v>340</v>
      </c>
      <c r="AH395">
        <v>339</v>
      </c>
      <c r="AI395" s="22">
        <v>43084</v>
      </c>
      <c r="AJ395">
        <v>335</v>
      </c>
      <c r="AK395">
        <v>349</v>
      </c>
      <c r="AL395" s="25">
        <v>43084.79787037037</v>
      </c>
      <c r="AN395" t="s">
        <v>1023</v>
      </c>
      <c r="AO395">
        <v>57.2</v>
      </c>
      <c r="AP395">
        <v>0</v>
      </c>
      <c r="AQ395">
        <v>0.22</v>
      </c>
      <c r="AR395">
        <v>0.04</v>
      </c>
      <c r="AS395">
        <v>0.96</v>
      </c>
      <c r="AT395">
        <v>0.75</v>
      </c>
      <c r="AU395">
        <v>4.0979999999999999</v>
      </c>
      <c r="AV395">
        <v>356</v>
      </c>
      <c r="AW395">
        <v>335</v>
      </c>
      <c r="AX395">
        <v>349</v>
      </c>
    </row>
    <row r="396" spans="1:50">
      <c r="A396" s="22">
        <v>43082</v>
      </c>
      <c r="B396">
        <v>714</v>
      </c>
      <c r="C396">
        <v>752</v>
      </c>
      <c r="D396">
        <v>692</v>
      </c>
      <c r="E396">
        <v>714</v>
      </c>
      <c r="F396" s="22">
        <v>43083</v>
      </c>
      <c r="G396">
        <v>699</v>
      </c>
      <c r="H396">
        <v>734</v>
      </c>
      <c r="I396">
        <v>667</v>
      </c>
      <c r="J396">
        <v>688</v>
      </c>
      <c r="K396" s="22">
        <v>43084</v>
      </c>
      <c r="L396">
        <v>684</v>
      </c>
      <c r="M396">
        <v>1.98</v>
      </c>
      <c r="N396" s="8" t="str">
        <f>IF(AND(AM396=1,AC396&lt;-0.005,AE396&gt;O$1),R396,"")</f>
        <v/>
      </c>
      <c r="O396" s="8">
        <f t="shared" si="32"/>
        <v>47179.768266674975</v>
      </c>
      <c r="P396" s="8" t="str">
        <f t="shared" si="36"/>
        <v/>
      </c>
      <c r="Q396" s="8">
        <f t="shared" si="33"/>
        <v>51539.401550277689</v>
      </c>
      <c r="R396" s="8">
        <f t="shared" si="34"/>
        <v>2202.6431718061845</v>
      </c>
      <c r="S396" s="8">
        <f t="shared" si="35"/>
        <v>289551.08142364607</v>
      </c>
      <c r="U396" s="25">
        <v>43084.330370370371</v>
      </c>
      <c r="V396">
        <v>50</v>
      </c>
      <c r="W396">
        <v>4317</v>
      </c>
      <c r="X396" t="s">
        <v>107</v>
      </c>
      <c r="Y396" t="s">
        <v>960</v>
      </c>
      <c r="Z396" s="25">
        <v>43448.955555555556</v>
      </c>
      <c r="AA396">
        <v>682</v>
      </c>
      <c r="AB396">
        <v>-6</v>
      </c>
      <c r="AC396" s="24">
        <v>-8.6999999999999994E-3</v>
      </c>
      <c r="AD396">
        <v>2300</v>
      </c>
      <c r="AE396">
        <v>1571270</v>
      </c>
      <c r="AF396" s="22">
        <v>43083</v>
      </c>
      <c r="AG396">
        <v>699</v>
      </c>
      <c r="AH396">
        <v>688</v>
      </c>
      <c r="AI396" s="22">
        <v>43084</v>
      </c>
      <c r="AJ396">
        <v>684</v>
      </c>
      <c r="AK396">
        <v>681</v>
      </c>
      <c r="AL396" s="25">
        <v>43084.797881944447</v>
      </c>
      <c r="AN396" t="s">
        <v>1023</v>
      </c>
      <c r="AO396">
        <v>27.33</v>
      </c>
      <c r="AP396">
        <v>0.84</v>
      </c>
      <c r="AQ396">
        <v>1</v>
      </c>
      <c r="AR396">
        <v>1</v>
      </c>
      <c r="AS396">
        <v>1.98</v>
      </c>
      <c r="AT396">
        <v>2.27</v>
      </c>
      <c r="AU396">
        <v>0.92700000000000005</v>
      </c>
      <c r="AV396">
        <v>698</v>
      </c>
      <c r="AW396">
        <v>661</v>
      </c>
      <c r="AX396">
        <v>681</v>
      </c>
    </row>
    <row r="397" spans="1:50">
      <c r="A397" s="22">
        <v>43083</v>
      </c>
      <c r="B397">
        <v>362</v>
      </c>
      <c r="C397">
        <v>365</v>
      </c>
      <c r="D397">
        <v>354</v>
      </c>
      <c r="E397">
        <v>360</v>
      </c>
      <c r="F397" s="22">
        <v>43084</v>
      </c>
      <c r="G397">
        <v>358</v>
      </c>
      <c r="H397">
        <v>367</v>
      </c>
      <c r="I397">
        <v>352</v>
      </c>
      <c r="J397">
        <v>363</v>
      </c>
      <c r="K397" s="22">
        <v>43087</v>
      </c>
      <c r="L397">
        <v>443</v>
      </c>
      <c r="M397">
        <v>1.06</v>
      </c>
      <c r="N397" s="8" t="str">
        <f>IF(AND(AM397=1,AC397&lt;-0.005,AE397&gt;O$1),R397,"")</f>
        <v/>
      </c>
      <c r="O397" s="8">
        <f t="shared" si="32"/>
        <v>47179.768266674975</v>
      </c>
      <c r="P397" s="8" t="str">
        <f t="shared" si="36"/>
        <v/>
      </c>
      <c r="Q397" s="8">
        <f t="shared" si="33"/>
        <v>51539.401550277689</v>
      </c>
      <c r="R397" s="8">
        <f t="shared" si="34"/>
        <v>0</v>
      </c>
      <c r="S397" s="8">
        <f t="shared" si="35"/>
        <v>289551.08142364607</v>
      </c>
      <c r="U397" s="25">
        <v>43087.330185185187</v>
      </c>
      <c r="V397">
        <v>3</v>
      </c>
      <c r="W397">
        <v>8927</v>
      </c>
      <c r="X397" t="s">
        <v>1255</v>
      </c>
      <c r="Y397" t="s">
        <v>960</v>
      </c>
      <c r="Z397" s="25">
        <v>43449.99722222222</v>
      </c>
      <c r="AA397">
        <v>439.9</v>
      </c>
      <c r="AB397">
        <v>76.900000000000006</v>
      </c>
      <c r="AC397" s="24">
        <v>0.21179999999999999</v>
      </c>
      <c r="AD397">
        <v>131700</v>
      </c>
      <c r="AE397">
        <v>57751390</v>
      </c>
      <c r="AF397" s="22">
        <v>43084</v>
      </c>
      <c r="AG397">
        <v>358</v>
      </c>
      <c r="AH397">
        <v>363</v>
      </c>
      <c r="AI397" s="22">
        <v>43087</v>
      </c>
      <c r="AJ397">
        <v>443</v>
      </c>
      <c r="AK397">
        <v>443</v>
      </c>
      <c r="AL397" s="25">
        <v>43087.806550925925</v>
      </c>
      <c r="AM397">
        <v>1</v>
      </c>
      <c r="AN397" t="s">
        <v>1023</v>
      </c>
      <c r="AO397">
        <v>2.54</v>
      </c>
      <c r="AP397">
        <v>1.38</v>
      </c>
      <c r="AQ397">
        <v>0.92</v>
      </c>
      <c r="AR397">
        <v>0.57999999999999996</v>
      </c>
      <c r="AS397">
        <v>1.06</v>
      </c>
      <c r="AT397">
        <v>1.06</v>
      </c>
      <c r="AU397">
        <v>1.052</v>
      </c>
      <c r="AV397">
        <v>443</v>
      </c>
      <c r="AW397">
        <v>443</v>
      </c>
      <c r="AX397">
        <v>443</v>
      </c>
    </row>
    <row r="398" spans="1:50">
      <c r="A398" s="22">
        <v>43083</v>
      </c>
      <c r="B398">
        <v>1002</v>
      </c>
      <c r="C398">
        <v>1021</v>
      </c>
      <c r="D398">
        <v>997</v>
      </c>
      <c r="E398">
        <v>1021</v>
      </c>
      <c r="F398" s="22">
        <v>43084</v>
      </c>
      <c r="G398">
        <v>1021</v>
      </c>
      <c r="H398">
        <v>1321</v>
      </c>
      <c r="I398">
        <v>1003</v>
      </c>
      <c r="J398">
        <v>1321</v>
      </c>
      <c r="K398" s="22">
        <v>43087</v>
      </c>
      <c r="L398">
        <v>1400</v>
      </c>
      <c r="M398">
        <v>1.23</v>
      </c>
      <c r="N398" s="8" t="str">
        <f>IF(AND(AM398=1,AC398&lt;-0.005,AE398&gt;O$1),R398,"")</f>
        <v/>
      </c>
      <c r="O398" s="8">
        <f t="shared" si="32"/>
        <v>47179.768266674975</v>
      </c>
      <c r="P398" s="8" t="str">
        <f t="shared" si="36"/>
        <v/>
      </c>
      <c r="Q398" s="8">
        <f t="shared" si="33"/>
        <v>51539.401550277689</v>
      </c>
      <c r="R398" s="8">
        <f t="shared" si="34"/>
        <v>-42782.495101240995</v>
      </c>
      <c r="S398" s="8">
        <f t="shared" si="35"/>
        <v>289551.08142364607</v>
      </c>
      <c r="U398" s="25">
        <v>43087.330185185187</v>
      </c>
      <c r="V398">
        <v>5</v>
      </c>
      <c r="W398">
        <v>4579</v>
      </c>
      <c r="X398" t="s">
        <v>1313</v>
      </c>
      <c r="Y398" t="s">
        <v>960</v>
      </c>
      <c r="Z398" s="25">
        <v>43449.997916666667</v>
      </c>
      <c r="AA398">
        <v>1333.2</v>
      </c>
      <c r="AB398">
        <v>12.2</v>
      </c>
      <c r="AC398" s="24">
        <v>9.1999999999999998E-3</v>
      </c>
      <c r="AD398">
        <v>83500</v>
      </c>
      <c r="AE398">
        <v>115439000</v>
      </c>
      <c r="AF398" s="22">
        <v>43084</v>
      </c>
      <c r="AG398">
        <v>1021</v>
      </c>
      <c r="AH398">
        <v>1321</v>
      </c>
      <c r="AI398" s="22">
        <v>43087</v>
      </c>
      <c r="AJ398">
        <v>1400</v>
      </c>
      <c r="AK398">
        <v>1531</v>
      </c>
      <c r="AL398" s="25">
        <v>43087.806574074071</v>
      </c>
      <c r="AM398">
        <v>2</v>
      </c>
      <c r="AN398" t="s">
        <v>1023</v>
      </c>
      <c r="AO398">
        <v>0</v>
      </c>
      <c r="AP398">
        <v>0</v>
      </c>
      <c r="AQ398">
        <v>1</v>
      </c>
      <c r="AR398">
        <v>1</v>
      </c>
      <c r="AS398">
        <v>1.23</v>
      </c>
      <c r="AT398">
        <v>1.2</v>
      </c>
      <c r="AU398">
        <v>1.2629999999999999</v>
      </c>
      <c r="AV398">
        <v>1608</v>
      </c>
      <c r="AW398">
        <v>1373</v>
      </c>
      <c r="AX398">
        <v>1531</v>
      </c>
    </row>
    <row r="399" spans="1:50">
      <c r="A399" s="22">
        <v>43083</v>
      </c>
      <c r="B399">
        <v>1293</v>
      </c>
      <c r="C399">
        <v>1301</v>
      </c>
      <c r="D399">
        <v>1284</v>
      </c>
      <c r="E399">
        <v>1297</v>
      </c>
      <c r="F399" s="22">
        <v>43084</v>
      </c>
      <c r="G399">
        <v>1302</v>
      </c>
      <c r="H399">
        <v>1320</v>
      </c>
      <c r="I399">
        <v>1287</v>
      </c>
      <c r="J399">
        <v>1309</v>
      </c>
      <c r="K399" s="22">
        <v>43087</v>
      </c>
      <c r="L399">
        <v>1285</v>
      </c>
      <c r="M399">
        <v>1</v>
      </c>
      <c r="N399" s="8">
        <f>IF(AND(AM399=1,AC399&lt;-0.005,AE399&gt;O$1),R399,"")</f>
        <v>6703.4700315456994</v>
      </c>
      <c r="O399" s="8">
        <f t="shared" si="32"/>
        <v>53883.238298220676</v>
      </c>
      <c r="P399" s="8" t="str">
        <f t="shared" si="36"/>
        <v/>
      </c>
      <c r="Q399" s="8">
        <f t="shared" si="33"/>
        <v>51539.401550277689</v>
      </c>
      <c r="R399" s="8">
        <f t="shared" si="34"/>
        <v>6703.4700315456994</v>
      </c>
      <c r="S399" s="8">
        <f t="shared" si="35"/>
        <v>296254.55145519174</v>
      </c>
      <c r="U399" s="25">
        <v>43087.330185185187</v>
      </c>
      <c r="V399">
        <v>6</v>
      </c>
      <c r="W399">
        <v>1357</v>
      </c>
      <c r="X399" t="s">
        <v>1056</v>
      </c>
      <c r="Y399" t="s">
        <v>954</v>
      </c>
      <c r="Z399" s="25">
        <v>43449.993055555555</v>
      </c>
      <c r="AA399">
        <v>1299.5</v>
      </c>
      <c r="AB399">
        <v>-9.5</v>
      </c>
      <c r="AC399" s="24">
        <v>-7.3000000000000001E-3</v>
      </c>
      <c r="AD399">
        <v>72590</v>
      </c>
      <c r="AE399">
        <v>94730997</v>
      </c>
      <c r="AF399" s="22">
        <v>43084</v>
      </c>
      <c r="AG399">
        <v>1302</v>
      </c>
      <c r="AH399">
        <v>1309</v>
      </c>
      <c r="AI399" s="22">
        <v>43087</v>
      </c>
      <c r="AJ399">
        <v>1285</v>
      </c>
      <c r="AK399">
        <v>1268</v>
      </c>
      <c r="AL399" s="25">
        <v>43087.806585648148</v>
      </c>
      <c r="AM399">
        <v>1</v>
      </c>
      <c r="AN399" t="s">
        <v>1023</v>
      </c>
      <c r="AO399" s="26">
        <v>8.0000000000000002E-3</v>
      </c>
      <c r="AQ399">
        <v>0.45</v>
      </c>
      <c r="AR399">
        <v>0.1</v>
      </c>
      <c r="AS399">
        <v>1</v>
      </c>
      <c r="AT399">
        <v>0.92</v>
      </c>
      <c r="AU399">
        <v>2.23</v>
      </c>
      <c r="AV399">
        <v>1289</v>
      </c>
      <c r="AW399">
        <v>1267</v>
      </c>
      <c r="AX399">
        <v>1268</v>
      </c>
    </row>
    <row r="400" spans="1:50">
      <c r="A400" s="22">
        <v>43083</v>
      </c>
      <c r="B400">
        <v>841</v>
      </c>
      <c r="C400">
        <v>860</v>
      </c>
      <c r="D400">
        <v>838</v>
      </c>
      <c r="E400">
        <v>858</v>
      </c>
      <c r="F400" s="22">
        <v>43084</v>
      </c>
      <c r="G400">
        <v>881</v>
      </c>
      <c r="H400">
        <v>1008</v>
      </c>
      <c r="I400">
        <v>876</v>
      </c>
      <c r="J400">
        <v>1008</v>
      </c>
      <c r="K400" s="22">
        <v>43087</v>
      </c>
      <c r="L400">
        <v>1218</v>
      </c>
      <c r="M400">
        <v>1.21</v>
      </c>
      <c r="N400" s="8" t="str">
        <f>IF(AND(AM400=1,AC400&lt;-0.005,AE400&gt;O$1),R400,"")</f>
        <v/>
      </c>
      <c r="O400" s="8">
        <f t="shared" si="32"/>
        <v>53883.238298220676</v>
      </c>
      <c r="P400" s="8" t="str">
        <f t="shared" si="36"/>
        <v/>
      </c>
      <c r="Q400" s="8">
        <f t="shared" si="33"/>
        <v>51539.401550277689</v>
      </c>
      <c r="R400" s="8">
        <f t="shared" si="34"/>
        <v>15664.690939881431</v>
      </c>
      <c r="S400" s="8">
        <f t="shared" si="35"/>
        <v>296254.55145519174</v>
      </c>
      <c r="U400" s="25">
        <v>43087.330185185187</v>
      </c>
      <c r="V400">
        <v>8</v>
      </c>
      <c r="W400">
        <v>4284</v>
      </c>
      <c r="X400" t="s">
        <v>324</v>
      </c>
      <c r="Y400" t="s">
        <v>962</v>
      </c>
      <c r="Z400" s="25">
        <v>43449.996527777781</v>
      </c>
      <c r="AA400">
        <v>1049</v>
      </c>
      <c r="AB400">
        <v>41</v>
      </c>
      <c r="AC400" s="24">
        <v>4.07E-2</v>
      </c>
      <c r="AD400">
        <v>46800</v>
      </c>
      <c r="AE400">
        <v>48960840</v>
      </c>
      <c r="AF400" s="22">
        <v>43084</v>
      </c>
      <c r="AG400">
        <v>881</v>
      </c>
      <c r="AH400">
        <v>1008</v>
      </c>
      <c r="AI400" s="22">
        <v>43087</v>
      </c>
      <c r="AJ400">
        <v>1218</v>
      </c>
      <c r="AK400">
        <v>1181</v>
      </c>
      <c r="AL400" s="25">
        <v>43087.806608796294</v>
      </c>
      <c r="AM400">
        <v>2</v>
      </c>
      <c r="AN400" t="s">
        <v>1023</v>
      </c>
      <c r="AO400">
        <v>61.3</v>
      </c>
      <c r="AP400">
        <v>0.5</v>
      </c>
      <c r="AQ400">
        <v>1</v>
      </c>
      <c r="AR400">
        <v>1</v>
      </c>
      <c r="AS400">
        <v>1.21</v>
      </c>
      <c r="AT400">
        <v>1.21</v>
      </c>
      <c r="AU400">
        <v>0.63900000000000001</v>
      </c>
      <c r="AV400">
        <v>1298</v>
      </c>
      <c r="AW400">
        <v>1145</v>
      </c>
      <c r="AX400">
        <v>1181</v>
      </c>
    </row>
    <row r="401" spans="1:50">
      <c r="A401" s="22">
        <v>43083</v>
      </c>
      <c r="B401">
        <v>20670</v>
      </c>
      <c r="C401">
        <v>20810</v>
      </c>
      <c r="D401">
        <v>20530</v>
      </c>
      <c r="E401">
        <v>20650</v>
      </c>
      <c r="F401" s="22">
        <v>43084</v>
      </c>
      <c r="G401">
        <v>20530</v>
      </c>
      <c r="H401">
        <v>20750</v>
      </c>
      <c r="I401">
        <v>20250</v>
      </c>
      <c r="J401">
        <v>20390</v>
      </c>
      <c r="K401" s="22">
        <v>43087</v>
      </c>
      <c r="L401">
        <v>20780</v>
      </c>
      <c r="M401">
        <v>1</v>
      </c>
      <c r="N401" s="8" t="str">
        <f>IF(AND(AM401=1,AC401&lt;-0.005,AE401&gt;O$1),R401,"")</f>
        <v/>
      </c>
      <c r="O401" s="8">
        <f t="shared" si="32"/>
        <v>53883.238298220676</v>
      </c>
      <c r="P401" s="8" t="str">
        <f t="shared" si="36"/>
        <v/>
      </c>
      <c r="Q401" s="8">
        <f t="shared" si="33"/>
        <v>51539.401550277689</v>
      </c>
      <c r="R401" s="8">
        <f t="shared" si="34"/>
        <v>-6178.707224334612</v>
      </c>
      <c r="S401" s="8">
        <f t="shared" si="35"/>
        <v>290075.84423085715</v>
      </c>
      <c r="U401" s="25">
        <v>43087.330185185187</v>
      </c>
      <c r="V401">
        <v>12</v>
      </c>
      <c r="W401">
        <v>1570</v>
      </c>
      <c r="X401" t="s">
        <v>1041</v>
      </c>
      <c r="Y401" t="s">
        <v>954</v>
      </c>
      <c r="Z401" s="25">
        <v>43449.996527777781</v>
      </c>
      <c r="AA401">
        <v>20570</v>
      </c>
      <c r="AB401">
        <v>180</v>
      </c>
      <c r="AC401" s="24">
        <v>8.8000000000000005E-3</v>
      </c>
      <c r="AD401">
        <v>24832</v>
      </c>
      <c r="AE401">
        <v>507102734</v>
      </c>
      <c r="AF401" s="22">
        <v>43084</v>
      </c>
      <c r="AG401">
        <v>20530</v>
      </c>
      <c r="AH401">
        <v>20390</v>
      </c>
      <c r="AI401" s="22">
        <v>43087</v>
      </c>
      <c r="AJ401">
        <v>20780</v>
      </c>
      <c r="AK401">
        <v>21040</v>
      </c>
      <c r="AL401" s="25">
        <v>43087.806655092594</v>
      </c>
      <c r="AM401">
        <v>1</v>
      </c>
      <c r="AN401">
        <v>0</v>
      </c>
      <c r="AO401" s="26">
        <v>8.0000000000000002E-3</v>
      </c>
      <c r="AQ401">
        <v>0.56000000000000005</v>
      </c>
      <c r="AR401">
        <v>0.83</v>
      </c>
      <c r="AS401">
        <v>1</v>
      </c>
      <c r="AT401">
        <v>1.07</v>
      </c>
      <c r="AU401">
        <v>0.64900000000000002</v>
      </c>
      <c r="AV401">
        <v>21060</v>
      </c>
      <c r="AW401">
        <v>20730</v>
      </c>
      <c r="AX401">
        <v>21040</v>
      </c>
    </row>
    <row r="402" spans="1:50">
      <c r="A402" s="22">
        <v>43083</v>
      </c>
      <c r="B402">
        <v>182</v>
      </c>
      <c r="C402">
        <v>198</v>
      </c>
      <c r="D402">
        <v>174</v>
      </c>
      <c r="E402">
        <v>174</v>
      </c>
      <c r="F402" s="22">
        <v>43084</v>
      </c>
      <c r="G402">
        <v>159</v>
      </c>
      <c r="H402">
        <v>167</v>
      </c>
      <c r="I402">
        <v>155</v>
      </c>
      <c r="J402">
        <v>156</v>
      </c>
      <c r="K402" s="22">
        <v>43087</v>
      </c>
      <c r="L402">
        <v>156</v>
      </c>
      <c r="M402">
        <v>0.86</v>
      </c>
      <c r="N402" s="8" t="str">
        <f>IF(AND(AM402=1,AC402&lt;-0.005,AE402&gt;O$1),R402,"")</f>
        <v/>
      </c>
      <c r="O402" s="8">
        <f t="shared" si="32"/>
        <v>53883.238298220676</v>
      </c>
      <c r="P402" s="8" t="str">
        <f t="shared" si="36"/>
        <v/>
      </c>
      <c r="Q402" s="8">
        <f t="shared" si="33"/>
        <v>51539.401550277689</v>
      </c>
      <c r="R402" s="8">
        <f t="shared" si="34"/>
        <v>9803.9215686274165</v>
      </c>
      <c r="S402" s="8">
        <f t="shared" si="35"/>
        <v>290075.84423085715</v>
      </c>
      <c r="U402" s="25">
        <v>43087.330185185187</v>
      </c>
      <c r="V402">
        <v>14</v>
      </c>
      <c r="W402">
        <v>2776</v>
      </c>
      <c r="X402" t="s">
        <v>1201</v>
      </c>
      <c r="Y402" t="s">
        <v>960</v>
      </c>
      <c r="Z402" s="25">
        <v>43449.989583333336</v>
      </c>
      <c r="AA402">
        <v>150.9</v>
      </c>
      <c r="AB402">
        <v>-5.0999999999999996</v>
      </c>
      <c r="AC402" s="24">
        <v>-3.27E-2</v>
      </c>
      <c r="AD402">
        <v>21300</v>
      </c>
      <c r="AE402">
        <v>3170250</v>
      </c>
      <c r="AF402" s="22">
        <v>43084</v>
      </c>
      <c r="AG402">
        <v>159</v>
      </c>
      <c r="AH402">
        <v>156</v>
      </c>
      <c r="AI402" s="22">
        <v>43087</v>
      </c>
      <c r="AJ402">
        <v>156</v>
      </c>
      <c r="AK402">
        <v>153</v>
      </c>
      <c r="AL402" s="25">
        <v>43087.806666666664</v>
      </c>
      <c r="AM402">
        <v>0</v>
      </c>
      <c r="AN402" t="s">
        <v>1023</v>
      </c>
      <c r="AO402">
        <v>0</v>
      </c>
      <c r="AP402">
        <v>0</v>
      </c>
      <c r="AQ402">
        <v>0</v>
      </c>
      <c r="AR402">
        <v>0.32</v>
      </c>
      <c r="AS402">
        <v>0.86</v>
      </c>
      <c r="AT402">
        <v>1.08</v>
      </c>
      <c r="AU402">
        <v>1.577</v>
      </c>
      <c r="AV402">
        <v>159</v>
      </c>
      <c r="AW402">
        <v>149</v>
      </c>
      <c r="AX402">
        <v>153</v>
      </c>
    </row>
    <row r="403" spans="1:50">
      <c r="A403" s="22">
        <v>43083</v>
      </c>
      <c r="B403">
        <v>686</v>
      </c>
      <c r="C403">
        <v>693</v>
      </c>
      <c r="D403">
        <v>678</v>
      </c>
      <c r="E403">
        <v>685</v>
      </c>
      <c r="F403" s="22">
        <v>43084</v>
      </c>
      <c r="G403">
        <v>685</v>
      </c>
      <c r="H403">
        <v>692</v>
      </c>
      <c r="I403">
        <v>676</v>
      </c>
      <c r="J403">
        <v>678</v>
      </c>
      <c r="K403" s="22">
        <v>43087</v>
      </c>
      <c r="L403">
        <v>738</v>
      </c>
      <c r="M403">
        <v>0.96</v>
      </c>
      <c r="N403" s="8" t="str">
        <f>IF(AND(AM403=1,AC403&lt;-0.005,AE403&gt;O$1),R403,"")</f>
        <v/>
      </c>
      <c r="O403" s="8">
        <f t="shared" si="32"/>
        <v>53883.238298220676</v>
      </c>
      <c r="P403" s="8" t="str">
        <f t="shared" si="36"/>
        <v/>
      </c>
      <c r="Q403" s="8">
        <f t="shared" si="33"/>
        <v>51539.401550277689</v>
      </c>
      <c r="R403" s="8">
        <f t="shared" si="34"/>
        <v>18987.341772151889</v>
      </c>
      <c r="S403" s="8">
        <f t="shared" si="35"/>
        <v>290075.84423085715</v>
      </c>
      <c r="U403" s="25">
        <v>43087.330185185187</v>
      </c>
      <c r="V403">
        <v>15</v>
      </c>
      <c r="W403">
        <v>4588</v>
      </c>
      <c r="X403" t="s">
        <v>1605</v>
      </c>
      <c r="Y403" t="s">
        <v>957</v>
      </c>
      <c r="Z403" s="25">
        <v>43449.99722222222</v>
      </c>
      <c r="AA403">
        <v>725</v>
      </c>
      <c r="AB403">
        <v>47</v>
      </c>
      <c r="AC403" s="24">
        <v>6.93E-2</v>
      </c>
      <c r="AD403">
        <v>20000</v>
      </c>
      <c r="AE403">
        <v>14905790</v>
      </c>
      <c r="AF403" s="22">
        <v>43084</v>
      </c>
      <c r="AG403">
        <v>685</v>
      </c>
      <c r="AH403">
        <v>678</v>
      </c>
      <c r="AI403" s="22">
        <v>43087</v>
      </c>
      <c r="AJ403">
        <v>738</v>
      </c>
      <c r="AK403">
        <v>711</v>
      </c>
      <c r="AL403" s="25">
        <v>43087.80667824074</v>
      </c>
      <c r="AM403">
        <v>2</v>
      </c>
      <c r="AN403" t="s">
        <v>1023</v>
      </c>
      <c r="AO403">
        <v>0</v>
      </c>
      <c r="AP403">
        <v>0</v>
      </c>
      <c r="AQ403">
        <v>0.18</v>
      </c>
      <c r="AR403">
        <v>0.42</v>
      </c>
      <c r="AS403">
        <v>0.96</v>
      </c>
      <c r="AT403">
        <v>1.02</v>
      </c>
      <c r="AU403">
        <v>2.4620000000000002</v>
      </c>
      <c r="AV403">
        <v>753</v>
      </c>
      <c r="AW403">
        <v>704</v>
      </c>
      <c r="AX403">
        <v>711</v>
      </c>
    </row>
    <row r="404" spans="1:50">
      <c r="A404" s="22">
        <v>43083</v>
      </c>
      <c r="B404">
        <v>1145</v>
      </c>
      <c r="C404">
        <v>1145</v>
      </c>
      <c r="D404">
        <v>1084</v>
      </c>
      <c r="E404">
        <v>1084.5</v>
      </c>
      <c r="F404" s="22">
        <v>43084</v>
      </c>
      <c r="G404">
        <v>1065</v>
      </c>
      <c r="H404">
        <v>1066</v>
      </c>
      <c r="I404">
        <v>1011</v>
      </c>
      <c r="J404">
        <v>1025</v>
      </c>
      <c r="K404" s="22">
        <v>43087</v>
      </c>
      <c r="L404">
        <v>1025</v>
      </c>
      <c r="M404">
        <v>0.91</v>
      </c>
      <c r="N404" s="8" t="str">
        <f>IF(AND(AM404=1,AC404&lt;-0.005,AE404&gt;O$1),R404,"")</f>
        <v/>
      </c>
      <c r="O404" s="8">
        <f t="shared" ref="O404:O467" si="37">SUM(N404,O403)</f>
        <v>53883.238298220676</v>
      </c>
      <c r="P404" s="8" t="str">
        <f t="shared" si="36"/>
        <v/>
      </c>
      <c r="Q404" s="8">
        <f t="shared" ref="Q404:Q467" si="38">SUM(P404,Q403)</f>
        <v>51539.401550277689</v>
      </c>
      <c r="R404" s="8">
        <f t="shared" ref="R404:R467" si="39">(AJ404/AK404-1)*500000</f>
        <v>-487.3294346978696</v>
      </c>
      <c r="S404" s="8">
        <f t="shared" ref="S404:S467" si="40">IF(AM404=1,SUM(R404,S403),S403)</f>
        <v>289588.51479615929</v>
      </c>
      <c r="U404" s="25">
        <v>43087.330185185187</v>
      </c>
      <c r="V404">
        <v>16</v>
      </c>
      <c r="W404">
        <v>4755</v>
      </c>
      <c r="X404" t="s">
        <v>268</v>
      </c>
      <c r="Y404" t="s">
        <v>962</v>
      </c>
      <c r="Z404" s="25">
        <v>43449.996527777781</v>
      </c>
      <c r="AA404">
        <v>1035.9000000000001</v>
      </c>
      <c r="AB404">
        <v>10.9</v>
      </c>
      <c r="AC404" s="24">
        <v>1.06E-2</v>
      </c>
      <c r="AD404">
        <v>17300</v>
      </c>
      <c r="AE404">
        <v>17793260</v>
      </c>
      <c r="AF404" s="22">
        <v>43084</v>
      </c>
      <c r="AG404">
        <v>1065</v>
      </c>
      <c r="AH404">
        <v>1025</v>
      </c>
      <c r="AI404" s="22">
        <v>43087</v>
      </c>
      <c r="AJ404">
        <v>1025</v>
      </c>
      <c r="AK404">
        <v>1026</v>
      </c>
      <c r="AL404" s="25">
        <v>43087.806689814817</v>
      </c>
      <c r="AM404">
        <v>1</v>
      </c>
      <c r="AN404">
        <v>0</v>
      </c>
      <c r="AO404">
        <v>4.71</v>
      </c>
      <c r="AP404" t="s">
        <v>956</v>
      </c>
      <c r="AQ404">
        <v>0</v>
      </c>
      <c r="AR404">
        <v>0</v>
      </c>
      <c r="AS404">
        <v>0.91</v>
      </c>
      <c r="AT404">
        <v>0.86</v>
      </c>
      <c r="AU404">
        <v>0.50700000000000001</v>
      </c>
      <c r="AV404">
        <v>1040</v>
      </c>
      <c r="AW404">
        <v>1020</v>
      </c>
      <c r="AX404">
        <v>1026</v>
      </c>
    </row>
    <row r="405" spans="1:50">
      <c r="A405" s="22">
        <v>43083</v>
      </c>
      <c r="B405">
        <v>2190</v>
      </c>
      <c r="C405">
        <v>2300</v>
      </c>
      <c r="D405">
        <v>2188</v>
      </c>
      <c r="E405">
        <v>2276</v>
      </c>
      <c r="F405" s="22">
        <v>43084</v>
      </c>
      <c r="G405">
        <v>2340</v>
      </c>
      <c r="H405">
        <v>2635</v>
      </c>
      <c r="I405">
        <v>2335</v>
      </c>
      <c r="J405">
        <v>2568</v>
      </c>
      <c r="K405" s="22">
        <v>43087</v>
      </c>
      <c r="L405">
        <v>2580</v>
      </c>
      <c r="M405">
        <v>1.3</v>
      </c>
      <c r="N405" s="8" t="str">
        <f>IF(AND(AM405=1,AC405&lt;-0.005,AE405&gt;O$1),R405,"")</f>
        <v/>
      </c>
      <c r="O405" s="8">
        <f t="shared" si="37"/>
        <v>53883.238298220676</v>
      </c>
      <c r="P405" s="8" t="str">
        <f t="shared" si="36"/>
        <v/>
      </c>
      <c r="Q405" s="8">
        <f t="shared" si="38"/>
        <v>51539.401550277689</v>
      </c>
      <c r="R405" s="8">
        <f t="shared" si="39"/>
        <v>38397.328881469075</v>
      </c>
      <c r="S405" s="8">
        <f t="shared" si="40"/>
        <v>327985.84367762838</v>
      </c>
      <c r="U405" s="25">
        <v>43087.330185185187</v>
      </c>
      <c r="V405">
        <v>18</v>
      </c>
      <c r="W405">
        <v>8473</v>
      </c>
      <c r="X405" t="s">
        <v>1114</v>
      </c>
      <c r="Y405" t="s">
        <v>962</v>
      </c>
      <c r="Z405" s="25">
        <v>43449.99722222222</v>
      </c>
      <c r="AA405">
        <v>2630</v>
      </c>
      <c r="AB405">
        <v>62</v>
      </c>
      <c r="AC405" s="24">
        <v>2.41E-2</v>
      </c>
      <c r="AD405">
        <v>13200</v>
      </c>
      <c r="AE405">
        <v>34402400</v>
      </c>
      <c r="AF405" s="22">
        <v>43084</v>
      </c>
      <c r="AG405">
        <v>2340</v>
      </c>
      <c r="AH405">
        <v>2568</v>
      </c>
      <c r="AI405" s="22">
        <v>43087</v>
      </c>
      <c r="AJ405">
        <v>2580</v>
      </c>
      <c r="AK405">
        <v>2396</v>
      </c>
      <c r="AL405" s="25">
        <v>43087.806712962964</v>
      </c>
      <c r="AM405">
        <v>1</v>
      </c>
      <c r="AN405" t="s">
        <v>1023</v>
      </c>
      <c r="AO405">
        <v>2.36</v>
      </c>
      <c r="AP405" t="s">
        <v>956</v>
      </c>
      <c r="AQ405">
        <v>1</v>
      </c>
      <c r="AR405">
        <v>1</v>
      </c>
      <c r="AS405">
        <v>1.3</v>
      </c>
      <c r="AT405">
        <v>1.42</v>
      </c>
      <c r="AU405">
        <v>0.67400000000000004</v>
      </c>
      <c r="AV405">
        <v>2589</v>
      </c>
      <c r="AW405">
        <v>2330</v>
      </c>
      <c r="AX405">
        <v>2396</v>
      </c>
    </row>
    <row r="406" spans="1:50">
      <c r="A406" s="22">
        <v>43083</v>
      </c>
      <c r="B406">
        <v>315</v>
      </c>
      <c r="C406">
        <v>325</v>
      </c>
      <c r="D406">
        <v>312</v>
      </c>
      <c r="E406">
        <v>324</v>
      </c>
      <c r="F406" s="22">
        <v>43084</v>
      </c>
      <c r="G406">
        <v>326</v>
      </c>
      <c r="H406">
        <v>329</v>
      </c>
      <c r="I406">
        <v>321</v>
      </c>
      <c r="J406">
        <v>323</v>
      </c>
      <c r="K406" s="22">
        <v>43087</v>
      </c>
      <c r="L406">
        <v>327</v>
      </c>
      <c r="M406">
        <v>1.1000000000000001</v>
      </c>
      <c r="N406" s="8" t="str">
        <f>IF(AND(AM406=1,AC406&lt;-0.005,AE406&gt;O$1),R406,"")</f>
        <v/>
      </c>
      <c r="O406" s="8">
        <f t="shared" si="37"/>
        <v>53883.238298220676</v>
      </c>
      <c r="P406" s="8" t="str">
        <f t="shared" si="36"/>
        <v/>
      </c>
      <c r="Q406" s="8">
        <f t="shared" si="38"/>
        <v>51539.401550277689</v>
      </c>
      <c r="R406" s="8">
        <f t="shared" si="39"/>
        <v>17405.063291139224</v>
      </c>
      <c r="S406" s="8">
        <f t="shared" si="40"/>
        <v>327985.84367762838</v>
      </c>
      <c r="U406" s="25">
        <v>43087.330185185187</v>
      </c>
      <c r="V406">
        <v>19</v>
      </c>
      <c r="W406">
        <v>6502</v>
      </c>
      <c r="X406" t="s">
        <v>121</v>
      </c>
      <c r="Y406" t="s">
        <v>954</v>
      </c>
      <c r="Z406" s="25">
        <v>43449.981249999997</v>
      </c>
      <c r="AA406">
        <v>324</v>
      </c>
      <c r="AB406">
        <v>1</v>
      </c>
      <c r="AC406" s="24">
        <v>3.0999999999999999E-3</v>
      </c>
      <c r="AD406">
        <v>13000</v>
      </c>
      <c r="AE406">
        <v>4192900</v>
      </c>
      <c r="AF406" s="22">
        <v>43084</v>
      </c>
      <c r="AG406">
        <v>326</v>
      </c>
      <c r="AH406">
        <v>323</v>
      </c>
      <c r="AI406" s="22">
        <v>43087</v>
      </c>
      <c r="AJ406">
        <v>327</v>
      </c>
      <c r="AK406">
        <v>316</v>
      </c>
      <c r="AL406" s="25">
        <v>43087.80673611111</v>
      </c>
      <c r="AM406">
        <v>0</v>
      </c>
      <c r="AN406" t="s">
        <v>1023</v>
      </c>
      <c r="AO406">
        <v>16.8</v>
      </c>
      <c r="AP406" t="s">
        <v>956</v>
      </c>
      <c r="AQ406">
        <v>0.98</v>
      </c>
      <c r="AR406">
        <v>0.69</v>
      </c>
      <c r="AS406">
        <v>1.1000000000000001</v>
      </c>
      <c r="AT406">
        <v>1.05</v>
      </c>
      <c r="AU406">
        <v>0.99099999999999999</v>
      </c>
      <c r="AV406">
        <v>328</v>
      </c>
      <c r="AW406">
        <v>316</v>
      </c>
      <c r="AX406">
        <v>316</v>
      </c>
    </row>
    <row r="407" spans="1:50">
      <c r="A407" s="22">
        <v>43083</v>
      </c>
      <c r="B407">
        <v>504.67</v>
      </c>
      <c r="C407">
        <v>540</v>
      </c>
      <c r="D407">
        <v>504.67</v>
      </c>
      <c r="E407">
        <v>533</v>
      </c>
      <c r="F407" s="22">
        <v>43084</v>
      </c>
      <c r="G407">
        <v>399.67</v>
      </c>
      <c r="H407">
        <v>416.33</v>
      </c>
      <c r="I407">
        <v>399.67</v>
      </c>
      <c r="J407">
        <v>399.67</v>
      </c>
      <c r="K407" s="22">
        <v>43087</v>
      </c>
      <c r="L407">
        <v>433.33</v>
      </c>
      <c r="M407">
        <v>0.82</v>
      </c>
      <c r="N407" s="8" t="str">
        <f>IF(AND(AM407=1,AC407&lt;-0.005,AE407&gt;O$1),R407,"")</f>
        <v/>
      </c>
      <c r="O407" s="8">
        <f t="shared" si="37"/>
        <v>53883.238298220676</v>
      </c>
      <c r="P407" s="8" t="str">
        <f t="shared" si="36"/>
        <v/>
      </c>
      <c r="Q407" s="8">
        <f t="shared" si="38"/>
        <v>51539.401550277689</v>
      </c>
      <c r="R407" s="8">
        <f t="shared" si="39"/>
        <v>33661.740558292295</v>
      </c>
      <c r="S407" s="8">
        <f t="shared" si="40"/>
        <v>327985.84367762838</v>
      </c>
      <c r="U407" s="25">
        <v>43087.330185185187</v>
      </c>
      <c r="V407">
        <v>20</v>
      </c>
      <c r="W407">
        <v>6192</v>
      </c>
      <c r="X407" t="s">
        <v>1288</v>
      </c>
      <c r="Y407" t="s">
        <v>957</v>
      </c>
      <c r="Z407" s="25">
        <v>43449.996527777781</v>
      </c>
      <c r="AA407">
        <v>1255</v>
      </c>
      <c r="AB407">
        <v>56</v>
      </c>
      <c r="AC407" s="24">
        <v>4.6699999999999998E-2</v>
      </c>
      <c r="AD407">
        <v>12000</v>
      </c>
      <c r="AE407">
        <v>15108820</v>
      </c>
      <c r="AF407" s="22">
        <v>43084</v>
      </c>
      <c r="AG407">
        <v>1199</v>
      </c>
      <c r="AH407">
        <v>1199</v>
      </c>
      <c r="AI407" s="22">
        <v>43087</v>
      </c>
      <c r="AJ407">
        <v>1300</v>
      </c>
      <c r="AK407">
        <v>1218</v>
      </c>
      <c r="AL407" s="25">
        <v>43087.806747685187</v>
      </c>
      <c r="AM407">
        <v>2</v>
      </c>
      <c r="AN407" t="s">
        <v>1023</v>
      </c>
      <c r="AO407">
        <v>0</v>
      </c>
      <c r="AP407">
        <v>0.67</v>
      </c>
      <c r="AQ407">
        <v>0.08</v>
      </c>
      <c r="AR407">
        <v>0.37</v>
      </c>
      <c r="AS407">
        <v>0.82</v>
      </c>
      <c r="AT407">
        <v>0.94</v>
      </c>
      <c r="AU407">
        <v>1.1850000000000001</v>
      </c>
      <c r="AV407">
        <v>433.33</v>
      </c>
      <c r="AW407">
        <v>401.67</v>
      </c>
      <c r="AX407">
        <v>406</v>
      </c>
    </row>
    <row r="408" spans="1:50">
      <c r="A408" s="22">
        <v>43083</v>
      </c>
      <c r="B408">
        <v>139</v>
      </c>
      <c r="C408">
        <v>149</v>
      </c>
      <c r="D408">
        <v>132</v>
      </c>
      <c r="E408">
        <v>139</v>
      </c>
      <c r="F408" s="22">
        <v>43084</v>
      </c>
      <c r="G408">
        <v>134</v>
      </c>
      <c r="H408">
        <v>136</v>
      </c>
      <c r="I408">
        <v>124</v>
      </c>
      <c r="J408">
        <v>127</v>
      </c>
      <c r="K408" s="22">
        <v>43087</v>
      </c>
      <c r="L408">
        <v>130</v>
      </c>
      <c r="M408">
        <v>1.27</v>
      </c>
      <c r="N408" s="8" t="str">
        <f>IF(AND(AM408=1,AC408&lt;-0.005,AE408&gt;O$1),R408,"")</f>
        <v/>
      </c>
      <c r="O408" s="8">
        <f t="shared" si="37"/>
        <v>53883.238298220676</v>
      </c>
      <c r="P408" s="8" t="str">
        <f t="shared" si="36"/>
        <v/>
      </c>
      <c r="Q408" s="8">
        <f t="shared" si="38"/>
        <v>51539.401550277689</v>
      </c>
      <c r="R408" s="8">
        <f t="shared" si="39"/>
        <v>15873.015873015927</v>
      </c>
      <c r="S408" s="8">
        <f t="shared" si="40"/>
        <v>327985.84367762838</v>
      </c>
      <c r="U408" s="25">
        <v>43087.330185185187</v>
      </c>
      <c r="V408">
        <v>22</v>
      </c>
      <c r="W408">
        <v>3111</v>
      </c>
      <c r="X408" t="s">
        <v>1494</v>
      </c>
      <c r="Y408" t="s">
        <v>954</v>
      </c>
      <c r="Z408" s="25">
        <v>43449.986111111109</v>
      </c>
      <c r="AA408">
        <v>128.1</v>
      </c>
      <c r="AB408">
        <v>1.1000000000000001</v>
      </c>
      <c r="AC408" s="24">
        <v>8.6999999999999994E-3</v>
      </c>
      <c r="AD408">
        <v>11000</v>
      </c>
      <c r="AE408">
        <v>1404600</v>
      </c>
      <c r="AF408" s="22">
        <v>43084</v>
      </c>
      <c r="AG408">
        <v>134</v>
      </c>
      <c r="AH408">
        <v>127</v>
      </c>
      <c r="AI408" s="22">
        <v>43087</v>
      </c>
      <c r="AJ408">
        <v>130</v>
      </c>
      <c r="AK408">
        <v>126</v>
      </c>
      <c r="AL408" s="25">
        <v>43087.806759259256</v>
      </c>
      <c r="AM408">
        <v>2</v>
      </c>
      <c r="AN408" t="s">
        <v>1023</v>
      </c>
      <c r="AO408">
        <v>41.99</v>
      </c>
      <c r="AP408" t="s">
        <v>956</v>
      </c>
      <c r="AQ408">
        <v>0.54</v>
      </c>
      <c r="AR408">
        <v>0.55000000000000004</v>
      </c>
      <c r="AS408">
        <v>1.27</v>
      </c>
      <c r="AT408">
        <v>1.41</v>
      </c>
      <c r="AU408">
        <v>1.016</v>
      </c>
      <c r="AV408">
        <v>131</v>
      </c>
      <c r="AW408">
        <v>123</v>
      </c>
      <c r="AX408">
        <v>126</v>
      </c>
    </row>
    <row r="409" spans="1:50">
      <c r="A409" s="22">
        <v>43083</v>
      </c>
      <c r="B409">
        <v>1929</v>
      </c>
      <c r="C409">
        <v>2200</v>
      </c>
      <c r="D409">
        <v>1925</v>
      </c>
      <c r="E409">
        <v>2170</v>
      </c>
      <c r="F409" s="22">
        <v>43084</v>
      </c>
      <c r="G409">
        <v>2136</v>
      </c>
      <c r="H409">
        <v>2222</v>
      </c>
      <c r="I409">
        <v>2060</v>
      </c>
      <c r="J409">
        <v>2105</v>
      </c>
      <c r="K409" s="22">
        <v>43087</v>
      </c>
      <c r="L409">
        <v>2062</v>
      </c>
      <c r="M409" t="s">
        <v>1023</v>
      </c>
      <c r="N409" s="8" t="str">
        <f>IF(AND(AM409=1,AC409&lt;-0.005,AE409&gt;O$1),R409,"")</f>
        <v/>
      </c>
      <c r="O409" s="8">
        <f t="shared" si="37"/>
        <v>53883.238298220676</v>
      </c>
      <c r="P409" s="8" t="str">
        <f t="shared" si="36"/>
        <v/>
      </c>
      <c r="Q409" s="8">
        <f t="shared" si="38"/>
        <v>51539.401550277689</v>
      </c>
      <c r="R409" s="8">
        <f t="shared" si="39"/>
        <v>5888.1256133463958</v>
      </c>
      <c r="S409" s="8">
        <f t="shared" si="40"/>
        <v>327985.84367762838</v>
      </c>
      <c r="U409" s="25">
        <v>43087.330185185187</v>
      </c>
      <c r="V409">
        <v>23</v>
      </c>
      <c r="W409">
        <v>9143</v>
      </c>
      <c r="X409" t="s">
        <v>1635</v>
      </c>
      <c r="Y409" t="s">
        <v>962</v>
      </c>
      <c r="Z409" s="25">
        <v>43449.997916666667</v>
      </c>
      <c r="AA409">
        <v>2075.1</v>
      </c>
      <c r="AB409">
        <v>-29.9</v>
      </c>
      <c r="AC409" s="24">
        <v>-1.4200000000000001E-2</v>
      </c>
      <c r="AD409">
        <v>10800</v>
      </c>
      <c r="AE409">
        <v>22476990</v>
      </c>
      <c r="AF409" s="22">
        <v>43084</v>
      </c>
      <c r="AG409">
        <v>2136</v>
      </c>
      <c r="AH409">
        <v>2105</v>
      </c>
      <c r="AI409" s="22">
        <v>43087</v>
      </c>
      <c r="AJ409">
        <v>2062</v>
      </c>
      <c r="AK409">
        <v>2038</v>
      </c>
      <c r="AL409" s="25">
        <v>43087.806770833333</v>
      </c>
      <c r="AM409">
        <v>2</v>
      </c>
      <c r="AN409" t="s">
        <v>1023</v>
      </c>
      <c r="AO409">
        <v>0</v>
      </c>
      <c r="AP409">
        <v>1.52</v>
      </c>
      <c r="AQ409" t="s">
        <v>1023</v>
      </c>
      <c r="AR409" t="s">
        <v>1023</v>
      </c>
      <c r="AS409" t="s">
        <v>1023</v>
      </c>
      <c r="AT409" t="s">
        <v>1023</v>
      </c>
      <c r="AU409" t="s">
        <v>1023</v>
      </c>
      <c r="AV409">
        <v>2068</v>
      </c>
      <c r="AW409">
        <v>2005</v>
      </c>
      <c r="AX409">
        <v>2038</v>
      </c>
    </row>
    <row r="410" spans="1:50">
      <c r="A410" s="22">
        <v>43083</v>
      </c>
      <c r="B410">
        <v>448</v>
      </c>
      <c r="C410">
        <v>455</v>
      </c>
      <c r="D410">
        <v>444</v>
      </c>
      <c r="E410">
        <v>449</v>
      </c>
      <c r="F410" s="22">
        <v>43084</v>
      </c>
      <c r="G410">
        <v>446</v>
      </c>
      <c r="H410">
        <v>448</v>
      </c>
      <c r="I410">
        <v>426</v>
      </c>
      <c r="J410">
        <v>429</v>
      </c>
      <c r="K410" s="22">
        <v>43087</v>
      </c>
      <c r="L410">
        <v>425</v>
      </c>
      <c r="M410">
        <v>1.02</v>
      </c>
      <c r="N410" s="8" t="str">
        <f>IF(AND(AM410=1,AC410&lt;-0.005,AE410&gt;O$1),R410,"")</f>
        <v/>
      </c>
      <c r="O410" s="8">
        <f t="shared" si="37"/>
        <v>53883.238298220676</v>
      </c>
      <c r="P410" s="8" t="str">
        <f t="shared" ref="P410:P473" si="41">IF(AND(AM410=1,AC410&lt;Q$8,E410/B410-1&gt;Q$9,J410&lt;Q$10),R410,"")</f>
        <v/>
      </c>
      <c r="Q410" s="8">
        <f t="shared" si="38"/>
        <v>51539.401550277689</v>
      </c>
      <c r="R410" s="8">
        <f t="shared" si="39"/>
        <v>4750.5938242280445</v>
      </c>
      <c r="S410" s="8">
        <f t="shared" si="40"/>
        <v>327985.84367762838</v>
      </c>
      <c r="U410" s="25">
        <v>43087.330185185187</v>
      </c>
      <c r="V410">
        <v>24</v>
      </c>
      <c r="W410">
        <v>4597</v>
      </c>
      <c r="X410" t="s">
        <v>1079</v>
      </c>
      <c r="Y410" t="s">
        <v>957</v>
      </c>
      <c r="Z410" s="25">
        <v>43449.99722222222</v>
      </c>
      <c r="AA410">
        <v>427.1</v>
      </c>
      <c r="AB410">
        <v>-1.9</v>
      </c>
      <c r="AC410" s="24">
        <v>-4.4000000000000003E-3</v>
      </c>
      <c r="AD410">
        <v>10000</v>
      </c>
      <c r="AE410">
        <v>4266060</v>
      </c>
      <c r="AF410" s="22">
        <v>43084</v>
      </c>
      <c r="AG410">
        <v>446</v>
      </c>
      <c r="AH410">
        <v>429</v>
      </c>
      <c r="AI410" s="22">
        <v>43087</v>
      </c>
      <c r="AJ410">
        <v>425</v>
      </c>
      <c r="AK410">
        <v>421</v>
      </c>
      <c r="AL410" s="25">
        <v>43087.80678240741</v>
      </c>
      <c r="AM410">
        <v>2</v>
      </c>
      <c r="AN410" t="s">
        <v>1023</v>
      </c>
      <c r="AO410">
        <v>0</v>
      </c>
      <c r="AP410">
        <v>0</v>
      </c>
      <c r="AQ410">
        <v>0.7</v>
      </c>
      <c r="AR410">
        <v>0.74</v>
      </c>
      <c r="AS410">
        <v>1.02</v>
      </c>
      <c r="AT410">
        <v>1.18</v>
      </c>
      <c r="AU410">
        <v>1.0089999999999999</v>
      </c>
      <c r="AV410">
        <v>426</v>
      </c>
      <c r="AW410">
        <v>417</v>
      </c>
      <c r="AX410">
        <v>421</v>
      </c>
    </row>
    <row r="411" spans="1:50">
      <c r="A411" s="22">
        <v>43083</v>
      </c>
      <c r="B411">
        <v>218</v>
      </c>
      <c r="C411">
        <v>221</v>
      </c>
      <c r="D411">
        <v>218</v>
      </c>
      <c r="E411">
        <v>219</v>
      </c>
      <c r="F411" s="22">
        <v>43084</v>
      </c>
      <c r="G411">
        <v>219</v>
      </c>
      <c r="H411">
        <v>221</v>
      </c>
      <c r="I411">
        <v>218</v>
      </c>
      <c r="J411">
        <v>220</v>
      </c>
      <c r="K411" s="22">
        <v>43087</v>
      </c>
      <c r="L411">
        <v>220</v>
      </c>
      <c r="M411">
        <v>0.99</v>
      </c>
      <c r="N411" s="8" t="str">
        <f>IF(AND(AM411=1,AC411&lt;-0.005,AE411&gt;O$1),R411,"")</f>
        <v/>
      </c>
      <c r="O411" s="8">
        <f t="shared" si="37"/>
        <v>53883.238298220676</v>
      </c>
      <c r="P411" s="8" t="str">
        <f t="shared" si="41"/>
        <v/>
      </c>
      <c r="Q411" s="8">
        <f t="shared" si="38"/>
        <v>51539.401550277689</v>
      </c>
      <c r="R411" s="8">
        <f t="shared" si="39"/>
        <v>6912.4423963133895</v>
      </c>
      <c r="S411" s="8">
        <f t="shared" si="40"/>
        <v>327985.84367762838</v>
      </c>
      <c r="U411" s="25">
        <v>43087.330185185187</v>
      </c>
      <c r="V411">
        <v>25</v>
      </c>
      <c r="W411">
        <v>4582</v>
      </c>
      <c r="X411" t="s">
        <v>1185</v>
      </c>
      <c r="Y411" t="s">
        <v>960</v>
      </c>
      <c r="Z411" s="25">
        <v>43449.936111111114</v>
      </c>
      <c r="AA411">
        <v>224</v>
      </c>
      <c r="AB411">
        <v>4</v>
      </c>
      <c r="AC411" s="24">
        <v>1.8200000000000001E-2</v>
      </c>
      <c r="AD411">
        <v>8000</v>
      </c>
      <c r="AE411">
        <v>1729500</v>
      </c>
      <c r="AF411" s="22">
        <v>43084</v>
      </c>
      <c r="AG411">
        <v>219</v>
      </c>
      <c r="AH411">
        <v>220</v>
      </c>
      <c r="AI411" s="22">
        <v>43087</v>
      </c>
      <c r="AJ411">
        <v>220</v>
      </c>
      <c r="AK411">
        <v>217</v>
      </c>
      <c r="AL411" s="25">
        <v>43087.806793981479</v>
      </c>
      <c r="AM411">
        <v>2</v>
      </c>
      <c r="AN411" t="s">
        <v>1023</v>
      </c>
      <c r="AO411">
        <v>0</v>
      </c>
      <c r="AP411">
        <v>0</v>
      </c>
      <c r="AQ411">
        <v>0.23</v>
      </c>
      <c r="AR411">
        <v>0.12</v>
      </c>
      <c r="AS411">
        <v>0.99</v>
      </c>
      <c r="AT411">
        <v>0.96</v>
      </c>
      <c r="AU411">
        <v>1.8</v>
      </c>
      <c r="AV411">
        <v>220</v>
      </c>
      <c r="AW411">
        <v>216</v>
      </c>
      <c r="AX411">
        <v>217</v>
      </c>
    </row>
    <row r="412" spans="1:50">
      <c r="A412" s="22">
        <v>43083</v>
      </c>
      <c r="B412">
        <v>808.2</v>
      </c>
      <c r="C412">
        <v>816.9</v>
      </c>
      <c r="D412">
        <v>805.9</v>
      </c>
      <c r="E412">
        <v>809.6</v>
      </c>
      <c r="F412" s="22">
        <v>43084</v>
      </c>
      <c r="G412">
        <v>804.8</v>
      </c>
      <c r="H412">
        <v>804.9</v>
      </c>
      <c r="I412">
        <v>792</v>
      </c>
      <c r="J412">
        <v>798.5</v>
      </c>
      <c r="K412" s="22">
        <v>43087</v>
      </c>
      <c r="L412">
        <v>812</v>
      </c>
      <c r="M412">
        <v>1.02</v>
      </c>
      <c r="N412" s="8" t="str">
        <f>IF(AND(AM412=1,AC412&lt;-0.005,AE412&gt;O$1),R412,"")</f>
        <v/>
      </c>
      <c r="O412" s="8">
        <f t="shared" si="37"/>
        <v>53883.238298220676</v>
      </c>
      <c r="P412" s="8">
        <f t="shared" si="41"/>
        <v>-5842.2590068160089</v>
      </c>
      <c r="Q412" s="8">
        <f t="shared" si="38"/>
        <v>45697.142543461683</v>
      </c>
      <c r="R412" s="8">
        <f t="shared" si="39"/>
        <v>-5842.2590068160089</v>
      </c>
      <c r="S412" s="8">
        <f t="shared" si="40"/>
        <v>322143.58467081236</v>
      </c>
      <c r="U412" s="25">
        <v>43087.330185185187</v>
      </c>
      <c r="V412">
        <v>26</v>
      </c>
      <c r="W412">
        <v>8306</v>
      </c>
      <c r="X412" t="s">
        <v>1083</v>
      </c>
      <c r="Y412" t="s">
        <v>962</v>
      </c>
      <c r="Z412" s="25">
        <v>43449.978472222225</v>
      </c>
      <c r="AA412">
        <v>797</v>
      </c>
      <c r="AB412">
        <v>-1.5</v>
      </c>
      <c r="AC412" s="24">
        <v>-1.9E-3</v>
      </c>
      <c r="AD412">
        <v>7200</v>
      </c>
      <c r="AE412">
        <v>5721540</v>
      </c>
      <c r="AF412" s="22">
        <v>43084</v>
      </c>
      <c r="AG412">
        <v>804.8</v>
      </c>
      <c r="AH412">
        <v>798.5</v>
      </c>
      <c r="AI412" s="22">
        <v>43087</v>
      </c>
      <c r="AJ412">
        <v>812</v>
      </c>
      <c r="AK412">
        <v>821.6</v>
      </c>
      <c r="AL412" s="25">
        <v>43087.806805555556</v>
      </c>
      <c r="AM412">
        <v>1</v>
      </c>
      <c r="AN412" t="s">
        <v>1023</v>
      </c>
      <c r="AO412">
        <v>1.91</v>
      </c>
      <c r="AP412">
        <v>2.25</v>
      </c>
      <c r="AQ412">
        <v>0.67</v>
      </c>
      <c r="AR412">
        <v>0.74</v>
      </c>
      <c r="AS412">
        <v>1.02</v>
      </c>
      <c r="AT412">
        <v>1.06</v>
      </c>
      <c r="AU412">
        <v>0.50700000000000001</v>
      </c>
      <c r="AV412">
        <v>826.3</v>
      </c>
      <c r="AW412">
        <v>811</v>
      </c>
      <c r="AX412">
        <v>821.6</v>
      </c>
    </row>
    <row r="413" spans="1:50">
      <c r="A413" s="22">
        <v>43083</v>
      </c>
      <c r="B413">
        <v>1290</v>
      </c>
      <c r="C413">
        <v>1317</v>
      </c>
      <c r="D413">
        <v>1287</v>
      </c>
      <c r="E413">
        <v>1310</v>
      </c>
      <c r="F413" s="22">
        <v>43084</v>
      </c>
      <c r="G413">
        <v>1313</v>
      </c>
      <c r="H413">
        <v>1335</v>
      </c>
      <c r="I413">
        <v>1300</v>
      </c>
      <c r="J413">
        <v>1333</v>
      </c>
      <c r="K413" s="22">
        <v>43087</v>
      </c>
      <c r="L413">
        <v>1093</v>
      </c>
      <c r="M413">
        <v>1.05</v>
      </c>
      <c r="N413" s="8" t="str">
        <f>IF(AND(AM413=1,AC413&lt;-0.005,AE413&gt;O$1),R413,"")</f>
        <v/>
      </c>
      <c r="O413" s="8">
        <f t="shared" si="37"/>
        <v>53883.238298220676</v>
      </c>
      <c r="P413" s="8" t="str">
        <f t="shared" si="41"/>
        <v/>
      </c>
      <c r="Q413" s="8">
        <f t="shared" si="38"/>
        <v>45697.142543461683</v>
      </c>
      <c r="R413" s="8">
        <f t="shared" si="39"/>
        <v>-28879.310344827602</v>
      </c>
      <c r="S413" s="8">
        <f t="shared" si="40"/>
        <v>322143.58467081236</v>
      </c>
      <c r="U413" s="25">
        <v>43087.330185185187</v>
      </c>
      <c r="V413">
        <v>27</v>
      </c>
      <c r="W413">
        <v>7827</v>
      </c>
      <c r="X413" t="s">
        <v>1676</v>
      </c>
      <c r="Y413" t="s">
        <v>960</v>
      </c>
      <c r="Z413" s="25">
        <v>43449.996527777781</v>
      </c>
      <c r="AA413">
        <v>1115</v>
      </c>
      <c r="AB413">
        <v>-218</v>
      </c>
      <c r="AC413" s="24">
        <v>-0.16350000000000001</v>
      </c>
      <c r="AD413">
        <v>6300</v>
      </c>
      <c r="AE413">
        <v>6994470</v>
      </c>
      <c r="AF413" s="22">
        <v>43084</v>
      </c>
      <c r="AG413">
        <v>1313</v>
      </c>
      <c r="AH413">
        <v>1333</v>
      </c>
      <c r="AI413" s="22">
        <v>43087</v>
      </c>
      <c r="AJ413">
        <v>1093</v>
      </c>
      <c r="AK413">
        <v>1160</v>
      </c>
      <c r="AL413" s="25">
        <v>43087.806817129633</v>
      </c>
      <c r="AM413">
        <v>2</v>
      </c>
      <c r="AN413" t="s">
        <v>1023</v>
      </c>
      <c r="AO413">
        <v>0</v>
      </c>
      <c r="AP413">
        <v>1.1299999999999999</v>
      </c>
      <c r="AQ413">
        <v>1</v>
      </c>
      <c r="AR413">
        <v>0.6</v>
      </c>
      <c r="AS413">
        <v>1.05</v>
      </c>
      <c r="AT413">
        <v>1.05</v>
      </c>
      <c r="AU413">
        <v>1.508</v>
      </c>
      <c r="AV413">
        <v>1185</v>
      </c>
      <c r="AW413">
        <v>1090</v>
      </c>
      <c r="AX413">
        <v>1160</v>
      </c>
    </row>
    <row r="414" spans="1:50">
      <c r="A414" s="22">
        <v>43083</v>
      </c>
      <c r="B414">
        <v>3191</v>
      </c>
      <c r="C414">
        <v>3229</v>
      </c>
      <c r="D414">
        <v>3107</v>
      </c>
      <c r="E414">
        <v>3130</v>
      </c>
      <c r="F414" s="22">
        <v>43084</v>
      </c>
      <c r="G414">
        <v>2980</v>
      </c>
      <c r="H414">
        <v>2992</v>
      </c>
      <c r="I414">
        <v>2922</v>
      </c>
      <c r="J414">
        <v>2922</v>
      </c>
      <c r="K414" s="22">
        <v>43087</v>
      </c>
      <c r="L414">
        <v>2920</v>
      </c>
      <c r="M414">
        <v>0.94</v>
      </c>
      <c r="N414" s="8" t="str">
        <f>IF(AND(AM414=1,AC414&lt;-0.005,AE414&gt;O$1),R414,"")</f>
        <v/>
      </c>
      <c r="O414" s="8">
        <f t="shared" si="37"/>
        <v>53883.238298220676</v>
      </c>
      <c r="P414" s="8" t="str">
        <f t="shared" si="41"/>
        <v/>
      </c>
      <c r="Q414" s="8">
        <f t="shared" si="38"/>
        <v>45697.142543461683</v>
      </c>
      <c r="R414" s="8">
        <f t="shared" si="39"/>
        <v>5102.9233696592291</v>
      </c>
      <c r="S414" s="8">
        <f t="shared" si="40"/>
        <v>327246.50804047158</v>
      </c>
      <c r="U414" s="25">
        <v>43087.330185185187</v>
      </c>
      <c r="V414">
        <v>28</v>
      </c>
      <c r="W414">
        <v>9433</v>
      </c>
      <c r="X414" t="s">
        <v>1194</v>
      </c>
      <c r="Y414" t="s">
        <v>962</v>
      </c>
      <c r="Z414" s="25">
        <v>43449.997916666667</v>
      </c>
      <c r="AA414">
        <v>2946</v>
      </c>
      <c r="AB414">
        <v>24</v>
      </c>
      <c r="AC414" s="24">
        <v>8.2000000000000007E-3</v>
      </c>
      <c r="AD414">
        <v>5100</v>
      </c>
      <c r="AE414">
        <v>15004400</v>
      </c>
      <c r="AF414" s="22">
        <v>43084</v>
      </c>
      <c r="AG414">
        <v>2980</v>
      </c>
      <c r="AH414">
        <v>2922</v>
      </c>
      <c r="AI414" s="22">
        <v>43087</v>
      </c>
      <c r="AJ414">
        <v>2920</v>
      </c>
      <c r="AK414">
        <v>2890.5</v>
      </c>
      <c r="AL414" s="25">
        <v>43087.806828703702</v>
      </c>
      <c r="AM414">
        <v>1</v>
      </c>
      <c r="AN414">
        <v>0.05</v>
      </c>
      <c r="AO414">
        <v>0.51</v>
      </c>
      <c r="AP414">
        <v>3.08</v>
      </c>
      <c r="AQ414">
        <v>0</v>
      </c>
      <c r="AR414">
        <v>0</v>
      </c>
      <c r="AS414">
        <v>0.94</v>
      </c>
      <c r="AT414">
        <v>0.96</v>
      </c>
      <c r="AU414">
        <v>0.25700000000000001</v>
      </c>
      <c r="AV414">
        <v>2933</v>
      </c>
      <c r="AW414">
        <v>2890.5</v>
      </c>
      <c r="AX414">
        <v>2890.5</v>
      </c>
    </row>
    <row r="415" spans="1:50">
      <c r="A415" s="22">
        <v>43083</v>
      </c>
      <c r="B415">
        <v>1875</v>
      </c>
      <c r="C415">
        <v>1942</v>
      </c>
      <c r="D415">
        <v>1663</v>
      </c>
      <c r="E415">
        <v>1831</v>
      </c>
      <c r="F415" s="22">
        <v>43084</v>
      </c>
      <c r="G415">
        <v>1937</v>
      </c>
      <c r="H415">
        <v>2206</v>
      </c>
      <c r="I415">
        <v>1925</v>
      </c>
      <c r="J415">
        <v>2206</v>
      </c>
      <c r="K415" s="22">
        <v>43087</v>
      </c>
      <c r="L415">
        <v>2498</v>
      </c>
      <c r="M415" t="s">
        <v>1023</v>
      </c>
      <c r="N415" s="8" t="str">
        <f>IF(AND(AM415=1,AC415&lt;-0.005,AE415&gt;O$1),R415,"")</f>
        <v/>
      </c>
      <c r="O415" s="8">
        <f t="shared" si="37"/>
        <v>53883.238298220676</v>
      </c>
      <c r="P415" s="8" t="str">
        <f t="shared" si="41"/>
        <v/>
      </c>
      <c r="Q415" s="8">
        <f t="shared" si="38"/>
        <v>45697.142543461683</v>
      </c>
      <c r="R415" s="8">
        <f t="shared" si="39"/>
        <v>-38337.182448036969</v>
      </c>
      <c r="S415" s="8">
        <f t="shared" si="40"/>
        <v>327246.50804047158</v>
      </c>
      <c r="U415" s="25">
        <v>43087.330185185187</v>
      </c>
      <c r="V415">
        <v>29</v>
      </c>
      <c r="W415">
        <v>6698</v>
      </c>
      <c r="X415" t="s">
        <v>1632</v>
      </c>
      <c r="Y415" t="s">
        <v>960</v>
      </c>
      <c r="Z415" s="25">
        <v>43449.990972222222</v>
      </c>
      <c r="AA415">
        <v>19340</v>
      </c>
      <c r="AB415">
        <v>1690</v>
      </c>
      <c r="AC415" s="24">
        <v>9.5799999999999996E-2</v>
      </c>
      <c r="AD415">
        <v>4100</v>
      </c>
      <c r="AE415">
        <v>78164000</v>
      </c>
      <c r="AF415" s="22">
        <v>43084</v>
      </c>
      <c r="AG415">
        <v>15500</v>
      </c>
      <c r="AH415">
        <v>17650</v>
      </c>
      <c r="AI415" s="22">
        <v>43087</v>
      </c>
      <c r="AJ415">
        <v>19990</v>
      </c>
      <c r="AK415">
        <v>21650</v>
      </c>
      <c r="AL415" s="25">
        <v>43087.806840277779</v>
      </c>
      <c r="AM415">
        <v>2</v>
      </c>
      <c r="AN415" t="s">
        <v>1023</v>
      </c>
      <c r="AO415">
        <v>0</v>
      </c>
      <c r="AP415" t="s">
        <v>956</v>
      </c>
      <c r="AQ415" t="s">
        <v>1023</v>
      </c>
      <c r="AR415" t="s">
        <v>1023</v>
      </c>
      <c r="AS415" t="s">
        <v>1023</v>
      </c>
      <c r="AT415" t="s">
        <v>1023</v>
      </c>
      <c r="AU415" t="s">
        <v>1023</v>
      </c>
      <c r="AV415">
        <v>2706</v>
      </c>
      <c r="AW415">
        <v>2396</v>
      </c>
      <c r="AX415">
        <v>2706</v>
      </c>
    </row>
    <row r="416" spans="1:50">
      <c r="A416" s="22">
        <v>43083</v>
      </c>
      <c r="B416">
        <v>566</v>
      </c>
      <c r="C416">
        <v>578</v>
      </c>
      <c r="D416">
        <v>564</v>
      </c>
      <c r="E416">
        <v>571</v>
      </c>
      <c r="F416" s="22">
        <v>43084</v>
      </c>
      <c r="G416">
        <v>565</v>
      </c>
      <c r="H416">
        <v>580</v>
      </c>
      <c r="I416">
        <v>550</v>
      </c>
      <c r="J416">
        <v>579</v>
      </c>
      <c r="K416" s="22">
        <v>43087</v>
      </c>
      <c r="L416">
        <v>570</v>
      </c>
      <c r="M416">
        <v>0.99</v>
      </c>
      <c r="N416" s="8" t="str">
        <f>IF(AND(AM416=1,AC416&lt;-0.005,AE416&gt;O$1),R416,"")</f>
        <v/>
      </c>
      <c r="O416" s="8">
        <f t="shared" si="37"/>
        <v>53883.238298220676</v>
      </c>
      <c r="P416" s="8" t="str">
        <f t="shared" si="41"/>
        <v/>
      </c>
      <c r="Q416" s="8">
        <f t="shared" si="38"/>
        <v>45697.142543461683</v>
      </c>
      <c r="R416" s="8">
        <f t="shared" si="39"/>
        <v>13513.513513513486</v>
      </c>
      <c r="S416" s="8">
        <f t="shared" si="40"/>
        <v>327246.50804047158</v>
      </c>
      <c r="U416" s="25">
        <v>43087.330185185187</v>
      </c>
      <c r="V416">
        <v>30</v>
      </c>
      <c r="W416">
        <v>4585</v>
      </c>
      <c r="X416" t="s">
        <v>1535</v>
      </c>
      <c r="Y416" t="s">
        <v>957</v>
      </c>
      <c r="Z416" s="25">
        <v>43449.988888888889</v>
      </c>
      <c r="AA416">
        <v>591.9</v>
      </c>
      <c r="AB416">
        <v>12.9</v>
      </c>
      <c r="AC416" s="24">
        <v>2.23E-2</v>
      </c>
      <c r="AD416">
        <v>4000</v>
      </c>
      <c r="AE416">
        <v>2349010</v>
      </c>
      <c r="AF416" s="22">
        <v>43084</v>
      </c>
      <c r="AG416">
        <v>565</v>
      </c>
      <c r="AH416">
        <v>579</v>
      </c>
      <c r="AI416" s="22">
        <v>43087</v>
      </c>
      <c r="AJ416">
        <v>570</v>
      </c>
      <c r="AK416">
        <v>555</v>
      </c>
      <c r="AL416" s="25">
        <v>43087.806851851848</v>
      </c>
      <c r="AM416">
        <v>0</v>
      </c>
      <c r="AN416" t="s">
        <v>1023</v>
      </c>
      <c r="AO416">
        <v>0</v>
      </c>
      <c r="AP416">
        <v>0</v>
      </c>
      <c r="AQ416">
        <v>0.3</v>
      </c>
      <c r="AR416">
        <v>0.65</v>
      </c>
      <c r="AS416">
        <v>0.99</v>
      </c>
      <c r="AT416">
        <v>1.3</v>
      </c>
      <c r="AU416">
        <v>4.37</v>
      </c>
      <c r="AV416">
        <v>580</v>
      </c>
      <c r="AW416">
        <v>553</v>
      </c>
      <c r="AX416">
        <v>555</v>
      </c>
    </row>
    <row r="417" spans="1:50">
      <c r="A417" s="22">
        <v>43083</v>
      </c>
      <c r="B417">
        <v>787</v>
      </c>
      <c r="C417">
        <v>937</v>
      </c>
      <c r="D417">
        <v>787</v>
      </c>
      <c r="E417">
        <v>937</v>
      </c>
      <c r="F417" s="22">
        <v>43084</v>
      </c>
      <c r="G417">
        <v>1087</v>
      </c>
      <c r="H417">
        <v>1087</v>
      </c>
      <c r="I417">
        <v>1087</v>
      </c>
      <c r="J417">
        <v>1087</v>
      </c>
      <c r="K417" s="22">
        <v>43087</v>
      </c>
      <c r="L417">
        <v>1027</v>
      </c>
      <c r="M417">
        <v>1.31</v>
      </c>
      <c r="N417" s="8" t="str">
        <f>IF(AND(AM417=1,AC417&lt;-0.005,AE417&gt;O$1),R417,"")</f>
        <v/>
      </c>
      <c r="O417" s="8">
        <f t="shared" si="37"/>
        <v>53883.238298220676</v>
      </c>
      <c r="P417" s="8" t="str">
        <f t="shared" si="41"/>
        <v/>
      </c>
      <c r="Q417" s="8">
        <f t="shared" si="38"/>
        <v>45697.142543461683</v>
      </c>
      <c r="R417" s="8">
        <f t="shared" si="39"/>
        <v>27749.229188078094</v>
      </c>
      <c r="S417" s="8">
        <f t="shared" si="40"/>
        <v>327246.50804047158</v>
      </c>
      <c r="U417" s="25">
        <v>43087.330185185187</v>
      </c>
      <c r="V417">
        <v>31</v>
      </c>
      <c r="W417">
        <v>7462</v>
      </c>
      <c r="X417" t="s">
        <v>902</v>
      </c>
      <c r="Y417" t="s">
        <v>960</v>
      </c>
      <c r="Z417" s="25">
        <v>43449.997916666667</v>
      </c>
      <c r="AA417">
        <v>1260.0999999999999</v>
      </c>
      <c r="AB417">
        <v>173.1</v>
      </c>
      <c r="AC417" s="24">
        <v>0.15920000000000001</v>
      </c>
      <c r="AD417">
        <v>3900</v>
      </c>
      <c r="AE417">
        <v>5047610</v>
      </c>
      <c r="AF417" s="22">
        <v>43084</v>
      </c>
      <c r="AG417">
        <v>1087</v>
      </c>
      <c r="AH417">
        <v>1087</v>
      </c>
      <c r="AI417" s="22">
        <v>43087</v>
      </c>
      <c r="AJ417">
        <v>1027</v>
      </c>
      <c r="AK417">
        <v>973</v>
      </c>
      <c r="AL417" s="25">
        <v>43087.806863425925</v>
      </c>
      <c r="AM417">
        <v>2</v>
      </c>
      <c r="AN417" t="s">
        <v>1023</v>
      </c>
      <c r="AO417">
        <v>0</v>
      </c>
      <c r="AP417">
        <v>0.92</v>
      </c>
      <c r="AQ417">
        <v>1</v>
      </c>
      <c r="AR417">
        <v>1</v>
      </c>
      <c r="AS417">
        <v>1.31</v>
      </c>
      <c r="AT417">
        <v>1.31</v>
      </c>
      <c r="AU417">
        <v>0.93300000000000005</v>
      </c>
      <c r="AV417">
        <v>1089</v>
      </c>
      <c r="AW417">
        <v>959</v>
      </c>
      <c r="AX417">
        <v>973</v>
      </c>
    </row>
    <row r="418" spans="1:50">
      <c r="A418" s="22">
        <v>43083</v>
      </c>
      <c r="B418">
        <v>499</v>
      </c>
      <c r="C418">
        <v>500</v>
      </c>
      <c r="D418">
        <v>451</v>
      </c>
      <c r="E418">
        <v>460</v>
      </c>
      <c r="F418" s="22">
        <v>43084</v>
      </c>
      <c r="G418">
        <v>455</v>
      </c>
      <c r="H418">
        <v>520</v>
      </c>
      <c r="I418">
        <v>450</v>
      </c>
      <c r="J418">
        <v>472</v>
      </c>
      <c r="K418" s="22">
        <v>43087</v>
      </c>
      <c r="L418">
        <v>470</v>
      </c>
      <c r="M418">
        <v>1.29</v>
      </c>
      <c r="N418" s="8" t="str">
        <f>IF(AND(AM418=1,AC418&lt;-0.005,AE418&gt;O$1),R418,"")</f>
        <v/>
      </c>
      <c r="O418" s="8">
        <f t="shared" si="37"/>
        <v>53883.238298220676</v>
      </c>
      <c r="P418" s="8" t="str">
        <f t="shared" si="41"/>
        <v/>
      </c>
      <c r="Q418" s="8">
        <f t="shared" si="38"/>
        <v>45697.142543461683</v>
      </c>
      <c r="R418" s="8">
        <f t="shared" si="39"/>
        <v>38990.825688073441</v>
      </c>
      <c r="S418" s="8">
        <f t="shared" si="40"/>
        <v>327246.50804047158</v>
      </c>
      <c r="U418" s="25">
        <v>43087.330185185187</v>
      </c>
      <c r="V418">
        <v>32</v>
      </c>
      <c r="W418">
        <v>4777</v>
      </c>
      <c r="X418" t="s">
        <v>369</v>
      </c>
      <c r="Y418" t="s">
        <v>960</v>
      </c>
      <c r="Z418" s="25">
        <v>43449.99722222222</v>
      </c>
      <c r="AA418">
        <v>463.1</v>
      </c>
      <c r="AB418">
        <v>-8.9</v>
      </c>
      <c r="AC418" s="24">
        <v>-1.89E-2</v>
      </c>
      <c r="AD418">
        <v>3800</v>
      </c>
      <c r="AE418">
        <v>1744230</v>
      </c>
      <c r="AF418" s="22">
        <v>43084</v>
      </c>
      <c r="AG418">
        <v>455</v>
      </c>
      <c r="AH418">
        <v>472</v>
      </c>
      <c r="AI418" s="22">
        <v>43087</v>
      </c>
      <c r="AJ418">
        <v>470</v>
      </c>
      <c r="AK418">
        <v>436</v>
      </c>
      <c r="AL418" s="25">
        <v>43087.806875000002</v>
      </c>
      <c r="AM418">
        <v>2</v>
      </c>
      <c r="AN418" t="s">
        <v>1023</v>
      </c>
      <c r="AO418">
        <v>0</v>
      </c>
      <c r="AP418">
        <v>0</v>
      </c>
      <c r="AQ418">
        <v>0.75</v>
      </c>
      <c r="AR418">
        <v>0.75</v>
      </c>
      <c r="AS418">
        <v>1.29</v>
      </c>
      <c r="AT418">
        <v>1.24</v>
      </c>
      <c r="AU418">
        <v>1.093</v>
      </c>
      <c r="AV418">
        <v>497</v>
      </c>
      <c r="AW418">
        <v>432</v>
      </c>
      <c r="AX418">
        <v>436</v>
      </c>
    </row>
    <row r="419" spans="1:50">
      <c r="A419" s="22">
        <v>43083</v>
      </c>
      <c r="B419">
        <v>220</v>
      </c>
      <c r="C419">
        <v>223</v>
      </c>
      <c r="D419">
        <v>220</v>
      </c>
      <c r="E419">
        <v>223</v>
      </c>
      <c r="F419" s="22">
        <v>43084</v>
      </c>
      <c r="G419">
        <v>231</v>
      </c>
      <c r="H419">
        <v>257</v>
      </c>
      <c r="I419">
        <v>224</v>
      </c>
      <c r="J419">
        <v>227</v>
      </c>
      <c r="K419" s="22">
        <v>43087</v>
      </c>
      <c r="L419">
        <v>235</v>
      </c>
      <c r="M419">
        <v>1.02</v>
      </c>
      <c r="N419" s="8" t="str">
        <f>IF(AND(AM419=1,AC419&lt;-0.005,AE419&gt;O$1),R419,"")</f>
        <v/>
      </c>
      <c r="O419" s="8">
        <f t="shared" si="37"/>
        <v>53883.238298220676</v>
      </c>
      <c r="P419" s="8" t="str">
        <f t="shared" si="41"/>
        <v/>
      </c>
      <c r="Q419" s="8">
        <f t="shared" si="38"/>
        <v>45697.142543461683</v>
      </c>
      <c r="R419" s="8">
        <f t="shared" si="39"/>
        <v>13100.436681222738</v>
      </c>
      <c r="S419" s="8">
        <f t="shared" si="40"/>
        <v>327246.50804047158</v>
      </c>
      <c r="U419" s="25">
        <v>43087.330185185187</v>
      </c>
      <c r="V419">
        <v>33</v>
      </c>
      <c r="W419">
        <v>5216</v>
      </c>
      <c r="X419" t="s">
        <v>1675</v>
      </c>
      <c r="Y419" t="s">
        <v>960</v>
      </c>
      <c r="Z419" s="25">
        <v>43449.975694444445</v>
      </c>
      <c r="AA419">
        <v>247.9</v>
      </c>
      <c r="AB419">
        <v>20.9</v>
      </c>
      <c r="AC419" s="24">
        <v>9.2100000000000001E-2</v>
      </c>
      <c r="AD419">
        <v>3600</v>
      </c>
      <c r="AE419">
        <v>819650</v>
      </c>
      <c r="AF419" s="22">
        <v>43084</v>
      </c>
      <c r="AG419">
        <v>231</v>
      </c>
      <c r="AH419">
        <v>227</v>
      </c>
      <c r="AI419" s="22">
        <v>43087</v>
      </c>
      <c r="AJ419">
        <v>235</v>
      </c>
      <c r="AK419">
        <v>229</v>
      </c>
      <c r="AL419" s="25">
        <v>43087.806886574072</v>
      </c>
      <c r="AM419">
        <v>2</v>
      </c>
      <c r="AN419" t="s">
        <v>1023</v>
      </c>
      <c r="AO419">
        <v>0</v>
      </c>
      <c r="AP419">
        <v>0</v>
      </c>
      <c r="AQ419">
        <v>0.69</v>
      </c>
      <c r="AR419">
        <v>0.24</v>
      </c>
      <c r="AS419">
        <v>1.02</v>
      </c>
      <c r="AT419">
        <v>0.96</v>
      </c>
      <c r="AU419">
        <v>1.1499999999999999</v>
      </c>
      <c r="AV419">
        <v>245</v>
      </c>
      <c r="AW419">
        <v>228</v>
      </c>
      <c r="AX419">
        <v>229</v>
      </c>
    </row>
    <row r="420" spans="1:50">
      <c r="A420" s="22">
        <v>43083</v>
      </c>
      <c r="B420">
        <v>1279</v>
      </c>
      <c r="C420">
        <v>1284</v>
      </c>
      <c r="D420">
        <v>1266</v>
      </c>
      <c r="E420">
        <v>1284</v>
      </c>
      <c r="F420" s="22">
        <v>43084</v>
      </c>
      <c r="G420">
        <v>1290</v>
      </c>
      <c r="H420">
        <v>1300</v>
      </c>
      <c r="I420">
        <v>1263</v>
      </c>
      <c r="J420">
        <v>1289</v>
      </c>
      <c r="K420" s="22">
        <v>43087</v>
      </c>
      <c r="L420">
        <v>1397</v>
      </c>
      <c r="M420">
        <v>1.02</v>
      </c>
      <c r="N420" s="8" t="str">
        <f>IF(AND(AM420=1,AC420&lt;-0.005,AE420&gt;O$1),R420,"")</f>
        <v/>
      </c>
      <c r="O420" s="8">
        <f t="shared" si="37"/>
        <v>53883.238298220676</v>
      </c>
      <c r="P420" s="8" t="str">
        <f t="shared" si="41"/>
        <v/>
      </c>
      <c r="Q420" s="8">
        <f t="shared" si="38"/>
        <v>45697.142543461683</v>
      </c>
      <c r="R420" s="8">
        <f t="shared" si="39"/>
        <v>9482.1298322392831</v>
      </c>
      <c r="S420" s="8">
        <f t="shared" si="40"/>
        <v>327246.50804047158</v>
      </c>
      <c r="U420" s="25">
        <v>43087.330185185187</v>
      </c>
      <c r="V420">
        <v>34</v>
      </c>
      <c r="W420">
        <v>2352</v>
      </c>
      <c r="X420" t="s">
        <v>1674</v>
      </c>
      <c r="Y420" t="s">
        <v>954</v>
      </c>
      <c r="Z420" s="25">
        <v>43449.996527777781</v>
      </c>
      <c r="AA420">
        <v>1420</v>
      </c>
      <c r="AB420">
        <v>131</v>
      </c>
      <c r="AC420" s="24">
        <v>0.1016</v>
      </c>
      <c r="AD420">
        <v>3500</v>
      </c>
      <c r="AE420">
        <v>4924800</v>
      </c>
      <c r="AF420" s="22">
        <v>43084</v>
      </c>
      <c r="AG420">
        <v>1290</v>
      </c>
      <c r="AH420">
        <v>1289</v>
      </c>
      <c r="AI420" s="22">
        <v>43087</v>
      </c>
      <c r="AJ420">
        <v>1397</v>
      </c>
      <c r="AK420">
        <v>1371</v>
      </c>
      <c r="AL420" s="25">
        <v>43087.806898148148</v>
      </c>
      <c r="AM420">
        <v>2</v>
      </c>
      <c r="AN420" t="s">
        <v>1023</v>
      </c>
      <c r="AO420">
        <v>0</v>
      </c>
      <c r="AP420">
        <v>1.2</v>
      </c>
      <c r="AQ420">
        <v>0.91</v>
      </c>
      <c r="AR420">
        <v>0.78</v>
      </c>
      <c r="AS420">
        <v>1.02</v>
      </c>
      <c r="AT420">
        <v>1.05</v>
      </c>
      <c r="AU420">
        <v>0.68200000000000005</v>
      </c>
      <c r="AV420">
        <v>1398</v>
      </c>
      <c r="AW420">
        <v>1350</v>
      </c>
      <c r="AX420">
        <v>1371</v>
      </c>
    </row>
    <row r="421" spans="1:50">
      <c r="A421" s="22">
        <v>43083</v>
      </c>
      <c r="B421">
        <v>550</v>
      </c>
      <c r="C421">
        <v>559</v>
      </c>
      <c r="D421">
        <v>500</v>
      </c>
      <c r="E421">
        <v>524</v>
      </c>
      <c r="F421" s="22">
        <v>43084</v>
      </c>
      <c r="G421">
        <v>514</v>
      </c>
      <c r="H421">
        <v>524</v>
      </c>
      <c r="I421">
        <v>500</v>
      </c>
      <c r="J421">
        <v>502</v>
      </c>
      <c r="K421" s="22">
        <v>43087</v>
      </c>
      <c r="L421">
        <v>503</v>
      </c>
      <c r="M421">
        <v>1.1599999999999999</v>
      </c>
      <c r="N421" s="8" t="str">
        <f>IF(AND(AM421=1,AC421&lt;-0.005,AE421&gt;O$1),R421,"")</f>
        <v/>
      </c>
      <c r="O421" s="8">
        <f t="shared" si="37"/>
        <v>53883.238298220676</v>
      </c>
      <c r="P421" s="8" t="str">
        <f t="shared" si="41"/>
        <v/>
      </c>
      <c r="Q421" s="8">
        <f t="shared" si="38"/>
        <v>45697.142543461683</v>
      </c>
      <c r="R421" s="8">
        <f t="shared" si="39"/>
        <v>1996.0079840319888</v>
      </c>
      <c r="S421" s="8">
        <f t="shared" si="40"/>
        <v>327246.50804047158</v>
      </c>
      <c r="U421" s="25">
        <v>43087.330185185187</v>
      </c>
      <c r="V421">
        <v>35</v>
      </c>
      <c r="W421">
        <v>6400</v>
      </c>
      <c r="X421" t="s">
        <v>740</v>
      </c>
      <c r="Y421" t="s">
        <v>960</v>
      </c>
      <c r="Z421" s="25">
        <v>43449.990972222222</v>
      </c>
      <c r="AA421">
        <v>513</v>
      </c>
      <c r="AB421">
        <v>11</v>
      </c>
      <c r="AC421" s="24">
        <v>2.1899999999999999E-2</v>
      </c>
      <c r="AD421">
        <v>3300</v>
      </c>
      <c r="AE421">
        <v>1667770</v>
      </c>
      <c r="AF421" s="22">
        <v>43084</v>
      </c>
      <c r="AG421">
        <v>514</v>
      </c>
      <c r="AH421">
        <v>502</v>
      </c>
      <c r="AI421" s="22">
        <v>43087</v>
      </c>
      <c r="AJ421">
        <v>503</v>
      </c>
      <c r="AK421">
        <v>501</v>
      </c>
      <c r="AL421" s="25">
        <v>43087.806909722225</v>
      </c>
      <c r="AM421">
        <v>2</v>
      </c>
      <c r="AN421" t="s">
        <v>1023</v>
      </c>
      <c r="AO421">
        <v>131.06</v>
      </c>
      <c r="AP421">
        <v>0.6</v>
      </c>
      <c r="AQ421">
        <v>0.59</v>
      </c>
      <c r="AR421">
        <v>0.69</v>
      </c>
      <c r="AS421">
        <v>1.1599999999999999</v>
      </c>
      <c r="AT421">
        <v>1.5</v>
      </c>
      <c r="AU421">
        <v>1.133</v>
      </c>
      <c r="AV421">
        <v>517</v>
      </c>
      <c r="AW421">
        <v>488</v>
      </c>
      <c r="AX421">
        <v>501</v>
      </c>
    </row>
    <row r="422" spans="1:50">
      <c r="A422" s="22">
        <v>43083</v>
      </c>
      <c r="B422">
        <v>1362</v>
      </c>
      <c r="C422">
        <v>1531</v>
      </c>
      <c r="D422">
        <v>1358</v>
      </c>
      <c r="E422">
        <v>1449</v>
      </c>
      <c r="F422" s="22">
        <v>43084</v>
      </c>
      <c r="G422">
        <v>1350</v>
      </c>
      <c r="H422">
        <v>1361</v>
      </c>
      <c r="I422">
        <v>1299</v>
      </c>
      <c r="J422">
        <v>1302</v>
      </c>
      <c r="K422" s="22">
        <v>43087</v>
      </c>
      <c r="L422">
        <v>1256</v>
      </c>
      <c r="M422">
        <v>0.94</v>
      </c>
      <c r="N422" s="8" t="str">
        <f>IF(AND(AM422=1,AC422&lt;-0.005,AE422&gt;O$1),R422,"")</f>
        <v/>
      </c>
      <c r="O422" s="8">
        <f t="shared" si="37"/>
        <v>53883.238298220676</v>
      </c>
      <c r="P422" s="8" t="str">
        <f t="shared" si="41"/>
        <v/>
      </c>
      <c r="Q422" s="8">
        <f t="shared" si="38"/>
        <v>45697.142543461683</v>
      </c>
      <c r="R422" s="8">
        <f t="shared" si="39"/>
        <v>17724.649629018986</v>
      </c>
      <c r="S422" s="8">
        <f t="shared" si="40"/>
        <v>327246.50804047158</v>
      </c>
      <c r="U422" s="25">
        <v>43087.330185185187</v>
      </c>
      <c r="V422">
        <v>36</v>
      </c>
      <c r="W422">
        <v>3793</v>
      </c>
      <c r="X422" t="s">
        <v>1147</v>
      </c>
      <c r="Y422" t="s">
        <v>957</v>
      </c>
      <c r="Z422" s="25">
        <v>43449.997916666667</v>
      </c>
      <c r="AA422">
        <v>1325</v>
      </c>
      <c r="AB422">
        <v>23</v>
      </c>
      <c r="AC422" s="24">
        <v>1.77E-2</v>
      </c>
      <c r="AD422">
        <v>3200</v>
      </c>
      <c r="AE422">
        <v>4223520</v>
      </c>
      <c r="AF422" s="22">
        <v>43084</v>
      </c>
      <c r="AG422">
        <v>1350</v>
      </c>
      <c r="AH422">
        <v>1302</v>
      </c>
      <c r="AI422" s="22">
        <v>43087</v>
      </c>
      <c r="AJ422">
        <v>1256</v>
      </c>
      <c r="AK422">
        <v>1213</v>
      </c>
      <c r="AL422" s="25">
        <v>43087.806921296295</v>
      </c>
      <c r="AM422">
        <v>2</v>
      </c>
      <c r="AN422" t="s">
        <v>1023</v>
      </c>
      <c r="AO422">
        <v>120.64</v>
      </c>
      <c r="AP422">
        <v>0</v>
      </c>
      <c r="AQ422">
        <v>0.27</v>
      </c>
      <c r="AR422">
        <v>0.36</v>
      </c>
      <c r="AS422">
        <v>0.94</v>
      </c>
      <c r="AT422">
        <v>0.97</v>
      </c>
      <c r="AU422">
        <v>1.7629999999999999</v>
      </c>
      <c r="AV422">
        <v>1275</v>
      </c>
      <c r="AW422">
        <v>1202</v>
      </c>
      <c r="AX422">
        <v>1213</v>
      </c>
    </row>
    <row r="423" spans="1:50">
      <c r="A423" s="22">
        <v>43083</v>
      </c>
      <c r="B423">
        <v>11000</v>
      </c>
      <c r="C423">
        <v>11660</v>
      </c>
      <c r="D423">
        <v>10210</v>
      </c>
      <c r="E423">
        <v>10450</v>
      </c>
      <c r="F423" s="22">
        <v>43084</v>
      </c>
      <c r="G423">
        <v>11000</v>
      </c>
      <c r="H423">
        <v>11080</v>
      </c>
      <c r="I423">
        <v>9950</v>
      </c>
      <c r="J423">
        <v>9980</v>
      </c>
      <c r="K423" s="22">
        <v>43087</v>
      </c>
      <c r="L423">
        <v>9700</v>
      </c>
      <c r="M423">
        <v>1.18</v>
      </c>
      <c r="N423" s="8" t="str">
        <f>IF(AND(AM423=1,AC423&lt;-0.005,AE423&gt;O$1),R423,"")</f>
        <v/>
      </c>
      <c r="O423" s="8">
        <f t="shared" si="37"/>
        <v>53883.238298220676</v>
      </c>
      <c r="P423" s="8" t="str">
        <f t="shared" si="41"/>
        <v/>
      </c>
      <c r="Q423" s="8">
        <f t="shared" si="38"/>
        <v>45697.142543461683</v>
      </c>
      <c r="R423" s="8">
        <f t="shared" si="39"/>
        <v>-6109.979633401208</v>
      </c>
      <c r="S423" s="8">
        <f t="shared" si="40"/>
        <v>327246.50804047158</v>
      </c>
      <c r="U423" s="25">
        <v>43087.330185185187</v>
      </c>
      <c r="V423">
        <v>38</v>
      </c>
      <c r="W423">
        <v>3652</v>
      </c>
      <c r="X423" t="s">
        <v>1095</v>
      </c>
      <c r="Y423" t="s">
        <v>957</v>
      </c>
      <c r="Z423" s="25">
        <v>43449.995833333334</v>
      </c>
      <c r="AA423">
        <v>9760</v>
      </c>
      <c r="AB423">
        <v>-220</v>
      </c>
      <c r="AC423" s="24">
        <v>-2.1999999999999999E-2</v>
      </c>
      <c r="AD423">
        <v>3100</v>
      </c>
      <c r="AE423">
        <v>30101500</v>
      </c>
      <c r="AF423" s="22">
        <v>43084</v>
      </c>
      <c r="AG423">
        <v>11000</v>
      </c>
      <c r="AH423">
        <v>9980</v>
      </c>
      <c r="AI423" s="22">
        <v>43087</v>
      </c>
      <c r="AJ423">
        <v>9700</v>
      </c>
      <c r="AK423">
        <v>9820</v>
      </c>
      <c r="AL423" s="25">
        <v>43087.806932870371</v>
      </c>
      <c r="AM423">
        <v>2</v>
      </c>
      <c r="AN423" t="s">
        <v>1023</v>
      </c>
      <c r="AO423">
        <v>0</v>
      </c>
      <c r="AP423">
        <v>0</v>
      </c>
      <c r="AQ423">
        <v>0.68</v>
      </c>
      <c r="AR423">
        <v>0.8</v>
      </c>
      <c r="AS423">
        <v>1.18</v>
      </c>
      <c r="AT423">
        <v>1.8</v>
      </c>
      <c r="AU423">
        <v>1.0569999999999999</v>
      </c>
      <c r="AV423">
        <v>10640</v>
      </c>
      <c r="AW423">
        <v>9510</v>
      </c>
      <c r="AX423">
        <v>9820</v>
      </c>
    </row>
    <row r="424" spans="1:50">
      <c r="A424" s="22">
        <v>43083</v>
      </c>
      <c r="B424">
        <v>578</v>
      </c>
      <c r="C424">
        <v>581</v>
      </c>
      <c r="D424">
        <v>561</v>
      </c>
      <c r="E424">
        <v>577</v>
      </c>
      <c r="F424" s="22">
        <v>43084</v>
      </c>
      <c r="G424">
        <v>571</v>
      </c>
      <c r="H424">
        <v>581</v>
      </c>
      <c r="I424">
        <v>566</v>
      </c>
      <c r="J424">
        <v>568</v>
      </c>
      <c r="K424" s="22">
        <v>43087</v>
      </c>
      <c r="L424">
        <v>563</v>
      </c>
      <c r="M424">
        <v>1</v>
      </c>
      <c r="N424" s="8" t="str">
        <f>IF(AND(AM424=1,AC424&lt;-0.005,AE424&gt;O$1),R424,"")</f>
        <v/>
      </c>
      <c r="O424" s="8">
        <f t="shared" si="37"/>
        <v>53883.238298220676</v>
      </c>
      <c r="P424" s="8" t="str">
        <f t="shared" si="41"/>
        <v/>
      </c>
      <c r="Q424" s="8">
        <f t="shared" si="38"/>
        <v>45697.142543461683</v>
      </c>
      <c r="R424" s="8">
        <f t="shared" si="39"/>
        <v>7207.2072072072442</v>
      </c>
      <c r="S424" s="8">
        <f t="shared" si="40"/>
        <v>327246.50804047158</v>
      </c>
      <c r="U424" s="25">
        <v>43087.330185185187</v>
      </c>
      <c r="V424">
        <v>39</v>
      </c>
      <c r="W424">
        <v>2160</v>
      </c>
      <c r="X424" t="s">
        <v>1033</v>
      </c>
      <c r="Y424" t="s">
        <v>957</v>
      </c>
      <c r="Z424" s="25">
        <v>43449.942361111112</v>
      </c>
      <c r="AA424">
        <v>571</v>
      </c>
      <c r="AB424">
        <v>3</v>
      </c>
      <c r="AC424" s="24">
        <v>5.3E-3</v>
      </c>
      <c r="AD424">
        <v>3000</v>
      </c>
      <c r="AE424">
        <v>1699000</v>
      </c>
      <c r="AF424" s="22">
        <v>43084</v>
      </c>
      <c r="AG424">
        <v>571</v>
      </c>
      <c r="AH424">
        <v>568</v>
      </c>
      <c r="AI424" s="22">
        <v>43087</v>
      </c>
      <c r="AJ424">
        <v>563</v>
      </c>
      <c r="AK424">
        <v>555</v>
      </c>
      <c r="AL424" s="25">
        <v>43087.806944444441</v>
      </c>
      <c r="AM424">
        <v>2</v>
      </c>
      <c r="AN424" t="s">
        <v>1023</v>
      </c>
      <c r="AO424">
        <v>0</v>
      </c>
      <c r="AP424">
        <v>0</v>
      </c>
      <c r="AQ424">
        <v>0.57999999999999996</v>
      </c>
      <c r="AR424">
        <v>0.79</v>
      </c>
      <c r="AS424">
        <v>1</v>
      </c>
      <c r="AT424">
        <v>1.1499999999999999</v>
      </c>
      <c r="AU424">
        <v>1.4450000000000001</v>
      </c>
      <c r="AV424">
        <v>571</v>
      </c>
      <c r="AW424">
        <v>524</v>
      </c>
      <c r="AX424">
        <v>555</v>
      </c>
    </row>
    <row r="425" spans="1:50">
      <c r="A425" s="22">
        <v>43083</v>
      </c>
      <c r="B425">
        <v>3095</v>
      </c>
      <c r="C425">
        <v>3140</v>
      </c>
      <c r="D425">
        <v>3040</v>
      </c>
      <c r="E425">
        <v>3135</v>
      </c>
      <c r="F425" s="22">
        <v>43084</v>
      </c>
      <c r="G425">
        <v>3835</v>
      </c>
      <c r="H425">
        <v>3835</v>
      </c>
      <c r="I425">
        <v>3835</v>
      </c>
      <c r="J425">
        <v>3835</v>
      </c>
      <c r="K425" s="22">
        <v>43087</v>
      </c>
      <c r="L425">
        <v>3565</v>
      </c>
      <c r="M425">
        <v>1.33</v>
      </c>
      <c r="N425" s="8" t="str">
        <f>IF(AND(AM425=1,AC425&lt;-0.005,AE425&gt;O$1),R425,"")</f>
        <v/>
      </c>
      <c r="O425" s="8">
        <f t="shared" si="37"/>
        <v>53883.238298220676</v>
      </c>
      <c r="P425" s="8" t="str">
        <f t="shared" si="41"/>
        <v/>
      </c>
      <c r="Q425" s="8">
        <f t="shared" si="38"/>
        <v>45697.142543461683</v>
      </c>
      <c r="R425" s="8">
        <f t="shared" si="39"/>
        <v>3531.0734463276372</v>
      </c>
      <c r="S425" s="8">
        <f t="shared" si="40"/>
        <v>327246.50804047158</v>
      </c>
      <c r="U425" s="25">
        <v>43087.330185185187</v>
      </c>
      <c r="V425">
        <v>41</v>
      </c>
      <c r="W425">
        <v>3931</v>
      </c>
      <c r="X425" t="s">
        <v>1673</v>
      </c>
      <c r="Y425" t="s">
        <v>957</v>
      </c>
      <c r="Z425" s="25">
        <v>43449.996527777781</v>
      </c>
      <c r="AA425">
        <v>3901.5</v>
      </c>
      <c r="AB425">
        <v>66.5</v>
      </c>
      <c r="AC425" s="24">
        <v>1.7299999999999999E-2</v>
      </c>
      <c r="AD425">
        <v>2900</v>
      </c>
      <c r="AE425">
        <v>11532200</v>
      </c>
      <c r="AF425" s="22">
        <v>43084</v>
      </c>
      <c r="AG425">
        <v>3835</v>
      </c>
      <c r="AH425">
        <v>3835</v>
      </c>
      <c r="AI425" s="22">
        <v>43087</v>
      </c>
      <c r="AJ425">
        <v>3565</v>
      </c>
      <c r="AK425">
        <v>3540</v>
      </c>
      <c r="AL425" s="25">
        <v>43087.806979166664</v>
      </c>
      <c r="AM425">
        <v>2</v>
      </c>
      <c r="AN425" t="s">
        <v>1023</v>
      </c>
      <c r="AO425">
        <v>0</v>
      </c>
      <c r="AP425">
        <v>0</v>
      </c>
      <c r="AQ425">
        <v>1</v>
      </c>
      <c r="AR425">
        <v>1</v>
      </c>
      <c r="AS425">
        <v>1.33</v>
      </c>
      <c r="AT425">
        <v>1.54</v>
      </c>
      <c r="AU425">
        <v>0.64800000000000002</v>
      </c>
      <c r="AV425">
        <v>3780</v>
      </c>
      <c r="AW425">
        <v>3485</v>
      </c>
      <c r="AX425">
        <v>3540</v>
      </c>
    </row>
    <row r="426" spans="1:50">
      <c r="A426" s="22">
        <v>43083</v>
      </c>
      <c r="B426">
        <v>656</v>
      </c>
      <c r="C426">
        <v>679</v>
      </c>
      <c r="D426">
        <v>618</v>
      </c>
      <c r="E426">
        <v>642</v>
      </c>
      <c r="F426" s="22">
        <v>43084</v>
      </c>
      <c r="G426">
        <v>627</v>
      </c>
      <c r="H426">
        <v>639</v>
      </c>
      <c r="I426">
        <v>578</v>
      </c>
      <c r="J426">
        <v>605</v>
      </c>
      <c r="K426" s="22">
        <v>43087</v>
      </c>
      <c r="L426">
        <v>648</v>
      </c>
      <c r="M426">
        <v>1.08</v>
      </c>
      <c r="N426" s="8" t="str">
        <f>IF(AND(AM426=1,AC426&lt;-0.005,AE426&gt;O$1),R426,"")</f>
        <v/>
      </c>
      <c r="O426" s="8">
        <f t="shared" si="37"/>
        <v>53883.238298220676</v>
      </c>
      <c r="P426" s="8" t="str">
        <f t="shared" si="41"/>
        <v/>
      </c>
      <c r="Q426" s="8">
        <f t="shared" si="38"/>
        <v>45697.142543461683</v>
      </c>
      <c r="R426" s="8">
        <f t="shared" si="39"/>
        <v>-35816.618911174766</v>
      </c>
      <c r="S426" s="8">
        <f t="shared" si="40"/>
        <v>327246.50804047158</v>
      </c>
      <c r="U426" s="25">
        <v>43087.330185185187</v>
      </c>
      <c r="V426">
        <v>42</v>
      </c>
      <c r="W426">
        <v>4344</v>
      </c>
      <c r="X426" t="s">
        <v>1111</v>
      </c>
      <c r="Y426" t="s">
        <v>962</v>
      </c>
      <c r="Z426" s="25">
        <v>43449.984027777777</v>
      </c>
      <c r="AA426">
        <v>1240</v>
      </c>
      <c r="AB426">
        <v>29</v>
      </c>
      <c r="AC426" s="24">
        <v>2.3900000000000001E-2</v>
      </c>
      <c r="AD426">
        <v>2900</v>
      </c>
      <c r="AE426">
        <v>3619600</v>
      </c>
      <c r="AF426" s="22">
        <v>43084</v>
      </c>
      <c r="AG426">
        <v>1254</v>
      </c>
      <c r="AH426">
        <v>1211</v>
      </c>
      <c r="AI426" s="22">
        <v>43087</v>
      </c>
      <c r="AJ426">
        <v>1296</v>
      </c>
      <c r="AK426">
        <v>1396</v>
      </c>
      <c r="AL426" s="25">
        <v>43087.806979166664</v>
      </c>
      <c r="AM426" t="s">
        <v>1068</v>
      </c>
      <c r="AN426">
        <v>0.05</v>
      </c>
      <c r="AO426">
        <v>1.83</v>
      </c>
      <c r="AP426">
        <v>0.48</v>
      </c>
      <c r="AQ426">
        <v>0.61</v>
      </c>
      <c r="AR426">
        <v>0.79</v>
      </c>
      <c r="AS426">
        <v>1.08</v>
      </c>
      <c r="AT426">
        <v>1.53</v>
      </c>
      <c r="AU426">
        <v>0.89800000000000002</v>
      </c>
      <c r="AV426">
        <v>712</v>
      </c>
      <c r="AW426">
        <v>640</v>
      </c>
      <c r="AX426">
        <v>698</v>
      </c>
    </row>
    <row r="427" spans="1:50">
      <c r="A427" s="22">
        <v>43083</v>
      </c>
      <c r="B427">
        <v>309</v>
      </c>
      <c r="C427">
        <v>348</v>
      </c>
      <c r="D427">
        <v>308</v>
      </c>
      <c r="E427">
        <v>332</v>
      </c>
      <c r="F427" s="22">
        <v>43084</v>
      </c>
      <c r="G427">
        <v>325</v>
      </c>
      <c r="H427">
        <v>326</v>
      </c>
      <c r="I427">
        <v>299</v>
      </c>
      <c r="J427">
        <v>303</v>
      </c>
      <c r="K427" s="22">
        <v>43087</v>
      </c>
      <c r="L427">
        <v>304</v>
      </c>
      <c r="M427">
        <v>1.1599999999999999</v>
      </c>
      <c r="N427" s="8" t="str">
        <f>IF(AND(AM427=1,AC427&lt;-0.005,AE427&gt;O$1),R427,"")</f>
        <v/>
      </c>
      <c r="O427" s="8">
        <f t="shared" si="37"/>
        <v>53883.238298220676</v>
      </c>
      <c r="P427" s="8" t="str">
        <f t="shared" si="41"/>
        <v/>
      </c>
      <c r="Q427" s="8">
        <f t="shared" si="38"/>
        <v>45697.142543461683</v>
      </c>
      <c r="R427" s="8">
        <f t="shared" si="39"/>
        <v>17006.802721088454</v>
      </c>
      <c r="S427" s="8">
        <f t="shared" si="40"/>
        <v>327246.50804047158</v>
      </c>
      <c r="U427" s="25">
        <v>43087.330185185187</v>
      </c>
      <c r="V427">
        <v>43</v>
      </c>
      <c r="W427">
        <v>2330</v>
      </c>
      <c r="X427" t="s">
        <v>1063</v>
      </c>
      <c r="Y427" t="s">
        <v>960</v>
      </c>
      <c r="Z427" s="25">
        <v>43449.956250000003</v>
      </c>
      <c r="AA427">
        <v>302</v>
      </c>
      <c r="AB427">
        <v>-1</v>
      </c>
      <c r="AC427" s="24">
        <v>-3.3E-3</v>
      </c>
      <c r="AD427">
        <v>2800</v>
      </c>
      <c r="AE427">
        <v>843740</v>
      </c>
      <c r="AF427" s="22">
        <v>43084</v>
      </c>
      <c r="AG427">
        <v>325</v>
      </c>
      <c r="AH427">
        <v>303</v>
      </c>
      <c r="AI427" s="22">
        <v>43087</v>
      </c>
      <c r="AJ427">
        <v>304</v>
      </c>
      <c r="AK427">
        <v>294</v>
      </c>
      <c r="AL427" s="25">
        <v>43087.806990740741</v>
      </c>
      <c r="AM427">
        <v>2</v>
      </c>
      <c r="AN427" t="s">
        <v>1023</v>
      </c>
      <c r="AO427">
        <v>0</v>
      </c>
      <c r="AP427" t="s">
        <v>956</v>
      </c>
      <c r="AQ427">
        <v>0.69</v>
      </c>
      <c r="AR427">
        <v>0.63</v>
      </c>
      <c r="AS427">
        <v>1.1599999999999999</v>
      </c>
      <c r="AT427">
        <v>1.04</v>
      </c>
      <c r="AU427">
        <v>1.109</v>
      </c>
      <c r="AV427">
        <v>324</v>
      </c>
      <c r="AW427">
        <v>290</v>
      </c>
      <c r="AX427">
        <v>294</v>
      </c>
    </row>
    <row r="428" spans="1:50">
      <c r="A428" s="22">
        <v>43083</v>
      </c>
      <c r="B428">
        <v>1672</v>
      </c>
      <c r="C428">
        <v>1673</v>
      </c>
      <c r="D428">
        <v>1663</v>
      </c>
      <c r="E428">
        <v>1666</v>
      </c>
      <c r="F428" s="22">
        <v>43084</v>
      </c>
      <c r="G428">
        <v>1664</v>
      </c>
      <c r="H428">
        <v>1664</v>
      </c>
      <c r="I428">
        <v>1650</v>
      </c>
      <c r="J428">
        <v>1650</v>
      </c>
      <c r="K428" s="22">
        <v>43087</v>
      </c>
      <c r="L428">
        <v>1660</v>
      </c>
      <c r="M428">
        <v>1</v>
      </c>
      <c r="N428" s="8" t="str">
        <f>IF(AND(AM428=1,AC428&lt;-0.005,AE428&gt;O$1),R428,"")</f>
        <v/>
      </c>
      <c r="O428" s="8">
        <f t="shared" si="37"/>
        <v>53883.238298220676</v>
      </c>
      <c r="P428" s="8" t="str">
        <f t="shared" si="41"/>
        <v/>
      </c>
      <c r="Q428" s="8">
        <f t="shared" si="38"/>
        <v>45697.142543461683</v>
      </c>
      <c r="R428" s="8">
        <f t="shared" si="39"/>
        <v>6406.3453325198252</v>
      </c>
      <c r="S428" s="8">
        <f t="shared" si="40"/>
        <v>333652.85337299143</v>
      </c>
      <c r="U428" s="25">
        <v>43087.330196759256</v>
      </c>
      <c r="V428">
        <v>44</v>
      </c>
      <c r="W428">
        <v>3197</v>
      </c>
      <c r="X428" t="s">
        <v>1157</v>
      </c>
      <c r="Y428" t="s">
        <v>962</v>
      </c>
      <c r="Z428" s="25">
        <v>43449.995833333334</v>
      </c>
      <c r="AA428">
        <v>1655.9</v>
      </c>
      <c r="AB428">
        <v>5.9</v>
      </c>
      <c r="AC428" s="24">
        <v>3.5999999999999999E-3</v>
      </c>
      <c r="AD428">
        <v>2700</v>
      </c>
      <c r="AE428">
        <v>4468600</v>
      </c>
      <c r="AF428" s="22">
        <v>43084</v>
      </c>
      <c r="AG428">
        <v>1664</v>
      </c>
      <c r="AH428">
        <v>1650</v>
      </c>
      <c r="AI428" s="22">
        <v>43087</v>
      </c>
      <c r="AJ428">
        <v>1660</v>
      </c>
      <c r="AK428">
        <v>1639</v>
      </c>
      <c r="AL428" s="25">
        <v>43087.807002314818</v>
      </c>
      <c r="AM428">
        <v>1</v>
      </c>
      <c r="AN428" t="s">
        <v>1023</v>
      </c>
      <c r="AO428">
        <v>0.76</v>
      </c>
      <c r="AP428">
        <v>2.42</v>
      </c>
      <c r="AQ428">
        <v>0.53</v>
      </c>
      <c r="AR428">
        <v>0.34</v>
      </c>
      <c r="AS428">
        <v>1</v>
      </c>
      <c r="AT428">
        <v>0.99</v>
      </c>
      <c r="AU428">
        <v>0.35799999999999998</v>
      </c>
      <c r="AV428">
        <v>1660</v>
      </c>
      <c r="AW428">
        <v>1637</v>
      </c>
      <c r="AX428">
        <v>1639</v>
      </c>
    </row>
    <row r="429" spans="1:50">
      <c r="A429" s="22">
        <v>43083</v>
      </c>
      <c r="B429">
        <v>528</v>
      </c>
      <c r="C429">
        <v>600</v>
      </c>
      <c r="D429">
        <v>528</v>
      </c>
      <c r="E429">
        <v>597</v>
      </c>
      <c r="F429" s="22">
        <v>43084</v>
      </c>
      <c r="G429">
        <v>617</v>
      </c>
      <c r="H429">
        <v>692</v>
      </c>
      <c r="I429">
        <v>553</v>
      </c>
      <c r="J429">
        <v>640</v>
      </c>
      <c r="K429" s="22">
        <v>43087</v>
      </c>
      <c r="L429">
        <v>680</v>
      </c>
      <c r="M429">
        <v>1.43</v>
      </c>
      <c r="N429" s="8" t="str">
        <f>IF(AND(AM429=1,AC429&lt;-0.005,AE429&gt;O$1),R429,"")</f>
        <v/>
      </c>
      <c r="O429" s="8">
        <f t="shared" si="37"/>
        <v>53883.238298220676</v>
      </c>
      <c r="P429" s="8" t="str">
        <f t="shared" si="41"/>
        <v/>
      </c>
      <c r="Q429" s="8">
        <f t="shared" si="38"/>
        <v>45697.142543461683</v>
      </c>
      <c r="R429" s="8">
        <f t="shared" si="39"/>
        <v>7462.6865671642008</v>
      </c>
      <c r="S429" s="8">
        <f t="shared" si="40"/>
        <v>333652.85337299143</v>
      </c>
      <c r="U429" s="25">
        <v>43087.330196759256</v>
      </c>
      <c r="V429">
        <v>45</v>
      </c>
      <c r="W429">
        <v>2323</v>
      </c>
      <c r="X429" t="s">
        <v>1670</v>
      </c>
      <c r="Y429" t="s">
        <v>960</v>
      </c>
      <c r="Z429" s="25">
        <v>43449.995833333334</v>
      </c>
      <c r="AA429">
        <v>634</v>
      </c>
      <c r="AB429">
        <v>-6</v>
      </c>
      <c r="AC429" s="24">
        <v>-9.4000000000000004E-3</v>
      </c>
      <c r="AD429">
        <v>2600</v>
      </c>
      <c r="AE429">
        <v>1640990</v>
      </c>
      <c r="AF429" s="22">
        <v>43084</v>
      </c>
      <c r="AG429">
        <v>617</v>
      </c>
      <c r="AH429">
        <v>640</v>
      </c>
      <c r="AI429" s="22">
        <v>43087</v>
      </c>
      <c r="AJ429">
        <v>680</v>
      </c>
      <c r="AK429">
        <v>670</v>
      </c>
      <c r="AL429" s="25">
        <v>43087.807013888887</v>
      </c>
      <c r="AM429">
        <v>2</v>
      </c>
      <c r="AN429" t="s">
        <v>1023</v>
      </c>
      <c r="AO429">
        <v>0</v>
      </c>
      <c r="AP429">
        <v>0</v>
      </c>
      <c r="AQ429">
        <v>1</v>
      </c>
      <c r="AR429">
        <v>1</v>
      </c>
      <c r="AS429">
        <v>1.43</v>
      </c>
      <c r="AT429">
        <v>1.47</v>
      </c>
      <c r="AU429">
        <v>0.67300000000000004</v>
      </c>
      <c r="AV429">
        <v>704</v>
      </c>
      <c r="AW429">
        <v>656</v>
      </c>
      <c r="AX429">
        <v>670</v>
      </c>
    </row>
    <row r="430" spans="1:50">
      <c r="A430" s="22">
        <v>43083</v>
      </c>
      <c r="B430">
        <v>700</v>
      </c>
      <c r="C430">
        <v>739</v>
      </c>
      <c r="D430">
        <v>686</v>
      </c>
      <c r="E430">
        <v>686</v>
      </c>
      <c r="F430" s="22">
        <v>43084</v>
      </c>
      <c r="G430">
        <v>680</v>
      </c>
      <c r="H430">
        <v>714</v>
      </c>
      <c r="I430">
        <v>653</v>
      </c>
      <c r="J430">
        <v>712</v>
      </c>
      <c r="K430" s="22">
        <v>43087</v>
      </c>
      <c r="L430">
        <v>697</v>
      </c>
      <c r="M430">
        <v>1.24</v>
      </c>
      <c r="N430" s="8" t="str">
        <f>IF(AND(AM430=1,AC430&lt;-0.005,AE430&gt;O$1),R430,"")</f>
        <v/>
      </c>
      <c r="O430" s="8">
        <f t="shared" si="37"/>
        <v>53883.238298220676</v>
      </c>
      <c r="P430" s="8" t="str">
        <f t="shared" si="41"/>
        <v/>
      </c>
      <c r="Q430" s="8">
        <f t="shared" si="38"/>
        <v>45697.142543461683</v>
      </c>
      <c r="R430" s="8">
        <f t="shared" si="39"/>
        <v>46238.244514106627</v>
      </c>
      <c r="S430" s="8">
        <f t="shared" si="40"/>
        <v>333652.85337299143</v>
      </c>
      <c r="U430" s="25">
        <v>43087.330196759256</v>
      </c>
      <c r="V430">
        <v>46</v>
      </c>
      <c r="W430">
        <v>2778</v>
      </c>
      <c r="X430" t="s">
        <v>1651</v>
      </c>
      <c r="Y430" t="s">
        <v>960</v>
      </c>
      <c r="Z430" s="25">
        <v>43449.988888888889</v>
      </c>
      <c r="AA430">
        <v>714</v>
      </c>
      <c r="AB430">
        <v>2</v>
      </c>
      <c r="AC430" s="24">
        <v>2.8E-3</v>
      </c>
      <c r="AD430">
        <v>2500</v>
      </c>
      <c r="AE430">
        <v>1785300</v>
      </c>
      <c r="AF430" s="22">
        <v>43084</v>
      </c>
      <c r="AG430">
        <v>680</v>
      </c>
      <c r="AH430">
        <v>712</v>
      </c>
      <c r="AI430" s="22">
        <v>43087</v>
      </c>
      <c r="AJ430">
        <v>697</v>
      </c>
      <c r="AK430">
        <v>638</v>
      </c>
      <c r="AL430" s="25">
        <v>43087.807025462964</v>
      </c>
      <c r="AM430" t="s">
        <v>1068</v>
      </c>
      <c r="AN430" t="s">
        <v>1023</v>
      </c>
      <c r="AO430">
        <v>188.01</v>
      </c>
      <c r="AP430">
        <v>0.42</v>
      </c>
      <c r="AQ430">
        <v>1</v>
      </c>
      <c r="AR430">
        <v>1</v>
      </c>
      <c r="AS430">
        <v>1.24</v>
      </c>
      <c r="AT430">
        <v>1.61</v>
      </c>
      <c r="AU430">
        <v>0.79800000000000004</v>
      </c>
      <c r="AV430">
        <v>707</v>
      </c>
      <c r="AW430">
        <v>621</v>
      </c>
      <c r="AX430">
        <v>638</v>
      </c>
    </row>
    <row r="431" spans="1:50">
      <c r="A431" s="22">
        <v>43083</v>
      </c>
      <c r="B431">
        <v>699</v>
      </c>
      <c r="C431">
        <v>734</v>
      </c>
      <c r="D431">
        <v>667</v>
      </c>
      <c r="E431">
        <v>688</v>
      </c>
      <c r="F431" s="22">
        <v>43084</v>
      </c>
      <c r="G431">
        <v>684</v>
      </c>
      <c r="H431">
        <v>698</v>
      </c>
      <c r="I431">
        <v>661</v>
      </c>
      <c r="J431">
        <v>681</v>
      </c>
      <c r="K431" s="22">
        <v>43087</v>
      </c>
      <c r="L431">
        <v>674</v>
      </c>
      <c r="M431">
        <v>1.34</v>
      </c>
      <c r="N431" s="8" t="str">
        <f>IF(AND(AM431=1,AC431&lt;-0.005,AE431&gt;O$1),R431,"")</f>
        <v/>
      </c>
      <c r="O431" s="8">
        <f t="shared" si="37"/>
        <v>53883.238298220676</v>
      </c>
      <c r="P431" s="8" t="str">
        <f t="shared" si="41"/>
        <v/>
      </c>
      <c r="Q431" s="8">
        <f t="shared" si="38"/>
        <v>45697.142543461683</v>
      </c>
      <c r="R431" s="8">
        <f t="shared" si="39"/>
        <v>13719.512195121908</v>
      </c>
      <c r="S431" s="8">
        <f t="shared" si="40"/>
        <v>333652.85337299143</v>
      </c>
      <c r="U431" s="25">
        <v>43087.330196759256</v>
      </c>
      <c r="V431">
        <v>47</v>
      </c>
      <c r="W431">
        <v>4317</v>
      </c>
      <c r="X431" t="s">
        <v>107</v>
      </c>
      <c r="Y431" t="s">
        <v>960</v>
      </c>
      <c r="Z431" s="25">
        <v>43449.947916666664</v>
      </c>
      <c r="AA431">
        <v>674.1</v>
      </c>
      <c r="AB431">
        <v>-6.9</v>
      </c>
      <c r="AC431" s="24">
        <v>-1.01E-2</v>
      </c>
      <c r="AD431">
        <v>2500</v>
      </c>
      <c r="AE431">
        <v>1679520</v>
      </c>
      <c r="AF431" s="22">
        <v>43084</v>
      </c>
      <c r="AG431">
        <v>684</v>
      </c>
      <c r="AH431">
        <v>681</v>
      </c>
      <c r="AI431" s="22">
        <v>43087</v>
      </c>
      <c r="AJ431">
        <v>674</v>
      </c>
      <c r="AK431">
        <v>656</v>
      </c>
      <c r="AL431" s="25">
        <v>43087.807037037041</v>
      </c>
      <c r="AM431">
        <v>2</v>
      </c>
      <c r="AN431" t="s">
        <v>1023</v>
      </c>
      <c r="AO431">
        <v>27.33</v>
      </c>
      <c r="AP431">
        <v>0.88</v>
      </c>
      <c r="AQ431">
        <v>0.72</v>
      </c>
      <c r="AR431">
        <v>0.73</v>
      </c>
      <c r="AS431">
        <v>1.34</v>
      </c>
      <c r="AT431">
        <v>1.72</v>
      </c>
      <c r="AU431">
        <v>1.1160000000000001</v>
      </c>
      <c r="AV431">
        <v>700</v>
      </c>
      <c r="AW431">
        <v>652</v>
      </c>
      <c r="AX431">
        <v>656</v>
      </c>
    </row>
    <row r="432" spans="1:50">
      <c r="A432" s="22">
        <v>43083</v>
      </c>
      <c r="B432">
        <v>187</v>
      </c>
      <c r="C432">
        <v>195</v>
      </c>
      <c r="D432">
        <v>185</v>
      </c>
      <c r="E432">
        <v>194</v>
      </c>
      <c r="F432" s="22">
        <v>43084</v>
      </c>
      <c r="G432">
        <v>193</v>
      </c>
      <c r="H432">
        <v>193</v>
      </c>
      <c r="I432">
        <v>188</v>
      </c>
      <c r="J432">
        <v>190</v>
      </c>
      <c r="K432" s="22">
        <v>43087</v>
      </c>
      <c r="L432">
        <v>190</v>
      </c>
      <c r="M432">
        <v>0.95</v>
      </c>
      <c r="N432" s="8" t="str">
        <f>IF(AND(AM432=1,AC432&lt;-0.005,AE432&gt;O$1),R432,"")</f>
        <v/>
      </c>
      <c r="O432" s="8">
        <f t="shared" si="37"/>
        <v>53883.238298220676</v>
      </c>
      <c r="P432" s="8" t="str">
        <f t="shared" si="41"/>
        <v/>
      </c>
      <c r="Q432" s="8">
        <f t="shared" si="38"/>
        <v>45697.142543461683</v>
      </c>
      <c r="R432" s="8">
        <f t="shared" si="39"/>
        <v>5319.1489361702479</v>
      </c>
      <c r="S432" s="8">
        <f t="shared" si="40"/>
        <v>333652.85337299143</v>
      </c>
      <c r="U432" s="25">
        <v>43087.330196759256</v>
      </c>
      <c r="V432">
        <v>49</v>
      </c>
      <c r="W432">
        <v>6731</v>
      </c>
      <c r="X432" t="s">
        <v>1330</v>
      </c>
      <c r="Y432" t="s">
        <v>954</v>
      </c>
      <c r="Z432" s="25">
        <v>43449.993750000001</v>
      </c>
      <c r="AA432">
        <v>192</v>
      </c>
      <c r="AB432">
        <v>2</v>
      </c>
      <c r="AC432" s="24">
        <v>1.0500000000000001E-2</v>
      </c>
      <c r="AD432">
        <v>2100</v>
      </c>
      <c r="AE432">
        <v>394860</v>
      </c>
      <c r="AF432" s="22">
        <v>43084</v>
      </c>
      <c r="AG432">
        <v>193</v>
      </c>
      <c r="AH432">
        <v>190</v>
      </c>
      <c r="AI432" s="22">
        <v>43087</v>
      </c>
      <c r="AJ432">
        <v>190</v>
      </c>
      <c r="AK432">
        <v>188</v>
      </c>
      <c r="AL432" s="25">
        <v>43087.807060185187</v>
      </c>
      <c r="AM432">
        <v>2</v>
      </c>
      <c r="AN432" t="s">
        <v>1023</v>
      </c>
      <c r="AO432">
        <v>0</v>
      </c>
      <c r="AP432">
        <v>0</v>
      </c>
      <c r="AQ432">
        <v>0.11</v>
      </c>
      <c r="AR432">
        <v>7.0000000000000007E-2</v>
      </c>
      <c r="AS432">
        <v>0.95</v>
      </c>
      <c r="AT432">
        <v>0.89</v>
      </c>
      <c r="AU432">
        <v>1.9630000000000001</v>
      </c>
      <c r="AV432">
        <v>191</v>
      </c>
      <c r="AW432">
        <v>186</v>
      </c>
      <c r="AX432">
        <v>188</v>
      </c>
    </row>
    <row r="433" spans="1:50">
      <c r="A433" s="22">
        <v>43083</v>
      </c>
      <c r="B433">
        <v>204.4</v>
      </c>
      <c r="C433">
        <v>204.6</v>
      </c>
      <c r="D433">
        <v>202</v>
      </c>
      <c r="E433">
        <v>202.7</v>
      </c>
      <c r="F433" s="22">
        <v>43084</v>
      </c>
      <c r="G433">
        <v>202</v>
      </c>
      <c r="H433">
        <v>202.1</v>
      </c>
      <c r="I433">
        <v>200.3</v>
      </c>
      <c r="J433">
        <v>200.8</v>
      </c>
      <c r="K433" s="22">
        <v>43087</v>
      </c>
      <c r="L433">
        <v>202.8</v>
      </c>
      <c r="M433">
        <v>1</v>
      </c>
      <c r="N433" s="8" t="str">
        <f>IF(AND(AM433=1,AC433&lt;-0.005,AE433&gt;O$1),R433,"")</f>
        <v/>
      </c>
      <c r="O433" s="8">
        <f t="shared" si="37"/>
        <v>53883.238298220676</v>
      </c>
      <c r="P433" s="8" t="str">
        <f t="shared" si="41"/>
        <v/>
      </c>
      <c r="Q433" s="8">
        <f t="shared" si="38"/>
        <v>45697.142543461683</v>
      </c>
      <c r="R433" s="8">
        <f t="shared" si="39"/>
        <v>-6809.338521400754</v>
      </c>
      <c r="S433" s="8">
        <f t="shared" si="40"/>
        <v>326843.51485159068</v>
      </c>
      <c r="U433" s="25">
        <v>43087.330196759256</v>
      </c>
      <c r="V433">
        <v>50</v>
      </c>
      <c r="W433">
        <v>8411</v>
      </c>
      <c r="X433" t="s">
        <v>1070</v>
      </c>
      <c r="Y433" t="s">
        <v>962</v>
      </c>
      <c r="Z433" s="25">
        <v>43449.986805555556</v>
      </c>
      <c r="AA433">
        <v>201.3</v>
      </c>
      <c r="AB433">
        <v>0.5</v>
      </c>
      <c r="AC433" s="24">
        <v>2.5000000000000001E-3</v>
      </c>
      <c r="AD433">
        <v>2100</v>
      </c>
      <c r="AE433">
        <v>422250</v>
      </c>
      <c r="AF433" s="22">
        <v>43084</v>
      </c>
      <c r="AG433">
        <v>202</v>
      </c>
      <c r="AH433">
        <v>200.8</v>
      </c>
      <c r="AI433" s="22">
        <v>43087</v>
      </c>
      <c r="AJ433">
        <v>202.8</v>
      </c>
      <c r="AK433">
        <v>205.6</v>
      </c>
      <c r="AL433" s="25">
        <v>43087.807071759256</v>
      </c>
      <c r="AM433">
        <v>1</v>
      </c>
      <c r="AN433" t="s">
        <v>1023</v>
      </c>
      <c r="AO433">
        <v>5.01</v>
      </c>
      <c r="AP433">
        <v>3.74</v>
      </c>
      <c r="AQ433">
        <v>0.47</v>
      </c>
      <c r="AR433">
        <v>0.42</v>
      </c>
      <c r="AS433">
        <v>1</v>
      </c>
      <c r="AT433">
        <v>1</v>
      </c>
      <c r="AU433">
        <v>0.41499999999999998</v>
      </c>
      <c r="AV433">
        <v>205.6</v>
      </c>
      <c r="AW433">
        <v>202.7</v>
      </c>
      <c r="AX433">
        <v>205.6</v>
      </c>
    </row>
    <row r="434" spans="1:50">
      <c r="A434" s="22">
        <v>43084</v>
      </c>
      <c r="B434">
        <v>112</v>
      </c>
      <c r="C434">
        <v>113</v>
      </c>
      <c r="D434">
        <v>110</v>
      </c>
      <c r="E434">
        <v>113</v>
      </c>
      <c r="F434" s="22">
        <v>43087</v>
      </c>
      <c r="G434">
        <v>113</v>
      </c>
      <c r="H434">
        <v>113</v>
      </c>
      <c r="I434">
        <v>110</v>
      </c>
      <c r="J434">
        <v>110</v>
      </c>
      <c r="K434" s="22">
        <v>43088</v>
      </c>
      <c r="L434">
        <v>134</v>
      </c>
      <c r="M434">
        <v>1</v>
      </c>
      <c r="N434" s="8" t="str">
        <f>IF(AND(AM434=1,AC434&lt;-0.005,AE434&gt;O$1),R434,"")</f>
        <v/>
      </c>
      <c r="O434" s="8">
        <f t="shared" si="37"/>
        <v>53883.238298220676</v>
      </c>
      <c r="P434" s="8" t="str">
        <f t="shared" si="41"/>
        <v/>
      </c>
      <c r="Q434" s="8">
        <f t="shared" si="38"/>
        <v>45697.142543461683</v>
      </c>
      <c r="R434" s="8">
        <f t="shared" si="39"/>
        <v>63025.210084033613</v>
      </c>
      <c r="S434" s="8">
        <f t="shared" si="40"/>
        <v>326843.51485159068</v>
      </c>
      <c r="U434" s="25">
        <v>43088.33016203704</v>
      </c>
      <c r="V434">
        <v>1</v>
      </c>
      <c r="W434">
        <v>3323</v>
      </c>
      <c r="X434" t="s">
        <v>305</v>
      </c>
      <c r="Y434" t="s">
        <v>960</v>
      </c>
      <c r="Z434" s="25">
        <v>43452.996527777781</v>
      </c>
      <c r="AA434">
        <v>135</v>
      </c>
      <c r="AB434">
        <v>25</v>
      </c>
      <c r="AC434" s="24">
        <v>0.2273</v>
      </c>
      <c r="AD434">
        <v>394000</v>
      </c>
      <c r="AE434">
        <v>53176090</v>
      </c>
      <c r="AF434" s="22">
        <v>43087</v>
      </c>
      <c r="AG434">
        <v>113</v>
      </c>
      <c r="AH434">
        <v>110</v>
      </c>
      <c r="AI434" s="22">
        <v>43088</v>
      </c>
      <c r="AJ434">
        <v>134</v>
      </c>
      <c r="AK434">
        <v>119</v>
      </c>
      <c r="AL434" s="25">
        <v>43088.792974537035</v>
      </c>
      <c r="AM434">
        <v>2</v>
      </c>
      <c r="AN434" t="s">
        <v>1023</v>
      </c>
      <c r="AO434">
        <v>0</v>
      </c>
      <c r="AP434">
        <v>1.36</v>
      </c>
      <c r="AQ434">
        <v>0.28999999999999998</v>
      </c>
      <c r="AR434">
        <v>0.55000000000000004</v>
      </c>
      <c r="AS434">
        <v>1</v>
      </c>
      <c r="AT434">
        <v>1</v>
      </c>
      <c r="AU434">
        <v>0.99099999999999999</v>
      </c>
      <c r="AV434">
        <v>137</v>
      </c>
      <c r="AW434">
        <v>118</v>
      </c>
      <c r="AX434">
        <v>119</v>
      </c>
    </row>
    <row r="435" spans="1:50">
      <c r="A435" s="22">
        <v>43084</v>
      </c>
      <c r="B435">
        <v>358</v>
      </c>
      <c r="C435">
        <v>367</v>
      </c>
      <c r="D435">
        <v>352</v>
      </c>
      <c r="E435">
        <v>363</v>
      </c>
      <c r="F435" s="22">
        <v>43087</v>
      </c>
      <c r="G435">
        <v>443</v>
      </c>
      <c r="H435">
        <v>443</v>
      </c>
      <c r="I435">
        <v>443</v>
      </c>
      <c r="J435">
        <v>443</v>
      </c>
      <c r="K435" s="22">
        <v>43088</v>
      </c>
      <c r="L435">
        <v>442</v>
      </c>
      <c r="M435">
        <v>1.06</v>
      </c>
      <c r="N435" s="8" t="str">
        <f>IF(AND(AM435=1,AC435&lt;-0.005,AE435&gt;O$1),R435,"")</f>
        <v/>
      </c>
      <c r="O435" s="8">
        <f t="shared" si="37"/>
        <v>53883.238298220676</v>
      </c>
      <c r="P435" s="8" t="str">
        <f t="shared" si="41"/>
        <v/>
      </c>
      <c r="Q435" s="8">
        <f t="shared" si="38"/>
        <v>45697.142543461683</v>
      </c>
      <c r="R435" s="8">
        <f t="shared" si="39"/>
        <v>-42443.064182194626</v>
      </c>
      <c r="S435" s="8">
        <f t="shared" si="40"/>
        <v>284400.45066939603</v>
      </c>
      <c r="U435" s="25">
        <v>43088.33016203704</v>
      </c>
      <c r="V435">
        <v>2</v>
      </c>
      <c r="W435">
        <v>8927</v>
      </c>
      <c r="X435" t="s">
        <v>1255</v>
      </c>
      <c r="Y435" t="s">
        <v>960</v>
      </c>
      <c r="Z435" s="25">
        <v>43452.997916666667</v>
      </c>
      <c r="AA435">
        <v>509</v>
      </c>
      <c r="AB435">
        <v>66</v>
      </c>
      <c r="AC435" s="24">
        <v>0.14899999999999999</v>
      </c>
      <c r="AD435">
        <v>282200</v>
      </c>
      <c r="AE435">
        <v>140942860</v>
      </c>
      <c r="AF435" s="22">
        <v>43087</v>
      </c>
      <c r="AG435">
        <v>443</v>
      </c>
      <c r="AH435">
        <v>443</v>
      </c>
      <c r="AI435" s="22">
        <v>43088</v>
      </c>
      <c r="AJ435">
        <v>442</v>
      </c>
      <c r="AK435">
        <v>483</v>
      </c>
      <c r="AL435" s="25">
        <v>43088.792986111112</v>
      </c>
      <c r="AM435">
        <v>1</v>
      </c>
      <c r="AN435" t="s">
        <v>1023</v>
      </c>
      <c r="AO435">
        <v>2.54</v>
      </c>
      <c r="AP435">
        <v>1.1299999999999999</v>
      </c>
      <c r="AQ435">
        <v>0.92</v>
      </c>
      <c r="AR435">
        <v>0.57999999999999996</v>
      </c>
      <c r="AS435">
        <v>1.06</v>
      </c>
      <c r="AT435">
        <v>1.06</v>
      </c>
      <c r="AU435">
        <v>1.052</v>
      </c>
      <c r="AV435">
        <v>494</v>
      </c>
      <c r="AW435">
        <v>429</v>
      </c>
      <c r="AX435">
        <v>483</v>
      </c>
    </row>
    <row r="436" spans="1:50">
      <c r="A436" s="22">
        <v>43084</v>
      </c>
      <c r="B436">
        <v>202</v>
      </c>
      <c r="C436">
        <v>202.1</v>
      </c>
      <c r="D436">
        <v>200.3</v>
      </c>
      <c r="E436">
        <v>200.8</v>
      </c>
      <c r="F436" s="22">
        <v>43087</v>
      </c>
      <c r="G436">
        <v>202.8</v>
      </c>
      <c r="H436">
        <v>205.6</v>
      </c>
      <c r="I436">
        <v>202.7</v>
      </c>
      <c r="J436">
        <v>205.6</v>
      </c>
      <c r="K436" s="22">
        <v>43088</v>
      </c>
      <c r="L436">
        <v>206.1</v>
      </c>
      <c r="M436">
        <v>1</v>
      </c>
      <c r="N436" s="8" t="str">
        <f>IF(AND(AM436=1,AC436&lt;-0.005,AE436&gt;O$1),R436,"")</f>
        <v/>
      </c>
      <c r="O436" s="8">
        <f t="shared" si="37"/>
        <v>53883.238298220676</v>
      </c>
      <c r="P436" s="8" t="str">
        <f t="shared" si="41"/>
        <v/>
      </c>
      <c r="Q436" s="8">
        <f t="shared" si="38"/>
        <v>45697.142543461683</v>
      </c>
      <c r="R436" s="8">
        <f t="shared" si="39"/>
        <v>3911.9804400977732</v>
      </c>
      <c r="S436" s="8">
        <f t="shared" si="40"/>
        <v>288312.43110949377</v>
      </c>
      <c r="U436" s="25">
        <v>43088.33017361111</v>
      </c>
      <c r="V436">
        <v>7</v>
      </c>
      <c r="W436">
        <v>8411</v>
      </c>
      <c r="X436" t="s">
        <v>1070</v>
      </c>
      <c r="Y436" t="s">
        <v>962</v>
      </c>
      <c r="Z436" s="25">
        <v>43452.998611111114</v>
      </c>
      <c r="AA436">
        <v>206</v>
      </c>
      <c r="AB436">
        <v>0.4</v>
      </c>
      <c r="AC436" s="24">
        <v>1.9E-3</v>
      </c>
      <c r="AD436">
        <v>42800</v>
      </c>
      <c r="AE436">
        <v>8814950</v>
      </c>
      <c r="AF436" s="22">
        <v>43087</v>
      </c>
      <c r="AG436">
        <v>202.8</v>
      </c>
      <c r="AH436">
        <v>205.6</v>
      </c>
      <c r="AI436" s="22">
        <v>43088</v>
      </c>
      <c r="AJ436">
        <v>206.1</v>
      </c>
      <c r="AK436">
        <v>204.5</v>
      </c>
      <c r="AL436" s="25">
        <v>43088.793043981481</v>
      </c>
      <c r="AM436">
        <v>1</v>
      </c>
      <c r="AN436" t="s">
        <v>1023</v>
      </c>
      <c r="AO436">
        <v>5.01</v>
      </c>
      <c r="AP436">
        <v>3.65</v>
      </c>
      <c r="AQ436">
        <v>0.47</v>
      </c>
      <c r="AR436">
        <v>0.42</v>
      </c>
      <c r="AS436">
        <v>1</v>
      </c>
      <c r="AT436">
        <v>1</v>
      </c>
      <c r="AU436">
        <v>0.41499999999999998</v>
      </c>
      <c r="AV436">
        <v>206.9</v>
      </c>
      <c r="AW436">
        <v>204.3</v>
      </c>
      <c r="AX436">
        <v>204.5</v>
      </c>
    </row>
    <row r="437" spans="1:50">
      <c r="A437" s="22">
        <v>43084</v>
      </c>
      <c r="B437">
        <v>633</v>
      </c>
      <c r="C437">
        <v>640</v>
      </c>
      <c r="D437">
        <v>622</v>
      </c>
      <c r="E437">
        <v>626</v>
      </c>
      <c r="F437" s="22">
        <v>43087</v>
      </c>
      <c r="G437">
        <v>664</v>
      </c>
      <c r="H437">
        <v>726</v>
      </c>
      <c r="I437">
        <v>662</v>
      </c>
      <c r="J437">
        <v>726</v>
      </c>
      <c r="K437" s="22">
        <v>43088</v>
      </c>
      <c r="L437">
        <v>801</v>
      </c>
      <c r="M437">
        <v>0.95</v>
      </c>
      <c r="N437" s="8" t="str">
        <f>IF(AND(AM437=1,AC437&lt;-0.005,AE437&gt;O$1),R437,"")</f>
        <v/>
      </c>
      <c r="O437" s="8">
        <f t="shared" si="37"/>
        <v>53883.238298220676</v>
      </c>
      <c r="P437" s="8" t="str">
        <f t="shared" si="41"/>
        <v/>
      </c>
      <c r="Q437" s="8">
        <f t="shared" si="38"/>
        <v>45697.142543461683</v>
      </c>
      <c r="R437" s="8">
        <f t="shared" si="39"/>
        <v>48630.136986301368</v>
      </c>
      <c r="S437" s="8">
        <f t="shared" si="40"/>
        <v>288312.43110949377</v>
      </c>
      <c r="U437" s="25">
        <v>43088.33017361111</v>
      </c>
      <c r="V437">
        <v>8</v>
      </c>
      <c r="W437">
        <v>6658</v>
      </c>
      <c r="X437" t="s">
        <v>1134</v>
      </c>
      <c r="Y437" t="s">
        <v>960</v>
      </c>
      <c r="Z437" s="25">
        <v>43452.997916666667</v>
      </c>
      <c r="AA437">
        <v>780.1</v>
      </c>
      <c r="AB437">
        <v>54.1</v>
      </c>
      <c r="AC437" s="24">
        <v>7.4499999999999997E-2</v>
      </c>
      <c r="AD437">
        <v>42500</v>
      </c>
      <c r="AE437">
        <v>33386640</v>
      </c>
      <c r="AF437" s="22">
        <v>43087</v>
      </c>
      <c r="AG437">
        <v>664</v>
      </c>
      <c r="AH437">
        <v>726</v>
      </c>
      <c r="AI437" s="22">
        <v>43088</v>
      </c>
      <c r="AJ437">
        <v>801</v>
      </c>
      <c r="AK437">
        <v>730</v>
      </c>
      <c r="AL437" s="25">
        <v>43088.793043981481</v>
      </c>
      <c r="AM437">
        <v>2</v>
      </c>
      <c r="AN437" t="s">
        <v>1023</v>
      </c>
      <c r="AO437">
        <v>0</v>
      </c>
      <c r="AP437">
        <v>0.69</v>
      </c>
      <c r="AQ437">
        <v>0.12</v>
      </c>
      <c r="AR437">
        <v>0.62</v>
      </c>
      <c r="AS437">
        <v>0.95</v>
      </c>
      <c r="AT437">
        <v>1</v>
      </c>
      <c r="AU437">
        <v>1.2330000000000001</v>
      </c>
      <c r="AV437">
        <v>813</v>
      </c>
      <c r="AW437">
        <v>720</v>
      </c>
      <c r="AX437">
        <v>730</v>
      </c>
    </row>
    <row r="438" spans="1:50">
      <c r="A438" s="22">
        <v>43084</v>
      </c>
      <c r="B438">
        <v>906</v>
      </c>
      <c r="C438">
        <v>915</v>
      </c>
      <c r="D438">
        <v>846</v>
      </c>
      <c r="E438">
        <v>872</v>
      </c>
      <c r="F438" s="22">
        <v>43087</v>
      </c>
      <c r="G438">
        <v>872</v>
      </c>
      <c r="H438">
        <v>877</v>
      </c>
      <c r="I438">
        <v>796</v>
      </c>
      <c r="J438">
        <v>816</v>
      </c>
      <c r="K438" s="22">
        <v>43088</v>
      </c>
      <c r="L438">
        <v>906</v>
      </c>
      <c r="M438">
        <v>1.1599999999999999</v>
      </c>
      <c r="N438" s="8" t="str">
        <f>IF(AND(AM438=1,AC438&lt;-0.005,AE438&gt;O$1),R438,"")</f>
        <v/>
      </c>
      <c r="O438" s="8">
        <f t="shared" si="37"/>
        <v>53883.238298220676</v>
      </c>
      <c r="P438" s="8" t="str">
        <f t="shared" si="41"/>
        <v/>
      </c>
      <c r="Q438" s="8">
        <f t="shared" si="38"/>
        <v>45697.142543461683</v>
      </c>
      <c r="R438" s="8">
        <f t="shared" si="39"/>
        <v>77806.122448979557</v>
      </c>
      <c r="S438" s="8">
        <f t="shared" si="40"/>
        <v>288312.43110949377</v>
      </c>
      <c r="U438" s="25">
        <v>43088.33017361111</v>
      </c>
      <c r="V438">
        <v>9</v>
      </c>
      <c r="W438">
        <v>2338</v>
      </c>
      <c r="X438" t="s">
        <v>1162</v>
      </c>
      <c r="Y438" t="s">
        <v>954</v>
      </c>
      <c r="Z438" s="25">
        <v>43452.995138888888</v>
      </c>
      <c r="AA438">
        <v>966</v>
      </c>
      <c r="AB438">
        <v>150</v>
      </c>
      <c r="AC438" s="24">
        <v>0.18379999999999999</v>
      </c>
      <c r="AD438">
        <v>35600</v>
      </c>
      <c r="AE438">
        <v>34304620</v>
      </c>
      <c r="AF438" s="22">
        <v>43087</v>
      </c>
      <c r="AG438">
        <v>872</v>
      </c>
      <c r="AH438">
        <v>816</v>
      </c>
      <c r="AI438" s="22">
        <v>43088</v>
      </c>
      <c r="AJ438">
        <v>906</v>
      </c>
      <c r="AK438">
        <v>784</v>
      </c>
      <c r="AL438" s="25">
        <v>43088.793055555558</v>
      </c>
      <c r="AM438">
        <v>2</v>
      </c>
      <c r="AN438" t="s">
        <v>1023</v>
      </c>
      <c r="AO438">
        <v>0</v>
      </c>
      <c r="AP438">
        <v>0</v>
      </c>
      <c r="AQ438">
        <v>0.71</v>
      </c>
      <c r="AR438">
        <v>0.79</v>
      </c>
      <c r="AS438">
        <v>1.1599999999999999</v>
      </c>
      <c r="AT438">
        <v>1.25</v>
      </c>
      <c r="AU438">
        <v>0.90700000000000003</v>
      </c>
      <c r="AV438">
        <v>966</v>
      </c>
      <c r="AW438">
        <v>783</v>
      </c>
      <c r="AX438">
        <v>784</v>
      </c>
    </row>
    <row r="439" spans="1:50">
      <c r="A439" s="22">
        <v>43084</v>
      </c>
      <c r="B439">
        <v>1021</v>
      </c>
      <c r="C439">
        <v>1321</v>
      </c>
      <c r="D439">
        <v>1003</v>
      </c>
      <c r="E439">
        <v>1321</v>
      </c>
      <c r="F439" s="22">
        <v>43087</v>
      </c>
      <c r="G439">
        <v>1400</v>
      </c>
      <c r="H439">
        <v>1608</v>
      </c>
      <c r="I439">
        <v>1373</v>
      </c>
      <c r="J439">
        <v>1531</v>
      </c>
      <c r="K439" s="22">
        <v>43088</v>
      </c>
      <c r="L439">
        <v>1461</v>
      </c>
      <c r="M439">
        <v>1.23</v>
      </c>
      <c r="N439" s="8" t="str">
        <f>IF(AND(AM439=1,AC439&lt;-0.005,AE439&gt;O$1),R439,"")</f>
        <v/>
      </c>
      <c r="O439" s="8">
        <f t="shared" si="37"/>
        <v>53883.238298220676</v>
      </c>
      <c r="P439" s="8" t="str">
        <f t="shared" si="41"/>
        <v/>
      </c>
      <c r="Q439" s="8">
        <f t="shared" si="38"/>
        <v>45697.142543461683</v>
      </c>
      <c r="R439" s="8">
        <f t="shared" si="39"/>
        <v>37923.416789396149</v>
      </c>
      <c r="S439" s="8">
        <f t="shared" si="40"/>
        <v>288312.43110949377</v>
      </c>
      <c r="U439" s="25">
        <v>43088.33017361111</v>
      </c>
      <c r="V439">
        <v>10</v>
      </c>
      <c r="W439">
        <v>4579</v>
      </c>
      <c r="X439" t="s">
        <v>1313</v>
      </c>
      <c r="Y439" t="s">
        <v>960</v>
      </c>
      <c r="Z439" s="25">
        <v>43452.993750000001</v>
      </c>
      <c r="AA439">
        <v>1504</v>
      </c>
      <c r="AB439">
        <v>-27</v>
      </c>
      <c r="AC439" s="24">
        <v>-1.7600000000000001E-2</v>
      </c>
      <c r="AD439">
        <v>34000</v>
      </c>
      <c r="AE439">
        <v>50987480</v>
      </c>
      <c r="AF439" s="22">
        <v>43087</v>
      </c>
      <c r="AG439">
        <v>1400</v>
      </c>
      <c r="AH439">
        <v>1531</v>
      </c>
      <c r="AI439" s="22">
        <v>43088</v>
      </c>
      <c r="AJ439">
        <v>1461</v>
      </c>
      <c r="AK439">
        <v>1358</v>
      </c>
      <c r="AL439" s="25">
        <v>43088.793067129627</v>
      </c>
      <c r="AM439">
        <v>2</v>
      </c>
      <c r="AN439" t="s">
        <v>1023</v>
      </c>
      <c r="AO439">
        <v>0</v>
      </c>
      <c r="AP439">
        <v>0</v>
      </c>
      <c r="AQ439">
        <v>1</v>
      </c>
      <c r="AR439">
        <v>1</v>
      </c>
      <c r="AS439">
        <v>1.23</v>
      </c>
      <c r="AT439">
        <v>1.2</v>
      </c>
      <c r="AU439">
        <v>1.2629999999999999</v>
      </c>
      <c r="AV439">
        <v>1500</v>
      </c>
      <c r="AW439">
        <v>1338</v>
      </c>
      <c r="AX439">
        <v>1358</v>
      </c>
    </row>
    <row r="440" spans="1:50">
      <c r="A440" s="22">
        <v>43084</v>
      </c>
      <c r="B440">
        <v>253</v>
      </c>
      <c r="C440">
        <v>254</v>
      </c>
      <c r="D440">
        <v>249</v>
      </c>
      <c r="E440">
        <v>253</v>
      </c>
      <c r="F440" s="22">
        <v>43087</v>
      </c>
      <c r="G440">
        <v>255</v>
      </c>
      <c r="H440">
        <v>257</v>
      </c>
      <c r="I440">
        <v>248</v>
      </c>
      <c r="J440">
        <v>249</v>
      </c>
      <c r="K440" s="22">
        <v>43088</v>
      </c>
      <c r="L440">
        <v>241</v>
      </c>
      <c r="M440">
        <v>1.01</v>
      </c>
      <c r="N440" s="8" t="str">
        <f>IF(AND(AM440=1,AC440&lt;-0.005,AE440&gt;O$1),R440,"")</f>
        <v/>
      </c>
      <c r="O440" s="8">
        <f t="shared" si="37"/>
        <v>53883.238298220676</v>
      </c>
      <c r="P440" s="8" t="str">
        <f t="shared" si="41"/>
        <v/>
      </c>
      <c r="Q440" s="8">
        <f t="shared" si="38"/>
        <v>45697.142543461683</v>
      </c>
      <c r="R440" s="8">
        <f t="shared" si="39"/>
        <v>12765.957446808528</v>
      </c>
      <c r="S440" s="8">
        <f t="shared" si="40"/>
        <v>288312.43110949377</v>
      </c>
      <c r="U440" s="25">
        <v>43088.33017361111</v>
      </c>
      <c r="V440">
        <v>11</v>
      </c>
      <c r="W440">
        <v>6636</v>
      </c>
      <c r="X440" t="s">
        <v>1399</v>
      </c>
      <c r="Y440" t="s">
        <v>960</v>
      </c>
      <c r="Z440" s="25">
        <v>43452.998611111114</v>
      </c>
      <c r="AA440">
        <v>284</v>
      </c>
      <c r="AB440">
        <v>35</v>
      </c>
      <c r="AC440" s="24">
        <v>0.1406</v>
      </c>
      <c r="AD440">
        <v>33700</v>
      </c>
      <c r="AE440">
        <v>9293420</v>
      </c>
      <c r="AF440" s="22">
        <v>43087</v>
      </c>
      <c r="AG440">
        <v>255</v>
      </c>
      <c r="AH440">
        <v>249</v>
      </c>
      <c r="AI440" s="22">
        <v>43088</v>
      </c>
      <c r="AJ440">
        <v>241</v>
      </c>
      <c r="AK440">
        <v>235</v>
      </c>
      <c r="AL440" s="25">
        <v>43088.793078703704</v>
      </c>
      <c r="AM440">
        <v>2</v>
      </c>
      <c r="AN440" t="s">
        <v>1023</v>
      </c>
      <c r="AO440">
        <v>0</v>
      </c>
      <c r="AP440">
        <v>0</v>
      </c>
      <c r="AQ440">
        <v>0.51</v>
      </c>
      <c r="AR440">
        <v>0.83</v>
      </c>
      <c r="AS440">
        <v>1.01</v>
      </c>
      <c r="AT440">
        <v>1.1599999999999999</v>
      </c>
      <c r="AU440">
        <v>1.0429999999999999</v>
      </c>
      <c r="AV440">
        <v>254</v>
      </c>
      <c r="AW440">
        <v>232</v>
      </c>
      <c r="AX440">
        <v>235</v>
      </c>
    </row>
    <row r="441" spans="1:50">
      <c r="A441" s="22">
        <v>43084</v>
      </c>
      <c r="B441">
        <v>1302</v>
      </c>
      <c r="C441">
        <v>1320</v>
      </c>
      <c r="D441">
        <v>1287</v>
      </c>
      <c r="E441">
        <v>1309</v>
      </c>
      <c r="F441" s="22">
        <v>43087</v>
      </c>
      <c r="G441">
        <v>1285</v>
      </c>
      <c r="H441">
        <v>1289</v>
      </c>
      <c r="I441">
        <v>1267</v>
      </c>
      <c r="J441">
        <v>1268</v>
      </c>
      <c r="K441" s="22">
        <v>43088</v>
      </c>
      <c r="L441">
        <v>1263</v>
      </c>
      <c r="M441">
        <v>1</v>
      </c>
      <c r="N441" s="8" t="str">
        <f>IF(AND(AM441=1,AC441&lt;-0.005,AE441&gt;O$1),R441,"")</f>
        <v/>
      </c>
      <c r="O441" s="8">
        <f t="shared" si="37"/>
        <v>53883.238298220676</v>
      </c>
      <c r="P441" s="8" t="str">
        <f t="shared" si="41"/>
        <v/>
      </c>
      <c r="Q441" s="8">
        <f t="shared" si="38"/>
        <v>45697.142543461683</v>
      </c>
      <c r="R441" s="8">
        <f t="shared" si="39"/>
        <v>-3537.7358490565889</v>
      </c>
      <c r="S441" s="8">
        <f t="shared" si="40"/>
        <v>284774.69526043721</v>
      </c>
      <c r="U441" s="25">
        <v>43088.33017361111</v>
      </c>
      <c r="V441">
        <v>13</v>
      </c>
      <c r="W441">
        <v>1357</v>
      </c>
      <c r="X441" t="s">
        <v>1056</v>
      </c>
      <c r="Y441" t="s">
        <v>954</v>
      </c>
      <c r="Z441" s="25">
        <v>43452.995138888888</v>
      </c>
      <c r="AA441">
        <v>1262.2</v>
      </c>
      <c r="AB441">
        <v>-5.8</v>
      </c>
      <c r="AC441" s="24">
        <v>-4.5999999999999999E-3</v>
      </c>
      <c r="AD441">
        <v>32080</v>
      </c>
      <c r="AE441">
        <v>40549974</v>
      </c>
      <c r="AF441" s="22">
        <v>43087</v>
      </c>
      <c r="AG441">
        <v>1285</v>
      </c>
      <c r="AH441">
        <v>1268</v>
      </c>
      <c r="AI441" s="22">
        <v>43088</v>
      </c>
      <c r="AJ441">
        <v>1263</v>
      </c>
      <c r="AK441">
        <v>1272</v>
      </c>
      <c r="AL441" s="25">
        <v>43088.79310185185</v>
      </c>
      <c r="AM441">
        <v>1</v>
      </c>
      <c r="AN441" t="s">
        <v>1023</v>
      </c>
      <c r="AO441" s="26">
        <v>8.0000000000000002E-3</v>
      </c>
      <c r="AQ441">
        <v>0.45</v>
      </c>
      <c r="AR441">
        <v>0.1</v>
      </c>
      <c r="AS441">
        <v>1</v>
      </c>
      <c r="AT441">
        <v>0.92</v>
      </c>
      <c r="AU441">
        <v>2.23</v>
      </c>
      <c r="AV441">
        <v>1274</v>
      </c>
      <c r="AW441">
        <v>1259</v>
      </c>
      <c r="AX441">
        <v>1272</v>
      </c>
    </row>
    <row r="442" spans="1:50">
      <c r="A442" s="22">
        <v>43084</v>
      </c>
      <c r="B442">
        <v>201</v>
      </c>
      <c r="C442">
        <v>204</v>
      </c>
      <c r="D442">
        <v>197</v>
      </c>
      <c r="E442">
        <v>198</v>
      </c>
      <c r="F442" s="22">
        <v>43087</v>
      </c>
      <c r="G442">
        <v>196</v>
      </c>
      <c r="H442">
        <v>204</v>
      </c>
      <c r="I442">
        <v>196</v>
      </c>
      <c r="J442">
        <v>198</v>
      </c>
      <c r="K442" s="22">
        <v>43088</v>
      </c>
      <c r="L442">
        <v>210</v>
      </c>
      <c r="M442">
        <v>0.95</v>
      </c>
      <c r="N442" s="8" t="str">
        <f>IF(AND(AM442=1,AC442&lt;-0.005,AE442&gt;O$1),R442,"")</f>
        <v/>
      </c>
      <c r="O442" s="8">
        <f t="shared" si="37"/>
        <v>53883.238298220676</v>
      </c>
      <c r="P442" s="8" t="str">
        <f t="shared" si="41"/>
        <v/>
      </c>
      <c r="Q442" s="8">
        <f t="shared" si="38"/>
        <v>45697.142543461683</v>
      </c>
      <c r="R442" s="8">
        <f t="shared" si="39"/>
        <v>30303.030303030275</v>
      </c>
      <c r="S442" s="8">
        <f t="shared" si="40"/>
        <v>284774.69526043721</v>
      </c>
      <c r="U442" s="25">
        <v>43088.33017361111</v>
      </c>
      <c r="V442">
        <v>14</v>
      </c>
      <c r="W442">
        <v>7612</v>
      </c>
      <c r="X442" t="s">
        <v>1174</v>
      </c>
      <c r="Y442" t="s">
        <v>960</v>
      </c>
      <c r="Z442" s="25">
        <v>43452.928472222222</v>
      </c>
      <c r="AA442">
        <v>216.5</v>
      </c>
      <c r="AB442">
        <v>18.5</v>
      </c>
      <c r="AC442" s="24">
        <v>9.3399999999999997E-2</v>
      </c>
      <c r="AD442">
        <v>27000</v>
      </c>
      <c r="AE442">
        <v>5838600</v>
      </c>
      <c r="AF442" s="22">
        <v>43087</v>
      </c>
      <c r="AG442">
        <v>196</v>
      </c>
      <c r="AH442">
        <v>198</v>
      </c>
      <c r="AI442" s="22">
        <v>43088</v>
      </c>
      <c r="AJ442">
        <v>210</v>
      </c>
      <c r="AK442">
        <v>198</v>
      </c>
      <c r="AL442" s="25">
        <v>43088.793113425927</v>
      </c>
      <c r="AM442">
        <v>2</v>
      </c>
      <c r="AN442" t="s">
        <v>1023</v>
      </c>
      <c r="AO442">
        <v>0</v>
      </c>
      <c r="AP442">
        <v>0</v>
      </c>
      <c r="AQ442">
        <v>0.13</v>
      </c>
      <c r="AR442">
        <v>0.35</v>
      </c>
      <c r="AS442">
        <v>0.95</v>
      </c>
      <c r="AT442">
        <v>0.97</v>
      </c>
      <c r="AU442">
        <v>1.6970000000000001</v>
      </c>
      <c r="AV442">
        <v>211</v>
      </c>
      <c r="AW442">
        <v>195</v>
      </c>
      <c r="AX442">
        <v>198</v>
      </c>
    </row>
    <row r="443" spans="1:50">
      <c r="A443" s="22">
        <v>43084</v>
      </c>
      <c r="B443">
        <v>20530</v>
      </c>
      <c r="C443">
        <v>20750</v>
      </c>
      <c r="D443">
        <v>20250</v>
      </c>
      <c r="E443">
        <v>20390</v>
      </c>
      <c r="F443" s="22">
        <v>43087</v>
      </c>
      <c r="G443">
        <v>20780</v>
      </c>
      <c r="H443">
        <v>21060</v>
      </c>
      <c r="I443">
        <v>20730</v>
      </c>
      <c r="J443">
        <v>21040</v>
      </c>
      <c r="K443" s="22">
        <v>43088</v>
      </c>
      <c r="L443">
        <v>21130</v>
      </c>
      <c r="M443">
        <v>1</v>
      </c>
      <c r="N443" s="8" t="str">
        <f>IF(AND(AM443=1,AC443&lt;-0.005,AE443&gt;O$1),R443,"")</f>
        <v/>
      </c>
      <c r="O443" s="8">
        <f t="shared" si="37"/>
        <v>53883.238298220676</v>
      </c>
      <c r="P443" s="8" t="str">
        <f t="shared" si="41"/>
        <v/>
      </c>
      <c r="Q443" s="8">
        <f t="shared" si="38"/>
        <v>45697.142543461683</v>
      </c>
      <c r="R443" s="8">
        <f t="shared" si="39"/>
        <v>4055.3435114504264</v>
      </c>
      <c r="S443" s="8">
        <f t="shared" si="40"/>
        <v>288830.03877188766</v>
      </c>
      <c r="U443" s="25">
        <v>43088.33017361111</v>
      </c>
      <c r="V443">
        <v>15</v>
      </c>
      <c r="W443">
        <v>1570</v>
      </c>
      <c r="X443" t="s">
        <v>1041</v>
      </c>
      <c r="Y443" t="s">
        <v>954</v>
      </c>
      <c r="Z443" s="25">
        <v>43452.996527777781</v>
      </c>
      <c r="AA443">
        <v>21169</v>
      </c>
      <c r="AB443">
        <v>129</v>
      </c>
      <c r="AC443" s="24">
        <v>6.1000000000000004E-3</v>
      </c>
      <c r="AD443">
        <v>22510</v>
      </c>
      <c r="AE443">
        <v>475609372</v>
      </c>
      <c r="AF443" s="22">
        <v>43087</v>
      </c>
      <c r="AG443">
        <v>20780</v>
      </c>
      <c r="AH443">
        <v>21040</v>
      </c>
      <c r="AI443" s="22">
        <v>43088</v>
      </c>
      <c r="AJ443">
        <v>21130</v>
      </c>
      <c r="AK443">
        <v>20960</v>
      </c>
      <c r="AL443" s="25">
        <v>43088.793124999997</v>
      </c>
      <c r="AM443">
        <v>1</v>
      </c>
      <c r="AN443">
        <v>0</v>
      </c>
      <c r="AO443" s="26">
        <v>8.0000000000000002E-3</v>
      </c>
      <c r="AQ443">
        <v>0.56000000000000005</v>
      </c>
      <c r="AR443">
        <v>0.83</v>
      </c>
      <c r="AS443">
        <v>1</v>
      </c>
      <c r="AT443">
        <v>1.07</v>
      </c>
      <c r="AU443">
        <v>0.64900000000000002</v>
      </c>
      <c r="AV443">
        <v>21190</v>
      </c>
      <c r="AW443">
        <v>20940</v>
      </c>
      <c r="AX443">
        <v>20960</v>
      </c>
    </row>
    <row r="444" spans="1:50">
      <c r="A444" s="22">
        <v>43084</v>
      </c>
      <c r="B444">
        <v>2810</v>
      </c>
      <c r="C444">
        <v>3020</v>
      </c>
      <c r="D444">
        <v>2700</v>
      </c>
      <c r="E444">
        <v>2999</v>
      </c>
      <c r="F444" s="22">
        <v>43087</v>
      </c>
      <c r="G444">
        <v>2775</v>
      </c>
      <c r="H444">
        <v>2808</v>
      </c>
      <c r="I444">
        <v>2499</v>
      </c>
      <c r="J444">
        <v>2499</v>
      </c>
      <c r="K444" s="22">
        <v>43088</v>
      </c>
      <c r="L444">
        <v>2349</v>
      </c>
      <c r="M444" t="s">
        <v>1023</v>
      </c>
      <c r="N444" s="8" t="str">
        <f>IF(AND(AM444=1,AC444&lt;-0.005,AE444&gt;O$1),R444,"")</f>
        <v/>
      </c>
      <c r="O444" s="8">
        <f t="shared" si="37"/>
        <v>53883.238298220676</v>
      </c>
      <c r="P444" s="8" t="str">
        <f t="shared" si="41"/>
        <v/>
      </c>
      <c r="Q444" s="8">
        <f t="shared" si="38"/>
        <v>45697.142543461683</v>
      </c>
      <c r="R444" s="8">
        <f t="shared" si="39"/>
        <v>26681.614349775784</v>
      </c>
      <c r="S444" s="8">
        <f t="shared" si="40"/>
        <v>288830.03877188766</v>
      </c>
      <c r="U444" s="25">
        <v>43088.33017361111</v>
      </c>
      <c r="V444">
        <v>16</v>
      </c>
      <c r="W444">
        <v>6560</v>
      </c>
      <c r="X444" t="s">
        <v>904</v>
      </c>
      <c r="Y444" t="s">
        <v>957</v>
      </c>
      <c r="Z444" s="25">
        <v>43452.998611111114</v>
      </c>
      <c r="AA444">
        <v>2420</v>
      </c>
      <c r="AB444">
        <v>-79</v>
      </c>
      <c r="AC444" s="24">
        <v>-3.1600000000000003E-2</v>
      </c>
      <c r="AD444">
        <v>21900</v>
      </c>
      <c r="AE444">
        <v>52797820</v>
      </c>
      <c r="AF444" s="22">
        <v>43087</v>
      </c>
      <c r="AG444">
        <v>2775</v>
      </c>
      <c r="AH444">
        <v>2499</v>
      </c>
      <c r="AI444" s="22">
        <v>43088</v>
      </c>
      <c r="AJ444">
        <v>2349</v>
      </c>
      <c r="AK444">
        <v>2230</v>
      </c>
      <c r="AL444" s="25">
        <v>43088.793136574073</v>
      </c>
      <c r="AM444">
        <v>2</v>
      </c>
      <c r="AN444" t="s">
        <v>1023</v>
      </c>
      <c r="AO444">
        <v>0</v>
      </c>
      <c r="AP444">
        <v>0</v>
      </c>
      <c r="AQ444" t="s">
        <v>1023</v>
      </c>
      <c r="AR444" t="s">
        <v>1023</v>
      </c>
      <c r="AS444" t="s">
        <v>1023</v>
      </c>
      <c r="AT444" t="s">
        <v>1023</v>
      </c>
      <c r="AU444" t="s">
        <v>1023</v>
      </c>
      <c r="AV444">
        <v>2393</v>
      </c>
      <c r="AW444">
        <v>2141</v>
      </c>
      <c r="AX444">
        <v>2230</v>
      </c>
    </row>
    <row r="445" spans="1:50">
      <c r="A445" s="22">
        <v>43084</v>
      </c>
      <c r="B445">
        <v>2200</v>
      </c>
      <c r="C445">
        <v>2249</v>
      </c>
      <c r="D445">
        <v>2000</v>
      </c>
      <c r="E445">
        <v>2003</v>
      </c>
      <c r="F445" s="22">
        <v>43087</v>
      </c>
      <c r="G445">
        <v>2030</v>
      </c>
      <c r="H445">
        <v>2040</v>
      </c>
      <c r="I445">
        <v>1891</v>
      </c>
      <c r="J445">
        <v>1939</v>
      </c>
      <c r="K445" s="22">
        <v>43088</v>
      </c>
      <c r="L445">
        <v>2050</v>
      </c>
      <c r="M445" t="s">
        <v>1023</v>
      </c>
      <c r="N445" s="8" t="str">
        <f>IF(AND(AM445=1,AC445&lt;-0.005,AE445&gt;O$1),R445,"")</f>
        <v/>
      </c>
      <c r="O445" s="8">
        <f t="shared" si="37"/>
        <v>53883.238298220676</v>
      </c>
      <c r="P445" s="8" t="str">
        <f t="shared" si="41"/>
        <v/>
      </c>
      <c r="Q445" s="8">
        <f t="shared" si="38"/>
        <v>45697.142543461683</v>
      </c>
      <c r="R445" s="8">
        <f t="shared" si="39"/>
        <v>8684.8635235732272</v>
      </c>
      <c r="S445" s="8">
        <f t="shared" si="40"/>
        <v>288830.03877188766</v>
      </c>
      <c r="U445" s="25">
        <v>43088.33017361111</v>
      </c>
      <c r="V445">
        <v>17</v>
      </c>
      <c r="W445">
        <v>6561</v>
      </c>
      <c r="X445" t="s">
        <v>1363</v>
      </c>
      <c r="Y445" t="s">
        <v>957</v>
      </c>
      <c r="Z445" s="25">
        <v>43452.997916666667</v>
      </c>
      <c r="AA445">
        <v>2060</v>
      </c>
      <c r="AB445">
        <v>121</v>
      </c>
      <c r="AC445" s="24">
        <v>6.2399999999999997E-2</v>
      </c>
      <c r="AD445">
        <v>19000</v>
      </c>
      <c r="AE445">
        <v>38556710</v>
      </c>
      <c r="AF445" s="22">
        <v>43087</v>
      </c>
      <c r="AG445">
        <v>2030</v>
      </c>
      <c r="AH445">
        <v>1939</v>
      </c>
      <c r="AI445" s="22">
        <v>43088</v>
      </c>
      <c r="AJ445">
        <v>2050</v>
      </c>
      <c r="AK445">
        <v>2015</v>
      </c>
      <c r="AL445" s="25">
        <v>43088.793136574073</v>
      </c>
      <c r="AM445">
        <v>2</v>
      </c>
      <c r="AN445" t="s">
        <v>1023</v>
      </c>
      <c r="AO445">
        <v>0</v>
      </c>
      <c r="AP445" t="s">
        <v>956</v>
      </c>
      <c r="AQ445" t="s">
        <v>1023</v>
      </c>
      <c r="AR445" t="s">
        <v>1023</v>
      </c>
      <c r="AS445" t="s">
        <v>1023</v>
      </c>
      <c r="AT445" t="s">
        <v>1023</v>
      </c>
      <c r="AU445" t="s">
        <v>1023</v>
      </c>
      <c r="AV445">
        <v>2060</v>
      </c>
      <c r="AW445">
        <v>1983</v>
      </c>
      <c r="AX445">
        <v>2015</v>
      </c>
    </row>
    <row r="446" spans="1:50">
      <c r="A446" s="22">
        <v>43084</v>
      </c>
      <c r="B446">
        <v>1610</v>
      </c>
      <c r="C446">
        <v>1668</v>
      </c>
      <c r="D446">
        <v>1602</v>
      </c>
      <c r="E446">
        <v>1654</v>
      </c>
      <c r="F446" s="22">
        <v>43087</v>
      </c>
      <c r="G446">
        <v>1659</v>
      </c>
      <c r="H446">
        <v>1670</v>
      </c>
      <c r="I446">
        <v>1641</v>
      </c>
      <c r="J446">
        <v>1664</v>
      </c>
      <c r="K446" s="22">
        <v>43088</v>
      </c>
      <c r="L446">
        <v>1851</v>
      </c>
      <c r="M446">
        <v>1.08</v>
      </c>
      <c r="N446" s="8" t="str">
        <f>IF(AND(AM446=1,AC446&lt;-0.005,AE446&gt;O$1),R446,"")</f>
        <v/>
      </c>
      <c r="O446" s="8">
        <f t="shared" si="37"/>
        <v>53883.238298220676</v>
      </c>
      <c r="P446" s="8" t="str">
        <f t="shared" si="41"/>
        <v/>
      </c>
      <c r="Q446" s="8">
        <f t="shared" si="38"/>
        <v>45697.142543461683</v>
      </c>
      <c r="R446" s="8">
        <f t="shared" si="39"/>
        <v>7123.2876712328252</v>
      </c>
      <c r="S446" s="8">
        <f t="shared" si="40"/>
        <v>288830.03877188766</v>
      </c>
      <c r="U446" s="25">
        <v>43088.33017361111</v>
      </c>
      <c r="V446">
        <v>19</v>
      </c>
      <c r="W446">
        <v>7779</v>
      </c>
      <c r="X446" t="s">
        <v>1220</v>
      </c>
      <c r="Y446" t="s">
        <v>957</v>
      </c>
      <c r="Z446" s="25">
        <v>43452.998611111114</v>
      </c>
      <c r="AA446">
        <v>1879</v>
      </c>
      <c r="AB446">
        <v>215</v>
      </c>
      <c r="AC446" s="24">
        <v>0.12920000000000001</v>
      </c>
      <c r="AD446">
        <v>15900</v>
      </c>
      <c r="AE446">
        <v>28597240</v>
      </c>
      <c r="AF446" s="22">
        <v>43087</v>
      </c>
      <c r="AG446">
        <v>1659</v>
      </c>
      <c r="AH446">
        <v>1664</v>
      </c>
      <c r="AI446" s="22">
        <v>43088</v>
      </c>
      <c r="AJ446">
        <v>1851</v>
      </c>
      <c r="AK446">
        <v>1825</v>
      </c>
      <c r="AL446" s="25">
        <v>43088.79315972222</v>
      </c>
      <c r="AM446">
        <v>2</v>
      </c>
      <c r="AN446" t="s">
        <v>1023</v>
      </c>
      <c r="AO446">
        <v>0</v>
      </c>
      <c r="AP446" t="s">
        <v>956</v>
      </c>
      <c r="AQ446">
        <v>0.96</v>
      </c>
      <c r="AR446">
        <v>0.97</v>
      </c>
      <c r="AS446">
        <v>1.08</v>
      </c>
      <c r="AT446">
        <v>1.1000000000000001</v>
      </c>
      <c r="AU446">
        <v>0.81499999999999995</v>
      </c>
      <c r="AV446">
        <v>1865</v>
      </c>
      <c r="AW446">
        <v>1767</v>
      </c>
      <c r="AX446">
        <v>1825</v>
      </c>
    </row>
    <row r="447" spans="1:50">
      <c r="A447" s="22">
        <v>43084</v>
      </c>
      <c r="B447">
        <v>368</v>
      </c>
      <c r="C447">
        <v>372</v>
      </c>
      <c r="D447">
        <v>363</v>
      </c>
      <c r="E447">
        <v>365</v>
      </c>
      <c r="F447" s="22">
        <v>43087</v>
      </c>
      <c r="G447">
        <v>367</v>
      </c>
      <c r="H447">
        <v>368</v>
      </c>
      <c r="I447">
        <v>361</v>
      </c>
      <c r="J447">
        <v>362</v>
      </c>
      <c r="K447" s="22">
        <v>43088</v>
      </c>
      <c r="L447">
        <v>361</v>
      </c>
      <c r="M447">
        <v>0.98</v>
      </c>
      <c r="N447" s="8" t="str">
        <f>IF(AND(AM447=1,AC447&lt;-0.005,AE447&gt;O$1),R447,"")</f>
        <v/>
      </c>
      <c r="O447" s="8">
        <f t="shared" si="37"/>
        <v>53883.238298220676</v>
      </c>
      <c r="P447" s="8" t="str">
        <f t="shared" si="41"/>
        <v/>
      </c>
      <c r="Q447" s="8">
        <f t="shared" si="38"/>
        <v>45697.142543461683</v>
      </c>
      <c r="R447" s="8">
        <f t="shared" si="39"/>
        <v>1388.8888888888839</v>
      </c>
      <c r="S447" s="8">
        <f t="shared" si="40"/>
        <v>288830.03877188766</v>
      </c>
      <c r="U447" s="25">
        <v>43088.33017361111</v>
      </c>
      <c r="V447">
        <v>23</v>
      </c>
      <c r="W447">
        <v>4583</v>
      </c>
      <c r="X447" t="s">
        <v>1265</v>
      </c>
      <c r="Y447" t="s">
        <v>957</v>
      </c>
      <c r="Z447" s="25">
        <v>43452.982638888891</v>
      </c>
      <c r="AA447">
        <v>350.1</v>
      </c>
      <c r="AB447">
        <v>-11.9</v>
      </c>
      <c r="AC447" s="24">
        <v>-3.2899999999999999E-2</v>
      </c>
      <c r="AD447">
        <v>9000</v>
      </c>
      <c r="AE447">
        <v>3166190</v>
      </c>
      <c r="AF447" s="22">
        <v>43087</v>
      </c>
      <c r="AG447">
        <v>367</v>
      </c>
      <c r="AH447">
        <v>362</v>
      </c>
      <c r="AI447" s="22">
        <v>43088</v>
      </c>
      <c r="AJ447">
        <v>361</v>
      </c>
      <c r="AK447">
        <v>360</v>
      </c>
      <c r="AL447" s="25">
        <v>43088.793206018519</v>
      </c>
      <c r="AM447">
        <v>2</v>
      </c>
      <c r="AN447" t="s">
        <v>1023</v>
      </c>
      <c r="AO447">
        <v>0</v>
      </c>
      <c r="AP447">
        <v>0</v>
      </c>
      <c r="AQ447">
        <v>0.19</v>
      </c>
      <c r="AR447">
        <v>0.11</v>
      </c>
      <c r="AS447">
        <v>0.98</v>
      </c>
      <c r="AT447">
        <v>0.97</v>
      </c>
      <c r="AU447">
        <v>1.8740000000000001</v>
      </c>
      <c r="AV447">
        <v>363</v>
      </c>
      <c r="AW447">
        <v>357</v>
      </c>
      <c r="AX447">
        <v>360</v>
      </c>
    </row>
    <row r="448" spans="1:50">
      <c r="A448" s="22">
        <v>43084</v>
      </c>
      <c r="B448">
        <v>804.8</v>
      </c>
      <c r="C448">
        <v>804.9</v>
      </c>
      <c r="D448">
        <v>792</v>
      </c>
      <c r="E448">
        <v>798.5</v>
      </c>
      <c r="F448" s="22">
        <v>43087</v>
      </c>
      <c r="G448">
        <v>812</v>
      </c>
      <c r="H448">
        <v>826.3</v>
      </c>
      <c r="I448">
        <v>811</v>
      </c>
      <c r="J448">
        <v>821.6</v>
      </c>
      <c r="K448" s="22">
        <v>43088</v>
      </c>
      <c r="L448">
        <v>823</v>
      </c>
      <c r="M448">
        <v>1.02</v>
      </c>
      <c r="N448" s="8" t="str">
        <f>IF(AND(AM448=1,AC448&lt;-0.005,AE448&gt;O$1),R448,"")</f>
        <v/>
      </c>
      <c r="O448" s="8">
        <f t="shared" si="37"/>
        <v>53883.238298220676</v>
      </c>
      <c r="P448" s="8" t="str">
        <f t="shared" si="41"/>
        <v/>
      </c>
      <c r="Q448" s="8">
        <f t="shared" si="38"/>
        <v>45697.142543461683</v>
      </c>
      <c r="R448" s="8">
        <f t="shared" si="39"/>
        <v>3240.7973584444026</v>
      </c>
      <c r="S448" s="8">
        <f t="shared" si="40"/>
        <v>292070.83613033209</v>
      </c>
      <c r="U448" s="25">
        <v>43088.33017361111</v>
      </c>
      <c r="V448">
        <v>24</v>
      </c>
      <c r="W448">
        <v>8306</v>
      </c>
      <c r="X448" t="s">
        <v>1083</v>
      </c>
      <c r="Y448" t="s">
        <v>962</v>
      </c>
      <c r="Z448" s="25">
        <v>43452.986805555556</v>
      </c>
      <c r="AA448">
        <v>825.9</v>
      </c>
      <c r="AB448">
        <v>4.3</v>
      </c>
      <c r="AC448" s="24">
        <v>5.1999999999999998E-3</v>
      </c>
      <c r="AD448">
        <v>8800</v>
      </c>
      <c r="AE448">
        <v>7263180</v>
      </c>
      <c r="AF448" s="22">
        <v>43087</v>
      </c>
      <c r="AG448">
        <v>812</v>
      </c>
      <c r="AH448">
        <v>821.6</v>
      </c>
      <c r="AI448" s="22">
        <v>43088</v>
      </c>
      <c r="AJ448">
        <v>823</v>
      </c>
      <c r="AK448">
        <v>817.7</v>
      </c>
      <c r="AL448" s="25">
        <v>43088.793217592596</v>
      </c>
      <c r="AM448">
        <v>1</v>
      </c>
      <c r="AN448" t="s">
        <v>1023</v>
      </c>
      <c r="AO448">
        <v>1.91</v>
      </c>
      <c r="AP448">
        <v>2.19</v>
      </c>
      <c r="AQ448">
        <v>0.67</v>
      </c>
      <c r="AR448">
        <v>0.74</v>
      </c>
      <c r="AS448">
        <v>1.02</v>
      </c>
      <c r="AT448">
        <v>1.06</v>
      </c>
      <c r="AU448">
        <v>0.50700000000000001</v>
      </c>
      <c r="AV448">
        <v>827.3</v>
      </c>
      <c r="AW448">
        <v>816.8</v>
      </c>
      <c r="AX448">
        <v>817.7</v>
      </c>
    </row>
    <row r="449" spans="1:50">
      <c r="A449" s="22">
        <v>43084</v>
      </c>
      <c r="B449">
        <v>705</v>
      </c>
      <c r="C449">
        <v>760</v>
      </c>
      <c r="D449">
        <v>704</v>
      </c>
      <c r="E449">
        <v>742</v>
      </c>
      <c r="F449" s="22">
        <v>43087</v>
      </c>
      <c r="G449">
        <v>757</v>
      </c>
      <c r="H449">
        <v>860</v>
      </c>
      <c r="I449">
        <v>757</v>
      </c>
      <c r="J449">
        <v>835</v>
      </c>
      <c r="K449" s="22">
        <v>43088</v>
      </c>
      <c r="L449">
        <v>833</v>
      </c>
      <c r="M449">
        <v>1.21</v>
      </c>
      <c r="N449" s="8" t="str">
        <f>IF(AND(AM449=1,AC449&lt;-0.005,AE449&gt;O$1),R449,"")</f>
        <v/>
      </c>
      <c r="O449" s="8">
        <f t="shared" si="37"/>
        <v>53883.238298220676</v>
      </c>
      <c r="P449" s="8" t="str">
        <f t="shared" si="41"/>
        <v/>
      </c>
      <c r="Q449" s="8">
        <f t="shared" si="38"/>
        <v>45697.142543461683</v>
      </c>
      <c r="R449" s="8">
        <f t="shared" si="39"/>
        <v>25883.838383838342</v>
      </c>
      <c r="S449" s="8">
        <f t="shared" si="40"/>
        <v>317954.67451417045</v>
      </c>
      <c r="U449" s="25">
        <v>43088.33017361111</v>
      </c>
      <c r="V449">
        <v>27</v>
      </c>
      <c r="W449">
        <v>5986</v>
      </c>
      <c r="X449" t="s">
        <v>1475</v>
      </c>
      <c r="Y449" t="s">
        <v>962</v>
      </c>
      <c r="Z449" s="25">
        <v>43452.986111111109</v>
      </c>
      <c r="AA449">
        <v>835</v>
      </c>
      <c r="AB449">
        <v>0</v>
      </c>
      <c r="AC449" s="24">
        <v>0</v>
      </c>
      <c r="AD449">
        <v>7000</v>
      </c>
      <c r="AE449">
        <v>5867820</v>
      </c>
      <c r="AF449" s="22">
        <v>43087</v>
      </c>
      <c r="AG449">
        <v>757</v>
      </c>
      <c r="AH449">
        <v>835</v>
      </c>
      <c r="AI449" s="22">
        <v>43088</v>
      </c>
      <c r="AJ449">
        <v>833</v>
      </c>
      <c r="AK449">
        <v>792</v>
      </c>
      <c r="AL449" s="25">
        <v>43088.793240740742</v>
      </c>
      <c r="AM449">
        <v>1</v>
      </c>
      <c r="AN449">
        <v>0.05</v>
      </c>
      <c r="AO449">
        <v>1.43</v>
      </c>
      <c r="AP449">
        <v>1.2</v>
      </c>
      <c r="AQ449">
        <v>1</v>
      </c>
      <c r="AR449">
        <v>1</v>
      </c>
      <c r="AS449">
        <v>1.21</v>
      </c>
      <c r="AT449">
        <v>1.27</v>
      </c>
      <c r="AU449">
        <v>0.72</v>
      </c>
      <c r="AV449">
        <v>837</v>
      </c>
      <c r="AW449">
        <v>770</v>
      </c>
      <c r="AX449">
        <v>792</v>
      </c>
    </row>
    <row r="450" spans="1:50">
      <c r="A450" s="22">
        <v>43084</v>
      </c>
      <c r="B450">
        <v>1664</v>
      </c>
      <c r="C450">
        <v>1664</v>
      </c>
      <c r="D450">
        <v>1650</v>
      </c>
      <c r="E450">
        <v>1650</v>
      </c>
      <c r="F450" s="22">
        <v>43087</v>
      </c>
      <c r="G450">
        <v>1660</v>
      </c>
      <c r="H450">
        <v>1660</v>
      </c>
      <c r="I450">
        <v>1637</v>
      </c>
      <c r="J450">
        <v>1639</v>
      </c>
      <c r="K450" s="22">
        <v>43088</v>
      </c>
      <c r="L450">
        <v>1644</v>
      </c>
      <c r="M450">
        <v>1</v>
      </c>
      <c r="N450" s="8" t="str">
        <f>IF(AND(AM450=1,AC450&lt;-0.005,AE450&gt;O$1),R450,"")</f>
        <v/>
      </c>
      <c r="O450" s="8">
        <f t="shared" si="37"/>
        <v>53883.238298220676</v>
      </c>
      <c r="P450" s="8" t="str">
        <f t="shared" si="41"/>
        <v/>
      </c>
      <c r="Q450" s="8">
        <f t="shared" si="38"/>
        <v>45697.142543461683</v>
      </c>
      <c r="R450" s="8">
        <f t="shared" si="39"/>
        <v>609.01339829477763</v>
      </c>
      <c r="S450" s="8">
        <f t="shared" si="40"/>
        <v>318563.68791246525</v>
      </c>
      <c r="U450" s="25">
        <v>43088.33017361111</v>
      </c>
      <c r="V450">
        <v>28</v>
      </c>
      <c r="W450">
        <v>3197</v>
      </c>
      <c r="X450" t="s">
        <v>1157</v>
      </c>
      <c r="Y450" t="s">
        <v>962</v>
      </c>
      <c r="Z450" s="25">
        <v>43452.997916666667</v>
      </c>
      <c r="AA450">
        <v>1644</v>
      </c>
      <c r="AB450">
        <v>5</v>
      </c>
      <c r="AC450" s="24">
        <v>3.0999999999999999E-3</v>
      </c>
      <c r="AD450">
        <v>6000</v>
      </c>
      <c r="AE450">
        <v>9860500</v>
      </c>
      <c r="AF450" s="22">
        <v>43087</v>
      </c>
      <c r="AG450">
        <v>1660</v>
      </c>
      <c r="AH450">
        <v>1639</v>
      </c>
      <c r="AI450" s="22">
        <v>43088</v>
      </c>
      <c r="AJ450">
        <v>1644</v>
      </c>
      <c r="AK450">
        <v>1642</v>
      </c>
      <c r="AL450" s="25">
        <v>43088.793252314812</v>
      </c>
      <c r="AM450">
        <v>1</v>
      </c>
      <c r="AN450" t="s">
        <v>1023</v>
      </c>
      <c r="AO450">
        <v>0.76</v>
      </c>
      <c r="AP450">
        <v>2.44</v>
      </c>
      <c r="AQ450">
        <v>0.53</v>
      </c>
      <c r="AR450">
        <v>0.34</v>
      </c>
      <c r="AS450">
        <v>1</v>
      </c>
      <c r="AT450">
        <v>0.99</v>
      </c>
      <c r="AU450">
        <v>0.35799999999999998</v>
      </c>
      <c r="AV450">
        <v>1647</v>
      </c>
      <c r="AW450">
        <v>1640</v>
      </c>
      <c r="AX450">
        <v>1642</v>
      </c>
    </row>
    <row r="451" spans="1:50">
      <c r="A451" s="22">
        <v>43084</v>
      </c>
      <c r="B451">
        <v>446</v>
      </c>
      <c r="C451">
        <v>448</v>
      </c>
      <c r="D451">
        <v>426</v>
      </c>
      <c r="E451">
        <v>429</v>
      </c>
      <c r="F451" s="22">
        <v>43087</v>
      </c>
      <c r="G451">
        <v>425</v>
      </c>
      <c r="H451">
        <v>426</v>
      </c>
      <c r="I451">
        <v>417</v>
      </c>
      <c r="J451">
        <v>421</v>
      </c>
      <c r="K451" s="22">
        <v>43088</v>
      </c>
      <c r="L451">
        <v>425</v>
      </c>
      <c r="M451">
        <v>1.02</v>
      </c>
      <c r="N451" s="8" t="str">
        <f>IF(AND(AM451=1,AC451&lt;-0.005,AE451&gt;O$1),R451,"")</f>
        <v/>
      </c>
      <c r="O451" s="8">
        <f t="shared" si="37"/>
        <v>53883.238298220676</v>
      </c>
      <c r="P451" s="8" t="str">
        <f t="shared" si="41"/>
        <v/>
      </c>
      <c r="Q451" s="8">
        <f t="shared" si="38"/>
        <v>45697.142543461683</v>
      </c>
      <c r="R451" s="8">
        <f t="shared" si="39"/>
        <v>-12614.678899082577</v>
      </c>
      <c r="S451" s="8">
        <f t="shared" si="40"/>
        <v>318563.68791246525</v>
      </c>
      <c r="U451" s="25">
        <v>43088.33017361111</v>
      </c>
      <c r="V451">
        <v>29</v>
      </c>
      <c r="W451">
        <v>4597</v>
      </c>
      <c r="X451" t="s">
        <v>1079</v>
      </c>
      <c r="Y451" t="s">
        <v>957</v>
      </c>
      <c r="Z451" s="25">
        <v>43452.955555555556</v>
      </c>
      <c r="AA451">
        <v>422</v>
      </c>
      <c r="AB451">
        <v>1</v>
      </c>
      <c r="AC451" s="24">
        <v>2.3999999999999998E-3</v>
      </c>
      <c r="AD451">
        <v>5700</v>
      </c>
      <c r="AE451">
        <v>2407070</v>
      </c>
      <c r="AF451" s="22">
        <v>43087</v>
      </c>
      <c r="AG451">
        <v>425</v>
      </c>
      <c r="AH451">
        <v>421</v>
      </c>
      <c r="AI451" s="22">
        <v>43088</v>
      </c>
      <c r="AJ451">
        <v>425</v>
      </c>
      <c r="AK451">
        <v>436</v>
      </c>
      <c r="AL451" s="25">
        <v>43088.793263888889</v>
      </c>
      <c r="AM451">
        <v>2</v>
      </c>
      <c r="AN451" t="s">
        <v>1023</v>
      </c>
      <c r="AO451">
        <v>0</v>
      </c>
      <c r="AP451">
        <v>0</v>
      </c>
      <c r="AQ451">
        <v>0.7</v>
      </c>
      <c r="AR451">
        <v>0.74</v>
      </c>
      <c r="AS451">
        <v>1.02</v>
      </c>
      <c r="AT451">
        <v>1.18</v>
      </c>
      <c r="AU451">
        <v>1.0089999999999999</v>
      </c>
      <c r="AV451">
        <v>442</v>
      </c>
      <c r="AW451">
        <v>415</v>
      </c>
      <c r="AX451">
        <v>436</v>
      </c>
    </row>
    <row r="452" spans="1:50">
      <c r="A452" s="22">
        <v>43084</v>
      </c>
      <c r="B452">
        <v>881</v>
      </c>
      <c r="C452">
        <v>1008</v>
      </c>
      <c r="D452">
        <v>876</v>
      </c>
      <c r="E452">
        <v>1008</v>
      </c>
      <c r="F452" s="22">
        <v>43087</v>
      </c>
      <c r="G452">
        <v>1218</v>
      </c>
      <c r="H452">
        <v>1298</v>
      </c>
      <c r="I452">
        <v>1145</v>
      </c>
      <c r="J452">
        <v>1181</v>
      </c>
      <c r="K452" s="22">
        <v>43088</v>
      </c>
      <c r="L452">
        <v>1201</v>
      </c>
      <c r="M452">
        <v>1.21</v>
      </c>
      <c r="N452" s="8" t="str">
        <f>IF(AND(AM452=1,AC452&lt;-0.005,AE452&gt;O$1),R452,"")</f>
        <v/>
      </c>
      <c r="O452" s="8">
        <f t="shared" si="37"/>
        <v>53883.238298220676</v>
      </c>
      <c r="P452" s="8" t="str">
        <f t="shared" si="41"/>
        <v/>
      </c>
      <c r="Q452" s="8">
        <f t="shared" si="38"/>
        <v>45697.142543461683</v>
      </c>
      <c r="R452" s="8">
        <f t="shared" si="39"/>
        <v>-94530.722484807542</v>
      </c>
      <c r="S452" s="8">
        <f t="shared" si="40"/>
        <v>318563.68791246525</v>
      </c>
      <c r="U452" s="25">
        <v>43088.33017361111</v>
      </c>
      <c r="V452">
        <v>30</v>
      </c>
      <c r="W452">
        <v>4284</v>
      </c>
      <c r="X452" t="s">
        <v>324</v>
      </c>
      <c r="Y452" t="s">
        <v>962</v>
      </c>
      <c r="Z452" s="25">
        <v>43452.998611111114</v>
      </c>
      <c r="AA452">
        <v>1174</v>
      </c>
      <c r="AB452">
        <v>-7</v>
      </c>
      <c r="AC452" s="24">
        <v>-5.8999999999999999E-3</v>
      </c>
      <c r="AD452">
        <v>5000</v>
      </c>
      <c r="AE452">
        <v>5774740</v>
      </c>
      <c r="AF452" s="22">
        <v>43087</v>
      </c>
      <c r="AG452">
        <v>1218</v>
      </c>
      <c r="AH452">
        <v>1181</v>
      </c>
      <c r="AI452" s="22">
        <v>43088</v>
      </c>
      <c r="AJ452">
        <v>1201</v>
      </c>
      <c r="AK452">
        <v>1481</v>
      </c>
      <c r="AL452" s="25">
        <v>43088.793275462966</v>
      </c>
      <c r="AM452">
        <v>2</v>
      </c>
      <c r="AN452" t="s">
        <v>1023</v>
      </c>
      <c r="AO452">
        <v>61.3</v>
      </c>
      <c r="AP452">
        <v>0.42</v>
      </c>
      <c r="AQ452">
        <v>1</v>
      </c>
      <c r="AR452">
        <v>1</v>
      </c>
      <c r="AS452">
        <v>1.21</v>
      </c>
      <c r="AT452">
        <v>1.21</v>
      </c>
      <c r="AU452">
        <v>0.63900000000000001</v>
      </c>
      <c r="AV452">
        <v>1481</v>
      </c>
      <c r="AW452">
        <v>1109</v>
      </c>
      <c r="AX452">
        <v>1481</v>
      </c>
    </row>
    <row r="453" spans="1:50">
      <c r="A453" s="22">
        <v>43084</v>
      </c>
      <c r="B453">
        <v>2735</v>
      </c>
      <c r="C453">
        <v>2740</v>
      </c>
      <c r="D453">
        <v>2663</v>
      </c>
      <c r="E453">
        <v>2686</v>
      </c>
      <c r="F453" s="22">
        <v>43087</v>
      </c>
      <c r="G453">
        <v>2703</v>
      </c>
      <c r="H453">
        <v>2736</v>
      </c>
      <c r="I453">
        <v>2685</v>
      </c>
      <c r="J453">
        <v>2687.5</v>
      </c>
      <c r="K453" s="22">
        <v>43088</v>
      </c>
      <c r="L453">
        <v>2698</v>
      </c>
      <c r="M453">
        <v>0.94</v>
      </c>
      <c r="N453" s="8" t="str">
        <f>IF(AND(AM453=1,AC453&lt;-0.005,AE453&gt;O$1),R453,"")</f>
        <v/>
      </c>
      <c r="O453" s="8">
        <f t="shared" si="37"/>
        <v>53883.238298220676</v>
      </c>
      <c r="P453" s="8" t="str">
        <f t="shared" si="41"/>
        <v/>
      </c>
      <c r="Q453" s="8">
        <f t="shared" si="38"/>
        <v>45697.142543461683</v>
      </c>
      <c r="R453" s="8">
        <f t="shared" si="39"/>
        <v>5243.44569288393</v>
      </c>
      <c r="S453" s="8">
        <f t="shared" si="40"/>
        <v>323807.13360534917</v>
      </c>
      <c r="U453" s="25">
        <v>43088.33017361111</v>
      </c>
      <c r="V453">
        <v>31</v>
      </c>
      <c r="W453">
        <v>9437</v>
      </c>
      <c r="X453" t="s">
        <v>1468</v>
      </c>
      <c r="Y453" t="s">
        <v>962</v>
      </c>
      <c r="Z453" s="25">
        <v>43452.995138888888</v>
      </c>
      <c r="AA453">
        <v>2701</v>
      </c>
      <c r="AB453">
        <v>13.5</v>
      </c>
      <c r="AC453" s="24">
        <v>5.0000000000000001E-3</v>
      </c>
      <c r="AD453">
        <v>4300</v>
      </c>
      <c r="AE453">
        <v>11609750</v>
      </c>
      <c r="AF453" s="22">
        <v>43087</v>
      </c>
      <c r="AG453">
        <v>2703</v>
      </c>
      <c r="AH453">
        <v>2687.5</v>
      </c>
      <c r="AI453" s="22">
        <v>43088</v>
      </c>
      <c r="AJ453">
        <v>2698</v>
      </c>
      <c r="AK453">
        <v>2670</v>
      </c>
      <c r="AL453" s="25">
        <v>43088.793287037035</v>
      </c>
      <c r="AM453">
        <v>1</v>
      </c>
      <c r="AN453">
        <v>0</v>
      </c>
      <c r="AO453">
        <v>0.72</v>
      </c>
      <c r="AP453">
        <v>3.72</v>
      </c>
      <c r="AQ453">
        <v>0</v>
      </c>
      <c r="AR453">
        <v>0.36</v>
      </c>
      <c r="AS453">
        <v>0.94</v>
      </c>
      <c r="AT453">
        <v>0.98</v>
      </c>
      <c r="AU453">
        <v>0.253</v>
      </c>
      <c r="AV453">
        <v>2699.5</v>
      </c>
      <c r="AW453">
        <v>2670</v>
      </c>
      <c r="AX453">
        <v>2670</v>
      </c>
    </row>
    <row r="454" spans="1:50">
      <c r="A454" s="22">
        <v>43084</v>
      </c>
      <c r="B454">
        <v>2340</v>
      </c>
      <c r="C454">
        <v>2635</v>
      </c>
      <c r="D454">
        <v>2335</v>
      </c>
      <c r="E454">
        <v>2568</v>
      </c>
      <c r="F454" s="22">
        <v>43087</v>
      </c>
      <c r="G454">
        <v>2580</v>
      </c>
      <c r="H454">
        <v>2589</v>
      </c>
      <c r="I454">
        <v>2330</v>
      </c>
      <c r="J454">
        <v>2396</v>
      </c>
      <c r="K454" s="22">
        <v>43088</v>
      </c>
      <c r="L454">
        <v>2488</v>
      </c>
      <c r="M454">
        <v>1.3</v>
      </c>
      <c r="N454" s="8" t="str">
        <f>IF(AND(AM454=1,AC454&lt;-0.005,AE454&gt;O$1),R454,"")</f>
        <v/>
      </c>
      <c r="O454" s="8">
        <f t="shared" si="37"/>
        <v>53883.238298220676</v>
      </c>
      <c r="P454" s="8" t="str">
        <f t="shared" si="41"/>
        <v/>
      </c>
      <c r="Q454" s="8">
        <f t="shared" si="38"/>
        <v>45697.142543461683</v>
      </c>
      <c r="R454" s="8">
        <f t="shared" si="39"/>
        <v>6720.9775967413952</v>
      </c>
      <c r="S454" s="8">
        <f t="shared" si="40"/>
        <v>330528.11120209057</v>
      </c>
      <c r="U454" s="25">
        <v>43088.33017361111</v>
      </c>
      <c r="V454">
        <v>32</v>
      </c>
      <c r="W454">
        <v>8473</v>
      </c>
      <c r="X454" t="s">
        <v>1114</v>
      </c>
      <c r="Y454" t="s">
        <v>962</v>
      </c>
      <c r="Z454" s="25">
        <v>43452.994444444441</v>
      </c>
      <c r="AA454">
        <v>2412</v>
      </c>
      <c r="AB454">
        <v>16</v>
      </c>
      <c r="AC454" s="24">
        <v>6.7000000000000002E-3</v>
      </c>
      <c r="AD454">
        <v>4200</v>
      </c>
      <c r="AE454">
        <v>10200170</v>
      </c>
      <c r="AF454" s="22">
        <v>43087</v>
      </c>
      <c r="AG454">
        <v>2580</v>
      </c>
      <c r="AH454">
        <v>2396</v>
      </c>
      <c r="AI454" s="22">
        <v>43088</v>
      </c>
      <c r="AJ454">
        <v>2488</v>
      </c>
      <c r="AK454">
        <v>2455</v>
      </c>
      <c r="AL454" s="25">
        <v>43088.793298611112</v>
      </c>
      <c r="AM454">
        <v>1</v>
      </c>
      <c r="AN454" t="s">
        <v>1023</v>
      </c>
      <c r="AO454">
        <v>2.36</v>
      </c>
      <c r="AP454" t="s">
        <v>956</v>
      </c>
      <c r="AQ454">
        <v>1</v>
      </c>
      <c r="AR454">
        <v>1</v>
      </c>
      <c r="AS454">
        <v>1.3</v>
      </c>
      <c r="AT454">
        <v>1.42</v>
      </c>
      <c r="AU454">
        <v>0.67400000000000004</v>
      </c>
      <c r="AV454">
        <v>2513</v>
      </c>
      <c r="AW454">
        <v>2422</v>
      </c>
      <c r="AX454">
        <v>2455</v>
      </c>
    </row>
    <row r="455" spans="1:50">
      <c r="A455" s="22">
        <v>43084</v>
      </c>
      <c r="B455">
        <v>134</v>
      </c>
      <c r="C455">
        <v>136</v>
      </c>
      <c r="D455">
        <v>124</v>
      </c>
      <c r="E455">
        <v>127</v>
      </c>
      <c r="F455" s="22">
        <v>43087</v>
      </c>
      <c r="G455">
        <v>130</v>
      </c>
      <c r="H455">
        <v>131</v>
      </c>
      <c r="I455">
        <v>123</v>
      </c>
      <c r="J455">
        <v>126</v>
      </c>
      <c r="K455" s="22">
        <v>43088</v>
      </c>
      <c r="L455">
        <v>124</v>
      </c>
      <c r="M455">
        <v>1.27</v>
      </c>
      <c r="N455" s="8" t="str">
        <f>IF(AND(AM455=1,AC455&lt;-0.005,AE455&gt;O$1),R455,"")</f>
        <v/>
      </c>
      <c r="O455" s="8">
        <f t="shared" si="37"/>
        <v>53883.238298220676</v>
      </c>
      <c r="P455" s="8" t="str">
        <f t="shared" si="41"/>
        <v/>
      </c>
      <c r="Q455" s="8">
        <f t="shared" si="38"/>
        <v>45697.142543461683</v>
      </c>
      <c r="R455" s="8">
        <f t="shared" si="39"/>
        <v>-7936.5079365079637</v>
      </c>
      <c r="S455" s="8">
        <f t="shared" si="40"/>
        <v>330528.11120209057</v>
      </c>
      <c r="U455" s="25">
        <v>43088.33017361111</v>
      </c>
      <c r="V455">
        <v>34</v>
      </c>
      <c r="W455">
        <v>3111</v>
      </c>
      <c r="X455" t="s">
        <v>1494</v>
      </c>
      <c r="Y455" t="s">
        <v>954</v>
      </c>
      <c r="Z455" s="25">
        <v>43452.867361111108</v>
      </c>
      <c r="AA455">
        <v>124</v>
      </c>
      <c r="AB455">
        <v>-2</v>
      </c>
      <c r="AC455" s="24">
        <v>-1.5900000000000001E-2</v>
      </c>
      <c r="AD455">
        <v>4000</v>
      </c>
      <c r="AE455">
        <v>494300</v>
      </c>
      <c r="AF455" s="22">
        <v>43087</v>
      </c>
      <c r="AG455">
        <v>130</v>
      </c>
      <c r="AH455">
        <v>126</v>
      </c>
      <c r="AI455" s="22">
        <v>43088</v>
      </c>
      <c r="AJ455">
        <v>124</v>
      </c>
      <c r="AK455">
        <v>126</v>
      </c>
      <c r="AL455" s="25">
        <v>43088.793310185189</v>
      </c>
      <c r="AM455">
        <v>2</v>
      </c>
      <c r="AN455" t="s">
        <v>1023</v>
      </c>
      <c r="AO455">
        <v>41.99</v>
      </c>
      <c r="AP455" t="s">
        <v>956</v>
      </c>
      <c r="AQ455">
        <v>0.54</v>
      </c>
      <c r="AR455">
        <v>0.55000000000000004</v>
      </c>
      <c r="AS455">
        <v>1.27</v>
      </c>
      <c r="AT455">
        <v>1.41</v>
      </c>
      <c r="AU455">
        <v>1.016</v>
      </c>
      <c r="AV455">
        <v>129</v>
      </c>
      <c r="AW455">
        <v>124</v>
      </c>
      <c r="AX455">
        <v>126</v>
      </c>
    </row>
    <row r="456" spans="1:50">
      <c r="A456" s="22">
        <v>43084</v>
      </c>
      <c r="B456">
        <v>455</v>
      </c>
      <c r="C456">
        <v>520</v>
      </c>
      <c r="D456">
        <v>450</v>
      </c>
      <c r="E456">
        <v>472</v>
      </c>
      <c r="F456" s="22">
        <v>43087</v>
      </c>
      <c r="G456">
        <v>470</v>
      </c>
      <c r="H456">
        <v>497</v>
      </c>
      <c r="I456">
        <v>432</v>
      </c>
      <c r="J456">
        <v>436</v>
      </c>
      <c r="K456" s="22">
        <v>43088</v>
      </c>
      <c r="L456">
        <v>438</v>
      </c>
      <c r="M456">
        <v>1.29</v>
      </c>
      <c r="N456" s="8" t="str">
        <f>IF(AND(AM456=1,AC456&lt;-0.005,AE456&gt;O$1),R456,"")</f>
        <v/>
      </c>
      <c r="O456" s="8">
        <f t="shared" si="37"/>
        <v>53883.238298220676</v>
      </c>
      <c r="P456" s="8" t="str">
        <f t="shared" si="41"/>
        <v/>
      </c>
      <c r="Q456" s="8">
        <f t="shared" si="38"/>
        <v>45697.142543461683</v>
      </c>
      <c r="R456" s="8">
        <f t="shared" si="39"/>
        <v>-75581.395348837235</v>
      </c>
      <c r="S456" s="8">
        <f t="shared" si="40"/>
        <v>330528.11120209057</v>
      </c>
      <c r="U456" s="25">
        <v>43088.33017361111</v>
      </c>
      <c r="V456">
        <v>35</v>
      </c>
      <c r="W456">
        <v>4777</v>
      </c>
      <c r="X456" t="s">
        <v>369</v>
      </c>
      <c r="Y456" t="s">
        <v>960</v>
      </c>
      <c r="Z456" s="25">
        <v>43452.997916666667</v>
      </c>
      <c r="AA456">
        <v>435.1</v>
      </c>
      <c r="AB456">
        <v>-0.9</v>
      </c>
      <c r="AC456" s="24">
        <v>-2.0999999999999999E-3</v>
      </c>
      <c r="AD456">
        <v>3700</v>
      </c>
      <c r="AE456">
        <v>1610330</v>
      </c>
      <c r="AF456" s="22">
        <v>43087</v>
      </c>
      <c r="AG456">
        <v>470</v>
      </c>
      <c r="AH456">
        <v>436</v>
      </c>
      <c r="AI456" s="22">
        <v>43088</v>
      </c>
      <c r="AJ456">
        <v>438</v>
      </c>
      <c r="AK456">
        <v>516</v>
      </c>
      <c r="AL456" s="25">
        <v>43088.793321759258</v>
      </c>
      <c r="AM456">
        <v>2</v>
      </c>
      <c r="AN456" t="s">
        <v>1023</v>
      </c>
      <c r="AO456">
        <v>0</v>
      </c>
      <c r="AP456">
        <v>0</v>
      </c>
      <c r="AQ456">
        <v>0.75</v>
      </c>
      <c r="AR456">
        <v>0.75</v>
      </c>
      <c r="AS456">
        <v>1.29</v>
      </c>
      <c r="AT456">
        <v>1.24</v>
      </c>
      <c r="AU456">
        <v>1.093</v>
      </c>
      <c r="AV456">
        <v>516</v>
      </c>
      <c r="AW456">
        <v>428</v>
      </c>
      <c r="AX456">
        <v>516</v>
      </c>
    </row>
    <row r="457" spans="1:50">
      <c r="A457" s="22">
        <v>43084</v>
      </c>
      <c r="B457">
        <v>326</v>
      </c>
      <c r="C457">
        <v>329</v>
      </c>
      <c r="D457">
        <v>321</v>
      </c>
      <c r="E457">
        <v>323</v>
      </c>
      <c r="F457" s="22">
        <v>43087</v>
      </c>
      <c r="G457">
        <v>327</v>
      </c>
      <c r="H457">
        <v>328</v>
      </c>
      <c r="I457">
        <v>316</v>
      </c>
      <c r="J457">
        <v>316</v>
      </c>
      <c r="K457" s="22">
        <v>43088</v>
      </c>
      <c r="L457">
        <v>318</v>
      </c>
      <c r="M457">
        <v>1.1000000000000001</v>
      </c>
      <c r="N457" s="8" t="str">
        <f>IF(AND(AM457=1,AC457&lt;-0.005,AE457&gt;O$1),R457,"")</f>
        <v/>
      </c>
      <c r="O457" s="8">
        <f t="shared" si="37"/>
        <v>53883.238298220676</v>
      </c>
      <c r="P457" s="8" t="str">
        <f t="shared" si="41"/>
        <v/>
      </c>
      <c r="Q457" s="8">
        <f t="shared" si="38"/>
        <v>45697.142543461683</v>
      </c>
      <c r="R457" s="8">
        <f t="shared" si="39"/>
        <v>0</v>
      </c>
      <c r="S457" s="8">
        <f t="shared" si="40"/>
        <v>330528.11120209057</v>
      </c>
      <c r="U457" s="25">
        <v>43088.33017361111</v>
      </c>
      <c r="V457">
        <v>36</v>
      </c>
      <c r="W457">
        <v>6502</v>
      </c>
      <c r="X457" t="s">
        <v>121</v>
      </c>
      <c r="Y457" t="s">
        <v>954</v>
      </c>
      <c r="Z457" s="25">
        <v>43452.902083333334</v>
      </c>
      <c r="AA457">
        <v>316</v>
      </c>
      <c r="AB457">
        <v>0</v>
      </c>
      <c r="AC457" s="24">
        <v>0</v>
      </c>
      <c r="AD457">
        <v>3000</v>
      </c>
      <c r="AE457">
        <v>950000</v>
      </c>
      <c r="AF457" s="22">
        <v>43087</v>
      </c>
      <c r="AG457">
        <v>327</v>
      </c>
      <c r="AH457">
        <v>316</v>
      </c>
      <c r="AI457" s="22">
        <v>43088</v>
      </c>
      <c r="AJ457">
        <v>318</v>
      </c>
      <c r="AK457">
        <v>318</v>
      </c>
      <c r="AL457" s="25">
        <v>43088.793333333335</v>
      </c>
      <c r="AM457">
        <v>0</v>
      </c>
      <c r="AN457" t="s">
        <v>1023</v>
      </c>
      <c r="AO457">
        <v>16.8</v>
      </c>
      <c r="AP457" t="s">
        <v>956</v>
      </c>
      <c r="AQ457">
        <v>0.98</v>
      </c>
      <c r="AR457">
        <v>0.69</v>
      </c>
      <c r="AS457">
        <v>1.1000000000000001</v>
      </c>
      <c r="AT457">
        <v>1.05</v>
      </c>
      <c r="AU457">
        <v>0.99099999999999999</v>
      </c>
      <c r="AV457">
        <v>321</v>
      </c>
      <c r="AW457">
        <v>311</v>
      </c>
      <c r="AX457">
        <v>318</v>
      </c>
    </row>
    <row r="458" spans="1:50">
      <c r="A458" s="22">
        <v>43084</v>
      </c>
      <c r="B458">
        <v>114</v>
      </c>
      <c r="C458">
        <v>115</v>
      </c>
      <c r="D458">
        <v>113</v>
      </c>
      <c r="E458">
        <v>114</v>
      </c>
      <c r="F458" s="22">
        <v>43087</v>
      </c>
      <c r="G458">
        <v>114</v>
      </c>
      <c r="H458">
        <v>114</v>
      </c>
      <c r="I458">
        <v>111</v>
      </c>
      <c r="J458">
        <v>114</v>
      </c>
      <c r="K458" s="22">
        <v>43088</v>
      </c>
      <c r="L458">
        <v>114</v>
      </c>
      <c r="M458">
        <v>0.95</v>
      </c>
      <c r="N458" s="8" t="str">
        <f>IF(AND(AM458=1,AC458&lt;-0.005,AE458&gt;O$1),R458,"")</f>
        <v/>
      </c>
      <c r="O458" s="8">
        <f t="shared" si="37"/>
        <v>53883.238298220676</v>
      </c>
      <c r="P458" s="8" t="str">
        <f t="shared" si="41"/>
        <v/>
      </c>
      <c r="Q458" s="8">
        <f t="shared" si="38"/>
        <v>45697.142543461683</v>
      </c>
      <c r="R458" s="8">
        <f t="shared" si="39"/>
        <v>8928.5714285713966</v>
      </c>
      <c r="S458" s="8">
        <f t="shared" si="40"/>
        <v>339456.68263066199</v>
      </c>
      <c r="U458" s="25">
        <v>43088.330185185187</v>
      </c>
      <c r="V458">
        <v>37</v>
      </c>
      <c r="W458">
        <v>9424</v>
      </c>
      <c r="X458" t="s">
        <v>907</v>
      </c>
      <c r="Y458" t="s">
        <v>962</v>
      </c>
      <c r="Z458" s="25">
        <v>43452.977083333331</v>
      </c>
      <c r="AA458">
        <v>119.9</v>
      </c>
      <c r="AB458">
        <v>5.9</v>
      </c>
      <c r="AC458" s="24">
        <v>5.1799999999999999E-2</v>
      </c>
      <c r="AD458">
        <v>3000</v>
      </c>
      <c r="AE458">
        <v>348360</v>
      </c>
      <c r="AF458" s="22">
        <v>43087</v>
      </c>
      <c r="AG458">
        <v>114</v>
      </c>
      <c r="AH458">
        <v>114</v>
      </c>
      <c r="AI458" s="22">
        <v>43088</v>
      </c>
      <c r="AJ458">
        <v>114</v>
      </c>
      <c r="AK458">
        <v>112</v>
      </c>
      <c r="AL458" s="25">
        <v>43088.793344907404</v>
      </c>
      <c r="AM458">
        <v>1</v>
      </c>
      <c r="AN458" t="s">
        <v>1023</v>
      </c>
      <c r="AO458">
        <v>6.98</v>
      </c>
      <c r="AP458">
        <v>0</v>
      </c>
      <c r="AQ458">
        <v>0</v>
      </c>
      <c r="AR458">
        <v>0</v>
      </c>
      <c r="AS458">
        <v>0.95</v>
      </c>
      <c r="AT458">
        <v>0.87</v>
      </c>
      <c r="AU458">
        <v>1.2809999999999999</v>
      </c>
      <c r="AV458">
        <v>114</v>
      </c>
      <c r="AW458">
        <v>112</v>
      </c>
      <c r="AX458">
        <v>112</v>
      </c>
    </row>
    <row r="459" spans="1:50">
      <c r="A459" s="22">
        <v>43084</v>
      </c>
      <c r="B459">
        <v>4815</v>
      </c>
      <c r="C459">
        <v>4815</v>
      </c>
      <c r="D459">
        <v>4731</v>
      </c>
      <c r="E459">
        <v>4792</v>
      </c>
      <c r="F459" s="22">
        <v>43087</v>
      </c>
      <c r="G459">
        <v>4857</v>
      </c>
      <c r="H459">
        <v>4926</v>
      </c>
      <c r="I459">
        <v>4840</v>
      </c>
      <c r="J459">
        <v>4866</v>
      </c>
      <c r="K459" s="22">
        <v>43088</v>
      </c>
      <c r="L459">
        <v>4910</v>
      </c>
      <c r="M459">
        <v>1.05</v>
      </c>
      <c r="N459" s="8" t="str">
        <f>IF(AND(AM459=1,AC459&lt;-0.005,AE459&gt;O$1),R459,"")</f>
        <v/>
      </c>
      <c r="O459" s="8">
        <f t="shared" si="37"/>
        <v>53883.238298220676</v>
      </c>
      <c r="P459" s="8" t="str">
        <f t="shared" si="41"/>
        <v/>
      </c>
      <c r="Q459" s="8">
        <f t="shared" si="38"/>
        <v>45697.142543461683</v>
      </c>
      <c r="R459" s="8">
        <f t="shared" si="39"/>
        <v>3589.7435897436212</v>
      </c>
      <c r="S459" s="8">
        <f t="shared" si="40"/>
        <v>343046.42622040561</v>
      </c>
      <c r="U459" s="25">
        <v>43088.330185185187</v>
      </c>
      <c r="V459">
        <v>38</v>
      </c>
      <c r="W459">
        <v>8316</v>
      </c>
      <c r="X459" t="s">
        <v>1314</v>
      </c>
      <c r="Y459" t="s">
        <v>962</v>
      </c>
      <c r="Z459" s="25">
        <v>43452.996527777781</v>
      </c>
      <c r="AA459">
        <v>4906</v>
      </c>
      <c r="AB459">
        <v>40</v>
      </c>
      <c r="AC459" s="24">
        <v>8.2000000000000007E-3</v>
      </c>
      <c r="AD459">
        <v>2900</v>
      </c>
      <c r="AE459">
        <v>14188700</v>
      </c>
      <c r="AF459" s="22">
        <v>43087</v>
      </c>
      <c r="AG459">
        <v>4857</v>
      </c>
      <c r="AH459">
        <v>4866</v>
      </c>
      <c r="AI459" s="22">
        <v>43088</v>
      </c>
      <c r="AJ459">
        <v>4910</v>
      </c>
      <c r="AK459">
        <v>4875</v>
      </c>
      <c r="AL459" s="25">
        <v>43088.793356481481</v>
      </c>
      <c r="AM459">
        <v>1</v>
      </c>
      <c r="AN459" t="s">
        <v>1023</v>
      </c>
      <c r="AO459">
        <v>2.08</v>
      </c>
      <c r="AP459">
        <v>3.29</v>
      </c>
      <c r="AQ459">
        <v>0.81</v>
      </c>
      <c r="AR459">
        <v>0.83</v>
      </c>
      <c r="AS459">
        <v>1.05</v>
      </c>
      <c r="AT459">
        <v>1.08</v>
      </c>
      <c r="AU459">
        <v>0.44900000000000001</v>
      </c>
      <c r="AV459">
        <v>4919</v>
      </c>
      <c r="AW459">
        <v>4858</v>
      </c>
      <c r="AX459">
        <v>4875</v>
      </c>
    </row>
    <row r="460" spans="1:50">
      <c r="A460" s="22">
        <v>43084</v>
      </c>
      <c r="B460">
        <v>627</v>
      </c>
      <c r="C460">
        <v>639</v>
      </c>
      <c r="D460">
        <v>578</v>
      </c>
      <c r="E460">
        <v>605</v>
      </c>
      <c r="F460" s="22">
        <v>43087</v>
      </c>
      <c r="G460">
        <v>648</v>
      </c>
      <c r="H460">
        <v>712</v>
      </c>
      <c r="I460">
        <v>640</v>
      </c>
      <c r="J460">
        <v>698</v>
      </c>
      <c r="K460" s="22">
        <v>43088</v>
      </c>
      <c r="L460">
        <v>700</v>
      </c>
      <c r="M460">
        <v>1.08</v>
      </c>
      <c r="N460" s="8" t="str">
        <f>IF(AND(AM460=1,AC460&lt;-0.005,AE460&gt;O$1),R460,"")</f>
        <v/>
      </c>
      <c r="O460" s="8">
        <f t="shared" si="37"/>
        <v>53883.238298220676</v>
      </c>
      <c r="P460" s="8" t="str">
        <f t="shared" si="41"/>
        <v/>
      </c>
      <c r="Q460" s="8">
        <f t="shared" si="38"/>
        <v>45697.142543461683</v>
      </c>
      <c r="R460" s="8">
        <f t="shared" si="39"/>
        <v>19287.833827893232</v>
      </c>
      <c r="S460" s="8">
        <f t="shared" si="40"/>
        <v>343046.42622040561</v>
      </c>
      <c r="U460" s="25">
        <v>43088.330185185187</v>
      </c>
      <c r="V460">
        <v>39</v>
      </c>
      <c r="W460">
        <v>4344</v>
      </c>
      <c r="X460" t="s">
        <v>1111</v>
      </c>
      <c r="Y460" t="s">
        <v>962</v>
      </c>
      <c r="Z460" s="25">
        <v>43452.981944444444</v>
      </c>
      <c r="AA460">
        <v>1405</v>
      </c>
      <c r="AB460">
        <v>9</v>
      </c>
      <c r="AC460" s="24">
        <v>6.4000000000000003E-3</v>
      </c>
      <c r="AD460">
        <v>2600</v>
      </c>
      <c r="AE460">
        <v>3655510</v>
      </c>
      <c r="AF460" s="22">
        <v>43087</v>
      </c>
      <c r="AG460">
        <v>1296</v>
      </c>
      <c r="AH460">
        <v>1396</v>
      </c>
      <c r="AI460" s="22">
        <v>43088</v>
      </c>
      <c r="AJ460">
        <v>1400</v>
      </c>
      <c r="AK460">
        <v>1348</v>
      </c>
      <c r="AL460" s="25">
        <v>43088.793368055558</v>
      </c>
      <c r="AM460" t="s">
        <v>1068</v>
      </c>
      <c r="AN460">
        <v>0.05</v>
      </c>
      <c r="AO460">
        <v>1.83</v>
      </c>
      <c r="AP460">
        <v>0.41</v>
      </c>
      <c r="AQ460">
        <v>0.61</v>
      </c>
      <c r="AR460">
        <v>0.79</v>
      </c>
      <c r="AS460">
        <v>1.08</v>
      </c>
      <c r="AT460">
        <v>1.53</v>
      </c>
      <c r="AU460">
        <v>0.89800000000000002</v>
      </c>
      <c r="AV460">
        <v>700</v>
      </c>
      <c r="AW460">
        <v>650</v>
      </c>
      <c r="AX460">
        <v>674</v>
      </c>
    </row>
    <row r="461" spans="1:50">
      <c r="A461" s="22">
        <v>43084</v>
      </c>
      <c r="B461">
        <v>1350</v>
      </c>
      <c r="C461">
        <v>1361</v>
      </c>
      <c r="D461">
        <v>1299</v>
      </c>
      <c r="E461">
        <v>1302</v>
      </c>
      <c r="F461" s="22">
        <v>43087</v>
      </c>
      <c r="G461">
        <v>1256</v>
      </c>
      <c r="H461">
        <v>1275</v>
      </c>
      <c r="I461">
        <v>1202</v>
      </c>
      <c r="J461">
        <v>1213</v>
      </c>
      <c r="K461" s="22">
        <v>43088</v>
      </c>
      <c r="L461">
        <v>1241</v>
      </c>
      <c r="M461">
        <v>0.94</v>
      </c>
      <c r="N461" s="8" t="str">
        <f>IF(AND(AM461=1,AC461&lt;-0.005,AE461&gt;O$1),R461,"")</f>
        <v/>
      </c>
      <c r="O461" s="8">
        <f t="shared" si="37"/>
        <v>53883.238298220676</v>
      </c>
      <c r="P461" s="8" t="str">
        <f t="shared" si="41"/>
        <v/>
      </c>
      <c r="Q461" s="8">
        <f t="shared" si="38"/>
        <v>45697.142543461683</v>
      </c>
      <c r="R461" s="8">
        <f t="shared" si="39"/>
        <v>-15990.639625585001</v>
      </c>
      <c r="S461" s="8">
        <f t="shared" si="40"/>
        <v>343046.42622040561</v>
      </c>
      <c r="U461" s="25">
        <v>43088.330185185187</v>
      </c>
      <c r="V461">
        <v>41</v>
      </c>
      <c r="W461">
        <v>3793</v>
      </c>
      <c r="X461" t="s">
        <v>1147</v>
      </c>
      <c r="Y461" t="s">
        <v>957</v>
      </c>
      <c r="Z461" s="25">
        <v>43452.997916666667</v>
      </c>
      <c r="AA461">
        <v>1195</v>
      </c>
      <c r="AB461">
        <v>-18</v>
      </c>
      <c r="AC461" s="24">
        <v>-1.4800000000000001E-2</v>
      </c>
      <c r="AD461">
        <v>2400</v>
      </c>
      <c r="AE461">
        <v>2896610</v>
      </c>
      <c r="AF461" s="22">
        <v>43087</v>
      </c>
      <c r="AG461">
        <v>1256</v>
      </c>
      <c r="AH461">
        <v>1213</v>
      </c>
      <c r="AI461" s="22">
        <v>43088</v>
      </c>
      <c r="AJ461">
        <v>1241</v>
      </c>
      <c r="AK461">
        <v>1282</v>
      </c>
      <c r="AL461" s="25">
        <v>43088.793391203704</v>
      </c>
      <c r="AM461">
        <v>2</v>
      </c>
      <c r="AN461" t="s">
        <v>1023</v>
      </c>
      <c r="AO461">
        <v>120.64</v>
      </c>
      <c r="AP461">
        <v>0</v>
      </c>
      <c r="AQ461">
        <v>0.27</v>
      </c>
      <c r="AR461">
        <v>0.36</v>
      </c>
      <c r="AS461">
        <v>0.94</v>
      </c>
      <c r="AT461">
        <v>0.97</v>
      </c>
      <c r="AU461">
        <v>1.7629999999999999</v>
      </c>
      <c r="AV461">
        <v>1307</v>
      </c>
      <c r="AW461">
        <v>1236</v>
      </c>
      <c r="AX461">
        <v>1282</v>
      </c>
    </row>
    <row r="462" spans="1:50">
      <c r="A462" s="22">
        <v>43084</v>
      </c>
      <c r="B462">
        <v>1937</v>
      </c>
      <c r="C462">
        <v>2206</v>
      </c>
      <c r="D462">
        <v>1925</v>
      </c>
      <c r="E462">
        <v>2206</v>
      </c>
      <c r="F462" s="22">
        <v>43087</v>
      </c>
      <c r="G462">
        <v>2498</v>
      </c>
      <c r="H462">
        <v>2706</v>
      </c>
      <c r="I462">
        <v>2396</v>
      </c>
      <c r="J462">
        <v>2706</v>
      </c>
      <c r="K462" s="22">
        <v>43088</v>
      </c>
      <c r="L462">
        <v>2662</v>
      </c>
      <c r="M462" t="s">
        <v>1023</v>
      </c>
      <c r="N462" s="8" t="str">
        <f>IF(AND(AM462=1,AC462&lt;-0.005,AE462&gt;O$1),R462,"")</f>
        <v/>
      </c>
      <c r="O462" s="8">
        <f t="shared" si="37"/>
        <v>53883.238298220676</v>
      </c>
      <c r="P462" s="8" t="str">
        <f t="shared" si="41"/>
        <v/>
      </c>
      <c r="Q462" s="8">
        <f t="shared" si="38"/>
        <v>45697.142543461683</v>
      </c>
      <c r="R462" s="8">
        <f t="shared" si="39"/>
        <v>7142.8571428571177</v>
      </c>
      <c r="S462" s="8">
        <f t="shared" si="40"/>
        <v>343046.42622040561</v>
      </c>
      <c r="U462" s="25">
        <v>43088.330185185187</v>
      </c>
      <c r="V462">
        <v>42</v>
      </c>
      <c r="W462">
        <v>6698</v>
      </c>
      <c r="X462" t="s">
        <v>1632</v>
      </c>
      <c r="Y462" t="s">
        <v>960</v>
      </c>
      <c r="Z462" s="25">
        <v>43452.998611111114</v>
      </c>
      <c r="AA462">
        <v>22310</v>
      </c>
      <c r="AB462">
        <v>660</v>
      </c>
      <c r="AC462" s="24">
        <v>3.0499999999999999E-2</v>
      </c>
      <c r="AD462">
        <v>2400</v>
      </c>
      <c r="AE462">
        <v>54140000</v>
      </c>
      <c r="AF462" s="22">
        <v>43087</v>
      </c>
      <c r="AG462">
        <v>19990</v>
      </c>
      <c r="AH462">
        <v>21650</v>
      </c>
      <c r="AI462" s="22">
        <v>43088</v>
      </c>
      <c r="AJ462">
        <v>21300</v>
      </c>
      <c r="AK462">
        <v>21000</v>
      </c>
      <c r="AL462" s="25">
        <v>43088.793402777781</v>
      </c>
      <c r="AM462">
        <v>2</v>
      </c>
      <c r="AN462" t="s">
        <v>1023</v>
      </c>
      <c r="AO462">
        <v>0</v>
      </c>
      <c r="AP462" t="s">
        <v>956</v>
      </c>
      <c r="AQ462" t="s">
        <v>1023</v>
      </c>
      <c r="AR462" t="s">
        <v>1023</v>
      </c>
      <c r="AS462" t="s">
        <v>1023</v>
      </c>
      <c r="AT462" t="s">
        <v>1023</v>
      </c>
      <c r="AU462" t="s">
        <v>1023</v>
      </c>
      <c r="AV462">
        <v>3023</v>
      </c>
      <c r="AW462">
        <v>2515</v>
      </c>
      <c r="AX462">
        <v>2625</v>
      </c>
    </row>
    <row r="463" spans="1:50">
      <c r="A463" s="22">
        <v>43084</v>
      </c>
      <c r="B463">
        <v>701</v>
      </c>
      <c r="C463">
        <v>718</v>
      </c>
      <c r="D463">
        <v>672</v>
      </c>
      <c r="E463">
        <v>674</v>
      </c>
      <c r="F463" s="22">
        <v>43087</v>
      </c>
      <c r="G463">
        <v>675</v>
      </c>
      <c r="H463">
        <v>676</v>
      </c>
      <c r="I463">
        <v>647</v>
      </c>
      <c r="J463">
        <v>655</v>
      </c>
      <c r="K463" s="22">
        <v>43088</v>
      </c>
      <c r="L463">
        <v>650</v>
      </c>
      <c r="M463">
        <v>0.97</v>
      </c>
      <c r="N463" s="8" t="str">
        <f>IF(AND(AM463=1,AC463&lt;-0.005,AE463&gt;O$1),R463,"")</f>
        <v/>
      </c>
      <c r="O463" s="8">
        <f t="shared" si="37"/>
        <v>53883.238298220676</v>
      </c>
      <c r="P463" s="8" t="str">
        <f t="shared" si="41"/>
        <v/>
      </c>
      <c r="Q463" s="8">
        <f t="shared" si="38"/>
        <v>45697.142543461683</v>
      </c>
      <c r="R463" s="8">
        <f t="shared" si="39"/>
        <v>-8320.7261724659857</v>
      </c>
      <c r="S463" s="8">
        <f t="shared" si="40"/>
        <v>343046.42622040561</v>
      </c>
      <c r="U463" s="25">
        <v>43088.330185185187</v>
      </c>
      <c r="V463">
        <v>43</v>
      </c>
      <c r="W463">
        <v>3825</v>
      </c>
      <c r="X463" t="s">
        <v>1069</v>
      </c>
      <c r="Y463" t="s">
        <v>954</v>
      </c>
      <c r="Z463" s="25">
        <v>43452.995138888888</v>
      </c>
      <c r="AA463">
        <v>653.29999999999995</v>
      </c>
      <c r="AB463">
        <v>-1.7</v>
      </c>
      <c r="AC463" s="24">
        <v>-2.5999999999999999E-3</v>
      </c>
      <c r="AD463">
        <v>2200</v>
      </c>
      <c r="AE463">
        <v>1437420</v>
      </c>
      <c r="AF463" s="22">
        <v>43087</v>
      </c>
      <c r="AG463">
        <v>675</v>
      </c>
      <c r="AH463">
        <v>655</v>
      </c>
      <c r="AI463" s="22">
        <v>43088</v>
      </c>
      <c r="AJ463">
        <v>650</v>
      </c>
      <c r="AK463">
        <v>661</v>
      </c>
      <c r="AL463" s="25">
        <v>43088.793414351851</v>
      </c>
      <c r="AM463">
        <v>2</v>
      </c>
      <c r="AN463" t="s">
        <v>1023</v>
      </c>
      <c r="AO463">
        <v>110.46</v>
      </c>
      <c r="AP463" t="s">
        <v>956</v>
      </c>
      <c r="AQ463">
        <v>0.38</v>
      </c>
      <c r="AR463">
        <v>7.0000000000000007E-2</v>
      </c>
      <c r="AS463">
        <v>0.97</v>
      </c>
      <c r="AT463">
        <v>0.79</v>
      </c>
      <c r="AU463">
        <v>2.5219999999999998</v>
      </c>
      <c r="AV463">
        <v>683</v>
      </c>
      <c r="AW463">
        <v>643</v>
      </c>
      <c r="AX463">
        <v>661</v>
      </c>
    </row>
    <row r="464" spans="1:50">
      <c r="A464" s="22">
        <v>43084</v>
      </c>
      <c r="B464">
        <v>169</v>
      </c>
      <c r="C464">
        <v>169</v>
      </c>
      <c r="D464">
        <v>166</v>
      </c>
      <c r="E464">
        <v>167</v>
      </c>
      <c r="F464" s="22">
        <v>43087</v>
      </c>
      <c r="G464">
        <v>165</v>
      </c>
      <c r="H464">
        <v>165</v>
      </c>
      <c r="I464">
        <v>158</v>
      </c>
      <c r="J464">
        <v>160</v>
      </c>
      <c r="K464" s="22">
        <v>43088</v>
      </c>
      <c r="L464">
        <v>160</v>
      </c>
      <c r="M464">
        <v>0.97</v>
      </c>
      <c r="N464" s="8" t="str">
        <f>IF(AND(AM464=1,AC464&lt;-0.005,AE464&gt;O$1),R464,"")</f>
        <v/>
      </c>
      <c r="O464" s="8">
        <f t="shared" si="37"/>
        <v>53883.238298220676</v>
      </c>
      <c r="P464" s="8" t="str">
        <f t="shared" si="41"/>
        <v/>
      </c>
      <c r="Q464" s="8">
        <f t="shared" si="38"/>
        <v>45697.142543461683</v>
      </c>
      <c r="R464" s="8">
        <f t="shared" si="39"/>
        <v>16129.032258064502</v>
      </c>
      <c r="S464" s="8">
        <f t="shared" si="40"/>
        <v>343046.42622040561</v>
      </c>
      <c r="U464" s="25">
        <v>43088.330185185187</v>
      </c>
      <c r="V464">
        <v>44</v>
      </c>
      <c r="W464">
        <v>2321</v>
      </c>
      <c r="X464" t="s">
        <v>1630</v>
      </c>
      <c r="Y464" t="s">
        <v>960</v>
      </c>
      <c r="Z464" s="25">
        <v>43452.856249999997</v>
      </c>
      <c r="AA464">
        <v>159</v>
      </c>
      <c r="AB464">
        <v>-1</v>
      </c>
      <c r="AC464" s="24">
        <v>-6.3E-3</v>
      </c>
      <c r="AD464">
        <v>2100</v>
      </c>
      <c r="AE464">
        <v>328160</v>
      </c>
      <c r="AF464" s="22">
        <v>43087</v>
      </c>
      <c r="AG464">
        <v>165</v>
      </c>
      <c r="AH464">
        <v>160</v>
      </c>
      <c r="AI464" s="22">
        <v>43088</v>
      </c>
      <c r="AJ464">
        <v>160</v>
      </c>
      <c r="AK464">
        <v>155</v>
      </c>
      <c r="AL464" s="25">
        <v>43088.793425925927</v>
      </c>
      <c r="AM464">
        <v>2</v>
      </c>
      <c r="AN464" t="s">
        <v>1023</v>
      </c>
      <c r="AO464">
        <v>0</v>
      </c>
      <c r="AP464">
        <v>0</v>
      </c>
      <c r="AQ464">
        <v>0</v>
      </c>
      <c r="AR464">
        <v>0</v>
      </c>
      <c r="AS464">
        <v>0.97</v>
      </c>
      <c r="AT464">
        <v>0.9</v>
      </c>
      <c r="AU464">
        <v>3.12</v>
      </c>
      <c r="AV464">
        <v>161</v>
      </c>
      <c r="AW464">
        <v>154</v>
      </c>
      <c r="AX464">
        <v>155</v>
      </c>
    </row>
    <row r="465" spans="1:50">
      <c r="A465" s="22">
        <v>43084</v>
      </c>
      <c r="B465">
        <v>2980</v>
      </c>
      <c r="C465">
        <v>2992</v>
      </c>
      <c r="D465">
        <v>2922</v>
      </c>
      <c r="E465">
        <v>2922</v>
      </c>
      <c r="F465" s="22">
        <v>43087</v>
      </c>
      <c r="G465">
        <v>2920</v>
      </c>
      <c r="H465">
        <v>2933</v>
      </c>
      <c r="I465">
        <v>2890.5</v>
      </c>
      <c r="J465">
        <v>2890.5</v>
      </c>
      <c r="K465" s="22">
        <v>43088</v>
      </c>
      <c r="L465">
        <v>2880</v>
      </c>
      <c r="M465">
        <v>0.94</v>
      </c>
      <c r="N465" s="8" t="str">
        <f>IF(AND(AM465=1,AC465&lt;-0.005,AE465&gt;O$1),R465,"")</f>
        <v/>
      </c>
      <c r="O465" s="8">
        <f t="shared" si="37"/>
        <v>53883.238298220676</v>
      </c>
      <c r="P465" s="8" t="str">
        <f t="shared" si="41"/>
        <v/>
      </c>
      <c r="Q465" s="8">
        <f t="shared" si="38"/>
        <v>45697.142543461683</v>
      </c>
      <c r="R465" s="8">
        <f t="shared" si="39"/>
        <v>3937.007874015741</v>
      </c>
      <c r="S465" s="8">
        <f t="shared" si="40"/>
        <v>346983.43409442133</v>
      </c>
      <c r="U465" s="25">
        <v>43088.330185185187</v>
      </c>
      <c r="V465">
        <v>46</v>
      </c>
      <c r="W465">
        <v>9433</v>
      </c>
      <c r="X465" t="s">
        <v>1194</v>
      </c>
      <c r="Y465" t="s">
        <v>962</v>
      </c>
      <c r="Z465" s="25">
        <v>43452.947916666664</v>
      </c>
      <c r="AA465">
        <v>2904</v>
      </c>
      <c r="AB465">
        <v>13.5</v>
      </c>
      <c r="AC465" s="24">
        <v>4.7000000000000002E-3</v>
      </c>
      <c r="AD465">
        <v>2000</v>
      </c>
      <c r="AE465">
        <v>5800190</v>
      </c>
      <c r="AF465" s="22">
        <v>43087</v>
      </c>
      <c r="AG465">
        <v>2920</v>
      </c>
      <c r="AH465">
        <v>2890.5</v>
      </c>
      <c r="AI465" s="22">
        <v>43088</v>
      </c>
      <c r="AJ465">
        <v>2880</v>
      </c>
      <c r="AK465">
        <v>2857.5</v>
      </c>
      <c r="AL465" s="25">
        <v>43088.793437499997</v>
      </c>
      <c r="AM465">
        <v>1</v>
      </c>
      <c r="AN465">
        <v>0.05</v>
      </c>
      <c r="AO465">
        <v>0.51</v>
      </c>
      <c r="AP465">
        <v>3.11</v>
      </c>
      <c r="AQ465">
        <v>0</v>
      </c>
      <c r="AR465">
        <v>0</v>
      </c>
      <c r="AS465">
        <v>0.94</v>
      </c>
      <c r="AT465">
        <v>0.96</v>
      </c>
      <c r="AU465">
        <v>0.25700000000000001</v>
      </c>
      <c r="AV465">
        <v>2899</v>
      </c>
      <c r="AW465">
        <v>2851</v>
      </c>
      <c r="AX465">
        <v>2857.5</v>
      </c>
    </row>
    <row r="466" spans="1:50">
      <c r="A466" s="22">
        <v>43084</v>
      </c>
      <c r="B466">
        <v>21560</v>
      </c>
      <c r="C466">
        <v>21790</v>
      </c>
      <c r="D466">
        <v>21270</v>
      </c>
      <c r="E466">
        <v>21420</v>
      </c>
      <c r="F466" s="22">
        <v>43087</v>
      </c>
      <c r="G466">
        <v>21830</v>
      </c>
      <c r="H466">
        <v>22120</v>
      </c>
      <c r="I466">
        <v>21780</v>
      </c>
      <c r="J466">
        <v>22110</v>
      </c>
      <c r="K466" s="22">
        <v>43088</v>
      </c>
      <c r="L466">
        <v>22220</v>
      </c>
      <c r="M466">
        <v>1</v>
      </c>
      <c r="N466" s="8" t="str">
        <f>IF(AND(AM466=1,AC466&lt;-0.005,AE466&gt;O$1),R466,"")</f>
        <v/>
      </c>
      <c r="O466" s="8">
        <f t="shared" si="37"/>
        <v>53883.238298220676</v>
      </c>
      <c r="P466" s="8" t="str">
        <f t="shared" si="41"/>
        <v/>
      </c>
      <c r="Q466" s="8">
        <f t="shared" si="38"/>
        <v>45697.142543461683</v>
      </c>
      <c r="R466" s="8">
        <f t="shared" si="39"/>
        <v>4770.5588368923691</v>
      </c>
      <c r="S466" s="8">
        <f t="shared" si="40"/>
        <v>351753.9929313137</v>
      </c>
      <c r="U466" s="25">
        <v>43088.330185185187</v>
      </c>
      <c r="V466">
        <v>47</v>
      </c>
      <c r="W466">
        <v>1579</v>
      </c>
      <c r="X466" t="s">
        <v>1206</v>
      </c>
      <c r="Y466" t="s">
        <v>954</v>
      </c>
      <c r="Z466" s="25">
        <v>43452.98541666667</v>
      </c>
      <c r="AA466">
        <v>22230</v>
      </c>
      <c r="AB466">
        <v>120</v>
      </c>
      <c r="AC466" s="24">
        <v>5.4000000000000003E-3</v>
      </c>
      <c r="AD466">
        <v>1870</v>
      </c>
      <c r="AE466">
        <v>41479870</v>
      </c>
      <c r="AF466" s="22">
        <v>43087</v>
      </c>
      <c r="AG466">
        <v>21830</v>
      </c>
      <c r="AH466">
        <v>22110</v>
      </c>
      <c r="AI466" s="22">
        <v>43088</v>
      </c>
      <c r="AJ466">
        <v>22220</v>
      </c>
      <c r="AK466">
        <v>22010</v>
      </c>
      <c r="AL466" s="25">
        <v>43088.793449074074</v>
      </c>
      <c r="AM466">
        <v>1</v>
      </c>
      <c r="AN466">
        <v>0</v>
      </c>
      <c r="AO466" s="26">
        <v>7.4999999999999997E-3</v>
      </c>
      <c r="AQ466">
        <v>0.56000000000000005</v>
      </c>
      <c r="AR466">
        <v>0.83</v>
      </c>
      <c r="AS466">
        <v>1</v>
      </c>
      <c r="AT466">
        <v>1.07</v>
      </c>
      <c r="AU466">
        <v>0.65800000000000003</v>
      </c>
      <c r="AV466">
        <v>22260</v>
      </c>
      <c r="AW466">
        <v>22000</v>
      </c>
      <c r="AX466">
        <v>22010</v>
      </c>
    </row>
    <row r="467" spans="1:50">
      <c r="A467" s="22">
        <v>43084</v>
      </c>
      <c r="B467">
        <v>531</v>
      </c>
      <c r="C467">
        <v>544</v>
      </c>
      <c r="D467">
        <v>529</v>
      </c>
      <c r="E467">
        <v>540</v>
      </c>
      <c r="F467" s="22">
        <v>43087</v>
      </c>
      <c r="G467">
        <v>560</v>
      </c>
      <c r="H467">
        <v>640</v>
      </c>
      <c r="I467">
        <v>558</v>
      </c>
      <c r="J467">
        <v>620</v>
      </c>
      <c r="K467" s="22">
        <v>43088</v>
      </c>
      <c r="L467">
        <v>619</v>
      </c>
      <c r="M467">
        <v>1.06</v>
      </c>
      <c r="N467" s="8" t="str">
        <f>IF(AND(AM467=1,AC467&lt;-0.005,AE467&gt;O$1),R467,"")</f>
        <v/>
      </c>
      <c r="O467" s="8">
        <f t="shared" si="37"/>
        <v>53883.238298220676</v>
      </c>
      <c r="P467" s="8" t="str">
        <f t="shared" si="41"/>
        <v/>
      </c>
      <c r="Q467" s="8">
        <f t="shared" si="38"/>
        <v>45697.142543461683</v>
      </c>
      <c r="R467" s="8">
        <f t="shared" si="39"/>
        <v>2435.0649350649569</v>
      </c>
      <c r="S467" s="8">
        <f t="shared" si="40"/>
        <v>354189.05786637863</v>
      </c>
      <c r="U467" s="25">
        <v>43088.330185185187</v>
      </c>
      <c r="V467">
        <v>49</v>
      </c>
      <c r="W467">
        <v>6926</v>
      </c>
      <c r="X467" t="s">
        <v>1672</v>
      </c>
      <c r="Y467" t="s">
        <v>962</v>
      </c>
      <c r="Z467" s="25">
        <v>43452.99722222222</v>
      </c>
      <c r="AA467">
        <v>626</v>
      </c>
      <c r="AB467">
        <v>6</v>
      </c>
      <c r="AC467" s="24">
        <v>9.7000000000000003E-3</v>
      </c>
      <c r="AD467">
        <v>1800</v>
      </c>
      <c r="AE467">
        <v>1124600</v>
      </c>
      <c r="AF467" s="22">
        <v>43087</v>
      </c>
      <c r="AG467">
        <v>560</v>
      </c>
      <c r="AH467">
        <v>620</v>
      </c>
      <c r="AI467" s="22">
        <v>43088</v>
      </c>
      <c r="AJ467">
        <v>619</v>
      </c>
      <c r="AK467">
        <v>616</v>
      </c>
      <c r="AL467" s="25">
        <v>43088.79347222222</v>
      </c>
      <c r="AM467">
        <v>1</v>
      </c>
      <c r="AN467">
        <v>0</v>
      </c>
      <c r="AO467">
        <v>2.23</v>
      </c>
      <c r="AP467">
        <v>1.45</v>
      </c>
      <c r="AQ467">
        <v>1</v>
      </c>
      <c r="AR467">
        <v>0.62</v>
      </c>
      <c r="AS467">
        <v>1.06</v>
      </c>
      <c r="AT467">
        <v>1.05</v>
      </c>
      <c r="AU467">
        <v>0.439</v>
      </c>
      <c r="AV467">
        <v>623</v>
      </c>
      <c r="AW467">
        <v>600</v>
      </c>
      <c r="AX467">
        <v>616</v>
      </c>
    </row>
    <row r="468" spans="1:50">
      <c r="A468" s="22">
        <v>43084</v>
      </c>
      <c r="B468">
        <v>1767</v>
      </c>
      <c r="C468">
        <v>1781</v>
      </c>
      <c r="D468">
        <v>1747</v>
      </c>
      <c r="E468">
        <v>1774</v>
      </c>
      <c r="F468" s="22">
        <v>43087</v>
      </c>
      <c r="G468">
        <v>1780</v>
      </c>
      <c r="H468">
        <v>1787</v>
      </c>
      <c r="I468">
        <v>1748</v>
      </c>
      <c r="J468">
        <v>1756</v>
      </c>
      <c r="K468" s="22">
        <v>43088</v>
      </c>
      <c r="L468">
        <v>1900</v>
      </c>
      <c r="M468">
        <v>1.04</v>
      </c>
      <c r="N468" s="8" t="str">
        <f>IF(AND(AM468=1,AC468&lt;-0.005,AE468&gt;O$1),R468,"")</f>
        <v/>
      </c>
      <c r="O468" s="8">
        <f t="shared" ref="O468:O531" si="42">SUM(N468,O467)</f>
        <v>53883.238298220676</v>
      </c>
      <c r="P468" s="8" t="str">
        <f t="shared" si="41"/>
        <v/>
      </c>
      <c r="Q468" s="8">
        <f t="shared" ref="Q468:Q531" si="43">SUM(P468,Q467)</f>
        <v>45697.142543461683</v>
      </c>
      <c r="R468" s="8">
        <f t="shared" ref="R468:R531" si="44">(AJ468/AK468-1)*500000</f>
        <v>2379.6932839766914</v>
      </c>
      <c r="S468" s="8">
        <f t="shared" ref="S468:S531" si="45">IF(AM468=1,SUM(R468,S467),S467)</f>
        <v>356568.75115035533</v>
      </c>
      <c r="U468" s="25">
        <v>43088.330185185187</v>
      </c>
      <c r="V468">
        <v>50</v>
      </c>
      <c r="W468">
        <v>4680</v>
      </c>
      <c r="X468" t="s">
        <v>908</v>
      </c>
      <c r="Y468" t="s">
        <v>962</v>
      </c>
      <c r="Z468" s="25">
        <v>43452.995833333334</v>
      </c>
      <c r="AA468">
        <v>1900</v>
      </c>
      <c r="AB468">
        <v>144</v>
      </c>
      <c r="AC468" s="24">
        <v>8.2000000000000003E-2</v>
      </c>
      <c r="AD468">
        <v>1800</v>
      </c>
      <c r="AE468">
        <v>3352530</v>
      </c>
      <c r="AF468" s="22">
        <v>43087</v>
      </c>
      <c r="AG468">
        <v>1780</v>
      </c>
      <c r="AH468">
        <v>1756</v>
      </c>
      <c r="AI468" s="22">
        <v>43088</v>
      </c>
      <c r="AJ468">
        <v>1900</v>
      </c>
      <c r="AK468">
        <v>1891</v>
      </c>
      <c r="AL468" s="25">
        <v>43088.793483796297</v>
      </c>
      <c r="AM468">
        <v>1</v>
      </c>
      <c r="AN468">
        <v>0.05</v>
      </c>
      <c r="AO468">
        <v>0.64</v>
      </c>
      <c r="AP468">
        <v>1.1399999999999999</v>
      </c>
      <c r="AQ468">
        <v>0.86</v>
      </c>
      <c r="AR468">
        <v>0.94</v>
      </c>
      <c r="AS468">
        <v>1.04</v>
      </c>
      <c r="AT468">
        <v>1.1499999999999999</v>
      </c>
      <c r="AU468">
        <v>0.748</v>
      </c>
      <c r="AV468">
        <v>1940</v>
      </c>
      <c r="AW468">
        <v>1861</v>
      </c>
      <c r="AX468">
        <v>1891</v>
      </c>
    </row>
    <row r="469" spans="1:50">
      <c r="A469" s="22">
        <v>43087</v>
      </c>
      <c r="B469">
        <v>470</v>
      </c>
      <c r="C469">
        <v>497</v>
      </c>
      <c r="D469">
        <v>432</v>
      </c>
      <c r="E469">
        <v>436</v>
      </c>
      <c r="F469" s="22">
        <v>43088</v>
      </c>
      <c r="G469">
        <v>438</v>
      </c>
      <c r="H469">
        <v>516</v>
      </c>
      <c r="I469">
        <v>428</v>
      </c>
      <c r="J469">
        <v>516</v>
      </c>
      <c r="K469" s="22">
        <v>43089</v>
      </c>
      <c r="L469">
        <v>515</v>
      </c>
      <c r="M469">
        <v>1.29</v>
      </c>
      <c r="N469" s="8" t="str">
        <f>IF(AND(AM469=1,AC469&lt;-0.005,AE469&gt;O$1),R469,"")</f>
        <v/>
      </c>
      <c r="O469" s="8">
        <f t="shared" si="42"/>
        <v>53883.238298220676</v>
      </c>
      <c r="P469" s="8" t="str">
        <f t="shared" si="41"/>
        <v/>
      </c>
      <c r="Q469" s="8">
        <f t="shared" si="43"/>
        <v>45697.142543461683</v>
      </c>
      <c r="R469" s="8">
        <f t="shared" si="44"/>
        <v>28747.433264887044</v>
      </c>
      <c r="S469" s="8">
        <f t="shared" si="45"/>
        <v>356568.75115035533</v>
      </c>
      <c r="U469" s="25">
        <v>43089.330208333333</v>
      </c>
      <c r="V469">
        <v>5</v>
      </c>
      <c r="W469">
        <v>4777</v>
      </c>
      <c r="X469" t="s">
        <v>369</v>
      </c>
      <c r="Y469" t="s">
        <v>960</v>
      </c>
      <c r="Z469" s="25">
        <v>43453.998611111114</v>
      </c>
      <c r="AA469">
        <v>560.4</v>
      </c>
      <c r="AB469">
        <v>44.4</v>
      </c>
      <c r="AC469" s="24">
        <v>8.5999999999999993E-2</v>
      </c>
      <c r="AD469">
        <v>79800</v>
      </c>
      <c r="AE469">
        <v>44577040</v>
      </c>
      <c r="AF469" s="22">
        <v>43088</v>
      </c>
      <c r="AG469">
        <v>438</v>
      </c>
      <c r="AH469">
        <v>516</v>
      </c>
      <c r="AI469" s="22">
        <v>43089</v>
      </c>
      <c r="AJ469">
        <v>515</v>
      </c>
      <c r="AK469">
        <v>487</v>
      </c>
      <c r="AL469" s="25">
        <v>43089.79111111111</v>
      </c>
      <c r="AM469">
        <v>2</v>
      </c>
      <c r="AN469" t="s">
        <v>1023</v>
      </c>
      <c r="AO469">
        <v>0</v>
      </c>
      <c r="AP469">
        <v>0</v>
      </c>
      <c r="AQ469">
        <v>0.75</v>
      </c>
      <c r="AR469">
        <v>0.75</v>
      </c>
      <c r="AS469">
        <v>1.29</v>
      </c>
      <c r="AT469">
        <v>1.24</v>
      </c>
      <c r="AU469">
        <v>1.093</v>
      </c>
      <c r="AV469">
        <v>541</v>
      </c>
      <c r="AW469">
        <v>475</v>
      </c>
      <c r="AX469">
        <v>487</v>
      </c>
    </row>
    <row r="470" spans="1:50">
      <c r="A470" s="22">
        <v>43087</v>
      </c>
      <c r="B470">
        <v>450</v>
      </c>
      <c r="C470">
        <v>460</v>
      </c>
      <c r="D470">
        <v>439</v>
      </c>
      <c r="E470">
        <v>449</v>
      </c>
      <c r="F470" s="22">
        <v>43088</v>
      </c>
      <c r="G470">
        <v>461</v>
      </c>
      <c r="H470">
        <v>529</v>
      </c>
      <c r="I470">
        <v>458</v>
      </c>
      <c r="J470">
        <v>529</v>
      </c>
      <c r="K470" s="22">
        <v>43089</v>
      </c>
      <c r="L470">
        <v>546</v>
      </c>
      <c r="M470">
        <v>1.03</v>
      </c>
      <c r="N470" s="8" t="str">
        <f>IF(AND(AM470=1,AC470&lt;-0.005,AE470&gt;O$1),R470,"")</f>
        <v/>
      </c>
      <c r="O470" s="8">
        <f t="shared" si="42"/>
        <v>53883.238298220676</v>
      </c>
      <c r="P470" s="8" t="str">
        <f t="shared" si="41"/>
        <v/>
      </c>
      <c r="Q470" s="8">
        <f t="shared" si="43"/>
        <v>45697.142543461683</v>
      </c>
      <c r="R470" s="8">
        <f t="shared" si="44"/>
        <v>-10752.688172043001</v>
      </c>
      <c r="S470" s="8">
        <f t="shared" si="45"/>
        <v>345816.06297831231</v>
      </c>
      <c r="U470" s="25">
        <v>43089.330208333333</v>
      </c>
      <c r="V470">
        <v>7</v>
      </c>
      <c r="W470">
        <v>1434</v>
      </c>
      <c r="X470" t="s">
        <v>1660</v>
      </c>
      <c r="Y470" t="s">
        <v>954</v>
      </c>
      <c r="Z470" s="25">
        <v>43453.998611111114</v>
      </c>
      <c r="AA470">
        <v>540</v>
      </c>
      <c r="AB470">
        <v>11</v>
      </c>
      <c r="AC470" s="24">
        <v>2.0799999999999999E-2</v>
      </c>
      <c r="AD470">
        <v>44600</v>
      </c>
      <c r="AE470">
        <v>24333060</v>
      </c>
      <c r="AF470" s="22">
        <v>43088</v>
      </c>
      <c r="AG470">
        <v>461</v>
      </c>
      <c r="AH470">
        <v>529</v>
      </c>
      <c r="AI470" s="22">
        <v>43089</v>
      </c>
      <c r="AJ470">
        <v>546</v>
      </c>
      <c r="AK470">
        <v>558</v>
      </c>
      <c r="AL470" s="25">
        <v>43089.791134259256</v>
      </c>
      <c r="AM470">
        <v>1</v>
      </c>
      <c r="AN470" t="s">
        <v>1023</v>
      </c>
      <c r="AO470">
        <v>101.27</v>
      </c>
      <c r="AP470">
        <v>1.89</v>
      </c>
      <c r="AQ470">
        <v>0.79</v>
      </c>
      <c r="AR470">
        <v>0.46</v>
      </c>
      <c r="AS470">
        <v>1.03</v>
      </c>
      <c r="AT470">
        <v>1.01</v>
      </c>
      <c r="AU470">
        <v>0.33500000000000002</v>
      </c>
      <c r="AV470">
        <v>620</v>
      </c>
      <c r="AW470">
        <v>514</v>
      </c>
      <c r="AX470">
        <v>558</v>
      </c>
    </row>
    <row r="471" spans="1:50">
      <c r="A471" s="22">
        <v>43087</v>
      </c>
      <c r="B471">
        <v>244</v>
      </c>
      <c r="C471">
        <v>244</v>
      </c>
      <c r="D471">
        <v>231</v>
      </c>
      <c r="E471">
        <v>233</v>
      </c>
      <c r="F471" s="22">
        <v>43088</v>
      </c>
      <c r="G471">
        <v>235</v>
      </c>
      <c r="H471">
        <v>235</v>
      </c>
      <c r="I471">
        <v>227</v>
      </c>
      <c r="J471">
        <v>227</v>
      </c>
      <c r="K471" s="22">
        <v>43089</v>
      </c>
      <c r="L471">
        <v>250</v>
      </c>
      <c r="M471">
        <v>1.17</v>
      </c>
      <c r="N471" s="8" t="str">
        <f>IF(AND(AM471=1,AC471&lt;-0.005,AE471&gt;O$1),R471,"")</f>
        <v/>
      </c>
      <c r="O471" s="8">
        <f t="shared" si="42"/>
        <v>53883.238298220676</v>
      </c>
      <c r="P471" s="8" t="str">
        <f t="shared" si="41"/>
        <v/>
      </c>
      <c r="Q471" s="8">
        <f t="shared" si="43"/>
        <v>45697.142543461683</v>
      </c>
      <c r="R471" s="8">
        <f t="shared" si="44"/>
        <v>34188.03418803418</v>
      </c>
      <c r="S471" s="8">
        <f t="shared" si="45"/>
        <v>380004.0971663465</v>
      </c>
      <c r="U471" s="25">
        <v>43089.330208333333</v>
      </c>
      <c r="V471">
        <v>8</v>
      </c>
      <c r="W471">
        <v>6740</v>
      </c>
      <c r="X471" t="s">
        <v>1158</v>
      </c>
      <c r="Y471" t="s">
        <v>962</v>
      </c>
      <c r="Z471" s="25">
        <v>43453.998611111114</v>
      </c>
      <c r="AA471">
        <v>237</v>
      </c>
      <c r="AB471">
        <v>10</v>
      </c>
      <c r="AC471" s="24">
        <v>4.41E-2</v>
      </c>
      <c r="AD471">
        <v>40600</v>
      </c>
      <c r="AE471">
        <v>9912850</v>
      </c>
      <c r="AF471" s="22">
        <v>43088</v>
      </c>
      <c r="AG471">
        <v>235</v>
      </c>
      <c r="AH471">
        <v>227</v>
      </c>
      <c r="AI471" s="22">
        <v>43089</v>
      </c>
      <c r="AJ471">
        <v>250</v>
      </c>
      <c r="AK471">
        <v>234</v>
      </c>
      <c r="AL471" s="25">
        <v>43089.791134259256</v>
      </c>
      <c r="AM471">
        <v>1</v>
      </c>
      <c r="AN471">
        <v>0.05</v>
      </c>
      <c r="AO471">
        <v>1.34</v>
      </c>
      <c r="AP471">
        <v>0</v>
      </c>
      <c r="AQ471">
        <v>0.94</v>
      </c>
      <c r="AR471">
        <v>0.64</v>
      </c>
      <c r="AS471">
        <v>1.17</v>
      </c>
      <c r="AT471">
        <v>1.1000000000000001</v>
      </c>
      <c r="AU471">
        <v>1.0609999999999999</v>
      </c>
      <c r="AV471">
        <v>250</v>
      </c>
      <c r="AW471">
        <v>232</v>
      </c>
      <c r="AX471">
        <v>234</v>
      </c>
    </row>
    <row r="472" spans="1:50">
      <c r="A472" s="22">
        <v>43087</v>
      </c>
      <c r="B472">
        <v>113</v>
      </c>
      <c r="C472">
        <v>113</v>
      </c>
      <c r="D472">
        <v>110</v>
      </c>
      <c r="E472">
        <v>110</v>
      </c>
      <c r="F472" s="22">
        <v>43088</v>
      </c>
      <c r="G472">
        <v>134</v>
      </c>
      <c r="H472">
        <v>137</v>
      </c>
      <c r="I472">
        <v>118</v>
      </c>
      <c r="J472">
        <v>119</v>
      </c>
      <c r="K472" s="22">
        <v>43089</v>
      </c>
      <c r="L472">
        <v>118</v>
      </c>
      <c r="M472">
        <v>1</v>
      </c>
      <c r="N472" s="8" t="str">
        <f>IF(AND(AM472=1,AC472&lt;-0.005,AE472&gt;O$1),R472,"")</f>
        <v/>
      </c>
      <c r="O472" s="8">
        <f t="shared" si="42"/>
        <v>53883.238298220676</v>
      </c>
      <c r="P472" s="8" t="str">
        <f t="shared" si="41"/>
        <v/>
      </c>
      <c r="Q472" s="8">
        <f t="shared" si="43"/>
        <v>45697.142543461683</v>
      </c>
      <c r="R472" s="8">
        <f t="shared" si="44"/>
        <v>-90277.777777777796</v>
      </c>
      <c r="S472" s="8">
        <f t="shared" si="45"/>
        <v>380004.0971663465</v>
      </c>
      <c r="U472" s="25">
        <v>43089.330208333333</v>
      </c>
      <c r="V472">
        <v>9</v>
      </c>
      <c r="W472">
        <v>3323</v>
      </c>
      <c r="X472" t="s">
        <v>305</v>
      </c>
      <c r="Y472" t="s">
        <v>960</v>
      </c>
      <c r="Z472" s="25">
        <v>43453.996527777781</v>
      </c>
      <c r="AA472">
        <v>119</v>
      </c>
      <c r="AB472">
        <v>0</v>
      </c>
      <c r="AC472" s="24">
        <v>0</v>
      </c>
      <c r="AD472">
        <v>38400</v>
      </c>
      <c r="AE472">
        <v>4540750</v>
      </c>
      <c r="AF472" s="22">
        <v>43088</v>
      </c>
      <c r="AG472">
        <v>134</v>
      </c>
      <c r="AH472">
        <v>119</v>
      </c>
      <c r="AI472" s="22">
        <v>43089</v>
      </c>
      <c r="AJ472">
        <v>118</v>
      </c>
      <c r="AK472">
        <v>144</v>
      </c>
      <c r="AL472" s="25">
        <v>43089.791145833333</v>
      </c>
      <c r="AM472">
        <v>2</v>
      </c>
      <c r="AN472" t="s">
        <v>1023</v>
      </c>
      <c r="AO472">
        <v>0</v>
      </c>
      <c r="AP472">
        <v>1.26</v>
      </c>
      <c r="AQ472">
        <v>0.28999999999999998</v>
      </c>
      <c r="AR472">
        <v>0.55000000000000004</v>
      </c>
      <c r="AS472">
        <v>1</v>
      </c>
      <c r="AT472">
        <v>1</v>
      </c>
      <c r="AU472">
        <v>0.99099999999999999</v>
      </c>
      <c r="AV472">
        <v>151</v>
      </c>
      <c r="AW472">
        <v>116</v>
      </c>
      <c r="AX472">
        <v>144</v>
      </c>
    </row>
    <row r="473" spans="1:50">
      <c r="A473" s="22">
        <v>43087</v>
      </c>
      <c r="B473">
        <v>443</v>
      </c>
      <c r="C473">
        <v>443</v>
      </c>
      <c r="D473">
        <v>443</v>
      </c>
      <c r="E473">
        <v>443</v>
      </c>
      <c r="F473" s="22">
        <v>43088</v>
      </c>
      <c r="G473">
        <v>442</v>
      </c>
      <c r="H473">
        <v>494</v>
      </c>
      <c r="I473">
        <v>429</v>
      </c>
      <c r="J473">
        <v>483</v>
      </c>
      <c r="K473" s="22">
        <v>43089</v>
      </c>
      <c r="L473">
        <v>476</v>
      </c>
      <c r="M473">
        <v>1.06</v>
      </c>
      <c r="N473" s="8">
        <f>IF(AND(AM473=1,AC473&lt;-0.005,AE473&gt;O$1),R473,"")</f>
        <v>11827.956989247323</v>
      </c>
      <c r="O473" s="8">
        <f t="shared" si="42"/>
        <v>65711.195287467999</v>
      </c>
      <c r="P473" s="8" t="str">
        <f t="shared" si="41"/>
        <v/>
      </c>
      <c r="Q473" s="8">
        <f t="shared" si="43"/>
        <v>45697.142543461683</v>
      </c>
      <c r="R473" s="8">
        <f t="shared" si="44"/>
        <v>11827.956989247323</v>
      </c>
      <c r="S473" s="8">
        <f t="shared" si="45"/>
        <v>391832.05415559385</v>
      </c>
      <c r="U473" s="25">
        <v>43089.330208333333</v>
      </c>
      <c r="V473">
        <v>10</v>
      </c>
      <c r="W473">
        <v>8927</v>
      </c>
      <c r="X473" t="s">
        <v>1255</v>
      </c>
      <c r="Y473" t="s">
        <v>960</v>
      </c>
      <c r="Z473" s="25">
        <v>43453.997916666667</v>
      </c>
      <c r="AA473">
        <v>475</v>
      </c>
      <c r="AB473">
        <v>-8</v>
      </c>
      <c r="AC473" s="24">
        <v>-1.66E-2</v>
      </c>
      <c r="AD473">
        <v>25200</v>
      </c>
      <c r="AE473">
        <v>12024560</v>
      </c>
      <c r="AF473" s="22">
        <v>43088</v>
      </c>
      <c r="AG473">
        <v>442</v>
      </c>
      <c r="AH473">
        <v>483</v>
      </c>
      <c r="AI473" s="22">
        <v>43089</v>
      </c>
      <c r="AJ473">
        <v>476</v>
      </c>
      <c r="AK473">
        <v>465</v>
      </c>
      <c r="AL473" s="25">
        <v>43089.79115740741</v>
      </c>
      <c r="AM473">
        <v>1</v>
      </c>
      <c r="AN473" t="s">
        <v>1023</v>
      </c>
      <c r="AO473">
        <v>2.54</v>
      </c>
      <c r="AP473">
        <v>1.04</v>
      </c>
      <c r="AQ473">
        <v>0.92</v>
      </c>
      <c r="AR473">
        <v>0.57999999999999996</v>
      </c>
      <c r="AS473">
        <v>1.06</v>
      </c>
      <c r="AT473">
        <v>1.06</v>
      </c>
      <c r="AU473">
        <v>1.052</v>
      </c>
      <c r="AV473">
        <v>483</v>
      </c>
      <c r="AW473">
        <v>451</v>
      </c>
      <c r="AX473">
        <v>465</v>
      </c>
    </row>
    <row r="474" spans="1:50">
      <c r="A474" s="22">
        <v>43087</v>
      </c>
      <c r="B474">
        <v>675</v>
      </c>
      <c r="C474">
        <v>676</v>
      </c>
      <c r="D474">
        <v>647</v>
      </c>
      <c r="E474">
        <v>655</v>
      </c>
      <c r="F474" s="22">
        <v>43088</v>
      </c>
      <c r="G474">
        <v>650</v>
      </c>
      <c r="H474">
        <v>683</v>
      </c>
      <c r="I474">
        <v>643</v>
      </c>
      <c r="J474">
        <v>661</v>
      </c>
      <c r="K474" s="22">
        <v>43089</v>
      </c>
      <c r="L474">
        <v>701</v>
      </c>
      <c r="M474">
        <v>0.97</v>
      </c>
      <c r="N474" s="8" t="str">
        <f>IF(AND(AM474=1,AC474&lt;-0.005,AE474&gt;O$1),R474,"")</f>
        <v/>
      </c>
      <c r="O474" s="8">
        <f t="shared" si="42"/>
        <v>65711.195287467999</v>
      </c>
      <c r="P474" s="8" t="str">
        <f t="shared" ref="P474:P537" si="46">IF(AND(AM474=1,AC474&lt;Q$8,E474/B474-1&gt;Q$9,J474&lt;Q$10),R474,"")</f>
        <v/>
      </c>
      <c r="Q474" s="8">
        <f t="shared" si="43"/>
        <v>45697.142543461683</v>
      </c>
      <c r="R474" s="8">
        <f t="shared" si="44"/>
        <v>-8415.1472650771393</v>
      </c>
      <c r="S474" s="8">
        <f t="shared" si="45"/>
        <v>391832.05415559385</v>
      </c>
      <c r="U474" s="25">
        <v>43089.330208333333</v>
      </c>
      <c r="V474">
        <v>11</v>
      </c>
      <c r="W474">
        <v>3825</v>
      </c>
      <c r="X474" t="s">
        <v>1069</v>
      </c>
      <c r="Y474" t="s">
        <v>954</v>
      </c>
      <c r="Z474" s="25">
        <v>43453.99722222222</v>
      </c>
      <c r="AA474">
        <v>686.5</v>
      </c>
      <c r="AB474">
        <v>25.5</v>
      </c>
      <c r="AC474" s="24">
        <v>3.8600000000000002E-2</v>
      </c>
      <c r="AD474">
        <v>17000</v>
      </c>
      <c r="AE474">
        <v>11551800</v>
      </c>
      <c r="AF474" s="22">
        <v>43088</v>
      </c>
      <c r="AG474">
        <v>650</v>
      </c>
      <c r="AH474">
        <v>661</v>
      </c>
      <c r="AI474" s="22">
        <v>43089</v>
      </c>
      <c r="AJ474">
        <v>701</v>
      </c>
      <c r="AK474">
        <v>713</v>
      </c>
      <c r="AL474" s="25">
        <v>43089.791168981479</v>
      </c>
      <c r="AM474">
        <v>2</v>
      </c>
      <c r="AN474" t="s">
        <v>1023</v>
      </c>
      <c r="AO474">
        <v>110.46</v>
      </c>
      <c r="AP474" t="s">
        <v>956</v>
      </c>
      <c r="AQ474">
        <v>0.38</v>
      </c>
      <c r="AR474">
        <v>7.0000000000000007E-2</v>
      </c>
      <c r="AS474">
        <v>0.97</v>
      </c>
      <c r="AT474">
        <v>0.79</v>
      </c>
      <c r="AU474">
        <v>2.5219999999999998</v>
      </c>
      <c r="AV474">
        <v>750</v>
      </c>
      <c r="AW474">
        <v>682</v>
      </c>
      <c r="AX474">
        <v>713</v>
      </c>
    </row>
    <row r="475" spans="1:50">
      <c r="A475" s="22">
        <v>43087</v>
      </c>
      <c r="B475">
        <v>290</v>
      </c>
      <c r="C475">
        <v>306</v>
      </c>
      <c r="D475">
        <v>288</v>
      </c>
      <c r="E475">
        <v>303</v>
      </c>
      <c r="F475" s="22">
        <v>43088</v>
      </c>
      <c r="G475">
        <v>306</v>
      </c>
      <c r="H475">
        <v>383</v>
      </c>
      <c r="I475">
        <v>300</v>
      </c>
      <c r="J475">
        <v>383</v>
      </c>
      <c r="K475" s="22">
        <v>43089</v>
      </c>
      <c r="L475">
        <v>343</v>
      </c>
      <c r="M475">
        <v>1.01</v>
      </c>
      <c r="N475" s="8" t="str">
        <f>IF(AND(AM475=1,AC475&lt;-0.005,AE475&gt;O$1),R475,"")</f>
        <v/>
      </c>
      <c r="O475" s="8">
        <f t="shared" si="42"/>
        <v>65711.195287467999</v>
      </c>
      <c r="P475" s="8" t="str">
        <f t="shared" si="46"/>
        <v/>
      </c>
      <c r="Q475" s="8">
        <f t="shared" si="43"/>
        <v>45697.142543461683</v>
      </c>
      <c r="R475" s="8">
        <f t="shared" si="44"/>
        <v>8902.0771513352865</v>
      </c>
      <c r="S475" s="8">
        <f t="shared" si="45"/>
        <v>400734.13130692916</v>
      </c>
      <c r="U475" s="25">
        <v>43089.330208333333</v>
      </c>
      <c r="V475">
        <v>12</v>
      </c>
      <c r="W475">
        <v>7625</v>
      </c>
      <c r="X475" t="s">
        <v>1671</v>
      </c>
      <c r="Y475" t="s">
        <v>954</v>
      </c>
      <c r="Z475" s="25">
        <v>43453.995833333334</v>
      </c>
      <c r="AA475">
        <v>386</v>
      </c>
      <c r="AB475">
        <v>3</v>
      </c>
      <c r="AC475" s="24">
        <v>7.7999999999999996E-3</v>
      </c>
      <c r="AD475">
        <v>15800</v>
      </c>
      <c r="AE475">
        <v>6070940</v>
      </c>
      <c r="AF475" s="22">
        <v>43088</v>
      </c>
      <c r="AG475">
        <v>306</v>
      </c>
      <c r="AH475">
        <v>383</v>
      </c>
      <c r="AI475" s="22">
        <v>43089</v>
      </c>
      <c r="AJ475">
        <v>343</v>
      </c>
      <c r="AK475">
        <v>337</v>
      </c>
      <c r="AL475" s="25">
        <v>43089.791180555556</v>
      </c>
      <c r="AM475">
        <v>1</v>
      </c>
      <c r="AN475" t="s">
        <v>1023</v>
      </c>
      <c r="AO475">
        <v>197.83</v>
      </c>
      <c r="AP475">
        <v>0</v>
      </c>
      <c r="AQ475">
        <v>0.53</v>
      </c>
      <c r="AR475">
        <v>0.42</v>
      </c>
      <c r="AS475">
        <v>1.01</v>
      </c>
      <c r="AT475">
        <v>1.03</v>
      </c>
      <c r="AU475">
        <v>1.0209999999999999</v>
      </c>
      <c r="AV475">
        <v>353</v>
      </c>
      <c r="AW475">
        <v>325</v>
      </c>
      <c r="AX475">
        <v>337</v>
      </c>
    </row>
    <row r="476" spans="1:50">
      <c r="A476" s="22">
        <v>43087</v>
      </c>
      <c r="B476">
        <v>425</v>
      </c>
      <c r="C476">
        <v>426</v>
      </c>
      <c r="D476">
        <v>417</v>
      </c>
      <c r="E476">
        <v>421</v>
      </c>
      <c r="F476" s="22">
        <v>43088</v>
      </c>
      <c r="G476">
        <v>425</v>
      </c>
      <c r="H476">
        <v>442</v>
      </c>
      <c r="I476">
        <v>415</v>
      </c>
      <c r="J476">
        <v>436</v>
      </c>
      <c r="K476" s="22">
        <v>43089</v>
      </c>
      <c r="L476">
        <v>428</v>
      </c>
      <c r="M476">
        <v>1.02</v>
      </c>
      <c r="N476" s="8" t="str">
        <f>IF(AND(AM476=1,AC476&lt;-0.005,AE476&gt;O$1),R476,"")</f>
        <v/>
      </c>
      <c r="O476" s="8">
        <f t="shared" si="42"/>
        <v>65711.195287467999</v>
      </c>
      <c r="P476" s="8" t="str">
        <f t="shared" si="46"/>
        <v/>
      </c>
      <c r="Q476" s="8">
        <f t="shared" si="43"/>
        <v>45697.142543461683</v>
      </c>
      <c r="R476" s="8">
        <f t="shared" si="44"/>
        <v>9523.8095238094902</v>
      </c>
      <c r="S476" s="8">
        <f t="shared" si="45"/>
        <v>400734.13130692916</v>
      </c>
      <c r="U476" s="25">
        <v>43089.330208333333</v>
      </c>
      <c r="V476">
        <v>14</v>
      </c>
      <c r="W476">
        <v>4597</v>
      </c>
      <c r="X476" t="s">
        <v>1079</v>
      </c>
      <c r="Y476" t="s">
        <v>957</v>
      </c>
      <c r="Z476" s="25">
        <v>43453.990277777775</v>
      </c>
      <c r="AA476">
        <v>433</v>
      </c>
      <c r="AB476">
        <v>-3</v>
      </c>
      <c r="AC476" s="24">
        <v>-6.8999999999999999E-3</v>
      </c>
      <c r="AD476">
        <v>15100</v>
      </c>
      <c r="AE476">
        <v>6568300</v>
      </c>
      <c r="AF476" s="22">
        <v>43088</v>
      </c>
      <c r="AG476">
        <v>425</v>
      </c>
      <c r="AH476">
        <v>436</v>
      </c>
      <c r="AI476" s="22">
        <v>43089</v>
      </c>
      <c r="AJ476">
        <v>428</v>
      </c>
      <c r="AK476">
        <v>420</v>
      </c>
      <c r="AL476" s="25">
        <v>43089.791192129633</v>
      </c>
      <c r="AM476">
        <v>2</v>
      </c>
      <c r="AN476" t="s">
        <v>1023</v>
      </c>
      <c r="AO476">
        <v>0</v>
      </c>
      <c r="AP476">
        <v>0</v>
      </c>
      <c r="AQ476">
        <v>0.7</v>
      </c>
      <c r="AR476">
        <v>0.74</v>
      </c>
      <c r="AS476">
        <v>1.02</v>
      </c>
      <c r="AT476">
        <v>1.18</v>
      </c>
      <c r="AU476">
        <v>1.0089999999999999</v>
      </c>
      <c r="AV476">
        <v>434</v>
      </c>
      <c r="AW476">
        <v>418</v>
      </c>
      <c r="AX476">
        <v>420</v>
      </c>
    </row>
    <row r="477" spans="1:50">
      <c r="A477" s="22">
        <v>43087</v>
      </c>
      <c r="B477">
        <v>872</v>
      </c>
      <c r="C477">
        <v>877</v>
      </c>
      <c r="D477">
        <v>796</v>
      </c>
      <c r="E477">
        <v>816</v>
      </c>
      <c r="F477" s="22">
        <v>43088</v>
      </c>
      <c r="G477">
        <v>906</v>
      </c>
      <c r="H477">
        <v>966</v>
      </c>
      <c r="I477">
        <v>783</v>
      </c>
      <c r="J477">
        <v>784</v>
      </c>
      <c r="K477" s="22">
        <v>43089</v>
      </c>
      <c r="L477">
        <v>760</v>
      </c>
      <c r="M477">
        <v>1.1599999999999999</v>
      </c>
      <c r="N477" s="8" t="str">
        <f>IF(AND(AM477=1,AC477&lt;-0.005,AE477&gt;O$1),R477,"")</f>
        <v/>
      </c>
      <c r="O477" s="8">
        <f t="shared" si="42"/>
        <v>65711.195287467999</v>
      </c>
      <c r="P477" s="8" t="str">
        <f t="shared" si="46"/>
        <v/>
      </c>
      <c r="Q477" s="8">
        <f t="shared" si="43"/>
        <v>45697.142543461683</v>
      </c>
      <c r="R477" s="8">
        <f t="shared" si="44"/>
        <v>13513.513513513486</v>
      </c>
      <c r="S477" s="8">
        <f t="shared" si="45"/>
        <v>400734.13130692916</v>
      </c>
      <c r="U477" s="25">
        <v>43089.330208333333</v>
      </c>
      <c r="V477">
        <v>15</v>
      </c>
      <c r="W477">
        <v>2338</v>
      </c>
      <c r="X477" t="s">
        <v>1162</v>
      </c>
      <c r="Y477" t="s">
        <v>954</v>
      </c>
      <c r="Z477" s="25">
        <v>43453.988888888889</v>
      </c>
      <c r="AA477">
        <v>771</v>
      </c>
      <c r="AB477">
        <v>-13</v>
      </c>
      <c r="AC477" s="24">
        <v>-1.66E-2</v>
      </c>
      <c r="AD477">
        <v>13100</v>
      </c>
      <c r="AE477">
        <v>10076370</v>
      </c>
      <c r="AF477" s="22">
        <v>43088</v>
      </c>
      <c r="AG477">
        <v>906</v>
      </c>
      <c r="AH477">
        <v>784</v>
      </c>
      <c r="AI477" s="22">
        <v>43089</v>
      </c>
      <c r="AJ477">
        <v>760</v>
      </c>
      <c r="AK477">
        <v>740</v>
      </c>
      <c r="AL477" s="25">
        <v>43089.791203703702</v>
      </c>
      <c r="AM477">
        <v>2</v>
      </c>
      <c r="AN477" t="s">
        <v>1023</v>
      </c>
      <c r="AO477">
        <v>0</v>
      </c>
      <c r="AP477">
        <v>0</v>
      </c>
      <c r="AQ477">
        <v>0.71</v>
      </c>
      <c r="AR477">
        <v>0.79</v>
      </c>
      <c r="AS477">
        <v>1.1599999999999999</v>
      </c>
      <c r="AT477">
        <v>1.25</v>
      </c>
      <c r="AU477">
        <v>0.90700000000000003</v>
      </c>
      <c r="AV477">
        <v>784</v>
      </c>
      <c r="AW477">
        <v>722</v>
      </c>
      <c r="AX477">
        <v>740</v>
      </c>
    </row>
    <row r="478" spans="1:50">
      <c r="A478" s="22">
        <v>43087</v>
      </c>
      <c r="B478">
        <v>1218</v>
      </c>
      <c r="C478">
        <v>1298</v>
      </c>
      <c r="D478">
        <v>1145</v>
      </c>
      <c r="E478">
        <v>1181</v>
      </c>
      <c r="F478" s="22">
        <v>43088</v>
      </c>
      <c r="G478">
        <v>1201</v>
      </c>
      <c r="H478">
        <v>1481</v>
      </c>
      <c r="I478">
        <v>1109</v>
      </c>
      <c r="J478">
        <v>1481</v>
      </c>
      <c r="K478" s="22">
        <v>43089</v>
      </c>
      <c r="L478">
        <v>1511</v>
      </c>
      <c r="M478">
        <v>1.21</v>
      </c>
      <c r="N478" s="8" t="str">
        <f>IF(AND(AM478=1,AC478&lt;-0.005,AE478&gt;O$1),R478,"")</f>
        <v/>
      </c>
      <c r="O478" s="8">
        <f t="shared" si="42"/>
        <v>65711.195287467999</v>
      </c>
      <c r="P478" s="8" t="str">
        <f t="shared" si="46"/>
        <v/>
      </c>
      <c r="Q478" s="8">
        <f t="shared" si="43"/>
        <v>45697.142543461683</v>
      </c>
      <c r="R478" s="8">
        <f t="shared" si="44"/>
        <v>45487.364620938606</v>
      </c>
      <c r="S478" s="8">
        <f t="shared" si="45"/>
        <v>400734.13130692916</v>
      </c>
      <c r="U478" s="25">
        <v>43089.330208333333</v>
      </c>
      <c r="V478">
        <v>16</v>
      </c>
      <c r="W478">
        <v>4284</v>
      </c>
      <c r="X478" t="s">
        <v>324</v>
      </c>
      <c r="Y478" t="s">
        <v>962</v>
      </c>
      <c r="Z478" s="25">
        <v>43453.997916666667</v>
      </c>
      <c r="AA478">
        <v>1555</v>
      </c>
      <c r="AB478">
        <v>74</v>
      </c>
      <c r="AC478" s="24">
        <v>0.05</v>
      </c>
      <c r="AD478">
        <v>12900</v>
      </c>
      <c r="AE478">
        <v>20166920</v>
      </c>
      <c r="AF478" s="22">
        <v>43088</v>
      </c>
      <c r="AG478">
        <v>1201</v>
      </c>
      <c r="AH478">
        <v>1481</v>
      </c>
      <c r="AI478" s="22">
        <v>43089</v>
      </c>
      <c r="AJ478">
        <v>1511</v>
      </c>
      <c r="AK478">
        <v>1385</v>
      </c>
      <c r="AL478" s="25">
        <v>43089.791215277779</v>
      </c>
      <c r="AM478">
        <v>2</v>
      </c>
      <c r="AN478" t="s">
        <v>1023</v>
      </c>
      <c r="AO478">
        <v>61.3</v>
      </c>
      <c r="AP478">
        <v>0.34</v>
      </c>
      <c r="AQ478">
        <v>1</v>
      </c>
      <c r="AR478">
        <v>1</v>
      </c>
      <c r="AS478">
        <v>1.21</v>
      </c>
      <c r="AT478">
        <v>1.21</v>
      </c>
      <c r="AU478">
        <v>0.63900000000000001</v>
      </c>
      <c r="AV478">
        <v>1661</v>
      </c>
      <c r="AW478">
        <v>1367</v>
      </c>
      <c r="AX478">
        <v>1385</v>
      </c>
    </row>
    <row r="479" spans="1:50">
      <c r="A479" s="22">
        <v>43087</v>
      </c>
      <c r="B479">
        <v>1285</v>
      </c>
      <c r="C479">
        <v>1289</v>
      </c>
      <c r="D479">
        <v>1267</v>
      </c>
      <c r="E479">
        <v>1268</v>
      </c>
      <c r="F479" s="22">
        <v>43088</v>
      </c>
      <c r="G479">
        <v>1263</v>
      </c>
      <c r="H479">
        <v>1274</v>
      </c>
      <c r="I479">
        <v>1259</v>
      </c>
      <c r="J479">
        <v>1272</v>
      </c>
      <c r="K479" s="22">
        <v>43089</v>
      </c>
      <c r="L479">
        <v>1277</v>
      </c>
      <c r="M479">
        <v>1</v>
      </c>
      <c r="N479" s="8" t="str">
        <f>IF(AND(AM479=1,AC479&lt;-0.005,AE479&gt;O$1),R479,"")</f>
        <v/>
      </c>
      <c r="O479" s="8">
        <f t="shared" si="42"/>
        <v>65711.195287467999</v>
      </c>
      <c r="P479" s="8" t="str">
        <f t="shared" si="46"/>
        <v/>
      </c>
      <c r="Q479" s="8">
        <f t="shared" si="43"/>
        <v>45697.142543461683</v>
      </c>
      <c r="R479" s="8">
        <f t="shared" si="44"/>
        <v>3548.8958990536057</v>
      </c>
      <c r="S479" s="8">
        <f t="shared" si="45"/>
        <v>404283.02720598277</v>
      </c>
      <c r="U479" s="25">
        <v>43089.330208333333</v>
      </c>
      <c r="V479">
        <v>17</v>
      </c>
      <c r="W479">
        <v>1357</v>
      </c>
      <c r="X479" t="s">
        <v>1056</v>
      </c>
      <c r="Y479" t="s">
        <v>954</v>
      </c>
      <c r="Z479" s="25">
        <v>43453.998611111114</v>
      </c>
      <c r="AA479">
        <v>1278</v>
      </c>
      <c r="AB479">
        <v>6</v>
      </c>
      <c r="AC479" s="24">
        <v>4.7000000000000002E-3</v>
      </c>
      <c r="AD479">
        <v>11860</v>
      </c>
      <c r="AE479">
        <v>15114822</v>
      </c>
      <c r="AF479" s="22">
        <v>43088</v>
      </c>
      <c r="AG479">
        <v>1263</v>
      </c>
      <c r="AH479">
        <v>1272</v>
      </c>
      <c r="AI479" s="22">
        <v>43089</v>
      </c>
      <c r="AJ479">
        <v>1277</v>
      </c>
      <c r="AK479">
        <v>1268</v>
      </c>
      <c r="AL479" s="25">
        <v>43089.791226851848</v>
      </c>
      <c r="AM479">
        <v>1</v>
      </c>
      <c r="AN479" t="s">
        <v>1023</v>
      </c>
      <c r="AO479" s="26">
        <v>8.0000000000000002E-3</v>
      </c>
      <c r="AQ479">
        <v>0.45</v>
      </c>
      <c r="AR479">
        <v>0.1</v>
      </c>
      <c r="AS479">
        <v>1</v>
      </c>
      <c r="AT479">
        <v>0.92</v>
      </c>
      <c r="AU479">
        <v>2.23</v>
      </c>
      <c r="AV479">
        <v>1281</v>
      </c>
      <c r="AW479">
        <v>1266</v>
      </c>
      <c r="AX479">
        <v>1268</v>
      </c>
    </row>
    <row r="480" spans="1:50">
      <c r="A480" s="22">
        <v>43087</v>
      </c>
      <c r="B480">
        <v>680</v>
      </c>
      <c r="C480">
        <v>704</v>
      </c>
      <c r="D480">
        <v>656</v>
      </c>
      <c r="E480">
        <v>670</v>
      </c>
      <c r="F480" s="22">
        <v>43088</v>
      </c>
      <c r="G480">
        <v>680</v>
      </c>
      <c r="H480">
        <v>730</v>
      </c>
      <c r="I480">
        <v>639</v>
      </c>
      <c r="J480">
        <v>657</v>
      </c>
      <c r="K480" s="22">
        <v>43089</v>
      </c>
      <c r="L480">
        <v>631</v>
      </c>
      <c r="M480">
        <v>1.43</v>
      </c>
      <c r="N480" s="8" t="str">
        <f>IF(AND(AM480=1,AC480&lt;-0.005,AE480&gt;O$1),R480,"")</f>
        <v/>
      </c>
      <c r="O480" s="8">
        <f t="shared" si="42"/>
        <v>65711.195287467999</v>
      </c>
      <c r="P480" s="8" t="str">
        <f t="shared" si="46"/>
        <v/>
      </c>
      <c r="Q480" s="8">
        <f t="shared" si="43"/>
        <v>45697.142543461683</v>
      </c>
      <c r="R480" s="8">
        <f t="shared" si="44"/>
        <v>3189.7926634768537</v>
      </c>
      <c r="S480" s="8">
        <f t="shared" si="45"/>
        <v>404283.02720598277</v>
      </c>
      <c r="U480" s="25">
        <v>43089.330208333333</v>
      </c>
      <c r="V480">
        <v>18</v>
      </c>
      <c r="W480">
        <v>2323</v>
      </c>
      <c r="X480" t="s">
        <v>1670</v>
      </c>
      <c r="Y480" t="s">
        <v>960</v>
      </c>
      <c r="Z480" s="25">
        <v>43453.997916666667</v>
      </c>
      <c r="AA480">
        <v>635</v>
      </c>
      <c r="AB480">
        <v>-22</v>
      </c>
      <c r="AC480" s="24">
        <v>-3.3500000000000002E-2</v>
      </c>
      <c r="AD480">
        <v>11400</v>
      </c>
      <c r="AE480">
        <v>7294790</v>
      </c>
      <c r="AF480" s="22">
        <v>43088</v>
      </c>
      <c r="AG480">
        <v>680</v>
      </c>
      <c r="AH480">
        <v>657</v>
      </c>
      <c r="AI480" s="22">
        <v>43089</v>
      </c>
      <c r="AJ480">
        <v>631</v>
      </c>
      <c r="AK480">
        <v>627</v>
      </c>
      <c r="AL480" s="25">
        <v>43089.791238425925</v>
      </c>
      <c r="AM480">
        <v>2</v>
      </c>
      <c r="AN480" t="s">
        <v>1023</v>
      </c>
      <c r="AO480">
        <v>0</v>
      </c>
      <c r="AP480">
        <v>0</v>
      </c>
      <c r="AQ480">
        <v>1</v>
      </c>
      <c r="AR480">
        <v>1</v>
      </c>
      <c r="AS480">
        <v>1.43</v>
      </c>
      <c r="AT480">
        <v>1.47</v>
      </c>
      <c r="AU480">
        <v>0.67300000000000004</v>
      </c>
      <c r="AV480">
        <v>637</v>
      </c>
      <c r="AW480">
        <v>617</v>
      </c>
      <c r="AX480">
        <v>627</v>
      </c>
    </row>
    <row r="481" spans="1:50">
      <c r="A481" s="22">
        <v>43087</v>
      </c>
      <c r="B481">
        <v>20780</v>
      </c>
      <c r="C481">
        <v>21060</v>
      </c>
      <c r="D481">
        <v>20730</v>
      </c>
      <c r="E481">
        <v>21040</v>
      </c>
      <c r="F481" s="22">
        <v>43088</v>
      </c>
      <c r="G481">
        <v>21130</v>
      </c>
      <c r="H481">
        <v>21190</v>
      </c>
      <c r="I481">
        <v>20940</v>
      </c>
      <c r="J481">
        <v>20960</v>
      </c>
      <c r="K481" s="22">
        <v>43089</v>
      </c>
      <c r="L481">
        <v>20910</v>
      </c>
      <c r="M481">
        <v>1</v>
      </c>
      <c r="N481" s="8" t="str">
        <f>IF(AND(AM481=1,AC481&lt;-0.005,AE481&gt;O$1),R481,"")</f>
        <v/>
      </c>
      <c r="O481" s="8">
        <f t="shared" si="42"/>
        <v>65711.195287467999</v>
      </c>
      <c r="P481" s="8" t="str">
        <f t="shared" si="46"/>
        <v/>
      </c>
      <c r="Q481" s="8">
        <f t="shared" si="43"/>
        <v>45697.142543461683</v>
      </c>
      <c r="R481" s="8">
        <f t="shared" si="44"/>
        <v>-2616.5556612749997</v>
      </c>
      <c r="S481" s="8">
        <f t="shared" si="45"/>
        <v>401666.47154470778</v>
      </c>
      <c r="U481" s="25">
        <v>43089.330208333333</v>
      </c>
      <c r="V481">
        <v>19</v>
      </c>
      <c r="W481">
        <v>1570</v>
      </c>
      <c r="X481" t="s">
        <v>1041</v>
      </c>
      <c r="Y481" t="s">
        <v>954</v>
      </c>
      <c r="Z481" s="25">
        <v>43453.998611111114</v>
      </c>
      <c r="AA481">
        <v>20878</v>
      </c>
      <c r="AB481">
        <v>-82</v>
      </c>
      <c r="AC481" s="24">
        <v>-3.8999999999999998E-3</v>
      </c>
      <c r="AD481">
        <v>10144</v>
      </c>
      <c r="AE481">
        <v>212122181</v>
      </c>
      <c r="AF481" s="22">
        <v>43088</v>
      </c>
      <c r="AG481">
        <v>21130</v>
      </c>
      <c r="AH481">
        <v>20960</v>
      </c>
      <c r="AI481" s="22">
        <v>43089</v>
      </c>
      <c r="AJ481">
        <v>20910</v>
      </c>
      <c r="AK481">
        <v>21020</v>
      </c>
      <c r="AL481" s="25">
        <v>43089.791238425925</v>
      </c>
      <c r="AM481">
        <v>1</v>
      </c>
      <c r="AN481">
        <v>0</v>
      </c>
      <c r="AO481" s="26">
        <v>8.0000000000000002E-3</v>
      </c>
      <c r="AQ481">
        <v>0.56000000000000005</v>
      </c>
      <c r="AR481">
        <v>0.83</v>
      </c>
      <c r="AS481">
        <v>1</v>
      </c>
      <c r="AT481">
        <v>1.07</v>
      </c>
      <c r="AU481">
        <v>0.64900000000000002</v>
      </c>
      <c r="AV481">
        <v>21070</v>
      </c>
      <c r="AW481">
        <v>20840</v>
      </c>
      <c r="AX481">
        <v>21020</v>
      </c>
    </row>
    <row r="482" spans="1:50">
      <c r="A482" s="22">
        <v>43087</v>
      </c>
      <c r="B482">
        <v>159</v>
      </c>
      <c r="C482">
        <v>163</v>
      </c>
      <c r="D482">
        <v>155</v>
      </c>
      <c r="E482">
        <v>158</v>
      </c>
      <c r="F482" s="22">
        <v>43088</v>
      </c>
      <c r="G482">
        <v>162</v>
      </c>
      <c r="H482">
        <v>193</v>
      </c>
      <c r="I482">
        <v>160</v>
      </c>
      <c r="J482">
        <v>193</v>
      </c>
      <c r="K482" s="22">
        <v>43089</v>
      </c>
      <c r="L482">
        <v>182</v>
      </c>
      <c r="M482">
        <v>0.94</v>
      </c>
      <c r="N482" s="8" t="str">
        <f>IF(AND(AM482=1,AC482&lt;-0.005,AE482&gt;O$1),R482,"")</f>
        <v/>
      </c>
      <c r="O482" s="8">
        <f t="shared" si="42"/>
        <v>65711.195287467999</v>
      </c>
      <c r="P482" s="8" t="str">
        <f t="shared" si="46"/>
        <v/>
      </c>
      <c r="Q482" s="8">
        <f t="shared" si="43"/>
        <v>45697.142543461683</v>
      </c>
      <c r="R482" s="8">
        <f t="shared" si="44"/>
        <v>-2732.240437158473</v>
      </c>
      <c r="S482" s="8">
        <f t="shared" si="45"/>
        <v>401666.47154470778</v>
      </c>
      <c r="U482" s="25">
        <v>43089.330208333333</v>
      </c>
      <c r="V482">
        <v>20</v>
      </c>
      <c r="W482">
        <v>3719</v>
      </c>
      <c r="X482" t="s">
        <v>1315</v>
      </c>
      <c r="Y482" t="s">
        <v>960</v>
      </c>
      <c r="Z482" s="25">
        <v>43453.981944444444</v>
      </c>
      <c r="AA482">
        <v>193</v>
      </c>
      <c r="AB482">
        <v>0</v>
      </c>
      <c r="AC482" s="24">
        <v>0</v>
      </c>
      <c r="AD482">
        <v>10000</v>
      </c>
      <c r="AE482">
        <v>1986290</v>
      </c>
      <c r="AF482" s="22">
        <v>43088</v>
      </c>
      <c r="AG482">
        <v>162</v>
      </c>
      <c r="AH482">
        <v>193</v>
      </c>
      <c r="AI482" s="22">
        <v>43089</v>
      </c>
      <c r="AJ482">
        <v>182</v>
      </c>
      <c r="AK482">
        <v>183</v>
      </c>
      <c r="AL482" s="25">
        <v>43089.791250000002</v>
      </c>
      <c r="AM482">
        <v>2</v>
      </c>
      <c r="AN482" t="s">
        <v>1023</v>
      </c>
      <c r="AO482">
        <v>0</v>
      </c>
      <c r="AP482">
        <v>0</v>
      </c>
      <c r="AQ482">
        <v>7.0000000000000007E-2</v>
      </c>
      <c r="AR482">
        <v>0.44</v>
      </c>
      <c r="AS482">
        <v>0.94</v>
      </c>
      <c r="AT482">
        <v>1.06</v>
      </c>
      <c r="AU482">
        <v>0.84299999999999997</v>
      </c>
      <c r="AV482">
        <v>191</v>
      </c>
      <c r="AW482">
        <v>175</v>
      </c>
      <c r="AX482">
        <v>183</v>
      </c>
    </row>
    <row r="483" spans="1:50">
      <c r="A483" s="22">
        <v>43087</v>
      </c>
      <c r="B483">
        <v>354</v>
      </c>
      <c r="C483">
        <v>354</v>
      </c>
      <c r="D483">
        <v>344</v>
      </c>
      <c r="E483">
        <v>345</v>
      </c>
      <c r="F483" s="22">
        <v>43088</v>
      </c>
      <c r="G483">
        <v>366</v>
      </c>
      <c r="H483">
        <v>391</v>
      </c>
      <c r="I483">
        <v>360</v>
      </c>
      <c r="J483">
        <v>386</v>
      </c>
      <c r="K483" s="22">
        <v>43089</v>
      </c>
      <c r="L483">
        <v>376</v>
      </c>
      <c r="M483">
        <v>0.89</v>
      </c>
      <c r="N483" s="8" t="str">
        <f>IF(AND(AM483=1,AC483&lt;-0.005,AE483&gt;O$1),R483,"")</f>
        <v/>
      </c>
      <c r="O483" s="8">
        <f t="shared" si="42"/>
        <v>65711.195287467999</v>
      </c>
      <c r="P483" s="8" t="str">
        <f t="shared" si="46"/>
        <v/>
      </c>
      <c r="Q483" s="8">
        <f t="shared" si="43"/>
        <v>45697.142543461683</v>
      </c>
      <c r="R483" s="8">
        <f t="shared" si="44"/>
        <v>19337.016574585643</v>
      </c>
      <c r="S483" s="8">
        <f t="shared" si="45"/>
        <v>401666.47154470778</v>
      </c>
      <c r="U483" s="25">
        <v>43089.330208333333</v>
      </c>
      <c r="V483">
        <v>21</v>
      </c>
      <c r="W483">
        <v>2743</v>
      </c>
      <c r="X483" t="s">
        <v>1192</v>
      </c>
      <c r="Y483" t="s">
        <v>960</v>
      </c>
      <c r="Z483" s="25">
        <v>43453.997916666667</v>
      </c>
      <c r="AA483">
        <v>379</v>
      </c>
      <c r="AB483">
        <v>-7</v>
      </c>
      <c r="AC483" s="24">
        <v>-1.8100000000000002E-2</v>
      </c>
      <c r="AD483">
        <v>9400</v>
      </c>
      <c r="AE483">
        <v>3557850</v>
      </c>
      <c r="AF483" s="22">
        <v>43088</v>
      </c>
      <c r="AG483">
        <v>366</v>
      </c>
      <c r="AH483">
        <v>386</v>
      </c>
      <c r="AI483" s="22">
        <v>43089</v>
      </c>
      <c r="AJ483">
        <v>376</v>
      </c>
      <c r="AK483">
        <v>362</v>
      </c>
      <c r="AL483" s="25">
        <v>43089.791261574072</v>
      </c>
      <c r="AM483" t="s">
        <v>1068</v>
      </c>
      <c r="AN483" t="s">
        <v>1023</v>
      </c>
      <c r="AO483">
        <v>0</v>
      </c>
      <c r="AP483">
        <v>0</v>
      </c>
      <c r="AQ483">
        <v>0.01</v>
      </c>
      <c r="AR483">
        <v>0.41</v>
      </c>
      <c r="AS483">
        <v>0.89</v>
      </c>
      <c r="AT483">
        <v>1.03</v>
      </c>
      <c r="AU483">
        <v>2.4649999999999999</v>
      </c>
      <c r="AV483">
        <v>380</v>
      </c>
      <c r="AW483">
        <v>358</v>
      </c>
      <c r="AX483">
        <v>362</v>
      </c>
    </row>
    <row r="484" spans="1:50">
      <c r="A484" s="22">
        <v>43087</v>
      </c>
      <c r="B484">
        <v>1400</v>
      </c>
      <c r="C484">
        <v>1608</v>
      </c>
      <c r="D484">
        <v>1373</v>
      </c>
      <c r="E484">
        <v>1531</v>
      </c>
      <c r="F484" s="22">
        <v>43088</v>
      </c>
      <c r="G484">
        <v>1461</v>
      </c>
      <c r="H484">
        <v>1500</v>
      </c>
      <c r="I484">
        <v>1338</v>
      </c>
      <c r="J484">
        <v>1358</v>
      </c>
      <c r="K484" s="22">
        <v>43089</v>
      </c>
      <c r="L484">
        <v>1400</v>
      </c>
      <c r="M484">
        <v>1.23</v>
      </c>
      <c r="N484" s="8" t="str">
        <f>IF(AND(AM484=1,AC484&lt;-0.005,AE484&gt;O$1),R484,"")</f>
        <v/>
      </c>
      <c r="O484" s="8">
        <f t="shared" si="42"/>
        <v>65711.195287467999</v>
      </c>
      <c r="P484" s="8" t="str">
        <f t="shared" si="46"/>
        <v/>
      </c>
      <c r="Q484" s="8">
        <f t="shared" si="43"/>
        <v>45697.142543461683</v>
      </c>
      <c r="R484" s="8">
        <f t="shared" si="44"/>
        <v>-77804.583835946905</v>
      </c>
      <c r="S484" s="8">
        <f t="shared" si="45"/>
        <v>401666.47154470778</v>
      </c>
      <c r="U484" s="25">
        <v>43089.330208333333</v>
      </c>
      <c r="V484">
        <v>22</v>
      </c>
      <c r="W484">
        <v>4579</v>
      </c>
      <c r="X484" t="s">
        <v>1313</v>
      </c>
      <c r="Y484" t="s">
        <v>960</v>
      </c>
      <c r="Z484" s="25">
        <v>43453.990972222222</v>
      </c>
      <c r="AA484">
        <v>1370</v>
      </c>
      <c r="AB484">
        <v>12</v>
      </c>
      <c r="AC484" s="24">
        <v>8.8000000000000005E-3</v>
      </c>
      <c r="AD484">
        <v>8300</v>
      </c>
      <c r="AE484">
        <v>11365170</v>
      </c>
      <c r="AF484" s="22">
        <v>43088</v>
      </c>
      <c r="AG484">
        <v>1461</v>
      </c>
      <c r="AH484">
        <v>1358</v>
      </c>
      <c r="AI484" s="22">
        <v>43089</v>
      </c>
      <c r="AJ484">
        <v>1400</v>
      </c>
      <c r="AK484">
        <v>1658</v>
      </c>
      <c r="AL484" s="25">
        <v>43089.791273148148</v>
      </c>
      <c r="AM484">
        <v>2</v>
      </c>
      <c r="AN484" t="s">
        <v>1023</v>
      </c>
      <c r="AO484">
        <v>0</v>
      </c>
      <c r="AP484">
        <v>0</v>
      </c>
      <c r="AQ484">
        <v>1</v>
      </c>
      <c r="AR484">
        <v>1</v>
      </c>
      <c r="AS484">
        <v>1.23</v>
      </c>
      <c r="AT484">
        <v>1.2</v>
      </c>
      <c r="AU484">
        <v>1.2629999999999999</v>
      </c>
      <c r="AV484">
        <v>1658</v>
      </c>
      <c r="AW484">
        <v>1371</v>
      </c>
      <c r="AX484">
        <v>1658</v>
      </c>
    </row>
    <row r="485" spans="1:50">
      <c r="A485" s="22">
        <v>43087</v>
      </c>
      <c r="B485">
        <v>1659</v>
      </c>
      <c r="C485">
        <v>1670</v>
      </c>
      <c r="D485">
        <v>1641</v>
      </c>
      <c r="E485">
        <v>1664</v>
      </c>
      <c r="F485" s="22">
        <v>43088</v>
      </c>
      <c r="G485">
        <v>1851</v>
      </c>
      <c r="H485">
        <v>1865</v>
      </c>
      <c r="I485">
        <v>1767</v>
      </c>
      <c r="J485">
        <v>1825</v>
      </c>
      <c r="K485" s="22">
        <v>43089</v>
      </c>
      <c r="L485">
        <v>1890</v>
      </c>
      <c r="M485">
        <v>1.08</v>
      </c>
      <c r="N485" s="8" t="str">
        <f>IF(AND(AM485=1,AC485&lt;-0.005,AE485&gt;O$1),R485,"")</f>
        <v/>
      </c>
      <c r="O485" s="8">
        <f t="shared" si="42"/>
        <v>65711.195287467999</v>
      </c>
      <c r="P485" s="8" t="str">
        <f t="shared" si="46"/>
        <v/>
      </c>
      <c r="Q485" s="8">
        <f t="shared" si="43"/>
        <v>45697.142543461683</v>
      </c>
      <c r="R485" s="8">
        <f t="shared" si="44"/>
        <v>-41262.135922330082</v>
      </c>
      <c r="S485" s="8">
        <f t="shared" si="45"/>
        <v>401666.47154470778</v>
      </c>
      <c r="U485" s="25">
        <v>43089.330208333333</v>
      </c>
      <c r="V485">
        <v>26</v>
      </c>
      <c r="W485">
        <v>7779</v>
      </c>
      <c r="X485" t="s">
        <v>1220</v>
      </c>
      <c r="Y485" t="s">
        <v>957</v>
      </c>
      <c r="Z485" s="25">
        <v>43453.992361111108</v>
      </c>
      <c r="AA485">
        <v>1860</v>
      </c>
      <c r="AB485">
        <v>35</v>
      </c>
      <c r="AC485" s="24">
        <v>1.9199999999999998E-2</v>
      </c>
      <c r="AD485">
        <v>7000</v>
      </c>
      <c r="AE485">
        <v>12968590</v>
      </c>
      <c r="AF485" s="22">
        <v>43088</v>
      </c>
      <c r="AG485">
        <v>1851</v>
      </c>
      <c r="AH485">
        <v>1825</v>
      </c>
      <c r="AI485" s="22">
        <v>43089</v>
      </c>
      <c r="AJ485">
        <v>1890</v>
      </c>
      <c r="AK485">
        <v>2060</v>
      </c>
      <c r="AL485" s="25">
        <v>43089.791307870371</v>
      </c>
      <c r="AM485">
        <v>2</v>
      </c>
      <c r="AN485" t="s">
        <v>1023</v>
      </c>
      <c r="AO485">
        <v>0</v>
      </c>
      <c r="AP485" t="s">
        <v>956</v>
      </c>
      <c r="AQ485">
        <v>0.96</v>
      </c>
      <c r="AR485">
        <v>0.97</v>
      </c>
      <c r="AS485">
        <v>1.08</v>
      </c>
      <c r="AT485">
        <v>1.1000000000000001</v>
      </c>
      <c r="AU485">
        <v>0.81499999999999995</v>
      </c>
      <c r="AV485">
        <v>2150</v>
      </c>
      <c r="AW485">
        <v>1888</v>
      </c>
      <c r="AX485">
        <v>2060</v>
      </c>
    </row>
    <row r="486" spans="1:50">
      <c r="A486" s="22">
        <v>43087</v>
      </c>
      <c r="B486">
        <v>563</v>
      </c>
      <c r="C486">
        <v>571</v>
      </c>
      <c r="D486">
        <v>524</v>
      </c>
      <c r="E486">
        <v>555</v>
      </c>
      <c r="F486" s="22">
        <v>43088</v>
      </c>
      <c r="G486">
        <v>559</v>
      </c>
      <c r="H486">
        <v>566</v>
      </c>
      <c r="I486">
        <v>537</v>
      </c>
      <c r="J486">
        <v>543</v>
      </c>
      <c r="K486" s="22">
        <v>43089</v>
      </c>
      <c r="L486">
        <v>541</v>
      </c>
      <c r="M486">
        <v>1</v>
      </c>
      <c r="N486" s="8" t="str">
        <f>IF(AND(AM486=1,AC486&lt;-0.005,AE486&gt;O$1),R486,"")</f>
        <v/>
      </c>
      <c r="O486" s="8">
        <f t="shared" si="42"/>
        <v>65711.195287467999</v>
      </c>
      <c r="P486" s="8" t="str">
        <f t="shared" si="46"/>
        <v/>
      </c>
      <c r="Q486" s="8">
        <f t="shared" si="43"/>
        <v>45697.142543461683</v>
      </c>
      <c r="R486" s="8">
        <f t="shared" si="44"/>
        <v>-3669.7247706422022</v>
      </c>
      <c r="S486" s="8">
        <f t="shared" si="45"/>
        <v>401666.47154470778</v>
      </c>
      <c r="U486" s="25">
        <v>43089.330208333333</v>
      </c>
      <c r="V486">
        <v>28</v>
      </c>
      <c r="W486">
        <v>2160</v>
      </c>
      <c r="X486" t="s">
        <v>1033</v>
      </c>
      <c r="Y486" t="s">
        <v>957</v>
      </c>
      <c r="Z486" s="25">
        <v>43453.987500000003</v>
      </c>
      <c r="AA486">
        <v>540.5</v>
      </c>
      <c r="AB486">
        <v>-2.5</v>
      </c>
      <c r="AC486" s="24">
        <v>-4.5999999999999999E-3</v>
      </c>
      <c r="AD486">
        <v>6000</v>
      </c>
      <c r="AE486">
        <v>3249500</v>
      </c>
      <c r="AF486" s="22">
        <v>43088</v>
      </c>
      <c r="AG486">
        <v>559</v>
      </c>
      <c r="AH486">
        <v>543</v>
      </c>
      <c r="AI486" s="22">
        <v>43089</v>
      </c>
      <c r="AJ486">
        <v>541</v>
      </c>
      <c r="AK486">
        <v>545</v>
      </c>
      <c r="AL486" s="25">
        <v>43089.791331018518</v>
      </c>
      <c r="AM486">
        <v>2</v>
      </c>
      <c r="AN486" t="s">
        <v>1023</v>
      </c>
      <c r="AO486">
        <v>0</v>
      </c>
      <c r="AP486">
        <v>0</v>
      </c>
      <c r="AQ486">
        <v>0.57999999999999996</v>
      </c>
      <c r="AR486">
        <v>0.79</v>
      </c>
      <c r="AS486">
        <v>1</v>
      </c>
      <c r="AT486">
        <v>1.1499999999999999</v>
      </c>
      <c r="AU486">
        <v>1.4450000000000001</v>
      </c>
      <c r="AV486">
        <v>553</v>
      </c>
      <c r="AW486">
        <v>540</v>
      </c>
      <c r="AX486">
        <v>545</v>
      </c>
    </row>
    <row r="487" spans="1:50">
      <c r="A487" s="22">
        <v>43087</v>
      </c>
      <c r="B487">
        <v>159</v>
      </c>
      <c r="C487">
        <v>159</v>
      </c>
      <c r="D487">
        <v>156</v>
      </c>
      <c r="E487">
        <v>157</v>
      </c>
      <c r="F487" s="22">
        <v>43088</v>
      </c>
      <c r="G487">
        <v>157</v>
      </c>
      <c r="H487">
        <v>158</v>
      </c>
      <c r="I487">
        <v>155</v>
      </c>
      <c r="J487">
        <v>155</v>
      </c>
      <c r="K487" s="22">
        <v>43089</v>
      </c>
      <c r="L487">
        <v>156</v>
      </c>
      <c r="M487">
        <v>0.98</v>
      </c>
      <c r="N487" s="8" t="str">
        <f>IF(AND(AM487=1,AC487&lt;-0.005,AE487&gt;O$1),R487,"")</f>
        <v/>
      </c>
      <c r="O487" s="8">
        <f t="shared" si="42"/>
        <v>65711.195287467999</v>
      </c>
      <c r="P487" s="8" t="str">
        <f t="shared" si="46"/>
        <v/>
      </c>
      <c r="Q487" s="8">
        <f t="shared" si="43"/>
        <v>45697.142543461683</v>
      </c>
      <c r="R487" s="8">
        <f t="shared" si="44"/>
        <v>6493.5064935064402</v>
      </c>
      <c r="S487" s="8">
        <f t="shared" si="45"/>
        <v>401666.47154470778</v>
      </c>
      <c r="U487" s="25">
        <v>43089.330208333333</v>
      </c>
      <c r="V487">
        <v>29</v>
      </c>
      <c r="W487">
        <v>8704</v>
      </c>
      <c r="X487" t="s">
        <v>1085</v>
      </c>
      <c r="Y487" t="s">
        <v>960</v>
      </c>
      <c r="Z487" s="25">
        <v>43453.961805555555</v>
      </c>
      <c r="AA487">
        <v>156</v>
      </c>
      <c r="AB487">
        <v>1</v>
      </c>
      <c r="AC487" s="24">
        <v>6.4999999999999997E-3</v>
      </c>
      <c r="AD487">
        <v>5800</v>
      </c>
      <c r="AE487">
        <v>888070</v>
      </c>
      <c r="AF487" s="22">
        <v>43088</v>
      </c>
      <c r="AG487">
        <v>157</v>
      </c>
      <c r="AH487">
        <v>155</v>
      </c>
      <c r="AI487" s="22">
        <v>43089</v>
      </c>
      <c r="AJ487">
        <v>156</v>
      </c>
      <c r="AK487">
        <v>154</v>
      </c>
      <c r="AL487" s="25">
        <v>43089.791331018518</v>
      </c>
      <c r="AM487" t="s">
        <v>1068</v>
      </c>
      <c r="AN487" t="s">
        <v>1023</v>
      </c>
      <c r="AO487">
        <v>0</v>
      </c>
      <c r="AP487" t="s">
        <v>956</v>
      </c>
      <c r="AQ487">
        <v>0.18</v>
      </c>
      <c r="AR487">
        <v>0.22</v>
      </c>
      <c r="AS487">
        <v>0.98</v>
      </c>
      <c r="AT487">
        <v>0.98</v>
      </c>
      <c r="AU487">
        <v>1.5820000000000001</v>
      </c>
      <c r="AV487">
        <v>156</v>
      </c>
      <c r="AW487">
        <v>154</v>
      </c>
      <c r="AX487">
        <v>154</v>
      </c>
    </row>
    <row r="488" spans="1:50">
      <c r="A488" s="22">
        <v>43087</v>
      </c>
      <c r="B488">
        <v>1660</v>
      </c>
      <c r="C488">
        <v>1660</v>
      </c>
      <c r="D488">
        <v>1637</v>
      </c>
      <c r="E488">
        <v>1639</v>
      </c>
      <c r="F488" s="22">
        <v>43088</v>
      </c>
      <c r="G488">
        <v>1644</v>
      </c>
      <c r="H488">
        <v>1647</v>
      </c>
      <c r="I488">
        <v>1640</v>
      </c>
      <c r="J488">
        <v>1642</v>
      </c>
      <c r="K488" s="22">
        <v>43089</v>
      </c>
      <c r="L488">
        <v>1640</v>
      </c>
      <c r="M488">
        <v>1</v>
      </c>
      <c r="N488" s="8" t="str">
        <f>IF(AND(AM488=1,AC488&lt;-0.005,AE488&gt;O$1),R488,"")</f>
        <v/>
      </c>
      <c r="O488" s="8">
        <f t="shared" si="42"/>
        <v>65711.195287467999</v>
      </c>
      <c r="P488" s="8" t="str">
        <f t="shared" si="46"/>
        <v/>
      </c>
      <c r="Q488" s="8">
        <f t="shared" si="43"/>
        <v>45697.142543461683</v>
      </c>
      <c r="R488" s="8">
        <f t="shared" si="44"/>
        <v>610.50061050060833</v>
      </c>
      <c r="S488" s="8">
        <f t="shared" si="45"/>
        <v>402276.97215520841</v>
      </c>
      <c r="U488" s="25">
        <v>43089.330208333333</v>
      </c>
      <c r="V488">
        <v>31</v>
      </c>
      <c r="W488">
        <v>3197</v>
      </c>
      <c r="X488" t="s">
        <v>1157</v>
      </c>
      <c r="Y488" t="s">
        <v>962</v>
      </c>
      <c r="Z488" s="25">
        <v>43453.996527777781</v>
      </c>
      <c r="AA488">
        <v>1645</v>
      </c>
      <c r="AB488">
        <v>3</v>
      </c>
      <c r="AC488" s="24">
        <v>1.8E-3</v>
      </c>
      <c r="AD488">
        <v>5400</v>
      </c>
      <c r="AE488">
        <v>8885330</v>
      </c>
      <c r="AF488" s="22">
        <v>43088</v>
      </c>
      <c r="AG488">
        <v>1644</v>
      </c>
      <c r="AH488">
        <v>1642</v>
      </c>
      <c r="AI488" s="22">
        <v>43089</v>
      </c>
      <c r="AJ488">
        <v>1640</v>
      </c>
      <c r="AK488">
        <v>1638</v>
      </c>
      <c r="AL488" s="25">
        <v>43089.791354166664</v>
      </c>
      <c r="AM488">
        <v>1</v>
      </c>
      <c r="AN488" t="s">
        <v>1023</v>
      </c>
      <c r="AO488">
        <v>0.76</v>
      </c>
      <c r="AP488">
        <v>2.44</v>
      </c>
      <c r="AQ488">
        <v>0.53</v>
      </c>
      <c r="AR488">
        <v>0.34</v>
      </c>
      <c r="AS488">
        <v>1</v>
      </c>
      <c r="AT488">
        <v>0.99</v>
      </c>
      <c r="AU488">
        <v>0.35799999999999998</v>
      </c>
      <c r="AV488">
        <v>1641</v>
      </c>
      <c r="AW488">
        <v>1635</v>
      </c>
      <c r="AX488">
        <v>1638</v>
      </c>
    </row>
    <row r="489" spans="1:50">
      <c r="A489" s="22">
        <v>43087</v>
      </c>
      <c r="B489">
        <v>4030</v>
      </c>
      <c r="C489">
        <v>4630</v>
      </c>
      <c r="D489">
        <v>4010</v>
      </c>
      <c r="E489">
        <v>4345</v>
      </c>
      <c r="F489" s="22">
        <v>43088</v>
      </c>
      <c r="G489">
        <v>4300</v>
      </c>
      <c r="H489">
        <v>5050</v>
      </c>
      <c r="I489">
        <v>4265</v>
      </c>
      <c r="J489">
        <v>5050</v>
      </c>
      <c r="K489" s="22">
        <v>43089</v>
      </c>
      <c r="L489">
        <v>5250</v>
      </c>
      <c r="M489" t="s">
        <v>1023</v>
      </c>
      <c r="N489" s="8" t="str">
        <f>IF(AND(AM489=1,AC489&lt;-0.005,AE489&gt;O$1),R489,"")</f>
        <v/>
      </c>
      <c r="O489" s="8">
        <f t="shared" si="42"/>
        <v>65711.195287467999</v>
      </c>
      <c r="P489" s="8" t="str">
        <f t="shared" si="46"/>
        <v/>
      </c>
      <c r="Q489" s="8">
        <f t="shared" si="43"/>
        <v>45697.142543461683</v>
      </c>
      <c r="R489" s="8">
        <f t="shared" si="44"/>
        <v>56144.067796610187</v>
      </c>
      <c r="S489" s="8">
        <f t="shared" si="45"/>
        <v>402276.97215520841</v>
      </c>
      <c r="U489" s="25">
        <v>43089.330208333333</v>
      </c>
      <c r="V489">
        <v>32</v>
      </c>
      <c r="W489">
        <v>3540</v>
      </c>
      <c r="X489" t="s">
        <v>1669</v>
      </c>
      <c r="Y489" t="s">
        <v>960</v>
      </c>
      <c r="Z489" s="25">
        <v>43453.984722222223</v>
      </c>
      <c r="AA489">
        <v>5260</v>
      </c>
      <c r="AB489">
        <v>210</v>
      </c>
      <c r="AC489" s="24">
        <v>4.1599999999999998E-2</v>
      </c>
      <c r="AD489">
        <v>5300</v>
      </c>
      <c r="AE489">
        <v>28158300</v>
      </c>
      <c r="AF489" s="22">
        <v>43088</v>
      </c>
      <c r="AG489">
        <v>4300</v>
      </c>
      <c r="AH489">
        <v>5050</v>
      </c>
      <c r="AI489" s="22">
        <v>43089</v>
      </c>
      <c r="AJ489">
        <v>5250</v>
      </c>
      <c r="AK489">
        <v>4720</v>
      </c>
      <c r="AL489" s="25">
        <v>43089.791365740741</v>
      </c>
      <c r="AM489">
        <v>2</v>
      </c>
      <c r="AN489" t="s">
        <v>1023</v>
      </c>
      <c r="AO489">
        <v>0</v>
      </c>
      <c r="AP489" t="s">
        <v>956</v>
      </c>
      <c r="AQ489" t="s">
        <v>1023</v>
      </c>
      <c r="AR489" t="s">
        <v>1023</v>
      </c>
      <c r="AS489" t="s">
        <v>1023</v>
      </c>
      <c r="AT489" t="s">
        <v>1023</v>
      </c>
      <c r="AU489" t="s">
        <v>1023</v>
      </c>
      <c r="AV489">
        <v>5330</v>
      </c>
      <c r="AW489">
        <v>4430</v>
      </c>
      <c r="AX489">
        <v>4720</v>
      </c>
    </row>
    <row r="490" spans="1:50">
      <c r="A490" s="22">
        <v>43087</v>
      </c>
      <c r="B490">
        <v>674</v>
      </c>
      <c r="C490">
        <v>700</v>
      </c>
      <c r="D490">
        <v>652</v>
      </c>
      <c r="E490">
        <v>656</v>
      </c>
      <c r="F490" s="22">
        <v>43088</v>
      </c>
      <c r="G490">
        <v>675</v>
      </c>
      <c r="H490">
        <v>740</v>
      </c>
      <c r="I490">
        <v>658</v>
      </c>
      <c r="J490">
        <v>660</v>
      </c>
      <c r="K490" s="22">
        <v>43089</v>
      </c>
      <c r="L490">
        <v>645</v>
      </c>
      <c r="M490">
        <v>1.34</v>
      </c>
      <c r="N490" s="8" t="str">
        <f>IF(AND(AM490=1,AC490&lt;-0.005,AE490&gt;O$1),R490,"")</f>
        <v/>
      </c>
      <c r="O490" s="8">
        <f t="shared" si="42"/>
        <v>65711.195287467999</v>
      </c>
      <c r="P490" s="8" t="str">
        <f t="shared" si="46"/>
        <v/>
      </c>
      <c r="Q490" s="8">
        <f t="shared" si="43"/>
        <v>45697.142543461683</v>
      </c>
      <c r="R490" s="8">
        <f t="shared" si="44"/>
        <v>11904.761904761863</v>
      </c>
      <c r="S490" s="8">
        <f t="shared" si="45"/>
        <v>402276.97215520841</v>
      </c>
      <c r="U490" s="25">
        <v>43089.330208333333</v>
      </c>
      <c r="V490">
        <v>34</v>
      </c>
      <c r="W490">
        <v>4317</v>
      </c>
      <c r="X490" t="s">
        <v>107</v>
      </c>
      <c r="Y490" t="s">
        <v>960</v>
      </c>
      <c r="Z490" s="25">
        <v>43453.95208333333</v>
      </c>
      <c r="AA490">
        <v>653</v>
      </c>
      <c r="AB490">
        <v>-7</v>
      </c>
      <c r="AC490" s="24">
        <v>-1.06E-2</v>
      </c>
      <c r="AD490">
        <v>5100</v>
      </c>
      <c r="AE490">
        <v>3347150</v>
      </c>
      <c r="AF490" s="22">
        <v>43088</v>
      </c>
      <c r="AG490">
        <v>675</v>
      </c>
      <c r="AH490">
        <v>660</v>
      </c>
      <c r="AI490" s="22">
        <v>43089</v>
      </c>
      <c r="AJ490">
        <v>645</v>
      </c>
      <c r="AK490">
        <v>630</v>
      </c>
      <c r="AL490" s="25">
        <v>43089.791388888887</v>
      </c>
      <c r="AM490">
        <v>2</v>
      </c>
      <c r="AN490" t="s">
        <v>1023</v>
      </c>
      <c r="AO490">
        <v>27.33</v>
      </c>
      <c r="AP490">
        <v>0.91</v>
      </c>
      <c r="AQ490">
        <v>0.72</v>
      </c>
      <c r="AR490">
        <v>0.73</v>
      </c>
      <c r="AS490">
        <v>1.34</v>
      </c>
      <c r="AT490">
        <v>1.72</v>
      </c>
      <c r="AU490">
        <v>1.1160000000000001</v>
      </c>
      <c r="AV490">
        <v>653</v>
      </c>
      <c r="AW490">
        <v>620</v>
      </c>
      <c r="AX490">
        <v>630</v>
      </c>
    </row>
    <row r="491" spans="1:50">
      <c r="A491" s="22">
        <v>43087</v>
      </c>
      <c r="B491">
        <v>2062</v>
      </c>
      <c r="C491">
        <v>2068</v>
      </c>
      <c r="D491">
        <v>2005</v>
      </c>
      <c r="E491">
        <v>2038</v>
      </c>
      <c r="F491" s="22">
        <v>43088</v>
      </c>
      <c r="G491">
        <v>2025</v>
      </c>
      <c r="H491">
        <v>2118</v>
      </c>
      <c r="I491">
        <v>2012</v>
      </c>
      <c r="J491">
        <v>2103</v>
      </c>
      <c r="K491" s="22">
        <v>43089</v>
      </c>
      <c r="L491">
        <v>2035</v>
      </c>
      <c r="M491" t="s">
        <v>1023</v>
      </c>
      <c r="N491" s="8" t="str">
        <f>IF(AND(AM491=1,AC491&lt;-0.005,AE491&gt;O$1),R491,"")</f>
        <v/>
      </c>
      <c r="O491" s="8">
        <f t="shared" si="42"/>
        <v>65711.195287467999</v>
      </c>
      <c r="P491" s="8" t="str">
        <f t="shared" si="46"/>
        <v/>
      </c>
      <c r="Q491" s="8">
        <f t="shared" si="43"/>
        <v>45697.142543461683</v>
      </c>
      <c r="R491" s="8">
        <f t="shared" si="44"/>
        <v>-15476.190476190477</v>
      </c>
      <c r="S491" s="8">
        <f t="shared" si="45"/>
        <v>402276.97215520841</v>
      </c>
      <c r="U491" s="25">
        <v>43089.330208333333</v>
      </c>
      <c r="V491">
        <v>35</v>
      </c>
      <c r="W491">
        <v>9143</v>
      </c>
      <c r="X491" t="s">
        <v>1635</v>
      </c>
      <c r="Y491" t="s">
        <v>962</v>
      </c>
      <c r="Z491" s="25">
        <v>43453.993055555555</v>
      </c>
      <c r="AA491">
        <v>2090</v>
      </c>
      <c r="AB491">
        <v>-13</v>
      </c>
      <c r="AC491" s="24">
        <v>-6.1999999999999998E-3</v>
      </c>
      <c r="AD491">
        <v>5100</v>
      </c>
      <c r="AE491">
        <v>10683580</v>
      </c>
      <c r="AF491" s="22">
        <v>43088</v>
      </c>
      <c r="AG491">
        <v>2025</v>
      </c>
      <c r="AH491">
        <v>2103</v>
      </c>
      <c r="AI491" s="22">
        <v>43089</v>
      </c>
      <c r="AJ491">
        <v>2035</v>
      </c>
      <c r="AK491">
        <v>2100</v>
      </c>
      <c r="AL491" s="25">
        <v>43089.791388888887</v>
      </c>
      <c r="AM491">
        <v>2</v>
      </c>
      <c r="AN491" t="s">
        <v>1023</v>
      </c>
      <c r="AO491">
        <v>0</v>
      </c>
      <c r="AP491">
        <v>1.52</v>
      </c>
      <c r="AQ491" t="s">
        <v>1023</v>
      </c>
      <c r="AR491" t="s">
        <v>1023</v>
      </c>
      <c r="AS491" t="s">
        <v>1023</v>
      </c>
      <c r="AT491" t="s">
        <v>1023</v>
      </c>
      <c r="AU491" t="s">
        <v>1023</v>
      </c>
      <c r="AV491">
        <v>2140</v>
      </c>
      <c r="AW491">
        <v>2030</v>
      </c>
      <c r="AX491">
        <v>2100</v>
      </c>
    </row>
    <row r="492" spans="1:50">
      <c r="A492" s="22">
        <v>43087</v>
      </c>
      <c r="B492">
        <v>181</v>
      </c>
      <c r="C492">
        <v>181</v>
      </c>
      <c r="D492">
        <v>179</v>
      </c>
      <c r="E492">
        <v>180</v>
      </c>
      <c r="F492" s="22">
        <v>43088</v>
      </c>
      <c r="G492">
        <v>180</v>
      </c>
      <c r="H492">
        <v>181</v>
      </c>
      <c r="I492">
        <v>179</v>
      </c>
      <c r="J492">
        <v>180</v>
      </c>
      <c r="K492" s="22">
        <v>43089</v>
      </c>
      <c r="L492">
        <v>179</v>
      </c>
      <c r="M492">
        <v>1.01</v>
      </c>
      <c r="N492" s="8">
        <f>IF(AND(AM492=1,AC492&lt;-0.005,AE492&gt;O$1),R492,"")</f>
        <v>-5524.8618784530245</v>
      </c>
      <c r="O492" s="8">
        <f t="shared" si="42"/>
        <v>60186.333409014973</v>
      </c>
      <c r="P492" s="8" t="str">
        <f t="shared" si="46"/>
        <v/>
      </c>
      <c r="Q492" s="8">
        <f t="shared" si="43"/>
        <v>45697.142543461683</v>
      </c>
      <c r="R492" s="8">
        <f t="shared" si="44"/>
        <v>-5524.8618784530245</v>
      </c>
      <c r="S492" s="8">
        <f t="shared" si="45"/>
        <v>396752.11027675541</v>
      </c>
      <c r="U492" s="25">
        <v>43089.330208333333</v>
      </c>
      <c r="V492">
        <v>37</v>
      </c>
      <c r="W492">
        <v>8585</v>
      </c>
      <c r="X492" t="s">
        <v>1668</v>
      </c>
      <c r="Y492" t="s">
        <v>962</v>
      </c>
      <c r="Z492" s="25">
        <v>43453.918055555558</v>
      </c>
      <c r="AA492">
        <v>177</v>
      </c>
      <c r="AB492">
        <v>-3</v>
      </c>
      <c r="AC492" s="24">
        <v>-1.67E-2</v>
      </c>
      <c r="AD492">
        <v>5000</v>
      </c>
      <c r="AE492">
        <v>885000</v>
      </c>
      <c r="AF492" s="22">
        <v>43088</v>
      </c>
      <c r="AG492">
        <v>180</v>
      </c>
      <c r="AH492">
        <v>180</v>
      </c>
      <c r="AI492" s="22">
        <v>43089</v>
      </c>
      <c r="AJ492">
        <v>179</v>
      </c>
      <c r="AK492">
        <v>181</v>
      </c>
      <c r="AL492" s="25">
        <v>43089.791412037041</v>
      </c>
      <c r="AM492">
        <v>1</v>
      </c>
      <c r="AN492" t="s">
        <v>1023</v>
      </c>
      <c r="AO492">
        <v>18.690000000000001</v>
      </c>
      <c r="AP492">
        <v>1.1100000000000001</v>
      </c>
      <c r="AQ492">
        <v>0.57999999999999996</v>
      </c>
      <c r="AR492">
        <v>0.41</v>
      </c>
      <c r="AS492">
        <v>1.01</v>
      </c>
      <c r="AT492">
        <v>0.99</v>
      </c>
      <c r="AU492">
        <v>0.433</v>
      </c>
      <c r="AV492">
        <v>181</v>
      </c>
      <c r="AW492">
        <v>179</v>
      </c>
      <c r="AX492">
        <v>181</v>
      </c>
    </row>
    <row r="493" spans="1:50">
      <c r="A493" s="22">
        <v>43087</v>
      </c>
      <c r="B493">
        <v>198</v>
      </c>
      <c r="C493">
        <v>203</v>
      </c>
      <c r="D493">
        <v>196</v>
      </c>
      <c r="E493">
        <v>203</v>
      </c>
      <c r="F493" s="22">
        <v>43088</v>
      </c>
      <c r="G493">
        <v>201</v>
      </c>
      <c r="H493">
        <v>222</v>
      </c>
      <c r="I493">
        <v>201</v>
      </c>
      <c r="J493">
        <v>222</v>
      </c>
      <c r="K493" s="22">
        <v>43089</v>
      </c>
      <c r="L493">
        <v>218</v>
      </c>
      <c r="M493">
        <v>1.04</v>
      </c>
      <c r="N493" s="8" t="str">
        <f>IF(AND(AM493=1,AC493&lt;-0.005,AE493&gt;O$1),R493,"")</f>
        <v/>
      </c>
      <c r="O493" s="8">
        <f t="shared" si="42"/>
        <v>60186.333409014973</v>
      </c>
      <c r="P493" s="8" t="str">
        <f t="shared" si="46"/>
        <v/>
      </c>
      <c r="Q493" s="8">
        <f t="shared" si="43"/>
        <v>45697.142543461683</v>
      </c>
      <c r="R493" s="8">
        <f t="shared" si="44"/>
        <v>14150.943396226467</v>
      </c>
      <c r="S493" s="8">
        <f t="shared" si="45"/>
        <v>396752.11027675541</v>
      </c>
      <c r="U493" s="25">
        <v>43089.330208333333</v>
      </c>
      <c r="V493">
        <v>40</v>
      </c>
      <c r="W493">
        <v>4222</v>
      </c>
      <c r="X493" t="s">
        <v>1650</v>
      </c>
      <c r="Y493" t="s">
        <v>954</v>
      </c>
      <c r="Z493" s="25">
        <v>43453.947916666664</v>
      </c>
      <c r="AA493">
        <v>224</v>
      </c>
      <c r="AB493">
        <v>2</v>
      </c>
      <c r="AC493" s="24">
        <v>8.9999999999999993E-3</v>
      </c>
      <c r="AD493">
        <v>4000</v>
      </c>
      <c r="AE493">
        <v>896000</v>
      </c>
      <c r="AF493" s="22">
        <v>43088</v>
      </c>
      <c r="AG493">
        <v>201</v>
      </c>
      <c r="AH493">
        <v>222</v>
      </c>
      <c r="AI493" s="22">
        <v>43089</v>
      </c>
      <c r="AJ493">
        <v>218</v>
      </c>
      <c r="AK493">
        <v>212</v>
      </c>
      <c r="AL493" s="25">
        <v>43089.791435185187</v>
      </c>
      <c r="AM493">
        <v>2</v>
      </c>
      <c r="AN493" t="s">
        <v>1023</v>
      </c>
      <c r="AO493">
        <v>1243.33</v>
      </c>
      <c r="AP493">
        <v>0</v>
      </c>
      <c r="AQ493">
        <v>0.62</v>
      </c>
      <c r="AR493">
        <v>0.62</v>
      </c>
      <c r="AS493">
        <v>1.04</v>
      </c>
      <c r="AT493">
        <v>1.47</v>
      </c>
      <c r="AU493">
        <v>1.218</v>
      </c>
      <c r="AV493">
        <v>224</v>
      </c>
      <c r="AW493">
        <v>207</v>
      </c>
      <c r="AX493">
        <v>212</v>
      </c>
    </row>
    <row r="494" spans="1:50">
      <c r="A494" s="22">
        <v>43087</v>
      </c>
      <c r="B494">
        <v>9700</v>
      </c>
      <c r="C494">
        <v>10640</v>
      </c>
      <c r="D494">
        <v>9510</v>
      </c>
      <c r="E494">
        <v>9820</v>
      </c>
      <c r="F494" s="22">
        <v>43088</v>
      </c>
      <c r="G494">
        <v>10250</v>
      </c>
      <c r="H494">
        <v>11320</v>
      </c>
      <c r="I494">
        <v>10100</v>
      </c>
      <c r="J494">
        <v>11320</v>
      </c>
      <c r="K494" s="22">
        <v>43089</v>
      </c>
      <c r="L494">
        <v>11870</v>
      </c>
      <c r="M494">
        <v>1.18</v>
      </c>
      <c r="N494" s="8" t="str">
        <f>IF(AND(AM494=1,AC494&lt;-0.005,AE494&gt;O$1),R494,"")</f>
        <v/>
      </c>
      <c r="O494" s="8">
        <f t="shared" si="42"/>
        <v>60186.333409014973</v>
      </c>
      <c r="P494" s="8" t="str">
        <f t="shared" si="46"/>
        <v/>
      </c>
      <c r="Q494" s="8">
        <f t="shared" si="43"/>
        <v>45697.142543461683</v>
      </c>
      <c r="R494" s="8">
        <f t="shared" si="44"/>
        <v>43996.333638863463</v>
      </c>
      <c r="S494" s="8">
        <f t="shared" si="45"/>
        <v>396752.11027675541</v>
      </c>
      <c r="U494" s="25">
        <v>43089.330208333333</v>
      </c>
      <c r="V494">
        <v>41</v>
      </c>
      <c r="W494">
        <v>3652</v>
      </c>
      <c r="X494" t="s">
        <v>1095</v>
      </c>
      <c r="Y494" t="s">
        <v>957</v>
      </c>
      <c r="Z494" s="25">
        <v>43453.995138888888</v>
      </c>
      <c r="AA494">
        <v>11760</v>
      </c>
      <c r="AB494">
        <v>440</v>
      </c>
      <c r="AC494" s="24">
        <v>3.8899999999999997E-2</v>
      </c>
      <c r="AD494">
        <v>3800</v>
      </c>
      <c r="AE494">
        <v>45464200</v>
      </c>
      <c r="AF494" s="22">
        <v>43088</v>
      </c>
      <c r="AG494">
        <v>10250</v>
      </c>
      <c r="AH494">
        <v>11320</v>
      </c>
      <c r="AI494" s="22">
        <v>43089</v>
      </c>
      <c r="AJ494">
        <v>11870</v>
      </c>
      <c r="AK494">
        <v>10910</v>
      </c>
      <c r="AL494" s="25">
        <v>43089.791446759256</v>
      </c>
      <c r="AM494">
        <v>2</v>
      </c>
      <c r="AN494" t="s">
        <v>1023</v>
      </c>
      <c r="AO494">
        <v>0</v>
      </c>
      <c r="AP494">
        <v>0</v>
      </c>
      <c r="AQ494">
        <v>0.68</v>
      </c>
      <c r="AR494">
        <v>0.8</v>
      </c>
      <c r="AS494">
        <v>1.18</v>
      </c>
      <c r="AT494">
        <v>1.8</v>
      </c>
      <c r="AU494">
        <v>1.0569999999999999</v>
      </c>
      <c r="AV494">
        <v>12190</v>
      </c>
      <c r="AW494">
        <v>10510</v>
      </c>
      <c r="AX494">
        <v>10910</v>
      </c>
    </row>
    <row r="495" spans="1:50">
      <c r="A495" s="22">
        <v>43087</v>
      </c>
      <c r="B495">
        <v>2674</v>
      </c>
      <c r="C495">
        <v>2874</v>
      </c>
      <c r="D495">
        <v>2487</v>
      </c>
      <c r="E495">
        <v>2678</v>
      </c>
      <c r="F495" s="22">
        <v>43088</v>
      </c>
      <c r="G495">
        <v>2878</v>
      </c>
      <c r="H495">
        <v>2970</v>
      </c>
      <c r="I495">
        <v>2178</v>
      </c>
      <c r="J495">
        <v>2215</v>
      </c>
      <c r="K495" s="22">
        <v>43089</v>
      </c>
      <c r="L495">
        <v>2214</v>
      </c>
      <c r="M495" t="s">
        <v>1023</v>
      </c>
      <c r="N495" s="8" t="str">
        <f>IF(AND(AM495=1,AC495&lt;-0.005,AE495&gt;O$1),R495,"")</f>
        <v/>
      </c>
      <c r="O495" s="8">
        <f t="shared" si="42"/>
        <v>60186.333409014973</v>
      </c>
      <c r="P495" s="8" t="str">
        <f t="shared" si="46"/>
        <v/>
      </c>
      <c r="Q495" s="8">
        <f t="shared" si="43"/>
        <v>45697.142543461683</v>
      </c>
      <c r="R495" s="8">
        <f t="shared" si="44"/>
        <v>29158.699808795373</v>
      </c>
      <c r="S495" s="8">
        <f t="shared" si="45"/>
        <v>396752.11027675541</v>
      </c>
      <c r="U495" s="25">
        <v>43089.330208333333</v>
      </c>
      <c r="V495">
        <v>42</v>
      </c>
      <c r="W495">
        <v>6562</v>
      </c>
      <c r="X495" t="s">
        <v>1625</v>
      </c>
      <c r="Y495" t="s">
        <v>957</v>
      </c>
      <c r="Z495" s="25">
        <v>43453.99722222222</v>
      </c>
      <c r="AA495">
        <v>2236</v>
      </c>
      <c r="AB495">
        <v>21</v>
      </c>
      <c r="AC495" s="24">
        <v>9.4999999999999998E-3</v>
      </c>
      <c r="AD495">
        <v>3800</v>
      </c>
      <c r="AE495">
        <v>8444010</v>
      </c>
      <c r="AF495" s="22">
        <v>43088</v>
      </c>
      <c r="AG495">
        <v>2878</v>
      </c>
      <c r="AH495">
        <v>2215</v>
      </c>
      <c r="AI495" s="22">
        <v>43089</v>
      </c>
      <c r="AJ495">
        <v>2214</v>
      </c>
      <c r="AK495">
        <v>2092</v>
      </c>
      <c r="AL495" s="25">
        <v>43089.791458333333</v>
      </c>
      <c r="AM495">
        <v>2</v>
      </c>
      <c r="AN495" t="s">
        <v>1023</v>
      </c>
      <c r="AO495">
        <v>0</v>
      </c>
      <c r="AP495">
        <v>0</v>
      </c>
      <c r="AQ495" t="s">
        <v>1023</v>
      </c>
      <c r="AR495" t="s">
        <v>1023</v>
      </c>
      <c r="AS495" t="s">
        <v>1023</v>
      </c>
      <c r="AT495" t="s">
        <v>1023</v>
      </c>
      <c r="AU495" t="s">
        <v>1023</v>
      </c>
      <c r="AV495">
        <v>2308</v>
      </c>
      <c r="AW495">
        <v>2052</v>
      </c>
      <c r="AX495">
        <v>2092</v>
      </c>
    </row>
    <row r="496" spans="1:50">
      <c r="A496" s="22">
        <v>43087</v>
      </c>
      <c r="B496">
        <v>7042</v>
      </c>
      <c r="C496">
        <v>7172</v>
      </c>
      <c r="D496">
        <v>7037</v>
      </c>
      <c r="E496">
        <v>7162</v>
      </c>
      <c r="F496" s="22">
        <v>43088</v>
      </c>
      <c r="G496">
        <v>7165</v>
      </c>
      <c r="H496">
        <v>7218</v>
      </c>
      <c r="I496">
        <v>7165</v>
      </c>
      <c r="J496">
        <v>7194</v>
      </c>
      <c r="K496" s="22">
        <v>43089</v>
      </c>
      <c r="L496">
        <v>7222</v>
      </c>
      <c r="M496">
        <v>0.99</v>
      </c>
      <c r="N496" s="8" t="str">
        <f>IF(AND(AM496=1,AC496&lt;-0.005,AE496&gt;O$1),R496,"")</f>
        <v/>
      </c>
      <c r="O496" s="8">
        <f t="shared" si="42"/>
        <v>60186.333409014973</v>
      </c>
      <c r="P496" s="8" t="str">
        <f t="shared" si="46"/>
        <v/>
      </c>
      <c r="Q496" s="8">
        <f t="shared" si="43"/>
        <v>45697.142543461683</v>
      </c>
      <c r="R496" s="8">
        <f t="shared" si="44"/>
        <v>-1931.0344827586091</v>
      </c>
      <c r="S496" s="8">
        <f t="shared" si="45"/>
        <v>394821.0757939968</v>
      </c>
      <c r="U496" s="25">
        <v>43089.330208333333</v>
      </c>
      <c r="V496">
        <v>43</v>
      </c>
      <c r="W496">
        <v>7203</v>
      </c>
      <c r="X496" t="s">
        <v>1045</v>
      </c>
      <c r="Y496" t="s">
        <v>962</v>
      </c>
      <c r="Z496" s="25">
        <v>43453.993055555555</v>
      </c>
      <c r="AA496">
        <v>7170</v>
      </c>
      <c r="AB496">
        <v>-24</v>
      </c>
      <c r="AC496" s="24">
        <v>-3.3E-3</v>
      </c>
      <c r="AD496">
        <v>3800</v>
      </c>
      <c r="AE496">
        <v>27288200</v>
      </c>
      <c r="AF496" s="22">
        <v>43088</v>
      </c>
      <c r="AG496">
        <v>7165</v>
      </c>
      <c r="AH496">
        <v>7194</v>
      </c>
      <c r="AI496" s="22">
        <v>43089</v>
      </c>
      <c r="AJ496">
        <v>7222</v>
      </c>
      <c r="AK496">
        <v>7250</v>
      </c>
      <c r="AL496" s="25">
        <v>43089.79146990741</v>
      </c>
      <c r="AM496">
        <v>1</v>
      </c>
      <c r="AN496">
        <v>0</v>
      </c>
      <c r="AO496">
        <v>1.48</v>
      </c>
      <c r="AP496" t="s">
        <v>956</v>
      </c>
      <c r="AQ496">
        <v>0.4</v>
      </c>
      <c r="AR496">
        <v>0.48</v>
      </c>
      <c r="AS496">
        <v>0.99</v>
      </c>
      <c r="AT496">
        <v>1</v>
      </c>
      <c r="AU496">
        <v>0.35</v>
      </c>
      <c r="AV496">
        <v>7265</v>
      </c>
      <c r="AW496">
        <v>7205</v>
      </c>
      <c r="AX496">
        <v>7250</v>
      </c>
    </row>
    <row r="497" spans="1:50">
      <c r="A497" s="22">
        <v>43087</v>
      </c>
      <c r="B497">
        <v>812</v>
      </c>
      <c r="C497">
        <v>826.3</v>
      </c>
      <c r="D497">
        <v>811</v>
      </c>
      <c r="E497">
        <v>821.6</v>
      </c>
      <c r="F497" s="22">
        <v>43088</v>
      </c>
      <c r="G497">
        <v>823</v>
      </c>
      <c r="H497">
        <v>827.3</v>
      </c>
      <c r="I497">
        <v>816.8</v>
      </c>
      <c r="J497">
        <v>817.7</v>
      </c>
      <c r="K497" s="22">
        <v>43089</v>
      </c>
      <c r="L497">
        <v>826.6</v>
      </c>
      <c r="M497">
        <v>1.02</v>
      </c>
      <c r="N497" s="8" t="str">
        <f>IF(AND(AM497=1,AC497&lt;-0.005,AE497&gt;O$1),R497,"")</f>
        <v/>
      </c>
      <c r="O497" s="8">
        <f t="shared" si="42"/>
        <v>60186.333409014973</v>
      </c>
      <c r="P497" s="8" t="str">
        <f t="shared" si="46"/>
        <v/>
      </c>
      <c r="Q497" s="8">
        <f t="shared" si="43"/>
        <v>45697.142543461683</v>
      </c>
      <c r="R497" s="8">
        <f t="shared" si="44"/>
        <v>-5029.9401197604902</v>
      </c>
      <c r="S497" s="8">
        <f t="shared" si="45"/>
        <v>389791.13567423628</v>
      </c>
      <c r="U497" s="25">
        <v>43089.330208333333</v>
      </c>
      <c r="V497">
        <v>44</v>
      </c>
      <c r="W497">
        <v>8306</v>
      </c>
      <c r="X497" t="s">
        <v>1083</v>
      </c>
      <c r="Y497" t="s">
        <v>962</v>
      </c>
      <c r="Z497" s="25">
        <v>43453.997916666667</v>
      </c>
      <c r="AA497">
        <v>819</v>
      </c>
      <c r="AB497">
        <v>1.3</v>
      </c>
      <c r="AC497" s="24">
        <v>1.6000000000000001E-3</v>
      </c>
      <c r="AD497">
        <v>3600</v>
      </c>
      <c r="AE497">
        <v>2952370</v>
      </c>
      <c r="AF497" s="22">
        <v>43088</v>
      </c>
      <c r="AG497">
        <v>823</v>
      </c>
      <c r="AH497">
        <v>817.7</v>
      </c>
      <c r="AI497" s="22">
        <v>43089</v>
      </c>
      <c r="AJ497">
        <v>826.6</v>
      </c>
      <c r="AK497">
        <v>835</v>
      </c>
      <c r="AL497" s="25">
        <v>43089.791481481479</v>
      </c>
      <c r="AM497">
        <v>1</v>
      </c>
      <c r="AN497" t="s">
        <v>1023</v>
      </c>
      <c r="AO497">
        <v>1.91</v>
      </c>
      <c r="AP497">
        <v>2.2000000000000002</v>
      </c>
      <c r="AQ497">
        <v>0.67</v>
      </c>
      <c r="AR497">
        <v>0.74</v>
      </c>
      <c r="AS497">
        <v>1.02</v>
      </c>
      <c r="AT497">
        <v>1.06</v>
      </c>
      <c r="AU497">
        <v>0.50700000000000001</v>
      </c>
      <c r="AV497">
        <v>837.7</v>
      </c>
      <c r="AW497">
        <v>823.6</v>
      </c>
      <c r="AX497">
        <v>835</v>
      </c>
    </row>
    <row r="498" spans="1:50">
      <c r="A498" s="22">
        <v>43087</v>
      </c>
      <c r="B498">
        <v>2201</v>
      </c>
      <c r="C498">
        <v>2278</v>
      </c>
      <c r="D498">
        <v>2146</v>
      </c>
      <c r="E498">
        <v>2267</v>
      </c>
      <c r="F498" s="22">
        <v>43088</v>
      </c>
      <c r="G498">
        <v>2217</v>
      </c>
      <c r="H498">
        <v>2304</v>
      </c>
      <c r="I498">
        <v>2192</v>
      </c>
      <c r="J498">
        <v>2223</v>
      </c>
      <c r="K498" s="22">
        <v>43089</v>
      </c>
      <c r="L498">
        <v>2323</v>
      </c>
      <c r="M498">
        <v>1.08</v>
      </c>
      <c r="N498" s="8" t="str">
        <f>IF(AND(AM498=1,AC498&lt;-0.005,AE498&gt;O$1),R498,"")</f>
        <v/>
      </c>
      <c r="O498" s="8">
        <f t="shared" si="42"/>
        <v>60186.333409014973</v>
      </c>
      <c r="P498" s="8" t="str">
        <f t="shared" si="46"/>
        <v/>
      </c>
      <c r="Q498" s="8">
        <f t="shared" si="43"/>
        <v>45697.142543461683</v>
      </c>
      <c r="R498" s="8">
        <f t="shared" si="44"/>
        <v>24142.599277978348</v>
      </c>
      <c r="S498" s="8">
        <f t="shared" si="45"/>
        <v>389791.13567423628</v>
      </c>
      <c r="U498" s="25">
        <v>43089.330208333333</v>
      </c>
      <c r="V498">
        <v>45</v>
      </c>
      <c r="W498">
        <v>3760</v>
      </c>
      <c r="X498" t="s">
        <v>1667</v>
      </c>
      <c r="Y498" t="s">
        <v>960</v>
      </c>
      <c r="Z498" s="25">
        <v>43453.99722222222</v>
      </c>
      <c r="AA498">
        <v>2450</v>
      </c>
      <c r="AB498">
        <v>227</v>
      </c>
      <c r="AC498" s="24">
        <v>0.1021</v>
      </c>
      <c r="AD498">
        <v>3400</v>
      </c>
      <c r="AE498">
        <v>8208110</v>
      </c>
      <c r="AF498" s="22">
        <v>43088</v>
      </c>
      <c r="AG498">
        <v>2217</v>
      </c>
      <c r="AH498">
        <v>2223</v>
      </c>
      <c r="AI498" s="22">
        <v>43089</v>
      </c>
      <c r="AJ498">
        <v>2323</v>
      </c>
      <c r="AK498">
        <v>2216</v>
      </c>
      <c r="AL498" s="25">
        <v>43089.791493055556</v>
      </c>
      <c r="AM498">
        <v>2</v>
      </c>
      <c r="AN498" t="s">
        <v>1023</v>
      </c>
      <c r="AO498">
        <v>266.66000000000003</v>
      </c>
      <c r="AP498">
        <v>0</v>
      </c>
      <c r="AQ498">
        <v>0.52</v>
      </c>
      <c r="AR498">
        <v>0.55000000000000004</v>
      </c>
      <c r="AS498">
        <v>1.08</v>
      </c>
      <c r="AT498">
        <v>1.19</v>
      </c>
      <c r="AU498">
        <v>0.73199999999999998</v>
      </c>
      <c r="AV498">
        <v>2379</v>
      </c>
      <c r="AW498">
        <v>2200</v>
      </c>
      <c r="AX498">
        <v>2216</v>
      </c>
    </row>
    <row r="499" spans="1:50">
      <c r="A499" s="22">
        <v>43087</v>
      </c>
      <c r="B499">
        <v>2893</v>
      </c>
      <c r="C499">
        <v>2972</v>
      </c>
      <c r="D499">
        <v>2862</v>
      </c>
      <c r="E499">
        <v>2968</v>
      </c>
      <c r="F499" s="22">
        <v>43088</v>
      </c>
      <c r="G499">
        <v>3020</v>
      </c>
      <c r="H499">
        <v>3060</v>
      </c>
      <c r="I499">
        <v>2887</v>
      </c>
      <c r="J499">
        <v>2908</v>
      </c>
      <c r="K499" s="22">
        <v>43089</v>
      </c>
      <c r="L499">
        <v>2968</v>
      </c>
      <c r="M499">
        <v>0.99</v>
      </c>
      <c r="N499" s="8" t="str">
        <f>IF(AND(AM499=1,AC499&lt;-0.005,AE499&gt;O$1),R499,"")</f>
        <v/>
      </c>
      <c r="O499" s="8">
        <f t="shared" si="42"/>
        <v>60186.333409014973</v>
      </c>
      <c r="P499" s="8" t="str">
        <f t="shared" si="46"/>
        <v/>
      </c>
      <c r="Q499" s="8">
        <f t="shared" si="43"/>
        <v>45697.142543461683</v>
      </c>
      <c r="R499" s="8">
        <f t="shared" si="44"/>
        <v>12430.939226519389</v>
      </c>
      <c r="S499" s="8">
        <f t="shared" si="45"/>
        <v>402222.07490075566</v>
      </c>
      <c r="U499" s="25">
        <v>43089.33021990741</v>
      </c>
      <c r="V499">
        <v>46</v>
      </c>
      <c r="W499">
        <v>3436</v>
      </c>
      <c r="X499" t="s">
        <v>1163</v>
      </c>
      <c r="Y499" t="s">
        <v>962</v>
      </c>
      <c r="Z499" s="25">
        <v>43453.998611111114</v>
      </c>
      <c r="AA499">
        <v>2935</v>
      </c>
      <c r="AB499">
        <v>27</v>
      </c>
      <c r="AC499" s="24">
        <v>9.2999999999999992E-3</v>
      </c>
      <c r="AD499">
        <v>3300</v>
      </c>
      <c r="AE499">
        <v>9691340</v>
      </c>
      <c r="AF499" s="22">
        <v>43088</v>
      </c>
      <c r="AG499">
        <v>3020</v>
      </c>
      <c r="AH499">
        <v>2908</v>
      </c>
      <c r="AI499" s="22">
        <v>43089</v>
      </c>
      <c r="AJ499">
        <v>2968</v>
      </c>
      <c r="AK499">
        <v>2896</v>
      </c>
      <c r="AL499" s="25">
        <v>43089.791493055556</v>
      </c>
      <c r="AM499">
        <v>1</v>
      </c>
      <c r="AN499">
        <v>0</v>
      </c>
      <c r="AO499">
        <v>1.48</v>
      </c>
      <c r="AP499">
        <v>0.89</v>
      </c>
      <c r="AQ499">
        <v>0.44</v>
      </c>
      <c r="AR499">
        <v>0.83</v>
      </c>
      <c r="AS499">
        <v>0.99</v>
      </c>
      <c r="AT499">
        <v>1.2</v>
      </c>
      <c r="AU499">
        <v>0.90200000000000002</v>
      </c>
      <c r="AV499">
        <v>2969</v>
      </c>
      <c r="AW499">
        <v>2860</v>
      </c>
      <c r="AX499">
        <v>2896</v>
      </c>
    </row>
    <row r="500" spans="1:50">
      <c r="A500" s="22">
        <v>43087</v>
      </c>
      <c r="B500">
        <v>241</v>
      </c>
      <c r="C500">
        <v>259</v>
      </c>
      <c r="D500">
        <v>240</v>
      </c>
      <c r="E500">
        <v>259</v>
      </c>
      <c r="F500" s="22">
        <v>43088</v>
      </c>
      <c r="G500">
        <v>259</v>
      </c>
      <c r="H500">
        <v>265</v>
      </c>
      <c r="I500">
        <v>251</v>
      </c>
      <c r="J500">
        <v>256</v>
      </c>
      <c r="K500" s="22">
        <v>43089</v>
      </c>
      <c r="L500">
        <v>280</v>
      </c>
      <c r="M500">
        <v>1.07</v>
      </c>
      <c r="N500" s="8" t="str">
        <f>IF(AND(AM500=1,AC500&lt;-0.005,AE500&gt;O$1),R500,"")</f>
        <v/>
      </c>
      <c r="O500" s="8">
        <f t="shared" si="42"/>
        <v>60186.333409014973</v>
      </c>
      <c r="P500" s="8" t="str">
        <f t="shared" si="46"/>
        <v/>
      </c>
      <c r="Q500" s="8">
        <f t="shared" si="43"/>
        <v>45697.142543461683</v>
      </c>
      <c r="R500" s="8">
        <f t="shared" si="44"/>
        <v>-3546.0992907801469</v>
      </c>
      <c r="S500" s="8">
        <f t="shared" si="45"/>
        <v>402222.07490075566</v>
      </c>
      <c r="U500" s="25">
        <v>43089.33021990741</v>
      </c>
      <c r="V500">
        <v>47</v>
      </c>
      <c r="W500">
        <v>7624</v>
      </c>
      <c r="X500" t="s">
        <v>1340</v>
      </c>
      <c r="Y500" t="s">
        <v>960</v>
      </c>
      <c r="Z500" s="25">
        <v>43453.98541666667</v>
      </c>
      <c r="AA500">
        <v>266</v>
      </c>
      <c r="AB500">
        <v>10</v>
      </c>
      <c r="AC500" s="24">
        <v>3.9100000000000003E-2</v>
      </c>
      <c r="AD500">
        <v>3000</v>
      </c>
      <c r="AE500">
        <v>807020</v>
      </c>
      <c r="AF500" s="22">
        <v>43088</v>
      </c>
      <c r="AG500">
        <v>259</v>
      </c>
      <c r="AH500">
        <v>256</v>
      </c>
      <c r="AI500" s="22">
        <v>43089</v>
      </c>
      <c r="AJ500">
        <v>280</v>
      </c>
      <c r="AK500">
        <v>282</v>
      </c>
      <c r="AL500" s="25">
        <v>43089.791504629633</v>
      </c>
      <c r="AM500">
        <v>2</v>
      </c>
      <c r="AN500" t="s">
        <v>1023</v>
      </c>
      <c r="AO500">
        <v>0</v>
      </c>
      <c r="AP500">
        <v>1.17</v>
      </c>
      <c r="AQ500">
        <v>0.79</v>
      </c>
      <c r="AR500">
        <v>0.8</v>
      </c>
      <c r="AS500">
        <v>1.07</v>
      </c>
      <c r="AT500">
        <v>1.1100000000000001</v>
      </c>
      <c r="AU500">
        <v>0.68899999999999995</v>
      </c>
      <c r="AV500">
        <v>316</v>
      </c>
      <c r="AW500">
        <v>271</v>
      </c>
      <c r="AX500">
        <v>282</v>
      </c>
    </row>
    <row r="501" spans="1:50">
      <c r="A501" s="22">
        <v>43087</v>
      </c>
      <c r="B501">
        <v>202.8</v>
      </c>
      <c r="C501">
        <v>205.6</v>
      </c>
      <c r="D501">
        <v>202.7</v>
      </c>
      <c r="E501">
        <v>205.6</v>
      </c>
      <c r="F501" s="22">
        <v>43088</v>
      </c>
      <c r="G501">
        <v>206.1</v>
      </c>
      <c r="H501">
        <v>206.9</v>
      </c>
      <c r="I501">
        <v>204.3</v>
      </c>
      <c r="J501">
        <v>204.5</v>
      </c>
      <c r="K501" s="22">
        <v>43089</v>
      </c>
      <c r="L501">
        <v>206.2</v>
      </c>
      <c r="M501">
        <v>1</v>
      </c>
      <c r="N501" s="8" t="str">
        <f>IF(AND(AM501=1,AC501&lt;-0.005,AE501&gt;O$1),R501,"")</f>
        <v/>
      </c>
      <c r="O501" s="8">
        <f t="shared" si="42"/>
        <v>60186.333409014973</v>
      </c>
      <c r="P501" s="8" t="str">
        <f t="shared" si="46"/>
        <v/>
      </c>
      <c r="Q501" s="8">
        <f t="shared" si="43"/>
        <v>45697.142543461683</v>
      </c>
      <c r="R501" s="8">
        <f t="shared" si="44"/>
        <v>-5752.6366251198779</v>
      </c>
      <c r="S501" s="8">
        <f t="shared" si="45"/>
        <v>396469.43827563577</v>
      </c>
      <c r="U501" s="25">
        <v>43089.33021990741</v>
      </c>
      <c r="V501">
        <v>48</v>
      </c>
      <c r="W501">
        <v>8411</v>
      </c>
      <c r="X501" t="s">
        <v>1070</v>
      </c>
      <c r="Y501" t="s">
        <v>962</v>
      </c>
      <c r="Z501" s="25">
        <v>43453.997916666667</v>
      </c>
      <c r="AA501">
        <v>204.5</v>
      </c>
      <c r="AB501">
        <v>0</v>
      </c>
      <c r="AC501" s="24">
        <v>0</v>
      </c>
      <c r="AD501">
        <v>3000</v>
      </c>
      <c r="AE501">
        <v>615400</v>
      </c>
      <c r="AF501" s="22">
        <v>43088</v>
      </c>
      <c r="AG501">
        <v>206.1</v>
      </c>
      <c r="AH501">
        <v>204.5</v>
      </c>
      <c r="AI501" s="22">
        <v>43089</v>
      </c>
      <c r="AJ501">
        <v>206.2</v>
      </c>
      <c r="AK501">
        <v>208.6</v>
      </c>
      <c r="AL501" s="25">
        <v>43089.791516203702</v>
      </c>
      <c r="AM501">
        <v>1</v>
      </c>
      <c r="AN501" t="s">
        <v>1023</v>
      </c>
      <c r="AO501">
        <v>5.01</v>
      </c>
      <c r="AP501">
        <v>3.67</v>
      </c>
      <c r="AQ501">
        <v>0.47</v>
      </c>
      <c r="AR501">
        <v>0.42</v>
      </c>
      <c r="AS501">
        <v>1</v>
      </c>
      <c r="AT501">
        <v>1</v>
      </c>
      <c r="AU501">
        <v>0.41499999999999998</v>
      </c>
      <c r="AV501">
        <v>208.6</v>
      </c>
      <c r="AW501">
        <v>206.1</v>
      </c>
      <c r="AX501">
        <v>208.6</v>
      </c>
    </row>
    <row r="502" spans="1:50">
      <c r="A502" s="22">
        <v>43087</v>
      </c>
      <c r="B502">
        <v>21830</v>
      </c>
      <c r="C502">
        <v>22120</v>
      </c>
      <c r="D502">
        <v>21780</v>
      </c>
      <c r="E502">
        <v>22110</v>
      </c>
      <c r="F502" s="22">
        <v>43088</v>
      </c>
      <c r="G502">
        <v>22220</v>
      </c>
      <c r="H502">
        <v>22260</v>
      </c>
      <c r="I502">
        <v>22000</v>
      </c>
      <c r="J502">
        <v>22010</v>
      </c>
      <c r="K502" s="22">
        <v>43089</v>
      </c>
      <c r="L502">
        <v>21970</v>
      </c>
      <c r="M502">
        <v>1</v>
      </c>
      <c r="N502" s="8" t="str">
        <f>IF(AND(AM502=1,AC502&lt;-0.005,AE502&gt;O$1),R502,"")</f>
        <v/>
      </c>
      <c r="O502" s="8">
        <f t="shared" si="42"/>
        <v>60186.333409014973</v>
      </c>
      <c r="P502" s="8" t="str">
        <f t="shared" si="46"/>
        <v/>
      </c>
      <c r="Q502" s="8">
        <f t="shared" si="43"/>
        <v>45697.142543461683</v>
      </c>
      <c r="R502" s="8">
        <f t="shared" si="44"/>
        <v>-2490.942028985532</v>
      </c>
      <c r="S502" s="8">
        <f t="shared" si="45"/>
        <v>393978.49624665023</v>
      </c>
      <c r="U502" s="25">
        <v>43089.33021990741</v>
      </c>
      <c r="V502">
        <v>49</v>
      </c>
      <c r="W502">
        <v>1579</v>
      </c>
      <c r="X502" t="s">
        <v>1206</v>
      </c>
      <c r="Y502" t="s">
        <v>954</v>
      </c>
      <c r="Z502" s="25">
        <v>43453.996527777781</v>
      </c>
      <c r="AA502">
        <v>21900</v>
      </c>
      <c r="AB502">
        <v>-110</v>
      </c>
      <c r="AC502" s="24">
        <v>-5.0000000000000001E-3</v>
      </c>
      <c r="AD502">
        <v>2900</v>
      </c>
      <c r="AE502">
        <v>63536350</v>
      </c>
      <c r="AF502" s="22">
        <v>43088</v>
      </c>
      <c r="AG502">
        <v>22220</v>
      </c>
      <c r="AH502">
        <v>22010</v>
      </c>
      <c r="AI502" s="22">
        <v>43089</v>
      </c>
      <c r="AJ502">
        <v>21970</v>
      </c>
      <c r="AK502">
        <v>22080</v>
      </c>
      <c r="AL502" s="25">
        <v>43089.791527777779</v>
      </c>
      <c r="AM502">
        <v>1</v>
      </c>
      <c r="AN502">
        <v>0</v>
      </c>
      <c r="AO502" s="26">
        <v>7.4999999999999997E-3</v>
      </c>
      <c r="AQ502">
        <v>0.56000000000000005</v>
      </c>
      <c r="AR502">
        <v>0.83</v>
      </c>
      <c r="AS502">
        <v>1</v>
      </c>
      <c r="AT502">
        <v>1.07</v>
      </c>
      <c r="AU502">
        <v>0.65800000000000003</v>
      </c>
      <c r="AV502">
        <v>22130</v>
      </c>
      <c r="AW502">
        <v>21890</v>
      </c>
      <c r="AX502">
        <v>22080</v>
      </c>
    </row>
    <row r="503" spans="1:50">
      <c r="A503" s="22">
        <v>43087</v>
      </c>
      <c r="B503">
        <v>840</v>
      </c>
      <c r="C503">
        <v>890</v>
      </c>
      <c r="D503">
        <v>832</v>
      </c>
      <c r="E503">
        <v>880</v>
      </c>
      <c r="F503" s="22">
        <v>43088</v>
      </c>
      <c r="G503">
        <v>886</v>
      </c>
      <c r="H503">
        <v>959</v>
      </c>
      <c r="I503">
        <v>884</v>
      </c>
      <c r="J503">
        <v>948</v>
      </c>
      <c r="K503" s="22">
        <v>43089</v>
      </c>
      <c r="L503">
        <v>1014</v>
      </c>
      <c r="M503">
        <v>1.05</v>
      </c>
      <c r="N503" s="8" t="str">
        <f>IF(AND(AM503=1,AC503&lt;-0.005,AE503&gt;O$1),R503,"")</f>
        <v/>
      </c>
      <c r="O503" s="8">
        <f t="shared" si="42"/>
        <v>60186.333409014973</v>
      </c>
      <c r="P503" s="8" t="str">
        <f t="shared" si="46"/>
        <v/>
      </c>
      <c r="Q503" s="8">
        <f t="shared" si="43"/>
        <v>45697.142543461683</v>
      </c>
      <c r="R503" s="8">
        <f t="shared" si="44"/>
        <v>2477.700693756191</v>
      </c>
      <c r="S503" s="8">
        <f t="shared" si="45"/>
        <v>396456.1969404064</v>
      </c>
      <c r="U503" s="25">
        <v>43089.33021990741</v>
      </c>
      <c r="V503">
        <v>50</v>
      </c>
      <c r="W503">
        <v>1420</v>
      </c>
      <c r="X503" t="s">
        <v>1101</v>
      </c>
      <c r="Y503" t="s">
        <v>962</v>
      </c>
      <c r="Z503" s="25">
        <v>43453.980555555558</v>
      </c>
      <c r="AA503">
        <v>986.7</v>
      </c>
      <c r="AB503">
        <v>38.700000000000003</v>
      </c>
      <c r="AC503" s="24">
        <v>4.0800000000000003E-2</v>
      </c>
      <c r="AD503">
        <v>2800</v>
      </c>
      <c r="AE503">
        <v>2737380</v>
      </c>
      <c r="AF503" s="22">
        <v>43088</v>
      </c>
      <c r="AG503">
        <v>886</v>
      </c>
      <c r="AH503">
        <v>948</v>
      </c>
      <c r="AI503" s="22">
        <v>43089</v>
      </c>
      <c r="AJ503">
        <v>1014</v>
      </c>
      <c r="AK503">
        <v>1009</v>
      </c>
      <c r="AL503" s="25">
        <v>43089.791539351849</v>
      </c>
      <c r="AM503">
        <v>1</v>
      </c>
      <c r="AN503" t="s">
        <v>1023</v>
      </c>
      <c r="AO503">
        <v>7.9</v>
      </c>
      <c r="AP503">
        <v>1.58</v>
      </c>
      <c r="AQ503">
        <v>0.73</v>
      </c>
      <c r="AR503">
        <v>0.75</v>
      </c>
      <c r="AS503">
        <v>1.05</v>
      </c>
      <c r="AT503">
        <v>1.07</v>
      </c>
      <c r="AU503">
        <v>0.67700000000000005</v>
      </c>
      <c r="AV503">
        <v>1035</v>
      </c>
      <c r="AW503">
        <v>981</v>
      </c>
      <c r="AX503">
        <v>1009</v>
      </c>
    </row>
    <row r="504" spans="1:50">
      <c r="A504" s="22">
        <v>43088</v>
      </c>
      <c r="B504">
        <v>134</v>
      </c>
      <c r="C504">
        <v>137</v>
      </c>
      <c r="D504">
        <v>118</v>
      </c>
      <c r="E504">
        <v>119</v>
      </c>
      <c r="F504" s="22">
        <v>43089</v>
      </c>
      <c r="G504">
        <v>118</v>
      </c>
      <c r="H504">
        <v>151</v>
      </c>
      <c r="I504">
        <v>116</v>
      </c>
      <c r="J504">
        <v>144</v>
      </c>
      <c r="K504" s="22">
        <v>43090</v>
      </c>
      <c r="L504">
        <v>148</v>
      </c>
      <c r="M504">
        <v>1</v>
      </c>
      <c r="N504" s="8" t="str">
        <f>IF(AND(AM504=1,AC504&lt;-0.005,AE504&gt;O$1),R504,"")</f>
        <v/>
      </c>
      <c r="O504" s="8">
        <f t="shared" si="42"/>
        <v>60186.333409014973</v>
      </c>
      <c r="P504" s="8" t="str">
        <f t="shared" si="46"/>
        <v/>
      </c>
      <c r="Q504" s="8">
        <f t="shared" si="43"/>
        <v>45697.142543461683</v>
      </c>
      <c r="R504" s="8">
        <f t="shared" si="44"/>
        <v>-16339.869281045749</v>
      </c>
      <c r="S504" s="8">
        <f t="shared" si="45"/>
        <v>396456.1969404064</v>
      </c>
      <c r="U504" s="25">
        <v>43090.330185185187</v>
      </c>
      <c r="V504">
        <v>3</v>
      </c>
      <c r="W504">
        <v>3323</v>
      </c>
      <c r="X504" t="s">
        <v>305</v>
      </c>
      <c r="Y504" t="s">
        <v>960</v>
      </c>
      <c r="Z504" s="25">
        <v>43454.995833333334</v>
      </c>
      <c r="AA504">
        <v>145.5</v>
      </c>
      <c r="AB504">
        <v>1.5</v>
      </c>
      <c r="AC504" s="24">
        <v>1.04E-2</v>
      </c>
      <c r="AD504">
        <v>215000</v>
      </c>
      <c r="AE504">
        <v>31450280</v>
      </c>
      <c r="AF504" s="22">
        <v>43089</v>
      </c>
      <c r="AG504">
        <v>118</v>
      </c>
      <c r="AH504">
        <v>144</v>
      </c>
      <c r="AI504" s="22">
        <v>43090</v>
      </c>
      <c r="AJ504">
        <v>148</v>
      </c>
      <c r="AK504">
        <v>153</v>
      </c>
      <c r="AL504" s="25">
        <v>43090.792071759257</v>
      </c>
      <c r="AM504">
        <v>2</v>
      </c>
      <c r="AN504" t="s">
        <v>1023</v>
      </c>
      <c r="AO504">
        <v>0</v>
      </c>
      <c r="AP504">
        <v>1.04</v>
      </c>
      <c r="AQ504">
        <v>0.28999999999999998</v>
      </c>
      <c r="AR504">
        <v>0.55000000000000004</v>
      </c>
      <c r="AS504">
        <v>1</v>
      </c>
      <c r="AT504">
        <v>1</v>
      </c>
      <c r="AU504">
        <v>0.99099999999999999</v>
      </c>
      <c r="AV504">
        <v>163</v>
      </c>
      <c r="AW504">
        <v>141</v>
      </c>
      <c r="AX504">
        <v>153</v>
      </c>
    </row>
    <row r="505" spans="1:50">
      <c r="A505" s="22">
        <v>43088</v>
      </c>
      <c r="B505">
        <v>1461</v>
      </c>
      <c r="C505">
        <v>1500</v>
      </c>
      <c r="D505">
        <v>1338</v>
      </c>
      <c r="E505">
        <v>1358</v>
      </c>
      <c r="F505" s="22">
        <v>43089</v>
      </c>
      <c r="G505">
        <v>1400</v>
      </c>
      <c r="H505">
        <v>1658</v>
      </c>
      <c r="I505">
        <v>1371</v>
      </c>
      <c r="J505">
        <v>1658</v>
      </c>
      <c r="K505" s="22">
        <v>43090</v>
      </c>
      <c r="L505">
        <v>1738</v>
      </c>
      <c r="M505">
        <v>1.23</v>
      </c>
      <c r="N505" s="8" t="str">
        <f>IF(AND(AM505=1,AC505&lt;-0.005,AE505&gt;O$1),R505,"")</f>
        <v/>
      </c>
      <c r="O505" s="8">
        <f t="shared" si="42"/>
        <v>60186.333409014973</v>
      </c>
      <c r="P505" s="8" t="str">
        <f t="shared" si="46"/>
        <v/>
      </c>
      <c r="Q505" s="8">
        <f t="shared" si="43"/>
        <v>45697.142543461683</v>
      </c>
      <c r="R505" s="8">
        <f t="shared" si="44"/>
        <v>43124.999999999971</v>
      </c>
      <c r="S505" s="8">
        <f t="shared" si="45"/>
        <v>396456.1969404064</v>
      </c>
      <c r="U505" s="25">
        <v>43090.330185185187</v>
      </c>
      <c r="V505">
        <v>5</v>
      </c>
      <c r="W505">
        <v>4579</v>
      </c>
      <c r="X505" t="s">
        <v>1313</v>
      </c>
      <c r="Y505" t="s">
        <v>960</v>
      </c>
      <c r="Z505" s="25">
        <v>43454.997916666667</v>
      </c>
      <c r="AA505">
        <v>1714.9</v>
      </c>
      <c r="AB505">
        <v>56.9</v>
      </c>
      <c r="AC505" s="24">
        <v>3.4299999999999997E-2</v>
      </c>
      <c r="AD505">
        <v>85300</v>
      </c>
      <c r="AE505">
        <v>145858030</v>
      </c>
      <c r="AF505" s="22">
        <v>43089</v>
      </c>
      <c r="AG505">
        <v>1400</v>
      </c>
      <c r="AH505">
        <v>1658</v>
      </c>
      <c r="AI505" s="22">
        <v>43090</v>
      </c>
      <c r="AJ505">
        <v>1738</v>
      </c>
      <c r="AK505">
        <v>1600</v>
      </c>
      <c r="AL505" s="25">
        <v>43090.792083333334</v>
      </c>
      <c r="AM505">
        <v>2</v>
      </c>
      <c r="AN505" t="s">
        <v>1023</v>
      </c>
      <c r="AO505">
        <v>37.32</v>
      </c>
      <c r="AP505">
        <v>0</v>
      </c>
      <c r="AQ505">
        <v>1</v>
      </c>
      <c r="AR505">
        <v>1</v>
      </c>
      <c r="AS505">
        <v>1.23</v>
      </c>
      <c r="AT505">
        <v>1.2</v>
      </c>
      <c r="AU505">
        <v>1.2629999999999999</v>
      </c>
      <c r="AV505">
        <v>1755</v>
      </c>
      <c r="AW505">
        <v>1572</v>
      </c>
      <c r="AX505">
        <v>1600</v>
      </c>
    </row>
    <row r="506" spans="1:50">
      <c r="A506" s="22">
        <v>43088</v>
      </c>
      <c r="B506">
        <v>206.1</v>
      </c>
      <c r="C506">
        <v>206.9</v>
      </c>
      <c r="D506">
        <v>204.3</v>
      </c>
      <c r="E506">
        <v>204.5</v>
      </c>
      <c r="F506" s="22">
        <v>43089</v>
      </c>
      <c r="G506">
        <v>206.2</v>
      </c>
      <c r="H506">
        <v>208.6</v>
      </c>
      <c r="I506">
        <v>206.1</v>
      </c>
      <c r="J506">
        <v>208.6</v>
      </c>
      <c r="K506" s="22">
        <v>43090</v>
      </c>
      <c r="L506">
        <v>208.4</v>
      </c>
      <c r="M506">
        <v>1</v>
      </c>
      <c r="N506" s="8" t="str">
        <f>IF(AND(AM506=1,AC506&lt;-0.005,AE506&gt;O$1),R506,"")</f>
        <v/>
      </c>
      <c r="O506" s="8">
        <f t="shared" si="42"/>
        <v>60186.333409014973</v>
      </c>
      <c r="P506" s="8" t="str">
        <f t="shared" si="46"/>
        <v/>
      </c>
      <c r="Q506" s="8">
        <f t="shared" si="43"/>
        <v>45697.142543461683</v>
      </c>
      <c r="R506" s="8">
        <f t="shared" si="44"/>
        <v>5579.8156234837525</v>
      </c>
      <c r="S506" s="8">
        <f t="shared" si="45"/>
        <v>402036.01256389014</v>
      </c>
      <c r="U506" s="25">
        <v>43090.330185185187</v>
      </c>
      <c r="V506">
        <v>7</v>
      </c>
      <c r="W506">
        <v>8411</v>
      </c>
      <c r="X506" t="s">
        <v>1070</v>
      </c>
      <c r="Y506" t="s">
        <v>962</v>
      </c>
      <c r="Z506" s="25">
        <v>43454.997916666667</v>
      </c>
      <c r="AA506">
        <v>208.6</v>
      </c>
      <c r="AB506">
        <v>0</v>
      </c>
      <c r="AC506" s="24">
        <v>0</v>
      </c>
      <c r="AD506">
        <v>52700</v>
      </c>
      <c r="AE506">
        <v>11004610</v>
      </c>
      <c r="AF506" s="22">
        <v>43089</v>
      </c>
      <c r="AG506">
        <v>206.2</v>
      </c>
      <c r="AH506">
        <v>208.6</v>
      </c>
      <c r="AI506" s="22">
        <v>43090</v>
      </c>
      <c r="AJ506">
        <v>208.4</v>
      </c>
      <c r="AK506">
        <v>206.1</v>
      </c>
      <c r="AL506" s="25">
        <v>43090.79210648148</v>
      </c>
      <c r="AM506">
        <v>1</v>
      </c>
      <c r="AN506" t="s">
        <v>1023</v>
      </c>
      <c r="AO506">
        <v>5.13</v>
      </c>
      <c r="AP506">
        <v>3.6</v>
      </c>
      <c r="AQ506">
        <v>0.47</v>
      </c>
      <c r="AR506">
        <v>0.42</v>
      </c>
      <c r="AS506">
        <v>1</v>
      </c>
      <c r="AT506">
        <v>1</v>
      </c>
      <c r="AU506">
        <v>0.41499999999999998</v>
      </c>
      <c r="AV506">
        <v>208.6</v>
      </c>
      <c r="AW506">
        <v>205.8</v>
      </c>
      <c r="AX506">
        <v>206.1</v>
      </c>
    </row>
    <row r="507" spans="1:50">
      <c r="A507" s="22">
        <v>43088</v>
      </c>
      <c r="B507">
        <v>1486</v>
      </c>
      <c r="C507">
        <v>1498</v>
      </c>
      <c r="D507">
        <v>1469</v>
      </c>
      <c r="E507">
        <v>1475</v>
      </c>
      <c r="F507" s="22">
        <v>43089</v>
      </c>
      <c r="G507">
        <v>1775</v>
      </c>
      <c r="H507">
        <v>1775</v>
      </c>
      <c r="I507">
        <v>1775</v>
      </c>
      <c r="J507">
        <v>1775</v>
      </c>
      <c r="K507" s="22">
        <v>43090</v>
      </c>
      <c r="L507">
        <v>1975</v>
      </c>
      <c r="M507">
        <v>0.99</v>
      </c>
      <c r="N507" s="8" t="str">
        <f>IF(AND(AM507=1,AC507&lt;-0.005,AE507&gt;O$1),R507,"")</f>
        <v/>
      </c>
      <c r="O507" s="8">
        <f t="shared" si="42"/>
        <v>60186.333409014973</v>
      </c>
      <c r="P507" s="8" t="str">
        <f t="shared" si="46"/>
        <v/>
      </c>
      <c r="Q507" s="8">
        <f t="shared" si="43"/>
        <v>45697.142543461683</v>
      </c>
      <c r="R507" s="8">
        <f t="shared" si="44"/>
        <v>6670.0872242175801</v>
      </c>
      <c r="S507" s="8">
        <f t="shared" si="45"/>
        <v>402036.01256389014</v>
      </c>
      <c r="U507" s="25">
        <v>43090.330185185187</v>
      </c>
      <c r="V507">
        <v>8</v>
      </c>
      <c r="W507">
        <v>6337</v>
      </c>
      <c r="X507" t="s">
        <v>503</v>
      </c>
      <c r="Y507" t="s">
        <v>960</v>
      </c>
      <c r="Z507" s="25">
        <v>43454.997916666667</v>
      </c>
      <c r="AA507">
        <v>2022</v>
      </c>
      <c r="AB507">
        <v>247</v>
      </c>
      <c r="AC507" s="24">
        <v>0.13919999999999999</v>
      </c>
      <c r="AD507">
        <v>29700</v>
      </c>
      <c r="AE507">
        <v>61923300</v>
      </c>
      <c r="AF507" s="22">
        <v>43089</v>
      </c>
      <c r="AG507">
        <v>1775</v>
      </c>
      <c r="AH507">
        <v>1775</v>
      </c>
      <c r="AI507" s="22">
        <v>43090</v>
      </c>
      <c r="AJ507">
        <v>1975</v>
      </c>
      <c r="AK507">
        <v>1949</v>
      </c>
      <c r="AL507" s="25">
        <v>43090.792118055557</v>
      </c>
      <c r="AM507">
        <v>2</v>
      </c>
      <c r="AN507" t="s">
        <v>1023</v>
      </c>
      <c r="AO507">
        <v>0</v>
      </c>
      <c r="AP507">
        <v>2.25</v>
      </c>
      <c r="AQ507">
        <v>0.48</v>
      </c>
      <c r="AR507">
        <v>0.22</v>
      </c>
      <c r="AS507">
        <v>0.99</v>
      </c>
      <c r="AT507">
        <v>0.91</v>
      </c>
      <c r="AU507">
        <v>1.0660000000000001</v>
      </c>
      <c r="AV507">
        <v>2070</v>
      </c>
      <c r="AW507">
        <v>1886</v>
      </c>
      <c r="AX507">
        <v>1949</v>
      </c>
    </row>
    <row r="508" spans="1:50">
      <c r="A508" s="22">
        <v>43088</v>
      </c>
      <c r="B508">
        <v>124</v>
      </c>
      <c r="C508">
        <v>129</v>
      </c>
      <c r="D508">
        <v>124</v>
      </c>
      <c r="E508">
        <v>126</v>
      </c>
      <c r="F508" s="22">
        <v>43089</v>
      </c>
      <c r="G508">
        <v>126</v>
      </c>
      <c r="H508">
        <v>131</v>
      </c>
      <c r="I508">
        <v>123</v>
      </c>
      <c r="J508">
        <v>124</v>
      </c>
      <c r="K508" s="22">
        <v>43090</v>
      </c>
      <c r="L508">
        <v>125</v>
      </c>
      <c r="M508">
        <v>1.27</v>
      </c>
      <c r="N508" s="8" t="str">
        <f>IF(AND(AM508=1,AC508&lt;-0.005,AE508&gt;O$1),R508,"")</f>
        <v/>
      </c>
      <c r="O508" s="8">
        <f t="shared" si="42"/>
        <v>60186.333409014973</v>
      </c>
      <c r="P508" s="8" t="str">
        <f t="shared" si="46"/>
        <v/>
      </c>
      <c r="Q508" s="8">
        <f t="shared" si="43"/>
        <v>45697.142543461683</v>
      </c>
      <c r="R508" s="8">
        <f t="shared" si="44"/>
        <v>-50359.712230215846</v>
      </c>
      <c r="S508" s="8">
        <f t="shared" si="45"/>
        <v>402036.01256389014</v>
      </c>
      <c r="U508" s="25">
        <v>43090.330185185187</v>
      </c>
      <c r="V508">
        <v>9</v>
      </c>
      <c r="W508">
        <v>3111</v>
      </c>
      <c r="X508" t="s">
        <v>1494</v>
      </c>
      <c r="Y508" t="s">
        <v>954</v>
      </c>
      <c r="Z508" s="25">
        <v>43454.981249999997</v>
      </c>
      <c r="AA508">
        <v>123.1</v>
      </c>
      <c r="AB508">
        <v>-0.9</v>
      </c>
      <c r="AC508" s="24">
        <v>-7.3000000000000001E-3</v>
      </c>
      <c r="AD508">
        <v>21000</v>
      </c>
      <c r="AE508">
        <v>2581200</v>
      </c>
      <c r="AF508" s="22">
        <v>43089</v>
      </c>
      <c r="AG508">
        <v>126</v>
      </c>
      <c r="AH508">
        <v>124</v>
      </c>
      <c r="AI508" s="22">
        <v>43090</v>
      </c>
      <c r="AJ508">
        <v>125</v>
      </c>
      <c r="AK508">
        <v>139</v>
      </c>
      <c r="AL508" s="25">
        <v>43090.792129629626</v>
      </c>
      <c r="AM508">
        <v>2</v>
      </c>
      <c r="AN508" t="s">
        <v>1023</v>
      </c>
      <c r="AO508">
        <v>60.15</v>
      </c>
      <c r="AP508" t="s">
        <v>956</v>
      </c>
      <c r="AQ508">
        <v>0.54</v>
      </c>
      <c r="AR508">
        <v>0.55000000000000004</v>
      </c>
      <c r="AS508">
        <v>1.27</v>
      </c>
      <c r="AT508">
        <v>1.41</v>
      </c>
      <c r="AU508">
        <v>1.016</v>
      </c>
      <c r="AV508">
        <v>147</v>
      </c>
      <c r="AW508">
        <v>125</v>
      </c>
      <c r="AX508">
        <v>139</v>
      </c>
    </row>
    <row r="509" spans="1:50">
      <c r="A509" s="22">
        <v>43088</v>
      </c>
      <c r="B509">
        <v>555</v>
      </c>
      <c r="C509">
        <v>555</v>
      </c>
      <c r="D509">
        <v>522</v>
      </c>
      <c r="E509">
        <v>530</v>
      </c>
      <c r="F509" s="22">
        <v>43089</v>
      </c>
      <c r="G509">
        <v>515</v>
      </c>
      <c r="H509">
        <v>525</v>
      </c>
      <c r="I509">
        <v>505</v>
      </c>
      <c r="J509">
        <v>520</v>
      </c>
      <c r="K509" s="22">
        <v>43090</v>
      </c>
      <c r="L509">
        <v>560</v>
      </c>
      <c r="M509">
        <v>0.99</v>
      </c>
      <c r="N509" s="8" t="str">
        <f>IF(AND(AM509=1,AC509&lt;-0.005,AE509&gt;O$1),R509,"")</f>
        <v/>
      </c>
      <c r="O509" s="8">
        <f t="shared" si="42"/>
        <v>60186.333409014973</v>
      </c>
      <c r="P509" s="8" t="str">
        <f t="shared" si="46"/>
        <v/>
      </c>
      <c r="Q509" s="8">
        <f t="shared" si="43"/>
        <v>45697.142543461683</v>
      </c>
      <c r="R509" s="8">
        <f t="shared" si="44"/>
        <v>14705.882352941124</v>
      </c>
      <c r="S509" s="8">
        <f t="shared" si="45"/>
        <v>402036.01256389014</v>
      </c>
      <c r="U509" s="25">
        <v>43090.330185185187</v>
      </c>
      <c r="V509">
        <v>10</v>
      </c>
      <c r="W509">
        <v>4585</v>
      </c>
      <c r="X509" t="s">
        <v>1535</v>
      </c>
      <c r="Y509" t="s">
        <v>957</v>
      </c>
      <c r="Z509" s="25">
        <v>43454.996527777781</v>
      </c>
      <c r="AA509">
        <v>565</v>
      </c>
      <c r="AB509">
        <v>45</v>
      </c>
      <c r="AC509" s="24">
        <v>8.6499999999999994E-2</v>
      </c>
      <c r="AD509">
        <v>19900</v>
      </c>
      <c r="AE509">
        <v>11208330</v>
      </c>
      <c r="AF509" s="22">
        <v>43089</v>
      </c>
      <c r="AG509">
        <v>515</v>
      </c>
      <c r="AH509">
        <v>520</v>
      </c>
      <c r="AI509" s="22">
        <v>43090</v>
      </c>
      <c r="AJ509">
        <v>560</v>
      </c>
      <c r="AK509">
        <v>544</v>
      </c>
      <c r="AL509" s="25">
        <v>43090.792141203703</v>
      </c>
      <c r="AM509">
        <v>0</v>
      </c>
      <c r="AN509" t="s">
        <v>1023</v>
      </c>
      <c r="AO509">
        <v>0</v>
      </c>
      <c r="AP509">
        <v>0</v>
      </c>
      <c r="AQ509">
        <v>0.3</v>
      </c>
      <c r="AR509">
        <v>0.65</v>
      </c>
      <c r="AS509">
        <v>0.99</v>
      </c>
      <c r="AT509">
        <v>1.3</v>
      </c>
      <c r="AU509">
        <v>4.37</v>
      </c>
      <c r="AV509">
        <v>572</v>
      </c>
      <c r="AW509">
        <v>527</v>
      </c>
      <c r="AX509">
        <v>544</v>
      </c>
    </row>
    <row r="510" spans="1:50">
      <c r="A510" s="22">
        <v>43088</v>
      </c>
      <c r="B510">
        <v>1263</v>
      </c>
      <c r="C510">
        <v>1274</v>
      </c>
      <c r="D510">
        <v>1259</v>
      </c>
      <c r="E510">
        <v>1272</v>
      </c>
      <c r="F510" s="22">
        <v>43089</v>
      </c>
      <c r="G510">
        <v>1277</v>
      </c>
      <c r="H510">
        <v>1281</v>
      </c>
      <c r="I510">
        <v>1266</v>
      </c>
      <c r="J510">
        <v>1268</v>
      </c>
      <c r="K510" s="22">
        <v>43090</v>
      </c>
      <c r="L510">
        <v>1274</v>
      </c>
      <c r="M510">
        <v>1</v>
      </c>
      <c r="N510" s="8" t="str">
        <f>IF(AND(AM510=1,AC510&lt;-0.005,AE510&gt;O$1),R510,"")</f>
        <v/>
      </c>
      <c r="O510" s="8">
        <f t="shared" si="42"/>
        <v>60186.333409014973</v>
      </c>
      <c r="P510" s="8" t="str">
        <f t="shared" si="46"/>
        <v/>
      </c>
      <c r="Q510" s="8">
        <f t="shared" si="43"/>
        <v>45697.142543461683</v>
      </c>
      <c r="R510" s="8">
        <f t="shared" si="44"/>
        <v>0</v>
      </c>
      <c r="S510" s="8">
        <f t="shared" si="45"/>
        <v>402036.01256389014</v>
      </c>
      <c r="U510" s="25">
        <v>43090.330185185187</v>
      </c>
      <c r="V510">
        <v>12</v>
      </c>
      <c r="W510">
        <v>1357</v>
      </c>
      <c r="X510" t="s">
        <v>1056</v>
      </c>
      <c r="Y510" t="s">
        <v>954</v>
      </c>
      <c r="Z510" s="25">
        <v>43454.993055555555</v>
      </c>
      <c r="AA510">
        <v>1269.5999999999999</v>
      </c>
      <c r="AB510">
        <v>1.6</v>
      </c>
      <c r="AC510" s="24">
        <v>1.2999999999999999E-3</v>
      </c>
      <c r="AD510">
        <v>18210</v>
      </c>
      <c r="AE510">
        <v>23108462</v>
      </c>
      <c r="AF510" s="22">
        <v>43089</v>
      </c>
      <c r="AG510">
        <v>1277</v>
      </c>
      <c r="AH510">
        <v>1268</v>
      </c>
      <c r="AI510" s="22">
        <v>43090</v>
      </c>
      <c r="AJ510">
        <v>1274</v>
      </c>
      <c r="AK510">
        <v>1274</v>
      </c>
      <c r="AL510" s="25">
        <v>43090.79215277778</v>
      </c>
      <c r="AM510">
        <v>1</v>
      </c>
      <c r="AN510" t="s">
        <v>1023</v>
      </c>
      <c r="AO510" s="26">
        <v>8.0000000000000002E-3</v>
      </c>
      <c r="AQ510">
        <v>0.45</v>
      </c>
      <c r="AR510">
        <v>0.1</v>
      </c>
      <c r="AS510">
        <v>1</v>
      </c>
      <c r="AT510">
        <v>0.92</v>
      </c>
      <c r="AU510">
        <v>2.23</v>
      </c>
      <c r="AV510">
        <v>1290</v>
      </c>
      <c r="AW510">
        <v>1269</v>
      </c>
      <c r="AX510">
        <v>1274</v>
      </c>
    </row>
    <row r="511" spans="1:50">
      <c r="A511" s="22">
        <v>43088</v>
      </c>
      <c r="B511">
        <v>425</v>
      </c>
      <c r="C511">
        <v>442</v>
      </c>
      <c r="D511">
        <v>415</v>
      </c>
      <c r="E511">
        <v>436</v>
      </c>
      <c r="F511" s="22">
        <v>43089</v>
      </c>
      <c r="G511">
        <v>428</v>
      </c>
      <c r="H511">
        <v>434</v>
      </c>
      <c r="I511">
        <v>418</v>
      </c>
      <c r="J511">
        <v>420</v>
      </c>
      <c r="K511" s="22">
        <v>43090</v>
      </c>
      <c r="L511">
        <v>416</v>
      </c>
      <c r="M511">
        <v>1.02</v>
      </c>
      <c r="N511" s="8" t="str">
        <f>IF(AND(AM511=1,AC511&lt;-0.005,AE511&gt;O$1),R511,"")</f>
        <v/>
      </c>
      <c r="O511" s="8">
        <f t="shared" si="42"/>
        <v>60186.333409014973</v>
      </c>
      <c r="P511" s="8" t="str">
        <f t="shared" si="46"/>
        <v/>
      </c>
      <c r="Q511" s="8">
        <f t="shared" si="43"/>
        <v>45697.142543461683</v>
      </c>
      <c r="R511" s="8">
        <f t="shared" si="44"/>
        <v>30612.244897959219</v>
      </c>
      <c r="S511" s="8">
        <f t="shared" si="45"/>
        <v>402036.01256389014</v>
      </c>
      <c r="U511" s="25">
        <v>43090.330185185187</v>
      </c>
      <c r="V511">
        <v>13</v>
      </c>
      <c r="W511">
        <v>4597</v>
      </c>
      <c r="X511" t="s">
        <v>1079</v>
      </c>
      <c r="Y511" t="s">
        <v>957</v>
      </c>
      <c r="Z511" s="25">
        <v>43454.995833333334</v>
      </c>
      <c r="AA511">
        <v>420.8</v>
      </c>
      <c r="AB511">
        <v>0.8</v>
      </c>
      <c r="AC511" s="24">
        <v>1.9E-3</v>
      </c>
      <c r="AD511">
        <v>16600</v>
      </c>
      <c r="AE511">
        <v>6960800</v>
      </c>
      <c r="AF511" s="22">
        <v>43089</v>
      </c>
      <c r="AG511">
        <v>428</v>
      </c>
      <c r="AH511">
        <v>420</v>
      </c>
      <c r="AI511" s="22">
        <v>43090</v>
      </c>
      <c r="AJ511">
        <v>416</v>
      </c>
      <c r="AK511">
        <v>392</v>
      </c>
      <c r="AL511" s="25">
        <v>43090.792164351849</v>
      </c>
      <c r="AM511">
        <v>2</v>
      </c>
      <c r="AN511" t="s">
        <v>1023</v>
      </c>
      <c r="AO511">
        <v>0</v>
      </c>
      <c r="AP511">
        <v>0</v>
      </c>
      <c r="AQ511">
        <v>0.7</v>
      </c>
      <c r="AR511">
        <v>0.74</v>
      </c>
      <c r="AS511">
        <v>1.02</v>
      </c>
      <c r="AT511">
        <v>1.18</v>
      </c>
      <c r="AU511">
        <v>1.0089999999999999</v>
      </c>
      <c r="AV511">
        <v>418</v>
      </c>
      <c r="AW511">
        <v>390</v>
      </c>
      <c r="AX511">
        <v>392</v>
      </c>
    </row>
    <row r="512" spans="1:50">
      <c r="A512" s="22">
        <v>43088</v>
      </c>
      <c r="B512">
        <v>3720</v>
      </c>
      <c r="C512">
        <v>3753</v>
      </c>
      <c r="D512">
        <v>3715</v>
      </c>
      <c r="E512">
        <v>3742</v>
      </c>
      <c r="F512" s="22">
        <v>43089</v>
      </c>
      <c r="G512">
        <v>3616</v>
      </c>
      <c r="H512">
        <v>3617</v>
      </c>
      <c r="I512">
        <v>3424</v>
      </c>
      <c r="J512">
        <v>3478</v>
      </c>
      <c r="K512" s="22">
        <v>43090</v>
      </c>
      <c r="L512">
        <v>3432</v>
      </c>
      <c r="M512">
        <v>1</v>
      </c>
      <c r="N512" s="8" t="str">
        <f>IF(AND(AM512=1,AC512&lt;-0.005,AE512&gt;O$1),R512,"")</f>
        <v/>
      </c>
      <c r="O512" s="8">
        <f t="shared" si="42"/>
        <v>60186.333409014973</v>
      </c>
      <c r="P512" s="8" t="str">
        <f t="shared" si="46"/>
        <v/>
      </c>
      <c r="Q512" s="8">
        <f t="shared" si="43"/>
        <v>45697.142543461683</v>
      </c>
      <c r="R512" s="8">
        <f t="shared" si="44"/>
        <v>-10832.383124287358</v>
      </c>
      <c r="S512" s="8">
        <f t="shared" si="45"/>
        <v>391203.62943960278</v>
      </c>
      <c r="U512" s="25">
        <v>43090.330185185187</v>
      </c>
      <c r="V512">
        <v>14</v>
      </c>
      <c r="W512">
        <v>7270</v>
      </c>
      <c r="X512" t="s">
        <v>1658</v>
      </c>
      <c r="Y512" t="s">
        <v>962</v>
      </c>
      <c r="Z512" s="25">
        <v>43454.998611111114</v>
      </c>
      <c r="AA512">
        <v>3495</v>
      </c>
      <c r="AB512">
        <v>17</v>
      </c>
      <c r="AC512" s="24">
        <v>4.8999999999999998E-3</v>
      </c>
      <c r="AD512">
        <v>16200</v>
      </c>
      <c r="AE512">
        <v>56509100</v>
      </c>
      <c r="AF512" s="22">
        <v>43089</v>
      </c>
      <c r="AG512">
        <v>3616</v>
      </c>
      <c r="AH512">
        <v>3478</v>
      </c>
      <c r="AI512" s="22">
        <v>43090</v>
      </c>
      <c r="AJ512">
        <v>3432</v>
      </c>
      <c r="AK512">
        <v>3508</v>
      </c>
      <c r="AL512" s="25">
        <v>43090.792175925926</v>
      </c>
      <c r="AM512">
        <v>1</v>
      </c>
      <c r="AN512">
        <v>0</v>
      </c>
      <c r="AO512">
        <v>11.85</v>
      </c>
      <c r="AP512">
        <v>4.1399999999999997</v>
      </c>
      <c r="AQ512">
        <v>0.73</v>
      </c>
      <c r="AR512">
        <v>0.2</v>
      </c>
      <c r="AS512">
        <v>1</v>
      </c>
      <c r="AT512">
        <v>0.96</v>
      </c>
      <c r="AU512">
        <v>0.48</v>
      </c>
      <c r="AV512">
        <v>3524</v>
      </c>
      <c r="AW512">
        <v>3400</v>
      </c>
      <c r="AX512">
        <v>3508</v>
      </c>
    </row>
    <row r="513" spans="1:50">
      <c r="A513" s="22">
        <v>43088</v>
      </c>
      <c r="B513">
        <v>438</v>
      </c>
      <c r="C513">
        <v>516</v>
      </c>
      <c r="D513">
        <v>428</v>
      </c>
      <c r="E513">
        <v>516</v>
      </c>
      <c r="F513" s="22">
        <v>43089</v>
      </c>
      <c r="G513">
        <v>515</v>
      </c>
      <c r="H513">
        <v>541</v>
      </c>
      <c r="I513">
        <v>475</v>
      </c>
      <c r="J513">
        <v>487</v>
      </c>
      <c r="K513" s="22">
        <v>43090</v>
      </c>
      <c r="L513">
        <v>483</v>
      </c>
      <c r="M513">
        <v>1.29</v>
      </c>
      <c r="N513" s="8" t="str">
        <f>IF(AND(AM513=1,AC513&lt;-0.005,AE513&gt;O$1),R513,"")</f>
        <v/>
      </c>
      <c r="O513" s="8">
        <f t="shared" si="42"/>
        <v>60186.333409014973</v>
      </c>
      <c r="P513" s="8" t="str">
        <f t="shared" si="46"/>
        <v/>
      </c>
      <c r="Q513" s="8">
        <f t="shared" si="43"/>
        <v>45697.142543461683</v>
      </c>
      <c r="R513" s="8">
        <f t="shared" si="44"/>
        <v>22727.272727272706</v>
      </c>
      <c r="S513" s="8">
        <f t="shared" si="45"/>
        <v>391203.62943960278</v>
      </c>
      <c r="U513" s="25">
        <v>43090.330185185187</v>
      </c>
      <c r="V513">
        <v>15</v>
      </c>
      <c r="W513">
        <v>4777</v>
      </c>
      <c r="X513" t="s">
        <v>369</v>
      </c>
      <c r="Y513" t="s">
        <v>960</v>
      </c>
      <c r="Z513" s="25">
        <v>43454.99722222222</v>
      </c>
      <c r="AA513">
        <v>475.1</v>
      </c>
      <c r="AB513">
        <v>-11.9</v>
      </c>
      <c r="AC513" s="24">
        <v>-2.4400000000000002E-2</v>
      </c>
      <c r="AD513">
        <v>16100</v>
      </c>
      <c r="AE513">
        <v>7542630</v>
      </c>
      <c r="AF513" s="22">
        <v>43089</v>
      </c>
      <c r="AG513">
        <v>515</v>
      </c>
      <c r="AH513">
        <v>487</v>
      </c>
      <c r="AI513" s="22">
        <v>43090</v>
      </c>
      <c r="AJ513">
        <v>483</v>
      </c>
      <c r="AK513">
        <v>462</v>
      </c>
      <c r="AL513" s="25">
        <v>43090.792187500003</v>
      </c>
      <c r="AM513">
        <v>2</v>
      </c>
      <c r="AN513" t="s">
        <v>1023</v>
      </c>
      <c r="AO513">
        <v>151.76</v>
      </c>
      <c r="AP513">
        <v>0</v>
      </c>
      <c r="AQ513">
        <v>0.75</v>
      </c>
      <c r="AR513">
        <v>0.75</v>
      </c>
      <c r="AS513">
        <v>1.29</v>
      </c>
      <c r="AT513">
        <v>1.24</v>
      </c>
      <c r="AU513">
        <v>1.093</v>
      </c>
      <c r="AV513">
        <v>499</v>
      </c>
      <c r="AW513">
        <v>456</v>
      </c>
      <c r="AX513">
        <v>462</v>
      </c>
    </row>
    <row r="514" spans="1:50">
      <c r="A514" s="22">
        <v>43088</v>
      </c>
      <c r="B514">
        <v>2550</v>
      </c>
      <c r="C514">
        <v>2627</v>
      </c>
      <c r="D514">
        <v>2542</v>
      </c>
      <c r="E514">
        <v>2623</v>
      </c>
      <c r="F514" s="22">
        <v>43089</v>
      </c>
      <c r="G514">
        <v>2773</v>
      </c>
      <c r="H514">
        <v>3125</v>
      </c>
      <c r="I514">
        <v>2773</v>
      </c>
      <c r="J514">
        <v>3125</v>
      </c>
      <c r="K514" s="22">
        <v>43090</v>
      </c>
      <c r="L514">
        <v>3750</v>
      </c>
      <c r="M514">
        <v>0.98</v>
      </c>
      <c r="N514" s="8" t="str">
        <f>IF(AND(AM514=1,AC514&lt;-0.005,AE514&gt;O$1),R514,"")</f>
        <v/>
      </c>
      <c r="O514" s="8">
        <f t="shared" si="42"/>
        <v>60186.333409014973</v>
      </c>
      <c r="P514" s="8" t="str">
        <f t="shared" si="46"/>
        <v/>
      </c>
      <c r="Q514" s="8">
        <f t="shared" si="43"/>
        <v>45697.142543461683</v>
      </c>
      <c r="R514" s="8">
        <f t="shared" si="44"/>
        <v>82298.136645962746</v>
      </c>
      <c r="S514" s="8">
        <f t="shared" si="45"/>
        <v>391203.62943960278</v>
      </c>
      <c r="U514" s="25">
        <v>43090.330185185187</v>
      </c>
      <c r="V514">
        <v>16</v>
      </c>
      <c r="W514">
        <v>4098</v>
      </c>
      <c r="X514" t="s">
        <v>1666</v>
      </c>
      <c r="Y514" t="s">
        <v>962</v>
      </c>
      <c r="Z514" s="25">
        <v>43454.993750000001</v>
      </c>
      <c r="AA514">
        <v>3521.5</v>
      </c>
      <c r="AB514">
        <v>396.5</v>
      </c>
      <c r="AC514" s="24">
        <v>0.12690000000000001</v>
      </c>
      <c r="AD514">
        <v>13500</v>
      </c>
      <c r="AE514">
        <v>47184900</v>
      </c>
      <c r="AF514" s="22">
        <v>43089</v>
      </c>
      <c r="AG514">
        <v>2773</v>
      </c>
      <c r="AH514">
        <v>3125</v>
      </c>
      <c r="AI514" s="22">
        <v>43090</v>
      </c>
      <c r="AJ514">
        <v>3750</v>
      </c>
      <c r="AK514">
        <v>3220</v>
      </c>
      <c r="AL514" s="25">
        <v>43090.792199074072</v>
      </c>
      <c r="AM514">
        <v>2</v>
      </c>
      <c r="AN514" t="s">
        <v>1023</v>
      </c>
      <c r="AO514">
        <v>0</v>
      </c>
      <c r="AP514">
        <v>0.64</v>
      </c>
      <c r="AQ514">
        <v>0.25</v>
      </c>
      <c r="AR514">
        <v>0.67</v>
      </c>
      <c r="AS514">
        <v>0.98</v>
      </c>
      <c r="AT514">
        <v>0.96</v>
      </c>
      <c r="AU514">
        <v>1.4470000000000001</v>
      </c>
      <c r="AV514">
        <v>3780</v>
      </c>
      <c r="AW514">
        <v>3190</v>
      </c>
      <c r="AX514">
        <v>3220</v>
      </c>
    </row>
    <row r="515" spans="1:50">
      <c r="A515" s="22">
        <v>43088</v>
      </c>
      <c r="B515">
        <v>823</v>
      </c>
      <c r="C515">
        <v>827.3</v>
      </c>
      <c r="D515">
        <v>816.8</v>
      </c>
      <c r="E515">
        <v>817.7</v>
      </c>
      <c r="F515" s="22">
        <v>43089</v>
      </c>
      <c r="G515">
        <v>826.6</v>
      </c>
      <c r="H515">
        <v>837.7</v>
      </c>
      <c r="I515">
        <v>823.6</v>
      </c>
      <c r="J515">
        <v>835</v>
      </c>
      <c r="K515" s="22">
        <v>43090</v>
      </c>
      <c r="L515">
        <v>835</v>
      </c>
      <c r="M515">
        <v>1.02</v>
      </c>
      <c r="N515" s="8" t="str">
        <f>IF(AND(AM515=1,AC515&lt;-0.005,AE515&gt;O$1),R515,"")</f>
        <v/>
      </c>
      <c r="O515" s="8">
        <f t="shared" si="42"/>
        <v>60186.333409014973</v>
      </c>
      <c r="P515" s="8" t="str">
        <f t="shared" si="46"/>
        <v/>
      </c>
      <c r="Q515" s="8">
        <f t="shared" si="43"/>
        <v>45697.142543461683</v>
      </c>
      <c r="R515" s="8">
        <f t="shared" si="44"/>
        <v>3072.6593565489902</v>
      </c>
      <c r="S515" s="8">
        <f t="shared" si="45"/>
        <v>394276.28879615176</v>
      </c>
      <c r="U515" s="25">
        <v>43090.330185185187</v>
      </c>
      <c r="V515">
        <v>17</v>
      </c>
      <c r="W515">
        <v>8306</v>
      </c>
      <c r="X515" t="s">
        <v>1083</v>
      </c>
      <c r="Y515" t="s">
        <v>962</v>
      </c>
      <c r="Z515" s="25">
        <v>43454.991666666669</v>
      </c>
      <c r="AA515">
        <v>836</v>
      </c>
      <c r="AB515">
        <v>1</v>
      </c>
      <c r="AC515" s="24">
        <v>1.1999999999999999E-3</v>
      </c>
      <c r="AD515">
        <v>11000</v>
      </c>
      <c r="AE515">
        <v>9212580</v>
      </c>
      <c r="AF515" s="22">
        <v>43089</v>
      </c>
      <c r="AG515">
        <v>826.6</v>
      </c>
      <c r="AH515">
        <v>835</v>
      </c>
      <c r="AI515" s="22">
        <v>43090</v>
      </c>
      <c r="AJ515">
        <v>835</v>
      </c>
      <c r="AK515">
        <v>829.9</v>
      </c>
      <c r="AL515" s="25">
        <v>43090.792210648149</v>
      </c>
      <c r="AM515">
        <v>1</v>
      </c>
      <c r="AN515" t="s">
        <v>1023</v>
      </c>
      <c r="AO515">
        <v>1.81</v>
      </c>
      <c r="AP515">
        <v>2.16</v>
      </c>
      <c r="AQ515">
        <v>0.67</v>
      </c>
      <c r="AR515">
        <v>0.74</v>
      </c>
      <c r="AS515">
        <v>1.02</v>
      </c>
      <c r="AT515">
        <v>1.06</v>
      </c>
      <c r="AU515">
        <v>0.50700000000000001</v>
      </c>
      <c r="AV515">
        <v>837.4</v>
      </c>
      <c r="AW515">
        <v>826.7</v>
      </c>
      <c r="AX515">
        <v>829.9</v>
      </c>
    </row>
    <row r="516" spans="1:50">
      <c r="A516" s="22">
        <v>43088</v>
      </c>
      <c r="B516">
        <v>1015</v>
      </c>
      <c r="C516">
        <v>1020</v>
      </c>
      <c r="D516">
        <v>1014</v>
      </c>
      <c r="E516">
        <v>1020</v>
      </c>
      <c r="F516" s="22">
        <v>43089</v>
      </c>
      <c r="G516">
        <v>1028</v>
      </c>
      <c r="H516">
        <v>1069</v>
      </c>
      <c r="I516">
        <v>1028</v>
      </c>
      <c r="J516">
        <v>1045</v>
      </c>
      <c r="K516" s="22">
        <v>43090</v>
      </c>
      <c r="L516">
        <v>970</v>
      </c>
      <c r="M516">
        <v>1.01</v>
      </c>
      <c r="N516" s="8" t="str">
        <f>IF(AND(AM516=1,AC516&lt;-0.005,AE516&gt;O$1),R516,"")</f>
        <v/>
      </c>
      <c r="O516" s="8">
        <f t="shared" si="42"/>
        <v>60186.333409014973</v>
      </c>
      <c r="P516" s="8" t="str">
        <f t="shared" si="46"/>
        <v/>
      </c>
      <c r="Q516" s="8">
        <f t="shared" si="43"/>
        <v>45697.142543461683</v>
      </c>
      <c r="R516" s="8">
        <f t="shared" si="44"/>
        <v>11064.278187565835</v>
      </c>
      <c r="S516" s="8">
        <f t="shared" si="45"/>
        <v>394276.28879615176</v>
      </c>
      <c r="U516" s="25">
        <v>43090.330185185187</v>
      </c>
      <c r="V516">
        <v>18</v>
      </c>
      <c r="W516">
        <v>9941</v>
      </c>
      <c r="X516" t="s">
        <v>1665</v>
      </c>
      <c r="Y516" t="s">
        <v>960</v>
      </c>
      <c r="Z516" s="25">
        <v>43454.995138888888</v>
      </c>
      <c r="AA516">
        <v>1000</v>
      </c>
      <c r="AB516">
        <v>-45</v>
      </c>
      <c r="AC516" s="24">
        <v>-4.3099999999999999E-2</v>
      </c>
      <c r="AD516">
        <v>10500</v>
      </c>
      <c r="AE516">
        <v>10738080</v>
      </c>
      <c r="AF516" s="22">
        <v>43089</v>
      </c>
      <c r="AG516">
        <v>1028</v>
      </c>
      <c r="AH516">
        <v>1045</v>
      </c>
      <c r="AI516" s="22">
        <v>43090</v>
      </c>
      <c r="AJ516">
        <v>970</v>
      </c>
      <c r="AK516">
        <v>949</v>
      </c>
      <c r="AL516" s="25">
        <v>43090.792222222219</v>
      </c>
      <c r="AM516">
        <v>0</v>
      </c>
      <c r="AN516" t="s">
        <v>1023</v>
      </c>
      <c r="AO516">
        <v>0</v>
      </c>
      <c r="AP516">
        <v>0</v>
      </c>
      <c r="AQ516">
        <v>0.65</v>
      </c>
      <c r="AR516">
        <v>0.28000000000000003</v>
      </c>
      <c r="AS516">
        <v>1.01</v>
      </c>
      <c r="AT516">
        <v>0.99</v>
      </c>
      <c r="AU516">
        <v>1.1719999999999999</v>
      </c>
      <c r="AV516">
        <v>982</v>
      </c>
      <c r="AW516">
        <v>920</v>
      </c>
      <c r="AX516">
        <v>949</v>
      </c>
    </row>
    <row r="517" spans="1:50">
      <c r="A517" s="22">
        <v>43088</v>
      </c>
      <c r="B517">
        <v>318</v>
      </c>
      <c r="C517">
        <v>321</v>
      </c>
      <c r="D517">
        <v>311</v>
      </c>
      <c r="E517">
        <v>318</v>
      </c>
      <c r="F517" s="22">
        <v>43089</v>
      </c>
      <c r="G517">
        <v>321</v>
      </c>
      <c r="H517">
        <v>322</v>
      </c>
      <c r="I517">
        <v>317</v>
      </c>
      <c r="J517">
        <v>320</v>
      </c>
      <c r="K517" s="22">
        <v>43090</v>
      </c>
      <c r="L517">
        <v>319</v>
      </c>
      <c r="M517">
        <v>1.1000000000000001</v>
      </c>
      <c r="N517" s="8" t="str">
        <f>IF(AND(AM517=1,AC517&lt;-0.005,AE517&gt;O$1),R517,"")</f>
        <v/>
      </c>
      <c r="O517" s="8">
        <f t="shared" si="42"/>
        <v>60186.333409014973</v>
      </c>
      <c r="P517" s="8" t="str">
        <f t="shared" si="46"/>
        <v/>
      </c>
      <c r="Q517" s="8">
        <f t="shared" si="43"/>
        <v>45697.142543461683</v>
      </c>
      <c r="R517" s="8">
        <f t="shared" si="44"/>
        <v>0</v>
      </c>
      <c r="S517" s="8">
        <f t="shared" si="45"/>
        <v>394276.28879615176</v>
      </c>
      <c r="U517" s="25">
        <v>43090.330185185187</v>
      </c>
      <c r="V517">
        <v>21</v>
      </c>
      <c r="W517">
        <v>6502</v>
      </c>
      <c r="X517" t="s">
        <v>121</v>
      </c>
      <c r="Y517" t="s">
        <v>954</v>
      </c>
      <c r="Z517" s="25">
        <v>43454.96875</v>
      </c>
      <c r="AA517">
        <v>319.5</v>
      </c>
      <c r="AB517">
        <v>-0.5</v>
      </c>
      <c r="AC517" s="24">
        <v>-1.6000000000000001E-3</v>
      </c>
      <c r="AD517">
        <v>10000</v>
      </c>
      <c r="AE517">
        <v>3206500</v>
      </c>
      <c r="AF517" s="22">
        <v>43089</v>
      </c>
      <c r="AG517">
        <v>321</v>
      </c>
      <c r="AH517">
        <v>320</v>
      </c>
      <c r="AI517" s="22">
        <v>43090</v>
      </c>
      <c r="AJ517">
        <v>319</v>
      </c>
      <c r="AK517">
        <v>319</v>
      </c>
      <c r="AL517" s="25">
        <v>43090.792256944442</v>
      </c>
      <c r="AM517">
        <v>0</v>
      </c>
      <c r="AN517" t="s">
        <v>1023</v>
      </c>
      <c r="AO517">
        <v>17.2</v>
      </c>
      <c r="AP517" t="s">
        <v>956</v>
      </c>
      <c r="AQ517">
        <v>0.98</v>
      </c>
      <c r="AR517">
        <v>0.69</v>
      </c>
      <c r="AS517">
        <v>1.1000000000000001</v>
      </c>
      <c r="AT517">
        <v>1.05</v>
      </c>
      <c r="AU517">
        <v>0.99099999999999999</v>
      </c>
      <c r="AV517">
        <v>319</v>
      </c>
      <c r="AW517">
        <v>315</v>
      </c>
      <c r="AX517">
        <v>319</v>
      </c>
    </row>
    <row r="518" spans="1:50">
      <c r="A518" s="22">
        <v>43088</v>
      </c>
      <c r="B518">
        <v>650</v>
      </c>
      <c r="C518">
        <v>683</v>
      </c>
      <c r="D518">
        <v>643</v>
      </c>
      <c r="E518">
        <v>661</v>
      </c>
      <c r="F518" s="22">
        <v>43089</v>
      </c>
      <c r="G518">
        <v>701</v>
      </c>
      <c r="H518">
        <v>750</v>
      </c>
      <c r="I518">
        <v>682</v>
      </c>
      <c r="J518">
        <v>713</v>
      </c>
      <c r="K518" s="22">
        <v>43090</v>
      </c>
      <c r="L518">
        <v>713</v>
      </c>
      <c r="M518">
        <v>0.97</v>
      </c>
      <c r="N518" s="8" t="str">
        <f>IF(AND(AM518=1,AC518&lt;-0.005,AE518&gt;O$1),R518,"")</f>
        <v/>
      </c>
      <c r="O518" s="8">
        <f t="shared" si="42"/>
        <v>60186.333409014973</v>
      </c>
      <c r="P518" s="8" t="str">
        <f t="shared" si="46"/>
        <v/>
      </c>
      <c r="Q518" s="8">
        <f t="shared" si="43"/>
        <v>45697.142543461683</v>
      </c>
      <c r="R518" s="8">
        <f t="shared" si="44"/>
        <v>8559.2011412267693</v>
      </c>
      <c r="S518" s="8">
        <f t="shared" si="45"/>
        <v>394276.28879615176</v>
      </c>
      <c r="U518" s="25">
        <v>43090.330185185187</v>
      </c>
      <c r="V518">
        <v>22</v>
      </c>
      <c r="W518">
        <v>3825</v>
      </c>
      <c r="X518" t="s">
        <v>1069</v>
      </c>
      <c r="Y518" t="s">
        <v>954</v>
      </c>
      <c r="Z518" s="25">
        <v>43454.998611111114</v>
      </c>
      <c r="AA518">
        <v>714</v>
      </c>
      <c r="AB518">
        <v>1</v>
      </c>
      <c r="AC518" s="24">
        <v>1.4E-3</v>
      </c>
      <c r="AD518">
        <v>9900</v>
      </c>
      <c r="AE518">
        <v>7091930</v>
      </c>
      <c r="AF518" s="22">
        <v>43089</v>
      </c>
      <c r="AG518">
        <v>701</v>
      </c>
      <c r="AH518">
        <v>713</v>
      </c>
      <c r="AI518" s="22">
        <v>43090</v>
      </c>
      <c r="AJ518">
        <v>713</v>
      </c>
      <c r="AK518">
        <v>701</v>
      </c>
      <c r="AL518" s="25">
        <v>43090.792268518519</v>
      </c>
      <c r="AM518">
        <v>2</v>
      </c>
      <c r="AN518" t="s">
        <v>1023</v>
      </c>
      <c r="AO518">
        <v>2681.14</v>
      </c>
      <c r="AP518" t="s">
        <v>956</v>
      </c>
      <c r="AQ518">
        <v>0.38</v>
      </c>
      <c r="AR518">
        <v>7.0000000000000007E-2</v>
      </c>
      <c r="AS518">
        <v>0.97</v>
      </c>
      <c r="AT518">
        <v>0.79</v>
      </c>
      <c r="AU518">
        <v>2.5219999999999998</v>
      </c>
      <c r="AV518">
        <v>715</v>
      </c>
      <c r="AW518">
        <v>676</v>
      </c>
      <c r="AX518">
        <v>701</v>
      </c>
    </row>
    <row r="519" spans="1:50">
      <c r="A519" s="22">
        <v>43088</v>
      </c>
      <c r="B519">
        <v>1851</v>
      </c>
      <c r="C519">
        <v>1865</v>
      </c>
      <c r="D519">
        <v>1767</v>
      </c>
      <c r="E519">
        <v>1825</v>
      </c>
      <c r="F519" s="22">
        <v>43089</v>
      </c>
      <c r="G519">
        <v>1890</v>
      </c>
      <c r="H519">
        <v>2150</v>
      </c>
      <c r="I519">
        <v>1888</v>
      </c>
      <c r="J519">
        <v>2060</v>
      </c>
      <c r="K519" s="22">
        <v>43090</v>
      </c>
      <c r="L519">
        <v>2072</v>
      </c>
      <c r="M519">
        <v>1.08</v>
      </c>
      <c r="N519" s="8" t="str">
        <f>IF(AND(AM519=1,AC519&lt;-0.005,AE519&gt;O$1),R519,"")</f>
        <v/>
      </c>
      <c r="O519" s="8">
        <f t="shared" si="42"/>
        <v>60186.333409014973</v>
      </c>
      <c r="P519" s="8" t="str">
        <f t="shared" si="46"/>
        <v/>
      </c>
      <c r="Q519" s="8">
        <f t="shared" si="43"/>
        <v>45697.142543461683</v>
      </c>
      <c r="R519" s="8">
        <f t="shared" si="44"/>
        <v>14399.205561072547</v>
      </c>
      <c r="S519" s="8">
        <f t="shared" si="45"/>
        <v>394276.28879615176</v>
      </c>
      <c r="U519" s="25">
        <v>43090.330185185187</v>
      </c>
      <c r="V519">
        <v>23</v>
      </c>
      <c r="W519">
        <v>7779</v>
      </c>
      <c r="X519" t="s">
        <v>1220</v>
      </c>
      <c r="Y519" t="s">
        <v>957</v>
      </c>
      <c r="Z519" s="25">
        <v>43454.998611111114</v>
      </c>
      <c r="AA519">
        <v>2080</v>
      </c>
      <c r="AB519">
        <v>20</v>
      </c>
      <c r="AC519" s="24">
        <v>9.7000000000000003E-3</v>
      </c>
      <c r="AD519">
        <v>9200</v>
      </c>
      <c r="AE519">
        <v>19118920</v>
      </c>
      <c r="AF519" s="22">
        <v>43089</v>
      </c>
      <c r="AG519">
        <v>1890</v>
      </c>
      <c r="AH519">
        <v>2060</v>
      </c>
      <c r="AI519" s="22">
        <v>43090</v>
      </c>
      <c r="AJ519">
        <v>2072</v>
      </c>
      <c r="AK519">
        <v>2014</v>
      </c>
      <c r="AL519" s="25">
        <v>43090.792268518519</v>
      </c>
      <c r="AM519">
        <v>2</v>
      </c>
      <c r="AN519" t="s">
        <v>1023</v>
      </c>
      <c r="AO519">
        <v>0</v>
      </c>
      <c r="AP519" t="s">
        <v>956</v>
      </c>
      <c r="AQ519">
        <v>0.96</v>
      </c>
      <c r="AR519">
        <v>0.97</v>
      </c>
      <c r="AS519">
        <v>1.08</v>
      </c>
      <c r="AT519">
        <v>1.1000000000000001</v>
      </c>
      <c r="AU519">
        <v>0.81499999999999995</v>
      </c>
      <c r="AV519">
        <v>2080</v>
      </c>
      <c r="AW519">
        <v>1970</v>
      </c>
      <c r="AX519">
        <v>2014</v>
      </c>
    </row>
    <row r="520" spans="1:50">
      <c r="A520" s="22">
        <v>43088</v>
      </c>
      <c r="B520">
        <v>1665</v>
      </c>
      <c r="C520">
        <v>1676</v>
      </c>
      <c r="D520">
        <v>1653</v>
      </c>
      <c r="E520">
        <v>1666</v>
      </c>
      <c r="F520" s="22">
        <v>43089</v>
      </c>
      <c r="G520">
        <v>1650</v>
      </c>
      <c r="H520">
        <v>1659</v>
      </c>
      <c r="I520">
        <v>1630</v>
      </c>
      <c r="J520">
        <v>1633</v>
      </c>
      <c r="K520" s="22">
        <v>43090</v>
      </c>
      <c r="L520">
        <v>1686</v>
      </c>
      <c r="M520">
        <v>1.05</v>
      </c>
      <c r="N520" s="8" t="str">
        <f>IF(AND(AM520=1,AC520&lt;-0.005,AE520&gt;O$1),R520,"")</f>
        <v/>
      </c>
      <c r="O520" s="8">
        <f t="shared" si="42"/>
        <v>60186.333409014973</v>
      </c>
      <c r="P520" s="8" t="str">
        <f t="shared" si="46"/>
        <v/>
      </c>
      <c r="Q520" s="8">
        <f t="shared" si="43"/>
        <v>45697.142543461683</v>
      </c>
      <c r="R520" s="8">
        <f t="shared" si="44"/>
        <v>6915.2134696331968</v>
      </c>
      <c r="S520" s="8">
        <f t="shared" si="45"/>
        <v>394276.28879615176</v>
      </c>
      <c r="U520" s="25">
        <v>43090.330185185187</v>
      </c>
      <c r="V520">
        <v>25</v>
      </c>
      <c r="W520">
        <v>6058</v>
      </c>
      <c r="X520" t="s">
        <v>1231</v>
      </c>
      <c r="Y520" t="s">
        <v>962</v>
      </c>
      <c r="Z520" s="25">
        <v>43454.993055555555</v>
      </c>
      <c r="AA520">
        <v>1712</v>
      </c>
      <c r="AB520">
        <v>79</v>
      </c>
      <c r="AC520" s="24">
        <v>4.8399999999999999E-2</v>
      </c>
      <c r="AD520">
        <v>8600</v>
      </c>
      <c r="AE520">
        <v>14808640</v>
      </c>
      <c r="AF520" s="22">
        <v>43089</v>
      </c>
      <c r="AG520">
        <v>1650</v>
      </c>
      <c r="AH520">
        <v>1633</v>
      </c>
      <c r="AI520" s="22">
        <v>43090</v>
      </c>
      <c r="AJ520">
        <v>1686</v>
      </c>
      <c r="AK520">
        <v>1663</v>
      </c>
      <c r="AL520" s="25">
        <v>43090.792291666665</v>
      </c>
      <c r="AM520">
        <v>2</v>
      </c>
      <c r="AN520" t="s">
        <v>1023</v>
      </c>
      <c r="AO520">
        <v>741.61</v>
      </c>
      <c r="AP520" t="s">
        <v>956</v>
      </c>
      <c r="AQ520">
        <v>0.92</v>
      </c>
      <c r="AR520">
        <v>0.93</v>
      </c>
      <c r="AS520">
        <v>1.05</v>
      </c>
      <c r="AT520">
        <v>1.07</v>
      </c>
      <c r="AU520">
        <v>0.82299999999999995</v>
      </c>
      <c r="AV520">
        <v>1695</v>
      </c>
      <c r="AW520">
        <v>1650</v>
      </c>
      <c r="AX520">
        <v>1663</v>
      </c>
    </row>
    <row r="521" spans="1:50">
      <c r="A521" s="22">
        <v>43088</v>
      </c>
      <c r="B521">
        <v>442</v>
      </c>
      <c r="C521">
        <v>494</v>
      </c>
      <c r="D521">
        <v>429</v>
      </c>
      <c r="E521">
        <v>483</v>
      </c>
      <c r="F521" s="22">
        <v>43089</v>
      </c>
      <c r="G521">
        <v>476</v>
      </c>
      <c r="H521">
        <v>483</v>
      </c>
      <c r="I521">
        <v>451</v>
      </c>
      <c r="J521">
        <v>465</v>
      </c>
      <c r="K521" s="22">
        <v>43090</v>
      </c>
      <c r="L521">
        <v>485</v>
      </c>
      <c r="M521">
        <v>1.06</v>
      </c>
      <c r="N521" s="8">
        <f>IF(AND(AM521=1,AC521&lt;-0.005,AE521&gt;O$1),R521,"")</f>
        <v>43721.97309417036</v>
      </c>
      <c r="O521" s="8">
        <f t="shared" si="42"/>
        <v>103908.30650318533</v>
      </c>
      <c r="P521" s="8">
        <f t="shared" si="46"/>
        <v>43721.97309417036</v>
      </c>
      <c r="Q521" s="8">
        <f t="shared" si="43"/>
        <v>89419.115637632043</v>
      </c>
      <c r="R521" s="8">
        <f t="shared" si="44"/>
        <v>43721.97309417036</v>
      </c>
      <c r="S521" s="8">
        <f t="shared" si="45"/>
        <v>437998.26189032209</v>
      </c>
      <c r="U521" s="25">
        <v>43090.330196759256</v>
      </c>
      <c r="V521">
        <v>26</v>
      </c>
      <c r="W521">
        <v>8927</v>
      </c>
      <c r="X521" t="s">
        <v>1255</v>
      </c>
      <c r="Y521" t="s">
        <v>960</v>
      </c>
      <c r="Z521" s="25">
        <v>43454.97152777778</v>
      </c>
      <c r="AA521">
        <v>462</v>
      </c>
      <c r="AB521">
        <v>-3</v>
      </c>
      <c r="AC521" s="24">
        <v>-6.4999999999999997E-3</v>
      </c>
      <c r="AD521">
        <v>8100</v>
      </c>
      <c r="AE521">
        <v>3773170</v>
      </c>
      <c r="AF521" s="22">
        <v>43089</v>
      </c>
      <c r="AG521">
        <v>476</v>
      </c>
      <c r="AH521">
        <v>465</v>
      </c>
      <c r="AI521" s="22">
        <v>43090</v>
      </c>
      <c r="AJ521">
        <v>485</v>
      </c>
      <c r="AK521">
        <v>446</v>
      </c>
      <c r="AL521" s="25">
        <v>43090.792303240742</v>
      </c>
      <c r="AM521">
        <v>1</v>
      </c>
      <c r="AN521">
        <v>0</v>
      </c>
      <c r="AO521">
        <v>2.83</v>
      </c>
      <c r="AP521">
        <v>1.08</v>
      </c>
      <c r="AQ521">
        <v>0.92</v>
      </c>
      <c r="AR521">
        <v>0.57999999999999996</v>
      </c>
      <c r="AS521">
        <v>1.06</v>
      </c>
      <c r="AT521">
        <v>1.06</v>
      </c>
      <c r="AU521">
        <v>1.052</v>
      </c>
      <c r="AV521">
        <v>495</v>
      </c>
      <c r="AW521">
        <v>443</v>
      </c>
      <c r="AX521">
        <v>446</v>
      </c>
    </row>
    <row r="522" spans="1:50">
      <c r="A522" s="22">
        <v>43088</v>
      </c>
      <c r="B522">
        <v>1644</v>
      </c>
      <c r="C522">
        <v>1647</v>
      </c>
      <c r="D522">
        <v>1640</v>
      </c>
      <c r="E522">
        <v>1642</v>
      </c>
      <c r="F522" s="22">
        <v>43089</v>
      </c>
      <c r="G522">
        <v>1640</v>
      </c>
      <c r="H522">
        <v>1641</v>
      </c>
      <c r="I522">
        <v>1635</v>
      </c>
      <c r="J522">
        <v>1638</v>
      </c>
      <c r="K522" s="22">
        <v>43090</v>
      </c>
      <c r="L522">
        <v>1639</v>
      </c>
      <c r="M522">
        <v>1</v>
      </c>
      <c r="N522" s="8" t="str">
        <f>IF(AND(AM522=1,AC522&lt;-0.005,AE522&gt;O$1),R522,"")</f>
        <v/>
      </c>
      <c r="O522" s="8">
        <f t="shared" si="42"/>
        <v>103908.30650318533</v>
      </c>
      <c r="P522" s="8" t="str">
        <f t="shared" si="46"/>
        <v/>
      </c>
      <c r="Q522" s="8">
        <f t="shared" si="43"/>
        <v>89419.115637632043</v>
      </c>
      <c r="R522" s="8">
        <f t="shared" si="44"/>
        <v>1837.1096142070221</v>
      </c>
      <c r="S522" s="8">
        <f t="shared" si="45"/>
        <v>439835.37150452909</v>
      </c>
      <c r="U522" s="25">
        <v>43090.330196759256</v>
      </c>
      <c r="V522">
        <v>27</v>
      </c>
      <c r="W522">
        <v>3197</v>
      </c>
      <c r="X522" t="s">
        <v>1157</v>
      </c>
      <c r="Y522" t="s">
        <v>962</v>
      </c>
      <c r="Z522" s="25">
        <v>43454.97152777778</v>
      </c>
      <c r="AA522">
        <v>1649</v>
      </c>
      <c r="AB522">
        <v>11</v>
      </c>
      <c r="AC522" s="24">
        <v>6.7000000000000002E-3</v>
      </c>
      <c r="AD522">
        <v>7900</v>
      </c>
      <c r="AE522">
        <v>12958050</v>
      </c>
      <c r="AF522" s="22">
        <v>43089</v>
      </c>
      <c r="AG522">
        <v>1640</v>
      </c>
      <c r="AH522">
        <v>1638</v>
      </c>
      <c r="AI522" s="22">
        <v>43090</v>
      </c>
      <c r="AJ522">
        <v>1639</v>
      </c>
      <c r="AK522">
        <v>1633</v>
      </c>
      <c r="AL522" s="25">
        <v>43090.792314814818</v>
      </c>
      <c r="AM522">
        <v>1</v>
      </c>
      <c r="AN522" t="s">
        <v>1023</v>
      </c>
      <c r="AO522">
        <v>0.56000000000000005</v>
      </c>
      <c r="AP522">
        <v>2.44</v>
      </c>
      <c r="AQ522">
        <v>0.53</v>
      </c>
      <c r="AR522">
        <v>0.34</v>
      </c>
      <c r="AS522">
        <v>1</v>
      </c>
      <c r="AT522">
        <v>0.99</v>
      </c>
      <c r="AU522">
        <v>0.35799999999999998</v>
      </c>
      <c r="AV522">
        <v>1641</v>
      </c>
      <c r="AW522">
        <v>1632</v>
      </c>
      <c r="AX522">
        <v>1633</v>
      </c>
    </row>
    <row r="523" spans="1:50">
      <c r="A523" s="22">
        <v>43088</v>
      </c>
      <c r="B523">
        <v>21130</v>
      </c>
      <c r="C523">
        <v>21190</v>
      </c>
      <c r="D523">
        <v>20940</v>
      </c>
      <c r="E523">
        <v>20960</v>
      </c>
      <c r="F523" s="22">
        <v>43089</v>
      </c>
      <c r="G523">
        <v>20910</v>
      </c>
      <c r="H523">
        <v>21070</v>
      </c>
      <c r="I523">
        <v>20840</v>
      </c>
      <c r="J523">
        <v>21020</v>
      </c>
      <c r="K523" s="22">
        <v>43090</v>
      </c>
      <c r="L523">
        <v>20930</v>
      </c>
      <c r="M523">
        <v>1</v>
      </c>
      <c r="N523" s="8" t="str">
        <f>IF(AND(AM523=1,AC523&lt;-0.005,AE523&gt;O$1),R523,"")</f>
        <v/>
      </c>
      <c r="O523" s="8">
        <f t="shared" si="42"/>
        <v>103908.30650318533</v>
      </c>
      <c r="P523" s="8" t="str">
        <f t="shared" si="46"/>
        <v/>
      </c>
      <c r="Q523" s="8">
        <f t="shared" si="43"/>
        <v>89419.115637632043</v>
      </c>
      <c r="R523" s="8">
        <f t="shared" si="44"/>
        <v>239.00573613766517</v>
      </c>
      <c r="S523" s="8">
        <f t="shared" si="45"/>
        <v>440074.37724066677</v>
      </c>
      <c r="U523" s="25">
        <v>43090.330196759256</v>
      </c>
      <c r="V523">
        <v>28</v>
      </c>
      <c r="W523">
        <v>1570</v>
      </c>
      <c r="X523" t="s">
        <v>1041</v>
      </c>
      <c r="Y523" t="s">
        <v>954</v>
      </c>
      <c r="Z523" s="25">
        <v>43454.994444444441</v>
      </c>
      <c r="AA523">
        <v>20965</v>
      </c>
      <c r="AB523">
        <v>-55</v>
      </c>
      <c r="AC523" s="24">
        <v>-2.5999999999999999E-3</v>
      </c>
      <c r="AD523">
        <v>7515</v>
      </c>
      <c r="AE523">
        <v>158026377</v>
      </c>
      <c r="AF523" s="22">
        <v>43089</v>
      </c>
      <c r="AG523">
        <v>20910</v>
      </c>
      <c r="AH523">
        <v>21020</v>
      </c>
      <c r="AI523" s="22">
        <v>43090</v>
      </c>
      <c r="AJ523">
        <v>20930</v>
      </c>
      <c r="AK523">
        <v>20920</v>
      </c>
      <c r="AL523" s="25">
        <v>43090.792326388888</v>
      </c>
      <c r="AM523">
        <v>1</v>
      </c>
      <c r="AN523">
        <v>0</v>
      </c>
      <c r="AO523" s="26">
        <v>8.0000000000000002E-3</v>
      </c>
      <c r="AQ523">
        <v>0.56000000000000005</v>
      </c>
      <c r="AR523">
        <v>0.83</v>
      </c>
      <c r="AS523">
        <v>1</v>
      </c>
      <c r="AT523">
        <v>1.07</v>
      </c>
      <c r="AU523">
        <v>0.64900000000000002</v>
      </c>
      <c r="AV523">
        <v>21020</v>
      </c>
      <c r="AW523">
        <v>20690</v>
      </c>
      <c r="AX523">
        <v>20920</v>
      </c>
    </row>
    <row r="524" spans="1:50">
      <c r="A524" s="22">
        <v>43088</v>
      </c>
      <c r="B524">
        <v>1201</v>
      </c>
      <c r="C524">
        <v>1481</v>
      </c>
      <c r="D524">
        <v>1109</v>
      </c>
      <c r="E524">
        <v>1481</v>
      </c>
      <c r="F524" s="22">
        <v>43089</v>
      </c>
      <c r="G524">
        <v>1511</v>
      </c>
      <c r="H524">
        <v>1661</v>
      </c>
      <c r="I524">
        <v>1367</v>
      </c>
      <c r="J524">
        <v>1385</v>
      </c>
      <c r="K524" s="22">
        <v>43090</v>
      </c>
      <c r="L524">
        <v>1356</v>
      </c>
      <c r="M524">
        <v>1.21</v>
      </c>
      <c r="N524" s="8" t="str">
        <f>IF(AND(AM524=1,AC524&lt;-0.005,AE524&gt;O$1),R524,"")</f>
        <v/>
      </c>
      <c r="O524" s="8">
        <f t="shared" si="42"/>
        <v>103908.30650318533</v>
      </c>
      <c r="P524" s="8" t="str">
        <f t="shared" si="46"/>
        <v/>
      </c>
      <c r="Q524" s="8">
        <f t="shared" si="43"/>
        <v>89419.115637632043</v>
      </c>
      <c r="R524" s="8">
        <f t="shared" si="44"/>
        <v>-24210.526315789459</v>
      </c>
      <c r="S524" s="8">
        <f t="shared" si="45"/>
        <v>440074.37724066677</v>
      </c>
      <c r="U524" s="25">
        <v>43090.330196759256</v>
      </c>
      <c r="V524">
        <v>30</v>
      </c>
      <c r="W524">
        <v>4284</v>
      </c>
      <c r="X524" t="s">
        <v>324</v>
      </c>
      <c r="Y524" t="s">
        <v>962</v>
      </c>
      <c r="Z524" s="25">
        <v>43454.998611111114</v>
      </c>
      <c r="AA524">
        <v>1351</v>
      </c>
      <c r="AB524">
        <v>-34</v>
      </c>
      <c r="AC524" s="24">
        <v>-2.4500000000000001E-2</v>
      </c>
      <c r="AD524">
        <v>5100</v>
      </c>
      <c r="AE524">
        <v>6916780</v>
      </c>
      <c r="AF524" s="22">
        <v>43089</v>
      </c>
      <c r="AG524">
        <v>1511</v>
      </c>
      <c r="AH524">
        <v>1385</v>
      </c>
      <c r="AI524" s="22">
        <v>43090</v>
      </c>
      <c r="AJ524">
        <v>1356</v>
      </c>
      <c r="AK524">
        <v>1425</v>
      </c>
      <c r="AL524" s="25">
        <v>43090.792349537034</v>
      </c>
      <c r="AM524">
        <v>2</v>
      </c>
      <c r="AN524" t="s">
        <v>1023</v>
      </c>
      <c r="AO524">
        <v>53.4</v>
      </c>
      <c r="AP524">
        <v>0.36</v>
      </c>
      <c r="AQ524">
        <v>1</v>
      </c>
      <c r="AR524">
        <v>1</v>
      </c>
      <c r="AS524">
        <v>1.21</v>
      </c>
      <c r="AT524">
        <v>1.21</v>
      </c>
      <c r="AU524">
        <v>0.63900000000000001</v>
      </c>
      <c r="AV524">
        <v>1580</v>
      </c>
      <c r="AW524">
        <v>1307</v>
      </c>
      <c r="AX524">
        <v>1425</v>
      </c>
    </row>
    <row r="525" spans="1:50">
      <c r="A525" s="22">
        <v>43088</v>
      </c>
      <c r="B525">
        <v>416</v>
      </c>
      <c r="C525">
        <v>419</v>
      </c>
      <c r="D525">
        <v>414</v>
      </c>
      <c r="E525">
        <v>417</v>
      </c>
      <c r="F525" s="22">
        <v>43089</v>
      </c>
      <c r="G525">
        <v>415</v>
      </c>
      <c r="H525">
        <v>420</v>
      </c>
      <c r="I525">
        <v>411</v>
      </c>
      <c r="J525">
        <v>412</v>
      </c>
      <c r="K525" s="22">
        <v>43090</v>
      </c>
      <c r="L525">
        <v>412</v>
      </c>
      <c r="M525">
        <v>1.01</v>
      </c>
      <c r="N525" s="8" t="str">
        <f>IF(AND(AM525=1,AC525&lt;-0.005,AE525&gt;O$1),R525,"")</f>
        <v/>
      </c>
      <c r="O525" s="8">
        <f t="shared" si="42"/>
        <v>103908.30650318533</v>
      </c>
      <c r="P525" s="8" t="str">
        <f t="shared" si="46"/>
        <v/>
      </c>
      <c r="Q525" s="8">
        <f t="shared" si="43"/>
        <v>89419.115637632043</v>
      </c>
      <c r="R525" s="8">
        <f t="shared" si="44"/>
        <v>2439.0243902439047</v>
      </c>
      <c r="S525" s="8">
        <f t="shared" si="45"/>
        <v>440074.37724066677</v>
      </c>
      <c r="U525" s="25">
        <v>43090.330196759256</v>
      </c>
      <c r="V525">
        <v>31</v>
      </c>
      <c r="W525">
        <v>8518</v>
      </c>
      <c r="X525" t="s">
        <v>1652</v>
      </c>
      <c r="Y525" t="s">
        <v>962</v>
      </c>
      <c r="Z525" s="25">
        <v>43454.770138888889</v>
      </c>
      <c r="AA525">
        <v>411</v>
      </c>
      <c r="AB525">
        <v>-1</v>
      </c>
      <c r="AC525" s="24">
        <v>-2.3999999999999998E-3</v>
      </c>
      <c r="AD525">
        <v>3500</v>
      </c>
      <c r="AE525">
        <v>1438500</v>
      </c>
      <c r="AF525" s="22">
        <v>43089</v>
      </c>
      <c r="AG525">
        <v>415</v>
      </c>
      <c r="AH525">
        <v>412</v>
      </c>
      <c r="AI525" s="22">
        <v>43090</v>
      </c>
      <c r="AJ525">
        <v>412</v>
      </c>
      <c r="AK525">
        <v>410</v>
      </c>
      <c r="AL525" s="25">
        <v>43090.792349537034</v>
      </c>
      <c r="AM525">
        <v>2</v>
      </c>
      <c r="AN525" t="s">
        <v>1023</v>
      </c>
      <c r="AO525">
        <v>0</v>
      </c>
      <c r="AP525">
        <v>0</v>
      </c>
      <c r="AQ525">
        <v>0.48</v>
      </c>
      <c r="AR525">
        <v>0.52</v>
      </c>
      <c r="AS525">
        <v>1.01</v>
      </c>
      <c r="AT525">
        <v>1.01</v>
      </c>
      <c r="AU525">
        <v>1.704</v>
      </c>
      <c r="AV525">
        <v>415</v>
      </c>
      <c r="AW525">
        <v>410</v>
      </c>
      <c r="AX525">
        <v>410</v>
      </c>
    </row>
    <row r="526" spans="1:50">
      <c r="A526" s="22">
        <v>43088</v>
      </c>
      <c r="B526">
        <v>906</v>
      </c>
      <c r="C526">
        <v>966</v>
      </c>
      <c r="D526">
        <v>783</v>
      </c>
      <c r="E526">
        <v>784</v>
      </c>
      <c r="F526" s="22">
        <v>43089</v>
      </c>
      <c r="G526">
        <v>760</v>
      </c>
      <c r="H526">
        <v>784</v>
      </c>
      <c r="I526">
        <v>722</v>
      </c>
      <c r="J526">
        <v>740</v>
      </c>
      <c r="K526" s="22">
        <v>43090</v>
      </c>
      <c r="L526">
        <v>738</v>
      </c>
      <c r="M526">
        <v>1.1599999999999999</v>
      </c>
      <c r="N526" s="8" t="str">
        <f>IF(AND(AM526=1,AC526&lt;-0.005,AE526&gt;O$1),R526,"")</f>
        <v/>
      </c>
      <c r="O526" s="8">
        <f t="shared" si="42"/>
        <v>103908.30650318533</v>
      </c>
      <c r="P526" s="8" t="str">
        <f t="shared" si="46"/>
        <v/>
      </c>
      <c r="Q526" s="8">
        <f t="shared" si="43"/>
        <v>89419.115637632043</v>
      </c>
      <c r="R526" s="8">
        <f t="shared" si="44"/>
        <v>11789.181692094307</v>
      </c>
      <c r="S526" s="8">
        <f t="shared" si="45"/>
        <v>440074.37724066677</v>
      </c>
      <c r="U526" s="25">
        <v>43090.330196759256</v>
      </c>
      <c r="V526">
        <v>33</v>
      </c>
      <c r="W526">
        <v>2338</v>
      </c>
      <c r="X526" t="s">
        <v>1162</v>
      </c>
      <c r="Y526" t="s">
        <v>954</v>
      </c>
      <c r="Z526" s="25">
        <v>43454.894444444442</v>
      </c>
      <c r="AA526">
        <v>730</v>
      </c>
      <c r="AB526">
        <v>-10</v>
      </c>
      <c r="AC526" s="24">
        <v>-1.35E-2</v>
      </c>
      <c r="AD526">
        <v>3400</v>
      </c>
      <c r="AE526">
        <v>2473500</v>
      </c>
      <c r="AF526" s="22">
        <v>43089</v>
      </c>
      <c r="AG526">
        <v>760</v>
      </c>
      <c r="AH526">
        <v>740</v>
      </c>
      <c r="AI526" s="22">
        <v>43090</v>
      </c>
      <c r="AJ526">
        <v>738</v>
      </c>
      <c r="AK526">
        <v>721</v>
      </c>
      <c r="AL526" s="25">
        <v>43090.792372685188</v>
      </c>
      <c r="AM526">
        <v>2</v>
      </c>
      <c r="AN526" t="s">
        <v>1023</v>
      </c>
      <c r="AO526">
        <v>0</v>
      </c>
      <c r="AP526">
        <v>0</v>
      </c>
      <c r="AQ526">
        <v>0.71</v>
      </c>
      <c r="AR526">
        <v>0.79</v>
      </c>
      <c r="AS526">
        <v>1.1599999999999999</v>
      </c>
      <c r="AT526">
        <v>1.25</v>
      </c>
      <c r="AU526">
        <v>0.90700000000000003</v>
      </c>
      <c r="AV526">
        <v>750</v>
      </c>
      <c r="AW526">
        <v>717</v>
      </c>
      <c r="AX526">
        <v>721</v>
      </c>
    </row>
    <row r="527" spans="1:50">
      <c r="A527" s="22">
        <v>43088</v>
      </c>
      <c r="B527">
        <v>2009</v>
      </c>
      <c r="C527">
        <v>2063</v>
      </c>
      <c r="D527">
        <v>1904</v>
      </c>
      <c r="E527">
        <v>2050</v>
      </c>
      <c r="F527" s="22">
        <v>43089</v>
      </c>
      <c r="G527">
        <v>2070</v>
      </c>
      <c r="H527">
        <v>2347</v>
      </c>
      <c r="I527">
        <v>2066</v>
      </c>
      <c r="J527">
        <v>2268</v>
      </c>
      <c r="K527" s="22">
        <v>43090</v>
      </c>
      <c r="L527">
        <v>2318</v>
      </c>
      <c r="M527" t="s">
        <v>1023</v>
      </c>
      <c r="N527" s="8" t="str">
        <f>IF(AND(AM527=1,AC527&lt;-0.005,AE527&gt;O$1),R527,"")</f>
        <v/>
      </c>
      <c r="O527" s="8">
        <f t="shared" si="42"/>
        <v>103908.30650318533</v>
      </c>
      <c r="P527" s="8" t="str">
        <f t="shared" si="46"/>
        <v/>
      </c>
      <c r="Q527" s="8">
        <f t="shared" si="43"/>
        <v>89419.115637632043</v>
      </c>
      <c r="R527" s="8">
        <f t="shared" si="44"/>
        <v>7221.0065645513796</v>
      </c>
      <c r="S527" s="8">
        <f t="shared" si="45"/>
        <v>440074.37724066677</v>
      </c>
      <c r="U527" s="25">
        <v>43090.330196759256</v>
      </c>
      <c r="V527">
        <v>35</v>
      </c>
      <c r="W527">
        <v>8919</v>
      </c>
      <c r="X527" t="s">
        <v>1556</v>
      </c>
      <c r="Y527" t="s">
        <v>962</v>
      </c>
      <c r="Z527" s="25">
        <v>43454.997916666667</v>
      </c>
      <c r="AA527">
        <v>2225</v>
      </c>
      <c r="AB527">
        <v>-43</v>
      </c>
      <c r="AC527" s="24">
        <v>-1.9E-2</v>
      </c>
      <c r="AD527">
        <v>2900</v>
      </c>
      <c r="AE527">
        <v>6548110</v>
      </c>
      <c r="AF527" s="22">
        <v>43089</v>
      </c>
      <c r="AG527">
        <v>2070</v>
      </c>
      <c r="AH527">
        <v>2268</v>
      </c>
      <c r="AI527" s="22">
        <v>43090</v>
      </c>
      <c r="AJ527">
        <v>2318</v>
      </c>
      <c r="AK527">
        <v>2285</v>
      </c>
      <c r="AL527" s="25">
        <v>43090.792395833334</v>
      </c>
      <c r="AM527">
        <v>2</v>
      </c>
      <c r="AN527" t="s">
        <v>1023</v>
      </c>
      <c r="AO527">
        <v>99.31</v>
      </c>
      <c r="AP527">
        <v>1.1499999999999999</v>
      </c>
      <c r="AQ527" t="s">
        <v>1023</v>
      </c>
      <c r="AR527" t="s">
        <v>1023</v>
      </c>
      <c r="AS527" t="s">
        <v>1023</v>
      </c>
      <c r="AT527" t="s">
        <v>1023</v>
      </c>
      <c r="AU527" t="s">
        <v>1023</v>
      </c>
      <c r="AV527">
        <v>2361</v>
      </c>
      <c r="AW527">
        <v>2225</v>
      </c>
      <c r="AX527">
        <v>2285</v>
      </c>
    </row>
    <row r="528" spans="1:50">
      <c r="A528" s="22">
        <v>43088</v>
      </c>
      <c r="B528">
        <v>2662</v>
      </c>
      <c r="C528">
        <v>3023</v>
      </c>
      <c r="D528">
        <v>2515</v>
      </c>
      <c r="E528">
        <v>2625</v>
      </c>
      <c r="F528" s="22">
        <v>43089</v>
      </c>
      <c r="G528">
        <v>2743</v>
      </c>
      <c r="H528">
        <v>3250</v>
      </c>
      <c r="I528">
        <v>2695</v>
      </c>
      <c r="J528">
        <v>3250</v>
      </c>
      <c r="K528" s="22">
        <v>43090</v>
      </c>
      <c r="L528">
        <v>3500</v>
      </c>
      <c r="M528" t="s">
        <v>1023</v>
      </c>
      <c r="N528" s="8" t="str">
        <f>IF(AND(AM528=1,AC528&lt;-0.005,AE528&gt;O$1),R528,"")</f>
        <v/>
      </c>
      <c r="O528" s="8">
        <f t="shared" si="42"/>
        <v>103908.30650318533</v>
      </c>
      <c r="P528" s="8" t="str">
        <f t="shared" si="46"/>
        <v/>
      </c>
      <c r="Q528" s="8">
        <f t="shared" si="43"/>
        <v>89419.115637632043</v>
      </c>
      <c r="R528" s="8">
        <f t="shared" si="44"/>
        <v>22388.05970149249</v>
      </c>
      <c r="S528" s="8">
        <f t="shared" si="45"/>
        <v>440074.37724066677</v>
      </c>
      <c r="U528" s="25">
        <v>43090.330196759256</v>
      </c>
      <c r="V528">
        <v>36</v>
      </c>
      <c r="W528">
        <v>6698</v>
      </c>
      <c r="X528" t="s">
        <v>1632</v>
      </c>
      <c r="Y528" t="s">
        <v>960</v>
      </c>
      <c r="Z528" s="25">
        <v>43454.964583333334</v>
      </c>
      <c r="AA528">
        <v>27200</v>
      </c>
      <c r="AB528">
        <v>1200</v>
      </c>
      <c r="AC528" s="24">
        <v>4.6199999999999998E-2</v>
      </c>
      <c r="AD528">
        <v>2800</v>
      </c>
      <c r="AE528">
        <v>75339200</v>
      </c>
      <c r="AF528" s="22">
        <v>43089</v>
      </c>
      <c r="AG528">
        <v>21950</v>
      </c>
      <c r="AH528">
        <v>26000</v>
      </c>
      <c r="AI528" s="22">
        <v>43090</v>
      </c>
      <c r="AJ528">
        <v>28000</v>
      </c>
      <c r="AK528">
        <v>26800</v>
      </c>
      <c r="AL528" s="25">
        <v>43090.792407407411</v>
      </c>
      <c r="AM528">
        <v>2</v>
      </c>
      <c r="AN528" t="s">
        <v>1023</v>
      </c>
      <c r="AO528">
        <v>0</v>
      </c>
      <c r="AP528" t="s">
        <v>956</v>
      </c>
      <c r="AQ528" t="s">
        <v>1023</v>
      </c>
      <c r="AR528" t="s">
        <v>1023</v>
      </c>
      <c r="AS528" t="s">
        <v>1023</v>
      </c>
      <c r="AT528" t="s">
        <v>1023</v>
      </c>
      <c r="AU528" t="s">
        <v>1023</v>
      </c>
      <c r="AV528">
        <v>3750</v>
      </c>
      <c r="AW528">
        <v>3252</v>
      </c>
      <c r="AX528">
        <v>3350</v>
      </c>
    </row>
    <row r="529" spans="1:50">
      <c r="A529" s="22">
        <v>43088</v>
      </c>
      <c r="B529">
        <v>2505</v>
      </c>
      <c r="C529">
        <v>2555</v>
      </c>
      <c r="D529">
        <v>2130</v>
      </c>
      <c r="E529">
        <v>2237</v>
      </c>
      <c r="F529" s="22">
        <v>43089</v>
      </c>
      <c r="G529">
        <v>2300</v>
      </c>
      <c r="H529">
        <v>2330</v>
      </c>
      <c r="I529">
        <v>1900</v>
      </c>
      <c r="J529">
        <v>1960</v>
      </c>
      <c r="K529" s="22">
        <v>43090</v>
      </c>
      <c r="L529">
        <v>1940</v>
      </c>
      <c r="M529" t="s">
        <v>1023</v>
      </c>
      <c r="N529" s="8" t="str">
        <f>IF(AND(AM529=1,AC529&lt;-0.005,AE529&gt;O$1),R529,"")</f>
        <v/>
      </c>
      <c r="O529" s="8">
        <f t="shared" si="42"/>
        <v>103908.30650318533</v>
      </c>
      <c r="P529" s="8" t="str">
        <f t="shared" si="46"/>
        <v/>
      </c>
      <c r="Q529" s="8">
        <f t="shared" si="43"/>
        <v>89419.115637632043</v>
      </c>
      <c r="R529" s="8">
        <f t="shared" si="44"/>
        <v>-16209.476309226922</v>
      </c>
      <c r="S529" s="8">
        <f t="shared" si="45"/>
        <v>440074.37724066677</v>
      </c>
      <c r="U529" s="25">
        <v>43090.330196759256</v>
      </c>
      <c r="V529">
        <v>37</v>
      </c>
      <c r="W529">
        <v>3999</v>
      </c>
      <c r="X529" t="s">
        <v>1664</v>
      </c>
      <c r="Y529" t="s">
        <v>957</v>
      </c>
      <c r="Z529" s="25">
        <v>43454.990972222222</v>
      </c>
      <c r="AA529">
        <v>3955</v>
      </c>
      <c r="AB529">
        <v>35</v>
      </c>
      <c r="AC529" s="24">
        <v>8.8999999999999999E-3</v>
      </c>
      <c r="AD529">
        <v>2400</v>
      </c>
      <c r="AE529">
        <v>9445750</v>
      </c>
      <c r="AF529" s="22">
        <v>43089</v>
      </c>
      <c r="AG529">
        <v>4600</v>
      </c>
      <c r="AH529">
        <v>3920</v>
      </c>
      <c r="AI529" s="22">
        <v>43090</v>
      </c>
      <c r="AJ529">
        <v>3880</v>
      </c>
      <c r="AK529">
        <v>4010</v>
      </c>
      <c r="AL529" s="25">
        <v>43090.79241898148</v>
      </c>
      <c r="AM529">
        <v>2</v>
      </c>
      <c r="AN529" t="s">
        <v>1023</v>
      </c>
      <c r="AO529">
        <v>0</v>
      </c>
      <c r="AP529">
        <v>0</v>
      </c>
      <c r="AQ529" t="s">
        <v>1023</v>
      </c>
      <c r="AR529" t="s">
        <v>1023</v>
      </c>
      <c r="AS529" t="s">
        <v>1023</v>
      </c>
      <c r="AT529" t="s">
        <v>1023</v>
      </c>
      <c r="AU529" t="s">
        <v>1023</v>
      </c>
      <c r="AV529">
        <v>2112</v>
      </c>
      <c r="AW529">
        <v>1935</v>
      </c>
      <c r="AX529">
        <v>2005</v>
      </c>
    </row>
    <row r="530" spans="1:50">
      <c r="A530" s="22">
        <v>43088</v>
      </c>
      <c r="B530">
        <v>548</v>
      </c>
      <c r="C530">
        <v>563</v>
      </c>
      <c r="D530">
        <v>526</v>
      </c>
      <c r="E530">
        <v>536</v>
      </c>
      <c r="F530" s="22">
        <v>43089</v>
      </c>
      <c r="G530">
        <v>540</v>
      </c>
      <c r="H530">
        <v>545</v>
      </c>
      <c r="I530">
        <v>499</v>
      </c>
      <c r="J530">
        <v>515</v>
      </c>
      <c r="K530" s="22">
        <v>43090</v>
      </c>
      <c r="L530">
        <v>525</v>
      </c>
      <c r="M530">
        <v>1.05</v>
      </c>
      <c r="N530" s="8" t="str">
        <f>IF(AND(AM530=1,AC530&lt;-0.005,AE530&gt;O$1),R530,"")</f>
        <v/>
      </c>
      <c r="O530" s="8">
        <f t="shared" si="42"/>
        <v>103908.30650318533</v>
      </c>
      <c r="P530" s="8" t="str">
        <f t="shared" si="46"/>
        <v/>
      </c>
      <c r="Q530" s="8">
        <f t="shared" si="43"/>
        <v>89419.115637632043</v>
      </c>
      <c r="R530" s="8">
        <f t="shared" si="44"/>
        <v>5780.3468208093009</v>
      </c>
      <c r="S530" s="8">
        <f t="shared" si="45"/>
        <v>440074.37724066677</v>
      </c>
      <c r="U530" s="25">
        <v>43090.330196759256</v>
      </c>
      <c r="V530">
        <v>38</v>
      </c>
      <c r="W530">
        <v>6862</v>
      </c>
      <c r="X530" t="s">
        <v>1506</v>
      </c>
      <c r="Y530" t="s">
        <v>960</v>
      </c>
      <c r="Z530" s="25">
        <v>43454.99722222222</v>
      </c>
      <c r="AA530">
        <v>522</v>
      </c>
      <c r="AB530">
        <v>7</v>
      </c>
      <c r="AC530" s="24">
        <v>1.3599999999999999E-2</v>
      </c>
      <c r="AD530">
        <v>2300</v>
      </c>
      <c r="AE530">
        <v>1214100</v>
      </c>
      <c r="AF530" s="22">
        <v>43089</v>
      </c>
      <c r="AG530">
        <v>540</v>
      </c>
      <c r="AH530">
        <v>515</v>
      </c>
      <c r="AI530" s="22">
        <v>43090</v>
      </c>
      <c r="AJ530">
        <v>525</v>
      </c>
      <c r="AK530">
        <v>519</v>
      </c>
      <c r="AL530" s="25">
        <v>43090.792430555557</v>
      </c>
      <c r="AM530">
        <v>2</v>
      </c>
      <c r="AN530" t="s">
        <v>1023</v>
      </c>
      <c r="AO530">
        <v>0</v>
      </c>
      <c r="AP530">
        <v>0</v>
      </c>
      <c r="AQ530">
        <v>0.48</v>
      </c>
      <c r="AR530">
        <v>0.84</v>
      </c>
      <c r="AS530">
        <v>1.05</v>
      </c>
      <c r="AT530">
        <v>1.1499999999999999</v>
      </c>
      <c r="AU530">
        <v>1.032</v>
      </c>
      <c r="AV530">
        <v>536</v>
      </c>
      <c r="AW530">
        <v>505</v>
      </c>
      <c r="AX530">
        <v>519</v>
      </c>
    </row>
    <row r="531" spans="1:50">
      <c r="A531" s="22">
        <v>43088</v>
      </c>
      <c r="B531">
        <v>259</v>
      </c>
      <c r="C531">
        <v>265</v>
      </c>
      <c r="D531">
        <v>251</v>
      </c>
      <c r="E531">
        <v>256</v>
      </c>
      <c r="F531" s="22">
        <v>43089</v>
      </c>
      <c r="G531">
        <v>280</v>
      </c>
      <c r="H531">
        <v>316</v>
      </c>
      <c r="I531">
        <v>271</v>
      </c>
      <c r="J531">
        <v>282</v>
      </c>
      <c r="K531" s="22">
        <v>43090</v>
      </c>
      <c r="L531">
        <v>275</v>
      </c>
      <c r="M531">
        <v>1.07</v>
      </c>
      <c r="N531" s="8" t="str">
        <f>IF(AND(AM531=1,AC531&lt;-0.005,AE531&gt;O$1),R531,"")</f>
        <v/>
      </c>
      <c r="O531" s="8">
        <f t="shared" si="42"/>
        <v>103908.30650318533</v>
      </c>
      <c r="P531" s="8" t="str">
        <f t="shared" si="46"/>
        <v/>
      </c>
      <c r="Q531" s="8">
        <f t="shared" si="43"/>
        <v>89419.115637632043</v>
      </c>
      <c r="R531" s="8">
        <f t="shared" si="44"/>
        <v>9259.259259259301</v>
      </c>
      <c r="S531" s="8">
        <f t="shared" si="45"/>
        <v>440074.37724066677</v>
      </c>
      <c r="U531" s="25">
        <v>43090.330196759256</v>
      </c>
      <c r="V531">
        <v>39</v>
      </c>
      <c r="W531">
        <v>7624</v>
      </c>
      <c r="X531" t="s">
        <v>1340</v>
      </c>
      <c r="Y531" t="s">
        <v>960</v>
      </c>
      <c r="Z531" s="25">
        <v>43454.988194444442</v>
      </c>
      <c r="AA531">
        <v>283.5</v>
      </c>
      <c r="AB531">
        <v>1.5</v>
      </c>
      <c r="AC531" s="24">
        <v>5.3E-3</v>
      </c>
      <c r="AD531">
        <v>2300</v>
      </c>
      <c r="AE531">
        <v>654200</v>
      </c>
      <c r="AF531" s="22">
        <v>43089</v>
      </c>
      <c r="AG531">
        <v>280</v>
      </c>
      <c r="AH531">
        <v>282</v>
      </c>
      <c r="AI531" s="22">
        <v>43090</v>
      </c>
      <c r="AJ531">
        <v>275</v>
      </c>
      <c r="AK531">
        <v>270</v>
      </c>
      <c r="AL531" s="25">
        <v>43090.792430555557</v>
      </c>
      <c r="AM531">
        <v>2</v>
      </c>
      <c r="AN531" t="s">
        <v>1023</v>
      </c>
      <c r="AO531">
        <v>0</v>
      </c>
      <c r="AP531">
        <v>1.06</v>
      </c>
      <c r="AQ531">
        <v>0.79</v>
      </c>
      <c r="AR531">
        <v>0.8</v>
      </c>
      <c r="AS531">
        <v>1.07</v>
      </c>
      <c r="AT531">
        <v>1.1100000000000001</v>
      </c>
      <c r="AU531">
        <v>0.68899999999999995</v>
      </c>
      <c r="AV531">
        <v>276</v>
      </c>
      <c r="AW531">
        <v>267</v>
      </c>
      <c r="AX531">
        <v>270</v>
      </c>
    </row>
    <row r="532" spans="1:50">
      <c r="A532" s="22">
        <v>43088</v>
      </c>
      <c r="B532">
        <v>1028</v>
      </c>
      <c r="C532">
        <v>1046</v>
      </c>
      <c r="D532">
        <v>1025</v>
      </c>
      <c r="E532">
        <v>1030.5</v>
      </c>
      <c r="F532" s="22">
        <v>43089</v>
      </c>
      <c r="G532">
        <v>1043</v>
      </c>
      <c r="H532">
        <v>1048</v>
      </c>
      <c r="I532">
        <v>1020.5</v>
      </c>
      <c r="J532">
        <v>1020.5</v>
      </c>
      <c r="K532" s="22">
        <v>43090</v>
      </c>
      <c r="L532">
        <v>1023</v>
      </c>
      <c r="M532">
        <v>0.91</v>
      </c>
      <c r="N532" s="8" t="str">
        <f>IF(AND(AM532=1,AC532&lt;-0.005,AE532&gt;O$1),R532,"")</f>
        <v/>
      </c>
      <c r="O532" s="8">
        <f t="shared" ref="O532:O595" si="47">SUM(N532,O531)</f>
        <v>103908.30650318533</v>
      </c>
      <c r="P532" s="8" t="str">
        <f t="shared" si="46"/>
        <v/>
      </c>
      <c r="Q532" s="8">
        <f t="shared" ref="Q532:Q595" si="48">SUM(P532,Q531)</f>
        <v>89419.115637632043</v>
      </c>
      <c r="R532" s="8">
        <f t="shared" ref="R532:R595" si="49">(AJ532/AK532-1)*500000</f>
        <v>1470.5882352941123</v>
      </c>
      <c r="S532" s="8">
        <f t="shared" ref="S532:S595" si="50">IF(AM532=1,SUM(R532,S531),S531)</f>
        <v>441544.96547596087</v>
      </c>
      <c r="U532" s="25">
        <v>43090.330196759256</v>
      </c>
      <c r="V532">
        <v>40</v>
      </c>
      <c r="W532">
        <v>4755</v>
      </c>
      <c r="X532" t="s">
        <v>268</v>
      </c>
      <c r="Y532" t="s">
        <v>962</v>
      </c>
      <c r="Z532" s="25">
        <v>43454.977777777778</v>
      </c>
      <c r="AA532">
        <v>1027.9000000000001</v>
      </c>
      <c r="AB532">
        <v>7.4</v>
      </c>
      <c r="AC532" s="24">
        <v>7.3000000000000001E-3</v>
      </c>
      <c r="AD532">
        <v>2300</v>
      </c>
      <c r="AE532">
        <v>2356080</v>
      </c>
      <c r="AF532" s="22">
        <v>43089</v>
      </c>
      <c r="AG532">
        <v>1043</v>
      </c>
      <c r="AH532">
        <v>1020.5</v>
      </c>
      <c r="AI532" s="22">
        <v>43090</v>
      </c>
      <c r="AJ532">
        <v>1023</v>
      </c>
      <c r="AK532">
        <v>1020</v>
      </c>
      <c r="AL532" s="25">
        <v>43090.792442129627</v>
      </c>
      <c r="AM532">
        <v>1</v>
      </c>
      <c r="AN532">
        <v>0</v>
      </c>
      <c r="AO532">
        <v>6.06</v>
      </c>
      <c r="AP532" t="s">
        <v>956</v>
      </c>
      <c r="AQ532">
        <v>0</v>
      </c>
      <c r="AR532">
        <v>0</v>
      </c>
      <c r="AS532">
        <v>0.91</v>
      </c>
      <c r="AT532">
        <v>0.86</v>
      </c>
      <c r="AU532">
        <v>0.50700000000000001</v>
      </c>
      <c r="AV532">
        <v>1028</v>
      </c>
      <c r="AW532">
        <v>1018</v>
      </c>
      <c r="AX532">
        <v>1020</v>
      </c>
    </row>
    <row r="533" spans="1:50">
      <c r="A533" s="22">
        <v>43088</v>
      </c>
      <c r="B533">
        <v>2488</v>
      </c>
      <c r="C533">
        <v>2513</v>
      </c>
      <c r="D533">
        <v>2422</v>
      </c>
      <c r="E533">
        <v>2455</v>
      </c>
      <c r="F533" s="22">
        <v>43089</v>
      </c>
      <c r="G533">
        <v>2420</v>
      </c>
      <c r="H533">
        <v>2440</v>
      </c>
      <c r="I533">
        <v>2276</v>
      </c>
      <c r="J533">
        <v>2356</v>
      </c>
      <c r="K533" s="22">
        <v>43090</v>
      </c>
      <c r="L533">
        <v>2330</v>
      </c>
      <c r="M533">
        <v>1.3</v>
      </c>
      <c r="N533" s="8" t="str">
        <f>IF(AND(AM533=1,AC533&lt;-0.005,AE533&gt;O$1),R533,"")</f>
        <v/>
      </c>
      <c r="O533" s="8">
        <f t="shared" si="47"/>
        <v>103908.30650318533</v>
      </c>
      <c r="P533" s="8" t="str">
        <f t="shared" si="46"/>
        <v/>
      </c>
      <c r="Q533" s="8">
        <f t="shared" si="48"/>
        <v>89419.115637632043</v>
      </c>
      <c r="R533" s="8">
        <f t="shared" si="49"/>
        <v>-22149.302707136998</v>
      </c>
      <c r="S533" s="8">
        <f t="shared" si="50"/>
        <v>419395.66276882385</v>
      </c>
      <c r="U533" s="25">
        <v>43090.330196759256</v>
      </c>
      <c r="V533">
        <v>41</v>
      </c>
      <c r="W533">
        <v>8473</v>
      </c>
      <c r="X533" t="s">
        <v>1114</v>
      </c>
      <c r="Y533" t="s">
        <v>962</v>
      </c>
      <c r="Z533" s="25">
        <v>43454.995833333334</v>
      </c>
      <c r="AA533">
        <v>2400</v>
      </c>
      <c r="AB533">
        <v>44</v>
      </c>
      <c r="AC533" s="24">
        <v>1.8700000000000001E-2</v>
      </c>
      <c r="AD533">
        <v>2300</v>
      </c>
      <c r="AE533">
        <v>5491900</v>
      </c>
      <c r="AF533" s="22">
        <v>43089</v>
      </c>
      <c r="AG533">
        <v>2420</v>
      </c>
      <c r="AH533">
        <v>2356</v>
      </c>
      <c r="AI533" s="22">
        <v>43090</v>
      </c>
      <c r="AJ533">
        <v>2330</v>
      </c>
      <c r="AK533">
        <v>2438</v>
      </c>
      <c r="AL533" s="25">
        <v>43090.792453703703</v>
      </c>
      <c r="AM533">
        <v>1</v>
      </c>
      <c r="AN533" t="s">
        <v>1023</v>
      </c>
      <c r="AO533">
        <v>2.0499999999999998</v>
      </c>
      <c r="AP533" t="s">
        <v>956</v>
      </c>
      <c r="AQ533">
        <v>1</v>
      </c>
      <c r="AR533">
        <v>1</v>
      </c>
      <c r="AS533">
        <v>1.3</v>
      </c>
      <c r="AT533">
        <v>1.42</v>
      </c>
      <c r="AU533">
        <v>0.67400000000000004</v>
      </c>
      <c r="AV533">
        <v>2463</v>
      </c>
      <c r="AW533">
        <v>2323</v>
      </c>
      <c r="AX533">
        <v>2438</v>
      </c>
    </row>
    <row r="534" spans="1:50">
      <c r="A534" s="22">
        <v>43088</v>
      </c>
      <c r="B534">
        <v>2880</v>
      </c>
      <c r="C534">
        <v>2899</v>
      </c>
      <c r="D534">
        <v>2851</v>
      </c>
      <c r="E534">
        <v>2857.5</v>
      </c>
      <c r="F534" s="22">
        <v>43089</v>
      </c>
      <c r="G534">
        <v>2855.5</v>
      </c>
      <c r="H534">
        <v>2857.5</v>
      </c>
      <c r="I534">
        <v>2820.5</v>
      </c>
      <c r="J534">
        <v>2824</v>
      </c>
      <c r="K534" s="22">
        <v>43090</v>
      </c>
      <c r="L534">
        <v>2810</v>
      </c>
      <c r="M534">
        <v>0.94</v>
      </c>
      <c r="N534" s="8" t="str">
        <f>IF(AND(AM534=1,AC534&lt;-0.005,AE534&gt;O$1),R534,"")</f>
        <v/>
      </c>
      <c r="O534" s="8">
        <f t="shared" si="47"/>
        <v>103908.30650318533</v>
      </c>
      <c r="P534" s="8" t="str">
        <f t="shared" si="46"/>
        <v/>
      </c>
      <c r="Q534" s="8">
        <f t="shared" si="48"/>
        <v>89419.115637632043</v>
      </c>
      <c r="R534" s="8">
        <f t="shared" si="49"/>
        <v>-444.44444444446953</v>
      </c>
      <c r="S534" s="8">
        <f t="shared" si="50"/>
        <v>418951.21832437936</v>
      </c>
      <c r="U534" s="25">
        <v>43090.330196759256</v>
      </c>
      <c r="V534">
        <v>42</v>
      </c>
      <c r="W534">
        <v>9433</v>
      </c>
      <c r="X534" t="s">
        <v>1194</v>
      </c>
      <c r="Y534" t="s">
        <v>962</v>
      </c>
      <c r="Z534" s="25">
        <v>43454.995138888888</v>
      </c>
      <c r="AA534">
        <v>2824</v>
      </c>
      <c r="AB534">
        <v>0</v>
      </c>
      <c r="AC534" s="24">
        <v>0</v>
      </c>
      <c r="AD534">
        <v>2200</v>
      </c>
      <c r="AE534">
        <v>6223570</v>
      </c>
      <c r="AF534" s="22">
        <v>43089</v>
      </c>
      <c r="AG534">
        <v>2855.5</v>
      </c>
      <c r="AH534">
        <v>2824</v>
      </c>
      <c r="AI534" s="22">
        <v>43090</v>
      </c>
      <c r="AJ534">
        <v>2810</v>
      </c>
      <c r="AK534">
        <v>2812.5</v>
      </c>
      <c r="AL534" s="25">
        <v>43090.79246527778</v>
      </c>
      <c r="AM534">
        <v>1</v>
      </c>
      <c r="AN534">
        <v>0.05</v>
      </c>
      <c r="AO534">
        <v>3.97</v>
      </c>
      <c r="AP534">
        <v>3.19</v>
      </c>
      <c r="AQ534">
        <v>0</v>
      </c>
      <c r="AR534">
        <v>0</v>
      </c>
      <c r="AS534">
        <v>0.94</v>
      </c>
      <c r="AT534">
        <v>0.96</v>
      </c>
      <c r="AU534">
        <v>0.25700000000000001</v>
      </c>
      <c r="AV534">
        <v>2834.5</v>
      </c>
      <c r="AW534">
        <v>2804</v>
      </c>
      <c r="AX534">
        <v>2812.5</v>
      </c>
    </row>
    <row r="535" spans="1:50">
      <c r="A535" s="22">
        <v>43088</v>
      </c>
      <c r="B535">
        <v>456</v>
      </c>
      <c r="C535">
        <v>456</v>
      </c>
      <c r="D535">
        <v>446</v>
      </c>
      <c r="E535">
        <v>450</v>
      </c>
      <c r="F535" s="22">
        <v>43089</v>
      </c>
      <c r="G535">
        <v>448</v>
      </c>
      <c r="H535">
        <v>449</v>
      </c>
      <c r="I535">
        <v>446</v>
      </c>
      <c r="J535">
        <v>448</v>
      </c>
      <c r="K535" s="22">
        <v>43090</v>
      </c>
      <c r="L535">
        <v>448</v>
      </c>
      <c r="M535">
        <v>1</v>
      </c>
      <c r="N535" s="8">
        <f>IF(AND(AM535=1,AC535&lt;-0.005,AE535&gt;O$1),R535,"")</f>
        <v>-2222.2222222222367</v>
      </c>
      <c r="O535" s="8">
        <f t="shared" si="47"/>
        <v>101686.0842809631</v>
      </c>
      <c r="P535" s="8" t="str">
        <f t="shared" si="46"/>
        <v/>
      </c>
      <c r="Q535" s="8">
        <f t="shared" si="48"/>
        <v>89419.115637632043</v>
      </c>
      <c r="R535" s="8">
        <f t="shared" si="49"/>
        <v>-2222.2222222222367</v>
      </c>
      <c r="S535" s="8">
        <f t="shared" si="50"/>
        <v>416728.99610215711</v>
      </c>
      <c r="U535" s="25">
        <v>43090.330196759256</v>
      </c>
      <c r="V535">
        <v>44</v>
      </c>
      <c r="W535">
        <v>1826</v>
      </c>
      <c r="X535" t="s">
        <v>1663</v>
      </c>
      <c r="Y535" t="s">
        <v>962</v>
      </c>
      <c r="Z535" s="25">
        <v>43454.987500000003</v>
      </c>
      <c r="AA535">
        <v>441</v>
      </c>
      <c r="AB535">
        <v>-7</v>
      </c>
      <c r="AC535" s="24">
        <v>-1.5599999999999999E-2</v>
      </c>
      <c r="AD535">
        <v>2100</v>
      </c>
      <c r="AE535">
        <v>926100</v>
      </c>
      <c r="AF535" s="22">
        <v>43089</v>
      </c>
      <c r="AG535">
        <v>448</v>
      </c>
      <c r="AH535">
        <v>448</v>
      </c>
      <c r="AI535" s="22">
        <v>43090</v>
      </c>
      <c r="AJ535">
        <v>448</v>
      </c>
      <c r="AK535">
        <v>450</v>
      </c>
      <c r="AL535" s="25">
        <v>43090.792488425926</v>
      </c>
      <c r="AM535">
        <v>1</v>
      </c>
      <c r="AN535">
        <v>0</v>
      </c>
      <c r="AO535">
        <v>1.8</v>
      </c>
      <c r="AP535">
        <v>2.9</v>
      </c>
      <c r="AQ535">
        <v>0.5</v>
      </c>
      <c r="AR535">
        <v>0.26</v>
      </c>
      <c r="AS535">
        <v>1</v>
      </c>
      <c r="AT535">
        <v>0.98</v>
      </c>
      <c r="AU535">
        <v>0.36299999999999999</v>
      </c>
      <c r="AV535">
        <v>452</v>
      </c>
      <c r="AW535">
        <v>446</v>
      </c>
      <c r="AX535">
        <v>450</v>
      </c>
    </row>
    <row r="536" spans="1:50">
      <c r="A536" s="22">
        <v>43088</v>
      </c>
      <c r="B536">
        <v>687.5</v>
      </c>
      <c r="C536">
        <v>693.6</v>
      </c>
      <c r="D536">
        <v>682</v>
      </c>
      <c r="E536">
        <v>689.6</v>
      </c>
      <c r="F536" s="22">
        <v>43089</v>
      </c>
      <c r="G536">
        <v>688.1</v>
      </c>
      <c r="H536">
        <v>708.1</v>
      </c>
      <c r="I536">
        <v>686.1</v>
      </c>
      <c r="J536">
        <v>706.3</v>
      </c>
      <c r="K536" s="22">
        <v>43090</v>
      </c>
      <c r="L536">
        <v>710.2</v>
      </c>
      <c r="M536">
        <v>1.06</v>
      </c>
      <c r="N536" s="8" t="str">
        <f>IF(AND(AM536=1,AC536&lt;-0.005,AE536&gt;O$1),R536,"")</f>
        <v/>
      </c>
      <c r="O536" s="8">
        <f t="shared" si="47"/>
        <v>101686.0842809631</v>
      </c>
      <c r="P536" s="8" t="str">
        <f t="shared" si="46"/>
        <v/>
      </c>
      <c r="Q536" s="8">
        <f t="shared" si="48"/>
        <v>89419.115637632043</v>
      </c>
      <c r="R536" s="8">
        <f t="shared" si="49"/>
        <v>-1193.9879196515847</v>
      </c>
      <c r="S536" s="8">
        <f t="shared" si="50"/>
        <v>415535.00818250549</v>
      </c>
      <c r="U536" s="25">
        <v>43090.330196759256</v>
      </c>
      <c r="V536">
        <v>45</v>
      </c>
      <c r="W536">
        <v>5020</v>
      </c>
      <c r="X536" t="s">
        <v>1347</v>
      </c>
      <c r="Y536" t="s">
        <v>962</v>
      </c>
      <c r="Z536" s="25">
        <v>43454.96597222222</v>
      </c>
      <c r="AA536">
        <v>710</v>
      </c>
      <c r="AB536">
        <v>3.7</v>
      </c>
      <c r="AC536" s="24">
        <v>5.1999999999999998E-3</v>
      </c>
      <c r="AD536">
        <v>2000</v>
      </c>
      <c r="AE536">
        <v>1422950</v>
      </c>
      <c r="AF536" s="22">
        <v>43089</v>
      </c>
      <c r="AG536">
        <v>688.1</v>
      </c>
      <c r="AH536">
        <v>706.3</v>
      </c>
      <c r="AI536" s="22">
        <v>43090</v>
      </c>
      <c r="AJ536">
        <v>710.2</v>
      </c>
      <c r="AK536">
        <v>711.9</v>
      </c>
      <c r="AL536" s="25">
        <v>43090.792500000003</v>
      </c>
      <c r="AM536">
        <v>1</v>
      </c>
      <c r="AN536">
        <v>0</v>
      </c>
      <c r="AO536">
        <v>1.6</v>
      </c>
      <c r="AP536">
        <v>2.5499999999999998</v>
      </c>
      <c r="AQ536">
        <v>0.87</v>
      </c>
      <c r="AR536">
        <v>0.91</v>
      </c>
      <c r="AS536">
        <v>1.06</v>
      </c>
      <c r="AT536">
        <v>1.1299999999999999</v>
      </c>
      <c r="AU536">
        <v>0.49099999999999999</v>
      </c>
      <c r="AV536">
        <v>716</v>
      </c>
      <c r="AW536">
        <v>710.1</v>
      </c>
      <c r="AX536">
        <v>711.9</v>
      </c>
    </row>
    <row r="537" spans="1:50">
      <c r="A537" s="22">
        <v>43088</v>
      </c>
      <c r="B537">
        <v>2349</v>
      </c>
      <c r="C537">
        <v>2393</v>
      </c>
      <c r="D537">
        <v>2141</v>
      </c>
      <c r="E537">
        <v>2230</v>
      </c>
      <c r="F537" s="22">
        <v>43089</v>
      </c>
      <c r="G537">
        <v>2260</v>
      </c>
      <c r="H537">
        <v>2467</v>
      </c>
      <c r="I537">
        <v>2154</v>
      </c>
      <c r="J537">
        <v>2221</v>
      </c>
      <c r="K537" s="22">
        <v>43090</v>
      </c>
      <c r="L537">
        <v>2321</v>
      </c>
      <c r="M537" t="s">
        <v>1023</v>
      </c>
      <c r="N537" s="8" t="str">
        <f>IF(AND(AM537=1,AC537&lt;-0.005,AE537&gt;O$1),R537,"")</f>
        <v/>
      </c>
      <c r="O537" s="8">
        <f t="shared" si="47"/>
        <v>101686.0842809631</v>
      </c>
      <c r="P537" s="8" t="str">
        <f t="shared" si="46"/>
        <v/>
      </c>
      <c r="Q537" s="8">
        <f t="shared" si="48"/>
        <v>89419.115637632043</v>
      </c>
      <c r="R537" s="8">
        <f t="shared" si="49"/>
        <v>-67300.521998508557</v>
      </c>
      <c r="S537" s="8">
        <f t="shared" si="50"/>
        <v>415535.00818250549</v>
      </c>
      <c r="U537" s="25">
        <v>43090.330196759256</v>
      </c>
      <c r="V537">
        <v>46</v>
      </c>
      <c r="W537">
        <v>6560</v>
      </c>
      <c r="X537" t="s">
        <v>904</v>
      </c>
      <c r="Y537" t="s">
        <v>957</v>
      </c>
      <c r="Z537" s="25">
        <v>43454.995833333334</v>
      </c>
      <c r="AA537">
        <v>2260</v>
      </c>
      <c r="AB537">
        <v>39</v>
      </c>
      <c r="AC537" s="24">
        <v>1.7600000000000001E-2</v>
      </c>
      <c r="AD537">
        <v>2000</v>
      </c>
      <c r="AE537">
        <v>4498860</v>
      </c>
      <c r="AF537" s="22">
        <v>43089</v>
      </c>
      <c r="AG537">
        <v>2260</v>
      </c>
      <c r="AH537">
        <v>2221</v>
      </c>
      <c r="AI537" s="22">
        <v>43090</v>
      </c>
      <c r="AJ537">
        <v>2321</v>
      </c>
      <c r="AK537">
        <v>2682</v>
      </c>
      <c r="AL537" s="25">
        <v>43090.792511574073</v>
      </c>
      <c r="AM537">
        <v>2</v>
      </c>
      <c r="AN537" t="s">
        <v>1023</v>
      </c>
      <c r="AO537">
        <v>0</v>
      </c>
      <c r="AP537">
        <v>0</v>
      </c>
      <c r="AQ537" t="s">
        <v>1023</v>
      </c>
      <c r="AR537" t="s">
        <v>1023</v>
      </c>
      <c r="AS537" t="s">
        <v>1023</v>
      </c>
      <c r="AT537" t="s">
        <v>1023</v>
      </c>
      <c r="AU537" t="s">
        <v>1023</v>
      </c>
      <c r="AV537">
        <v>2721</v>
      </c>
      <c r="AW537">
        <v>2301</v>
      </c>
      <c r="AX537">
        <v>2682</v>
      </c>
    </row>
    <row r="538" spans="1:50">
      <c r="A538" s="22">
        <v>43088</v>
      </c>
      <c r="B538">
        <v>162</v>
      </c>
      <c r="C538">
        <v>163</v>
      </c>
      <c r="D538">
        <v>157</v>
      </c>
      <c r="E538">
        <v>158</v>
      </c>
      <c r="F538" s="22">
        <v>43089</v>
      </c>
      <c r="G538">
        <v>158</v>
      </c>
      <c r="H538">
        <v>158</v>
      </c>
      <c r="I538">
        <v>152</v>
      </c>
      <c r="J538">
        <v>153</v>
      </c>
      <c r="K538" s="22">
        <v>43090</v>
      </c>
      <c r="L538">
        <v>151</v>
      </c>
      <c r="M538">
        <v>0.93</v>
      </c>
      <c r="N538" s="8" t="str">
        <f>IF(AND(AM538=1,AC538&lt;-0.005,AE538&gt;O$1),R538,"")</f>
        <v/>
      </c>
      <c r="O538" s="8">
        <f t="shared" si="47"/>
        <v>101686.0842809631</v>
      </c>
      <c r="P538" s="8" t="str">
        <f t="shared" ref="P538:P601" si="51">IF(AND(AM538=1,AC538&lt;Q$8,E538/B538-1&gt;Q$9,J538&lt;Q$10),R538,"")</f>
        <v/>
      </c>
      <c r="Q538" s="8">
        <f t="shared" si="48"/>
        <v>89419.115637632043</v>
      </c>
      <c r="R538" s="8">
        <f t="shared" si="49"/>
        <v>-22151.898734177223</v>
      </c>
      <c r="S538" s="8">
        <f t="shared" si="50"/>
        <v>415535.00818250549</v>
      </c>
      <c r="U538" s="25">
        <v>43090.330196759256</v>
      </c>
      <c r="V538">
        <v>47</v>
      </c>
      <c r="W538">
        <v>6628</v>
      </c>
      <c r="X538" t="s">
        <v>267</v>
      </c>
      <c r="Y538" t="s">
        <v>960</v>
      </c>
      <c r="Z538" s="25">
        <v>43454.968055555553</v>
      </c>
      <c r="AA538">
        <v>153</v>
      </c>
      <c r="AB538">
        <v>0</v>
      </c>
      <c r="AC538" s="24">
        <v>0</v>
      </c>
      <c r="AD538">
        <v>1900</v>
      </c>
      <c r="AE538">
        <v>285980</v>
      </c>
      <c r="AF538" s="22">
        <v>43089</v>
      </c>
      <c r="AG538">
        <v>158</v>
      </c>
      <c r="AH538">
        <v>153</v>
      </c>
      <c r="AI538" s="22">
        <v>43090</v>
      </c>
      <c r="AJ538">
        <v>151</v>
      </c>
      <c r="AK538">
        <v>158</v>
      </c>
      <c r="AL538" s="25">
        <v>43090.792511574073</v>
      </c>
      <c r="AM538">
        <v>2</v>
      </c>
      <c r="AN538" t="s">
        <v>1023</v>
      </c>
      <c r="AO538">
        <v>35.86</v>
      </c>
      <c r="AP538" t="s">
        <v>956</v>
      </c>
      <c r="AQ538">
        <v>0</v>
      </c>
      <c r="AR538">
        <v>0</v>
      </c>
      <c r="AS538">
        <v>0.93</v>
      </c>
      <c r="AT538">
        <v>0.85</v>
      </c>
      <c r="AU538">
        <v>1.4179999999999999</v>
      </c>
      <c r="AV538">
        <v>161</v>
      </c>
      <c r="AW538">
        <v>151</v>
      </c>
      <c r="AX538">
        <v>158</v>
      </c>
    </row>
    <row r="539" spans="1:50">
      <c r="A539" s="22">
        <v>43088</v>
      </c>
      <c r="B539">
        <v>595</v>
      </c>
      <c r="C539">
        <v>602</v>
      </c>
      <c r="D539">
        <v>593</v>
      </c>
      <c r="E539">
        <v>598</v>
      </c>
      <c r="F539" s="22">
        <v>43089</v>
      </c>
      <c r="G539">
        <v>592</v>
      </c>
      <c r="H539">
        <v>603</v>
      </c>
      <c r="I539">
        <v>592</v>
      </c>
      <c r="J539">
        <v>598</v>
      </c>
      <c r="K539" s="22">
        <v>43090</v>
      </c>
      <c r="L539">
        <v>598</v>
      </c>
      <c r="M539">
        <v>1.01</v>
      </c>
      <c r="N539" s="8" t="str">
        <f>IF(AND(AM539=1,AC539&lt;-0.005,AE539&gt;O$1),R539,"")</f>
        <v/>
      </c>
      <c r="O539" s="8">
        <f t="shared" si="47"/>
        <v>101686.0842809631</v>
      </c>
      <c r="P539" s="8" t="str">
        <f t="shared" si="51"/>
        <v/>
      </c>
      <c r="Q539" s="8">
        <f t="shared" si="48"/>
        <v>89419.115637632043</v>
      </c>
      <c r="R539" s="8">
        <f t="shared" si="49"/>
        <v>-2495.8402662229596</v>
      </c>
      <c r="S539" s="8">
        <f t="shared" si="50"/>
        <v>415535.00818250549</v>
      </c>
      <c r="U539" s="25">
        <v>43090.330196759256</v>
      </c>
      <c r="V539">
        <v>48</v>
      </c>
      <c r="W539">
        <v>4563</v>
      </c>
      <c r="X539" t="s">
        <v>1102</v>
      </c>
      <c r="Y539" t="s">
        <v>957</v>
      </c>
      <c r="Z539" s="25">
        <v>43454.856249999997</v>
      </c>
      <c r="AA539">
        <v>591</v>
      </c>
      <c r="AB539">
        <v>-7</v>
      </c>
      <c r="AC539" s="24">
        <v>-1.17E-2</v>
      </c>
      <c r="AD539">
        <v>1900</v>
      </c>
      <c r="AE539">
        <v>1135500</v>
      </c>
      <c r="AF539" s="22">
        <v>43089</v>
      </c>
      <c r="AG539">
        <v>592</v>
      </c>
      <c r="AH539">
        <v>598</v>
      </c>
      <c r="AI539" s="22">
        <v>43090</v>
      </c>
      <c r="AJ539">
        <v>598</v>
      </c>
      <c r="AK539">
        <v>601</v>
      </c>
      <c r="AL539" s="25">
        <v>43090.792523148149</v>
      </c>
      <c r="AM539">
        <v>2</v>
      </c>
      <c r="AN539" t="s">
        <v>1023</v>
      </c>
      <c r="AO539">
        <v>0</v>
      </c>
      <c r="AP539">
        <v>0</v>
      </c>
      <c r="AQ539">
        <v>0.55000000000000004</v>
      </c>
      <c r="AR539">
        <v>0.47</v>
      </c>
      <c r="AS539">
        <v>1.01</v>
      </c>
      <c r="AT539">
        <v>0.99</v>
      </c>
      <c r="AU539">
        <v>1.2210000000000001</v>
      </c>
      <c r="AV539">
        <v>604</v>
      </c>
      <c r="AW539">
        <v>595</v>
      </c>
      <c r="AX539">
        <v>601</v>
      </c>
    </row>
    <row r="540" spans="1:50">
      <c r="A540" s="22">
        <v>43089</v>
      </c>
      <c r="B540">
        <v>125</v>
      </c>
      <c r="C540">
        <v>126</v>
      </c>
      <c r="D540">
        <v>125</v>
      </c>
      <c r="E540">
        <v>125</v>
      </c>
      <c r="F540" s="22">
        <v>43090</v>
      </c>
      <c r="G540">
        <v>125</v>
      </c>
      <c r="H540">
        <v>126</v>
      </c>
      <c r="I540">
        <v>125</v>
      </c>
      <c r="J540">
        <v>125</v>
      </c>
      <c r="K540" s="22">
        <v>43091</v>
      </c>
      <c r="L540">
        <v>135</v>
      </c>
      <c r="M540">
        <v>1</v>
      </c>
      <c r="N540" s="8" t="str">
        <f>IF(AND(AM540=1,AC540&lt;-0.005,AE540&gt;O$1),R540,"")</f>
        <v/>
      </c>
      <c r="O540" s="8">
        <f t="shared" si="47"/>
        <v>101686.0842809631</v>
      </c>
      <c r="P540" s="8" t="str">
        <f t="shared" si="51"/>
        <v/>
      </c>
      <c r="Q540" s="8">
        <f t="shared" si="48"/>
        <v>89419.115637632043</v>
      </c>
      <c r="R540" s="8">
        <f t="shared" si="49"/>
        <v>23255.813953488414</v>
      </c>
      <c r="S540" s="8">
        <f t="shared" si="50"/>
        <v>415535.00818250549</v>
      </c>
      <c r="U540" s="25">
        <v>43091.33021990741</v>
      </c>
      <c r="V540">
        <v>3</v>
      </c>
      <c r="W540">
        <v>2370</v>
      </c>
      <c r="X540" t="s">
        <v>1090</v>
      </c>
      <c r="Y540" t="s">
        <v>957</v>
      </c>
      <c r="Z540" s="25">
        <v>43455.996527777781</v>
      </c>
      <c r="AA540">
        <v>142</v>
      </c>
      <c r="AB540">
        <v>17</v>
      </c>
      <c r="AC540" s="24">
        <v>0.13600000000000001</v>
      </c>
      <c r="AD540">
        <v>222700</v>
      </c>
      <c r="AE540">
        <v>31632500</v>
      </c>
      <c r="AF540" s="22">
        <v>43090</v>
      </c>
      <c r="AG540">
        <v>125</v>
      </c>
      <c r="AH540">
        <v>125</v>
      </c>
      <c r="AI540" s="22">
        <v>43091</v>
      </c>
      <c r="AJ540">
        <v>135</v>
      </c>
      <c r="AK540">
        <v>129</v>
      </c>
      <c r="AL540" s="25">
        <v>43091.791493055556</v>
      </c>
      <c r="AM540">
        <v>2</v>
      </c>
      <c r="AN540" t="s">
        <v>1023</v>
      </c>
      <c r="AO540">
        <v>0</v>
      </c>
      <c r="AP540">
        <v>0</v>
      </c>
      <c r="AQ540">
        <v>0.4</v>
      </c>
      <c r="AR540">
        <v>0.38</v>
      </c>
      <c r="AS540">
        <v>1</v>
      </c>
      <c r="AT540">
        <v>1</v>
      </c>
      <c r="AU540">
        <v>1.268</v>
      </c>
      <c r="AV540">
        <v>137</v>
      </c>
      <c r="AW540">
        <v>128</v>
      </c>
      <c r="AX540">
        <v>129</v>
      </c>
    </row>
    <row r="541" spans="1:50">
      <c r="A541" s="22">
        <v>43089</v>
      </c>
      <c r="B541">
        <v>376</v>
      </c>
      <c r="C541">
        <v>380</v>
      </c>
      <c r="D541">
        <v>358</v>
      </c>
      <c r="E541">
        <v>362</v>
      </c>
      <c r="F541" s="22">
        <v>43090</v>
      </c>
      <c r="G541">
        <v>363</v>
      </c>
      <c r="H541">
        <v>393</v>
      </c>
      <c r="I541">
        <v>355</v>
      </c>
      <c r="J541">
        <v>381</v>
      </c>
      <c r="K541" s="22">
        <v>43091</v>
      </c>
      <c r="L541">
        <v>426</v>
      </c>
      <c r="M541">
        <v>0.89</v>
      </c>
      <c r="N541" s="8" t="str">
        <f>IF(AND(AM541=1,AC541&lt;-0.005,AE541&gt;O$1),R541,"")</f>
        <v/>
      </c>
      <c r="O541" s="8">
        <f t="shared" si="47"/>
        <v>101686.0842809631</v>
      </c>
      <c r="P541" s="8" t="str">
        <f t="shared" si="51"/>
        <v/>
      </c>
      <c r="Q541" s="8">
        <f t="shared" si="48"/>
        <v>89419.115637632043</v>
      </c>
      <c r="R541" s="8">
        <f t="shared" si="49"/>
        <v>-10344.827586206917</v>
      </c>
      <c r="S541" s="8">
        <f t="shared" si="50"/>
        <v>415535.00818250549</v>
      </c>
      <c r="U541" s="25">
        <v>43091.33021990741</v>
      </c>
      <c r="V541">
        <v>7</v>
      </c>
      <c r="W541">
        <v>2743</v>
      </c>
      <c r="X541" t="s">
        <v>1192</v>
      </c>
      <c r="Y541" t="s">
        <v>960</v>
      </c>
      <c r="Z541" s="25">
        <v>43455.998611111114</v>
      </c>
      <c r="AA541">
        <v>398</v>
      </c>
      <c r="AB541">
        <v>17</v>
      </c>
      <c r="AC541" s="24">
        <v>4.4600000000000001E-2</v>
      </c>
      <c r="AD541">
        <v>62000</v>
      </c>
      <c r="AE541">
        <v>24985590</v>
      </c>
      <c r="AF541" s="22">
        <v>43090</v>
      </c>
      <c r="AG541">
        <v>363</v>
      </c>
      <c r="AH541">
        <v>381</v>
      </c>
      <c r="AI541" s="22">
        <v>43091</v>
      </c>
      <c r="AJ541">
        <v>426</v>
      </c>
      <c r="AK541">
        <v>435</v>
      </c>
      <c r="AL541" s="25">
        <v>43091.791527777779</v>
      </c>
      <c r="AM541" t="s">
        <v>1068</v>
      </c>
      <c r="AN541" t="s">
        <v>1023</v>
      </c>
      <c r="AO541">
        <v>201.82</v>
      </c>
      <c r="AP541">
        <v>0</v>
      </c>
      <c r="AQ541">
        <v>0.01</v>
      </c>
      <c r="AR541">
        <v>0.41</v>
      </c>
      <c r="AS541">
        <v>0.89</v>
      </c>
      <c r="AT541">
        <v>1.03</v>
      </c>
      <c r="AU541">
        <v>2.4649999999999999</v>
      </c>
      <c r="AV541">
        <v>437</v>
      </c>
      <c r="AW541">
        <v>408</v>
      </c>
      <c r="AX541">
        <v>435</v>
      </c>
    </row>
    <row r="542" spans="1:50">
      <c r="A542" s="22">
        <v>43089</v>
      </c>
      <c r="B542">
        <v>126</v>
      </c>
      <c r="C542">
        <v>131</v>
      </c>
      <c r="D542">
        <v>123</v>
      </c>
      <c r="E542">
        <v>124</v>
      </c>
      <c r="F542" s="22">
        <v>43090</v>
      </c>
      <c r="G542">
        <v>125</v>
      </c>
      <c r="H542">
        <v>147</v>
      </c>
      <c r="I542">
        <v>125</v>
      </c>
      <c r="J542">
        <v>139</v>
      </c>
      <c r="K542" s="22">
        <v>43091</v>
      </c>
      <c r="L542">
        <v>136</v>
      </c>
      <c r="M542">
        <v>1.27</v>
      </c>
      <c r="N542" s="8" t="str">
        <f>IF(AND(AM542=1,AC542&lt;-0.005,AE542&gt;O$1),R542,"")</f>
        <v/>
      </c>
      <c r="O542" s="8">
        <f t="shared" si="47"/>
        <v>101686.0842809631</v>
      </c>
      <c r="P542" s="8" t="str">
        <f t="shared" si="51"/>
        <v/>
      </c>
      <c r="Q542" s="8">
        <f t="shared" si="48"/>
        <v>89419.115637632043</v>
      </c>
      <c r="R542" s="8">
        <f t="shared" si="49"/>
        <v>27131.782945736482</v>
      </c>
      <c r="S542" s="8">
        <f t="shared" si="50"/>
        <v>415535.00818250549</v>
      </c>
      <c r="U542" s="25">
        <v>43091.33021990741</v>
      </c>
      <c r="V542">
        <v>8</v>
      </c>
      <c r="W542">
        <v>3111</v>
      </c>
      <c r="X542" t="s">
        <v>1494</v>
      </c>
      <c r="Y542" t="s">
        <v>954</v>
      </c>
      <c r="Z542" s="25">
        <v>43455.987500000003</v>
      </c>
      <c r="AA542">
        <v>139</v>
      </c>
      <c r="AB542">
        <v>0</v>
      </c>
      <c r="AC542" s="24">
        <v>0</v>
      </c>
      <c r="AD542">
        <v>48000</v>
      </c>
      <c r="AE542">
        <v>6581100</v>
      </c>
      <c r="AF542" s="22">
        <v>43090</v>
      </c>
      <c r="AG542">
        <v>125</v>
      </c>
      <c r="AH542">
        <v>139</v>
      </c>
      <c r="AI542" s="22">
        <v>43091</v>
      </c>
      <c r="AJ542">
        <v>136</v>
      </c>
      <c r="AK542">
        <v>129</v>
      </c>
      <c r="AL542" s="25">
        <v>43091.791539351849</v>
      </c>
      <c r="AM542">
        <v>2</v>
      </c>
      <c r="AN542" t="s">
        <v>1023</v>
      </c>
      <c r="AO542">
        <v>60.15</v>
      </c>
      <c r="AP542" t="s">
        <v>956</v>
      </c>
      <c r="AQ542">
        <v>0.54</v>
      </c>
      <c r="AR542">
        <v>0.55000000000000004</v>
      </c>
      <c r="AS542">
        <v>1.27</v>
      </c>
      <c r="AT542">
        <v>1.41</v>
      </c>
      <c r="AU542">
        <v>1.016</v>
      </c>
      <c r="AV542">
        <v>137</v>
      </c>
      <c r="AW542">
        <v>128</v>
      </c>
      <c r="AX542">
        <v>129</v>
      </c>
    </row>
    <row r="543" spans="1:50">
      <c r="A543" s="22">
        <v>43089</v>
      </c>
      <c r="B543">
        <v>428</v>
      </c>
      <c r="C543">
        <v>434</v>
      </c>
      <c r="D543">
        <v>418</v>
      </c>
      <c r="E543">
        <v>420</v>
      </c>
      <c r="F543" s="22">
        <v>43090</v>
      </c>
      <c r="G543">
        <v>416</v>
      </c>
      <c r="H543">
        <v>418</v>
      </c>
      <c r="I543">
        <v>390</v>
      </c>
      <c r="J543">
        <v>392</v>
      </c>
      <c r="K543" s="22">
        <v>43091</v>
      </c>
      <c r="L543">
        <v>408</v>
      </c>
      <c r="M543">
        <v>1.02</v>
      </c>
      <c r="N543" s="8" t="str">
        <f>IF(AND(AM543=1,AC543&lt;-0.005,AE543&gt;O$1),R543,"")</f>
        <v/>
      </c>
      <c r="O543" s="8">
        <f t="shared" si="47"/>
        <v>101686.0842809631</v>
      </c>
      <c r="P543" s="8" t="str">
        <f t="shared" si="51"/>
        <v/>
      </c>
      <c r="Q543" s="8">
        <f t="shared" si="48"/>
        <v>89419.115637632043</v>
      </c>
      <c r="R543" s="8">
        <f t="shared" si="49"/>
        <v>-4854.368932038833</v>
      </c>
      <c r="S543" s="8">
        <f t="shared" si="50"/>
        <v>415535.00818250549</v>
      </c>
      <c r="U543" s="25">
        <v>43091.33021990741</v>
      </c>
      <c r="V543">
        <v>9</v>
      </c>
      <c r="W543">
        <v>4597</v>
      </c>
      <c r="X543" t="s">
        <v>1079</v>
      </c>
      <c r="Y543" t="s">
        <v>957</v>
      </c>
      <c r="Z543" s="25">
        <v>43455.998611111114</v>
      </c>
      <c r="AA543">
        <v>408</v>
      </c>
      <c r="AB543">
        <v>16</v>
      </c>
      <c r="AC543" s="24">
        <v>4.0800000000000003E-2</v>
      </c>
      <c r="AD543">
        <v>39900</v>
      </c>
      <c r="AE543">
        <v>15820180</v>
      </c>
      <c r="AF543" s="22">
        <v>43090</v>
      </c>
      <c r="AG543">
        <v>416</v>
      </c>
      <c r="AH543">
        <v>392</v>
      </c>
      <c r="AI543" s="22">
        <v>43091</v>
      </c>
      <c r="AJ543">
        <v>408</v>
      </c>
      <c r="AK543">
        <v>412</v>
      </c>
      <c r="AL543" s="25">
        <v>43091.791550925926</v>
      </c>
      <c r="AM543">
        <v>2</v>
      </c>
      <c r="AN543" t="s">
        <v>1023</v>
      </c>
      <c r="AO543">
        <v>0</v>
      </c>
      <c r="AP543">
        <v>0</v>
      </c>
      <c r="AQ543">
        <v>0.7</v>
      </c>
      <c r="AR543">
        <v>0.74</v>
      </c>
      <c r="AS543">
        <v>1.02</v>
      </c>
      <c r="AT543">
        <v>1.18</v>
      </c>
      <c r="AU543">
        <v>1.0089999999999999</v>
      </c>
      <c r="AV543">
        <v>433</v>
      </c>
      <c r="AW543">
        <v>400</v>
      </c>
      <c r="AX543">
        <v>412</v>
      </c>
    </row>
    <row r="544" spans="1:50">
      <c r="A544" s="22">
        <v>43089</v>
      </c>
      <c r="B544">
        <v>672</v>
      </c>
      <c r="C544">
        <v>736</v>
      </c>
      <c r="D544">
        <v>672</v>
      </c>
      <c r="E544">
        <v>735</v>
      </c>
      <c r="F544" s="22">
        <v>43090</v>
      </c>
      <c r="G544">
        <v>735</v>
      </c>
      <c r="H544">
        <v>804</v>
      </c>
      <c r="I544">
        <v>723</v>
      </c>
      <c r="J544">
        <v>797</v>
      </c>
      <c r="K544" s="22">
        <v>43091</v>
      </c>
      <c r="L544">
        <v>809</v>
      </c>
      <c r="M544">
        <v>0.92</v>
      </c>
      <c r="N544" s="8" t="str">
        <f>IF(AND(AM544=1,AC544&lt;-0.005,AE544&gt;O$1),R544,"")</f>
        <v/>
      </c>
      <c r="O544" s="8">
        <f t="shared" si="47"/>
        <v>101686.0842809631</v>
      </c>
      <c r="P544" s="8" t="str">
        <f t="shared" si="51"/>
        <v/>
      </c>
      <c r="Q544" s="8">
        <f t="shared" si="48"/>
        <v>89419.115637632043</v>
      </c>
      <c r="R544" s="8">
        <f t="shared" si="49"/>
        <v>17925.736235595348</v>
      </c>
      <c r="S544" s="8">
        <f t="shared" si="50"/>
        <v>415535.00818250549</v>
      </c>
      <c r="U544" s="25">
        <v>43091.33021990741</v>
      </c>
      <c r="V544">
        <v>10</v>
      </c>
      <c r="W544">
        <v>8783</v>
      </c>
      <c r="X544" t="s">
        <v>760</v>
      </c>
      <c r="Y544" t="s">
        <v>960</v>
      </c>
      <c r="Z544" s="25">
        <v>43455.995833333334</v>
      </c>
      <c r="AA544">
        <v>855</v>
      </c>
      <c r="AB544">
        <v>58</v>
      </c>
      <c r="AC544" s="24">
        <v>7.2800000000000004E-2</v>
      </c>
      <c r="AD544">
        <v>33000</v>
      </c>
      <c r="AE544">
        <v>28457200</v>
      </c>
      <c r="AF544" s="22">
        <v>43090</v>
      </c>
      <c r="AG544">
        <v>735</v>
      </c>
      <c r="AH544">
        <v>797</v>
      </c>
      <c r="AI544" s="22">
        <v>43091</v>
      </c>
      <c r="AJ544">
        <v>809</v>
      </c>
      <c r="AK544">
        <v>781</v>
      </c>
      <c r="AL544" s="25">
        <v>43091.791562500002</v>
      </c>
      <c r="AM544">
        <v>2</v>
      </c>
      <c r="AN544" t="s">
        <v>1023</v>
      </c>
      <c r="AO544">
        <v>453.1</v>
      </c>
      <c r="AP544">
        <v>0</v>
      </c>
      <c r="AQ544">
        <v>0</v>
      </c>
      <c r="AR544">
        <v>0.14000000000000001</v>
      </c>
      <c r="AS544">
        <v>0.92</v>
      </c>
      <c r="AT544">
        <v>0.92</v>
      </c>
      <c r="AU544">
        <v>1.581</v>
      </c>
      <c r="AV544">
        <v>819</v>
      </c>
      <c r="AW544">
        <v>761</v>
      </c>
      <c r="AX544">
        <v>781</v>
      </c>
    </row>
    <row r="545" spans="1:50">
      <c r="A545" s="22">
        <v>43089</v>
      </c>
      <c r="B545">
        <v>118</v>
      </c>
      <c r="C545">
        <v>151</v>
      </c>
      <c r="D545">
        <v>116</v>
      </c>
      <c r="E545">
        <v>144</v>
      </c>
      <c r="F545" s="22">
        <v>43090</v>
      </c>
      <c r="G545">
        <v>148</v>
      </c>
      <c r="H545">
        <v>163</v>
      </c>
      <c r="I545">
        <v>141</v>
      </c>
      <c r="J545">
        <v>153</v>
      </c>
      <c r="K545" s="22">
        <v>43091</v>
      </c>
      <c r="L545">
        <v>148</v>
      </c>
      <c r="M545">
        <v>1</v>
      </c>
      <c r="N545" s="8" t="str">
        <f>IF(AND(AM545=1,AC545&lt;-0.005,AE545&gt;O$1),R545,"")</f>
        <v/>
      </c>
      <c r="O545" s="8">
        <f t="shared" si="47"/>
        <v>101686.0842809631</v>
      </c>
      <c r="P545" s="8" t="str">
        <f t="shared" si="51"/>
        <v/>
      </c>
      <c r="Q545" s="8">
        <f t="shared" si="48"/>
        <v>89419.115637632043</v>
      </c>
      <c r="R545" s="8">
        <f t="shared" si="49"/>
        <v>17482.517482517502</v>
      </c>
      <c r="S545" s="8">
        <f t="shared" si="50"/>
        <v>415535.00818250549</v>
      </c>
      <c r="U545" s="25">
        <v>43091.33021990741</v>
      </c>
      <c r="V545">
        <v>11</v>
      </c>
      <c r="W545">
        <v>3323</v>
      </c>
      <c r="X545" t="s">
        <v>305</v>
      </c>
      <c r="Y545" t="s">
        <v>960</v>
      </c>
      <c r="Z545" s="25">
        <v>43455.991666666669</v>
      </c>
      <c r="AA545">
        <v>152</v>
      </c>
      <c r="AB545">
        <v>-1</v>
      </c>
      <c r="AC545" s="24">
        <v>-6.4999999999999997E-3</v>
      </c>
      <c r="AD545">
        <v>20300</v>
      </c>
      <c r="AE545">
        <v>3066160</v>
      </c>
      <c r="AF545" s="22">
        <v>43090</v>
      </c>
      <c r="AG545">
        <v>148</v>
      </c>
      <c r="AH545">
        <v>153</v>
      </c>
      <c r="AI545" s="22">
        <v>43091</v>
      </c>
      <c r="AJ545">
        <v>148</v>
      </c>
      <c r="AK545">
        <v>143</v>
      </c>
      <c r="AL545" s="25">
        <v>43091.791574074072</v>
      </c>
      <c r="AM545">
        <v>2</v>
      </c>
      <c r="AN545" t="s">
        <v>1023</v>
      </c>
      <c r="AO545">
        <v>0</v>
      </c>
      <c r="AP545">
        <v>0.98</v>
      </c>
      <c r="AQ545">
        <v>0.28999999999999998</v>
      </c>
      <c r="AR545">
        <v>0.55000000000000004</v>
      </c>
      <c r="AS545">
        <v>1</v>
      </c>
      <c r="AT545">
        <v>1</v>
      </c>
      <c r="AU545">
        <v>0.99099999999999999</v>
      </c>
      <c r="AV545">
        <v>153</v>
      </c>
      <c r="AW545">
        <v>140</v>
      </c>
      <c r="AX545">
        <v>143</v>
      </c>
    </row>
    <row r="546" spans="1:50">
      <c r="A546" s="22">
        <v>43089</v>
      </c>
      <c r="B546">
        <v>541</v>
      </c>
      <c r="C546">
        <v>553</v>
      </c>
      <c r="D546">
        <v>540</v>
      </c>
      <c r="E546">
        <v>545</v>
      </c>
      <c r="F546" s="22">
        <v>43090</v>
      </c>
      <c r="G546">
        <v>542</v>
      </c>
      <c r="H546">
        <v>546</v>
      </c>
      <c r="I546">
        <v>526</v>
      </c>
      <c r="J546">
        <v>532</v>
      </c>
      <c r="K546" s="22">
        <v>43091</v>
      </c>
      <c r="L546">
        <v>526</v>
      </c>
      <c r="M546">
        <v>1</v>
      </c>
      <c r="N546" s="8" t="str">
        <f>IF(AND(AM546=1,AC546&lt;-0.005,AE546&gt;O$1),R546,"")</f>
        <v/>
      </c>
      <c r="O546" s="8">
        <f t="shared" si="47"/>
        <v>101686.0842809631</v>
      </c>
      <c r="P546" s="8" t="str">
        <f t="shared" si="51"/>
        <v/>
      </c>
      <c r="Q546" s="8">
        <f t="shared" si="48"/>
        <v>89419.115637632043</v>
      </c>
      <c r="R546" s="8">
        <f t="shared" si="49"/>
        <v>-24412.296564195301</v>
      </c>
      <c r="S546" s="8">
        <f t="shared" si="50"/>
        <v>415535.00818250549</v>
      </c>
      <c r="U546" s="25">
        <v>43091.33021990741</v>
      </c>
      <c r="V546">
        <v>14</v>
      </c>
      <c r="W546">
        <v>2160</v>
      </c>
      <c r="X546" t="s">
        <v>1033</v>
      </c>
      <c r="Y546" t="s">
        <v>957</v>
      </c>
      <c r="Z546" s="25">
        <v>43455.994444444441</v>
      </c>
      <c r="AA546">
        <v>533</v>
      </c>
      <c r="AB546">
        <v>1</v>
      </c>
      <c r="AC546" s="24">
        <v>1.9E-3</v>
      </c>
      <c r="AD546">
        <v>16000</v>
      </c>
      <c r="AE546">
        <v>8442400</v>
      </c>
      <c r="AF546" s="22">
        <v>43090</v>
      </c>
      <c r="AG546">
        <v>542</v>
      </c>
      <c r="AH546">
        <v>532</v>
      </c>
      <c r="AI546" s="22">
        <v>43091</v>
      </c>
      <c r="AJ546">
        <v>526</v>
      </c>
      <c r="AK546">
        <v>553</v>
      </c>
      <c r="AL546" s="25">
        <v>43091.791597222225</v>
      </c>
      <c r="AM546">
        <v>2</v>
      </c>
      <c r="AN546" t="s">
        <v>1023</v>
      </c>
      <c r="AO546">
        <v>0</v>
      </c>
      <c r="AP546">
        <v>0</v>
      </c>
      <c r="AQ546">
        <v>0.57999999999999996</v>
      </c>
      <c r="AR546">
        <v>0.79</v>
      </c>
      <c r="AS546">
        <v>1</v>
      </c>
      <c r="AT546">
        <v>1.1499999999999999</v>
      </c>
      <c r="AU546">
        <v>1.4450000000000001</v>
      </c>
      <c r="AV546">
        <v>553</v>
      </c>
      <c r="AW546">
        <v>522</v>
      </c>
      <c r="AX546">
        <v>553</v>
      </c>
    </row>
    <row r="547" spans="1:50">
      <c r="A547" s="22">
        <v>43089</v>
      </c>
      <c r="B547">
        <v>514</v>
      </c>
      <c r="C547">
        <v>518</v>
      </c>
      <c r="D547">
        <v>510</v>
      </c>
      <c r="E547">
        <v>513</v>
      </c>
      <c r="F547" s="22">
        <v>43090</v>
      </c>
      <c r="G547">
        <v>512</v>
      </c>
      <c r="H547">
        <v>613</v>
      </c>
      <c r="I547">
        <v>512</v>
      </c>
      <c r="J547">
        <v>613</v>
      </c>
      <c r="K547" s="22">
        <v>43091</v>
      </c>
      <c r="L547">
        <v>713</v>
      </c>
      <c r="M547">
        <v>0.97</v>
      </c>
      <c r="N547" s="8" t="str">
        <f>IF(AND(AM547=1,AC547&lt;-0.005,AE547&gt;O$1),R547,"")</f>
        <v/>
      </c>
      <c r="O547" s="8">
        <f t="shared" si="47"/>
        <v>101686.0842809631</v>
      </c>
      <c r="P547" s="8" t="str">
        <f t="shared" si="51"/>
        <v/>
      </c>
      <c r="Q547" s="8">
        <f t="shared" si="48"/>
        <v>89419.115637632043</v>
      </c>
      <c r="R547" s="8">
        <f t="shared" si="49"/>
        <v>0</v>
      </c>
      <c r="S547" s="8">
        <f t="shared" si="50"/>
        <v>415535.00818250549</v>
      </c>
      <c r="U547" s="25">
        <v>43091.33021990741</v>
      </c>
      <c r="V547">
        <v>15</v>
      </c>
      <c r="W547">
        <v>9698</v>
      </c>
      <c r="X547" t="s">
        <v>912</v>
      </c>
      <c r="Y547" t="s">
        <v>960</v>
      </c>
      <c r="Z547" s="25">
        <v>43455.998611111114</v>
      </c>
      <c r="AA547">
        <v>638.29999999999995</v>
      </c>
      <c r="AB547">
        <v>25.3</v>
      </c>
      <c r="AC547" s="24">
        <v>4.1300000000000003E-2</v>
      </c>
      <c r="AD547">
        <v>12000</v>
      </c>
      <c r="AE547">
        <v>7792610</v>
      </c>
      <c r="AF547" s="22">
        <v>43090</v>
      </c>
      <c r="AG547">
        <v>512</v>
      </c>
      <c r="AH547">
        <v>613</v>
      </c>
      <c r="AI547" s="22">
        <v>43091</v>
      </c>
      <c r="AJ547">
        <v>713</v>
      </c>
      <c r="AK547">
        <v>713</v>
      </c>
      <c r="AL547" s="25">
        <v>43091.791608796295</v>
      </c>
      <c r="AM547">
        <v>2</v>
      </c>
      <c r="AN547" t="s">
        <v>1023</v>
      </c>
      <c r="AO547">
        <v>0</v>
      </c>
      <c r="AP547">
        <v>2.2799999999999998</v>
      </c>
      <c r="AQ547">
        <v>0</v>
      </c>
      <c r="AR547">
        <v>0</v>
      </c>
      <c r="AS547">
        <v>0.97</v>
      </c>
      <c r="AT547">
        <v>0.95</v>
      </c>
      <c r="AU547">
        <v>0.57399999999999995</v>
      </c>
      <c r="AV547">
        <v>713</v>
      </c>
      <c r="AW547">
        <v>703</v>
      </c>
      <c r="AX547">
        <v>713</v>
      </c>
    </row>
    <row r="548" spans="1:50">
      <c r="A548" s="22">
        <v>43089</v>
      </c>
      <c r="B548">
        <v>6080</v>
      </c>
      <c r="C548">
        <v>6700</v>
      </c>
      <c r="D548">
        <v>5420</v>
      </c>
      <c r="E548">
        <v>6600</v>
      </c>
      <c r="F548" s="22">
        <v>43090</v>
      </c>
      <c r="G548">
        <v>7300</v>
      </c>
      <c r="H548">
        <v>7600</v>
      </c>
      <c r="I548">
        <v>7300</v>
      </c>
      <c r="J548">
        <v>7600</v>
      </c>
      <c r="K548" s="22">
        <v>43091</v>
      </c>
      <c r="L548">
        <v>8950</v>
      </c>
      <c r="M548" t="s">
        <v>1023</v>
      </c>
      <c r="N548" s="8" t="str">
        <f>IF(AND(AM548=1,AC548&lt;-0.005,AE548&gt;O$1),R548,"")</f>
        <v/>
      </c>
      <c r="O548" s="8">
        <f t="shared" si="47"/>
        <v>101686.0842809631</v>
      </c>
      <c r="P548" s="8" t="str">
        <f t="shared" si="51"/>
        <v/>
      </c>
      <c r="Q548" s="8">
        <f t="shared" si="48"/>
        <v>89419.115637632043</v>
      </c>
      <c r="R548" s="8">
        <f t="shared" si="49"/>
        <v>-8241.7582417582671</v>
      </c>
      <c r="S548" s="8">
        <f t="shared" si="50"/>
        <v>415535.00818250549</v>
      </c>
      <c r="U548" s="25">
        <v>43091.33021990741</v>
      </c>
      <c r="V548">
        <v>16</v>
      </c>
      <c r="W548">
        <v>6563</v>
      </c>
      <c r="X548" t="s">
        <v>1482</v>
      </c>
      <c r="Y548" t="s">
        <v>957</v>
      </c>
      <c r="Z548" s="25">
        <v>43455.996527777781</v>
      </c>
      <c r="AA548">
        <v>8280</v>
      </c>
      <c r="AB548">
        <v>680</v>
      </c>
      <c r="AC548" s="24">
        <v>8.9499999999999996E-2</v>
      </c>
      <c r="AD548">
        <v>11400</v>
      </c>
      <c r="AE548">
        <v>94295600</v>
      </c>
      <c r="AF548" s="22">
        <v>43090</v>
      </c>
      <c r="AG548">
        <v>7300</v>
      </c>
      <c r="AH548">
        <v>7600</v>
      </c>
      <c r="AI548" s="22">
        <v>43091</v>
      </c>
      <c r="AJ548">
        <v>8950</v>
      </c>
      <c r="AK548">
        <v>9100</v>
      </c>
      <c r="AL548" s="25">
        <v>43091.791620370372</v>
      </c>
      <c r="AM548">
        <v>2</v>
      </c>
      <c r="AN548" t="s">
        <v>1023</v>
      </c>
      <c r="AO548">
        <v>0</v>
      </c>
      <c r="AP548">
        <v>0</v>
      </c>
      <c r="AQ548" t="s">
        <v>1023</v>
      </c>
      <c r="AR548" t="s">
        <v>1023</v>
      </c>
      <c r="AS548" t="s">
        <v>1023</v>
      </c>
      <c r="AT548" t="s">
        <v>1023</v>
      </c>
      <c r="AU548" t="s">
        <v>1023</v>
      </c>
      <c r="AV548">
        <v>9100</v>
      </c>
      <c r="AW548">
        <v>8890</v>
      </c>
      <c r="AX548">
        <v>9100</v>
      </c>
    </row>
    <row r="549" spans="1:50">
      <c r="A549" s="22">
        <v>43089</v>
      </c>
      <c r="B549">
        <v>1400</v>
      </c>
      <c r="C549">
        <v>1658</v>
      </c>
      <c r="D549">
        <v>1371</v>
      </c>
      <c r="E549">
        <v>1658</v>
      </c>
      <c r="F549" s="22">
        <v>43090</v>
      </c>
      <c r="G549">
        <v>1738</v>
      </c>
      <c r="H549">
        <v>1755</v>
      </c>
      <c r="I549">
        <v>1572</v>
      </c>
      <c r="J549">
        <v>1600</v>
      </c>
      <c r="K549" s="22">
        <v>43091</v>
      </c>
      <c r="L549">
        <v>1600</v>
      </c>
      <c r="M549">
        <v>1.23</v>
      </c>
      <c r="N549" s="8" t="str">
        <f>IF(AND(AM549=1,AC549&lt;-0.005,AE549&gt;O$1),R549,"")</f>
        <v/>
      </c>
      <c r="O549" s="8">
        <f t="shared" si="47"/>
        <v>101686.0842809631</v>
      </c>
      <c r="P549" s="8" t="str">
        <f t="shared" si="51"/>
        <v/>
      </c>
      <c r="Q549" s="8">
        <f t="shared" si="48"/>
        <v>89419.115637632043</v>
      </c>
      <c r="R549" s="8">
        <f t="shared" si="49"/>
        <v>4413.619167717542</v>
      </c>
      <c r="S549" s="8">
        <f t="shared" si="50"/>
        <v>415535.00818250549</v>
      </c>
      <c r="U549" s="25">
        <v>43091.33021990741</v>
      </c>
      <c r="V549">
        <v>17</v>
      </c>
      <c r="W549">
        <v>4579</v>
      </c>
      <c r="X549" t="s">
        <v>1313</v>
      </c>
      <c r="Y549" t="s">
        <v>960</v>
      </c>
      <c r="Z549" s="25">
        <v>43455.996527777781</v>
      </c>
      <c r="AA549">
        <v>1600</v>
      </c>
      <c r="AB549">
        <v>0</v>
      </c>
      <c r="AC549" s="24">
        <v>0</v>
      </c>
      <c r="AD549">
        <v>10900</v>
      </c>
      <c r="AE549">
        <v>17277020</v>
      </c>
      <c r="AF549" s="22">
        <v>43090</v>
      </c>
      <c r="AG549">
        <v>1738</v>
      </c>
      <c r="AH549">
        <v>1600</v>
      </c>
      <c r="AI549" s="22">
        <v>43091</v>
      </c>
      <c r="AJ549">
        <v>1600</v>
      </c>
      <c r="AK549">
        <v>1586</v>
      </c>
      <c r="AL549" s="25">
        <v>43091.791631944441</v>
      </c>
      <c r="AM549">
        <v>2</v>
      </c>
      <c r="AN549" t="s">
        <v>1023</v>
      </c>
      <c r="AO549">
        <v>37.32</v>
      </c>
      <c r="AP549">
        <v>0</v>
      </c>
      <c r="AQ549">
        <v>1</v>
      </c>
      <c r="AR549">
        <v>1</v>
      </c>
      <c r="AS549">
        <v>1.23</v>
      </c>
      <c r="AT549">
        <v>1.2</v>
      </c>
      <c r="AU549">
        <v>1.2629999999999999</v>
      </c>
      <c r="AV549">
        <v>1749</v>
      </c>
      <c r="AW549">
        <v>1550</v>
      </c>
      <c r="AX549">
        <v>1586</v>
      </c>
    </row>
    <row r="550" spans="1:50">
      <c r="A550" s="22">
        <v>43089</v>
      </c>
      <c r="B550">
        <v>321</v>
      </c>
      <c r="C550">
        <v>322</v>
      </c>
      <c r="D550">
        <v>317</v>
      </c>
      <c r="E550">
        <v>320</v>
      </c>
      <c r="F550" s="22">
        <v>43090</v>
      </c>
      <c r="G550">
        <v>319</v>
      </c>
      <c r="H550">
        <v>319</v>
      </c>
      <c r="I550">
        <v>315</v>
      </c>
      <c r="J550">
        <v>319</v>
      </c>
      <c r="K550" s="22">
        <v>43091</v>
      </c>
      <c r="L550">
        <v>318</v>
      </c>
      <c r="M550">
        <v>1.1000000000000001</v>
      </c>
      <c r="N550" s="8" t="str">
        <f>IF(AND(AM550=1,AC550&lt;-0.005,AE550&gt;O$1),R550,"")</f>
        <v/>
      </c>
      <c r="O550" s="8">
        <f t="shared" si="47"/>
        <v>101686.0842809631</v>
      </c>
      <c r="P550" s="8" t="str">
        <f t="shared" si="51"/>
        <v/>
      </c>
      <c r="Q550" s="8">
        <f t="shared" si="48"/>
        <v>89419.115637632043</v>
      </c>
      <c r="R550" s="8">
        <f t="shared" si="49"/>
        <v>12903.225806451646</v>
      </c>
      <c r="S550" s="8">
        <f t="shared" si="50"/>
        <v>415535.00818250549</v>
      </c>
      <c r="U550" s="25">
        <v>43091.33021990741</v>
      </c>
      <c r="V550">
        <v>18</v>
      </c>
      <c r="W550">
        <v>6502</v>
      </c>
      <c r="X550" t="s">
        <v>121</v>
      </c>
      <c r="Y550" t="s">
        <v>954</v>
      </c>
      <c r="Z550" s="25">
        <v>43455.977083333331</v>
      </c>
      <c r="AA550">
        <v>318</v>
      </c>
      <c r="AB550">
        <v>-1</v>
      </c>
      <c r="AC550" s="24">
        <v>-3.0999999999999999E-3</v>
      </c>
      <c r="AD550">
        <v>8000</v>
      </c>
      <c r="AE550">
        <v>2547000</v>
      </c>
      <c r="AF550" s="22">
        <v>43090</v>
      </c>
      <c r="AG550">
        <v>319</v>
      </c>
      <c r="AH550">
        <v>319</v>
      </c>
      <c r="AI550" s="22">
        <v>43091</v>
      </c>
      <c r="AJ550">
        <v>318</v>
      </c>
      <c r="AK550">
        <v>310</v>
      </c>
      <c r="AL550" s="25">
        <v>43091.791643518518</v>
      </c>
      <c r="AM550">
        <v>0</v>
      </c>
      <c r="AN550" t="s">
        <v>1023</v>
      </c>
      <c r="AO550">
        <v>17.2</v>
      </c>
      <c r="AP550" t="s">
        <v>956</v>
      </c>
      <c r="AQ550">
        <v>0.98</v>
      </c>
      <c r="AR550">
        <v>0.69</v>
      </c>
      <c r="AS550">
        <v>1.1000000000000001</v>
      </c>
      <c r="AT550">
        <v>1.05</v>
      </c>
      <c r="AU550">
        <v>0.99099999999999999</v>
      </c>
      <c r="AV550">
        <v>318</v>
      </c>
      <c r="AW550">
        <v>307</v>
      </c>
      <c r="AX550">
        <v>310</v>
      </c>
    </row>
    <row r="551" spans="1:50">
      <c r="A551" s="22">
        <v>43089</v>
      </c>
      <c r="B551">
        <v>250</v>
      </c>
      <c r="C551">
        <v>250</v>
      </c>
      <c r="D551">
        <v>232</v>
      </c>
      <c r="E551">
        <v>234</v>
      </c>
      <c r="F551" s="22">
        <v>43090</v>
      </c>
      <c r="G551">
        <v>233</v>
      </c>
      <c r="H551">
        <v>247</v>
      </c>
      <c r="I551">
        <v>229</v>
      </c>
      <c r="J551">
        <v>242</v>
      </c>
      <c r="K551" s="22">
        <v>43091</v>
      </c>
      <c r="L551">
        <v>237</v>
      </c>
      <c r="M551">
        <v>1.17</v>
      </c>
      <c r="N551" s="8" t="str">
        <f>IF(AND(AM551=1,AC551&lt;-0.005,AE551&gt;O$1),R551,"")</f>
        <v/>
      </c>
      <c r="O551" s="8">
        <f t="shared" si="47"/>
        <v>101686.0842809631</v>
      </c>
      <c r="P551" s="8" t="str">
        <f t="shared" si="51"/>
        <v/>
      </c>
      <c r="Q551" s="8">
        <f t="shared" si="48"/>
        <v>89419.115637632043</v>
      </c>
      <c r="R551" s="8">
        <f t="shared" si="49"/>
        <v>-2100.8403361344463</v>
      </c>
      <c r="S551" s="8">
        <f t="shared" si="50"/>
        <v>413434.16784637107</v>
      </c>
      <c r="U551" s="25">
        <v>43091.33021990741</v>
      </c>
      <c r="V551">
        <v>19</v>
      </c>
      <c r="W551">
        <v>6740</v>
      </c>
      <c r="X551" t="s">
        <v>1158</v>
      </c>
      <c r="Y551" t="s">
        <v>962</v>
      </c>
      <c r="Z551" s="25">
        <v>43455.991666666669</v>
      </c>
      <c r="AA551">
        <v>242</v>
      </c>
      <c r="AB551">
        <v>0</v>
      </c>
      <c r="AC551" s="24">
        <v>0</v>
      </c>
      <c r="AD551">
        <v>7600</v>
      </c>
      <c r="AE551">
        <v>1846110</v>
      </c>
      <c r="AF551" s="22">
        <v>43090</v>
      </c>
      <c r="AG551">
        <v>233</v>
      </c>
      <c r="AH551">
        <v>242</v>
      </c>
      <c r="AI551" s="22">
        <v>43091</v>
      </c>
      <c r="AJ551">
        <v>237</v>
      </c>
      <c r="AK551">
        <v>238</v>
      </c>
      <c r="AL551" s="25">
        <v>43091.791655092595</v>
      </c>
      <c r="AM551">
        <v>1</v>
      </c>
      <c r="AN551">
        <v>0.05</v>
      </c>
      <c r="AO551">
        <v>1.1299999999999999</v>
      </c>
      <c r="AP551">
        <v>0</v>
      </c>
      <c r="AQ551">
        <v>0.94</v>
      </c>
      <c r="AR551">
        <v>0.64</v>
      </c>
      <c r="AS551">
        <v>1.17</v>
      </c>
      <c r="AT551">
        <v>1.1000000000000001</v>
      </c>
      <c r="AU551">
        <v>1.0609999999999999</v>
      </c>
      <c r="AV551">
        <v>246</v>
      </c>
      <c r="AW551">
        <v>235</v>
      </c>
      <c r="AX551">
        <v>238</v>
      </c>
    </row>
    <row r="552" spans="1:50">
      <c r="A552" s="22">
        <v>43089</v>
      </c>
      <c r="B552">
        <v>1640</v>
      </c>
      <c r="C552">
        <v>1641</v>
      </c>
      <c r="D552">
        <v>1635</v>
      </c>
      <c r="E552">
        <v>1638</v>
      </c>
      <c r="F552" s="22">
        <v>43090</v>
      </c>
      <c r="G552">
        <v>1639</v>
      </c>
      <c r="H552">
        <v>1641</v>
      </c>
      <c r="I552">
        <v>1632</v>
      </c>
      <c r="J552">
        <v>1633</v>
      </c>
      <c r="K552" s="22">
        <v>43091</v>
      </c>
      <c r="L552">
        <v>1635</v>
      </c>
      <c r="M552">
        <v>1</v>
      </c>
      <c r="N552" s="8" t="str">
        <f>IF(AND(AM552=1,AC552&lt;-0.005,AE552&gt;O$1),R552,"")</f>
        <v/>
      </c>
      <c r="O552" s="8">
        <f t="shared" si="47"/>
        <v>101686.0842809631</v>
      </c>
      <c r="P552" s="8" t="str">
        <f t="shared" si="51"/>
        <v/>
      </c>
      <c r="Q552" s="8">
        <f t="shared" si="48"/>
        <v>89419.115637632043</v>
      </c>
      <c r="R552" s="8">
        <f t="shared" si="49"/>
        <v>-3039.5136778115229</v>
      </c>
      <c r="S552" s="8">
        <f t="shared" si="50"/>
        <v>410394.65416855953</v>
      </c>
      <c r="U552" s="25">
        <v>43091.33021990741</v>
      </c>
      <c r="V552">
        <v>20</v>
      </c>
      <c r="W552">
        <v>3197</v>
      </c>
      <c r="X552" t="s">
        <v>1157</v>
      </c>
      <c r="Y552" t="s">
        <v>962</v>
      </c>
      <c r="Z552" s="25">
        <v>43455.994444444441</v>
      </c>
      <c r="AA552">
        <v>1635.8</v>
      </c>
      <c r="AB552">
        <v>2.8</v>
      </c>
      <c r="AC552" s="24">
        <v>1.6999999999999999E-3</v>
      </c>
      <c r="AD552">
        <v>7600</v>
      </c>
      <c r="AE552">
        <v>12429740</v>
      </c>
      <c r="AF552" s="22">
        <v>43090</v>
      </c>
      <c r="AG552">
        <v>1639</v>
      </c>
      <c r="AH552">
        <v>1633</v>
      </c>
      <c r="AI552" s="22">
        <v>43091</v>
      </c>
      <c r="AJ552">
        <v>1635</v>
      </c>
      <c r="AK552">
        <v>1645</v>
      </c>
      <c r="AL552" s="25">
        <v>43091.791666666664</v>
      </c>
      <c r="AM552">
        <v>1</v>
      </c>
      <c r="AN552" t="s">
        <v>1023</v>
      </c>
      <c r="AO552">
        <v>0.56000000000000005</v>
      </c>
      <c r="AP552">
        <v>2.4500000000000002</v>
      </c>
      <c r="AQ552">
        <v>0.53</v>
      </c>
      <c r="AR552">
        <v>0.34</v>
      </c>
      <c r="AS552">
        <v>1</v>
      </c>
      <c r="AT552">
        <v>0.99</v>
      </c>
      <c r="AU552">
        <v>0.35799999999999998</v>
      </c>
      <c r="AV552">
        <v>1648</v>
      </c>
      <c r="AW552">
        <v>1634</v>
      </c>
      <c r="AX552">
        <v>1645</v>
      </c>
    </row>
    <row r="553" spans="1:50">
      <c r="A553" s="22">
        <v>43089</v>
      </c>
      <c r="B553">
        <v>20910</v>
      </c>
      <c r="C553">
        <v>21070</v>
      </c>
      <c r="D553">
        <v>20840</v>
      </c>
      <c r="E553">
        <v>21020</v>
      </c>
      <c r="F553" s="22">
        <v>43090</v>
      </c>
      <c r="G553">
        <v>20930</v>
      </c>
      <c r="H553">
        <v>21020</v>
      </c>
      <c r="I553">
        <v>20690</v>
      </c>
      <c r="J553">
        <v>20920</v>
      </c>
      <c r="K553" s="22">
        <v>43091</v>
      </c>
      <c r="L553">
        <v>20910</v>
      </c>
      <c r="M553">
        <v>1</v>
      </c>
      <c r="N553" s="8" t="str">
        <f>IF(AND(AM553=1,AC553&lt;-0.005,AE553&gt;O$1),R553,"")</f>
        <v/>
      </c>
      <c r="O553" s="8">
        <f t="shared" si="47"/>
        <v>101686.0842809631</v>
      </c>
      <c r="P553" s="8" t="str">
        <f t="shared" si="51"/>
        <v/>
      </c>
      <c r="Q553" s="8">
        <f t="shared" si="48"/>
        <v>89419.115637632043</v>
      </c>
      <c r="R553" s="8">
        <f t="shared" si="49"/>
        <v>-1905.6693663649371</v>
      </c>
      <c r="S553" s="8">
        <f t="shared" si="50"/>
        <v>408488.98480219458</v>
      </c>
      <c r="U553" s="25">
        <v>43091.33021990741</v>
      </c>
      <c r="V553">
        <v>21</v>
      </c>
      <c r="W553">
        <v>1570</v>
      </c>
      <c r="X553" t="s">
        <v>1041</v>
      </c>
      <c r="Y553" t="s">
        <v>954</v>
      </c>
      <c r="Z553" s="25">
        <v>43455.998611111114</v>
      </c>
      <c r="AA553">
        <v>20995</v>
      </c>
      <c r="AB553">
        <v>75</v>
      </c>
      <c r="AC553" s="24">
        <v>3.5999999999999999E-3</v>
      </c>
      <c r="AD553">
        <v>6522</v>
      </c>
      <c r="AE553">
        <v>136524319</v>
      </c>
      <c r="AF553" s="22">
        <v>43090</v>
      </c>
      <c r="AG553">
        <v>20930</v>
      </c>
      <c r="AH553">
        <v>20920</v>
      </c>
      <c r="AI553" s="22">
        <v>43091</v>
      </c>
      <c r="AJ553">
        <v>20910</v>
      </c>
      <c r="AK553">
        <v>20990</v>
      </c>
      <c r="AL553" s="25">
        <v>43091.791678240741</v>
      </c>
      <c r="AM553">
        <v>1</v>
      </c>
      <c r="AN553">
        <v>0</v>
      </c>
      <c r="AO553" s="26">
        <v>8.0000000000000002E-3</v>
      </c>
      <c r="AQ553">
        <v>0.56000000000000005</v>
      </c>
      <c r="AR553">
        <v>0.83</v>
      </c>
      <c r="AS553">
        <v>1</v>
      </c>
      <c r="AT553">
        <v>1.07</v>
      </c>
      <c r="AU553">
        <v>0.64900000000000002</v>
      </c>
      <c r="AV553">
        <v>21040</v>
      </c>
      <c r="AW553">
        <v>20830</v>
      </c>
      <c r="AX553">
        <v>20990</v>
      </c>
    </row>
    <row r="554" spans="1:50">
      <c r="A554" s="22">
        <v>43089</v>
      </c>
      <c r="B554">
        <v>826.6</v>
      </c>
      <c r="C554">
        <v>837.7</v>
      </c>
      <c r="D554">
        <v>823.6</v>
      </c>
      <c r="E554">
        <v>835</v>
      </c>
      <c r="F554" s="22">
        <v>43090</v>
      </c>
      <c r="G554">
        <v>835</v>
      </c>
      <c r="H554">
        <v>837.4</v>
      </c>
      <c r="I554">
        <v>826.7</v>
      </c>
      <c r="J554">
        <v>829.9</v>
      </c>
      <c r="K554" s="22">
        <v>43091</v>
      </c>
      <c r="L554">
        <v>830.9</v>
      </c>
      <c r="M554">
        <v>1.02</v>
      </c>
      <c r="N554" s="8" t="str">
        <f>IF(AND(AM554=1,AC554&lt;-0.005,AE554&gt;O$1),R554,"")</f>
        <v/>
      </c>
      <c r="O554" s="8">
        <f t="shared" si="47"/>
        <v>101686.0842809631</v>
      </c>
      <c r="P554" s="8" t="str">
        <f t="shared" si="51"/>
        <v/>
      </c>
      <c r="Q554" s="8">
        <f t="shared" si="48"/>
        <v>89419.115637632043</v>
      </c>
      <c r="R554" s="8">
        <f t="shared" si="49"/>
        <v>-8866.2962525121184</v>
      </c>
      <c r="S554" s="8">
        <f t="shared" si="50"/>
        <v>399622.68854968244</v>
      </c>
      <c r="U554" s="25">
        <v>43091.33021990741</v>
      </c>
      <c r="V554">
        <v>22</v>
      </c>
      <c r="W554">
        <v>8306</v>
      </c>
      <c r="X554" t="s">
        <v>1083</v>
      </c>
      <c r="Y554" t="s">
        <v>962</v>
      </c>
      <c r="Z554" s="25">
        <v>43455.997916666667</v>
      </c>
      <c r="AA554">
        <v>836</v>
      </c>
      <c r="AB554">
        <v>6.1</v>
      </c>
      <c r="AC554" s="24">
        <v>7.4000000000000003E-3</v>
      </c>
      <c r="AD554">
        <v>6300</v>
      </c>
      <c r="AE554">
        <v>5252980</v>
      </c>
      <c r="AF554" s="22">
        <v>43090</v>
      </c>
      <c r="AG554">
        <v>835</v>
      </c>
      <c r="AH554">
        <v>829.9</v>
      </c>
      <c r="AI554" s="22">
        <v>43091</v>
      </c>
      <c r="AJ554">
        <v>830.9</v>
      </c>
      <c r="AK554">
        <v>845.9</v>
      </c>
      <c r="AL554" s="25">
        <v>43091.791689814818</v>
      </c>
      <c r="AM554">
        <v>1</v>
      </c>
      <c r="AN554" t="s">
        <v>1023</v>
      </c>
      <c r="AO554">
        <v>1.81</v>
      </c>
      <c r="AP554">
        <v>2.17</v>
      </c>
      <c r="AQ554">
        <v>0.67</v>
      </c>
      <c r="AR554">
        <v>0.74</v>
      </c>
      <c r="AS554">
        <v>1.02</v>
      </c>
      <c r="AT554">
        <v>1.06</v>
      </c>
      <c r="AU554">
        <v>0.50700000000000001</v>
      </c>
      <c r="AV554">
        <v>847.3</v>
      </c>
      <c r="AW554">
        <v>830.8</v>
      </c>
      <c r="AX554">
        <v>845.9</v>
      </c>
    </row>
    <row r="555" spans="1:50">
      <c r="A555" s="22">
        <v>43089</v>
      </c>
      <c r="B555">
        <v>415</v>
      </c>
      <c r="C555">
        <v>420</v>
      </c>
      <c r="D555">
        <v>411</v>
      </c>
      <c r="E555">
        <v>412</v>
      </c>
      <c r="F555" s="22">
        <v>43090</v>
      </c>
      <c r="G555">
        <v>412</v>
      </c>
      <c r="H555">
        <v>415</v>
      </c>
      <c r="I555">
        <v>410</v>
      </c>
      <c r="J555">
        <v>410</v>
      </c>
      <c r="K555" s="22">
        <v>43091</v>
      </c>
      <c r="L555">
        <v>411</v>
      </c>
      <c r="M555">
        <v>1.01</v>
      </c>
      <c r="N555" s="8" t="str">
        <f>IF(AND(AM555=1,AC555&lt;-0.005,AE555&gt;O$1),R555,"")</f>
        <v/>
      </c>
      <c r="O555" s="8">
        <f t="shared" si="47"/>
        <v>101686.0842809631</v>
      </c>
      <c r="P555" s="8" t="str">
        <f t="shared" si="51"/>
        <v/>
      </c>
      <c r="Q555" s="8">
        <f t="shared" si="48"/>
        <v>89419.115637632043</v>
      </c>
      <c r="R555" s="8">
        <f t="shared" si="49"/>
        <v>1219.5121951219523</v>
      </c>
      <c r="S555" s="8">
        <f t="shared" si="50"/>
        <v>399622.68854968244</v>
      </c>
      <c r="U555" s="25">
        <v>43091.33021990741</v>
      </c>
      <c r="V555">
        <v>23</v>
      </c>
      <c r="W555">
        <v>8518</v>
      </c>
      <c r="X555" t="s">
        <v>1652</v>
      </c>
      <c r="Y555" t="s">
        <v>962</v>
      </c>
      <c r="Z555" s="25">
        <v>43455.794444444444</v>
      </c>
      <c r="AA555">
        <v>410</v>
      </c>
      <c r="AB555">
        <v>0</v>
      </c>
      <c r="AC555" s="24">
        <v>0</v>
      </c>
      <c r="AD555">
        <v>6000</v>
      </c>
      <c r="AE555">
        <v>2460000</v>
      </c>
      <c r="AF555" s="22">
        <v>43090</v>
      </c>
      <c r="AG555">
        <v>412</v>
      </c>
      <c r="AH555">
        <v>410</v>
      </c>
      <c r="AI555" s="22">
        <v>43091</v>
      </c>
      <c r="AJ555">
        <v>411</v>
      </c>
      <c r="AK555">
        <v>410</v>
      </c>
      <c r="AL555" s="25">
        <v>43091.791701388887</v>
      </c>
      <c r="AM555">
        <v>2</v>
      </c>
      <c r="AN555" t="s">
        <v>1023</v>
      </c>
      <c r="AO555">
        <v>0</v>
      </c>
      <c r="AP555">
        <v>0</v>
      </c>
      <c r="AQ555">
        <v>0.48</v>
      </c>
      <c r="AR555">
        <v>0.52</v>
      </c>
      <c r="AS555">
        <v>1.01</v>
      </c>
      <c r="AT555">
        <v>1.01</v>
      </c>
      <c r="AU555">
        <v>1.704</v>
      </c>
      <c r="AV555">
        <v>412</v>
      </c>
      <c r="AW555">
        <v>408</v>
      </c>
      <c r="AX555">
        <v>410</v>
      </c>
    </row>
    <row r="556" spans="1:50">
      <c r="A556" s="22">
        <v>43089</v>
      </c>
      <c r="B556">
        <v>498</v>
      </c>
      <c r="C556">
        <v>499</v>
      </c>
      <c r="D556">
        <v>482</v>
      </c>
      <c r="E556">
        <v>483</v>
      </c>
      <c r="F556" s="22">
        <v>43090</v>
      </c>
      <c r="G556">
        <v>484</v>
      </c>
      <c r="H556">
        <v>484</v>
      </c>
      <c r="I556">
        <v>465</v>
      </c>
      <c r="J556">
        <v>472</v>
      </c>
      <c r="K556" s="22">
        <v>43091</v>
      </c>
      <c r="L556">
        <v>485</v>
      </c>
      <c r="M556">
        <v>1.07</v>
      </c>
      <c r="N556" s="8" t="str">
        <f>IF(AND(AM556=1,AC556&lt;-0.005,AE556&gt;O$1),R556,"")</f>
        <v/>
      </c>
      <c r="O556" s="8">
        <f t="shared" si="47"/>
        <v>101686.0842809631</v>
      </c>
      <c r="P556" s="8" t="str">
        <f t="shared" si="51"/>
        <v/>
      </c>
      <c r="Q556" s="8">
        <f t="shared" si="48"/>
        <v>89419.115637632043</v>
      </c>
      <c r="R556" s="8">
        <f t="shared" si="49"/>
        <v>-60688.405797101441</v>
      </c>
      <c r="S556" s="8">
        <f t="shared" si="50"/>
        <v>399622.68854968244</v>
      </c>
      <c r="U556" s="25">
        <v>43091.33021990741</v>
      </c>
      <c r="V556">
        <v>24</v>
      </c>
      <c r="W556">
        <v>2385</v>
      </c>
      <c r="X556" t="s">
        <v>1365</v>
      </c>
      <c r="Y556" t="s">
        <v>957</v>
      </c>
      <c r="Z556" s="25">
        <v>43455.998611111114</v>
      </c>
      <c r="AA556">
        <v>530</v>
      </c>
      <c r="AB556">
        <v>58</v>
      </c>
      <c r="AC556" s="24">
        <v>0.1229</v>
      </c>
      <c r="AD556">
        <v>5700</v>
      </c>
      <c r="AE556">
        <v>3006500</v>
      </c>
      <c r="AF556" s="22">
        <v>43090</v>
      </c>
      <c r="AG556">
        <v>484</v>
      </c>
      <c r="AH556">
        <v>472</v>
      </c>
      <c r="AI556" s="22">
        <v>43091</v>
      </c>
      <c r="AJ556">
        <v>485</v>
      </c>
      <c r="AK556">
        <v>552</v>
      </c>
      <c r="AL556" s="25">
        <v>43091.791712962964</v>
      </c>
      <c r="AM556">
        <v>2</v>
      </c>
      <c r="AN556" t="s">
        <v>1023</v>
      </c>
      <c r="AO556">
        <v>0</v>
      </c>
      <c r="AP556">
        <v>0.21</v>
      </c>
      <c r="AQ556">
        <v>0.84</v>
      </c>
      <c r="AR556">
        <v>0.34</v>
      </c>
      <c r="AS556">
        <v>1.07</v>
      </c>
      <c r="AT556">
        <v>0.97</v>
      </c>
      <c r="AU556">
        <v>1.111</v>
      </c>
      <c r="AV556">
        <v>552</v>
      </c>
      <c r="AW556">
        <v>475</v>
      </c>
      <c r="AX556">
        <v>552</v>
      </c>
    </row>
    <row r="557" spans="1:50">
      <c r="A557" s="22">
        <v>43089</v>
      </c>
      <c r="B557">
        <v>1277</v>
      </c>
      <c r="C557">
        <v>1281</v>
      </c>
      <c r="D557">
        <v>1266</v>
      </c>
      <c r="E557">
        <v>1268</v>
      </c>
      <c r="F557" s="22">
        <v>43090</v>
      </c>
      <c r="G557">
        <v>1274</v>
      </c>
      <c r="H557">
        <v>1290</v>
      </c>
      <c r="I557">
        <v>1269</v>
      </c>
      <c r="J557">
        <v>1274</v>
      </c>
      <c r="K557" s="22">
        <v>43091</v>
      </c>
      <c r="L557">
        <v>1275</v>
      </c>
      <c r="M557">
        <v>1</v>
      </c>
      <c r="N557" s="8" t="str">
        <f>IF(AND(AM557=1,AC557&lt;-0.005,AE557&gt;O$1),R557,"")</f>
        <v/>
      </c>
      <c r="O557" s="8">
        <f t="shared" si="47"/>
        <v>101686.0842809631</v>
      </c>
      <c r="P557" s="8" t="str">
        <f t="shared" si="51"/>
        <v/>
      </c>
      <c r="Q557" s="8">
        <f t="shared" si="48"/>
        <v>89419.115637632043</v>
      </c>
      <c r="R557" s="8">
        <f t="shared" si="49"/>
        <v>1968.5039370078705</v>
      </c>
      <c r="S557" s="8">
        <f t="shared" si="50"/>
        <v>401591.1924866903</v>
      </c>
      <c r="U557" s="25">
        <v>43091.33021990741</v>
      </c>
      <c r="V557">
        <v>25</v>
      </c>
      <c r="W557">
        <v>1357</v>
      </c>
      <c r="X557" t="s">
        <v>1056</v>
      </c>
      <c r="Y557" t="s">
        <v>954</v>
      </c>
      <c r="Z557" s="25">
        <v>43455.998611111114</v>
      </c>
      <c r="AA557">
        <v>1274</v>
      </c>
      <c r="AB557">
        <v>0</v>
      </c>
      <c r="AC557" s="24">
        <v>0</v>
      </c>
      <c r="AD557">
        <v>5570</v>
      </c>
      <c r="AE557">
        <v>7110346</v>
      </c>
      <c r="AF557" s="22">
        <v>43090</v>
      </c>
      <c r="AG557">
        <v>1274</v>
      </c>
      <c r="AH557">
        <v>1274</v>
      </c>
      <c r="AI557" s="22">
        <v>43091</v>
      </c>
      <c r="AJ557">
        <v>1275</v>
      </c>
      <c r="AK557">
        <v>1270</v>
      </c>
      <c r="AL557" s="25">
        <v>43091.791724537034</v>
      </c>
      <c r="AM557">
        <v>1</v>
      </c>
      <c r="AN557" t="s">
        <v>1023</v>
      </c>
      <c r="AO557" s="26">
        <v>8.0000000000000002E-3</v>
      </c>
      <c r="AQ557">
        <v>0.45</v>
      </c>
      <c r="AR557">
        <v>0.1</v>
      </c>
      <c r="AS557">
        <v>1</v>
      </c>
      <c r="AT557">
        <v>0.92</v>
      </c>
      <c r="AU557">
        <v>2.23</v>
      </c>
      <c r="AV557">
        <v>1281</v>
      </c>
      <c r="AW557">
        <v>1268</v>
      </c>
      <c r="AX557">
        <v>1270</v>
      </c>
    </row>
    <row r="558" spans="1:50">
      <c r="A558" s="22">
        <v>43089</v>
      </c>
      <c r="B558">
        <v>206.2</v>
      </c>
      <c r="C558">
        <v>208.6</v>
      </c>
      <c r="D558">
        <v>206.1</v>
      </c>
      <c r="E558">
        <v>208.6</v>
      </c>
      <c r="F558" s="22">
        <v>43090</v>
      </c>
      <c r="G558">
        <v>208.4</v>
      </c>
      <c r="H558">
        <v>208.6</v>
      </c>
      <c r="I558">
        <v>205.8</v>
      </c>
      <c r="J558">
        <v>206.1</v>
      </c>
      <c r="K558" s="22">
        <v>43091</v>
      </c>
      <c r="L558">
        <v>206.7</v>
      </c>
      <c r="M558">
        <v>1</v>
      </c>
      <c r="N558" s="8" t="str">
        <f>IF(AND(AM558=1,AC558&lt;-0.005,AE558&gt;O$1),R558,"")</f>
        <v/>
      </c>
      <c r="O558" s="8">
        <f t="shared" si="47"/>
        <v>101686.0842809631</v>
      </c>
      <c r="P558" s="8" t="str">
        <f t="shared" si="51"/>
        <v/>
      </c>
      <c r="Q558" s="8">
        <f t="shared" si="48"/>
        <v>89419.115637632043</v>
      </c>
      <c r="R558" s="8">
        <f t="shared" si="49"/>
        <v>-2167.6300578034602</v>
      </c>
      <c r="S558" s="8">
        <f t="shared" si="50"/>
        <v>399423.56242888683</v>
      </c>
      <c r="U558" s="25">
        <v>43091.33021990741</v>
      </c>
      <c r="V558">
        <v>26</v>
      </c>
      <c r="W558">
        <v>8411</v>
      </c>
      <c r="X558" t="s">
        <v>1070</v>
      </c>
      <c r="Y558" t="s">
        <v>962</v>
      </c>
      <c r="Z558" s="25">
        <v>43455.998611111114</v>
      </c>
      <c r="AA558">
        <v>206.3</v>
      </c>
      <c r="AB558">
        <v>0.2</v>
      </c>
      <c r="AC558" s="24">
        <v>1E-3</v>
      </c>
      <c r="AD558">
        <v>5300</v>
      </c>
      <c r="AE558">
        <v>1091820</v>
      </c>
      <c r="AF558" s="22">
        <v>43090</v>
      </c>
      <c r="AG558">
        <v>208.4</v>
      </c>
      <c r="AH558">
        <v>206.1</v>
      </c>
      <c r="AI558" s="22">
        <v>43091</v>
      </c>
      <c r="AJ558">
        <v>206.7</v>
      </c>
      <c r="AK558">
        <v>207.6</v>
      </c>
      <c r="AL558" s="25">
        <v>43091.79173611111</v>
      </c>
      <c r="AM558">
        <v>1</v>
      </c>
      <c r="AN558" t="s">
        <v>1023</v>
      </c>
      <c r="AO558">
        <v>5.13</v>
      </c>
      <c r="AP558">
        <v>3.64</v>
      </c>
      <c r="AQ558">
        <v>0.47</v>
      </c>
      <c r="AR558">
        <v>0.42</v>
      </c>
      <c r="AS558">
        <v>1</v>
      </c>
      <c r="AT558">
        <v>1</v>
      </c>
      <c r="AU558">
        <v>0.41499999999999998</v>
      </c>
      <c r="AV558">
        <v>208.2</v>
      </c>
      <c r="AW558">
        <v>206.5</v>
      </c>
      <c r="AX558">
        <v>207.6</v>
      </c>
    </row>
    <row r="559" spans="1:50">
      <c r="A559" s="22">
        <v>43089</v>
      </c>
      <c r="B559">
        <v>716</v>
      </c>
      <c r="C559">
        <v>721</v>
      </c>
      <c r="D559">
        <v>714</v>
      </c>
      <c r="E559">
        <v>718</v>
      </c>
      <c r="F559" s="22">
        <v>43090</v>
      </c>
      <c r="G559">
        <v>718</v>
      </c>
      <c r="H559">
        <v>782</v>
      </c>
      <c r="I559">
        <v>716</v>
      </c>
      <c r="J559">
        <v>770</v>
      </c>
      <c r="K559" s="22">
        <v>43091</v>
      </c>
      <c r="L559">
        <v>782</v>
      </c>
      <c r="M559">
        <v>0.98</v>
      </c>
      <c r="N559" s="8" t="str">
        <f>IF(AND(AM559=1,AC559&lt;-0.005,AE559&gt;O$1),R559,"")</f>
        <v/>
      </c>
      <c r="O559" s="8">
        <f t="shared" si="47"/>
        <v>101686.0842809631</v>
      </c>
      <c r="P559" s="8" t="str">
        <f t="shared" si="51"/>
        <v/>
      </c>
      <c r="Q559" s="8">
        <f t="shared" si="48"/>
        <v>89419.115637632043</v>
      </c>
      <c r="R559" s="8">
        <f t="shared" si="49"/>
        <v>26954.177897574151</v>
      </c>
      <c r="S559" s="8">
        <f t="shared" si="50"/>
        <v>399423.56242888683</v>
      </c>
      <c r="U559" s="25">
        <v>43091.33021990741</v>
      </c>
      <c r="V559">
        <v>28</v>
      </c>
      <c r="W559">
        <v>7748</v>
      </c>
      <c r="X559" t="s">
        <v>1662</v>
      </c>
      <c r="Y559" t="s">
        <v>960</v>
      </c>
      <c r="Z559" s="25">
        <v>43455.990277777775</v>
      </c>
      <c r="AA559">
        <v>776</v>
      </c>
      <c r="AB559">
        <v>6</v>
      </c>
      <c r="AC559" s="24">
        <v>7.7999999999999996E-3</v>
      </c>
      <c r="AD559">
        <v>3300</v>
      </c>
      <c r="AE559">
        <v>2564280</v>
      </c>
      <c r="AF559" s="22">
        <v>43090</v>
      </c>
      <c r="AG559">
        <v>718</v>
      </c>
      <c r="AH559">
        <v>770</v>
      </c>
      <c r="AI559" s="22">
        <v>43091</v>
      </c>
      <c r="AJ559">
        <v>782</v>
      </c>
      <c r="AK559">
        <v>742</v>
      </c>
      <c r="AL559" s="25">
        <v>43091.791747685187</v>
      </c>
      <c r="AM559">
        <v>2</v>
      </c>
      <c r="AN559" t="s">
        <v>1023</v>
      </c>
      <c r="AO559">
        <v>0</v>
      </c>
      <c r="AP559">
        <v>0.65</v>
      </c>
      <c r="AQ559">
        <v>0.02</v>
      </c>
      <c r="AR559">
        <v>0.52</v>
      </c>
      <c r="AS559">
        <v>0.98</v>
      </c>
      <c r="AT559">
        <v>1</v>
      </c>
      <c r="AU559">
        <v>0.88700000000000001</v>
      </c>
      <c r="AV559">
        <v>844</v>
      </c>
      <c r="AW559">
        <v>741</v>
      </c>
      <c r="AX559">
        <v>742</v>
      </c>
    </row>
    <row r="560" spans="1:50">
      <c r="A560" s="22">
        <v>43089</v>
      </c>
      <c r="B560">
        <v>2420</v>
      </c>
      <c r="C560">
        <v>2440</v>
      </c>
      <c r="D560">
        <v>2276</v>
      </c>
      <c r="E560">
        <v>2356</v>
      </c>
      <c r="F560" s="22">
        <v>43090</v>
      </c>
      <c r="G560">
        <v>2330</v>
      </c>
      <c r="H560">
        <v>2463</v>
      </c>
      <c r="I560">
        <v>2323</v>
      </c>
      <c r="J560">
        <v>2438</v>
      </c>
      <c r="K560" s="22">
        <v>43091</v>
      </c>
      <c r="L560">
        <v>2488</v>
      </c>
      <c r="M560">
        <v>1.3</v>
      </c>
      <c r="N560" s="8" t="str">
        <f>IF(AND(AM560=1,AC560&lt;-0.005,AE560&gt;O$1),R560,"")</f>
        <v/>
      </c>
      <c r="O560" s="8">
        <f t="shared" si="47"/>
        <v>101686.0842809631</v>
      </c>
      <c r="P560" s="8" t="str">
        <f t="shared" si="51"/>
        <v/>
      </c>
      <c r="Q560" s="8">
        <f t="shared" si="48"/>
        <v>89419.115637632043</v>
      </c>
      <c r="R560" s="8">
        <f t="shared" si="49"/>
        <v>13201.32013201325</v>
      </c>
      <c r="S560" s="8">
        <f t="shared" si="50"/>
        <v>412624.88256090006</v>
      </c>
      <c r="U560" s="25">
        <v>43091.33021990741</v>
      </c>
      <c r="V560">
        <v>29</v>
      </c>
      <c r="W560">
        <v>8473</v>
      </c>
      <c r="X560" t="s">
        <v>1114</v>
      </c>
      <c r="Y560" t="s">
        <v>962</v>
      </c>
      <c r="Z560" s="25">
        <v>43455.995138888888</v>
      </c>
      <c r="AA560">
        <v>2490</v>
      </c>
      <c r="AB560">
        <v>52</v>
      </c>
      <c r="AC560" s="24">
        <v>2.1299999999999999E-2</v>
      </c>
      <c r="AD560">
        <v>3100</v>
      </c>
      <c r="AE560">
        <v>7678100</v>
      </c>
      <c r="AF560" s="22">
        <v>43090</v>
      </c>
      <c r="AG560">
        <v>2330</v>
      </c>
      <c r="AH560">
        <v>2438</v>
      </c>
      <c r="AI560" s="22">
        <v>43091</v>
      </c>
      <c r="AJ560">
        <v>2488</v>
      </c>
      <c r="AK560">
        <v>2424</v>
      </c>
      <c r="AL560" s="25">
        <v>43091.791759259257</v>
      </c>
      <c r="AM560">
        <v>1</v>
      </c>
      <c r="AN560" t="s">
        <v>1023</v>
      </c>
      <c r="AO560">
        <v>2.0499999999999998</v>
      </c>
      <c r="AP560" t="s">
        <v>956</v>
      </c>
      <c r="AQ560">
        <v>1</v>
      </c>
      <c r="AR560">
        <v>1</v>
      </c>
      <c r="AS560">
        <v>1.3</v>
      </c>
      <c r="AT560">
        <v>1.42</v>
      </c>
      <c r="AU560">
        <v>0.67400000000000004</v>
      </c>
      <c r="AV560">
        <v>2526</v>
      </c>
      <c r="AW560">
        <v>2392</v>
      </c>
      <c r="AX560">
        <v>2424</v>
      </c>
    </row>
    <row r="561" spans="1:50">
      <c r="A561" s="22">
        <v>43089</v>
      </c>
      <c r="B561">
        <v>221</v>
      </c>
      <c r="C561">
        <v>221</v>
      </c>
      <c r="D561">
        <v>218</v>
      </c>
      <c r="E561">
        <v>218</v>
      </c>
      <c r="F561" s="22">
        <v>43090</v>
      </c>
      <c r="G561">
        <v>218</v>
      </c>
      <c r="H561">
        <v>220</v>
      </c>
      <c r="I561">
        <v>217</v>
      </c>
      <c r="J561">
        <v>220</v>
      </c>
      <c r="K561" s="22">
        <v>43091</v>
      </c>
      <c r="L561">
        <v>232</v>
      </c>
      <c r="M561">
        <v>1.02</v>
      </c>
      <c r="N561" s="8" t="str">
        <f>IF(AND(AM561=1,AC561&lt;-0.005,AE561&gt;O$1),R561,"")</f>
        <v/>
      </c>
      <c r="O561" s="8">
        <f t="shared" si="47"/>
        <v>101686.0842809631</v>
      </c>
      <c r="P561" s="8" t="str">
        <f t="shared" si="51"/>
        <v/>
      </c>
      <c r="Q561" s="8">
        <f t="shared" si="48"/>
        <v>89419.115637632043</v>
      </c>
      <c r="R561" s="8">
        <f t="shared" si="49"/>
        <v>13274.336283185861</v>
      </c>
      <c r="S561" s="8">
        <f t="shared" si="50"/>
        <v>412624.88256090006</v>
      </c>
      <c r="U561" s="25">
        <v>43091.33021990741</v>
      </c>
      <c r="V561">
        <v>31</v>
      </c>
      <c r="W561">
        <v>8123</v>
      </c>
      <c r="X561" t="s">
        <v>1661</v>
      </c>
      <c r="Y561" t="s">
        <v>960</v>
      </c>
      <c r="Z561" s="25">
        <v>43455.790972222225</v>
      </c>
      <c r="AA561">
        <v>222</v>
      </c>
      <c r="AB561">
        <v>2</v>
      </c>
      <c r="AC561" s="24">
        <v>9.1000000000000004E-3</v>
      </c>
      <c r="AD561">
        <v>3000</v>
      </c>
      <c r="AE561">
        <v>666200</v>
      </c>
      <c r="AF561" s="22">
        <v>43090</v>
      </c>
      <c r="AG561">
        <v>218</v>
      </c>
      <c r="AH561">
        <v>220</v>
      </c>
      <c r="AI561" s="22">
        <v>43091</v>
      </c>
      <c r="AJ561">
        <v>232</v>
      </c>
      <c r="AK561">
        <v>226</v>
      </c>
      <c r="AL561" s="25">
        <v>43091.79178240741</v>
      </c>
      <c r="AM561">
        <v>2</v>
      </c>
      <c r="AN561" t="s">
        <v>1023</v>
      </c>
      <c r="AO561">
        <v>0</v>
      </c>
      <c r="AP561">
        <v>2.73</v>
      </c>
      <c r="AQ561">
        <v>1</v>
      </c>
      <c r="AR561">
        <v>0.75</v>
      </c>
      <c r="AS561">
        <v>1.02</v>
      </c>
      <c r="AT561">
        <v>1.05</v>
      </c>
      <c r="AU561">
        <v>0.64800000000000002</v>
      </c>
      <c r="AV561">
        <v>237</v>
      </c>
      <c r="AW561">
        <v>225</v>
      </c>
      <c r="AX561">
        <v>226</v>
      </c>
    </row>
    <row r="562" spans="1:50">
      <c r="A562" s="22">
        <v>43089</v>
      </c>
      <c r="B562">
        <v>476</v>
      </c>
      <c r="C562">
        <v>483</v>
      </c>
      <c r="D562">
        <v>451</v>
      </c>
      <c r="E562">
        <v>465</v>
      </c>
      <c r="F562" s="22">
        <v>43090</v>
      </c>
      <c r="G562">
        <v>485</v>
      </c>
      <c r="H562">
        <v>495</v>
      </c>
      <c r="I562">
        <v>443</v>
      </c>
      <c r="J562">
        <v>446</v>
      </c>
      <c r="K562" s="22">
        <v>43091</v>
      </c>
      <c r="L562">
        <v>445</v>
      </c>
      <c r="M562">
        <v>1.06</v>
      </c>
      <c r="N562" s="8">
        <f>IF(AND(AM562=1,AC562&lt;-0.005,AE562&gt;O$1),R562,"")</f>
        <v>22300.469483568118</v>
      </c>
      <c r="O562" s="8">
        <f t="shared" si="47"/>
        <v>123986.55376453121</v>
      </c>
      <c r="P562" s="8" t="str">
        <f t="shared" si="51"/>
        <v/>
      </c>
      <c r="Q562" s="8">
        <f t="shared" si="48"/>
        <v>89419.115637632043</v>
      </c>
      <c r="R562" s="8">
        <f t="shared" si="49"/>
        <v>22300.469483568118</v>
      </c>
      <c r="S562" s="8">
        <f t="shared" si="50"/>
        <v>434925.35204446816</v>
      </c>
      <c r="U562" s="25">
        <v>43091.33021990741</v>
      </c>
      <c r="V562">
        <v>32</v>
      </c>
      <c r="W562">
        <v>8927</v>
      </c>
      <c r="X562" t="s">
        <v>1255</v>
      </c>
      <c r="Y562" t="s">
        <v>960</v>
      </c>
      <c r="Z562" s="25">
        <v>43455.931944444441</v>
      </c>
      <c r="AA562">
        <v>442</v>
      </c>
      <c r="AB562">
        <v>-4</v>
      </c>
      <c r="AC562" s="24">
        <v>-8.9999999999999993E-3</v>
      </c>
      <c r="AD562">
        <v>2900</v>
      </c>
      <c r="AE562">
        <v>1282360</v>
      </c>
      <c r="AF562" s="22">
        <v>43090</v>
      </c>
      <c r="AG562">
        <v>485</v>
      </c>
      <c r="AH562">
        <v>446</v>
      </c>
      <c r="AI562" s="22">
        <v>43091</v>
      </c>
      <c r="AJ562">
        <v>445</v>
      </c>
      <c r="AK562">
        <v>426</v>
      </c>
      <c r="AL562" s="25">
        <v>43091.79179398148</v>
      </c>
      <c r="AM562">
        <v>1</v>
      </c>
      <c r="AN562">
        <v>0</v>
      </c>
      <c r="AO562">
        <v>2.83</v>
      </c>
      <c r="AP562">
        <v>1.1200000000000001</v>
      </c>
      <c r="AQ562">
        <v>0.92</v>
      </c>
      <c r="AR562">
        <v>0.57999999999999996</v>
      </c>
      <c r="AS562">
        <v>1.06</v>
      </c>
      <c r="AT562">
        <v>1.06</v>
      </c>
      <c r="AU562">
        <v>1.052</v>
      </c>
      <c r="AV562">
        <v>453</v>
      </c>
      <c r="AW562">
        <v>424</v>
      </c>
      <c r="AX562">
        <v>426</v>
      </c>
    </row>
    <row r="563" spans="1:50">
      <c r="A563" s="22">
        <v>43089</v>
      </c>
      <c r="B563">
        <v>2436</v>
      </c>
      <c r="C563">
        <v>2510</v>
      </c>
      <c r="D563">
        <v>2128</v>
      </c>
      <c r="E563">
        <v>2200</v>
      </c>
      <c r="F563" s="22">
        <v>43090</v>
      </c>
      <c r="G563">
        <v>2296</v>
      </c>
      <c r="H563">
        <v>2420</v>
      </c>
      <c r="I563">
        <v>2251</v>
      </c>
      <c r="J563">
        <v>2420</v>
      </c>
      <c r="K563" s="22">
        <v>43091</v>
      </c>
      <c r="L563">
        <v>2570</v>
      </c>
      <c r="M563" t="s">
        <v>1023</v>
      </c>
      <c r="N563" s="8" t="str">
        <f>IF(AND(AM563=1,AC563&lt;-0.005,AE563&gt;O$1),R563,"")</f>
        <v/>
      </c>
      <c r="O563" s="8">
        <f t="shared" si="47"/>
        <v>123986.55376453121</v>
      </c>
      <c r="P563" s="8" t="str">
        <f t="shared" si="51"/>
        <v/>
      </c>
      <c r="Q563" s="8">
        <f t="shared" si="48"/>
        <v>89419.115637632043</v>
      </c>
      <c r="R563" s="8">
        <f t="shared" si="49"/>
        <v>-53664.466828759971</v>
      </c>
      <c r="S563" s="8">
        <f t="shared" si="50"/>
        <v>434925.35204446816</v>
      </c>
      <c r="U563" s="25">
        <v>43091.33021990741</v>
      </c>
      <c r="V563">
        <v>33</v>
      </c>
      <c r="W563">
        <v>6235</v>
      </c>
      <c r="X563" t="s">
        <v>1503</v>
      </c>
      <c r="Y563" t="s">
        <v>962</v>
      </c>
      <c r="Z563" s="25">
        <v>43455.992361111108</v>
      </c>
      <c r="AA563">
        <v>2463</v>
      </c>
      <c r="AB563">
        <v>43</v>
      </c>
      <c r="AC563" s="24">
        <v>1.78E-2</v>
      </c>
      <c r="AD563">
        <v>2900</v>
      </c>
      <c r="AE563">
        <v>7153800</v>
      </c>
      <c r="AF563" s="22">
        <v>43090</v>
      </c>
      <c r="AG563">
        <v>2296</v>
      </c>
      <c r="AH563">
        <v>2420</v>
      </c>
      <c r="AI563" s="22">
        <v>43091</v>
      </c>
      <c r="AJ563">
        <v>2570</v>
      </c>
      <c r="AK563">
        <v>2879</v>
      </c>
      <c r="AL563" s="25">
        <v>43091.791805555556</v>
      </c>
      <c r="AM563">
        <v>2</v>
      </c>
      <c r="AN563" t="s">
        <v>1023</v>
      </c>
      <c r="AO563">
        <v>0</v>
      </c>
      <c r="AP563">
        <v>1.36</v>
      </c>
      <c r="AQ563" t="s">
        <v>1023</v>
      </c>
      <c r="AR563" t="s">
        <v>1023</v>
      </c>
      <c r="AS563" t="s">
        <v>1023</v>
      </c>
      <c r="AT563" t="s">
        <v>1023</v>
      </c>
      <c r="AU563" t="s">
        <v>1023</v>
      </c>
      <c r="AV563">
        <v>2879</v>
      </c>
      <c r="AW563">
        <v>2553</v>
      </c>
      <c r="AX563">
        <v>2879</v>
      </c>
    </row>
    <row r="564" spans="1:50">
      <c r="A564" s="22">
        <v>43089</v>
      </c>
      <c r="B564">
        <v>515</v>
      </c>
      <c r="C564">
        <v>525</v>
      </c>
      <c r="D564">
        <v>505</v>
      </c>
      <c r="E564">
        <v>520</v>
      </c>
      <c r="F564" s="22">
        <v>43090</v>
      </c>
      <c r="G564">
        <v>560</v>
      </c>
      <c r="H564">
        <v>572</v>
      </c>
      <c r="I564">
        <v>527</v>
      </c>
      <c r="J564">
        <v>544</v>
      </c>
      <c r="K564" s="22">
        <v>43091</v>
      </c>
      <c r="L564">
        <v>529</v>
      </c>
      <c r="M564">
        <v>0.99</v>
      </c>
      <c r="N564" s="8" t="str">
        <f>IF(AND(AM564=1,AC564&lt;-0.005,AE564&gt;O$1),R564,"")</f>
        <v/>
      </c>
      <c r="O564" s="8">
        <f t="shared" si="47"/>
        <v>123986.55376453121</v>
      </c>
      <c r="P564" s="8" t="str">
        <f t="shared" si="51"/>
        <v/>
      </c>
      <c r="Q564" s="8">
        <f t="shared" si="48"/>
        <v>89419.115637632043</v>
      </c>
      <c r="R564" s="8">
        <f t="shared" si="49"/>
        <v>-13786.764705882359</v>
      </c>
      <c r="S564" s="8">
        <f t="shared" si="50"/>
        <v>434925.35204446816</v>
      </c>
      <c r="U564" s="25">
        <v>43091.33021990741</v>
      </c>
      <c r="V564">
        <v>34</v>
      </c>
      <c r="W564">
        <v>4585</v>
      </c>
      <c r="X564" t="s">
        <v>1535</v>
      </c>
      <c r="Y564" t="s">
        <v>957</v>
      </c>
      <c r="Z564" s="25">
        <v>43455.98541666667</v>
      </c>
      <c r="AA564">
        <v>548</v>
      </c>
      <c r="AB564">
        <v>4</v>
      </c>
      <c r="AC564" s="24">
        <v>7.4000000000000003E-3</v>
      </c>
      <c r="AD564">
        <v>2700</v>
      </c>
      <c r="AE564">
        <v>1465400</v>
      </c>
      <c r="AF564" s="22">
        <v>43090</v>
      </c>
      <c r="AG564">
        <v>560</v>
      </c>
      <c r="AH564">
        <v>544</v>
      </c>
      <c r="AI564" s="22">
        <v>43091</v>
      </c>
      <c r="AJ564">
        <v>529</v>
      </c>
      <c r="AK564">
        <v>544</v>
      </c>
      <c r="AL564" s="25">
        <v>43091.791817129626</v>
      </c>
      <c r="AM564">
        <v>0</v>
      </c>
      <c r="AN564" t="s">
        <v>1023</v>
      </c>
      <c r="AO564">
        <v>0</v>
      </c>
      <c r="AP564">
        <v>0</v>
      </c>
      <c r="AQ564">
        <v>0.3</v>
      </c>
      <c r="AR564">
        <v>0.65</v>
      </c>
      <c r="AS564">
        <v>0.99</v>
      </c>
      <c r="AT564">
        <v>1.3</v>
      </c>
      <c r="AU564">
        <v>4.37</v>
      </c>
      <c r="AV564">
        <v>546</v>
      </c>
      <c r="AW564">
        <v>522</v>
      </c>
      <c r="AX564">
        <v>544</v>
      </c>
    </row>
    <row r="565" spans="1:50">
      <c r="A565" s="22">
        <v>43089</v>
      </c>
      <c r="B565">
        <v>546</v>
      </c>
      <c r="C565">
        <v>620</v>
      </c>
      <c r="D565">
        <v>514</v>
      </c>
      <c r="E565">
        <v>558</v>
      </c>
      <c r="F565" s="22">
        <v>43090</v>
      </c>
      <c r="G565">
        <v>538</v>
      </c>
      <c r="H565">
        <v>579</v>
      </c>
      <c r="I565">
        <v>526</v>
      </c>
      <c r="J565">
        <v>575</v>
      </c>
      <c r="K565" s="22">
        <v>43091</v>
      </c>
      <c r="L565">
        <v>556</v>
      </c>
      <c r="M565">
        <v>1.03</v>
      </c>
      <c r="N565" s="8" t="str">
        <f>IF(AND(AM565=1,AC565&lt;-0.005,AE565&gt;O$1),R565,"")</f>
        <v/>
      </c>
      <c r="O565" s="8">
        <f t="shared" si="47"/>
        <v>123986.55376453121</v>
      </c>
      <c r="P565" s="8" t="str">
        <f t="shared" si="51"/>
        <v/>
      </c>
      <c r="Q565" s="8">
        <f t="shared" si="48"/>
        <v>89419.115637632043</v>
      </c>
      <c r="R565" s="8">
        <f t="shared" si="49"/>
        <v>-31986.531986532009</v>
      </c>
      <c r="S565" s="8">
        <f t="shared" si="50"/>
        <v>402938.82005793613</v>
      </c>
      <c r="U565" s="25">
        <v>43091.33021990741</v>
      </c>
      <c r="V565">
        <v>35</v>
      </c>
      <c r="W565">
        <v>1434</v>
      </c>
      <c r="X565" t="s">
        <v>1660</v>
      </c>
      <c r="Y565" t="s">
        <v>954</v>
      </c>
      <c r="Z565" s="25">
        <v>43455.995833333334</v>
      </c>
      <c r="AA565">
        <v>615</v>
      </c>
      <c r="AB565">
        <v>40</v>
      </c>
      <c r="AC565" s="24">
        <v>6.9599999999999995E-2</v>
      </c>
      <c r="AD565">
        <v>2700</v>
      </c>
      <c r="AE565">
        <v>1622690</v>
      </c>
      <c r="AF565" s="22">
        <v>43090</v>
      </c>
      <c r="AG565">
        <v>538</v>
      </c>
      <c r="AH565">
        <v>575</v>
      </c>
      <c r="AI565" s="22">
        <v>43091</v>
      </c>
      <c r="AJ565">
        <v>556</v>
      </c>
      <c r="AK565">
        <v>594</v>
      </c>
      <c r="AL565" s="25">
        <v>43091.791828703703</v>
      </c>
      <c r="AM565">
        <v>1</v>
      </c>
      <c r="AN565" t="s">
        <v>1023</v>
      </c>
      <c r="AO565">
        <v>50.46</v>
      </c>
      <c r="AP565">
        <v>1.74</v>
      </c>
      <c r="AQ565">
        <v>0.79</v>
      </c>
      <c r="AR565">
        <v>0.46</v>
      </c>
      <c r="AS565">
        <v>1.03</v>
      </c>
      <c r="AT565">
        <v>1.01</v>
      </c>
      <c r="AU565">
        <v>0.33500000000000002</v>
      </c>
      <c r="AV565">
        <v>597</v>
      </c>
      <c r="AW565">
        <v>555</v>
      </c>
      <c r="AX565">
        <v>594</v>
      </c>
    </row>
    <row r="566" spans="1:50">
      <c r="A566" s="22">
        <v>43089</v>
      </c>
      <c r="B566">
        <v>316</v>
      </c>
      <c r="C566">
        <v>328</v>
      </c>
      <c r="D566">
        <v>313</v>
      </c>
      <c r="E566">
        <v>317</v>
      </c>
      <c r="F566" s="22">
        <v>43090</v>
      </c>
      <c r="G566">
        <v>319</v>
      </c>
      <c r="H566">
        <v>338</v>
      </c>
      <c r="I566">
        <v>310</v>
      </c>
      <c r="J566">
        <v>335</v>
      </c>
      <c r="K566" s="22">
        <v>43091</v>
      </c>
      <c r="L566">
        <v>335</v>
      </c>
      <c r="M566">
        <v>1.1599999999999999</v>
      </c>
      <c r="N566" s="8" t="str">
        <f>IF(AND(AM566=1,AC566&lt;-0.005,AE566&gt;O$1),R566,"")</f>
        <v/>
      </c>
      <c r="O566" s="8">
        <f t="shared" si="47"/>
        <v>123986.55376453121</v>
      </c>
      <c r="P566" s="8" t="str">
        <f t="shared" si="51"/>
        <v/>
      </c>
      <c r="Q566" s="8">
        <f t="shared" si="48"/>
        <v>89419.115637632043</v>
      </c>
      <c r="R566" s="8">
        <f t="shared" si="49"/>
        <v>12232.415902140636</v>
      </c>
      <c r="S566" s="8">
        <f t="shared" si="50"/>
        <v>402938.82005793613</v>
      </c>
      <c r="U566" s="25">
        <v>43091.33021990741</v>
      </c>
      <c r="V566">
        <v>36</v>
      </c>
      <c r="W566">
        <v>2330</v>
      </c>
      <c r="X566" t="s">
        <v>1063</v>
      </c>
      <c r="Y566" t="s">
        <v>960</v>
      </c>
      <c r="Z566" s="25">
        <v>43455.993750000001</v>
      </c>
      <c r="AA566">
        <v>344</v>
      </c>
      <c r="AB566">
        <v>9</v>
      </c>
      <c r="AC566" s="24">
        <v>2.69E-2</v>
      </c>
      <c r="AD566">
        <v>2300</v>
      </c>
      <c r="AE566">
        <v>782310</v>
      </c>
      <c r="AF566" s="22">
        <v>43090</v>
      </c>
      <c r="AG566">
        <v>319</v>
      </c>
      <c r="AH566">
        <v>335</v>
      </c>
      <c r="AI566" s="22">
        <v>43091</v>
      </c>
      <c r="AJ566">
        <v>335</v>
      </c>
      <c r="AK566">
        <v>327</v>
      </c>
      <c r="AL566" s="25">
        <v>43091.79184027778</v>
      </c>
      <c r="AM566">
        <v>2</v>
      </c>
      <c r="AN566" t="s">
        <v>1023</v>
      </c>
      <c r="AO566">
        <v>924.15</v>
      </c>
      <c r="AP566" t="s">
        <v>956</v>
      </c>
      <c r="AQ566">
        <v>0.69</v>
      </c>
      <c r="AR566">
        <v>0.63</v>
      </c>
      <c r="AS566">
        <v>1.1599999999999999</v>
      </c>
      <c r="AT566">
        <v>1.04</v>
      </c>
      <c r="AU566">
        <v>1.109</v>
      </c>
      <c r="AV566">
        <v>340</v>
      </c>
      <c r="AW566">
        <v>322</v>
      </c>
      <c r="AX566">
        <v>327</v>
      </c>
    </row>
    <row r="567" spans="1:50">
      <c r="A567" s="22">
        <v>43089</v>
      </c>
      <c r="B567">
        <v>2730</v>
      </c>
      <c r="C567">
        <v>2750</v>
      </c>
      <c r="D567">
        <v>2647</v>
      </c>
      <c r="E567">
        <v>2663</v>
      </c>
      <c r="F567" s="22">
        <v>43090</v>
      </c>
      <c r="G567">
        <v>2663</v>
      </c>
      <c r="H567">
        <v>2691</v>
      </c>
      <c r="I567">
        <v>2650</v>
      </c>
      <c r="J567">
        <v>2662</v>
      </c>
      <c r="K567" s="22">
        <v>43091</v>
      </c>
      <c r="L567">
        <v>2498</v>
      </c>
      <c r="M567">
        <v>0.93</v>
      </c>
      <c r="N567" s="8" t="str">
        <f>IF(AND(AM567=1,AC567&lt;-0.005,AE567&gt;O$1),R567,"")</f>
        <v/>
      </c>
      <c r="O567" s="8">
        <f t="shared" si="47"/>
        <v>123986.55376453121</v>
      </c>
      <c r="P567" s="8" t="str">
        <f t="shared" si="51"/>
        <v/>
      </c>
      <c r="Q567" s="8">
        <f t="shared" si="48"/>
        <v>89419.115637632043</v>
      </c>
      <c r="R567" s="8">
        <f t="shared" si="49"/>
        <v>400.64102564107975</v>
      </c>
      <c r="S567" s="8">
        <f t="shared" si="50"/>
        <v>402938.82005793613</v>
      </c>
      <c r="U567" s="25">
        <v>43091.33021990741</v>
      </c>
      <c r="V567">
        <v>37</v>
      </c>
      <c r="W567">
        <v>6537</v>
      </c>
      <c r="X567" t="s">
        <v>1659</v>
      </c>
      <c r="Y567" t="s">
        <v>957</v>
      </c>
      <c r="Z567" s="25">
        <v>43455.996527777781</v>
      </c>
      <c r="AA567">
        <v>2320</v>
      </c>
      <c r="AB567">
        <v>-342</v>
      </c>
      <c r="AC567" s="24">
        <v>-0.1285</v>
      </c>
      <c r="AD567">
        <v>2300</v>
      </c>
      <c r="AE567">
        <v>5390510</v>
      </c>
      <c r="AF567" s="22">
        <v>43090</v>
      </c>
      <c r="AG567">
        <v>2663</v>
      </c>
      <c r="AH567">
        <v>2662</v>
      </c>
      <c r="AI567" s="22">
        <v>43091</v>
      </c>
      <c r="AJ567">
        <v>2498</v>
      </c>
      <c r="AK567">
        <v>2496</v>
      </c>
      <c r="AL567" s="25">
        <v>43091.791851851849</v>
      </c>
      <c r="AM567" t="s">
        <v>1068</v>
      </c>
      <c r="AN567">
        <v>0.1</v>
      </c>
      <c r="AO567">
        <v>0.97</v>
      </c>
      <c r="AP567">
        <v>0.3</v>
      </c>
      <c r="AQ567">
        <v>0.05</v>
      </c>
      <c r="AR567">
        <v>0.05</v>
      </c>
      <c r="AS567">
        <v>0.93</v>
      </c>
      <c r="AT567">
        <v>0.85</v>
      </c>
      <c r="AU567">
        <v>1.7889999999999999</v>
      </c>
      <c r="AV567">
        <v>2516</v>
      </c>
      <c r="AW567">
        <v>2420</v>
      </c>
      <c r="AX567">
        <v>2496</v>
      </c>
    </row>
    <row r="568" spans="1:50">
      <c r="A568" s="22">
        <v>43089</v>
      </c>
      <c r="B568">
        <v>392</v>
      </c>
      <c r="C568">
        <v>401</v>
      </c>
      <c r="D568">
        <v>389</v>
      </c>
      <c r="E568">
        <v>401</v>
      </c>
      <c r="F568" s="22">
        <v>43090</v>
      </c>
      <c r="G568">
        <v>397</v>
      </c>
      <c r="H568">
        <v>399</v>
      </c>
      <c r="I568">
        <v>392</v>
      </c>
      <c r="J568">
        <v>393</v>
      </c>
      <c r="K568" s="22">
        <v>43091</v>
      </c>
      <c r="L568">
        <v>392</v>
      </c>
      <c r="M568">
        <v>1</v>
      </c>
      <c r="N568" s="8" t="str">
        <f>IF(AND(AM568=1,AC568&lt;-0.005,AE568&gt;O$1),R568,"")</f>
        <v/>
      </c>
      <c r="O568" s="8">
        <f t="shared" si="47"/>
        <v>123986.55376453121</v>
      </c>
      <c r="P568" s="8" t="str">
        <f t="shared" si="51"/>
        <v/>
      </c>
      <c r="Q568" s="8">
        <f t="shared" si="48"/>
        <v>89419.115637632043</v>
      </c>
      <c r="R568" s="8">
        <f t="shared" si="49"/>
        <v>2564.1025641025549</v>
      </c>
      <c r="S568" s="8">
        <f t="shared" si="50"/>
        <v>402938.82005793613</v>
      </c>
      <c r="U568" s="25">
        <v>43091.33021990741</v>
      </c>
      <c r="V568">
        <v>38</v>
      </c>
      <c r="W568">
        <v>2929</v>
      </c>
      <c r="X568" t="s">
        <v>1398</v>
      </c>
      <c r="Y568" t="s">
        <v>954</v>
      </c>
      <c r="Z568" s="25">
        <v>43455.837500000001</v>
      </c>
      <c r="AA568">
        <v>393</v>
      </c>
      <c r="AB568">
        <v>0</v>
      </c>
      <c r="AC568" s="24">
        <v>0</v>
      </c>
      <c r="AD568">
        <v>2200</v>
      </c>
      <c r="AE568">
        <v>864600</v>
      </c>
      <c r="AF568" s="22">
        <v>43090</v>
      </c>
      <c r="AG568">
        <v>397</v>
      </c>
      <c r="AH568">
        <v>393</v>
      </c>
      <c r="AI568" s="22">
        <v>43091</v>
      </c>
      <c r="AJ568">
        <v>392</v>
      </c>
      <c r="AK568">
        <v>390</v>
      </c>
      <c r="AL568" s="25">
        <v>43091.791851851849</v>
      </c>
      <c r="AM568">
        <v>2</v>
      </c>
      <c r="AN568" t="s">
        <v>1023</v>
      </c>
      <c r="AO568">
        <v>0</v>
      </c>
      <c r="AP568" t="s">
        <v>956</v>
      </c>
      <c r="AQ568">
        <v>0.55000000000000004</v>
      </c>
      <c r="AR568">
        <v>0.27</v>
      </c>
      <c r="AS568">
        <v>1</v>
      </c>
      <c r="AT568">
        <v>0.99</v>
      </c>
      <c r="AU568">
        <v>0.88400000000000001</v>
      </c>
      <c r="AV568">
        <v>392</v>
      </c>
      <c r="AW568">
        <v>385</v>
      </c>
      <c r="AX568">
        <v>390</v>
      </c>
    </row>
    <row r="569" spans="1:50">
      <c r="A569" s="22">
        <v>43089</v>
      </c>
      <c r="B569">
        <v>3616</v>
      </c>
      <c r="C569">
        <v>3617</v>
      </c>
      <c r="D569">
        <v>3424</v>
      </c>
      <c r="E569">
        <v>3478</v>
      </c>
      <c r="F569" s="22">
        <v>43090</v>
      </c>
      <c r="G569">
        <v>3432</v>
      </c>
      <c r="H569">
        <v>3524</v>
      </c>
      <c r="I569">
        <v>3400</v>
      </c>
      <c r="J569">
        <v>3508</v>
      </c>
      <c r="K569" s="22">
        <v>43091</v>
      </c>
      <c r="L569">
        <v>3514</v>
      </c>
      <c r="M569">
        <v>1</v>
      </c>
      <c r="N569" s="8" t="str">
        <f>IF(AND(AM569=1,AC569&lt;-0.005,AE569&gt;O$1),R569,"")</f>
        <v/>
      </c>
      <c r="O569" s="8">
        <f t="shared" si="47"/>
        <v>123986.55376453121</v>
      </c>
      <c r="P569" s="8" t="str">
        <f t="shared" si="51"/>
        <v/>
      </c>
      <c r="Q569" s="8">
        <f t="shared" si="48"/>
        <v>89419.115637632043</v>
      </c>
      <c r="R569" s="8">
        <f t="shared" si="49"/>
        <v>-3391.7467495760411</v>
      </c>
      <c r="S569" s="8">
        <f t="shared" si="50"/>
        <v>399547.07330836006</v>
      </c>
      <c r="U569" s="25">
        <v>43091.33021990741</v>
      </c>
      <c r="V569">
        <v>39</v>
      </c>
      <c r="W569">
        <v>7270</v>
      </c>
      <c r="X569" t="s">
        <v>1658</v>
      </c>
      <c r="Y569" t="s">
        <v>962</v>
      </c>
      <c r="Z569" s="25">
        <v>43455.98541666667</v>
      </c>
      <c r="AA569">
        <v>3520</v>
      </c>
      <c r="AB569">
        <v>12</v>
      </c>
      <c r="AC569" s="24">
        <v>3.3999999999999998E-3</v>
      </c>
      <c r="AD569">
        <v>2200</v>
      </c>
      <c r="AE569">
        <v>7734600</v>
      </c>
      <c r="AF569" s="22">
        <v>43090</v>
      </c>
      <c r="AG569">
        <v>3432</v>
      </c>
      <c r="AH569">
        <v>3508</v>
      </c>
      <c r="AI569" s="22">
        <v>43091</v>
      </c>
      <c r="AJ569">
        <v>3514</v>
      </c>
      <c r="AK569">
        <v>3538</v>
      </c>
      <c r="AL569" s="25">
        <v>43091.791863425926</v>
      </c>
      <c r="AM569">
        <v>1</v>
      </c>
      <c r="AN569">
        <v>0</v>
      </c>
      <c r="AO569">
        <v>11.85</v>
      </c>
      <c r="AP569">
        <v>4.0999999999999996</v>
      </c>
      <c r="AQ569">
        <v>0.73</v>
      </c>
      <c r="AR569">
        <v>0.2</v>
      </c>
      <c r="AS569">
        <v>1</v>
      </c>
      <c r="AT569">
        <v>0.96</v>
      </c>
      <c r="AU569">
        <v>0.48</v>
      </c>
      <c r="AV569">
        <v>3538</v>
      </c>
      <c r="AW569">
        <v>3484</v>
      </c>
      <c r="AX569">
        <v>3538</v>
      </c>
    </row>
    <row r="570" spans="1:50">
      <c r="A570" s="22">
        <v>43089</v>
      </c>
      <c r="B570">
        <v>996</v>
      </c>
      <c r="C570">
        <v>996</v>
      </c>
      <c r="D570">
        <v>996</v>
      </c>
      <c r="E570">
        <v>996</v>
      </c>
      <c r="F570" s="22">
        <v>43090</v>
      </c>
      <c r="G570">
        <v>993</v>
      </c>
      <c r="H570">
        <v>998</v>
      </c>
      <c r="I570">
        <v>992</v>
      </c>
      <c r="J570">
        <v>993</v>
      </c>
      <c r="K570" s="22">
        <v>43091</v>
      </c>
      <c r="L570">
        <v>1080</v>
      </c>
      <c r="M570">
        <v>1.01</v>
      </c>
      <c r="N570" s="8" t="str">
        <f>IF(AND(AM570=1,AC570&lt;-0.005,AE570&gt;O$1),R570,"")</f>
        <v/>
      </c>
      <c r="O570" s="8">
        <f t="shared" si="47"/>
        <v>123986.55376453121</v>
      </c>
      <c r="P570" s="8" t="str">
        <f t="shared" si="51"/>
        <v/>
      </c>
      <c r="Q570" s="8">
        <f t="shared" si="48"/>
        <v>89419.115637632043</v>
      </c>
      <c r="R570" s="8">
        <f t="shared" si="49"/>
        <v>28893.241919686563</v>
      </c>
      <c r="S570" s="8">
        <f t="shared" si="50"/>
        <v>399547.07330836006</v>
      </c>
      <c r="U570" s="25">
        <v>43091.33021990741</v>
      </c>
      <c r="V570">
        <v>40</v>
      </c>
      <c r="W570">
        <v>5287</v>
      </c>
      <c r="X570" t="s">
        <v>1657</v>
      </c>
      <c r="Y570" t="s">
        <v>954</v>
      </c>
      <c r="Z570" s="25">
        <v>43455.993750000001</v>
      </c>
      <c r="AA570">
        <v>1055</v>
      </c>
      <c r="AB570">
        <v>62</v>
      </c>
      <c r="AC570" s="24">
        <v>6.2399999999999997E-2</v>
      </c>
      <c r="AD570">
        <v>2200</v>
      </c>
      <c r="AE570">
        <v>2418800</v>
      </c>
      <c r="AF570" s="22">
        <v>43090</v>
      </c>
      <c r="AG570">
        <v>993</v>
      </c>
      <c r="AH570">
        <v>993</v>
      </c>
      <c r="AI570" s="22">
        <v>43091</v>
      </c>
      <c r="AJ570">
        <v>1080</v>
      </c>
      <c r="AK570">
        <v>1021</v>
      </c>
      <c r="AL570" s="25">
        <v>43091.791875000003</v>
      </c>
      <c r="AM570">
        <v>2</v>
      </c>
      <c r="AN570" t="s">
        <v>1023</v>
      </c>
      <c r="AO570">
        <v>0</v>
      </c>
      <c r="AP570">
        <v>0.81</v>
      </c>
      <c r="AQ570">
        <v>0.63</v>
      </c>
      <c r="AR570">
        <v>0.47</v>
      </c>
      <c r="AS570">
        <v>1.01</v>
      </c>
      <c r="AT570">
        <v>1</v>
      </c>
      <c r="AU570">
        <v>0.81299999999999994</v>
      </c>
      <c r="AV570">
        <v>1119</v>
      </c>
      <c r="AW570">
        <v>1013</v>
      </c>
      <c r="AX570">
        <v>1021</v>
      </c>
    </row>
    <row r="571" spans="1:50">
      <c r="A571" s="22">
        <v>43089</v>
      </c>
      <c r="B571">
        <v>1902</v>
      </c>
      <c r="C571">
        <v>1906</v>
      </c>
      <c r="D571">
        <v>1889</v>
      </c>
      <c r="E571">
        <v>1893</v>
      </c>
      <c r="F571" s="22">
        <v>43090</v>
      </c>
      <c r="G571">
        <v>1880</v>
      </c>
      <c r="H571">
        <v>1890</v>
      </c>
      <c r="I571">
        <v>1872</v>
      </c>
      <c r="J571">
        <v>1885</v>
      </c>
      <c r="K571" s="22">
        <v>43091</v>
      </c>
      <c r="L571">
        <v>1697</v>
      </c>
      <c r="M571">
        <v>1.07</v>
      </c>
      <c r="N571" s="8">
        <f>IF(AND(AM571=1,AC571&lt;-0.005,AE571&gt;O$1),R571,"")</f>
        <v>-10668.973471741616</v>
      </c>
      <c r="O571" s="8">
        <f t="shared" si="47"/>
        <v>113317.5802927896</v>
      </c>
      <c r="P571" s="8" t="str">
        <f t="shared" si="51"/>
        <v/>
      </c>
      <c r="Q571" s="8">
        <f t="shared" si="48"/>
        <v>89419.115637632043</v>
      </c>
      <c r="R571" s="8">
        <f t="shared" si="49"/>
        <v>-10668.973471741616</v>
      </c>
      <c r="S571" s="8">
        <f t="shared" si="50"/>
        <v>388878.09983661846</v>
      </c>
      <c r="U571" s="25">
        <v>43091.33021990741</v>
      </c>
      <c r="V571">
        <v>41</v>
      </c>
      <c r="W571">
        <v>4536</v>
      </c>
      <c r="X571" t="s">
        <v>1656</v>
      </c>
      <c r="Y571" t="s">
        <v>962</v>
      </c>
      <c r="Z571" s="25">
        <v>43455.996527777781</v>
      </c>
      <c r="AA571">
        <v>1840</v>
      </c>
      <c r="AB571">
        <v>-45</v>
      </c>
      <c r="AC571" s="24">
        <v>-2.3900000000000001E-2</v>
      </c>
      <c r="AD571">
        <v>2200</v>
      </c>
      <c r="AE571">
        <v>4049300</v>
      </c>
      <c r="AF571" s="22">
        <v>43090</v>
      </c>
      <c r="AG571">
        <v>1880</v>
      </c>
      <c r="AH571">
        <v>1885</v>
      </c>
      <c r="AI571" s="22">
        <v>43091</v>
      </c>
      <c r="AJ571">
        <v>1697</v>
      </c>
      <c r="AK571">
        <v>1734</v>
      </c>
      <c r="AL571" s="25">
        <v>43091.791886574072</v>
      </c>
      <c r="AM571">
        <v>1</v>
      </c>
      <c r="AN571">
        <v>0.05</v>
      </c>
      <c r="AO571">
        <v>0.37</v>
      </c>
      <c r="AP571">
        <v>1.38</v>
      </c>
      <c r="AQ571">
        <v>0.93</v>
      </c>
      <c r="AR571">
        <v>0.93</v>
      </c>
      <c r="AS571">
        <v>1.07</v>
      </c>
      <c r="AT571">
        <v>1.07</v>
      </c>
      <c r="AU571">
        <v>0.42599999999999999</v>
      </c>
      <c r="AV571">
        <v>1736</v>
      </c>
      <c r="AW571">
        <v>1630</v>
      </c>
      <c r="AX571">
        <v>1734</v>
      </c>
    </row>
    <row r="572" spans="1:50">
      <c r="A572" s="22">
        <v>43089</v>
      </c>
      <c r="B572">
        <v>2260</v>
      </c>
      <c r="C572">
        <v>2467</v>
      </c>
      <c r="D572">
        <v>2154</v>
      </c>
      <c r="E572">
        <v>2221</v>
      </c>
      <c r="F572" s="22">
        <v>43090</v>
      </c>
      <c r="G572">
        <v>2321</v>
      </c>
      <c r="H572">
        <v>2721</v>
      </c>
      <c r="I572">
        <v>2301</v>
      </c>
      <c r="J572">
        <v>2682</v>
      </c>
      <c r="K572" s="22">
        <v>43091</v>
      </c>
      <c r="L572">
        <v>2732</v>
      </c>
      <c r="M572" t="s">
        <v>1023</v>
      </c>
      <c r="N572" s="8" t="str">
        <f>IF(AND(AM572=1,AC572&lt;-0.005,AE572&gt;O$1),R572,"")</f>
        <v/>
      </c>
      <c r="O572" s="8">
        <f t="shared" si="47"/>
        <v>113317.5802927896</v>
      </c>
      <c r="P572" s="8" t="str">
        <f t="shared" si="51"/>
        <v/>
      </c>
      <c r="Q572" s="8">
        <f t="shared" si="48"/>
        <v>89419.115637632043</v>
      </c>
      <c r="R572" s="8">
        <f t="shared" si="49"/>
        <v>8752.3277467411735</v>
      </c>
      <c r="S572" s="8">
        <f t="shared" si="50"/>
        <v>388878.09983661846</v>
      </c>
      <c r="U572" s="25">
        <v>43091.33021990741</v>
      </c>
      <c r="V572">
        <v>42</v>
      </c>
      <c r="W572">
        <v>6560</v>
      </c>
      <c r="X572" t="s">
        <v>904</v>
      </c>
      <c r="Y572" t="s">
        <v>957</v>
      </c>
      <c r="Z572" s="25">
        <v>43455.998611111114</v>
      </c>
      <c r="AA572">
        <v>2698</v>
      </c>
      <c r="AB572">
        <v>16</v>
      </c>
      <c r="AC572" s="24">
        <v>6.0000000000000001E-3</v>
      </c>
      <c r="AD572">
        <v>2200</v>
      </c>
      <c r="AE572">
        <v>5904300</v>
      </c>
      <c r="AF572" s="22">
        <v>43090</v>
      </c>
      <c r="AG572">
        <v>2321</v>
      </c>
      <c r="AH572">
        <v>2682</v>
      </c>
      <c r="AI572" s="22">
        <v>43091</v>
      </c>
      <c r="AJ572">
        <v>2732</v>
      </c>
      <c r="AK572">
        <v>2685</v>
      </c>
      <c r="AL572" s="25">
        <v>43091.791898148149</v>
      </c>
      <c r="AM572">
        <v>2</v>
      </c>
      <c r="AN572" t="s">
        <v>1023</v>
      </c>
      <c r="AO572">
        <v>0</v>
      </c>
      <c r="AP572">
        <v>0</v>
      </c>
      <c r="AQ572" t="s">
        <v>1023</v>
      </c>
      <c r="AR572" t="s">
        <v>1023</v>
      </c>
      <c r="AS572" t="s">
        <v>1023</v>
      </c>
      <c r="AT572" t="s">
        <v>1023</v>
      </c>
      <c r="AU572" t="s">
        <v>1023</v>
      </c>
      <c r="AV572">
        <v>3085</v>
      </c>
      <c r="AW572">
        <v>2632</v>
      </c>
      <c r="AX572">
        <v>2685</v>
      </c>
    </row>
    <row r="573" spans="1:50">
      <c r="A573" s="22">
        <v>43089</v>
      </c>
      <c r="B573">
        <v>592</v>
      </c>
      <c r="C573">
        <v>603</v>
      </c>
      <c r="D573">
        <v>592</v>
      </c>
      <c r="E573">
        <v>598</v>
      </c>
      <c r="F573" s="22">
        <v>43090</v>
      </c>
      <c r="G573">
        <v>598</v>
      </c>
      <c r="H573">
        <v>604</v>
      </c>
      <c r="I573">
        <v>595</v>
      </c>
      <c r="J573">
        <v>601</v>
      </c>
      <c r="K573" s="22">
        <v>43091</v>
      </c>
      <c r="L573">
        <v>597</v>
      </c>
      <c r="M573">
        <v>1.01</v>
      </c>
      <c r="N573" s="8" t="str">
        <f>IF(AND(AM573=1,AC573&lt;-0.005,AE573&gt;O$1),R573,"")</f>
        <v/>
      </c>
      <c r="O573" s="8">
        <f t="shared" si="47"/>
        <v>113317.5802927896</v>
      </c>
      <c r="P573" s="8" t="str">
        <f t="shared" si="51"/>
        <v/>
      </c>
      <c r="Q573" s="8">
        <f t="shared" si="48"/>
        <v>89419.115637632043</v>
      </c>
      <c r="R573" s="8">
        <f t="shared" si="49"/>
        <v>-22399.999999999975</v>
      </c>
      <c r="S573" s="8">
        <f t="shared" si="50"/>
        <v>388878.09983661846</v>
      </c>
      <c r="U573" s="25">
        <v>43091.330231481479</v>
      </c>
      <c r="V573">
        <v>43</v>
      </c>
      <c r="W573">
        <v>4563</v>
      </c>
      <c r="X573" t="s">
        <v>1102</v>
      </c>
      <c r="Y573" t="s">
        <v>957</v>
      </c>
      <c r="Z573" s="25">
        <v>43455.996527777781</v>
      </c>
      <c r="AA573">
        <v>597</v>
      </c>
      <c r="AB573">
        <v>-4</v>
      </c>
      <c r="AC573" s="24">
        <v>-6.7000000000000002E-3</v>
      </c>
      <c r="AD573">
        <v>2200</v>
      </c>
      <c r="AE573">
        <v>1311920</v>
      </c>
      <c r="AF573" s="22">
        <v>43090</v>
      </c>
      <c r="AG573">
        <v>598</v>
      </c>
      <c r="AH573">
        <v>601</v>
      </c>
      <c r="AI573" s="22">
        <v>43091</v>
      </c>
      <c r="AJ573">
        <v>597</v>
      </c>
      <c r="AK573">
        <v>625</v>
      </c>
      <c r="AL573" s="25">
        <v>43091.791909722226</v>
      </c>
      <c r="AM573">
        <v>2</v>
      </c>
      <c r="AN573" t="s">
        <v>1023</v>
      </c>
      <c r="AO573">
        <v>0</v>
      </c>
      <c r="AP573">
        <v>0</v>
      </c>
      <c r="AQ573">
        <v>0.55000000000000004</v>
      </c>
      <c r="AR573">
        <v>0.47</v>
      </c>
      <c r="AS573">
        <v>1.01</v>
      </c>
      <c r="AT573">
        <v>0.99</v>
      </c>
      <c r="AU573">
        <v>1.2210000000000001</v>
      </c>
      <c r="AV573">
        <v>635</v>
      </c>
      <c r="AW573">
        <v>594</v>
      </c>
      <c r="AX573">
        <v>625</v>
      </c>
    </row>
    <row r="574" spans="1:50">
      <c r="A574" s="22">
        <v>43089</v>
      </c>
      <c r="B574">
        <v>1511</v>
      </c>
      <c r="C574">
        <v>1661</v>
      </c>
      <c r="D574">
        <v>1367</v>
      </c>
      <c r="E574">
        <v>1385</v>
      </c>
      <c r="F574" s="22">
        <v>43090</v>
      </c>
      <c r="G574">
        <v>1356</v>
      </c>
      <c r="H574">
        <v>1580</v>
      </c>
      <c r="I574">
        <v>1307</v>
      </c>
      <c r="J574">
        <v>1425</v>
      </c>
      <c r="K574" s="22">
        <v>43091</v>
      </c>
      <c r="L574">
        <v>1450</v>
      </c>
      <c r="M574">
        <v>1.21</v>
      </c>
      <c r="N574" s="8" t="str">
        <f>IF(AND(AM574=1,AC574&lt;-0.005,AE574&gt;O$1),R574,"")</f>
        <v/>
      </c>
      <c r="O574" s="8">
        <f t="shared" si="47"/>
        <v>113317.5802927896</v>
      </c>
      <c r="P574" s="8" t="str">
        <f t="shared" si="51"/>
        <v/>
      </c>
      <c r="Q574" s="8">
        <f t="shared" si="48"/>
        <v>89419.115637632043</v>
      </c>
      <c r="R574" s="8">
        <f t="shared" si="49"/>
        <v>33088.235294117643</v>
      </c>
      <c r="S574" s="8">
        <f t="shared" si="50"/>
        <v>388878.09983661846</v>
      </c>
      <c r="U574" s="25">
        <v>43091.330231481479</v>
      </c>
      <c r="V574">
        <v>46</v>
      </c>
      <c r="W574">
        <v>4284</v>
      </c>
      <c r="X574" t="s">
        <v>324</v>
      </c>
      <c r="Y574" t="s">
        <v>962</v>
      </c>
      <c r="Z574" s="25">
        <v>43455.974999999999</v>
      </c>
      <c r="AA574">
        <v>1438.1</v>
      </c>
      <c r="AB574">
        <v>13.1</v>
      </c>
      <c r="AC574" s="24">
        <v>9.1999999999999998E-3</v>
      </c>
      <c r="AD574">
        <v>2000</v>
      </c>
      <c r="AE574">
        <v>2874330</v>
      </c>
      <c r="AF574" s="22">
        <v>43090</v>
      </c>
      <c r="AG574">
        <v>1356</v>
      </c>
      <c r="AH574">
        <v>1425</v>
      </c>
      <c r="AI574" s="22">
        <v>43091</v>
      </c>
      <c r="AJ574">
        <v>1450</v>
      </c>
      <c r="AK574">
        <v>1360</v>
      </c>
      <c r="AL574" s="25">
        <v>43091.791932870372</v>
      </c>
      <c r="AM574">
        <v>2</v>
      </c>
      <c r="AN574" t="s">
        <v>1023</v>
      </c>
      <c r="AO574">
        <v>53.4</v>
      </c>
      <c r="AP574">
        <v>0.35</v>
      </c>
      <c r="AQ574">
        <v>1</v>
      </c>
      <c r="AR574">
        <v>1</v>
      </c>
      <c r="AS574">
        <v>1.21</v>
      </c>
      <c r="AT574">
        <v>1.21</v>
      </c>
      <c r="AU574">
        <v>0.63900000000000001</v>
      </c>
      <c r="AV574">
        <v>1549</v>
      </c>
      <c r="AW574">
        <v>1345</v>
      </c>
      <c r="AX574">
        <v>1360</v>
      </c>
    </row>
    <row r="575" spans="1:50">
      <c r="A575" s="22">
        <v>43089</v>
      </c>
      <c r="B575">
        <v>1043</v>
      </c>
      <c r="C575">
        <v>1048</v>
      </c>
      <c r="D575">
        <v>1020.5</v>
      </c>
      <c r="E575">
        <v>1020.5</v>
      </c>
      <c r="F575" s="22">
        <v>43090</v>
      </c>
      <c r="G575">
        <v>1023</v>
      </c>
      <c r="H575">
        <v>1028</v>
      </c>
      <c r="I575">
        <v>1018</v>
      </c>
      <c r="J575">
        <v>1020</v>
      </c>
      <c r="K575" s="22">
        <v>43091</v>
      </c>
      <c r="L575">
        <v>1020</v>
      </c>
      <c r="M575">
        <v>0.91</v>
      </c>
      <c r="N575" s="8" t="str">
        <f>IF(AND(AM575=1,AC575&lt;-0.005,AE575&gt;O$1),R575,"")</f>
        <v/>
      </c>
      <c r="O575" s="8">
        <f t="shared" si="47"/>
        <v>113317.5802927896</v>
      </c>
      <c r="P575" s="8" t="str">
        <f t="shared" si="51"/>
        <v/>
      </c>
      <c r="Q575" s="8">
        <f t="shared" si="48"/>
        <v>89419.115637632043</v>
      </c>
      <c r="R575" s="8">
        <f t="shared" si="49"/>
        <v>-5094.6142649199164</v>
      </c>
      <c r="S575" s="8">
        <f t="shared" si="50"/>
        <v>383783.48557169858</v>
      </c>
      <c r="U575" s="25">
        <v>43091.330231481479</v>
      </c>
      <c r="V575">
        <v>47</v>
      </c>
      <c r="W575">
        <v>4755</v>
      </c>
      <c r="X575" t="s">
        <v>268</v>
      </c>
      <c r="Y575" t="s">
        <v>962</v>
      </c>
      <c r="Z575" s="25">
        <v>43455.991666666669</v>
      </c>
      <c r="AA575">
        <v>1023</v>
      </c>
      <c r="AB575">
        <v>3</v>
      </c>
      <c r="AC575" s="24">
        <v>2.8999999999999998E-3</v>
      </c>
      <c r="AD575">
        <v>2000</v>
      </c>
      <c r="AE575">
        <v>2044100</v>
      </c>
      <c r="AF575" s="22">
        <v>43090</v>
      </c>
      <c r="AG575">
        <v>1023</v>
      </c>
      <c r="AH575">
        <v>1020</v>
      </c>
      <c r="AI575" s="22">
        <v>43091</v>
      </c>
      <c r="AJ575">
        <v>1020</v>
      </c>
      <c r="AK575">
        <v>1030.5</v>
      </c>
      <c r="AL575" s="25">
        <v>43091.791956018518</v>
      </c>
      <c r="AM575">
        <v>1</v>
      </c>
      <c r="AN575">
        <v>0</v>
      </c>
      <c r="AO575">
        <v>6.06</v>
      </c>
      <c r="AP575" t="s">
        <v>956</v>
      </c>
      <c r="AQ575">
        <v>0</v>
      </c>
      <c r="AR575">
        <v>0</v>
      </c>
      <c r="AS575">
        <v>0.91</v>
      </c>
      <c r="AT575">
        <v>0.86</v>
      </c>
      <c r="AU575">
        <v>0.50700000000000001</v>
      </c>
      <c r="AV575">
        <v>1031.5</v>
      </c>
      <c r="AW575">
        <v>1016</v>
      </c>
      <c r="AX575">
        <v>1030.5</v>
      </c>
    </row>
    <row r="576" spans="1:50">
      <c r="A576" s="22">
        <v>43089</v>
      </c>
      <c r="B576">
        <v>515</v>
      </c>
      <c r="C576">
        <v>541</v>
      </c>
      <c r="D576">
        <v>475</v>
      </c>
      <c r="E576">
        <v>487</v>
      </c>
      <c r="F576" s="22">
        <v>43090</v>
      </c>
      <c r="G576">
        <v>483</v>
      </c>
      <c r="H576">
        <v>499</v>
      </c>
      <c r="I576">
        <v>456</v>
      </c>
      <c r="J576">
        <v>462</v>
      </c>
      <c r="K576" s="22">
        <v>43091</v>
      </c>
      <c r="L576">
        <v>460</v>
      </c>
      <c r="M576">
        <v>1.29</v>
      </c>
      <c r="N576" s="8" t="str">
        <f>IF(AND(AM576=1,AC576&lt;-0.005,AE576&gt;O$1),R576,"")</f>
        <v/>
      </c>
      <c r="O576" s="8">
        <f t="shared" si="47"/>
        <v>113317.5802927896</v>
      </c>
      <c r="P576" s="8" t="str">
        <f t="shared" si="51"/>
        <v/>
      </c>
      <c r="Q576" s="8">
        <f t="shared" si="48"/>
        <v>89419.115637632043</v>
      </c>
      <c r="R576" s="8">
        <f t="shared" si="49"/>
        <v>13392.857142857096</v>
      </c>
      <c r="S576" s="8">
        <f t="shared" si="50"/>
        <v>383783.48557169858</v>
      </c>
      <c r="U576" s="25">
        <v>43091.330231481479</v>
      </c>
      <c r="V576">
        <v>48</v>
      </c>
      <c r="W576">
        <v>4777</v>
      </c>
      <c r="X576" t="s">
        <v>369</v>
      </c>
      <c r="Y576" t="s">
        <v>960</v>
      </c>
      <c r="Z576" s="25">
        <v>43455.990972222222</v>
      </c>
      <c r="AA576">
        <v>456.1</v>
      </c>
      <c r="AB576">
        <v>-5.9</v>
      </c>
      <c r="AC576" s="24">
        <v>-1.2800000000000001E-2</v>
      </c>
      <c r="AD576">
        <v>2000</v>
      </c>
      <c r="AE576">
        <v>914440</v>
      </c>
      <c r="AF576" s="22">
        <v>43090</v>
      </c>
      <c r="AG576">
        <v>483</v>
      </c>
      <c r="AH576">
        <v>462</v>
      </c>
      <c r="AI576" s="22">
        <v>43091</v>
      </c>
      <c r="AJ576">
        <v>460</v>
      </c>
      <c r="AK576">
        <v>448</v>
      </c>
      <c r="AL576" s="25">
        <v>43091.791956018518</v>
      </c>
      <c r="AM576">
        <v>2</v>
      </c>
      <c r="AN576" t="s">
        <v>1023</v>
      </c>
      <c r="AO576">
        <v>151.76</v>
      </c>
      <c r="AP576">
        <v>0</v>
      </c>
      <c r="AQ576">
        <v>0.75</v>
      </c>
      <c r="AR576">
        <v>0.75</v>
      </c>
      <c r="AS576">
        <v>1.29</v>
      </c>
      <c r="AT576">
        <v>1.24</v>
      </c>
      <c r="AU576">
        <v>1.093</v>
      </c>
      <c r="AV576">
        <v>469</v>
      </c>
      <c r="AW576">
        <v>444</v>
      </c>
      <c r="AX576">
        <v>448</v>
      </c>
    </row>
    <row r="577" spans="1:50">
      <c r="A577" s="22">
        <v>43089</v>
      </c>
      <c r="B577">
        <v>220</v>
      </c>
      <c r="C577">
        <v>224</v>
      </c>
      <c r="D577">
        <v>218</v>
      </c>
      <c r="E577">
        <v>222</v>
      </c>
      <c r="F577" s="22">
        <v>43090</v>
      </c>
      <c r="G577">
        <v>224</v>
      </c>
      <c r="H577">
        <v>228</v>
      </c>
      <c r="I577">
        <v>219</v>
      </c>
      <c r="J577">
        <v>227</v>
      </c>
      <c r="K577" s="22">
        <v>43091</v>
      </c>
      <c r="L577">
        <v>230</v>
      </c>
      <c r="M577">
        <v>0.94</v>
      </c>
      <c r="N577" s="8" t="str">
        <f>IF(AND(AM577=1,AC577&lt;-0.005,AE577&gt;O$1),R577,"")</f>
        <v/>
      </c>
      <c r="O577" s="8">
        <f t="shared" si="47"/>
        <v>113317.5802927896</v>
      </c>
      <c r="P577" s="8" t="str">
        <f t="shared" si="51"/>
        <v/>
      </c>
      <c r="Q577" s="8">
        <f t="shared" si="48"/>
        <v>89419.115637632043</v>
      </c>
      <c r="R577" s="8">
        <f t="shared" si="49"/>
        <v>18018.018018018058</v>
      </c>
      <c r="S577" s="8">
        <f t="shared" si="50"/>
        <v>383783.48557169858</v>
      </c>
      <c r="U577" s="25">
        <v>43091.330231481479</v>
      </c>
      <c r="V577">
        <v>50</v>
      </c>
      <c r="W577">
        <v>6955</v>
      </c>
      <c r="X577" t="s">
        <v>24</v>
      </c>
      <c r="Y577" t="s">
        <v>954</v>
      </c>
      <c r="Z577" s="25">
        <v>43455.99722222222</v>
      </c>
      <c r="AA577">
        <v>231</v>
      </c>
      <c r="AB577">
        <v>4</v>
      </c>
      <c r="AC577" s="24">
        <v>1.7600000000000001E-2</v>
      </c>
      <c r="AD577">
        <v>2000</v>
      </c>
      <c r="AE577">
        <v>461000</v>
      </c>
      <c r="AF577" s="22">
        <v>43090</v>
      </c>
      <c r="AG577">
        <v>224</v>
      </c>
      <c r="AH577">
        <v>227</v>
      </c>
      <c r="AI577" s="22">
        <v>43091</v>
      </c>
      <c r="AJ577">
        <v>230</v>
      </c>
      <c r="AK577">
        <v>222</v>
      </c>
      <c r="AL577" s="25">
        <v>43091.791979166665</v>
      </c>
      <c r="AM577">
        <v>2</v>
      </c>
      <c r="AN577" t="s">
        <v>1023</v>
      </c>
      <c r="AO577">
        <v>253.49</v>
      </c>
      <c r="AP577">
        <v>0</v>
      </c>
      <c r="AQ577">
        <v>0.11</v>
      </c>
      <c r="AR577">
        <v>0.1</v>
      </c>
      <c r="AS577">
        <v>0.94</v>
      </c>
      <c r="AT577">
        <v>0.86</v>
      </c>
      <c r="AU577">
        <v>1.159</v>
      </c>
      <c r="AV577">
        <v>231</v>
      </c>
      <c r="AW577">
        <v>221</v>
      </c>
      <c r="AX577">
        <v>222</v>
      </c>
    </row>
    <row r="578" spans="1:50">
      <c r="A578" s="22">
        <v>43090</v>
      </c>
      <c r="B578">
        <v>416</v>
      </c>
      <c r="C578">
        <v>418</v>
      </c>
      <c r="D578">
        <v>390</v>
      </c>
      <c r="E578">
        <v>392</v>
      </c>
      <c r="F578" s="22">
        <v>43091</v>
      </c>
      <c r="G578">
        <v>408</v>
      </c>
      <c r="H578">
        <v>433</v>
      </c>
      <c r="I578">
        <v>400</v>
      </c>
      <c r="J578">
        <v>412</v>
      </c>
      <c r="K578" s="22">
        <v>43094</v>
      </c>
      <c r="L578">
        <v>396</v>
      </c>
      <c r="M578">
        <v>0.95</v>
      </c>
      <c r="N578" s="8" t="str">
        <f>IF(AND(AM578=1,AC578&lt;-0.005,AE578&gt;O$1),R578,"")</f>
        <v/>
      </c>
      <c r="O578" s="8">
        <f t="shared" si="47"/>
        <v>113317.5802927896</v>
      </c>
      <c r="P578" s="8" t="str">
        <f t="shared" si="51"/>
        <v/>
      </c>
      <c r="Q578" s="8">
        <f t="shared" si="48"/>
        <v>89419.115637632043</v>
      </c>
      <c r="R578" s="8">
        <f t="shared" si="49"/>
        <v>-5000.0000000000045</v>
      </c>
      <c r="S578" s="8">
        <f t="shared" si="50"/>
        <v>383783.48557169858</v>
      </c>
      <c r="U578" s="25">
        <v>43094.330208333333</v>
      </c>
      <c r="V578">
        <v>1</v>
      </c>
      <c r="W578">
        <v>4597</v>
      </c>
      <c r="X578" t="s">
        <v>1079</v>
      </c>
      <c r="Y578" t="s">
        <v>957</v>
      </c>
      <c r="Z578" s="25">
        <v>43456.99722222222</v>
      </c>
      <c r="AA578">
        <v>368</v>
      </c>
      <c r="AB578">
        <v>-44</v>
      </c>
      <c r="AC578" s="24">
        <v>-0.10680000000000001</v>
      </c>
      <c r="AD578">
        <v>336100</v>
      </c>
      <c r="AE578">
        <v>124430780</v>
      </c>
      <c r="AF578" s="22">
        <v>43091</v>
      </c>
      <c r="AG578">
        <v>408</v>
      </c>
      <c r="AH578">
        <v>412</v>
      </c>
      <c r="AI578" s="22">
        <v>43094</v>
      </c>
      <c r="AJ578">
        <v>396</v>
      </c>
      <c r="AK578">
        <v>400</v>
      </c>
      <c r="AL578" s="25">
        <v>43094.802361111113</v>
      </c>
      <c r="AM578">
        <v>2</v>
      </c>
      <c r="AN578" t="s">
        <v>1023</v>
      </c>
      <c r="AO578">
        <v>0</v>
      </c>
      <c r="AP578">
        <v>0</v>
      </c>
      <c r="AQ578">
        <v>0.26</v>
      </c>
      <c r="AR578">
        <v>0.62</v>
      </c>
      <c r="AS578">
        <v>0.95</v>
      </c>
      <c r="AT578">
        <v>1.1100000000000001</v>
      </c>
      <c r="AU578">
        <v>1.0509999999999999</v>
      </c>
      <c r="AV578">
        <v>408</v>
      </c>
      <c r="AW578">
        <v>385</v>
      </c>
      <c r="AX578">
        <v>400</v>
      </c>
    </row>
    <row r="579" spans="1:50">
      <c r="A579" s="22">
        <v>43090</v>
      </c>
      <c r="B579">
        <v>484</v>
      </c>
      <c r="C579">
        <v>484</v>
      </c>
      <c r="D579">
        <v>465</v>
      </c>
      <c r="E579">
        <v>472</v>
      </c>
      <c r="F579" s="22">
        <v>43091</v>
      </c>
      <c r="G579">
        <v>485</v>
      </c>
      <c r="H579">
        <v>552</v>
      </c>
      <c r="I579">
        <v>475</v>
      </c>
      <c r="J579">
        <v>552</v>
      </c>
      <c r="K579" s="22">
        <v>43094</v>
      </c>
      <c r="L579">
        <v>572</v>
      </c>
      <c r="M579">
        <v>1.1499999999999999</v>
      </c>
      <c r="N579" s="8" t="str">
        <f>IF(AND(AM579=1,AC579&lt;-0.005,AE579&gt;O$1),R579,"")</f>
        <v/>
      </c>
      <c r="O579" s="8">
        <f t="shared" si="47"/>
        <v>113317.5802927896</v>
      </c>
      <c r="P579" s="8" t="str">
        <f t="shared" si="51"/>
        <v/>
      </c>
      <c r="Q579" s="8">
        <f t="shared" si="48"/>
        <v>89419.115637632043</v>
      </c>
      <c r="R579" s="8">
        <f t="shared" si="49"/>
        <v>44761.904761904778</v>
      </c>
      <c r="S579" s="8">
        <f t="shared" si="50"/>
        <v>383783.48557169858</v>
      </c>
      <c r="U579" s="25">
        <v>43094.330208333333</v>
      </c>
      <c r="V579">
        <v>3</v>
      </c>
      <c r="W579">
        <v>2385</v>
      </c>
      <c r="X579" t="s">
        <v>1365</v>
      </c>
      <c r="Y579" t="s">
        <v>957</v>
      </c>
      <c r="Z579" s="25">
        <v>43456.99722222222</v>
      </c>
      <c r="AA579">
        <v>556</v>
      </c>
      <c r="AB579">
        <v>4</v>
      </c>
      <c r="AC579" s="24">
        <v>7.1999999999999998E-3</v>
      </c>
      <c r="AD579">
        <v>77500</v>
      </c>
      <c r="AE579">
        <v>43829440</v>
      </c>
      <c r="AF579" s="22">
        <v>43091</v>
      </c>
      <c r="AG579">
        <v>485</v>
      </c>
      <c r="AH579">
        <v>552</v>
      </c>
      <c r="AI579" s="22">
        <v>43094</v>
      </c>
      <c r="AJ579">
        <v>572</v>
      </c>
      <c r="AK579">
        <v>525</v>
      </c>
      <c r="AL579" s="25">
        <v>43094.802384259259</v>
      </c>
      <c r="AM579">
        <v>2</v>
      </c>
      <c r="AN579" t="s">
        <v>1023</v>
      </c>
      <c r="AO579">
        <v>0</v>
      </c>
      <c r="AP579">
        <v>0.18</v>
      </c>
      <c r="AQ579">
        <v>1</v>
      </c>
      <c r="AR579">
        <v>0.66</v>
      </c>
      <c r="AS579">
        <v>1.1499999999999999</v>
      </c>
      <c r="AT579">
        <v>1.08</v>
      </c>
      <c r="AU579">
        <v>1.018</v>
      </c>
      <c r="AV579">
        <v>580</v>
      </c>
      <c r="AW579">
        <v>517</v>
      </c>
      <c r="AX579">
        <v>525</v>
      </c>
    </row>
    <row r="580" spans="1:50">
      <c r="A580" s="22">
        <v>43090</v>
      </c>
      <c r="B580">
        <v>363</v>
      </c>
      <c r="C580">
        <v>393</v>
      </c>
      <c r="D580">
        <v>355</v>
      </c>
      <c r="E580">
        <v>381</v>
      </c>
      <c r="F580" s="22">
        <v>43091</v>
      </c>
      <c r="G580">
        <v>426</v>
      </c>
      <c r="H580">
        <v>437</v>
      </c>
      <c r="I580">
        <v>408</v>
      </c>
      <c r="J580">
        <v>435</v>
      </c>
      <c r="K580" s="22">
        <v>43094</v>
      </c>
      <c r="L580">
        <v>416</v>
      </c>
      <c r="M580">
        <v>1.1100000000000001</v>
      </c>
      <c r="N580" s="8" t="str">
        <f>IF(AND(AM580=1,AC580&lt;-0.005,AE580&gt;O$1),R580,"")</f>
        <v/>
      </c>
      <c r="O580" s="8">
        <f t="shared" si="47"/>
        <v>113317.5802927896</v>
      </c>
      <c r="P580" s="8" t="str">
        <f t="shared" si="51"/>
        <v/>
      </c>
      <c r="Q580" s="8">
        <f t="shared" si="48"/>
        <v>89419.115637632043</v>
      </c>
      <c r="R580" s="8">
        <f t="shared" si="49"/>
        <v>17412.935323383062</v>
      </c>
      <c r="S580" s="8">
        <f t="shared" si="50"/>
        <v>383783.48557169858</v>
      </c>
      <c r="U580" s="25">
        <v>43094.330208333333</v>
      </c>
      <c r="V580">
        <v>5</v>
      </c>
      <c r="W580">
        <v>2743</v>
      </c>
      <c r="X580" t="s">
        <v>1192</v>
      </c>
      <c r="Y580" t="s">
        <v>960</v>
      </c>
      <c r="Z580" s="25">
        <v>43456.997916666667</v>
      </c>
      <c r="AA580">
        <v>448</v>
      </c>
      <c r="AB580">
        <v>13</v>
      </c>
      <c r="AC580" s="24">
        <v>2.9899999999999999E-2</v>
      </c>
      <c r="AD580">
        <v>53500</v>
      </c>
      <c r="AE580">
        <v>23899750</v>
      </c>
      <c r="AF580" s="22">
        <v>43091</v>
      </c>
      <c r="AG580">
        <v>426</v>
      </c>
      <c r="AH580">
        <v>435</v>
      </c>
      <c r="AI580" s="22">
        <v>43094</v>
      </c>
      <c r="AJ580">
        <v>416</v>
      </c>
      <c r="AK580">
        <v>402</v>
      </c>
      <c r="AL580" s="25">
        <v>43094.802407407406</v>
      </c>
      <c r="AM580" t="s">
        <v>1068</v>
      </c>
      <c r="AN580" t="s">
        <v>1023</v>
      </c>
      <c r="AO580">
        <v>201.82</v>
      </c>
      <c r="AP580">
        <v>0</v>
      </c>
      <c r="AQ580">
        <v>1</v>
      </c>
      <c r="AR580">
        <v>0.74</v>
      </c>
      <c r="AS580">
        <v>1.1100000000000001</v>
      </c>
      <c r="AT580">
        <v>1.24</v>
      </c>
      <c r="AU580">
        <v>2</v>
      </c>
      <c r="AV580">
        <v>436</v>
      </c>
      <c r="AW580">
        <v>397</v>
      </c>
      <c r="AX580">
        <v>402</v>
      </c>
    </row>
    <row r="581" spans="1:50">
      <c r="A581" s="22">
        <v>43090</v>
      </c>
      <c r="B581">
        <v>985</v>
      </c>
      <c r="C581">
        <v>985</v>
      </c>
      <c r="D581">
        <v>985</v>
      </c>
      <c r="E581">
        <v>985</v>
      </c>
      <c r="F581" s="22">
        <v>43091</v>
      </c>
      <c r="G581">
        <v>1135</v>
      </c>
      <c r="H581">
        <v>1135</v>
      </c>
      <c r="I581">
        <v>1135</v>
      </c>
      <c r="J581">
        <v>1135</v>
      </c>
      <c r="K581" s="22">
        <v>43094</v>
      </c>
      <c r="L581">
        <v>1345</v>
      </c>
      <c r="M581">
        <v>1.34</v>
      </c>
      <c r="N581" s="8" t="str">
        <f>IF(AND(AM581=1,AC581&lt;-0.005,AE581&gt;O$1),R581,"")</f>
        <v/>
      </c>
      <c r="O581" s="8">
        <f t="shared" si="47"/>
        <v>113317.5802927896</v>
      </c>
      <c r="P581" s="8" t="str">
        <f t="shared" si="51"/>
        <v/>
      </c>
      <c r="Q581" s="8">
        <f t="shared" si="48"/>
        <v>89419.115637632043</v>
      </c>
      <c r="R581" s="8">
        <f t="shared" si="49"/>
        <v>-31358.885017421624</v>
      </c>
      <c r="S581" s="8">
        <f t="shared" si="50"/>
        <v>383783.48557169858</v>
      </c>
      <c r="U581" s="25">
        <v>43094.330208333333</v>
      </c>
      <c r="V581">
        <v>6</v>
      </c>
      <c r="W581">
        <v>1711</v>
      </c>
      <c r="X581" t="s">
        <v>1092</v>
      </c>
      <c r="Y581" t="s">
        <v>954</v>
      </c>
      <c r="Z581" s="25">
        <v>43456.869444444441</v>
      </c>
      <c r="AA581">
        <v>1435</v>
      </c>
      <c r="AB581">
        <v>300</v>
      </c>
      <c r="AC581" s="24">
        <v>0.26429999999999998</v>
      </c>
      <c r="AD581">
        <v>48600</v>
      </c>
      <c r="AE581">
        <v>69741000</v>
      </c>
      <c r="AF581" s="22">
        <v>43091</v>
      </c>
      <c r="AG581">
        <v>1135</v>
      </c>
      <c r="AH581">
        <v>1135</v>
      </c>
      <c r="AI581" s="22">
        <v>43094</v>
      </c>
      <c r="AJ581">
        <v>1345</v>
      </c>
      <c r="AK581">
        <v>1435</v>
      </c>
      <c r="AL581" s="25">
        <v>43094.802418981482</v>
      </c>
      <c r="AM581">
        <v>2</v>
      </c>
      <c r="AN581" t="s">
        <v>1023</v>
      </c>
      <c r="AO581">
        <v>0</v>
      </c>
      <c r="AP581">
        <v>0</v>
      </c>
      <c r="AQ581">
        <v>1</v>
      </c>
      <c r="AR581">
        <v>1</v>
      </c>
      <c r="AS581">
        <v>1.34</v>
      </c>
      <c r="AT581">
        <v>1.45</v>
      </c>
      <c r="AU581">
        <v>0.93300000000000005</v>
      </c>
      <c r="AV581">
        <v>1435</v>
      </c>
      <c r="AW581">
        <v>1286</v>
      </c>
      <c r="AX581">
        <v>1435</v>
      </c>
    </row>
    <row r="582" spans="1:50">
      <c r="A582" s="22">
        <v>43090</v>
      </c>
      <c r="B582">
        <v>208.4</v>
      </c>
      <c r="C582">
        <v>208.6</v>
      </c>
      <c r="D582">
        <v>205.8</v>
      </c>
      <c r="E582">
        <v>206.1</v>
      </c>
      <c r="F582" s="22">
        <v>43091</v>
      </c>
      <c r="G582">
        <v>206.7</v>
      </c>
      <c r="H582">
        <v>208.2</v>
      </c>
      <c r="I582">
        <v>206.5</v>
      </c>
      <c r="J582">
        <v>207.6</v>
      </c>
      <c r="K582" s="22">
        <v>43094</v>
      </c>
      <c r="L582">
        <v>207.1</v>
      </c>
      <c r="M582">
        <v>1.02</v>
      </c>
      <c r="N582" s="8" t="str">
        <f>IF(AND(AM582=1,AC582&lt;-0.005,AE582&gt;O$1),R582,"")</f>
        <v/>
      </c>
      <c r="O582" s="8">
        <f t="shared" si="47"/>
        <v>113317.5802927896</v>
      </c>
      <c r="P582" s="8" t="str">
        <f t="shared" si="51"/>
        <v/>
      </c>
      <c r="Q582" s="8">
        <f t="shared" si="48"/>
        <v>89419.115637632043</v>
      </c>
      <c r="R582" s="8">
        <f t="shared" si="49"/>
        <v>2426.0067928190133</v>
      </c>
      <c r="S582" s="8">
        <f t="shared" si="50"/>
        <v>386209.49236451759</v>
      </c>
      <c r="U582" s="25">
        <v>43094.330208333333</v>
      </c>
      <c r="V582">
        <v>8</v>
      </c>
      <c r="W582">
        <v>8411</v>
      </c>
      <c r="X582" t="s">
        <v>1070</v>
      </c>
      <c r="Y582" t="s">
        <v>962</v>
      </c>
      <c r="Z582" s="25">
        <v>43456.997916666667</v>
      </c>
      <c r="AA582">
        <v>207.3</v>
      </c>
      <c r="AB582">
        <v>-0.3</v>
      </c>
      <c r="AC582" s="24">
        <v>-1.4E-3</v>
      </c>
      <c r="AD582">
        <v>31900</v>
      </c>
      <c r="AE582">
        <v>6612330</v>
      </c>
      <c r="AF582" s="22">
        <v>43091</v>
      </c>
      <c r="AG582">
        <v>206.7</v>
      </c>
      <c r="AH582">
        <v>207.6</v>
      </c>
      <c r="AI582" s="22">
        <v>43094</v>
      </c>
      <c r="AJ582">
        <v>207.1</v>
      </c>
      <c r="AK582">
        <v>206.1</v>
      </c>
      <c r="AL582" s="25">
        <v>43094.802430555559</v>
      </c>
      <c r="AM582">
        <v>1</v>
      </c>
      <c r="AN582" t="s">
        <v>1023</v>
      </c>
      <c r="AO582">
        <v>5.13</v>
      </c>
      <c r="AP582">
        <v>3.61</v>
      </c>
      <c r="AQ582">
        <v>0.91</v>
      </c>
      <c r="AR582">
        <v>0.91</v>
      </c>
      <c r="AS582">
        <v>1.02</v>
      </c>
      <c r="AT582">
        <v>1.03</v>
      </c>
      <c r="AU582">
        <v>0.40100000000000002</v>
      </c>
      <c r="AV582">
        <v>207.2</v>
      </c>
      <c r="AW582">
        <v>205.5</v>
      </c>
      <c r="AX582">
        <v>206.1</v>
      </c>
    </row>
    <row r="583" spans="1:50">
      <c r="A583" s="22">
        <v>43090</v>
      </c>
      <c r="B583">
        <v>512</v>
      </c>
      <c r="C583">
        <v>613</v>
      </c>
      <c r="D583">
        <v>512</v>
      </c>
      <c r="E583">
        <v>613</v>
      </c>
      <c r="F583" s="22">
        <v>43091</v>
      </c>
      <c r="G583">
        <v>713</v>
      </c>
      <c r="H583">
        <v>713</v>
      </c>
      <c r="I583">
        <v>703</v>
      </c>
      <c r="J583">
        <v>713</v>
      </c>
      <c r="K583" s="22">
        <v>43094</v>
      </c>
      <c r="L583">
        <v>758</v>
      </c>
      <c r="M583">
        <v>1.33</v>
      </c>
      <c r="N583" s="8" t="str">
        <f>IF(AND(AM583=1,AC583&lt;-0.005,AE583&gt;O$1),R583,"")</f>
        <v/>
      </c>
      <c r="O583" s="8">
        <f t="shared" si="47"/>
        <v>113317.5802927896</v>
      </c>
      <c r="P583" s="8" t="str">
        <f t="shared" si="51"/>
        <v/>
      </c>
      <c r="Q583" s="8">
        <f t="shared" si="48"/>
        <v>89419.115637632043</v>
      </c>
      <c r="R583" s="8">
        <f t="shared" si="49"/>
        <v>61481.481481481467</v>
      </c>
      <c r="S583" s="8">
        <f t="shared" si="50"/>
        <v>386209.49236451759</v>
      </c>
      <c r="U583" s="25">
        <v>43094.330208333333</v>
      </c>
      <c r="V583">
        <v>9</v>
      </c>
      <c r="W583">
        <v>9698</v>
      </c>
      <c r="X583" t="s">
        <v>912</v>
      </c>
      <c r="Y583" t="s">
        <v>960</v>
      </c>
      <c r="Z583" s="25">
        <v>43456.997916666667</v>
      </c>
      <c r="AA583">
        <v>825</v>
      </c>
      <c r="AB583">
        <v>112</v>
      </c>
      <c r="AC583" s="24">
        <v>0.15709999999999999</v>
      </c>
      <c r="AD583">
        <v>31000</v>
      </c>
      <c r="AE583">
        <v>25184660</v>
      </c>
      <c r="AF583" s="22">
        <v>43091</v>
      </c>
      <c r="AG583">
        <v>713</v>
      </c>
      <c r="AH583">
        <v>713</v>
      </c>
      <c r="AI583" s="22">
        <v>43094</v>
      </c>
      <c r="AJ583">
        <v>758</v>
      </c>
      <c r="AK583">
        <v>675</v>
      </c>
      <c r="AL583" s="25">
        <v>43094.802442129629</v>
      </c>
      <c r="AM583">
        <v>2</v>
      </c>
      <c r="AN583" t="s">
        <v>1023</v>
      </c>
      <c r="AO583">
        <v>0</v>
      </c>
      <c r="AP583">
        <v>1.96</v>
      </c>
      <c r="AQ583">
        <v>1</v>
      </c>
      <c r="AR583">
        <v>1</v>
      </c>
      <c r="AS583">
        <v>1.33</v>
      </c>
      <c r="AT583">
        <v>1.33</v>
      </c>
      <c r="AU583">
        <v>0.57499999999999996</v>
      </c>
      <c r="AV583">
        <v>759</v>
      </c>
      <c r="AW583">
        <v>657</v>
      </c>
      <c r="AX583">
        <v>675</v>
      </c>
    </row>
    <row r="584" spans="1:50">
      <c r="A584" s="22">
        <v>43090</v>
      </c>
      <c r="B584">
        <v>598</v>
      </c>
      <c r="C584">
        <v>599</v>
      </c>
      <c r="D584">
        <v>595</v>
      </c>
      <c r="E584">
        <v>596</v>
      </c>
      <c r="F584" s="22">
        <v>43091</v>
      </c>
      <c r="G584">
        <v>599</v>
      </c>
      <c r="H584">
        <v>599</v>
      </c>
      <c r="I584">
        <v>595</v>
      </c>
      <c r="J584">
        <v>595</v>
      </c>
      <c r="K584" s="22">
        <v>43094</v>
      </c>
      <c r="L584">
        <v>495</v>
      </c>
      <c r="M584">
        <v>0.98</v>
      </c>
      <c r="N584" s="8" t="str">
        <f>IF(AND(AM584=1,AC584&lt;-0.005,AE584&gt;O$1),R584,"")</f>
        <v/>
      </c>
      <c r="O584" s="8">
        <f t="shared" si="47"/>
        <v>113317.5802927896</v>
      </c>
      <c r="P584" s="8" t="str">
        <f t="shared" si="51"/>
        <v/>
      </c>
      <c r="Q584" s="8">
        <f t="shared" si="48"/>
        <v>89419.115637632043</v>
      </c>
      <c r="R584" s="8">
        <f t="shared" si="49"/>
        <v>0</v>
      </c>
      <c r="S584" s="8">
        <f t="shared" si="50"/>
        <v>386209.49236451759</v>
      </c>
      <c r="U584" s="25">
        <v>43094.330208333333</v>
      </c>
      <c r="V584">
        <v>10</v>
      </c>
      <c r="W584">
        <v>2178</v>
      </c>
      <c r="X584" t="s">
        <v>1653</v>
      </c>
      <c r="Y584" t="s">
        <v>957</v>
      </c>
      <c r="Z584" s="25">
        <v>43456.996527777781</v>
      </c>
      <c r="AA584">
        <v>500</v>
      </c>
      <c r="AB584">
        <v>-95</v>
      </c>
      <c r="AC584" s="24">
        <v>-0.15970000000000001</v>
      </c>
      <c r="AD584">
        <v>23400</v>
      </c>
      <c r="AE584">
        <v>12008500</v>
      </c>
      <c r="AF584" s="22">
        <v>43091</v>
      </c>
      <c r="AG584">
        <v>599</v>
      </c>
      <c r="AH584">
        <v>595</v>
      </c>
      <c r="AI584" s="22">
        <v>43094</v>
      </c>
      <c r="AJ584">
        <v>495</v>
      </c>
      <c r="AK584">
        <v>495</v>
      </c>
      <c r="AL584" s="25">
        <v>43094.802453703705</v>
      </c>
      <c r="AM584">
        <v>2</v>
      </c>
      <c r="AN584" t="s">
        <v>1023</v>
      </c>
      <c r="AO584">
        <v>0</v>
      </c>
      <c r="AP584">
        <v>3.78</v>
      </c>
      <c r="AQ584">
        <v>0</v>
      </c>
      <c r="AR584">
        <v>0.62</v>
      </c>
      <c r="AS584">
        <v>0.98</v>
      </c>
      <c r="AT584">
        <v>1.01</v>
      </c>
      <c r="AU584">
        <v>0.71199999999999997</v>
      </c>
      <c r="AV584">
        <v>505</v>
      </c>
      <c r="AW584">
        <v>495</v>
      </c>
      <c r="AX584">
        <v>495</v>
      </c>
    </row>
    <row r="585" spans="1:50">
      <c r="A585" s="22">
        <v>43090</v>
      </c>
      <c r="B585">
        <v>1738</v>
      </c>
      <c r="C585">
        <v>1755</v>
      </c>
      <c r="D585">
        <v>1572</v>
      </c>
      <c r="E585">
        <v>1600</v>
      </c>
      <c r="F585" s="22">
        <v>43091</v>
      </c>
      <c r="G585">
        <v>1600</v>
      </c>
      <c r="H585">
        <v>1749</v>
      </c>
      <c r="I585">
        <v>1550</v>
      </c>
      <c r="J585">
        <v>1586</v>
      </c>
      <c r="K585" s="22">
        <v>43094</v>
      </c>
      <c r="L585">
        <v>1547</v>
      </c>
      <c r="M585">
        <v>1.34</v>
      </c>
      <c r="N585" s="8" t="str">
        <f>IF(AND(AM585=1,AC585&lt;-0.005,AE585&gt;O$1),R585,"")</f>
        <v/>
      </c>
      <c r="O585" s="8">
        <f t="shared" si="47"/>
        <v>113317.5802927896</v>
      </c>
      <c r="P585" s="8" t="str">
        <f t="shared" si="51"/>
        <v/>
      </c>
      <c r="Q585" s="8">
        <f t="shared" si="48"/>
        <v>89419.115637632043</v>
      </c>
      <c r="R585" s="8">
        <f t="shared" si="49"/>
        <v>-3211.3037893384821</v>
      </c>
      <c r="S585" s="8">
        <f t="shared" si="50"/>
        <v>386209.49236451759</v>
      </c>
      <c r="U585" s="25">
        <v>43094.330208333333</v>
      </c>
      <c r="V585">
        <v>11</v>
      </c>
      <c r="W585">
        <v>4579</v>
      </c>
      <c r="X585" t="s">
        <v>1313</v>
      </c>
      <c r="Y585" t="s">
        <v>960</v>
      </c>
      <c r="Z585" s="25">
        <v>43456.995833333334</v>
      </c>
      <c r="AA585">
        <v>1561</v>
      </c>
      <c r="AB585">
        <v>-25</v>
      </c>
      <c r="AC585" s="24">
        <v>-1.5800000000000002E-2</v>
      </c>
      <c r="AD585">
        <v>22800</v>
      </c>
      <c r="AE585">
        <v>35624780</v>
      </c>
      <c r="AF585" s="22">
        <v>43091</v>
      </c>
      <c r="AG585">
        <v>1600</v>
      </c>
      <c r="AH585">
        <v>1586</v>
      </c>
      <c r="AI585" s="22">
        <v>43094</v>
      </c>
      <c r="AJ585">
        <v>1547</v>
      </c>
      <c r="AK585">
        <v>1557</v>
      </c>
      <c r="AL585" s="25">
        <v>43094.802465277775</v>
      </c>
      <c r="AM585">
        <v>2</v>
      </c>
      <c r="AN585" t="s">
        <v>1023</v>
      </c>
      <c r="AO585">
        <v>37.32</v>
      </c>
      <c r="AP585">
        <v>0</v>
      </c>
      <c r="AQ585">
        <v>0.9</v>
      </c>
      <c r="AR585">
        <v>0.9</v>
      </c>
      <c r="AS585">
        <v>1.34</v>
      </c>
      <c r="AT585">
        <v>1.4</v>
      </c>
      <c r="AU585">
        <v>1.052</v>
      </c>
      <c r="AV585">
        <v>1612</v>
      </c>
      <c r="AW585">
        <v>1512</v>
      </c>
      <c r="AX585">
        <v>1557</v>
      </c>
    </row>
    <row r="586" spans="1:50">
      <c r="A586" s="22">
        <v>43090</v>
      </c>
      <c r="B586">
        <v>148</v>
      </c>
      <c r="C586">
        <v>163</v>
      </c>
      <c r="D586">
        <v>141</v>
      </c>
      <c r="E586">
        <v>153</v>
      </c>
      <c r="F586" s="22">
        <v>43091</v>
      </c>
      <c r="G586">
        <v>148</v>
      </c>
      <c r="H586">
        <v>153</v>
      </c>
      <c r="I586">
        <v>140</v>
      </c>
      <c r="J586">
        <v>143</v>
      </c>
      <c r="K586" s="22">
        <v>43094</v>
      </c>
      <c r="L586">
        <v>141</v>
      </c>
      <c r="M586">
        <v>1.21</v>
      </c>
      <c r="N586" s="8" t="str">
        <f>IF(AND(AM586=1,AC586&lt;-0.005,AE586&gt;O$1),R586,"")</f>
        <v/>
      </c>
      <c r="O586" s="8">
        <f t="shared" si="47"/>
        <v>113317.5802927896</v>
      </c>
      <c r="P586" s="8" t="str">
        <f t="shared" si="51"/>
        <v/>
      </c>
      <c r="Q586" s="8">
        <f t="shared" si="48"/>
        <v>89419.115637632043</v>
      </c>
      <c r="R586" s="8">
        <f t="shared" si="49"/>
        <v>-36184.210526315765</v>
      </c>
      <c r="S586" s="8">
        <f t="shared" si="50"/>
        <v>386209.49236451759</v>
      </c>
      <c r="U586" s="25">
        <v>43094.330208333333</v>
      </c>
      <c r="V586">
        <v>12</v>
      </c>
      <c r="W586">
        <v>3323</v>
      </c>
      <c r="X586" t="s">
        <v>305</v>
      </c>
      <c r="Y586" t="s">
        <v>960</v>
      </c>
      <c r="Z586" s="25">
        <v>43456.996527777781</v>
      </c>
      <c r="AA586">
        <v>142</v>
      </c>
      <c r="AB586">
        <v>-1</v>
      </c>
      <c r="AC586" s="24">
        <v>-7.0000000000000001E-3</v>
      </c>
      <c r="AD586">
        <v>21000</v>
      </c>
      <c r="AE586">
        <v>2969070</v>
      </c>
      <c r="AF586" s="22">
        <v>43091</v>
      </c>
      <c r="AG586">
        <v>148</v>
      </c>
      <c r="AH586">
        <v>143</v>
      </c>
      <c r="AI586" s="22">
        <v>43094</v>
      </c>
      <c r="AJ586">
        <v>141</v>
      </c>
      <c r="AK586">
        <v>152</v>
      </c>
      <c r="AL586" s="25">
        <v>43094.802476851852</v>
      </c>
      <c r="AM586">
        <v>2</v>
      </c>
      <c r="AN586" t="s">
        <v>1023</v>
      </c>
      <c r="AO586">
        <v>0</v>
      </c>
      <c r="AP586">
        <v>1.05</v>
      </c>
      <c r="AQ586">
        <v>0.77</v>
      </c>
      <c r="AR586">
        <v>0.79</v>
      </c>
      <c r="AS586">
        <v>1.21</v>
      </c>
      <c r="AT586">
        <v>1.23</v>
      </c>
      <c r="AU586">
        <v>0.84599999999999997</v>
      </c>
      <c r="AV586">
        <v>159</v>
      </c>
      <c r="AW586">
        <v>141</v>
      </c>
      <c r="AX586">
        <v>152</v>
      </c>
    </row>
    <row r="587" spans="1:50">
      <c r="A587" s="22">
        <v>43090</v>
      </c>
      <c r="B587">
        <v>125</v>
      </c>
      <c r="C587">
        <v>147</v>
      </c>
      <c r="D587">
        <v>125</v>
      </c>
      <c r="E587">
        <v>139</v>
      </c>
      <c r="F587" s="22">
        <v>43091</v>
      </c>
      <c r="G587">
        <v>136</v>
      </c>
      <c r="H587">
        <v>137</v>
      </c>
      <c r="I587">
        <v>128</v>
      </c>
      <c r="J587">
        <v>129</v>
      </c>
      <c r="K587" s="22">
        <v>43094</v>
      </c>
      <c r="L587">
        <v>128</v>
      </c>
      <c r="M587">
        <v>1.17</v>
      </c>
      <c r="N587" s="8" t="str">
        <f>IF(AND(AM587=1,AC587&lt;-0.005,AE587&gt;O$1),R587,"")</f>
        <v/>
      </c>
      <c r="O587" s="8">
        <f t="shared" si="47"/>
        <v>113317.5802927896</v>
      </c>
      <c r="P587" s="8" t="str">
        <f t="shared" si="51"/>
        <v/>
      </c>
      <c r="Q587" s="8">
        <f t="shared" si="48"/>
        <v>89419.115637632043</v>
      </c>
      <c r="R587" s="8">
        <f t="shared" si="49"/>
        <v>3937.007874015741</v>
      </c>
      <c r="S587" s="8">
        <f t="shared" si="50"/>
        <v>386209.49236451759</v>
      </c>
      <c r="U587" s="25">
        <v>43094.330208333333</v>
      </c>
      <c r="V587">
        <v>13</v>
      </c>
      <c r="W587">
        <v>3111</v>
      </c>
      <c r="X587" t="s">
        <v>1494</v>
      </c>
      <c r="Y587" t="s">
        <v>954</v>
      </c>
      <c r="Z587" s="25">
        <v>43456.938888888886</v>
      </c>
      <c r="AA587">
        <v>128</v>
      </c>
      <c r="AB587">
        <v>-1</v>
      </c>
      <c r="AC587" s="24">
        <v>-7.7999999999999996E-3</v>
      </c>
      <c r="AD587">
        <v>21000</v>
      </c>
      <c r="AE587">
        <v>2658900</v>
      </c>
      <c r="AF587" s="22">
        <v>43091</v>
      </c>
      <c r="AG587">
        <v>136</v>
      </c>
      <c r="AH587">
        <v>129</v>
      </c>
      <c r="AI587" s="22">
        <v>43094</v>
      </c>
      <c r="AJ587">
        <v>128</v>
      </c>
      <c r="AK587">
        <v>127</v>
      </c>
      <c r="AL587" s="25">
        <v>43094.802488425928</v>
      </c>
      <c r="AM587">
        <v>2</v>
      </c>
      <c r="AN587" t="s">
        <v>1023</v>
      </c>
      <c r="AO587">
        <v>60.15</v>
      </c>
      <c r="AP587" t="s">
        <v>956</v>
      </c>
      <c r="AQ587">
        <v>0.55000000000000004</v>
      </c>
      <c r="AR587">
        <v>0.56000000000000005</v>
      </c>
      <c r="AS587">
        <v>1.17</v>
      </c>
      <c r="AT587">
        <v>1.37</v>
      </c>
      <c r="AU587">
        <v>1</v>
      </c>
      <c r="AV587">
        <v>131</v>
      </c>
      <c r="AW587">
        <v>125</v>
      </c>
      <c r="AX587">
        <v>127</v>
      </c>
    </row>
    <row r="588" spans="1:50">
      <c r="A588" s="22">
        <v>43090</v>
      </c>
      <c r="B588">
        <v>7300</v>
      </c>
      <c r="C588">
        <v>7600</v>
      </c>
      <c r="D588">
        <v>7300</v>
      </c>
      <c r="E588">
        <v>7600</v>
      </c>
      <c r="F588" s="22">
        <v>43091</v>
      </c>
      <c r="G588">
        <v>8950</v>
      </c>
      <c r="H588">
        <v>9100</v>
      </c>
      <c r="I588">
        <v>8890</v>
      </c>
      <c r="J588">
        <v>9100</v>
      </c>
      <c r="K588" s="22">
        <v>43094</v>
      </c>
      <c r="L588">
        <v>10300</v>
      </c>
      <c r="M588" t="s">
        <v>1023</v>
      </c>
      <c r="N588" s="8" t="str">
        <f>IF(AND(AM588=1,AC588&lt;-0.005,AE588&gt;O$1),R588,"")</f>
        <v/>
      </c>
      <c r="O588" s="8">
        <f t="shared" si="47"/>
        <v>113317.5802927896</v>
      </c>
      <c r="P588" s="8" t="str">
        <f t="shared" si="51"/>
        <v/>
      </c>
      <c r="Q588" s="8">
        <f t="shared" si="48"/>
        <v>89419.115637632043</v>
      </c>
      <c r="R588" s="8">
        <f t="shared" si="49"/>
        <v>-14150.943396226412</v>
      </c>
      <c r="S588" s="8">
        <f t="shared" si="50"/>
        <v>386209.49236451759</v>
      </c>
      <c r="U588" s="25">
        <v>43094.330208333333</v>
      </c>
      <c r="V588">
        <v>15</v>
      </c>
      <c r="W588">
        <v>6563</v>
      </c>
      <c r="X588" t="s">
        <v>1482</v>
      </c>
      <c r="Y588" t="s">
        <v>957</v>
      </c>
      <c r="Z588" s="25">
        <v>43456.993055555555</v>
      </c>
      <c r="AA588">
        <v>9780</v>
      </c>
      <c r="AB588">
        <v>680</v>
      </c>
      <c r="AC588" s="24">
        <v>7.4700000000000003E-2</v>
      </c>
      <c r="AD588">
        <v>20300</v>
      </c>
      <c r="AE588">
        <v>197643000</v>
      </c>
      <c r="AF588" s="22">
        <v>43091</v>
      </c>
      <c r="AG588">
        <v>8950</v>
      </c>
      <c r="AH588">
        <v>9100</v>
      </c>
      <c r="AI588" s="22">
        <v>43094</v>
      </c>
      <c r="AJ588">
        <v>10300</v>
      </c>
      <c r="AK588">
        <v>10600</v>
      </c>
      <c r="AL588" s="25">
        <v>43094.802499999998</v>
      </c>
      <c r="AM588">
        <v>2</v>
      </c>
      <c r="AN588" t="s">
        <v>1023</v>
      </c>
      <c r="AO588">
        <v>0</v>
      </c>
      <c r="AP588">
        <v>0</v>
      </c>
      <c r="AQ588" t="s">
        <v>1023</v>
      </c>
      <c r="AR588" t="s">
        <v>1023</v>
      </c>
      <c r="AS588" t="s">
        <v>1023</v>
      </c>
      <c r="AT588" t="s">
        <v>1023</v>
      </c>
      <c r="AU588" t="s">
        <v>1023</v>
      </c>
      <c r="AV588">
        <v>10600</v>
      </c>
      <c r="AW588">
        <v>9430</v>
      </c>
      <c r="AX588">
        <v>10600</v>
      </c>
    </row>
    <row r="589" spans="1:50">
      <c r="A589" s="22">
        <v>43090</v>
      </c>
      <c r="B589">
        <v>196</v>
      </c>
      <c r="C589">
        <v>198</v>
      </c>
      <c r="D589">
        <v>195</v>
      </c>
      <c r="E589">
        <v>196</v>
      </c>
      <c r="F589" s="22">
        <v>43091</v>
      </c>
      <c r="G589">
        <v>193</v>
      </c>
      <c r="H589">
        <v>197</v>
      </c>
      <c r="I589">
        <v>190</v>
      </c>
      <c r="J589">
        <v>192</v>
      </c>
      <c r="K589" s="22">
        <v>43094</v>
      </c>
      <c r="L589">
        <v>190</v>
      </c>
      <c r="M589">
        <v>0.92</v>
      </c>
      <c r="N589" s="8" t="str">
        <f>IF(AND(AM589=1,AC589&lt;-0.005,AE589&gt;O$1),R589,"")</f>
        <v/>
      </c>
      <c r="O589" s="8">
        <f t="shared" si="47"/>
        <v>113317.5802927896</v>
      </c>
      <c r="P589" s="8" t="str">
        <f t="shared" si="51"/>
        <v/>
      </c>
      <c r="Q589" s="8">
        <f t="shared" si="48"/>
        <v>89419.115637632043</v>
      </c>
      <c r="R589" s="8">
        <f t="shared" si="49"/>
        <v>16304.347826086918</v>
      </c>
      <c r="S589" s="8">
        <f t="shared" si="50"/>
        <v>386209.49236451759</v>
      </c>
      <c r="U589" s="25">
        <v>43094.330208333333</v>
      </c>
      <c r="V589">
        <v>16</v>
      </c>
      <c r="W589">
        <v>7612</v>
      </c>
      <c r="X589" t="s">
        <v>1174</v>
      </c>
      <c r="Y589" t="s">
        <v>960</v>
      </c>
      <c r="Z589" s="25">
        <v>43456.97152777778</v>
      </c>
      <c r="AA589">
        <v>191</v>
      </c>
      <c r="AB589">
        <v>-1</v>
      </c>
      <c r="AC589" s="24">
        <v>-5.1999999999999998E-3</v>
      </c>
      <c r="AD589">
        <v>20000</v>
      </c>
      <c r="AE589">
        <v>3808100</v>
      </c>
      <c r="AF589" s="22">
        <v>43091</v>
      </c>
      <c r="AG589">
        <v>193</v>
      </c>
      <c r="AH589">
        <v>192</v>
      </c>
      <c r="AI589" s="22">
        <v>43094</v>
      </c>
      <c r="AJ589">
        <v>190</v>
      </c>
      <c r="AK589">
        <v>184</v>
      </c>
      <c r="AL589" s="25">
        <v>43094.802511574075</v>
      </c>
      <c r="AM589">
        <v>2</v>
      </c>
      <c r="AN589" t="s">
        <v>1023</v>
      </c>
      <c r="AO589">
        <v>0</v>
      </c>
      <c r="AP589">
        <v>0</v>
      </c>
      <c r="AQ589">
        <v>0</v>
      </c>
      <c r="AR589">
        <v>0.28000000000000003</v>
      </c>
      <c r="AS589">
        <v>0.92</v>
      </c>
      <c r="AT589">
        <v>0.94</v>
      </c>
      <c r="AU589">
        <v>1.7450000000000001</v>
      </c>
      <c r="AV589">
        <v>192</v>
      </c>
      <c r="AW589">
        <v>179</v>
      </c>
      <c r="AX589">
        <v>184</v>
      </c>
    </row>
    <row r="590" spans="1:50">
      <c r="A590" s="22">
        <v>43090</v>
      </c>
      <c r="B590">
        <v>160</v>
      </c>
      <c r="C590">
        <v>160</v>
      </c>
      <c r="D590">
        <v>159</v>
      </c>
      <c r="E590">
        <v>160</v>
      </c>
      <c r="F590" s="22">
        <v>43091</v>
      </c>
      <c r="G590">
        <v>159</v>
      </c>
      <c r="H590">
        <v>160</v>
      </c>
      <c r="I590">
        <v>158</v>
      </c>
      <c r="J590">
        <v>160</v>
      </c>
      <c r="K590" s="22">
        <v>43094</v>
      </c>
      <c r="L590">
        <v>171</v>
      </c>
      <c r="M590">
        <v>0.99</v>
      </c>
      <c r="N590" s="8" t="str">
        <f>IF(AND(AM590=1,AC590&lt;-0.005,AE590&gt;O$1),R590,"")</f>
        <v/>
      </c>
      <c r="O590" s="8">
        <f t="shared" si="47"/>
        <v>113317.5802927896</v>
      </c>
      <c r="P590" s="8" t="str">
        <f t="shared" si="51"/>
        <v/>
      </c>
      <c r="Q590" s="8">
        <f t="shared" si="48"/>
        <v>89419.115637632043</v>
      </c>
      <c r="R590" s="8">
        <f t="shared" si="49"/>
        <v>-25000.000000000022</v>
      </c>
      <c r="S590" s="8">
        <f t="shared" si="50"/>
        <v>361209.49236451759</v>
      </c>
      <c r="U590" s="25">
        <v>43094.330208333333</v>
      </c>
      <c r="V590">
        <v>18</v>
      </c>
      <c r="W590">
        <v>1805</v>
      </c>
      <c r="X590" t="s">
        <v>1130</v>
      </c>
      <c r="Y590" t="s">
        <v>962</v>
      </c>
      <c r="Z590" s="25">
        <v>43456.993750000001</v>
      </c>
      <c r="AA590">
        <v>178.5</v>
      </c>
      <c r="AB590">
        <v>18.5</v>
      </c>
      <c r="AC590" s="24">
        <v>0.11559999999999999</v>
      </c>
      <c r="AD590">
        <v>15500</v>
      </c>
      <c r="AE590">
        <v>2771850</v>
      </c>
      <c r="AF590" s="22">
        <v>43091</v>
      </c>
      <c r="AG590">
        <v>159</v>
      </c>
      <c r="AH590">
        <v>160</v>
      </c>
      <c r="AI590" s="22">
        <v>43094</v>
      </c>
      <c r="AJ590">
        <v>171</v>
      </c>
      <c r="AK590">
        <v>180</v>
      </c>
      <c r="AL590" s="25">
        <v>43094.802534722221</v>
      </c>
      <c r="AM590">
        <v>1</v>
      </c>
      <c r="AN590" t="s">
        <v>1023</v>
      </c>
      <c r="AO590">
        <v>13.85</v>
      </c>
      <c r="AP590">
        <v>1.25</v>
      </c>
      <c r="AQ590">
        <v>0.2</v>
      </c>
      <c r="AR590">
        <v>0.08</v>
      </c>
      <c r="AS590">
        <v>0.99</v>
      </c>
      <c r="AT590">
        <v>0.98</v>
      </c>
      <c r="AU590">
        <v>0.42499999999999999</v>
      </c>
      <c r="AV590">
        <v>181</v>
      </c>
      <c r="AW590">
        <v>170</v>
      </c>
      <c r="AX590">
        <v>180</v>
      </c>
    </row>
    <row r="591" spans="1:50">
      <c r="A591" s="22">
        <v>43090</v>
      </c>
      <c r="B591">
        <v>713</v>
      </c>
      <c r="C591">
        <v>715</v>
      </c>
      <c r="D591">
        <v>676</v>
      </c>
      <c r="E591">
        <v>701</v>
      </c>
      <c r="F591" s="22">
        <v>43091</v>
      </c>
      <c r="G591">
        <v>690</v>
      </c>
      <c r="H591">
        <v>697</v>
      </c>
      <c r="I591">
        <v>670</v>
      </c>
      <c r="J591">
        <v>671</v>
      </c>
      <c r="K591" s="22">
        <v>43094</v>
      </c>
      <c r="L591">
        <v>659</v>
      </c>
      <c r="M591">
        <v>0.98</v>
      </c>
      <c r="N591" s="8" t="str">
        <f>IF(AND(AM591=1,AC591&lt;-0.005,AE591&gt;O$1),R591,"")</f>
        <v/>
      </c>
      <c r="O591" s="8">
        <f t="shared" si="47"/>
        <v>113317.5802927896</v>
      </c>
      <c r="P591" s="8" t="str">
        <f t="shared" si="51"/>
        <v/>
      </c>
      <c r="Q591" s="8">
        <f t="shared" si="48"/>
        <v>89419.115637632043</v>
      </c>
      <c r="R591" s="8">
        <f t="shared" si="49"/>
        <v>11645.96273291929</v>
      </c>
      <c r="S591" s="8">
        <f t="shared" si="50"/>
        <v>361209.49236451759</v>
      </c>
      <c r="U591" s="25">
        <v>43094.330208333333</v>
      </c>
      <c r="V591">
        <v>19</v>
      </c>
      <c r="W591">
        <v>3825</v>
      </c>
      <c r="X591" t="s">
        <v>1069</v>
      </c>
      <c r="Y591" t="s">
        <v>954</v>
      </c>
      <c r="Z591" s="25">
        <v>43456.995833333334</v>
      </c>
      <c r="AA591">
        <v>665.5</v>
      </c>
      <c r="AB591">
        <v>-5.5</v>
      </c>
      <c r="AC591" s="24">
        <v>-8.2000000000000007E-3</v>
      </c>
      <c r="AD591">
        <v>11200</v>
      </c>
      <c r="AE591">
        <v>7468690</v>
      </c>
      <c r="AF591" s="22">
        <v>43091</v>
      </c>
      <c r="AG591">
        <v>690</v>
      </c>
      <c r="AH591">
        <v>671</v>
      </c>
      <c r="AI591" s="22">
        <v>43094</v>
      </c>
      <c r="AJ591">
        <v>659</v>
      </c>
      <c r="AK591">
        <v>644</v>
      </c>
      <c r="AL591" s="25">
        <v>43094.802546296298</v>
      </c>
      <c r="AM591">
        <v>2</v>
      </c>
      <c r="AN591" t="s">
        <v>1023</v>
      </c>
      <c r="AO591">
        <v>2681.14</v>
      </c>
      <c r="AP591" t="s">
        <v>956</v>
      </c>
      <c r="AQ591">
        <v>0.35</v>
      </c>
      <c r="AR591">
        <v>7.0000000000000007E-2</v>
      </c>
      <c r="AS591">
        <v>0.98</v>
      </c>
      <c r="AT591">
        <v>0.81</v>
      </c>
      <c r="AU591">
        <v>2.5339999999999998</v>
      </c>
      <c r="AV591">
        <v>664</v>
      </c>
      <c r="AW591">
        <v>642</v>
      </c>
      <c r="AX591">
        <v>644</v>
      </c>
    </row>
    <row r="592" spans="1:50">
      <c r="A592" s="22">
        <v>43090</v>
      </c>
      <c r="B592">
        <v>485</v>
      </c>
      <c r="C592">
        <v>495</v>
      </c>
      <c r="D592">
        <v>443</v>
      </c>
      <c r="E592">
        <v>446</v>
      </c>
      <c r="F592" s="22">
        <v>43091</v>
      </c>
      <c r="G592">
        <v>445</v>
      </c>
      <c r="H592">
        <v>453</v>
      </c>
      <c r="I592">
        <v>424</v>
      </c>
      <c r="J592">
        <v>426</v>
      </c>
      <c r="K592" s="22">
        <v>43094</v>
      </c>
      <c r="L592">
        <v>431</v>
      </c>
      <c r="M592">
        <v>1.1399999999999999</v>
      </c>
      <c r="N592" s="8">
        <f>IF(AND(AM592=1,AC592&lt;-0.005,AE592&gt;O$1),R592,"")</f>
        <v>2331.002331002363</v>
      </c>
      <c r="O592" s="8">
        <f t="shared" si="47"/>
        <v>115648.58262379197</v>
      </c>
      <c r="P592" s="8" t="str">
        <f t="shared" si="51"/>
        <v/>
      </c>
      <c r="Q592" s="8">
        <f t="shared" si="48"/>
        <v>89419.115637632043</v>
      </c>
      <c r="R592" s="8">
        <f t="shared" si="49"/>
        <v>2331.002331002363</v>
      </c>
      <c r="S592" s="8">
        <f t="shared" si="50"/>
        <v>363540.49469551997</v>
      </c>
      <c r="U592" s="25">
        <v>43094.330208333333</v>
      </c>
      <c r="V592">
        <v>20</v>
      </c>
      <c r="W592">
        <v>8927</v>
      </c>
      <c r="X592" t="s">
        <v>1255</v>
      </c>
      <c r="Y592" t="s">
        <v>960</v>
      </c>
      <c r="Z592" s="25">
        <v>43456.96597222222</v>
      </c>
      <c r="AA592">
        <v>421</v>
      </c>
      <c r="AB592">
        <v>-5</v>
      </c>
      <c r="AC592" s="24">
        <v>-1.17E-2</v>
      </c>
      <c r="AD592">
        <v>10600</v>
      </c>
      <c r="AE592">
        <v>4505740</v>
      </c>
      <c r="AF592" s="22">
        <v>43091</v>
      </c>
      <c r="AG592">
        <v>445</v>
      </c>
      <c r="AH592">
        <v>426</v>
      </c>
      <c r="AI592" s="22">
        <v>43094</v>
      </c>
      <c r="AJ592">
        <v>431</v>
      </c>
      <c r="AK592">
        <v>429</v>
      </c>
      <c r="AL592" s="25">
        <v>43094.802557870367</v>
      </c>
      <c r="AM592">
        <v>1</v>
      </c>
      <c r="AN592">
        <v>0</v>
      </c>
      <c r="AO592">
        <v>2.83</v>
      </c>
      <c r="AP592">
        <v>1.17</v>
      </c>
      <c r="AQ592">
        <v>0.62</v>
      </c>
      <c r="AR592">
        <v>0.67</v>
      </c>
      <c r="AS592">
        <v>1.1399999999999999</v>
      </c>
      <c r="AT592">
        <v>1.21</v>
      </c>
      <c r="AU592">
        <v>0.96499999999999997</v>
      </c>
      <c r="AV592">
        <v>436</v>
      </c>
      <c r="AW592">
        <v>421</v>
      </c>
      <c r="AX592">
        <v>429</v>
      </c>
    </row>
    <row r="593" spans="1:50">
      <c r="A593" s="22">
        <v>43090</v>
      </c>
      <c r="B593">
        <v>2220</v>
      </c>
      <c r="C593">
        <v>2338</v>
      </c>
      <c r="D593">
        <v>2213</v>
      </c>
      <c r="E593">
        <v>2315</v>
      </c>
      <c r="F593" s="22">
        <v>43091</v>
      </c>
      <c r="G593">
        <v>2315</v>
      </c>
      <c r="H593">
        <v>2493</v>
      </c>
      <c r="I593">
        <v>2308</v>
      </c>
      <c r="J593">
        <v>2490</v>
      </c>
      <c r="K593" s="22">
        <v>43094</v>
      </c>
      <c r="L593">
        <v>2570</v>
      </c>
      <c r="M593" t="s">
        <v>1023</v>
      </c>
      <c r="N593" s="8" t="str">
        <f>IF(AND(AM593=1,AC593&lt;-0.005,AE593&gt;O$1),R593,"")</f>
        <v/>
      </c>
      <c r="O593" s="8">
        <f t="shared" si="47"/>
        <v>115648.58262379197</v>
      </c>
      <c r="P593" s="8" t="str">
        <f t="shared" si="51"/>
        <v/>
      </c>
      <c r="Q593" s="8">
        <f t="shared" si="48"/>
        <v>89419.115637632043</v>
      </c>
      <c r="R593" s="8">
        <f t="shared" si="49"/>
        <v>15857.085507828162</v>
      </c>
      <c r="S593" s="8">
        <f t="shared" si="50"/>
        <v>363540.49469551997</v>
      </c>
      <c r="U593" s="25">
        <v>43094.330208333333</v>
      </c>
      <c r="V593">
        <v>21</v>
      </c>
      <c r="W593">
        <v>7199</v>
      </c>
      <c r="X593" t="s">
        <v>1655</v>
      </c>
      <c r="Y593" t="s">
        <v>954</v>
      </c>
      <c r="Z593" s="25">
        <v>43456.997916666667</v>
      </c>
      <c r="AA593">
        <v>2610</v>
      </c>
      <c r="AB593">
        <v>120</v>
      </c>
      <c r="AC593" s="24">
        <v>4.82E-2</v>
      </c>
      <c r="AD593">
        <v>9100</v>
      </c>
      <c r="AE593">
        <v>23850680</v>
      </c>
      <c r="AF593" s="22">
        <v>43091</v>
      </c>
      <c r="AG593">
        <v>2315</v>
      </c>
      <c r="AH593">
        <v>2490</v>
      </c>
      <c r="AI593" s="22">
        <v>43094</v>
      </c>
      <c r="AJ593">
        <v>2570</v>
      </c>
      <c r="AK593">
        <v>2491</v>
      </c>
      <c r="AL593" s="25">
        <v>43094.802569444444</v>
      </c>
      <c r="AM593">
        <v>2</v>
      </c>
      <c r="AN593" t="s">
        <v>1023</v>
      </c>
      <c r="AO593">
        <v>0</v>
      </c>
      <c r="AP593" t="s">
        <v>956</v>
      </c>
      <c r="AQ593" t="s">
        <v>1023</v>
      </c>
      <c r="AR593" t="s">
        <v>1023</v>
      </c>
      <c r="AS593" t="s">
        <v>1023</v>
      </c>
      <c r="AT593" t="s">
        <v>1023</v>
      </c>
      <c r="AU593" t="s">
        <v>1023</v>
      </c>
      <c r="AV593">
        <v>2590</v>
      </c>
      <c r="AW593">
        <v>2451</v>
      </c>
      <c r="AX593">
        <v>2491</v>
      </c>
    </row>
    <row r="594" spans="1:50">
      <c r="A594" s="22">
        <v>43090</v>
      </c>
      <c r="B594">
        <v>412</v>
      </c>
      <c r="C594">
        <v>415</v>
      </c>
      <c r="D594">
        <v>410</v>
      </c>
      <c r="E594">
        <v>410</v>
      </c>
      <c r="F594" s="22">
        <v>43091</v>
      </c>
      <c r="G594">
        <v>411</v>
      </c>
      <c r="H594">
        <v>412</v>
      </c>
      <c r="I594">
        <v>408</v>
      </c>
      <c r="J594">
        <v>410</v>
      </c>
      <c r="K594" s="22">
        <v>43094</v>
      </c>
      <c r="L594">
        <v>409</v>
      </c>
      <c r="M594">
        <v>0.98</v>
      </c>
      <c r="N594" s="8" t="str">
        <f>IF(AND(AM594=1,AC594&lt;-0.005,AE594&gt;O$1),R594,"")</f>
        <v/>
      </c>
      <c r="O594" s="8">
        <f t="shared" si="47"/>
        <v>115648.58262379197</v>
      </c>
      <c r="P594" s="8" t="str">
        <f t="shared" si="51"/>
        <v/>
      </c>
      <c r="Q594" s="8">
        <f t="shared" si="48"/>
        <v>89419.115637632043</v>
      </c>
      <c r="R594" s="8">
        <f t="shared" si="49"/>
        <v>6188.1188118811933</v>
      </c>
      <c r="S594" s="8">
        <f t="shared" si="50"/>
        <v>363540.49469551997</v>
      </c>
      <c r="U594" s="25">
        <v>43094.330208333333</v>
      </c>
      <c r="V594">
        <v>23</v>
      </c>
      <c r="W594">
        <v>8518</v>
      </c>
      <c r="X594" t="s">
        <v>1652</v>
      </c>
      <c r="Y594" t="s">
        <v>962</v>
      </c>
      <c r="Z594" s="25">
        <v>43456.761111111111</v>
      </c>
      <c r="AA594">
        <v>410</v>
      </c>
      <c r="AB594">
        <v>0</v>
      </c>
      <c r="AC594" s="24">
        <v>0</v>
      </c>
      <c r="AD594">
        <v>8000</v>
      </c>
      <c r="AE594">
        <v>3280000</v>
      </c>
      <c r="AF594" s="22">
        <v>43091</v>
      </c>
      <c r="AG594">
        <v>411</v>
      </c>
      <c r="AH594">
        <v>410</v>
      </c>
      <c r="AI594" s="22">
        <v>43094</v>
      </c>
      <c r="AJ594">
        <v>409</v>
      </c>
      <c r="AK594">
        <v>404</v>
      </c>
      <c r="AL594" s="25">
        <v>43094.802581018521</v>
      </c>
      <c r="AM594">
        <v>2</v>
      </c>
      <c r="AN594" t="s">
        <v>1023</v>
      </c>
      <c r="AO594">
        <v>0</v>
      </c>
      <c r="AP594">
        <v>0</v>
      </c>
      <c r="AQ594">
        <v>0.17</v>
      </c>
      <c r="AR594">
        <v>0.23</v>
      </c>
      <c r="AS594">
        <v>0.98</v>
      </c>
      <c r="AT594">
        <v>0.99</v>
      </c>
      <c r="AU594">
        <v>1.7410000000000001</v>
      </c>
      <c r="AV594">
        <v>413</v>
      </c>
      <c r="AW594">
        <v>402</v>
      </c>
      <c r="AX594">
        <v>404</v>
      </c>
    </row>
    <row r="595" spans="1:50">
      <c r="A595" s="22">
        <v>43090</v>
      </c>
      <c r="B595">
        <v>2296</v>
      </c>
      <c r="C595">
        <v>2420</v>
      </c>
      <c r="D595">
        <v>2251</v>
      </c>
      <c r="E595">
        <v>2420</v>
      </c>
      <c r="F595" s="22">
        <v>43091</v>
      </c>
      <c r="G595">
        <v>2570</v>
      </c>
      <c r="H595">
        <v>2879</v>
      </c>
      <c r="I595">
        <v>2553</v>
      </c>
      <c r="J595">
        <v>2879</v>
      </c>
      <c r="K595" s="22">
        <v>43094</v>
      </c>
      <c r="L595">
        <v>2840</v>
      </c>
      <c r="M595" t="s">
        <v>1023</v>
      </c>
      <c r="N595" s="8" t="str">
        <f>IF(AND(AM595=1,AC595&lt;-0.005,AE595&gt;O$1),R595,"")</f>
        <v/>
      </c>
      <c r="O595" s="8">
        <f t="shared" si="47"/>
        <v>115648.58262379197</v>
      </c>
      <c r="P595" s="8" t="str">
        <f t="shared" si="51"/>
        <v/>
      </c>
      <c r="Q595" s="8">
        <f t="shared" si="48"/>
        <v>89419.115637632043</v>
      </c>
      <c r="R595" s="8">
        <f t="shared" si="49"/>
        <v>10240.747394897553</v>
      </c>
      <c r="S595" s="8">
        <f t="shared" si="50"/>
        <v>363540.49469551997</v>
      </c>
      <c r="U595" s="25">
        <v>43094.330208333333</v>
      </c>
      <c r="V595">
        <v>25</v>
      </c>
      <c r="W595">
        <v>6235</v>
      </c>
      <c r="X595" t="s">
        <v>1503</v>
      </c>
      <c r="Y595" t="s">
        <v>962</v>
      </c>
      <c r="Z595" s="25">
        <v>43456.997916666667</v>
      </c>
      <c r="AA595">
        <v>2810</v>
      </c>
      <c r="AB595">
        <v>-69</v>
      </c>
      <c r="AC595" s="24">
        <v>-2.4E-2</v>
      </c>
      <c r="AD595">
        <v>7000</v>
      </c>
      <c r="AE595">
        <v>19850260</v>
      </c>
      <c r="AF595" s="22">
        <v>43091</v>
      </c>
      <c r="AG595">
        <v>2570</v>
      </c>
      <c r="AH595">
        <v>2879</v>
      </c>
      <c r="AI595" s="22">
        <v>43094</v>
      </c>
      <c r="AJ595">
        <v>2840</v>
      </c>
      <c r="AK595">
        <v>2783</v>
      </c>
      <c r="AL595" s="25">
        <v>43094.802604166667</v>
      </c>
      <c r="AM595">
        <v>2</v>
      </c>
      <c r="AN595" t="s">
        <v>1023</v>
      </c>
      <c r="AO595">
        <v>0</v>
      </c>
      <c r="AP595">
        <v>1.1499999999999999</v>
      </c>
      <c r="AQ595" t="s">
        <v>1023</v>
      </c>
      <c r="AR595" t="s">
        <v>1023</v>
      </c>
      <c r="AS595" t="s">
        <v>1023</v>
      </c>
      <c r="AT595" t="s">
        <v>1023</v>
      </c>
      <c r="AU595" t="s">
        <v>1023</v>
      </c>
      <c r="AV595">
        <v>2910</v>
      </c>
      <c r="AW595">
        <v>2710</v>
      </c>
      <c r="AX595">
        <v>2783</v>
      </c>
    </row>
    <row r="596" spans="1:50">
      <c r="A596" s="22">
        <v>43090</v>
      </c>
      <c r="B596">
        <v>125</v>
      </c>
      <c r="C596">
        <v>126</v>
      </c>
      <c r="D596">
        <v>125</v>
      </c>
      <c r="E596">
        <v>125</v>
      </c>
      <c r="F596" s="22">
        <v>43091</v>
      </c>
      <c r="G596">
        <v>135</v>
      </c>
      <c r="H596">
        <v>137</v>
      </c>
      <c r="I596">
        <v>128</v>
      </c>
      <c r="J596">
        <v>129</v>
      </c>
      <c r="K596" s="22">
        <v>43094</v>
      </c>
      <c r="L596">
        <v>128</v>
      </c>
      <c r="M596">
        <v>1.02</v>
      </c>
      <c r="N596" s="8" t="str">
        <f>IF(AND(AM596=1,AC596&lt;-0.005,AE596&gt;O$1),R596,"")</f>
        <v/>
      </c>
      <c r="O596" s="8">
        <f t="shared" ref="O596:O659" si="52">SUM(N596,O595)</f>
        <v>115648.58262379197</v>
      </c>
      <c r="P596" s="8" t="str">
        <f t="shared" si="51"/>
        <v/>
      </c>
      <c r="Q596" s="8">
        <f t="shared" ref="Q596:Q659" si="53">SUM(P596,Q595)</f>
        <v>89419.115637632043</v>
      </c>
      <c r="R596" s="8">
        <f t="shared" ref="R596:R659" si="54">(AJ596/AK596-1)*500000</f>
        <v>12000.000000000011</v>
      </c>
      <c r="S596" s="8">
        <f t="shared" ref="S596:S659" si="55">IF(AM596=1,SUM(R596,S595),S595)</f>
        <v>363540.49469551997</v>
      </c>
      <c r="U596" s="25">
        <v>43094.330208333333</v>
      </c>
      <c r="V596">
        <v>26</v>
      </c>
      <c r="W596">
        <v>2370</v>
      </c>
      <c r="X596" t="s">
        <v>1090</v>
      </c>
      <c r="Y596" t="s">
        <v>957</v>
      </c>
      <c r="Z596" s="25">
        <v>43456.99722222222</v>
      </c>
      <c r="AA596">
        <v>130</v>
      </c>
      <c r="AB596">
        <v>1</v>
      </c>
      <c r="AC596" s="24">
        <v>7.7999999999999996E-3</v>
      </c>
      <c r="AD596">
        <v>6400</v>
      </c>
      <c r="AE596">
        <v>828610</v>
      </c>
      <c r="AF596" s="22">
        <v>43091</v>
      </c>
      <c r="AG596">
        <v>135</v>
      </c>
      <c r="AH596">
        <v>129</v>
      </c>
      <c r="AI596" s="22">
        <v>43094</v>
      </c>
      <c r="AJ596">
        <v>128</v>
      </c>
      <c r="AK596">
        <v>125</v>
      </c>
      <c r="AL596" s="25">
        <v>43094.802615740744</v>
      </c>
      <c r="AM596">
        <v>2</v>
      </c>
      <c r="AN596" t="s">
        <v>1023</v>
      </c>
      <c r="AO596">
        <v>0</v>
      </c>
      <c r="AP596">
        <v>0</v>
      </c>
      <c r="AQ596">
        <v>0.8</v>
      </c>
      <c r="AR596">
        <v>0.62</v>
      </c>
      <c r="AS596">
        <v>1.02</v>
      </c>
      <c r="AT596">
        <v>1.02</v>
      </c>
      <c r="AU596">
        <v>1.248</v>
      </c>
      <c r="AV596">
        <v>129</v>
      </c>
      <c r="AW596">
        <v>125</v>
      </c>
      <c r="AX596">
        <v>125</v>
      </c>
    </row>
    <row r="597" spans="1:50">
      <c r="A597" s="22">
        <v>43090</v>
      </c>
      <c r="B597">
        <v>503</v>
      </c>
      <c r="C597">
        <v>527</v>
      </c>
      <c r="D597">
        <v>502</v>
      </c>
      <c r="E597">
        <v>516</v>
      </c>
      <c r="F597" s="22">
        <v>43091</v>
      </c>
      <c r="G597">
        <v>516</v>
      </c>
      <c r="H597">
        <v>556</v>
      </c>
      <c r="I597">
        <v>514</v>
      </c>
      <c r="J597">
        <v>543</v>
      </c>
      <c r="K597" s="22">
        <v>43094</v>
      </c>
      <c r="L597">
        <v>536</v>
      </c>
      <c r="M597">
        <v>1.1399999999999999</v>
      </c>
      <c r="N597" s="8" t="str">
        <f>IF(AND(AM597=1,AC597&lt;-0.005,AE597&gt;O$1),R597,"")</f>
        <v/>
      </c>
      <c r="O597" s="8">
        <f t="shared" si="52"/>
        <v>115648.58262379197</v>
      </c>
      <c r="P597" s="8" t="str">
        <f t="shared" si="51"/>
        <v/>
      </c>
      <c r="Q597" s="8">
        <f t="shared" si="53"/>
        <v>89419.115637632043</v>
      </c>
      <c r="R597" s="8">
        <f t="shared" si="54"/>
        <v>26522.593320235766</v>
      </c>
      <c r="S597" s="8">
        <f t="shared" si="55"/>
        <v>363540.49469551997</v>
      </c>
      <c r="U597" s="25">
        <v>43094.330208333333</v>
      </c>
      <c r="V597">
        <v>27</v>
      </c>
      <c r="W597">
        <v>6400</v>
      </c>
      <c r="X597" t="s">
        <v>740</v>
      </c>
      <c r="Y597" t="s">
        <v>960</v>
      </c>
      <c r="Z597" s="25">
        <v>43456.945138888892</v>
      </c>
      <c r="AA597">
        <v>550</v>
      </c>
      <c r="AB597">
        <v>7</v>
      </c>
      <c r="AC597" s="24">
        <v>1.29E-2</v>
      </c>
      <c r="AD597">
        <v>5100</v>
      </c>
      <c r="AE597">
        <v>2772630</v>
      </c>
      <c r="AF597" s="22">
        <v>43091</v>
      </c>
      <c r="AG597">
        <v>516</v>
      </c>
      <c r="AH597">
        <v>543</v>
      </c>
      <c r="AI597" s="22">
        <v>43094</v>
      </c>
      <c r="AJ597">
        <v>536</v>
      </c>
      <c r="AK597">
        <v>509</v>
      </c>
      <c r="AL597" s="25">
        <v>43094.802627314813</v>
      </c>
      <c r="AM597">
        <v>2</v>
      </c>
      <c r="AN597" t="s">
        <v>1023</v>
      </c>
      <c r="AO597">
        <v>829.7</v>
      </c>
      <c r="AP597">
        <v>0.55000000000000004</v>
      </c>
      <c r="AQ597">
        <v>0.7</v>
      </c>
      <c r="AR597">
        <v>0.79</v>
      </c>
      <c r="AS597">
        <v>1.1399999999999999</v>
      </c>
      <c r="AT597">
        <v>1.52</v>
      </c>
      <c r="AU597">
        <v>1.048</v>
      </c>
      <c r="AV597">
        <v>543</v>
      </c>
      <c r="AW597">
        <v>509</v>
      </c>
      <c r="AX597">
        <v>509</v>
      </c>
    </row>
    <row r="598" spans="1:50">
      <c r="A598" s="22">
        <v>43090</v>
      </c>
      <c r="B598">
        <v>1356</v>
      </c>
      <c r="C598">
        <v>1580</v>
      </c>
      <c r="D598">
        <v>1307</v>
      </c>
      <c r="E598">
        <v>1425</v>
      </c>
      <c r="F598" s="22">
        <v>43091</v>
      </c>
      <c r="G598">
        <v>1450</v>
      </c>
      <c r="H598">
        <v>1549</v>
      </c>
      <c r="I598">
        <v>1345</v>
      </c>
      <c r="J598">
        <v>1360</v>
      </c>
      <c r="K598" s="22">
        <v>43094</v>
      </c>
      <c r="L598">
        <v>1300</v>
      </c>
      <c r="M598">
        <v>1.42</v>
      </c>
      <c r="N598" s="8" t="str">
        <f>IF(AND(AM598=1,AC598&lt;-0.005,AE598&gt;O$1),R598,"")</f>
        <v/>
      </c>
      <c r="O598" s="8">
        <f t="shared" si="52"/>
        <v>115648.58262379197</v>
      </c>
      <c r="P598" s="8" t="str">
        <f t="shared" si="51"/>
        <v/>
      </c>
      <c r="Q598" s="8">
        <f t="shared" si="53"/>
        <v>89419.115637632043</v>
      </c>
      <c r="R598" s="8">
        <f t="shared" si="54"/>
        <v>9404.3887147335918</v>
      </c>
      <c r="S598" s="8">
        <f t="shared" si="55"/>
        <v>363540.49469551997</v>
      </c>
      <c r="U598" s="25">
        <v>43094.330208333333</v>
      </c>
      <c r="V598">
        <v>29</v>
      </c>
      <c r="W598">
        <v>4284</v>
      </c>
      <c r="X598" t="s">
        <v>324</v>
      </c>
      <c r="Y598" t="s">
        <v>962</v>
      </c>
      <c r="Z598" s="25">
        <v>43456.99722222222</v>
      </c>
      <c r="AA598">
        <v>1330</v>
      </c>
      <c r="AB598">
        <v>-30</v>
      </c>
      <c r="AC598" s="24">
        <v>-2.2100000000000002E-2</v>
      </c>
      <c r="AD598">
        <v>4400</v>
      </c>
      <c r="AE598">
        <v>5858900</v>
      </c>
      <c r="AF598" s="22">
        <v>43091</v>
      </c>
      <c r="AG598">
        <v>1450</v>
      </c>
      <c r="AH598">
        <v>1360</v>
      </c>
      <c r="AI598" s="22">
        <v>43094</v>
      </c>
      <c r="AJ598">
        <v>1300</v>
      </c>
      <c r="AK598">
        <v>1276</v>
      </c>
      <c r="AL598" s="25">
        <v>43094.80265046296</v>
      </c>
      <c r="AM598">
        <v>2</v>
      </c>
      <c r="AN598" t="s">
        <v>1023</v>
      </c>
      <c r="AO598">
        <v>53.4</v>
      </c>
      <c r="AP598">
        <v>0.37</v>
      </c>
      <c r="AQ598">
        <v>0.82</v>
      </c>
      <c r="AR598">
        <v>0.82</v>
      </c>
      <c r="AS598">
        <v>1.42</v>
      </c>
      <c r="AT598">
        <v>1.55</v>
      </c>
      <c r="AU598">
        <v>0.90900000000000003</v>
      </c>
      <c r="AV598">
        <v>1345</v>
      </c>
      <c r="AW598">
        <v>1264</v>
      </c>
      <c r="AX598">
        <v>1276</v>
      </c>
    </row>
    <row r="599" spans="1:50">
      <c r="A599" s="22">
        <v>43090</v>
      </c>
      <c r="B599">
        <v>2810</v>
      </c>
      <c r="C599">
        <v>2834.5</v>
      </c>
      <c r="D599">
        <v>2804</v>
      </c>
      <c r="E599">
        <v>2812.5</v>
      </c>
      <c r="F599" s="22">
        <v>43091</v>
      </c>
      <c r="G599">
        <v>2820</v>
      </c>
      <c r="H599">
        <v>2841</v>
      </c>
      <c r="I599">
        <v>2819</v>
      </c>
      <c r="J599">
        <v>2825</v>
      </c>
      <c r="K599" s="22">
        <v>43094</v>
      </c>
      <c r="L599">
        <v>2828.5</v>
      </c>
      <c r="M599">
        <v>0.92</v>
      </c>
      <c r="N599" s="8" t="str">
        <f>IF(AND(AM599=1,AC599&lt;-0.005,AE599&gt;O$1),R599,"")</f>
        <v/>
      </c>
      <c r="O599" s="8">
        <f t="shared" si="52"/>
        <v>115648.58262379197</v>
      </c>
      <c r="P599" s="8" t="str">
        <f t="shared" si="51"/>
        <v/>
      </c>
      <c r="Q599" s="8">
        <f t="shared" si="53"/>
        <v>89419.115637632043</v>
      </c>
      <c r="R599" s="8">
        <f t="shared" si="54"/>
        <v>-1585.903083700435</v>
      </c>
      <c r="S599" s="8">
        <f t="shared" si="55"/>
        <v>361954.59161181952</v>
      </c>
      <c r="U599" s="25">
        <v>43094.330208333333</v>
      </c>
      <c r="V599">
        <v>30</v>
      </c>
      <c r="W599">
        <v>9433</v>
      </c>
      <c r="X599" t="s">
        <v>1194</v>
      </c>
      <c r="Y599" t="s">
        <v>962</v>
      </c>
      <c r="Z599" s="25">
        <v>43456.990277777775</v>
      </c>
      <c r="AA599">
        <v>2827.1</v>
      </c>
      <c r="AB599">
        <v>2.1</v>
      </c>
      <c r="AC599" s="24">
        <v>6.9999999999999999E-4</v>
      </c>
      <c r="AD599">
        <v>3800</v>
      </c>
      <c r="AE599">
        <v>10755430</v>
      </c>
      <c r="AF599" s="22">
        <v>43091</v>
      </c>
      <c r="AG599">
        <v>2820</v>
      </c>
      <c r="AH599">
        <v>2825</v>
      </c>
      <c r="AI599" s="22">
        <v>43094</v>
      </c>
      <c r="AJ599">
        <v>2828.5</v>
      </c>
      <c r="AK599">
        <v>2837.5</v>
      </c>
      <c r="AL599" s="25">
        <v>43094.80265046296</v>
      </c>
      <c r="AM599">
        <v>1</v>
      </c>
      <c r="AN599">
        <v>0.05</v>
      </c>
      <c r="AO599">
        <v>3.97</v>
      </c>
      <c r="AP599">
        <v>3.19</v>
      </c>
      <c r="AQ599">
        <v>0.03</v>
      </c>
      <c r="AR599">
        <v>0.03</v>
      </c>
      <c r="AS599">
        <v>0.92</v>
      </c>
      <c r="AT599">
        <v>0.93</v>
      </c>
      <c r="AU599">
        <v>0.26500000000000001</v>
      </c>
      <c r="AV599">
        <v>2844.5</v>
      </c>
      <c r="AW599">
        <v>2807</v>
      </c>
      <c r="AX599">
        <v>2837.5</v>
      </c>
    </row>
    <row r="600" spans="1:50">
      <c r="A600" s="22">
        <v>43090</v>
      </c>
      <c r="B600">
        <v>1311</v>
      </c>
      <c r="C600">
        <v>1348</v>
      </c>
      <c r="D600">
        <v>1301</v>
      </c>
      <c r="E600">
        <v>1342</v>
      </c>
      <c r="F600" s="22">
        <v>43091</v>
      </c>
      <c r="G600">
        <v>1335</v>
      </c>
      <c r="H600">
        <v>1363</v>
      </c>
      <c r="I600">
        <v>1330</v>
      </c>
      <c r="J600">
        <v>1356</v>
      </c>
      <c r="K600" s="22">
        <v>43094</v>
      </c>
      <c r="L600">
        <v>1388</v>
      </c>
      <c r="M600">
        <v>1.1100000000000001</v>
      </c>
      <c r="N600" s="8" t="str">
        <f>IF(AND(AM600=1,AC600&lt;-0.005,AE600&gt;O$1),R600,"")</f>
        <v/>
      </c>
      <c r="O600" s="8">
        <f t="shared" si="52"/>
        <v>115648.58262379197</v>
      </c>
      <c r="P600" s="8" t="str">
        <f t="shared" si="51"/>
        <v/>
      </c>
      <c r="Q600" s="8">
        <f t="shared" si="53"/>
        <v>89419.115637632043</v>
      </c>
      <c r="R600" s="8">
        <f t="shared" si="54"/>
        <v>-8150.2480510276528</v>
      </c>
      <c r="S600" s="8">
        <f t="shared" si="55"/>
        <v>353804.34356079187</v>
      </c>
      <c r="U600" s="25">
        <v>43094.330208333333</v>
      </c>
      <c r="V600">
        <v>31</v>
      </c>
      <c r="W600">
        <v>5301</v>
      </c>
      <c r="X600" t="s">
        <v>1050</v>
      </c>
      <c r="Y600" t="s">
        <v>962</v>
      </c>
      <c r="Z600" s="25">
        <v>43456.97152777778</v>
      </c>
      <c r="AA600">
        <v>1382</v>
      </c>
      <c r="AB600">
        <v>26</v>
      </c>
      <c r="AC600" s="24">
        <v>1.9199999999999998E-2</v>
      </c>
      <c r="AD600">
        <v>3800</v>
      </c>
      <c r="AE600">
        <v>5337350</v>
      </c>
      <c r="AF600" s="22">
        <v>43091</v>
      </c>
      <c r="AG600">
        <v>1335</v>
      </c>
      <c r="AH600">
        <v>1356</v>
      </c>
      <c r="AI600" s="22">
        <v>43094</v>
      </c>
      <c r="AJ600">
        <v>1388</v>
      </c>
      <c r="AK600">
        <v>1411</v>
      </c>
      <c r="AL600" s="25">
        <v>43094.802662037036</v>
      </c>
      <c r="AM600">
        <v>1</v>
      </c>
      <c r="AN600">
        <v>0</v>
      </c>
      <c r="AO600">
        <v>1.1200000000000001</v>
      </c>
      <c r="AP600">
        <v>0.88</v>
      </c>
      <c r="AQ600">
        <v>1</v>
      </c>
      <c r="AR600">
        <v>1</v>
      </c>
      <c r="AS600">
        <v>1.1100000000000001</v>
      </c>
      <c r="AT600">
        <v>1.19</v>
      </c>
      <c r="AU600">
        <v>0.83099999999999996</v>
      </c>
      <c r="AV600">
        <v>1415</v>
      </c>
      <c r="AW600">
        <v>1379</v>
      </c>
      <c r="AX600">
        <v>1411</v>
      </c>
    </row>
    <row r="601" spans="1:50">
      <c r="A601" s="22">
        <v>43090</v>
      </c>
      <c r="B601">
        <v>598</v>
      </c>
      <c r="C601">
        <v>604</v>
      </c>
      <c r="D601">
        <v>595</v>
      </c>
      <c r="E601">
        <v>601</v>
      </c>
      <c r="F601" s="22">
        <v>43091</v>
      </c>
      <c r="G601">
        <v>597</v>
      </c>
      <c r="H601">
        <v>635</v>
      </c>
      <c r="I601">
        <v>594</v>
      </c>
      <c r="J601">
        <v>625</v>
      </c>
      <c r="K601" s="22">
        <v>43094</v>
      </c>
      <c r="L601">
        <v>621</v>
      </c>
      <c r="M601">
        <v>1.03</v>
      </c>
      <c r="N601" s="8" t="str">
        <f>IF(AND(AM601=1,AC601&lt;-0.005,AE601&gt;O$1),R601,"")</f>
        <v/>
      </c>
      <c r="O601" s="8">
        <f t="shared" si="52"/>
        <v>115648.58262379197</v>
      </c>
      <c r="P601" s="8" t="str">
        <f t="shared" si="51"/>
        <v/>
      </c>
      <c r="Q601" s="8">
        <f t="shared" si="53"/>
        <v>89419.115637632043</v>
      </c>
      <c r="R601" s="8">
        <f t="shared" si="54"/>
        <v>13223.140495867814</v>
      </c>
      <c r="S601" s="8">
        <f t="shared" si="55"/>
        <v>353804.34356079187</v>
      </c>
      <c r="U601" s="25">
        <v>43094.330208333333</v>
      </c>
      <c r="V601">
        <v>32</v>
      </c>
      <c r="W601">
        <v>4563</v>
      </c>
      <c r="X601" t="s">
        <v>1102</v>
      </c>
      <c r="Y601" t="s">
        <v>957</v>
      </c>
      <c r="Z601" s="25">
        <v>43456.993055555555</v>
      </c>
      <c r="AA601">
        <v>619</v>
      </c>
      <c r="AB601">
        <v>-6</v>
      </c>
      <c r="AC601" s="24">
        <v>-9.5999999999999992E-3</v>
      </c>
      <c r="AD601">
        <v>3700</v>
      </c>
      <c r="AE601">
        <v>2281780</v>
      </c>
      <c r="AF601" s="22">
        <v>43091</v>
      </c>
      <c r="AG601">
        <v>597</v>
      </c>
      <c r="AH601">
        <v>625</v>
      </c>
      <c r="AI601" s="22">
        <v>43094</v>
      </c>
      <c r="AJ601">
        <v>621</v>
      </c>
      <c r="AK601">
        <v>605</v>
      </c>
      <c r="AL601" s="25">
        <v>43094.802673611113</v>
      </c>
      <c r="AM601">
        <v>2</v>
      </c>
      <c r="AN601" t="s">
        <v>1023</v>
      </c>
      <c r="AO601">
        <v>0</v>
      </c>
      <c r="AP601">
        <v>0</v>
      </c>
      <c r="AQ601">
        <v>0.79</v>
      </c>
      <c r="AR601">
        <v>0.67</v>
      </c>
      <c r="AS601">
        <v>1.03</v>
      </c>
      <c r="AT601">
        <v>1.03</v>
      </c>
      <c r="AU601">
        <v>1.1739999999999999</v>
      </c>
      <c r="AV601">
        <v>622</v>
      </c>
      <c r="AW601">
        <v>603</v>
      </c>
      <c r="AX601">
        <v>605</v>
      </c>
    </row>
    <row r="602" spans="1:50">
      <c r="A602" s="22">
        <v>43090</v>
      </c>
      <c r="B602">
        <v>1211</v>
      </c>
      <c r="C602">
        <v>1245</v>
      </c>
      <c r="D602">
        <v>1205</v>
      </c>
      <c r="E602">
        <v>1208</v>
      </c>
      <c r="F602" s="22">
        <v>43091</v>
      </c>
      <c r="G602">
        <v>1194</v>
      </c>
      <c r="H602">
        <v>1204</v>
      </c>
      <c r="I602">
        <v>1065</v>
      </c>
      <c r="J602">
        <v>1089</v>
      </c>
      <c r="K602" s="22">
        <v>43094</v>
      </c>
      <c r="L602">
        <v>1100</v>
      </c>
      <c r="M602">
        <v>0.92</v>
      </c>
      <c r="N602" s="8" t="str">
        <f>IF(AND(AM602=1,AC602&lt;-0.005,AE602&gt;O$1),R602,"")</f>
        <v/>
      </c>
      <c r="O602" s="8">
        <f t="shared" si="52"/>
        <v>115648.58262379197</v>
      </c>
      <c r="P602" s="8" t="str">
        <f t="shared" ref="P602:P665" si="56">IF(AND(AM602=1,AC602&lt;Q$8,E602/B602-1&gt;Q$9,J602&lt;Q$10),R602,"")</f>
        <v/>
      </c>
      <c r="Q602" s="8">
        <f t="shared" si="53"/>
        <v>89419.115637632043</v>
      </c>
      <c r="R602" s="8">
        <f t="shared" si="54"/>
        <v>37634.408602150506</v>
      </c>
      <c r="S602" s="8">
        <f t="shared" si="55"/>
        <v>353804.34356079187</v>
      </c>
      <c r="U602" s="25">
        <v>43094.330208333333</v>
      </c>
      <c r="V602">
        <v>34</v>
      </c>
      <c r="W602">
        <v>3672</v>
      </c>
      <c r="X602" t="s">
        <v>1320</v>
      </c>
      <c r="Y602" t="s">
        <v>962</v>
      </c>
      <c r="Z602" s="25">
        <v>43456.98333333333</v>
      </c>
      <c r="AA602">
        <v>1088</v>
      </c>
      <c r="AB602">
        <v>-1</v>
      </c>
      <c r="AC602" s="24">
        <v>-8.9999999999999998E-4</v>
      </c>
      <c r="AD602">
        <v>3600</v>
      </c>
      <c r="AE602">
        <v>3878350</v>
      </c>
      <c r="AF602" s="22">
        <v>43091</v>
      </c>
      <c r="AG602">
        <v>1194</v>
      </c>
      <c r="AH602">
        <v>1089</v>
      </c>
      <c r="AI602" s="22">
        <v>43094</v>
      </c>
      <c r="AJ602">
        <v>1100</v>
      </c>
      <c r="AK602">
        <v>1023</v>
      </c>
      <c r="AL602" s="25">
        <v>43094.80269675926</v>
      </c>
      <c r="AM602">
        <v>2</v>
      </c>
      <c r="AN602" t="s">
        <v>1023</v>
      </c>
      <c r="AO602">
        <v>326.64</v>
      </c>
      <c r="AP602" t="s">
        <v>956</v>
      </c>
      <c r="AQ602">
        <v>0.05</v>
      </c>
      <c r="AR602">
        <v>0.61</v>
      </c>
      <c r="AS602">
        <v>0.92</v>
      </c>
      <c r="AT602">
        <v>1.07</v>
      </c>
      <c r="AU602">
        <v>1.4219999999999999</v>
      </c>
      <c r="AV602">
        <v>1105</v>
      </c>
      <c r="AW602">
        <v>1000</v>
      </c>
      <c r="AX602">
        <v>1023</v>
      </c>
    </row>
    <row r="603" spans="1:50">
      <c r="A603" s="22">
        <v>43090</v>
      </c>
      <c r="B603">
        <v>20930</v>
      </c>
      <c r="C603">
        <v>21020</v>
      </c>
      <c r="D603">
        <v>20690</v>
      </c>
      <c r="E603">
        <v>20920</v>
      </c>
      <c r="F603" s="22">
        <v>43091</v>
      </c>
      <c r="G603">
        <v>20910</v>
      </c>
      <c r="H603">
        <v>21040</v>
      </c>
      <c r="I603">
        <v>20830</v>
      </c>
      <c r="J603">
        <v>20990</v>
      </c>
      <c r="K603" s="22">
        <v>43094</v>
      </c>
      <c r="L603">
        <v>21000</v>
      </c>
      <c r="M603">
        <v>1.02</v>
      </c>
      <c r="N603" s="8" t="str">
        <f>IF(AND(AM603=1,AC603&lt;-0.005,AE603&gt;O$1),R603,"")</f>
        <v/>
      </c>
      <c r="O603" s="8">
        <f t="shared" si="52"/>
        <v>115648.58262379197</v>
      </c>
      <c r="P603" s="8" t="str">
        <f t="shared" si="56"/>
        <v/>
      </c>
      <c r="Q603" s="8">
        <f t="shared" si="53"/>
        <v>89419.115637632043</v>
      </c>
      <c r="R603" s="8">
        <f t="shared" si="54"/>
        <v>-1661.1295681063232</v>
      </c>
      <c r="S603" s="8">
        <f t="shared" si="55"/>
        <v>352143.21399268555</v>
      </c>
      <c r="U603" s="25">
        <v>43094.330208333333</v>
      </c>
      <c r="V603">
        <v>35</v>
      </c>
      <c r="W603">
        <v>1570</v>
      </c>
      <c r="X603" t="s">
        <v>1041</v>
      </c>
      <c r="Y603" t="s">
        <v>954</v>
      </c>
      <c r="Z603" s="25">
        <v>43456.996527777781</v>
      </c>
      <c r="AA603">
        <v>20956</v>
      </c>
      <c r="AB603">
        <v>-34</v>
      </c>
      <c r="AC603" s="24">
        <v>-1.6000000000000001E-3</v>
      </c>
      <c r="AD603">
        <v>3452</v>
      </c>
      <c r="AE603">
        <v>72456088</v>
      </c>
      <c r="AF603" s="22">
        <v>43091</v>
      </c>
      <c r="AG603">
        <v>20910</v>
      </c>
      <c r="AH603">
        <v>20990</v>
      </c>
      <c r="AI603" s="22">
        <v>43094</v>
      </c>
      <c r="AJ603">
        <v>21000</v>
      </c>
      <c r="AK603">
        <v>21070</v>
      </c>
      <c r="AL603" s="25">
        <v>43094.802708333336</v>
      </c>
      <c r="AM603">
        <v>1</v>
      </c>
      <c r="AN603">
        <v>0</v>
      </c>
      <c r="AO603" s="26">
        <v>8.0000000000000002E-3</v>
      </c>
      <c r="AQ603">
        <v>0.93</v>
      </c>
      <c r="AR603">
        <v>0.96</v>
      </c>
      <c r="AS603">
        <v>1.02</v>
      </c>
      <c r="AT603">
        <v>1.08</v>
      </c>
      <c r="AU603">
        <v>0.63</v>
      </c>
      <c r="AV603">
        <v>21110</v>
      </c>
      <c r="AW603">
        <v>20960</v>
      </c>
      <c r="AX603">
        <v>21070</v>
      </c>
    </row>
    <row r="604" spans="1:50">
      <c r="A604" s="22">
        <v>43090</v>
      </c>
      <c r="B604">
        <v>2330</v>
      </c>
      <c r="C604">
        <v>2463</v>
      </c>
      <c r="D604">
        <v>2323</v>
      </c>
      <c r="E604">
        <v>2438</v>
      </c>
      <c r="F604" s="22">
        <v>43091</v>
      </c>
      <c r="G604">
        <v>2488</v>
      </c>
      <c r="H604">
        <v>2526</v>
      </c>
      <c r="I604">
        <v>2392</v>
      </c>
      <c r="J604">
        <v>2424</v>
      </c>
      <c r="K604" s="22">
        <v>43094</v>
      </c>
      <c r="L604">
        <v>2330</v>
      </c>
      <c r="M604">
        <v>1.1299999999999999</v>
      </c>
      <c r="N604" s="8">
        <f>IF(AND(AM604=1,AC604&lt;-0.005,AE604&gt;O$1),R604,"")</f>
        <v>3457.2169403630505</v>
      </c>
      <c r="O604" s="8">
        <f t="shared" si="52"/>
        <v>119105.79956415502</v>
      </c>
      <c r="P604" s="8" t="str">
        <f t="shared" si="56"/>
        <v/>
      </c>
      <c r="Q604" s="8">
        <f t="shared" si="53"/>
        <v>89419.115637632043</v>
      </c>
      <c r="R604" s="8">
        <f t="shared" si="54"/>
        <v>3457.2169403630505</v>
      </c>
      <c r="S604" s="8">
        <f t="shared" si="55"/>
        <v>355600.4309330486</v>
      </c>
      <c r="U604" s="25">
        <v>43094.330208333333</v>
      </c>
      <c r="V604">
        <v>36</v>
      </c>
      <c r="W604">
        <v>8473</v>
      </c>
      <c r="X604" t="s">
        <v>1114</v>
      </c>
      <c r="Y604" t="s">
        <v>962</v>
      </c>
      <c r="Z604" s="25">
        <v>43456.99722222222</v>
      </c>
      <c r="AA604">
        <v>2380</v>
      </c>
      <c r="AB604">
        <v>-44</v>
      </c>
      <c r="AC604" s="24">
        <v>-1.8200000000000001E-2</v>
      </c>
      <c r="AD604">
        <v>3400</v>
      </c>
      <c r="AE604">
        <v>8055530</v>
      </c>
      <c r="AF604" s="22">
        <v>43091</v>
      </c>
      <c r="AG604">
        <v>2488</v>
      </c>
      <c r="AH604">
        <v>2424</v>
      </c>
      <c r="AI604" s="22">
        <v>43094</v>
      </c>
      <c r="AJ604">
        <v>2330</v>
      </c>
      <c r="AK604">
        <v>2314</v>
      </c>
      <c r="AL604" s="25">
        <v>43094.802719907406</v>
      </c>
      <c r="AM604">
        <v>1</v>
      </c>
      <c r="AN604" t="s">
        <v>1023</v>
      </c>
      <c r="AO604">
        <v>2.0499999999999998</v>
      </c>
      <c r="AP604" t="s">
        <v>956</v>
      </c>
      <c r="AQ604">
        <v>0.83</v>
      </c>
      <c r="AR604">
        <v>0.85</v>
      </c>
      <c r="AS604">
        <v>1.1299999999999999</v>
      </c>
      <c r="AT604">
        <v>1.3</v>
      </c>
      <c r="AU604">
        <v>0.71499999999999997</v>
      </c>
      <c r="AV604">
        <v>2370</v>
      </c>
      <c r="AW604">
        <v>2303</v>
      </c>
      <c r="AX604">
        <v>2314</v>
      </c>
    </row>
    <row r="605" spans="1:50">
      <c r="A605" s="22">
        <v>43090</v>
      </c>
      <c r="B605">
        <v>1639</v>
      </c>
      <c r="C605">
        <v>1641</v>
      </c>
      <c r="D605">
        <v>1632</v>
      </c>
      <c r="E605">
        <v>1633</v>
      </c>
      <c r="F605" s="22">
        <v>43091</v>
      </c>
      <c r="G605">
        <v>1635</v>
      </c>
      <c r="H605">
        <v>1648</v>
      </c>
      <c r="I605">
        <v>1634</v>
      </c>
      <c r="J605">
        <v>1645</v>
      </c>
      <c r="K605" s="22">
        <v>43094</v>
      </c>
      <c r="L605">
        <v>1652</v>
      </c>
      <c r="M605">
        <v>1</v>
      </c>
      <c r="N605" s="8" t="str">
        <f>IF(AND(AM605=1,AC605&lt;-0.005,AE605&gt;O$1),R605,"")</f>
        <v/>
      </c>
      <c r="O605" s="8">
        <f t="shared" si="52"/>
        <v>119105.79956415502</v>
      </c>
      <c r="P605" s="8" t="str">
        <f t="shared" si="56"/>
        <v/>
      </c>
      <c r="Q605" s="8">
        <f t="shared" si="53"/>
        <v>89419.115637632043</v>
      </c>
      <c r="R605" s="8">
        <f t="shared" si="54"/>
        <v>3658.5365853658568</v>
      </c>
      <c r="S605" s="8">
        <f t="shared" si="55"/>
        <v>359258.96751841443</v>
      </c>
      <c r="U605" s="25">
        <v>43094.330208333333</v>
      </c>
      <c r="V605">
        <v>37</v>
      </c>
      <c r="W605">
        <v>3197</v>
      </c>
      <c r="X605" t="s">
        <v>1157</v>
      </c>
      <c r="Y605" t="s">
        <v>962</v>
      </c>
      <c r="Z605" s="25">
        <v>43456.993750000001</v>
      </c>
      <c r="AA605">
        <v>1646</v>
      </c>
      <c r="AB605">
        <v>1</v>
      </c>
      <c r="AC605" s="24">
        <v>5.9999999999999995E-4</v>
      </c>
      <c r="AD605">
        <v>2900</v>
      </c>
      <c r="AE605">
        <v>4778040</v>
      </c>
      <c r="AF605" s="22">
        <v>43091</v>
      </c>
      <c r="AG605">
        <v>1635</v>
      </c>
      <c r="AH605">
        <v>1645</v>
      </c>
      <c r="AI605" s="22">
        <v>43094</v>
      </c>
      <c r="AJ605">
        <v>1652</v>
      </c>
      <c r="AK605">
        <v>1640</v>
      </c>
      <c r="AL605" s="25">
        <v>43094.802731481483</v>
      </c>
      <c r="AM605">
        <v>1</v>
      </c>
      <c r="AN605" t="s">
        <v>1023</v>
      </c>
      <c r="AO605">
        <v>0.56000000000000005</v>
      </c>
      <c r="AP605">
        <v>2.4300000000000002</v>
      </c>
      <c r="AQ605">
        <v>0.35</v>
      </c>
      <c r="AR605">
        <v>0.3</v>
      </c>
      <c r="AS605">
        <v>1</v>
      </c>
      <c r="AT605">
        <v>0.98</v>
      </c>
      <c r="AU605">
        <v>0.35899999999999999</v>
      </c>
      <c r="AV605">
        <v>1652</v>
      </c>
      <c r="AW605">
        <v>1638</v>
      </c>
      <c r="AX605">
        <v>1640</v>
      </c>
    </row>
    <row r="606" spans="1:50">
      <c r="A606" s="22">
        <v>43090</v>
      </c>
      <c r="B606">
        <v>1274</v>
      </c>
      <c r="C606">
        <v>1290</v>
      </c>
      <c r="D606">
        <v>1269</v>
      </c>
      <c r="E606">
        <v>1274</v>
      </c>
      <c r="F606" s="22">
        <v>43091</v>
      </c>
      <c r="G606">
        <v>1275</v>
      </c>
      <c r="H606">
        <v>1281</v>
      </c>
      <c r="I606">
        <v>1268</v>
      </c>
      <c r="J606">
        <v>1270</v>
      </c>
      <c r="K606" s="22">
        <v>43094</v>
      </c>
      <c r="L606">
        <v>1269</v>
      </c>
      <c r="M606">
        <v>0.98</v>
      </c>
      <c r="N606" s="8" t="str">
        <f>IF(AND(AM606=1,AC606&lt;-0.005,AE606&gt;O$1),R606,"")</f>
        <v/>
      </c>
      <c r="O606" s="8">
        <f t="shared" si="52"/>
        <v>119105.79956415502</v>
      </c>
      <c r="P606" s="8" t="str">
        <f t="shared" si="56"/>
        <v/>
      </c>
      <c r="Q606" s="8">
        <f t="shared" si="53"/>
        <v>89419.115637632043</v>
      </c>
      <c r="R606" s="8">
        <f t="shared" si="54"/>
        <v>1581.0276679841807</v>
      </c>
      <c r="S606" s="8">
        <f t="shared" si="55"/>
        <v>360839.99518639862</v>
      </c>
      <c r="U606" s="25">
        <v>43094.330208333333</v>
      </c>
      <c r="V606">
        <v>38</v>
      </c>
      <c r="W606">
        <v>1357</v>
      </c>
      <c r="X606" t="s">
        <v>1056</v>
      </c>
      <c r="Y606" t="s">
        <v>954</v>
      </c>
      <c r="Z606" s="25">
        <v>43456.993055555555</v>
      </c>
      <c r="AA606">
        <v>1274.4000000000001</v>
      </c>
      <c r="AB606">
        <v>4.4000000000000004</v>
      </c>
      <c r="AC606" s="24">
        <v>3.5000000000000001E-3</v>
      </c>
      <c r="AD606">
        <v>2890</v>
      </c>
      <c r="AE606">
        <v>3674239</v>
      </c>
      <c r="AF606" s="22">
        <v>43091</v>
      </c>
      <c r="AG606">
        <v>1275</v>
      </c>
      <c r="AH606">
        <v>1270</v>
      </c>
      <c r="AI606" s="22">
        <v>43094</v>
      </c>
      <c r="AJ606">
        <v>1269</v>
      </c>
      <c r="AK606">
        <v>1265</v>
      </c>
      <c r="AL606" s="25">
        <v>43094.802731481483</v>
      </c>
      <c r="AM606">
        <v>1</v>
      </c>
      <c r="AN606" t="s">
        <v>1023</v>
      </c>
      <c r="AO606" s="26">
        <v>8.0000000000000002E-3</v>
      </c>
      <c r="AQ606">
        <v>0.02</v>
      </c>
      <c r="AR606">
        <v>0.01</v>
      </c>
      <c r="AS606">
        <v>0.98</v>
      </c>
      <c r="AT606">
        <v>0.91</v>
      </c>
      <c r="AU606">
        <v>2.298</v>
      </c>
      <c r="AV606">
        <v>1273</v>
      </c>
      <c r="AW606">
        <v>1264</v>
      </c>
      <c r="AX606">
        <v>1265</v>
      </c>
    </row>
    <row r="607" spans="1:50">
      <c r="A607" s="22">
        <v>43090</v>
      </c>
      <c r="B607">
        <v>2321</v>
      </c>
      <c r="C607">
        <v>2721</v>
      </c>
      <c r="D607">
        <v>2301</v>
      </c>
      <c r="E607">
        <v>2682</v>
      </c>
      <c r="F607" s="22">
        <v>43091</v>
      </c>
      <c r="G607">
        <v>2732</v>
      </c>
      <c r="H607">
        <v>3085</v>
      </c>
      <c r="I607">
        <v>2632</v>
      </c>
      <c r="J607">
        <v>2685</v>
      </c>
      <c r="K607" s="22">
        <v>43094</v>
      </c>
      <c r="L607">
        <v>2700</v>
      </c>
      <c r="M607">
        <v>1.0900000000000001</v>
      </c>
      <c r="N607" s="8" t="str">
        <f>IF(AND(AM607=1,AC607&lt;-0.005,AE607&gt;O$1),R607,"")</f>
        <v/>
      </c>
      <c r="O607" s="8">
        <f t="shared" si="52"/>
        <v>119105.79956415502</v>
      </c>
      <c r="P607" s="8" t="str">
        <f t="shared" si="56"/>
        <v/>
      </c>
      <c r="Q607" s="8">
        <f t="shared" si="53"/>
        <v>89419.115637632043</v>
      </c>
      <c r="R607" s="8">
        <f t="shared" si="54"/>
        <v>21034.349671941287</v>
      </c>
      <c r="S607" s="8">
        <f t="shared" si="55"/>
        <v>360839.99518639862</v>
      </c>
      <c r="U607" s="25">
        <v>43094.330208333333</v>
      </c>
      <c r="V607">
        <v>39</v>
      </c>
      <c r="W607">
        <v>6560</v>
      </c>
      <c r="X607" t="s">
        <v>904</v>
      </c>
      <c r="Y607" t="s">
        <v>957</v>
      </c>
      <c r="Z607" s="25">
        <v>43456.970833333333</v>
      </c>
      <c r="AA607">
        <v>2685</v>
      </c>
      <c r="AB607">
        <v>0</v>
      </c>
      <c r="AC607" s="24">
        <v>0</v>
      </c>
      <c r="AD607">
        <v>2700</v>
      </c>
      <c r="AE607">
        <v>7268300</v>
      </c>
      <c r="AF607" s="22">
        <v>43091</v>
      </c>
      <c r="AG607">
        <v>2732</v>
      </c>
      <c r="AH607">
        <v>2685</v>
      </c>
      <c r="AI607" s="22">
        <v>43094</v>
      </c>
      <c r="AJ607">
        <v>2700</v>
      </c>
      <c r="AK607">
        <v>2591</v>
      </c>
      <c r="AL607" s="25">
        <v>43094.802743055552</v>
      </c>
      <c r="AM607">
        <v>2</v>
      </c>
      <c r="AN607" t="s">
        <v>1023</v>
      </c>
      <c r="AO607">
        <v>0</v>
      </c>
      <c r="AP607">
        <v>0</v>
      </c>
      <c r="AQ607">
        <v>1</v>
      </c>
      <c r="AR607">
        <v>1</v>
      </c>
      <c r="AS607">
        <v>1.0900000000000001</v>
      </c>
      <c r="AT607">
        <v>1.0900000000000001</v>
      </c>
      <c r="AU607">
        <v>0.35199999999999998</v>
      </c>
      <c r="AV607">
        <v>2775</v>
      </c>
      <c r="AW607">
        <v>2518</v>
      </c>
      <c r="AX607">
        <v>2591</v>
      </c>
    </row>
    <row r="608" spans="1:50">
      <c r="A608" s="22">
        <v>43090</v>
      </c>
      <c r="B608">
        <v>683</v>
      </c>
      <c r="C608">
        <v>683</v>
      </c>
      <c r="D608">
        <v>675</v>
      </c>
      <c r="E608">
        <v>678</v>
      </c>
      <c r="F608" s="22">
        <v>43091</v>
      </c>
      <c r="G608">
        <v>676</v>
      </c>
      <c r="H608">
        <v>680</v>
      </c>
      <c r="I608">
        <v>675</v>
      </c>
      <c r="J608">
        <v>677</v>
      </c>
      <c r="K608" s="22">
        <v>43094</v>
      </c>
      <c r="L608">
        <v>577</v>
      </c>
      <c r="M608">
        <v>0.97</v>
      </c>
      <c r="N608" s="8">
        <f>IF(AND(AM608=1,AC608&lt;-0.005,AE608&gt;O$1),R608,"")</f>
        <v>0</v>
      </c>
      <c r="O608" s="8">
        <f t="shared" si="52"/>
        <v>119105.79956415502</v>
      </c>
      <c r="P608" s="8" t="str">
        <f t="shared" si="56"/>
        <v/>
      </c>
      <c r="Q608" s="8">
        <f t="shared" si="53"/>
        <v>89419.115637632043</v>
      </c>
      <c r="R608" s="8">
        <f t="shared" si="54"/>
        <v>0</v>
      </c>
      <c r="S608" s="8">
        <f t="shared" si="55"/>
        <v>360839.99518639862</v>
      </c>
      <c r="U608" s="25">
        <v>43094.330208333333</v>
      </c>
      <c r="V608">
        <v>40</v>
      </c>
      <c r="W608">
        <v>3744</v>
      </c>
      <c r="X608" t="s">
        <v>1358</v>
      </c>
      <c r="Y608" t="s">
        <v>954</v>
      </c>
      <c r="Z608" s="25">
        <v>43456.997916666667</v>
      </c>
      <c r="AA608">
        <v>585.79999999999995</v>
      </c>
      <c r="AB608">
        <v>-91.2</v>
      </c>
      <c r="AC608" s="24">
        <v>-0.13469999999999999</v>
      </c>
      <c r="AD608">
        <v>2700</v>
      </c>
      <c r="AE608">
        <v>1599490</v>
      </c>
      <c r="AF608" s="22">
        <v>43091</v>
      </c>
      <c r="AG608">
        <v>676</v>
      </c>
      <c r="AH608">
        <v>677</v>
      </c>
      <c r="AI608" s="22">
        <v>43094</v>
      </c>
      <c r="AJ608">
        <v>577</v>
      </c>
      <c r="AK608">
        <v>577</v>
      </c>
      <c r="AL608" s="25">
        <v>43094.802754629629</v>
      </c>
      <c r="AM608">
        <v>1</v>
      </c>
      <c r="AN608" t="s">
        <v>1023</v>
      </c>
      <c r="AO608">
        <v>8.4600000000000009</v>
      </c>
      <c r="AP608">
        <v>0.74</v>
      </c>
      <c r="AQ608">
        <v>0</v>
      </c>
      <c r="AR608">
        <v>0</v>
      </c>
      <c r="AS608">
        <v>0.97</v>
      </c>
      <c r="AT608">
        <v>0.95</v>
      </c>
      <c r="AU608">
        <v>1.6779999999999999</v>
      </c>
      <c r="AV608">
        <v>597</v>
      </c>
      <c r="AW608">
        <v>577</v>
      </c>
      <c r="AX608">
        <v>577</v>
      </c>
    </row>
    <row r="609" spans="1:50">
      <c r="A609" s="22">
        <v>43090</v>
      </c>
      <c r="B609">
        <v>185</v>
      </c>
      <c r="C609">
        <v>198</v>
      </c>
      <c r="D609">
        <v>181</v>
      </c>
      <c r="E609">
        <v>194</v>
      </c>
      <c r="F609" s="22">
        <v>43091</v>
      </c>
      <c r="G609">
        <v>220</v>
      </c>
      <c r="H609">
        <v>244</v>
      </c>
      <c r="I609">
        <v>198</v>
      </c>
      <c r="J609">
        <v>201</v>
      </c>
      <c r="K609" s="22">
        <v>43094</v>
      </c>
      <c r="L609">
        <v>201</v>
      </c>
      <c r="M609">
        <v>1.18</v>
      </c>
      <c r="N609" s="8" t="str">
        <f>IF(AND(AM609=1,AC609&lt;-0.005,AE609&gt;O$1),R609,"")</f>
        <v/>
      </c>
      <c r="O609" s="8">
        <f t="shared" si="52"/>
        <v>119105.79956415502</v>
      </c>
      <c r="P609" s="8" t="str">
        <f t="shared" si="56"/>
        <v/>
      </c>
      <c r="Q609" s="8">
        <f t="shared" si="53"/>
        <v>89419.115637632043</v>
      </c>
      <c r="R609" s="8">
        <f t="shared" si="54"/>
        <v>-30373.83177570091</v>
      </c>
      <c r="S609" s="8">
        <f t="shared" si="55"/>
        <v>360839.99518639862</v>
      </c>
      <c r="U609" s="25">
        <v>43094.330208333333</v>
      </c>
      <c r="V609">
        <v>41</v>
      </c>
      <c r="W609">
        <v>3719</v>
      </c>
      <c r="X609" t="s">
        <v>1315</v>
      </c>
      <c r="Y609" t="s">
        <v>960</v>
      </c>
      <c r="Z609" s="25">
        <v>43456.989583333336</v>
      </c>
      <c r="AA609">
        <v>200</v>
      </c>
      <c r="AB609">
        <v>-1</v>
      </c>
      <c r="AC609" s="24">
        <v>-5.0000000000000001E-3</v>
      </c>
      <c r="AD609">
        <v>2700</v>
      </c>
      <c r="AE609">
        <v>540400</v>
      </c>
      <c r="AF609" s="22">
        <v>43091</v>
      </c>
      <c r="AG609">
        <v>220</v>
      </c>
      <c r="AH609">
        <v>201</v>
      </c>
      <c r="AI609" s="22">
        <v>43094</v>
      </c>
      <c r="AJ609">
        <v>201</v>
      </c>
      <c r="AK609">
        <v>214</v>
      </c>
      <c r="AL609" s="25">
        <v>43094.802766203706</v>
      </c>
      <c r="AM609">
        <v>2</v>
      </c>
      <c r="AN609" t="s">
        <v>1023</v>
      </c>
      <c r="AO609">
        <v>0</v>
      </c>
      <c r="AP609">
        <v>0</v>
      </c>
      <c r="AQ609">
        <v>1</v>
      </c>
      <c r="AR609">
        <v>1</v>
      </c>
      <c r="AS609">
        <v>1.18</v>
      </c>
      <c r="AT609">
        <v>1.35</v>
      </c>
      <c r="AU609">
        <v>0.85099999999999998</v>
      </c>
      <c r="AV609">
        <v>227</v>
      </c>
      <c r="AW609">
        <v>200</v>
      </c>
      <c r="AX609">
        <v>214</v>
      </c>
    </row>
    <row r="610" spans="1:50">
      <c r="A610" s="22">
        <v>43090</v>
      </c>
      <c r="B610">
        <v>835</v>
      </c>
      <c r="C610">
        <v>837.4</v>
      </c>
      <c r="D610">
        <v>826.7</v>
      </c>
      <c r="E610">
        <v>829.9</v>
      </c>
      <c r="F610" s="22">
        <v>43091</v>
      </c>
      <c r="G610">
        <v>830.9</v>
      </c>
      <c r="H610">
        <v>847.3</v>
      </c>
      <c r="I610">
        <v>830.8</v>
      </c>
      <c r="J610">
        <v>845.9</v>
      </c>
      <c r="K610" s="22">
        <v>43094</v>
      </c>
      <c r="L610">
        <v>843.1</v>
      </c>
      <c r="M610">
        <v>1.06</v>
      </c>
      <c r="N610" s="8" t="str">
        <f>IF(AND(AM610=1,AC610&lt;-0.005,AE610&gt;O$1),R610,"")</f>
        <v/>
      </c>
      <c r="O610" s="8">
        <f t="shared" si="52"/>
        <v>119105.79956415502</v>
      </c>
      <c r="P610" s="8" t="str">
        <f t="shared" si="56"/>
        <v/>
      </c>
      <c r="Q610" s="8">
        <f t="shared" si="53"/>
        <v>89419.115637632043</v>
      </c>
      <c r="R610" s="8">
        <f t="shared" si="54"/>
        <v>1964.7535127411686</v>
      </c>
      <c r="S610" s="8">
        <f t="shared" si="55"/>
        <v>362804.7486991398</v>
      </c>
      <c r="U610" s="25">
        <v>43094.330208333333</v>
      </c>
      <c r="V610">
        <v>42</v>
      </c>
      <c r="W610">
        <v>8306</v>
      </c>
      <c r="X610" t="s">
        <v>1083</v>
      </c>
      <c r="Y610" t="s">
        <v>962</v>
      </c>
      <c r="Z610" s="25">
        <v>43456.987500000003</v>
      </c>
      <c r="AA610">
        <v>843.7</v>
      </c>
      <c r="AB610">
        <v>-2.2000000000000002</v>
      </c>
      <c r="AC610" s="24">
        <v>-2.5999999999999999E-3</v>
      </c>
      <c r="AD610">
        <v>2500</v>
      </c>
      <c r="AE610">
        <v>2111770</v>
      </c>
      <c r="AF610" s="22">
        <v>43091</v>
      </c>
      <c r="AG610">
        <v>830.9</v>
      </c>
      <c r="AH610">
        <v>845.9</v>
      </c>
      <c r="AI610" s="22">
        <v>43094</v>
      </c>
      <c r="AJ610">
        <v>843.1</v>
      </c>
      <c r="AK610">
        <v>839.8</v>
      </c>
      <c r="AL610" s="25">
        <v>43094.802777777775</v>
      </c>
      <c r="AM610">
        <v>1</v>
      </c>
      <c r="AN610" t="s">
        <v>1023</v>
      </c>
      <c r="AO610">
        <v>1.81</v>
      </c>
      <c r="AP610">
        <v>2.13</v>
      </c>
      <c r="AQ610">
        <v>1</v>
      </c>
      <c r="AR610">
        <v>1</v>
      </c>
      <c r="AS610">
        <v>1.06</v>
      </c>
      <c r="AT610">
        <v>1.1100000000000001</v>
      </c>
      <c r="AU610">
        <v>0.498</v>
      </c>
      <c r="AV610">
        <v>844.8</v>
      </c>
      <c r="AW610">
        <v>836.1</v>
      </c>
      <c r="AX610">
        <v>839.8</v>
      </c>
    </row>
    <row r="611" spans="1:50">
      <c r="A611" s="22">
        <v>43090</v>
      </c>
      <c r="B611">
        <v>248</v>
      </c>
      <c r="C611">
        <v>252</v>
      </c>
      <c r="D611">
        <v>239</v>
      </c>
      <c r="E611">
        <v>251</v>
      </c>
      <c r="F611" s="22">
        <v>43091</v>
      </c>
      <c r="G611">
        <v>249</v>
      </c>
      <c r="H611">
        <v>252</v>
      </c>
      <c r="I611">
        <v>241</v>
      </c>
      <c r="J611">
        <v>246</v>
      </c>
      <c r="K611" s="22">
        <v>43094</v>
      </c>
      <c r="L611">
        <v>245</v>
      </c>
      <c r="M611">
        <v>1.02</v>
      </c>
      <c r="N611" s="8" t="str">
        <f>IF(AND(AM611=1,AC611&lt;-0.005,AE611&gt;O$1),R611,"")</f>
        <v/>
      </c>
      <c r="O611" s="8">
        <f t="shared" si="52"/>
        <v>119105.79956415502</v>
      </c>
      <c r="P611" s="8" t="str">
        <f t="shared" si="56"/>
        <v/>
      </c>
      <c r="Q611" s="8">
        <f t="shared" si="53"/>
        <v>89419.115637632043</v>
      </c>
      <c r="R611" s="8">
        <f t="shared" si="54"/>
        <v>4115.226337448541</v>
      </c>
      <c r="S611" s="8">
        <f t="shared" si="55"/>
        <v>366919.97503658832</v>
      </c>
      <c r="U611" s="25">
        <v>43094.33021990741</v>
      </c>
      <c r="V611">
        <v>43</v>
      </c>
      <c r="W611">
        <v>8912</v>
      </c>
      <c r="X611" t="s">
        <v>1187</v>
      </c>
      <c r="Y611" t="s">
        <v>954</v>
      </c>
      <c r="Z611" s="25">
        <v>43456.995833333334</v>
      </c>
      <c r="AA611">
        <v>326</v>
      </c>
      <c r="AB611">
        <v>80</v>
      </c>
      <c r="AC611" s="24">
        <v>0.32519999999999999</v>
      </c>
      <c r="AD611">
        <v>2300</v>
      </c>
      <c r="AE611">
        <v>605890</v>
      </c>
      <c r="AF611" s="22">
        <v>43091</v>
      </c>
      <c r="AG611">
        <v>249</v>
      </c>
      <c r="AH611">
        <v>246</v>
      </c>
      <c r="AI611" s="22">
        <v>43094</v>
      </c>
      <c r="AJ611">
        <v>245</v>
      </c>
      <c r="AK611">
        <v>243</v>
      </c>
      <c r="AL611" s="25">
        <v>43094.802789351852</v>
      </c>
      <c r="AM611">
        <v>1</v>
      </c>
      <c r="AN611" t="s">
        <v>1023</v>
      </c>
      <c r="AO611">
        <v>3.04</v>
      </c>
      <c r="AP611">
        <v>0.81</v>
      </c>
      <c r="AQ611">
        <v>0.5</v>
      </c>
      <c r="AR611">
        <v>0.78</v>
      </c>
      <c r="AS611">
        <v>1.02</v>
      </c>
      <c r="AT611">
        <v>1.31</v>
      </c>
      <c r="AU611">
        <v>0.82499999999999996</v>
      </c>
      <c r="AV611">
        <v>252</v>
      </c>
      <c r="AW611">
        <v>241</v>
      </c>
      <c r="AX611">
        <v>243</v>
      </c>
    </row>
    <row r="612" spans="1:50">
      <c r="A612" s="22">
        <v>43090</v>
      </c>
      <c r="B612">
        <v>275</v>
      </c>
      <c r="C612">
        <v>276</v>
      </c>
      <c r="D612">
        <v>267</v>
      </c>
      <c r="E612">
        <v>270</v>
      </c>
      <c r="F612" s="22">
        <v>43091</v>
      </c>
      <c r="G612">
        <v>267</v>
      </c>
      <c r="H612">
        <v>283</v>
      </c>
      <c r="I612">
        <v>263</v>
      </c>
      <c r="J612">
        <v>281</v>
      </c>
      <c r="K612" s="22">
        <v>43094</v>
      </c>
      <c r="L612">
        <v>286</v>
      </c>
      <c r="M612">
        <v>1.18</v>
      </c>
      <c r="N612" s="8" t="str">
        <f>IF(AND(AM612=1,AC612&lt;-0.005,AE612&gt;O$1),R612,"")</f>
        <v/>
      </c>
      <c r="O612" s="8">
        <f t="shared" si="52"/>
        <v>119105.79956415502</v>
      </c>
      <c r="P612" s="8" t="str">
        <f t="shared" si="56"/>
        <v/>
      </c>
      <c r="Q612" s="8">
        <f t="shared" si="53"/>
        <v>89419.115637632043</v>
      </c>
      <c r="R612" s="8">
        <f t="shared" si="54"/>
        <v>-8591.0652920962457</v>
      </c>
      <c r="S612" s="8">
        <f t="shared" si="55"/>
        <v>366919.97503658832</v>
      </c>
      <c r="U612" s="25">
        <v>43094.33021990741</v>
      </c>
      <c r="V612">
        <v>44</v>
      </c>
      <c r="W612">
        <v>7624</v>
      </c>
      <c r="X612" t="s">
        <v>1340</v>
      </c>
      <c r="Y612" t="s">
        <v>960</v>
      </c>
      <c r="Z612" s="25">
        <v>43456.950694444444</v>
      </c>
      <c r="AA612">
        <v>286</v>
      </c>
      <c r="AB612">
        <v>5</v>
      </c>
      <c r="AC612" s="24">
        <v>1.78E-2</v>
      </c>
      <c r="AD612">
        <v>2100</v>
      </c>
      <c r="AE612">
        <v>590600</v>
      </c>
      <c r="AF612" s="22">
        <v>43091</v>
      </c>
      <c r="AG612">
        <v>267</v>
      </c>
      <c r="AH612">
        <v>281</v>
      </c>
      <c r="AI612" s="22">
        <v>43094</v>
      </c>
      <c r="AJ612">
        <v>286</v>
      </c>
      <c r="AK612">
        <v>291</v>
      </c>
      <c r="AL612" s="25">
        <v>43094.802789351852</v>
      </c>
      <c r="AM612">
        <v>2</v>
      </c>
      <c r="AN612" t="s">
        <v>1023</v>
      </c>
      <c r="AO612">
        <v>0</v>
      </c>
      <c r="AP612">
        <v>1.07</v>
      </c>
      <c r="AQ612">
        <v>0.99</v>
      </c>
      <c r="AR612">
        <v>0.99</v>
      </c>
      <c r="AS612">
        <v>1.18</v>
      </c>
      <c r="AT612">
        <v>1.29</v>
      </c>
      <c r="AU612">
        <v>0.68300000000000005</v>
      </c>
      <c r="AV612">
        <v>306</v>
      </c>
      <c r="AW612">
        <v>283</v>
      </c>
      <c r="AX612">
        <v>291</v>
      </c>
    </row>
    <row r="613" spans="1:50">
      <c r="A613" s="22">
        <v>43090</v>
      </c>
      <c r="B613">
        <v>542</v>
      </c>
      <c r="C613">
        <v>546</v>
      </c>
      <c r="D613">
        <v>526</v>
      </c>
      <c r="E613">
        <v>532</v>
      </c>
      <c r="F613" s="22">
        <v>43091</v>
      </c>
      <c r="G613">
        <v>526</v>
      </c>
      <c r="H613">
        <v>553</v>
      </c>
      <c r="I613">
        <v>522</v>
      </c>
      <c r="J613">
        <v>553</v>
      </c>
      <c r="K613" s="22">
        <v>43094</v>
      </c>
      <c r="L613">
        <v>553</v>
      </c>
      <c r="M613">
        <v>0.97</v>
      </c>
      <c r="N613" s="8" t="str">
        <f>IF(AND(AM613=1,AC613&lt;-0.005,AE613&gt;O$1),R613,"")</f>
        <v/>
      </c>
      <c r="O613" s="8">
        <f t="shared" si="52"/>
        <v>119105.79956415502</v>
      </c>
      <c r="P613" s="8" t="str">
        <f t="shared" si="56"/>
        <v/>
      </c>
      <c r="Q613" s="8">
        <f t="shared" si="53"/>
        <v>89419.115637632043</v>
      </c>
      <c r="R613" s="8">
        <f t="shared" si="54"/>
        <v>-8880.9946714031867</v>
      </c>
      <c r="S613" s="8">
        <f t="shared" si="55"/>
        <v>366919.97503658832</v>
      </c>
      <c r="U613" s="25">
        <v>43094.33021990741</v>
      </c>
      <c r="V613">
        <v>45</v>
      </c>
      <c r="W613">
        <v>2160</v>
      </c>
      <c r="X613" t="s">
        <v>1033</v>
      </c>
      <c r="Y613" t="s">
        <v>957</v>
      </c>
      <c r="Z613" s="25">
        <v>43456.925694444442</v>
      </c>
      <c r="AA613">
        <v>547</v>
      </c>
      <c r="AB613">
        <v>-6</v>
      </c>
      <c r="AC613" s="24">
        <v>-1.0800000000000001E-2</v>
      </c>
      <c r="AD613">
        <v>2000</v>
      </c>
      <c r="AE613">
        <v>1091000</v>
      </c>
      <c r="AF613" s="22">
        <v>43091</v>
      </c>
      <c r="AG613">
        <v>526</v>
      </c>
      <c r="AH613">
        <v>553</v>
      </c>
      <c r="AI613" s="22">
        <v>43094</v>
      </c>
      <c r="AJ613">
        <v>553</v>
      </c>
      <c r="AK613">
        <v>563</v>
      </c>
      <c r="AL613" s="25">
        <v>43094.802800925929</v>
      </c>
      <c r="AM613">
        <v>2</v>
      </c>
      <c r="AN613" t="s">
        <v>1023</v>
      </c>
      <c r="AO613">
        <v>0</v>
      </c>
      <c r="AP613">
        <v>0</v>
      </c>
      <c r="AQ613">
        <v>0.26</v>
      </c>
      <c r="AR613">
        <v>0.71</v>
      </c>
      <c r="AS613">
        <v>0.97</v>
      </c>
      <c r="AT613">
        <v>1.1000000000000001</v>
      </c>
      <c r="AU613">
        <v>1.4850000000000001</v>
      </c>
      <c r="AV613">
        <v>569</v>
      </c>
      <c r="AW613">
        <v>539</v>
      </c>
      <c r="AX613">
        <v>563</v>
      </c>
    </row>
    <row r="614" spans="1:50">
      <c r="A614" s="22">
        <v>43090</v>
      </c>
      <c r="B614">
        <v>483</v>
      </c>
      <c r="C614">
        <v>499</v>
      </c>
      <c r="D614">
        <v>456</v>
      </c>
      <c r="E614">
        <v>462</v>
      </c>
      <c r="F614" s="22">
        <v>43091</v>
      </c>
      <c r="G614">
        <v>460</v>
      </c>
      <c r="H614">
        <v>469</v>
      </c>
      <c r="I614">
        <v>444</v>
      </c>
      <c r="J614">
        <v>448</v>
      </c>
      <c r="K614" s="22">
        <v>43094</v>
      </c>
      <c r="L614">
        <v>448</v>
      </c>
      <c r="M614">
        <v>1.1299999999999999</v>
      </c>
      <c r="N614" s="8" t="str">
        <f>IF(AND(AM614=1,AC614&lt;-0.005,AE614&gt;O$1),R614,"")</f>
        <v/>
      </c>
      <c r="O614" s="8">
        <f t="shared" si="52"/>
        <v>119105.79956415502</v>
      </c>
      <c r="P614" s="8" t="str">
        <f t="shared" si="56"/>
        <v/>
      </c>
      <c r="Q614" s="8">
        <f t="shared" si="53"/>
        <v>89419.115637632043</v>
      </c>
      <c r="R614" s="8">
        <f t="shared" si="54"/>
        <v>18518.518518518489</v>
      </c>
      <c r="S614" s="8">
        <f t="shared" si="55"/>
        <v>366919.97503658832</v>
      </c>
      <c r="U614" s="25">
        <v>43094.33021990741</v>
      </c>
      <c r="V614">
        <v>46</v>
      </c>
      <c r="W614">
        <v>4777</v>
      </c>
      <c r="X614" t="s">
        <v>369</v>
      </c>
      <c r="Y614" t="s">
        <v>960</v>
      </c>
      <c r="Z614" s="25">
        <v>43456.95</v>
      </c>
      <c r="AA614">
        <v>441.1</v>
      </c>
      <c r="AB614">
        <v>-6.9</v>
      </c>
      <c r="AC614" s="24">
        <v>-1.54E-2</v>
      </c>
      <c r="AD614">
        <v>1800</v>
      </c>
      <c r="AE614">
        <v>796770</v>
      </c>
      <c r="AF614" s="22">
        <v>43091</v>
      </c>
      <c r="AG614">
        <v>460</v>
      </c>
      <c r="AH614">
        <v>448</v>
      </c>
      <c r="AI614" s="22">
        <v>43094</v>
      </c>
      <c r="AJ614">
        <v>448</v>
      </c>
      <c r="AK614">
        <v>432</v>
      </c>
      <c r="AL614" s="25">
        <v>43094.802812499998</v>
      </c>
      <c r="AM614">
        <v>2</v>
      </c>
      <c r="AN614" t="s">
        <v>1023</v>
      </c>
      <c r="AO614">
        <v>151.76</v>
      </c>
      <c r="AP614">
        <v>0</v>
      </c>
      <c r="AQ614">
        <v>0.63</v>
      </c>
      <c r="AR614">
        <v>0.63</v>
      </c>
      <c r="AS614">
        <v>1.1299999999999999</v>
      </c>
      <c r="AT614">
        <v>1.1599999999999999</v>
      </c>
      <c r="AU614">
        <v>1.1319999999999999</v>
      </c>
      <c r="AV614">
        <v>452</v>
      </c>
      <c r="AW614">
        <v>429</v>
      </c>
      <c r="AX614">
        <v>432</v>
      </c>
    </row>
    <row r="615" spans="1:50">
      <c r="A615" s="22">
        <v>43090</v>
      </c>
      <c r="B615">
        <v>3433.33</v>
      </c>
      <c r="C615">
        <v>3560</v>
      </c>
      <c r="D615">
        <v>3336.66</v>
      </c>
      <c r="E615">
        <v>3550</v>
      </c>
      <c r="F615" s="22">
        <v>43091</v>
      </c>
      <c r="G615">
        <v>3650</v>
      </c>
      <c r="H615">
        <v>4360</v>
      </c>
      <c r="I615">
        <v>3626.66</v>
      </c>
      <c r="J615">
        <v>4093.33</v>
      </c>
      <c r="K615" s="22">
        <v>43094</v>
      </c>
      <c r="L615">
        <v>4353.33</v>
      </c>
      <c r="M615">
        <v>1.25</v>
      </c>
      <c r="N615" s="8" t="str">
        <f>IF(AND(AM615=1,AC615&lt;-0.005,AE615&gt;O$1),R615,"")</f>
        <v/>
      </c>
      <c r="O615" s="8">
        <f t="shared" si="52"/>
        <v>119105.79956415502</v>
      </c>
      <c r="P615" s="8" t="str">
        <f t="shared" si="56"/>
        <v/>
      </c>
      <c r="Q615" s="8">
        <f t="shared" si="53"/>
        <v>89419.115637632043</v>
      </c>
      <c r="R615" s="8">
        <f t="shared" si="54"/>
        <v>-72643.979057591627</v>
      </c>
      <c r="S615" s="8">
        <f t="shared" si="55"/>
        <v>366919.97503658832</v>
      </c>
      <c r="U615" s="25">
        <v>43094.33021990741</v>
      </c>
      <c r="V615">
        <v>47</v>
      </c>
      <c r="W615">
        <v>7807</v>
      </c>
      <c r="X615" t="s">
        <v>1286</v>
      </c>
      <c r="Y615" t="s">
        <v>960</v>
      </c>
      <c r="Z615" s="25">
        <v>43456.970833333333</v>
      </c>
      <c r="AA615">
        <v>12690</v>
      </c>
      <c r="AB615">
        <v>410</v>
      </c>
      <c r="AC615" s="24">
        <v>3.3399999999999999E-2</v>
      </c>
      <c r="AD615">
        <v>1700</v>
      </c>
      <c r="AE615">
        <v>21435000</v>
      </c>
      <c r="AF615" s="22">
        <v>43091</v>
      </c>
      <c r="AG615">
        <v>10950</v>
      </c>
      <c r="AH615">
        <v>12280</v>
      </c>
      <c r="AI615" s="22">
        <v>43094</v>
      </c>
      <c r="AJ615">
        <v>13060</v>
      </c>
      <c r="AK615">
        <v>15280</v>
      </c>
      <c r="AL615" s="25">
        <v>43094.802824074075</v>
      </c>
      <c r="AM615">
        <v>2</v>
      </c>
      <c r="AN615" t="s">
        <v>1023</v>
      </c>
      <c r="AO615">
        <v>950</v>
      </c>
      <c r="AP615">
        <v>0.67</v>
      </c>
      <c r="AQ615">
        <v>1</v>
      </c>
      <c r="AR615">
        <v>1</v>
      </c>
      <c r="AS615">
        <v>1.25</v>
      </c>
      <c r="AT615">
        <v>1.25</v>
      </c>
      <c r="AU615">
        <v>0.436</v>
      </c>
      <c r="AV615">
        <v>5093.33</v>
      </c>
      <c r="AW615">
        <v>4350</v>
      </c>
      <c r="AX615">
        <v>5093.33</v>
      </c>
    </row>
    <row r="616" spans="1:50">
      <c r="A616" s="22">
        <v>43090</v>
      </c>
      <c r="B616">
        <v>2318</v>
      </c>
      <c r="C616">
        <v>2361</v>
      </c>
      <c r="D616">
        <v>2225</v>
      </c>
      <c r="E616">
        <v>2285</v>
      </c>
      <c r="F616" s="22">
        <v>43091</v>
      </c>
      <c r="G616">
        <v>2333</v>
      </c>
      <c r="H616">
        <v>2539</v>
      </c>
      <c r="I616">
        <v>2303</v>
      </c>
      <c r="J616">
        <v>2470</v>
      </c>
      <c r="K616" s="22">
        <v>43094</v>
      </c>
      <c r="L616">
        <v>2470</v>
      </c>
      <c r="M616">
        <v>1.17</v>
      </c>
      <c r="N616" s="8" t="str">
        <f>IF(AND(AM616=1,AC616&lt;-0.005,AE616&gt;O$1),R616,"")</f>
        <v/>
      </c>
      <c r="O616" s="8">
        <f t="shared" si="52"/>
        <v>119105.79956415502</v>
      </c>
      <c r="P616" s="8" t="str">
        <f t="shared" si="56"/>
        <v/>
      </c>
      <c r="Q616" s="8">
        <f t="shared" si="53"/>
        <v>89419.115637632043</v>
      </c>
      <c r="R616" s="8">
        <f t="shared" si="54"/>
        <v>-32196.969696969725</v>
      </c>
      <c r="S616" s="8">
        <f t="shared" si="55"/>
        <v>366919.97503658832</v>
      </c>
      <c r="U616" s="25">
        <v>43094.33021990741</v>
      </c>
      <c r="V616">
        <v>48</v>
      </c>
      <c r="W616">
        <v>8919</v>
      </c>
      <c r="X616" t="s">
        <v>1556</v>
      </c>
      <c r="Y616" t="s">
        <v>962</v>
      </c>
      <c r="Z616" s="25">
        <v>43456.986111111109</v>
      </c>
      <c r="AA616">
        <v>2485</v>
      </c>
      <c r="AB616">
        <v>15</v>
      </c>
      <c r="AC616" s="24">
        <v>6.1000000000000004E-3</v>
      </c>
      <c r="AD616">
        <v>1600</v>
      </c>
      <c r="AE616">
        <v>3964000</v>
      </c>
      <c r="AF616" s="22">
        <v>43091</v>
      </c>
      <c r="AG616">
        <v>2333</v>
      </c>
      <c r="AH616">
        <v>2470</v>
      </c>
      <c r="AI616" s="22">
        <v>43094</v>
      </c>
      <c r="AJ616">
        <v>2470</v>
      </c>
      <c r="AK616">
        <v>2640</v>
      </c>
      <c r="AL616" s="25">
        <v>43094.802835648145</v>
      </c>
      <c r="AM616">
        <v>2</v>
      </c>
      <c r="AN616" t="s">
        <v>1023</v>
      </c>
      <c r="AO616">
        <v>99.31</v>
      </c>
      <c r="AP616">
        <v>1.05</v>
      </c>
      <c r="AQ616">
        <v>1</v>
      </c>
      <c r="AR616">
        <v>1</v>
      </c>
      <c r="AS616">
        <v>1.17</v>
      </c>
      <c r="AT616">
        <v>1.17</v>
      </c>
      <c r="AU616">
        <v>0.36499999999999999</v>
      </c>
      <c r="AV616">
        <v>2670</v>
      </c>
      <c r="AW616">
        <v>2382</v>
      </c>
      <c r="AX616">
        <v>2640</v>
      </c>
    </row>
    <row r="617" spans="1:50">
      <c r="A617" s="22">
        <v>43090</v>
      </c>
      <c r="B617">
        <v>2071</v>
      </c>
      <c r="C617">
        <v>2097</v>
      </c>
      <c r="D617">
        <v>2013</v>
      </c>
      <c r="E617">
        <v>2052</v>
      </c>
      <c r="F617" s="22">
        <v>43091</v>
      </c>
      <c r="G617">
        <v>2046</v>
      </c>
      <c r="H617">
        <v>2067</v>
      </c>
      <c r="I617">
        <v>2007</v>
      </c>
      <c r="J617">
        <v>2035</v>
      </c>
      <c r="K617" s="22">
        <v>43094</v>
      </c>
      <c r="L617">
        <v>2002</v>
      </c>
      <c r="M617">
        <v>1.04</v>
      </c>
      <c r="N617" s="8">
        <f>IF(AND(AM617=1,AC617&lt;-0.005,AE617&gt;O$1),R617,"")</f>
        <v>17045.454545454584</v>
      </c>
      <c r="O617" s="8">
        <f t="shared" si="52"/>
        <v>136151.25410960961</v>
      </c>
      <c r="P617" s="8" t="str">
        <f t="shared" si="56"/>
        <v/>
      </c>
      <c r="Q617" s="8">
        <f t="shared" si="53"/>
        <v>89419.115637632043</v>
      </c>
      <c r="R617" s="8">
        <f t="shared" si="54"/>
        <v>17045.454545454584</v>
      </c>
      <c r="S617" s="8">
        <f t="shared" si="55"/>
        <v>383965.42958204291</v>
      </c>
      <c r="U617" s="25">
        <v>43094.33021990741</v>
      </c>
      <c r="V617">
        <v>50</v>
      </c>
      <c r="W617">
        <v>9449</v>
      </c>
      <c r="X617" t="s">
        <v>1654</v>
      </c>
      <c r="Y617" t="s">
        <v>962</v>
      </c>
      <c r="Z617" s="25">
        <v>43456.986111111109</v>
      </c>
      <c r="AA617">
        <v>1980.3</v>
      </c>
      <c r="AB617">
        <v>-54.7</v>
      </c>
      <c r="AC617" s="24">
        <v>-2.69E-2</v>
      </c>
      <c r="AD617">
        <v>1500</v>
      </c>
      <c r="AE617">
        <v>3032430</v>
      </c>
      <c r="AF617" s="22">
        <v>43091</v>
      </c>
      <c r="AG617">
        <v>2046</v>
      </c>
      <c r="AH617">
        <v>2035</v>
      </c>
      <c r="AI617" s="22">
        <v>43094</v>
      </c>
      <c r="AJ617">
        <v>2002</v>
      </c>
      <c r="AK617">
        <v>1936</v>
      </c>
      <c r="AL617" s="25">
        <v>43094.802847222221</v>
      </c>
      <c r="AM617">
        <v>1</v>
      </c>
      <c r="AN617">
        <v>0</v>
      </c>
      <c r="AO617">
        <v>2.0699999999999998</v>
      </c>
      <c r="AP617">
        <v>1.1299999999999999</v>
      </c>
      <c r="AQ617">
        <v>0.68</v>
      </c>
      <c r="AR617">
        <v>0.87</v>
      </c>
      <c r="AS617">
        <v>1.04</v>
      </c>
      <c r="AT617">
        <v>1.17</v>
      </c>
      <c r="AU617">
        <v>0.58399999999999996</v>
      </c>
      <c r="AV617">
        <v>2007</v>
      </c>
      <c r="AW617">
        <v>1893</v>
      </c>
      <c r="AX617">
        <v>1936</v>
      </c>
    </row>
    <row r="618" spans="1:50">
      <c r="A618" s="22">
        <v>43091</v>
      </c>
      <c r="B618">
        <v>1600</v>
      </c>
      <c r="C618">
        <v>1749</v>
      </c>
      <c r="D618">
        <v>1550</v>
      </c>
      <c r="E618">
        <v>1586</v>
      </c>
      <c r="F618" s="22">
        <v>43094</v>
      </c>
      <c r="G618">
        <v>1547</v>
      </c>
      <c r="H618">
        <v>1612</v>
      </c>
      <c r="I618">
        <v>1512</v>
      </c>
      <c r="J618">
        <v>1557</v>
      </c>
      <c r="K618" s="22">
        <v>43095</v>
      </c>
      <c r="L618">
        <v>1726</v>
      </c>
      <c r="M618">
        <v>1.34</v>
      </c>
      <c r="N618" s="8" t="str">
        <f>IF(AND(AM618=1,AC618&lt;-0.005,AE618&gt;O$1),R618,"")</f>
        <v/>
      </c>
      <c r="O618" s="8">
        <f t="shared" si="52"/>
        <v>136151.25410960961</v>
      </c>
      <c r="P618" s="8" t="str">
        <f t="shared" si="56"/>
        <v/>
      </c>
      <c r="Q618" s="8">
        <f t="shared" si="53"/>
        <v>89419.115637632043</v>
      </c>
      <c r="R618" s="8">
        <f t="shared" si="54"/>
        <v>10348.90597279714</v>
      </c>
      <c r="S618" s="8">
        <f t="shared" si="55"/>
        <v>383965.42958204291</v>
      </c>
      <c r="U618" s="25">
        <v>43095.330185185187</v>
      </c>
      <c r="V618">
        <v>2</v>
      </c>
      <c r="W618">
        <v>4579</v>
      </c>
      <c r="X618" t="s">
        <v>1313</v>
      </c>
      <c r="Y618" t="s">
        <v>960</v>
      </c>
      <c r="Z618" s="25">
        <v>43459.997916666667</v>
      </c>
      <c r="AA618">
        <v>1728.1</v>
      </c>
      <c r="AB618">
        <v>171.1</v>
      </c>
      <c r="AC618" s="24">
        <v>0.1099</v>
      </c>
      <c r="AD618">
        <v>79700</v>
      </c>
      <c r="AE618">
        <v>137419530</v>
      </c>
      <c r="AF618" s="22">
        <v>43094</v>
      </c>
      <c r="AG618">
        <v>1547</v>
      </c>
      <c r="AH618">
        <v>1557</v>
      </c>
      <c r="AI618" s="22">
        <v>43095</v>
      </c>
      <c r="AJ618">
        <v>1726</v>
      </c>
      <c r="AK618">
        <v>1691</v>
      </c>
      <c r="AL618" s="25">
        <v>43095.793692129628</v>
      </c>
      <c r="AM618">
        <v>2</v>
      </c>
      <c r="AN618" t="s">
        <v>1023</v>
      </c>
      <c r="AO618">
        <v>37.32</v>
      </c>
      <c r="AP618">
        <v>0</v>
      </c>
      <c r="AQ618">
        <v>0.9</v>
      </c>
      <c r="AR618">
        <v>0.9</v>
      </c>
      <c r="AS618">
        <v>1.34</v>
      </c>
      <c r="AT618">
        <v>1.4</v>
      </c>
      <c r="AU618">
        <v>1.052</v>
      </c>
      <c r="AV618">
        <v>1932</v>
      </c>
      <c r="AW618">
        <v>1660</v>
      </c>
      <c r="AX618">
        <v>1691</v>
      </c>
    </row>
    <row r="619" spans="1:50">
      <c r="A619" s="22">
        <v>43091</v>
      </c>
      <c r="B619">
        <v>1135</v>
      </c>
      <c r="C619">
        <v>1135</v>
      </c>
      <c r="D619">
        <v>1135</v>
      </c>
      <c r="E619">
        <v>1135</v>
      </c>
      <c r="F619" s="22">
        <v>43094</v>
      </c>
      <c r="G619">
        <v>1345</v>
      </c>
      <c r="H619">
        <v>1435</v>
      </c>
      <c r="I619">
        <v>1286</v>
      </c>
      <c r="J619">
        <v>1435</v>
      </c>
      <c r="K619" s="22">
        <v>43095</v>
      </c>
      <c r="L619">
        <v>1420</v>
      </c>
      <c r="M619">
        <v>1.34</v>
      </c>
      <c r="N619" s="8" t="str">
        <f>IF(AND(AM619=1,AC619&lt;-0.005,AE619&gt;O$1),R619,"")</f>
        <v/>
      </c>
      <c r="O619" s="8">
        <f t="shared" si="52"/>
        <v>136151.25410960961</v>
      </c>
      <c r="P619" s="8" t="str">
        <f t="shared" si="56"/>
        <v/>
      </c>
      <c r="Q619" s="8">
        <f t="shared" si="53"/>
        <v>89419.115637632043</v>
      </c>
      <c r="R619" s="8">
        <f t="shared" si="54"/>
        <v>-34120.734908136496</v>
      </c>
      <c r="S619" s="8">
        <f t="shared" si="55"/>
        <v>383965.42958204291</v>
      </c>
      <c r="U619" s="25">
        <v>43095.330196759256</v>
      </c>
      <c r="V619">
        <v>6</v>
      </c>
      <c r="W619">
        <v>1711</v>
      </c>
      <c r="X619" t="s">
        <v>1092</v>
      </c>
      <c r="Y619" t="s">
        <v>954</v>
      </c>
      <c r="Z619" s="25">
        <v>43459.99722222222</v>
      </c>
      <c r="AA619">
        <v>1435</v>
      </c>
      <c r="AB619">
        <v>0</v>
      </c>
      <c r="AC619" s="24">
        <v>0</v>
      </c>
      <c r="AD619">
        <v>24800</v>
      </c>
      <c r="AE619">
        <v>35565020</v>
      </c>
      <c r="AF619" s="22">
        <v>43094</v>
      </c>
      <c r="AG619">
        <v>1345</v>
      </c>
      <c r="AH619">
        <v>1435</v>
      </c>
      <c r="AI619" s="22">
        <v>43095</v>
      </c>
      <c r="AJ619">
        <v>1420</v>
      </c>
      <c r="AK619">
        <v>1524</v>
      </c>
      <c r="AL619" s="25">
        <v>43095.793738425928</v>
      </c>
      <c r="AM619">
        <v>2</v>
      </c>
      <c r="AN619" t="s">
        <v>1023</v>
      </c>
      <c r="AO619">
        <v>0</v>
      </c>
      <c r="AP619">
        <v>0</v>
      </c>
      <c r="AQ619">
        <v>1</v>
      </c>
      <c r="AR619">
        <v>1</v>
      </c>
      <c r="AS619">
        <v>1.34</v>
      </c>
      <c r="AT619">
        <v>1.45</v>
      </c>
      <c r="AU619">
        <v>0.93300000000000005</v>
      </c>
      <c r="AV619">
        <v>1711</v>
      </c>
      <c r="AW619">
        <v>1321</v>
      </c>
      <c r="AX619">
        <v>1524</v>
      </c>
    </row>
    <row r="620" spans="1:50">
      <c r="A620" s="22">
        <v>43091</v>
      </c>
      <c r="B620">
        <v>408</v>
      </c>
      <c r="C620">
        <v>433</v>
      </c>
      <c r="D620">
        <v>400</v>
      </c>
      <c r="E620">
        <v>412</v>
      </c>
      <c r="F620" s="22">
        <v>43094</v>
      </c>
      <c r="G620">
        <v>396</v>
      </c>
      <c r="H620">
        <v>408</v>
      </c>
      <c r="I620">
        <v>385</v>
      </c>
      <c r="J620">
        <v>400</v>
      </c>
      <c r="K620" s="22">
        <v>43095</v>
      </c>
      <c r="L620">
        <v>394</v>
      </c>
      <c r="M620">
        <v>0.95</v>
      </c>
      <c r="N620" s="8" t="str">
        <f>IF(AND(AM620=1,AC620&lt;-0.005,AE620&gt;O$1),R620,"")</f>
        <v/>
      </c>
      <c r="O620" s="8">
        <f t="shared" si="52"/>
        <v>136151.25410960961</v>
      </c>
      <c r="P620" s="8" t="str">
        <f t="shared" si="56"/>
        <v/>
      </c>
      <c r="Q620" s="8">
        <f t="shared" si="53"/>
        <v>89419.115637632043</v>
      </c>
      <c r="R620" s="8">
        <f t="shared" si="54"/>
        <v>7731.9587628865702</v>
      </c>
      <c r="S620" s="8">
        <f t="shared" si="55"/>
        <v>383965.42958204291</v>
      </c>
      <c r="U620" s="25">
        <v>43095.330196759256</v>
      </c>
      <c r="V620">
        <v>8</v>
      </c>
      <c r="W620">
        <v>4597</v>
      </c>
      <c r="X620" t="s">
        <v>1079</v>
      </c>
      <c r="Y620" t="s">
        <v>957</v>
      </c>
      <c r="Z620" s="25">
        <v>43459.995833333334</v>
      </c>
      <c r="AA620">
        <v>398.9</v>
      </c>
      <c r="AB620">
        <v>-1.1000000000000001</v>
      </c>
      <c r="AC620" s="24">
        <v>-2.7000000000000001E-3</v>
      </c>
      <c r="AD620">
        <v>24000</v>
      </c>
      <c r="AE620">
        <v>9549210</v>
      </c>
      <c r="AF620" s="22">
        <v>43094</v>
      </c>
      <c r="AG620">
        <v>396</v>
      </c>
      <c r="AH620">
        <v>400</v>
      </c>
      <c r="AI620" s="22">
        <v>43095</v>
      </c>
      <c r="AJ620">
        <v>394</v>
      </c>
      <c r="AK620">
        <v>388</v>
      </c>
      <c r="AL620" s="25">
        <v>43095.793761574074</v>
      </c>
      <c r="AM620">
        <v>2</v>
      </c>
      <c r="AN620" t="s">
        <v>1023</v>
      </c>
      <c r="AO620">
        <v>0</v>
      </c>
      <c r="AP620">
        <v>0</v>
      </c>
      <c r="AQ620">
        <v>0.26</v>
      </c>
      <c r="AR620">
        <v>0.62</v>
      </c>
      <c r="AS620">
        <v>0.95</v>
      </c>
      <c r="AT620">
        <v>1.1100000000000001</v>
      </c>
      <c r="AU620">
        <v>1.0509999999999999</v>
      </c>
      <c r="AV620">
        <v>398</v>
      </c>
      <c r="AW620">
        <v>382</v>
      </c>
      <c r="AX620">
        <v>388</v>
      </c>
    </row>
    <row r="621" spans="1:50">
      <c r="A621" s="22">
        <v>43091</v>
      </c>
      <c r="B621">
        <v>599</v>
      </c>
      <c r="C621">
        <v>599</v>
      </c>
      <c r="D621">
        <v>595</v>
      </c>
      <c r="E621">
        <v>595</v>
      </c>
      <c r="F621" s="22">
        <v>43094</v>
      </c>
      <c r="G621">
        <v>495</v>
      </c>
      <c r="H621">
        <v>505</v>
      </c>
      <c r="I621">
        <v>495</v>
      </c>
      <c r="J621">
        <v>495</v>
      </c>
      <c r="K621" s="22">
        <v>43095</v>
      </c>
      <c r="L621">
        <v>487</v>
      </c>
      <c r="M621">
        <v>0.98</v>
      </c>
      <c r="N621" s="8" t="str">
        <f>IF(AND(AM621=1,AC621&lt;-0.005,AE621&gt;O$1),R621,"")</f>
        <v/>
      </c>
      <c r="O621" s="8">
        <f t="shared" si="52"/>
        <v>136151.25410960961</v>
      </c>
      <c r="P621" s="8" t="str">
        <f t="shared" si="56"/>
        <v/>
      </c>
      <c r="Q621" s="8">
        <f t="shared" si="53"/>
        <v>89419.115637632043</v>
      </c>
      <c r="R621" s="8">
        <f t="shared" si="54"/>
        <v>14799.154334038001</v>
      </c>
      <c r="S621" s="8">
        <f t="shared" si="55"/>
        <v>383965.42958204291</v>
      </c>
      <c r="U621" s="25">
        <v>43095.330196759256</v>
      </c>
      <c r="V621">
        <v>10</v>
      </c>
      <c r="W621">
        <v>2178</v>
      </c>
      <c r="X621" t="s">
        <v>1653</v>
      </c>
      <c r="Y621" t="s">
        <v>957</v>
      </c>
      <c r="Z621" s="25">
        <v>43459.995138888888</v>
      </c>
      <c r="AA621">
        <v>479.1</v>
      </c>
      <c r="AB621">
        <v>-15.9</v>
      </c>
      <c r="AC621" s="24">
        <v>-3.2099999999999997E-2</v>
      </c>
      <c r="AD621">
        <v>22600</v>
      </c>
      <c r="AE621">
        <v>10873520</v>
      </c>
      <c r="AF621" s="22">
        <v>43094</v>
      </c>
      <c r="AG621">
        <v>495</v>
      </c>
      <c r="AH621">
        <v>495</v>
      </c>
      <c r="AI621" s="22">
        <v>43095</v>
      </c>
      <c r="AJ621">
        <v>487</v>
      </c>
      <c r="AK621">
        <v>473</v>
      </c>
      <c r="AL621" s="25">
        <v>43095.79378472222</v>
      </c>
      <c r="AM621">
        <v>2</v>
      </c>
      <c r="AN621" t="s">
        <v>1023</v>
      </c>
      <c r="AO621">
        <v>0</v>
      </c>
      <c r="AP621">
        <v>2.02</v>
      </c>
      <c r="AQ621">
        <v>0</v>
      </c>
      <c r="AR621">
        <v>0.62</v>
      </c>
      <c r="AS621">
        <v>0.98</v>
      </c>
      <c r="AT621">
        <v>1.01</v>
      </c>
      <c r="AU621">
        <v>0.71199999999999997</v>
      </c>
      <c r="AV621">
        <v>488</v>
      </c>
      <c r="AW621">
        <v>469</v>
      </c>
      <c r="AX621">
        <v>473</v>
      </c>
    </row>
    <row r="622" spans="1:50">
      <c r="A622" s="22">
        <v>43091</v>
      </c>
      <c r="B622">
        <v>1275</v>
      </c>
      <c r="C622">
        <v>1281</v>
      </c>
      <c r="D622">
        <v>1268</v>
      </c>
      <c r="E622">
        <v>1270</v>
      </c>
      <c r="F622" s="22">
        <v>43094</v>
      </c>
      <c r="G622">
        <v>1269</v>
      </c>
      <c r="H622">
        <v>1273</v>
      </c>
      <c r="I622">
        <v>1264</v>
      </c>
      <c r="J622">
        <v>1265</v>
      </c>
      <c r="K622" s="22">
        <v>43095</v>
      </c>
      <c r="L622">
        <v>1268</v>
      </c>
      <c r="M622">
        <v>0.98</v>
      </c>
      <c r="N622" s="8" t="str">
        <f>IF(AND(AM622=1,AC622&lt;-0.005,AE622&gt;O$1),R622,"")</f>
        <v/>
      </c>
      <c r="O622" s="8">
        <f t="shared" si="52"/>
        <v>136151.25410960961</v>
      </c>
      <c r="P622" s="8" t="str">
        <f t="shared" si="56"/>
        <v/>
      </c>
      <c r="Q622" s="8">
        <f t="shared" si="53"/>
        <v>89419.115637632043</v>
      </c>
      <c r="R622" s="8">
        <f t="shared" si="54"/>
        <v>-394.01103230890521</v>
      </c>
      <c r="S622" s="8">
        <f t="shared" si="55"/>
        <v>383571.41854973399</v>
      </c>
      <c r="U622" s="25">
        <v>43095.330196759256</v>
      </c>
      <c r="V622">
        <v>11</v>
      </c>
      <c r="W622">
        <v>1357</v>
      </c>
      <c r="X622" t="s">
        <v>1056</v>
      </c>
      <c r="Y622" t="s">
        <v>954</v>
      </c>
      <c r="Z622" s="25">
        <v>43459.997916666667</v>
      </c>
      <c r="AA622">
        <v>1267.8</v>
      </c>
      <c r="AB622">
        <v>2.8</v>
      </c>
      <c r="AC622" s="24">
        <v>2.2000000000000001E-3</v>
      </c>
      <c r="AD622">
        <v>16540</v>
      </c>
      <c r="AE622">
        <v>20970329</v>
      </c>
      <c r="AF622" s="22">
        <v>43094</v>
      </c>
      <c r="AG622">
        <v>1269</v>
      </c>
      <c r="AH622">
        <v>1265</v>
      </c>
      <c r="AI622" s="22">
        <v>43095</v>
      </c>
      <c r="AJ622">
        <v>1268</v>
      </c>
      <c r="AK622">
        <v>1269</v>
      </c>
      <c r="AL622" s="25">
        <v>43095.793796296297</v>
      </c>
      <c r="AM622">
        <v>1</v>
      </c>
      <c r="AN622" t="s">
        <v>1023</v>
      </c>
      <c r="AO622" s="26">
        <v>8.0000000000000002E-3</v>
      </c>
      <c r="AQ622">
        <v>0.02</v>
      </c>
      <c r="AR622">
        <v>0.01</v>
      </c>
      <c r="AS622">
        <v>0.98</v>
      </c>
      <c r="AT622">
        <v>0.91</v>
      </c>
      <c r="AU622">
        <v>2.298</v>
      </c>
      <c r="AV622">
        <v>1272</v>
      </c>
      <c r="AW622">
        <v>1264</v>
      </c>
      <c r="AX622">
        <v>1269</v>
      </c>
    </row>
    <row r="623" spans="1:50">
      <c r="A623" s="22">
        <v>43091</v>
      </c>
      <c r="B623">
        <v>206.7</v>
      </c>
      <c r="C623">
        <v>208.2</v>
      </c>
      <c r="D623">
        <v>206.5</v>
      </c>
      <c r="E623">
        <v>207.6</v>
      </c>
      <c r="F623" s="22">
        <v>43094</v>
      </c>
      <c r="G623">
        <v>207.1</v>
      </c>
      <c r="H623">
        <v>207.2</v>
      </c>
      <c r="I623">
        <v>205.5</v>
      </c>
      <c r="J623">
        <v>206.1</v>
      </c>
      <c r="K623" s="22">
        <v>43095</v>
      </c>
      <c r="L623">
        <v>206</v>
      </c>
      <c r="M623">
        <v>1.02</v>
      </c>
      <c r="N623" s="8" t="str">
        <f>IF(AND(AM623=1,AC623&lt;-0.005,AE623&gt;O$1),R623,"")</f>
        <v/>
      </c>
      <c r="O623" s="8">
        <f t="shared" si="52"/>
        <v>136151.25410960961</v>
      </c>
      <c r="P623" s="8" t="str">
        <f t="shared" si="56"/>
        <v/>
      </c>
      <c r="Q623" s="8">
        <f t="shared" si="53"/>
        <v>89419.115637632043</v>
      </c>
      <c r="R623" s="8">
        <f t="shared" si="54"/>
        <v>1704.8222113978939</v>
      </c>
      <c r="S623" s="8">
        <f t="shared" si="55"/>
        <v>385276.24076113186</v>
      </c>
      <c r="U623" s="25">
        <v>43095.330196759256</v>
      </c>
      <c r="V623">
        <v>12</v>
      </c>
      <c r="W623">
        <v>8411</v>
      </c>
      <c r="X623" t="s">
        <v>1070</v>
      </c>
      <c r="Y623" t="s">
        <v>962</v>
      </c>
      <c r="Z623" s="25">
        <v>43459.967361111114</v>
      </c>
      <c r="AA623">
        <v>206.2</v>
      </c>
      <c r="AB623">
        <v>0.1</v>
      </c>
      <c r="AC623" s="24">
        <v>5.0000000000000001E-4</v>
      </c>
      <c r="AD623">
        <v>15700</v>
      </c>
      <c r="AE623">
        <v>3234920</v>
      </c>
      <c r="AF623" s="22">
        <v>43094</v>
      </c>
      <c r="AG623">
        <v>207.1</v>
      </c>
      <c r="AH623">
        <v>206.1</v>
      </c>
      <c r="AI623" s="22">
        <v>43095</v>
      </c>
      <c r="AJ623">
        <v>206</v>
      </c>
      <c r="AK623">
        <v>205.3</v>
      </c>
      <c r="AL623" s="25">
        <v>43095.793796296297</v>
      </c>
      <c r="AM623">
        <v>1</v>
      </c>
      <c r="AN623" t="s">
        <v>1023</v>
      </c>
      <c r="AO623">
        <v>5.13</v>
      </c>
      <c r="AP623">
        <v>3.64</v>
      </c>
      <c r="AQ623">
        <v>0.91</v>
      </c>
      <c r="AR623">
        <v>0.91</v>
      </c>
      <c r="AS623">
        <v>1.02</v>
      </c>
      <c r="AT623">
        <v>1.03</v>
      </c>
      <c r="AU623">
        <v>0.40100000000000002</v>
      </c>
      <c r="AV623">
        <v>206.8</v>
      </c>
      <c r="AW623">
        <v>205</v>
      </c>
      <c r="AX623">
        <v>205.3</v>
      </c>
    </row>
    <row r="624" spans="1:50">
      <c r="A624" s="22">
        <v>43091</v>
      </c>
      <c r="B624">
        <v>396</v>
      </c>
      <c r="C624">
        <v>396</v>
      </c>
      <c r="D624">
        <v>389</v>
      </c>
      <c r="E624">
        <v>393</v>
      </c>
      <c r="F624" s="22">
        <v>43094</v>
      </c>
      <c r="G624">
        <v>389</v>
      </c>
      <c r="H624">
        <v>394</v>
      </c>
      <c r="I624">
        <v>380</v>
      </c>
      <c r="J624">
        <v>380</v>
      </c>
      <c r="K624" s="22">
        <v>43095</v>
      </c>
      <c r="L624">
        <v>440</v>
      </c>
      <c r="M624">
        <v>1.02</v>
      </c>
      <c r="N624" s="8" t="str">
        <f>IF(AND(AM624=1,AC624&lt;-0.005,AE624&gt;O$1),R624,"")</f>
        <v/>
      </c>
      <c r="O624" s="8">
        <f t="shared" si="52"/>
        <v>136151.25410960961</v>
      </c>
      <c r="P624" s="8" t="str">
        <f t="shared" si="56"/>
        <v/>
      </c>
      <c r="Q624" s="8">
        <f t="shared" si="53"/>
        <v>89419.115637632043</v>
      </c>
      <c r="R624" s="8">
        <f t="shared" si="54"/>
        <v>6912.4423963133895</v>
      </c>
      <c r="S624" s="8">
        <f t="shared" si="55"/>
        <v>385276.24076113186</v>
      </c>
      <c r="U624" s="25">
        <v>43095.330196759256</v>
      </c>
      <c r="V624">
        <v>13</v>
      </c>
      <c r="W624">
        <v>3035</v>
      </c>
      <c r="X624" t="s">
        <v>1357</v>
      </c>
      <c r="Y624" t="s">
        <v>960</v>
      </c>
      <c r="Z624" s="25">
        <v>43459.950694444444</v>
      </c>
      <c r="AA624">
        <v>430</v>
      </c>
      <c r="AB624">
        <v>50</v>
      </c>
      <c r="AC624" s="24">
        <v>0.13159999999999999</v>
      </c>
      <c r="AD624">
        <v>14800</v>
      </c>
      <c r="AE624">
        <v>6337720</v>
      </c>
      <c r="AF624" s="22">
        <v>43094</v>
      </c>
      <c r="AG624">
        <v>389</v>
      </c>
      <c r="AH624">
        <v>380</v>
      </c>
      <c r="AI624" s="22">
        <v>43095</v>
      </c>
      <c r="AJ624">
        <v>440</v>
      </c>
      <c r="AK624">
        <v>434</v>
      </c>
      <c r="AL624" s="25">
        <v>43095.793807870374</v>
      </c>
      <c r="AM624">
        <v>2</v>
      </c>
      <c r="AN624" t="s">
        <v>1023</v>
      </c>
      <c r="AO624">
        <v>0</v>
      </c>
      <c r="AP624">
        <v>1.84</v>
      </c>
      <c r="AQ624">
        <v>0.77</v>
      </c>
      <c r="AR624">
        <v>0.22</v>
      </c>
      <c r="AS624">
        <v>1.02</v>
      </c>
      <c r="AT624">
        <v>1.01</v>
      </c>
      <c r="AU624">
        <v>0.65900000000000003</v>
      </c>
      <c r="AV624">
        <v>460</v>
      </c>
      <c r="AW624">
        <v>432</v>
      </c>
      <c r="AX624">
        <v>434</v>
      </c>
    </row>
    <row r="625" spans="1:50">
      <c r="A625" s="22">
        <v>43091</v>
      </c>
      <c r="B625">
        <v>1635</v>
      </c>
      <c r="C625">
        <v>1648</v>
      </c>
      <c r="D625">
        <v>1634</v>
      </c>
      <c r="E625">
        <v>1645</v>
      </c>
      <c r="F625" s="22">
        <v>43094</v>
      </c>
      <c r="G625">
        <v>1652</v>
      </c>
      <c r="H625">
        <v>1652</v>
      </c>
      <c r="I625">
        <v>1638</v>
      </c>
      <c r="J625">
        <v>1640</v>
      </c>
      <c r="K625" s="22">
        <v>43095</v>
      </c>
      <c r="L625">
        <v>1641</v>
      </c>
      <c r="M625">
        <v>1</v>
      </c>
      <c r="N625" s="8" t="str">
        <f>IF(AND(AM625=1,AC625&lt;-0.005,AE625&gt;O$1),R625,"")</f>
        <v/>
      </c>
      <c r="O625" s="8">
        <f t="shared" si="52"/>
        <v>136151.25410960961</v>
      </c>
      <c r="P625" s="8" t="str">
        <f t="shared" si="56"/>
        <v/>
      </c>
      <c r="Q625" s="8">
        <f t="shared" si="53"/>
        <v>89419.115637632043</v>
      </c>
      <c r="R625" s="8">
        <f t="shared" si="54"/>
        <v>3992.6289926289769</v>
      </c>
      <c r="S625" s="8">
        <f t="shared" si="55"/>
        <v>389268.86975376087</v>
      </c>
      <c r="U625" s="25">
        <v>43095.330196759256</v>
      </c>
      <c r="V625">
        <v>15</v>
      </c>
      <c r="W625">
        <v>3197</v>
      </c>
      <c r="X625" t="s">
        <v>1157</v>
      </c>
      <c r="Y625" t="s">
        <v>962</v>
      </c>
      <c r="Z625" s="25">
        <v>43459.997916666667</v>
      </c>
      <c r="AA625">
        <v>1646.5</v>
      </c>
      <c r="AB625">
        <v>6.5</v>
      </c>
      <c r="AC625" s="24">
        <v>4.0000000000000001E-3</v>
      </c>
      <c r="AD625">
        <v>13300</v>
      </c>
      <c r="AE625">
        <v>21865550</v>
      </c>
      <c r="AF625" s="22">
        <v>43094</v>
      </c>
      <c r="AG625">
        <v>1652</v>
      </c>
      <c r="AH625">
        <v>1640</v>
      </c>
      <c r="AI625" s="22">
        <v>43095</v>
      </c>
      <c r="AJ625">
        <v>1641</v>
      </c>
      <c r="AK625">
        <v>1628</v>
      </c>
      <c r="AL625" s="25">
        <v>43095.79383101852</v>
      </c>
      <c r="AM625">
        <v>1</v>
      </c>
      <c r="AN625" t="s">
        <v>1023</v>
      </c>
      <c r="AO625">
        <v>0.56000000000000005</v>
      </c>
      <c r="AP625">
        <v>2.44</v>
      </c>
      <c r="AQ625">
        <v>0.35</v>
      </c>
      <c r="AR625">
        <v>0.3</v>
      </c>
      <c r="AS625">
        <v>1</v>
      </c>
      <c r="AT625">
        <v>0.98</v>
      </c>
      <c r="AU625">
        <v>0.35899999999999999</v>
      </c>
      <c r="AV625">
        <v>1641</v>
      </c>
      <c r="AW625">
        <v>1627</v>
      </c>
      <c r="AX625">
        <v>1628</v>
      </c>
    </row>
    <row r="626" spans="1:50">
      <c r="A626" s="22">
        <v>43091</v>
      </c>
      <c r="B626">
        <v>148</v>
      </c>
      <c r="C626">
        <v>153</v>
      </c>
      <c r="D626">
        <v>140</v>
      </c>
      <c r="E626">
        <v>143</v>
      </c>
      <c r="F626" s="22">
        <v>43094</v>
      </c>
      <c r="G626">
        <v>141</v>
      </c>
      <c r="H626">
        <v>159</v>
      </c>
      <c r="I626">
        <v>141</v>
      </c>
      <c r="J626">
        <v>152</v>
      </c>
      <c r="K626" s="22">
        <v>43095</v>
      </c>
      <c r="L626">
        <v>150</v>
      </c>
      <c r="M626">
        <v>1.21</v>
      </c>
      <c r="N626" s="8" t="str">
        <f>IF(AND(AM626=1,AC626&lt;-0.005,AE626&gt;O$1),R626,"")</f>
        <v/>
      </c>
      <c r="O626" s="8">
        <f t="shared" si="52"/>
        <v>136151.25410960961</v>
      </c>
      <c r="P626" s="8" t="str">
        <f t="shared" si="56"/>
        <v/>
      </c>
      <c r="Q626" s="8">
        <f t="shared" si="53"/>
        <v>89419.115637632043</v>
      </c>
      <c r="R626" s="8">
        <f t="shared" si="54"/>
        <v>-73863.636363636353</v>
      </c>
      <c r="S626" s="8">
        <f t="shared" si="55"/>
        <v>389268.86975376087</v>
      </c>
      <c r="U626" s="25">
        <v>43095.330196759256</v>
      </c>
      <c r="V626">
        <v>17</v>
      </c>
      <c r="W626">
        <v>3323</v>
      </c>
      <c r="X626" t="s">
        <v>305</v>
      </c>
      <c r="Y626" t="s">
        <v>960</v>
      </c>
      <c r="Z626" s="25">
        <v>43459.984027777777</v>
      </c>
      <c r="AA626">
        <v>151</v>
      </c>
      <c r="AB626">
        <v>-1</v>
      </c>
      <c r="AC626" s="24">
        <v>-6.6E-3</v>
      </c>
      <c r="AD626">
        <v>10100</v>
      </c>
      <c r="AE626">
        <v>1532160</v>
      </c>
      <c r="AF626" s="22">
        <v>43094</v>
      </c>
      <c r="AG626">
        <v>141</v>
      </c>
      <c r="AH626">
        <v>152</v>
      </c>
      <c r="AI626" s="22">
        <v>43095</v>
      </c>
      <c r="AJ626">
        <v>150</v>
      </c>
      <c r="AK626">
        <v>176</v>
      </c>
      <c r="AL626" s="25">
        <v>43095.793854166666</v>
      </c>
      <c r="AM626">
        <v>2</v>
      </c>
      <c r="AN626" t="s">
        <v>1023</v>
      </c>
      <c r="AO626">
        <v>0</v>
      </c>
      <c r="AP626">
        <v>0.99</v>
      </c>
      <c r="AQ626">
        <v>0.77</v>
      </c>
      <c r="AR626">
        <v>0.79</v>
      </c>
      <c r="AS626">
        <v>1.21</v>
      </c>
      <c r="AT626">
        <v>1.23</v>
      </c>
      <c r="AU626">
        <v>0.84599999999999997</v>
      </c>
      <c r="AV626">
        <v>183</v>
      </c>
      <c r="AW626">
        <v>149</v>
      </c>
      <c r="AX626">
        <v>176</v>
      </c>
    </row>
    <row r="627" spans="1:50">
      <c r="A627" s="22">
        <v>43091</v>
      </c>
      <c r="B627">
        <v>238</v>
      </c>
      <c r="C627">
        <v>242</v>
      </c>
      <c r="D627">
        <v>233</v>
      </c>
      <c r="E627">
        <v>237</v>
      </c>
      <c r="F627" s="22">
        <v>43094</v>
      </c>
      <c r="G627">
        <v>240</v>
      </c>
      <c r="H627">
        <v>281</v>
      </c>
      <c r="I627">
        <v>240</v>
      </c>
      <c r="J627">
        <v>275</v>
      </c>
      <c r="K627" s="22">
        <v>43095</v>
      </c>
      <c r="L627">
        <v>265</v>
      </c>
      <c r="M627">
        <v>1.0900000000000001</v>
      </c>
      <c r="N627" s="8" t="str">
        <f>IF(AND(AM627=1,AC627&lt;-0.005,AE627&gt;O$1),R627,"")</f>
        <v/>
      </c>
      <c r="O627" s="8">
        <f t="shared" si="52"/>
        <v>136151.25410960961</v>
      </c>
      <c r="P627" s="8" t="str">
        <f t="shared" si="56"/>
        <v/>
      </c>
      <c r="Q627" s="8">
        <f t="shared" si="53"/>
        <v>89419.115637632043</v>
      </c>
      <c r="R627" s="8">
        <f t="shared" si="54"/>
        <v>0</v>
      </c>
      <c r="S627" s="8">
        <f t="shared" si="55"/>
        <v>389268.86975376087</v>
      </c>
      <c r="U627" s="25">
        <v>43095.330196759256</v>
      </c>
      <c r="V627">
        <v>18</v>
      </c>
      <c r="W627">
        <v>5341</v>
      </c>
      <c r="X627" t="s">
        <v>1597</v>
      </c>
      <c r="Y627" t="s">
        <v>954</v>
      </c>
      <c r="Z627" s="25">
        <v>43459.964583333334</v>
      </c>
      <c r="AA627">
        <v>271</v>
      </c>
      <c r="AB627">
        <v>-4</v>
      </c>
      <c r="AC627" s="24">
        <v>-1.4500000000000001E-2</v>
      </c>
      <c r="AD627">
        <v>8000</v>
      </c>
      <c r="AE627">
        <v>2183000</v>
      </c>
      <c r="AF627" s="22">
        <v>43094</v>
      </c>
      <c r="AG627">
        <v>240</v>
      </c>
      <c r="AH627">
        <v>275</v>
      </c>
      <c r="AI627" s="22">
        <v>43095</v>
      </c>
      <c r="AJ627">
        <v>265</v>
      </c>
      <c r="AK627">
        <v>265</v>
      </c>
      <c r="AL627" s="25">
        <v>43095.793865740743</v>
      </c>
      <c r="AM627" t="s">
        <v>1068</v>
      </c>
      <c r="AN627" t="s">
        <v>1023</v>
      </c>
      <c r="AO627">
        <v>0</v>
      </c>
      <c r="AP627" t="s">
        <v>956</v>
      </c>
      <c r="AQ627">
        <v>0.65</v>
      </c>
      <c r="AR627">
        <v>0.77</v>
      </c>
      <c r="AS627">
        <v>1.0900000000000001</v>
      </c>
      <c r="AT627">
        <v>1.39</v>
      </c>
      <c r="AU627">
        <v>1.03</v>
      </c>
      <c r="AV627">
        <v>280</v>
      </c>
      <c r="AW627">
        <v>258</v>
      </c>
      <c r="AX627">
        <v>265</v>
      </c>
    </row>
    <row r="628" spans="1:50">
      <c r="A628" s="22">
        <v>43091</v>
      </c>
      <c r="B628">
        <v>411</v>
      </c>
      <c r="C628">
        <v>412</v>
      </c>
      <c r="D628">
        <v>408</v>
      </c>
      <c r="E628">
        <v>410</v>
      </c>
      <c r="F628" s="22">
        <v>43094</v>
      </c>
      <c r="G628">
        <v>409</v>
      </c>
      <c r="H628">
        <v>413</v>
      </c>
      <c r="I628">
        <v>402</v>
      </c>
      <c r="J628">
        <v>404</v>
      </c>
      <c r="K628" s="22">
        <v>43095</v>
      </c>
      <c r="L628">
        <v>401</v>
      </c>
      <c r="M628">
        <v>0.98</v>
      </c>
      <c r="N628" s="8" t="str">
        <f>IF(AND(AM628=1,AC628&lt;-0.005,AE628&gt;O$1),R628,"")</f>
        <v/>
      </c>
      <c r="O628" s="8">
        <f t="shared" si="52"/>
        <v>136151.25410960961</v>
      </c>
      <c r="P628" s="8" t="str">
        <f t="shared" si="56"/>
        <v/>
      </c>
      <c r="Q628" s="8">
        <f t="shared" si="53"/>
        <v>89419.115637632043</v>
      </c>
      <c r="R628" s="8">
        <f t="shared" si="54"/>
        <v>10178.117048346036</v>
      </c>
      <c r="S628" s="8">
        <f t="shared" si="55"/>
        <v>389268.86975376087</v>
      </c>
      <c r="U628" s="25">
        <v>43095.330196759256</v>
      </c>
      <c r="V628">
        <v>19</v>
      </c>
      <c r="W628">
        <v>8518</v>
      </c>
      <c r="X628" t="s">
        <v>1652</v>
      </c>
      <c r="Y628" t="s">
        <v>962</v>
      </c>
      <c r="Z628" s="25">
        <v>43459.761805555558</v>
      </c>
      <c r="AA628">
        <v>404</v>
      </c>
      <c r="AB628">
        <v>0</v>
      </c>
      <c r="AC628" s="24">
        <v>0</v>
      </c>
      <c r="AD628">
        <v>8000</v>
      </c>
      <c r="AE628">
        <v>3232000</v>
      </c>
      <c r="AF628" s="22">
        <v>43094</v>
      </c>
      <c r="AG628">
        <v>409</v>
      </c>
      <c r="AH628">
        <v>404</v>
      </c>
      <c r="AI628" s="22">
        <v>43095</v>
      </c>
      <c r="AJ628">
        <v>401</v>
      </c>
      <c r="AK628">
        <v>393</v>
      </c>
      <c r="AL628" s="25">
        <v>43095.793865740743</v>
      </c>
      <c r="AM628">
        <v>2</v>
      </c>
      <c r="AN628" t="s">
        <v>1023</v>
      </c>
      <c r="AO628">
        <v>0</v>
      </c>
      <c r="AP628">
        <v>0</v>
      </c>
      <c r="AQ628">
        <v>0.17</v>
      </c>
      <c r="AR628">
        <v>0.23</v>
      </c>
      <c r="AS628">
        <v>0.98</v>
      </c>
      <c r="AT628">
        <v>0.99</v>
      </c>
      <c r="AU628">
        <v>1.7410000000000001</v>
      </c>
      <c r="AV628">
        <v>403</v>
      </c>
      <c r="AW628">
        <v>392</v>
      </c>
      <c r="AX628">
        <v>393</v>
      </c>
    </row>
    <row r="629" spans="1:50">
      <c r="A629" s="22">
        <v>43091</v>
      </c>
      <c r="B629">
        <v>8950</v>
      </c>
      <c r="C629">
        <v>9100</v>
      </c>
      <c r="D629">
        <v>8890</v>
      </c>
      <c r="E629">
        <v>9100</v>
      </c>
      <c r="F629" s="22">
        <v>43094</v>
      </c>
      <c r="G629">
        <v>10300</v>
      </c>
      <c r="H629">
        <v>10600</v>
      </c>
      <c r="I629">
        <v>9430</v>
      </c>
      <c r="J629">
        <v>10600</v>
      </c>
      <c r="K629" s="22">
        <v>43095</v>
      </c>
      <c r="L629">
        <v>10400</v>
      </c>
      <c r="M629" t="s">
        <v>1023</v>
      </c>
      <c r="N629" s="8" t="str">
        <f>IF(AND(AM629=1,AC629&lt;-0.005,AE629&gt;O$1),R629,"")</f>
        <v/>
      </c>
      <c r="O629" s="8">
        <f t="shared" si="52"/>
        <v>136151.25410960961</v>
      </c>
      <c r="P629" s="8" t="str">
        <f t="shared" si="56"/>
        <v/>
      </c>
      <c r="Q629" s="8">
        <f t="shared" si="53"/>
        <v>89419.115637632043</v>
      </c>
      <c r="R629" s="8">
        <f t="shared" si="54"/>
        <v>2415.4589371980783</v>
      </c>
      <c r="S629" s="8">
        <f t="shared" si="55"/>
        <v>389268.86975376087</v>
      </c>
      <c r="U629" s="25">
        <v>43095.330196759256</v>
      </c>
      <c r="V629">
        <v>20</v>
      </c>
      <c r="W629">
        <v>6563</v>
      </c>
      <c r="X629" t="s">
        <v>1482</v>
      </c>
      <c r="Y629" t="s">
        <v>957</v>
      </c>
      <c r="Z629" s="25">
        <v>43459.995138888888</v>
      </c>
      <c r="AA629">
        <v>10900</v>
      </c>
      <c r="AB629">
        <v>300</v>
      </c>
      <c r="AC629" s="24">
        <v>2.8299999999999999E-2</v>
      </c>
      <c r="AD629">
        <v>6400</v>
      </c>
      <c r="AE629">
        <v>70292000</v>
      </c>
      <c r="AF629" s="22">
        <v>43094</v>
      </c>
      <c r="AG629">
        <v>10300</v>
      </c>
      <c r="AH629">
        <v>10600</v>
      </c>
      <c r="AI629" s="22">
        <v>43095</v>
      </c>
      <c r="AJ629">
        <v>10400</v>
      </c>
      <c r="AK629">
        <v>10350</v>
      </c>
      <c r="AL629" s="25">
        <v>43095.793877314813</v>
      </c>
      <c r="AM629">
        <v>2</v>
      </c>
      <c r="AN629" t="s">
        <v>1023</v>
      </c>
      <c r="AO629">
        <v>0</v>
      </c>
      <c r="AP629">
        <v>0</v>
      </c>
      <c r="AQ629" t="s">
        <v>1023</v>
      </c>
      <c r="AR629" t="s">
        <v>1023</v>
      </c>
      <c r="AS629" t="s">
        <v>1023</v>
      </c>
      <c r="AT629" t="s">
        <v>1023</v>
      </c>
      <c r="AU629" t="s">
        <v>1023</v>
      </c>
      <c r="AV629">
        <v>11300</v>
      </c>
      <c r="AW629">
        <v>9340</v>
      </c>
      <c r="AX629">
        <v>10350</v>
      </c>
    </row>
    <row r="630" spans="1:50">
      <c r="A630" s="22">
        <v>43091</v>
      </c>
      <c r="B630">
        <v>159</v>
      </c>
      <c r="C630">
        <v>160</v>
      </c>
      <c r="D630">
        <v>158</v>
      </c>
      <c r="E630">
        <v>160</v>
      </c>
      <c r="F630" s="22">
        <v>43094</v>
      </c>
      <c r="G630">
        <v>171</v>
      </c>
      <c r="H630">
        <v>181</v>
      </c>
      <c r="I630">
        <v>170</v>
      </c>
      <c r="J630">
        <v>180</v>
      </c>
      <c r="K630" s="22">
        <v>43095</v>
      </c>
      <c r="L630">
        <v>178</v>
      </c>
      <c r="M630">
        <v>0.99</v>
      </c>
      <c r="N630" s="8" t="str">
        <f>IF(AND(AM630=1,AC630&lt;-0.005,AE630&gt;O$1),R630,"")</f>
        <v/>
      </c>
      <c r="O630" s="8">
        <f t="shared" si="52"/>
        <v>136151.25410960961</v>
      </c>
      <c r="P630" s="8" t="str">
        <f t="shared" si="56"/>
        <v/>
      </c>
      <c r="Q630" s="8">
        <f t="shared" si="53"/>
        <v>89419.115637632043</v>
      </c>
      <c r="R630" s="8">
        <f t="shared" si="54"/>
        <v>-21505.376344086002</v>
      </c>
      <c r="S630" s="8">
        <f t="shared" si="55"/>
        <v>367763.49340967485</v>
      </c>
      <c r="U630" s="25">
        <v>43095.330196759256</v>
      </c>
      <c r="V630">
        <v>22</v>
      </c>
      <c r="W630">
        <v>1805</v>
      </c>
      <c r="X630" t="s">
        <v>1130</v>
      </c>
      <c r="Y630" t="s">
        <v>962</v>
      </c>
      <c r="Z630" s="25">
        <v>43459.995833333334</v>
      </c>
      <c r="AA630">
        <v>180</v>
      </c>
      <c r="AB630">
        <v>0</v>
      </c>
      <c r="AC630" s="24">
        <v>0</v>
      </c>
      <c r="AD630">
        <v>6100</v>
      </c>
      <c r="AE630">
        <v>1099250</v>
      </c>
      <c r="AF630" s="22">
        <v>43094</v>
      </c>
      <c r="AG630">
        <v>171</v>
      </c>
      <c r="AH630">
        <v>180</v>
      </c>
      <c r="AI630" s="22">
        <v>43095</v>
      </c>
      <c r="AJ630">
        <v>178</v>
      </c>
      <c r="AK630">
        <v>186</v>
      </c>
      <c r="AL630" s="25">
        <v>43095.793900462966</v>
      </c>
      <c r="AM630">
        <v>1</v>
      </c>
      <c r="AN630" t="s">
        <v>1023</v>
      </c>
      <c r="AO630">
        <v>13.85</v>
      </c>
      <c r="AP630">
        <v>1.1100000000000001</v>
      </c>
      <c r="AQ630">
        <v>0.2</v>
      </c>
      <c r="AR630">
        <v>0.08</v>
      </c>
      <c r="AS630">
        <v>0.99</v>
      </c>
      <c r="AT630">
        <v>0.98</v>
      </c>
      <c r="AU630">
        <v>0.42499999999999999</v>
      </c>
      <c r="AV630">
        <v>186</v>
      </c>
      <c r="AW630">
        <v>177</v>
      </c>
      <c r="AX630">
        <v>186</v>
      </c>
    </row>
    <row r="631" spans="1:50">
      <c r="A631" s="22">
        <v>43091</v>
      </c>
      <c r="B631">
        <v>3650</v>
      </c>
      <c r="C631">
        <v>4360</v>
      </c>
      <c r="D631">
        <v>3626.66</v>
      </c>
      <c r="E631">
        <v>4093.33</v>
      </c>
      <c r="F631" s="22">
        <v>43094</v>
      </c>
      <c r="G631">
        <v>4353.33</v>
      </c>
      <c r="H631">
        <v>5093.33</v>
      </c>
      <c r="I631">
        <v>4350</v>
      </c>
      <c r="J631">
        <v>5093.33</v>
      </c>
      <c r="K631" s="22">
        <v>43095</v>
      </c>
      <c r="L631">
        <v>5899.99</v>
      </c>
      <c r="M631">
        <v>1.25</v>
      </c>
      <c r="N631" s="8" t="str">
        <f>IF(AND(AM631=1,AC631&lt;-0.005,AE631&gt;O$1),R631,"")</f>
        <v/>
      </c>
      <c r="O631" s="8">
        <f t="shared" si="52"/>
        <v>136151.25410960961</v>
      </c>
      <c r="P631" s="8" t="str">
        <f t="shared" si="56"/>
        <v/>
      </c>
      <c r="Q631" s="8">
        <f t="shared" si="53"/>
        <v>89419.115637632043</v>
      </c>
      <c r="R631" s="8">
        <f t="shared" si="54"/>
        <v>26472.337894110631</v>
      </c>
      <c r="S631" s="8">
        <f t="shared" si="55"/>
        <v>367763.49340967485</v>
      </c>
      <c r="U631" s="25">
        <v>43095.330196759256</v>
      </c>
      <c r="V631">
        <v>23</v>
      </c>
      <c r="W631">
        <v>7807</v>
      </c>
      <c r="X631" t="s">
        <v>1286</v>
      </c>
      <c r="Y631" t="s">
        <v>960</v>
      </c>
      <c r="Z631" s="25">
        <v>43459.986111111109</v>
      </c>
      <c r="AA631">
        <v>15949</v>
      </c>
      <c r="AB631">
        <v>669</v>
      </c>
      <c r="AC631" s="24">
        <v>4.3799999999999999E-2</v>
      </c>
      <c r="AD631">
        <v>5600</v>
      </c>
      <c r="AE631">
        <v>89509500</v>
      </c>
      <c r="AF631" s="22">
        <v>43094</v>
      </c>
      <c r="AG631">
        <v>13060</v>
      </c>
      <c r="AH631">
        <v>15280</v>
      </c>
      <c r="AI631" s="22">
        <v>43095</v>
      </c>
      <c r="AJ631">
        <v>17700</v>
      </c>
      <c r="AK631">
        <v>16810</v>
      </c>
      <c r="AL631" s="25">
        <v>43095.793912037036</v>
      </c>
      <c r="AM631">
        <v>2</v>
      </c>
      <c r="AN631" t="s">
        <v>1023</v>
      </c>
      <c r="AO631">
        <v>950</v>
      </c>
      <c r="AP631">
        <v>0.54</v>
      </c>
      <c r="AQ631">
        <v>1</v>
      </c>
      <c r="AR631">
        <v>1</v>
      </c>
      <c r="AS631">
        <v>1.25</v>
      </c>
      <c r="AT631">
        <v>1.25</v>
      </c>
      <c r="AU631">
        <v>0.436</v>
      </c>
      <c r="AV631">
        <v>6046.66</v>
      </c>
      <c r="AW631">
        <v>5266.66</v>
      </c>
      <c r="AX631">
        <v>5603.33</v>
      </c>
    </row>
    <row r="632" spans="1:50">
      <c r="A632" s="22">
        <v>43091</v>
      </c>
      <c r="B632">
        <v>426</v>
      </c>
      <c r="C632">
        <v>437</v>
      </c>
      <c r="D632">
        <v>408</v>
      </c>
      <c r="E632">
        <v>435</v>
      </c>
      <c r="F632" s="22">
        <v>43094</v>
      </c>
      <c r="G632">
        <v>416</v>
      </c>
      <c r="H632">
        <v>436</v>
      </c>
      <c r="I632">
        <v>397</v>
      </c>
      <c r="J632">
        <v>402</v>
      </c>
      <c r="K632" s="22">
        <v>43095</v>
      </c>
      <c r="L632">
        <v>390</v>
      </c>
      <c r="M632">
        <v>1.1100000000000001</v>
      </c>
      <c r="N632" s="8" t="str">
        <f>IF(AND(AM632=1,AC632&lt;-0.005,AE632&gt;O$1),R632,"")</f>
        <v/>
      </c>
      <c r="O632" s="8">
        <f t="shared" si="52"/>
        <v>136151.25410960961</v>
      </c>
      <c r="P632" s="8" t="str">
        <f t="shared" si="56"/>
        <v/>
      </c>
      <c r="Q632" s="8">
        <f t="shared" si="53"/>
        <v>89419.115637632043</v>
      </c>
      <c r="R632" s="8">
        <f t="shared" si="54"/>
        <v>-2551.0204081632405</v>
      </c>
      <c r="S632" s="8">
        <f t="shared" si="55"/>
        <v>367763.49340967485</v>
      </c>
      <c r="U632" s="25">
        <v>43095.330196759256</v>
      </c>
      <c r="V632">
        <v>24</v>
      </c>
      <c r="W632">
        <v>2743</v>
      </c>
      <c r="X632" t="s">
        <v>1192</v>
      </c>
      <c r="Y632" t="s">
        <v>960</v>
      </c>
      <c r="Z632" s="25">
        <v>43459.996527777781</v>
      </c>
      <c r="AA632">
        <v>402</v>
      </c>
      <c r="AB632">
        <v>0</v>
      </c>
      <c r="AC632" s="24">
        <v>0</v>
      </c>
      <c r="AD632">
        <v>5500</v>
      </c>
      <c r="AE632">
        <v>2203780</v>
      </c>
      <c r="AF632" s="22">
        <v>43094</v>
      </c>
      <c r="AG632">
        <v>416</v>
      </c>
      <c r="AH632">
        <v>402</v>
      </c>
      <c r="AI632" s="22">
        <v>43095</v>
      </c>
      <c r="AJ632">
        <v>390</v>
      </c>
      <c r="AK632">
        <v>392</v>
      </c>
      <c r="AL632" s="25">
        <v>43095.793923611112</v>
      </c>
      <c r="AM632" t="s">
        <v>1068</v>
      </c>
      <c r="AN632" t="s">
        <v>1023</v>
      </c>
      <c r="AO632">
        <v>201.82</v>
      </c>
      <c r="AP632">
        <v>0</v>
      </c>
      <c r="AQ632">
        <v>1</v>
      </c>
      <c r="AR632">
        <v>0.74</v>
      </c>
      <c r="AS632">
        <v>1.1100000000000001</v>
      </c>
      <c r="AT632">
        <v>1.24</v>
      </c>
      <c r="AU632">
        <v>2</v>
      </c>
      <c r="AV632">
        <v>405</v>
      </c>
      <c r="AW632">
        <v>386</v>
      </c>
      <c r="AX632">
        <v>392</v>
      </c>
    </row>
    <row r="633" spans="1:50">
      <c r="A633" s="22">
        <v>43091</v>
      </c>
      <c r="B633">
        <v>310</v>
      </c>
      <c r="C633">
        <v>313</v>
      </c>
      <c r="D633">
        <v>308</v>
      </c>
      <c r="E633">
        <v>312</v>
      </c>
      <c r="F633" s="22">
        <v>43094</v>
      </c>
      <c r="G633">
        <v>310</v>
      </c>
      <c r="H633">
        <v>313</v>
      </c>
      <c r="I633">
        <v>309</v>
      </c>
      <c r="J633">
        <v>311</v>
      </c>
      <c r="K633" s="22">
        <v>43095</v>
      </c>
      <c r="L633">
        <v>322</v>
      </c>
      <c r="M633">
        <v>0.99</v>
      </c>
      <c r="N633" s="8" t="str">
        <f>IF(AND(AM633=1,AC633&lt;-0.005,AE633&gt;O$1),R633,"")</f>
        <v/>
      </c>
      <c r="O633" s="8">
        <f t="shared" si="52"/>
        <v>136151.25410960961</v>
      </c>
      <c r="P633" s="8" t="str">
        <f t="shared" si="56"/>
        <v/>
      </c>
      <c r="Q633" s="8">
        <f t="shared" si="53"/>
        <v>89419.115637632043</v>
      </c>
      <c r="R633" s="8">
        <f t="shared" si="54"/>
        <v>7886.4353312302346</v>
      </c>
      <c r="S633" s="8">
        <f t="shared" si="55"/>
        <v>367763.49340967485</v>
      </c>
      <c r="U633" s="25">
        <v>43095.330196759256</v>
      </c>
      <c r="V633">
        <v>25</v>
      </c>
      <c r="W633">
        <v>3823</v>
      </c>
      <c r="X633" t="s">
        <v>1197</v>
      </c>
      <c r="Y633" t="s">
        <v>957</v>
      </c>
      <c r="Z633" s="25">
        <v>43459.988888888889</v>
      </c>
      <c r="AA633">
        <v>325</v>
      </c>
      <c r="AB633">
        <v>14</v>
      </c>
      <c r="AC633" s="24">
        <v>4.4999999999999998E-2</v>
      </c>
      <c r="AD633">
        <v>5000</v>
      </c>
      <c r="AE633">
        <v>1610620</v>
      </c>
      <c r="AF633" s="22">
        <v>43094</v>
      </c>
      <c r="AG633">
        <v>310</v>
      </c>
      <c r="AH633">
        <v>311</v>
      </c>
      <c r="AI633" s="22">
        <v>43095</v>
      </c>
      <c r="AJ633">
        <v>322</v>
      </c>
      <c r="AK633">
        <v>317</v>
      </c>
      <c r="AL633" s="25">
        <v>43095.793935185182</v>
      </c>
      <c r="AM633">
        <v>2</v>
      </c>
      <c r="AN633" t="s">
        <v>1023</v>
      </c>
      <c r="AO633">
        <v>0</v>
      </c>
      <c r="AP633" t="s">
        <v>956</v>
      </c>
      <c r="AQ633">
        <v>0.17</v>
      </c>
      <c r="AR633">
        <v>7.0000000000000007E-2</v>
      </c>
      <c r="AS633">
        <v>0.99</v>
      </c>
      <c r="AT633">
        <v>0.96</v>
      </c>
      <c r="AU633">
        <v>1.298</v>
      </c>
      <c r="AV633">
        <v>322</v>
      </c>
      <c r="AW633">
        <v>310</v>
      </c>
      <c r="AX633">
        <v>317</v>
      </c>
    </row>
    <row r="634" spans="1:50">
      <c r="A634" s="22">
        <v>43091</v>
      </c>
      <c r="B634">
        <v>640</v>
      </c>
      <c r="C634">
        <v>646</v>
      </c>
      <c r="D634">
        <v>622</v>
      </c>
      <c r="E634">
        <v>630</v>
      </c>
      <c r="F634" s="22">
        <v>43094</v>
      </c>
      <c r="G634">
        <v>629</v>
      </c>
      <c r="H634">
        <v>651</v>
      </c>
      <c r="I634">
        <v>586</v>
      </c>
      <c r="J634">
        <v>586</v>
      </c>
      <c r="K634" s="22">
        <v>43095</v>
      </c>
      <c r="L634">
        <v>622</v>
      </c>
      <c r="M634">
        <v>1.01</v>
      </c>
      <c r="N634" s="8" t="str">
        <f>IF(AND(AM634=1,AC634&lt;-0.005,AE634&gt;O$1),R634,"")</f>
        <v/>
      </c>
      <c r="O634" s="8">
        <f t="shared" si="52"/>
        <v>136151.25410960961</v>
      </c>
      <c r="P634" s="8" t="str">
        <f t="shared" si="56"/>
        <v/>
      </c>
      <c r="Q634" s="8">
        <f t="shared" si="53"/>
        <v>89419.115637632043</v>
      </c>
      <c r="R634" s="8">
        <f t="shared" si="54"/>
        <v>805.15297906602609</v>
      </c>
      <c r="S634" s="8">
        <f t="shared" si="55"/>
        <v>367763.49340967485</v>
      </c>
      <c r="U634" s="25">
        <v>43095.330196759256</v>
      </c>
      <c r="V634">
        <v>26</v>
      </c>
      <c r="W634">
        <v>2778</v>
      </c>
      <c r="X634" t="s">
        <v>1651</v>
      </c>
      <c r="Y634" t="s">
        <v>960</v>
      </c>
      <c r="Z634" s="25">
        <v>43459.988888888889</v>
      </c>
      <c r="AA634">
        <v>686</v>
      </c>
      <c r="AB634">
        <v>100</v>
      </c>
      <c r="AC634" s="24">
        <v>0.1706</v>
      </c>
      <c r="AD634">
        <v>4800</v>
      </c>
      <c r="AE634">
        <v>3261590</v>
      </c>
      <c r="AF634" s="22">
        <v>43094</v>
      </c>
      <c r="AG634">
        <v>629</v>
      </c>
      <c r="AH634">
        <v>586</v>
      </c>
      <c r="AI634" s="22">
        <v>43095</v>
      </c>
      <c r="AJ634">
        <v>622</v>
      </c>
      <c r="AK634">
        <v>621</v>
      </c>
      <c r="AL634" s="25">
        <v>43095.793935185182</v>
      </c>
      <c r="AM634" t="s">
        <v>1068</v>
      </c>
      <c r="AN634" t="s">
        <v>1023</v>
      </c>
      <c r="AO634">
        <v>172.37</v>
      </c>
      <c r="AP634">
        <v>0.51</v>
      </c>
      <c r="AQ634">
        <v>0.69</v>
      </c>
      <c r="AR634">
        <v>0.78</v>
      </c>
      <c r="AS634">
        <v>1.01</v>
      </c>
      <c r="AT634">
        <v>1.36</v>
      </c>
      <c r="AU634">
        <v>0.90200000000000002</v>
      </c>
      <c r="AV634">
        <v>643</v>
      </c>
      <c r="AW634">
        <v>595</v>
      </c>
      <c r="AX634">
        <v>621</v>
      </c>
    </row>
    <row r="635" spans="1:50">
      <c r="A635" s="22">
        <v>43091</v>
      </c>
      <c r="B635">
        <v>1468</v>
      </c>
      <c r="C635">
        <v>1472</v>
      </c>
      <c r="D635">
        <v>1463</v>
      </c>
      <c r="E635">
        <v>1463</v>
      </c>
      <c r="F635" s="22">
        <v>43094</v>
      </c>
      <c r="G635">
        <v>1523</v>
      </c>
      <c r="H635">
        <v>1763</v>
      </c>
      <c r="I635">
        <v>1523</v>
      </c>
      <c r="J635">
        <v>1763</v>
      </c>
      <c r="K635" s="22">
        <v>43095</v>
      </c>
      <c r="L635">
        <v>2163</v>
      </c>
      <c r="M635">
        <v>1</v>
      </c>
      <c r="N635" s="8" t="str">
        <f>IF(AND(AM635=1,AC635&lt;-0.005,AE635&gt;O$1),R635,"")</f>
        <v/>
      </c>
      <c r="O635" s="8">
        <f t="shared" si="52"/>
        <v>136151.25410960961</v>
      </c>
      <c r="P635" s="8" t="str">
        <f t="shared" si="56"/>
        <v/>
      </c>
      <c r="Q635" s="8">
        <f t="shared" si="53"/>
        <v>89419.115637632043</v>
      </c>
      <c r="R635" s="8">
        <f t="shared" si="54"/>
        <v>0</v>
      </c>
      <c r="S635" s="8">
        <f t="shared" si="55"/>
        <v>367763.49340967485</v>
      </c>
      <c r="U635" s="25">
        <v>43095.330196759256</v>
      </c>
      <c r="V635">
        <v>27</v>
      </c>
      <c r="W635">
        <v>7891</v>
      </c>
      <c r="X635" t="s">
        <v>1646</v>
      </c>
      <c r="Y635" t="s">
        <v>960</v>
      </c>
      <c r="Z635" s="25">
        <v>43459.923611111109</v>
      </c>
      <c r="AA635">
        <v>2163</v>
      </c>
      <c r="AB635">
        <v>400</v>
      </c>
      <c r="AC635" s="24">
        <v>0.22689999999999999</v>
      </c>
      <c r="AD635">
        <v>4500</v>
      </c>
      <c r="AE635">
        <v>9733500</v>
      </c>
      <c r="AF635" s="22">
        <v>43094</v>
      </c>
      <c r="AG635">
        <v>1523</v>
      </c>
      <c r="AH635">
        <v>1763</v>
      </c>
      <c r="AI635" s="22">
        <v>43095</v>
      </c>
      <c r="AJ635">
        <v>2163</v>
      </c>
      <c r="AK635">
        <v>2163</v>
      </c>
      <c r="AL635" s="25">
        <v>43095.793946759259</v>
      </c>
      <c r="AM635">
        <v>2</v>
      </c>
      <c r="AN635" t="s">
        <v>1023</v>
      </c>
      <c r="AO635">
        <v>0</v>
      </c>
      <c r="AP635">
        <v>1.1299999999999999</v>
      </c>
      <c r="AQ635">
        <v>0.48</v>
      </c>
      <c r="AR635">
        <v>0.94</v>
      </c>
      <c r="AS635">
        <v>1</v>
      </c>
      <c r="AT635">
        <v>1.07</v>
      </c>
      <c r="AU635">
        <v>0.79500000000000004</v>
      </c>
      <c r="AV635">
        <v>2163</v>
      </c>
      <c r="AW635">
        <v>2054</v>
      </c>
      <c r="AX635">
        <v>2163</v>
      </c>
    </row>
    <row r="636" spans="1:50">
      <c r="A636" s="22">
        <v>43091</v>
      </c>
      <c r="B636">
        <v>203</v>
      </c>
      <c r="C636">
        <v>207</v>
      </c>
      <c r="D636">
        <v>201</v>
      </c>
      <c r="E636">
        <v>204</v>
      </c>
      <c r="F636" s="22">
        <v>43094</v>
      </c>
      <c r="G636">
        <v>204</v>
      </c>
      <c r="H636">
        <v>211</v>
      </c>
      <c r="I636">
        <v>204</v>
      </c>
      <c r="J636">
        <v>209</v>
      </c>
      <c r="K636" s="22">
        <v>43095</v>
      </c>
      <c r="L636">
        <v>208</v>
      </c>
      <c r="M636">
        <v>1.02</v>
      </c>
      <c r="N636" s="8" t="str">
        <f>IF(AND(AM636=1,AC636&lt;-0.005,AE636&gt;O$1),R636,"")</f>
        <v/>
      </c>
      <c r="O636" s="8">
        <f t="shared" si="52"/>
        <v>136151.25410960961</v>
      </c>
      <c r="P636" s="8" t="str">
        <f t="shared" si="56"/>
        <v/>
      </c>
      <c r="Q636" s="8">
        <f t="shared" si="53"/>
        <v>89419.115637632043</v>
      </c>
      <c r="R636" s="8">
        <f t="shared" si="54"/>
        <v>0</v>
      </c>
      <c r="S636" s="8">
        <f t="shared" si="55"/>
        <v>367763.49340967485</v>
      </c>
      <c r="U636" s="25">
        <v>43095.330196759256</v>
      </c>
      <c r="V636">
        <v>28</v>
      </c>
      <c r="W636">
        <v>6495</v>
      </c>
      <c r="X636" t="s">
        <v>1213</v>
      </c>
      <c r="Y636" t="s">
        <v>954</v>
      </c>
      <c r="Z636" s="25">
        <v>43459.95</v>
      </c>
      <c r="AA636">
        <v>212</v>
      </c>
      <c r="AB636">
        <v>3</v>
      </c>
      <c r="AC636" s="24">
        <v>1.44E-2</v>
      </c>
      <c r="AD636">
        <v>4000</v>
      </c>
      <c r="AE636">
        <v>853600</v>
      </c>
      <c r="AF636" s="22">
        <v>43094</v>
      </c>
      <c r="AG636">
        <v>204</v>
      </c>
      <c r="AH636">
        <v>209</v>
      </c>
      <c r="AI636" s="22">
        <v>43095</v>
      </c>
      <c r="AJ636">
        <v>208</v>
      </c>
      <c r="AK636">
        <v>208</v>
      </c>
      <c r="AL636" s="25">
        <v>43095.793958333335</v>
      </c>
      <c r="AM636">
        <v>2</v>
      </c>
      <c r="AN636" t="s">
        <v>1023</v>
      </c>
      <c r="AO636">
        <v>0</v>
      </c>
      <c r="AP636">
        <v>0.48</v>
      </c>
      <c r="AQ636">
        <v>0.75</v>
      </c>
      <c r="AR636">
        <v>0.86</v>
      </c>
      <c r="AS636">
        <v>1.02</v>
      </c>
      <c r="AT636">
        <v>1.19</v>
      </c>
      <c r="AU636">
        <v>0.64200000000000002</v>
      </c>
      <c r="AV636">
        <v>223</v>
      </c>
      <c r="AW636">
        <v>205</v>
      </c>
      <c r="AX636">
        <v>208</v>
      </c>
    </row>
    <row r="637" spans="1:50">
      <c r="A637" s="22">
        <v>43091</v>
      </c>
      <c r="B637">
        <v>1878</v>
      </c>
      <c r="C637">
        <v>1878</v>
      </c>
      <c r="D637">
        <v>1830</v>
      </c>
      <c r="E637">
        <v>1851</v>
      </c>
      <c r="F637" s="22">
        <v>43094</v>
      </c>
      <c r="G637">
        <v>1850</v>
      </c>
      <c r="H637">
        <v>1935</v>
      </c>
      <c r="I637">
        <v>1845</v>
      </c>
      <c r="J637">
        <v>1908</v>
      </c>
      <c r="K637" s="22">
        <v>43095</v>
      </c>
      <c r="L637">
        <v>2178</v>
      </c>
      <c r="M637">
        <v>1.03</v>
      </c>
      <c r="N637" s="8" t="str">
        <f>IF(AND(AM637=1,AC637&lt;-0.005,AE637&gt;O$1),R637,"")</f>
        <v/>
      </c>
      <c r="O637" s="8">
        <f t="shared" si="52"/>
        <v>136151.25410960961</v>
      </c>
      <c r="P637" s="8" t="str">
        <f t="shared" si="56"/>
        <v/>
      </c>
      <c r="Q637" s="8">
        <f t="shared" si="53"/>
        <v>89419.115637632043</v>
      </c>
      <c r="R637" s="8">
        <f t="shared" si="54"/>
        <v>21052.631578947323</v>
      </c>
      <c r="S637" s="8">
        <f t="shared" si="55"/>
        <v>367763.49340967485</v>
      </c>
      <c r="U637" s="25">
        <v>43095.330196759256</v>
      </c>
      <c r="V637">
        <v>29</v>
      </c>
      <c r="W637">
        <v>7713</v>
      </c>
      <c r="X637" t="s">
        <v>695</v>
      </c>
      <c r="Y637" t="s">
        <v>960</v>
      </c>
      <c r="Z637" s="25">
        <v>43459.990972222222</v>
      </c>
      <c r="AA637">
        <v>2035</v>
      </c>
      <c r="AB637">
        <v>127</v>
      </c>
      <c r="AC637" s="24">
        <v>6.6600000000000006E-2</v>
      </c>
      <c r="AD637">
        <v>3900</v>
      </c>
      <c r="AE637">
        <v>7950900</v>
      </c>
      <c r="AF637" s="22">
        <v>43094</v>
      </c>
      <c r="AG637">
        <v>1850</v>
      </c>
      <c r="AH637">
        <v>1908</v>
      </c>
      <c r="AI637" s="22">
        <v>43095</v>
      </c>
      <c r="AJ637">
        <v>2178</v>
      </c>
      <c r="AK637">
        <v>2090</v>
      </c>
      <c r="AL637" s="25">
        <v>43095.793969907405</v>
      </c>
      <c r="AM637">
        <v>2</v>
      </c>
      <c r="AN637" t="s">
        <v>1023</v>
      </c>
      <c r="AO637">
        <v>0</v>
      </c>
      <c r="AP637">
        <v>1.78</v>
      </c>
      <c r="AQ637">
        <v>0.84</v>
      </c>
      <c r="AR637">
        <v>0.87</v>
      </c>
      <c r="AS637">
        <v>1.03</v>
      </c>
      <c r="AT637">
        <v>1.05</v>
      </c>
      <c r="AU637">
        <v>0.624</v>
      </c>
      <c r="AV637">
        <v>2222</v>
      </c>
      <c r="AW637">
        <v>2075</v>
      </c>
      <c r="AX637">
        <v>2090</v>
      </c>
    </row>
    <row r="638" spans="1:50">
      <c r="A638" s="22">
        <v>43091</v>
      </c>
      <c r="B638">
        <v>2122</v>
      </c>
      <c r="C638">
        <v>2125</v>
      </c>
      <c r="D638">
        <v>2050</v>
      </c>
      <c r="E638">
        <v>2090</v>
      </c>
      <c r="F638" s="22">
        <v>43094</v>
      </c>
      <c r="G638">
        <v>2440</v>
      </c>
      <c r="H638">
        <v>2440</v>
      </c>
      <c r="I638">
        <v>2432</v>
      </c>
      <c r="J638">
        <v>2440</v>
      </c>
      <c r="K638" s="22">
        <v>43095</v>
      </c>
      <c r="L638">
        <v>2395</v>
      </c>
      <c r="M638">
        <v>1.18</v>
      </c>
      <c r="N638" s="8" t="str">
        <f>IF(AND(AM638=1,AC638&lt;-0.005,AE638&gt;O$1),R638,"")</f>
        <v/>
      </c>
      <c r="O638" s="8">
        <f t="shared" si="52"/>
        <v>136151.25410960961</v>
      </c>
      <c r="P638" s="8" t="str">
        <f t="shared" si="56"/>
        <v/>
      </c>
      <c r="Q638" s="8">
        <f t="shared" si="53"/>
        <v>89419.115637632043</v>
      </c>
      <c r="R638" s="8">
        <f t="shared" si="54"/>
        <v>-21000.000000000018</v>
      </c>
      <c r="S638" s="8">
        <f t="shared" si="55"/>
        <v>367763.49340967485</v>
      </c>
      <c r="U638" s="25">
        <v>43095.330196759256</v>
      </c>
      <c r="V638">
        <v>31</v>
      </c>
      <c r="W638">
        <v>3452</v>
      </c>
      <c r="X638" t="s">
        <v>601</v>
      </c>
      <c r="Y638" t="s">
        <v>957</v>
      </c>
      <c r="Z638" s="25">
        <v>43459.998611111114</v>
      </c>
      <c r="AA638">
        <v>4949.5</v>
      </c>
      <c r="AB638">
        <v>69.5</v>
      </c>
      <c r="AC638" s="24">
        <v>1.4200000000000001E-2</v>
      </c>
      <c r="AD638">
        <v>3700</v>
      </c>
      <c r="AE638">
        <v>18278450</v>
      </c>
      <c r="AF638" s="22">
        <v>43094</v>
      </c>
      <c r="AG638">
        <v>4880</v>
      </c>
      <c r="AH638">
        <v>4880</v>
      </c>
      <c r="AI638" s="22">
        <v>43095</v>
      </c>
      <c r="AJ638">
        <v>4790</v>
      </c>
      <c r="AK638">
        <v>5000</v>
      </c>
      <c r="AL638" s="25">
        <v>43095.793993055559</v>
      </c>
      <c r="AM638">
        <v>2</v>
      </c>
      <c r="AN638" t="s">
        <v>1023</v>
      </c>
      <c r="AO638">
        <v>1802</v>
      </c>
      <c r="AP638">
        <v>0.8</v>
      </c>
      <c r="AQ638">
        <v>0.93</v>
      </c>
      <c r="AR638">
        <v>0.94</v>
      </c>
      <c r="AS638">
        <v>1.18</v>
      </c>
      <c r="AT638">
        <v>1.32</v>
      </c>
      <c r="AU638">
        <v>0.82299999999999995</v>
      </c>
      <c r="AV638">
        <v>2580</v>
      </c>
      <c r="AW638">
        <v>2310</v>
      </c>
      <c r="AX638">
        <v>2500</v>
      </c>
    </row>
    <row r="639" spans="1:50">
      <c r="A639" s="22">
        <v>43091</v>
      </c>
      <c r="B639">
        <v>387</v>
      </c>
      <c r="C639">
        <v>390</v>
      </c>
      <c r="D639">
        <v>385</v>
      </c>
      <c r="E639">
        <v>388</v>
      </c>
      <c r="F639" s="22">
        <v>43094</v>
      </c>
      <c r="G639">
        <v>386</v>
      </c>
      <c r="H639">
        <v>386</v>
      </c>
      <c r="I639">
        <v>382</v>
      </c>
      <c r="J639">
        <v>383</v>
      </c>
      <c r="K639" s="22">
        <v>43095</v>
      </c>
      <c r="L639">
        <v>384</v>
      </c>
      <c r="M639">
        <v>1.03</v>
      </c>
      <c r="N639" s="8" t="str">
        <f>IF(AND(AM639=1,AC639&lt;-0.005,AE639&gt;O$1),R639,"")</f>
        <v/>
      </c>
      <c r="O639" s="8">
        <f t="shared" si="52"/>
        <v>136151.25410960961</v>
      </c>
      <c r="P639" s="8" t="str">
        <f t="shared" si="56"/>
        <v/>
      </c>
      <c r="Q639" s="8">
        <f t="shared" si="53"/>
        <v>89419.115637632043</v>
      </c>
      <c r="R639" s="8">
        <f t="shared" si="54"/>
        <v>-7692.3076923076651</v>
      </c>
      <c r="S639" s="8">
        <f t="shared" si="55"/>
        <v>360071.18571736716</v>
      </c>
      <c r="U639" s="25">
        <v>43095.330196759256</v>
      </c>
      <c r="V639">
        <v>32</v>
      </c>
      <c r="W639">
        <v>8410</v>
      </c>
      <c r="X639" t="s">
        <v>1215</v>
      </c>
      <c r="Y639" t="s">
        <v>962</v>
      </c>
      <c r="Z639" s="25">
        <v>43459.97152777778</v>
      </c>
      <c r="AA639">
        <v>394</v>
      </c>
      <c r="AB639">
        <v>11</v>
      </c>
      <c r="AC639" s="24">
        <v>2.87E-2</v>
      </c>
      <c r="AD639">
        <v>3500</v>
      </c>
      <c r="AE639">
        <v>1351300</v>
      </c>
      <c r="AF639" s="22">
        <v>43094</v>
      </c>
      <c r="AG639">
        <v>386</v>
      </c>
      <c r="AH639">
        <v>383</v>
      </c>
      <c r="AI639" s="22">
        <v>43095</v>
      </c>
      <c r="AJ639">
        <v>384</v>
      </c>
      <c r="AK639">
        <v>390</v>
      </c>
      <c r="AL639" s="25">
        <v>43095.794004629628</v>
      </c>
      <c r="AM639">
        <v>1</v>
      </c>
      <c r="AN639" t="s">
        <v>1023</v>
      </c>
      <c r="AO639">
        <v>2.59</v>
      </c>
      <c r="AP639">
        <v>2.48</v>
      </c>
      <c r="AQ639">
        <v>0.96</v>
      </c>
      <c r="AR639">
        <v>0.43</v>
      </c>
      <c r="AS639">
        <v>1.03</v>
      </c>
      <c r="AT639">
        <v>0.98</v>
      </c>
      <c r="AU639">
        <v>0.57999999999999996</v>
      </c>
      <c r="AV639">
        <v>391</v>
      </c>
      <c r="AW639">
        <v>384</v>
      </c>
      <c r="AX639">
        <v>390</v>
      </c>
    </row>
    <row r="640" spans="1:50">
      <c r="A640" s="22">
        <v>43091</v>
      </c>
      <c r="B640">
        <v>4100</v>
      </c>
      <c r="C640">
        <v>4145</v>
      </c>
      <c r="D640">
        <v>3940</v>
      </c>
      <c r="E640">
        <v>4090</v>
      </c>
      <c r="F640" s="22">
        <v>43094</v>
      </c>
      <c r="G640">
        <v>4100</v>
      </c>
      <c r="H640">
        <v>4230</v>
      </c>
      <c r="I640">
        <v>3760</v>
      </c>
      <c r="J640">
        <v>3900</v>
      </c>
      <c r="K640" s="22">
        <v>43095</v>
      </c>
      <c r="L640">
        <v>4020</v>
      </c>
      <c r="M640">
        <v>0.99</v>
      </c>
      <c r="N640" s="8" t="str">
        <f>IF(AND(AM640=1,AC640&lt;-0.005,AE640&gt;O$1),R640,"")</f>
        <v/>
      </c>
      <c r="O640" s="8">
        <f t="shared" si="52"/>
        <v>136151.25410960961</v>
      </c>
      <c r="P640" s="8" t="str">
        <f t="shared" si="56"/>
        <v/>
      </c>
      <c r="Q640" s="8">
        <f t="shared" si="53"/>
        <v>89419.115637632043</v>
      </c>
      <c r="R640" s="8">
        <f t="shared" si="54"/>
        <v>21400.778210116765</v>
      </c>
      <c r="S640" s="8">
        <f t="shared" si="55"/>
        <v>360071.18571736716</v>
      </c>
      <c r="U640" s="25">
        <v>43095.330196759256</v>
      </c>
      <c r="V640">
        <v>35</v>
      </c>
      <c r="W640">
        <v>3267</v>
      </c>
      <c r="X640" t="s">
        <v>1254</v>
      </c>
      <c r="Y640" t="s">
        <v>957</v>
      </c>
      <c r="Z640" s="25">
        <v>43459.988194444442</v>
      </c>
      <c r="AA640">
        <v>3995</v>
      </c>
      <c r="AB640">
        <v>95</v>
      </c>
      <c r="AC640" s="24">
        <v>2.4400000000000002E-2</v>
      </c>
      <c r="AD640">
        <v>3200</v>
      </c>
      <c r="AE640">
        <v>12698000</v>
      </c>
      <c r="AF640" s="22">
        <v>43094</v>
      </c>
      <c r="AG640">
        <v>4100</v>
      </c>
      <c r="AH640">
        <v>3900</v>
      </c>
      <c r="AI640" s="22">
        <v>43095</v>
      </c>
      <c r="AJ640">
        <v>4020</v>
      </c>
      <c r="AK640">
        <v>3855</v>
      </c>
      <c r="AL640" s="25">
        <v>43095.794027777774</v>
      </c>
      <c r="AM640">
        <v>2</v>
      </c>
      <c r="AN640" t="s">
        <v>1023</v>
      </c>
      <c r="AO640">
        <v>2226</v>
      </c>
      <c r="AP640">
        <v>0</v>
      </c>
      <c r="AQ640">
        <v>0.44</v>
      </c>
      <c r="AR640">
        <v>0.82</v>
      </c>
      <c r="AS640">
        <v>0.99</v>
      </c>
      <c r="AT640">
        <v>1.4</v>
      </c>
      <c r="AU640">
        <v>0.92300000000000004</v>
      </c>
      <c r="AV640">
        <v>4150</v>
      </c>
      <c r="AW640">
        <v>3810</v>
      </c>
      <c r="AX640">
        <v>3855</v>
      </c>
    </row>
    <row r="641" spans="1:50">
      <c r="A641" s="22">
        <v>43091</v>
      </c>
      <c r="B641">
        <v>289</v>
      </c>
      <c r="C641">
        <v>302</v>
      </c>
      <c r="D641">
        <v>289</v>
      </c>
      <c r="E641">
        <v>297</v>
      </c>
      <c r="F641" s="22">
        <v>43094</v>
      </c>
      <c r="G641">
        <v>313</v>
      </c>
      <c r="H641">
        <v>374</v>
      </c>
      <c r="I641">
        <v>295</v>
      </c>
      <c r="J641">
        <v>295</v>
      </c>
      <c r="K641" s="22">
        <v>43095</v>
      </c>
      <c r="L641">
        <v>300</v>
      </c>
      <c r="M641">
        <v>1.03</v>
      </c>
      <c r="N641" s="8" t="str">
        <f>IF(AND(AM641=1,AC641&lt;-0.005,AE641&gt;O$1),R641,"")</f>
        <v/>
      </c>
      <c r="O641" s="8">
        <f t="shared" si="52"/>
        <v>136151.25410960961</v>
      </c>
      <c r="P641" s="8" t="str">
        <f t="shared" si="56"/>
        <v/>
      </c>
      <c r="Q641" s="8">
        <f t="shared" si="53"/>
        <v>89419.115637632043</v>
      </c>
      <c r="R641" s="8">
        <f t="shared" si="54"/>
        <v>-50898.203592814381</v>
      </c>
      <c r="S641" s="8">
        <f t="shared" si="55"/>
        <v>360071.18571736716</v>
      </c>
      <c r="U641" s="25">
        <v>43095.330196759256</v>
      </c>
      <c r="V641">
        <v>36</v>
      </c>
      <c r="W641">
        <v>1400</v>
      </c>
      <c r="X641" t="s">
        <v>1181</v>
      </c>
      <c r="Y641" t="s">
        <v>960</v>
      </c>
      <c r="Z641" s="25">
        <v>43459.998611111114</v>
      </c>
      <c r="AA641">
        <v>291.10000000000002</v>
      </c>
      <c r="AB641">
        <v>-3.9</v>
      </c>
      <c r="AC641" s="24">
        <v>-1.32E-2</v>
      </c>
      <c r="AD641">
        <v>3200</v>
      </c>
      <c r="AE641">
        <v>928950</v>
      </c>
      <c r="AF641" s="22">
        <v>43094</v>
      </c>
      <c r="AG641">
        <v>313</v>
      </c>
      <c r="AH641">
        <v>295</v>
      </c>
      <c r="AI641" s="22">
        <v>43095</v>
      </c>
      <c r="AJ641">
        <v>300</v>
      </c>
      <c r="AK641">
        <v>334</v>
      </c>
      <c r="AL641" s="25">
        <v>43095.794039351851</v>
      </c>
      <c r="AM641">
        <v>2</v>
      </c>
      <c r="AN641" t="s">
        <v>1023</v>
      </c>
      <c r="AO641">
        <v>0</v>
      </c>
      <c r="AP641">
        <v>0</v>
      </c>
      <c r="AQ641">
        <v>0.71</v>
      </c>
      <c r="AR641">
        <v>0.75</v>
      </c>
      <c r="AS641">
        <v>1.03</v>
      </c>
      <c r="AT641">
        <v>1.1000000000000001</v>
      </c>
      <c r="AU641">
        <v>1.145</v>
      </c>
      <c r="AV641">
        <v>340</v>
      </c>
      <c r="AW641">
        <v>295</v>
      </c>
      <c r="AX641">
        <v>334</v>
      </c>
    </row>
    <row r="642" spans="1:50">
      <c r="A642" s="22">
        <v>43091</v>
      </c>
      <c r="B642">
        <v>107</v>
      </c>
      <c r="C642">
        <v>108</v>
      </c>
      <c r="D642">
        <v>106</v>
      </c>
      <c r="E642">
        <v>108</v>
      </c>
      <c r="F642" s="22">
        <v>43094</v>
      </c>
      <c r="G642">
        <v>108</v>
      </c>
      <c r="H642">
        <v>108</v>
      </c>
      <c r="I642">
        <v>106</v>
      </c>
      <c r="J642">
        <v>106</v>
      </c>
      <c r="K642" s="22">
        <v>43095</v>
      </c>
      <c r="L642">
        <v>106</v>
      </c>
      <c r="M642">
        <v>0.99</v>
      </c>
      <c r="N642" s="8" t="str">
        <f>IF(AND(AM642=1,AC642&lt;-0.005,AE642&gt;O$1),R642,"")</f>
        <v/>
      </c>
      <c r="O642" s="8">
        <f t="shared" si="52"/>
        <v>136151.25410960961</v>
      </c>
      <c r="P642" s="8" t="str">
        <f t="shared" si="56"/>
        <v/>
      </c>
      <c r="Q642" s="8">
        <f t="shared" si="53"/>
        <v>89419.115637632043</v>
      </c>
      <c r="R642" s="8">
        <f t="shared" si="54"/>
        <v>4761.9047619047451</v>
      </c>
      <c r="S642" s="8">
        <f t="shared" si="55"/>
        <v>364833.09047927189</v>
      </c>
      <c r="U642" s="25">
        <v>43095.330196759256</v>
      </c>
      <c r="V642">
        <v>37</v>
      </c>
      <c r="W642">
        <v>8789</v>
      </c>
      <c r="X642" t="s">
        <v>1260</v>
      </c>
      <c r="Y642" t="s">
        <v>957</v>
      </c>
      <c r="Z642" s="25">
        <v>43459.943055555559</v>
      </c>
      <c r="AA642">
        <v>108</v>
      </c>
      <c r="AB642">
        <v>2</v>
      </c>
      <c r="AC642" s="24">
        <v>1.89E-2</v>
      </c>
      <c r="AD642">
        <v>3100</v>
      </c>
      <c r="AE642">
        <v>331300</v>
      </c>
      <c r="AF642" s="22">
        <v>43094</v>
      </c>
      <c r="AG642">
        <v>108</v>
      </c>
      <c r="AH642">
        <v>106</v>
      </c>
      <c r="AI642" s="22">
        <v>43095</v>
      </c>
      <c r="AJ642">
        <v>106</v>
      </c>
      <c r="AK642">
        <v>105</v>
      </c>
      <c r="AL642" s="25">
        <v>43095.794050925928</v>
      </c>
      <c r="AM642">
        <v>1</v>
      </c>
      <c r="AN642" t="s">
        <v>1023</v>
      </c>
      <c r="AO642">
        <v>9.44</v>
      </c>
      <c r="AP642" t="s">
        <v>956</v>
      </c>
      <c r="AQ642">
        <v>0.17</v>
      </c>
      <c r="AR642">
        <v>7.0000000000000007E-2</v>
      </c>
      <c r="AS642">
        <v>0.99</v>
      </c>
      <c r="AT642">
        <v>0.96</v>
      </c>
      <c r="AU642">
        <v>0.87</v>
      </c>
      <c r="AV642">
        <v>106</v>
      </c>
      <c r="AW642">
        <v>104</v>
      </c>
      <c r="AX642">
        <v>105</v>
      </c>
    </row>
    <row r="643" spans="1:50">
      <c r="A643" s="22">
        <v>43091</v>
      </c>
      <c r="B643">
        <v>153</v>
      </c>
      <c r="C643">
        <v>154</v>
      </c>
      <c r="D643">
        <v>153</v>
      </c>
      <c r="E643">
        <v>153</v>
      </c>
      <c r="F643" s="22">
        <v>43094</v>
      </c>
      <c r="G643">
        <v>152</v>
      </c>
      <c r="H643">
        <v>153</v>
      </c>
      <c r="I643">
        <v>149</v>
      </c>
      <c r="J643">
        <v>149</v>
      </c>
      <c r="K643" s="22">
        <v>43095</v>
      </c>
      <c r="L643">
        <v>146</v>
      </c>
      <c r="M643">
        <v>0.96</v>
      </c>
      <c r="N643" s="8" t="str">
        <f>IF(AND(AM643=1,AC643&lt;-0.005,AE643&gt;O$1),R643,"")</f>
        <v/>
      </c>
      <c r="O643" s="8">
        <f t="shared" si="52"/>
        <v>136151.25410960961</v>
      </c>
      <c r="P643" s="8" t="str">
        <f t="shared" si="56"/>
        <v/>
      </c>
      <c r="Q643" s="8">
        <f t="shared" si="53"/>
        <v>89419.115637632043</v>
      </c>
      <c r="R643" s="8">
        <f t="shared" si="54"/>
        <v>3448.2758620689724</v>
      </c>
      <c r="S643" s="8">
        <f t="shared" si="55"/>
        <v>364833.09047927189</v>
      </c>
      <c r="U643" s="25">
        <v>43095.330196759256</v>
      </c>
      <c r="V643">
        <v>38</v>
      </c>
      <c r="W643">
        <v>8704</v>
      </c>
      <c r="X643" t="s">
        <v>1085</v>
      </c>
      <c r="Y643" t="s">
        <v>960</v>
      </c>
      <c r="Z643" s="25">
        <v>43459.970138888886</v>
      </c>
      <c r="AA643">
        <v>149</v>
      </c>
      <c r="AB643">
        <v>0</v>
      </c>
      <c r="AC643" s="24">
        <v>0</v>
      </c>
      <c r="AD643">
        <v>2800</v>
      </c>
      <c r="AE643">
        <v>413890</v>
      </c>
      <c r="AF643" s="22">
        <v>43094</v>
      </c>
      <c r="AG643">
        <v>152</v>
      </c>
      <c r="AH643">
        <v>149</v>
      </c>
      <c r="AI643" s="22">
        <v>43095</v>
      </c>
      <c r="AJ643">
        <v>146</v>
      </c>
      <c r="AK643">
        <v>145</v>
      </c>
      <c r="AL643" s="25">
        <v>43095.794062499997</v>
      </c>
      <c r="AM643" t="s">
        <v>1068</v>
      </c>
      <c r="AN643" t="s">
        <v>1023</v>
      </c>
      <c r="AO643">
        <v>0</v>
      </c>
      <c r="AP643" t="s">
        <v>956</v>
      </c>
      <c r="AQ643">
        <v>0</v>
      </c>
      <c r="AR643">
        <v>0</v>
      </c>
      <c r="AS643">
        <v>0.96</v>
      </c>
      <c r="AT643">
        <v>0.95</v>
      </c>
      <c r="AU643">
        <v>1.6339999999999999</v>
      </c>
      <c r="AV643">
        <v>150</v>
      </c>
      <c r="AW643">
        <v>145</v>
      </c>
      <c r="AX643">
        <v>145</v>
      </c>
    </row>
    <row r="644" spans="1:50">
      <c r="A644" s="22">
        <v>43091</v>
      </c>
      <c r="B644">
        <v>2333</v>
      </c>
      <c r="C644">
        <v>2539</v>
      </c>
      <c r="D644">
        <v>2303</v>
      </c>
      <c r="E644">
        <v>2470</v>
      </c>
      <c r="F644" s="22">
        <v>43094</v>
      </c>
      <c r="G644">
        <v>2470</v>
      </c>
      <c r="H644">
        <v>2670</v>
      </c>
      <c r="I644">
        <v>2382</v>
      </c>
      <c r="J644">
        <v>2640</v>
      </c>
      <c r="K644" s="22">
        <v>43095</v>
      </c>
      <c r="L644">
        <v>2720</v>
      </c>
      <c r="M644">
        <v>1.17</v>
      </c>
      <c r="N644" s="8" t="str">
        <f>IF(AND(AM644=1,AC644&lt;-0.005,AE644&gt;O$1),R644,"")</f>
        <v/>
      </c>
      <c r="O644" s="8">
        <f t="shared" si="52"/>
        <v>136151.25410960961</v>
      </c>
      <c r="P644" s="8" t="str">
        <f t="shared" si="56"/>
        <v/>
      </c>
      <c r="Q644" s="8">
        <f t="shared" si="53"/>
        <v>89419.115637632043</v>
      </c>
      <c r="R644" s="8">
        <f t="shared" si="54"/>
        <v>-3830.7187157971543</v>
      </c>
      <c r="S644" s="8">
        <f t="shared" si="55"/>
        <v>364833.09047927189</v>
      </c>
      <c r="U644" s="25">
        <v>43095.330196759256</v>
      </c>
      <c r="V644">
        <v>39</v>
      </c>
      <c r="W644">
        <v>8919</v>
      </c>
      <c r="X644" t="s">
        <v>1556</v>
      </c>
      <c r="Y644" t="s">
        <v>962</v>
      </c>
      <c r="Z644" s="25">
        <v>43459.99722222222</v>
      </c>
      <c r="AA644">
        <v>2690</v>
      </c>
      <c r="AB644">
        <v>50</v>
      </c>
      <c r="AC644" s="24">
        <v>1.89E-2</v>
      </c>
      <c r="AD644">
        <v>2800</v>
      </c>
      <c r="AE644">
        <v>7497340</v>
      </c>
      <c r="AF644" s="22">
        <v>43094</v>
      </c>
      <c r="AG644">
        <v>2470</v>
      </c>
      <c r="AH644">
        <v>2640</v>
      </c>
      <c r="AI644" s="22">
        <v>43095</v>
      </c>
      <c r="AJ644">
        <v>2720</v>
      </c>
      <c r="AK644">
        <v>2741</v>
      </c>
      <c r="AL644" s="25">
        <v>43095.794074074074</v>
      </c>
      <c r="AM644">
        <v>2</v>
      </c>
      <c r="AN644" t="s">
        <v>1023</v>
      </c>
      <c r="AO644">
        <v>99.31</v>
      </c>
      <c r="AP644">
        <v>0.98</v>
      </c>
      <c r="AQ644">
        <v>1</v>
      </c>
      <c r="AR644">
        <v>1</v>
      </c>
      <c r="AS644">
        <v>1.17</v>
      </c>
      <c r="AT644">
        <v>1.17</v>
      </c>
      <c r="AU644">
        <v>0.36499999999999999</v>
      </c>
      <c r="AV644">
        <v>2880</v>
      </c>
      <c r="AW644">
        <v>2686</v>
      </c>
      <c r="AX644">
        <v>2741</v>
      </c>
    </row>
    <row r="645" spans="1:50">
      <c r="A645" s="22">
        <v>43091</v>
      </c>
      <c r="B645">
        <v>690</v>
      </c>
      <c r="C645">
        <v>697</v>
      </c>
      <c r="D645">
        <v>670</v>
      </c>
      <c r="E645">
        <v>671</v>
      </c>
      <c r="F645" s="22">
        <v>43094</v>
      </c>
      <c r="G645">
        <v>659</v>
      </c>
      <c r="H645">
        <v>664</v>
      </c>
      <c r="I645">
        <v>642</v>
      </c>
      <c r="J645">
        <v>644</v>
      </c>
      <c r="K645" s="22">
        <v>43095</v>
      </c>
      <c r="L645">
        <v>637</v>
      </c>
      <c r="M645">
        <v>0.98</v>
      </c>
      <c r="N645" s="8" t="str">
        <f>IF(AND(AM645=1,AC645&lt;-0.005,AE645&gt;O$1),R645,"")</f>
        <v/>
      </c>
      <c r="O645" s="8">
        <f t="shared" si="52"/>
        <v>136151.25410960961</v>
      </c>
      <c r="P645" s="8" t="str">
        <f t="shared" si="56"/>
        <v/>
      </c>
      <c r="Q645" s="8">
        <f t="shared" si="53"/>
        <v>89419.115637632043</v>
      </c>
      <c r="R645" s="8">
        <f t="shared" si="54"/>
        <v>12882.447665056307</v>
      </c>
      <c r="S645" s="8">
        <f t="shared" si="55"/>
        <v>364833.09047927189</v>
      </c>
      <c r="U645" s="25">
        <v>43095.330196759256</v>
      </c>
      <c r="V645">
        <v>41</v>
      </c>
      <c r="W645">
        <v>3825</v>
      </c>
      <c r="X645" t="s">
        <v>1069</v>
      </c>
      <c r="Y645" t="s">
        <v>954</v>
      </c>
      <c r="Z645" s="25">
        <v>43459.987500000003</v>
      </c>
      <c r="AA645">
        <v>644</v>
      </c>
      <c r="AB645">
        <v>0</v>
      </c>
      <c r="AC645" s="24">
        <v>0</v>
      </c>
      <c r="AD645">
        <v>2300</v>
      </c>
      <c r="AE645">
        <v>1484230</v>
      </c>
      <c r="AF645" s="22">
        <v>43094</v>
      </c>
      <c r="AG645">
        <v>659</v>
      </c>
      <c r="AH645">
        <v>644</v>
      </c>
      <c r="AI645" s="22">
        <v>43095</v>
      </c>
      <c r="AJ645">
        <v>637</v>
      </c>
      <c r="AK645">
        <v>621</v>
      </c>
      <c r="AL645" s="25">
        <v>43095.794085648151</v>
      </c>
      <c r="AM645">
        <v>2</v>
      </c>
      <c r="AN645" t="s">
        <v>1023</v>
      </c>
      <c r="AO645">
        <v>2681.14</v>
      </c>
      <c r="AP645" t="s">
        <v>956</v>
      </c>
      <c r="AQ645">
        <v>0.35</v>
      </c>
      <c r="AR645">
        <v>7.0000000000000007E-2</v>
      </c>
      <c r="AS645">
        <v>0.98</v>
      </c>
      <c r="AT645">
        <v>0.81</v>
      </c>
      <c r="AU645">
        <v>2.5339999999999998</v>
      </c>
      <c r="AV645">
        <v>652</v>
      </c>
      <c r="AW645">
        <v>618</v>
      </c>
      <c r="AX645">
        <v>621</v>
      </c>
    </row>
    <row r="646" spans="1:50">
      <c r="A646" s="22">
        <v>43091</v>
      </c>
      <c r="B646">
        <v>128</v>
      </c>
      <c r="C646">
        <v>128</v>
      </c>
      <c r="D646">
        <v>124</v>
      </c>
      <c r="E646">
        <v>125</v>
      </c>
      <c r="F646" s="22">
        <v>43094</v>
      </c>
      <c r="G646">
        <v>124</v>
      </c>
      <c r="H646">
        <v>125</v>
      </c>
      <c r="I646">
        <v>121</v>
      </c>
      <c r="J646">
        <v>121</v>
      </c>
      <c r="K646" s="22">
        <v>43095</v>
      </c>
      <c r="L646">
        <v>121</v>
      </c>
      <c r="M646">
        <v>0.89</v>
      </c>
      <c r="N646" s="8" t="str">
        <f>IF(AND(AM646=1,AC646&lt;-0.005,AE646&gt;O$1),R646,"")</f>
        <v/>
      </c>
      <c r="O646" s="8">
        <f t="shared" si="52"/>
        <v>136151.25410960961</v>
      </c>
      <c r="P646" s="8" t="str">
        <f t="shared" si="56"/>
        <v/>
      </c>
      <c r="Q646" s="8">
        <f t="shared" si="53"/>
        <v>89419.115637632043</v>
      </c>
      <c r="R646" s="8">
        <f t="shared" si="54"/>
        <v>8403.361344537785</v>
      </c>
      <c r="S646" s="8">
        <f t="shared" si="55"/>
        <v>364833.09047927189</v>
      </c>
      <c r="U646" s="25">
        <v>43095.330196759256</v>
      </c>
      <c r="V646">
        <v>42</v>
      </c>
      <c r="W646">
        <v>3390</v>
      </c>
      <c r="X646" t="s">
        <v>1224</v>
      </c>
      <c r="Y646" t="s">
        <v>960</v>
      </c>
      <c r="Z646" s="25">
        <v>43459.98541666667</v>
      </c>
      <c r="AA646">
        <v>121.5</v>
      </c>
      <c r="AB646">
        <v>0.5</v>
      </c>
      <c r="AC646" s="24">
        <v>4.1000000000000003E-3</v>
      </c>
      <c r="AD646">
        <v>2200</v>
      </c>
      <c r="AE646">
        <v>267030</v>
      </c>
      <c r="AF646" s="22">
        <v>43094</v>
      </c>
      <c r="AG646">
        <v>124</v>
      </c>
      <c r="AH646">
        <v>121</v>
      </c>
      <c r="AI646" s="22">
        <v>43095</v>
      </c>
      <c r="AJ646">
        <v>121</v>
      </c>
      <c r="AK646">
        <v>119</v>
      </c>
      <c r="AL646" s="25">
        <v>43095.79409722222</v>
      </c>
      <c r="AM646">
        <v>2</v>
      </c>
      <c r="AN646" t="s">
        <v>1023</v>
      </c>
      <c r="AO646">
        <v>0</v>
      </c>
      <c r="AP646" t="s">
        <v>956</v>
      </c>
      <c r="AQ646">
        <v>0</v>
      </c>
      <c r="AR646">
        <v>0.08</v>
      </c>
      <c r="AS646">
        <v>0.89</v>
      </c>
      <c r="AT646">
        <v>0.91</v>
      </c>
      <c r="AU646">
        <v>1.32</v>
      </c>
      <c r="AV646">
        <v>121</v>
      </c>
      <c r="AW646">
        <v>117</v>
      </c>
      <c r="AX646">
        <v>119</v>
      </c>
    </row>
    <row r="647" spans="1:50">
      <c r="A647" s="22">
        <v>43091</v>
      </c>
      <c r="B647">
        <v>2115</v>
      </c>
      <c r="C647">
        <v>2167</v>
      </c>
      <c r="D647">
        <v>2115</v>
      </c>
      <c r="E647">
        <v>2154</v>
      </c>
      <c r="F647" s="22">
        <v>43094</v>
      </c>
      <c r="G647">
        <v>2176</v>
      </c>
      <c r="H647">
        <v>2176</v>
      </c>
      <c r="I647">
        <v>2120</v>
      </c>
      <c r="J647">
        <v>2123</v>
      </c>
      <c r="K647" s="22">
        <v>43095</v>
      </c>
      <c r="L647">
        <v>2123</v>
      </c>
      <c r="M647">
        <v>0.99</v>
      </c>
      <c r="N647" s="8">
        <f>IF(AND(AM647=1,AC647&lt;-0.005,AE647&gt;O$1),R647,"")</f>
        <v>707.54716981136221</v>
      </c>
      <c r="O647" s="8">
        <f t="shared" si="52"/>
        <v>136858.80127942096</v>
      </c>
      <c r="P647" s="8" t="str">
        <f t="shared" si="56"/>
        <v/>
      </c>
      <c r="Q647" s="8">
        <f t="shared" si="53"/>
        <v>89419.115637632043</v>
      </c>
      <c r="R647" s="8">
        <f t="shared" si="54"/>
        <v>707.54716981136221</v>
      </c>
      <c r="S647" s="8">
        <f t="shared" si="55"/>
        <v>365540.63764908328</v>
      </c>
      <c r="U647" s="25">
        <v>43095.330196759256</v>
      </c>
      <c r="V647">
        <v>43</v>
      </c>
      <c r="W647">
        <v>7214</v>
      </c>
      <c r="X647" t="s">
        <v>1378</v>
      </c>
      <c r="Y647" t="s">
        <v>962</v>
      </c>
      <c r="Z647" s="25">
        <v>43459.817361111112</v>
      </c>
      <c r="AA647">
        <v>1623</v>
      </c>
      <c r="AB647">
        <v>-500</v>
      </c>
      <c r="AC647" s="24">
        <v>-0.23549999999999999</v>
      </c>
      <c r="AD647">
        <v>2000</v>
      </c>
      <c r="AE647">
        <v>3246000</v>
      </c>
      <c r="AF647" s="22">
        <v>43094</v>
      </c>
      <c r="AG647">
        <v>2176</v>
      </c>
      <c r="AH647">
        <v>2123</v>
      </c>
      <c r="AI647" s="22">
        <v>43095</v>
      </c>
      <c r="AJ647">
        <v>2123</v>
      </c>
      <c r="AK647">
        <v>2120</v>
      </c>
      <c r="AL647" s="25">
        <v>43095.794108796297</v>
      </c>
      <c r="AM647">
        <v>1</v>
      </c>
      <c r="AN647" t="s">
        <v>1023</v>
      </c>
      <c r="AO647">
        <v>8.6199999999999992</v>
      </c>
      <c r="AP647">
        <v>1.88</v>
      </c>
      <c r="AQ647">
        <v>0.4</v>
      </c>
      <c r="AR647">
        <v>0.77</v>
      </c>
      <c r="AS647">
        <v>0.99</v>
      </c>
      <c r="AT647">
        <v>1.1499999999999999</v>
      </c>
      <c r="AU647">
        <v>0.78300000000000003</v>
      </c>
      <c r="AV647">
        <v>2123</v>
      </c>
      <c r="AW647">
        <v>2093</v>
      </c>
      <c r="AX647">
        <v>2120</v>
      </c>
    </row>
    <row r="648" spans="1:50">
      <c r="A648" s="22">
        <v>43091</v>
      </c>
      <c r="B648">
        <v>223</v>
      </c>
      <c r="C648">
        <v>226</v>
      </c>
      <c r="D648">
        <v>216</v>
      </c>
      <c r="E648">
        <v>218</v>
      </c>
      <c r="F648" s="22">
        <v>43094</v>
      </c>
      <c r="G648">
        <v>215</v>
      </c>
      <c r="H648">
        <v>219</v>
      </c>
      <c r="I648">
        <v>212</v>
      </c>
      <c r="J648">
        <v>214</v>
      </c>
      <c r="K648" s="22">
        <v>43095</v>
      </c>
      <c r="L648">
        <v>217</v>
      </c>
      <c r="M648">
        <v>1.05</v>
      </c>
      <c r="N648" s="8" t="str">
        <f>IF(AND(AM648=1,AC648&lt;-0.005,AE648&gt;O$1),R648,"")</f>
        <v/>
      </c>
      <c r="O648" s="8">
        <f t="shared" si="52"/>
        <v>136858.80127942096</v>
      </c>
      <c r="P648" s="8" t="str">
        <f t="shared" si="56"/>
        <v/>
      </c>
      <c r="Q648" s="8">
        <f t="shared" si="53"/>
        <v>89419.115637632043</v>
      </c>
      <c r="R648" s="8">
        <f t="shared" si="54"/>
        <v>-4566.2100456621001</v>
      </c>
      <c r="S648" s="8">
        <f t="shared" si="55"/>
        <v>365540.63764908328</v>
      </c>
      <c r="U648" s="25">
        <v>43095.330196759256</v>
      </c>
      <c r="V648">
        <v>44</v>
      </c>
      <c r="W648">
        <v>4222</v>
      </c>
      <c r="X648" t="s">
        <v>1650</v>
      </c>
      <c r="Y648" t="s">
        <v>954</v>
      </c>
      <c r="Z648" s="25">
        <v>43459.881944444445</v>
      </c>
      <c r="AA648">
        <v>215</v>
      </c>
      <c r="AB648">
        <v>1</v>
      </c>
      <c r="AC648" s="24">
        <v>4.7000000000000002E-3</v>
      </c>
      <c r="AD648">
        <v>2000</v>
      </c>
      <c r="AE648">
        <v>427100</v>
      </c>
      <c r="AF648" s="22">
        <v>43094</v>
      </c>
      <c r="AG648">
        <v>215</v>
      </c>
      <c r="AH648">
        <v>214</v>
      </c>
      <c r="AI648" s="22">
        <v>43095</v>
      </c>
      <c r="AJ648">
        <v>217</v>
      </c>
      <c r="AK648">
        <v>219</v>
      </c>
      <c r="AL648" s="25">
        <v>43095.794120370374</v>
      </c>
      <c r="AM648">
        <v>2</v>
      </c>
      <c r="AN648" t="s">
        <v>1023</v>
      </c>
      <c r="AO648">
        <v>0</v>
      </c>
      <c r="AP648">
        <v>0</v>
      </c>
      <c r="AQ648">
        <v>0.46</v>
      </c>
      <c r="AR648">
        <v>0.74</v>
      </c>
      <c r="AS648">
        <v>1.05</v>
      </c>
      <c r="AT648">
        <v>1.52</v>
      </c>
      <c r="AU648">
        <v>1.101</v>
      </c>
      <c r="AV648">
        <v>223</v>
      </c>
      <c r="AW648">
        <v>212</v>
      </c>
      <c r="AX648">
        <v>219</v>
      </c>
    </row>
    <row r="649" spans="1:50">
      <c r="A649" s="22">
        <v>43091</v>
      </c>
      <c r="B649">
        <v>1050</v>
      </c>
      <c r="C649">
        <v>1054</v>
      </c>
      <c r="D649">
        <v>1009</v>
      </c>
      <c r="E649">
        <v>1023</v>
      </c>
      <c r="F649" s="22">
        <v>43094</v>
      </c>
      <c r="G649">
        <v>1053</v>
      </c>
      <c r="H649">
        <v>1298</v>
      </c>
      <c r="I649">
        <v>1052</v>
      </c>
      <c r="J649">
        <v>1230</v>
      </c>
      <c r="K649" s="22">
        <v>43095</v>
      </c>
      <c r="L649">
        <v>1191</v>
      </c>
      <c r="M649">
        <v>1</v>
      </c>
      <c r="N649" s="8" t="str">
        <f>IF(AND(AM649=1,AC649&lt;-0.005,AE649&gt;O$1),R649,"")</f>
        <v/>
      </c>
      <c r="O649" s="8">
        <f t="shared" si="52"/>
        <v>136858.80127942096</v>
      </c>
      <c r="P649" s="8" t="str">
        <f t="shared" si="56"/>
        <v/>
      </c>
      <c r="Q649" s="8">
        <f t="shared" si="53"/>
        <v>89419.115637632043</v>
      </c>
      <c r="R649" s="8">
        <f t="shared" si="54"/>
        <v>29333.333333333321</v>
      </c>
      <c r="S649" s="8">
        <f t="shared" si="55"/>
        <v>365540.63764908328</v>
      </c>
      <c r="U649" s="25">
        <v>43095.330196759256</v>
      </c>
      <c r="V649">
        <v>46</v>
      </c>
      <c r="W649">
        <v>7448</v>
      </c>
      <c r="X649" t="s">
        <v>1316</v>
      </c>
      <c r="Y649" t="s">
        <v>962</v>
      </c>
      <c r="Z649" s="25">
        <v>43459.993055555555</v>
      </c>
      <c r="AA649">
        <v>1232</v>
      </c>
      <c r="AB649">
        <v>2</v>
      </c>
      <c r="AC649" s="24">
        <v>1.6000000000000001E-3</v>
      </c>
      <c r="AD649">
        <v>1700</v>
      </c>
      <c r="AE649">
        <v>2110010</v>
      </c>
      <c r="AF649" s="22">
        <v>43094</v>
      </c>
      <c r="AG649">
        <v>1053</v>
      </c>
      <c r="AH649">
        <v>1230</v>
      </c>
      <c r="AI649" s="22">
        <v>43095</v>
      </c>
      <c r="AJ649">
        <v>1191</v>
      </c>
      <c r="AK649">
        <v>1125</v>
      </c>
      <c r="AL649" s="25">
        <v>43095.79414351852</v>
      </c>
      <c r="AM649">
        <v>2</v>
      </c>
      <c r="AN649" t="s">
        <v>1023</v>
      </c>
      <c r="AO649">
        <v>539.91999999999996</v>
      </c>
      <c r="AP649">
        <v>0</v>
      </c>
      <c r="AQ649">
        <v>0.43</v>
      </c>
      <c r="AR649">
        <v>0.5</v>
      </c>
      <c r="AS649">
        <v>1</v>
      </c>
      <c r="AT649">
        <v>1.22</v>
      </c>
      <c r="AU649">
        <v>1.329</v>
      </c>
      <c r="AV649">
        <v>1202</v>
      </c>
      <c r="AW649">
        <v>1116</v>
      </c>
      <c r="AX649">
        <v>1125</v>
      </c>
    </row>
    <row r="650" spans="1:50">
      <c r="A650" s="22">
        <v>43091</v>
      </c>
      <c r="B650">
        <v>1557.5</v>
      </c>
      <c r="C650">
        <v>1620</v>
      </c>
      <c r="D650">
        <v>1525</v>
      </c>
      <c r="E650">
        <v>1535</v>
      </c>
      <c r="F650" s="22">
        <v>43094</v>
      </c>
      <c r="G650">
        <v>1517.5</v>
      </c>
      <c r="H650">
        <v>1565</v>
      </c>
      <c r="I650">
        <v>1462.5</v>
      </c>
      <c r="J650">
        <v>1463</v>
      </c>
      <c r="K650" s="22">
        <v>43095</v>
      </c>
      <c r="L650">
        <v>1550</v>
      </c>
      <c r="M650">
        <v>1.1499999999999999</v>
      </c>
      <c r="N650" s="8" t="str">
        <f>IF(AND(AM650=1,AC650&lt;-0.005,AE650&gt;O$1),R650,"")</f>
        <v/>
      </c>
      <c r="O650" s="8">
        <f t="shared" si="52"/>
        <v>136858.80127942096</v>
      </c>
      <c r="P650" s="8" t="str">
        <f t="shared" si="56"/>
        <v/>
      </c>
      <c r="Q650" s="8">
        <f t="shared" si="53"/>
        <v>89419.115637632043</v>
      </c>
      <c r="R650" s="8">
        <f t="shared" si="54"/>
        <v>25958.601968103179</v>
      </c>
      <c r="S650" s="8">
        <f t="shared" si="55"/>
        <v>365540.63764908328</v>
      </c>
      <c r="U650" s="25">
        <v>43095.330196759256</v>
      </c>
      <c r="V650">
        <v>47</v>
      </c>
      <c r="W650">
        <v>3558</v>
      </c>
      <c r="X650" t="s">
        <v>1110</v>
      </c>
      <c r="Y650" t="s">
        <v>957</v>
      </c>
      <c r="Z650" s="25">
        <v>43459.940972222219</v>
      </c>
      <c r="AA650">
        <v>2985</v>
      </c>
      <c r="AB650">
        <v>59</v>
      </c>
      <c r="AC650" s="24">
        <v>2.0199999999999999E-2</v>
      </c>
      <c r="AD650">
        <v>1600</v>
      </c>
      <c r="AE650">
        <v>4747800</v>
      </c>
      <c r="AF650" s="22">
        <v>43094</v>
      </c>
      <c r="AG650">
        <v>3035</v>
      </c>
      <c r="AH650">
        <v>2926</v>
      </c>
      <c r="AI650" s="22">
        <v>43095</v>
      </c>
      <c r="AJ650">
        <v>3100</v>
      </c>
      <c r="AK650">
        <v>2947</v>
      </c>
      <c r="AL650" s="25">
        <v>43095.79415509259</v>
      </c>
      <c r="AM650">
        <v>2</v>
      </c>
      <c r="AN650" t="s">
        <v>1023</v>
      </c>
      <c r="AO650">
        <v>10602</v>
      </c>
      <c r="AP650">
        <v>0</v>
      </c>
      <c r="AQ650">
        <v>0.82</v>
      </c>
      <c r="AR650">
        <v>0.85</v>
      </c>
      <c r="AS650">
        <v>1.1499999999999999</v>
      </c>
      <c r="AT650">
        <v>1.46</v>
      </c>
      <c r="AU650">
        <v>0.628</v>
      </c>
      <c r="AV650">
        <v>1585</v>
      </c>
      <c r="AW650">
        <v>1455</v>
      </c>
      <c r="AX650">
        <v>1473.5</v>
      </c>
    </row>
    <row r="651" spans="1:50">
      <c r="A651" s="22">
        <v>43091</v>
      </c>
      <c r="B651">
        <v>2570</v>
      </c>
      <c r="C651">
        <v>2580</v>
      </c>
      <c r="D651">
        <v>2506</v>
      </c>
      <c r="E651">
        <v>2520</v>
      </c>
      <c r="F651" s="22">
        <v>43094</v>
      </c>
      <c r="G651">
        <v>2504</v>
      </c>
      <c r="H651">
        <v>2510</v>
      </c>
      <c r="I651">
        <v>2382</v>
      </c>
      <c r="J651">
        <v>2391</v>
      </c>
      <c r="K651" s="22">
        <v>43095</v>
      </c>
      <c r="L651">
        <v>2397</v>
      </c>
      <c r="M651">
        <v>1</v>
      </c>
      <c r="N651" s="8" t="str">
        <f>IF(AND(AM651=1,AC651&lt;-0.005,AE651&gt;O$1),R651,"")</f>
        <v/>
      </c>
      <c r="O651" s="8">
        <f t="shared" si="52"/>
        <v>136858.80127942096</v>
      </c>
      <c r="P651" s="8" t="str">
        <f t="shared" si="56"/>
        <v/>
      </c>
      <c r="Q651" s="8">
        <f t="shared" si="53"/>
        <v>89419.115637632043</v>
      </c>
      <c r="R651" s="8">
        <f t="shared" si="54"/>
        <v>1464.4351464435656</v>
      </c>
      <c r="S651" s="8">
        <f t="shared" si="55"/>
        <v>367005.07279552682</v>
      </c>
      <c r="U651" s="25">
        <v>43095.330196759256</v>
      </c>
      <c r="V651">
        <v>48</v>
      </c>
      <c r="W651">
        <v>2138</v>
      </c>
      <c r="X651" t="s">
        <v>1649</v>
      </c>
      <c r="Y651" t="s">
        <v>960</v>
      </c>
      <c r="Z651" s="25">
        <v>43459.844444444447</v>
      </c>
      <c r="AA651">
        <v>2392</v>
      </c>
      <c r="AB651">
        <v>1</v>
      </c>
      <c r="AC651" s="24">
        <v>4.0000000000000002E-4</v>
      </c>
      <c r="AD651">
        <v>1500</v>
      </c>
      <c r="AE651">
        <v>3586600</v>
      </c>
      <c r="AF651" s="22">
        <v>43094</v>
      </c>
      <c r="AG651">
        <v>2504</v>
      </c>
      <c r="AH651">
        <v>2391</v>
      </c>
      <c r="AI651" s="22">
        <v>43095</v>
      </c>
      <c r="AJ651">
        <v>2397</v>
      </c>
      <c r="AK651">
        <v>2390</v>
      </c>
      <c r="AL651" s="25">
        <v>43095.794166666667</v>
      </c>
      <c r="AM651">
        <v>1</v>
      </c>
      <c r="AN651">
        <v>0.55000000000000004</v>
      </c>
      <c r="AO651">
        <v>1.35</v>
      </c>
      <c r="AP651" t="s">
        <v>956</v>
      </c>
      <c r="AQ651">
        <v>0.72</v>
      </c>
      <c r="AR651">
        <v>0.74</v>
      </c>
      <c r="AS651">
        <v>1</v>
      </c>
      <c r="AT651">
        <v>1.03</v>
      </c>
      <c r="AU651">
        <v>0.82099999999999995</v>
      </c>
      <c r="AV651">
        <v>2432</v>
      </c>
      <c r="AW651">
        <v>2368</v>
      </c>
      <c r="AX651">
        <v>2390</v>
      </c>
    </row>
    <row r="652" spans="1:50">
      <c r="A652" s="22">
        <v>43091</v>
      </c>
      <c r="B652">
        <v>101</v>
      </c>
      <c r="C652">
        <v>103</v>
      </c>
      <c r="D652">
        <v>101</v>
      </c>
      <c r="E652">
        <v>102</v>
      </c>
      <c r="F652" s="22">
        <v>43094</v>
      </c>
      <c r="G652">
        <v>102</v>
      </c>
      <c r="H652">
        <v>102</v>
      </c>
      <c r="I652">
        <v>100</v>
      </c>
      <c r="J652">
        <v>100</v>
      </c>
      <c r="K652" s="22">
        <v>43095</v>
      </c>
      <c r="L652">
        <v>100</v>
      </c>
      <c r="M652">
        <v>1.01</v>
      </c>
      <c r="N652" s="8" t="str">
        <f>IF(AND(AM652=1,AC652&lt;-0.005,AE652&gt;O$1),R652,"")</f>
        <v/>
      </c>
      <c r="O652" s="8">
        <f t="shared" si="52"/>
        <v>136858.80127942096</v>
      </c>
      <c r="P652" s="8" t="str">
        <f t="shared" si="56"/>
        <v/>
      </c>
      <c r="Q652" s="8">
        <f t="shared" si="53"/>
        <v>89419.115637632043</v>
      </c>
      <c r="R652" s="8">
        <f t="shared" si="54"/>
        <v>5050.5050505050831</v>
      </c>
      <c r="S652" s="8">
        <f t="shared" si="55"/>
        <v>372055.57784603193</v>
      </c>
      <c r="U652" s="25">
        <v>43095.330196759256</v>
      </c>
      <c r="V652">
        <v>49</v>
      </c>
      <c r="W652">
        <v>4347</v>
      </c>
      <c r="X652" t="s">
        <v>1230</v>
      </c>
      <c r="Y652" t="s">
        <v>960</v>
      </c>
      <c r="Z652" s="25">
        <v>43459.980555555558</v>
      </c>
      <c r="AA652">
        <v>100</v>
      </c>
      <c r="AB652">
        <v>0</v>
      </c>
      <c r="AC652" s="24">
        <v>0</v>
      </c>
      <c r="AD652">
        <v>1500</v>
      </c>
      <c r="AE652">
        <v>150000</v>
      </c>
      <c r="AF652" s="22">
        <v>43094</v>
      </c>
      <c r="AG652">
        <v>102</v>
      </c>
      <c r="AH652">
        <v>100</v>
      </c>
      <c r="AI652" s="22">
        <v>43095</v>
      </c>
      <c r="AJ652">
        <v>100</v>
      </c>
      <c r="AK652">
        <v>99</v>
      </c>
      <c r="AL652" s="25">
        <v>43095.794166666667</v>
      </c>
      <c r="AM652">
        <v>1</v>
      </c>
      <c r="AN652" t="s">
        <v>1023</v>
      </c>
      <c r="AO652">
        <v>69.58</v>
      </c>
      <c r="AP652">
        <v>0</v>
      </c>
      <c r="AQ652">
        <v>0.6</v>
      </c>
      <c r="AR652">
        <v>0.18</v>
      </c>
      <c r="AS652">
        <v>1.01</v>
      </c>
      <c r="AT652">
        <v>0.96</v>
      </c>
      <c r="AU652">
        <v>0.85299999999999998</v>
      </c>
      <c r="AV652">
        <v>101</v>
      </c>
      <c r="AW652">
        <v>99</v>
      </c>
      <c r="AX652">
        <v>99</v>
      </c>
    </row>
    <row r="653" spans="1:50">
      <c r="A653" s="22">
        <v>43091</v>
      </c>
      <c r="B653">
        <v>597</v>
      </c>
      <c r="C653">
        <v>635</v>
      </c>
      <c r="D653">
        <v>594</v>
      </c>
      <c r="E653">
        <v>625</v>
      </c>
      <c r="F653" s="22">
        <v>43094</v>
      </c>
      <c r="G653">
        <v>621</v>
      </c>
      <c r="H653">
        <v>622</v>
      </c>
      <c r="I653">
        <v>603</v>
      </c>
      <c r="J653">
        <v>605</v>
      </c>
      <c r="K653" s="22">
        <v>43095</v>
      </c>
      <c r="L653">
        <v>600</v>
      </c>
      <c r="M653">
        <v>1.03</v>
      </c>
      <c r="N653" s="8" t="str">
        <f>IF(AND(AM653=1,AC653&lt;-0.005,AE653&gt;O$1),R653,"")</f>
        <v/>
      </c>
      <c r="O653" s="8">
        <f t="shared" si="52"/>
        <v>136858.80127942096</v>
      </c>
      <c r="P653" s="8" t="str">
        <f t="shared" si="56"/>
        <v/>
      </c>
      <c r="Q653" s="8">
        <f t="shared" si="53"/>
        <v>89419.115637632043</v>
      </c>
      <c r="R653" s="8">
        <f t="shared" si="54"/>
        <v>1672.2408026755841</v>
      </c>
      <c r="S653" s="8">
        <f t="shared" si="55"/>
        <v>372055.57784603193</v>
      </c>
      <c r="U653" s="25">
        <v>43095.330196759256</v>
      </c>
      <c r="V653">
        <v>50</v>
      </c>
      <c r="W653">
        <v>4563</v>
      </c>
      <c r="X653" t="s">
        <v>1102</v>
      </c>
      <c r="Y653" t="s">
        <v>957</v>
      </c>
      <c r="Z653" s="25">
        <v>43459.995138888888</v>
      </c>
      <c r="AA653">
        <v>605</v>
      </c>
      <c r="AB653">
        <v>0</v>
      </c>
      <c r="AC653" s="24">
        <v>0</v>
      </c>
      <c r="AD653">
        <v>1400</v>
      </c>
      <c r="AE653">
        <v>840700</v>
      </c>
      <c r="AF653" s="22">
        <v>43094</v>
      </c>
      <c r="AG653">
        <v>621</v>
      </c>
      <c r="AH653">
        <v>605</v>
      </c>
      <c r="AI653" s="22">
        <v>43095</v>
      </c>
      <c r="AJ653">
        <v>600</v>
      </c>
      <c r="AK653">
        <v>598</v>
      </c>
      <c r="AL653" s="25">
        <v>43095.794178240743</v>
      </c>
      <c r="AM653">
        <v>2</v>
      </c>
      <c r="AN653" t="s">
        <v>1023</v>
      </c>
      <c r="AO653">
        <v>0</v>
      </c>
      <c r="AP653">
        <v>0</v>
      </c>
      <c r="AQ653">
        <v>0.79</v>
      </c>
      <c r="AR653">
        <v>0.67</v>
      </c>
      <c r="AS653">
        <v>1.03</v>
      </c>
      <c r="AT653">
        <v>1.03</v>
      </c>
      <c r="AU653">
        <v>1.1739999999999999</v>
      </c>
      <c r="AV653">
        <v>608</v>
      </c>
      <c r="AW653">
        <v>595</v>
      </c>
      <c r="AX653">
        <v>598</v>
      </c>
    </row>
    <row r="654" spans="1:50">
      <c r="A654" s="22">
        <v>43094</v>
      </c>
      <c r="B654">
        <v>108</v>
      </c>
      <c r="C654">
        <v>108</v>
      </c>
      <c r="D654">
        <v>106</v>
      </c>
      <c r="E654">
        <v>106</v>
      </c>
      <c r="F654" s="22">
        <v>43095</v>
      </c>
      <c r="G654">
        <v>106</v>
      </c>
      <c r="H654">
        <v>106</v>
      </c>
      <c r="I654">
        <v>104</v>
      </c>
      <c r="J654">
        <v>105</v>
      </c>
      <c r="K654" s="22">
        <v>43096</v>
      </c>
      <c r="L654">
        <v>103</v>
      </c>
      <c r="M654">
        <v>0.99</v>
      </c>
      <c r="N654" s="8">
        <f>IF(AND(AM654=1,AC654&lt;-0.005,AE654&gt;O$1),R654,"")</f>
        <v>-23148.148148148139</v>
      </c>
      <c r="O654" s="8">
        <f t="shared" si="52"/>
        <v>113710.65313127282</v>
      </c>
      <c r="P654" s="8" t="str">
        <f t="shared" si="56"/>
        <v/>
      </c>
      <c r="Q654" s="8">
        <f t="shared" si="53"/>
        <v>89419.115637632043</v>
      </c>
      <c r="R654" s="8">
        <f t="shared" si="54"/>
        <v>-23148.148148148139</v>
      </c>
      <c r="S654" s="8">
        <f t="shared" si="55"/>
        <v>348907.42969788378</v>
      </c>
      <c r="U654" s="25">
        <v>43096.330185185187</v>
      </c>
      <c r="V654">
        <v>1</v>
      </c>
      <c r="W654">
        <v>8789</v>
      </c>
      <c r="X654" t="s">
        <v>1260</v>
      </c>
      <c r="Y654" t="s">
        <v>957</v>
      </c>
      <c r="Z654" s="25">
        <v>43460.992361111108</v>
      </c>
      <c r="AA654">
        <v>102</v>
      </c>
      <c r="AB654">
        <v>-3</v>
      </c>
      <c r="AC654" s="24">
        <v>-2.86E-2</v>
      </c>
      <c r="AD654">
        <v>101200</v>
      </c>
      <c r="AE654">
        <v>10178880</v>
      </c>
      <c r="AF654" s="22">
        <v>43095</v>
      </c>
      <c r="AG654">
        <v>106</v>
      </c>
      <c r="AH654">
        <v>105</v>
      </c>
      <c r="AI654" s="22">
        <v>43096</v>
      </c>
      <c r="AJ654">
        <v>103</v>
      </c>
      <c r="AK654">
        <v>108</v>
      </c>
      <c r="AL654" s="25">
        <v>43096.792870370373</v>
      </c>
      <c r="AM654">
        <v>1</v>
      </c>
      <c r="AN654" t="s">
        <v>1023</v>
      </c>
      <c r="AO654">
        <v>9.44</v>
      </c>
      <c r="AP654" t="s">
        <v>956</v>
      </c>
      <c r="AQ654">
        <v>0.17</v>
      </c>
      <c r="AR654">
        <v>7.0000000000000007E-2</v>
      </c>
      <c r="AS654">
        <v>0.99</v>
      </c>
      <c r="AT654">
        <v>0.96</v>
      </c>
      <c r="AU654">
        <v>0.87</v>
      </c>
      <c r="AV654">
        <v>109</v>
      </c>
      <c r="AW654">
        <v>102</v>
      </c>
      <c r="AX654">
        <v>108</v>
      </c>
    </row>
    <row r="655" spans="1:50">
      <c r="A655" s="22">
        <v>43094</v>
      </c>
      <c r="B655">
        <v>1652</v>
      </c>
      <c r="C655">
        <v>1652</v>
      </c>
      <c r="D655">
        <v>1638</v>
      </c>
      <c r="E655">
        <v>1640</v>
      </c>
      <c r="F655" s="22">
        <v>43095</v>
      </c>
      <c r="G655">
        <v>1641</v>
      </c>
      <c r="H655">
        <v>1641</v>
      </c>
      <c r="I655">
        <v>1627</v>
      </c>
      <c r="J655">
        <v>1628</v>
      </c>
      <c r="K655" s="22">
        <v>43096</v>
      </c>
      <c r="L655">
        <v>1596</v>
      </c>
      <c r="M655">
        <v>1</v>
      </c>
      <c r="N655" s="8">
        <f>IF(AND(AM655=1,AC655&lt;-0.005,AE655&gt;O$1),R655,"")</f>
        <v>-5576.2081784386801</v>
      </c>
      <c r="O655" s="8">
        <f t="shared" si="52"/>
        <v>108134.44495283414</v>
      </c>
      <c r="P655" s="8" t="str">
        <f t="shared" si="56"/>
        <v/>
      </c>
      <c r="Q655" s="8">
        <f t="shared" si="53"/>
        <v>89419.115637632043</v>
      </c>
      <c r="R655" s="8">
        <f t="shared" si="54"/>
        <v>-5576.2081784386801</v>
      </c>
      <c r="S655" s="8">
        <f t="shared" si="55"/>
        <v>343331.22151944513</v>
      </c>
      <c r="U655" s="25">
        <v>43096.330196759256</v>
      </c>
      <c r="V655">
        <v>3</v>
      </c>
      <c r="W655">
        <v>3197</v>
      </c>
      <c r="X655" t="s">
        <v>1157</v>
      </c>
      <c r="Y655" t="s">
        <v>962</v>
      </c>
      <c r="Z655" s="25">
        <v>43460.99722222222</v>
      </c>
      <c r="AA655">
        <v>1594</v>
      </c>
      <c r="AB655">
        <v>-10</v>
      </c>
      <c r="AC655" s="24">
        <v>-6.1999999999999998E-3</v>
      </c>
      <c r="AD655">
        <v>77500</v>
      </c>
      <c r="AE655">
        <v>123529890</v>
      </c>
      <c r="AF655" s="22">
        <v>43095</v>
      </c>
      <c r="AG655">
        <v>1641</v>
      </c>
      <c r="AH655">
        <v>1628</v>
      </c>
      <c r="AI655" s="22">
        <v>43096</v>
      </c>
      <c r="AJ655">
        <v>1596</v>
      </c>
      <c r="AK655">
        <v>1614</v>
      </c>
      <c r="AL655" s="25">
        <v>43096.792893518519</v>
      </c>
      <c r="AM655">
        <v>1</v>
      </c>
      <c r="AN655" t="s">
        <v>1023</v>
      </c>
      <c r="AO655">
        <v>0.56000000000000005</v>
      </c>
      <c r="AP655">
        <v>2.46</v>
      </c>
      <c r="AQ655">
        <v>0.35</v>
      </c>
      <c r="AR655">
        <v>0.3</v>
      </c>
      <c r="AS655">
        <v>1</v>
      </c>
      <c r="AT655">
        <v>0.98</v>
      </c>
      <c r="AU655">
        <v>0.35899999999999999</v>
      </c>
      <c r="AV655">
        <v>1615</v>
      </c>
      <c r="AW655">
        <v>1593</v>
      </c>
      <c r="AX655">
        <v>1614</v>
      </c>
    </row>
    <row r="656" spans="1:50">
      <c r="A656" s="22">
        <v>43094</v>
      </c>
      <c r="B656">
        <v>141</v>
      </c>
      <c r="C656">
        <v>159</v>
      </c>
      <c r="D656">
        <v>141</v>
      </c>
      <c r="E656">
        <v>152</v>
      </c>
      <c r="F656" s="22">
        <v>43095</v>
      </c>
      <c r="G656">
        <v>150</v>
      </c>
      <c r="H656">
        <v>183</v>
      </c>
      <c r="I656">
        <v>149</v>
      </c>
      <c r="J656">
        <v>176</v>
      </c>
      <c r="K656" s="22">
        <v>43096</v>
      </c>
      <c r="L656">
        <v>178</v>
      </c>
      <c r="M656">
        <v>1.21</v>
      </c>
      <c r="N656" s="8" t="str">
        <f>IF(AND(AM656=1,AC656&lt;-0.005,AE656&gt;O$1),R656,"")</f>
        <v/>
      </c>
      <c r="O656" s="8">
        <f t="shared" si="52"/>
        <v>108134.44495283414</v>
      </c>
      <c r="P656" s="8" t="str">
        <f t="shared" si="56"/>
        <v/>
      </c>
      <c r="Q656" s="8">
        <f t="shared" si="53"/>
        <v>89419.115637632043</v>
      </c>
      <c r="R656" s="8">
        <f t="shared" si="54"/>
        <v>2824.8587570621762</v>
      </c>
      <c r="S656" s="8">
        <f t="shared" si="55"/>
        <v>343331.22151944513</v>
      </c>
      <c r="U656" s="25">
        <v>43096.330196759256</v>
      </c>
      <c r="V656">
        <v>8</v>
      </c>
      <c r="W656">
        <v>3323</v>
      </c>
      <c r="X656" t="s">
        <v>305</v>
      </c>
      <c r="Y656" t="s">
        <v>960</v>
      </c>
      <c r="Z656" s="25">
        <v>43460.998611111114</v>
      </c>
      <c r="AA656">
        <v>177</v>
      </c>
      <c r="AB656">
        <v>1</v>
      </c>
      <c r="AC656" s="24">
        <v>5.7000000000000002E-3</v>
      </c>
      <c r="AD656">
        <v>39000</v>
      </c>
      <c r="AE656">
        <v>6888240</v>
      </c>
      <c r="AF656" s="22">
        <v>43095</v>
      </c>
      <c r="AG656">
        <v>150</v>
      </c>
      <c r="AH656">
        <v>176</v>
      </c>
      <c r="AI656" s="22">
        <v>43096</v>
      </c>
      <c r="AJ656">
        <v>178</v>
      </c>
      <c r="AK656">
        <v>177</v>
      </c>
      <c r="AL656" s="25">
        <v>43096.792939814812</v>
      </c>
      <c r="AM656">
        <v>2</v>
      </c>
      <c r="AN656" t="s">
        <v>1023</v>
      </c>
      <c r="AO656">
        <v>0</v>
      </c>
      <c r="AP656">
        <v>0.85</v>
      </c>
      <c r="AQ656">
        <v>0.77</v>
      </c>
      <c r="AR656">
        <v>0.79</v>
      </c>
      <c r="AS656">
        <v>1.21</v>
      </c>
      <c r="AT656">
        <v>1.23</v>
      </c>
      <c r="AU656">
        <v>0.84599999999999997</v>
      </c>
      <c r="AV656">
        <v>188</v>
      </c>
      <c r="AW656">
        <v>172</v>
      </c>
      <c r="AX656">
        <v>177</v>
      </c>
    </row>
    <row r="657" spans="1:50">
      <c r="A657" s="22">
        <v>43094</v>
      </c>
      <c r="B657">
        <v>1023</v>
      </c>
      <c r="C657">
        <v>1023</v>
      </c>
      <c r="D657">
        <v>995</v>
      </c>
      <c r="E657">
        <v>998</v>
      </c>
      <c r="F657" s="22">
        <v>43095</v>
      </c>
      <c r="G657">
        <v>1002</v>
      </c>
      <c r="H657">
        <v>1148</v>
      </c>
      <c r="I657">
        <v>1002</v>
      </c>
      <c r="J657">
        <v>1148</v>
      </c>
      <c r="K657" s="22">
        <v>43096</v>
      </c>
      <c r="L657">
        <v>1250</v>
      </c>
      <c r="M657">
        <v>0.92</v>
      </c>
      <c r="N657" s="8" t="str">
        <f>IF(AND(AM657=1,AC657&lt;-0.005,AE657&gt;O$1),R657,"")</f>
        <v/>
      </c>
      <c r="O657" s="8">
        <f t="shared" si="52"/>
        <v>108134.44495283414</v>
      </c>
      <c r="P657" s="8" t="str">
        <f t="shared" si="56"/>
        <v/>
      </c>
      <c r="Q657" s="8">
        <f t="shared" si="53"/>
        <v>89419.115637632043</v>
      </c>
      <c r="R657" s="8">
        <f t="shared" si="54"/>
        <v>33731.853116994003</v>
      </c>
      <c r="S657" s="8">
        <f t="shared" si="55"/>
        <v>343331.22151944513</v>
      </c>
      <c r="U657" s="25">
        <v>43096.330196759256</v>
      </c>
      <c r="V657">
        <v>9</v>
      </c>
      <c r="W657">
        <v>3441</v>
      </c>
      <c r="X657" t="s">
        <v>1648</v>
      </c>
      <c r="Y657" t="s">
        <v>960</v>
      </c>
      <c r="Z657" s="25">
        <v>43460.997916666667</v>
      </c>
      <c r="AA657">
        <v>1321.1</v>
      </c>
      <c r="AB657">
        <v>173.1</v>
      </c>
      <c r="AC657" s="24">
        <v>0.15079999999999999</v>
      </c>
      <c r="AD657">
        <v>33500</v>
      </c>
      <c r="AE657">
        <v>43516910</v>
      </c>
      <c r="AF657" s="22">
        <v>43095</v>
      </c>
      <c r="AG657">
        <v>1002</v>
      </c>
      <c r="AH657">
        <v>1148</v>
      </c>
      <c r="AI657" s="22">
        <v>43096</v>
      </c>
      <c r="AJ657">
        <v>1250</v>
      </c>
      <c r="AK657">
        <v>1171</v>
      </c>
      <c r="AL657" s="25">
        <v>43096.792951388888</v>
      </c>
      <c r="AM657">
        <v>2</v>
      </c>
      <c r="AN657" t="s">
        <v>1023</v>
      </c>
      <c r="AO657">
        <v>0</v>
      </c>
      <c r="AP657">
        <v>0</v>
      </c>
      <c r="AQ657">
        <v>0.04</v>
      </c>
      <c r="AR657">
        <v>0.01</v>
      </c>
      <c r="AS657">
        <v>0.92</v>
      </c>
      <c r="AT657">
        <v>0.85</v>
      </c>
      <c r="AU657">
        <v>1.68</v>
      </c>
      <c r="AV657">
        <v>1319</v>
      </c>
      <c r="AW657">
        <v>1168</v>
      </c>
      <c r="AX657">
        <v>1171</v>
      </c>
    </row>
    <row r="658" spans="1:50">
      <c r="A658" s="22">
        <v>43094</v>
      </c>
      <c r="B658">
        <v>3060</v>
      </c>
      <c r="C658">
        <v>3760</v>
      </c>
      <c r="D658">
        <v>3035</v>
      </c>
      <c r="E658">
        <v>3760</v>
      </c>
      <c r="F658" s="22">
        <v>43095</v>
      </c>
      <c r="G658">
        <v>4460</v>
      </c>
      <c r="H658">
        <v>4460</v>
      </c>
      <c r="I658">
        <v>4460</v>
      </c>
      <c r="J658">
        <v>4460</v>
      </c>
      <c r="K658" s="22">
        <v>43096</v>
      </c>
      <c r="L658">
        <v>5160</v>
      </c>
      <c r="M658" t="s">
        <v>1023</v>
      </c>
      <c r="N658" s="8" t="str">
        <f>IF(AND(AM658=1,AC658&lt;-0.005,AE658&gt;O$1),R658,"")</f>
        <v/>
      </c>
      <c r="O658" s="8">
        <f t="shared" si="52"/>
        <v>108134.44495283414</v>
      </c>
      <c r="P658" s="8" t="str">
        <f t="shared" si="56"/>
        <v/>
      </c>
      <c r="Q658" s="8">
        <f t="shared" si="53"/>
        <v>89419.115637632043</v>
      </c>
      <c r="R658" s="8">
        <f t="shared" si="54"/>
        <v>0</v>
      </c>
      <c r="S658" s="8">
        <f t="shared" si="55"/>
        <v>343331.22151944513</v>
      </c>
      <c r="U658" s="25">
        <v>43096.330196759256</v>
      </c>
      <c r="V658">
        <v>10</v>
      </c>
      <c r="W658">
        <v>6565</v>
      </c>
      <c r="X658" t="s">
        <v>1633</v>
      </c>
      <c r="Y658" t="s">
        <v>960</v>
      </c>
      <c r="Z658" s="25">
        <v>43460.988194444442</v>
      </c>
      <c r="AA658">
        <v>5160</v>
      </c>
      <c r="AB658">
        <v>700</v>
      </c>
      <c r="AC658" s="24">
        <v>0.157</v>
      </c>
      <c r="AD658">
        <v>30000</v>
      </c>
      <c r="AE658">
        <v>148427400</v>
      </c>
      <c r="AF658" s="22">
        <v>43095</v>
      </c>
      <c r="AG658">
        <v>4460</v>
      </c>
      <c r="AH658">
        <v>4460</v>
      </c>
      <c r="AI658" s="22">
        <v>43096</v>
      </c>
      <c r="AJ658">
        <v>5160</v>
      </c>
      <c r="AK658">
        <v>5160</v>
      </c>
      <c r="AL658" s="25">
        <v>43096.792962962965</v>
      </c>
      <c r="AM658">
        <v>2</v>
      </c>
      <c r="AN658" t="s">
        <v>1023</v>
      </c>
      <c r="AO658">
        <v>0</v>
      </c>
      <c r="AP658">
        <v>0.22</v>
      </c>
      <c r="AQ658" t="s">
        <v>1023</v>
      </c>
      <c r="AR658" t="s">
        <v>1023</v>
      </c>
      <c r="AS658" t="s">
        <v>1023</v>
      </c>
      <c r="AT658" t="s">
        <v>1023</v>
      </c>
      <c r="AU658" t="s">
        <v>1023</v>
      </c>
      <c r="AV658">
        <v>5160</v>
      </c>
      <c r="AW658">
        <v>5160</v>
      </c>
      <c r="AX658">
        <v>5160</v>
      </c>
    </row>
    <row r="659" spans="1:50">
      <c r="A659" s="22">
        <v>43094</v>
      </c>
      <c r="B659">
        <v>286</v>
      </c>
      <c r="C659">
        <v>306</v>
      </c>
      <c r="D659">
        <v>283</v>
      </c>
      <c r="E659">
        <v>291</v>
      </c>
      <c r="F659" s="22">
        <v>43095</v>
      </c>
      <c r="G659">
        <v>291</v>
      </c>
      <c r="H659">
        <v>309</v>
      </c>
      <c r="I659">
        <v>291</v>
      </c>
      <c r="J659">
        <v>303</v>
      </c>
      <c r="K659" s="22">
        <v>43096</v>
      </c>
      <c r="L659">
        <v>326</v>
      </c>
      <c r="M659">
        <v>1.18</v>
      </c>
      <c r="N659" s="8" t="str">
        <f>IF(AND(AM659=1,AC659&lt;-0.005,AE659&gt;O$1),R659,"")</f>
        <v/>
      </c>
      <c r="O659" s="8">
        <f t="shared" si="52"/>
        <v>108134.44495283414</v>
      </c>
      <c r="P659" s="8" t="str">
        <f t="shared" si="56"/>
        <v/>
      </c>
      <c r="Q659" s="8">
        <f t="shared" si="53"/>
        <v>89419.115637632043</v>
      </c>
      <c r="R659" s="8">
        <f t="shared" si="54"/>
        <v>46979.865771812125</v>
      </c>
      <c r="S659" s="8">
        <f t="shared" si="55"/>
        <v>343331.22151944513</v>
      </c>
      <c r="U659" s="25">
        <v>43096.330196759256</v>
      </c>
      <c r="V659">
        <v>11</v>
      </c>
      <c r="W659">
        <v>7624</v>
      </c>
      <c r="X659" t="s">
        <v>1340</v>
      </c>
      <c r="Y659" t="s">
        <v>960</v>
      </c>
      <c r="Z659" s="25">
        <v>43460.963888888888</v>
      </c>
      <c r="AA659">
        <v>323</v>
      </c>
      <c r="AB659">
        <v>20</v>
      </c>
      <c r="AC659" s="24">
        <v>6.6000000000000003E-2</v>
      </c>
      <c r="AD659">
        <v>23600</v>
      </c>
      <c r="AE659">
        <v>7459090</v>
      </c>
      <c r="AF659" s="22">
        <v>43095</v>
      </c>
      <c r="AG659">
        <v>291</v>
      </c>
      <c r="AH659">
        <v>303</v>
      </c>
      <c r="AI659" s="22">
        <v>43096</v>
      </c>
      <c r="AJ659">
        <v>326</v>
      </c>
      <c r="AK659">
        <v>298</v>
      </c>
      <c r="AL659" s="25">
        <v>43096.792974537035</v>
      </c>
      <c r="AM659">
        <v>2</v>
      </c>
      <c r="AN659" t="s">
        <v>1023</v>
      </c>
      <c r="AO659">
        <v>0</v>
      </c>
      <c r="AP659">
        <v>0.99</v>
      </c>
      <c r="AQ659">
        <v>0.99</v>
      </c>
      <c r="AR659">
        <v>0.99</v>
      </c>
      <c r="AS659">
        <v>1.18</v>
      </c>
      <c r="AT659">
        <v>1.29</v>
      </c>
      <c r="AU659">
        <v>0.68300000000000005</v>
      </c>
      <c r="AV659">
        <v>336</v>
      </c>
      <c r="AW659">
        <v>289</v>
      </c>
      <c r="AX659">
        <v>298</v>
      </c>
    </row>
    <row r="660" spans="1:50">
      <c r="A660" s="22">
        <v>43094</v>
      </c>
      <c r="B660">
        <v>1411</v>
      </c>
      <c r="C660">
        <v>1425</v>
      </c>
      <c r="D660">
        <v>1346</v>
      </c>
      <c r="E660">
        <v>1355</v>
      </c>
      <c r="F660" s="22">
        <v>43095</v>
      </c>
      <c r="G660">
        <v>1346</v>
      </c>
      <c r="H660">
        <v>1393</v>
      </c>
      <c r="I660">
        <v>1344</v>
      </c>
      <c r="J660">
        <v>1355</v>
      </c>
      <c r="K660" s="22">
        <v>43096</v>
      </c>
      <c r="L660">
        <v>1205</v>
      </c>
      <c r="M660">
        <v>0.93</v>
      </c>
      <c r="N660" s="8" t="str">
        <f>IF(AND(AM660=1,AC660&lt;-0.005,AE660&gt;O$1),R660,"")</f>
        <v/>
      </c>
      <c r="O660" s="8">
        <f t="shared" ref="O660:O723" si="57">SUM(N660,O659)</f>
        <v>108134.44495283414</v>
      </c>
      <c r="P660" s="8" t="str">
        <f t="shared" si="56"/>
        <v/>
      </c>
      <c r="Q660" s="8">
        <f t="shared" ref="Q660:Q723" si="58">SUM(P660,Q659)</f>
        <v>89419.115637632043</v>
      </c>
      <c r="R660" s="8">
        <f t="shared" ref="R660:R723" si="59">(AJ660/AK660-1)*500000</f>
        <v>-64352.856109905988</v>
      </c>
      <c r="S660" s="8">
        <f t="shared" ref="S660:S723" si="60">IF(AM660=1,SUM(R660,S659),S659)</f>
        <v>343331.22151944513</v>
      </c>
      <c r="U660" s="25">
        <v>43096.330196759256</v>
      </c>
      <c r="V660">
        <v>12</v>
      </c>
      <c r="W660">
        <v>3667</v>
      </c>
      <c r="X660" t="s">
        <v>1389</v>
      </c>
      <c r="Y660" t="s">
        <v>962</v>
      </c>
      <c r="Z660" s="25">
        <v>43460.993055555555</v>
      </c>
      <c r="AA660">
        <v>1221</v>
      </c>
      <c r="AB660">
        <v>-134</v>
      </c>
      <c r="AC660" s="24">
        <v>-9.8900000000000002E-2</v>
      </c>
      <c r="AD660">
        <v>16800</v>
      </c>
      <c r="AE660">
        <v>20458270</v>
      </c>
      <c r="AF660" s="22">
        <v>43095</v>
      </c>
      <c r="AG660">
        <v>1346</v>
      </c>
      <c r="AH660">
        <v>1355</v>
      </c>
      <c r="AI660" s="22">
        <v>43096</v>
      </c>
      <c r="AJ660">
        <v>1205</v>
      </c>
      <c r="AK660">
        <v>1383</v>
      </c>
      <c r="AL660" s="25">
        <v>43096.792986111112</v>
      </c>
      <c r="AM660" t="s">
        <v>1068</v>
      </c>
      <c r="AN660">
        <v>0.05</v>
      </c>
      <c r="AO660">
        <v>1.61</v>
      </c>
      <c r="AP660" t="s">
        <v>956</v>
      </c>
      <c r="AQ660">
        <v>0.04</v>
      </c>
      <c r="AR660">
        <v>0.01</v>
      </c>
      <c r="AS660">
        <v>0.93</v>
      </c>
      <c r="AT660">
        <v>0.75</v>
      </c>
      <c r="AU660">
        <v>2.363</v>
      </c>
      <c r="AV660">
        <v>1399</v>
      </c>
      <c r="AW660">
        <v>1202</v>
      </c>
      <c r="AX660">
        <v>1383</v>
      </c>
    </row>
    <row r="661" spans="1:50">
      <c r="A661" s="22">
        <v>43094</v>
      </c>
      <c r="B661">
        <v>396</v>
      </c>
      <c r="C661">
        <v>408</v>
      </c>
      <c r="D661">
        <v>385</v>
      </c>
      <c r="E661">
        <v>400</v>
      </c>
      <c r="F661" s="22">
        <v>43095</v>
      </c>
      <c r="G661">
        <v>394</v>
      </c>
      <c r="H661">
        <v>398</v>
      </c>
      <c r="I661">
        <v>382</v>
      </c>
      <c r="J661">
        <v>388</v>
      </c>
      <c r="K661" s="22">
        <v>43096</v>
      </c>
      <c r="L661">
        <v>384</v>
      </c>
      <c r="M661">
        <v>0.95</v>
      </c>
      <c r="N661" s="8" t="str">
        <f>IF(AND(AM661=1,AC661&lt;-0.005,AE661&gt;O$1),R661,"")</f>
        <v/>
      </c>
      <c r="O661" s="8">
        <f t="shared" si="57"/>
        <v>108134.44495283414</v>
      </c>
      <c r="P661" s="8" t="str">
        <f t="shared" si="56"/>
        <v/>
      </c>
      <c r="Q661" s="8">
        <f t="shared" si="58"/>
        <v>89419.115637632043</v>
      </c>
      <c r="R661" s="8">
        <f t="shared" si="59"/>
        <v>-11450.381679389333</v>
      </c>
      <c r="S661" s="8">
        <f t="shared" si="60"/>
        <v>343331.22151944513</v>
      </c>
      <c r="U661" s="25">
        <v>43096.330196759256</v>
      </c>
      <c r="V661">
        <v>14</v>
      </c>
      <c r="W661">
        <v>4597</v>
      </c>
      <c r="X661" t="s">
        <v>1079</v>
      </c>
      <c r="Y661" t="s">
        <v>957</v>
      </c>
      <c r="Z661" s="25">
        <v>43460.989583333336</v>
      </c>
      <c r="AA661">
        <v>386.5</v>
      </c>
      <c r="AB661">
        <v>-1.5</v>
      </c>
      <c r="AC661" s="24">
        <v>-3.8999999999999998E-3</v>
      </c>
      <c r="AD661">
        <v>13200</v>
      </c>
      <c r="AE661">
        <v>5102590</v>
      </c>
      <c r="AF661" s="22">
        <v>43095</v>
      </c>
      <c r="AG661">
        <v>394</v>
      </c>
      <c r="AH661">
        <v>388</v>
      </c>
      <c r="AI661" s="22">
        <v>43096</v>
      </c>
      <c r="AJ661">
        <v>384</v>
      </c>
      <c r="AK661">
        <v>393</v>
      </c>
      <c r="AL661" s="25">
        <v>43096.793009259258</v>
      </c>
      <c r="AM661">
        <v>2</v>
      </c>
      <c r="AN661" t="s">
        <v>1023</v>
      </c>
      <c r="AO661">
        <v>0</v>
      </c>
      <c r="AP661">
        <v>0</v>
      </c>
      <c r="AQ661">
        <v>0.26</v>
      </c>
      <c r="AR661">
        <v>0.62</v>
      </c>
      <c r="AS661">
        <v>0.95</v>
      </c>
      <c r="AT661">
        <v>1.1100000000000001</v>
      </c>
      <c r="AU661">
        <v>1.0509999999999999</v>
      </c>
      <c r="AV661">
        <v>398</v>
      </c>
      <c r="AW661">
        <v>383</v>
      </c>
      <c r="AX661">
        <v>393</v>
      </c>
    </row>
    <row r="662" spans="1:50">
      <c r="A662" s="22">
        <v>43094</v>
      </c>
      <c r="B662">
        <v>207.1</v>
      </c>
      <c r="C662">
        <v>207.2</v>
      </c>
      <c r="D662">
        <v>205.5</v>
      </c>
      <c r="E662">
        <v>206.1</v>
      </c>
      <c r="F662" s="22">
        <v>43095</v>
      </c>
      <c r="G662">
        <v>206</v>
      </c>
      <c r="H662">
        <v>206.8</v>
      </c>
      <c r="I662">
        <v>205</v>
      </c>
      <c r="J662">
        <v>205.3</v>
      </c>
      <c r="K662" s="22">
        <v>43096</v>
      </c>
      <c r="L662">
        <v>205.9</v>
      </c>
      <c r="M662">
        <v>1.02</v>
      </c>
      <c r="N662" s="8" t="str">
        <f>IF(AND(AM662=1,AC662&lt;-0.005,AE662&gt;O$1),R662,"")</f>
        <v/>
      </c>
      <c r="O662" s="8">
        <f t="shared" si="57"/>
        <v>108134.44495283414</v>
      </c>
      <c r="P662" s="8" t="str">
        <f t="shared" si="56"/>
        <v/>
      </c>
      <c r="Q662" s="8">
        <f t="shared" si="58"/>
        <v>89419.115637632043</v>
      </c>
      <c r="R662" s="8">
        <f t="shared" si="59"/>
        <v>-242.71844660195273</v>
      </c>
      <c r="S662" s="8">
        <f t="shared" si="60"/>
        <v>343088.50307284319</v>
      </c>
      <c r="U662" s="25">
        <v>43096.330196759256</v>
      </c>
      <c r="V662">
        <v>16</v>
      </c>
      <c r="W662">
        <v>8411</v>
      </c>
      <c r="X662" t="s">
        <v>1070</v>
      </c>
      <c r="Y662" t="s">
        <v>962</v>
      </c>
      <c r="Z662" s="25">
        <v>43460.976388888892</v>
      </c>
      <c r="AA662">
        <v>205.3</v>
      </c>
      <c r="AB662">
        <v>0</v>
      </c>
      <c r="AC662" s="24">
        <v>0</v>
      </c>
      <c r="AD662">
        <v>11600</v>
      </c>
      <c r="AE662">
        <v>2383100</v>
      </c>
      <c r="AF662" s="22">
        <v>43095</v>
      </c>
      <c r="AG662">
        <v>206</v>
      </c>
      <c r="AH662">
        <v>205.3</v>
      </c>
      <c r="AI662" s="22">
        <v>43096</v>
      </c>
      <c r="AJ662">
        <v>205.9</v>
      </c>
      <c r="AK662">
        <v>206</v>
      </c>
      <c r="AL662" s="25">
        <v>43096.793032407404</v>
      </c>
      <c r="AM662">
        <v>1</v>
      </c>
      <c r="AN662" t="s">
        <v>1023</v>
      </c>
      <c r="AO662">
        <v>5.13</v>
      </c>
      <c r="AP662">
        <v>3.65</v>
      </c>
      <c r="AQ662">
        <v>0.91</v>
      </c>
      <c r="AR662">
        <v>0.91</v>
      </c>
      <c r="AS662">
        <v>1.02</v>
      </c>
      <c r="AT662">
        <v>1.03</v>
      </c>
      <c r="AU662">
        <v>0.40100000000000002</v>
      </c>
      <c r="AV662">
        <v>206.8</v>
      </c>
      <c r="AW662">
        <v>205.4</v>
      </c>
      <c r="AX662">
        <v>206</v>
      </c>
    </row>
    <row r="663" spans="1:50">
      <c r="A663" s="22">
        <v>43094</v>
      </c>
      <c r="B663">
        <v>1269</v>
      </c>
      <c r="C663">
        <v>1273</v>
      </c>
      <c r="D663">
        <v>1264</v>
      </c>
      <c r="E663">
        <v>1265</v>
      </c>
      <c r="F663" s="22">
        <v>43095</v>
      </c>
      <c r="G663">
        <v>1268</v>
      </c>
      <c r="H663">
        <v>1272</v>
      </c>
      <c r="I663">
        <v>1264</v>
      </c>
      <c r="J663">
        <v>1269</v>
      </c>
      <c r="K663" s="22">
        <v>43096</v>
      </c>
      <c r="L663">
        <v>1269</v>
      </c>
      <c r="M663">
        <v>0.98</v>
      </c>
      <c r="N663" s="8" t="str">
        <f>IF(AND(AM663=1,AC663&lt;-0.005,AE663&gt;O$1),R663,"")</f>
        <v/>
      </c>
      <c r="O663" s="8">
        <f t="shared" si="57"/>
        <v>108134.44495283414</v>
      </c>
      <c r="P663" s="8" t="str">
        <f t="shared" si="56"/>
        <v/>
      </c>
      <c r="Q663" s="8">
        <f t="shared" si="58"/>
        <v>89419.115637632043</v>
      </c>
      <c r="R663" s="8">
        <f t="shared" si="59"/>
        <v>1977.8481012657778</v>
      </c>
      <c r="S663" s="8">
        <f t="shared" si="60"/>
        <v>345066.35117410898</v>
      </c>
      <c r="U663" s="25">
        <v>43096.330196759256</v>
      </c>
      <c r="V663">
        <v>17</v>
      </c>
      <c r="W663">
        <v>1357</v>
      </c>
      <c r="X663" t="s">
        <v>1056</v>
      </c>
      <c r="Y663" t="s">
        <v>954</v>
      </c>
      <c r="Z663" s="25">
        <v>43460.998611111114</v>
      </c>
      <c r="AA663">
        <v>1271</v>
      </c>
      <c r="AB663">
        <v>2</v>
      </c>
      <c r="AC663" s="24">
        <v>1.6000000000000001E-3</v>
      </c>
      <c r="AD663">
        <v>11440</v>
      </c>
      <c r="AE663">
        <v>14541488</v>
      </c>
      <c r="AF663" s="22">
        <v>43095</v>
      </c>
      <c r="AG663">
        <v>1268</v>
      </c>
      <c r="AH663">
        <v>1269</v>
      </c>
      <c r="AI663" s="22">
        <v>43096</v>
      </c>
      <c r="AJ663">
        <v>1269</v>
      </c>
      <c r="AK663">
        <v>1264</v>
      </c>
      <c r="AL663" s="25">
        <v>43096.793043981481</v>
      </c>
      <c r="AM663">
        <v>1</v>
      </c>
      <c r="AN663" t="s">
        <v>1023</v>
      </c>
      <c r="AO663" s="26">
        <v>8.0000000000000002E-3</v>
      </c>
      <c r="AQ663">
        <v>0.02</v>
      </c>
      <c r="AR663">
        <v>0.01</v>
      </c>
      <c r="AS663">
        <v>0.98</v>
      </c>
      <c r="AT663">
        <v>0.91</v>
      </c>
      <c r="AU663">
        <v>2.298</v>
      </c>
      <c r="AV663">
        <v>1270</v>
      </c>
      <c r="AW663">
        <v>1262</v>
      </c>
      <c r="AX663">
        <v>1264</v>
      </c>
    </row>
    <row r="664" spans="1:50">
      <c r="A664" s="22">
        <v>43094</v>
      </c>
      <c r="B664">
        <v>298</v>
      </c>
      <c r="C664">
        <v>302</v>
      </c>
      <c r="D664">
        <v>291</v>
      </c>
      <c r="E664">
        <v>296</v>
      </c>
      <c r="F664" s="22">
        <v>43095</v>
      </c>
      <c r="G664">
        <v>302</v>
      </c>
      <c r="H664">
        <v>312</v>
      </c>
      <c r="I664">
        <v>299</v>
      </c>
      <c r="J664">
        <v>306</v>
      </c>
      <c r="K664" s="22">
        <v>43096</v>
      </c>
      <c r="L664">
        <v>304</v>
      </c>
      <c r="M664">
        <v>1.05</v>
      </c>
      <c r="N664" s="8" t="str">
        <f>IF(AND(AM664=1,AC664&lt;-0.005,AE664&gt;O$1),R664,"")</f>
        <v/>
      </c>
      <c r="O664" s="8">
        <f t="shared" si="57"/>
        <v>108134.44495283414</v>
      </c>
      <c r="P664" s="8" t="str">
        <f t="shared" si="56"/>
        <v/>
      </c>
      <c r="Q664" s="8">
        <f t="shared" si="58"/>
        <v>89419.115637632043</v>
      </c>
      <c r="R664" s="8">
        <f t="shared" si="59"/>
        <v>27777.777777777792</v>
      </c>
      <c r="S664" s="8">
        <f t="shared" si="60"/>
        <v>345066.35117410898</v>
      </c>
      <c r="U664" s="25">
        <v>43096.330196759256</v>
      </c>
      <c r="V664">
        <v>18</v>
      </c>
      <c r="W664">
        <v>8256</v>
      </c>
      <c r="X664" t="s">
        <v>1032</v>
      </c>
      <c r="Y664" t="s">
        <v>960</v>
      </c>
      <c r="Z664" s="25">
        <v>43460.99722222222</v>
      </c>
      <c r="AA664">
        <v>325</v>
      </c>
      <c r="AB664">
        <v>19</v>
      </c>
      <c r="AC664" s="24">
        <v>6.2100000000000002E-2</v>
      </c>
      <c r="AD664">
        <v>11300</v>
      </c>
      <c r="AE664">
        <v>3701570</v>
      </c>
      <c r="AF664" s="22">
        <v>43095</v>
      </c>
      <c r="AG664">
        <v>302</v>
      </c>
      <c r="AH664">
        <v>306</v>
      </c>
      <c r="AI664" s="22">
        <v>43096</v>
      </c>
      <c r="AJ664">
        <v>304</v>
      </c>
      <c r="AK664">
        <v>288</v>
      </c>
      <c r="AL664" s="25">
        <v>43096.793043981481</v>
      </c>
      <c r="AM664">
        <v>2</v>
      </c>
      <c r="AN664" t="s">
        <v>1023</v>
      </c>
      <c r="AO664">
        <v>0</v>
      </c>
      <c r="AP664" t="s">
        <v>956</v>
      </c>
      <c r="AQ664">
        <v>0.9</v>
      </c>
      <c r="AR664">
        <v>0.79</v>
      </c>
      <c r="AS664">
        <v>1.05</v>
      </c>
      <c r="AT664">
        <v>1.08</v>
      </c>
      <c r="AU664">
        <v>0.872</v>
      </c>
      <c r="AV664">
        <v>304</v>
      </c>
      <c r="AW664">
        <v>281</v>
      </c>
      <c r="AX664">
        <v>288</v>
      </c>
    </row>
    <row r="665" spans="1:50">
      <c r="A665" s="22">
        <v>43094</v>
      </c>
      <c r="B665">
        <v>1547</v>
      </c>
      <c r="C665">
        <v>1612</v>
      </c>
      <c r="D665">
        <v>1512</v>
      </c>
      <c r="E665">
        <v>1557</v>
      </c>
      <c r="F665" s="22">
        <v>43095</v>
      </c>
      <c r="G665">
        <v>1726</v>
      </c>
      <c r="H665">
        <v>1932</v>
      </c>
      <c r="I665">
        <v>1660</v>
      </c>
      <c r="J665">
        <v>1691</v>
      </c>
      <c r="K665" s="22">
        <v>43096</v>
      </c>
      <c r="L665">
        <v>1681</v>
      </c>
      <c r="M665">
        <v>1.34</v>
      </c>
      <c r="N665" s="8" t="str">
        <f>IF(AND(AM665=1,AC665&lt;-0.005,AE665&gt;O$1),R665,"")</f>
        <v/>
      </c>
      <c r="O665" s="8">
        <f t="shared" si="57"/>
        <v>108134.44495283414</v>
      </c>
      <c r="P665" s="8" t="str">
        <f t="shared" si="56"/>
        <v/>
      </c>
      <c r="Q665" s="8">
        <f t="shared" si="58"/>
        <v>89419.115637632043</v>
      </c>
      <c r="R665" s="8">
        <f t="shared" si="59"/>
        <v>-33314.825097168265</v>
      </c>
      <c r="S665" s="8">
        <f t="shared" si="60"/>
        <v>345066.35117410898</v>
      </c>
      <c r="U665" s="25">
        <v>43096.330196759256</v>
      </c>
      <c r="V665">
        <v>19</v>
      </c>
      <c r="W665">
        <v>4579</v>
      </c>
      <c r="X665" t="s">
        <v>1313</v>
      </c>
      <c r="Y665" t="s">
        <v>960</v>
      </c>
      <c r="Z665" s="25">
        <v>43460.997916666667</v>
      </c>
      <c r="AA665">
        <v>1718</v>
      </c>
      <c r="AB665">
        <v>27</v>
      </c>
      <c r="AC665" s="24">
        <v>1.6E-2</v>
      </c>
      <c r="AD665">
        <v>10600</v>
      </c>
      <c r="AE665">
        <v>18201880</v>
      </c>
      <c r="AF665" s="22">
        <v>43095</v>
      </c>
      <c r="AG665">
        <v>1726</v>
      </c>
      <c r="AH665">
        <v>1691</v>
      </c>
      <c r="AI665" s="22">
        <v>43096</v>
      </c>
      <c r="AJ665">
        <v>1681</v>
      </c>
      <c r="AK665">
        <v>1801</v>
      </c>
      <c r="AL665" s="25">
        <v>43096.793055555558</v>
      </c>
      <c r="AM665">
        <v>2</v>
      </c>
      <c r="AN665" t="s">
        <v>1023</v>
      </c>
      <c r="AO665">
        <v>37.32</v>
      </c>
      <c r="AP665">
        <v>0</v>
      </c>
      <c r="AQ665">
        <v>0.9</v>
      </c>
      <c r="AR665">
        <v>0.9</v>
      </c>
      <c r="AS665">
        <v>1.34</v>
      </c>
      <c r="AT665">
        <v>1.4</v>
      </c>
      <c r="AU665">
        <v>1.052</v>
      </c>
      <c r="AV665">
        <v>1895</v>
      </c>
      <c r="AW665">
        <v>1680</v>
      </c>
      <c r="AX665">
        <v>1801</v>
      </c>
    </row>
    <row r="666" spans="1:50">
      <c r="A666" s="22">
        <v>43094</v>
      </c>
      <c r="B666">
        <v>552</v>
      </c>
      <c r="C666">
        <v>556</v>
      </c>
      <c r="D666">
        <v>544</v>
      </c>
      <c r="E666">
        <v>549</v>
      </c>
      <c r="F666" s="22">
        <v>43095</v>
      </c>
      <c r="G666">
        <v>548</v>
      </c>
      <c r="H666">
        <v>559</v>
      </c>
      <c r="I666">
        <v>548</v>
      </c>
      <c r="J666">
        <v>553</v>
      </c>
      <c r="K666" s="22">
        <v>43096</v>
      </c>
      <c r="L666">
        <v>545</v>
      </c>
      <c r="M666">
        <v>0.98</v>
      </c>
      <c r="N666" s="8">
        <f>IF(AND(AM666=1,AC666&lt;-0.005,AE666&gt;O$1),R666,"")</f>
        <v>919.11764705887572</v>
      </c>
      <c r="O666" s="8">
        <f t="shared" si="57"/>
        <v>109053.562599893</v>
      </c>
      <c r="P666" s="8" t="str">
        <f t="shared" ref="P666:P729" si="61">IF(AND(AM666=1,AC666&lt;Q$8,E666/B666-1&gt;Q$9,J666&lt;Q$10),R666,"")</f>
        <v/>
      </c>
      <c r="Q666" s="8">
        <f t="shared" si="58"/>
        <v>89419.115637632043</v>
      </c>
      <c r="R666" s="8">
        <f t="shared" si="59"/>
        <v>919.11764705887572</v>
      </c>
      <c r="S666" s="8">
        <f t="shared" si="60"/>
        <v>345985.46882116783</v>
      </c>
      <c r="U666" s="25">
        <v>43096.330196759256</v>
      </c>
      <c r="V666">
        <v>21</v>
      </c>
      <c r="W666">
        <v>3673</v>
      </c>
      <c r="X666" t="s">
        <v>1495</v>
      </c>
      <c r="Y666" t="s">
        <v>962</v>
      </c>
      <c r="Z666" s="25">
        <v>43460.995833333334</v>
      </c>
      <c r="AA666">
        <v>1072</v>
      </c>
      <c r="AB666">
        <v>-24</v>
      </c>
      <c r="AC666" s="24">
        <v>-2.1899999999999999E-2</v>
      </c>
      <c r="AD666">
        <v>9500</v>
      </c>
      <c r="AE666">
        <v>10168550</v>
      </c>
      <c r="AF666" s="22">
        <v>43095</v>
      </c>
      <c r="AG666">
        <v>1097</v>
      </c>
      <c r="AH666">
        <v>1107</v>
      </c>
      <c r="AI666" s="22">
        <v>43096</v>
      </c>
      <c r="AJ666">
        <v>1090</v>
      </c>
      <c r="AK666">
        <v>1088</v>
      </c>
      <c r="AL666" s="25">
        <v>43096.793078703704</v>
      </c>
      <c r="AM666">
        <v>1</v>
      </c>
      <c r="AN666">
        <v>0.05</v>
      </c>
      <c r="AO666">
        <v>0.09</v>
      </c>
      <c r="AP666">
        <v>1.99</v>
      </c>
      <c r="AQ666">
        <v>0.17</v>
      </c>
      <c r="AR666">
        <v>0.73</v>
      </c>
      <c r="AS666">
        <v>0.98</v>
      </c>
      <c r="AT666">
        <v>1.08</v>
      </c>
      <c r="AU666">
        <v>0.67400000000000004</v>
      </c>
      <c r="AV666">
        <v>545</v>
      </c>
      <c r="AW666">
        <v>525</v>
      </c>
      <c r="AX666">
        <v>544</v>
      </c>
    </row>
    <row r="667" spans="1:50">
      <c r="A667" s="22">
        <v>43094</v>
      </c>
      <c r="B667">
        <v>323</v>
      </c>
      <c r="C667">
        <v>323</v>
      </c>
      <c r="D667">
        <v>304</v>
      </c>
      <c r="E667">
        <v>304</v>
      </c>
      <c r="F667" s="22">
        <v>43095</v>
      </c>
      <c r="G667">
        <v>304</v>
      </c>
      <c r="H667">
        <v>310</v>
      </c>
      <c r="I667">
        <v>300</v>
      </c>
      <c r="J667">
        <v>302</v>
      </c>
      <c r="K667" s="22">
        <v>43096</v>
      </c>
      <c r="L667">
        <v>318</v>
      </c>
      <c r="M667">
        <v>1.18</v>
      </c>
      <c r="N667" s="8" t="str">
        <f>IF(AND(AM667=1,AC667&lt;-0.005,AE667&gt;O$1),R667,"")</f>
        <v/>
      </c>
      <c r="O667" s="8">
        <f t="shared" si="57"/>
        <v>109053.562599893</v>
      </c>
      <c r="P667" s="8" t="str">
        <f t="shared" si="61"/>
        <v/>
      </c>
      <c r="Q667" s="8">
        <f t="shared" si="58"/>
        <v>89419.115637632043</v>
      </c>
      <c r="R667" s="8">
        <f t="shared" si="59"/>
        <v>12903.225806451646</v>
      </c>
      <c r="S667" s="8">
        <f t="shared" si="60"/>
        <v>345985.46882116783</v>
      </c>
      <c r="U667" s="25">
        <v>43096.330196759256</v>
      </c>
      <c r="V667">
        <v>22</v>
      </c>
      <c r="W667">
        <v>2330</v>
      </c>
      <c r="X667" t="s">
        <v>1063</v>
      </c>
      <c r="Y667" t="s">
        <v>960</v>
      </c>
      <c r="Z667" s="25">
        <v>43460.959027777775</v>
      </c>
      <c r="AA667">
        <v>321</v>
      </c>
      <c r="AB667">
        <v>19</v>
      </c>
      <c r="AC667" s="24">
        <v>6.2899999999999998E-2</v>
      </c>
      <c r="AD667">
        <v>9400</v>
      </c>
      <c r="AE667">
        <v>3096480</v>
      </c>
      <c r="AF667" s="22">
        <v>43095</v>
      </c>
      <c r="AG667">
        <v>304</v>
      </c>
      <c r="AH667">
        <v>302</v>
      </c>
      <c r="AI667" s="22">
        <v>43096</v>
      </c>
      <c r="AJ667">
        <v>318</v>
      </c>
      <c r="AK667">
        <v>310</v>
      </c>
      <c r="AL667" s="25">
        <v>43096.793090277781</v>
      </c>
      <c r="AM667">
        <v>2</v>
      </c>
      <c r="AN667" t="s">
        <v>1023</v>
      </c>
      <c r="AO667">
        <v>924.15</v>
      </c>
      <c r="AP667" t="s">
        <v>956</v>
      </c>
      <c r="AQ667">
        <v>0.92</v>
      </c>
      <c r="AR667">
        <v>0.92</v>
      </c>
      <c r="AS667">
        <v>1.18</v>
      </c>
      <c r="AT667">
        <v>1.1200000000000001</v>
      </c>
      <c r="AU667">
        <v>1.028</v>
      </c>
      <c r="AV667">
        <v>327</v>
      </c>
      <c r="AW667">
        <v>307</v>
      </c>
      <c r="AX667">
        <v>310</v>
      </c>
    </row>
    <row r="668" spans="1:50">
      <c r="A668" s="22">
        <v>43094</v>
      </c>
      <c r="B668">
        <v>1100</v>
      </c>
      <c r="C668">
        <v>1105</v>
      </c>
      <c r="D668">
        <v>1000</v>
      </c>
      <c r="E668">
        <v>1023</v>
      </c>
      <c r="F668" s="22">
        <v>43095</v>
      </c>
      <c r="G668">
        <v>1013</v>
      </c>
      <c r="H668">
        <v>1039</v>
      </c>
      <c r="I668">
        <v>1010</v>
      </c>
      <c r="J668">
        <v>1022</v>
      </c>
      <c r="K668" s="22">
        <v>43096</v>
      </c>
      <c r="L668">
        <v>984</v>
      </c>
      <c r="M668">
        <v>0.92</v>
      </c>
      <c r="N668" s="8" t="str">
        <f>IF(AND(AM668=1,AC668&lt;-0.005,AE668&gt;O$1),R668,"")</f>
        <v/>
      </c>
      <c r="O668" s="8">
        <f t="shared" si="57"/>
        <v>109053.562599893</v>
      </c>
      <c r="P668" s="8" t="str">
        <f t="shared" si="61"/>
        <v/>
      </c>
      <c r="Q668" s="8">
        <f t="shared" si="58"/>
        <v>89419.115637632043</v>
      </c>
      <c r="R668" s="8">
        <f t="shared" si="59"/>
        <v>-24177.949709864588</v>
      </c>
      <c r="S668" s="8">
        <f t="shared" si="60"/>
        <v>345985.46882116783</v>
      </c>
      <c r="U668" s="25">
        <v>43096.330196759256</v>
      </c>
      <c r="V668">
        <v>23</v>
      </c>
      <c r="W668">
        <v>3672</v>
      </c>
      <c r="X668" t="s">
        <v>1320</v>
      </c>
      <c r="Y668" t="s">
        <v>962</v>
      </c>
      <c r="Z668" s="25">
        <v>43460.959027777775</v>
      </c>
      <c r="AA668">
        <v>990</v>
      </c>
      <c r="AB668">
        <v>-32</v>
      </c>
      <c r="AC668" s="24">
        <v>-3.1300000000000001E-2</v>
      </c>
      <c r="AD668">
        <v>9000</v>
      </c>
      <c r="AE668">
        <v>8873150</v>
      </c>
      <c r="AF668" s="22">
        <v>43095</v>
      </c>
      <c r="AG668">
        <v>1013</v>
      </c>
      <c r="AH668">
        <v>1022</v>
      </c>
      <c r="AI668" s="22">
        <v>43096</v>
      </c>
      <c r="AJ668">
        <v>984</v>
      </c>
      <c r="AK668">
        <v>1034</v>
      </c>
      <c r="AL668" s="25">
        <v>43096.79310185185</v>
      </c>
      <c r="AM668">
        <v>2</v>
      </c>
      <c r="AN668" t="s">
        <v>1023</v>
      </c>
      <c r="AO668">
        <v>326.64</v>
      </c>
      <c r="AP668" t="s">
        <v>956</v>
      </c>
      <c r="AQ668">
        <v>0.05</v>
      </c>
      <c r="AR668">
        <v>0.61</v>
      </c>
      <c r="AS668">
        <v>0.92</v>
      </c>
      <c r="AT668">
        <v>1.07</v>
      </c>
      <c r="AU668">
        <v>1.4219999999999999</v>
      </c>
      <c r="AV668">
        <v>1049</v>
      </c>
      <c r="AW668">
        <v>975</v>
      </c>
      <c r="AX668">
        <v>1034</v>
      </c>
    </row>
    <row r="669" spans="1:50">
      <c r="A669" s="22">
        <v>43094</v>
      </c>
      <c r="B669">
        <v>5240</v>
      </c>
      <c r="C669">
        <v>5290</v>
      </c>
      <c r="D669">
        <v>5230</v>
      </c>
      <c r="E669">
        <v>5260</v>
      </c>
      <c r="F669" s="22">
        <v>43095</v>
      </c>
      <c r="G669">
        <v>5280</v>
      </c>
      <c r="H669">
        <v>5280</v>
      </c>
      <c r="I669">
        <v>5180</v>
      </c>
      <c r="J669">
        <v>5180</v>
      </c>
      <c r="K669" s="22">
        <v>43096</v>
      </c>
      <c r="L669">
        <v>5080</v>
      </c>
      <c r="M669">
        <v>1.04</v>
      </c>
      <c r="N669" s="8" t="str">
        <f>IF(AND(AM669=1,AC669&lt;-0.005,AE669&gt;O$1),R669,"")</f>
        <v/>
      </c>
      <c r="O669" s="8">
        <f t="shared" si="57"/>
        <v>109053.562599893</v>
      </c>
      <c r="P669" s="8" t="str">
        <f t="shared" si="61"/>
        <v/>
      </c>
      <c r="Q669" s="8">
        <f t="shared" si="58"/>
        <v>89419.115637632043</v>
      </c>
      <c r="R669" s="8">
        <f t="shared" si="59"/>
        <v>3968.2539682539541</v>
      </c>
      <c r="S669" s="8">
        <f t="shared" si="60"/>
        <v>349953.72278942179</v>
      </c>
      <c r="U669" s="25">
        <v>43096.330196759256</v>
      </c>
      <c r="V669">
        <v>24</v>
      </c>
      <c r="W669">
        <v>2702</v>
      </c>
      <c r="X669" t="s">
        <v>1647</v>
      </c>
      <c r="Y669" t="s">
        <v>960</v>
      </c>
      <c r="Z669" s="25">
        <v>43460.992361111108</v>
      </c>
      <c r="AA669">
        <v>5137</v>
      </c>
      <c r="AB669">
        <v>-13</v>
      </c>
      <c r="AC669" s="24">
        <v>-2.5000000000000001E-3</v>
      </c>
      <c r="AD669">
        <v>8300</v>
      </c>
      <c r="AE669">
        <v>42591000</v>
      </c>
      <c r="AF669" s="22">
        <v>43095</v>
      </c>
      <c r="AG669">
        <v>5280</v>
      </c>
      <c r="AH669">
        <v>5180</v>
      </c>
      <c r="AI669" s="22">
        <v>43096</v>
      </c>
      <c r="AJ669">
        <v>5080</v>
      </c>
      <c r="AK669">
        <v>5040</v>
      </c>
      <c r="AL669" s="25">
        <v>43096.793113425927</v>
      </c>
      <c r="AM669">
        <v>1</v>
      </c>
      <c r="AN669">
        <v>0.1</v>
      </c>
      <c r="AO669">
        <v>0.22</v>
      </c>
      <c r="AP669">
        <v>0.57999999999999996</v>
      </c>
      <c r="AQ669">
        <v>1</v>
      </c>
      <c r="AR669">
        <v>1</v>
      </c>
      <c r="AS669">
        <v>1.04</v>
      </c>
      <c r="AT669">
        <v>1.06</v>
      </c>
      <c r="AU669">
        <v>0.59299999999999997</v>
      </c>
      <c r="AV669">
        <v>5090</v>
      </c>
      <c r="AW669">
        <v>5020</v>
      </c>
      <c r="AX669">
        <v>5040</v>
      </c>
    </row>
    <row r="670" spans="1:50">
      <c r="A670" s="22">
        <v>43094</v>
      </c>
      <c r="B670">
        <v>598</v>
      </c>
      <c r="C670">
        <v>598</v>
      </c>
      <c r="D670">
        <v>577</v>
      </c>
      <c r="E670">
        <v>577</v>
      </c>
      <c r="F670" s="22">
        <v>43095</v>
      </c>
      <c r="G670">
        <v>570</v>
      </c>
      <c r="H670">
        <v>572</v>
      </c>
      <c r="I670">
        <v>558</v>
      </c>
      <c r="J670">
        <v>558</v>
      </c>
      <c r="K670" s="22">
        <v>43096</v>
      </c>
      <c r="L670">
        <v>584</v>
      </c>
      <c r="M670">
        <v>1.02</v>
      </c>
      <c r="N670" s="8" t="str">
        <f>IF(AND(AM670=1,AC670&lt;-0.005,AE670&gt;O$1),R670,"")</f>
        <v/>
      </c>
      <c r="O670" s="8">
        <f t="shared" si="57"/>
        <v>109053.562599893</v>
      </c>
      <c r="P670" s="8" t="str">
        <f t="shared" si="61"/>
        <v/>
      </c>
      <c r="Q670" s="8">
        <f t="shared" si="58"/>
        <v>89419.115637632043</v>
      </c>
      <c r="R670" s="8">
        <f t="shared" si="59"/>
        <v>2581.7555938038026</v>
      </c>
      <c r="S670" s="8">
        <f t="shared" si="60"/>
        <v>349953.72278942179</v>
      </c>
      <c r="U670" s="25">
        <v>43096.330196759256</v>
      </c>
      <c r="V670">
        <v>26</v>
      </c>
      <c r="W670">
        <v>3782</v>
      </c>
      <c r="X670" t="s">
        <v>1176</v>
      </c>
      <c r="Y670" t="s">
        <v>957</v>
      </c>
      <c r="Z670" s="25">
        <v>43460.990972222222</v>
      </c>
      <c r="AA670">
        <v>555</v>
      </c>
      <c r="AB670">
        <v>-3</v>
      </c>
      <c r="AC670" s="24">
        <v>-5.4000000000000003E-3</v>
      </c>
      <c r="AD670">
        <v>7300</v>
      </c>
      <c r="AE670">
        <v>4056680</v>
      </c>
      <c r="AF670" s="22">
        <v>43095</v>
      </c>
      <c r="AG670">
        <v>570</v>
      </c>
      <c r="AH670">
        <v>558</v>
      </c>
      <c r="AI670" s="22">
        <v>43096</v>
      </c>
      <c r="AJ670">
        <v>584</v>
      </c>
      <c r="AK670">
        <v>581</v>
      </c>
      <c r="AL670" s="25">
        <v>43096.793136574073</v>
      </c>
      <c r="AM670">
        <v>2</v>
      </c>
      <c r="AN670" t="s">
        <v>1023</v>
      </c>
      <c r="AO670">
        <v>0</v>
      </c>
      <c r="AP670">
        <v>0</v>
      </c>
      <c r="AQ670">
        <v>0.47</v>
      </c>
      <c r="AR670">
        <v>0.35</v>
      </c>
      <c r="AS670">
        <v>1.02</v>
      </c>
      <c r="AT670">
        <v>0.94</v>
      </c>
      <c r="AU670">
        <v>1.91</v>
      </c>
      <c r="AV670">
        <v>587</v>
      </c>
      <c r="AW670">
        <v>567</v>
      </c>
      <c r="AX670">
        <v>581</v>
      </c>
    </row>
    <row r="671" spans="1:50">
      <c r="A671" s="22">
        <v>43094</v>
      </c>
      <c r="B671">
        <v>1171</v>
      </c>
      <c r="C671">
        <v>1174</v>
      </c>
      <c r="D671">
        <v>1164</v>
      </c>
      <c r="E671">
        <v>1171</v>
      </c>
      <c r="F671" s="22">
        <v>43095</v>
      </c>
      <c r="G671">
        <v>1173</v>
      </c>
      <c r="H671">
        <v>1174</v>
      </c>
      <c r="I671">
        <v>1156</v>
      </c>
      <c r="J671">
        <v>1164</v>
      </c>
      <c r="K671" s="22">
        <v>43096</v>
      </c>
      <c r="L671">
        <v>1155</v>
      </c>
      <c r="M671">
        <v>0.94</v>
      </c>
      <c r="N671" s="8">
        <f>IF(AND(AM671=1,AC671&lt;-0.005,AE671&gt;O$1),R671,"")</f>
        <v>-4291.8454935622076</v>
      </c>
      <c r="O671" s="8">
        <f t="shared" si="57"/>
        <v>104761.71710633079</v>
      </c>
      <c r="P671" s="8" t="str">
        <f t="shared" si="61"/>
        <v/>
      </c>
      <c r="Q671" s="8">
        <f t="shared" si="58"/>
        <v>89419.115637632043</v>
      </c>
      <c r="R671" s="8">
        <f t="shared" si="59"/>
        <v>-4291.8454935622076</v>
      </c>
      <c r="S671" s="8">
        <f t="shared" si="60"/>
        <v>345661.87729585957</v>
      </c>
      <c r="U671" s="25">
        <v>43096.330196759256</v>
      </c>
      <c r="V671">
        <v>27</v>
      </c>
      <c r="W671">
        <v>9508</v>
      </c>
      <c r="X671" t="s">
        <v>1179</v>
      </c>
      <c r="Y671" t="s">
        <v>962</v>
      </c>
      <c r="Z671" s="25">
        <v>43460.873611111114</v>
      </c>
      <c r="AA671">
        <v>1110</v>
      </c>
      <c r="AB671">
        <v>-54</v>
      </c>
      <c r="AC671" s="24">
        <v>-4.6399999999999997E-2</v>
      </c>
      <c r="AD671">
        <v>7000</v>
      </c>
      <c r="AE671">
        <v>7785700</v>
      </c>
      <c r="AF671" s="22">
        <v>43095</v>
      </c>
      <c r="AG671">
        <v>1173</v>
      </c>
      <c r="AH671">
        <v>1164</v>
      </c>
      <c r="AI671" s="22">
        <v>43096</v>
      </c>
      <c r="AJ671">
        <v>1155</v>
      </c>
      <c r="AK671">
        <v>1165</v>
      </c>
      <c r="AL671" s="25">
        <v>43096.79314814815</v>
      </c>
      <c r="AM671">
        <v>1</v>
      </c>
      <c r="AN671">
        <v>0</v>
      </c>
      <c r="AO671">
        <v>5.9</v>
      </c>
      <c r="AP671">
        <v>1.72</v>
      </c>
      <c r="AQ671">
        <v>0</v>
      </c>
      <c r="AR671">
        <v>0</v>
      </c>
      <c r="AS671">
        <v>0.94</v>
      </c>
      <c r="AT671">
        <v>0.93</v>
      </c>
      <c r="AU671">
        <v>0.47099999999999997</v>
      </c>
      <c r="AV671">
        <v>1169</v>
      </c>
      <c r="AW671">
        <v>1154</v>
      </c>
      <c r="AX671">
        <v>1165</v>
      </c>
    </row>
    <row r="672" spans="1:50">
      <c r="A672" s="22">
        <v>43094</v>
      </c>
      <c r="B672">
        <v>553</v>
      </c>
      <c r="C672">
        <v>569</v>
      </c>
      <c r="D672">
        <v>539</v>
      </c>
      <c r="E672">
        <v>563</v>
      </c>
      <c r="F672" s="22">
        <v>43095</v>
      </c>
      <c r="G672">
        <v>563</v>
      </c>
      <c r="H672">
        <v>591</v>
      </c>
      <c r="I672">
        <v>560</v>
      </c>
      <c r="J672">
        <v>575</v>
      </c>
      <c r="K672" s="22">
        <v>43096</v>
      </c>
      <c r="L672">
        <v>573</v>
      </c>
      <c r="M672">
        <v>0.97</v>
      </c>
      <c r="N672" s="8" t="str">
        <f>IF(AND(AM672=1,AC672&lt;-0.005,AE672&gt;O$1),R672,"")</f>
        <v/>
      </c>
      <c r="O672" s="8">
        <f t="shared" si="57"/>
        <v>104761.71710633079</v>
      </c>
      <c r="P672" s="8" t="str">
        <f t="shared" si="61"/>
        <v/>
      </c>
      <c r="Q672" s="8">
        <f t="shared" si="58"/>
        <v>89419.115637632043</v>
      </c>
      <c r="R672" s="8">
        <f t="shared" si="59"/>
        <v>-15228.426395939077</v>
      </c>
      <c r="S672" s="8">
        <f t="shared" si="60"/>
        <v>345661.87729585957</v>
      </c>
      <c r="U672" s="25">
        <v>43096.330196759256</v>
      </c>
      <c r="V672">
        <v>28</v>
      </c>
      <c r="W672">
        <v>2160</v>
      </c>
      <c r="X672" t="s">
        <v>1033</v>
      </c>
      <c r="Y672" t="s">
        <v>957</v>
      </c>
      <c r="Z672" s="25">
        <v>43460.995833333334</v>
      </c>
      <c r="AA672">
        <v>572</v>
      </c>
      <c r="AB672">
        <v>-3</v>
      </c>
      <c r="AC672" s="24">
        <v>-5.1999999999999998E-3</v>
      </c>
      <c r="AD672">
        <v>6000</v>
      </c>
      <c r="AE672">
        <v>3460000</v>
      </c>
      <c r="AF672" s="22">
        <v>43095</v>
      </c>
      <c r="AG672">
        <v>563</v>
      </c>
      <c r="AH672">
        <v>575</v>
      </c>
      <c r="AI672" s="22">
        <v>43096</v>
      </c>
      <c r="AJ672">
        <v>573</v>
      </c>
      <c r="AK672">
        <v>591</v>
      </c>
      <c r="AL672" s="25">
        <v>43096.79315972222</v>
      </c>
      <c r="AM672">
        <v>2</v>
      </c>
      <c r="AN672" t="s">
        <v>1023</v>
      </c>
      <c r="AO672">
        <v>0</v>
      </c>
      <c r="AP672">
        <v>0</v>
      </c>
      <c r="AQ672">
        <v>0.26</v>
      </c>
      <c r="AR672">
        <v>0.71</v>
      </c>
      <c r="AS672">
        <v>0.97</v>
      </c>
      <c r="AT672">
        <v>1.1000000000000001</v>
      </c>
      <c r="AU672">
        <v>1.4850000000000001</v>
      </c>
      <c r="AV672">
        <v>597</v>
      </c>
      <c r="AW672">
        <v>571</v>
      </c>
      <c r="AX672">
        <v>591</v>
      </c>
    </row>
    <row r="673" spans="1:50">
      <c r="A673" s="22">
        <v>43094</v>
      </c>
      <c r="B673">
        <v>659</v>
      </c>
      <c r="C673">
        <v>664</v>
      </c>
      <c r="D673">
        <v>642</v>
      </c>
      <c r="E673">
        <v>644</v>
      </c>
      <c r="F673" s="22">
        <v>43095</v>
      </c>
      <c r="G673">
        <v>637</v>
      </c>
      <c r="H673">
        <v>652</v>
      </c>
      <c r="I673">
        <v>618</v>
      </c>
      <c r="J673">
        <v>621</v>
      </c>
      <c r="K673" s="22">
        <v>43096</v>
      </c>
      <c r="L673">
        <v>625</v>
      </c>
      <c r="M673">
        <v>0.98</v>
      </c>
      <c r="N673" s="8" t="str">
        <f>IF(AND(AM673=1,AC673&lt;-0.005,AE673&gt;O$1),R673,"")</f>
        <v/>
      </c>
      <c r="O673" s="8">
        <f t="shared" si="57"/>
        <v>104761.71710633079</v>
      </c>
      <c r="P673" s="8" t="str">
        <f t="shared" si="61"/>
        <v/>
      </c>
      <c r="Q673" s="8">
        <f t="shared" si="58"/>
        <v>89419.115637632043</v>
      </c>
      <c r="R673" s="8">
        <f t="shared" si="59"/>
        <v>-20705.521472392629</v>
      </c>
      <c r="S673" s="8">
        <f t="shared" si="60"/>
        <v>345661.87729585957</v>
      </c>
      <c r="U673" s="25">
        <v>43096.330196759256</v>
      </c>
      <c r="V673">
        <v>30</v>
      </c>
      <c r="W673">
        <v>3825</v>
      </c>
      <c r="X673" t="s">
        <v>1069</v>
      </c>
      <c r="Y673" t="s">
        <v>954</v>
      </c>
      <c r="Z673" s="25">
        <v>43460.988888888889</v>
      </c>
      <c r="AA673">
        <v>633</v>
      </c>
      <c r="AB673">
        <v>12</v>
      </c>
      <c r="AC673" s="24">
        <v>1.9300000000000001E-2</v>
      </c>
      <c r="AD673">
        <v>5600</v>
      </c>
      <c r="AE673">
        <v>3518320</v>
      </c>
      <c r="AF673" s="22">
        <v>43095</v>
      </c>
      <c r="AG673">
        <v>637</v>
      </c>
      <c r="AH673">
        <v>621</v>
      </c>
      <c r="AI673" s="22">
        <v>43096</v>
      </c>
      <c r="AJ673">
        <v>625</v>
      </c>
      <c r="AK673">
        <v>652</v>
      </c>
      <c r="AL673" s="25">
        <v>43096.793171296296</v>
      </c>
      <c r="AM673">
        <v>2</v>
      </c>
      <c r="AN673" t="s">
        <v>1023</v>
      </c>
      <c r="AO673">
        <v>2681.14</v>
      </c>
      <c r="AP673" t="s">
        <v>956</v>
      </c>
      <c r="AQ673">
        <v>0.35</v>
      </c>
      <c r="AR673">
        <v>7.0000000000000007E-2</v>
      </c>
      <c r="AS673">
        <v>0.98</v>
      </c>
      <c r="AT673">
        <v>0.81</v>
      </c>
      <c r="AU673">
        <v>2.5339999999999998</v>
      </c>
      <c r="AV673">
        <v>660</v>
      </c>
      <c r="AW673">
        <v>623</v>
      </c>
      <c r="AX673">
        <v>652</v>
      </c>
    </row>
    <row r="674" spans="1:50">
      <c r="A674" s="22">
        <v>43094</v>
      </c>
      <c r="B674">
        <v>4375</v>
      </c>
      <c r="C674">
        <v>4422</v>
      </c>
      <c r="D674">
        <v>4372</v>
      </c>
      <c r="E674">
        <v>4419</v>
      </c>
      <c r="F674" s="22">
        <v>43095</v>
      </c>
      <c r="G674">
        <v>4420</v>
      </c>
      <c r="H674">
        <v>4420</v>
      </c>
      <c r="I674">
        <v>4393</v>
      </c>
      <c r="J674">
        <v>4398</v>
      </c>
      <c r="K674" s="22">
        <v>43096</v>
      </c>
      <c r="L674">
        <v>4243</v>
      </c>
      <c r="M674">
        <v>1.01</v>
      </c>
      <c r="N674" s="8" t="str">
        <f>IF(AND(AM674=1,AC674&lt;-0.005,AE674&gt;O$1),R674,"")</f>
        <v/>
      </c>
      <c r="O674" s="8">
        <f t="shared" si="57"/>
        <v>104761.71710633079</v>
      </c>
      <c r="P674" s="8" t="str">
        <f t="shared" si="61"/>
        <v/>
      </c>
      <c r="Q674" s="8">
        <f t="shared" si="58"/>
        <v>89419.115637632043</v>
      </c>
      <c r="R674" s="8">
        <f t="shared" si="59"/>
        <v>-3394.1947565542805</v>
      </c>
      <c r="S674" s="8">
        <f t="shared" si="60"/>
        <v>342267.6825393053</v>
      </c>
      <c r="U674" s="25">
        <v>43096.330196759256</v>
      </c>
      <c r="V674">
        <v>32</v>
      </c>
      <c r="W674">
        <v>7751</v>
      </c>
      <c r="X674" t="s">
        <v>1059</v>
      </c>
      <c r="Y674" t="s">
        <v>962</v>
      </c>
      <c r="Z674" s="25">
        <v>43460.989583333336</v>
      </c>
      <c r="AA674">
        <v>4350</v>
      </c>
      <c r="AB674">
        <v>37</v>
      </c>
      <c r="AC674" s="24">
        <v>8.6E-3</v>
      </c>
      <c r="AD674">
        <v>4800</v>
      </c>
      <c r="AE674">
        <v>20758050</v>
      </c>
      <c r="AF674" s="22">
        <v>43095</v>
      </c>
      <c r="AG674">
        <v>4420</v>
      </c>
      <c r="AH674">
        <v>4398</v>
      </c>
      <c r="AI674" s="22">
        <v>43096</v>
      </c>
      <c r="AJ674">
        <v>4243</v>
      </c>
      <c r="AK674">
        <v>4272</v>
      </c>
      <c r="AL674" s="25">
        <v>43096.793194444443</v>
      </c>
      <c r="AM674">
        <v>1</v>
      </c>
      <c r="AN674" t="s">
        <v>1023</v>
      </c>
      <c r="AO674">
        <v>5.01</v>
      </c>
      <c r="AP674">
        <v>3.64</v>
      </c>
      <c r="AQ674">
        <v>0.85</v>
      </c>
      <c r="AR674">
        <v>0.92</v>
      </c>
      <c r="AS674">
        <v>1.01</v>
      </c>
      <c r="AT674">
        <v>1.04</v>
      </c>
      <c r="AU674">
        <v>0.38700000000000001</v>
      </c>
      <c r="AV674">
        <v>4298</v>
      </c>
      <c r="AW674">
        <v>4240</v>
      </c>
      <c r="AX674">
        <v>4272</v>
      </c>
    </row>
    <row r="675" spans="1:50">
      <c r="A675" s="22">
        <v>43094</v>
      </c>
      <c r="B675">
        <v>3704</v>
      </c>
      <c r="C675">
        <v>3722</v>
      </c>
      <c r="D675">
        <v>3700</v>
      </c>
      <c r="E675">
        <v>3718</v>
      </c>
      <c r="F675" s="22">
        <v>43095</v>
      </c>
      <c r="G675">
        <v>3730</v>
      </c>
      <c r="H675">
        <v>3736</v>
      </c>
      <c r="I675">
        <v>3718</v>
      </c>
      <c r="J675">
        <v>3720</v>
      </c>
      <c r="K675" s="22">
        <v>43096</v>
      </c>
      <c r="L675">
        <v>3642</v>
      </c>
      <c r="M675">
        <v>1</v>
      </c>
      <c r="N675" s="8" t="str">
        <f>IF(AND(AM675=1,AC675&lt;-0.005,AE675&gt;O$1),R675,"")</f>
        <v/>
      </c>
      <c r="O675" s="8">
        <f t="shared" si="57"/>
        <v>104761.71710633079</v>
      </c>
      <c r="P675" s="8" t="str">
        <f t="shared" si="61"/>
        <v/>
      </c>
      <c r="Q675" s="8">
        <f t="shared" si="58"/>
        <v>89419.115637632043</v>
      </c>
      <c r="R675" s="8">
        <f t="shared" si="59"/>
        <v>-1095.8904109589218</v>
      </c>
      <c r="S675" s="8">
        <f t="shared" si="60"/>
        <v>341171.79212834639</v>
      </c>
      <c r="U675" s="25">
        <v>43096.330196759256</v>
      </c>
      <c r="V675">
        <v>33</v>
      </c>
      <c r="W675">
        <v>2914</v>
      </c>
      <c r="X675" t="s">
        <v>1100</v>
      </c>
      <c r="Y675" t="s">
        <v>962</v>
      </c>
      <c r="Z675" s="25">
        <v>43460.986805555556</v>
      </c>
      <c r="AA675">
        <v>3659</v>
      </c>
      <c r="AB675">
        <v>9</v>
      </c>
      <c r="AC675" s="24">
        <v>2.5000000000000001E-3</v>
      </c>
      <c r="AD675">
        <v>4800</v>
      </c>
      <c r="AE675">
        <v>17510900</v>
      </c>
      <c r="AF675" s="22">
        <v>43095</v>
      </c>
      <c r="AG675">
        <v>3730</v>
      </c>
      <c r="AH675">
        <v>3720</v>
      </c>
      <c r="AI675" s="22">
        <v>43096</v>
      </c>
      <c r="AJ675">
        <v>3642</v>
      </c>
      <c r="AK675">
        <v>3650</v>
      </c>
      <c r="AL675" s="25">
        <v>43096.793206018519</v>
      </c>
      <c r="AM675">
        <v>1</v>
      </c>
      <c r="AN675" t="s">
        <v>1023</v>
      </c>
      <c r="AO675">
        <v>15.67</v>
      </c>
      <c r="AP675">
        <v>3.76</v>
      </c>
      <c r="AQ675">
        <v>0.09</v>
      </c>
      <c r="AR675">
        <v>0.1</v>
      </c>
      <c r="AS675">
        <v>1</v>
      </c>
      <c r="AT675">
        <v>0.99</v>
      </c>
      <c r="AU675">
        <v>0.33600000000000002</v>
      </c>
      <c r="AV675">
        <v>3664</v>
      </c>
      <c r="AW675">
        <v>3628</v>
      </c>
      <c r="AX675">
        <v>3650</v>
      </c>
    </row>
    <row r="676" spans="1:50">
      <c r="A676" s="22">
        <v>43094</v>
      </c>
      <c r="B676">
        <v>1523</v>
      </c>
      <c r="C676">
        <v>1763</v>
      </c>
      <c r="D676">
        <v>1523</v>
      </c>
      <c r="E676">
        <v>1763</v>
      </c>
      <c r="F676" s="22">
        <v>43095</v>
      </c>
      <c r="G676">
        <v>2163</v>
      </c>
      <c r="H676">
        <v>2163</v>
      </c>
      <c r="I676">
        <v>2054</v>
      </c>
      <c r="J676">
        <v>2163</v>
      </c>
      <c r="K676" s="22">
        <v>43096</v>
      </c>
      <c r="L676">
        <v>2163</v>
      </c>
      <c r="M676">
        <v>1</v>
      </c>
      <c r="N676" s="8" t="str">
        <f>IF(AND(AM676=1,AC676&lt;-0.005,AE676&gt;O$1),R676,"")</f>
        <v/>
      </c>
      <c r="O676" s="8">
        <f t="shared" si="57"/>
        <v>104761.71710633079</v>
      </c>
      <c r="P676" s="8" t="str">
        <f t="shared" si="61"/>
        <v/>
      </c>
      <c r="Q676" s="8">
        <f t="shared" si="58"/>
        <v>89419.115637632043</v>
      </c>
      <c r="R676" s="8">
        <f t="shared" si="59"/>
        <v>-18262.806236080174</v>
      </c>
      <c r="S676" s="8">
        <f t="shared" si="60"/>
        <v>341171.79212834639</v>
      </c>
      <c r="U676" s="25">
        <v>43096.330196759256</v>
      </c>
      <c r="V676">
        <v>34</v>
      </c>
      <c r="W676">
        <v>7891</v>
      </c>
      <c r="X676" t="s">
        <v>1646</v>
      </c>
      <c r="Y676" t="s">
        <v>960</v>
      </c>
      <c r="Z676" s="25">
        <v>43460.998611111114</v>
      </c>
      <c r="AA676">
        <v>2225</v>
      </c>
      <c r="AB676">
        <v>62</v>
      </c>
      <c r="AC676" s="24">
        <v>2.87E-2</v>
      </c>
      <c r="AD676">
        <v>4600</v>
      </c>
      <c r="AE676">
        <v>10378080</v>
      </c>
      <c r="AF676" s="22">
        <v>43095</v>
      </c>
      <c r="AG676">
        <v>2163</v>
      </c>
      <c r="AH676">
        <v>2163</v>
      </c>
      <c r="AI676" s="22">
        <v>43096</v>
      </c>
      <c r="AJ676">
        <v>2163</v>
      </c>
      <c r="AK676">
        <v>2245</v>
      </c>
      <c r="AL676" s="25">
        <v>43096.793217592596</v>
      </c>
      <c r="AM676">
        <v>2</v>
      </c>
      <c r="AN676" t="s">
        <v>1023</v>
      </c>
      <c r="AO676">
        <v>0</v>
      </c>
      <c r="AP676">
        <v>0.92</v>
      </c>
      <c r="AQ676">
        <v>0.48</v>
      </c>
      <c r="AR676">
        <v>0.94</v>
      </c>
      <c r="AS676">
        <v>1</v>
      </c>
      <c r="AT676">
        <v>1.07</v>
      </c>
      <c r="AU676">
        <v>0.79500000000000004</v>
      </c>
      <c r="AV676">
        <v>2574</v>
      </c>
      <c r="AW676">
        <v>2050</v>
      </c>
      <c r="AX676">
        <v>2245</v>
      </c>
    </row>
    <row r="677" spans="1:50">
      <c r="A677" s="22">
        <v>43094</v>
      </c>
      <c r="B677">
        <v>621</v>
      </c>
      <c r="C677">
        <v>622</v>
      </c>
      <c r="D677">
        <v>603</v>
      </c>
      <c r="E677">
        <v>605</v>
      </c>
      <c r="F677" s="22">
        <v>43095</v>
      </c>
      <c r="G677">
        <v>600</v>
      </c>
      <c r="H677">
        <v>608</v>
      </c>
      <c r="I677">
        <v>595</v>
      </c>
      <c r="J677">
        <v>598</v>
      </c>
      <c r="K677" s="22">
        <v>43096</v>
      </c>
      <c r="L677">
        <v>598</v>
      </c>
      <c r="M677">
        <v>1.03</v>
      </c>
      <c r="N677" s="8" t="str">
        <f>IF(AND(AM677=1,AC677&lt;-0.005,AE677&gt;O$1),R677,"")</f>
        <v/>
      </c>
      <c r="O677" s="8">
        <f t="shared" si="57"/>
        <v>104761.71710633079</v>
      </c>
      <c r="P677" s="8" t="str">
        <f t="shared" si="61"/>
        <v/>
      </c>
      <c r="Q677" s="8">
        <f t="shared" si="58"/>
        <v>89419.115637632043</v>
      </c>
      <c r="R677" s="8">
        <f t="shared" si="59"/>
        <v>-18518.518518518544</v>
      </c>
      <c r="S677" s="8">
        <f t="shared" si="60"/>
        <v>341171.79212834639</v>
      </c>
      <c r="U677" s="25">
        <v>43096.330196759256</v>
      </c>
      <c r="V677">
        <v>35</v>
      </c>
      <c r="W677">
        <v>4563</v>
      </c>
      <c r="X677" t="s">
        <v>1102</v>
      </c>
      <c r="Y677" t="s">
        <v>957</v>
      </c>
      <c r="Z677" s="25">
        <v>43460.997916666667</v>
      </c>
      <c r="AA677">
        <v>599</v>
      </c>
      <c r="AB677">
        <v>1</v>
      </c>
      <c r="AC677" s="24">
        <v>1.6999999999999999E-3</v>
      </c>
      <c r="AD677">
        <v>4500</v>
      </c>
      <c r="AE677">
        <v>2677010</v>
      </c>
      <c r="AF677" s="22">
        <v>43095</v>
      </c>
      <c r="AG677">
        <v>600</v>
      </c>
      <c r="AH677">
        <v>598</v>
      </c>
      <c r="AI677" s="22">
        <v>43096</v>
      </c>
      <c r="AJ677">
        <v>598</v>
      </c>
      <c r="AK677">
        <v>621</v>
      </c>
      <c r="AL677" s="25">
        <v>43096.793229166666</v>
      </c>
      <c r="AM677">
        <v>2</v>
      </c>
      <c r="AN677" t="s">
        <v>1023</v>
      </c>
      <c r="AO677">
        <v>0</v>
      </c>
      <c r="AP677">
        <v>0</v>
      </c>
      <c r="AQ677">
        <v>0.79</v>
      </c>
      <c r="AR677">
        <v>0.67</v>
      </c>
      <c r="AS677">
        <v>1.03</v>
      </c>
      <c r="AT677">
        <v>1.03</v>
      </c>
      <c r="AU677">
        <v>1.1739999999999999</v>
      </c>
      <c r="AV677">
        <v>629</v>
      </c>
      <c r="AW677">
        <v>597</v>
      </c>
      <c r="AX677">
        <v>621</v>
      </c>
    </row>
    <row r="678" spans="1:50">
      <c r="A678" s="22">
        <v>43094</v>
      </c>
      <c r="B678">
        <v>1031.5</v>
      </c>
      <c r="C678">
        <v>1031.5</v>
      </c>
      <c r="D678">
        <v>1026</v>
      </c>
      <c r="E678">
        <v>1028.5</v>
      </c>
      <c r="F678" s="22">
        <v>43095</v>
      </c>
      <c r="G678">
        <v>1029</v>
      </c>
      <c r="H678">
        <v>1034</v>
      </c>
      <c r="I678">
        <v>1026.5</v>
      </c>
      <c r="J678">
        <v>1031</v>
      </c>
      <c r="K678" s="22">
        <v>43096</v>
      </c>
      <c r="L678">
        <v>1032</v>
      </c>
      <c r="M678">
        <v>0.94</v>
      </c>
      <c r="N678" s="8" t="str">
        <f>IF(AND(AM678=1,AC678&lt;-0.005,AE678&gt;O$1),R678,"")</f>
        <v/>
      </c>
      <c r="O678" s="8">
        <f t="shared" si="57"/>
        <v>104761.71710633079</v>
      </c>
      <c r="P678" s="8" t="str">
        <f t="shared" si="61"/>
        <v/>
      </c>
      <c r="Q678" s="8">
        <f t="shared" si="58"/>
        <v>89419.115637632043</v>
      </c>
      <c r="R678" s="8">
        <f t="shared" si="59"/>
        <v>-3129.5137217139945</v>
      </c>
      <c r="S678" s="8">
        <f t="shared" si="60"/>
        <v>338042.27840663242</v>
      </c>
      <c r="U678" s="25">
        <v>43096.330196759256</v>
      </c>
      <c r="V678">
        <v>36</v>
      </c>
      <c r="W678">
        <v>4755</v>
      </c>
      <c r="X678" t="s">
        <v>268</v>
      </c>
      <c r="Y678" t="s">
        <v>962</v>
      </c>
      <c r="Z678" s="25">
        <v>43460.993750000001</v>
      </c>
      <c r="AA678">
        <v>1022</v>
      </c>
      <c r="AB678">
        <v>-4.5</v>
      </c>
      <c r="AC678" s="24">
        <v>-4.4000000000000003E-3</v>
      </c>
      <c r="AD678">
        <v>3200</v>
      </c>
      <c r="AE678">
        <v>3283390</v>
      </c>
      <c r="AF678" s="22">
        <v>43095</v>
      </c>
      <c r="AG678">
        <v>1029</v>
      </c>
      <c r="AH678">
        <v>1031</v>
      </c>
      <c r="AI678" s="22">
        <v>43096</v>
      </c>
      <c r="AJ678">
        <v>1032</v>
      </c>
      <c r="AK678">
        <v>1038.5</v>
      </c>
      <c r="AL678" s="25">
        <v>43096.793240740742</v>
      </c>
      <c r="AM678">
        <v>1</v>
      </c>
      <c r="AN678">
        <v>0</v>
      </c>
      <c r="AO678">
        <v>6.06</v>
      </c>
      <c r="AP678" t="s">
        <v>956</v>
      </c>
      <c r="AQ678">
        <v>0.08</v>
      </c>
      <c r="AR678">
        <v>0.04</v>
      </c>
      <c r="AS678">
        <v>0.94</v>
      </c>
      <c r="AT678">
        <v>0.88</v>
      </c>
      <c r="AU678">
        <v>0.504</v>
      </c>
      <c r="AV678">
        <v>1048.5</v>
      </c>
      <c r="AW678">
        <v>1028.5</v>
      </c>
      <c r="AX678">
        <v>1038.5</v>
      </c>
    </row>
    <row r="679" spans="1:50">
      <c r="A679" s="22">
        <v>43094</v>
      </c>
      <c r="B679">
        <v>536</v>
      </c>
      <c r="C679">
        <v>543</v>
      </c>
      <c r="D679">
        <v>509</v>
      </c>
      <c r="E679">
        <v>509</v>
      </c>
      <c r="F679" s="22">
        <v>43095</v>
      </c>
      <c r="G679">
        <v>513</v>
      </c>
      <c r="H679">
        <v>528</v>
      </c>
      <c r="I679">
        <v>423</v>
      </c>
      <c r="J679">
        <v>478</v>
      </c>
      <c r="K679" s="22">
        <v>43096</v>
      </c>
      <c r="L679">
        <v>473</v>
      </c>
      <c r="M679">
        <v>1.1399999999999999</v>
      </c>
      <c r="N679" s="8" t="str">
        <f>IF(AND(AM679=1,AC679&lt;-0.005,AE679&gt;O$1),R679,"")</f>
        <v/>
      </c>
      <c r="O679" s="8">
        <f t="shared" si="57"/>
        <v>104761.71710633079</v>
      </c>
      <c r="P679" s="8" t="str">
        <f t="shared" si="61"/>
        <v/>
      </c>
      <c r="Q679" s="8">
        <f t="shared" si="58"/>
        <v>89419.115637632043</v>
      </c>
      <c r="R679" s="8">
        <f t="shared" si="59"/>
        <v>20925.110132158585</v>
      </c>
      <c r="S679" s="8">
        <f t="shared" si="60"/>
        <v>338042.27840663242</v>
      </c>
      <c r="U679" s="25">
        <v>43096.330196759256</v>
      </c>
      <c r="V679">
        <v>38</v>
      </c>
      <c r="W679">
        <v>6400</v>
      </c>
      <c r="X679" t="s">
        <v>740</v>
      </c>
      <c r="Y679" t="s">
        <v>960</v>
      </c>
      <c r="Z679" s="25">
        <v>43460.946527777778</v>
      </c>
      <c r="AA679">
        <v>470</v>
      </c>
      <c r="AB679">
        <v>-5</v>
      </c>
      <c r="AC679" s="24">
        <v>-1.0500000000000001E-2</v>
      </c>
      <c r="AD679">
        <v>2900</v>
      </c>
      <c r="AE679">
        <v>1372290</v>
      </c>
      <c r="AF679" s="22">
        <v>43095</v>
      </c>
      <c r="AG679">
        <v>513</v>
      </c>
      <c r="AH679">
        <v>478</v>
      </c>
      <c r="AI679" s="22">
        <v>43096</v>
      </c>
      <c r="AJ679">
        <v>473</v>
      </c>
      <c r="AK679">
        <v>454</v>
      </c>
      <c r="AL679" s="25">
        <v>43096.793263888889</v>
      </c>
      <c r="AM679">
        <v>2</v>
      </c>
      <c r="AN679" t="s">
        <v>1023</v>
      </c>
      <c r="AO679">
        <v>829.7</v>
      </c>
      <c r="AP679">
        <v>0.63</v>
      </c>
      <c r="AQ679">
        <v>0.7</v>
      </c>
      <c r="AR679">
        <v>0.79</v>
      </c>
      <c r="AS679">
        <v>1.1399999999999999</v>
      </c>
      <c r="AT679">
        <v>1.52</v>
      </c>
      <c r="AU679">
        <v>1.048</v>
      </c>
      <c r="AV679">
        <v>484</v>
      </c>
      <c r="AW679">
        <v>451</v>
      </c>
      <c r="AX679">
        <v>454</v>
      </c>
    </row>
    <row r="680" spans="1:50">
      <c r="A680" s="22">
        <v>43094</v>
      </c>
      <c r="B680">
        <v>1345</v>
      </c>
      <c r="C680">
        <v>1435</v>
      </c>
      <c r="D680">
        <v>1286</v>
      </c>
      <c r="E680">
        <v>1435</v>
      </c>
      <c r="F680" s="22">
        <v>43095</v>
      </c>
      <c r="G680">
        <v>1420</v>
      </c>
      <c r="H680">
        <v>1711</v>
      </c>
      <c r="I680">
        <v>1321</v>
      </c>
      <c r="J680">
        <v>1524</v>
      </c>
      <c r="K680" s="22">
        <v>43096</v>
      </c>
      <c r="L680">
        <v>1524</v>
      </c>
      <c r="M680">
        <v>1.34</v>
      </c>
      <c r="N680" s="8" t="str">
        <f>IF(AND(AM680=1,AC680&lt;-0.005,AE680&gt;O$1),R680,"")</f>
        <v/>
      </c>
      <c r="O680" s="8">
        <f t="shared" si="57"/>
        <v>104761.71710633079</v>
      </c>
      <c r="P680" s="8" t="str">
        <f t="shared" si="61"/>
        <v/>
      </c>
      <c r="Q680" s="8">
        <f t="shared" si="58"/>
        <v>89419.115637632043</v>
      </c>
      <c r="R680" s="8">
        <f t="shared" si="59"/>
        <v>18367.346938775507</v>
      </c>
      <c r="S680" s="8">
        <f t="shared" si="60"/>
        <v>338042.27840663242</v>
      </c>
      <c r="U680" s="25">
        <v>43096.330196759256</v>
      </c>
      <c r="V680">
        <v>39</v>
      </c>
      <c r="W680">
        <v>1711</v>
      </c>
      <c r="X680" t="s">
        <v>1092</v>
      </c>
      <c r="Y680" t="s">
        <v>954</v>
      </c>
      <c r="Z680" s="25">
        <v>43460.978472222225</v>
      </c>
      <c r="AA680">
        <v>1520</v>
      </c>
      <c r="AB680">
        <v>-4</v>
      </c>
      <c r="AC680" s="24">
        <v>-2.5999999999999999E-3</v>
      </c>
      <c r="AD680">
        <v>2600</v>
      </c>
      <c r="AE680">
        <v>3896430</v>
      </c>
      <c r="AF680" s="22">
        <v>43095</v>
      </c>
      <c r="AG680">
        <v>1420</v>
      </c>
      <c r="AH680">
        <v>1524</v>
      </c>
      <c r="AI680" s="22">
        <v>43096</v>
      </c>
      <c r="AJ680">
        <v>1524</v>
      </c>
      <c r="AK680">
        <v>1470</v>
      </c>
      <c r="AL680" s="25">
        <v>43096.793275462966</v>
      </c>
      <c r="AM680">
        <v>2</v>
      </c>
      <c r="AN680" t="s">
        <v>1023</v>
      </c>
      <c r="AO680">
        <v>0</v>
      </c>
      <c r="AP680">
        <v>0</v>
      </c>
      <c r="AQ680">
        <v>1</v>
      </c>
      <c r="AR680">
        <v>1</v>
      </c>
      <c r="AS680">
        <v>1.34</v>
      </c>
      <c r="AT680">
        <v>1.45</v>
      </c>
      <c r="AU680">
        <v>0.93300000000000005</v>
      </c>
      <c r="AV680">
        <v>1657</v>
      </c>
      <c r="AW680">
        <v>1426</v>
      </c>
      <c r="AX680">
        <v>1470</v>
      </c>
    </row>
    <row r="681" spans="1:50">
      <c r="A681" s="22">
        <v>43094</v>
      </c>
      <c r="B681">
        <v>201</v>
      </c>
      <c r="C681">
        <v>227</v>
      </c>
      <c r="D681">
        <v>200</v>
      </c>
      <c r="E681">
        <v>214</v>
      </c>
      <c r="F681" s="22">
        <v>43095</v>
      </c>
      <c r="G681">
        <v>208</v>
      </c>
      <c r="H681">
        <v>217</v>
      </c>
      <c r="I681">
        <v>195</v>
      </c>
      <c r="J681">
        <v>203</v>
      </c>
      <c r="K681" s="22">
        <v>43096</v>
      </c>
      <c r="L681">
        <v>202</v>
      </c>
      <c r="M681">
        <v>1.18</v>
      </c>
      <c r="N681" s="8" t="str">
        <f>IF(AND(AM681=1,AC681&lt;-0.005,AE681&gt;O$1),R681,"")</f>
        <v/>
      </c>
      <c r="O681" s="8">
        <f t="shared" si="57"/>
        <v>104761.71710633079</v>
      </c>
      <c r="P681" s="8" t="str">
        <f t="shared" si="61"/>
        <v/>
      </c>
      <c r="Q681" s="8">
        <f t="shared" si="58"/>
        <v>89419.115637632043</v>
      </c>
      <c r="R681" s="8">
        <f t="shared" si="59"/>
        <v>-2463.054187192115</v>
      </c>
      <c r="S681" s="8">
        <f t="shared" si="60"/>
        <v>338042.27840663242</v>
      </c>
      <c r="U681" s="25">
        <v>43096.330196759256</v>
      </c>
      <c r="V681">
        <v>40</v>
      </c>
      <c r="W681">
        <v>3719</v>
      </c>
      <c r="X681" t="s">
        <v>1315</v>
      </c>
      <c r="Y681" t="s">
        <v>960</v>
      </c>
      <c r="Z681" s="25">
        <v>43460.996527777781</v>
      </c>
      <c r="AA681">
        <v>212</v>
      </c>
      <c r="AB681">
        <v>9</v>
      </c>
      <c r="AC681" s="24">
        <v>4.4299999999999999E-2</v>
      </c>
      <c r="AD681">
        <v>2400</v>
      </c>
      <c r="AE681">
        <v>511600</v>
      </c>
      <c r="AF681" s="22">
        <v>43095</v>
      </c>
      <c r="AG681">
        <v>208</v>
      </c>
      <c r="AH681">
        <v>203</v>
      </c>
      <c r="AI681" s="22">
        <v>43096</v>
      </c>
      <c r="AJ681">
        <v>202</v>
      </c>
      <c r="AK681">
        <v>203</v>
      </c>
      <c r="AL681" s="25">
        <v>43096.793287037035</v>
      </c>
      <c r="AM681">
        <v>2</v>
      </c>
      <c r="AN681" t="s">
        <v>1023</v>
      </c>
      <c r="AO681">
        <v>0</v>
      </c>
      <c r="AP681">
        <v>0</v>
      </c>
      <c r="AQ681">
        <v>1</v>
      </c>
      <c r="AR681">
        <v>1</v>
      </c>
      <c r="AS681">
        <v>1.18</v>
      </c>
      <c r="AT681">
        <v>1.35</v>
      </c>
      <c r="AU681">
        <v>0.85099999999999998</v>
      </c>
      <c r="AV681">
        <v>213</v>
      </c>
      <c r="AW681">
        <v>193</v>
      </c>
      <c r="AX681">
        <v>203</v>
      </c>
    </row>
    <row r="682" spans="1:50">
      <c r="A682" s="22">
        <v>43094</v>
      </c>
      <c r="B682">
        <v>1515</v>
      </c>
      <c r="C682">
        <v>1515</v>
      </c>
      <c r="D682">
        <v>1500</v>
      </c>
      <c r="E682">
        <v>1503</v>
      </c>
      <c r="F682" s="22">
        <v>43095</v>
      </c>
      <c r="G682">
        <v>1503</v>
      </c>
      <c r="H682">
        <v>1503</v>
      </c>
      <c r="I682">
        <v>1470</v>
      </c>
      <c r="J682">
        <v>1470</v>
      </c>
      <c r="K682" s="22">
        <v>43096</v>
      </c>
      <c r="L682">
        <v>1424</v>
      </c>
      <c r="M682">
        <v>1.01</v>
      </c>
      <c r="N682" s="8">
        <f>IF(AND(AM682=1,AC682&lt;-0.005,AE682&gt;O$1),R682,"")</f>
        <v>-16304.347826086974</v>
      </c>
      <c r="O682" s="8">
        <f t="shared" si="57"/>
        <v>88457.369280243816</v>
      </c>
      <c r="P682" s="8" t="str">
        <f t="shared" si="61"/>
        <v/>
      </c>
      <c r="Q682" s="8">
        <f t="shared" si="58"/>
        <v>89419.115637632043</v>
      </c>
      <c r="R682" s="8">
        <f t="shared" si="59"/>
        <v>-16304.347826086974</v>
      </c>
      <c r="S682" s="8">
        <f t="shared" si="60"/>
        <v>321737.93058054545</v>
      </c>
      <c r="U682" s="25">
        <v>43096.330196759256</v>
      </c>
      <c r="V682">
        <v>41</v>
      </c>
      <c r="W682">
        <v>3196</v>
      </c>
      <c r="X682" t="s">
        <v>1645</v>
      </c>
      <c r="Y682" t="s">
        <v>962</v>
      </c>
      <c r="Z682" s="25">
        <v>43460.988888888889</v>
      </c>
      <c r="AA682">
        <v>1425.2</v>
      </c>
      <c r="AB682">
        <v>-39.799999999999997</v>
      </c>
      <c r="AC682" s="24">
        <v>-2.7199999999999998E-2</v>
      </c>
      <c r="AD682">
        <v>2400</v>
      </c>
      <c r="AE682">
        <v>3423200</v>
      </c>
      <c r="AF682" s="22">
        <v>43095</v>
      </c>
      <c r="AG682">
        <v>1503</v>
      </c>
      <c r="AH682">
        <v>1470</v>
      </c>
      <c r="AI682" s="22">
        <v>43096</v>
      </c>
      <c r="AJ682">
        <v>1424</v>
      </c>
      <c r="AK682">
        <v>1472</v>
      </c>
      <c r="AL682" s="25">
        <v>43096.793298611112</v>
      </c>
      <c r="AM682">
        <v>1</v>
      </c>
      <c r="AN682">
        <v>0.05</v>
      </c>
      <c r="AO682">
        <v>0.39</v>
      </c>
      <c r="AP682">
        <v>0.34</v>
      </c>
      <c r="AQ682">
        <v>0.76</v>
      </c>
      <c r="AR682">
        <v>0.85</v>
      </c>
      <c r="AS682">
        <v>1.01</v>
      </c>
      <c r="AT682">
        <v>1.03</v>
      </c>
      <c r="AU682">
        <v>0.49299999999999999</v>
      </c>
      <c r="AV682">
        <v>1483</v>
      </c>
      <c r="AW682">
        <v>1424</v>
      </c>
      <c r="AX682">
        <v>1472</v>
      </c>
    </row>
    <row r="683" spans="1:50">
      <c r="A683" s="22">
        <v>43094</v>
      </c>
      <c r="B683">
        <v>389</v>
      </c>
      <c r="C683">
        <v>394</v>
      </c>
      <c r="D683">
        <v>380</v>
      </c>
      <c r="E683">
        <v>380</v>
      </c>
      <c r="F683" s="22">
        <v>43095</v>
      </c>
      <c r="G683">
        <v>440</v>
      </c>
      <c r="H683">
        <v>460</v>
      </c>
      <c r="I683">
        <v>432</v>
      </c>
      <c r="J683">
        <v>434</v>
      </c>
      <c r="K683" s="22">
        <v>43096</v>
      </c>
      <c r="L683">
        <v>514</v>
      </c>
      <c r="M683">
        <v>1.02</v>
      </c>
      <c r="N683" s="8" t="str">
        <f>IF(AND(AM683=1,AC683&lt;-0.005,AE683&gt;O$1),R683,"")</f>
        <v/>
      </c>
      <c r="O683" s="8">
        <f t="shared" si="57"/>
        <v>88457.369280243816</v>
      </c>
      <c r="P683" s="8" t="str">
        <f t="shared" si="61"/>
        <v/>
      </c>
      <c r="Q683" s="8">
        <f t="shared" si="58"/>
        <v>89419.115637632043</v>
      </c>
      <c r="R683" s="8">
        <f t="shared" si="59"/>
        <v>0</v>
      </c>
      <c r="S683" s="8">
        <f t="shared" si="60"/>
        <v>321737.93058054545</v>
      </c>
      <c r="U683" s="25">
        <v>43096.330196759256</v>
      </c>
      <c r="V683">
        <v>42</v>
      </c>
      <c r="W683">
        <v>3035</v>
      </c>
      <c r="X683" t="s">
        <v>1357</v>
      </c>
      <c r="Y683" t="s">
        <v>960</v>
      </c>
      <c r="Z683" s="25">
        <v>43460.966666666667</v>
      </c>
      <c r="AA683">
        <v>434</v>
      </c>
      <c r="AB683">
        <v>0</v>
      </c>
      <c r="AC683" s="24">
        <v>0</v>
      </c>
      <c r="AD683">
        <v>2000</v>
      </c>
      <c r="AE683">
        <v>883380</v>
      </c>
      <c r="AF683" s="22">
        <v>43095</v>
      </c>
      <c r="AG683">
        <v>440</v>
      </c>
      <c r="AH683">
        <v>434</v>
      </c>
      <c r="AI683" s="22">
        <v>43096</v>
      </c>
      <c r="AJ683">
        <v>514</v>
      </c>
      <c r="AK683">
        <v>514</v>
      </c>
      <c r="AL683" s="25">
        <v>43096.793298611112</v>
      </c>
      <c r="AM683">
        <v>2</v>
      </c>
      <c r="AN683" t="s">
        <v>1023</v>
      </c>
      <c r="AO683">
        <v>0</v>
      </c>
      <c r="AP683">
        <v>1.61</v>
      </c>
      <c r="AQ683">
        <v>0.77</v>
      </c>
      <c r="AR683">
        <v>0.22</v>
      </c>
      <c r="AS683">
        <v>1.02</v>
      </c>
      <c r="AT683">
        <v>1.01</v>
      </c>
      <c r="AU683">
        <v>0.65900000000000003</v>
      </c>
      <c r="AV683">
        <v>514</v>
      </c>
      <c r="AW683">
        <v>513</v>
      </c>
      <c r="AX683">
        <v>514</v>
      </c>
    </row>
    <row r="684" spans="1:50">
      <c r="A684" s="22">
        <v>43094</v>
      </c>
      <c r="B684">
        <v>417</v>
      </c>
      <c r="C684">
        <v>417</v>
      </c>
      <c r="D684">
        <v>411</v>
      </c>
      <c r="E684">
        <v>413</v>
      </c>
      <c r="F684" s="22">
        <v>43095</v>
      </c>
      <c r="G684">
        <v>411</v>
      </c>
      <c r="H684">
        <v>413</v>
      </c>
      <c r="I684">
        <v>409</v>
      </c>
      <c r="J684">
        <v>411</v>
      </c>
      <c r="K684" s="22">
        <v>43096</v>
      </c>
      <c r="L684">
        <v>412</v>
      </c>
      <c r="M684">
        <v>0.98</v>
      </c>
      <c r="N684" s="8" t="str">
        <f>IF(AND(AM684=1,AC684&lt;-0.005,AE684&gt;O$1),R684,"")</f>
        <v/>
      </c>
      <c r="O684" s="8">
        <f t="shared" si="57"/>
        <v>88457.369280243816</v>
      </c>
      <c r="P684" s="8" t="str">
        <f t="shared" si="61"/>
        <v/>
      </c>
      <c r="Q684" s="8">
        <f t="shared" si="58"/>
        <v>89419.115637632043</v>
      </c>
      <c r="R684" s="8">
        <f t="shared" si="59"/>
        <v>-9523.8095238095448</v>
      </c>
      <c r="S684" s="8">
        <f t="shared" si="60"/>
        <v>312214.12105673592</v>
      </c>
      <c r="U684" s="25">
        <v>43096.330196759256</v>
      </c>
      <c r="V684">
        <v>45</v>
      </c>
      <c r="W684">
        <v>1914</v>
      </c>
      <c r="X684" t="s">
        <v>1644</v>
      </c>
      <c r="Y684" t="s">
        <v>962</v>
      </c>
      <c r="Z684" s="25">
        <v>43460.722916666666</v>
      </c>
      <c r="AA684">
        <v>411</v>
      </c>
      <c r="AB684">
        <v>0</v>
      </c>
      <c r="AC684" s="24">
        <v>0</v>
      </c>
      <c r="AD684">
        <v>1900</v>
      </c>
      <c r="AE684">
        <v>636900</v>
      </c>
      <c r="AF684" s="22">
        <v>43095</v>
      </c>
      <c r="AG684">
        <v>411</v>
      </c>
      <c r="AH684">
        <v>411</v>
      </c>
      <c r="AI684" s="22">
        <v>43096</v>
      </c>
      <c r="AJ684">
        <v>412</v>
      </c>
      <c r="AK684">
        <v>420</v>
      </c>
      <c r="AL684" s="25">
        <v>43096.793333333335</v>
      </c>
      <c r="AM684">
        <v>1</v>
      </c>
      <c r="AN684">
        <v>0</v>
      </c>
      <c r="AO684">
        <v>2.37</v>
      </c>
      <c r="AP684">
        <v>1.95</v>
      </c>
      <c r="AQ684">
        <v>0.14000000000000001</v>
      </c>
      <c r="AR684">
        <v>0.56999999999999995</v>
      </c>
      <c r="AS684">
        <v>0.98</v>
      </c>
      <c r="AT684">
        <v>1.02</v>
      </c>
      <c r="AU684">
        <v>0.435</v>
      </c>
      <c r="AV684">
        <v>420</v>
      </c>
      <c r="AW684">
        <v>412</v>
      </c>
      <c r="AX684">
        <v>420</v>
      </c>
    </row>
    <row r="685" spans="1:50">
      <c r="A685" s="22">
        <v>43094</v>
      </c>
      <c r="B685">
        <v>416</v>
      </c>
      <c r="C685">
        <v>436</v>
      </c>
      <c r="D685">
        <v>397</v>
      </c>
      <c r="E685">
        <v>402</v>
      </c>
      <c r="F685" s="22">
        <v>43095</v>
      </c>
      <c r="G685">
        <v>390</v>
      </c>
      <c r="H685">
        <v>405</v>
      </c>
      <c r="I685">
        <v>386</v>
      </c>
      <c r="J685">
        <v>392</v>
      </c>
      <c r="K685" s="22">
        <v>43096</v>
      </c>
      <c r="L685">
        <v>391</v>
      </c>
      <c r="M685">
        <v>1.1100000000000001</v>
      </c>
      <c r="N685" s="8" t="str">
        <f>IF(AND(AM685=1,AC685&lt;-0.005,AE685&gt;O$1),R685,"")</f>
        <v/>
      </c>
      <c r="O685" s="8">
        <f t="shared" si="57"/>
        <v>88457.369280243816</v>
      </c>
      <c r="P685" s="8" t="str">
        <f t="shared" si="61"/>
        <v/>
      </c>
      <c r="Q685" s="8">
        <f t="shared" si="58"/>
        <v>89419.115637632043</v>
      </c>
      <c r="R685" s="8">
        <f t="shared" si="59"/>
        <v>-3807.1065989847552</v>
      </c>
      <c r="S685" s="8">
        <f t="shared" si="60"/>
        <v>312214.12105673592</v>
      </c>
      <c r="U685" s="25">
        <v>43096.330196759256</v>
      </c>
      <c r="V685">
        <v>46</v>
      </c>
      <c r="W685">
        <v>2743</v>
      </c>
      <c r="X685" t="s">
        <v>1192</v>
      </c>
      <c r="Y685" t="s">
        <v>960</v>
      </c>
      <c r="Z685" s="25">
        <v>43460.996527777781</v>
      </c>
      <c r="AA685">
        <v>396</v>
      </c>
      <c r="AB685">
        <v>4</v>
      </c>
      <c r="AC685" s="24">
        <v>1.0200000000000001E-2</v>
      </c>
      <c r="AD685">
        <v>1700</v>
      </c>
      <c r="AE685">
        <v>669790</v>
      </c>
      <c r="AF685" s="22">
        <v>43095</v>
      </c>
      <c r="AG685">
        <v>390</v>
      </c>
      <c r="AH685">
        <v>392</v>
      </c>
      <c r="AI685" s="22">
        <v>43096</v>
      </c>
      <c r="AJ685">
        <v>391</v>
      </c>
      <c r="AK685">
        <v>394</v>
      </c>
      <c r="AL685" s="25">
        <v>43096.793344907404</v>
      </c>
      <c r="AM685" t="s">
        <v>1068</v>
      </c>
      <c r="AN685" t="s">
        <v>1023</v>
      </c>
      <c r="AO685">
        <v>201.82</v>
      </c>
      <c r="AP685">
        <v>0</v>
      </c>
      <c r="AQ685">
        <v>1</v>
      </c>
      <c r="AR685">
        <v>0.74</v>
      </c>
      <c r="AS685">
        <v>1.1100000000000001</v>
      </c>
      <c r="AT685">
        <v>1.24</v>
      </c>
      <c r="AU685">
        <v>2</v>
      </c>
      <c r="AV685">
        <v>400</v>
      </c>
      <c r="AW685">
        <v>381</v>
      </c>
      <c r="AX685">
        <v>394</v>
      </c>
    </row>
    <row r="686" spans="1:50">
      <c r="A686" s="22">
        <v>43094</v>
      </c>
      <c r="B686">
        <v>458</v>
      </c>
      <c r="C686">
        <v>458</v>
      </c>
      <c r="D686">
        <v>456</v>
      </c>
      <c r="E686">
        <v>458</v>
      </c>
      <c r="F686" s="22">
        <v>43095</v>
      </c>
      <c r="G686">
        <v>458</v>
      </c>
      <c r="H686">
        <v>459</v>
      </c>
      <c r="I686">
        <v>454</v>
      </c>
      <c r="J686">
        <v>458</v>
      </c>
      <c r="K686" s="22">
        <v>43096</v>
      </c>
      <c r="L686">
        <v>454</v>
      </c>
      <c r="M686">
        <v>1</v>
      </c>
      <c r="N686" s="8" t="str">
        <f>IF(AND(AM686=1,AC686&lt;-0.005,AE686&gt;O$1),R686,"")</f>
        <v/>
      </c>
      <c r="O686" s="8">
        <f t="shared" si="57"/>
        <v>88457.369280243816</v>
      </c>
      <c r="P686" s="8" t="str">
        <f t="shared" si="61"/>
        <v/>
      </c>
      <c r="Q686" s="8">
        <f t="shared" si="58"/>
        <v>89419.115637632043</v>
      </c>
      <c r="R686" s="8">
        <f t="shared" si="59"/>
        <v>-3282.2757111597434</v>
      </c>
      <c r="S686" s="8">
        <f t="shared" si="60"/>
        <v>308931.84534557618</v>
      </c>
      <c r="U686" s="25">
        <v>43096.330196759256</v>
      </c>
      <c r="V686">
        <v>47</v>
      </c>
      <c r="W686">
        <v>2405</v>
      </c>
      <c r="X686" t="s">
        <v>1550</v>
      </c>
      <c r="Y686" t="s">
        <v>954</v>
      </c>
      <c r="Z686" s="25">
        <v>43460.73333333333</v>
      </c>
      <c r="AA686">
        <v>452</v>
      </c>
      <c r="AB686">
        <v>0</v>
      </c>
      <c r="AC686" s="24">
        <v>0</v>
      </c>
      <c r="AD686">
        <v>1700</v>
      </c>
      <c r="AE686">
        <v>658000</v>
      </c>
      <c r="AF686" s="22">
        <v>43095</v>
      </c>
      <c r="AG686">
        <v>458</v>
      </c>
      <c r="AH686">
        <v>458</v>
      </c>
      <c r="AI686" s="22">
        <v>43096</v>
      </c>
      <c r="AJ686">
        <v>454</v>
      </c>
      <c r="AK686">
        <v>457</v>
      </c>
      <c r="AL686" s="25">
        <v>43096.793356481481</v>
      </c>
      <c r="AM686">
        <v>1</v>
      </c>
      <c r="AN686" t="s">
        <v>1023</v>
      </c>
      <c r="AO686">
        <v>3075</v>
      </c>
      <c r="AP686">
        <v>2.62</v>
      </c>
      <c r="AQ686">
        <v>0.25</v>
      </c>
      <c r="AR686">
        <v>0.3</v>
      </c>
      <c r="AS686">
        <v>1</v>
      </c>
      <c r="AT686">
        <v>0.98</v>
      </c>
      <c r="AU686">
        <v>0.496</v>
      </c>
      <c r="AV686">
        <v>457</v>
      </c>
      <c r="AW686">
        <v>454</v>
      </c>
      <c r="AX686">
        <v>457</v>
      </c>
    </row>
    <row r="687" spans="1:50">
      <c r="A687" s="22">
        <v>43094</v>
      </c>
      <c r="B687">
        <v>113</v>
      </c>
      <c r="C687">
        <v>118</v>
      </c>
      <c r="D687">
        <v>112</v>
      </c>
      <c r="E687">
        <v>116</v>
      </c>
      <c r="F687" s="22">
        <v>43095</v>
      </c>
      <c r="G687">
        <v>115</v>
      </c>
      <c r="H687">
        <v>124</v>
      </c>
      <c r="I687">
        <v>115</v>
      </c>
      <c r="J687">
        <v>123</v>
      </c>
      <c r="K687" s="22">
        <v>43096</v>
      </c>
      <c r="L687">
        <v>127</v>
      </c>
      <c r="M687">
        <v>1.02</v>
      </c>
      <c r="N687" s="8" t="str">
        <f>IF(AND(AM687=1,AC687&lt;-0.005,AE687&gt;O$1),R687,"")</f>
        <v/>
      </c>
      <c r="O687" s="8">
        <f t="shared" si="57"/>
        <v>88457.369280243816</v>
      </c>
      <c r="P687" s="8" t="str">
        <f t="shared" si="61"/>
        <v/>
      </c>
      <c r="Q687" s="8">
        <f t="shared" si="58"/>
        <v>89419.115637632043</v>
      </c>
      <c r="R687" s="8">
        <f t="shared" si="59"/>
        <v>-3906.25</v>
      </c>
      <c r="S687" s="8">
        <f t="shared" si="60"/>
        <v>308931.84534557618</v>
      </c>
      <c r="U687" s="25">
        <v>43096.330208333333</v>
      </c>
      <c r="V687">
        <v>49</v>
      </c>
      <c r="W687">
        <v>6494</v>
      </c>
      <c r="X687" t="s">
        <v>1078</v>
      </c>
      <c r="Y687" t="s">
        <v>960</v>
      </c>
      <c r="Z687" s="25">
        <v>43460.824999999997</v>
      </c>
      <c r="AA687">
        <v>135</v>
      </c>
      <c r="AB687">
        <v>12</v>
      </c>
      <c r="AC687" s="24">
        <v>9.7600000000000006E-2</v>
      </c>
      <c r="AD687">
        <v>1600</v>
      </c>
      <c r="AE687">
        <v>205500</v>
      </c>
      <c r="AF687" s="22">
        <v>43095</v>
      </c>
      <c r="AG687">
        <v>115</v>
      </c>
      <c r="AH687">
        <v>123</v>
      </c>
      <c r="AI687" s="22">
        <v>43096</v>
      </c>
      <c r="AJ687">
        <v>127</v>
      </c>
      <c r="AK687">
        <v>128</v>
      </c>
      <c r="AL687" s="25">
        <v>43096.793379629627</v>
      </c>
      <c r="AM687">
        <v>2</v>
      </c>
      <c r="AN687" t="s">
        <v>1023</v>
      </c>
      <c r="AO687">
        <v>0</v>
      </c>
      <c r="AP687">
        <v>0</v>
      </c>
      <c r="AQ687">
        <v>0.56999999999999995</v>
      </c>
      <c r="AR687">
        <v>0.71</v>
      </c>
      <c r="AS687">
        <v>1.02</v>
      </c>
      <c r="AT687">
        <v>1.19</v>
      </c>
      <c r="AU687">
        <v>0.71699999999999997</v>
      </c>
      <c r="AV687">
        <v>132</v>
      </c>
      <c r="AW687">
        <v>126</v>
      </c>
      <c r="AX687">
        <v>128</v>
      </c>
    </row>
    <row r="688" spans="1:50">
      <c r="A688" s="22">
        <v>43094</v>
      </c>
      <c r="B688">
        <v>3395</v>
      </c>
      <c r="C688">
        <v>3410</v>
      </c>
      <c r="D688">
        <v>3395</v>
      </c>
      <c r="E688">
        <v>3395</v>
      </c>
      <c r="F688" s="22">
        <v>43095</v>
      </c>
      <c r="G688">
        <v>3390</v>
      </c>
      <c r="H688">
        <v>3400</v>
      </c>
      <c r="I688">
        <v>3335</v>
      </c>
      <c r="J688">
        <v>3345</v>
      </c>
      <c r="K688" s="22">
        <v>43096</v>
      </c>
      <c r="L688">
        <v>3325</v>
      </c>
      <c r="M688">
        <v>1.05</v>
      </c>
      <c r="N688" s="8">
        <f>IF(AND(AM688=1,AC688&lt;-0.005,AE688&gt;O$1),R688,"")</f>
        <v>1508.2956259426794</v>
      </c>
      <c r="O688" s="8">
        <f t="shared" si="57"/>
        <v>89965.664906186503</v>
      </c>
      <c r="P688" s="8" t="str">
        <f t="shared" si="61"/>
        <v/>
      </c>
      <c r="Q688" s="8">
        <f t="shared" si="58"/>
        <v>89419.115637632043</v>
      </c>
      <c r="R688" s="8">
        <f t="shared" si="59"/>
        <v>1508.2956259426794</v>
      </c>
      <c r="S688" s="8">
        <f t="shared" si="60"/>
        <v>310440.14097151888</v>
      </c>
      <c r="U688" s="25">
        <v>43096.330208333333</v>
      </c>
      <c r="V688">
        <v>50</v>
      </c>
      <c r="W688">
        <v>9830</v>
      </c>
      <c r="X688" t="s">
        <v>1642</v>
      </c>
      <c r="Y688" t="s">
        <v>962</v>
      </c>
      <c r="Z688" s="25">
        <v>43460.95208333333</v>
      </c>
      <c r="AA688">
        <v>3281</v>
      </c>
      <c r="AB688">
        <v>-44</v>
      </c>
      <c r="AC688" s="24">
        <v>-1.32E-2</v>
      </c>
      <c r="AD688">
        <v>1500</v>
      </c>
      <c r="AE688">
        <v>4924650</v>
      </c>
      <c r="AF688" s="22">
        <v>43095</v>
      </c>
      <c r="AG688">
        <v>3390</v>
      </c>
      <c r="AH688">
        <v>3345</v>
      </c>
      <c r="AI688" s="22">
        <v>43096</v>
      </c>
      <c r="AJ688">
        <v>3325</v>
      </c>
      <c r="AK688">
        <v>3315</v>
      </c>
      <c r="AL688" s="25">
        <v>43096.793391203704</v>
      </c>
      <c r="AM688">
        <v>1</v>
      </c>
      <c r="AN688">
        <v>0.05</v>
      </c>
      <c r="AO688">
        <v>0.12</v>
      </c>
      <c r="AP688">
        <v>1.1399999999999999</v>
      </c>
      <c r="AQ688">
        <v>1</v>
      </c>
      <c r="AR688">
        <v>1</v>
      </c>
      <c r="AS688">
        <v>1.05</v>
      </c>
      <c r="AT688">
        <v>1.1200000000000001</v>
      </c>
      <c r="AU688">
        <v>0.46400000000000002</v>
      </c>
      <c r="AV688">
        <v>3335</v>
      </c>
      <c r="AW688">
        <v>3290</v>
      </c>
      <c r="AX688">
        <v>3315</v>
      </c>
    </row>
    <row r="689" spans="1:50">
      <c r="A689" s="22">
        <v>43095</v>
      </c>
      <c r="B689">
        <v>940</v>
      </c>
      <c r="C689">
        <v>958</v>
      </c>
      <c r="D689">
        <v>903</v>
      </c>
      <c r="E689">
        <v>912</v>
      </c>
      <c r="F689" s="22">
        <v>43096</v>
      </c>
      <c r="G689">
        <v>905</v>
      </c>
      <c r="H689">
        <v>1062</v>
      </c>
      <c r="I689">
        <v>904</v>
      </c>
      <c r="J689">
        <v>1062</v>
      </c>
      <c r="K689" s="22">
        <v>43097</v>
      </c>
      <c r="L689">
        <v>1122</v>
      </c>
      <c r="M689" t="s">
        <v>1023</v>
      </c>
      <c r="N689" s="8" t="str">
        <f>IF(AND(AM689=1,AC689&lt;-0.005,AE689&gt;O$1),R689,"")</f>
        <v/>
      </c>
      <c r="O689" s="8">
        <f t="shared" si="57"/>
        <v>89965.664906186503</v>
      </c>
      <c r="P689" s="8" t="str">
        <f t="shared" si="61"/>
        <v/>
      </c>
      <c r="Q689" s="8">
        <f t="shared" si="58"/>
        <v>89419.115637632043</v>
      </c>
      <c r="R689" s="8">
        <f t="shared" si="59"/>
        <v>-16795.865633074947</v>
      </c>
      <c r="S689" s="8">
        <f t="shared" si="60"/>
        <v>310440.14097151888</v>
      </c>
      <c r="U689" s="25">
        <v>43097.330208333333</v>
      </c>
      <c r="V689">
        <v>2</v>
      </c>
      <c r="W689">
        <v>6566</v>
      </c>
      <c r="X689" t="s">
        <v>1626</v>
      </c>
      <c r="Y689" t="s">
        <v>954</v>
      </c>
      <c r="Z689" s="25">
        <v>43461.998611111114</v>
      </c>
      <c r="AA689">
        <v>1134.8</v>
      </c>
      <c r="AB689">
        <v>72.8</v>
      </c>
      <c r="AC689" s="24">
        <v>6.8500000000000005E-2</v>
      </c>
      <c r="AD689">
        <v>86200</v>
      </c>
      <c r="AE689">
        <v>96604930</v>
      </c>
      <c r="AF689" s="22">
        <v>43096</v>
      </c>
      <c r="AG689">
        <v>905</v>
      </c>
      <c r="AH689">
        <v>1062</v>
      </c>
      <c r="AI689" s="22">
        <v>43097</v>
      </c>
      <c r="AJ689">
        <v>1122</v>
      </c>
      <c r="AK689">
        <v>1161</v>
      </c>
      <c r="AL689" s="25">
        <v>43097.792974537035</v>
      </c>
      <c r="AM689">
        <v>2</v>
      </c>
      <c r="AN689" t="s">
        <v>1023</v>
      </c>
      <c r="AO689">
        <v>0</v>
      </c>
      <c r="AP689" t="s">
        <v>956</v>
      </c>
      <c r="AQ689" t="s">
        <v>1023</v>
      </c>
      <c r="AR689" t="s">
        <v>1023</v>
      </c>
      <c r="AS689" t="s">
        <v>1023</v>
      </c>
      <c r="AT689" t="s">
        <v>1023</v>
      </c>
      <c r="AU689" t="s">
        <v>1023</v>
      </c>
      <c r="AV689">
        <v>1360</v>
      </c>
      <c r="AW689">
        <v>1085</v>
      </c>
      <c r="AX689">
        <v>1161</v>
      </c>
    </row>
    <row r="690" spans="1:50">
      <c r="A690" s="22">
        <v>43095</v>
      </c>
      <c r="B690">
        <v>440</v>
      </c>
      <c r="C690">
        <v>460</v>
      </c>
      <c r="D690">
        <v>432</v>
      </c>
      <c r="E690">
        <v>434</v>
      </c>
      <c r="F690" s="22">
        <v>43096</v>
      </c>
      <c r="G690">
        <v>514</v>
      </c>
      <c r="H690">
        <v>514</v>
      </c>
      <c r="I690">
        <v>513</v>
      </c>
      <c r="J690">
        <v>514</v>
      </c>
      <c r="K690" s="22">
        <v>43097</v>
      </c>
      <c r="L690">
        <v>486</v>
      </c>
      <c r="M690">
        <v>1.02</v>
      </c>
      <c r="N690" s="8" t="str">
        <f>IF(AND(AM690=1,AC690&lt;-0.005,AE690&gt;O$1),R690,"")</f>
        <v/>
      </c>
      <c r="O690" s="8">
        <f t="shared" si="57"/>
        <v>89965.664906186503</v>
      </c>
      <c r="P690" s="8" t="str">
        <f t="shared" si="61"/>
        <v/>
      </c>
      <c r="Q690" s="8">
        <f t="shared" si="58"/>
        <v>89419.115637632043</v>
      </c>
      <c r="R690" s="8">
        <f t="shared" si="59"/>
        <v>27114.967462039007</v>
      </c>
      <c r="S690" s="8">
        <f t="shared" si="60"/>
        <v>310440.14097151888</v>
      </c>
      <c r="U690" s="25">
        <v>43097.330208333333</v>
      </c>
      <c r="V690">
        <v>5</v>
      </c>
      <c r="W690">
        <v>3035</v>
      </c>
      <c r="X690" t="s">
        <v>1357</v>
      </c>
      <c r="Y690" t="s">
        <v>960</v>
      </c>
      <c r="Z690" s="25">
        <v>43461.99722222222</v>
      </c>
      <c r="AA690">
        <v>510</v>
      </c>
      <c r="AB690">
        <v>-4</v>
      </c>
      <c r="AC690" s="24">
        <v>-7.7999999999999996E-3</v>
      </c>
      <c r="AD690">
        <v>61000</v>
      </c>
      <c r="AE690">
        <v>31699220</v>
      </c>
      <c r="AF690" s="22">
        <v>43096</v>
      </c>
      <c r="AG690">
        <v>514</v>
      </c>
      <c r="AH690">
        <v>514</v>
      </c>
      <c r="AI690" s="22">
        <v>43097</v>
      </c>
      <c r="AJ690">
        <v>486</v>
      </c>
      <c r="AK690">
        <v>461</v>
      </c>
      <c r="AL690" s="25">
        <v>43097.793009259258</v>
      </c>
      <c r="AM690">
        <v>2</v>
      </c>
      <c r="AN690" t="s">
        <v>1023</v>
      </c>
      <c r="AO690">
        <v>0</v>
      </c>
      <c r="AP690">
        <v>1.36</v>
      </c>
      <c r="AQ690">
        <v>0.77</v>
      </c>
      <c r="AR690">
        <v>0.22</v>
      </c>
      <c r="AS690">
        <v>1.02</v>
      </c>
      <c r="AT690">
        <v>1.01</v>
      </c>
      <c r="AU690">
        <v>0.65900000000000003</v>
      </c>
      <c r="AV690">
        <v>504</v>
      </c>
      <c r="AW690">
        <v>461</v>
      </c>
      <c r="AX690">
        <v>461</v>
      </c>
    </row>
    <row r="691" spans="1:50">
      <c r="A691" s="22">
        <v>43095</v>
      </c>
      <c r="B691">
        <v>2001</v>
      </c>
      <c r="C691">
        <v>2359</v>
      </c>
      <c r="D691">
        <v>2000</v>
      </c>
      <c r="E691">
        <v>2325</v>
      </c>
      <c r="F691" s="22">
        <v>43096</v>
      </c>
      <c r="G691">
        <v>2450</v>
      </c>
      <c r="H691">
        <v>2825</v>
      </c>
      <c r="I691">
        <v>2404</v>
      </c>
      <c r="J691">
        <v>2825</v>
      </c>
      <c r="K691" s="22">
        <v>43097</v>
      </c>
      <c r="L691">
        <v>2875</v>
      </c>
      <c r="M691" t="s">
        <v>1023</v>
      </c>
      <c r="N691" s="8" t="str">
        <f>IF(AND(AM691=1,AC691&lt;-0.005,AE691&gt;O$1),R691,"")</f>
        <v/>
      </c>
      <c r="O691" s="8">
        <f t="shared" si="57"/>
        <v>89965.664906186503</v>
      </c>
      <c r="P691" s="8" t="str">
        <f t="shared" si="61"/>
        <v/>
      </c>
      <c r="Q691" s="8">
        <f t="shared" si="58"/>
        <v>89419.115637632043</v>
      </c>
      <c r="R691" s="8">
        <f t="shared" si="59"/>
        <v>70436.507936507915</v>
      </c>
      <c r="S691" s="8">
        <f t="shared" si="60"/>
        <v>310440.14097151888</v>
      </c>
      <c r="U691" s="25">
        <v>43097.330208333333</v>
      </c>
      <c r="V691">
        <v>6</v>
      </c>
      <c r="W691">
        <v>9268</v>
      </c>
      <c r="X691" t="s">
        <v>1641</v>
      </c>
      <c r="Y691" t="s">
        <v>954</v>
      </c>
      <c r="Z691" s="25">
        <v>43461.998611111114</v>
      </c>
      <c r="AA691">
        <v>2998</v>
      </c>
      <c r="AB691">
        <v>173</v>
      </c>
      <c r="AC691" s="24">
        <v>6.1199999999999997E-2</v>
      </c>
      <c r="AD691">
        <v>52000</v>
      </c>
      <c r="AE691">
        <v>156931930</v>
      </c>
      <c r="AF691" s="22">
        <v>43096</v>
      </c>
      <c r="AG691">
        <v>2450</v>
      </c>
      <c r="AH691">
        <v>2825</v>
      </c>
      <c r="AI691" s="22">
        <v>43097</v>
      </c>
      <c r="AJ691">
        <v>2875</v>
      </c>
      <c r="AK691">
        <v>2520</v>
      </c>
      <c r="AL691" s="25">
        <v>43097.793020833335</v>
      </c>
      <c r="AM691">
        <v>2</v>
      </c>
      <c r="AN691" t="s">
        <v>1023</v>
      </c>
      <c r="AO691">
        <v>0</v>
      </c>
      <c r="AP691" t="s">
        <v>956</v>
      </c>
      <c r="AQ691" t="s">
        <v>1023</v>
      </c>
      <c r="AR691" t="s">
        <v>1023</v>
      </c>
      <c r="AS691" t="s">
        <v>1023</v>
      </c>
      <c r="AT691" t="s">
        <v>1023</v>
      </c>
      <c r="AU691" t="s">
        <v>1023</v>
      </c>
      <c r="AV691">
        <v>3100</v>
      </c>
      <c r="AW691">
        <v>2455</v>
      </c>
      <c r="AX691">
        <v>2520</v>
      </c>
    </row>
    <row r="692" spans="1:50">
      <c r="A692" s="22">
        <v>43095</v>
      </c>
      <c r="B692">
        <v>4460</v>
      </c>
      <c r="C692">
        <v>4460</v>
      </c>
      <c r="D692">
        <v>4460</v>
      </c>
      <c r="E692">
        <v>4460</v>
      </c>
      <c r="F692" s="22">
        <v>43096</v>
      </c>
      <c r="G692">
        <v>5160</v>
      </c>
      <c r="H692">
        <v>5160</v>
      </c>
      <c r="I692">
        <v>5160</v>
      </c>
      <c r="J692">
        <v>5160</v>
      </c>
      <c r="K692" s="22">
        <v>43097</v>
      </c>
      <c r="L692">
        <v>5660</v>
      </c>
      <c r="M692" t="s">
        <v>1023</v>
      </c>
      <c r="N692" s="8" t="str">
        <f>IF(AND(AM692=1,AC692&lt;-0.005,AE692&gt;O$1),R692,"")</f>
        <v/>
      </c>
      <c r="O692" s="8">
        <f t="shared" si="57"/>
        <v>89965.664906186503</v>
      </c>
      <c r="P692" s="8" t="str">
        <f t="shared" si="61"/>
        <v/>
      </c>
      <c r="Q692" s="8">
        <f t="shared" si="58"/>
        <v>89419.115637632043</v>
      </c>
      <c r="R692" s="8">
        <f t="shared" si="59"/>
        <v>-6968.6411149825763</v>
      </c>
      <c r="S692" s="8">
        <f t="shared" si="60"/>
        <v>310440.14097151888</v>
      </c>
      <c r="U692" s="25">
        <v>43097.330208333333</v>
      </c>
      <c r="V692">
        <v>8</v>
      </c>
      <c r="W692">
        <v>6565</v>
      </c>
      <c r="X692" t="s">
        <v>1633</v>
      </c>
      <c r="Y692" t="s">
        <v>960</v>
      </c>
      <c r="Z692" s="25">
        <v>43461.995833333334</v>
      </c>
      <c r="AA692">
        <v>6160</v>
      </c>
      <c r="AB692">
        <v>1000</v>
      </c>
      <c r="AC692" s="24">
        <v>0.1938</v>
      </c>
      <c r="AD692">
        <v>40500</v>
      </c>
      <c r="AE692">
        <v>245439300</v>
      </c>
      <c r="AF692" s="22">
        <v>43096</v>
      </c>
      <c r="AG692">
        <v>5160</v>
      </c>
      <c r="AH692">
        <v>5160</v>
      </c>
      <c r="AI692" s="22">
        <v>43097</v>
      </c>
      <c r="AJ692">
        <v>5660</v>
      </c>
      <c r="AK692">
        <v>5740</v>
      </c>
      <c r="AL692" s="25">
        <v>43097.793032407404</v>
      </c>
      <c r="AM692">
        <v>2</v>
      </c>
      <c r="AN692" t="s">
        <v>1023</v>
      </c>
      <c r="AO692">
        <v>0</v>
      </c>
      <c r="AP692">
        <v>0.19</v>
      </c>
      <c r="AQ692" t="s">
        <v>1023</v>
      </c>
      <c r="AR692" t="s">
        <v>1023</v>
      </c>
      <c r="AS692" t="s">
        <v>1023</v>
      </c>
      <c r="AT692" t="s">
        <v>1023</v>
      </c>
      <c r="AU692" t="s">
        <v>1023</v>
      </c>
      <c r="AV692">
        <v>6060</v>
      </c>
      <c r="AW692">
        <v>5040</v>
      </c>
      <c r="AX692">
        <v>5740</v>
      </c>
    </row>
    <row r="693" spans="1:50">
      <c r="A693" s="22">
        <v>43095</v>
      </c>
      <c r="B693">
        <v>623</v>
      </c>
      <c r="C693">
        <v>625</v>
      </c>
      <c r="D693">
        <v>601</v>
      </c>
      <c r="E693">
        <v>614</v>
      </c>
      <c r="F693" s="22">
        <v>43096</v>
      </c>
      <c r="G693">
        <v>624</v>
      </c>
      <c r="H693">
        <v>714</v>
      </c>
      <c r="I693">
        <v>624</v>
      </c>
      <c r="J693">
        <v>714</v>
      </c>
      <c r="K693" s="22">
        <v>43097</v>
      </c>
      <c r="L693">
        <v>729</v>
      </c>
      <c r="M693">
        <v>0.94</v>
      </c>
      <c r="N693" s="8" t="str">
        <f>IF(AND(AM693=1,AC693&lt;-0.005,AE693&gt;O$1),R693,"")</f>
        <v/>
      </c>
      <c r="O693" s="8">
        <f t="shared" si="57"/>
        <v>89965.664906186503</v>
      </c>
      <c r="P693" s="8" t="str">
        <f t="shared" si="61"/>
        <v/>
      </c>
      <c r="Q693" s="8">
        <f t="shared" si="58"/>
        <v>89419.115637632043</v>
      </c>
      <c r="R693" s="8">
        <f t="shared" si="59"/>
        <v>15558.69872701554</v>
      </c>
      <c r="S693" s="8">
        <f t="shared" si="60"/>
        <v>310440.14097151888</v>
      </c>
      <c r="U693" s="25">
        <v>43097.330208333333</v>
      </c>
      <c r="V693">
        <v>11</v>
      </c>
      <c r="W693">
        <v>3042</v>
      </c>
      <c r="X693" t="s">
        <v>1474</v>
      </c>
      <c r="Y693" t="s">
        <v>960</v>
      </c>
      <c r="Z693" s="25">
        <v>43461.996527777781</v>
      </c>
      <c r="AA693">
        <v>743</v>
      </c>
      <c r="AB693">
        <v>29</v>
      </c>
      <c r="AC693" s="24">
        <v>4.0599999999999997E-2</v>
      </c>
      <c r="AD693">
        <v>16300</v>
      </c>
      <c r="AE693">
        <v>12481080</v>
      </c>
      <c r="AF693" s="22">
        <v>43096</v>
      </c>
      <c r="AG693">
        <v>624</v>
      </c>
      <c r="AH693">
        <v>714</v>
      </c>
      <c r="AI693" s="22">
        <v>43097</v>
      </c>
      <c r="AJ693">
        <v>729</v>
      </c>
      <c r="AK693">
        <v>707</v>
      </c>
      <c r="AL693" s="25">
        <v>43097.793067129627</v>
      </c>
      <c r="AM693">
        <v>2</v>
      </c>
      <c r="AN693" t="s">
        <v>1023</v>
      </c>
      <c r="AO693">
        <v>0</v>
      </c>
      <c r="AP693">
        <v>0</v>
      </c>
      <c r="AQ693">
        <v>0</v>
      </c>
      <c r="AR693">
        <v>0</v>
      </c>
      <c r="AS693">
        <v>0.94</v>
      </c>
      <c r="AT693">
        <v>0.9</v>
      </c>
      <c r="AU693">
        <v>0.70599999999999996</v>
      </c>
      <c r="AV693">
        <v>761</v>
      </c>
      <c r="AW693">
        <v>684</v>
      </c>
      <c r="AX693">
        <v>707</v>
      </c>
    </row>
    <row r="694" spans="1:50">
      <c r="A694" s="22">
        <v>43095</v>
      </c>
      <c r="B694">
        <v>637</v>
      </c>
      <c r="C694">
        <v>652</v>
      </c>
      <c r="D694">
        <v>618</v>
      </c>
      <c r="E694">
        <v>621</v>
      </c>
      <c r="F694" s="22">
        <v>43096</v>
      </c>
      <c r="G694">
        <v>625</v>
      </c>
      <c r="H694">
        <v>660</v>
      </c>
      <c r="I694">
        <v>623</v>
      </c>
      <c r="J694">
        <v>652</v>
      </c>
      <c r="K694" s="22">
        <v>43097</v>
      </c>
      <c r="L694">
        <v>651</v>
      </c>
      <c r="M694">
        <v>0.98</v>
      </c>
      <c r="N694" s="8" t="str">
        <f>IF(AND(AM694=1,AC694&lt;-0.005,AE694&gt;O$1),R694,"")</f>
        <v/>
      </c>
      <c r="O694" s="8">
        <f t="shared" si="57"/>
        <v>89965.664906186503</v>
      </c>
      <c r="P694" s="8" t="str">
        <f t="shared" si="61"/>
        <v/>
      </c>
      <c r="Q694" s="8">
        <f t="shared" si="58"/>
        <v>89419.115637632043</v>
      </c>
      <c r="R694" s="8">
        <f t="shared" si="59"/>
        <v>11792.452830188704</v>
      </c>
      <c r="S694" s="8">
        <f t="shared" si="60"/>
        <v>310440.14097151888</v>
      </c>
      <c r="U694" s="25">
        <v>43097.330208333333</v>
      </c>
      <c r="V694">
        <v>12</v>
      </c>
      <c r="W694">
        <v>3825</v>
      </c>
      <c r="X694" t="s">
        <v>1069</v>
      </c>
      <c r="Y694" t="s">
        <v>954</v>
      </c>
      <c r="Z694" s="25">
        <v>43461.961111111108</v>
      </c>
      <c r="AA694">
        <v>650</v>
      </c>
      <c r="AB694">
        <v>-2</v>
      </c>
      <c r="AC694" s="24">
        <v>-3.0999999999999999E-3</v>
      </c>
      <c r="AD694">
        <v>9700</v>
      </c>
      <c r="AE694">
        <v>6298970</v>
      </c>
      <c r="AF694" s="22">
        <v>43096</v>
      </c>
      <c r="AG694">
        <v>625</v>
      </c>
      <c r="AH694">
        <v>652</v>
      </c>
      <c r="AI694" s="22">
        <v>43097</v>
      </c>
      <c r="AJ694">
        <v>651</v>
      </c>
      <c r="AK694">
        <v>636</v>
      </c>
      <c r="AL694" s="25">
        <v>43097.793078703704</v>
      </c>
      <c r="AM694">
        <v>2</v>
      </c>
      <c r="AN694" t="s">
        <v>1023</v>
      </c>
      <c r="AO694">
        <v>637.63</v>
      </c>
      <c r="AP694" t="s">
        <v>956</v>
      </c>
      <c r="AQ694">
        <v>0.35</v>
      </c>
      <c r="AR694">
        <v>7.0000000000000007E-2</v>
      </c>
      <c r="AS694">
        <v>0.98</v>
      </c>
      <c r="AT694">
        <v>0.81</v>
      </c>
      <c r="AU694">
        <v>2.5339999999999998</v>
      </c>
      <c r="AV694">
        <v>652</v>
      </c>
      <c r="AW694">
        <v>634</v>
      </c>
      <c r="AX694">
        <v>636</v>
      </c>
    </row>
    <row r="695" spans="1:50">
      <c r="A695" s="22">
        <v>43095</v>
      </c>
      <c r="B695">
        <v>2304</v>
      </c>
      <c r="C695">
        <v>2320</v>
      </c>
      <c r="D695">
        <v>2285</v>
      </c>
      <c r="E695">
        <v>2294</v>
      </c>
      <c r="F695" s="22">
        <v>43096</v>
      </c>
      <c r="G695">
        <v>2298</v>
      </c>
      <c r="H695">
        <v>2329</v>
      </c>
      <c r="I695">
        <v>2296</v>
      </c>
      <c r="J695">
        <v>2313</v>
      </c>
      <c r="K695" s="22">
        <v>43097</v>
      </c>
      <c r="L695">
        <v>2343</v>
      </c>
      <c r="M695">
        <v>0.96</v>
      </c>
      <c r="N695" s="8" t="str">
        <f>IF(AND(AM695=1,AC695&lt;-0.005,AE695&gt;O$1),R695,"")</f>
        <v/>
      </c>
      <c r="O695" s="8">
        <f t="shared" si="57"/>
        <v>89965.664906186503</v>
      </c>
      <c r="P695" s="8" t="str">
        <f t="shared" si="61"/>
        <v/>
      </c>
      <c r="Q695" s="8">
        <f t="shared" si="58"/>
        <v>89419.115637632043</v>
      </c>
      <c r="R695" s="8">
        <f t="shared" si="59"/>
        <v>3005.5817947617356</v>
      </c>
      <c r="S695" s="8">
        <f t="shared" si="60"/>
        <v>313445.72276628064</v>
      </c>
      <c r="U695" s="25">
        <v>43097.330208333333</v>
      </c>
      <c r="V695">
        <v>13</v>
      </c>
      <c r="W695">
        <v>2432</v>
      </c>
      <c r="X695" t="s">
        <v>1640</v>
      </c>
      <c r="Y695" t="s">
        <v>962</v>
      </c>
      <c r="Z695" s="25">
        <v>43461.997916666667</v>
      </c>
      <c r="AA695">
        <v>2401</v>
      </c>
      <c r="AB695">
        <v>88</v>
      </c>
      <c r="AC695" s="24">
        <v>3.7999999999999999E-2</v>
      </c>
      <c r="AD695">
        <v>9100</v>
      </c>
      <c r="AE695">
        <v>21988880</v>
      </c>
      <c r="AF695" s="22">
        <v>43096</v>
      </c>
      <c r="AG695">
        <v>2298</v>
      </c>
      <c r="AH695">
        <v>2313</v>
      </c>
      <c r="AI695" s="22">
        <v>43097</v>
      </c>
      <c r="AJ695">
        <v>2343</v>
      </c>
      <c r="AK695">
        <v>2329</v>
      </c>
      <c r="AL695" s="25">
        <v>43097.793090277781</v>
      </c>
      <c r="AM695">
        <v>1</v>
      </c>
      <c r="AN695" t="s">
        <v>1023</v>
      </c>
      <c r="AO695">
        <v>24.75</v>
      </c>
      <c r="AP695" t="s">
        <v>956</v>
      </c>
      <c r="AQ695">
        <v>0.02</v>
      </c>
      <c r="AR695">
        <v>0.02</v>
      </c>
      <c r="AS695">
        <v>0.96</v>
      </c>
      <c r="AT695">
        <v>0.92</v>
      </c>
      <c r="AU695">
        <v>1.0449999999999999</v>
      </c>
      <c r="AV695">
        <v>2354</v>
      </c>
      <c r="AW695">
        <v>2307</v>
      </c>
      <c r="AX695">
        <v>2329</v>
      </c>
    </row>
    <row r="696" spans="1:50">
      <c r="A696" s="22">
        <v>43095</v>
      </c>
      <c r="B696">
        <v>528</v>
      </c>
      <c r="C696">
        <v>535</v>
      </c>
      <c r="D696">
        <v>526</v>
      </c>
      <c r="E696">
        <v>526</v>
      </c>
      <c r="F696" s="22">
        <v>43096</v>
      </c>
      <c r="G696">
        <v>525</v>
      </c>
      <c r="H696">
        <v>626</v>
      </c>
      <c r="I696">
        <v>525</v>
      </c>
      <c r="J696">
        <v>571</v>
      </c>
      <c r="K696" s="22">
        <v>43097</v>
      </c>
      <c r="L696">
        <v>564</v>
      </c>
      <c r="M696">
        <v>0.96</v>
      </c>
      <c r="N696" s="8" t="str">
        <f>IF(AND(AM696=1,AC696&lt;-0.005,AE696&gt;O$1),R696,"")</f>
        <v/>
      </c>
      <c r="O696" s="8">
        <f t="shared" si="57"/>
        <v>89965.664906186503</v>
      </c>
      <c r="P696" s="8" t="str">
        <f t="shared" si="61"/>
        <v/>
      </c>
      <c r="Q696" s="8">
        <f t="shared" si="58"/>
        <v>89419.115637632043</v>
      </c>
      <c r="R696" s="8">
        <f t="shared" si="59"/>
        <v>-1766.7844522968323</v>
      </c>
      <c r="S696" s="8">
        <f t="shared" si="60"/>
        <v>313445.72276628064</v>
      </c>
      <c r="U696" s="25">
        <v>43097.330208333333</v>
      </c>
      <c r="V696">
        <v>14</v>
      </c>
      <c r="W696">
        <v>4591</v>
      </c>
      <c r="X696" t="s">
        <v>20</v>
      </c>
      <c r="Y696" t="s">
        <v>957</v>
      </c>
      <c r="Z696" s="25">
        <v>43461.946527777778</v>
      </c>
      <c r="AA696">
        <v>570</v>
      </c>
      <c r="AB696">
        <v>-1</v>
      </c>
      <c r="AC696" s="24">
        <v>-1.8E-3</v>
      </c>
      <c r="AD696">
        <v>9000</v>
      </c>
      <c r="AE696">
        <v>5164960</v>
      </c>
      <c r="AF696" s="22">
        <v>43096</v>
      </c>
      <c r="AG696">
        <v>525</v>
      </c>
      <c r="AH696">
        <v>571</v>
      </c>
      <c r="AI696" s="22">
        <v>43097</v>
      </c>
      <c r="AJ696">
        <v>564</v>
      </c>
      <c r="AK696">
        <v>566</v>
      </c>
      <c r="AL696" s="25">
        <v>43097.79310185185</v>
      </c>
      <c r="AM696">
        <v>2</v>
      </c>
      <c r="AN696" t="s">
        <v>1023</v>
      </c>
      <c r="AO696">
        <v>0</v>
      </c>
      <c r="AP696">
        <v>0</v>
      </c>
      <c r="AQ696">
        <v>0.08</v>
      </c>
      <c r="AR696">
        <v>0.1</v>
      </c>
      <c r="AS696">
        <v>0.96</v>
      </c>
      <c r="AT696">
        <v>0.96</v>
      </c>
      <c r="AU696">
        <v>1.361</v>
      </c>
      <c r="AV696">
        <v>568</v>
      </c>
      <c r="AW696">
        <v>550</v>
      </c>
      <c r="AX696">
        <v>566</v>
      </c>
    </row>
    <row r="697" spans="1:50">
      <c r="A697" s="22">
        <v>43095</v>
      </c>
      <c r="B697">
        <v>513</v>
      </c>
      <c r="C697">
        <v>528</v>
      </c>
      <c r="D697">
        <v>423</v>
      </c>
      <c r="E697">
        <v>478</v>
      </c>
      <c r="F697" s="22">
        <v>43096</v>
      </c>
      <c r="G697">
        <v>473</v>
      </c>
      <c r="H697">
        <v>484</v>
      </c>
      <c r="I697">
        <v>451</v>
      </c>
      <c r="J697">
        <v>454</v>
      </c>
      <c r="K697" s="22">
        <v>43097</v>
      </c>
      <c r="L697">
        <v>452</v>
      </c>
      <c r="M697">
        <v>1.1399999999999999</v>
      </c>
      <c r="N697" s="8" t="str">
        <f>IF(AND(AM697=1,AC697&lt;-0.005,AE697&gt;O$1),R697,"")</f>
        <v/>
      </c>
      <c r="O697" s="8">
        <f t="shared" si="57"/>
        <v>89965.664906186503</v>
      </c>
      <c r="P697" s="8" t="str">
        <f t="shared" si="61"/>
        <v/>
      </c>
      <c r="Q697" s="8">
        <f t="shared" si="58"/>
        <v>89419.115637632043</v>
      </c>
      <c r="R697" s="8">
        <f t="shared" si="59"/>
        <v>15981.735159817379</v>
      </c>
      <c r="S697" s="8">
        <f t="shared" si="60"/>
        <v>313445.72276628064</v>
      </c>
      <c r="U697" s="25">
        <v>43097.330208333333</v>
      </c>
      <c r="V697">
        <v>15</v>
      </c>
      <c r="W697">
        <v>6400</v>
      </c>
      <c r="X697" t="s">
        <v>740</v>
      </c>
      <c r="Y697" t="s">
        <v>960</v>
      </c>
      <c r="Z697" s="25">
        <v>43461.994444444441</v>
      </c>
      <c r="AA697">
        <v>452.1</v>
      </c>
      <c r="AB697">
        <v>-1.9</v>
      </c>
      <c r="AC697" s="24">
        <v>-4.1999999999999997E-3</v>
      </c>
      <c r="AD697">
        <v>7500</v>
      </c>
      <c r="AE697">
        <v>3393580</v>
      </c>
      <c r="AF697" s="22">
        <v>43096</v>
      </c>
      <c r="AG697">
        <v>473</v>
      </c>
      <c r="AH697">
        <v>454</v>
      </c>
      <c r="AI697" s="22">
        <v>43097</v>
      </c>
      <c r="AJ697">
        <v>452</v>
      </c>
      <c r="AK697">
        <v>438</v>
      </c>
      <c r="AL697" s="25">
        <v>43097.793113425927</v>
      </c>
      <c r="AM697">
        <v>2</v>
      </c>
      <c r="AN697" t="s">
        <v>1023</v>
      </c>
      <c r="AO697">
        <v>762.65</v>
      </c>
      <c r="AP697">
        <v>0.66</v>
      </c>
      <c r="AQ697">
        <v>0.7</v>
      </c>
      <c r="AR697">
        <v>0.79</v>
      </c>
      <c r="AS697">
        <v>1.1399999999999999</v>
      </c>
      <c r="AT697">
        <v>1.52</v>
      </c>
      <c r="AU697">
        <v>1.048</v>
      </c>
      <c r="AV697">
        <v>458</v>
      </c>
      <c r="AW697">
        <v>435</v>
      </c>
      <c r="AX697">
        <v>438</v>
      </c>
    </row>
    <row r="698" spans="1:50">
      <c r="A698" s="22">
        <v>43095</v>
      </c>
      <c r="B698">
        <v>7750</v>
      </c>
      <c r="C698">
        <v>8670</v>
      </c>
      <c r="D698">
        <v>7690</v>
      </c>
      <c r="E698">
        <v>8150</v>
      </c>
      <c r="F698" s="22">
        <v>43096</v>
      </c>
      <c r="G698">
        <v>8130</v>
      </c>
      <c r="H698">
        <v>9650</v>
      </c>
      <c r="I698">
        <v>8000</v>
      </c>
      <c r="J698">
        <v>9650</v>
      </c>
      <c r="K698" s="22">
        <v>43097</v>
      </c>
      <c r="L698">
        <v>9890</v>
      </c>
      <c r="M698">
        <v>1.1599999999999999</v>
      </c>
      <c r="N698" s="8" t="str">
        <f>IF(AND(AM698=1,AC698&lt;-0.005,AE698&gt;O$1),R698,"")</f>
        <v/>
      </c>
      <c r="O698" s="8">
        <f t="shared" si="57"/>
        <v>89965.664906186503</v>
      </c>
      <c r="P698" s="8" t="str">
        <f t="shared" si="61"/>
        <v/>
      </c>
      <c r="Q698" s="8">
        <f t="shared" si="58"/>
        <v>89419.115637632043</v>
      </c>
      <c r="R698" s="8">
        <f t="shared" si="59"/>
        <v>55617.977528089832</v>
      </c>
      <c r="S698" s="8">
        <f t="shared" si="60"/>
        <v>313445.72276628064</v>
      </c>
      <c r="U698" s="25">
        <v>43097.330208333333</v>
      </c>
      <c r="V698">
        <v>16</v>
      </c>
      <c r="W698">
        <v>9266</v>
      </c>
      <c r="X698" t="s">
        <v>1639</v>
      </c>
      <c r="Y698" t="s">
        <v>957</v>
      </c>
      <c r="Z698" s="25">
        <v>43461.99722222222</v>
      </c>
      <c r="AA698">
        <v>9850</v>
      </c>
      <c r="AB698">
        <v>200</v>
      </c>
      <c r="AC698" s="24">
        <v>2.07E-2</v>
      </c>
      <c r="AD698">
        <v>7000</v>
      </c>
      <c r="AE698">
        <v>69415700</v>
      </c>
      <c r="AF698" s="22">
        <v>43096</v>
      </c>
      <c r="AG698">
        <v>8130</v>
      </c>
      <c r="AH698">
        <v>9650</v>
      </c>
      <c r="AI698" s="22">
        <v>43097</v>
      </c>
      <c r="AJ698">
        <v>9890</v>
      </c>
      <c r="AK698">
        <v>8900</v>
      </c>
      <c r="AL698" s="25">
        <v>43097.793124999997</v>
      </c>
      <c r="AM698">
        <v>2</v>
      </c>
      <c r="AN698" t="s">
        <v>1023</v>
      </c>
      <c r="AO698">
        <v>114.38</v>
      </c>
      <c r="AP698">
        <v>0</v>
      </c>
      <c r="AQ698">
        <v>1</v>
      </c>
      <c r="AR698">
        <v>1</v>
      </c>
      <c r="AS698">
        <v>1.1599999999999999</v>
      </c>
      <c r="AT698">
        <v>1.1599999999999999</v>
      </c>
      <c r="AU698">
        <v>0.311</v>
      </c>
      <c r="AV698">
        <v>11150</v>
      </c>
      <c r="AW698">
        <v>8280</v>
      </c>
      <c r="AX698">
        <v>8900</v>
      </c>
    </row>
    <row r="699" spans="1:50">
      <c r="A699" s="22">
        <v>43095</v>
      </c>
      <c r="B699">
        <v>150</v>
      </c>
      <c r="C699">
        <v>183</v>
      </c>
      <c r="D699">
        <v>149</v>
      </c>
      <c r="E699">
        <v>176</v>
      </c>
      <c r="F699" s="22">
        <v>43096</v>
      </c>
      <c r="G699">
        <v>178</v>
      </c>
      <c r="H699">
        <v>188</v>
      </c>
      <c r="I699">
        <v>172</v>
      </c>
      <c r="J699">
        <v>177</v>
      </c>
      <c r="K699" s="22">
        <v>43097</v>
      </c>
      <c r="L699">
        <v>175</v>
      </c>
      <c r="M699">
        <v>1.21</v>
      </c>
      <c r="N699" s="8" t="str">
        <f>IF(AND(AM699=1,AC699&lt;-0.005,AE699&gt;O$1),R699,"")</f>
        <v/>
      </c>
      <c r="O699" s="8">
        <f t="shared" si="57"/>
        <v>89965.664906186503</v>
      </c>
      <c r="P699" s="8" t="str">
        <f t="shared" si="61"/>
        <v/>
      </c>
      <c r="Q699" s="8">
        <f t="shared" si="58"/>
        <v>89419.115637632043</v>
      </c>
      <c r="R699" s="8">
        <f t="shared" si="59"/>
        <v>5780.3468208093009</v>
      </c>
      <c r="S699" s="8">
        <f t="shared" si="60"/>
        <v>313445.72276628064</v>
      </c>
      <c r="U699" s="25">
        <v>43097.33021990741</v>
      </c>
      <c r="V699">
        <v>17</v>
      </c>
      <c r="W699">
        <v>3323</v>
      </c>
      <c r="X699" t="s">
        <v>305</v>
      </c>
      <c r="Y699" t="s">
        <v>960</v>
      </c>
      <c r="Z699" s="25">
        <v>43461.995138888888</v>
      </c>
      <c r="AA699">
        <v>175.8</v>
      </c>
      <c r="AB699">
        <v>-1.2</v>
      </c>
      <c r="AC699" s="24">
        <v>-6.7999999999999996E-3</v>
      </c>
      <c r="AD699">
        <v>6700</v>
      </c>
      <c r="AE699">
        <v>1185750</v>
      </c>
      <c r="AF699" s="22">
        <v>43096</v>
      </c>
      <c r="AG699">
        <v>178</v>
      </c>
      <c r="AH699">
        <v>177</v>
      </c>
      <c r="AI699" s="22">
        <v>43097</v>
      </c>
      <c r="AJ699">
        <v>175</v>
      </c>
      <c r="AK699">
        <v>173</v>
      </c>
      <c r="AL699" s="25">
        <v>43097.793136574073</v>
      </c>
      <c r="AM699">
        <v>2</v>
      </c>
      <c r="AN699" t="s">
        <v>1023</v>
      </c>
      <c r="AO699">
        <v>185.93</v>
      </c>
      <c r="AP699">
        <v>0.85</v>
      </c>
      <c r="AQ699">
        <v>0.77</v>
      </c>
      <c r="AR699">
        <v>0.79</v>
      </c>
      <c r="AS699">
        <v>1.21</v>
      </c>
      <c r="AT699">
        <v>1.23</v>
      </c>
      <c r="AU699">
        <v>0.84599999999999997</v>
      </c>
      <c r="AV699">
        <v>176</v>
      </c>
      <c r="AW699">
        <v>166</v>
      </c>
      <c r="AX699">
        <v>173</v>
      </c>
    </row>
    <row r="700" spans="1:50">
      <c r="A700" s="22">
        <v>43095</v>
      </c>
      <c r="B700">
        <v>1129.5</v>
      </c>
      <c r="C700">
        <v>1130</v>
      </c>
      <c r="D700">
        <v>1126</v>
      </c>
      <c r="E700">
        <v>1127.5</v>
      </c>
      <c r="F700" s="22">
        <v>43096</v>
      </c>
      <c r="G700">
        <v>1127</v>
      </c>
      <c r="H700">
        <v>1129</v>
      </c>
      <c r="I700">
        <v>1124</v>
      </c>
      <c r="J700">
        <v>1127</v>
      </c>
      <c r="K700" s="22">
        <v>43097</v>
      </c>
      <c r="L700">
        <v>1127.5</v>
      </c>
      <c r="M700">
        <v>1.02</v>
      </c>
      <c r="N700" s="8" t="str">
        <f>IF(AND(AM700=1,AC700&lt;-0.005,AE700&gt;O$1),R700,"")</f>
        <v/>
      </c>
      <c r="O700" s="8">
        <f t="shared" si="57"/>
        <v>89965.664906186503</v>
      </c>
      <c r="P700" s="8" t="str">
        <f t="shared" si="61"/>
        <v/>
      </c>
      <c r="Q700" s="8">
        <f t="shared" si="58"/>
        <v>89419.115637632043</v>
      </c>
      <c r="R700" s="8">
        <f t="shared" si="59"/>
        <v>1333.9261894175224</v>
      </c>
      <c r="S700" s="8">
        <f t="shared" si="60"/>
        <v>314779.64895569818</v>
      </c>
      <c r="U700" s="25">
        <v>43097.33021990741</v>
      </c>
      <c r="V700">
        <v>18</v>
      </c>
      <c r="W700">
        <v>7201</v>
      </c>
      <c r="X700" t="s">
        <v>1172</v>
      </c>
      <c r="Y700" t="s">
        <v>962</v>
      </c>
      <c r="Z700" s="25">
        <v>43461.979166666664</v>
      </c>
      <c r="AA700">
        <v>1130</v>
      </c>
      <c r="AB700">
        <v>3</v>
      </c>
      <c r="AC700" s="24">
        <v>2.7000000000000001E-3</v>
      </c>
      <c r="AD700">
        <v>6600</v>
      </c>
      <c r="AE700">
        <v>7452050</v>
      </c>
      <c r="AF700" s="22">
        <v>43096</v>
      </c>
      <c r="AG700">
        <v>1127</v>
      </c>
      <c r="AH700">
        <v>1127</v>
      </c>
      <c r="AI700" s="22">
        <v>43097</v>
      </c>
      <c r="AJ700">
        <v>1127.5</v>
      </c>
      <c r="AK700">
        <v>1124.5</v>
      </c>
      <c r="AL700" s="25">
        <v>43097.793136574073</v>
      </c>
      <c r="AM700">
        <v>1</v>
      </c>
      <c r="AN700">
        <v>0</v>
      </c>
      <c r="AO700">
        <v>4.42</v>
      </c>
      <c r="AP700">
        <v>4.7</v>
      </c>
      <c r="AQ700">
        <v>1</v>
      </c>
      <c r="AR700">
        <v>0.59</v>
      </c>
      <c r="AS700">
        <v>1.02</v>
      </c>
      <c r="AT700">
        <v>1.02</v>
      </c>
      <c r="AU700">
        <v>0.29199999999999998</v>
      </c>
      <c r="AV700">
        <v>1129.5</v>
      </c>
      <c r="AW700">
        <v>1123</v>
      </c>
      <c r="AX700">
        <v>1124.5</v>
      </c>
    </row>
    <row r="701" spans="1:50">
      <c r="A701" s="22">
        <v>43095</v>
      </c>
      <c r="B701">
        <v>615</v>
      </c>
      <c r="C701">
        <v>617</v>
      </c>
      <c r="D701">
        <v>602</v>
      </c>
      <c r="E701">
        <v>606</v>
      </c>
      <c r="F701" s="22">
        <v>43096</v>
      </c>
      <c r="G701">
        <v>604</v>
      </c>
      <c r="H701">
        <v>635</v>
      </c>
      <c r="I701">
        <v>604</v>
      </c>
      <c r="J701">
        <v>635</v>
      </c>
      <c r="K701" s="22">
        <v>43097</v>
      </c>
      <c r="L701">
        <v>640</v>
      </c>
      <c r="M701">
        <v>0.97</v>
      </c>
      <c r="N701" s="8" t="str">
        <f>IF(AND(AM701=1,AC701&lt;-0.005,AE701&gt;O$1),R701,"")</f>
        <v/>
      </c>
      <c r="O701" s="8">
        <f t="shared" si="57"/>
        <v>89965.664906186503</v>
      </c>
      <c r="P701" s="8" t="str">
        <f t="shared" si="61"/>
        <v/>
      </c>
      <c r="Q701" s="8">
        <f t="shared" si="58"/>
        <v>89419.115637632043</v>
      </c>
      <c r="R701" s="8">
        <f t="shared" si="59"/>
        <v>14469.453376205754</v>
      </c>
      <c r="S701" s="8">
        <f t="shared" si="60"/>
        <v>314779.64895569818</v>
      </c>
      <c r="U701" s="25">
        <v>43097.33021990741</v>
      </c>
      <c r="V701">
        <v>19</v>
      </c>
      <c r="W701">
        <v>4594</v>
      </c>
      <c r="X701" t="s">
        <v>1140</v>
      </c>
      <c r="Y701" t="s">
        <v>957</v>
      </c>
      <c r="Z701" s="25">
        <v>43461.99722222222</v>
      </c>
      <c r="AA701">
        <v>635</v>
      </c>
      <c r="AB701">
        <v>0</v>
      </c>
      <c r="AC701" s="24">
        <v>0</v>
      </c>
      <c r="AD701">
        <v>6400</v>
      </c>
      <c r="AE701">
        <v>4065240</v>
      </c>
      <c r="AF701" s="22">
        <v>43096</v>
      </c>
      <c r="AG701">
        <v>604</v>
      </c>
      <c r="AH701">
        <v>635</v>
      </c>
      <c r="AI701" s="22">
        <v>43097</v>
      </c>
      <c r="AJ701">
        <v>640</v>
      </c>
      <c r="AK701">
        <v>622</v>
      </c>
      <c r="AL701" s="25">
        <v>43097.79314814815</v>
      </c>
      <c r="AM701">
        <v>2</v>
      </c>
      <c r="AN701" t="s">
        <v>1023</v>
      </c>
      <c r="AO701">
        <v>41.69</v>
      </c>
      <c r="AP701">
        <v>0</v>
      </c>
      <c r="AQ701">
        <v>0.15</v>
      </c>
      <c r="AR701">
        <v>0.66</v>
      </c>
      <c r="AS701">
        <v>0.97</v>
      </c>
      <c r="AT701">
        <v>1.1399999999999999</v>
      </c>
      <c r="AU701">
        <v>2.9289999999999998</v>
      </c>
      <c r="AV701">
        <v>648</v>
      </c>
      <c r="AW701">
        <v>622</v>
      </c>
      <c r="AX701">
        <v>622</v>
      </c>
    </row>
    <row r="702" spans="1:50">
      <c r="A702" s="22">
        <v>43095</v>
      </c>
      <c r="B702">
        <v>394</v>
      </c>
      <c r="C702">
        <v>398</v>
      </c>
      <c r="D702">
        <v>382</v>
      </c>
      <c r="E702">
        <v>388</v>
      </c>
      <c r="F702" s="22">
        <v>43096</v>
      </c>
      <c r="G702">
        <v>384</v>
      </c>
      <c r="H702">
        <v>398</v>
      </c>
      <c r="I702">
        <v>383</v>
      </c>
      <c r="J702">
        <v>393</v>
      </c>
      <c r="K702" s="22">
        <v>43097</v>
      </c>
      <c r="L702">
        <v>398</v>
      </c>
      <c r="M702">
        <v>0.95</v>
      </c>
      <c r="N702" s="8" t="str">
        <f>IF(AND(AM702=1,AC702&lt;-0.005,AE702&gt;O$1),R702,"")</f>
        <v/>
      </c>
      <c r="O702" s="8">
        <f t="shared" si="57"/>
        <v>89965.664906186503</v>
      </c>
      <c r="P702" s="8" t="str">
        <f t="shared" si="61"/>
        <v/>
      </c>
      <c r="Q702" s="8">
        <f t="shared" si="58"/>
        <v>89419.115637632043</v>
      </c>
      <c r="R702" s="8">
        <f t="shared" si="59"/>
        <v>6361.3231552163143</v>
      </c>
      <c r="S702" s="8">
        <f t="shared" si="60"/>
        <v>314779.64895569818</v>
      </c>
      <c r="U702" s="25">
        <v>43097.33021990741</v>
      </c>
      <c r="V702">
        <v>20</v>
      </c>
      <c r="W702">
        <v>4597</v>
      </c>
      <c r="X702" t="s">
        <v>1079</v>
      </c>
      <c r="Y702" t="s">
        <v>957</v>
      </c>
      <c r="Z702" s="25">
        <v>43461.99722222222</v>
      </c>
      <c r="AA702">
        <v>393</v>
      </c>
      <c r="AB702">
        <v>0</v>
      </c>
      <c r="AC702" s="24">
        <v>0</v>
      </c>
      <c r="AD702">
        <v>6200</v>
      </c>
      <c r="AE702">
        <v>2457250</v>
      </c>
      <c r="AF702" s="22">
        <v>43096</v>
      </c>
      <c r="AG702">
        <v>384</v>
      </c>
      <c r="AH702">
        <v>393</v>
      </c>
      <c r="AI702" s="22">
        <v>43097</v>
      </c>
      <c r="AJ702">
        <v>398</v>
      </c>
      <c r="AK702">
        <v>393</v>
      </c>
      <c r="AL702" s="25">
        <v>43097.79315972222</v>
      </c>
      <c r="AM702">
        <v>2</v>
      </c>
      <c r="AN702" t="s">
        <v>1023</v>
      </c>
      <c r="AO702">
        <v>3424.12</v>
      </c>
      <c r="AP702">
        <v>0</v>
      </c>
      <c r="AQ702">
        <v>0.26</v>
      </c>
      <c r="AR702">
        <v>0.62</v>
      </c>
      <c r="AS702">
        <v>0.95</v>
      </c>
      <c r="AT702">
        <v>1.1100000000000001</v>
      </c>
      <c r="AU702">
        <v>1.0509999999999999</v>
      </c>
      <c r="AV702">
        <v>404</v>
      </c>
      <c r="AW702">
        <v>391</v>
      </c>
      <c r="AX702">
        <v>393</v>
      </c>
    </row>
    <row r="703" spans="1:50">
      <c r="A703" s="22">
        <v>43095</v>
      </c>
      <c r="B703">
        <v>304</v>
      </c>
      <c r="C703">
        <v>310</v>
      </c>
      <c r="D703">
        <v>300</v>
      </c>
      <c r="E703">
        <v>302</v>
      </c>
      <c r="F703" s="22">
        <v>43096</v>
      </c>
      <c r="G703">
        <v>318</v>
      </c>
      <c r="H703">
        <v>327</v>
      </c>
      <c r="I703">
        <v>307</v>
      </c>
      <c r="J703">
        <v>310</v>
      </c>
      <c r="K703" s="22">
        <v>43097</v>
      </c>
      <c r="L703">
        <v>311</v>
      </c>
      <c r="M703">
        <v>1.18</v>
      </c>
      <c r="N703" s="8" t="str">
        <f>IF(AND(AM703=1,AC703&lt;-0.005,AE703&gt;O$1),R703,"")</f>
        <v/>
      </c>
      <c r="O703" s="8">
        <f t="shared" si="57"/>
        <v>89965.664906186503</v>
      </c>
      <c r="P703" s="8" t="str">
        <f t="shared" si="61"/>
        <v/>
      </c>
      <c r="Q703" s="8">
        <f t="shared" si="58"/>
        <v>89419.115637632043</v>
      </c>
      <c r="R703" s="8">
        <f t="shared" si="59"/>
        <v>16611.295681063122</v>
      </c>
      <c r="S703" s="8">
        <f t="shared" si="60"/>
        <v>314779.64895569818</v>
      </c>
      <c r="U703" s="25">
        <v>43097.33021990741</v>
      </c>
      <c r="V703">
        <v>22</v>
      </c>
      <c r="W703">
        <v>2330</v>
      </c>
      <c r="X703" t="s">
        <v>1063</v>
      </c>
      <c r="Y703" t="s">
        <v>960</v>
      </c>
      <c r="Z703" s="25">
        <v>43461.927777777775</v>
      </c>
      <c r="AA703">
        <v>306</v>
      </c>
      <c r="AB703">
        <v>-4</v>
      </c>
      <c r="AC703" s="24">
        <v>-1.29E-2</v>
      </c>
      <c r="AD703">
        <v>5100</v>
      </c>
      <c r="AE703">
        <v>1556810</v>
      </c>
      <c r="AF703" s="22">
        <v>43096</v>
      </c>
      <c r="AG703">
        <v>318</v>
      </c>
      <c r="AH703">
        <v>310</v>
      </c>
      <c r="AI703" s="22">
        <v>43097</v>
      </c>
      <c r="AJ703">
        <v>311</v>
      </c>
      <c r="AK703">
        <v>301</v>
      </c>
      <c r="AL703" s="25">
        <v>43097.793194444443</v>
      </c>
      <c r="AM703">
        <v>2</v>
      </c>
      <c r="AN703" t="s">
        <v>1023</v>
      </c>
      <c r="AO703">
        <v>0</v>
      </c>
      <c r="AP703" t="s">
        <v>956</v>
      </c>
      <c r="AQ703">
        <v>0.92</v>
      </c>
      <c r="AR703">
        <v>0.92</v>
      </c>
      <c r="AS703">
        <v>1.18</v>
      </c>
      <c r="AT703">
        <v>1.1200000000000001</v>
      </c>
      <c r="AU703">
        <v>1.028</v>
      </c>
      <c r="AV703">
        <v>312</v>
      </c>
      <c r="AW703">
        <v>301</v>
      </c>
      <c r="AX703">
        <v>301</v>
      </c>
    </row>
    <row r="704" spans="1:50">
      <c r="A704" s="22">
        <v>43095</v>
      </c>
      <c r="B704">
        <v>885</v>
      </c>
      <c r="C704">
        <v>890</v>
      </c>
      <c r="D704">
        <v>885</v>
      </c>
      <c r="E704">
        <v>885</v>
      </c>
      <c r="F704" s="22">
        <v>43096</v>
      </c>
      <c r="G704">
        <v>945</v>
      </c>
      <c r="H704">
        <v>1035</v>
      </c>
      <c r="I704">
        <v>944</v>
      </c>
      <c r="J704">
        <v>1035</v>
      </c>
      <c r="K704" s="22">
        <v>43097</v>
      </c>
      <c r="L704">
        <v>1185</v>
      </c>
      <c r="M704">
        <v>0.99</v>
      </c>
      <c r="N704" s="8" t="str">
        <f>IF(AND(AM704=1,AC704&lt;-0.005,AE704&gt;O$1),R704,"")</f>
        <v/>
      </c>
      <c r="O704" s="8">
        <f t="shared" si="57"/>
        <v>89965.664906186503</v>
      </c>
      <c r="P704" s="8" t="str">
        <f t="shared" si="61"/>
        <v/>
      </c>
      <c r="Q704" s="8">
        <f t="shared" si="58"/>
        <v>89419.115637632043</v>
      </c>
      <c r="R704" s="8">
        <f t="shared" si="59"/>
        <v>18826.619964973703</v>
      </c>
      <c r="S704" s="8">
        <f t="shared" si="60"/>
        <v>314779.64895569818</v>
      </c>
      <c r="U704" s="25">
        <v>43097.33021990741</v>
      </c>
      <c r="V704">
        <v>23</v>
      </c>
      <c r="W704">
        <v>3326</v>
      </c>
      <c r="X704" t="s">
        <v>922</v>
      </c>
      <c r="Y704" t="s">
        <v>960</v>
      </c>
      <c r="Z704" s="25">
        <v>43461.981249999997</v>
      </c>
      <c r="AA704">
        <v>1255</v>
      </c>
      <c r="AB704">
        <v>220</v>
      </c>
      <c r="AC704" s="24">
        <v>0.21260000000000001</v>
      </c>
      <c r="AD704">
        <v>4900</v>
      </c>
      <c r="AE704">
        <v>5996010</v>
      </c>
      <c r="AF704" s="22">
        <v>43096</v>
      </c>
      <c r="AG704">
        <v>945</v>
      </c>
      <c r="AH704">
        <v>1035</v>
      </c>
      <c r="AI704" s="22">
        <v>43097</v>
      </c>
      <c r="AJ704">
        <v>1185</v>
      </c>
      <c r="AK704">
        <v>1142</v>
      </c>
      <c r="AL704" s="25">
        <v>43097.793206018519</v>
      </c>
      <c r="AM704">
        <v>2</v>
      </c>
      <c r="AN704" t="s">
        <v>1023</v>
      </c>
      <c r="AO704">
        <v>0</v>
      </c>
      <c r="AP704" t="s">
        <v>956</v>
      </c>
      <c r="AQ704">
        <v>0.13</v>
      </c>
      <c r="AR704">
        <v>0.06</v>
      </c>
      <c r="AS704">
        <v>0.99</v>
      </c>
      <c r="AT704">
        <v>0.97</v>
      </c>
      <c r="AU704">
        <v>0.39700000000000002</v>
      </c>
      <c r="AV704">
        <v>1330</v>
      </c>
      <c r="AW704">
        <v>1105</v>
      </c>
      <c r="AX704">
        <v>1142</v>
      </c>
    </row>
    <row r="705" spans="1:50">
      <c r="A705" s="22">
        <v>43095</v>
      </c>
      <c r="B705">
        <v>1092</v>
      </c>
      <c r="C705">
        <v>1097</v>
      </c>
      <c r="D705">
        <v>1091</v>
      </c>
      <c r="E705">
        <v>1095</v>
      </c>
      <c r="F705" s="22">
        <v>43096</v>
      </c>
      <c r="G705">
        <v>1105</v>
      </c>
      <c r="H705">
        <v>1117</v>
      </c>
      <c r="I705">
        <v>1096</v>
      </c>
      <c r="J705">
        <v>1117</v>
      </c>
      <c r="K705" s="22">
        <v>43097</v>
      </c>
      <c r="L705">
        <v>1057</v>
      </c>
      <c r="M705">
        <v>1.01</v>
      </c>
      <c r="N705" s="8">
        <f>IF(AND(AM705=1,AC705&lt;-0.005,AE705&gt;O$1),R705,"")</f>
        <v>5741.6267942583809</v>
      </c>
      <c r="O705" s="8">
        <f t="shared" si="57"/>
        <v>95707.291700444883</v>
      </c>
      <c r="P705" s="8" t="str">
        <f t="shared" si="61"/>
        <v/>
      </c>
      <c r="Q705" s="8">
        <f t="shared" si="58"/>
        <v>89419.115637632043</v>
      </c>
      <c r="R705" s="8">
        <f t="shared" si="59"/>
        <v>5741.6267942583809</v>
      </c>
      <c r="S705" s="8">
        <f t="shared" si="60"/>
        <v>320521.27574995655</v>
      </c>
      <c r="U705" s="25">
        <v>43097.33021990741</v>
      </c>
      <c r="V705">
        <v>24</v>
      </c>
      <c r="W705">
        <v>3050</v>
      </c>
      <c r="X705" t="s">
        <v>1462</v>
      </c>
      <c r="Y705" t="s">
        <v>962</v>
      </c>
      <c r="Z705" s="25">
        <v>43461.961805555555</v>
      </c>
      <c r="AA705">
        <v>1085</v>
      </c>
      <c r="AB705">
        <v>-32</v>
      </c>
      <c r="AC705" s="24">
        <v>-2.86E-2</v>
      </c>
      <c r="AD705">
        <v>4800</v>
      </c>
      <c r="AE705">
        <v>5091980</v>
      </c>
      <c r="AF705" s="22">
        <v>43096</v>
      </c>
      <c r="AG705">
        <v>1105</v>
      </c>
      <c r="AH705">
        <v>1117</v>
      </c>
      <c r="AI705" s="22">
        <v>43097</v>
      </c>
      <c r="AJ705">
        <v>1057</v>
      </c>
      <c r="AK705">
        <v>1045</v>
      </c>
      <c r="AL705" s="25">
        <v>43097.793217592596</v>
      </c>
      <c r="AM705">
        <v>1</v>
      </c>
      <c r="AN705">
        <v>0</v>
      </c>
      <c r="AO705">
        <v>0.39</v>
      </c>
      <c r="AP705">
        <v>2.33</v>
      </c>
      <c r="AQ705">
        <v>0.83</v>
      </c>
      <c r="AR705">
        <v>0.91</v>
      </c>
      <c r="AS705">
        <v>1.01</v>
      </c>
      <c r="AT705">
        <v>1.04</v>
      </c>
      <c r="AU705">
        <v>0.33900000000000002</v>
      </c>
      <c r="AV705">
        <v>1070</v>
      </c>
      <c r="AW705">
        <v>1037</v>
      </c>
      <c r="AX705">
        <v>1045</v>
      </c>
    </row>
    <row r="706" spans="1:50">
      <c r="A706" s="22">
        <v>43095</v>
      </c>
      <c r="B706">
        <v>600</v>
      </c>
      <c r="C706">
        <v>608</v>
      </c>
      <c r="D706">
        <v>595</v>
      </c>
      <c r="E706">
        <v>598</v>
      </c>
      <c r="F706" s="22">
        <v>43096</v>
      </c>
      <c r="G706">
        <v>598</v>
      </c>
      <c r="H706">
        <v>629</v>
      </c>
      <c r="I706">
        <v>597</v>
      </c>
      <c r="J706">
        <v>621</v>
      </c>
      <c r="K706" s="22">
        <v>43097</v>
      </c>
      <c r="L706">
        <v>622</v>
      </c>
      <c r="M706">
        <v>1.03</v>
      </c>
      <c r="N706" s="8" t="str">
        <f>IF(AND(AM706=1,AC706&lt;-0.005,AE706&gt;O$1),R706,"")</f>
        <v/>
      </c>
      <c r="O706" s="8">
        <f t="shared" si="57"/>
        <v>95707.291700444883</v>
      </c>
      <c r="P706" s="8" t="str">
        <f t="shared" si="61"/>
        <v/>
      </c>
      <c r="Q706" s="8">
        <f t="shared" si="58"/>
        <v>89419.115637632043</v>
      </c>
      <c r="R706" s="8">
        <f t="shared" si="59"/>
        <v>4870.1298701299138</v>
      </c>
      <c r="S706" s="8">
        <f t="shared" si="60"/>
        <v>320521.27574995655</v>
      </c>
      <c r="U706" s="25">
        <v>43097.33021990741</v>
      </c>
      <c r="V706">
        <v>25</v>
      </c>
      <c r="W706">
        <v>4563</v>
      </c>
      <c r="X706" t="s">
        <v>1102</v>
      </c>
      <c r="Y706" t="s">
        <v>957</v>
      </c>
      <c r="Z706" s="25">
        <v>43461.925000000003</v>
      </c>
      <c r="AA706">
        <v>619</v>
      </c>
      <c r="AB706">
        <v>-2</v>
      </c>
      <c r="AC706" s="24">
        <v>-3.2000000000000002E-3</v>
      </c>
      <c r="AD706">
        <v>4500</v>
      </c>
      <c r="AE706">
        <v>2774100</v>
      </c>
      <c r="AF706" s="22">
        <v>43096</v>
      </c>
      <c r="AG706">
        <v>598</v>
      </c>
      <c r="AH706">
        <v>621</v>
      </c>
      <c r="AI706" s="22">
        <v>43097</v>
      </c>
      <c r="AJ706">
        <v>622</v>
      </c>
      <c r="AK706">
        <v>616</v>
      </c>
      <c r="AL706" s="25">
        <v>43097.793229166666</v>
      </c>
      <c r="AM706">
        <v>2</v>
      </c>
      <c r="AN706" t="s">
        <v>1023</v>
      </c>
      <c r="AO706">
        <v>0</v>
      </c>
      <c r="AP706">
        <v>0</v>
      </c>
      <c r="AQ706">
        <v>0.79</v>
      </c>
      <c r="AR706">
        <v>0.67</v>
      </c>
      <c r="AS706">
        <v>1.03</v>
      </c>
      <c r="AT706">
        <v>1.03</v>
      </c>
      <c r="AU706">
        <v>1.1739999999999999</v>
      </c>
      <c r="AV706">
        <v>626</v>
      </c>
      <c r="AW706">
        <v>615</v>
      </c>
      <c r="AX706">
        <v>616</v>
      </c>
    </row>
    <row r="707" spans="1:50">
      <c r="A707" s="22">
        <v>43095</v>
      </c>
      <c r="B707">
        <v>2847</v>
      </c>
      <c r="C707">
        <v>3015</v>
      </c>
      <c r="D707">
        <v>2831</v>
      </c>
      <c r="E707">
        <v>2965</v>
      </c>
      <c r="F707" s="22">
        <v>43096</v>
      </c>
      <c r="G707">
        <v>3025</v>
      </c>
      <c r="H707">
        <v>3245</v>
      </c>
      <c r="I707">
        <v>2980</v>
      </c>
      <c r="J707">
        <v>3240</v>
      </c>
      <c r="K707" s="22">
        <v>43097</v>
      </c>
      <c r="L707">
        <v>3300</v>
      </c>
      <c r="M707" t="s">
        <v>1023</v>
      </c>
      <c r="N707" s="8" t="str">
        <f>IF(AND(AM707=1,AC707&lt;-0.005,AE707&gt;O$1),R707,"")</f>
        <v/>
      </c>
      <c r="O707" s="8">
        <f t="shared" si="57"/>
        <v>95707.291700444883</v>
      </c>
      <c r="P707" s="8" t="str">
        <f t="shared" si="61"/>
        <v/>
      </c>
      <c r="Q707" s="8">
        <f t="shared" si="58"/>
        <v>89419.115637632043</v>
      </c>
      <c r="R707" s="8">
        <f t="shared" si="59"/>
        <v>61224.489795918322</v>
      </c>
      <c r="S707" s="8">
        <f t="shared" si="60"/>
        <v>320521.27574995655</v>
      </c>
      <c r="U707" s="25">
        <v>43097.33021990741</v>
      </c>
      <c r="V707">
        <v>26</v>
      </c>
      <c r="W707">
        <v>6235</v>
      </c>
      <c r="X707" t="s">
        <v>1503</v>
      </c>
      <c r="Y707" t="s">
        <v>962</v>
      </c>
      <c r="Z707" s="25">
        <v>43461.988194444442</v>
      </c>
      <c r="AA707">
        <v>3325</v>
      </c>
      <c r="AB707">
        <v>85</v>
      </c>
      <c r="AC707" s="24">
        <v>2.6200000000000001E-2</v>
      </c>
      <c r="AD707">
        <v>4000</v>
      </c>
      <c r="AE707">
        <v>13070300</v>
      </c>
      <c r="AF707" s="22">
        <v>43096</v>
      </c>
      <c r="AG707">
        <v>3025</v>
      </c>
      <c r="AH707">
        <v>3240</v>
      </c>
      <c r="AI707" s="22">
        <v>43097</v>
      </c>
      <c r="AJ707">
        <v>3300</v>
      </c>
      <c r="AK707">
        <v>2940</v>
      </c>
      <c r="AL707" s="25">
        <v>43097.793240740742</v>
      </c>
      <c r="AM707">
        <v>2</v>
      </c>
      <c r="AN707" t="s">
        <v>1023</v>
      </c>
      <c r="AO707">
        <v>160.61000000000001</v>
      </c>
      <c r="AP707">
        <v>1.02</v>
      </c>
      <c r="AQ707" t="s">
        <v>1023</v>
      </c>
      <c r="AR707" t="s">
        <v>1023</v>
      </c>
      <c r="AS707" t="s">
        <v>1023</v>
      </c>
      <c r="AT707" t="s">
        <v>1023</v>
      </c>
      <c r="AU707" t="s">
        <v>1023</v>
      </c>
      <c r="AV707">
        <v>3320</v>
      </c>
      <c r="AW707">
        <v>2915</v>
      </c>
      <c r="AX707">
        <v>2940</v>
      </c>
    </row>
    <row r="708" spans="1:50">
      <c r="A708" s="22">
        <v>43095</v>
      </c>
      <c r="B708">
        <v>481</v>
      </c>
      <c r="C708">
        <v>495</v>
      </c>
      <c r="D708">
        <v>481</v>
      </c>
      <c r="E708">
        <v>490</v>
      </c>
      <c r="F708" s="22">
        <v>43096</v>
      </c>
      <c r="G708">
        <v>487</v>
      </c>
      <c r="H708">
        <v>489</v>
      </c>
      <c r="I708">
        <v>483</v>
      </c>
      <c r="J708">
        <v>484</v>
      </c>
      <c r="K708" s="22">
        <v>43097</v>
      </c>
      <c r="L708">
        <v>584</v>
      </c>
      <c r="M708">
        <v>0.99</v>
      </c>
      <c r="N708" s="8" t="str">
        <f>IF(AND(AM708=1,AC708&lt;-0.005,AE708&gt;O$1),R708,"")</f>
        <v/>
      </c>
      <c r="O708" s="8">
        <f t="shared" si="57"/>
        <v>95707.291700444883</v>
      </c>
      <c r="P708" s="8" t="str">
        <f t="shared" si="61"/>
        <v/>
      </c>
      <c r="Q708" s="8">
        <f t="shared" si="58"/>
        <v>89419.115637632043</v>
      </c>
      <c r="R708" s="8">
        <f t="shared" si="59"/>
        <v>0</v>
      </c>
      <c r="S708" s="8">
        <f t="shared" si="60"/>
        <v>320521.27574995655</v>
      </c>
      <c r="U708" s="25">
        <v>43097.33021990741</v>
      </c>
      <c r="V708">
        <v>27</v>
      </c>
      <c r="W708">
        <v>6188</v>
      </c>
      <c r="X708" t="s">
        <v>1628</v>
      </c>
      <c r="Y708" t="s">
        <v>960</v>
      </c>
      <c r="Z708" s="25">
        <v>43461.864583333336</v>
      </c>
      <c r="AA708">
        <v>1754</v>
      </c>
      <c r="AB708">
        <v>300</v>
      </c>
      <c r="AC708" s="24">
        <v>0.20630000000000001</v>
      </c>
      <c r="AD708">
        <v>3800</v>
      </c>
      <c r="AE708">
        <v>6639800</v>
      </c>
      <c r="AF708" s="22">
        <v>43096</v>
      </c>
      <c r="AG708">
        <v>1461</v>
      </c>
      <c r="AH708">
        <v>1454</v>
      </c>
      <c r="AI708" s="22">
        <v>43097</v>
      </c>
      <c r="AJ708">
        <v>1754</v>
      </c>
      <c r="AK708">
        <v>1754</v>
      </c>
      <c r="AL708" s="25">
        <v>43097.793252314812</v>
      </c>
      <c r="AM708">
        <v>2</v>
      </c>
      <c r="AN708" t="s">
        <v>1023</v>
      </c>
      <c r="AO708">
        <v>0</v>
      </c>
      <c r="AP708">
        <v>1.38</v>
      </c>
      <c r="AQ708">
        <v>0.56000000000000005</v>
      </c>
      <c r="AR708">
        <v>0.5</v>
      </c>
      <c r="AS708">
        <v>0.99</v>
      </c>
      <c r="AT708">
        <v>0.98</v>
      </c>
      <c r="AU708">
        <v>0.78500000000000003</v>
      </c>
      <c r="AV708">
        <v>584</v>
      </c>
      <c r="AW708">
        <v>584</v>
      </c>
      <c r="AX708">
        <v>584</v>
      </c>
    </row>
    <row r="709" spans="1:50">
      <c r="A709" s="22">
        <v>43095</v>
      </c>
      <c r="B709">
        <v>663</v>
      </c>
      <c r="C709">
        <v>685</v>
      </c>
      <c r="D709">
        <v>656</v>
      </c>
      <c r="E709">
        <v>668</v>
      </c>
      <c r="F709" s="22">
        <v>43096</v>
      </c>
      <c r="G709">
        <v>672</v>
      </c>
      <c r="H709">
        <v>768</v>
      </c>
      <c r="I709">
        <v>666</v>
      </c>
      <c r="J709">
        <v>768</v>
      </c>
      <c r="K709" s="22">
        <v>43097</v>
      </c>
      <c r="L709">
        <v>802</v>
      </c>
      <c r="M709">
        <v>1.03</v>
      </c>
      <c r="N709" s="8" t="str">
        <f>IF(AND(AM709=1,AC709&lt;-0.005,AE709&gt;O$1),R709,"")</f>
        <v/>
      </c>
      <c r="O709" s="8">
        <f t="shared" si="57"/>
        <v>95707.291700444883</v>
      </c>
      <c r="P709" s="8" t="str">
        <f t="shared" si="61"/>
        <v/>
      </c>
      <c r="Q709" s="8">
        <f t="shared" si="58"/>
        <v>89419.115637632043</v>
      </c>
      <c r="R709" s="8">
        <f t="shared" si="59"/>
        <v>-63180.827886710256</v>
      </c>
      <c r="S709" s="8">
        <f t="shared" si="60"/>
        <v>320521.27574995655</v>
      </c>
      <c r="U709" s="25">
        <v>43097.33021990741</v>
      </c>
      <c r="V709">
        <v>28</v>
      </c>
      <c r="W709">
        <v>3927</v>
      </c>
      <c r="X709" t="s">
        <v>1617</v>
      </c>
      <c r="Y709" t="s">
        <v>957</v>
      </c>
      <c r="Z709" s="25">
        <v>43461.961805555555</v>
      </c>
      <c r="AA709">
        <v>794</v>
      </c>
      <c r="AB709">
        <v>26</v>
      </c>
      <c r="AC709" s="24">
        <v>3.39E-2</v>
      </c>
      <c r="AD709">
        <v>3600</v>
      </c>
      <c r="AE709">
        <v>2790910</v>
      </c>
      <c r="AF709" s="22">
        <v>43096</v>
      </c>
      <c r="AG709">
        <v>672</v>
      </c>
      <c r="AH709">
        <v>768</v>
      </c>
      <c r="AI709" s="22">
        <v>43097</v>
      </c>
      <c r="AJ709">
        <v>802</v>
      </c>
      <c r="AK709">
        <v>918</v>
      </c>
      <c r="AL709" s="25">
        <v>43097.793263888889</v>
      </c>
      <c r="AM709">
        <v>2</v>
      </c>
      <c r="AN709" t="s">
        <v>1023</v>
      </c>
      <c r="AO709">
        <v>0</v>
      </c>
      <c r="AP709">
        <v>0</v>
      </c>
      <c r="AQ709">
        <v>0.62</v>
      </c>
      <c r="AR709">
        <v>0.75</v>
      </c>
      <c r="AS709">
        <v>1.03</v>
      </c>
      <c r="AT709">
        <v>1.05</v>
      </c>
      <c r="AU709">
        <v>3.238</v>
      </c>
      <c r="AV709">
        <v>918</v>
      </c>
      <c r="AW709">
        <v>778</v>
      </c>
      <c r="AX709">
        <v>918</v>
      </c>
    </row>
    <row r="710" spans="1:50">
      <c r="A710" s="22">
        <v>43095</v>
      </c>
      <c r="B710">
        <v>291</v>
      </c>
      <c r="C710">
        <v>309</v>
      </c>
      <c r="D710">
        <v>291</v>
      </c>
      <c r="E710">
        <v>303</v>
      </c>
      <c r="F710" s="22">
        <v>43096</v>
      </c>
      <c r="G710">
        <v>326</v>
      </c>
      <c r="H710">
        <v>336</v>
      </c>
      <c r="I710">
        <v>289</v>
      </c>
      <c r="J710">
        <v>298</v>
      </c>
      <c r="K710" s="22">
        <v>43097</v>
      </c>
      <c r="L710">
        <v>314</v>
      </c>
      <c r="M710">
        <v>1.18</v>
      </c>
      <c r="N710" s="8" t="str">
        <f>IF(AND(AM710=1,AC710&lt;-0.005,AE710&gt;O$1),R710,"")</f>
        <v/>
      </c>
      <c r="O710" s="8">
        <f t="shared" si="57"/>
        <v>95707.291700444883</v>
      </c>
      <c r="P710" s="8" t="str">
        <f t="shared" si="61"/>
        <v/>
      </c>
      <c r="Q710" s="8">
        <f t="shared" si="58"/>
        <v>89419.115637632043</v>
      </c>
      <c r="R710" s="8">
        <f t="shared" si="59"/>
        <v>6451.6129032258232</v>
      </c>
      <c r="S710" s="8">
        <f t="shared" si="60"/>
        <v>320521.27574995655</v>
      </c>
      <c r="U710" s="25">
        <v>43097.33021990741</v>
      </c>
      <c r="V710">
        <v>29</v>
      </c>
      <c r="W710">
        <v>7624</v>
      </c>
      <c r="X710" t="s">
        <v>1340</v>
      </c>
      <c r="Y710" t="s">
        <v>960</v>
      </c>
      <c r="Z710" s="25">
        <v>43461.991666666669</v>
      </c>
      <c r="AA710">
        <v>304</v>
      </c>
      <c r="AB710">
        <v>6</v>
      </c>
      <c r="AC710" s="24">
        <v>2.01E-2</v>
      </c>
      <c r="AD710">
        <v>3400</v>
      </c>
      <c r="AE710">
        <v>1029200</v>
      </c>
      <c r="AF710" s="22">
        <v>43096</v>
      </c>
      <c r="AG710">
        <v>326</v>
      </c>
      <c r="AH710">
        <v>298</v>
      </c>
      <c r="AI710" s="22">
        <v>43097</v>
      </c>
      <c r="AJ710">
        <v>314</v>
      </c>
      <c r="AK710">
        <v>310</v>
      </c>
      <c r="AL710" s="25">
        <v>43097.793275462966</v>
      </c>
      <c r="AM710">
        <v>2</v>
      </c>
      <c r="AN710" t="s">
        <v>1023</v>
      </c>
      <c r="AO710">
        <v>451.03</v>
      </c>
      <c r="AP710">
        <v>1.01</v>
      </c>
      <c r="AQ710">
        <v>0.99</v>
      </c>
      <c r="AR710">
        <v>0.99</v>
      </c>
      <c r="AS710">
        <v>1.18</v>
      </c>
      <c r="AT710">
        <v>1.29</v>
      </c>
      <c r="AU710">
        <v>0.68300000000000005</v>
      </c>
      <c r="AV710">
        <v>320</v>
      </c>
      <c r="AW710">
        <v>307</v>
      </c>
      <c r="AX710">
        <v>310</v>
      </c>
    </row>
    <row r="711" spans="1:50">
      <c r="A711" s="22">
        <v>43095</v>
      </c>
      <c r="B711">
        <v>1627</v>
      </c>
      <c r="C711">
        <v>1689</v>
      </c>
      <c r="D711">
        <v>1621</v>
      </c>
      <c r="E711">
        <v>1634</v>
      </c>
      <c r="F711" s="22">
        <v>43096</v>
      </c>
      <c r="G711">
        <v>1646</v>
      </c>
      <c r="H711">
        <v>1760</v>
      </c>
      <c r="I711">
        <v>1646</v>
      </c>
      <c r="J711">
        <v>1755</v>
      </c>
      <c r="K711" s="22">
        <v>43097</v>
      </c>
      <c r="L711">
        <v>1900</v>
      </c>
      <c r="M711">
        <v>1.08</v>
      </c>
      <c r="N711" s="8" t="str">
        <f>IF(AND(AM711=1,AC711&lt;-0.005,AE711&gt;O$1),R711,"")</f>
        <v/>
      </c>
      <c r="O711" s="8">
        <f t="shared" si="57"/>
        <v>95707.291700444883</v>
      </c>
      <c r="P711" s="8" t="str">
        <f t="shared" si="61"/>
        <v/>
      </c>
      <c r="Q711" s="8">
        <f t="shared" si="58"/>
        <v>89419.115637632043</v>
      </c>
      <c r="R711" s="8">
        <f t="shared" si="59"/>
        <v>-41947.926711668246</v>
      </c>
      <c r="S711" s="8">
        <f t="shared" si="60"/>
        <v>278573.34903828829</v>
      </c>
      <c r="U711" s="25">
        <v>43097.33021990741</v>
      </c>
      <c r="V711">
        <v>30</v>
      </c>
      <c r="W711">
        <v>3321</v>
      </c>
      <c r="X711" t="s">
        <v>466</v>
      </c>
      <c r="Y711" t="s">
        <v>962</v>
      </c>
      <c r="Z711" s="25">
        <v>43461.984027777777</v>
      </c>
      <c r="AA711">
        <v>1879.1</v>
      </c>
      <c r="AB711">
        <v>124.1</v>
      </c>
      <c r="AC711" s="24">
        <v>7.0699999999999999E-2</v>
      </c>
      <c r="AD711">
        <v>3400</v>
      </c>
      <c r="AE711">
        <v>6344840</v>
      </c>
      <c r="AF711" s="22">
        <v>43096</v>
      </c>
      <c r="AG711">
        <v>1646</v>
      </c>
      <c r="AH711">
        <v>1755</v>
      </c>
      <c r="AI711" s="22">
        <v>43097</v>
      </c>
      <c r="AJ711">
        <v>1900</v>
      </c>
      <c r="AK711">
        <v>2074</v>
      </c>
      <c r="AL711" s="25">
        <v>43097.793275462966</v>
      </c>
      <c r="AM711">
        <v>1</v>
      </c>
      <c r="AN711" t="s">
        <v>1023</v>
      </c>
      <c r="AO711">
        <v>2.86</v>
      </c>
      <c r="AP711">
        <v>1.48</v>
      </c>
      <c r="AQ711">
        <v>1</v>
      </c>
      <c r="AR711">
        <v>0.97</v>
      </c>
      <c r="AS711">
        <v>1.08</v>
      </c>
      <c r="AT711">
        <v>1.1299999999999999</v>
      </c>
      <c r="AU711">
        <v>0.71599999999999997</v>
      </c>
      <c r="AV711">
        <v>2116</v>
      </c>
      <c r="AW711">
        <v>1875</v>
      </c>
      <c r="AX711">
        <v>2074</v>
      </c>
    </row>
    <row r="712" spans="1:50">
      <c r="A712" s="22">
        <v>43095</v>
      </c>
      <c r="B712">
        <v>435</v>
      </c>
      <c r="C712">
        <v>436</v>
      </c>
      <c r="D712">
        <v>422</v>
      </c>
      <c r="E712">
        <v>433</v>
      </c>
      <c r="F712" s="22">
        <v>43096</v>
      </c>
      <c r="G712">
        <v>436</v>
      </c>
      <c r="H712">
        <v>462</v>
      </c>
      <c r="I712">
        <v>430</v>
      </c>
      <c r="J712">
        <v>462</v>
      </c>
      <c r="K712" s="22">
        <v>43097</v>
      </c>
      <c r="L712">
        <v>455</v>
      </c>
      <c r="M712">
        <v>1.1399999999999999</v>
      </c>
      <c r="N712" s="8" t="str">
        <f>IF(AND(AM712=1,AC712&lt;-0.005,AE712&gt;O$1),R712,"")</f>
        <v/>
      </c>
      <c r="O712" s="8">
        <f t="shared" si="57"/>
        <v>95707.291700444883</v>
      </c>
      <c r="P712" s="8" t="str">
        <f t="shared" si="61"/>
        <v/>
      </c>
      <c r="Q712" s="8">
        <f t="shared" si="58"/>
        <v>89419.115637632043</v>
      </c>
      <c r="R712" s="8">
        <f t="shared" si="59"/>
        <v>14705.882352941124</v>
      </c>
      <c r="S712" s="8">
        <f t="shared" si="60"/>
        <v>293279.23139122943</v>
      </c>
      <c r="U712" s="25">
        <v>43097.33021990741</v>
      </c>
      <c r="V712">
        <v>31</v>
      </c>
      <c r="W712">
        <v>8927</v>
      </c>
      <c r="X712" t="s">
        <v>1255</v>
      </c>
      <c r="Y712" t="s">
        <v>960</v>
      </c>
      <c r="Z712" s="25">
        <v>43461.998611111114</v>
      </c>
      <c r="AA712">
        <v>462</v>
      </c>
      <c r="AB712">
        <v>0</v>
      </c>
      <c r="AC712" s="24">
        <v>0</v>
      </c>
      <c r="AD712">
        <v>3300</v>
      </c>
      <c r="AE712">
        <v>1525300</v>
      </c>
      <c r="AF712" s="22">
        <v>43096</v>
      </c>
      <c r="AG712">
        <v>436</v>
      </c>
      <c r="AH712">
        <v>462</v>
      </c>
      <c r="AI712" s="22">
        <v>43097</v>
      </c>
      <c r="AJ712">
        <v>455</v>
      </c>
      <c r="AK712">
        <v>442</v>
      </c>
      <c r="AL712" s="25">
        <v>43097.793287037035</v>
      </c>
      <c r="AM712">
        <v>1</v>
      </c>
      <c r="AN712">
        <v>0</v>
      </c>
      <c r="AO712">
        <v>2.59</v>
      </c>
      <c r="AP712">
        <v>1.08</v>
      </c>
      <c r="AQ712">
        <v>0.62</v>
      </c>
      <c r="AR712">
        <v>0.67</v>
      </c>
      <c r="AS712">
        <v>1.1399999999999999</v>
      </c>
      <c r="AT712">
        <v>1.21</v>
      </c>
      <c r="AU712">
        <v>0.96499999999999997</v>
      </c>
      <c r="AV712">
        <v>458</v>
      </c>
      <c r="AW712">
        <v>440</v>
      </c>
      <c r="AX712">
        <v>442</v>
      </c>
    </row>
    <row r="713" spans="1:50">
      <c r="A713" s="22">
        <v>43095</v>
      </c>
      <c r="B713">
        <v>1121</v>
      </c>
      <c r="C713">
        <v>1180</v>
      </c>
      <c r="D713">
        <v>1088</v>
      </c>
      <c r="E713">
        <v>1114</v>
      </c>
      <c r="F713" s="22">
        <v>43096</v>
      </c>
      <c r="G713">
        <v>1150</v>
      </c>
      <c r="H713">
        <v>1274</v>
      </c>
      <c r="I713">
        <v>1130</v>
      </c>
      <c r="J713">
        <v>1274</v>
      </c>
      <c r="K713" s="22">
        <v>43097</v>
      </c>
      <c r="L713">
        <v>1405</v>
      </c>
      <c r="M713">
        <v>0.96</v>
      </c>
      <c r="N713" s="8" t="str">
        <f>IF(AND(AM713=1,AC713&lt;-0.005,AE713&gt;O$1),R713,"")</f>
        <v/>
      </c>
      <c r="O713" s="8">
        <f t="shared" si="57"/>
        <v>95707.291700444883</v>
      </c>
      <c r="P713" s="8" t="str">
        <f t="shared" si="61"/>
        <v/>
      </c>
      <c r="Q713" s="8">
        <f t="shared" si="58"/>
        <v>89419.115637632043</v>
      </c>
      <c r="R713" s="8">
        <f t="shared" si="59"/>
        <v>30188.679245283012</v>
      </c>
      <c r="S713" s="8">
        <f t="shared" si="60"/>
        <v>293279.23139122943</v>
      </c>
      <c r="U713" s="25">
        <v>43097.33021990741</v>
      </c>
      <c r="V713">
        <v>32</v>
      </c>
      <c r="W713">
        <v>9307</v>
      </c>
      <c r="X713" t="s">
        <v>1478</v>
      </c>
      <c r="Y713" t="s">
        <v>954</v>
      </c>
      <c r="Z713" s="25">
        <v>43461.997916666667</v>
      </c>
      <c r="AA713">
        <v>1313</v>
      </c>
      <c r="AB713">
        <v>39</v>
      </c>
      <c r="AC713" s="24">
        <v>3.0599999999999999E-2</v>
      </c>
      <c r="AD713">
        <v>3300</v>
      </c>
      <c r="AE713">
        <v>4363300</v>
      </c>
      <c r="AF713" s="22">
        <v>43096</v>
      </c>
      <c r="AG713">
        <v>1150</v>
      </c>
      <c r="AH713">
        <v>1274</v>
      </c>
      <c r="AI713" s="22">
        <v>43097</v>
      </c>
      <c r="AJ713">
        <v>1405</v>
      </c>
      <c r="AK713">
        <v>1325</v>
      </c>
      <c r="AL713" s="25">
        <v>43097.793298611112</v>
      </c>
      <c r="AM713">
        <v>2</v>
      </c>
      <c r="AN713" t="s">
        <v>1023</v>
      </c>
      <c r="AO713">
        <v>0</v>
      </c>
      <c r="AP713">
        <v>0.51</v>
      </c>
      <c r="AQ713">
        <v>0.13</v>
      </c>
      <c r="AR713">
        <v>0.63</v>
      </c>
      <c r="AS713">
        <v>0.96</v>
      </c>
      <c r="AT713">
        <v>1.06</v>
      </c>
      <c r="AU713">
        <v>1.1499999999999999</v>
      </c>
      <c r="AV713">
        <v>1449</v>
      </c>
      <c r="AW713">
        <v>1257</v>
      </c>
      <c r="AX713">
        <v>1325</v>
      </c>
    </row>
    <row r="714" spans="1:50">
      <c r="A714" s="22">
        <v>43095</v>
      </c>
      <c r="B714">
        <v>838</v>
      </c>
      <c r="C714">
        <v>843.9</v>
      </c>
      <c r="D714">
        <v>835.4</v>
      </c>
      <c r="E714">
        <v>836</v>
      </c>
      <c r="F714" s="22">
        <v>43096</v>
      </c>
      <c r="G714">
        <v>840</v>
      </c>
      <c r="H714">
        <v>840.7</v>
      </c>
      <c r="I714">
        <v>832.5</v>
      </c>
      <c r="J714">
        <v>835.5</v>
      </c>
      <c r="K714" s="22">
        <v>43097</v>
      </c>
      <c r="L714">
        <v>831.1</v>
      </c>
      <c r="M714">
        <v>1.06</v>
      </c>
      <c r="N714" s="8" t="str">
        <f>IF(AND(AM714=1,AC714&lt;-0.005,AE714&gt;O$1),R714,"")</f>
        <v/>
      </c>
      <c r="O714" s="8">
        <f t="shared" si="57"/>
        <v>95707.291700444883</v>
      </c>
      <c r="P714" s="8" t="str">
        <f t="shared" si="61"/>
        <v/>
      </c>
      <c r="Q714" s="8">
        <f t="shared" si="58"/>
        <v>89419.115637632043</v>
      </c>
      <c r="R714" s="8">
        <f t="shared" si="59"/>
        <v>8691.3942955074708</v>
      </c>
      <c r="S714" s="8">
        <f t="shared" si="60"/>
        <v>301970.62568673689</v>
      </c>
      <c r="U714" s="25">
        <v>43097.33021990741</v>
      </c>
      <c r="V714">
        <v>33</v>
      </c>
      <c r="W714">
        <v>8306</v>
      </c>
      <c r="X714" t="s">
        <v>1083</v>
      </c>
      <c r="Y714" t="s">
        <v>962</v>
      </c>
      <c r="Z714" s="25">
        <v>43461.981249999997</v>
      </c>
      <c r="AA714">
        <v>837</v>
      </c>
      <c r="AB714">
        <v>1.5</v>
      </c>
      <c r="AC714" s="24">
        <v>1.8E-3</v>
      </c>
      <c r="AD714">
        <v>3100</v>
      </c>
      <c r="AE714">
        <v>2590850</v>
      </c>
      <c r="AF714" s="22">
        <v>43096</v>
      </c>
      <c r="AG714">
        <v>840</v>
      </c>
      <c r="AH714">
        <v>835.5</v>
      </c>
      <c r="AI714" s="22">
        <v>43097</v>
      </c>
      <c r="AJ714">
        <v>831.1</v>
      </c>
      <c r="AK714">
        <v>816.9</v>
      </c>
      <c r="AL714" s="25">
        <v>43097.793310185189</v>
      </c>
      <c r="AM714">
        <v>1</v>
      </c>
      <c r="AN714" t="s">
        <v>1023</v>
      </c>
      <c r="AO714">
        <v>1.26</v>
      </c>
      <c r="AP714">
        <v>2.15</v>
      </c>
      <c r="AQ714">
        <v>1</v>
      </c>
      <c r="AR714">
        <v>1</v>
      </c>
      <c r="AS714">
        <v>1.06</v>
      </c>
      <c r="AT714">
        <v>1.1100000000000001</v>
      </c>
      <c r="AU714">
        <v>0.498</v>
      </c>
      <c r="AV714">
        <v>831.9</v>
      </c>
      <c r="AW714">
        <v>816</v>
      </c>
      <c r="AX714">
        <v>816.9</v>
      </c>
    </row>
    <row r="715" spans="1:50">
      <c r="A715" s="22">
        <v>43095</v>
      </c>
      <c r="B715">
        <v>1726</v>
      </c>
      <c r="C715">
        <v>1932</v>
      </c>
      <c r="D715">
        <v>1660</v>
      </c>
      <c r="E715">
        <v>1691</v>
      </c>
      <c r="F715" s="22">
        <v>43096</v>
      </c>
      <c r="G715">
        <v>1681</v>
      </c>
      <c r="H715">
        <v>1895</v>
      </c>
      <c r="I715">
        <v>1680</v>
      </c>
      <c r="J715">
        <v>1801</v>
      </c>
      <c r="K715" s="22">
        <v>43097</v>
      </c>
      <c r="L715">
        <v>1838</v>
      </c>
      <c r="M715">
        <v>1.34</v>
      </c>
      <c r="N715" s="8" t="str">
        <f>IF(AND(AM715=1,AC715&lt;-0.005,AE715&gt;O$1),R715,"")</f>
        <v/>
      </c>
      <c r="O715" s="8">
        <f t="shared" si="57"/>
        <v>95707.291700444883</v>
      </c>
      <c r="P715" s="8" t="str">
        <f t="shared" si="61"/>
        <v/>
      </c>
      <c r="Q715" s="8">
        <f t="shared" si="58"/>
        <v>89419.115637632043</v>
      </c>
      <c r="R715" s="8">
        <f t="shared" si="59"/>
        <v>-28717.948717948693</v>
      </c>
      <c r="S715" s="8">
        <f t="shared" si="60"/>
        <v>301970.62568673689</v>
      </c>
      <c r="U715" s="25">
        <v>43097.33021990741</v>
      </c>
      <c r="V715">
        <v>34</v>
      </c>
      <c r="W715">
        <v>4579</v>
      </c>
      <c r="X715" t="s">
        <v>1313</v>
      </c>
      <c r="Y715" t="s">
        <v>960</v>
      </c>
      <c r="Z715" s="25">
        <v>43461.997916666667</v>
      </c>
      <c r="AA715">
        <v>1813</v>
      </c>
      <c r="AB715">
        <v>12</v>
      </c>
      <c r="AC715" s="24">
        <v>6.7000000000000002E-3</v>
      </c>
      <c r="AD715">
        <v>3000</v>
      </c>
      <c r="AE715">
        <v>5402800</v>
      </c>
      <c r="AF715" s="22">
        <v>43096</v>
      </c>
      <c r="AG715">
        <v>1681</v>
      </c>
      <c r="AH715">
        <v>1801</v>
      </c>
      <c r="AI715" s="22">
        <v>43097</v>
      </c>
      <c r="AJ715">
        <v>1838</v>
      </c>
      <c r="AK715">
        <v>1950</v>
      </c>
      <c r="AL715" s="25">
        <v>43097.793321759258</v>
      </c>
      <c r="AM715">
        <v>2</v>
      </c>
      <c r="AN715" t="s">
        <v>1023</v>
      </c>
      <c r="AO715">
        <v>192.38</v>
      </c>
      <c r="AP715">
        <v>0</v>
      </c>
      <c r="AQ715">
        <v>0.9</v>
      </c>
      <c r="AR715">
        <v>0.9</v>
      </c>
      <c r="AS715">
        <v>1.34</v>
      </c>
      <c r="AT715">
        <v>1.4</v>
      </c>
      <c r="AU715">
        <v>1.052</v>
      </c>
      <c r="AV715">
        <v>1988</v>
      </c>
      <c r="AW715">
        <v>1800</v>
      </c>
      <c r="AX715">
        <v>1950</v>
      </c>
    </row>
    <row r="716" spans="1:50">
      <c r="A716" s="22">
        <v>43095</v>
      </c>
      <c r="B716">
        <v>206</v>
      </c>
      <c r="C716">
        <v>206.8</v>
      </c>
      <c r="D716">
        <v>205</v>
      </c>
      <c r="E716">
        <v>205.3</v>
      </c>
      <c r="F716" s="22">
        <v>43096</v>
      </c>
      <c r="G716">
        <v>205.9</v>
      </c>
      <c r="H716">
        <v>206.8</v>
      </c>
      <c r="I716">
        <v>205.4</v>
      </c>
      <c r="J716">
        <v>206</v>
      </c>
      <c r="K716" s="22">
        <v>43097</v>
      </c>
      <c r="L716">
        <v>205.4</v>
      </c>
      <c r="M716">
        <v>1.02</v>
      </c>
      <c r="N716" s="8" t="str">
        <f>IF(AND(AM716=1,AC716&lt;-0.005,AE716&gt;O$1),R716,"")</f>
        <v/>
      </c>
      <c r="O716" s="8">
        <f t="shared" si="57"/>
        <v>95707.291700444883</v>
      </c>
      <c r="P716" s="8" t="str">
        <f t="shared" si="61"/>
        <v/>
      </c>
      <c r="Q716" s="8">
        <f t="shared" si="58"/>
        <v>89419.115637632043</v>
      </c>
      <c r="R716" s="8">
        <f t="shared" si="59"/>
        <v>2938.2957884427351</v>
      </c>
      <c r="S716" s="8">
        <f t="shared" si="60"/>
        <v>304908.92147517961</v>
      </c>
      <c r="U716" s="25">
        <v>43097.33021990741</v>
      </c>
      <c r="V716">
        <v>35</v>
      </c>
      <c r="W716">
        <v>8411</v>
      </c>
      <c r="X716" t="s">
        <v>1070</v>
      </c>
      <c r="Y716" t="s">
        <v>962</v>
      </c>
      <c r="Z716" s="25">
        <v>43461.970833333333</v>
      </c>
      <c r="AA716">
        <v>206.2</v>
      </c>
      <c r="AB716">
        <v>0.2</v>
      </c>
      <c r="AC716" s="24">
        <v>1E-3</v>
      </c>
      <c r="AD716">
        <v>2900</v>
      </c>
      <c r="AE716">
        <v>599940</v>
      </c>
      <c r="AF716" s="22">
        <v>43096</v>
      </c>
      <c r="AG716">
        <v>205.9</v>
      </c>
      <c r="AH716">
        <v>206</v>
      </c>
      <c r="AI716" s="22">
        <v>43097</v>
      </c>
      <c r="AJ716">
        <v>205.4</v>
      </c>
      <c r="AK716">
        <v>204.2</v>
      </c>
      <c r="AL716" s="25">
        <v>43097.793333333335</v>
      </c>
      <c r="AM716">
        <v>1</v>
      </c>
      <c r="AN716" t="s">
        <v>1023</v>
      </c>
      <c r="AO716">
        <v>3.92</v>
      </c>
      <c r="AP716">
        <v>3.64</v>
      </c>
      <c r="AQ716">
        <v>0.91</v>
      </c>
      <c r="AR716">
        <v>0.91</v>
      </c>
      <c r="AS716">
        <v>1.02</v>
      </c>
      <c r="AT716">
        <v>1.03</v>
      </c>
      <c r="AU716">
        <v>0.40100000000000002</v>
      </c>
      <c r="AV716">
        <v>205.9</v>
      </c>
      <c r="AW716">
        <v>204.1</v>
      </c>
      <c r="AX716">
        <v>204.2</v>
      </c>
    </row>
    <row r="717" spans="1:50">
      <c r="A717" s="22">
        <v>43095</v>
      </c>
      <c r="B717">
        <v>1641</v>
      </c>
      <c r="C717">
        <v>1641</v>
      </c>
      <c r="D717">
        <v>1627</v>
      </c>
      <c r="E717">
        <v>1628</v>
      </c>
      <c r="F717" s="22">
        <v>43096</v>
      </c>
      <c r="G717">
        <v>1596</v>
      </c>
      <c r="H717">
        <v>1615</v>
      </c>
      <c r="I717">
        <v>1593</v>
      </c>
      <c r="J717">
        <v>1614</v>
      </c>
      <c r="K717" s="22">
        <v>43097</v>
      </c>
      <c r="L717">
        <v>1607</v>
      </c>
      <c r="M717">
        <v>1</v>
      </c>
      <c r="N717" s="8" t="str">
        <f>IF(AND(AM717=1,AC717&lt;-0.005,AE717&gt;O$1),R717,"")</f>
        <v/>
      </c>
      <c r="O717" s="8">
        <f t="shared" si="57"/>
        <v>95707.291700444883</v>
      </c>
      <c r="P717" s="8" t="str">
        <f t="shared" si="61"/>
        <v/>
      </c>
      <c r="Q717" s="8">
        <f t="shared" si="58"/>
        <v>89419.115637632043</v>
      </c>
      <c r="R717" s="8">
        <f t="shared" si="59"/>
        <v>1560.5493133582504</v>
      </c>
      <c r="S717" s="8">
        <f t="shared" si="60"/>
        <v>306469.47078853787</v>
      </c>
      <c r="U717" s="25">
        <v>43097.33021990741</v>
      </c>
      <c r="V717">
        <v>36</v>
      </c>
      <c r="W717">
        <v>3197</v>
      </c>
      <c r="X717" t="s">
        <v>1157</v>
      </c>
      <c r="Y717" t="s">
        <v>962</v>
      </c>
      <c r="Z717" s="25">
        <v>43461.998611111114</v>
      </c>
      <c r="AA717">
        <v>1612.5</v>
      </c>
      <c r="AB717">
        <v>-1.5</v>
      </c>
      <c r="AC717" s="24">
        <v>-8.9999999999999998E-4</v>
      </c>
      <c r="AD717">
        <v>2800</v>
      </c>
      <c r="AE717">
        <v>4515670</v>
      </c>
      <c r="AF717" s="22">
        <v>43096</v>
      </c>
      <c r="AG717">
        <v>1596</v>
      </c>
      <c r="AH717">
        <v>1614</v>
      </c>
      <c r="AI717" s="22">
        <v>43097</v>
      </c>
      <c r="AJ717">
        <v>1607</v>
      </c>
      <c r="AK717">
        <v>1602</v>
      </c>
      <c r="AL717" s="25">
        <v>43097.793344907404</v>
      </c>
      <c r="AM717">
        <v>1</v>
      </c>
      <c r="AN717">
        <v>3.9</v>
      </c>
      <c r="AO717">
        <v>0.28999999999999998</v>
      </c>
      <c r="AP717">
        <v>2.48</v>
      </c>
      <c r="AQ717">
        <v>0.35</v>
      </c>
      <c r="AR717">
        <v>0.3</v>
      </c>
      <c r="AS717">
        <v>1</v>
      </c>
      <c r="AT717">
        <v>0.98</v>
      </c>
      <c r="AU717">
        <v>0.35899999999999999</v>
      </c>
      <c r="AV717">
        <v>1607</v>
      </c>
      <c r="AW717">
        <v>1600</v>
      </c>
      <c r="AX717">
        <v>1602</v>
      </c>
    </row>
    <row r="718" spans="1:50">
      <c r="A718" s="22">
        <v>43095</v>
      </c>
      <c r="B718">
        <v>384</v>
      </c>
      <c r="C718">
        <v>385</v>
      </c>
      <c r="D718">
        <v>383</v>
      </c>
      <c r="E718">
        <v>384</v>
      </c>
      <c r="F718" s="22">
        <v>43096</v>
      </c>
      <c r="G718">
        <v>392</v>
      </c>
      <c r="H718">
        <v>393</v>
      </c>
      <c r="I718">
        <v>391</v>
      </c>
      <c r="J718">
        <v>391</v>
      </c>
      <c r="K718" s="22">
        <v>43097</v>
      </c>
      <c r="L718">
        <v>390</v>
      </c>
      <c r="M718">
        <v>1.02</v>
      </c>
      <c r="N718" s="8" t="str">
        <f>IF(AND(AM718=1,AC718&lt;-0.005,AE718&gt;O$1),R718,"")</f>
        <v/>
      </c>
      <c r="O718" s="8">
        <f t="shared" si="57"/>
        <v>95707.291700444883</v>
      </c>
      <c r="P718" s="8" t="str">
        <f t="shared" si="61"/>
        <v/>
      </c>
      <c r="Q718" s="8">
        <f t="shared" si="58"/>
        <v>89419.115637632043</v>
      </c>
      <c r="R718" s="8">
        <f t="shared" si="59"/>
        <v>-2551.0204081632405</v>
      </c>
      <c r="S718" s="8">
        <f t="shared" si="60"/>
        <v>303918.45038037462</v>
      </c>
      <c r="U718" s="25">
        <v>43097.33021990741</v>
      </c>
      <c r="V718">
        <v>37</v>
      </c>
      <c r="W718">
        <v>1699</v>
      </c>
      <c r="X718" t="s">
        <v>1208</v>
      </c>
      <c r="Y718" t="s">
        <v>954</v>
      </c>
      <c r="Z718" s="25">
        <v>43461.886111111111</v>
      </c>
      <c r="AA718">
        <v>393</v>
      </c>
      <c r="AB718">
        <v>2</v>
      </c>
      <c r="AC718" s="24">
        <v>5.1000000000000004E-3</v>
      </c>
      <c r="AD718">
        <v>2800</v>
      </c>
      <c r="AE718">
        <v>1100100</v>
      </c>
      <c r="AF718" s="22">
        <v>43096</v>
      </c>
      <c r="AG718">
        <v>392</v>
      </c>
      <c r="AH718">
        <v>391</v>
      </c>
      <c r="AI718" s="22">
        <v>43097</v>
      </c>
      <c r="AJ718">
        <v>390</v>
      </c>
      <c r="AK718">
        <v>392</v>
      </c>
      <c r="AL718" s="25">
        <v>43097.793344907404</v>
      </c>
      <c r="AM718">
        <v>1</v>
      </c>
      <c r="AN718">
        <v>0.5</v>
      </c>
      <c r="AO718" s="26">
        <v>5.0000000000000001E-3</v>
      </c>
      <c r="AQ718">
        <v>0.82</v>
      </c>
      <c r="AR718">
        <v>0.95</v>
      </c>
      <c r="AS718">
        <v>1.02</v>
      </c>
      <c r="AT718">
        <v>1.06</v>
      </c>
      <c r="AU718">
        <v>0.37</v>
      </c>
      <c r="AV718">
        <v>393</v>
      </c>
      <c r="AW718">
        <v>390</v>
      </c>
      <c r="AX718">
        <v>392</v>
      </c>
    </row>
    <row r="719" spans="1:50">
      <c r="A719" s="22">
        <v>43095</v>
      </c>
      <c r="B719">
        <v>1160</v>
      </c>
      <c r="C719">
        <v>1167</v>
      </c>
      <c r="D719">
        <v>1120</v>
      </c>
      <c r="E719">
        <v>1124</v>
      </c>
      <c r="F719" s="22">
        <v>43096</v>
      </c>
      <c r="G719">
        <v>1172</v>
      </c>
      <c r="H719">
        <v>1280</v>
      </c>
      <c r="I719">
        <v>1167</v>
      </c>
      <c r="J719">
        <v>1278</v>
      </c>
      <c r="K719" s="22">
        <v>43097</v>
      </c>
      <c r="L719">
        <v>1260</v>
      </c>
      <c r="M719">
        <v>1.08</v>
      </c>
      <c r="N719" s="8" t="str">
        <f>IF(AND(AM719=1,AC719&lt;-0.005,AE719&gt;O$1),R719,"")</f>
        <v/>
      </c>
      <c r="O719" s="8">
        <f t="shared" si="57"/>
        <v>95707.291700444883</v>
      </c>
      <c r="P719" s="8" t="str">
        <f t="shared" si="61"/>
        <v/>
      </c>
      <c r="Q719" s="8">
        <f t="shared" si="58"/>
        <v>89419.115637632043</v>
      </c>
      <c r="R719" s="8">
        <f t="shared" si="59"/>
        <v>5212.5100240577594</v>
      </c>
      <c r="S719" s="8">
        <f t="shared" si="60"/>
        <v>309130.96040443238</v>
      </c>
      <c r="U719" s="25">
        <v>43097.33021990741</v>
      </c>
      <c r="V719">
        <v>38</v>
      </c>
      <c r="W719">
        <v>4275</v>
      </c>
      <c r="X719" t="s">
        <v>1638</v>
      </c>
      <c r="Y719" t="s">
        <v>962</v>
      </c>
      <c r="Z719" s="25">
        <v>43461.99722222222</v>
      </c>
      <c r="AA719">
        <v>1295</v>
      </c>
      <c r="AB719">
        <v>17</v>
      </c>
      <c r="AC719" s="24">
        <v>1.3299999999999999E-2</v>
      </c>
      <c r="AD719">
        <v>2600</v>
      </c>
      <c r="AE719">
        <v>3368600</v>
      </c>
      <c r="AF719" s="22">
        <v>43096</v>
      </c>
      <c r="AG719">
        <v>1172</v>
      </c>
      <c r="AH719">
        <v>1278</v>
      </c>
      <c r="AI719" s="22">
        <v>43097</v>
      </c>
      <c r="AJ719">
        <v>1260</v>
      </c>
      <c r="AK719">
        <v>1247</v>
      </c>
      <c r="AL719" s="25">
        <v>43097.793356481481</v>
      </c>
      <c r="AM719">
        <v>1</v>
      </c>
      <c r="AN719" t="s">
        <v>1023</v>
      </c>
      <c r="AO719">
        <v>8.65</v>
      </c>
      <c r="AP719">
        <v>0.78</v>
      </c>
      <c r="AQ719">
        <v>0.71</v>
      </c>
      <c r="AR719">
        <v>0.86</v>
      </c>
      <c r="AS719">
        <v>1.08</v>
      </c>
      <c r="AT719">
        <v>1.3</v>
      </c>
      <c r="AU719">
        <v>0.78300000000000003</v>
      </c>
      <c r="AV719">
        <v>1306</v>
      </c>
      <c r="AW719">
        <v>1227</v>
      </c>
      <c r="AX719">
        <v>1247</v>
      </c>
    </row>
    <row r="720" spans="1:50">
      <c r="A720" s="22">
        <v>43095</v>
      </c>
      <c r="B720">
        <v>178</v>
      </c>
      <c r="C720">
        <v>186</v>
      </c>
      <c r="D720">
        <v>177</v>
      </c>
      <c r="E720">
        <v>186</v>
      </c>
      <c r="F720" s="22">
        <v>43096</v>
      </c>
      <c r="G720">
        <v>188</v>
      </c>
      <c r="H720">
        <v>199</v>
      </c>
      <c r="I720">
        <v>187</v>
      </c>
      <c r="J720">
        <v>196</v>
      </c>
      <c r="K720" s="22">
        <v>43097</v>
      </c>
      <c r="L720">
        <v>195</v>
      </c>
      <c r="M720">
        <v>0.99</v>
      </c>
      <c r="N720" s="8" t="str">
        <f>IF(AND(AM720=1,AC720&lt;-0.005,AE720&gt;O$1),R720,"")</f>
        <v/>
      </c>
      <c r="O720" s="8">
        <f t="shared" si="57"/>
        <v>95707.291700444883</v>
      </c>
      <c r="P720" s="8" t="str">
        <f t="shared" si="61"/>
        <v/>
      </c>
      <c r="Q720" s="8">
        <f t="shared" si="58"/>
        <v>89419.115637632043</v>
      </c>
      <c r="R720" s="8">
        <f t="shared" si="59"/>
        <v>15873.015873015927</v>
      </c>
      <c r="S720" s="8">
        <f t="shared" si="60"/>
        <v>325003.9762774483</v>
      </c>
      <c r="U720" s="25">
        <v>43097.33021990741</v>
      </c>
      <c r="V720">
        <v>39</v>
      </c>
      <c r="W720">
        <v>1805</v>
      </c>
      <c r="X720" t="s">
        <v>1130</v>
      </c>
      <c r="Y720" t="s">
        <v>962</v>
      </c>
      <c r="Z720" s="25">
        <v>43461.996527777781</v>
      </c>
      <c r="AA720">
        <v>196</v>
      </c>
      <c r="AB720">
        <v>0</v>
      </c>
      <c r="AC720" s="24">
        <v>0</v>
      </c>
      <c r="AD720">
        <v>2500</v>
      </c>
      <c r="AE720">
        <v>486600</v>
      </c>
      <c r="AF720" s="22">
        <v>43096</v>
      </c>
      <c r="AG720">
        <v>188</v>
      </c>
      <c r="AH720">
        <v>196</v>
      </c>
      <c r="AI720" s="22">
        <v>43097</v>
      </c>
      <c r="AJ720">
        <v>195</v>
      </c>
      <c r="AK720">
        <v>189</v>
      </c>
      <c r="AL720" s="25">
        <v>43097.793368055558</v>
      </c>
      <c r="AM720">
        <v>1</v>
      </c>
      <c r="AN720" t="s">
        <v>1023</v>
      </c>
      <c r="AO720">
        <v>15.1</v>
      </c>
      <c r="AP720">
        <v>1.02</v>
      </c>
      <c r="AQ720">
        <v>0.2</v>
      </c>
      <c r="AR720">
        <v>0.08</v>
      </c>
      <c r="AS720">
        <v>0.99</v>
      </c>
      <c r="AT720">
        <v>0.98</v>
      </c>
      <c r="AU720">
        <v>0.42499999999999999</v>
      </c>
      <c r="AV720">
        <v>195</v>
      </c>
      <c r="AW720">
        <v>187</v>
      </c>
      <c r="AX720">
        <v>189</v>
      </c>
    </row>
    <row r="721" spans="1:50">
      <c r="A721" s="22">
        <v>43095</v>
      </c>
      <c r="B721">
        <v>154</v>
      </c>
      <c r="C721">
        <v>156</v>
      </c>
      <c r="D721">
        <v>151</v>
      </c>
      <c r="E721">
        <v>151</v>
      </c>
      <c r="F721" s="22">
        <v>43096</v>
      </c>
      <c r="G721">
        <v>151</v>
      </c>
      <c r="H721">
        <v>157</v>
      </c>
      <c r="I721">
        <v>151</v>
      </c>
      <c r="J721">
        <v>156</v>
      </c>
      <c r="K721" s="22">
        <v>43097</v>
      </c>
      <c r="L721">
        <v>154</v>
      </c>
      <c r="M721">
        <v>0.91</v>
      </c>
      <c r="N721" s="8" t="str">
        <f>IF(AND(AM721=1,AC721&lt;-0.005,AE721&gt;O$1),R721,"")</f>
        <v/>
      </c>
      <c r="O721" s="8">
        <f t="shared" si="57"/>
        <v>95707.291700444883</v>
      </c>
      <c r="P721" s="8" t="str">
        <f t="shared" si="61"/>
        <v/>
      </c>
      <c r="Q721" s="8">
        <f t="shared" si="58"/>
        <v>89419.115637632043</v>
      </c>
      <c r="R721" s="8">
        <f t="shared" si="59"/>
        <v>3267.9738562091388</v>
      </c>
      <c r="S721" s="8">
        <f t="shared" si="60"/>
        <v>325003.9762774483</v>
      </c>
      <c r="U721" s="25">
        <v>43097.33021990741</v>
      </c>
      <c r="V721">
        <v>40</v>
      </c>
      <c r="W721">
        <v>6628</v>
      </c>
      <c r="X721" t="s">
        <v>267</v>
      </c>
      <c r="Y721" t="s">
        <v>960</v>
      </c>
      <c r="Z721" s="25">
        <v>43461.92291666667</v>
      </c>
      <c r="AA721">
        <v>153.6</v>
      </c>
      <c r="AB721">
        <v>-2.4</v>
      </c>
      <c r="AC721" s="24">
        <v>-1.54E-2</v>
      </c>
      <c r="AD721">
        <v>2500</v>
      </c>
      <c r="AE721">
        <v>383600</v>
      </c>
      <c r="AF721" s="22">
        <v>43096</v>
      </c>
      <c r="AG721">
        <v>151</v>
      </c>
      <c r="AH721">
        <v>156</v>
      </c>
      <c r="AI721" s="22">
        <v>43097</v>
      </c>
      <c r="AJ721">
        <v>154</v>
      </c>
      <c r="AK721">
        <v>153</v>
      </c>
      <c r="AL721" s="25">
        <v>43097.793379629627</v>
      </c>
      <c r="AM721">
        <v>2</v>
      </c>
      <c r="AN721" t="s">
        <v>1023</v>
      </c>
      <c r="AO721">
        <v>33.479999999999997</v>
      </c>
      <c r="AP721" t="s">
        <v>956</v>
      </c>
      <c r="AQ721">
        <v>0.1</v>
      </c>
      <c r="AR721">
        <v>0.04</v>
      </c>
      <c r="AS721">
        <v>0.91</v>
      </c>
      <c r="AT721">
        <v>0.82</v>
      </c>
      <c r="AU721">
        <v>1.5</v>
      </c>
      <c r="AV721">
        <v>156</v>
      </c>
      <c r="AW721">
        <v>152</v>
      </c>
      <c r="AX721">
        <v>153</v>
      </c>
    </row>
    <row r="722" spans="1:50">
      <c r="A722" s="22">
        <v>43095</v>
      </c>
      <c r="B722">
        <v>712</v>
      </c>
      <c r="C722">
        <v>717</v>
      </c>
      <c r="D722">
        <v>710</v>
      </c>
      <c r="E722">
        <v>713</v>
      </c>
      <c r="F722" s="22">
        <v>43096</v>
      </c>
      <c r="G722">
        <v>715</v>
      </c>
      <c r="H722">
        <v>728</v>
      </c>
      <c r="I722">
        <v>715</v>
      </c>
      <c r="J722">
        <v>725</v>
      </c>
      <c r="K722" s="22">
        <v>43097</v>
      </c>
      <c r="L722">
        <v>702</v>
      </c>
      <c r="M722">
        <v>0.99</v>
      </c>
      <c r="N722" s="8">
        <f>IF(AND(AM722=1,AC722&lt;-0.005,AE722&gt;O$1),R722,"")</f>
        <v>20000.000000000018</v>
      </c>
      <c r="O722" s="8">
        <f t="shared" si="57"/>
        <v>115707.2917004449</v>
      </c>
      <c r="P722" s="8">
        <f t="shared" si="61"/>
        <v>20000.000000000018</v>
      </c>
      <c r="Q722" s="8">
        <f t="shared" si="58"/>
        <v>109419.11563763206</v>
      </c>
      <c r="R722" s="8">
        <f t="shared" si="59"/>
        <v>20000.000000000018</v>
      </c>
      <c r="S722" s="8">
        <f t="shared" si="60"/>
        <v>345003.9762774483</v>
      </c>
      <c r="U722" s="25">
        <v>43097.33021990741</v>
      </c>
      <c r="V722">
        <v>41</v>
      </c>
      <c r="W722">
        <v>8168</v>
      </c>
      <c r="X722" t="s">
        <v>925</v>
      </c>
      <c r="Y722" t="s">
        <v>962</v>
      </c>
      <c r="Z722" s="25">
        <v>43461.97152777778</v>
      </c>
      <c r="AA722">
        <v>690</v>
      </c>
      <c r="AB722">
        <v>-35</v>
      </c>
      <c r="AC722" s="24">
        <v>-4.8300000000000003E-2</v>
      </c>
      <c r="AD722">
        <v>2400</v>
      </c>
      <c r="AE722">
        <v>1633190</v>
      </c>
      <c r="AF722" s="22">
        <v>43096</v>
      </c>
      <c r="AG722">
        <v>715</v>
      </c>
      <c r="AH722">
        <v>725</v>
      </c>
      <c r="AI722" s="22">
        <v>43097</v>
      </c>
      <c r="AJ722">
        <v>702</v>
      </c>
      <c r="AK722">
        <v>675</v>
      </c>
      <c r="AL722" s="25">
        <v>43097.793391203704</v>
      </c>
      <c r="AM722">
        <v>1</v>
      </c>
      <c r="AN722">
        <v>0</v>
      </c>
      <c r="AO722">
        <v>1.76</v>
      </c>
      <c r="AP722">
        <v>1.72</v>
      </c>
      <c r="AQ722">
        <v>0.15</v>
      </c>
      <c r="AR722">
        <v>0.13</v>
      </c>
      <c r="AS722">
        <v>0.99</v>
      </c>
      <c r="AT722">
        <v>0.96</v>
      </c>
      <c r="AU722">
        <v>0.51</v>
      </c>
      <c r="AV722">
        <v>706</v>
      </c>
      <c r="AW722">
        <v>674</v>
      </c>
      <c r="AX722">
        <v>675</v>
      </c>
    </row>
    <row r="723" spans="1:50">
      <c r="A723" s="22">
        <v>43095</v>
      </c>
      <c r="B723">
        <v>142</v>
      </c>
      <c r="C723">
        <v>144</v>
      </c>
      <c r="D723">
        <v>139</v>
      </c>
      <c r="E723">
        <v>141</v>
      </c>
      <c r="F723" s="22">
        <v>43096</v>
      </c>
      <c r="G723">
        <v>145</v>
      </c>
      <c r="H723">
        <v>169</v>
      </c>
      <c r="I723">
        <v>143</v>
      </c>
      <c r="J723">
        <v>145</v>
      </c>
      <c r="K723" s="22">
        <v>43097</v>
      </c>
      <c r="L723">
        <v>148</v>
      </c>
      <c r="M723">
        <v>0.96</v>
      </c>
      <c r="N723" s="8" t="str">
        <f>IF(AND(AM723=1,AC723&lt;-0.005,AE723&gt;O$1),R723,"")</f>
        <v/>
      </c>
      <c r="O723" s="8">
        <f t="shared" si="57"/>
        <v>115707.2917004449</v>
      </c>
      <c r="P723" s="8" t="str">
        <f t="shared" si="61"/>
        <v/>
      </c>
      <c r="Q723" s="8">
        <f t="shared" si="58"/>
        <v>109419.11563763206</v>
      </c>
      <c r="R723" s="8">
        <f t="shared" si="59"/>
        <v>6849.3150684931779</v>
      </c>
      <c r="S723" s="8">
        <f t="shared" si="60"/>
        <v>345003.9762774483</v>
      </c>
      <c r="U723" s="25">
        <v>43097.33021990741</v>
      </c>
      <c r="V723">
        <v>42</v>
      </c>
      <c r="W723">
        <v>5952</v>
      </c>
      <c r="X723" t="s">
        <v>1637</v>
      </c>
      <c r="Y723" t="s">
        <v>954</v>
      </c>
      <c r="Z723" s="25">
        <v>43461.99722222222</v>
      </c>
      <c r="AA723">
        <v>149</v>
      </c>
      <c r="AB723">
        <v>4</v>
      </c>
      <c r="AC723" s="24">
        <v>2.76E-2</v>
      </c>
      <c r="AD723">
        <v>2000</v>
      </c>
      <c r="AE723">
        <v>298000</v>
      </c>
      <c r="AF723" s="22">
        <v>43096</v>
      </c>
      <c r="AG723">
        <v>145</v>
      </c>
      <c r="AH723">
        <v>145</v>
      </c>
      <c r="AI723" s="22">
        <v>43097</v>
      </c>
      <c r="AJ723">
        <v>148</v>
      </c>
      <c r="AK723">
        <v>146</v>
      </c>
      <c r="AL723" s="25">
        <v>43097.793402777781</v>
      </c>
      <c r="AM723">
        <v>2</v>
      </c>
      <c r="AN723" t="s">
        <v>1023</v>
      </c>
      <c r="AO723">
        <v>0</v>
      </c>
      <c r="AP723">
        <v>1.38</v>
      </c>
      <c r="AQ723">
        <v>0.26</v>
      </c>
      <c r="AR723">
        <v>0.42</v>
      </c>
      <c r="AS723">
        <v>0.96</v>
      </c>
      <c r="AT723">
        <v>1.04</v>
      </c>
      <c r="AU723">
        <v>0.77600000000000002</v>
      </c>
      <c r="AV723">
        <v>148</v>
      </c>
      <c r="AW723">
        <v>145</v>
      </c>
      <c r="AX723">
        <v>146</v>
      </c>
    </row>
    <row r="724" spans="1:50">
      <c r="A724" s="22">
        <v>43095</v>
      </c>
      <c r="B724">
        <v>645</v>
      </c>
      <c r="C724">
        <v>684</v>
      </c>
      <c r="D724">
        <v>645</v>
      </c>
      <c r="E724">
        <v>671</v>
      </c>
      <c r="F724" s="22">
        <v>43096</v>
      </c>
      <c r="G724">
        <v>687</v>
      </c>
      <c r="H724">
        <v>699</v>
      </c>
      <c r="I724">
        <v>657</v>
      </c>
      <c r="J724">
        <v>669</v>
      </c>
      <c r="K724" s="22">
        <v>43097</v>
      </c>
      <c r="L724">
        <v>679</v>
      </c>
      <c r="M724">
        <v>1.1399999999999999</v>
      </c>
      <c r="N724" s="8" t="str">
        <f>IF(AND(AM724=1,AC724&lt;-0.005,AE724&gt;O$1),R724,"")</f>
        <v/>
      </c>
      <c r="O724" s="8">
        <f t="shared" ref="O724:O787" si="62">SUM(N724,O723)</f>
        <v>115707.2917004449</v>
      </c>
      <c r="P724" s="8" t="str">
        <f t="shared" si="61"/>
        <v/>
      </c>
      <c r="Q724" s="8">
        <f t="shared" ref="Q724:Q787" si="63">SUM(P724,Q723)</f>
        <v>109419.11563763206</v>
      </c>
      <c r="R724" s="8">
        <f t="shared" ref="R724:R787" si="64">(AJ724/AK724-1)*500000</f>
        <v>-8683.068017366124</v>
      </c>
      <c r="S724" s="8">
        <f t="shared" ref="S724:S787" si="65">IF(AM724=1,SUM(R724,S723),S723)</f>
        <v>345003.9762774483</v>
      </c>
      <c r="U724" s="25">
        <v>43097.33021990741</v>
      </c>
      <c r="V724">
        <v>43</v>
      </c>
      <c r="W724">
        <v>4317</v>
      </c>
      <c r="X724" t="s">
        <v>107</v>
      </c>
      <c r="Y724" t="s">
        <v>960</v>
      </c>
      <c r="Z724" s="25">
        <v>43461.989583333336</v>
      </c>
      <c r="AA724">
        <v>663.1</v>
      </c>
      <c r="AB724">
        <v>-5.9</v>
      </c>
      <c r="AC724" s="24">
        <v>-8.8000000000000005E-3</v>
      </c>
      <c r="AD724">
        <v>2000</v>
      </c>
      <c r="AE724">
        <v>1328150</v>
      </c>
      <c r="AF724" s="22">
        <v>43096</v>
      </c>
      <c r="AG724">
        <v>687</v>
      </c>
      <c r="AH724">
        <v>669</v>
      </c>
      <c r="AI724" s="22">
        <v>43097</v>
      </c>
      <c r="AJ724">
        <v>679</v>
      </c>
      <c r="AK724">
        <v>691</v>
      </c>
      <c r="AL724" s="25">
        <v>43097.793414351851</v>
      </c>
      <c r="AM724">
        <v>2</v>
      </c>
      <c r="AN724" t="s">
        <v>1023</v>
      </c>
      <c r="AO724">
        <v>410.68</v>
      </c>
      <c r="AP724">
        <v>0.9</v>
      </c>
      <c r="AQ724">
        <v>0.67</v>
      </c>
      <c r="AR724">
        <v>0.7</v>
      </c>
      <c r="AS724">
        <v>1.1399999999999999</v>
      </c>
      <c r="AT724">
        <v>1.58</v>
      </c>
      <c r="AU724">
        <v>1.143</v>
      </c>
      <c r="AV724">
        <v>725</v>
      </c>
      <c r="AW724">
        <v>660</v>
      </c>
      <c r="AX724">
        <v>691</v>
      </c>
    </row>
    <row r="725" spans="1:50">
      <c r="A725" s="22">
        <v>43095</v>
      </c>
      <c r="B725">
        <v>1268</v>
      </c>
      <c r="C725">
        <v>1272</v>
      </c>
      <c r="D725">
        <v>1264</v>
      </c>
      <c r="E725">
        <v>1269</v>
      </c>
      <c r="F725" s="22">
        <v>43096</v>
      </c>
      <c r="G725">
        <v>1269</v>
      </c>
      <c r="H725">
        <v>1270</v>
      </c>
      <c r="I725">
        <v>1262</v>
      </c>
      <c r="J725">
        <v>1264</v>
      </c>
      <c r="K725" s="22">
        <v>43097</v>
      </c>
      <c r="L725">
        <v>1264</v>
      </c>
      <c r="M725">
        <v>0.98</v>
      </c>
      <c r="N725" s="8" t="str">
        <f>IF(AND(AM725=1,AC725&lt;-0.005,AE725&gt;O$1),R725,"")</f>
        <v/>
      </c>
      <c r="O725" s="8">
        <f t="shared" si="62"/>
        <v>115707.2917004449</v>
      </c>
      <c r="P725" s="8" t="str">
        <f t="shared" si="61"/>
        <v/>
      </c>
      <c r="Q725" s="8">
        <f t="shared" si="63"/>
        <v>109419.11563763206</v>
      </c>
      <c r="R725" s="8">
        <f t="shared" si="64"/>
        <v>-6635.4410616705773</v>
      </c>
      <c r="S725" s="8">
        <f t="shared" si="65"/>
        <v>338368.53521577769</v>
      </c>
      <c r="U725" s="25">
        <v>43097.33021990741</v>
      </c>
      <c r="V725">
        <v>44</v>
      </c>
      <c r="W725">
        <v>1357</v>
      </c>
      <c r="X725" t="s">
        <v>1056</v>
      </c>
      <c r="Y725" t="s">
        <v>954</v>
      </c>
      <c r="Z725" s="25">
        <v>43461.99722222222</v>
      </c>
      <c r="AA725">
        <v>1264.0999999999999</v>
      </c>
      <c r="AB725">
        <v>0.1</v>
      </c>
      <c r="AC725" s="24">
        <v>1E-4</v>
      </c>
      <c r="AD725">
        <v>1990</v>
      </c>
      <c r="AE725">
        <v>2515315</v>
      </c>
      <c r="AF725" s="22">
        <v>43096</v>
      </c>
      <c r="AG725">
        <v>1269</v>
      </c>
      <c r="AH725">
        <v>1264</v>
      </c>
      <c r="AI725" s="22">
        <v>43097</v>
      </c>
      <c r="AJ725">
        <v>1264</v>
      </c>
      <c r="AK725">
        <v>1281</v>
      </c>
      <c r="AL725" s="25">
        <v>43097.793414351851</v>
      </c>
      <c r="AM725">
        <v>1</v>
      </c>
      <c r="AN725" t="s">
        <v>1023</v>
      </c>
      <c r="AO725" s="26">
        <v>8.0000000000000002E-3</v>
      </c>
      <c r="AQ725">
        <v>0.02</v>
      </c>
      <c r="AR725">
        <v>0.01</v>
      </c>
      <c r="AS725">
        <v>0.98</v>
      </c>
      <c r="AT725">
        <v>0.91</v>
      </c>
      <c r="AU725">
        <v>2.298</v>
      </c>
      <c r="AV725">
        <v>1285</v>
      </c>
      <c r="AW725">
        <v>1260</v>
      </c>
      <c r="AX725">
        <v>1281</v>
      </c>
    </row>
    <row r="726" spans="1:50">
      <c r="A726" s="22">
        <v>43095</v>
      </c>
      <c r="B726">
        <v>614</v>
      </c>
      <c r="C726">
        <v>618</v>
      </c>
      <c r="D726">
        <v>609</v>
      </c>
      <c r="E726">
        <v>611</v>
      </c>
      <c r="F726" s="22">
        <v>43096</v>
      </c>
      <c r="G726">
        <v>612</v>
      </c>
      <c r="H726">
        <v>614</v>
      </c>
      <c r="I726">
        <v>607</v>
      </c>
      <c r="J726">
        <v>612</v>
      </c>
      <c r="K726" s="22">
        <v>43097</v>
      </c>
      <c r="L726">
        <v>607</v>
      </c>
      <c r="M726">
        <v>1.03</v>
      </c>
      <c r="N726" s="8" t="str">
        <f>IF(AND(AM726=1,AC726&lt;-0.005,AE726&gt;O$1),R726,"")</f>
        <v/>
      </c>
      <c r="O726" s="8">
        <f t="shared" si="62"/>
        <v>115707.2917004449</v>
      </c>
      <c r="P726" s="8" t="str">
        <f t="shared" si="61"/>
        <v/>
      </c>
      <c r="Q726" s="8">
        <f t="shared" si="63"/>
        <v>109419.11563763206</v>
      </c>
      <c r="R726" s="8">
        <f t="shared" si="64"/>
        <v>13536.379018612488</v>
      </c>
      <c r="S726" s="8">
        <f t="shared" si="65"/>
        <v>351904.91423439019</v>
      </c>
      <c r="U726" s="25">
        <v>43097.33021990741</v>
      </c>
      <c r="V726">
        <v>45</v>
      </c>
      <c r="W726">
        <v>1332</v>
      </c>
      <c r="X726" t="s">
        <v>1636</v>
      </c>
      <c r="Y726" t="s">
        <v>962</v>
      </c>
      <c r="Z726" s="25">
        <v>43461.796527777777</v>
      </c>
      <c r="AA726">
        <v>618</v>
      </c>
      <c r="AB726">
        <v>6</v>
      </c>
      <c r="AC726" s="24">
        <v>9.7999999999999997E-3</v>
      </c>
      <c r="AD726">
        <v>1900</v>
      </c>
      <c r="AE726">
        <v>1174100</v>
      </c>
      <c r="AF726" s="22">
        <v>43096</v>
      </c>
      <c r="AG726">
        <v>612</v>
      </c>
      <c r="AH726">
        <v>612</v>
      </c>
      <c r="AI726" s="22">
        <v>43097</v>
      </c>
      <c r="AJ726">
        <v>607</v>
      </c>
      <c r="AK726">
        <v>591</v>
      </c>
      <c r="AL726" s="25">
        <v>43097.793425925927</v>
      </c>
      <c r="AM726">
        <v>1</v>
      </c>
      <c r="AN726" t="s">
        <v>1023</v>
      </c>
      <c r="AO726">
        <v>6.02</v>
      </c>
      <c r="AP726">
        <v>1.31</v>
      </c>
      <c r="AQ726">
        <v>0.92</v>
      </c>
      <c r="AR726">
        <v>0.28000000000000003</v>
      </c>
      <c r="AS726">
        <v>1.03</v>
      </c>
      <c r="AT726">
        <v>0.98</v>
      </c>
      <c r="AU726">
        <v>0.48499999999999999</v>
      </c>
      <c r="AV726">
        <v>607</v>
      </c>
      <c r="AW726">
        <v>589</v>
      </c>
      <c r="AX726">
        <v>591</v>
      </c>
    </row>
    <row r="727" spans="1:50">
      <c r="A727" s="22">
        <v>43095</v>
      </c>
      <c r="B727">
        <v>1294</v>
      </c>
      <c r="C727">
        <v>1305</v>
      </c>
      <c r="D727">
        <v>1286</v>
      </c>
      <c r="E727">
        <v>1292</v>
      </c>
      <c r="F727" s="22">
        <v>43096</v>
      </c>
      <c r="G727">
        <v>1287</v>
      </c>
      <c r="H727">
        <v>1296</v>
      </c>
      <c r="I727">
        <v>1279</v>
      </c>
      <c r="J727">
        <v>1292</v>
      </c>
      <c r="K727" s="22">
        <v>43097</v>
      </c>
      <c r="L727">
        <v>1380</v>
      </c>
      <c r="M727">
        <v>1</v>
      </c>
      <c r="N727" s="8" t="str">
        <f>IF(AND(AM727=1,AC727&lt;-0.005,AE727&gt;O$1),R727,"")</f>
        <v/>
      </c>
      <c r="O727" s="8">
        <f t="shared" si="62"/>
        <v>115707.2917004449</v>
      </c>
      <c r="P727" s="8" t="str">
        <f t="shared" si="61"/>
        <v/>
      </c>
      <c r="Q727" s="8">
        <f t="shared" si="63"/>
        <v>109419.11563763206</v>
      </c>
      <c r="R727" s="8">
        <f t="shared" si="64"/>
        <v>12630.014858840965</v>
      </c>
      <c r="S727" s="8">
        <f t="shared" si="65"/>
        <v>364534.92909323116</v>
      </c>
      <c r="U727" s="25">
        <v>43097.33021990741</v>
      </c>
      <c r="V727">
        <v>46</v>
      </c>
      <c r="W727">
        <v>4187</v>
      </c>
      <c r="X727" t="s">
        <v>1611</v>
      </c>
      <c r="Y727" t="s">
        <v>962</v>
      </c>
      <c r="Z727" s="25">
        <v>43461.955555555556</v>
      </c>
      <c r="AA727">
        <v>1396</v>
      </c>
      <c r="AB727">
        <v>104</v>
      </c>
      <c r="AC727" s="24">
        <v>8.0500000000000002E-2</v>
      </c>
      <c r="AD727">
        <v>1700</v>
      </c>
      <c r="AE727">
        <v>2365320</v>
      </c>
      <c r="AF727" s="22">
        <v>43096</v>
      </c>
      <c r="AG727">
        <v>1287</v>
      </c>
      <c r="AH727">
        <v>1292</v>
      </c>
      <c r="AI727" s="22">
        <v>43097</v>
      </c>
      <c r="AJ727">
        <v>1380</v>
      </c>
      <c r="AK727">
        <v>1346</v>
      </c>
      <c r="AL727" s="25">
        <v>43097.793437499997</v>
      </c>
      <c r="AM727">
        <v>1</v>
      </c>
      <c r="AN727">
        <v>0.05</v>
      </c>
      <c r="AO727">
        <v>7.19</v>
      </c>
      <c r="AP727">
        <v>1.93</v>
      </c>
      <c r="AQ727">
        <v>0.52</v>
      </c>
      <c r="AR727">
        <v>0.31</v>
      </c>
      <c r="AS727">
        <v>1</v>
      </c>
      <c r="AT727">
        <v>0.97</v>
      </c>
      <c r="AU727">
        <v>0.78300000000000003</v>
      </c>
      <c r="AV727">
        <v>1380</v>
      </c>
      <c r="AW727">
        <v>1322</v>
      </c>
      <c r="AX727">
        <v>1346</v>
      </c>
    </row>
    <row r="728" spans="1:50">
      <c r="A728" s="22">
        <v>43095</v>
      </c>
      <c r="B728">
        <v>1080</v>
      </c>
      <c r="C728">
        <v>1082</v>
      </c>
      <c r="D728">
        <v>1056</v>
      </c>
      <c r="E728">
        <v>1076</v>
      </c>
      <c r="F728" s="22">
        <v>43096</v>
      </c>
      <c r="G728">
        <v>1077</v>
      </c>
      <c r="H728">
        <v>1133</v>
      </c>
      <c r="I728">
        <v>1074</v>
      </c>
      <c r="J728">
        <v>1126</v>
      </c>
      <c r="K728" s="22">
        <v>43097</v>
      </c>
      <c r="L728">
        <v>1170</v>
      </c>
      <c r="M728">
        <v>1</v>
      </c>
      <c r="N728" s="8" t="str">
        <f>IF(AND(AM728=1,AC728&lt;-0.005,AE728&gt;O$1),R728,"")</f>
        <v/>
      </c>
      <c r="O728" s="8">
        <f t="shared" si="62"/>
        <v>115707.2917004449</v>
      </c>
      <c r="P728" s="8" t="str">
        <f t="shared" si="61"/>
        <v/>
      </c>
      <c r="Q728" s="8">
        <f t="shared" si="63"/>
        <v>109419.11563763206</v>
      </c>
      <c r="R728" s="8">
        <f t="shared" si="64"/>
        <v>16784.452296819796</v>
      </c>
      <c r="S728" s="8">
        <f t="shared" si="65"/>
        <v>364534.92909323116</v>
      </c>
      <c r="U728" s="25">
        <v>43097.33021990741</v>
      </c>
      <c r="V728">
        <v>47</v>
      </c>
      <c r="W728">
        <v>6927</v>
      </c>
      <c r="X728" t="s">
        <v>1076</v>
      </c>
      <c r="Y728" t="s">
        <v>962</v>
      </c>
      <c r="Z728" s="25">
        <v>43461.925694444442</v>
      </c>
      <c r="AA728">
        <v>1180</v>
      </c>
      <c r="AB728">
        <v>54</v>
      </c>
      <c r="AC728" s="24">
        <v>4.8000000000000001E-2</v>
      </c>
      <c r="AD728">
        <v>1700</v>
      </c>
      <c r="AE728">
        <v>1982700</v>
      </c>
      <c r="AF728" s="22">
        <v>43096</v>
      </c>
      <c r="AG728">
        <v>1077</v>
      </c>
      <c r="AH728">
        <v>1126</v>
      </c>
      <c r="AI728" s="22">
        <v>43097</v>
      </c>
      <c r="AJ728">
        <v>1170</v>
      </c>
      <c r="AK728">
        <v>1132</v>
      </c>
      <c r="AL728" s="25">
        <v>43097.793449074074</v>
      </c>
      <c r="AM728">
        <v>2</v>
      </c>
      <c r="AN728" t="s">
        <v>1023</v>
      </c>
      <c r="AO728">
        <v>5552.5</v>
      </c>
      <c r="AP728">
        <v>2.2200000000000002</v>
      </c>
      <c r="AQ728">
        <v>0.34</v>
      </c>
      <c r="AR728">
        <v>0.68</v>
      </c>
      <c r="AS728">
        <v>1</v>
      </c>
      <c r="AT728">
        <v>1.17</v>
      </c>
      <c r="AU728">
        <v>0.86699999999999999</v>
      </c>
      <c r="AV728">
        <v>1183</v>
      </c>
      <c r="AW728">
        <v>1125</v>
      </c>
      <c r="AX728">
        <v>1132</v>
      </c>
    </row>
    <row r="729" spans="1:50">
      <c r="A729" s="22">
        <v>43095</v>
      </c>
      <c r="B729">
        <v>2166</v>
      </c>
      <c r="C729">
        <v>2184</v>
      </c>
      <c r="D729">
        <v>2152</v>
      </c>
      <c r="E729">
        <v>2168</v>
      </c>
      <c r="F729" s="22">
        <v>43096</v>
      </c>
      <c r="G729">
        <v>2170</v>
      </c>
      <c r="H729">
        <v>2236</v>
      </c>
      <c r="I729">
        <v>2162</v>
      </c>
      <c r="J729">
        <v>2220</v>
      </c>
      <c r="K729" s="22">
        <v>43097</v>
      </c>
      <c r="L729">
        <v>2240</v>
      </c>
      <c r="M729">
        <v>1.03</v>
      </c>
      <c r="N729" s="8" t="str">
        <f>IF(AND(AM729=1,AC729&lt;-0.005,AE729&gt;O$1),R729,"")</f>
        <v/>
      </c>
      <c r="O729" s="8">
        <f t="shared" si="62"/>
        <v>115707.2917004449</v>
      </c>
      <c r="P729" s="8" t="str">
        <f t="shared" si="61"/>
        <v/>
      </c>
      <c r="Q729" s="8">
        <f t="shared" si="63"/>
        <v>109419.11563763206</v>
      </c>
      <c r="R729" s="8">
        <f t="shared" si="64"/>
        <v>-13043.478260869546</v>
      </c>
      <c r="S729" s="8">
        <f t="shared" si="65"/>
        <v>351491.45083236159</v>
      </c>
      <c r="U729" s="25">
        <v>43097.33021990741</v>
      </c>
      <c r="V729">
        <v>48</v>
      </c>
      <c r="W729">
        <v>9143</v>
      </c>
      <c r="X729" t="s">
        <v>1635</v>
      </c>
      <c r="Y729" t="s">
        <v>962</v>
      </c>
      <c r="Z729" s="25">
        <v>43461.888888888891</v>
      </c>
      <c r="AA729">
        <v>2210</v>
      </c>
      <c r="AB729">
        <v>-10</v>
      </c>
      <c r="AC729" s="24">
        <v>-4.4999999999999997E-3</v>
      </c>
      <c r="AD729">
        <v>1500</v>
      </c>
      <c r="AE729">
        <v>3351750</v>
      </c>
      <c r="AF729" s="22">
        <v>43096</v>
      </c>
      <c r="AG729">
        <v>2170</v>
      </c>
      <c r="AH729">
        <v>2220</v>
      </c>
      <c r="AI729" s="22">
        <v>43097</v>
      </c>
      <c r="AJ729">
        <v>2240</v>
      </c>
      <c r="AK729">
        <v>2300</v>
      </c>
      <c r="AL729" s="25">
        <v>43097.79346064815</v>
      </c>
      <c r="AM729">
        <v>1</v>
      </c>
      <c r="AN729" t="s">
        <v>1023</v>
      </c>
      <c r="AO729">
        <v>599.04</v>
      </c>
      <c r="AP729">
        <v>1.44</v>
      </c>
      <c r="AQ729">
        <v>1</v>
      </c>
      <c r="AR729">
        <v>1</v>
      </c>
      <c r="AS729">
        <v>1.03</v>
      </c>
      <c r="AT729">
        <v>1.03</v>
      </c>
      <c r="AU729">
        <v>0.16200000000000001</v>
      </c>
      <c r="AV729">
        <v>2318</v>
      </c>
      <c r="AW729">
        <v>2236</v>
      </c>
      <c r="AX729">
        <v>2300</v>
      </c>
    </row>
    <row r="730" spans="1:50">
      <c r="A730" s="22">
        <v>43095</v>
      </c>
      <c r="B730">
        <v>2833</v>
      </c>
      <c r="C730">
        <v>2839</v>
      </c>
      <c r="D730">
        <v>2826.5</v>
      </c>
      <c r="E730">
        <v>2834</v>
      </c>
      <c r="F730" s="22">
        <v>43096</v>
      </c>
      <c r="G730">
        <v>2851</v>
      </c>
      <c r="H730">
        <v>2852</v>
      </c>
      <c r="I730">
        <v>2828.5</v>
      </c>
      <c r="J730">
        <v>2830.5</v>
      </c>
      <c r="K730" s="22">
        <v>43097</v>
      </c>
      <c r="L730">
        <v>2828</v>
      </c>
      <c r="M730">
        <v>0.92</v>
      </c>
      <c r="N730" s="8" t="str">
        <f>IF(AND(AM730=1,AC730&lt;-0.005,AE730&gt;O$1),R730,"")</f>
        <v/>
      </c>
      <c r="O730" s="8">
        <f t="shared" si="62"/>
        <v>115707.2917004449</v>
      </c>
      <c r="P730" s="8" t="str">
        <f t="shared" ref="P730:P793" si="66">IF(AND(AM730=1,AC730&lt;Q$8,E730/B730-1&gt;Q$9,J730&lt;Q$10),R730,"")</f>
        <v/>
      </c>
      <c r="Q730" s="8">
        <f t="shared" si="63"/>
        <v>109419.11563763206</v>
      </c>
      <c r="R730" s="8">
        <f t="shared" si="64"/>
        <v>3471.6040591062924</v>
      </c>
      <c r="S730" s="8">
        <f t="shared" si="65"/>
        <v>354963.05489146791</v>
      </c>
      <c r="U730" s="25">
        <v>43097.33021990741</v>
      </c>
      <c r="V730">
        <v>49</v>
      </c>
      <c r="W730">
        <v>9433</v>
      </c>
      <c r="X730" t="s">
        <v>1194</v>
      </c>
      <c r="Y730" t="s">
        <v>962</v>
      </c>
      <c r="Z730" s="25">
        <v>43461.988194444442</v>
      </c>
      <c r="AA730">
        <v>2835</v>
      </c>
      <c r="AB730">
        <v>4.5</v>
      </c>
      <c r="AC730" s="24">
        <v>1.6000000000000001E-3</v>
      </c>
      <c r="AD730">
        <v>1500</v>
      </c>
      <c r="AE730">
        <v>4246850</v>
      </c>
      <c r="AF730" s="22">
        <v>43096</v>
      </c>
      <c r="AG730">
        <v>2851</v>
      </c>
      <c r="AH730">
        <v>2830.5</v>
      </c>
      <c r="AI730" s="22">
        <v>43097</v>
      </c>
      <c r="AJ730">
        <v>2828</v>
      </c>
      <c r="AK730">
        <v>2808.5</v>
      </c>
      <c r="AL730" s="25">
        <v>43097.79347222222</v>
      </c>
      <c r="AM730">
        <v>1</v>
      </c>
      <c r="AN730">
        <v>0.05</v>
      </c>
      <c r="AO730">
        <v>15.85</v>
      </c>
      <c r="AP730">
        <v>3.18</v>
      </c>
      <c r="AQ730">
        <v>0.03</v>
      </c>
      <c r="AR730">
        <v>0.03</v>
      </c>
      <c r="AS730">
        <v>0.92</v>
      </c>
      <c r="AT730">
        <v>0.93</v>
      </c>
      <c r="AU730">
        <v>0.26500000000000001</v>
      </c>
      <c r="AV730">
        <v>2831</v>
      </c>
      <c r="AW730">
        <v>2804.5</v>
      </c>
      <c r="AX730">
        <v>2808.5</v>
      </c>
    </row>
    <row r="731" spans="1:50">
      <c r="A731" s="22">
        <v>43095</v>
      </c>
      <c r="B731">
        <v>21040</v>
      </c>
      <c r="C731">
        <v>21100</v>
      </c>
      <c r="D731">
        <v>20970</v>
      </c>
      <c r="E731">
        <v>21000</v>
      </c>
      <c r="F731" s="22">
        <v>43096</v>
      </c>
      <c r="G731">
        <v>21000</v>
      </c>
      <c r="H731">
        <v>21130</v>
      </c>
      <c r="I731">
        <v>20990</v>
      </c>
      <c r="J731">
        <v>21070</v>
      </c>
      <c r="K731" s="22">
        <v>43097</v>
      </c>
      <c r="L731">
        <v>21100</v>
      </c>
      <c r="M731">
        <v>1.02</v>
      </c>
      <c r="N731" s="8" t="str">
        <f>IF(AND(AM731=1,AC731&lt;-0.005,AE731&gt;O$1),R731,"")</f>
        <v/>
      </c>
      <c r="O731" s="8">
        <f t="shared" si="62"/>
        <v>115707.2917004449</v>
      </c>
      <c r="P731" s="8" t="str">
        <f t="shared" si="66"/>
        <v/>
      </c>
      <c r="Q731" s="8">
        <f t="shared" si="63"/>
        <v>109419.11563763206</v>
      </c>
      <c r="R731" s="8">
        <f t="shared" si="64"/>
        <v>6238.0038387715995</v>
      </c>
      <c r="S731" s="8">
        <f t="shared" si="65"/>
        <v>361201.05873023951</v>
      </c>
      <c r="U731" s="25">
        <v>43097.33021990741</v>
      </c>
      <c r="V731">
        <v>50</v>
      </c>
      <c r="W731">
        <v>1570</v>
      </c>
      <c r="X731" t="s">
        <v>1041</v>
      </c>
      <c r="Y731" t="s">
        <v>954</v>
      </c>
      <c r="Z731" s="25">
        <v>43461.990277777775</v>
      </c>
      <c r="AA731">
        <v>21084</v>
      </c>
      <c r="AB731">
        <v>14</v>
      </c>
      <c r="AC731" s="24">
        <v>6.9999999999999999E-4</v>
      </c>
      <c r="AD731">
        <v>1466</v>
      </c>
      <c r="AE731">
        <v>30906278</v>
      </c>
      <c r="AF731" s="22">
        <v>43096</v>
      </c>
      <c r="AG731">
        <v>21000</v>
      </c>
      <c r="AH731">
        <v>21070</v>
      </c>
      <c r="AI731" s="22">
        <v>43097</v>
      </c>
      <c r="AJ731">
        <v>21100</v>
      </c>
      <c r="AK731">
        <v>20840</v>
      </c>
      <c r="AL731" s="25">
        <v>43097.793483796297</v>
      </c>
      <c r="AM731">
        <v>1</v>
      </c>
      <c r="AN731">
        <v>0</v>
      </c>
      <c r="AO731" s="26">
        <v>8.0000000000000002E-3</v>
      </c>
      <c r="AQ731">
        <v>0.93</v>
      </c>
      <c r="AR731">
        <v>0.96</v>
      </c>
      <c r="AS731">
        <v>1.02</v>
      </c>
      <c r="AT731">
        <v>1.08</v>
      </c>
      <c r="AU731">
        <v>0.63</v>
      </c>
      <c r="AV731">
        <v>21160</v>
      </c>
      <c r="AW731">
        <v>20750</v>
      </c>
      <c r="AX731">
        <v>20840</v>
      </c>
    </row>
    <row r="732" spans="1:50">
      <c r="A732" s="22">
        <v>43096</v>
      </c>
      <c r="B732">
        <v>1681</v>
      </c>
      <c r="C732">
        <v>1895</v>
      </c>
      <c r="D732">
        <v>1680</v>
      </c>
      <c r="E732">
        <v>1801</v>
      </c>
      <c r="F732" s="22">
        <v>43097</v>
      </c>
      <c r="G732">
        <v>1838</v>
      </c>
      <c r="H732">
        <v>1988</v>
      </c>
      <c r="I732">
        <v>1800</v>
      </c>
      <c r="J732">
        <v>1950</v>
      </c>
      <c r="K732" s="22">
        <v>43098</v>
      </c>
      <c r="L732">
        <v>2158</v>
      </c>
      <c r="M732">
        <v>1.51</v>
      </c>
      <c r="N732" s="8" t="str">
        <f>IF(AND(AM732=1,AC732&lt;-0.005,AE732&gt;O$1),R732,"")</f>
        <v/>
      </c>
      <c r="O732" s="8">
        <f t="shared" si="62"/>
        <v>115707.2917004449</v>
      </c>
      <c r="P732" s="8" t="str">
        <f t="shared" si="66"/>
        <v/>
      </c>
      <c r="Q732" s="8">
        <f t="shared" si="63"/>
        <v>109419.11563763206</v>
      </c>
      <c r="R732" s="8">
        <f t="shared" si="64"/>
        <v>-40851.063829787257</v>
      </c>
      <c r="S732" s="8">
        <f t="shared" si="65"/>
        <v>361201.05873023951</v>
      </c>
      <c r="U732" s="25">
        <v>43098.330231481479</v>
      </c>
      <c r="V732">
        <v>2</v>
      </c>
      <c r="W732">
        <v>4579</v>
      </c>
      <c r="X732" t="s">
        <v>1313</v>
      </c>
      <c r="Y732" t="s">
        <v>960</v>
      </c>
      <c r="Z732" s="25">
        <v>43462.998611111114</v>
      </c>
      <c r="AA732">
        <v>2079</v>
      </c>
      <c r="AB732">
        <v>129</v>
      </c>
      <c r="AC732" s="24">
        <v>6.6199999999999995E-2</v>
      </c>
      <c r="AD732">
        <v>37500</v>
      </c>
      <c r="AE732">
        <v>77969070</v>
      </c>
      <c r="AF732" s="22">
        <v>43097</v>
      </c>
      <c r="AG732">
        <v>1838</v>
      </c>
      <c r="AH732">
        <v>1950</v>
      </c>
      <c r="AI732" s="22">
        <v>43098</v>
      </c>
      <c r="AJ732">
        <v>2158</v>
      </c>
      <c r="AK732">
        <v>2350</v>
      </c>
      <c r="AL732" s="25">
        <v>43098.795474537037</v>
      </c>
      <c r="AM732">
        <v>2</v>
      </c>
      <c r="AN732" t="s">
        <v>1023</v>
      </c>
      <c r="AO732">
        <v>192.38</v>
      </c>
      <c r="AP732">
        <v>0</v>
      </c>
      <c r="AQ732">
        <v>1</v>
      </c>
      <c r="AR732">
        <v>1</v>
      </c>
      <c r="AS732">
        <v>1.51</v>
      </c>
      <c r="AT732">
        <v>1.66</v>
      </c>
      <c r="AU732">
        <v>0.89600000000000002</v>
      </c>
      <c r="AV732">
        <v>2350</v>
      </c>
      <c r="AW732">
        <v>2153</v>
      </c>
      <c r="AX732">
        <v>2350</v>
      </c>
    </row>
    <row r="733" spans="1:50">
      <c r="A733" s="22">
        <v>43096</v>
      </c>
      <c r="B733">
        <v>1269</v>
      </c>
      <c r="C733">
        <v>1270</v>
      </c>
      <c r="D733">
        <v>1262</v>
      </c>
      <c r="E733">
        <v>1264</v>
      </c>
      <c r="F733" s="22">
        <v>43097</v>
      </c>
      <c r="G733">
        <v>1264</v>
      </c>
      <c r="H733">
        <v>1285</v>
      </c>
      <c r="I733">
        <v>1260</v>
      </c>
      <c r="J733">
        <v>1281</v>
      </c>
      <c r="K733" s="22">
        <v>43098</v>
      </c>
      <c r="L733">
        <v>1272</v>
      </c>
      <c r="M733">
        <v>0.98</v>
      </c>
      <c r="N733" s="8" t="str">
        <f>IF(AND(AM733=1,AC733&lt;-0.005,AE733&gt;O$1),R733,"")</f>
        <v/>
      </c>
      <c r="O733" s="8">
        <f t="shared" si="62"/>
        <v>115707.2917004449</v>
      </c>
      <c r="P733" s="8" t="str">
        <f t="shared" si="66"/>
        <v/>
      </c>
      <c r="Q733" s="8">
        <f t="shared" si="63"/>
        <v>109419.11563763206</v>
      </c>
      <c r="R733" s="8">
        <f t="shared" si="64"/>
        <v>-3124.9999999999891</v>
      </c>
      <c r="S733" s="8">
        <f t="shared" si="65"/>
        <v>358076.05873023951</v>
      </c>
      <c r="U733" s="25">
        <v>43098.330231481479</v>
      </c>
      <c r="V733">
        <v>4</v>
      </c>
      <c r="W733">
        <v>1357</v>
      </c>
      <c r="X733" t="s">
        <v>1056</v>
      </c>
      <c r="Y733" t="s">
        <v>954</v>
      </c>
      <c r="Z733" s="25">
        <v>43462.994444444441</v>
      </c>
      <c r="AA733">
        <v>1279.9000000000001</v>
      </c>
      <c r="AB733">
        <v>-1.1000000000000001</v>
      </c>
      <c r="AC733" s="24">
        <v>-8.9999999999999998E-4</v>
      </c>
      <c r="AD733">
        <v>25980</v>
      </c>
      <c r="AE733">
        <v>32948528</v>
      </c>
      <c r="AF733" s="22">
        <v>43097</v>
      </c>
      <c r="AG733">
        <v>1264</v>
      </c>
      <c r="AH733">
        <v>1281</v>
      </c>
      <c r="AI733" s="22">
        <v>43098</v>
      </c>
      <c r="AJ733">
        <v>1272</v>
      </c>
      <c r="AK733">
        <v>1280</v>
      </c>
      <c r="AL733" s="25">
        <v>43098.795497685183</v>
      </c>
      <c r="AM733">
        <v>1</v>
      </c>
      <c r="AN733" t="s">
        <v>1023</v>
      </c>
      <c r="AO733" s="26">
        <v>8.0000000000000002E-3</v>
      </c>
      <c r="AQ733">
        <v>0.02</v>
      </c>
      <c r="AR733">
        <v>0.01</v>
      </c>
      <c r="AS733">
        <v>0.98</v>
      </c>
      <c r="AT733">
        <v>0.91</v>
      </c>
      <c r="AU733">
        <v>2.298</v>
      </c>
      <c r="AV733">
        <v>1284</v>
      </c>
      <c r="AW733">
        <v>1268</v>
      </c>
      <c r="AX733">
        <v>1280</v>
      </c>
    </row>
    <row r="734" spans="1:50">
      <c r="A734" s="22">
        <v>43096</v>
      </c>
      <c r="B734">
        <v>1620</v>
      </c>
      <c r="C734">
        <v>1642</v>
      </c>
      <c r="D734">
        <v>1620</v>
      </c>
      <c r="E734">
        <v>1642</v>
      </c>
      <c r="F734" s="22">
        <v>43097</v>
      </c>
      <c r="G734">
        <v>2042</v>
      </c>
      <c r="H734">
        <v>2042</v>
      </c>
      <c r="I734">
        <v>2042</v>
      </c>
      <c r="J734">
        <v>2042</v>
      </c>
      <c r="K734" s="22">
        <v>43098</v>
      </c>
      <c r="L734">
        <v>2201</v>
      </c>
      <c r="M734">
        <v>1.3</v>
      </c>
      <c r="N734" s="8" t="str">
        <f>IF(AND(AM734=1,AC734&lt;-0.005,AE734&gt;O$1),R734,"")</f>
        <v/>
      </c>
      <c r="O734" s="8">
        <f t="shared" si="62"/>
        <v>115707.2917004449</v>
      </c>
      <c r="P734" s="8" t="str">
        <f t="shared" si="66"/>
        <v/>
      </c>
      <c r="Q734" s="8">
        <f t="shared" si="63"/>
        <v>109419.11563763206</v>
      </c>
      <c r="R734" s="8">
        <f t="shared" si="64"/>
        <v>-18380.743982494507</v>
      </c>
      <c r="S734" s="8">
        <f t="shared" si="65"/>
        <v>358076.05873023951</v>
      </c>
      <c r="U734" s="25">
        <v>43098.330231481479</v>
      </c>
      <c r="V734">
        <v>5</v>
      </c>
      <c r="W734">
        <v>1383</v>
      </c>
      <c r="X734" t="s">
        <v>927</v>
      </c>
      <c r="Y734" t="s">
        <v>960</v>
      </c>
      <c r="Z734" s="25">
        <v>43462.99722222222</v>
      </c>
      <c r="AA734">
        <v>2200</v>
      </c>
      <c r="AB734">
        <v>158</v>
      </c>
      <c r="AC734" s="24">
        <v>7.7399999999999997E-2</v>
      </c>
      <c r="AD734">
        <v>15800</v>
      </c>
      <c r="AE734">
        <v>34716420</v>
      </c>
      <c r="AF734" s="22">
        <v>43097</v>
      </c>
      <c r="AG734">
        <v>2042</v>
      </c>
      <c r="AH734">
        <v>2042</v>
      </c>
      <c r="AI734" s="22">
        <v>43098</v>
      </c>
      <c r="AJ734">
        <v>2201</v>
      </c>
      <c r="AK734">
        <v>2285</v>
      </c>
      <c r="AL734" s="25">
        <v>43098.79550925926</v>
      </c>
      <c r="AM734">
        <v>2</v>
      </c>
      <c r="AN734" t="s">
        <v>1023</v>
      </c>
      <c r="AO734">
        <v>0</v>
      </c>
      <c r="AP734">
        <v>0.49</v>
      </c>
      <c r="AQ734">
        <v>1</v>
      </c>
      <c r="AR734">
        <v>1</v>
      </c>
      <c r="AS734">
        <v>1.3</v>
      </c>
      <c r="AT734">
        <v>1.38</v>
      </c>
      <c r="AU734">
        <v>0.57399999999999995</v>
      </c>
      <c r="AV734">
        <v>2542</v>
      </c>
      <c r="AW734">
        <v>2151</v>
      </c>
      <c r="AX734">
        <v>2285</v>
      </c>
    </row>
    <row r="735" spans="1:50">
      <c r="A735" s="22">
        <v>43096</v>
      </c>
      <c r="B735">
        <v>205.9</v>
      </c>
      <c r="C735">
        <v>206.8</v>
      </c>
      <c r="D735">
        <v>205.4</v>
      </c>
      <c r="E735">
        <v>206</v>
      </c>
      <c r="F735" s="22">
        <v>43097</v>
      </c>
      <c r="G735">
        <v>205.4</v>
      </c>
      <c r="H735">
        <v>205.9</v>
      </c>
      <c r="I735">
        <v>204.1</v>
      </c>
      <c r="J735">
        <v>204.2</v>
      </c>
      <c r="K735" s="22">
        <v>43098</v>
      </c>
      <c r="L735">
        <v>205</v>
      </c>
      <c r="M735">
        <v>1.02</v>
      </c>
      <c r="N735" s="8" t="str">
        <f>IF(AND(AM735=1,AC735&lt;-0.005,AE735&gt;O$1),R735,"")</f>
        <v/>
      </c>
      <c r="O735" s="8">
        <f t="shared" si="62"/>
        <v>115707.2917004449</v>
      </c>
      <c r="P735" s="8" t="str">
        <f t="shared" si="66"/>
        <v/>
      </c>
      <c r="Q735" s="8">
        <f t="shared" si="63"/>
        <v>109419.11563763206</v>
      </c>
      <c r="R735" s="8">
        <f t="shared" si="64"/>
        <v>977.51710654936369</v>
      </c>
      <c r="S735" s="8">
        <f t="shared" si="65"/>
        <v>359053.57583678886</v>
      </c>
      <c r="U735" s="25">
        <v>43098.330231481479</v>
      </c>
      <c r="V735">
        <v>6</v>
      </c>
      <c r="W735">
        <v>8411</v>
      </c>
      <c r="X735" t="s">
        <v>1070</v>
      </c>
      <c r="Y735" t="s">
        <v>962</v>
      </c>
      <c r="Z735" s="25">
        <v>43462.990277777775</v>
      </c>
      <c r="AA735">
        <v>205</v>
      </c>
      <c r="AB735">
        <v>0.8</v>
      </c>
      <c r="AC735" s="24">
        <v>3.8999999999999998E-3</v>
      </c>
      <c r="AD735">
        <v>13600</v>
      </c>
      <c r="AE735">
        <v>2785220</v>
      </c>
      <c r="AF735" s="22">
        <v>43097</v>
      </c>
      <c r="AG735">
        <v>205.4</v>
      </c>
      <c r="AH735">
        <v>204.2</v>
      </c>
      <c r="AI735" s="22">
        <v>43098</v>
      </c>
      <c r="AJ735">
        <v>205</v>
      </c>
      <c r="AK735">
        <v>204.6</v>
      </c>
      <c r="AL735" s="25">
        <v>43098.795520833337</v>
      </c>
      <c r="AM735">
        <v>1</v>
      </c>
      <c r="AN735" t="s">
        <v>1023</v>
      </c>
      <c r="AO735">
        <v>3.92</v>
      </c>
      <c r="AP735">
        <v>3.67</v>
      </c>
      <c r="AQ735">
        <v>0.91</v>
      </c>
      <c r="AR735">
        <v>0.91</v>
      </c>
      <c r="AS735">
        <v>1.02</v>
      </c>
      <c r="AT735">
        <v>1.03</v>
      </c>
      <c r="AU735">
        <v>0.40100000000000002</v>
      </c>
      <c r="AV735">
        <v>206</v>
      </c>
      <c r="AW735">
        <v>204.5</v>
      </c>
      <c r="AX735">
        <v>204.6</v>
      </c>
    </row>
    <row r="736" spans="1:50">
      <c r="A736" s="22">
        <v>43096</v>
      </c>
      <c r="B736">
        <v>487</v>
      </c>
      <c r="C736">
        <v>489</v>
      </c>
      <c r="D736">
        <v>483</v>
      </c>
      <c r="E736">
        <v>484</v>
      </c>
      <c r="F736" s="22">
        <v>43097</v>
      </c>
      <c r="G736">
        <v>584</v>
      </c>
      <c r="H736">
        <v>584</v>
      </c>
      <c r="I736">
        <v>584</v>
      </c>
      <c r="J736">
        <v>584</v>
      </c>
      <c r="K736" s="22">
        <v>43098</v>
      </c>
      <c r="L736">
        <v>711</v>
      </c>
      <c r="M736">
        <v>0.99</v>
      </c>
      <c r="N736" s="8" t="str">
        <f>IF(AND(AM736=1,AC736&lt;-0.005,AE736&gt;O$1),R736,"")</f>
        <v/>
      </c>
      <c r="O736" s="8">
        <f t="shared" si="62"/>
        <v>115707.2917004449</v>
      </c>
      <c r="P736" s="8" t="str">
        <f t="shared" si="66"/>
        <v/>
      </c>
      <c r="Q736" s="8">
        <f t="shared" si="63"/>
        <v>109419.11563763206</v>
      </c>
      <c r="R736" s="8">
        <f t="shared" si="64"/>
        <v>-4642.5255338904399</v>
      </c>
      <c r="S736" s="8">
        <f t="shared" si="65"/>
        <v>359053.57583678886</v>
      </c>
      <c r="U736" s="25">
        <v>43098.330231481479</v>
      </c>
      <c r="V736">
        <v>7</v>
      </c>
      <c r="W736">
        <v>6188</v>
      </c>
      <c r="X736" t="s">
        <v>1628</v>
      </c>
      <c r="Y736" t="s">
        <v>960</v>
      </c>
      <c r="Z736" s="25">
        <v>43462.998611111114</v>
      </c>
      <c r="AA736">
        <v>2080</v>
      </c>
      <c r="AB736">
        <v>326</v>
      </c>
      <c r="AC736" s="24">
        <v>0.18590000000000001</v>
      </c>
      <c r="AD736">
        <v>11500</v>
      </c>
      <c r="AE736">
        <v>23913600</v>
      </c>
      <c r="AF736" s="22">
        <v>43097</v>
      </c>
      <c r="AG736">
        <v>1754</v>
      </c>
      <c r="AH736">
        <v>1754</v>
      </c>
      <c r="AI736" s="22">
        <v>43098</v>
      </c>
      <c r="AJ736">
        <v>2134</v>
      </c>
      <c r="AK736">
        <v>2154</v>
      </c>
      <c r="AL736" s="25">
        <v>43098.795532407406</v>
      </c>
      <c r="AM736">
        <v>2</v>
      </c>
      <c r="AN736" t="s">
        <v>1023</v>
      </c>
      <c r="AO736">
        <v>0</v>
      </c>
      <c r="AP736">
        <v>1.2</v>
      </c>
      <c r="AQ736">
        <v>0.56000000000000005</v>
      </c>
      <c r="AR736">
        <v>0.5</v>
      </c>
      <c r="AS736">
        <v>0.99</v>
      </c>
      <c r="AT736">
        <v>0.98</v>
      </c>
      <c r="AU736">
        <v>0.78500000000000003</v>
      </c>
      <c r="AV736">
        <v>718</v>
      </c>
      <c r="AW736">
        <v>683</v>
      </c>
      <c r="AX736">
        <v>718</v>
      </c>
    </row>
    <row r="737" spans="1:50">
      <c r="A737" s="22">
        <v>43096</v>
      </c>
      <c r="B737">
        <v>672</v>
      </c>
      <c r="C737">
        <v>768</v>
      </c>
      <c r="D737">
        <v>666</v>
      </c>
      <c r="E737">
        <v>768</v>
      </c>
      <c r="F737" s="22">
        <v>43097</v>
      </c>
      <c r="G737">
        <v>802</v>
      </c>
      <c r="H737">
        <v>918</v>
      </c>
      <c r="I737">
        <v>778</v>
      </c>
      <c r="J737">
        <v>918</v>
      </c>
      <c r="K737" s="22">
        <v>43098</v>
      </c>
      <c r="L737">
        <v>978</v>
      </c>
      <c r="M737">
        <v>1.03</v>
      </c>
      <c r="N737" s="8" t="str">
        <f>IF(AND(AM737=1,AC737&lt;-0.005,AE737&gt;O$1),R737,"")</f>
        <v/>
      </c>
      <c r="O737" s="8">
        <f t="shared" si="62"/>
        <v>115707.2917004449</v>
      </c>
      <c r="P737" s="8" t="str">
        <f t="shared" si="66"/>
        <v/>
      </c>
      <c r="Q737" s="8">
        <f t="shared" si="63"/>
        <v>109419.11563763206</v>
      </c>
      <c r="R737" s="8">
        <f t="shared" si="64"/>
        <v>-41275.797373358349</v>
      </c>
      <c r="S737" s="8">
        <f t="shared" si="65"/>
        <v>359053.57583678886</v>
      </c>
      <c r="U737" s="25">
        <v>43098.330231481479</v>
      </c>
      <c r="V737">
        <v>8</v>
      </c>
      <c r="W737">
        <v>3927</v>
      </c>
      <c r="X737" t="s">
        <v>1617</v>
      </c>
      <c r="Y737" t="s">
        <v>957</v>
      </c>
      <c r="Z737" s="25">
        <v>43462.998611111114</v>
      </c>
      <c r="AA737">
        <v>950</v>
      </c>
      <c r="AB737">
        <v>32</v>
      </c>
      <c r="AC737" s="24">
        <v>3.49E-2</v>
      </c>
      <c r="AD737">
        <v>10500</v>
      </c>
      <c r="AE737">
        <v>9881270</v>
      </c>
      <c r="AF737" s="22">
        <v>43097</v>
      </c>
      <c r="AG737">
        <v>802</v>
      </c>
      <c r="AH737">
        <v>918</v>
      </c>
      <c r="AI737" s="22">
        <v>43098</v>
      </c>
      <c r="AJ737">
        <v>978</v>
      </c>
      <c r="AK737">
        <v>1066</v>
      </c>
      <c r="AL737" s="25">
        <v>43098.795543981483</v>
      </c>
      <c r="AM737">
        <v>2</v>
      </c>
      <c r="AN737" t="s">
        <v>1023</v>
      </c>
      <c r="AO737">
        <v>0</v>
      </c>
      <c r="AP737">
        <v>0</v>
      </c>
      <c r="AQ737">
        <v>0.62</v>
      </c>
      <c r="AR737">
        <v>0.75</v>
      </c>
      <c r="AS737">
        <v>1.03</v>
      </c>
      <c r="AT737">
        <v>1.05</v>
      </c>
      <c r="AU737">
        <v>3.238</v>
      </c>
      <c r="AV737">
        <v>1068</v>
      </c>
      <c r="AW737">
        <v>958</v>
      </c>
      <c r="AX737">
        <v>1066</v>
      </c>
    </row>
    <row r="738" spans="1:50">
      <c r="A738" s="22">
        <v>43096</v>
      </c>
      <c r="B738">
        <v>178</v>
      </c>
      <c r="C738">
        <v>188</v>
      </c>
      <c r="D738">
        <v>172</v>
      </c>
      <c r="E738">
        <v>177</v>
      </c>
      <c r="F738" s="22">
        <v>43097</v>
      </c>
      <c r="G738">
        <v>175</v>
      </c>
      <c r="H738">
        <v>176</v>
      </c>
      <c r="I738">
        <v>166</v>
      </c>
      <c r="J738">
        <v>173</v>
      </c>
      <c r="K738" s="22">
        <v>43098</v>
      </c>
      <c r="L738">
        <v>178</v>
      </c>
      <c r="M738">
        <v>1.35</v>
      </c>
      <c r="N738" s="8" t="str">
        <f>IF(AND(AM738=1,AC738&lt;-0.005,AE738&gt;O$1),R738,"")</f>
        <v/>
      </c>
      <c r="O738" s="8">
        <f t="shared" si="62"/>
        <v>115707.2917004449</v>
      </c>
      <c r="P738" s="8" t="str">
        <f t="shared" si="66"/>
        <v/>
      </c>
      <c r="Q738" s="8">
        <f t="shared" si="63"/>
        <v>109419.11563763206</v>
      </c>
      <c r="R738" s="8">
        <f t="shared" si="64"/>
        <v>-2793.2960893854997</v>
      </c>
      <c r="S738" s="8">
        <f t="shared" si="65"/>
        <v>359053.57583678886</v>
      </c>
      <c r="U738" s="25">
        <v>43098.330231481479</v>
      </c>
      <c r="V738">
        <v>9</v>
      </c>
      <c r="W738">
        <v>3323</v>
      </c>
      <c r="X738" t="s">
        <v>305</v>
      </c>
      <c r="Y738" t="s">
        <v>960</v>
      </c>
      <c r="Z738" s="25">
        <v>43462.959027777775</v>
      </c>
      <c r="AA738">
        <v>173.5</v>
      </c>
      <c r="AB738">
        <v>0.5</v>
      </c>
      <c r="AC738" s="24">
        <v>2.8999999999999998E-3</v>
      </c>
      <c r="AD738">
        <v>6900</v>
      </c>
      <c r="AE738">
        <v>1189740</v>
      </c>
      <c r="AF738" s="22">
        <v>43097</v>
      </c>
      <c r="AG738">
        <v>175</v>
      </c>
      <c r="AH738">
        <v>173</v>
      </c>
      <c r="AI738" s="22">
        <v>43098</v>
      </c>
      <c r="AJ738">
        <v>178</v>
      </c>
      <c r="AK738">
        <v>179</v>
      </c>
      <c r="AL738" s="25">
        <v>43098.795555555553</v>
      </c>
      <c r="AM738">
        <v>2</v>
      </c>
      <c r="AN738" t="s">
        <v>1023</v>
      </c>
      <c r="AO738">
        <v>185.93</v>
      </c>
      <c r="AP738">
        <v>0.87</v>
      </c>
      <c r="AQ738">
        <v>0.94</v>
      </c>
      <c r="AR738">
        <v>0.94</v>
      </c>
      <c r="AS738">
        <v>1.35</v>
      </c>
      <c r="AT738">
        <v>1.44</v>
      </c>
      <c r="AU738">
        <v>0.84399999999999997</v>
      </c>
      <c r="AV738">
        <v>186</v>
      </c>
      <c r="AW738">
        <v>173</v>
      </c>
      <c r="AX738">
        <v>179</v>
      </c>
    </row>
    <row r="739" spans="1:50">
      <c r="A739" s="22">
        <v>43096</v>
      </c>
      <c r="B739">
        <v>1332</v>
      </c>
      <c r="C739">
        <v>1345</v>
      </c>
      <c r="D739">
        <v>1325</v>
      </c>
      <c r="E739">
        <v>1344</v>
      </c>
      <c r="F739" s="22">
        <v>43097</v>
      </c>
      <c r="G739">
        <v>1351</v>
      </c>
      <c r="H739">
        <v>1357</v>
      </c>
      <c r="I739">
        <v>1345</v>
      </c>
      <c r="J739">
        <v>1348</v>
      </c>
      <c r="K739" s="22">
        <v>43098</v>
      </c>
      <c r="L739">
        <v>1598</v>
      </c>
      <c r="M739">
        <v>1.01</v>
      </c>
      <c r="N739" s="8" t="str">
        <f>IF(AND(AM739=1,AC739&lt;-0.005,AE739&gt;O$1),R739,"")</f>
        <v/>
      </c>
      <c r="O739" s="8">
        <f t="shared" si="62"/>
        <v>115707.2917004449</v>
      </c>
      <c r="P739" s="8" t="str">
        <f t="shared" si="66"/>
        <v/>
      </c>
      <c r="Q739" s="8">
        <f t="shared" si="63"/>
        <v>109419.11563763206</v>
      </c>
      <c r="R739" s="8">
        <f t="shared" si="64"/>
        <v>22563.767168083727</v>
      </c>
      <c r="S739" s="8">
        <f t="shared" si="65"/>
        <v>359053.57583678886</v>
      </c>
      <c r="U739" s="25">
        <v>43098.330231481479</v>
      </c>
      <c r="V739">
        <v>10</v>
      </c>
      <c r="W739">
        <v>6044</v>
      </c>
      <c r="X739" t="s">
        <v>1634</v>
      </c>
      <c r="Y739" t="s">
        <v>962</v>
      </c>
      <c r="Z739" s="25">
        <v>43462.989583333336</v>
      </c>
      <c r="AA739">
        <v>1470</v>
      </c>
      <c r="AB739">
        <v>122</v>
      </c>
      <c r="AC739" s="24">
        <v>9.0499999999999997E-2</v>
      </c>
      <c r="AD739">
        <v>6400</v>
      </c>
      <c r="AE739">
        <v>9482410</v>
      </c>
      <c r="AF739" s="22">
        <v>43097</v>
      </c>
      <c r="AG739">
        <v>1351</v>
      </c>
      <c r="AH739">
        <v>1348</v>
      </c>
      <c r="AI739" s="22">
        <v>43098</v>
      </c>
      <c r="AJ739">
        <v>1598</v>
      </c>
      <c r="AK739">
        <v>1529</v>
      </c>
      <c r="AL739" s="25">
        <v>43098.795567129629</v>
      </c>
      <c r="AM739">
        <v>2</v>
      </c>
      <c r="AN739" t="s">
        <v>1023</v>
      </c>
      <c r="AO739">
        <v>0</v>
      </c>
      <c r="AP739">
        <v>1.71</v>
      </c>
      <c r="AQ739">
        <v>0.56000000000000005</v>
      </c>
      <c r="AR739">
        <v>0.22</v>
      </c>
      <c r="AS739">
        <v>1.01</v>
      </c>
      <c r="AT739">
        <v>0.98</v>
      </c>
      <c r="AU739">
        <v>0.82699999999999996</v>
      </c>
      <c r="AV739">
        <v>1598</v>
      </c>
      <c r="AW739">
        <v>1492</v>
      </c>
      <c r="AX739">
        <v>1529</v>
      </c>
    </row>
    <row r="740" spans="1:50">
      <c r="A740" s="22">
        <v>43096</v>
      </c>
      <c r="B740">
        <v>1114</v>
      </c>
      <c r="C740">
        <v>1169</v>
      </c>
      <c r="D740">
        <v>1111</v>
      </c>
      <c r="E740">
        <v>1163</v>
      </c>
      <c r="F740" s="22">
        <v>43097</v>
      </c>
      <c r="G740">
        <v>1184</v>
      </c>
      <c r="H740">
        <v>1185</v>
      </c>
      <c r="I740">
        <v>1118</v>
      </c>
      <c r="J740">
        <v>1144</v>
      </c>
      <c r="K740" s="22">
        <v>43098</v>
      </c>
      <c r="L740">
        <v>1040</v>
      </c>
      <c r="M740">
        <v>1</v>
      </c>
      <c r="N740" s="8" t="str">
        <f>IF(AND(AM740=1,AC740&lt;-0.005,AE740&gt;O$1),R740,"")</f>
        <v/>
      </c>
      <c r="O740" s="8">
        <f t="shared" si="62"/>
        <v>115707.2917004449</v>
      </c>
      <c r="P740" s="8" t="str">
        <f t="shared" si="66"/>
        <v/>
      </c>
      <c r="Q740" s="8">
        <f t="shared" si="63"/>
        <v>109419.11563763206</v>
      </c>
      <c r="R740" s="8">
        <f t="shared" si="64"/>
        <v>-21178.637200736648</v>
      </c>
      <c r="S740" s="8">
        <f t="shared" si="65"/>
        <v>359053.57583678886</v>
      </c>
      <c r="U740" s="25">
        <v>43098.330231481479</v>
      </c>
      <c r="V740">
        <v>11</v>
      </c>
      <c r="W740">
        <v>7448</v>
      </c>
      <c r="X740" t="s">
        <v>1316</v>
      </c>
      <c r="Y740" t="s">
        <v>962</v>
      </c>
      <c r="Z740" s="25">
        <v>43462.979861111111</v>
      </c>
      <c r="AA740">
        <v>1125</v>
      </c>
      <c r="AB740">
        <v>-19</v>
      </c>
      <c r="AC740" s="24">
        <v>-1.66E-2</v>
      </c>
      <c r="AD740">
        <v>6000</v>
      </c>
      <c r="AE740">
        <v>6606840</v>
      </c>
      <c r="AF740" s="22">
        <v>43097</v>
      </c>
      <c r="AG740">
        <v>1184</v>
      </c>
      <c r="AH740">
        <v>1144</v>
      </c>
      <c r="AI740" s="22">
        <v>43098</v>
      </c>
      <c r="AJ740">
        <v>1040</v>
      </c>
      <c r="AK740">
        <v>1086</v>
      </c>
      <c r="AL740" s="25">
        <v>43098.795578703706</v>
      </c>
      <c r="AM740">
        <v>2</v>
      </c>
      <c r="AN740" t="s">
        <v>1023</v>
      </c>
      <c r="AO740">
        <v>312.22000000000003</v>
      </c>
      <c r="AP740">
        <v>0</v>
      </c>
      <c r="AQ740">
        <v>0.43</v>
      </c>
      <c r="AR740">
        <v>0.5</v>
      </c>
      <c r="AS740">
        <v>1</v>
      </c>
      <c r="AT740">
        <v>1.22</v>
      </c>
      <c r="AU740">
        <v>1.329</v>
      </c>
      <c r="AV740">
        <v>1132</v>
      </c>
      <c r="AW740">
        <v>1040</v>
      </c>
      <c r="AX740">
        <v>1086</v>
      </c>
    </row>
    <row r="741" spans="1:50">
      <c r="A741" s="22">
        <v>43096</v>
      </c>
      <c r="B741">
        <v>21000</v>
      </c>
      <c r="C741">
        <v>21130</v>
      </c>
      <c r="D741">
        <v>20990</v>
      </c>
      <c r="E741">
        <v>21070</v>
      </c>
      <c r="F741" s="22">
        <v>43097</v>
      </c>
      <c r="G741">
        <v>21100</v>
      </c>
      <c r="H741">
        <v>21160</v>
      </c>
      <c r="I741">
        <v>20750</v>
      </c>
      <c r="J741">
        <v>20840</v>
      </c>
      <c r="K741" s="22">
        <v>43098</v>
      </c>
      <c r="L741">
        <v>20940</v>
      </c>
      <c r="M741">
        <v>1</v>
      </c>
      <c r="N741" s="8" t="str">
        <f>IF(AND(AM741=1,AC741&lt;-0.005,AE741&gt;O$1),R741,"")</f>
        <v/>
      </c>
      <c r="O741" s="8">
        <f t="shared" si="62"/>
        <v>115707.2917004449</v>
      </c>
      <c r="P741" s="8" t="str">
        <f t="shared" si="66"/>
        <v/>
      </c>
      <c r="Q741" s="8">
        <f t="shared" si="63"/>
        <v>109419.11563763206</v>
      </c>
      <c r="R741" s="8">
        <f t="shared" si="64"/>
        <v>2881.8443804035087</v>
      </c>
      <c r="S741" s="8">
        <f t="shared" si="65"/>
        <v>361935.42021719238</v>
      </c>
      <c r="U741" s="25">
        <v>43098.330231481479</v>
      </c>
      <c r="V741">
        <v>12</v>
      </c>
      <c r="W741">
        <v>1570</v>
      </c>
      <c r="X741" t="s">
        <v>1041</v>
      </c>
      <c r="Y741" t="s">
        <v>954</v>
      </c>
      <c r="Z741" s="25">
        <v>43462.993750000001</v>
      </c>
      <c r="AA741">
        <v>20912</v>
      </c>
      <c r="AB741">
        <v>72</v>
      </c>
      <c r="AC741" s="24">
        <v>3.5000000000000001E-3</v>
      </c>
      <c r="AD741">
        <v>5829</v>
      </c>
      <c r="AE741">
        <v>121865927</v>
      </c>
      <c r="AF741" s="22">
        <v>43097</v>
      </c>
      <c r="AG741">
        <v>21100</v>
      </c>
      <c r="AH741">
        <v>20840</v>
      </c>
      <c r="AI741" s="22">
        <v>43098</v>
      </c>
      <c r="AJ741">
        <v>20940</v>
      </c>
      <c r="AK741">
        <v>20820</v>
      </c>
      <c r="AL741" s="25">
        <v>43098.795590277776</v>
      </c>
      <c r="AM741">
        <v>1</v>
      </c>
      <c r="AN741">
        <v>0</v>
      </c>
      <c r="AO741" s="26">
        <v>8.0000000000000002E-3</v>
      </c>
      <c r="AQ741">
        <v>0.82</v>
      </c>
      <c r="AR741">
        <v>0.92</v>
      </c>
      <c r="AS741">
        <v>1</v>
      </c>
      <c r="AT741">
        <v>1.05</v>
      </c>
      <c r="AU741">
        <v>0.63500000000000001</v>
      </c>
      <c r="AV741">
        <v>21030</v>
      </c>
      <c r="AW741">
        <v>20770</v>
      </c>
      <c r="AX741">
        <v>20820</v>
      </c>
    </row>
    <row r="742" spans="1:50">
      <c r="A742" s="22">
        <v>43096</v>
      </c>
      <c r="B742">
        <v>840</v>
      </c>
      <c r="C742">
        <v>840.7</v>
      </c>
      <c r="D742">
        <v>832.5</v>
      </c>
      <c r="E742">
        <v>835.5</v>
      </c>
      <c r="F742" s="22">
        <v>43097</v>
      </c>
      <c r="G742">
        <v>831.1</v>
      </c>
      <c r="H742">
        <v>831.9</v>
      </c>
      <c r="I742">
        <v>816</v>
      </c>
      <c r="J742">
        <v>816.9</v>
      </c>
      <c r="K742" s="22">
        <v>43098</v>
      </c>
      <c r="L742">
        <v>820.9</v>
      </c>
      <c r="M742">
        <v>1.06</v>
      </c>
      <c r="N742" s="8" t="str">
        <f>IF(AND(AM742=1,AC742&lt;-0.005,AE742&gt;O$1),R742,"")</f>
        <v/>
      </c>
      <c r="O742" s="8">
        <f t="shared" si="62"/>
        <v>115707.2917004449</v>
      </c>
      <c r="P742" s="8" t="str">
        <f t="shared" si="66"/>
        <v/>
      </c>
      <c r="Q742" s="8">
        <f t="shared" si="63"/>
        <v>109419.11563763206</v>
      </c>
      <c r="R742" s="8">
        <f t="shared" si="64"/>
        <v>-3327.6863504356215</v>
      </c>
      <c r="S742" s="8">
        <f t="shared" si="65"/>
        <v>358607.73386675678</v>
      </c>
      <c r="U742" s="25">
        <v>43098.330231481479</v>
      </c>
      <c r="V742">
        <v>13</v>
      </c>
      <c r="W742">
        <v>8306</v>
      </c>
      <c r="X742" t="s">
        <v>1083</v>
      </c>
      <c r="Y742" t="s">
        <v>962</v>
      </c>
      <c r="Z742" s="25">
        <v>43462.972916666666</v>
      </c>
      <c r="AA742">
        <v>819</v>
      </c>
      <c r="AB742">
        <v>2.1</v>
      </c>
      <c r="AC742" s="24">
        <v>2.5999999999999999E-3</v>
      </c>
      <c r="AD742">
        <v>4900</v>
      </c>
      <c r="AE742">
        <v>4009190</v>
      </c>
      <c r="AF742" s="22">
        <v>43097</v>
      </c>
      <c r="AG742">
        <v>831.1</v>
      </c>
      <c r="AH742">
        <v>816.9</v>
      </c>
      <c r="AI742" s="22">
        <v>43098</v>
      </c>
      <c r="AJ742">
        <v>820.9</v>
      </c>
      <c r="AK742">
        <v>826.4</v>
      </c>
      <c r="AL742" s="25">
        <v>43098.795601851853</v>
      </c>
      <c r="AM742">
        <v>1</v>
      </c>
      <c r="AN742" t="s">
        <v>1023</v>
      </c>
      <c r="AO742">
        <v>1.26</v>
      </c>
      <c r="AP742">
        <v>2.2000000000000002</v>
      </c>
      <c r="AQ742">
        <v>1</v>
      </c>
      <c r="AR742">
        <v>1</v>
      </c>
      <c r="AS742">
        <v>1.06</v>
      </c>
      <c r="AT742">
        <v>1.1100000000000001</v>
      </c>
      <c r="AU742">
        <v>0.498</v>
      </c>
      <c r="AV742">
        <v>831.1</v>
      </c>
      <c r="AW742">
        <v>820.9</v>
      </c>
      <c r="AX742">
        <v>826.4</v>
      </c>
    </row>
    <row r="743" spans="1:50">
      <c r="A743" s="22">
        <v>43096</v>
      </c>
      <c r="B743">
        <v>635</v>
      </c>
      <c r="C743">
        <v>648</v>
      </c>
      <c r="D743">
        <v>634</v>
      </c>
      <c r="E743">
        <v>647</v>
      </c>
      <c r="F743" s="22">
        <v>43097</v>
      </c>
      <c r="G743">
        <v>646</v>
      </c>
      <c r="H743">
        <v>658</v>
      </c>
      <c r="I743">
        <v>638</v>
      </c>
      <c r="J743">
        <v>645</v>
      </c>
      <c r="K743" s="22">
        <v>43098</v>
      </c>
      <c r="L743">
        <v>657</v>
      </c>
      <c r="M743">
        <v>0.99</v>
      </c>
      <c r="N743" s="8" t="str">
        <f>IF(AND(AM743=1,AC743&lt;-0.005,AE743&gt;O$1),R743,"")</f>
        <v/>
      </c>
      <c r="O743" s="8">
        <f t="shared" si="62"/>
        <v>115707.2917004449</v>
      </c>
      <c r="P743" s="8" t="str">
        <f t="shared" si="66"/>
        <v/>
      </c>
      <c r="Q743" s="8">
        <f t="shared" si="63"/>
        <v>109419.11563763206</v>
      </c>
      <c r="R743" s="8">
        <f t="shared" si="64"/>
        <v>9302.3255813953201</v>
      </c>
      <c r="S743" s="8">
        <f t="shared" si="65"/>
        <v>358607.73386675678</v>
      </c>
      <c r="U743" s="25">
        <v>43098.330231481479</v>
      </c>
      <c r="V743">
        <v>14</v>
      </c>
      <c r="W743">
        <v>4571</v>
      </c>
      <c r="X743" t="s">
        <v>173</v>
      </c>
      <c r="Y743" t="s">
        <v>957</v>
      </c>
      <c r="Z743" s="25">
        <v>43462.993750000001</v>
      </c>
      <c r="AA743">
        <v>662</v>
      </c>
      <c r="AB743">
        <v>17</v>
      </c>
      <c r="AC743" s="24">
        <v>2.64E-2</v>
      </c>
      <c r="AD743">
        <v>4100</v>
      </c>
      <c r="AE743">
        <v>2711460</v>
      </c>
      <c r="AF743" s="22">
        <v>43097</v>
      </c>
      <c r="AG743">
        <v>646</v>
      </c>
      <c r="AH743">
        <v>645</v>
      </c>
      <c r="AI743" s="22">
        <v>43098</v>
      </c>
      <c r="AJ743">
        <v>657</v>
      </c>
      <c r="AK743">
        <v>645</v>
      </c>
      <c r="AL743" s="25">
        <v>43098.795601851853</v>
      </c>
      <c r="AM743">
        <v>2</v>
      </c>
      <c r="AN743" t="s">
        <v>1023</v>
      </c>
      <c r="AO743">
        <v>0</v>
      </c>
      <c r="AP743">
        <v>0</v>
      </c>
      <c r="AQ743">
        <v>0.33</v>
      </c>
      <c r="AR743">
        <v>0.14000000000000001</v>
      </c>
      <c r="AS743">
        <v>0.99</v>
      </c>
      <c r="AT743">
        <v>0.95</v>
      </c>
      <c r="AU743">
        <v>2.29</v>
      </c>
      <c r="AV743">
        <v>673</v>
      </c>
      <c r="AW743">
        <v>642</v>
      </c>
      <c r="AX743">
        <v>645</v>
      </c>
    </row>
    <row r="744" spans="1:50">
      <c r="A744" s="22">
        <v>43096</v>
      </c>
      <c r="B744">
        <v>4890</v>
      </c>
      <c r="C744">
        <v>4890</v>
      </c>
      <c r="D744">
        <v>4860</v>
      </c>
      <c r="E744">
        <v>4870</v>
      </c>
      <c r="F744" s="22">
        <v>43097</v>
      </c>
      <c r="G744">
        <v>4865</v>
      </c>
      <c r="H744">
        <v>4950</v>
      </c>
      <c r="I744">
        <v>4855</v>
      </c>
      <c r="J744">
        <v>4935</v>
      </c>
      <c r="K744" s="22">
        <v>43098</v>
      </c>
      <c r="L744">
        <v>4905</v>
      </c>
      <c r="M744">
        <v>0.98</v>
      </c>
      <c r="N744" s="8">
        <f>IF(AND(AM744=1,AC744&lt;-0.005,AE744&gt;O$1),R744,"")</f>
        <v>-2535.4969574036268</v>
      </c>
      <c r="O744" s="8">
        <f t="shared" si="62"/>
        <v>113171.79474304128</v>
      </c>
      <c r="P744" s="8" t="str">
        <f t="shared" si="66"/>
        <v/>
      </c>
      <c r="Q744" s="8">
        <f t="shared" si="63"/>
        <v>109419.11563763206</v>
      </c>
      <c r="R744" s="8">
        <f t="shared" si="64"/>
        <v>-2535.4969574036268</v>
      </c>
      <c r="S744" s="8">
        <f t="shared" si="65"/>
        <v>356072.23690935317</v>
      </c>
      <c r="U744" s="25">
        <v>43098.330231481479</v>
      </c>
      <c r="V744">
        <v>15</v>
      </c>
      <c r="W744">
        <v>1459</v>
      </c>
      <c r="X744" t="s">
        <v>1290</v>
      </c>
      <c r="Y744" t="s">
        <v>954</v>
      </c>
      <c r="Z744" s="25">
        <v>43462.71875</v>
      </c>
      <c r="AA744">
        <v>4895</v>
      </c>
      <c r="AB744">
        <v>-40</v>
      </c>
      <c r="AC744" s="24">
        <v>-8.0999999999999996E-3</v>
      </c>
      <c r="AD744">
        <v>4000</v>
      </c>
      <c r="AE744">
        <v>19580000</v>
      </c>
      <c r="AF744" s="22">
        <v>43097</v>
      </c>
      <c r="AG744">
        <v>4865</v>
      </c>
      <c r="AH744">
        <v>4935</v>
      </c>
      <c r="AI744" s="22">
        <v>43098</v>
      </c>
      <c r="AJ744">
        <v>4905</v>
      </c>
      <c r="AK744">
        <v>4930</v>
      </c>
      <c r="AL744" s="25">
        <v>43098.795613425929</v>
      </c>
      <c r="AM744">
        <v>1</v>
      </c>
      <c r="AN744" t="s">
        <v>1023</v>
      </c>
      <c r="AO744" s="26">
        <v>3.5000000000000001E-3</v>
      </c>
      <c r="AQ744">
        <v>0.01</v>
      </c>
      <c r="AR744">
        <v>0</v>
      </c>
      <c r="AS744">
        <v>0.98</v>
      </c>
      <c r="AT744">
        <v>0.91</v>
      </c>
      <c r="AU744">
        <v>2.2650000000000001</v>
      </c>
      <c r="AV744">
        <v>4940</v>
      </c>
      <c r="AW744">
        <v>4885</v>
      </c>
      <c r="AX744">
        <v>4930</v>
      </c>
    </row>
    <row r="745" spans="1:50">
      <c r="A745" s="22">
        <v>43096</v>
      </c>
      <c r="B745">
        <v>209</v>
      </c>
      <c r="C745">
        <v>212</v>
      </c>
      <c r="D745">
        <v>206</v>
      </c>
      <c r="E745">
        <v>210</v>
      </c>
      <c r="F745" s="22">
        <v>43097</v>
      </c>
      <c r="G745">
        <v>213</v>
      </c>
      <c r="H745">
        <v>290</v>
      </c>
      <c r="I745">
        <v>212</v>
      </c>
      <c r="J745">
        <v>243</v>
      </c>
      <c r="K745" s="22">
        <v>43098</v>
      </c>
      <c r="L745">
        <v>239</v>
      </c>
      <c r="M745">
        <v>1.07</v>
      </c>
      <c r="N745" s="8" t="str">
        <f>IF(AND(AM745=1,AC745&lt;-0.005,AE745&gt;O$1),R745,"")</f>
        <v/>
      </c>
      <c r="O745" s="8">
        <f t="shared" si="62"/>
        <v>113171.79474304128</v>
      </c>
      <c r="P745" s="8" t="str">
        <f t="shared" si="66"/>
        <v/>
      </c>
      <c r="Q745" s="8">
        <f t="shared" si="63"/>
        <v>109419.11563763206</v>
      </c>
      <c r="R745" s="8">
        <f t="shared" si="64"/>
        <v>10683.760683760645</v>
      </c>
      <c r="S745" s="8">
        <f t="shared" si="65"/>
        <v>356072.23690935317</v>
      </c>
      <c r="U745" s="25">
        <v>43098.330231481479</v>
      </c>
      <c r="V745">
        <v>16</v>
      </c>
      <c r="W745">
        <v>3010</v>
      </c>
      <c r="X745" t="s">
        <v>1348</v>
      </c>
      <c r="Y745" t="s">
        <v>954</v>
      </c>
      <c r="Z745" s="25">
        <v>43462.966666666667</v>
      </c>
      <c r="AA745">
        <v>238</v>
      </c>
      <c r="AB745">
        <v>0</v>
      </c>
      <c r="AC745" s="24">
        <v>0</v>
      </c>
      <c r="AD745">
        <v>3800</v>
      </c>
      <c r="AE745">
        <v>903460</v>
      </c>
      <c r="AF745" s="22">
        <v>43097</v>
      </c>
      <c r="AG745">
        <v>213</v>
      </c>
      <c r="AH745">
        <v>243</v>
      </c>
      <c r="AI745" s="22">
        <v>43098</v>
      </c>
      <c r="AJ745">
        <v>239</v>
      </c>
      <c r="AK745">
        <v>234</v>
      </c>
      <c r="AL745" s="25">
        <v>43098.795624999999</v>
      </c>
      <c r="AM745" t="s">
        <v>1068</v>
      </c>
      <c r="AN745" t="s">
        <v>1023</v>
      </c>
      <c r="AO745">
        <v>0</v>
      </c>
      <c r="AP745">
        <v>0</v>
      </c>
      <c r="AQ745">
        <v>1</v>
      </c>
      <c r="AR745">
        <v>0.66</v>
      </c>
      <c r="AS745">
        <v>1.07</v>
      </c>
      <c r="AT745">
        <v>1.02</v>
      </c>
      <c r="AU745">
        <v>1.51</v>
      </c>
      <c r="AV745">
        <v>244</v>
      </c>
      <c r="AW745">
        <v>227</v>
      </c>
      <c r="AX745">
        <v>234</v>
      </c>
    </row>
    <row r="746" spans="1:50">
      <c r="A746" s="22">
        <v>43096</v>
      </c>
      <c r="B746">
        <v>392</v>
      </c>
      <c r="C746">
        <v>393</v>
      </c>
      <c r="D746">
        <v>391</v>
      </c>
      <c r="E746">
        <v>391</v>
      </c>
      <c r="F746" s="22">
        <v>43097</v>
      </c>
      <c r="G746">
        <v>390</v>
      </c>
      <c r="H746">
        <v>393</v>
      </c>
      <c r="I746">
        <v>390</v>
      </c>
      <c r="J746">
        <v>392</v>
      </c>
      <c r="K746" s="22">
        <v>43098</v>
      </c>
      <c r="L746">
        <v>392</v>
      </c>
      <c r="M746">
        <v>1.04</v>
      </c>
      <c r="N746" s="8" t="str">
        <f>IF(AND(AM746=1,AC746&lt;-0.005,AE746&gt;O$1),R746,"")</f>
        <v/>
      </c>
      <c r="O746" s="8">
        <f t="shared" si="62"/>
        <v>113171.79474304128</v>
      </c>
      <c r="P746" s="8" t="str">
        <f t="shared" si="66"/>
        <v/>
      </c>
      <c r="Q746" s="8">
        <f t="shared" si="63"/>
        <v>109419.11563763206</v>
      </c>
      <c r="R746" s="8">
        <f t="shared" si="64"/>
        <v>-2538.0710659898555</v>
      </c>
      <c r="S746" s="8">
        <f t="shared" si="65"/>
        <v>353534.16584336333</v>
      </c>
      <c r="U746" s="25">
        <v>43098.330243055556</v>
      </c>
      <c r="V746">
        <v>17</v>
      </c>
      <c r="W746">
        <v>1699</v>
      </c>
      <c r="X746" t="s">
        <v>1208</v>
      </c>
      <c r="Y746" t="s">
        <v>954</v>
      </c>
      <c r="Z746" s="25">
        <v>43462.800694444442</v>
      </c>
      <c r="AA746">
        <v>392</v>
      </c>
      <c r="AB746">
        <v>0</v>
      </c>
      <c r="AC746" s="24">
        <v>0</v>
      </c>
      <c r="AD746">
        <v>3600</v>
      </c>
      <c r="AE746">
        <v>1425200</v>
      </c>
      <c r="AF746" s="22">
        <v>43097</v>
      </c>
      <c r="AG746">
        <v>390</v>
      </c>
      <c r="AH746">
        <v>392</v>
      </c>
      <c r="AI746" s="22">
        <v>43098</v>
      </c>
      <c r="AJ746">
        <v>392</v>
      </c>
      <c r="AK746">
        <v>394</v>
      </c>
      <c r="AL746" s="25">
        <v>43098.795636574076</v>
      </c>
      <c r="AM746">
        <v>1</v>
      </c>
      <c r="AN746">
        <v>0.5</v>
      </c>
      <c r="AO746" s="26">
        <v>5.0000000000000001E-3</v>
      </c>
      <c r="AQ746">
        <v>1</v>
      </c>
      <c r="AR746">
        <v>1</v>
      </c>
      <c r="AS746">
        <v>1.04</v>
      </c>
      <c r="AT746">
        <v>1.08</v>
      </c>
      <c r="AU746">
        <v>0.36</v>
      </c>
      <c r="AV746">
        <v>395</v>
      </c>
      <c r="AW746">
        <v>391</v>
      </c>
      <c r="AX746">
        <v>394</v>
      </c>
    </row>
    <row r="747" spans="1:50">
      <c r="A747" s="22">
        <v>43096</v>
      </c>
      <c r="B747">
        <v>905</v>
      </c>
      <c r="C747">
        <v>1062</v>
      </c>
      <c r="D747">
        <v>904</v>
      </c>
      <c r="E747">
        <v>1062</v>
      </c>
      <c r="F747" s="22">
        <v>43097</v>
      </c>
      <c r="G747">
        <v>1122</v>
      </c>
      <c r="H747">
        <v>1360</v>
      </c>
      <c r="I747">
        <v>1085</v>
      </c>
      <c r="J747">
        <v>1161</v>
      </c>
      <c r="K747" s="22">
        <v>43098</v>
      </c>
      <c r="L747">
        <v>1251</v>
      </c>
      <c r="M747" t="s">
        <v>1023</v>
      </c>
      <c r="N747" s="8" t="str">
        <f>IF(AND(AM747=1,AC747&lt;-0.005,AE747&gt;O$1),R747,"")</f>
        <v/>
      </c>
      <c r="O747" s="8">
        <f t="shared" si="62"/>
        <v>113171.79474304128</v>
      </c>
      <c r="P747" s="8" t="str">
        <f t="shared" si="66"/>
        <v/>
      </c>
      <c r="Q747" s="8">
        <f t="shared" si="63"/>
        <v>109419.11563763206</v>
      </c>
      <c r="R747" s="8">
        <f t="shared" si="64"/>
        <v>23430.962343096275</v>
      </c>
      <c r="S747" s="8">
        <f t="shared" si="65"/>
        <v>353534.16584336333</v>
      </c>
      <c r="U747" s="25">
        <v>43098.330243055556</v>
      </c>
      <c r="V747">
        <v>18</v>
      </c>
      <c r="W747">
        <v>6566</v>
      </c>
      <c r="X747" t="s">
        <v>1626</v>
      </c>
      <c r="Y747" t="s">
        <v>954</v>
      </c>
      <c r="Z747" s="25">
        <v>43462.995833333334</v>
      </c>
      <c r="AA747">
        <v>1160</v>
      </c>
      <c r="AB747">
        <v>-1</v>
      </c>
      <c r="AC747" s="24">
        <v>-8.9999999999999998E-4</v>
      </c>
      <c r="AD747">
        <v>3300</v>
      </c>
      <c r="AE747">
        <v>3827500</v>
      </c>
      <c r="AF747" s="22">
        <v>43097</v>
      </c>
      <c r="AG747">
        <v>1122</v>
      </c>
      <c r="AH747">
        <v>1161</v>
      </c>
      <c r="AI747" s="22">
        <v>43098</v>
      </c>
      <c r="AJ747">
        <v>1251</v>
      </c>
      <c r="AK747">
        <v>1195</v>
      </c>
      <c r="AL747" s="25">
        <v>43098.795648148145</v>
      </c>
      <c r="AM747">
        <v>2</v>
      </c>
      <c r="AN747" t="s">
        <v>1023</v>
      </c>
      <c r="AO747">
        <v>0</v>
      </c>
      <c r="AP747" t="s">
        <v>956</v>
      </c>
      <c r="AQ747" t="s">
        <v>1023</v>
      </c>
      <c r="AR747" t="s">
        <v>1023</v>
      </c>
      <c r="AS747" t="s">
        <v>1023</v>
      </c>
      <c r="AT747" t="s">
        <v>1023</v>
      </c>
      <c r="AU747" t="s">
        <v>1023</v>
      </c>
      <c r="AV747">
        <v>1287</v>
      </c>
      <c r="AW747">
        <v>1168</v>
      </c>
      <c r="AX747">
        <v>1195</v>
      </c>
    </row>
    <row r="748" spans="1:50">
      <c r="A748" s="22">
        <v>43096</v>
      </c>
      <c r="B748">
        <v>2690</v>
      </c>
      <c r="C748">
        <v>2691</v>
      </c>
      <c r="D748">
        <v>2671</v>
      </c>
      <c r="E748">
        <v>2674</v>
      </c>
      <c r="F748" s="22">
        <v>43097</v>
      </c>
      <c r="G748">
        <v>2678</v>
      </c>
      <c r="H748">
        <v>2684</v>
      </c>
      <c r="I748">
        <v>2666</v>
      </c>
      <c r="J748">
        <v>2671</v>
      </c>
      <c r="K748" s="22">
        <v>43098</v>
      </c>
      <c r="L748">
        <v>2673</v>
      </c>
      <c r="M748">
        <v>0.95</v>
      </c>
      <c r="N748" s="8" t="str">
        <f>IF(AND(AM748=1,AC748&lt;-0.005,AE748&gt;O$1),R748,"")</f>
        <v/>
      </c>
      <c r="O748" s="8">
        <f t="shared" si="62"/>
        <v>113171.79474304128</v>
      </c>
      <c r="P748" s="8" t="str">
        <f t="shared" si="66"/>
        <v/>
      </c>
      <c r="Q748" s="8">
        <f t="shared" si="63"/>
        <v>109419.11563763206</v>
      </c>
      <c r="R748" s="8">
        <f t="shared" si="64"/>
        <v>2254.7914317925242</v>
      </c>
      <c r="S748" s="8">
        <f t="shared" si="65"/>
        <v>355788.95727515587</v>
      </c>
      <c r="U748" s="25">
        <v>43098.330243055556</v>
      </c>
      <c r="V748">
        <v>19</v>
      </c>
      <c r="W748">
        <v>9437</v>
      </c>
      <c r="X748" t="s">
        <v>1468</v>
      </c>
      <c r="Y748" t="s">
        <v>962</v>
      </c>
      <c r="Z748" s="25">
        <v>43462.981249999997</v>
      </c>
      <c r="AA748">
        <v>2673</v>
      </c>
      <c r="AB748">
        <v>2</v>
      </c>
      <c r="AC748" s="24">
        <v>6.9999999999999999E-4</v>
      </c>
      <c r="AD748">
        <v>3100</v>
      </c>
      <c r="AE748">
        <v>8286300</v>
      </c>
      <c r="AF748" s="22">
        <v>43097</v>
      </c>
      <c r="AG748">
        <v>2678</v>
      </c>
      <c r="AH748">
        <v>2671</v>
      </c>
      <c r="AI748" s="22">
        <v>43098</v>
      </c>
      <c r="AJ748">
        <v>2673</v>
      </c>
      <c r="AK748">
        <v>2661</v>
      </c>
      <c r="AL748" s="25">
        <v>43098.795659722222</v>
      </c>
      <c r="AM748">
        <v>1</v>
      </c>
      <c r="AN748">
        <v>0</v>
      </c>
      <c r="AO748">
        <v>4.8499999999999996</v>
      </c>
      <c r="AP748">
        <v>3.74</v>
      </c>
      <c r="AQ748">
        <v>0.03</v>
      </c>
      <c r="AR748">
        <v>0.34</v>
      </c>
      <c r="AS748">
        <v>0.95</v>
      </c>
      <c r="AT748">
        <v>0.98</v>
      </c>
      <c r="AU748">
        <v>0.24</v>
      </c>
      <c r="AV748">
        <v>2677</v>
      </c>
      <c r="AW748">
        <v>2661</v>
      </c>
      <c r="AX748">
        <v>2661</v>
      </c>
    </row>
    <row r="749" spans="1:50">
      <c r="A749" s="22">
        <v>43096</v>
      </c>
      <c r="B749">
        <v>11910</v>
      </c>
      <c r="C749">
        <v>11970</v>
      </c>
      <c r="D749">
        <v>11900</v>
      </c>
      <c r="E749">
        <v>11940</v>
      </c>
      <c r="F749" s="22">
        <v>43097</v>
      </c>
      <c r="G749">
        <v>11960</v>
      </c>
      <c r="H749">
        <v>11990</v>
      </c>
      <c r="I749">
        <v>11760</v>
      </c>
      <c r="J749">
        <v>11810</v>
      </c>
      <c r="K749" s="22">
        <v>43098</v>
      </c>
      <c r="L749">
        <v>11870</v>
      </c>
      <c r="M749">
        <v>1.01</v>
      </c>
      <c r="N749" s="8" t="str">
        <f>IF(AND(AM749=1,AC749&lt;-0.005,AE749&gt;O$1),R749,"")</f>
        <v/>
      </c>
      <c r="O749" s="8">
        <f t="shared" si="62"/>
        <v>113171.79474304128</v>
      </c>
      <c r="P749" s="8" t="str">
        <f t="shared" si="66"/>
        <v/>
      </c>
      <c r="Q749" s="8">
        <f t="shared" si="63"/>
        <v>109419.11563763206</v>
      </c>
      <c r="R749" s="8">
        <f t="shared" si="64"/>
        <v>2966.1016949152909</v>
      </c>
      <c r="S749" s="8">
        <f t="shared" si="65"/>
        <v>358755.05897007114</v>
      </c>
      <c r="U749" s="25">
        <v>43098.330243055556</v>
      </c>
      <c r="V749">
        <v>20</v>
      </c>
      <c r="W749">
        <v>1458</v>
      </c>
      <c r="X749" t="s">
        <v>1186</v>
      </c>
      <c r="Y749" t="s">
        <v>954</v>
      </c>
      <c r="Z749" s="25">
        <v>43462.734027777777</v>
      </c>
      <c r="AA749">
        <v>11860</v>
      </c>
      <c r="AB749">
        <v>50</v>
      </c>
      <c r="AC749" s="24">
        <v>4.1999999999999997E-3</v>
      </c>
      <c r="AD749">
        <v>2083</v>
      </c>
      <c r="AE749">
        <v>24704380</v>
      </c>
      <c r="AF749" s="22">
        <v>43097</v>
      </c>
      <c r="AG749">
        <v>11960</v>
      </c>
      <c r="AH749">
        <v>11810</v>
      </c>
      <c r="AI749" s="22">
        <v>43098</v>
      </c>
      <c r="AJ749">
        <v>11870</v>
      </c>
      <c r="AK749">
        <v>11800</v>
      </c>
      <c r="AL749" s="25">
        <v>43098.795671296299</v>
      </c>
      <c r="AM749">
        <v>1</v>
      </c>
      <c r="AN749">
        <v>5</v>
      </c>
      <c r="AO749" s="26">
        <v>3.5000000000000001E-3</v>
      </c>
      <c r="AQ749">
        <v>0.92</v>
      </c>
      <c r="AR749">
        <v>0.96</v>
      </c>
      <c r="AS749">
        <v>1.01</v>
      </c>
      <c r="AT749">
        <v>1.08</v>
      </c>
      <c r="AU749">
        <v>0.63100000000000001</v>
      </c>
      <c r="AV749">
        <v>11910</v>
      </c>
      <c r="AW749">
        <v>11780</v>
      </c>
      <c r="AX749">
        <v>11800</v>
      </c>
    </row>
    <row r="750" spans="1:50">
      <c r="A750" s="22">
        <v>43096</v>
      </c>
      <c r="B750">
        <v>573</v>
      </c>
      <c r="C750">
        <v>597</v>
      </c>
      <c r="D750">
        <v>571</v>
      </c>
      <c r="E750">
        <v>591</v>
      </c>
      <c r="F750" s="22">
        <v>43097</v>
      </c>
      <c r="G750">
        <v>598</v>
      </c>
      <c r="H750">
        <v>603</v>
      </c>
      <c r="I750">
        <v>582</v>
      </c>
      <c r="J750">
        <v>585</v>
      </c>
      <c r="K750" s="22">
        <v>43098</v>
      </c>
      <c r="L750">
        <v>585</v>
      </c>
      <c r="M750">
        <v>1.02</v>
      </c>
      <c r="N750" s="8" t="str">
        <f>IF(AND(AM750=1,AC750&lt;-0.005,AE750&gt;O$1),R750,"")</f>
        <v/>
      </c>
      <c r="O750" s="8">
        <f t="shared" si="62"/>
        <v>113171.79474304128</v>
      </c>
      <c r="P750" s="8" t="str">
        <f t="shared" si="66"/>
        <v/>
      </c>
      <c r="Q750" s="8">
        <f t="shared" si="63"/>
        <v>109419.11563763206</v>
      </c>
      <c r="R750" s="8">
        <f t="shared" si="64"/>
        <v>-6745.3625632377671</v>
      </c>
      <c r="S750" s="8">
        <f t="shared" si="65"/>
        <v>358755.05897007114</v>
      </c>
      <c r="U750" s="25">
        <v>43098.330243055556</v>
      </c>
      <c r="V750">
        <v>21</v>
      </c>
      <c r="W750">
        <v>2160</v>
      </c>
      <c r="X750" t="s">
        <v>1033</v>
      </c>
      <c r="Y750" t="s">
        <v>957</v>
      </c>
      <c r="Z750" s="25">
        <v>43462.890277777777</v>
      </c>
      <c r="AA750">
        <v>582</v>
      </c>
      <c r="AB750">
        <v>-3</v>
      </c>
      <c r="AC750" s="24">
        <v>-5.1000000000000004E-3</v>
      </c>
      <c r="AD750">
        <v>2000</v>
      </c>
      <c r="AE750">
        <v>1165000</v>
      </c>
      <c r="AF750" s="22">
        <v>43097</v>
      </c>
      <c r="AG750">
        <v>598</v>
      </c>
      <c r="AH750">
        <v>585</v>
      </c>
      <c r="AI750" s="22">
        <v>43098</v>
      </c>
      <c r="AJ750">
        <v>585</v>
      </c>
      <c r="AK750">
        <v>593</v>
      </c>
      <c r="AL750" s="25">
        <v>43098.795682870368</v>
      </c>
      <c r="AM750">
        <v>2</v>
      </c>
      <c r="AN750" t="s">
        <v>1023</v>
      </c>
      <c r="AO750">
        <v>2116.25</v>
      </c>
      <c r="AP750">
        <v>0</v>
      </c>
      <c r="AQ750">
        <v>0.65</v>
      </c>
      <c r="AR750">
        <v>0.86</v>
      </c>
      <c r="AS750">
        <v>1.02</v>
      </c>
      <c r="AT750">
        <v>1.1399999999999999</v>
      </c>
      <c r="AU750">
        <v>1.403</v>
      </c>
      <c r="AV750">
        <v>597</v>
      </c>
      <c r="AW750">
        <v>578</v>
      </c>
      <c r="AX750">
        <v>593</v>
      </c>
    </row>
    <row r="751" spans="1:50">
      <c r="A751" s="22">
        <v>43096</v>
      </c>
      <c r="B751">
        <v>758</v>
      </c>
      <c r="C751">
        <v>790</v>
      </c>
      <c r="D751">
        <v>758</v>
      </c>
      <c r="E751">
        <v>790</v>
      </c>
      <c r="F751" s="22">
        <v>43097</v>
      </c>
      <c r="G751">
        <v>800</v>
      </c>
      <c r="H751">
        <v>800</v>
      </c>
      <c r="I751">
        <v>760</v>
      </c>
      <c r="J751">
        <v>770</v>
      </c>
      <c r="K751" s="22">
        <v>43098</v>
      </c>
      <c r="L751">
        <v>821</v>
      </c>
      <c r="M751">
        <v>0.96</v>
      </c>
      <c r="N751" s="8" t="str">
        <f>IF(AND(AM751=1,AC751&lt;-0.005,AE751&gt;O$1),R751,"")</f>
        <v/>
      </c>
      <c r="O751" s="8">
        <f t="shared" si="62"/>
        <v>113171.79474304128</v>
      </c>
      <c r="P751" s="8" t="str">
        <f t="shared" si="66"/>
        <v/>
      </c>
      <c r="Q751" s="8">
        <f t="shared" si="63"/>
        <v>109419.11563763206</v>
      </c>
      <c r="R751" s="8">
        <f t="shared" si="64"/>
        <v>10572.139303482552</v>
      </c>
      <c r="S751" s="8">
        <f t="shared" si="65"/>
        <v>369327.19827355369</v>
      </c>
      <c r="U751" s="25">
        <v>43098.330243055556</v>
      </c>
      <c r="V751">
        <v>23</v>
      </c>
      <c r="W751">
        <v>9872</v>
      </c>
      <c r="X751" t="s">
        <v>929</v>
      </c>
      <c r="Y751" t="s">
        <v>954</v>
      </c>
      <c r="Z751" s="25">
        <v>43462.961805555555</v>
      </c>
      <c r="AA751">
        <v>837.2</v>
      </c>
      <c r="AB751">
        <v>67.2</v>
      </c>
      <c r="AC751" s="24">
        <v>8.7300000000000003E-2</v>
      </c>
      <c r="AD751">
        <v>2000</v>
      </c>
      <c r="AE751">
        <v>1694840</v>
      </c>
      <c r="AF751" s="22">
        <v>43097</v>
      </c>
      <c r="AG751">
        <v>800</v>
      </c>
      <c r="AH751">
        <v>770</v>
      </c>
      <c r="AI751" s="22">
        <v>43098</v>
      </c>
      <c r="AJ751">
        <v>821</v>
      </c>
      <c r="AK751">
        <v>804</v>
      </c>
      <c r="AL751" s="25">
        <v>43098.795706018522</v>
      </c>
      <c r="AM751">
        <v>1</v>
      </c>
      <c r="AN751">
        <v>0.05</v>
      </c>
      <c r="AO751">
        <v>14.32</v>
      </c>
      <c r="AP751">
        <v>1.82</v>
      </c>
      <c r="AQ751">
        <v>0</v>
      </c>
      <c r="AR751">
        <v>0</v>
      </c>
      <c r="AS751">
        <v>0.96</v>
      </c>
      <c r="AT751">
        <v>0.88</v>
      </c>
      <c r="AU751">
        <v>0.72799999999999998</v>
      </c>
      <c r="AV751">
        <v>823</v>
      </c>
      <c r="AW751">
        <v>786</v>
      </c>
      <c r="AX751">
        <v>804</v>
      </c>
    </row>
    <row r="752" spans="1:50">
      <c r="A752" s="22">
        <v>43096</v>
      </c>
      <c r="B752">
        <v>127</v>
      </c>
      <c r="C752">
        <v>132</v>
      </c>
      <c r="D752">
        <v>126</v>
      </c>
      <c r="E752">
        <v>128</v>
      </c>
      <c r="F752" s="22">
        <v>43097</v>
      </c>
      <c r="G752">
        <v>129</v>
      </c>
      <c r="H752">
        <v>131</v>
      </c>
      <c r="I752">
        <v>127</v>
      </c>
      <c r="J752">
        <v>127</v>
      </c>
      <c r="K752" s="22">
        <v>43098</v>
      </c>
      <c r="L752">
        <v>128</v>
      </c>
      <c r="M752">
        <v>1.02</v>
      </c>
      <c r="N752" s="8" t="str">
        <f>IF(AND(AM752=1,AC752&lt;-0.005,AE752&gt;O$1),R752,"")</f>
        <v/>
      </c>
      <c r="O752" s="8">
        <f t="shared" si="62"/>
        <v>113171.79474304128</v>
      </c>
      <c r="P752" s="8" t="str">
        <f t="shared" si="66"/>
        <v/>
      </c>
      <c r="Q752" s="8">
        <f t="shared" si="63"/>
        <v>109419.11563763206</v>
      </c>
      <c r="R752" s="8">
        <f t="shared" si="64"/>
        <v>16129.032258064502</v>
      </c>
      <c r="S752" s="8">
        <f t="shared" si="65"/>
        <v>369327.19827355369</v>
      </c>
      <c r="U752" s="25">
        <v>43098.330243055556</v>
      </c>
      <c r="V752">
        <v>24</v>
      </c>
      <c r="W752">
        <v>6494</v>
      </c>
      <c r="X752" t="s">
        <v>1078</v>
      </c>
      <c r="Y752" t="s">
        <v>960</v>
      </c>
      <c r="Z752" s="25">
        <v>43462.968055555553</v>
      </c>
      <c r="AA752">
        <v>130</v>
      </c>
      <c r="AB752">
        <v>3</v>
      </c>
      <c r="AC752" s="24">
        <v>2.3599999999999999E-2</v>
      </c>
      <c r="AD752">
        <v>1900</v>
      </c>
      <c r="AE752">
        <v>247000</v>
      </c>
      <c r="AF752" s="22">
        <v>43097</v>
      </c>
      <c r="AG752">
        <v>129</v>
      </c>
      <c r="AH752">
        <v>127</v>
      </c>
      <c r="AI752" s="22">
        <v>43098</v>
      </c>
      <c r="AJ752">
        <v>128</v>
      </c>
      <c r="AK752">
        <v>124</v>
      </c>
      <c r="AL752" s="25">
        <v>43098.795717592591</v>
      </c>
      <c r="AM752">
        <v>2</v>
      </c>
      <c r="AN752" t="s">
        <v>1023</v>
      </c>
      <c r="AO752">
        <v>0</v>
      </c>
      <c r="AP752">
        <v>0</v>
      </c>
      <c r="AQ752">
        <v>0.56999999999999995</v>
      </c>
      <c r="AR752">
        <v>0.71</v>
      </c>
      <c r="AS752">
        <v>1.02</v>
      </c>
      <c r="AT752">
        <v>1.19</v>
      </c>
      <c r="AU752">
        <v>0.71699999999999997</v>
      </c>
      <c r="AV752">
        <v>128</v>
      </c>
      <c r="AW752">
        <v>123</v>
      </c>
      <c r="AX752">
        <v>124</v>
      </c>
    </row>
    <row r="753" spans="1:50">
      <c r="A753" s="22">
        <v>43096</v>
      </c>
      <c r="B753">
        <v>10250</v>
      </c>
      <c r="C753">
        <v>10900</v>
      </c>
      <c r="D753">
        <v>9940</v>
      </c>
      <c r="E753">
        <v>10490</v>
      </c>
      <c r="F753" s="22">
        <v>43097</v>
      </c>
      <c r="G753">
        <v>11000</v>
      </c>
      <c r="H753">
        <v>13490</v>
      </c>
      <c r="I753">
        <v>9880</v>
      </c>
      <c r="J753">
        <v>10210</v>
      </c>
      <c r="K753" s="22">
        <v>43098</v>
      </c>
      <c r="L753">
        <v>11710</v>
      </c>
      <c r="M753" t="s">
        <v>1023</v>
      </c>
      <c r="N753" s="8" t="str">
        <f>IF(AND(AM753=1,AC753&lt;-0.005,AE753&gt;O$1),R753,"")</f>
        <v/>
      </c>
      <c r="O753" s="8">
        <f t="shared" si="62"/>
        <v>113171.79474304128</v>
      </c>
      <c r="P753" s="8" t="str">
        <f t="shared" si="66"/>
        <v/>
      </c>
      <c r="Q753" s="8">
        <f t="shared" si="63"/>
        <v>109419.11563763206</v>
      </c>
      <c r="R753" s="8">
        <f t="shared" si="64"/>
        <v>-56775.17032551099</v>
      </c>
      <c r="S753" s="8">
        <f t="shared" si="65"/>
        <v>369327.19827355369</v>
      </c>
      <c r="U753" s="25">
        <v>43098.330243055556</v>
      </c>
      <c r="V753">
        <v>25</v>
      </c>
      <c r="W753">
        <v>6563</v>
      </c>
      <c r="X753" t="s">
        <v>1482</v>
      </c>
      <c r="Y753" t="s">
        <v>957</v>
      </c>
      <c r="Z753" s="25">
        <v>43462.993750000001</v>
      </c>
      <c r="AA753">
        <v>10940</v>
      </c>
      <c r="AB753">
        <v>730</v>
      </c>
      <c r="AC753" s="24">
        <v>7.1499999999999994E-2</v>
      </c>
      <c r="AD753">
        <v>1900</v>
      </c>
      <c r="AE753">
        <v>20084500</v>
      </c>
      <c r="AF753" s="22">
        <v>43097</v>
      </c>
      <c r="AG753">
        <v>11000</v>
      </c>
      <c r="AH753">
        <v>10210</v>
      </c>
      <c r="AI753" s="22">
        <v>43098</v>
      </c>
      <c r="AJ753">
        <v>11710</v>
      </c>
      <c r="AK753">
        <v>13210</v>
      </c>
      <c r="AL753" s="25">
        <v>43098.795729166668</v>
      </c>
      <c r="AM753">
        <v>2</v>
      </c>
      <c r="AN753" t="s">
        <v>1023</v>
      </c>
      <c r="AO753">
        <v>65.290000000000006</v>
      </c>
      <c r="AP753">
        <v>0</v>
      </c>
      <c r="AQ753" t="s">
        <v>1023</v>
      </c>
      <c r="AR753" t="s">
        <v>1023</v>
      </c>
      <c r="AS753" t="s">
        <v>1023</v>
      </c>
      <c r="AT753" t="s">
        <v>1023</v>
      </c>
      <c r="AU753" t="s">
        <v>1023</v>
      </c>
      <c r="AV753">
        <v>13210</v>
      </c>
      <c r="AW753">
        <v>11110</v>
      </c>
      <c r="AX753">
        <v>13210</v>
      </c>
    </row>
    <row r="754" spans="1:50">
      <c r="A754" s="22">
        <v>43096</v>
      </c>
      <c r="B754">
        <v>436</v>
      </c>
      <c r="C754">
        <v>462</v>
      </c>
      <c r="D754">
        <v>430</v>
      </c>
      <c r="E754">
        <v>462</v>
      </c>
      <c r="F754" s="22">
        <v>43097</v>
      </c>
      <c r="G754">
        <v>455</v>
      </c>
      <c r="H754">
        <v>458</v>
      </c>
      <c r="I754">
        <v>440</v>
      </c>
      <c r="J754">
        <v>442</v>
      </c>
      <c r="K754" s="22">
        <v>43098</v>
      </c>
      <c r="L754">
        <v>436</v>
      </c>
      <c r="M754">
        <v>1.1399999999999999</v>
      </c>
      <c r="N754" s="8" t="str">
        <f>IF(AND(AM754=1,AC754&lt;-0.005,AE754&gt;O$1),R754,"")</f>
        <v/>
      </c>
      <c r="O754" s="8">
        <f t="shared" si="62"/>
        <v>113171.79474304128</v>
      </c>
      <c r="P754" s="8">
        <f t="shared" si="66"/>
        <v>-1144.1647597253968</v>
      </c>
      <c r="Q754" s="8">
        <f t="shared" si="63"/>
        <v>108274.95087790667</v>
      </c>
      <c r="R754" s="8">
        <f t="shared" si="64"/>
        <v>-1144.1647597253968</v>
      </c>
      <c r="S754" s="8">
        <f t="shared" si="65"/>
        <v>368183.0335138283</v>
      </c>
      <c r="U754" s="25">
        <v>43098.330243055556</v>
      </c>
      <c r="V754">
        <v>27</v>
      </c>
      <c r="W754">
        <v>8927</v>
      </c>
      <c r="X754" t="s">
        <v>1255</v>
      </c>
      <c r="Y754" t="s">
        <v>960</v>
      </c>
      <c r="Z754" s="25">
        <v>43462.98541666667</v>
      </c>
      <c r="AA754">
        <v>440.1</v>
      </c>
      <c r="AB754">
        <v>-1.9</v>
      </c>
      <c r="AC754" s="24">
        <v>-4.3E-3</v>
      </c>
      <c r="AD754">
        <v>1900</v>
      </c>
      <c r="AE754">
        <v>838210</v>
      </c>
      <c r="AF754" s="22">
        <v>43097</v>
      </c>
      <c r="AG754">
        <v>455</v>
      </c>
      <c r="AH754">
        <v>442</v>
      </c>
      <c r="AI754" s="22">
        <v>43098</v>
      </c>
      <c r="AJ754">
        <v>436</v>
      </c>
      <c r="AK754">
        <v>437</v>
      </c>
      <c r="AL754" s="25">
        <v>43098.795752314814</v>
      </c>
      <c r="AM754">
        <v>1</v>
      </c>
      <c r="AN754">
        <v>0</v>
      </c>
      <c r="AO754">
        <v>2.59</v>
      </c>
      <c r="AP754">
        <v>1.1299999999999999</v>
      </c>
      <c r="AQ754">
        <v>0.62</v>
      </c>
      <c r="AR754">
        <v>0.67</v>
      </c>
      <c r="AS754">
        <v>1.1399999999999999</v>
      </c>
      <c r="AT754">
        <v>1.21</v>
      </c>
      <c r="AU754">
        <v>0.96499999999999997</v>
      </c>
      <c r="AV754">
        <v>444</v>
      </c>
      <c r="AW754">
        <v>430</v>
      </c>
      <c r="AX754">
        <v>437</v>
      </c>
    </row>
    <row r="755" spans="1:50">
      <c r="A755" s="22">
        <v>43096</v>
      </c>
      <c r="B755">
        <v>5160</v>
      </c>
      <c r="C755">
        <v>5160</v>
      </c>
      <c r="D755">
        <v>5160</v>
      </c>
      <c r="E755">
        <v>5160</v>
      </c>
      <c r="F755" s="22">
        <v>43097</v>
      </c>
      <c r="G755">
        <v>5660</v>
      </c>
      <c r="H755">
        <v>6060</v>
      </c>
      <c r="I755">
        <v>5040</v>
      </c>
      <c r="J755">
        <v>5740</v>
      </c>
      <c r="K755" s="22">
        <v>43098</v>
      </c>
      <c r="L755">
        <v>6240</v>
      </c>
      <c r="M755" t="s">
        <v>1023</v>
      </c>
      <c r="N755" s="8" t="str">
        <f>IF(AND(AM755=1,AC755&lt;-0.005,AE755&gt;O$1),R755,"")</f>
        <v/>
      </c>
      <c r="O755" s="8">
        <f t="shared" si="62"/>
        <v>113171.79474304128</v>
      </c>
      <c r="P755" s="8" t="str">
        <f t="shared" si="66"/>
        <v/>
      </c>
      <c r="Q755" s="8">
        <f t="shared" si="63"/>
        <v>108274.95087790667</v>
      </c>
      <c r="R755" s="8">
        <f t="shared" si="64"/>
        <v>48330.404217926225</v>
      </c>
      <c r="S755" s="8">
        <f t="shared" si="65"/>
        <v>368183.0335138283</v>
      </c>
      <c r="U755" s="25">
        <v>43098.330243055556</v>
      </c>
      <c r="V755">
        <v>28</v>
      </c>
      <c r="W755">
        <v>6565</v>
      </c>
      <c r="X755" t="s">
        <v>1633</v>
      </c>
      <c r="Y755" t="s">
        <v>960</v>
      </c>
      <c r="Z755" s="25">
        <v>43462.956250000003</v>
      </c>
      <c r="AA755">
        <v>5660</v>
      </c>
      <c r="AB755">
        <v>-80</v>
      </c>
      <c r="AC755" s="24">
        <v>-1.3899999999999999E-2</v>
      </c>
      <c r="AD755">
        <v>1700</v>
      </c>
      <c r="AE755">
        <v>9624000</v>
      </c>
      <c r="AF755" s="22">
        <v>43097</v>
      </c>
      <c r="AG755">
        <v>5660</v>
      </c>
      <c r="AH755">
        <v>5740</v>
      </c>
      <c r="AI755" s="22">
        <v>43098</v>
      </c>
      <c r="AJ755">
        <v>6240</v>
      </c>
      <c r="AK755">
        <v>5690</v>
      </c>
      <c r="AL755" s="25">
        <v>43098.795763888891</v>
      </c>
      <c r="AM755">
        <v>2</v>
      </c>
      <c r="AN755" t="s">
        <v>1023</v>
      </c>
      <c r="AO755">
        <v>0</v>
      </c>
      <c r="AP755">
        <v>0.17</v>
      </c>
      <c r="AQ755" t="s">
        <v>1023</v>
      </c>
      <c r="AR755" t="s">
        <v>1023</v>
      </c>
      <c r="AS755" t="s">
        <v>1023</v>
      </c>
      <c r="AT755" t="s">
        <v>1023</v>
      </c>
      <c r="AU755" t="s">
        <v>1023</v>
      </c>
      <c r="AV755">
        <v>6300</v>
      </c>
      <c r="AW755">
        <v>5450</v>
      </c>
      <c r="AX755">
        <v>5690</v>
      </c>
    </row>
    <row r="756" spans="1:50">
      <c r="A756" s="22">
        <v>43096</v>
      </c>
      <c r="B756">
        <v>625</v>
      </c>
      <c r="C756">
        <v>660</v>
      </c>
      <c r="D756">
        <v>623</v>
      </c>
      <c r="E756">
        <v>652</v>
      </c>
      <c r="F756" s="22">
        <v>43097</v>
      </c>
      <c r="G756">
        <v>651</v>
      </c>
      <c r="H756">
        <v>652</v>
      </c>
      <c r="I756">
        <v>634</v>
      </c>
      <c r="J756">
        <v>636</v>
      </c>
      <c r="K756" s="22">
        <v>43098</v>
      </c>
      <c r="L756">
        <v>637</v>
      </c>
      <c r="M756">
        <v>0.94</v>
      </c>
      <c r="N756" s="8" t="str">
        <f>IF(AND(AM756=1,AC756&lt;-0.005,AE756&gt;O$1),R756,"")</f>
        <v/>
      </c>
      <c r="O756" s="8">
        <f t="shared" si="62"/>
        <v>113171.79474304128</v>
      </c>
      <c r="P756" s="8" t="str">
        <f t="shared" si="66"/>
        <v/>
      </c>
      <c r="Q756" s="8">
        <f t="shared" si="63"/>
        <v>108274.95087790667</v>
      </c>
      <c r="R756" s="8">
        <f t="shared" si="64"/>
        <v>-1564.9452269170804</v>
      </c>
      <c r="S756" s="8">
        <f t="shared" si="65"/>
        <v>368183.0335138283</v>
      </c>
      <c r="U756" s="25">
        <v>43098.330243055556</v>
      </c>
      <c r="V756">
        <v>29</v>
      </c>
      <c r="W756">
        <v>3825</v>
      </c>
      <c r="X756" t="s">
        <v>1069</v>
      </c>
      <c r="Y756" t="s">
        <v>954</v>
      </c>
      <c r="Z756" s="25">
        <v>43462.996527777781</v>
      </c>
      <c r="AA756">
        <v>635</v>
      </c>
      <c r="AB756">
        <v>-1</v>
      </c>
      <c r="AC756" s="24">
        <v>-1.6000000000000001E-3</v>
      </c>
      <c r="AD756">
        <v>1500</v>
      </c>
      <c r="AE756">
        <v>951200</v>
      </c>
      <c r="AF756" s="22">
        <v>43097</v>
      </c>
      <c r="AG756">
        <v>651</v>
      </c>
      <c r="AH756">
        <v>636</v>
      </c>
      <c r="AI756" s="22">
        <v>43098</v>
      </c>
      <c r="AJ756">
        <v>637</v>
      </c>
      <c r="AK756">
        <v>639</v>
      </c>
      <c r="AL756" s="25">
        <v>43098.795763888891</v>
      </c>
      <c r="AM756">
        <v>2</v>
      </c>
      <c r="AN756" t="s">
        <v>1023</v>
      </c>
      <c r="AO756">
        <v>637.63</v>
      </c>
      <c r="AP756" t="s">
        <v>956</v>
      </c>
      <c r="AQ756">
        <v>0.12</v>
      </c>
      <c r="AR756">
        <v>0.03</v>
      </c>
      <c r="AS756">
        <v>0.94</v>
      </c>
      <c r="AT756">
        <v>0.81</v>
      </c>
      <c r="AU756">
        <v>2.673</v>
      </c>
      <c r="AV756">
        <v>646</v>
      </c>
      <c r="AW756">
        <v>627</v>
      </c>
      <c r="AX756">
        <v>639</v>
      </c>
    </row>
    <row r="757" spans="1:50">
      <c r="A757" s="22">
        <v>43096</v>
      </c>
      <c r="B757">
        <v>598</v>
      </c>
      <c r="C757">
        <v>629</v>
      </c>
      <c r="D757">
        <v>597</v>
      </c>
      <c r="E757">
        <v>621</v>
      </c>
      <c r="F757" s="22">
        <v>43097</v>
      </c>
      <c r="G757">
        <v>622</v>
      </c>
      <c r="H757">
        <v>626</v>
      </c>
      <c r="I757">
        <v>615</v>
      </c>
      <c r="J757">
        <v>616</v>
      </c>
      <c r="K757" s="22">
        <v>43098</v>
      </c>
      <c r="L757">
        <v>613</v>
      </c>
      <c r="M757">
        <v>1.02</v>
      </c>
      <c r="N757" s="8" t="str">
        <f>IF(AND(AM757=1,AC757&lt;-0.005,AE757&gt;O$1),R757,"")</f>
        <v/>
      </c>
      <c r="O757" s="8">
        <f t="shared" si="62"/>
        <v>113171.79474304128</v>
      </c>
      <c r="P757" s="8" t="str">
        <f t="shared" si="66"/>
        <v/>
      </c>
      <c r="Q757" s="8">
        <f t="shared" si="63"/>
        <v>108274.95087790667</v>
      </c>
      <c r="R757" s="8">
        <f t="shared" si="64"/>
        <v>-4846.5266558966323</v>
      </c>
      <c r="S757" s="8">
        <f t="shared" si="65"/>
        <v>368183.0335138283</v>
      </c>
      <c r="U757" s="25">
        <v>43098.330243055556</v>
      </c>
      <c r="V757">
        <v>31</v>
      </c>
      <c r="W757">
        <v>4563</v>
      </c>
      <c r="X757" t="s">
        <v>1102</v>
      </c>
      <c r="Y757" t="s">
        <v>957</v>
      </c>
      <c r="Z757" s="25">
        <v>43462.963888888888</v>
      </c>
      <c r="AA757">
        <v>611</v>
      </c>
      <c r="AB757">
        <v>-5</v>
      </c>
      <c r="AC757" s="24">
        <v>-8.0999999999999996E-3</v>
      </c>
      <c r="AD757">
        <v>1400</v>
      </c>
      <c r="AE757">
        <v>855000</v>
      </c>
      <c r="AF757" s="22">
        <v>43097</v>
      </c>
      <c r="AG757">
        <v>622</v>
      </c>
      <c r="AH757">
        <v>616</v>
      </c>
      <c r="AI757" s="22">
        <v>43098</v>
      </c>
      <c r="AJ757">
        <v>613</v>
      </c>
      <c r="AK757">
        <v>619</v>
      </c>
      <c r="AL757" s="25">
        <v>43098.795798611114</v>
      </c>
      <c r="AM757">
        <v>2</v>
      </c>
      <c r="AN757" t="s">
        <v>1023</v>
      </c>
      <c r="AO757">
        <v>0</v>
      </c>
      <c r="AP757">
        <v>0</v>
      </c>
      <c r="AQ757">
        <v>0.7</v>
      </c>
      <c r="AR757">
        <v>0.59</v>
      </c>
      <c r="AS757">
        <v>1.02</v>
      </c>
      <c r="AT757">
        <v>1.02</v>
      </c>
      <c r="AU757">
        <v>1.1919999999999999</v>
      </c>
      <c r="AV757">
        <v>623</v>
      </c>
      <c r="AW757">
        <v>612</v>
      </c>
      <c r="AX757">
        <v>619</v>
      </c>
    </row>
    <row r="758" spans="1:50">
      <c r="A758" s="22">
        <v>43096</v>
      </c>
      <c r="B758">
        <v>4250</v>
      </c>
      <c r="C758">
        <v>5025</v>
      </c>
      <c r="D758">
        <v>4156</v>
      </c>
      <c r="E758">
        <v>4968</v>
      </c>
      <c r="F758" s="22">
        <v>43097</v>
      </c>
      <c r="G758">
        <v>5137</v>
      </c>
      <c r="H758">
        <v>5487</v>
      </c>
      <c r="I758">
        <v>4093</v>
      </c>
      <c r="J758">
        <v>4093</v>
      </c>
      <c r="K758" s="22">
        <v>43098</v>
      </c>
      <c r="L758">
        <v>4356</v>
      </c>
      <c r="M758">
        <v>1.22</v>
      </c>
      <c r="N758" s="8" t="str">
        <f>IF(AND(AM758=1,AC758&lt;-0.005,AE758&gt;O$1),R758,"")</f>
        <v/>
      </c>
      <c r="O758" s="8">
        <f t="shared" si="62"/>
        <v>113171.79474304128</v>
      </c>
      <c r="P758" s="8" t="str">
        <f t="shared" si="66"/>
        <v/>
      </c>
      <c r="Q758" s="8">
        <f t="shared" si="63"/>
        <v>108274.95087790667</v>
      </c>
      <c r="R758" s="8">
        <f t="shared" si="64"/>
        <v>-17313.019390581718</v>
      </c>
      <c r="S758" s="8">
        <f t="shared" si="65"/>
        <v>368183.0335138283</v>
      </c>
      <c r="U758" s="25">
        <v>43098.330243055556</v>
      </c>
      <c r="V758">
        <v>32</v>
      </c>
      <c r="W758">
        <v>6698</v>
      </c>
      <c r="X758" t="s">
        <v>1632</v>
      </c>
      <c r="Y758" t="s">
        <v>960</v>
      </c>
      <c r="Z758" s="25">
        <v>43462.980555555558</v>
      </c>
      <c r="AA758">
        <v>32755</v>
      </c>
      <c r="AB758">
        <v>5</v>
      </c>
      <c r="AC758" s="24">
        <v>2.0000000000000001E-4</v>
      </c>
      <c r="AD758">
        <v>1400</v>
      </c>
      <c r="AE758">
        <v>45791500</v>
      </c>
      <c r="AF758" s="22">
        <v>43097</v>
      </c>
      <c r="AG758">
        <v>41100</v>
      </c>
      <c r="AH758">
        <v>32750</v>
      </c>
      <c r="AI758" s="22">
        <v>43098</v>
      </c>
      <c r="AJ758">
        <v>34850</v>
      </c>
      <c r="AK758">
        <v>36100</v>
      </c>
      <c r="AL758" s="25">
        <v>43098.795798611114</v>
      </c>
      <c r="AM758">
        <v>2</v>
      </c>
      <c r="AN758" t="s">
        <v>1023</v>
      </c>
      <c r="AO758">
        <v>47.57</v>
      </c>
      <c r="AP758" t="s">
        <v>956</v>
      </c>
      <c r="AQ758">
        <v>1</v>
      </c>
      <c r="AR758">
        <v>1</v>
      </c>
      <c r="AS758">
        <v>1.22</v>
      </c>
      <c r="AT758">
        <v>1.22</v>
      </c>
      <c r="AU758">
        <v>0.57799999999999996</v>
      </c>
      <c r="AV758">
        <v>4556</v>
      </c>
      <c r="AW758">
        <v>3762</v>
      </c>
      <c r="AX758">
        <v>4512</v>
      </c>
    </row>
    <row r="759" spans="1:50">
      <c r="A759" s="22">
        <v>43096</v>
      </c>
      <c r="B759">
        <v>3525</v>
      </c>
      <c r="C759">
        <v>3540</v>
      </c>
      <c r="D759">
        <v>3375</v>
      </c>
      <c r="E759">
        <v>3395</v>
      </c>
      <c r="F759" s="22">
        <v>43097</v>
      </c>
      <c r="G759">
        <v>3385</v>
      </c>
      <c r="H759">
        <v>3715</v>
      </c>
      <c r="I759">
        <v>3290</v>
      </c>
      <c r="J759">
        <v>3700</v>
      </c>
      <c r="K759" s="22">
        <v>43098</v>
      </c>
      <c r="L759">
        <v>3605</v>
      </c>
      <c r="M759">
        <v>1.08</v>
      </c>
      <c r="N759" s="8" t="str">
        <f>IF(AND(AM759=1,AC759&lt;-0.005,AE759&gt;O$1),R759,"")</f>
        <v/>
      </c>
      <c r="O759" s="8">
        <f t="shared" si="62"/>
        <v>113171.79474304128</v>
      </c>
      <c r="P759" s="8" t="str">
        <f t="shared" si="66"/>
        <v/>
      </c>
      <c r="Q759" s="8">
        <f t="shared" si="63"/>
        <v>108274.95087790667</v>
      </c>
      <c r="R759" s="8">
        <f t="shared" si="64"/>
        <v>7032.3488045006543</v>
      </c>
      <c r="S759" s="8">
        <f t="shared" si="65"/>
        <v>368183.0335138283</v>
      </c>
      <c r="U759" s="25">
        <v>43098.330243055556</v>
      </c>
      <c r="V759">
        <v>33</v>
      </c>
      <c r="W759">
        <v>6208</v>
      </c>
      <c r="X759" t="s">
        <v>1430</v>
      </c>
      <c r="Y759" t="s">
        <v>962</v>
      </c>
      <c r="Z759" s="25">
        <v>43462.989583333336</v>
      </c>
      <c r="AA759">
        <v>3680</v>
      </c>
      <c r="AB759">
        <v>-20</v>
      </c>
      <c r="AC759" s="24">
        <v>-5.4000000000000003E-3</v>
      </c>
      <c r="AD759">
        <v>1400</v>
      </c>
      <c r="AE759">
        <v>5199000</v>
      </c>
      <c r="AF759" s="22">
        <v>43097</v>
      </c>
      <c r="AG759">
        <v>3385</v>
      </c>
      <c r="AH759">
        <v>3700</v>
      </c>
      <c r="AI759" s="22">
        <v>43098</v>
      </c>
      <c r="AJ759">
        <v>3605</v>
      </c>
      <c r="AK759">
        <v>3555</v>
      </c>
      <c r="AL759" s="25">
        <v>43098.795810185184</v>
      </c>
      <c r="AM759" t="s">
        <v>1068</v>
      </c>
      <c r="AN759" t="s">
        <v>1023</v>
      </c>
      <c r="AO759">
        <v>72.47</v>
      </c>
      <c r="AP759">
        <v>0</v>
      </c>
      <c r="AQ759">
        <v>0.94</v>
      </c>
      <c r="AR759">
        <v>0.53</v>
      </c>
      <c r="AS759">
        <v>1.08</v>
      </c>
      <c r="AT759">
        <v>1.04</v>
      </c>
      <c r="AU759">
        <v>1.2509999999999999</v>
      </c>
      <c r="AV759">
        <v>3700</v>
      </c>
      <c r="AW759">
        <v>3510</v>
      </c>
      <c r="AX759">
        <v>3555</v>
      </c>
    </row>
    <row r="760" spans="1:50">
      <c r="A760" s="22">
        <v>43096</v>
      </c>
      <c r="B760">
        <v>2491</v>
      </c>
      <c r="C760">
        <v>2531</v>
      </c>
      <c r="D760">
        <v>2481</v>
      </c>
      <c r="E760">
        <v>2516</v>
      </c>
      <c r="F760" s="22">
        <v>43097</v>
      </c>
      <c r="G760">
        <v>2492</v>
      </c>
      <c r="H760">
        <v>2496</v>
      </c>
      <c r="I760">
        <v>2458</v>
      </c>
      <c r="J760">
        <v>2489</v>
      </c>
      <c r="K760" s="22">
        <v>43098</v>
      </c>
      <c r="L760">
        <v>2302</v>
      </c>
      <c r="M760">
        <v>1</v>
      </c>
      <c r="N760" s="8">
        <f>IF(AND(AM760=1,AC760&lt;-0.005,AE760&gt;O$1),R760,"")</f>
        <v>5046.0728389644109</v>
      </c>
      <c r="O760" s="8">
        <f t="shared" si="62"/>
        <v>118217.86758200568</v>
      </c>
      <c r="P760" s="8" t="str">
        <f t="shared" si="66"/>
        <v/>
      </c>
      <c r="Q760" s="8">
        <f t="shared" si="63"/>
        <v>108274.95087790667</v>
      </c>
      <c r="R760" s="8">
        <f t="shared" si="64"/>
        <v>5046.0728389644109</v>
      </c>
      <c r="S760" s="8">
        <f t="shared" si="65"/>
        <v>373229.1063527927</v>
      </c>
      <c r="U760" s="25">
        <v>43098.330243055556</v>
      </c>
      <c r="V760">
        <v>34</v>
      </c>
      <c r="W760">
        <v>2685</v>
      </c>
      <c r="X760" t="s">
        <v>1584</v>
      </c>
      <c r="Y760" t="s">
        <v>962</v>
      </c>
      <c r="Z760" s="25">
        <v>43462.994444444441</v>
      </c>
      <c r="AA760">
        <v>2421</v>
      </c>
      <c r="AB760">
        <v>-68</v>
      </c>
      <c r="AC760" s="24">
        <v>-2.7300000000000001E-2</v>
      </c>
      <c r="AD760">
        <v>1300</v>
      </c>
      <c r="AE760">
        <v>3146100</v>
      </c>
      <c r="AF760" s="22">
        <v>43097</v>
      </c>
      <c r="AG760">
        <v>2492</v>
      </c>
      <c r="AH760">
        <v>2489</v>
      </c>
      <c r="AI760" s="22">
        <v>43098</v>
      </c>
      <c r="AJ760">
        <v>2302</v>
      </c>
      <c r="AK760">
        <v>2279</v>
      </c>
      <c r="AL760" s="25">
        <v>43098.79582175926</v>
      </c>
      <c r="AM760">
        <v>1</v>
      </c>
      <c r="AN760" t="s">
        <v>1023</v>
      </c>
      <c r="AO760">
        <v>10.62</v>
      </c>
      <c r="AP760">
        <v>3.01</v>
      </c>
      <c r="AQ760">
        <v>0.55000000000000004</v>
      </c>
      <c r="AR760">
        <v>0.47</v>
      </c>
      <c r="AS760">
        <v>1</v>
      </c>
      <c r="AT760">
        <v>1</v>
      </c>
      <c r="AU760">
        <v>0.83399999999999996</v>
      </c>
      <c r="AV760">
        <v>2345</v>
      </c>
      <c r="AW760">
        <v>2271</v>
      </c>
      <c r="AX760">
        <v>2279</v>
      </c>
    </row>
    <row r="761" spans="1:50">
      <c r="A761" s="22">
        <v>43096</v>
      </c>
      <c r="B761">
        <v>384</v>
      </c>
      <c r="C761">
        <v>398</v>
      </c>
      <c r="D761">
        <v>383</v>
      </c>
      <c r="E761">
        <v>393</v>
      </c>
      <c r="F761" s="22">
        <v>43097</v>
      </c>
      <c r="G761">
        <v>398</v>
      </c>
      <c r="H761">
        <v>404</v>
      </c>
      <c r="I761">
        <v>391</v>
      </c>
      <c r="J761">
        <v>393</v>
      </c>
      <c r="K761" s="22">
        <v>43098</v>
      </c>
      <c r="L761">
        <v>391</v>
      </c>
      <c r="M761">
        <v>0.95</v>
      </c>
      <c r="N761" s="8" t="str">
        <f>IF(AND(AM761=1,AC761&lt;-0.005,AE761&gt;O$1),R761,"")</f>
        <v/>
      </c>
      <c r="O761" s="8">
        <f t="shared" si="62"/>
        <v>118217.86758200568</v>
      </c>
      <c r="P761" s="8" t="str">
        <f t="shared" si="66"/>
        <v/>
      </c>
      <c r="Q761" s="8">
        <f t="shared" si="63"/>
        <v>108274.95087790667</v>
      </c>
      <c r="R761" s="8">
        <f t="shared" si="64"/>
        <v>-2544.5292620865366</v>
      </c>
      <c r="S761" s="8">
        <f t="shared" si="65"/>
        <v>373229.1063527927</v>
      </c>
      <c r="U761" s="25">
        <v>43098.330243055556</v>
      </c>
      <c r="V761">
        <v>35</v>
      </c>
      <c r="W761">
        <v>4597</v>
      </c>
      <c r="X761" t="s">
        <v>1079</v>
      </c>
      <c r="Y761" t="s">
        <v>957</v>
      </c>
      <c r="Z761" s="25">
        <v>43462.895833333336</v>
      </c>
      <c r="AA761">
        <v>392</v>
      </c>
      <c r="AB761">
        <v>-1</v>
      </c>
      <c r="AC761" s="24">
        <v>-2.5000000000000001E-3</v>
      </c>
      <c r="AD761">
        <v>1200</v>
      </c>
      <c r="AE761">
        <v>470110</v>
      </c>
      <c r="AF761" s="22">
        <v>43097</v>
      </c>
      <c r="AG761">
        <v>398</v>
      </c>
      <c r="AH761">
        <v>393</v>
      </c>
      <c r="AI761" s="22">
        <v>43098</v>
      </c>
      <c r="AJ761">
        <v>391</v>
      </c>
      <c r="AK761">
        <v>393</v>
      </c>
      <c r="AL761" s="25">
        <v>43098.79583333333</v>
      </c>
      <c r="AM761">
        <v>2</v>
      </c>
      <c r="AN761" t="s">
        <v>1023</v>
      </c>
      <c r="AO761">
        <v>3424.12</v>
      </c>
      <c r="AP761">
        <v>0</v>
      </c>
      <c r="AQ761">
        <v>0.26</v>
      </c>
      <c r="AR761">
        <v>0.62</v>
      </c>
      <c r="AS761">
        <v>0.95</v>
      </c>
      <c r="AT761">
        <v>1.1100000000000001</v>
      </c>
      <c r="AU761">
        <v>1.0509999999999999</v>
      </c>
      <c r="AV761">
        <v>398</v>
      </c>
      <c r="AW761">
        <v>390</v>
      </c>
      <c r="AX761">
        <v>393</v>
      </c>
    </row>
    <row r="762" spans="1:50">
      <c r="A762" s="22">
        <v>43096</v>
      </c>
      <c r="B762">
        <v>550</v>
      </c>
      <c r="C762">
        <v>554</v>
      </c>
      <c r="D762">
        <v>550</v>
      </c>
      <c r="E762">
        <v>552</v>
      </c>
      <c r="F762" s="22">
        <v>43097</v>
      </c>
      <c r="G762">
        <v>552</v>
      </c>
      <c r="H762">
        <v>552</v>
      </c>
      <c r="I762">
        <v>548</v>
      </c>
      <c r="J762">
        <v>551</v>
      </c>
      <c r="K762" s="22">
        <v>43098</v>
      </c>
      <c r="L762">
        <v>601</v>
      </c>
      <c r="M762">
        <v>1</v>
      </c>
      <c r="N762" s="8" t="str">
        <f>IF(AND(AM762=1,AC762&lt;-0.005,AE762&gt;O$1),R762,"")</f>
        <v/>
      </c>
      <c r="O762" s="8">
        <f t="shared" si="62"/>
        <v>118217.86758200568</v>
      </c>
      <c r="P762" s="8" t="str">
        <f t="shared" si="66"/>
        <v/>
      </c>
      <c r="Q762" s="8">
        <f t="shared" si="63"/>
        <v>108274.95087790667</v>
      </c>
      <c r="R762" s="8">
        <f t="shared" si="64"/>
        <v>3350.0837520937798</v>
      </c>
      <c r="S762" s="8">
        <f t="shared" si="65"/>
        <v>376579.19010488648</v>
      </c>
      <c r="U762" s="25">
        <v>43098.330243055556</v>
      </c>
      <c r="V762">
        <v>36</v>
      </c>
      <c r="W762">
        <v>8013</v>
      </c>
      <c r="X762" t="s">
        <v>930</v>
      </c>
      <c r="Y762" t="s">
        <v>962</v>
      </c>
      <c r="Z762" s="25">
        <v>43462.933333333334</v>
      </c>
      <c r="AA762">
        <v>600.1</v>
      </c>
      <c r="AB762">
        <v>49.1</v>
      </c>
      <c r="AC762" s="24">
        <v>8.9099999999999999E-2</v>
      </c>
      <c r="AD762">
        <v>1100</v>
      </c>
      <c r="AE762">
        <v>660010</v>
      </c>
      <c r="AF762" s="22">
        <v>43097</v>
      </c>
      <c r="AG762">
        <v>552</v>
      </c>
      <c r="AH762">
        <v>551</v>
      </c>
      <c r="AI762" s="22">
        <v>43098</v>
      </c>
      <c r="AJ762">
        <v>601</v>
      </c>
      <c r="AK762">
        <v>597</v>
      </c>
      <c r="AL762" s="25">
        <v>43098.795844907407</v>
      </c>
      <c r="AM762">
        <v>1</v>
      </c>
      <c r="AN762" t="s">
        <v>1023</v>
      </c>
      <c r="AO762">
        <v>12.04</v>
      </c>
      <c r="AP762">
        <v>0</v>
      </c>
      <c r="AQ762">
        <v>0.38</v>
      </c>
      <c r="AR762">
        <v>0.19</v>
      </c>
      <c r="AS762">
        <v>1</v>
      </c>
      <c r="AT762">
        <v>0.98</v>
      </c>
      <c r="AU762">
        <v>1.1359999999999999</v>
      </c>
      <c r="AV762">
        <v>604</v>
      </c>
      <c r="AW762">
        <v>585</v>
      </c>
      <c r="AX762">
        <v>597</v>
      </c>
    </row>
    <row r="763" spans="1:50">
      <c r="A763" s="22">
        <v>43096</v>
      </c>
      <c r="B763">
        <v>210</v>
      </c>
      <c r="C763">
        <v>225</v>
      </c>
      <c r="D763">
        <v>210</v>
      </c>
      <c r="E763">
        <v>225</v>
      </c>
      <c r="F763" s="22">
        <v>43097</v>
      </c>
      <c r="G763">
        <v>224</v>
      </c>
      <c r="H763">
        <v>230</v>
      </c>
      <c r="I763">
        <v>220</v>
      </c>
      <c r="J763">
        <v>226</v>
      </c>
      <c r="K763" s="22">
        <v>43098</v>
      </c>
      <c r="L763">
        <v>226</v>
      </c>
      <c r="M763">
        <v>1.02</v>
      </c>
      <c r="N763" s="8" t="str">
        <f>IF(AND(AM763=1,AC763&lt;-0.005,AE763&gt;O$1),R763,"")</f>
        <v/>
      </c>
      <c r="O763" s="8">
        <f t="shared" si="62"/>
        <v>118217.86758200568</v>
      </c>
      <c r="P763" s="8" t="str">
        <f t="shared" si="66"/>
        <v/>
      </c>
      <c r="Q763" s="8">
        <f t="shared" si="63"/>
        <v>108274.95087790667</v>
      </c>
      <c r="R763" s="8">
        <f t="shared" si="64"/>
        <v>-53359.683794466429</v>
      </c>
      <c r="S763" s="8">
        <f t="shared" si="65"/>
        <v>376579.19010488648</v>
      </c>
      <c r="U763" s="25">
        <v>43098.330243055556</v>
      </c>
      <c r="V763">
        <v>37</v>
      </c>
      <c r="W763">
        <v>6495</v>
      </c>
      <c r="X763" t="s">
        <v>1213</v>
      </c>
      <c r="Y763" t="s">
        <v>954</v>
      </c>
      <c r="Z763" s="25">
        <v>43462.96875</v>
      </c>
      <c r="AA763">
        <v>229</v>
      </c>
      <c r="AB763">
        <v>3</v>
      </c>
      <c r="AC763" s="24">
        <v>1.3299999999999999E-2</v>
      </c>
      <c r="AD763">
        <v>1100</v>
      </c>
      <c r="AE763">
        <v>251650</v>
      </c>
      <c r="AF763" s="22">
        <v>43097</v>
      </c>
      <c r="AG763">
        <v>224</v>
      </c>
      <c r="AH763">
        <v>226</v>
      </c>
      <c r="AI763" s="22">
        <v>43098</v>
      </c>
      <c r="AJ763">
        <v>226</v>
      </c>
      <c r="AK763">
        <v>253</v>
      </c>
      <c r="AL763" s="25">
        <v>43098.795856481483</v>
      </c>
      <c r="AM763">
        <v>2</v>
      </c>
      <c r="AN763" t="s">
        <v>1023</v>
      </c>
      <c r="AO763">
        <v>0</v>
      </c>
      <c r="AP763">
        <v>0.44</v>
      </c>
      <c r="AQ763">
        <v>0.75</v>
      </c>
      <c r="AR763">
        <v>0.86</v>
      </c>
      <c r="AS763">
        <v>1.02</v>
      </c>
      <c r="AT763">
        <v>1.19</v>
      </c>
      <c r="AU763">
        <v>0.64200000000000002</v>
      </c>
      <c r="AV763">
        <v>272</v>
      </c>
      <c r="AW763">
        <v>226</v>
      </c>
      <c r="AX763">
        <v>253</v>
      </c>
    </row>
    <row r="764" spans="1:50">
      <c r="A764" s="22">
        <v>43096</v>
      </c>
      <c r="B764">
        <v>391</v>
      </c>
      <c r="C764">
        <v>400</v>
      </c>
      <c r="D764">
        <v>381</v>
      </c>
      <c r="E764">
        <v>394</v>
      </c>
      <c r="F764" s="22">
        <v>43097</v>
      </c>
      <c r="G764">
        <v>395</v>
      </c>
      <c r="H764">
        <v>400</v>
      </c>
      <c r="I764">
        <v>385</v>
      </c>
      <c r="J764">
        <v>386</v>
      </c>
      <c r="K764" s="22">
        <v>43098</v>
      </c>
      <c r="L764">
        <v>380</v>
      </c>
      <c r="M764">
        <v>1</v>
      </c>
      <c r="N764" s="8" t="str">
        <f>IF(AND(AM764=1,AC764&lt;-0.005,AE764&gt;O$1),R764,"")</f>
        <v/>
      </c>
      <c r="O764" s="8">
        <f t="shared" si="62"/>
        <v>118217.86758200568</v>
      </c>
      <c r="P764" s="8" t="str">
        <f t="shared" si="66"/>
        <v/>
      </c>
      <c r="Q764" s="8">
        <f t="shared" si="63"/>
        <v>108274.95087790667</v>
      </c>
      <c r="R764" s="8">
        <f t="shared" si="64"/>
        <v>2645.5026455026732</v>
      </c>
      <c r="S764" s="8">
        <f t="shared" si="65"/>
        <v>376579.19010488648</v>
      </c>
      <c r="U764" s="25">
        <v>43098.330243055556</v>
      </c>
      <c r="V764">
        <v>38</v>
      </c>
      <c r="W764">
        <v>2743</v>
      </c>
      <c r="X764" t="s">
        <v>1192</v>
      </c>
      <c r="Y764" t="s">
        <v>960</v>
      </c>
      <c r="Z764" s="25">
        <v>43462.993750000001</v>
      </c>
      <c r="AA764">
        <v>380</v>
      </c>
      <c r="AB764">
        <v>-6</v>
      </c>
      <c r="AC764" s="24">
        <v>-1.55E-2</v>
      </c>
      <c r="AD764">
        <v>1100</v>
      </c>
      <c r="AE764">
        <v>424700</v>
      </c>
      <c r="AF764" s="22">
        <v>43097</v>
      </c>
      <c r="AG764">
        <v>395</v>
      </c>
      <c r="AH764">
        <v>386</v>
      </c>
      <c r="AI764" s="22">
        <v>43098</v>
      </c>
      <c r="AJ764">
        <v>380</v>
      </c>
      <c r="AK764">
        <v>378</v>
      </c>
      <c r="AL764" s="25">
        <v>43098.795868055553</v>
      </c>
      <c r="AM764" t="s">
        <v>1068</v>
      </c>
      <c r="AN764" t="s">
        <v>1023</v>
      </c>
      <c r="AO764">
        <v>132.04</v>
      </c>
      <c r="AP764">
        <v>0</v>
      </c>
      <c r="AQ764">
        <v>0.46</v>
      </c>
      <c r="AR764">
        <v>0.54</v>
      </c>
      <c r="AS764">
        <v>1</v>
      </c>
      <c r="AT764">
        <v>1.07</v>
      </c>
      <c r="AU764">
        <v>2.254</v>
      </c>
      <c r="AV764">
        <v>383</v>
      </c>
      <c r="AW764">
        <v>367</v>
      </c>
      <c r="AX764">
        <v>378</v>
      </c>
    </row>
    <row r="765" spans="1:50">
      <c r="A765" s="22">
        <v>43096</v>
      </c>
      <c r="B765">
        <v>909</v>
      </c>
      <c r="C765">
        <v>945</v>
      </c>
      <c r="D765">
        <v>907</v>
      </c>
      <c r="E765">
        <v>944</v>
      </c>
      <c r="F765" s="22">
        <v>43097</v>
      </c>
      <c r="G765">
        <v>947</v>
      </c>
      <c r="H765">
        <v>953</v>
      </c>
      <c r="I765">
        <v>924</v>
      </c>
      <c r="J765">
        <v>927</v>
      </c>
      <c r="K765" s="22">
        <v>43098</v>
      </c>
      <c r="L765">
        <v>940</v>
      </c>
      <c r="M765">
        <v>1.02</v>
      </c>
      <c r="N765" s="8" t="str">
        <f>IF(AND(AM765=1,AC765&lt;-0.005,AE765&gt;O$1),R765,"")</f>
        <v/>
      </c>
      <c r="O765" s="8">
        <f t="shared" si="62"/>
        <v>118217.86758200568</v>
      </c>
      <c r="P765" s="8" t="str">
        <f t="shared" si="66"/>
        <v/>
      </c>
      <c r="Q765" s="8">
        <f t="shared" si="63"/>
        <v>108274.95087790667</v>
      </c>
      <c r="R765" s="8">
        <f t="shared" si="64"/>
        <v>-19427.402862985666</v>
      </c>
      <c r="S765" s="8">
        <f t="shared" si="65"/>
        <v>376579.19010488648</v>
      </c>
      <c r="U765" s="25">
        <v>43098.330243055556</v>
      </c>
      <c r="V765">
        <v>40</v>
      </c>
      <c r="W765">
        <v>4662</v>
      </c>
      <c r="X765" t="s">
        <v>1631</v>
      </c>
      <c r="Y765" t="s">
        <v>962</v>
      </c>
      <c r="Z765" s="25">
        <v>43462.773611111108</v>
      </c>
      <c r="AA765">
        <v>950</v>
      </c>
      <c r="AB765">
        <v>23</v>
      </c>
      <c r="AC765" s="24">
        <v>2.4799999999999999E-2</v>
      </c>
      <c r="AD765">
        <v>1000</v>
      </c>
      <c r="AE765">
        <v>950000</v>
      </c>
      <c r="AF765" s="22">
        <v>43097</v>
      </c>
      <c r="AG765">
        <v>947</v>
      </c>
      <c r="AH765">
        <v>927</v>
      </c>
      <c r="AI765" s="22">
        <v>43098</v>
      </c>
      <c r="AJ765">
        <v>940</v>
      </c>
      <c r="AK765">
        <v>978</v>
      </c>
      <c r="AL765" s="25">
        <v>43098.795891203707</v>
      </c>
      <c r="AM765">
        <v>2</v>
      </c>
      <c r="AN765" t="s">
        <v>1023</v>
      </c>
      <c r="AO765">
        <v>48.23</v>
      </c>
      <c r="AP765">
        <v>1.35</v>
      </c>
      <c r="AQ765">
        <v>0.69</v>
      </c>
      <c r="AR765">
        <v>0.52</v>
      </c>
      <c r="AS765">
        <v>1.02</v>
      </c>
      <c r="AT765">
        <v>1</v>
      </c>
      <c r="AU765">
        <v>1.0900000000000001</v>
      </c>
      <c r="AV765">
        <v>988</v>
      </c>
      <c r="AW765">
        <v>934</v>
      </c>
      <c r="AX765">
        <v>978</v>
      </c>
    </row>
    <row r="766" spans="1:50">
      <c r="A766" s="22">
        <v>43096</v>
      </c>
      <c r="B766">
        <v>180</v>
      </c>
      <c r="C766">
        <v>188</v>
      </c>
      <c r="D766">
        <v>180</v>
      </c>
      <c r="E766">
        <v>188</v>
      </c>
      <c r="F766" s="22">
        <v>43097</v>
      </c>
      <c r="G766">
        <v>187</v>
      </c>
      <c r="H766">
        <v>188</v>
      </c>
      <c r="I766">
        <v>185</v>
      </c>
      <c r="J766">
        <v>185</v>
      </c>
      <c r="K766" s="22">
        <v>43098</v>
      </c>
      <c r="L766">
        <v>186</v>
      </c>
      <c r="M766">
        <v>1.02</v>
      </c>
      <c r="N766" s="8" t="str">
        <f>IF(AND(AM766=1,AC766&lt;-0.005,AE766&gt;O$1),R766,"")</f>
        <v/>
      </c>
      <c r="O766" s="8">
        <f t="shared" si="62"/>
        <v>118217.86758200568</v>
      </c>
      <c r="P766" s="8" t="str">
        <f t="shared" si="66"/>
        <v/>
      </c>
      <c r="Q766" s="8">
        <f t="shared" si="63"/>
        <v>108274.95087790667</v>
      </c>
      <c r="R766" s="8">
        <f t="shared" si="64"/>
        <v>-2673.7967914438609</v>
      </c>
      <c r="S766" s="8">
        <f t="shared" si="65"/>
        <v>373905.39331344265</v>
      </c>
      <c r="U766" s="25">
        <v>43098.330243055556</v>
      </c>
      <c r="V766">
        <v>41</v>
      </c>
      <c r="W766">
        <v>3606</v>
      </c>
      <c r="X766" t="s">
        <v>1246</v>
      </c>
      <c r="Y766" t="s">
        <v>962</v>
      </c>
      <c r="Z766" s="25">
        <v>43462.898611111108</v>
      </c>
      <c r="AA766">
        <v>187</v>
      </c>
      <c r="AB766">
        <v>2</v>
      </c>
      <c r="AC766" s="24">
        <v>1.0800000000000001E-2</v>
      </c>
      <c r="AD766">
        <v>1000</v>
      </c>
      <c r="AE766">
        <v>187000</v>
      </c>
      <c r="AF766" s="22">
        <v>43097</v>
      </c>
      <c r="AG766">
        <v>187</v>
      </c>
      <c r="AH766">
        <v>185</v>
      </c>
      <c r="AI766" s="22">
        <v>43098</v>
      </c>
      <c r="AJ766">
        <v>186</v>
      </c>
      <c r="AK766">
        <v>187</v>
      </c>
      <c r="AL766" s="25">
        <v>43098.795902777776</v>
      </c>
      <c r="AM766">
        <v>1</v>
      </c>
      <c r="AN766">
        <v>0</v>
      </c>
      <c r="AO766">
        <v>2.08</v>
      </c>
      <c r="AP766">
        <v>0</v>
      </c>
      <c r="AQ766">
        <v>0.83</v>
      </c>
      <c r="AR766">
        <v>0.3</v>
      </c>
      <c r="AS766">
        <v>1.02</v>
      </c>
      <c r="AT766">
        <v>0.97</v>
      </c>
      <c r="AU766">
        <v>0.84299999999999997</v>
      </c>
      <c r="AV766">
        <v>188</v>
      </c>
      <c r="AW766">
        <v>186</v>
      </c>
      <c r="AX766">
        <v>187</v>
      </c>
    </row>
    <row r="767" spans="1:50">
      <c r="A767" s="22">
        <v>43096</v>
      </c>
      <c r="B767">
        <v>1150</v>
      </c>
      <c r="C767">
        <v>1274</v>
      </c>
      <c r="D767">
        <v>1130</v>
      </c>
      <c r="E767">
        <v>1274</v>
      </c>
      <c r="F767" s="22">
        <v>43097</v>
      </c>
      <c r="G767">
        <v>1405</v>
      </c>
      <c r="H767">
        <v>1449</v>
      </c>
      <c r="I767">
        <v>1257</v>
      </c>
      <c r="J767">
        <v>1325</v>
      </c>
      <c r="K767" s="22">
        <v>43098</v>
      </c>
      <c r="L767">
        <v>1325</v>
      </c>
      <c r="M767">
        <v>0.96</v>
      </c>
      <c r="N767" s="8" t="str">
        <f>IF(AND(AM767=1,AC767&lt;-0.005,AE767&gt;O$1),R767,"")</f>
        <v/>
      </c>
      <c r="O767" s="8">
        <f t="shared" si="62"/>
        <v>118217.86758200568</v>
      </c>
      <c r="P767" s="8" t="str">
        <f t="shared" si="66"/>
        <v/>
      </c>
      <c r="Q767" s="8">
        <f t="shared" si="63"/>
        <v>108274.95087790667</v>
      </c>
      <c r="R767" s="8">
        <f t="shared" si="64"/>
        <v>-26447.462473195126</v>
      </c>
      <c r="S767" s="8">
        <f t="shared" si="65"/>
        <v>373905.39331344265</v>
      </c>
      <c r="U767" s="25">
        <v>43098.330243055556</v>
      </c>
      <c r="V767">
        <v>42</v>
      </c>
      <c r="W767">
        <v>9307</v>
      </c>
      <c r="X767" t="s">
        <v>1478</v>
      </c>
      <c r="Y767" t="s">
        <v>954</v>
      </c>
      <c r="Z767" s="25">
        <v>43462.99722222222</v>
      </c>
      <c r="AA767">
        <v>1344.9</v>
      </c>
      <c r="AB767">
        <v>19.899999999999999</v>
      </c>
      <c r="AC767" s="24">
        <v>1.4999999999999999E-2</v>
      </c>
      <c r="AD767">
        <v>900</v>
      </c>
      <c r="AE767">
        <v>1204350</v>
      </c>
      <c r="AF767" s="22">
        <v>43097</v>
      </c>
      <c r="AG767">
        <v>1405</v>
      </c>
      <c r="AH767">
        <v>1325</v>
      </c>
      <c r="AI767" s="22">
        <v>43098</v>
      </c>
      <c r="AJ767">
        <v>1325</v>
      </c>
      <c r="AK767">
        <v>1399</v>
      </c>
      <c r="AL767" s="25">
        <v>43098.795914351853</v>
      </c>
      <c r="AM767">
        <v>2</v>
      </c>
      <c r="AN767" t="s">
        <v>1023</v>
      </c>
      <c r="AO767">
        <v>0</v>
      </c>
      <c r="AP767">
        <v>0.49</v>
      </c>
      <c r="AQ767">
        <v>0.13</v>
      </c>
      <c r="AR767">
        <v>0.63</v>
      </c>
      <c r="AS767">
        <v>0.96</v>
      </c>
      <c r="AT767">
        <v>1.06</v>
      </c>
      <c r="AU767">
        <v>1.1499999999999999</v>
      </c>
      <c r="AV767">
        <v>1440</v>
      </c>
      <c r="AW767">
        <v>1280</v>
      </c>
      <c r="AX767">
        <v>1399</v>
      </c>
    </row>
    <row r="768" spans="1:50">
      <c r="A768" s="22">
        <v>43096</v>
      </c>
      <c r="B768">
        <v>144</v>
      </c>
      <c r="C768">
        <v>164</v>
      </c>
      <c r="D768">
        <v>143</v>
      </c>
      <c r="E768">
        <v>156</v>
      </c>
      <c r="F768" s="22">
        <v>43097</v>
      </c>
      <c r="G768">
        <v>154</v>
      </c>
      <c r="H768">
        <v>154</v>
      </c>
      <c r="I768">
        <v>148</v>
      </c>
      <c r="J768">
        <v>148</v>
      </c>
      <c r="K768" s="22">
        <v>43098</v>
      </c>
      <c r="L768">
        <v>150</v>
      </c>
      <c r="M768">
        <v>0.91</v>
      </c>
      <c r="N768" s="8" t="str">
        <f>IF(AND(AM768=1,AC768&lt;-0.005,AE768&gt;O$1),R768,"")</f>
        <v/>
      </c>
      <c r="O768" s="8">
        <f t="shared" si="62"/>
        <v>118217.86758200568</v>
      </c>
      <c r="P768" s="8" t="str">
        <f t="shared" si="66"/>
        <v/>
      </c>
      <c r="Q768" s="8">
        <f t="shared" si="63"/>
        <v>108274.95087790667</v>
      </c>
      <c r="R768" s="8">
        <f t="shared" si="64"/>
        <v>-6578.9473684210734</v>
      </c>
      <c r="S768" s="8">
        <f t="shared" si="65"/>
        <v>373905.39331344265</v>
      </c>
      <c r="U768" s="25">
        <v>43098.330243055556</v>
      </c>
      <c r="V768">
        <v>44</v>
      </c>
      <c r="W768">
        <v>2321</v>
      </c>
      <c r="X768" t="s">
        <v>1630</v>
      </c>
      <c r="Y768" t="s">
        <v>960</v>
      </c>
      <c r="Z768" s="25">
        <v>43462.720138888886</v>
      </c>
      <c r="AA768">
        <v>145</v>
      </c>
      <c r="AB768">
        <v>-3</v>
      </c>
      <c r="AC768" s="24">
        <v>-2.0299999999999999E-2</v>
      </c>
      <c r="AD768">
        <v>800</v>
      </c>
      <c r="AE768">
        <v>116000</v>
      </c>
      <c r="AF768" s="22">
        <v>43097</v>
      </c>
      <c r="AG768">
        <v>154</v>
      </c>
      <c r="AH768">
        <v>148</v>
      </c>
      <c r="AI768" s="22">
        <v>43098</v>
      </c>
      <c r="AJ768">
        <v>150</v>
      </c>
      <c r="AK768">
        <v>152</v>
      </c>
      <c r="AL768" s="25">
        <v>43098.795937499999</v>
      </c>
      <c r="AM768">
        <v>2</v>
      </c>
      <c r="AN768" t="s">
        <v>1023</v>
      </c>
      <c r="AO768">
        <v>0</v>
      </c>
      <c r="AP768">
        <v>0</v>
      </c>
      <c r="AQ768">
        <v>0.19</v>
      </c>
      <c r="AR768">
        <v>0.1</v>
      </c>
      <c r="AS768">
        <v>0.91</v>
      </c>
      <c r="AT768">
        <v>0.83</v>
      </c>
      <c r="AU768">
        <v>3.6890000000000001</v>
      </c>
      <c r="AV768">
        <v>155</v>
      </c>
      <c r="AW768">
        <v>149</v>
      </c>
      <c r="AX768">
        <v>152</v>
      </c>
    </row>
    <row r="769" spans="1:50">
      <c r="A769" s="22">
        <v>43096</v>
      </c>
      <c r="B769">
        <v>604</v>
      </c>
      <c r="C769">
        <v>635</v>
      </c>
      <c r="D769">
        <v>604</v>
      </c>
      <c r="E769">
        <v>635</v>
      </c>
      <c r="F769" s="22">
        <v>43097</v>
      </c>
      <c r="G769">
        <v>640</v>
      </c>
      <c r="H769">
        <v>648</v>
      </c>
      <c r="I769">
        <v>622</v>
      </c>
      <c r="J769">
        <v>622</v>
      </c>
      <c r="K769" s="22">
        <v>43098</v>
      </c>
      <c r="L769">
        <v>631</v>
      </c>
      <c r="M769">
        <v>0.97</v>
      </c>
      <c r="N769" s="8" t="str">
        <f>IF(AND(AM769=1,AC769&lt;-0.005,AE769&gt;O$1),R769,"")</f>
        <v/>
      </c>
      <c r="O769" s="8">
        <f t="shared" si="62"/>
        <v>118217.86758200568</v>
      </c>
      <c r="P769" s="8" t="str">
        <f t="shared" si="66"/>
        <v/>
      </c>
      <c r="Q769" s="8">
        <f t="shared" si="63"/>
        <v>108274.95087790667</v>
      </c>
      <c r="R769" s="8">
        <f t="shared" si="64"/>
        <v>-3930.8176100629198</v>
      </c>
      <c r="S769" s="8">
        <f t="shared" si="65"/>
        <v>373905.39331344265</v>
      </c>
      <c r="U769" s="25">
        <v>43098.330243055556</v>
      </c>
      <c r="V769">
        <v>45</v>
      </c>
      <c r="W769">
        <v>4594</v>
      </c>
      <c r="X769" t="s">
        <v>1140</v>
      </c>
      <c r="Y769" t="s">
        <v>957</v>
      </c>
      <c r="Z769" s="25">
        <v>43462.956250000003</v>
      </c>
      <c r="AA769">
        <v>642</v>
      </c>
      <c r="AB769">
        <v>20</v>
      </c>
      <c r="AC769" s="24">
        <v>3.2199999999999999E-2</v>
      </c>
      <c r="AD769">
        <v>800</v>
      </c>
      <c r="AE769">
        <v>502600</v>
      </c>
      <c r="AF769" s="22">
        <v>43097</v>
      </c>
      <c r="AG769">
        <v>640</v>
      </c>
      <c r="AH769">
        <v>622</v>
      </c>
      <c r="AI769" s="22">
        <v>43098</v>
      </c>
      <c r="AJ769">
        <v>631</v>
      </c>
      <c r="AK769">
        <v>636</v>
      </c>
      <c r="AL769" s="25">
        <v>43098.795949074076</v>
      </c>
      <c r="AM769">
        <v>2</v>
      </c>
      <c r="AN769" t="s">
        <v>1023</v>
      </c>
      <c r="AO769">
        <v>41.69</v>
      </c>
      <c r="AP769">
        <v>0</v>
      </c>
      <c r="AQ769">
        <v>0.15</v>
      </c>
      <c r="AR769">
        <v>0.66</v>
      </c>
      <c r="AS769">
        <v>0.97</v>
      </c>
      <c r="AT769">
        <v>1.1399999999999999</v>
      </c>
      <c r="AU769">
        <v>2.9289999999999998</v>
      </c>
      <c r="AV769">
        <v>642</v>
      </c>
      <c r="AW769">
        <v>627</v>
      </c>
      <c r="AX769">
        <v>636</v>
      </c>
    </row>
    <row r="770" spans="1:50">
      <c r="A770" s="22">
        <v>43096</v>
      </c>
      <c r="B770">
        <v>1396</v>
      </c>
      <c r="C770">
        <v>1414</v>
      </c>
      <c r="D770">
        <v>1381</v>
      </c>
      <c r="E770">
        <v>1387</v>
      </c>
      <c r="F770" s="22">
        <v>43097</v>
      </c>
      <c r="G770">
        <v>1375</v>
      </c>
      <c r="H770">
        <v>1426</v>
      </c>
      <c r="I770">
        <v>1364</v>
      </c>
      <c r="J770">
        <v>1384</v>
      </c>
      <c r="K770" s="22">
        <v>43098</v>
      </c>
      <c r="L770">
        <v>1414</v>
      </c>
      <c r="M770">
        <v>1.1100000000000001</v>
      </c>
      <c r="N770" s="8" t="str">
        <f>IF(AND(AM770=1,AC770&lt;-0.005,AE770&gt;O$1),R770,"")</f>
        <v/>
      </c>
      <c r="O770" s="8">
        <f t="shared" si="62"/>
        <v>118217.86758200568</v>
      </c>
      <c r="P770" s="8" t="str">
        <f t="shared" si="66"/>
        <v/>
      </c>
      <c r="Q770" s="8">
        <f t="shared" si="63"/>
        <v>108274.95087790667</v>
      </c>
      <c r="R770" s="8">
        <f t="shared" si="64"/>
        <v>6810.0358422938934</v>
      </c>
      <c r="S770" s="8">
        <f t="shared" si="65"/>
        <v>380715.42915573652</v>
      </c>
      <c r="U770" s="25">
        <v>43098.330243055556</v>
      </c>
      <c r="V770">
        <v>47</v>
      </c>
      <c r="W770">
        <v>5301</v>
      </c>
      <c r="X770" t="s">
        <v>1050</v>
      </c>
      <c r="Y770" t="s">
        <v>962</v>
      </c>
      <c r="Z770" s="25">
        <v>43462.996527777781</v>
      </c>
      <c r="AA770">
        <v>1432</v>
      </c>
      <c r="AB770">
        <v>48</v>
      </c>
      <c r="AC770" s="24">
        <v>3.4700000000000002E-2</v>
      </c>
      <c r="AD770">
        <v>800</v>
      </c>
      <c r="AE770">
        <v>1185500</v>
      </c>
      <c r="AF770" s="22">
        <v>43097</v>
      </c>
      <c r="AG770">
        <v>1375</v>
      </c>
      <c r="AH770">
        <v>1384</v>
      </c>
      <c r="AI770" s="22">
        <v>43098</v>
      </c>
      <c r="AJ770">
        <v>1414</v>
      </c>
      <c r="AK770">
        <v>1395</v>
      </c>
      <c r="AL770" s="25">
        <v>43098.795960648145</v>
      </c>
      <c r="AM770">
        <v>1</v>
      </c>
      <c r="AN770">
        <v>0.3</v>
      </c>
      <c r="AO770">
        <v>1.73</v>
      </c>
      <c r="AP770">
        <v>0.87</v>
      </c>
      <c r="AQ770">
        <v>1</v>
      </c>
      <c r="AR770">
        <v>1</v>
      </c>
      <c r="AS770">
        <v>1.1100000000000001</v>
      </c>
      <c r="AT770">
        <v>1.19</v>
      </c>
      <c r="AU770">
        <v>0.83099999999999996</v>
      </c>
      <c r="AV770">
        <v>1428</v>
      </c>
      <c r="AW770">
        <v>1385</v>
      </c>
      <c r="AX770">
        <v>1395</v>
      </c>
    </row>
    <row r="771" spans="1:50">
      <c r="A771" s="22">
        <v>43096</v>
      </c>
      <c r="B771">
        <v>174</v>
      </c>
      <c r="C771">
        <v>179</v>
      </c>
      <c r="D771">
        <v>174</v>
      </c>
      <c r="E771">
        <v>179</v>
      </c>
      <c r="F771" s="22">
        <v>43097</v>
      </c>
      <c r="G771">
        <v>179</v>
      </c>
      <c r="H771">
        <v>181</v>
      </c>
      <c r="I771">
        <v>176</v>
      </c>
      <c r="J771">
        <v>176</v>
      </c>
      <c r="K771" s="22">
        <v>43098</v>
      </c>
      <c r="L771">
        <v>178</v>
      </c>
      <c r="M771">
        <v>0.94</v>
      </c>
      <c r="N771" s="8" t="str">
        <f>IF(AND(AM771=1,AC771&lt;-0.005,AE771&gt;O$1),R771,"")</f>
        <v/>
      </c>
      <c r="O771" s="8">
        <f t="shared" si="62"/>
        <v>118217.86758200568</v>
      </c>
      <c r="P771" s="8" t="str">
        <f t="shared" si="66"/>
        <v/>
      </c>
      <c r="Q771" s="8">
        <f t="shared" si="63"/>
        <v>108274.95087790667</v>
      </c>
      <c r="R771" s="8">
        <f t="shared" si="64"/>
        <v>11494.252873563204</v>
      </c>
      <c r="S771" s="8">
        <f t="shared" si="65"/>
        <v>380715.42915573652</v>
      </c>
      <c r="U771" s="25">
        <v>43098.330243055556</v>
      </c>
      <c r="V771">
        <v>48</v>
      </c>
      <c r="W771">
        <v>6731</v>
      </c>
      <c r="X771" t="s">
        <v>1330</v>
      </c>
      <c r="Y771" t="s">
        <v>954</v>
      </c>
      <c r="Z771" s="25">
        <v>43462.847916666666</v>
      </c>
      <c r="AA771">
        <v>177</v>
      </c>
      <c r="AB771">
        <v>1</v>
      </c>
      <c r="AC771" s="24">
        <v>5.7000000000000002E-3</v>
      </c>
      <c r="AD771">
        <v>700</v>
      </c>
      <c r="AE771">
        <v>123900</v>
      </c>
      <c r="AF771" s="22">
        <v>43097</v>
      </c>
      <c r="AG771">
        <v>179</v>
      </c>
      <c r="AH771">
        <v>176</v>
      </c>
      <c r="AI771" s="22">
        <v>43098</v>
      </c>
      <c r="AJ771">
        <v>178</v>
      </c>
      <c r="AK771">
        <v>174</v>
      </c>
      <c r="AL771" s="25">
        <v>43098.795972222222</v>
      </c>
      <c r="AM771">
        <v>2</v>
      </c>
      <c r="AN771" t="s">
        <v>1023</v>
      </c>
      <c r="AO771">
        <v>0</v>
      </c>
      <c r="AP771">
        <v>0</v>
      </c>
      <c r="AQ771">
        <v>0.03</v>
      </c>
      <c r="AR771">
        <v>0.02</v>
      </c>
      <c r="AS771">
        <v>0.94</v>
      </c>
      <c r="AT771">
        <v>0.86</v>
      </c>
      <c r="AU771">
        <v>2.0609999999999999</v>
      </c>
      <c r="AV771">
        <v>178</v>
      </c>
      <c r="AW771">
        <v>174</v>
      </c>
      <c r="AX771">
        <v>174</v>
      </c>
    </row>
    <row r="772" spans="1:50">
      <c r="A772" s="22">
        <v>43096</v>
      </c>
      <c r="B772">
        <v>504</v>
      </c>
      <c r="C772">
        <v>507</v>
      </c>
      <c r="D772">
        <v>501</v>
      </c>
      <c r="E772">
        <v>507</v>
      </c>
      <c r="F772" s="22">
        <v>43097</v>
      </c>
      <c r="G772">
        <v>547</v>
      </c>
      <c r="H772">
        <v>567</v>
      </c>
      <c r="I772">
        <v>528</v>
      </c>
      <c r="J772">
        <v>557</v>
      </c>
      <c r="K772" s="22">
        <v>43098</v>
      </c>
      <c r="L772">
        <v>574</v>
      </c>
      <c r="M772">
        <v>1.1100000000000001</v>
      </c>
      <c r="N772" s="8" t="str">
        <f>IF(AND(AM772=1,AC772&lt;-0.005,AE772&gt;O$1),R772,"")</f>
        <v/>
      </c>
      <c r="O772" s="8">
        <f t="shared" si="62"/>
        <v>118217.86758200568</v>
      </c>
      <c r="P772" s="8" t="str">
        <f t="shared" si="66"/>
        <v/>
      </c>
      <c r="Q772" s="8">
        <f t="shared" si="63"/>
        <v>108274.95087790667</v>
      </c>
      <c r="R772" s="8">
        <f t="shared" si="64"/>
        <v>18987.341772151889</v>
      </c>
      <c r="S772" s="8">
        <f t="shared" si="65"/>
        <v>380715.42915573652</v>
      </c>
      <c r="U772" s="25">
        <v>43098.330243055556</v>
      </c>
      <c r="V772">
        <v>49</v>
      </c>
      <c r="W772">
        <v>4776</v>
      </c>
      <c r="X772" t="s">
        <v>1629</v>
      </c>
      <c r="Y772" t="s">
        <v>962</v>
      </c>
      <c r="Z772" s="25">
        <v>43462.988888888889</v>
      </c>
      <c r="AA772">
        <v>578</v>
      </c>
      <c r="AB772">
        <v>21</v>
      </c>
      <c r="AC772" s="24">
        <v>3.7699999999999997E-2</v>
      </c>
      <c r="AD772">
        <v>700</v>
      </c>
      <c r="AE772">
        <v>397600</v>
      </c>
      <c r="AF772" s="22">
        <v>43097</v>
      </c>
      <c r="AG772">
        <v>547</v>
      </c>
      <c r="AH772">
        <v>557</v>
      </c>
      <c r="AI772" s="22">
        <v>43098</v>
      </c>
      <c r="AJ772">
        <v>574</v>
      </c>
      <c r="AK772">
        <v>553</v>
      </c>
      <c r="AL772" s="25">
        <v>43098.795983796299</v>
      </c>
      <c r="AM772">
        <v>2</v>
      </c>
      <c r="AN772" t="s">
        <v>1023</v>
      </c>
      <c r="AO772">
        <v>24.32</v>
      </c>
      <c r="AP772">
        <v>1.62</v>
      </c>
      <c r="AQ772">
        <v>1</v>
      </c>
      <c r="AR772">
        <v>1</v>
      </c>
      <c r="AS772">
        <v>1.1100000000000001</v>
      </c>
      <c r="AT772">
        <v>1.1000000000000001</v>
      </c>
      <c r="AU772">
        <v>0.55700000000000005</v>
      </c>
      <c r="AV772">
        <v>575</v>
      </c>
      <c r="AW772">
        <v>550</v>
      </c>
      <c r="AX772">
        <v>553</v>
      </c>
    </row>
    <row r="773" spans="1:50">
      <c r="A773" s="22">
        <v>43096</v>
      </c>
      <c r="B773">
        <v>1646</v>
      </c>
      <c r="C773">
        <v>1760</v>
      </c>
      <c r="D773">
        <v>1646</v>
      </c>
      <c r="E773">
        <v>1755</v>
      </c>
      <c r="F773" s="22">
        <v>43097</v>
      </c>
      <c r="G773">
        <v>1900</v>
      </c>
      <c r="H773">
        <v>2116</v>
      </c>
      <c r="I773">
        <v>1875</v>
      </c>
      <c r="J773">
        <v>2074</v>
      </c>
      <c r="K773" s="22">
        <v>43098</v>
      </c>
      <c r="L773">
        <v>2068</v>
      </c>
      <c r="M773">
        <v>1.31</v>
      </c>
      <c r="N773" s="8">
        <f>IF(AND(AM773=1,AC773&lt;-0.005,AE773&gt;O$1),R773,"")</f>
        <v>-7853.4031413612374</v>
      </c>
      <c r="O773" s="8">
        <f t="shared" si="62"/>
        <v>110364.46444064444</v>
      </c>
      <c r="P773" s="8" t="str">
        <f t="shared" si="66"/>
        <v/>
      </c>
      <c r="Q773" s="8">
        <f t="shared" si="63"/>
        <v>108274.95087790667</v>
      </c>
      <c r="R773" s="8">
        <f t="shared" si="64"/>
        <v>-7853.4031413612374</v>
      </c>
      <c r="S773" s="8">
        <f t="shared" si="65"/>
        <v>372862.02601437527</v>
      </c>
      <c r="U773" s="25">
        <v>43098.330243055556</v>
      </c>
      <c r="V773">
        <v>50</v>
      </c>
      <c r="W773">
        <v>3321</v>
      </c>
      <c r="X773" t="s">
        <v>466</v>
      </c>
      <c r="Y773" t="s">
        <v>962</v>
      </c>
      <c r="Z773" s="25">
        <v>43462.919444444444</v>
      </c>
      <c r="AA773">
        <v>2060.1</v>
      </c>
      <c r="AB773">
        <v>-13.9</v>
      </c>
      <c r="AC773" s="24">
        <v>-6.7000000000000002E-3</v>
      </c>
      <c r="AD773">
        <v>700</v>
      </c>
      <c r="AE773">
        <v>1443840</v>
      </c>
      <c r="AF773" s="22">
        <v>43097</v>
      </c>
      <c r="AG773">
        <v>1900</v>
      </c>
      <c r="AH773">
        <v>2074</v>
      </c>
      <c r="AI773" s="22">
        <v>43098</v>
      </c>
      <c r="AJ773">
        <v>2068</v>
      </c>
      <c r="AK773">
        <v>2101</v>
      </c>
      <c r="AL773" s="25">
        <v>43098.795995370368</v>
      </c>
      <c r="AM773">
        <v>1</v>
      </c>
      <c r="AN773" t="s">
        <v>1023</v>
      </c>
      <c r="AO773">
        <v>2.86</v>
      </c>
      <c r="AP773">
        <v>1.25</v>
      </c>
      <c r="AQ773">
        <v>1</v>
      </c>
      <c r="AR773">
        <v>1</v>
      </c>
      <c r="AS773">
        <v>1.31</v>
      </c>
      <c r="AT773">
        <v>1.35</v>
      </c>
      <c r="AU773">
        <v>0.76700000000000002</v>
      </c>
      <c r="AV773">
        <v>2105</v>
      </c>
      <c r="AW773">
        <v>2003</v>
      </c>
      <c r="AX773">
        <v>2101</v>
      </c>
    </row>
    <row r="774" spans="1:50">
      <c r="A774" s="22">
        <v>43097</v>
      </c>
      <c r="B774">
        <v>1838</v>
      </c>
      <c r="C774">
        <v>1988</v>
      </c>
      <c r="D774">
        <v>1800</v>
      </c>
      <c r="E774">
        <v>1950</v>
      </c>
      <c r="F774" s="22">
        <v>43098</v>
      </c>
      <c r="G774">
        <v>2158</v>
      </c>
      <c r="H774">
        <v>2350</v>
      </c>
      <c r="I774">
        <v>2153</v>
      </c>
      <c r="J774">
        <v>2350</v>
      </c>
      <c r="K774" s="22">
        <v>43104</v>
      </c>
      <c r="L774">
        <v>2550</v>
      </c>
      <c r="M774">
        <v>1.74</v>
      </c>
      <c r="N774" s="8" t="str">
        <f>IF(AND(AM774=1,AC774&lt;-0.005,AE774&gt;O$1),R774,"")</f>
        <v/>
      </c>
      <c r="O774" s="8">
        <f t="shared" si="62"/>
        <v>110364.46444064444</v>
      </c>
      <c r="P774" s="8" t="str">
        <f t="shared" si="66"/>
        <v/>
      </c>
      <c r="Q774" s="8">
        <f t="shared" si="63"/>
        <v>108274.95087790667</v>
      </c>
      <c r="R774" s="8">
        <f t="shared" si="64"/>
        <v>68688.670829616385</v>
      </c>
      <c r="S774" s="8">
        <f t="shared" si="65"/>
        <v>372862.02601437527</v>
      </c>
      <c r="U774" s="25">
        <v>43104.330127314817</v>
      </c>
      <c r="V774">
        <v>1</v>
      </c>
      <c r="W774">
        <v>4579</v>
      </c>
      <c r="X774" t="s">
        <v>1313</v>
      </c>
      <c r="Y774" t="s">
        <v>960</v>
      </c>
      <c r="Z774" s="25">
        <v>43463.997916666667</v>
      </c>
      <c r="AA774">
        <v>2467</v>
      </c>
      <c r="AB774">
        <v>117</v>
      </c>
      <c r="AC774" s="24">
        <v>4.9799999999999997E-2</v>
      </c>
      <c r="AD774">
        <v>43900</v>
      </c>
      <c r="AE774">
        <v>107083920</v>
      </c>
      <c r="AF774" s="22">
        <v>43098</v>
      </c>
      <c r="AG774">
        <v>2158</v>
      </c>
      <c r="AH774">
        <v>2350</v>
      </c>
      <c r="AI774" s="22">
        <v>43104</v>
      </c>
      <c r="AJ774">
        <v>2550</v>
      </c>
      <c r="AK774">
        <v>2242</v>
      </c>
      <c r="AL774" s="25">
        <v>43104.801377314812</v>
      </c>
      <c r="AM774">
        <v>2</v>
      </c>
      <c r="AN774" t="s">
        <v>1023</v>
      </c>
      <c r="AO774">
        <v>192.38</v>
      </c>
      <c r="AP774">
        <v>0</v>
      </c>
      <c r="AQ774">
        <v>1</v>
      </c>
      <c r="AR774">
        <v>1</v>
      </c>
      <c r="AS774">
        <v>1.74</v>
      </c>
      <c r="AT774">
        <v>1.97</v>
      </c>
      <c r="AU774">
        <v>0.89800000000000002</v>
      </c>
      <c r="AV774">
        <v>2819</v>
      </c>
      <c r="AW774">
        <v>2201</v>
      </c>
      <c r="AX774">
        <v>2242</v>
      </c>
    </row>
    <row r="775" spans="1:50">
      <c r="A775" s="22">
        <v>43097</v>
      </c>
      <c r="B775">
        <v>1264</v>
      </c>
      <c r="C775">
        <v>1285</v>
      </c>
      <c r="D775">
        <v>1260</v>
      </c>
      <c r="E775">
        <v>1281</v>
      </c>
      <c r="F775" s="22">
        <v>43098</v>
      </c>
      <c r="G775">
        <v>1272</v>
      </c>
      <c r="H775">
        <v>1284</v>
      </c>
      <c r="I775">
        <v>1268</v>
      </c>
      <c r="J775">
        <v>1280</v>
      </c>
      <c r="K775" s="22">
        <v>43104</v>
      </c>
      <c r="L775">
        <v>1235</v>
      </c>
      <c r="M775">
        <v>1</v>
      </c>
      <c r="N775" s="8" t="str">
        <f>IF(AND(AM775=1,AC775&lt;-0.005,AE775&gt;O$1),R775,"")</f>
        <v/>
      </c>
      <c r="O775" s="8">
        <f t="shared" si="62"/>
        <v>110364.46444064444</v>
      </c>
      <c r="P775" s="8" t="str">
        <f t="shared" si="66"/>
        <v/>
      </c>
      <c r="Q775" s="8">
        <f t="shared" si="63"/>
        <v>108274.95087790667</v>
      </c>
      <c r="R775" s="8">
        <f t="shared" si="64"/>
        <v>14154.870940882636</v>
      </c>
      <c r="S775" s="8">
        <f t="shared" si="65"/>
        <v>387016.89695525792</v>
      </c>
      <c r="U775" s="25">
        <v>43104.330127314817</v>
      </c>
      <c r="V775">
        <v>3</v>
      </c>
      <c r="W775">
        <v>1357</v>
      </c>
      <c r="X775" t="s">
        <v>1056</v>
      </c>
      <c r="Y775" t="s">
        <v>954</v>
      </c>
      <c r="Z775" s="25">
        <v>43463.992361111108</v>
      </c>
      <c r="AA775">
        <v>1281</v>
      </c>
      <c r="AB775">
        <v>1</v>
      </c>
      <c r="AC775" s="24">
        <v>8.0000000000000004E-4</v>
      </c>
      <c r="AD775">
        <v>25230</v>
      </c>
      <c r="AE775">
        <v>32341474</v>
      </c>
      <c r="AF775" s="22">
        <v>43098</v>
      </c>
      <c r="AG775">
        <v>1272</v>
      </c>
      <c r="AH775">
        <v>1280</v>
      </c>
      <c r="AI775" s="22">
        <v>43104</v>
      </c>
      <c r="AJ775">
        <v>1235</v>
      </c>
      <c r="AK775">
        <v>1201</v>
      </c>
      <c r="AL775" s="25">
        <v>43104.801400462966</v>
      </c>
      <c r="AM775">
        <v>1</v>
      </c>
      <c r="AN775" t="s">
        <v>1023</v>
      </c>
      <c r="AO775" s="26">
        <v>8.0000000000000002E-3</v>
      </c>
      <c r="AQ775">
        <v>0.17</v>
      </c>
      <c r="AR775">
        <v>0.04</v>
      </c>
      <c r="AS775">
        <v>1</v>
      </c>
      <c r="AT775">
        <v>0.94</v>
      </c>
      <c r="AU775">
        <v>2.2799999999999998</v>
      </c>
      <c r="AV775">
        <v>1237</v>
      </c>
      <c r="AW775">
        <v>1200</v>
      </c>
      <c r="AX775">
        <v>1201</v>
      </c>
    </row>
    <row r="776" spans="1:50">
      <c r="A776" s="22">
        <v>43097</v>
      </c>
      <c r="B776">
        <v>108</v>
      </c>
      <c r="C776">
        <v>109</v>
      </c>
      <c r="D776">
        <v>106</v>
      </c>
      <c r="E776">
        <v>106</v>
      </c>
      <c r="F776" s="22">
        <v>43098</v>
      </c>
      <c r="G776">
        <v>106</v>
      </c>
      <c r="H776">
        <v>112</v>
      </c>
      <c r="I776">
        <v>106</v>
      </c>
      <c r="J776">
        <v>112</v>
      </c>
      <c r="K776" s="22">
        <v>43104</v>
      </c>
      <c r="L776">
        <v>112</v>
      </c>
      <c r="M776">
        <v>0.98</v>
      </c>
      <c r="N776" s="8" t="str">
        <f>IF(AND(AM776=1,AC776&lt;-0.005,AE776&gt;O$1),R776,"")</f>
        <v/>
      </c>
      <c r="O776" s="8">
        <f t="shared" si="62"/>
        <v>110364.46444064444</v>
      </c>
      <c r="P776" s="8" t="str">
        <f t="shared" si="66"/>
        <v/>
      </c>
      <c r="Q776" s="8">
        <f t="shared" si="63"/>
        <v>108274.95087790667</v>
      </c>
      <c r="R776" s="8">
        <f t="shared" si="64"/>
        <v>0</v>
      </c>
      <c r="S776" s="8">
        <f t="shared" si="65"/>
        <v>387016.89695525792</v>
      </c>
      <c r="U776" s="25">
        <v>43104.330127314817</v>
      </c>
      <c r="V776">
        <v>4</v>
      </c>
      <c r="W776">
        <v>8789</v>
      </c>
      <c r="X776" t="s">
        <v>1260</v>
      </c>
      <c r="Y776" t="s">
        <v>957</v>
      </c>
      <c r="Z776" s="25">
        <v>43463.993055555555</v>
      </c>
      <c r="AA776">
        <v>111.8</v>
      </c>
      <c r="AB776">
        <v>-0.2</v>
      </c>
      <c r="AC776" s="24">
        <v>-1.8E-3</v>
      </c>
      <c r="AD776">
        <v>16700</v>
      </c>
      <c r="AE776">
        <v>1820020</v>
      </c>
      <c r="AF776" s="22">
        <v>43098</v>
      </c>
      <c r="AG776">
        <v>106</v>
      </c>
      <c r="AH776">
        <v>112</v>
      </c>
      <c r="AI776" s="22">
        <v>43104</v>
      </c>
      <c r="AJ776">
        <v>112</v>
      </c>
      <c r="AK776">
        <v>112</v>
      </c>
      <c r="AL776" s="25">
        <v>43104.801412037035</v>
      </c>
      <c r="AM776">
        <v>1</v>
      </c>
      <c r="AN776" t="s">
        <v>1023</v>
      </c>
      <c r="AO776">
        <v>9.3699999999999992</v>
      </c>
      <c r="AP776" t="s">
        <v>956</v>
      </c>
      <c r="AQ776">
        <v>0.17</v>
      </c>
      <c r="AR776">
        <v>0.06</v>
      </c>
      <c r="AS776">
        <v>0.98</v>
      </c>
      <c r="AT776">
        <v>0.95</v>
      </c>
      <c r="AU776">
        <v>0.88700000000000001</v>
      </c>
      <c r="AV776">
        <v>114</v>
      </c>
      <c r="AW776">
        <v>112</v>
      </c>
      <c r="AX776">
        <v>112</v>
      </c>
    </row>
    <row r="777" spans="1:50">
      <c r="A777" s="22">
        <v>43097</v>
      </c>
      <c r="B777">
        <v>584</v>
      </c>
      <c r="C777">
        <v>584</v>
      </c>
      <c r="D777">
        <v>584</v>
      </c>
      <c r="E777">
        <v>584</v>
      </c>
      <c r="F777" s="22">
        <v>43098</v>
      </c>
      <c r="G777">
        <v>711</v>
      </c>
      <c r="H777">
        <v>718</v>
      </c>
      <c r="I777">
        <v>683</v>
      </c>
      <c r="J777">
        <v>718</v>
      </c>
      <c r="K777" s="22">
        <v>43104</v>
      </c>
      <c r="L777">
        <v>718</v>
      </c>
      <c r="M777">
        <v>1.43</v>
      </c>
      <c r="N777" s="8" t="str">
        <f>IF(AND(AM777=1,AC777&lt;-0.005,AE777&gt;O$1),R777,"")</f>
        <v/>
      </c>
      <c r="O777" s="8">
        <f t="shared" si="62"/>
        <v>110364.46444064444</v>
      </c>
      <c r="P777" s="8" t="str">
        <f t="shared" si="66"/>
        <v/>
      </c>
      <c r="Q777" s="8">
        <f t="shared" si="63"/>
        <v>108274.95087790667</v>
      </c>
      <c r="R777" s="8">
        <f t="shared" si="64"/>
        <v>-20267.260579064583</v>
      </c>
      <c r="S777" s="8">
        <f t="shared" si="65"/>
        <v>387016.89695525792</v>
      </c>
      <c r="U777" s="25">
        <v>43104.330127314817</v>
      </c>
      <c r="V777">
        <v>6</v>
      </c>
      <c r="W777">
        <v>6188</v>
      </c>
      <c r="X777" t="s">
        <v>1628</v>
      </c>
      <c r="Y777" t="s">
        <v>960</v>
      </c>
      <c r="Z777" s="25">
        <v>43463.997916666667</v>
      </c>
      <c r="AA777">
        <v>2210.5</v>
      </c>
      <c r="AB777">
        <v>56.5</v>
      </c>
      <c r="AC777" s="24">
        <v>2.6200000000000001E-2</v>
      </c>
      <c r="AD777">
        <v>12000</v>
      </c>
      <c r="AE777">
        <v>26684430</v>
      </c>
      <c r="AF777" s="22">
        <v>43098</v>
      </c>
      <c r="AG777">
        <v>2134</v>
      </c>
      <c r="AH777">
        <v>2154</v>
      </c>
      <c r="AI777" s="22">
        <v>43104</v>
      </c>
      <c r="AJ777">
        <v>2154</v>
      </c>
      <c r="AK777">
        <v>2245</v>
      </c>
      <c r="AL777" s="25">
        <v>43104.801446759258</v>
      </c>
      <c r="AM777">
        <v>2</v>
      </c>
      <c r="AN777" t="s">
        <v>1023</v>
      </c>
      <c r="AO777">
        <v>0</v>
      </c>
      <c r="AP777">
        <v>0.97</v>
      </c>
      <c r="AQ777">
        <v>1</v>
      </c>
      <c r="AR777">
        <v>1</v>
      </c>
      <c r="AS777">
        <v>1.43</v>
      </c>
      <c r="AT777">
        <v>1.42</v>
      </c>
      <c r="AU777">
        <v>0.73699999999999999</v>
      </c>
      <c r="AV777">
        <v>748</v>
      </c>
      <c r="AW777">
        <v>683</v>
      </c>
      <c r="AX777">
        <v>748</v>
      </c>
    </row>
    <row r="778" spans="1:50">
      <c r="A778" s="22">
        <v>43097</v>
      </c>
      <c r="B778">
        <v>1420</v>
      </c>
      <c r="C778">
        <v>1447</v>
      </c>
      <c r="D778">
        <v>1404</v>
      </c>
      <c r="E778">
        <v>1405</v>
      </c>
      <c r="F778" s="22">
        <v>43098</v>
      </c>
      <c r="G778">
        <v>1451</v>
      </c>
      <c r="H778">
        <v>1700</v>
      </c>
      <c r="I778">
        <v>1435</v>
      </c>
      <c r="J778">
        <v>1665</v>
      </c>
      <c r="K778" s="22">
        <v>43104</v>
      </c>
      <c r="L778">
        <v>1939</v>
      </c>
      <c r="M778">
        <v>1.18</v>
      </c>
      <c r="N778" s="8" t="str">
        <f>IF(AND(AM778=1,AC778&lt;-0.005,AE778&gt;O$1),R778,"")</f>
        <v/>
      </c>
      <c r="O778" s="8">
        <f t="shared" si="62"/>
        <v>110364.46444064444</v>
      </c>
      <c r="P778" s="8" t="str">
        <f t="shared" si="66"/>
        <v/>
      </c>
      <c r="Q778" s="8">
        <f t="shared" si="63"/>
        <v>108274.95087790667</v>
      </c>
      <c r="R778" s="8">
        <f t="shared" si="64"/>
        <v>-30508.474576271205</v>
      </c>
      <c r="S778" s="8">
        <f t="shared" si="65"/>
        <v>387016.89695525792</v>
      </c>
      <c r="U778" s="25">
        <v>43104.330127314817</v>
      </c>
      <c r="V778">
        <v>7</v>
      </c>
      <c r="W778">
        <v>6176</v>
      </c>
      <c r="X778" t="s">
        <v>1438</v>
      </c>
      <c r="Y778" t="s">
        <v>957</v>
      </c>
      <c r="Z778" s="25">
        <v>43463.995833333334</v>
      </c>
      <c r="AA778">
        <v>1710</v>
      </c>
      <c r="AB778">
        <v>45</v>
      </c>
      <c r="AC778" s="24">
        <v>2.7E-2</v>
      </c>
      <c r="AD778">
        <v>11000</v>
      </c>
      <c r="AE778">
        <v>18859900</v>
      </c>
      <c r="AF778" s="22">
        <v>43098</v>
      </c>
      <c r="AG778">
        <v>1451</v>
      </c>
      <c r="AH778">
        <v>1665</v>
      </c>
      <c r="AI778" s="22">
        <v>43104</v>
      </c>
      <c r="AJ778">
        <v>1939</v>
      </c>
      <c r="AK778">
        <v>2065</v>
      </c>
      <c r="AL778" s="25">
        <v>43104.801458333335</v>
      </c>
      <c r="AM778">
        <v>2</v>
      </c>
      <c r="AN778" t="s">
        <v>1023</v>
      </c>
      <c r="AO778">
        <v>0</v>
      </c>
      <c r="AP778" t="s">
        <v>956</v>
      </c>
      <c r="AQ778">
        <v>1</v>
      </c>
      <c r="AR778">
        <v>1</v>
      </c>
      <c r="AS778">
        <v>1.18</v>
      </c>
      <c r="AT778">
        <v>1.1599999999999999</v>
      </c>
      <c r="AU778">
        <v>8.8409999999999993</v>
      </c>
      <c r="AV778">
        <v>2065</v>
      </c>
      <c r="AW778">
        <v>1895</v>
      </c>
      <c r="AX778">
        <v>2065</v>
      </c>
    </row>
    <row r="779" spans="1:50">
      <c r="A779" s="22">
        <v>43097</v>
      </c>
      <c r="B779">
        <v>1002</v>
      </c>
      <c r="C779">
        <v>1029</v>
      </c>
      <c r="D779">
        <v>982</v>
      </c>
      <c r="E779">
        <v>1011</v>
      </c>
      <c r="F779" s="22">
        <v>43098</v>
      </c>
      <c r="G779">
        <v>1011</v>
      </c>
      <c r="H779">
        <v>1026</v>
      </c>
      <c r="I779">
        <v>974</v>
      </c>
      <c r="J779">
        <v>985</v>
      </c>
      <c r="K779" s="22">
        <v>43104</v>
      </c>
      <c r="L779">
        <v>1135</v>
      </c>
      <c r="M779">
        <v>1.02</v>
      </c>
      <c r="N779" s="8" t="str">
        <f>IF(AND(AM779=1,AC779&lt;-0.005,AE779&gt;O$1),R779,"")</f>
        <v/>
      </c>
      <c r="O779" s="8">
        <f t="shared" si="62"/>
        <v>110364.46444064444</v>
      </c>
      <c r="P779" s="8" t="str">
        <f t="shared" si="66"/>
        <v/>
      </c>
      <c r="Q779" s="8">
        <f t="shared" si="63"/>
        <v>108274.95087790667</v>
      </c>
      <c r="R779" s="8">
        <f t="shared" si="64"/>
        <v>0</v>
      </c>
      <c r="S779" s="8">
        <f t="shared" si="65"/>
        <v>387016.89695525792</v>
      </c>
      <c r="U779" s="25">
        <v>43104.330127314817</v>
      </c>
      <c r="V779">
        <v>9</v>
      </c>
      <c r="W779">
        <v>3393</v>
      </c>
      <c r="X779" t="s">
        <v>387</v>
      </c>
      <c r="Y779" t="s">
        <v>962</v>
      </c>
      <c r="Z779" s="25">
        <v>43463.915277777778</v>
      </c>
      <c r="AA779">
        <v>1135</v>
      </c>
      <c r="AB779">
        <v>150</v>
      </c>
      <c r="AC779" s="24">
        <v>0.15229999999999999</v>
      </c>
      <c r="AD779">
        <v>6100</v>
      </c>
      <c r="AE779">
        <v>6906170</v>
      </c>
      <c r="AF779" s="22">
        <v>43098</v>
      </c>
      <c r="AG779">
        <v>1011</v>
      </c>
      <c r="AH779">
        <v>985</v>
      </c>
      <c r="AI779" s="22">
        <v>43104</v>
      </c>
      <c r="AJ779">
        <v>1135</v>
      </c>
      <c r="AK779">
        <v>1135</v>
      </c>
      <c r="AL779" s="25">
        <v>43104.801481481481</v>
      </c>
      <c r="AM779" t="s">
        <v>1068</v>
      </c>
      <c r="AN779">
        <v>0.2</v>
      </c>
      <c r="AO779">
        <v>1.08</v>
      </c>
      <c r="AP779">
        <v>0.91</v>
      </c>
      <c r="AQ779">
        <v>0.55000000000000004</v>
      </c>
      <c r="AR779">
        <v>0.81</v>
      </c>
      <c r="AS779">
        <v>1.02</v>
      </c>
      <c r="AT779">
        <v>1.24</v>
      </c>
      <c r="AU779">
        <v>0.66900000000000004</v>
      </c>
      <c r="AV779">
        <v>1135</v>
      </c>
      <c r="AW779">
        <v>1135</v>
      </c>
      <c r="AX779">
        <v>1135</v>
      </c>
    </row>
    <row r="780" spans="1:50">
      <c r="A780" s="22">
        <v>43097</v>
      </c>
      <c r="B780">
        <v>175</v>
      </c>
      <c r="C780">
        <v>176</v>
      </c>
      <c r="D780">
        <v>166</v>
      </c>
      <c r="E780">
        <v>173</v>
      </c>
      <c r="F780" s="22">
        <v>43098</v>
      </c>
      <c r="G780">
        <v>178</v>
      </c>
      <c r="H780">
        <v>186</v>
      </c>
      <c r="I780">
        <v>173</v>
      </c>
      <c r="J780">
        <v>179</v>
      </c>
      <c r="K780" s="22">
        <v>43104</v>
      </c>
      <c r="L780">
        <v>183</v>
      </c>
      <c r="M780">
        <v>1.37</v>
      </c>
      <c r="N780" s="8" t="str">
        <f>IF(AND(AM780=1,AC780&lt;-0.005,AE780&gt;O$1),R780,"")</f>
        <v/>
      </c>
      <c r="O780" s="8">
        <f t="shared" si="62"/>
        <v>110364.46444064444</v>
      </c>
      <c r="P780" s="8" t="str">
        <f t="shared" si="66"/>
        <v/>
      </c>
      <c r="Q780" s="8">
        <f t="shared" si="63"/>
        <v>108274.95087790667</v>
      </c>
      <c r="R780" s="8">
        <f t="shared" si="64"/>
        <v>-100436.68122270744</v>
      </c>
      <c r="S780" s="8">
        <f t="shared" si="65"/>
        <v>387016.89695525792</v>
      </c>
      <c r="U780" s="25">
        <v>43104.330127314817</v>
      </c>
      <c r="V780">
        <v>10</v>
      </c>
      <c r="W780">
        <v>3323</v>
      </c>
      <c r="X780" t="s">
        <v>305</v>
      </c>
      <c r="Y780" t="s">
        <v>960</v>
      </c>
      <c r="Z780" s="25">
        <v>43463.997916666667</v>
      </c>
      <c r="AA780">
        <v>180.9</v>
      </c>
      <c r="AB780">
        <v>1.9</v>
      </c>
      <c r="AC780" s="24">
        <v>1.06E-2</v>
      </c>
      <c r="AD780">
        <v>6100</v>
      </c>
      <c r="AE780">
        <v>1099880</v>
      </c>
      <c r="AF780" s="22">
        <v>43098</v>
      </c>
      <c r="AG780">
        <v>178</v>
      </c>
      <c r="AH780">
        <v>179</v>
      </c>
      <c r="AI780" s="22">
        <v>43104</v>
      </c>
      <c r="AJ780">
        <v>183</v>
      </c>
      <c r="AK780">
        <v>229</v>
      </c>
      <c r="AL780" s="25">
        <v>43104.801493055558</v>
      </c>
      <c r="AM780">
        <v>2</v>
      </c>
      <c r="AN780" t="s">
        <v>1023</v>
      </c>
      <c r="AO780">
        <v>185.93</v>
      </c>
      <c r="AP780">
        <v>0.84</v>
      </c>
      <c r="AQ780">
        <v>1</v>
      </c>
      <c r="AR780">
        <v>1</v>
      </c>
      <c r="AS780">
        <v>1.37</v>
      </c>
      <c r="AT780">
        <v>1.48</v>
      </c>
      <c r="AU780">
        <v>0.81599999999999995</v>
      </c>
      <c r="AV780">
        <v>229</v>
      </c>
      <c r="AW780">
        <v>171</v>
      </c>
      <c r="AX780">
        <v>229</v>
      </c>
    </row>
    <row r="781" spans="1:50">
      <c r="A781" s="22">
        <v>43097</v>
      </c>
      <c r="B781">
        <v>2678</v>
      </c>
      <c r="C781">
        <v>2684</v>
      </c>
      <c r="D781">
        <v>2666</v>
      </c>
      <c r="E781">
        <v>2671</v>
      </c>
      <c r="F781" s="22">
        <v>43098</v>
      </c>
      <c r="G781">
        <v>2673</v>
      </c>
      <c r="H781">
        <v>2677</v>
      </c>
      <c r="I781">
        <v>2661</v>
      </c>
      <c r="J781">
        <v>2661</v>
      </c>
      <c r="K781" s="22">
        <v>43104</v>
      </c>
      <c r="L781">
        <v>2700</v>
      </c>
      <c r="M781">
        <v>0.96</v>
      </c>
      <c r="N781" s="8" t="str">
        <f>IF(AND(AM781=1,AC781&lt;-0.005,AE781&gt;O$1),R781,"")</f>
        <v/>
      </c>
      <c r="O781" s="8">
        <f t="shared" si="62"/>
        <v>110364.46444064444</v>
      </c>
      <c r="P781" s="8" t="str">
        <f t="shared" si="66"/>
        <v/>
      </c>
      <c r="Q781" s="8">
        <f t="shared" si="63"/>
        <v>108274.95087790667</v>
      </c>
      <c r="R781" s="8">
        <f t="shared" si="64"/>
        <v>0</v>
      </c>
      <c r="S781" s="8">
        <f t="shared" si="65"/>
        <v>387016.89695525792</v>
      </c>
      <c r="U781" s="25">
        <v>43104.330127314817</v>
      </c>
      <c r="V781">
        <v>11</v>
      </c>
      <c r="W781">
        <v>9437</v>
      </c>
      <c r="X781" t="s">
        <v>1468</v>
      </c>
      <c r="Y781" t="s">
        <v>962</v>
      </c>
      <c r="Z781" s="25">
        <v>43463.996527777781</v>
      </c>
      <c r="AA781">
        <v>2665</v>
      </c>
      <c r="AB781">
        <v>4</v>
      </c>
      <c r="AC781" s="24">
        <v>1.5E-3</v>
      </c>
      <c r="AD781">
        <v>5100</v>
      </c>
      <c r="AE781">
        <v>13591100</v>
      </c>
      <c r="AF781" s="22">
        <v>43098</v>
      </c>
      <c r="AG781">
        <v>2673</v>
      </c>
      <c r="AH781">
        <v>2661</v>
      </c>
      <c r="AI781" s="22">
        <v>43104</v>
      </c>
      <c r="AJ781">
        <v>2700</v>
      </c>
      <c r="AK781">
        <v>2700</v>
      </c>
      <c r="AL781" s="25">
        <v>43104.801504629628</v>
      </c>
      <c r="AM781">
        <v>1</v>
      </c>
      <c r="AN781">
        <v>0</v>
      </c>
      <c r="AO781">
        <v>4.8499999999999996</v>
      </c>
      <c r="AP781">
        <v>3.76</v>
      </c>
      <c r="AQ781">
        <v>0</v>
      </c>
      <c r="AR781">
        <v>0.32</v>
      </c>
      <c r="AS781">
        <v>0.96</v>
      </c>
      <c r="AT781">
        <v>0.97</v>
      </c>
      <c r="AU781">
        <v>0.219</v>
      </c>
      <c r="AV781">
        <v>2703.5</v>
      </c>
      <c r="AW781">
        <v>2684.5</v>
      </c>
      <c r="AX781">
        <v>2700</v>
      </c>
    </row>
    <row r="782" spans="1:50">
      <c r="A782" s="22">
        <v>43097</v>
      </c>
      <c r="B782">
        <v>11000</v>
      </c>
      <c r="C782">
        <v>13490</v>
      </c>
      <c r="D782">
        <v>9880</v>
      </c>
      <c r="E782">
        <v>10210</v>
      </c>
      <c r="F782" s="22">
        <v>43098</v>
      </c>
      <c r="G782">
        <v>11710</v>
      </c>
      <c r="H782">
        <v>13210</v>
      </c>
      <c r="I782">
        <v>11110</v>
      </c>
      <c r="J782">
        <v>13210</v>
      </c>
      <c r="K782" s="22">
        <v>43104</v>
      </c>
      <c r="L782">
        <v>13710</v>
      </c>
      <c r="M782">
        <v>1.29</v>
      </c>
      <c r="N782" s="8" t="str">
        <f>IF(AND(AM782=1,AC782&lt;-0.005,AE782&gt;O$1),R782,"")</f>
        <v/>
      </c>
      <c r="O782" s="8">
        <f t="shared" si="62"/>
        <v>110364.46444064444</v>
      </c>
      <c r="P782" s="8" t="str">
        <f t="shared" si="66"/>
        <v/>
      </c>
      <c r="Q782" s="8">
        <f t="shared" si="63"/>
        <v>108274.95087790667</v>
      </c>
      <c r="R782" s="8">
        <f t="shared" si="64"/>
        <v>37647.058823529369</v>
      </c>
      <c r="S782" s="8">
        <f t="shared" si="65"/>
        <v>387016.89695525792</v>
      </c>
      <c r="U782" s="25">
        <v>43104.330127314817</v>
      </c>
      <c r="V782">
        <v>12</v>
      </c>
      <c r="W782">
        <v>6563</v>
      </c>
      <c r="X782" t="s">
        <v>1482</v>
      </c>
      <c r="Y782" t="s">
        <v>957</v>
      </c>
      <c r="Z782" s="25">
        <v>43463.976388888892</v>
      </c>
      <c r="AA782">
        <v>13830</v>
      </c>
      <c r="AB782">
        <v>620</v>
      </c>
      <c r="AC782" s="24">
        <v>4.6899999999999997E-2</v>
      </c>
      <c r="AD782">
        <v>4700</v>
      </c>
      <c r="AE782">
        <v>65221600</v>
      </c>
      <c r="AF782" s="22">
        <v>43098</v>
      </c>
      <c r="AG782">
        <v>11710</v>
      </c>
      <c r="AH782">
        <v>13210</v>
      </c>
      <c r="AI782" s="22">
        <v>43104</v>
      </c>
      <c r="AJ782">
        <v>13710</v>
      </c>
      <c r="AK782">
        <v>12750</v>
      </c>
      <c r="AL782" s="25">
        <v>43104.801516203705</v>
      </c>
      <c r="AM782">
        <v>2</v>
      </c>
      <c r="AN782" t="s">
        <v>1023</v>
      </c>
      <c r="AO782">
        <v>65.290000000000006</v>
      </c>
      <c r="AP782">
        <v>0</v>
      </c>
      <c r="AQ782">
        <v>1</v>
      </c>
      <c r="AR782">
        <v>1</v>
      </c>
      <c r="AS782">
        <v>1.29</v>
      </c>
      <c r="AT782">
        <v>1.29</v>
      </c>
      <c r="AU782">
        <v>0.61099999999999999</v>
      </c>
      <c r="AV782">
        <v>13940</v>
      </c>
      <c r="AW782">
        <v>12620</v>
      </c>
      <c r="AX782">
        <v>12750</v>
      </c>
    </row>
    <row r="783" spans="1:50">
      <c r="A783" s="22">
        <v>43097</v>
      </c>
      <c r="B783">
        <v>2445</v>
      </c>
      <c r="C783">
        <v>2460</v>
      </c>
      <c r="D783">
        <v>2349</v>
      </c>
      <c r="E783">
        <v>2361</v>
      </c>
      <c r="F783" s="22">
        <v>43098</v>
      </c>
      <c r="G783">
        <v>2342</v>
      </c>
      <c r="H783">
        <v>2386</v>
      </c>
      <c r="I783">
        <v>2330</v>
      </c>
      <c r="J783">
        <v>2356</v>
      </c>
      <c r="K783" s="22">
        <v>43104</v>
      </c>
      <c r="L783">
        <v>2606</v>
      </c>
      <c r="M783">
        <v>1.05</v>
      </c>
      <c r="N783" s="8" t="str">
        <f>IF(AND(AM783=1,AC783&lt;-0.005,AE783&gt;O$1),R783,"")</f>
        <v/>
      </c>
      <c r="O783" s="8">
        <f t="shared" si="62"/>
        <v>110364.46444064444</v>
      </c>
      <c r="P783" s="8" t="str">
        <f t="shared" si="66"/>
        <v/>
      </c>
      <c r="Q783" s="8">
        <f t="shared" si="63"/>
        <v>108274.95087790667</v>
      </c>
      <c r="R783" s="8">
        <f t="shared" si="64"/>
        <v>-36298.93238434162</v>
      </c>
      <c r="S783" s="8">
        <f t="shared" si="65"/>
        <v>350717.96457091632</v>
      </c>
      <c r="U783" s="25">
        <v>43104.330127314817</v>
      </c>
      <c r="V783">
        <v>13</v>
      </c>
      <c r="W783">
        <v>8473</v>
      </c>
      <c r="X783" t="s">
        <v>1114</v>
      </c>
      <c r="Y783" t="s">
        <v>962</v>
      </c>
      <c r="Z783" s="25">
        <v>43463.995138888888</v>
      </c>
      <c r="AA783">
        <v>2400</v>
      </c>
      <c r="AB783">
        <v>44</v>
      </c>
      <c r="AC783" s="24">
        <v>1.8700000000000001E-2</v>
      </c>
      <c r="AD783">
        <v>4000</v>
      </c>
      <c r="AE783">
        <v>9548100</v>
      </c>
      <c r="AF783" s="22">
        <v>43098</v>
      </c>
      <c r="AG783">
        <v>2342</v>
      </c>
      <c r="AH783">
        <v>2356</v>
      </c>
      <c r="AI783" s="22">
        <v>43104</v>
      </c>
      <c r="AJ783">
        <v>2606</v>
      </c>
      <c r="AK783">
        <v>2810</v>
      </c>
      <c r="AL783" s="25">
        <v>43104.801527777781</v>
      </c>
      <c r="AM783">
        <v>1</v>
      </c>
      <c r="AN783" t="s">
        <v>1023</v>
      </c>
      <c r="AO783">
        <v>2.65</v>
      </c>
      <c r="AP783" t="s">
        <v>956</v>
      </c>
      <c r="AQ783">
        <v>0.68</v>
      </c>
      <c r="AR783">
        <v>0.78</v>
      </c>
      <c r="AS783">
        <v>1.05</v>
      </c>
      <c r="AT783">
        <v>1.23</v>
      </c>
      <c r="AU783">
        <v>0.73399999999999999</v>
      </c>
      <c r="AV783">
        <v>2828</v>
      </c>
      <c r="AW783">
        <v>2562</v>
      </c>
      <c r="AX783">
        <v>2810</v>
      </c>
    </row>
    <row r="784" spans="1:50">
      <c r="A784" s="22">
        <v>43097</v>
      </c>
      <c r="B784">
        <v>5760</v>
      </c>
      <c r="C784">
        <v>5980</v>
      </c>
      <c r="D784">
        <v>5370</v>
      </c>
      <c r="E784">
        <v>5650</v>
      </c>
      <c r="F784" s="22">
        <v>43098</v>
      </c>
      <c r="G784">
        <v>5690</v>
      </c>
      <c r="H784">
        <v>6650</v>
      </c>
      <c r="I784">
        <v>5600</v>
      </c>
      <c r="J784">
        <v>6650</v>
      </c>
      <c r="K784" s="22">
        <v>43104</v>
      </c>
      <c r="L784">
        <v>7350</v>
      </c>
      <c r="M784">
        <v>1.21</v>
      </c>
      <c r="N784" s="8" t="str">
        <f>IF(AND(AM784=1,AC784&lt;-0.005,AE784&gt;O$1),R784,"")</f>
        <v/>
      </c>
      <c r="O784" s="8">
        <f t="shared" si="62"/>
        <v>110364.46444064444</v>
      </c>
      <c r="P784" s="8" t="str">
        <f t="shared" si="66"/>
        <v/>
      </c>
      <c r="Q784" s="8">
        <f t="shared" si="63"/>
        <v>108274.95087790667</v>
      </c>
      <c r="R784" s="8">
        <f t="shared" si="64"/>
        <v>-19607.843137254888</v>
      </c>
      <c r="S784" s="8">
        <f t="shared" si="65"/>
        <v>350717.96457091632</v>
      </c>
      <c r="U784" s="25">
        <v>43104.330127314817</v>
      </c>
      <c r="V784">
        <v>14</v>
      </c>
      <c r="W784">
        <v>3486</v>
      </c>
      <c r="X784" t="s">
        <v>1627</v>
      </c>
      <c r="Y784" t="s">
        <v>957</v>
      </c>
      <c r="Z784" s="25">
        <v>43463.990277777775</v>
      </c>
      <c r="AA784">
        <v>6950</v>
      </c>
      <c r="AB784">
        <v>300</v>
      </c>
      <c r="AC784" s="24">
        <v>4.5100000000000001E-2</v>
      </c>
      <c r="AD784">
        <v>3100</v>
      </c>
      <c r="AE784">
        <v>21830600</v>
      </c>
      <c r="AF784" s="22">
        <v>43098</v>
      </c>
      <c r="AG784">
        <v>5690</v>
      </c>
      <c r="AH784">
        <v>6650</v>
      </c>
      <c r="AI784" s="22">
        <v>43104</v>
      </c>
      <c r="AJ784">
        <v>7350</v>
      </c>
      <c r="AK784">
        <v>7650</v>
      </c>
      <c r="AL784" s="25">
        <v>43104.801539351851</v>
      </c>
      <c r="AM784">
        <v>2</v>
      </c>
      <c r="AN784" t="s">
        <v>1023</v>
      </c>
      <c r="AO784">
        <v>0</v>
      </c>
      <c r="AP784">
        <v>0.68</v>
      </c>
      <c r="AQ784">
        <v>1</v>
      </c>
      <c r="AR784">
        <v>1</v>
      </c>
      <c r="AS784">
        <v>1.21</v>
      </c>
      <c r="AT784">
        <v>1.21</v>
      </c>
      <c r="AU784">
        <v>0.26</v>
      </c>
      <c r="AV784">
        <v>7650</v>
      </c>
      <c r="AW784">
        <v>6960</v>
      </c>
      <c r="AX784">
        <v>7650</v>
      </c>
    </row>
    <row r="785" spans="1:50">
      <c r="A785" s="22">
        <v>43097</v>
      </c>
      <c r="B785">
        <v>311</v>
      </c>
      <c r="C785">
        <v>312</v>
      </c>
      <c r="D785">
        <v>307</v>
      </c>
      <c r="E785">
        <v>310</v>
      </c>
      <c r="F785" s="22">
        <v>43098</v>
      </c>
      <c r="G785">
        <v>312</v>
      </c>
      <c r="H785">
        <v>317</v>
      </c>
      <c r="I785">
        <v>312</v>
      </c>
      <c r="J785">
        <v>317</v>
      </c>
      <c r="K785" s="22">
        <v>43104</v>
      </c>
      <c r="L785">
        <v>324</v>
      </c>
      <c r="M785">
        <v>1.02</v>
      </c>
      <c r="N785" s="8" t="str">
        <f>IF(AND(AM785=1,AC785&lt;-0.005,AE785&gt;O$1),R785,"")</f>
        <v/>
      </c>
      <c r="O785" s="8">
        <f t="shared" si="62"/>
        <v>110364.46444064444</v>
      </c>
      <c r="P785" s="8" t="str">
        <f t="shared" si="66"/>
        <v/>
      </c>
      <c r="Q785" s="8">
        <f t="shared" si="63"/>
        <v>108274.95087790667</v>
      </c>
      <c r="R785" s="8">
        <f t="shared" si="64"/>
        <v>1547.9876160990891</v>
      </c>
      <c r="S785" s="8">
        <f t="shared" si="65"/>
        <v>350717.96457091632</v>
      </c>
      <c r="U785" s="25">
        <v>43104.330127314817</v>
      </c>
      <c r="V785">
        <v>15</v>
      </c>
      <c r="W785">
        <v>6502</v>
      </c>
      <c r="X785" t="s">
        <v>121</v>
      </c>
      <c r="Y785" t="s">
        <v>954</v>
      </c>
      <c r="Z785" s="25">
        <v>43463.960416666669</v>
      </c>
      <c r="AA785">
        <v>317</v>
      </c>
      <c r="AB785">
        <v>0</v>
      </c>
      <c r="AC785" s="24">
        <v>0</v>
      </c>
      <c r="AD785">
        <v>3000</v>
      </c>
      <c r="AE785">
        <v>951000</v>
      </c>
      <c r="AF785" s="22">
        <v>43098</v>
      </c>
      <c r="AG785">
        <v>312</v>
      </c>
      <c r="AH785">
        <v>317</v>
      </c>
      <c r="AI785" s="22">
        <v>43104</v>
      </c>
      <c r="AJ785">
        <v>324</v>
      </c>
      <c r="AK785">
        <v>323</v>
      </c>
      <c r="AL785" s="25">
        <v>43104.801550925928</v>
      </c>
      <c r="AM785">
        <v>0</v>
      </c>
      <c r="AN785" t="s">
        <v>1023</v>
      </c>
      <c r="AO785">
        <v>18.010000000000002</v>
      </c>
      <c r="AP785" t="s">
        <v>956</v>
      </c>
      <c r="AQ785">
        <v>0.71</v>
      </c>
      <c r="AR785">
        <v>0.5</v>
      </c>
      <c r="AS785">
        <v>1.02</v>
      </c>
      <c r="AT785">
        <v>1</v>
      </c>
      <c r="AU785">
        <v>1.0329999999999999</v>
      </c>
      <c r="AV785">
        <v>325</v>
      </c>
      <c r="AW785">
        <v>320</v>
      </c>
      <c r="AX785">
        <v>323</v>
      </c>
    </row>
    <row r="786" spans="1:50">
      <c r="A786" s="22">
        <v>43097</v>
      </c>
      <c r="B786">
        <v>398</v>
      </c>
      <c r="C786">
        <v>404</v>
      </c>
      <c r="D786">
        <v>391</v>
      </c>
      <c r="E786">
        <v>393</v>
      </c>
      <c r="F786" s="22">
        <v>43098</v>
      </c>
      <c r="G786">
        <v>391</v>
      </c>
      <c r="H786">
        <v>398</v>
      </c>
      <c r="I786">
        <v>390</v>
      </c>
      <c r="J786">
        <v>393</v>
      </c>
      <c r="K786" s="22">
        <v>43104</v>
      </c>
      <c r="L786">
        <v>397</v>
      </c>
      <c r="M786">
        <v>0.92</v>
      </c>
      <c r="N786" s="8" t="str">
        <f>IF(AND(AM786=1,AC786&lt;-0.005,AE786&gt;O$1),R786,"")</f>
        <v/>
      </c>
      <c r="O786" s="8">
        <f t="shared" si="62"/>
        <v>110364.46444064444</v>
      </c>
      <c r="P786" s="8" t="str">
        <f t="shared" si="66"/>
        <v/>
      </c>
      <c r="Q786" s="8">
        <f t="shared" si="63"/>
        <v>108274.95087790667</v>
      </c>
      <c r="R786" s="8">
        <f t="shared" si="64"/>
        <v>-1256.2814070351535</v>
      </c>
      <c r="S786" s="8">
        <f t="shared" si="65"/>
        <v>350717.96457091632</v>
      </c>
      <c r="U786" s="25">
        <v>43104.330127314817</v>
      </c>
      <c r="V786">
        <v>16</v>
      </c>
      <c r="W786">
        <v>4597</v>
      </c>
      <c r="X786" t="s">
        <v>1079</v>
      </c>
      <c r="Y786" t="s">
        <v>957</v>
      </c>
      <c r="Z786" s="25">
        <v>43463.974999999999</v>
      </c>
      <c r="AA786">
        <v>398</v>
      </c>
      <c r="AB786">
        <v>5</v>
      </c>
      <c r="AC786" s="24">
        <v>1.2699999999999999E-2</v>
      </c>
      <c r="AD786">
        <v>2500</v>
      </c>
      <c r="AE786">
        <v>979310</v>
      </c>
      <c r="AF786" s="22">
        <v>43098</v>
      </c>
      <c r="AG786">
        <v>391</v>
      </c>
      <c r="AH786">
        <v>393</v>
      </c>
      <c r="AI786" s="22">
        <v>43104</v>
      </c>
      <c r="AJ786">
        <v>397</v>
      </c>
      <c r="AK786">
        <v>398</v>
      </c>
      <c r="AL786" s="25">
        <v>43104.801562499997</v>
      </c>
      <c r="AM786">
        <v>2</v>
      </c>
      <c r="AN786" t="s">
        <v>1023</v>
      </c>
      <c r="AO786">
        <v>3424.12</v>
      </c>
      <c r="AP786">
        <v>0</v>
      </c>
      <c r="AQ786">
        <v>0.06</v>
      </c>
      <c r="AR786">
        <v>0.49</v>
      </c>
      <c r="AS786">
        <v>0.92</v>
      </c>
      <c r="AT786">
        <v>1.04</v>
      </c>
      <c r="AU786">
        <v>1.1020000000000001</v>
      </c>
      <c r="AV786">
        <v>402</v>
      </c>
      <c r="AW786">
        <v>395</v>
      </c>
      <c r="AX786">
        <v>398</v>
      </c>
    </row>
    <row r="787" spans="1:50">
      <c r="A787" s="22">
        <v>43097</v>
      </c>
      <c r="B787">
        <v>802</v>
      </c>
      <c r="C787">
        <v>918</v>
      </c>
      <c r="D787">
        <v>778</v>
      </c>
      <c r="E787">
        <v>918</v>
      </c>
      <c r="F787" s="22">
        <v>43098</v>
      </c>
      <c r="G787">
        <v>978</v>
      </c>
      <c r="H787">
        <v>1068</v>
      </c>
      <c r="I787">
        <v>958</v>
      </c>
      <c r="J787">
        <v>1066</v>
      </c>
      <c r="K787" s="22">
        <v>43104</v>
      </c>
      <c r="L787">
        <v>1019</v>
      </c>
      <c r="M787">
        <v>1.62</v>
      </c>
      <c r="N787" s="8" t="str">
        <f>IF(AND(AM787=1,AC787&lt;-0.005,AE787&gt;O$1),R787,"")</f>
        <v/>
      </c>
      <c r="O787" s="8">
        <f t="shared" si="62"/>
        <v>110364.46444064444</v>
      </c>
      <c r="P787" s="8" t="str">
        <f t="shared" si="66"/>
        <v/>
      </c>
      <c r="Q787" s="8">
        <f t="shared" si="63"/>
        <v>108274.95087790667</v>
      </c>
      <c r="R787" s="8">
        <f t="shared" si="64"/>
        <v>3458.4980237154505</v>
      </c>
      <c r="S787" s="8">
        <f t="shared" si="65"/>
        <v>350717.96457091632</v>
      </c>
      <c r="U787" s="25">
        <v>43104.330138888887</v>
      </c>
      <c r="V787">
        <v>18</v>
      </c>
      <c r="W787">
        <v>3927</v>
      </c>
      <c r="X787" t="s">
        <v>1617</v>
      </c>
      <c r="Y787" t="s">
        <v>957</v>
      </c>
      <c r="Z787" s="25">
        <v>43463.997916666667</v>
      </c>
      <c r="AA787">
        <v>1058</v>
      </c>
      <c r="AB787">
        <v>-8</v>
      </c>
      <c r="AC787" s="24">
        <v>-7.4999999999999997E-3</v>
      </c>
      <c r="AD787">
        <v>2200</v>
      </c>
      <c r="AE787">
        <v>2313640</v>
      </c>
      <c r="AF787" s="22">
        <v>43098</v>
      </c>
      <c r="AG787">
        <v>978</v>
      </c>
      <c r="AH787">
        <v>1066</v>
      </c>
      <c r="AI787" s="22">
        <v>43104</v>
      </c>
      <c r="AJ787">
        <v>1019</v>
      </c>
      <c r="AK787">
        <v>1012</v>
      </c>
      <c r="AL787" s="25">
        <v>43104.801585648151</v>
      </c>
      <c r="AM787">
        <v>2</v>
      </c>
      <c r="AN787" t="s">
        <v>1023</v>
      </c>
      <c r="AO787">
        <v>0</v>
      </c>
      <c r="AP787">
        <v>0</v>
      </c>
      <c r="AQ787">
        <v>1</v>
      </c>
      <c r="AR787">
        <v>1</v>
      </c>
      <c r="AS787">
        <v>1.62</v>
      </c>
      <c r="AT787">
        <v>1.72</v>
      </c>
      <c r="AU787">
        <v>1.7170000000000001</v>
      </c>
      <c r="AV787">
        <v>1137</v>
      </c>
      <c r="AW787">
        <v>1004</v>
      </c>
      <c r="AX787">
        <v>1012</v>
      </c>
    </row>
    <row r="788" spans="1:50">
      <c r="A788" s="22">
        <v>43097</v>
      </c>
      <c r="B788">
        <v>651</v>
      </c>
      <c r="C788">
        <v>652</v>
      </c>
      <c r="D788">
        <v>634</v>
      </c>
      <c r="E788">
        <v>636</v>
      </c>
      <c r="F788" s="22">
        <v>43098</v>
      </c>
      <c r="G788">
        <v>637</v>
      </c>
      <c r="H788">
        <v>646</v>
      </c>
      <c r="I788">
        <v>627</v>
      </c>
      <c r="J788">
        <v>639</v>
      </c>
      <c r="K788" s="22">
        <v>43104</v>
      </c>
      <c r="L788">
        <v>641</v>
      </c>
      <c r="M788">
        <v>0.95</v>
      </c>
      <c r="N788" s="8" t="str">
        <f>IF(AND(AM788=1,AC788&lt;-0.005,AE788&gt;O$1),R788,"")</f>
        <v/>
      </c>
      <c r="O788" s="8">
        <f t="shared" ref="O788:O851" si="67">SUM(N788,O787)</f>
        <v>110364.46444064444</v>
      </c>
      <c r="P788" s="8" t="str">
        <f t="shared" si="66"/>
        <v/>
      </c>
      <c r="Q788" s="8">
        <f t="shared" ref="Q788:Q851" si="68">SUM(P788,Q787)</f>
        <v>108274.95087790667</v>
      </c>
      <c r="R788" s="8">
        <f t="shared" ref="R788:R851" si="69">(AJ788/AK788-1)*500000</f>
        <v>-13657.056145675251</v>
      </c>
      <c r="S788" s="8">
        <f t="shared" ref="S788:S851" si="70">IF(AM788=1,SUM(R788,S787),S787)</f>
        <v>350717.96457091632</v>
      </c>
      <c r="U788" s="25">
        <v>43104.330138888887</v>
      </c>
      <c r="V788">
        <v>19</v>
      </c>
      <c r="W788">
        <v>3825</v>
      </c>
      <c r="X788" t="s">
        <v>1069</v>
      </c>
      <c r="Y788" t="s">
        <v>954</v>
      </c>
      <c r="Z788" s="25">
        <v>43463.995833333334</v>
      </c>
      <c r="AA788">
        <v>644</v>
      </c>
      <c r="AB788">
        <v>5</v>
      </c>
      <c r="AC788" s="24">
        <v>7.7999999999999996E-3</v>
      </c>
      <c r="AD788">
        <v>1900</v>
      </c>
      <c r="AE788">
        <v>1223980</v>
      </c>
      <c r="AF788" s="22">
        <v>43098</v>
      </c>
      <c r="AG788">
        <v>637</v>
      </c>
      <c r="AH788">
        <v>639</v>
      </c>
      <c r="AI788" s="22">
        <v>43104</v>
      </c>
      <c r="AJ788">
        <v>641</v>
      </c>
      <c r="AK788">
        <v>659</v>
      </c>
      <c r="AL788" s="25">
        <v>43104.80159722222</v>
      </c>
      <c r="AM788">
        <v>2</v>
      </c>
      <c r="AN788" t="s">
        <v>1023</v>
      </c>
      <c r="AO788">
        <v>637.63</v>
      </c>
      <c r="AP788" t="s">
        <v>956</v>
      </c>
      <c r="AQ788">
        <v>0.15</v>
      </c>
      <c r="AR788">
        <v>0.03</v>
      </c>
      <c r="AS788">
        <v>0.95</v>
      </c>
      <c r="AT788">
        <v>0.81</v>
      </c>
      <c r="AU788">
        <v>2.66</v>
      </c>
      <c r="AV788">
        <v>673</v>
      </c>
      <c r="AW788">
        <v>632</v>
      </c>
      <c r="AX788">
        <v>659</v>
      </c>
    </row>
    <row r="789" spans="1:50">
      <c r="A789" s="22">
        <v>43097</v>
      </c>
      <c r="B789">
        <v>2828</v>
      </c>
      <c r="C789">
        <v>2831</v>
      </c>
      <c r="D789">
        <v>2804.5</v>
      </c>
      <c r="E789">
        <v>2808.5</v>
      </c>
      <c r="F789" s="22">
        <v>43098</v>
      </c>
      <c r="G789">
        <v>2808.5</v>
      </c>
      <c r="H789">
        <v>2815</v>
      </c>
      <c r="I789">
        <v>2803</v>
      </c>
      <c r="J789">
        <v>2804.5</v>
      </c>
      <c r="K789" s="22">
        <v>43104</v>
      </c>
      <c r="L789">
        <v>2839</v>
      </c>
      <c r="M789">
        <v>0.93</v>
      </c>
      <c r="N789" s="8" t="str">
        <f>IF(AND(AM789=1,AC789&lt;-0.005,AE789&gt;O$1),R789,"")</f>
        <v/>
      </c>
      <c r="O789" s="8">
        <f t="shared" si="67"/>
        <v>110364.46444064444</v>
      </c>
      <c r="P789" s="8" t="str">
        <f t="shared" si="66"/>
        <v/>
      </c>
      <c r="Q789" s="8">
        <f t="shared" si="68"/>
        <v>108274.95087790667</v>
      </c>
      <c r="R789" s="8">
        <f t="shared" si="69"/>
        <v>-966.7779926173514</v>
      </c>
      <c r="S789" s="8">
        <f t="shared" si="70"/>
        <v>349751.18657829898</v>
      </c>
      <c r="U789" s="25">
        <v>43104.330138888887</v>
      </c>
      <c r="V789">
        <v>20</v>
      </c>
      <c r="W789">
        <v>9433</v>
      </c>
      <c r="X789" t="s">
        <v>1194</v>
      </c>
      <c r="Y789" t="s">
        <v>962</v>
      </c>
      <c r="Z789" s="25">
        <v>43463.895138888889</v>
      </c>
      <c r="AA789">
        <v>2803</v>
      </c>
      <c r="AB789">
        <v>-1.5</v>
      </c>
      <c r="AC789" s="24">
        <v>-5.0000000000000001E-4</v>
      </c>
      <c r="AD789">
        <v>1900</v>
      </c>
      <c r="AE789">
        <v>5329260</v>
      </c>
      <c r="AF789" s="22">
        <v>43098</v>
      </c>
      <c r="AG789">
        <v>2808.5</v>
      </c>
      <c r="AH789">
        <v>2804.5</v>
      </c>
      <c r="AI789" s="22">
        <v>43104</v>
      </c>
      <c r="AJ789">
        <v>2839</v>
      </c>
      <c r="AK789">
        <v>2844.5</v>
      </c>
      <c r="AL789" s="25">
        <v>43104.801608796297</v>
      </c>
      <c r="AM789">
        <v>1</v>
      </c>
      <c r="AN789">
        <v>0.05</v>
      </c>
      <c r="AO789">
        <v>15.85</v>
      </c>
      <c r="AP789">
        <v>3.21</v>
      </c>
      <c r="AQ789">
        <v>0</v>
      </c>
      <c r="AR789">
        <v>0</v>
      </c>
      <c r="AS789">
        <v>0.93</v>
      </c>
      <c r="AT789">
        <v>0.93</v>
      </c>
      <c r="AU789">
        <v>0.26700000000000002</v>
      </c>
      <c r="AV789">
        <v>2844.5</v>
      </c>
      <c r="AW789">
        <v>2823.5</v>
      </c>
      <c r="AX789">
        <v>2844.5</v>
      </c>
    </row>
    <row r="790" spans="1:50">
      <c r="A790" s="22">
        <v>43097</v>
      </c>
      <c r="B790">
        <v>2042</v>
      </c>
      <c r="C790">
        <v>2042</v>
      </c>
      <c r="D790">
        <v>2042</v>
      </c>
      <c r="E790">
        <v>2042</v>
      </c>
      <c r="F790" s="22">
        <v>43098</v>
      </c>
      <c r="G790">
        <v>2201</v>
      </c>
      <c r="H790">
        <v>2542</v>
      </c>
      <c r="I790">
        <v>2151</v>
      </c>
      <c r="J790">
        <v>2285</v>
      </c>
      <c r="K790" s="22">
        <v>43104</v>
      </c>
      <c r="L790">
        <v>2153</v>
      </c>
      <c r="M790">
        <v>1.43</v>
      </c>
      <c r="N790" s="8" t="str">
        <f>IF(AND(AM790=1,AC790&lt;-0.005,AE790&gt;O$1),R790,"")</f>
        <v/>
      </c>
      <c r="O790" s="8">
        <f t="shared" si="67"/>
        <v>110364.46444064444</v>
      </c>
      <c r="P790" s="8" t="str">
        <f t="shared" si="66"/>
        <v/>
      </c>
      <c r="Q790" s="8">
        <f t="shared" si="68"/>
        <v>108274.95087790667</v>
      </c>
      <c r="R790" s="8">
        <f t="shared" si="69"/>
        <v>23080.660835762879</v>
      </c>
      <c r="S790" s="8">
        <f t="shared" si="70"/>
        <v>349751.18657829898</v>
      </c>
      <c r="U790" s="25">
        <v>43104.330138888887</v>
      </c>
      <c r="V790">
        <v>21</v>
      </c>
      <c r="W790">
        <v>1383</v>
      </c>
      <c r="X790" t="s">
        <v>927</v>
      </c>
      <c r="Y790" t="s">
        <v>960</v>
      </c>
      <c r="Z790" s="25">
        <v>43463.968055555553</v>
      </c>
      <c r="AA790">
        <v>2262</v>
      </c>
      <c r="AB790">
        <v>-23</v>
      </c>
      <c r="AC790" s="24">
        <v>-1.01E-2</v>
      </c>
      <c r="AD790">
        <v>1800</v>
      </c>
      <c r="AE790">
        <v>4057070</v>
      </c>
      <c r="AF790" s="22">
        <v>43098</v>
      </c>
      <c r="AG790">
        <v>2201</v>
      </c>
      <c r="AH790">
        <v>2285</v>
      </c>
      <c r="AI790" s="22">
        <v>43104</v>
      </c>
      <c r="AJ790">
        <v>2153</v>
      </c>
      <c r="AK790">
        <v>2058</v>
      </c>
      <c r="AL790" s="25">
        <v>43104.801620370374</v>
      </c>
      <c r="AM790">
        <v>2</v>
      </c>
      <c r="AN790" t="s">
        <v>1023</v>
      </c>
      <c r="AO790">
        <v>0</v>
      </c>
      <c r="AP790">
        <v>0.44</v>
      </c>
      <c r="AQ790">
        <v>1</v>
      </c>
      <c r="AR790">
        <v>1</v>
      </c>
      <c r="AS790">
        <v>1.43</v>
      </c>
      <c r="AT790">
        <v>1.53</v>
      </c>
      <c r="AU790">
        <v>0.73199999999999998</v>
      </c>
      <c r="AV790">
        <v>2178</v>
      </c>
      <c r="AW790">
        <v>2055</v>
      </c>
      <c r="AX790">
        <v>2058</v>
      </c>
    </row>
    <row r="791" spans="1:50">
      <c r="A791" s="22">
        <v>43097</v>
      </c>
      <c r="B791">
        <v>280</v>
      </c>
      <c r="C791">
        <v>286</v>
      </c>
      <c r="D791">
        <v>267</v>
      </c>
      <c r="E791">
        <v>268</v>
      </c>
      <c r="F791" s="22">
        <v>43098</v>
      </c>
      <c r="G791">
        <v>258</v>
      </c>
      <c r="H791">
        <v>262</v>
      </c>
      <c r="I791">
        <v>247</v>
      </c>
      <c r="J791">
        <v>250</v>
      </c>
      <c r="K791" s="22">
        <v>43104</v>
      </c>
      <c r="L791">
        <v>255</v>
      </c>
      <c r="M791">
        <v>0.93</v>
      </c>
      <c r="N791" s="8" t="str">
        <f>IF(AND(AM791=1,AC791&lt;-0.005,AE791&gt;O$1),R791,"")</f>
        <v/>
      </c>
      <c r="O791" s="8">
        <f t="shared" si="67"/>
        <v>110364.46444064444</v>
      </c>
      <c r="P791" s="8" t="str">
        <f t="shared" si="66"/>
        <v/>
      </c>
      <c r="Q791" s="8">
        <f t="shared" si="68"/>
        <v>108274.95087790667</v>
      </c>
      <c r="R791" s="8">
        <f t="shared" si="69"/>
        <v>16194.33198380571</v>
      </c>
      <c r="S791" s="8">
        <f t="shared" si="70"/>
        <v>349751.18657829898</v>
      </c>
      <c r="U791" s="25">
        <v>43104.330138888887</v>
      </c>
      <c r="V791">
        <v>22</v>
      </c>
      <c r="W791">
        <v>8256</v>
      </c>
      <c r="X791" t="s">
        <v>1032</v>
      </c>
      <c r="Y791" t="s">
        <v>960</v>
      </c>
      <c r="Z791" s="25">
        <v>43463.989583333336</v>
      </c>
      <c r="AA791">
        <v>250.4</v>
      </c>
      <c r="AB791">
        <v>0.4</v>
      </c>
      <c r="AC791" s="24">
        <v>1.6000000000000001E-3</v>
      </c>
      <c r="AD791">
        <v>1600</v>
      </c>
      <c r="AE791">
        <v>400600</v>
      </c>
      <c r="AF791" s="22">
        <v>43098</v>
      </c>
      <c r="AG791">
        <v>258</v>
      </c>
      <c r="AH791">
        <v>250</v>
      </c>
      <c r="AI791" s="22">
        <v>43104</v>
      </c>
      <c r="AJ791">
        <v>255</v>
      </c>
      <c r="AK791">
        <v>247</v>
      </c>
      <c r="AL791" s="25">
        <v>43104.801631944443</v>
      </c>
      <c r="AM791">
        <v>2</v>
      </c>
      <c r="AN791" t="s">
        <v>1023</v>
      </c>
      <c r="AO791">
        <v>0</v>
      </c>
      <c r="AP791" t="s">
        <v>956</v>
      </c>
      <c r="AQ791">
        <v>0.05</v>
      </c>
      <c r="AR791">
        <v>0.54</v>
      </c>
      <c r="AS791">
        <v>0.93</v>
      </c>
      <c r="AT791">
        <v>0.93</v>
      </c>
      <c r="AU791">
        <v>0.98899999999999999</v>
      </c>
      <c r="AV791">
        <v>255</v>
      </c>
      <c r="AW791">
        <v>247</v>
      </c>
      <c r="AX791">
        <v>247</v>
      </c>
    </row>
    <row r="792" spans="1:50">
      <c r="A792" s="22">
        <v>43097</v>
      </c>
      <c r="B792">
        <v>1122</v>
      </c>
      <c r="C792">
        <v>1360</v>
      </c>
      <c r="D792">
        <v>1085</v>
      </c>
      <c r="E792">
        <v>1161</v>
      </c>
      <c r="F792" s="22">
        <v>43098</v>
      </c>
      <c r="G792">
        <v>1251</v>
      </c>
      <c r="H792">
        <v>1287</v>
      </c>
      <c r="I792">
        <v>1168</v>
      </c>
      <c r="J792">
        <v>1195</v>
      </c>
      <c r="K792" s="22">
        <v>43104</v>
      </c>
      <c r="L792">
        <v>1211</v>
      </c>
      <c r="M792">
        <v>1.1000000000000001</v>
      </c>
      <c r="N792" s="8" t="str">
        <f>IF(AND(AM792=1,AC792&lt;-0.005,AE792&gt;O$1),R792,"")</f>
        <v/>
      </c>
      <c r="O792" s="8">
        <f t="shared" si="67"/>
        <v>110364.46444064444</v>
      </c>
      <c r="P792" s="8" t="str">
        <f t="shared" si="66"/>
        <v/>
      </c>
      <c r="Q792" s="8">
        <f t="shared" si="68"/>
        <v>108274.95087790667</v>
      </c>
      <c r="R792" s="8">
        <f t="shared" si="69"/>
        <v>31140.350877193025</v>
      </c>
      <c r="S792" s="8">
        <f t="shared" si="70"/>
        <v>349751.18657829898</v>
      </c>
      <c r="U792" s="25">
        <v>43104.330138888887</v>
      </c>
      <c r="V792">
        <v>23</v>
      </c>
      <c r="W792">
        <v>6566</v>
      </c>
      <c r="X792" t="s">
        <v>1626</v>
      </c>
      <c r="Y792" t="s">
        <v>954</v>
      </c>
      <c r="Z792" s="25">
        <v>43463.995833333334</v>
      </c>
      <c r="AA792">
        <v>1210</v>
      </c>
      <c r="AB792">
        <v>15</v>
      </c>
      <c r="AC792" s="24">
        <v>1.26E-2</v>
      </c>
      <c r="AD792">
        <v>1600</v>
      </c>
      <c r="AE792">
        <v>1947460</v>
      </c>
      <c r="AF792" s="22">
        <v>43098</v>
      </c>
      <c r="AG792">
        <v>1251</v>
      </c>
      <c r="AH792">
        <v>1195</v>
      </c>
      <c r="AI792" s="22">
        <v>43104</v>
      </c>
      <c r="AJ792">
        <v>1211</v>
      </c>
      <c r="AK792">
        <v>1140</v>
      </c>
      <c r="AL792" s="25">
        <v>43104.801631944443</v>
      </c>
      <c r="AM792">
        <v>2</v>
      </c>
      <c r="AN792" t="s">
        <v>1023</v>
      </c>
      <c r="AO792">
        <v>0</v>
      </c>
      <c r="AP792" t="s">
        <v>956</v>
      </c>
      <c r="AQ792">
        <v>1</v>
      </c>
      <c r="AR792">
        <v>1</v>
      </c>
      <c r="AS792">
        <v>1.1000000000000001</v>
      </c>
      <c r="AT792">
        <v>1.1000000000000001</v>
      </c>
      <c r="AU792">
        <v>0.39200000000000002</v>
      </c>
      <c r="AV792">
        <v>1234</v>
      </c>
      <c r="AW792">
        <v>1136</v>
      </c>
      <c r="AX792">
        <v>1140</v>
      </c>
    </row>
    <row r="793" spans="1:50">
      <c r="A793" s="22">
        <v>43097</v>
      </c>
      <c r="B793">
        <v>125</v>
      </c>
      <c r="C793">
        <v>126</v>
      </c>
      <c r="D793">
        <v>122</v>
      </c>
      <c r="E793">
        <v>123</v>
      </c>
      <c r="F793" s="22">
        <v>43098</v>
      </c>
      <c r="G793">
        <v>123</v>
      </c>
      <c r="H793">
        <v>124</v>
      </c>
      <c r="I793">
        <v>120</v>
      </c>
      <c r="J793">
        <v>120</v>
      </c>
      <c r="K793" s="22">
        <v>43104</v>
      </c>
      <c r="L793">
        <v>121</v>
      </c>
      <c r="M793">
        <v>0.9</v>
      </c>
      <c r="N793" s="8" t="str">
        <f>IF(AND(AM793=1,AC793&lt;-0.005,AE793&gt;O$1),R793,"")</f>
        <v/>
      </c>
      <c r="O793" s="8">
        <f t="shared" si="67"/>
        <v>110364.46444064444</v>
      </c>
      <c r="P793" s="8" t="str">
        <f t="shared" si="66"/>
        <v/>
      </c>
      <c r="Q793" s="8">
        <f t="shared" si="68"/>
        <v>108274.95087790667</v>
      </c>
      <c r="R793" s="8">
        <f t="shared" si="69"/>
        <v>4166.6666666666515</v>
      </c>
      <c r="S793" s="8">
        <f t="shared" si="70"/>
        <v>349751.18657829898</v>
      </c>
      <c r="U793" s="25">
        <v>43104.330138888887</v>
      </c>
      <c r="V793">
        <v>24</v>
      </c>
      <c r="W793">
        <v>3390</v>
      </c>
      <c r="X793" t="s">
        <v>1224</v>
      </c>
      <c r="Y793" t="s">
        <v>960</v>
      </c>
      <c r="Z793" s="25">
        <v>43463.884722222225</v>
      </c>
      <c r="AA793">
        <v>120</v>
      </c>
      <c r="AB793">
        <v>0</v>
      </c>
      <c r="AC793" s="24">
        <v>0</v>
      </c>
      <c r="AD793">
        <v>1500</v>
      </c>
      <c r="AE793">
        <v>176300</v>
      </c>
      <c r="AF793" s="22">
        <v>43098</v>
      </c>
      <c r="AG793">
        <v>123</v>
      </c>
      <c r="AH793">
        <v>120</v>
      </c>
      <c r="AI793" s="22">
        <v>43104</v>
      </c>
      <c r="AJ793">
        <v>121</v>
      </c>
      <c r="AK793">
        <v>120</v>
      </c>
      <c r="AL793" s="25">
        <v>43104.80164351852</v>
      </c>
      <c r="AM793">
        <v>2</v>
      </c>
      <c r="AN793" t="s">
        <v>1023</v>
      </c>
      <c r="AO793">
        <v>0</v>
      </c>
      <c r="AP793" t="s">
        <v>956</v>
      </c>
      <c r="AQ793">
        <v>0.03</v>
      </c>
      <c r="AR793">
        <v>0.03</v>
      </c>
      <c r="AS793">
        <v>0.9</v>
      </c>
      <c r="AT793">
        <v>0.88</v>
      </c>
      <c r="AU793">
        <v>1.375</v>
      </c>
      <c r="AV793">
        <v>124</v>
      </c>
      <c r="AW793">
        <v>120</v>
      </c>
      <c r="AX793">
        <v>120</v>
      </c>
    </row>
    <row r="794" spans="1:50">
      <c r="A794" s="22">
        <v>43097</v>
      </c>
      <c r="B794">
        <v>21100</v>
      </c>
      <c r="C794">
        <v>21160</v>
      </c>
      <c r="D794">
        <v>20750</v>
      </c>
      <c r="E794">
        <v>20840</v>
      </c>
      <c r="F794" s="22">
        <v>43098</v>
      </c>
      <c r="G794">
        <v>20940</v>
      </c>
      <c r="H794">
        <v>21030</v>
      </c>
      <c r="I794">
        <v>20770</v>
      </c>
      <c r="J794">
        <v>20820</v>
      </c>
      <c r="K794" s="22">
        <v>43104</v>
      </c>
      <c r="L794">
        <v>21520</v>
      </c>
      <c r="M794">
        <v>1</v>
      </c>
      <c r="N794" s="8" t="str">
        <f>IF(AND(AM794=1,AC794&lt;-0.005,AE794&gt;O$1),R794,"")</f>
        <v/>
      </c>
      <c r="O794" s="8">
        <f t="shared" si="67"/>
        <v>110364.46444064444</v>
      </c>
      <c r="P794" s="8" t="str">
        <f t="shared" ref="P794:P857" si="71">IF(AND(AM794=1,AC794&lt;Q$8,E794/B794-1&gt;Q$9,J794&lt;Q$10),R794,"")</f>
        <v/>
      </c>
      <c r="Q794" s="8">
        <f t="shared" si="68"/>
        <v>108274.95087790667</v>
      </c>
      <c r="R794" s="8">
        <f t="shared" si="69"/>
        <v>-13782.196113872547</v>
      </c>
      <c r="S794" s="8">
        <f t="shared" si="70"/>
        <v>335968.9904644264</v>
      </c>
      <c r="U794" s="25">
        <v>43104.330138888887</v>
      </c>
      <c r="V794">
        <v>25</v>
      </c>
      <c r="W794">
        <v>1570</v>
      </c>
      <c r="X794" t="s">
        <v>1041</v>
      </c>
      <c r="Y794" t="s">
        <v>954</v>
      </c>
      <c r="Z794" s="25">
        <v>43463.991666666669</v>
      </c>
      <c r="AA794">
        <v>20826</v>
      </c>
      <c r="AB794">
        <v>6</v>
      </c>
      <c r="AC794" s="24">
        <v>2.9999999999999997E-4</v>
      </c>
      <c r="AD794">
        <v>1456</v>
      </c>
      <c r="AE794">
        <v>30327339</v>
      </c>
      <c r="AF794" s="22">
        <v>43098</v>
      </c>
      <c r="AG794">
        <v>20940</v>
      </c>
      <c r="AH794">
        <v>20820</v>
      </c>
      <c r="AI794" s="22">
        <v>43104</v>
      </c>
      <c r="AJ794">
        <v>21520</v>
      </c>
      <c r="AK794">
        <v>22130</v>
      </c>
      <c r="AL794" s="25">
        <v>43104.801666666666</v>
      </c>
      <c r="AM794">
        <v>1</v>
      </c>
      <c r="AN794">
        <v>0</v>
      </c>
      <c r="AO794" s="26">
        <v>8.0000000000000002E-3</v>
      </c>
      <c r="AQ794">
        <v>0.81</v>
      </c>
      <c r="AR794">
        <v>0.92</v>
      </c>
      <c r="AS794">
        <v>1</v>
      </c>
      <c r="AT794">
        <v>1.05</v>
      </c>
      <c r="AU794">
        <v>0.63500000000000001</v>
      </c>
      <c r="AV794">
        <v>22130</v>
      </c>
      <c r="AW794">
        <v>21520</v>
      </c>
      <c r="AX794">
        <v>22130</v>
      </c>
    </row>
    <row r="795" spans="1:50">
      <c r="A795" s="22">
        <v>43097</v>
      </c>
      <c r="B795">
        <v>205.4</v>
      </c>
      <c r="C795">
        <v>205.9</v>
      </c>
      <c r="D795">
        <v>204.1</v>
      </c>
      <c r="E795">
        <v>204.2</v>
      </c>
      <c r="F795" s="22">
        <v>43098</v>
      </c>
      <c r="G795">
        <v>205</v>
      </c>
      <c r="H795">
        <v>206</v>
      </c>
      <c r="I795">
        <v>204.5</v>
      </c>
      <c r="J795">
        <v>204.6</v>
      </c>
      <c r="K795" s="22">
        <v>43104</v>
      </c>
      <c r="L795">
        <v>207.7</v>
      </c>
      <c r="M795">
        <v>1</v>
      </c>
      <c r="N795" s="8" t="str">
        <f>IF(AND(AM795=1,AC795&lt;-0.005,AE795&gt;O$1),R795,"")</f>
        <v/>
      </c>
      <c r="O795" s="8">
        <f t="shared" si="67"/>
        <v>110364.46444064444</v>
      </c>
      <c r="P795" s="8" t="str">
        <f t="shared" si="71"/>
        <v/>
      </c>
      <c r="Q795" s="8">
        <f t="shared" si="68"/>
        <v>108274.95087790667</v>
      </c>
      <c r="R795" s="8">
        <f t="shared" si="69"/>
        <v>-4295.9427207637236</v>
      </c>
      <c r="S795" s="8">
        <f t="shared" si="70"/>
        <v>331673.04774366267</v>
      </c>
      <c r="U795" s="25">
        <v>43104.330138888887</v>
      </c>
      <c r="V795">
        <v>27</v>
      </c>
      <c r="W795">
        <v>8411</v>
      </c>
      <c r="X795" t="s">
        <v>1070</v>
      </c>
      <c r="Y795" t="s">
        <v>962</v>
      </c>
      <c r="Z795" s="25">
        <v>43463.906944444447</v>
      </c>
      <c r="AA795">
        <v>204.6</v>
      </c>
      <c r="AB795">
        <v>0</v>
      </c>
      <c r="AC795" s="24">
        <v>0</v>
      </c>
      <c r="AD795">
        <v>1200</v>
      </c>
      <c r="AE795">
        <v>245530</v>
      </c>
      <c r="AF795" s="22">
        <v>43098</v>
      </c>
      <c r="AG795">
        <v>205</v>
      </c>
      <c r="AH795">
        <v>204.6</v>
      </c>
      <c r="AI795" s="22">
        <v>43104</v>
      </c>
      <c r="AJ795">
        <v>207.7</v>
      </c>
      <c r="AK795">
        <v>209.5</v>
      </c>
      <c r="AL795" s="25">
        <v>43104.801689814813</v>
      </c>
      <c r="AM795">
        <v>1</v>
      </c>
      <c r="AN795" t="s">
        <v>1023</v>
      </c>
      <c r="AO795">
        <v>3.92</v>
      </c>
      <c r="AP795">
        <v>3.67</v>
      </c>
      <c r="AQ795">
        <v>0.44</v>
      </c>
      <c r="AR795">
        <v>0.66</v>
      </c>
      <c r="AS795">
        <v>1</v>
      </c>
      <c r="AT795">
        <v>1.01</v>
      </c>
      <c r="AU795">
        <v>0.40799999999999997</v>
      </c>
      <c r="AV795">
        <v>209.5</v>
      </c>
      <c r="AW795">
        <v>207.1</v>
      </c>
      <c r="AX795">
        <v>209.5</v>
      </c>
    </row>
    <row r="796" spans="1:50">
      <c r="A796" s="22">
        <v>43097</v>
      </c>
      <c r="B796">
        <v>486</v>
      </c>
      <c r="C796">
        <v>504</v>
      </c>
      <c r="D796">
        <v>461</v>
      </c>
      <c r="E796">
        <v>461</v>
      </c>
      <c r="F796" s="22">
        <v>43098</v>
      </c>
      <c r="G796">
        <v>447</v>
      </c>
      <c r="H796">
        <v>466</v>
      </c>
      <c r="I796">
        <v>445</v>
      </c>
      <c r="J796">
        <v>453</v>
      </c>
      <c r="K796" s="22">
        <v>43104</v>
      </c>
      <c r="L796">
        <v>466</v>
      </c>
      <c r="M796">
        <v>1.1299999999999999</v>
      </c>
      <c r="N796" s="8" t="str">
        <f>IF(AND(AM796=1,AC796&lt;-0.005,AE796&gt;O$1),R796,"")</f>
        <v/>
      </c>
      <c r="O796" s="8">
        <f t="shared" si="67"/>
        <v>110364.46444064444</v>
      </c>
      <c r="P796" s="8" t="str">
        <f t="shared" si="71"/>
        <v/>
      </c>
      <c r="Q796" s="8">
        <f t="shared" si="68"/>
        <v>108274.95087790667</v>
      </c>
      <c r="R796" s="8">
        <f t="shared" si="69"/>
        <v>7625.2723311547306</v>
      </c>
      <c r="S796" s="8">
        <f t="shared" si="70"/>
        <v>331673.04774366267</v>
      </c>
      <c r="U796" s="25">
        <v>43104.330138888887</v>
      </c>
      <c r="V796">
        <v>28</v>
      </c>
      <c r="W796">
        <v>3035</v>
      </c>
      <c r="X796" t="s">
        <v>1357</v>
      </c>
      <c r="Y796" t="s">
        <v>960</v>
      </c>
      <c r="Z796" s="25">
        <v>43463.974305555559</v>
      </c>
      <c r="AA796">
        <v>460</v>
      </c>
      <c r="AB796">
        <v>7</v>
      </c>
      <c r="AC796" s="24">
        <v>1.55E-2</v>
      </c>
      <c r="AD796">
        <v>1200</v>
      </c>
      <c r="AE796">
        <v>551130</v>
      </c>
      <c r="AF796" s="22">
        <v>43098</v>
      </c>
      <c r="AG796">
        <v>447</v>
      </c>
      <c r="AH796">
        <v>453</v>
      </c>
      <c r="AI796" s="22">
        <v>43104</v>
      </c>
      <c r="AJ796">
        <v>466</v>
      </c>
      <c r="AK796">
        <v>459</v>
      </c>
      <c r="AL796" s="25">
        <v>43104.801701388889</v>
      </c>
      <c r="AM796">
        <v>2</v>
      </c>
      <c r="AN796" t="s">
        <v>1023</v>
      </c>
      <c r="AO796">
        <v>0</v>
      </c>
      <c r="AP796">
        <v>1.55</v>
      </c>
      <c r="AQ796">
        <v>0.56999999999999995</v>
      </c>
      <c r="AR796">
        <v>0.57999999999999996</v>
      </c>
      <c r="AS796">
        <v>1.1299999999999999</v>
      </c>
      <c r="AT796">
        <v>1.1499999999999999</v>
      </c>
      <c r="AU796">
        <v>0.65800000000000003</v>
      </c>
      <c r="AV796">
        <v>468</v>
      </c>
      <c r="AW796">
        <v>448</v>
      </c>
      <c r="AX796">
        <v>459</v>
      </c>
    </row>
    <row r="797" spans="1:50">
      <c r="A797" s="22">
        <v>43097</v>
      </c>
      <c r="B797">
        <v>831.1</v>
      </c>
      <c r="C797">
        <v>831.9</v>
      </c>
      <c r="D797">
        <v>816</v>
      </c>
      <c r="E797">
        <v>816.9</v>
      </c>
      <c r="F797" s="22">
        <v>43098</v>
      </c>
      <c r="G797">
        <v>820.9</v>
      </c>
      <c r="H797">
        <v>831.1</v>
      </c>
      <c r="I797">
        <v>820.9</v>
      </c>
      <c r="J797">
        <v>826.4</v>
      </c>
      <c r="K797" s="22">
        <v>43104</v>
      </c>
      <c r="L797">
        <v>841.5</v>
      </c>
      <c r="M797">
        <v>1.01</v>
      </c>
      <c r="N797" s="8" t="str">
        <f>IF(AND(AM797=1,AC797&lt;-0.005,AE797&gt;O$1),R797,"")</f>
        <v/>
      </c>
      <c r="O797" s="8">
        <f t="shared" si="67"/>
        <v>110364.46444064444</v>
      </c>
      <c r="P797" s="8" t="str">
        <f t="shared" si="71"/>
        <v/>
      </c>
      <c r="Q797" s="8">
        <f t="shared" si="68"/>
        <v>108274.95087790667</v>
      </c>
      <c r="R797" s="8">
        <f t="shared" si="69"/>
        <v>-3305.3948766379458</v>
      </c>
      <c r="S797" s="8">
        <f t="shared" si="70"/>
        <v>328367.65286702471</v>
      </c>
      <c r="U797" s="25">
        <v>43104.330138888887</v>
      </c>
      <c r="V797">
        <v>29</v>
      </c>
      <c r="W797">
        <v>8306</v>
      </c>
      <c r="X797" t="s">
        <v>1083</v>
      </c>
      <c r="Y797" t="s">
        <v>962</v>
      </c>
      <c r="Z797" s="25">
        <v>43463.980555555558</v>
      </c>
      <c r="AA797">
        <v>828</v>
      </c>
      <c r="AB797">
        <v>1.6</v>
      </c>
      <c r="AC797" s="24">
        <v>1.9E-3</v>
      </c>
      <c r="AD797">
        <v>1100</v>
      </c>
      <c r="AE797">
        <v>908740</v>
      </c>
      <c r="AF797" s="22">
        <v>43098</v>
      </c>
      <c r="AG797">
        <v>820.9</v>
      </c>
      <c r="AH797">
        <v>826.4</v>
      </c>
      <c r="AI797" s="22">
        <v>43104</v>
      </c>
      <c r="AJ797">
        <v>841.5</v>
      </c>
      <c r="AK797">
        <v>847.1</v>
      </c>
      <c r="AL797" s="25">
        <v>43104.801712962966</v>
      </c>
      <c r="AM797">
        <v>1</v>
      </c>
      <c r="AN797" t="s">
        <v>1023</v>
      </c>
      <c r="AO797">
        <v>1.26</v>
      </c>
      <c r="AP797">
        <v>2.1800000000000002</v>
      </c>
      <c r="AQ797">
        <v>0.56000000000000005</v>
      </c>
      <c r="AR797">
        <v>0.78</v>
      </c>
      <c r="AS797">
        <v>1.01</v>
      </c>
      <c r="AT797">
        <v>1.06</v>
      </c>
      <c r="AU797">
        <v>0.51600000000000001</v>
      </c>
      <c r="AV797">
        <v>847.3</v>
      </c>
      <c r="AW797">
        <v>838.5</v>
      </c>
      <c r="AX797">
        <v>847.1</v>
      </c>
    </row>
    <row r="798" spans="1:50">
      <c r="A798" s="22">
        <v>43097</v>
      </c>
      <c r="B798">
        <v>1739</v>
      </c>
      <c r="C798">
        <v>1836</v>
      </c>
      <c r="D798">
        <v>1723</v>
      </c>
      <c r="E798">
        <v>1830</v>
      </c>
      <c r="F798" s="22">
        <v>43098</v>
      </c>
      <c r="G798">
        <v>1806</v>
      </c>
      <c r="H798">
        <v>1819</v>
      </c>
      <c r="I798">
        <v>1777</v>
      </c>
      <c r="J798">
        <v>1788</v>
      </c>
      <c r="K798" s="22">
        <v>43104</v>
      </c>
      <c r="L798">
        <v>1748</v>
      </c>
      <c r="M798">
        <v>1.04</v>
      </c>
      <c r="N798" s="8">
        <f>IF(AND(AM798=1,AC798&lt;-0.005,AE798&gt;O$1),R798,"")</f>
        <v>-7050.1974055273695</v>
      </c>
      <c r="O798" s="8">
        <f t="shared" si="67"/>
        <v>103314.26703511707</v>
      </c>
      <c r="P798" s="8" t="str">
        <f t="shared" si="71"/>
        <v/>
      </c>
      <c r="Q798" s="8">
        <f t="shared" si="68"/>
        <v>108274.95087790667</v>
      </c>
      <c r="R798" s="8">
        <f t="shared" si="69"/>
        <v>-7050.1974055273695</v>
      </c>
      <c r="S798" s="8">
        <f t="shared" si="70"/>
        <v>321317.45546149736</v>
      </c>
      <c r="U798" s="25">
        <v>43104.330138888887</v>
      </c>
      <c r="V798">
        <v>30</v>
      </c>
      <c r="W798">
        <v>6203</v>
      </c>
      <c r="X798" t="s">
        <v>1431</v>
      </c>
      <c r="Y798" t="s">
        <v>962</v>
      </c>
      <c r="Z798" s="25">
        <v>43463.931944444441</v>
      </c>
      <c r="AA798">
        <v>1771</v>
      </c>
      <c r="AB798">
        <v>-17</v>
      </c>
      <c r="AC798" s="24">
        <v>-9.4999999999999998E-3</v>
      </c>
      <c r="AD798">
        <v>1100</v>
      </c>
      <c r="AE798">
        <v>1949220</v>
      </c>
      <c r="AF798" s="22">
        <v>43098</v>
      </c>
      <c r="AG798">
        <v>1806</v>
      </c>
      <c r="AH798">
        <v>1788</v>
      </c>
      <c r="AI798" s="22">
        <v>43104</v>
      </c>
      <c r="AJ798">
        <v>1748</v>
      </c>
      <c r="AK798">
        <v>1773</v>
      </c>
      <c r="AL798" s="25">
        <v>43104.801724537036</v>
      </c>
      <c r="AM798">
        <v>1</v>
      </c>
      <c r="AN798">
        <v>0.05</v>
      </c>
      <c r="AO798">
        <v>6.1</v>
      </c>
      <c r="AP798">
        <v>1.1200000000000001</v>
      </c>
      <c r="AQ798">
        <v>0.81</v>
      </c>
      <c r="AR798">
        <v>0.5</v>
      </c>
      <c r="AS798">
        <v>1.04</v>
      </c>
      <c r="AT798">
        <v>1.07</v>
      </c>
      <c r="AU798">
        <v>1.304</v>
      </c>
      <c r="AV798">
        <v>1783</v>
      </c>
      <c r="AW798">
        <v>1736</v>
      </c>
      <c r="AX798">
        <v>1773</v>
      </c>
    </row>
    <row r="799" spans="1:50">
      <c r="A799" s="22">
        <v>43097</v>
      </c>
      <c r="B799">
        <v>1127.5</v>
      </c>
      <c r="C799">
        <v>1129.5</v>
      </c>
      <c r="D799">
        <v>1123</v>
      </c>
      <c r="E799">
        <v>1124.5</v>
      </c>
      <c r="F799" s="22">
        <v>43098</v>
      </c>
      <c r="G799">
        <v>1123</v>
      </c>
      <c r="H799">
        <v>1127</v>
      </c>
      <c r="I799">
        <v>1117</v>
      </c>
      <c r="J799">
        <v>1123.5</v>
      </c>
      <c r="K799" s="22">
        <v>43104</v>
      </c>
      <c r="L799">
        <v>1130</v>
      </c>
      <c r="M799">
        <v>1.02</v>
      </c>
      <c r="N799" s="8" t="str">
        <f>IF(AND(AM799=1,AC799&lt;-0.005,AE799&gt;O$1),R799,"")</f>
        <v/>
      </c>
      <c r="O799" s="8">
        <f t="shared" si="67"/>
        <v>103314.26703511707</v>
      </c>
      <c r="P799" s="8" t="str">
        <f t="shared" si="71"/>
        <v/>
      </c>
      <c r="Q799" s="8">
        <f t="shared" si="68"/>
        <v>108274.95087790667</v>
      </c>
      <c r="R799" s="8">
        <f t="shared" si="69"/>
        <v>-1763.6684303350969</v>
      </c>
      <c r="S799" s="8">
        <f t="shared" si="70"/>
        <v>319553.78703116224</v>
      </c>
      <c r="U799" s="25">
        <v>43104.330138888887</v>
      </c>
      <c r="V799">
        <v>31</v>
      </c>
      <c r="W799">
        <v>7201</v>
      </c>
      <c r="X799" t="s">
        <v>1172</v>
      </c>
      <c r="Y799" t="s">
        <v>962</v>
      </c>
      <c r="Z799" s="25">
        <v>43463.980555555558</v>
      </c>
      <c r="AA799">
        <v>1125</v>
      </c>
      <c r="AB799">
        <v>1.5</v>
      </c>
      <c r="AC799" s="24">
        <v>1.2999999999999999E-3</v>
      </c>
      <c r="AD799">
        <v>1000</v>
      </c>
      <c r="AE799">
        <v>1125400</v>
      </c>
      <c r="AF799" s="22">
        <v>43098</v>
      </c>
      <c r="AG799">
        <v>1123</v>
      </c>
      <c r="AH799">
        <v>1123.5</v>
      </c>
      <c r="AI799" s="22">
        <v>43104</v>
      </c>
      <c r="AJ799">
        <v>1130</v>
      </c>
      <c r="AK799">
        <v>1134</v>
      </c>
      <c r="AL799" s="25">
        <v>43104.801736111112</v>
      </c>
      <c r="AM799">
        <v>1</v>
      </c>
      <c r="AN799">
        <v>0</v>
      </c>
      <c r="AO799">
        <v>4.42</v>
      </c>
      <c r="AP799">
        <v>4.72</v>
      </c>
      <c r="AQ799">
        <v>0.93</v>
      </c>
      <c r="AR799">
        <v>0.94</v>
      </c>
      <c r="AS799">
        <v>1.02</v>
      </c>
      <c r="AT799">
        <v>1.03</v>
      </c>
      <c r="AU799">
        <v>0.29099999999999998</v>
      </c>
      <c r="AV799">
        <v>1136.5</v>
      </c>
      <c r="AW799">
        <v>1128</v>
      </c>
      <c r="AX799">
        <v>1134</v>
      </c>
    </row>
    <row r="800" spans="1:50">
      <c r="A800" s="22">
        <v>43097</v>
      </c>
      <c r="B800">
        <v>2060</v>
      </c>
      <c r="C800">
        <v>2062</v>
      </c>
      <c r="D800">
        <v>2035.5</v>
      </c>
      <c r="E800">
        <v>2039.5</v>
      </c>
      <c r="F800" s="22">
        <v>43098</v>
      </c>
      <c r="G800">
        <v>2047.5</v>
      </c>
      <c r="H800">
        <v>2049</v>
      </c>
      <c r="I800">
        <v>2034</v>
      </c>
      <c r="J800">
        <v>2035.5</v>
      </c>
      <c r="K800" s="22">
        <v>43104</v>
      </c>
      <c r="L800">
        <v>2062.5</v>
      </c>
      <c r="M800">
        <v>0.99</v>
      </c>
      <c r="N800" s="8" t="str">
        <f>IF(AND(AM800=1,AC800&lt;-0.005,AE800&gt;O$1),R800,"")</f>
        <v/>
      </c>
      <c r="O800" s="8">
        <f t="shared" si="67"/>
        <v>103314.26703511707</v>
      </c>
      <c r="P800" s="8" t="str">
        <f t="shared" si="71"/>
        <v/>
      </c>
      <c r="Q800" s="8">
        <f t="shared" si="68"/>
        <v>108274.95087790667</v>
      </c>
      <c r="R800" s="8">
        <f t="shared" si="69"/>
        <v>-1329.7872340425342</v>
      </c>
      <c r="S800" s="8">
        <f t="shared" si="70"/>
        <v>318223.9997971197</v>
      </c>
      <c r="U800" s="25">
        <v>43104.330138888887</v>
      </c>
      <c r="V800">
        <v>33</v>
      </c>
      <c r="W800">
        <v>1928</v>
      </c>
      <c r="X800" t="s">
        <v>1419</v>
      </c>
      <c r="Y800" t="s">
        <v>962</v>
      </c>
      <c r="Z800" s="25">
        <v>43463.870138888888</v>
      </c>
      <c r="AA800">
        <v>2049</v>
      </c>
      <c r="AB800">
        <v>13.5</v>
      </c>
      <c r="AC800" s="24">
        <v>6.6E-3</v>
      </c>
      <c r="AD800">
        <v>1000</v>
      </c>
      <c r="AE800">
        <v>2049000</v>
      </c>
      <c r="AF800" s="22">
        <v>43098</v>
      </c>
      <c r="AG800">
        <v>2047.5</v>
      </c>
      <c r="AH800">
        <v>2035.5</v>
      </c>
      <c r="AI800" s="22">
        <v>43104</v>
      </c>
      <c r="AJ800">
        <v>2062.5</v>
      </c>
      <c r="AK800">
        <v>2068</v>
      </c>
      <c r="AL800" s="25">
        <v>43104.801759259259</v>
      </c>
      <c r="AM800">
        <v>1</v>
      </c>
      <c r="AN800">
        <v>0</v>
      </c>
      <c r="AO800">
        <v>3.58</v>
      </c>
      <c r="AP800">
        <v>3.68</v>
      </c>
      <c r="AQ800">
        <v>0.18</v>
      </c>
      <c r="AR800">
        <v>0.47</v>
      </c>
      <c r="AS800">
        <v>0.99</v>
      </c>
      <c r="AT800">
        <v>0.99</v>
      </c>
      <c r="AU800">
        <v>0.32800000000000001</v>
      </c>
      <c r="AV800">
        <v>2068</v>
      </c>
      <c r="AW800">
        <v>2051.5</v>
      </c>
      <c r="AX800">
        <v>2068</v>
      </c>
    </row>
    <row r="801" spans="1:50">
      <c r="A801" s="22">
        <v>43097</v>
      </c>
      <c r="B801">
        <v>1607</v>
      </c>
      <c r="C801">
        <v>1607</v>
      </c>
      <c r="D801">
        <v>1600</v>
      </c>
      <c r="E801">
        <v>1602</v>
      </c>
      <c r="F801" s="22">
        <v>43098</v>
      </c>
      <c r="G801">
        <v>1602</v>
      </c>
      <c r="H801">
        <v>1605</v>
      </c>
      <c r="I801">
        <v>1598</v>
      </c>
      <c r="J801">
        <v>1603</v>
      </c>
      <c r="K801" s="22">
        <v>43104</v>
      </c>
      <c r="L801">
        <v>1606</v>
      </c>
      <c r="M801">
        <v>0.98</v>
      </c>
      <c r="N801" s="8" t="str">
        <f>IF(AND(AM801=1,AC801&lt;-0.005,AE801&gt;O$1),R801,"")</f>
        <v/>
      </c>
      <c r="O801" s="8">
        <f t="shared" si="67"/>
        <v>103314.26703511707</v>
      </c>
      <c r="P801" s="8" t="str">
        <f t="shared" si="71"/>
        <v/>
      </c>
      <c r="Q801" s="8">
        <f t="shared" si="68"/>
        <v>108274.95087790667</v>
      </c>
      <c r="R801" s="8">
        <f t="shared" si="69"/>
        <v>4080.3515379786991</v>
      </c>
      <c r="S801" s="8">
        <f t="shared" si="70"/>
        <v>322304.35133509838</v>
      </c>
      <c r="U801" s="25">
        <v>43104.330138888887</v>
      </c>
      <c r="V801">
        <v>34</v>
      </c>
      <c r="W801">
        <v>3197</v>
      </c>
      <c r="X801" t="s">
        <v>1157</v>
      </c>
      <c r="Y801" t="s">
        <v>962</v>
      </c>
      <c r="Z801" s="25">
        <v>43463.99722222222</v>
      </c>
      <c r="AA801">
        <v>1607</v>
      </c>
      <c r="AB801">
        <v>4</v>
      </c>
      <c r="AC801" s="24">
        <v>2.5000000000000001E-3</v>
      </c>
      <c r="AD801">
        <v>800</v>
      </c>
      <c r="AE801">
        <v>1285250</v>
      </c>
      <c r="AF801" s="22">
        <v>43098</v>
      </c>
      <c r="AG801">
        <v>1602</v>
      </c>
      <c r="AH801">
        <v>1603</v>
      </c>
      <c r="AI801" s="22">
        <v>43104</v>
      </c>
      <c r="AJ801">
        <v>1606</v>
      </c>
      <c r="AK801">
        <v>1593</v>
      </c>
      <c r="AL801" s="25">
        <v>43104.801770833335</v>
      </c>
      <c r="AM801">
        <v>1</v>
      </c>
      <c r="AN801">
        <v>3.9</v>
      </c>
      <c r="AO801">
        <v>0.28999999999999998</v>
      </c>
      <c r="AP801">
        <v>2.5</v>
      </c>
      <c r="AQ801">
        <v>0.01</v>
      </c>
      <c r="AR801">
        <v>0.01</v>
      </c>
      <c r="AS801">
        <v>0.98</v>
      </c>
      <c r="AT801">
        <v>0.96</v>
      </c>
      <c r="AU801">
        <v>0.36799999999999999</v>
      </c>
      <c r="AV801">
        <v>1607</v>
      </c>
      <c r="AW801">
        <v>1589</v>
      </c>
      <c r="AX801">
        <v>1593</v>
      </c>
    </row>
    <row r="802" spans="1:50">
      <c r="A802" s="22">
        <v>43097</v>
      </c>
      <c r="B802">
        <v>585</v>
      </c>
      <c r="C802">
        <v>602</v>
      </c>
      <c r="D802">
        <v>582</v>
      </c>
      <c r="E802">
        <v>598</v>
      </c>
      <c r="F802" s="22">
        <v>43098</v>
      </c>
      <c r="G802">
        <v>596</v>
      </c>
      <c r="H802">
        <v>658</v>
      </c>
      <c r="I802">
        <v>592</v>
      </c>
      <c r="J802">
        <v>635</v>
      </c>
      <c r="K802" s="22">
        <v>43104</v>
      </c>
      <c r="L802">
        <v>632</v>
      </c>
      <c r="M802">
        <v>1.07</v>
      </c>
      <c r="N802" s="8" t="str">
        <f>IF(AND(AM802=1,AC802&lt;-0.005,AE802&gt;O$1),R802,"")</f>
        <v/>
      </c>
      <c r="O802" s="8">
        <f t="shared" si="67"/>
        <v>103314.26703511707</v>
      </c>
      <c r="P802" s="8" t="str">
        <f t="shared" si="71"/>
        <v/>
      </c>
      <c r="Q802" s="8">
        <f t="shared" si="68"/>
        <v>108274.95087790667</v>
      </c>
      <c r="R802" s="8">
        <f t="shared" si="69"/>
        <v>8038.5852090032458</v>
      </c>
      <c r="S802" s="8">
        <f t="shared" si="70"/>
        <v>322304.35133509838</v>
      </c>
      <c r="U802" s="25">
        <v>43104.330138888887</v>
      </c>
      <c r="V802">
        <v>35</v>
      </c>
      <c r="W802">
        <v>3782</v>
      </c>
      <c r="X802" t="s">
        <v>1176</v>
      </c>
      <c r="Y802" t="s">
        <v>957</v>
      </c>
      <c r="Z802" s="25">
        <v>43463.995138888888</v>
      </c>
      <c r="AA802">
        <v>641</v>
      </c>
      <c r="AB802">
        <v>6</v>
      </c>
      <c r="AC802" s="24">
        <v>9.4000000000000004E-3</v>
      </c>
      <c r="AD802">
        <v>700</v>
      </c>
      <c r="AE802">
        <v>452100</v>
      </c>
      <c r="AF802" s="22">
        <v>43098</v>
      </c>
      <c r="AG802">
        <v>596</v>
      </c>
      <c r="AH802">
        <v>635</v>
      </c>
      <c r="AI802" s="22">
        <v>43104</v>
      </c>
      <c r="AJ802">
        <v>632</v>
      </c>
      <c r="AK802">
        <v>622</v>
      </c>
      <c r="AL802" s="25">
        <v>43104.801782407405</v>
      </c>
      <c r="AM802">
        <v>2</v>
      </c>
      <c r="AN802" t="s">
        <v>1023</v>
      </c>
      <c r="AO802">
        <v>0</v>
      </c>
      <c r="AP802">
        <v>0</v>
      </c>
      <c r="AQ802">
        <v>0.67</v>
      </c>
      <c r="AR802">
        <v>0.5</v>
      </c>
      <c r="AS802">
        <v>1.07</v>
      </c>
      <c r="AT802">
        <v>1.01</v>
      </c>
      <c r="AU802">
        <v>1.798</v>
      </c>
      <c r="AV802">
        <v>652</v>
      </c>
      <c r="AW802">
        <v>617</v>
      </c>
      <c r="AX802">
        <v>622</v>
      </c>
    </row>
    <row r="803" spans="1:50">
      <c r="A803" s="22">
        <v>43097</v>
      </c>
      <c r="B803">
        <v>154</v>
      </c>
      <c r="C803">
        <v>156</v>
      </c>
      <c r="D803">
        <v>152</v>
      </c>
      <c r="E803">
        <v>153</v>
      </c>
      <c r="F803" s="22">
        <v>43098</v>
      </c>
      <c r="G803">
        <v>153</v>
      </c>
      <c r="H803">
        <v>155</v>
      </c>
      <c r="I803">
        <v>152</v>
      </c>
      <c r="J803">
        <v>152</v>
      </c>
      <c r="K803" s="22">
        <v>43104</v>
      </c>
      <c r="L803">
        <v>153</v>
      </c>
      <c r="M803">
        <v>0.92</v>
      </c>
      <c r="N803" s="8" t="str">
        <f>IF(AND(AM803=1,AC803&lt;-0.005,AE803&gt;O$1),R803,"")</f>
        <v/>
      </c>
      <c r="O803" s="8">
        <f t="shared" si="67"/>
        <v>103314.26703511707</v>
      </c>
      <c r="P803" s="8" t="str">
        <f t="shared" si="71"/>
        <v/>
      </c>
      <c r="Q803" s="8">
        <f t="shared" si="68"/>
        <v>108274.95087790667</v>
      </c>
      <c r="R803" s="8">
        <f t="shared" si="69"/>
        <v>10000.000000000009</v>
      </c>
      <c r="S803" s="8">
        <f t="shared" si="70"/>
        <v>322304.35133509838</v>
      </c>
      <c r="U803" s="25">
        <v>43104.330138888887</v>
      </c>
      <c r="V803">
        <v>36</v>
      </c>
      <c r="W803">
        <v>6628</v>
      </c>
      <c r="X803" t="s">
        <v>267</v>
      </c>
      <c r="Y803" t="s">
        <v>960</v>
      </c>
      <c r="Z803" s="25">
        <v>43463.89166666667</v>
      </c>
      <c r="AA803">
        <v>151</v>
      </c>
      <c r="AB803">
        <v>-1</v>
      </c>
      <c r="AC803" s="24">
        <v>-6.6E-3</v>
      </c>
      <c r="AD803">
        <v>700</v>
      </c>
      <c r="AE803">
        <v>105200</v>
      </c>
      <c r="AF803" s="22">
        <v>43098</v>
      </c>
      <c r="AG803">
        <v>153</v>
      </c>
      <c r="AH803">
        <v>152</v>
      </c>
      <c r="AI803" s="22">
        <v>43104</v>
      </c>
      <c r="AJ803">
        <v>153</v>
      </c>
      <c r="AK803">
        <v>150</v>
      </c>
      <c r="AL803" s="25">
        <v>43104.801793981482</v>
      </c>
      <c r="AM803">
        <v>2</v>
      </c>
      <c r="AN803" t="s">
        <v>1023</v>
      </c>
      <c r="AO803">
        <v>33.479999999999997</v>
      </c>
      <c r="AP803" t="s">
        <v>956</v>
      </c>
      <c r="AQ803">
        <v>7.0000000000000007E-2</v>
      </c>
      <c r="AR803">
        <v>0.03</v>
      </c>
      <c r="AS803">
        <v>0.92</v>
      </c>
      <c r="AT803">
        <v>0.82</v>
      </c>
      <c r="AU803">
        <v>1.5289999999999999</v>
      </c>
      <c r="AV803">
        <v>153</v>
      </c>
      <c r="AW803">
        <v>147</v>
      </c>
      <c r="AX803">
        <v>150</v>
      </c>
    </row>
    <row r="804" spans="1:50">
      <c r="A804" s="22">
        <v>43097</v>
      </c>
      <c r="B804">
        <v>2395</v>
      </c>
      <c r="C804">
        <v>2400</v>
      </c>
      <c r="D804">
        <v>2184</v>
      </c>
      <c r="E804">
        <v>2230</v>
      </c>
      <c r="F804" s="22">
        <v>43098</v>
      </c>
      <c r="G804">
        <v>2260</v>
      </c>
      <c r="H804">
        <v>2268</v>
      </c>
      <c r="I804">
        <v>2156</v>
      </c>
      <c r="J804">
        <v>2158</v>
      </c>
      <c r="K804" s="22">
        <v>43104</v>
      </c>
      <c r="L804">
        <v>2175</v>
      </c>
      <c r="M804">
        <v>0.97</v>
      </c>
      <c r="N804" s="8" t="str">
        <f>IF(AND(AM804=1,AC804&lt;-0.005,AE804&gt;O$1),R804,"")</f>
        <v/>
      </c>
      <c r="O804" s="8">
        <f t="shared" si="67"/>
        <v>103314.26703511707</v>
      </c>
      <c r="P804" s="8" t="str">
        <f t="shared" si="71"/>
        <v/>
      </c>
      <c r="Q804" s="8">
        <f t="shared" si="68"/>
        <v>108274.95087790667</v>
      </c>
      <c r="R804" s="8">
        <f t="shared" si="69"/>
        <v>-917.85222579165998</v>
      </c>
      <c r="S804" s="8">
        <f t="shared" si="70"/>
        <v>322304.35133509838</v>
      </c>
      <c r="U804" s="25">
        <v>43104.330138888887</v>
      </c>
      <c r="V804">
        <v>38</v>
      </c>
      <c r="W804">
        <v>6562</v>
      </c>
      <c r="X804" t="s">
        <v>1625</v>
      </c>
      <c r="Y804" t="s">
        <v>957</v>
      </c>
      <c r="Z804" s="25">
        <v>43463.987500000003</v>
      </c>
      <c r="AA804">
        <v>2185</v>
      </c>
      <c r="AB804">
        <v>27</v>
      </c>
      <c r="AC804" s="24">
        <v>1.2500000000000001E-2</v>
      </c>
      <c r="AD804">
        <v>700</v>
      </c>
      <c r="AE804">
        <v>1509910</v>
      </c>
      <c r="AF804" s="22">
        <v>43098</v>
      </c>
      <c r="AG804">
        <v>2260</v>
      </c>
      <c r="AH804">
        <v>2158</v>
      </c>
      <c r="AI804" s="22">
        <v>43104</v>
      </c>
      <c r="AJ804">
        <v>2175</v>
      </c>
      <c r="AK804">
        <v>2179</v>
      </c>
      <c r="AL804" s="25">
        <v>43104.801817129628</v>
      </c>
      <c r="AM804">
        <v>2</v>
      </c>
      <c r="AN804" t="s">
        <v>1023</v>
      </c>
      <c r="AO804">
        <v>208.35</v>
      </c>
      <c r="AP804">
        <v>0</v>
      </c>
      <c r="AQ804">
        <v>0.26</v>
      </c>
      <c r="AR804">
        <v>0.26</v>
      </c>
      <c r="AS804">
        <v>0.97</v>
      </c>
      <c r="AT804">
        <v>0.97</v>
      </c>
      <c r="AU804">
        <v>0.441</v>
      </c>
      <c r="AV804">
        <v>2221</v>
      </c>
      <c r="AW804">
        <v>2160</v>
      </c>
      <c r="AX804">
        <v>2179</v>
      </c>
    </row>
    <row r="805" spans="1:50">
      <c r="A805" s="22">
        <v>43097</v>
      </c>
      <c r="B805">
        <v>452</v>
      </c>
      <c r="C805">
        <v>458</v>
      </c>
      <c r="D805">
        <v>435</v>
      </c>
      <c r="E805">
        <v>438</v>
      </c>
      <c r="F805" s="22">
        <v>43098</v>
      </c>
      <c r="G805">
        <v>450</v>
      </c>
      <c r="H805">
        <v>460</v>
      </c>
      <c r="I805">
        <v>439</v>
      </c>
      <c r="J805">
        <v>439</v>
      </c>
      <c r="K805" s="22">
        <v>43104</v>
      </c>
      <c r="L805">
        <v>440</v>
      </c>
      <c r="M805">
        <v>0.89</v>
      </c>
      <c r="N805" s="8" t="str">
        <f>IF(AND(AM805=1,AC805&lt;-0.005,AE805&gt;O$1),R805,"")</f>
        <v/>
      </c>
      <c r="O805" s="8">
        <f t="shared" si="67"/>
        <v>103314.26703511707</v>
      </c>
      <c r="P805" s="8" t="str">
        <f t="shared" si="71"/>
        <v/>
      </c>
      <c r="Q805" s="8">
        <f t="shared" si="68"/>
        <v>108274.95087790667</v>
      </c>
      <c r="R805" s="8">
        <f t="shared" si="69"/>
        <v>-76107.899807321795</v>
      </c>
      <c r="S805" s="8">
        <f t="shared" si="70"/>
        <v>322304.35133509838</v>
      </c>
      <c r="U805" s="25">
        <v>43104.330138888887</v>
      </c>
      <c r="V805">
        <v>39</v>
      </c>
      <c r="W805">
        <v>6400</v>
      </c>
      <c r="X805" t="s">
        <v>740</v>
      </c>
      <c r="Y805" t="s">
        <v>960</v>
      </c>
      <c r="Z805" s="25">
        <v>43463.87222222222</v>
      </c>
      <c r="AA805">
        <v>441</v>
      </c>
      <c r="AB805">
        <v>2</v>
      </c>
      <c r="AC805" s="24">
        <v>4.5999999999999999E-3</v>
      </c>
      <c r="AD805">
        <v>700</v>
      </c>
      <c r="AE805">
        <v>310100</v>
      </c>
      <c r="AF805" s="22">
        <v>43098</v>
      </c>
      <c r="AG805">
        <v>450</v>
      </c>
      <c r="AH805">
        <v>439</v>
      </c>
      <c r="AI805" s="22">
        <v>43104</v>
      </c>
      <c r="AJ805">
        <v>440</v>
      </c>
      <c r="AK805">
        <v>519</v>
      </c>
      <c r="AL805" s="25">
        <v>43104.801828703705</v>
      </c>
      <c r="AM805">
        <v>2</v>
      </c>
      <c r="AN805" t="s">
        <v>1023</v>
      </c>
      <c r="AO805">
        <v>762.65</v>
      </c>
      <c r="AP805">
        <v>0.68</v>
      </c>
      <c r="AQ805">
        <v>0.34</v>
      </c>
      <c r="AR805">
        <v>0.52</v>
      </c>
      <c r="AS805">
        <v>0.89</v>
      </c>
      <c r="AT805">
        <v>1.17</v>
      </c>
      <c r="AU805">
        <v>1.2989999999999999</v>
      </c>
      <c r="AV805">
        <v>519</v>
      </c>
      <c r="AW805">
        <v>436</v>
      </c>
      <c r="AX805">
        <v>519</v>
      </c>
    </row>
    <row r="806" spans="1:50">
      <c r="A806" s="22">
        <v>43097</v>
      </c>
      <c r="B806">
        <v>552</v>
      </c>
      <c r="C806">
        <v>552</v>
      </c>
      <c r="D806">
        <v>548</v>
      </c>
      <c r="E806">
        <v>551</v>
      </c>
      <c r="F806" s="22">
        <v>43098</v>
      </c>
      <c r="G806">
        <v>601</v>
      </c>
      <c r="H806">
        <v>604</v>
      </c>
      <c r="I806">
        <v>585</v>
      </c>
      <c r="J806">
        <v>597</v>
      </c>
      <c r="K806" s="22">
        <v>43104</v>
      </c>
      <c r="L806">
        <v>599</v>
      </c>
      <c r="M806">
        <v>0.99</v>
      </c>
      <c r="N806" s="8" t="str">
        <f>IF(AND(AM806=1,AC806&lt;-0.005,AE806&gt;O$1),R806,"")</f>
        <v/>
      </c>
      <c r="O806" s="8">
        <f t="shared" si="67"/>
        <v>103314.26703511707</v>
      </c>
      <c r="P806" s="8" t="str">
        <f t="shared" si="71"/>
        <v/>
      </c>
      <c r="Q806" s="8">
        <f t="shared" si="68"/>
        <v>108274.95087790667</v>
      </c>
      <c r="R806" s="8">
        <f t="shared" si="69"/>
        <v>3361.3445378151141</v>
      </c>
      <c r="S806" s="8">
        <f t="shared" si="70"/>
        <v>325665.69587291352</v>
      </c>
      <c r="U806" s="25">
        <v>43104.330138888887</v>
      </c>
      <c r="V806">
        <v>40</v>
      </c>
      <c r="W806">
        <v>8013</v>
      </c>
      <c r="X806" t="s">
        <v>930</v>
      </c>
      <c r="Y806" t="s">
        <v>962</v>
      </c>
      <c r="Z806" s="25">
        <v>43463.936111111114</v>
      </c>
      <c r="AA806">
        <v>597</v>
      </c>
      <c r="AB806">
        <v>0</v>
      </c>
      <c r="AC806" s="24">
        <v>0</v>
      </c>
      <c r="AD806">
        <v>600</v>
      </c>
      <c r="AE806">
        <v>356600</v>
      </c>
      <c r="AF806" s="22">
        <v>43098</v>
      </c>
      <c r="AG806">
        <v>601</v>
      </c>
      <c r="AH806">
        <v>597</v>
      </c>
      <c r="AI806" s="22">
        <v>43104</v>
      </c>
      <c r="AJ806">
        <v>599</v>
      </c>
      <c r="AK806">
        <v>595</v>
      </c>
      <c r="AL806" s="25">
        <v>43104.801828703705</v>
      </c>
      <c r="AM806">
        <v>1</v>
      </c>
      <c r="AN806" t="s">
        <v>1023</v>
      </c>
      <c r="AO806">
        <v>12.04</v>
      </c>
      <c r="AP806">
        <v>0</v>
      </c>
      <c r="AQ806">
        <v>0.15</v>
      </c>
      <c r="AR806">
        <v>0.08</v>
      </c>
      <c r="AS806">
        <v>0.99</v>
      </c>
      <c r="AT806">
        <v>0.97</v>
      </c>
      <c r="AU806">
        <v>1.149</v>
      </c>
      <c r="AV806">
        <v>606</v>
      </c>
      <c r="AW806">
        <v>594</v>
      </c>
      <c r="AX806">
        <v>595</v>
      </c>
    </row>
    <row r="807" spans="1:50">
      <c r="A807" s="22">
        <v>43097</v>
      </c>
      <c r="B807">
        <v>224</v>
      </c>
      <c r="C807">
        <v>230</v>
      </c>
      <c r="D807">
        <v>220</v>
      </c>
      <c r="E807">
        <v>226</v>
      </c>
      <c r="F807" s="22">
        <v>43098</v>
      </c>
      <c r="G807">
        <v>226</v>
      </c>
      <c r="H807">
        <v>272</v>
      </c>
      <c r="I807">
        <v>226</v>
      </c>
      <c r="J807">
        <v>253</v>
      </c>
      <c r="K807" s="22">
        <v>43104</v>
      </c>
      <c r="L807">
        <v>258</v>
      </c>
      <c r="M807">
        <v>1.1200000000000001</v>
      </c>
      <c r="N807" s="8" t="str">
        <f>IF(AND(AM807=1,AC807&lt;-0.005,AE807&gt;O$1),R807,"")</f>
        <v/>
      </c>
      <c r="O807" s="8">
        <f t="shared" si="67"/>
        <v>103314.26703511707</v>
      </c>
      <c r="P807" s="8" t="str">
        <f t="shared" si="71"/>
        <v/>
      </c>
      <c r="Q807" s="8">
        <f t="shared" si="68"/>
        <v>108274.95087790667</v>
      </c>
      <c r="R807" s="8">
        <f t="shared" si="69"/>
        <v>26530.612244897944</v>
      </c>
      <c r="S807" s="8">
        <f t="shared" si="70"/>
        <v>325665.69587291352</v>
      </c>
      <c r="U807" s="25">
        <v>43104.330138888887</v>
      </c>
      <c r="V807">
        <v>41</v>
      </c>
      <c r="W807">
        <v>6495</v>
      </c>
      <c r="X807" t="s">
        <v>1213</v>
      </c>
      <c r="Y807" t="s">
        <v>954</v>
      </c>
      <c r="Z807" s="25">
        <v>43463.987500000003</v>
      </c>
      <c r="AA807">
        <v>252</v>
      </c>
      <c r="AB807">
        <v>-1</v>
      </c>
      <c r="AC807" s="24">
        <v>-4.0000000000000001E-3</v>
      </c>
      <c r="AD807">
        <v>600</v>
      </c>
      <c r="AE807">
        <v>150600</v>
      </c>
      <c r="AF807" s="22">
        <v>43098</v>
      </c>
      <c r="AG807">
        <v>226</v>
      </c>
      <c r="AH807">
        <v>253</v>
      </c>
      <c r="AI807" s="22">
        <v>43104</v>
      </c>
      <c r="AJ807">
        <v>258</v>
      </c>
      <c r="AK807">
        <v>245</v>
      </c>
      <c r="AL807" s="25">
        <v>43104.801840277774</v>
      </c>
      <c r="AM807">
        <v>2</v>
      </c>
      <c r="AN807" t="s">
        <v>1023</v>
      </c>
      <c r="AO807">
        <v>0</v>
      </c>
      <c r="AP807">
        <v>0.4</v>
      </c>
      <c r="AQ807">
        <v>1</v>
      </c>
      <c r="AR807">
        <v>1</v>
      </c>
      <c r="AS807">
        <v>1.1200000000000001</v>
      </c>
      <c r="AT807">
        <v>1.26</v>
      </c>
      <c r="AU807">
        <v>0.57999999999999996</v>
      </c>
      <c r="AV807">
        <v>265</v>
      </c>
      <c r="AW807">
        <v>243</v>
      </c>
      <c r="AX807">
        <v>245</v>
      </c>
    </row>
    <row r="808" spans="1:50">
      <c r="A808" s="22">
        <v>43097</v>
      </c>
      <c r="B808">
        <v>316</v>
      </c>
      <c r="C808">
        <v>321</v>
      </c>
      <c r="D808">
        <v>314</v>
      </c>
      <c r="E808">
        <v>316</v>
      </c>
      <c r="F808" s="22">
        <v>43098</v>
      </c>
      <c r="G808">
        <v>314</v>
      </c>
      <c r="H808">
        <v>319</v>
      </c>
      <c r="I808">
        <v>313</v>
      </c>
      <c r="J808">
        <v>318</v>
      </c>
      <c r="K808" s="22">
        <v>43104</v>
      </c>
      <c r="L808">
        <v>320</v>
      </c>
      <c r="M808">
        <v>0.98</v>
      </c>
      <c r="N808" s="8" t="str">
        <f>IF(AND(AM808=1,AC808&lt;-0.005,AE808&gt;O$1),R808,"")</f>
        <v/>
      </c>
      <c r="O808" s="8">
        <f t="shared" si="67"/>
        <v>103314.26703511707</v>
      </c>
      <c r="P808" s="8" t="str">
        <f t="shared" si="71"/>
        <v/>
      </c>
      <c r="Q808" s="8">
        <f t="shared" si="68"/>
        <v>108274.95087790667</v>
      </c>
      <c r="R808" s="8">
        <f t="shared" si="69"/>
        <v>-1557.6323987538942</v>
      </c>
      <c r="S808" s="8">
        <f t="shared" si="70"/>
        <v>325665.69587291352</v>
      </c>
      <c r="U808" s="25">
        <v>43104.330138888887</v>
      </c>
      <c r="V808">
        <v>42</v>
      </c>
      <c r="W808">
        <v>4978</v>
      </c>
      <c r="X808" t="s">
        <v>1106</v>
      </c>
      <c r="Y808" t="s">
        <v>960</v>
      </c>
      <c r="Z808" s="25">
        <v>43463.978472222225</v>
      </c>
      <c r="AA808">
        <v>309</v>
      </c>
      <c r="AB808">
        <v>-9</v>
      </c>
      <c r="AC808" s="24">
        <v>-2.8299999999999999E-2</v>
      </c>
      <c r="AD808">
        <v>500</v>
      </c>
      <c r="AE808">
        <v>157200</v>
      </c>
      <c r="AF808" s="22">
        <v>43098</v>
      </c>
      <c r="AG808">
        <v>314</v>
      </c>
      <c r="AH808">
        <v>318</v>
      </c>
      <c r="AI808" s="22">
        <v>43104</v>
      </c>
      <c r="AJ808">
        <v>320</v>
      </c>
      <c r="AK808">
        <v>321</v>
      </c>
      <c r="AL808" s="25">
        <v>43104.801851851851</v>
      </c>
      <c r="AM808">
        <v>2</v>
      </c>
      <c r="AN808" t="s">
        <v>1023</v>
      </c>
      <c r="AO808">
        <v>0</v>
      </c>
      <c r="AP808">
        <v>0</v>
      </c>
      <c r="AQ808">
        <v>0.4</v>
      </c>
      <c r="AR808">
        <v>0.27</v>
      </c>
      <c r="AS808">
        <v>0.98</v>
      </c>
      <c r="AT808">
        <v>0.93</v>
      </c>
      <c r="AU808">
        <v>1.248</v>
      </c>
      <c r="AV808">
        <v>322</v>
      </c>
      <c r="AW808">
        <v>315</v>
      </c>
      <c r="AX808">
        <v>321</v>
      </c>
    </row>
    <row r="809" spans="1:50">
      <c r="A809" s="22">
        <v>43097</v>
      </c>
      <c r="B809">
        <v>352</v>
      </c>
      <c r="C809">
        <v>355</v>
      </c>
      <c r="D809">
        <v>344</v>
      </c>
      <c r="E809">
        <v>345</v>
      </c>
      <c r="F809" s="22">
        <v>43098</v>
      </c>
      <c r="G809">
        <v>347</v>
      </c>
      <c r="H809">
        <v>355</v>
      </c>
      <c r="I809">
        <v>345</v>
      </c>
      <c r="J809">
        <v>355</v>
      </c>
      <c r="K809" s="22">
        <v>43104</v>
      </c>
      <c r="L809">
        <v>357</v>
      </c>
      <c r="M809">
        <v>1</v>
      </c>
      <c r="N809" s="8">
        <f>IF(AND(AM809=1,AC809&lt;-0.005,AE809&gt;O$1),R809,"")</f>
        <v>-8264.4628099173278</v>
      </c>
      <c r="O809" s="8">
        <f t="shared" si="67"/>
        <v>95049.804225199739</v>
      </c>
      <c r="P809" s="8" t="str">
        <f t="shared" si="71"/>
        <v/>
      </c>
      <c r="Q809" s="8">
        <f t="shared" si="68"/>
        <v>108274.95087790667</v>
      </c>
      <c r="R809" s="8">
        <f t="shared" si="69"/>
        <v>-8264.4628099173278</v>
      </c>
      <c r="S809" s="8">
        <f t="shared" si="70"/>
        <v>317401.23306299618</v>
      </c>
      <c r="U809" s="25">
        <v>43104.330138888887</v>
      </c>
      <c r="V809">
        <v>43</v>
      </c>
      <c r="W809">
        <v>3807</v>
      </c>
      <c r="X809" t="s">
        <v>1082</v>
      </c>
      <c r="Y809" t="s">
        <v>960</v>
      </c>
      <c r="Z809" s="25">
        <v>43463.865972222222</v>
      </c>
      <c r="AA809">
        <v>349</v>
      </c>
      <c r="AB809">
        <v>-6</v>
      </c>
      <c r="AC809" s="24">
        <v>-1.6899999999999998E-2</v>
      </c>
      <c r="AD809">
        <v>500</v>
      </c>
      <c r="AE809">
        <v>174500</v>
      </c>
      <c r="AF809" s="22">
        <v>43098</v>
      </c>
      <c r="AG809">
        <v>347</v>
      </c>
      <c r="AH809">
        <v>355</v>
      </c>
      <c r="AI809" s="22">
        <v>43104</v>
      </c>
      <c r="AJ809">
        <v>357</v>
      </c>
      <c r="AK809">
        <v>363</v>
      </c>
      <c r="AL809" s="25">
        <v>43104.801863425928</v>
      </c>
      <c r="AM809">
        <v>1</v>
      </c>
      <c r="AN809" t="s">
        <v>1023</v>
      </c>
      <c r="AO809">
        <v>4.26</v>
      </c>
      <c r="AP809" t="s">
        <v>956</v>
      </c>
      <c r="AQ809">
        <v>0.46</v>
      </c>
      <c r="AR809">
        <v>0.25</v>
      </c>
      <c r="AS809">
        <v>1</v>
      </c>
      <c r="AT809">
        <v>1</v>
      </c>
      <c r="AU809">
        <v>1.177</v>
      </c>
      <c r="AV809">
        <v>374</v>
      </c>
      <c r="AW809">
        <v>356</v>
      </c>
      <c r="AX809">
        <v>363</v>
      </c>
    </row>
    <row r="810" spans="1:50">
      <c r="A810" s="22">
        <v>43097</v>
      </c>
      <c r="B810">
        <v>232</v>
      </c>
      <c r="C810">
        <v>233</v>
      </c>
      <c r="D810">
        <v>230</v>
      </c>
      <c r="E810">
        <v>230</v>
      </c>
      <c r="F810" s="22">
        <v>43098</v>
      </c>
      <c r="G810">
        <v>231</v>
      </c>
      <c r="H810">
        <v>231</v>
      </c>
      <c r="I810">
        <v>227</v>
      </c>
      <c r="J810">
        <v>228</v>
      </c>
      <c r="K810" s="22">
        <v>43104</v>
      </c>
      <c r="L810">
        <v>231</v>
      </c>
      <c r="M810">
        <v>1.04</v>
      </c>
      <c r="N810" s="8">
        <f>IF(AND(AM810=1,AC810&lt;-0.005,AE810&gt;O$1),R810,"")</f>
        <v>0</v>
      </c>
      <c r="O810" s="8">
        <f t="shared" si="67"/>
        <v>95049.804225199739</v>
      </c>
      <c r="P810" s="8" t="str">
        <f t="shared" si="71"/>
        <v/>
      </c>
      <c r="Q810" s="8">
        <f t="shared" si="68"/>
        <v>108274.95087790667</v>
      </c>
      <c r="R810" s="8">
        <f t="shared" si="69"/>
        <v>0</v>
      </c>
      <c r="S810" s="8">
        <f t="shared" si="70"/>
        <v>317401.23306299618</v>
      </c>
      <c r="U810" s="25">
        <v>43104.330138888887</v>
      </c>
      <c r="V810">
        <v>44</v>
      </c>
      <c r="W810">
        <v>6740</v>
      </c>
      <c r="X810" t="s">
        <v>1158</v>
      </c>
      <c r="Y810" t="s">
        <v>962</v>
      </c>
      <c r="Z810" s="25">
        <v>43463.800694444442</v>
      </c>
      <c r="AA810">
        <v>225</v>
      </c>
      <c r="AB810">
        <v>-3</v>
      </c>
      <c r="AC810" s="24">
        <v>-1.32E-2</v>
      </c>
      <c r="AD810">
        <v>500</v>
      </c>
      <c r="AE810">
        <v>112800</v>
      </c>
      <c r="AF810" s="22">
        <v>43098</v>
      </c>
      <c r="AG810">
        <v>231</v>
      </c>
      <c r="AH810">
        <v>228</v>
      </c>
      <c r="AI810" s="22">
        <v>43104</v>
      </c>
      <c r="AJ810">
        <v>231</v>
      </c>
      <c r="AK810">
        <v>231</v>
      </c>
      <c r="AL810" s="25">
        <v>43104.801874999997</v>
      </c>
      <c r="AM810">
        <v>1</v>
      </c>
      <c r="AN810">
        <v>0.2</v>
      </c>
      <c r="AO810">
        <v>1.28</v>
      </c>
      <c r="AP810">
        <v>0</v>
      </c>
      <c r="AQ810">
        <v>0.65</v>
      </c>
      <c r="AR810">
        <v>0.45</v>
      </c>
      <c r="AS810">
        <v>1.04</v>
      </c>
      <c r="AT810">
        <v>1.01</v>
      </c>
      <c r="AU810">
        <v>1.1299999999999999</v>
      </c>
      <c r="AV810">
        <v>233</v>
      </c>
      <c r="AW810">
        <v>229</v>
      </c>
      <c r="AX810">
        <v>231</v>
      </c>
    </row>
    <row r="811" spans="1:50">
      <c r="A811" s="22">
        <v>43097</v>
      </c>
      <c r="B811">
        <v>740</v>
      </c>
      <c r="C811">
        <v>741</v>
      </c>
      <c r="D811">
        <v>728</v>
      </c>
      <c r="E811">
        <v>732</v>
      </c>
      <c r="F811" s="22">
        <v>43098</v>
      </c>
      <c r="G811">
        <v>746</v>
      </c>
      <c r="H811">
        <v>867</v>
      </c>
      <c r="I811">
        <v>746</v>
      </c>
      <c r="J811">
        <v>801</v>
      </c>
      <c r="K811" s="22">
        <v>43104</v>
      </c>
      <c r="L811">
        <v>801</v>
      </c>
      <c r="M811">
        <v>1.01</v>
      </c>
      <c r="N811" s="8" t="str">
        <f>IF(AND(AM811=1,AC811&lt;-0.005,AE811&gt;O$1),R811,"")</f>
        <v/>
      </c>
      <c r="O811" s="8">
        <f t="shared" si="67"/>
        <v>95049.804225199739</v>
      </c>
      <c r="P811" s="8" t="str">
        <f t="shared" si="71"/>
        <v/>
      </c>
      <c r="Q811" s="8">
        <f t="shared" si="68"/>
        <v>108274.95087790667</v>
      </c>
      <c r="R811" s="8">
        <f t="shared" si="69"/>
        <v>-4331.6831683168357</v>
      </c>
      <c r="S811" s="8">
        <f t="shared" si="70"/>
        <v>317401.23306299618</v>
      </c>
      <c r="U811" s="25">
        <v>43104.330138888887</v>
      </c>
      <c r="V811">
        <v>45</v>
      </c>
      <c r="W811">
        <v>7777</v>
      </c>
      <c r="X811" t="s">
        <v>1327</v>
      </c>
      <c r="Y811" t="s">
        <v>960</v>
      </c>
      <c r="Z811" s="25">
        <v>43463.906944444447</v>
      </c>
      <c r="AA811">
        <v>805</v>
      </c>
      <c r="AB811">
        <v>4</v>
      </c>
      <c r="AC811" s="24">
        <v>5.0000000000000001E-3</v>
      </c>
      <c r="AD811">
        <v>500</v>
      </c>
      <c r="AE811">
        <v>402500</v>
      </c>
      <c r="AF811" s="22">
        <v>43098</v>
      </c>
      <c r="AG811">
        <v>746</v>
      </c>
      <c r="AH811">
        <v>801</v>
      </c>
      <c r="AI811" s="22">
        <v>43104</v>
      </c>
      <c r="AJ811">
        <v>801</v>
      </c>
      <c r="AK811">
        <v>808</v>
      </c>
      <c r="AL811" s="25">
        <v>43104.801886574074</v>
      </c>
      <c r="AM811">
        <v>2</v>
      </c>
      <c r="AN811" t="s">
        <v>1023</v>
      </c>
      <c r="AO811">
        <v>0</v>
      </c>
      <c r="AP811">
        <v>0</v>
      </c>
      <c r="AQ811">
        <v>0.69</v>
      </c>
      <c r="AR811">
        <v>0.69</v>
      </c>
      <c r="AS811">
        <v>1.01</v>
      </c>
      <c r="AT811">
        <v>1.02</v>
      </c>
      <c r="AU811">
        <v>0.96699999999999997</v>
      </c>
      <c r="AV811">
        <v>848</v>
      </c>
      <c r="AW811">
        <v>801</v>
      </c>
      <c r="AX811">
        <v>808</v>
      </c>
    </row>
    <row r="812" spans="1:50">
      <c r="A812" s="22">
        <v>43097</v>
      </c>
      <c r="B812">
        <v>8920</v>
      </c>
      <c r="C812">
        <v>9003</v>
      </c>
      <c r="D812">
        <v>8910</v>
      </c>
      <c r="E812">
        <v>8930</v>
      </c>
      <c r="F812" s="22">
        <v>43098</v>
      </c>
      <c r="G812">
        <v>8990</v>
      </c>
      <c r="H812">
        <v>9026</v>
      </c>
      <c r="I812">
        <v>8917</v>
      </c>
      <c r="J812">
        <v>8920</v>
      </c>
      <c r="K812" s="22">
        <v>43104</v>
      </c>
      <c r="L812">
        <v>9220</v>
      </c>
      <c r="M812">
        <v>0.97</v>
      </c>
      <c r="N812" s="8" t="str">
        <f>IF(AND(AM812=1,AC812&lt;-0.005,AE812&gt;O$1),R812,"")</f>
        <v/>
      </c>
      <c r="O812" s="8">
        <f t="shared" si="67"/>
        <v>95049.804225199739</v>
      </c>
      <c r="P812" s="8" t="str">
        <f t="shared" si="71"/>
        <v/>
      </c>
      <c r="Q812" s="8">
        <f t="shared" si="68"/>
        <v>108274.95087790667</v>
      </c>
      <c r="R812" s="8">
        <f t="shared" si="69"/>
        <v>-4407.6542678993528</v>
      </c>
      <c r="S812" s="8">
        <f t="shared" si="70"/>
        <v>312993.57879509684</v>
      </c>
      <c r="U812" s="25">
        <v>43104.330138888887</v>
      </c>
      <c r="V812">
        <v>46</v>
      </c>
      <c r="W812">
        <v>9984</v>
      </c>
      <c r="X812" t="s">
        <v>394</v>
      </c>
      <c r="Y812" t="s">
        <v>962</v>
      </c>
      <c r="Z812" s="25">
        <v>43463.952777777777</v>
      </c>
      <c r="AA812">
        <v>8972</v>
      </c>
      <c r="AB812">
        <v>52</v>
      </c>
      <c r="AC812" s="24">
        <v>5.7999999999999996E-3</v>
      </c>
      <c r="AD812">
        <v>500</v>
      </c>
      <c r="AE812">
        <v>4481200</v>
      </c>
      <c r="AF812" s="22">
        <v>43098</v>
      </c>
      <c r="AG812">
        <v>8990</v>
      </c>
      <c r="AH812">
        <v>8920</v>
      </c>
      <c r="AI812" s="22">
        <v>43104</v>
      </c>
      <c r="AJ812">
        <v>9220</v>
      </c>
      <c r="AK812">
        <v>9302</v>
      </c>
      <c r="AL812" s="25">
        <v>43104.801898148151</v>
      </c>
      <c r="AM812">
        <v>1</v>
      </c>
      <c r="AN812" t="s">
        <v>1023</v>
      </c>
      <c r="AO812">
        <v>9.99</v>
      </c>
      <c r="AP812">
        <v>0.49</v>
      </c>
      <c r="AQ812">
        <v>0.01</v>
      </c>
      <c r="AR812">
        <v>0.01</v>
      </c>
      <c r="AS812">
        <v>0.97</v>
      </c>
      <c r="AT812">
        <v>0.93</v>
      </c>
      <c r="AU812">
        <v>0.71899999999999997</v>
      </c>
      <c r="AV812">
        <v>9315</v>
      </c>
      <c r="AW812">
        <v>9172</v>
      </c>
      <c r="AX812">
        <v>9302</v>
      </c>
    </row>
    <row r="813" spans="1:50">
      <c r="A813" s="22">
        <v>43097</v>
      </c>
      <c r="B813">
        <v>2492</v>
      </c>
      <c r="C813">
        <v>2496</v>
      </c>
      <c r="D813">
        <v>2458</v>
      </c>
      <c r="E813">
        <v>2489</v>
      </c>
      <c r="F813" s="22">
        <v>43098</v>
      </c>
      <c r="G813">
        <v>2302</v>
      </c>
      <c r="H813">
        <v>2345</v>
      </c>
      <c r="I813">
        <v>2271</v>
      </c>
      <c r="J813">
        <v>2279</v>
      </c>
      <c r="K813" s="22">
        <v>43104</v>
      </c>
      <c r="L813">
        <v>2279</v>
      </c>
      <c r="M813">
        <v>0.92</v>
      </c>
      <c r="N813" s="8" t="str">
        <f>IF(AND(AM813=1,AC813&lt;-0.005,AE813&gt;O$1),R813,"")</f>
        <v/>
      </c>
      <c r="O813" s="8">
        <f t="shared" si="67"/>
        <v>95049.804225199739</v>
      </c>
      <c r="P813" s="8" t="str">
        <f t="shared" si="71"/>
        <v/>
      </c>
      <c r="Q813" s="8">
        <f t="shared" si="68"/>
        <v>108274.95087790667</v>
      </c>
      <c r="R813" s="8">
        <f t="shared" si="69"/>
        <v>8251.5611061552136</v>
      </c>
      <c r="S813" s="8">
        <f t="shared" si="70"/>
        <v>321245.13990125206</v>
      </c>
      <c r="U813" s="25">
        <v>43104.330138888887</v>
      </c>
      <c r="V813">
        <v>47</v>
      </c>
      <c r="W813">
        <v>2685</v>
      </c>
      <c r="X813" t="s">
        <v>1584</v>
      </c>
      <c r="Y813" t="s">
        <v>962</v>
      </c>
      <c r="Z813" s="25">
        <v>43463.900694444441</v>
      </c>
      <c r="AA813">
        <v>2279</v>
      </c>
      <c r="AB813">
        <v>0</v>
      </c>
      <c r="AC813" s="24">
        <v>0</v>
      </c>
      <c r="AD813">
        <v>500</v>
      </c>
      <c r="AE813">
        <v>1140650</v>
      </c>
      <c r="AF813" s="22">
        <v>43098</v>
      </c>
      <c r="AG813">
        <v>2302</v>
      </c>
      <c r="AH813">
        <v>2279</v>
      </c>
      <c r="AI813" s="22">
        <v>43104</v>
      </c>
      <c r="AJ813">
        <v>2279</v>
      </c>
      <c r="AK813">
        <v>2242</v>
      </c>
      <c r="AL813" s="25">
        <v>43104.80190972222</v>
      </c>
      <c r="AM813">
        <v>1</v>
      </c>
      <c r="AN813" t="s">
        <v>1023</v>
      </c>
      <c r="AO813">
        <v>10.62</v>
      </c>
      <c r="AP813">
        <v>3.29</v>
      </c>
      <c r="AQ813">
        <v>0</v>
      </c>
      <c r="AR813">
        <v>0</v>
      </c>
      <c r="AS813">
        <v>0.92</v>
      </c>
      <c r="AT813">
        <v>0.92</v>
      </c>
      <c r="AU813">
        <v>0.91100000000000003</v>
      </c>
      <c r="AV813">
        <v>2280</v>
      </c>
      <c r="AW813">
        <v>2188</v>
      </c>
      <c r="AX813">
        <v>2242</v>
      </c>
    </row>
    <row r="814" spans="1:50">
      <c r="A814" s="22">
        <v>43097</v>
      </c>
      <c r="B814">
        <v>3320</v>
      </c>
      <c r="C814">
        <v>3430</v>
      </c>
      <c r="D814">
        <v>3195</v>
      </c>
      <c r="E814">
        <v>3215</v>
      </c>
      <c r="F814" s="22">
        <v>43098</v>
      </c>
      <c r="G814">
        <v>3200</v>
      </c>
      <c r="H814">
        <v>3295</v>
      </c>
      <c r="I814">
        <v>3180</v>
      </c>
      <c r="J814">
        <v>3225</v>
      </c>
      <c r="K814" s="22">
        <v>43104</v>
      </c>
      <c r="L814">
        <v>3290</v>
      </c>
      <c r="M814">
        <v>1.05</v>
      </c>
      <c r="N814" s="8" t="str">
        <f>IF(AND(AM814=1,AC814&lt;-0.005,AE814&gt;O$1),R814,"")</f>
        <v/>
      </c>
      <c r="O814" s="8">
        <f t="shared" si="67"/>
        <v>95049.804225199739</v>
      </c>
      <c r="P814" s="8" t="str">
        <f t="shared" si="71"/>
        <v/>
      </c>
      <c r="Q814" s="8">
        <f t="shared" si="68"/>
        <v>108274.95087790667</v>
      </c>
      <c r="R814" s="8">
        <f t="shared" si="69"/>
        <v>16483.516483516534</v>
      </c>
      <c r="S814" s="8">
        <f t="shared" si="70"/>
        <v>321245.13990125206</v>
      </c>
      <c r="U814" s="25">
        <v>43104.330138888887</v>
      </c>
      <c r="V814">
        <v>48</v>
      </c>
      <c r="W814">
        <v>4592</v>
      </c>
      <c r="X814" t="s">
        <v>1204</v>
      </c>
      <c r="Y814" t="s">
        <v>957</v>
      </c>
      <c r="Z814" s="25">
        <v>43463.986805555556</v>
      </c>
      <c r="AA814">
        <v>3245</v>
      </c>
      <c r="AB814">
        <v>20</v>
      </c>
      <c r="AC814" s="24">
        <v>6.1999999999999998E-3</v>
      </c>
      <c r="AD814">
        <v>500</v>
      </c>
      <c r="AE814">
        <v>1618500</v>
      </c>
      <c r="AF814" s="22">
        <v>43098</v>
      </c>
      <c r="AG814">
        <v>3200</v>
      </c>
      <c r="AH814">
        <v>3225</v>
      </c>
      <c r="AI814" s="22">
        <v>43104</v>
      </c>
      <c r="AJ814">
        <v>3290</v>
      </c>
      <c r="AK814">
        <v>3185</v>
      </c>
      <c r="AL814" s="25">
        <v>43104.801921296297</v>
      </c>
      <c r="AM814">
        <v>2</v>
      </c>
      <c r="AN814" t="s">
        <v>1023</v>
      </c>
      <c r="AO814">
        <v>139.57</v>
      </c>
      <c r="AP814">
        <v>0</v>
      </c>
      <c r="AQ814">
        <v>0.76</v>
      </c>
      <c r="AR814">
        <v>0.92</v>
      </c>
      <c r="AS814">
        <v>1.05</v>
      </c>
      <c r="AT814">
        <v>1.31</v>
      </c>
      <c r="AU814">
        <v>0.85499999999999998</v>
      </c>
      <c r="AV814">
        <v>3290</v>
      </c>
      <c r="AW814">
        <v>3160</v>
      </c>
      <c r="AX814">
        <v>3185</v>
      </c>
    </row>
    <row r="815" spans="1:50">
      <c r="A815" s="22">
        <v>43097</v>
      </c>
      <c r="B815">
        <v>738</v>
      </c>
      <c r="C815">
        <v>753</v>
      </c>
      <c r="D815">
        <v>732</v>
      </c>
      <c r="E815">
        <v>741</v>
      </c>
      <c r="F815" s="22">
        <v>43098</v>
      </c>
      <c r="G815">
        <v>740</v>
      </c>
      <c r="H815">
        <v>752</v>
      </c>
      <c r="I815">
        <v>738</v>
      </c>
      <c r="J815">
        <v>743</v>
      </c>
      <c r="K815" s="22">
        <v>43104</v>
      </c>
      <c r="L815">
        <v>745</v>
      </c>
      <c r="M815">
        <v>1.01</v>
      </c>
      <c r="N815" s="8" t="str">
        <f>IF(AND(AM815=1,AC815&lt;-0.005,AE815&gt;O$1),R815,"")</f>
        <v/>
      </c>
      <c r="O815" s="8">
        <f t="shared" si="67"/>
        <v>95049.804225199739</v>
      </c>
      <c r="P815" s="8" t="str">
        <f t="shared" si="71"/>
        <v/>
      </c>
      <c r="Q815" s="8">
        <f t="shared" si="68"/>
        <v>108274.95087790667</v>
      </c>
      <c r="R815" s="8">
        <f t="shared" si="69"/>
        <v>-12434.554973822009</v>
      </c>
      <c r="S815" s="8">
        <f t="shared" si="70"/>
        <v>308810.58492743003</v>
      </c>
      <c r="U815" s="25">
        <v>43104.330138888887</v>
      </c>
      <c r="V815">
        <v>49</v>
      </c>
      <c r="W815">
        <v>4992</v>
      </c>
      <c r="X815" t="s">
        <v>1618</v>
      </c>
      <c r="Y815" t="s">
        <v>962</v>
      </c>
      <c r="Z815" s="25">
        <v>43463.890972222223</v>
      </c>
      <c r="AA815">
        <v>743</v>
      </c>
      <c r="AB815">
        <v>0</v>
      </c>
      <c r="AC815" s="24">
        <v>0</v>
      </c>
      <c r="AD815">
        <v>500</v>
      </c>
      <c r="AE815">
        <v>371500</v>
      </c>
      <c r="AF815" s="22">
        <v>43098</v>
      </c>
      <c r="AG815">
        <v>740</v>
      </c>
      <c r="AH815">
        <v>743</v>
      </c>
      <c r="AI815" s="22">
        <v>43104</v>
      </c>
      <c r="AJ815">
        <v>745</v>
      </c>
      <c r="AK815">
        <v>764</v>
      </c>
      <c r="AL815" s="25">
        <v>43104.801944444444</v>
      </c>
      <c r="AM815">
        <v>1</v>
      </c>
      <c r="AN815">
        <v>0</v>
      </c>
      <c r="AO815">
        <v>2.65</v>
      </c>
      <c r="AP815">
        <v>1.35</v>
      </c>
      <c r="AQ815">
        <v>0.52</v>
      </c>
      <c r="AR815">
        <v>0.72</v>
      </c>
      <c r="AS815">
        <v>1.01</v>
      </c>
      <c r="AT815">
        <v>1.04</v>
      </c>
      <c r="AU815">
        <v>0.68799999999999994</v>
      </c>
      <c r="AV815">
        <v>764</v>
      </c>
      <c r="AW815">
        <v>745</v>
      </c>
      <c r="AX815">
        <v>764</v>
      </c>
    </row>
    <row r="816" spans="1:50">
      <c r="A816" s="22">
        <v>43097</v>
      </c>
      <c r="B816">
        <v>2015</v>
      </c>
      <c r="C816">
        <v>2026</v>
      </c>
      <c r="D816">
        <v>1958</v>
      </c>
      <c r="E816">
        <v>1971</v>
      </c>
      <c r="F816" s="22">
        <v>43098</v>
      </c>
      <c r="G816">
        <v>1975</v>
      </c>
      <c r="H816">
        <v>1977</v>
      </c>
      <c r="I816">
        <v>1932</v>
      </c>
      <c r="J816">
        <v>1941</v>
      </c>
      <c r="K816" s="22">
        <v>43104</v>
      </c>
      <c r="L816">
        <v>1970</v>
      </c>
      <c r="M816">
        <v>1.1499999999999999</v>
      </c>
      <c r="N816" s="8" t="str">
        <f>IF(AND(AM816=1,AC816&lt;-0.005,AE816&gt;O$1),R816,"")</f>
        <v/>
      </c>
      <c r="O816" s="8">
        <f t="shared" si="67"/>
        <v>95049.804225199739</v>
      </c>
      <c r="P816" s="8" t="str">
        <f t="shared" si="71"/>
        <v/>
      </c>
      <c r="Q816" s="8">
        <f t="shared" si="68"/>
        <v>108274.95087790667</v>
      </c>
      <c r="R816" s="8">
        <f t="shared" si="69"/>
        <v>762.58261311645811</v>
      </c>
      <c r="S816" s="8">
        <f t="shared" si="70"/>
        <v>308810.58492743003</v>
      </c>
      <c r="U816" s="25">
        <v>43104.330138888887</v>
      </c>
      <c r="V816">
        <v>50</v>
      </c>
      <c r="W816">
        <v>7779</v>
      </c>
      <c r="X816" t="s">
        <v>1220</v>
      </c>
      <c r="Y816" t="s">
        <v>957</v>
      </c>
      <c r="Z816" s="25">
        <v>43463.843055555553</v>
      </c>
      <c r="AA816">
        <v>1931</v>
      </c>
      <c r="AB816">
        <v>-10</v>
      </c>
      <c r="AC816" s="24">
        <v>-5.1999999999999998E-3</v>
      </c>
      <c r="AD816">
        <v>500</v>
      </c>
      <c r="AE816">
        <v>965500</v>
      </c>
      <c r="AF816" s="22">
        <v>43098</v>
      </c>
      <c r="AG816">
        <v>1975</v>
      </c>
      <c r="AH816">
        <v>1941</v>
      </c>
      <c r="AI816" s="22">
        <v>43104</v>
      </c>
      <c r="AJ816">
        <v>1970</v>
      </c>
      <c r="AK816">
        <v>1967</v>
      </c>
      <c r="AL816" s="25">
        <v>43104.80195601852</v>
      </c>
      <c r="AM816">
        <v>2</v>
      </c>
      <c r="AN816" t="s">
        <v>1023</v>
      </c>
      <c r="AO816">
        <v>6814.57</v>
      </c>
      <c r="AP816" t="s">
        <v>956</v>
      </c>
      <c r="AQ816">
        <v>0.85</v>
      </c>
      <c r="AR816">
        <v>0.87</v>
      </c>
      <c r="AS816">
        <v>1.1499999999999999</v>
      </c>
      <c r="AT816">
        <v>1.25</v>
      </c>
      <c r="AU816">
        <v>0.68400000000000005</v>
      </c>
      <c r="AV816">
        <v>1984</v>
      </c>
      <c r="AW816">
        <v>1945</v>
      </c>
      <c r="AX816">
        <v>1967</v>
      </c>
    </row>
    <row r="817" spans="1:50">
      <c r="A817" s="22">
        <v>43104</v>
      </c>
      <c r="B817">
        <v>207.7</v>
      </c>
      <c r="C817">
        <v>209.5</v>
      </c>
      <c r="D817">
        <v>207.1</v>
      </c>
      <c r="E817">
        <v>209.5</v>
      </c>
      <c r="F817" s="22">
        <v>43105</v>
      </c>
      <c r="G817">
        <v>210.8</v>
      </c>
      <c r="H817">
        <v>212.7</v>
      </c>
      <c r="I817">
        <v>210.8</v>
      </c>
      <c r="J817">
        <v>212.1</v>
      </c>
      <c r="K817" s="22">
        <v>43109</v>
      </c>
      <c r="L817">
        <v>215</v>
      </c>
      <c r="M817">
        <v>1.03</v>
      </c>
      <c r="N817" s="8" t="str">
        <f>IF(AND(AM817=1,AC817&lt;-0.005,AE817&gt;O$1),R817,"")</f>
        <v/>
      </c>
      <c r="O817" s="8">
        <f t="shared" si="67"/>
        <v>95049.804225199739</v>
      </c>
      <c r="P817" s="8" t="str">
        <f t="shared" si="71"/>
        <v/>
      </c>
      <c r="Q817" s="8">
        <f t="shared" si="68"/>
        <v>108274.95087790667</v>
      </c>
      <c r="R817" s="8">
        <f t="shared" si="69"/>
        <v>5169.1729323307682</v>
      </c>
      <c r="S817" s="8">
        <f t="shared" si="70"/>
        <v>313979.75785976078</v>
      </c>
      <c r="U817" s="25">
        <v>43109.330196759256</v>
      </c>
      <c r="V817">
        <v>4</v>
      </c>
      <c r="W817">
        <v>8411</v>
      </c>
      <c r="X817" t="s">
        <v>1070</v>
      </c>
      <c r="Y817" t="s">
        <v>962</v>
      </c>
      <c r="Z817" s="25">
        <v>43105.99722222222</v>
      </c>
      <c r="AA817">
        <v>212.7</v>
      </c>
      <c r="AB817">
        <v>0.6</v>
      </c>
      <c r="AC817" s="24">
        <v>2.8E-3</v>
      </c>
      <c r="AD817">
        <v>80200</v>
      </c>
      <c r="AE817">
        <v>17059540</v>
      </c>
      <c r="AF817" s="22">
        <v>43105</v>
      </c>
      <c r="AG817">
        <v>210.8</v>
      </c>
      <c r="AH817">
        <v>212.1</v>
      </c>
      <c r="AI817" s="22">
        <v>43109</v>
      </c>
      <c r="AJ817">
        <v>215</v>
      </c>
      <c r="AK817">
        <v>212.8</v>
      </c>
      <c r="AL817" s="25">
        <v>43109.8047337963</v>
      </c>
      <c r="AM817">
        <v>1</v>
      </c>
      <c r="AN817" t="s">
        <v>1023</v>
      </c>
      <c r="AO817">
        <v>3.92</v>
      </c>
      <c r="AP817">
        <v>3.54</v>
      </c>
      <c r="AQ817">
        <v>1</v>
      </c>
      <c r="AR817">
        <v>1</v>
      </c>
      <c r="AS817">
        <v>1.03</v>
      </c>
      <c r="AT817">
        <v>1.05</v>
      </c>
      <c r="AU817">
        <v>0.39300000000000002</v>
      </c>
      <c r="AV817">
        <v>215.1</v>
      </c>
      <c r="AW817">
        <v>212.2</v>
      </c>
      <c r="AX817">
        <v>212.8</v>
      </c>
    </row>
    <row r="818" spans="1:50">
      <c r="A818" s="22">
        <v>43104</v>
      </c>
      <c r="B818">
        <v>661</v>
      </c>
      <c r="C818">
        <v>668</v>
      </c>
      <c r="D818">
        <v>643</v>
      </c>
      <c r="E818">
        <v>645</v>
      </c>
      <c r="F818" s="22">
        <v>43105</v>
      </c>
      <c r="G818">
        <v>644</v>
      </c>
      <c r="H818">
        <v>745</v>
      </c>
      <c r="I818">
        <v>636</v>
      </c>
      <c r="J818">
        <v>745</v>
      </c>
      <c r="K818" s="22">
        <v>43109</v>
      </c>
      <c r="L818">
        <v>795</v>
      </c>
      <c r="M818">
        <v>1.1599999999999999</v>
      </c>
      <c r="N818" s="8" t="str">
        <f>IF(AND(AM818=1,AC818&lt;-0.005,AE818&gt;O$1),R818,"")</f>
        <v/>
      </c>
      <c r="O818" s="8">
        <f t="shared" si="67"/>
        <v>95049.804225199739</v>
      </c>
      <c r="P818" s="8" t="str">
        <f t="shared" si="71"/>
        <v/>
      </c>
      <c r="Q818" s="8">
        <f t="shared" si="68"/>
        <v>108274.95087790667</v>
      </c>
      <c r="R818" s="8">
        <f t="shared" si="69"/>
        <v>20287.958115183246</v>
      </c>
      <c r="S818" s="8">
        <f t="shared" si="70"/>
        <v>313979.75785976078</v>
      </c>
      <c r="U818" s="25">
        <v>43109.330196759256</v>
      </c>
      <c r="V818">
        <v>5</v>
      </c>
      <c r="W818">
        <v>4594</v>
      </c>
      <c r="X818" t="s">
        <v>1140</v>
      </c>
      <c r="Y818" t="s">
        <v>957</v>
      </c>
      <c r="Z818" s="25">
        <v>43105.997916666667</v>
      </c>
      <c r="AA818">
        <v>725.5</v>
      </c>
      <c r="AB818">
        <v>-19.5</v>
      </c>
      <c r="AC818" s="24">
        <v>-2.6200000000000001E-2</v>
      </c>
      <c r="AD818">
        <v>70500</v>
      </c>
      <c r="AE818">
        <v>51341120</v>
      </c>
      <c r="AF818" s="22">
        <v>43105</v>
      </c>
      <c r="AG818">
        <v>644</v>
      </c>
      <c r="AH818">
        <v>745</v>
      </c>
      <c r="AI818" s="22">
        <v>43109</v>
      </c>
      <c r="AJ818">
        <v>795</v>
      </c>
      <c r="AK818">
        <v>764</v>
      </c>
      <c r="AL818" s="25">
        <v>43109.804745370369</v>
      </c>
      <c r="AM818">
        <v>2</v>
      </c>
      <c r="AN818" t="s">
        <v>1023</v>
      </c>
      <c r="AO818">
        <v>41.69</v>
      </c>
      <c r="AP818">
        <v>0</v>
      </c>
      <c r="AQ818">
        <v>1</v>
      </c>
      <c r="AR818">
        <v>1</v>
      </c>
      <c r="AS818">
        <v>1.1599999999999999</v>
      </c>
      <c r="AT818">
        <v>1.28</v>
      </c>
      <c r="AU818">
        <v>2.4870000000000001</v>
      </c>
      <c r="AV818">
        <v>865</v>
      </c>
      <c r="AW818">
        <v>758</v>
      </c>
      <c r="AX818">
        <v>764</v>
      </c>
    </row>
    <row r="819" spans="1:50">
      <c r="A819" s="22">
        <v>43104</v>
      </c>
      <c r="B819">
        <v>1235</v>
      </c>
      <c r="C819">
        <v>1237</v>
      </c>
      <c r="D819">
        <v>1200</v>
      </c>
      <c r="E819">
        <v>1201</v>
      </c>
      <c r="F819" s="22">
        <v>43105</v>
      </c>
      <c r="G819">
        <v>1185</v>
      </c>
      <c r="H819">
        <v>1197</v>
      </c>
      <c r="I819">
        <v>1175</v>
      </c>
      <c r="J819">
        <v>1177</v>
      </c>
      <c r="K819" s="22">
        <v>43109</v>
      </c>
      <c r="L819">
        <v>1151</v>
      </c>
      <c r="M819">
        <v>0.93</v>
      </c>
      <c r="N819" s="8">
        <f>IF(AND(AM819=1,AC819&lt;-0.005,AE819&gt;O$1),R819,"")</f>
        <v>-6008.5836909871123</v>
      </c>
      <c r="O819" s="8">
        <f t="shared" si="67"/>
        <v>89041.220534212625</v>
      </c>
      <c r="P819" s="8" t="str">
        <f t="shared" si="71"/>
        <v/>
      </c>
      <c r="Q819" s="8">
        <f t="shared" si="68"/>
        <v>108274.95087790667</v>
      </c>
      <c r="R819" s="8">
        <f t="shared" si="69"/>
        <v>-6008.5836909871123</v>
      </c>
      <c r="S819" s="8">
        <f t="shared" si="70"/>
        <v>307971.17416877369</v>
      </c>
      <c r="U819" s="25">
        <v>43109.330196759256</v>
      </c>
      <c r="V819">
        <v>6</v>
      </c>
      <c r="W819">
        <v>1357</v>
      </c>
      <c r="X819" t="s">
        <v>1056</v>
      </c>
      <c r="Y819" t="s">
        <v>954</v>
      </c>
      <c r="Z819" s="25">
        <v>43105.991666666669</v>
      </c>
      <c r="AA819">
        <v>1171</v>
      </c>
      <c r="AB819">
        <v>-6</v>
      </c>
      <c r="AC819" s="24">
        <v>-5.1000000000000004E-3</v>
      </c>
      <c r="AD819">
        <v>55940</v>
      </c>
      <c r="AE819">
        <v>65530619</v>
      </c>
      <c r="AF819" s="22">
        <v>43105</v>
      </c>
      <c r="AG819">
        <v>1185</v>
      </c>
      <c r="AH819">
        <v>1177</v>
      </c>
      <c r="AI819" s="22">
        <v>43109</v>
      </c>
      <c r="AJ819">
        <v>1151</v>
      </c>
      <c r="AK819">
        <v>1165</v>
      </c>
      <c r="AL819" s="25">
        <v>43109.804756944446</v>
      </c>
      <c r="AM819">
        <v>1</v>
      </c>
      <c r="AN819" t="s">
        <v>1023</v>
      </c>
      <c r="AO819" s="26">
        <v>8.0000000000000002E-3</v>
      </c>
      <c r="AQ819">
        <v>0</v>
      </c>
      <c r="AR819">
        <v>0</v>
      </c>
      <c r="AS819">
        <v>0.93</v>
      </c>
      <c r="AT819">
        <v>0.88</v>
      </c>
      <c r="AU819">
        <v>2.5230000000000001</v>
      </c>
      <c r="AV819">
        <v>1170</v>
      </c>
      <c r="AW819">
        <v>1150</v>
      </c>
      <c r="AX819">
        <v>1165</v>
      </c>
    </row>
    <row r="820" spans="1:50">
      <c r="A820" s="22">
        <v>43104</v>
      </c>
      <c r="B820">
        <v>183</v>
      </c>
      <c r="C820">
        <v>229</v>
      </c>
      <c r="D820">
        <v>171</v>
      </c>
      <c r="E820">
        <v>229</v>
      </c>
      <c r="F820" s="22">
        <v>43105</v>
      </c>
      <c r="G820">
        <v>218</v>
      </c>
      <c r="H820">
        <v>262</v>
      </c>
      <c r="I820">
        <v>214</v>
      </c>
      <c r="J820">
        <v>230</v>
      </c>
      <c r="K820" s="22">
        <v>43109</v>
      </c>
      <c r="L820">
        <v>233</v>
      </c>
      <c r="M820">
        <v>1.6</v>
      </c>
      <c r="N820" s="8" t="str">
        <f>IF(AND(AM820=1,AC820&lt;-0.005,AE820&gt;O$1),R820,"")</f>
        <v/>
      </c>
      <c r="O820" s="8">
        <f t="shared" si="67"/>
        <v>89041.220534212625</v>
      </c>
      <c r="P820" s="8" t="str">
        <f t="shared" si="71"/>
        <v/>
      </c>
      <c r="Q820" s="8">
        <f t="shared" si="68"/>
        <v>108274.95087790667</v>
      </c>
      <c r="R820" s="8">
        <f t="shared" si="69"/>
        <v>-43137.254901960798</v>
      </c>
      <c r="S820" s="8">
        <f t="shared" si="70"/>
        <v>307971.17416877369</v>
      </c>
      <c r="U820" s="25">
        <v>43109.330196759256</v>
      </c>
      <c r="V820">
        <v>7</v>
      </c>
      <c r="W820">
        <v>3323</v>
      </c>
      <c r="X820" t="s">
        <v>305</v>
      </c>
      <c r="Y820" t="s">
        <v>960</v>
      </c>
      <c r="Z820" s="25">
        <v>43105.99722222222</v>
      </c>
      <c r="AA820">
        <v>229</v>
      </c>
      <c r="AB820">
        <v>-1</v>
      </c>
      <c r="AC820" s="24">
        <v>-4.3E-3</v>
      </c>
      <c r="AD820">
        <v>33200</v>
      </c>
      <c r="AE820">
        <v>7600400</v>
      </c>
      <c r="AF820" s="22">
        <v>43105</v>
      </c>
      <c r="AG820">
        <v>218</v>
      </c>
      <c r="AH820">
        <v>230</v>
      </c>
      <c r="AI820" s="22">
        <v>43109</v>
      </c>
      <c r="AJ820">
        <v>233</v>
      </c>
      <c r="AK820">
        <v>255</v>
      </c>
      <c r="AL820" s="25">
        <v>43109.804768518516</v>
      </c>
      <c r="AM820">
        <v>2</v>
      </c>
      <c r="AN820" t="s">
        <v>1023</v>
      </c>
      <c r="AO820">
        <v>185.93</v>
      </c>
      <c r="AP820">
        <v>0.65</v>
      </c>
      <c r="AQ820">
        <v>1</v>
      </c>
      <c r="AR820">
        <v>1</v>
      </c>
      <c r="AS820">
        <v>1.6</v>
      </c>
      <c r="AT820">
        <v>1.84</v>
      </c>
      <c r="AU820">
        <v>0.95699999999999996</v>
      </c>
      <c r="AV820">
        <v>265</v>
      </c>
      <c r="AW820">
        <v>231</v>
      </c>
      <c r="AX820">
        <v>255</v>
      </c>
    </row>
    <row r="821" spans="1:50">
      <c r="A821" s="22">
        <v>43104</v>
      </c>
      <c r="B821">
        <v>515</v>
      </c>
      <c r="C821">
        <v>591</v>
      </c>
      <c r="D821">
        <v>515</v>
      </c>
      <c r="E821">
        <v>573</v>
      </c>
      <c r="F821" s="22">
        <v>43105</v>
      </c>
      <c r="G821">
        <v>582</v>
      </c>
      <c r="H821">
        <v>673</v>
      </c>
      <c r="I821">
        <v>577</v>
      </c>
      <c r="J821">
        <v>673</v>
      </c>
      <c r="K821" s="22">
        <v>43109</v>
      </c>
      <c r="L821">
        <v>773</v>
      </c>
      <c r="M821">
        <v>1.37</v>
      </c>
      <c r="N821" s="8" t="str">
        <f>IF(AND(AM821=1,AC821&lt;-0.005,AE821&gt;O$1),R821,"")</f>
        <v/>
      </c>
      <c r="O821" s="8">
        <f t="shared" si="67"/>
        <v>89041.220534212625</v>
      </c>
      <c r="P821" s="8" t="str">
        <f t="shared" si="71"/>
        <v/>
      </c>
      <c r="Q821" s="8">
        <f t="shared" si="68"/>
        <v>108274.95087790667</v>
      </c>
      <c r="R821" s="8">
        <f t="shared" si="69"/>
        <v>0</v>
      </c>
      <c r="S821" s="8">
        <f t="shared" si="70"/>
        <v>307971.17416877369</v>
      </c>
      <c r="U821" s="25">
        <v>43109.330196759256</v>
      </c>
      <c r="V821">
        <v>8</v>
      </c>
      <c r="W821">
        <v>4640</v>
      </c>
      <c r="X821" t="s">
        <v>29</v>
      </c>
      <c r="Y821" t="s">
        <v>960</v>
      </c>
      <c r="Z821" s="25">
        <v>43105.993055555555</v>
      </c>
      <c r="AA821">
        <v>724</v>
      </c>
      <c r="AB821">
        <v>51</v>
      </c>
      <c r="AC821" s="24">
        <v>7.5800000000000006E-2</v>
      </c>
      <c r="AD821">
        <v>33100</v>
      </c>
      <c r="AE821">
        <v>24083730</v>
      </c>
      <c r="AF821" s="22">
        <v>43105</v>
      </c>
      <c r="AG821">
        <v>582</v>
      </c>
      <c r="AH821">
        <v>673</v>
      </c>
      <c r="AI821" s="22">
        <v>43109</v>
      </c>
      <c r="AJ821">
        <v>773</v>
      </c>
      <c r="AK821">
        <v>773</v>
      </c>
      <c r="AL821" s="25">
        <v>43109.804780092592</v>
      </c>
      <c r="AM821">
        <v>2</v>
      </c>
      <c r="AN821" t="s">
        <v>1023</v>
      </c>
      <c r="AO821">
        <v>0</v>
      </c>
      <c r="AP821">
        <v>0.45</v>
      </c>
      <c r="AQ821">
        <v>1</v>
      </c>
      <c r="AR821">
        <v>1</v>
      </c>
      <c r="AS821">
        <v>1.37</v>
      </c>
      <c r="AT821">
        <v>1.46</v>
      </c>
      <c r="AU821">
        <v>0.67200000000000004</v>
      </c>
      <c r="AV821">
        <v>773</v>
      </c>
      <c r="AW821">
        <v>773</v>
      </c>
      <c r="AX821">
        <v>773</v>
      </c>
    </row>
    <row r="822" spans="1:50">
      <c r="A822" s="22">
        <v>43104</v>
      </c>
      <c r="B822">
        <v>841.5</v>
      </c>
      <c r="C822">
        <v>847.3</v>
      </c>
      <c r="D822">
        <v>838.5</v>
      </c>
      <c r="E822">
        <v>847.1</v>
      </c>
      <c r="F822" s="22">
        <v>43105</v>
      </c>
      <c r="G822">
        <v>857.9</v>
      </c>
      <c r="H822">
        <v>870</v>
      </c>
      <c r="I822">
        <v>857.9</v>
      </c>
      <c r="J822">
        <v>866.8</v>
      </c>
      <c r="K822" s="22">
        <v>43109</v>
      </c>
      <c r="L822">
        <v>876</v>
      </c>
      <c r="M822">
        <v>1.05</v>
      </c>
      <c r="N822" s="8" t="str">
        <f>IF(AND(AM822=1,AC822&lt;-0.005,AE822&gt;O$1),R822,"")</f>
        <v/>
      </c>
      <c r="O822" s="8">
        <f t="shared" si="67"/>
        <v>89041.220534212625</v>
      </c>
      <c r="P822" s="8" t="str">
        <f t="shared" si="71"/>
        <v/>
      </c>
      <c r="Q822" s="8">
        <f t="shared" si="68"/>
        <v>108274.95087790667</v>
      </c>
      <c r="R822" s="8">
        <f t="shared" si="69"/>
        <v>7296.7338429464899</v>
      </c>
      <c r="S822" s="8">
        <f t="shared" si="70"/>
        <v>315267.90801172017</v>
      </c>
      <c r="U822" s="25">
        <v>43109.330196759256</v>
      </c>
      <c r="V822">
        <v>9</v>
      </c>
      <c r="W822">
        <v>8306</v>
      </c>
      <c r="X822" t="s">
        <v>1083</v>
      </c>
      <c r="Y822" t="s">
        <v>962</v>
      </c>
      <c r="Z822" s="25">
        <v>43105.995833333334</v>
      </c>
      <c r="AA822">
        <v>867.8</v>
      </c>
      <c r="AB822">
        <v>1</v>
      </c>
      <c r="AC822" s="24">
        <v>1.1999999999999999E-3</v>
      </c>
      <c r="AD822">
        <v>27500</v>
      </c>
      <c r="AE822">
        <v>23860710</v>
      </c>
      <c r="AF822" s="22">
        <v>43105</v>
      </c>
      <c r="AG822">
        <v>857.9</v>
      </c>
      <c r="AH822">
        <v>866.8</v>
      </c>
      <c r="AI822" s="22">
        <v>43109</v>
      </c>
      <c r="AJ822">
        <v>876</v>
      </c>
      <c r="AK822">
        <v>863.4</v>
      </c>
      <c r="AL822" s="25">
        <v>43109.804791666669</v>
      </c>
      <c r="AM822">
        <v>1</v>
      </c>
      <c r="AN822" t="s">
        <v>1023</v>
      </c>
      <c r="AO822">
        <v>1.26</v>
      </c>
      <c r="AP822">
        <v>2.08</v>
      </c>
      <c r="AQ822">
        <v>1</v>
      </c>
      <c r="AR822">
        <v>1</v>
      </c>
      <c r="AS822">
        <v>1.05</v>
      </c>
      <c r="AT822">
        <v>1.1200000000000001</v>
      </c>
      <c r="AU822">
        <v>0.51200000000000001</v>
      </c>
      <c r="AV822">
        <v>877.3</v>
      </c>
      <c r="AW822">
        <v>859.3</v>
      </c>
      <c r="AX822">
        <v>863.4</v>
      </c>
    </row>
    <row r="823" spans="1:50">
      <c r="A823" s="22">
        <v>43104</v>
      </c>
      <c r="B823">
        <v>676.9</v>
      </c>
      <c r="C823">
        <v>686.2</v>
      </c>
      <c r="D823">
        <v>674.7</v>
      </c>
      <c r="E823">
        <v>686.1</v>
      </c>
      <c r="F823" s="22">
        <v>43105</v>
      </c>
      <c r="G823">
        <v>695.4</v>
      </c>
      <c r="H823">
        <v>710</v>
      </c>
      <c r="I823">
        <v>692.2</v>
      </c>
      <c r="J823">
        <v>710</v>
      </c>
      <c r="K823" s="22">
        <v>43109</v>
      </c>
      <c r="L823">
        <v>720.8</v>
      </c>
      <c r="M823">
        <v>1.06</v>
      </c>
      <c r="N823" s="8" t="str">
        <f>IF(AND(AM823=1,AC823&lt;-0.005,AE823&gt;O$1),R823,"")</f>
        <v/>
      </c>
      <c r="O823" s="8">
        <f t="shared" si="67"/>
        <v>89041.220534212625</v>
      </c>
      <c r="P823" s="8" t="str">
        <f t="shared" si="71"/>
        <v/>
      </c>
      <c r="Q823" s="8">
        <f t="shared" si="68"/>
        <v>108274.95087790667</v>
      </c>
      <c r="R823" s="8">
        <f t="shared" si="69"/>
        <v>1670.3786191536451</v>
      </c>
      <c r="S823" s="8">
        <f t="shared" si="70"/>
        <v>316938.2866308738</v>
      </c>
      <c r="U823" s="25">
        <v>43109.330196759256</v>
      </c>
      <c r="V823">
        <v>10</v>
      </c>
      <c r="W823">
        <v>8604</v>
      </c>
      <c r="X823" t="s">
        <v>1039</v>
      </c>
      <c r="Y823" t="s">
        <v>962</v>
      </c>
      <c r="Z823" s="25">
        <v>43105.997916666667</v>
      </c>
      <c r="AA823">
        <v>715</v>
      </c>
      <c r="AB823">
        <v>5</v>
      </c>
      <c r="AC823" s="24">
        <v>7.0000000000000001E-3</v>
      </c>
      <c r="AD823">
        <v>23000</v>
      </c>
      <c r="AE823">
        <v>16525290</v>
      </c>
      <c r="AF823" s="22">
        <v>43105</v>
      </c>
      <c r="AG823">
        <v>695.4</v>
      </c>
      <c r="AH823">
        <v>710</v>
      </c>
      <c r="AI823" s="22">
        <v>43109</v>
      </c>
      <c r="AJ823">
        <v>720.8</v>
      </c>
      <c r="AK823">
        <v>718.4</v>
      </c>
      <c r="AL823" s="25">
        <v>43109.804803240739</v>
      </c>
      <c r="AM823">
        <v>1</v>
      </c>
      <c r="AN823">
        <v>0.05</v>
      </c>
      <c r="AO823">
        <v>13.71</v>
      </c>
      <c r="AP823" t="s">
        <v>956</v>
      </c>
      <c r="AQ823">
        <v>1</v>
      </c>
      <c r="AR823">
        <v>1</v>
      </c>
      <c r="AS823">
        <v>1.06</v>
      </c>
      <c r="AT823">
        <v>1.08</v>
      </c>
      <c r="AU823">
        <v>0.627</v>
      </c>
      <c r="AV823">
        <v>728.7</v>
      </c>
      <c r="AW823">
        <v>714</v>
      </c>
      <c r="AX823">
        <v>718.4</v>
      </c>
    </row>
    <row r="824" spans="1:50">
      <c r="A824" s="22">
        <v>43104</v>
      </c>
      <c r="B824">
        <v>837</v>
      </c>
      <c r="C824">
        <v>879</v>
      </c>
      <c r="D824">
        <v>837</v>
      </c>
      <c r="E824">
        <v>868</v>
      </c>
      <c r="F824" s="22">
        <v>43105</v>
      </c>
      <c r="G824">
        <v>882</v>
      </c>
      <c r="H824">
        <v>1018</v>
      </c>
      <c r="I824">
        <v>881</v>
      </c>
      <c r="J824">
        <v>1018</v>
      </c>
      <c r="K824" s="22">
        <v>43109</v>
      </c>
      <c r="L824">
        <v>1316</v>
      </c>
      <c r="M824">
        <v>1.21</v>
      </c>
      <c r="N824" s="8" t="str">
        <f>IF(AND(AM824=1,AC824&lt;-0.005,AE824&gt;O$1),R824,"")</f>
        <v/>
      </c>
      <c r="O824" s="8">
        <f t="shared" si="67"/>
        <v>89041.220534212625</v>
      </c>
      <c r="P824" s="8" t="str">
        <f t="shared" si="71"/>
        <v/>
      </c>
      <c r="Q824" s="8">
        <f t="shared" si="68"/>
        <v>108274.95087790667</v>
      </c>
      <c r="R824" s="8">
        <f t="shared" si="69"/>
        <v>-758.72534142640279</v>
      </c>
      <c r="S824" s="8">
        <f t="shared" si="70"/>
        <v>316938.2866308738</v>
      </c>
      <c r="U824" s="25">
        <v>43109.330196759256</v>
      </c>
      <c r="V824">
        <v>12</v>
      </c>
      <c r="W824">
        <v>6193</v>
      </c>
      <c r="X824" t="s">
        <v>1153</v>
      </c>
      <c r="Y824" t="s">
        <v>957</v>
      </c>
      <c r="Z824" s="25">
        <v>43105.997916666667</v>
      </c>
      <c r="AA824">
        <v>1085</v>
      </c>
      <c r="AB824">
        <v>67</v>
      </c>
      <c r="AC824" s="24">
        <v>6.5799999999999997E-2</v>
      </c>
      <c r="AD824">
        <v>22100</v>
      </c>
      <c r="AE824">
        <v>24110940</v>
      </c>
      <c r="AF824" s="22">
        <v>43105</v>
      </c>
      <c r="AG824">
        <v>882</v>
      </c>
      <c r="AH824">
        <v>1018</v>
      </c>
      <c r="AI824" s="22">
        <v>43109</v>
      </c>
      <c r="AJ824">
        <v>1316</v>
      </c>
      <c r="AK824">
        <v>1318</v>
      </c>
      <c r="AL824" s="25">
        <v>43109.804826388892</v>
      </c>
      <c r="AM824">
        <v>2</v>
      </c>
      <c r="AN824" t="s">
        <v>1023</v>
      </c>
      <c r="AO824">
        <v>63.31</v>
      </c>
      <c r="AP824">
        <v>0</v>
      </c>
      <c r="AQ824">
        <v>1</v>
      </c>
      <c r="AR824">
        <v>1</v>
      </c>
      <c r="AS824">
        <v>1.21</v>
      </c>
      <c r="AT824">
        <v>1.28</v>
      </c>
      <c r="AU824">
        <v>1.264</v>
      </c>
      <c r="AV824">
        <v>1318</v>
      </c>
      <c r="AW824">
        <v>1316</v>
      </c>
      <c r="AX824">
        <v>1318</v>
      </c>
    </row>
    <row r="825" spans="1:50">
      <c r="A825" s="22">
        <v>43104</v>
      </c>
      <c r="B825">
        <v>357</v>
      </c>
      <c r="C825">
        <v>374</v>
      </c>
      <c r="D825">
        <v>356</v>
      </c>
      <c r="E825">
        <v>363</v>
      </c>
      <c r="F825" s="22">
        <v>43105</v>
      </c>
      <c r="G825">
        <v>370</v>
      </c>
      <c r="H825">
        <v>442</v>
      </c>
      <c r="I825">
        <v>362</v>
      </c>
      <c r="J825">
        <v>405</v>
      </c>
      <c r="K825" s="22">
        <v>43109</v>
      </c>
      <c r="L825">
        <v>400</v>
      </c>
      <c r="M825">
        <v>1.1200000000000001</v>
      </c>
      <c r="N825" s="8" t="str">
        <f>IF(AND(AM825=1,AC825&lt;-0.005,AE825&gt;O$1),R825,"")</f>
        <v/>
      </c>
      <c r="O825" s="8">
        <f t="shared" si="67"/>
        <v>89041.220534212625</v>
      </c>
      <c r="P825" s="8" t="str">
        <f t="shared" si="71"/>
        <v/>
      </c>
      <c r="Q825" s="8">
        <f t="shared" si="68"/>
        <v>108274.95087790667</v>
      </c>
      <c r="R825" s="8">
        <f t="shared" si="69"/>
        <v>23560.209424083765</v>
      </c>
      <c r="S825" s="8">
        <f t="shared" si="70"/>
        <v>340498.49605495756</v>
      </c>
      <c r="U825" s="25">
        <v>43109.330196759256</v>
      </c>
      <c r="V825">
        <v>15</v>
      </c>
      <c r="W825">
        <v>3807</v>
      </c>
      <c r="X825" t="s">
        <v>1082</v>
      </c>
      <c r="Y825" t="s">
        <v>960</v>
      </c>
      <c r="Z825" s="25">
        <v>43105.995833333334</v>
      </c>
      <c r="AA825">
        <v>410</v>
      </c>
      <c r="AB825">
        <v>5</v>
      </c>
      <c r="AC825" s="24">
        <v>1.23E-2</v>
      </c>
      <c r="AD825">
        <v>14400</v>
      </c>
      <c r="AE825">
        <v>5859320</v>
      </c>
      <c r="AF825" s="22">
        <v>43105</v>
      </c>
      <c r="AG825">
        <v>370</v>
      </c>
      <c r="AH825">
        <v>405</v>
      </c>
      <c r="AI825" s="22">
        <v>43109</v>
      </c>
      <c r="AJ825">
        <v>400</v>
      </c>
      <c r="AK825">
        <v>382</v>
      </c>
      <c r="AL825" s="25">
        <v>43109.804861111108</v>
      </c>
      <c r="AM825">
        <v>1</v>
      </c>
      <c r="AN825" t="s">
        <v>1023</v>
      </c>
      <c r="AO825">
        <v>4.26</v>
      </c>
      <c r="AP825" t="s">
        <v>956</v>
      </c>
      <c r="AQ825">
        <v>1</v>
      </c>
      <c r="AR825">
        <v>1</v>
      </c>
      <c r="AS825">
        <v>1.1200000000000001</v>
      </c>
      <c r="AT825">
        <v>1.1499999999999999</v>
      </c>
      <c r="AU825">
        <v>1.032</v>
      </c>
      <c r="AV825">
        <v>409</v>
      </c>
      <c r="AW825">
        <v>379</v>
      </c>
      <c r="AX825">
        <v>382</v>
      </c>
    </row>
    <row r="826" spans="1:50">
      <c r="A826" s="22">
        <v>43104</v>
      </c>
      <c r="B826">
        <v>2606</v>
      </c>
      <c r="C826">
        <v>2828</v>
      </c>
      <c r="D826">
        <v>2562</v>
      </c>
      <c r="E826">
        <v>2810</v>
      </c>
      <c r="F826" s="22">
        <v>43105</v>
      </c>
      <c r="G826">
        <v>2720</v>
      </c>
      <c r="H826">
        <v>2725</v>
      </c>
      <c r="I826">
        <v>2650</v>
      </c>
      <c r="J826">
        <v>2697</v>
      </c>
      <c r="K826" s="22">
        <v>43109</v>
      </c>
      <c r="L826">
        <v>2749</v>
      </c>
      <c r="M826">
        <v>1.1399999999999999</v>
      </c>
      <c r="N826" s="8" t="str">
        <f>IF(AND(AM826=1,AC826&lt;-0.005,AE826&gt;O$1),R826,"")</f>
        <v/>
      </c>
      <c r="O826" s="8">
        <f t="shared" si="67"/>
        <v>89041.220534212625</v>
      </c>
      <c r="P826" s="8" t="str">
        <f t="shared" si="71"/>
        <v/>
      </c>
      <c r="Q826" s="8">
        <f t="shared" si="68"/>
        <v>108274.95087790667</v>
      </c>
      <c r="R826" s="8">
        <f t="shared" si="69"/>
        <v>-907.77051561363726</v>
      </c>
      <c r="S826" s="8">
        <f t="shared" si="70"/>
        <v>339590.7255393439</v>
      </c>
      <c r="U826" s="25">
        <v>43109.330196759256</v>
      </c>
      <c r="V826">
        <v>16</v>
      </c>
      <c r="W826">
        <v>8473</v>
      </c>
      <c r="X826" t="s">
        <v>1114</v>
      </c>
      <c r="Y826" t="s">
        <v>962</v>
      </c>
      <c r="Z826" s="25">
        <v>43105.997916666667</v>
      </c>
      <c r="AA826">
        <v>2780</v>
      </c>
      <c r="AB826">
        <v>83</v>
      </c>
      <c r="AC826" s="24">
        <v>3.0800000000000001E-2</v>
      </c>
      <c r="AD826">
        <v>13800</v>
      </c>
      <c r="AE826">
        <v>37858560</v>
      </c>
      <c r="AF826" s="22">
        <v>43105</v>
      </c>
      <c r="AG826">
        <v>2720</v>
      </c>
      <c r="AH826">
        <v>2697</v>
      </c>
      <c r="AI826" s="22">
        <v>43109</v>
      </c>
      <c r="AJ826">
        <v>2749</v>
      </c>
      <c r="AK826">
        <v>2754</v>
      </c>
      <c r="AL826" s="25">
        <v>43109.804872685185</v>
      </c>
      <c r="AM826">
        <v>1</v>
      </c>
      <c r="AN826" t="s">
        <v>1023</v>
      </c>
      <c r="AO826">
        <v>2.65</v>
      </c>
      <c r="AP826" t="s">
        <v>956</v>
      </c>
      <c r="AQ826">
        <v>0.84</v>
      </c>
      <c r="AR826">
        <v>0.91</v>
      </c>
      <c r="AS826">
        <v>1.1399999999999999</v>
      </c>
      <c r="AT826">
        <v>1.37</v>
      </c>
      <c r="AU826">
        <v>0.71399999999999997</v>
      </c>
      <c r="AV826">
        <v>2800</v>
      </c>
      <c r="AW826">
        <v>2680</v>
      </c>
      <c r="AX826">
        <v>2754</v>
      </c>
    </row>
    <row r="827" spans="1:50">
      <c r="A827" s="22">
        <v>43104</v>
      </c>
      <c r="B827">
        <v>2550</v>
      </c>
      <c r="C827">
        <v>2819</v>
      </c>
      <c r="D827">
        <v>2201</v>
      </c>
      <c r="E827">
        <v>2242</v>
      </c>
      <c r="F827" s="22">
        <v>43105</v>
      </c>
      <c r="G827">
        <v>2340</v>
      </c>
      <c r="H827">
        <v>2629</v>
      </c>
      <c r="I827">
        <v>2300</v>
      </c>
      <c r="J827">
        <v>2541</v>
      </c>
      <c r="K827" s="22">
        <v>43109</v>
      </c>
      <c r="L827">
        <v>2791</v>
      </c>
      <c r="M827">
        <v>1.65</v>
      </c>
      <c r="N827" s="8" t="str">
        <f>IF(AND(AM827=1,AC827&lt;-0.005,AE827&gt;O$1),R827,"")</f>
        <v/>
      </c>
      <c r="O827" s="8">
        <f t="shared" si="67"/>
        <v>89041.220534212625</v>
      </c>
      <c r="P827" s="8" t="str">
        <f t="shared" si="71"/>
        <v/>
      </c>
      <c r="Q827" s="8">
        <f t="shared" si="68"/>
        <v>108274.95087790667</v>
      </c>
      <c r="R827" s="8">
        <f t="shared" si="69"/>
        <v>12862.918044836413</v>
      </c>
      <c r="S827" s="8">
        <f t="shared" si="70"/>
        <v>339590.7255393439</v>
      </c>
      <c r="U827" s="25">
        <v>43109.330196759256</v>
      </c>
      <c r="V827">
        <v>17</v>
      </c>
      <c r="W827">
        <v>4579</v>
      </c>
      <c r="X827" t="s">
        <v>1313</v>
      </c>
      <c r="Y827" t="s">
        <v>960</v>
      </c>
      <c r="Z827" s="25">
        <v>43105.997916666667</v>
      </c>
      <c r="AA827">
        <v>2584.9</v>
      </c>
      <c r="AB827">
        <v>43.9</v>
      </c>
      <c r="AC827" s="24">
        <v>1.7299999999999999E-2</v>
      </c>
      <c r="AD827">
        <v>9400</v>
      </c>
      <c r="AE827">
        <v>24168180</v>
      </c>
      <c r="AF827" s="22">
        <v>43105</v>
      </c>
      <c r="AG827">
        <v>2340</v>
      </c>
      <c r="AH827">
        <v>2541</v>
      </c>
      <c r="AI827" s="22">
        <v>43109</v>
      </c>
      <c r="AJ827">
        <v>2791</v>
      </c>
      <c r="AK827">
        <v>2721</v>
      </c>
      <c r="AL827" s="25">
        <v>43109.804884259262</v>
      </c>
      <c r="AM827">
        <v>2</v>
      </c>
      <c r="AN827" t="s">
        <v>1023</v>
      </c>
      <c r="AO827">
        <v>192.38</v>
      </c>
      <c r="AP827">
        <v>0</v>
      </c>
      <c r="AQ827">
        <v>1</v>
      </c>
      <c r="AR827">
        <v>1</v>
      </c>
      <c r="AS827">
        <v>1.65</v>
      </c>
      <c r="AT827">
        <v>2.0499999999999998</v>
      </c>
      <c r="AU827">
        <v>1.0149999999999999</v>
      </c>
      <c r="AV827">
        <v>2890</v>
      </c>
      <c r="AW827">
        <v>2640</v>
      </c>
      <c r="AX827">
        <v>2721</v>
      </c>
    </row>
    <row r="828" spans="1:50">
      <c r="A828" s="22">
        <v>43104</v>
      </c>
      <c r="B828">
        <v>324</v>
      </c>
      <c r="C828">
        <v>325</v>
      </c>
      <c r="D828">
        <v>320</v>
      </c>
      <c r="E828">
        <v>323</v>
      </c>
      <c r="F828" s="22">
        <v>43105</v>
      </c>
      <c r="G828">
        <v>328</v>
      </c>
      <c r="H828">
        <v>334</v>
      </c>
      <c r="I828">
        <v>327</v>
      </c>
      <c r="J828">
        <v>330</v>
      </c>
      <c r="K828" s="22">
        <v>43109</v>
      </c>
      <c r="L828">
        <v>334</v>
      </c>
      <c r="M828">
        <v>1.05</v>
      </c>
      <c r="N828" s="8" t="str">
        <f>IF(AND(AM828=1,AC828&lt;-0.005,AE828&gt;O$1),R828,"")</f>
        <v/>
      </c>
      <c r="O828" s="8">
        <f t="shared" si="67"/>
        <v>89041.220534212625</v>
      </c>
      <c r="P828" s="8" t="str">
        <f t="shared" si="71"/>
        <v/>
      </c>
      <c r="Q828" s="8">
        <f t="shared" si="68"/>
        <v>108274.95087790667</v>
      </c>
      <c r="R828" s="8">
        <f t="shared" si="69"/>
        <v>6060.6060606061001</v>
      </c>
      <c r="S828" s="8">
        <f t="shared" si="70"/>
        <v>339590.7255393439</v>
      </c>
      <c r="U828" s="25">
        <v>43109.330196759256</v>
      </c>
      <c r="V828">
        <v>18</v>
      </c>
      <c r="W828">
        <v>6502</v>
      </c>
      <c r="X828" t="s">
        <v>121</v>
      </c>
      <c r="Y828" t="s">
        <v>954</v>
      </c>
      <c r="Z828" s="25">
        <v>43105.996527777781</v>
      </c>
      <c r="AA828">
        <v>333</v>
      </c>
      <c r="AB828">
        <v>3</v>
      </c>
      <c r="AC828" s="24">
        <v>9.1000000000000004E-3</v>
      </c>
      <c r="AD828">
        <v>8000</v>
      </c>
      <c r="AE828">
        <v>2657700</v>
      </c>
      <c r="AF828" s="22">
        <v>43105</v>
      </c>
      <c r="AG828">
        <v>328</v>
      </c>
      <c r="AH828">
        <v>330</v>
      </c>
      <c r="AI828" s="22">
        <v>43109</v>
      </c>
      <c r="AJ828">
        <v>334</v>
      </c>
      <c r="AK828">
        <v>330</v>
      </c>
      <c r="AL828" s="25">
        <v>43109.804895833331</v>
      </c>
      <c r="AM828">
        <v>0</v>
      </c>
      <c r="AN828" t="s">
        <v>1023</v>
      </c>
      <c r="AO828">
        <v>18.010000000000002</v>
      </c>
      <c r="AP828" t="s">
        <v>956</v>
      </c>
      <c r="AQ828">
        <v>1</v>
      </c>
      <c r="AR828">
        <v>0.79</v>
      </c>
      <c r="AS828">
        <v>1.05</v>
      </c>
      <c r="AT828">
        <v>1.06</v>
      </c>
      <c r="AU828">
        <v>0.97</v>
      </c>
      <c r="AV828">
        <v>335</v>
      </c>
      <c r="AW828">
        <v>328</v>
      </c>
      <c r="AX828">
        <v>330</v>
      </c>
    </row>
    <row r="829" spans="1:50">
      <c r="A829" s="22">
        <v>43104</v>
      </c>
      <c r="B829">
        <v>1130</v>
      </c>
      <c r="C829">
        <v>1136.5</v>
      </c>
      <c r="D829">
        <v>1128</v>
      </c>
      <c r="E829">
        <v>1134</v>
      </c>
      <c r="F829" s="22">
        <v>43105</v>
      </c>
      <c r="G829">
        <v>1138</v>
      </c>
      <c r="H829">
        <v>1149.5</v>
      </c>
      <c r="I829">
        <v>1137</v>
      </c>
      <c r="J829">
        <v>1149</v>
      </c>
      <c r="K829" s="22">
        <v>43109</v>
      </c>
      <c r="L829">
        <v>1154</v>
      </c>
      <c r="M829">
        <v>1.03</v>
      </c>
      <c r="N829" s="8" t="str">
        <f>IF(AND(AM829=1,AC829&lt;-0.005,AE829&gt;O$1),R829,"")</f>
        <v/>
      </c>
      <c r="O829" s="8">
        <f t="shared" si="67"/>
        <v>89041.220534212625</v>
      </c>
      <c r="P829" s="8" t="str">
        <f t="shared" si="71"/>
        <v/>
      </c>
      <c r="Q829" s="8">
        <f t="shared" si="68"/>
        <v>108274.95087790667</v>
      </c>
      <c r="R829" s="8">
        <f t="shared" si="69"/>
        <v>-1080.8473843493261</v>
      </c>
      <c r="S829" s="8">
        <f t="shared" si="70"/>
        <v>338509.87815499457</v>
      </c>
      <c r="U829" s="25">
        <v>43109.330196759256</v>
      </c>
      <c r="V829">
        <v>19</v>
      </c>
      <c r="W829">
        <v>7201</v>
      </c>
      <c r="X829" t="s">
        <v>1172</v>
      </c>
      <c r="Y829" t="s">
        <v>962</v>
      </c>
      <c r="Z829" s="25">
        <v>43105.996527777781</v>
      </c>
      <c r="AA829">
        <v>1152</v>
      </c>
      <c r="AB829">
        <v>3</v>
      </c>
      <c r="AC829" s="24">
        <v>2.5999999999999999E-3</v>
      </c>
      <c r="AD829">
        <v>7800</v>
      </c>
      <c r="AE829">
        <v>8980890</v>
      </c>
      <c r="AF829" s="22">
        <v>43105</v>
      </c>
      <c r="AG829">
        <v>1138</v>
      </c>
      <c r="AH829">
        <v>1149</v>
      </c>
      <c r="AI829" s="22">
        <v>43109</v>
      </c>
      <c r="AJ829">
        <v>1154</v>
      </c>
      <c r="AK829">
        <v>1156.5</v>
      </c>
      <c r="AL829" s="25">
        <v>43109.804907407408</v>
      </c>
      <c r="AM829">
        <v>1</v>
      </c>
      <c r="AN829">
        <v>0</v>
      </c>
      <c r="AO829">
        <v>4.42</v>
      </c>
      <c r="AP829">
        <v>4.6100000000000003</v>
      </c>
      <c r="AQ829">
        <v>1</v>
      </c>
      <c r="AR829">
        <v>1</v>
      </c>
      <c r="AS829">
        <v>1.03</v>
      </c>
      <c r="AT829">
        <v>1.05</v>
      </c>
      <c r="AU829">
        <v>0.28499999999999998</v>
      </c>
      <c r="AV829">
        <v>1167.5</v>
      </c>
      <c r="AW829">
        <v>1153.5</v>
      </c>
      <c r="AX829">
        <v>1156.5</v>
      </c>
    </row>
    <row r="830" spans="1:50">
      <c r="A830" s="22">
        <v>43104</v>
      </c>
      <c r="B830">
        <v>21520</v>
      </c>
      <c r="C830">
        <v>22130</v>
      </c>
      <c r="D830">
        <v>21520</v>
      </c>
      <c r="E830">
        <v>22130</v>
      </c>
      <c r="F830" s="22">
        <v>43105</v>
      </c>
      <c r="G830">
        <v>22400</v>
      </c>
      <c r="H830">
        <v>22590</v>
      </c>
      <c r="I830">
        <v>22170</v>
      </c>
      <c r="J830">
        <v>22570</v>
      </c>
      <c r="K830" s="22">
        <v>43109</v>
      </c>
      <c r="L830">
        <v>23050</v>
      </c>
      <c r="M830">
        <v>1.08</v>
      </c>
      <c r="N830" s="8" t="str">
        <f>IF(AND(AM830=1,AC830&lt;-0.005,AE830&gt;O$1),R830,"")</f>
        <v/>
      </c>
      <c r="O830" s="8">
        <f t="shared" si="67"/>
        <v>89041.220534212625</v>
      </c>
      <c r="P830" s="8" t="str">
        <f t="shared" si="71"/>
        <v/>
      </c>
      <c r="Q830" s="8">
        <f t="shared" si="68"/>
        <v>108274.95087790667</v>
      </c>
      <c r="R830" s="8">
        <f t="shared" si="69"/>
        <v>5482.4561403509224</v>
      </c>
      <c r="S830" s="8">
        <f t="shared" si="70"/>
        <v>343992.33429534547</v>
      </c>
      <c r="U830" s="25">
        <v>43109.330196759256</v>
      </c>
      <c r="V830">
        <v>20</v>
      </c>
      <c r="W830">
        <v>1570</v>
      </c>
      <c r="X830" t="s">
        <v>1041</v>
      </c>
      <c r="Y830" t="s">
        <v>954</v>
      </c>
      <c r="Z830" s="25">
        <v>43105.99722222222</v>
      </c>
      <c r="AA830">
        <v>22669</v>
      </c>
      <c r="AB830">
        <v>99</v>
      </c>
      <c r="AC830" s="24">
        <v>4.4000000000000003E-3</v>
      </c>
      <c r="AD830">
        <v>7384</v>
      </c>
      <c r="AE830">
        <v>167170425</v>
      </c>
      <c r="AF830" s="22">
        <v>43105</v>
      </c>
      <c r="AG830">
        <v>22400</v>
      </c>
      <c r="AH830">
        <v>22570</v>
      </c>
      <c r="AI830" s="22">
        <v>43109</v>
      </c>
      <c r="AJ830">
        <v>23050</v>
      </c>
      <c r="AK830">
        <v>22800</v>
      </c>
      <c r="AL830" s="25">
        <v>43109.804918981485</v>
      </c>
      <c r="AM830">
        <v>1</v>
      </c>
      <c r="AN830">
        <v>5</v>
      </c>
      <c r="AO830" s="26">
        <v>8.0000000000000002E-3</v>
      </c>
      <c r="AQ830">
        <v>1</v>
      </c>
      <c r="AR830">
        <v>1</v>
      </c>
      <c r="AS830">
        <v>1.08</v>
      </c>
      <c r="AT830">
        <v>1.1200000000000001</v>
      </c>
      <c r="AU830">
        <v>0.61299999999999999</v>
      </c>
      <c r="AV830">
        <v>23050</v>
      </c>
      <c r="AW830">
        <v>22690</v>
      </c>
      <c r="AX830">
        <v>22800</v>
      </c>
    </row>
    <row r="831" spans="1:50">
      <c r="A831" s="22">
        <v>43104</v>
      </c>
      <c r="B831">
        <v>602</v>
      </c>
      <c r="C831">
        <v>608</v>
      </c>
      <c r="D831">
        <v>594</v>
      </c>
      <c r="E831">
        <v>601</v>
      </c>
      <c r="F831" s="22">
        <v>43105</v>
      </c>
      <c r="G831">
        <v>605</v>
      </c>
      <c r="H831">
        <v>644</v>
      </c>
      <c r="I831">
        <v>598</v>
      </c>
      <c r="J831">
        <v>637</v>
      </c>
      <c r="K831" s="22">
        <v>43109</v>
      </c>
      <c r="L831">
        <v>660</v>
      </c>
      <c r="M831">
        <v>1.1000000000000001</v>
      </c>
      <c r="N831" s="8" t="str">
        <f>IF(AND(AM831=1,AC831&lt;-0.005,AE831&gt;O$1),R831,"")</f>
        <v/>
      </c>
      <c r="O831" s="8">
        <f t="shared" si="67"/>
        <v>89041.220534212625</v>
      </c>
      <c r="P831" s="8" t="str">
        <f t="shared" si="71"/>
        <v/>
      </c>
      <c r="Q831" s="8">
        <f t="shared" si="68"/>
        <v>108274.95087790667</v>
      </c>
      <c r="R831" s="8">
        <f t="shared" si="69"/>
        <v>-1510.5740181268757</v>
      </c>
      <c r="S831" s="8">
        <f t="shared" si="70"/>
        <v>343992.33429534547</v>
      </c>
      <c r="U831" s="25">
        <v>43109.330196759256</v>
      </c>
      <c r="V831">
        <v>21</v>
      </c>
      <c r="W831">
        <v>2160</v>
      </c>
      <c r="X831" t="s">
        <v>1033</v>
      </c>
      <c r="Y831" t="s">
        <v>957</v>
      </c>
      <c r="Z831" s="25">
        <v>43105.90347222222</v>
      </c>
      <c r="AA831">
        <v>643</v>
      </c>
      <c r="AB831">
        <v>6</v>
      </c>
      <c r="AC831" s="24">
        <v>9.4000000000000004E-3</v>
      </c>
      <c r="AD831">
        <v>7000</v>
      </c>
      <c r="AE831">
        <v>4490000</v>
      </c>
      <c r="AF831" s="22">
        <v>43105</v>
      </c>
      <c r="AG831">
        <v>605</v>
      </c>
      <c r="AH831">
        <v>637</v>
      </c>
      <c r="AI831" s="22">
        <v>43109</v>
      </c>
      <c r="AJ831">
        <v>660</v>
      </c>
      <c r="AK831">
        <v>662</v>
      </c>
      <c r="AL831" s="25">
        <v>43109.804930555554</v>
      </c>
      <c r="AM831">
        <v>2</v>
      </c>
      <c r="AN831" t="s">
        <v>1023</v>
      </c>
      <c r="AO831">
        <v>2116.25</v>
      </c>
      <c r="AP831">
        <v>0</v>
      </c>
      <c r="AQ831">
        <v>1</v>
      </c>
      <c r="AR831">
        <v>1</v>
      </c>
      <c r="AS831">
        <v>1.1000000000000001</v>
      </c>
      <c r="AT831">
        <v>1.21</v>
      </c>
      <c r="AU831">
        <v>1.2889999999999999</v>
      </c>
      <c r="AV831">
        <v>686</v>
      </c>
      <c r="AW831">
        <v>644</v>
      </c>
      <c r="AX831">
        <v>662</v>
      </c>
    </row>
    <row r="832" spans="1:50">
      <c r="A832" s="22">
        <v>43104</v>
      </c>
      <c r="B832">
        <v>380</v>
      </c>
      <c r="C832">
        <v>405</v>
      </c>
      <c r="D832">
        <v>366</v>
      </c>
      <c r="E832">
        <v>400</v>
      </c>
      <c r="F832" s="22">
        <v>43105</v>
      </c>
      <c r="G832">
        <v>395</v>
      </c>
      <c r="H832">
        <v>423</v>
      </c>
      <c r="I832">
        <v>385</v>
      </c>
      <c r="J832">
        <v>414</v>
      </c>
      <c r="K832" s="22">
        <v>43109</v>
      </c>
      <c r="L832">
        <v>429</v>
      </c>
      <c r="M832">
        <v>1.08</v>
      </c>
      <c r="N832" s="8" t="str">
        <f>IF(AND(AM832=1,AC832&lt;-0.005,AE832&gt;O$1),R832,"")</f>
        <v/>
      </c>
      <c r="O832" s="8">
        <f t="shared" si="67"/>
        <v>89041.220534212625</v>
      </c>
      <c r="P832" s="8" t="str">
        <f t="shared" si="71"/>
        <v/>
      </c>
      <c r="Q832" s="8">
        <f t="shared" si="68"/>
        <v>108274.95087790667</v>
      </c>
      <c r="R832" s="8">
        <f t="shared" si="69"/>
        <v>28325.12315270941</v>
      </c>
      <c r="S832" s="8">
        <f t="shared" si="70"/>
        <v>343992.33429534547</v>
      </c>
      <c r="U832" s="25">
        <v>43109.330196759256</v>
      </c>
      <c r="V832">
        <v>22</v>
      </c>
      <c r="W832">
        <v>2743</v>
      </c>
      <c r="X832" t="s">
        <v>1192</v>
      </c>
      <c r="Y832" t="s">
        <v>960</v>
      </c>
      <c r="Z832" s="25">
        <v>43105.973611111112</v>
      </c>
      <c r="AA832">
        <v>420</v>
      </c>
      <c r="AB832">
        <v>6</v>
      </c>
      <c r="AC832" s="24">
        <v>1.4500000000000001E-2</v>
      </c>
      <c r="AD832">
        <v>6700</v>
      </c>
      <c r="AE832">
        <v>2811400</v>
      </c>
      <c r="AF832" s="22">
        <v>43105</v>
      </c>
      <c r="AG832">
        <v>395</v>
      </c>
      <c r="AH832">
        <v>414</v>
      </c>
      <c r="AI832" s="22">
        <v>43109</v>
      </c>
      <c r="AJ832">
        <v>429</v>
      </c>
      <c r="AK832">
        <v>406</v>
      </c>
      <c r="AL832" s="25">
        <v>43109.804942129631</v>
      </c>
      <c r="AM832" t="s">
        <v>1068</v>
      </c>
      <c r="AN832" t="s">
        <v>1023</v>
      </c>
      <c r="AO832">
        <v>132.04</v>
      </c>
      <c r="AP832">
        <v>0</v>
      </c>
      <c r="AQ832">
        <v>0.77</v>
      </c>
      <c r="AR832">
        <v>0.65</v>
      </c>
      <c r="AS832">
        <v>1.08</v>
      </c>
      <c r="AT832">
        <v>1.1200000000000001</v>
      </c>
      <c r="AU832">
        <v>2.101</v>
      </c>
      <c r="AV832">
        <v>431</v>
      </c>
      <c r="AW832">
        <v>404</v>
      </c>
      <c r="AX832">
        <v>406</v>
      </c>
    </row>
    <row r="833" spans="1:50">
      <c r="A833" s="22">
        <v>43104</v>
      </c>
      <c r="B833">
        <v>1714</v>
      </c>
      <c r="C833">
        <v>1800</v>
      </c>
      <c r="D833">
        <v>1714</v>
      </c>
      <c r="E833">
        <v>1765</v>
      </c>
      <c r="F833" s="22">
        <v>43105</v>
      </c>
      <c r="G833">
        <v>1790</v>
      </c>
      <c r="H833">
        <v>1790</v>
      </c>
      <c r="I833">
        <v>1727</v>
      </c>
      <c r="J833">
        <v>1728</v>
      </c>
      <c r="K833" s="22">
        <v>43109</v>
      </c>
      <c r="L833">
        <v>2008</v>
      </c>
      <c r="M833">
        <v>1.1200000000000001</v>
      </c>
      <c r="N833" s="8" t="str">
        <f>IF(AND(AM833=1,AC833&lt;-0.005,AE833&gt;O$1),R833,"")</f>
        <v/>
      </c>
      <c r="O833" s="8">
        <f t="shared" si="67"/>
        <v>89041.220534212625</v>
      </c>
      <c r="P833" s="8" t="str">
        <f t="shared" si="71"/>
        <v/>
      </c>
      <c r="Q833" s="8">
        <f t="shared" si="68"/>
        <v>108274.95087790667</v>
      </c>
      <c r="R833" s="8">
        <f t="shared" si="69"/>
        <v>4776.269482151818</v>
      </c>
      <c r="S833" s="8">
        <f t="shared" si="70"/>
        <v>343992.33429534547</v>
      </c>
      <c r="U833" s="25">
        <v>43109.330196759256</v>
      </c>
      <c r="V833">
        <v>23</v>
      </c>
      <c r="W833">
        <v>6264</v>
      </c>
      <c r="X833" t="s">
        <v>1338</v>
      </c>
      <c r="Y833" t="s">
        <v>954</v>
      </c>
      <c r="Z833" s="25">
        <v>43105.997916666667</v>
      </c>
      <c r="AA833">
        <v>1928</v>
      </c>
      <c r="AB833">
        <v>200</v>
      </c>
      <c r="AC833" s="24">
        <v>0.1157</v>
      </c>
      <c r="AD833">
        <v>5600</v>
      </c>
      <c r="AE833">
        <v>10883170</v>
      </c>
      <c r="AF833" s="22">
        <v>43105</v>
      </c>
      <c r="AG833">
        <v>1790</v>
      </c>
      <c r="AH833">
        <v>1728</v>
      </c>
      <c r="AI833" s="22">
        <v>43109</v>
      </c>
      <c r="AJ833">
        <v>2008</v>
      </c>
      <c r="AK833">
        <v>1989</v>
      </c>
      <c r="AL833" s="25">
        <v>43109.8049537037</v>
      </c>
      <c r="AM833">
        <v>2</v>
      </c>
      <c r="AN833" t="s">
        <v>1023</v>
      </c>
      <c r="AO833">
        <v>0</v>
      </c>
      <c r="AP833">
        <v>1.1599999999999999</v>
      </c>
      <c r="AQ833">
        <v>0.89</v>
      </c>
      <c r="AR833">
        <v>0.89</v>
      </c>
      <c r="AS833">
        <v>1.1200000000000001</v>
      </c>
      <c r="AT833">
        <v>1.1599999999999999</v>
      </c>
      <c r="AU833">
        <v>0.93200000000000005</v>
      </c>
      <c r="AV833">
        <v>2040</v>
      </c>
      <c r="AW833">
        <v>1971</v>
      </c>
      <c r="AX833">
        <v>1989</v>
      </c>
    </row>
    <row r="834" spans="1:50">
      <c r="A834" s="22">
        <v>43104</v>
      </c>
      <c r="B834">
        <v>641</v>
      </c>
      <c r="C834">
        <v>673</v>
      </c>
      <c r="D834">
        <v>632</v>
      </c>
      <c r="E834">
        <v>659</v>
      </c>
      <c r="F834" s="22">
        <v>43105</v>
      </c>
      <c r="G834">
        <v>652</v>
      </c>
      <c r="H834">
        <v>673</v>
      </c>
      <c r="I834">
        <v>642</v>
      </c>
      <c r="J834">
        <v>661</v>
      </c>
      <c r="K834" s="22">
        <v>43109</v>
      </c>
      <c r="L834">
        <v>675</v>
      </c>
      <c r="M834">
        <v>0.98</v>
      </c>
      <c r="N834" s="8" t="str">
        <f>IF(AND(AM834=1,AC834&lt;-0.005,AE834&gt;O$1),R834,"")</f>
        <v/>
      </c>
      <c r="O834" s="8">
        <f t="shared" si="67"/>
        <v>89041.220534212625</v>
      </c>
      <c r="P834" s="8" t="str">
        <f t="shared" si="71"/>
        <v/>
      </c>
      <c r="Q834" s="8">
        <f t="shared" si="68"/>
        <v>108274.95087790667</v>
      </c>
      <c r="R834" s="8">
        <f t="shared" si="69"/>
        <v>-1477.1048744460779</v>
      </c>
      <c r="S834" s="8">
        <f t="shared" si="70"/>
        <v>343992.33429534547</v>
      </c>
      <c r="U834" s="25">
        <v>43109.330196759256</v>
      </c>
      <c r="V834">
        <v>24</v>
      </c>
      <c r="W834">
        <v>3825</v>
      </c>
      <c r="X834" t="s">
        <v>1069</v>
      </c>
      <c r="Y834" t="s">
        <v>954</v>
      </c>
      <c r="Z834" s="25">
        <v>43105.97152777778</v>
      </c>
      <c r="AA834">
        <v>661</v>
      </c>
      <c r="AB834">
        <v>0</v>
      </c>
      <c r="AC834" s="24">
        <v>0</v>
      </c>
      <c r="AD834">
        <v>5100</v>
      </c>
      <c r="AE834">
        <v>3366900</v>
      </c>
      <c r="AF834" s="22">
        <v>43105</v>
      </c>
      <c r="AG834">
        <v>652</v>
      </c>
      <c r="AH834">
        <v>661</v>
      </c>
      <c r="AI834" s="22">
        <v>43109</v>
      </c>
      <c r="AJ834">
        <v>675</v>
      </c>
      <c r="AK834">
        <v>677</v>
      </c>
      <c r="AL834" s="25">
        <v>43109.804965277777</v>
      </c>
      <c r="AM834">
        <v>2</v>
      </c>
      <c r="AN834" t="s">
        <v>1023</v>
      </c>
      <c r="AO834">
        <v>637.63</v>
      </c>
      <c r="AP834" t="s">
        <v>956</v>
      </c>
      <c r="AQ834">
        <v>0.32</v>
      </c>
      <c r="AR834">
        <v>0.1</v>
      </c>
      <c r="AS834">
        <v>0.98</v>
      </c>
      <c r="AT834">
        <v>0.87</v>
      </c>
      <c r="AU834">
        <v>2.5720000000000001</v>
      </c>
      <c r="AV834">
        <v>678</v>
      </c>
      <c r="AW834">
        <v>656</v>
      </c>
      <c r="AX834">
        <v>677</v>
      </c>
    </row>
    <row r="835" spans="1:50">
      <c r="A835" s="22">
        <v>43104</v>
      </c>
      <c r="B835">
        <v>1178</v>
      </c>
      <c r="C835">
        <v>1194</v>
      </c>
      <c r="D835">
        <v>1150</v>
      </c>
      <c r="E835">
        <v>1184</v>
      </c>
      <c r="F835" s="22">
        <v>43105</v>
      </c>
      <c r="G835">
        <v>1184</v>
      </c>
      <c r="H835">
        <v>1212</v>
      </c>
      <c r="I835">
        <v>1166</v>
      </c>
      <c r="J835">
        <v>1206</v>
      </c>
      <c r="K835" s="22">
        <v>43109</v>
      </c>
      <c r="L835">
        <v>1419</v>
      </c>
      <c r="M835">
        <v>1.01</v>
      </c>
      <c r="N835" s="8" t="str">
        <f>IF(AND(AM835=1,AC835&lt;-0.005,AE835&gt;O$1),R835,"")</f>
        <v/>
      </c>
      <c r="O835" s="8">
        <f t="shared" si="67"/>
        <v>89041.220534212625</v>
      </c>
      <c r="P835" s="8" t="str">
        <f t="shared" si="71"/>
        <v/>
      </c>
      <c r="Q835" s="8">
        <f t="shared" si="68"/>
        <v>108274.95087790667</v>
      </c>
      <c r="R835" s="8">
        <f t="shared" si="69"/>
        <v>-2454.4179523141584</v>
      </c>
      <c r="S835" s="8">
        <f t="shared" si="70"/>
        <v>343992.33429534547</v>
      </c>
      <c r="U835" s="25">
        <v>43109.330196759256</v>
      </c>
      <c r="V835">
        <v>25</v>
      </c>
      <c r="W835">
        <v>2454</v>
      </c>
      <c r="X835" t="s">
        <v>1624</v>
      </c>
      <c r="Y835" t="s">
        <v>960</v>
      </c>
      <c r="Z835" s="25">
        <v>43105.997916666667</v>
      </c>
      <c r="AA835">
        <v>1355</v>
      </c>
      <c r="AB835">
        <v>149</v>
      </c>
      <c r="AC835" s="24">
        <v>0.1235</v>
      </c>
      <c r="AD835">
        <v>5000</v>
      </c>
      <c r="AE835">
        <v>6451520</v>
      </c>
      <c r="AF835" s="22">
        <v>43105</v>
      </c>
      <c r="AG835">
        <v>1184</v>
      </c>
      <c r="AH835">
        <v>1206</v>
      </c>
      <c r="AI835" s="22">
        <v>43109</v>
      </c>
      <c r="AJ835">
        <v>1419</v>
      </c>
      <c r="AK835">
        <v>1426</v>
      </c>
      <c r="AL835" s="25">
        <v>43109.804976851854</v>
      </c>
      <c r="AM835">
        <v>2</v>
      </c>
      <c r="AN835" t="s">
        <v>1023</v>
      </c>
      <c r="AO835">
        <v>576.79999999999995</v>
      </c>
      <c r="AP835" t="s">
        <v>956</v>
      </c>
      <c r="AQ835">
        <v>0.46</v>
      </c>
      <c r="AR835">
        <v>0.25</v>
      </c>
      <c r="AS835">
        <v>1.01</v>
      </c>
      <c r="AT835">
        <v>0.94</v>
      </c>
      <c r="AU835">
        <v>1.2869999999999999</v>
      </c>
      <c r="AV835">
        <v>1487</v>
      </c>
      <c r="AW835">
        <v>1352</v>
      </c>
      <c r="AX835">
        <v>1426</v>
      </c>
    </row>
    <row r="836" spans="1:50">
      <c r="A836" s="22">
        <v>43104</v>
      </c>
      <c r="B836">
        <v>1939</v>
      </c>
      <c r="C836">
        <v>2065</v>
      </c>
      <c r="D836">
        <v>1895</v>
      </c>
      <c r="E836">
        <v>2065</v>
      </c>
      <c r="F836" s="22">
        <v>43105</v>
      </c>
      <c r="G836">
        <v>2131</v>
      </c>
      <c r="H836">
        <v>2258</v>
      </c>
      <c r="I836">
        <v>1974</v>
      </c>
      <c r="J836">
        <v>2071</v>
      </c>
      <c r="K836" s="22">
        <v>43109</v>
      </c>
      <c r="L836">
        <v>2315</v>
      </c>
      <c r="M836">
        <v>1.41</v>
      </c>
      <c r="N836" s="8" t="str">
        <f>IF(AND(AM836=1,AC836&lt;-0.005,AE836&gt;O$1),R836,"")</f>
        <v/>
      </c>
      <c r="O836" s="8">
        <f t="shared" si="67"/>
        <v>89041.220534212625</v>
      </c>
      <c r="P836" s="8" t="str">
        <f t="shared" si="71"/>
        <v/>
      </c>
      <c r="Q836" s="8">
        <f t="shared" si="68"/>
        <v>108274.95087790667</v>
      </c>
      <c r="R836" s="8">
        <f t="shared" si="69"/>
        <v>-49786.075457020626</v>
      </c>
      <c r="S836" s="8">
        <f t="shared" si="70"/>
        <v>343992.33429534547</v>
      </c>
      <c r="U836" s="25">
        <v>43109.330196759256</v>
      </c>
      <c r="V836">
        <v>26</v>
      </c>
      <c r="W836">
        <v>6176</v>
      </c>
      <c r="X836" t="s">
        <v>1438</v>
      </c>
      <c r="Y836" t="s">
        <v>957</v>
      </c>
      <c r="Z836" s="25">
        <v>43105.995833333334</v>
      </c>
      <c r="AA836">
        <v>2067.5</v>
      </c>
      <c r="AB836">
        <v>-3.5</v>
      </c>
      <c r="AC836" s="24">
        <v>-1.6999999999999999E-3</v>
      </c>
      <c r="AD836">
        <v>4900</v>
      </c>
      <c r="AE836">
        <v>10049350</v>
      </c>
      <c r="AF836" s="22">
        <v>43105</v>
      </c>
      <c r="AG836">
        <v>2131</v>
      </c>
      <c r="AH836">
        <v>2071</v>
      </c>
      <c r="AI836" s="22">
        <v>43109</v>
      </c>
      <c r="AJ836">
        <v>2315</v>
      </c>
      <c r="AK836">
        <v>2571</v>
      </c>
      <c r="AL836" s="25">
        <v>43109.804988425924</v>
      </c>
      <c r="AM836">
        <v>2</v>
      </c>
      <c r="AN836" t="s">
        <v>1023</v>
      </c>
      <c r="AO836">
        <v>0</v>
      </c>
      <c r="AP836" t="s">
        <v>956</v>
      </c>
      <c r="AQ836">
        <v>1</v>
      </c>
      <c r="AR836">
        <v>1</v>
      </c>
      <c r="AS836">
        <v>1.41</v>
      </c>
      <c r="AT836">
        <v>1.42</v>
      </c>
      <c r="AU836">
        <v>7.1079999999999997</v>
      </c>
      <c r="AV836">
        <v>2571</v>
      </c>
      <c r="AW836">
        <v>2265</v>
      </c>
      <c r="AX836">
        <v>2571</v>
      </c>
    </row>
    <row r="837" spans="1:50">
      <c r="A837" s="22">
        <v>43104</v>
      </c>
      <c r="B837">
        <v>720</v>
      </c>
      <c r="C837">
        <v>734.6</v>
      </c>
      <c r="D837">
        <v>718</v>
      </c>
      <c r="E837">
        <v>733.9</v>
      </c>
      <c r="F837" s="22">
        <v>43105</v>
      </c>
      <c r="G837">
        <v>738</v>
      </c>
      <c r="H837">
        <v>749.7</v>
      </c>
      <c r="I837">
        <v>737.4</v>
      </c>
      <c r="J837">
        <v>749</v>
      </c>
      <c r="K837" s="22">
        <v>43109</v>
      </c>
      <c r="L837">
        <v>756.7</v>
      </c>
      <c r="M837">
        <v>1.06</v>
      </c>
      <c r="N837" s="8" t="str">
        <f>IF(AND(AM837=1,AC837&lt;-0.005,AE837&gt;O$1),R837,"")</f>
        <v/>
      </c>
      <c r="O837" s="8">
        <f t="shared" si="67"/>
        <v>89041.220534212625</v>
      </c>
      <c r="P837" s="8" t="str">
        <f t="shared" si="71"/>
        <v/>
      </c>
      <c r="Q837" s="8">
        <f t="shared" si="68"/>
        <v>108274.95087790667</v>
      </c>
      <c r="R837" s="8">
        <f t="shared" si="69"/>
        <v>3862.0322279930842</v>
      </c>
      <c r="S837" s="8">
        <f t="shared" si="70"/>
        <v>347854.36652333854</v>
      </c>
      <c r="U837" s="25">
        <v>43109.330196759256</v>
      </c>
      <c r="V837">
        <v>27</v>
      </c>
      <c r="W837">
        <v>8601</v>
      </c>
      <c r="X837" t="s">
        <v>1344</v>
      </c>
      <c r="Y837" t="s">
        <v>962</v>
      </c>
      <c r="Z837" s="25">
        <v>43105.940972222219</v>
      </c>
      <c r="AA837">
        <v>751</v>
      </c>
      <c r="AB837">
        <v>2</v>
      </c>
      <c r="AC837" s="24">
        <v>2.7000000000000001E-3</v>
      </c>
      <c r="AD837">
        <v>4000</v>
      </c>
      <c r="AE837">
        <v>3002200</v>
      </c>
      <c r="AF837" s="22">
        <v>43105</v>
      </c>
      <c r="AG837">
        <v>738</v>
      </c>
      <c r="AH837">
        <v>749</v>
      </c>
      <c r="AI837" s="22">
        <v>43109</v>
      </c>
      <c r="AJ837">
        <v>756.7</v>
      </c>
      <c r="AK837">
        <v>750.9</v>
      </c>
      <c r="AL837" s="25">
        <v>43109.805</v>
      </c>
      <c r="AM837">
        <v>1</v>
      </c>
      <c r="AN837">
        <v>0</v>
      </c>
      <c r="AO837">
        <v>6.51</v>
      </c>
      <c r="AP837" t="s">
        <v>956</v>
      </c>
      <c r="AQ837">
        <v>1</v>
      </c>
      <c r="AR837">
        <v>1</v>
      </c>
      <c r="AS837">
        <v>1.06</v>
      </c>
      <c r="AT837">
        <v>1.08</v>
      </c>
      <c r="AU837">
        <v>0.38600000000000001</v>
      </c>
      <c r="AV837">
        <v>760.7</v>
      </c>
      <c r="AW837">
        <v>749.1</v>
      </c>
      <c r="AX837">
        <v>750.9</v>
      </c>
    </row>
    <row r="838" spans="1:50">
      <c r="A838" s="22">
        <v>43104</v>
      </c>
      <c r="B838">
        <v>183</v>
      </c>
      <c r="C838">
        <v>185</v>
      </c>
      <c r="D838">
        <v>181</v>
      </c>
      <c r="E838">
        <v>185</v>
      </c>
      <c r="F838" s="22">
        <v>43105</v>
      </c>
      <c r="G838">
        <v>185</v>
      </c>
      <c r="H838">
        <v>193</v>
      </c>
      <c r="I838">
        <v>183</v>
      </c>
      <c r="J838">
        <v>189</v>
      </c>
      <c r="K838" s="22">
        <v>43109</v>
      </c>
      <c r="L838">
        <v>190</v>
      </c>
      <c r="M838">
        <v>0.96</v>
      </c>
      <c r="N838" s="8" t="str">
        <f>IF(AND(AM838=1,AC838&lt;-0.005,AE838&gt;O$1),R838,"")</f>
        <v/>
      </c>
      <c r="O838" s="8">
        <f t="shared" si="67"/>
        <v>89041.220534212625</v>
      </c>
      <c r="P838" s="8" t="str">
        <f t="shared" si="71"/>
        <v/>
      </c>
      <c r="Q838" s="8">
        <f t="shared" si="68"/>
        <v>108274.95087790667</v>
      </c>
      <c r="R838" s="8">
        <f t="shared" si="69"/>
        <v>13513.513513513486</v>
      </c>
      <c r="S838" s="8">
        <f t="shared" si="70"/>
        <v>347854.36652333854</v>
      </c>
      <c r="U838" s="25">
        <v>43109.330208333333</v>
      </c>
      <c r="V838">
        <v>28</v>
      </c>
      <c r="W838">
        <v>7612</v>
      </c>
      <c r="X838" t="s">
        <v>1174</v>
      </c>
      <c r="Y838" t="s">
        <v>960</v>
      </c>
      <c r="Z838" s="25">
        <v>43105.946527777778</v>
      </c>
      <c r="AA838">
        <v>189</v>
      </c>
      <c r="AB838">
        <v>0</v>
      </c>
      <c r="AC838" s="24">
        <v>0</v>
      </c>
      <c r="AD838">
        <v>4000</v>
      </c>
      <c r="AE838">
        <v>778000</v>
      </c>
      <c r="AF838" s="22">
        <v>43105</v>
      </c>
      <c r="AG838">
        <v>185</v>
      </c>
      <c r="AH838">
        <v>189</v>
      </c>
      <c r="AI838" s="22">
        <v>43109</v>
      </c>
      <c r="AJ838">
        <v>190</v>
      </c>
      <c r="AK838">
        <v>185</v>
      </c>
      <c r="AL838" s="25">
        <v>43109.805011574077</v>
      </c>
      <c r="AM838">
        <v>2</v>
      </c>
      <c r="AN838" t="s">
        <v>1023</v>
      </c>
      <c r="AO838">
        <v>0</v>
      </c>
      <c r="AP838">
        <v>0</v>
      </c>
      <c r="AQ838">
        <v>0.28000000000000003</v>
      </c>
      <c r="AR838">
        <v>0.24</v>
      </c>
      <c r="AS838">
        <v>0.96</v>
      </c>
      <c r="AT838">
        <v>0.93</v>
      </c>
      <c r="AU838">
        <v>1.772</v>
      </c>
      <c r="AV838">
        <v>190</v>
      </c>
      <c r="AW838">
        <v>185</v>
      </c>
      <c r="AX838">
        <v>185</v>
      </c>
    </row>
    <row r="839" spans="1:50">
      <c r="A839" s="22">
        <v>43104</v>
      </c>
      <c r="B839">
        <v>218</v>
      </c>
      <c r="C839">
        <v>227</v>
      </c>
      <c r="D839">
        <v>216</v>
      </c>
      <c r="E839">
        <v>227</v>
      </c>
      <c r="F839" s="22">
        <v>43105</v>
      </c>
      <c r="G839">
        <v>233</v>
      </c>
      <c r="H839">
        <v>262</v>
      </c>
      <c r="I839">
        <v>231</v>
      </c>
      <c r="J839">
        <v>262</v>
      </c>
      <c r="K839" s="22">
        <v>43109</v>
      </c>
      <c r="L839">
        <v>276</v>
      </c>
      <c r="M839">
        <v>1.17</v>
      </c>
      <c r="N839" s="8" t="str">
        <f>IF(AND(AM839=1,AC839&lt;-0.005,AE839&gt;O$1),R839,"")</f>
        <v/>
      </c>
      <c r="O839" s="8">
        <f t="shared" si="67"/>
        <v>89041.220534212625</v>
      </c>
      <c r="P839" s="8" t="str">
        <f t="shared" si="71"/>
        <v/>
      </c>
      <c r="Q839" s="8">
        <f t="shared" si="68"/>
        <v>108274.95087790667</v>
      </c>
      <c r="R839" s="8">
        <f t="shared" si="69"/>
        <v>24714.828897338448</v>
      </c>
      <c r="S839" s="8">
        <f t="shared" si="70"/>
        <v>347854.36652333854</v>
      </c>
      <c r="U839" s="25">
        <v>43109.330208333333</v>
      </c>
      <c r="V839">
        <v>30</v>
      </c>
      <c r="W839">
        <v>6955</v>
      </c>
      <c r="X839" t="s">
        <v>24</v>
      </c>
      <c r="Y839" t="s">
        <v>954</v>
      </c>
      <c r="Z839" s="25">
        <v>43105.863888888889</v>
      </c>
      <c r="AA839">
        <v>260</v>
      </c>
      <c r="AB839">
        <v>-2</v>
      </c>
      <c r="AC839" s="24">
        <v>-7.6E-3</v>
      </c>
      <c r="AD839">
        <v>3000</v>
      </c>
      <c r="AE839">
        <v>780000</v>
      </c>
      <c r="AF839" s="22">
        <v>43105</v>
      </c>
      <c r="AG839">
        <v>233</v>
      </c>
      <c r="AH839">
        <v>262</v>
      </c>
      <c r="AI839" s="22">
        <v>43109</v>
      </c>
      <c r="AJ839">
        <v>276</v>
      </c>
      <c r="AK839">
        <v>263</v>
      </c>
      <c r="AL839" s="25">
        <v>43109.805034722223</v>
      </c>
      <c r="AM839">
        <v>2</v>
      </c>
      <c r="AN839" t="s">
        <v>1023</v>
      </c>
      <c r="AO839">
        <v>0</v>
      </c>
      <c r="AP839">
        <v>0</v>
      </c>
      <c r="AQ839">
        <v>1</v>
      </c>
      <c r="AR839">
        <v>0.52</v>
      </c>
      <c r="AS839">
        <v>1.17</v>
      </c>
      <c r="AT839">
        <v>1.07</v>
      </c>
      <c r="AU839">
        <v>0.97299999999999998</v>
      </c>
      <c r="AV839">
        <v>277</v>
      </c>
      <c r="AW839">
        <v>260</v>
      </c>
      <c r="AX839">
        <v>263</v>
      </c>
    </row>
    <row r="840" spans="1:50">
      <c r="A840" s="22">
        <v>43104</v>
      </c>
      <c r="B840">
        <v>815</v>
      </c>
      <c r="C840">
        <v>833</v>
      </c>
      <c r="D840">
        <v>814</v>
      </c>
      <c r="E840">
        <v>814</v>
      </c>
      <c r="F840" s="22">
        <v>43105</v>
      </c>
      <c r="G840">
        <v>824</v>
      </c>
      <c r="H840">
        <v>865</v>
      </c>
      <c r="I840">
        <v>823</v>
      </c>
      <c r="J840">
        <v>857</v>
      </c>
      <c r="K840" s="22">
        <v>43109</v>
      </c>
      <c r="L840">
        <v>843</v>
      </c>
      <c r="M840">
        <v>1.1499999999999999</v>
      </c>
      <c r="N840" s="8" t="str">
        <f>IF(AND(AM840=1,AC840&lt;-0.005,AE840&gt;O$1),R840,"")</f>
        <v/>
      </c>
      <c r="O840" s="8">
        <f t="shared" si="67"/>
        <v>89041.220534212625</v>
      </c>
      <c r="P840" s="8" t="str">
        <f t="shared" si="71"/>
        <v/>
      </c>
      <c r="Q840" s="8">
        <f t="shared" si="68"/>
        <v>108274.95087790667</v>
      </c>
      <c r="R840" s="8">
        <f t="shared" si="69"/>
        <v>-8168.028004667427</v>
      </c>
      <c r="S840" s="8">
        <f t="shared" si="70"/>
        <v>347854.36652333854</v>
      </c>
      <c r="U840" s="25">
        <v>43109.330208333333</v>
      </c>
      <c r="V840">
        <v>32</v>
      </c>
      <c r="W840">
        <v>1401</v>
      </c>
      <c r="X840" t="s">
        <v>1620</v>
      </c>
      <c r="Y840" t="s">
        <v>957</v>
      </c>
      <c r="Z840" s="25">
        <v>43105.93472222222</v>
      </c>
      <c r="AA840">
        <v>836</v>
      </c>
      <c r="AB840">
        <v>-21</v>
      </c>
      <c r="AC840" s="24">
        <v>-2.4500000000000001E-2</v>
      </c>
      <c r="AD840">
        <v>2900</v>
      </c>
      <c r="AE840">
        <v>2424180</v>
      </c>
      <c r="AF840" s="22">
        <v>43105</v>
      </c>
      <c r="AG840">
        <v>824</v>
      </c>
      <c r="AH840">
        <v>857</v>
      </c>
      <c r="AI840" s="22">
        <v>43109</v>
      </c>
      <c r="AJ840">
        <v>843</v>
      </c>
      <c r="AK840">
        <v>857</v>
      </c>
      <c r="AL840" s="25">
        <v>43109.805046296293</v>
      </c>
      <c r="AM840">
        <v>2</v>
      </c>
      <c r="AN840" t="s">
        <v>1023</v>
      </c>
      <c r="AO840">
        <v>0</v>
      </c>
      <c r="AP840">
        <v>0</v>
      </c>
      <c r="AQ840">
        <v>1</v>
      </c>
      <c r="AR840">
        <v>1</v>
      </c>
      <c r="AS840">
        <v>1.1499999999999999</v>
      </c>
      <c r="AT840">
        <v>1.22</v>
      </c>
      <c r="AU840">
        <v>0.95299999999999996</v>
      </c>
      <c r="AV840">
        <v>860</v>
      </c>
      <c r="AW840">
        <v>834</v>
      </c>
      <c r="AX840">
        <v>857</v>
      </c>
    </row>
    <row r="841" spans="1:50">
      <c r="A841" s="22">
        <v>43104</v>
      </c>
      <c r="B841">
        <v>1650</v>
      </c>
      <c r="C841">
        <v>1689</v>
      </c>
      <c r="D841">
        <v>1641</v>
      </c>
      <c r="E841">
        <v>1689</v>
      </c>
      <c r="F841" s="22">
        <v>43105</v>
      </c>
      <c r="G841">
        <v>1769</v>
      </c>
      <c r="H841">
        <v>1921</v>
      </c>
      <c r="I841">
        <v>1730</v>
      </c>
      <c r="J841">
        <v>1760</v>
      </c>
      <c r="K841" s="22">
        <v>43109</v>
      </c>
      <c r="L841">
        <v>1720</v>
      </c>
      <c r="M841">
        <v>1.46</v>
      </c>
      <c r="N841" s="8" t="str">
        <f>IF(AND(AM841=1,AC841&lt;-0.005,AE841&gt;O$1),R841,"")</f>
        <v/>
      </c>
      <c r="O841" s="8">
        <f t="shared" si="67"/>
        <v>89041.220534212625</v>
      </c>
      <c r="P841" s="8" t="str">
        <f t="shared" si="71"/>
        <v/>
      </c>
      <c r="Q841" s="8">
        <f t="shared" si="68"/>
        <v>108274.95087790667</v>
      </c>
      <c r="R841" s="8">
        <f t="shared" si="69"/>
        <v>2630.0409117475665</v>
      </c>
      <c r="S841" s="8">
        <f t="shared" si="70"/>
        <v>347854.36652333854</v>
      </c>
      <c r="U841" s="25">
        <v>43109.330208333333</v>
      </c>
      <c r="V841">
        <v>34</v>
      </c>
      <c r="W841">
        <v>4284</v>
      </c>
      <c r="X841" t="s">
        <v>324</v>
      </c>
      <c r="Y841" t="s">
        <v>962</v>
      </c>
      <c r="Z841" s="25">
        <v>43105.970833333333</v>
      </c>
      <c r="AA841">
        <v>1750</v>
      </c>
      <c r="AB841">
        <v>-10</v>
      </c>
      <c r="AC841" s="24">
        <v>-5.7000000000000002E-3</v>
      </c>
      <c r="AD841">
        <v>2600</v>
      </c>
      <c r="AE841">
        <v>4552730</v>
      </c>
      <c r="AF841" s="22">
        <v>43105</v>
      </c>
      <c r="AG841">
        <v>1769</v>
      </c>
      <c r="AH841">
        <v>1760</v>
      </c>
      <c r="AI841" s="22">
        <v>43109</v>
      </c>
      <c r="AJ841">
        <v>1720</v>
      </c>
      <c r="AK841">
        <v>1711</v>
      </c>
      <c r="AL841" s="25">
        <v>43109.805069444446</v>
      </c>
      <c r="AM841">
        <v>2</v>
      </c>
      <c r="AN841" t="s">
        <v>1023</v>
      </c>
      <c r="AO841">
        <v>65.099999999999994</v>
      </c>
      <c r="AP841">
        <v>0.28000000000000003</v>
      </c>
      <c r="AQ841">
        <v>1</v>
      </c>
      <c r="AR841">
        <v>1</v>
      </c>
      <c r="AS841">
        <v>1.46</v>
      </c>
      <c r="AT841">
        <v>1.85</v>
      </c>
      <c r="AU841">
        <v>0.85</v>
      </c>
      <c r="AV841">
        <v>1821</v>
      </c>
      <c r="AW841">
        <v>1701</v>
      </c>
      <c r="AX841">
        <v>1711</v>
      </c>
    </row>
    <row r="842" spans="1:50">
      <c r="A842" s="22">
        <v>43104</v>
      </c>
      <c r="B842">
        <v>351</v>
      </c>
      <c r="C842">
        <v>355</v>
      </c>
      <c r="D842">
        <v>351</v>
      </c>
      <c r="E842">
        <v>355</v>
      </c>
      <c r="F842" s="22">
        <v>43105</v>
      </c>
      <c r="G842">
        <v>360</v>
      </c>
      <c r="H842">
        <v>362</v>
      </c>
      <c r="I842">
        <v>356</v>
      </c>
      <c r="J842">
        <v>358</v>
      </c>
      <c r="K842" s="22">
        <v>43109</v>
      </c>
      <c r="L842">
        <v>361</v>
      </c>
      <c r="M842">
        <v>1.07</v>
      </c>
      <c r="N842" s="8" t="str">
        <f>IF(AND(AM842=1,AC842&lt;-0.005,AE842&gt;O$1),R842,"")</f>
        <v/>
      </c>
      <c r="O842" s="8">
        <f t="shared" si="67"/>
        <v>89041.220534212625</v>
      </c>
      <c r="P842" s="8" t="str">
        <f t="shared" si="71"/>
        <v/>
      </c>
      <c r="Q842" s="8">
        <f t="shared" si="68"/>
        <v>108274.95087790667</v>
      </c>
      <c r="R842" s="8">
        <f t="shared" si="69"/>
        <v>8450.7042253521013</v>
      </c>
      <c r="S842" s="8">
        <f t="shared" si="70"/>
        <v>356305.07074869063</v>
      </c>
      <c r="U842" s="25">
        <v>43109.330208333333</v>
      </c>
      <c r="V842">
        <v>35</v>
      </c>
      <c r="W842">
        <v>2768</v>
      </c>
      <c r="X842" t="s">
        <v>1121</v>
      </c>
      <c r="Y842" t="s">
        <v>962</v>
      </c>
      <c r="Z842" s="25">
        <v>43105.986111111109</v>
      </c>
      <c r="AA842">
        <v>360</v>
      </c>
      <c r="AB842">
        <v>2</v>
      </c>
      <c r="AC842" s="24">
        <v>5.5999999999999999E-3</v>
      </c>
      <c r="AD842">
        <v>2500</v>
      </c>
      <c r="AE842">
        <v>896150</v>
      </c>
      <c r="AF842" s="22">
        <v>43105</v>
      </c>
      <c r="AG842">
        <v>360</v>
      </c>
      <c r="AH842">
        <v>358</v>
      </c>
      <c r="AI842" s="22">
        <v>43109</v>
      </c>
      <c r="AJ842">
        <v>361</v>
      </c>
      <c r="AK842">
        <v>355</v>
      </c>
      <c r="AL842" s="25">
        <v>43109.805081018516</v>
      </c>
      <c r="AM842">
        <v>1</v>
      </c>
      <c r="AN842">
        <v>0</v>
      </c>
      <c r="AO842">
        <v>4.58</v>
      </c>
      <c r="AP842">
        <v>2.79</v>
      </c>
      <c r="AQ842">
        <v>1</v>
      </c>
      <c r="AR842">
        <v>1</v>
      </c>
      <c r="AS842">
        <v>1.07</v>
      </c>
      <c r="AT842">
        <v>1.0900000000000001</v>
      </c>
      <c r="AU842">
        <v>0.47499999999999998</v>
      </c>
      <c r="AV842">
        <v>363</v>
      </c>
      <c r="AW842">
        <v>354</v>
      </c>
      <c r="AX842">
        <v>355</v>
      </c>
    </row>
    <row r="843" spans="1:50">
      <c r="A843" s="22">
        <v>43104</v>
      </c>
      <c r="B843">
        <v>1489</v>
      </c>
      <c r="C843">
        <v>1699</v>
      </c>
      <c r="D843">
        <v>1476</v>
      </c>
      <c r="E843">
        <v>1699</v>
      </c>
      <c r="F843" s="22">
        <v>43105</v>
      </c>
      <c r="G843">
        <v>1679</v>
      </c>
      <c r="H843">
        <v>1699</v>
      </c>
      <c r="I843">
        <v>1572</v>
      </c>
      <c r="J843">
        <v>1615</v>
      </c>
      <c r="K843" s="22">
        <v>43109</v>
      </c>
      <c r="L843">
        <v>1781</v>
      </c>
      <c r="M843">
        <v>1.37</v>
      </c>
      <c r="N843" s="8" t="str">
        <f>IF(AND(AM843=1,AC843&lt;-0.005,AE843&gt;O$1),R843,"")</f>
        <v/>
      </c>
      <c r="O843" s="8">
        <f t="shared" si="67"/>
        <v>89041.220534212625</v>
      </c>
      <c r="P843" s="8" t="str">
        <f t="shared" si="71"/>
        <v/>
      </c>
      <c r="Q843" s="8">
        <f t="shared" si="68"/>
        <v>108274.95087790667</v>
      </c>
      <c r="R843" s="8">
        <f t="shared" si="69"/>
        <v>-13653.741125068285</v>
      </c>
      <c r="S843" s="8">
        <f t="shared" si="70"/>
        <v>356305.07074869063</v>
      </c>
      <c r="U843" s="25">
        <v>43109.330208333333</v>
      </c>
      <c r="V843">
        <v>37</v>
      </c>
      <c r="W843">
        <v>9307</v>
      </c>
      <c r="X843" t="s">
        <v>1478</v>
      </c>
      <c r="Y843" t="s">
        <v>954</v>
      </c>
      <c r="Z843" s="25">
        <v>43105.967361111114</v>
      </c>
      <c r="AA843">
        <v>1650</v>
      </c>
      <c r="AB843">
        <v>35</v>
      </c>
      <c r="AC843" s="24">
        <v>2.1700000000000001E-2</v>
      </c>
      <c r="AD843">
        <v>2400</v>
      </c>
      <c r="AE843">
        <v>3953170</v>
      </c>
      <c r="AF843" s="22">
        <v>43105</v>
      </c>
      <c r="AG843">
        <v>1679</v>
      </c>
      <c r="AH843">
        <v>1615</v>
      </c>
      <c r="AI843" s="22">
        <v>43109</v>
      </c>
      <c r="AJ843">
        <v>1781</v>
      </c>
      <c r="AK843">
        <v>1831</v>
      </c>
      <c r="AL843" s="25">
        <v>43109.805104166669</v>
      </c>
      <c r="AM843">
        <v>2</v>
      </c>
      <c r="AN843" t="s">
        <v>1023</v>
      </c>
      <c r="AO843">
        <v>0</v>
      </c>
      <c r="AP843">
        <v>0.4</v>
      </c>
      <c r="AQ843">
        <v>0.88</v>
      </c>
      <c r="AR843">
        <v>0.92</v>
      </c>
      <c r="AS843">
        <v>1.37</v>
      </c>
      <c r="AT843">
        <v>1.46</v>
      </c>
      <c r="AU843">
        <v>0.89700000000000002</v>
      </c>
      <c r="AV843">
        <v>1870</v>
      </c>
      <c r="AW843">
        <v>1743</v>
      </c>
      <c r="AX843">
        <v>1831</v>
      </c>
    </row>
    <row r="844" spans="1:50">
      <c r="A844" s="22">
        <v>43104</v>
      </c>
      <c r="B844">
        <v>686.5</v>
      </c>
      <c r="C844">
        <v>696.6</v>
      </c>
      <c r="D844">
        <v>685.9</v>
      </c>
      <c r="E844">
        <v>696.6</v>
      </c>
      <c r="F844" s="22">
        <v>43105</v>
      </c>
      <c r="G844">
        <v>709</v>
      </c>
      <c r="H844">
        <v>714.9</v>
      </c>
      <c r="I844">
        <v>704.8</v>
      </c>
      <c r="J844">
        <v>711.2</v>
      </c>
      <c r="K844" s="22">
        <v>43109</v>
      </c>
      <c r="L844">
        <v>717</v>
      </c>
      <c r="M844">
        <v>1.08</v>
      </c>
      <c r="N844" s="8" t="str">
        <f>IF(AND(AM844=1,AC844&lt;-0.005,AE844&gt;O$1),R844,"")</f>
        <v/>
      </c>
      <c r="O844" s="8">
        <f t="shared" si="67"/>
        <v>89041.220534212625</v>
      </c>
      <c r="P844" s="8" t="str">
        <f t="shared" si="71"/>
        <v/>
      </c>
      <c r="Q844" s="8">
        <f t="shared" si="68"/>
        <v>108274.95087790667</v>
      </c>
      <c r="R844" s="8">
        <f t="shared" si="69"/>
        <v>3087.285994948008</v>
      </c>
      <c r="S844" s="8">
        <f t="shared" si="70"/>
        <v>359392.35674363864</v>
      </c>
      <c r="U844" s="25">
        <v>43109.330208333333</v>
      </c>
      <c r="V844">
        <v>39</v>
      </c>
      <c r="W844">
        <v>8308</v>
      </c>
      <c r="X844" t="s">
        <v>1109</v>
      </c>
      <c r="Y844" t="s">
        <v>962</v>
      </c>
      <c r="Z844" s="25">
        <v>43105.974305555559</v>
      </c>
      <c r="AA844">
        <v>716</v>
      </c>
      <c r="AB844">
        <v>4.8</v>
      </c>
      <c r="AC844" s="24">
        <v>6.7000000000000002E-3</v>
      </c>
      <c r="AD844">
        <v>2300</v>
      </c>
      <c r="AE844">
        <v>1640310</v>
      </c>
      <c r="AF844" s="22">
        <v>43105</v>
      </c>
      <c r="AG844">
        <v>709</v>
      </c>
      <c r="AH844">
        <v>711.2</v>
      </c>
      <c r="AI844" s="22">
        <v>43109</v>
      </c>
      <c r="AJ844">
        <v>717</v>
      </c>
      <c r="AK844">
        <v>712.6</v>
      </c>
      <c r="AL844" s="25">
        <v>43109.805127314816</v>
      </c>
      <c r="AM844">
        <v>1</v>
      </c>
      <c r="AN844">
        <v>0</v>
      </c>
      <c r="AO844">
        <v>1.2</v>
      </c>
      <c r="AP844">
        <v>2.81</v>
      </c>
      <c r="AQ844">
        <v>1</v>
      </c>
      <c r="AR844">
        <v>1</v>
      </c>
      <c r="AS844">
        <v>1.08</v>
      </c>
      <c r="AT844">
        <v>1.1599999999999999</v>
      </c>
      <c r="AU844">
        <v>0.504</v>
      </c>
      <c r="AV844">
        <v>725.5</v>
      </c>
      <c r="AW844">
        <v>709.1</v>
      </c>
      <c r="AX844">
        <v>712.6</v>
      </c>
    </row>
    <row r="845" spans="1:50">
      <c r="A845" s="22">
        <v>43104</v>
      </c>
      <c r="B845">
        <v>4885</v>
      </c>
      <c r="C845">
        <v>4955</v>
      </c>
      <c r="D845">
        <v>4765</v>
      </c>
      <c r="E845">
        <v>4820</v>
      </c>
      <c r="F845" s="22">
        <v>43105</v>
      </c>
      <c r="G845">
        <v>4775</v>
      </c>
      <c r="H845">
        <v>4870</v>
      </c>
      <c r="I845">
        <v>4655</v>
      </c>
      <c r="J845">
        <v>4860</v>
      </c>
      <c r="K845" s="22">
        <v>43109</v>
      </c>
      <c r="L845">
        <v>4440</v>
      </c>
      <c r="M845">
        <v>1.07</v>
      </c>
      <c r="N845" s="8">
        <f>IF(AND(AM845=1,AC845&lt;-0.005,AE845&gt;O$1),R845,"")</f>
        <v>-14754.09836065572</v>
      </c>
      <c r="O845" s="8">
        <f t="shared" si="67"/>
        <v>74287.122173556912</v>
      </c>
      <c r="P845" s="8" t="str">
        <f t="shared" si="71"/>
        <v/>
      </c>
      <c r="Q845" s="8">
        <f t="shared" si="68"/>
        <v>108274.95087790667</v>
      </c>
      <c r="R845" s="8">
        <f t="shared" si="69"/>
        <v>-14754.09836065572</v>
      </c>
      <c r="S845" s="8">
        <f t="shared" si="70"/>
        <v>344638.25838298292</v>
      </c>
      <c r="U845" s="25">
        <v>43109.330208333333</v>
      </c>
      <c r="V845">
        <v>40</v>
      </c>
      <c r="W845">
        <v>3139</v>
      </c>
      <c r="X845" t="s">
        <v>1623</v>
      </c>
      <c r="Y845" t="s">
        <v>962</v>
      </c>
      <c r="Z845" s="25">
        <v>43105.95</v>
      </c>
      <c r="AA845">
        <v>4800</v>
      </c>
      <c r="AB845">
        <v>-60</v>
      </c>
      <c r="AC845" s="24">
        <v>-1.23E-2</v>
      </c>
      <c r="AD845">
        <v>2100</v>
      </c>
      <c r="AE845">
        <v>10176800</v>
      </c>
      <c r="AF845" s="22">
        <v>43105</v>
      </c>
      <c r="AG845">
        <v>4775</v>
      </c>
      <c r="AH845">
        <v>4860</v>
      </c>
      <c r="AI845" s="22">
        <v>43109</v>
      </c>
      <c r="AJ845">
        <v>4440</v>
      </c>
      <c r="AK845">
        <v>4575</v>
      </c>
      <c r="AL845" s="25">
        <v>43109.805138888885</v>
      </c>
      <c r="AM845">
        <v>1</v>
      </c>
      <c r="AN845">
        <v>0</v>
      </c>
      <c r="AO845">
        <v>1.44</v>
      </c>
      <c r="AP845">
        <v>0.78</v>
      </c>
      <c r="AQ845">
        <v>1</v>
      </c>
      <c r="AR845">
        <v>1</v>
      </c>
      <c r="AS845">
        <v>1.07</v>
      </c>
      <c r="AT845">
        <v>1.1599999999999999</v>
      </c>
      <c r="AU845">
        <v>0.84499999999999997</v>
      </c>
      <c r="AV845">
        <v>4670</v>
      </c>
      <c r="AW845">
        <v>4430</v>
      </c>
      <c r="AX845">
        <v>4575</v>
      </c>
    </row>
    <row r="846" spans="1:50">
      <c r="A846" s="22">
        <v>43104</v>
      </c>
      <c r="B846">
        <v>503</v>
      </c>
      <c r="C846">
        <v>510</v>
      </c>
      <c r="D846">
        <v>503</v>
      </c>
      <c r="E846">
        <v>507</v>
      </c>
      <c r="F846" s="22">
        <v>43105</v>
      </c>
      <c r="G846">
        <v>513</v>
      </c>
      <c r="H846">
        <v>607</v>
      </c>
      <c r="I846">
        <v>508</v>
      </c>
      <c r="J846">
        <v>589</v>
      </c>
      <c r="K846" s="22">
        <v>43109</v>
      </c>
      <c r="L846">
        <v>555</v>
      </c>
      <c r="M846">
        <v>1.2</v>
      </c>
      <c r="N846" s="8" t="str">
        <f>IF(AND(AM846=1,AC846&lt;-0.005,AE846&gt;O$1),R846,"")</f>
        <v/>
      </c>
      <c r="O846" s="8">
        <f t="shared" si="67"/>
        <v>74287.122173556912</v>
      </c>
      <c r="P846" s="8" t="str">
        <f t="shared" si="71"/>
        <v/>
      </c>
      <c r="Q846" s="8">
        <f t="shared" si="68"/>
        <v>108274.95087790667</v>
      </c>
      <c r="R846" s="8">
        <f t="shared" si="69"/>
        <v>5464.480874316946</v>
      </c>
      <c r="S846" s="8">
        <f t="shared" si="70"/>
        <v>344638.25838298292</v>
      </c>
      <c r="U846" s="25">
        <v>43109.330208333333</v>
      </c>
      <c r="V846">
        <v>41</v>
      </c>
      <c r="W846">
        <v>2789</v>
      </c>
      <c r="X846" t="s">
        <v>1622</v>
      </c>
      <c r="Y846" t="s">
        <v>960</v>
      </c>
      <c r="Z846" s="25">
        <v>43105.90902777778</v>
      </c>
      <c r="AA846">
        <v>580</v>
      </c>
      <c r="AB846">
        <v>-9</v>
      </c>
      <c r="AC846" s="24">
        <v>-1.5299999999999999E-2</v>
      </c>
      <c r="AD846">
        <v>2100</v>
      </c>
      <c r="AE846">
        <v>1164140</v>
      </c>
      <c r="AF846" s="22">
        <v>43105</v>
      </c>
      <c r="AG846">
        <v>513</v>
      </c>
      <c r="AH846">
        <v>589</v>
      </c>
      <c r="AI846" s="22">
        <v>43109</v>
      </c>
      <c r="AJ846">
        <v>555</v>
      </c>
      <c r="AK846">
        <v>549</v>
      </c>
      <c r="AL846" s="25">
        <v>43109.805150462962</v>
      </c>
      <c r="AM846">
        <v>2</v>
      </c>
      <c r="AN846" t="s">
        <v>1023</v>
      </c>
      <c r="AO846">
        <v>0</v>
      </c>
      <c r="AP846">
        <v>1.7</v>
      </c>
      <c r="AQ846">
        <v>1</v>
      </c>
      <c r="AR846">
        <v>1</v>
      </c>
      <c r="AS846">
        <v>1.2</v>
      </c>
      <c r="AT846">
        <v>1.24</v>
      </c>
      <c r="AU846">
        <v>0.33400000000000002</v>
      </c>
      <c r="AV846">
        <v>556</v>
      </c>
      <c r="AW846">
        <v>537</v>
      </c>
      <c r="AX846">
        <v>549</v>
      </c>
    </row>
    <row r="847" spans="1:50">
      <c r="A847" s="22">
        <v>43104</v>
      </c>
      <c r="B847">
        <v>1125</v>
      </c>
      <c r="C847">
        <v>1177</v>
      </c>
      <c r="D847">
        <v>1115</v>
      </c>
      <c r="E847">
        <v>1157</v>
      </c>
      <c r="F847" s="22">
        <v>43105</v>
      </c>
      <c r="G847">
        <v>1155</v>
      </c>
      <c r="H847">
        <v>1264</v>
      </c>
      <c r="I847">
        <v>1137</v>
      </c>
      <c r="J847">
        <v>1225</v>
      </c>
      <c r="K847" s="22">
        <v>43109</v>
      </c>
      <c r="L847">
        <v>1248</v>
      </c>
      <c r="M847">
        <v>1.0900000000000001</v>
      </c>
      <c r="N847" s="8">
        <f>IF(AND(AM847=1,AC847&lt;-0.005,AE847&gt;O$1),R847,"")</f>
        <v>1607.7170418006269</v>
      </c>
      <c r="O847" s="8">
        <f t="shared" si="67"/>
        <v>75894.839215357541</v>
      </c>
      <c r="P847" s="8" t="str">
        <f t="shared" si="71"/>
        <v/>
      </c>
      <c r="Q847" s="8">
        <f t="shared" si="68"/>
        <v>108274.95087790667</v>
      </c>
      <c r="R847" s="8">
        <f t="shared" si="69"/>
        <v>1607.7170418006269</v>
      </c>
      <c r="S847" s="8">
        <f t="shared" si="70"/>
        <v>346245.97542478354</v>
      </c>
      <c r="U847" s="25">
        <v>43109.330208333333</v>
      </c>
      <c r="V847">
        <v>43</v>
      </c>
      <c r="W847">
        <v>3853</v>
      </c>
      <c r="X847" t="s">
        <v>1621</v>
      </c>
      <c r="Y847" t="s">
        <v>957</v>
      </c>
      <c r="Z847" s="25">
        <v>43105.974999999999</v>
      </c>
      <c r="AA847">
        <v>1215</v>
      </c>
      <c r="AB847">
        <v>-10</v>
      </c>
      <c r="AC847" s="24">
        <v>-8.2000000000000007E-3</v>
      </c>
      <c r="AD847">
        <v>2100</v>
      </c>
      <c r="AE847">
        <v>2556230</v>
      </c>
      <c r="AF847" s="22">
        <v>43105</v>
      </c>
      <c r="AG847">
        <v>1155</v>
      </c>
      <c r="AH847">
        <v>1225</v>
      </c>
      <c r="AI847" s="22">
        <v>43109</v>
      </c>
      <c r="AJ847">
        <v>1248</v>
      </c>
      <c r="AK847">
        <v>1244</v>
      </c>
      <c r="AL847" s="25">
        <v>43109.805173611108</v>
      </c>
      <c r="AM847">
        <v>1</v>
      </c>
      <c r="AN847" t="s">
        <v>1023</v>
      </c>
      <c r="AO847">
        <v>1.69</v>
      </c>
      <c r="AP847" t="s">
        <v>956</v>
      </c>
      <c r="AQ847">
        <v>1</v>
      </c>
      <c r="AR847">
        <v>0.7</v>
      </c>
      <c r="AS847">
        <v>1.0900000000000001</v>
      </c>
      <c r="AT847">
        <v>1.05</v>
      </c>
      <c r="AU847">
        <v>0.91</v>
      </c>
      <c r="AV847">
        <v>1259</v>
      </c>
      <c r="AW847">
        <v>1221</v>
      </c>
      <c r="AX847">
        <v>1244</v>
      </c>
    </row>
    <row r="848" spans="1:50">
      <c r="A848" s="22">
        <v>43104</v>
      </c>
      <c r="B848">
        <v>258</v>
      </c>
      <c r="C848">
        <v>265</v>
      </c>
      <c r="D848">
        <v>243</v>
      </c>
      <c r="E848">
        <v>245</v>
      </c>
      <c r="F848" s="22">
        <v>43105</v>
      </c>
      <c r="G848">
        <v>241</v>
      </c>
      <c r="H848">
        <v>252</v>
      </c>
      <c r="I848">
        <v>235</v>
      </c>
      <c r="J848">
        <v>238</v>
      </c>
      <c r="K848" s="22">
        <v>43109</v>
      </c>
      <c r="L848">
        <v>236</v>
      </c>
      <c r="M848">
        <v>1.1299999999999999</v>
      </c>
      <c r="N848" s="8" t="str">
        <f>IF(AND(AM848=1,AC848&lt;-0.005,AE848&gt;O$1),R848,"")</f>
        <v/>
      </c>
      <c r="O848" s="8">
        <f t="shared" si="67"/>
        <v>75894.839215357541</v>
      </c>
      <c r="P848" s="8" t="str">
        <f t="shared" si="71"/>
        <v/>
      </c>
      <c r="Q848" s="8">
        <f t="shared" si="68"/>
        <v>108274.95087790667</v>
      </c>
      <c r="R848" s="8">
        <f t="shared" si="69"/>
        <v>19823.78854625555</v>
      </c>
      <c r="S848" s="8">
        <f t="shared" si="70"/>
        <v>346245.97542478354</v>
      </c>
      <c r="U848" s="25">
        <v>43109.330208333333</v>
      </c>
      <c r="V848">
        <v>45</v>
      </c>
      <c r="W848">
        <v>6495</v>
      </c>
      <c r="X848" t="s">
        <v>1213</v>
      </c>
      <c r="Y848" t="s">
        <v>954</v>
      </c>
      <c r="Z848" s="25">
        <v>43105.949305555558</v>
      </c>
      <c r="AA848">
        <v>237</v>
      </c>
      <c r="AB848">
        <v>-1</v>
      </c>
      <c r="AC848" s="24">
        <v>-4.1999999999999997E-3</v>
      </c>
      <c r="AD848">
        <v>1900</v>
      </c>
      <c r="AE848">
        <v>449900</v>
      </c>
      <c r="AF848" s="22">
        <v>43105</v>
      </c>
      <c r="AG848">
        <v>241</v>
      </c>
      <c r="AH848">
        <v>238</v>
      </c>
      <c r="AI848" s="22">
        <v>43109</v>
      </c>
      <c r="AJ848">
        <v>236</v>
      </c>
      <c r="AK848">
        <v>227</v>
      </c>
      <c r="AL848" s="25">
        <v>43109.805196759262</v>
      </c>
      <c r="AM848">
        <v>2</v>
      </c>
      <c r="AN848" t="s">
        <v>1023</v>
      </c>
      <c r="AO848">
        <v>0</v>
      </c>
      <c r="AP848">
        <v>0.42</v>
      </c>
      <c r="AQ848">
        <v>0.76</v>
      </c>
      <c r="AR848">
        <v>0.88</v>
      </c>
      <c r="AS848">
        <v>1.1299999999999999</v>
      </c>
      <c r="AT848">
        <v>1.27</v>
      </c>
      <c r="AU848">
        <v>0.71399999999999997</v>
      </c>
      <c r="AV848">
        <v>238</v>
      </c>
      <c r="AW848">
        <v>226</v>
      </c>
      <c r="AX848">
        <v>227</v>
      </c>
    </row>
    <row r="849" spans="1:50">
      <c r="A849" s="22">
        <v>43104</v>
      </c>
      <c r="B849">
        <v>149</v>
      </c>
      <c r="C849">
        <v>154</v>
      </c>
      <c r="D849">
        <v>149</v>
      </c>
      <c r="E849">
        <v>152</v>
      </c>
      <c r="F849" s="22">
        <v>43105</v>
      </c>
      <c r="G849">
        <v>152</v>
      </c>
      <c r="H849">
        <v>158</v>
      </c>
      <c r="I849">
        <v>150</v>
      </c>
      <c r="J849">
        <v>157</v>
      </c>
      <c r="K849" s="22">
        <v>43109</v>
      </c>
      <c r="L849">
        <v>158</v>
      </c>
      <c r="M849">
        <v>1.02</v>
      </c>
      <c r="N849" s="8" t="str">
        <f>IF(AND(AM849=1,AC849&lt;-0.005,AE849&gt;O$1),R849,"")</f>
        <v/>
      </c>
      <c r="O849" s="8">
        <f t="shared" si="67"/>
        <v>75894.839215357541</v>
      </c>
      <c r="P849" s="8" t="str">
        <f t="shared" si="71"/>
        <v/>
      </c>
      <c r="Q849" s="8">
        <f t="shared" si="68"/>
        <v>108274.95087790667</v>
      </c>
      <c r="R849" s="8">
        <f t="shared" si="69"/>
        <v>3184.7133757961778</v>
      </c>
      <c r="S849" s="8">
        <f t="shared" si="70"/>
        <v>346245.97542478354</v>
      </c>
      <c r="U849" s="25">
        <v>43109.330208333333</v>
      </c>
      <c r="V849">
        <v>46</v>
      </c>
      <c r="W849">
        <v>8704</v>
      </c>
      <c r="X849" t="s">
        <v>1085</v>
      </c>
      <c r="Y849" t="s">
        <v>960</v>
      </c>
      <c r="Z849" s="25">
        <v>43105.967361111114</v>
      </c>
      <c r="AA849">
        <v>156</v>
      </c>
      <c r="AB849">
        <v>-1</v>
      </c>
      <c r="AC849" s="24">
        <v>-6.4000000000000003E-3</v>
      </c>
      <c r="AD849">
        <v>1800</v>
      </c>
      <c r="AE849">
        <v>282400</v>
      </c>
      <c r="AF849" s="22">
        <v>43105</v>
      </c>
      <c r="AG849">
        <v>152</v>
      </c>
      <c r="AH849">
        <v>157</v>
      </c>
      <c r="AI849" s="22">
        <v>43109</v>
      </c>
      <c r="AJ849">
        <v>158</v>
      </c>
      <c r="AK849">
        <v>157</v>
      </c>
      <c r="AL849" s="25">
        <v>43109.805208333331</v>
      </c>
      <c r="AM849" t="s">
        <v>1068</v>
      </c>
      <c r="AN849" t="s">
        <v>1023</v>
      </c>
      <c r="AO849">
        <v>0</v>
      </c>
      <c r="AP849" t="s">
        <v>956</v>
      </c>
      <c r="AQ849">
        <v>0.75</v>
      </c>
      <c r="AR849">
        <v>0.39</v>
      </c>
      <c r="AS849">
        <v>1.02</v>
      </c>
      <c r="AT849">
        <v>0.98</v>
      </c>
      <c r="AU849">
        <v>1.5920000000000001</v>
      </c>
      <c r="AV849">
        <v>159</v>
      </c>
      <c r="AW849">
        <v>156</v>
      </c>
      <c r="AX849">
        <v>157</v>
      </c>
    </row>
    <row r="850" spans="1:50">
      <c r="A850" s="22">
        <v>43104</v>
      </c>
      <c r="B850">
        <v>1606</v>
      </c>
      <c r="C850">
        <v>1607</v>
      </c>
      <c r="D850">
        <v>1589</v>
      </c>
      <c r="E850">
        <v>1593</v>
      </c>
      <c r="F850" s="22">
        <v>43105</v>
      </c>
      <c r="G850">
        <v>1595</v>
      </c>
      <c r="H850">
        <v>1614</v>
      </c>
      <c r="I850">
        <v>1593</v>
      </c>
      <c r="J850">
        <v>1614</v>
      </c>
      <c r="K850" s="22">
        <v>43109</v>
      </c>
      <c r="L850">
        <v>1617</v>
      </c>
      <c r="M850">
        <v>0.99</v>
      </c>
      <c r="N850" s="8" t="str">
        <f>IF(AND(AM850=1,AC850&lt;-0.005,AE850&gt;O$1),R850,"")</f>
        <v/>
      </c>
      <c r="O850" s="8">
        <f t="shared" si="67"/>
        <v>75894.839215357541</v>
      </c>
      <c r="P850" s="8" t="str">
        <f t="shared" si="71"/>
        <v/>
      </c>
      <c r="Q850" s="8">
        <f t="shared" si="68"/>
        <v>108274.95087790667</v>
      </c>
      <c r="R850" s="8">
        <f t="shared" si="69"/>
        <v>1550.8684863523304</v>
      </c>
      <c r="S850" s="8">
        <f t="shared" si="70"/>
        <v>347796.84391113586</v>
      </c>
      <c r="U850" s="25">
        <v>43109.330208333333</v>
      </c>
      <c r="V850">
        <v>47</v>
      </c>
      <c r="W850">
        <v>3197</v>
      </c>
      <c r="X850" t="s">
        <v>1157</v>
      </c>
      <c r="Y850" t="s">
        <v>962</v>
      </c>
      <c r="Z850" s="25">
        <v>43105.987500000003</v>
      </c>
      <c r="AA850">
        <v>1613</v>
      </c>
      <c r="AB850">
        <v>-1</v>
      </c>
      <c r="AC850" s="24">
        <v>-5.9999999999999995E-4</v>
      </c>
      <c r="AD850">
        <v>1800</v>
      </c>
      <c r="AE850">
        <v>2901900</v>
      </c>
      <c r="AF850" s="22">
        <v>43105</v>
      </c>
      <c r="AG850">
        <v>1595</v>
      </c>
      <c r="AH850">
        <v>1614</v>
      </c>
      <c r="AI850" s="22">
        <v>43109</v>
      </c>
      <c r="AJ850">
        <v>1617</v>
      </c>
      <c r="AK850">
        <v>1612</v>
      </c>
      <c r="AL850" s="25">
        <v>43109.805231481485</v>
      </c>
      <c r="AM850">
        <v>1</v>
      </c>
      <c r="AN850">
        <v>3.9</v>
      </c>
      <c r="AO850">
        <v>0.28999999999999998</v>
      </c>
      <c r="AP850">
        <v>2.48</v>
      </c>
      <c r="AQ850">
        <v>0.26</v>
      </c>
      <c r="AR850">
        <v>0.16</v>
      </c>
      <c r="AS850">
        <v>0.99</v>
      </c>
      <c r="AT850">
        <v>0.97</v>
      </c>
      <c r="AU850">
        <v>0.36599999999999999</v>
      </c>
      <c r="AV850">
        <v>1617</v>
      </c>
      <c r="AW850">
        <v>1607</v>
      </c>
      <c r="AX850">
        <v>1612</v>
      </c>
    </row>
    <row r="851" spans="1:50">
      <c r="A851" s="22">
        <v>43104</v>
      </c>
      <c r="B851">
        <v>3505</v>
      </c>
      <c r="C851">
        <v>3575</v>
      </c>
      <c r="D851">
        <v>3385</v>
      </c>
      <c r="E851">
        <v>3440</v>
      </c>
      <c r="F851" s="22">
        <v>43105</v>
      </c>
      <c r="G851">
        <v>3330</v>
      </c>
      <c r="H851">
        <v>3355</v>
      </c>
      <c r="I851">
        <v>3100</v>
      </c>
      <c r="J851">
        <v>3180</v>
      </c>
      <c r="K851" s="22">
        <v>43109</v>
      </c>
      <c r="L851">
        <v>2970</v>
      </c>
      <c r="M851">
        <v>0.94</v>
      </c>
      <c r="N851" s="8" t="str">
        <f>IF(AND(AM851=1,AC851&lt;-0.005,AE851&gt;O$1),R851,"")</f>
        <v/>
      </c>
      <c r="O851" s="8">
        <f t="shared" si="67"/>
        <v>75894.839215357541</v>
      </c>
      <c r="P851" s="8" t="str">
        <f t="shared" si="71"/>
        <v/>
      </c>
      <c r="Q851" s="8">
        <f t="shared" si="68"/>
        <v>108274.95087790667</v>
      </c>
      <c r="R851" s="8">
        <f t="shared" si="69"/>
        <v>-13911.620294599024</v>
      </c>
      <c r="S851" s="8">
        <f t="shared" si="70"/>
        <v>347796.84391113586</v>
      </c>
      <c r="U851" s="25">
        <v>43109.330208333333</v>
      </c>
      <c r="V851">
        <v>48</v>
      </c>
      <c r="W851">
        <v>6208</v>
      </c>
      <c r="X851" t="s">
        <v>1430</v>
      </c>
      <c r="Y851" t="s">
        <v>962</v>
      </c>
      <c r="Z851" s="25">
        <v>43105.901388888888</v>
      </c>
      <c r="AA851">
        <v>3120.5</v>
      </c>
      <c r="AB851">
        <v>-59.5</v>
      </c>
      <c r="AC851" s="24">
        <v>-1.8700000000000001E-2</v>
      </c>
      <c r="AD851">
        <v>1800</v>
      </c>
      <c r="AE851">
        <v>5679950</v>
      </c>
      <c r="AF851" s="22">
        <v>43105</v>
      </c>
      <c r="AG851">
        <v>3330</v>
      </c>
      <c r="AH851">
        <v>3180</v>
      </c>
      <c r="AI851" s="22">
        <v>43109</v>
      </c>
      <c r="AJ851">
        <v>2970</v>
      </c>
      <c r="AK851">
        <v>3055</v>
      </c>
      <c r="AL851" s="25">
        <v>43109.805243055554</v>
      </c>
      <c r="AM851" t="s">
        <v>1068</v>
      </c>
      <c r="AN851" t="s">
        <v>1023</v>
      </c>
      <c r="AO851">
        <v>72.47</v>
      </c>
      <c r="AP851">
        <v>0</v>
      </c>
      <c r="AQ851">
        <v>0</v>
      </c>
      <c r="AR851">
        <v>0.28000000000000003</v>
      </c>
      <c r="AS851">
        <v>0.94</v>
      </c>
      <c r="AT851">
        <v>0.94</v>
      </c>
      <c r="AU851">
        <v>1.377</v>
      </c>
      <c r="AV851">
        <v>3075</v>
      </c>
      <c r="AW851">
        <v>2942</v>
      </c>
      <c r="AX851">
        <v>3055</v>
      </c>
    </row>
    <row r="852" spans="1:50">
      <c r="A852" s="22">
        <v>43104</v>
      </c>
      <c r="B852">
        <v>100</v>
      </c>
      <c r="C852">
        <v>101</v>
      </c>
      <c r="D852">
        <v>100</v>
      </c>
      <c r="E852">
        <v>100</v>
      </c>
      <c r="F852" s="22">
        <v>43105</v>
      </c>
      <c r="G852">
        <v>100</v>
      </c>
      <c r="H852">
        <v>102</v>
      </c>
      <c r="I852">
        <v>99</v>
      </c>
      <c r="J852">
        <v>102</v>
      </c>
      <c r="K852" s="22">
        <v>43109</v>
      </c>
      <c r="L852">
        <v>102</v>
      </c>
      <c r="M852">
        <v>1.02</v>
      </c>
      <c r="N852" s="8">
        <f>IF(AND(AM852=1,AC852&lt;-0.005,AE852&gt;O$1),R852,"")</f>
        <v>0</v>
      </c>
      <c r="O852" s="8">
        <f t="shared" ref="O852:O915" si="72">SUM(N852,O851)</f>
        <v>75894.839215357541</v>
      </c>
      <c r="P852" s="8" t="str">
        <f t="shared" si="71"/>
        <v/>
      </c>
      <c r="Q852" s="8">
        <f t="shared" ref="Q852:Q915" si="73">SUM(P852,Q851)</f>
        <v>108274.95087790667</v>
      </c>
      <c r="R852" s="8">
        <f t="shared" ref="R852:R915" si="74">(AJ852/AK852-1)*500000</f>
        <v>0</v>
      </c>
      <c r="S852" s="8">
        <f t="shared" ref="S852:S915" si="75">IF(AM852=1,SUM(R852,S851),S851)</f>
        <v>347796.84391113586</v>
      </c>
      <c r="U852" s="25">
        <v>43109.330208333333</v>
      </c>
      <c r="V852">
        <v>50</v>
      </c>
      <c r="W852">
        <v>4347</v>
      </c>
      <c r="X852" t="s">
        <v>1230</v>
      </c>
      <c r="Y852" t="s">
        <v>960</v>
      </c>
      <c r="Z852" s="25">
        <v>43105.833333333336</v>
      </c>
      <c r="AA852">
        <v>101.3</v>
      </c>
      <c r="AB852">
        <v>-0.7</v>
      </c>
      <c r="AC852" s="24">
        <v>-6.8999999999999999E-3</v>
      </c>
      <c r="AD852">
        <v>1600</v>
      </c>
      <c r="AE852">
        <v>166630</v>
      </c>
      <c r="AF852" s="22">
        <v>43105</v>
      </c>
      <c r="AG852">
        <v>100</v>
      </c>
      <c r="AH852">
        <v>102</v>
      </c>
      <c r="AI852" s="22">
        <v>43109</v>
      </c>
      <c r="AJ852">
        <v>102</v>
      </c>
      <c r="AK852">
        <v>102</v>
      </c>
      <c r="AL852" s="25">
        <v>43109.805266203701</v>
      </c>
      <c r="AM852">
        <v>1</v>
      </c>
      <c r="AN852" t="s">
        <v>1023</v>
      </c>
      <c r="AO852">
        <v>56.12</v>
      </c>
      <c r="AP852">
        <v>0</v>
      </c>
      <c r="AQ852">
        <v>0.6</v>
      </c>
      <c r="AR852">
        <v>0.21</v>
      </c>
      <c r="AS852">
        <v>1.02</v>
      </c>
      <c r="AT852">
        <v>0.98</v>
      </c>
      <c r="AU852">
        <v>0.85299999999999998</v>
      </c>
      <c r="AV852">
        <v>104</v>
      </c>
      <c r="AW852">
        <v>100</v>
      </c>
      <c r="AX852">
        <v>102</v>
      </c>
    </row>
    <row r="853" spans="1:50">
      <c r="A853" s="22">
        <v>43105</v>
      </c>
      <c r="B853">
        <v>370</v>
      </c>
      <c r="C853">
        <v>442</v>
      </c>
      <c r="D853">
        <v>362</v>
      </c>
      <c r="E853">
        <v>405</v>
      </c>
      <c r="F853" s="22">
        <v>43109</v>
      </c>
      <c r="G853">
        <v>400</v>
      </c>
      <c r="H853">
        <v>409</v>
      </c>
      <c r="I853">
        <v>379</v>
      </c>
      <c r="J853">
        <v>382</v>
      </c>
      <c r="K853" s="22">
        <v>43110</v>
      </c>
      <c r="L853">
        <v>412</v>
      </c>
      <c r="M853">
        <v>1.1200000000000001</v>
      </c>
      <c r="N853" s="8" t="str">
        <f>IF(AND(AM853=1,AC853&lt;-0.005,AE853&gt;O$1),R853,"")</f>
        <v/>
      </c>
      <c r="O853" s="8">
        <f t="shared" si="72"/>
        <v>75894.839215357541</v>
      </c>
      <c r="P853" s="8" t="str">
        <f t="shared" si="71"/>
        <v/>
      </c>
      <c r="Q853" s="8">
        <f t="shared" si="73"/>
        <v>108274.95087790667</v>
      </c>
      <c r="R853" s="8">
        <f t="shared" si="74"/>
        <v>-13002.364066193872</v>
      </c>
      <c r="S853" s="8">
        <f t="shared" si="75"/>
        <v>334794.47984494199</v>
      </c>
      <c r="U853" s="25">
        <v>43110.330266203702</v>
      </c>
      <c r="V853">
        <v>2</v>
      </c>
      <c r="W853">
        <v>3807</v>
      </c>
      <c r="X853" t="s">
        <v>1082</v>
      </c>
      <c r="Y853" t="s">
        <v>960</v>
      </c>
      <c r="Z853" s="25">
        <v>43109.998611111114</v>
      </c>
      <c r="AA853">
        <v>425</v>
      </c>
      <c r="AB853">
        <v>43</v>
      </c>
      <c r="AC853" s="24">
        <v>0.11260000000000001</v>
      </c>
      <c r="AD853">
        <v>152800</v>
      </c>
      <c r="AE853">
        <v>64481080</v>
      </c>
      <c r="AF853" s="22">
        <v>43109</v>
      </c>
      <c r="AG853">
        <v>400</v>
      </c>
      <c r="AH853">
        <v>382</v>
      </c>
      <c r="AI853" s="22">
        <v>43110</v>
      </c>
      <c r="AJ853">
        <v>412</v>
      </c>
      <c r="AK853">
        <v>423</v>
      </c>
      <c r="AL853" s="25">
        <v>43110.796030092592</v>
      </c>
      <c r="AM853">
        <v>1</v>
      </c>
      <c r="AN853" t="s">
        <v>1023</v>
      </c>
      <c r="AO853">
        <v>4.7699999999999996</v>
      </c>
      <c r="AP853" t="s">
        <v>956</v>
      </c>
      <c r="AQ853">
        <v>1</v>
      </c>
      <c r="AR853">
        <v>1</v>
      </c>
      <c r="AS853">
        <v>1.1200000000000001</v>
      </c>
      <c r="AT853">
        <v>1.1499999999999999</v>
      </c>
      <c r="AU853">
        <v>1.032</v>
      </c>
      <c r="AV853">
        <v>433</v>
      </c>
      <c r="AW853">
        <v>405</v>
      </c>
      <c r="AX853">
        <v>423</v>
      </c>
    </row>
    <row r="854" spans="1:50">
      <c r="A854" s="22">
        <v>43105</v>
      </c>
      <c r="B854">
        <v>824</v>
      </c>
      <c r="C854">
        <v>865</v>
      </c>
      <c r="D854">
        <v>823</v>
      </c>
      <c r="E854">
        <v>857</v>
      </c>
      <c r="F854" s="22">
        <v>43109</v>
      </c>
      <c r="G854">
        <v>843</v>
      </c>
      <c r="H854">
        <v>860</v>
      </c>
      <c r="I854">
        <v>834</v>
      </c>
      <c r="J854">
        <v>857</v>
      </c>
      <c r="K854" s="22">
        <v>43110</v>
      </c>
      <c r="L854">
        <v>782</v>
      </c>
      <c r="M854">
        <v>1.1499999999999999</v>
      </c>
      <c r="N854" s="8" t="str">
        <f>IF(AND(AM854=1,AC854&lt;-0.005,AE854&gt;O$1),R854,"")</f>
        <v/>
      </c>
      <c r="O854" s="8">
        <f t="shared" si="72"/>
        <v>75894.839215357541</v>
      </c>
      <c r="P854" s="8" t="str">
        <f t="shared" si="71"/>
        <v/>
      </c>
      <c r="Q854" s="8">
        <f t="shared" si="73"/>
        <v>108274.95087790667</v>
      </c>
      <c r="R854" s="8">
        <f t="shared" si="74"/>
        <v>-11249.999999999982</v>
      </c>
      <c r="S854" s="8">
        <f t="shared" si="75"/>
        <v>334794.47984494199</v>
      </c>
      <c r="U854" s="25">
        <v>43110.330266203702</v>
      </c>
      <c r="V854">
        <v>4</v>
      </c>
      <c r="W854">
        <v>1401</v>
      </c>
      <c r="X854" t="s">
        <v>1620</v>
      </c>
      <c r="Y854" t="s">
        <v>957</v>
      </c>
      <c r="Z854" s="25">
        <v>43109.998611111114</v>
      </c>
      <c r="AA854">
        <v>814</v>
      </c>
      <c r="AB854">
        <v>-43</v>
      </c>
      <c r="AC854" s="24">
        <v>-5.0200000000000002E-2</v>
      </c>
      <c r="AD854">
        <v>46300</v>
      </c>
      <c r="AE854">
        <v>37004210</v>
      </c>
      <c r="AF854" s="22">
        <v>43109</v>
      </c>
      <c r="AG854">
        <v>843</v>
      </c>
      <c r="AH854">
        <v>857</v>
      </c>
      <c r="AI854" s="22">
        <v>43110</v>
      </c>
      <c r="AJ854">
        <v>782</v>
      </c>
      <c r="AK854">
        <v>800</v>
      </c>
      <c r="AL854" s="25">
        <v>43110.796053240738</v>
      </c>
      <c r="AM854">
        <v>2</v>
      </c>
      <c r="AN854" t="s">
        <v>1023</v>
      </c>
      <c r="AO854">
        <v>0</v>
      </c>
      <c r="AP854">
        <v>0</v>
      </c>
      <c r="AQ854">
        <v>1</v>
      </c>
      <c r="AR854">
        <v>1</v>
      </c>
      <c r="AS854">
        <v>1.1499999999999999</v>
      </c>
      <c r="AT854">
        <v>1.22</v>
      </c>
      <c r="AU854">
        <v>0.95299999999999996</v>
      </c>
      <c r="AV854">
        <v>812</v>
      </c>
      <c r="AW854">
        <v>755</v>
      </c>
      <c r="AX854">
        <v>800</v>
      </c>
    </row>
    <row r="855" spans="1:50">
      <c r="A855" s="22">
        <v>43105</v>
      </c>
      <c r="B855">
        <v>882</v>
      </c>
      <c r="C855">
        <v>1018</v>
      </c>
      <c r="D855">
        <v>881</v>
      </c>
      <c r="E855">
        <v>1018</v>
      </c>
      <c r="F855" s="22">
        <v>43109</v>
      </c>
      <c r="G855">
        <v>1316</v>
      </c>
      <c r="H855">
        <v>1318</v>
      </c>
      <c r="I855">
        <v>1316</v>
      </c>
      <c r="J855">
        <v>1318</v>
      </c>
      <c r="K855" s="22">
        <v>43110</v>
      </c>
      <c r="L855">
        <v>1348</v>
      </c>
      <c r="M855">
        <v>1.21</v>
      </c>
      <c r="N855" s="8" t="str">
        <f>IF(AND(AM855=1,AC855&lt;-0.005,AE855&gt;O$1),R855,"")</f>
        <v/>
      </c>
      <c r="O855" s="8">
        <f t="shared" si="72"/>
        <v>75894.839215357541</v>
      </c>
      <c r="P855" s="8" t="str">
        <f t="shared" si="71"/>
        <v/>
      </c>
      <c r="Q855" s="8">
        <f t="shared" si="73"/>
        <v>108274.95087790667</v>
      </c>
      <c r="R855" s="8">
        <f t="shared" si="74"/>
        <v>-70700.636942675148</v>
      </c>
      <c r="S855" s="8">
        <f t="shared" si="75"/>
        <v>334794.47984494199</v>
      </c>
      <c r="U855" s="25">
        <v>43110.330266203702</v>
      </c>
      <c r="V855">
        <v>5</v>
      </c>
      <c r="W855">
        <v>6193</v>
      </c>
      <c r="X855" t="s">
        <v>1153</v>
      </c>
      <c r="Y855" t="s">
        <v>957</v>
      </c>
      <c r="Z855" s="25">
        <v>43109.997916666667</v>
      </c>
      <c r="AA855">
        <v>1462</v>
      </c>
      <c r="AB855">
        <v>144</v>
      </c>
      <c r="AC855" s="24">
        <v>0.10929999999999999</v>
      </c>
      <c r="AD855">
        <v>46000</v>
      </c>
      <c r="AE855">
        <v>66598960</v>
      </c>
      <c r="AF855" s="22">
        <v>43109</v>
      </c>
      <c r="AG855">
        <v>1316</v>
      </c>
      <c r="AH855">
        <v>1318</v>
      </c>
      <c r="AI855" s="22">
        <v>43110</v>
      </c>
      <c r="AJ855">
        <v>1348</v>
      </c>
      <c r="AK855">
        <v>1570</v>
      </c>
      <c r="AL855" s="25">
        <v>43110.796053240738</v>
      </c>
      <c r="AM855">
        <v>2</v>
      </c>
      <c r="AN855" t="s">
        <v>1023</v>
      </c>
      <c r="AO855">
        <v>0</v>
      </c>
      <c r="AP855">
        <v>0</v>
      </c>
      <c r="AQ855">
        <v>1</v>
      </c>
      <c r="AR855">
        <v>1</v>
      </c>
      <c r="AS855">
        <v>1.21</v>
      </c>
      <c r="AT855">
        <v>1.28</v>
      </c>
      <c r="AU855">
        <v>1.264</v>
      </c>
      <c r="AV855">
        <v>1618</v>
      </c>
      <c r="AW855">
        <v>1303</v>
      </c>
      <c r="AX855">
        <v>1570</v>
      </c>
    </row>
    <row r="856" spans="1:50">
      <c r="A856" s="22">
        <v>43105</v>
      </c>
      <c r="B856">
        <v>210.8</v>
      </c>
      <c r="C856">
        <v>212.7</v>
      </c>
      <c r="D856">
        <v>210.8</v>
      </c>
      <c r="E856">
        <v>212.1</v>
      </c>
      <c r="F856" s="22">
        <v>43109</v>
      </c>
      <c r="G856">
        <v>215</v>
      </c>
      <c r="H856">
        <v>215.1</v>
      </c>
      <c r="I856">
        <v>212.2</v>
      </c>
      <c r="J856">
        <v>212.8</v>
      </c>
      <c r="K856" s="22">
        <v>43110</v>
      </c>
      <c r="L856">
        <v>214.6</v>
      </c>
      <c r="M856">
        <v>1.03</v>
      </c>
      <c r="N856" s="8" t="str">
        <f>IF(AND(AM856=1,AC856&lt;-0.005,AE856&gt;O$1),R856,"")</f>
        <v/>
      </c>
      <c r="O856" s="8">
        <f t="shared" si="72"/>
        <v>75894.839215357541</v>
      </c>
      <c r="P856" s="8" t="str">
        <f t="shared" si="71"/>
        <v/>
      </c>
      <c r="Q856" s="8">
        <f t="shared" si="73"/>
        <v>108274.95087790667</v>
      </c>
      <c r="R856" s="8">
        <f t="shared" si="74"/>
        <v>-930.23255813956541</v>
      </c>
      <c r="S856" s="8">
        <f t="shared" si="75"/>
        <v>333864.24728680245</v>
      </c>
      <c r="U856" s="25">
        <v>43110.330266203702</v>
      </c>
      <c r="V856">
        <v>6</v>
      </c>
      <c r="W856">
        <v>8411</v>
      </c>
      <c r="X856" t="s">
        <v>1070</v>
      </c>
      <c r="Y856" t="s">
        <v>962</v>
      </c>
      <c r="Z856" s="25">
        <v>43109.998611111114</v>
      </c>
      <c r="AA856">
        <v>213.4</v>
      </c>
      <c r="AB856">
        <v>0.6</v>
      </c>
      <c r="AC856" s="24">
        <v>2.8E-3</v>
      </c>
      <c r="AD856">
        <v>41800</v>
      </c>
      <c r="AE856">
        <v>8910910</v>
      </c>
      <c r="AF856" s="22">
        <v>43109</v>
      </c>
      <c r="AG856">
        <v>215</v>
      </c>
      <c r="AH856">
        <v>212.8</v>
      </c>
      <c r="AI856" s="22">
        <v>43110</v>
      </c>
      <c r="AJ856">
        <v>214.6</v>
      </c>
      <c r="AK856">
        <v>215</v>
      </c>
      <c r="AL856" s="25">
        <v>43110.796064814815</v>
      </c>
      <c r="AM856">
        <v>1</v>
      </c>
      <c r="AN856" t="s">
        <v>1023</v>
      </c>
      <c r="AO856">
        <v>4.18</v>
      </c>
      <c r="AP856">
        <v>3.52</v>
      </c>
      <c r="AQ856">
        <v>1</v>
      </c>
      <c r="AR856">
        <v>1</v>
      </c>
      <c r="AS856">
        <v>1.03</v>
      </c>
      <c r="AT856">
        <v>1.05</v>
      </c>
      <c r="AU856">
        <v>0.39300000000000002</v>
      </c>
      <c r="AV856">
        <v>215.7</v>
      </c>
      <c r="AW856">
        <v>213.9</v>
      </c>
      <c r="AX856">
        <v>215</v>
      </c>
    </row>
    <row r="857" spans="1:50">
      <c r="A857" s="22">
        <v>43105</v>
      </c>
      <c r="B857">
        <v>1123</v>
      </c>
      <c r="C857">
        <v>1123</v>
      </c>
      <c r="D857">
        <v>1103</v>
      </c>
      <c r="E857">
        <v>1119</v>
      </c>
      <c r="F857" s="22">
        <v>43109</v>
      </c>
      <c r="G857">
        <v>1177</v>
      </c>
      <c r="H857">
        <v>1419</v>
      </c>
      <c r="I857">
        <v>1172</v>
      </c>
      <c r="J857">
        <v>1419</v>
      </c>
      <c r="K857" s="22">
        <v>43110</v>
      </c>
      <c r="L857">
        <v>1530</v>
      </c>
      <c r="M857">
        <v>0.98</v>
      </c>
      <c r="N857" s="8" t="str">
        <f>IF(AND(AM857=1,AC857&lt;-0.005,AE857&gt;O$1),R857,"")</f>
        <v/>
      </c>
      <c r="O857" s="8">
        <f t="shared" si="72"/>
        <v>75894.839215357541</v>
      </c>
      <c r="P857" s="8" t="str">
        <f t="shared" si="71"/>
        <v/>
      </c>
      <c r="Q857" s="8">
        <f t="shared" si="73"/>
        <v>108274.95087790667</v>
      </c>
      <c r="R857" s="8">
        <f t="shared" si="74"/>
        <v>17591.339648173165</v>
      </c>
      <c r="S857" s="8">
        <f t="shared" si="75"/>
        <v>333864.24728680245</v>
      </c>
      <c r="U857" s="25">
        <v>43110.330266203702</v>
      </c>
      <c r="V857">
        <v>7</v>
      </c>
      <c r="W857">
        <v>4572</v>
      </c>
      <c r="X857" t="s">
        <v>1322</v>
      </c>
      <c r="Y857" t="s">
        <v>960</v>
      </c>
      <c r="Z857" s="25">
        <v>43109.99722222222</v>
      </c>
      <c r="AA857">
        <v>1454</v>
      </c>
      <c r="AB857">
        <v>35</v>
      </c>
      <c r="AC857" s="24">
        <v>2.47E-2</v>
      </c>
      <c r="AD857">
        <v>40600</v>
      </c>
      <c r="AE857">
        <v>58373220</v>
      </c>
      <c r="AF857" s="22">
        <v>43109</v>
      </c>
      <c r="AG857">
        <v>1177</v>
      </c>
      <c r="AH857">
        <v>1419</v>
      </c>
      <c r="AI857" s="22">
        <v>43110</v>
      </c>
      <c r="AJ857">
        <v>1530</v>
      </c>
      <c r="AK857">
        <v>1478</v>
      </c>
      <c r="AL857" s="25">
        <v>43110.796076388891</v>
      </c>
      <c r="AM857">
        <v>2</v>
      </c>
      <c r="AN857" t="s">
        <v>1023</v>
      </c>
      <c r="AO857">
        <v>0</v>
      </c>
      <c r="AP857">
        <v>0</v>
      </c>
      <c r="AQ857">
        <v>0.43</v>
      </c>
      <c r="AR857">
        <v>0.2</v>
      </c>
      <c r="AS857">
        <v>0.98</v>
      </c>
      <c r="AT857">
        <v>0.93</v>
      </c>
      <c r="AU857">
        <v>2.7949999999999999</v>
      </c>
      <c r="AV857">
        <v>1560</v>
      </c>
      <c r="AW857">
        <v>1423</v>
      </c>
      <c r="AX857">
        <v>1478</v>
      </c>
    </row>
    <row r="858" spans="1:50">
      <c r="A858" s="22">
        <v>43105</v>
      </c>
      <c r="B858">
        <v>2131</v>
      </c>
      <c r="C858">
        <v>2258</v>
      </c>
      <c r="D858">
        <v>1974</v>
      </c>
      <c r="E858">
        <v>2071</v>
      </c>
      <c r="F858" s="22">
        <v>43109</v>
      </c>
      <c r="G858">
        <v>2315</v>
      </c>
      <c r="H858">
        <v>2571</v>
      </c>
      <c r="I858">
        <v>2265</v>
      </c>
      <c r="J858">
        <v>2571</v>
      </c>
      <c r="K858" s="22">
        <v>43110</v>
      </c>
      <c r="L858">
        <v>2671</v>
      </c>
      <c r="M858">
        <v>1.41</v>
      </c>
      <c r="N858" s="8" t="str">
        <f>IF(AND(AM858=1,AC858&lt;-0.005,AE858&gt;O$1),R858,"")</f>
        <v/>
      </c>
      <c r="O858" s="8">
        <f t="shared" si="72"/>
        <v>75894.839215357541</v>
      </c>
      <c r="P858" s="8" t="str">
        <f t="shared" ref="P858:P921" si="76">IF(AND(AM858=1,AC858&lt;Q$8,E858/B858-1&gt;Q$9,J858&lt;Q$10),R858,"")</f>
        <v/>
      </c>
      <c r="Q858" s="8">
        <f t="shared" si="73"/>
        <v>108274.95087790667</v>
      </c>
      <c r="R858" s="8">
        <f t="shared" si="74"/>
        <v>33986.405437824826</v>
      </c>
      <c r="S858" s="8">
        <f t="shared" si="75"/>
        <v>333864.24728680245</v>
      </c>
      <c r="U858" s="25">
        <v>43110.330266203702</v>
      </c>
      <c r="V858">
        <v>8</v>
      </c>
      <c r="W858">
        <v>6176</v>
      </c>
      <c r="X858" t="s">
        <v>1438</v>
      </c>
      <c r="Y858" t="s">
        <v>957</v>
      </c>
      <c r="Z858" s="25">
        <v>43109.997916666667</v>
      </c>
      <c r="AA858">
        <v>2688</v>
      </c>
      <c r="AB858">
        <v>117</v>
      </c>
      <c r="AC858" s="24">
        <v>4.5499999999999999E-2</v>
      </c>
      <c r="AD858">
        <v>39200</v>
      </c>
      <c r="AE858">
        <v>104936870</v>
      </c>
      <c r="AF858" s="22">
        <v>43109</v>
      </c>
      <c r="AG858">
        <v>2315</v>
      </c>
      <c r="AH858">
        <v>2571</v>
      </c>
      <c r="AI858" s="22">
        <v>43110</v>
      </c>
      <c r="AJ858">
        <v>2671</v>
      </c>
      <c r="AK858">
        <v>2501</v>
      </c>
      <c r="AL858" s="25">
        <v>43110.796087962961</v>
      </c>
      <c r="AM858">
        <v>2</v>
      </c>
      <c r="AN858" t="s">
        <v>1023</v>
      </c>
      <c r="AO858">
        <v>118.74</v>
      </c>
      <c r="AP858" t="s">
        <v>956</v>
      </c>
      <c r="AQ858">
        <v>1</v>
      </c>
      <c r="AR858">
        <v>1</v>
      </c>
      <c r="AS858">
        <v>1.41</v>
      </c>
      <c r="AT858">
        <v>1.42</v>
      </c>
      <c r="AU858">
        <v>7.1079999999999997</v>
      </c>
      <c r="AV858">
        <v>2765</v>
      </c>
      <c r="AW858">
        <v>2433</v>
      </c>
      <c r="AX858">
        <v>2501</v>
      </c>
    </row>
    <row r="859" spans="1:50">
      <c r="A859" s="22">
        <v>43105</v>
      </c>
      <c r="B859">
        <v>1185</v>
      </c>
      <c r="C859">
        <v>1197</v>
      </c>
      <c r="D859">
        <v>1175</v>
      </c>
      <c r="E859">
        <v>1177</v>
      </c>
      <c r="F859" s="22">
        <v>43109</v>
      </c>
      <c r="G859">
        <v>1151</v>
      </c>
      <c r="H859">
        <v>1170</v>
      </c>
      <c r="I859">
        <v>1150</v>
      </c>
      <c r="J859">
        <v>1165</v>
      </c>
      <c r="K859" s="22">
        <v>43110</v>
      </c>
      <c r="L859">
        <v>1165</v>
      </c>
      <c r="M859">
        <v>0.93</v>
      </c>
      <c r="N859" s="8" t="str">
        <f>IF(AND(AM859=1,AC859&lt;-0.005,AE859&gt;O$1),R859,"")</f>
        <v/>
      </c>
      <c r="O859" s="8">
        <f t="shared" si="72"/>
        <v>75894.839215357541</v>
      </c>
      <c r="P859" s="8" t="str">
        <f t="shared" si="76"/>
        <v/>
      </c>
      <c r="Q859" s="8">
        <f t="shared" si="73"/>
        <v>108274.95087790667</v>
      </c>
      <c r="R859" s="8">
        <f t="shared" si="74"/>
        <v>-856.89802913452297</v>
      </c>
      <c r="S859" s="8">
        <f t="shared" si="75"/>
        <v>333007.3492576679</v>
      </c>
      <c r="U859" s="25">
        <v>43110.330266203702</v>
      </c>
      <c r="V859">
        <v>10</v>
      </c>
      <c r="W859">
        <v>1357</v>
      </c>
      <c r="X859" t="s">
        <v>1056</v>
      </c>
      <c r="Y859" t="s">
        <v>954</v>
      </c>
      <c r="Z859" s="25">
        <v>43109.994444444441</v>
      </c>
      <c r="AA859">
        <v>1165</v>
      </c>
      <c r="AB859">
        <v>0</v>
      </c>
      <c r="AC859" s="24">
        <v>0</v>
      </c>
      <c r="AD859">
        <v>34890</v>
      </c>
      <c r="AE859">
        <v>40542540</v>
      </c>
      <c r="AF859" s="22">
        <v>43109</v>
      </c>
      <c r="AG859">
        <v>1151</v>
      </c>
      <c r="AH859">
        <v>1165</v>
      </c>
      <c r="AI859" s="22">
        <v>43110</v>
      </c>
      <c r="AJ859">
        <v>1165</v>
      </c>
      <c r="AK859">
        <v>1167</v>
      </c>
      <c r="AL859" s="25">
        <v>43110.796111111114</v>
      </c>
      <c r="AM859">
        <v>1</v>
      </c>
      <c r="AN859" t="s">
        <v>1023</v>
      </c>
      <c r="AO859" s="26">
        <v>8.0000000000000002E-3</v>
      </c>
      <c r="AQ859">
        <v>0</v>
      </c>
      <c r="AR859">
        <v>0</v>
      </c>
      <c r="AS859">
        <v>0.93</v>
      </c>
      <c r="AT859">
        <v>0.88</v>
      </c>
      <c r="AU859">
        <v>2.5230000000000001</v>
      </c>
      <c r="AV859">
        <v>1173</v>
      </c>
      <c r="AW859">
        <v>1162</v>
      </c>
      <c r="AX859">
        <v>1167</v>
      </c>
    </row>
    <row r="860" spans="1:50">
      <c r="A860" s="22">
        <v>43105</v>
      </c>
      <c r="B860">
        <v>582</v>
      </c>
      <c r="C860">
        <v>673</v>
      </c>
      <c r="D860">
        <v>577</v>
      </c>
      <c r="E860">
        <v>673</v>
      </c>
      <c r="F860" s="22">
        <v>43109</v>
      </c>
      <c r="G860">
        <v>773</v>
      </c>
      <c r="H860">
        <v>773</v>
      </c>
      <c r="I860">
        <v>773</v>
      </c>
      <c r="J860">
        <v>773</v>
      </c>
      <c r="K860" s="22">
        <v>43110</v>
      </c>
      <c r="L860">
        <v>758</v>
      </c>
      <c r="M860">
        <v>1.37</v>
      </c>
      <c r="N860" s="8" t="str">
        <f>IF(AND(AM860=1,AC860&lt;-0.005,AE860&gt;O$1),R860,"")</f>
        <v/>
      </c>
      <c r="O860" s="8">
        <f t="shared" si="72"/>
        <v>75894.839215357541</v>
      </c>
      <c r="P860" s="8" t="str">
        <f t="shared" si="76"/>
        <v/>
      </c>
      <c r="Q860" s="8">
        <f t="shared" si="73"/>
        <v>108274.95087790667</v>
      </c>
      <c r="R860" s="8">
        <f t="shared" si="74"/>
        <v>45323.741007194272</v>
      </c>
      <c r="S860" s="8">
        <f t="shared" si="75"/>
        <v>333007.3492576679</v>
      </c>
      <c r="U860" s="25">
        <v>43110.330266203702</v>
      </c>
      <c r="V860">
        <v>12</v>
      </c>
      <c r="W860">
        <v>4640</v>
      </c>
      <c r="X860" t="s">
        <v>29</v>
      </c>
      <c r="Y860" t="s">
        <v>960</v>
      </c>
      <c r="Z860" s="25">
        <v>43109.998611111114</v>
      </c>
      <c r="AA860">
        <v>819</v>
      </c>
      <c r="AB860">
        <v>46</v>
      </c>
      <c r="AC860" s="24">
        <v>5.9499999999999997E-2</v>
      </c>
      <c r="AD860">
        <v>24500</v>
      </c>
      <c r="AE860">
        <v>20119490</v>
      </c>
      <c r="AF860" s="22">
        <v>43109</v>
      </c>
      <c r="AG860">
        <v>773</v>
      </c>
      <c r="AH860">
        <v>773</v>
      </c>
      <c r="AI860" s="22">
        <v>43110</v>
      </c>
      <c r="AJ860">
        <v>758</v>
      </c>
      <c r="AK860">
        <v>695</v>
      </c>
      <c r="AL860" s="25">
        <v>43110.796122685184</v>
      </c>
      <c r="AM860">
        <v>2</v>
      </c>
      <c r="AN860" t="s">
        <v>1023</v>
      </c>
      <c r="AO860">
        <v>0</v>
      </c>
      <c r="AP860">
        <v>0.39</v>
      </c>
      <c r="AQ860">
        <v>1</v>
      </c>
      <c r="AR860">
        <v>1</v>
      </c>
      <c r="AS860">
        <v>1.37</v>
      </c>
      <c r="AT860">
        <v>1.46</v>
      </c>
      <c r="AU860">
        <v>0.67200000000000004</v>
      </c>
      <c r="AV860">
        <v>791</v>
      </c>
      <c r="AW860">
        <v>686</v>
      </c>
      <c r="AX860">
        <v>695</v>
      </c>
    </row>
    <row r="861" spans="1:50">
      <c r="A861" s="22">
        <v>43105</v>
      </c>
      <c r="B861">
        <v>218</v>
      </c>
      <c r="C861">
        <v>262</v>
      </c>
      <c r="D861">
        <v>214</v>
      </c>
      <c r="E861">
        <v>230</v>
      </c>
      <c r="F861" s="22">
        <v>43109</v>
      </c>
      <c r="G861">
        <v>233</v>
      </c>
      <c r="H861">
        <v>265</v>
      </c>
      <c r="I861">
        <v>231</v>
      </c>
      <c r="J861">
        <v>255</v>
      </c>
      <c r="K861" s="22">
        <v>43110</v>
      </c>
      <c r="L861">
        <v>256</v>
      </c>
      <c r="M861">
        <v>1.6</v>
      </c>
      <c r="N861" s="8" t="str">
        <f>IF(AND(AM861=1,AC861&lt;-0.005,AE861&gt;O$1),R861,"")</f>
        <v/>
      </c>
      <c r="O861" s="8">
        <f t="shared" si="72"/>
        <v>75894.839215357541</v>
      </c>
      <c r="P861" s="8" t="str">
        <f t="shared" si="76"/>
        <v/>
      </c>
      <c r="Q861" s="8">
        <f t="shared" si="73"/>
        <v>108274.95087790667</v>
      </c>
      <c r="R861" s="8">
        <f t="shared" si="74"/>
        <v>-60137.457044673545</v>
      </c>
      <c r="S861" s="8">
        <f t="shared" si="75"/>
        <v>333007.3492576679</v>
      </c>
      <c r="U861" s="25">
        <v>43110.330266203702</v>
      </c>
      <c r="V861">
        <v>14</v>
      </c>
      <c r="W861">
        <v>3323</v>
      </c>
      <c r="X861" t="s">
        <v>305</v>
      </c>
      <c r="Y861" t="s">
        <v>960</v>
      </c>
      <c r="Z861" s="25">
        <v>43109.993750000001</v>
      </c>
      <c r="AA861">
        <v>255</v>
      </c>
      <c r="AB861">
        <v>0</v>
      </c>
      <c r="AC861" s="24">
        <v>0</v>
      </c>
      <c r="AD861">
        <v>19500</v>
      </c>
      <c r="AE861">
        <v>5002810</v>
      </c>
      <c r="AF861" s="22">
        <v>43109</v>
      </c>
      <c r="AG861">
        <v>233</v>
      </c>
      <c r="AH861">
        <v>255</v>
      </c>
      <c r="AI861" s="22">
        <v>43110</v>
      </c>
      <c r="AJ861">
        <v>256</v>
      </c>
      <c r="AK861">
        <v>291</v>
      </c>
      <c r="AL861" s="25">
        <v>43110.79614583333</v>
      </c>
      <c r="AM861">
        <v>2</v>
      </c>
      <c r="AN861" t="s">
        <v>1023</v>
      </c>
      <c r="AO861">
        <v>5521.23</v>
      </c>
      <c r="AP861">
        <v>0.59</v>
      </c>
      <c r="AQ861">
        <v>1</v>
      </c>
      <c r="AR861">
        <v>1</v>
      </c>
      <c r="AS861">
        <v>1.6</v>
      </c>
      <c r="AT861">
        <v>1.84</v>
      </c>
      <c r="AU861">
        <v>0.95699999999999996</v>
      </c>
      <c r="AV861">
        <v>307</v>
      </c>
      <c r="AW861">
        <v>251</v>
      </c>
      <c r="AX861">
        <v>291</v>
      </c>
    </row>
    <row r="862" spans="1:50">
      <c r="A862" s="22">
        <v>43105</v>
      </c>
      <c r="B862">
        <v>320</v>
      </c>
      <c r="C862">
        <v>321</v>
      </c>
      <c r="D862">
        <v>316</v>
      </c>
      <c r="E862">
        <v>318</v>
      </c>
      <c r="F862" s="22">
        <v>43109</v>
      </c>
      <c r="G862">
        <v>321</v>
      </c>
      <c r="H862">
        <v>333</v>
      </c>
      <c r="I862">
        <v>321</v>
      </c>
      <c r="J862">
        <v>333</v>
      </c>
      <c r="K862" s="22">
        <v>43110</v>
      </c>
      <c r="L862">
        <v>380</v>
      </c>
      <c r="M862">
        <v>0.99</v>
      </c>
      <c r="N862" s="8" t="str">
        <f>IF(AND(AM862=1,AC862&lt;-0.005,AE862&gt;O$1),R862,"")</f>
        <v/>
      </c>
      <c r="O862" s="8">
        <f t="shared" si="72"/>
        <v>75894.839215357541</v>
      </c>
      <c r="P862" s="8" t="str">
        <f t="shared" si="76"/>
        <v/>
      </c>
      <c r="Q862" s="8">
        <f t="shared" si="73"/>
        <v>108274.95087790667</v>
      </c>
      <c r="R862" s="8">
        <f t="shared" si="74"/>
        <v>8021.3903743315832</v>
      </c>
      <c r="S862" s="8">
        <f t="shared" si="75"/>
        <v>333007.3492576679</v>
      </c>
      <c r="U862" s="25">
        <v>43110.330266203702</v>
      </c>
      <c r="V862">
        <v>16</v>
      </c>
      <c r="W862">
        <v>4978</v>
      </c>
      <c r="X862" t="s">
        <v>1106</v>
      </c>
      <c r="Y862" t="s">
        <v>960</v>
      </c>
      <c r="Z862" s="25">
        <v>43109.993055555555</v>
      </c>
      <c r="AA862">
        <v>347</v>
      </c>
      <c r="AB862">
        <v>14</v>
      </c>
      <c r="AC862" s="24">
        <v>4.2000000000000003E-2</v>
      </c>
      <c r="AD862">
        <v>18300</v>
      </c>
      <c r="AE862">
        <v>6298590</v>
      </c>
      <c r="AF862" s="22">
        <v>43109</v>
      </c>
      <c r="AG862">
        <v>321</v>
      </c>
      <c r="AH862">
        <v>333</v>
      </c>
      <c r="AI862" s="22">
        <v>43110</v>
      </c>
      <c r="AJ862">
        <v>380</v>
      </c>
      <c r="AK862">
        <v>374</v>
      </c>
      <c r="AL862" s="25">
        <v>43110.796168981484</v>
      </c>
      <c r="AM862">
        <v>2</v>
      </c>
      <c r="AN862" t="s">
        <v>1023</v>
      </c>
      <c r="AO862">
        <v>0</v>
      </c>
      <c r="AP862">
        <v>0</v>
      </c>
      <c r="AQ862">
        <v>0.49</v>
      </c>
      <c r="AR862">
        <v>0.27</v>
      </c>
      <c r="AS862">
        <v>0.99</v>
      </c>
      <c r="AT862">
        <v>0.94</v>
      </c>
      <c r="AU862">
        <v>1.248</v>
      </c>
      <c r="AV862">
        <v>412</v>
      </c>
      <c r="AW862">
        <v>371</v>
      </c>
      <c r="AX862">
        <v>374</v>
      </c>
    </row>
    <row r="863" spans="1:50">
      <c r="A863" s="22">
        <v>43105</v>
      </c>
      <c r="B863">
        <v>606</v>
      </c>
      <c r="C863">
        <v>611</v>
      </c>
      <c r="D863">
        <v>604</v>
      </c>
      <c r="E863">
        <v>609</v>
      </c>
      <c r="F863" s="22">
        <v>43109</v>
      </c>
      <c r="G863">
        <v>604</v>
      </c>
      <c r="H863">
        <v>611</v>
      </c>
      <c r="I863">
        <v>602</v>
      </c>
      <c r="J863">
        <v>611</v>
      </c>
      <c r="K863" s="22">
        <v>43110</v>
      </c>
      <c r="L863">
        <v>680</v>
      </c>
      <c r="M863">
        <v>0.9</v>
      </c>
      <c r="N863" s="8" t="str">
        <f>IF(AND(AM863=1,AC863&lt;-0.005,AE863&gt;O$1),R863,"")</f>
        <v/>
      </c>
      <c r="O863" s="8">
        <f t="shared" si="72"/>
        <v>75894.839215357541</v>
      </c>
      <c r="P863" s="8" t="str">
        <f t="shared" si="76"/>
        <v/>
      </c>
      <c r="Q863" s="8">
        <f t="shared" si="73"/>
        <v>108274.95087790667</v>
      </c>
      <c r="R863" s="8">
        <f t="shared" si="74"/>
        <v>-10086.455331412115</v>
      </c>
      <c r="S863" s="8">
        <f t="shared" si="75"/>
        <v>322920.89392625575</v>
      </c>
      <c r="U863" s="25">
        <v>43110.330266203702</v>
      </c>
      <c r="V863">
        <v>18</v>
      </c>
      <c r="W863">
        <v>7810</v>
      </c>
      <c r="X863" t="s">
        <v>1205</v>
      </c>
      <c r="Y863" t="s">
        <v>960</v>
      </c>
      <c r="Z863" s="25">
        <v>43109.99722222222</v>
      </c>
      <c r="AA863">
        <v>1390</v>
      </c>
      <c r="AB863">
        <v>168</v>
      </c>
      <c r="AC863" s="24">
        <v>0.13750000000000001</v>
      </c>
      <c r="AD863">
        <v>10500</v>
      </c>
      <c r="AE863">
        <v>14820890</v>
      </c>
      <c r="AF863" s="22">
        <v>43109</v>
      </c>
      <c r="AG863">
        <v>1208</v>
      </c>
      <c r="AH863">
        <v>1222</v>
      </c>
      <c r="AI863" s="22">
        <v>43110</v>
      </c>
      <c r="AJ863">
        <v>1360</v>
      </c>
      <c r="AK863">
        <v>1388</v>
      </c>
      <c r="AL863" s="25">
        <v>43110.79619212963</v>
      </c>
      <c r="AM863">
        <v>1</v>
      </c>
      <c r="AN863" t="s">
        <v>1023</v>
      </c>
      <c r="AO863">
        <v>0</v>
      </c>
      <c r="AP863">
        <v>1.18</v>
      </c>
      <c r="AQ863">
        <v>0</v>
      </c>
      <c r="AR863">
        <v>0</v>
      </c>
      <c r="AS863">
        <v>0.9</v>
      </c>
      <c r="AT863">
        <v>0.88</v>
      </c>
      <c r="AU863">
        <v>0.68100000000000005</v>
      </c>
      <c r="AV863">
        <v>717</v>
      </c>
      <c r="AW863">
        <v>676</v>
      </c>
      <c r="AX863">
        <v>694</v>
      </c>
    </row>
    <row r="864" spans="1:50">
      <c r="A864" s="22">
        <v>43105</v>
      </c>
      <c r="B864">
        <v>857.9</v>
      </c>
      <c r="C864">
        <v>870</v>
      </c>
      <c r="D864">
        <v>857.9</v>
      </c>
      <c r="E864">
        <v>866.8</v>
      </c>
      <c r="F864" s="22">
        <v>43109</v>
      </c>
      <c r="G864">
        <v>876</v>
      </c>
      <c r="H864">
        <v>877.3</v>
      </c>
      <c r="I864">
        <v>859.3</v>
      </c>
      <c r="J864">
        <v>863.4</v>
      </c>
      <c r="K864" s="22">
        <v>43110</v>
      </c>
      <c r="L864">
        <v>871</v>
      </c>
      <c r="M864">
        <v>1.05</v>
      </c>
      <c r="N864" s="8" t="str">
        <f>IF(AND(AM864=1,AC864&lt;-0.005,AE864&gt;O$1),R864,"")</f>
        <v/>
      </c>
      <c r="O864" s="8">
        <f t="shared" si="72"/>
        <v>75894.839215357541</v>
      </c>
      <c r="P864" s="8" t="str">
        <f t="shared" si="76"/>
        <v/>
      </c>
      <c r="Q864" s="8">
        <f t="shared" si="73"/>
        <v>108274.95087790667</v>
      </c>
      <c r="R864" s="8">
        <f t="shared" si="74"/>
        <v>-3307.4817518247701</v>
      </c>
      <c r="S864" s="8">
        <f t="shared" si="75"/>
        <v>319613.41217443097</v>
      </c>
      <c r="U864" s="25">
        <v>43110.330266203702</v>
      </c>
      <c r="V864">
        <v>19</v>
      </c>
      <c r="W864">
        <v>8306</v>
      </c>
      <c r="X864" t="s">
        <v>1083</v>
      </c>
      <c r="Y864" t="s">
        <v>962</v>
      </c>
      <c r="Z864" s="25">
        <v>43109.99722222222</v>
      </c>
      <c r="AA864">
        <v>865.7</v>
      </c>
      <c r="AB864">
        <v>2.2999999999999998</v>
      </c>
      <c r="AC864" s="24">
        <v>2.7000000000000001E-3</v>
      </c>
      <c r="AD864">
        <v>9100</v>
      </c>
      <c r="AE864">
        <v>7871020</v>
      </c>
      <c r="AF864" s="22">
        <v>43109</v>
      </c>
      <c r="AG864">
        <v>876</v>
      </c>
      <c r="AH864">
        <v>863.4</v>
      </c>
      <c r="AI864" s="22">
        <v>43110</v>
      </c>
      <c r="AJ864">
        <v>871</v>
      </c>
      <c r="AK864">
        <v>876.8</v>
      </c>
      <c r="AL864" s="25">
        <v>43110.79619212963</v>
      </c>
      <c r="AM864">
        <v>1</v>
      </c>
      <c r="AN864" t="s">
        <v>1023</v>
      </c>
      <c r="AO864">
        <v>1.66</v>
      </c>
      <c r="AP864">
        <v>2.08</v>
      </c>
      <c r="AQ864">
        <v>1</v>
      </c>
      <c r="AR864">
        <v>1</v>
      </c>
      <c r="AS864">
        <v>1.05</v>
      </c>
      <c r="AT864">
        <v>1.1200000000000001</v>
      </c>
      <c r="AU864">
        <v>0.51200000000000001</v>
      </c>
      <c r="AV864">
        <v>880.8</v>
      </c>
      <c r="AW864">
        <v>870.2</v>
      </c>
      <c r="AX864">
        <v>876.8</v>
      </c>
    </row>
    <row r="865" spans="1:50">
      <c r="A865" s="22">
        <v>43105</v>
      </c>
      <c r="B865">
        <v>2340</v>
      </c>
      <c r="C865">
        <v>2629</v>
      </c>
      <c r="D865">
        <v>2300</v>
      </c>
      <c r="E865">
        <v>2541</v>
      </c>
      <c r="F865" s="22">
        <v>43109</v>
      </c>
      <c r="G865">
        <v>2791</v>
      </c>
      <c r="H865">
        <v>2890</v>
      </c>
      <c r="I865">
        <v>2640</v>
      </c>
      <c r="J865">
        <v>2721</v>
      </c>
      <c r="K865" s="22">
        <v>43110</v>
      </c>
      <c r="L865">
        <v>2646</v>
      </c>
      <c r="M865">
        <v>1.65</v>
      </c>
      <c r="N865" s="8" t="str">
        <f>IF(AND(AM865=1,AC865&lt;-0.005,AE865&gt;O$1),R865,"")</f>
        <v/>
      </c>
      <c r="O865" s="8">
        <f t="shared" si="72"/>
        <v>75894.839215357541</v>
      </c>
      <c r="P865" s="8" t="str">
        <f t="shared" si="76"/>
        <v/>
      </c>
      <c r="Q865" s="8">
        <f t="shared" si="73"/>
        <v>108274.95087790667</v>
      </c>
      <c r="R865" s="8">
        <f t="shared" si="74"/>
        <v>6702.4128686327122</v>
      </c>
      <c r="S865" s="8">
        <f t="shared" si="75"/>
        <v>319613.41217443097</v>
      </c>
      <c r="U865" s="25">
        <v>43110.330266203702</v>
      </c>
      <c r="V865">
        <v>21</v>
      </c>
      <c r="W865">
        <v>4579</v>
      </c>
      <c r="X865" t="s">
        <v>1313</v>
      </c>
      <c r="Y865" t="s">
        <v>960</v>
      </c>
      <c r="Z865" s="25">
        <v>43109.997916666667</v>
      </c>
      <c r="AA865">
        <v>2713</v>
      </c>
      <c r="AB865">
        <v>-8</v>
      </c>
      <c r="AC865" s="24">
        <v>-2.8999999999999998E-3</v>
      </c>
      <c r="AD865">
        <v>7900</v>
      </c>
      <c r="AE865">
        <v>21463440</v>
      </c>
      <c r="AF865" s="22">
        <v>43109</v>
      </c>
      <c r="AG865">
        <v>2791</v>
      </c>
      <c r="AH865">
        <v>2721</v>
      </c>
      <c r="AI865" s="22">
        <v>43110</v>
      </c>
      <c r="AJ865">
        <v>2646</v>
      </c>
      <c r="AK865">
        <v>2611</v>
      </c>
      <c r="AL865" s="25">
        <v>43110.796215277776</v>
      </c>
      <c r="AM865">
        <v>2</v>
      </c>
      <c r="AN865" t="s">
        <v>1023</v>
      </c>
      <c r="AO865">
        <v>55.97</v>
      </c>
      <c r="AP865">
        <v>0</v>
      </c>
      <c r="AQ865">
        <v>1</v>
      </c>
      <c r="AR865">
        <v>1</v>
      </c>
      <c r="AS865">
        <v>1.65</v>
      </c>
      <c r="AT865">
        <v>2.0499999999999998</v>
      </c>
      <c r="AU865">
        <v>1.0149999999999999</v>
      </c>
      <c r="AV865">
        <v>2752</v>
      </c>
      <c r="AW865">
        <v>2544</v>
      </c>
      <c r="AX865">
        <v>2611</v>
      </c>
    </row>
    <row r="866" spans="1:50">
      <c r="A866" s="22">
        <v>43105</v>
      </c>
      <c r="B866">
        <v>521</v>
      </c>
      <c r="C866">
        <v>540</v>
      </c>
      <c r="D866">
        <v>521</v>
      </c>
      <c r="E866">
        <v>532</v>
      </c>
      <c r="F866" s="22">
        <v>43109</v>
      </c>
      <c r="G866">
        <v>533</v>
      </c>
      <c r="H866">
        <v>632</v>
      </c>
      <c r="I866">
        <v>530</v>
      </c>
      <c r="J866">
        <v>632</v>
      </c>
      <c r="K866" s="22">
        <v>43110</v>
      </c>
      <c r="L866">
        <v>632</v>
      </c>
      <c r="M866">
        <v>1</v>
      </c>
      <c r="N866" s="8" t="str">
        <f>IF(AND(AM866=1,AC866&lt;-0.005,AE866&gt;O$1),R866,"")</f>
        <v/>
      </c>
      <c r="O866" s="8">
        <f t="shared" si="72"/>
        <v>75894.839215357541</v>
      </c>
      <c r="P866" s="8" t="str">
        <f t="shared" si="76"/>
        <v/>
      </c>
      <c r="Q866" s="8">
        <f t="shared" si="73"/>
        <v>108274.95087790667</v>
      </c>
      <c r="R866" s="8">
        <f t="shared" si="74"/>
        <v>-2362.2047244094556</v>
      </c>
      <c r="S866" s="8">
        <f t="shared" si="75"/>
        <v>317251.20745002152</v>
      </c>
      <c r="U866" s="25">
        <v>43110.330266203702</v>
      </c>
      <c r="V866">
        <v>22</v>
      </c>
      <c r="W866">
        <v>6633</v>
      </c>
      <c r="X866" t="s">
        <v>1619</v>
      </c>
      <c r="Y866" t="s">
        <v>954</v>
      </c>
      <c r="Z866" s="25">
        <v>43109.980555555558</v>
      </c>
      <c r="AA866">
        <v>645</v>
      </c>
      <c r="AB866">
        <v>13</v>
      </c>
      <c r="AC866" s="24">
        <v>2.06E-2</v>
      </c>
      <c r="AD866">
        <v>7500</v>
      </c>
      <c r="AE866">
        <v>4861280</v>
      </c>
      <c r="AF866" s="22">
        <v>43109</v>
      </c>
      <c r="AG866">
        <v>533</v>
      </c>
      <c r="AH866">
        <v>632</v>
      </c>
      <c r="AI866" s="22">
        <v>43110</v>
      </c>
      <c r="AJ866">
        <v>632</v>
      </c>
      <c r="AK866">
        <v>635</v>
      </c>
      <c r="AL866" s="25">
        <v>43110.796226851853</v>
      </c>
      <c r="AM866">
        <v>1</v>
      </c>
      <c r="AN866" t="s">
        <v>1023</v>
      </c>
      <c r="AO866">
        <v>30.35</v>
      </c>
      <c r="AP866">
        <v>1.58</v>
      </c>
      <c r="AQ866">
        <v>0.47</v>
      </c>
      <c r="AR866">
        <v>0.16</v>
      </c>
      <c r="AS866">
        <v>1</v>
      </c>
      <c r="AT866">
        <v>0.95</v>
      </c>
      <c r="AU866">
        <v>0.68400000000000005</v>
      </c>
      <c r="AV866">
        <v>670</v>
      </c>
      <c r="AW866">
        <v>606</v>
      </c>
      <c r="AX866">
        <v>635</v>
      </c>
    </row>
    <row r="867" spans="1:50">
      <c r="A867" s="22">
        <v>43105</v>
      </c>
      <c r="B867">
        <v>313</v>
      </c>
      <c r="C867">
        <v>317</v>
      </c>
      <c r="D867">
        <v>311</v>
      </c>
      <c r="E867">
        <v>315</v>
      </c>
      <c r="F867" s="22">
        <v>43109</v>
      </c>
      <c r="G867">
        <v>323</v>
      </c>
      <c r="H867">
        <v>339</v>
      </c>
      <c r="I867">
        <v>320</v>
      </c>
      <c r="J867">
        <v>338</v>
      </c>
      <c r="K867" s="22">
        <v>43110</v>
      </c>
      <c r="L867">
        <v>346</v>
      </c>
      <c r="M867">
        <v>1</v>
      </c>
      <c r="N867" s="8" t="str">
        <f>IF(AND(AM867=1,AC867&lt;-0.005,AE867&gt;O$1),R867,"")</f>
        <v/>
      </c>
      <c r="O867" s="8">
        <f t="shared" si="72"/>
        <v>75894.839215357541</v>
      </c>
      <c r="P867" s="8" t="str">
        <f t="shared" si="76"/>
        <v/>
      </c>
      <c r="Q867" s="8">
        <f t="shared" si="73"/>
        <v>108274.95087790667</v>
      </c>
      <c r="R867" s="8">
        <f t="shared" si="74"/>
        <v>8823.5294117646754</v>
      </c>
      <c r="S867" s="8">
        <f t="shared" si="75"/>
        <v>326074.73686178622</v>
      </c>
      <c r="U867" s="25">
        <v>43110.330277777779</v>
      </c>
      <c r="V867">
        <v>23</v>
      </c>
      <c r="W867">
        <v>7238</v>
      </c>
      <c r="X867" t="s">
        <v>1071</v>
      </c>
      <c r="Y867" t="s">
        <v>962</v>
      </c>
      <c r="Z867" s="25">
        <v>43109.997916666667</v>
      </c>
      <c r="AA867">
        <v>348.3</v>
      </c>
      <c r="AB867">
        <v>10.3</v>
      </c>
      <c r="AC867" s="24">
        <v>3.0499999999999999E-2</v>
      </c>
      <c r="AD867">
        <v>7400</v>
      </c>
      <c r="AE867">
        <v>2535280</v>
      </c>
      <c r="AF867" s="22">
        <v>43109</v>
      </c>
      <c r="AG867">
        <v>323</v>
      </c>
      <c r="AH867">
        <v>338</v>
      </c>
      <c r="AI867" s="22">
        <v>43110</v>
      </c>
      <c r="AJ867">
        <v>346</v>
      </c>
      <c r="AK867">
        <v>340</v>
      </c>
      <c r="AL867" s="25">
        <v>43110.796238425923</v>
      </c>
      <c r="AM867">
        <v>1</v>
      </c>
      <c r="AN867" t="s">
        <v>1023</v>
      </c>
      <c r="AO867">
        <v>5.39</v>
      </c>
      <c r="AP867" t="s">
        <v>956</v>
      </c>
      <c r="AQ867">
        <v>0.37</v>
      </c>
      <c r="AR867">
        <v>0.13</v>
      </c>
      <c r="AS867">
        <v>1</v>
      </c>
      <c r="AT867">
        <v>0.91</v>
      </c>
      <c r="AU867">
        <v>0.749</v>
      </c>
      <c r="AV867">
        <v>348</v>
      </c>
      <c r="AW867">
        <v>333</v>
      </c>
      <c r="AX867">
        <v>340</v>
      </c>
    </row>
    <row r="868" spans="1:50">
      <c r="A868" s="22">
        <v>43105</v>
      </c>
      <c r="B868">
        <v>652</v>
      </c>
      <c r="C868">
        <v>673</v>
      </c>
      <c r="D868">
        <v>642</v>
      </c>
      <c r="E868">
        <v>661</v>
      </c>
      <c r="F868" s="22">
        <v>43109</v>
      </c>
      <c r="G868">
        <v>675</v>
      </c>
      <c r="H868">
        <v>678</v>
      </c>
      <c r="I868">
        <v>656</v>
      </c>
      <c r="J868">
        <v>677</v>
      </c>
      <c r="K868" s="22">
        <v>43110</v>
      </c>
      <c r="L868">
        <v>685</v>
      </c>
      <c r="M868">
        <v>0.98</v>
      </c>
      <c r="N868" s="8" t="str">
        <f>IF(AND(AM868=1,AC868&lt;-0.005,AE868&gt;O$1),R868,"")</f>
        <v/>
      </c>
      <c r="O868" s="8">
        <f t="shared" si="72"/>
        <v>75894.839215357541</v>
      </c>
      <c r="P868" s="8" t="str">
        <f t="shared" si="76"/>
        <v/>
      </c>
      <c r="Q868" s="8">
        <f t="shared" si="73"/>
        <v>108274.95087790667</v>
      </c>
      <c r="R868" s="8">
        <f t="shared" si="74"/>
        <v>-15558.69872701554</v>
      </c>
      <c r="S868" s="8">
        <f t="shared" si="75"/>
        <v>326074.73686178622</v>
      </c>
      <c r="U868" s="25">
        <v>43110.330277777779</v>
      </c>
      <c r="V868">
        <v>24</v>
      </c>
      <c r="W868">
        <v>3825</v>
      </c>
      <c r="X868" t="s">
        <v>1069</v>
      </c>
      <c r="Y868" t="s">
        <v>954</v>
      </c>
      <c r="Z868" s="25">
        <v>43109.998611111114</v>
      </c>
      <c r="AA868">
        <v>679.7</v>
      </c>
      <c r="AB868">
        <v>2.7</v>
      </c>
      <c r="AC868" s="24">
        <v>4.0000000000000001E-3</v>
      </c>
      <c r="AD868">
        <v>7300</v>
      </c>
      <c r="AE868">
        <v>4942880</v>
      </c>
      <c r="AF868" s="22">
        <v>43109</v>
      </c>
      <c r="AG868">
        <v>675</v>
      </c>
      <c r="AH868">
        <v>677</v>
      </c>
      <c r="AI868" s="22">
        <v>43110</v>
      </c>
      <c r="AJ868">
        <v>685</v>
      </c>
      <c r="AK868">
        <v>707</v>
      </c>
      <c r="AL868" s="25">
        <v>43110.796238425923</v>
      </c>
      <c r="AM868">
        <v>2</v>
      </c>
      <c r="AN868" t="s">
        <v>1023</v>
      </c>
      <c r="AO868">
        <v>0</v>
      </c>
      <c r="AP868" t="s">
        <v>956</v>
      </c>
      <c r="AQ868">
        <v>0.32</v>
      </c>
      <c r="AR868">
        <v>0.1</v>
      </c>
      <c r="AS868">
        <v>0.98</v>
      </c>
      <c r="AT868">
        <v>0.87</v>
      </c>
      <c r="AU868">
        <v>2.5720000000000001</v>
      </c>
      <c r="AV868">
        <v>735</v>
      </c>
      <c r="AW868">
        <v>679</v>
      </c>
      <c r="AX868">
        <v>707</v>
      </c>
    </row>
    <row r="869" spans="1:50">
      <c r="A869" s="22">
        <v>43105</v>
      </c>
      <c r="B869">
        <v>840</v>
      </c>
      <c r="C869">
        <v>861</v>
      </c>
      <c r="D869">
        <v>840</v>
      </c>
      <c r="E869">
        <v>859</v>
      </c>
      <c r="F869" s="22">
        <v>43109</v>
      </c>
      <c r="G869">
        <v>875</v>
      </c>
      <c r="H869">
        <v>877</v>
      </c>
      <c r="I869">
        <v>863</v>
      </c>
      <c r="J869">
        <v>865</v>
      </c>
      <c r="K869" s="22">
        <v>43110</v>
      </c>
      <c r="L869">
        <v>878</v>
      </c>
      <c r="M869">
        <v>1.06</v>
      </c>
      <c r="N869" s="8" t="str">
        <f>IF(AND(AM869=1,AC869&lt;-0.005,AE869&gt;O$1),R869,"")</f>
        <v/>
      </c>
      <c r="O869" s="8">
        <f t="shared" si="72"/>
        <v>75894.839215357541</v>
      </c>
      <c r="P869" s="8" t="str">
        <f t="shared" si="76"/>
        <v/>
      </c>
      <c r="Q869" s="8">
        <f t="shared" si="73"/>
        <v>108274.95087790667</v>
      </c>
      <c r="R869" s="8">
        <f t="shared" si="74"/>
        <v>-5073.280721533235</v>
      </c>
      <c r="S869" s="8">
        <f t="shared" si="75"/>
        <v>321001.45614025299</v>
      </c>
      <c r="U869" s="25">
        <v>43110.330277777779</v>
      </c>
      <c r="V869">
        <v>25</v>
      </c>
      <c r="W869">
        <v>7211</v>
      </c>
      <c r="X869" t="s">
        <v>1036</v>
      </c>
      <c r="Y869" t="s">
        <v>962</v>
      </c>
      <c r="Z869" s="25">
        <v>43109.984722222223</v>
      </c>
      <c r="AA869">
        <v>875.3</v>
      </c>
      <c r="AB869">
        <v>10.3</v>
      </c>
      <c r="AC869" s="24">
        <v>1.1900000000000001E-2</v>
      </c>
      <c r="AD869">
        <v>7100</v>
      </c>
      <c r="AE869">
        <v>6225190</v>
      </c>
      <c r="AF869" s="22">
        <v>43109</v>
      </c>
      <c r="AG869">
        <v>875</v>
      </c>
      <c r="AH869">
        <v>865</v>
      </c>
      <c r="AI869" s="22">
        <v>43110</v>
      </c>
      <c r="AJ869">
        <v>878</v>
      </c>
      <c r="AK869">
        <v>887</v>
      </c>
      <c r="AL869" s="25">
        <v>43110.796249999999</v>
      </c>
      <c r="AM869">
        <v>1</v>
      </c>
      <c r="AN869">
        <v>0</v>
      </c>
      <c r="AO869">
        <v>1.9</v>
      </c>
      <c r="AP869">
        <v>1.62</v>
      </c>
      <c r="AQ869">
        <v>1</v>
      </c>
      <c r="AR869">
        <v>0.49</v>
      </c>
      <c r="AS869">
        <v>1.06</v>
      </c>
      <c r="AT869">
        <v>1.02</v>
      </c>
      <c r="AU869">
        <v>0.61799999999999999</v>
      </c>
      <c r="AV869">
        <v>904</v>
      </c>
      <c r="AW869">
        <v>878</v>
      </c>
      <c r="AX869">
        <v>887</v>
      </c>
    </row>
    <row r="870" spans="1:50">
      <c r="A870" s="22">
        <v>43105</v>
      </c>
      <c r="B870">
        <v>644</v>
      </c>
      <c r="C870">
        <v>745</v>
      </c>
      <c r="D870">
        <v>636</v>
      </c>
      <c r="E870">
        <v>745</v>
      </c>
      <c r="F870" s="22">
        <v>43109</v>
      </c>
      <c r="G870">
        <v>795</v>
      </c>
      <c r="H870">
        <v>865</v>
      </c>
      <c r="I870">
        <v>758</v>
      </c>
      <c r="J870">
        <v>764</v>
      </c>
      <c r="K870" s="22">
        <v>43110</v>
      </c>
      <c r="L870">
        <v>790</v>
      </c>
      <c r="M870">
        <v>1.1599999999999999</v>
      </c>
      <c r="N870" s="8" t="str">
        <f>IF(AND(AM870=1,AC870&lt;-0.005,AE870&gt;O$1),R870,"")</f>
        <v/>
      </c>
      <c r="O870" s="8">
        <f t="shared" si="72"/>
        <v>75894.839215357541</v>
      </c>
      <c r="P870" s="8" t="str">
        <f t="shared" si="76"/>
        <v/>
      </c>
      <c r="Q870" s="8">
        <f t="shared" si="73"/>
        <v>108274.95087790667</v>
      </c>
      <c r="R870" s="8">
        <f t="shared" si="74"/>
        <v>7712.0822622107617</v>
      </c>
      <c r="S870" s="8">
        <f t="shared" si="75"/>
        <v>321001.45614025299</v>
      </c>
      <c r="U870" s="25">
        <v>43110.330277777779</v>
      </c>
      <c r="V870">
        <v>27</v>
      </c>
      <c r="W870">
        <v>4594</v>
      </c>
      <c r="X870" t="s">
        <v>1140</v>
      </c>
      <c r="Y870" t="s">
        <v>957</v>
      </c>
      <c r="Z870" s="25">
        <v>43109.990277777775</v>
      </c>
      <c r="AA870">
        <v>774</v>
      </c>
      <c r="AB870">
        <v>10</v>
      </c>
      <c r="AC870" s="24">
        <v>1.3100000000000001E-2</v>
      </c>
      <c r="AD870">
        <v>6500</v>
      </c>
      <c r="AE870">
        <v>4984610</v>
      </c>
      <c r="AF870" s="22">
        <v>43109</v>
      </c>
      <c r="AG870">
        <v>795</v>
      </c>
      <c r="AH870">
        <v>764</v>
      </c>
      <c r="AI870" s="22">
        <v>43110</v>
      </c>
      <c r="AJ870">
        <v>790</v>
      </c>
      <c r="AK870">
        <v>778</v>
      </c>
      <c r="AL870" s="25">
        <v>43110.796273148146</v>
      </c>
      <c r="AM870">
        <v>2</v>
      </c>
      <c r="AN870" t="s">
        <v>1023</v>
      </c>
      <c r="AO870">
        <v>41.08</v>
      </c>
      <c r="AP870">
        <v>0</v>
      </c>
      <c r="AQ870">
        <v>1</v>
      </c>
      <c r="AR870">
        <v>1</v>
      </c>
      <c r="AS870">
        <v>1.1599999999999999</v>
      </c>
      <c r="AT870">
        <v>1.28</v>
      </c>
      <c r="AU870">
        <v>2.4870000000000001</v>
      </c>
      <c r="AV870">
        <v>817</v>
      </c>
      <c r="AW870">
        <v>766</v>
      </c>
      <c r="AX870">
        <v>778</v>
      </c>
    </row>
    <row r="871" spans="1:50">
      <c r="A871" s="22">
        <v>43105</v>
      </c>
      <c r="B871">
        <v>1025.5</v>
      </c>
      <c r="C871">
        <v>1025.5</v>
      </c>
      <c r="D871">
        <v>988</v>
      </c>
      <c r="E871">
        <v>1013.5</v>
      </c>
      <c r="F871" s="22">
        <v>43109</v>
      </c>
      <c r="G871">
        <v>1012.5</v>
      </c>
      <c r="H871">
        <v>1014</v>
      </c>
      <c r="I871">
        <v>1000</v>
      </c>
      <c r="J871">
        <v>1001</v>
      </c>
      <c r="K871" s="22">
        <v>43110</v>
      </c>
      <c r="L871">
        <v>1009</v>
      </c>
      <c r="M871">
        <v>0.96</v>
      </c>
      <c r="N871" s="8" t="str">
        <f>IF(AND(AM871=1,AC871&lt;-0.005,AE871&gt;O$1),R871,"")</f>
        <v/>
      </c>
      <c r="O871" s="8">
        <f t="shared" si="72"/>
        <v>75894.839215357541</v>
      </c>
      <c r="P871" s="8" t="str">
        <f t="shared" si="76"/>
        <v/>
      </c>
      <c r="Q871" s="8">
        <f t="shared" si="73"/>
        <v>108274.95087790667</v>
      </c>
      <c r="R871" s="8">
        <f t="shared" si="74"/>
        <v>-2220.0296003946905</v>
      </c>
      <c r="S871" s="8">
        <f t="shared" si="75"/>
        <v>318781.42653985828</v>
      </c>
      <c r="U871" s="25">
        <v>43110.330277777779</v>
      </c>
      <c r="V871">
        <v>28</v>
      </c>
      <c r="W871">
        <v>4755</v>
      </c>
      <c r="X871" t="s">
        <v>268</v>
      </c>
      <c r="Y871" t="s">
        <v>962</v>
      </c>
      <c r="Z871" s="25">
        <v>43109.998611111114</v>
      </c>
      <c r="AA871">
        <v>1008.5</v>
      </c>
      <c r="AB871">
        <v>7.5</v>
      </c>
      <c r="AC871" s="24">
        <v>7.4999999999999997E-3</v>
      </c>
      <c r="AD871">
        <v>6400</v>
      </c>
      <c r="AE871">
        <v>6432550</v>
      </c>
      <c r="AF871" s="22">
        <v>43109</v>
      </c>
      <c r="AG871">
        <v>1012.5</v>
      </c>
      <c r="AH871">
        <v>1001</v>
      </c>
      <c r="AI871" s="22">
        <v>43110</v>
      </c>
      <c r="AJ871">
        <v>1009</v>
      </c>
      <c r="AK871">
        <v>1013.5</v>
      </c>
      <c r="AL871" s="25">
        <v>43110.796284722222</v>
      </c>
      <c r="AM871">
        <v>1</v>
      </c>
      <c r="AN871">
        <v>0</v>
      </c>
      <c r="AO871">
        <v>5.41</v>
      </c>
      <c r="AP871" t="s">
        <v>956</v>
      </c>
      <c r="AQ871">
        <v>0</v>
      </c>
      <c r="AR871">
        <v>0</v>
      </c>
      <c r="AS871">
        <v>0.96</v>
      </c>
      <c r="AT871">
        <v>0.89</v>
      </c>
      <c r="AU871">
        <v>0.51200000000000001</v>
      </c>
      <c r="AV871">
        <v>1017</v>
      </c>
      <c r="AW871">
        <v>1006.5</v>
      </c>
      <c r="AX871">
        <v>1013.5</v>
      </c>
    </row>
    <row r="872" spans="1:50">
      <c r="A872" s="22">
        <v>43105</v>
      </c>
      <c r="B872">
        <v>392</v>
      </c>
      <c r="C872">
        <v>393</v>
      </c>
      <c r="D872">
        <v>389</v>
      </c>
      <c r="E872">
        <v>391</v>
      </c>
      <c r="F872" s="22">
        <v>43109</v>
      </c>
      <c r="G872">
        <v>393</v>
      </c>
      <c r="H872">
        <v>409</v>
      </c>
      <c r="I872">
        <v>392</v>
      </c>
      <c r="J872">
        <v>409</v>
      </c>
      <c r="K872" s="22">
        <v>43110</v>
      </c>
      <c r="L872">
        <v>411</v>
      </c>
      <c r="M872">
        <v>1</v>
      </c>
      <c r="N872" s="8" t="str">
        <f>IF(AND(AM872=1,AC872&lt;-0.005,AE872&gt;O$1),R872,"")</f>
        <v/>
      </c>
      <c r="O872" s="8">
        <f t="shared" si="72"/>
        <v>75894.839215357541</v>
      </c>
      <c r="P872" s="8" t="str">
        <f t="shared" si="76"/>
        <v/>
      </c>
      <c r="Q872" s="8">
        <f t="shared" si="73"/>
        <v>108274.95087790667</v>
      </c>
      <c r="R872" s="8">
        <f t="shared" si="74"/>
        <v>9925.55831265507</v>
      </c>
      <c r="S872" s="8">
        <f t="shared" si="75"/>
        <v>318781.42653985828</v>
      </c>
      <c r="U872" s="25">
        <v>43110.330277777779</v>
      </c>
      <c r="V872">
        <v>29</v>
      </c>
      <c r="W872">
        <v>9980</v>
      </c>
      <c r="X872" t="s">
        <v>287</v>
      </c>
      <c r="Y872" t="s">
        <v>954</v>
      </c>
      <c r="Z872" s="25">
        <v>43109.960416666669</v>
      </c>
      <c r="AA872">
        <v>419</v>
      </c>
      <c r="AB872">
        <v>10</v>
      </c>
      <c r="AC872" s="24">
        <v>2.4400000000000002E-2</v>
      </c>
      <c r="AD872">
        <v>6300</v>
      </c>
      <c r="AE872">
        <v>2601560</v>
      </c>
      <c r="AF872" s="22">
        <v>43109</v>
      </c>
      <c r="AG872">
        <v>393</v>
      </c>
      <c r="AH872">
        <v>409</v>
      </c>
      <c r="AI872" s="22">
        <v>43110</v>
      </c>
      <c r="AJ872">
        <v>411</v>
      </c>
      <c r="AK872">
        <v>403</v>
      </c>
      <c r="AL872" s="25">
        <v>43110.796296296299</v>
      </c>
      <c r="AM872" t="s">
        <v>1068</v>
      </c>
      <c r="AN872" t="s">
        <v>1023</v>
      </c>
      <c r="AO872">
        <v>0</v>
      </c>
      <c r="AP872">
        <v>0.24</v>
      </c>
      <c r="AQ872">
        <v>0.62</v>
      </c>
      <c r="AR872">
        <v>0.49</v>
      </c>
      <c r="AS872">
        <v>1</v>
      </c>
      <c r="AT872">
        <v>1.01</v>
      </c>
      <c r="AU872">
        <v>1.6830000000000001</v>
      </c>
      <c r="AV872">
        <v>412</v>
      </c>
      <c r="AW872">
        <v>398</v>
      </c>
      <c r="AX872">
        <v>403</v>
      </c>
    </row>
    <row r="873" spans="1:50">
      <c r="A873" s="22">
        <v>43105</v>
      </c>
      <c r="B873">
        <v>128</v>
      </c>
      <c r="C873">
        <v>131</v>
      </c>
      <c r="D873">
        <v>125</v>
      </c>
      <c r="E873">
        <v>127</v>
      </c>
      <c r="F873" s="22">
        <v>43109</v>
      </c>
      <c r="G873">
        <v>128</v>
      </c>
      <c r="H873">
        <v>149</v>
      </c>
      <c r="I873">
        <v>127</v>
      </c>
      <c r="J873">
        <v>141</v>
      </c>
      <c r="K873" s="22">
        <v>43110</v>
      </c>
      <c r="L873">
        <v>140</v>
      </c>
      <c r="M873">
        <v>1.06</v>
      </c>
      <c r="N873" s="8" t="str">
        <f>IF(AND(AM873=1,AC873&lt;-0.005,AE873&gt;O$1),R873,"")</f>
        <v/>
      </c>
      <c r="O873" s="8">
        <f t="shared" si="72"/>
        <v>75894.839215357541</v>
      </c>
      <c r="P873" s="8" t="str">
        <f t="shared" si="76"/>
        <v/>
      </c>
      <c r="Q873" s="8">
        <f t="shared" si="73"/>
        <v>108274.95087790667</v>
      </c>
      <c r="R873" s="8">
        <f t="shared" si="74"/>
        <v>0</v>
      </c>
      <c r="S873" s="8">
        <f t="shared" si="75"/>
        <v>318781.42653985828</v>
      </c>
      <c r="U873" s="25">
        <v>43110.330277777779</v>
      </c>
      <c r="V873">
        <v>31</v>
      </c>
      <c r="W873">
        <v>6494</v>
      </c>
      <c r="X873" t="s">
        <v>1078</v>
      </c>
      <c r="Y873" t="s">
        <v>960</v>
      </c>
      <c r="Z873" s="25">
        <v>43109.991666666669</v>
      </c>
      <c r="AA873">
        <v>146</v>
      </c>
      <c r="AB873">
        <v>5</v>
      </c>
      <c r="AC873" s="24">
        <v>3.5499999999999997E-2</v>
      </c>
      <c r="AD873">
        <v>5000</v>
      </c>
      <c r="AE873">
        <v>723000</v>
      </c>
      <c r="AF873" s="22">
        <v>43109</v>
      </c>
      <c r="AG873">
        <v>128</v>
      </c>
      <c r="AH873">
        <v>141</v>
      </c>
      <c r="AI873" s="22">
        <v>43110</v>
      </c>
      <c r="AJ873">
        <v>140</v>
      </c>
      <c r="AK873">
        <v>140</v>
      </c>
      <c r="AL873" s="25">
        <v>43110.796307870369</v>
      </c>
      <c r="AM873">
        <v>2</v>
      </c>
      <c r="AN873" t="s">
        <v>1023</v>
      </c>
      <c r="AO873">
        <v>12084</v>
      </c>
      <c r="AP873">
        <v>0</v>
      </c>
      <c r="AQ873">
        <v>0.94</v>
      </c>
      <c r="AR873">
        <v>0.98</v>
      </c>
      <c r="AS873">
        <v>1.06</v>
      </c>
      <c r="AT873">
        <v>1.26</v>
      </c>
      <c r="AU873">
        <v>0.64600000000000002</v>
      </c>
      <c r="AV873">
        <v>146</v>
      </c>
      <c r="AW873">
        <v>138</v>
      </c>
      <c r="AX873">
        <v>140</v>
      </c>
    </row>
    <row r="874" spans="1:50">
      <c r="A874" s="22">
        <v>43105</v>
      </c>
      <c r="B874">
        <v>767</v>
      </c>
      <c r="C874">
        <v>768</v>
      </c>
      <c r="D874">
        <v>750</v>
      </c>
      <c r="E874">
        <v>751</v>
      </c>
      <c r="F874" s="22">
        <v>43109</v>
      </c>
      <c r="G874">
        <v>752</v>
      </c>
      <c r="H874">
        <v>752</v>
      </c>
      <c r="I874">
        <v>742</v>
      </c>
      <c r="J874">
        <v>749</v>
      </c>
      <c r="K874" s="22">
        <v>43110</v>
      </c>
      <c r="L874">
        <v>719</v>
      </c>
      <c r="M874">
        <v>1.01</v>
      </c>
      <c r="N874" s="8">
        <f>IF(AND(AM874=1,AC874&lt;-0.005,AE874&gt;O$1),R874,"")</f>
        <v>12838.801711840264</v>
      </c>
      <c r="O874" s="8">
        <f t="shared" si="72"/>
        <v>88733.640927197805</v>
      </c>
      <c r="P874" s="8" t="str">
        <f t="shared" si="76"/>
        <v/>
      </c>
      <c r="Q874" s="8">
        <f t="shared" si="73"/>
        <v>108274.95087790667</v>
      </c>
      <c r="R874" s="8">
        <f t="shared" si="74"/>
        <v>12838.801711840264</v>
      </c>
      <c r="S874" s="8">
        <f t="shared" si="75"/>
        <v>331620.22825169854</v>
      </c>
      <c r="U874" s="25">
        <v>43110.330277777779</v>
      </c>
      <c r="V874">
        <v>32</v>
      </c>
      <c r="W874">
        <v>4992</v>
      </c>
      <c r="X874" t="s">
        <v>1618</v>
      </c>
      <c r="Y874" t="s">
        <v>962</v>
      </c>
      <c r="Z874" s="25">
        <v>43109.99722222222</v>
      </c>
      <c r="AA874">
        <v>705</v>
      </c>
      <c r="AB874">
        <v>-44</v>
      </c>
      <c r="AC874" s="24">
        <v>-5.8700000000000002E-2</v>
      </c>
      <c r="AD874">
        <v>4400</v>
      </c>
      <c r="AE874">
        <v>3195920</v>
      </c>
      <c r="AF874" s="22">
        <v>43109</v>
      </c>
      <c r="AG874">
        <v>752</v>
      </c>
      <c r="AH874">
        <v>749</v>
      </c>
      <c r="AI874" s="22">
        <v>43110</v>
      </c>
      <c r="AJ874">
        <v>719</v>
      </c>
      <c r="AK874">
        <v>701</v>
      </c>
      <c r="AL874" s="25">
        <v>43110.796319444446</v>
      </c>
      <c r="AM874">
        <v>1</v>
      </c>
      <c r="AN874">
        <v>0</v>
      </c>
      <c r="AO874">
        <v>3.06</v>
      </c>
      <c r="AP874">
        <v>1.34</v>
      </c>
      <c r="AQ874">
        <v>0.61</v>
      </c>
      <c r="AR874">
        <v>0.79</v>
      </c>
      <c r="AS874">
        <v>1.01</v>
      </c>
      <c r="AT874">
        <v>1.05</v>
      </c>
      <c r="AU874">
        <v>0.68</v>
      </c>
      <c r="AV874">
        <v>721</v>
      </c>
      <c r="AW874">
        <v>693</v>
      </c>
      <c r="AX874">
        <v>701</v>
      </c>
    </row>
    <row r="875" spans="1:50">
      <c r="A875" s="22">
        <v>43105</v>
      </c>
      <c r="B875">
        <v>900</v>
      </c>
      <c r="C875">
        <v>903</v>
      </c>
      <c r="D875">
        <v>890</v>
      </c>
      <c r="E875">
        <v>899</v>
      </c>
      <c r="F875" s="22">
        <v>43109</v>
      </c>
      <c r="G875">
        <v>900</v>
      </c>
      <c r="H875">
        <v>906</v>
      </c>
      <c r="I875">
        <v>897</v>
      </c>
      <c r="J875">
        <v>900</v>
      </c>
      <c r="K875" s="22">
        <v>43110</v>
      </c>
      <c r="L875">
        <v>971</v>
      </c>
      <c r="M875">
        <v>1</v>
      </c>
      <c r="N875" s="8" t="str">
        <f>IF(AND(AM875=1,AC875&lt;-0.005,AE875&gt;O$1),R875,"")</f>
        <v/>
      </c>
      <c r="O875" s="8">
        <f t="shared" si="72"/>
        <v>88733.640927197805</v>
      </c>
      <c r="P875" s="8" t="str">
        <f t="shared" si="76"/>
        <v/>
      </c>
      <c r="Q875" s="8">
        <f t="shared" si="73"/>
        <v>108274.95087790667</v>
      </c>
      <c r="R875" s="8">
        <f t="shared" si="74"/>
        <v>-37619.047619047611</v>
      </c>
      <c r="S875" s="8">
        <f t="shared" si="75"/>
        <v>294001.18063265091</v>
      </c>
      <c r="U875" s="25">
        <v>43110.330277777779</v>
      </c>
      <c r="V875">
        <v>33</v>
      </c>
      <c r="W875">
        <v>3660</v>
      </c>
      <c r="X875" t="s">
        <v>1103</v>
      </c>
      <c r="Y875" t="s">
        <v>962</v>
      </c>
      <c r="Z875" s="25">
        <v>43109.988888888889</v>
      </c>
      <c r="AA875">
        <v>988</v>
      </c>
      <c r="AB875">
        <v>88</v>
      </c>
      <c r="AC875" s="24">
        <v>9.7799999999999998E-2</v>
      </c>
      <c r="AD875">
        <v>4400</v>
      </c>
      <c r="AE875">
        <v>4305190</v>
      </c>
      <c r="AF875" s="22">
        <v>43109</v>
      </c>
      <c r="AG875">
        <v>900</v>
      </c>
      <c r="AH875">
        <v>900</v>
      </c>
      <c r="AI875" s="22">
        <v>43110</v>
      </c>
      <c r="AJ875">
        <v>971</v>
      </c>
      <c r="AK875">
        <v>1050</v>
      </c>
      <c r="AL875" s="25">
        <v>43110.796331018515</v>
      </c>
      <c r="AM875">
        <v>1</v>
      </c>
      <c r="AN875">
        <v>0</v>
      </c>
      <c r="AO875">
        <v>1.75</v>
      </c>
      <c r="AP875">
        <v>0.06</v>
      </c>
      <c r="AQ875">
        <v>0.5</v>
      </c>
      <c r="AR875">
        <v>0.9</v>
      </c>
      <c r="AS875">
        <v>1</v>
      </c>
      <c r="AT875">
        <v>1.1000000000000001</v>
      </c>
      <c r="AU875">
        <v>0.67</v>
      </c>
      <c r="AV875">
        <v>1050</v>
      </c>
      <c r="AW875">
        <v>957</v>
      </c>
      <c r="AX875">
        <v>1050</v>
      </c>
    </row>
    <row r="876" spans="1:50">
      <c r="A876" s="22">
        <v>43105</v>
      </c>
      <c r="B876">
        <v>709</v>
      </c>
      <c r="C876">
        <v>714.9</v>
      </c>
      <c r="D876">
        <v>704.8</v>
      </c>
      <c r="E876">
        <v>711.2</v>
      </c>
      <c r="F876" s="22">
        <v>43109</v>
      </c>
      <c r="G876">
        <v>717</v>
      </c>
      <c r="H876">
        <v>725.5</v>
      </c>
      <c r="I876">
        <v>709.1</v>
      </c>
      <c r="J876">
        <v>712.6</v>
      </c>
      <c r="K876" s="22">
        <v>43110</v>
      </c>
      <c r="L876">
        <v>720</v>
      </c>
      <c r="M876">
        <v>1.08</v>
      </c>
      <c r="N876" s="8" t="str">
        <f>IF(AND(AM876=1,AC876&lt;-0.005,AE876&gt;O$1),R876,"")</f>
        <v/>
      </c>
      <c r="O876" s="8">
        <f t="shared" si="72"/>
        <v>88733.640927197805</v>
      </c>
      <c r="P876" s="8" t="str">
        <f t="shared" si="76"/>
        <v/>
      </c>
      <c r="Q876" s="8">
        <f t="shared" si="73"/>
        <v>108274.95087790667</v>
      </c>
      <c r="R876" s="8">
        <f t="shared" si="74"/>
        <v>-3379.7765208994356</v>
      </c>
      <c r="S876" s="8">
        <f t="shared" si="75"/>
        <v>290621.40411175147</v>
      </c>
      <c r="U876" s="25">
        <v>43110.330277777779</v>
      </c>
      <c r="V876">
        <v>34</v>
      </c>
      <c r="W876">
        <v>8308</v>
      </c>
      <c r="X876" t="s">
        <v>1109</v>
      </c>
      <c r="Y876" t="s">
        <v>962</v>
      </c>
      <c r="Z876" s="25">
        <v>43109.886805555558</v>
      </c>
      <c r="AA876">
        <v>716</v>
      </c>
      <c r="AB876">
        <v>3.4</v>
      </c>
      <c r="AC876" s="24">
        <v>4.7999999999999996E-3</v>
      </c>
      <c r="AD876">
        <v>4400</v>
      </c>
      <c r="AE876">
        <v>3149680</v>
      </c>
      <c r="AF876" s="22">
        <v>43109</v>
      </c>
      <c r="AG876">
        <v>717</v>
      </c>
      <c r="AH876">
        <v>712.6</v>
      </c>
      <c r="AI876" s="22">
        <v>43110</v>
      </c>
      <c r="AJ876">
        <v>720</v>
      </c>
      <c r="AK876">
        <v>724.9</v>
      </c>
      <c r="AL876" s="25">
        <v>43110.796342592592</v>
      </c>
      <c r="AM876">
        <v>1</v>
      </c>
      <c r="AN876">
        <v>0.05</v>
      </c>
      <c r="AO876">
        <v>1.46</v>
      </c>
      <c r="AP876">
        <v>2.81</v>
      </c>
      <c r="AQ876">
        <v>1</v>
      </c>
      <c r="AR876">
        <v>1</v>
      </c>
      <c r="AS876">
        <v>1.08</v>
      </c>
      <c r="AT876">
        <v>1.1599999999999999</v>
      </c>
      <c r="AU876">
        <v>0.504</v>
      </c>
      <c r="AV876">
        <v>729</v>
      </c>
      <c r="AW876">
        <v>719.4</v>
      </c>
      <c r="AX876">
        <v>724.9</v>
      </c>
    </row>
    <row r="877" spans="1:50">
      <c r="A877" s="22">
        <v>43105</v>
      </c>
      <c r="B877">
        <v>22400</v>
      </c>
      <c r="C877">
        <v>22590</v>
      </c>
      <c r="D877">
        <v>22170</v>
      </c>
      <c r="E877">
        <v>22570</v>
      </c>
      <c r="F877" s="22">
        <v>43109</v>
      </c>
      <c r="G877">
        <v>23050</v>
      </c>
      <c r="H877">
        <v>23050</v>
      </c>
      <c r="I877">
        <v>22690</v>
      </c>
      <c r="J877">
        <v>22800</v>
      </c>
      <c r="K877" s="22">
        <v>43110</v>
      </c>
      <c r="L877">
        <v>22760</v>
      </c>
      <c r="M877">
        <v>1.08</v>
      </c>
      <c r="N877" s="8" t="str">
        <f>IF(AND(AM877=1,AC877&lt;-0.005,AE877&gt;O$1),R877,"")</f>
        <v/>
      </c>
      <c r="O877" s="8">
        <f t="shared" si="72"/>
        <v>88733.640927197805</v>
      </c>
      <c r="P877" s="8" t="str">
        <f t="shared" si="76"/>
        <v/>
      </c>
      <c r="Q877" s="8">
        <f t="shared" si="73"/>
        <v>108274.95087790667</v>
      </c>
      <c r="R877" s="8">
        <f t="shared" si="74"/>
        <v>1542.5297487879907</v>
      </c>
      <c r="S877" s="8">
        <f t="shared" si="75"/>
        <v>292163.93386053946</v>
      </c>
      <c r="U877" s="25">
        <v>43110.330277777779</v>
      </c>
      <c r="V877">
        <v>35</v>
      </c>
      <c r="W877">
        <v>1570</v>
      </c>
      <c r="X877" t="s">
        <v>1041</v>
      </c>
      <c r="Y877" t="s">
        <v>954</v>
      </c>
      <c r="Z877" s="25">
        <v>43109.99722222222</v>
      </c>
      <c r="AA877">
        <v>22820</v>
      </c>
      <c r="AB877">
        <v>20</v>
      </c>
      <c r="AC877" s="24">
        <v>8.9999999999999998E-4</v>
      </c>
      <c r="AD877">
        <v>4362</v>
      </c>
      <c r="AE877">
        <v>99677523</v>
      </c>
      <c r="AF877" s="22">
        <v>43109</v>
      </c>
      <c r="AG877">
        <v>23050</v>
      </c>
      <c r="AH877">
        <v>22800</v>
      </c>
      <c r="AI877" s="22">
        <v>43110</v>
      </c>
      <c r="AJ877">
        <v>22760</v>
      </c>
      <c r="AK877">
        <v>22690</v>
      </c>
      <c r="AL877" s="25">
        <v>43110.796354166669</v>
      </c>
      <c r="AM877">
        <v>1</v>
      </c>
      <c r="AN877">
        <v>5</v>
      </c>
      <c r="AO877" s="26">
        <v>8.0000000000000002E-3</v>
      </c>
      <c r="AQ877">
        <v>1</v>
      </c>
      <c r="AR877">
        <v>1</v>
      </c>
      <c r="AS877">
        <v>1.08</v>
      </c>
      <c r="AT877">
        <v>1.1200000000000001</v>
      </c>
      <c r="AU877">
        <v>0.61299999999999999</v>
      </c>
      <c r="AV877">
        <v>22830</v>
      </c>
      <c r="AW877">
        <v>22620</v>
      </c>
      <c r="AX877">
        <v>22690</v>
      </c>
    </row>
    <row r="878" spans="1:50">
      <c r="A878" s="22">
        <v>43105</v>
      </c>
      <c r="B878">
        <v>624</v>
      </c>
      <c r="C878">
        <v>625</v>
      </c>
      <c r="D878">
        <v>615</v>
      </c>
      <c r="E878">
        <v>620</v>
      </c>
      <c r="F878" s="22">
        <v>43109</v>
      </c>
      <c r="G878">
        <v>625</v>
      </c>
      <c r="H878">
        <v>675</v>
      </c>
      <c r="I878">
        <v>623</v>
      </c>
      <c r="J878">
        <v>666</v>
      </c>
      <c r="K878" s="22">
        <v>43110</v>
      </c>
      <c r="L878">
        <v>666</v>
      </c>
      <c r="M878">
        <v>1.02</v>
      </c>
      <c r="N878" s="8" t="str">
        <f>IF(AND(AM878=1,AC878&lt;-0.005,AE878&gt;O$1),R878,"")</f>
        <v/>
      </c>
      <c r="O878" s="8">
        <f t="shared" si="72"/>
        <v>88733.640927197805</v>
      </c>
      <c r="P878" s="8" t="str">
        <f t="shared" si="76"/>
        <v/>
      </c>
      <c r="Q878" s="8">
        <f t="shared" si="73"/>
        <v>108274.95087790667</v>
      </c>
      <c r="R878" s="8">
        <f t="shared" si="74"/>
        <v>-749.62518740628866</v>
      </c>
      <c r="S878" s="8">
        <f t="shared" si="75"/>
        <v>292163.93386053946</v>
      </c>
      <c r="U878" s="25">
        <v>43110.330277777779</v>
      </c>
      <c r="V878">
        <v>36</v>
      </c>
      <c r="W878">
        <v>4563</v>
      </c>
      <c r="X878" t="s">
        <v>1102</v>
      </c>
      <c r="Y878" t="s">
        <v>957</v>
      </c>
      <c r="Z878" s="25">
        <v>43109.99722222222</v>
      </c>
      <c r="AA878">
        <v>666.5</v>
      </c>
      <c r="AB878">
        <v>0.5</v>
      </c>
      <c r="AC878" s="24">
        <v>8.0000000000000004E-4</v>
      </c>
      <c r="AD878">
        <v>4100</v>
      </c>
      <c r="AE878">
        <v>2712060</v>
      </c>
      <c r="AF878" s="22">
        <v>43109</v>
      </c>
      <c r="AG878">
        <v>625</v>
      </c>
      <c r="AH878">
        <v>666</v>
      </c>
      <c r="AI878" s="22">
        <v>43110</v>
      </c>
      <c r="AJ878">
        <v>666</v>
      </c>
      <c r="AK878">
        <v>667</v>
      </c>
      <c r="AL878" s="25">
        <v>43110.796354166669</v>
      </c>
      <c r="AM878">
        <v>2</v>
      </c>
      <c r="AN878" t="s">
        <v>1023</v>
      </c>
      <c r="AO878">
        <v>0</v>
      </c>
      <c r="AP878">
        <v>0</v>
      </c>
      <c r="AQ878">
        <v>0.88</v>
      </c>
      <c r="AR878">
        <v>0.73</v>
      </c>
      <c r="AS878">
        <v>1.02</v>
      </c>
      <c r="AT878">
        <v>1.03</v>
      </c>
      <c r="AU878">
        <v>1.1759999999999999</v>
      </c>
      <c r="AV878">
        <v>676</v>
      </c>
      <c r="AW878">
        <v>657</v>
      </c>
      <c r="AX878">
        <v>667</v>
      </c>
    </row>
    <row r="879" spans="1:50">
      <c r="A879" s="22">
        <v>43105</v>
      </c>
      <c r="B879">
        <v>2720</v>
      </c>
      <c r="C879">
        <v>2725</v>
      </c>
      <c r="D879">
        <v>2650</v>
      </c>
      <c r="E879">
        <v>2697</v>
      </c>
      <c r="F879" s="22">
        <v>43109</v>
      </c>
      <c r="G879">
        <v>2749</v>
      </c>
      <c r="H879">
        <v>2800</v>
      </c>
      <c r="I879">
        <v>2680</v>
      </c>
      <c r="J879">
        <v>2754</v>
      </c>
      <c r="K879" s="22">
        <v>43110</v>
      </c>
      <c r="L879">
        <v>2700</v>
      </c>
      <c r="M879">
        <v>1.1399999999999999</v>
      </c>
      <c r="N879" s="8" t="str">
        <f>IF(AND(AM879=1,AC879&lt;-0.005,AE879&gt;O$1),R879,"")</f>
        <v/>
      </c>
      <c r="O879" s="8">
        <f t="shared" si="72"/>
        <v>88733.640927197805</v>
      </c>
      <c r="P879" s="8" t="str">
        <f t="shared" si="76"/>
        <v/>
      </c>
      <c r="Q879" s="8">
        <f t="shared" si="73"/>
        <v>108274.95087790667</v>
      </c>
      <c r="R879" s="8">
        <f t="shared" si="74"/>
        <v>5239.5209580838873</v>
      </c>
      <c r="S879" s="8">
        <f t="shared" si="75"/>
        <v>297403.45481862337</v>
      </c>
      <c r="U879" s="25">
        <v>43110.330277777779</v>
      </c>
      <c r="V879">
        <v>37</v>
      </c>
      <c r="W879">
        <v>8473</v>
      </c>
      <c r="X879" t="s">
        <v>1114</v>
      </c>
      <c r="Y879" t="s">
        <v>962</v>
      </c>
      <c r="Z879" s="25">
        <v>43109.995833333334</v>
      </c>
      <c r="AA879">
        <v>2755</v>
      </c>
      <c r="AB879">
        <v>1</v>
      </c>
      <c r="AC879" s="24">
        <v>4.0000000000000002E-4</v>
      </c>
      <c r="AD879">
        <v>3900</v>
      </c>
      <c r="AE879">
        <v>10753370</v>
      </c>
      <c r="AF879" s="22">
        <v>43109</v>
      </c>
      <c r="AG879">
        <v>2749</v>
      </c>
      <c r="AH879">
        <v>2754</v>
      </c>
      <c r="AI879" s="22">
        <v>43110</v>
      </c>
      <c r="AJ879">
        <v>2700</v>
      </c>
      <c r="AK879">
        <v>2672</v>
      </c>
      <c r="AL879" s="25">
        <v>43110.796365740738</v>
      </c>
      <c r="AM879">
        <v>1</v>
      </c>
      <c r="AN879" t="s">
        <v>1023</v>
      </c>
      <c r="AO879">
        <v>3.14</v>
      </c>
      <c r="AP879" t="s">
        <v>956</v>
      </c>
      <c r="AQ879">
        <v>0.84</v>
      </c>
      <c r="AR879">
        <v>0.91</v>
      </c>
      <c r="AS879">
        <v>1.1399999999999999</v>
      </c>
      <c r="AT879">
        <v>1.37</v>
      </c>
      <c r="AU879">
        <v>0.71399999999999997</v>
      </c>
      <c r="AV879">
        <v>2706</v>
      </c>
      <c r="AW879">
        <v>2621</v>
      </c>
      <c r="AX879">
        <v>2672</v>
      </c>
    </row>
    <row r="880" spans="1:50">
      <c r="A880" s="22">
        <v>43105</v>
      </c>
      <c r="B880">
        <v>291</v>
      </c>
      <c r="C880">
        <v>300</v>
      </c>
      <c r="D880">
        <v>288</v>
      </c>
      <c r="E880">
        <v>298</v>
      </c>
      <c r="F880" s="22">
        <v>43109</v>
      </c>
      <c r="G880">
        <v>313</v>
      </c>
      <c r="H880">
        <v>313</v>
      </c>
      <c r="I880">
        <v>302</v>
      </c>
      <c r="J880">
        <v>304</v>
      </c>
      <c r="K880" s="22">
        <v>43110</v>
      </c>
      <c r="L880">
        <v>309</v>
      </c>
      <c r="M880">
        <v>1.02</v>
      </c>
      <c r="N880" s="8" t="str">
        <f>IF(AND(AM880=1,AC880&lt;-0.005,AE880&gt;O$1),R880,"")</f>
        <v/>
      </c>
      <c r="O880" s="8">
        <f t="shared" si="72"/>
        <v>88733.640927197805</v>
      </c>
      <c r="P880" s="8" t="str">
        <f t="shared" si="76"/>
        <v/>
      </c>
      <c r="Q880" s="8">
        <f t="shared" si="73"/>
        <v>108274.95087790667</v>
      </c>
      <c r="R880" s="8">
        <f t="shared" si="74"/>
        <v>3257.3289902280144</v>
      </c>
      <c r="S880" s="8">
        <f t="shared" si="75"/>
        <v>297403.45481862337</v>
      </c>
      <c r="U880" s="25">
        <v>43110.330277777779</v>
      </c>
      <c r="V880">
        <v>38</v>
      </c>
      <c r="W880">
        <v>2330</v>
      </c>
      <c r="X880" t="s">
        <v>1063</v>
      </c>
      <c r="Y880" t="s">
        <v>960</v>
      </c>
      <c r="Z880" s="25">
        <v>43109.980555555558</v>
      </c>
      <c r="AA880">
        <v>315</v>
      </c>
      <c r="AB880">
        <v>11</v>
      </c>
      <c r="AC880" s="24">
        <v>3.6200000000000003E-2</v>
      </c>
      <c r="AD880">
        <v>3800</v>
      </c>
      <c r="AE880">
        <v>1200820</v>
      </c>
      <c r="AF880" s="22">
        <v>43109</v>
      </c>
      <c r="AG880">
        <v>313</v>
      </c>
      <c r="AH880">
        <v>304</v>
      </c>
      <c r="AI880" s="22">
        <v>43110</v>
      </c>
      <c r="AJ880">
        <v>309</v>
      </c>
      <c r="AK880">
        <v>307</v>
      </c>
      <c r="AL880" s="25">
        <v>43110.796377314815</v>
      </c>
      <c r="AM880">
        <v>2</v>
      </c>
      <c r="AN880" t="s">
        <v>1023</v>
      </c>
      <c r="AO880">
        <v>0</v>
      </c>
      <c r="AP880" t="s">
        <v>956</v>
      </c>
      <c r="AQ880">
        <v>0.62</v>
      </c>
      <c r="AR880">
        <v>0.62</v>
      </c>
      <c r="AS880">
        <v>1.02</v>
      </c>
      <c r="AT880">
        <v>1.03</v>
      </c>
      <c r="AU880">
        <v>1.1279999999999999</v>
      </c>
      <c r="AV880">
        <v>315</v>
      </c>
      <c r="AW880">
        <v>303</v>
      </c>
      <c r="AX880">
        <v>307</v>
      </c>
    </row>
    <row r="881" spans="1:50">
      <c r="A881" s="22">
        <v>43105</v>
      </c>
      <c r="B881">
        <v>345</v>
      </c>
      <c r="C881">
        <v>379</v>
      </c>
      <c r="D881">
        <v>340</v>
      </c>
      <c r="E881">
        <v>352</v>
      </c>
      <c r="F881" s="22">
        <v>43109</v>
      </c>
      <c r="G881">
        <v>358</v>
      </c>
      <c r="H881">
        <v>375</v>
      </c>
      <c r="I881">
        <v>348</v>
      </c>
      <c r="J881">
        <v>374</v>
      </c>
      <c r="K881" s="22">
        <v>43110</v>
      </c>
      <c r="L881">
        <v>390</v>
      </c>
      <c r="M881">
        <v>1.06</v>
      </c>
      <c r="N881" s="8" t="str">
        <f>IF(AND(AM881=1,AC881&lt;-0.005,AE881&gt;O$1),R881,"")</f>
        <v/>
      </c>
      <c r="O881" s="8">
        <f t="shared" si="72"/>
        <v>88733.640927197805</v>
      </c>
      <c r="P881" s="8" t="str">
        <f t="shared" si="76"/>
        <v/>
      </c>
      <c r="Q881" s="8">
        <f t="shared" si="73"/>
        <v>108274.95087790667</v>
      </c>
      <c r="R881" s="8">
        <f t="shared" si="74"/>
        <v>20000.000000000018</v>
      </c>
      <c r="S881" s="8">
        <f t="shared" si="75"/>
        <v>297403.45481862337</v>
      </c>
      <c r="U881" s="25">
        <v>43110.330277777779</v>
      </c>
      <c r="V881">
        <v>39</v>
      </c>
      <c r="W881">
        <v>4814</v>
      </c>
      <c r="X881" t="s">
        <v>1093</v>
      </c>
      <c r="Y881" t="s">
        <v>960</v>
      </c>
      <c r="Z881" s="25">
        <v>43109.991666666669</v>
      </c>
      <c r="AA881">
        <v>389.4</v>
      </c>
      <c r="AB881">
        <v>15.4</v>
      </c>
      <c r="AC881" s="24">
        <v>4.1200000000000001E-2</v>
      </c>
      <c r="AD881">
        <v>3500</v>
      </c>
      <c r="AE881">
        <v>1356420</v>
      </c>
      <c r="AF881" s="22">
        <v>43109</v>
      </c>
      <c r="AG881">
        <v>358</v>
      </c>
      <c r="AH881">
        <v>374</v>
      </c>
      <c r="AI881" s="22">
        <v>43110</v>
      </c>
      <c r="AJ881">
        <v>390</v>
      </c>
      <c r="AK881">
        <v>375</v>
      </c>
      <c r="AL881" s="25">
        <v>43110.796388888892</v>
      </c>
      <c r="AM881" t="s">
        <v>1068</v>
      </c>
      <c r="AN881" t="s">
        <v>1023</v>
      </c>
      <c r="AO881">
        <v>7443</v>
      </c>
      <c r="AP881">
        <v>0</v>
      </c>
      <c r="AQ881">
        <v>1</v>
      </c>
      <c r="AR881">
        <v>0.39</v>
      </c>
      <c r="AS881">
        <v>1.06</v>
      </c>
      <c r="AT881">
        <v>1.04</v>
      </c>
      <c r="AU881">
        <v>1.216</v>
      </c>
      <c r="AV881">
        <v>392</v>
      </c>
      <c r="AW881">
        <v>375</v>
      </c>
      <c r="AX881">
        <v>375</v>
      </c>
    </row>
    <row r="882" spans="1:50">
      <c r="A882" s="22">
        <v>43105</v>
      </c>
      <c r="B882">
        <v>5323</v>
      </c>
      <c r="C882">
        <v>5478</v>
      </c>
      <c r="D882">
        <v>5322</v>
      </c>
      <c r="E882">
        <v>5464</v>
      </c>
      <c r="F882" s="22">
        <v>43109</v>
      </c>
      <c r="G882">
        <v>5525</v>
      </c>
      <c r="H882">
        <v>5648</v>
      </c>
      <c r="I882">
        <v>5492</v>
      </c>
      <c r="J882">
        <v>5612</v>
      </c>
      <c r="K882" s="22">
        <v>43110</v>
      </c>
      <c r="L882">
        <v>5560</v>
      </c>
      <c r="M882">
        <v>1.06</v>
      </c>
      <c r="N882" s="8" t="str">
        <f>IF(AND(AM882=1,AC882&lt;-0.005,AE882&gt;O$1),R882,"")</f>
        <v/>
      </c>
      <c r="O882" s="8">
        <f t="shared" si="72"/>
        <v>88733.640927197805</v>
      </c>
      <c r="P882" s="8" t="str">
        <f t="shared" si="76"/>
        <v/>
      </c>
      <c r="Q882" s="8">
        <f t="shared" si="73"/>
        <v>108274.95087790667</v>
      </c>
      <c r="R882" s="8">
        <f t="shared" si="74"/>
        <v>-2772.3126453228497</v>
      </c>
      <c r="S882" s="8">
        <f t="shared" si="75"/>
        <v>294631.1421733005</v>
      </c>
      <c r="U882" s="25">
        <v>43110.330277777779</v>
      </c>
      <c r="V882">
        <v>40</v>
      </c>
      <c r="W882">
        <v>6758</v>
      </c>
      <c r="X882" t="s">
        <v>790</v>
      </c>
      <c r="Y882" t="s">
        <v>962</v>
      </c>
      <c r="Z882" s="25">
        <v>43109.994444444441</v>
      </c>
      <c r="AA882">
        <v>5585</v>
      </c>
      <c r="AB882">
        <v>-27</v>
      </c>
      <c r="AC882" s="24">
        <v>-4.7999999999999996E-3</v>
      </c>
      <c r="AD882">
        <v>3300</v>
      </c>
      <c r="AE882">
        <v>18550500</v>
      </c>
      <c r="AF882" s="22">
        <v>43109</v>
      </c>
      <c r="AG882">
        <v>5525</v>
      </c>
      <c r="AH882">
        <v>5612</v>
      </c>
      <c r="AI882" s="22">
        <v>43110</v>
      </c>
      <c r="AJ882">
        <v>5560</v>
      </c>
      <c r="AK882">
        <v>5591</v>
      </c>
      <c r="AL882" s="25">
        <v>43110.796400462961</v>
      </c>
      <c r="AM882">
        <v>1</v>
      </c>
      <c r="AN882" t="s">
        <v>1023</v>
      </c>
      <c r="AO882">
        <v>12.25</v>
      </c>
      <c r="AP882">
        <v>0.45</v>
      </c>
      <c r="AQ882">
        <v>1</v>
      </c>
      <c r="AR882">
        <v>1</v>
      </c>
      <c r="AS882">
        <v>1.06</v>
      </c>
      <c r="AT882">
        <v>1.1100000000000001</v>
      </c>
      <c r="AU882">
        <v>0.60099999999999998</v>
      </c>
      <c r="AV882">
        <v>5633</v>
      </c>
      <c r="AW882">
        <v>5528</v>
      </c>
      <c r="AX882">
        <v>5591</v>
      </c>
    </row>
    <row r="883" spans="1:50">
      <c r="A883" s="22">
        <v>43105</v>
      </c>
      <c r="B883">
        <v>405</v>
      </c>
      <c r="C883">
        <v>407</v>
      </c>
      <c r="D883">
        <v>404</v>
      </c>
      <c r="E883">
        <v>405</v>
      </c>
      <c r="F883" s="22">
        <v>43109</v>
      </c>
      <c r="G883">
        <v>408</v>
      </c>
      <c r="H883">
        <v>409</v>
      </c>
      <c r="I883">
        <v>405</v>
      </c>
      <c r="J883">
        <v>405</v>
      </c>
      <c r="K883" s="22">
        <v>43110</v>
      </c>
      <c r="L883">
        <v>413</v>
      </c>
      <c r="M883">
        <v>1.06</v>
      </c>
      <c r="N883" s="8" t="str">
        <f>IF(AND(AM883=1,AC883&lt;-0.005,AE883&gt;O$1),R883,"")</f>
        <v/>
      </c>
      <c r="O883" s="8">
        <f t="shared" si="72"/>
        <v>88733.640927197805</v>
      </c>
      <c r="P883" s="8" t="str">
        <f t="shared" si="76"/>
        <v/>
      </c>
      <c r="Q883" s="8">
        <f t="shared" si="73"/>
        <v>108274.95087790667</v>
      </c>
      <c r="R883" s="8">
        <f t="shared" si="74"/>
        <v>1213.5922330097637</v>
      </c>
      <c r="S883" s="8">
        <f t="shared" si="75"/>
        <v>295844.73440631025</v>
      </c>
      <c r="U883" s="25">
        <v>43110.330277777779</v>
      </c>
      <c r="V883">
        <v>41</v>
      </c>
      <c r="W883">
        <v>1699</v>
      </c>
      <c r="X883" t="s">
        <v>1208</v>
      </c>
      <c r="Y883" t="s">
        <v>954</v>
      </c>
      <c r="Z883" s="25">
        <v>43109.931250000001</v>
      </c>
      <c r="AA883">
        <v>407</v>
      </c>
      <c r="AB883">
        <v>2</v>
      </c>
      <c r="AC883" s="24">
        <v>4.8999999999999998E-3</v>
      </c>
      <c r="AD883">
        <v>3200</v>
      </c>
      <c r="AE883">
        <v>1302400</v>
      </c>
      <c r="AF883" s="22">
        <v>43109</v>
      </c>
      <c r="AG883">
        <v>408</v>
      </c>
      <c r="AH883">
        <v>405</v>
      </c>
      <c r="AI883" s="22">
        <v>43110</v>
      </c>
      <c r="AJ883">
        <v>413</v>
      </c>
      <c r="AK883">
        <v>412</v>
      </c>
      <c r="AL883" s="25">
        <v>43110.796412037038</v>
      </c>
      <c r="AM883">
        <v>1</v>
      </c>
      <c r="AN883">
        <v>0.5</v>
      </c>
      <c r="AO883" s="26">
        <v>5.0000000000000001E-3</v>
      </c>
      <c r="AQ883">
        <v>1</v>
      </c>
      <c r="AR883">
        <v>1</v>
      </c>
      <c r="AS883">
        <v>1.06</v>
      </c>
      <c r="AT883">
        <v>1.1000000000000001</v>
      </c>
      <c r="AU883">
        <v>0.36</v>
      </c>
      <c r="AV883">
        <v>414</v>
      </c>
      <c r="AW883">
        <v>412</v>
      </c>
      <c r="AX883">
        <v>412</v>
      </c>
    </row>
    <row r="884" spans="1:50">
      <c r="A884" s="22">
        <v>43105</v>
      </c>
      <c r="B884">
        <v>395</v>
      </c>
      <c r="C884">
        <v>423</v>
      </c>
      <c r="D884">
        <v>385</v>
      </c>
      <c r="E884">
        <v>414</v>
      </c>
      <c r="F884" s="22">
        <v>43109</v>
      </c>
      <c r="G884">
        <v>429</v>
      </c>
      <c r="H884">
        <v>431</v>
      </c>
      <c r="I884">
        <v>404</v>
      </c>
      <c r="J884">
        <v>406</v>
      </c>
      <c r="K884" s="22">
        <v>43110</v>
      </c>
      <c r="L884">
        <v>406</v>
      </c>
      <c r="M884">
        <v>1.08</v>
      </c>
      <c r="N884" s="8" t="str">
        <f>IF(AND(AM884=1,AC884&lt;-0.005,AE884&gt;O$1),R884,"")</f>
        <v/>
      </c>
      <c r="O884" s="8">
        <f t="shared" si="72"/>
        <v>88733.640927197805</v>
      </c>
      <c r="P884" s="8" t="str">
        <f t="shared" si="76"/>
        <v/>
      </c>
      <c r="Q884" s="8">
        <f t="shared" si="73"/>
        <v>108274.95087790667</v>
      </c>
      <c r="R884" s="8">
        <f t="shared" si="74"/>
        <v>-16666.666666666664</v>
      </c>
      <c r="S884" s="8">
        <f t="shared" si="75"/>
        <v>295844.73440631025</v>
      </c>
      <c r="U884" s="25">
        <v>43110.330277777779</v>
      </c>
      <c r="V884">
        <v>42</v>
      </c>
      <c r="W884">
        <v>2743</v>
      </c>
      <c r="X884" t="s">
        <v>1192</v>
      </c>
      <c r="Y884" t="s">
        <v>960</v>
      </c>
      <c r="Z884" s="25">
        <v>43109.99722222222</v>
      </c>
      <c r="AA884">
        <v>400.1</v>
      </c>
      <c r="AB884">
        <v>-5.9</v>
      </c>
      <c r="AC884" s="24">
        <v>-1.4500000000000001E-2</v>
      </c>
      <c r="AD884">
        <v>2900</v>
      </c>
      <c r="AE884">
        <v>1166220</v>
      </c>
      <c r="AF884" s="22">
        <v>43109</v>
      </c>
      <c r="AG884">
        <v>429</v>
      </c>
      <c r="AH884">
        <v>406</v>
      </c>
      <c r="AI884" s="22">
        <v>43110</v>
      </c>
      <c r="AJ884">
        <v>406</v>
      </c>
      <c r="AK884">
        <v>420</v>
      </c>
      <c r="AL884" s="25">
        <v>43110.796423611115</v>
      </c>
      <c r="AM884" t="s">
        <v>1068</v>
      </c>
      <c r="AN884" t="s">
        <v>1023</v>
      </c>
      <c r="AO884">
        <v>0</v>
      </c>
      <c r="AP884">
        <v>0</v>
      </c>
      <c r="AQ884">
        <v>0.77</v>
      </c>
      <c r="AR884">
        <v>0.65</v>
      </c>
      <c r="AS884">
        <v>1.08</v>
      </c>
      <c r="AT884">
        <v>1.1200000000000001</v>
      </c>
      <c r="AU884">
        <v>2.101</v>
      </c>
      <c r="AV884">
        <v>430</v>
      </c>
      <c r="AW884">
        <v>401</v>
      </c>
      <c r="AX884">
        <v>420</v>
      </c>
    </row>
    <row r="885" spans="1:50">
      <c r="A885" s="22">
        <v>43105</v>
      </c>
      <c r="B885">
        <v>241</v>
      </c>
      <c r="C885">
        <v>252</v>
      </c>
      <c r="D885">
        <v>235</v>
      </c>
      <c r="E885">
        <v>238</v>
      </c>
      <c r="F885" s="22">
        <v>43109</v>
      </c>
      <c r="G885">
        <v>236</v>
      </c>
      <c r="H885">
        <v>238</v>
      </c>
      <c r="I885">
        <v>226</v>
      </c>
      <c r="J885">
        <v>227</v>
      </c>
      <c r="K885" s="22">
        <v>43110</v>
      </c>
      <c r="L885">
        <v>231</v>
      </c>
      <c r="M885">
        <v>1.1299999999999999</v>
      </c>
      <c r="N885" s="8" t="str">
        <f>IF(AND(AM885=1,AC885&lt;-0.005,AE885&gt;O$1),R885,"")</f>
        <v/>
      </c>
      <c r="O885" s="8">
        <f t="shared" si="72"/>
        <v>88733.640927197805</v>
      </c>
      <c r="P885" s="8" t="str">
        <f t="shared" si="76"/>
        <v/>
      </c>
      <c r="Q885" s="8">
        <f t="shared" si="73"/>
        <v>108274.95087790667</v>
      </c>
      <c r="R885" s="8">
        <f t="shared" si="74"/>
        <v>2173.9130434782483</v>
      </c>
      <c r="S885" s="8">
        <f t="shared" si="75"/>
        <v>295844.73440631025</v>
      </c>
      <c r="U885" s="25">
        <v>43110.330277777779</v>
      </c>
      <c r="V885">
        <v>43</v>
      </c>
      <c r="W885">
        <v>6495</v>
      </c>
      <c r="X885" t="s">
        <v>1213</v>
      </c>
      <c r="Y885" t="s">
        <v>954</v>
      </c>
      <c r="Z885" s="25">
        <v>43109.997916666667</v>
      </c>
      <c r="AA885">
        <v>231</v>
      </c>
      <c r="AB885">
        <v>4</v>
      </c>
      <c r="AC885" s="24">
        <v>1.7600000000000001E-2</v>
      </c>
      <c r="AD885">
        <v>2700</v>
      </c>
      <c r="AE885">
        <v>620340</v>
      </c>
      <c r="AF885" s="22">
        <v>43109</v>
      </c>
      <c r="AG885">
        <v>236</v>
      </c>
      <c r="AH885">
        <v>227</v>
      </c>
      <c r="AI885" s="22">
        <v>43110</v>
      </c>
      <c r="AJ885">
        <v>231</v>
      </c>
      <c r="AK885">
        <v>230</v>
      </c>
      <c r="AL885" s="25">
        <v>43110.796423611115</v>
      </c>
      <c r="AM885">
        <v>2</v>
      </c>
      <c r="AN885" t="s">
        <v>1023</v>
      </c>
      <c r="AO885">
        <v>226.08</v>
      </c>
      <c r="AP885">
        <v>0.44</v>
      </c>
      <c r="AQ885">
        <v>0.76</v>
      </c>
      <c r="AR885">
        <v>0.88</v>
      </c>
      <c r="AS885">
        <v>1.1299999999999999</v>
      </c>
      <c r="AT885">
        <v>1.27</v>
      </c>
      <c r="AU885">
        <v>0.71399999999999997</v>
      </c>
      <c r="AV885">
        <v>237</v>
      </c>
      <c r="AW885">
        <v>227</v>
      </c>
      <c r="AX885">
        <v>230</v>
      </c>
    </row>
    <row r="886" spans="1:50">
      <c r="A886" s="22">
        <v>43105</v>
      </c>
      <c r="B886">
        <v>967</v>
      </c>
      <c r="C886">
        <v>1035</v>
      </c>
      <c r="D886">
        <v>926</v>
      </c>
      <c r="E886">
        <v>951</v>
      </c>
      <c r="F886" s="22">
        <v>43109</v>
      </c>
      <c r="G886">
        <v>952</v>
      </c>
      <c r="H886">
        <v>970</v>
      </c>
      <c r="I886">
        <v>886</v>
      </c>
      <c r="J886">
        <v>911</v>
      </c>
      <c r="K886" s="22">
        <v>43110</v>
      </c>
      <c r="L886">
        <v>938</v>
      </c>
      <c r="M886">
        <v>1.34</v>
      </c>
      <c r="N886" s="8" t="str">
        <f>IF(AND(AM886=1,AC886&lt;-0.005,AE886&gt;O$1),R886,"")</f>
        <v/>
      </c>
      <c r="O886" s="8">
        <f t="shared" si="72"/>
        <v>88733.640927197805</v>
      </c>
      <c r="P886" s="8" t="str">
        <f t="shared" si="76"/>
        <v/>
      </c>
      <c r="Q886" s="8">
        <f t="shared" si="73"/>
        <v>108274.95087790667</v>
      </c>
      <c r="R886" s="8">
        <f t="shared" si="74"/>
        <v>1604.2780748662944</v>
      </c>
      <c r="S886" s="8">
        <f t="shared" si="75"/>
        <v>295844.73440631025</v>
      </c>
      <c r="U886" s="25">
        <v>43110.330277777779</v>
      </c>
      <c r="V886">
        <v>44</v>
      </c>
      <c r="W886">
        <v>3927</v>
      </c>
      <c r="X886" t="s">
        <v>1617</v>
      </c>
      <c r="Y886" t="s">
        <v>957</v>
      </c>
      <c r="Z886" s="25">
        <v>43109.996527777781</v>
      </c>
      <c r="AA886">
        <v>933.9</v>
      </c>
      <c r="AB886">
        <v>22.9</v>
      </c>
      <c r="AC886" s="24">
        <v>2.5100000000000001E-2</v>
      </c>
      <c r="AD886">
        <v>2600</v>
      </c>
      <c r="AE886">
        <v>2411460</v>
      </c>
      <c r="AF886" s="22">
        <v>43109</v>
      </c>
      <c r="AG886">
        <v>952</v>
      </c>
      <c r="AH886">
        <v>911</v>
      </c>
      <c r="AI886" s="22">
        <v>43110</v>
      </c>
      <c r="AJ886">
        <v>938</v>
      </c>
      <c r="AK886">
        <v>935</v>
      </c>
      <c r="AL886" s="25">
        <v>43110.796435185184</v>
      </c>
      <c r="AM886">
        <v>2</v>
      </c>
      <c r="AN886" t="s">
        <v>1023</v>
      </c>
      <c r="AO886">
        <v>41.01</v>
      </c>
      <c r="AP886">
        <v>0</v>
      </c>
      <c r="AQ886">
        <v>0.76</v>
      </c>
      <c r="AR886">
        <v>0.76</v>
      </c>
      <c r="AS886">
        <v>1.34</v>
      </c>
      <c r="AT886">
        <v>1.5</v>
      </c>
      <c r="AU886">
        <v>1.5249999999999999</v>
      </c>
      <c r="AV886">
        <v>978</v>
      </c>
      <c r="AW886">
        <v>920</v>
      </c>
      <c r="AX886">
        <v>935</v>
      </c>
    </row>
    <row r="887" spans="1:50">
      <c r="A887" s="22">
        <v>43105</v>
      </c>
      <c r="B887">
        <v>100</v>
      </c>
      <c r="C887">
        <v>102</v>
      </c>
      <c r="D887">
        <v>99</v>
      </c>
      <c r="E887">
        <v>102</v>
      </c>
      <c r="F887" s="22">
        <v>43109</v>
      </c>
      <c r="G887">
        <v>102</v>
      </c>
      <c r="H887">
        <v>104</v>
      </c>
      <c r="I887">
        <v>100</v>
      </c>
      <c r="J887">
        <v>102</v>
      </c>
      <c r="K887" s="22">
        <v>43110</v>
      </c>
      <c r="L887">
        <v>103</v>
      </c>
      <c r="M887">
        <v>1.02</v>
      </c>
      <c r="N887" s="8">
        <f>IF(AND(AM887=1,AC887&lt;-0.005,AE887&gt;O$1),R887,"")</f>
        <v>-4807.6923076922903</v>
      </c>
      <c r="O887" s="8">
        <f t="shared" si="72"/>
        <v>83925.948619505507</v>
      </c>
      <c r="P887" s="8">
        <f t="shared" si="76"/>
        <v>-4807.6923076922903</v>
      </c>
      <c r="Q887" s="8">
        <f t="shared" si="73"/>
        <v>103467.25857021438</v>
      </c>
      <c r="R887" s="8">
        <f t="shared" si="74"/>
        <v>-4807.6923076922903</v>
      </c>
      <c r="S887" s="8">
        <f t="shared" si="75"/>
        <v>291037.04209861794</v>
      </c>
      <c r="U887" s="25">
        <v>43110.330277777779</v>
      </c>
      <c r="V887">
        <v>45</v>
      </c>
      <c r="W887">
        <v>4347</v>
      </c>
      <c r="X887" t="s">
        <v>1230</v>
      </c>
      <c r="Y887" t="s">
        <v>960</v>
      </c>
      <c r="Z887" s="25">
        <v>43109.814583333333</v>
      </c>
      <c r="AA887">
        <v>101</v>
      </c>
      <c r="AB887">
        <v>-1</v>
      </c>
      <c r="AC887" s="24">
        <v>-9.7999999999999997E-3</v>
      </c>
      <c r="AD887">
        <v>2600</v>
      </c>
      <c r="AE887">
        <v>262600</v>
      </c>
      <c r="AF887" s="22">
        <v>43109</v>
      </c>
      <c r="AG887">
        <v>102</v>
      </c>
      <c r="AH887">
        <v>102</v>
      </c>
      <c r="AI887" s="22">
        <v>43110</v>
      </c>
      <c r="AJ887">
        <v>103</v>
      </c>
      <c r="AK887">
        <v>104</v>
      </c>
      <c r="AL887" s="25">
        <v>43110.796446759261</v>
      </c>
      <c r="AM887">
        <v>1</v>
      </c>
      <c r="AN887" t="s">
        <v>1023</v>
      </c>
      <c r="AO887">
        <v>126.21</v>
      </c>
      <c r="AP887">
        <v>0</v>
      </c>
      <c r="AQ887">
        <v>0.6</v>
      </c>
      <c r="AR887">
        <v>0.21</v>
      </c>
      <c r="AS887">
        <v>1.02</v>
      </c>
      <c r="AT887">
        <v>0.98</v>
      </c>
      <c r="AU887">
        <v>0.85299999999999998</v>
      </c>
      <c r="AV887">
        <v>104</v>
      </c>
      <c r="AW887">
        <v>101</v>
      </c>
      <c r="AX887">
        <v>104</v>
      </c>
    </row>
    <row r="888" spans="1:50">
      <c r="A888" s="22">
        <v>43105</v>
      </c>
      <c r="B888">
        <v>215</v>
      </c>
      <c r="C888">
        <v>216</v>
      </c>
      <c r="D888">
        <v>213</v>
      </c>
      <c r="E888">
        <v>215</v>
      </c>
      <c r="F888" s="22">
        <v>43109</v>
      </c>
      <c r="G888">
        <v>217</v>
      </c>
      <c r="H888">
        <v>218</v>
      </c>
      <c r="I888">
        <v>215</v>
      </c>
      <c r="J888">
        <v>217</v>
      </c>
      <c r="K888" s="22">
        <v>43110</v>
      </c>
      <c r="L888">
        <v>227</v>
      </c>
      <c r="M888">
        <v>0.99</v>
      </c>
      <c r="N888" s="8" t="str">
        <f>IF(AND(AM888=1,AC888&lt;-0.005,AE888&gt;O$1),R888,"")</f>
        <v/>
      </c>
      <c r="O888" s="8">
        <f t="shared" si="72"/>
        <v>83925.948619505507</v>
      </c>
      <c r="P888" s="8" t="str">
        <f t="shared" si="76"/>
        <v/>
      </c>
      <c r="Q888" s="8">
        <f t="shared" si="73"/>
        <v>103467.25857021438</v>
      </c>
      <c r="R888" s="8">
        <f t="shared" si="74"/>
        <v>4444.4444444444734</v>
      </c>
      <c r="S888" s="8">
        <f t="shared" si="75"/>
        <v>295481.48654306243</v>
      </c>
      <c r="U888" s="25">
        <v>43110.330277777779</v>
      </c>
      <c r="V888">
        <v>46</v>
      </c>
      <c r="W888">
        <v>3377</v>
      </c>
      <c r="X888" t="s">
        <v>1616</v>
      </c>
      <c r="Y888" t="s">
        <v>954</v>
      </c>
      <c r="Z888" s="25">
        <v>43109.92291666667</v>
      </c>
      <c r="AA888">
        <v>219.1</v>
      </c>
      <c r="AB888">
        <v>2.1</v>
      </c>
      <c r="AC888" s="24">
        <v>9.7000000000000003E-3</v>
      </c>
      <c r="AD888">
        <v>2500</v>
      </c>
      <c r="AE888">
        <v>545550</v>
      </c>
      <c r="AF888" s="22">
        <v>43109</v>
      </c>
      <c r="AG888">
        <v>217</v>
      </c>
      <c r="AH888">
        <v>217</v>
      </c>
      <c r="AI888" s="22">
        <v>43110</v>
      </c>
      <c r="AJ888">
        <v>227</v>
      </c>
      <c r="AK888">
        <v>225</v>
      </c>
      <c r="AL888" s="25">
        <v>43110.796458333331</v>
      </c>
      <c r="AM888">
        <v>1</v>
      </c>
      <c r="AN888" t="s">
        <v>1023</v>
      </c>
      <c r="AO888">
        <v>76.58</v>
      </c>
      <c r="AP888">
        <v>1.84</v>
      </c>
      <c r="AQ888">
        <v>0.11</v>
      </c>
      <c r="AR888">
        <v>0.08</v>
      </c>
      <c r="AS888">
        <v>0.99</v>
      </c>
      <c r="AT888">
        <v>0.99</v>
      </c>
      <c r="AU888">
        <v>0.34</v>
      </c>
      <c r="AV888">
        <v>233</v>
      </c>
      <c r="AW888">
        <v>219</v>
      </c>
      <c r="AX888">
        <v>225</v>
      </c>
    </row>
    <row r="889" spans="1:50">
      <c r="A889" s="22">
        <v>43105</v>
      </c>
      <c r="B889">
        <v>1595</v>
      </c>
      <c r="C889">
        <v>1614</v>
      </c>
      <c r="D889">
        <v>1593</v>
      </c>
      <c r="E889">
        <v>1614</v>
      </c>
      <c r="F889" s="22">
        <v>43109</v>
      </c>
      <c r="G889">
        <v>1617</v>
      </c>
      <c r="H889">
        <v>1617</v>
      </c>
      <c r="I889">
        <v>1607</v>
      </c>
      <c r="J889">
        <v>1612</v>
      </c>
      <c r="K889" s="22">
        <v>43110</v>
      </c>
      <c r="L889">
        <v>1608</v>
      </c>
      <c r="M889">
        <v>0.99</v>
      </c>
      <c r="N889" s="8" t="str">
        <f>IF(AND(AM889=1,AC889&lt;-0.005,AE889&gt;O$1),R889,"")</f>
        <v/>
      </c>
      <c r="O889" s="8">
        <f t="shared" si="72"/>
        <v>83925.948619505507</v>
      </c>
      <c r="P889" s="8" t="str">
        <f t="shared" si="76"/>
        <v/>
      </c>
      <c r="Q889" s="8">
        <f t="shared" si="73"/>
        <v>103467.25857021438</v>
      </c>
      <c r="R889" s="8">
        <f t="shared" si="74"/>
        <v>2814.2589118198557</v>
      </c>
      <c r="S889" s="8">
        <f t="shared" si="75"/>
        <v>298295.74545488227</v>
      </c>
      <c r="U889" s="25">
        <v>43110.330277777779</v>
      </c>
      <c r="V889">
        <v>47</v>
      </c>
      <c r="W889">
        <v>3197</v>
      </c>
      <c r="X889" t="s">
        <v>1157</v>
      </c>
      <c r="Y889" t="s">
        <v>962</v>
      </c>
      <c r="Z889" s="25">
        <v>43109.993750000001</v>
      </c>
      <c r="AA889">
        <v>1610</v>
      </c>
      <c r="AB889">
        <v>-2</v>
      </c>
      <c r="AC889" s="24">
        <v>-1.1999999999999999E-3</v>
      </c>
      <c r="AD889">
        <v>2300</v>
      </c>
      <c r="AE889">
        <v>3700220</v>
      </c>
      <c r="AF889" s="22">
        <v>43109</v>
      </c>
      <c r="AG889">
        <v>1617</v>
      </c>
      <c r="AH889">
        <v>1612</v>
      </c>
      <c r="AI889" s="22">
        <v>43110</v>
      </c>
      <c r="AJ889">
        <v>1608</v>
      </c>
      <c r="AK889">
        <v>1599</v>
      </c>
      <c r="AL889" s="25">
        <v>43110.796469907407</v>
      </c>
      <c r="AM889">
        <v>1</v>
      </c>
      <c r="AN889">
        <v>3.9</v>
      </c>
      <c r="AO889">
        <v>3.2</v>
      </c>
      <c r="AP889">
        <v>2.48</v>
      </c>
      <c r="AQ889">
        <v>0.26</v>
      </c>
      <c r="AR889">
        <v>0.16</v>
      </c>
      <c r="AS889">
        <v>0.99</v>
      </c>
      <c r="AT889">
        <v>0.97</v>
      </c>
      <c r="AU889">
        <v>0.36599999999999999</v>
      </c>
      <c r="AV889">
        <v>1610</v>
      </c>
      <c r="AW889">
        <v>1598</v>
      </c>
      <c r="AX889">
        <v>1599</v>
      </c>
    </row>
    <row r="890" spans="1:50">
      <c r="A890" s="22">
        <v>43105</v>
      </c>
      <c r="B890">
        <v>1138</v>
      </c>
      <c r="C890">
        <v>1149.5</v>
      </c>
      <c r="D890">
        <v>1137</v>
      </c>
      <c r="E890">
        <v>1149</v>
      </c>
      <c r="F890" s="22">
        <v>43109</v>
      </c>
      <c r="G890">
        <v>1154</v>
      </c>
      <c r="H890">
        <v>1167.5</v>
      </c>
      <c r="I890">
        <v>1153.5</v>
      </c>
      <c r="J890">
        <v>1156.5</v>
      </c>
      <c r="K890" s="22">
        <v>43110</v>
      </c>
      <c r="L890">
        <v>1156.5</v>
      </c>
      <c r="M890">
        <v>1.03</v>
      </c>
      <c r="N890" s="8" t="str">
        <f>IF(AND(AM890=1,AC890&lt;-0.005,AE890&gt;O$1),R890,"")</f>
        <v/>
      </c>
      <c r="O890" s="8">
        <f t="shared" si="72"/>
        <v>83925.948619505507</v>
      </c>
      <c r="P890" s="8" t="str">
        <f t="shared" si="76"/>
        <v/>
      </c>
      <c r="Q890" s="8">
        <f t="shared" si="73"/>
        <v>103467.25857021438</v>
      </c>
      <c r="R890" s="8">
        <f t="shared" si="74"/>
        <v>0</v>
      </c>
      <c r="S890" s="8">
        <f t="shared" si="75"/>
        <v>298295.74545488227</v>
      </c>
      <c r="U890" s="25">
        <v>43110.330277777779</v>
      </c>
      <c r="V890">
        <v>48</v>
      </c>
      <c r="W890">
        <v>7201</v>
      </c>
      <c r="X890" t="s">
        <v>1172</v>
      </c>
      <c r="Y890" t="s">
        <v>962</v>
      </c>
      <c r="Z890" s="25">
        <v>43109.974999999999</v>
      </c>
      <c r="AA890">
        <v>1155</v>
      </c>
      <c r="AB890">
        <v>-1.5</v>
      </c>
      <c r="AC890" s="24">
        <v>-1.2999999999999999E-3</v>
      </c>
      <c r="AD890">
        <v>2200</v>
      </c>
      <c r="AE890">
        <v>2543400</v>
      </c>
      <c r="AF890" s="22">
        <v>43109</v>
      </c>
      <c r="AG890">
        <v>1154</v>
      </c>
      <c r="AH890">
        <v>1156.5</v>
      </c>
      <c r="AI890" s="22">
        <v>43110</v>
      </c>
      <c r="AJ890">
        <v>1156.5</v>
      </c>
      <c r="AK890">
        <v>1156.5</v>
      </c>
      <c r="AL890" s="25">
        <v>43110.796469907407</v>
      </c>
      <c r="AM890">
        <v>1</v>
      </c>
      <c r="AN890">
        <v>0</v>
      </c>
      <c r="AO890">
        <v>4.0999999999999996</v>
      </c>
      <c r="AP890">
        <v>4.58</v>
      </c>
      <c r="AQ890">
        <v>1</v>
      </c>
      <c r="AR890">
        <v>1</v>
      </c>
      <c r="AS890">
        <v>1.03</v>
      </c>
      <c r="AT890">
        <v>1.05</v>
      </c>
      <c r="AU890">
        <v>0.28499999999999998</v>
      </c>
      <c r="AV890">
        <v>1162</v>
      </c>
      <c r="AW890">
        <v>1155</v>
      </c>
      <c r="AX890">
        <v>1156.5</v>
      </c>
    </row>
    <row r="891" spans="1:50">
      <c r="A891" s="22">
        <v>43105</v>
      </c>
      <c r="B891">
        <v>712</v>
      </c>
      <c r="C891">
        <v>713</v>
      </c>
      <c r="D891">
        <v>688</v>
      </c>
      <c r="E891">
        <v>695</v>
      </c>
      <c r="F891" s="22">
        <v>43109</v>
      </c>
      <c r="G891">
        <v>703</v>
      </c>
      <c r="H891">
        <v>706</v>
      </c>
      <c r="I891">
        <v>696</v>
      </c>
      <c r="J891">
        <v>698</v>
      </c>
      <c r="K891" s="22">
        <v>43110</v>
      </c>
      <c r="L891">
        <v>697</v>
      </c>
      <c r="M891">
        <v>0.96</v>
      </c>
      <c r="N891" s="8" t="str">
        <f>IF(AND(AM891=1,AC891&lt;-0.005,AE891&gt;O$1),R891,"")</f>
        <v/>
      </c>
      <c r="O891" s="8">
        <f t="shared" si="72"/>
        <v>83925.948619505507</v>
      </c>
      <c r="P891" s="8" t="str">
        <f t="shared" si="76"/>
        <v/>
      </c>
      <c r="Q891" s="8">
        <f t="shared" si="73"/>
        <v>103467.25857021438</v>
      </c>
      <c r="R891" s="8">
        <f t="shared" si="74"/>
        <v>-10533.707865168552</v>
      </c>
      <c r="S891" s="8">
        <f t="shared" si="75"/>
        <v>287762.0375897137</v>
      </c>
      <c r="U891" s="25">
        <v>43110.330277777779</v>
      </c>
      <c r="V891">
        <v>49</v>
      </c>
      <c r="W891">
        <v>4321</v>
      </c>
      <c r="X891" t="s">
        <v>1615</v>
      </c>
      <c r="Y891" t="s">
        <v>962</v>
      </c>
      <c r="Z891" s="25">
        <v>43109.811805555553</v>
      </c>
      <c r="AA891">
        <v>695</v>
      </c>
      <c r="AB891">
        <v>-3</v>
      </c>
      <c r="AC891" s="24">
        <v>-4.3E-3</v>
      </c>
      <c r="AD891">
        <v>2100</v>
      </c>
      <c r="AE891">
        <v>1459500</v>
      </c>
      <c r="AF891" s="22">
        <v>43109</v>
      </c>
      <c r="AG891">
        <v>703</v>
      </c>
      <c r="AH891">
        <v>698</v>
      </c>
      <c r="AI891" s="22">
        <v>43110</v>
      </c>
      <c r="AJ891">
        <v>697</v>
      </c>
      <c r="AK891">
        <v>712</v>
      </c>
      <c r="AL891" s="25">
        <v>43110.796481481484</v>
      </c>
      <c r="AM891">
        <v>1</v>
      </c>
      <c r="AN891">
        <v>0</v>
      </c>
      <c r="AO891">
        <v>4.75</v>
      </c>
      <c r="AP891">
        <v>0.86</v>
      </c>
      <c r="AQ891">
        <v>0.08</v>
      </c>
      <c r="AR891">
        <v>0.44</v>
      </c>
      <c r="AS891">
        <v>0.96</v>
      </c>
      <c r="AT891">
        <v>1</v>
      </c>
      <c r="AU891">
        <v>0.60399999999999998</v>
      </c>
      <c r="AV891">
        <v>713</v>
      </c>
      <c r="AW891">
        <v>692</v>
      </c>
      <c r="AX891">
        <v>712</v>
      </c>
    </row>
    <row r="892" spans="1:50">
      <c r="A892" s="22">
        <v>43105</v>
      </c>
      <c r="B892">
        <v>1970</v>
      </c>
      <c r="C892">
        <v>1973</v>
      </c>
      <c r="D892">
        <v>1934</v>
      </c>
      <c r="E892">
        <v>1973</v>
      </c>
      <c r="F892" s="22">
        <v>43109</v>
      </c>
      <c r="G892">
        <v>1984</v>
      </c>
      <c r="H892">
        <v>1987</v>
      </c>
      <c r="I892">
        <v>1913</v>
      </c>
      <c r="J892">
        <v>1950</v>
      </c>
      <c r="K892" s="22">
        <v>43110</v>
      </c>
      <c r="L892">
        <v>1940</v>
      </c>
      <c r="M892">
        <v>1.08</v>
      </c>
      <c r="N892" s="8" t="str">
        <f>IF(AND(AM892=1,AC892&lt;-0.005,AE892&gt;O$1),R892,"")</f>
        <v/>
      </c>
      <c r="O892" s="8">
        <f t="shared" si="72"/>
        <v>83925.948619505507</v>
      </c>
      <c r="P892" s="8" t="str">
        <f t="shared" si="76"/>
        <v/>
      </c>
      <c r="Q892" s="8">
        <f t="shared" si="73"/>
        <v>103467.25857021438</v>
      </c>
      <c r="R892" s="8">
        <f t="shared" si="74"/>
        <v>1033.0578512396382</v>
      </c>
      <c r="S892" s="8">
        <f t="shared" si="75"/>
        <v>287762.0375897137</v>
      </c>
      <c r="U892" s="25">
        <v>43110.330277777779</v>
      </c>
      <c r="V892">
        <v>50</v>
      </c>
      <c r="W892">
        <v>7779</v>
      </c>
      <c r="X892" t="s">
        <v>1220</v>
      </c>
      <c r="Y892" t="s">
        <v>957</v>
      </c>
      <c r="Z892" s="25">
        <v>43109.99722222222</v>
      </c>
      <c r="AA892">
        <v>1933.1</v>
      </c>
      <c r="AB892">
        <v>-16.899999999999999</v>
      </c>
      <c r="AC892" s="24">
        <v>-8.6999999999999994E-3</v>
      </c>
      <c r="AD892">
        <v>2100</v>
      </c>
      <c r="AE892">
        <v>4069910</v>
      </c>
      <c r="AF892" s="22">
        <v>43109</v>
      </c>
      <c r="AG892">
        <v>1984</v>
      </c>
      <c r="AH892">
        <v>1950</v>
      </c>
      <c r="AI892" s="22">
        <v>43110</v>
      </c>
      <c r="AJ892">
        <v>1940</v>
      </c>
      <c r="AK892">
        <v>1936</v>
      </c>
      <c r="AL892" s="25">
        <v>43110.796493055554</v>
      </c>
      <c r="AM892">
        <v>2</v>
      </c>
      <c r="AN892" t="s">
        <v>1023</v>
      </c>
      <c r="AO892">
        <v>0</v>
      </c>
      <c r="AP892" t="s">
        <v>956</v>
      </c>
      <c r="AQ892">
        <v>0.82</v>
      </c>
      <c r="AR892">
        <v>0.87</v>
      </c>
      <c r="AS892">
        <v>1.08</v>
      </c>
      <c r="AT892">
        <v>1.24</v>
      </c>
      <c r="AU892">
        <v>0.68300000000000005</v>
      </c>
      <c r="AV892">
        <v>1955</v>
      </c>
      <c r="AW892">
        <v>1929</v>
      </c>
      <c r="AX892">
        <v>1936</v>
      </c>
    </row>
    <row r="893" spans="1:50">
      <c r="A893" s="22">
        <v>43109</v>
      </c>
      <c r="B893">
        <v>1151</v>
      </c>
      <c r="C893">
        <v>1170</v>
      </c>
      <c r="D893">
        <v>1150</v>
      </c>
      <c r="E893">
        <v>1165</v>
      </c>
      <c r="F893" s="22">
        <v>43110</v>
      </c>
      <c r="G893">
        <v>1165</v>
      </c>
      <c r="H893">
        <v>1173</v>
      </c>
      <c r="I893">
        <v>1162</v>
      </c>
      <c r="J893">
        <v>1167</v>
      </c>
      <c r="K893" s="22">
        <v>43111</v>
      </c>
      <c r="L893">
        <v>1181</v>
      </c>
      <c r="M893">
        <v>0.93</v>
      </c>
      <c r="N893" s="8" t="str">
        <f>IF(AND(AM893=1,AC893&lt;-0.005,AE893&gt;O$1),R893,"")</f>
        <v/>
      </c>
      <c r="O893" s="8">
        <f t="shared" si="72"/>
        <v>83925.948619505507</v>
      </c>
      <c r="P893" s="8" t="str">
        <f t="shared" si="76"/>
        <v/>
      </c>
      <c r="Q893" s="8">
        <f t="shared" si="73"/>
        <v>103467.25857021438</v>
      </c>
      <c r="R893" s="8">
        <f t="shared" si="74"/>
        <v>1273.3446519525016</v>
      </c>
      <c r="S893" s="8">
        <f t="shared" si="75"/>
        <v>289035.3822416662</v>
      </c>
      <c r="U893" s="25">
        <v>43111.330254629633</v>
      </c>
      <c r="V893">
        <v>2</v>
      </c>
      <c r="W893">
        <v>1357</v>
      </c>
      <c r="X893" t="s">
        <v>1056</v>
      </c>
      <c r="Y893" t="s">
        <v>954</v>
      </c>
      <c r="Z893" s="25">
        <v>43110.998611111114</v>
      </c>
      <c r="AA893">
        <v>1188.5</v>
      </c>
      <c r="AB893">
        <v>21.5</v>
      </c>
      <c r="AC893" s="24">
        <v>1.84E-2</v>
      </c>
      <c r="AD893">
        <v>152120</v>
      </c>
      <c r="AE893">
        <v>180293468</v>
      </c>
      <c r="AF893" s="22">
        <v>43110</v>
      </c>
      <c r="AG893">
        <v>1165</v>
      </c>
      <c r="AH893">
        <v>1167</v>
      </c>
      <c r="AI893" s="22">
        <v>43111</v>
      </c>
      <c r="AJ893">
        <v>1181</v>
      </c>
      <c r="AK893">
        <v>1178</v>
      </c>
      <c r="AL893" s="25">
        <v>43111.79519675926</v>
      </c>
      <c r="AM893">
        <v>1</v>
      </c>
      <c r="AN893" t="s">
        <v>1023</v>
      </c>
      <c r="AO893" s="26">
        <v>8.0000000000000002E-3</v>
      </c>
      <c r="AQ893">
        <v>0</v>
      </c>
      <c r="AR893">
        <v>0</v>
      </c>
      <c r="AS893">
        <v>0.93</v>
      </c>
      <c r="AT893">
        <v>0.88</v>
      </c>
      <c r="AU893">
        <v>2.5230000000000001</v>
      </c>
      <c r="AV893">
        <v>1188</v>
      </c>
      <c r="AW893">
        <v>1174</v>
      </c>
      <c r="AX893">
        <v>1178</v>
      </c>
    </row>
    <row r="894" spans="1:50">
      <c r="A894" s="22">
        <v>43109</v>
      </c>
      <c r="B894">
        <v>157</v>
      </c>
      <c r="C894">
        <v>161</v>
      </c>
      <c r="D894">
        <v>154</v>
      </c>
      <c r="E894">
        <v>160</v>
      </c>
      <c r="F894" s="22">
        <v>43110</v>
      </c>
      <c r="G894">
        <v>163</v>
      </c>
      <c r="H894">
        <v>166</v>
      </c>
      <c r="I894">
        <v>160</v>
      </c>
      <c r="J894">
        <v>164</v>
      </c>
      <c r="K894" s="22">
        <v>43111</v>
      </c>
      <c r="L894">
        <v>149</v>
      </c>
      <c r="M894">
        <v>1.04</v>
      </c>
      <c r="N894" s="8" t="str">
        <f>IF(AND(AM894=1,AC894&lt;-0.005,AE894&gt;O$1),R894,"")</f>
        <v/>
      </c>
      <c r="O894" s="8">
        <f t="shared" si="72"/>
        <v>83925.948619505507</v>
      </c>
      <c r="P894" s="8" t="str">
        <f t="shared" si="76"/>
        <v/>
      </c>
      <c r="Q894" s="8">
        <f t="shared" si="73"/>
        <v>103467.25857021438</v>
      </c>
      <c r="R894" s="8">
        <f t="shared" si="74"/>
        <v>-9868.4210526315819</v>
      </c>
      <c r="S894" s="8">
        <f t="shared" si="75"/>
        <v>289035.3822416662</v>
      </c>
      <c r="U894" s="25">
        <v>43111.330254629633</v>
      </c>
      <c r="V894">
        <v>4</v>
      </c>
      <c r="W894">
        <v>3647</v>
      </c>
      <c r="X894" t="s">
        <v>1146</v>
      </c>
      <c r="Y894" t="s">
        <v>954</v>
      </c>
      <c r="Z894" s="25">
        <v>43110.995833333334</v>
      </c>
      <c r="AA894">
        <v>152.5</v>
      </c>
      <c r="AB894">
        <v>-11.5</v>
      </c>
      <c r="AC894" s="24">
        <v>-7.0099999999999996E-2</v>
      </c>
      <c r="AD894">
        <v>122200</v>
      </c>
      <c r="AE894">
        <v>18547960</v>
      </c>
      <c r="AF894" s="22">
        <v>43110</v>
      </c>
      <c r="AG894">
        <v>163</v>
      </c>
      <c r="AH894">
        <v>164</v>
      </c>
      <c r="AI894" s="22">
        <v>43111</v>
      </c>
      <c r="AJ894">
        <v>149</v>
      </c>
      <c r="AK894">
        <v>152</v>
      </c>
      <c r="AL894" s="25">
        <v>43111.795219907406</v>
      </c>
      <c r="AM894">
        <v>2</v>
      </c>
      <c r="AN894" t="s">
        <v>1023</v>
      </c>
      <c r="AO894">
        <v>0</v>
      </c>
      <c r="AP894">
        <v>1.83</v>
      </c>
      <c r="AQ894">
        <v>1</v>
      </c>
      <c r="AR894">
        <v>0.19</v>
      </c>
      <c r="AS894">
        <v>1.04</v>
      </c>
      <c r="AT894">
        <v>0.96</v>
      </c>
      <c r="AU894">
        <v>1.4119999999999999</v>
      </c>
      <c r="AV894">
        <v>152</v>
      </c>
      <c r="AW894">
        <v>146</v>
      </c>
      <c r="AX894">
        <v>152</v>
      </c>
    </row>
    <row r="895" spans="1:50">
      <c r="A895" s="22">
        <v>43109</v>
      </c>
      <c r="B895">
        <v>215</v>
      </c>
      <c r="C895">
        <v>215.1</v>
      </c>
      <c r="D895">
        <v>212.2</v>
      </c>
      <c r="E895">
        <v>212.8</v>
      </c>
      <c r="F895" s="22">
        <v>43110</v>
      </c>
      <c r="G895">
        <v>214.6</v>
      </c>
      <c r="H895">
        <v>215.7</v>
      </c>
      <c r="I895">
        <v>213.9</v>
      </c>
      <c r="J895">
        <v>215</v>
      </c>
      <c r="K895" s="22">
        <v>43111</v>
      </c>
      <c r="L895">
        <v>215.7</v>
      </c>
      <c r="M895">
        <v>1.03</v>
      </c>
      <c r="N895" s="8">
        <f>IF(AND(AM895=1,AC895&lt;-0.005,AE895&gt;O$1),R895,"")</f>
        <v>-694.44444444449744</v>
      </c>
      <c r="O895" s="8">
        <f t="shared" si="72"/>
        <v>83231.504175061011</v>
      </c>
      <c r="P895" s="8" t="str">
        <f t="shared" si="76"/>
        <v/>
      </c>
      <c r="Q895" s="8">
        <f t="shared" si="73"/>
        <v>103467.25857021438</v>
      </c>
      <c r="R895" s="8">
        <f t="shared" si="74"/>
        <v>-694.44444444449744</v>
      </c>
      <c r="S895" s="8">
        <f t="shared" si="75"/>
        <v>288340.9377972217</v>
      </c>
      <c r="U895" s="25">
        <v>43111.330254629633</v>
      </c>
      <c r="V895">
        <v>5</v>
      </c>
      <c r="W895">
        <v>8411</v>
      </c>
      <c r="X895" t="s">
        <v>1070</v>
      </c>
      <c r="Y895" t="s">
        <v>962</v>
      </c>
      <c r="Z895" s="25">
        <v>43110.998611111114</v>
      </c>
      <c r="AA895">
        <v>213.2</v>
      </c>
      <c r="AB895">
        <v>-1.8</v>
      </c>
      <c r="AC895" s="24">
        <v>-8.3999999999999995E-3</v>
      </c>
      <c r="AD895">
        <v>110200</v>
      </c>
      <c r="AE895">
        <v>23498040</v>
      </c>
      <c r="AF895" s="22">
        <v>43110</v>
      </c>
      <c r="AG895">
        <v>214.6</v>
      </c>
      <c r="AH895">
        <v>215</v>
      </c>
      <c r="AI895" s="22">
        <v>43111</v>
      </c>
      <c r="AJ895">
        <v>215.7</v>
      </c>
      <c r="AK895">
        <v>216</v>
      </c>
      <c r="AL895" s="25">
        <v>43111.795231481483</v>
      </c>
      <c r="AM895">
        <v>1</v>
      </c>
      <c r="AN895" t="s">
        <v>1023</v>
      </c>
      <c r="AO895">
        <v>4.18</v>
      </c>
      <c r="AP895">
        <v>3.49</v>
      </c>
      <c r="AQ895">
        <v>1</v>
      </c>
      <c r="AR895">
        <v>1</v>
      </c>
      <c r="AS895">
        <v>1.03</v>
      </c>
      <c r="AT895">
        <v>1.05</v>
      </c>
      <c r="AU895">
        <v>0.39300000000000002</v>
      </c>
      <c r="AV895">
        <v>217</v>
      </c>
      <c r="AW895">
        <v>215</v>
      </c>
      <c r="AX895">
        <v>216</v>
      </c>
    </row>
    <row r="896" spans="1:50">
      <c r="A896" s="22">
        <v>43109</v>
      </c>
      <c r="B896">
        <v>400</v>
      </c>
      <c r="C896">
        <v>409</v>
      </c>
      <c r="D896">
        <v>379</v>
      </c>
      <c r="E896">
        <v>382</v>
      </c>
      <c r="F896" s="22">
        <v>43110</v>
      </c>
      <c r="G896">
        <v>412</v>
      </c>
      <c r="H896">
        <v>433</v>
      </c>
      <c r="I896">
        <v>405</v>
      </c>
      <c r="J896">
        <v>423</v>
      </c>
      <c r="K896" s="22">
        <v>43111</v>
      </c>
      <c r="L896">
        <v>429</v>
      </c>
      <c r="M896">
        <v>1.1200000000000001</v>
      </c>
      <c r="N896" s="8" t="str">
        <f>IF(AND(AM896=1,AC896&lt;-0.005,AE896&gt;O$1),R896,"")</f>
        <v/>
      </c>
      <c r="O896" s="8">
        <f t="shared" si="72"/>
        <v>83231.504175061011</v>
      </c>
      <c r="P896" s="8" t="str">
        <f t="shared" si="76"/>
        <v/>
      </c>
      <c r="Q896" s="8">
        <f t="shared" si="73"/>
        <v>103467.25857021438</v>
      </c>
      <c r="R896" s="8">
        <f t="shared" si="74"/>
        <v>40302.267002518929</v>
      </c>
      <c r="S896" s="8">
        <f t="shared" si="75"/>
        <v>328643.20479974063</v>
      </c>
      <c r="U896" s="25">
        <v>43111.330254629633</v>
      </c>
      <c r="V896">
        <v>6</v>
      </c>
      <c r="W896">
        <v>3807</v>
      </c>
      <c r="X896" t="s">
        <v>1082</v>
      </c>
      <c r="Y896" t="s">
        <v>960</v>
      </c>
      <c r="Z896" s="25">
        <v>43110.997916666667</v>
      </c>
      <c r="AA896">
        <v>446</v>
      </c>
      <c r="AB896">
        <v>23</v>
      </c>
      <c r="AC896" s="24">
        <v>5.4399999999999997E-2</v>
      </c>
      <c r="AD896">
        <v>90100</v>
      </c>
      <c r="AE896">
        <v>38627800</v>
      </c>
      <c r="AF896" s="22">
        <v>43110</v>
      </c>
      <c r="AG896">
        <v>412</v>
      </c>
      <c r="AH896">
        <v>423</v>
      </c>
      <c r="AI896" s="22">
        <v>43111</v>
      </c>
      <c r="AJ896">
        <v>429</v>
      </c>
      <c r="AK896">
        <v>397</v>
      </c>
      <c r="AL896" s="25">
        <v>43111.795231481483</v>
      </c>
      <c r="AM896">
        <v>1</v>
      </c>
      <c r="AN896" t="s">
        <v>1023</v>
      </c>
      <c r="AO896">
        <v>4.7699999999999996</v>
      </c>
      <c r="AP896" t="s">
        <v>956</v>
      </c>
      <c r="AQ896">
        <v>1</v>
      </c>
      <c r="AR896">
        <v>1</v>
      </c>
      <c r="AS896">
        <v>1.1200000000000001</v>
      </c>
      <c r="AT896">
        <v>1.1499999999999999</v>
      </c>
      <c r="AU896">
        <v>1.032</v>
      </c>
      <c r="AV896">
        <v>431</v>
      </c>
      <c r="AW896">
        <v>395</v>
      </c>
      <c r="AX896">
        <v>397</v>
      </c>
    </row>
    <row r="897" spans="1:50">
      <c r="A897" s="22">
        <v>43109</v>
      </c>
      <c r="B897">
        <v>1240</v>
      </c>
      <c r="C897">
        <v>1245</v>
      </c>
      <c r="D897">
        <v>1224</v>
      </c>
      <c r="E897">
        <v>1229</v>
      </c>
      <c r="F897" s="22">
        <v>43110</v>
      </c>
      <c r="G897">
        <v>1222</v>
      </c>
      <c r="H897">
        <v>1230</v>
      </c>
      <c r="I897">
        <v>1212</v>
      </c>
      <c r="J897">
        <v>1225</v>
      </c>
      <c r="K897" s="22">
        <v>43111</v>
      </c>
      <c r="L897">
        <v>955</v>
      </c>
      <c r="M897">
        <v>1.02</v>
      </c>
      <c r="N897" s="8">
        <f>IF(AND(AM897=1,AC897&lt;-0.005,AE897&gt;O$1),R897,"")</f>
        <v>-22500.000000000018</v>
      </c>
      <c r="O897" s="8">
        <f t="shared" si="72"/>
        <v>60731.504175060996</v>
      </c>
      <c r="P897" s="8" t="str">
        <f t="shared" si="76"/>
        <v/>
      </c>
      <c r="Q897" s="8">
        <f t="shared" si="73"/>
        <v>103467.25857021438</v>
      </c>
      <c r="R897" s="8">
        <f t="shared" si="74"/>
        <v>-22500.000000000018</v>
      </c>
      <c r="S897" s="8">
        <f t="shared" si="75"/>
        <v>306143.20479974063</v>
      </c>
      <c r="U897" s="25">
        <v>43111.330254629633</v>
      </c>
      <c r="V897">
        <v>7</v>
      </c>
      <c r="W897">
        <v>3668</v>
      </c>
      <c r="X897" t="s">
        <v>1610</v>
      </c>
      <c r="Y897" t="s">
        <v>962</v>
      </c>
      <c r="Z897" s="25">
        <v>43110.998611111114</v>
      </c>
      <c r="AA897">
        <v>1048</v>
      </c>
      <c r="AB897">
        <v>-177</v>
      </c>
      <c r="AC897" s="24">
        <v>-0.14449999999999999</v>
      </c>
      <c r="AD897">
        <v>85000</v>
      </c>
      <c r="AE897">
        <v>90067020</v>
      </c>
      <c r="AF897" s="22">
        <v>43110</v>
      </c>
      <c r="AG897">
        <v>1222</v>
      </c>
      <c r="AH897">
        <v>1225</v>
      </c>
      <c r="AI897" s="22">
        <v>43111</v>
      </c>
      <c r="AJ897">
        <v>955</v>
      </c>
      <c r="AK897">
        <v>1000</v>
      </c>
      <c r="AL897" s="25">
        <v>43111.795243055552</v>
      </c>
      <c r="AM897">
        <v>1</v>
      </c>
      <c r="AN897">
        <v>0</v>
      </c>
      <c r="AO897">
        <v>1.1599999999999999</v>
      </c>
      <c r="AP897">
        <v>0.98</v>
      </c>
      <c r="AQ897">
        <v>0.81</v>
      </c>
      <c r="AR897">
        <v>0.72</v>
      </c>
      <c r="AS897">
        <v>1.02</v>
      </c>
      <c r="AT897">
        <v>1.05</v>
      </c>
      <c r="AU897">
        <v>1.337</v>
      </c>
      <c r="AV897">
        <v>1034</v>
      </c>
      <c r="AW897">
        <v>955</v>
      </c>
      <c r="AX897">
        <v>1000</v>
      </c>
    </row>
    <row r="898" spans="1:50">
      <c r="A898" s="22">
        <v>43109</v>
      </c>
      <c r="B898">
        <v>876</v>
      </c>
      <c r="C898">
        <v>877.3</v>
      </c>
      <c r="D898">
        <v>859.3</v>
      </c>
      <c r="E898">
        <v>863.4</v>
      </c>
      <c r="F898" s="22">
        <v>43110</v>
      </c>
      <c r="G898">
        <v>871</v>
      </c>
      <c r="H898">
        <v>880.8</v>
      </c>
      <c r="I898">
        <v>870.2</v>
      </c>
      <c r="J898">
        <v>876.8</v>
      </c>
      <c r="K898" s="22">
        <v>43111</v>
      </c>
      <c r="L898">
        <v>880</v>
      </c>
      <c r="M898">
        <v>1.05</v>
      </c>
      <c r="N898" s="8">
        <f>IF(AND(AM898=1,AC898&lt;-0.005,AE898&gt;O$1),R898,"")</f>
        <v>-1077.2196394148725</v>
      </c>
      <c r="O898" s="8">
        <f t="shared" si="72"/>
        <v>59654.284535646126</v>
      </c>
      <c r="P898" s="8" t="str">
        <f t="shared" si="76"/>
        <v/>
      </c>
      <c r="Q898" s="8">
        <f t="shared" si="73"/>
        <v>103467.25857021438</v>
      </c>
      <c r="R898" s="8">
        <f t="shared" si="74"/>
        <v>-1077.2196394148725</v>
      </c>
      <c r="S898" s="8">
        <f t="shared" si="75"/>
        <v>305065.98516032577</v>
      </c>
      <c r="U898" s="25">
        <v>43111.330254629633</v>
      </c>
      <c r="V898">
        <v>9</v>
      </c>
      <c r="W898">
        <v>8306</v>
      </c>
      <c r="X898" t="s">
        <v>1083</v>
      </c>
      <c r="Y898" t="s">
        <v>962</v>
      </c>
      <c r="Z898" s="25">
        <v>43110.99722222222</v>
      </c>
      <c r="AA898">
        <v>869.5</v>
      </c>
      <c r="AB898">
        <v>-7.3</v>
      </c>
      <c r="AC898" s="24">
        <v>-8.3000000000000001E-3</v>
      </c>
      <c r="AD898">
        <v>48500</v>
      </c>
      <c r="AE898">
        <v>42131190</v>
      </c>
      <c r="AF898" s="22">
        <v>43110</v>
      </c>
      <c r="AG898">
        <v>871</v>
      </c>
      <c r="AH898">
        <v>876.8</v>
      </c>
      <c r="AI898" s="22">
        <v>43111</v>
      </c>
      <c r="AJ898">
        <v>880</v>
      </c>
      <c r="AK898">
        <v>881.9</v>
      </c>
      <c r="AL898" s="25">
        <v>43111.795266203706</v>
      </c>
      <c r="AM898">
        <v>1</v>
      </c>
      <c r="AN898" t="s">
        <v>1023</v>
      </c>
      <c r="AO898">
        <v>1.66</v>
      </c>
      <c r="AP898">
        <v>2.0499999999999998</v>
      </c>
      <c r="AQ898">
        <v>1</v>
      </c>
      <c r="AR898">
        <v>1</v>
      </c>
      <c r="AS898">
        <v>1.05</v>
      </c>
      <c r="AT898">
        <v>1.1200000000000001</v>
      </c>
      <c r="AU898">
        <v>0.51200000000000001</v>
      </c>
      <c r="AV898">
        <v>883</v>
      </c>
      <c r="AW898">
        <v>872.5</v>
      </c>
      <c r="AX898">
        <v>881.9</v>
      </c>
    </row>
    <row r="899" spans="1:50">
      <c r="A899" s="22">
        <v>43109</v>
      </c>
      <c r="B899">
        <v>233</v>
      </c>
      <c r="C899">
        <v>265</v>
      </c>
      <c r="D899">
        <v>231</v>
      </c>
      <c r="E899">
        <v>255</v>
      </c>
      <c r="F899" s="22">
        <v>43110</v>
      </c>
      <c r="G899">
        <v>256</v>
      </c>
      <c r="H899">
        <v>307</v>
      </c>
      <c r="I899">
        <v>251</v>
      </c>
      <c r="J899">
        <v>291</v>
      </c>
      <c r="K899" s="22">
        <v>43111</v>
      </c>
      <c r="L899">
        <v>306</v>
      </c>
      <c r="M899">
        <v>1.6</v>
      </c>
      <c r="N899" s="8" t="str">
        <f>IF(AND(AM899=1,AC899&lt;-0.005,AE899&gt;O$1),R899,"")</f>
        <v/>
      </c>
      <c r="O899" s="8">
        <f t="shared" si="72"/>
        <v>59654.284535646126</v>
      </c>
      <c r="P899" s="8" t="str">
        <f t="shared" si="76"/>
        <v/>
      </c>
      <c r="Q899" s="8">
        <f t="shared" si="73"/>
        <v>103467.25857021438</v>
      </c>
      <c r="R899" s="8">
        <f t="shared" si="74"/>
        <v>-24844.720496894402</v>
      </c>
      <c r="S899" s="8">
        <f t="shared" si="75"/>
        <v>305065.98516032577</v>
      </c>
      <c r="U899" s="25">
        <v>43111.330254629633</v>
      </c>
      <c r="V899">
        <v>10</v>
      </c>
      <c r="W899">
        <v>3323</v>
      </c>
      <c r="X899" t="s">
        <v>305</v>
      </c>
      <c r="Y899" t="s">
        <v>960</v>
      </c>
      <c r="Z899" s="25">
        <v>43110.998611111114</v>
      </c>
      <c r="AA899">
        <v>286</v>
      </c>
      <c r="AB899">
        <v>-5</v>
      </c>
      <c r="AC899" s="24">
        <v>-1.72E-2</v>
      </c>
      <c r="AD899">
        <v>41800</v>
      </c>
      <c r="AE899">
        <v>12120040</v>
      </c>
      <c r="AF899" s="22">
        <v>43110</v>
      </c>
      <c r="AG899">
        <v>256</v>
      </c>
      <c r="AH899">
        <v>291</v>
      </c>
      <c r="AI899" s="22">
        <v>43111</v>
      </c>
      <c r="AJ899">
        <v>306</v>
      </c>
      <c r="AK899">
        <v>322</v>
      </c>
      <c r="AL899" s="25">
        <v>43111.795277777775</v>
      </c>
      <c r="AM899">
        <v>2</v>
      </c>
      <c r="AN899" t="s">
        <v>1023</v>
      </c>
      <c r="AO899">
        <v>5521.23</v>
      </c>
      <c r="AP899">
        <v>0.52</v>
      </c>
      <c r="AQ899">
        <v>1</v>
      </c>
      <c r="AR899">
        <v>1</v>
      </c>
      <c r="AS899">
        <v>1.6</v>
      </c>
      <c r="AT899">
        <v>1.84</v>
      </c>
      <c r="AU899">
        <v>0.95699999999999996</v>
      </c>
      <c r="AV899">
        <v>332</v>
      </c>
      <c r="AW899">
        <v>301</v>
      </c>
      <c r="AX899">
        <v>322</v>
      </c>
    </row>
    <row r="900" spans="1:50">
      <c r="A900" s="22">
        <v>43109</v>
      </c>
      <c r="B900">
        <v>900</v>
      </c>
      <c r="C900">
        <v>906</v>
      </c>
      <c r="D900">
        <v>897</v>
      </c>
      <c r="E900">
        <v>900</v>
      </c>
      <c r="F900" s="22">
        <v>43110</v>
      </c>
      <c r="G900">
        <v>971</v>
      </c>
      <c r="H900">
        <v>1050</v>
      </c>
      <c r="I900">
        <v>957</v>
      </c>
      <c r="J900">
        <v>1050</v>
      </c>
      <c r="K900" s="22">
        <v>43111</v>
      </c>
      <c r="L900">
        <v>1054</v>
      </c>
      <c r="M900">
        <v>1</v>
      </c>
      <c r="N900" s="8" t="str">
        <f>IF(AND(AM900=1,AC900&lt;-0.005,AE900&gt;O$1),R900,"")</f>
        <v/>
      </c>
      <c r="O900" s="8">
        <f t="shared" si="72"/>
        <v>59654.284535646126</v>
      </c>
      <c r="P900" s="8" t="str">
        <f t="shared" si="76"/>
        <v/>
      </c>
      <c r="Q900" s="8">
        <f t="shared" si="73"/>
        <v>103467.25857021438</v>
      </c>
      <c r="R900" s="8">
        <f t="shared" si="74"/>
        <v>-473.93364928910444</v>
      </c>
      <c r="S900" s="8">
        <f t="shared" si="75"/>
        <v>304592.05151103664</v>
      </c>
      <c r="U900" s="25">
        <v>43111.330266203702</v>
      </c>
      <c r="V900">
        <v>11</v>
      </c>
      <c r="W900">
        <v>3660</v>
      </c>
      <c r="X900" t="s">
        <v>1103</v>
      </c>
      <c r="Y900" t="s">
        <v>962</v>
      </c>
      <c r="Z900" s="25">
        <v>43110.993055555555</v>
      </c>
      <c r="AA900">
        <v>1082</v>
      </c>
      <c r="AB900">
        <v>32</v>
      </c>
      <c r="AC900" s="24">
        <v>3.0499999999999999E-2</v>
      </c>
      <c r="AD900">
        <v>38900</v>
      </c>
      <c r="AE900">
        <v>42105370</v>
      </c>
      <c r="AF900" s="22">
        <v>43110</v>
      </c>
      <c r="AG900">
        <v>971</v>
      </c>
      <c r="AH900">
        <v>1050</v>
      </c>
      <c r="AI900" s="22">
        <v>43111</v>
      </c>
      <c r="AJ900">
        <v>1054</v>
      </c>
      <c r="AK900">
        <v>1055</v>
      </c>
      <c r="AL900" s="25">
        <v>43111.795277777775</v>
      </c>
      <c r="AM900">
        <v>1</v>
      </c>
      <c r="AN900">
        <v>0</v>
      </c>
      <c r="AO900">
        <v>1.75</v>
      </c>
      <c r="AP900">
        <v>0.05</v>
      </c>
      <c r="AQ900">
        <v>0.5</v>
      </c>
      <c r="AR900">
        <v>0.9</v>
      </c>
      <c r="AS900">
        <v>1</v>
      </c>
      <c r="AT900">
        <v>1.1000000000000001</v>
      </c>
      <c r="AU900">
        <v>0.67</v>
      </c>
      <c r="AV900">
        <v>1084</v>
      </c>
      <c r="AW900">
        <v>1039</v>
      </c>
      <c r="AX900">
        <v>1055</v>
      </c>
    </row>
    <row r="901" spans="1:50">
      <c r="A901" s="22">
        <v>43109</v>
      </c>
      <c r="B901">
        <v>577</v>
      </c>
      <c r="C901">
        <v>598</v>
      </c>
      <c r="D901">
        <v>573</v>
      </c>
      <c r="E901">
        <v>598</v>
      </c>
      <c r="F901" s="22">
        <v>43110</v>
      </c>
      <c r="G901">
        <v>655</v>
      </c>
      <c r="H901">
        <v>698</v>
      </c>
      <c r="I901">
        <v>650</v>
      </c>
      <c r="J901">
        <v>698</v>
      </c>
      <c r="K901" s="22">
        <v>43111</v>
      </c>
      <c r="L901">
        <v>731</v>
      </c>
      <c r="M901">
        <v>1.1000000000000001</v>
      </c>
      <c r="N901" s="8" t="str">
        <f>IF(AND(AM901=1,AC901&lt;-0.005,AE901&gt;O$1),R901,"")</f>
        <v/>
      </c>
      <c r="O901" s="8">
        <f t="shared" si="72"/>
        <v>59654.284535646126</v>
      </c>
      <c r="P901" s="8" t="str">
        <f t="shared" si="76"/>
        <v/>
      </c>
      <c r="Q901" s="8">
        <f t="shared" si="73"/>
        <v>103467.25857021438</v>
      </c>
      <c r="R901" s="8">
        <f t="shared" si="74"/>
        <v>5532.5034578146415</v>
      </c>
      <c r="S901" s="8">
        <f t="shared" si="75"/>
        <v>304592.05151103664</v>
      </c>
      <c r="U901" s="25">
        <v>43111.330266203702</v>
      </c>
      <c r="V901">
        <v>13</v>
      </c>
      <c r="W901">
        <v>9753</v>
      </c>
      <c r="X901" t="s">
        <v>1123</v>
      </c>
      <c r="Y901" t="s">
        <v>960</v>
      </c>
      <c r="Z901" s="25">
        <v>43110.996527777781</v>
      </c>
      <c r="AA901">
        <v>760</v>
      </c>
      <c r="AB901">
        <v>62</v>
      </c>
      <c r="AC901" s="24">
        <v>8.8800000000000004E-2</v>
      </c>
      <c r="AD901">
        <v>27000</v>
      </c>
      <c r="AE901">
        <v>20022400</v>
      </c>
      <c r="AF901" s="22">
        <v>43110</v>
      </c>
      <c r="AG901">
        <v>655</v>
      </c>
      <c r="AH901">
        <v>698</v>
      </c>
      <c r="AI901" s="22">
        <v>43111</v>
      </c>
      <c r="AJ901">
        <v>731</v>
      </c>
      <c r="AK901">
        <v>723</v>
      </c>
      <c r="AL901" s="25">
        <v>43111.795300925929</v>
      </c>
      <c r="AM901">
        <v>2</v>
      </c>
      <c r="AN901" t="s">
        <v>1023</v>
      </c>
      <c r="AO901">
        <v>0</v>
      </c>
      <c r="AP901">
        <v>1.43</v>
      </c>
      <c r="AQ901">
        <v>1</v>
      </c>
      <c r="AR901">
        <v>0.71</v>
      </c>
      <c r="AS901">
        <v>1.1000000000000001</v>
      </c>
      <c r="AT901">
        <v>1.0900000000000001</v>
      </c>
      <c r="AU901">
        <v>0.68600000000000005</v>
      </c>
      <c r="AV901">
        <v>762</v>
      </c>
      <c r="AW901">
        <v>700</v>
      </c>
      <c r="AX901">
        <v>723</v>
      </c>
    </row>
    <row r="902" spans="1:50">
      <c r="A902" s="22">
        <v>43109</v>
      </c>
      <c r="B902">
        <v>23050</v>
      </c>
      <c r="C902">
        <v>23050</v>
      </c>
      <c r="D902">
        <v>22690</v>
      </c>
      <c r="E902">
        <v>22800</v>
      </c>
      <c r="F902" s="22">
        <v>43110</v>
      </c>
      <c r="G902">
        <v>22760</v>
      </c>
      <c r="H902">
        <v>22830</v>
      </c>
      <c r="I902">
        <v>22620</v>
      </c>
      <c r="J902">
        <v>22690</v>
      </c>
      <c r="K902" s="22">
        <v>43111</v>
      </c>
      <c r="L902">
        <v>22450</v>
      </c>
      <c r="M902">
        <v>1.08</v>
      </c>
      <c r="N902" s="8">
        <f>IF(AND(AM902=1,AC902&lt;-0.005,AE902&gt;O$1),R902,"")</f>
        <v>-1111.1111111111184</v>
      </c>
      <c r="O902" s="8">
        <f t="shared" si="72"/>
        <v>58543.173424535009</v>
      </c>
      <c r="P902" s="8" t="str">
        <f t="shared" si="76"/>
        <v/>
      </c>
      <c r="Q902" s="8">
        <f t="shared" si="73"/>
        <v>103467.25857021438</v>
      </c>
      <c r="R902" s="8">
        <f t="shared" si="74"/>
        <v>-1111.1111111111184</v>
      </c>
      <c r="S902" s="8">
        <f t="shared" si="75"/>
        <v>303480.94039992552</v>
      </c>
      <c r="U902" s="25">
        <v>43111.330266203702</v>
      </c>
      <c r="V902">
        <v>14</v>
      </c>
      <c r="W902">
        <v>1570</v>
      </c>
      <c r="X902" t="s">
        <v>1041</v>
      </c>
      <c r="Y902" t="s">
        <v>954</v>
      </c>
      <c r="Z902" s="25">
        <v>43110.997916666667</v>
      </c>
      <c r="AA902">
        <v>22330</v>
      </c>
      <c r="AB902">
        <v>-360</v>
      </c>
      <c r="AC902" s="24">
        <v>-1.5900000000000001E-2</v>
      </c>
      <c r="AD902">
        <v>26866</v>
      </c>
      <c r="AE902">
        <v>602026093</v>
      </c>
      <c r="AF902" s="22">
        <v>43110</v>
      </c>
      <c r="AG902">
        <v>22760</v>
      </c>
      <c r="AH902">
        <v>22690</v>
      </c>
      <c r="AI902" s="22">
        <v>43111</v>
      </c>
      <c r="AJ902">
        <v>22450</v>
      </c>
      <c r="AK902">
        <v>22500</v>
      </c>
      <c r="AL902" s="25">
        <v>43111.795312499999</v>
      </c>
      <c r="AM902">
        <v>1</v>
      </c>
      <c r="AN902">
        <v>5</v>
      </c>
      <c r="AO902" s="26">
        <v>8.0000000000000002E-3</v>
      </c>
      <c r="AQ902">
        <v>1</v>
      </c>
      <c r="AR902">
        <v>1</v>
      </c>
      <c r="AS902">
        <v>1.08</v>
      </c>
      <c r="AT902">
        <v>1.1200000000000001</v>
      </c>
      <c r="AU902">
        <v>0.61299999999999999</v>
      </c>
      <c r="AV902">
        <v>22610</v>
      </c>
      <c r="AW902">
        <v>22330</v>
      </c>
      <c r="AX902">
        <v>22500</v>
      </c>
    </row>
    <row r="903" spans="1:50">
      <c r="A903" s="22">
        <v>43109</v>
      </c>
      <c r="B903">
        <v>235</v>
      </c>
      <c r="C903">
        <v>238</v>
      </c>
      <c r="D903">
        <v>233</v>
      </c>
      <c r="E903">
        <v>237</v>
      </c>
      <c r="F903" s="22">
        <v>43110</v>
      </c>
      <c r="G903">
        <v>236</v>
      </c>
      <c r="H903">
        <v>241</v>
      </c>
      <c r="I903">
        <v>232</v>
      </c>
      <c r="J903">
        <v>238</v>
      </c>
      <c r="K903" s="22">
        <v>43111</v>
      </c>
      <c r="L903">
        <v>265</v>
      </c>
      <c r="M903">
        <v>1.05</v>
      </c>
      <c r="N903" s="8" t="str">
        <f>IF(AND(AM903=1,AC903&lt;-0.005,AE903&gt;O$1),R903,"")</f>
        <v/>
      </c>
      <c r="O903" s="8">
        <f t="shared" si="72"/>
        <v>58543.173424535009</v>
      </c>
      <c r="P903" s="8" t="str">
        <f t="shared" si="76"/>
        <v/>
      </c>
      <c r="Q903" s="8">
        <f t="shared" si="73"/>
        <v>103467.25857021438</v>
      </c>
      <c r="R903" s="8">
        <f t="shared" si="74"/>
        <v>5725.1908396946938</v>
      </c>
      <c r="S903" s="8">
        <f t="shared" si="75"/>
        <v>309206.13123962021</v>
      </c>
      <c r="U903" s="25">
        <v>43111.330266203702</v>
      </c>
      <c r="V903">
        <v>15</v>
      </c>
      <c r="W903">
        <v>6255</v>
      </c>
      <c r="X903" t="s">
        <v>1342</v>
      </c>
      <c r="Y903" t="s">
        <v>957</v>
      </c>
      <c r="Z903" s="25">
        <v>43110.995138888888</v>
      </c>
      <c r="AA903">
        <v>266</v>
      </c>
      <c r="AB903">
        <v>28</v>
      </c>
      <c r="AC903" s="24">
        <v>0.1176</v>
      </c>
      <c r="AD903">
        <v>25800</v>
      </c>
      <c r="AE903">
        <v>6912140</v>
      </c>
      <c r="AF903" s="22">
        <v>43110</v>
      </c>
      <c r="AG903">
        <v>236</v>
      </c>
      <c r="AH903">
        <v>238</v>
      </c>
      <c r="AI903" s="22">
        <v>43111</v>
      </c>
      <c r="AJ903">
        <v>265</v>
      </c>
      <c r="AK903">
        <v>262</v>
      </c>
      <c r="AL903" s="25">
        <v>43111.795324074075</v>
      </c>
      <c r="AM903">
        <v>1</v>
      </c>
      <c r="AN903" t="s">
        <v>1023</v>
      </c>
      <c r="AO903">
        <v>15.15</v>
      </c>
      <c r="AP903">
        <v>0</v>
      </c>
      <c r="AQ903">
        <v>1</v>
      </c>
      <c r="AR903">
        <v>0.26</v>
      </c>
      <c r="AS903">
        <v>1.05</v>
      </c>
      <c r="AT903">
        <v>1</v>
      </c>
      <c r="AU903">
        <v>0.74399999999999999</v>
      </c>
      <c r="AV903">
        <v>274</v>
      </c>
      <c r="AW903">
        <v>258</v>
      </c>
      <c r="AX903">
        <v>262</v>
      </c>
    </row>
    <row r="904" spans="1:50">
      <c r="A904" s="22">
        <v>43109</v>
      </c>
      <c r="B904">
        <v>841</v>
      </c>
      <c r="C904">
        <v>865</v>
      </c>
      <c r="D904">
        <v>840</v>
      </c>
      <c r="E904">
        <v>862</v>
      </c>
      <c r="F904" s="22">
        <v>43110</v>
      </c>
      <c r="G904">
        <v>1012</v>
      </c>
      <c r="H904">
        <v>1012</v>
      </c>
      <c r="I904">
        <v>1012</v>
      </c>
      <c r="J904">
        <v>1012</v>
      </c>
      <c r="K904" s="22">
        <v>43111</v>
      </c>
      <c r="L904">
        <v>1270</v>
      </c>
      <c r="M904">
        <v>1</v>
      </c>
      <c r="N904" s="8" t="str">
        <f>IF(AND(AM904=1,AC904&lt;-0.005,AE904&gt;O$1),R904,"")</f>
        <v/>
      </c>
      <c r="O904" s="8">
        <f t="shared" si="72"/>
        <v>58543.173424535009</v>
      </c>
      <c r="P904" s="8" t="str">
        <f t="shared" si="76"/>
        <v/>
      </c>
      <c r="Q904" s="8">
        <f t="shared" si="73"/>
        <v>103467.25857021438</v>
      </c>
      <c r="R904" s="8">
        <f t="shared" si="74"/>
        <v>44596.912521440827</v>
      </c>
      <c r="S904" s="8">
        <f t="shared" si="75"/>
        <v>309206.13123962021</v>
      </c>
      <c r="U904" s="25">
        <v>43111.330266203702</v>
      </c>
      <c r="V904">
        <v>16</v>
      </c>
      <c r="W904">
        <v>4304</v>
      </c>
      <c r="X904" t="s">
        <v>1613</v>
      </c>
      <c r="Y904" t="s">
        <v>960</v>
      </c>
      <c r="Z904" s="25">
        <v>43110.998611111114</v>
      </c>
      <c r="AA904">
        <v>1228</v>
      </c>
      <c r="AB904">
        <v>216</v>
      </c>
      <c r="AC904" s="24">
        <v>0.21340000000000001</v>
      </c>
      <c r="AD904">
        <v>25400</v>
      </c>
      <c r="AE904">
        <v>30407590</v>
      </c>
      <c r="AF904" s="22">
        <v>43110</v>
      </c>
      <c r="AG904">
        <v>1012</v>
      </c>
      <c r="AH904">
        <v>1012</v>
      </c>
      <c r="AI904" s="22">
        <v>43111</v>
      </c>
      <c r="AJ904">
        <v>1270</v>
      </c>
      <c r="AK904">
        <v>1166</v>
      </c>
      <c r="AL904" s="25">
        <v>43111.795335648145</v>
      </c>
      <c r="AM904">
        <v>2</v>
      </c>
      <c r="AN904" t="s">
        <v>1023</v>
      </c>
      <c r="AO904">
        <v>0</v>
      </c>
      <c r="AP904" t="s">
        <v>956</v>
      </c>
      <c r="AQ904">
        <v>0.53</v>
      </c>
      <c r="AR904">
        <v>0.6</v>
      </c>
      <c r="AS904">
        <v>1</v>
      </c>
      <c r="AT904">
        <v>1.01</v>
      </c>
      <c r="AU904">
        <v>1.1040000000000001</v>
      </c>
      <c r="AV904">
        <v>1312</v>
      </c>
      <c r="AW904">
        <v>1141</v>
      </c>
      <c r="AX904">
        <v>1166</v>
      </c>
    </row>
    <row r="905" spans="1:50">
      <c r="A905" s="22">
        <v>43109</v>
      </c>
      <c r="B905">
        <v>800</v>
      </c>
      <c r="C905">
        <v>833</v>
      </c>
      <c r="D905">
        <v>781</v>
      </c>
      <c r="E905">
        <v>793</v>
      </c>
      <c r="F905" s="22">
        <v>43110</v>
      </c>
      <c r="G905">
        <v>808</v>
      </c>
      <c r="H905">
        <v>943</v>
      </c>
      <c r="I905">
        <v>802</v>
      </c>
      <c r="J905">
        <v>822</v>
      </c>
      <c r="K905" s="22">
        <v>43111</v>
      </c>
      <c r="L905">
        <v>804</v>
      </c>
      <c r="M905">
        <v>1.01</v>
      </c>
      <c r="N905" s="8" t="str">
        <f>IF(AND(AM905=1,AC905&lt;-0.005,AE905&gt;O$1),R905,"")</f>
        <v/>
      </c>
      <c r="O905" s="8">
        <f t="shared" si="72"/>
        <v>58543.173424535009</v>
      </c>
      <c r="P905" s="8" t="str">
        <f t="shared" si="76"/>
        <v/>
      </c>
      <c r="Q905" s="8">
        <f t="shared" si="73"/>
        <v>103467.25857021438</v>
      </c>
      <c r="R905" s="8">
        <f t="shared" si="74"/>
        <v>50684.931506849272</v>
      </c>
      <c r="S905" s="8">
        <f t="shared" si="75"/>
        <v>309206.13123962021</v>
      </c>
      <c r="U905" s="25">
        <v>43111.330266203702</v>
      </c>
      <c r="V905">
        <v>17</v>
      </c>
      <c r="W905">
        <v>2338</v>
      </c>
      <c r="X905" t="s">
        <v>1162</v>
      </c>
      <c r="Y905" t="s">
        <v>954</v>
      </c>
      <c r="Z905" s="25">
        <v>43110.998611111114</v>
      </c>
      <c r="AA905">
        <v>807</v>
      </c>
      <c r="AB905">
        <v>-15</v>
      </c>
      <c r="AC905" s="24">
        <v>-1.8200000000000001E-2</v>
      </c>
      <c r="AD905">
        <v>23200</v>
      </c>
      <c r="AE905">
        <v>18593320</v>
      </c>
      <c r="AF905" s="22">
        <v>43110</v>
      </c>
      <c r="AG905">
        <v>808</v>
      </c>
      <c r="AH905">
        <v>822</v>
      </c>
      <c r="AI905" s="22">
        <v>43111</v>
      </c>
      <c r="AJ905">
        <v>804</v>
      </c>
      <c r="AK905">
        <v>730</v>
      </c>
      <c r="AL905" s="25">
        <v>43111.795347222222</v>
      </c>
      <c r="AM905">
        <v>2</v>
      </c>
      <c r="AN905" t="s">
        <v>1023</v>
      </c>
      <c r="AO905">
        <v>0</v>
      </c>
      <c r="AP905">
        <v>0</v>
      </c>
      <c r="AQ905">
        <v>0.36</v>
      </c>
      <c r="AR905">
        <v>0.51</v>
      </c>
      <c r="AS905">
        <v>1.01</v>
      </c>
      <c r="AT905">
        <v>1.08</v>
      </c>
      <c r="AU905">
        <v>1.0169999999999999</v>
      </c>
      <c r="AV905">
        <v>810</v>
      </c>
      <c r="AW905">
        <v>726</v>
      </c>
      <c r="AX905">
        <v>730</v>
      </c>
    </row>
    <row r="906" spans="1:50">
      <c r="A906" s="22">
        <v>43109</v>
      </c>
      <c r="B906">
        <v>201</v>
      </c>
      <c r="C906">
        <v>203</v>
      </c>
      <c r="D906">
        <v>199</v>
      </c>
      <c r="E906">
        <v>202</v>
      </c>
      <c r="F906" s="22">
        <v>43110</v>
      </c>
      <c r="G906">
        <v>202</v>
      </c>
      <c r="H906">
        <v>207</v>
      </c>
      <c r="I906">
        <v>202</v>
      </c>
      <c r="J906">
        <v>206</v>
      </c>
      <c r="K906" s="22">
        <v>43111</v>
      </c>
      <c r="L906">
        <v>226</v>
      </c>
      <c r="M906">
        <v>1</v>
      </c>
      <c r="N906" s="8" t="str">
        <f>IF(AND(AM906=1,AC906&lt;-0.005,AE906&gt;O$1),R906,"")</f>
        <v/>
      </c>
      <c r="O906" s="8">
        <f t="shared" si="72"/>
        <v>58543.173424535009</v>
      </c>
      <c r="P906" s="8" t="str">
        <f t="shared" si="76"/>
        <v/>
      </c>
      <c r="Q906" s="8">
        <f t="shared" si="73"/>
        <v>103467.25857021438</v>
      </c>
      <c r="R906" s="8">
        <f t="shared" si="74"/>
        <v>11312.217194570096</v>
      </c>
      <c r="S906" s="8">
        <f t="shared" si="75"/>
        <v>309206.13123962021</v>
      </c>
      <c r="U906" s="25">
        <v>43111.330266203702</v>
      </c>
      <c r="V906">
        <v>19</v>
      </c>
      <c r="W906">
        <v>7834</v>
      </c>
      <c r="X906" t="s">
        <v>578</v>
      </c>
      <c r="Y906" t="s">
        <v>960</v>
      </c>
      <c r="Z906" s="25">
        <v>43110.979166666664</v>
      </c>
      <c r="AA906">
        <v>216</v>
      </c>
      <c r="AB906">
        <v>10</v>
      </c>
      <c r="AC906" s="24">
        <v>4.8500000000000001E-2</v>
      </c>
      <c r="AD906">
        <v>18200</v>
      </c>
      <c r="AE906">
        <v>3939200</v>
      </c>
      <c r="AF906" s="22">
        <v>43110</v>
      </c>
      <c r="AG906">
        <v>202</v>
      </c>
      <c r="AH906">
        <v>206</v>
      </c>
      <c r="AI906" s="22">
        <v>43111</v>
      </c>
      <c r="AJ906">
        <v>226</v>
      </c>
      <c r="AK906">
        <v>221</v>
      </c>
      <c r="AL906" s="25">
        <v>43111.795358796298</v>
      </c>
      <c r="AM906">
        <v>2</v>
      </c>
      <c r="AN906" t="s">
        <v>1023</v>
      </c>
      <c r="AO906">
        <v>0</v>
      </c>
      <c r="AP906">
        <v>0</v>
      </c>
      <c r="AQ906">
        <v>0.57999999999999996</v>
      </c>
      <c r="AR906">
        <v>0.1</v>
      </c>
      <c r="AS906">
        <v>1</v>
      </c>
      <c r="AT906">
        <v>0.91</v>
      </c>
      <c r="AU906">
        <v>1.089</v>
      </c>
      <c r="AV906">
        <v>228</v>
      </c>
      <c r="AW906">
        <v>213</v>
      </c>
      <c r="AX906">
        <v>221</v>
      </c>
    </row>
    <row r="907" spans="1:50">
      <c r="A907" s="22">
        <v>43109</v>
      </c>
      <c r="B907">
        <v>391</v>
      </c>
      <c r="C907">
        <v>404</v>
      </c>
      <c r="D907">
        <v>376</v>
      </c>
      <c r="E907">
        <v>387</v>
      </c>
      <c r="F907" s="22">
        <v>43110</v>
      </c>
      <c r="G907">
        <v>391</v>
      </c>
      <c r="H907">
        <v>415</v>
      </c>
      <c r="I907">
        <v>391</v>
      </c>
      <c r="J907">
        <v>409</v>
      </c>
      <c r="K907" s="22">
        <v>43111</v>
      </c>
      <c r="L907">
        <v>489</v>
      </c>
      <c r="M907">
        <v>1.27</v>
      </c>
      <c r="N907" s="8" t="str">
        <f>IF(AND(AM907=1,AC907&lt;-0.005,AE907&gt;O$1),R907,"")</f>
        <v/>
      </c>
      <c r="O907" s="8">
        <f t="shared" si="72"/>
        <v>58543.173424535009</v>
      </c>
      <c r="P907" s="8" t="str">
        <f t="shared" si="76"/>
        <v/>
      </c>
      <c r="Q907" s="8">
        <f t="shared" si="73"/>
        <v>103467.25857021438</v>
      </c>
      <c r="R907" s="8">
        <f t="shared" si="74"/>
        <v>0</v>
      </c>
      <c r="S907" s="8">
        <f t="shared" si="75"/>
        <v>309206.13123962021</v>
      </c>
      <c r="U907" s="25">
        <v>43111.330266203702</v>
      </c>
      <c r="V907">
        <v>21</v>
      </c>
      <c r="W907">
        <v>1400</v>
      </c>
      <c r="X907" t="s">
        <v>1181</v>
      </c>
      <c r="Y907" t="s">
        <v>960</v>
      </c>
      <c r="Z907" s="25">
        <v>43110.982638888891</v>
      </c>
      <c r="AA907">
        <v>489</v>
      </c>
      <c r="AB907">
        <v>80</v>
      </c>
      <c r="AC907" s="24">
        <v>0.1956</v>
      </c>
      <c r="AD907">
        <v>17200</v>
      </c>
      <c r="AE907">
        <v>8387200</v>
      </c>
      <c r="AF907" s="22">
        <v>43110</v>
      </c>
      <c r="AG907">
        <v>391</v>
      </c>
      <c r="AH907">
        <v>409</v>
      </c>
      <c r="AI907" s="22">
        <v>43111</v>
      </c>
      <c r="AJ907">
        <v>489</v>
      </c>
      <c r="AK907">
        <v>489</v>
      </c>
      <c r="AL907" s="25">
        <v>43111.795381944445</v>
      </c>
      <c r="AM907">
        <v>2</v>
      </c>
      <c r="AN907" t="s">
        <v>1023</v>
      </c>
      <c r="AO907">
        <v>0</v>
      </c>
      <c r="AP907">
        <v>0</v>
      </c>
      <c r="AQ907">
        <v>1</v>
      </c>
      <c r="AR907">
        <v>1</v>
      </c>
      <c r="AS907">
        <v>1.27</v>
      </c>
      <c r="AT907">
        <v>1.39</v>
      </c>
      <c r="AU907">
        <v>0.85199999999999998</v>
      </c>
      <c r="AV907">
        <v>489</v>
      </c>
      <c r="AW907">
        <v>489</v>
      </c>
      <c r="AX907">
        <v>489</v>
      </c>
    </row>
    <row r="908" spans="1:50">
      <c r="A908" s="22">
        <v>43109</v>
      </c>
      <c r="B908">
        <v>720.8</v>
      </c>
      <c r="C908">
        <v>728.7</v>
      </c>
      <c r="D908">
        <v>714</v>
      </c>
      <c r="E908">
        <v>718.4</v>
      </c>
      <c r="F908" s="22">
        <v>43110</v>
      </c>
      <c r="G908">
        <v>718.1</v>
      </c>
      <c r="H908">
        <v>727.7</v>
      </c>
      <c r="I908">
        <v>717.1</v>
      </c>
      <c r="J908">
        <v>724.7</v>
      </c>
      <c r="K908" s="22">
        <v>43111</v>
      </c>
      <c r="L908">
        <v>717.7</v>
      </c>
      <c r="M908">
        <v>1.06</v>
      </c>
      <c r="N908" s="8">
        <f>IF(AND(AM908=1,AC908&lt;-0.005,AE908&gt;O$1),R908,"")</f>
        <v>-9298.509503623598</v>
      </c>
      <c r="O908" s="8">
        <f t="shared" si="72"/>
        <v>49244.663920911407</v>
      </c>
      <c r="P908" s="8" t="str">
        <f t="shared" si="76"/>
        <v/>
      </c>
      <c r="Q908" s="8">
        <f t="shared" si="73"/>
        <v>103467.25857021438</v>
      </c>
      <c r="R908" s="8">
        <f t="shared" si="74"/>
        <v>-9298.509503623598</v>
      </c>
      <c r="S908" s="8">
        <f t="shared" si="75"/>
        <v>299907.62173599662</v>
      </c>
      <c r="U908" s="25">
        <v>43111.330266203702</v>
      </c>
      <c r="V908">
        <v>23</v>
      </c>
      <c r="W908">
        <v>8604</v>
      </c>
      <c r="X908" t="s">
        <v>1039</v>
      </c>
      <c r="Y908" t="s">
        <v>962</v>
      </c>
      <c r="Z908" s="25">
        <v>43110.998611111114</v>
      </c>
      <c r="AA908">
        <v>716.6</v>
      </c>
      <c r="AB908">
        <v>-8.1</v>
      </c>
      <c r="AC908" s="24">
        <v>-1.12E-2</v>
      </c>
      <c r="AD908">
        <v>15900</v>
      </c>
      <c r="AE908">
        <v>11391790</v>
      </c>
      <c r="AF908" s="22">
        <v>43110</v>
      </c>
      <c r="AG908">
        <v>718.1</v>
      </c>
      <c r="AH908">
        <v>724.7</v>
      </c>
      <c r="AI908" s="22">
        <v>43111</v>
      </c>
      <c r="AJ908">
        <v>717.7</v>
      </c>
      <c r="AK908">
        <v>731.3</v>
      </c>
      <c r="AL908" s="25">
        <v>43111.795405092591</v>
      </c>
      <c r="AM908">
        <v>1</v>
      </c>
      <c r="AN908">
        <v>0.05</v>
      </c>
      <c r="AO908">
        <v>13.23</v>
      </c>
      <c r="AP908" t="s">
        <v>956</v>
      </c>
      <c r="AQ908">
        <v>1</v>
      </c>
      <c r="AR908">
        <v>1</v>
      </c>
      <c r="AS908">
        <v>1.06</v>
      </c>
      <c r="AT908">
        <v>1.08</v>
      </c>
      <c r="AU908">
        <v>0.627</v>
      </c>
      <c r="AV908">
        <v>731.9</v>
      </c>
      <c r="AW908">
        <v>716.1</v>
      </c>
      <c r="AX908">
        <v>731.3</v>
      </c>
    </row>
    <row r="909" spans="1:50">
      <c r="A909" s="22">
        <v>43109</v>
      </c>
      <c r="B909">
        <v>398</v>
      </c>
      <c r="C909">
        <v>404</v>
      </c>
      <c r="D909">
        <v>397</v>
      </c>
      <c r="E909">
        <v>404</v>
      </c>
      <c r="F909" s="22">
        <v>43110</v>
      </c>
      <c r="G909">
        <v>404</v>
      </c>
      <c r="H909">
        <v>432</v>
      </c>
      <c r="I909">
        <v>399</v>
      </c>
      <c r="J909">
        <v>431</v>
      </c>
      <c r="K909" s="22">
        <v>43111</v>
      </c>
      <c r="L909">
        <v>425</v>
      </c>
      <c r="M909">
        <v>0.95</v>
      </c>
      <c r="N909" s="8" t="str">
        <f>IF(AND(AM909=1,AC909&lt;-0.005,AE909&gt;O$1),R909,"")</f>
        <v/>
      </c>
      <c r="O909" s="8">
        <f t="shared" si="72"/>
        <v>49244.663920911407</v>
      </c>
      <c r="P909" s="8" t="str">
        <f t="shared" si="76"/>
        <v/>
      </c>
      <c r="Q909" s="8">
        <f t="shared" si="73"/>
        <v>103467.25857021438</v>
      </c>
      <c r="R909" s="8">
        <f t="shared" si="74"/>
        <v>15776.699029126263</v>
      </c>
      <c r="S909" s="8">
        <f t="shared" si="75"/>
        <v>299907.62173599662</v>
      </c>
      <c r="U909" s="25">
        <v>43111.330266203702</v>
      </c>
      <c r="V909">
        <v>24</v>
      </c>
      <c r="W909">
        <v>4597</v>
      </c>
      <c r="X909" t="s">
        <v>1079</v>
      </c>
      <c r="Y909" t="s">
        <v>957</v>
      </c>
      <c r="Z909" s="25">
        <v>43110.997916666667</v>
      </c>
      <c r="AA909">
        <v>425.6</v>
      </c>
      <c r="AB909">
        <v>-5.4</v>
      </c>
      <c r="AC909" s="24">
        <v>-1.2500000000000001E-2</v>
      </c>
      <c r="AD909">
        <v>13200</v>
      </c>
      <c r="AE909">
        <v>5651810</v>
      </c>
      <c r="AF909" s="22">
        <v>43110</v>
      </c>
      <c r="AG909">
        <v>404</v>
      </c>
      <c r="AH909">
        <v>431</v>
      </c>
      <c r="AI909" s="22">
        <v>43111</v>
      </c>
      <c r="AJ909">
        <v>425</v>
      </c>
      <c r="AK909">
        <v>412</v>
      </c>
      <c r="AL909" s="25">
        <v>43111.795416666668</v>
      </c>
      <c r="AM909">
        <v>2</v>
      </c>
      <c r="AN909" t="s">
        <v>1023</v>
      </c>
      <c r="AO909">
        <v>0</v>
      </c>
      <c r="AP909">
        <v>0</v>
      </c>
      <c r="AQ909">
        <v>0.12</v>
      </c>
      <c r="AR909">
        <v>0.53</v>
      </c>
      <c r="AS909">
        <v>0.95</v>
      </c>
      <c r="AT909">
        <v>1.04</v>
      </c>
      <c r="AU909">
        <v>1.0880000000000001</v>
      </c>
      <c r="AV909">
        <v>434</v>
      </c>
      <c r="AW909">
        <v>410</v>
      </c>
      <c r="AX909">
        <v>412</v>
      </c>
    </row>
    <row r="910" spans="1:50">
      <c r="A910" s="22">
        <v>43109</v>
      </c>
      <c r="B910">
        <v>334</v>
      </c>
      <c r="C910">
        <v>335</v>
      </c>
      <c r="D910">
        <v>328</v>
      </c>
      <c r="E910">
        <v>330</v>
      </c>
      <c r="F910" s="22">
        <v>43110</v>
      </c>
      <c r="G910">
        <v>333</v>
      </c>
      <c r="H910">
        <v>333</v>
      </c>
      <c r="I910">
        <v>322</v>
      </c>
      <c r="J910">
        <v>325</v>
      </c>
      <c r="K910" s="22">
        <v>43111</v>
      </c>
      <c r="L910">
        <v>322</v>
      </c>
      <c r="M910">
        <v>1.05</v>
      </c>
      <c r="N910" s="8" t="str">
        <f>IF(AND(AM910=1,AC910&lt;-0.005,AE910&gt;O$1),R910,"")</f>
        <v/>
      </c>
      <c r="O910" s="8">
        <f t="shared" si="72"/>
        <v>49244.663920911407</v>
      </c>
      <c r="P910" s="8" t="str">
        <f t="shared" si="76"/>
        <v/>
      </c>
      <c r="Q910" s="8">
        <f t="shared" si="73"/>
        <v>103467.25857021438</v>
      </c>
      <c r="R910" s="8">
        <f t="shared" si="74"/>
        <v>4702.1943573667404</v>
      </c>
      <c r="S910" s="8">
        <f t="shared" si="75"/>
        <v>299907.62173599662</v>
      </c>
      <c r="U910" s="25">
        <v>43111.330266203702</v>
      </c>
      <c r="V910">
        <v>25</v>
      </c>
      <c r="W910">
        <v>6502</v>
      </c>
      <c r="X910" t="s">
        <v>121</v>
      </c>
      <c r="Y910" t="s">
        <v>954</v>
      </c>
      <c r="Z910" s="25">
        <v>43110.979166666664</v>
      </c>
      <c r="AA910">
        <v>321</v>
      </c>
      <c r="AB910">
        <v>-4</v>
      </c>
      <c r="AC910" s="24">
        <v>-1.23E-2</v>
      </c>
      <c r="AD910">
        <v>12000</v>
      </c>
      <c r="AE910">
        <v>3869100</v>
      </c>
      <c r="AF910" s="22">
        <v>43110</v>
      </c>
      <c r="AG910">
        <v>333</v>
      </c>
      <c r="AH910">
        <v>325</v>
      </c>
      <c r="AI910" s="22">
        <v>43111</v>
      </c>
      <c r="AJ910">
        <v>322</v>
      </c>
      <c r="AK910">
        <v>319</v>
      </c>
      <c r="AL910" s="25">
        <v>43111.795428240737</v>
      </c>
      <c r="AM910">
        <v>0</v>
      </c>
      <c r="AN910" t="s">
        <v>1023</v>
      </c>
      <c r="AO910">
        <v>19.82</v>
      </c>
      <c r="AP910" t="s">
        <v>956</v>
      </c>
      <c r="AQ910">
        <v>1</v>
      </c>
      <c r="AR910">
        <v>0.79</v>
      </c>
      <c r="AS910">
        <v>1.05</v>
      </c>
      <c r="AT910">
        <v>1.06</v>
      </c>
      <c r="AU910">
        <v>0.97</v>
      </c>
      <c r="AV910">
        <v>322</v>
      </c>
      <c r="AW910">
        <v>316</v>
      </c>
      <c r="AX910">
        <v>319</v>
      </c>
    </row>
    <row r="911" spans="1:50">
      <c r="A911" s="22">
        <v>43109</v>
      </c>
      <c r="B911">
        <v>158</v>
      </c>
      <c r="C911">
        <v>159</v>
      </c>
      <c r="D911">
        <v>156</v>
      </c>
      <c r="E911">
        <v>157</v>
      </c>
      <c r="F911" s="22">
        <v>43110</v>
      </c>
      <c r="G911">
        <v>157</v>
      </c>
      <c r="H911">
        <v>166</v>
      </c>
      <c r="I911">
        <v>157</v>
      </c>
      <c r="J911">
        <v>164</v>
      </c>
      <c r="K911" s="22">
        <v>43111</v>
      </c>
      <c r="L911">
        <v>165</v>
      </c>
      <c r="M911">
        <v>1.02</v>
      </c>
      <c r="N911" s="8" t="str">
        <f>IF(AND(AM911=1,AC911&lt;-0.005,AE911&gt;O$1),R911,"")</f>
        <v/>
      </c>
      <c r="O911" s="8">
        <f t="shared" si="72"/>
        <v>49244.663920911407</v>
      </c>
      <c r="P911" s="8" t="str">
        <f t="shared" si="76"/>
        <v/>
      </c>
      <c r="Q911" s="8">
        <f t="shared" si="73"/>
        <v>103467.25857021438</v>
      </c>
      <c r="R911" s="8">
        <f t="shared" si="74"/>
        <v>-5988.0239520958003</v>
      </c>
      <c r="S911" s="8">
        <f t="shared" si="75"/>
        <v>299907.62173599662</v>
      </c>
      <c r="U911" s="25">
        <v>43111.330266203702</v>
      </c>
      <c r="V911">
        <v>27</v>
      </c>
      <c r="W911">
        <v>8704</v>
      </c>
      <c r="X911" t="s">
        <v>1085</v>
      </c>
      <c r="Y911" t="s">
        <v>960</v>
      </c>
      <c r="Z911" s="25">
        <v>43110.961111111108</v>
      </c>
      <c r="AA911">
        <v>164</v>
      </c>
      <c r="AB911">
        <v>0</v>
      </c>
      <c r="AC911" s="24">
        <v>0</v>
      </c>
      <c r="AD911">
        <v>11400</v>
      </c>
      <c r="AE911">
        <v>1869260</v>
      </c>
      <c r="AF911" s="22">
        <v>43110</v>
      </c>
      <c r="AG911">
        <v>157</v>
      </c>
      <c r="AH911">
        <v>164</v>
      </c>
      <c r="AI911" s="22">
        <v>43111</v>
      </c>
      <c r="AJ911">
        <v>165</v>
      </c>
      <c r="AK911">
        <v>167</v>
      </c>
      <c r="AL911" s="25">
        <v>43111.795451388891</v>
      </c>
      <c r="AM911" t="s">
        <v>1068</v>
      </c>
      <c r="AN911" t="s">
        <v>1023</v>
      </c>
      <c r="AO911">
        <v>0</v>
      </c>
      <c r="AP911" t="s">
        <v>956</v>
      </c>
      <c r="AQ911">
        <v>0.75</v>
      </c>
      <c r="AR911">
        <v>0.39</v>
      </c>
      <c r="AS911">
        <v>1.02</v>
      </c>
      <c r="AT911">
        <v>0.98</v>
      </c>
      <c r="AU911">
        <v>1.5920000000000001</v>
      </c>
      <c r="AV911">
        <v>168</v>
      </c>
      <c r="AW911">
        <v>162</v>
      </c>
      <c r="AX911">
        <v>167</v>
      </c>
    </row>
    <row r="912" spans="1:50">
      <c r="A912" s="22">
        <v>43109</v>
      </c>
      <c r="B912">
        <v>660</v>
      </c>
      <c r="C912">
        <v>686</v>
      </c>
      <c r="D912">
        <v>644</v>
      </c>
      <c r="E912">
        <v>662</v>
      </c>
      <c r="F912" s="22">
        <v>43110</v>
      </c>
      <c r="G912">
        <v>670</v>
      </c>
      <c r="H912">
        <v>709</v>
      </c>
      <c r="I912">
        <v>666</v>
      </c>
      <c r="J912">
        <v>705</v>
      </c>
      <c r="K912" s="22">
        <v>43111</v>
      </c>
      <c r="L912">
        <v>696</v>
      </c>
      <c r="M912">
        <v>1.1000000000000001</v>
      </c>
      <c r="N912" s="8" t="str">
        <f>IF(AND(AM912=1,AC912&lt;-0.005,AE912&gt;O$1),R912,"")</f>
        <v/>
      </c>
      <c r="O912" s="8">
        <f t="shared" si="72"/>
        <v>49244.663920911407</v>
      </c>
      <c r="P912" s="8" t="str">
        <f t="shared" si="76"/>
        <v/>
      </c>
      <c r="Q912" s="8">
        <f t="shared" si="73"/>
        <v>103467.25857021438</v>
      </c>
      <c r="R912" s="8">
        <f t="shared" si="74"/>
        <v>3617.94500723589</v>
      </c>
      <c r="S912" s="8">
        <f t="shared" si="75"/>
        <v>299907.62173599662</v>
      </c>
      <c r="U912" s="25">
        <v>43111.330266203702</v>
      </c>
      <c r="V912">
        <v>28</v>
      </c>
      <c r="W912">
        <v>2160</v>
      </c>
      <c r="X912" t="s">
        <v>1033</v>
      </c>
      <c r="Y912" t="s">
        <v>957</v>
      </c>
      <c r="Z912" s="25">
        <v>43110.941666666666</v>
      </c>
      <c r="AA912">
        <v>695.5</v>
      </c>
      <c r="AB912">
        <v>-9.5</v>
      </c>
      <c r="AC912" s="24">
        <v>-1.35E-2</v>
      </c>
      <c r="AD912">
        <v>11000</v>
      </c>
      <c r="AE912">
        <v>7698000</v>
      </c>
      <c r="AF912" s="22">
        <v>43110</v>
      </c>
      <c r="AG912">
        <v>670</v>
      </c>
      <c r="AH912">
        <v>705</v>
      </c>
      <c r="AI912" s="22">
        <v>43111</v>
      </c>
      <c r="AJ912">
        <v>696</v>
      </c>
      <c r="AK912">
        <v>691</v>
      </c>
      <c r="AL912" s="25">
        <v>43111.795451388891</v>
      </c>
      <c r="AM912">
        <v>2</v>
      </c>
      <c r="AN912" t="s">
        <v>1023</v>
      </c>
      <c r="AO912">
        <v>16322</v>
      </c>
      <c r="AP912">
        <v>0</v>
      </c>
      <c r="AQ912">
        <v>1</v>
      </c>
      <c r="AR912">
        <v>1</v>
      </c>
      <c r="AS912">
        <v>1.1000000000000001</v>
      </c>
      <c r="AT912">
        <v>1.21</v>
      </c>
      <c r="AU912">
        <v>1.2889999999999999</v>
      </c>
      <c r="AV912">
        <v>712</v>
      </c>
      <c r="AW912">
        <v>677</v>
      </c>
      <c r="AX912">
        <v>691</v>
      </c>
    </row>
    <row r="913" spans="1:50">
      <c r="A913" s="22">
        <v>43109</v>
      </c>
      <c r="B913">
        <v>2315</v>
      </c>
      <c r="C913">
        <v>2571</v>
      </c>
      <c r="D913">
        <v>2265</v>
      </c>
      <c r="E913">
        <v>2571</v>
      </c>
      <c r="F913" s="22">
        <v>43110</v>
      </c>
      <c r="G913">
        <v>2671</v>
      </c>
      <c r="H913">
        <v>2765</v>
      </c>
      <c r="I913">
        <v>2433</v>
      </c>
      <c r="J913">
        <v>2501</v>
      </c>
      <c r="K913" s="22">
        <v>43111</v>
      </c>
      <c r="L913">
        <v>2415</v>
      </c>
      <c r="M913">
        <v>1.41</v>
      </c>
      <c r="N913" s="8" t="str">
        <f>IF(AND(AM913=1,AC913&lt;-0.005,AE913&gt;O$1),R913,"")</f>
        <v/>
      </c>
      <c r="O913" s="8">
        <f t="shared" si="72"/>
        <v>49244.663920911407</v>
      </c>
      <c r="P913" s="8" t="str">
        <f t="shared" si="76"/>
        <v/>
      </c>
      <c r="Q913" s="8">
        <f t="shared" si="73"/>
        <v>103467.25857021438</v>
      </c>
      <c r="R913" s="8">
        <f t="shared" si="74"/>
        <v>43184.885290148413</v>
      </c>
      <c r="S913" s="8">
        <f t="shared" si="75"/>
        <v>299907.62173599662</v>
      </c>
      <c r="U913" s="25">
        <v>43111.330266203702</v>
      </c>
      <c r="V913">
        <v>29</v>
      </c>
      <c r="W913">
        <v>6176</v>
      </c>
      <c r="X913" t="s">
        <v>1438</v>
      </c>
      <c r="Y913" t="s">
        <v>957</v>
      </c>
      <c r="Z913" s="25">
        <v>43110.993055555555</v>
      </c>
      <c r="AA913">
        <v>2470</v>
      </c>
      <c r="AB913">
        <v>-31</v>
      </c>
      <c r="AC913" s="24">
        <v>-1.24E-2</v>
      </c>
      <c r="AD913">
        <v>9100</v>
      </c>
      <c r="AE913">
        <v>22449030</v>
      </c>
      <c r="AF913" s="22">
        <v>43110</v>
      </c>
      <c r="AG913">
        <v>2671</v>
      </c>
      <c r="AH913">
        <v>2501</v>
      </c>
      <c r="AI913" s="22">
        <v>43111</v>
      </c>
      <c r="AJ913">
        <v>2415</v>
      </c>
      <c r="AK913">
        <v>2223</v>
      </c>
      <c r="AL913" s="25">
        <v>43111.79546296296</v>
      </c>
      <c r="AM913">
        <v>2</v>
      </c>
      <c r="AN913" t="s">
        <v>1023</v>
      </c>
      <c r="AO913">
        <v>118.74</v>
      </c>
      <c r="AP913" t="s">
        <v>956</v>
      </c>
      <c r="AQ913">
        <v>1</v>
      </c>
      <c r="AR913">
        <v>1</v>
      </c>
      <c r="AS913">
        <v>1.41</v>
      </c>
      <c r="AT913">
        <v>1.42</v>
      </c>
      <c r="AU913">
        <v>7.1079999999999997</v>
      </c>
      <c r="AV913">
        <v>2484</v>
      </c>
      <c r="AW913">
        <v>2191</v>
      </c>
      <c r="AX913">
        <v>2223</v>
      </c>
    </row>
    <row r="914" spans="1:50">
      <c r="A914" s="22">
        <v>43109</v>
      </c>
      <c r="B914">
        <v>1900</v>
      </c>
      <c r="C914">
        <v>2160</v>
      </c>
      <c r="D914">
        <v>1880</v>
      </c>
      <c r="E914">
        <v>1980</v>
      </c>
      <c r="F914" s="22">
        <v>43110</v>
      </c>
      <c r="G914">
        <v>1950</v>
      </c>
      <c r="H914">
        <v>2025</v>
      </c>
      <c r="I914">
        <v>1895</v>
      </c>
      <c r="J914">
        <v>1950</v>
      </c>
      <c r="K914" s="22">
        <v>43111</v>
      </c>
      <c r="L914">
        <v>2300</v>
      </c>
      <c r="M914">
        <v>1.07</v>
      </c>
      <c r="N914" s="8" t="str">
        <f>IF(AND(AM914=1,AC914&lt;-0.005,AE914&gt;O$1),R914,"")</f>
        <v/>
      </c>
      <c r="O914" s="8">
        <f t="shared" si="72"/>
        <v>49244.663920911407</v>
      </c>
      <c r="P914" s="8" t="str">
        <f t="shared" si="76"/>
        <v/>
      </c>
      <c r="Q914" s="8">
        <f t="shared" si="73"/>
        <v>103467.25857021438</v>
      </c>
      <c r="R914" s="8">
        <f t="shared" si="74"/>
        <v>0</v>
      </c>
      <c r="S914" s="8">
        <f t="shared" si="75"/>
        <v>299907.62173599662</v>
      </c>
      <c r="U914" s="25">
        <v>43111.330266203702</v>
      </c>
      <c r="V914">
        <v>30</v>
      </c>
      <c r="W914">
        <v>6552</v>
      </c>
      <c r="X914" t="s">
        <v>1177</v>
      </c>
      <c r="Y914" t="s">
        <v>957</v>
      </c>
      <c r="Z914" s="25">
        <v>43110.993750000001</v>
      </c>
      <c r="AA914">
        <v>4461</v>
      </c>
      <c r="AB914">
        <v>561</v>
      </c>
      <c r="AC914" s="24">
        <v>0.14380000000000001</v>
      </c>
      <c r="AD914">
        <v>9000</v>
      </c>
      <c r="AE914">
        <v>40201550</v>
      </c>
      <c r="AF914" s="22">
        <v>43110</v>
      </c>
      <c r="AG914">
        <v>3900</v>
      </c>
      <c r="AH914">
        <v>3900</v>
      </c>
      <c r="AI914" s="22">
        <v>43111</v>
      </c>
      <c r="AJ914">
        <v>4600</v>
      </c>
      <c r="AK914">
        <v>4600</v>
      </c>
      <c r="AL914" s="25">
        <v>43111.795474537037</v>
      </c>
      <c r="AM914">
        <v>1</v>
      </c>
      <c r="AN914" t="s">
        <v>1023</v>
      </c>
      <c r="AO914">
        <v>47.18</v>
      </c>
      <c r="AP914">
        <v>0</v>
      </c>
      <c r="AQ914">
        <v>0.92</v>
      </c>
      <c r="AR914">
        <v>0.78</v>
      </c>
      <c r="AS914">
        <v>1.07</v>
      </c>
      <c r="AT914">
        <v>1.07</v>
      </c>
      <c r="AU914">
        <v>0.54700000000000004</v>
      </c>
      <c r="AV914">
        <v>2300</v>
      </c>
      <c r="AW914">
        <v>2287</v>
      </c>
      <c r="AX914">
        <v>2300</v>
      </c>
    </row>
    <row r="915" spans="1:50">
      <c r="A915" s="22">
        <v>43109</v>
      </c>
      <c r="B915">
        <v>128</v>
      </c>
      <c r="C915">
        <v>149</v>
      </c>
      <c r="D915">
        <v>127</v>
      </c>
      <c r="E915">
        <v>141</v>
      </c>
      <c r="F915" s="22">
        <v>43110</v>
      </c>
      <c r="G915">
        <v>140</v>
      </c>
      <c r="H915">
        <v>146</v>
      </c>
      <c r="I915">
        <v>138</v>
      </c>
      <c r="J915">
        <v>140</v>
      </c>
      <c r="K915" s="22">
        <v>43111</v>
      </c>
      <c r="L915">
        <v>142</v>
      </c>
      <c r="M915">
        <v>1.06</v>
      </c>
      <c r="N915" s="8" t="str">
        <f>IF(AND(AM915=1,AC915&lt;-0.005,AE915&gt;O$1),R915,"")</f>
        <v/>
      </c>
      <c r="O915" s="8">
        <f t="shared" si="72"/>
        <v>49244.663920911407</v>
      </c>
      <c r="P915" s="8" t="str">
        <f t="shared" si="76"/>
        <v/>
      </c>
      <c r="Q915" s="8">
        <f t="shared" si="73"/>
        <v>103467.25857021438</v>
      </c>
      <c r="R915" s="8">
        <f t="shared" si="74"/>
        <v>0</v>
      </c>
      <c r="S915" s="8">
        <f t="shared" si="75"/>
        <v>299907.62173599662</v>
      </c>
      <c r="U915" s="25">
        <v>43111.330266203702</v>
      </c>
      <c r="V915">
        <v>31</v>
      </c>
      <c r="W915">
        <v>6494</v>
      </c>
      <c r="X915" t="s">
        <v>1078</v>
      </c>
      <c r="Y915" t="s">
        <v>960</v>
      </c>
      <c r="Z915" s="25">
        <v>43110.97152777778</v>
      </c>
      <c r="AA915">
        <v>147</v>
      </c>
      <c r="AB915">
        <v>7</v>
      </c>
      <c r="AC915" s="24">
        <v>0.05</v>
      </c>
      <c r="AD915">
        <v>9000</v>
      </c>
      <c r="AE915">
        <v>1356360</v>
      </c>
      <c r="AF915" s="22">
        <v>43110</v>
      </c>
      <c r="AG915">
        <v>140</v>
      </c>
      <c r="AH915">
        <v>140</v>
      </c>
      <c r="AI915" s="22">
        <v>43111</v>
      </c>
      <c r="AJ915">
        <v>142</v>
      </c>
      <c r="AK915">
        <v>142</v>
      </c>
      <c r="AL915" s="25">
        <v>43111.795486111114</v>
      </c>
      <c r="AM915">
        <v>2</v>
      </c>
      <c r="AN915" t="s">
        <v>1023</v>
      </c>
      <c r="AO915">
        <v>12084</v>
      </c>
      <c r="AP915">
        <v>0</v>
      </c>
      <c r="AQ915">
        <v>0.94</v>
      </c>
      <c r="AR915">
        <v>0.98</v>
      </c>
      <c r="AS915">
        <v>1.06</v>
      </c>
      <c r="AT915">
        <v>1.26</v>
      </c>
      <c r="AU915">
        <v>0.64600000000000002</v>
      </c>
      <c r="AV915">
        <v>144</v>
      </c>
      <c r="AW915">
        <v>138</v>
      </c>
      <c r="AX915">
        <v>142</v>
      </c>
    </row>
    <row r="916" spans="1:50">
      <c r="A916" s="22">
        <v>43109</v>
      </c>
      <c r="B916">
        <v>136</v>
      </c>
      <c r="C916">
        <v>145</v>
      </c>
      <c r="D916">
        <v>136</v>
      </c>
      <c r="E916">
        <v>142</v>
      </c>
      <c r="F916" s="22">
        <v>43110</v>
      </c>
      <c r="G916">
        <v>140</v>
      </c>
      <c r="H916">
        <v>143</v>
      </c>
      <c r="I916">
        <v>137</v>
      </c>
      <c r="J916">
        <v>140</v>
      </c>
      <c r="K916" s="22">
        <v>43111</v>
      </c>
      <c r="L916">
        <v>138</v>
      </c>
      <c r="M916">
        <v>1.04</v>
      </c>
      <c r="N916" s="8" t="str">
        <f>IF(AND(AM916=1,AC916&lt;-0.005,AE916&gt;O$1),R916,"")</f>
        <v/>
      </c>
      <c r="O916" s="8">
        <f t="shared" ref="O916:O979" si="77">SUM(N916,O915)</f>
        <v>49244.663920911407</v>
      </c>
      <c r="P916" s="8" t="str">
        <f t="shared" si="76"/>
        <v/>
      </c>
      <c r="Q916" s="8">
        <f t="shared" ref="Q916:Q979" si="78">SUM(P916,Q915)</f>
        <v>103467.25857021438</v>
      </c>
      <c r="R916" s="8">
        <f t="shared" ref="R916:R979" si="79">(AJ916/AK916-1)*500000</f>
        <v>14925.373134328402</v>
      </c>
      <c r="S916" s="8">
        <f t="shared" ref="S916:S979" si="80">IF(AM916=1,SUM(R916,S915),S915)</f>
        <v>299907.62173599662</v>
      </c>
      <c r="U916" s="25">
        <v>43111.330266203702</v>
      </c>
      <c r="V916">
        <v>32</v>
      </c>
      <c r="W916">
        <v>3111</v>
      </c>
      <c r="X916" t="s">
        <v>1494</v>
      </c>
      <c r="Y916" t="s">
        <v>954</v>
      </c>
      <c r="Z916" s="25">
        <v>43110.865277777775</v>
      </c>
      <c r="AA916">
        <v>137</v>
      </c>
      <c r="AB916">
        <v>-3</v>
      </c>
      <c r="AC916" s="24">
        <v>-2.1399999999999999E-2</v>
      </c>
      <c r="AD916">
        <v>9000</v>
      </c>
      <c r="AE916">
        <v>1272500</v>
      </c>
      <c r="AF916" s="22">
        <v>43110</v>
      </c>
      <c r="AG916">
        <v>140</v>
      </c>
      <c r="AH916">
        <v>140</v>
      </c>
      <c r="AI916" s="22">
        <v>43111</v>
      </c>
      <c r="AJ916">
        <v>138</v>
      </c>
      <c r="AK916">
        <v>134</v>
      </c>
      <c r="AL916" s="25">
        <v>43111.795497685183</v>
      </c>
      <c r="AM916">
        <v>2</v>
      </c>
      <c r="AN916" t="s">
        <v>1023</v>
      </c>
      <c r="AO916">
        <v>319.87</v>
      </c>
      <c r="AP916" t="s">
        <v>956</v>
      </c>
      <c r="AQ916">
        <v>0.56999999999999995</v>
      </c>
      <c r="AR916">
        <v>0.6</v>
      </c>
      <c r="AS916">
        <v>1.04</v>
      </c>
      <c r="AT916">
        <v>1.33</v>
      </c>
      <c r="AU916">
        <v>0.97699999999999998</v>
      </c>
      <c r="AV916">
        <v>138</v>
      </c>
      <c r="AW916">
        <v>132</v>
      </c>
      <c r="AX916">
        <v>134</v>
      </c>
    </row>
    <row r="917" spans="1:50">
      <c r="A917" s="22">
        <v>43109</v>
      </c>
      <c r="B917">
        <v>2791</v>
      </c>
      <c r="C917">
        <v>2890</v>
      </c>
      <c r="D917">
        <v>2640</v>
      </c>
      <c r="E917">
        <v>2721</v>
      </c>
      <c r="F917" s="22">
        <v>43110</v>
      </c>
      <c r="G917">
        <v>2646</v>
      </c>
      <c r="H917">
        <v>2752</v>
      </c>
      <c r="I917">
        <v>2544</v>
      </c>
      <c r="J917">
        <v>2611</v>
      </c>
      <c r="K917" s="22">
        <v>43111</v>
      </c>
      <c r="L917">
        <v>2555</v>
      </c>
      <c r="M917">
        <v>1.65</v>
      </c>
      <c r="N917" s="8" t="str">
        <f>IF(AND(AM917=1,AC917&lt;-0.005,AE917&gt;O$1),R917,"")</f>
        <v/>
      </c>
      <c r="O917" s="8">
        <f t="shared" si="77"/>
        <v>49244.663920911407</v>
      </c>
      <c r="P917" s="8" t="str">
        <f t="shared" si="76"/>
        <v/>
      </c>
      <c r="Q917" s="8">
        <f t="shared" si="78"/>
        <v>103467.25857021438</v>
      </c>
      <c r="R917" s="8">
        <f t="shared" si="79"/>
        <v>-20997.375328083988</v>
      </c>
      <c r="S917" s="8">
        <f t="shared" si="80"/>
        <v>299907.62173599662</v>
      </c>
      <c r="U917" s="25">
        <v>43111.330266203702</v>
      </c>
      <c r="V917">
        <v>33</v>
      </c>
      <c r="W917">
        <v>4579</v>
      </c>
      <c r="X917" t="s">
        <v>1313</v>
      </c>
      <c r="Y917" t="s">
        <v>960</v>
      </c>
      <c r="Z917" s="25">
        <v>43110.995138888888</v>
      </c>
      <c r="AA917">
        <v>2580</v>
      </c>
      <c r="AB917">
        <v>-31</v>
      </c>
      <c r="AC917" s="24">
        <v>-1.1900000000000001E-2</v>
      </c>
      <c r="AD917">
        <v>8800</v>
      </c>
      <c r="AE917">
        <v>22869250</v>
      </c>
      <c r="AF917" s="22">
        <v>43110</v>
      </c>
      <c r="AG917">
        <v>2646</v>
      </c>
      <c r="AH917">
        <v>2611</v>
      </c>
      <c r="AI917" s="22">
        <v>43111</v>
      </c>
      <c r="AJ917">
        <v>2555</v>
      </c>
      <c r="AK917">
        <v>2667</v>
      </c>
      <c r="AL917" s="25">
        <v>43111.79550925926</v>
      </c>
      <c r="AM917">
        <v>2</v>
      </c>
      <c r="AN917" t="s">
        <v>1023</v>
      </c>
      <c r="AO917">
        <v>55.97</v>
      </c>
      <c r="AP917">
        <v>0</v>
      </c>
      <c r="AQ917">
        <v>1</v>
      </c>
      <c r="AR917">
        <v>1</v>
      </c>
      <c r="AS917">
        <v>1.65</v>
      </c>
      <c r="AT917">
        <v>2.0499999999999998</v>
      </c>
      <c r="AU917">
        <v>1.0149999999999999</v>
      </c>
      <c r="AV917">
        <v>2710</v>
      </c>
      <c r="AW917">
        <v>2552</v>
      </c>
      <c r="AX917">
        <v>2667</v>
      </c>
    </row>
    <row r="918" spans="1:50">
      <c r="A918" s="22">
        <v>43109</v>
      </c>
      <c r="B918">
        <v>408</v>
      </c>
      <c r="C918">
        <v>409</v>
      </c>
      <c r="D918">
        <v>405</v>
      </c>
      <c r="E918">
        <v>405</v>
      </c>
      <c r="F918" s="22">
        <v>43110</v>
      </c>
      <c r="G918">
        <v>413</v>
      </c>
      <c r="H918">
        <v>414</v>
      </c>
      <c r="I918">
        <v>412</v>
      </c>
      <c r="J918">
        <v>412</v>
      </c>
      <c r="K918" s="22">
        <v>43111</v>
      </c>
      <c r="L918">
        <v>409</v>
      </c>
      <c r="M918">
        <v>1.06</v>
      </c>
      <c r="N918" s="8" t="str">
        <f>IF(AND(AM918=1,AC918&lt;-0.005,AE918&gt;O$1),R918,"")</f>
        <v/>
      </c>
      <c r="O918" s="8">
        <f t="shared" si="77"/>
        <v>49244.663920911407</v>
      </c>
      <c r="P918" s="8" t="str">
        <f t="shared" si="76"/>
        <v/>
      </c>
      <c r="Q918" s="8">
        <f t="shared" si="78"/>
        <v>103467.25857021438</v>
      </c>
      <c r="R918" s="8">
        <f t="shared" si="79"/>
        <v>-2433.0900243308974</v>
      </c>
      <c r="S918" s="8">
        <f t="shared" si="80"/>
        <v>297474.53171166574</v>
      </c>
      <c r="U918" s="25">
        <v>43111.330266203702</v>
      </c>
      <c r="V918">
        <v>34</v>
      </c>
      <c r="W918">
        <v>1699</v>
      </c>
      <c r="X918" t="s">
        <v>1208</v>
      </c>
      <c r="Y918" t="s">
        <v>954</v>
      </c>
      <c r="Z918" s="25">
        <v>43110.965277777781</v>
      </c>
      <c r="AA918">
        <v>412</v>
      </c>
      <c r="AB918">
        <v>0</v>
      </c>
      <c r="AC918" s="24">
        <v>0</v>
      </c>
      <c r="AD918">
        <v>8480</v>
      </c>
      <c r="AE918">
        <v>3494892</v>
      </c>
      <c r="AF918" s="22">
        <v>43110</v>
      </c>
      <c r="AG918">
        <v>413</v>
      </c>
      <c r="AH918">
        <v>412</v>
      </c>
      <c r="AI918" s="22">
        <v>43111</v>
      </c>
      <c r="AJ918">
        <v>409</v>
      </c>
      <c r="AK918">
        <v>411</v>
      </c>
      <c r="AL918" s="25">
        <v>43111.795520833337</v>
      </c>
      <c r="AM918">
        <v>1</v>
      </c>
      <c r="AN918">
        <v>0.5</v>
      </c>
      <c r="AO918" s="26">
        <v>5.0000000000000001E-3</v>
      </c>
      <c r="AQ918">
        <v>1</v>
      </c>
      <c r="AR918">
        <v>1</v>
      </c>
      <c r="AS918">
        <v>1.06</v>
      </c>
      <c r="AT918">
        <v>1.1000000000000001</v>
      </c>
      <c r="AU918">
        <v>0.36</v>
      </c>
      <c r="AV918">
        <v>412</v>
      </c>
      <c r="AW918">
        <v>409</v>
      </c>
      <c r="AX918">
        <v>411</v>
      </c>
    </row>
    <row r="919" spans="1:50">
      <c r="A919" s="22">
        <v>43109</v>
      </c>
      <c r="B919">
        <v>2749</v>
      </c>
      <c r="C919">
        <v>2800</v>
      </c>
      <c r="D919">
        <v>2680</v>
      </c>
      <c r="E919">
        <v>2754</v>
      </c>
      <c r="F919" s="22">
        <v>43110</v>
      </c>
      <c r="G919">
        <v>2700</v>
      </c>
      <c r="H919">
        <v>2706</v>
      </c>
      <c r="I919">
        <v>2621</v>
      </c>
      <c r="J919">
        <v>2672</v>
      </c>
      <c r="K919" s="22">
        <v>43111</v>
      </c>
      <c r="L919">
        <v>2635</v>
      </c>
      <c r="M919">
        <v>1.1399999999999999</v>
      </c>
      <c r="N919" s="8">
        <f>IF(AND(AM919=1,AC919&lt;-0.005,AE919&gt;O$1),R919,"")</f>
        <v>4982.7520122652795</v>
      </c>
      <c r="O919" s="8">
        <f t="shared" si="77"/>
        <v>54227.415933176686</v>
      </c>
      <c r="P919" s="8" t="str">
        <f t="shared" si="76"/>
        <v/>
      </c>
      <c r="Q919" s="8">
        <f t="shared" si="78"/>
        <v>103467.25857021438</v>
      </c>
      <c r="R919" s="8">
        <f t="shared" si="79"/>
        <v>4982.7520122652795</v>
      </c>
      <c r="S919" s="8">
        <f t="shared" si="80"/>
        <v>302457.283723931</v>
      </c>
      <c r="U919" s="25">
        <v>43111.330266203702</v>
      </c>
      <c r="V919">
        <v>35</v>
      </c>
      <c r="W919">
        <v>8473</v>
      </c>
      <c r="X919" t="s">
        <v>1114</v>
      </c>
      <c r="Y919" t="s">
        <v>962</v>
      </c>
      <c r="Z919" s="25">
        <v>43110.998611111114</v>
      </c>
      <c r="AA919">
        <v>2649</v>
      </c>
      <c r="AB919">
        <v>-23</v>
      </c>
      <c r="AC919" s="24">
        <v>-8.6E-3</v>
      </c>
      <c r="AD919">
        <v>8400</v>
      </c>
      <c r="AE919">
        <v>22225730</v>
      </c>
      <c r="AF919" s="22">
        <v>43110</v>
      </c>
      <c r="AG919">
        <v>2700</v>
      </c>
      <c r="AH919">
        <v>2672</v>
      </c>
      <c r="AI919" s="22">
        <v>43111</v>
      </c>
      <c r="AJ919">
        <v>2635</v>
      </c>
      <c r="AK919">
        <v>2609</v>
      </c>
      <c r="AL919" s="25">
        <v>43111.795532407406</v>
      </c>
      <c r="AM919">
        <v>1</v>
      </c>
      <c r="AN919" t="s">
        <v>1023</v>
      </c>
      <c r="AO919">
        <v>3.14</v>
      </c>
      <c r="AP919" t="s">
        <v>956</v>
      </c>
      <c r="AQ919">
        <v>0.84</v>
      </c>
      <c r="AR919">
        <v>0.91</v>
      </c>
      <c r="AS919">
        <v>1.1399999999999999</v>
      </c>
      <c r="AT919">
        <v>1.37</v>
      </c>
      <c r="AU919">
        <v>0.71399999999999997</v>
      </c>
      <c r="AV919">
        <v>2710</v>
      </c>
      <c r="AW919">
        <v>2562</v>
      </c>
      <c r="AX919">
        <v>2609</v>
      </c>
    </row>
    <row r="920" spans="1:50">
      <c r="A920" s="22">
        <v>43109</v>
      </c>
      <c r="B920">
        <v>1316</v>
      </c>
      <c r="C920">
        <v>1318</v>
      </c>
      <c r="D920">
        <v>1316</v>
      </c>
      <c r="E920">
        <v>1318</v>
      </c>
      <c r="F920" s="22">
        <v>43110</v>
      </c>
      <c r="G920">
        <v>1348</v>
      </c>
      <c r="H920">
        <v>1618</v>
      </c>
      <c r="I920">
        <v>1303</v>
      </c>
      <c r="J920">
        <v>1570</v>
      </c>
      <c r="K920" s="22">
        <v>43111</v>
      </c>
      <c r="L920">
        <v>1541</v>
      </c>
      <c r="M920">
        <v>1.21</v>
      </c>
      <c r="N920" s="8" t="str">
        <f>IF(AND(AM920=1,AC920&lt;-0.005,AE920&gt;O$1),R920,"")</f>
        <v/>
      </c>
      <c r="O920" s="8">
        <f t="shared" si="77"/>
        <v>54227.415933176686</v>
      </c>
      <c r="P920" s="8" t="str">
        <f t="shared" si="76"/>
        <v/>
      </c>
      <c r="Q920" s="8">
        <f t="shared" si="78"/>
        <v>103467.25857021438</v>
      </c>
      <c r="R920" s="8">
        <f t="shared" si="79"/>
        <v>45293.701344656714</v>
      </c>
      <c r="S920" s="8">
        <f t="shared" si="80"/>
        <v>302457.283723931</v>
      </c>
      <c r="U920" s="25">
        <v>43111.330266203702</v>
      </c>
      <c r="V920">
        <v>36</v>
      </c>
      <c r="W920">
        <v>6193</v>
      </c>
      <c r="X920" t="s">
        <v>1153</v>
      </c>
      <c r="Y920" t="s">
        <v>957</v>
      </c>
      <c r="Z920" s="25">
        <v>43110.998611111114</v>
      </c>
      <c r="AA920">
        <v>1620</v>
      </c>
      <c r="AB920">
        <v>50</v>
      </c>
      <c r="AC920" s="24">
        <v>3.1800000000000002E-2</v>
      </c>
      <c r="AD920">
        <v>8400</v>
      </c>
      <c r="AE920">
        <v>13122770</v>
      </c>
      <c r="AF920" s="22">
        <v>43110</v>
      </c>
      <c r="AG920">
        <v>1348</v>
      </c>
      <c r="AH920">
        <v>1570</v>
      </c>
      <c r="AI920" s="22">
        <v>43111</v>
      </c>
      <c r="AJ920">
        <v>1541</v>
      </c>
      <c r="AK920">
        <v>1413</v>
      </c>
      <c r="AL920" s="25">
        <v>43111.795543981483</v>
      </c>
      <c r="AM920">
        <v>2</v>
      </c>
      <c r="AN920" t="s">
        <v>1023</v>
      </c>
      <c r="AO920">
        <v>0</v>
      </c>
      <c r="AP920">
        <v>0</v>
      </c>
      <c r="AQ920">
        <v>1</v>
      </c>
      <c r="AR920">
        <v>1</v>
      </c>
      <c r="AS920">
        <v>1.21</v>
      </c>
      <c r="AT920">
        <v>1.28</v>
      </c>
      <c r="AU920">
        <v>1.264</v>
      </c>
      <c r="AV920">
        <v>1624</v>
      </c>
      <c r="AW920">
        <v>1400</v>
      </c>
      <c r="AX920">
        <v>1413</v>
      </c>
    </row>
    <row r="921" spans="1:50">
      <c r="A921" s="22">
        <v>43109</v>
      </c>
      <c r="B921">
        <v>1154</v>
      </c>
      <c r="C921">
        <v>1167.5</v>
      </c>
      <c r="D921">
        <v>1153.5</v>
      </c>
      <c r="E921">
        <v>1156.5</v>
      </c>
      <c r="F921" s="22">
        <v>43110</v>
      </c>
      <c r="G921">
        <v>1156.5</v>
      </c>
      <c r="H921">
        <v>1162</v>
      </c>
      <c r="I921">
        <v>1155</v>
      </c>
      <c r="J921">
        <v>1156.5</v>
      </c>
      <c r="K921" s="22">
        <v>43111</v>
      </c>
      <c r="L921">
        <v>1150</v>
      </c>
      <c r="M921">
        <v>1.03</v>
      </c>
      <c r="N921" s="8" t="str">
        <f>IF(AND(AM921=1,AC921&lt;-0.005,AE921&gt;O$1),R921,"")</f>
        <v/>
      </c>
      <c r="O921" s="8">
        <f t="shared" si="77"/>
        <v>54227.415933176686</v>
      </c>
      <c r="P921" s="8" t="str">
        <f t="shared" si="76"/>
        <v/>
      </c>
      <c r="Q921" s="8">
        <f t="shared" si="78"/>
        <v>103467.25857021438</v>
      </c>
      <c r="R921" s="8">
        <f t="shared" si="79"/>
        <v>-3239.7408207343601</v>
      </c>
      <c r="S921" s="8">
        <f t="shared" si="80"/>
        <v>299217.54290319665</v>
      </c>
      <c r="U921" s="25">
        <v>43111.330266203702</v>
      </c>
      <c r="V921">
        <v>37</v>
      </c>
      <c r="W921">
        <v>7201</v>
      </c>
      <c r="X921" t="s">
        <v>1172</v>
      </c>
      <c r="Y921" t="s">
        <v>962</v>
      </c>
      <c r="Z921" s="25">
        <v>43110.997916666667</v>
      </c>
      <c r="AA921">
        <v>1151.5</v>
      </c>
      <c r="AB921">
        <v>-5</v>
      </c>
      <c r="AC921" s="24">
        <v>-4.3E-3</v>
      </c>
      <c r="AD921">
        <v>8300</v>
      </c>
      <c r="AE921">
        <v>9551790</v>
      </c>
      <c r="AF921" s="22">
        <v>43110</v>
      </c>
      <c r="AG921">
        <v>1156.5</v>
      </c>
      <c r="AH921">
        <v>1156.5</v>
      </c>
      <c r="AI921" s="22">
        <v>43111</v>
      </c>
      <c r="AJ921">
        <v>1150</v>
      </c>
      <c r="AK921">
        <v>1157.5</v>
      </c>
      <c r="AL921" s="25">
        <v>43111.795555555553</v>
      </c>
      <c r="AM921">
        <v>1</v>
      </c>
      <c r="AN921">
        <v>0</v>
      </c>
      <c r="AO921">
        <v>4.0999999999999996</v>
      </c>
      <c r="AP921">
        <v>4.58</v>
      </c>
      <c r="AQ921">
        <v>1</v>
      </c>
      <c r="AR921">
        <v>1</v>
      </c>
      <c r="AS921">
        <v>1.03</v>
      </c>
      <c r="AT921">
        <v>1.05</v>
      </c>
      <c r="AU921">
        <v>0.28499999999999998</v>
      </c>
      <c r="AV921">
        <v>1158.5</v>
      </c>
      <c r="AW921">
        <v>1150</v>
      </c>
      <c r="AX921">
        <v>1157.5</v>
      </c>
    </row>
    <row r="922" spans="1:50">
      <c r="A922" s="22">
        <v>43109</v>
      </c>
      <c r="B922">
        <v>637</v>
      </c>
      <c r="C922">
        <v>663</v>
      </c>
      <c r="D922">
        <v>625</v>
      </c>
      <c r="E922">
        <v>659</v>
      </c>
      <c r="F922" s="22">
        <v>43110</v>
      </c>
      <c r="G922">
        <v>648</v>
      </c>
      <c r="H922">
        <v>657</v>
      </c>
      <c r="I922">
        <v>635</v>
      </c>
      <c r="J922">
        <v>652</v>
      </c>
      <c r="K922" s="22">
        <v>43111</v>
      </c>
      <c r="L922">
        <v>689</v>
      </c>
      <c r="M922">
        <v>1.02</v>
      </c>
      <c r="N922" s="8" t="str">
        <f>IF(AND(AM922=1,AC922&lt;-0.005,AE922&gt;O$1),R922,"")</f>
        <v/>
      </c>
      <c r="O922" s="8">
        <f t="shared" si="77"/>
        <v>54227.415933176686</v>
      </c>
      <c r="P922" s="8" t="str">
        <f t="shared" ref="P922:P985" si="81">IF(AND(AM922=1,AC922&lt;Q$8,E922/B922-1&gt;Q$9,J922&lt;Q$10),R922,"")</f>
        <v/>
      </c>
      <c r="Q922" s="8">
        <f t="shared" si="78"/>
        <v>103467.25857021438</v>
      </c>
      <c r="R922" s="8">
        <f t="shared" si="79"/>
        <v>726.74418604645746</v>
      </c>
      <c r="S922" s="8">
        <f t="shared" si="80"/>
        <v>299944.28708924312</v>
      </c>
      <c r="U922" s="25">
        <v>43111.330266203702</v>
      </c>
      <c r="V922">
        <v>38</v>
      </c>
      <c r="W922">
        <v>7888</v>
      </c>
      <c r="X922" t="s">
        <v>602</v>
      </c>
      <c r="Y922" t="s">
        <v>954</v>
      </c>
      <c r="Z922" s="25">
        <v>43110.99722222222</v>
      </c>
      <c r="AA922">
        <v>703</v>
      </c>
      <c r="AB922">
        <v>51</v>
      </c>
      <c r="AC922" s="24">
        <v>7.8200000000000006E-2</v>
      </c>
      <c r="AD922">
        <v>8200</v>
      </c>
      <c r="AE922">
        <v>5813000</v>
      </c>
      <c r="AF922" s="22">
        <v>43110</v>
      </c>
      <c r="AG922">
        <v>648</v>
      </c>
      <c r="AH922">
        <v>652</v>
      </c>
      <c r="AI922" s="22">
        <v>43111</v>
      </c>
      <c r="AJ922">
        <v>689</v>
      </c>
      <c r="AK922">
        <v>688</v>
      </c>
      <c r="AL922" s="25">
        <v>43111.795555555553</v>
      </c>
      <c r="AM922">
        <v>1</v>
      </c>
      <c r="AN922" t="s">
        <v>1023</v>
      </c>
      <c r="AO922">
        <v>63.05</v>
      </c>
      <c r="AP922">
        <v>1.84</v>
      </c>
      <c r="AQ922">
        <v>0.64</v>
      </c>
      <c r="AR922">
        <v>0.84</v>
      </c>
      <c r="AS922">
        <v>1.02</v>
      </c>
      <c r="AT922">
        <v>1.08</v>
      </c>
      <c r="AU922">
        <v>0.64400000000000002</v>
      </c>
      <c r="AV922">
        <v>729</v>
      </c>
      <c r="AW922">
        <v>681</v>
      </c>
      <c r="AX922">
        <v>688</v>
      </c>
    </row>
    <row r="923" spans="1:50">
      <c r="A923" s="22">
        <v>43109</v>
      </c>
      <c r="B923">
        <v>1016</v>
      </c>
      <c r="C923">
        <v>1062</v>
      </c>
      <c r="D923">
        <v>1005</v>
      </c>
      <c r="E923">
        <v>1033</v>
      </c>
      <c r="F923" s="22">
        <v>43110</v>
      </c>
      <c r="G923">
        <v>1028</v>
      </c>
      <c r="H923">
        <v>1040</v>
      </c>
      <c r="I923">
        <v>980</v>
      </c>
      <c r="J923">
        <v>1001</v>
      </c>
      <c r="K923" s="22">
        <v>43111</v>
      </c>
      <c r="L923">
        <v>1181</v>
      </c>
      <c r="M923">
        <v>1.1399999999999999</v>
      </c>
      <c r="N923" s="8" t="str">
        <f>IF(AND(AM923=1,AC923&lt;-0.005,AE923&gt;O$1),R923,"")</f>
        <v/>
      </c>
      <c r="O923" s="8">
        <f t="shared" si="77"/>
        <v>54227.415933176686</v>
      </c>
      <c r="P923" s="8" t="str">
        <f t="shared" si="81"/>
        <v/>
      </c>
      <c r="Q923" s="8">
        <f t="shared" si="78"/>
        <v>103467.25857021438</v>
      </c>
      <c r="R923" s="8">
        <f t="shared" si="79"/>
        <v>36818.18181818186</v>
      </c>
      <c r="S923" s="8">
        <f t="shared" si="80"/>
        <v>299944.28708924312</v>
      </c>
      <c r="U923" s="25">
        <v>43111.330266203702</v>
      </c>
      <c r="V923">
        <v>39</v>
      </c>
      <c r="W923">
        <v>3189</v>
      </c>
      <c r="X923" t="s">
        <v>1274</v>
      </c>
      <c r="Y923" t="s">
        <v>960</v>
      </c>
      <c r="Z923" s="25">
        <v>43110.984722222223</v>
      </c>
      <c r="AA923">
        <v>1204.9000000000001</v>
      </c>
      <c r="AB923">
        <v>203.9</v>
      </c>
      <c r="AC923" s="24">
        <v>0.20369999999999999</v>
      </c>
      <c r="AD923">
        <v>7600</v>
      </c>
      <c r="AE923">
        <v>9048450</v>
      </c>
      <c r="AF923" s="22">
        <v>43110</v>
      </c>
      <c r="AG923">
        <v>1028</v>
      </c>
      <c r="AH923">
        <v>1001</v>
      </c>
      <c r="AI923" s="22">
        <v>43111</v>
      </c>
      <c r="AJ923">
        <v>1181</v>
      </c>
      <c r="AK923">
        <v>1100</v>
      </c>
      <c r="AL923" s="25">
        <v>43111.795567129629</v>
      </c>
      <c r="AM923">
        <v>2</v>
      </c>
      <c r="AN923" t="s">
        <v>1023</v>
      </c>
      <c r="AO923">
        <v>2575</v>
      </c>
      <c r="AP923">
        <v>0.5</v>
      </c>
      <c r="AQ923">
        <v>0.81</v>
      </c>
      <c r="AR923">
        <v>0.77</v>
      </c>
      <c r="AS923">
        <v>1.1399999999999999</v>
      </c>
      <c r="AT923">
        <v>1.22</v>
      </c>
      <c r="AU923">
        <v>1.002</v>
      </c>
      <c r="AV923">
        <v>1286</v>
      </c>
      <c r="AW923">
        <v>1099</v>
      </c>
      <c r="AX923">
        <v>1100</v>
      </c>
    </row>
    <row r="924" spans="1:50">
      <c r="A924" s="22">
        <v>43109</v>
      </c>
      <c r="B924">
        <v>321</v>
      </c>
      <c r="C924">
        <v>333</v>
      </c>
      <c r="D924">
        <v>321</v>
      </c>
      <c r="E924">
        <v>333</v>
      </c>
      <c r="F924" s="22">
        <v>43110</v>
      </c>
      <c r="G924">
        <v>380</v>
      </c>
      <c r="H924">
        <v>412</v>
      </c>
      <c r="I924">
        <v>371</v>
      </c>
      <c r="J924">
        <v>374</v>
      </c>
      <c r="K924" s="22">
        <v>43111</v>
      </c>
      <c r="L924">
        <v>372</v>
      </c>
      <c r="M924">
        <v>0.99</v>
      </c>
      <c r="N924" s="8" t="str">
        <f>IF(AND(AM924=1,AC924&lt;-0.005,AE924&gt;O$1),R924,"")</f>
        <v/>
      </c>
      <c r="O924" s="8">
        <f t="shared" si="77"/>
        <v>54227.415933176686</v>
      </c>
      <c r="P924" s="8" t="str">
        <f t="shared" si="81"/>
        <v/>
      </c>
      <c r="Q924" s="8">
        <f t="shared" si="78"/>
        <v>103467.25857021438</v>
      </c>
      <c r="R924" s="8">
        <f t="shared" si="79"/>
        <v>10989.010989010951</v>
      </c>
      <c r="S924" s="8">
        <f t="shared" si="80"/>
        <v>299944.28708924312</v>
      </c>
      <c r="U924" s="25">
        <v>43111.330266203702</v>
      </c>
      <c r="V924">
        <v>40</v>
      </c>
      <c r="W924">
        <v>4978</v>
      </c>
      <c r="X924" t="s">
        <v>1106</v>
      </c>
      <c r="Y924" t="s">
        <v>960</v>
      </c>
      <c r="Z924" s="25">
        <v>43110.995833333334</v>
      </c>
      <c r="AA924">
        <v>375</v>
      </c>
      <c r="AB924">
        <v>1</v>
      </c>
      <c r="AC924" s="24">
        <v>2.7000000000000001E-3</v>
      </c>
      <c r="AD924">
        <v>7100</v>
      </c>
      <c r="AE924">
        <v>2643640</v>
      </c>
      <c r="AF924" s="22">
        <v>43110</v>
      </c>
      <c r="AG924">
        <v>380</v>
      </c>
      <c r="AH924">
        <v>374</v>
      </c>
      <c r="AI924" s="22">
        <v>43111</v>
      </c>
      <c r="AJ924">
        <v>372</v>
      </c>
      <c r="AK924">
        <v>364</v>
      </c>
      <c r="AL924" s="25">
        <v>43111.795578703706</v>
      </c>
      <c r="AM924">
        <v>2</v>
      </c>
      <c r="AN924" t="s">
        <v>1023</v>
      </c>
      <c r="AO924">
        <v>0</v>
      </c>
      <c r="AP924">
        <v>0</v>
      </c>
      <c r="AQ924">
        <v>0.49</v>
      </c>
      <c r="AR924">
        <v>0.27</v>
      </c>
      <c r="AS924">
        <v>0.99</v>
      </c>
      <c r="AT924">
        <v>0.94</v>
      </c>
      <c r="AU924">
        <v>1.248</v>
      </c>
      <c r="AV924">
        <v>376</v>
      </c>
      <c r="AW924">
        <v>356</v>
      </c>
      <c r="AX924">
        <v>364</v>
      </c>
    </row>
    <row r="925" spans="1:50">
      <c r="A925" s="22">
        <v>43109</v>
      </c>
      <c r="B925">
        <v>675</v>
      </c>
      <c r="C925">
        <v>678</v>
      </c>
      <c r="D925">
        <v>656</v>
      </c>
      <c r="E925">
        <v>677</v>
      </c>
      <c r="F925" s="22">
        <v>43110</v>
      </c>
      <c r="G925">
        <v>685</v>
      </c>
      <c r="H925">
        <v>735</v>
      </c>
      <c r="I925">
        <v>679</v>
      </c>
      <c r="J925">
        <v>707</v>
      </c>
      <c r="K925" s="22">
        <v>43111</v>
      </c>
      <c r="L925">
        <v>699</v>
      </c>
      <c r="M925">
        <v>0.98</v>
      </c>
      <c r="N925" s="8" t="str">
        <f>IF(AND(AM925=1,AC925&lt;-0.005,AE925&gt;O$1),R925,"")</f>
        <v/>
      </c>
      <c r="O925" s="8">
        <f t="shared" si="77"/>
        <v>54227.415933176686</v>
      </c>
      <c r="P925" s="8" t="str">
        <f t="shared" si="81"/>
        <v/>
      </c>
      <c r="Q925" s="8">
        <f t="shared" si="78"/>
        <v>103467.25857021438</v>
      </c>
      <c r="R925" s="8">
        <f t="shared" si="79"/>
        <v>7256.894049346929</v>
      </c>
      <c r="S925" s="8">
        <f t="shared" si="80"/>
        <v>299944.28708924312</v>
      </c>
      <c r="U925" s="25">
        <v>43111.330266203702</v>
      </c>
      <c r="V925">
        <v>41</v>
      </c>
      <c r="W925">
        <v>3825</v>
      </c>
      <c r="X925" t="s">
        <v>1069</v>
      </c>
      <c r="Y925" t="s">
        <v>954</v>
      </c>
      <c r="Z925" s="25">
        <v>43110.99722222222</v>
      </c>
      <c r="AA925">
        <v>700</v>
      </c>
      <c r="AB925">
        <v>-7</v>
      </c>
      <c r="AC925" s="24">
        <v>-9.9000000000000008E-3</v>
      </c>
      <c r="AD925">
        <v>7100</v>
      </c>
      <c r="AE925">
        <v>4985030</v>
      </c>
      <c r="AF925" s="22">
        <v>43110</v>
      </c>
      <c r="AG925">
        <v>685</v>
      </c>
      <c r="AH925">
        <v>707</v>
      </c>
      <c r="AI925" s="22">
        <v>43111</v>
      </c>
      <c r="AJ925">
        <v>699</v>
      </c>
      <c r="AK925">
        <v>689</v>
      </c>
      <c r="AL925" s="25">
        <v>43111.795590277776</v>
      </c>
      <c r="AM925">
        <v>2</v>
      </c>
      <c r="AN925" t="s">
        <v>1023</v>
      </c>
      <c r="AO925">
        <v>0</v>
      </c>
      <c r="AP925" t="s">
        <v>956</v>
      </c>
      <c r="AQ925">
        <v>0.32</v>
      </c>
      <c r="AR925">
        <v>0.1</v>
      </c>
      <c r="AS925">
        <v>0.98</v>
      </c>
      <c r="AT925">
        <v>0.87</v>
      </c>
      <c r="AU925">
        <v>2.5720000000000001</v>
      </c>
      <c r="AV925">
        <v>705</v>
      </c>
      <c r="AW925">
        <v>684</v>
      </c>
      <c r="AX925">
        <v>689</v>
      </c>
    </row>
    <row r="926" spans="1:50">
      <c r="A926" s="22">
        <v>43109</v>
      </c>
      <c r="B926">
        <v>336</v>
      </c>
      <c r="C926">
        <v>336</v>
      </c>
      <c r="D926">
        <v>327</v>
      </c>
      <c r="E926">
        <v>329</v>
      </c>
      <c r="F926" s="22">
        <v>43110</v>
      </c>
      <c r="G926">
        <v>327</v>
      </c>
      <c r="H926">
        <v>352</v>
      </c>
      <c r="I926">
        <v>327</v>
      </c>
      <c r="J926">
        <v>352</v>
      </c>
      <c r="K926" s="22">
        <v>43111</v>
      </c>
      <c r="L926">
        <v>360</v>
      </c>
      <c r="M926">
        <v>1.03</v>
      </c>
      <c r="N926" s="8" t="str">
        <f>IF(AND(AM926=1,AC926&lt;-0.005,AE926&gt;O$1),R926,"")</f>
        <v/>
      </c>
      <c r="O926" s="8">
        <f t="shared" si="77"/>
        <v>54227.415933176686</v>
      </c>
      <c r="P926" s="8" t="str">
        <f t="shared" si="81"/>
        <v/>
      </c>
      <c r="Q926" s="8">
        <f t="shared" si="78"/>
        <v>103467.25857021438</v>
      </c>
      <c r="R926" s="8">
        <f t="shared" si="79"/>
        <v>1392.7576601671099</v>
      </c>
      <c r="S926" s="8">
        <f t="shared" si="80"/>
        <v>299944.28708924312</v>
      </c>
      <c r="U926" s="25">
        <v>43111.330277777779</v>
      </c>
      <c r="V926">
        <v>43</v>
      </c>
      <c r="W926">
        <v>3356</v>
      </c>
      <c r="X926" t="s">
        <v>1058</v>
      </c>
      <c r="Y926" t="s">
        <v>960</v>
      </c>
      <c r="Z926" s="25">
        <v>43110.998611111114</v>
      </c>
      <c r="AA926">
        <v>355</v>
      </c>
      <c r="AB926">
        <v>3</v>
      </c>
      <c r="AC926" s="24">
        <v>8.5000000000000006E-3</v>
      </c>
      <c r="AD926">
        <v>6200</v>
      </c>
      <c r="AE926">
        <v>2199050</v>
      </c>
      <c r="AF926" s="22">
        <v>43110</v>
      </c>
      <c r="AG926">
        <v>327</v>
      </c>
      <c r="AH926">
        <v>352</v>
      </c>
      <c r="AI926" s="22">
        <v>43111</v>
      </c>
      <c r="AJ926">
        <v>360</v>
      </c>
      <c r="AK926">
        <v>359</v>
      </c>
      <c r="AL926" s="25">
        <v>43111.795613425929</v>
      </c>
      <c r="AM926">
        <v>2</v>
      </c>
      <c r="AN926" t="s">
        <v>1023</v>
      </c>
      <c r="AO926">
        <v>0</v>
      </c>
      <c r="AP926">
        <v>0</v>
      </c>
      <c r="AQ926">
        <v>0.76</v>
      </c>
      <c r="AR926">
        <v>0.35</v>
      </c>
      <c r="AS926">
        <v>1.03</v>
      </c>
      <c r="AT926">
        <v>1.01</v>
      </c>
      <c r="AU926">
        <v>0.83099999999999996</v>
      </c>
      <c r="AV926">
        <v>418</v>
      </c>
      <c r="AW926">
        <v>351</v>
      </c>
      <c r="AX926">
        <v>359</v>
      </c>
    </row>
    <row r="927" spans="1:50">
      <c r="A927" s="22">
        <v>43109</v>
      </c>
      <c r="B927">
        <v>2766</v>
      </c>
      <c r="C927">
        <v>2807</v>
      </c>
      <c r="D927">
        <v>2766</v>
      </c>
      <c r="E927">
        <v>2792</v>
      </c>
      <c r="F927" s="22">
        <v>43110</v>
      </c>
      <c r="G927">
        <v>2799</v>
      </c>
      <c r="H927">
        <v>2815</v>
      </c>
      <c r="I927">
        <v>2790</v>
      </c>
      <c r="J927">
        <v>2805</v>
      </c>
      <c r="K927" s="22">
        <v>43111</v>
      </c>
      <c r="L927">
        <v>2839</v>
      </c>
      <c r="M927">
        <v>0.93</v>
      </c>
      <c r="N927" s="8" t="str">
        <f>IF(AND(AM927=1,AC927&lt;-0.005,AE927&gt;O$1),R927,"")</f>
        <v/>
      </c>
      <c r="O927" s="8">
        <f t="shared" si="77"/>
        <v>54227.415933176686</v>
      </c>
      <c r="P927" s="8" t="str">
        <f t="shared" si="81"/>
        <v/>
      </c>
      <c r="Q927" s="8">
        <f t="shared" si="78"/>
        <v>103467.25857021438</v>
      </c>
      <c r="R927" s="8">
        <f t="shared" si="79"/>
        <v>1944.8373408769148</v>
      </c>
      <c r="S927" s="8">
        <f t="shared" si="80"/>
        <v>301889.12443012005</v>
      </c>
      <c r="U927" s="25">
        <v>43111.330277777779</v>
      </c>
      <c r="V927">
        <v>45</v>
      </c>
      <c r="W927">
        <v>1360</v>
      </c>
      <c r="X927" t="s">
        <v>1175</v>
      </c>
      <c r="Y927" t="s">
        <v>954</v>
      </c>
      <c r="Z927" s="25">
        <v>43110.989583333336</v>
      </c>
      <c r="AA927">
        <v>2840.1</v>
      </c>
      <c r="AB927">
        <v>35.1</v>
      </c>
      <c r="AC927" s="24">
        <v>1.2500000000000001E-2</v>
      </c>
      <c r="AD927">
        <v>5820</v>
      </c>
      <c r="AE927">
        <v>16670280</v>
      </c>
      <c r="AF927" s="22">
        <v>43110</v>
      </c>
      <c r="AG927">
        <v>2799</v>
      </c>
      <c r="AH927">
        <v>2805</v>
      </c>
      <c r="AI927" s="22">
        <v>43111</v>
      </c>
      <c r="AJ927">
        <v>2839</v>
      </c>
      <c r="AK927">
        <v>2828</v>
      </c>
      <c r="AL927" s="25">
        <v>43111.795636574076</v>
      </c>
      <c r="AM927">
        <v>1</v>
      </c>
      <c r="AN927" t="s">
        <v>1023</v>
      </c>
      <c r="AO927" s="26">
        <v>7.4999999999999997E-3</v>
      </c>
      <c r="AQ927">
        <v>0</v>
      </c>
      <c r="AR927">
        <v>0</v>
      </c>
      <c r="AS927">
        <v>0.93</v>
      </c>
      <c r="AT927">
        <v>0.88</v>
      </c>
      <c r="AU927">
        <v>2.496</v>
      </c>
      <c r="AV927">
        <v>2850</v>
      </c>
      <c r="AW927">
        <v>2816</v>
      </c>
      <c r="AX927">
        <v>2828</v>
      </c>
    </row>
    <row r="928" spans="1:50">
      <c r="A928" s="22">
        <v>43109</v>
      </c>
      <c r="B928">
        <v>137</v>
      </c>
      <c r="C928">
        <v>140</v>
      </c>
      <c r="D928">
        <v>135</v>
      </c>
      <c r="E928">
        <v>140</v>
      </c>
      <c r="F928" s="22">
        <v>43110</v>
      </c>
      <c r="G928">
        <v>139</v>
      </c>
      <c r="H928">
        <v>146</v>
      </c>
      <c r="I928">
        <v>137</v>
      </c>
      <c r="J928">
        <v>146</v>
      </c>
      <c r="K928" s="22">
        <v>43111</v>
      </c>
      <c r="L928">
        <v>145</v>
      </c>
      <c r="M928">
        <v>1.06</v>
      </c>
      <c r="N928" s="8" t="str">
        <f>IF(AND(AM928=1,AC928&lt;-0.005,AE928&gt;O$1),R928,"")</f>
        <v/>
      </c>
      <c r="O928" s="8">
        <f t="shared" si="77"/>
        <v>54227.415933176686</v>
      </c>
      <c r="P928" s="8" t="str">
        <f t="shared" si="81"/>
        <v/>
      </c>
      <c r="Q928" s="8">
        <f t="shared" si="78"/>
        <v>103467.25857021438</v>
      </c>
      <c r="R928" s="8">
        <f t="shared" si="79"/>
        <v>-38216.560509554132</v>
      </c>
      <c r="S928" s="8">
        <f t="shared" si="80"/>
        <v>301889.12443012005</v>
      </c>
      <c r="U928" s="25">
        <v>43111.330277777779</v>
      </c>
      <c r="V928">
        <v>47</v>
      </c>
      <c r="W928">
        <v>2370</v>
      </c>
      <c r="X928" t="s">
        <v>1090</v>
      </c>
      <c r="Y928" t="s">
        <v>957</v>
      </c>
      <c r="Z928" s="25">
        <v>43110.982638888891</v>
      </c>
      <c r="AA928">
        <v>146</v>
      </c>
      <c r="AB928">
        <v>0</v>
      </c>
      <c r="AC928" s="24">
        <v>0</v>
      </c>
      <c r="AD928">
        <v>4700</v>
      </c>
      <c r="AE928">
        <v>689440</v>
      </c>
      <c r="AF928" s="22">
        <v>43110</v>
      </c>
      <c r="AG928">
        <v>139</v>
      </c>
      <c r="AH928">
        <v>146</v>
      </c>
      <c r="AI928" s="22">
        <v>43111</v>
      </c>
      <c r="AJ928">
        <v>145</v>
      </c>
      <c r="AK928">
        <v>157</v>
      </c>
      <c r="AL928" s="25">
        <v>43111.795659722222</v>
      </c>
      <c r="AM928">
        <v>2</v>
      </c>
      <c r="AN928" t="s">
        <v>1023</v>
      </c>
      <c r="AO928">
        <v>6442.35</v>
      </c>
      <c r="AP928">
        <v>0</v>
      </c>
      <c r="AQ928">
        <v>0.91</v>
      </c>
      <c r="AR928">
        <v>0.92</v>
      </c>
      <c r="AS928">
        <v>1.06</v>
      </c>
      <c r="AT928">
        <v>1.06</v>
      </c>
      <c r="AU928">
        <v>1.1930000000000001</v>
      </c>
      <c r="AV928">
        <v>159</v>
      </c>
      <c r="AW928">
        <v>143</v>
      </c>
      <c r="AX928">
        <v>157</v>
      </c>
    </row>
    <row r="929" spans="1:50">
      <c r="A929" s="22">
        <v>43109</v>
      </c>
      <c r="B929">
        <v>820</v>
      </c>
      <c r="C929">
        <v>857</v>
      </c>
      <c r="D929">
        <v>801</v>
      </c>
      <c r="E929">
        <v>810</v>
      </c>
      <c r="F929" s="22">
        <v>43110</v>
      </c>
      <c r="G929">
        <v>799</v>
      </c>
      <c r="H929">
        <v>886</v>
      </c>
      <c r="I929">
        <v>792</v>
      </c>
      <c r="J929">
        <v>880</v>
      </c>
      <c r="K929" s="22">
        <v>43111</v>
      </c>
      <c r="L929">
        <v>871</v>
      </c>
      <c r="M929">
        <v>1.0900000000000001</v>
      </c>
      <c r="N929" s="8" t="str">
        <f>IF(AND(AM929=1,AC929&lt;-0.005,AE929&gt;O$1),R929,"")</f>
        <v/>
      </c>
      <c r="O929" s="8">
        <f t="shared" si="77"/>
        <v>54227.415933176686</v>
      </c>
      <c r="P929" s="8" t="str">
        <f t="shared" si="81"/>
        <v/>
      </c>
      <c r="Q929" s="8">
        <f t="shared" si="78"/>
        <v>103467.25857021438</v>
      </c>
      <c r="R929" s="8">
        <f t="shared" si="79"/>
        <v>-77184.466019417479</v>
      </c>
      <c r="S929" s="8">
        <f t="shared" si="80"/>
        <v>301889.12443012005</v>
      </c>
      <c r="U929" s="25">
        <v>43111.330277777779</v>
      </c>
      <c r="V929">
        <v>48</v>
      </c>
      <c r="W929">
        <v>5986</v>
      </c>
      <c r="X929" t="s">
        <v>1475</v>
      </c>
      <c r="Y929" t="s">
        <v>962</v>
      </c>
      <c r="Z929" s="25">
        <v>43110.996527777781</v>
      </c>
      <c r="AA929">
        <v>900</v>
      </c>
      <c r="AB929">
        <v>20</v>
      </c>
      <c r="AC929" s="24">
        <v>2.2700000000000001E-2</v>
      </c>
      <c r="AD929">
        <v>4400</v>
      </c>
      <c r="AE929">
        <v>3949670</v>
      </c>
      <c r="AF929" s="22">
        <v>43110</v>
      </c>
      <c r="AG929">
        <v>799</v>
      </c>
      <c r="AH929">
        <v>880</v>
      </c>
      <c r="AI929" s="22">
        <v>43111</v>
      </c>
      <c r="AJ929">
        <v>871</v>
      </c>
      <c r="AK929">
        <v>1030</v>
      </c>
      <c r="AL929" s="25">
        <v>43111.795671296299</v>
      </c>
      <c r="AM929" t="s">
        <v>1068</v>
      </c>
      <c r="AN929">
        <v>0.15</v>
      </c>
      <c r="AO929">
        <v>1.07</v>
      </c>
      <c r="AP929">
        <v>1.1399999999999999</v>
      </c>
      <c r="AQ929">
        <v>0.83</v>
      </c>
      <c r="AR929">
        <v>0.86</v>
      </c>
      <c r="AS929">
        <v>1.0900000000000001</v>
      </c>
      <c r="AT929">
        <v>1.22</v>
      </c>
      <c r="AU929">
        <v>0.79700000000000004</v>
      </c>
      <c r="AV929">
        <v>1030</v>
      </c>
      <c r="AW929">
        <v>865</v>
      </c>
      <c r="AX929">
        <v>1030</v>
      </c>
    </row>
    <row r="930" spans="1:50">
      <c r="A930" s="22">
        <v>43109</v>
      </c>
      <c r="B930">
        <v>2727</v>
      </c>
      <c r="C930">
        <v>2729</v>
      </c>
      <c r="D930">
        <v>2696</v>
      </c>
      <c r="E930">
        <v>2699</v>
      </c>
      <c r="F930" s="22">
        <v>43110</v>
      </c>
      <c r="G930">
        <v>2694</v>
      </c>
      <c r="H930">
        <v>2700</v>
      </c>
      <c r="I930">
        <v>2682</v>
      </c>
      <c r="J930">
        <v>2682.5</v>
      </c>
      <c r="K930" s="22">
        <v>43111</v>
      </c>
      <c r="L930">
        <v>2678</v>
      </c>
      <c r="M930">
        <v>0.99</v>
      </c>
      <c r="N930" s="8" t="str">
        <f>IF(AND(AM930=1,AC930&lt;-0.005,AE930&gt;O$1),R930,"")</f>
        <v/>
      </c>
      <c r="O930" s="8">
        <f t="shared" si="77"/>
        <v>54227.415933176686</v>
      </c>
      <c r="P930" s="8" t="str">
        <f t="shared" si="81"/>
        <v/>
      </c>
      <c r="Q930" s="8">
        <f t="shared" si="78"/>
        <v>103467.25857021438</v>
      </c>
      <c r="R930" s="8">
        <f t="shared" si="79"/>
        <v>841.59341686929065</v>
      </c>
      <c r="S930" s="8">
        <f t="shared" si="80"/>
        <v>302730.71784698934</v>
      </c>
      <c r="U930" s="25">
        <v>43111.330277777779</v>
      </c>
      <c r="V930">
        <v>49</v>
      </c>
      <c r="W930">
        <v>9437</v>
      </c>
      <c r="X930" t="s">
        <v>1468</v>
      </c>
      <c r="Y930" t="s">
        <v>962</v>
      </c>
      <c r="Z930" s="25">
        <v>43110.997916666667</v>
      </c>
      <c r="AA930">
        <v>2670</v>
      </c>
      <c r="AB930">
        <v>-12.5</v>
      </c>
      <c r="AC930" s="24">
        <v>-4.7000000000000002E-3</v>
      </c>
      <c r="AD930">
        <v>4300</v>
      </c>
      <c r="AE930">
        <v>11526790</v>
      </c>
      <c r="AF930" s="22">
        <v>43110</v>
      </c>
      <c r="AG930">
        <v>2694</v>
      </c>
      <c r="AH930">
        <v>2682.5</v>
      </c>
      <c r="AI930" s="22">
        <v>43111</v>
      </c>
      <c r="AJ930">
        <v>2678</v>
      </c>
      <c r="AK930">
        <v>2673.5</v>
      </c>
      <c r="AL930" s="25">
        <v>43111.795682870368</v>
      </c>
      <c r="AM930">
        <v>1</v>
      </c>
      <c r="AN930">
        <v>0</v>
      </c>
      <c r="AO930">
        <v>5.99</v>
      </c>
      <c r="AP930">
        <v>3.73</v>
      </c>
      <c r="AQ930">
        <v>0.28000000000000003</v>
      </c>
      <c r="AR930">
        <v>0.44</v>
      </c>
      <c r="AS930">
        <v>0.99</v>
      </c>
      <c r="AT930">
        <v>0.99</v>
      </c>
      <c r="AU930">
        <v>0.215</v>
      </c>
      <c r="AV930">
        <v>2685</v>
      </c>
      <c r="AW930">
        <v>2664.5</v>
      </c>
      <c r="AX930">
        <v>2673.5</v>
      </c>
    </row>
    <row r="931" spans="1:50">
      <c r="A931" s="22">
        <v>43109</v>
      </c>
      <c r="B931">
        <v>5525</v>
      </c>
      <c r="C931">
        <v>5648</v>
      </c>
      <c r="D931">
        <v>5492</v>
      </c>
      <c r="E931">
        <v>5612</v>
      </c>
      <c r="F931" s="22">
        <v>43110</v>
      </c>
      <c r="G931">
        <v>5560</v>
      </c>
      <c r="H931">
        <v>5633</v>
      </c>
      <c r="I931">
        <v>5528</v>
      </c>
      <c r="J931">
        <v>5591</v>
      </c>
      <c r="K931" s="22">
        <v>43111</v>
      </c>
      <c r="L931">
        <v>5521</v>
      </c>
      <c r="M931">
        <v>1.06</v>
      </c>
      <c r="N931" s="8">
        <f>IF(AND(AM931=1,AC931&lt;-0.005,AE931&gt;O$1),R931,"")</f>
        <v>-5641.1174785100384</v>
      </c>
      <c r="O931" s="8">
        <f t="shared" si="77"/>
        <v>48586.298454666648</v>
      </c>
      <c r="P931" s="8" t="str">
        <f t="shared" si="81"/>
        <v/>
      </c>
      <c r="Q931" s="8">
        <f t="shared" si="78"/>
        <v>103467.25857021438</v>
      </c>
      <c r="R931" s="8">
        <f t="shared" si="79"/>
        <v>-5641.1174785100384</v>
      </c>
      <c r="S931" s="8">
        <f t="shared" si="80"/>
        <v>297089.60036847932</v>
      </c>
      <c r="U931" s="25">
        <v>43111.330277777779</v>
      </c>
      <c r="V931">
        <v>50</v>
      </c>
      <c r="W931">
        <v>6758</v>
      </c>
      <c r="X931" t="s">
        <v>790</v>
      </c>
      <c r="Y931" t="s">
        <v>962</v>
      </c>
      <c r="Z931" s="25">
        <v>43110.99722222222</v>
      </c>
      <c r="AA931">
        <v>5530</v>
      </c>
      <c r="AB931">
        <v>-61</v>
      </c>
      <c r="AC931" s="24">
        <v>-1.09E-2</v>
      </c>
      <c r="AD931">
        <v>4300</v>
      </c>
      <c r="AE931">
        <v>23847800</v>
      </c>
      <c r="AF931" s="22">
        <v>43110</v>
      </c>
      <c r="AG931">
        <v>5560</v>
      </c>
      <c r="AH931">
        <v>5591</v>
      </c>
      <c r="AI931" s="22">
        <v>43111</v>
      </c>
      <c r="AJ931">
        <v>5521</v>
      </c>
      <c r="AK931">
        <v>5584</v>
      </c>
      <c r="AL931" s="25">
        <v>43111.795682870368</v>
      </c>
      <c r="AM931">
        <v>1</v>
      </c>
      <c r="AN931" t="s">
        <v>1023</v>
      </c>
      <c r="AO931">
        <v>12.25</v>
      </c>
      <c r="AP931">
        <v>0.45</v>
      </c>
      <c r="AQ931">
        <v>1</v>
      </c>
      <c r="AR931">
        <v>1</v>
      </c>
      <c r="AS931">
        <v>1.06</v>
      </c>
      <c r="AT931">
        <v>1.1100000000000001</v>
      </c>
      <c r="AU931">
        <v>0.60099999999999998</v>
      </c>
      <c r="AV931">
        <v>5613</v>
      </c>
      <c r="AW931">
        <v>5521</v>
      </c>
      <c r="AX931">
        <v>5584</v>
      </c>
    </row>
    <row r="932" spans="1:50">
      <c r="A932" s="22">
        <v>43110</v>
      </c>
      <c r="B932">
        <v>396</v>
      </c>
      <c r="C932">
        <v>402</v>
      </c>
      <c r="D932">
        <v>391</v>
      </c>
      <c r="E932">
        <v>392</v>
      </c>
      <c r="F932" s="22">
        <v>43111</v>
      </c>
      <c r="G932">
        <v>389</v>
      </c>
      <c r="H932">
        <v>395</v>
      </c>
      <c r="I932">
        <v>385</v>
      </c>
      <c r="J932">
        <v>391</v>
      </c>
      <c r="K932" s="22">
        <v>43112</v>
      </c>
      <c r="L932">
        <v>452</v>
      </c>
      <c r="M932">
        <v>1.04</v>
      </c>
      <c r="N932" s="8" t="str">
        <f>IF(AND(AM932=1,AC932&lt;-0.005,AE932&gt;O$1),R932,"")</f>
        <v/>
      </c>
      <c r="O932" s="8">
        <f t="shared" si="77"/>
        <v>48586.298454666648</v>
      </c>
      <c r="P932" s="8" t="str">
        <f t="shared" si="81"/>
        <v/>
      </c>
      <c r="Q932" s="8">
        <f t="shared" si="78"/>
        <v>103467.25857021438</v>
      </c>
      <c r="R932" s="8">
        <f t="shared" si="79"/>
        <v>-5470.4595185995349</v>
      </c>
      <c r="S932" s="8">
        <f t="shared" si="80"/>
        <v>291619.14084987977</v>
      </c>
      <c r="U932" s="25">
        <v>43112.330196759256</v>
      </c>
      <c r="V932">
        <v>5</v>
      </c>
      <c r="W932">
        <v>9972</v>
      </c>
      <c r="X932" t="s">
        <v>745</v>
      </c>
      <c r="Y932" t="s">
        <v>962</v>
      </c>
      <c r="Z932" s="25">
        <v>43111.99722222222</v>
      </c>
      <c r="AA932">
        <v>469</v>
      </c>
      <c r="AB932">
        <v>78</v>
      </c>
      <c r="AC932" s="24">
        <v>0.19950000000000001</v>
      </c>
      <c r="AD932">
        <v>83100</v>
      </c>
      <c r="AE932">
        <v>38024380</v>
      </c>
      <c r="AF932" s="22">
        <v>43111</v>
      </c>
      <c r="AG932">
        <v>389</v>
      </c>
      <c r="AH932">
        <v>391</v>
      </c>
      <c r="AI932" s="22">
        <v>43112</v>
      </c>
      <c r="AJ932">
        <v>452</v>
      </c>
      <c r="AK932">
        <v>457</v>
      </c>
      <c r="AL932" s="25">
        <v>43112.786597222221</v>
      </c>
      <c r="AM932">
        <v>1</v>
      </c>
      <c r="AN932" t="s">
        <v>1023</v>
      </c>
      <c r="AO932">
        <v>1.68</v>
      </c>
      <c r="AP932">
        <v>0.77</v>
      </c>
      <c r="AQ932">
        <v>0.94</v>
      </c>
      <c r="AR932">
        <v>0.97</v>
      </c>
      <c r="AS932">
        <v>1.04</v>
      </c>
      <c r="AT932">
        <v>1.1499999999999999</v>
      </c>
      <c r="AU932">
        <v>0.76800000000000002</v>
      </c>
      <c r="AV932">
        <v>470</v>
      </c>
      <c r="AW932">
        <v>445</v>
      </c>
      <c r="AX932">
        <v>457</v>
      </c>
    </row>
    <row r="933" spans="1:50">
      <c r="A933" s="22">
        <v>43110</v>
      </c>
      <c r="B933">
        <v>256</v>
      </c>
      <c r="C933">
        <v>307</v>
      </c>
      <c r="D933">
        <v>251</v>
      </c>
      <c r="E933">
        <v>291</v>
      </c>
      <c r="F933" s="22">
        <v>43111</v>
      </c>
      <c r="G933">
        <v>306</v>
      </c>
      <c r="H933">
        <v>332</v>
      </c>
      <c r="I933">
        <v>301</v>
      </c>
      <c r="J933">
        <v>322</v>
      </c>
      <c r="K933" s="22">
        <v>43112</v>
      </c>
      <c r="L933">
        <v>340</v>
      </c>
      <c r="M933">
        <v>1.6</v>
      </c>
      <c r="N933" s="8" t="str">
        <f>IF(AND(AM933=1,AC933&lt;-0.005,AE933&gt;O$1),R933,"")</f>
        <v/>
      </c>
      <c r="O933" s="8">
        <f t="shared" si="77"/>
        <v>48586.298454666648</v>
      </c>
      <c r="P933" s="8" t="str">
        <f t="shared" si="81"/>
        <v/>
      </c>
      <c r="Q933" s="8">
        <f t="shared" si="78"/>
        <v>103467.25857021438</v>
      </c>
      <c r="R933" s="8">
        <f t="shared" si="79"/>
        <v>-67430.025445292646</v>
      </c>
      <c r="S933" s="8">
        <f t="shared" si="80"/>
        <v>291619.14084987977</v>
      </c>
      <c r="U933" s="25">
        <v>43112.330196759256</v>
      </c>
      <c r="V933">
        <v>6</v>
      </c>
      <c r="W933">
        <v>3323</v>
      </c>
      <c r="X933" t="s">
        <v>305</v>
      </c>
      <c r="Y933" t="s">
        <v>960</v>
      </c>
      <c r="Z933" s="25">
        <v>43111.99722222222</v>
      </c>
      <c r="AA933">
        <v>329.8</v>
      </c>
      <c r="AB933">
        <v>7.8</v>
      </c>
      <c r="AC933" s="24">
        <v>2.4199999999999999E-2</v>
      </c>
      <c r="AD933">
        <v>64400</v>
      </c>
      <c r="AE933">
        <v>21206280</v>
      </c>
      <c r="AF933" s="22">
        <v>43111</v>
      </c>
      <c r="AG933">
        <v>306</v>
      </c>
      <c r="AH933">
        <v>322</v>
      </c>
      <c r="AI933" s="22">
        <v>43112</v>
      </c>
      <c r="AJ933">
        <v>340</v>
      </c>
      <c r="AK933">
        <v>393</v>
      </c>
      <c r="AL933" s="25">
        <v>43112.786608796298</v>
      </c>
      <c r="AM933">
        <v>2</v>
      </c>
      <c r="AN933" t="s">
        <v>1023</v>
      </c>
      <c r="AO933">
        <v>5521.23</v>
      </c>
      <c r="AP933">
        <v>0.47</v>
      </c>
      <c r="AQ933">
        <v>1</v>
      </c>
      <c r="AR933">
        <v>1</v>
      </c>
      <c r="AS933">
        <v>1.6</v>
      </c>
      <c r="AT933">
        <v>1.84</v>
      </c>
      <c r="AU933">
        <v>0.95699999999999996</v>
      </c>
      <c r="AV933">
        <v>399</v>
      </c>
      <c r="AW933">
        <v>329</v>
      </c>
      <c r="AX933">
        <v>393</v>
      </c>
    </row>
    <row r="934" spans="1:50">
      <c r="A934" s="22">
        <v>43110</v>
      </c>
      <c r="B934">
        <v>214.6</v>
      </c>
      <c r="C934">
        <v>215.7</v>
      </c>
      <c r="D934">
        <v>213.9</v>
      </c>
      <c r="E934">
        <v>215</v>
      </c>
      <c r="F934" s="22">
        <v>43111</v>
      </c>
      <c r="G934">
        <v>215.7</v>
      </c>
      <c r="H934">
        <v>217</v>
      </c>
      <c r="I934">
        <v>215</v>
      </c>
      <c r="J934">
        <v>216</v>
      </c>
      <c r="K934" s="22">
        <v>43112</v>
      </c>
      <c r="L934">
        <v>217</v>
      </c>
      <c r="M934">
        <v>1.03</v>
      </c>
      <c r="N934" s="8" t="str">
        <f>IF(AND(AM934=1,AC934&lt;-0.005,AE934&gt;O$1),R934,"")</f>
        <v/>
      </c>
      <c r="O934" s="8">
        <f t="shared" si="77"/>
        <v>48586.298454666648</v>
      </c>
      <c r="P934" s="8" t="str">
        <f t="shared" si="81"/>
        <v/>
      </c>
      <c r="Q934" s="8">
        <f t="shared" si="78"/>
        <v>103467.25857021438</v>
      </c>
      <c r="R934" s="8">
        <f t="shared" si="79"/>
        <v>-230.30861354211839</v>
      </c>
      <c r="S934" s="8">
        <f t="shared" si="80"/>
        <v>291388.83223633765</v>
      </c>
      <c r="U934" s="25">
        <v>43112.330196759256</v>
      </c>
      <c r="V934">
        <v>7</v>
      </c>
      <c r="W934">
        <v>8411</v>
      </c>
      <c r="X934" t="s">
        <v>1070</v>
      </c>
      <c r="Y934" t="s">
        <v>962</v>
      </c>
      <c r="Z934" s="25">
        <v>43111.997916666667</v>
      </c>
      <c r="AA934">
        <v>216.8</v>
      </c>
      <c r="AB934">
        <v>0.8</v>
      </c>
      <c r="AC934" s="24">
        <v>3.7000000000000002E-3</v>
      </c>
      <c r="AD934">
        <v>58300</v>
      </c>
      <c r="AE934">
        <v>12606470</v>
      </c>
      <c r="AF934" s="22">
        <v>43111</v>
      </c>
      <c r="AG934">
        <v>215.7</v>
      </c>
      <c r="AH934">
        <v>216</v>
      </c>
      <c r="AI934" s="22">
        <v>43112</v>
      </c>
      <c r="AJ934">
        <v>217</v>
      </c>
      <c r="AK934">
        <v>217.1</v>
      </c>
      <c r="AL934" s="25">
        <v>43112.786620370367</v>
      </c>
      <c r="AM934">
        <v>1</v>
      </c>
      <c r="AN934" t="s">
        <v>1023</v>
      </c>
      <c r="AO934">
        <v>4.18</v>
      </c>
      <c r="AP934">
        <v>3.47</v>
      </c>
      <c r="AQ934">
        <v>1</v>
      </c>
      <c r="AR934">
        <v>1</v>
      </c>
      <c r="AS934">
        <v>1.03</v>
      </c>
      <c r="AT934">
        <v>1.05</v>
      </c>
      <c r="AU934">
        <v>0.39300000000000002</v>
      </c>
      <c r="AV934">
        <v>218.5</v>
      </c>
      <c r="AW934">
        <v>216.5</v>
      </c>
      <c r="AX934">
        <v>217.1</v>
      </c>
    </row>
    <row r="935" spans="1:50">
      <c r="A935" s="22">
        <v>43110</v>
      </c>
      <c r="B935">
        <v>790</v>
      </c>
      <c r="C935">
        <v>817</v>
      </c>
      <c r="D935">
        <v>766</v>
      </c>
      <c r="E935">
        <v>778</v>
      </c>
      <c r="F935" s="22">
        <v>43111</v>
      </c>
      <c r="G935">
        <v>793</v>
      </c>
      <c r="H935">
        <v>858</v>
      </c>
      <c r="I935">
        <v>772</v>
      </c>
      <c r="J935">
        <v>854</v>
      </c>
      <c r="K935" s="22">
        <v>43112</v>
      </c>
      <c r="L935">
        <v>824</v>
      </c>
      <c r="M935">
        <v>1.1599999999999999</v>
      </c>
      <c r="N935" s="8" t="str">
        <f>IF(AND(AM935=1,AC935&lt;-0.005,AE935&gt;O$1),R935,"")</f>
        <v/>
      </c>
      <c r="O935" s="8">
        <f t="shared" si="77"/>
        <v>48586.298454666648</v>
      </c>
      <c r="P935" s="8" t="str">
        <f t="shared" si="81"/>
        <v/>
      </c>
      <c r="Q935" s="8">
        <f t="shared" si="78"/>
        <v>103467.25857021438</v>
      </c>
      <c r="R935" s="8">
        <f t="shared" si="79"/>
        <v>1216.5450121655042</v>
      </c>
      <c r="S935" s="8">
        <f t="shared" si="80"/>
        <v>291388.83223633765</v>
      </c>
      <c r="U935" s="25">
        <v>43112.330208333333</v>
      </c>
      <c r="V935">
        <v>8</v>
      </c>
      <c r="W935">
        <v>4594</v>
      </c>
      <c r="X935" t="s">
        <v>1140</v>
      </c>
      <c r="Y935" t="s">
        <v>957</v>
      </c>
      <c r="Z935" s="25">
        <v>43111.998611111114</v>
      </c>
      <c r="AA935">
        <v>877.2</v>
      </c>
      <c r="AB935">
        <v>23.2</v>
      </c>
      <c r="AC935" s="24">
        <v>2.7199999999999998E-2</v>
      </c>
      <c r="AD935">
        <v>30800</v>
      </c>
      <c r="AE935">
        <v>26811680</v>
      </c>
      <c r="AF935" s="22">
        <v>43111</v>
      </c>
      <c r="AG935">
        <v>793</v>
      </c>
      <c r="AH935">
        <v>854</v>
      </c>
      <c r="AI935" s="22">
        <v>43112</v>
      </c>
      <c r="AJ935">
        <v>824</v>
      </c>
      <c r="AK935">
        <v>822</v>
      </c>
      <c r="AL935" s="25">
        <v>43112.786631944444</v>
      </c>
      <c r="AM935">
        <v>2</v>
      </c>
      <c r="AN935" t="s">
        <v>1023</v>
      </c>
      <c r="AO935">
        <v>41.08</v>
      </c>
      <c r="AP935">
        <v>0</v>
      </c>
      <c r="AQ935">
        <v>1</v>
      </c>
      <c r="AR935">
        <v>1</v>
      </c>
      <c r="AS935">
        <v>1.1599999999999999</v>
      </c>
      <c r="AT935">
        <v>1.28</v>
      </c>
      <c r="AU935">
        <v>2.4870000000000001</v>
      </c>
      <c r="AV935">
        <v>875</v>
      </c>
      <c r="AW935">
        <v>803</v>
      </c>
      <c r="AX935">
        <v>822</v>
      </c>
    </row>
    <row r="936" spans="1:50">
      <c r="A936" s="22">
        <v>43110</v>
      </c>
      <c r="B936">
        <v>538</v>
      </c>
      <c r="C936">
        <v>541</v>
      </c>
      <c r="D936">
        <v>535</v>
      </c>
      <c r="E936">
        <v>540</v>
      </c>
      <c r="F936" s="22">
        <v>43111</v>
      </c>
      <c r="G936">
        <v>543</v>
      </c>
      <c r="H936">
        <v>584</v>
      </c>
      <c r="I936">
        <v>542</v>
      </c>
      <c r="J936">
        <v>582</v>
      </c>
      <c r="K936" s="22">
        <v>43112</v>
      </c>
      <c r="L936">
        <v>682</v>
      </c>
      <c r="M936">
        <v>1.03</v>
      </c>
      <c r="N936" s="8" t="str">
        <f>IF(AND(AM936=1,AC936&lt;-0.005,AE936&gt;O$1),R936,"")</f>
        <v/>
      </c>
      <c r="O936" s="8">
        <f t="shared" si="77"/>
        <v>48586.298454666648</v>
      </c>
      <c r="P936" s="8" t="str">
        <f t="shared" si="81"/>
        <v/>
      </c>
      <c r="Q936" s="8">
        <f t="shared" si="78"/>
        <v>103467.25857021438</v>
      </c>
      <c r="R936" s="8">
        <f t="shared" si="79"/>
        <v>0</v>
      </c>
      <c r="S936" s="8">
        <f t="shared" si="80"/>
        <v>291388.83223633765</v>
      </c>
      <c r="U936" s="25">
        <v>43112.330208333333</v>
      </c>
      <c r="V936">
        <v>9</v>
      </c>
      <c r="W936">
        <v>3192</v>
      </c>
      <c r="X936" t="s">
        <v>1473</v>
      </c>
      <c r="Y936" t="s">
        <v>960</v>
      </c>
      <c r="Z936" s="25">
        <v>43111.98541666667</v>
      </c>
      <c r="AA936">
        <v>682</v>
      </c>
      <c r="AB936">
        <v>100</v>
      </c>
      <c r="AC936" s="24">
        <v>0.17180000000000001</v>
      </c>
      <c r="AD936">
        <v>25300</v>
      </c>
      <c r="AE936">
        <v>17254400</v>
      </c>
      <c r="AF936" s="22">
        <v>43111</v>
      </c>
      <c r="AG936">
        <v>543</v>
      </c>
      <c r="AH936">
        <v>582</v>
      </c>
      <c r="AI936" s="22">
        <v>43112</v>
      </c>
      <c r="AJ936">
        <v>682</v>
      </c>
      <c r="AK936">
        <v>682</v>
      </c>
      <c r="AL936" s="25">
        <v>43112.786643518521</v>
      </c>
      <c r="AM936">
        <v>2</v>
      </c>
      <c r="AN936" t="s">
        <v>1023</v>
      </c>
      <c r="AO936">
        <v>0</v>
      </c>
      <c r="AP936" t="s">
        <v>956</v>
      </c>
      <c r="AQ936">
        <v>0.87</v>
      </c>
      <c r="AR936">
        <v>0.72</v>
      </c>
      <c r="AS936">
        <v>1.03</v>
      </c>
      <c r="AT936">
        <v>1.03</v>
      </c>
      <c r="AU936">
        <v>0.67200000000000004</v>
      </c>
      <c r="AV936">
        <v>682</v>
      </c>
      <c r="AW936">
        <v>662</v>
      </c>
      <c r="AX936">
        <v>682</v>
      </c>
    </row>
    <row r="937" spans="1:50">
      <c r="A937" s="22">
        <v>43110</v>
      </c>
      <c r="B937">
        <v>2646</v>
      </c>
      <c r="C937">
        <v>2752</v>
      </c>
      <c r="D937">
        <v>2544</v>
      </c>
      <c r="E937">
        <v>2611</v>
      </c>
      <c r="F937" s="22">
        <v>43111</v>
      </c>
      <c r="G937">
        <v>2555</v>
      </c>
      <c r="H937">
        <v>2710</v>
      </c>
      <c r="I937">
        <v>2552</v>
      </c>
      <c r="J937">
        <v>2667</v>
      </c>
      <c r="K937" s="22">
        <v>43112</v>
      </c>
      <c r="L937">
        <v>2850</v>
      </c>
      <c r="M937">
        <v>1.65</v>
      </c>
      <c r="N937" s="8" t="str">
        <f>IF(AND(AM937=1,AC937&lt;-0.005,AE937&gt;O$1),R937,"")</f>
        <v/>
      </c>
      <c r="O937" s="8">
        <f t="shared" si="77"/>
        <v>48586.298454666648</v>
      </c>
      <c r="P937" s="8" t="str">
        <f t="shared" si="81"/>
        <v/>
      </c>
      <c r="Q937" s="8">
        <f t="shared" si="78"/>
        <v>103467.25857021438</v>
      </c>
      <c r="R937" s="8">
        <f t="shared" si="79"/>
        <v>-32786.88524590162</v>
      </c>
      <c r="S937" s="8">
        <f t="shared" si="80"/>
        <v>291388.83223633765</v>
      </c>
      <c r="U937" s="25">
        <v>43112.330208333333</v>
      </c>
      <c r="V937">
        <v>10</v>
      </c>
      <c r="W937">
        <v>4579</v>
      </c>
      <c r="X937" t="s">
        <v>1313</v>
      </c>
      <c r="Y937" t="s">
        <v>960</v>
      </c>
      <c r="Z937" s="25">
        <v>43111.998611111114</v>
      </c>
      <c r="AA937">
        <v>2880</v>
      </c>
      <c r="AB937">
        <v>213</v>
      </c>
      <c r="AC937" s="24">
        <v>7.9899999999999999E-2</v>
      </c>
      <c r="AD937">
        <v>24000</v>
      </c>
      <c r="AE937">
        <v>68016250</v>
      </c>
      <c r="AF937" s="22">
        <v>43111</v>
      </c>
      <c r="AG937">
        <v>2555</v>
      </c>
      <c r="AH937">
        <v>2667</v>
      </c>
      <c r="AI937" s="22">
        <v>43112</v>
      </c>
      <c r="AJ937">
        <v>2850</v>
      </c>
      <c r="AK937">
        <v>3050</v>
      </c>
      <c r="AL937" s="25">
        <v>43112.78665509259</v>
      </c>
      <c r="AM937">
        <v>2</v>
      </c>
      <c r="AN937" t="s">
        <v>1023</v>
      </c>
      <c r="AO937">
        <v>55.97</v>
      </c>
      <c r="AP937">
        <v>0</v>
      </c>
      <c r="AQ937">
        <v>1</v>
      </c>
      <c r="AR937">
        <v>1</v>
      </c>
      <c r="AS937">
        <v>1.65</v>
      </c>
      <c r="AT937">
        <v>2.0499999999999998</v>
      </c>
      <c r="AU937">
        <v>1.0149999999999999</v>
      </c>
      <c r="AV937">
        <v>3170</v>
      </c>
      <c r="AW937">
        <v>2783</v>
      </c>
      <c r="AX937">
        <v>3050</v>
      </c>
    </row>
    <row r="938" spans="1:50">
      <c r="A938" s="22">
        <v>43110</v>
      </c>
      <c r="B938">
        <v>208</v>
      </c>
      <c r="C938">
        <v>208</v>
      </c>
      <c r="D938">
        <v>204</v>
      </c>
      <c r="E938">
        <v>205</v>
      </c>
      <c r="F938" s="22">
        <v>43111</v>
      </c>
      <c r="G938">
        <v>205</v>
      </c>
      <c r="H938">
        <v>283</v>
      </c>
      <c r="I938">
        <v>205</v>
      </c>
      <c r="J938">
        <v>251</v>
      </c>
      <c r="K938" s="22">
        <v>43112</v>
      </c>
      <c r="L938">
        <v>252</v>
      </c>
      <c r="M938">
        <v>0.98</v>
      </c>
      <c r="N938" s="8" t="str">
        <f>IF(AND(AM938=1,AC938&lt;-0.005,AE938&gt;O$1),R938,"")</f>
        <v/>
      </c>
      <c r="O938" s="8">
        <f t="shared" si="77"/>
        <v>48586.298454666648</v>
      </c>
      <c r="P938" s="8" t="str">
        <f t="shared" si="81"/>
        <v/>
      </c>
      <c r="Q938" s="8">
        <f t="shared" si="78"/>
        <v>103467.25857021438</v>
      </c>
      <c r="R938" s="8">
        <f t="shared" si="79"/>
        <v>12195.121951219524</v>
      </c>
      <c r="S938" s="8">
        <f t="shared" si="80"/>
        <v>291388.83223633765</v>
      </c>
      <c r="U938" s="25">
        <v>43112.330208333333</v>
      </c>
      <c r="V938">
        <v>11</v>
      </c>
      <c r="W938">
        <v>3237</v>
      </c>
      <c r="X938" t="s">
        <v>1577</v>
      </c>
      <c r="Y938" t="s">
        <v>957</v>
      </c>
      <c r="Z938" s="25">
        <v>43111.99722222222</v>
      </c>
      <c r="AA938">
        <v>259.7</v>
      </c>
      <c r="AB938">
        <v>8.6999999999999993</v>
      </c>
      <c r="AC938" s="24">
        <v>3.4700000000000002E-2</v>
      </c>
      <c r="AD938">
        <v>20600</v>
      </c>
      <c r="AE938">
        <v>5384470</v>
      </c>
      <c r="AF938" s="22">
        <v>43111</v>
      </c>
      <c r="AG938">
        <v>205</v>
      </c>
      <c r="AH938">
        <v>251</v>
      </c>
      <c r="AI938" s="22">
        <v>43112</v>
      </c>
      <c r="AJ938">
        <v>252</v>
      </c>
      <c r="AK938">
        <v>246</v>
      </c>
      <c r="AL938" s="25">
        <v>43112.786666666667</v>
      </c>
      <c r="AM938">
        <v>2</v>
      </c>
      <c r="AN938" t="s">
        <v>1023</v>
      </c>
      <c r="AO938">
        <v>0</v>
      </c>
      <c r="AP938">
        <v>0.8</v>
      </c>
      <c r="AQ938">
        <v>0.31</v>
      </c>
      <c r="AR938">
        <v>0.18</v>
      </c>
      <c r="AS938">
        <v>0.98</v>
      </c>
      <c r="AT938">
        <v>0.96</v>
      </c>
      <c r="AU938">
        <v>0.85599999999999998</v>
      </c>
      <c r="AV938">
        <v>269</v>
      </c>
      <c r="AW938">
        <v>232</v>
      </c>
      <c r="AX938">
        <v>246</v>
      </c>
    </row>
    <row r="939" spans="1:50">
      <c r="A939" s="22">
        <v>43110</v>
      </c>
      <c r="B939">
        <v>1950</v>
      </c>
      <c r="C939">
        <v>2025</v>
      </c>
      <c r="D939">
        <v>1895</v>
      </c>
      <c r="E939">
        <v>1950</v>
      </c>
      <c r="F939" s="22">
        <v>43111</v>
      </c>
      <c r="G939">
        <v>2300</v>
      </c>
      <c r="H939">
        <v>2300</v>
      </c>
      <c r="I939">
        <v>2287</v>
      </c>
      <c r="J939">
        <v>2300</v>
      </c>
      <c r="K939" s="22">
        <v>43112</v>
      </c>
      <c r="L939">
        <v>2370</v>
      </c>
      <c r="M939">
        <v>1.07</v>
      </c>
      <c r="N939" s="8" t="str">
        <f>IF(AND(AM939=1,AC939&lt;-0.005,AE939&gt;O$1),R939,"")</f>
        <v/>
      </c>
      <c r="O939" s="8">
        <f t="shared" si="77"/>
        <v>48586.298454666648</v>
      </c>
      <c r="P939" s="8" t="str">
        <f t="shared" si="81"/>
        <v/>
      </c>
      <c r="Q939" s="8">
        <f t="shared" si="78"/>
        <v>103467.25857021438</v>
      </c>
      <c r="R939" s="8">
        <f t="shared" si="79"/>
        <v>25498.891352549901</v>
      </c>
      <c r="S939" s="8">
        <f t="shared" si="80"/>
        <v>316887.72358888754</v>
      </c>
      <c r="U939" s="25">
        <v>43112.330208333333</v>
      </c>
      <c r="V939">
        <v>12</v>
      </c>
      <c r="W939">
        <v>6552</v>
      </c>
      <c r="X939" t="s">
        <v>1177</v>
      </c>
      <c r="Y939" t="s">
        <v>957</v>
      </c>
      <c r="Z939" s="25">
        <v>43111.996527777781</v>
      </c>
      <c r="AA939">
        <v>4869</v>
      </c>
      <c r="AB939">
        <v>269</v>
      </c>
      <c r="AC939" s="24">
        <v>5.8500000000000003E-2</v>
      </c>
      <c r="AD939">
        <v>18300</v>
      </c>
      <c r="AE939">
        <v>88429800</v>
      </c>
      <c r="AF939" s="22">
        <v>43111</v>
      </c>
      <c r="AG939">
        <v>4600</v>
      </c>
      <c r="AH939">
        <v>4600</v>
      </c>
      <c r="AI939" s="22">
        <v>43112</v>
      </c>
      <c r="AJ939">
        <v>4740</v>
      </c>
      <c r="AK939">
        <v>4510</v>
      </c>
      <c r="AL939" s="25">
        <v>43112.786678240744</v>
      </c>
      <c r="AM939">
        <v>1</v>
      </c>
      <c r="AN939" t="s">
        <v>1023</v>
      </c>
      <c r="AO939">
        <v>47.18</v>
      </c>
      <c r="AP939">
        <v>0</v>
      </c>
      <c r="AQ939">
        <v>0.92</v>
      </c>
      <c r="AR939">
        <v>0.78</v>
      </c>
      <c r="AS939">
        <v>1.07</v>
      </c>
      <c r="AT939">
        <v>1.07</v>
      </c>
      <c r="AU939">
        <v>0.54700000000000004</v>
      </c>
      <c r="AV939">
        <v>2375</v>
      </c>
      <c r="AW939">
        <v>2210</v>
      </c>
      <c r="AX939">
        <v>2255</v>
      </c>
    </row>
    <row r="940" spans="1:50">
      <c r="A940" s="22">
        <v>43110</v>
      </c>
      <c r="B940">
        <v>799</v>
      </c>
      <c r="C940">
        <v>886</v>
      </c>
      <c r="D940">
        <v>792</v>
      </c>
      <c r="E940">
        <v>880</v>
      </c>
      <c r="F940" s="22">
        <v>43111</v>
      </c>
      <c r="G940">
        <v>871</v>
      </c>
      <c r="H940">
        <v>1030</v>
      </c>
      <c r="I940">
        <v>865</v>
      </c>
      <c r="J940">
        <v>1030</v>
      </c>
      <c r="K940" s="22">
        <v>43112</v>
      </c>
      <c r="L940">
        <v>1090</v>
      </c>
      <c r="M940">
        <v>1.0900000000000001</v>
      </c>
      <c r="N940" s="8" t="str">
        <f>IF(AND(AM940=1,AC940&lt;-0.005,AE940&gt;O$1),R940,"")</f>
        <v/>
      </c>
      <c r="O940" s="8">
        <f t="shared" si="77"/>
        <v>48586.298454666648</v>
      </c>
      <c r="P940" s="8" t="str">
        <f t="shared" si="81"/>
        <v/>
      </c>
      <c r="Q940" s="8">
        <f t="shared" si="78"/>
        <v>103467.25857021438</v>
      </c>
      <c r="R940" s="8">
        <f t="shared" si="79"/>
        <v>45545.545545545574</v>
      </c>
      <c r="S940" s="8">
        <f t="shared" si="80"/>
        <v>316887.72358888754</v>
      </c>
      <c r="U940" s="25">
        <v>43112.330208333333</v>
      </c>
      <c r="V940">
        <v>14</v>
      </c>
      <c r="W940">
        <v>5986</v>
      </c>
      <c r="X940" t="s">
        <v>1475</v>
      </c>
      <c r="Y940" t="s">
        <v>962</v>
      </c>
      <c r="Z940" s="25">
        <v>43111.993750000001</v>
      </c>
      <c r="AA940">
        <v>1084</v>
      </c>
      <c r="AB940">
        <v>54</v>
      </c>
      <c r="AC940" s="24">
        <v>5.2400000000000002E-2</v>
      </c>
      <c r="AD940">
        <v>17300</v>
      </c>
      <c r="AE940">
        <v>18710710</v>
      </c>
      <c r="AF940" s="22">
        <v>43111</v>
      </c>
      <c r="AG940">
        <v>871</v>
      </c>
      <c r="AH940">
        <v>1030</v>
      </c>
      <c r="AI940" s="22">
        <v>43112</v>
      </c>
      <c r="AJ940">
        <v>1090</v>
      </c>
      <c r="AK940">
        <v>999</v>
      </c>
      <c r="AL940" s="25">
        <v>43112.78670138889</v>
      </c>
      <c r="AM940" t="s">
        <v>1068</v>
      </c>
      <c r="AN940">
        <v>0.05</v>
      </c>
      <c r="AO940">
        <v>1.07</v>
      </c>
      <c r="AP940">
        <v>0.97</v>
      </c>
      <c r="AQ940">
        <v>0.83</v>
      </c>
      <c r="AR940">
        <v>0.86</v>
      </c>
      <c r="AS940">
        <v>1.0900000000000001</v>
      </c>
      <c r="AT940">
        <v>1.22</v>
      </c>
      <c r="AU940">
        <v>0.79700000000000004</v>
      </c>
      <c r="AV940">
        <v>1125</v>
      </c>
      <c r="AW940">
        <v>988</v>
      </c>
      <c r="AX940">
        <v>999</v>
      </c>
    </row>
    <row r="941" spans="1:50">
      <c r="A941" s="22">
        <v>43110</v>
      </c>
      <c r="B941">
        <v>110</v>
      </c>
      <c r="C941">
        <v>124</v>
      </c>
      <c r="D941">
        <v>107</v>
      </c>
      <c r="E941">
        <v>119</v>
      </c>
      <c r="F941" s="22">
        <v>43111</v>
      </c>
      <c r="G941">
        <v>118</v>
      </c>
      <c r="H941">
        <v>131</v>
      </c>
      <c r="I941">
        <v>116</v>
      </c>
      <c r="J941">
        <v>126</v>
      </c>
      <c r="K941" s="22">
        <v>43112</v>
      </c>
      <c r="L941">
        <v>127</v>
      </c>
      <c r="M941">
        <v>1.1100000000000001</v>
      </c>
      <c r="N941" s="8" t="str">
        <f>IF(AND(AM941=1,AC941&lt;-0.005,AE941&gt;O$1),R941,"")</f>
        <v/>
      </c>
      <c r="O941" s="8">
        <f t="shared" si="77"/>
        <v>48586.298454666648</v>
      </c>
      <c r="P941" s="8" t="str">
        <f t="shared" si="81"/>
        <v/>
      </c>
      <c r="Q941" s="8">
        <f t="shared" si="78"/>
        <v>103467.25857021438</v>
      </c>
      <c r="R941" s="8">
        <f t="shared" si="79"/>
        <v>12096.774193548375</v>
      </c>
      <c r="S941" s="8">
        <f t="shared" si="80"/>
        <v>328984.49778243591</v>
      </c>
      <c r="U941" s="25">
        <v>43112.330208333333</v>
      </c>
      <c r="V941">
        <v>16</v>
      </c>
      <c r="W941">
        <v>5955</v>
      </c>
      <c r="X941" t="s">
        <v>468</v>
      </c>
      <c r="Y941" t="s">
        <v>954</v>
      </c>
      <c r="Z941" s="25">
        <v>43111.986805555556</v>
      </c>
      <c r="AA941">
        <v>127</v>
      </c>
      <c r="AB941">
        <v>1</v>
      </c>
      <c r="AC941" s="24">
        <v>7.9000000000000008E-3</v>
      </c>
      <c r="AD941">
        <v>15300</v>
      </c>
      <c r="AE941">
        <v>1923480</v>
      </c>
      <c r="AF941" s="22">
        <v>43111</v>
      </c>
      <c r="AG941">
        <v>118</v>
      </c>
      <c r="AH941">
        <v>126</v>
      </c>
      <c r="AI941" s="22">
        <v>43112</v>
      </c>
      <c r="AJ941">
        <v>127</v>
      </c>
      <c r="AK941">
        <v>124</v>
      </c>
      <c r="AL941" s="25">
        <v>43112.786724537036</v>
      </c>
      <c r="AM941">
        <v>1</v>
      </c>
      <c r="AN941" t="s">
        <v>1023</v>
      </c>
      <c r="AO941">
        <v>26.65</v>
      </c>
      <c r="AP941">
        <v>1.19</v>
      </c>
      <c r="AQ941">
        <v>1</v>
      </c>
      <c r="AR941">
        <v>1</v>
      </c>
      <c r="AS941">
        <v>1.1100000000000001</v>
      </c>
      <c r="AT941">
        <v>1.21</v>
      </c>
      <c r="AU941">
        <v>0.505</v>
      </c>
      <c r="AV941">
        <v>132</v>
      </c>
      <c r="AW941">
        <v>122</v>
      </c>
      <c r="AX941">
        <v>124</v>
      </c>
    </row>
    <row r="942" spans="1:50">
      <c r="A942" s="22">
        <v>43110</v>
      </c>
      <c r="B942">
        <v>1165</v>
      </c>
      <c r="C942">
        <v>1173</v>
      </c>
      <c r="D942">
        <v>1162</v>
      </c>
      <c r="E942">
        <v>1167</v>
      </c>
      <c r="F942" s="22">
        <v>43111</v>
      </c>
      <c r="G942">
        <v>1181</v>
      </c>
      <c r="H942">
        <v>1188</v>
      </c>
      <c r="I942">
        <v>1174</v>
      </c>
      <c r="J942">
        <v>1178</v>
      </c>
      <c r="K942" s="22">
        <v>43112</v>
      </c>
      <c r="L942">
        <v>1173</v>
      </c>
      <c r="M942">
        <v>0.93</v>
      </c>
      <c r="N942" s="8" t="str">
        <f>IF(AND(AM942=1,AC942&lt;-0.005,AE942&gt;O$1),R942,"")</f>
        <v/>
      </c>
      <c r="O942" s="8">
        <f t="shared" si="77"/>
        <v>48586.298454666648</v>
      </c>
      <c r="P942" s="8" t="str">
        <f t="shared" si="81"/>
        <v/>
      </c>
      <c r="Q942" s="8">
        <f t="shared" si="78"/>
        <v>103467.25857021438</v>
      </c>
      <c r="R942" s="8">
        <f t="shared" si="79"/>
        <v>-4226.5426880811474</v>
      </c>
      <c r="S942" s="8">
        <f t="shared" si="80"/>
        <v>324757.95509435475</v>
      </c>
      <c r="U942" s="25">
        <v>43112.330208333333</v>
      </c>
      <c r="V942">
        <v>17</v>
      </c>
      <c r="W942">
        <v>1357</v>
      </c>
      <c r="X942" t="s">
        <v>1056</v>
      </c>
      <c r="Y942" t="s">
        <v>954</v>
      </c>
      <c r="Z942" s="25">
        <v>43111.998611111114</v>
      </c>
      <c r="AA942">
        <v>1182.9000000000001</v>
      </c>
      <c r="AB942">
        <v>4.9000000000000004</v>
      </c>
      <c r="AC942" s="24">
        <v>4.1999999999999997E-3</v>
      </c>
      <c r="AD942">
        <v>13670</v>
      </c>
      <c r="AE942">
        <v>16124342</v>
      </c>
      <c r="AF942" s="22">
        <v>43111</v>
      </c>
      <c r="AG942">
        <v>1181</v>
      </c>
      <c r="AH942">
        <v>1178</v>
      </c>
      <c r="AI942" s="22">
        <v>43112</v>
      </c>
      <c r="AJ942">
        <v>1173</v>
      </c>
      <c r="AK942">
        <v>1183</v>
      </c>
      <c r="AL942" s="25">
        <v>43112.786736111113</v>
      </c>
      <c r="AM942">
        <v>1</v>
      </c>
      <c r="AN942" t="s">
        <v>1023</v>
      </c>
      <c r="AO942" s="26">
        <v>8.0000000000000002E-3</v>
      </c>
      <c r="AQ942">
        <v>0</v>
      </c>
      <c r="AR942">
        <v>0</v>
      </c>
      <c r="AS942">
        <v>0.93</v>
      </c>
      <c r="AT942">
        <v>0.88</v>
      </c>
      <c r="AU942">
        <v>2.5230000000000001</v>
      </c>
      <c r="AV942">
        <v>1190</v>
      </c>
      <c r="AW942">
        <v>1173</v>
      </c>
      <c r="AX942">
        <v>1183</v>
      </c>
    </row>
    <row r="943" spans="1:50">
      <c r="A943" s="22">
        <v>43110</v>
      </c>
      <c r="B943">
        <v>871</v>
      </c>
      <c r="C943">
        <v>880.8</v>
      </c>
      <c r="D943">
        <v>870.2</v>
      </c>
      <c r="E943">
        <v>876.8</v>
      </c>
      <c r="F943" s="22">
        <v>43111</v>
      </c>
      <c r="G943">
        <v>880</v>
      </c>
      <c r="H943">
        <v>883</v>
      </c>
      <c r="I943">
        <v>872.5</v>
      </c>
      <c r="J943">
        <v>881.9</v>
      </c>
      <c r="K943" s="22">
        <v>43112</v>
      </c>
      <c r="L943">
        <v>880.3</v>
      </c>
      <c r="M943">
        <v>1.05</v>
      </c>
      <c r="N943" s="8" t="str">
        <f>IF(AND(AM943=1,AC943&lt;-0.005,AE943&gt;O$1),R943,"")</f>
        <v/>
      </c>
      <c r="O943" s="8">
        <f t="shared" si="77"/>
        <v>48586.298454666648</v>
      </c>
      <c r="P943" s="8" t="str">
        <f t="shared" si="81"/>
        <v/>
      </c>
      <c r="Q943" s="8">
        <f t="shared" si="78"/>
        <v>103467.25857021438</v>
      </c>
      <c r="R943" s="8">
        <f t="shared" si="79"/>
        <v>4123.2390333294506</v>
      </c>
      <c r="S943" s="8">
        <f t="shared" si="80"/>
        <v>328881.19412768423</v>
      </c>
      <c r="U943" s="25">
        <v>43112.330208333333</v>
      </c>
      <c r="V943">
        <v>18</v>
      </c>
      <c r="W943">
        <v>8306</v>
      </c>
      <c r="X943" t="s">
        <v>1083</v>
      </c>
      <c r="Y943" t="s">
        <v>962</v>
      </c>
      <c r="Z943" s="25">
        <v>43111.995833333334</v>
      </c>
      <c r="AA943">
        <v>882</v>
      </c>
      <c r="AB943">
        <v>0.1</v>
      </c>
      <c r="AC943" s="24">
        <v>1E-4</v>
      </c>
      <c r="AD943">
        <v>10800</v>
      </c>
      <c r="AE943">
        <v>9517350</v>
      </c>
      <c r="AF943" s="22">
        <v>43111</v>
      </c>
      <c r="AG943">
        <v>880</v>
      </c>
      <c r="AH943">
        <v>881.9</v>
      </c>
      <c r="AI943" s="22">
        <v>43112</v>
      </c>
      <c r="AJ943">
        <v>880.3</v>
      </c>
      <c r="AK943">
        <v>873.1</v>
      </c>
      <c r="AL943" s="25">
        <v>43112.786747685182</v>
      </c>
      <c r="AM943">
        <v>1</v>
      </c>
      <c r="AN943" t="s">
        <v>1023</v>
      </c>
      <c r="AO943">
        <v>1.66</v>
      </c>
      <c r="AP943">
        <v>2.04</v>
      </c>
      <c r="AQ943">
        <v>1</v>
      </c>
      <c r="AR943">
        <v>1</v>
      </c>
      <c r="AS943">
        <v>1.05</v>
      </c>
      <c r="AT943">
        <v>1.1200000000000001</v>
      </c>
      <c r="AU943">
        <v>0.51200000000000001</v>
      </c>
      <c r="AV943">
        <v>881.8</v>
      </c>
      <c r="AW943">
        <v>872</v>
      </c>
      <c r="AX943">
        <v>873.1</v>
      </c>
    </row>
    <row r="944" spans="1:50">
      <c r="A944" s="22">
        <v>43110</v>
      </c>
      <c r="B944">
        <v>139</v>
      </c>
      <c r="C944">
        <v>146</v>
      </c>
      <c r="D944">
        <v>137</v>
      </c>
      <c r="E944">
        <v>146</v>
      </c>
      <c r="F944" s="22">
        <v>43111</v>
      </c>
      <c r="G944">
        <v>145</v>
      </c>
      <c r="H944">
        <v>159</v>
      </c>
      <c r="I944">
        <v>143</v>
      </c>
      <c r="J944">
        <v>157</v>
      </c>
      <c r="K944" s="22">
        <v>43112</v>
      </c>
      <c r="L944">
        <v>159</v>
      </c>
      <c r="M944">
        <v>1.06</v>
      </c>
      <c r="N944" s="8" t="str">
        <f>IF(AND(AM944=1,AC944&lt;-0.005,AE944&gt;O$1),R944,"")</f>
        <v/>
      </c>
      <c r="O944" s="8">
        <f t="shared" si="77"/>
        <v>48586.298454666648</v>
      </c>
      <c r="P944" s="8" t="str">
        <f t="shared" si="81"/>
        <v/>
      </c>
      <c r="Q944" s="8">
        <f t="shared" si="78"/>
        <v>103467.25857021438</v>
      </c>
      <c r="R944" s="8">
        <f t="shared" si="79"/>
        <v>-21084.337349397574</v>
      </c>
      <c r="S944" s="8">
        <f t="shared" si="80"/>
        <v>328881.19412768423</v>
      </c>
      <c r="U944" s="25">
        <v>43112.330208333333</v>
      </c>
      <c r="V944">
        <v>19</v>
      </c>
      <c r="W944">
        <v>2370</v>
      </c>
      <c r="X944" t="s">
        <v>1090</v>
      </c>
      <c r="Y944" t="s">
        <v>957</v>
      </c>
      <c r="Z944" s="25">
        <v>43111.986111111109</v>
      </c>
      <c r="AA944">
        <v>158.5</v>
      </c>
      <c r="AB944">
        <v>1.5</v>
      </c>
      <c r="AC944" s="24">
        <v>9.5999999999999992E-3</v>
      </c>
      <c r="AD944">
        <v>8600</v>
      </c>
      <c r="AE944">
        <v>1356420</v>
      </c>
      <c r="AF944" s="22">
        <v>43111</v>
      </c>
      <c r="AG944">
        <v>145</v>
      </c>
      <c r="AH944">
        <v>157</v>
      </c>
      <c r="AI944" s="22">
        <v>43112</v>
      </c>
      <c r="AJ944">
        <v>159</v>
      </c>
      <c r="AK944">
        <v>166</v>
      </c>
      <c r="AL944" s="25">
        <v>43112.786759259259</v>
      </c>
      <c r="AM944">
        <v>2</v>
      </c>
      <c r="AN944" t="s">
        <v>1023</v>
      </c>
      <c r="AO944">
        <v>6442.35</v>
      </c>
      <c r="AP944">
        <v>0</v>
      </c>
      <c r="AQ944">
        <v>0.91</v>
      </c>
      <c r="AR944">
        <v>0.92</v>
      </c>
      <c r="AS944">
        <v>1.06</v>
      </c>
      <c r="AT944">
        <v>1.06</v>
      </c>
      <c r="AU944">
        <v>1.1930000000000001</v>
      </c>
      <c r="AV944">
        <v>169</v>
      </c>
      <c r="AW944">
        <v>155</v>
      </c>
      <c r="AX944">
        <v>166</v>
      </c>
    </row>
    <row r="945" spans="1:50">
      <c r="A945" s="22">
        <v>43110</v>
      </c>
      <c r="B945">
        <v>1222</v>
      </c>
      <c r="C945">
        <v>1230</v>
      </c>
      <c r="D945">
        <v>1212</v>
      </c>
      <c r="E945">
        <v>1225</v>
      </c>
      <c r="F945" s="22">
        <v>43111</v>
      </c>
      <c r="G945">
        <v>955</v>
      </c>
      <c r="H945">
        <v>1034</v>
      </c>
      <c r="I945">
        <v>955</v>
      </c>
      <c r="J945">
        <v>1000</v>
      </c>
      <c r="K945" s="22">
        <v>43112</v>
      </c>
      <c r="L945">
        <v>1006</v>
      </c>
      <c r="M945">
        <v>1.02</v>
      </c>
      <c r="N945" s="8" t="str">
        <f>IF(AND(AM945=1,AC945&lt;-0.005,AE945&gt;O$1),R945,"")</f>
        <v/>
      </c>
      <c r="O945" s="8">
        <f t="shared" si="77"/>
        <v>48586.298454666648</v>
      </c>
      <c r="P945" s="8" t="str">
        <f t="shared" si="81"/>
        <v/>
      </c>
      <c r="Q945" s="8">
        <f t="shared" si="78"/>
        <v>103467.25857021438</v>
      </c>
      <c r="R945" s="8">
        <f t="shared" si="79"/>
        <v>5527.638190954809</v>
      </c>
      <c r="S945" s="8">
        <f t="shared" si="80"/>
        <v>334408.83231863903</v>
      </c>
      <c r="U945" s="25">
        <v>43112.330208333333</v>
      </c>
      <c r="V945">
        <v>21</v>
      </c>
      <c r="W945">
        <v>3668</v>
      </c>
      <c r="X945" t="s">
        <v>1610</v>
      </c>
      <c r="Y945" t="s">
        <v>962</v>
      </c>
      <c r="Z945" s="25">
        <v>43111.997916666667</v>
      </c>
      <c r="AA945">
        <v>1009</v>
      </c>
      <c r="AB945">
        <v>9</v>
      </c>
      <c r="AC945" s="24">
        <v>8.9999999999999993E-3</v>
      </c>
      <c r="AD945">
        <v>8500</v>
      </c>
      <c r="AE945">
        <v>8505330</v>
      </c>
      <c r="AF945" s="22">
        <v>43111</v>
      </c>
      <c r="AG945">
        <v>955</v>
      </c>
      <c r="AH945">
        <v>1000</v>
      </c>
      <c r="AI945" s="22">
        <v>43112</v>
      </c>
      <c r="AJ945">
        <v>1006</v>
      </c>
      <c r="AK945">
        <v>995</v>
      </c>
      <c r="AL945" s="25">
        <v>43112.786770833336</v>
      </c>
      <c r="AM945">
        <v>1</v>
      </c>
      <c r="AN945">
        <v>0.05</v>
      </c>
      <c r="AO945">
        <v>1.1599999999999999</v>
      </c>
      <c r="AP945">
        <v>1.2</v>
      </c>
      <c r="AQ945">
        <v>0.81</v>
      </c>
      <c r="AR945">
        <v>0.72</v>
      </c>
      <c r="AS945">
        <v>1.02</v>
      </c>
      <c r="AT945">
        <v>1.05</v>
      </c>
      <c r="AU945">
        <v>1.337</v>
      </c>
      <c r="AV945">
        <v>1026</v>
      </c>
      <c r="AW945">
        <v>990</v>
      </c>
      <c r="AX945">
        <v>995</v>
      </c>
    </row>
    <row r="946" spans="1:50">
      <c r="A946" s="22">
        <v>43110</v>
      </c>
      <c r="B946">
        <v>2671</v>
      </c>
      <c r="C946">
        <v>2765</v>
      </c>
      <c r="D946">
        <v>2433</v>
      </c>
      <c r="E946">
        <v>2501</v>
      </c>
      <c r="F946" s="22">
        <v>43111</v>
      </c>
      <c r="G946">
        <v>2415</v>
      </c>
      <c r="H946">
        <v>2484</v>
      </c>
      <c r="I946">
        <v>2191</v>
      </c>
      <c r="J946">
        <v>2223</v>
      </c>
      <c r="K946" s="22">
        <v>43112</v>
      </c>
      <c r="L946">
        <v>2290</v>
      </c>
      <c r="M946">
        <v>1.41</v>
      </c>
      <c r="N946" s="8" t="str">
        <f>IF(AND(AM946=1,AC946&lt;-0.005,AE946&gt;O$1),R946,"")</f>
        <v/>
      </c>
      <c r="O946" s="8">
        <f t="shared" si="77"/>
        <v>48586.298454666648</v>
      </c>
      <c r="P946" s="8" t="str">
        <f t="shared" si="81"/>
        <v/>
      </c>
      <c r="Q946" s="8">
        <f t="shared" si="78"/>
        <v>103467.25857021438</v>
      </c>
      <c r="R946" s="8">
        <f t="shared" si="79"/>
        <v>42396.968261487425</v>
      </c>
      <c r="S946" s="8">
        <f t="shared" si="80"/>
        <v>334408.83231863903</v>
      </c>
      <c r="U946" s="25">
        <v>43112.330208333333</v>
      </c>
      <c r="V946">
        <v>22</v>
      </c>
      <c r="W946">
        <v>6176</v>
      </c>
      <c r="X946" t="s">
        <v>1438</v>
      </c>
      <c r="Y946" t="s">
        <v>957</v>
      </c>
      <c r="Z946" s="25">
        <v>43111.994444444441</v>
      </c>
      <c r="AA946">
        <v>2200</v>
      </c>
      <c r="AB946">
        <v>-23</v>
      </c>
      <c r="AC946" s="24">
        <v>-1.03E-2</v>
      </c>
      <c r="AD946">
        <v>8300</v>
      </c>
      <c r="AE946">
        <v>18248190</v>
      </c>
      <c r="AF946" s="22">
        <v>43111</v>
      </c>
      <c r="AG946">
        <v>2415</v>
      </c>
      <c r="AH946">
        <v>2223</v>
      </c>
      <c r="AI946" s="22">
        <v>43112</v>
      </c>
      <c r="AJ946">
        <v>2290</v>
      </c>
      <c r="AK946">
        <v>2111</v>
      </c>
      <c r="AL946" s="25">
        <v>43112.786782407406</v>
      </c>
      <c r="AM946">
        <v>2</v>
      </c>
      <c r="AN946" t="s">
        <v>1023</v>
      </c>
      <c r="AO946">
        <v>118.74</v>
      </c>
      <c r="AP946" t="s">
        <v>956</v>
      </c>
      <c r="AQ946">
        <v>1</v>
      </c>
      <c r="AR946">
        <v>1</v>
      </c>
      <c r="AS946">
        <v>1.41</v>
      </c>
      <c r="AT946">
        <v>1.42</v>
      </c>
      <c r="AU946">
        <v>7.1079999999999997</v>
      </c>
      <c r="AV946">
        <v>2320</v>
      </c>
      <c r="AW946">
        <v>2085</v>
      </c>
      <c r="AX946">
        <v>2111</v>
      </c>
    </row>
    <row r="947" spans="1:50">
      <c r="A947" s="22">
        <v>43110</v>
      </c>
      <c r="B947">
        <v>391</v>
      </c>
      <c r="C947">
        <v>415</v>
      </c>
      <c r="D947">
        <v>391</v>
      </c>
      <c r="E947">
        <v>409</v>
      </c>
      <c r="F947" s="22">
        <v>43111</v>
      </c>
      <c r="G947">
        <v>489</v>
      </c>
      <c r="H947">
        <v>489</v>
      </c>
      <c r="I947">
        <v>489</v>
      </c>
      <c r="J947">
        <v>489</v>
      </c>
      <c r="K947" s="22">
        <v>43112</v>
      </c>
      <c r="L947">
        <v>569</v>
      </c>
      <c r="M947">
        <v>1.27</v>
      </c>
      <c r="N947" s="8" t="str">
        <f>IF(AND(AM947=1,AC947&lt;-0.005,AE947&gt;O$1),R947,"")</f>
        <v/>
      </c>
      <c r="O947" s="8">
        <f t="shared" si="77"/>
        <v>48586.298454666648</v>
      </c>
      <c r="P947" s="8" t="str">
        <f t="shared" si="81"/>
        <v/>
      </c>
      <c r="Q947" s="8">
        <f t="shared" si="78"/>
        <v>103467.25857021438</v>
      </c>
      <c r="R947" s="8">
        <f t="shared" si="79"/>
        <v>0</v>
      </c>
      <c r="S947" s="8">
        <f t="shared" si="80"/>
        <v>334408.83231863903</v>
      </c>
      <c r="U947" s="25">
        <v>43112.330208333333</v>
      </c>
      <c r="V947">
        <v>23</v>
      </c>
      <c r="W947">
        <v>1400</v>
      </c>
      <c r="X947" t="s">
        <v>1181</v>
      </c>
      <c r="Y947" t="s">
        <v>960</v>
      </c>
      <c r="Z947" s="25">
        <v>43111.95416666667</v>
      </c>
      <c r="AA947">
        <v>569</v>
      </c>
      <c r="AB947">
        <v>80</v>
      </c>
      <c r="AC947" s="24">
        <v>0.1636</v>
      </c>
      <c r="AD947">
        <v>7900</v>
      </c>
      <c r="AE947">
        <v>4495100</v>
      </c>
      <c r="AF947" s="22">
        <v>43111</v>
      </c>
      <c r="AG947">
        <v>489</v>
      </c>
      <c r="AH947">
        <v>489</v>
      </c>
      <c r="AI947" s="22">
        <v>43112</v>
      </c>
      <c r="AJ947">
        <v>569</v>
      </c>
      <c r="AK947">
        <v>569</v>
      </c>
      <c r="AL947" s="25">
        <v>43112.786793981482</v>
      </c>
      <c r="AM947">
        <v>2</v>
      </c>
      <c r="AN947" t="s">
        <v>1023</v>
      </c>
      <c r="AO947">
        <v>0</v>
      </c>
      <c r="AP947">
        <v>0</v>
      </c>
      <c r="AQ947">
        <v>1</v>
      </c>
      <c r="AR947">
        <v>1</v>
      </c>
      <c r="AS947">
        <v>1.27</v>
      </c>
      <c r="AT947">
        <v>1.39</v>
      </c>
      <c r="AU947">
        <v>0.85199999999999998</v>
      </c>
      <c r="AV947">
        <v>569</v>
      </c>
      <c r="AW947">
        <v>569</v>
      </c>
      <c r="AX947">
        <v>569</v>
      </c>
    </row>
    <row r="948" spans="1:50">
      <c r="A948" s="22">
        <v>43110</v>
      </c>
      <c r="B948">
        <v>472</v>
      </c>
      <c r="C948">
        <v>483</v>
      </c>
      <c r="D948">
        <v>463</v>
      </c>
      <c r="E948">
        <v>478</v>
      </c>
      <c r="F948" s="22">
        <v>43111</v>
      </c>
      <c r="G948">
        <v>474</v>
      </c>
      <c r="H948">
        <v>477</v>
      </c>
      <c r="I948">
        <v>453</v>
      </c>
      <c r="J948">
        <v>455</v>
      </c>
      <c r="K948" s="22">
        <v>43112</v>
      </c>
      <c r="L948">
        <v>439</v>
      </c>
      <c r="M948">
        <v>1.04</v>
      </c>
      <c r="N948" s="8" t="str">
        <f>IF(AND(AM948=1,AC948&lt;-0.005,AE948&gt;O$1),R948,"")</f>
        <v/>
      </c>
      <c r="O948" s="8">
        <f t="shared" si="77"/>
        <v>48586.298454666648</v>
      </c>
      <c r="P948" s="8" t="str">
        <f t="shared" si="81"/>
        <v/>
      </c>
      <c r="Q948" s="8">
        <f t="shared" si="78"/>
        <v>103467.25857021438</v>
      </c>
      <c r="R948" s="8">
        <f t="shared" si="79"/>
        <v>-7847.533632287018</v>
      </c>
      <c r="S948" s="8">
        <f t="shared" si="80"/>
        <v>334408.83231863903</v>
      </c>
      <c r="U948" s="25">
        <v>43112.330208333333</v>
      </c>
      <c r="V948">
        <v>24</v>
      </c>
      <c r="W948">
        <v>2437</v>
      </c>
      <c r="X948" t="s">
        <v>1258</v>
      </c>
      <c r="Y948" t="s">
        <v>960</v>
      </c>
      <c r="Z948" s="25">
        <v>43111.997916666667</v>
      </c>
      <c r="AA948">
        <v>414.9</v>
      </c>
      <c r="AB948">
        <v>-40.1</v>
      </c>
      <c r="AC948" s="24">
        <v>-8.8099999999999998E-2</v>
      </c>
      <c r="AD948">
        <v>7800</v>
      </c>
      <c r="AE948">
        <v>3217430</v>
      </c>
      <c r="AF948" s="22">
        <v>43111</v>
      </c>
      <c r="AG948">
        <v>474</v>
      </c>
      <c r="AH948">
        <v>455</v>
      </c>
      <c r="AI948" s="22">
        <v>43112</v>
      </c>
      <c r="AJ948">
        <v>439</v>
      </c>
      <c r="AK948">
        <v>446</v>
      </c>
      <c r="AL948" s="25">
        <v>43112.786805555559</v>
      </c>
      <c r="AM948">
        <v>2</v>
      </c>
      <c r="AN948" t="s">
        <v>1023</v>
      </c>
      <c r="AO948">
        <v>0</v>
      </c>
      <c r="AP948">
        <v>1.58</v>
      </c>
      <c r="AQ948">
        <v>0.6</v>
      </c>
      <c r="AR948">
        <v>0.25</v>
      </c>
      <c r="AS948">
        <v>1.04</v>
      </c>
      <c r="AT948">
        <v>1.03</v>
      </c>
      <c r="AU948">
        <v>1.337</v>
      </c>
      <c r="AV948">
        <v>455</v>
      </c>
      <c r="AW948">
        <v>434</v>
      </c>
      <c r="AX948">
        <v>446</v>
      </c>
    </row>
    <row r="949" spans="1:50">
      <c r="A949" s="22">
        <v>43110</v>
      </c>
      <c r="B949">
        <v>157</v>
      </c>
      <c r="C949">
        <v>166</v>
      </c>
      <c r="D949">
        <v>157</v>
      </c>
      <c r="E949">
        <v>164</v>
      </c>
      <c r="F949" s="22">
        <v>43111</v>
      </c>
      <c r="G949">
        <v>165</v>
      </c>
      <c r="H949">
        <v>168</v>
      </c>
      <c r="I949">
        <v>162</v>
      </c>
      <c r="J949">
        <v>167</v>
      </c>
      <c r="K949" s="22">
        <v>43112</v>
      </c>
      <c r="L949">
        <v>168</v>
      </c>
      <c r="M949">
        <v>1.02</v>
      </c>
      <c r="N949" s="8" t="str">
        <f>IF(AND(AM949=1,AC949&lt;-0.005,AE949&gt;O$1),R949,"")</f>
        <v/>
      </c>
      <c r="O949" s="8">
        <f t="shared" si="77"/>
        <v>48586.298454666648</v>
      </c>
      <c r="P949" s="8" t="str">
        <f t="shared" si="81"/>
        <v/>
      </c>
      <c r="Q949" s="8">
        <f t="shared" si="78"/>
        <v>103467.25857021438</v>
      </c>
      <c r="R949" s="8">
        <f t="shared" si="79"/>
        <v>18518.518518518489</v>
      </c>
      <c r="S949" s="8">
        <f t="shared" si="80"/>
        <v>334408.83231863903</v>
      </c>
      <c r="U949" s="25">
        <v>43112.330208333333</v>
      </c>
      <c r="V949">
        <v>25</v>
      </c>
      <c r="W949">
        <v>8704</v>
      </c>
      <c r="X949" t="s">
        <v>1085</v>
      </c>
      <c r="Y949" t="s">
        <v>960</v>
      </c>
      <c r="Z949" s="25">
        <v>43111.944444444445</v>
      </c>
      <c r="AA949">
        <v>168</v>
      </c>
      <c r="AB949">
        <v>1</v>
      </c>
      <c r="AC949" s="24">
        <v>6.0000000000000001E-3</v>
      </c>
      <c r="AD949">
        <v>7100</v>
      </c>
      <c r="AE949">
        <v>1192000</v>
      </c>
      <c r="AF949" s="22">
        <v>43111</v>
      </c>
      <c r="AG949">
        <v>165</v>
      </c>
      <c r="AH949">
        <v>167</v>
      </c>
      <c r="AI949" s="22">
        <v>43112</v>
      </c>
      <c r="AJ949">
        <v>168</v>
      </c>
      <c r="AK949">
        <v>162</v>
      </c>
      <c r="AL949" s="25">
        <v>43112.786817129629</v>
      </c>
      <c r="AM949" t="s">
        <v>1068</v>
      </c>
      <c r="AN949" t="s">
        <v>1023</v>
      </c>
      <c r="AO949">
        <v>0</v>
      </c>
      <c r="AP949" t="s">
        <v>956</v>
      </c>
      <c r="AQ949">
        <v>0.75</v>
      </c>
      <c r="AR949">
        <v>0.39</v>
      </c>
      <c r="AS949">
        <v>1.02</v>
      </c>
      <c r="AT949">
        <v>0.98</v>
      </c>
      <c r="AU949">
        <v>1.5920000000000001</v>
      </c>
      <c r="AV949">
        <v>168</v>
      </c>
      <c r="AW949">
        <v>161</v>
      </c>
      <c r="AX949">
        <v>162</v>
      </c>
    </row>
    <row r="950" spans="1:50">
      <c r="A950" s="22">
        <v>43110</v>
      </c>
      <c r="B950">
        <v>781</v>
      </c>
      <c r="C950">
        <v>783</v>
      </c>
      <c r="D950">
        <v>775</v>
      </c>
      <c r="E950">
        <v>780</v>
      </c>
      <c r="F950" s="22">
        <v>43111</v>
      </c>
      <c r="G950">
        <v>771</v>
      </c>
      <c r="H950">
        <v>787</v>
      </c>
      <c r="I950">
        <v>762</v>
      </c>
      <c r="J950">
        <v>787</v>
      </c>
      <c r="K950" s="22">
        <v>43112</v>
      </c>
      <c r="L950">
        <v>802</v>
      </c>
      <c r="M950">
        <v>1.05</v>
      </c>
      <c r="N950" s="8" t="str">
        <f>IF(AND(AM950=1,AC950&lt;-0.005,AE950&gt;O$1),R950,"")</f>
        <v/>
      </c>
      <c r="O950" s="8">
        <f t="shared" si="77"/>
        <v>48586.298454666648</v>
      </c>
      <c r="P950" s="8" t="str">
        <f t="shared" si="81"/>
        <v/>
      </c>
      <c r="Q950" s="8">
        <f t="shared" si="78"/>
        <v>103467.25857021438</v>
      </c>
      <c r="R950" s="8">
        <f t="shared" si="79"/>
        <v>-19760.479041916191</v>
      </c>
      <c r="S950" s="8">
        <f t="shared" si="80"/>
        <v>314648.35327672283</v>
      </c>
      <c r="U950" s="25">
        <v>43112.330208333333</v>
      </c>
      <c r="V950">
        <v>26</v>
      </c>
      <c r="W950">
        <v>6474</v>
      </c>
      <c r="X950" t="s">
        <v>1614</v>
      </c>
      <c r="Y950" t="s">
        <v>962</v>
      </c>
      <c r="Z950" s="25">
        <v>43111.995138888888</v>
      </c>
      <c r="AA950">
        <v>784</v>
      </c>
      <c r="AB950">
        <v>-3</v>
      </c>
      <c r="AC950" s="24">
        <v>-3.8E-3</v>
      </c>
      <c r="AD950">
        <v>7000</v>
      </c>
      <c r="AE950">
        <v>5516000</v>
      </c>
      <c r="AF950" s="22">
        <v>43111</v>
      </c>
      <c r="AG950">
        <v>771</v>
      </c>
      <c r="AH950">
        <v>787</v>
      </c>
      <c r="AI950" s="22">
        <v>43112</v>
      </c>
      <c r="AJ950">
        <v>802</v>
      </c>
      <c r="AK950">
        <v>835</v>
      </c>
      <c r="AL950" s="25">
        <v>43112.786828703705</v>
      </c>
      <c r="AM950">
        <v>1</v>
      </c>
      <c r="AN950">
        <v>0</v>
      </c>
      <c r="AO950">
        <v>0.97</v>
      </c>
      <c r="AP950">
        <v>1.27</v>
      </c>
      <c r="AQ950">
        <v>0.99</v>
      </c>
      <c r="AR950">
        <v>0.99</v>
      </c>
      <c r="AS950">
        <v>1.05</v>
      </c>
      <c r="AT950">
        <v>1.0900000000000001</v>
      </c>
      <c r="AU950">
        <v>0.67900000000000005</v>
      </c>
      <c r="AV950">
        <v>836</v>
      </c>
      <c r="AW950">
        <v>788</v>
      </c>
      <c r="AX950">
        <v>835</v>
      </c>
    </row>
    <row r="951" spans="1:50">
      <c r="A951" s="22">
        <v>43110</v>
      </c>
      <c r="B951">
        <v>404</v>
      </c>
      <c r="C951">
        <v>432</v>
      </c>
      <c r="D951">
        <v>399</v>
      </c>
      <c r="E951">
        <v>431</v>
      </c>
      <c r="F951" s="22">
        <v>43111</v>
      </c>
      <c r="G951">
        <v>425</v>
      </c>
      <c r="H951">
        <v>434</v>
      </c>
      <c r="I951">
        <v>410</v>
      </c>
      <c r="J951">
        <v>412</v>
      </c>
      <c r="K951" s="22">
        <v>43112</v>
      </c>
      <c r="L951">
        <v>414</v>
      </c>
      <c r="M951">
        <v>0.95</v>
      </c>
      <c r="N951" s="8" t="str">
        <f>IF(AND(AM951=1,AC951&lt;-0.005,AE951&gt;O$1),R951,"")</f>
        <v/>
      </c>
      <c r="O951" s="8">
        <f t="shared" si="77"/>
        <v>48586.298454666648</v>
      </c>
      <c r="P951" s="8" t="str">
        <f t="shared" si="81"/>
        <v/>
      </c>
      <c r="Q951" s="8">
        <f t="shared" si="78"/>
        <v>103467.25857021438</v>
      </c>
      <c r="R951" s="8">
        <f t="shared" si="79"/>
        <v>-12941.176470588234</v>
      </c>
      <c r="S951" s="8">
        <f t="shared" si="80"/>
        <v>314648.35327672283</v>
      </c>
      <c r="U951" s="25">
        <v>43112.330208333333</v>
      </c>
      <c r="V951">
        <v>27</v>
      </c>
      <c r="W951">
        <v>4597</v>
      </c>
      <c r="X951" t="s">
        <v>1079</v>
      </c>
      <c r="Y951" t="s">
        <v>957</v>
      </c>
      <c r="Z951" s="25">
        <v>43111.986805555556</v>
      </c>
      <c r="AA951">
        <v>414</v>
      </c>
      <c r="AB951">
        <v>2</v>
      </c>
      <c r="AC951" s="24">
        <v>4.8999999999999998E-3</v>
      </c>
      <c r="AD951">
        <v>7000</v>
      </c>
      <c r="AE951">
        <v>2897510</v>
      </c>
      <c r="AF951" s="22">
        <v>43111</v>
      </c>
      <c r="AG951">
        <v>425</v>
      </c>
      <c r="AH951">
        <v>412</v>
      </c>
      <c r="AI951" s="22">
        <v>43112</v>
      </c>
      <c r="AJ951">
        <v>414</v>
      </c>
      <c r="AK951">
        <v>425</v>
      </c>
      <c r="AL951" s="25">
        <v>43112.786840277775</v>
      </c>
      <c r="AM951">
        <v>2</v>
      </c>
      <c r="AN951" t="s">
        <v>1023</v>
      </c>
      <c r="AO951">
        <v>0</v>
      </c>
      <c r="AP951">
        <v>0</v>
      </c>
      <c r="AQ951">
        <v>0.12</v>
      </c>
      <c r="AR951">
        <v>0.53</v>
      </c>
      <c r="AS951">
        <v>0.95</v>
      </c>
      <c r="AT951">
        <v>1.04</v>
      </c>
      <c r="AU951">
        <v>1.0880000000000001</v>
      </c>
      <c r="AV951">
        <v>429</v>
      </c>
      <c r="AW951">
        <v>414</v>
      </c>
      <c r="AX951">
        <v>425</v>
      </c>
    </row>
    <row r="952" spans="1:50">
      <c r="A952" s="22">
        <v>43110</v>
      </c>
      <c r="B952">
        <v>1348</v>
      </c>
      <c r="C952">
        <v>1618</v>
      </c>
      <c r="D952">
        <v>1303</v>
      </c>
      <c r="E952">
        <v>1570</v>
      </c>
      <c r="F952" s="22">
        <v>43111</v>
      </c>
      <c r="G952">
        <v>1541</v>
      </c>
      <c r="H952">
        <v>1624</v>
      </c>
      <c r="I952">
        <v>1400</v>
      </c>
      <c r="J952">
        <v>1413</v>
      </c>
      <c r="K952" s="22">
        <v>43112</v>
      </c>
      <c r="L952">
        <v>1353</v>
      </c>
      <c r="M952">
        <v>1.21</v>
      </c>
      <c r="N952" s="8" t="str">
        <f>IF(AND(AM952=1,AC952&lt;-0.005,AE952&gt;O$1),R952,"")</f>
        <v/>
      </c>
      <c r="O952" s="8">
        <f t="shared" si="77"/>
        <v>48586.298454666648</v>
      </c>
      <c r="P952" s="8" t="str">
        <f t="shared" si="81"/>
        <v/>
      </c>
      <c r="Q952" s="8">
        <f t="shared" si="78"/>
        <v>103467.25857021438</v>
      </c>
      <c r="R952" s="8">
        <f t="shared" si="79"/>
        <v>28515.625000000044</v>
      </c>
      <c r="S952" s="8">
        <f t="shared" si="80"/>
        <v>314648.35327672283</v>
      </c>
      <c r="U952" s="25">
        <v>43112.330208333333</v>
      </c>
      <c r="V952">
        <v>28</v>
      </c>
      <c r="W952">
        <v>6193</v>
      </c>
      <c r="X952" t="s">
        <v>1153</v>
      </c>
      <c r="Y952" t="s">
        <v>957</v>
      </c>
      <c r="Z952" s="25">
        <v>43111.997916666667</v>
      </c>
      <c r="AA952">
        <v>1383</v>
      </c>
      <c r="AB952">
        <v>-30</v>
      </c>
      <c r="AC952" s="24">
        <v>-2.12E-2</v>
      </c>
      <c r="AD952">
        <v>6000</v>
      </c>
      <c r="AE952">
        <v>8364620</v>
      </c>
      <c r="AF952" s="22">
        <v>43111</v>
      </c>
      <c r="AG952">
        <v>1541</v>
      </c>
      <c r="AH952">
        <v>1413</v>
      </c>
      <c r="AI952" s="22">
        <v>43112</v>
      </c>
      <c r="AJ952">
        <v>1353</v>
      </c>
      <c r="AK952">
        <v>1280</v>
      </c>
      <c r="AL952" s="25">
        <v>43112.786851851852</v>
      </c>
      <c r="AM952">
        <v>2</v>
      </c>
      <c r="AN952" t="s">
        <v>1023</v>
      </c>
      <c r="AO952">
        <v>0</v>
      </c>
      <c r="AP952">
        <v>0</v>
      </c>
      <c r="AQ952">
        <v>1</v>
      </c>
      <c r="AR952">
        <v>1</v>
      </c>
      <c r="AS952">
        <v>1.21</v>
      </c>
      <c r="AT952">
        <v>1.28</v>
      </c>
      <c r="AU952">
        <v>1.264</v>
      </c>
      <c r="AV952">
        <v>1404</v>
      </c>
      <c r="AW952">
        <v>1245</v>
      </c>
      <c r="AX952">
        <v>1280</v>
      </c>
    </row>
    <row r="953" spans="1:50">
      <c r="A953" s="22">
        <v>43110</v>
      </c>
      <c r="B953">
        <v>1012</v>
      </c>
      <c r="C953">
        <v>1012</v>
      </c>
      <c r="D953">
        <v>1012</v>
      </c>
      <c r="E953">
        <v>1012</v>
      </c>
      <c r="F953" s="22">
        <v>43111</v>
      </c>
      <c r="G953">
        <v>1270</v>
      </c>
      <c r="H953">
        <v>1312</v>
      </c>
      <c r="I953">
        <v>1141</v>
      </c>
      <c r="J953">
        <v>1166</v>
      </c>
      <c r="K953" s="22">
        <v>43112</v>
      </c>
      <c r="L953">
        <v>1120</v>
      </c>
      <c r="M953">
        <v>1</v>
      </c>
      <c r="N953" s="8" t="str">
        <f>IF(AND(AM953=1,AC953&lt;-0.005,AE953&gt;O$1),R953,"")</f>
        <v/>
      </c>
      <c r="O953" s="8">
        <f t="shared" si="77"/>
        <v>48586.298454666648</v>
      </c>
      <c r="P953" s="8" t="str">
        <f t="shared" si="81"/>
        <v/>
      </c>
      <c r="Q953" s="8">
        <f t="shared" si="78"/>
        <v>103467.25857021438</v>
      </c>
      <c r="R953" s="8">
        <f t="shared" si="79"/>
        <v>18518.518518518489</v>
      </c>
      <c r="S953" s="8">
        <f t="shared" si="80"/>
        <v>314648.35327672283</v>
      </c>
      <c r="U953" s="25">
        <v>43112.330208333333</v>
      </c>
      <c r="V953">
        <v>29</v>
      </c>
      <c r="W953">
        <v>4304</v>
      </c>
      <c r="X953" t="s">
        <v>1613</v>
      </c>
      <c r="Y953" t="s">
        <v>960</v>
      </c>
      <c r="Z953" s="25">
        <v>43111.990972222222</v>
      </c>
      <c r="AA953">
        <v>1160</v>
      </c>
      <c r="AB953">
        <v>-6</v>
      </c>
      <c r="AC953" s="24">
        <v>-5.1000000000000004E-3</v>
      </c>
      <c r="AD953">
        <v>6000</v>
      </c>
      <c r="AE953">
        <v>6941000</v>
      </c>
      <c r="AF953" s="22">
        <v>43111</v>
      </c>
      <c r="AG953">
        <v>1270</v>
      </c>
      <c r="AH953">
        <v>1166</v>
      </c>
      <c r="AI953" s="22">
        <v>43112</v>
      </c>
      <c r="AJ953">
        <v>1120</v>
      </c>
      <c r="AK953">
        <v>1080</v>
      </c>
      <c r="AL953" s="25">
        <v>43112.786863425928</v>
      </c>
      <c r="AM953">
        <v>2</v>
      </c>
      <c r="AN953" t="s">
        <v>1023</v>
      </c>
      <c r="AO953">
        <v>0</v>
      </c>
      <c r="AP953" t="s">
        <v>956</v>
      </c>
      <c r="AQ953">
        <v>0.53</v>
      </c>
      <c r="AR953">
        <v>0.6</v>
      </c>
      <c r="AS953">
        <v>1</v>
      </c>
      <c r="AT953">
        <v>1.01</v>
      </c>
      <c r="AU953">
        <v>1.1040000000000001</v>
      </c>
      <c r="AV953">
        <v>1148</v>
      </c>
      <c r="AW953">
        <v>1071</v>
      </c>
      <c r="AX953">
        <v>1080</v>
      </c>
    </row>
    <row r="954" spans="1:50">
      <c r="A954" s="22">
        <v>43110</v>
      </c>
      <c r="B954">
        <v>162</v>
      </c>
      <c r="C954">
        <v>162</v>
      </c>
      <c r="D954">
        <v>156</v>
      </c>
      <c r="E954">
        <v>156</v>
      </c>
      <c r="F954" s="22">
        <v>43111</v>
      </c>
      <c r="G954">
        <v>163</v>
      </c>
      <c r="H954">
        <v>185</v>
      </c>
      <c r="I954">
        <v>162</v>
      </c>
      <c r="J954">
        <v>180</v>
      </c>
      <c r="K954" s="22">
        <v>43112</v>
      </c>
      <c r="L954">
        <v>183</v>
      </c>
      <c r="M954">
        <v>0.94</v>
      </c>
      <c r="N954" s="8" t="str">
        <f>IF(AND(AM954=1,AC954&lt;-0.005,AE954&gt;O$1),R954,"")</f>
        <v/>
      </c>
      <c r="O954" s="8">
        <f t="shared" si="77"/>
        <v>48586.298454666648</v>
      </c>
      <c r="P954" s="8" t="str">
        <f t="shared" si="81"/>
        <v/>
      </c>
      <c r="Q954" s="8">
        <f t="shared" si="78"/>
        <v>103467.25857021438</v>
      </c>
      <c r="R954" s="8">
        <f t="shared" si="79"/>
        <v>5524.8618784530245</v>
      </c>
      <c r="S954" s="8">
        <f t="shared" si="80"/>
        <v>314648.35327672283</v>
      </c>
      <c r="U954" s="25">
        <v>43112.330208333333</v>
      </c>
      <c r="V954">
        <v>30</v>
      </c>
      <c r="W954">
        <v>6628</v>
      </c>
      <c r="X954" t="s">
        <v>267</v>
      </c>
      <c r="Y954" t="s">
        <v>960</v>
      </c>
      <c r="Z954" s="25">
        <v>43111.995833333334</v>
      </c>
      <c r="AA954">
        <v>180</v>
      </c>
      <c r="AB954">
        <v>0</v>
      </c>
      <c r="AC954" s="24">
        <v>0</v>
      </c>
      <c r="AD954">
        <v>6000</v>
      </c>
      <c r="AE954">
        <v>1074450</v>
      </c>
      <c r="AF954" s="22">
        <v>43111</v>
      </c>
      <c r="AG954">
        <v>163</v>
      </c>
      <c r="AH954">
        <v>180</v>
      </c>
      <c r="AI954" s="22">
        <v>43112</v>
      </c>
      <c r="AJ954">
        <v>183</v>
      </c>
      <c r="AK954">
        <v>181</v>
      </c>
      <c r="AL954" s="25">
        <v>43112.786874999998</v>
      </c>
      <c r="AM954">
        <v>2</v>
      </c>
      <c r="AN954" t="s">
        <v>1023</v>
      </c>
      <c r="AO954">
        <v>31.16</v>
      </c>
      <c r="AP954" t="s">
        <v>956</v>
      </c>
      <c r="AQ954">
        <v>0</v>
      </c>
      <c r="AR954">
        <v>0</v>
      </c>
      <c r="AS954">
        <v>0.94</v>
      </c>
      <c r="AT954">
        <v>0.82</v>
      </c>
      <c r="AU954">
        <v>1.56</v>
      </c>
      <c r="AV954">
        <v>185</v>
      </c>
      <c r="AW954">
        <v>175</v>
      </c>
      <c r="AX954">
        <v>181</v>
      </c>
    </row>
    <row r="955" spans="1:50">
      <c r="A955" s="22">
        <v>43110</v>
      </c>
      <c r="B955">
        <v>2700</v>
      </c>
      <c r="C955">
        <v>2706</v>
      </c>
      <c r="D955">
        <v>2621</v>
      </c>
      <c r="E955">
        <v>2672</v>
      </c>
      <c r="F955" s="22">
        <v>43111</v>
      </c>
      <c r="G955">
        <v>2635</v>
      </c>
      <c r="H955">
        <v>2710</v>
      </c>
      <c r="I955">
        <v>2562</v>
      </c>
      <c r="J955">
        <v>2609</v>
      </c>
      <c r="K955" s="22">
        <v>43112</v>
      </c>
      <c r="L955">
        <v>2588</v>
      </c>
      <c r="M955">
        <v>1.1399999999999999</v>
      </c>
      <c r="N955" s="8" t="str">
        <f>IF(AND(AM955=1,AC955&lt;-0.005,AE955&gt;O$1),R955,"")</f>
        <v/>
      </c>
      <c r="O955" s="8">
        <f t="shared" si="77"/>
        <v>48586.298454666648</v>
      </c>
      <c r="P955" s="8" t="str">
        <f t="shared" si="81"/>
        <v/>
      </c>
      <c r="Q955" s="8">
        <f t="shared" si="78"/>
        <v>103467.25857021438</v>
      </c>
      <c r="R955" s="8">
        <f t="shared" si="79"/>
        <v>-1540.8320493066062</v>
      </c>
      <c r="S955" s="8">
        <f t="shared" si="80"/>
        <v>313107.52122741623</v>
      </c>
      <c r="U955" s="25">
        <v>43112.330208333333</v>
      </c>
      <c r="V955">
        <v>31</v>
      </c>
      <c r="W955">
        <v>8473</v>
      </c>
      <c r="X955" t="s">
        <v>1114</v>
      </c>
      <c r="Y955" t="s">
        <v>962</v>
      </c>
      <c r="Z955" s="25">
        <v>43111.998611111114</v>
      </c>
      <c r="AA955">
        <v>2637</v>
      </c>
      <c r="AB955">
        <v>28</v>
      </c>
      <c r="AC955" s="24">
        <v>1.0699999999999999E-2</v>
      </c>
      <c r="AD955">
        <v>5400</v>
      </c>
      <c r="AE955">
        <v>14174800</v>
      </c>
      <c r="AF955" s="22">
        <v>43111</v>
      </c>
      <c r="AG955">
        <v>2635</v>
      </c>
      <c r="AH955">
        <v>2609</v>
      </c>
      <c r="AI955" s="22">
        <v>43112</v>
      </c>
      <c r="AJ955">
        <v>2588</v>
      </c>
      <c r="AK955">
        <v>2596</v>
      </c>
      <c r="AL955" s="25">
        <v>43112.786886574075</v>
      </c>
      <c r="AM955">
        <v>1</v>
      </c>
      <c r="AN955" t="s">
        <v>1023</v>
      </c>
      <c r="AO955">
        <v>3.14</v>
      </c>
      <c r="AP955" t="s">
        <v>956</v>
      </c>
      <c r="AQ955">
        <v>0.84</v>
      </c>
      <c r="AR955">
        <v>0.91</v>
      </c>
      <c r="AS955">
        <v>1.1399999999999999</v>
      </c>
      <c r="AT955">
        <v>1.37</v>
      </c>
      <c r="AU955">
        <v>0.71399999999999997</v>
      </c>
      <c r="AV955">
        <v>2619</v>
      </c>
      <c r="AW955">
        <v>2555</v>
      </c>
      <c r="AX955">
        <v>2596</v>
      </c>
    </row>
    <row r="956" spans="1:50">
      <c r="A956" s="22">
        <v>43110</v>
      </c>
      <c r="B956">
        <v>107</v>
      </c>
      <c r="C956">
        <v>112</v>
      </c>
      <c r="D956">
        <v>107</v>
      </c>
      <c r="E956">
        <v>112</v>
      </c>
      <c r="F956" s="22">
        <v>43111</v>
      </c>
      <c r="G956">
        <v>113</v>
      </c>
      <c r="H956">
        <v>129</v>
      </c>
      <c r="I956">
        <v>112</v>
      </c>
      <c r="J956">
        <v>123</v>
      </c>
      <c r="K956" s="22">
        <v>43112</v>
      </c>
      <c r="L956">
        <v>122</v>
      </c>
      <c r="M956">
        <v>0.98</v>
      </c>
      <c r="N956" s="8" t="str">
        <f>IF(AND(AM956=1,AC956&lt;-0.005,AE956&gt;O$1),R956,"")</f>
        <v/>
      </c>
      <c r="O956" s="8">
        <f t="shared" si="77"/>
        <v>48586.298454666648</v>
      </c>
      <c r="P956" s="8" t="str">
        <f t="shared" si="81"/>
        <v/>
      </c>
      <c r="Q956" s="8">
        <f t="shared" si="78"/>
        <v>103467.25857021438</v>
      </c>
      <c r="R956" s="8">
        <f t="shared" si="79"/>
        <v>8333.333333333303</v>
      </c>
      <c r="S956" s="8">
        <f t="shared" si="80"/>
        <v>321440.85456074955</v>
      </c>
      <c r="U956" s="25">
        <v>43112.330208333333</v>
      </c>
      <c r="V956">
        <v>33</v>
      </c>
      <c r="W956">
        <v>9424</v>
      </c>
      <c r="X956" t="s">
        <v>907</v>
      </c>
      <c r="Y956" t="s">
        <v>962</v>
      </c>
      <c r="Z956" s="25">
        <v>43111.995833333334</v>
      </c>
      <c r="AA956">
        <v>125</v>
      </c>
      <c r="AB956">
        <v>2</v>
      </c>
      <c r="AC956" s="24">
        <v>1.6299999999999999E-2</v>
      </c>
      <c r="AD956">
        <v>5200</v>
      </c>
      <c r="AE956">
        <v>650060</v>
      </c>
      <c r="AF956" s="22">
        <v>43111</v>
      </c>
      <c r="AG956">
        <v>113</v>
      </c>
      <c r="AH956">
        <v>123</v>
      </c>
      <c r="AI956" s="22">
        <v>43112</v>
      </c>
      <c r="AJ956">
        <v>122</v>
      </c>
      <c r="AK956">
        <v>120</v>
      </c>
      <c r="AL956" s="25">
        <v>43112.786909722221</v>
      </c>
      <c r="AM956">
        <v>1</v>
      </c>
      <c r="AN956" t="s">
        <v>1023</v>
      </c>
      <c r="AO956">
        <v>5.46</v>
      </c>
      <c r="AP956">
        <v>0</v>
      </c>
      <c r="AQ956">
        <v>0.46</v>
      </c>
      <c r="AR956">
        <v>0.15</v>
      </c>
      <c r="AS956">
        <v>0.98</v>
      </c>
      <c r="AT956">
        <v>0.86</v>
      </c>
      <c r="AU956">
        <v>1.4770000000000001</v>
      </c>
      <c r="AV956">
        <v>125</v>
      </c>
      <c r="AW956">
        <v>119</v>
      </c>
      <c r="AX956">
        <v>120</v>
      </c>
    </row>
    <row r="957" spans="1:50">
      <c r="A957" s="22">
        <v>43110</v>
      </c>
      <c r="B957">
        <v>22760</v>
      </c>
      <c r="C957">
        <v>22830</v>
      </c>
      <c r="D957">
        <v>22620</v>
      </c>
      <c r="E957">
        <v>22690</v>
      </c>
      <c r="F957" s="22">
        <v>43111</v>
      </c>
      <c r="G957">
        <v>22450</v>
      </c>
      <c r="H957">
        <v>22610</v>
      </c>
      <c r="I957">
        <v>22330</v>
      </c>
      <c r="J957">
        <v>22500</v>
      </c>
      <c r="K957" s="22">
        <v>43112</v>
      </c>
      <c r="L957">
        <v>22610</v>
      </c>
      <c r="M957">
        <v>1.08</v>
      </c>
      <c r="N957" s="8" t="str">
        <f>IF(AND(AM957=1,AC957&lt;-0.005,AE957&gt;O$1),R957,"")</f>
        <v/>
      </c>
      <c r="O957" s="8">
        <f t="shared" si="77"/>
        <v>48586.298454666648</v>
      </c>
      <c r="P957" s="8" t="str">
        <f t="shared" si="81"/>
        <v/>
      </c>
      <c r="Q957" s="8">
        <f t="shared" si="78"/>
        <v>103467.25857021438</v>
      </c>
      <c r="R957" s="8">
        <f t="shared" si="79"/>
        <v>4462.2936189201437</v>
      </c>
      <c r="S957" s="8">
        <f t="shared" si="80"/>
        <v>325903.14817966969</v>
      </c>
      <c r="U957" s="25">
        <v>43112.330208333333</v>
      </c>
      <c r="V957">
        <v>34</v>
      </c>
      <c r="W957">
        <v>1570</v>
      </c>
      <c r="X957" t="s">
        <v>1041</v>
      </c>
      <c r="Y957" t="s">
        <v>954</v>
      </c>
      <c r="Z957" s="25">
        <v>43111.998611111114</v>
      </c>
      <c r="AA957">
        <v>22494</v>
      </c>
      <c r="AB957">
        <v>-6</v>
      </c>
      <c r="AC957" s="24">
        <v>-2.9999999999999997E-4</v>
      </c>
      <c r="AD957">
        <v>5106</v>
      </c>
      <c r="AE957">
        <v>114715283</v>
      </c>
      <c r="AF957" s="22">
        <v>43111</v>
      </c>
      <c r="AG957">
        <v>22450</v>
      </c>
      <c r="AH957">
        <v>22500</v>
      </c>
      <c r="AI957" s="22">
        <v>43112</v>
      </c>
      <c r="AJ957">
        <v>22610</v>
      </c>
      <c r="AK957">
        <v>22410</v>
      </c>
      <c r="AL957" s="25">
        <v>43112.786921296298</v>
      </c>
      <c r="AM957">
        <v>1</v>
      </c>
      <c r="AN957">
        <v>5</v>
      </c>
      <c r="AO957" s="26">
        <v>8.0000000000000002E-3</v>
      </c>
      <c r="AQ957">
        <v>1</v>
      </c>
      <c r="AR957">
        <v>1</v>
      </c>
      <c r="AS957">
        <v>1.08</v>
      </c>
      <c r="AT957">
        <v>1.1200000000000001</v>
      </c>
      <c r="AU957">
        <v>0.61299999999999999</v>
      </c>
      <c r="AV957">
        <v>22610</v>
      </c>
      <c r="AW957">
        <v>22300</v>
      </c>
      <c r="AX957">
        <v>22410</v>
      </c>
    </row>
    <row r="958" spans="1:50">
      <c r="A958" s="22">
        <v>43110</v>
      </c>
      <c r="B958">
        <v>412</v>
      </c>
      <c r="C958">
        <v>433</v>
      </c>
      <c r="D958">
        <v>405</v>
      </c>
      <c r="E958">
        <v>423</v>
      </c>
      <c r="F958" s="22">
        <v>43111</v>
      </c>
      <c r="G958">
        <v>429</v>
      </c>
      <c r="H958">
        <v>431</v>
      </c>
      <c r="I958">
        <v>395</v>
      </c>
      <c r="J958">
        <v>397</v>
      </c>
      <c r="K958" s="22">
        <v>43112</v>
      </c>
      <c r="L958">
        <v>390</v>
      </c>
      <c r="M958">
        <v>1.1200000000000001</v>
      </c>
      <c r="N958" s="8" t="str">
        <f>IF(AND(AM958=1,AC958&lt;-0.005,AE958&gt;O$1),R958,"")</f>
        <v/>
      </c>
      <c r="O958" s="8">
        <f t="shared" si="77"/>
        <v>48586.298454666648</v>
      </c>
      <c r="P958" s="8" t="str">
        <f t="shared" si="81"/>
        <v/>
      </c>
      <c r="Q958" s="8">
        <f t="shared" si="78"/>
        <v>103467.25857021438</v>
      </c>
      <c r="R958" s="8">
        <f t="shared" si="79"/>
        <v>6493.5064935064402</v>
      </c>
      <c r="S958" s="8">
        <f t="shared" si="80"/>
        <v>332396.65467317612</v>
      </c>
      <c r="U958" s="25">
        <v>43112.330208333333</v>
      </c>
      <c r="V958">
        <v>35</v>
      </c>
      <c r="W958">
        <v>3807</v>
      </c>
      <c r="X958" t="s">
        <v>1082</v>
      </c>
      <c r="Y958" t="s">
        <v>960</v>
      </c>
      <c r="Z958" s="25">
        <v>43111.996527777781</v>
      </c>
      <c r="AA958">
        <v>405</v>
      </c>
      <c r="AB958">
        <v>8</v>
      </c>
      <c r="AC958" s="24">
        <v>2.0199999999999999E-2</v>
      </c>
      <c r="AD958">
        <v>4600</v>
      </c>
      <c r="AE958">
        <v>1841800</v>
      </c>
      <c r="AF958" s="22">
        <v>43111</v>
      </c>
      <c r="AG958">
        <v>429</v>
      </c>
      <c r="AH958">
        <v>397</v>
      </c>
      <c r="AI958" s="22">
        <v>43112</v>
      </c>
      <c r="AJ958">
        <v>390</v>
      </c>
      <c r="AK958">
        <v>385</v>
      </c>
      <c r="AL958" s="25">
        <v>43112.786932870367</v>
      </c>
      <c r="AM958">
        <v>1</v>
      </c>
      <c r="AN958" t="s">
        <v>1023</v>
      </c>
      <c r="AO958">
        <v>4.7699999999999996</v>
      </c>
      <c r="AP958" t="s">
        <v>956</v>
      </c>
      <c r="AQ958">
        <v>1</v>
      </c>
      <c r="AR958">
        <v>1</v>
      </c>
      <c r="AS958">
        <v>1.1200000000000001</v>
      </c>
      <c r="AT958">
        <v>1.1499999999999999</v>
      </c>
      <c r="AU958">
        <v>1.032</v>
      </c>
      <c r="AV958">
        <v>399</v>
      </c>
      <c r="AW958">
        <v>384</v>
      </c>
      <c r="AX958">
        <v>385</v>
      </c>
    </row>
    <row r="959" spans="1:50">
      <c r="A959" s="22">
        <v>43110</v>
      </c>
      <c r="B959">
        <v>1390</v>
      </c>
      <c r="C959">
        <v>1407</v>
      </c>
      <c r="D959">
        <v>1379</v>
      </c>
      <c r="E959">
        <v>1388</v>
      </c>
      <c r="F959" s="22">
        <v>43111</v>
      </c>
      <c r="G959">
        <v>1400</v>
      </c>
      <c r="H959">
        <v>1400</v>
      </c>
      <c r="I959">
        <v>1349</v>
      </c>
      <c r="J959">
        <v>1367</v>
      </c>
      <c r="K959" s="22">
        <v>43112</v>
      </c>
      <c r="L959">
        <v>1600</v>
      </c>
      <c r="M959">
        <v>1.0900000000000001</v>
      </c>
      <c r="N959" s="8" t="str">
        <f>IF(AND(AM959=1,AC959&lt;-0.005,AE959&gt;O$1),R959,"")</f>
        <v/>
      </c>
      <c r="O959" s="8">
        <f t="shared" si="77"/>
        <v>48586.298454666648</v>
      </c>
      <c r="P959" s="8" t="str">
        <f t="shared" si="81"/>
        <v/>
      </c>
      <c r="Q959" s="8">
        <f t="shared" si="78"/>
        <v>103467.25857021438</v>
      </c>
      <c r="R959" s="8">
        <f t="shared" si="79"/>
        <v>-20095.980803839229</v>
      </c>
      <c r="S959" s="8">
        <f t="shared" si="80"/>
        <v>312300.6738693369</v>
      </c>
      <c r="U959" s="25">
        <v>43112.330208333333</v>
      </c>
      <c r="V959">
        <v>36</v>
      </c>
      <c r="W959">
        <v>4187</v>
      </c>
      <c r="X959" t="s">
        <v>1611</v>
      </c>
      <c r="Y959" t="s">
        <v>962</v>
      </c>
      <c r="Z959" s="25">
        <v>43111.950694444444</v>
      </c>
      <c r="AA959">
        <v>1468</v>
      </c>
      <c r="AB959">
        <v>101</v>
      </c>
      <c r="AC959" s="24">
        <v>7.3899999999999993E-2</v>
      </c>
      <c r="AD959">
        <v>4300</v>
      </c>
      <c r="AE959">
        <v>6220300</v>
      </c>
      <c r="AF959" s="22">
        <v>43111</v>
      </c>
      <c r="AG959">
        <v>1400</v>
      </c>
      <c r="AH959">
        <v>1367</v>
      </c>
      <c r="AI959" s="22">
        <v>43112</v>
      </c>
      <c r="AJ959">
        <v>1600</v>
      </c>
      <c r="AK959">
        <v>1667</v>
      </c>
      <c r="AL959" s="25">
        <v>43112.786944444444</v>
      </c>
      <c r="AM959">
        <v>1</v>
      </c>
      <c r="AN959">
        <v>0.05</v>
      </c>
      <c r="AO959">
        <v>5.8</v>
      </c>
      <c r="AP959">
        <v>2.12</v>
      </c>
      <c r="AQ959">
        <v>1</v>
      </c>
      <c r="AR959">
        <v>1</v>
      </c>
      <c r="AS959">
        <v>1.0900000000000001</v>
      </c>
      <c r="AT959">
        <v>1.07</v>
      </c>
      <c r="AU959">
        <v>0.71499999999999997</v>
      </c>
      <c r="AV959">
        <v>1667</v>
      </c>
      <c r="AW959">
        <v>1580</v>
      </c>
      <c r="AX959">
        <v>1667</v>
      </c>
    </row>
    <row r="960" spans="1:50">
      <c r="A960" s="22">
        <v>43110</v>
      </c>
      <c r="B960">
        <v>1028</v>
      </c>
      <c r="C960">
        <v>1031</v>
      </c>
      <c r="D960">
        <v>1020</v>
      </c>
      <c r="E960">
        <v>1027</v>
      </c>
      <c r="F960" s="22">
        <v>43111</v>
      </c>
      <c r="G960">
        <v>1016</v>
      </c>
      <c r="H960">
        <v>1046</v>
      </c>
      <c r="I960">
        <v>1014</v>
      </c>
      <c r="J960">
        <v>1041</v>
      </c>
      <c r="K960" s="22">
        <v>43112</v>
      </c>
      <c r="L960">
        <v>983</v>
      </c>
      <c r="M960">
        <v>1.02</v>
      </c>
      <c r="N960" s="8">
        <f>IF(AND(AM960=1,AC960&lt;-0.005,AE960&gt;O$1),R960,"")</f>
        <v>-5035.2467270896041</v>
      </c>
      <c r="O960" s="8">
        <f t="shared" si="77"/>
        <v>43551.051727577047</v>
      </c>
      <c r="P960" s="8" t="str">
        <f t="shared" si="81"/>
        <v/>
      </c>
      <c r="Q960" s="8">
        <f t="shared" si="78"/>
        <v>103467.25857021438</v>
      </c>
      <c r="R960" s="8">
        <f t="shared" si="79"/>
        <v>-5035.2467270896041</v>
      </c>
      <c r="S960" s="8">
        <f t="shared" si="80"/>
        <v>307265.42714224727</v>
      </c>
      <c r="U960" s="25">
        <v>43112.330208333333</v>
      </c>
      <c r="V960">
        <v>38</v>
      </c>
      <c r="W960">
        <v>8887</v>
      </c>
      <c r="X960" t="s">
        <v>1612</v>
      </c>
      <c r="Y960" t="s">
        <v>960</v>
      </c>
      <c r="Z960" s="25">
        <v>43111.997916666667</v>
      </c>
      <c r="AA960">
        <v>975</v>
      </c>
      <c r="AB960">
        <v>-66</v>
      </c>
      <c r="AC960" s="24">
        <v>-6.3399999999999998E-2</v>
      </c>
      <c r="AD960">
        <v>3700</v>
      </c>
      <c r="AE960">
        <v>3558590</v>
      </c>
      <c r="AF960" s="22">
        <v>43111</v>
      </c>
      <c r="AG960">
        <v>1016</v>
      </c>
      <c r="AH960">
        <v>1041</v>
      </c>
      <c r="AI960" s="22">
        <v>43112</v>
      </c>
      <c r="AJ960">
        <v>983</v>
      </c>
      <c r="AK960">
        <v>993</v>
      </c>
      <c r="AL960" s="25">
        <v>43112.78696759259</v>
      </c>
      <c r="AM960">
        <v>1</v>
      </c>
      <c r="AN960">
        <v>0.05</v>
      </c>
      <c r="AO960">
        <v>15.82</v>
      </c>
      <c r="AP960">
        <v>3.84</v>
      </c>
      <c r="AQ960">
        <v>1</v>
      </c>
      <c r="AR960">
        <v>0.85</v>
      </c>
      <c r="AS960">
        <v>1.02</v>
      </c>
      <c r="AT960">
        <v>1.03</v>
      </c>
      <c r="AU960">
        <v>0.39400000000000002</v>
      </c>
      <c r="AV960">
        <v>1010</v>
      </c>
      <c r="AW960">
        <v>982</v>
      </c>
      <c r="AX960">
        <v>993</v>
      </c>
    </row>
    <row r="961" spans="1:50">
      <c r="A961" s="22">
        <v>43110</v>
      </c>
      <c r="B961">
        <v>808</v>
      </c>
      <c r="C961">
        <v>943</v>
      </c>
      <c r="D961">
        <v>802</v>
      </c>
      <c r="E961">
        <v>822</v>
      </c>
      <c r="F961" s="22">
        <v>43111</v>
      </c>
      <c r="G961">
        <v>804</v>
      </c>
      <c r="H961">
        <v>810</v>
      </c>
      <c r="I961">
        <v>726</v>
      </c>
      <c r="J961">
        <v>730</v>
      </c>
      <c r="K961" s="22">
        <v>43112</v>
      </c>
      <c r="L961">
        <v>731</v>
      </c>
      <c r="M961">
        <v>1.01</v>
      </c>
      <c r="N961" s="8" t="str">
        <f>IF(AND(AM961=1,AC961&lt;-0.005,AE961&gt;O$1),R961,"")</f>
        <v/>
      </c>
      <c r="O961" s="8">
        <f t="shared" si="77"/>
        <v>43551.051727577047</v>
      </c>
      <c r="P961" s="8" t="str">
        <f t="shared" si="81"/>
        <v/>
      </c>
      <c r="Q961" s="8">
        <f t="shared" si="78"/>
        <v>103467.25857021438</v>
      </c>
      <c r="R961" s="8">
        <f t="shared" si="79"/>
        <v>-11363.636363636353</v>
      </c>
      <c r="S961" s="8">
        <f t="shared" si="80"/>
        <v>307265.42714224727</v>
      </c>
      <c r="U961" s="25">
        <v>43112.330208333333</v>
      </c>
      <c r="V961">
        <v>39</v>
      </c>
      <c r="W961">
        <v>2338</v>
      </c>
      <c r="X961" t="s">
        <v>1162</v>
      </c>
      <c r="Y961" t="s">
        <v>954</v>
      </c>
      <c r="Z961" s="25">
        <v>43111.962500000001</v>
      </c>
      <c r="AA961">
        <v>732</v>
      </c>
      <c r="AB961">
        <v>2</v>
      </c>
      <c r="AC961" s="24">
        <v>2.7000000000000001E-3</v>
      </c>
      <c r="AD961">
        <v>3500</v>
      </c>
      <c r="AE961">
        <v>2541880</v>
      </c>
      <c r="AF961" s="22">
        <v>43111</v>
      </c>
      <c r="AG961">
        <v>804</v>
      </c>
      <c r="AH961">
        <v>730</v>
      </c>
      <c r="AI961" s="22">
        <v>43112</v>
      </c>
      <c r="AJ961">
        <v>731</v>
      </c>
      <c r="AK961">
        <v>748</v>
      </c>
      <c r="AL961" s="25">
        <v>43112.786979166667</v>
      </c>
      <c r="AM961">
        <v>2</v>
      </c>
      <c r="AN961" t="s">
        <v>1023</v>
      </c>
      <c r="AO961">
        <v>0</v>
      </c>
      <c r="AP961">
        <v>0</v>
      </c>
      <c r="AQ961">
        <v>0.36</v>
      </c>
      <c r="AR961">
        <v>0.51</v>
      </c>
      <c r="AS961">
        <v>1.01</v>
      </c>
      <c r="AT961">
        <v>1.08</v>
      </c>
      <c r="AU961">
        <v>1.0169999999999999</v>
      </c>
      <c r="AV961">
        <v>758</v>
      </c>
      <c r="AW961">
        <v>726</v>
      </c>
      <c r="AX961">
        <v>748</v>
      </c>
    </row>
    <row r="962" spans="1:50">
      <c r="A962" s="22">
        <v>43110</v>
      </c>
      <c r="B962">
        <v>595</v>
      </c>
      <c r="C962">
        <v>611</v>
      </c>
      <c r="D962">
        <v>591</v>
      </c>
      <c r="E962">
        <v>606</v>
      </c>
      <c r="F962" s="22">
        <v>43111</v>
      </c>
      <c r="G962">
        <v>665</v>
      </c>
      <c r="H962">
        <v>721</v>
      </c>
      <c r="I962">
        <v>665</v>
      </c>
      <c r="J962">
        <v>690</v>
      </c>
      <c r="K962" s="22">
        <v>43112</v>
      </c>
      <c r="L962">
        <v>701</v>
      </c>
      <c r="M962">
        <v>0.98</v>
      </c>
      <c r="N962" s="8" t="str">
        <f>IF(AND(AM962=1,AC962&lt;-0.005,AE962&gt;O$1),R962,"")</f>
        <v/>
      </c>
      <c r="O962" s="8">
        <f t="shared" si="77"/>
        <v>43551.051727577047</v>
      </c>
      <c r="P962" s="8" t="str">
        <f t="shared" si="81"/>
        <v/>
      </c>
      <c r="Q962" s="8">
        <f t="shared" si="78"/>
        <v>103467.25857021438</v>
      </c>
      <c r="R962" s="8">
        <f t="shared" si="79"/>
        <v>-9103.6414565826562</v>
      </c>
      <c r="S962" s="8">
        <f t="shared" si="80"/>
        <v>298161.78568566462</v>
      </c>
      <c r="U962" s="25">
        <v>43112.33021990741</v>
      </c>
      <c r="V962">
        <v>41</v>
      </c>
      <c r="W962">
        <v>4344</v>
      </c>
      <c r="X962" t="s">
        <v>1111</v>
      </c>
      <c r="Y962" t="s">
        <v>962</v>
      </c>
      <c r="Z962" s="25">
        <v>43111.969444444447</v>
      </c>
      <c r="AA962">
        <v>1400</v>
      </c>
      <c r="AB962">
        <v>20</v>
      </c>
      <c r="AC962" s="24">
        <v>1.4500000000000001E-2</v>
      </c>
      <c r="AD962">
        <v>3300</v>
      </c>
      <c r="AE962">
        <v>4639430</v>
      </c>
      <c r="AF962" s="22">
        <v>43111</v>
      </c>
      <c r="AG962">
        <v>1330</v>
      </c>
      <c r="AH962">
        <v>1380</v>
      </c>
      <c r="AI962" s="22">
        <v>43112</v>
      </c>
      <c r="AJ962">
        <v>1402</v>
      </c>
      <c r="AK962">
        <v>1428</v>
      </c>
      <c r="AL962" s="25">
        <v>43112.787002314813</v>
      </c>
      <c r="AM962">
        <v>1</v>
      </c>
      <c r="AN962">
        <v>0.05</v>
      </c>
      <c r="AO962">
        <v>2.4300000000000002</v>
      </c>
      <c r="AP962">
        <v>0.42</v>
      </c>
      <c r="AQ962">
        <v>0.55000000000000004</v>
      </c>
      <c r="AR962">
        <v>0.87</v>
      </c>
      <c r="AS962">
        <v>0.98</v>
      </c>
      <c r="AT962">
        <v>1.34</v>
      </c>
      <c r="AU962">
        <v>0.84799999999999998</v>
      </c>
      <c r="AV962">
        <v>755</v>
      </c>
      <c r="AW962">
        <v>690</v>
      </c>
      <c r="AX962">
        <v>714</v>
      </c>
    </row>
    <row r="963" spans="1:50">
      <c r="A963" s="22">
        <v>43110</v>
      </c>
      <c r="B963">
        <v>3695</v>
      </c>
      <c r="C963">
        <v>3705</v>
      </c>
      <c r="D963">
        <v>3560</v>
      </c>
      <c r="E963">
        <v>3615</v>
      </c>
      <c r="F963" s="22">
        <v>43111</v>
      </c>
      <c r="G963">
        <v>3195</v>
      </c>
      <c r="H963">
        <v>3280</v>
      </c>
      <c r="I963">
        <v>3135</v>
      </c>
      <c r="J963">
        <v>3185</v>
      </c>
      <c r="K963" s="22">
        <v>43112</v>
      </c>
      <c r="L963">
        <v>3260</v>
      </c>
      <c r="M963">
        <v>1.02</v>
      </c>
      <c r="N963" s="8" t="str">
        <f>IF(AND(AM963=1,AC963&lt;-0.005,AE963&gt;O$1),R963,"")</f>
        <v/>
      </c>
      <c r="O963" s="8">
        <f t="shared" si="77"/>
        <v>43551.051727577047</v>
      </c>
      <c r="P963" s="8" t="str">
        <f t="shared" si="81"/>
        <v/>
      </c>
      <c r="Q963" s="8">
        <f t="shared" si="78"/>
        <v>103467.25857021438</v>
      </c>
      <c r="R963" s="8">
        <f t="shared" si="79"/>
        <v>768.0491551459445</v>
      </c>
      <c r="S963" s="8">
        <f t="shared" si="80"/>
        <v>298929.83484081057</v>
      </c>
      <c r="U963" s="25">
        <v>43112.33021990741</v>
      </c>
      <c r="V963">
        <v>42</v>
      </c>
      <c r="W963">
        <v>7581</v>
      </c>
      <c r="X963" t="s">
        <v>718</v>
      </c>
      <c r="Y963" t="s">
        <v>962</v>
      </c>
      <c r="Z963" s="25">
        <v>43111.977083333331</v>
      </c>
      <c r="AA963">
        <v>3215</v>
      </c>
      <c r="AB963">
        <v>30</v>
      </c>
      <c r="AC963" s="24">
        <v>9.4000000000000004E-3</v>
      </c>
      <c r="AD963">
        <v>3300</v>
      </c>
      <c r="AE963">
        <v>10646500</v>
      </c>
      <c r="AF963" s="22">
        <v>43111</v>
      </c>
      <c r="AG963">
        <v>3195</v>
      </c>
      <c r="AH963">
        <v>3185</v>
      </c>
      <c r="AI963" s="22">
        <v>43112</v>
      </c>
      <c r="AJ963">
        <v>3260</v>
      </c>
      <c r="AK963">
        <v>3255</v>
      </c>
      <c r="AL963" s="25">
        <v>43112.78701388889</v>
      </c>
      <c r="AM963">
        <v>1</v>
      </c>
      <c r="AN963">
        <v>0</v>
      </c>
      <c r="AO963">
        <v>1.51</v>
      </c>
      <c r="AP963">
        <v>0.56999999999999995</v>
      </c>
      <c r="AQ963">
        <v>0.97</v>
      </c>
      <c r="AR963">
        <v>0.99</v>
      </c>
      <c r="AS963">
        <v>1.02</v>
      </c>
      <c r="AT963">
        <v>1.08</v>
      </c>
      <c r="AU963">
        <v>0.56499999999999995</v>
      </c>
      <c r="AV963">
        <v>3275</v>
      </c>
      <c r="AW963">
        <v>3190</v>
      </c>
      <c r="AX963">
        <v>3255</v>
      </c>
    </row>
    <row r="964" spans="1:50">
      <c r="A964" s="22">
        <v>43110</v>
      </c>
      <c r="B964">
        <v>152</v>
      </c>
      <c r="C964">
        <v>155</v>
      </c>
      <c r="D964">
        <v>152</v>
      </c>
      <c r="E964">
        <v>154</v>
      </c>
      <c r="F964" s="22">
        <v>43111</v>
      </c>
      <c r="G964">
        <v>157</v>
      </c>
      <c r="H964">
        <v>166</v>
      </c>
      <c r="I964">
        <v>157</v>
      </c>
      <c r="J964">
        <v>165</v>
      </c>
      <c r="K964" s="22">
        <v>43112</v>
      </c>
      <c r="L964">
        <v>172</v>
      </c>
      <c r="M964">
        <v>1.01</v>
      </c>
      <c r="N964" s="8" t="str">
        <f>IF(AND(AM964=1,AC964&lt;-0.005,AE964&gt;O$1),R964,"")</f>
        <v/>
      </c>
      <c r="O964" s="8">
        <f t="shared" si="77"/>
        <v>43551.051727577047</v>
      </c>
      <c r="P964" s="8" t="str">
        <f t="shared" si="81"/>
        <v/>
      </c>
      <c r="Q964" s="8">
        <f t="shared" si="78"/>
        <v>103467.25857021438</v>
      </c>
      <c r="R964" s="8">
        <f t="shared" si="79"/>
        <v>-11363.636363636353</v>
      </c>
      <c r="S964" s="8">
        <f t="shared" si="80"/>
        <v>287566.19847717421</v>
      </c>
      <c r="U964" s="25">
        <v>43112.33021990741</v>
      </c>
      <c r="V964">
        <v>45</v>
      </c>
      <c r="W964">
        <v>6218</v>
      </c>
      <c r="X964" t="s">
        <v>1560</v>
      </c>
      <c r="Y964" t="s">
        <v>962</v>
      </c>
      <c r="Z964" s="25">
        <v>43111.95416666667</v>
      </c>
      <c r="AA964">
        <v>166</v>
      </c>
      <c r="AB964">
        <v>1</v>
      </c>
      <c r="AC964" s="24">
        <v>6.1000000000000004E-3</v>
      </c>
      <c r="AD964">
        <v>3000</v>
      </c>
      <c r="AE964">
        <v>498000</v>
      </c>
      <c r="AF964" s="22">
        <v>43111</v>
      </c>
      <c r="AG964">
        <v>157</v>
      </c>
      <c r="AH964">
        <v>165</v>
      </c>
      <c r="AI964" s="22">
        <v>43112</v>
      </c>
      <c r="AJ964">
        <v>172</v>
      </c>
      <c r="AK964">
        <v>176</v>
      </c>
      <c r="AL964" s="25">
        <v>43112.787048611113</v>
      </c>
      <c r="AM964">
        <v>1</v>
      </c>
      <c r="AN964" t="s">
        <v>1023</v>
      </c>
      <c r="AO964">
        <v>6.17</v>
      </c>
      <c r="AP964">
        <v>0</v>
      </c>
      <c r="AQ964">
        <v>0.5</v>
      </c>
      <c r="AR964">
        <v>0.67</v>
      </c>
      <c r="AS964">
        <v>1.01</v>
      </c>
      <c r="AT964">
        <v>1.01</v>
      </c>
      <c r="AU964">
        <v>1.0129999999999999</v>
      </c>
      <c r="AV964">
        <v>176</v>
      </c>
      <c r="AW964">
        <v>167</v>
      </c>
      <c r="AX964">
        <v>176</v>
      </c>
    </row>
    <row r="965" spans="1:50">
      <c r="A965" s="22">
        <v>43110</v>
      </c>
      <c r="B965">
        <v>406</v>
      </c>
      <c r="C965">
        <v>430</v>
      </c>
      <c r="D965">
        <v>401</v>
      </c>
      <c r="E965">
        <v>420</v>
      </c>
      <c r="F965" s="22">
        <v>43111</v>
      </c>
      <c r="G965">
        <v>410</v>
      </c>
      <c r="H965">
        <v>415</v>
      </c>
      <c r="I965">
        <v>402</v>
      </c>
      <c r="J965">
        <v>406</v>
      </c>
      <c r="K965" s="22">
        <v>43112</v>
      </c>
      <c r="L965">
        <v>413</v>
      </c>
      <c r="M965">
        <v>1.08</v>
      </c>
      <c r="N965" s="8" t="str">
        <f>IF(AND(AM965=1,AC965&lt;-0.005,AE965&gt;O$1),R965,"")</f>
        <v/>
      </c>
      <c r="O965" s="8">
        <f t="shared" si="77"/>
        <v>43551.051727577047</v>
      </c>
      <c r="P965" s="8" t="str">
        <f t="shared" si="81"/>
        <v/>
      </c>
      <c r="Q965" s="8">
        <f t="shared" si="78"/>
        <v>103467.25857021438</v>
      </c>
      <c r="R965" s="8">
        <f t="shared" si="79"/>
        <v>4889.9755501222717</v>
      </c>
      <c r="S965" s="8">
        <f t="shared" si="80"/>
        <v>287566.19847717421</v>
      </c>
      <c r="U965" s="25">
        <v>43112.33021990741</v>
      </c>
      <c r="V965">
        <v>46</v>
      </c>
      <c r="W965">
        <v>2743</v>
      </c>
      <c r="X965" t="s">
        <v>1192</v>
      </c>
      <c r="Y965" t="s">
        <v>960</v>
      </c>
      <c r="Z965" s="25">
        <v>43111.976388888892</v>
      </c>
      <c r="AA965">
        <v>410</v>
      </c>
      <c r="AB965">
        <v>4</v>
      </c>
      <c r="AC965" s="24">
        <v>9.9000000000000008E-3</v>
      </c>
      <c r="AD965">
        <v>3000</v>
      </c>
      <c r="AE965">
        <v>1229910</v>
      </c>
      <c r="AF965" s="22">
        <v>43111</v>
      </c>
      <c r="AG965">
        <v>410</v>
      </c>
      <c r="AH965">
        <v>406</v>
      </c>
      <c r="AI965" s="22">
        <v>43112</v>
      </c>
      <c r="AJ965">
        <v>413</v>
      </c>
      <c r="AK965">
        <v>409</v>
      </c>
      <c r="AL965" s="25">
        <v>43112.787060185183</v>
      </c>
      <c r="AM965" t="s">
        <v>1068</v>
      </c>
      <c r="AN965" t="s">
        <v>1023</v>
      </c>
      <c r="AO965">
        <v>0</v>
      </c>
      <c r="AP965">
        <v>0</v>
      </c>
      <c r="AQ965">
        <v>0.77</v>
      </c>
      <c r="AR965">
        <v>0.65</v>
      </c>
      <c r="AS965">
        <v>1.08</v>
      </c>
      <c r="AT965">
        <v>1.1200000000000001</v>
      </c>
      <c r="AU965">
        <v>2.101</v>
      </c>
      <c r="AV965">
        <v>419</v>
      </c>
      <c r="AW965">
        <v>407</v>
      </c>
      <c r="AX965">
        <v>409</v>
      </c>
    </row>
    <row r="966" spans="1:50">
      <c r="A966" s="22">
        <v>43110</v>
      </c>
      <c r="B966">
        <v>380</v>
      </c>
      <c r="C966">
        <v>412</v>
      </c>
      <c r="D966">
        <v>371</v>
      </c>
      <c r="E966">
        <v>374</v>
      </c>
      <c r="F966" s="22">
        <v>43111</v>
      </c>
      <c r="G966">
        <v>372</v>
      </c>
      <c r="H966">
        <v>376</v>
      </c>
      <c r="I966">
        <v>356</v>
      </c>
      <c r="J966">
        <v>364</v>
      </c>
      <c r="K966" s="22">
        <v>43112</v>
      </c>
      <c r="L966">
        <v>370</v>
      </c>
      <c r="M966">
        <v>0.99</v>
      </c>
      <c r="N966" s="8" t="str">
        <f>IF(AND(AM966=1,AC966&lt;-0.005,AE966&gt;O$1),R966,"")</f>
        <v/>
      </c>
      <c r="O966" s="8">
        <f t="shared" si="77"/>
        <v>43551.051727577047</v>
      </c>
      <c r="P966" s="8" t="str">
        <f t="shared" si="81"/>
        <v/>
      </c>
      <c r="Q966" s="8">
        <f t="shared" si="78"/>
        <v>103467.25857021438</v>
      </c>
      <c r="R966" s="8">
        <f t="shared" si="79"/>
        <v>0</v>
      </c>
      <c r="S966" s="8">
        <f t="shared" si="80"/>
        <v>287566.19847717421</v>
      </c>
      <c r="U966" s="25">
        <v>43112.33021990741</v>
      </c>
      <c r="V966">
        <v>47</v>
      </c>
      <c r="W966">
        <v>4978</v>
      </c>
      <c r="X966" t="s">
        <v>1106</v>
      </c>
      <c r="Y966" t="s">
        <v>960</v>
      </c>
      <c r="Z966" s="25">
        <v>43111.997916666667</v>
      </c>
      <c r="AA966">
        <v>375</v>
      </c>
      <c r="AB966">
        <v>11</v>
      </c>
      <c r="AC966" s="24">
        <v>3.0200000000000001E-2</v>
      </c>
      <c r="AD966">
        <v>2900</v>
      </c>
      <c r="AE966">
        <v>1060370</v>
      </c>
      <c r="AF966" s="22">
        <v>43111</v>
      </c>
      <c r="AG966">
        <v>372</v>
      </c>
      <c r="AH966">
        <v>364</v>
      </c>
      <c r="AI966" s="22">
        <v>43112</v>
      </c>
      <c r="AJ966">
        <v>370</v>
      </c>
      <c r="AK966">
        <v>370</v>
      </c>
      <c r="AL966" s="25">
        <v>43112.78707175926</v>
      </c>
      <c r="AM966">
        <v>2</v>
      </c>
      <c r="AN966" t="s">
        <v>1023</v>
      </c>
      <c r="AO966">
        <v>0</v>
      </c>
      <c r="AP966">
        <v>0</v>
      </c>
      <c r="AQ966">
        <v>0.49</v>
      </c>
      <c r="AR966">
        <v>0.27</v>
      </c>
      <c r="AS966">
        <v>0.99</v>
      </c>
      <c r="AT966">
        <v>0.94</v>
      </c>
      <c r="AU966">
        <v>1.248</v>
      </c>
      <c r="AV966">
        <v>377</v>
      </c>
      <c r="AW966">
        <v>363</v>
      </c>
      <c r="AX966">
        <v>370</v>
      </c>
    </row>
    <row r="967" spans="1:50">
      <c r="A967" s="22">
        <v>43110</v>
      </c>
      <c r="B967">
        <v>621</v>
      </c>
      <c r="C967">
        <v>653</v>
      </c>
      <c r="D967">
        <v>615</v>
      </c>
      <c r="E967">
        <v>649</v>
      </c>
      <c r="F967" s="22">
        <v>43111</v>
      </c>
      <c r="G967">
        <v>642</v>
      </c>
      <c r="H967">
        <v>644</v>
      </c>
      <c r="I967">
        <v>626</v>
      </c>
      <c r="J967">
        <v>633</v>
      </c>
      <c r="K967" s="22">
        <v>43112</v>
      </c>
      <c r="L967">
        <v>641</v>
      </c>
      <c r="M967">
        <v>1</v>
      </c>
      <c r="N967" s="8" t="str">
        <f>IF(AND(AM967=1,AC967&lt;-0.005,AE967&gt;O$1),R967,"")</f>
        <v/>
      </c>
      <c r="O967" s="8">
        <f t="shared" si="77"/>
        <v>43551.051727577047</v>
      </c>
      <c r="P967" s="8" t="str">
        <f t="shared" si="81"/>
        <v/>
      </c>
      <c r="Q967" s="8">
        <f t="shared" si="78"/>
        <v>103467.25857021438</v>
      </c>
      <c r="R967" s="8">
        <f t="shared" si="79"/>
        <v>4724.4094488189112</v>
      </c>
      <c r="S967" s="8">
        <f t="shared" si="80"/>
        <v>287566.19847717421</v>
      </c>
      <c r="U967" s="25">
        <v>43112.33021990741</v>
      </c>
      <c r="V967">
        <v>48</v>
      </c>
      <c r="W967">
        <v>3782</v>
      </c>
      <c r="X967" t="s">
        <v>1176</v>
      </c>
      <c r="Y967" t="s">
        <v>957</v>
      </c>
      <c r="Z967" s="25">
        <v>43111.986805555556</v>
      </c>
      <c r="AA967">
        <v>637</v>
      </c>
      <c r="AB967">
        <v>4</v>
      </c>
      <c r="AC967" s="24">
        <v>6.3E-3</v>
      </c>
      <c r="AD967">
        <v>2800</v>
      </c>
      <c r="AE967">
        <v>1789700</v>
      </c>
      <c r="AF967" s="22">
        <v>43111</v>
      </c>
      <c r="AG967">
        <v>642</v>
      </c>
      <c r="AH967">
        <v>633</v>
      </c>
      <c r="AI967" s="22">
        <v>43112</v>
      </c>
      <c r="AJ967">
        <v>641</v>
      </c>
      <c r="AK967">
        <v>635</v>
      </c>
      <c r="AL967" s="25">
        <v>43112.787083333336</v>
      </c>
      <c r="AM967">
        <v>2</v>
      </c>
      <c r="AN967" t="s">
        <v>1023</v>
      </c>
      <c r="AO967">
        <v>12013.33</v>
      </c>
      <c r="AP967">
        <v>0</v>
      </c>
      <c r="AQ967">
        <v>0.41</v>
      </c>
      <c r="AR967">
        <v>0.42</v>
      </c>
      <c r="AS967">
        <v>1</v>
      </c>
      <c r="AT967">
        <v>0.99</v>
      </c>
      <c r="AU967">
        <v>1.857</v>
      </c>
      <c r="AV967">
        <v>642</v>
      </c>
      <c r="AW967">
        <v>634</v>
      </c>
      <c r="AX967">
        <v>635</v>
      </c>
    </row>
    <row r="968" spans="1:50">
      <c r="A968" s="22">
        <v>43110</v>
      </c>
      <c r="B968">
        <v>2350</v>
      </c>
      <c r="C968">
        <v>2740</v>
      </c>
      <c r="D968">
        <v>2211</v>
      </c>
      <c r="E968">
        <v>2740</v>
      </c>
      <c r="F968" s="22">
        <v>43111</v>
      </c>
      <c r="G968">
        <v>3240</v>
      </c>
      <c r="H968">
        <v>3240</v>
      </c>
      <c r="I968">
        <v>3240</v>
      </c>
      <c r="J968">
        <v>3240</v>
      </c>
      <c r="K968" s="22">
        <v>43112</v>
      </c>
      <c r="L968">
        <v>3730</v>
      </c>
      <c r="M968">
        <v>1.03</v>
      </c>
      <c r="N968" s="8" t="str">
        <f>IF(AND(AM968=1,AC968&lt;-0.005,AE968&gt;O$1),R968,"")</f>
        <v/>
      </c>
      <c r="O968" s="8">
        <f t="shared" si="77"/>
        <v>43551.051727577047</v>
      </c>
      <c r="P968" s="8" t="str">
        <f t="shared" si="81"/>
        <v/>
      </c>
      <c r="Q968" s="8">
        <f t="shared" si="78"/>
        <v>103467.25857021438</v>
      </c>
      <c r="R968" s="8">
        <f t="shared" si="79"/>
        <v>-26649.746192893399</v>
      </c>
      <c r="S968" s="8">
        <f t="shared" si="80"/>
        <v>287566.19847717421</v>
      </c>
      <c r="U968" s="25">
        <v>43112.33021990741</v>
      </c>
      <c r="V968">
        <v>49</v>
      </c>
      <c r="W968">
        <v>3370</v>
      </c>
      <c r="X968" t="s">
        <v>861</v>
      </c>
      <c r="Y968" t="s">
        <v>960</v>
      </c>
      <c r="Z968" s="25">
        <v>43111.998611111114</v>
      </c>
      <c r="AA968">
        <v>3660</v>
      </c>
      <c r="AB968">
        <v>420</v>
      </c>
      <c r="AC968" s="24">
        <v>0.12959999999999999</v>
      </c>
      <c r="AD968">
        <v>2700</v>
      </c>
      <c r="AE968">
        <v>9951200</v>
      </c>
      <c r="AF968" s="22">
        <v>43111</v>
      </c>
      <c r="AG968">
        <v>3240</v>
      </c>
      <c r="AH968">
        <v>3240</v>
      </c>
      <c r="AI968" s="22">
        <v>43112</v>
      </c>
      <c r="AJ968">
        <v>3730</v>
      </c>
      <c r="AK968">
        <v>3940</v>
      </c>
      <c r="AL968" s="25">
        <v>43112.787094907406</v>
      </c>
      <c r="AM968">
        <v>2</v>
      </c>
      <c r="AN968" t="s">
        <v>1023</v>
      </c>
      <c r="AO968">
        <v>193.5</v>
      </c>
      <c r="AP968">
        <v>0</v>
      </c>
      <c r="AQ968">
        <v>0.62</v>
      </c>
      <c r="AR968">
        <v>0.75</v>
      </c>
      <c r="AS968">
        <v>1.03</v>
      </c>
      <c r="AT968">
        <v>1.45</v>
      </c>
      <c r="AU968">
        <v>1.2050000000000001</v>
      </c>
      <c r="AV968">
        <v>3940</v>
      </c>
      <c r="AW968">
        <v>3360</v>
      </c>
      <c r="AX968">
        <v>3940</v>
      </c>
    </row>
    <row r="969" spans="1:50">
      <c r="A969" s="22">
        <v>43110</v>
      </c>
      <c r="B969">
        <v>718.1</v>
      </c>
      <c r="C969">
        <v>727.7</v>
      </c>
      <c r="D969">
        <v>717.1</v>
      </c>
      <c r="E969">
        <v>724.7</v>
      </c>
      <c r="F969" s="22">
        <v>43111</v>
      </c>
      <c r="G969">
        <v>717.7</v>
      </c>
      <c r="H969">
        <v>731.9</v>
      </c>
      <c r="I969">
        <v>716.1</v>
      </c>
      <c r="J969">
        <v>731.3</v>
      </c>
      <c r="K969" s="22">
        <v>43112</v>
      </c>
      <c r="L969">
        <v>732.5</v>
      </c>
      <c r="M969">
        <v>1.06</v>
      </c>
      <c r="N969" s="8" t="str">
        <f>IF(AND(AM969=1,AC969&lt;-0.005,AE969&gt;O$1),R969,"")</f>
        <v/>
      </c>
      <c r="O969" s="8">
        <f t="shared" si="77"/>
        <v>43551.051727577047</v>
      </c>
      <c r="P969" s="8">
        <f t="shared" si="81"/>
        <v>3090.6593406593297</v>
      </c>
      <c r="Q969" s="8">
        <f t="shared" si="78"/>
        <v>106557.91791087372</v>
      </c>
      <c r="R969" s="8">
        <f t="shared" si="79"/>
        <v>3090.6593406593297</v>
      </c>
      <c r="S969" s="8">
        <f t="shared" si="80"/>
        <v>290656.85781783354</v>
      </c>
      <c r="U969" s="25">
        <v>43112.33021990741</v>
      </c>
      <c r="V969">
        <v>50</v>
      </c>
      <c r="W969">
        <v>8604</v>
      </c>
      <c r="X969" t="s">
        <v>1039</v>
      </c>
      <c r="Y969" t="s">
        <v>962</v>
      </c>
      <c r="Z969" s="25">
        <v>43111.993750000001</v>
      </c>
      <c r="AA969">
        <v>731</v>
      </c>
      <c r="AB969">
        <v>-0.3</v>
      </c>
      <c r="AC969" s="24">
        <v>-4.0000000000000002E-4</v>
      </c>
      <c r="AD969">
        <v>2400</v>
      </c>
      <c r="AE969">
        <v>1754590</v>
      </c>
      <c r="AF969" s="22">
        <v>43111</v>
      </c>
      <c r="AG969">
        <v>717.7</v>
      </c>
      <c r="AH969">
        <v>731.3</v>
      </c>
      <c r="AI969" s="22">
        <v>43112</v>
      </c>
      <c r="AJ969">
        <v>732.5</v>
      </c>
      <c r="AK969">
        <v>728</v>
      </c>
      <c r="AL969" s="25">
        <v>43112.787106481483</v>
      </c>
      <c r="AM969">
        <v>1</v>
      </c>
      <c r="AN969">
        <v>0.05</v>
      </c>
      <c r="AO969">
        <v>13.23</v>
      </c>
      <c r="AP969" t="s">
        <v>956</v>
      </c>
      <c r="AQ969">
        <v>1</v>
      </c>
      <c r="AR969">
        <v>1</v>
      </c>
      <c r="AS969">
        <v>1.06</v>
      </c>
      <c r="AT969">
        <v>1.08</v>
      </c>
      <c r="AU969">
        <v>0.627</v>
      </c>
      <c r="AV969">
        <v>735</v>
      </c>
      <c r="AW969">
        <v>726.2</v>
      </c>
      <c r="AX969">
        <v>728</v>
      </c>
    </row>
    <row r="970" spans="1:50">
      <c r="A970" s="22">
        <v>43111</v>
      </c>
      <c r="B970">
        <v>306</v>
      </c>
      <c r="C970">
        <v>332</v>
      </c>
      <c r="D970">
        <v>301</v>
      </c>
      <c r="E970">
        <v>322</v>
      </c>
      <c r="F970" s="22">
        <v>43112</v>
      </c>
      <c r="G970">
        <v>340</v>
      </c>
      <c r="H970">
        <v>399</v>
      </c>
      <c r="I970">
        <v>329</v>
      </c>
      <c r="J970">
        <v>393</v>
      </c>
      <c r="K970" s="22">
        <v>43115</v>
      </c>
      <c r="L970">
        <v>446</v>
      </c>
      <c r="M970">
        <v>2.09</v>
      </c>
      <c r="N970" s="8" t="str">
        <f>IF(AND(AM970=1,AC970&lt;-0.005,AE970&gt;O$1),R970,"")</f>
        <v/>
      </c>
      <c r="O970" s="8">
        <f t="shared" si="77"/>
        <v>43551.051727577047</v>
      </c>
      <c r="P970" s="8" t="str">
        <f t="shared" si="81"/>
        <v/>
      </c>
      <c r="Q970" s="8">
        <f t="shared" si="78"/>
        <v>106557.91791087372</v>
      </c>
      <c r="R970" s="8">
        <f t="shared" si="79"/>
        <v>-28541.226215644809</v>
      </c>
      <c r="S970" s="8">
        <f t="shared" si="80"/>
        <v>290656.85781783354</v>
      </c>
      <c r="U970" s="25">
        <v>43115.320196759261</v>
      </c>
      <c r="V970">
        <v>3</v>
      </c>
      <c r="W970">
        <v>3323</v>
      </c>
      <c r="X970" t="s">
        <v>305</v>
      </c>
      <c r="Y970" t="s">
        <v>960</v>
      </c>
      <c r="Z970" s="25">
        <v>43112.99722222222</v>
      </c>
      <c r="AA970">
        <v>411</v>
      </c>
      <c r="AB970">
        <v>18</v>
      </c>
      <c r="AC970" s="24">
        <v>4.58E-2</v>
      </c>
      <c r="AD970">
        <v>153400</v>
      </c>
      <c r="AE970">
        <v>62397260</v>
      </c>
      <c r="AF970" s="22">
        <v>43112</v>
      </c>
      <c r="AG970">
        <v>340</v>
      </c>
      <c r="AH970">
        <v>393</v>
      </c>
      <c r="AI970" s="22">
        <v>43115</v>
      </c>
      <c r="AJ970">
        <v>446</v>
      </c>
      <c r="AK970">
        <v>473</v>
      </c>
      <c r="AL970" s="25">
        <v>43115.852465277778</v>
      </c>
      <c r="AM970">
        <v>2</v>
      </c>
      <c r="AN970" t="s">
        <v>1023</v>
      </c>
      <c r="AO970">
        <v>5521.23</v>
      </c>
      <c r="AP970">
        <v>0.38</v>
      </c>
      <c r="AQ970">
        <v>1</v>
      </c>
      <c r="AR970">
        <v>1</v>
      </c>
      <c r="AS970">
        <v>2.09</v>
      </c>
      <c r="AT970">
        <v>2.85</v>
      </c>
      <c r="AU970">
        <v>0.90800000000000003</v>
      </c>
      <c r="AV970">
        <v>473</v>
      </c>
      <c r="AW970">
        <v>432</v>
      </c>
      <c r="AX970">
        <v>473</v>
      </c>
    </row>
    <row r="971" spans="1:50">
      <c r="A971" s="22">
        <v>43111</v>
      </c>
      <c r="B971">
        <v>514</v>
      </c>
      <c r="C971">
        <v>514</v>
      </c>
      <c r="D971">
        <v>502</v>
      </c>
      <c r="E971">
        <v>507</v>
      </c>
      <c r="F971" s="22">
        <v>43112</v>
      </c>
      <c r="G971">
        <v>507</v>
      </c>
      <c r="H971">
        <v>520</v>
      </c>
      <c r="I971">
        <v>502</v>
      </c>
      <c r="J971">
        <v>520</v>
      </c>
      <c r="K971" s="22">
        <v>43115</v>
      </c>
      <c r="L971">
        <v>474</v>
      </c>
      <c r="M971">
        <v>1.08</v>
      </c>
      <c r="N971" s="8" t="str">
        <f>IF(AND(AM971=1,AC971&lt;-0.005,AE971&gt;O$1),R971,"")</f>
        <v/>
      </c>
      <c r="O971" s="8">
        <f t="shared" si="77"/>
        <v>43551.051727577047</v>
      </c>
      <c r="P971" s="8" t="str">
        <f t="shared" si="81"/>
        <v/>
      </c>
      <c r="Q971" s="8">
        <f t="shared" si="78"/>
        <v>106557.91791087372</v>
      </c>
      <c r="R971" s="8">
        <f t="shared" si="79"/>
        <v>3184.7133757961778</v>
      </c>
      <c r="S971" s="8">
        <f t="shared" si="80"/>
        <v>290656.85781783354</v>
      </c>
      <c r="U971" s="25">
        <v>43115.320196759261</v>
      </c>
      <c r="V971">
        <v>4</v>
      </c>
      <c r="W971">
        <v>2706</v>
      </c>
      <c r="X971" t="s">
        <v>125</v>
      </c>
      <c r="Y971" t="s">
        <v>960</v>
      </c>
      <c r="Z971" s="25">
        <v>43112.996527777781</v>
      </c>
      <c r="AA971">
        <v>470</v>
      </c>
      <c r="AB971">
        <v>-50</v>
      </c>
      <c r="AC971" s="24">
        <v>-9.6199999999999994E-2</v>
      </c>
      <c r="AD971">
        <v>107000</v>
      </c>
      <c r="AE971">
        <v>49941000</v>
      </c>
      <c r="AF971" s="22">
        <v>43112</v>
      </c>
      <c r="AG971">
        <v>507</v>
      </c>
      <c r="AH971">
        <v>520</v>
      </c>
      <c r="AI971" s="22">
        <v>43115</v>
      </c>
      <c r="AJ971">
        <v>474</v>
      </c>
      <c r="AK971">
        <v>471</v>
      </c>
      <c r="AL971" s="25">
        <v>43115.852476851855</v>
      </c>
      <c r="AM971">
        <v>2</v>
      </c>
      <c r="AN971" t="s">
        <v>1023</v>
      </c>
      <c r="AO971">
        <v>0</v>
      </c>
      <c r="AP971">
        <v>0.77</v>
      </c>
      <c r="AQ971">
        <v>1</v>
      </c>
      <c r="AR971">
        <v>0.48</v>
      </c>
      <c r="AS971">
        <v>1.08</v>
      </c>
      <c r="AT971">
        <v>1</v>
      </c>
      <c r="AU971">
        <v>2.044</v>
      </c>
      <c r="AV971">
        <v>485</v>
      </c>
      <c r="AW971">
        <v>471</v>
      </c>
      <c r="AX971">
        <v>471</v>
      </c>
    </row>
    <row r="972" spans="1:50">
      <c r="A972" s="22">
        <v>43111</v>
      </c>
      <c r="B972">
        <v>215.7</v>
      </c>
      <c r="C972">
        <v>217</v>
      </c>
      <c r="D972">
        <v>215</v>
      </c>
      <c r="E972">
        <v>216</v>
      </c>
      <c r="F972" s="22">
        <v>43112</v>
      </c>
      <c r="G972">
        <v>217</v>
      </c>
      <c r="H972">
        <v>218.5</v>
      </c>
      <c r="I972">
        <v>216.5</v>
      </c>
      <c r="J972">
        <v>217.1</v>
      </c>
      <c r="K972" s="22">
        <v>43115</v>
      </c>
      <c r="L972">
        <v>219</v>
      </c>
      <c r="M972">
        <v>1.04</v>
      </c>
      <c r="N972" s="8" t="str">
        <f>IF(AND(AM972=1,AC972&lt;-0.005,AE972&gt;O$1),R972,"")</f>
        <v/>
      </c>
      <c r="O972" s="8">
        <f t="shared" si="77"/>
        <v>43551.051727577047</v>
      </c>
      <c r="P972" s="8" t="str">
        <f t="shared" si="81"/>
        <v/>
      </c>
      <c r="Q972" s="8">
        <f t="shared" si="78"/>
        <v>106557.91791087372</v>
      </c>
      <c r="R972" s="8">
        <f t="shared" si="79"/>
        <v>228.41480127910873</v>
      </c>
      <c r="S972" s="8">
        <f t="shared" si="80"/>
        <v>290885.27261911263</v>
      </c>
      <c r="U972" s="25">
        <v>43115.320196759261</v>
      </c>
      <c r="V972">
        <v>5</v>
      </c>
      <c r="W972">
        <v>8411</v>
      </c>
      <c r="X972" t="s">
        <v>1070</v>
      </c>
      <c r="Y972" t="s">
        <v>962</v>
      </c>
      <c r="Z972" s="25">
        <v>43112.996527777781</v>
      </c>
      <c r="AA972">
        <v>218</v>
      </c>
      <c r="AB972">
        <v>0.9</v>
      </c>
      <c r="AC972" s="24">
        <v>4.1000000000000003E-3</v>
      </c>
      <c r="AD972">
        <v>99500</v>
      </c>
      <c r="AE972">
        <v>21670370</v>
      </c>
      <c r="AF972" s="22">
        <v>43112</v>
      </c>
      <c r="AG972">
        <v>217</v>
      </c>
      <c r="AH972">
        <v>217.1</v>
      </c>
      <c r="AI972" s="22">
        <v>43115</v>
      </c>
      <c r="AJ972">
        <v>219</v>
      </c>
      <c r="AK972">
        <v>218.9</v>
      </c>
      <c r="AL972" s="25">
        <v>43115.852476851855</v>
      </c>
      <c r="AM972">
        <v>1</v>
      </c>
      <c r="AN972" t="s">
        <v>1023</v>
      </c>
      <c r="AO972">
        <v>4.18</v>
      </c>
      <c r="AP972">
        <v>3.45</v>
      </c>
      <c r="AQ972">
        <v>1</v>
      </c>
      <c r="AR972">
        <v>1</v>
      </c>
      <c r="AS972">
        <v>1.04</v>
      </c>
      <c r="AT972">
        <v>1.07</v>
      </c>
      <c r="AU972">
        <v>0.38400000000000001</v>
      </c>
      <c r="AV972">
        <v>220.6</v>
      </c>
      <c r="AW972">
        <v>218.3</v>
      </c>
      <c r="AX972">
        <v>218.9</v>
      </c>
    </row>
    <row r="973" spans="1:50">
      <c r="A973" s="22">
        <v>43111</v>
      </c>
      <c r="B973">
        <v>389</v>
      </c>
      <c r="C973">
        <v>395</v>
      </c>
      <c r="D973">
        <v>385</v>
      </c>
      <c r="E973">
        <v>391</v>
      </c>
      <c r="F973" s="22">
        <v>43112</v>
      </c>
      <c r="G973">
        <v>452</v>
      </c>
      <c r="H973">
        <v>470</v>
      </c>
      <c r="I973">
        <v>445</v>
      </c>
      <c r="J973">
        <v>457</v>
      </c>
      <c r="K973" s="22">
        <v>43115</v>
      </c>
      <c r="L973">
        <v>401</v>
      </c>
      <c r="M973">
        <v>1.18</v>
      </c>
      <c r="N973" s="8">
        <f>IF(AND(AM973=1,AC973&lt;-0.005,AE973&gt;O$1),R973,"")</f>
        <v>16752.577319587679</v>
      </c>
      <c r="O973" s="8">
        <f t="shared" si="77"/>
        <v>60303.629047164723</v>
      </c>
      <c r="P973" s="8">
        <f t="shared" si="81"/>
        <v>16752.577319587679</v>
      </c>
      <c r="Q973" s="8">
        <f t="shared" si="78"/>
        <v>123310.4952304614</v>
      </c>
      <c r="R973" s="8">
        <f t="shared" si="79"/>
        <v>16752.577319587679</v>
      </c>
      <c r="S973" s="8">
        <f t="shared" si="80"/>
        <v>307637.84993870032</v>
      </c>
      <c r="U973" s="25">
        <v>43115.320196759261</v>
      </c>
      <c r="V973">
        <v>7</v>
      </c>
      <c r="W973">
        <v>9972</v>
      </c>
      <c r="X973" t="s">
        <v>745</v>
      </c>
      <c r="Y973" t="s">
        <v>962</v>
      </c>
      <c r="Z973" s="25">
        <v>43112.990277777775</v>
      </c>
      <c r="AA973">
        <v>423.5</v>
      </c>
      <c r="AB973">
        <v>-33.5</v>
      </c>
      <c r="AC973" s="24">
        <v>-7.3300000000000004E-2</v>
      </c>
      <c r="AD973">
        <v>71200</v>
      </c>
      <c r="AE973">
        <v>29129380</v>
      </c>
      <c r="AF973" s="22">
        <v>43112</v>
      </c>
      <c r="AG973">
        <v>452</v>
      </c>
      <c r="AH973">
        <v>457</v>
      </c>
      <c r="AI973" s="22">
        <v>43115</v>
      </c>
      <c r="AJ973">
        <v>401</v>
      </c>
      <c r="AK973">
        <v>388</v>
      </c>
      <c r="AL973" s="25">
        <v>43115.852500000001</v>
      </c>
      <c r="AM973">
        <v>1</v>
      </c>
      <c r="AN973" t="s">
        <v>1023</v>
      </c>
      <c r="AO973">
        <v>1.68</v>
      </c>
      <c r="AP973">
        <v>0.66</v>
      </c>
      <c r="AQ973">
        <v>1</v>
      </c>
      <c r="AR973">
        <v>1</v>
      </c>
      <c r="AS973">
        <v>1.18</v>
      </c>
      <c r="AT973">
        <v>1.3</v>
      </c>
      <c r="AU973">
        <v>0.76800000000000002</v>
      </c>
      <c r="AV973">
        <v>407</v>
      </c>
      <c r="AW973">
        <v>388</v>
      </c>
      <c r="AX973">
        <v>388</v>
      </c>
    </row>
    <row r="974" spans="1:50">
      <c r="A974" s="22">
        <v>43111</v>
      </c>
      <c r="B974">
        <v>543</v>
      </c>
      <c r="C974">
        <v>584</v>
      </c>
      <c r="D974">
        <v>542</v>
      </c>
      <c r="E974">
        <v>582</v>
      </c>
      <c r="F974" s="22">
        <v>43112</v>
      </c>
      <c r="G974">
        <v>682</v>
      </c>
      <c r="H974">
        <v>682</v>
      </c>
      <c r="I974">
        <v>662</v>
      </c>
      <c r="J974">
        <v>682</v>
      </c>
      <c r="K974" s="22">
        <v>43115</v>
      </c>
      <c r="L974">
        <v>672</v>
      </c>
      <c r="M974">
        <v>1.27</v>
      </c>
      <c r="N974" s="8" t="str">
        <f>IF(AND(AM974=1,AC974&lt;-0.005,AE974&gt;O$1),R974,"")</f>
        <v/>
      </c>
      <c r="O974" s="8">
        <f t="shared" si="77"/>
        <v>60303.629047164723</v>
      </c>
      <c r="P974" s="8" t="str">
        <f t="shared" si="81"/>
        <v/>
      </c>
      <c r="Q974" s="8">
        <f t="shared" si="78"/>
        <v>123310.4952304614</v>
      </c>
      <c r="R974" s="8">
        <f t="shared" si="79"/>
        <v>-26760.56338028171</v>
      </c>
      <c r="S974" s="8">
        <f t="shared" si="80"/>
        <v>307637.84993870032</v>
      </c>
      <c r="U974" s="25">
        <v>43115.320208333331</v>
      </c>
      <c r="V974">
        <v>9</v>
      </c>
      <c r="W974">
        <v>3192</v>
      </c>
      <c r="X974" t="s">
        <v>1473</v>
      </c>
      <c r="Y974" t="s">
        <v>960</v>
      </c>
      <c r="Z974" s="25">
        <v>43112.99722222222</v>
      </c>
      <c r="AA974">
        <v>690</v>
      </c>
      <c r="AB974">
        <v>8</v>
      </c>
      <c r="AC974" s="24">
        <v>1.17E-2</v>
      </c>
      <c r="AD974">
        <v>38900</v>
      </c>
      <c r="AE974">
        <v>26573020</v>
      </c>
      <c r="AF974" s="22">
        <v>43112</v>
      </c>
      <c r="AG974">
        <v>682</v>
      </c>
      <c r="AH974">
        <v>682</v>
      </c>
      <c r="AI974" s="22">
        <v>43115</v>
      </c>
      <c r="AJ974">
        <v>672</v>
      </c>
      <c r="AK974">
        <v>710</v>
      </c>
      <c r="AL974" s="25">
        <v>43115.852523148147</v>
      </c>
      <c r="AM974">
        <v>2</v>
      </c>
      <c r="AN974" t="s">
        <v>1023</v>
      </c>
      <c r="AO974">
        <v>0</v>
      </c>
      <c r="AP974" t="s">
        <v>956</v>
      </c>
      <c r="AQ974">
        <v>1</v>
      </c>
      <c r="AR974">
        <v>1</v>
      </c>
      <c r="AS974">
        <v>1.27</v>
      </c>
      <c r="AT974">
        <v>1.29</v>
      </c>
      <c r="AU974">
        <v>0.53100000000000003</v>
      </c>
      <c r="AV974">
        <v>750</v>
      </c>
      <c r="AW974">
        <v>669</v>
      </c>
      <c r="AX974">
        <v>710</v>
      </c>
    </row>
    <row r="975" spans="1:50">
      <c r="A975" s="22">
        <v>43111</v>
      </c>
      <c r="B975">
        <v>489</v>
      </c>
      <c r="C975">
        <v>489</v>
      </c>
      <c r="D975">
        <v>489</v>
      </c>
      <c r="E975">
        <v>489</v>
      </c>
      <c r="F975" s="22">
        <v>43112</v>
      </c>
      <c r="G975">
        <v>569</v>
      </c>
      <c r="H975">
        <v>569</v>
      </c>
      <c r="I975">
        <v>569</v>
      </c>
      <c r="J975">
        <v>569</v>
      </c>
      <c r="K975" s="22">
        <v>43115</v>
      </c>
      <c r="L975">
        <v>619</v>
      </c>
      <c r="M975">
        <v>1.62</v>
      </c>
      <c r="N975" s="8" t="str">
        <f>IF(AND(AM975=1,AC975&lt;-0.005,AE975&gt;O$1),R975,"")</f>
        <v/>
      </c>
      <c r="O975" s="8">
        <f t="shared" si="77"/>
        <v>60303.629047164723</v>
      </c>
      <c r="P975" s="8" t="str">
        <f t="shared" si="81"/>
        <v/>
      </c>
      <c r="Q975" s="8">
        <f t="shared" si="78"/>
        <v>123310.4952304614</v>
      </c>
      <c r="R975" s="8">
        <f t="shared" si="79"/>
        <v>-31060.606060606067</v>
      </c>
      <c r="S975" s="8">
        <f t="shared" si="80"/>
        <v>307637.84993870032</v>
      </c>
      <c r="U975" s="25">
        <v>43115.320208333331</v>
      </c>
      <c r="V975">
        <v>10</v>
      </c>
      <c r="W975">
        <v>1400</v>
      </c>
      <c r="X975" t="s">
        <v>1181</v>
      </c>
      <c r="Y975" t="s">
        <v>960</v>
      </c>
      <c r="Z975" s="25">
        <v>43112.997916666667</v>
      </c>
      <c r="AA975">
        <v>669</v>
      </c>
      <c r="AB975">
        <v>100</v>
      </c>
      <c r="AC975" s="24">
        <v>0.1757</v>
      </c>
      <c r="AD975">
        <v>28700</v>
      </c>
      <c r="AE975">
        <v>19200300</v>
      </c>
      <c r="AF975" s="22">
        <v>43112</v>
      </c>
      <c r="AG975">
        <v>569</v>
      </c>
      <c r="AH975">
        <v>569</v>
      </c>
      <c r="AI975" s="22">
        <v>43115</v>
      </c>
      <c r="AJ975">
        <v>619</v>
      </c>
      <c r="AK975">
        <v>660</v>
      </c>
      <c r="AL975" s="25">
        <v>43115.852534722224</v>
      </c>
      <c r="AM975">
        <v>2</v>
      </c>
      <c r="AN975" t="s">
        <v>1023</v>
      </c>
      <c r="AO975">
        <v>0</v>
      </c>
      <c r="AP975">
        <v>0</v>
      </c>
      <c r="AQ975">
        <v>1</v>
      </c>
      <c r="AR975">
        <v>1</v>
      </c>
      <c r="AS975">
        <v>1.62</v>
      </c>
      <c r="AT975">
        <v>1.88</v>
      </c>
      <c r="AU975">
        <v>0.8</v>
      </c>
      <c r="AV975">
        <v>669</v>
      </c>
      <c r="AW975">
        <v>531</v>
      </c>
      <c r="AX975">
        <v>660</v>
      </c>
    </row>
    <row r="976" spans="1:50">
      <c r="A976" s="22">
        <v>43111</v>
      </c>
      <c r="B976">
        <v>700</v>
      </c>
      <c r="C976">
        <v>779</v>
      </c>
      <c r="D976">
        <v>682</v>
      </c>
      <c r="E976">
        <v>761</v>
      </c>
      <c r="F976" s="22">
        <v>43112</v>
      </c>
      <c r="G976">
        <v>754</v>
      </c>
      <c r="H976">
        <v>911</v>
      </c>
      <c r="I976">
        <v>754</v>
      </c>
      <c r="J976">
        <v>911</v>
      </c>
      <c r="K976" s="22">
        <v>43115</v>
      </c>
      <c r="L976">
        <v>971</v>
      </c>
      <c r="M976">
        <v>1.35</v>
      </c>
      <c r="N976" s="8" t="str">
        <f>IF(AND(AM976=1,AC976&lt;-0.005,AE976&gt;O$1),R976,"")</f>
        <v/>
      </c>
      <c r="O976" s="8">
        <f t="shared" si="77"/>
        <v>60303.629047164723</v>
      </c>
      <c r="P976" s="8" t="str">
        <f t="shared" si="81"/>
        <v/>
      </c>
      <c r="Q976" s="8">
        <f t="shared" si="78"/>
        <v>123310.4952304614</v>
      </c>
      <c r="R976" s="8">
        <f t="shared" si="79"/>
        <v>-6605.6910569105567</v>
      </c>
      <c r="S976" s="8">
        <f t="shared" si="80"/>
        <v>307637.84993870032</v>
      </c>
      <c r="U976" s="25">
        <v>43115.320208333331</v>
      </c>
      <c r="V976">
        <v>11</v>
      </c>
      <c r="W976">
        <v>4571</v>
      </c>
      <c r="X976" t="s">
        <v>173</v>
      </c>
      <c r="Y976" t="s">
        <v>957</v>
      </c>
      <c r="Z976" s="25">
        <v>43112.99722222222</v>
      </c>
      <c r="AA976">
        <v>919.9</v>
      </c>
      <c r="AB976">
        <v>8.9</v>
      </c>
      <c r="AC976" s="24">
        <v>9.7999999999999997E-3</v>
      </c>
      <c r="AD976">
        <v>26200</v>
      </c>
      <c r="AE976">
        <v>24134060</v>
      </c>
      <c r="AF976" s="22">
        <v>43112</v>
      </c>
      <c r="AG976">
        <v>754</v>
      </c>
      <c r="AH976">
        <v>911</v>
      </c>
      <c r="AI976" s="22">
        <v>43115</v>
      </c>
      <c r="AJ976">
        <v>971</v>
      </c>
      <c r="AK976">
        <v>984</v>
      </c>
      <c r="AL976" s="25">
        <v>43115.852546296293</v>
      </c>
      <c r="AM976">
        <v>2</v>
      </c>
      <c r="AN976" t="s">
        <v>1023</v>
      </c>
      <c r="AO976">
        <v>1246.25</v>
      </c>
      <c r="AP976">
        <v>0</v>
      </c>
      <c r="AQ976">
        <v>1</v>
      </c>
      <c r="AR976">
        <v>1</v>
      </c>
      <c r="AS976">
        <v>1.35</v>
      </c>
      <c r="AT976">
        <v>1.33</v>
      </c>
      <c r="AU976">
        <v>1.621</v>
      </c>
      <c r="AV976">
        <v>1015</v>
      </c>
      <c r="AW976">
        <v>875</v>
      </c>
      <c r="AX976">
        <v>984</v>
      </c>
    </row>
    <row r="977" spans="1:50">
      <c r="A977" s="22">
        <v>43111</v>
      </c>
      <c r="B977">
        <v>1181</v>
      </c>
      <c r="C977">
        <v>1188</v>
      </c>
      <c r="D977">
        <v>1174</v>
      </c>
      <c r="E977">
        <v>1178</v>
      </c>
      <c r="F977" s="22">
        <v>43112</v>
      </c>
      <c r="G977">
        <v>1173</v>
      </c>
      <c r="H977">
        <v>1190</v>
      </c>
      <c r="I977">
        <v>1173</v>
      </c>
      <c r="J977">
        <v>1183</v>
      </c>
      <c r="K977" s="22">
        <v>43115</v>
      </c>
      <c r="L977">
        <v>1165</v>
      </c>
      <c r="M977">
        <v>0.95</v>
      </c>
      <c r="N977" s="8">
        <f>IF(AND(AM977=1,AC977&lt;-0.005,AE977&gt;O$1),R977,"")</f>
        <v>-5097.7060322854868</v>
      </c>
      <c r="O977" s="8">
        <f t="shared" si="77"/>
        <v>55205.923014879234</v>
      </c>
      <c r="P977" s="8" t="str">
        <f t="shared" si="81"/>
        <v/>
      </c>
      <c r="Q977" s="8">
        <f t="shared" si="78"/>
        <v>123310.4952304614</v>
      </c>
      <c r="R977" s="8">
        <f t="shared" si="79"/>
        <v>-5097.7060322854868</v>
      </c>
      <c r="S977" s="8">
        <f t="shared" si="80"/>
        <v>302540.14390641486</v>
      </c>
      <c r="U977" s="25">
        <v>43115.320208333331</v>
      </c>
      <c r="V977">
        <v>12</v>
      </c>
      <c r="W977">
        <v>1357</v>
      </c>
      <c r="X977" t="s">
        <v>1056</v>
      </c>
      <c r="Y977" t="s">
        <v>954</v>
      </c>
      <c r="Z977" s="25">
        <v>43112.99722222222</v>
      </c>
      <c r="AA977">
        <v>1172</v>
      </c>
      <c r="AB977">
        <v>-11</v>
      </c>
      <c r="AC977" s="24">
        <v>-9.2999999999999992E-3</v>
      </c>
      <c r="AD977">
        <v>24610</v>
      </c>
      <c r="AE977">
        <v>28963677</v>
      </c>
      <c r="AF977" s="22">
        <v>43112</v>
      </c>
      <c r="AG977">
        <v>1173</v>
      </c>
      <c r="AH977">
        <v>1183</v>
      </c>
      <c r="AI977" s="22">
        <v>43115</v>
      </c>
      <c r="AJ977">
        <v>1165</v>
      </c>
      <c r="AK977">
        <v>1177</v>
      </c>
      <c r="AL977" s="25">
        <v>43115.85255787037</v>
      </c>
      <c r="AM977">
        <v>1</v>
      </c>
      <c r="AN977" t="s">
        <v>1023</v>
      </c>
      <c r="AO977" s="26">
        <v>8.0000000000000002E-3</v>
      </c>
      <c r="AQ977">
        <v>0.12</v>
      </c>
      <c r="AR977">
        <v>0.05</v>
      </c>
      <c r="AS977">
        <v>0.95</v>
      </c>
      <c r="AT977">
        <v>0.9</v>
      </c>
      <c r="AU977">
        <v>2.2269999999999999</v>
      </c>
      <c r="AV977">
        <v>1181</v>
      </c>
      <c r="AW977">
        <v>1165</v>
      </c>
      <c r="AX977">
        <v>1177</v>
      </c>
    </row>
    <row r="978" spans="1:50">
      <c r="A978" s="22">
        <v>43111</v>
      </c>
      <c r="B978">
        <v>1400</v>
      </c>
      <c r="C978">
        <v>1400</v>
      </c>
      <c r="D978">
        <v>1349</v>
      </c>
      <c r="E978">
        <v>1367</v>
      </c>
      <c r="F978" s="22">
        <v>43112</v>
      </c>
      <c r="G978">
        <v>1600</v>
      </c>
      <c r="H978">
        <v>1667</v>
      </c>
      <c r="I978">
        <v>1580</v>
      </c>
      <c r="J978">
        <v>1667</v>
      </c>
      <c r="K978" s="22">
        <v>43115</v>
      </c>
      <c r="L978">
        <v>1676</v>
      </c>
      <c r="M978">
        <v>1.24</v>
      </c>
      <c r="N978" s="8" t="str">
        <f>IF(AND(AM978=1,AC978&lt;-0.005,AE978&gt;O$1),R978,"")</f>
        <v/>
      </c>
      <c r="O978" s="8">
        <f t="shared" si="77"/>
        <v>55205.923014879234</v>
      </c>
      <c r="P978" s="8" t="str">
        <f t="shared" si="81"/>
        <v/>
      </c>
      <c r="Q978" s="8">
        <f t="shared" si="78"/>
        <v>123310.4952304614</v>
      </c>
      <c r="R978" s="8">
        <f t="shared" si="79"/>
        <v>-25749.858517260916</v>
      </c>
      <c r="S978" s="8">
        <f t="shared" si="80"/>
        <v>276790.28538915393</v>
      </c>
      <c r="U978" s="25">
        <v>43115.320208333331</v>
      </c>
      <c r="V978">
        <v>13</v>
      </c>
      <c r="W978">
        <v>4187</v>
      </c>
      <c r="X978" t="s">
        <v>1611</v>
      </c>
      <c r="Y978" t="s">
        <v>962</v>
      </c>
      <c r="Z978" s="25">
        <v>43112.99722222222</v>
      </c>
      <c r="AA978">
        <v>1680</v>
      </c>
      <c r="AB978">
        <v>13</v>
      </c>
      <c r="AC978" s="24">
        <v>7.7999999999999996E-3</v>
      </c>
      <c r="AD978">
        <v>24200</v>
      </c>
      <c r="AE978">
        <v>40889560</v>
      </c>
      <c r="AF978" s="22">
        <v>43112</v>
      </c>
      <c r="AG978">
        <v>1600</v>
      </c>
      <c r="AH978">
        <v>1667</v>
      </c>
      <c r="AI978" s="22">
        <v>43115</v>
      </c>
      <c r="AJ978">
        <v>1676</v>
      </c>
      <c r="AK978">
        <v>1767</v>
      </c>
      <c r="AL978" s="25">
        <v>43115.852569444447</v>
      </c>
      <c r="AM978">
        <v>1</v>
      </c>
      <c r="AN978">
        <v>0.05</v>
      </c>
      <c r="AO978">
        <v>5.8</v>
      </c>
      <c r="AP978">
        <v>1.92</v>
      </c>
      <c r="AQ978">
        <v>1</v>
      </c>
      <c r="AR978">
        <v>1</v>
      </c>
      <c r="AS978">
        <v>1.24</v>
      </c>
      <c r="AT978">
        <v>1.25</v>
      </c>
      <c r="AU978">
        <v>0.70499999999999996</v>
      </c>
      <c r="AV978">
        <v>1810</v>
      </c>
      <c r="AW978">
        <v>1676</v>
      </c>
      <c r="AX978">
        <v>1767</v>
      </c>
    </row>
    <row r="979" spans="1:50">
      <c r="A979" s="22">
        <v>43111</v>
      </c>
      <c r="B979">
        <v>804</v>
      </c>
      <c r="C979">
        <v>810</v>
      </c>
      <c r="D979">
        <v>726</v>
      </c>
      <c r="E979">
        <v>730</v>
      </c>
      <c r="F979" s="22">
        <v>43112</v>
      </c>
      <c r="G979">
        <v>731</v>
      </c>
      <c r="H979">
        <v>758</v>
      </c>
      <c r="I979">
        <v>726</v>
      </c>
      <c r="J979">
        <v>748</v>
      </c>
      <c r="K979" s="22">
        <v>43115</v>
      </c>
      <c r="L979">
        <v>740</v>
      </c>
      <c r="M979">
        <v>0.98</v>
      </c>
      <c r="N979" s="8" t="str">
        <f>IF(AND(AM979=1,AC979&lt;-0.005,AE979&gt;O$1),R979,"")</f>
        <v/>
      </c>
      <c r="O979" s="8">
        <f t="shared" si="77"/>
        <v>55205.923014879234</v>
      </c>
      <c r="P979" s="8" t="str">
        <f t="shared" si="81"/>
        <v/>
      </c>
      <c r="Q979" s="8">
        <f t="shared" si="78"/>
        <v>123310.4952304614</v>
      </c>
      <c r="R979" s="8">
        <f t="shared" si="79"/>
        <v>-21345.407503234161</v>
      </c>
      <c r="S979" s="8">
        <f t="shared" si="80"/>
        <v>276790.28538915393</v>
      </c>
      <c r="U979" s="25">
        <v>43115.320208333331</v>
      </c>
      <c r="V979">
        <v>14</v>
      </c>
      <c r="W979">
        <v>2338</v>
      </c>
      <c r="X979" t="s">
        <v>1162</v>
      </c>
      <c r="Y979" t="s">
        <v>954</v>
      </c>
      <c r="Z979" s="25">
        <v>43112.99722222222</v>
      </c>
      <c r="AA979">
        <v>711</v>
      </c>
      <c r="AB979">
        <v>-37</v>
      </c>
      <c r="AC979" s="24">
        <v>-4.9500000000000002E-2</v>
      </c>
      <c r="AD979">
        <v>22700</v>
      </c>
      <c r="AE979">
        <v>16333930</v>
      </c>
      <c r="AF979" s="22">
        <v>43112</v>
      </c>
      <c r="AG979">
        <v>731</v>
      </c>
      <c r="AH979">
        <v>748</v>
      </c>
      <c r="AI979" s="22">
        <v>43115</v>
      </c>
      <c r="AJ979">
        <v>740</v>
      </c>
      <c r="AK979">
        <v>773</v>
      </c>
      <c r="AL979" s="25">
        <v>43115.852569444447</v>
      </c>
      <c r="AM979">
        <v>2</v>
      </c>
      <c r="AN979" t="s">
        <v>1023</v>
      </c>
      <c r="AO979">
        <v>0</v>
      </c>
      <c r="AP979">
        <v>0</v>
      </c>
      <c r="AQ979">
        <v>0.25</v>
      </c>
      <c r="AR979">
        <v>0.42</v>
      </c>
      <c r="AS979">
        <v>0.98</v>
      </c>
      <c r="AT979">
        <v>1.03</v>
      </c>
      <c r="AU979">
        <v>1.0569999999999999</v>
      </c>
      <c r="AV979">
        <v>799</v>
      </c>
      <c r="AW979">
        <v>740</v>
      </c>
      <c r="AX979">
        <v>773</v>
      </c>
    </row>
    <row r="980" spans="1:50">
      <c r="A980" s="22">
        <v>43111</v>
      </c>
      <c r="B980">
        <v>793</v>
      </c>
      <c r="C980">
        <v>858</v>
      </c>
      <c r="D980">
        <v>772</v>
      </c>
      <c r="E980">
        <v>854</v>
      </c>
      <c r="F980" s="22">
        <v>43112</v>
      </c>
      <c r="G980">
        <v>824</v>
      </c>
      <c r="H980">
        <v>875</v>
      </c>
      <c r="I980">
        <v>803</v>
      </c>
      <c r="J980">
        <v>822</v>
      </c>
      <c r="K980" s="22">
        <v>43115</v>
      </c>
      <c r="L980">
        <v>900</v>
      </c>
      <c r="M980">
        <v>1.22</v>
      </c>
      <c r="N980" s="8" t="str">
        <f>IF(AND(AM980=1,AC980&lt;-0.005,AE980&gt;O$1),R980,"")</f>
        <v/>
      </c>
      <c r="O980" s="8">
        <f t="shared" ref="O980:O1043" si="82">SUM(N980,O979)</f>
        <v>55205.923014879234</v>
      </c>
      <c r="P980" s="8" t="str">
        <f t="shared" si="81"/>
        <v/>
      </c>
      <c r="Q980" s="8">
        <f t="shared" ref="Q980:Q1043" si="83">SUM(P980,Q979)</f>
        <v>123310.4952304614</v>
      </c>
      <c r="R980" s="8">
        <f t="shared" ref="R980:R1043" si="84">(AJ980/AK980-1)*500000</f>
        <v>-8733.6244541484921</v>
      </c>
      <c r="S980" s="8">
        <f t="shared" ref="S980:S1043" si="85">IF(AM980=1,SUM(R980,S979),S979)</f>
        <v>276790.28538915393</v>
      </c>
      <c r="U980" s="25">
        <v>43115.320208333331</v>
      </c>
      <c r="V980">
        <v>16</v>
      </c>
      <c r="W980">
        <v>4594</v>
      </c>
      <c r="X980" t="s">
        <v>1140</v>
      </c>
      <c r="Y980" t="s">
        <v>957</v>
      </c>
      <c r="Z980" s="25">
        <v>43112.993750000001</v>
      </c>
      <c r="AA980">
        <v>817.9</v>
      </c>
      <c r="AB980">
        <v>-4.0999999999999996</v>
      </c>
      <c r="AC980" s="24">
        <v>-5.0000000000000001E-3</v>
      </c>
      <c r="AD980">
        <v>17100</v>
      </c>
      <c r="AE980">
        <v>13908830</v>
      </c>
      <c r="AF980" s="22">
        <v>43112</v>
      </c>
      <c r="AG980">
        <v>824</v>
      </c>
      <c r="AH980">
        <v>822</v>
      </c>
      <c r="AI980" s="22">
        <v>43115</v>
      </c>
      <c r="AJ980">
        <v>900</v>
      </c>
      <c r="AK980">
        <v>916</v>
      </c>
      <c r="AL980" s="25">
        <v>43115.852592592593</v>
      </c>
      <c r="AM980">
        <v>2</v>
      </c>
      <c r="AN980" t="s">
        <v>1023</v>
      </c>
      <c r="AO980">
        <v>41.08</v>
      </c>
      <c r="AP980">
        <v>0</v>
      </c>
      <c r="AQ980">
        <v>0.87</v>
      </c>
      <c r="AR980">
        <v>0.92</v>
      </c>
      <c r="AS980">
        <v>1.22</v>
      </c>
      <c r="AT980">
        <v>1.35</v>
      </c>
      <c r="AU980">
        <v>2.2480000000000002</v>
      </c>
      <c r="AV980">
        <v>968</v>
      </c>
      <c r="AW980">
        <v>870</v>
      </c>
      <c r="AX980">
        <v>916</v>
      </c>
    </row>
    <row r="981" spans="1:50">
      <c r="A981" s="22">
        <v>43111</v>
      </c>
      <c r="B981">
        <v>118</v>
      </c>
      <c r="C981">
        <v>131</v>
      </c>
      <c r="D981">
        <v>116</v>
      </c>
      <c r="E981">
        <v>126</v>
      </c>
      <c r="F981" s="22">
        <v>43112</v>
      </c>
      <c r="G981">
        <v>127</v>
      </c>
      <c r="H981">
        <v>132</v>
      </c>
      <c r="I981">
        <v>122</v>
      </c>
      <c r="J981">
        <v>124</v>
      </c>
      <c r="K981" s="22">
        <v>43115</v>
      </c>
      <c r="L981">
        <v>129</v>
      </c>
      <c r="M981">
        <v>1.36</v>
      </c>
      <c r="N981" s="8" t="str">
        <f>IF(AND(AM981=1,AC981&lt;-0.005,AE981&gt;O$1),R981,"")</f>
        <v/>
      </c>
      <c r="O981" s="8">
        <f t="shared" si="82"/>
        <v>55205.923014879234</v>
      </c>
      <c r="P981" s="8" t="str">
        <f t="shared" si="81"/>
        <v/>
      </c>
      <c r="Q981" s="8">
        <f t="shared" si="83"/>
        <v>123310.4952304614</v>
      </c>
      <c r="R981" s="8">
        <f t="shared" si="84"/>
        <v>-64189.189189189201</v>
      </c>
      <c r="S981" s="8">
        <f t="shared" si="85"/>
        <v>212601.09619996473</v>
      </c>
      <c r="U981" s="25">
        <v>43115.320219907408</v>
      </c>
      <c r="V981">
        <v>18</v>
      </c>
      <c r="W981">
        <v>5955</v>
      </c>
      <c r="X981" t="s">
        <v>468</v>
      </c>
      <c r="Y981" t="s">
        <v>954</v>
      </c>
      <c r="Z981" s="25">
        <v>43112.995833333334</v>
      </c>
      <c r="AA981">
        <v>124.9</v>
      </c>
      <c r="AB981">
        <v>0.9</v>
      </c>
      <c r="AC981" s="24">
        <v>7.3000000000000001E-3</v>
      </c>
      <c r="AD981">
        <v>14200</v>
      </c>
      <c r="AE981">
        <v>1741720</v>
      </c>
      <c r="AF981" s="22">
        <v>43112</v>
      </c>
      <c r="AG981">
        <v>127</v>
      </c>
      <c r="AH981">
        <v>124</v>
      </c>
      <c r="AI981" s="22">
        <v>43115</v>
      </c>
      <c r="AJ981">
        <v>129</v>
      </c>
      <c r="AK981">
        <v>148</v>
      </c>
      <c r="AL981" s="25">
        <v>43115.85261574074</v>
      </c>
      <c r="AM981">
        <v>1</v>
      </c>
      <c r="AN981" t="s">
        <v>1023</v>
      </c>
      <c r="AO981">
        <v>26.65</v>
      </c>
      <c r="AP981">
        <v>1.21</v>
      </c>
      <c r="AQ981">
        <v>0.96</v>
      </c>
      <c r="AR981">
        <v>0.96</v>
      </c>
      <c r="AS981">
        <v>1.36</v>
      </c>
      <c r="AT981">
        <v>1.59</v>
      </c>
      <c r="AU981">
        <v>0.66900000000000004</v>
      </c>
      <c r="AV981">
        <v>154</v>
      </c>
      <c r="AW981">
        <v>124</v>
      </c>
      <c r="AX981">
        <v>148</v>
      </c>
    </row>
    <row r="982" spans="1:50">
      <c r="A982" s="22">
        <v>43111</v>
      </c>
      <c r="B982">
        <v>114</v>
      </c>
      <c r="C982">
        <v>116</v>
      </c>
      <c r="D982">
        <v>114</v>
      </c>
      <c r="E982">
        <v>115</v>
      </c>
      <c r="F982" s="22">
        <v>43112</v>
      </c>
      <c r="G982">
        <v>115</v>
      </c>
      <c r="H982">
        <v>117</v>
      </c>
      <c r="I982">
        <v>115</v>
      </c>
      <c r="J982">
        <v>115</v>
      </c>
      <c r="K982" s="22">
        <v>43115</v>
      </c>
      <c r="L982">
        <v>123</v>
      </c>
      <c r="M982">
        <v>1.03</v>
      </c>
      <c r="N982" s="8" t="str">
        <f>IF(AND(AM982=1,AC982&lt;-0.005,AE982&gt;O$1),R982,"")</f>
        <v/>
      </c>
      <c r="O982" s="8">
        <f t="shared" si="82"/>
        <v>55205.923014879234</v>
      </c>
      <c r="P982" s="8" t="str">
        <f t="shared" si="81"/>
        <v/>
      </c>
      <c r="Q982" s="8">
        <f t="shared" si="83"/>
        <v>123310.4952304614</v>
      </c>
      <c r="R982" s="8">
        <f t="shared" si="84"/>
        <v>4098.3606557376543</v>
      </c>
      <c r="S982" s="8">
        <f t="shared" si="85"/>
        <v>212601.09619996473</v>
      </c>
      <c r="U982" s="25">
        <v>43115.320219907408</v>
      </c>
      <c r="V982">
        <v>19</v>
      </c>
      <c r="W982">
        <v>3266</v>
      </c>
      <c r="X982" t="s">
        <v>1240</v>
      </c>
      <c r="Y982" t="s">
        <v>960</v>
      </c>
      <c r="Z982" s="25">
        <v>43112.99722222222</v>
      </c>
      <c r="AA982">
        <v>120.9</v>
      </c>
      <c r="AB982">
        <v>5.9</v>
      </c>
      <c r="AC982" s="24">
        <v>5.1299999999999998E-2</v>
      </c>
      <c r="AD982">
        <v>12400</v>
      </c>
      <c r="AE982">
        <v>1489100</v>
      </c>
      <c r="AF982" s="22">
        <v>43112</v>
      </c>
      <c r="AG982">
        <v>115</v>
      </c>
      <c r="AH982">
        <v>115</v>
      </c>
      <c r="AI982" s="22">
        <v>43115</v>
      </c>
      <c r="AJ982">
        <v>123</v>
      </c>
      <c r="AK982">
        <v>122</v>
      </c>
      <c r="AL982" s="25">
        <v>43115.852627314816</v>
      </c>
      <c r="AM982">
        <v>2</v>
      </c>
      <c r="AN982" t="s">
        <v>1023</v>
      </c>
      <c r="AO982">
        <v>0</v>
      </c>
      <c r="AP982">
        <v>0.87</v>
      </c>
      <c r="AQ982">
        <v>1</v>
      </c>
      <c r="AR982">
        <v>0.39</v>
      </c>
      <c r="AS982">
        <v>1.03</v>
      </c>
      <c r="AT982">
        <v>0.97</v>
      </c>
      <c r="AU982">
        <v>1.07</v>
      </c>
      <c r="AV982">
        <v>126</v>
      </c>
      <c r="AW982">
        <v>119</v>
      </c>
      <c r="AX982">
        <v>122</v>
      </c>
    </row>
    <row r="983" spans="1:50">
      <c r="A983" s="22">
        <v>43111</v>
      </c>
      <c r="B983">
        <v>2555</v>
      </c>
      <c r="C983">
        <v>2710</v>
      </c>
      <c r="D983">
        <v>2552</v>
      </c>
      <c r="E983">
        <v>2667</v>
      </c>
      <c r="F983" s="22">
        <v>43112</v>
      </c>
      <c r="G983">
        <v>2850</v>
      </c>
      <c r="H983">
        <v>3170</v>
      </c>
      <c r="I983">
        <v>2783</v>
      </c>
      <c r="J983">
        <v>3050</v>
      </c>
      <c r="K983" s="22">
        <v>43115</v>
      </c>
      <c r="L983">
        <v>3050</v>
      </c>
      <c r="M983">
        <v>1.56</v>
      </c>
      <c r="N983" s="8" t="str">
        <f>IF(AND(AM983=1,AC983&lt;-0.005,AE983&gt;O$1),R983,"")</f>
        <v/>
      </c>
      <c r="O983" s="8">
        <f t="shared" si="82"/>
        <v>55205.923014879234</v>
      </c>
      <c r="P983" s="8" t="str">
        <f t="shared" si="81"/>
        <v/>
      </c>
      <c r="Q983" s="8">
        <f t="shared" si="83"/>
        <v>123310.4952304614</v>
      </c>
      <c r="R983" s="8">
        <f t="shared" si="84"/>
        <v>10887.772194304813</v>
      </c>
      <c r="S983" s="8">
        <f t="shared" si="85"/>
        <v>212601.09619996473</v>
      </c>
      <c r="U983" s="25">
        <v>43115.320219907408</v>
      </c>
      <c r="V983">
        <v>20</v>
      </c>
      <c r="W983">
        <v>4579</v>
      </c>
      <c r="X983" t="s">
        <v>1313</v>
      </c>
      <c r="Y983" t="s">
        <v>960</v>
      </c>
      <c r="Z983" s="25">
        <v>43112.994444444441</v>
      </c>
      <c r="AA983">
        <v>3050</v>
      </c>
      <c r="AB983">
        <v>0</v>
      </c>
      <c r="AC983" s="24">
        <v>0</v>
      </c>
      <c r="AD983">
        <v>12000</v>
      </c>
      <c r="AE983">
        <v>36585650</v>
      </c>
      <c r="AF983" s="22">
        <v>43112</v>
      </c>
      <c r="AG983">
        <v>2850</v>
      </c>
      <c r="AH983">
        <v>3050</v>
      </c>
      <c r="AI983" s="22">
        <v>43115</v>
      </c>
      <c r="AJ983">
        <v>3050</v>
      </c>
      <c r="AK983">
        <v>2985</v>
      </c>
      <c r="AL983" s="25">
        <v>43115.852638888886</v>
      </c>
      <c r="AM983">
        <v>2</v>
      </c>
      <c r="AN983" t="s">
        <v>1023</v>
      </c>
      <c r="AO983">
        <v>55.97</v>
      </c>
      <c r="AP983">
        <v>0</v>
      </c>
      <c r="AQ983">
        <v>1</v>
      </c>
      <c r="AR983">
        <v>1</v>
      </c>
      <c r="AS983">
        <v>1.56</v>
      </c>
      <c r="AT983">
        <v>2.2599999999999998</v>
      </c>
      <c r="AU983">
        <v>0.95699999999999996</v>
      </c>
      <c r="AV983">
        <v>3100</v>
      </c>
      <c r="AW983">
        <v>2933</v>
      </c>
      <c r="AX983">
        <v>2985</v>
      </c>
    </row>
    <row r="984" spans="1:50">
      <c r="A984" s="22">
        <v>43111</v>
      </c>
      <c r="B984">
        <v>145</v>
      </c>
      <c r="C984">
        <v>159</v>
      </c>
      <c r="D984">
        <v>143</v>
      </c>
      <c r="E984">
        <v>157</v>
      </c>
      <c r="F984" s="22">
        <v>43112</v>
      </c>
      <c r="G984">
        <v>159</v>
      </c>
      <c r="H984">
        <v>169</v>
      </c>
      <c r="I984">
        <v>155</v>
      </c>
      <c r="J984">
        <v>166</v>
      </c>
      <c r="K984" s="22">
        <v>43115</v>
      </c>
      <c r="L984">
        <v>169</v>
      </c>
      <c r="M984">
        <v>1.26</v>
      </c>
      <c r="N984" s="8" t="str">
        <f>IF(AND(AM984=1,AC984&lt;-0.005,AE984&gt;O$1),R984,"")</f>
        <v/>
      </c>
      <c r="O984" s="8">
        <f t="shared" si="82"/>
        <v>55205.923014879234</v>
      </c>
      <c r="P984" s="8" t="str">
        <f t="shared" si="81"/>
        <v/>
      </c>
      <c r="Q984" s="8">
        <f t="shared" si="83"/>
        <v>123310.4952304614</v>
      </c>
      <c r="R984" s="8">
        <f t="shared" si="84"/>
        <v>2976.1904761904657</v>
      </c>
      <c r="S984" s="8">
        <f t="shared" si="85"/>
        <v>212601.09619996473</v>
      </c>
      <c r="U984" s="25">
        <v>43115.320219907408</v>
      </c>
      <c r="V984">
        <v>21</v>
      </c>
      <c r="W984">
        <v>2370</v>
      </c>
      <c r="X984" t="s">
        <v>1090</v>
      </c>
      <c r="Y984" t="s">
        <v>957</v>
      </c>
      <c r="Z984" s="25">
        <v>43112.96597222222</v>
      </c>
      <c r="AA984">
        <v>166</v>
      </c>
      <c r="AB984">
        <v>0</v>
      </c>
      <c r="AC984" s="24">
        <v>0</v>
      </c>
      <c r="AD984">
        <v>11800</v>
      </c>
      <c r="AE984">
        <v>1959920</v>
      </c>
      <c r="AF984" s="22">
        <v>43112</v>
      </c>
      <c r="AG984">
        <v>159</v>
      </c>
      <c r="AH984">
        <v>166</v>
      </c>
      <c r="AI984" s="22">
        <v>43115</v>
      </c>
      <c r="AJ984">
        <v>169</v>
      </c>
      <c r="AK984">
        <v>168</v>
      </c>
      <c r="AL984" s="25">
        <v>43115.852650462963</v>
      </c>
      <c r="AM984">
        <v>2</v>
      </c>
      <c r="AN984" t="s">
        <v>1023</v>
      </c>
      <c r="AO984">
        <v>6442.35</v>
      </c>
      <c r="AP984">
        <v>0</v>
      </c>
      <c r="AQ984">
        <v>1</v>
      </c>
      <c r="AR984">
        <v>1</v>
      </c>
      <c r="AS984">
        <v>1.26</v>
      </c>
      <c r="AT984">
        <v>1.29</v>
      </c>
      <c r="AU984">
        <v>0.97</v>
      </c>
      <c r="AV984">
        <v>173</v>
      </c>
      <c r="AW984">
        <v>160</v>
      </c>
      <c r="AX984">
        <v>168</v>
      </c>
    </row>
    <row r="985" spans="1:50">
      <c r="A985" s="22">
        <v>43111</v>
      </c>
      <c r="B985">
        <v>880</v>
      </c>
      <c r="C985">
        <v>883</v>
      </c>
      <c r="D985">
        <v>872.5</v>
      </c>
      <c r="E985">
        <v>881.9</v>
      </c>
      <c r="F985" s="22">
        <v>43112</v>
      </c>
      <c r="G985">
        <v>880.3</v>
      </c>
      <c r="H985">
        <v>881.8</v>
      </c>
      <c r="I985">
        <v>872</v>
      </c>
      <c r="J985">
        <v>873.1</v>
      </c>
      <c r="K985" s="22">
        <v>43115</v>
      </c>
      <c r="L985">
        <v>884</v>
      </c>
      <c r="M985">
        <v>1.04</v>
      </c>
      <c r="N985" s="8" t="str">
        <f>IF(AND(AM985=1,AC985&lt;-0.005,AE985&gt;O$1),R985,"")</f>
        <v/>
      </c>
      <c r="O985" s="8">
        <f t="shared" si="82"/>
        <v>55205.923014879234</v>
      </c>
      <c r="P985" s="8" t="str">
        <f t="shared" si="81"/>
        <v/>
      </c>
      <c r="Q985" s="8">
        <f t="shared" si="83"/>
        <v>123310.4952304614</v>
      </c>
      <c r="R985" s="8">
        <f t="shared" si="84"/>
        <v>-2700.2700270026826</v>
      </c>
      <c r="S985" s="8">
        <f t="shared" si="85"/>
        <v>209900.82617296206</v>
      </c>
      <c r="U985" s="25">
        <v>43115.320219907408</v>
      </c>
      <c r="V985">
        <v>22</v>
      </c>
      <c r="W985">
        <v>8306</v>
      </c>
      <c r="X985" t="s">
        <v>1083</v>
      </c>
      <c r="Y985" t="s">
        <v>962</v>
      </c>
      <c r="Z985" s="25">
        <v>43112.994444444441</v>
      </c>
      <c r="AA985">
        <v>879.7</v>
      </c>
      <c r="AB985">
        <v>6.6</v>
      </c>
      <c r="AC985" s="24">
        <v>7.6E-3</v>
      </c>
      <c r="AD985">
        <v>11600</v>
      </c>
      <c r="AE985">
        <v>10186610</v>
      </c>
      <c r="AF985" s="22">
        <v>43112</v>
      </c>
      <c r="AG985">
        <v>880.3</v>
      </c>
      <c r="AH985">
        <v>873.1</v>
      </c>
      <c r="AI985" s="22">
        <v>43115</v>
      </c>
      <c r="AJ985">
        <v>884</v>
      </c>
      <c r="AK985">
        <v>888.8</v>
      </c>
      <c r="AL985" s="25">
        <v>43115.852650462963</v>
      </c>
      <c r="AM985">
        <v>1</v>
      </c>
      <c r="AN985" t="s">
        <v>1023</v>
      </c>
      <c r="AO985">
        <v>1.66</v>
      </c>
      <c r="AP985">
        <v>2.06</v>
      </c>
      <c r="AQ985">
        <v>0.89</v>
      </c>
      <c r="AR985">
        <v>0.94</v>
      </c>
      <c r="AS985">
        <v>1.04</v>
      </c>
      <c r="AT985">
        <v>1.1100000000000001</v>
      </c>
      <c r="AU985">
        <v>0.52400000000000002</v>
      </c>
      <c r="AV985">
        <v>893</v>
      </c>
      <c r="AW985">
        <v>879.6</v>
      </c>
      <c r="AX985">
        <v>888.8</v>
      </c>
    </row>
    <row r="986" spans="1:50">
      <c r="A986" s="22">
        <v>43111</v>
      </c>
      <c r="B986">
        <v>915</v>
      </c>
      <c r="C986">
        <v>916</v>
      </c>
      <c r="D986">
        <v>901</v>
      </c>
      <c r="E986">
        <v>909</v>
      </c>
      <c r="F986" s="22">
        <v>43112</v>
      </c>
      <c r="G986">
        <v>910</v>
      </c>
      <c r="H986">
        <v>965</v>
      </c>
      <c r="I986">
        <v>910</v>
      </c>
      <c r="J986">
        <v>965</v>
      </c>
      <c r="K986" s="22">
        <v>43115</v>
      </c>
      <c r="L986">
        <v>1114</v>
      </c>
      <c r="M986">
        <v>1.1299999999999999</v>
      </c>
      <c r="N986" s="8" t="str">
        <f>IF(AND(AM986=1,AC986&lt;-0.005,AE986&gt;O$1),R986,"")</f>
        <v/>
      </c>
      <c r="O986" s="8">
        <f t="shared" si="82"/>
        <v>55205.923014879234</v>
      </c>
      <c r="P986" s="8" t="str">
        <f t="shared" ref="P986:P1049" si="86">IF(AND(AM986=1,AC986&lt;Q$8,E986/B986-1&gt;Q$9,J986&lt;Q$10),R986,"")</f>
        <v/>
      </c>
      <c r="Q986" s="8">
        <f t="shared" si="83"/>
        <v>123310.4952304614</v>
      </c>
      <c r="R986" s="8">
        <f t="shared" si="84"/>
        <v>62626.262626262585</v>
      </c>
      <c r="S986" s="8">
        <f t="shared" si="85"/>
        <v>209900.82617296206</v>
      </c>
      <c r="U986" s="25">
        <v>43115.320219907408</v>
      </c>
      <c r="V986">
        <v>23</v>
      </c>
      <c r="W986">
        <v>8143</v>
      </c>
      <c r="X986" t="s">
        <v>479</v>
      </c>
      <c r="Y986" t="s">
        <v>954</v>
      </c>
      <c r="Z986" s="25">
        <v>43112.993055555555</v>
      </c>
      <c r="AA986">
        <v>1078</v>
      </c>
      <c r="AB986">
        <v>113</v>
      </c>
      <c r="AC986" s="24">
        <v>0.1171</v>
      </c>
      <c r="AD986">
        <v>10500</v>
      </c>
      <c r="AE986">
        <v>11468160</v>
      </c>
      <c r="AF986" s="22">
        <v>43112</v>
      </c>
      <c r="AG986">
        <v>910</v>
      </c>
      <c r="AH986">
        <v>965</v>
      </c>
      <c r="AI986" s="22">
        <v>43115</v>
      </c>
      <c r="AJ986">
        <v>1114</v>
      </c>
      <c r="AK986">
        <v>990</v>
      </c>
      <c r="AL986" s="25">
        <v>43115.852662037039</v>
      </c>
      <c r="AM986">
        <v>2</v>
      </c>
      <c r="AN986" t="s">
        <v>1023</v>
      </c>
      <c r="AO986">
        <v>0</v>
      </c>
      <c r="AP986">
        <v>1.55</v>
      </c>
      <c r="AQ986">
        <v>1</v>
      </c>
      <c r="AR986">
        <v>1</v>
      </c>
      <c r="AS986">
        <v>1.1299999999999999</v>
      </c>
      <c r="AT986">
        <v>1.1399999999999999</v>
      </c>
      <c r="AU986">
        <v>0.94899999999999995</v>
      </c>
      <c r="AV986">
        <v>1114</v>
      </c>
      <c r="AW986">
        <v>990</v>
      </c>
      <c r="AX986">
        <v>990</v>
      </c>
    </row>
    <row r="987" spans="1:50">
      <c r="A987" s="22">
        <v>43111</v>
      </c>
      <c r="B987">
        <v>142</v>
      </c>
      <c r="C987">
        <v>144</v>
      </c>
      <c r="D987">
        <v>138</v>
      </c>
      <c r="E987">
        <v>142</v>
      </c>
      <c r="F987" s="22">
        <v>43112</v>
      </c>
      <c r="G987">
        <v>145</v>
      </c>
      <c r="H987">
        <v>169</v>
      </c>
      <c r="I987">
        <v>143</v>
      </c>
      <c r="J987">
        <v>169</v>
      </c>
      <c r="K987" s="22">
        <v>43115</v>
      </c>
      <c r="L987">
        <v>174</v>
      </c>
      <c r="M987">
        <v>1.34</v>
      </c>
      <c r="N987" s="8" t="str">
        <f>IF(AND(AM987=1,AC987&lt;-0.005,AE987&gt;O$1),R987,"")</f>
        <v/>
      </c>
      <c r="O987" s="8">
        <f t="shared" si="82"/>
        <v>55205.923014879234</v>
      </c>
      <c r="P987" s="8" t="str">
        <f t="shared" si="86"/>
        <v/>
      </c>
      <c r="Q987" s="8">
        <f t="shared" si="83"/>
        <v>123310.4952304614</v>
      </c>
      <c r="R987" s="8">
        <f t="shared" si="84"/>
        <v>-83732.05741626794</v>
      </c>
      <c r="S987" s="8">
        <f t="shared" si="85"/>
        <v>209900.82617296206</v>
      </c>
      <c r="U987" s="25">
        <v>43115.320219907408</v>
      </c>
      <c r="V987">
        <v>24</v>
      </c>
      <c r="W987">
        <v>6494</v>
      </c>
      <c r="X987" t="s">
        <v>1078</v>
      </c>
      <c r="Y987" t="s">
        <v>960</v>
      </c>
      <c r="Z987" s="25">
        <v>43112.995138888888</v>
      </c>
      <c r="AA987">
        <v>168</v>
      </c>
      <c r="AB987">
        <v>-1</v>
      </c>
      <c r="AC987" s="24">
        <v>-5.8999999999999999E-3</v>
      </c>
      <c r="AD987">
        <v>9700</v>
      </c>
      <c r="AE987">
        <v>1652400</v>
      </c>
      <c r="AF987" s="22">
        <v>43112</v>
      </c>
      <c r="AG987">
        <v>145</v>
      </c>
      <c r="AH987">
        <v>169</v>
      </c>
      <c r="AI987" s="22">
        <v>43115</v>
      </c>
      <c r="AJ987">
        <v>174</v>
      </c>
      <c r="AK987">
        <v>209</v>
      </c>
      <c r="AL987" s="25">
        <v>43115.852673611109</v>
      </c>
      <c r="AM987">
        <v>2</v>
      </c>
      <c r="AN987" t="s">
        <v>1023</v>
      </c>
      <c r="AO987">
        <v>12084</v>
      </c>
      <c r="AP987">
        <v>0</v>
      </c>
      <c r="AQ987">
        <v>1</v>
      </c>
      <c r="AR987">
        <v>1</v>
      </c>
      <c r="AS987">
        <v>1.34</v>
      </c>
      <c r="AT987">
        <v>1.61</v>
      </c>
      <c r="AU987">
        <v>0.69199999999999995</v>
      </c>
      <c r="AV987">
        <v>219</v>
      </c>
      <c r="AW987">
        <v>172</v>
      </c>
      <c r="AX987">
        <v>209</v>
      </c>
    </row>
    <row r="988" spans="1:50">
      <c r="A988" s="22">
        <v>43111</v>
      </c>
      <c r="B988">
        <v>955</v>
      </c>
      <c r="C988">
        <v>1034</v>
      </c>
      <c r="D988">
        <v>955</v>
      </c>
      <c r="E988">
        <v>1000</v>
      </c>
      <c r="F988" s="22">
        <v>43112</v>
      </c>
      <c r="G988">
        <v>1006</v>
      </c>
      <c r="H988">
        <v>1026</v>
      </c>
      <c r="I988">
        <v>990</v>
      </c>
      <c r="J988">
        <v>995</v>
      </c>
      <c r="K988" s="22">
        <v>43115</v>
      </c>
      <c r="L988">
        <v>1005</v>
      </c>
      <c r="M988">
        <v>0.83</v>
      </c>
      <c r="N988" s="8" t="str">
        <f>IF(AND(AM988=1,AC988&lt;-0.005,AE988&gt;O$1),R988,"")</f>
        <v/>
      </c>
      <c r="O988" s="8">
        <f t="shared" si="82"/>
        <v>55205.923014879234</v>
      </c>
      <c r="P988" s="8" t="str">
        <f t="shared" si="86"/>
        <v/>
      </c>
      <c r="Q988" s="8">
        <f t="shared" si="83"/>
        <v>123310.4952304614</v>
      </c>
      <c r="R988" s="8">
        <f t="shared" si="84"/>
        <v>26178.010471204161</v>
      </c>
      <c r="S988" s="8">
        <f t="shared" si="85"/>
        <v>236078.83664416621</v>
      </c>
      <c r="U988" s="25">
        <v>43115.320219907408</v>
      </c>
      <c r="V988">
        <v>25</v>
      </c>
      <c r="W988">
        <v>3668</v>
      </c>
      <c r="X988" t="s">
        <v>1610</v>
      </c>
      <c r="Y988" t="s">
        <v>962</v>
      </c>
      <c r="Z988" s="25">
        <v>43112.996527777781</v>
      </c>
      <c r="AA988">
        <v>1001</v>
      </c>
      <c r="AB988">
        <v>6</v>
      </c>
      <c r="AC988" s="24">
        <v>6.0000000000000001E-3</v>
      </c>
      <c r="AD988">
        <v>9400</v>
      </c>
      <c r="AE988">
        <v>9430360</v>
      </c>
      <c r="AF988" s="22">
        <v>43112</v>
      </c>
      <c r="AG988">
        <v>1006</v>
      </c>
      <c r="AH988">
        <v>995</v>
      </c>
      <c r="AI988" s="22">
        <v>43115</v>
      </c>
      <c r="AJ988">
        <v>1005</v>
      </c>
      <c r="AK988">
        <v>955</v>
      </c>
      <c r="AL988" s="25">
        <v>43115.852685185186</v>
      </c>
      <c r="AM988">
        <v>1</v>
      </c>
      <c r="AN988">
        <v>0.05</v>
      </c>
      <c r="AO988">
        <v>1.1599999999999999</v>
      </c>
      <c r="AP988">
        <v>1.21</v>
      </c>
      <c r="AQ988">
        <v>0</v>
      </c>
      <c r="AR988">
        <v>0</v>
      </c>
      <c r="AS988">
        <v>0.83</v>
      </c>
      <c r="AT988">
        <v>0.84</v>
      </c>
      <c r="AU988">
        <v>1.665</v>
      </c>
      <c r="AV988">
        <v>1008</v>
      </c>
      <c r="AW988">
        <v>945</v>
      </c>
      <c r="AX988">
        <v>955</v>
      </c>
    </row>
    <row r="989" spans="1:50">
      <c r="A989" s="22">
        <v>43111</v>
      </c>
      <c r="B989">
        <v>721</v>
      </c>
      <c r="C989">
        <v>747</v>
      </c>
      <c r="D989">
        <v>692</v>
      </c>
      <c r="E989">
        <v>692</v>
      </c>
      <c r="F989" s="22">
        <v>43112</v>
      </c>
      <c r="G989">
        <v>701</v>
      </c>
      <c r="H989">
        <v>734</v>
      </c>
      <c r="I989">
        <v>696</v>
      </c>
      <c r="J989">
        <v>712</v>
      </c>
      <c r="K989" s="22">
        <v>43115</v>
      </c>
      <c r="L989">
        <v>757</v>
      </c>
      <c r="M989">
        <v>1.04</v>
      </c>
      <c r="N989" s="8" t="str">
        <f>IF(AND(AM989=1,AC989&lt;-0.005,AE989&gt;O$1),R989,"")</f>
        <v/>
      </c>
      <c r="O989" s="8">
        <f t="shared" si="82"/>
        <v>55205.923014879234</v>
      </c>
      <c r="P989" s="8" t="str">
        <f t="shared" si="86"/>
        <v/>
      </c>
      <c r="Q989" s="8">
        <f t="shared" si="83"/>
        <v>123310.4952304614</v>
      </c>
      <c r="R989" s="8">
        <f t="shared" si="84"/>
        <v>-60904.872389791199</v>
      </c>
      <c r="S989" s="8">
        <f t="shared" si="85"/>
        <v>236078.83664416621</v>
      </c>
      <c r="U989" s="25">
        <v>43115.320231481484</v>
      </c>
      <c r="V989">
        <v>27</v>
      </c>
      <c r="W989">
        <v>4317</v>
      </c>
      <c r="X989" t="s">
        <v>107</v>
      </c>
      <c r="Y989" t="s">
        <v>960</v>
      </c>
      <c r="Z989" s="25">
        <v>43112.997916666667</v>
      </c>
      <c r="AA989">
        <v>762</v>
      </c>
      <c r="AB989">
        <v>50</v>
      </c>
      <c r="AC989" s="24">
        <v>7.0199999999999999E-2</v>
      </c>
      <c r="AD989">
        <v>8300</v>
      </c>
      <c r="AE989">
        <v>6355940</v>
      </c>
      <c r="AF989" s="22">
        <v>43112</v>
      </c>
      <c r="AG989">
        <v>701</v>
      </c>
      <c r="AH989">
        <v>712</v>
      </c>
      <c r="AI989" s="22">
        <v>43115</v>
      </c>
      <c r="AJ989">
        <v>757</v>
      </c>
      <c r="AK989">
        <v>862</v>
      </c>
      <c r="AL989" s="25">
        <v>43115.852708333332</v>
      </c>
      <c r="AM989">
        <v>2</v>
      </c>
      <c r="AN989" t="s">
        <v>1023</v>
      </c>
      <c r="AO989">
        <v>552.15</v>
      </c>
      <c r="AP989">
        <v>0.84</v>
      </c>
      <c r="AQ989">
        <v>0.86</v>
      </c>
      <c r="AR989">
        <v>0.78</v>
      </c>
      <c r="AS989">
        <v>1.04</v>
      </c>
      <c r="AT989">
        <v>1.44</v>
      </c>
      <c r="AU989">
        <v>1.0669999999999999</v>
      </c>
      <c r="AV989">
        <v>862</v>
      </c>
      <c r="AW989">
        <v>757</v>
      </c>
      <c r="AX989">
        <v>862</v>
      </c>
    </row>
    <row r="990" spans="1:50">
      <c r="A990" s="22">
        <v>43111</v>
      </c>
      <c r="B990">
        <v>871</v>
      </c>
      <c r="C990">
        <v>1030</v>
      </c>
      <c r="D990">
        <v>865</v>
      </c>
      <c r="E990">
        <v>1030</v>
      </c>
      <c r="F990" s="22">
        <v>43112</v>
      </c>
      <c r="G990">
        <v>1090</v>
      </c>
      <c r="H990">
        <v>1125</v>
      </c>
      <c r="I990">
        <v>988</v>
      </c>
      <c r="J990">
        <v>999</v>
      </c>
      <c r="K990" s="22">
        <v>43115</v>
      </c>
      <c r="L990">
        <v>1070</v>
      </c>
      <c r="M990">
        <v>1.24</v>
      </c>
      <c r="N990" s="8" t="str">
        <f>IF(AND(AM990=1,AC990&lt;-0.005,AE990&gt;O$1),R990,"")</f>
        <v/>
      </c>
      <c r="O990" s="8">
        <f t="shared" si="82"/>
        <v>55205.923014879234</v>
      </c>
      <c r="P990" s="8" t="str">
        <f t="shared" si="86"/>
        <v/>
      </c>
      <c r="Q990" s="8">
        <f t="shared" si="83"/>
        <v>123310.4952304614</v>
      </c>
      <c r="R990" s="8">
        <f t="shared" si="84"/>
        <v>23483.365949119372</v>
      </c>
      <c r="S990" s="8">
        <f t="shared" si="85"/>
        <v>236078.83664416621</v>
      </c>
      <c r="U990" s="25">
        <v>43115.320231481484</v>
      </c>
      <c r="V990">
        <v>28</v>
      </c>
      <c r="W990">
        <v>5986</v>
      </c>
      <c r="X990" t="s">
        <v>1475</v>
      </c>
      <c r="Y990" t="s">
        <v>962</v>
      </c>
      <c r="Z990" s="25">
        <v>43112.99722222222</v>
      </c>
      <c r="AA990">
        <v>1039</v>
      </c>
      <c r="AB990">
        <v>40</v>
      </c>
      <c r="AC990" s="24">
        <v>0.04</v>
      </c>
      <c r="AD990">
        <v>8200</v>
      </c>
      <c r="AE990">
        <v>8459900</v>
      </c>
      <c r="AF990" s="22">
        <v>43112</v>
      </c>
      <c r="AG990">
        <v>1090</v>
      </c>
      <c r="AH990">
        <v>999</v>
      </c>
      <c r="AI990" s="22">
        <v>43115</v>
      </c>
      <c r="AJ990">
        <v>1070</v>
      </c>
      <c r="AK990">
        <v>1022</v>
      </c>
      <c r="AL990" s="25">
        <v>43115.852719907409</v>
      </c>
      <c r="AM990" t="s">
        <v>1068</v>
      </c>
      <c r="AN990">
        <v>0.05</v>
      </c>
      <c r="AO990">
        <v>1.07</v>
      </c>
      <c r="AP990">
        <v>1</v>
      </c>
      <c r="AQ990">
        <v>0.9</v>
      </c>
      <c r="AR990">
        <v>0.93</v>
      </c>
      <c r="AS990">
        <v>1.24</v>
      </c>
      <c r="AT990">
        <v>1.48</v>
      </c>
      <c r="AU990">
        <v>0.9</v>
      </c>
      <c r="AV990">
        <v>1075</v>
      </c>
      <c r="AW990">
        <v>1005</v>
      </c>
      <c r="AX990">
        <v>1022</v>
      </c>
    </row>
    <row r="991" spans="1:50">
      <c r="A991" s="22">
        <v>43111</v>
      </c>
      <c r="B991">
        <v>22450</v>
      </c>
      <c r="C991">
        <v>22610</v>
      </c>
      <c r="D991">
        <v>22330</v>
      </c>
      <c r="E991">
        <v>22500</v>
      </c>
      <c r="F991" s="22">
        <v>43112</v>
      </c>
      <c r="G991">
        <v>22610</v>
      </c>
      <c r="H991">
        <v>22610</v>
      </c>
      <c r="I991">
        <v>22300</v>
      </c>
      <c r="J991">
        <v>22410</v>
      </c>
      <c r="K991" s="22">
        <v>43115</v>
      </c>
      <c r="L991">
        <v>22720</v>
      </c>
      <c r="M991">
        <v>1.05</v>
      </c>
      <c r="N991" s="8" t="str">
        <f>IF(AND(AM991=1,AC991&lt;-0.005,AE991&gt;O$1),R991,"")</f>
        <v/>
      </c>
      <c r="O991" s="8">
        <f t="shared" si="82"/>
        <v>55205.923014879234</v>
      </c>
      <c r="P991" s="8" t="str">
        <f t="shared" si="86"/>
        <v/>
      </c>
      <c r="Q991" s="8">
        <f t="shared" si="83"/>
        <v>123310.4952304614</v>
      </c>
      <c r="R991" s="8">
        <f t="shared" si="84"/>
        <v>4440.4973357016206</v>
      </c>
      <c r="S991" s="8">
        <f t="shared" si="85"/>
        <v>240519.33397986784</v>
      </c>
      <c r="U991" s="25">
        <v>43115.320231481484</v>
      </c>
      <c r="V991">
        <v>29</v>
      </c>
      <c r="W991">
        <v>1570</v>
      </c>
      <c r="X991" t="s">
        <v>1041</v>
      </c>
      <c r="Y991" t="s">
        <v>954</v>
      </c>
      <c r="Z991" s="25">
        <v>43112.99722222222</v>
      </c>
      <c r="AA991">
        <v>22600</v>
      </c>
      <c r="AB991">
        <v>190</v>
      </c>
      <c r="AC991" s="24">
        <v>8.5000000000000006E-3</v>
      </c>
      <c r="AD991">
        <v>8050</v>
      </c>
      <c r="AE991">
        <v>181402788</v>
      </c>
      <c r="AF991" s="22">
        <v>43112</v>
      </c>
      <c r="AG991">
        <v>22610</v>
      </c>
      <c r="AH991">
        <v>22410</v>
      </c>
      <c r="AI991" s="22">
        <v>43115</v>
      </c>
      <c r="AJ991">
        <v>22720</v>
      </c>
      <c r="AK991">
        <v>22520</v>
      </c>
      <c r="AL991" s="25">
        <v>43115.852731481478</v>
      </c>
      <c r="AM991">
        <v>1</v>
      </c>
      <c r="AN991">
        <v>5</v>
      </c>
      <c r="AO991" s="26">
        <v>8.0000000000000002E-3</v>
      </c>
      <c r="AQ991">
        <v>0.84</v>
      </c>
      <c r="AR991">
        <v>0.92</v>
      </c>
      <c r="AS991">
        <v>1.05</v>
      </c>
      <c r="AT991">
        <v>1.1000000000000001</v>
      </c>
      <c r="AU991">
        <v>0.63800000000000001</v>
      </c>
      <c r="AV991">
        <v>22750</v>
      </c>
      <c r="AW991">
        <v>22470</v>
      </c>
      <c r="AX991">
        <v>22520</v>
      </c>
    </row>
    <row r="992" spans="1:50">
      <c r="A992" s="22">
        <v>43111</v>
      </c>
      <c r="B992">
        <v>186</v>
      </c>
      <c r="C992">
        <v>197</v>
      </c>
      <c r="D992">
        <v>185</v>
      </c>
      <c r="E992">
        <v>191</v>
      </c>
      <c r="F992" s="22">
        <v>43112</v>
      </c>
      <c r="G992">
        <v>193</v>
      </c>
      <c r="H992">
        <v>206</v>
      </c>
      <c r="I992">
        <v>192</v>
      </c>
      <c r="J992">
        <v>202</v>
      </c>
      <c r="K992" s="22">
        <v>43115</v>
      </c>
      <c r="L992">
        <v>216</v>
      </c>
      <c r="M992">
        <v>1.1000000000000001</v>
      </c>
      <c r="N992" s="8" t="str">
        <f>IF(AND(AM992=1,AC992&lt;-0.005,AE992&gt;O$1),R992,"")</f>
        <v/>
      </c>
      <c r="O992" s="8">
        <f t="shared" si="82"/>
        <v>55205.923014879234</v>
      </c>
      <c r="P992" s="8" t="str">
        <f t="shared" si="86"/>
        <v/>
      </c>
      <c r="Q992" s="8">
        <f t="shared" si="83"/>
        <v>123310.4952304614</v>
      </c>
      <c r="R992" s="8">
        <f t="shared" si="84"/>
        <v>4672.897196261627</v>
      </c>
      <c r="S992" s="8">
        <f t="shared" si="85"/>
        <v>240519.33397986784</v>
      </c>
      <c r="U992" s="25">
        <v>43115.320231481484</v>
      </c>
      <c r="V992">
        <v>30</v>
      </c>
      <c r="W992">
        <v>6731</v>
      </c>
      <c r="X992" t="s">
        <v>1330</v>
      </c>
      <c r="Y992" t="s">
        <v>954</v>
      </c>
      <c r="Z992" s="25">
        <v>43112.996527777781</v>
      </c>
      <c r="AA992">
        <v>206</v>
      </c>
      <c r="AB992">
        <v>4</v>
      </c>
      <c r="AC992" s="24">
        <v>1.9800000000000002E-2</v>
      </c>
      <c r="AD992">
        <v>7700</v>
      </c>
      <c r="AE992">
        <v>1589470</v>
      </c>
      <c r="AF992" s="22">
        <v>43112</v>
      </c>
      <c r="AG992">
        <v>193</v>
      </c>
      <c r="AH992">
        <v>202</v>
      </c>
      <c r="AI992" s="22">
        <v>43115</v>
      </c>
      <c r="AJ992">
        <v>216</v>
      </c>
      <c r="AK992">
        <v>214</v>
      </c>
      <c r="AL992" s="25">
        <v>43115.852731481478</v>
      </c>
      <c r="AM992">
        <v>2</v>
      </c>
      <c r="AN992" t="s">
        <v>1023</v>
      </c>
      <c r="AO992">
        <v>0</v>
      </c>
      <c r="AP992">
        <v>0</v>
      </c>
      <c r="AQ992">
        <v>1</v>
      </c>
      <c r="AR992">
        <v>0.49</v>
      </c>
      <c r="AS992">
        <v>1.1000000000000001</v>
      </c>
      <c r="AT992">
        <v>1</v>
      </c>
      <c r="AU992">
        <v>1.847</v>
      </c>
      <c r="AV992">
        <v>218</v>
      </c>
      <c r="AW992">
        <v>207</v>
      </c>
      <c r="AX992">
        <v>214</v>
      </c>
    </row>
    <row r="993" spans="1:50">
      <c r="A993" s="22">
        <v>43111</v>
      </c>
      <c r="B993">
        <v>333</v>
      </c>
      <c r="C993">
        <v>344</v>
      </c>
      <c r="D993">
        <v>331</v>
      </c>
      <c r="E993">
        <v>337</v>
      </c>
      <c r="F993" s="22">
        <v>43112</v>
      </c>
      <c r="G993">
        <v>339</v>
      </c>
      <c r="H993">
        <v>341</v>
      </c>
      <c r="I993">
        <v>331</v>
      </c>
      <c r="J993">
        <v>331</v>
      </c>
      <c r="K993" s="22">
        <v>43115</v>
      </c>
      <c r="L993">
        <v>307</v>
      </c>
      <c r="M993">
        <v>1.04</v>
      </c>
      <c r="N993" s="8">
        <f>IF(AND(AM993=1,AC993&lt;-0.005,AE993&gt;O$1),R993,"")</f>
        <v>11666.666666666713</v>
      </c>
      <c r="O993" s="8">
        <f t="shared" si="82"/>
        <v>66872.589681545942</v>
      </c>
      <c r="P993" s="8">
        <f t="shared" si="86"/>
        <v>11666.666666666713</v>
      </c>
      <c r="Q993" s="8">
        <f t="shared" si="83"/>
        <v>134977.1618971281</v>
      </c>
      <c r="R993" s="8">
        <f t="shared" si="84"/>
        <v>11666.666666666713</v>
      </c>
      <c r="S993" s="8">
        <f t="shared" si="85"/>
        <v>252186.00064653455</v>
      </c>
      <c r="U993" s="25">
        <v>43115.320231481484</v>
      </c>
      <c r="V993">
        <v>32</v>
      </c>
      <c r="W993">
        <v>1418</v>
      </c>
      <c r="X993" t="s">
        <v>1609</v>
      </c>
      <c r="Y993" t="s">
        <v>960</v>
      </c>
      <c r="Z993" s="25">
        <v>43112.995138888888</v>
      </c>
      <c r="AA993">
        <v>310</v>
      </c>
      <c r="AB993">
        <v>-21</v>
      </c>
      <c r="AC993" s="24">
        <v>-6.3399999999999998E-2</v>
      </c>
      <c r="AD993">
        <v>6100</v>
      </c>
      <c r="AE993">
        <v>1895680</v>
      </c>
      <c r="AF993" s="22">
        <v>43112</v>
      </c>
      <c r="AG993">
        <v>339</v>
      </c>
      <c r="AH993">
        <v>331</v>
      </c>
      <c r="AI993" s="22">
        <v>43115</v>
      </c>
      <c r="AJ993">
        <v>307</v>
      </c>
      <c r="AK993">
        <v>300</v>
      </c>
      <c r="AL993" s="25">
        <v>43115.852754629632</v>
      </c>
      <c r="AM993">
        <v>1</v>
      </c>
      <c r="AN993" t="s">
        <v>1023</v>
      </c>
      <c r="AO993">
        <v>20.62</v>
      </c>
      <c r="AP993">
        <v>1.21</v>
      </c>
      <c r="AQ993">
        <v>0.82</v>
      </c>
      <c r="AR993">
        <v>0.77</v>
      </c>
      <c r="AS993">
        <v>1.04</v>
      </c>
      <c r="AT993">
        <v>1.05</v>
      </c>
      <c r="AU993">
        <v>0.92100000000000004</v>
      </c>
      <c r="AV993">
        <v>309</v>
      </c>
      <c r="AW993">
        <v>296</v>
      </c>
      <c r="AX993">
        <v>300</v>
      </c>
    </row>
    <row r="994" spans="1:50">
      <c r="A994" s="22">
        <v>43111</v>
      </c>
      <c r="B994">
        <v>2970</v>
      </c>
      <c r="C994">
        <v>3010</v>
      </c>
      <c r="D994">
        <v>2938</v>
      </c>
      <c r="E994">
        <v>2999</v>
      </c>
      <c r="F994" s="22">
        <v>43112</v>
      </c>
      <c r="G994">
        <v>2989</v>
      </c>
      <c r="H994">
        <v>3040</v>
      </c>
      <c r="I994">
        <v>2943</v>
      </c>
      <c r="J994">
        <v>2973</v>
      </c>
      <c r="K994" s="22">
        <v>43115</v>
      </c>
      <c r="L994">
        <v>2623</v>
      </c>
      <c r="M994">
        <v>1.1000000000000001</v>
      </c>
      <c r="N994" s="8" t="str">
        <f>IF(AND(AM994=1,AC994&lt;-0.005,AE994&gt;O$1),R994,"")</f>
        <v/>
      </c>
      <c r="O994" s="8">
        <f t="shared" si="82"/>
        <v>66872.589681545942</v>
      </c>
      <c r="P994" s="8" t="str">
        <f t="shared" si="86"/>
        <v/>
      </c>
      <c r="Q994" s="8">
        <f t="shared" si="83"/>
        <v>134977.1618971281</v>
      </c>
      <c r="R994" s="8">
        <f t="shared" si="84"/>
        <v>30327.537403962768</v>
      </c>
      <c r="S994" s="8">
        <f t="shared" si="85"/>
        <v>252186.00064653455</v>
      </c>
      <c r="U994" s="25">
        <v>43115.320231481484</v>
      </c>
      <c r="V994">
        <v>33</v>
      </c>
      <c r="W994">
        <v>3654</v>
      </c>
      <c r="X994" t="s">
        <v>1604</v>
      </c>
      <c r="Y994" t="s">
        <v>962</v>
      </c>
      <c r="Z994" s="25">
        <v>43112.990277777775</v>
      </c>
      <c r="AA994">
        <v>2892</v>
      </c>
      <c r="AB994">
        <v>-81</v>
      </c>
      <c r="AC994" s="24">
        <v>-2.7199999999999998E-2</v>
      </c>
      <c r="AD994">
        <v>6100</v>
      </c>
      <c r="AE994">
        <v>17583130</v>
      </c>
      <c r="AF994" s="22">
        <v>43112</v>
      </c>
      <c r="AG994">
        <v>2989</v>
      </c>
      <c r="AH994">
        <v>2973</v>
      </c>
      <c r="AI994" s="22">
        <v>43115</v>
      </c>
      <c r="AJ994">
        <v>2623</v>
      </c>
      <c r="AK994">
        <v>2473</v>
      </c>
      <c r="AL994" s="25">
        <v>43115.852766203701</v>
      </c>
      <c r="AM994">
        <v>2</v>
      </c>
      <c r="AN994" t="s">
        <v>1023</v>
      </c>
      <c r="AO994">
        <v>1.6</v>
      </c>
      <c r="AP994">
        <v>0.5</v>
      </c>
      <c r="AQ994">
        <v>0.82</v>
      </c>
      <c r="AR994">
        <v>0.9</v>
      </c>
      <c r="AS994">
        <v>1.1000000000000001</v>
      </c>
      <c r="AT994">
        <v>1.31</v>
      </c>
      <c r="AU994">
        <v>0.59299999999999997</v>
      </c>
      <c r="AV994">
        <v>2624</v>
      </c>
      <c r="AW994">
        <v>2473</v>
      </c>
      <c r="AX994">
        <v>2473</v>
      </c>
    </row>
    <row r="995" spans="1:50">
      <c r="A995" s="22">
        <v>43111</v>
      </c>
      <c r="B995">
        <v>425</v>
      </c>
      <c r="C995">
        <v>434</v>
      </c>
      <c r="D995">
        <v>410</v>
      </c>
      <c r="E995">
        <v>412</v>
      </c>
      <c r="F995" s="22">
        <v>43112</v>
      </c>
      <c r="G995">
        <v>414</v>
      </c>
      <c r="H995">
        <v>429</v>
      </c>
      <c r="I995">
        <v>414</v>
      </c>
      <c r="J995">
        <v>425</v>
      </c>
      <c r="K995" s="22">
        <v>43115</v>
      </c>
      <c r="L995">
        <v>432</v>
      </c>
      <c r="M995">
        <v>1.04</v>
      </c>
      <c r="N995" s="8" t="str">
        <f>IF(AND(AM995=1,AC995&lt;-0.005,AE995&gt;O$1),R995,"")</f>
        <v/>
      </c>
      <c r="O995" s="8">
        <f t="shared" si="82"/>
        <v>66872.589681545942</v>
      </c>
      <c r="P995" s="8" t="str">
        <f t="shared" si="86"/>
        <v/>
      </c>
      <c r="Q995" s="8">
        <f t="shared" si="83"/>
        <v>134977.1618971281</v>
      </c>
      <c r="R995" s="8">
        <f t="shared" si="84"/>
        <v>10638.297872340385</v>
      </c>
      <c r="S995" s="8">
        <f t="shared" si="85"/>
        <v>252186.00064653455</v>
      </c>
      <c r="U995" s="25">
        <v>43115.320231481484</v>
      </c>
      <c r="V995">
        <v>34</v>
      </c>
      <c r="W995">
        <v>4597</v>
      </c>
      <c r="X995" t="s">
        <v>1079</v>
      </c>
      <c r="Y995" t="s">
        <v>957</v>
      </c>
      <c r="Z995" s="25">
        <v>43112.997916666667</v>
      </c>
      <c r="AA995">
        <v>423.9</v>
      </c>
      <c r="AB995">
        <v>-1.1000000000000001</v>
      </c>
      <c r="AC995" s="24">
        <v>-2.5999999999999999E-3</v>
      </c>
      <c r="AD995">
        <v>6000</v>
      </c>
      <c r="AE995">
        <v>2533890</v>
      </c>
      <c r="AF995" s="22">
        <v>43112</v>
      </c>
      <c r="AG995">
        <v>414</v>
      </c>
      <c r="AH995">
        <v>425</v>
      </c>
      <c r="AI995" s="22">
        <v>43115</v>
      </c>
      <c r="AJ995">
        <v>432</v>
      </c>
      <c r="AK995">
        <v>423</v>
      </c>
      <c r="AL995" s="25">
        <v>43115.852777777778</v>
      </c>
      <c r="AM995">
        <v>2</v>
      </c>
      <c r="AN995" t="s">
        <v>1023</v>
      </c>
      <c r="AO995">
        <v>0</v>
      </c>
      <c r="AP995">
        <v>0</v>
      </c>
      <c r="AQ995">
        <v>0.61</v>
      </c>
      <c r="AR995">
        <v>0.71</v>
      </c>
      <c r="AS995">
        <v>1.04</v>
      </c>
      <c r="AT995">
        <v>1.1000000000000001</v>
      </c>
      <c r="AU995">
        <v>1.0189999999999999</v>
      </c>
      <c r="AV995">
        <v>433</v>
      </c>
      <c r="AW995">
        <v>420</v>
      </c>
      <c r="AX995">
        <v>423</v>
      </c>
    </row>
    <row r="996" spans="1:50">
      <c r="A996" s="22">
        <v>43111</v>
      </c>
      <c r="B996">
        <v>3750</v>
      </c>
      <c r="C996">
        <v>3780</v>
      </c>
      <c r="D996">
        <v>3685</v>
      </c>
      <c r="E996">
        <v>3715</v>
      </c>
      <c r="F996" s="22">
        <v>43112</v>
      </c>
      <c r="G996">
        <v>3705</v>
      </c>
      <c r="H996">
        <v>3920</v>
      </c>
      <c r="I996">
        <v>3700</v>
      </c>
      <c r="J996">
        <v>3890</v>
      </c>
      <c r="K996" s="22">
        <v>43115</v>
      </c>
      <c r="L996">
        <v>4590</v>
      </c>
      <c r="M996">
        <v>0.96</v>
      </c>
      <c r="N996" s="8" t="str">
        <f>IF(AND(AM996=1,AC996&lt;-0.005,AE996&gt;O$1),R996,"")</f>
        <v/>
      </c>
      <c r="O996" s="8">
        <f t="shared" si="82"/>
        <v>66872.589681545942</v>
      </c>
      <c r="P996" s="8" t="str">
        <f t="shared" si="86"/>
        <v/>
      </c>
      <c r="Q996" s="8">
        <f t="shared" si="83"/>
        <v>134977.1618971281</v>
      </c>
      <c r="R996" s="8">
        <f t="shared" si="84"/>
        <v>0</v>
      </c>
      <c r="S996" s="8">
        <f t="shared" si="85"/>
        <v>252186.00064653455</v>
      </c>
      <c r="U996" s="25">
        <v>43115.320231481484</v>
      </c>
      <c r="V996">
        <v>35</v>
      </c>
      <c r="W996">
        <v>3267</v>
      </c>
      <c r="X996" t="s">
        <v>1254</v>
      </c>
      <c r="Y996" t="s">
        <v>957</v>
      </c>
      <c r="Z996" s="25">
        <v>43112.994444444441</v>
      </c>
      <c r="AA996">
        <v>4590</v>
      </c>
      <c r="AB996">
        <v>700</v>
      </c>
      <c r="AC996" s="24">
        <v>0.1799</v>
      </c>
      <c r="AD996">
        <v>5800</v>
      </c>
      <c r="AE996">
        <v>26544100</v>
      </c>
      <c r="AF996" s="22">
        <v>43112</v>
      </c>
      <c r="AG996">
        <v>3705</v>
      </c>
      <c r="AH996">
        <v>3890</v>
      </c>
      <c r="AI996" s="22">
        <v>43115</v>
      </c>
      <c r="AJ996">
        <v>4590</v>
      </c>
      <c r="AK996">
        <v>4590</v>
      </c>
      <c r="AL996" s="25">
        <v>43115.852789351855</v>
      </c>
      <c r="AM996">
        <v>2</v>
      </c>
      <c r="AN996" t="s">
        <v>1023</v>
      </c>
      <c r="AO996">
        <v>0</v>
      </c>
      <c r="AP996">
        <v>0</v>
      </c>
      <c r="AQ996">
        <v>0.2</v>
      </c>
      <c r="AR996">
        <v>0.75</v>
      </c>
      <c r="AS996">
        <v>0.96</v>
      </c>
      <c r="AT996">
        <v>1.17</v>
      </c>
      <c r="AU996">
        <v>0.97</v>
      </c>
      <c r="AV996">
        <v>4590</v>
      </c>
      <c r="AW996">
        <v>4590</v>
      </c>
      <c r="AX996">
        <v>4590</v>
      </c>
    </row>
    <row r="997" spans="1:50">
      <c r="A997" s="22">
        <v>43111</v>
      </c>
      <c r="B997">
        <v>1513</v>
      </c>
      <c r="C997">
        <v>1564</v>
      </c>
      <c r="D997">
        <v>1509</v>
      </c>
      <c r="E997">
        <v>1512</v>
      </c>
      <c r="F997" s="22">
        <v>43112</v>
      </c>
      <c r="G997">
        <v>1520</v>
      </c>
      <c r="H997">
        <v>1531</v>
      </c>
      <c r="I997">
        <v>1505</v>
      </c>
      <c r="J997">
        <v>1528</v>
      </c>
      <c r="K997" s="22">
        <v>43115</v>
      </c>
      <c r="L997">
        <v>1464</v>
      </c>
      <c r="M997">
        <v>1.1100000000000001</v>
      </c>
      <c r="N997" s="8">
        <f>IF(AND(AM997=1,AC997&lt;-0.005,AE997&gt;O$1),R997,"")</f>
        <v>35087.719298245611</v>
      </c>
      <c r="O997" s="8">
        <f t="shared" si="82"/>
        <v>101960.30897979156</v>
      </c>
      <c r="P997" s="8" t="str">
        <f t="shared" si="86"/>
        <v/>
      </c>
      <c r="Q997" s="8">
        <f t="shared" si="83"/>
        <v>134977.1618971281</v>
      </c>
      <c r="R997" s="8">
        <f t="shared" si="84"/>
        <v>35087.719298245611</v>
      </c>
      <c r="S997" s="8">
        <f t="shared" si="85"/>
        <v>287273.71994478017</v>
      </c>
      <c r="U997" s="25">
        <v>43115.320243055554</v>
      </c>
      <c r="V997">
        <v>36</v>
      </c>
      <c r="W997">
        <v>7879</v>
      </c>
      <c r="X997" t="s">
        <v>116</v>
      </c>
      <c r="Y997" t="s">
        <v>954</v>
      </c>
      <c r="Z997" s="25">
        <v>43112.974999999999</v>
      </c>
      <c r="AA997">
        <v>1450</v>
      </c>
      <c r="AB997">
        <v>-78</v>
      </c>
      <c r="AC997" s="24">
        <v>-5.0999999999999997E-2</v>
      </c>
      <c r="AD997">
        <v>5700</v>
      </c>
      <c r="AE997">
        <v>8351320</v>
      </c>
      <c r="AF997" s="22">
        <v>43112</v>
      </c>
      <c r="AG997">
        <v>1520</v>
      </c>
      <c r="AH997">
        <v>1528</v>
      </c>
      <c r="AI997" s="22">
        <v>43115</v>
      </c>
      <c r="AJ997">
        <v>1464</v>
      </c>
      <c r="AK997">
        <v>1368</v>
      </c>
      <c r="AL997" s="25">
        <v>43115.852800925924</v>
      </c>
      <c r="AM997">
        <v>1</v>
      </c>
      <c r="AN997">
        <v>0.05</v>
      </c>
      <c r="AO997">
        <v>0.8</v>
      </c>
      <c r="AP997">
        <v>1.31</v>
      </c>
      <c r="AQ997">
        <v>1</v>
      </c>
      <c r="AR997">
        <v>1</v>
      </c>
      <c r="AS997">
        <v>1.1100000000000001</v>
      </c>
      <c r="AT997">
        <v>1.17</v>
      </c>
      <c r="AU997">
        <v>0.81399999999999995</v>
      </c>
      <c r="AV997">
        <v>1464</v>
      </c>
      <c r="AW997">
        <v>1364</v>
      </c>
      <c r="AX997">
        <v>1368</v>
      </c>
    </row>
    <row r="998" spans="1:50">
      <c r="A998" s="22">
        <v>43111</v>
      </c>
      <c r="B998">
        <v>198</v>
      </c>
      <c r="C998">
        <v>202</v>
      </c>
      <c r="D998">
        <v>197</v>
      </c>
      <c r="E998">
        <v>200</v>
      </c>
      <c r="F998" s="22">
        <v>43112</v>
      </c>
      <c r="G998">
        <v>201</v>
      </c>
      <c r="H998">
        <v>201</v>
      </c>
      <c r="I998">
        <v>195</v>
      </c>
      <c r="J998">
        <v>199</v>
      </c>
      <c r="K998" s="22">
        <v>43115</v>
      </c>
      <c r="L998">
        <v>201</v>
      </c>
      <c r="M998">
        <v>1.06</v>
      </c>
      <c r="N998" s="8" t="str">
        <f>IF(AND(AM998=1,AC998&lt;-0.005,AE998&gt;O$1),R998,"")</f>
        <v/>
      </c>
      <c r="O998" s="8">
        <f t="shared" si="82"/>
        <v>101960.30897979156</v>
      </c>
      <c r="P998" s="8" t="str">
        <f t="shared" si="86"/>
        <v/>
      </c>
      <c r="Q998" s="8">
        <f t="shared" si="83"/>
        <v>134977.1618971281</v>
      </c>
      <c r="R998" s="8">
        <f t="shared" si="84"/>
        <v>-2475.2475247524776</v>
      </c>
      <c r="S998" s="8">
        <f t="shared" si="85"/>
        <v>284798.47242002771</v>
      </c>
      <c r="U998" s="25">
        <v>43115.320243055554</v>
      </c>
      <c r="V998">
        <v>37</v>
      </c>
      <c r="W998">
        <v>3606</v>
      </c>
      <c r="X998" t="s">
        <v>1246</v>
      </c>
      <c r="Y998" t="s">
        <v>962</v>
      </c>
      <c r="Z998" s="25">
        <v>43112.976388888892</v>
      </c>
      <c r="AA998">
        <v>203</v>
      </c>
      <c r="AB998">
        <v>4</v>
      </c>
      <c r="AC998" s="24">
        <v>2.01E-2</v>
      </c>
      <c r="AD998">
        <v>5600</v>
      </c>
      <c r="AE998">
        <v>1131710</v>
      </c>
      <c r="AF998" s="22">
        <v>43112</v>
      </c>
      <c r="AG998">
        <v>201</v>
      </c>
      <c r="AH998">
        <v>199</v>
      </c>
      <c r="AI998" s="22">
        <v>43115</v>
      </c>
      <c r="AJ998">
        <v>201</v>
      </c>
      <c r="AK998">
        <v>202</v>
      </c>
      <c r="AL998" s="25">
        <v>43115.852812500001</v>
      </c>
      <c r="AM998">
        <v>1</v>
      </c>
      <c r="AN998">
        <v>0.2</v>
      </c>
      <c r="AO998">
        <v>2.1</v>
      </c>
      <c r="AP998">
        <v>0</v>
      </c>
      <c r="AQ998">
        <v>0.95</v>
      </c>
      <c r="AR998">
        <v>0.88</v>
      </c>
      <c r="AS998">
        <v>1.06</v>
      </c>
      <c r="AT998">
        <v>1.06</v>
      </c>
      <c r="AU998">
        <v>0.78400000000000003</v>
      </c>
      <c r="AV998">
        <v>202</v>
      </c>
      <c r="AW998">
        <v>199</v>
      </c>
      <c r="AX998">
        <v>202</v>
      </c>
    </row>
    <row r="999" spans="1:50">
      <c r="A999" s="22">
        <v>43111</v>
      </c>
      <c r="B999">
        <v>182</v>
      </c>
      <c r="C999">
        <v>187</v>
      </c>
      <c r="D999">
        <v>179</v>
      </c>
      <c r="E999">
        <v>181</v>
      </c>
      <c r="F999" s="22">
        <v>43112</v>
      </c>
      <c r="G999">
        <v>182</v>
      </c>
      <c r="H999">
        <v>183</v>
      </c>
      <c r="I999">
        <v>178</v>
      </c>
      <c r="J999">
        <v>179</v>
      </c>
      <c r="K999" s="22">
        <v>43115</v>
      </c>
      <c r="L999">
        <v>180</v>
      </c>
      <c r="M999">
        <v>1.1000000000000001</v>
      </c>
      <c r="N999" s="8" t="str">
        <f>IF(AND(AM999=1,AC999&lt;-0.005,AE999&gt;O$1),R999,"")</f>
        <v/>
      </c>
      <c r="O999" s="8">
        <f t="shared" si="82"/>
        <v>101960.30897979156</v>
      </c>
      <c r="P999" s="8" t="str">
        <f t="shared" si="86"/>
        <v/>
      </c>
      <c r="Q999" s="8">
        <f t="shared" si="83"/>
        <v>134977.1618971281</v>
      </c>
      <c r="R999" s="8">
        <f t="shared" si="84"/>
        <v>-5494.5054945054753</v>
      </c>
      <c r="S999" s="8">
        <f t="shared" si="85"/>
        <v>279303.96692552225</v>
      </c>
      <c r="U999" s="25">
        <v>43115.320243055554</v>
      </c>
      <c r="V999">
        <v>38</v>
      </c>
      <c r="W999">
        <v>1514</v>
      </c>
      <c r="X999" t="s">
        <v>1236</v>
      </c>
      <c r="Y999" t="s">
        <v>962</v>
      </c>
      <c r="Z999" s="25">
        <v>43112.964583333334</v>
      </c>
      <c r="AA999">
        <v>179.5</v>
      </c>
      <c r="AB999">
        <v>0.5</v>
      </c>
      <c r="AC999" s="24">
        <v>2.8E-3</v>
      </c>
      <c r="AD999">
        <v>5300</v>
      </c>
      <c r="AE999">
        <v>941130</v>
      </c>
      <c r="AF999" s="22">
        <v>43112</v>
      </c>
      <c r="AG999">
        <v>182</v>
      </c>
      <c r="AH999">
        <v>179</v>
      </c>
      <c r="AI999" s="22">
        <v>43115</v>
      </c>
      <c r="AJ999">
        <v>180</v>
      </c>
      <c r="AK999">
        <v>182</v>
      </c>
      <c r="AL999" s="25">
        <v>43115.852824074071</v>
      </c>
      <c r="AM999">
        <v>1</v>
      </c>
      <c r="AN999">
        <v>0</v>
      </c>
      <c r="AO999">
        <v>4.21</v>
      </c>
      <c r="AP999">
        <v>1.1200000000000001</v>
      </c>
      <c r="AQ999">
        <v>0.84</v>
      </c>
      <c r="AR999">
        <v>0.88</v>
      </c>
      <c r="AS999">
        <v>1.1000000000000001</v>
      </c>
      <c r="AT999">
        <v>1.1399999999999999</v>
      </c>
      <c r="AU999">
        <v>0.65400000000000003</v>
      </c>
      <c r="AV999">
        <v>183</v>
      </c>
      <c r="AW999">
        <v>179</v>
      </c>
      <c r="AX999">
        <v>182</v>
      </c>
    </row>
    <row r="1000" spans="1:50">
      <c r="A1000" s="22">
        <v>43111</v>
      </c>
      <c r="B1000">
        <v>1486</v>
      </c>
      <c r="C1000">
        <v>1535</v>
      </c>
      <c r="D1000">
        <v>1476.5</v>
      </c>
      <c r="E1000">
        <v>1491.5</v>
      </c>
      <c r="F1000" s="22">
        <v>43112</v>
      </c>
      <c r="G1000">
        <v>1500</v>
      </c>
      <c r="H1000">
        <v>1520</v>
      </c>
      <c r="I1000">
        <v>1470</v>
      </c>
      <c r="J1000">
        <v>1486</v>
      </c>
      <c r="K1000" s="22">
        <v>43115</v>
      </c>
      <c r="L1000">
        <v>1512.5</v>
      </c>
      <c r="M1000">
        <v>0.97</v>
      </c>
      <c r="N1000" s="8" t="str">
        <f>IF(AND(AM1000=1,AC1000&lt;-0.005,AE1000&gt;O$1),R1000,"")</f>
        <v/>
      </c>
      <c r="O1000" s="8">
        <f t="shared" si="82"/>
        <v>101960.30897979156</v>
      </c>
      <c r="P1000" s="8" t="str">
        <f t="shared" si="86"/>
        <v/>
      </c>
      <c r="Q1000" s="8">
        <f t="shared" si="83"/>
        <v>134977.1618971281</v>
      </c>
      <c r="R1000" s="8">
        <f t="shared" si="84"/>
        <v>36537.77935438096</v>
      </c>
      <c r="S1000" s="8">
        <f t="shared" si="85"/>
        <v>279303.96692552225</v>
      </c>
      <c r="U1000" s="25">
        <v>43115.320243055554</v>
      </c>
      <c r="V1000">
        <v>40</v>
      </c>
      <c r="W1000">
        <v>3558</v>
      </c>
      <c r="X1000" t="s">
        <v>1110</v>
      </c>
      <c r="Y1000" t="s">
        <v>957</v>
      </c>
      <c r="Z1000" s="25">
        <v>43112.996527777781</v>
      </c>
      <c r="AA1000">
        <v>2839</v>
      </c>
      <c r="AB1000">
        <v>-133</v>
      </c>
      <c r="AC1000" s="24">
        <v>-4.48E-2</v>
      </c>
      <c r="AD1000">
        <v>5000</v>
      </c>
      <c r="AE1000">
        <v>14145430</v>
      </c>
      <c r="AF1000" s="22">
        <v>43112</v>
      </c>
      <c r="AG1000">
        <v>3000</v>
      </c>
      <c r="AH1000">
        <v>2972</v>
      </c>
      <c r="AI1000" s="22">
        <v>43115</v>
      </c>
      <c r="AJ1000">
        <v>3025</v>
      </c>
      <c r="AK1000">
        <v>2819</v>
      </c>
      <c r="AL1000" s="25">
        <v>43115.852847222224</v>
      </c>
      <c r="AM1000">
        <v>2</v>
      </c>
      <c r="AN1000" t="s">
        <v>1023</v>
      </c>
      <c r="AO1000">
        <v>396.26</v>
      </c>
      <c r="AP1000">
        <v>0</v>
      </c>
      <c r="AQ1000">
        <v>0.2</v>
      </c>
      <c r="AR1000">
        <v>0.8</v>
      </c>
      <c r="AS1000">
        <v>0.97</v>
      </c>
      <c r="AT1000">
        <v>1.28</v>
      </c>
      <c r="AU1000">
        <v>0.66400000000000003</v>
      </c>
      <c r="AV1000">
        <v>1515</v>
      </c>
      <c r="AW1000">
        <v>1387</v>
      </c>
      <c r="AX1000">
        <v>1409.5</v>
      </c>
    </row>
    <row r="1001" spans="1:50">
      <c r="A1001" s="22">
        <v>43111</v>
      </c>
      <c r="B1001">
        <v>1017</v>
      </c>
      <c r="C1001">
        <v>1031</v>
      </c>
      <c r="D1001">
        <v>992</v>
      </c>
      <c r="E1001">
        <v>995</v>
      </c>
      <c r="F1001" s="22">
        <v>43112</v>
      </c>
      <c r="G1001">
        <v>1010</v>
      </c>
      <c r="H1001">
        <v>1049</v>
      </c>
      <c r="I1001">
        <v>998</v>
      </c>
      <c r="J1001">
        <v>1036</v>
      </c>
      <c r="K1001" s="22">
        <v>43115</v>
      </c>
      <c r="L1001">
        <v>976</v>
      </c>
      <c r="M1001">
        <v>1.1000000000000001</v>
      </c>
      <c r="N1001" s="8" t="str">
        <f>IF(AND(AM1001=1,AC1001&lt;-0.005,AE1001&gt;O$1),R1001,"")</f>
        <v/>
      </c>
      <c r="O1001" s="8">
        <f t="shared" si="82"/>
        <v>101960.30897979156</v>
      </c>
      <c r="P1001" s="8" t="str">
        <f t="shared" si="86"/>
        <v/>
      </c>
      <c r="Q1001" s="8">
        <f t="shared" si="83"/>
        <v>134977.1618971281</v>
      </c>
      <c r="R1001" s="8">
        <f t="shared" si="84"/>
        <v>19701.810436634769</v>
      </c>
      <c r="S1001" s="8">
        <f t="shared" si="85"/>
        <v>279303.96692552225</v>
      </c>
      <c r="U1001" s="25">
        <v>43115.320243055554</v>
      </c>
      <c r="V1001">
        <v>41</v>
      </c>
      <c r="W1001">
        <v>7725</v>
      </c>
      <c r="X1001" t="s">
        <v>1250</v>
      </c>
      <c r="Y1001" t="s">
        <v>962</v>
      </c>
      <c r="Z1001" s="25">
        <v>43112.99722222222</v>
      </c>
      <c r="AA1001">
        <v>965.2</v>
      </c>
      <c r="AB1001">
        <v>-70.8</v>
      </c>
      <c r="AC1001" s="24">
        <v>-6.83E-2</v>
      </c>
      <c r="AD1001">
        <v>4600</v>
      </c>
      <c r="AE1001">
        <v>4516930</v>
      </c>
      <c r="AF1001" s="22">
        <v>43112</v>
      </c>
      <c r="AG1001">
        <v>1010</v>
      </c>
      <c r="AH1001">
        <v>1036</v>
      </c>
      <c r="AI1001" s="22">
        <v>43115</v>
      </c>
      <c r="AJ1001">
        <v>976</v>
      </c>
      <c r="AK1001">
        <v>939</v>
      </c>
      <c r="AL1001" s="25">
        <v>43115.852858796294</v>
      </c>
      <c r="AM1001" t="s">
        <v>1068</v>
      </c>
      <c r="AN1001" t="s">
        <v>1023</v>
      </c>
      <c r="AO1001">
        <v>0</v>
      </c>
      <c r="AP1001">
        <v>0.97</v>
      </c>
      <c r="AQ1001">
        <v>0.92</v>
      </c>
      <c r="AR1001">
        <v>0.95</v>
      </c>
      <c r="AS1001">
        <v>1.1000000000000001</v>
      </c>
      <c r="AT1001">
        <v>1.2</v>
      </c>
      <c r="AU1001">
        <v>0.76400000000000001</v>
      </c>
      <c r="AV1001">
        <v>1010</v>
      </c>
      <c r="AW1001">
        <v>936</v>
      </c>
      <c r="AX1001">
        <v>939</v>
      </c>
    </row>
    <row r="1002" spans="1:50">
      <c r="A1002" s="22">
        <v>43111</v>
      </c>
      <c r="B1002">
        <v>643</v>
      </c>
      <c r="C1002">
        <v>673</v>
      </c>
      <c r="D1002">
        <v>633</v>
      </c>
      <c r="E1002">
        <v>673</v>
      </c>
      <c r="F1002" s="22">
        <v>43112</v>
      </c>
      <c r="G1002">
        <v>686</v>
      </c>
      <c r="H1002">
        <v>715</v>
      </c>
      <c r="I1002">
        <v>675</v>
      </c>
      <c r="J1002">
        <v>715</v>
      </c>
      <c r="K1002" s="22">
        <v>43115</v>
      </c>
      <c r="L1002">
        <v>835</v>
      </c>
      <c r="M1002">
        <v>1.1200000000000001</v>
      </c>
      <c r="N1002" s="8" t="str">
        <f>IF(AND(AM1002=1,AC1002&lt;-0.005,AE1002&gt;O$1),R1002,"")</f>
        <v/>
      </c>
      <c r="O1002" s="8">
        <f t="shared" si="82"/>
        <v>101960.30897979156</v>
      </c>
      <c r="P1002" s="8" t="str">
        <f t="shared" si="86"/>
        <v/>
      </c>
      <c r="Q1002" s="8">
        <f t="shared" si="83"/>
        <v>134977.1618971281</v>
      </c>
      <c r="R1002" s="8">
        <f t="shared" si="84"/>
        <v>31847.133757961776</v>
      </c>
      <c r="S1002" s="8">
        <f t="shared" si="85"/>
        <v>279303.96692552225</v>
      </c>
      <c r="U1002" s="25">
        <v>43115.320243055554</v>
      </c>
      <c r="V1002">
        <v>42</v>
      </c>
      <c r="W1002">
        <v>7928</v>
      </c>
      <c r="X1002" t="s">
        <v>1608</v>
      </c>
      <c r="Y1002" t="s">
        <v>960</v>
      </c>
      <c r="Z1002" s="25">
        <v>43112.979166666664</v>
      </c>
      <c r="AA1002">
        <v>800</v>
      </c>
      <c r="AB1002">
        <v>85</v>
      </c>
      <c r="AC1002" s="24">
        <v>0.11890000000000001</v>
      </c>
      <c r="AD1002">
        <v>4400</v>
      </c>
      <c r="AE1002">
        <v>3536520</v>
      </c>
      <c r="AF1002" s="22">
        <v>43112</v>
      </c>
      <c r="AG1002">
        <v>686</v>
      </c>
      <c r="AH1002">
        <v>715</v>
      </c>
      <c r="AI1002" s="22">
        <v>43115</v>
      </c>
      <c r="AJ1002">
        <v>835</v>
      </c>
      <c r="AK1002">
        <v>785</v>
      </c>
      <c r="AL1002" s="25">
        <v>43115.852858796294</v>
      </c>
      <c r="AM1002">
        <v>2</v>
      </c>
      <c r="AN1002" t="s">
        <v>1023</v>
      </c>
      <c r="AO1002">
        <v>0</v>
      </c>
      <c r="AP1002">
        <v>0.98</v>
      </c>
      <c r="AQ1002">
        <v>1</v>
      </c>
      <c r="AR1002">
        <v>0.48</v>
      </c>
      <c r="AS1002">
        <v>1.1200000000000001</v>
      </c>
      <c r="AT1002">
        <v>1.08</v>
      </c>
      <c r="AU1002">
        <v>0.90300000000000002</v>
      </c>
      <c r="AV1002">
        <v>845</v>
      </c>
      <c r="AW1002">
        <v>765</v>
      </c>
      <c r="AX1002">
        <v>785</v>
      </c>
    </row>
    <row r="1003" spans="1:50">
      <c r="A1003" s="22">
        <v>43111</v>
      </c>
      <c r="B1003">
        <v>429</v>
      </c>
      <c r="C1003">
        <v>431</v>
      </c>
      <c r="D1003">
        <v>395</v>
      </c>
      <c r="E1003">
        <v>397</v>
      </c>
      <c r="F1003" s="22">
        <v>43112</v>
      </c>
      <c r="G1003">
        <v>390</v>
      </c>
      <c r="H1003">
        <v>399</v>
      </c>
      <c r="I1003">
        <v>384</v>
      </c>
      <c r="J1003">
        <v>385</v>
      </c>
      <c r="K1003" s="22">
        <v>43115</v>
      </c>
      <c r="L1003">
        <v>386</v>
      </c>
      <c r="M1003">
        <v>1.04</v>
      </c>
      <c r="N1003" s="8" t="str">
        <f>IF(AND(AM1003=1,AC1003&lt;-0.005,AE1003&gt;O$1),R1003,"")</f>
        <v/>
      </c>
      <c r="O1003" s="8">
        <f t="shared" si="82"/>
        <v>101960.30897979156</v>
      </c>
      <c r="P1003" s="8" t="str">
        <f t="shared" si="86"/>
        <v/>
      </c>
      <c r="Q1003" s="8">
        <f t="shared" si="83"/>
        <v>134977.1618971281</v>
      </c>
      <c r="R1003" s="8">
        <f t="shared" si="84"/>
        <v>-8905.8524173027945</v>
      </c>
      <c r="S1003" s="8">
        <f t="shared" si="85"/>
        <v>270398.11450821947</v>
      </c>
      <c r="U1003" s="25">
        <v>43115.320243055554</v>
      </c>
      <c r="V1003">
        <v>43</v>
      </c>
      <c r="W1003">
        <v>3807</v>
      </c>
      <c r="X1003" t="s">
        <v>1082</v>
      </c>
      <c r="Y1003" t="s">
        <v>960</v>
      </c>
      <c r="Z1003" s="25">
        <v>43112.99722222222</v>
      </c>
      <c r="AA1003">
        <v>385</v>
      </c>
      <c r="AB1003">
        <v>0</v>
      </c>
      <c r="AC1003" s="24">
        <v>0</v>
      </c>
      <c r="AD1003">
        <v>4400</v>
      </c>
      <c r="AE1003">
        <v>1691040</v>
      </c>
      <c r="AF1003" s="22">
        <v>43112</v>
      </c>
      <c r="AG1003">
        <v>390</v>
      </c>
      <c r="AH1003">
        <v>385</v>
      </c>
      <c r="AI1003" s="22">
        <v>43115</v>
      </c>
      <c r="AJ1003">
        <v>386</v>
      </c>
      <c r="AK1003">
        <v>393</v>
      </c>
      <c r="AL1003" s="25">
        <v>43115.852870370371</v>
      </c>
      <c r="AM1003">
        <v>1</v>
      </c>
      <c r="AN1003" t="s">
        <v>1023</v>
      </c>
      <c r="AO1003">
        <v>4.7699999999999996</v>
      </c>
      <c r="AP1003" t="s">
        <v>956</v>
      </c>
      <c r="AQ1003">
        <v>0.51</v>
      </c>
      <c r="AR1003">
        <v>0.65</v>
      </c>
      <c r="AS1003">
        <v>1.04</v>
      </c>
      <c r="AT1003">
        <v>1.0900000000000001</v>
      </c>
      <c r="AU1003">
        <v>1.0860000000000001</v>
      </c>
      <c r="AV1003">
        <v>396</v>
      </c>
      <c r="AW1003">
        <v>386</v>
      </c>
      <c r="AX1003">
        <v>393</v>
      </c>
    </row>
    <row r="1004" spans="1:50">
      <c r="A1004" s="22">
        <v>43111</v>
      </c>
      <c r="B1004">
        <v>2415</v>
      </c>
      <c r="C1004">
        <v>2425</v>
      </c>
      <c r="D1004">
        <v>2409</v>
      </c>
      <c r="E1004">
        <v>2420</v>
      </c>
      <c r="F1004" s="22">
        <v>43112</v>
      </c>
      <c r="G1004">
        <v>2412</v>
      </c>
      <c r="H1004">
        <v>2413</v>
      </c>
      <c r="I1004">
        <v>2354</v>
      </c>
      <c r="J1004">
        <v>2362</v>
      </c>
      <c r="K1004" s="22">
        <v>43115</v>
      </c>
      <c r="L1004">
        <v>2235</v>
      </c>
      <c r="M1004">
        <v>0.97</v>
      </c>
      <c r="N1004" s="8">
        <f>IF(AND(AM1004=1,AC1004&lt;-0.005,AE1004&gt;O$1),R1004,"")</f>
        <v>6802.7210884353817</v>
      </c>
      <c r="O1004" s="8">
        <f t="shared" si="82"/>
        <v>108763.03006822694</v>
      </c>
      <c r="P1004" s="8" t="str">
        <f t="shared" si="86"/>
        <v/>
      </c>
      <c r="Q1004" s="8">
        <f t="shared" si="83"/>
        <v>134977.1618971281</v>
      </c>
      <c r="R1004" s="8">
        <f t="shared" si="84"/>
        <v>6802.7210884353817</v>
      </c>
      <c r="S1004" s="8">
        <f t="shared" si="85"/>
        <v>277200.83559665486</v>
      </c>
      <c r="U1004" s="25">
        <v>43115.320243055554</v>
      </c>
      <c r="V1004">
        <v>44</v>
      </c>
      <c r="W1004">
        <v>9945</v>
      </c>
      <c r="X1004" t="s">
        <v>1458</v>
      </c>
      <c r="Y1004" t="s">
        <v>962</v>
      </c>
      <c r="Z1004" s="25">
        <v>43112.995138888888</v>
      </c>
      <c r="AA1004">
        <v>2279.9</v>
      </c>
      <c r="AB1004">
        <v>-82.1</v>
      </c>
      <c r="AC1004" s="24">
        <v>-3.4799999999999998E-2</v>
      </c>
      <c r="AD1004">
        <v>4300</v>
      </c>
      <c r="AE1004">
        <v>9800480</v>
      </c>
      <c r="AF1004" s="22">
        <v>43112</v>
      </c>
      <c r="AG1004">
        <v>2412</v>
      </c>
      <c r="AH1004">
        <v>2362</v>
      </c>
      <c r="AI1004" s="22">
        <v>43115</v>
      </c>
      <c r="AJ1004">
        <v>2235</v>
      </c>
      <c r="AK1004">
        <v>2205</v>
      </c>
      <c r="AL1004" s="25">
        <v>43115.852881944447</v>
      </c>
      <c r="AM1004">
        <v>1</v>
      </c>
      <c r="AN1004">
        <v>0</v>
      </c>
      <c r="AO1004">
        <v>0.25</v>
      </c>
      <c r="AP1004">
        <v>2.54</v>
      </c>
      <c r="AQ1004">
        <v>0</v>
      </c>
      <c r="AR1004">
        <v>0.54</v>
      </c>
      <c r="AS1004">
        <v>0.97</v>
      </c>
      <c r="AT1004">
        <v>1</v>
      </c>
      <c r="AU1004">
        <v>0.442</v>
      </c>
      <c r="AV1004">
        <v>2239</v>
      </c>
      <c r="AW1004">
        <v>2202</v>
      </c>
      <c r="AX1004">
        <v>2205</v>
      </c>
    </row>
    <row r="1005" spans="1:50">
      <c r="A1005" s="22">
        <v>43111</v>
      </c>
      <c r="B1005">
        <v>2476</v>
      </c>
      <c r="C1005">
        <v>2526</v>
      </c>
      <c r="D1005">
        <v>2471</v>
      </c>
      <c r="E1005">
        <v>2524</v>
      </c>
      <c r="F1005" s="22">
        <v>43112</v>
      </c>
      <c r="G1005">
        <v>2530</v>
      </c>
      <c r="H1005">
        <v>2640</v>
      </c>
      <c r="I1005">
        <v>2524</v>
      </c>
      <c r="J1005">
        <v>2612</v>
      </c>
      <c r="K1005" s="22">
        <v>43115</v>
      </c>
      <c r="L1005">
        <v>2112</v>
      </c>
      <c r="M1005">
        <v>1.08</v>
      </c>
      <c r="N1005" s="8" t="str">
        <f>IF(AND(AM1005=1,AC1005&lt;-0.005,AE1005&gt;O$1),R1005,"")</f>
        <v/>
      </c>
      <c r="O1005" s="8">
        <f t="shared" si="82"/>
        <v>108763.03006822694</v>
      </c>
      <c r="P1005" s="8" t="str">
        <f t="shared" si="86"/>
        <v/>
      </c>
      <c r="Q1005" s="8">
        <f t="shared" si="83"/>
        <v>134977.1618971281</v>
      </c>
      <c r="R1005" s="8">
        <f t="shared" si="84"/>
        <v>-6772.5361980383041</v>
      </c>
      <c r="S1005" s="8">
        <f t="shared" si="85"/>
        <v>277200.83559665486</v>
      </c>
      <c r="U1005" s="25">
        <v>43115.320243055554</v>
      </c>
      <c r="V1005">
        <v>45</v>
      </c>
      <c r="W1005">
        <v>3562</v>
      </c>
      <c r="X1005" t="s">
        <v>1607</v>
      </c>
      <c r="Y1005" t="s">
        <v>960</v>
      </c>
      <c r="Z1005" s="25">
        <v>43112.986111111109</v>
      </c>
      <c r="AA1005">
        <v>2164</v>
      </c>
      <c r="AB1005">
        <v>-448</v>
      </c>
      <c r="AC1005" s="24">
        <v>-0.17150000000000001</v>
      </c>
      <c r="AD1005">
        <v>4100</v>
      </c>
      <c r="AE1005">
        <v>8853480</v>
      </c>
      <c r="AF1005" s="22">
        <v>43112</v>
      </c>
      <c r="AG1005">
        <v>2530</v>
      </c>
      <c r="AH1005">
        <v>2612</v>
      </c>
      <c r="AI1005" s="22">
        <v>43115</v>
      </c>
      <c r="AJ1005">
        <v>2112</v>
      </c>
      <c r="AK1005">
        <v>2141</v>
      </c>
      <c r="AL1005" s="25">
        <v>43115.852893518517</v>
      </c>
      <c r="AM1005">
        <v>2</v>
      </c>
      <c r="AN1005" t="s">
        <v>1023</v>
      </c>
      <c r="AO1005">
        <v>0</v>
      </c>
      <c r="AP1005">
        <v>0</v>
      </c>
      <c r="AQ1005">
        <v>1</v>
      </c>
      <c r="AR1005">
        <v>0.77</v>
      </c>
      <c r="AS1005">
        <v>1.08</v>
      </c>
      <c r="AT1005">
        <v>1.1100000000000001</v>
      </c>
      <c r="AU1005">
        <v>0.84399999999999997</v>
      </c>
      <c r="AV1005">
        <v>2201</v>
      </c>
      <c r="AW1005">
        <v>2112</v>
      </c>
      <c r="AX1005">
        <v>2141</v>
      </c>
    </row>
    <row r="1006" spans="1:50">
      <c r="A1006" s="22">
        <v>43111</v>
      </c>
      <c r="B1006">
        <v>1823</v>
      </c>
      <c r="C1006">
        <v>1850</v>
      </c>
      <c r="D1006">
        <v>1796</v>
      </c>
      <c r="E1006">
        <v>1840</v>
      </c>
      <c r="F1006" s="22">
        <v>43112</v>
      </c>
      <c r="G1006">
        <v>1860</v>
      </c>
      <c r="H1006">
        <v>1890</v>
      </c>
      <c r="I1006">
        <v>1508</v>
      </c>
      <c r="J1006">
        <v>1583</v>
      </c>
      <c r="K1006" s="22">
        <v>43115</v>
      </c>
      <c r="L1006">
        <v>1550</v>
      </c>
      <c r="M1006">
        <v>0.96</v>
      </c>
      <c r="N1006" s="8">
        <f>IF(AND(AM1006=1,AC1006&lt;-0.005,AE1006&gt;O$1),R1006,"")</f>
        <v>15521.064301552089</v>
      </c>
      <c r="O1006" s="8">
        <f t="shared" si="82"/>
        <v>124284.09436977904</v>
      </c>
      <c r="P1006" s="8" t="str">
        <f t="shared" si="86"/>
        <v/>
      </c>
      <c r="Q1006" s="8">
        <f t="shared" si="83"/>
        <v>134977.1618971281</v>
      </c>
      <c r="R1006" s="8">
        <f t="shared" si="84"/>
        <v>15521.064301552089</v>
      </c>
      <c r="S1006" s="8">
        <f t="shared" si="85"/>
        <v>292721.89989820693</v>
      </c>
      <c r="U1006" s="25">
        <v>43115.320243055554</v>
      </c>
      <c r="V1006">
        <v>46</v>
      </c>
      <c r="W1006">
        <v>3415</v>
      </c>
      <c r="X1006" t="s">
        <v>1169</v>
      </c>
      <c r="Y1006" t="s">
        <v>962</v>
      </c>
      <c r="Z1006" s="25">
        <v>43112.993055555555</v>
      </c>
      <c r="AA1006">
        <v>4702</v>
      </c>
      <c r="AB1006">
        <v>-48</v>
      </c>
      <c r="AC1006" s="24">
        <v>-1.01E-2</v>
      </c>
      <c r="AD1006">
        <v>3900</v>
      </c>
      <c r="AE1006">
        <v>18407500</v>
      </c>
      <c r="AF1006" s="22">
        <v>43112</v>
      </c>
      <c r="AG1006">
        <v>5580</v>
      </c>
      <c r="AH1006">
        <v>4750</v>
      </c>
      <c r="AI1006" s="22">
        <v>43115</v>
      </c>
      <c r="AJ1006">
        <v>4650</v>
      </c>
      <c r="AK1006">
        <v>4510</v>
      </c>
      <c r="AL1006" s="25">
        <v>43115.852905092594</v>
      </c>
      <c r="AM1006">
        <v>1</v>
      </c>
      <c r="AN1006">
        <v>0</v>
      </c>
      <c r="AO1006">
        <v>2.76</v>
      </c>
      <c r="AP1006">
        <v>0</v>
      </c>
      <c r="AQ1006">
        <v>0.11</v>
      </c>
      <c r="AR1006">
        <v>0.38</v>
      </c>
      <c r="AS1006">
        <v>0.96</v>
      </c>
      <c r="AT1006">
        <v>1.01</v>
      </c>
      <c r="AU1006">
        <v>1.24</v>
      </c>
      <c r="AV1006">
        <v>1560</v>
      </c>
      <c r="AW1006">
        <v>1468</v>
      </c>
      <c r="AX1006">
        <v>1503</v>
      </c>
    </row>
    <row r="1007" spans="1:50">
      <c r="A1007" s="22">
        <v>43111</v>
      </c>
      <c r="B1007">
        <v>2635</v>
      </c>
      <c r="C1007">
        <v>2710</v>
      </c>
      <c r="D1007">
        <v>2562</v>
      </c>
      <c r="E1007">
        <v>2609</v>
      </c>
      <c r="F1007" s="22">
        <v>43112</v>
      </c>
      <c r="G1007">
        <v>2588</v>
      </c>
      <c r="H1007">
        <v>2619</v>
      </c>
      <c r="I1007">
        <v>2555</v>
      </c>
      <c r="J1007">
        <v>2596</v>
      </c>
      <c r="K1007" s="22">
        <v>43115</v>
      </c>
      <c r="L1007">
        <v>2638</v>
      </c>
      <c r="M1007">
        <v>1.04</v>
      </c>
      <c r="N1007" s="8" t="str">
        <f>IF(AND(AM1007=1,AC1007&lt;-0.005,AE1007&gt;O$1),R1007,"")</f>
        <v/>
      </c>
      <c r="O1007" s="8">
        <f t="shared" si="82"/>
        <v>124284.09436977904</v>
      </c>
      <c r="P1007" s="8" t="str">
        <f t="shared" si="86"/>
        <v/>
      </c>
      <c r="Q1007" s="8">
        <f t="shared" si="83"/>
        <v>134977.1618971281</v>
      </c>
      <c r="R1007" s="8">
        <f t="shared" si="84"/>
        <v>-945.89481649642869</v>
      </c>
      <c r="S1007" s="8">
        <f t="shared" si="85"/>
        <v>291776.00508171052</v>
      </c>
      <c r="U1007" s="25">
        <v>43115.320243055554</v>
      </c>
      <c r="V1007">
        <v>47</v>
      </c>
      <c r="W1007">
        <v>8473</v>
      </c>
      <c r="X1007" t="s">
        <v>1114</v>
      </c>
      <c r="Y1007" t="s">
        <v>962</v>
      </c>
      <c r="Z1007" s="25">
        <v>43112.997916666667</v>
      </c>
      <c r="AA1007">
        <v>2635</v>
      </c>
      <c r="AB1007">
        <v>39</v>
      </c>
      <c r="AC1007" s="24">
        <v>1.4999999999999999E-2</v>
      </c>
      <c r="AD1007">
        <v>3900</v>
      </c>
      <c r="AE1007">
        <v>10276270</v>
      </c>
      <c r="AF1007" s="22">
        <v>43112</v>
      </c>
      <c r="AG1007">
        <v>2588</v>
      </c>
      <c r="AH1007">
        <v>2596</v>
      </c>
      <c r="AI1007" s="22">
        <v>43115</v>
      </c>
      <c r="AJ1007">
        <v>2638</v>
      </c>
      <c r="AK1007">
        <v>2643</v>
      </c>
      <c r="AL1007" s="25">
        <v>43115.852916666663</v>
      </c>
      <c r="AM1007">
        <v>1</v>
      </c>
      <c r="AN1007" t="s">
        <v>1023</v>
      </c>
      <c r="AO1007">
        <v>3.14</v>
      </c>
      <c r="AP1007" t="s">
        <v>956</v>
      </c>
      <c r="AQ1007">
        <v>0.6</v>
      </c>
      <c r="AR1007">
        <v>0.82</v>
      </c>
      <c r="AS1007">
        <v>1.04</v>
      </c>
      <c r="AT1007">
        <v>1.28</v>
      </c>
      <c r="AU1007">
        <v>0.73499999999999999</v>
      </c>
      <c r="AV1007">
        <v>2694</v>
      </c>
      <c r="AW1007">
        <v>2620</v>
      </c>
      <c r="AX1007">
        <v>2643</v>
      </c>
    </row>
    <row r="1008" spans="1:50">
      <c r="A1008" s="22">
        <v>43111</v>
      </c>
      <c r="B1008">
        <v>5521</v>
      </c>
      <c r="C1008">
        <v>5613</v>
      </c>
      <c r="D1008">
        <v>5521</v>
      </c>
      <c r="E1008">
        <v>5584</v>
      </c>
      <c r="F1008" s="22">
        <v>43112</v>
      </c>
      <c r="G1008">
        <v>5584</v>
      </c>
      <c r="H1008">
        <v>5598</v>
      </c>
      <c r="I1008">
        <v>5496</v>
      </c>
      <c r="J1008">
        <v>5525</v>
      </c>
      <c r="K1008" s="22">
        <v>43115</v>
      </c>
      <c r="L1008">
        <v>5533</v>
      </c>
      <c r="M1008">
        <v>1.05</v>
      </c>
      <c r="N1008" s="8" t="str">
        <f>IF(AND(AM1008=1,AC1008&lt;-0.005,AE1008&gt;O$1),R1008,"")</f>
        <v/>
      </c>
      <c r="O1008" s="8">
        <f t="shared" si="82"/>
        <v>124284.09436977904</v>
      </c>
      <c r="P1008" s="8" t="str">
        <f t="shared" si="86"/>
        <v/>
      </c>
      <c r="Q1008" s="8">
        <f t="shared" si="83"/>
        <v>134977.1618971281</v>
      </c>
      <c r="R1008" s="8">
        <f t="shared" si="84"/>
        <v>6406.7362255171292</v>
      </c>
      <c r="S1008" s="8">
        <f t="shared" si="85"/>
        <v>298182.74130722764</v>
      </c>
      <c r="U1008" s="25">
        <v>43115.320243055554</v>
      </c>
      <c r="V1008">
        <v>48</v>
      </c>
      <c r="W1008">
        <v>6758</v>
      </c>
      <c r="X1008" t="s">
        <v>790</v>
      </c>
      <c r="Y1008" t="s">
        <v>962</v>
      </c>
      <c r="Z1008" s="25">
        <v>43112.990972222222</v>
      </c>
      <c r="AA1008">
        <v>5582</v>
      </c>
      <c r="AB1008">
        <v>57</v>
      </c>
      <c r="AC1008" s="24">
        <v>1.03E-2</v>
      </c>
      <c r="AD1008">
        <v>3800</v>
      </c>
      <c r="AE1008">
        <v>21215600</v>
      </c>
      <c r="AF1008" s="22">
        <v>43112</v>
      </c>
      <c r="AG1008">
        <v>5584</v>
      </c>
      <c r="AH1008">
        <v>5525</v>
      </c>
      <c r="AI1008" s="22">
        <v>43115</v>
      </c>
      <c r="AJ1008">
        <v>5533</v>
      </c>
      <c r="AK1008">
        <v>5463</v>
      </c>
      <c r="AL1008" s="25">
        <v>43115.85292824074</v>
      </c>
      <c r="AM1008">
        <v>1</v>
      </c>
      <c r="AN1008" t="s">
        <v>1023</v>
      </c>
      <c r="AO1008">
        <v>12.25</v>
      </c>
      <c r="AP1008">
        <v>0.45</v>
      </c>
      <c r="AQ1008">
        <v>0.86</v>
      </c>
      <c r="AR1008">
        <v>0.94</v>
      </c>
      <c r="AS1008">
        <v>1.05</v>
      </c>
      <c r="AT1008">
        <v>1.1000000000000001</v>
      </c>
      <c r="AU1008">
        <v>0.60399999999999998</v>
      </c>
      <c r="AV1008">
        <v>5565</v>
      </c>
      <c r="AW1008">
        <v>5452</v>
      </c>
      <c r="AX1008">
        <v>5463</v>
      </c>
    </row>
    <row r="1009" spans="1:50">
      <c r="A1009" s="22">
        <v>43111</v>
      </c>
      <c r="B1009">
        <v>165</v>
      </c>
      <c r="C1009">
        <v>168</v>
      </c>
      <c r="D1009">
        <v>162</v>
      </c>
      <c r="E1009">
        <v>167</v>
      </c>
      <c r="F1009" s="22">
        <v>43112</v>
      </c>
      <c r="G1009">
        <v>168</v>
      </c>
      <c r="H1009">
        <v>168</v>
      </c>
      <c r="I1009">
        <v>161</v>
      </c>
      <c r="J1009">
        <v>162</v>
      </c>
      <c r="K1009" s="22">
        <v>43115</v>
      </c>
      <c r="L1009">
        <v>162</v>
      </c>
      <c r="M1009">
        <v>1.05</v>
      </c>
      <c r="N1009" s="8" t="str">
        <f>IF(AND(AM1009=1,AC1009&lt;-0.005,AE1009&gt;O$1),R1009,"")</f>
        <v/>
      </c>
      <c r="O1009" s="8">
        <f t="shared" si="82"/>
        <v>124284.09436977904</v>
      </c>
      <c r="P1009" s="8" t="str">
        <f t="shared" si="86"/>
        <v/>
      </c>
      <c r="Q1009" s="8">
        <f t="shared" si="83"/>
        <v>134977.1618971281</v>
      </c>
      <c r="R1009" s="8">
        <f t="shared" si="84"/>
        <v>0</v>
      </c>
      <c r="S1009" s="8">
        <f t="shared" si="85"/>
        <v>298182.74130722764</v>
      </c>
      <c r="U1009" s="25">
        <v>43115.320243055554</v>
      </c>
      <c r="V1009">
        <v>49</v>
      </c>
      <c r="W1009">
        <v>8704</v>
      </c>
      <c r="X1009" t="s">
        <v>1085</v>
      </c>
      <c r="Y1009" t="s">
        <v>960</v>
      </c>
      <c r="Z1009" s="25">
        <v>43112.991666666669</v>
      </c>
      <c r="AA1009">
        <v>162.80000000000001</v>
      </c>
      <c r="AB1009">
        <v>0.8</v>
      </c>
      <c r="AC1009" s="24">
        <v>4.8999999999999998E-3</v>
      </c>
      <c r="AD1009">
        <v>3700</v>
      </c>
      <c r="AE1009">
        <v>596680</v>
      </c>
      <c r="AF1009" s="22">
        <v>43112</v>
      </c>
      <c r="AG1009">
        <v>168</v>
      </c>
      <c r="AH1009">
        <v>162</v>
      </c>
      <c r="AI1009" s="22">
        <v>43115</v>
      </c>
      <c r="AJ1009">
        <v>162</v>
      </c>
      <c r="AK1009">
        <v>162</v>
      </c>
      <c r="AL1009" s="25">
        <v>43115.852939814817</v>
      </c>
      <c r="AM1009" t="s">
        <v>1068</v>
      </c>
      <c r="AN1009" t="s">
        <v>1023</v>
      </c>
      <c r="AO1009">
        <v>0</v>
      </c>
      <c r="AP1009" t="s">
        <v>956</v>
      </c>
      <c r="AQ1009">
        <v>0.77</v>
      </c>
      <c r="AR1009">
        <v>0.55000000000000004</v>
      </c>
      <c r="AS1009">
        <v>1.05</v>
      </c>
      <c r="AT1009">
        <v>1.01</v>
      </c>
      <c r="AU1009">
        <v>1.5429999999999999</v>
      </c>
      <c r="AV1009">
        <v>162</v>
      </c>
      <c r="AW1009">
        <v>157</v>
      </c>
      <c r="AX1009">
        <v>162</v>
      </c>
    </row>
    <row r="1010" spans="1:50">
      <c r="A1010" s="22">
        <v>43112</v>
      </c>
      <c r="B1010">
        <v>340</v>
      </c>
      <c r="C1010">
        <v>399</v>
      </c>
      <c r="D1010">
        <v>329</v>
      </c>
      <c r="E1010">
        <v>393</v>
      </c>
      <c r="F1010" s="22">
        <v>43115</v>
      </c>
      <c r="G1010">
        <v>446</v>
      </c>
      <c r="H1010">
        <v>473</v>
      </c>
      <c r="I1010">
        <v>432</v>
      </c>
      <c r="J1010">
        <v>473</v>
      </c>
      <c r="K1010" s="22">
        <v>43116</v>
      </c>
      <c r="L1010">
        <v>553</v>
      </c>
      <c r="M1010">
        <v>2.09</v>
      </c>
      <c r="N1010" s="8" t="str">
        <f>IF(AND(AM1010=1,AC1010&lt;-0.005,AE1010&gt;O$1),R1010,"")</f>
        <v/>
      </c>
      <c r="O1010" s="8">
        <f t="shared" si="82"/>
        <v>124284.09436977904</v>
      </c>
      <c r="P1010" s="8" t="str">
        <f t="shared" si="86"/>
        <v/>
      </c>
      <c r="Q1010" s="8">
        <f t="shared" si="83"/>
        <v>134977.1618971281</v>
      </c>
      <c r="R1010" s="8">
        <f t="shared" si="84"/>
        <v>203562.34096692115</v>
      </c>
      <c r="S1010" s="8">
        <f t="shared" si="85"/>
        <v>298182.74130722764</v>
      </c>
      <c r="U1010" s="25">
        <v>43116.320104166669</v>
      </c>
      <c r="V1010">
        <v>3</v>
      </c>
      <c r="W1010">
        <v>3323</v>
      </c>
      <c r="X1010" t="s">
        <v>305</v>
      </c>
      <c r="Y1010" t="s">
        <v>960</v>
      </c>
      <c r="Z1010" s="25">
        <v>43115.998611111114</v>
      </c>
      <c r="AA1010">
        <v>516.9</v>
      </c>
      <c r="AB1010">
        <v>43.9</v>
      </c>
      <c r="AC1010" s="24">
        <v>9.2799999999999994E-2</v>
      </c>
      <c r="AD1010">
        <v>203300</v>
      </c>
      <c r="AE1010">
        <v>104809570</v>
      </c>
      <c r="AF1010" s="22">
        <v>43115</v>
      </c>
      <c r="AG1010">
        <v>446</v>
      </c>
      <c r="AH1010">
        <v>473</v>
      </c>
      <c r="AI1010" s="22">
        <v>43116</v>
      </c>
      <c r="AJ1010">
        <v>553</v>
      </c>
      <c r="AK1010">
        <v>393</v>
      </c>
      <c r="AL1010" s="25">
        <v>43116.798495370371</v>
      </c>
      <c r="AM1010">
        <v>2</v>
      </c>
      <c r="AN1010" t="s">
        <v>1023</v>
      </c>
      <c r="AO1010">
        <v>5521.23</v>
      </c>
      <c r="AP1010">
        <v>0.32</v>
      </c>
      <c r="AQ1010">
        <v>1</v>
      </c>
      <c r="AR1010">
        <v>1</v>
      </c>
      <c r="AS1010">
        <v>2.09</v>
      </c>
      <c r="AT1010">
        <v>2.85</v>
      </c>
      <c r="AU1010">
        <v>0.90800000000000003</v>
      </c>
      <c r="AV1010">
        <v>553</v>
      </c>
      <c r="AW1010">
        <v>393</v>
      </c>
      <c r="AX1010">
        <v>393</v>
      </c>
    </row>
    <row r="1011" spans="1:50">
      <c r="A1011" s="22">
        <v>43112</v>
      </c>
      <c r="B1011">
        <v>222</v>
      </c>
      <c r="C1011">
        <v>229</v>
      </c>
      <c r="D1011">
        <v>222</v>
      </c>
      <c r="E1011">
        <v>225</v>
      </c>
      <c r="F1011" s="22">
        <v>43115</v>
      </c>
      <c r="G1011">
        <v>231</v>
      </c>
      <c r="H1011">
        <v>243</v>
      </c>
      <c r="I1011">
        <v>229</v>
      </c>
      <c r="J1011">
        <v>243</v>
      </c>
      <c r="K1011" s="22">
        <v>43116</v>
      </c>
      <c r="L1011">
        <v>222</v>
      </c>
      <c r="M1011">
        <v>1.03</v>
      </c>
      <c r="N1011" s="8" t="str">
        <f>IF(AND(AM1011=1,AC1011&lt;-0.005,AE1011&gt;O$1),R1011,"")</f>
        <v/>
      </c>
      <c r="O1011" s="8">
        <f t="shared" si="82"/>
        <v>124284.09436977904</v>
      </c>
      <c r="P1011" s="8" t="str">
        <f t="shared" si="86"/>
        <v/>
      </c>
      <c r="Q1011" s="8">
        <f t="shared" si="83"/>
        <v>134977.1618971281</v>
      </c>
      <c r="R1011" s="8">
        <f t="shared" si="84"/>
        <v>2262.4434389140192</v>
      </c>
      <c r="S1011" s="8">
        <f t="shared" si="85"/>
        <v>298182.74130722764</v>
      </c>
      <c r="U1011" s="25">
        <v>43116.320115740738</v>
      </c>
      <c r="V1011">
        <v>6</v>
      </c>
      <c r="W1011">
        <v>3236</v>
      </c>
      <c r="X1011" t="s">
        <v>1117</v>
      </c>
      <c r="Y1011" t="s">
        <v>960</v>
      </c>
      <c r="Z1011" s="25">
        <v>43115.997916666667</v>
      </c>
      <c r="AA1011">
        <v>234.9</v>
      </c>
      <c r="AB1011">
        <v>-8.1</v>
      </c>
      <c r="AC1011" s="24">
        <v>-3.3300000000000003E-2</v>
      </c>
      <c r="AD1011">
        <v>85900</v>
      </c>
      <c r="AE1011">
        <v>19787480</v>
      </c>
      <c r="AF1011" s="22">
        <v>43115</v>
      </c>
      <c r="AG1011">
        <v>231</v>
      </c>
      <c r="AH1011">
        <v>243</v>
      </c>
      <c r="AI1011" s="22">
        <v>43116</v>
      </c>
      <c r="AJ1011">
        <v>222</v>
      </c>
      <c r="AK1011">
        <v>221</v>
      </c>
      <c r="AL1011" s="25">
        <v>43116.798518518517</v>
      </c>
      <c r="AM1011">
        <v>2</v>
      </c>
      <c r="AN1011" t="s">
        <v>1023</v>
      </c>
      <c r="AO1011">
        <v>0</v>
      </c>
      <c r="AP1011">
        <v>0.82</v>
      </c>
      <c r="AQ1011">
        <v>0.64</v>
      </c>
      <c r="AR1011">
        <v>0.72</v>
      </c>
      <c r="AS1011">
        <v>1.03</v>
      </c>
      <c r="AT1011">
        <v>1.05</v>
      </c>
      <c r="AU1011">
        <v>1.3779999999999999</v>
      </c>
      <c r="AV1011">
        <v>225</v>
      </c>
      <c r="AW1011">
        <v>218</v>
      </c>
      <c r="AX1011">
        <v>221</v>
      </c>
    </row>
    <row r="1012" spans="1:50">
      <c r="A1012" s="22">
        <v>43112</v>
      </c>
      <c r="B1012">
        <v>3965</v>
      </c>
      <c r="C1012">
        <v>4225</v>
      </c>
      <c r="D1012">
        <v>3965</v>
      </c>
      <c r="E1012">
        <v>4190</v>
      </c>
      <c r="F1012" s="22">
        <v>43115</v>
      </c>
      <c r="G1012">
        <v>3490</v>
      </c>
      <c r="H1012">
        <v>3490</v>
      </c>
      <c r="I1012">
        <v>3490</v>
      </c>
      <c r="J1012">
        <v>3490</v>
      </c>
      <c r="K1012" s="22">
        <v>43116</v>
      </c>
      <c r="L1012">
        <v>3350</v>
      </c>
      <c r="M1012">
        <v>1.1299999999999999</v>
      </c>
      <c r="N1012" s="8">
        <f>IF(AND(AM1012=1,AC1012&lt;-0.005,AE1012&gt;O$1),R1012,"")</f>
        <v>-46684.709066305841</v>
      </c>
      <c r="O1012" s="8">
        <f t="shared" si="82"/>
        <v>77599.385303473187</v>
      </c>
      <c r="P1012" s="8" t="str">
        <f t="shared" si="86"/>
        <v/>
      </c>
      <c r="Q1012" s="8">
        <f t="shared" si="83"/>
        <v>134977.1618971281</v>
      </c>
      <c r="R1012" s="8">
        <f t="shared" si="84"/>
        <v>-46684.709066305841</v>
      </c>
      <c r="S1012" s="8">
        <f t="shared" si="85"/>
        <v>251498.03224092181</v>
      </c>
      <c r="U1012" s="25">
        <v>43116.320115740738</v>
      </c>
      <c r="V1012">
        <v>7</v>
      </c>
      <c r="W1012">
        <v>2497</v>
      </c>
      <c r="X1012" t="s">
        <v>855</v>
      </c>
      <c r="Y1012" t="s">
        <v>957</v>
      </c>
      <c r="Z1012" s="25">
        <v>43115.997916666667</v>
      </c>
      <c r="AA1012">
        <v>3180.5</v>
      </c>
      <c r="AB1012">
        <v>-309.5</v>
      </c>
      <c r="AC1012" s="24">
        <v>-8.8700000000000001E-2</v>
      </c>
      <c r="AD1012">
        <v>82100</v>
      </c>
      <c r="AE1012">
        <v>266461400</v>
      </c>
      <c r="AF1012" s="22">
        <v>43115</v>
      </c>
      <c r="AG1012">
        <v>3490</v>
      </c>
      <c r="AH1012">
        <v>3490</v>
      </c>
      <c r="AI1012" s="22">
        <v>43116</v>
      </c>
      <c r="AJ1012">
        <v>3350</v>
      </c>
      <c r="AK1012">
        <v>3695</v>
      </c>
      <c r="AL1012" s="25">
        <v>43116.798530092594</v>
      </c>
      <c r="AM1012">
        <v>1</v>
      </c>
      <c r="AN1012" t="s">
        <v>1023</v>
      </c>
      <c r="AO1012">
        <v>6.11</v>
      </c>
      <c r="AP1012" t="s">
        <v>956</v>
      </c>
      <c r="AQ1012">
        <v>1</v>
      </c>
      <c r="AR1012">
        <v>1</v>
      </c>
      <c r="AS1012">
        <v>1.1299999999999999</v>
      </c>
      <c r="AT1012">
        <v>1.19</v>
      </c>
      <c r="AU1012">
        <v>0.77</v>
      </c>
      <c r="AV1012">
        <v>3785</v>
      </c>
      <c r="AW1012">
        <v>3325</v>
      </c>
      <c r="AX1012">
        <v>3695</v>
      </c>
    </row>
    <row r="1013" spans="1:50">
      <c r="A1013" s="22">
        <v>43112</v>
      </c>
      <c r="B1013">
        <v>217</v>
      </c>
      <c r="C1013">
        <v>218.5</v>
      </c>
      <c r="D1013">
        <v>216.5</v>
      </c>
      <c r="E1013">
        <v>217.1</v>
      </c>
      <c r="F1013" s="22">
        <v>43115</v>
      </c>
      <c r="G1013">
        <v>219</v>
      </c>
      <c r="H1013">
        <v>220.6</v>
      </c>
      <c r="I1013">
        <v>218.3</v>
      </c>
      <c r="J1013">
        <v>218.9</v>
      </c>
      <c r="K1013" s="22">
        <v>43116</v>
      </c>
      <c r="L1013">
        <v>219</v>
      </c>
      <c r="M1013">
        <v>1.04</v>
      </c>
      <c r="N1013" s="8" t="str">
        <f>IF(AND(AM1013=1,AC1013&lt;-0.005,AE1013&gt;O$1),R1013,"")</f>
        <v/>
      </c>
      <c r="O1013" s="8">
        <f t="shared" si="82"/>
        <v>77599.385303473187</v>
      </c>
      <c r="P1013" s="8" t="str">
        <f t="shared" si="86"/>
        <v/>
      </c>
      <c r="Q1013" s="8">
        <f t="shared" si="83"/>
        <v>134977.1618971281</v>
      </c>
      <c r="R1013" s="8">
        <f t="shared" si="84"/>
        <v>-2950.5220154334988</v>
      </c>
      <c r="S1013" s="8">
        <f t="shared" si="85"/>
        <v>248547.51022548831</v>
      </c>
      <c r="U1013" s="25">
        <v>43116.320115740738</v>
      </c>
      <c r="V1013">
        <v>8</v>
      </c>
      <c r="W1013">
        <v>8411</v>
      </c>
      <c r="X1013" t="s">
        <v>1070</v>
      </c>
      <c r="Y1013" t="s">
        <v>962</v>
      </c>
      <c r="Z1013" s="25">
        <v>43115.99722222222</v>
      </c>
      <c r="AA1013">
        <v>219.5</v>
      </c>
      <c r="AB1013">
        <v>0.6</v>
      </c>
      <c r="AC1013" s="24">
        <v>2.7000000000000001E-3</v>
      </c>
      <c r="AD1013">
        <v>80100</v>
      </c>
      <c r="AE1013">
        <v>17591810</v>
      </c>
      <c r="AF1013" s="22">
        <v>43115</v>
      </c>
      <c r="AG1013">
        <v>219</v>
      </c>
      <c r="AH1013">
        <v>218.9</v>
      </c>
      <c r="AI1013" s="22">
        <v>43116</v>
      </c>
      <c r="AJ1013">
        <v>219</v>
      </c>
      <c r="AK1013">
        <v>220.3</v>
      </c>
      <c r="AL1013" s="25">
        <v>43116.798541666663</v>
      </c>
      <c r="AM1013">
        <v>1</v>
      </c>
      <c r="AN1013" t="s">
        <v>1023</v>
      </c>
      <c r="AO1013">
        <v>4.18</v>
      </c>
      <c r="AP1013">
        <v>3.43</v>
      </c>
      <c r="AQ1013">
        <v>1</v>
      </c>
      <c r="AR1013">
        <v>1</v>
      </c>
      <c r="AS1013">
        <v>1.04</v>
      </c>
      <c r="AT1013">
        <v>1.07</v>
      </c>
      <c r="AU1013">
        <v>0.38400000000000001</v>
      </c>
      <c r="AV1013">
        <v>220.7</v>
      </c>
      <c r="AW1013">
        <v>218.5</v>
      </c>
      <c r="AX1013">
        <v>220.3</v>
      </c>
    </row>
    <row r="1014" spans="1:50">
      <c r="A1014" s="22">
        <v>43112</v>
      </c>
      <c r="B1014">
        <v>127</v>
      </c>
      <c r="C1014">
        <v>132</v>
      </c>
      <c r="D1014">
        <v>122</v>
      </c>
      <c r="E1014">
        <v>124</v>
      </c>
      <c r="F1014" s="22">
        <v>43115</v>
      </c>
      <c r="G1014">
        <v>129</v>
      </c>
      <c r="H1014">
        <v>154</v>
      </c>
      <c r="I1014">
        <v>124</v>
      </c>
      <c r="J1014">
        <v>148</v>
      </c>
      <c r="K1014" s="22">
        <v>43116</v>
      </c>
      <c r="L1014">
        <v>149</v>
      </c>
      <c r="M1014">
        <v>1.36</v>
      </c>
      <c r="N1014" s="8" t="str">
        <f>IF(AND(AM1014=1,AC1014&lt;-0.005,AE1014&gt;O$1),R1014,"")</f>
        <v/>
      </c>
      <c r="O1014" s="8">
        <f t="shared" si="82"/>
        <v>77599.385303473187</v>
      </c>
      <c r="P1014" s="8" t="str">
        <f t="shared" si="86"/>
        <v/>
      </c>
      <c r="Q1014" s="8">
        <f t="shared" si="83"/>
        <v>134977.1618971281</v>
      </c>
      <c r="R1014" s="8">
        <f t="shared" si="84"/>
        <v>60150.375939849619</v>
      </c>
      <c r="S1014" s="8">
        <f t="shared" si="85"/>
        <v>308697.88616533793</v>
      </c>
      <c r="U1014" s="25">
        <v>43116.320115740738</v>
      </c>
      <c r="V1014">
        <v>10</v>
      </c>
      <c r="W1014">
        <v>5955</v>
      </c>
      <c r="X1014" t="s">
        <v>468</v>
      </c>
      <c r="Y1014" t="s">
        <v>954</v>
      </c>
      <c r="Z1014" s="25">
        <v>43115.998611111114</v>
      </c>
      <c r="AA1014">
        <v>150.80000000000001</v>
      </c>
      <c r="AB1014">
        <v>2.8</v>
      </c>
      <c r="AC1014" s="24">
        <v>1.89E-2</v>
      </c>
      <c r="AD1014">
        <v>73700</v>
      </c>
      <c r="AE1014">
        <v>10934970</v>
      </c>
      <c r="AF1014" s="22">
        <v>43115</v>
      </c>
      <c r="AG1014">
        <v>129</v>
      </c>
      <c r="AH1014">
        <v>148</v>
      </c>
      <c r="AI1014" s="22">
        <v>43116</v>
      </c>
      <c r="AJ1014">
        <v>149</v>
      </c>
      <c r="AK1014">
        <v>133</v>
      </c>
      <c r="AL1014" s="25">
        <v>43116.798564814817</v>
      </c>
      <c r="AM1014">
        <v>1</v>
      </c>
      <c r="AN1014" t="s">
        <v>1023</v>
      </c>
      <c r="AO1014">
        <v>26.65</v>
      </c>
      <c r="AP1014">
        <v>1.01</v>
      </c>
      <c r="AQ1014">
        <v>0.96</v>
      </c>
      <c r="AR1014">
        <v>0.96</v>
      </c>
      <c r="AS1014">
        <v>1.36</v>
      </c>
      <c r="AT1014">
        <v>1.59</v>
      </c>
      <c r="AU1014">
        <v>0.66900000000000004</v>
      </c>
      <c r="AV1014">
        <v>151</v>
      </c>
      <c r="AW1014">
        <v>130</v>
      </c>
      <c r="AX1014">
        <v>133</v>
      </c>
    </row>
    <row r="1015" spans="1:50">
      <c r="A1015" s="22">
        <v>43112</v>
      </c>
      <c r="B1015">
        <v>171</v>
      </c>
      <c r="C1015">
        <v>173</v>
      </c>
      <c r="D1015">
        <v>170</v>
      </c>
      <c r="E1015">
        <v>172</v>
      </c>
      <c r="F1015" s="22">
        <v>43115</v>
      </c>
      <c r="G1015">
        <v>172</v>
      </c>
      <c r="H1015">
        <v>222</v>
      </c>
      <c r="I1015">
        <v>171</v>
      </c>
      <c r="J1015">
        <v>222</v>
      </c>
      <c r="K1015" s="22">
        <v>43116</v>
      </c>
      <c r="L1015">
        <v>246</v>
      </c>
      <c r="M1015">
        <v>1.06</v>
      </c>
      <c r="N1015" s="8" t="str">
        <f>IF(AND(AM1015=1,AC1015&lt;-0.005,AE1015&gt;O$1),R1015,"")</f>
        <v/>
      </c>
      <c r="O1015" s="8">
        <f t="shared" si="82"/>
        <v>77599.385303473187</v>
      </c>
      <c r="P1015" s="8" t="str">
        <f t="shared" si="86"/>
        <v/>
      </c>
      <c r="Q1015" s="8">
        <f t="shared" si="83"/>
        <v>134977.1618971281</v>
      </c>
      <c r="R1015" s="8">
        <f t="shared" si="84"/>
        <v>30172.413793103424</v>
      </c>
      <c r="S1015" s="8">
        <f t="shared" si="85"/>
        <v>308697.88616533793</v>
      </c>
      <c r="U1015" s="25">
        <v>43116.320115740738</v>
      </c>
      <c r="V1015">
        <v>12</v>
      </c>
      <c r="W1015">
        <v>8705</v>
      </c>
      <c r="X1015" t="s">
        <v>1600</v>
      </c>
      <c r="Y1015" t="s">
        <v>960</v>
      </c>
      <c r="Z1015" s="25">
        <v>43115.998611111114</v>
      </c>
      <c r="AA1015">
        <v>229</v>
      </c>
      <c r="AB1015">
        <v>7</v>
      </c>
      <c r="AC1015" s="24">
        <v>3.15E-2</v>
      </c>
      <c r="AD1015">
        <v>53600</v>
      </c>
      <c r="AE1015">
        <v>12248370</v>
      </c>
      <c r="AF1015" s="22">
        <v>43115</v>
      </c>
      <c r="AG1015">
        <v>172</v>
      </c>
      <c r="AH1015">
        <v>222</v>
      </c>
      <c r="AI1015" s="22">
        <v>43116</v>
      </c>
      <c r="AJ1015">
        <v>246</v>
      </c>
      <c r="AK1015">
        <v>232</v>
      </c>
      <c r="AL1015" s="25">
        <v>43116.798576388886</v>
      </c>
      <c r="AM1015">
        <v>2</v>
      </c>
      <c r="AN1015" t="s">
        <v>1023</v>
      </c>
      <c r="AO1015">
        <v>0</v>
      </c>
      <c r="AP1015" t="s">
        <v>956</v>
      </c>
      <c r="AQ1015">
        <v>1</v>
      </c>
      <c r="AR1015">
        <v>0.81</v>
      </c>
      <c r="AS1015">
        <v>1.06</v>
      </c>
      <c r="AT1015">
        <v>1.05</v>
      </c>
      <c r="AU1015">
        <v>0.52300000000000002</v>
      </c>
      <c r="AV1015">
        <v>285</v>
      </c>
      <c r="AW1015">
        <v>222</v>
      </c>
      <c r="AX1015">
        <v>232</v>
      </c>
    </row>
    <row r="1016" spans="1:50">
      <c r="A1016" s="22">
        <v>43112</v>
      </c>
      <c r="B1016">
        <v>500</v>
      </c>
      <c r="C1016">
        <v>505</v>
      </c>
      <c r="D1016">
        <v>478</v>
      </c>
      <c r="E1016">
        <v>482</v>
      </c>
      <c r="F1016" s="22">
        <v>43115</v>
      </c>
      <c r="G1016">
        <v>562</v>
      </c>
      <c r="H1016">
        <v>562</v>
      </c>
      <c r="I1016">
        <v>562</v>
      </c>
      <c r="J1016">
        <v>562</v>
      </c>
      <c r="K1016" s="22">
        <v>43116</v>
      </c>
      <c r="L1016">
        <v>545</v>
      </c>
      <c r="M1016">
        <v>1.04</v>
      </c>
      <c r="N1016" s="8" t="str">
        <f>IF(AND(AM1016=1,AC1016&lt;-0.005,AE1016&gt;O$1),R1016,"")</f>
        <v/>
      </c>
      <c r="O1016" s="8">
        <f t="shared" si="82"/>
        <v>77599.385303473187</v>
      </c>
      <c r="P1016" s="8" t="str">
        <f t="shared" si="86"/>
        <v/>
      </c>
      <c r="Q1016" s="8">
        <f t="shared" si="83"/>
        <v>134977.1618971281</v>
      </c>
      <c r="R1016" s="8">
        <f t="shared" si="84"/>
        <v>0</v>
      </c>
      <c r="S1016" s="8">
        <f t="shared" si="85"/>
        <v>308697.88616533793</v>
      </c>
      <c r="U1016" s="25">
        <v>43116.320115740738</v>
      </c>
      <c r="V1016">
        <v>13</v>
      </c>
      <c r="W1016">
        <v>7608</v>
      </c>
      <c r="X1016" t="s">
        <v>1245</v>
      </c>
      <c r="Y1016" t="s">
        <v>962</v>
      </c>
      <c r="Z1016" s="25">
        <v>43115.997916666667</v>
      </c>
      <c r="AA1016">
        <v>575</v>
      </c>
      <c r="AB1016">
        <v>13</v>
      </c>
      <c r="AC1016" s="24">
        <v>2.3099999999999999E-2</v>
      </c>
      <c r="AD1016">
        <v>46200</v>
      </c>
      <c r="AE1016">
        <v>25952830</v>
      </c>
      <c r="AF1016" s="22">
        <v>43115</v>
      </c>
      <c r="AG1016">
        <v>562</v>
      </c>
      <c r="AH1016">
        <v>562</v>
      </c>
      <c r="AI1016" s="22">
        <v>43116</v>
      </c>
      <c r="AJ1016">
        <v>545</v>
      </c>
      <c r="AK1016">
        <v>545</v>
      </c>
      <c r="AL1016" s="25">
        <v>43116.798587962963</v>
      </c>
      <c r="AM1016" t="s">
        <v>1068</v>
      </c>
      <c r="AN1016" t="s">
        <v>1023</v>
      </c>
      <c r="AO1016">
        <v>0</v>
      </c>
      <c r="AP1016">
        <v>1.07</v>
      </c>
      <c r="AQ1016">
        <v>0.62</v>
      </c>
      <c r="AR1016">
        <v>0.85</v>
      </c>
      <c r="AS1016">
        <v>1.04</v>
      </c>
      <c r="AT1016">
        <v>1.23</v>
      </c>
      <c r="AU1016">
        <v>0.96699999999999997</v>
      </c>
      <c r="AV1016">
        <v>573</v>
      </c>
      <c r="AW1016">
        <v>520</v>
      </c>
      <c r="AX1016">
        <v>545</v>
      </c>
    </row>
    <row r="1017" spans="1:50">
      <c r="A1017" s="22">
        <v>43112</v>
      </c>
      <c r="B1017">
        <v>337</v>
      </c>
      <c r="C1017">
        <v>350</v>
      </c>
      <c r="D1017">
        <v>337</v>
      </c>
      <c r="E1017">
        <v>349</v>
      </c>
      <c r="F1017" s="22">
        <v>43115</v>
      </c>
      <c r="G1017">
        <v>350</v>
      </c>
      <c r="H1017">
        <v>353</v>
      </c>
      <c r="I1017">
        <v>344</v>
      </c>
      <c r="J1017">
        <v>352</v>
      </c>
      <c r="K1017" s="22">
        <v>43116</v>
      </c>
      <c r="L1017">
        <v>400</v>
      </c>
      <c r="M1017">
        <v>1.07</v>
      </c>
      <c r="N1017" s="8" t="str">
        <f>IF(AND(AM1017=1,AC1017&lt;-0.005,AE1017&gt;O$1),R1017,"")</f>
        <v/>
      </c>
      <c r="O1017" s="8">
        <f t="shared" si="82"/>
        <v>77599.385303473187</v>
      </c>
      <c r="P1017" s="8" t="str">
        <f t="shared" si="86"/>
        <v/>
      </c>
      <c r="Q1017" s="8">
        <f t="shared" si="83"/>
        <v>134977.1618971281</v>
      </c>
      <c r="R1017" s="8">
        <f t="shared" si="84"/>
        <v>36193.029490616645</v>
      </c>
      <c r="S1017" s="8">
        <f t="shared" si="85"/>
        <v>308697.88616533793</v>
      </c>
      <c r="U1017" s="25">
        <v>43116.320115740738</v>
      </c>
      <c r="V1017">
        <v>14</v>
      </c>
      <c r="W1017">
        <v>3823</v>
      </c>
      <c r="X1017" t="s">
        <v>1197</v>
      </c>
      <c r="Y1017" t="s">
        <v>954</v>
      </c>
      <c r="Z1017" s="25">
        <v>43115.998611111114</v>
      </c>
      <c r="AA1017">
        <v>419.7</v>
      </c>
      <c r="AB1017">
        <v>67.7</v>
      </c>
      <c r="AC1017" s="24">
        <v>0.1923</v>
      </c>
      <c r="AD1017">
        <v>38700</v>
      </c>
      <c r="AE1017">
        <v>15908810</v>
      </c>
      <c r="AF1017" s="22">
        <v>43115</v>
      </c>
      <c r="AG1017">
        <v>350</v>
      </c>
      <c r="AH1017">
        <v>352</v>
      </c>
      <c r="AI1017" s="22">
        <v>43116</v>
      </c>
      <c r="AJ1017">
        <v>400</v>
      </c>
      <c r="AK1017">
        <v>373</v>
      </c>
      <c r="AL1017" s="25">
        <v>43116.79859953704</v>
      </c>
      <c r="AM1017">
        <v>2</v>
      </c>
      <c r="AN1017" t="s">
        <v>1023</v>
      </c>
      <c r="AO1017">
        <v>0</v>
      </c>
      <c r="AP1017" t="s">
        <v>956</v>
      </c>
      <c r="AQ1017">
        <v>1</v>
      </c>
      <c r="AR1017">
        <v>1</v>
      </c>
      <c r="AS1017">
        <v>1.07</v>
      </c>
      <c r="AT1017">
        <v>1.0900000000000001</v>
      </c>
      <c r="AU1017">
        <v>1.1120000000000001</v>
      </c>
      <c r="AV1017">
        <v>415</v>
      </c>
      <c r="AW1017">
        <v>373</v>
      </c>
      <c r="AX1017">
        <v>373</v>
      </c>
    </row>
    <row r="1018" spans="1:50">
      <c r="A1018" s="22">
        <v>43112</v>
      </c>
      <c r="B1018">
        <v>233</v>
      </c>
      <c r="C1018">
        <v>238</v>
      </c>
      <c r="D1018">
        <v>232</v>
      </c>
      <c r="E1018">
        <v>238</v>
      </c>
      <c r="F1018" s="22">
        <v>43115</v>
      </c>
      <c r="G1018">
        <v>238</v>
      </c>
      <c r="H1018">
        <v>242</v>
      </c>
      <c r="I1018">
        <v>233</v>
      </c>
      <c r="J1018">
        <v>240</v>
      </c>
      <c r="K1018" s="22">
        <v>43116</v>
      </c>
      <c r="L1018">
        <v>248</v>
      </c>
      <c r="M1018">
        <v>1.08</v>
      </c>
      <c r="N1018" s="8" t="str">
        <f>IF(AND(AM1018=1,AC1018&lt;-0.005,AE1018&gt;O$1),R1018,"")</f>
        <v/>
      </c>
      <c r="O1018" s="8">
        <f t="shared" si="82"/>
        <v>77599.385303473187</v>
      </c>
      <c r="P1018" s="8" t="str">
        <f t="shared" si="86"/>
        <v/>
      </c>
      <c r="Q1018" s="8">
        <f t="shared" si="83"/>
        <v>134977.1618971281</v>
      </c>
      <c r="R1018" s="8">
        <f t="shared" si="84"/>
        <v>34482.758620689616</v>
      </c>
      <c r="S1018" s="8">
        <f t="shared" si="85"/>
        <v>308697.88616533793</v>
      </c>
      <c r="U1018" s="25">
        <v>43116.320115740738</v>
      </c>
      <c r="V1018">
        <v>15</v>
      </c>
      <c r="W1018">
        <v>4582</v>
      </c>
      <c r="X1018" t="s">
        <v>1185</v>
      </c>
      <c r="Y1018" t="s">
        <v>960</v>
      </c>
      <c r="Z1018" s="25">
        <v>43115.994444444441</v>
      </c>
      <c r="AA1018">
        <v>253</v>
      </c>
      <c r="AB1018">
        <v>13</v>
      </c>
      <c r="AC1018" s="24">
        <v>5.4199999999999998E-2</v>
      </c>
      <c r="AD1018">
        <v>38500</v>
      </c>
      <c r="AE1018">
        <v>9696160</v>
      </c>
      <c r="AF1018" s="22">
        <v>43115</v>
      </c>
      <c r="AG1018">
        <v>238</v>
      </c>
      <c r="AH1018">
        <v>240</v>
      </c>
      <c r="AI1018" s="22">
        <v>43116</v>
      </c>
      <c r="AJ1018">
        <v>248</v>
      </c>
      <c r="AK1018">
        <v>232</v>
      </c>
      <c r="AL1018" s="25">
        <v>43116.798611111109</v>
      </c>
      <c r="AM1018">
        <v>2</v>
      </c>
      <c r="AN1018" t="s">
        <v>1023</v>
      </c>
      <c r="AO1018">
        <v>0</v>
      </c>
      <c r="AP1018">
        <v>0</v>
      </c>
      <c r="AQ1018">
        <v>1</v>
      </c>
      <c r="AR1018">
        <v>1</v>
      </c>
      <c r="AS1018">
        <v>1.08</v>
      </c>
      <c r="AT1018">
        <v>1.06</v>
      </c>
      <c r="AU1018">
        <v>1.651</v>
      </c>
      <c r="AV1018">
        <v>257</v>
      </c>
      <c r="AW1018">
        <v>231</v>
      </c>
      <c r="AX1018">
        <v>232</v>
      </c>
    </row>
    <row r="1019" spans="1:50">
      <c r="A1019" s="22">
        <v>43112</v>
      </c>
      <c r="B1019">
        <v>3250</v>
      </c>
      <c r="C1019">
        <v>3300</v>
      </c>
      <c r="D1019">
        <v>3160</v>
      </c>
      <c r="E1019">
        <v>3175</v>
      </c>
      <c r="F1019" s="22">
        <v>43115</v>
      </c>
      <c r="G1019">
        <v>3290</v>
      </c>
      <c r="H1019">
        <v>3335</v>
      </c>
      <c r="I1019">
        <v>3215</v>
      </c>
      <c r="J1019">
        <v>3235</v>
      </c>
      <c r="K1019" s="22">
        <v>43116</v>
      </c>
      <c r="L1019">
        <v>3405</v>
      </c>
      <c r="M1019">
        <v>1.02</v>
      </c>
      <c r="N1019" s="8" t="str">
        <f>IF(AND(AM1019=1,AC1019&lt;-0.005,AE1019&gt;O$1),R1019,"")</f>
        <v/>
      </c>
      <c r="O1019" s="8">
        <f t="shared" si="82"/>
        <v>77599.385303473187</v>
      </c>
      <c r="P1019" s="8" t="str">
        <f t="shared" si="86"/>
        <v/>
      </c>
      <c r="Q1019" s="8">
        <f t="shared" si="83"/>
        <v>134977.1618971281</v>
      </c>
      <c r="R1019" s="8">
        <f t="shared" si="84"/>
        <v>40476.190476190444</v>
      </c>
      <c r="S1019" s="8">
        <f t="shared" si="85"/>
        <v>308697.88616533793</v>
      </c>
      <c r="U1019" s="25">
        <v>43116.320115740738</v>
      </c>
      <c r="V1019">
        <v>17</v>
      </c>
      <c r="W1019">
        <v>6172</v>
      </c>
      <c r="X1019" t="s">
        <v>1355</v>
      </c>
      <c r="Y1019" t="s">
        <v>957</v>
      </c>
      <c r="Z1019" s="25">
        <v>43115.997916666667</v>
      </c>
      <c r="AA1019">
        <v>3390.5</v>
      </c>
      <c r="AB1019">
        <v>155.5</v>
      </c>
      <c r="AC1019" s="24">
        <v>4.8099999999999997E-2</v>
      </c>
      <c r="AD1019">
        <v>32400</v>
      </c>
      <c r="AE1019">
        <v>106808050</v>
      </c>
      <c r="AF1019" s="22">
        <v>43115</v>
      </c>
      <c r="AG1019">
        <v>3290</v>
      </c>
      <c r="AH1019">
        <v>3235</v>
      </c>
      <c r="AI1019" s="22">
        <v>43116</v>
      </c>
      <c r="AJ1019">
        <v>3405</v>
      </c>
      <c r="AK1019">
        <v>3150</v>
      </c>
      <c r="AL1019" s="25">
        <v>43116.798645833333</v>
      </c>
      <c r="AM1019">
        <v>2</v>
      </c>
      <c r="AN1019" t="s">
        <v>1023</v>
      </c>
      <c r="AO1019">
        <v>185.11</v>
      </c>
      <c r="AP1019" t="s">
        <v>956</v>
      </c>
      <c r="AQ1019">
        <v>0.39</v>
      </c>
      <c r="AR1019">
        <v>0.21</v>
      </c>
      <c r="AS1019">
        <v>1.02</v>
      </c>
      <c r="AT1019">
        <v>1</v>
      </c>
      <c r="AU1019">
        <v>1.2090000000000001</v>
      </c>
      <c r="AV1019">
        <v>3530</v>
      </c>
      <c r="AW1019">
        <v>3130</v>
      </c>
      <c r="AX1019">
        <v>3150</v>
      </c>
    </row>
    <row r="1020" spans="1:50">
      <c r="A1020" s="22">
        <v>43112</v>
      </c>
      <c r="B1020">
        <v>1173</v>
      </c>
      <c r="C1020">
        <v>1190</v>
      </c>
      <c r="D1020">
        <v>1173</v>
      </c>
      <c r="E1020">
        <v>1183</v>
      </c>
      <c r="F1020" s="22">
        <v>43115</v>
      </c>
      <c r="G1020">
        <v>1165</v>
      </c>
      <c r="H1020">
        <v>1181</v>
      </c>
      <c r="I1020">
        <v>1165</v>
      </c>
      <c r="J1020">
        <v>1177</v>
      </c>
      <c r="K1020" s="22">
        <v>43116</v>
      </c>
      <c r="L1020">
        <v>1177</v>
      </c>
      <c r="M1020">
        <v>0.95</v>
      </c>
      <c r="N1020" s="8" t="str">
        <f>IF(AND(AM1020=1,AC1020&lt;-0.005,AE1020&gt;O$1),R1020,"")</f>
        <v/>
      </c>
      <c r="O1020" s="8">
        <f t="shared" si="82"/>
        <v>77599.385303473187</v>
      </c>
      <c r="P1020" s="8" t="str">
        <f t="shared" si="86"/>
        <v/>
      </c>
      <c r="Q1020" s="8">
        <f t="shared" si="83"/>
        <v>134977.1618971281</v>
      </c>
      <c r="R1020" s="8">
        <f t="shared" si="84"/>
        <v>10850.69444444442</v>
      </c>
      <c r="S1020" s="8">
        <f t="shared" si="85"/>
        <v>319548.58060978237</v>
      </c>
      <c r="U1020" s="25">
        <v>43116.320115740738</v>
      </c>
      <c r="V1020">
        <v>18</v>
      </c>
      <c r="W1020">
        <v>1357</v>
      </c>
      <c r="X1020" t="s">
        <v>1056</v>
      </c>
      <c r="Y1020" t="s">
        <v>954</v>
      </c>
      <c r="Z1020" s="25">
        <v>43115.990277777775</v>
      </c>
      <c r="AA1020">
        <v>1177</v>
      </c>
      <c r="AB1020">
        <v>0</v>
      </c>
      <c r="AC1020" s="24">
        <v>0</v>
      </c>
      <c r="AD1020">
        <v>31880</v>
      </c>
      <c r="AE1020">
        <v>37553389</v>
      </c>
      <c r="AF1020" s="22">
        <v>43115</v>
      </c>
      <c r="AG1020">
        <v>1165</v>
      </c>
      <c r="AH1020">
        <v>1177</v>
      </c>
      <c r="AI1020" s="22">
        <v>43116</v>
      </c>
      <c r="AJ1020">
        <v>1177</v>
      </c>
      <c r="AK1020">
        <v>1152</v>
      </c>
      <c r="AL1020" s="25">
        <v>43116.798657407409</v>
      </c>
      <c r="AM1020">
        <v>1</v>
      </c>
      <c r="AN1020" t="s">
        <v>1023</v>
      </c>
      <c r="AO1020" s="26">
        <v>8.0000000000000002E-3</v>
      </c>
      <c r="AQ1020">
        <v>0.12</v>
      </c>
      <c r="AR1020">
        <v>0.05</v>
      </c>
      <c r="AS1020">
        <v>0.95</v>
      </c>
      <c r="AT1020">
        <v>0.9</v>
      </c>
      <c r="AU1020">
        <v>2.2269999999999999</v>
      </c>
      <c r="AV1020">
        <v>1178</v>
      </c>
      <c r="AW1020">
        <v>1152</v>
      </c>
      <c r="AX1020">
        <v>1152</v>
      </c>
    </row>
    <row r="1021" spans="1:50">
      <c r="A1021" s="22">
        <v>43112</v>
      </c>
      <c r="B1021">
        <v>2761</v>
      </c>
      <c r="C1021">
        <v>2881</v>
      </c>
      <c r="D1021">
        <v>2735</v>
      </c>
      <c r="E1021">
        <v>2755</v>
      </c>
      <c r="F1021" s="22">
        <v>43115</v>
      </c>
      <c r="G1021">
        <v>3255</v>
      </c>
      <c r="H1021">
        <v>3255</v>
      </c>
      <c r="I1021">
        <v>3255</v>
      </c>
      <c r="J1021">
        <v>3255</v>
      </c>
      <c r="K1021" s="22">
        <v>43116</v>
      </c>
      <c r="L1021">
        <v>3605</v>
      </c>
      <c r="M1021">
        <v>1.04</v>
      </c>
      <c r="N1021" s="8" t="str">
        <f>IF(AND(AM1021=1,AC1021&lt;-0.005,AE1021&gt;O$1),R1021,"")</f>
        <v/>
      </c>
      <c r="O1021" s="8">
        <f t="shared" si="82"/>
        <v>77599.385303473187</v>
      </c>
      <c r="P1021" s="8" t="str">
        <f t="shared" si="86"/>
        <v/>
      </c>
      <c r="Q1021" s="8">
        <f t="shared" si="83"/>
        <v>134977.1618971281</v>
      </c>
      <c r="R1021" s="8">
        <f t="shared" si="84"/>
        <v>-16756.032171581781</v>
      </c>
      <c r="S1021" s="8">
        <f t="shared" si="85"/>
        <v>319548.58060978237</v>
      </c>
      <c r="U1021" s="25">
        <v>43116.320115740738</v>
      </c>
      <c r="V1021">
        <v>19</v>
      </c>
      <c r="W1021">
        <v>3810</v>
      </c>
      <c r="X1021" t="s">
        <v>1150</v>
      </c>
      <c r="Y1021" t="s">
        <v>954</v>
      </c>
      <c r="Z1021" s="25">
        <v>43115.993750000001</v>
      </c>
      <c r="AA1021">
        <v>3709.5</v>
      </c>
      <c r="AB1021">
        <v>454.5</v>
      </c>
      <c r="AC1021" s="24">
        <v>0.1396</v>
      </c>
      <c r="AD1021">
        <v>31600</v>
      </c>
      <c r="AE1021">
        <v>116669750</v>
      </c>
      <c r="AF1021" s="22">
        <v>43115</v>
      </c>
      <c r="AG1021">
        <v>3255</v>
      </c>
      <c r="AH1021">
        <v>3255</v>
      </c>
      <c r="AI1021" s="22">
        <v>43116</v>
      </c>
      <c r="AJ1021">
        <v>3605</v>
      </c>
      <c r="AK1021">
        <v>3730</v>
      </c>
      <c r="AL1021" s="25">
        <v>43116.798668981479</v>
      </c>
      <c r="AM1021">
        <v>2</v>
      </c>
      <c r="AN1021" t="s">
        <v>1023</v>
      </c>
      <c r="AO1021">
        <v>0</v>
      </c>
      <c r="AP1021">
        <v>0</v>
      </c>
      <c r="AQ1021">
        <v>0.85</v>
      </c>
      <c r="AR1021">
        <v>0.79</v>
      </c>
      <c r="AS1021">
        <v>1.04</v>
      </c>
      <c r="AT1021">
        <v>1.05</v>
      </c>
      <c r="AU1021">
        <v>2.79</v>
      </c>
      <c r="AV1021">
        <v>3935</v>
      </c>
      <c r="AW1021">
        <v>3515</v>
      </c>
      <c r="AX1021">
        <v>3730</v>
      </c>
    </row>
    <row r="1022" spans="1:50">
      <c r="A1022" s="22">
        <v>43112</v>
      </c>
      <c r="B1022">
        <v>824</v>
      </c>
      <c r="C1022">
        <v>875</v>
      </c>
      <c r="D1022">
        <v>803</v>
      </c>
      <c r="E1022">
        <v>822</v>
      </c>
      <c r="F1022" s="22">
        <v>43115</v>
      </c>
      <c r="G1022">
        <v>900</v>
      </c>
      <c r="H1022">
        <v>968</v>
      </c>
      <c r="I1022">
        <v>870</v>
      </c>
      <c r="J1022">
        <v>916</v>
      </c>
      <c r="K1022" s="22">
        <v>43116</v>
      </c>
      <c r="L1022">
        <v>901</v>
      </c>
      <c r="M1022">
        <v>1.22</v>
      </c>
      <c r="N1022" s="8" t="str">
        <f>IF(AND(AM1022=1,AC1022&lt;-0.005,AE1022&gt;O$1),R1022,"")</f>
        <v/>
      </c>
      <c r="O1022" s="8">
        <f t="shared" si="82"/>
        <v>77599.385303473187</v>
      </c>
      <c r="P1022" s="8" t="str">
        <f t="shared" si="86"/>
        <v/>
      </c>
      <c r="Q1022" s="8">
        <f t="shared" si="83"/>
        <v>134977.1618971281</v>
      </c>
      <c r="R1022" s="8">
        <f t="shared" si="84"/>
        <v>23228.803716608625</v>
      </c>
      <c r="S1022" s="8">
        <f t="shared" si="85"/>
        <v>319548.58060978237</v>
      </c>
      <c r="U1022" s="25">
        <v>43116.320115740738</v>
      </c>
      <c r="V1022">
        <v>20</v>
      </c>
      <c r="W1022">
        <v>4594</v>
      </c>
      <c r="X1022" t="s">
        <v>1140</v>
      </c>
      <c r="Y1022" t="s">
        <v>957</v>
      </c>
      <c r="Z1022" s="25">
        <v>43115.997916666667</v>
      </c>
      <c r="AA1022">
        <v>930</v>
      </c>
      <c r="AB1022">
        <v>14</v>
      </c>
      <c r="AC1022" s="24">
        <v>1.5299999999999999E-2</v>
      </c>
      <c r="AD1022">
        <v>27100</v>
      </c>
      <c r="AE1022">
        <v>25127840</v>
      </c>
      <c r="AF1022" s="22">
        <v>43115</v>
      </c>
      <c r="AG1022">
        <v>900</v>
      </c>
      <c r="AH1022">
        <v>916</v>
      </c>
      <c r="AI1022" s="22">
        <v>43116</v>
      </c>
      <c r="AJ1022">
        <v>901</v>
      </c>
      <c r="AK1022">
        <v>861</v>
      </c>
      <c r="AL1022" s="25">
        <v>43116.798668981479</v>
      </c>
      <c r="AM1022">
        <v>2</v>
      </c>
      <c r="AN1022" t="s">
        <v>1023</v>
      </c>
      <c r="AO1022">
        <v>41.08</v>
      </c>
      <c r="AP1022">
        <v>0</v>
      </c>
      <c r="AQ1022">
        <v>0.87</v>
      </c>
      <c r="AR1022">
        <v>0.92</v>
      </c>
      <c r="AS1022">
        <v>1.22</v>
      </c>
      <c r="AT1022">
        <v>1.35</v>
      </c>
      <c r="AU1022">
        <v>2.2480000000000002</v>
      </c>
      <c r="AV1022">
        <v>924</v>
      </c>
      <c r="AW1022">
        <v>839</v>
      </c>
      <c r="AX1022">
        <v>861</v>
      </c>
    </row>
    <row r="1023" spans="1:50">
      <c r="A1023" s="22">
        <v>43112</v>
      </c>
      <c r="B1023">
        <v>701</v>
      </c>
      <c r="C1023">
        <v>734</v>
      </c>
      <c r="D1023">
        <v>696</v>
      </c>
      <c r="E1023">
        <v>712</v>
      </c>
      <c r="F1023" s="22">
        <v>43115</v>
      </c>
      <c r="G1023">
        <v>757</v>
      </c>
      <c r="H1023">
        <v>862</v>
      </c>
      <c r="I1023">
        <v>757</v>
      </c>
      <c r="J1023">
        <v>862</v>
      </c>
      <c r="K1023" s="22">
        <v>43116</v>
      </c>
      <c r="L1023">
        <v>950</v>
      </c>
      <c r="M1023">
        <v>1.04</v>
      </c>
      <c r="N1023" s="8" t="str">
        <f>IF(AND(AM1023=1,AC1023&lt;-0.005,AE1023&gt;O$1),R1023,"")</f>
        <v/>
      </c>
      <c r="O1023" s="8">
        <f t="shared" si="82"/>
        <v>77599.385303473187</v>
      </c>
      <c r="P1023" s="8" t="str">
        <f t="shared" si="86"/>
        <v/>
      </c>
      <c r="Q1023" s="8">
        <f t="shared" si="83"/>
        <v>134977.1618971281</v>
      </c>
      <c r="R1023" s="8">
        <f t="shared" si="84"/>
        <v>-30632.411067193665</v>
      </c>
      <c r="S1023" s="8">
        <f t="shared" si="85"/>
        <v>319548.58060978237</v>
      </c>
      <c r="U1023" s="25">
        <v>43116.320115740738</v>
      </c>
      <c r="V1023">
        <v>22</v>
      </c>
      <c r="W1023">
        <v>4317</v>
      </c>
      <c r="X1023" t="s">
        <v>107</v>
      </c>
      <c r="Y1023" t="s">
        <v>960</v>
      </c>
      <c r="Z1023" s="25">
        <v>43115.998611111114</v>
      </c>
      <c r="AA1023">
        <v>923</v>
      </c>
      <c r="AB1023">
        <v>61</v>
      </c>
      <c r="AC1023" s="24">
        <v>7.0800000000000002E-2</v>
      </c>
      <c r="AD1023">
        <v>19400</v>
      </c>
      <c r="AE1023">
        <v>17839680</v>
      </c>
      <c r="AF1023" s="22">
        <v>43115</v>
      </c>
      <c r="AG1023">
        <v>757</v>
      </c>
      <c r="AH1023">
        <v>862</v>
      </c>
      <c r="AI1023" s="22">
        <v>43116</v>
      </c>
      <c r="AJ1023">
        <v>950</v>
      </c>
      <c r="AK1023">
        <v>1012</v>
      </c>
      <c r="AL1023" s="25">
        <v>43116.798692129632</v>
      </c>
      <c r="AM1023">
        <v>2</v>
      </c>
      <c r="AN1023" t="s">
        <v>1023</v>
      </c>
      <c r="AO1023">
        <v>552.15</v>
      </c>
      <c r="AP1023">
        <v>0.7</v>
      </c>
      <c r="AQ1023">
        <v>0.86</v>
      </c>
      <c r="AR1023">
        <v>0.78</v>
      </c>
      <c r="AS1023">
        <v>1.04</v>
      </c>
      <c r="AT1023">
        <v>1.44</v>
      </c>
      <c r="AU1023">
        <v>1.0669999999999999</v>
      </c>
      <c r="AV1023">
        <v>1012</v>
      </c>
      <c r="AW1023">
        <v>871</v>
      </c>
      <c r="AX1023">
        <v>1012</v>
      </c>
    </row>
    <row r="1024" spans="1:50">
      <c r="A1024" s="22">
        <v>43112</v>
      </c>
      <c r="B1024">
        <v>240</v>
      </c>
      <c r="C1024">
        <v>246</v>
      </c>
      <c r="D1024">
        <v>240</v>
      </c>
      <c r="E1024">
        <v>245</v>
      </c>
      <c r="F1024" s="22">
        <v>43115</v>
      </c>
      <c r="G1024">
        <v>249</v>
      </c>
      <c r="H1024">
        <v>258</v>
      </c>
      <c r="I1024">
        <v>245</v>
      </c>
      <c r="J1024">
        <v>255</v>
      </c>
      <c r="K1024" s="22">
        <v>43116</v>
      </c>
      <c r="L1024">
        <v>225</v>
      </c>
      <c r="M1024">
        <v>1.04</v>
      </c>
      <c r="N1024" s="8" t="str">
        <f>IF(AND(AM1024=1,AC1024&lt;-0.005,AE1024&gt;O$1),R1024,"")</f>
        <v/>
      </c>
      <c r="O1024" s="8">
        <f t="shared" si="82"/>
        <v>77599.385303473187</v>
      </c>
      <c r="P1024" s="8" t="str">
        <f t="shared" si="86"/>
        <v/>
      </c>
      <c r="Q1024" s="8">
        <f t="shared" si="83"/>
        <v>134977.1618971281</v>
      </c>
      <c r="R1024" s="8">
        <f t="shared" si="84"/>
        <v>-6578.9473684210734</v>
      </c>
      <c r="S1024" s="8">
        <f t="shared" si="85"/>
        <v>319548.58060978237</v>
      </c>
      <c r="U1024" s="25">
        <v>43116.320115740738</v>
      </c>
      <c r="V1024">
        <v>23</v>
      </c>
      <c r="W1024">
        <v>4361</v>
      </c>
      <c r="X1024" t="s">
        <v>1299</v>
      </c>
      <c r="Y1024" t="s">
        <v>954</v>
      </c>
      <c r="Z1024" s="25">
        <v>43115.981944444444</v>
      </c>
      <c r="AA1024">
        <v>226</v>
      </c>
      <c r="AB1024">
        <v>-29</v>
      </c>
      <c r="AC1024" s="24">
        <v>-0.1137</v>
      </c>
      <c r="AD1024">
        <v>19000</v>
      </c>
      <c r="AE1024">
        <v>4255100</v>
      </c>
      <c r="AF1024" s="22">
        <v>43115</v>
      </c>
      <c r="AG1024">
        <v>249</v>
      </c>
      <c r="AH1024">
        <v>255</v>
      </c>
      <c r="AI1024" s="22">
        <v>43116</v>
      </c>
      <c r="AJ1024">
        <v>225</v>
      </c>
      <c r="AK1024">
        <v>228</v>
      </c>
      <c r="AL1024" s="25">
        <v>43116.798703703702</v>
      </c>
      <c r="AM1024">
        <v>2</v>
      </c>
      <c r="AN1024" t="s">
        <v>1023</v>
      </c>
      <c r="AO1024">
        <v>0</v>
      </c>
      <c r="AP1024">
        <v>1.18</v>
      </c>
      <c r="AQ1024">
        <v>1</v>
      </c>
      <c r="AR1024">
        <v>0.71</v>
      </c>
      <c r="AS1024">
        <v>1.04</v>
      </c>
      <c r="AT1024">
        <v>1.04</v>
      </c>
      <c r="AU1024">
        <v>0.79200000000000004</v>
      </c>
      <c r="AV1024">
        <v>232</v>
      </c>
      <c r="AW1024">
        <v>220</v>
      </c>
      <c r="AX1024">
        <v>228</v>
      </c>
    </row>
    <row r="1025" spans="1:50">
      <c r="A1025" s="22">
        <v>43112</v>
      </c>
      <c r="B1025">
        <v>145</v>
      </c>
      <c r="C1025">
        <v>169</v>
      </c>
      <c r="D1025">
        <v>143</v>
      </c>
      <c r="E1025">
        <v>169</v>
      </c>
      <c r="F1025" s="22">
        <v>43115</v>
      </c>
      <c r="G1025">
        <v>174</v>
      </c>
      <c r="H1025">
        <v>219</v>
      </c>
      <c r="I1025">
        <v>172</v>
      </c>
      <c r="J1025">
        <v>209</v>
      </c>
      <c r="K1025" s="22">
        <v>43116</v>
      </c>
      <c r="L1025">
        <v>209</v>
      </c>
      <c r="M1025">
        <v>1.34</v>
      </c>
      <c r="N1025" s="8" t="str">
        <f>IF(AND(AM1025=1,AC1025&lt;-0.005,AE1025&gt;O$1),R1025,"")</f>
        <v/>
      </c>
      <c r="O1025" s="8">
        <f t="shared" si="82"/>
        <v>77599.385303473187</v>
      </c>
      <c r="P1025" s="8" t="str">
        <f t="shared" si="86"/>
        <v/>
      </c>
      <c r="Q1025" s="8">
        <f t="shared" si="83"/>
        <v>134977.1618971281</v>
      </c>
      <c r="R1025" s="8">
        <f t="shared" si="84"/>
        <v>107558.1395348837</v>
      </c>
      <c r="S1025" s="8">
        <f t="shared" si="85"/>
        <v>319548.58060978237</v>
      </c>
      <c r="U1025" s="25">
        <v>43116.320115740738</v>
      </c>
      <c r="V1025">
        <v>25</v>
      </c>
      <c r="W1025">
        <v>6494</v>
      </c>
      <c r="X1025" t="s">
        <v>1078</v>
      </c>
      <c r="Y1025" t="s">
        <v>960</v>
      </c>
      <c r="Z1025" s="25">
        <v>43115.998611111114</v>
      </c>
      <c r="AA1025">
        <v>208.6</v>
      </c>
      <c r="AB1025">
        <v>-0.4</v>
      </c>
      <c r="AC1025" s="24">
        <v>-1.9E-3</v>
      </c>
      <c r="AD1025">
        <v>15600</v>
      </c>
      <c r="AE1025">
        <v>3297280</v>
      </c>
      <c r="AF1025" s="22">
        <v>43115</v>
      </c>
      <c r="AG1025">
        <v>174</v>
      </c>
      <c r="AH1025">
        <v>209</v>
      </c>
      <c r="AI1025" s="22">
        <v>43116</v>
      </c>
      <c r="AJ1025">
        <v>209</v>
      </c>
      <c r="AK1025">
        <v>172</v>
      </c>
      <c r="AL1025" s="25">
        <v>43116.798726851855</v>
      </c>
      <c r="AM1025">
        <v>2</v>
      </c>
      <c r="AN1025" t="s">
        <v>1023</v>
      </c>
      <c r="AO1025">
        <v>12084</v>
      </c>
      <c r="AP1025">
        <v>0</v>
      </c>
      <c r="AQ1025">
        <v>1</v>
      </c>
      <c r="AR1025">
        <v>1</v>
      </c>
      <c r="AS1025">
        <v>1.34</v>
      </c>
      <c r="AT1025">
        <v>1.61</v>
      </c>
      <c r="AU1025">
        <v>0.69199999999999995</v>
      </c>
      <c r="AV1025">
        <v>215</v>
      </c>
      <c r="AW1025">
        <v>171</v>
      </c>
      <c r="AX1025">
        <v>172</v>
      </c>
    </row>
    <row r="1026" spans="1:50">
      <c r="A1026" s="22">
        <v>43112</v>
      </c>
      <c r="B1026">
        <v>687</v>
      </c>
      <c r="C1026">
        <v>689</v>
      </c>
      <c r="D1026">
        <v>667</v>
      </c>
      <c r="E1026">
        <v>674</v>
      </c>
      <c r="F1026" s="22">
        <v>43115</v>
      </c>
      <c r="G1026">
        <v>674</v>
      </c>
      <c r="H1026">
        <v>715</v>
      </c>
      <c r="I1026">
        <v>663</v>
      </c>
      <c r="J1026">
        <v>685</v>
      </c>
      <c r="K1026" s="22">
        <v>43116</v>
      </c>
      <c r="L1026">
        <v>715</v>
      </c>
      <c r="M1026">
        <v>1.01</v>
      </c>
      <c r="N1026" s="8" t="str">
        <f>IF(AND(AM1026=1,AC1026&lt;-0.005,AE1026&gt;O$1),R1026,"")</f>
        <v/>
      </c>
      <c r="O1026" s="8">
        <f t="shared" si="82"/>
        <v>77599.385303473187</v>
      </c>
      <c r="P1026" s="8" t="str">
        <f t="shared" si="86"/>
        <v/>
      </c>
      <c r="Q1026" s="8">
        <f t="shared" si="83"/>
        <v>134977.1618971281</v>
      </c>
      <c r="R1026" s="8">
        <f t="shared" si="84"/>
        <v>-23333.333333333318</v>
      </c>
      <c r="S1026" s="8">
        <f t="shared" si="85"/>
        <v>319548.58060978237</v>
      </c>
      <c r="U1026" s="25">
        <v>43116.320115740738</v>
      </c>
      <c r="V1026">
        <v>26</v>
      </c>
      <c r="W1026">
        <v>3825</v>
      </c>
      <c r="X1026" t="s">
        <v>1069</v>
      </c>
      <c r="Y1026" t="s">
        <v>954</v>
      </c>
      <c r="Z1026" s="25">
        <v>43115.998611111114</v>
      </c>
      <c r="AA1026">
        <v>699.9</v>
      </c>
      <c r="AB1026">
        <v>14.9</v>
      </c>
      <c r="AC1026" s="24">
        <v>2.18E-2</v>
      </c>
      <c r="AD1026">
        <v>13900</v>
      </c>
      <c r="AE1026">
        <v>9663220</v>
      </c>
      <c r="AF1026" s="22">
        <v>43115</v>
      </c>
      <c r="AG1026">
        <v>674</v>
      </c>
      <c r="AH1026">
        <v>685</v>
      </c>
      <c r="AI1026" s="22">
        <v>43116</v>
      </c>
      <c r="AJ1026">
        <v>715</v>
      </c>
      <c r="AK1026">
        <v>750</v>
      </c>
      <c r="AL1026" s="25">
        <v>43116.798738425925</v>
      </c>
      <c r="AM1026">
        <v>2</v>
      </c>
      <c r="AN1026" t="s">
        <v>1023</v>
      </c>
      <c r="AO1026">
        <v>0</v>
      </c>
      <c r="AP1026" t="s">
        <v>956</v>
      </c>
      <c r="AQ1026">
        <v>0.57999999999999996</v>
      </c>
      <c r="AR1026">
        <v>0.17</v>
      </c>
      <c r="AS1026">
        <v>1.01</v>
      </c>
      <c r="AT1026">
        <v>0.92</v>
      </c>
      <c r="AU1026">
        <v>2.5219999999999998</v>
      </c>
      <c r="AV1026">
        <v>774</v>
      </c>
      <c r="AW1026">
        <v>712</v>
      </c>
      <c r="AX1026">
        <v>750</v>
      </c>
    </row>
    <row r="1027" spans="1:50">
      <c r="A1027" s="22">
        <v>43112</v>
      </c>
      <c r="B1027">
        <v>5110</v>
      </c>
      <c r="C1027">
        <v>5140</v>
      </c>
      <c r="D1027">
        <v>4920</v>
      </c>
      <c r="E1027">
        <v>4925</v>
      </c>
      <c r="F1027" s="22">
        <v>43115</v>
      </c>
      <c r="G1027">
        <v>4225</v>
      </c>
      <c r="H1027">
        <v>4225</v>
      </c>
      <c r="I1027">
        <v>4225</v>
      </c>
      <c r="J1027">
        <v>4225</v>
      </c>
      <c r="K1027" s="22">
        <v>43116</v>
      </c>
      <c r="L1027">
        <v>3665</v>
      </c>
      <c r="M1027">
        <v>1</v>
      </c>
      <c r="N1027" s="8" t="str">
        <f>IF(AND(AM1027=1,AC1027&lt;-0.005,AE1027&gt;O$1),R1027,"")</f>
        <v/>
      </c>
      <c r="O1027" s="8">
        <f t="shared" si="82"/>
        <v>77599.385303473187</v>
      </c>
      <c r="P1027" s="8" t="str">
        <f t="shared" si="86"/>
        <v/>
      </c>
      <c r="Q1027" s="8">
        <f t="shared" si="83"/>
        <v>134977.1618971281</v>
      </c>
      <c r="R1027" s="8">
        <f t="shared" si="84"/>
        <v>-12632.978723404241</v>
      </c>
      <c r="S1027" s="8">
        <f t="shared" si="85"/>
        <v>319548.58060978237</v>
      </c>
      <c r="U1027" s="25">
        <v>43116.320115740738</v>
      </c>
      <c r="V1027">
        <v>27</v>
      </c>
      <c r="W1027">
        <v>6558</v>
      </c>
      <c r="X1027" t="s">
        <v>1606</v>
      </c>
      <c r="Y1027" t="s">
        <v>957</v>
      </c>
      <c r="Z1027" s="25">
        <v>43115.997916666667</v>
      </c>
      <c r="AA1027">
        <v>3855</v>
      </c>
      <c r="AB1027">
        <v>-370</v>
      </c>
      <c r="AC1027" s="24">
        <v>-8.7599999999999997E-2</v>
      </c>
      <c r="AD1027">
        <v>13600</v>
      </c>
      <c r="AE1027">
        <v>53220100</v>
      </c>
      <c r="AF1027" s="22">
        <v>43115</v>
      </c>
      <c r="AG1027">
        <v>4225</v>
      </c>
      <c r="AH1027">
        <v>4225</v>
      </c>
      <c r="AI1027" s="22">
        <v>43116</v>
      </c>
      <c r="AJ1027">
        <v>3665</v>
      </c>
      <c r="AK1027">
        <v>3760</v>
      </c>
      <c r="AL1027" s="25">
        <v>43116.798738425925</v>
      </c>
      <c r="AM1027">
        <v>2</v>
      </c>
      <c r="AN1027" t="s">
        <v>1023</v>
      </c>
      <c r="AO1027">
        <v>0</v>
      </c>
      <c r="AP1027" t="s">
        <v>956</v>
      </c>
      <c r="AQ1027">
        <v>0.35</v>
      </c>
      <c r="AR1027">
        <v>0.28000000000000003</v>
      </c>
      <c r="AS1027">
        <v>1</v>
      </c>
      <c r="AT1027">
        <v>0.99</v>
      </c>
      <c r="AU1027">
        <v>0.45900000000000002</v>
      </c>
      <c r="AV1027">
        <v>3765</v>
      </c>
      <c r="AW1027">
        <v>3570</v>
      </c>
      <c r="AX1027">
        <v>3760</v>
      </c>
    </row>
    <row r="1028" spans="1:50">
      <c r="A1028" s="22">
        <v>43112</v>
      </c>
      <c r="B1028">
        <v>880.3</v>
      </c>
      <c r="C1028">
        <v>881.8</v>
      </c>
      <c r="D1028">
        <v>872</v>
      </c>
      <c r="E1028">
        <v>873.1</v>
      </c>
      <c r="F1028" s="22">
        <v>43115</v>
      </c>
      <c r="G1028">
        <v>884</v>
      </c>
      <c r="H1028">
        <v>893</v>
      </c>
      <c r="I1028">
        <v>879.6</v>
      </c>
      <c r="J1028">
        <v>888.8</v>
      </c>
      <c r="K1028" s="22">
        <v>43116</v>
      </c>
      <c r="L1028">
        <v>893</v>
      </c>
      <c r="M1028">
        <v>1.04</v>
      </c>
      <c r="N1028" s="8" t="str">
        <f>IF(AND(AM1028=1,AC1028&lt;-0.005,AE1028&gt;O$1),R1028,"")</f>
        <v/>
      </c>
      <c r="O1028" s="8">
        <f t="shared" si="82"/>
        <v>77599.385303473187</v>
      </c>
      <c r="P1028" s="8" t="str">
        <f t="shared" si="86"/>
        <v/>
      </c>
      <c r="Q1028" s="8">
        <f t="shared" si="83"/>
        <v>134977.1618971281</v>
      </c>
      <c r="R1028" s="8">
        <f t="shared" si="84"/>
        <v>2080.2878668616522</v>
      </c>
      <c r="S1028" s="8">
        <f t="shared" si="85"/>
        <v>321628.86847664404</v>
      </c>
      <c r="U1028" s="25">
        <v>43116.320115740738</v>
      </c>
      <c r="V1028">
        <v>28</v>
      </c>
      <c r="W1028">
        <v>8306</v>
      </c>
      <c r="X1028" t="s">
        <v>1083</v>
      </c>
      <c r="Y1028" t="s">
        <v>962</v>
      </c>
      <c r="Z1028" s="25">
        <v>43115.955555555556</v>
      </c>
      <c r="AA1028">
        <v>888.8</v>
      </c>
      <c r="AB1028">
        <v>0</v>
      </c>
      <c r="AC1028" s="24">
        <v>0</v>
      </c>
      <c r="AD1028">
        <v>12800</v>
      </c>
      <c r="AE1028">
        <v>11378650</v>
      </c>
      <c r="AF1028" s="22">
        <v>43115</v>
      </c>
      <c r="AG1028">
        <v>884</v>
      </c>
      <c r="AH1028">
        <v>888.8</v>
      </c>
      <c r="AI1028" s="22">
        <v>43116</v>
      </c>
      <c r="AJ1028">
        <v>893</v>
      </c>
      <c r="AK1028">
        <v>889.3</v>
      </c>
      <c r="AL1028" s="25">
        <v>43116.798750000002</v>
      </c>
      <c r="AM1028">
        <v>1</v>
      </c>
      <c r="AN1028" t="s">
        <v>1023</v>
      </c>
      <c r="AO1028">
        <v>1.66</v>
      </c>
      <c r="AP1028">
        <v>2.0299999999999998</v>
      </c>
      <c r="AQ1028">
        <v>0.89</v>
      </c>
      <c r="AR1028">
        <v>0.94</v>
      </c>
      <c r="AS1028">
        <v>1.04</v>
      </c>
      <c r="AT1028">
        <v>1.1100000000000001</v>
      </c>
      <c r="AU1028">
        <v>0.52400000000000002</v>
      </c>
      <c r="AV1028">
        <v>894.4</v>
      </c>
      <c r="AW1028">
        <v>885.7</v>
      </c>
      <c r="AX1028">
        <v>889.3</v>
      </c>
    </row>
    <row r="1029" spans="1:50">
      <c r="A1029" s="22">
        <v>43112</v>
      </c>
      <c r="B1029">
        <v>3705</v>
      </c>
      <c r="C1029">
        <v>3920</v>
      </c>
      <c r="D1029">
        <v>3700</v>
      </c>
      <c r="E1029">
        <v>3890</v>
      </c>
      <c r="F1029" s="22">
        <v>43115</v>
      </c>
      <c r="G1029">
        <v>4590</v>
      </c>
      <c r="H1029">
        <v>4590</v>
      </c>
      <c r="I1029">
        <v>4590</v>
      </c>
      <c r="J1029">
        <v>4590</v>
      </c>
      <c r="K1029" s="22">
        <v>43116</v>
      </c>
      <c r="L1029">
        <v>5110</v>
      </c>
      <c r="M1029">
        <v>0.96</v>
      </c>
      <c r="N1029" s="8" t="str">
        <f>IF(AND(AM1029=1,AC1029&lt;-0.005,AE1029&gt;O$1),R1029,"")</f>
        <v/>
      </c>
      <c r="O1029" s="8">
        <f t="shared" si="82"/>
        <v>77599.385303473187</v>
      </c>
      <c r="P1029" s="8" t="str">
        <f t="shared" si="86"/>
        <v/>
      </c>
      <c r="Q1029" s="8">
        <f t="shared" si="83"/>
        <v>134977.1618971281</v>
      </c>
      <c r="R1029" s="8">
        <f t="shared" si="84"/>
        <v>-17013.232514177689</v>
      </c>
      <c r="S1029" s="8">
        <f t="shared" si="85"/>
        <v>321628.86847664404</v>
      </c>
      <c r="U1029" s="25">
        <v>43116.320115740738</v>
      </c>
      <c r="V1029">
        <v>29</v>
      </c>
      <c r="W1029">
        <v>3267</v>
      </c>
      <c r="X1029" t="s">
        <v>1254</v>
      </c>
      <c r="Y1029" t="s">
        <v>957</v>
      </c>
      <c r="Z1029" s="25">
        <v>43115.994444444441</v>
      </c>
      <c r="AA1029">
        <v>5080</v>
      </c>
      <c r="AB1029">
        <v>490</v>
      </c>
      <c r="AC1029" s="24">
        <v>0.10680000000000001</v>
      </c>
      <c r="AD1029">
        <v>11500</v>
      </c>
      <c r="AE1029">
        <v>58345500</v>
      </c>
      <c r="AF1029" s="22">
        <v>43115</v>
      </c>
      <c r="AG1029">
        <v>4590</v>
      </c>
      <c r="AH1029">
        <v>4590</v>
      </c>
      <c r="AI1029" s="22">
        <v>43116</v>
      </c>
      <c r="AJ1029">
        <v>5110</v>
      </c>
      <c r="AK1029">
        <v>5290</v>
      </c>
      <c r="AL1029" s="25">
        <v>43116.798761574071</v>
      </c>
      <c r="AM1029">
        <v>2</v>
      </c>
      <c r="AN1029" t="s">
        <v>1023</v>
      </c>
      <c r="AO1029">
        <v>0</v>
      </c>
      <c r="AP1029" t="s">
        <v>956</v>
      </c>
      <c r="AQ1029">
        <v>0.2</v>
      </c>
      <c r="AR1029">
        <v>0.75</v>
      </c>
      <c r="AS1029">
        <v>0.96</v>
      </c>
      <c r="AT1029">
        <v>1.17</v>
      </c>
      <c r="AU1029">
        <v>0.97</v>
      </c>
      <c r="AV1029">
        <v>5290</v>
      </c>
      <c r="AW1029">
        <v>4830</v>
      </c>
      <c r="AX1029">
        <v>5290</v>
      </c>
    </row>
    <row r="1030" spans="1:50">
      <c r="A1030" s="22">
        <v>43112</v>
      </c>
      <c r="B1030">
        <v>703</v>
      </c>
      <c r="C1030">
        <v>705</v>
      </c>
      <c r="D1030">
        <v>675</v>
      </c>
      <c r="E1030">
        <v>691</v>
      </c>
      <c r="F1030" s="22">
        <v>43115</v>
      </c>
      <c r="G1030">
        <v>694</v>
      </c>
      <c r="H1030">
        <v>743</v>
      </c>
      <c r="I1030">
        <v>685</v>
      </c>
      <c r="J1030">
        <v>731</v>
      </c>
      <c r="K1030" s="22">
        <v>43116</v>
      </c>
      <c r="L1030">
        <v>730</v>
      </c>
      <c r="M1030">
        <v>1.1599999999999999</v>
      </c>
      <c r="N1030" s="8" t="str">
        <f>IF(AND(AM1030=1,AC1030&lt;-0.005,AE1030&gt;O$1),R1030,"")</f>
        <v/>
      </c>
      <c r="O1030" s="8">
        <f t="shared" si="82"/>
        <v>77599.385303473187</v>
      </c>
      <c r="P1030" s="8" t="str">
        <f t="shared" si="86"/>
        <v/>
      </c>
      <c r="Q1030" s="8">
        <f t="shared" si="83"/>
        <v>134977.1618971281</v>
      </c>
      <c r="R1030" s="8">
        <f t="shared" si="84"/>
        <v>27456.647398843903</v>
      </c>
      <c r="S1030" s="8">
        <f t="shared" si="85"/>
        <v>321628.86847664404</v>
      </c>
      <c r="U1030" s="25">
        <v>43116.320115740738</v>
      </c>
      <c r="V1030">
        <v>31</v>
      </c>
      <c r="W1030">
        <v>2160</v>
      </c>
      <c r="X1030" t="s">
        <v>1033</v>
      </c>
      <c r="Y1030" t="s">
        <v>957</v>
      </c>
      <c r="Z1030" s="25">
        <v>43115.997916666667</v>
      </c>
      <c r="AA1030">
        <v>720</v>
      </c>
      <c r="AB1030">
        <v>-11</v>
      </c>
      <c r="AC1030" s="24">
        <v>-1.4999999999999999E-2</v>
      </c>
      <c r="AD1030">
        <v>10000</v>
      </c>
      <c r="AE1030">
        <v>7263200</v>
      </c>
      <c r="AF1030" s="22">
        <v>43115</v>
      </c>
      <c r="AG1030">
        <v>694</v>
      </c>
      <c r="AH1030">
        <v>731</v>
      </c>
      <c r="AI1030" s="22">
        <v>43116</v>
      </c>
      <c r="AJ1030">
        <v>730</v>
      </c>
      <c r="AK1030">
        <v>692</v>
      </c>
      <c r="AL1030" s="25">
        <v>43116.798784722225</v>
      </c>
      <c r="AM1030">
        <v>2</v>
      </c>
      <c r="AN1030" t="s">
        <v>1023</v>
      </c>
      <c r="AO1030">
        <v>16322</v>
      </c>
      <c r="AP1030">
        <v>0</v>
      </c>
      <c r="AQ1030">
        <v>0.92</v>
      </c>
      <c r="AR1030">
        <v>0.95</v>
      </c>
      <c r="AS1030">
        <v>1.1599999999999999</v>
      </c>
      <c r="AT1030">
        <v>1.27</v>
      </c>
      <c r="AU1030">
        <v>1.1879999999999999</v>
      </c>
      <c r="AV1030">
        <v>736</v>
      </c>
      <c r="AW1030">
        <v>685</v>
      </c>
      <c r="AX1030">
        <v>692</v>
      </c>
    </row>
    <row r="1031" spans="1:50">
      <c r="A1031" s="22">
        <v>43112</v>
      </c>
      <c r="B1031">
        <v>2850</v>
      </c>
      <c r="C1031">
        <v>3170</v>
      </c>
      <c r="D1031">
        <v>2783</v>
      </c>
      <c r="E1031">
        <v>3050</v>
      </c>
      <c r="F1031" s="22">
        <v>43115</v>
      </c>
      <c r="G1031">
        <v>3050</v>
      </c>
      <c r="H1031">
        <v>3100</v>
      </c>
      <c r="I1031">
        <v>2933</v>
      </c>
      <c r="J1031">
        <v>2985</v>
      </c>
      <c r="K1031" s="22">
        <v>43116</v>
      </c>
      <c r="L1031">
        <v>2901</v>
      </c>
      <c r="M1031">
        <v>1.56</v>
      </c>
      <c r="N1031" s="8" t="str">
        <f>IF(AND(AM1031=1,AC1031&lt;-0.005,AE1031&gt;O$1),R1031,"")</f>
        <v/>
      </c>
      <c r="O1031" s="8">
        <f t="shared" si="82"/>
        <v>77599.385303473187</v>
      </c>
      <c r="P1031" s="8" t="str">
        <f t="shared" si="86"/>
        <v/>
      </c>
      <c r="Q1031" s="8">
        <f t="shared" si="83"/>
        <v>134977.1618971281</v>
      </c>
      <c r="R1031" s="8">
        <f t="shared" si="84"/>
        <v>29766.252739225729</v>
      </c>
      <c r="S1031" s="8">
        <f t="shared" si="85"/>
        <v>321628.86847664404</v>
      </c>
      <c r="U1031" s="25">
        <v>43116.320127314815</v>
      </c>
      <c r="V1031">
        <v>32</v>
      </c>
      <c r="W1031">
        <v>4579</v>
      </c>
      <c r="X1031" t="s">
        <v>1313</v>
      </c>
      <c r="Y1031" t="s">
        <v>960</v>
      </c>
      <c r="Z1031" s="25">
        <v>43115.998611111114</v>
      </c>
      <c r="AA1031">
        <v>2948.2</v>
      </c>
      <c r="AB1031">
        <v>-36.799999999999997</v>
      </c>
      <c r="AC1031" s="24">
        <v>-1.23E-2</v>
      </c>
      <c r="AD1031">
        <v>8800</v>
      </c>
      <c r="AE1031">
        <v>25975730</v>
      </c>
      <c r="AF1031" s="22">
        <v>43115</v>
      </c>
      <c r="AG1031">
        <v>3050</v>
      </c>
      <c r="AH1031">
        <v>2985</v>
      </c>
      <c r="AI1031" s="22">
        <v>43116</v>
      </c>
      <c r="AJ1031">
        <v>2901</v>
      </c>
      <c r="AK1031">
        <v>2738</v>
      </c>
      <c r="AL1031" s="25">
        <v>43116.798796296294</v>
      </c>
      <c r="AM1031">
        <v>2</v>
      </c>
      <c r="AN1031" t="s">
        <v>1023</v>
      </c>
      <c r="AO1031">
        <v>55.97</v>
      </c>
      <c r="AP1031">
        <v>0</v>
      </c>
      <c r="AQ1031">
        <v>1</v>
      </c>
      <c r="AR1031">
        <v>1</v>
      </c>
      <c r="AS1031">
        <v>1.56</v>
      </c>
      <c r="AT1031">
        <v>2.2599999999999998</v>
      </c>
      <c r="AU1031">
        <v>0.95699999999999996</v>
      </c>
      <c r="AV1031">
        <v>2950</v>
      </c>
      <c r="AW1031">
        <v>2672</v>
      </c>
      <c r="AX1031">
        <v>2738</v>
      </c>
    </row>
    <row r="1032" spans="1:50">
      <c r="A1032" s="22">
        <v>43112</v>
      </c>
      <c r="B1032">
        <v>1005</v>
      </c>
      <c r="C1032">
        <v>1006.5</v>
      </c>
      <c r="D1032">
        <v>1000</v>
      </c>
      <c r="E1032">
        <v>1001.5</v>
      </c>
      <c r="F1032" s="22">
        <v>43115</v>
      </c>
      <c r="G1032">
        <v>1000</v>
      </c>
      <c r="H1032">
        <v>1001</v>
      </c>
      <c r="I1032">
        <v>975.7</v>
      </c>
      <c r="J1032">
        <v>977.1</v>
      </c>
      <c r="K1032" s="22">
        <v>43116</v>
      </c>
      <c r="L1032">
        <v>976</v>
      </c>
      <c r="M1032">
        <v>0.98</v>
      </c>
      <c r="N1032" s="8" t="str">
        <f>IF(AND(AM1032=1,AC1032&lt;-0.005,AE1032&gt;O$1),R1032,"")</f>
        <v/>
      </c>
      <c r="O1032" s="8">
        <f t="shared" si="82"/>
        <v>77599.385303473187</v>
      </c>
      <c r="P1032" s="8" t="str">
        <f t="shared" si="86"/>
        <v/>
      </c>
      <c r="Q1032" s="8">
        <f t="shared" si="83"/>
        <v>134977.1618971281</v>
      </c>
      <c r="R1032" s="8">
        <f t="shared" si="84"/>
        <v>2109.2705010803402</v>
      </c>
      <c r="S1032" s="8">
        <f t="shared" si="85"/>
        <v>323738.13897772436</v>
      </c>
      <c r="U1032" s="25">
        <v>43116.320127314815</v>
      </c>
      <c r="V1032">
        <v>35</v>
      </c>
      <c r="W1032">
        <v>4755</v>
      </c>
      <c r="X1032" t="s">
        <v>268</v>
      </c>
      <c r="Y1032" t="s">
        <v>962</v>
      </c>
      <c r="Z1032" s="25">
        <v>43115.998611111114</v>
      </c>
      <c r="AA1032">
        <v>981.3</v>
      </c>
      <c r="AB1032">
        <v>4.2</v>
      </c>
      <c r="AC1032" s="24">
        <v>4.3E-3</v>
      </c>
      <c r="AD1032">
        <v>7200</v>
      </c>
      <c r="AE1032">
        <v>7063060</v>
      </c>
      <c r="AF1032" s="22">
        <v>43115</v>
      </c>
      <c r="AG1032">
        <v>1000</v>
      </c>
      <c r="AH1032">
        <v>977.1</v>
      </c>
      <c r="AI1032" s="22">
        <v>43116</v>
      </c>
      <c r="AJ1032">
        <v>976</v>
      </c>
      <c r="AK1032">
        <v>971.9</v>
      </c>
      <c r="AL1032" s="25">
        <v>43116.798819444448</v>
      </c>
      <c r="AM1032">
        <v>1</v>
      </c>
      <c r="AN1032">
        <v>0</v>
      </c>
      <c r="AO1032">
        <v>5.41</v>
      </c>
      <c r="AP1032" t="s">
        <v>956</v>
      </c>
      <c r="AQ1032">
        <v>0.01</v>
      </c>
      <c r="AR1032">
        <v>0</v>
      </c>
      <c r="AS1032">
        <v>0.98</v>
      </c>
      <c r="AT1032">
        <v>0.89</v>
      </c>
      <c r="AU1032">
        <v>0.51900000000000002</v>
      </c>
      <c r="AV1032">
        <v>985.5</v>
      </c>
      <c r="AW1032">
        <v>960</v>
      </c>
      <c r="AX1032">
        <v>971.9</v>
      </c>
    </row>
    <row r="1033" spans="1:50">
      <c r="A1033" s="22">
        <v>43112</v>
      </c>
      <c r="B1033">
        <v>569</v>
      </c>
      <c r="C1033">
        <v>569</v>
      </c>
      <c r="D1033">
        <v>569</v>
      </c>
      <c r="E1033">
        <v>569</v>
      </c>
      <c r="F1033" s="22">
        <v>43115</v>
      </c>
      <c r="G1033">
        <v>619</v>
      </c>
      <c r="H1033">
        <v>669</v>
      </c>
      <c r="I1033">
        <v>531</v>
      </c>
      <c r="J1033">
        <v>660</v>
      </c>
      <c r="K1033" s="22">
        <v>43116</v>
      </c>
      <c r="L1033">
        <v>715</v>
      </c>
      <c r="M1033">
        <v>1.62</v>
      </c>
      <c r="N1033" s="8" t="str">
        <f>IF(AND(AM1033=1,AC1033&lt;-0.005,AE1033&gt;O$1),R1033,"")</f>
        <v/>
      </c>
      <c r="O1033" s="8">
        <f t="shared" si="82"/>
        <v>77599.385303473187</v>
      </c>
      <c r="P1033" s="8" t="str">
        <f t="shared" si="86"/>
        <v/>
      </c>
      <c r="Q1033" s="8">
        <f t="shared" si="83"/>
        <v>134977.1618971281</v>
      </c>
      <c r="R1033" s="8">
        <f t="shared" si="84"/>
        <v>32786.885245901678</v>
      </c>
      <c r="S1033" s="8">
        <f t="shared" si="85"/>
        <v>323738.13897772436</v>
      </c>
      <c r="U1033" s="25">
        <v>43116.320127314815</v>
      </c>
      <c r="V1033">
        <v>36</v>
      </c>
      <c r="W1033">
        <v>1400</v>
      </c>
      <c r="X1033" t="s">
        <v>1181</v>
      </c>
      <c r="Y1033" t="s">
        <v>960</v>
      </c>
      <c r="Z1033" s="25">
        <v>43115.993750000001</v>
      </c>
      <c r="AA1033">
        <v>636</v>
      </c>
      <c r="AB1033">
        <v>-24</v>
      </c>
      <c r="AC1033" s="24">
        <v>-3.6400000000000002E-2</v>
      </c>
      <c r="AD1033">
        <v>6300</v>
      </c>
      <c r="AE1033">
        <v>4075280</v>
      </c>
      <c r="AF1033" s="22">
        <v>43115</v>
      </c>
      <c r="AG1033">
        <v>619</v>
      </c>
      <c r="AH1033">
        <v>660</v>
      </c>
      <c r="AI1033" s="22">
        <v>43116</v>
      </c>
      <c r="AJ1033">
        <v>715</v>
      </c>
      <c r="AK1033">
        <v>671</v>
      </c>
      <c r="AL1033" s="25">
        <v>43116.798831018517</v>
      </c>
      <c r="AM1033">
        <v>2</v>
      </c>
      <c r="AN1033" t="s">
        <v>1023</v>
      </c>
      <c r="AO1033">
        <v>0</v>
      </c>
      <c r="AP1033">
        <v>0</v>
      </c>
      <c r="AQ1033">
        <v>1</v>
      </c>
      <c r="AR1033">
        <v>1</v>
      </c>
      <c r="AS1033">
        <v>1.62</v>
      </c>
      <c r="AT1033">
        <v>1.88</v>
      </c>
      <c r="AU1033">
        <v>0.8</v>
      </c>
      <c r="AV1033">
        <v>738</v>
      </c>
      <c r="AW1033">
        <v>602</v>
      </c>
      <c r="AX1033">
        <v>671</v>
      </c>
    </row>
    <row r="1034" spans="1:50">
      <c r="A1034" s="22">
        <v>43112</v>
      </c>
      <c r="B1034">
        <v>159</v>
      </c>
      <c r="C1034">
        <v>169</v>
      </c>
      <c r="D1034">
        <v>155</v>
      </c>
      <c r="E1034">
        <v>166</v>
      </c>
      <c r="F1034" s="22">
        <v>43115</v>
      </c>
      <c r="G1034">
        <v>169</v>
      </c>
      <c r="H1034">
        <v>173</v>
      </c>
      <c r="I1034">
        <v>160</v>
      </c>
      <c r="J1034">
        <v>168</v>
      </c>
      <c r="K1034" s="22">
        <v>43116</v>
      </c>
      <c r="L1034">
        <v>164</v>
      </c>
      <c r="M1034">
        <v>1.26</v>
      </c>
      <c r="N1034" s="8" t="str">
        <f>IF(AND(AM1034=1,AC1034&lt;-0.005,AE1034&gt;O$1),R1034,"")</f>
        <v/>
      </c>
      <c r="O1034" s="8">
        <f t="shared" si="82"/>
        <v>77599.385303473187</v>
      </c>
      <c r="P1034" s="8" t="str">
        <f t="shared" si="86"/>
        <v/>
      </c>
      <c r="Q1034" s="8">
        <f t="shared" si="83"/>
        <v>134977.1618971281</v>
      </c>
      <c r="R1034" s="8">
        <f t="shared" si="84"/>
        <v>3067.4846625766695</v>
      </c>
      <c r="S1034" s="8">
        <f t="shared" si="85"/>
        <v>323738.13897772436</v>
      </c>
      <c r="U1034" s="25">
        <v>43116.320127314815</v>
      </c>
      <c r="V1034">
        <v>37</v>
      </c>
      <c r="W1034">
        <v>2370</v>
      </c>
      <c r="X1034" t="s">
        <v>1090</v>
      </c>
      <c r="Y1034" t="s">
        <v>957</v>
      </c>
      <c r="Z1034" s="25">
        <v>43115.986805555556</v>
      </c>
      <c r="AA1034">
        <v>168.5</v>
      </c>
      <c r="AB1034">
        <v>0.5</v>
      </c>
      <c r="AC1034" s="24">
        <v>3.0000000000000001E-3</v>
      </c>
      <c r="AD1034">
        <v>6100</v>
      </c>
      <c r="AE1034">
        <v>1029930</v>
      </c>
      <c r="AF1034" s="22">
        <v>43115</v>
      </c>
      <c r="AG1034">
        <v>169</v>
      </c>
      <c r="AH1034">
        <v>168</v>
      </c>
      <c r="AI1034" s="22">
        <v>43116</v>
      </c>
      <c r="AJ1034">
        <v>164</v>
      </c>
      <c r="AK1034">
        <v>163</v>
      </c>
      <c r="AL1034" s="25">
        <v>43116.798842592594</v>
      </c>
      <c r="AM1034">
        <v>2</v>
      </c>
      <c r="AN1034" t="s">
        <v>1023</v>
      </c>
      <c r="AO1034">
        <v>6442.35</v>
      </c>
      <c r="AP1034">
        <v>0</v>
      </c>
      <c r="AQ1034">
        <v>1</v>
      </c>
      <c r="AR1034">
        <v>1</v>
      </c>
      <c r="AS1034">
        <v>1.26</v>
      </c>
      <c r="AT1034">
        <v>1.29</v>
      </c>
      <c r="AU1034">
        <v>0.97</v>
      </c>
      <c r="AV1034">
        <v>167</v>
      </c>
      <c r="AW1034">
        <v>161</v>
      </c>
      <c r="AX1034">
        <v>163</v>
      </c>
    </row>
    <row r="1035" spans="1:50">
      <c r="A1035" s="22">
        <v>43112</v>
      </c>
      <c r="B1035">
        <v>695</v>
      </c>
      <c r="C1035">
        <v>697</v>
      </c>
      <c r="D1035">
        <v>665</v>
      </c>
      <c r="E1035">
        <v>684</v>
      </c>
      <c r="F1035" s="22">
        <v>43115</v>
      </c>
      <c r="G1035">
        <v>700</v>
      </c>
      <c r="H1035">
        <v>784</v>
      </c>
      <c r="I1035">
        <v>691</v>
      </c>
      <c r="J1035">
        <v>784</v>
      </c>
      <c r="K1035" s="22">
        <v>43116</v>
      </c>
      <c r="L1035">
        <v>769</v>
      </c>
      <c r="M1035">
        <v>1.23</v>
      </c>
      <c r="N1035" s="8" t="str">
        <f>IF(AND(AM1035=1,AC1035&lt;-0.005,AE1035&gt;O$1),R1035,"")</f>
        <v/>
      </c>
      <c r="O1035" s="8">
        <f t="shared" si="82"/>
        <v>77599.385303473187</v>
      </c>
      <c r="P1035" s="8" t="str">
        <f t="shared" si="86"/>
        <v/>
      </c>
      <c r="Q1035" s="8">
        <f t="shared" si="83"/>
        <v>134977.1618971281</v>
      </c>
      <c r="R1035" s="8">
        <f t="shared" si="84"/>
        <v>-32238.442822384415</v>
      </c>
      <c r="S1035" s="8">
        <f t="shared" si="85"/>
        <v>323738.13897772436</v>
      </c>
      <c r="U1035" s="25">
        <v>43116.320127314815</v>
      </c>
      <c r="V1035">
        <v>38</v>
      </c>
      <c r="W1035">
        <v>9753</v>
      </c>
      <c r="X1035" t="s">
        <v>1123</v>
      </c>
      <c r="Y1035" t="s">
        <v>960</v>
      </c>
      <c r="Z1035" s="25">
        <v>43115.995138888888</v>
      </c>
      <c r="AA1035">
        <v>810</v>
      </c>
      <c r="AB1035">
        <v>26</v>
      </c>
      <c r="AC1035" s="24">
        <v>3.32E-2</v>
      </c>
      <c r="AD1035">
        <v>6000</v>
      </c>
      <c r="AE1035">
        <v>4823000</v>
      </c>
      <c r="AF1035" s="22">
        <v>43115</v>
      </c>
      <c r="AG1035">
        <v>700</v>
      </c>
      <c r="AH1035">
        <v>784</v>
      </c>
      <c r="AI1035" s="22">
        <v>43116</v>
      </c>
      <c r="AJ1035">
        <v>769</v>
      </c>
      <c r="AK1035">
        <v>822</v>
      </c>
      <c r="AL1035" s="25">
        <v>43116.798854166664</v>
      </c>
      <c r="AM1035">
        <v>2</v>
      </c>
      <c r="AN1035" t="s">
        <v>1023</v>
      </c>
      <c r="AO1035">
        <v>0</v>
      </c>
      <c r="AP1035">
        <v>1.28</v>
      </c>
      <c r="AQ1035">
        <v>0.82</v>
      </c>
      <c r="AR1035">
        <v>0.85</v>
      </c>
      <c r="AS1035">
        <v>1.23</v>
      </c>
      <c r="AT1035">
        <v>1.29</v>
      </c>
      <c r="AU1035">
        <v>0.71599999999999997</v>
      </c>
      <c r="AV1035">
        <v>860</v>
      </c>
      <c r="AW1035">
        <v>758</v>
      </c>
      <c r="AX1035">
        <v>822</v>
      </c>
    </row>
    <row r="1036" spans="1:50">
      <c r="A1036" s="22">
        <v>43112</v>
      </c>
      <c r="B1036">
        <v>982</v>
      </c>
      <c r="C1036">
        <v>996</v>
      </c>
      <c r="D1036">
        <v>951</v>
      </c>
      <c r="E1036">
        <v>965</v>
      </c>
      <c r="F1036" s="22">
        <v>43115</v>
      </c>
      <c r="G1036">
        <v>1028</v>
      </c>
      <c r="H1036">
        <v>1115</v>
      </c>
      <c r="I1036">
        <v>1021</v>
      </c>
      <c r="J1036">
        <v>1115</v>
      </c>
      <c r="K1036" s="22">
        <v>43116</v>
      </c>
      <c r="L1036">
        <v>1090</v>
      </c>
      <c r="M1036">
        <v>1.22</v>
      </c>
      <c r="N1036" s="8" t="str">
        <f>IF(AND(AM1036=1,AC1036&lt;-0.005,AE1036&gt;O$1),R1036,"")</f>
        <v/>
      </c>
      <c r="O1036" s="8">
        <f t="shared" si="82"/>
        <v>77599.385303473187</v>
      </c>
      <c r="P1036" s="8" t="str">
        <f t="shared" si="86"/>
        <v/>
      </c>
      <c r="Q1036" s="8">
        <f t="shared" si="83"/>
        <v>134977.1618971281</v>
      </c>
      <c r="R1036" s="8">
        <f t="shared" si="84"/>
        <v>14636.449480642133</v>
      </c>
      <c r="S1036" s="8">
        <f t="shared" si="85"/>
        <v>323738.13897772436</v>
      </c>
      <c r="U1036" s="25">
        <v>43116.320127314815</v>
      </c>
      <c r="V1036">
        <v>39</v>
      </c>
      <c r="W1036">
        <v>4588</v>
      </c>
      <c r="X1036" t="s">
        <v>1605</v>
      </c>
      <c r="Y1036" t="s">
        <v>957</v>
      </c>
      <c r="Z1036" s="25">
        <v>43115.98541666667</v>
      </c>
      <c r="AA1036">
        <v>1128</v>
      </c>
      <c r="AB1036">
        <v>13</v>
      </c>
      <c r="AC1036" s="24">
        <v>1.17E-2</v>
      </c>
      <c r="AD1036">
        <v>5800</v>
      </c>
      <c r="AE1036">
        <v>6519680</v>
      </c>
      <c r="AF1036" s="22">
        <v>43115</v>
      </c>
      <c r="AG1036">
        <v>1028</v>
      </c>
      <c r="AH1036">
        <v>1115</v>
      </c>
      <c r="AI1036" s="22">
        <v>43116</v>
      </c>
      <c r="AJ1036">
        <v>1090</v>
      </c>
      <c r="AK1036">
        <v>1059</v>
      </c>
      <c r="AL1036" s="25">
        <v>43116.79886574074</v>
      </c>
      <c r="AM1036">
        <v>2</v>
      </c>
      <c r="AN1036" t="s">
        <v>1023</v>
      </c>
      <c r="AO1036">
        <v>0</v>
      </c>
      <c r="AP1036">
        <v>0</v>
      </c>
      <c r="AQ1036">
        <v>1</v>
      </c>
      <c r="AR1036">
        <v>1</v>
      </c>
      <c r="AS1036">
        <v>1.22</v>
      </c>
      <c r="AT1036">
        <v>1.36</v>
      </c>
      <c r="AU1036">
        <v>1.728</v>
      </c>
      <c r="AV1036">
        <v>1101</v>
      </c>
      <c r="AW1036">
        <v>1033</v>
      </c>
      <c r="AX1036">
        <v>1059</v>
      </c>
    </row>
    <row r="1037" spans="1:50">
      <c r="A1037" s="22">
        <v>43112</v>
      </c>
      <c r="B1037">
        <v>1896</v>
      </c>
      <c r="C1037">
        <v>1978</v>
      </c>
      <c r="D1037">
        <v>1825</v>
      </c>
      <c r="E1037">
        <v>1970</v>
      </c>
      <c r="F1037" s="22">
        <v>43115</v>
      </c>
      <c r="G1037">
        <v>2010</v>
      </c>
      <c r="H1037">
        <v>2370</v>
      </c>
      <c r="I1037">
        <v>1984</v>
      </c>
      <c r="J1037">
        <v>2370</v>
      </c>
      <c r="K1037" s="22">
        <v>43116</v>
      </c>
      <c r="L1037">
        <v>2322</v>
      </c>
      <c r="M1037">
        <v>1.44</v>
      </c>
      <c r="N1037" s="8" t="str">
        <f>IF(AND(AM1037=1,AC1037&lt;-0.005,AE1037&gt;O$1),R1037,"")</f>
        <v/>
      </c>
      <c r="O1037" s="8">
        <f t="shared" si="82"/>
        <v>77599.385303473187</v>
      </c>
      <c r="P1037" s="8" t="str">
        <f t="shared" si="86"/>
        <v/>
      </c>
      <c r="Q1037" s="8">
        <f t="shared" si="83"/>
        <v>134977.1618971281</v>
      </c>
      <c r="R1037" s="8">
        <f t="shared" si="84"/>
        <v>-42913.385826771679</v>
      </c>
      <c r="S1037" s="8">
        <f t="shared" si="85"/>
        <v>323738.13897772436</v>
      </c>
      <c r="U1037" s="25">
        <v>43116.320127314815</v>
      </c>
      <c r="V1037">
        <v>40</v>
      </c>
      <c r="W1037">
        <v>9307</v>
      </c>
      <c r="X1037" t="s">
        <v>1478</v>
      </c>
      <c r="Y1037" t="s">
        <v>954</v>
      </c>
      <c r="Z1037" s="25">
        <v>43115.993055555555</v>
      </c>
      <c r="AA1037">
        <v>2369</v>
      </c>
      <c r="AB1037">
        <v>-1</v>
      </c>
      <c r="AC1037" s="24">
        <v>-4.0000000000000002E-4</v>
      </c>
      <c r="AD1037">
        <v>5100</v>
      </c>
      <c r="AE1037">
        <v>11946200</v>
      </c>
      <c r="AF1037" s="22">
        <v>43115</v>
      </c>
      <c r="AG1037">
        <v>2010</v>
      </c>
      <c r="AH1037">
        <v>2370</v>
      </c>
      <c r="AI1037" s="22">
        <v>43116</v>
      </c>
      <c r="AJ1037">
        <v>2322</v>
      </c>
      <c r="AK1037">
        <v>2540</v>
      </c>
      <c r="AL1037" s="25">
        <v>43116.798877314817</v>
      </c>
      <c r="AM1037">
        <v>2</v>
      </c>
      <c r="AN1037" t="s">
        <v>1023</v>
      </c>
      <c r="AO1037">
        <v>142.96</v>
      </c>
      <c r="AP1037">
        <v>0.27</v>
      </c>
      <c r="AQ1037">
        <v>1</v>
      </c>
      <c r="AR1037">
        <v>1</v>
      </c>
      <c r="AS1037">
        <v>1.44</v>
      </c>
      <c r="AT1037">
        <v>1.67</v>
      </c>
      <c r="AU1037">
        <v>0.877</v>
      </c>
      <c r="AV1037">
        <v>2677</v>
      </c>
      <c r="AW1037">
        <v>2203</v>
      </c>
      <c r="AX1037">
        <v>2540</v>
      </c>
    </row>
    <row r="1038" spans="1:50">
      <c r="A1038" s="22">
        <v>43112</v>
      </c>
      <c r="B1038">
        <v>414</v>
      </c>
      <c r="C1038">
        <v>429</v>
      </c>
      <c r="D1038">
        <v>414</v>
      </c>
      <c r="E1038">
        <v>425</v>
      </c>
      <c r="F1038" s="22">
        <v>43115</v>
      </c>
      <c r="G1038">
        <v>432</v>
      </c>
      <c r="H1038">
        <v>433</v>
      </c>
      <c r="I1038">
        <v>420</v>
      </c>
      <c r="J1038">
        <v>423</v>
      </c>
      <c r="K1038" s="22">
        <v>43116</v>
      </c>
      <c r="L1038">
        <v>423</v>
      </c>
      <c r="M1038">
        <v>1.04</v>
      </c>
      <c r="N1038" s="8" t="str">
        <f>IF(AND(AM1038=1,AC1038&lt;-0.005,AE1038&gt;O$1),R1038,"")</f>
        <v/>
      </c>
      <c r="O1038" s="8">
        <f t="shared" si="82"/>
        <v>77599.385303473187</v>
      </c>
      <c r="P1038" s="8" t="str">
        <f t="shared" si="86"/>
        <v/>
      </c>
      <c r="Q1038" s="8">
        <f t="shared" si="83"/>
        <v>134977.1618971281</v>
      </c>
      <c r="R1038" s="8">
        <f t="shared" si="84"/>
        <v>17114.914425427894</v>
      </c>
      <c r="S1038" s="8">
        <f t="shared" si="85"/>
        <v>323738.13897772436</v>
      </c>
      <c r="U1038" s="25">
        <v>43116.320127314815</v>
      </c>
      <c r="V1038">
        <v>41</v>
      </c>
      <c r="W1038">
        <v>4597</v>
      </c>
      <c r="X1038" t="s">
        <v>1079</v>
      </c>
      <c r="Y1038" t="s">
        <v>957</v>
      </c>
      <c r="Z1038" s="25">
        <v>43115.962500000001</v>
      </c>
      <c r="AA1038">
        <v>420.2</v>
      </c>
      <c r="AB1038">
        <v>-2.8</v>
      </c>
      <c r="AC1038" s="24">
        <v>-6.6E-3</v>
      </c>
      <c r="AD1038">
        <v>4700</v>
      </c>
      <c r="AE1038">
        <v>1975410</v>
      </c>
      <c r="AF1038" s="22">
        <v>43115</v>
      </c>
      <c r="AG1038">
        <v>432</v>
      </c>
      <c r="AH1038">
        <v>423</v>
      </c>
      <c r="AI1038" s="22">
        <v>43116</v>
      </c>
      <c r="AJ1038">
        <v>423</v>
      </c>
      <c r="AK1038">
        <v>409</v>
      </c>
      <c r="AL1038" s="25">
        <v>43116.798877314817</v>
      </c>
      <c r="AM1038">
        <v>2</v>
      </c>
      <c r="AN1038" t="s">
        <v>1023</v>
      </c>
      <c r="AO1038">
        <v>0</v>
      </c>
      <c r="AP1038">
        <v>0</v>
      </c>
      <c r="AQ1038">
        <v>0.61</v>
      </c>
      <c r="AR1038">
        <v>0.71</v>
      </c>
      <c r="AS1038">
        <v>1.04</v>
      </c>
      <c r="AT1038">
        <v>1.1000000000000001</v>
      </c>
      <c r="AU1038">
        <v>1.0189999999999999</v>
      </c>
      <c r="AV1038">
        <v>424</v>
      </c>
      <c r="AW1038">
        <v>403</v>
      </c>
      <c r="AX1038">
        <v>409</v>
      </c>
    </row>
    <row r="1039" spans="1:50">
      <c r="A1039" s="22">
        <v>43112</v>
      </c>
      <c r="B1039">
        <v>1119</v>
      </c>
      <c r="C1039">
        <v>1162</v>
      </c>
      <c r="D1039">
        <v>1118</v>
      </c>
      <c r="E1039">
        <v>1158</v>
      </c>
      <c r="F1039" s="22">
        <v>43115</v>
      </c>
      <c r="G1039">
        <v>1178</v>
      </c>
      <c r="H1039">
        <v>1189</v>
      </c>
      <c r="I1039">
        <v>1150</v>
      </c>
      <c r="J1039">
        <v>1157</v>
      </c>
      <c r="K1039" s="22">
        <v>43116</v>
      </c>
      <c r="L1039">
        <v>1182</v>
      </c>
      <c r="M1039">
        <v>1.07</v>
      </c>
      <c r="N1039" s="8" t="str">
        <f>IF(AND(AM1039=1,AC1039&lt;-0.005,AE1039&gt;O$1),R1039,"")</f>
        <v/>
      </c>
      <c r="O1039" s="8">
        <f t="shared" si="82"/>
        <v>77599.385303473187</v>
      </c>
      <c r="P1039" s="8" t="str">
        <f t="shared" si="86"/>
        <v/>
      </c>
      <c r="Q1039" s="8">
        <f t="shared" si="83"/>
        <v>134977.1618971281</v>
      </c>
      <c r="R1039" s="8">
        <f t="shared" si="84"/>
        <v>20704.845814978002</v>
      </c>
      <c r="S1039" s="8">
        <f t="shared" si="85"/>
        <v>344442.98479270237</v>
      </c>
      <c r="U1039" s="25">
        <v>43116.320127314815</v>
      </c>
      <c r="V1039">
        <v>42</v>
      </c>
      <c r="W1039">
        <v>2362</v>
      </c>
      <c r="X1039" t="s">
        <v>1515</v>
      </c>
      <c r="Y1039" t="s">
        <v>960</v>
      </c>
      <c r="Z1039" s="25">
        <v>43115.993750000001</v>
      </c>
      <c r="AA1039">
        <v>1187</v>
      </c>
      <c r="AB1039">
        <v>30</v>
      </c>
      <c r="AC1039" s="24">
        <v>2.5899999999999999E-2</v>
      </c>
      <c r="AD1039">
        <v>4700</v>
      </c>
      <c r="AE1039">
        <v>5577200</v>
      </c>
      <c r="AF1039" s="22">
        <v>43115</v>
      </c>
      <c r="AG1039">
        <v>1178</v>
      </c>
      <c r="AH1039">
        <v>1157</v>
      </c>
      <c r="AI1039" s="22">
        <v>43116</v>
      </c>
      <c r="AJ1039">
        <v>1182</v>
      </c>
      <c r="AK1039">
        <v>1135</v>
      </c>
      <c r="AL1039" s="25">
        <v>43116.798888888887</v>
      </c>
      <c r="AM1039">
        <v>1</v>
      </c>
      <c r="AN1039">
        <v>0</v>
      </c>
      <c r="AO1039">
        <v>8.08</v>
      </c>
      <c r="AP1039">
        <v>3.03</v>
      </c>
      <c r="AQ1039">
        <v>1</v>
      </c>
      <c r="AR1039">
        <v>1</v>
      </c>
      <c r="AS1039">
        <v>1.07</v>
      </c>
      <c r="AT1039">
        <v>1.23</v>
      </c>
      <c r="AU1039">
        <v>0.54</v>
      </c>
      <c r="AV1039">
        <v>1182</v>
      </c>
      <c r="AW1039">
        <v>1126</v>
      </c>
      <c r="AX1039">
        <v>1135</v>
      </c>
    </row>
    <row r="1040" spans="1:50">
      <c r="A1040" s="22">
        <v>43112</v>
      </c>
      <c r="B1040">
        <v>1372</v>
      </c>
      <c r="C1040">
        <v>1382</v>
      </c>
      <c r="D1040">
        <v>1312</v>
      </c>
      <c r="E1040">
        <v>1320</v>
      </c>
      <c r="F1040" s="22">
        <v>43115</v>
      </c>
      <c r="G1040">
        <v>1322</v>
      </c>
      <c r="H1040">
        <v>1366</v>
      </c>
      <c r="I1040">
        <v>1280</v>
      </c>
      <c r="J1040">
        <v>1348</v>
      </c>
      <c r="K1040" s="22">
        <v>43116</v>
      </c>
      <c r="L1040">
        <v>1408</v>
      </c>
      <c r="M1040">
        <v>0.93</v>
      </c>
      <c r="N1040" s="8" t="str">
        <f>IF(AND(AM1040=1,AC1040&lt;-0.005,AE1040&gt;O$1),R1040,"")</f>
        <v/>
      </c>
      <c r="O1040" s="8">
        <f t="shared" si="82"/>
        <v>77599.385303473187</v>
      </c>
      <c r="P1040" s="8" t="str">
        <f t="shared" si="86"/>
        <v/>
      </c>
      <c r="Q1040" s="8">
        <f t="shared" si="83"/>
        <v>134977.1618971281</v>
      </c>
      <c r="R1040" s="8">
        <f t="shared" si="84"/>
        <v>-45219.638242894041</v>
      </c>
      <c r="S1040" s="8">
        <f t="shared" si="85"/>
        <v>344442.98479270237</v>
      </c>
      <c r="U1040" s="25">
        <v>43116.320127314815</v>
      </c>
      <c r="V1040">
        <v>43</v>
      </c>
      <c r="W1040">
        <v>2884</v>
      </c>
      <c r="X1040" t="s">
        <v>1234</v>
      </c>
      <c r="Y1040" t="s">
        <v>962</v>
      </c>
      <c r="Z1040" s="25">
        <v>43115.995138888888</v>
      </c>
      <c r="AA1040">
        <v>6890</v>
      </c>
      <c r="AB1040">
        <v>150</v>
      </c>
      <c r="AC1040" s="24">
        <v>2.23E-2</v>
      </c>
      <c r="AD1040">
        <v>4500</v>
      </c>
      <c r="AE1040">
        <v>30305800</v>
      </c>
      <c r="AF1040" s="22">
        <v>43115</v>
      </c>
      <c r="AG1040">
        <v>6610</v>
      </c>
      <c r="AH1040">
        <v>6740</v>
      </c>
      <c r="AI1040" s="22">
        <v>43116</v>
      </c>
      <c r="AJ1040">
        <v>7040</v>
      </c>
      <c r="AK1040">
        <v>7740</v>
      </c>
      <c r="AL1040" s="25">
        <v>43116.798900462964</v>
      </c>
      <c r="AM1040">
        <v>2</v>
      </c>
      <c r="AN1040" t="s">
        <v>1023</v>
      </c>
      <c r="AO1040">
        <v>3081</v>
      </c>
      <c r="AP1040">
        <v>0</v>
      </c>
      <c r="AQ1040">
        <v>0.11</v>
      </c>
      <c r="AR1040">
        <v>0.68</v>
      </c>
      <c r="AS1040">
        <v>0.93</v>
      </c>
      <c r="AT1040">
        <v>1.19</v>
      </c>
      <c r="AU1040">
        <v>1.079</v>
      </c>
      <c r="AV1040">
        <v>1548</v>
      </c>
      <c r="AW1040">
        <v>1374</v>
      </c>
      <c r="AX1040">
        <v>1548</v>
      </c>
    </row>
    <row r="1041" spans="1:50">
      <c r="A1041" s="22">
        <v>43112</v>
      </c>
      <c r="B1041">
        <v>616</v>
      </c>
      <c r="C1041">
        <v>625</v>
      </c>
      <c r="D1041">
        <v>610</v>
      </c>
      <c r="E1041">
        <v>624</v>
      </c>
      <c r="F1041" s="22">
        <v>43115</v>
      </c>
      <c r="G1041">
        <v>630</v>
      </c>
      <c r="H1041">
        <v>687</v>
      </c>
      <c r="I1041">
        <v>630</v>
      </c>
      <c r="J1041">
        <v>683</v>
      </c>
      <c r="K1041" s="22">
        <v>43116</v>
      </c>
      <c r="L1041">
        <v>645</v>
      </c>
      <c r="M1041">
        <v>1.01</v>
      </c>
      <c r="N1041" s="8" t="str">
        <f>IF(AND(AM1041=1,AC1041&lt;-0.005,AE1041&gt;O$1),R1041,"")</f>
        <v/>
      </c>
      <c r="O1041" s="8">
        <f t="shared" si="82"/>
        <v>77599.385303473187</v>
      </c>
      <c r="P1041" s="8" t="str">
        <f t="shared" si="86"/>
        <v/>
      </c>
      <c r="Q1041" s="8">
        <f t="shared" si="83"/>
        <v>134977.1618971281</v>
      </c>
      <c r="R1041" s="8">
        <f t="shared" si="84"/>
        <v>6279.434850863463</v>
      </c>
      <c r="S1041" s="8">
        <f t="shared" si="85"/>
        <v>344442.98479270237</v>
      </c>
      <c r="U1041" s="25">
        <v>43116.320127314815</v>
      </c>
      <c r="V1041">
        <v>44</v>
      </c>
      <c r="W1041">
        <v>5817</v>
      </c>
      <c r="X1041" t="s">
        <v>1243</v>
      </c>
      <c r="Y1041" t="s">
        <v>954</v>
      </c>
      <c r="Z1041" s="25">
        <v>43115.993750000001</v>
      </c>
      <c r="AA1041">
        <v>649</v>
      </c>
      <c r="AB1041">
        <v>-34</v>
      </c>
      <c r="AC1041" s="24">
        <v>-4.9799999999999997E-2</v>
      </c>
      <c r="AD1041">
        <v>4200</v>
      </c>
      <c r="AE1041">
        <v>2639140</v>
      </c>
      <c r="AF1041" s="22">
        <v>43115</v>
      </c>
      <c r="AG1041">
        <v>630</v>
      </c>
      <c r="AH1041">
        <v>683</v>
      </c>
      <c r="AI1041" s="22">
        <v>43116</v>
      </c>
      <c r="AJ1041">
        <v>645</v>
      </c>
      <c r="AK1041">
        <v>637</v>
      </c>
      <c r="AL1041" s="25">
        <v>43116.79891203704</v>
      </c>
      <c r="AM1041">
        <v>2</v>
      </c>
      <c r="AN1041" t="s">
        <v>1023</v>
      </c>
      <c r="AO1041">
        <v>0</v>
      </c>
      <c r="AP1041">
        <v>2.2000000000000002</v>
      </c>
      <c r="AQ1041">
        <v>0.5</v>
      </c>
      <c r="AR1041">
        <v>0.22</v>
      </c>
      <c r="AS1041">
        <v>1.01</v>
      </c>
      <c r="AT1041">
        <v>0.94</v>
      </c>
      <c r="AU1041">
        <v>2.2290000000000001</v>
      </c>
      <c r="AV1041">
        <v>645</v>
      </c>
      <c r="AW1041">
        <v>628</v>
      </c>
      <c r="AX1041">
        <v>637</v>
      </c>
    </row>
    <row r="1042" spans="1:50">
      <c r="A1042" s="22">
        <v>43112</v>
      </c>
      <c r="B1042">
        <v>252</v>
      </c>
      <c r="C1042">
        <v>269</v>
      </c>
      <c r="D1042">
        <v>232</v>
      </c>
      <c r="E1042">
        <v>246</v>
      </c>
      <c r="F1042" s="22">
        <v>43115</v>
      </c>
      <c r="G1042">
        <v>244</v>
      </c>
      <c r="H1042">
        <v>289</v>
      </c>
      <c r="I1042">
        <v>241</v>
      </c>
      <c r="J1042">
        <v>271</v>
      </c>
      <c r="K1042" s="22">
        <v>43116</v>
      </c>
      <c r="L1042">
        <v>265</v>
      </c>
      <c r="M1042">
        <v>1.22</v>
      </c>
      <c r="N1042" s="8" t="str">
        <f>IF(AND(AM1042=1,AC1042&lt;-0.005,AE1042&gt;O$1),R1042,"")</f>
        <v/>
      </c>
      <c r="O1042" s="8">
        <f t="shared" si="82"/>
        <v>77599.385303473187</v>
      </c>
      <c r="P1042" s="8" t="str">
        <f t="shared" si="86"/>
        <v/>
      </c>
      <c r="Q1042" s="8">
        <f t="shared" si="83"/>
        <v>134977.1618971281</v>
      </c>
      <c r="R1042" s="8">
        <f t="shared" si="84"/>
        <v>73593.073593073539</v>
      </c>
      <c r="S1042" s="8">
        <f t="shared" si="85"/>
        <v>344442.98479270237</v>
      </c>
      <c r="U1042" s="25">
        <v>43116.320127314815</v>
      </c>
      <c r="V1042">
        <v>45</v>
      </c>
      <c r="W1042">
        <v>3237</v>
      </c>
      <c r="X1042" t="s">
        <v>1577</v>
      </c>
      <c r="Y1042" t="s">
        <v>957</v>
      </c>
      <c r="Z1042" s="25">
        <v>43115.988888888889</v>
      </c>
      <c r="AA1042">
        <v>275</v>
      </c>
      <c r="AB1042">
        <v>4</v>
      </c>
      <c r="AC1042" s="24">
        <v>1.4800000000000001E-2</v>
      </c>
      <c r="AD1042">
        <v>4100</v>
      </c>
      <c r="AE1042">
        <v>1114840</v>
      </c>
      <c r="AF1042" s="22">
        <v>43115</v>
      </c>
      <c r="AG1042">
        <v>244</v>
      </c>
      <c r="AH1042">
        <v>271</v>
      </c>
      <c r="AI1042" s="22">
        <v>43116</v>
      </c>
      <c r="AJ1042">
        <v>265</v>
      </c>
      <c r="AK1042">
        <v>231</v>
      </c>
      <c r="AL1042" s="25">
        <v>43116.79892361111</v>
      </c>
      <c r="AM1042">
        <v>2</v>
      </c>
      <c r="AN1042" t="s">
        <v>1023</v>
      </c>
      <c r="AO1042">
        <v>0</v>
      </c>
      <c r="AP1042">
        <v>0.74</v>
      </c>
      <c r="AQ1042">
        <v>0.92</v>
      </c>
      <c r="AR1042">
        <v>0.92</v>
      </c>
      <c r="AS1042">
        <v>1.22</v>
      </c>
      <c r="AT1042">
        <v>1.21</v>
      </c>
      <c r="AU1042">
        <v>0.67500000000000004</v>
      </c>
      <c r="AV1042">
        <v>269</v>
      </c>
      <c r="AW1042">
        <v>226</v>
      </c>
      <c r="AX1042">
        <v>231</v>
      </c>
    </row>
    <row r="1043" spans="1:50">
      <c r="A1043" s="22">
        <v>43112</v>
      </c>
      <c r="B1043">
        <v>452</v>
      </c>
      <c r="C1043">
        <v>470</v>
      </c>
      <c r="D1043">
        <v>445</v>
      </c>
      <c r="E1043">
        <v>457</v>
      </c>
      <c r="F1043" s="22">
        <v>43115</v>
      </c>
      <c r="G1043">
        <v>401</v>
      </c>
      <c r="H1043">
        <v>407</v>
      </c>
      <c r="I1043">
        <v>388</v>
      </c>
      <c r="J1043">
        <v>388</v>
      </c>
      <c r="K1043" s="22">
        <v>43116</v>
      </c>
      <c r="L1043">
        <v>387</v>
      </c>
      <c r="M1043">
        <v>1.18</v>
      </c>
      <c r="N1043" s="8" t="str">
        <f>IF(AND(AM1043=1,AC1043&lt;-0.005,AE1043&gt;O$1),R1043,"")</f>
        <v/>
      </c>
      <c r="O1043" s="8">
        <f t="shared" si="82"/>
        <v>77599.385303473187</v>
      </c>
      <c r="P1043" s="8" t="str">
        <f t="shared" si="86"/>
        <v/>
      </c>
      <c r="Q1043" s="8">
        <f t="shared" si="83"/>
        <v>134977.1618971281</v>
      </c>
      <c r="R1043" s="8">
        <f t="shared" si="84"/>
        <v>7874.015748031482</v>
      </c>
      <c r="S1043" s="8">
        <f t="shared" si="85"/>
        <v>352317.00054073386</v>
      </c>
      <c r="U1043" s="25">
        <v>43116.320127314815</v>
      </c>
      <c r="V1043">
        <v>47</v>
      </c>
      <c r="W1043">
        <v>9972</v>
      </c>
      <c r="X1043" t="s">
        <v>745</v>
      </c>
      <c r="Y1043" t="s">
        <v>962</v>
      </c>
      <c r="Z1043" s="25">
        <v>43115.981944444444</v>
      </c>
      <c r="AA1043">
        <v>391.7</v>
      </c>
      <c r="AB1043">
        <v>3.7</v>
      </c>
      <c r="AC1043" s="24">
        <v>9.4999999999999998E-3</v>
      </c>
      <c r="AD1043">
        <v>3900</v>
      </c>
      <c r="AE1043">
        <v>1526180</v>
      </c>
      <c r="AF1043" s="22">
        <v>43115</v>
      </c>
      <c r="AG1043">
        <v>401</v>
      </c>
      <c r="AH1043">
        <v>388</v>
      </c>
      <c r="AI1043" s="22">
        <v>43116</v>
      </c>
      <c r="AJ1043">
        <v>387</v>
      </c>
      <c r="AK1043">
        <v>381</v>
      </c>
      <c r="AL1043" s="25">
        <v>43116.798946759256</v>
      </c>
      <c r="AM1043">
        <v>1</v>
      </c>
      <c r="AN1043" t="s">
        <v>1023</v>
      </c>
      <c r="AO1043">
        <v>1.68</v>
      </c>
      <c r="AP1043">
        <v>0.77</v>
      </c>
      <c r="AQ1043">
        <v>1</v>
      </c>
      <c r="AR1043">
        <v>1</v>
      </c>
      <c r="AS1043">
        <v>1.18</v>
      </c>
      <c r="AT1043">
        <v>1.3</v>
      </c>
      <c r="AU1043">
        <v>0.76800000000000002</v>
      </c>
      <c r="AV1043">
        <v>387</v>
      </c>
      <c r="AW1043">
        <v>380</v>
      </c>
      <c r="AX1043">
        <v>381</v>
      </c>
    </row>
    <row r="1044" spans="1:50">
      <c r="A1044" s="22">
        <v>43112</v>
      </c>
      <c r="B1044">
        <v>693</v>
      </c>
      <c r="C1044">
        <v>693</v>
      </c>
      <c r="D1044">
        <v>693</v>
      </c>
      <c r="E1044">
        <v>693</v>
      </c>
      <c r="F1044" s="22">
        <v>43115</v>
      </c>
      <c r="G1044">
        <v>833</v>
      </c>
      <c r="H1044">
        <v>833</v>
      </c>
      <c r="I1044">
        <v>833</v>
      </c>
      <c r="J1044">
        <v>833</v>
      </c>
      <c r="K1044" s="22">
        <v>43116</v>
      </c>
      <c r="L1044">
        <v>763</v>
      </c>
      <c r="M1044">
        <v>1.1499999999999999</v>
      </c>
      <c r="N1044" s="8" t="str">
        <f>IF(AND(AM1044=1,AC1044&lt;-0.005,AE1044&gt;O$1),R1044,"")</f>
        <v/>
      </c>
      <c r="O1044" s="8">
        <f t="shared" ref="O1044:O1107" si="87">SUM(N1044,O1043)</f>
        <v>77599.385303473187</v>
      </c>
      <c r="P1044" s="8" t="str">
        <f t="shared" si="86"/>
        <v/>
      </c>
      <c r="Q1044" s="8">
        <f t="shared" ref="Q1044:Q1107" si="88">SUM(P1044,Q1043)</f>
        <v>134977.1618971281</v>
      </c>
      <c r="R1044" s="8">
        <f t="shared" ref="R1044:R1107" si="89">(AJ1044/AK1044-1)*500000</f>
        <v>14150.943396226467</v>
      </c>
      <c r="S1044" s="8">
        <f t="shared" ref="S1044:S1107" si="90">IF(AM1044=1,SUM(R1044,S1043),S1043)</f>
        <v>352317.00054073386</v>
      </c>
      <c r="U1044" s="25">
        <v>43116.320127314815</v>
      </c>
      <c r="V1044">
        <v>48</v>
      </c>
      <c r="W1044">
        <v>2471</v>
      </c>
      <c r="X1044" t="s">
        <v>1317</v>
      </c>
      <c r="Y1044" t="s">
        <v>960</v>
      </c>
      <c r="Z1044" s="25">
        <v>43115.975694444445</v>
      </c>
      <c r="AA1044">
        <v>4480</v>
      </c>
      <c r="AB1044">
        <v>315</v>
      </c>
      <c r="AC1044" s="24">
        <v>7.5600000000000001E-2</v>
      </c>
      <c r="AD1044">
        <v>3900</v>
      </c>
      <c r="AE1044">
        <v>16610450</v>
      </c>
      <c r="AF1044" s="22">
        <v>43115</v>
      </c>
      <c r="AG1044">
        <v>4165</v>
      </c>
      <c r="AH1044">
        <v>4165</v>
      </c>
      <c r="AI1044" s="22">
        <v>43116</v>
      </c>
      <c r="AJ1044">
        <v>3815</v>
      </c>
      <c r="AK1044">
        <v>3710</v>
      </c>
      <c r="AL1044" s="25">
        <v>43116.798946759256</v>
      </c>
      <c r="AM1044">
        <v>2</v>
      </c>
      <c r="AN1044" t="s">
        <v>1023</v>
      </c>
      <c r="AO1044">
        <v>0</v>
      </c>
      <c r="AP1044">
        <v>0.6</v>
      </c>
      <c r="AQ1044">
        <v>1</v>
      </c>
      <c r="AR1044">
        <v>1</v>
      </c>
      <c r="AS1044">
        <v>1.1499999999999999</v>
      </c>
      <c r="AT1044">
        <v>1.1200000000000001</v>
      </c>
      <c r="AU1044">
        <v>0.84199999999999997</v>
      </c>
      <c r="AV1044">
        <v>784</v>
      </c>
      <c r="AW1044">
        <v>705</v>
      </c>
      <c r="AX1044">
        <v>742</v>
      </c>
    </row>
    <row r="1045" spans="1:50">
      <c r="A1045" s="22">
        <v>43112</v>
      </c>
      <c r="B1045">
        <v>2989</v>
      </c>
      <c r="C1045">
        <v>3040</v>
      </c>
      <c r="D1045">
        <v>2943</v>
      </c>
      <c r="E1045">
        <v>2973</v>
      </c>
      <c r="F1045" s="22">
        <v>43115</v>
      </c>
      <c r="G1045">
        <v>2623</v>
      </c>
      <c r="H1045">
        <v>2624</v>
      </c>
      <c r="I1045">
        <v>2473</v>
      </c>
      <c r="J1045">
        <v>2473</v>
      </c>
      <c r="K1045" s="22">
        <v>43116</v>
      </c>
      <c r="L1045">
        <v>2487</v>
      </c>
      <c r="M1045">
        <v>1.1000000000000001</v>
      </c>
      <c r="N1045" s="8" t="str">
        <f>IF(AND(AM1045=1,AC1045&lt;-0.005,AE1045&gt;O$1),R1045,"")</f>
        <v/>
      </c>
      <c r="O1045" s="8">
        <f t="shared" si="87"/>
        <v>77599.385303473187</v>
      </c>
      <c r="P1045" s="8" t="str">
        <f t="shared" si="86"/>
        <v/>
      </c>
      <c r="Q1045" s="8">
        <f t="shared" si="88"/>
        <v>134977.1618971281</v>
      </c>
      <c r="R1045" s="8">
        <f t="shared" si="89"/>
        <v>20728.643216080367</v>
      </c>
      <c r="S1045" s="8">
        <f t="shared" si="90"/>
        <v>352317.00054073386</v>
      </c>
      <c r="U1045" s="25">
        <v>43116.320127314815</v>
      </c>
      <c r="V1045">
        <v>49</v>
      </c>
      <c r="W1045">
        <v>3654</v>
      </c>
      <c r="X1045" t="s">
        <v>1604</v>
      </c>
      <c r="Y1045" t="s">
        <v>962</v>
      </c>
      <c r="Z1045" s="25">
        <v>43115.989583333336</v>
      </c>
      <c r="AA1045">
        <v>2440</v>
      </c>
      <c r="AB1045">
        <v>-33</v>
      </c>
      <c r="AC1045" s="24">
        <v>-1.3299999999999999E-2</v>
      </c>
      <c r="AD1045">
        <v>3900</v>
      </c>
      <c r="AE1045">
        <v>9522480</v>
      </c>
      <c r="AF1045" s="22">
        <v>43115</v>
      </c>
      <c r="AG1045">
        <v>2623</v>
      </c>
      <c r="AH1045">
        <v>2473</v>
      </c>
      <c r="AI1045" s="22">
        <v>43116</v>
      </c>
      <c r="AJ1045">
        <v>2487</v>
      </c>
      <c r="AK1045">
        <v>2388</v>
      </c>
      <c r="AL1045" s="25">
        <v>43116.798958333333</v>
      </c>
      <c r="AM1045">
        <v>2</v>
      </c>
      <c r="AN1045" t="s">
        <v>1023</v>
      </c>
      <c r="AO1045">
        <v>1.6</v>
      </c>
      <c r="AP1045">
        <v>0.61</v>
      </c>
      <c r="AQ1045">
        <v>0.82</v>
      </c>
      <c r="AR1045">
        <v>0.9</v>
      </c>
      <c r="AS1045">
        <v>1.1000000000000001</v>
      </c>
      <c r="AT1045">
        <v>1.31</v>
      </c>
      <c r="AU1045">
        <v>0.59299999999999997</v>
      </c>
      <c r="AV1045">
        <v>2500</v>
      </c>
      <c r="AW1045">
        <v>2360</v>
      </c>
      <c r="AX1045">
        <v>2388</v>
      </c>
    </row>
    <row r="1046" spans="1:50">
      <c r="A1046" s="22">
        <v>43112</v>
      </c>
      <c r="B1046">
        <v>1935</v>
      </c>
      <c r="C1046">
        <v>1968</v>
      </c>
      <c r="D1046">
        <v>1898</v>
      </c>
      <c r="E1046">
        <v>1911</v>
      </c>
      <c r="F1046" s="22">
        <v>43115</v>
      </c>
      <c r="G1046">
        <v>2311</v>
      </c>
      <c r="H1046">
        <v>2311</v>
      </c>
      <c r="I1046">
        <v>2285</v>
      </c>
      <c r="J1046">
        <v>2311</v>
      </c>
      <c r="K1046" s="22">
        <v>43116</v>
      </c>
      <c r="L1046">
        <v>2320</v>
      </c>
      <c r="M1046">
        <v>1.05</v>
      </c>
      <c r="N1046" s="8" t="str">
        <f>IF(AND(AM1046=1,AC1046&lt;-0.005,AE1046&gt;O$1),R1046,"")</f>
        <v/>
      </c>
      <c r="O1046" s="8">
        <f t="shared" si="87"/>
        <v>77599.385303473187</v>
      </c>
      <c r="P1046" s="8" t="str">
        <f t="shared" si="86"/>
        <v/>
      </c>
      <c r="Q1046" s="8">
        <f t="shared" si="88"/>
        <v>134977.1618971281</v>
      </c>
      <c r="R1046" s="8">
        <f t="shared" si="89"/>
        <v>-48110.634982469812</v>
      </c>
      <c r="S1046" s="8">
        <f t="shared" si="90"/>
        <v>304206.36555826408</v>
      </c>
      <c r="U1046" s="25">
        <v>43116.320127314815</v>
      </c>
      <c r="V1046">
        <v>50</v>
      </c>
      <c r="W1046">
        <v>3791</v>
      </c>
      <c r="X1046" t="s">
        <v>1435</v>
      </c>
      <c r="Y1046" t="s">
        <v>960</v>
      </c>
      <c r="Z1046" s="25">
        <v>43115.982638888891</v>
      </c>
      <c r="AA1046">
        <v>2380</v>
      </c>
      <c r="AB1046">
        <v>69</v>
      </c>
      <c r="AC1046" s="24">
        <v>2.9899999999999999E-2</v>
      </c>
      <c r="AD1046">
        <v>3900</v>
      </c>
      <c r="AE1046">
        <v>9256000</v>
      </c>
      <c r="AF1046" s="22">
        <v>43115</v>
      </c>
      <c r="AG1046">
        <v>2311</v>
      </c>
      <c r="AH1046">
        <v>2311</v>
      </c>
      <c r="AI1046" s="22">
        <v>43116</v>
      </c>
      <c r="AJ1046">
        <v>2320</v>
      </c>
      <c r="AK1046">
        <v>2567</v>
      </c>
      <c r="AL1046" s="25">
        <v>43116.79896990741</v>
      </c>
      <c r="AM1046">
        <v>1</v>
      </c>
      <c r="AN1046" t="s">
        <v>1023</v>
      </c>
      <c r="AO1046">
        <v>5.05</v>
      </c>
      <c r="AP1046">
        <v>0.22</v>
      </c>
      <c r="AQ1046">
        <v>0.78</v>
      </c>
      <c r="AR1046">
        <v>0.34</v>
      </c>
      <c r="AS1046">
        <v>1.05</v>
      </c>
      <c r="AT1046">
        <v>0.95</v>
      </c>
      <c r="AU1046">
        <v>0.82499999999999996</v>
      </c>
      <c r="AV1046">
        <v>2570</v>
      </c>
      <c r="AW1046">
        <v>2263</v>
      </c>
      <c r="AX1046">
        <v>2567</v>
      </c>
    </row>
    <row r="1047" spans="1:50">
      <c r="A1047" s="22">
        <v>43119</v>
      </c>
      <c r="B1047">
        <v>304</v>
      </c>
      <c r="C1047">
        <v>325</v>
      </c>
      <c r="D1047">
        <v>303</v>
      </c>
      <c r="E1047">
        <v>315</v>
      </c>
      <c r="F1047" s="22">
        <v>43122</v>
      </c>
      <c r="G1047">
        <v>327</v>
      </c>
      <c r="H1047">
        <v>395</v>
      </c>
      <c r="I1047">
        <v>317</v>
      </c>
      <c r="J1047">
        <v>395</v>
      </c>
      <c r="K1047" s="22">
        <v>43123</v>
      </c>
      <c r="L1047">
        <v>411</v>
      </c>
      <c r="M1047">
        <v>2.09</v>
      </c>
      <c r="N1047" s="8" t="str">
        <f>IF(AND(AM1047=1,AC1047&lt;-0.005,AE1047&gt;O$1),R1047,"")</f>
        <v/>
      </c>
      <c r="O1047" s="8">
        <f t="shared" si="87"/>
        <v>77599.385303473187</v>
      </c>
      <c r="P1047" s="8" t="str">
        <f t="shared" si="86"/>
        <v/>
      </c>
      <c r="Q1047" s="8">
        <f t="shared" si="88"/>
        <v>134977.1618971281</v>
      </c>
      <c r="R1047" s="8">
        <f t="shared" si="89"/>
        <v>15037.593984962405</v>
      </c>
      <c r="S1047" s="8">
        <f t="shared" si="90"/>
        <v>304206.36555826408</v>
      </c>
      <c r="U1047" s="25">
        <v>43117.320474537039</v>
      </c>
      <c r="V1047">
        <v>1</v>
      </c>
      <c r="W1047">
        <v>3323</v>
      </c>
      <c r="X1047" t="s">
        <v>305</v>
      </c>
      <c r="Y1047" t="s">
        <v>960</v>
      </c>
      <c r="Z1047" s="25">
        <v>43116.998611111114</v>
      </c>
      <c r="AA1047">
        <v>335</v>
      </c>
      <c r="AB1047">
        <v>-58</v>
      </c>
      <c r="AC1047" s="24">
        <v>-0.14760000000000001</v>
      </c>
      <c r="AD1047">
        <v>3044000</v>
      </c>
      <c r="AE1047">
        <v>990867490</v>
      </c>
      <c r="AF1047" s="22">
        <v>43122</v>
      </c>
      <c r="AG1047">
        <v>327</v>
      </c>
      <c r="AH1047">
        <v>395</v>
      </c>
      <c r="AI1047" s="22">
        <v>43123</v>
      </c>
      <c r="AJ1047">
        <v>411</v>
      </c>
      <c r="AK1047">
        <v>399</v>
      </c>
      <c r="AL1047" s="25">
        <v>43123.909189814818</v>
      </c>
      <c r="AM1047">
        <v>2</v>
      </c>
      <c r="AN1047" t="s">
        <v>1023</v>
      </c>
      <c r="AO1047">
        <v>5521.23</v>
      </c>
      <c r="AP1047">
        <v>0.38</v>
      </c>
      <c r="AQ1047">
        <v>1</v>
      </c>
      <c r="AR1047">
        <v>1</v>
      </c>
      <c r="AS1047">
        <v>2.09</v>
      </c>
      <c r="AT1047">
        <v>2.85</v>
      </c>
      <c r="AU1047">
        <v>0.90800000000000003</v>
      </c>
      <c r="AV1047">
        <v>437</v>
      </c>
      <c r="AW1047">
        <v>375</v>
      </c>
      <c r="AX1047">
        <v>399</v>
      </c>
    </row>
    <row r="1048" spans="1:50">
      <c r="A1048" s="22">
        <v>43119</v>
      </c>
      <c r="B1048">
        <v>159</v>
      </c>
      <c r="C1048">
        <v>171</v>
      </c>
      <c r="D1048">
        <v>152</v>
      </c>
      <c r="E1048">
        <v>155</v>
      </c>
      <c r="F1048" s="22">
        <v>43122</v>
      </c>
      <c r="G1048">
        <v>155</v>
      </c>
      <c r="H1048">
        <v>155</v>
      </c>
      <c r="I1048">
        <v>145</v>
      </c>
      <c r="J1048">
        <v>147</v>
      </c>
      <c r="K1048" s="22">
        <v>43123</v>
      </c>
      <c r="L1048">
        <v>147</v>
      </c>
      <c r="M1048">
        <v>1.03</v>
      </c>
      <c r="N1048" s="8" t="str">
        <f>IF(AND(AM1048=1,AC1048&lt;-0.005,AE1048&gt;O$1),R1048,"")</f>
        <v/>
      </c>
      <c r="O1048" s="8">
        <f t="shared" si="87"/>
        <v>77599.385303473187</v>
      </c>
      <c r="P1048" s="8" t="str">
        <f t="shared" si="86"/>
        <v/>
      </c>
      <c r="Q1048" s="8">
        <f t="shared" si="88"/>
        <v>134977.1618971281</v>
      </c>
      <c r="R1048" s="8">
        <f t="shared" si="89"/>
        <v>-19607.843137254888</v>
      </c>
      <c r="S1048" s="8">
        <f t="shared" si="90"/>
        <v>304206.36555826408</v>
      </c>
      <c r="U1048" s="25">
        <v>43117.320474537039</v>
      </c>
      <c r="V1048">
        <v>2</v>
      </c>
      <c r="W1048">
        <v>3266</v>
      </c>
      <c r="X1048" t="s">
        <v>1240</v>
      </c>
      <c r="Y1048" t="s">
        <v>960</v>
      </c>
      <c r="Z1048" s="25">
        <v>43116.998611111114</v>
      </c>
      <c r="AA1048">
        <v>192</v>
      </c>
      <c r="AB1048">
        <v>20</v>
      </c>
      <c r="AC1048" s="24">
        <v>0.1163</v>
      </c>
      <c r="AD1048">
        <v>227300</v>
      </c>
      <c r="AE1048">
        <v>43065510</v>
      </c>
      <c r="AF1048" s="22">
        <v>43122</v>
      </c>
      <c r="AG1048">
        <v>155</v>
      </c>
      <c r="AH1048">
        <v>147</v>
      </c>
      <c r="AI1048" s="22">
        <v>43123</v>
      </c>
      <c r="AJ1048">
        <v>147</v>
      </c>
      <c r="AK1048">
        <v>153</v>
      </c>
      <c r="AL1048" s="25">
        <v>43123.909201388888</v>
      </c>
      <c r="AM1048">
        <v>2</v>
      </c>
      <c r="AN1048" t="s">
        <v>1023</v>
      </c>
      <c r="AO1048">
        <v>0</v>
      </c>
      <c r="AP1048" t="s">
        <v>956</v>
      </c>
      <c r="AQ1048">
        <v>1</v>
      </c>
      <c r="AR1048">
        <v>0.39</v>
      </c>
      <c r="AS1048">
        <v>1.03</v>
      </c>
      <c r="AT1048">
        <v>0.97</v>
      </c>
      <c r="AU1048">
        <v>1.07</v>
      </c>
      <c r="AV1048">
        <v>154</v>
      </c>
      <c r="AW1048">
        <v>144</v>
      </c>
      <c r="AX1048">
        <v>153</v>
      </c>
    </row>
    <row r="1049" spans="1:50">
      <c r="A1049" s="22">
        <v>43119</v>
      </c>
      <c r="B1049">
        <v>117</v>
      </c>
      <c r="C1049">
        <v>119</v>
      </c>
      <c r="D1049">
        <v>112</v>
      </c>
      <c r="E1049">
        <v>114</v>
      </c>
      <c r="F1049" s="22">
        <v>43122</v>
      </c>
      <c r="G1049">
        <v>113</v>
      </c>
      <c r="H1049">
        <v>134</v>
      </c>
      <c r="I1049">
        <v>109</v>
      </c>
      <c r="J1049">
        <v>127</v>
      </c>
      <c r="K1049" s="22">
        <v>43123</v>
      </c>
      <c r="L1049">
        <v>123</v>
      </c>
      <c r="M1049">
        <v>1.58</v>
      </c>
      <c r="N1049" s="8" t="str">
        <f>IF(AND(AM1049=1,AC1049&lt;-0.005,AE1049&gt;O$1),R1049,"")</f>
        <v/>
      </c>
      <c r="O1049" s="8">
        <f t="shared" si="87"/>
        <v>77599.385303473187</v>
      </c>
      <c r="P1049" s="8" t="str">
        <f t="shared" si="86"/>
        <v/>
      </c>
      <c r="Q1049" s="8">
        <f t="shared" si="88"/>
        <v>134977.1618971281</v>
      </c>
      <c r="R1049" s="8">
        <f t="shared" si="89"/>
        <v>12499.999999999956</v>
      </c>
      <c r="S1049" s="8">
        <f t="shared" si="90"/>
        <v>304206.36555826408</v>
      </c>
      <c r="U1049" s="25">
        <v>43117.320474537039</v>
      </c>
      <c r="V1049">
        <v>3</v>
      </c>
      <c r="W1049">
        <v>6835</v>
      </c>
      <c r="X1049" t="s">
        <v>1133</v>
      </c>
      <c r="Y1049" t="s">
        <v>954</v>
      </c>
      <c r="Z1049" s="25">
        <v>43116.997916666667</v>
      </c>
      <c r="AA1049">
        <v>135.30000000000001</v>
      </c>
      <c r="AB1049">
        <v>-5.7</v>
      </c>
      <c r="AC1049" s="24">
        <v>-4.0399999999999998E-2</v>
      </c>
      <c r="AD1049">
        <v>187500</v>
      </c>
      <c r="AE1049">
        <v>25322790</v>
      </c>
      <c r="AF1049" s="22">
        <v>43122</v>
      </c>
      <c r="AG1049">
        <v>113</v>
      </c>
      <c r="AH1049">
        <v>127</v>
      </c>
      <c r="AI1049" s="22">
        <v>43123</v>
      </c>
      <c r="AJ1049">
        <v>123</v>
      </c>
      <c r="AK1049">
        <v>120</v>
      </c>
      <c r="AL1049" s="25">
        <v>43123.909212962964</v>
      </c>
      <c r="AM1049">
        <v>2</v>
      </c>
      <c r="AN1049" t="s">
        <v>1023</v>
      </c>
      <c r="AO1049">
        <v>0</v>
      </c>
      <c r="AP1049">
        <v>0</v>
      </c>
      <c r="AQ1049">
        <v>1</v>
      </c>
      <c r="AR1049">
        <v>1</v>
      </c>
      <c r="AS1049">
        <v>1.58</v>
      </c>
      <c r="AT1049">
        <v>1.7</v>
      </c>
      <c r="AU1049">
        <v>0.63500000000000001</v>
      </c>
      <c r="AV1049">
        <v>125</v>
      </c>
      <c r="AW1049">
        <v>118</v>
      </c>
      <c r="AX1049">
        <v>120</v>
      </c>
    </row>
    <row r="1050" spans="1:50">
      <c r="A1050" s="22">
        <v>43119</v>
      </c>
      <c r="B1050">
        <v>215.7</v>
      </c>
      <c r="C1050">
        <v>216.4</v>
      </c>
      <c r="D1050">
        <v>214.5</v>
      </c>
      <c r="E1050">
        <v>215.7</v>
      </c>
      <c r="F1050" s="22">
        <v>43122</v>
      </c>
      <c r="G1050">
        <v>215.2</v>
      </c>
      <c r="H1050">
        <v>215.6</v>
      </c>
      <c r="I1050">
        <v>213.7</v>
      </c>
      <c r="J1050">
        <v>214.9</v>
      </c>
      <c r="K1050" s="22">
        <v>43123</v>
      </c>
      <c r="L1050">
        <v>216</v>
      </c>
      <c r="M1050">
        <v>1.04</v>
      </c>
      <c r="N1050" s="8" t="str">
        <f>IF(AND(AM1050=1,AC1050&lt;-0.005,AE1050&gt;O$1),R1050,"")</f>
        <v/>
      </c>
      <c r="O1050" s="8">
        <f t="shared" si="87"/>
        <v>77599.385303473187</v>
      </c>
      <c r="P1050" s="8" t="str">
        <f t="shared" ref="P1050:P1113" si="91">IF(AND(AM1050=1,AC1050&lt;Q$8,E1050/B1050-1&gt;Q$9,J1050&lt;Q$10),R1050,"")</f>
        <v/>
      </c>
      <c r="Q1050" s="8">
        <f t="shared" si="88"/>
        <v>134977.1618971281</v>
      </c>
      <c r="R1050" s="8">
        <f t="shared" si="89"/>
        <v>-2991.2563276576211</v>
      </c>
      <c r="S1050" s="8">
        <f t="shared" si="90"/>
        <v>301215.10923060647</v>
      </c>
      <c r="U1050" s="25">
        <v>43117.320474537039</v>
      </c>
      <c r="V1050">
        <v>7</v>
      </c>
      <c r="W1050">
        <v>8411</v>
      </c>
      <c r="X1050" t="s">
        <v>1070</v>
      </c>
      <c r="Y1050" t="s">
        <v>962</v>
      </c>
      <c r="Z1050" s="25">
        <v>43116.997916666667</v>
      </c>
      <c r="AA1050">
        <v>220.7</v>
      </c>
      <c r="AB1050">
        <v>0.4</v>
      </c>
      <c r="AC1050" s="24">
        <v>1.8E-3</v>
      </c>
      <c r="AD1050">
        <v>67800</v>
      </c>
      <c r="AE1050">
        <v>14924970</v>
      </c>
      <c r="AF1050" s="22">
        <v>43122</v>
      </c>
      <c r="AG1050">
        <v>215.2</v>
      </c>
      <c r="AH1050">
        <v>214.9</v>
      </c>
      <c r="AI1050" s="22">
        <v>43123</v>
      </c>
      <c r="AJ1050">
        <v>216</v>
      </c>
      <c r="AK1050">
        <v>217.3</v>
      </c>
      <c r="AL1050" s="25">
        <v>43123.909247685187</v>
      </c>
      <c r="AM1050">
        <v>1</v>
      </c>
      <c r="AN1050" t="s">
        <v>1023</v>
      </c>
      <c r="AO1050">
        <v>4.18</v>
      </c>
      <c r="AP1050">
        <v>3.4</v>
      </c>
      <c r="AQ1050">
        <v>1</v>
      </c>
      <c r="AR1050">
        <v>1</v>
      </c>
      <c r="AS1050">
        <v>1.04</v>
      </c>
      <c r="AT1050">
        <v>1.07</v>
      </c>
      <c r="AU1050">
        <v>0.38400000000000001</v>
      </c>
      <c r="AV1050">
        <v>217.4</v>
      </c>
      <c r="AW1050">
        <v>215.3</v>
      </c>
      <c r="AX1050">
        <v>217.3</v>
      </c>
    </row>
    <row r="1051" spans="1:50">
      <c r="A1051" s="22">
        <v>43119</v>
      </c>
      <c r="B1051">
        <v>719</v>
      </c>
      <c r="C1051">
        <v>753</v>
      </c>
      <c r="D1051">
        <v>668</v>
      </c>
      <c r="E1051">
        <v>690</v>
      </c>
      <c r="F1051" s="22">
        <v>43122</v>
      </c>
      <c r="G1051">
        <v>790</v>
      </c>
      <c r="H1051">
        <v>790</v>
      </c>
      <c r="I1051">
        <v>790</v>
      </c>
      <c r="J1051">
        <v>790</v>
      </c>
      <c r="K1051" s="22">
        <v>43123</v>
      </c>
      <c r="L1051">
        <v>775</v>
      </c>
      <c r="M1051">
        <v>1.1000000000000001</v>
      </c>
      <c r="N1051" s="8" t="str">
        <f>IF(AND(AM1051=1,AC1051&lt;-0.005,AE1051&gt;O$1),R1051,"")</f>
        <v/>
      </c>
      <c r="O1051" s="8">
        <f t="shared" si="87"/>
        <v>77599.385303473187</v>
      </c>
      <c r="P1051" s="8" t="str">
        <f t="shared" si="91"/>
        <v/>
      </c>
      <c r="Q1051" s="8">
        <f t="shared" si="88"/>
        <v>134977.1618971281</v>
      </c>
      <c r="R1051" s="8">
        <f t="shared" si="89"/>
        <v>17356.475300400522</v>
      </c>
      <c r="S1051" s="8">
        <f t="shared" si="90"/>
        <v>301215.10923060647</v>
      </c>
      <c r="U1051" s="25">
        <v>43117.320474537039</v>
      </c>
      <c r="V1051">
        <v>9</v>
      </c>
      <c r="W1051">
        <v>4824</v>
      </c>
      <c r="X1051" t="s">
        <v>1060</v>
      </c>
      <c r="Y1051" t="s">
        <v>957</v>
      </c>
      <c r="Z1051" s="25">
        <v>43116.99722222222</v>
      </c>
      <c r="AA1051">
        <v>709</v>
      </c>
      <c r="AB1051">
        <v>100</v>
      </c>
      <c r="AC1051" s="24">
        <v>0.16420000000000001</v>
      </c>
      <c r="AD1051">
        <v>53700</v>
      </c>
      <c r="AE1051">
        <v>35677200</v>
      </c>
      <c r="AF1051" s="22">
        <v>43122</v>
      </c>
      <c r="AG1051">
        <v>790</v>
      </c>
      <c r="AH1051">
        <v>790</v>
      </c>
      <c r="AI1051" s="22">
        <v>43123</v>
      </c>
      <c r="AJ1051">
        <v>775</v>
      </c>
      <c r="AK1051">
        <v>749</v>
      </c>
      <c r="AL1051" s="25">
        <v>43123.909270833334</v>
      </c>
      <c r="AM1051">
        <v>2</v>
      </c>
      <c r="AN1051" t="s">
        <v>1023</v>
      </c>
      <c r="AO1051">
        <v>0</v>
      </c>
      <c r="AP1051">
        <v>0</v>
      </c>
      <c r="AQ1051">
        <v>1</v>
      </c>
      <c r="AR1051">
        <v>1</v>
      </c>
      <c r="AS1051">
        <v>1.1000000000000001</v>
      </c>
      <c r="AT1051">
        <v>1.1299999999999999</v>
      </c>
      <c r="AU1051">
        <v>0.82899999999999996</v>
      </c>
      <c r="AV1051">
        <v>833</v>
      </c>
      <c r="AW1051">
        <v>735</v>
      </c>
      <c r="AX1051">
        <v>749</v>
      </c>
    </row>
    <row r="1052" spans="1:50">
      <c r="A1052" s="22">
        <v>43119</v>
      </c>
      <c r="B1052">
        <v>890</v>
      </c>
      <c r="C1052">
        <v>933</v>
      </c>
      <c r="D1052">
        <v>866</v>
      </c>
      <c r="E1052">
        <v>899</v>
      </c>
      <c r="F1052" s="22">
        <v>43122</v>
      </c>
      <c r="G1052">
        <v>900</v>
      </c>
      <c r="H1052">
        <v>915</v>
      </c>
      <c r="I1052">
        <v>882</v>
      </c>
      <c r="J1052">
        <v>902</v>
      </c>
      <c r="K1052" s="22">
        <v>43123</v>
      </c>
      <c r="L1052">
        <v>915</v>
      </c>
      <c r="M1052">
        <v>1.1499999999999999</v>
      </c>
      <c r="N1052" s="8" t="str">
        <f>IF(AND(AM1052=1,AC1052&lt;-0.005,AE1052&gt;O$1),R1052,"")</f>
        <v/>
      </c>
      <c r="O1052" s="8">
        <f t="shared" si="87"/>
        <v>77599.385303473187</v>
      </c>
      <c r="P1052" s="8" t="str">
        <f t="shared" si="91"/>
        <v/>
      </c>
      <c r="Q1052" s="8">
        <f t="shared" si="88"/>
        <v>134977.1618971281</v>
      </c>
      <c r="R1052" s="8">
        <f t="shared" si="89"/>
        <v>-25401.762571280462</v>
      </c>
      <c r="S1052" s="8">
        <f t="shared" si="90"/>
        <v>275813.34665932599</v>
      </c>
      <c r="U1052" s="25">
        <v>43117.320474537039</v>
      </c>
      <c r="V1052">
        <v>10</v>
      </c>
      <c r="W1052">
        <v>3168</v>
      </c>
      <c r="X1052" t="s">
        <v>1242</v>
      </c>
      <c r="Y1052" t="s">
        <v>954</v>
      </c>
      <c r="Z1052" s="25">
        <v>43116.99722222222</v>
      </c>
      <c r="AA1052">
        <v>1882</v>
      </c>
      <c r="AB1052">
        <v>214</v>
      </c>
      <c r="AC1052" s="24">
        <v>0.1283</v>
      </c>
      <c r="AD1052">
        <v>50000</v>
      </c>
      <c r="AE1052">
        <v>92210890</v>
      </c>
      <c r="AF1052" s="22">
        <v>43122</v>
      </c>
      <c r="AG1052">
        <v>1800</v>
      </c>
      <c r="AH1052">
        <v>1805</v>
      </c>
      <c r="AI1052" s="22">
        <v>43123</v>
      </c>
      <c r="AJ1052">
        <v>1831</v>
      </c>
      <c r="AK1052">
        <v>1929</v>
      </c>
      <c r="AL1052" s="25">
        <v>43123.909282407411</v>
      </c>
      <c r="AM1052">
        <v>1</v>
      </c>
      <c r="AN1052" t="s">
        <v>1023</v>
      </c>
      <c r="AO1052">
        <v>5.67</v>
      </c>
      <c r="AP1052">
        <v>1.8</v>
      </c>
      <c r="AQ1052">
        <v>1</v>
      </c>
      <c r="AR1052">
        <v>1</v>
      </c>
      <c r="AS1052">
        <v>1.1499999999999999</v>
      </c>
      <c r="AT1052">
        <v>1.1599999999999999</v>
      </c>
      <c r="AU1052">
        <v>1.018</v>
      </c>
      <c r="AV1052">
        <v>1019</v>
      </c>
      <c r="AW1052">
        <v>904</v>
      </c>
      <c r="AX1052">
        <v>964</v>
      </c>
    </row>
    <row r="1053" spans="1:50">
      <c r="A1053" s="22">
        <v>43119</v>
      </c>
      <c r="B1053">
        <v>1165</v>
      </c>
      <c r="C1053">
        <v>1175</v>
      </c>
      <c r="D1053">
        <v>1161</v>
      </c>
      <c r="E1053">
        <v>1167</v>
      </c>
      <c r="F1053" s="22">
        <v>43122</v>
      </c>
      <c r="G1053">
        <v>1168</v>
      </c>
      <c r="H1053">
        <v>1179</v>
      </c>
      <c r="I1053">
        <v>1166</v>
      </c>
      <c r="J1053">
        <v>1167</v>
      </c>
      <c r="K1053" s="22">
        <v>43123</v>
      </c>
      <c r="L1053">
        <v>1154</v>
      </c>
      <c r="M1053">
        <v>0.95</v>
      </c>
      <c r="N1053" s="8" t="str">
        <f>IF(AND(AM1053=1,AC1053&lt;-0.005,AE1053&gt;O$1),R1053,"")</f>
        <v/>
      </c>
      <c r="O1053" s="8">
        <f t="shared" si="87"/>
        <v>77599.385303473187</v>
      </c>
      <c r="P1053" s="8" t="str">
        <f t="shared" si="91"/>
        <v/>
      </c>
      <c r="Q1053" s="8">
        <f t="shared" si="88"/>
        <v>134977.1618971281</v>
      </c>
      <c r="R1053" s="8">
        <f t="shared" si="89"/>
        <v>8370.0440528634572</v>
      </c>
      <c r="S1053" s="8">
        <f t="shared" si="90"/>
        <v>284183.39071218943</v>
      </c>
      <c r="U1053" s="25">
        <v>43117.320474537039</v>
      </c>
      <c r="V1053">
        <v>12</v>
      </c>
      <c r="W1053">
        <v>1357</v>
      </c>
      <c r="X1053" t="s">
        <v>1056</v>
      </c>
      <c r="Y1053" t="s">
        <v>954</v>
      </c>
      <c r="Z1053" s="25">
        <v>43116.997916666667</v>
      </c>
      <c r="AA1053">
        <v>1151</v>
      </c>
      <c r="AB1053">
        <v>-1</v>
      </c>
      <c r="AC1053" s="24">
        <v>-8.9999999999999998E-4</v>
      </c>
      <c r="AD1053">
        <v>35990</v>
      </c>
      <c r="AE1053">
        <v>41538315</v>
      </c>
      <c r="AF1053" s="22">
        <v>43122</v>
      </c>
      <c r="AG1053">
        <v>1168</v>
      </c>
      <c r="AH1053">
        <v>1167</v>
      </c>
      <c r="AI1053" s="22">
        <v>43123</v>
      </c>
      <c r="AJ1053">
        <v>1154</v>
      </c>
      <c r="AK1053">
        <v>1135</v>
      </c>
      <c r="AL1053" s="25">
        <v>43123.909305555557</v>
      </c>
      <c r="AM1053">
        <v>1</v>
      </c>
      <c r="AN1053" t="s">
        <v>1023</v>
      </c>
      <c r="AO1053" s="26">
        <v>8.0000000000000002E-3</v>
      </c>
      <c r="AQ1053">
        <v>0.12</v>
      </c>
      <c r="AR1053">
        <v>0.05</v>
      </c>
      <c r="AS1053">
        <v>0.95</v>
      </c>
      <c r="AT1053">
        <v>0.9</v>
      </c>
      <c r="AU1053">
        <v>2.2269999999999999</v>
      </c>
      <c r="AV1053">
        <v>1157</v>
      </c>
      <c r="AW1053">
        <v>1135</v>
      </c>
      <c r="AX1053">
        <v>1135</v>
      </c>
    </row>
    <row r="1054" spans="1:50">
      <c r="A1054" s="22">
        <v>43119</v>
      </c>
      <c r="B1054">
        <v>181</v>
      </c>
      <c r="C1054">
        <v>213</v>
      </c>
      <c r="D1054">
        <v>180</v>
      </c>
      <c r="E1054">
        <v>208</v>
      </c>
      <c r="F1054" s="22">
        <v>43122</v>
      </c>
      <c r="G1054">
        <v>203</v>
      </c>
      <c r="H1054">
        <v>215</v>
      </c>
      <c r="I1054">
        <v>194</v>
      </c>
      <c r="J1054">
        <v>196</v>
      </c>
      <c r="K1054" s="22">
        <v>43123</v>
      </c>
      <c r="L1054">
        <v>192</v>
      </c>
      <c r="M1054">
        <v>1.34</v>
      </c>
      <c r="N1054" s="8" t="str">
        <f>IF(AND(AM1054=1,AC1054&lt;-0.005,AE1054&gt;O$1),R1054,"")</f>
        <v/>
      </c>
      <c r="O1054" s="8">
        <f t="shared" si="87"/>
        <v>77599.385303473187</v>
      </c>
      <c r="P1054" s="8" t="str">
        <f t="shared" si="91"/>
        <v/>
      </c>
      <c r="Q1054" s="8">
        <f t="shared" si="88"/>
        <v>134977.1618971281</v>
      </c>
      <c r="R1054" s="8">
        <f t="shared" si="89"/>
        <v>-40669.856459330134</v>
      </c>
      <c r="S1054" s="8">
        <f t="shared" si="90"/>
        <v>284183.39071218943</v>
      </c>
      <c r="U1054" s="25">
        <v>43117.320474537039</v>
      </c>
      <c r="V1054">
        <v>13</v>
      </c>
      <c r="W1054">
        <v>6494</v>
      </c>
      <c r="X1054" t="s">
        <v>1078</v>
      </c>
      <c r="Y1054" t="s">
        <v>960</v>
      </c>
      <c r="Z1054" s="25">
        <v>43116.997916666667</v>
      </c>
      <c r="AA1054">
        <v>174.9</v>
      </c>
      <c r="AB1054">
        <v>2.9</v>
      </c>
      <c r="AC1054" s="24">
        <v>1.6899999999999998E-2</v>
      </c>
      <c r="AD1054">
        <v>34800</v>
      </c>
      <c r="AE1054">
        <v>5810840</v>
      </c>
      <c r="AF1054" s="22">
        <v>43122</v>
      </c>
      <c r="AG1054">
        <v>203</v>
      </c>
      <c r="AH1054">
        <v>196</v>
      </c>
      <c r="AI1054" s="22">
        <v>43123</v>
      </c>
      <c r="AJ1054">
        <v>192</v>
      </c>
      <c r="AK1054">
        <v>209</v>
      </c>
      <c r="AL1054" s="25">
        <v>43123.909317129626</v>
      </c>
      <c r="AM1054">
        <v>2</v>
      </c>
      <c r="AN1054" t="s">
        <v>1023</v>
      </c>
      <c r="AO1054">
        <v>12084</v>
      </c>
      <c r="AP1054">
        <v>0</v>
      </c>
      <c r="AQ1054">
        <v>1</v>
      </c>
      <c r="AR1054">
        <v>1</v>
      </c>
      <c r="AS1054">
        <v>1.34</v>
      </c>
      <c r="AT1054">
        <v>1.61</v>
      </c>
      <c r="AU1054">
        <v>0.69199999999999995</v>
      </c>
      <c r="AV1054">
        <v>222</v>
      </c>
      <c r="AW1054">
        <v>191</v>
      </c>
      <c r="AX1054">
        <v>209</v>
      </c>
    </row>
    <row r="1055" spans="1:50">
      <c r="A1055" s="22">
        <v>43119</v>
      </c>
      <c r="B1055">
        <v>1197</v>
      </c>
      <c r="C1055">
        <v>1229</v>
      </c>
      <c r="D1055">
        <v>1128</v>
      </c>
      <c r="E1055">
        <v>1197</v>
      </c>
      <c r="F1055" s="22">
        <v>43122</v>
      </c>
      <c r="G1055">
        <v>1227</v>
      </c>
      <c r="H1055">
        <v>1263</v>
      </c>
      <c r="I1055">
        <v>1185</v>
      </c>
      <c r="J1055">
        <v>1193</v>
      </c>
      <c r="K1055" s="22">
        <v>43123</v>
      </c>
      <c r="L1055">
        <v>1185</v>
      </c>
      <c r="M1055">
        <v>1.24</v>
      </c>
      <c r="N1055" s="8" t="str">
        <f>IF(AND(AM1055=1,AC1055&lt;-0.005,AE1055&gt;O$1),R1055,"")</f>
        <v/>
      </c>
      <c r="O1055" s="8">
        <f t="shared" si="87"/>
        <v>77599.385303473187</v>
      </c>
      <c r="P1055" s="8" t="str">
        <f t="shared" si="91"/>
        <v/>
      </c>
      <c r="Q1055" s="8">
        <f t="shared" si="88"/>
        <v>134977.1618971281</v>
      </c>
      <c r="R1055" s="8">
        <f t="shared" si="89"/>
        <v>-3768.8442211055162</v>
      </c>
      <c r="S1055" s="8">
        <f t="shared" si="90"/>
        <v>284183.39071218943</v>
      </c>
      <c r="U1055" s="25">
        <v>43117.320486111108</v>
      </c>
      <c r="V1055">
        <v>16</v>
      </c>
      <c r="W1055">
        <v>5986</v>
      </c>
      <c r="X1055" t="s">
        <v>1475</v>
      </c>
      <c r="Y1055" t="s">
        <v>962</v>
      </c>
      <c r="Z1055" s="25">
        <v>43116.997916666667</v>
      </c>
      <c r="AA1055">
        <v>1371</v>
      </c>
      <c r="AB1055">
        <v>49</v>
      </c>
      <c r="AC1055" s="24">
        <v>3.7100000000000001E-2</v>
      </c>
      <c r="AD1055">
        <v>30400</v>
      </c>
      <c r="AE1055">
        <v>41221360</v>
      </c>
      <c r="AF1055" s="22">
        <v>43122</v>
      </c>
      <c r="AG1055">
        <v>1227</v>
      </c>
      <c r="AH1055">
        <v>1193</v>
      </c>
      <c r="AI1055" s="22">
        <v>43123</v>
      </c>
      <c r="AJ1055">
        <v>1185</v>
      </c>
      <c r="AK1055">
        <v>1194</v>
      </c>
      <c r="AL1055" s="25">
        <v>43123.90934027778</v>
      </c>
      <c r="AM1055" t="s">
        <v>1068</v>
      </c>
      <c r="AN1055">
        <v>0.05</v>
      </c>
      <c r="AO1055">
        <v>1.07</v>
      </c>
      <c r="AP1055">
        <v>0.76</v>
      </c>
      <c r="AQ1055">
        <v>0.9</v>
      </c>
      <c r="AR1055">
        <v>0.93</v>
      </c>
      <c r="AS1055">
        <v>1.24</v>
      </c>
      <c r="AT1055">
        <v>1.48</v>
      </c>
      <c r="AU1055">
        <v>0.9</v>
      </c>
      <c r="AV1055">
        <v>1226</v>
      </c>
      <c r="AW1055">
        <v>1182</v>
      </c>
      <c r="AX1055">
        <v>1194</v>
      </c>
    </row>
    <row r="1056" spans="1:50">
      <c r="A1056" s="22">
        <v>43119</v>
      </c>
      <c r="B1056">
        <v>981</v>
      </c>
      <c r="C1056">
        <v>1007</v>
      </c>
      <c r="D1056">
        <v>907</v>
      </c>
      <c r="E1056">
        <v>912</v>
      </c>
      <c r="F1056" s="22">
        <v>43122</v>
      </c>
      <c r="G1056">
        <v>889</v>
      </c>
      <c r="H1056">
        <v>965</v>
      </c>
      <c r="I1056">
        <v>872</v>
      </c>
      <c r="J1056">
        <v>909</v>
      </c>
      <c r="K1056" s="22">
        <v>43123</v>
      </c>
      <c r="L1056">
        <v>904</v>
      </c>
      <c r="M1056">
        <v>1.04</v>
      </c>
      <c r="N1056" s="8" t="str">
        <f>IF(AND(AM1056=1,AC1056&lt;-0.005,AE1056&gt;O$1),R1056,"")</f>
        <v/>
      </c>
      <c r="O1056" s="8">
        <f t="shared" si="87"/>
        <v>77599.385303473187</v>
      </c>
      <c r="P1056" s="8" t="str">
        <f t="shared" si="91"/>
        <v/>
      </c>
      <c r="Q1056" s="8">
        <f t="shared" si="88"/>
        <v>134977.1618971281</v>
      </c>
      <c r="R1056" s="8">
        <f t="shared" si="89"/>
        <v>14220.705346985163</v>
      </c>
      <c r="S1056" s="8">
        <f t="shared" si="90"/>
        <v>284183.39071218943</v>
      </c>
      <c r="U1056" s="25">
        <v>43117.320486111108</v>
      </c>
      <c r="V1056">
        <v>18</v>
      </c>
      <c r="W1056">
        <v>4317</v>
      </c>
      <c r="X1056" t="s">
        <v>107</v>
      </c>
      <c r="Y1056" t="s">
        <v>960</v>
      </c>
      <c r="Z1056" s="25">
        <v>43116.996527777781</v>
      </c>
      <c r="AA1056">
        <v>1058</v>
      </c>
      <c r="AB1056">
        <v>46</v>
      </c>
      <c r="AC1056" s="24">
        <v>4.5499999999999999E-2</v>
      </c>
      <c r="AD1056">
        <v>23800</v>
      </c>
      <c r="AE1056">
        <v>24940280</v>
      </c>
      <c r="AF1056" s="22">
        <v>43122</v>
      </c>
      <c r="AG1056">
        <v>889</v>
      </c>
      <c r="AH1056">
        <v>909</v>
      </c>
      <c r="AI1056" s="22">
        <v>43123</v>
      </c>
      <c r="AJ1056">
        <v>904</v>
      </c>
      <c r="AK1056">
        <v>879</v>
      </c>
      <c r="AL1056" s="25">
        <v>43123.909363425926</v>
      </c>
      <c r="AM1056">
        <v>2</v>
      </c>
      <c r="AN1056" t="s">
        <v>1023</v>
      </c>
      <c r="AO1056">
        <v>552.15</v>
      </c>
      <c r="AP1056">
        <v>0.59</v>
      </c>
      <c r="AQ1056">
        <v>0.86</v>
      </c>
      <c r="AR1056">
        <v>0.78</v>
      </c>
      <c r="AS1056">
        <v>1.04</v>
      </c>
      <c r="AT1056">
        <v>1.44</v>
      </c>
      <c r="AU1056">
        <v>1.0669999999999999</v>
      </c>
      <c r="AV1056">
        <v>915</v>
      </c>
      <c r="AW1056">
        <v>863</v>
      </c>
      <c r="AX1056">
        <v>879</v>
      </c>
    </row>
    <row r="1057" spans="1:50">
      <c r="A1057" s="22">
        <v>43119</v>
      </c>
      <c r="B1057">
        <v>120</v>
      </c>
      <c r="C1057">
        <v>126</v>
      </c>
      <c r="D1057">
        <v>120</v>
      </c>
      <c r="E1057">
        <v>123</v>
      </c>
      <c r="F1057" s="22">
        <v>43122</v>
      </c>
      <c r="G1057">
        <v>123</v>
      </c>
      <c r="H1057">
        <v>126</v>
      </c>
      <c r="I1057">
        <v>120</v>
      </c>
      <c r="J1057">
        <v>126</v>
      </c>
      <c r="K1057" s="22">
        <v>43123</v>
      </c>
      <c r="L1057">
        <v>127</v>
      </c>
      <c r="M1057">
        <v>1.36</v>
      </c>
      <c r="N1057" s="8" t="str">
        <f>IF(AND(AM1057=1,AC1057&lt;-0.005,AE1057&gt;O$1),R1057,"")</f>
        <v/>
      </c>
      <c r="O1057" s="8">
        <f t="shared" si="87"/>
        <v>77599.385303473187</v>
      </c>
      <c r="P1057" s="8" t="str">
        <f t="shared" si="91"/>
        <v/>
      </c>
      <c r="Q1057" s="8">
        <f t="shared" si="88"/>
        <v>134977.1618971281</v>
      </c>
      <c r="R1057" s="8">
        <f t="shared" si="89"/>
        <v>-11538.461538461554</v>
      </c>
      <c r="S1057" s="8">
        <f t="shared" si="90"/>
        <v>272644.92917372787</v>
      </c>
      <c r="U1057" s="25">
        <v>43117.320486111108</v>
      </c>
      <c r="V1057">
        <v>19</v>
      </c>
      <c r="W1057">
        <v>5955</v>
      </c>
      <c r="X1057" t="s">
        <v>468</v>
      </c>
      <c r="Y1057" t="s">
        <v>954</v>
      </c>
      <c r="Z1057" s="25">
        <v>43116.981249999997</v>
      </c>
      <c r="AA1057">
        <v>135</v>
      </c>
      <c r="AB1057">
        <v>2</v>
      </c>
      <c r="AC1057" s="24">
        <v>1.4999999999999999E-2</v>
      </c>
      <c r="AD1057">
        <v>17400</v>
      </c>
      <c r="AE1057">
        <v>2339660</v>
      </c>
      <c r="AF1057" s="22">
        <v>43122</v>
      </c>
      <c r="AG1057">
        <v>123</v>
      </c>
      <c r="AH1057">
        <v>126</v>
      </c>
      <c r="AI1057" s="22">
        <v>43123</v>
      </c>
      <c r="AJ1057">
        <v>127</v>
      </c>
      <c r="AK1057">
        <v>130</v>
      </c>
      <c r="AL1057" s="25">
        <v>43123.909375000003</v>
      </c>
      <c r="AM1057">
        <v>1</v>
      </c>
      <c r="AN1057" t="s">
        <v>1023</v>
      </c>
      <c r="AO1057">
        <v>26.65</v>
      </c>
      <c r="AP1057">
        <v>1.1299999999999999</v>
      </c>
      <c r="AQ1057">
        <v>0.96</v>
      </c>
      <c r="AR1057">
        <v>0.96</v>
      </c>
      <c r="AS1057">
        <v>1.36</v>
      </c>
      <c r="AT1057">
        <v>1.59</v>
      </c>
      <c r="AU1057">
        <v>0.66900000000000004</v>
      </c>
      <c r="AV1057">
        <v>132</v>
      </c>
      <c r="AW1057">
        <v>124</v>
      </c>
      <c r="AX1057">
        <v>130</v>
      </c>
    </row>
    <row r="1058" spans="1:50">
      <c r="A1058" s="22">
        <v>43119</v>
      </c>
      <c r="B1058">
        <v>870</v>
      </c>
      <c r="C1058">
        <v>943</v>
      </c>
      <c r="D1058">
        <v>812</v>
      </c>
      <c r="E1058">
        <v>820</v>
      </c>
      <c r="F1058" s="22">
        <v>43122</v>
      </c>
      <c r="G1058">
        <v>831</v>
      </c>
      <c r="H1058">
        <v>844</v>
      </c>
      <c r="I1058">
        <v>782</v>
      </c>
      <c r="J1058">
        <v>797</v>
      </c>
      <c r="K1058" s="22">
        <v>43123</v>
      </c>
      <c r="L1058">
        <v>804</v>
      </c>
      <c r="M1058">
        <v>1.01</v>
      </c>
      <c r="N1058" s="8" t="str">
        <f>IF(AND(AM1058=1,AC1058&lt;-0.005,AE1058&gt;O$1),R1058,"")</f>
        <v/>
      </c>
      <c r="O1058" s="8">
        <f t="shared" si="87"/>
        <v>77599.385303473187</v>
      </c>
      <c r="P1058" s="8" t="str">
        <f t="shared" si="91"/>
        <v/>
      </c>
      <c r="Q1058" s="8">
        <f t="shared" si="88"/>
        <v>134977.1618971281</v>
      </c>
      <c r="R1058" s="8">
        <f t="shared" si="89"/>
        <v>2499.9999999999468</v>
      </c>
      <c r="S1058" s="8">
        <f t="shared" si="90"/>
        <v>272644.92917372787</v>
      </c>
      <c r="U1058" s="25">
        <v>43117.320486111108</v>
      </c>
      <c r="V1058">
        <v>20</v>
      </c>
      <c r="W1058">
        <v>3825</v>
      </c>
      <c r="X1058" t="s">
        <v>1069</v>
      </c>
      <c r="Y1058" t="s">
        <v>954</v>
      </c>
      <c r="Z1058" s="25">
        <v>43116.993055555555</v>
      </c>
      <c r="AA1058">
        <v>735</v>
      </c>
      <c r="AB1058">
        <v>-15</v>
      </c>
      <c r="AC1058" s="24">
        <v>-0.02</v>
      </c>
      <c r="AD1058">
        <v>17000</v>
      </c>
      <c r="AE1058">
        <v>12537460</v>
      </c>
      <c r="AF1058" s="22">
        <v>43122</v>
      </c>
      <c r="AG1058">
        <v>831</v>
      </c>
      <c r="AH1058">
        <v>797</v>
      </c>
      <c r="AI1058" s="22">
        <v>43123</v>
      </c>
      <c r="AJ1058">
        <v>804</v>
      </c>
      <c r="AK1058">
        <v>800</v>
      </c>
      <c r="AL1058" s="25">
        <v>43123.909386574072</v>
      </c>
      <c r="AM1058">
        <v>2</v>
      </c>
      <c r="AN1058" t="s">
        <v>1023</v>
      </c>
      <c r="AO1058">
        <v>0</v>
      </c>
      <c r="AP1058" t="s">
        <v>956</v>
      </c>
      <c r="AQ1058">
        <v>0.57999999999999996</v>
      </c>
      <c r="AR1058">
        <v>0.17</v>
      </c>
      <c r="AS1058">
        <v>1.01</v>
      </c>
      <c r="AT1058">
        <v>0.92</v>
      </c>
      <c r="AU1058">
        <v>2.5219999999999998</v>
      </c>
      <c r="AV1058">
        <v>853</v>
      </c>
      <c r="AW1058">
        <v>797</v>
      </c>
      <c r="AX1058">
        <v>800</v>
      </c>
    </row>
    <row r="1059" spans="1:50">
      <c r="A1059" s="22">
        <v>43119</v>
      </c>
      <c r="B1059">
        <v>491</v>
      </c>
      <c r="C1059">
        <v>491</v>
      </c>
      <c r="D1059">
        <v>472</v>
      </c>
      <c r="E1059">
        <v>474</v>
      </c>
      <c r="F1059" s="22">
        <v>43122</v>
      </c>
      <c r="G1059">
        <v>476</v>
      </c>
      <c r="H1059">
        <v>493</v>
      </c>
      <c r="I1059">
        <v>476</v>
      </c>
      <c r="J1059">
        <v>486</v>
      </c>
      <c r="K1059" s="22">
        <v>43123</v>
      </c>
      <c r="L1059">
        <v>488</v>
      </c>
      <c r="M1059">
        <v>1.03</v>
      </c>
      <c r="N1059" s="8" t="str">
        <f>IF(AND(AM1059=1,AC1059&lt;-0.005,AE1059&gt;O$1),R1059,"")</f>
        <v/>
      </c>
      <c r="O1059" s="8">
        <f t="shared" si="87"/>
        <v>77599.385303473187</v>
      </c>
      <c r="P1059" s="8" t="str">
        <f t="shared" si="91"/>
        <v/>
      </c>
      <c r="Q1059" s="8">
        <f t="shared" si="88"/>
        <v>134977.1618971281</v>
      </c>
      <c r="R1059" s="8">
        <f t="shared" si="89"/>
        <v>-2040.8163265306366</v>
      </c>
      <c r="S1059" s="8">
        <f t="shared" si="90"/>
        <v>272644.92917372787</v>
      </c>
      <c r="U1059" s="25">
        <v>43117.320486111108</v>
      </c>
      <c r="V1059">
        <v>21</v>
      </c>
      <c r="W1059">
        <v>9758</v>
      </c>
      <c r="X1059" t="s">
        <v>1481</v>
      </c>
      <c r="Y1059" t="s">
        <v>960</v>
      </c>
      <c r="Z1059" s="25">
        <v>43116.989583333336</v>
      </c>
      <c r="AA1059">
        <v>535</v>
      </c>
      <c r="AB1059">
        <v>16</v>
      </c>
      <c r="AC1059" s="24">
        <v>3.0800000000000001E-2</v>
      </c>
      <c r="AD1059">
        <v>16500</v>
      </c>
      <c r="AE1059">
        <v>8638200</v>
      </c>
      <c r="AF1059" s="22">
        <v>43122</v>
      </c>
      <c r="AG1059">
        <v>476</v>
      </c>
      <c r="AH1059">
        <v>486</v>
      </c>
      <c r="AI1059" s="22">
        <v>43123</v>
      </c>
      <c r="AJ1059">
        <v>488</v>
      </c>
      <c r="AK1059">
        <v>490</v>
      </c>
      <c r="AL1059" s="25">
        <v>43123.909398148149</v>
      </c>
      <c r="AM1059">
        <v>2</v>
      </c>
      <c r="AN1059" t="s">
        <v>1023</v>
      </c>
      <c r="AO1059">
        <v>0</v>
      </c>
      <c r="AP1059">
        <v>0.57999999999999996</v>
      </c>
      <c r="AQ1059">
        <v>1</v>
      </c>
      <c r="AR1059">
        <v>0.38</v>
      </c>
      <c r="AS1059">
        <v>1.03</v>
      </c>
      <c r="AT1059">
        <v>1.01</v>
      </c>
      <c r="AU1059">
        <v>0.85099999999999998</v>
      </c>
      <c r="AV1059">
        <v>495</v>
      </c>
      <c r="AW1059">
        <v>488</v>
      </c>
      <c r="AX1059">
        <v>490</v>
      </c>
    </row>
    <row r="1060" spans="1:50">
      <c r="A1060" s="22">
        <v>43119</v>
      </c>
      <c r="B1060">
        <v>221</v>
      </c>
      <c r="C1060">
        <v>239</v>
      </c>
      <c r="D1060">
        <v>218</v>
      </c>
      <c r="E1060">
        <v>229</v>
      </c>
      <c r="F1060" s="22">
        <v>43122</v>
      </c>
      <c r="G1060">
        <v>230</v>
      </c>
      <c r="H1060">
        <v>234</v>
      </c>
      <c r="I1060">
        <v>223</v>
      </c>
      <c r="J1060">
        <v>224</v>
      </c>
      <c r="K1060" s="22">
        <v>43123</v>
      </c>
      <c r="L1060">
        <v>224</v>
      </c>
      <c r="M1060">
        <v>1.22</v>
      </c>
      <c r="N1060" s="8" t="str">
        <f>IF(AND(AM1060=1,AC1060&lt;-0.005,AE1060&gt;O$1),R1060,"")</f>
        <v/>
      </c>
      <c r="O1060" s="8">
        <f t="shared" si="87"/>
        <v>77599.385303473187</v>
      </c>
      <c r="P1060" s="8" t="str">
        <f t="shared" si="91"/>
        <v/>
      </c>
      <c r="Q1060" s="8">
        <f t="shared" si="88"/>
        <v>134977.1618971281</v>
      </c>
      <c r="R1060" s="8">
        <f t="shared" si="89"/>
        <v>6787.3303167420572</v>
      </c>
      <c r="S1060" s="8">
        <f t="shared" si="90"/>
        <v>272644.92917372787</v>
      </c>
      <c r="U1060" s="25">
        <v>43117.320486111108</v>
      </c>
      <c r="V1060">
        <v>22</v>
      </c>
      <c r="W1060">
        <v>3237</v>
      </c>
      <c r="X1060" t="s">
        <v>1577</v>
      </c>
      <c r="Y1060" t="s">
        <v>957</v>
      </c>
      <c r="Z1060" s="25">
        <v>43116.997916666667</v>
      </c>
      <c r="AA1060">
        <v>230.9</v>
      </c>
      <c r="AB1060">
        <v>-0.1</v>
      </c>
      <c r="AC1060" s="24">
        <v>-4.0000000000000002E-4</v>
      </c>
      <c r="AD1060">
        <v>16200</v>
      </c>
      <c r="AE1060">
        <v>3698910</v>
      </c>
      <c r="AF1060" s="22">
        <v>43122</v>
      </c>
      <c r="AG1060">
        <v>230</v>
      </c>
      <c r="AH1060">
        <v>224</v>
      </c>
      <c r="AI1060" s="22">
        <v>43123</v>
      </c>
      <c r="AJ1060">
        <v>224</v>
      </c>
      <c r="AK1060">
        <v>221</v>
      </c>
      <c r="AL1060" s="25">
        <v>43123.909409722219</v>
      </c>
      <c r="AM1060">
        <v>2</v>
      </c>
      <c r="AN1060" t="s">
        <v>1023</v>
      </c>
      <c r="AO1060">
        <v>0</v>
      </c>
      <c r="AP1060">
        <v>0.87</v>
      </c>
      <c r="AQ1060">
        <v>0.92</v>
      </c>
      <c r="AR1060">
        <v>0.92</v>
      </c>
      <c r="AS1060">
        <v>1.22</v>
      </c>
      <c r="AT1060">
        <v>1.21</v>
      </c>
      <c r="AU1060">
        <v>0.67500000000000004</v>
      </c>
      <c r="AV1060">
        <v>224</v>
      </c>
      <c r="AW1060">
        <v>218</v>
      </c>
      <c r="AX1060">
        <v>221</v>
      </c>
    </row>
    <row r="1061" spans="1:50">
      <c r="A1061" s="22">
        <v>43119</v>
      </c>
      <c r="B1061">
        <v>810</v>
      </c>
      <c r="C1061">
        <v>817</v>
      </c>
      <c r="D1061">
        <v>754</v>
      </c>
      <c r="E1061">
        <v>771</v>
      </c>
      <c r="F1061" s="22">
        <v>43122</v>
      </c>
      <c r="G1061">
        <v>790</v>
      </c>
      <c r="H1061">
        <v>833</v>
      </c>
      <c r="I1061">
        <v>781</v>
      </c>
      <c r="J1061">
        <v>818</v>
      </c>
      <c r="K1061" s="22">
        <v>43123</v>
      </c>
      <c r="L1061">
        <v>805</v>
      </c>
      <c r="M1061">
        <v>1.22</v>
      </c>
      <c r="N1061" s="8" t="str">
        <f>IF(AND(AM1061=1,AC1061&lt;-0.005,AE1061&gt;O$1),R1061,"")</f>
        <v/>
      </c>
      <c r="O1061" s="8">
        <f t="shared" si="87"/>
        <v>77599.385303473187</v>
      </c>
      <c r="P1061" s="8" t="str">
        <f t="shared" si="91"/>
        <v/>
      </c>
      <c r="Q1061" s="8">
        <f t="shared" si="88"/>
        <v>134977.1618971281</v>
      </c>
      <c r="R1061" s="8">
        <f t="shared" si="89"/>
        <v>-4920.0492004919934</v>
      </c>
      <c r="S1061" s="8">
        <f t="shared" si="90"/>
        <v>272644.92917372787</v>
      </c>
      <c r="U1061" s="25">
        <v>43117.320486111108</v>
      </c>
      <c r="V1061">
        <v>23</v>
      </c>
      <c r="W1061">
        <v>4594</v>
      </c>
      <c r="X1061" t="s">
        <v>1140</v>
      </c>
      <c r="Y1061" t="s">
        <v>957</v>
      </c>
      <c r="Z1061" s="25">
        <v>43116.995833333334</v>
      </c>
      <c r="AA1061">
        <v>854</v>
      </c>
      <c r="AB1061">
        <v>-7</v>
      </c>
      <c r="AC1061" s="24">
        <v>-8.0999999999999996E-3</v>
      </c>
      <c r="AD1061">
        <v>15500</v>
      </c>
      <c r="AE1061">
        <v>13201060</v>
      </c>
      <c r="AF1061" s="22">
        <v>43122</v>
      </c>
      <c r="AG1061">
        <v>790</v>
      </c>
      <c r="AH1061">
        <v>818</v>
      </c>
      <c r="AI1061" s="22">
        <v>43123</v>
      </c>
      <c r="AJ1061">
        <v>805</v>
      </c>
      <c r="AK1061">
        <v>813</v>
      </c>
      <c r="AL1061" s="25">
        <v>43123.909421296295</v>
      </c>
      <c r="AM1061">
        <v>2</v>
      </c>
      <c r="AN1061" t="s">
        <v>1023</v>
      </c>
      <c r="AO1061">
        <v>41.08</v>
      </c>
      <c r="AP1061">
        <v>0</v>
      </c>
      <c r="AQ1061">
        <v>0.87</v>
      </c>
      <c r="AR1061">
        <v>0.92</v>
      </c>
      <c r="AS1061">
        <v>1.22</v>
      </c>
      <c r="AT1061">
        <v>1.35</v>
      </c>
      <c r="AU1061">
        <v>2.2480000000000002</v>
      </c>
      <c r="AV1061">
        <v>824</v>
      </c>
      <c r="AW1061">
        <v>798</v>
      </c>
      <c r="AX1061">
        <v>813</v>
      </c>
    </row>
    <row r="1062" spans="1:50">
      <c r="A1062" s="22">
        <v>43119</v>
      </c>
      <c r="B1062">
        <v>851</v>
      </c>
      <c r="C1062">
        <v>854</v>
      </c>
      <c r="D1062">
        <v>801</v>
      </c>
      <c r="E1062">
        <v>826</v>
      </c>
      <c r="F1062" s="22">
        <v>43122</v>
      </c>
      <c r="G1062">
        <v>808</v>
      </c>
      <c r="H1062">
        <v>830</v>
      </c>
      <c r="I1062">
        <v>792</v>
      </c>
      <c r="J1062">
        <v>817</v>
      </c>
      <c r="K1062" s="22">
        <v>43123</v>
      </c>
      <c r="L1062">
        <v>813</v>
      </c>
      <c r="M1062">
        <v>0.98</v>
      </c>
      <c r="N1062" s="8" t="str">
        <f>IF(AND(AM1062=1,AC1062&lt;-0.005,AE1062&gt;O$1),R1062,"")</f>
        <v/>
      </c>
      <c r="O1062" s="8">
        <f t="shared" si="87"/>
        <v>77599.385303473187</v>
      </c>
      <c r="P1062" s="8" t="str">
        <f t="shared" si="91"/>
        <v/>
      </c>
      <c r="Q1062" s="8">
        <f t="shared" si="88"/>
        <v>134977.1618971281</v>
      </c>
      <c r="R1062" s="8">
        <f t="shared" si="89"/>
        <v>1233.0456226880005</v>
      </c>
      <c r="S1062" s="8">
        <f t="shared" si="90"/>
        <v>272644.92917372787</v>
      </c>
      <c r="U1062" s="25">
        <v>43117.320486111108</v>
      </c>
      <c r="V1062">
        <v>24</v>
      </c>
      <c r="W1062">
        <v>2338</v>
      </c>
      <c r="X1062" t="s">
        <v>1162</v>
      </c>
      <c r="Y1062" t="s">
        <v>954</v>
      </c>
      <c r="Z1062" s="25">
        <v>43116.988888888889</v>
      </c>
      <c r="AA1062">
        <v>730</v>
      </c>
      <c r="AB1062">
        <v>-24</v>
      </c>
      <c r="AC1062" s="24">
        <v>-3.1800000000000002E-2</v>
      </c>
      <c r="AD1062">
        <v>15200</v>
      </c>
      <c r="AE1062">
        <v>11103030</v>
      </c>
      <c r="AF1062" s="22">
        <v>43122</v>
      </c>
      <c r="AG1062">
        <v>808</v>
      </c>
      <c r="AH1062">
        <v>817</v>
      </c>
      <c r="AI1062" s="22">
        <v>43123</v>
      </c>
      <c r="AJ1062">
        <v>813</v>
      </c>
      <c r="AK1062">
        <v>811</v>
      </c>
      <c r="AL1062" s="25">
        <v>43123.909432870372</v>
      </c>
      <c r="AM1062">
        <v>2</v>
      </c>
      <c r="AN1062" t="s">
        <v>1023</v>
      </c>
      <c r="AO1062">
        <v>0</v>
      </c>
      <c r="AP1062">
        <v>0</v>
      </c>
      <c r="AQ1062">
        <v>0.25</v>
      </c>
      <c r="AR1062">
        <v>0.42</v>
      </c>
      <c r="AS1062">
        <v>0.98</v>
      </c>
      <c r="AT1062">
        <v>1.03</v>
      </c>
      <c r="AU1062">
        <v>1.0569999999999999</v>
      </c>
      <c r="AV1062">
        <v>825</v>
      </c>
      <c r="AW1062">
        <v>781</v>
      </c>
      <c r="AX1062">
        <v>811</v>
      </c>
    </row>
    <row r="1063" spans="1:50">
      <c r="A1063" s="22">
        <v>43119</v>
      </c>
      <c r="B1063">
        <v>201</v>
      </c>
      <c r="C1063">
        <v>203</v>
      </c>
      <c r="D1063">
        <v>192</v>
      </c>
      <c r="E1063">
        <v>195</v>
      </c>
      <c r="F1063" s="22">
        <v>43122</v>
      </c>
      <c r="G1063">
        <v>193</v>
      </c>
      <c r="H1063">
        <v>197</v>
      </c>
      <c r="I1063">
        <v>188</v>
      </c>
      <c r="J1063">
        <v>192</v>
      </c>
      <c r="K1063" s="22">
        <v>43123</v>
      </c>
      <c r="L1063">
        <v>197</v>
      </c>
      <c r="M1063">
        <v>1.06</v>
      </c>
      <c r="N1063" s="8" t="str">
        <f>IF(AND(AM1063=1,AC1063&lt;-0.005,AE1063&gt;O$1),R1063,"")</f>
        <v/>
      </c>
      <c r="O1063" s="8">
        <f t="shared" si="87"/>
        <v>77599.385303473187</v>
      </c>
      <c r="P1063" s="8" t="str">
        <f t="shared" si="91"/>
        <v/>
      </c>
      <c r="Q1063" s="8">
        <f t="shared" si="88"/>
        <v>134977.1618971281</v>
      </c>
      <c r="R1063" s="8">
        <f t="shared" si="89"/>
        <v>-50228.310502283101</v>
      </c>
      <c r="S1063" s="8">
        <f t="shared" si="90"/>
        <v>272644.92917372787</v>
      </c>
      <c r="U1063" s="25">
        <v>43117.320486111108</v>
      </c>
      <c r="V1063">
        <v>26</v>
      </c>
      <c r="W1063">
        <v>8705</v>
      </c>
      <c r="X1063" t="s">
        <v>1600</v>
      </c>
      <c r="Y1063" t="s">
        <v>960</v>
      </c>
      <c r="Z1063" s="25">
        <v>43116.994444444441</v>
      </c>
      <c r="AA1063">
        <v>218</v>
      </c>
      <c r="AB1063">
        <v>-14</v>
      </c>
      <c r="AC1063" s="24">
        <v>-6.0299999999999999E-2</v>
      </c>
      <c r="AD1063">
        <v>14600</v>
      </c>
      <c r="AE1063">
        <v>3175920</v>
      </c>
      <c r="AF1063" s="22">
        <v>43122</v>
      </c>
      <c r="AG1063">
        <v>193</v>
      </c>
      <c r="AH1063">
        <v>192</v>
      </c>
      <c r="AI1063" s="22">
        <v>43123</v>
      </c>
      <c r="AJ1063">
        <v>197</v>
      </c>
      <c r="AK1063">
        <v>219</v>
      </c>
      <c r="AL1063" s="25">
        <v>43123.909444444442</v>
      </c>
      <c r="AM1063">
        <v>2</v>
      </c>
      <c r="AN1063" t="s">
        <v>1023</v>
      </c>
      <c r="AO1063">
        <v>0</v>
      </c>
      <c r="AP1063" t="s">
        <v>956</v>
      </c>
      <c r="AQ1063">
        <v>1</v>
      </c>
      <c r="AR1063">
        <v>0.81</v>
      </c>
      <c r="AS1063">
        <v>1.06</v>
      </c>
      <c r="AT1063">
        <v>1.05</v>
      </c>
      <c r="AU1063">
        <v>0.52300000000000002</v>
      </c>
      <c r="AV1063">
        <v>232</v>
      </c>
      <c r="AW1063">
        <v>197</v>
      </c>
      <c r="AX1063">
        <v>219</v>
      </c>
    </row>
    <row r="1064" spans="1:50">
      <c r="A1064" s="22">
        <v>43119</v>
      </c>
      <c r="B1064">
        <v>2482</v>
      </c>
      <c r="C1064">
        <v>2537</v>
      </c>
      <c r="D1064">
        <v>2480</v>
      </c>
      <c r="E1064">
        <v>2530</v>
      </c>
      <c r="F1064" s="22">
        <v>43122</v>
      </c>
      <c r="G1064">
        <v>2527</v>
      </c>
      <c r="H1064">
        <v>2605</v>
      </c>
      <c r="I1064">
        <v>2505</v>
      </c>
      <c r="J1064">
        <v>2599</v>
      </c>
      <c r="K1064" s="22">
        <v>43123</v>
      </c>
      <c r="L1064">
        <v>2599</v>
      </c>
      <c r="M1064">
        <v>1.04</v>
      </c>
      <c r="N1064" s="8">
        <f>IF(AND(AM1064=1,AC1064&lt;-0.005,AE1064&gt;O$1),R1064,"")</f>
        <v>-11282.437006393364</v>
      </c>
      <c r="O1064" s="8">
        <f t="shared" si="87"/>
        <v>66316.948297079827</v>
      </c>
      <c r="P1064" s="8" t="str">
        <f t="shared" si="91"/>
        <v/>
      </c>
      <c r="Q1064" s="8">
        <f t="shared" si="88"/>
        <v>134977.1618971281</v>
      </c>
      <c r="R1064" s="8">
        <f t="shared" si="89"/>
        <v>-11282.437006393364</v>
      </c>
      <c r="S1064" s="8">
        <f t="shared" si="90"/>
        <v>261362.49216733451</v>
      </c>
      <c r="U1064" s="25">
        <v>43117.320486111108</v>
      </c>
      <c r="V1064">
        <v>27</v>
      </c>
      <c r="W1064">
        <v>8473</v>
      </c>
      <c r="X1064" t="s">
        <v>1114</v>
      </c>
      <c r="Y1064" t="s">
        <v>962</v>
      </c>
      <c r="Z1064" s="25">
        <v>43116.997916666667</v>
      </c>
      <c r="AA1064">
        <v>2610</v>
      </c>
      <c r="AB1064">
        <v>-18</v>
      </c>
      <c r="AC1064" s="24">
        <v>-6.7999999999999996E-3</v>
      </c>
      <c r="AD1064">
        <v>9100</v>
      </c>
      <c r="AE1064">
        <v>23609800</v>
      </c>
      <c r="AF1064" s="22">
        <v>43122</v>
      </c>
      <c r="AG1064">
        <v>2527</v>
      </c>
      <c r="AH1064">
        <v>2599</v>
      </c>
      <c r="AI1064" s="22">
        <v>43123</v>
      </c>
      <c r="AJ1064">
        <v>2599</v>
      </c>
      <c r="AK1064">
        <v>2659</v>
      </c>
      <c r="AL1064" s="25">
        <v>43123.909456018519</v>
      </c>
      <c r="AM1064">
        <v>1</v>
      </c>
      <c r="AN1064" t="s">
        <v>1023</v>
      </c>
      <c r="AO1064">
        <v>3.14</v>
      </c>
      <c r="AP1064" t="s">
        <v>956</v>
      </c>
      <c r="AQ1064">
        <v>0.6</v>
      </c>
      <c r="AR1064">
        <v>0.82</v>
      </c>
      <c r="AS1064">
        <v>1.04</v>
      </c>
      <c r="AT1064">
        <v>1.28</v>
      </c>
      <c r="AU1064">
        <v>0.73499999999999999</v>
      </c>
      <c r="AV1064">
        <v>2674</v>
      </c>
      <c r="AW1064">
        <v>2565</v>
      </c>
      <c r="AX1064">
        <v>2659</v>
      </c>
    </row>
    <row r="1065" spans="1:50">
      <c r="A1065" s="22">
        <v>43119</v>
      </c>
      <c r="B1065">
        <v>22750</v>
      </c>
      <c r="C1065">
        <v>22830</v>
      </c>
      <c r="D1065">
        <v>22560</v>
      </c>
      <c r="E1065">
        <v>22700</v>
      </c>
      <c r="F1065" s="22">
        <v>43122</v>
      </c>
      <c r="G1065">
        <v>22680</v>
      </c>
      <c r="H1065">
        <v>22710</v>
      </c>
      <c r="I1065">
        <v>22470</v>
      </c>
      <c r="J1065">
        <v>22680</v>
      </c>
      <c r="K1065" s="22">
        <v>43123</v>
      </c>
      <c r="L1065">
        <v>22930</v>
      </c>
      <c r="M1065">
        <v>1.05</v>
      </c>
      <c r="N1065" s="8" t="str">
        <f>IF(AND(AM1065=1,AC1065&lt;-0.005,AE1065&gt;O$1),R1065,"")</f>
        <v/>
      </c>
      <c r="O1065" s="8">
        <f t="shared" si="87"/>
        <v>66316.948297079827</v>
      </c>
      <c r="P1065" s="8" t="str">
        <f t="shared" si="91"/>
        <v/>
      </c>
      <c r="Q1065" s="8">
        <f t="shared" si="88"/>
        <v>134977.1618971281</v>
      </c>
      <c r="R1065" s="8">
        <f t="shared" si="89"/>
        <v>-7939.9141630901449</v>
      </c>
      <c r="S1065" s="8">
        <f t="shared" si="90"/>
        <v>253422.57800424437</v>
      </c>
      <c r="U1065" s="25">
        <v>43117.320486111108</v>
      </c>
      <c r="V1065">
        <v>28</v>
      </c>
      <c r="W1065">
        <v>1570</v>
      </c>
      <c r="X1065" t="s">
        <v>1041</v>
      </c>
      <c r="Y1065" t="s">
        <v>954</v>
      </c>
      <c r="Z1065" s="25">
        <v>43116.998611111114</v>
      </c>
      <c r="AA1065">
        <v>23040</v>
      </c>
      <c r="AB1065">
        <v>60</v>
      </c>
      <c r="AC1065" s="24">
        <v>2.5999999999999999E-3</v>
      </c>
      <c r="AD1065">
        <v>8866</v>
      </c>
      <c r="AE1065">
        <v>203664032</v>
      </c>
      <c r="AF1065" s="22">
        <v>43122</v>
      </c>
      <c r="AG1065">
        <v>22680</v>
      </c>
      <c r="AH1065">
        <v>22680</v>
      </c>
      <c r="AI1065" s="22">
        <v>43123</v>
      </c>
      <c r="AJ1065">
        <v>22930</v>
      </c>
      <c r="AK1065">
        <v>23300</v>
      </c>
      <c r="AL1065" s="25">
        <v>43123.909467592595</v>
      </c>
      <c r="AM1065">
        <v>1</v>
      </c>
      <c r="AN1065">
        <v>5</v>
      </c>
      <c r="AO1065" s="26">
        <v>8.0000000000000002E-3</v>
      </c>
      <c r="AQ1065">
        <v>0.84</v>
      </c>
      <c r="AR1065">
        <v>0.92</v>
      </c>
      <c r="AS1065">
        <v>1.05</v>
      </c>
      <c r="AT1065">
        <v>1.1000000000000001</v>
      </c>
      <c r="AU1065">
        <v>0.63800000000000001</v>
      </c>
      <c r="AV1065">
        <v>23320</v>
      </c>
      <c r="AW1065">
        <v>22910</v>
      </c>
      <c r="AX1065">
        <v>23300</v>
      </c>
    </row>
    <row r="1066" spans="1:50">
      <c r="A1066" s="22">
        <v>43119</v>
      </c>
      <c r="B1066">
        <v>2652</v>
      </c>
      <c r="C1066">
        <v>2889</v>
      </c>
      <c r="D1066">
        <v>2610</v>
      </c>
      <c r="E1066">
        <v>2889</v>
      </c>
      <c r="F1066" s="22">
        <v>43122</v>
      </c>
      <c r="G1066">
        <v>2899</v>
      </c>
      <c r="H1066">
        <v>3320</v>
      </c>
      <c r="I1066">
        <v>2899</v>
      </c>
      <c r="J1066">
        <v>3140</v>
      </c>
      <c r="K1066" s="22">
        <v>43123</v>
      </c>
      <c r="L1066">
        <v>3055</v>
      </c>
      <c r="M1066">
        <v>1.56</v>
      </c>
      <c r="N1066" s="8" t="str">
        <f>IF(AND(AM1066=1,AC1066&lt;-0.005,AE1066&gt;O$1),R1066,"")</f>
        <v/>
      </c>
      <c r="O1066" s="8">
        <f t="shared" si="87"/>
        <v>66316.948297079827</v>
      </c>
      <c r="P1066" s="8" t="str">
        <f t="shared" si="91"/>
        <v/>
      </c>
      <c r="Q1066" s="8">
        <f t="shared" si="88"/>
        <v>134977.1618971281</v>
      </c>
      <c r="R1066" s="8">
        <f t="shared" si="89"/>
        <v>8319.4675540765311</v>
      </c>
      <c r="S1066" s="8">
        <f t="shared" si="90"/>
        <v>253422.57800424437</v>
      </c>
      <c r="U1066" s="25">
        <v>43117.320486111108</v>
      </c>
      <c r="V1066">
        <v>30</v>
      </c>
      <c r="W1066">
        <v>4579</v>
      </c>
      <c r="X1066" t="s">
        <v>1313</v>
      </c>
      <c r="Y1066" t="s">
        <v>960</v>
      </c>
      <c r="Z1066" s="25">
        <v>43116.995833333334</v>
      </c>
      <c r="AA1066">
        <v>2703</v>
      </c>
      <c r="AB1066">
        <v>-35</v>
      </c>
      <c r="AC1066" s="24">
        <v>-1.2800000000000001E-2</v>
      </c>
      <c r="AD1066">
        <v>5600</v>
      </c>
      <c r="AE1066">
        <v>15150820</v>
      </c>
      <c r="AF1066" s="22">
        <v>43122</v>
      </c>
      <c r="AG1066">
        <v>2899</v>
      </c>
      <c r="AH1066">
        <v>3140</v>
      </c>
      <c r="AI1066" s="22">
        <v>43123</v>
      </c>
      <c r="AJ1066">
        <v>3055</v>
      </c>
      <c r="AK1066">
        <v>3005</v>
      </c>
      <c r="AL1066" s="25">
        <v>43123.909490740742</v>
      </c>
      <c r="AM1066">
        <v>2</v>
      </c>
      <c r="AN1066" t="s">
        <v>1023</v>
      </c>
      <c r="AO1066">
        <v>55.97</v>
      </c>
      <c r="AP1066">
        <v>0</v>
      </c>
      <c r="AQ1066">
        <v>1</v>
      </c>
      <c r="AR1066">
        <v>1</v>
      </c>
      <c r="AS1066">
        <v>1.56</v>
      </c>
      <c r="AT1066">
        <v>2.2599999999999998</v>
      </c>
      <c r="AU1066">
        <v>0.95699999999999996</v>
      </c>
      <c r="AV1066">
        <v>3250</v>
      </c>
      <c r="AW1066">
        <v>2958</v>
      </c>
      <c r="AX1066">
        <v>3005</v>
      </c>
    </row>
    <row r="1067" spans="1:50">
      <c r="A1067" s="22">
        <v>43119</v>
      </c>
      <c r="B1067">
        <v>384</v>
      </c>
      <c r="C1067">
        <v>402</v>
      </c>
      <c r="D1067">
        <v>383</v>
      </c>
      <c r="E1067">
        <v>390</v>
      </c>
      <c r="F1067" s="22">
        <v>43122</v>
      </c>
      <c r="G1067">
        <v>393</v>
      </c>
      <c r="H1067">
        <v>398</v>
      </c>
      <c r="I1067">
        <v>390</v>
      </c>
      <c r="J1067">
        <v>394</v>
      </c>
      <c r="K1067" s="22">
        <v>43123</v>
      </c>
      <c r="L1067">
        <v>397</v>
      </c>
      <c r="M1067">
        <v>1.04</v>
      </c>
      <c r="N1067" s="8" t="str">
        <f>IF(AND(AM1067=1,AC1067&lt;-0.005,AE1067&gt;O$1),R1067,"")</f>
        <v/>
      </c>
      <c r="O1067" s="8">
        <f t="shared" si="87"/>
        <v>66316.948297079827</v>
      </c>
      <c r="P1067" s="8" t="str">
        <f t="shared" si="91"/>
        <v/>
      </c>
      <c r="Q1067" s="8">
        <f t="shared" si="88"/>
        <v>134977.1618971281</v>
      </c>
      <c r="R1067" s="8">
        <f t="shared" si="89"/>
        <v>-4987.5311720698483</v>
      </c>
      <c r="S1067" s="8">
        <f t="shared" si="90"/>
        <v>253422.57800424437</v>
      </c>
      <c r="U1067" s="25">
        <v>43117.320486111108</v>
      </c>
      <c r="V1067">
        <v>31</v>
      </c>
      <c r="W1067">
        <v>4597</v>
      </c>
      <c r="X1067" t="s">
        <v>1079</v>
      </c>
      <c r="Y1067" t="s">
        <v>957</v>
      </c>
      <c r="Z1067" s="25">
        <v>43116.965277777781</v>
      </c>
      <c r="AA1067">
        <v>408.9</v>
      </c>
      <c r="AB1067">
        <v>-0.1</v>
      </c>
      <c r="AC1067" s="24">
        <v>-2.0000000000000001E-4</v>
      </c>
      <c r="AD1067">
        <v>5100</v>
      </c>
      <c r="AE1067">
        <v>2070140</v>
      </c>
      <c r="AF1067" s="22">
        <v>43122</v>
      </c>
      <c r="AG1067">
        <v>393</v>
      </c>
      <c r="AH1067">
        <v>394</v>
      </c>
      <c r="AI1067" s="22">
        <v>43123</v>
      </c>
      <c r="AJ1067">
        <v>397</v>
      </c>
      <c r="AK1067">
        <v>401</v>
      </c>
      <c r="AL1067" s="25">
        <v>43123.909502314818</v>
      </c>
      <c r="AM1067">
        <v>2</v>
      </c>
      <c r="AN1067" t="s">
        <v>1023</v>
      </c>
      <c r="AO1067">
        <v>0</v>
      </c>
      <c r="AP1067">
        <v>0</v>
      </c>
      <c r="AQ1067">
        <v>0.61</v>
      </c>
      <c r="AR1067">
        <v>0.71</v>
      </c>
      <c r="AS1067">
        <v>1.04</v>
      </c>
      <c r="AT1067">
        <v>1.1000000000000001</v>
      </c>
      <c r="AU1067">
        <v>1.0189999999999999</v>
      </c>
      <c r="AV1067">
        <v>402</v>
      </c>
      <c r="AW1067">
        <v>395</v>
      </c>
      <c r="AX1067">
        <v>401</v>
      </c>
    </row>
    <row r="1068" spans="1:50">
      <c r="A1068" s="22">
        <v>43119</v>
      </c>
      <c r="B1068">
        <v>596</v>
      </c>
      <c r="C1068">
        <v>609</v>
      </c>
      <c r="D1068">
        <v>563</v>
      </c>
      <c r="E1068">
        <v>573</v>
      </c>
      <c r="F1068" s="22">
        <v>43122</v>
      </c>
      <c r="G1068">
        <v>588</v>
      </c>
      <c r="H1068">
        <v>615</v>
      </c>
      <c r="I1068">
        <v>567</v>
      </c>
      <c r="J1068">
        <v>573</v>
      </c>
      <c r="K1068" s="22">
        <v>43123</v>
      </c>
      <c r="L1068">
        <v>571</v>
      </c>
      <c r="M1068">
        <v>1.04</v>
      </c>
      <c r="N1068" s="8" t="str">
        <f>IF(AND(AM1068=1,AC1068&lt;-0.005,AE1068&gt;O$1),R1068,"")</f>
        <v/>
      </c>
      <c r="O1068" s="8">
        <f t="shared" si="87"/>
        <v>66316.948297079827</v>
      </c>
      <c r="P1068" s="8" t="str">
        <f t="shared" si="91"/>
        <v/>
      </c>
      <c r="Q1068" s="8">
        <f t="shared" si="88"/>
        <v>134977.1618971281</v>
      </c>
      <c r="R1068" s="8">
        <f t="shared" si="89"/>
        <v>-10291.595197255587</v>
      </c>
      <c r="S1068" s="8">
        <f t="shared" si="90"/>
        <v>253422.57800424437</v>
      </c>
      <c r="U1068" s="25">
        <v>43117.320486111108</v>
      </c>
      <c r="V1068">
        <v>33</v>
      </c>
      <c r="W1068">
        <v>7608</v>
      </c>
      <c r="X1068" t="s">
        <v>1245</v>
      </c>
      <c r="Y1068" t="s">
        <v>962</v>
      </c>
      <c r="Z1068" s="25">
        <v>43116.970833333333</v>
      </c>
      <c r="AA1068">
        <v>550.20000000000005</v>
      </c>
      <c r="AB1068">
        <v>5.2</v>
      </c>
      <c r="AC1068" s="24">
        <v>9.4999999999999998E-3</v>
      </c>
      <c r="AD1068">
        <v>4900</v>
      </c>
      <c r="AE1068">
        <v>2690970</v>
      </c>
      <c r="AF1068" s="22">
        <v>43122</v>
      </c>
      <c r="AG1068">
        <v>588</v>
      </c>
      <c r="AH1068">
        <v>573</v>
      </c>
      <c r="AI1068" s="22">
        <v>43123</v>
      </c>
      <c r="AJ1068">
        <v>571</v>
      </c>
      <c r="AK1068">
        <v>583</v>
      </c>
      <c r="AL1068" s="25">
        <v>43123.909513888888</v>
      </c>
      <c r="AM1068" t="s">
        <v>1068</v>
      </c>
      <c r="AN1068" t="s">
        <v>1023</v>
      </c>
      <c r="AO1068">
        <v>0</v>
      </c>
      <c r="AP1068">
        <v>1.1000000000000001</v>
      </c>
      <c r="AQ1068">
        <v>0.62</v>
      </c>
      <c r="AR1068">
        <v>0.85</v>
      </c>
      <c r="AS1068">
        <v>1.04</v>
      </c>
      <c r="AT1068">
        <v>1.23</v>
      </c>
      <c r="AU1068">
        <v>0.96699999999999997</v>
      </c>
      <c r="AV1068">
        <v>610</v>
      </c>
      <c r="AW1068">
        <v>567</v>
      </c>
      <c r="AX1068">
        <v>583</v>
      </c>
    </row>
    <row r="1069" spans="1:50">
      <c r="A1069" s="22">
        <v>43119</v>
      </c>
      <c r="B1069">
        <v>882.4</v>
      </c>
      <c r="C1069">
        <v>886.3</v>
      </c>
      <c r="D1069">
        <v>877.5</v>
      </c>
      <c r="E1069">
        <v>880.7</v>
      </c>
      <c r="F1069" s="22">
        <v>43122</v>
      </c>
      <c r="G1069">
        <v>884.9</v>
      </c>
      <c r="H1069">
        <v>886.8</v>
      </c>
      <c r="I1069">
        <v>875.4</v>
      </c>
      <c r="J1069">
        <v>878.9</v>
      </c>
      <c r="K1069" s="22">
        <v>43123</v>
      </c>
      <c r="L1069">
        <v>879</v>
      </c>
      <c r="M1069">
        <v>1.04</v>
      </c>
      <c r="N1069" s="8" t="str">
        <f>IF(AND(AM1069=1,AC1069&lt;-0.005,AE1069&gt;O$1),R1069,"")</f>
        <v/>
      </c>
      <c r="O1069" s="8">
        <f t="shared" si="87"/>
        <v>66316.948297079827</v>
      </c>
      <c r="P1069" s="8" t="str">
        <f t="shared" si="91"/>
        <v/>
      </c>
      <c r="Q1069" s="8">
        <f t="shared" si="88"/>
        <v>134977.1618971281</v>
      </c>
      <c r="R1069" s="8">
        <f t="shared" si="89"/>
        <v>-4397.834912043264</v>
      </c>
      <c r="S1069" s="8">
        <f t="shared" si="90"/>
        <v>249024.7430922011</v>
      </c>
      <c r="U1069" s="25">
        <v>43117.320486111108</v>
      </c>
      <c r="V1069">
        <v>34</v>
      </c>
      <c r="W1069">
        <v>8306</v>
      </c>
      <c r="X1069" t="s">
        <v>1083</v>
      </c>
      <c r="Y1069" t="s">
        <v>962</v>
      </c>
      <c r="Z1069" s="25">
        <v>43116.99722222222</v>
      </c>
      <c r="AA1069">
        <v>894</v>
      </c>
      <c r="AB1069">
        <v>4.7</v>
      </c>
      <c r="AC1069" s="24">
        <v>5.3E-3</v>
      </c>
      <c r="AD1069">
        <v>4700</v>
      </c>
      <c r="AE1069">
        <v>4193900</v>
      </c>
      <c r="AF1069" s="22">
        <v>43122</v>
      </c>
      <c r="AG1069">
        <v>884.9</v>
      </c>
      <c r="AH1069">
        <v>878.9</v>
      </c>
      <c r="AI1069" s="22">
        <v>43123</v>
      </c>
      <c r="AJ1069">
        <v>879</v>
      </c>
      <c r="AK1069">
        <v>886.8</v>
      </c>
      <c r="AL1069" s="25">
        <v>43123.909525462965</v>
      </c>
      <c r="AM1069">
        <v>1</v>
      </c>
      <c r="AN1069" t="s">
        <v>1023</v>
      </c>
      <c r="AO1069">
        <v>1.66</v>
      </c>
      <c r="AP1069">
        <v>2.02</v>
      </c>
      <c r="AQ1069">
        <v>0.89</v>
      </c>
      <c r="AR1069">
        <v>0.94</v>
      </c>
      <c r="AS1069">
        <v>1.04</v>
      </c>
      <c r="AT1069">
        <v>1.1100000000000001</v>
      </c>
      <c r="AU1069">
        <v>0.52400000000000002</v>
      </c>
      <c r="AV1069">
        <v>886.9</v>
      </c>
      <c r="AW1069">
        <v>872.1</v>
      </c>
      <c r="AX1069">
        <v>886.8</v>
      </c>
    </row>
    <row r="1070" spans="1:50">
      <c r="A1070" s="22">
        <v>43119</v>
      </c>
      <c r="B1070">
        <v>395</v>
      </c>
      <c r="C1070">
        <v>395</v>
      </c>
      <c r="D1070">
        <v>377</v>
      </c>
      <c r="E1070">
        <v>383</v>
      </c>
      <c r="F1070" s="22">
        <v>43122</v>
      </c>
      <c r="G1070">
        <v>390</v>
      </c>
      <c r="H1070">
        <v>400</v>
      </c>
      <c r="I1070">
        <v>377</v>
      </c>
      <c r="J1070">
        <v>381</v>
      </c>
      <c r="K1070" s="22">
        <v>43123</v>
      </c>
      <c r="L1070">
        <v>383</v>
      </c>
      <c r="M1070">
        <v>1.05</v>
      </c>
      <c r="N1070" s="8" t="str">
        <f>IF(AND(AM1070=1,AC1070&lt;-0.005,AE1070&gt;O$1),R1070,"")</f>
        <v/>
      </c>
      <c r="O1070" s="8">
        <f t="shared" si="87"/>
        <v>66316.948297079827</v>
      </c>
      <c r="P1070" s="8" t="str">
        <f t="shared" si="91"/>
        <v/>
      </c>
      <c r="Q1070" s="8">
        <f t="shared" si="88"/>
        <v>134977.1618971281</v>
      </c>
      <c r="R1070" s="8">
        <f t="shared" si="89"/>
        <v>3947.3684210525885</v>
      </c>
      <c r="S1070" s="8">
        <f t="shared" si="90"/>
        <v>249024.7430922011</v>
      </c>
      <c r="U1070" s="25">
        <v>43117.320486111108</v>
      </c>
      <c r="V1070">
        <v>35</v>
      </c>
      <c r="W1070">
        <v>2743</v>
      </c>
      <c r="X1070" t="s">
        <v>1192</v>
      </c>
      <c r="Y1070" t="s">
        <v>960</v>
      </c>
      <c r="Z1070" s="25">
        <v>43116.961111111108</v>
      </c>
      <c r="AA1070">
        <v>380.1</v>
      </c>
      <c r="AB1070">
        <v>-6.9</v>
      </c>
      <c r="AC1070" s="24">
        <v>-1.78E-2</v>
      </c>
      <c r="AD1070">
        <v>4600</v>
      </c>
      <c r="AE1070">
        <v>1758400</v>
      </c>
      <c r="AF1070" s="22">
        <v>43122</v>
      </c>
      <c r="AG1070">
        <v>390</v>
      </c>
      <c r="AH1070">
        <v>381</v>
      </c>
      <c r="AI1070" s="22">
        <v>43123</v>
      </c>
      <c r="AJ1070">
        <v>383</v>
      </c>
      <c r="AK1070">
        <v>380</v>
      </c>
      <c r="AL1070" s="25">
        <v>43123.909537037034</v>
      </c>
      <c r="AM1070" t="s">
        <v>1068</v>
      </c>
      <c r="AN1070" t="s">
        <v>1023</v>
      </c>
      <c r="AO1070">
        <v>0</v>
      </c>
      <c r="AP1070">
        <v>0</v>
      </c>
      <c r="AQ1070">
        <v>0.71</v>
      </c>
      <c r="AR1070">
        <v>0.63</v>
      </c>
      <c r="AS1070">
        <v>1.05</v>
      </c>
      <c r="AT1070">
        <v>1.07</v>
      </c>
      <c r="AU1070">
        <v>2.1269999999999998</v>
      </c>
      <c r="AV1070">
        <v>386</v>
      </c>
      <c r="AW1070">
        <v>379</v>
      </c>
      <c r="AX1070">
        <v>380</v>
      </c>
    </row>
    <row r="1071" spans="1:50">
      <c r="A1071" s="22">
        <v>43119</v>
      </c>
      <c r="B1071">
        <v>2153</v>
      </c>
      <c r="C1071">
        <v>2184</v>
      </c>
      <c r="D1071">
        <v>2126</v>
      </c>
      <c r="E1071">
        <v>2144</v>
      </c>
      <c r="F1071" s="22">
        <v>43122</v>
      </c>
      <c r="G1071">
        <v>2139</v>
      </c>
      <c r="H1071">
        <v>2169</v>
      </c>
      <c r="I1071">
        <v>2118</v>
      </c>
      <c r="J1071">
        <v>2138</v>
      </c>
      <c r="K1071" s="22">
        <v>43123</v>
      </c>
      <c r="L1071">
        <v>2160</v>
      </c>
      <c r="M1071">
        <v>1</v>
      </c>
      <c r="N1071" s="8" t="str">
        <f>IF(AND(AM1071=1,AC1071&lt;-0.005,AE1071&gt;O$1),R1071,"")</f>
        <v/>
      </c>
      <c r="O1071" s="8">
        <f t="shared" si="87"/>
        <v>66316.948297079827</v>
      </c>
      <c r="P1071" s="8" t="str">
        <f t="shared" si="91"/>
        <v/>
      </c>
      <c r="Q1071" s="8">
        <f t="shared" si="88"/>
        <v>134977.1618971281</v>
      </c>
      <c r="R1071" s="8">
        <f t="shared" si="89"/>
        <v>-19145.146927871781</v>
      </c>
      <c r="S1071" s="8">
        <f t="shared" si="90"/>
        <v>249024.7430922011</v>
      </c>
      <c r="U1071" s="25">
        <v>43117.320486111108</v>
      </c>
      <c r="V1071">
        <v>36</v>
      </c>
      <c r="W1071">
        <v>6058</v>
      </c>
      <c r="X1071" t="s">
        <v>1231</v>
      </c>
      <c r="Y1071" t="s">
        <v>962</v>
      </c>
      <c r="Z1071" s="25">
        <v>43116.997916666667</v>
      </c>
      <c r="AA1071">
        <v>2050</v>
      </c>
      <c r="AB1071">
        <v>82</v>
      </c>
      <c r="AC1071" s="24">
        <v>4.1700000000000001E-2</v>
      </c>
      <c r="AD1071">
        <v>4500</v>
      </c>
      <c r="AE1071">
        <v>9221360</v>
      </c>
      <c r="AF1071" s="22">
        <v>43122</v>
      </c>
      <c r="AG1071">
        <v>2139</v>
      </c>
      <c r="AH1071">
        <v>2138</v>
      </c>
      <c r="AI1071" s="22">
        <v>43123</v>
      </c>
      <c r="AJ1071">
        <v>2160</v>
      </c>
      <c r="AK1071">
        <v>2246</v>
      </c>
      <c r="AL1071" s="25">
        <v>43123.909548611111</v>
      </c>
      <c r="AM1071">
        <v>2</v>
      </c>
      <c r="AN1071" t="s">
        <v>1023</v>
      </c>
      <c r="AO1071">
        <v>195.79</v>
      </c>
      <c r="AP1071" t="s">
        <v>956</v>
      </c>
      <c r="AQ1071">
        <v>0.45</v>
      </c>
      <c r="AR1071">
        <v>0.89</v>
      </c>
      <c r="AS1071">
        <v>1</v>
      </c>
      <c r="AT1071">
        <v>1.07</v>
      </c>
      <c r="AU1071">
        <v>0.79</v>
      </c>
      <c r="AV1071">
        <v>2246</v>
      </c>
      <c r="AW1071">
        <v>2160</v>
      </c>
      <c r="AX1071">
        <v>2246</v>
      </c>
    </row>
    <row r="1072" spans="1:50">
      <c r="A1072" s="22">
        <v>43119</v>
      </c>
      <c r="B1072">
        <v>3025</v>
      </c>
      <c r="C1072">
        <v>3025</v>
      </c>
      <c r="D1072">
        <v>2987</v>
      </c>
      <c r="E1072">
        <v>3010</v>
      </c>
      <c r="F1072" s="22">
        <v>43122</v>
      </c>
      <c r="G1072">
        <v>3035</v>
      </c>
      <c r="H1072">
        <v>3075</v>
      </c>
      <c r="I1072">
        <v>3010</v>
      </c>
      <c r="J1072">
        <v>3055</v>
      </c>
      <c r="K1072" s="22">
        <v>43123</v>
      </c>
      <c r="L1072">
        <v>3050</v>
      </c>
      <c r="M1072">
        <v>1.02</v>
      </c>
      <c r="N1072" s="8" t="str">
        <f>IF(AND(AM1072=1,AC1072&lt;-0.005,AE1072&gt;O$1),R1072,"")</f>
        <v/>
      </c>
      <c r="O1072" s="8">
        <f t="shared" si="87"/>
        <v>66316.948297079827</v>
      </c>
      <c r="P1072" s="8" t="str">
        <f t="shared" si="91"/>
        <v/>
      </c>
      <c r="Q1072" s="8">
        <f t="shared" si="88"/>
        <v>134977.1618971281</v>
      </c>
      <c r="R1072" s="8">
        <f t="shared" si="89"/>
        <v>5804.3117744610572</v>
      </c>
      <c r="S1072" s="8">
        <f t="shared" si="90"/>
        <v>249024.7430922011</v>
      </c>
      <c r="U1072" s="25">
        <v>43117.320486111108</v>
      </c>
      <c r="V1072">
        <v>38</v>
      </c>
      <c r="W1072">
        <v>6172</v>
      </c>
      <c r="X1072" t="s">
        <v>1355</v>
      </c>
      <c r="Y1072" t="s">
        <v>957</v>
      </c>
      <c r="Z1072" s="25">
        <v>43116.998611111114</v>
      </c>
      <c r="AA1072">
        <v>3100</v>
      </c>
      <c r="AB1072">
        <v>-50</v>
      </c>
      <c r="AC1072" s="24">
        <v>-1.5900000000000001E-2</v>
      </c>
      <c r="AD1072">
        <v>4300</v>
      </c>
      <c r="AE1072">
        <v>13252200</v>
      </c>
      <c r="AF1072" s="22">
        <v>43122</v>
      </c>
      <c r="AG1072">
        <v>3035</v>
      </c>
      <c r="AH1072">
        <v>3055</v>
      </c>
      <c r="AI1072" s="22">
        <v>43123</v>
      </c>
      <c r="AJ1072">
        <v>3050</v>
      </c>
      <c r="AK1072">
        <v>3015</v>
      </c>
      <c r="AL1072" s="25">
        <v>43123.909571759257</v>
      </c>
      <c r="AM1072">
        <v>2</v>
      </c>
      <c r="AN1072" t="s">
        <v>1023</v>
      </c>
      <c r="AO1072">
        <v>185.11</v>
      </c>
      <c r="AP1072" t="s">
        <v>956</v>
      </c>
      <c r="AQ1072">
        <v>0.39</v>
      </c>
      <c r="AR1072">
        <v>0.21</v>
      </c>
      <c r="AS1072">
        <v>1.02</v>
      </c>
      <c r="AT1072">
        <v>1</v>
      </c>
      <c r="AU1072">
        <v>1.2090000000000001</v>
      </c>
      <c r="AV1072">
        <v>3050</v>
      </c>
      <c r="AW1072">
        <v>3005</v>
      </c>
      <c r="AX1072">
        <v>3015</v>
      </c>
    </row>
    <row r="1073" spans="1:50">
      <c r="A1073" s="22">
        <v>43119</v>
      </c>
      <c r="B1073">
        <v>5479</v>
      </c>
      <c r="C1073">
        <v>5535</v>
      </c>
      <c r="D1073">
        <v>5452</v>
      </c>
      <c r="E1073">
        <v>5512</v>
      </c>
      <c r="F1073" s="22">
        <v>43122</v>
      </c>
      <c r="G1073">
        <v>5525</v>
      </c>
      <c r="H1073">
        <v>5577</v>
      </c>
      <c r="I1073">
        <v>5491</v>
      </c>
      <c r="J1073">
        <v>5572</v>
      </c>
      <c r="K1073" s="22">
        <v>43123</v>
      </c>
      <c r="L1073">
        <v>5645</v>
      </c>
      <c r="M1073">
        <v>1.05</v>
      </c>
      <c r="N1073" s="8" t="str">
        <f>IF(AND(AM1073=1,AC1073&lt;-0.005,AE1073&gt;O$1),R1073,"")</f>
        <v/>
      </c>
      <c r="O1073" s="8">
        <f t="shared" si="87"/>
        <v>66316.948297079827</v>
      </c>
      <c r="P1073" s="8" t="str">
        <f t="shared" si="91"/>
        <v/>
      </c>
      <c r="Q1073" s="8">
        <f t="shared" si="88"/>
        <v>134977.1618971281</v>
      </c>
      <c r="R1073" s="8">
        <f t="shared" si="89"/>
        <v>-7588.974180041896</v>
      </c>
      <c r="S1073" s="8">
        <f t="shared" si="90"/>
        <v>241435.7689121592</v>
      </c>
      <c r="U1073" s="25">
        <v>43117.320486111108</v>
      </c>
      <c r="V1073">
        <v>39</v>
      </c>
      <c r="W1073">
        <v>6758</v>
      </c>
      <c r="X1073" t="s">
        <v>790</v>
      </c>
      <c r="Y1073" t="s">
        <v>962</v>
      </c>
      <c r="Z1073" s="25">
        <v>43116.989583333336</v>
      </c>
      <c r="AA1073">
        <v>5555</v>
      </c>
      <c r="AB1073">
        <v>81</v>
      </c>
      <c r="AC1073" s="24">
        <v>1.4800000000000001E-2</v>
      </c>
      <c r="AD1073">
        <v>4300</v>
      </c>
      <c r="AE1073">
        <v>23770000</v>
      </c>
      <c r="AF1073" s="22">
        <v>43122</v>
      </c>
      <c r="AG1073">
        <v>5525</v>
      </c>
      <c r="AH1073">
        <v>5572</v>
      </c>
      <c r="AI1073" s="22">
        <v>43123</v>
      </c>
      <c r="AJ1073">
        <v>5645</v>
      </c>
      <c r="AK1073">
        <v>5732</v>
      </c>
      <c r="AL1073" s="25">
        <v>43123.909583333334</v>
      </c>
      <c r="AM1073">
        <v>1</v>
      </c>
      <c r="AN1073" t="s">
        <v>1023</v>
      </c>
      <c r="AO1073">
        <v>12.25</v>
      </c>
      <c r="AP1073">
        <v>0.46</v>
      </c>
      <c r="AQ1073">
        <v>0.86</v>
      </c>
      <c r="AR1073">
        <v>0.94</v>
      </c>
      <c r="AS1073">
        <v>1.05</v>
      </c>
      <c r="AT1073">
        <v>1.1000000000000001</v>
      </c>
      <c r="AU1073">
        <v>0.60399999999999998</v>
      </c>
      <c r="AV1073">
        <v>5738</v>
      </c>
      <c r="AW1073">
        <v>5613</v>
      </c>
      <c r="AX1073">
        <v>5732</v>
      </c>
    </row>
    <row r="1074" spans="1:50">
      <c r="A1074" s="22">
        <v>43119</v>
      </c>
      <c r="B1074">
        <v>9248</v>
      </c>
      <c r="C1074">
        <v>9250</v>
      </c>
      <c r="D1074">
        <v>9144</v>
      </c>
      <c r="E1074">
        <v>9184</v>
      </c>
      <c r="F1074" s="22">
        <v>43122</v>
      </c>
      <c r="G1074">
        <v>9207</v>
      </c>
      <c r="H1074">
        <v>9275</v>
      </c>
      <c r="I1074">
        <v>9187</v>
      </c>
      <c r="J1074">
        <v>9271</v>
      </c>
      <c r="K1074" s="22">
        <v>43123</v>
      </c>
      <c r="L1074">
        <v>9339</v>
      </c>
      <c r="M1074">
        <v>0.99</v>
      </c>
      <c r="N1074" s="8" t="str">
        <f>IF(AND(AM1074=1,AC1074&lt;-0.005,AE1074&gt;O$1),R1074,"")</f>
        <v/>
      </c>
      <c r="O1074" s="8">
        <f t="shared" si="87"/>
        <v>66316.948297079827</v>
      </c>
      <c r="P1074" s="8" t="str">
        <f t="shared" si="91"/>
        <v/>
      </c>
      <c r="Q1074" s="8">
        <f t="shared" si="88"/>
        <v>134977.1618971281</v>
      </c>
      <c r="R1074" s="8">
        <f t="shared" si="89"/>
        <v>-6290.970606893653</v>
      </c>
      <c r="S1074" s="8">
        <f t="shared" si="90"/>
        <v>235144.79830526555</v>
      </c>
      <c r="U1074" s="25">
        <v>43117.320486111108</v>
      </c>
      <c r="V1074">
        <v>40</v>
      </c>
      <c r="W1074">
        <v>9984</v>
      </c>
      <c r="X1074" t="s">
        <v>394</v>
      </c>
      <c r="Y1074" t="s">
        <v>962</v>
      </c>
      <c r="Z1074" s="25">
        <v>43116.991666666669</v>
      </c>
      <c r="AA1074">
        <v>9500</v>
      </c>
      <c r="AB1074">
        <v>96</v>
      </c>
      <c r="AC1074" s="24">
        <v>1.0200000000000001E-2</v>
      </c>
      <c r="AD1074">
        <v>4000</v>
      </c>
      <c r="AE1074">
        <v>37815000</v>
      </c>
      <c r="AF1074" s="22">
        <v>43122</v>
      </c>
      <c r="AG1074">
        <v>9207</v>
      </c>
      <c r="AH1074">
        <v>9271</v>
      </c>
      <c r="AI1074" s="22">
        <v>43123</v>
      </c>
      <c r="AJ1074">
        <v>9339</v>
      </c>
      <c r="AK1074">
        <v>9458</v>
      </c>
      <c r="AL1074" s="25">
        <v>43123.909594907411</v>
      </c>
      <c r="AM1074">
        <v>1</v>
      </c>
      <c r="AN1074" t="s">
        <v>1023</v>
      </c>
      <c r="AO1074">
        <v>11.45</v>
      </c>
      <c r="AP1074">
        <v>0.47</v>
      </c>
      <c r="AQ1074">
        <v>0.04</v>
      </c>
      <c r="AR1074">
        <v>0.01</v>
      </c>
      <c r="AS1074">
        <v>0.99</v>
      </c>
      <c r="AT1074">
        <v>0.94</v>
      </c>
      <c r="AU1074">
        <v>0.70499999999999996</v>
      </c>
      <c r="AV1074">
        <v>9478</v>
      </c>
      <c r="AW1074">
        <v>9303</v>
      </c>
      <c r="AX1074">
        <v>9458</v>
      </c>
    </row>
    <row r="1075" spans="1:50">
      <c r="A1075" s="22">
        <v>43119</v>
      </c>
      <c r="B1075">
        <v>565</v>
      </c>
      <c r="C1075">
        <v>565</v>
      </c>
      <c r="D1075">
        <v>546</v>
      </c>
      <c r="E1075">
        <v>554</v>
      </c>
      <c r="F1075" s="22">
        <v>43122</v>
      </c>
      <c r="G1075">
        <v>559</v>
      </c>
      <c r="H1075">
        <v>580</v>
      </c>
      <c r="I1075">
        <v>558</v>
      </c>
      <c r="J1075">
        <v>578</v>
      </c>
      <c r="K1075" s="22">
        <v>43123</v>
      </c>
      <c r="L1075">
        <v>581</v>
      </c>
      <c r="M1075">
        <v>1.1100000000000001</v>
      </c>
      <c r="N1075" s="8" t="str">
        <f>IF(AND(AM1075=1,AC1075&lt;-0.005,AE1075&gt;O$1),R1075,"")</f>
        <v/>
      </c>
      <c r="O1075" s="8">
        <f t="shared" si="87"/>
        <v>66316.948297079827</v>
      </c>
      <c r="P1075" s="8" t="str">
        <f t="shared" si="91"/>
        <v/>
      </c>
      <c r="Q1075" s="8">
        <f t="shared" si="88"/>
        <v>134977.1618971281</v>
      </c>
      <c r="R1075" s="8">
        <f t="shared" si="89"/>
        <v>-9290.5405405405145</v>
      </c>
      <c r="S1075" s="8">
        <f t="shared" si="90"/>
        <v>235144.79830526555</v>
      </c>
      <c r="U1075" s="25">
        <v>43117.320497685185</v>
      </c>
      <c r="V1075">
        <v>42</v>
      </c>
      <c r="W1075">
        <v>6862</v>
      </c>
      <c r="X1075" t="s">
        <v>1506</v>
      </c>
      <c r="Y1075" t="s">
        <v>960</v>
      </c>
      <c r="Z1075" s="25">
        <v>43116.993750000001</v>
      </c>
      <c r="AA1075">
        <v>628.9</v>
      </c>
      <c r="AB1075">
        <v>48.9</v>
      </c>
      <c r="AC1075" s="24">
        <v>8.43E-2</v>
      </c>
      <c r="AD1075">
        <v>3700</v>
      </c>
      <c r="AE1075">
        <v>2274010</v>
      </c>
      <c r="AF1075" s="22">
        <v>43122</v>
      </c>
      <c r="AG1075">
        <v>559</v>
      </c>
      <c r="AH1075">
        <v>578</v>
      </c>
      <c r="AI1075" s="22">
        <v>43123</v>
      </c>
      <c r="AJ1075">
        <v>581</v>
      </c>
      <c r="AK1075">
        <v>592</v>
      </c>
      <c r="AL1075" s="25">
        <v>43123.909618055557</v>
      </c>
      <c r="AM1075">
        <v>2</v>
      </c>
      <c r="AN1075" t="s">
        <v>1023</v>
      </c>
      <c r="AO1075">
        <v>0</v>
      </c>
      <c r="AP1075">
        <v>0</v>
      </c>
      <c r="AQ1075">
        <v>1</v>
      </c>
      <c r="AR1075">
        <v>1</v>
      </c>
      <c r="AS1075">
        <v>1.1100000000000001</v>
      </c>
      <c r="AT1075">
        <v>1.22</v>
      </c>
      <c r="AU1075">
        <v>0.91500000000000004</v>
      </c>
      <c r="AV1075">
        <v>609</v>
      </c>
      <c r="AW1075">
        <v>576</v>
      </c>
      <c r="AX1075">
        <v>592</v>
      </c>
    </row>
    <row r="1076" spans="1:50">
      <c r="A1076" s="22">
        <v>43119</v>
      </c>
      <c r="B1076">
        <v>2050</v>
      </c>
      <c r="C1076">
        <v>2105</v>
      </c>
      <c r="D1076">
        <v>1991</v>
      </c>
      <c r="E1076">
        <v>2032</v>
      </c>
      <c r="F1076" s="22">
        <v>43122</v>
      </c>
      <c r="G1076">
        <v>2001</v>
      </c>
      <c r="H1076">
        <v>2051</v>
      </c>
      <c r="I1076">
        <v>1985</v>
      </c>
      <c r="J1076">
        <v>2040</v>
      </c>
      <c r="K1076" s="22">
        <v>43123</v>
      </c>
      <c r="L1076">
        <v>2050</v>
      </c>
      <c r="M1076">
        <v>1.05</v>
      </c>
      <c r="N1076" s="8" t="str">
        <f>IF(AND(AM1076=1,AC1076&lt;-0.005,AE1076&gt;O$1),R1076,"")</f>
        <v/>
      </c>
      <c r="O1076" s="8">
        <f t="shared" si="87"/>
        <v>66316.948297079827</v>
      </c>
      <c r="P1076" s="8" t="str">
        <f t="shared" si="91"/>
        <v/>
      </c>
      <c r="Q1076" s="8">
        <f t="shared" si="88"/>
        <v>134977.1618971281</v>
      </c>
      <c r="R1076" s="8">
        <f t="shared" si="89"/>
        <v>-5785.9209257473676</v>
      </c>
      <c r="S1076" s="8">
        <f t="shared" si="90"/>
        <v>235144.79830526555</v>
      </c>
      <c r="U1076" s="25">
        <v>43117.320497685185</v>
      </c>
      <c r="V1076">
        <v>43</v>
      </c>
      <c r="W1076">
        <v>3696</v>
      </c>
      <c r="X1076" t="s">
        <v>1191</v>
      </c>
      <c r="Y1076" t="s">
        <v>962</v>
      </c>
      <c r="Z1076" s="25">
        <v>43116.994444444441</v>
      </c>
      <c r="AA1076">
        <v>2323</v>
      </c>
      <c r="AB1076">
        <v>-48</v>
      </c>
      <c r="AC1076" s="24">
        <v>-2.0199999999999999E-2</v>
      </c>
      <c r="AD1076">
        <v>3200</v>
      </c>
      <c r="AE1076">
        <v>7307780</v>
      </c>
      <c r="AF1076" s="22">
        <v>43122</v>
      </c>
      <c r="AG1076">
        <v>2001</v>
      </c>
      <c r="AH1076">
        <v>2040</v>
      </c>
      <c r="AI1076" s="22">
        <v>43123</v>
      </c>
      <c r="AJ1076">
        <v>2050</v>
      </c>
      <c r="AK1076">
        <v>2074</v>
      </c>
      <c r="AL1076" s="25">
        <v>43123.909629629627</v>
      </c>
      <c r="AM1076">
        <v>2</v>
      </c>
      <c r="AN1076" t="s">
        <v>1023</v>
      </c>
      <c r="AO1076">
        <v>0</v>
      </c>
      <c r="AP1076">
        <v>0.51</v>
      </c>
      <c r="AQ1076">
        <v>0.56999999999999995</v>
      </c>
      <c r="AR1076">
        <v>0.78</v>
      </c>
      <c r="AS1076">
        <v>1.05</v>
      </c>
      <c r="AT1076">
        <v>1.45</v>
      </c>
      <c r="AU1076">
        <v>0.81799999999999995</v>
      </c>
      <c r="AV1076">
        <v>2127</v>
      </c>
      <c r="AW1076">
        <v>2033</v>
      </c>
      <c r="AX1076">
        <v>2074</v>
      </c>
    </row>
    <row r="1077" spans="1:50">
      <c r="A1077" s="22">
        <v>43119</v>
      </c>
      <c r="B1077">
        <v>226</v>
      </c>
      <c r="C1077">
        <v>228</v>
      </c>
      <c r="D1077">
        <v>222</v>
      </c>
      <c r="E1077">
        <v>223</v>
      </c>
      <c r="F1077" s="22">
        <v>43122</v>
      </c>
      <c r="G1077">
        <v>224</v>
      </c>
      <c r="H1077">
        <v>235</v>
      </c>
      <c r="I1077">
        <v>224</v>
      </c>
      <c r="J1077">
        <v>234</v>
      </c>
      <c r="K1077" s="22">
        <v>43123</v>
      </c>
      <c r="L1077">
        <v>238</v>
      </c>
      <c r="M1077">
        <v>1.08</v>
      </c>
      <c r="N1077" s="8" t="str">
        <f>IF(AND(AM1077=1,AC1077&lt;-0.005,AE1077&gt;O$1),R1077,"")</f>
        <v/>
      </c>
      <c r="O1077" s="8">
        <f t="shared" si="87"/>
        <v>66316.948297079827</v>
      </c>
      <c r="P1077" s="8" t="str">
        <f t="shared" si="91"/>
        <v/>
      </c>
      <c r="Q1077" s="8">
        <f t="shared" si="88"/>
        <v>134977.1618971281</v>
      </c>
      <c r="R1077" s="8">
        <f t="shared" si="89"/>
        <v>12931.034482758674</v>
      </c>
      <c r="S1077" s="8">
        <f t="shared" si="90"/>
        <v>235144.79830526555</v>
      </c>
      <c r="U1077" s="25">
        <v>43117.320497685185</v>
      </c>
      <c r="V1077">
        <v>44</v>
      </c>
      <c r="W1077">
        <v>4582</v>
      </c>
      <c r="X1077" t="s">
        <v>1185</v>
      </c>
      <c r="Y1077" t="s">
        <v>960</v>
      </c>
      <c r="Z1077" s="25">
        <v>43116.96875</v>
      </c>
      <c r="AA1077">
        <v>231.5</v>
      </c>
      <c r="AB1077">
        <v>-0.5</v>
      </c>
      <c r="AC1077" s="24">
        <v>-2.2000000000000001E-3</v>
      </c>
      <c r="AD1077">
        <v>3100</v>
      </c>
      <c r="AE1077">
        <v>708900</v>
      </c>
      <c r="AF1077" s="22">
        <v>43122</v>
      </c>
      <c r="AG1077">
        <v>224</v>
      </c>
      <c r="AH1077">
        <v>234</v>
      </c>
      <c r="AI1077" s="22">
        <v>43123</v>
      </c>
      <c r="AJ1077">
        <v>238</v>
      </c>
      <c r="AK1077">
        <v>232</v>
      </c>
      <c r="AL1077" s="25">
        <v>43123.909629629627</v>
      </c>
      <c r="AM1077">
        <v>2</v>
      </c>
      <c r="AN1077" t="s">
        <v>1023</v>
      </c>
      <c r="AO1077">
        <v>0</v>
      </c>
      <c r="AP1077">
        <v>0</v>
      </c>
      <c r="AQ1077">
        <v>1</v>
      </c>
      <c r="AR1077">
        <v>1</v>
      </c>
      <c r="AS1077">
        <v>1.08</v>
      </c>
      <c r="AT1077">
        <v>1.06</v>
      </c>
      <c r="AU1077">
        <v>1.651</v>
      </c>
      <c r="AV1077">
        <v>241</v>
      </c>
      <c r="AW1077">
        <v>230</v>
      </c>
      <c r="AX1077">
        <v>232</v>
      </c>
    </row>
    <row r="1078" spans="1:50">
      <c r="A1078" s="22">
        <v>43119</v>
      </c>
      <c r="B1078">
        <v>2777</v>
      </c>
      <c r="C1078">
        <v>3190</v>
      </c>
      <c r="D1078">
        <v>2740</v>
      </c>
      <c r="E1078">
        <v>3020</v>
      </c>
      <c r="F1078" s="22">
        <v>43122</v>
      </c>
      <c r="G1078">
        <v>3060</v>
      </c>
      <c r="H1078">
        <v>3065</v>
      </c>
      <c r="I1078">
        <v>2882</v>
      </c>
      <c r="J1078">
        <v>2931</v>
      </c>
      <c r="K1078" s="22">
        <v>43123</v>
      </c>
      <c r="L1078">
        <v>2920</v>
      </c>
      <c r="M1078">
        <v>1.06</v>
      </c>
      <c r="N1078" s="8" t="str">
        <f>IF(AND(AM1078=1,AC1078&lt;-0.005,AE1078&gt;O$1),R1078,"")</f>
        <v/>
      </c>
      <c r="O1078" s="8">
        <f t="shared" si="87"/>
        <v>66316.948297079827</v>
      </c>
      <c r="P1078" s="8" t="str">
        <f t="shared" si="91"/>
        <v/>
      </c>
      <c r="Q1078" s="8">
        <f t="shared" si="88"/>
        <v>134977.1618971281</v>
      </c>
      <c r="R1078" s="8">
        <f t="shared" si="89"/>
        <v>-14950.166112956798</v>
      </c>
      <c r="S1078" s="8">
        <f t="shared" si="90"/>
        <v>235144.79830526555</v>
      </c>
      <c r="U1078" s="25">
        <v>43117.320497685185</v>
      </c>
      <c r="V1078">
        <v>45</v>
      </c>
      <c r="W1078">
        <v>3967</v>
      </c>
      <c r="X1078" t="s">
        <v>1571</v>
      </c>
      <c r="Y1078" t="s">
        <v>957</v>
      </c>
      <c r="Z1078" s="25">
        <v>43116.990972222222</v>
      </c>
      <c r="AA1078">
        <v>2880</v>
      </c>
      <c r="AB1078">
        <v>65</v>
      </c>
      <c r="AC1078" s="24">
        <v>2.3099999999999999E-2</v>
      </c>
      <c r="AD1078">
        <v>3100</v>
      </c>
      <c r="AE1078">
        <v>8900840</v>
      </c>
      <c r="AF1078" s="22">
        <v>43122</v>
      </c>
      <c r="AG1078">
        <v>3060</v>
      </c>
      <c r="AH1078">
        <v>2931</v>
      </c>
      <c r="AI1078" s="22">
        <v>43123</v>
      </c>
      <c r="AJ1078">
        <v>2920</v>
      </c>
      <c r="AK1078">
        <v>3010</v>
      </c>
      <c r="AL1078" s="25">
        <v>43123.909641203703</v>
      </c>
      <c r="AM1078">
        <v>2</v>
      </c>
      <c r="AN1078" t="s">
        <v>1023</v>
      </c>
      <c r="AO1078">
        <v>0</v>
      </c>
      <c r="AP1078" t="s">
        <v>956</v>
      </c>
      <c r="AQ1078">
        <v>0.7</v>
      </c>
      <c r="AR1078">
        <v>0.49</v>
      </c>
      <c r="AS1078">
        <v>1.06</v>
      </c>
      <c r="AT1078">
        <v>0.98</v>
      </c>
      <c r="AU1078">
        <v>1.8109999999999999</v>
      </c>
      <c r="AV1078">
        <v>3040</v>
      </c>
      <c r="AW1078">
        <v>2760</v>
      </c>
      <c r="AX1078">
        <v>3010</v>
      </c>
    </row>
    <row r="1079" spans="1:50">
      <c r="A1079" s="22">
        <v>43119</v>
      </c>
      <c r="B1079">
        <v>1800</v>
      </c>
      <c r="C1079">
        <v>1809</v>
      </c>
      <c r="D1079">
        <v>1770</v>
      </c>
      <c r="E1079">
        <v>1784</v>
      </c>
      <c r="F1079" s="22">
        <v>43122</v>
      </c>
      <c r="G1079">
        <v>1786</v>
      </c>
      <c r="H1079">
        <v>1813</v>
      </c>
      <c r="I1079">
        <v>1771</v>
      </c>
      <c r="J1079">
        <v>1800</v>
      </c>
      <c r="K1079" s="22">
        <v>43123</v>
      </c>
      <c r="L1079">
        <v>1800</v>
      </c>
      <c r="M1079">
        <v>1.0900000000000001</v>
      </c>
      <c r="N1079" s="8" t="str">
        <f>IF(AND(AM1079=1,AC1079&lt;-0.005,AE1079&gt;O$1),R1079,"")</f>
        <v/>
      </c>
      <c r="O1079" s="8">
        <f t="shared" si="87"/>
        <v>66316.948297079827</v>
      </c>
      <c r="P1079" s="8" t="str">
        <f t="shared" si="91"/>
        <v/>
      </c>
      <c r="Q1079" s="8">
        <f t="shared" si="88"/>
        <v>134977.1618971281</v>
      </c>
      <c r="R1079" s="8">
        <f t="shared" si="89"/>
        <v>-4405.2863436123134</v>
      </c>
      <c r="S1079" s="8">
        <f t="shared" si="90"/>
        <v>235144.79830526555</v>
      </c>
      <c r="U1079" s="25">
        <v>43117.320497685185</v>
      </c>
      <c r="V1079">
        <v>46</v>
      </c>
      <c r="W1079">
        <v>6246</v>
      </c>
      <c r="X1079" t="s">
        <v>1603</v>
      </c>
      <c r="Y1079" t="s">
        <v>954</v>
      </c>
      <c r="Z1079" s="25">
        <v>43116.991666666669</v>
      </c>
      <c r="AA1079">
        <v>1745</v>
      </c>
      <c r="AB1079">
        <v>-56</v>
      </c>
      <c r="AC1079" s="24">
        <v>-3.1099999999999999E-2</v>
      </c>
      <c r="AD1079">
        <v>3000</v>
      </c>
      <c r="AE1079">
        <v>5090850</v>
      </c>
      <c r="AF1079" s="22">
        <v>43122</v>
      </c>
      <c r="AG1079">
        <v>1786</v>
      </c>
      <c r="AH1079">
        <v>1800</v>
      </c>
      <c r="AI1079" s="22">
        <v>43123</v>
      </c>
      <c r="AJ1079">
        <v>1800</v>
      </c>
      <c r="AK1079">
        <v>1816</v>
      </c>
      <c r="AL1079" s="25">
        <v>43123.90966435185</v>
      </c>
      <c r="AM1079" t="s">
        <v>1068</v>
      </c>
      <c r="AN1079" t="s">
        <v>1023</v>
      </c>
      <c r="AO1079">
        <v>0</v>
      </c>
      <c r="AP1079">
        <v>0.89</v>
      </c>
      <c r="AQ1079">
        <v>0.99</v>
      </c>
      <c r="AR1079">
        <v>0.57999999999999996</v>
      </c>
      <c r="AS1079">
        <v>1.0900000000000001</v>
      </c>
      <c r="AT1079">
        <v>1.07</v>
      </c>
      <c r="AU1079">
        <v>1.0389999999999999</v>
      </c>
      <c r="AV1079">
        <v>1818</v>
      </c>
      <c r="AW1079">
        <v>1794</v>
      </c>
      <c r="AX1079">
        <v>1816</v>
      </c>
    </row>
    <row r="1080" spans="1:50">
      <c r="A1080" s="22">
        <v>43119</v>
      </c>
      <c r="B1080">
        <v>154</v>
      </c>
      <c r="C1080">
        <v>155</v>
      </c>
      <c r="D1080">
        <v>149</v>
      </c>
      <c r="E1080">
        <v>152</v>
      </c>
      <c r="F1080" s="22">
        <v>43122</v>
      </c>
      <c r="G1080">
        <v>153</v>
      </c>
      <c r="H1080">
        <v>160</v>
      </c>
      <c r="I1080">
        <v>152</v>
      </c>
      <c r="J1080">
        <v>157</v>
      </c>
      <c r="K1080" s="22">
        <v>43123</v>
      </c>
      <c r="L1080">
        <v>160</v>
      </c>
      <c r="M1080">
        <v>1.26</v>
      </c>
      <c r="N1080" s="8" t="str">
        <f>IF(AND(AM1080=1,AC1080&lt;-0.005,AE1080&gt;O$1),R1080,"")</f>
        <v/>
      </c>
      <c r="O1080" s="8">
        <f t="shared" si="87"/>
        <v>66316.948297079827</v>
      </c>
      <c r="P1080" s="8" t="str">
        <f t="shared" si="91"/>
        <v/>
      </c>
      <c r="Q1080" s="8">
        <f t="shared" si="88"/>
        <v>134977.1618971281</v>
      </c>
      <c r="R1080" s="8">
        <f t="shared" si="89"/>
        <v>6329.1139240506664</v>
      </c>
      <c r="S1080" s="8">
        <f t="shared" si="90"/>
        <v>235144.79830526555</v>
      </c>
      <c r="U1080" s="25">
        <v>43117.320497685185</v>
      </c>
      <c r="V1080">
        <v>47</v>
      </c>
      <c r="W1080">
        <v>2370</v>
      </c>
      <c r="X1080" t="s">
        <v>1090</v>
      </c>
      <c r="Y1080" t="s">
        <v>957</v>
      </c>
      <c r="Z1080" s="25">
        <v>43116.997916666667</v>
      </c>
      <c r="AA1080">
        <v>162.5</v>
      </c>
      <c r="AB1080">
        <v>-0.5</v>
      </c>
      <c r="AC1080" s="24">
        <v>-3.0999999999999999E-3</v>
      </c>
      <c r="AD1080">
        <v>3000</v>
      </c>
      <c r="AE1080">
        <v>488570</v>
      </c>
      <c r="AF1080" s="22">
        <v>43122</v>
      </c>
      <c r="AG1080">
        <v>153</v>
      </c>
      <c r="AH1080">
        <v>157</v>
      </c>
      <c r="AI1080" s="22">
        <v>43123</v>
      </c>
      <c r="AJ1080">
        <v>160</v>
      </c>
      <c r="AK1080">
        <v>158</v>
      </c>
      <c r="AL1080" s="25">
        <v>43123.909675925926</v>
      </c>
      <c r="AM1080">
        <v>2</v>
      </c>
      <c r="AN1080" t="s">
        <v>1023</v>
      </c>
      <c r="AO1080">
        <v>6442.35</v>
      </c>
      <c r="AP1080">
        <v>0</v>
      </c>
      <c r="AQ1080">
        <v>1</v>
      </c>
      <c r="AR1080">
        <v>1</v>
      </c>
      <c r="AS1080">
        <v>1.26</v>
      </c>
      <c r="AT1080">
        <v>1.29</v>
      </c>
      <c r="AU1080">
        <v>0.97</v>
      </c>
      <c r="AV1080">
        <v>160</v>
      </c>
      <c r="AW1080">
        <v>155</v>
      </c>
      <c r="AX1080">
        <v>158</v>
      </c>
    </row>
    <row r="1081" spans="1:50">
      <c r="A1081" s="22">
        <v>43119</v>
      </c>
      <c r="B1081">
        <v>2881</v>
      </c>
      <c r="C1081">
        <v>3250</v>
      </c>
      <c r="D1081">
        <v>2850</v>
      </c>
      <c r="E1081">
        <v>3250</v>
      </c>
      <c r="F1081" s="22">
        <v>43122</v>
      </c>
      <c r="G1081">
        <v>3390</v>
      </c>
      <c r="H1081">
        <v>3680</v>
      </c>
      <c r="I1081">
        <v>2550</v>
      </c>
      <c r="J1081">
        <v>2550</v>
      </c>
      <c r="K1081" s="22">
        <v>43123</v>
      </c>
      <c r="L1081">
        <v>2050</v>
      </c>
      <c r="M1081">
        <v>1.44</v>
      </c>
      <c r="N1081" s="8" t="str">
        <f>IF(AND(AM1081=1,AC1081&lt;-0.005,AE1081&gt;O$1),R1081,"")</f>
        <v/>
      </c>
      <c r="O1081" s="8">
        <f t="shared" si="87"/>
        <v>66316.948297079827</v>
      </c>
      <c r="P1081" s="8" t="str">
        <f t="shared" si="91"/>
        <v/>
      </c>
      <c r="Q1081" s="8">
        <f t="shared" si="88"/>
        <v>134977.1618971281</v>
      </c>
      <c r="R1081" s="8">
        <f t="shared" si="89"/>
        <v>0</v>
      </c>
      <c r="S1081" s="8">
        <f t="shared" si="90"/>
        <v>235144.79830526555</v>
      </c>
      <c r="U1081" s="25">
        <v>43117.320497685185</v>
      </c>
      <c r="V1081">
        <v>48</v>
      </c>
      <c r="W1081">
        <v>9307</v>
      </c>
      <c r="X1081" t="s">
        <v>1478</v>
      </c>
      <c r="Y1081" t="s">
        <v>954</v>
      </c>
      <c r="Z1081" s="25">
        <v>43116.994444444441</v>
      </c>
      <c r="AA1081">
        <v>2511.1999999999998</v>
      </c>
      <c r="AB1081">
        <v>-28.8</v>
      </c>
      <c r="AC1081" s="24">
        <v>-1.1299999999999999E-2</v>
      </c>
      <c r="AD1081">
        <v>2900</v>
      </c>
      <c r="AE1081">
        <v>7367300</v>
      </c>
      <c r="AF1081" s="22">
        <v>43122</v>
      </c>
      <c r="AG1081">
        <v>3390</v>
      </c>
      <c r="AH1081">
        <v>2550</v>
      </c>
      <c r="AI1081" s="22">
        <v>43123</v>
      </c>
      <c r="AJ1081">
        <v>2050</v>
      </c>
      <c r="AK1081">
        <v>2050</v>
      </c>
      <c r="AL1081" s="25">
        <v>43123.909687500003</v>
      </c>
      <c r="AM1081">
        <v>2</v>
      </c>
      <c r="AN1081" t="s">
        <v>1023</v>
      </c>
      <c r="AO1081">
        <v>142.96</v>
      </c>
      <c r="AP1081">
        <v>0.26</v>
      </c>
      <c r="AQ1081">
        <v>1</v>
      </c>
      <c r="AR1081">
        <v>1</v>
      </c>
      <c r="AS1081">
        <v>1.44</v>
      </c>
      <c r="AT1081">
        <v>1.67</v>
      </c>
      <c r="AU1081">
        <v>0.877</v>
      </c>
      <c r="AV1081">
        <v>2050</v>
      </c>
      <c r="AW1081">
        <v>2050</v>
      </c>
      <c r="AX1081">
        <v>2050</v>
      </c>
    </row>
    <row r="1082" spans="1:50">
      <c r="A1082" s="22">
        <v>43119</v>
      </c>
      <c r="B1082">
        <v>6040</v>
      </c>
      <c r="C1082">
        <v>6660</v>
      </c>
      <c r="D1082">
        <v>5960</v>
      </c>
      <c r="E1082">
        <v>6660</v>
      </c>
      <c r="F1082" s="22">
        <v>43122</v>
      </c>
      <c r="G1082">
        <v>7000</v>
      </c>
      <c r="H1082">
        <v>7540</v>
      </c>
      <c r="I1082">
        <v>6770</v>
      </c>
      <c r="J1082">
        <v>6960</v>
      </c>
      <c r="K1082" s="22">
        <v>43123</v>
      </c>
      <c r="L1082">
        <v>6860</v>
      </c>
      <c r="M1082">
        <v>0.96</v>
      </c>
      <c r="N1082" s="8" t="str">
        <f>IF(AND(AM1082=1,AC1082&lt;-0.005,AE1082&gt;O$1),R1082,"")</f>
        <v/>
      </c>
      <c r="O1082" s="8">
        <f t="shared" si="87"/>
        <v>66316.948297079827</v>
      </c>
      <c r="P1082" s="8" t="str">
        <f t="shared" si="91"/>
        <v/>
      </c>
      <c r="Q1082" s="8">
        <f t="shared" si="88"/>
        <v>134977.1618971281</v>
      </c>
      <c r="R1082" s="8">
        <f t="shared" si="89"/>
        <v>-16901.408450704203</v>
      </c>
      <c r="S1082" s="8">
        <f t="shared" si="90"/>
        <v>235144.79830526555</v>
      </c>
      <c r="U1082" s="25">
        <v>43117.320497685185</v>
      </c>
      <c r="V1082">
        <v>49</v>
      </c>
      <c r="W1082">
        <v>3267</v>
      </c>
      <c r="X1082" t="s">
        <v>1254</v>
      </c>
      <c r="Y1082" t="s">
        <v>957</v>
      </c>
      <c r="Z1082" s="25">
        <v>43116.984027777777</v>
      </c>
      <c r="AA1082">
        <v>5340</v>
      </c>
      <c r="AB1082">
        <v>50</v>
      </c>
      <c r="AC1082" s="24">
        <v>9.4999999999999998E-3</v>
      </c>
      <c r="AD1082">
        <v>2600</v>
      </c>
      <c r="AE1082">
        <v>13894600</v>
      </c>
      <c r="AF1082" s="22">
        <v>43122</v>
      </c>
      <c r="AG1082">
        <v>7000</v>
      </c>
      <c r="AH1082">
        <v>6960</v>
      </c>
      <c r="AI1082" s="22">
        <v>43123</v>
      </c>
      <c r="AJ1082">
        <v>6860</v>
      </c>
      <c r="AK1082">
        <v>7100</v>
      </c>
      <c r="AL1082" s="25">
        <v>43123.909699074073</v>
      </c>
      <c r="AM1082">
        <v>2</v>
      </c>
      <c r="AN1082" t="s">
        <v>1023</v>
      </c>
      <c r="AO1082">
        <v>0</v>
      </c>
      <c r="AP1082" t="s">
        <v>956</v>
      </c>
      <c r="AQ1082">
        <v>0.2</v>
      </c>
      <c r="AR1082">
        <v>0.75</v>
      </c>
      <c r="AS1082">
        <v>0.96</v>
      </c>
      <c r="AT1082">
        <v>1.17</v>
      </c>
      <c r="AU1082">
        <v>0.97</v>
      </c>
      <c r="AV1082">
        <v>7790</v>
      </c>
      <c r="AW1082">
        <v>6680</v>
      </c>
      <c r="AX1082">
        <v>7100</v>
      </c>
    </row>
    <row r="1083" spans="1:50">
      <c r="A1083" s="22">
        <v>43119</v>
      </c>
      <c r="B1083">
        <v>642</v>
      </c>
      <c r="C1083">
        <v>671</v>
      </c>
      <c r="D1083">
        <v>632</v>
      </c>
      <c r="E1083">
        <v>669</v>
      </c>
      <c r="F1083" s="22">
        <v>43122</v>
      </c>
      <c r="G1083">
        <v>661</v>
      </c>
      <c r="H1083">
        <v>769</v>
      </c>
      <c r="I1083">
        <v>659</v>
      </c>
      <c r="J1083">
        <v>769</v>
      </c>
      <c r="K1083" s="22">
        <v>43123</v>
      </c>
      <c r="L1083">
        <v>738</v>
      </c>
      <c r="M1083">
        <v>1.1000000000000001</v>
      </c>
      <c r="N1083" s="8" t="str">
        <f>IF(AND(AM1083=1,AC1083&lt;-0.005,AE1083&gt;O$1),R1083,"")</f>
        <v/>
      </c>
      <c r="O1083" s="8">
        <f t="shared" si="87"/>
        <v>66316.948297079827</v>
      </c>
      <c r="P1083" s="8" t="str">
        <f t="shared" si="91"/>
        <v/>
      </c>
      <c r="Q1083" s="8">
        <f t="shared" si="88"/>
        <v>134977.1618971281</v>
      </c>
      <c r="R1083" s="8">
        <f t="shared" si="89"/>
        <v>36337.209302325537</v>
      </c>
      <c r="S1083" s="8">
        <f t="shared" si="90"/>
        <v>235144.79830526555</v>
      </c>
      <c r="U1083" s="25">
        <v>43117.320497685185</v>
      </c>
      <c r="V1083">
        <v>50</v>
      </c>
      <c r="W1083">
        <v>4563</v>
      </c>
      <c r="X1083" t="s">
        <v>1102</v>
      </c>
      <c r="Y1083" t="s">
        <v>957</v>
      </c>
      <c r="Z1083" s="25">
        <v>43116.998611111114</v>
      </c>
      <c r="AA1083">
        <v>680</v>
      </c>
      <c r="AB1083">
        <v>-4</v>
      </c>
      <c r="AC1083" s="24">
        <v>-5.7999999999999996E-3</v>
      </c>
      <c r="AD1083">
        <v>2400</v>
      </c>
      <c r="AE1083">
        <v>1630340</v>
      </c>
      <c r="AF1083" s="22">
        <v>43122</v>
      </c>
      <c r="AG1083">
        <v>661</v>
      </c>
      <c r="AH1083">
        <v>769</v>
      </c>
      <c r="AI1083" s="22">
        <v>43123</v>
      </c>
      <c r="AJ1083">
        <v>738</v>
      </c>
      <c r="AK1083">
        <v>688</v>
      </c>
      <c r="AL1083" s="25">
        <v>43123.909710648149</v>
      </c>
      <c r="AM1083">
        <v>2</v>
      </c>
      <c r="AN1083" t="s">
        <v>1023</v>
      </c>
      <c r="AO1083">
        <v>0</v>
      </c>
      <c r="AP1083">
        <v>0</v>
      </c>
      <c r="AQ1083">
        <v>0.86</v>
      </c>
      <c r="AR1083">
        <v>0.91</v>
      </c>
      <c r="AS1083">
        <v>1.1000000000000001</v>
      </c>
      <c r="AT1083">
        <v>1.1399999999999999</v>
      </c>
      <c r="AU1083">
        <v>1.0609999999999999</v>
      </c>
      <c r="AV1083">
        <v>746</v>
      </c>
      <c r="AW1083">
        <v>680</v>
      </c>
      <c r="AX1083">
        <v>688</v>
      </c>
    </row>
    <row r="1084" spans="1:50">
      <c r="A1084" s="22">
        <v>43119</v>
      </c>
      <c r="B1084">
        <v>304</v>
      </c>
      <c r="C1084">
        <v>325</v>
      </c>
      <c r="D1084">
        <v>303</v>
      </c>
      <c r="E1084">
        <v>315</v>
      </c>
      <c r="F1084" s="22">
        <v>43122</v>
      </c>
      <c r="G1084">
        <v>327</v>
      </c>
      <c r="H1084">
        <v>395</v>
      </c>
      <c r="I1084">
        <v>317</v>
      </c>
      <c r="J1084">
        <v>395</v>
      </c>
      <c r="K1084" s="22">
        <v>43123</v>
      </c>
      <c r="L1084">
        <v>411</v>
      </c>
      <c r="M1084">
        <v>2.09</v>
      </c>
      <c r="N1084" s="8" t="str">
        <f>IF(AND(AM1084=1,AC1084&lt;-0.005,AE1084&gt;O$1),R1084,"")</f>
        <v/>
      </c>
      <c r="O1084" s="8">
        <f t="shared" si="87"/>
        <v>66316.948297079827</v>
      </c>
      <c r="P1084" s="8" t="str">
        <f t="shared" si="91"/>
        <v/>
      </c>
      <c r="Q1084" s="8">
        <f t="shared" si="88"/>
        <v>134977.1618971281</v>
      </c>
      <c r="R1084" s="8">
        <f t="shared" si="89"/>
        <v>15037.593984962405</v>
      </c>
      <c r="S1084" s="8">
        <f t="shared" si="90"/>
        <v>235144.79830526555</v>
      </c>
      <c r="U1084" s="25">
        <v>43118.32</v>
      </c>
      <c r="V1084">
        <v>1</v>
      </c>
      <c r="W1084">
        <v>3323</v>
      </c>
      <c r="X1084" t="s">
        <v>305</v>
      </c>
      <c r="Y1084" t="s">
        <v>960</v>
      </c>
      <c r="Z1084" s="25">
        <v>43117.998611111114</v>
      </c>
      <c r="AA1084">
        <v>295.39999999999998</v>
      </c>
      <c r="AB1084">
        <v>-17.600000000000001</v>
      </c>
      <c r="AC1084" s="24">
        <v>-5.62E-2</v>
      </c>
      <c r="AD1084">
        <v>1000300</v>
      </c>
      <c r="AE1084">
        <v>292808470</v>
      </c>
      <c r="AF1084" s="22">
        <v>43122</v>
      </c>
      <c r="AG1084">
        <v>327</v>
      </c>
      <c r="AH1084">
        <v>395</v>
      </c>
      <c r="AI1084" s="22">
        <v>43123</v>
      </c>
      <c r="AJ1084">
        <v>411</v>
      </c>
      <c r="AK1084">
        <v>399</v>
      </c>
      <c r="AL1084" s="25">
        <v>43123.909722222219</v>
      </c>
      <c r="AM1084">
        <v>2</v>
      </c>
      <c r="AN1084" t="s">
        <v>1023</v>
      </c>
      <c r="AO1084">
        <v>1734.8</v>
      </c>
      <c r="AP1084">
        <v>0.48</v>
      </c>
      <c r="AQ1084">
        <v>1</v>
      </c>
      <c r="AR1084">
        <v>1</v>
      </c>
      <c r="AS1084">
        <v>2.09</v>
      </c>
      <c r="AT1084">
        <v>2.85</v>
      </c>
      <c r="AU1084">
        <v>0.90800000000000003</v>
      </c>
      <c r="AV1084">
        <v>437</v>
      </c>
      <c r="AW1084">
        <v>375</v>
      </c>
      <c r="AX1084">
        <v>399</v>
      </c>
    </row>
    <row r="1085" spans="1:50">
      <c r="A1085" s="22">
        <v>43119</v>
      </c>
      <c r="B1085">
        <v>870</v>
      </c>
      <c r="C1085">
        <v>943</v>
      </c>
      <c r="D1085">
        <v>812</v>
      </c>
      <c r="E1085">
        <v>820</v>
      </c>
      <c r="F1085" s="22">
        <v>43122</v>
      </c>
      <c r="G1085">
        <v>831</v>
      </c>
      <c r="H1085">
        <v>844</v>
      </c>
      <c r="I1085">
        <v>782</v>
      </c>
      <c r="J1085">
        <v>797</v>
      </c>
      <c r="K1085" s="22">
        <v>43123</v>
      </c>
      <c r="L1085">
        <v>804</v>
      </c>
      <c r="M1085">
        <v>1.01</v>
      </c>
      <c r="N1085" s="8" t="str">
        <f>IF(AND(AM1085=1,AC1085&lt;-0.005,AE1085&gt;O$1),R1085,"")</f>
        <v/>
      </c>
      <c r="O1085" s="8">
        <f t="shared" si="87"/>
        <v>66316.948297079827</v>
      </c>
      <c r="P1085" s="8" t="str">
        <f t="shared" si="91"/>
        <v/>
      </c>
      <c r="Q1085" s="8">
        <f t="shared" si="88"/>
        <v>134977.1618971281</v>
      </c>
      <c r="R1085" s="8">
        <f t="shared" si="89"/>
        <v>2499.9999999999468</v>
      </c>
      <c r="S1085" s="8">
        <f t="shared" si="90"/>
        <v>235144.79830526555</v>
      </c>
      <c r="U1085" s="25">
        <v>43118.32</v>
      </c>
      <c r="V1085">
        <v>4</v>
      </c>
      <c r="W1085">
        <v>3825</v>
      </c>
      <c r="X1085" t="s">
        <v>1069</v>
      </c>
      <c r="Y1085" t="s">
        <v>954</v>
      </c>
      <c r="Z1085" s="25">
        <v>43117.998611111114</v>
      </c>
      <c r="AA1085">
        <v>797</v>
      </c>
      <c r="AB1085">
        <v>77</v>
      </c>
      <c r="AC1085" s="24">
        <v>0.1069</v>
      </c>
      <c r="AD1085">
        <v>122700</v>
      </c>
      <c r="AE1085">
        <v>97726320</v>
      </c>
      <c r="AF1085" s="22">
        <v>43122</v>
      </c>
      <c r="AG1085">
        <v>831</v>
      </c>
      <c r="AH1085">
        <v>797</v>
      </c>
      <c r="AI1085" s="22">
        <v>43123</v>
      </c>
      <c r="AJ1085">
        <v>804</v>
      </c>
      <c r="AK1085">
        <v>800</v>
      </c>
      <c r="AL1085" s="25">
        <v>43123.909756944442</v>
      </c>
      <c r="AM1085">
        <v>2</v>
      </c>
      <c r="AN1085" t="s">
        <v>1023</v>
      </c>
      <c r="AO1085">
        <v>35302</v>
      </c>
      <c r="AP1085" t="s">
        <v>956</v>
      </c>
      <c r="AQ1085">
        <v>0.57999999999999996</v>
      </c>
      <c r="AR1085">
        <v>0.17</v>
      </c>
      <c r="AS1085">
        <v>1.01</v>
      </c>
      <c r="AT1085">
        <v>0.92</v>
      </c>
      <c r="AU1085">
        <v>2.5219999999999998</v>
      </c>
      <c r="AV1085">
        <v>853</v>
      </c>
      <c r="AW1085">
        <v>797</v>
      </c>
      <c r="AX1085">
        <v>800</v>
      </c>
    </row>
    <row r="1086" spans="1:50">
      <c r="A1086" s="22">
        <v>43119</v>
      </c>
      <c r="B1086">
        <v>491</v>
      </c>
      <c r="C1086">
        <v>545</v>
      </c>
      <c r="D1086">
        <v>431</v>
      </c>
      <c r="E1086">
        <v>432</v>
      </c>
      <c r="F1086" s="22">
        <v>43122</v>
      </c>
      <c r="G1086">
        <v>470</v>
      </c>
      <c r="H1086">
        <v>507</v>
      </c>
      <c r="I1086">
        <v>415</v>
      </c>
      <c r="J1086">
        <v>421</v>
      </c>
      <c r="K1086" s="22">
        <v>43123</v>
      </c>
      <c r="L1086">
        <v>415</v>
      </c>
      <c r="M1086">
        <v>1.1399999999999999</v>
      </c>
      <c r="N1086" s="8" t="str">
        <f>IF(AND(AM1086=1,AC1086&lt;-0.005,AE1086&gt;O$1),R1086,"")</f>
        <v/>
      </c>
      <c r="O1086" s="8">
        <f t="shared" si="87"/>
        <v>66316.948297079827</v>
      </c>
      <c r="P1086" s="8" t="str">
        <f t="shared" si="91"/>
        <v/>
      </c>
      <c r="Q1086" s="8">
        <f t="shared" si="88"/>
        <v>134977.1618971281</v>
      </c>
      <c r="R1086" s="8">
        <f t="shared" si="89"/>
        <v>-3588.5167464114743</v>
      </c>
      <c r="S1086" s="8">
        <f t="shared" si="90"/>
        <v>235144.79830526555</v>
      </c>
      <c r="U1086" s="25">
        <v>43118.32</v>
      </c>
      <c r="V1086">
        <v>6</v>
      </c>
      <c r="W1086">
        <v>3747</v>
      </c>
      <c r="X1086" t="s">
        <v>1588</v>
      </c>
      <c r="Y1086" t="s">
        <v>954</v>
      </c>
      <c r="Z1086" s="25">
        <v>43117.99722222222</v>
      </c>
      <c r="AA1086">
        <v>531</v>
      </c>
      <c r="AB1086">
        <v>80</v>
      </c>
      <c r="AC1086" s="24">
        <v>0.1774</v>
      </c>
      <c r="AD1086">
        <v>81300</v>
      </c>
      <c r="AE1086">
        <v>41394700</v>
      </c>
      <c r="AF1086" s="22">
        <v>43122</v>
      </c>
      <c r="AG1086">
        <v>470</v>
      </c>
      <c r="AH1086">
        <v>421</v>
      </c>
      <c r="AI1086" s="22">
        <v>43123</v>
      </c>
      <c r="AJ1086">
        <v>415</v>
      </c>
      <c r="AK1086">
        <v>418</v>
      </c>
      <c r="AL1086" s="25">
        <v>43123.909780092596</v>
      </c>
      <c r="AM1086" t="s">
        <v>1068</v>
      </c>
      <c r="AN1086" t="s">
        <v>1023</v>
      </c>
      <c r="AO1086">
        <v>2.08</v>
      </c>
      <c r="AP1086">
        <v>0</v>
      </c>
      <c r="AQ1086">
        <v>0.87</v>
      </c>
      <c r="AR1086">
        <v>0.88</v>
      </c>
      <c r="AS1086">
        <v>1.1399999999999999</v>
      </c>
      <c r="AT1086">
        <v>1.1499999999999999</v>
      </c>
      <c r="AU1086">
        <v>0.95599999999999996</v>
      </c>
      <c r="AV1086">
        <v>426</v>
      </c>
      <c r="AW1086">
        <v>407</v>
      </c>
      <c r="AX1086">
        <v>418</v>
      </c>
    </row>
    <row r="1087" spans="1:50">
      <c r="A1087" s="22">
        <v>43119</v>
      </c>
      <c r="B1087">
        <v>215.7</v>
      </c>
      <c r="C1087">
        <v>216.4</v>
      </c>
      <c r="D1087">
        <v>214.5</v>
      </c>
      <c r="E1087">
        <v>215.7</v>
      </c>
      <c r="F1087" s="22">
        <v>43122</v>
      </c>
      <c r="G1087">
        <v>215.2</v>
      </c>
      <c r="H1087">
        <v>215.6</v>
      </c>
      <c r="I1087">
        <v>213.7</v>
      </c>
      <c r="J1087">
        <v>214.9</v>
      </c>
      <c r="K1087" s="22">
        <v>43123</v>
      </c>
      <c r="L1087">
        <v>216</v>
      </c>
      <c r="M1087">
        <v>1.04</v>
      </c>
      <c r="N1087" s="8" t="str">
        <f>IF(AND(AM1087=1,AC1087&lt;-0.005,AE1087&gt;O$1),R1087,"")</f>
        <v/>
      </c>
      <c r="O1087" s="8">
        <f t="shared" si="87"/>
        <v>66316.948297079827</v>
      </c>
      <c r="P1087" s="8" t="str">
        <f t="shared" si="91"/>
        <v/>
      </c>
      <c r="Q1087" s="8">
        <f t="shared" si="88"/>
        <v>134977.1618971281</v>
      </c>
      <c r="R1087" s="8">
        <f t="shared" si="89"/>
        <v>-2991.2563276576211</v>
      </c>
      <c r="S1087" s="8">
        <f t="shared" si="90"/>
        <v>232153.54197760794</v>
      </c>
      <c r="U1087" s="25">
        <v>43118.32</v>
      </c>
      <c r="V1087">
        <v>7</v>
      </c>
      <c r="W1087">
        <v>8411</v>
      </c>
      <c r="X1087" t="s">
        <v>1070</v>
      </c>
      <c r="Y1087" t="s">
        <v>962</v>
      </c>
      <c r="Z1087" s="25">
        <v>43117.988194444442</v>
      </c>
      <c r="AA1087">
        <v>218</v>
      </c>
      <c r="AB1087">
        <v>-0.1</v>
      </c>
      <c r="AC1087" s="24">
        <v>-5.0000000000000001E-4</v>
      </c>
      <c r="AD1087">
        <v>78700</v>
      </c>
      <c r="AE1087">
        <v>17127260</v>
      </c>
      <c r="AF1087" s="22">
        <v>43122</v>
      </c>
      <c r="AG1087">
        <v>215.2</v>
      </c>
      <c r="AH1087">
        <v>214.9</v>
      </c>
      <c r="AI1087" s="22">
        <v>43123</v>
      </c>
      <c r="AJ1087">
        <v>216</v>
      </c>
      <c r="AK1087">
        <v>217.3</v>
      </c>
      <c r="AL1087" s="25">
        <v>43123.909791666665</v>
      </c>
      <c r="AM1087">
        <v>1</v>
      </c>
      <c r="AN1087" t="s">
        <v>1023</v>
      </c>
      <c r="AO1087">
        <v>2.87</v>
      </c>
      <c r="AP1087">
        <v>3.44</v>
      </c>
      <c r="AQ1087">
        <v>1</v>
      </c>
      <c r="AR1087">
        <v>1</v>
      </c>
      <c r="AS1087">
        <v>1.04</v>
      </c>
      <c r="AT1087">
        <v>1.07</v>
      </c>
      <c r="AU1087">
        <v>0.38400000000000001</v>
      </c>
      <c r="AV1087">
        <v>217.4</v>
      </c>
      <c r="AW1087">
        <v>215.3</v>
      </c>
      <c r="AX1087">
        <v>217.3</v>
      </c>
    </row>
    <row r="1088" spans="1:50">
      <c r="A1088" s="22">
        <v>43119</v>
      </c>
      <c r="B1088">
        <v>117</v>
      </c>
      <c r="C1088">
        <v>119</v>
      </c>
      <c r="D1088">
        <v>112</v>
      </c>
      <c r="E1088">
        <v>114</v>
      </c>
      <c r="F1088" s="22">
        <v>43122</v>
      </c>
      <c r="G1088">
        <v>113</v>
      </c>
      <c r="H1088">
        <v>134</v>
      </c>
      <c r="I1088">
        <v>109</v>
      </c>
      <c r="J1088">
        <v>127</v>
      </c>
      <c r="K1088" s="22">
        <v>43123</v>
      </c>
      <c r="L1088">
        <v>123</v>
      </c>
      <c r="M1088">
        <v>1.58</v>
      </c>
      <c r="N1088" s="8" t="str">
        <f>IF(AND(AM1088=1,AC1088&lt;-0.005,AE1088&gt;O$1),R1088,"")</f>
        <v/>
      </c>
      <c r="O1088" s="8">
        <f t="shared" si="87"/>
        <v>66316.948297079827</v>
      </c>
      <c r="P1088" s="8" t="str">
        <f t="shared" si="91"/>
        <v/>
      </c>
      <c r="Q1088" s="8">
        <f t="shared" si="88"/>
        <v>134977.1618971281</v>
      </c>
      <c r="R1088" s="8">
        <f t="shared" si="89"/>
        <v>12499.999999999956</v>
      </c>
      <c r="S1088" s="8">
        <f t="shared" si="90"/>
        <v>232153.54197760794</v>
      </c>
      <c r="U1088" s="25">
        <v>43118.32</v>
      </c>
      <c r="V1088">
        <v>8</v>
      </c>
      <c r="W1088">
        <v>6835</v>
      </c>
      <c r="X1088" t="s">
        <v>1133</v>
      </c>
      <c r="Y1088" t="s">
        <v>954</v>
      </c>
      <c r="Z1088" s="25">
        <v>43117.99722222222</v>
      </c>
      <c r="AA1088">
        <v>124</v>
      </c>
      <c r="AB1088">
        <v>1</v>
      </c>
      <c r="AC1088" s="24">
        <v>8.0999999999999996E-3</v>
      </c>
      <c r="AD1088">
        <v>67400</v>
      </c>
      <c r="AE1088">
        <v>8212950</v>
      </c>
      <c r="AF1088" s="22">
        <v>43122</v>
      </c>
      <c r="AG1088">
        <v>113</v>
      </c>
      <c r="AH1088">
        <v>127</v>
      </c>
      <c r="AI1088" s="22">
        <v>43123</v>
      </c>
      <c r="AJ1088">
        <v>123</v>
      </c>
      <c r="AK1088">
        <v>120</v>
      </c>
      <c r="AL1088" s="25">
        <v>43123.909803240742</v>
      </c>
      <c r="AM1088">
        <v>2</v>
      </c>
      <c r="AN1088" t="s">
        <v>1023</v>
      </c>
      <c r="AO1088">
        <v>21.43</v>
      </c>
      <c r="AP1088">
        <v>0</v>
      </c>
      <c r="AQ1088">
        <v>1</v>
      </c>
      <c r="AR1088">
        <v>1</v>
      </c>
      <c r="AS1088">
        <v>1.58</v>
      </c>
      <c r="AT1088">
        <v>1.7</v>
      </c>
      <c r="AU1088">
        <v>0.63500000000000001</v>
      </c>
      <c r="AV1088">
        <v>125</v>
      </c>
      <c r="AW1088">
        <v>118</v>
      </c>
      <c r="AX1088">
        <v>120</v>
      </c>
    </row>
    <row r="1089" spans="1:50">
      <c r="A1089" s="22">
        <v>43119</v>
      </c>
      <c r="B1089">
        <v>1165</v>
      </c>
      <c r="C1089">
        <v>1175</v>
      </c>
      <c r="D1089">
        <v>1161</v>
      </c>
      <c r="E1089">
        <v>1167</v>
      </c>
      <c r="F1089" s="22">
        <v>43122</v>
      </c>
      <c r="G1089">
        <v>1168</v>
      </c>
      <c r="H1089">
        <v>1179</v>
      </c>
      <c r="I1089">
        <v>1166</v>
      </c>
      <c r="J1089">
        <v>1167</v>
      </c>
      <c r="K1089" s="22">
        <v>43123</v>
      </c>
      <c r="L1089">
        <v>1154</v>
      </c>
      <c r="M1089">
        <v>0.95</v>
      </c>
      <c r="N1089" s="8" t="str">
        <f>IF(AND(AM1089=1,AC1089&lt;-0.005,AE1089&gt;O$1),R1089,"")</f>
        <v/>
      </c>
      <c r="O1089" s="8">
        <f t="shared" si="87"/>
        <v>66316.948297079827</v>
      </c>
      <c r="P1089" s="8" t="str">
        <f t="shared" si="91"/>
        <v/>
      </c>
      <c r="Q1089" s="8">
        <f t="shared" si="88"/>
        <v>134977.1618971281</v>
      </c>
      <c r="R1089" s="8">
        <f t="shared" si="89"/>
        <v>8370.0440528634572</v>
      </c>
      <c r="S1089" s="8">
        <f t="shared" si="90"/>
        <v>240523.5860304714</v>
      </c>
      <c r="U1089" s="25">
        <v>43118.32</v>
      </c>
      <c r="V1089">
        <v>10</v>
      </c>
      <c r="W1089">
        <v>1357</v>
      </c>
      <c r="X1089" t="s">
        <v>1056</v>
      </c>
      <c r="Y1089" t="s">
        <v>954</v>
      </c>
      <c r="Z1089" s="25">
        <v>43117.998611111114</v>
      </c>
      <c r="AA1089">
        <v>1164.8</v>
      </c>
      <c r="AB1089">
        <v>2.8</v>
      </c>
      <c r="AC1089" s="24">
        <v>2.3999999999999998E-3</v>
      </c>
      <c r="AD1089">
        <v>45940</v>
      </c>
      <c r="AE1089">
        <v>53342276</v>
      </c>
      <c r="AF1089" s="22">
        <v>43122</v>
      </c>
      <c r="AG1089">
        <v>1168</v>
      </c>
      <c r="AH1089">
        <v>1167</v>
      </c>
      <c r="AI1089" s="22">
        <v>43123</v>
      </c>
      <c r="AJ1089">
        <v>1154</v>
      </c>
      <c r="AK1089">
        <v>1135</v>
      </c>
      <c r="AL1089" s="25">
        <v>43123.909826388888</v>
      </c>
      <c r="AM1089">
        <v>1</v>
      </c>
      <c r="AN1089" t="s">
        <v>1023</v>
      </c>
      <c r="AO1089" s="26">
        <v>8.0000000000000002E-3</v>
      </c>
      <c r="AQ1089">
        <v>0.12</v>
      </c>
      <c r="AR1089">
        <v>0.05</v>
      </c>
      <c r="AS1089">
        <v>0.95</v>
      </c>
      <c r="AT1089">
        <v>0.9</v>
      </c>
      <c r="AU1089">
        <v>2.2269999999999999</v>
      </c>
      <c r="AV1089">
        <v>1157</v>
      </c>
      <c r="AW1089">
        <v>1135</v>
      </c>
      <c r="AX1089">
        <v>1135</v>
      </c>
    </row>
    <row r="1090" spans="1:50">
      <c r="A1090" s="22">
        <v>43119</v>
      </c>
      <c r="B1090">
        <v>719</v>
      </c>
      <c r="C1090">
        <v>753</v>
      </c>
      <c r="D1090">
        <v>668</v>
      </c>
      <c r="E1090">
        <v>690</v>
      </c>
      <c r="F1090" s="22">
        <v>43122</v>
      </c>
      <c r="G1090">
        <v>790</v>
      </c>
      <c r="H1090">
        <v>790</v>
      </c>
      <c r="I1090">
        <v>790</v>
      </c>
      <c r="J1090">
        <v>790</v>
      </c>
      <c r="K1090" s="22">
        <v>43123</v>
      </c>
      <c r="L1090">
        <v>775</v>
      </c>
      <c r="M1090">
        <v>1.1000000000000001</v>
      </c>
      <c r="N1090" s="8" t="str">
        <f>IF(AND(AM1090=1,AC1090&lt;-0.005,AE1090&gt;O$1),R1090,"")</f>
        <v/>
      </c>
      <c r="O1090" s="8">
        <f t="shared" si="87"/>
        <v>66316.948297079827</v>
      </c>
      <c r="P1090" s="8" t="str">
        <f t="shared" si="91"/>
        <v/>
      </c>
      <c r="Q1090" s="8">
        <f t="shared" si="88"/>
        <v>134977.1618971281</v>
      </c>
      <c r="R1090" s="8">
        <f t="shared" si="89"/>
        <v>17356.475300400522</v>
      </c>
      <c r="S1090" s="8">
        <f t="shared" si="90"/>
        <v>240523.5860304714</v>
      </c>
      <c r="U1090" s="25">
        <v>43118.320011574076</v>
      </c>
      <c r="V1090">
        <v>11</v>
      </c>
      <c r="W1090">
        <v>4824</v>
      </c>
      <c r="X1090" t="s">
        <v>1060</v>
      </c>
      <c r="Y1090" t="s">
        <v>957</v>
      </c>
      <c r="Z1090" s="25">
        <v>43117.998611111114</v>
      </c>
      <c r="AA1090">
        <v>742.1</v>
      </c>
      <c r="AB1090">
        <v>33.1</v>
      </c>
      <c r="AC1090" s="24">
        <v>4.6699999999999998E-2</v>
      </c>
      <c r="AD1090">
        <v>44400</v>
      </c>
      <c r="AE1090">
        <v>33329670</v>
      </c>
      <c r="AF1090" s="22">
        <v>43122</v>
      </c>
      <c r="AG1090">
        <v>790</v>
      </c>
      <c r="AH1090">
        <v>790</v>
      </c>
      <c r="AI1090" s="22">
        <v>43123</v>
      </c>
      <c r="AJ1090">
        <v>775</v>
      </c>
      <c r="AK1090">
        <v>749</v>
      </c>
      <c r="AL1090" s="25">
        <v>43123.909826388888</v>
      </c>
      <c r="AM1090">
        <v>2</v>
      </c>
      <c r="AN1090" t="s">
        <v>1023</v>
      </c>
      <c r="AO1090">
        <v>0</v>
      </c>
      <c r="AP1090">
        <v>0</v>
      </c>
      <c r="AQ1090">
        <v>1</v>
      </c>
      <c r="AR1090">
        <v>1</v>
      </c>
      <c r="AS1090">
        <v>1.1000000000000001</v>
      </c>
      <c r="AT1090">
        <v>1.1299999999999999</v>
      </c>
      <c r="AU1090">
        <v>0.82899999999999996</v>
      </c>
      <c r="AV1090">
        <v>833</v>
      </c>
      <c r="AW1090">
        <v>735</v>
      </c>
      <c r="AX1090">
        <v>749</v>
      </c>
    </row>
    <row r="1091" spans="1:50">
      <c r="A1091" s="22">
        <v>43119</v>
      </c>
      <c r="B1091">
        <v>453</v>
      </c>
      <c r="C1091">
        <v>455</v>
      </c>
      <c r="D1091">
        <v>387</v>
      </c>
      <c r="E1091">
        <v>393</v>
      </c>
      <c r="F1091" s="22">
        <v>43122</v>
      </c>
      <c r="G1091">
        <v>392</v>
      </c>
      <c r="H1091">
        <v>411</v>
      </c>
      <c r="I1091">
        <v>384</v>
      </c>
      <c r="J1091">
        <v>404</v>
      </c>
      <c r="K1091" s="22">
        <v>43123</v>
      </c>
      <c r="L1091">
        <v>408</v>
      </c>
      <c r="M1091">
        <v>1.07</v>
      </c>
      <c r="N1091" s="8" t="str">
        <f>IF(AND(AM1091=1,AC1091&lt;-0.005,AE1091&gt;O$1),R1091,"")</f>
        <v/>
      </c>
      <c r="O1091" s="8">
        <f t="shared" si="87"/>
        <v>66316.948297079827</v>
      </c>
      <c r="P1091" s="8" t="str">
        <f t="shared" si="91"/>
        <v/>
      </c>
      <c r="Q1091" s="8">
        <f t="shared" si="88"/>
        <v>134977.1618971281</v>
      </c>
      <c r="R1091" s="8">
        <f t="shared" si="89"/>
        <v>3703.7037037036534</v>
      </c>
      <c r="S1091" s="8">
        <f t="shared" si="90"/>
        <v>240523.5860304714</v>
      </c>
      <c r="U1091" s="25">
        <v>43118.320011574076</v>
      </c>
      <c r="V1091">
        <v>12</v>
      </c>
      <c r="W1091">
        <v>3823</v>
      </c>
      <c r="X1091" t="s">
        <v>1197</v>
      </c>
      <c r="Y1091" t="s">
        <v>954</v>
      </c>
      <c r="Z1091" s="25">
        <v>43117.995833333334</v>
      </c>
      <c r="AA1091">
        <v>445</v>
      </c>
      <c r="AB1091">
        <v>80</v>
      </c>
      <c r="AC1091" s="24">
        <v>0.21920000000000001</v>
      </c>
      <c r="AD1091">
        <v>40200</v>
      </c>
      <c r="AE1091">
        <v>17004950</v>
      </c>
      <c r="AF1091" s="22">
        <v>43122</v>
      </c>
      <c r="AG1091">
        <v>392</v>
      </c>
      <c r="AH1091">
        <v>404</v>
      </c>
      <c r="AI1091" s="22">
        <v>43123</v>
      </c>
      <c r="AJ1091">
        <v>408</v>
      </c>
      <c r="AK1091">
        <v>405</v>
      </c>
      <c r="AL1091" s="25">
        <v>43123.909837962965</v>
      </c>
      <c r="AM1091">
        <v>2</v>
      </c>
      <c r="AN1091" t="s">
        <v>1023</v>
      </c>
      <c r="AO1091">
        <v>0</v>
      </c>
      <c r="AP1091">
        <v>0</v>
      </c>
      <c r="AQ1091">
        <v>1</v>
      </c>
      <c r="AR1091">
        <v>1</v>
      </c>
      <c r="AS1091">
        <v>1.07</v>
      </c>
      <c r="AT1091">
        <v>1.0900000000000001</v>
      </c>
      <c r="AU1091">
        <v>1.1120000000000001</v>
      </c>
      <c r="AV1091">
        <v>427</v>
      </c>
      <c r="AW1091">
        <v>399</v>
      </c>
      <c r="AX1091">
        <v>405</v>
      </c>
    </row>
    <row r="1092" spans="1:50">
      <c r="A1092" s="22">
        <v>43119</v>
      </c>
      <c r="B1092">
        <v>596</v>
      </c>
      <c r="C1092">
        <v>609</v>
      </c>
      <c r="D1092">
        <v>563</v>
      </c>
      <c r="E1092">
        <v>573</v>
      </c>
      <c r="F1092" s="22">
        <v>43122</v>
      </c>
      <c r="G1092">
        <v>588</v>
      </c>
      <c r="H1092">
        <v>615</v>
      </c>
      <c r="I1092">
        <v>567</v>
      </c>
      <c r="J1092">
        <v>573</v>
      </c>
      <c r="K1092" s="22">
        <v>43123</v>
      </c>
      <c r="L1092">
        <v>571</v>
      </c>
      <c r="M1092">
        <v>1.04</v>
      </c>
      <c r="N1092" s="8" t="str">
        <f>IF(AND(AM1092=1,AC1092&lt;-0.005,AE1092&gt;O$1),R1092,"")</f>
        <v/>
      </c>
      <c r="O1092" s="8">
        <f t="shared" si="87"/>
        <v>66316.948297079827</v>
      </c>
      <c r="P1092" s="8" t="str">
        <f t="shared" si="91"/>
        <v/>
      </c>
      <c r="Q1092" s="8">
        <f t="shared" si="88"/>
        <v>134977.1618971281</v>
      </c>
      <c r="R1092" s="8">
        <f t="shared" si="89"/>
        <v>-10291.595197255587</v>
      </c>
      <c r="S1092" s="8">
        <f t="shared" si="90"/>
        <v>240523.5860304714</v>
      </c>
      <c r="U1092" s="25">
        <v>43118.320011574076</v>
      </c>
      <c r="V1092">
        <v>13</v>
      </c>
      <c r="W1092">
        <v>7608</v>
      </c>
      <c r="X1092" t="s">
        <v>1245</v>
      </c>
      <c r="Y1092" t="s">
        <v>962</v>
      </c>
      <c r="Z1092" s="25">
        <v>43117.998611111114</v>
      </c>
      <c r="AA1092">
        <v>650</v>
      </c>
      <c r="AB1092">
        <v>5</v>
      </c>
      <c r="AC1092" s="24">
        <v>7.7999999999999996E-3</v>
      </c>
      <c r="AD1092">
        <v>23400</v>
      </c>
      <c r="AE1092">
        <v>15322050</v>
      </c>
      <c r="AF1092" s="22">
        <v>43122</v>
      </c>
      <c r="AG1092">
        <v>588</v>
      </c>
      <c r="AH1092">
        <v>573</v>
      </c>
      <c r="AI1092" s="22">
        <v>43123</v>
      </c>
      <c r="AJ1092">
        <v>571</v>
      </c>
      <c r="AK1092">
        <v>583</v>
      </c>
      <c r="AL1092" s="25">
        <v>43123.909849537034</v>
      </c>
      <c r="AM1092" t="s">
        <v>1068</v>
      </c>
      <c r="AN1092" t="s">
        <v>1023</v>
      </c>
      <c r="AO1092">
        <v>0</v>
      </c>
      <c r="AP1092">
        <v>0.93</v>
      </c>
      <c r="AQ1092">
        <v>0.62</v>
      </c>
      <c r="AR1092">
        <v>0.85</v>
      </c>
      <c r="AS1092">
        <v>1.04</v>
      </c>
      <c r="AT1092">
        <v>1.23</v>
      </c>
      <c r="AU1092">
        <v>0.96699999999999997</v>
      </c>
      <c r="AV1092">
        <v>610</v>
      </c>
      <c r="AW1092">
        <v>567</v>
      </c>
      <c r="AX1092">
        <v>583</v>
      </c>
    </row>
    <row r="1093" spans="1:50">
      <c r="A1093" s="22">
        <v>43119</v>
      </c>
      <c r="B1093">
        <v>981</v>
      </c>
      <c r="C1093">
        <v>1007</v>
      </c>
      <c r="D1093">
        <v>907</v>
      </c>
      <c r="E1093">
        <v>912</v>
      </c>
      <c r="F1093" s="22">
        <v>43122</v>
      </c>
      <c r="G1093">
        <v>889</v>
      </c>
      <c r="H1093">
        <v>965</v>
      </c>
      <c r="I1093">
        <v>872</v>
      </c>
      <c r="J1093">
        <v>909</v>
      </c>
      <c r="K1093" s="22">
        <v>43123</v>
      </c>
      <c r="L1093">
        <v>904</v>
      </c>
      <c r="M1093">
        <v>1.04</v>
      </c>
      <c r="N1093" s="8" t="str">
        <f>IF(AND(AM1093=1,AC1093&lt;-0.005,AE1093&gt;O$1),R1093,"")</f>
        <v/>
      </c>
      <c r="O1093" s="8">
        <f t="shared" si="87"/>
        <v>66316.948297079827</v>
      </c>
      <c r="P1093" s="8" t="str">
        <f t="shared" si="91"/>
        <v/>
      </c>
      <c r="Q1093" s="8">
        <f t="shared" si="88"/>
        <v>134977.1618971281</v>
      </c>
      <c r="R1093" s="8">
        <f t="shared" si="89"/>
        <v>14220.705346985163</v>
      </c>
      <c r="S1093" s="8">
        <f t="shared" si="90"/>
        <v>240523.5860304714</v>
      </c>
      <c r="U1093" s="25">
        <v>43118.320011574076</v>
      </c>
      <c r="V1093">
        <v>14</v>
      </c>
      <c r="W1093">
        <v>4317</v>
      </c>
      <c r="X1093" t="s">
        <v>107</v>
      </c>
      <c r="Y1093" t="s">
        <v>960</v>
      </c>
      <c r="Z1093" s="25">
        <v>43117.995138888888</v>
      </c>
      <c r="AA1093">
        <v>979.9</v>
      </c>
      <c r="AB1093">
        <v>39.9</v>
      </c>
      <c r="AC1093" s="24">
        <v>4.24E-2</v>
      </c>
      <c r="AD1093">
        <v>19000</v>
      </c>
      <c r="AE1093">
        <v>18343190</v>
      </c>
      <c r="AF1093" s="22">
        <v>43122</v>
      </c>
      <c r="AG1093">
        <v>889</v>
      </c>
      <c r="AH1093">
        <v>909</v>
      </c>
      <c r="AI1093" s="22">
        <v>43123</v>
      </c>
      <c r="AJ1093">
        <v>904</v>
      </c>
      <c r="AK1093">
        <v>879</v>
      </c>
      <c r="AL1093" s="25">
        <v>43123.909861111111</v>
      </c>
      <c r="AM1093">
        <v>2</v>
      </c>
      <c r="AN1093" t="s">
        <v>1023</v>
      </c>
      <c r="AO1093">
        <v>530.95000000000005</v>
      </c>
      <c r="AP1093">
        <v>0.64</v>
      </c>
      <c r="AQ1093">
        <v>0.86</v>
      </c>
      <c r="AR1093">
        <v>0.78</v>
      </c>
      <c r="AS1093">
        <v>1.04</v>
      </c>
      <c r="AT1093">
        <v>1.44</v>
      </c>
      <c r="AU1093">
        <v>1.0669999999999999</v>
      </c>
      <c r="AV1093">
        <v>915</v>
      </c>
      <c r="AW1093">
        <v>863</v>
      </c>
      <c r="AX1093">
        <v>879</v>
      </c>
    </row>
    <row r="1094" spans="1:50">
      <c r="A1094" s="22">
        <v>43119</v>
      </c>
      <c r="B1094">
        <v>409</v>
      </c>
      <c r="C1094">
        <v>415</v>
      </c>
      <c r="D1094">
        <v>394</v>
      </c>
      <c r="E1094">
        <v>398</v>
      </c>
      <c r="F1094" s="22">
        <v>43122</v>
      </c>
      <c r="G1094">
        <v>394</v>
      </c>
      <c r="H1094">
        <v>413</v>
      </c>
      <c r="I1094">
        <v>394</v>
      </c>
      <c r="J1094">
        <v>409</v>
      </c>
      <c r="K1094" s="22">
        <v>43123</v>
      </c>
      <c r="L1094">
        <v>415</v>
      </c>
      <c r="M1094">
        <v>1.1100000000000001</v>
      </c>
      <c r="N1094" s="8" t="str">
        <f>IF(AND(AM1094=1,AC1094&lt;-0.005,AE1094&gt;O$1),R1094,"")</f>
        <v/>
      </c>
      <c r="O1094" s="8">
        <f t="shared" si="87"/>
        <v>66316.948297079827</v>
      </c>
      <c r="P1094" s="8" t="str">
        <f t="shared" si="91"/>
        <v/>
      </c>
      <c r="Q1094" s="8">
        <f t="shared" si="88"/>
        <v>134977.1618971281</v>
      </c>
      <c r="R1094" s="8">
        <f t="shared" si="89"/>
        <v>8578.4313725489883</v>
      </c>
      <c r="S1094" s="8">
        <f t="shared" si="90"/>
        <v>240523.5860304714</v>
      </c>
      <c r="U1094" s="25">
        <v>43118.320011574076</v>
      </c>
      <c r="V1094">
        <v>15</v>
      </c>
      <c r="W1094">
        <v>4583</v>
      </c>
      <c r="X1094" t="s">
        <v>1265</v>
      </c>
      <c r="Y1094" t="s">
        <v>957</v>
      </c>
      <c r="Z1094" s="25">
        <v>43117.994444444441</v>
      </c>
      <c r="AA1094">
        <v>417</v>
      </c>
      <c r="AB1094">
        <v>25</v>
      </c>
      <c r="AC1094" s="24">
        <v>6.3799999999999996E-2</v>
      </c>
      <c r="AD1094">
        <v>16700</v>
      </c>
      <c r="AE1094">
        <v>6937950</v>
      </c>
      <c r="AF1094" s="22">
        <v>43122</v>
      </c>
      <c r="AG1094">
        <v>394</v>
      </c>
      <c r="AH1094">
        <v>409</v>
      </c>
      <c r="AI1094" s="22">
        <v>43123</v>
      </c>
      <c r="AJ1094">
        <v>415</v>
      </c>
      <c r="AK1094">
        <v>408</v>
      </c>
      <c r="AL1094" s="25">
        <v>43123.909872685188</v>
      </c>
      <c r="AM1094">
        <v>2</v>
      </c>
      <c r="AN1094" t="s">
        <v>1023</v>
      </c>
      <c r="AO1094">
        <v>0</v>
      </c>
      <c r="AP1094">
        <v>0</v>
      </c>
      <c r="AQ1094">
        <v>1</v>
      </c>
      <c r="AR1094">
        <v>1</v>
      </c>
      <c r="AS1094">
        <v>1.1100000000000001</v>
      </c>
      <c r="AT1094">
        <v>1.07</v>
      </c>
      <c r="AU1094">
        <v>1.83</v>
      </c>
      <c r="AV1094">
        <v>415</v>
      </c>
      <c r="AW1094">
        <v>406</v>
      </c>
      <c r="AX1094">
        <v>408</v>
      </c>
    </row>
    <row r="1095" spans="1:50">
      <c r="A1095" s="22">
        <v>43119</v>
      </c>
      <c r="B1095">
        <v>132</v>
      </c>
      <c r="C1095">
        <v>139</v>
      </c>
      <c r="D1095">
        <v>132</v>
      </c>
      <c r="E1095">
        <v>137</v>
      </c>
      <c r="F1095" s="22">
        <v>43122</v>
      </c>
      <c r="G1095">
        <v>137</v>
      </c>
      <c r="H1095">
        <v>144</v>
      </c>
      <c r="I1095">
        <v>136</v>
      </c>
      <c r="J1095">
        <v>142</v>
      </c>
      <c r="K1095" s="22">
        <v>43123</v>
      </c>
      <c r="L1095">
        <v>142</v>
      </c>
      <c r="M1095">
        <v>1.05</v>
      </c>
      <c r="N1095" s="8" t="str">
        <f>IF(AND(AM1095=1,AC1095&lt;-0.005,AE1095&gt;O$1),R1095,"")</f>
        <v/>
      </c>
      <c r="O1095" s="8">
        <f t="shared" si="87"/>
        <v>66316.948297079827</v>
      </c>
      <c r="P1095" s="8" t="str">
        <f t="shared" si="91"/>
        <v/>
      </c>
      <c r="Q1095" s="8">
        <f t="shared" si="88"/>
        <v>134977.1618971281</v>
      </c>
      <c r="R1095" s="8">
        <f t="shared" si="89"/>
        <v>-6944.4444444444198</v>
      </c>
      <c r="S1095" s="8">
        <f t="shared" si="90"/>
        <v>233579.14158602699</v>
      </c>
      <c r="U1095" s="25">
        <v>43118.320011574076</v>
      </c>
      <c r="V1095">
        <v>16</v>
      </c>
      <c r="W1095">
        <v>7873</v>
      </c>
      <c r="X1095" t="s">
        <v>1557</v>
      </c>
      <c r="Y1095" t="s">
        <v>962</v>
      </c>
      <c r="Z1095" s="25">
        <v>43117.993055555555</v>
      </c>
      <c r="AA1095">
        <v>139.9</v>
      </c>
      <c r="AB1095">
        <v>4.9000000000000004</v>
      </c>
      <c r="AC1095" s="24">
        <v>3.6299999999999999E-2</v>
      </c>
      <c r="AD1095">
        <v>16600</v>
      </c>
      <c r="AE1095">
        <v>2253740</v>
      </c>
      <c r="AF1095" s="22">
        <v>43122</v>
      </c>
      <c r="AG1095">
        <v>137</v>
      </c>
      <c r="AH1095">
        <v>142</v>
      </c>
      <c r="AI1095" s="22">
        <v>43123</v>
      </c>
      <c r="AJ1095">
        <v>142</v>
      </c>
      <c r="AK1095">
        <v>144</v>
      </c>
      <c r="AL1095" s="25">
        <v>43123.909884259258</v>
      </c>
      <c r="AM1095">
        <v>1</v>
      </c>
      <c r="AN1095" t="s">
        <v>1023</v>
      </c>
      <c r="AO1095">
        <v>6.21</v>
      </c>
      <c r="AP1095">
        <v>0</v>
      </c>
      <c r="AQ1095">
        <v>0.93</v>
      </c>
      <c r="AR1095">
        <v>0.62</v>
      </c>
      <c r="AS1095">
        <v>1.05</v>
      </c>
      <c r="AT1095">
        <v>1.08</v>
      </c>
      <c r="AU1095">
        <v>0.72199999999999998</v>
      </c>
      <c r="AV1095">
        <v>148</v>
      </c>
      <c r="AW1095">
        <v>138</v>
      </c>
      <c r="AX1095">
        <v>144</v>
      </c>
    </row>
    <row r="1096" spans="1:50">
      <c r="A1096" s="22">
        <v>43119</v>
      </c>
      <c r="B1096">
        <v>810</v>
      </c>
      <c r="C1096">
        <v>817</v>
      </c>
      <c r="D1096">
        <v>754</v>
      </c>
      <c r="E1096">
        <v>771</v>
      </c>
      <c r="F1096" s="22">
        <v>43122</v>
      </c>
      <c r="G1096">
        <v>790</v>
      </c>
      <c r="H1096">
        <v>833</v>
      </c>
      <c r="I1096">
        <v>781</v>
      </c>
      <c r="J1096">
        <v>818</v>
      </c>
      <c r="K1096" s="22">
        <v>43123</v>
      </c>
      <c r="L1096">
        <v>805</v>
      </c>
      <c r="M1096">
        <v>1.22</v>
      </c>
      <c r="N1096" s="8" t="str">
        <f>IF(AND(AM1096=1,AC1096&lt;-0.005,AE1096&gt;O$1),R1096,"")</f>
        <v/>
      </c>
      <c r="O1096" s="8">
        <f t="shared" si="87"/>
        <v>66316.948297079827</v>
      </c>
      <c r="P1096" s="8" t="str">
        <f t="shared" si="91"/>
        <v/>
      </c>
      <c r="Q1096" s="8">
        <f t="shared" si="88"/>
        <v>134977.1618971281</v>
      </c>
      <c r="R1096" s="8">
        <f t="shared" si="89"/>
        <v>-4920.0492004919934</v>
      </c>
      <c r="S1096" s="8">
        <f t="shared" si="90"/>
        <v>233579.14158602699</v>
      </c>
      <c r="U1096" s="25">
        <v>43118.320011574076</v>
      </c>
      <c r="V1096">
        <v>18</v>
      </c>
      <c r="W1096">
        <v>4594</v>
      </c>
      <c r="X1096" t="s">
        <v>1140</v>
      </c>
      <c r="Y1096" t="s">
        <v>957</v>
      </c>
      <c r="Z1096" s="25">
        <v>43117.998611111114</v>
      </c>
      <c r="AA1096">
        <v>774</v>
      </c>
      <c r="AB1096">
        <v>-6</v>
      </c>
      <c r="AC1096" s="24">
        <v>-7.7000000000000002E-3</v>
      </c>
      <c r="AD1096">
        <v>12400</v>
      </c>
      <c r="AE1096">
        <v>9605440</v>
      </c>
      <c r="AF1096" s="22">
        <v>43122</v>
      </c>
      <c r="AG1096">
        <v>790</v>
      </c>
      <c r="AH1096">
        <v>818</v>
      </c>
      <c r="AI1096" s="22">
        <v>43123</v>
      </c>
      <c r="AJ1096">
        <v>805</v>
      </c>
      <c r="AK1096">
        <v>813</v>
      </c>
      <c r="AL1096" s="25">
        <v>43123.909907407404</v>
      </c>
      <c r="AM1096">
        <v>2</v>
      </c>
      <c r="AN1096" t="s">
        <v>1023</v>
      </c>
      <c r="AO1096">
        <v>58.71</v>
      </c>
      <c r="AP1096">
        <v>0</v>
      </c>
      <c r="AQ1096">
        <v>0.87</v>
      </c>
      <c r="AR1096">
        <v>0.92</v>
      </c>
      <c r="AS1096">
        <v>1.22</v>
      </c>
      <c r="AT1096">
        <v>1.35</v>
      </c>
      <c r="AU1096">
        <v>2.2480000000000002</v>
      </c>
      <c r="AV1096">
        <v>824</v>
      </c>
      <c r="AW1096">
        <v>798</v>
      </c>
      <c r="AX1096">
        <v>813</v>
      </c>
    </row>
    <row r="1097" spans="1:50">
      <c r="A1097" s="22">
        <v>43119</v>
      </c>
      <c r="B1097">
        <v>384</v>
      </c>
      <c r="C1097">
        <v>402</v>
      </c>
      <c r="D1097">
        <v>383</v>
      </c>
      <c r="E1097">
        <v>390</v>
      </c>
      <c r="F1097" s="22">
        <v>43122</v>
      </c>
      <c r="G1097">
        <v>393</v>
      </c>
      <c r="H1097">
        <v>398</v>
      </c>
      <c r="I1097">
        <v>390</v>
      </c>
      <c r="J1097">
        <v>394</v>
      </c>
      <c r="K1097" s="22">
        <v>43123</v>
      </c>
      <c r="L1097">
        <v>397</v>
      </c>
      <c r="M1097">
        <v>1.04</v>
      </c>
      <c r="N1097" s="8" t="str">
        <f>IF(AND(AM1097=1,AC1097&lt;-0.005,AE1097&gt;O$1),R1097,"")</f>
        <v/>
      </c>
      <c r="O1097" s="8">
        <f t="shared" si="87"/>
        <v>66316.948297079827</v>
      </c>
      <c r="P1097" s="8" t="str">
        <f t="shared" si="91"/>
        <v/>
      </c>
      <c r="Q1097" s="8">
        <f t="shared" si="88"/>
        <v>134977.1618971281</v>
      </c>
      <c r="R1097" s="8">
        <f t="shared" si="89"/>
        <v>-4987.5311720698483</v>
      </c>
      <c r="S1097" s="8">
        <f t="shared" si="90"/>
        <v>233579.14158602699</v>
      </c>
      <c r="U1097" s="25">
        <v>43118.320011574076</v>
      </c>
      <c r="V1097">
        <v>19</v>
      </c>
      <c r="W1097">
        <v>4597</v>
      </c>
      <c r="X1097" t="s">
        <v>1079</v>
      </c>
      <c r="Y1097" t="s">
        <v>957</v>
      </c>
      <c r="Z1097" s="25">
        <v>43117.991666666669</v>
      </c>
      <c r="AA1097">
        <v>392</v>
      </c>
      <c r="AB1097">
        <v>-2</v>
      </c>
      <c r="AC1097" s="24">
        <v>-5.1000000000000004E-3</v>
      </c>
      <c r="AD1097">
        <v>12000</v>
      </c>
      <c r="AE1097">
        <v>4704080</v>
      </c>
      <c r="AF1097" s="22">
        <v>43122</v>
      </c>
      <c r="AG1097">
        <v>393</v>
      </c>
      <c r="AH1097">
        <v>394</v>
      </c>
      <c r="AI1097" s="22">
        <v>43123</v>
      </c>
      <c r="AJ1097">
        <v>397</v>
      </c>
      <c r="AK1097">
        <v>401</v>
      </c>
      <c r="AL1097" s="25">
        <v>43123.909918981481</v>
      </c>
      <c r="AM1097">
        <v>2</v>
      </c>
      <c r="AN1097" t="s">
        <v>1023</v>
      </c>
      <c r="AO1097">
        <v>0</v>
      </c>
      <c r="AP1097">
        <v>0</v>
      </c>
      <c r="AQ1097">
        <v>0.61</v>
      </c>
      <c r="AR1097">
        <v>0.71</v>
      </c>
      <c r="AS1097">
        <v>1.04</v>
      </c>
      <c r="AT1097">
        <v>1.1000000000000001</v>
      </c>
      <c r="AU1097">
        <v>1.0189999999999999</v>
      </c>
      <c r="AV1097">
        <v>402</v>
      </c>
      <c r="AW1097">
        <v>395</v>
      </c>
      <c r="AX1097">
        <v>401</v>
      </c>
    </row>
    <row r="1098" spans="1:50">
      <c r="A1098" s="22">
        <v>43119</v>
      </c>
      <c r="B1098">
        <v>965</v>
      </c>
      <c r="C1098">
        <v>1054</v>
      </c>
      <c r="D1098">
        <v>935</v>
      </c>
      <c r="E1098">
        <v>956</v>
      </c>
      <c r="F1098" s="22">
        <v>43122</v>
      </c>
      <c r="G1098">
        <v>954</v>
      </c>
      <c r="H1098">
        <v>1106</v>
      </c>
      <c r="I1098">
        <v>952</v>
      </c>
      <c r="J1098">
        <v>1106</v>
      </c>
      <c r="K1098" s="22">
        <v>43123</v>
      </c>
      <c r="L1098">
        <v>1080</v>
      </c>
      <c r="M1098">
        <v>1.35</v>
      </c>
      <c r="N1098" s="8" t="str">
        <f>IF(AND(AM1098=1,AC1098&lt;-0.005,AE1098&gt;O$1),R1098,"")</f>
        <v/>
      </c>
      <c r="O1098" s="8">
        <f t="shared" si="87"/>
        <v>66316.948297079827</v>
      </c>
      <c r="P1098" s="8" t="str">
        <f t="shared" si="91"/>
        <v/>
      </c>
      <c r="Q1098" s="8">
        <f t="shared" si="88"/>
        <v>134977.1618971281</v>
      </c>
      <c r="R1098" s="8">
        <f t="shared" si="89"/>
        <v>-2304.147465437778</v>
      </c>
      <c r="S1098" s="8">
        <f t="shared" si="90"/>
        <v>233579.14158602699</v>
      </c>
      <c r="U1098" s="25">
        <v>43118.320011574076</v>
      </c>
      <c r="V1098">
        <v>20</v>
      </c>
      <c r="W1098">
        <v>4571</v>
      </c>
      <c r="X1098" t="s">
        <v>173</v>
      </c>
      <c r="Y1098" t="s">
        <v>957</v>
      </c>
      <c r="Z1098" s="25">
        <v>43117.990972222222</v>
      </c>
      <c r="AA1098">
        <v>850</v>
      </c>
      <c r="AB1098">
        <v>46</v>
      </c>
      <c r="AC1098" s="24">
        <v>5.7200000000000001E-2</v>
      </c>
      <c r="AD1098">
        <v>11400</v>
      </c>
      <c r="AE1098">
        <v>9637180</v>
      </c>
      <c r="AF1098" s="22">
        <v>43122</v>
      </c>
      <c r="AG1098">
        <v>954</v>
      </c>
      <c r="AH1098">
        <v>1106</v>
      </c>
      <c r="AI1098" s="22">
        <v>43123</v>
      </c>
      <c r="AJ1098">
        <v>1080</v>
      </c>
      <c r="AK1098">
        <v>1085</v>
      </c>
      <c r="AL1098" s="25">
        <v>43123.909930555557</v>
      </c>
      <c r="AM1098">
        <v>2</v>
      </c>
      <c r="AN1098" t="s">
        <v>1023</v>
      </c>
      <c r="AO1098">
        <v>39.92</v>
      </c>
      <c r="AP1098">
        <v>0</v>
      </c>
      <c r="AQ1098">
        <v>1</v>
      </c>
      <c r="AR1098">
        <v>1</v>
      </c>
      <c r="AS1098">
        <v>1.35</v>
      </c>
      <c r="AT1098">
        <v>1.33</v>
      </c>
      <c r="AU1098">
        <v>1.621</v>
      </c>
      <c r="AV1098">
        <v>1118</v>
      </c>
      <c r="AW1098">
        <v>1024</v>
      </c>
      <c r="AX1098">
        <v>1085</v>
      </c>
    </row>
    <row r="1099" spans="1:50">
      <c r="A1099" s="22">
        <v>43119</v>
      </c>
      <c r="B1099">
        <v>2482</v>
      </c>
      <c r="C1099">
        <v>2537</v>
      </c>
      <c r="D1099">
        <v>2480</v>
      </c>
      <c r="E1099">
        <v>2530</v>
      </c>
      <c r="F1099" s="22">
        <v>43122</v>
      </c>
      <c r="G1099">
        <v>2527</v>
      </c>
      <c r="H1099">
        <v>2605</v>
      </c>
      <c r="I1099">
        <v>2505</v>
      </c>
      <c r="J1099">
        <v>2599</v>
      </c>
      <c r="K1099" s="22">
        <v>43123</v>
      </c>
      <c r="L1099">
        <v>2599</v>
      </c>
      <c r="M1099">
        <v>1.04</v>
      </c>
      <c r="N1099" s="8">
        <f>IF(AND(AM1099=1,AC1099&lt;-0.005,AE1099&gt;O$1),R1099,"")</f>
        <v>-11282.437006393364</v>
      </c>
      <c r="O1099" s="8">
        <f t="shared" si="87"/>
        <v>55034.511290686467</v>
      </c>
      <c r="P1099" s="8" t="str">
        <f t="shared" si="91"/>
        <v/>
      </c>
      <c r="Q1099" s="8">
        <f t="shared" si="88"/>
        <v>134977.1618971281</v>
      </c>
      <c r="R1099" s="8">
        <f t="shared" si="89"/>
        <v>-11282.437006393364</v>
      </c>
      <c r="S1099" s="8">
        <f t="shared" si="90"/>
        <v>222296.70457963363</v>
      </c>
      <c r="U1099" s="25">
        <v>43118.320011574076</v>
      </c>
      <c r="V1099">
        <v>22</v>
      </c>
      <c r="W1099">
        <v>8473</v>
      </c>
      <c r="X1099" t="s">
        <v>1114</v>
      </c>
      <c r="Y1099" t="s">
        <v>962</v>
      </c>
      <c r="Z1099" s="25">
        <v>43117.99722222222</v>
      </c>
      <c r="AA1099">
        <v>2360</v>
      </c>
      <c r="AB1099">
        <v>-110</v>
      </c>
      <c r="AC1099" s="24">
        <v>-4.4499999999999998E-2</v>
      </c>
      <c r="AD1099">
        <v>10000</v>
      </c>
      <c r="AE1099">
        <v>24089620</v>
      </c>
      <c r="AF1099" s="22">
        <v>43122</v>
      </c>
      <c r="AG1099">
        <v>2527</v>
      </c>
      <c r="AH1099">
        <v>2599</v>
      </c>
      <c r="AI1099" s="22">
        <v>43123</v>
      </c>
      <c r="AJ1099">
        <v>2599</v>
      </c>
      <c r="AK1099">
        <v>2659</v>
      </c>
      <c r="AL1099" s="25">
        <v>43123.909953703704</v>
      </c>
      <c r="AM1099">
        <v>1</v>
      </c>
      <c r="AN1099" t="s">
        <v>1023</v>
      </c>
      <c r="AO1099">
        <v>4.1100000000000003</v>
      </c>
      <c r="AP1099" t="s">
        <v>956</v>
      </c>
      <c r="AQ1099">
        <v>0.6</v>
      </c>
      <c r="AR1099">
        <v>0.82</v>
      </c>
      <c r="AS1099">
        <v>1.04</v>
      </c>
      <c r="AT1099">
        <v>1.28</v>
      </c>
      <c r="AU1099">
        <v>0.73499999999999999</v>
      </c>
      <c r="AV1099">
        <v>2674</v>
      </c>
      <c r="AW1099">
        <v>2565</v>
      </c>
      <c r="AX1099">
        <v>2659</v>
      </c>
    </row>
    <row r="1100" spans="1:50">
      <c r="A1100" s="22">
        <v>43119</v>
      </c>
      <c r="B1100">
        <v>181</v>
      </c>
      <c r="C1100">
        <v>213</v>
      </c>
      <c r="D1100">
        <v>180</v>
      </c>
      <c r="E1100">
        <v>208</v>
      </c>
      <c r="F1100" s="22">
        <v>43122</v>
      </c>
      <c r="G1100">
        <v>203</v>
      </c>
      <c r="H1100">
        <v>215</v>
      </c>
      <c r="I1100">
        <v>194</v>
      </c>
      <c r="J1100">
        <v>196</v>
      </c>
      <c r="K1100" s="22">
        <v>43123</v>
      </c>
      <c r="L1100">
        <v>192</v>
      </c>
      <c r="M1100">
        <v>1.34</v>
      </c>
      <c r="N1100" s="8" t="str">
        <f>IF(AND(AM1100=1,AC1100&lt;-0.005,AE1100&gt;O$1),R1100,"")</f>
        <v/>
      </c>
      <c r="O1100" s="8">
        <f t="shared" si="87"/>
        <v>55034.511290686467</v>
      </c>
      <c r="P1100" s="8" t="str">
        <f t="shared" si="91"/>
        <v/>
      </c>
      <c r="Q1100" s="8">
        <f t="shared" si="88"/>
        <v>134977.1618971281</v>
      </c>
      <c r="R1100" s="8">
        <f t="shared" si="89"/>
        <v>-40669.856459330134</v>
      </c>
      <c r="S1100" s="8">
        <f t="shared" si="90"/>
        <v>222296.70457963363</v>
      </c>
      <c r="U1100" s="25">
        <v>43118.320011574076</v>
      </c>
      <c r="V1100">
        <v>23</v>
      </c>
      <c r="W1100">
        <v>6494</v>
      </c>
      <c r="X1100" t="s">
        <v>1078</v>
      </c>
      <c r="Y1100" t="s">
        <v>960</v>
      </c>
      <c r="Z1100" s="25">
        <v>43117.984027777777</v>
      </c>
      <c r="AA1100">
        <v>168</v>
      </c>
      <c r="AB1100">
        <v>3</v>
      </c>
      <c r="AC1100" s="24">
        <v>1.8200000000000001E-2</v>
      </c>
      <c r="AD1100">
        <v>9900</v>
      </c>
      <c r="AE1100">
        <v>1638950</v>
      </c>
      <c r="AF1100" s="22">
        <v>43122</v>
      </c>
      <c r="AG1100">
        <v>203</v>
      </c>
      <c r="AH1100">
        <v>196</v>
      </c>
      <c r="AI1100" s="22">
        <v>43123</v>
      </c>
      <c r="AJ1100">
        <v>192</v>
      </c>
      <c r="AK1100">
        <v>209</v>
      </c>
      <c r="AL1100" s="25">
        <v>43123.90996527778</v>
      </c>
      <c r="AM1100">
        <v>2</v>
      </c>
      <c r="AN1100" t="s">
        <v>1023</v>
      </c>
      <c r="AO1100">
        <v>185.58</v>
      </c>
      <c r="AP1100">
        <v>0</v>
      </c>
      <c r="AQ1100">
        <v>1</v>
      </c>
      <c r="AR1100">
        <v>1</v>
      </c>
      <c r="AS1100">
        <v>1.34</v>
      </c>
      <c r="AT1100">
        <v>1.61</v>
      </c>
      <c r="AU1100">
        <v>0.69199999999999995</v>
      </c>
      <c r="AV1100">
        <v>222</v>
      </c>
      <c r="AW1100">
        <v>191</v>
      </c>
      <c r="AX1100">
        <v>209</v>
      </c>
    </row>
    <row r="1101" spans="1:50">
      <c r="A1101" s="22">
        <v>43119</v>
      </c>
      <c r="B1101">
        <v>159</v>
      </c>
      <c r="C1101">
        <v>171</v>
      </c>
      <c r="D1101">
        <v>152</v>
      </c>
      <c r="E1101">
        <v>155</v>
      </c>
      <c r="F1101" s="22">
        <v>43122</v>
      </c>
      <c r="G1101">
        <v>155</v>
      </c>
      <c r="H1101">
        <v>155</v>
      </c>
      <c r="I1101">
        <v>145</v>
      </c>
      <c r="J1101">
        <v>147</v>
      </c>
      <c r="K1101" s="22">
        <v>43123</v>
      </c>
      <c r="L1101">
        <v>147</v>
      </c>
      <c r="M1101">
        <v>1.03</v>
      </c>
      <c r="N1101" s="8" t="str">
        <f>IF(AND(AM1101=1,AC1101&lt;-0.005,AE1101&gt;O$1),R1101,"")</f>
        <v/>
      </c>
      <c r="O1101" s="8">
        <f t="shared" si="87"/>
        <v>55034.511290686467</v>
      </c>
      <c r="P1101" s="8" t="str">
        <f t="shared" si="91"/>
        <v/>
      </c>
      <c r="Q1101" s="8">
        <f t="shared" si="88"/>
        <v>134977.1618971281</v>
      </c>
      <c r="R1101" s="8">
        <f t="shared" si="89"/>
        <v>-19607.843137254888</v>
      </c>
      <c r="S1101" s="8">
        <f t="shared" si="90"/>
        <v>222296.70457963363</v>
      </c>
      <c r="U1101" s="25">
        <v>43118.320011574076</v>
      </c>
      <c r="V1101">
        <v>26</v>
      </c>
      <c r="W1101">
        <v>3266</v>
      </c>
      <c r="X1101" t="s">
        <v>1240</v>
      </c>
      <c r="Y1101" t="s">
        <v>960</v>
      </c>
      <c r="Z1101" s="25">
        <v>43117.988194444442</v>
      </c>
      <c r="AA1101">
        <v>155</v>
      </c>
      <c r="AB1101">
        <v>-2</v>
      </c>
      <c r="AC1101" s="24">
        <v>-1.2699999999999999E-2</v>
      </c>
      <c r="AD1101">
        <v>8300</v>
      </c>
      <c r="AE1101">
        <v>1277390</v>
      </c>
      <c r="AF1101" s="22">
        <v>43122</v>
      </c>
      <c r="AG1101">
        <v>155</v>
      </c>
      <c r="AH1101">
        <v>147</v>
      </c>
      <c r="AI1101" s="22">
        <v>43123</v>
      </c>
      <c r="AJ1101">
        <v>147</v>
      </c>
      <c r="AK1101">
        <v>153</v>
      </c>
      <c r="AL1101" s="25">
        <v>43123.91</v>
      </c>
      <c r="AM1101">
        <v>2</v>
      </c>
      <c r="AN1101" t="s">
        <v>1023</v>
      </c>
      <c r="AO1101">
        <v>0</v>
      </c>
      <c r="AP1101" t="s">
        <v>956</v>
      </c>
      <c r="AQ1101">
        <v>1</v>
      </c>
      <c r="AR1101">
        <v>0.39</v>
      </c>
      <c r="AS1101">
        <v>1.03</v>
      </c>
      <c r="AT1101">
        <v>0.97</v>
      </c>
      <c r="AU1101">
        <v>1.07</v>
      </c>
      <c r="AV1101">
        <v>154</v>
      </c>
      <c r="AW1101">
        <v>144</v>
      </c>
      <c r="AX1101">
        <v>153</v>
      </c>
    </row>
    <row r="1102" spans="1:50">
      <c r="A1102" s="22">
        <v>43119</v>
      </c>
      <c r="B1102">
        <v>2652</v>
      </c>
      <c r="C1102">
        <v>2889</v>
      </c>
      <c r="D1102">
        <v>2610</v>
      </c>
      <c r="E1102">
        <v>2889</v>
      </c>
      <c r="F1102" s="22">
        <v>43122</v>
      </c>
      <c r="G1102">
        <v>2899</v>
      </c>
      <c r="H1102">
        <v>3320</v>
      </c>
      <c r="I1102">
        <v>2899</v>
      </c>
      <c r="J1102">
        <v>3140</v>
      </c>
      <c r="K1102" s="22">
        <v>43123</v>
      </c>
      <c r="L1102">
        <v>3055</v>
      </c>
      <c r="M1102">
        <v>1.56</v>
      </c>
      <c r="N1102" s="8" t="str">
        <f>IF(AND(AM1102=1,AC1102&lt;-0.005,AE1102&gt;O$1),R1102,"")</f>
        <v/>
      </c>
      <c r="O1102" s="8">
        <f t="shared" si="87"/>
        <v>55034.511290686467</v>
      </c>
      <c r="P1102" s="8" t="str">
        <f t="shared" si="91"/>
        <v/>
      </c>
      <c r="Q1102" s="8">
        <f t="shared" si="88"/>
        <v>134977.1618971281</v>
      </c>
      <c r="R1102" s="8">
        <f t="shared" si="89"/>
        <v>8319.4675540765311</v>
      </c>
      <c r="S1102" s="8">
        <f t="shared" si="90"/>
        <v>222296.70457963363</v>
      </c>
      <c r="U1102" s="25">
        <v>43118.320011574076</v>
      </c>
      <c r="V1102">
        <v>27</v>
      </c>
      <c r="W1102">
        <v>4579</v>
      </c>
      <c r="X1102" t="s">
        <v>1313</v>
      </c>
      <c r="Y1102" t="s">
        <v>960</v>
      </c>
      <c r="Z1102" s="25">
        <v>43117.996527777781</v>
      </c>
      <c r="AA1102">
        <v>2592.9</v>
      </c>
      <c r="AB1102">
        <v>-18.100000000000001</v>
      </c>
      <c r="AC1102" s="24">
        <v>-6.8999999999999999E-3</v>
      </c>
      <c r="AD1102">
        <v>6500</v>
      </c>
      <c r="AE1102">
        <v>16765320</v>
      </c>
      <c r="AF1102" s="22">
        <v>43122</v>
      </c>
      <c r="AG1102">
        <v>2899</v>
      </c>
      <c r="AH1102">
        <v>3140</v>
      </c>
      <c r="AI1102" s="22">
        <v>43123</v>
      </c>
      <c r="AJ1102">
        <v>3055</v>
      </c>
      <c r="AK1102">
        <v>3005</v>
      </c>
      <c r="AL1102" s="25">
        <v>43123.910011574073</v>
      </c>
      <c r="AM1102">
        <v>2</v>
      </c>
      <c r="AN1102" t="s">
        <v>1023</v>
      </c>
      <c r="AO1102">
        <v>302.87</v>
      </c>
      <c r="AP1102">
        <v>0</v>
      </c>
      <c r="AQ1102">
        <v>1</v>
      </c>
      <c r="AR1102">
        <v>1</v>
      </c>
      <c r="AS1102">
        <v>1.56</v>
      </c>
      <c r="AT1102">
        <v>2.2599999999999998</v>
      </c>
      <c r="AU1102">
        <v>0.95699999999999996</v>
      </c>
      <c r="AV1102">
        <v>3250</v>
      </c>
      <c r="AW1102">
        <v>2958</v>
      </c>
      <c r="AX1102">
        <v>3005</v>
      </c>
    </row>
    <row r="1103" spans="1:50">
      <c r="A1103" s="22">
        <v>43119</v>
      </c>
      <c r="B1103">
        <v>956</v>
      </c>
      <c r="C1103">
        <v>964.9</v>
      </c>
      <c r="D1103">
        <v>953.3</v>
      </c>
      <c r="E1103">
        <v>964.8</v>
      </c>
      <c r="F1103" s="22">
        <v>43122</v>
      </c>
      <c r="G1103">
        <v>970</v>
      </c>
      <c r="H1103">
        <v>970.8</v>
      </c>
      <c r="I1103">
        <v>961.7</v>
      </c>
      <c r="J1103">
        <v>966.3</v>
      </c>
      <c r="K1103" s="22">
        <v>43123</v>
      </c>
      <c r="L1103">
        <v>969.9</v>
      </c>
      <c r="M1103">
        <v>0.98</v>
      </c>
      <c r="N1103" s="8" t="str">
        <f>IF(AND(AM1103=1,AC1103&lt;-0.005,AE1103&gt;O$1),R1103,"")</f>
        <v/>
      </c>
      <c r="O1103" s="8">
        <f t="shared" si="87"/>
        <v>55034.511290686467</v>
      </c>
      <c r="P1103" s="8" t="str">
        <f t="shared" si="91"/>
        <v/>
      </c>
      <c r="Q1103" s="8">
        <f t="shared" si="88"/>
        <v>134977.1618971281</v>
      </c>
      <c r="R1103" s="8">
        <f t="shared" si="89"/>
        <v>-463.53522867736973</v>
      </c>
      <c r="S1103" s="8">
        <f t="shared" si="90"/>
        <v>221833.16935095628</v>
      </c>
      <c r="U1103" s="25">
        <v>43118.320011574076</v>
      </c>
      <c r="V1103">
        <v>28</v>
      </c>
      <c r="W1103">
        <v>4755</v>
      </c>
      <c r="X1103" t="s">
        <v>268</v>
      </c>
      <c r="Y1103" t="s">
        <v>962</v>
      </c>
      <c r="Z1103" s="25">
        <v>43117.997916666667</v>
      </c>
      <c r="AA1103">
        <v>965.5</v>
      </c>
      <c r="AB1103">
        <v>6</v>
      </c>
      <c r="AC1103" s="24">
        <v>6.3E-3</v>
      </c>
      <c r="AD1103">
        <v>6200</v>
      </c>
      <c r="AE1103">
        <v>5978610</v>
      </c>
      <c r="AF1103" s="22">
        <v>43122</v>
      </c>
      <c r="AG1103">
        <v>970</v>
      </c>
      <c r="AH1103">
        <v>966.3</v>
      </c>
      <c r="AI1103" s="22">
        <v>43123</v>
      </c>
      <c r="AJ1103">
        <v>969.9</v>
      </c>
      <c r="AK1103">
        <v>970.8</v>
      </c>
      <c r="AL1103" s="25">
        <v>43123.91002314815</v>
      </c>
      <c r="AM1103">
        <v>1</v>
      </c>
      <c r="AN1103">
        <v>0</v>
      </c>
      <c r="AO1103">
        <v>7.08</v>
      </c>
      <c r="AP1103" t="s">
        <v>956</v>
      </c>
      <c r="AQ1103">
        <v>0.01</v>
      </c>
      <c r="AR1103">
        <v>0</v>
      </c>
      <c r="AS1103">
        <v>0.98</v>
      </c>
      <c r="AT1103">
        <v>0.89</v>
      </c>
      <c r="AU1103">
        <v>0.51900000000000002</v>
      </c>
      <c r="AV1103">
        <v>971.9</v>
      </c>
      <c r="AW1103">
        <v>966</v>
      </c>
      <c r="AX1103">
        <v>970.8</v>
      </c>
    </row>
    <row r="1104" spans="1:50">
      <c r="A1104" s="22">
        <v>43119</v>
      </c>
      <c r="B1104">
        <v>560</v>
      </c>
      <c r="C1104">
        <v>564</v>
      </c>
      <c r="D1104">
        <v>544</v>
      </c>
      <c r="E1104">
        <v>549</v>
      </c>
      <c r="F1104" s="22">
        <v>43122</v>
      </c>
      <c r="G1104">
        <v>554</v>
      </c>
      <c r="H1104">
        <v>554</v>
      </c>
      <c r="I1104">
        <v>524</v>
      </c>
      <c r="J1104">
        <v>524</v>
      </c>
      <c r="K1104" s="22">
        <v>43123</v>
      </c>
      <c r="L1104">
        <v>530</v>
      </c>
      <c r="M1104">
        <v>1.1000000000000001</v>
      </c>
      <c r="N1104" s="8" t="str">
        <f>IF(AND(AM1104=1,AC1104&lt;-0.005,AE1104&gt;O$1),R1104,"")</f>
        <v/>
      </c>
      <c r="O1104" s="8">
        <f t="shared" si="87"/>
        <v>55034.511290686467</v>
      </c>
      <c r="P1104" s="8" t="str">
        <f t="shared" si="91"/>
        <v/>
      </c>
      <c r="Q1104" s="8">
        <f t="shared" si="88"/>
        <v>134977.1618971281</v>
      </c>
      <c r="R1104" s="8">
        <f t="shared" si="89"/>
        <v>-11070.110701107027</v>
      </c>
      <c r="S1104" s="8">
        <f t="shared" si="90"/>
        <v>221833.16935095628</v>
      </c>
      <c r="U1104" s="25">
        <v>43118.320011574076</v>
      </c>
      <c r="V1104">
        <v>29</v>
      </c>
      <c r="W1104">
        <v>9816</v>
      </c>
      <c r="X1104" t="s">
        <v>1602</v>
      </c>
      <c r="Y1104" t="s">
        <v>960</v>
      </c>
      <c r="Z1104" s="25">
        <v>43117.987500000003</v>
      </c>
      <c r="AA1104">
        <v>582.5</v>
      </c>
      <c r="AB1104">
        <v>18.5</v>
      </c>
      <c r="AC1104" s="24">
        <v>3.2800000000000003E-2</v>
      </c>
      <c r="AD1104">
        <v>6100</v>
      </c>
      <c r="AE1104">
        <v>3551600</v>
      </c>
      <c r="AF1104" s="22">
        <v>43122</v>
      </c>
      <c r="AG1104">
        <v>554</v>
      </c>
      <c r="AH1104">
        <v>524</v>
      </c>
      <c r="AI1104" s="22">
        <v>43123</v>
      </c>
      <c r="AJ1104">
        <v>530</v>
      </c>
      <c r="AK1104">
        <v>542</v>
      </c>
      <c r="AL1104" s="25">
        <v>43123.910034722219</v>
      </c>
      <c r="AM1104">
        <v>2</v>
      </c>
      <c r="AN1104" t="s">
        <v>1023</v>
      </c>
      <c r="AO1104">
        <v>0</v>
      </c>
      <c r="AP1104">
        <v>0</v>
      </c>
      <c r="AQ1104">
        <v>1</v>
      </c>
      <c r="AR1104">
        <v>0.78</v>
      </c>
      <c r="AS1104">
        <v>1.1000000000000001</v>
      </c>
      <c r="AT1104">
        <v>1.07</v>
      </c>
      <c r="AU1104">
        <v>1.079</v>
      </c>
      <c r="AV1104">
        <v>543</v>
      </c>
      <c r="AW1104">
        <v>524</v>
      </c>
      <c r="AX1104">
        <v>542</v>
      </c>
    </row>
    <row r="1105" spans="1:50">
      <c r="A1105" s="22">
        <v>43119</v>
      </c>
      <c r="B1105">
        <v>198</v>
      </c>
      <c r="C1105">
        <v>208</v>
      </c>
      <c r="D1105">
        <v>192</v>
      </c>
      <c r="E1105">
        <v>205</v>
      </c>
      <c r="F1105" s="22">
        <v>43122</v>
      </c>
      <c r="G1105">
        <v>207</v>
      </c>
      <c r="H1105">
        <v>224</v>
      </c>
      <c r="I1105">
        <v>204</v>
      </c>
      <c r="J1105">
        <v>214</v>
      </c>
      <c r="K1105" s="22">
        <v>43123</v>
      </c>
      <c r="L1105">
        <v>210</v>
      </c>
      <c r="M1105">
        <v>1.1499999999999999</v>
      </c>
      <c r="N1105" s="8" t="str">
        <f>IF(AND(AM1105=1,AC1105&lt;-0.005,AE1105&gt;O$1),R1105,"")</f>
        <v/>
      </c>
      <c r="O1105" s="8">
        <f t="shared" si="87"/>
        <v>55034.511290686467</v>
      </c>
      <c r="P1105" s="8" t="str">
        <f t="shared" si="91"/>
        <v/>
      </c>
      <c r="Q1105" s="8">
        <f t="shared" si="88"/>
        <v>134977.1618971281</v>
      </c>
      <c r="R1105" s="8">
        <f t="shared" si="89"/>
        <v>-7042.2535211267514</v>
      </c>
      <c r="S1105" s="8">
        <f t="shared" si="90"/>
        <v>214790.91582982952</v>
      </c>
      <c r="U1105" s="25">
        <v>43118.320011574076</v>
      </c>
      <c r="V1105">
        <v>30</v>
      </c>
      <c r="W1105">
        <v>6218</v>
      </c>
      <c r="X1105" t="s">
        <v>1560</v>
      </c>
      <c r="Y1105" t="s">
        <v>962</v>
      </c>
      <c r="Z1105" s="25">
        <v>43117.933333333334</v>
      </c>
      <c r="AA1105">
        <v>198</v>
      </c>
      <c r="AB1105">
        <v>8</v>
      </c>
      <c r="AC1105" s="24">
        <v>4.2099999999999999E-2</v>
      </c>
      <c r="AD1105">
        <v>6000</v>
      </c>
      <c r="AE1105">
        <v>1187000</v>
      </c>
      <c r="AF1105" s="22">
        <v>43122</v>
      </c>
      <c r="AG1105">
        <v>207</v>
      </c>
      <c r="AH1105">
        <v>214</v>
      </c>
      <c r="AI1105" s="22">
        <v>43123</v>
      </c>
      <c r="AJ1105">
        <v>210</v>
      </c>
      <c r="AK1105">
        <v>213</v>
      </c>
      <c r="AL1105" s="25">
        <v>43123.910046296296</v>
      </c>
      <c r="AM1105">
        <v>1</v>
      </c>
      <c r="AN1105" t="s">
        <v>1023</v>
      </c>
      <c r="AO1105">
        <v>3.8</v>
      </c>
      <c r="AP1105">
        <v>0</v>
      </c>
      <c r="AQ1105">
        <v>1</v>
      </c>
      <c r="AR1105">
        <v>1</v>
      </c>
      <c r="AS1105">
        <v>1.1499999999999999</v>
      </c>
      <c r="AT1105">
        <v>1.17</v>
      </c>
      <c r="AU1105">
        <v>0.875</v>
      </c>
      <c r="AV1105">
        <v>216</v>
      </c>
      <c r="AW1105">
        <v>206</v>
      </c>
      <c r="AX1105">
        <v>213</v>
      </c>
    </row>
    <row r="1106" spans="1:50">
      <c r="A1106" s="22">
        <v>43119</v>
      </c>
      <c r="B1106">
        <v>4170</v>
      </c>
      <c r="C1106">
        <v>4275</v>
      </c>
      <c r="D1106">
        <v>4030</v>
      </c>
      <c r="E1106">
        <v>4160</v>
      </c>
      <c r="F1106" s="22">
        <v>43122</v>
      </c>
      <c r="G1106">
        <v>4085</v>
      </c>
      <c r="H1106">
        <v>4520</v>
      </c>
      <c r="I1106">
        <v>3900</v>
      </c>
      <c r="J1106">
        <v>4180</v>
      </c>
      <c r="K1106" s="22">
        <v>43123</v>
      </c>
      <c r="L1106">
        <v>4255</v>
      </c>
      <c r="M1106">
        <v>1.02</v>
      </c>
      <c r="N1106" s="8" t="str">
        <f>IF(AND(AM1106=1,AC1106&lt;-0.005,AE1106&gt;O$1),R1106,"")</f>
        <v/>
      </c>
      <c r="O1106" s="8">
        <f t="shared" si="87"/>
        <v>55034.511290686467</v>
      </c>
      <c r="P1106" s="8" t="str">
        <f t="shared" si="91"/>
        <v/>
      </c>
      <c r="Q1106" s="8">
        <f t="shared" si="88"/>
        <v>134977.1618971281</v>
      </c>
      <c r="R1106" s="8">
        <f t="shared" si="89"/>
        <v>-2339.1812865496963</v>
      </c>
      <c r="S1106" s="8">
        <f t="shared" si="90"/>
        <v>214790.91582982952</v>
      </c>
      <c r="U1106" s="25">
        <v>43118.320011574076</v>
      </c>
      <c r="V1106">
        <v>31</v>
      </c>
      <c r="W1106">
        <v>6895</v>
      </c>
      <c r="X1106" t="s">
        <v>1601</v>
      </c>
      <c r="Y1106" t="s">
        <v>954</v>
      </c>
      <c r="Z1106" s="25">
        <v>43117.979861111111</v>
      </c>
      <c r="AA1106">
        <v>8788</v>
      </c>
      <c r="AB1106">
        <v>1048</v>
      </c>
      <c r="AC1106" s="24">
        <v>0.13539999999999999</v>
      </c>
      <c r="AD1106">
        <v>5300</v>
      </c>
      <c r="AE1106">
        <v>46888800</v>
      </c>
      <c r="AF1106" s="22">
        <v>43122</v>
      </c>
      <c r="AG1106">
        <v>8170</v>
      </c>
      <c r="AH1106">
        <v>8360</v>
      </c>
      <c r="AI1106" s="22">
        <v>43123</v>
      </c>
      <c r="AJ1106">
        <v>8510</v>
      </c>
      <c r="AK1106">
        <v>8550</v>
      </c>
      <c r="AL1106" s="25">
        <v>43123.910057870373</v>
      </c>
      <c r="AM1106">
        <v>2</v>
      </c>
      <c r="AN1106" t="s">
        <v>1023</v>
      </c>
      <c r="AO1106">
        <v>0</v>
      </c>
      <c r="AP1106">
        <v>0</v>
      </c>
      <c r="AQ1106">
        <v>0.54</v>
      </c>
      <c r="AR1106">
        <v>0.64</v>
      </c>
      <c r="AS1106">
        <v>1.02</v>
      </c>
      <c r="AT1106">
        <v>1.05</v>
      </c>
      <c r="AU1106">
        <v>1.222</v>
      </c>
      <c r="AV1106">
        <v>4440</v>
      </c>
      <c r="AW1106">
        <v>4175</v>
      </c>
      <c r="AX1106">
        <v>4275</v>
      </c>
    </row>
    <row r="1107" spans="1:50">
      <c r="A1107" s="22">
        <v>43119</v>
      </c>
      <c r="B1107">
        <v>410</v>
      </c>
      <c r="C1107">
        <v>419</v>
      </c>
      <c r="D1107">
        <v>409</v>
      </c>
      <c r="E1107">
        <v>412</v>
      </c>
      <c r="F1107" s="22">
        <v>43122</v>
      </c>
      <c r="G1107">
        <v>435</v>
      </c>
      <c r="H1107">
        <v>453</v>
      </c>
      <c r="I1107">
        <v>430</v>
      </c>
      <c r="J1107">
        <v>450</v>
      </c>
      <c r="K1107" s="22">
        <v>43123</v>
      </c>
      <c r="L1107">
        <v>458</v>
      </c>
      <c r="M1107">
        <v>1.01</v>
      </c>
      <c r="N1107" s="8" t="str">
        <f>IF(AND(AM1107=1,AC1107&lt;-0.005,AE1107&gt;O$1),R1107,"")</f>
        <v/>
      </c>
      <c r="O1107" s="8">
        <f t="shared" si="87"/>
        <v>55034.511290686467</v>
      </c>
      <c r="P1107" s="8" t="str">
        <f t="shared" si="91"/>
        <v/>
      </c>
      <c r="Q1107" s="8">
        <f t="shared" si="88"/>
        <v>134977.1618971281</v>
      </c>
      <c r="R1107" s="8">
        <f t="shared" si="89"/>
        <v>-13800.424628450102</v>
      </c>
      <c r="S1107" s="8">
        <f t="shared" si="90"/>
        <v>200990.49120137942</v>
      </c>
      <c r="U1107" s="25">
        <v>43118.320011574076</v>
      </c>
      <c r="V1107">
        <v>34</v>
      </c>
      <c r="W1107">
        <v>8927</v>
      </c>
      <c r="X1107" t="s">
        <v>1255</v>
      </c>
      <c r="Y1107" t="s">
        <v>960</v>
      </c>
      <c r="Z1107" s="25">
        <v>43117.993750000001</v>
      </c>
      <c r="AA1107">
        <v>416.1</v>
      </c>
      <c r="AB1107">
        <v>8.1</v>
      </c>
      <c r="AC1107" s="24">
        <v>1.9900000000000001E-2</v>
      </c>
      <c r="AD1107">
        <v>4200</v>
      </c>
      <c r="AE1107">
        <v>1749250</v>
      </c>
      <c r="AF1107" s="22">
        <v>43122</v>
      </c>
      <c r="AG1107">
        <v>435</v>
      </c>
      <c r="AH1107">
        <v>450</v>
      </c>
      <c r="AI1107" s="22">
        <v>43123</v>
      </c>
      <c r="AJ1107">
        <v>458</v>
      </c>
      <c r="AK1107">
        <v>471</v>
      </c>
      <c r="AL1107" s="25">
        <v>43123.910092592596</v>
      </c>
      <c r="AM1107">
        <v>1</v>
      </c>
      <c r="AN1107">
        <v>0</v>
      </c>
      <c r="AO1107">
        <v>3.68</v>
      </c>
      <c r="AP1107">
        <v>1.23</v>
      </c>
      <c r="AQ1107">
        <v>0.65</v>
      </c>
      <c r="AR1107">
        <v>0.75</v>
      </c>
      <c r="AS1107">
        <v>1.01</v>
      </c>
      <c r="AT1107">
        <v>1.21</v>
      </c>
      <c r="AU1107">
        <v>0.92500000000000004</v>
      </c>
      <c r="AV1107">
        <v>485</v>
      </c>
      <c r="AW1107">
        <v>450</v>
      </c>
      <c r="AX1107">
        <v>471</v>
      </c>
    </row>
    <row r="1108" spans="1:50">
      <c r="A1108" s="22">
        <v>43119</v>
      </c>
      <c r="B1108">
        <v>3025</v>
      </c>
      <c r="C1108">
        <v>3025</v>
      </c>
      <c r="D1108">
        <v>2987</v>
      </c>
      <c r="E1108">
        <v>3010</v>
      </c>
      <c r="F1108" s="22">
        <v>43122</v>
      </c>
      <c r="G1108">
        <v>3035</v>
      </c>
      <c r="H1108">
        <v>3075</v>
      </c>
      <c r="I1108">
        <v>3010</v>
      </c>
      <c r="J1108">
        <v>3055</v>
      </c>
      <c r="K1108" s="22">
        <v>43123</v>
      </c>
      <c r="L1108">
        <v>3050</v>
      </c>
      <c r="M1108">
        <v>1.02</v>
      </c>
      <c r="N1108" s="8" t="str">
        <f>IF(AND(AM1108=1,AC1108&lt;-0.005,AE1108&gt;O$1),R1108,"")</f>
        <v/>
      </c>
      <c r="O1108" s="8">
        <f t="shared" ref="O1108:O1171" si="92">SUM(N1108,O1107)</f>
        <v>55034.511290686467</v>
      </c>
      <c r="P1108" s="8" t="str">
        <f t="shared" si="91"/>
        <v/>
      </c>
      <c r="Q1108" s="8">
        <f t="shared" ref="Q1108:Q1171" si="93">SUM(P1108,Q1107)</f>
        <v>134977.1618971281</v>
      </c>
      <c r="R1108" s="8">
        <f t="shared" ref="R1108:R1171" si="94">(AJ1108/AK1108-1)*500000</f>
        <v>5804.3117744610572</v>
      </c>
      <c r="S1108" s="8">
        <f t="shared" ref="S1108:S1171" si="95">IF(AM1108=1,SUM(R1108,S1107),S1107)</f>
        <v>200990.49120137942</v>
      </c>
      <c r="U1108" s="25">
        <v>43118.320011574076</v>
      </c>
      <c r="V1108">
        <v>35</v>
      </c>
      <c r="W1108">
        <v>6172</v>
      </c>
      <c r="X1108" t="s">
        <v>1355</v>
      </c>
      <c r="Y1108" t="s">
        <v>957</v>
      </c>
      <c r="Z1108" s="25">
        <v>43117.996527777781</v>
      </c>
      <c r="AA1108">
        <v>2936</v>
      </c>
      <c r="AB1108">
        <v>-39</v>
      </c>
      <c r="AC1108" s="24">
        <v>-1.3100000000000001E-2</v>
      </c>
      <c r="AD1108">
        <v>3700</v>
      </c>
      <c r="AE1108">
        <v>10841940</v>
      </c>
      <c r="AF1108" s="22">
        <v>43122</v>
      </c>
      <c r="AG1108">
        <v>3035</v>
      </c>
      <c r="AH1108">
        <v>3055</v>
      </c>
      <c r="AI1108" s="22">
        <v>43123</v>
      </c>
      <c r="AJ1108">
        <v>3050</v>
      </c>
      <c r="AK1108">
        <v>3015</v>
      </c>
      <c r="AL1108" s="25">
        <v>43123.910104166665</v>
      </c>
      <c r="AM1108">
        <v>2</v>
      </c>
      <c r="AN1108" t="s">
        <v>1023</v>
      </c>
      <c r="AO1108">
        <v>196.65</v>
      </c>
      <c r="AP1108" t="s">
        <v>956</v>
      </c>
      <c r="AQ1108">
        <v>0.39</v>
      </c>
      <c r="AR1108">
        <v>0.21</v>
      </c>
      <c r="AS1108">
        <v>1.02</v>
      </c>
      <c r="AT1108">
        <v>1</v>
      </c>
      <c r="AU1108">
        <v>1.2090000000000001</v>
      </c>
      <c r="AV1108">
        <v>3050</v>
      </c>
      <c r="AW1108">
        <v>3005</v>
      </c>
      <c r="AX1108">
        <v>3015</v>
      </c>
    </row>
    <row r="1109" spans="1:50">
      <c r="A1109" s="22">
        <v>43119</v>
      </c>
      <c r="B1109">
        <v>22750</v>
      </c>
      <c r="C1109">
        <v>22830</v>
      </c>
      <c r="D1109">
        <v>22560</v>
      </c>
      <c r="E1109">
        <v>22700</v>
      </c>
      <c r="F1109" s="22">
        <v>43122</v>
      </c>
      <c r="G1109">
        <v>22680</v>
      </c>
      <c r="H1109">
        <v>22710</v>
      </c>
      <c r="I1109">
        <v>22470</v>
      </c>
      <c r="J1109">
        <v>22680</v>
      </c>
      <c r="K1109" s="22">
        <v>43123</v>
      </c>
      <c r="L1109">
        <v>22930</v>
      </c>
      <c r="M1109">
        <v>1.05</v>
      </c>
      <c r="N1109" s="8" t="str">
        <f>IF(AND(AM1109=1,AC1109&lt;-0.005,AE1109&gt;O$1),R1109,"")</f>
        <v/>
      </c>
      <c r="O1109" s="8">
        <f t="shared" si="92"/>
        <v>55034.511290686467</v>
      </c>
      <c r="P1109" s="8" t="str">
        <f t="shared" si="91"/>
        <v/>
      </c>
      <c r="Q1109" s="8">
        <f t="shared" si="93"/>
        <v>134977.1618971281</v>
      </c>
      <c r="R1109" s="8">
        <f t="shared" si="94"/>
        <v>-7939.9141630901449</v>
      </c>
      <c r="S1109" s="8">
        <f t="shared" si="95"/>
        <v>193050.57703828928</v>
      </c>
      <c r="U1109" s="25">
        <v>43118.320011574076</v>
      </c>
      <c r="V1109">
        <v>36</v>
      </c>
      <c r="W1109">
        <v>1570</v>
      </c>
      <c r="X1109" t="s">
        <v>1041</v>
      </c>
      <c r="Y1109" t="s">
        <v>954</v>
      </c>
      <c r="Z1109" s="25">
        <v>43117.997916666667</v>
      </c>
      <c r="AA1109">
        <v>22810</v>
      </c>
      <c r="AB1109">
        <v>10</v>
      </c>
      <c r="AC1109" s="24">
        <v>4.0000000000000002E-4</v>
      </c>
      <c r="AD1109">
        <v>3350</v>
      </c>
      <c r="AE1109">
        <v>76442379</v>
      </c>
      <c r="AF1109" s="22">
        <v>43122</v>
      </c>
      <c r="AG1109">
        <v>22680</v>
      </c>
      <c r="AH1109">
        <v>22680</v>
      </c>
      <c r="AI1109" s="22">
        <v>43123</v>
      </c>
      <c r="AJ1109">
        <v>22930</v>
      </c>
      <c r="AK1109">
        <v>23300</v>
      </c>
      <c r="AL1109" s="25">
        <v>43123.910115740742</v>
      </c>
      <c r="AM1109">
        <v>1</v>
      </c>
      <c r="AN1109">
        <v>5</v>
      </c>
      <c r="AO1109" s="26">
        <v>8.0000000000000002E-3</v>
      </c>
      <c r="AQ1109">
        <v>0.84</v>
      </c>
      <c r="AR1109">
        <v>0.92</v>
      </c>
      <c r="AS1109">
        <v>1.05</v>
      </c>
      <c r="AT1109">
        <v>1.1000000000000001</v>
      </c>
      <c r="AU1109">
        <v>0.63800000000000001</v>
      </c>
      <c r="AV1109">
        <v>23320</v>
      </c>
      <c r="AW1109">
        <v>22910</v>
      </c>
      <c r="AX1109">
        <v>23300</v>
      </c>
    </row>
    <row r="1110" spans="1:50">
      <c r="A1110" s="22">
        <v>43119</v>
      </c>
      <c r="B1110">
        <v>734</v>
      </c>
      <c r="C1110">
        <v>737</v>
      </c>
      <c r="D1110">
        <v>728.1</v>
      </c>
      <c r="E1110">
        <v>734.2</v>
      </c>
      <c r="F1110" s="22">
        <v>43122</v>
      </c>
      <c r="G1110">
        <v>744.7</v>
      </c>
      <c r="H1110">
        <v>753.7</v>
      </c>
      <c r="I1110">
        <v>735.7</v>
      </c>
      <c r="J1110">
        <v>739.5</v>
      </c>
      <c r="K1110" s="22">
        <v>43123</v>
      </c>
      <c r="L1110">
        <v>740.7</v>
      </c>
      <c r="M1110">
        <v>1.07</v>
      </c>
      <c r="N1110" s="8" t="str">
        <f>IF(AND(AM1110=1,AC1110&lt;-0.005,AE1110&gt;O$1),R1110,"")</f>
        <v/>
      </c>
      <c r="O1110" s="8">
        <f t="shared" si="92"/>
        <v>55034.511290686467</v>
      </c>
      <c r="P1110" s="8">
        <f t="shared" si="91"/>
        <v>-4945.8628525598233</v>
      </c>
      <c r="Q1110" s="8">
        <f t="shared" si="93"/>
        <v>130031.29904456828</v>
      </c>
      <c r="R1110" s="8">
        <f t="shared" si="94"/>
        <v>-4945.8628525598233</v>
      </c>
      <c r="S1110" s="8">
        <f t="shared" si="95"/>
        <v>188104.71418572945</v>
      </c>
      <c r="U1110" s="25">
        <v>43118.320023148146</v>
      </c>
      <c r="V1110">
        <v>37</v>
      </c>
      <c r="W1110">
        <v>8604</v>
      </c>
      <c r="X1110" t="s">
        <v>1039</v>
      </c>
      <c r="Y1110" t="s">
        <v>962</v>
      </c>
      <c r="Z1110" s="25">
        <v>43117.982638888891</v>
      </c>
      <c r="AA1110">
        <v>735</v>
      </c>
      <c r="AB1110">
        <v>-2.1</v>
      </c>
      <c r="AC1110" s="24">
        <v>-2.8E-3</v>
      </c>
      <c r="AD1110">
        <v>3200</v>
      </c>
      <c r="AE1110">
        <v>2353840</v>
      </c>
      <c r="AF1110" s="22">
        <v>43122</v>
      </c>
      <c r="AG1110">
        <v>744.7</v>
      </c>
      <c r="AH1110">
        <v>739.5</v>
      </c>
      <c r="AI1110" s="22">
        <v>43123</v>
      </c>
      <c r="AJ1110">
        <v>740.7</v>
      </c>
      <c r="AK1110">
        <v>748.1</v>
      </c>
      <c r="AL1110" s="25">
        <v>43123.910127314812</v>
      </c>
      <c r="AM1110">
        <v>1</v>
      </c>
      <c r="AN1110">
        <v>0.05</v>
      </c>
      <c r="AO1110">
        <v>7.24</v>
      </c>
      <c r="AP1110" t="s">
        <v>956</v>
      </c>
      <c r="AQ1110">
        <v>0.96</v>
      </c>
      <c r="AR1110">
        <v>0.97</v>
      </c>
      <c r="AS1110">
        <v>1.07</v>
      </c>
      <c r="AT1110">
        <v>1.0900000000000001</v>
      </c>
      <c r="AU1110">
        <v>0.61199999999999999</v>
      </c>
      <c r="AV1110">
        <v>751.1</v>
      </c>
      <c r="AW1110">
        <v>736.8</v>
      </c>
      <c r="AX1110">
        <v>748.1</v>
      </c>
    </row>
    <row r="1111" spans="1:50">
      <c r="A1111" s="22">
        <v>43119</v>
      </c>
      <c r="B1111">
        <v>201</v>
      </c>
      <c r="C1111">
        <v>203</v>
      </c>
      <c r="D1111">
        <v>192</v>
      </c>
      <c r="E1111">
        <v>195</v>
      </c>
      <c r="F1111" s="22">
        <v>43122</v>
      </c>
      <c r="G1111">
        <v>193</v>
      </c>
      <c r="H1111">
        <v>197</v>
      </c>
      <c r="I1111">
        <v>188</v>
      </c>
      <c r="J1111">
        <v>192</v>
      </c>
      <c r="K1111" s="22">
        <v>43123</v>
      </c>
      <c r="L1111">
        <v>197</v>
      </c>
      <c r="M1111">
        <v>1.06</v>
      </c>
      <c r="N1111" s="8" t="str">
        <f>IF(AND(AM1111=1,AC1111&lt;-0.005,AE1111&gt;O$1),R1111,"")</f>
        <v/>
      </c>
      <c r="O1111" s="8">
        <f t="shared" si="92"/>
        <v>55034.511290686467</v>
      </c>
      <c r="P1111" s="8" t="str">
        <f t="shared" si="91"/>
        <v/>
      </c>
      <c r="Q1111" s="8">
        <f t="shared" si="93"/>
        <v>130031.29904456828</v>
      </c>
      <c r="R1111" s="8">
        <f t="shared" si="94"/>
        <v>-50228.310502283101</v>
      </c>
      <c r="S1111" s="8">
        <f t="shared" si="95"/>
        <v>188104.71418572945</v>
      </c>
      <c r="U1111" s="25">
        <v>43118.320023148146</v>
      </c>
      <c r="V1111">
        <v>38</v>
      </c>
      <c r="W1111">
        <v>8705</v>
      </c>
      <c r="X1111" t="s">
        <v>1600</v>
      </c>
      <c r="Y1111" t="s">
        <v>960</v>
      </c>
      <c r="Z1111" s="25">
        <v>43117.852083333331</v>
      </c>
      <c r="AA1111">
        <v>208.3</v>
      </c>
      <c r="AB1111">
        <v>2.2999999999999998</v>
      </c>
      <c r="AC1111" s="24">
        <v>1.12E-2</v>
      </c>
      <c r="AD1111">
        <v>3200</v>
      </c>
      <c r="AE1111">
        <v>671150</v>
      </c>
      <c r="AF1111" s="22">
        <v>43122</v>
      </c>
      <c r="AG1111">
        <v>193</v>
      </c>
      <c r="AH1111">
        <v>192</v>
      </c>
      <c r="AI1111" s="22">
        <v>43123</v>
      </c>
      <c r="AJ1111">
        <v>197</v>
      </c>
      <c r="AK1111">
        <v>219</v>
      </c>
      <c r="AL1111" s="25">
        <v>43123.910138888888</v>
      </c>
      <c r="AM1111">
        <v>2</v>
      </c>
      <c r="AN1111" t="s">
        <v>1023</v>
      </c>
      <c r="AO1111">
        <v>0</v>
      </c>
      <c r="AP1111" t="s">
        <v>956</v>
      </c>
      <c r="AQ1111">
        <v>1</v>
      </c>
      <c r="AR1111">
        <v>0.81</v>
      </c>
      <c r="AS1111">
        <v>1.06</v>
      </c>
      <c r="AT1111">
        <v>1.05</v>
      </c>
      <c r="AU1111">
        <v>0.52300000000000002</v>
      </c>
      <c r="AV1111">
        <v>232</v>
      </c>
      <c r="AW1111">
        <v>197</v>
      </c>
      <c r="AX1111">
        <v>219</v>
      </c>
    </row>
    <row r="1112" spans="1:50">
      <c r="A1112" s="22">
        <v>43119</v>
      </c>
      <c r="B1112">
        <v>157</v>
      </c>
      <c r="C1112">
        <v>164</v>
      </c>
      <c r="D1112">
        <v>152</v>
      </c>
      <c r="E1112">
        <v>156</v>
      </c>
      <c r="F1112" s="22">
        <v>43122</v>
      </c>
      <c r="G1112">
        <v>152</v>
      </c>
      <c r="H1112">
        <v>162</v>
      </c>
      <c r="I1112">
        <v>151</v>
      </c>
      <c r="J1112">
        <v>152</v>
      </c>
      <c r="K1112" s="22">
        <v>43123</v>
      </c>
      <c r="L1112">
        <v>155</v>
      </c>
      <c r="M1112">
        <v>1.03</v>
      </c>
      <c r="N1112" s="8" t="str">
        <f>IF(AND(AM1112=1,AC1112&lt;-0.005,AE1112&gt;O$1),R1112,"")</f>
        <v/>
      </c>
      <c r="O1112" s="8">
        <f t="shared" si="92"/>
        <v>55034.511290686467</v>
      </c>
      <c r="P1112" s="8" t="str">
        <f t="shared" si="91"/>
        <v/>
      </c>
      <c r="Q1112" s="8">
        <f t="shared" si="93"/>
        <v>130031.29904456828</v>
      </c>
      <c r="R1112" s="8">
        <f t="shared" si="94"/>
        <v>-9493.6708860759445</v>
      </c>
      <c r="S1112" s="8">
        <f t="shared" si="95"/>
        <v>188104.71418572945</v>
      </c>
      <c r="U1112" s="25">
        <v>43118.320023148146</v>
      </c>
      <c r="V1112">
        <v>39</v>
      </c>
      <c r="W1112">
        <v>3111</v>
      </c>
      <c r="X1112" t="s">
        <v>1494</v>
      </c>
      <c r="Y1112" t="s">
        <v>954</v>
      </c>
      <c r="Z1112" s="25">
        <v>43117.796527777777</v>
      </c>
      <c r="AA1112">
        <v>144.30000000000001</v>
      </c>
      <c r="AB1112">
        <v>-1.7</v>
      </c>
      <c r="AC1112" s="24">
        <v>-1.1599999999999999E-2</v>
      </c>
      <c r="AD1112">
        <v>3000</v>
      </c>
      <c r="AE1112">
        <v>431000</v>
      </c>
      <c r="AF1112" s="22">
        <v>43122</v>
      </c>
      <c r="AG1112">
        <v>152</v>
      </c>
      <c r="AH1112">
        <v>152</v>
      </c>
      <c r="AI1112" s="22">
        <v>43123</v>
      </c>
      <c r="AJ1112">
        <v>155</v>
      </c>
      <c r="AK1112">
        <v>158</v>
      </c>
      <c r="AL1112" s="25">
        <v>43123.910150462965</v>
      </c>
      <c r="AM1112">
        <v>2</v>
      </c>
      <c r="AN1112" t="s">
        <v>1023</v>
      </c>
      <c r="AO1112">
        <v>347.1</v>
      </c>
      <c r="AP1112" t="s">
        <v>956</v>
      </c>
      <c r="AQ1112">
        <v>0.56000000000000005</v>
      </c>
      <c r="AR1112">
        <v>0.62</v>
      </c>
      <c r="AS1112">
        <v>1.03</v>
      </c>
      <c r="AT1112">
        <v>1.3</v>
      </c>
      <c r="AU1112">
        <v>0.96299999999999997</v>
      </c>
      <c r="AV1112">
        <v>159</v>
      </c>
      <c r="AW1112">
        <v>152</v>
      </c>
      <c r="AX1112">
        <v>158</v>
      </c>
    </row>
    <row r="1113" spans="1:50">
      <c r="A1113" s="22">
        <v>43119</v>
      </c>
      <c r="B1113">
        <v>120</v>
      </c>
      <c r="C1113">
        <v>126</v>
      </c>
      <c r="D1113">
        <v>120</v>
      </c>
      <c r="E1113">
        <v>123</v>
      </c>
      <c r="F1113" s="22">
        <v>43122</v>
      </c>
      <c r="G1113">
        <v>123</v>
      </c>
      <c r="H1113">
        <v>126</v>
      </c>
      <c r="I1113">
        <v>120</v>
      </c>
      <c r="J1113">
        <v>126</v>
      </c>
      <c r="K1113" s="22">
        <v>43123</v>
      </c>
      <c r="L1113">
        <v>127</v>
      </c>
      <c r="M1113">
        <v>1.36</v>
      </c>
      <c r="N1113" s="8" t="str">
        <f>IF(AND(AM1113=1,AC1113&lt;-0.005,AE1113&gt;O$1),R1113,"")</f>
        <v/>
      </c>
      <c r="O1113" s="8">
        <f t="shared" si="92"/>
        <v>55034.511290686467</v>
      </c>
      <c r="P1113" s="8" t="str">
        <f t="shared" si="91"/>
        <v/>
      </c>
      <c r="Q1113" s="8">
        <f t="shared" si="93"/>
        <v>130031.29904456828</v>
      </c>
      <c r="R1113" s="8">
        <f t="shared" si="94"/>
        <v>-11538.461538461554</v>
      </c>
      <c r="S1113" s="8">
        <f t="shared" si="95"/>
        <v>176566.25264726789</v>
      </c>
      <c r="U1113" s="25">
        <v>43118.320023148146</v>
      </c>
      <c r="V1113">
        <v>40</v>
      </c>
      <c r="W1113">
        <v>5955</v>
      </c>
      <c r="X1113" t="s">
        <v>468</v>
      </c>
      <c r="Y1113" t="s">
        <v>954</v>
      </c>
      <c r="Z1113" s="25">
        <v>43117.957638888889</v>
      </c>
      <c r="AA1113">
        <v>125.9</v>
      </c>
      <c r="AB1113">
        <v>0.9</v>
      </c>
      <c r="AC1113" s="24">
        <v>7.1999999999999998E-3</v>
      </c>
      <c r="AD1113">
        <v>2700</v>
      </c>
      <c r="AE1113">
        <v>341460</v>
      </c>
      <c r="AF1113" s="22">
        <v>43122</v>
      </c>
      <c r="AG1113">
        <v>123</v>
      </c>
      <c r="AH1113">
        <v>126</v>
      </c>
      <c r="AI1113" s="22">
        <v>43123</v>
      </c>
      <c r="AJ1113">
        <v>127</v>
      </c>
      <c r="AK1113">
        <v>130</v>
      </c>
      <c r="AL1113" s="25">
        <v>43123.910162037035</v>
      </c>
      <c r="AM1113">
        <v>1</v>
      </c>
      <c r="AN1113" t="s">
        <v>1023</v>
      </c>
      <c r="AO1113">
        <v>2.72</v>
      </c>
      <c r="AP1113">
        <v>1.2</v>
      </c>
      <c r="AQ1113">
        <v>0.96</v>
      </c>
      <c r="AR1113">
        <v>0.96</v>
      </c>
      <c r="AS1113">
        <v>1.36</v>
      </c>
      <c r="AT1113">
        <v>1.59</v>
      </c>
      <c r="AU1113">
        <v>0.66900000000000004</v>
      </c>
      <c r="AV1113">
        <v>132</v>
      </c>
      <c r="AW1113">
        <v>124</v>
      </c>
      <c r="AX1113">
        <v>130</v>
      </c>
    </row>
    <row r="1114" spans="1:50">
      <c r="A1114" s="22">
        <v>43119</v>
      </c>
      <c r="B1114">
        <v>723</v>
      </c>
      <c r="C1114">
        <v>749</v>
      </c>
      <c r="D1114">
        <v>717</v>
      </c>
      <c r="E1114">
        <v>721</v>
      </c>
      <c r="F1114" s="22">
        <v>43122</v>
      </c>
      <c r="G1114">
        <v>750</v>
      </c>
      <c r="H1114">
        <v>819</v>
      </c>
      <c r="I1114">
        <v>737</v>
      </c>
      <c r="J1114">
        <v>810</v>
      </c>
      <c r="K1114" s="22">
        <v>43123</v>
      </c>
      <c r="L1114">
        <v>810</v>
      </c>
      <c r="M1114">
        <v>1.07</v>
      </c>
      <c r="N1114" s="8" t="str">
        <f>IF(AND(AM1114=1,AC1114&lt;-0.005,AE1114&gt;O$1),R1114,"")</f>
        <v/>
      </c>
      <c r="O1114" s="8">
        <f t="shared" si="92"/>
        <v>55034.511290686467</v>
      </c>
      <c r="P1114" s="8" t="str">
        <f t="shared" ref="P1114:P1177" si="96">IF(AND(AM1114=1,AC1114&lt;Q$8,E1114/B1114-1&gt;Q$9,J1114&lt;Q$10),R1114,"")</f>
        <v/>
      </c>
      <c r="Q1114" s="8">
        <f t="shared" si="93"/>
        <v>130031.29904456828</v>
      </c>
      <c r="R1114" s="8">
        <f t="shared" si="94"/>
        <v>8793.9698492461866</v>
      </c>
      <c r="S1114" s="8">
        <f t="shared" si="95"/>
        <v>176566.25264726789</v>
      </c>
      <c r="U1114" s="25">
        <v>43118.320023148146</v>
      </c>
      <c r="V1114">
        <v>41</v>
      </c>
      <c r="W1114">
        <v>2693</v>
      </c>
      <c r="X1114" t="s">
        <v>676</v>
      </c>
      <c r="Y1114" t="s">
        <v>960</v>
      </c>
      <c r="Z1114" s="25">
        <v>43117.998611111114</v>
      </c>
      <c r="AA1114">
        <v>789.9</v>
      </c>
      <c r="AB1114">
        <v>22.9</v>
      </c>
      <c r="AC1114" s="24">
        <v>2.9899999999999999E-2</v>
      </c>
      <c r="AD1114">
        <v>2700</v>
      </c>
      <c r="AE1114">
        <v>2084130</v>
      </c>
      <c r="AF1114" s="22">
        <v>43122</v>
      </c>
      <c r="AG1114">
        <v>750</v>
      </c>
      <c r="AH1114">
        <v>810</v>
      </c>
      <c r="AI1114" s="22">
        <v>43123</v>
      </c>
      <c r="AJ1114">
        <v>810</v>
      </c>
      <c r="AK1114">
        <v>796</v>
      </c>
      <c r="AL1114" s="25">
        <v>43123.910173611112</v>
      </c>
      <c r="AM1114">
        <v>2</v>
      </c>
      <c r="AN1114" t="s">
        <v>1023</v>
      </c>
      <c r="AO1114">
        <v>138.25</v>
      </c>
      <c r="AP1114">
        <v>0.65</v>
      </c>
      <c r="AQ1114">
        <v>0.87</v>
      </c>
      <c r="AR1114">
        <v>0.7</v>
      </c>
      <c r="AS1114">
        <v>1.07</v>
      </c>
      <c r="AT1114">
        <v>1.28</v>
      </c>
      <c r="AU1114">
        <v>1.109</v>
      </c>
      <c r="AV1114">
        <v>828</v>
      </c>
      <c r="AW1114">
        <v>785</v>
      </c>
      <c r="AX1114">
        <v>796</v>
      </c>
    </row>
    <row r="1115" spans="1:50">
      <c r="A1115" s="22">
        <v>43119</v>
      </c>
      <c r="B1115">
        <v>2733.5</v>
      </c>
      <c r="C1115">
        <v>2734</v>
      </c>
      <c r="D1115">
        <v>2717</v>
      </c>
      <c r="E1115">
        <v>2725.5</v>
      </c>
      <c r="F1115" s="22">
        <v>43122</v>
      </c>
      <c r="G1115">
        <v>2726</v>
      </c>
      <c r="H1115">
        <v>2726</v>
      </c>
      <c r="I1115">
        <v>2707.5</v>
      </c>
      <c r="J1115">
        <v>2717.5</v>
      </c>
      <c r="K1115" s="22">
        <v>43123</v>
      </c>
      <c r="L1115">
        <v>2730</v>
      </c>
      <c r="M1115">
        <v>0.99</v>
      </c>
      <c r="N1115" s="8" t="str">
        <f>IF(AND(AM1115=1,AC1115&lt;-0.005,AE1115&gt;O$1),R1115,"")</f>
        <v/>
      </c>
      <c r="O1115" s="8">
        <f t="shared" si="92"/>
        <v>55034.511290686467</v>
      </c>
      <c r="P1115" s="8" t="str">
        <f t="shared" si="96"/>
        <v/>
      </c>
      <c r="Q1115" s="8">
        <f t="shared" si="93"/>
        <v>130031.29904456828</v>
      </c>
      <c r="R1115" s="8">
        <f t="shared" si="94"/>
        <v>-822.81952825014048</v>
      </c>
      <c r="S1115" s="8">
        <f t="shared" si="95"/>
        <v>175743.43311901775</v>
      </c>
      <c r="U1115" s="25">
        <v>43118.320023148146</v>
      </c>
      <c r="V1115">
        <v>42</v>
      </c>
      <c r="W1115">
        <v>9437</v>
      </c>
      <c r="X1115" t="s">
        <v>1468</v>
      </c>
      <c r="Y1115" t="s">
        <v>962</v>
      </c>
      <c r="Z1115" s="25">
        <v>43117.996527777781</v>
      </c>
      <c r="AA1115">
        <v>2728</v>
      </c>
      <c r="AB1115">
        <v>1</v>
      </c>
      <c r="AC1115" s="24">
        <v>4.0000000000000002E-4</v>
      </c>
      <c r="AD1115">
        <v>2500</v>
      </c>
      <c r="AE1115">
        <v>6820410</v>
      </c>
      <c r="AF1115" s="22">
        <v>43122</v>
      </c>
      <c r="AG1115">
        <v>2726</v>
      </c>
      <c r="AH1115">
        <v>2717.5</v>
      </c>
      <c r="AI1115" s="22">
        <v>43123</v>
      </c>
      <c r="AJ1115">
        <v>2730</v>
      </c>
      <c r="AK1115">
        <v>2734.5</v>
      </c>
      <c r="AL1115" s="25">
        <v>43123.910185185188</v>
      </c>
      <c r="AM1115">
        <v>1</v>
      </c>
      <c r="AN1115">
        <v>0</v>
      </c>
      <c r="AO1115">
        <v>7.21</v>
      </c>
      <c r="AP1115">
        <v>3.67</v>
      </c>
      <c r="AQ1115">
        <v>0</v>
      </c>
      <c r="AR1115">
        <v>0.12</v>
      </c>
      <c r="AS1115">
        <v>0.99</v>
      </c>
      <c r="AT1115">
        <v>0.96</v>
      </c>
      <c r="AU1115">
        <v>0.22</v>
      </c>
      <c r="AV1115">
        <v>2742.5</v>
      </c>
      <c r="AW1115">
        <v>2720</v>
      </c>
      <c r="AX1115">
        <v>2734.5</v>
      </c>
    </row>
    <row r="1116" spans="1:50">
      <c r="A1116" s="22">
        <v>43119</v>
      </c>
      <c r="B1116">
        <v>1061</v>
      </c>
      <c r="C1116">
        <v>1064</v>
      </c>
      <c r="D1116">
        <v>1054</v>
      </c>
      <c r="E1116">
        <v>1057</v>
      </c>
      <c r="F1116" s="22">
        <v>43122</v>
      </c>
      <c r="G1116">
        <v>1060</v>
      </c>
      <c r="H1116">
        <v>1089</v>
      </c>
      <c r="I1116">
        <v>1060</v>
      </c>
      <c r="J1116">
        <v>1084</v>
      </c>
      <c r="K1116" s="22">
        <v>43123</v>
      </c>
      <c r="L1116">
        <v>1090</v>
      </c>
      <c r="M1116">
        <v>1.06</v>
      </c>
      <c r="N1116" s="8" t="str">
        <f>IF(AND(AM1116=1,AC1116&lt;-0.005,AE1116&gt;O$1),R1116,"")</f>
        <v/>
      </c>
      <c r="O1116" s="8">
        <f t="shared" si="92"/>
        <v>55034.511290686467</v>
      </c>
      <c r="P1116" s="8" t="str">
        <f t="shared" si="96"/>
        <v/>
      </c>
      <c r="Q1116" s="8">
        <f t="shared" si="93"/>
        <v>130031.29904456828</v>
      </c>
      <c r="R1116" s="8">
        <f t="shared" si="94"/>
        <v>-5444.6460980036027</v>
      </c>
      <c r="S1116" s="8">
        <f t="shared" si="95"/>
        <v>175743.43311901775</v>
      </c>
      <c r="U1116" s="25">
        <v>43118.320023148146</v>
      </c>
      <c r="V1116">
        <v>43</v>
      </c>
      <c r="W1116">
        <v>3548</v>
      </c>
      <c r="X1116" t="s">
        <v>1382</v>
      </c>
      <c r="Y1116" t="s">
        <v>962</v>
      </c>
      <c r="Z1116" s="25">
        <v>43117.948611111111</v>
      </c>
      <c r="AA1116">
        <v>1118</v>
      </c>
      <c r="AB1116">
        <v>53</v>
      </c>
      <c r="AC1116" s="24">
        <v>4.9799999999999997E-2</v>
      </c>
      <c r="AD1116">
        <v>2500</v>
      </c>
      <c r="AE1116">
        <v>2735900</v>
      </c>
      <c r="AF1116" s="22">
        <v>43122</v>
      </c>
      <c r="AG1116">
        <v>1060</v>
      </c>
      <c r="AH1116">
        <v>1084</v>
      </c>
      <c r="AI1116" s="22">
        <v>43123</v>
      </c>
      <c r="AJ1116">
        <v>1090</v>
      </c>
      <c r="AK1116">
        <v>1102</v>
      </c>
      <c r="AL1116" s="25">
        <v>43123.910196759258</v>
      </c>
      <c r="AM1116" t="s">
        <v>1068</v>
      </c>
      <c r="AN1116">
        <v>0.15</v>
      </c>
      <c r="AO1116">
        <v>0.63</v>
      </c>
      <c r="AP1116">
        <v>3.57</v>
      </c>
      <c r="AQ1116">
        <v>1</v>
      </c>
      <c r="AR1116">
        <v>1</v>
      </c>
      <c r="AS1116">
        <v>1.06</v>
      </c>
      <c r="AT1116">
        <v>1.1100000000000001</v>
      </c>
      <c r="AU1116">
        <v>0.92100000000000004</v>
      </c>
      <c r="AV1116">
        <v>1104</v>
      </c>
      <c r="AW1116">
        <v>1089</v>
      </c>
      <c r="AX1116">
        <v>1102</v>
      </c>
    </row>
    <row r="1117" spans="1:50">
      <c r="A1117" s="22">
        <v>43119</v>
      </c>
      <c r="B1117">
        <v>154</v>
      </c>
      <c r="C1117">
        <v>155</v>
      </c>
      <c r="D1117">
        <v>149</v>
      </c>
      <c r="E1117">
        <v>152</v>
      </c>
      <c r="F1117" s="22">
        <v>43122</v>
      </c>
      <c r="G1117">
        <v>153</v>
      </c>
      <c r="H1117">
        <v>160</v>
      </c>
      <c r="I1117">
        <v>152</v>
      </c>
      <c r="J1117">
        <v>157</v>
      </c>
      <c r="K1117" s="22">
        <v>43123</v>
      </c>
      <c r="L1117">
        <v>160</v>
      </c>
      <c r="M1117">
        <v>1.26</v>
      </c>
      <c r="N1117" s="8" t="str">
        <f>IF(AND(AM1117=1,AC1117&lt;-0.005,AE1117&gt;O$1),R1117,"")</f>
        <v/>
      </c>
      <c r="O1117" s="8">
        <f t="shared" si="92"/>
        <v>55034.511290686467</v>
      </c>
      <c r="P1117" s="8" t="str">
        <f t="shared" si="96"/>
        <v/>
      </c>
      <c r="Q1117" s="8">
        <f t="shared" si="93"/>
        <v>130031.29904456828</v>
      </c>
      <c r="R1117" s="8">
        <f t="shared" si="94"/>
        <v>6329.1139240506664</v>
      </c>
      <c r="S1117" s="8">
        <f t="shared" si="95"/>
        <v>175743.43311901775</v>
      </c>
      <c r="U1117" s="25">
        <v>43118.320023148146</v>
      </c>
      <c r="V1117">
        <v>45</v>
      </c>
      <c r="W1117">
        <v>2370</v>
      </c>
      <c r="X1117" t="s">
        <v>1090</v>
      </c>
      <c r="Y1117" t="s">
        <v>957</v>
      </c>
      <c r="Z1117" s="25">
        <v>43117.993750000001</v>
      </c>
      <c r="AA1117">
        <v>153</v>
      </c>
      <c r="AB1117">
        <v>2</v>
      </c>
      <c r="AC1117" s="24">
        <v>1.32E-2</v>
      </c>
      <c r="AD1117">
        <v>2300</v>
      </c>
      <c r="AE1117">
        <v>350290</v>
      </c>
      <c r="AF1117" s="22">
        <v>43122</v>
      </c>
      <c r="AG1117">
        <v>153</v>
      </c>
      <c r="AH1117">
        <v>157</v>
      </c>
      <c r="AI1117" s="22">
        <v>43123</v>
      </c>
      <c r="AJ1117">
        <v>160</v>
      </c>
      <c r="AK1117">
        <v>158</v>
      </c>
      <c r="AL1117" s="25">
        <v>43123.910219907404</v>
      </c>
      <c r="AM1117">
        <v>2</v>
      </c>
      <c r="AN1117" t="s">
        <v>1023</v>
      </c>
      <c r="AO1117">
        <v>1805.71</v>
      </c>
      <c r="AP1117">
        <v>0</v>
      </c>
      <c r="AQ1117">
        <v>1</v>
      </c>
      <c r="AR1117">
        <v>1</v>
      </c>
      <c r="AS1117">
        <v>1.26</v>
      </c>
      <c r="AT1117">
        <v>1.29</v>
      </c>
      <c r="AU1117">
        <v>0.97</v>
      </c>
      <c r="AV1117">
        <v>160</v>
      </c>
      <c r="AW1117">
        <v>155</v>
      </c>
      <c r="AX1117">
        <v>158</v>
      </c>
    </row>
    <row r="1118" spans="1:50">
      <c r="A1118" s="22">
        <v>43119</v>
      </c>
      <c r="B1118">
        <v>114</v>
      </c>
      <c r="C1118">
        <v>115</v>
      </c>
      <c r="D1118">
        <v>112</v>
      </c>
      <c r="E1118">
        <v>113</v>
      </c>
      <c r="F1118" s="22">
        <v>43122</v>
      </c>
      <c r="G1118">
        <v>113</v>
      </c>
      <c r="H1118">
        <v>113</v>
      </c>
      <c r="I1118">
        <v>110</v>
      </c>
      <c r="J1118">
        <v>112</v>
      </c>
      <c r="K1118" s="22">
        <v>43123</v>
      </c>
      <c r="L1118">
        <v>110</v>
      </c>
      <c r="M1118">
        <v>1.06</v>
      </c>
      <c r="N1118" s="8" t="str">
        <f>IF(AND(AM1118=1,AC1118&lt;-0.005,AE1118&gt;O$1),R1118,"")</f>
        <v/>
      </c>
      <c r="O1118" s="8">
        <f t="shared" si="92"/>
        <v>55034.511290686467</v>
      </c>
      <c r="P1118" s="8" t="str">
        <f t="shared" si="96"/>
        <v/>
      </c>
      <c r="Q1118" s="8">
        <f t="shared" si="93"/>
        <v>130031.29904456828</v>
      </c>
      <c r="R1118" s="8">
        <f t="shared" si="94"/>
        <v>-4504.5045045045144</v>
      </c>
      <c r="S1118" s="8">
        <f t="shared" si="95"/>
        <v>171238.92861451322</v>
      </c>
      <c r="U1118" s="25">
        <v>43118.320023148146</v>
      </c>
      <c r="V1118">
        <v>46</v>
      </c>
      <c r="W1118">
        <v>4347</v>
      </c>
      <c r="X1118" t="s">
        <v>1230</v>
      </c>
      <c r="Y1118" t="s">
        <v>960</v>
      </c>
      <c r="Z1118" s="25">
        <v>43117.943055555559</v>
      </c>
      <c r="AA1118">
        <v>109</v>
      </c>
      <c r="AB1118">
        <v>0</v>
      </c>
      <c r="AC1118" s="24">
        <v>0</v>
      </c>
      <c r="AD1118">
        <v>2200</v>
      </c>
      <c r="AE1118">
        <v>245700</v>
      </c>
      <c r="AF1118" s="22">
        <v>43122</v>
      </c>
      <c r="AG1118">
        <v>113</v>
      </c>
      <c r="AH1118">
        <v>112</v>
      </c>
      <c r="AI1118" s="22">
        <v>43123</v>
      </c>
      <c r="AJ1118">
        <v>110</v>
      </c>
      <c r="AK1118">
        <v>111</v>
      </c>
      <c r="AL1118" s="25">
        <v>43123.910231481481</v>
      </c>
      <c r="AM1118">
        <v>1</v>
      </c>
      <c r="AN1118" t="s">
        <v>1023</v>
      </c>
      <c r="AO1118">
        <v>49.08</v>
      </c>
      <c r="AP1118">
        <v>0</v>
      </c>
      <c r="AQ1118">
        <v>1</v>
      </c>
      <c r="AR1118">
        <v>0.62</v>
      </c>
      <c r="AS1118">
        <v>1.06</v>
      </c>
      <c r="AT1118">
        <v>1.04</v>
      </c>
      <c r="AU1118">
        <v>0.81299999999999994</v>
      </c>
      <c r="AV1118">
        <v>112</v>
      </c>
      <c r="AW1118">
        <v>110</v>
      </c>
      <c r="AX1118">
        <v>111</v>
      </c>
    </row>
    <row r="1119" spans="1:50">
      <c r="A1119" s="22">
        <v>43119</v>
      </c>
      <c r="B1119">
        <v>679</v>
      </c>
      <c r="C1119">
        <v>681</v>
      </c>
      <c r="D1119">
        <v>658</v>
      </c>
      <c r="E1119">
        <v>676</v>
      </c>
      <c r="F1119" s="22">
        <v>43122</v>
      </c>
      <c r="G1119">
        <v>669</v>
      </c>
      <c r="H1119">
        <v>701</v>
      </c>
      <c r="I1119">
        <v>669</v>
      </c>
      <c r="J1119">
        <v>694</v>
      </c>
      <c r="K1119" s="22">
        <v>43123</v>
      </c>
      <c r="L1119">
        <v>700</v>
      </c>
      <c r="M1119">
        <v>1.1599999999999999</v>
      </c>
      <c r="N1119" s="8" t="str">
        <f>IF(AND(AM1119=1,AC1119&lt;-0.005,AE1119&gt;O$1),R1119,"")</f>
        <v/>
      </c>
      <c r="O1119" s="8">
        <f t="shared" si="92"/>
        <v>55034.511290686467</v>
      </c>
      <c r="P1119" s="8" t="str">
        <f t="shared" si="96"/>
        <v/>
      </c>
      <c r="Q1119" s="8">
        <f t="shared" si="93"/>
        <v>130031.29904456828</v>
      </c>
      <c r="R1119" s="8">
        <f t="shared" si="94"/>
        <v>6512.3010130245793</v>
      </c>
      <c r="S1119" s="8">
        <f t="shared" si="95"/>
        <v>171238.92861451322</v>
      </c>
      <c r="U1119" s="25">
        <v>43118.320023148146</v>
      </c>
      <c r="V1119">
        <v>47</v>
      </c>
      <c r="W1119">
        <v>2160</v>
      </c>
      <c r="X1119" t="s">
        <v>1033</v>
      </c>
      <c r="Y1119" t="s">
        <v>957</v>
      </c>
      <c r="Z1119" s="25">
        <v>43117.802777777775</v>
      </c>
      <c r="AA1119">
        <v>688</v>
      </c>
      <c r="AB1119">
        <v>-1</v>
      </c>
      <c r="AC1119" s="24">
        <v>-1.5E-3</v>
      </c>
      <c r="AD1119">
        <v>2000</v>
      </c>
      <c r="AE1119">
        <v>1376000</v>
      </c>
      <c r="AF1119" s="22">
        <v>43122</v>
      </c>
      <c r="AG1119">
        <v>669</v>
      </c>
      <c r="AH1119">
        <v>694</v>
      </c>
      <c r="AI1119" s="22">
        <v>43123</v>
      </c>
      <c r="AJ1119">
        <v>700</v>
      </c>
      <c r="AK1119">
        <v>691</v>
      </c>
      <c r="AL1119" s="25">
        <v>43123.910243055558</v>
      </c>
      <c r="AM1119">
        <v>2</v>
      </c>
      <c r="AN1119" t="s">
        <v>1023</v>
      </c>
      <c r="AO1119">
        <v>0</v>
      </c>
      <c r="AP1119">
        <v>0</v>
      </c>
      <c r="AQ1119">
        <v>0.92</v>
      </c>
      <c r="AR1119">
        <v>0.95</v>
      </c>
      <c r="AS1119">
        <v>1.1599999999999999</v>
      </c>
      <c r="AT1119">
        <v>1.27</v>
      </c>
      <c r="AU1119">
        <v>1.1879999999999999</v>
      </c>
      <c r="AV1119">
        <v>702</v>
      </c>
      <c r="AW1119">
        <v>685</v>
      </c>
      <c r="AX1119">
        <v>691</v>
      </c>
    </row>
    <row r="1120" spans="1:50">
      <c r="A1120" s="22">
        <v>43119</v>
      </c>
      <c r="B1120">
        <v>13790</v>
      </c>
      <c r="C1120">
        <v>13890</v>
      </c>
      <c r="D1120">
        <v>10870</v>
      </c>
      <c r="E1120">
        <v>10870</v>
      </c>
      <c r="F1120" s="22">
        <v>43122</v>
      </c>
      <c r="G1120">
        <v>10340</v>
      </c>
      <c r="H1120">
        <v>11130</v>
      </c>
      <c r="I1120">
        <v>10000</v>
      </c>
      <c r="J1120">
        <v>10380</v>
      </c>
      <c r="K1120" s="22">
        <v>43123</v>
      </c>
      <c r="L1120">
        <v>10360</v>
      </c>
      <c r="M1120">
        <v>1.25</v>
      </c>
      <c r="N1120" s="8" t="str">
        <f>IF(AND(AM1120=1,AC1120&lt;-0.005,AE1120&gt;O$1),R1120,"")</f>
        <v/>
      </c>
      <c r="O1120" s="8">
        <f t="shared" si="92"/>
        <v>55034.511290686467</v>
      </c>
      <c r="P1120" s="8" t="str">
        <f t="shared" si="96"/>
        <v/>
      </c>
      <c r="Q1120" s="8">
        <f t="shared" si="93"/>
        <v>130031.29904456828</v>
      </c>
      <c r="R1120" s="8">
        <f t="shared" si="94"/>
        <v>-20814.061054579113</v>
      </c>
      <c r="S1120" s="8">
        <f t="shared" si="95"/>
        <v>171238.92861451322</v>
      </c>
      <c r="U1120" s="25">
        <v>43118.320023148146</v>
      </c>
      <c r="V1120">
        <v>48</v>
      </c>
      <c r="W1120">
        <v>3652</v>
      </c>
      <c r="X1120" t="s">
        <v>1095</v>
      </c>
      <c r="Y1120" t="s">
        <v>957</v>
      </c>
      <c r="Z1120" s="25">
        <v>43117.977777777778</v>
      </c>
      <c r="AA1120">
        <v>13280</v>
      </c>
      <c r="AB1120">
        <v>-120</v>
      </c>
      <c r="AC1120" s="24">
        <v>-8.9999999999999993E-3</v>
      </c>
      <c r="AD1120">
        <v>2000</v>
      </c>
      <c r="AE1120">
        <v>26391700</v>
      </c>
      <c r="AF1120" s="22">
        <v>43122</v>
      </c>
      <c r="AG1120">
        <v>10340</v>
      </c>
      <c r="AH1120">
        <v>10380</v>
      </c>
      <c r="AI1120" s="22">
        <v>43123</v>
      </c>
      <c r="AJ1120">
        <v>10360</v>
      </c>
      <c r="AK1120">
        <v>10810</v>
      </c>
      <c r="AL1120" s="25">
        <v>43123.910254629627</v>
      </c>
      <c r="AM1120">
        <v>2</v>
      </c>
      <c r="AN1120" t="s">
        <v>1023</v>
      </c>
      <c r="AO1120">
        <v>1678.5</v>
      </c>
      <c r="AP1120">
        <v>0</v>
      </c>
      <c r="AQ1120">
        <v>0.9</v>
      </c>
      <c r="AR1120">
        <v>0.94</v>
      </c>
      <c r="AS1120">
        <v>1.25</v>
      </c>
      <c r="AT1120">
        <v>1.92</v>
      </c>
      <c r="AU1120">
        <v>0.98499999999999999</v>
      </c>
      <c r="AV1120">
        <v>11140</v>
      </c>
      <c r="AW1120">
        <v>10140</v>
      </c>
      <c r="AX1120">
        <v>10810</v>
      </c>
    </row>
    <row r="1121" spans="1:50">
      <c r="A1121" s="22">
        <v>43119</v>
      </c>
      <c r="B1121">
        <v>642</v>
      </c>
      <c r="C1121">
        <v>671</v>
      </c>
      <c r="D1121">
        <v>632</v>
      </c>
      <c r="E1121">
        <v>669</v>
      </c>
      <c r="F1121" s="22">
        <v>43122</v>
      </c>
      <c r="G1121">
        <v>661</v>
      </c>
      <c r="H1121">
        <v>769</v>
      </c>
      <c r="I1121">
        <v>659</v>
      </c>
      <c r="J1121">
        <v>769</v>
      </c>
      <c r="K1121" s="22">
        <v>43123</v>
      </c>
      <c r="L1121">
        <v>738</v>
      </c>
      <c r="M1121">
        <v>1.1000000000000001</v>
      </c>
      <c r="N1121" s="8" t="str">
        <f>IF(AND(AM1121=1,AC1121&lt;-0.005,AE1121&gt;O$1),R1121,"")</f>
        <v/>
      </c>
      <c r="O1121" s="8">
        <f t="shared" si="92"/>
        <v>55034.511290686467</v>
      </c>
      <c r="P1121" s="8" t="str">
        <f t="shared" si="96"/>
        <v/>
      </c>
      <c r="Q1121" s="8">
        <f t="shared" si="93"/>
        <v>130031.29904456828</v>
      </c>
      <c r="R1121" s="8">
        <f t="shared" si="94"/>
        <v>36337.209302325537</v>
      </c>
      <c r="S1121" s="8">
        <f t="shared" si="95"/>
        <v>171238.92861451322</v>
      </c>
      <c r="U1121" s="25">
        <v>43118.320023148146</v>
      </c>
      <c r="V1121">
        <v>50</v>
      </c>
      <c r="W1121">
        <v>4563</v>
      </c>
      <c r="X1121" t="s">
        <v>1102</v>
      </c>
      <c r="Y1121" t="s">
        <v>957</v>
      </c>
      <c r="Z1121" s="25">
        <v>43117.980555555558</v>
      </c>
      <c r="AA1121">
        <v>650</v>
      </c>
      <c r="AB1121">
        <v>-3</v>
      </c>
      <c r="AC1121" s="24">
        <v>-4.5999999999999999E-3</v>
      </c>
      <c r="AD1121">
        <v>1800</v>
      </c>
      <c r="AE1121">
        <v>1165280</v>
      </c>
      <c r="AF1121" s="22">
        <v>43122</v>
      </c>
      <c r="AG1121">
        <v>661</v>
      </c>
      <c r="AH1121">
        <v>769</v>
      </c>
      <c r="AI1121" s="22">
        <v>43123</v>
      </c>
      <c r="AJ1121">
        <v>738</v>
      </c>
      <c r="AK1121">
        <v>688</v>
      </c>
      <c r="AL1121" s="25">
        <v>43123.910277777781</v>
      </c>
      <c r="AM1121">
        <v>2</v>
      </c>
      <c r="AN1121" t="s">
        <v>1023</v>
      </c>
      <c r="AO1121">
        <v>3102.4</v>
      </c>
      <c r="AP1121">
        <v>0</v>
      </c>
      <c r="AQ1121">
        <v>0.86</v>
      </c>
      <c r="AR1121">
        <v>0.91</v>
      </c>
      <c r="AS1121">
        <v>1.1000000000000001</v>
      </c>
      <c r="AT1121">
        <v>1.1399999999999999</v>
      </c>
      <c r="AU1121">
        <v>1.0609999999999999</v>
      </c>
      <c r="AV1121">
        <v>746</v>
      </c>
      <c r="AW1121">
        <v>680</v>
      </c>
      <c r="AX1121">
        <v>688</v>
      </c>
    </row>
    <row r="1122" spans="1:50">
      <c r="A1122" s="22">
        <v>43119</v>
      </c>
      <c r="B1122">
        <v>453</v>
      </c>
      <c r="C1122">
        <v>455</v>
      </c>
      <c r="D1122">
        <v>387</v>
      </c>
      <c r="E1122">
        <v>393</v>
      </c>
      <c r="F1122" s="22">
        <v>43122</v>
      </c>
      <c r="G1122">
        <v>392</v>
      </c>
      <c r="H1122">
        <v>411</v>
      </c>
      <c r="I1122">
        <v>384</v>
      </c>
      <c r="J1122">
        <v>404</v>
      </c>
      <c r="K1122" s="22">
        <v>43123</v>
      </c>
      <c r="L1122">
        <v>408</v>
      </c>
      <c r="M1122">
        <v>1.07</v>
      </c>
      <c r="N1122" s="8" t="str">
        <f>IF(AND(AM1122=1,AC1122&lt;-0.005,AE1122&gt;O$1),R1122,"")</f>
        <v/>
      </c>
      <c r="O1122" s="8">
        <f t="shared" si="92"/>
        <v>55034.511290686467</v>
      </c>
      <c r="P1122" s="8" t="str">
        <f t="shared" si="96"/>
        <v/>
      </c>
      <c r="Q1122" s="8">
        <f t="shared" si="93"/>
        <v>130031.29904456828</v>
      </c>
      <c r="R1122" s="8">
        <f t="shared" si="94"/>
        <v>3703.7037037036534</v>
      </c>
      <c r="S1122" s="8">
        <f t="shared" si="95"/>
        <v>171238.92861451322</v>
      </c>
      <c r="U1122" s="25">
        <v>43119.320034722223</v>
      </c>
      <c r="V1122">
        <v>3</v>
      </c>
      <c r="W1122">
        <v>3823</v>
      </c>
      <c r="X1122" t="s">
        <v>1197</v>
      </c>
      <c r="Y1122" t="s">
        <v>954</v>
      </c>
      <c r="Z1122" s="25">
        <v>43118.997916666667</v>
      </c>
      <c r="AA1122">
        <v>493.8</v>
      </c>
      <c r="AB1122">
        <v>48.8</v>
      </c>
      <c r="AC1122" s="24">
        <v>0.10970000000000001</v>
      </c>
      <c r="AD1122">
        <v>177300</v>
      </c>
      <c r="AE1122">
        <v>87728930</v>
      </c>
      <c r="AF1122" s="22">
        <v>43122</v>
      </c>
      <c r="AG1122">
        <v>392</v>
      </c>
      <c r="AH1122">
        <v>404</v>
      </c>
      <c r="AI1122" s="22">
        <v>43123</v>
      </c>
      <c r="AJ1122">
        <v>408</v>
      </c>
      <c r="AK1122">
        <v>405</v>
      </c>
      <c r="AL1122" s="25">
        <v>43123.910312499997</v>
      </c>
      <c r="AM1122">
        <v>2</v>
      </c>
      <c r="AN1122" t="s">
        <v>1023</v>
      </c>
      <c r="AO1122">
        <v>0</v>
      </c>
      <c r="AP1122">
        <v>0</v>
      </c>
      <c r="AQ1122">
        <v>1</v>
      </c>
      <c r="AR1122">
        <v>1</v>
      </c>
      <c r="AS1122">
        <v>1.07</v>
      </c>
      <c r="AT1122">
        <v>1.0900000000000001</v>
      </c>
      <c r="AU1122">
        <v>1.1120000000000001</v>
      </c>
      <c r="AV1122">
        <v>427</v>
      </c>
      <c r="AW1122">
        <v>399</v>
      </c>
      <c r="AX1122">
        <v>405</v>
      </c>
    </row>
    <row r="1123" spans="1:50">
      <c r="A1123" s="22">
        <v>43119</v>
      </c>
      <c r="B1123">
        <v>304</v>
      </c>
      <c r="C1123">
        <v>325</v>
      </c>
      <c r="D1123">
        <v>303</v>
      </c>
      <c r="E1123">
        <v>315</v>
      </c>
      <c r="F1123" s="22">
        <v>43122</v>
      </c>
      <c r="G1123">
        <v>327</v>
      </c>
      <c r="H1123">
        <v>395</v>
      </c>
      <c r="I1123">
        <v>317</v>
      </c>
      <c r="J1123">
        <v>395</v>
      </c>
      <c r="K1123" s="22">
        <v>43123</v>
      </c>
      <c r="L1123">
        <v>411</v>
      </c>
      <c r="M1123">
        <v>2.09</v>
      </c>
      <c r="N1123" s="8" t="str">
        <f>IF(AND(AM1123=1,AC1123&lt;-0.005,AE1123&gt;O$1),R1123,"")</f>
        <v/>
      </c>
      <c r="O1123" s="8">
        <f t="shared" si="92"/>
        <v>55034.511290686467</v>
      </c>
      <c r="P1123" s="8" t="str">
        <f t="shared" si="96"/>
        <v/>
      </c>
      <c r="Q1123" s="8">
        <f t="shared" si="93"/>
        <v>130031.29904456828</v>
      </c>
      <c r="R1123" s="8">
        <f t="shared" si="94"/>
        <v>15037.593984962405</v>
      </c>
      <c r="S1123" s="8">
        <f t="shared" si="95"/>
        <v>171238.92861451322</v>
      </c>
      <c r="U1123" s="25">
        <v>43119.320034722223</v>
      </c>
      <c r="V1123">
        <v>5</v>
      </c>
      <c r="W1123">
        <v>3323</v>
      </c>
      <c r="X1123" t="s">
        <v>305</v>
      </c>
      <c r="Y1123" t="s">
        <v>960</v>
      </c>
      <c r="Z1123" s="25">
        <v>43118.998611111114</v>
      </c>
      <c r="AA1123">
        <v>312</v>
      </c>
      <c r="AB1123">
        <v>8</v>
      </c>
      <c r="AC1123" s="24">
        <v>2.63E-2</v>
      </c>
      <c r="AD1123">
        <v>155800</v>
      </c>
      <c r="AE1123">
        <v>48878290</v>
      </c>
      <c r="AF1123" s="22">
        <v>43122</v>
      </c>
      <c r="AG1123">
        <v>327</v>
      </c>
      <c r="AH1123">
        <v>395</v>
      </c>
      <c r="AI1123" s="22">
        <v>43123</v>
      </c>
      <c r="AJ1123">
        <v>411</v>
      </c>
      <c r="AK1123">
        <v>399</v>
      </c>
      <c r="AL1123" s="25">
        <v>43123.91033564815</v>
      </c>
      <c r="AM1123">
        <v>2</v>
      </c>
      <c r="AN1123" t="s">
        <v>1023</v>
      </c>
      <c r="AO1123">
        <v>1734.8</v>
      </c>
      <c r="AP1123">
        <v>0.49</v>
      </c>
      <c r="AQ1123">
        <v>1</v>
      </c>
      <c r="AR1123">
        <v>1</v>
      </c>
      <c r="AS1123">
        <v>2.09</v>
      </c>
      <c r="AT1123">
        <v>2.85</v>
      </c>
      <c r="AU1123">
        <v>0.90800000000000003</v>
      </c>
      <c r="AV1123">
        <v>437</v>
      </c>
      <c r="AW1123">
        <v>375</v>
      </c>
      <c r="AX1123">
        <v>399</v>
      </c>
    </row>
    <row r="1124" spans="1:50">
      <c r="A1124" s="22">
        <v>43119</v>
      </c>
      <c r="B1124">
        <v>1165</v>
      </c>
      <c r="C1124">
        <v>1175</v>
      </c>
      <c r="D1124">
        <v>1161</v>
      </c>
      <c r="E1124">
        <v>1167</v>
      </c>
      <c r="F1124" s="22">
        <v>43122</v>
      </c>
      <c r="G1124">
        <v>1168</v>
      </c>
      <c r="H1124">
        <v>1179</v>
      </c>
      <c r="I1124">
        <v>1166</v>
      </c>
      <c r="J1124">
        <v>1167</v>
      </c>
      <c r="K1124" s="22">
        <v>43123</v>
      </c>
      <c r="L1124">
        <v>1154</v>
      </c>
      <c r="M1124">
        <v>0.95</v>
      </c>
      <c r="N1124" s="8" t="str">
        <f>IF(AND(AM1124=1,AC1124&lt;-0.005,AE1124&gt;O$1),R1124,"")</f>
        <v/>
      </c>
      <c r="O1124" s="8">
        <f t="shared" si="92"/>
        <v>55034.511290686467</v>
      </c>
      <c r="P1124" s="8" t="str">
        <f t="shared" si="96"/>
        <v/>
      </c>
      <c r="Q1124" s="8">
        <f t="shared" si="93"/>
        <v>130031.29904456828</v>
      </c>
      <c r="R1124" s="8">
        <f t="shared" si="94"/>
        <v>8370.0440528634572</v>
      </c>
      <c r="S1124" s="8">
        <f t="shared" si="95"/>
        <v>179608.97266737669</v>
      </c>
      <c r="U1124" s="25">
        <v>43119.320034722223</v>
      </c>
      <c r="V1124">
        <v>6</v>
      </c>
      <c r="W1124">
        <v>1357</v>
      </c>
      <c r="X1124" t="s">
        <v>1056</v>
      </c>
      <c r="Y1124" t="s">
        <v>954</v>
      </c>
      <c r="Z1124" s="25">
        <v>43118.99722222222</v>
      </c>
      <c r="AA1124">
        <v>1168</v>
      </c>
      <c r="AB1124">
        <v>-3</v>
      </c>
      <c r="AC1124" s="24">
        <v>-2.5999999999999999E-3</v>
      </c>
      <c r="AD1124">
        <v>48400</v>
      </c>
      <c r="AE1124">
        <v>56534553</v>
      </c>
      <c r="AF1124" s="22">
        <v>43122</v>
      </c>
      <c r="AG1124">
        <v>1168</v>
      </c>
      <c r="AH1124">
        <v>1167</v>
      </c>
      <c r="AI1124" s="22">
        <v>43123</v>
      </c>
      <c r="AJ1124">
        <v>1154</v>
      </c>
      <c r="AK1124">
        <v>1135</v>
      </c>
      <c r="AL1124" s="25">
        <v>43123.91034722222</v>
      </c>
      <c r="AM1124">
        <v>1</v>
      </c>
      <c r="AN1124" t="s">
        <v>1023</v>
      </c>
      <c r="AO1124" s="26">
        <v>8.0000000000000002E-3</v>
      </c>
      <c r="AQ1124">
        <v>0.12</v>
      </c>
      <c r="AR1124">
        <v>0.05</v>
      </c>
      <c r="AS1124">
        <v>0.95</v>
      </c>
      <c r="AT1124">
        <v>0.9</v>
      </c>
      <c r="AU1124">
        <v>2.2269999999999999</v>
      </c>
      <c r="AV1124">
        <v>1157</v>
      </c>
      <c r="AW1124">
        <v>1135</v>
      </c>
      <c r="AX1124">
        <v>1135</v>
      </c>
    </row>
    <row r="1125" spans="1:50">
      <c r="A1125" s="22">
        <v>43119</v>
      </c>
      <c r="B1125">
        <v>215.7</v>
      </c>
      <c r="C1125">
        <v>216.4</v>
      </c>
      <c r="D1125">
        <v>214.5</v>
      </c>
      <c r="E1125">
        <v>215.7</v>
      </c>
      <c r="F1125" s="22">
        <v>43122</v>
      </c>
      <c r="G1125">
        <v>215.2</v>
      </c>
      <c r="H1125">
        <v>215.6</v>
      </c>
      <c r="I1125">
        <v>213.7</v>
      </c>
      <c r="J1125">
        <v>214.9</v>
      </c>
      <c r="K1125" s="22">
        <v>43123</v>
      </c>
      <c r="L1125">
        <v>216</v>
      </c>
      <c r="M1125">
        <v>1.04</v>
      </c>
      <c r="N1125" s="8" t="str">
        <f>IF(AND(AM1125=1,AC1125&lt;-0.005,AE1125&gt;O$1),R1125,"")</f>
        <v/>
      </c>
      <c r="O1125" s="8">
        <f t="shared" si="92"/>
        <v>55034.511290686467</v>
      </c>
      <c r="P1125" s="8" t="str">
        <f t="shared" si="96"/>
        <v/>
      </c>
      <c r="Q1125" s="8">
        <f t="shared" si="93"/>
        <v>130031.29904456828</v>
      </c>
      <c r="R1125" s="8">
        <f t="shared" si="94"/>
        <v>-2991.2563276576211</v>
      </c>
      <c r="S1125" s="8">
        <f t="shared" si="95"/>
        <v>176617.71633971907</v>
      </c>
      <c r="U1125" s="25">
        <v>43119.320034722223</v>
      </c>
      <c r="V1125">
        <v>7</v>
      </c>
      <c r="W1125">
        <v>8411</v>
      </c>
      <c r="X1125" t="s">
        <v>1070</v>
      </c>
      <c r="Y1125" t="s">
        <v>962</v>
      </c>
      <c r="Z1125" s="25">
        <v>43118.997916666667</v>
      </c>
      <c r="AA1125">
        <v>215.2</v>
      </c>
      <c r="AB1125">
        <v>1.1000000000000001</v>
      </c>
      <c r="AC1125" s="24">
        <v>5.1000000000000004E-3</v>
      </c>
      <c r="AD1125">
        <v>43400</v>
      </c>
      <c r="AE1125">
        <v>9328650</v>
      </c>
      <c r="AF1125" s="22">
        <v>43122</v>
      </c>
      <c r="AG1125">
        <v>215.2</v>
      </c>
      <c r="AH1125">
        <v>214.9</v>
      </c>
      <c r="AI1125" s="22">
        <v>43123</v>
      </c>
      <c r="AJ1125">
        <v>216</v>
      </c>
      <c r="AK1125">
        <v>217.3</v>
      </c>
      <c r="AL1125" s="25">
        <v>43123.91034722222</v>
      </c>
      <c r="AM1125">
        <v>1</v>
      </c>
      <c r="AN1125" t="s">
        <v>1023</v>
      </c>
      <c r="AO1125">
        <v>2.87</v>
      </c>
      <c r="AP1125">
        <v>3.5</v>
      </c>
      <c r="AQ1125">
        <v>1</v>
      </c>
      <c r="AR1125">
        <v>1</v>
      </c>
      <c r="AS1125">
        <v>1.04</v>
      </c>
      <c r="AT1125">
        <v>1.07</v>
      </c>
      <c r="AU1125">
        <v>0.38400000000000001</v>
      </c>
      <c r="AV1125">
        <v>217.4</v>
      </c>
      <c r="AW1125">
        <v>215.3</v>
      </c>
      <c r="AX1125">
        <v>217.3</v>
      </c>
    </row>
    <row r="1126" spans="1:50">
      <c r="A1126" s="22">
        <v>43119</v>
      </c>
      <c r="B1126">
        <v>870</v>
      </c>
      <c r="C1126">
        <v>943</v>
      </c>
      <c r="D1126">
        <v>812</v>
      </c>
      <c r="E1126">
        <v>820</v>
      </c>
      <c r="F1126" s="22">
        <v>43122</v>
      </c>
      <c r="G1126">
        <v>831</v>
      </c>
      <c r="H1126">
        <v>844</v>
      </c>
      <c r="I1126">
        <v>782</v>
      </c>
      <c r="J1126">
        <v>797</v>
      </c>
      <c r="K1126" s="22">
        <v>43123</v>
      </c>
      <c r="L1126">
        <v>804</v>
      </c>
      <c r="M1126">
        <v>1.01</v>
      </c>
      <c r="N1126" s="8" t="str">
        <f>IF(AND(AM1126=1,AC1126&lt;-0.005,AE1126&gt;O$1),R1126,"")</f>
        <v/>
      </c>
      <c r="O1126" s="8">
        <f t="shared" si="92"/>
        <v>55034.511290686467</v>
      </c>
      <c r="P1126" s="8" t="str">
        <f t="shared" si="96"/>
        <v/>
      </c>
      <c r="Q1126" s="8">
        <f t="shared" si="93"/>
        <v>130031.29904456828</v>
      </c>
      <c r="R1126" s="8">
        <f t="shared" si="94"/>
        <v>2499.9999999999468</v>
      </c>
      <c r="S1126" s="8">
        <f t="shared" si="95"/>
        <v>176617.71633971907</v>
      </c>
      <c r="U1126" s="25">
        <v>43119.3200462963</v>
      </c>
      <c r="V1126">
        <v>8</v>
      </c>
      <c r="W1126">
        <v>3825</v>
      </c>
      <c r="X1126" t="s">
        <v>1069</v>
      </c>
      <c r="Y1126" t="s">
        <v>954</v>
      </c>
      <c r="Z1126" s="25">
        <v>43118.995833333334</v>
      </c>
      <c r="AA1126">
        <v>857</v>
      </c>
      <c r="AB1126">
        <v>-12</v>
      </c>
      <c r="AC1126" s="24">
        <v>-1.38E-2</v>
      </c>
      <c r="AD1126">
        <v>43100</v>
      </c>
      <c r="AE1126">
        <v>37092940</v>
      </c>
      <c r="AF1126" s="22">
        <v>43122</v>
      </c>
      <c r="AG1126">
        <v>831</v>
      </c>
      <c r="AH1126">
        <v>797</v>
      </c>
      <c r="AI1126" s="22">
        <v>43123</v>
      </c>
      <c r="AJ1126">
        <v>804</v>
      </c>
      <c r="AK1126">
        <v>800</v>
      </c>
      <c r="AL1126" s="25">
        <v>43123.910358796296</v>
      </c>
      <c r="AM1126">
        <v>2</v>
      </c>
      <c r="AN1126" t="s">
        <v>1023</v>
      </c>
      <c r="AO1126">
        <v>35302</v>
      </c>
      <c r="AP1126" t="s">
        <v>956</v>
      </c>
      <c r="AQ1126">
        <v>0.57999999999999996</v>
      </c>
      <c r="AR1126">
        <v>0.17</v>
      </c>
      <c r="AS1126">
        <v>1.01</v>
      </c>
      <c r="AT1126">
        <v>0.92</v>
      </c>
      <c r="AU1126">
        <v>2.5219999999999998</v>
      </c>
      <c r="AV1126">
        <v>853</v>
      </c>
      <c r="AW1126">
        <v>797</v>
      </c>
      <c r="AX1126">
        <v>800</v>
      </c>
    </row>
    <row r="1127" spans="1:50">
      <c r="A1127" s="22">
        <v>43119</v>
      </c>
      <c r="B1127">
        <v>491</v>
      </c>
      <c r="C1127">
        <v>545</v>
      </c>
      <c r="D1127">
        <v>431</v>
      </c>
      <c r="E1127">
        <v>432</v>
      </c>
      <c r="F1127" s="22">
        <v>43122</v>
      </c>
      <c r="G1127">
        <v>470</v>
      </c>
      <c r="H1127">
        <v>507</v>
      </c>
      <c r="I1127">
        <v>415</v>
      </c>
      <c r="J1127">
        <v>421</v>
      </c>
      <c r="K1127" s="22">
        <v>43123</v>
      </c>
      <c r="L1127">
        <v>415</v>
      </c>
      <c r="M1127">
        <v>1.1399999999999999</v>
      </c>
      <c r="N1127" s="8" t="str">
        <f>IF(AND(AM1127=1,AC1127&lt;-0.005,AE1127&gt;O$1),R1127,"")</f>
        <v/>
      </c>
      <c r="O1127" s="8">
        <f t="shared" si="92"/>
        <v>55034.511290686467</v>
      </c>
      <c r="P1127" s="8" t="str">
        <f t="shared" si="96"/>
        <v/>
      </c>
      <c r="Q1127" s="8">
        <f t="shared" si="93"/>
        <v>130031.29904456828</v>
      </c>
      <c r="R1127" s="8">
        <f t="shared" si="94"/>
        <v>-3588.5167464114743</v>
      </c>
      <c r="S1127" s="8">
        <f t="shared" si="95"/>
        <v>176617.71633971907</v>
      </c>
      <c r="U1127" s="25">
        <v>43119.3200462963</v>
      </c>
      <c r="V1127">
        <v>9</v>
      </c>
      <c r="W1127">
        <v>3747</v>
      </c>
      <c r="X1127" t="s">
        <v>1588</v>
      </c>
      <c r="Y1127" t="s">
        <v>954</v>
      </c>
      <c r="Z1127" s="25">
        <v>43118.99722222222</v>
      </c>
      <c r="AA1127">
        <v>520</v>
      </c>
      <c r="AB1127">
        <v>-11</v>
      </c>
      <c r="AC1127" s="24">
        <v>-2.07E-2</v>
      </c>
      <c r="AD1127">
        <v>39400</v>
      </c>
      <c r="AE1127">
        <v>21412400</v>
      </c>
      <c r="AF1127" s="22">
        <v>43122</v>
      </c>
      <c r="AG1127">
        <v>470</v>
      </c>
      <c r="AH1127">
        <v>421</v>
      </c>
      <c r="AI1127" s="22">
        <v>43123</v>
      </c>
      <c r="AJ1127">
        <v>415</v>
      </c>
      <c r="AK1127">
        <v>418</v>
      </c>
      <c r="AL1127" s="25">
        <v>43123.910370370373</v>
      </c>
      <c r="AM1127" t="s">
        <v>1068</v>
      </c>
      <c r="AN1127">
        <v>2</v>
      </c>
      <c r="AO1127">
        <v>2.08</v>
      </c>
      <c r="AP1127">
        <v>0</v>
      </c>
      <c r="AQ1127">
        <v>0.87</v>
      </c>
      <c r="AR1127">
        <v>0.88</v>
      </c>
      <c r="AS1127">
        <v>1.1399999999999999</v>
      </c>
      <c r="AT1127">
        <v>1.1499999999999999</v>
      </c>
      <c r="AU1127">
        <v>0.95599999999999996</v>
      </c>
      <c r="AV1127">
        <v>426</v>
      </c>
      <c r="AW1127">
        <v>407</v>
      </c>
      <c r="AX1127">
        <v>418</v>
      </c>
    </row>
    <row r="1128" spans="1:50">
      <c r="A1128" s="22">
        <v>43119</v>
      </c>
      <c r="B1128">
        <v>154</v>
      </c>
      <c r="C1128">
        <v>155</v>
      </c>
      <c r="D1128">
        <v>149</v>
      </c>
      <c r="E1128">
        <v>152</v>
      </c>
      <c r="F1128" s="22">
        <v>43122</v>
      </c>
      <c r="G1128">
        <v>153</v>
      </c>
      <c r="H1128">
        <v>160</v>
      </c>
      <c r="I1128">
        <v>152</v>
      </c>
      <c r="J1128">
        <v>157</v>
      </c>
      <c r="K1128" s="22">
        <v>43123</v>
      </c>
      <c r="L1128">
        <v>160</v>
      </c>
      <c r="M1128">
        <v>1.26</v>
      </c>
      <c r="N1128" s="8" t="str">
        <f>IF(AND(AM1128=1,AC1128&lt;-0.005,AE1128&gt;O$1),R1128,"")</f>
        <v/>
      </c>
      <c r="O1128" s="8">
        <f t="shared" si="92"/>
        <v>55034.511290686467</v>
      </c>
      <c r="P1128" s="8" t="str">
        <f t="shared" si="96"/>
        <v/>
      </c>
      <c r="Q1128" s="8">
        <f t="shared" si="93"/>
        <v>130031.29904456828</v>
      </c>
      <c r="R1128" s="8">
        <f t="shared" si="94"/>
        <v>6329.1139240506664</v>
      </c>
      <c r="S1128" s="8">
        <f t="shared" si="95"/>
        <v>176617.71633971907</v>
      </c>
      <c r="U1128" s="25">
        <v>43119.3200462963</v>
      </c>
      <c r="V1128">
        <v>10</v>
      </c>
      <c r="W1128">
        <v>2370</v>
      </c>
      <c r="X1128" t="s">
        <v>1090</v>
      </c>
      <c r="Y1128" t="s">
        <v>957</v>
      </c>
      <c r="Z1128" s="25">
        <v>43118.992361111108</v>
      </c>
      <c r="AA1128">
        <v>151</v>
      </c>
      <c r="AB1128">
        <v>-2</v>
      </c>
      <c r="AC1128" s="24">
        <v>-1.3100000000000001E-2</v>
      </c>
      <c r="AD1128">
        <v>38300</v>
      </c>
      <c r="AE1128">
        <v>5667320</v>
      </c>
      <c r="AF1128" s="22">
        <v>43122</v>
      </c>
      <c r="AG1128">
        <v>153</v>
      </c>
      <c r="AH1128">
        <v>157</v>
      </c>
      <c r="AI1128" s="22">
        <v>43123</v>
      </c>
      <c r="AJ1128">
        <v>160</v>
      </c>
      <c r="AK1128">
        <v>158</v>
      </c>
      <c r="AL1128" s="25">
        <v>43123.910381944443</v>
      </c>
      <c r="AM1128">
        <v>2</v>
      </c>
      <c r="AN1128" t="s">
        <v>1023</v>
      </c>
      <c r="AO1128">
        <v>1805.71</v>
      </c>
      <c r="AP1128">
        <v>0</v>
      </c>
      <c r="AQ1128">
        <v>1</v>
      </c>
      <c r="AR1128">
        <v>1</v>
      </c>
      <c r="AS1128">
        <v>1.26</v>
      </c>
      <c r="AT1128">
        <v>1.29</v>
      </c>
      <c r="AU1128">
        <v>0.97</v>
      </c>
      <c r="AV1128">
        <v>160</v>
      </c>
      <c r="AW1128">
        <v>155</v>
      </c>
      <c r="AX1128">
        <v>158</v>
      </c>
    </row>
    <row r="1129" spans="1:50">
      <c r="A1129" s="22">
        <v>43119</v>
      </c>
      <c r="B1129">
        <v>3710</v>
      </c>
      <c r="C1129">
        <v>3900</v>
      </c>
      <c r="D1129">
        <v>3570</v>
      </c>
      <c r="E1129">
        <v>3575</v>
      </c>
      <c r="F1129" s="22">
        <v>43122</v>
      </c>
      <c r="G1129">
        <v>3560</v>
      </c>
      <c r="H1129">
        <v>3560</v>
      </c>
      <c r="I1129">
        <v>3400</v>
      </c>
      <c r="J1129">
        <v>3430</v>
      </c>
      <c r="K1129" s="22">
        <v>43123</v>
      </c>
      <c r="L1129">
        <v>3465</v>
      </c>
      <c r="M1129">
        <v>1.1299999999999999</v>
      </c>
      <c r="N1129" s="8" t="str">
        <f>IF(AND(AM1129=1,AC1129&lt;-0.005,AE1129&gt;O$1),R1129,"")</f>
        <v/>
      </c>
      <c r="O1129" s="8">
        <f t="shared" si="92"/>
        <v>55034.511290686467</v>
      </c>
      <c r="P1129" s="8" t="str">
        <f t="shared" si="96"/>
        <v/>
      </c>
      <c r="Q1129" s="8">
        <f t="shared" si="93"/>
        <v>130031.29904456828</v>
      </c>
      <c r="R1129" s="8">
        <f t="shared" si="94"/>
        <v>6578.9473684210179</v>
      </c>
      <c r="S1129" s="8">
        <f t="shared" si="95"/>
        <v>183196.66370814008</v>
      </c>
      <c r="U1129" s="25">
        <v>43119.3200462963</v>
      </c>
      <c r="V1129">
        <v>11</v>
      </c>
      <c r="W1129">
        <v>2497</v>
      </c>
      <c r="X1129" t="s">
        <v>855</v>
      </c>
      <c r="Y1129" t="s">
        <v>957</v>
      </c>
      <c r="Z1129" s="25">
        <v>43118.998611111114</v>
      </c>
      <c r="AA1129">
        <v>4180</v>
      </c>
      <c r="AB1129">
        <v>625</v>
      </c>
      <c r="AC1129" s="24">
        <v>0.17580000000000001</v>
      </c>
      <c r="AD1129">
        <v>36100</v>
      </c>
      <c r="AE1129">
        <v>151184000</v>
      </c>
      <c r="AF1129" s="22">
        <v>43122</v>
      </c>
      <c r="AG1129">
        <v>3560</v>
      </c>
      <c r="AH1129">
        <v>3430</v>
      </c>
      <c r="AI1129" s="22">
        <v>43123</v>
      </c>
      <c r="AJ1129">
        <v>3465</v>
      </c>
      <c r="AK1129">
        <v>3420</v>
      </c>
      <c r="AL1129" s="25">
        <v>43123.910393518519</v>
      </c>
      <c r="AM1129">
        <v>1</v>
      </c>
      <c r="AN1129" t="s">
        <v>1023</v>
      </c>
      <c r="AO1129">
        <v>5.12</v>
      </c>
      <c r="AP1129" t="s">
        <v>956</v>
      </c>
      <c r="AQ1129">
        <v>1</v>
      </c>
      <c r="AR1129">
        <v>1</v>
      </c>
      <c r="AS1129">
        <v>1.1299999999999999</v>
      </c>
      <c r="AT1129">
        <v>1.19</v>
      </c>
      <c r="AU1129">
        <v>0.77</v>
      </c>
      <c r="AV1129">
        <v>3465</v>
      </c>
      <c r="AW1129">
        <v>3385</v>
      </c>
      <c r="AX1129">
        <v>3420</v>
      </c>
    </row>
    <row r="1130" spans="1:50">
      <c r="A1130" s="22">
        <v>43119</v>
      </c>
      <c r="B1130">
        <v>320</v>
      </c>
      <c r="C1130">
        <v>325</v>
      </c>
      <c r="D1130">
        <v>318</v>
      </c>
      <c r="E1130">
        <v>322</v>
      </c>
      <c r="F1130" s="22">
        <v>43122</v>
      </c>
      <c r="G1130">
        <v>326</v>
      </c>
      <c r="H1130">
        <v>337</v>
      </c>
      <c r="I1130">
        <v>326</v>
      </c>
      <c r="J1130">
        <v>336</v>
      </c>
      <c r="K1130" s="22">
        <v>43123</v>
      </c>
      <c r="L1130">
        <v>339</v>
      </c>
      <c r="M1130">
        <v>1</v>
      </c>
      <c r="N1130" s="8" t="str">
        <f>IF(AND(AM1130=1,AC1130&lt;-0.005,AE1130&gt;O$1),R1130,"")</f>
        <v/>
      </c>
      <c r="O1130" s="8">
        <f t="shared" si="92"/>
        <v>55034.511290686467</v>
      </c>
      <c r="P1130" s="8" t="str">
        <f t="shared" si="96"/>
        <v/>
      </c>
      <c r="Q1130" s="8">
        <f t="shared" si="93"/>
        <v>130031.29904456828</v>
      </c>
      <c r="R1130" s="8">
        <f t="shared" si="94"/>
        <v>4464.2857142856983</v>
      </c>
      <c r="S1130" s="8">
        <f t="shared" si="95"/>
        <v>183196.66370814008</v>
      </c>
      <c r="U1130" s="25">
        <v>43119.3200462963</v>
      </c>
      <c r="V1130">
        <v>12</v>
      </c>
      <c r="W1130">
        <v>6502</v>
      </c>
      <c r="X1130" t="s">
        <v>121</v>
      </c>
      <c r="Y1130" t="s">
        <v>954</v>
      </c>
      <c r="Z1130" s="25">
        <v>43118.990277777775</v>
      </c>
      <c r="AA1130">
        <v>318</v>
      </c>
      <c r="AB1130">
        <v>3</v>
      </c>
      <c r="AC1130" s="24">
        <v>9.4999999999999998E-3</v>
      </c>
      <c r="AD1130">
        <v>35000</v>
      </c>
      <c r="AE1130">
        <v>11129800</v>
      </c>
      <c r="AF1130" s="22">
        <v>43122</v>
      </c>
      <c r="AG1130">
        <v>326</v>
      </c>
      <c r="AH1130">
        <v>336</v>
      </c>
      <c r="AI1130" s="22">
        <v>43123</v>
      </c>
      <c r="AJ1130">
        <v>339</v>
      </c>
      <c r="AK1130">
        <v>336</v>
      </c>
      <c r="AL1130" s="25">
        <v>43123.910405092596</v>
      </c>
      <c r="AM1130">
        <v>0</v>
      </c>
      <c r="AN1130" t="s">
        <v>1023</v>
      </c>
      <c r="AO1130">
        <v>19.48</v>
      </c>
      <c r="AP1130" t="s">
        <v>956</v>
      </c>
      <c r="AQ1130">
        <v>0.48</v>
      </c>
      <c r="AR1130">
        <v>0.63</v>
      </c>
      <c r="AS1130">
        <v>1</v>
      </c>
      <c r="AT1130">
        <v>1.03</v>
      </c>
      <c r="AU1130">
        <v>0.99399999999999999</v>
      </c>
      <c r="AV1130">
        <v>340</v>
      </c>
      <c r="AW1130">
        <v>335</v>
      </c>
      <c r="AX1130">
        <v>336</v>
      </c>
    </row>
    <row r="1131" spans="1:50">
      <c r="A1131" s="22">
        <v>43119</v>
      </c>
      <c r="B1131">
        <v>300</v>
      </c>
      <c r="C1131">
        <v>315</v>
      </c>
      <c r="D1131">
        <v>279</v>
      </c>
      <c r="E1131">
        <v>289</v>
      </c>
      <c r="F1131" s="22">
        <v>43122</v>
      </c>
      <c r="G1131">
        <v>295</v>
      </c>
      <c r="H1131">
        <v>329</v>
      </c>
      <c r="I1131">
        <v>291</v>
      </c>
      <c r="J1131">
        <v>323</v>
      </c>
      <c r="K1131" s="22">
        <v>43123</v>
      </c>
      <c r="L1131">
        <v>315</v>
      </c>
      <c r="M1131">
        <v>1.1399999999999999</v>
      </c>
      <c r="N1131" s="8" t="str">
        <f>IF(AND(AM1131=1,AC1131&lt;-0.005,AE1131&gt;O$1),R1131,"")</f>
        <v/>
      </c>
      <c r="O1131" s="8">
        <f t="shared" si="92"/>
        <v>55034.511290686467</v>
      </c>
      <c r="P1131" s="8" t="str">
        <f t="shared" si="96"/>
        <v/>
      </c>
      <c r="Q1131" s="8">
        <f t="shared" si="93"/>
        <v>130031.29904456828</v>
      </c>
      <c r="R1131" s="8">
        <f t="shared" si="94"/>
        <v>-1582.2784810126666</v>
      </c>
      <c r="S1131" s="8">
        <f t="shared" si="95"/>
        <v>181614.38522712741</v>
      </c>
      <c r="U1131" s="25">
        <v>43119.3200462963</v>
      </c>
      <c r="V1131">
        <v>13</v>
      </c>
      <c r="W1131">
        <v>6217</v>
      </c>
      <c r="X1131" t="s">
        <v>1253</v>
      </c>
      <c r="Y1131" t="s">
        <v>962</v>
      </c>
      <c r="Z1131" s="25">
        <v>43118.974999999999</v>
      </c>
      <c r="AA1131">
        <v>304</v>
      </c>
      <c r="AB1131">
        <v>65</v>
      </c>
      <c r="AC1131" s="24">
        <v>0.27200000000000002</v>
      </c>
      <c r="AD1131">
        <v>32000</v>
      </c>
      <c r="AE1131">
        <v>9331000</v>
      </c>
      <c r="AF1131" s="22">
        <v>43122</v>
      </c>
      <c r="AG1131">
        <v>295</v>
      </c>
      <c r="AH1131">
        <v>323</v>
      </c>
      <c r="AI1131" s="22">
        <v>43123</v>
      </c>
      <c r="AJ1131">
        <v>315</v>
      </c>
      <c r="AK1131">
        <v>316</v>
      </c>
      <c r="AL1131" s="25">
        <v>43123.910416666666</v>
      </c>
      <c r="AM1131">
        <v>1</v>
      </c>
      <c r="AN1131">
        <v>0</v>
      </c>
      <c r="AO1131">
        <v>0.7</v>
      </c>
      <c r="AP1131">
        <v>0</v>
      </c>
      <c r="AQ1131">
        <v>1</v>
      </c>
      <c r="AR1131">
        <v>1</v>
      </c>
      <c r="AS1131">
        <v>1.1399999999999999</v>
      </c>
      <c r="AT1131">
        <v>1.2</v>
      </c>
      <c r="AU1131">
        <v>0.67400000000000004</v>
      </c>
      <c r="AV1131">
        <v>320</v>
      </c>
      <c r="AW1131">
        <v>309</v>
      </c>
      <c r="AX1131">
        <v>316</v>
      </c>
    </row>
    <row r="1132" spans="1:50">
      <c r="A1132" s="22">
        <v>43119</v>
      </c>
      <c r="B1132">
        <v>181</v>
      </c>
      <c r="C1132">
        <v>213</v>
      </c>
      <c r="D1132">
        <v>180</v>
      </c>
      <c r="E1132">
        <v>208</v>
      </c>
      <c r="F1132" s="22">
        <v>43122</v>
      </c>
      <c r="G1132">
        <v>203</v>
      </c>
      <c r="H1132">
        <v>215</v>
      </c>
      <c r="I1132">
        <v>194</v>
      </c>
      <c r="J1132">
        <v>196</v>
      </c>
      <c r="K1132" s="22">
        <v>43123</v>
      </c>
      <c r="L1132">
        <v>192</v>
      </c>
      <c r="M1132">
        <v>1.34</v>
      </c>
      <c r="N1132" s="8" t="str">
        <f>IF(AND(AM1132=1,AC1132&lt;-0.005,AE1132&gt;O$1),R1132,"")</f>
        <v/>
      </c>
      <c r="O1132" s="8">
        <f t="shared" si="92"/>
        <v>55034.511290686467</v>
      </c>
      <c r="P1132" s="8" t="str">
        <f t="shared" si="96"/>
        <v/>
      </c>
      <c r="Q1132" s="8">
        <f t="shared" si="93"/>
        <v>130031.29904456828</v>
      </c>
      <c r="R1132" s="8">
        <f t="shared" si="94"/>
        <v>-40669.856459330134</v>
      </c>
      <c r="S1132" s="8">
        <f t="shared" si="95"/>
        <v>181614.38522712741</v>
      </c>
      <c r="U1132" s="25">
        <v>43119.3200462963</v>
      </c>
      <c r="V1132">
        <v>15</v>
      </c>
      <c r="W1132">
        <v>6494</v>
      </c>
      <c r="X1132" t="s">
        <v>1078</v>
      </c>
      <c r="Y1132" t="s">
        <v>960</v>
      </c>
      <c r="Z1132" s="25">
        <v>43118.987500000003</v>
      </c>
      <c r="AA1132">
        <v>188</v>
      </c>
      <c r="AB1132">
        <v>2</v>
      </c>
      <c r="AC1132" s="24">
        <v>1.0800000000000001E-2</v>
      </c>
      <c r="AD1132">
        <v>24900</v>
      </c>
      <c r="AE1132">
        <v>4658430</v>
      </c>
      <c r="AF1132" s="22">
        <v>43122</v>
      </c>
      <c r="AG1132">
        <v>203</v>
      </c>
      <c r="AH1132">
        <v>196</v>
      </c>
      <c r="AI1132" s="22">
        <v>43123</v>
      </c>
      <c r="AJ1132">
        <v>192</v>
      </c>
      <c r="AK1132">
        <v>209</v>
      </c>
      <c r="AL1132" s="25">
        <v>43123.910439814812</v>
      </c>
      <c r="AM1132">
        <v>2</v>
      </c>
      <c r="AN1132" t="s">
        <v>1023</v>
      </c>
      <c r="AO1132">
        <v>185.58</v>
      </c>
      <c r="AP1132">
        <v>0</v>
      </c>
      <c r="AQ1132">
        <v>1</v>
      </c>
      <c r="AR1132">
        <v>1</v>
      </c>
      <c r="AS1132">
        <v>1.34</v>
      </c>
      <c r="AT1132">
        <v>1.61</v>
      </c>
      <c r="AU1132">
        <v>0.69199999999999995</v>
      </c>
      <c r="AV1132">
        <v>222</v>
      </c>
      <c r="AW1132">
        <v>191</v>
      </c>
      <c r="AX1132">
        <v>209</v>
      </c>
    </row>
    <row r="1133" spans="1:50">
      <c r="A1133" s="22">
        <v>43119</v>
      </c>
      <c r="B1133">
        <v>226</v>
      </c>
      <c r="C1133">
        <v>228</v>
      </c>
      <c r="D1133">
        <v>222</v>
      </c>
      <c r="E1133">
        <v>223</v>
      </c>
      <c r="F1133" s="22">
        <v>43122</v>
      </c>
      <c r="G1133">
        <v>224</v>
      </c>
      <c r="H1133">
        <v>235</v>
      </c>
      <c r="I1133">
        <v>224</v>
      </c>
      <c r="J1133">
        <v>234</v>
      </c>
      <c r="K1133" s="22">
        <v>43123</v>
      </c>
      <c r="L1133">
        <v>238</v>
      </c>
      <c r="M1133">
        <v>1.08</v>
      </c>
      <c r="N1133" s="8" t="str">
        <f>IF(AND(AM1133=1,AC1133&lt;-0.005,AE1133&gt;O$1),R1133,"")</f>
        <v/>
      </c>
      <c r="O1133" s="8">
        <f t="shared" si="92"/>
        <v>55034.511290686467</v>
      </c>
      <c r="P1133" s="8" t="str">
        <f t="shared" si="96"/>
        <v/>
      </c>
      <c r="Q1133" s="8">
        <f t="shared" si="93"/>
        <v>130031.29904456828</v>
      </c>
      <c r="R1133" s="8">
        <f t="shared" si="94"/>
        <v>12931.034482758674</v>
      </c>
      <c r="S1133" s="8">
        <f t="shared" si="95"/>
        <v>181614.38522712741</v>
      </c>
      <c r="U1133" s="25">
        <v>43119.3200462963</v>
      </c>
      <c r="V1133">
        <v>16</v>
      </c>
      <c r="W1133">
        <v>4582</v>
      </c>
      <c r="X1133" t="s">
        <v>1185</v>
      </c>
      <c r="Y1133" t="s">
        <v>960</v>
      </c>
      <c r="Z1133" s="25">
        <v>43118.997916666667</v>
      </c>
      <c r="AA1133">
        <v>233.9</v>
      </c>
      <c r="AB1133">
        <v>5.9</v>
      </c>
      <c r="AC1133" s="24">
        <v>2.5899999999999999E-2</v>
      </c>
      <c r="AD1133">
        <v>22700</v>
      </c>
      <c r="AE1133">
        <v>5239440</v>
      </c>
      <c r="AF1133" s="22">
        <v>43122</v>
      </c>
      <c r="AG1133">
        <v>224</v>
      </c>
      <c r="AH1133">
        <v>234</v>
      </c>
      <c r="AI1133" s="22">
        <v>43123</v>
      </c>
      <c r="AJ1133">
        <v>238</v>
      </c>
      <c r="AK1133">
        <v>232</v>
      </c>
      <c r="AL1133" s="25">
        <v>43123.910462962966</v>
      </c>
      <c r="AM1133">
        <v>2</v>
      </c>
      <c r="AN1133" t="s">
        <v>1023</v>
      </c>
      <c r="AO1133">
        <v>0</v>
      </c>
      <c r="AP1133">
        <v>0</v>
      </c>
      <c r="AQ1133">
        <v>1</v>
      </c>
      <c r="AR1133">
        <v>1</v>
      </c>
      <c r="AS1133">
        <v>1.08</v>
      </c>
      <c r="AT1133">
        <v>1.06</v>
      </c>
      <c r="AU1133">
        <v>1.651</v>
      </c>
      <c r="AV1133">
        <v>241</v>
      </c>
      <c r="AW1133">
        <v>230</v>
      </c>
      <c r="AX1133">
        <v>232</v>
      </c>
    </row>
    <row r="1134" spans="1:50">
      <c r="A1134" s="22">
        <v>43119</v>
      </c>
      <c r="B1134">
        <v>117</v>
      </c>
      <c r="C1134">
        <v>119</v>
      </c>
      <c r="D1134">
        <v>112</v>
      </c>
      <c r="E1134">
        <v>114</v>
      </c>
      <c r="F1134" s="22">
        <v>43122</v>
      </c>
      <c r="G1134">
        <v>113</v>
      </c>
      <c r="H1134">
        <v>134</v>
      </c>
      <c r="I1134">
        <v>109</v>
      </c>
      <c r="J1134">
        <v>127</v>
      </c>
      <c r="K1134" s="22">
        <v>43123</v>
      </c>
      <c r="L1134">
        <v>123</v>
      </c>
      <c r="M1134">
        <v>1.58</v>
      </c>
      <c r="N1134" s="8" t="str">
        <f>IF(AND(AM1134=1,AC1134&lt;-0.005,AE1134&gt;O$1),R1134,"")</f>
        <v/>
      </c>
      <c r="O1134" s="8">
        <f t="shared" si="92"/>
        <v>55034.511290686467</v>
      </c>
      <c r="P1134" s="8" t="str">
        <f t="shared" si="96"/>
        <v/>
      </c>
      <c r="Q1134" s="8">
        <f t="shared" si="93"/>
        <v>130031.29904456828</v>
      </c>
      <c r="R1134" s="8">
        <f t="shared" si="94"/>
        <v>12499.999999999956</v>
      </c>
      <c r="S1134" s="8">
        <f t="shared" si="95"/>
        <v>181614.38522712741</v>
      </c>
      <c r="U1134" s="25">
        <v>43119.3200462963</v>
      </c>
      <c r="V1134">
        <v>17</v>
      </c>
      <c r="W1134">
        <v>6835</v>
      </c>
      <c r="X1134" t="s">
        <v>1133</v>
      </c>
      <c r="Y1134" t="s">
        <v>954</v>
      </c>
      <c r="Z1134" s="25">
        <v>43118.988888888889</v>
      </c>
      <c r="AA1134">
        <v>119</v>
      </c>
      <c r="AB1134">
        <v>0</v>
      </c>
      <c r="AC1134" s="24">
        <v>0</v>
      </c>
      <c r="AD1134">
        <v>21900</v>
      </c>
      <c r="AE1134">
        <v>2581780</v>
      </c>
      <c r="AF1134" s="22">
        <v>43122</v>
      </c>
      <c r="AG1134">
        <v>113</v>
      </c>
      <c r="AH1134">
        <v>127</v>
      </c>
      <c r="AI1134" s="22">
        <v>43123</v>
      </c>
      <c r="AJ1134">
        <v>123</v>
      </c>
      <c r="AK1134">
        <v>120</v>
      </c>
      <c r="AL1134" s="25">
        <v>43123.910474537035</v>
      </c>
      <c r="AM1134">
        <v>2</v>
      </c>
      <c r="AN1134" t="s">
        <v>1023</v>
      </c>
      <c r="AO1134">
        <v>21.43</v>
      </c>
      <c r="AP1134">
        <v>0</v>
      </c>
      <c r="AQ1134">
        <v>1</v>
      </c>
      <c r="AR1134">
        <v>1</v>
      </c>
      <c r="AS1134">
        <v>1.58</v>
      </c>
      <c r="AT1134">
        <v>1.7</v>
      </c>
      <c r="AU1134">
        <v>0.63500000000000001</v>
      </c>
      <c r="AV1134">
        <v>125</v>
      </c>
      <c r="AW1134">
        <v>118</v>
      </c>
      <c r="AX1134">
        <v>120</v>
      </c>
    </row>
    <row r="1135" spans="1:50">
      <c r="A1135" s="22">
        <v>43119</v>
      </c>
      <c r="B1135">
        <v>2170</v>
      </c>
      <c r="C1135">
        <v>2200</v>
      </c>
      <c r="D1135">
        <v>2068</v>
      </c>
      <c r="E1135">
        <v>2102</v>
      </c>
      <c r="F1135" s="22">
        <v>43122</v>
      </c>
      <c r="G1135">
        <v>2180</v>
      </c>
      <c r="H1135">
        <v>2242</v>
      </c>
      <c r="I1135">
        <v>2139</v>
      </c>
      <c r="J1135">
        <v>2241</v>
      </c>
      <c r="K1135" s="22">
        <v>43123</v>
      </c>
      <c r="L1135">
        <v>2242</v>
      </c>
      <c r="M1135">
        <v>1.06</v>
      </c>
      <c r="N1135" s="8" t="str">
        <f>IF(AND(AM1135=1,AC1135&lt;-0.005,AE1135&gt;O$1),R1135,"")</f>
        <v/>
      </c>
      <c r="O1135" s="8">
        <f t="shared" si="92"/>
        <v>55034.511290686467</v>
      </c>
      <c r="P1135" s="8" t="str">
        <f t="shared" si="96"/>
        <v/>
      </c>
      <c r="Q1135" s="8">
        <f t="shared" si="93"/>
        <v>130031.29904456828</v>
      </c>
      <c r="R1135" s="8">
        <f t="shared" si="94"/>
        <v>19944.34137291279</v>
      </c>
      <c r="S1135" s="8">
        <f t="shared" si="95"/>
        <v>201558.72660004019</v>
      </c>
      <c r="U1135" s="25">
        <v>43119.3200462963</v>
      </c>
      <c r="V1135">
        <v>20</v>
      </c>
      <c r="W1135">
        <v>6800</v>
      </c>
      <c r="X1135" t="s">
        <v>1599</v>
      </c>
      <c r="Y1135" t="s">
        <v>962</v>
      </c>
      <c r="Z1135" s="25">
        <v>43118.990277777775</v>
      </c>
      <c r="AA1135">
        <v>2215</v>
      </c>
      <c r="AB1135">
        <v>128</v>
      </c>
      <c r="AC1135" s="24">
        <v>6.13E-2</v>
      </c>
      <c r="AD1135">
        <v>19000</v>
      </c>
      <c r="AE1135">
        <v>41122340</v>
      </c>
      <c r="AF1135" s="22">
        <v>43122</v>
      </c>
      <c r="AG1135">
        <v>2180</v>
      </c>
      <c r="AH1135">
        <v>2241</v>
      </c>
      <c r="AI1135" s="22">
        <v>43123</v>
      </c>
      <c r="AJ1135">
        <v>2242</v>
      </c>
      <c r="AK1135">
        <v>2156</v>
      </c>
      <c r="AL1135" s="25">
        <v>43123.910497685189</v>
      </c>
      <c r="AM1135">
        <v>1</v>
      </c>
      <c r="AN1135">
        <v>0</v>
      </c>
      <c r="AO1135">
        <v>4.3099999999999996</v>
      </c>
      <c r="AP1135">
        <v>0.86</v>
      </c>
      <c r="AQ1135">
        <v>1</v>
      </c>
      <c r="AR1135">
        <v>1</v>
      </c>
      <c r="AS1135">
        <v>1.06</v>
      </c>
      <c r="AT1135">
        <v>1.1399999999999999</v>
      </c>
      <c r="AU1135">
        <v>0.751</v>
      </c>
      <c r="AV1135">
        <v>2250</v>
      </c>
      <c r="AW1135">
        <v>2133</v>
      </c>
      <c r="AX1135">
        <v>2156</v>
      </c>
    </row>
    <row r="1136" spans="1:50">
      <c r="A1136" s="22">
        <v>43119</v>
      </c>
      <c r="B1136">
        <v>774</v>
      </c>
      <c r="C1136">
        <v>840</v>
      </c>
      <c r="D1136">
        <v>700</v>
      </c>
      <c r="E1136">
        <v>740</v>
      </c>
      <c r="F1136" s="22">
        <v>43122</v>
      </c>
      <c r="G1136">
        <v>700</v>
      </c>
      <c r="H1136">
        <v>740</v>
      </c>
      <c r="I1136">
        <v>676</v>
      </c>
      <c r="J1136">
        <v>684</v>
      </c>
      <c r="K1136" s="22">
        <v>43123</v>
      </c>
      <c r="L1136">
        <v>676</v>
      </c>
      <c r="M1136">
        <v>1.62</v>
      </c>
      <c r="N1136" s="8" t="str">
        <f>IF(AND(AM1136=1,AC1136&lt;-0.005,AE1136&gt;O$1),R1136,"")</f>
        <v/>
      </c>
      <c r="O1136" s="8">
        <f t="shared" si="92"/>
        <v>55034.511290686467</v>
      </c>
      <c r="P1136" s="8" t="str">
        <f t="shared" si="96"/>
        <v/>
      </c>
      <c r="Q1136" s="8">
        <f t="shared" si="93"/>
        <v>130031.29904456828</v>
      </c>
      <c r="R1136" s="8">
        <f t="shared" si="94"/>
        <v>77777.777777777723</v>
      </c>
      <c r="S1136" s="8">
        <f t="shared" si="95"/>
        <v>201558.72660004019</v>
      </c>
      <c r="U1136" s="25">
        <v>43119.3200462963</v>
      </c>
      <c r="V1136">
        <v>21</v>
      </c>
      <c r="W1136">
        <v>1400</v>
      </c>
      <c r="X1136" t="s">
        <v>1181</v>
      </c>
      <c r="Y1136" t="s">
        <v>960</v>
      </c>
      <c r="Z1136" s="25">
        <v>43118.997916666667</v>
      </c>
      <c r="AA1136">
        <v>819.5</v>
      </c>
      <c r="AB1136">
        <v>79.5</v>
      </c>
      <c r="AC1136" s="24">
        <v>0.1074</v>
      </c>
      <c r="AD1136">
        <v>17900</v>
      </c>
      <c r="AE1136">
        <v>14452400</v>
      </c>
      <c r="AF1136" s="22">
        <v>43122</v>
      </c>
      <c r="AG1136">
        <v>700</v>
      </c>
      <c r="AH1136">
        <v>684</v>
      </c>
      <c r="AI1136" s="22">
        <v>43123</v>
      </c>
      <c r="AJ1136">
        <v>676</v>
      </c>
      <c r="AK1136">
        <v>585</v>
      </c>
      <c r="AL1136" s="25">
        <v>43123.910509259258</v>
      </c>
      <c r="AM1136">
        <v>2</v>
      </c>
      <c r="AN1136" t="s">
        <v>1023</v>
      </c>
      <c r="AO1136">
        <v>0</v>
      </c>
      <c r="AP1136">
        <v>0</v>
      </c>
      <c r="AQ1136">
        <v>1</v>
      </c>
      <c r="AR1136">
        <v>1</v>
      </c>
      <c r="AS1136">
        <v>1.62</v>
      </c>
      <c r="AT1136">
        <v>1.88</v>
      </c>
      <c r="AU1136">
        <v>0.8</v>
      </c>
      <c r="AV1136">
        <v>685</v>
      </c>
      <c r="AW1136">
        <v>584</v>
      </c>
      <c r="AX1136">
        <v>585</v>
      </c>
    </row>
    <row r="1137" spans="1:50">
      <c r="A1137" s="22">
        <v>43119</v>
      </c>
      <c r="B1137">
        <v>157</v>
      </c>
      <c r="C1137">
        <v>164</v>
      </c>
      <c r="D1137">
        <v>152</v>
      </c>
      <c r="E1137">
        <v>156</v>
      </c>
      <c r="F1137" s="22">
        <v>43122</v>
      </c>
      <c r="G1137">
        <v>152</v>
      </c>
      <c r="H1137">
        <v>162</v>
      </c>
      <c r="I1137">
        <v>151</v>
      </c>
      <c r="J1137">
        <v>152</v>
      </c>
      <c r="K1137" s="22">
        <v>43123</v>
      </c>
      <c r="L1137">
        <v>155</v>
      </c>
      <c r="M1137">
        <v>1.03</v>
      </c>
      <c r="N1137" s="8" t="str">
        <f>IF(AND(AM1137=1,AC1137&lt;-0.005,AE1137&gt;O$1),R1137,"")</f>
        <v/>
      </c>
      <c r="O1137" s="8">
        <f t="shared" si="92"/>
        <v>55034.511290686467</v>
      </c>
      <c r="P1137" s="8" t="str">
        <f t="shared" si="96"/>
        <v/>
      </c>
      <c r="Q1137" s="8">
        <f t="shared" si="93"/>
        <v>130031.29904456828</v>
      </c>
      <c r="R1137" s="8">
        <f t="shared" si="94"/>
        <v>-9493.6708860759445</v>
      </c>
      <c r="S1137" s="8">
        <f t="shared" si="95"/>
        <v>201558.72660004019</v>
      </c>
      <c r="U1137" s="25">
        <v>43119.3200462963</v>
      </c>
      <c r="V1137">
        <v>22</v>
      </c>
      <c r="W1137">
        <v>3111</v>
      </c>
      <c r="X1137" t="s">
        <v>1494</v>
      </c>
      <c r="Y1137" t="s">
        <v>954</v>
      </c>
      <c r="Z1137" s="25">
        <v>43118.956944444442</v>
      </c>
      <c r="AA1137">
        <v>161</v>
      </c>
      <c r="AB1137">
        <v>0</v>
      </c>
      <c r="AC1137" s="24">
        <v>0</v>
      </c>
      <c r="AD1137">
        <v>17000</v>
      </c>
      <c r="AE1137">
        <v>2708600</v>
      </c>
      <c r="AF1137" s="22">
        <v>43122</v>
      </c>
      <c r="AG1137">
        <v>152</v>
      </c>
      <c r="AH1137">
        <v>152</v>
      </c>
      <c r="AI1137" s="22">
        <v>43123</v>
      </c>
      <c r="AJ1137">
        <v>155</v>
      </c>
      <c r="AK1137">
        <v>158</v>
      </c>
      <c r="AL1137" s="25">
        <v>43123.910520833335</v>
      </c>
      <c r="AM1137">
        <v>2</v>
      </c>
      <c r="AN1137" t="s">
        <v>1023</v>
      </c>
      <c r="AO1137">
        <v>347.1</v>
      </c>
      <c r="AP1137" t="s">
        <v>956</v>
      </c>
      <c r="AQ1137">
        <v>0.56000000000000005</v>
      </c>
      <c r="AR1137">
        <v>0.62</v>
      </c>
      <c r="AS1137">
        <v>1.03</v>
      </c>
      <c r="AT1137">
        <v>1.3</v>
      </c>
      <c r="AU1137">
        <v>0.96299999999999997</v>
      </c>
      <c r="AV1137">
        <v>159</v>
      </c>
      <c r="AW1137">
        <v>152</v>
      </c>
      <c r="AX1137">
        <v>158</v>
      </c>
    </row>
    <row r="1138" spans="1:50">
      <c r="A1138" s="22">
        <v>43119</v>
      </c>
      <c r="B1138">
        <v>1038</v>
      </c>
      <c r="C1138">
        <v>1120</v>
      </c>
      <c r="D1138">
        <v>1030</v>
      </c>
      <c r="E1138">
        <v>1088</v>
      </c>
      <c r="F1138" s="22">
        <v>43122</v>
      </c>
      <c r="G1138">
        <v>1130</v>
      </c>
      <c r="H1138">
        <v>1140</v>
      </c>
      <c r="I1138">
        <v>1044</v>
      </c>
      <c r="J1138">
        <v>1113</v>
      </c>
      <c r="K1138" s="22">
        <v>43123</v>
      </c>
      <c r="L1138">
        <v>1150</v>
      </c>
      <c r="M1138">
        <v>1.05</v>
      </c>
      <c r="N1138" s="8" t="str">
        <f>IF(AND(AM1138=1,AC1138&lt;-0.005,AE1138&gt;O$1),R1138,"")</f>
        <v/>
      </c>
      <c r="O1138" s="8">
        <f t="shared" si="92"/>
        <v>55034.511290686467</v>
      </c>
      <c r="P1138" s="8" t="str">
        <f t="shared" si="96"/>
        <v/>
      </c>
      <c r="Q1138" s="8">
        <f t="shared" si="93"/>
        <v>130031.29904456828</v>
      </c>
      <c r="R1138" s="8">
        <f t="shared" si="94"/>
        <v>20833.333333333372</v>
      </c>
      <c r="S1138" s="8">
        <f t="shared" si="95"/>
        <v>201558.72660004019</v>
      </c>
      <c r="U1138" s="25">
        <v>43119.3200462963</v>
      </c>
      <c r="V1138">
        <v>23</v>
      </c>
      <c r="W1138">
        <v>6158</v>
      </c>
      <c r="X1138" t="s">
        <v>1084</v>
      </c>
      <c r="Y1138" t="s">
        <v>960</v>
      </c>
      <c r="Z1138" s="25">
        <v>43118.998611111114</v>
      </c>
      <c r="AA1138">
        <v>1089</v>
      </c>
      <c r="AB1138">
        <v>21</v>
      </c>
      <c r="AC1138" s="24">
        <v>1.9699999999999999E-2</v>
      </c>
      <c r="AD1138">
        <v>15500</v>
      </c>
      <c r="AE1138">
        <v>16790430</v>
      </c>
      <c r="AF1138" s="22">
        <v>43122</v>
      </c>
      <c r="AG1138">
        <v>1130</v>
      </c>
      <c r="AH1138">
        <v>1113</v>
      </c>
      <c r="AI1138" s="22">
        <v>43123</v>
      </c>
      <c r="AJ1138">
        <v>1150</v>
      </c>
      <c r="AK1138">
        <v>1104</v>
      </c>
      <c r="AL1138" s="25">
        <v>43123.910532407404</v>
      </c>
      <c r="AM1138">
        <v>2</v>
      </c>
      <c r="AN1138" t="s">
        <v>1023</v>
      </c>
      <c r="AO1138">
        <v>0</v>
      </c>
      <c r="AP1138">
        <v>1.69</v>
      </c>
      <c r="AQ1138">
        <v>1</v>
      </c>
      <c r="AR1138">
        <v>0.79</v>
      </c>
      <c r="AS1138">
        <v>1.05</v>
      </c>
      <c r="AT1138">
        <v>1.08</v>
      </c>
      <c r="AU1138">
        <v>0.59599999999999997</v>
      </c>
      <c r="AV1138">
        <v>1175</v>
      </c>
      <c r="AW1138">
        <v>1079</v>
      </c>
      <c r="AX1138">
        <v>1104</v>
      </c>
    </row>
    <row r="1139" spans="1:50">
      <c r="A1139" s="22">
        <v>43119</v>
      </c>
      <c r="B1139">
        <v>2482</v>
      </c>
      <c r="C1139">
        <v>2537</v>
      </c>
      <c r="D1139">
        <v>2480</v>
      </c>
      <c r="E1139">
        <v>2530</v>
      </c>
      <c r="F1139" s="22">
        <v>43122</v>
      </c>
      <c r="G1139">
        <v>2527</v>
      </c>
      <c r="H1139">
        <v>2605</v>
      </c>
      <c r="I1139">
        <v>2505</v>
      </c>
      <c r="J1139">
        <v>2599</v>
      </c>
      <c r="K1139" s="22">
        <v>43123</v>
      </c>
      <c r="L1139">
        <v>2599</v>
      </c>
      <c r="M1139">
        <v>1.04</v>
      </c>
      <c r="N1139" s="8" t="str">
        <f>IF(AND(AM1139=1,AC1139&lt;-0.005,AE1139&gt;O$1),R1139,"")</f>
        <v/>
      </c>
      <c r="O1139" s="8">
        <f t="shared" si="92"/>
        <v>55034.511290686467</v>
      </c>
      <c r="P1139" s="8" t="str">
        <f t="shared" si="96"/>
        <v/>
      </c>
      <c r="Q1139" s="8">
        <f t="shared" si="93"/>
        <v>130031.29904456828</v>
      </c>
      <c r="R1139" s="8">
        <f t="shared" si="94"/>
        <v>-11282.437006393364</v>
      </c>
      <c r="S1139" s="8">
        <f t="shared" si="95"/>
        <v>190276.28959364683</v>
      </c>
      <c r="U1139" s="25">
        <v>43119.3200462963</v>
      </c>
      <c r="V1139">
        <v>26</v>
      </c>
      <c r="W1139">
        <v>8473</v>
      </c>
      <c r="X1139" t="s">
        <v>1114</v>
      </c>
      <c r="Y1139" t="s">
        <v>962</v>
      </c>
      <c r="Z1139" s="25">
        <v>43118.998611111114</v>
      </c>
      <c r="AA1139">
        <v>2586</v>
      </c>
      <c r="AB1139">
        <v>133</v>
      </c>
      <c r="AC1139" s="24">
        <v>5.4199999999999998E-2</v>
      </c>
      <c r="AD1139">
        <v>9500</v>
      </c>
      <c r="AE1139">
        <v>23971620</v>
      </c>
      <c r="AF1139" s="22">
        <v>43122</v>
      </c>
      <c r="AG1139">
        <v>2527</v>
      </c>
      <c r="AH1139">
        <v>2599</v>
      </c>
      <c r="AI1139" s="22">
        <v>43123</v>
      </c>
      <c r="AJ1139">
        <v>2599</v>
      </c>
      <c r="AK1139">
        <v>2659</v>
      </c>
      <c r="AL1139" s="25">
        <v>43123.910567129627</v>
      </c>
      <c r="AM1139">
        <v>1</v>
      </c>
      <c r="AN1139" t="s">
        <v>1023</v>
      </c>
      <c r="AO1139">
        <v>4.1100000000000003</v>
      </c>
      <c r="AP1139" t="s">
        <v>956</v>
      </c>
      <c r="AQ1139">
        <v>0.6</v>
      </c>
      <c r="AR1139">
        <v>0.82</v>
      </c>
      <c r="AS1139">
        <v>1.04</v>
      </c>
      <c r="AT1139">
        <v>1.28</v>
      </c>
      <c r="AU1139">
        <v>0.73499999999999999</v>
      </c>
      <c r="AV1139">
        <v>2674</v>
      </c>
      <c r="AW1139">
        <v>2565</v>
      </c>
      <c r="AX1139">
        <v>2659</v>
      </c>
    </row>
    <row r="1140" spans="1:50">
      <c r="A1140" s="22">
        <v>43119</v>
      </c>
      <c r="B1140">
        <v>359</v>
      </c>
      <c r="C1140">
        <v>362</v>
      </c>
      <c r="D1140">
        <v>350</v>
      </c>
      <c r="E1140">
        <v>354</v>
      </c>
      <c r="F1140" s="22">
        <v>43122</v>
      </c>
      <c r="G1140">
        <v>359</v>
      </c>
      <c r="H1140">
        <v>359</v>
      </c>
      <c r="I1140">
        <v>353</v>
      </c>
      <c r="J1140">
        <v>359</v>
      </c>
      <c r="K1140" s="22">
        <v>43123</v>
      </c>
      <c r="L1140">
        <v>359</v>
      </c>
      <c r="M1140">
        <v>0.99</v>
      </c>
      <c r="N1140" s="8" t="str">
        <f>IF(AND(AM1140=1,AC1140&lt;-0.005,AE1140&gt;O$1),R1140,"")</f>
        <v/>
      </c>
      <c r="O1140" s="8">
        <f t="shared" si="92"/>
        <v>55034.511290686467</v>
      </c>
      <c r="P1140" s="8" t="str">
        <f t="shared" si="96"/>
        <v/>
      </c>
      <c r="Q1140" s="8">
        <f t="shared" si="93"/>
        <v>130031.29904456828</v>
      </c>
      <c r="R1140" s="8">
        <f t="shared" si="94"/>
        <v>-1388.8888888888839</v>
      </c>
      <c r="S1140" s="8">
        <f t="shared" si="95"/>
        <v>188887.40070475795</v>
      </c>
      <c r="U1140" s="25">
        <v>43119.3200462963</v>
      </c>
      <c r="V1140">
        <v>27</v>
      </c>
      <c r="W1140">
        <v>3242</v>
      </c>
      <c r="X1140" t="s">
        <v>1520</v>
      </c>
      <c r="Y1140" t="s">
        <v>960</v>
      </c>
      <c r="Z1140" s="25">
        <v>43118.998611111114</v>
      </c>
      <c r="AA1140">
        <v>373.9</v>
      </c>
      <c r="AB1140">
        <v>26.9</v>
      </c>
      <c r="AC1140" s="24">
        <v>7.7499999999999999E-2</v>
      </c>
      <c r="AD1140">
        <v>9300</v>
      </c>
      <c r="AE1140">
        <v>3502470</v>
      </c>
      <c r="AF1140" s="22">
        <v>43122</v>
      </c>
      <c r="AG1140">
        <v>359</v>
      </c>
      <c r="AH1140">
        <v>359</v>
      </c>
      <c r="AI1140" s="22">
        <v>43123</v>
      </c>
      <c r="AJ1140">
        <v>359</v>
      </c>
      <c r="AK1140">
        <v>360</v>
      </c>
      <c r="AL1140" s="25">
        <v>43123.910578703704</v>
      </c>
      <c r="AM1140">
        <v>1</v>
      </c>
      <c r="AN1140" t="s">
        <v>1023</v>
      </c>
      <c r="AO1140">
        <v>1.51</v>
      </c>
      <c r="AP1140">
        <v>3.75</v>
      </c>
      <c r="AQ1140">
        <v>0.25</v>
      </c>
      <c r="AR1140">
        <v>0.3</v>
      </c>
      <c r="AS1140">
        <v>0.99</v>
      </c>
      <c r="AT1140">
        <v>0.99</v>
      </c>
      <c r="AU1140">
        <v>0.69699999999999995</v>
      </c>
      <c r="AV1140">
        <v>364</v>
      </c>
      <c r="AW1140">
        <v>357</v>
      </c>
      <c r="AX1140">
        <v>360</v>
      </c>
    </row>
    <row r="1141" spans="1:50">
      <c r="A1141" s="22">
        <v>43119</v>
      </c>
      <c r="B1141">
        <v>965</v>
      </c>
      <c r="C1141">
        <v>1054</v>
      </c>
      <c r="D1141">
        <v>935</v>
      </c>
      <c r="E1141">
        <v>956</v>
      </c>
      <c r="F1141" s="22">
        <v>43122</v>
      </c>
      <c r="G1141">
        <v>954</v>
      </c>
      <c r="H1141">
        <v>1106</v>
      </c>
      <c r="I1141">
        <v>952</v>
      </c>
      <c r="J1141">
        <v>1106</v>
      </c>
      <c r="K1141" s="22">
        <v>43123</v>
      </c>
      <c r="L1141">
        <v>1080</v>
      </c>
      <c r="M1141">
        <v>1.35</v>
      </c>
      <c r="N1141" s="8" t="str">
        <f>IF(AND(AM1141=1,AC1141&lt;-0.005,AE1141&gt;O$1),R1141,"")</f>
        <v/>
      </c>
      <c r="O1141" s="8">
        <f t="shared" si="92"/>
        <v>55034.511290686467</v>
      </c>
      <c r="P1141" s="8" t="str">
        <f t="shared" si="96"/>
        <v/>
      </c>
      <c r="Q1141" s="8">
        <f t="shared" si="93"/>
        <v>130031.29904456828</v>
      </c>
      <c r="R1141" s="8">
        <f t="shared" si="94"/>
        <v>-2304.147465437778</v>
      </c>
      <c r="S1141" s="8">
        <f t="shared" si="95"/>
        <v>188887.40070475795</v>
      </c>
      <c r="U1141" s="25">
        <v>43119.3200462963</v>
      </c>
      <c r="V1141">
        <v>28</v>
      </c>
      <c r="W1141">
        <v>4571</v>
      </c>
      <c r="X1141" t="s">
        <v>173</v>
      </c>
      <c r="Y1141" t="s">
        <v>957</v>
      </c>
      <c r="Z1141" s="25">
        <v>43118.992361111108</v>
      </c>
      <c r="AA1141">
        <v>953</v>
      </c>
      <c r="AB1141">
        <v>-1</v>
      </c>
      <c r="AC1141" s="24">
        <v>-1E-3</v>
      </c>
      <c r="AD1141">
        <v>8800</v>
      </c>
      <c r="AE1141">
        <v>8362990</v>
      </c>
      <c r="AF1141" s="22">
        <v>43122</v>
      </c>
      <c r="AG1141">
        <v>954</v>
      </c>
      <c r="AH1141">
        <v>1106</v>
      </c>
      <c r="AI1141" s="22">
        <v>43123</v>
      </c>
      <c r="AJ1141">
        <v>1080</v>
      </c>
      <c r="AK1141">
        <v>1085</v>
      </c>
      <c r="AL1141" s="25">
        <v>43123.910590277781</v>
      </c>
      <c r="AM1141">
        <v>2</v>
      </c>
      <c r="AN1141" t="s">
        <v>1023</v>
      </c>
      <c r="AO1141">
        <v>39.92</v>
      </c>
      <c r="AP1141">
        <v>0</v>
      </c>
      <c r="AQ1141">
        <v>1</v>
      </c>
      <c r="AR1141">
        <v>1</v>
      </c>
      <c r="AS1141">
        <v>1.35</v>
      </c>
      <c r="AT1141">
        <v>1.33</v>
      </c>
      <c r="AU1141">
        <v>1.621</v>
      </c>
      <c r="AV1141">
        <v>1118</v>
      </c>
      <c r="AW1141">
        <v>1024</v>
      </c>
      <c r="AX1141">
        <v>1085</v>
      </c>
    </row>
    <row r="1142" spans="1:50">
      <c r="A1142" s="22">
        <v>43119</v>
      </c>
      <c r="B1142">
        <v>719</v>
      </c>
      <c r="C1142">
        <v>753</v>
      </c>
      <c r="D1142">
        <v>668</v>
      </c>
      <c r="E1142">
        <v>690</v>
      </c>
      <c r="F1142" s="22">
        <v>43122</v>
      </c>
      <c r="G1142">
        <v>790</v>
      </c>
      <c r="H1142">
        <v>790</v>
      </c>
      <c r="I1142">
        <v>790</v>
      </c>
      <c r="J1142">
        <v>790</v>
      </c>
      <c r="K1142" s="22">
        <v>43123</v>
      </c>
      <c r="L1142">
        <v>775</v>
      </c>
      <c r="M1142">
        <v>1.1000000000000001</v>
      </c>
      <c r="N1142" s="8" t="str">
        <f>IF(AND(AM1142=1,AC1142&lt;-0.005,AE1142&gt;O$1),R1142,"")</f>
        <v/>
      </c>
      <c r="O1142" s="8">
        <f t="shared" si="92"/>
        <v>55034.511290686467</v>
      </c>
      <c r="P1142" s="8" t="str">
        <f t="shared" si="96"/>
        <v/>
      </c>
      <c r="Q1142" s="8">
        <f t="shared" si="93"/>
        <v>130031.29904456828</v>
      </c>
      <c r="R1142" s="8">
        <f t="shared" si="94"/>
        <v>17356.475300400522</v>
      </c>
      <c r="S1142" s="8">
        <f t="shared" si="95"/>
        <v>188887.40070475795</v>
      </c>
      <c r="U1142" s="25">
        <v>43119.3200462963</v>
      </c>
      <c r="V1142">
        <v>29</v>
      </c>
      <c r="W1142">
        <v>4824</v>
      </c>
      <c r="X1142" t="s">
        <v>1060</v>
      </c>
      <c r="Y1142" t="s">
        <v>957</v>
      </c>
      <c r="Z1142" s="25">
        <v>43118.997916666667</v>
      </c>
      <c r="AA1142">
        <v>739</v>
      </c>
      <c r="AB1142">
        <v>45</v>
      </c>
      <c r="AC1142" s="24">
        <v>6.4799999999999996E-2</v>
      </c>
      <c r="AD1142">
        <v>7400</v>
      </c>
      <c r="AE1142">
        <v>5433740</v>
      </c>
      <c r="AF1142" s="22">
        <v>43122</v>
      </c>
      <c r="AG1142">
        <v>790</v>
      </c>
      <c r="AH1142">
        <v>790</v>
      </c>
      <c r="AI1142" s="22">
        <v>43123</v>
      </c>
      <c r="AJ1142">
        <v>775</v>
      </c>
      <c r="AK1142">
        <v>749</v>
      </c>
      <c r="AL1142" s="25">
        <v>43123.910601851851</v>
      </c>
      <c r="AM1142">
        <v>2</v>
      </c>
      <c r="AN1142" t="s">
        <v>1023</v>
      </c>
      <c r="AO1142">
        <v>0</v>
      </c>
      <c r="AP1142">
        <v>0</v>
      </c>
      <c r="AQ1142">
        <v>1</v>
      </c>
      <c r="AR1142">
        <v>1</v>
      </c>
      <c r="AS1142">
        <v>1.1000000000000001</v>
      </c>
      <c r="AT1142">
        <v>1.1299999999999999</v>
      </c>
      <c r="AU1142">
        <v>0.82899999999999996</v>
      </c>
      <c r="AV1142">
        <v>833</v>
      </c>
      <c r="AW1142">
        <v>735</v>
      </c>
      <c r="AX1142">
        <v>749</v>
      </c>
    </row>
    <row r="1143" spans="1:50">
      <c r="A1143" s="22">
        <v>43119</v>
      </c>
      <c r="B1143">
        <v>1050</v>
      </c>
      <c r="C1143">
        <v>1097</v>
      </c>
      <c r="D1143">
        <v>1017</v>
      </c>
      <c r="E1143">
        <v>1026</v>
      </c>
      <c r="F1143" s="22">
        <v>43122</v>
      </c>
      <c r="G1143">
        <v>1020</v>
      </c>
      <c r="H1143">
        <v>1062</v>
      </c>
      <c r="I1143">
        <v>1005</v>
      </c>
      <c r="J1143">
        <v>1044</v>
      </c>
      <c r="K1143" s="22">
        <v>43123</v>
      </c>
      <c r="L1143">
        <v>1040</v>
      </c>
      <c r="M1143">
        <v>0.96</v>
      </c>
      <c r="N1143" s="8" t="str">
        <f>IF(AND(AM1143=1,AC1143&lt;-0.005,AE1143&gt;O$1),R1143,"")</f>
        <v/>
      </c>
      <c r="O1143" s="8">
        <f t="shared" si="92"/>
        <v>55034.511290686467</v>
      </c>
      <c r="P1143" s="8" t="str">
        <f t="shared" si="96"/>
        <v/>
      </c>
      <c r="Q1143" s="8">
        <f t="shared" si="93"/>
        <v>130031.29904456828</v>
      </c>
      <c r="R1143" s="8">
        <f t="shared" si="94"/>
        <v>6329.1139240506664</v>
      </c>
      <c r="S1143" s="8">
        <f t="shared" si="95"/>
        <v>188887.40070475795</v>
      </c>
      <c r="U1143" s="25">
        <v>43119.3200462963</v>
      </c>
      <c r="V1143">
        <v>31</v>
      </c>
      <c r="W1143">
        <v>3672</v>
      </c>
      <c r="X1143" t="s">
        <v>1320</v>
      </c>
      <c r="Y1143" t="s">
        <v>962</v>
      </c>
      <c r="Z1143" s="25">
        <v>43118.984722222223</v>
      </c>
      <c r="AA1143">
        <v>1075</v>
      </c>
      <c r="AB1143">
        <v>55</v>
      </c>
      <c r="AC1143" s="24">
        <v>5.3900000000000003E-2</v>
      </c>
      <c r="AD1143">
        <v>6600</v>
      </c>
      <c r="AE1143">
        <v>7072310</v>
      </c>
      <c r="AF1143" s="22">
        <v>43122</v>
      </c>
      <c r="AG1143">
        <v>1020</v>
      </c>
      <c r="AH1143">
        <v>1044</v>
      </c>
      <c r="AI1143" s="22">
        <v>43123</v>
      </c>
      <c r="AJ1143">
        <v>1040</v>
      </c>
      <c r="AK1143">
        <v>1027</v>
      </c>
      <c r="AL1143" s="25">
        <v>43123.910624999997</v>
      </c>
      <c r="AM1143">
        <v>2</v>
      </c>
      <c r="AN1143" t="s">
        <v>1023</v>
      </c>
      <c r="AO1143">
        <v>301.89</v>
      </c>
      <c r="AP1143" t="s">
        <v>956</v>
      </c>
      <c r="AQ1143">
        <v>0.25</v>
      </c>
      <c r="AR1143">
        <v>0.55000000000000004</v>
      </c>
      <c r="AS1143">
        <v>0.96</v>
      </c>
      <c r="AT1143">
        <v>1.01</v>
      </c>
      <c r="AU1143">
        <v>1.4610000000000001</v>
      </c>
      <c r="AV1143">
        <v>1044</v>
      </c>
      <c r="AW1143">
        <v>1023</v>
      </c>
      <c r="AX1143">
        <v>1027</v>
      </c>
    </row>
    <row r="1144" spans="1:50">
      <c r="A1144" s="22">
        <v>43119</v>
      </c>
      <c r="B1144">
        <v>613</v>
      </c>
      <c r="C1144">
        <v>615</v>
      </c>
      <c r="D1144">
        <v>588</v>
      </c>
      <c r="E1144">
        <v>590</v>
      </c>
      <c r="F1144" s="22">
        <v>43122</v>
      </c>
      <c r="G1144">
        <v>592</v>
      </c>
      <c r="H1144">
        <v>609</v>
      </c>
      <c r="I1144">
        <v>589</v>
      </c>
      <c r="J1144">
        <v>608</v>
      </c>
      <c r="K1144" s="22">
        <v>43123</v>
      </c>
      <c r="L1144">
        <v>608</v>
      </c>
      <c r="M1144">
        <v>1.06</v>
      </c>
      <c r="N1144" s="8" t="str">
        <f>IF(AND(AM1144=1,AC1144&lt;-0.005,AE1144&gt;O$1),R1144,"")</f>
        <v/>
      </c>
      <c r="O1144" s="8">
        <f t="shared" si="92"/>
        <v>55034.511290686467</v>
      </c>
      <c r="P1144" s="8" t="str">
        <f t="shared" si="96"/>
        <v/>
      </c>
      <c r="Q1144" s="8">
        <f t="shared" si="93"/>
        <v>130031.29904456828</v>
      </c>
      <c r="R1144" s="8">
        <f t="shared" si="94"/>
        <v>4145.9369817579136</v>
      </c>
      <c r="S1144" s="8">
        <f t="shared" si="95"/>
        <v>188887.40070475795</v>
      </c>
      <c r="U1144" s="25">
        <v>43119.3200462963</v>
      </c>
      <c r="V1144">
        <v>32</v>
      </c>
      <c r="W1144">
        <v>2342</v>
      </c>
      <c r="X1144" t="s">
        <v>1148</v>
      </c>
      <c r="Y1144" t="s">
        <v>957</v>
      </c>
      <c r="Z1144" s="25">
        <v>43118.994444444441</v>
      </c>
      <c r="AA1144">
        <v>615</v>
      </c>
      <c r="AB1144">
        <v>21</v>
      </c>
      <c r="AC1144" s="24">
        <v>3.5400000000000001E-2</v>
      </c>
      <c r="AD1144">
        <v>6100</v>
      </c>
      <c r="AE1144">
        <v>3767810</v>
      </c>
      <c r="AF1144" s="22">
        <v>43122</v>
      </c>
      <c r="AG1144">
        <v>592</v>
      </c>
      <c r="AH1144">
        <v>608</v>
      </c>
      <c r="AI1144" s="22">
        <v>43123</v>
      </c>
      <c r="AJ1144">
        <v>608</v>
      </c>
      <c r="AK1144">
        <v>603</v>
      </c>
      <c r="AL1144" s="25">
        <v>43123.910636574074</v>
      </c>
      <c r="AM1144">
        <v>2</v>
      </c>
      <c r="AN1144" t="s">
        <v>1023</v>
      </c>
      <c r="AO1144">
        <v>0</v>
      </c>
      <c r="AP1144">
        <v>0</v>
      </c>
      <c r="AQ1144">
        <v>1</v>
      </c>
      <c r="AR1144">
        <v>0.77</v>
      </c>
      <c r="AS1144">
        <v>1.06</v>
      </c>
      <c r="AT1144">
        <v>1.02</v>
      </c>
      <c r="AU1144">
        <v>0.64600000000000002</v>
      </c>
      <c r="AV1144">
        <v>614</v>
      </c>
      <c r="AW1144">
        <v>601</v>
      </c>
      <c r="AX1144">
        <v>603</v>
      </c>
    </row>
    <row r="1145" spans="1:50">
      <c r="A1145" s="22">
        <v>43119</v>
      </c>
      <c r="B1145">
        <v>198</v>
      </c>
      <c r="C1145">
        <v>208</v>
      </c>
      <c r="D1145">
        <v>192</v>
      </c>
      <c r="E1145">
        <v>205</v>
      </c>
      <c r="F1145" s="22">
        <v>43122</v>
      </c>
      <c r="G1145">
        <v>207</v>
      </c>
      <c r="H1145">
        <v>224</v>
      </c>
      <c r="I1145">
        <v>204</v>
      </c>
      <c r="J1145">
        <v>214</v>
      </c>
      <c r="K1145" s="22">
        <v>43123</v>
      </c>
      <c r="L1145">
        <v>210</v>
      </c>
      <c r="M1145">
        <v>1.1499999999999999</v>
      </c>
      <c r="N1145" s="8">
        <f>IF(AND(AM1145=1,AC1145&lt;-0.005,AE1145&gt;O$1),R1145,"")</f>
        <v>-7042.2535211267514</v>
      </c>
      <c r="O1145" s="8">
        <f t="shared" si="92"/>
        <v>47992.257769559714</v>
      </c>
      <c r="P1145" s="8">
        <f t="shared" si="96"/>
        <v>-7042.2535211267514</v>
      </c>
      <c r="Q1145" s="8">
        <f t="shared" si="93"/>
        <v>122989.04552344153</v>
      </c>
      <c r="R1145" s="8">
        <f t="shared" si="94"/>
        <v>-7042.2535211267514</v>
      </c>
      <c r="S1145" s="8">
        <f t="shared" si="95"/>
        <v>181845.1471836312</v>
      </c>
      <c r="U1145" s="25">
        <v>43119.3200462963</v>
      </c>
      <c r="V1145">
        <v>33</v>
      </c>
      <c r="W1145">
        <v>6218</v>
      </c>
      <c r="X1145" t="s">
        <v>1560</v>
      </c>
      <c r="Y1145" t="s">
        <v>962</v>
      </c>
      <c r="Z1145" s="25">
        <v>43118.90625</v>
      </c>
      <c r="AA1145">
        <v>192</v>
      </c>
      <c r="AB1145">
        <v>-2</v>
      </c>
      <c r="AC1145" s="24">
        <v>-1.03E-2</v>
      </c>
      <c r="AD1145">
        <v>6000</v>
      </c>
      <c r="AE1145">
        <v>1160500</v>
      </c>
      <c r="AF1145" s="22">
        <v>43122</v>
      </c>
      <c r="AG1145">
        <v>207</v>
      </c>
      <c r="AH1145">
        <v>214</v>
      </c>
      <c r="AI1145" s="22">
        <v>43123</v>
      </c>
      <c r="AJ1145">
        <v>210</v>
      </c>
      <c r="AK1145">
        <v>213</v>
      </c>
      <c r="AL1145" s="25">
        <v>43123.91064814815</v>
      </c>
      <c r="AM1145">
        <v>1</v>
      </c>
      <c r="AN1145" t="s">
        <v>1023</v>
      </c>
      <c r="AO1145">
        <v>3.8</v>
      </c>
      <c r="AP1145">
        <v>0</v>
      </c>
      <c r="AQ1145">
        <v>1</v>
      </c>
      <c r="AR1145">
        <v>1</v>
      </c>
      <c r="AS1145">
        <v>1.1499999999999999</v>
      </c>
      <c r="AT1145">
        <v>1.17</v>
      </c>
      <c r="AU1145">
        <v>0.875</v>
      </c>
      <c r="AV1145">
        <v>216</v>
      </c>
      <c r="AW1145">
        <v>206</v>
      </c>
      <c r="AX1145">
        <v>213</v>
      </c>
    </row>
    <row r="1146" spans="1:50">
      <c r="A1146" s="22">
        <v>43119</v>
      </c>
      <c r="B1146">
        <v>1400</v>
      </c>
      <c r="C1146">
        <v>1400</v>
      </c>
      <c r="D1146">
        <v>1350</v>
      </c>
      <c r="E1146">
        <v>1400</v>
      </c>
      <c r="F1146" s="22">
        <v>43122</v>
      </c>
      <c r="G1146">
        <v>1700</v>
      </c>
      <c r="H1146">
        <v>1700</v>
      </c>
      <c r="I1146">
        <v>1700</v>
      </c>
      <c r="J1146">
        <v>1700</v>
      </c>
      <c r="K1146" s="22">
        <v>43123</v>
      </c>
      <c r="L1146">
        <v>1770</v>
      </c>
      <c r="M1146">
        <v>1.1299999999999999</v>
      </c>
      <c r="N1146" s="8" t="str">
        <f>IF(AND(AM1146=1,AC1146&lt;-0.005,AE1146&gt;O$1),R1146,"")</f>
        <v/>
      </c>
      <c r="O1146" s="8">
        <f t="shared" si="92"/>
        <v>47992.257769559714</v>
      </c>
      <c r="P1146" s="8" t="str">
        <f t="shared" si="96"/>
        <v/>
      </c>
      <c r="Q1146" s="8">
        <f t="shared" si="93"/>
        <v>122989.04552344153</v>
      </c>
      <c r="R1146" s="8">
        <f t="shared" si="94"/>
        <v>-78571.428571428565</v>
      </c>
      <c r="S1146" s="8">
        <f t="shared" si="95"/>
        <v>181845.1471836312</v>
      </c>
      <c r="U1146" s="25">
        <v>43119.320057870369</v>
      </c>
      <c r="V1146">
        <v>34</v>
      </c>
      <c r="W1146">
        <v>3953</v>
      </c>
      <c r="X1146" t="s">
        <v>1324</v>
      </c>
      <c r="Y1146" t="s">
        <v>960</v>
      </c>
      <c r="Z1146" s="25">
        <v>43118.84652777778</v>
      </c>
      <c r="AA1146">
        <v>1400</v>
      </c>
      <c r="AB1146">
        <v>300</v>
      </c>
      <c r="AC1146" s="24">
        <v>0.2727</v>
      </c>
      <c r="AD1146">
        <v>5700</v>
      </c>
      <c r="AE1146">
        <v>7979740</v>
      </c>
      <c r="AF1146" s="22">
        <v>43122</v>
      </c>
      <c r="AG1146">
        <v>1700</v>
      </c>
      <c r="AH1146">
        <v>1700</v>
      </c>
      <c r="AI1146" s="22">
        <v>43123</v>
      </c>
      <c r="AJ1146">
        <v>1770</v>
      </c>
      <c r="AK1146">
        <v>2100</v>
      </c>
      <c r="AL1146" s="25">
        <v>43123.91065972222</v>
      </c>
      <c r="AM1146">
        <v>2</v>
      </c>
      <c r="AN1146" t="s">
        <v>1023</v>
      </c>
      <c r="AO1146">
        <v>0</v>
      </c>
      <c r="AP1146">
        <v>0.91</v>
      </c>
      <c r="AQ1146">
        <v>1</v>
      </c>
      <c r="AR1146">
        <v>1</v>
      </c>
      <c r="AS1146">
        <v>1.1299999999999999</v>
      </c>
      <c r="AT1146">
        <v>1.18</v>
      </c>
      <c r="AU1146">
        <v>0.36799999999999999</v>
      </c>
      <c r="AV1146">
        <v>2100</v>
      </c>
      <c r="AW1146">
        <v>1751</v>
      </c>
      <c r="AX1146">
        <v>2100</v>
      </c>
    </row>
    <row r="1147" spans="1:50">
      <c r="A1147" s="22">
        <v>43119</v>
      </c>
      <c r="B1147">
        <v>384</v>
      </c>
      <c r="C1147">
        <v>402</v>
      </c>
      <c r="D1147">
        <v>383</v>
      </c>
      <c r="E1147">
        <v>390</v>
      </c>
      <c r="F1147" s="22">
        <v>43122</v>
      </c>
      <c r="G1147">
        <v>393</v>
      </c>
      <c r="H1147">
        <v>398</v>
      </c>
      <c r="I1147">
        <v>390</v>
      </c>
      <c r="J1147">
        <v>394</v>
      </c>
      <c r="K1147" s="22">
        <v>43123</v>
      </c>
      <c r="L1147">
        <v>397</v>
      </c>
      <c r="M1147">
        <v>1.04</v>
      </c>
      <c r="N1147" s="8" t="str">
        <f>IF(AND(AM1147=1,AC1147&lt;-0.005,AE1147&gt;O$1),R1147,"")</f>
        <v/>
      </c>
      <c r="O1147" s="8">
        <f t="shared" si="92"/>
        <v>47992.257769559714</v>
      </c>
      <c r="P1147" s="8" t="str">
        <f t="shared" si="96"/>
        <v/>
      </c>
      <c r="Q1147" s="8">
        <f t="shared" si="93"/>
        <v>122989.04552344153</v>
      </c>
      <c r="R1147" s="8">
        <f t="shared" si="94"/>
        <v>-4987.5311720698483</v>
      </c>
      <c r="S1147" s="8">
        <f t="shared" si="95"/>
        <v>181845.1471836312</v>
      </c>
      <c r="U1147" s="25">
        <v>43119.320057870369</v>
      </c>
      <c r="V1147">
        <v>35</v>
      </c>
      <c r="W1147">
        <v>4597</v>
      </c>
      <c r="X1147" t="s">
        <v>1079</v>
      </c>
      <c r="Y1147" t="s">
        <v>957</v>
      </c>
      <c r="Z1147" s="25">
        <v>43118.967361111114</v>
      </c>
      <c r="AA1147">
        <v>387</v>
      </c>
      <c r="AB1147">
        <v>3</v>
      </c>
      <c r="AC1147" s="24">
        <v>7.7999999999999996E-3</v>
      </c>
      <c r="AD1147">
        <v>4800</v>
      </c>
      <c r="AE1147">
        <v>1844570</v>
      </c>
      <c r="AF1147" s="22">
        <v>43122</v>
      </c>
      <c r="AG1147">
        <v>393</v>
      </c>
      <c r="AH1147">
        <v>394</v>
      </c>
      <c r="AI1147" s="22">
        <v>43123</v>
      </c>
      <c r="AJ1147">
        <v>397</v>
      </c>
      <c r="AK1147">
        <v>401</v>
      </c>
      <c r="AL1147" s="25">
        <v>43123.910671296297</v>
      </c>
      <c r="AM1147">
        <v>2</v>
      </c>
      <c r="AN1147" t="s">
        <v>1023</v>
      </c>
      <c r="AO1147">
        <v>0</v>
      </c>
      <c r="AP1147">
        <v>0</v>
      </c>
      <c r="AQ1147">
        <v>0.61</v>
      </c>
      <c r="AR1147">
        <v>0.71</v>
      </c>
      <c r="AS1147">
        <v>1.04</v>
      </c>
      <c r="AT1147">
        <v>1.1000000000000001</v>
      </c>
      <c r="AU1147">
        <v>1.0189999999999999</v>
      </c>
      <c r="AV1147">
        <v>402</v>
      </c>
      <c r="AW1147">
        <v>395</v>
      </c>
      <c r="AX1147">
        <v>401</v>
      </c>
    </row>
    <row r="1148" spans="1:50">
      <c r="A1148" s="22">
        <v>43119</v>
      </c>
      <c r="B1148">
        <v>981</v>
      </c>
      <c r="C1148">
        <v>1007</v>
      </c>
      <c r="D1148">
        <v>907</v>
      </c>
      <c r="E1148">
        <v>912</v>
      </c>
      <c r="F1148" s="22">
        <v>43122</v>
      </c>
      <c r="G1148">
        <v>889</v>
      </c>
      <c r="H1148">
        <v>965</v>
      </c>
      <c r="I1148">
        <v>872</v>
      </c>
      <c r="J1148">
        <v>909</v>
      </c>
      <c r="K1148" s="22">
        <v>43123</v>
      </c>
      <c r="L1148">
        <v>904</v>
      </c>
      <c r="M1148">
        <v>1.04</v>
      </c>
      <c r="N1148" s="8" t="str">
        <f>IF(AND(AM1148=1,AC1148&lt;-0.005,AE1148&gt;O$1),R1148,"")</f>
        <v/>
      </c>
      <c r="O1148" s="8">
        <f t="shared" si="92"/>
        <v>47992.257769559714</v>
      </c>
      <c r="P1148" s="8" t="str">
        <f t="shared" si="96"/>
        <v/>
      </c>
      <c r="Q1148" s="8">
        <f t="shared" si="93"/>
        <v>122989.04552344153</v>
      </c>
      <c r="R1148" s="8">
        <f t="shared" si="94"/>
        <v>14220.705346985163</v>
      </c>
      <c r="S1148" s="8">
        <f t="shared" si="95"/>
        <v>181845.1471836312</v>
      </c>
      <c r="U1148" s="25">
        <v>43119.320057870369</v>
      </c>
      <c r="V1148">
        <v>36</v>
      </c>
      <c r="W1148">
        <v>4317</v>
      </c>
      <c r="X1148" t="s">
        <v>107</v>
      </c>
      <c r="Y1148" t="s">
        <v>960</v>
      </c>
      <c r="Z1148" s="25">
        <v>43118.994444444441</v>
      </c>
      <c r="AA1148">
        <v>970</v>
      </c>
      <c r="AB1148">
        <v>18</v>
      </c>
      <c r="AC1148" s="24">
        <v>1.89E-2</v>
      </c>
      <c r="AD1148">
        <v>4800</v>
      </c>
      <c r="AE1148">
        <v>4659450</v>
      </c>
      <c r="AF1148" s="22">
        <v>43122</v>
      </c>
      <c r="AG1148">
        <v>889</v>
      </c>
      <c r="AH1148">
        <v>909</v>
      </c>
      <c r="AI1148" s="22">
        <v>43123</v>
      </c>
      <c r="AJ1148">
        <v>904</v>
      </c>
      <c r="AK1148">
        <v>879</v>
      </c>
      <c r="AL1148" s="25">
        <v>43123.910682870373</v>
      </c>
      <c r="AM1148">
        <v>2</v>
      </c>
      <c r="AN1148" t="s">
        <v>1023</v>
      </c>
      <c r="AO1148">
        <v>530.95000000000005</v>
      </c>
      <c r="AP1148">
        <v>0.63</v>
      </c>
      <c r="AQ1148">
        <v>0.86</v>
      </c>
      <c r="AR1148">
        <v>0.78</v>
      </c>
      <c r="AS1148">
        <v>1.04</v>
      </c>
      <c r="AT1148">
        <v>1.44</v>
      </c>
      <c r="AU1148">
        <v>1.0669999999999999</v>
      </c>
      <c r="AV1148">
        <v>915</v>
      </c>
      <c r="AW1148">
        <v>863</v>
      </c>
      <c r="AX1148">
        <v>879</v>
      </c>
    </row>
    <row r="1149" spans="1:50">
      <c r="A1149" s="22">
        <v>43119</v>
      </c>
      <c r="B1149">
        <v>596</v>
      </c>
      <c r="C1149">
        <v>609</v>
      </c>
      <c r="D1149">
        <v>563</v>
      </c>
      <c r="E1149">
        <v>573</v>
      </c>
      <c r="F1149" s="22">
        <v>43122</v>
      </c>
      <c r="G1149">
        <v>588</v>
      </c>
      <c r="H1149">
        <v>615</v>
      </c>
      <c r="I1149">
        <v>567</v>
      </c>
      <c r="J1149">
        <v>573</v>
      </c>
      <c r="K1149" s="22">
        <v>43123</v>
      </c>
      <c r="L1149">
        <v>571</v>
      </c>
      <c r="M1149">
        <v>1.04</v>
      </c>
      <c r="N1149" s="8" t="str">
        <f>IF(AND(AM1149=1,AC1149&lt;-0.005,AE1149&gt;O$1),R1149,"")</f>
        <v/>
      </c>
      <c r="O1149" s="8">
        <f t="shared" si="92"/>
        <v>47992.257769559714</v>
      </c>
      <c r="P1149" s="8" t="str">
        <f t="shared" si="96"/>
        <v/>
      </c>
      <c r="Q1149" s="8">
        <f t="shared" si="93"/>
        <v>122989.04552344153</v>
      </c>
      <c r="R1149" s="8">
        <f t="shared" si="94"/>
        <v>-10291.595197255587</v>
      </c>
      <c r="S1149" s="8">
        <f t="shared" si="95"/>
        <v>181845.1471836312</v>
      </c>
      <c r="U1149" s="25">
        <v>43119.320057870369</v>
      </c>
      <c r="V1149">
        <v>38</v>
      </c>
      <c r="W1149">
        <v>7608</v>
      </c>
      <c r="X1149" t="s">
        <v>1245</v>
      </c>
      <c r="Y1149" t="s">
        <v>962</v>
      </c>
      <c r="Z1149" s="25">
        <v>43118.993055555555</v>
      </c>
      <c r="AA1149">
        <v>582.1</v>
      </c>
      <c r="AB1149">
        <v>-10.9</v>
      </c>
      <c r="AC1149" s="24">
        <v>-1.84E-2</v>
      </c>
      <c r="AD1149">
        <v>4600</v>
      </c>
      <c r="AE1149">
        <v>2666220</v>
      </c>
      <c r="AF1149" s="22">
        <v>43122</v>
      </c>
      <c r="AG1149">
        <v>588</v>
      </c>
      <c r="AH1149">
        <v>573</v>
      </c>
      <c r="AI1149" s="22">
        <v>43123</v>
      </c>
      <c r="AJ1149">
        <v>571</v>
      </c>
      <c r="AK1149">
        <v>583</v>
      </c>
      <c r="AL1149" s="25">
        <v>43123.91070601852</v>
      </c>
      <c r="AM1149" t="s">
        <v>1068</v>
      </c>
      <c r="AN1149" t="s">
        <v>1023</v>
      </c>
      <c r="AO1149">
        <v>0</v>
      </c>
      <c r="AP1149">
        <v>1.01</v>
      </c>
      <c r="AQ1149">
        <v>0.62</v>
      </c>
      <c r="AR1149">
        <v>0.85</v>
      </c>
      <c r="AS1149">
        <v>1.04</v>
      </c>
      <c r="AT1149">
        <v>1.23</v>
      </c>
      <c r="AU1149">
        <v>0.96699999999999997</v>
      </c>
      <c r="AV1149">
        <v>610</v>
      </c>
      <c r="AW1149">
        <v>567</v>
      </c>
      <c r="AX1149">
        <v>583</v>
      </c>
    </row>
    <row r="1150" spans="1:50">
      <c r="A1150" s="22">
        <v>43119</v>
      </c>
      <c r="B1150">
        <v>159</v>
      </c>
      <c r="C1150">
        <v>171</v>
      </c>
      <c r="D1150">
        <v>152</v>
      </c>
      <c r="E1150">
        <v>155</v>
      </c>
      <c r="F1150" s="22">
        <v>43122</v>
      </c>
      <c r="G1150">
        <v>155</v>
      </c>
      <c r="H1150">
        <v>155</v>
      </c>
      <c r="I1150">
        <v>145</v>
      </c>
      <c r="J1150">
        <v>147</v>
      </c>
      <c r="K1150" s="22">
        <v>43123</v>
      </c>
      <c r="L1150">
        <v>147</v>
      </c>
      <c r="M1150">
        <v>1.03</v>
      </c>
      <c r="N1150" s="8" t="str">
        <f>IF(AND(AM1150=1,AC1150&lt;-0.005,AE1150&gt;O$1),R1150,"")</f>
        <v/>
      </c>
      <c r="O1150" s="8">
        <f t="shared" si="92"/>
        <v>47992.257769559714</v>
      </c>
      <c r="P1150" s="8" t="str">
        <f t="shared" si="96"/>
        <v/>
      </c>
      <c r="Q1150" s="8">
        <f t="shared" si="93"/>
        <v>122989.04552344153</v>
      </c>
      <c r="R1150" s="8">
        <f t="shared" si="94"/>
        <v>-19607.843137254888</v>
      </c>
      <c r="S1150" s="8">
        <f t="shared" si="95"/>
        <v>181845.1471836312</v>
      </c>
      <c r="U1150" s="25">
        <v>43119.320057870369</v>
      </c>
      <c r="V1150">
        <v>39</v>
      </c>
      <c r="W1150">
        <v>3266</v>
      </c>
      <c r="X1150" t="s">
        <v>1240</v>
      </c>
      <c r="Y1150" t="s">
        <v>960</v>
      </c>
      <c r="Z1150" s="25">
        <v>43118.963194444441</v>
      </c>
      <c r="AA1150">
        <v>156.80000000000001</v>
      </c>
      <c r="AB1150">
        <v>2.8</v>
      </c>
      <c r="AC1150" s="24">
        <v>1.8200000000000001E-2</v>
      </c>
      <c r="AD1150">
        <v>4400</v>
      </c>
      <c r="AE1150">
        <v>689560</v>
      </c>
      <c r="AF1150" s="22">
        <v>43122</v>
      </c>
      <c r="AG1150">
        <v>155</v>
      </c>
      <c r="AH1150">
        <v>147</v>
      </c>
      <c r="AI1150" s="22">
        <v>43123</v>
      </c>
      <c r="AJ1150">
        <v>147</v>
      </c>
      <c r="AK1150">
        <v>153</v>
      </c>
      <c r="AL1150" s="25">
        <v>43123.910717592589</v>
      </c>
      <c r="AM1150">
        <v>2</v>
      </c>
      <c r="AN1150" t="s">
        <v>1023</v>
      </c>
      <c r="AO1150">
        <v>0</v>
      </c>
      <c r="AP1150" t="s">
        <v>956</v>
      </c>
      <c r="AQ1150">
        <v>1</v>
      </c>
      <c r="AR1150">
        <v>0.39</v>
      </c>
      <c r="AS1150">
        <v>1.03</v>
      </c>
      <c r="AT1150">
        <v>0.97</v>
      </c>
      <c r="AU1150">
        <v>1.07</v>
      </c>
      <c r="AV1150">
        <v>154</v>
      </c>
      <c r="AW1150">
        <v>144</v>
      </c>
      <c r="AX1150">
        <v>153</v>
      </c>
    </row>
    <row r="1151" spans="1:50">
      <c r="A1151" s="22">
        <v>43119</v>
      </c>
      <c r="B1151">
        <v>22750</v>
      </c>
      <c r="C1151">
        <v>22830</v>
      </c>
      <c r="D1151">
        <v>22560</v>
      </c>
      <c r="E1151">
        <v>22700</v>
      </c>
      <c r="F1151" s="22">
        <v>43122</v>
      </c>
      <c r="G1151">
        <v>22680</v>
      </c>
      <c r="H1151">
        <v>22710</v>
      </c>
      <c r="I1151">
        <v>22470</v>
      </c>
      <c r="J1151">
        <v>22680</v>
      </c>
      <c r="K1151" s="22">
        <v>43123</v>
      </c>
      <c r="L1151">
        <v>22930</v>
      </c>
      <c r="M1151">
        <v>1.05</v>
      </c>
      <c r="N1151" s="8" t="str">
        <f>IF(AND(AM1151=1,AC1151&lt;-0.005,AE1151&gt;O$1),R1151,"")</f>
        <v/>
      </c>
      <c r="O1151" s="8">
        <f t="shared" si="92"/>
        <v>47992.257769559714</v>
      </c>
      <c r="P1151" s="8" t="str">
        <f t="shared" si="96"/>
        <v/>
      </c>
      <c r="Q1151" s="8">
        <f t="shared" si="93"/>
        <v>122989.04552344153</v>
      </c>
      <c r="R1151" s="8">
        <f t="shared" si="94"/>
        <v>-7939.9141630901449</v>
      </c>
      <c r="S1151" s="8">
        <f t="shared" si="95"/>
        <v>173905.23302054105</v>
      </c>
      <c r="U1151" s="25">
        <v>43119.320057870369</v>
      </c>
      <c r="V1151">
        <v>40</v>
      </c>
      <c r="W1151">
        <v>1570</v>
      </c>
      <c r="X1151" t="s">
        <v>1041</v>
      </c>
      <c r="Y1151" t="s">
        <v>954</v>
      </c>
      <c r="Z1151" s="25">
        <v>43118.993055555555</v>
      </c>
      <c r="AA1151">
        <v>22715</v>
      </c>
      <c r="AB1151">
        <v>105</v>
      </c>
      <c r="AC1151" s="24">
        <v>4.5999999999999999E-3</v>
      </c>
      <c r="AD1151">
        <v>4049</v>
      </c>
      <c r="AE1151">
        <v>92017046</v>
      </c>
      <c r="AF1151" s="22">
        <v>43122</v>
      </c>
      <c r="AG1151">
        <v>22680</v>
      </c>
      <c r="AH1151">
        <v>22680</v>
      </c>
      <c r="AI1151" s="22">
        <v>43123</v>
      </c>
      <c r="AJ1151">
        <v>22930</v>
      </c>
      <c r="AK1151">
        <v>23300</v>
      </c>
      <c r="AL1151" s="25">
        <v>43123.910729166666</v>
      </c>
      <c r="AM1151">
        <v>1</v>
      </c>
      <c r="AN1151">
        <v>5</v>
      </c>
      <c r="AO1151" s="26">
        <v>8.0000000000000002E-3</v>
      </c>
      <c r="AQ1151">
        <v>0.84</v>
      </c>
      <c r="AR1151">
        <v>0.92</v>
      </c>
      <c r="AS1151">
        <v>1.05</v>
      </c>
      <c r="AT1151">
        <v>1.1000000000000001</v>
      </c>
      <c r="AU1151">
        <v>0.63800000000000001</v>
      </c>
      <c r="AV1151">
        <v>23320</v>
      </c>
      <c r="AW1151">
        <v>22910</v>
      </c>
      <c r="AX1151">
        <v>23300</v>
      </c>
    </row>
    <row r="1152" spans="1:50">
      <c r="A1152" s="22">
        <v>43119</v>
      </c>
      <c r="B1152">
        <v>956</v>
      </c>
      <c r="C1152">
        <v>964.9</v>
      </c>
      <c r="D1152">
        <v>953.3</v>
      </c>
      <c r="E1152">
        <v>964.8</v>
      </c>
      <c r="F1152" s="22">
        <v>43122</v>
      </c>
      <c r="G1152">
        <v>970</v>
      </c>
      <c r="H1152">
        <v>970.8</v>
      </c>
      <c r="I1152">
        <v>961.7</v>
      </c>
      <c r="J1152">
        <v>966.3</v>
      </c>
      <c r="K1152" s="22">
        <v>43123</v>
      </c>
      <c r="L1152">
        <v>969.9</v>
      </c>
      <c r="M1152">
        <v>0.98</v>
      </c>
      <c r="N1152" s="8" t="str">
        <f>IF(AND(AM1152=1,AC1152&lt;-0.005,AE1152&gt;O$1),R1152,"")</f>
        <v/>
      </c>
      <c r="O1152" s="8">
        <f t="shared" si="92"/>
        <v>47992.257769559714</v>
      </c>
      <c r="P1152" s="8" t="str">
        <f t="shared" si="96"/>
        <v/>
      </c>
      <c r="Q1152" s="8">
        <f t="shared" si="93"/>
        <v>122989.04552344153</v>
      </c>
      <c r="R1152" s="8">
        <f t="shared" si="94"/>
        <v>-463.53522867736973</v>
      </c>
      <c r="S1152" s="8">
        <f t="shared" si="95"/>
        <v>173441.6977918637</v>
      </c>
      <c r="U1152" s="25">
        <v>43119.320057870369</v>
      </c>
      <c r="V1152">
        <v>42</v>
      </c>
      <c r="W1152">
        <v>4755</v>
      </c>
      <c r="X1152" t="s">
        <v>268</v>
      </c>
      <c r="Y1152" t="s">
        <v>962</v>
      </c>
      <c r="Z1152" s="25">
        <v>43118.986111111109</v>
      </c>
      <c r="AA1152">
        <v>960</v>
      </c>
      <c r="AB1152">
        <v>3.5</v>
      </c>
      <c r="AC1152" s="24">
        <v>3.7000000000000002E-3</v>
      </c>
      <c r="AD1152">
        <v>3100</v>
      </c>
      <c r="AE1152">
        <v>2971730</v>
      </c>
      <c r="AF1152" s="22">
        <v>43122</v>
      </c>
      <c r="AG1152">
        <v>970</v>
      </c>
      <c r="AH1152">
        <v>966.3</v>
      </c>
      <c r="AI1152" s="22">
        <v>43123</v>
      </c>
      <c r="AJ1152">
        <v>969.9</v>
      </c>
      <c r="AK1152">
        <v>970.8</v>
      </c>
      <c r="AL1152" s="25">
        <v>43123.910752314812</v>
      </c>
      <c r="AM1152">
        <v>1</v>
      </c>
      <c r="AN1152">
        <v>0</v>
      </c>
      <c r="AO1152">
        <v>7.08</v>
      </c>
      <c r="AP1152" t="s">
        <v>956</v>
      </c>
      <c r="AQ1152">
        <v>0.01</v>
      </c>
      <c r="AR1152">
        <v>0</v>
      </c>
      <c r="AS1152">
        <v>0.98</v>
      </c>
      <c r="AT1152">
        <v>0.89</v>
      </c>
      <c r="AU1152">
        <v>0.51900000000000002</v>
      </c>
      <c r="AV1152">
        <v>971.9</v>
      </c>
      <c r="AW1152">
        <v>966</v>
      </c>
      <c r="AX1152">
        <v>970.8</v>
      </c>
    </row>
    <row r="1153" spans="1:50">
      <c r="A1153" s="22">
        <v>43119</v>
      </c>
      <c r="B1153">
        <v>734</v>
      </c>
      <c r="C1153">
        <v>737</v>
      </c>
      <c r="D1153">
        <v>728.1</v>
      </c>
      <c r="E1153">
        <v>734.2</v>
      </c>
      <c r="F1153" s="22">
        <v>43122</v>
      </c>
      <c r="G1153">
        <v>744.7</v>
      </c>
      <c r="H1153">
        <v>753.7</v>
      </c>
      <c r="I1153">
        <v>735.7</v>
      </c>
      <c r="J1153">
        <v>739.5</v>
      </c>
      <c r="K1153" s="22">
        <v>43123</v>
      </c>
      <c r="L1153">
        <v>740.7</v>
      </c>
      <c r="M1153">
        <v>1.07</v>
      </c>
      <c r="N1153" s="8" t="str">
        <f>IF(AND(AM1153=1,AC1153&lt;-0.005,AE1153&gt;O$1),R1153,"")</f>
        <v/>
      </c>
      <c r="O1153" s="8">
        <f t="shared" si="92"/>
        <v>47992.257769559714</v>
      </c>
      <c r="P1153" s="8">
        <f t="shared" si="96"/>
        <v>-4945.8628525598233</v>
      </c>
      <c r="Q1153" s="8">
        <f t="shared" si="93"/>
        <v>118043.18267088171</v>
      </c>
      <c r="R1153" s="8">
        <f t="shared" si="94"/>
        <v>-4945.8628525598233</v>
      </c>
      <c r="S1153" s="8">
        <f t="shared" si="95"/>
        <v>168495.83493930387</v>
      </c>
      <c r="U1153" s="25">
        <v>43119.320057870369</v>
      </c>
      <c r="V1153">
        <v>43</v>
      </c>
      <c r="W1153">
        <v>8604</v>
      </c>
      <c r="X1153" t="s">
        <v>1039</v>
      </c>
      <c r="Y1153" t="s">
        <v>962</v>
      </c>
      <c r="Z1153" s="25">
        <v>43118.988888888889</v>
      </c>
      <c r="AA1153">
        <v>729.1</v>
      </c>
      <c r="AB1153">
        <v>-1.3</v>
      </c>
      <c r="AC1153" s="24">
        <v>-1.8E-3</v>
      </c>
      <c r="AD1153">
        <v>3000</v>
      </c>
      <c r="AE1153">
        <v>2189640</v>
      </c>
      <c r="AF1153" s="22">
        <v>43122</v>
      </c>
      <c r="AG1153">
        <v>744.7</v>
      </c>
      <c r="AH1153">
        <v>739.5</v>
      </c>
      <c r="AI1153" s="22">
        <v>43123</v>
      </c>
      <c r="AJ1153">
        <v>740.7</v>
      </c>
      <c r="AK1153">
        <v>748.1</v>
      </c>
      <c r="AL1153" s="25">
        <v>43123.910763888889</v>
      </c>
      <c r="AM1153">
        <v>1</v>
      </c>
      <c r="AN1153">
        <v>0.05</v>
      </c>
      <c r="AO1153">
        <v>7.24</v>
      </c>
      <c r="AP1153" t="s">
        <v>956</v>
      </c>
      <c r="AQ1153">
        <v>0.96</v>
      </c>
      <c r="AR1153">
        <v>0.97</v>
      </c>
      <c r="AS1153">
        <v>1.07</v>
      </c>
      <c r="AT1153">
        <v>1.0900000000000001</v>
      </c>
      <c r="AU1153">
        <v>0.61199999999999999</v>
      </c>
      <c r="AV1153">
        <v>751.1</v>
      </c>
      <c r="AW1153">
        <v>736.8</v>
      </c>
      <c r="AX1153">
        <v>748.1</v>
      </c>
    </row>
    <row r="1154" spans="1:50">
      <c r="A1154" s="22">
        <v>43119</v>
      </c>
      <c r="B1154">
        <v>679</v>
      </c>
      <c r="C1154">
        <v>681</v>
      </c>
      <c r="D1154">
        <v>658</v>
      </c>
      <c r="E1154">
        <v>676</v>
      </c>
      <c r="F1154" s="22">
        <v>43122</v>
      </c>
      <c r="G1154">
        <v>669</v>
      </c>
      <c r="H1154">
        <v>701</v>
      </c>
      <c r="I1154">
        <v>669</v>
      </c>
      <c r="J1154">
        <v>694</v>
      </c>
      <c r="K1154" s="22">
        <v>43123</v>
      </c>
      <c r="L1154">
        <v>700</v>
      </c>
      <c r="M1154">
        <v>1.1599999999999999</v>
      </c>
      <c r="N1154" s="8" t="str">
        <f>IF(AND(AM1154=1,AC1154&lt;-0.005,AE1154&gt;O$1),R1154,"")</f>
        <v/>
      </c>
      <c r="O1154" s="8">
        <f t="shared" si="92"/>
        <v>47992.257769559714</v>
      </c>
      <c r="P1154" s="8" t="str">
        <f t="shared" si="96"/>
        <v/>
      </c>
      <c r="Q1154" s="8">
        <f t="shared" si="93"/>
        <v>118043.18267088171</v>
      </c>
      <c r="R1154" s="8">
        <f t="shared" si="94"/>
        <v>6512.3010130245793</v>
      </c>
      <c r="S1154" s="8">
        <f t="shared" si="95"/>
        <v>168495.83493930387</v>
      </c>
      <c r="U1154" s="25">
        <v>43119.320057870369</v>
      </c>
      <c r="V1154">
        <v>44</v>
      </c>
      <c r="W1154">
        <v>2160</v>
      </c>
      <c r="X1154" t="s">
        <v>1033</v>
      </c>
      <c r="Y1154" t="s">
        <v>957</v>
      </c>
      <c r="Z1154" s="25">
        <v>43118.997916666667</v>
      </c>
      <c r="AA1154">
        <v>674</v>
      </c>
      <c r="AB1154">
        <v>-5</v>
      </c>
      <c r="AC1154" s="24">
        <v>-7.4000000000000003E-3</v>
      </c>
      <c r="AD1154">
        <v>3000</v>
      </c>
      <c r="AE1154">
        <v>2022000</v>
      </c>
      <c r="AF1154" s="22">
        <v>43122</v>
      </c>
      <c r="AG1154">
        <v>669</v>
      </c>
      <c r="AH1154">
        <v>694</v>
      </c>
      <c r="AI1154" s="22">
        <v>43123</v>
      </c>
      <c r="AJ1154">
        <v>700</v>
      </c>
      <c r="AK1154">
        <v>691</v>
      </c>
      <c r="AL1154" s="25">
        <v>43123.910775462966</v>
      </c>
      <c r="AM1154">
        <v>2</v>
      </c>
      <c r="AN1154" t="s">
        <v>1023</v>
      </c>
      <c r="AO1154">
        <v>0</v>
      </c>
      <c r="AP1154">
        <v>0</v>
      </c>
      <c r="AQ1154">
        <v>0.92</v>
      </c>
      <c r="AR1154">
        <v>0.95</v>
      </c>
      <c r="AS1154">
        <v>1.1599999999999999</v>
      </c>
      <c r="AT1154">
        <v>1.27</v>
      </c>
      <c r="AU1154">
        <v>1.1879999999999999</v>
      </c>
      <c r="AV1154">
        <v>702</v>
      </c>
      <c r="AW1154">
        <v>685</v>
      </c>
      <c r="AX1154">
        <v>691</v>
      </c>
    </row>
    <row r="1155" spans="1:50">
      <c r="A1155" s="22">
        <v>43119</v>
      </c>
      <c r="B1155">
        <v>642</v>
      </c>
      <c r="C1155">
        <v>671</v>
      </c>
      <c r="D1155">
        <v>632</v>
      </c>
      <c r="E1155">
        <v>669</v>
      </c>
      <c r="F1155" s="22">
        <v>43122</v>
      </c>
      <c r="G1155">
        <v>661</v>
      </c>
      <c r="H1155">
        <v>769</v>
      </c>
      <c r="I1155">
        <v>659</v>
      </c>
      <c r="J1155">
        <v>769</v>
      </c>
      <c r="K1155" s="22">
        <v>43123</v>
      </c>
      <c r="L1155">
        <v>738</v>
      </c>
      <c r="M1155">
        <v>1.1000000000000001</v>
      </c>
      <c r="N1155" s="8" t="str">
        <f>IF(AND(AM1155=1,AC1155&lt;-0.005,AE1155&gt;O$1),R1155,"")</f>
        <v/>
      </c>
      <c r="O1155" s="8">
        <f t="shared" si="92"/>
        <v>47992.257769559714</v>
      </c>
      <c r="P1155" s="8" t="str">
        <f t="shared" si="96"/>
        <v/>
      </c>
      <c r="Q1155" s="8">
        <f t="shared" si="93"/>
        <v>118043.18267088171</v>
      </c>
      <c r="R1155" s="8">
        <f t="shared" si="94"/>
        <v>36337.209302325537</v>
      </c>
      <c r="S1155" s="8">
        <f t="shared" si="95"/>
        <v>168495.83493930387</v>
      </c>
      <c r="U1155" s="25">
        <v>43119.320057870369</v>
      </c>
      <c r="V1155">
        <v>45</v>
      </c>
      <c r="W1155">
        <v>4563</v>
      </c>
      <c r="X1155" t="s">
        <v>1102</v>
      </c>
      <c r="Y1155" t="s">
        <v>957</v>
      </c>
      <c r="Z1155" s="25">
        <v>43118.997916666667</v>
      </c>
      <c r="AA1155">
        <v>637</v>
      </c>
      <c r="AB1155">
        <v>-2</v>
      </c>
      <c r="AC1155" s="24">
        <v>-3.0999999999999999E-3</v>
      </c>
      <c r="AD1155">
        <v>2900</v>
      </c>
      <c r="AE1155">
        <v>1840210</v>
      </c>
      <c r="AF1155" s="22">
        <v>43122</v>
      </c>
      <c r="AG1155">
        <v>661</v>
      </c>
      <c r="AH1155">
        <v>769</v>
      </c>
      <c r="AI1155" s="22">
        <v>43123</v>
      </c>
      <c r="AJ1155">
        <v>738</v>
      </c>
      <c r="AK1155">
        <v>688</v>
      </c>
      <c r="AL1155" s="25">
        <v>43123.910787037035</v>
      </c>
      <c r="AM1155">
        <v>2</v>
      </c>
      <c r="AN1155" t="s">
        <v>1023</v>
      </c>
      <c r="AO1155">
        <v>3102.4</v>
      </c>
      <c r="AP1155">
        <v>0</v>
      </c>
      <c r="AQ1155">
        <v>0.86</v>
      </c>
      <c r="AR1155">
        <v>0.91</v>
      </c>
      <c r="AS1155">
        <v>1.1000000000000001</v>
      </c>
      <c r="AT1155">
        <v>1.1399999999999999</v>
      </c>
      <c r="AU1155">
        <v>1.0609999999999999</v>
      </c>
      <c r="AV1155">
        <v>746</v>
      </c>
      <c r="AW1155">
        <v>680</v>
      </c>
      <c r="AX1155">
        <v>688</v>
      </c>
    </row>
    <row r="1156" spans="1:50">
      <c r="A1156" s="22">
        <v>43119</v>
      </c>
      <c r="B1156">
        <v>120</v>
      </c>
      <c r="C1156">
        <v>126</v>
      </c>
      <c r="D1156">
        <v>120</v>
      </c>
      <c r="E1156">
        <v>123</v>
      </c>
      <c r="F1156" s="22">
        <v>43122</v>
      </c>
      <c r="G1156">
        <v>123</v>
      </c>
      <c r="H1156">
        <v>126</v>
      </c>
      <c r="I1156">
        <v>120</v>
      </c>
      <c r="J1156">
        <v>126</v>
      </c>
      <c r="K1156" s="22">
        <v>43123</v>
      </c>
      <c r="L1156">
        <v>127</v>
      </c>
      <c r="M1156">
        <v>1.36</v>
      </c>
      <c r="N1156" s="8">
        <f>IF(AND(AM1156=1,AC1156&lt;-0.005,AE1156&gt;O$1),R1156,"")</f>
        <v>-11538.461538461554</v>
      </c>
      <c r="O1156" s="8">
        <f t="shared" si="92"/>
        <v>36453.79623109816</v>
      </c>
      <c r="P1156" s="8">
        <f t="shared" si="96"/>
        <v>-11538.461538461554</v>
      </c>
      <c r="Q1156" s="8">
        <f t="shared" si="93"/>
        <v>106504.72113242015</v>
      </c>
      <c r="R1156" s="8">
        <f t="shared" si="94"/>
        <v>-11538.461538461554</v>
      </c>
      <c r="S1156" s="8">
        <f t="shared" si="95"/>
        <v>156957.37340084231</v>
      </c>
      <c r="U1156" s="25">
        <v>43119.320057870369</v>
      </c>
      <c r="V1156">
        <v>46</v>
      </c>
      <c r="W1156">
        <v>5955</v>
      </c>
      <c r="X1156" t="s">
        <v>468</v>
      </c>
      <c r="Y1156" t="s">
        <v>954</v>
      </c>
      <c r="Z1156" s="25">
        <v>43118.95208333333</v>
      </c>
      <c r="AA1156">
        <v>119</v>
      </c>
      <c r="AB1156">
        <v>-2</v>
      </c>
      <c r="AC1156" s="24">
        <v>-1.6500000000000001E-2</v>
      </c>
      <c r="AD1156">
        <v>2800</v>
      </c>
      <c r="AE1156">
        <v>337060</v>
      </c>
      <c r="AF1156" s="22">
        <v>43122</v>
      </c>
      <c r="AG1156">
        <v>123</v>
      </c>
      <c r="AH1156">
        <v>126</v>
      </c>
      <c r="AI1156" s="22">
        <v>43123</v>
      </c>
      <c r="AJ1156">
        <v>127</v>
      </c>
      <c r="AK1156">
        <v>130</v>
      </c>
      <c r="AL1156" s="25">
        <v>43123.910798611112</v>
      </c>
      <c r="AM1156">
        <v>1</v>
      </c>
      <c r="AN1156" t="s">
        <v>1023</v>
      </c>
      <c r="AO1156">
        <v>2.72</v>
      </c>
      <c r="AP1156">
        <v>1.24</v>
      </c>
      <c r="AQ1156">
        <v>0.96</v>
      </c>
      <c r="AR1156">
        <v>0.96</v>
      </c>
      <c r="AS1156">
        <v>1.36</v>
      </c>
      <c r="AT1156">
        <v>1.59</v>
      </c>
      <c r="AU1156">
        <v>0.66900000000000004</v>
      </c>
      <c r="AV1156">
        <v>132</v>
      </c>
      <c r="AW1156">
        <v>124</v>
      </c>
      <c r="AX1156">
        <v>130</v>
      </c>
    </row>
    <row r="1157" spans="1:50">
      <c r="A1157" s="22">
        <v>43119</v>
      </c>
      <c r="B1157">
        <v>1207.5</v>
      </c>
      <c r="C1157">
        <v>1213</v>
      </c>
      <c r="D1157">
        <v>1193.5</v>
      </c>
      <c r="E1157">
        <v>1208.5</v>
      </c>
      <c r="F1157" s="22">
        <v>43122</v>
      </c>
      <c r="G1157">
        <v>1215.5</v>
      </c>
      <c r="H1157">
        <v>1218</v>
      </c>
      <c r="I1157">
        <v>1199</v>
      </c>
      <c r="J1157">
        <v>1217.5</v>
      </c>
      <c r="K1157" s="22">
        <v>43123</v>
      </c>
      <c r="L1157">
        <v>1220</v>
      </c>
      <c r="M1157">
        <v>1.03</v>
      </c>
      <c r="N1157" s="8">
        <f>IF(AND(AM1157=1,AC1157&lt;-0.005,AE1157&gt;O$1),R1157,"")</f>
        <v>1026.6940451745254</v>
      </c>
      <c r="O1157" s="8">
        <f t="shared" si="92"/>
        <v>37480.490276272685</v>
      </c>
      <c r="P1157" s="8" t="str">
        <f t="shared" si="96"/>
        <v/>
      </c>
      <c r="Q1157" s="8">
        <f t="shared" si="93"/>
        <v>106504.72113242015</v>
      </c>
      <c r="R1157" s="8">
        <f t="shared" si="94"/>
        <v>1026.6940451745254</v>
      </c>
      <c r="S1157" s="8">
        <f t="shared" si="95"/>
        <v>157984.06744601682</v>
      </c>
      <c r="U1157" s="25">
        <v>43119.320057870369</v>
      </c>
      <c r="V1157">
        <v>47</v>
      </c>
      <c r="W1157">
        <v>4188</v>
      </c>
      <c r="X1157" t="s">
        <v>1598</v>
      </c>
      <c r="Y1157" t="s">
        <v>962</v>
      </c>
      <c r="Z1157" s="25">
        <v>43118.984722222223</v>
      </c>
      <c r="AA1157">
        <v>1230</v>
      </c>
      <c r="AB1157">
        <v>-13</v>
      </c>
      <c r="AC1157" s="24">
        <v>-1.0500000000000001E-2</v>
      </c>
      <c r="AD1157">
        <v>2600</v>
      </c>
      <c r="AE1157">
        <v>3218300</v>
      </c>
      <c r="AF1157" s="22">
        <v>43122</v>
      </c>
      <c r="AG1157">
        <v>1215.5</v>
      </c>
      <c r="AH1157">
        <v>1217.5</v>
      </c>
      <c r="AI1157" s="22">
        <v>43123</v>
      </c>
      <c r="AJ1157">
        <v>1220</v>
      </c>
      <c r="AK1157">
        <v>1217.5</v>
      </c>
      <c r="AL1157" s="25">
        <v>43123.910810185182</v>
      </c>
      <c r="AM1157">
        <v>1</v>
      </c>
      <c r="AN1157">
        <v>0</v>
      </c>
      <c r="AO1157">
        <v>2.78</v>
      </c>
      <c r="AP1157">
        <v>2.41</v>
      </c>
      <c r="AQ1157">
        <v>0.88</v>
      </c>
      <c r="AR1157">
        <v>0.94</v>
      </c>
      <c r="AS1157">
        <v>1.03</v>
      </c>
      <c r="AT1157">
        <v>1.07</v>
      </c>
      <c r="AU1157">
        <v>0.68200000000000005</v>
      </c>
      <c r="AV1157">
        <v>1221</v>
      </c>
      <c r="AW1157">
        <v>1201.5</v>
      </c>
      <c r="AX1157">
        <v>1217.5</v>
      </c>
    </row>
    <row r="1158" spans="1:50">
      <c r="A1158" s="22">
        <v>43119</v>
      </c>
      <c r="B1158">
        <v>6040</v>
      </c>
      <c r="C1158">
        <v>6660</v>
      </c>
      <c r="D1158">
        <v>5960</v>
      </c>
      <c r="E1158">
        <v>6660</v>
      </c>
      <c r="F1158" s="22">
        <v>43122</v>
      </c>
      <c r="G1158">
        <v>7000</v>
      </c>
      <c r="H1158">
        <v>7540</v>
      </c>
      <c r="I1158">
        <v>6770</v>
      </c>
      <c r="J1158">
        <v>6960</v>
      </c>
      <c r="K1158" s="22">
        <v>43123</v>
      </c>
      <c r="L1158">
        <v>6860</v>
      </c>
      <c r="M1158">
        <v>0.96</v>
      </c>
      <c r="N1158" s="8" t="str">
        <f>IF(AND(AM1158=1,AC1158&lt;-0.005,AE1158&gt;O$1),R1158,"")</f>
        <v/>
      </c>
      <c r="O1158" s="8">
        <f t="shared" si="92"/>
        <v>37480.490276272685</v>
      </c>
      <c r="P1158" s="8" t="str">
        <f t="shared" si="96"/>
        <v/>
      </c>
      <c r="Q1158" s="8">
        <f t="shared" si="93"/>
        <v>106504.72113242015</v>
      </c>
      <c r="R1158" s="8">
        <f t="shared" si="94"/>
        <v>-16901.408450704203</v>
      </c>
      <c r="S1158" s="8">
        <f t="shared" si="95"/>
        <v>157984.06744601682</v>
      </c>
      <c r="U1158" s="25">
        <v>43119.320057870369</v>
      </c>
      <c r="V1158">
        <v>48</v>
      </c>
      <c r="W1158">
        <v>3267</v>
      </c>
      <c r="X1158" t="s">
        <v>1254</v>
      </c>
      <c r="Y1158" t="s">
        <v>957</v>
      </c>
      <c r="Z1158" s="25">
        <v>43118.994444444441</v>
      </c>
      <c r="AA1158">
        <v>6020</v>
      </c>
      <c r="AB1158">
        <v>360</v>
      </c>
      <c r="AC1158" s="24">
        <v>6.3600000000000004E-2</v>
      </c>
      <c r="AD1158">
        <v>2500</v>
      </c>
      <c r="AE1158">
        <v>15089500</v>
      </c>
      <c r="AF1158" s="22">
        <v>43122</v>
      </c>
      <c r="AG1158">
        <v>7000</v>
      </c>
      <c r="AH1158">
        <v>6960</v>
      </c>
      <c r="AI1158" s="22">
        <v>43123</v>
      </c>
      <c r="AJ1158">
        <v>6860</v>
      </c>
      <c r="AK1158">
        <v>7100</v>
      </c>
      <c r="AL1158" s="25">
        <v>43123.910821759258</v>
      </c>
      <c r="AM1158">
        <v>2</v>
      </c>
      <c r="AN1158" t="s">
        <v>1023</v>
      </c>
      <c r="AO1158">
        <v>2894</v>
      </c>
      <c r="AP1158" t="s">
        <v>956</v>
      </c>
      <c r="AQ1158">
        <v>0.2</v>
      </c>
      <c r="AR1158">
        <v>0.75</v>
      </c>
      <c r="AS1158">
        <v>0.96</v>
      </c>
      <c r="AT1158">
        <v>1.17</v>
      </c>
      <c r="AU1158">
        <v>0.97</v>
      </c>
      <c r="AV1158">
        <v>7790</v>
      </c>
      <c r="AW1158">
        <v>6680</v>
      </c>
      <c r="AX1158">
        <v>7100</v>
      </c>
    </row>
    <row r="1159" spans="1:50">
      <c r="A1159" s="22">
        <v>43119</v>
      </c>
      <c r="B1159">
        <v>2052</v>
      </c>
      <c r="C1159">
        <v>2052</v>
      </c>
      <c r="D1159">
        <v>2052</v>
      </c>
      <c r="E1159">
        <v>2052</v>
      </c>
      <c r="F1159" s="22">
        <v>43122</v>
      </c>
      <c r="G1159">
        <v>2452</v>
      </c>
      <c r="H1159">
        <v>2499</v>
      </c>
      <c r="I1159">
        <v>2000</v>
      </c>
      <c r="J1159">
        <v>2050</v>
      </c>
      <c r="K1159" s="22">
        <v>43123</v>
      </c>
      <c r="L1159">
        <v>2037</v>
      </c>
      <c r="M1159">
        <v>1.22</v>
      </c>
      <c r="N1159" s="8" t="str">
        <f>IF(AND(AM1159=1,AC1159&lt;-0.005,AE1159&gt;O$1),R1159,"")</f>
        <v/>
      </c>
      <c r="O1159" s="8">
        <f t="shared" si="92"/>
        <v>37480.490276272685</v>
      </c>
      <c r="P1159" s="8" t="str">
        <f t="shared" si="96"/>
        <v/>
      </c>
      <c r="Q1159" s="8">
        <f t="shared" si="93"/>
        <v>106504.72113242015</v>
      </c>
      <c r="R1159" s="8">
        <f t="shared" si="94"/>
        <v>-3412.9692832764458</v>
      </c>
      <c r="S1159" s="8">
        <f t="shared" si="95"/>
        <v>157984.06744601682</v>
      </c>
      <c r="U1159" s="25">
        <v>43119.320057870369</v>
      </c>
      <c r="V1159">
        <v>49</v>
      </c>
      <c r="W1159">
        <v>6096</v>
      </c>
      <c r="X1159" t="s">
        <v>1596</v>
      </c>
      <c r="Y1159" t="s">
        <v>957</v>
      </c>
      <c r="Z1159" s="25">
        <v>43118.991666666669</v>
      </c>
      <c r="AA1159">
        <v>2052</v>
      </c>
      <c r="AB1159">
        <v>400</v>
      </c>
      <c r="AC1159" s="24">
        <v>0.24210000000000001</v>
      </c>
      <c r="AD1159">
        <v>2400</v>
      </c>
      <c r="AE1159">
        <v>4904600</v>
      </c>
      <c r="AF1159" s="22">
        <v>43122</v>
      </c>
      <c r="AG1159">
        <v>2452</v>
      </c>
      <c r="AH1159">
        <v>2050</v>
      </c>
      <c r="AI1159" s="22">
        <v>43123</v>
      </c>
      <c r="AJ1159">
        <v>2037</v>
      </c>
      <c r="AK1159">
        <v>2051</v>
      </c>
      <c r="AL1159" s="25">
        <v>43123.910833333335</v>
      </c>
      <c r="AM1159">
        <v>2</v>
      </c>
      <c r="AN1159" t="s">
        <v>1023</v>
      </c>
      <c r="AO1159">
        <v>721</v>
      </c>
      <c r="AP1159">
        <v>0</v>
      </c>
      <c r="AQ1159">
        <v>1</v>
      </c>
      <c r="AR1159">
        <v>1</v>
      </c>
      <c r="AS1159">
        <v>1.22</v>
      </c>
      <c r="AT1159">
        <v>1.25</v>
      </c>
      <c r="AU1159">
        <v>0.58799999999999997</v>
      </c>
      <c r="AV1159">
        <v>2119</v>
      </c>
      <c r="AW1159">
        <v>2000</v>
      </c>
      <c r="AX1159">
        <v>2051</v>
      </c>
    </row>
    <row r="1160" spans="1:50">
      <c r="A1160" s="22">
        <v>43119</v>
      </c>
      <c r="B1160">
        <v>1165</v>
      </c>
      <c r="C1160">
        <v>1175</v>
      </c>
      <c r="D1160">
        <v>1161</v>
      </c>
      <c r="E1160">
        <v>1167</v>
      </c>
      <c r="F1160" s="22">
        <v>43122</v>
      </c>
      <c r="G1160">
        <v>1168</v>
      </c>
      <c r="H1160">
        <v>1179</v>
      </c>
      <c r="I1160">
        <v>1166</v>
      </c>
      <c r="J1160">
        <v>1167</v>
      </c>
      <c r="K1160" s="22">
        <v>43123</v>
      </c>
      <c r="L1160">
        <v>1154</v>
      </c>
      <c r="M1160">
        <v>0.95</v>
      </c>
      <c r="N1160" s="8" t="str">
        <f>IF(AND(AM1160=1,AC1160&lt;-0.005,AE1160&gt;O$1),R1160,"")</f>
        <v/>
      </c>
      <c r="O1160" s="8">
        <f t="shared" si="92"/>
        <v>37480.490276272685</v>
      </c>
      <c r="P1160" s="8" t="str">
        <f t="shared" si="96"/>
        <v/>
      </c>
      <c r="Q1160" s="8">
        <f t="shared" si="93"/>
        <v>106504.72113242015</v>
      </c>
      <c r="R1160" s="8">
        <f t="shared" si="94"/>
        <v>8370.0440528634572</v>
      </c>
      <c r="S1160" s="8">
        <f t="shared" si="95"/>
        <v>166354.11149888029</v>
      </c>
      <c r="U1160" s="25">
        <v>43122.31994212963</v>
      </c>
      <c r="V1160">
        <v>2</v>
      </c>
      <c r="W1160">
        <v>1357</v>
      </c>
      <c r="X1160" t="s">
        <v>1056</v>
      </c>
      <c r="Y1160" t="s">
        <v>954</v>
      </c>
      <c r="Z1160" s="25">
        <v>43119.997916666667</v>
      </c>
      <c r="AA1160">
        <v>1164.9000000000001</v>
      </c>
      <c r="AB1160">
        <v>-2.1</v>
      </c>
      <c r="AC1160" s="24">
        <v>-1.8E-3</v>
      </c>
      <c r="AD1160">
        <v>147440</v>
      </c>
      <c r="AE1160">
        <v>171365909</v>
      </c>
      <c r="AF1160" s="22">
        <v>43122</v>
      </c>
      <c r="AG1160">
        <v>1168</v>
      </c>
      <c r="AH1160">
        <v>1167</v>
      </c>
      <c r="AI1160" s="22">
        <v>43123</v>
      </c>
      <c r="AJ1160">
        <v>1154</v>
      </c>
      <c r="AK1160">
        <v>1135</v>
      </c>
      <c r="AL1160" s="25">
        <v>43123.910868055558</v>
      </c>
      <c r="AM1160">
        <v>1</v>
      </c>
      <c r="AN1160" t="s">
        <v>1023</v>
      </c>
      <c r="AO1160" s="26">
        <v>8.0000000000000002E-3</v>
      </c>
      <c r="AQ1160">
        <v>0.12</v>
      </c>
      <c r="AR1160">
        <v>0.05</v>
      </c>
      <c r="AS1160">
        <v>0.95</v>
      </c>
      <c r="AT1160">
        <v>0.9</v>
      </c>
      <c r="AU1160">
        <v>2.2269999999999999</v>
      </c>
      <c r="AV1160">
        <v>1157</v>
      </c>
      <c r="AW1160">
        <v>1135</v>
      </c>
      <c r="AX1160">
        <v>1135</v>
      </c>
    </row>
    <row r="1161" spans="1:50">
      <c r="A1161" s="22">
        <v>43119</v>
      </c>
      <c r="B1161">
        <v>304</v>
      </c>
      <c r="C1161">
        <v>325</v>
      </c>
      <c r="D1161">
        <v>303</v>
      </c>
      <c r="E1161">
        <v>315</v>
      </c>
      <c r="F1161" s="22">
        <v>43122</v>
      </c>
      <c r="G1161">
        <v>327</v>
      </c>
      <c r="H1161">
        <v>395</v>
      </c>
      <c r="I1161">
        <v>317</v>
      </c>
      <c r="J1161">
        <v>395</v>
      </c>
      <c r="K1161" s="22">
        <v>43123</v>
      </c>
      <c r="L1161">
        <v>411</v>
      </c>
      <c r="M1161">
        <v>2.09</v>
      </c>
      <c r="N1161" s="8" t="str">
        <f>IF(AND(AM1161=1,AC1161&lt;-0.005,AE1161&gt;O$1),R1161,"")</f>
        <v/>
      </c>
      <c r="O1161" s="8">
        <f t="shared" si="92"/>
        <v>37480.490276272685</v>
      </c>
      <c r="P1161" s="8" t="str">
        <f t="shared" si="96"/>
        <v/>
      </c>
      <c r="Q1161" s="8">
        <f t="shared" si="93"/>
        <v>106504.72113242015</v>
      </c>
      <c r="R1161" s="8">
        <f t="shared" si="94"/>
        <v>15037.593984962405</v>
      </c>
      <c r="S1161" s="8">
        <f t="shared" si="95"/>
        <v>166354.11149888029</v>
      </c>
      <c r="U1161" s="25">
        <v>43122.319953703707</v>
      </c>
      <c r="V1161">
        <v>4</v>
      </c>
      <c r="W1161">
        <v>3323</v>
      </c>
      <c r="X1161" t="s">
        <v>305</v>
      </c>
      <c r="Y1161" t="s">
        <v>960</v>
      </c>
      <c r="Z1161" s="25">
        <v>43119.996527777781</v>
      </c>
      <c r="AA1161">
        <v>320</v>
      </c>
      <c r="AB1161">
        <v>5</v>
      </c>
      <c r="AC1161" s="24">
        <v>1.5900000000000001E-2</v>
      </c>
      <c r="AD1161">
        <v>81800</v>
      </c>
      <c r="AE1161">
        <v>25985460</v>
      </c>
      <c r="AF1161" s="22">
        <v>43122</v>
      </c>
      <c r="AG1161">
        <v>327</v>
      </c>
      <c r="AH1161">
        <v>395</v>
      </c>
      <c r="AI1161" s="22">
        <v>43123</v>
      </c>
      <c r="AJ1161">
        <v>411</v>
      </c>
      <c r="AK1161">
        <v>399</v>
      </c>
      <c r="AL1161" s="25">
        <v>43123.910891203705</v>
      </c>
      <c r="AM1161">
        <v>2</v>
      </c>
      <c r="AN1161" t="s">
        <v>1023</v>
      </c>
      <c r="AO1161">
        <v>1734.8</v>
      </c>
      <c r="AP1161">
        <v>0.48</v>
      </c>
      <c r="AQ1161">
        <v>1</v>
      </c>
      <c r="AR1161">
        <v>1</v>
      </c>
      <c r="AS1161">
        <v>2.09</v>
      </c>
      <c r="AT1161">
        <v>2.85</v>
      </c>
      <c r="AU1161">
        <v>0.90800000000000003</v>
      </c>
      <c r="AV1161">
        <v>437</v>
      </c>
      <c r="AW1161">
        <v>375</v>
      </c>
      <c r="AX1161">
        <v>399</v>
      </c>
    </row>
    <row r="1162" spans="1:50">
      <c r="A1162" s="22">
        <v>43119</v>
      </c>
      <c r="B1162">
        <v>310</v>
      </c>
      <c r="C1162">
        <v>311</v>
      </c>
      <c r="D1162">
        <v>299</v>
      </c>
      <c r="E1162">
        <v>302</v>
      </c>
      <c r="F1162" s="22">
        <v>43122</v>
      </c>
      <c r="G1162">
        <v>266</v>
      </c>
      <c r="H1162">
        <v>294</v>
      </c>
      <c r="I1162">
        <v>264</v>
      </c>
      <c r="J1162">
        <v>284</v>
      </c>
      <c r="K1162" s="22">
        <v>43123</v>
      </c>
      <c r="L1162">
        <v>281</v>
      </c>
      <c r="M1162">
        <v>1.1299999999999999</v>
      </c>
      <c r="N1162" s="8" t="str">
        <f>IF(AND(AM1162=1,AC1162&lt;-0.005,AE1162&gt;O$1),R1162,"")</f>
        <v/>
      </c>
      <c r="O1162" s="8">
        <f t="shared" si="92"/>
        <v>37480.490276272685</v>
      </c>
      <c r="P1162" s="8" t="str">
        <f t="shared" si="96"/>
        <v/>
      </c>
      <c r="Q1162" s="8">
        <f t="shared" si="93"/>
        <v>106504.72113242015</v>
      </c>
      <c r="R1162" s="8">
        <f t="shared" si="94"/>
        <v>1785.7142857142794</v>
      </c>
      <c r="S1162" s="8">
        <f t="shared" si="95"/>
        <v>166354.11149888029</v>
      </c>
      <c r="U1162" s="25">
        <v>43122.319953703707</v>
      </c>
      <c r="V1162">
        <v>7</v>
      </c>
      <c r="W1162">
        <v>5341</v>
      </c>
      <c r="X1162" t="s">
        <v>1597</v>
      </c>
      <c r="Y1162" t="s">
        <v>954</v>
      </c>
      <c r="Z1162" s="25">
        <v>43119.994444444441</v>
      </c>
      <c r="AA1162">
        <v>255</v>
      </c>
      <c r="AB1162">
        <v>-47</v>
      </c>
      <c r="AC1162" s="24">
        <v>-0.15559999999999999</v>
      </c>
      <c r="AD1162">
        <v>72000</v>
      </c>
      <c r="AE1162">
        <v>19041200</v>
      </c>
      <c r="AF1162" s="22">
        <v>43122</v>
      </c>
      <c r="AG1162">
        <v>266</v>
      </c>
      <c r="AH1162">
        <v>284</v>
      </c>
      <c r="AI1162" s="22">
        <v>43123</v>
      </c>
      <c r="AJ1162">
        <v>281</v>
      </c>
      <c r="AK1162">
        <v>280</v>
      </c>
      <c r="AL1162" s="25">
        <v>43123.910925925928</v>
      </c>
      <c r="AM1162" t="s">
        <v>1068</v>
      </c>
      <c r="AN1162" t="s">
        <v>1023</v>
      </c>
      <c r="AO1162">
        <v>3455</v>
      </c>
      <c r="AP1162" t="s">
        <v>956</v>
      </c>
      <c r="AQ1162">
        <v>0.79</v>
      </c>
      <c r="AR1162">
        <v>0.88</v>
      </c>
      <c r="AS1162">
        <v>1.1299999999999999</v>
      </c>
      <c r="AT1162">
        <v>1.5</v>
      </c>
      <c r="AU1162">
        <v>0.93799999999999994</v>
      </c>
      <c r="AV1162">
        <v>295</v>
      </c>
      <c r="AW1162">
        <v>279</v>
      </c>
      <c r="AX1162">
        <v>280</v>
      </c>
    </row>
    <row r="1163" spans="1:50">
      <c r="A1163" s="22">
        <v>43119</v>
      </c>
      <c r="B1163">
        <v>162</v>
      </c>
      <c r="C1163">
        <v>163</v>
      </c>
      <c r="D1163">
        <v>158</v>
      </c>
      <c r="E1163">
        <v>160</v>
      </c>
      <c r="F1163" s="22">
        <v>43122</v>
      </c>
      <c r="G1163">
        <v>210</v>
      </c>
      <c r="H1163">
        <v>210</v>
      </c>
      <c r="I1163">
        <v>210</v>
      </c>
      <c r="J1163">
        <v>210</v>
      </c>
      <c r="K1163" s="22">
        <v>43123</v>
      </c>
      <c r="L1163">
        <v>258</v>
      </c>
      <c r="M1163">
        <v>1.02</v>
      </c>
      <c r="N1163" s="8" t="str">
        <f>IF(AND(AM1163=1,AC1163&lt;-0.005,AE1163&gt;O$1),R1163,"")</f>
        <v/>
      </c>
      <c r="O1163" s="8">
        <f t="shared" si="92"/>
        <v>37480.490276272685</v>
      </c>
      <c r="P1163" s="8" t="str">
        <f t="shared" si="96"/>
        <v/>
      </c>
      <c r="Q1163" s="8">
        <f t="shared" si="93"/>
        <v>106504.72113242015</v>
      </c>
      <c r="R1163" s="8">
        <f t="shared" si="94"/>
        <v>-7633.5877862595544</v>
      </c>
      <c r="S1163" s="8">
        <f t="shared" si="95"/>
        <v>166354.11149888029</v>
      </c>
      <c r="U1163" s="25">
        <v>43122.319953703707</v>
      </c>
      <c r="V1163">
        <v>8</v>
      </c>
      <c r="W1163">
        <v>2776</v>
      </c>
      <c r="X1163" t="s">
        <v>1201</v>
      </c>
      <c r="Y1163" t="s">
        <v>960</v>
      </c>
      <c r="Z1163" s="25">
        <v>43119.99722222222</v>
      </c>
      <c r="AA1163">
        <v>210</v>
      </c>
      <c r="AB1163">
        <v>50</v>
      </c>
      <c r="AC1163" s="24">
        <v>0.3125</v>
      </c>
      <c r="AD1163">
        <v>63600</v>
      </c>
      <c r="AE1163">
        <v>13245970</v>
      </c>
      <c r="AF1163" s="22">
        <v>43122</v>
      </c>
      <c r="AG1163">
        <v>210</v>
      </c>
      <c r="AH1163">
        <v>210</v>
      </c>
      <c r="AI1163" s="22">
        <v>43123</v>
      </c>
      <c r="AJ1163">
        <v>258</v>
      </c>
      <c r="AK1163">
        <v>262</v>
      </c>
      <c r="AL1163" s="25">
        <v>43123.910937499997</v>
      </c>
      <c r="AM1163">
        <v>0</v>
      </c>
      <c r="AN1163" t="s">
        <v>1023</v>
      </c>
      <c r="AO1163">
        <v>0</v>
      </c>
      <c r="AP1163">
        <v>0</v>
      </c>
      <c r="AQ1163">
        <v>0.35</v>
      </c>
      <c r="AR1163">
        <v>0.23</v>
      </c>
      <c r="AS1163">
        <v>1.02</v>
      </c>
      <c r="AT1163">
        <v>0.98</v>
      </c>
      <c r="AU1163">
        <v>1.64</v>
      </c>
      <c r="AV1163">
        <v>289</v>
      </c>
      <c r="AW1163">
        <v>246</v>
      </c>
      <c r="AX1163">
        <v>262</v>
      </c>
    </row>
    <row r="1164" spans="1:50">
      <c r="A1164" s="22">
        <v>43119</v>
      </c>
      <c r="B1164">
        <v>491</v>
      </c>
      <c r="C1164">
        <v>545</v>
      </c>
      <c r="D1164">
        <v>431</v>
      </c>
      <c r="E1164">
        <v>432</v>
      </c>
      <c r="F1164" s="22">
        <v>43122</v>
      </c>
      <c r="G1164">
        <v>470</v>
      </c>
      <c r="H1164">
        <v>507</v>
      </c>
      <c r="I1164">
        <v>415</v>
      </c>
      <c r="J1164">
        <v>421</v>
      </c>
      <c r="K1164" s="22">
        <v>43123</v>
      </c>
      <c r="L1164">
        <v>415</v>
      </c>
      <c r="M1164">
        <v>1.1399999999999999</v>
      </c>
      <c r="N1164" s="8" t="str">
        <f>IF(AND(AM1164=1,AC1164&lt;-0.005,AE1164&gt;O$1),R1164,"")</f>
        <v/>
      </c>
      <c r="O1164" s="8">
        <f t="shared" si="92"/>
        <v>37480.490276272685</v>
      </c>
      <c r="P1164" s="8" t="str">
        <f t="shared" si="96"/>
        <v/>
      </c>
      <c r="Q1164" s="8">
        <f t="shared" si="93"/>
        <v>106504.72113242015</v>
      </c>
      <c r="R1164" s="8">
        <f t="shared" si="94"/>
        <v>-3588.5167464114743</v>
      </c>
      <c r="S1164" s="8">
        <f t="shared" si="95"/>
        <v>166354.11149888029</v>
      </c>
      <c r="U1164" s="25">
        <v>43122.319953703707</v>
      </c>
      <c r="V1164">
        <v>10</v>
      </c>
      <c r="W1164">
        <v>3747</v>
      </c>
      <c r="X1164" t="s">
        <v>1588</v>
      </c>
      <c r="Y1164" t="s">
        <v>954</v>
      </c>
      <c r="Z1164" s="25">
        <v>43119.99722222222</v>
      </c>
      <c r="AA1164">
        <v>476.5</v>
      </c>
      <c r="AB1164">
        <v>44.5</v>
      </c>
      <c r="AC1164" s="24">
        <v>0.10299999999999999</v>
      </c>
      <c r="AD1164">
        <v>36300</v>
      </c>
      <c r="AE1164">
        <v>17173330</v>
      </c>
      <c r="AF1164" s="22">
        <v>43122</v>
      </c>
      <c r="AG1164">
        <v>470</v>
      </c>
      <c r="AH1164">
        <v>421</v>
      </c>
      <c r="AI1164" s="22">
        <v>43123</v>
      </c>
      <c r="AJ1164">
        <v>415</v>
      </c>
      <c r="AK1164">
        <v>418</v>
      </c>
      <c r="AL1164" s="25">
        <v>43123.910949074074</v>
      </c>
      <c r="AM1164" t="s">
        <v>1068</v>
      </c>
      <c r="AN1164">
        <v>2</v>
      </c>
      <c r="AO1164">
        <v>2.08</v>
      </c>
      <c r="AP1164">
        <v>0</v>
      </c>
      <c r="AQ1164">
        <v>0.87</v>
      </c>
      <c r="AR1164">
        <v>0.88</v>
      </c>
      <c r="AS1164">
        <v>1.1399999999999999</v>
      </c>
      <c r="AT1164">
        <v>1.1499999999999999</v>
      </c>
      <c r="AU1164">
        <v>0.95599999999999996</v>
      </c>
      <c r="AV1164">
        <v>426</v>
      </c>
      <c r="AW1164">
        <v>407</v>
      </c>
      <c r="AX1164">
        <v>418</v>
      </c>
    </row>
    <row r="1165" spans="1:50">
      <c r="A1165" s="22">
        <v>43119</v>
      </c>
      <c r="B1165">
        <v>452</v>
      </c>
      <c r="C1165">
        <v>478.67</v>
      </c>
      <c r="D1165">
        <v>452</v>
      </c>
      <c r="E1165">
        <v>478.67</v>
      </c>
      <c r="F1165" s="22">
        <v>43122</v>
      </c>
      <c r="G1165">
        <v>578.66999999999996</v>
      </c>
      <c r="H1165">
        <v>578.66999999999996</v>
      </c>
      <c r="I1165">
        <v>552</v>
      </c>
      <c r="J1165">
        <v>578.66999999999996</v>
      </c>
      <c r="K1165" s="22">
        <v>43123</v>
      </c>
      <c r="L1165">
        <v>590</v>
      </c>
      <c r="M1165">
        <v>1.0900000000000001</v>
      </c>
      <c r="N1165" s="8" t="str">
        <f>IF(AND(AM1165=1,AC1165&lt;-0.005,AE1165&gt;O$1),R1165,"")</f>
        <v/>
      </c>
      <c r="O1165" s="8">
        <f t="shared" si="92"/>
        <v>37480.490276272685</v>
      </c>
      <c r="P1165" s="8" t="str">
        <f t="shared" si="96"/>
        <v/>
      </c>
      <c r="Q1165" s="8">
        <f t="shared" si="93"/>
        <v>106504.72113242015</v>
      </c>
      <c r="R1165" s="8">
        <f t="shared" si="94"/>
        <v>-4479.2833146696794</v>
      </c>
      <c r="S1165" s="8">
        <f t="shared" si="95"/>
        <v>166354.11149888029</v>
      </c>
      <c r="U1165" s="25">
        <v>43122.319953703707</v>
      </c>
      <c r="V1165">
        <v>14</v>
      </c>
      <c r="W1165">
        <v>6192</v>
      </c>
      <c r="X1165" t="s">
        <v>1288</v>
      </c>
      <c r="Y1165" t="s">
        <v>957</v>
      </c>
      <c r="Z1165" s="25">
        <v>43119.993750000001</v>
      </c>
      <c r="AA1165">
        <v>1725</v>
      </c>
      <c r="AB1165">
        <v>289</v>
      </c>
      <c r="AC1165" s="24">
        <v>0.20130000000000001</v>
      </c>
      <c r="AD1165">
        <v>25500</v>
      </c>
      <c r="AE1165">
        <v>42615530</v>
      </c>
      <c r="AF1165" s="22">
        <v>43122</v>
      </c>
      <c r="AG1165">
        <v>1736</v>
      </c>
      <c r="AH1165">
        <v>1736</v>
      </c>
      <c r="AI1165" s="22">
        <v>43123</v>
      </c>
      <c r="AJ1165">
        <v>1770</v>
      </c>
      <c r="AK1165">
        <v>1786</v>
      </c>
      <c r="AL1165" s="25">
        <v>43123.910995370374</v>
      </c>
      <c r="AM1165">
        <v>2</v>
      </c>
      <c r="AN1165" t="s">
        <v>1023</v>
      </c>
      <c r="AO1165">
        <v>0</v>
      </c>
      <c r="AP1165">
        <v>0.56000000000000005</v>
      </c>
      <c r="AQ1165">
        <v>0.46</v>
      </c>
      <c r="AR1165">
        <v>0.42</v>
      </c>
      <c r="AS1165">
        <v>1.0900000000000001</v>
      </c>
      <c r="AT1165">
        <v>1.05</v>
      </c>
      <c r="AU1165">
        <v>1.038</v>
      </c>
      <c r="AV1165">
        <v>604.33000000000004</v>
      </c>
      <c r="AW1165">
        <v>555.33000000000004</v>
      </c>
      <c r="AX1165">
        <v>595.33000000000004</v>
      </c>
    </row>
    <row r="1166" spans="1:50">
      <c r="A1166" s="22">
        <v>43119</v>
      </c>
      <c r="B1166">
        <v>215.7</v>
      </c>
      <c r="C1166">
        <v>216.4</v>
      </c>
      <c r="D1166">
        <v>214.5</v>
      </c>
      <c r="E1166">
        <v>215.7</v>
      </c>
      <c r="F1166" s="22">
        <v>43122</v>
      </c>
      <c r="G1166">
        <v>215.2</v>
      </c>
      <c r="H1166">
        <v>215.6</v>
      </c>
      <c r="I1166">
        <v>213.7</v>
      </c>
      <c r="J1166">
        <v>214.9</v>
      </c>
      <c r="K1166" s="22">
        <v>43123</v>
      </c>
      <c r="L1166">
        <v>216</v>
      </c>
      <c r="M1166">
        <v>1.04</v>
      </c>
      <c r="N1166" s="8" t="str">
        <f>IF(AND(AM1166=1,AC1166&lt;-0.005,AE1166&gt;O$1),R1166,"")</f>
        <v/>
      </c>
      <c r="O1166" s="8">
        <f t="shared" si="92"/>
        <v>37480.490276272685</v>
      </c>
      <c r="P1166" s="8" t="str">
        <f t="shared" si="96"/>
        <v/>
      </c>
      <c r="Q1166" s="8">
        <f t="shared" si="93"/>
        <v>106504.72113242015</v>
      </c>
      <c r="R1166" s="8">
        <f t="shared" si="94"/>
        <v>-2991.2563276576211</v>
      </c>
      <c r="S1166" s="8">
        <f t="shared" si="95"/>
        <v>163362.85517122268</v>
      </c>
      <c r="U1166" s="25">
        <v>43122.319953703707</v>
      </c>
      <c r="V1166">
        <v>16</v>
      </c>
      <c r="W1166">
        <v>8411</v>
      </c>
      <c r="X1166" t="s">
        <v>1070</v>
      </c>
      <c r="Y1166" t="s">
        <v>962</v>
      </c>
      <c r="Z1166" s="25">
        <v>43119.995833333334</v>
      </c>
      <c r="AA1166">
        <v>215.9</v>
      </c>
      <c r="AB1166">
        <v>0.2</v>
      </c>
      <c r="AC1166" s="24">
        <v>8.9999999999999998E-4</v>
      </c>
      <c r="AD1166">
        <v>22900</v>
      </c>
      <c r="AE1166">
        <v>4940660</v>
      </c>
      <c r="AF1166" s="22">
        <v>43122</v>
      </c>
      <c r="AG1166">
        <v>215.2</v>
      </c>
      <c r="AH1166">
        <v>214.9</v>
      </c>
      <c r="AI1166" s="22">
        <v>43123</v>
      </c>
      <c r="AJ1166">
        <v>216</v>
      </c>
      <c r="AK1166">
        <v>217.3</v>
      </c>
      <c r="AL1166" s="25">
        <v>43123.91101851852</v>
      </c>
      <c r="AM1166">
        <v>1</v>
      </c>
      <c r="AN1166" t="s">
        <v>1023</v>
      </c>
      <c r="AO1166">
        <v>2.87</v>
      </c>
      <c r="AP1166">
        <v>3.48</v>
      </c>
      <c r="AQ1166">
        <v>1</v>
      </c>
      <c r="AR1166">
        <v>1</v>
      </c>
      <c r="AS1166">
        <v>1.04</v>
      </c>
      <c r="AT1166">
        <v>1.07</v>
      </c>
      <c r="AU1166">
        <v>0.38400000000000001</v>
      </c>
      <c r="AV1166">
        <v>217.4</v>
      </c>
      <c r="AW1166">
        <v>215.3</v>
      </c>
      <c r="AX1166">
        <v>217.3</v>
      </c>
    </row>
    <row r="1167" spans="1:50">
      <c r="A1167" s="22">
        <v>43119</v>
      </c>
      <c r="B1167">
        <v>320</v>
      </c>
      <c r="C1167">
        <v>325</v>
      </c>
      <c r="D1167">
        <v>318</v>
      </c>
      <c r="E1167">
        <v>322</v>
      </c>
      <c r="F1167" s="22">
        <v>43122</v>
      </c>
      <c r="G1167">
        <v>326</v>
      </c>
      <c r="H1167">
        <v>337</v>
      </c>
      <c r="I1167">
        <v>326</v>
      </c>
      <c r="J1167">
        <v>336</v>
      </c>
      <c r="K1167" s="22">
        <v>43123</v>
      </c>
      <c r="L1167">
        <v>339</v>
      </c>
      <c r="M1167">
        <v>1</v>
      </c>
      <c r="N1167" s="8" t="str">
        <f>IF(AND(AM1167=1,AC1167&lt;-0.005,AE1167&gt;O$1),R1167,"")</f>
        <v/>
      </c>
      <c r="O1167" s="8">
        <f t="shared" si="92"/>
        <v>37480.490276272685</v>
      </c>
      <c r="P1167" s="8" t="str">
        <f t="shared" si="96"/>
        <v/>
      </c>
      <c r="Q1167" s="8">
        <f t="shared" si="93"/>
        <v>106504.72113242015</v>
      </c>
      <c r="R1167" s="8">
        <f t="shared" si="94"/>
        <v>4464.2857142856983</v>
      </c>
      <c r="S1167" s="8">
        <f t="shared" si="95"/>
        <v>163362.85517122268</v>
      </c>
      <c r="U1167" s="25">
        <v>43122.319953703707</v>
      </c>
      <c r="V1167">
        <v>17</v>
      </c>
      <c r="W1167">
        <v>6502</v>
      </c>
      <c r="X1167" t="s">
        <v>121</v>
      </c>
      <c r="Y1167" t="s">
        <v>954</v>
      </c>
      <c r="Z1167" s="25">
        <v>43119.981944444444</v>
      </c>
      <c r="AA1167">
        <v>324</v>
      </c>
      <c r="AB1167">
        <v>2</v>
      </c>
      <c r="AC1167" s="24">
        <v>6.1999999999999998E-3</v>
      </c>
      <c r="AD1167">
        <v>21000</v>
      </c>
      <c r="AE1167">
        <v>6789900</v>
      </c>
      <c r="AF1167" s="22">
        <v>43122</v>
      </c>
      <c r="AG1167">
        <v>326</v>
      </c>
      <c r="AH1167">
        <v>336</v>
      </c>
      <c r="AI1167" s="22">
        <v>43123</v>
      </c>
      <c r="AJ1167">
        <v>339</v>
      </c>
      <c r="AK1167">
        <v>336</v>
      </c>
      <c r="AL1167" s="25">
        <v>43123.911030092589</v>
      </c>
      <c r="AM1167">
        <v>0</v>
      </c>
      <c r="AN1167" t="s">
        <v>1023</v>
      </c>
      <c r="AO1167">
        <v>19.48</v>
      </c>
      <c r="AP1167" t="s">
        <v>956</v>
      </c>
      <c r="AQ1167">
        <v>0.48</v>
      </c>
      <c r="AR1167">
        <v>0.63</v>
      </c>
      <c r="AS1167">
        <v>1</v>
      </c>
      <c r="AT1167">
        <v>1.03</v>
      </c>
      <c r="AU1167">
        <v>0.99399999999999999</v>
      </c>
      <c r="AV1167">
        <v>340</v>
      </c>
      <c r="AW1167">
        <v>335</v>
      </c>
      <c r="AX1167">
        <v>336</v>
      </c>
    </row>
    <row r="1168" spans="1:50">
      <c r="A1168" s="22">
        <v>43119</v>
      </c>
      <c r="B1168">
        <v>2881</v>
      </c>
      <c r="C1168">
        <v>3250</v>
      </c>
      <c r="D1168">
        <v>2850</v>
      </c>
      <c r="E1168">
        <v>3250</v>
      </c>
      <c r="F1168" s="22">
        <v>43122</v>
      </c>
      <c r="G1168">
        <v>3390</v>
      </c>
      <c r="H1168">
        <v>3680</v>
      </c>
      <c r="I1168">
        <v>2550</v>
      </c>
      <c r="J1168">
        <v>2550</v>
      </c>
      <c r="K1168" s="22">
        <v>43123</v>
      </c>
      <c r="L1168">
        <v>2050</v>
      </c>
      <c r="M1168">
        <v>1.44</v>
      </c>
      <c r="N1168" s="8" t="str">
        <f>IF(AND(AM1168=1,AC1168&lt;-0.005,AE1168&gt;O$1),R1168,"")</f>
        <v/>
      </c>
      <c r="O1168" s="8">
        <f t="shared" si="92"/>
        <v>37480.490276272685</v>
      </c>
      <c r="P1168" s="8" t="str">
        <f t="shared" si="96"/>
        <v/>
      </c>
      <c r="Q1168" s="8">
        <f t="shared" si="93"/>
        <v>106504.72113242015</v>
      </c>
      <c r="R1168" s="8">
        <f t="shared" si="94"/>
        <v>0</v>
      </c>
      <c r="S1168" s="8">
        <f t="shared" si="95"/>
        <v>163362.85517122268</v>
      </c>
      <c r="U1168" s="25">
        <v>43122.319953703707</v>
      </c>
      <c r="V1168">
        <v>18</v>
      </c>
      <c r="W1168">
        <v>9307</v>
      </c>
      <c r="X1168" t="s">
        <v>1478</v>
      </c>
      <c r="Y1168" t="s">
        <v>954</v>
      </c>
      <c r="Z1168" s="25">
        <v>43119.99722222222</v>
      </c>
      <c r="AA1168">
        <v>3281</v>
      </c>
      <c r="AB1168">
        <v>31</v>
      </c>
      <c r="AC1168" s="24">
        <v>9.4999999999999998E-3</v>
      </c>
      <c r="AD1168">
        <v>19800</v>
      </c>
      <c r="AE1168">
        <v>66162950</v>
      </c>
      <c r="AF1168" s="22">
        <v>43122</v>
      </c>
      <c r="AG1168">
        <v>3390</v>
      </c>
      <c r="AH1168">
        <v>2550</v>
      </c>
      <c r="AI1168" s="22">
        <v>43123</v>
      </c>
      <c r="AJ1168">
        <v>2050</v>
      </c>
      <c r="AK1168">
        <v>2050</v>
      </c>
      <c r="AL1168" s="25">
        <v>43123.911041666666</v>
      </c>
      <c r="AM1168">
        <v>2</v>
      </c>
      <c r="AN1168" t="s">
        <v>1023</v>
      </c>
      <c r="AO1168">
        <v>74.55</v>
      </c>
      <c r="AP1168">
        <v>0.2</v>
      </c>
      <c r="AQ1168">
        <v>1</v>
      </c>
      <c r="AR1168">
        <v>1</v>
      </c>
      <c r="AS1168">
        <v>1.44</v>
      </c>
      <c r="AT1168">
        <v>1.67</v>
      </c>
      <c r="AU1168">
        <v>0.877</v>
      </c>
      <c r="AV1168">
        <v>2050</v>
      </c>
      <c r="AW1168">
        <v>2050</v>
      </c>
      <c r="AX1168">
        <v>2050</v>
      </c>
    </row>
    <row r="1169" spans="1:50">
      <c r="A1169" s="22">
        <v>43119</v>
      </c>
      <c r="B1169">
        <v>2052</v>
      </c>
      <c r="C1169">
        <v>2052</v>
      </c>
      <c r="D1169">
        <v>2052</v>
      </c>
      <c r="E1169">
        <v>2052</v>
      </c>
      <c r="F1169" s="22">
        <v>43122</v>
      </c>
      <c r="G1169">
        <v>2452</v>
      </c>
      <c r="H1169">
        <v>2499</v>
      </c>
      <c r="I1169">
        <v>2000</v>
      </c>
      <c r="J1169">
        <v>2050</v>
      </c>
      <c r="K1169" s="22">
        <v>43123</v>
      </c>
      <c r="L1169">
        <v>2037</v>
      </c>
      <c r="M1169">
        <v>1.22</v>
      </c>
      <c r="N1169" s="8" t="str">
        <f>IF(AND(AM1169=1,AC1169&lt;-0.005,AE1169&gt;O$1),R1169,"")</f>
        <v/>
      </c>
      <c r="O1169" s="8">
        <f t="shared" si="92"/>
        <v>37480.490276272685</v>
      </c>
      <c r="P1169" s="8" t="str">
        <f t="shared" si="96"/>
        <v/>
      </c>
      <c r="Q1169" s="8">
        <f t="shared" si="93"/>
        <v>106504.72113242015</v>
      </c>
      <c r="R1169" s="8">
        <f t="shared" si="94"/>
        <v>-3412.9692832764458</v>
      </c>
      <c r="S1169" s="8">
        <f t="shared" si="95"/>
        <v>163362.85517122268</v>
      </c>
      <c r="U1169" s="25">
        <v>43122.319953703707</v>
      </c>
      <c r="V1169">
        <v>19</v>
      </c>
      <c r="W1169">
        <v>6096</v>
      </c>
      <c r="X1169" t="s">
        <v>1596</v>
      </c>
      <c r="Y1169" t="s">
        <v>957</v>
      </c>
      <c r="Z1169" s="25">
        <v>43119.997916666667</v>
      </c>
      <c r="AA1169">
        <v>2179.6999999999998</v>
      </c>
      <c r="AB1169">
        <v>127.7</v>
      </c>
      <c r="AC1169" s="24">
        <v>6.2199999999999998E-2</v>
      </c>
      <c r="AD1169">
        <v>18600</v>
      </c>
      <c r="AE1169">
        <v>39997650</v>
      </c>
      <c r="AF1169" s="22">
        <v>43122</v>
      </c>
      <c r="AG1169">
        <v>2452</v>
      </c>
      <c r="AH1169">
        <v>2050</v>
      </c>
      <c r="AI1169" s="22">
        <v>43123</v>
      </c>
      <c r="AJ1169">
        <v>2037</v>
      </c>
      <c r="AK1169">
        <v>2051</v>
      </c>
      <c r="AL1169" s="25">
        <v>43123.911053240743</v>
      </c>
      <c r="AM1169">
        <v>2</v>
      </c>
      <c r="AN1169" t="s">
        <v>1023</v>
      </c>
      <c r="AO1169">
        <v>721</v>
      </c>
      <c r="AP1169">
        <v>0</v>
      </c>
      <c r="AQ1169">
        <v>1</v>
      </c>
      <c r="AR1169">
        <v>1</v>
      </c>
      <c r="AS1169">
        <v>1.22</v>
      </c>
      <c r="AT1169">
        <v>1.25</v>
      </c>
      <c r="AU1169">
        <v>0.58799999999999997</v>
      </c>
      <c r="AV1169">
        <v>2119</v>
      </c>
      <c r="AW1169">
        <v>2000</v>
      </c>
      <c r="AX1169">
        <v>2051</v>
      </c>
    </row>
    <row r="1170" spans="1:50">
      <c r="A1170" s="22">
        <v>43119</v>
      </c>
      <c r="B1170">
        <v>870</v>
      </c>
      <c r="C1170">
        <v>943</v>
      </c>
      <c r="D1170">
        <v>812</v>
      </c>
      <c r="E1170">
        <v>820</v>
      </c>
      <c r="F1170" s="22">
        <v>43122</v>
      </c>
      <c r="G1170">
        <v>831</v>
      </c>
      <c r="H1170">
        <v>844</v>
      </c>
      <c r="I1170">
        <v>782</v>
      </c>
      <c r="J1170">
        <v>797</v>
      </c>
      <c r="K1170" s="22">
        <v>43123</v>
      </c>
      <c r="L1170">
        <v>804</v>
      </c>
      <c r="M1170">
        <v>1.01</v>
      </c>
      <c r="N1170" s="8" t="str">
        <f>IF(AND(AM1170=1,AC1170&lt;-0.005,AE1170&gt;O$1),R1170,"")</f>
        <v/>
      </c>
      <c r="O1170" s="8">
        <f t="shared" si="92"/>
        <v>37480.490276272685</v>
      </c>
      <c r="P1170" s="8" t="str">
        <f t="shared" si="96"/>
        <v/>
      </c>
      <c r="Q1170" s="8">
        <f t="shared" si="93"/>
        <v>106504.72113242015</v>
      </c>
      <c r="R1170" s="8">
        <f t="shared" si="94"/>
        <v>2499.9999999999468</v>
      </c>
      <c r="S1170" s="8">
        <f t="shared" si="95"/>
        <v>163362.85517122268</v>
      </c>
      <c r="U1170" s="25">
        <v>43122.319953703707</v>
      </c>
      <c r="V1170">
        <v>20</v>
      </c>
      <c r="W1170">
        <v>3825</v>
      </c>
      <c r="X1170" t="s">
        <v>1069</v>
      </c>
      <c r="Y1170" t="s">
        <v>954</v>
      </c>
      <c r="Z1170" s="25">
        <v>43119.990972222222</v>
      </c>
      <c r="AA1170">
        <v>812.1</v>
      </c>
      <c r="AB1170">
        <v>-7.9</v>
      </c>
      <c r="AC1170" s="24">
        <v>-9.5999999999999992E-3</v>
      </c>
      <c r="AD1170">
        <v>16500</v>
      </c>
      <c r="AE1170">
        <v>13440630</v>
      </c>
      <c r="AF1170" s="22">
        <v>43122</v>
      </c>
      <c r="AG1170">
        <v>831</v>
      </c>
      <c r="AH1170">
        <v>797</v>
      </c>
      <c r="AI1170" s="22">
        <v>43123</v>
      </c>
      <c r="AJ1170">
        <v>804</v>
      </c>
      <c r="AK1170">
        <v>800</v>
      </c>
      <c r="AL1170" s="25">
        <v>43123.911064814813</v>
      </c>
      <c r="AM1170">
        <v>2</v>
      </c>
      <c r="AN1170" t="s">
        <v>1023</v>
      </c>
      <c r="AO1170">
        <v>35302</v>
      </c>
      <c r="AP1170" t="s">
        <v>956</v>
      </c>
      <c r="AQ1170">
        <v>0.57999999999999996</v>
      </c>
      <c r="AR1170">
        <v>0.17</v>
      </c>
      <c r="AS1170">
        <v>1.01</v>
      </c>
      <c r="AT1170">
        <v>0.92</v>
      </c>
      <c r="AU1170">
        <v>2.5219999999999998</v>
      </c>
      <c r="AV1170">
        <v>853</v>
      </c>
      <c r="AW1170">
        <v>797</v>
      </c>
      <c r="AX1170">
        <v>800</v>
      </c>
    </row>
    <row r="1171" spans="1:50">
      <c r="A1171" s="22">
        <v>43119</v>
      </c>
      <c r="B1171">
        <v>734</v>
      </c>
      <c r="C1171">
        <v>737</v>
      </c>
      <c r="D1171">
        <v>728.1</v>
      </c>
      <c r="E1171">
        <v>734.2</v>
      </c>
      <c r="F1171" s="22">
        <v>43122</v>
      </c>
      <c r="G1171">
        <v>744.7</v>
      </c>
      <c r="H1171">
        <v>753.7</v>
      </c>
      <c r="I1171">
        <v>735.7</v>
      </c>
      <c r="J1171">
        <v>739.5</v>
      </c>
      <c r="K1171" s="22">
        <v>43123</v>
      </c>
      <c r="L1171">
        <v>740.7</v>
      </c>
      <c r="M1171">
        <v>1.07</v>
      </c>
      <c r="N1171" s="8" t="str">
        <f>IF(AND(AM1171=1,AC1171&lt;-0.005,AE1171&gt;O$1),R1171,"")</f>
        <v/>
      </c>
      <c r="O1171" s="8">
        <f t="shared" si="92"/>
        <v>37480.490276272685</v>
      </c>
      <c r="P1171" s="8" t="str">
        <f t="shared" si="96"/>
        <v/>
      </c>
      <c r="Q1171" s="8">
        <f t="shared" si="93"/>
        <v>106504.72113242015</v>
      </c>
      <c r="R1171" s="8">
        <f t="shared" si="94"/>
        <v>-4945.8628525598233</v>
      </c>
      <c r="S1171" s="8">
        <f t="shared" si="95"/>
        <v>158416.99231866284</v>
      </c>
      <c r="U1171" s="25">
        <v>43122.319953703707</v>
      </c>
      <c r="V1171">
        <v>21</v>
      </c>
      <c r="W1171">
        <v>8604</v>
      </c>
      <c r="X1171" t="s">
        <v>1039</v>
      </c>
      <c r="Y1171" t="s">
        <v>962</v>
      </c>
      <c r="Z1171" s="25">
        <v>43119.996527777781</v>
      </c>
      <c r="AA1171">
        <v>747</v>
      </c>
      <c r="AB1171">
        <v>12.8</v>
      </c>
      <c r="AC1171" s="24">
        <v>1.7399999999999999E-2</v>
      </c>
      <c r="AD1171">
        <v>16400</v>
      </c>
      <c r="AE1171">
        <v>12152190</v>
      </c>
      <c r="AF1171" s="22">
        <v>43122</v>
      </c>
      <c r="AG1171">
        <v>744.7</v>
      </c>
      <c r="AH1171">
        <v>739.5</v>
      </c>
      <c r="AI1171" s="22">
        <v>43123</v>
      </c>
      <c r="AJ1171">
        <v>740.7</v>
      </c>
      <c r="AK1171">
        <v>748.1</v>
      </c>
      <c r="AL1171" s="25">
        <v>43123.911076388889</v>
      </c>
      <c r="AM1171">
        <v>1</v>
      </c>
      <c r="AN1171">
        <v>0.05</v>
      </c>
      <c r="AO1171">
        <v>7.24</v>
      </c>
      <c r="AP1171" t="s">
        <v>956</v>
      </c>
      <c r="AQ1171">
        <v>0.96</v>
      </c>
      <c r="AR1171">
        <v>0.97</v>
      </c>
      <c r="AS1171">
        <v>1.07</v>
      </c>
      <c r="AT1171">
        <v>1.0900000000000001</v>
      </c>
      <c r="AU1171">
        <v>0.61199999999999999</v>
      </c>
      <c r="AV1171">
        <v>751.1</v>
      </c>
      <c r="AW1171">
        <v>736.8</v>
      </c>
      <c r="AX1171">
        <v>748.1</v>
      </c>
    </row>
    <row r="1172" spans="1:50">
      <c r="A1172" s="22">
        <v>43119</v>
      </c>
      <c r="B1172">
        <v>790</v>
      </c>
      <c r="C1172">
        <v>803</v>
      </c>
      <c r="D1172">
        <v>784</v>
      </c>
      <c r="E1172">
        <v>802</v>
      </c>
      <c r="F1172" s="22">
        <v>43122</v>
      </c>
      <c r="G1172">
        <v>805</v>
      </c>
      <c r="H1172">
        <v>810</v>
      </c>
      <c r="I1172">
        <v>733</v>
      </c>
      <c r="J1172">
        <v>777</v>
      </c>
      <c r="K1172" s="22">
        <v>43123</v>
      </c>
      <c r="L1172">
        <v>780</v>
      </c>
      <c r="M1172">
        <v>1.06</v>
      </c>
      <c r="N1172" s="8" t="str">
        <f>IF(AND(AM1172=1,AC1172&lt;-0.005,AE1172&gt;O$1),R1172,"")</f>
        <v/>
      </c>
      <c r="O1172" s="8">
        <f t="shared" ref="O1172:O1235" si="97">SUM(N1172,O1171)</f>
        <v>37480.490276272685</v>
      </c>
      <c r="P1172" s="8" t="str">
        <f t="shared" si="96"/>
        <v/>
      </c>
      <c r="Q1172" s="8">
        <f t="shared" ref="Q1172:Q1235" si="98">SUM(P1172,Q1171)</f>
        <v>106504.72113242015</v>
      </c>
      <c r="R1172" s="8">
        <f t="shared" ref="R1172:R1235" si="99">(AJ1172/AK1172-1)*500000</f>
        <v>7812.5</v>
      </c>
      <c r="S1172" s="8">
        <f t="shared" ref="S1172:S1235" si="100">IF(AM1172=1,SUM(R1172,S1171),S1171)</f>
        <v>158416.99231866284</v>
      </c>
      <c r="U1172" s="25">
        <v>43122.319953703707</v>
      </c>
      <c r="V1172">
        <v>22</v>
      </c>
      <c r="W1172">
        <v>8783</v>
      </c>
      <c r="X1172" t="s">
        <v>760</v>
      </c>
      <c r="Y1172" t="s">
        <v>960</v>
      </c>
      <c r="Z1172" s="25">
        <v>43119.997916666667</v>
      </c>
      <c r="AA1172">
        <v>843</v>
      </c>
      <c r="AB1172">
        <v>41</v>
      </c>
      <c r="AC1172" s="24">
        <v>5.11E-2</v>
      </c>
      <c r="AD1172">
        <v>16100</v>
      </c>
      <c r="AE1172">
        <v>13543280</v>
      </c>
      <c r="AF1172" s="22">
        <v>43122</v>
      </c>
      <c r="AG1172">
        <v>805</v>
      </c>
      <c r="AH1172">
        <v>777</v>
      </c>
      <c r="AI1172" s="22">
        <v>43123</v>
      </c>
      <c r="AJ1172">
        <v>780</v>
      </c>
      <c r="AK1172">
        <v>768</v>
      </c>
      <c r="AL1172" s="25">
        <v>43123.911087962966</v>
      </c>
      <c r="AM1172">
        <v>2</v>
      </c>
      <c r="AN1172" t="s">
        <v>1023</v>
      </c>
      <c r="AO1172">
        <v>0</v>
      </c>
      <c r="AP1172">
        <v>0</v>
      </c>
      <c r="AQ1172">
        <v>0.82</v>
      </c>
      <c r="AR1172">
        <v>0.3</v>
      </c>
      <c r="AS1172">
        <v>1.06</v>
      </c>
      <c r="AT1172">
        <v>1.02</v>
      </c>
      <c r="AU1172">
        <v>1.405</v>
      </c>
      <c r="AV1172">
        <v>790</v>
      </c>
      <c r="AW1172">
        <v>763</v>
      </c>
      <c r="AX1172">
        <v>768</v>
      </c>
    </row>
    <row r="1173" spans="1:50">
      <c r="A1173" s="22">
        <v>43119</v>
      </c>
      <c r="B1173">
        <v>453</v>
      </c>
      <c r="C1173">
        <v>455</v>
      </c>
      <c r="D1173">
        <v>387</v>
      </c>
      <c r="E1173">
        <v>393</v>
      </c>
      <c r="F1173" s="22">
        <v>43122</v>
      </c>
      <c r="G1173">
        <v>392</v>
      </c>
      <c r="H1173">
        <v>411</v>
      </c>
      <c r="I1173">
        <v>384</v>
      </c>
      <c r="J1173">
        <v>404</v>
      </c>
      <c r="K1173" s="22">
        <v>43123</v>
      </c>
      <c r="L1173">
        <v>408</v>
      </c>
      <c r="M1173">
        <v>1.07</v>
      </c>
      <c r="N1173" s="8" t="str">
        <f>IF(AND(AM1173=1,AC1173&lt;-0.005,AE1173&gt;O$1),R1173,"")</f>
        <v/>
      </c>
      <c r="O1173" s="8">
        <f t="shared" si="97"/>
        <v>37480.490276272685</v>
      </c>
      <c r="P1173" s="8" t="str">
        <f t="shared" si="96"/>
        <v/>
      </c>
      <c r="Q1173" s="8">
        <f t="shared" si="98"/>
        <v>106504.72113242015</v>
      </c>
      <c r="R1173" s="8">
        <f t="shared" si="99"/>
        <v>3703.7037037036534</v>
      </c>
      <c r="S1173" s="8">
        <f t="shared" si="100"/>
        <v>158416.99231866284</v>
      </c>
      <c r="U1173" s="25">
        <v>43122.319953703707</v>
      </c>
      <c r="V1173">
        <v>23</v>
      </c>
      <c r="W1173">
        <v>3823</v>
      </c>
      <c r="X1173" t="s">
        <v>1197</v>
      </c>
      <c r="Y1173" t="s">
        <v>954</v>
      </c>
      <c r="Z1173" s="25">
        <v>43119.996527777781</v>
      </c>
      <c r="AA1173">
        <v>401.5</v>
      </c>
      <c r="AB1173">
        <v>8.5</v>
      </c>
      <c r="AC1173" s="24">
        <v>2.1600000000000001E-2</v>
      </c>
      <c r="AD1173">
        <v>14600</v>
      </c>
      <c r="AE1173">
        <v>5921460</v>
      </c>
      <c r="AF1173" s="22">
        <v>43122</v>
      </c>
      <c r="AG1173">
        <v>392</v>
      </c>
      <c r="AH1173">
        <v>404</v>
      </c>
      <c r="AI1173" s="22">
        <v>43123</v>
      </c>
      <c r="AJ1173">
        <v>408</v>
      </c>
      <c r="AK1173">
        <v>405</v>
      </c>
      <c r="AL1173" s="25">
        <v>43123.911099537036</v>
      </c>
      <c r="AM1173">
        <v>2</v>
      </c>
      <c r="AN1173" t="s">
        <v>1023</v>
      </c>
      <c r="AO1173">
        <v>0</v>
      </c>
      <c r="AP1173">
        <v>0</v>
      </c>
      <c r="AQ1173">
        <v>1</v>
      </c>
      <c r="AR1173">
        <v>1</v>
      </c>
      <c r="AS1173">
        <v>1.07</v>
      </c>
      <c r="AT1173">
        <v>1.0900000000000001</v>
      </c>
      <c r="AU1173">
        <v>1.1120000000000001</v>
      </c>
      <c r="AV1173">
        <v>427</v>
      </c>
      <c r="AW1173">
        <v>399</v>
      </c>
      <c r="AX1173">
        <v>405</v>
      </c>
    </row>
    <row r="1174" spans="1:50">
      <c r="A1174" s="22">
        <v>43119</v>
      </c>
      <c r="B1174">
        <v>410</v>
      </c>
      <c r="C1174">
        <v>419</v>
      </c>
      <c r="D1174">
        <v>409</v>
      </c>
      <c r="E1174">
        <v>412</v>
      </c>
      <c r="F1174" s="22">
        <v>43122</v>
      </c>
      <c r="G1174">
        <v>435</v>
      </c>
      <c r="H1174">
        <v>453</v>
      </c>
      <c r="I1174">
        <v>430</v>
      </c>
      <c r="J1174">
        <v>450</v>
      </c>
      <c r="K1174" s="22">
        <v>43123</v>
      </c>
      <c r="L1174">
        <v>458</v>
      </c>
      <c r="M1174">
        <v>1.01</v>
      </c>
      <c r="N1174" s="8" t="str">
        <f>IF(AND(AM1174=1,AC1174&lt;-0.005,AE1174&gt;O$1),R1174,"")</f>
        <v/>
      </c>
      <c r="O1174" s="8">
        <f t="shared" si="97"/>
        <v>37480.490276272685</v>
      </c>
      <c r="P1174" s="8" t="str">
        <f t="shared" si="96"/>
        <v/>
      </c>
      <c r="Q1174" s="8">
        <f t="shared" si="98"/>
        <v>106504.72113242015</v>
      </c>
      <c r="R1174" s="8">
        <f t="shared" si="99"/>
        <v>-13800.424628450102</v>
      </c>
      <c r="S1174" s="8">
        <f t="shared" si="100"/>
        <v>144616.56769021275</v>
      </c>
      <c r="U1174" s="25">
        <v>43122.319953703707</v>
      </c>
      <c r="V1174">
        <v>24</v>
      </c>
      <c r="W1174">
        <v>8927</v>
      </c>
      <c r="X1174" t="s">
        <v>1255</v>
      </c>
      <c r="Y1174" t="s">
        <v>960</v>
      </c>
      <c r="Z1174" s="25">
        <v>43119.972222222219</v>
      </c>
      <c r="AA1174">
        <v>438</v>
      </c>
      <c r="AB1174">
        <v>26</v>
      </c>
      <c r="AC1174" s="24">
        <v>6.3100000000000003E-2</v>
      </c>
      <c r="AD1174">
        <v>14600</v>
      </c>
      <c r="AE1174">
        <v>6494400</v>
      </c>
      <c r="AF1174" s="22">
        <v>43122</v>
      </c>
      <c r="AG1174">
        <v>435</v>
      </c>
      <c r="AH1174">
        <v>450</v>
      </c>
      <c r="AI1174" s="22">
        <v>43123</v>
      </c>
      <c r="AJ1174">
        <v>458</v>
      </c>
      <c r="AK1174">
        <v>471</v>
      </c>
      <c r="AL1174" s="25">
        <v>43123.911111111112</v>
      </c>
      <c r="AM1174">
        <v>1</v>
      </c>
      <c r="AN1174">
        <v>0</v>
      </c>
      <c r="AO1174">
        <v>3.68</v>
      </c>
      <c r="AP1174">
        <v>1.21</v>
      </c>
      <c r="AQ1174">
        <v>0.65</v>
      </c>
      <c r="AR1174">
        <v>0.75</v>
      </c>
      <c r="AS1174">
        <v>1.01</v>
      </c>
      <c r="AT1174">
        <v>1.21</v>
      </c>
      <c r="AU1174">
        <v>0.92500000000000004</v>
      </c>
      <c r="AV1174">
        <v>485</v>
      </c>
      <c r="AW1174">
        <v>450</v>
      </c>
      <c r="AX1174">
        <v>471</v>
      </c>
    </row>
    <row r="1175" spans="1:50">
      <c r="A1175" s="22">
        <v>43119</v>
      </c>
      <c r="B1175">
        <v>1000</v>
      </c>
      <c r="C1175">
        <v>1302</v>
      </c>
      <c r="D1175">
        <v>985</v>
      </c>
      <c r="E1175">
        <v>1302</v>
      </c>
      <c r="F1175" s="22">
        <v>43122</v>
      </c>
      <c r="G1175">
        <v>1602</v>
      </c>
      <c r="H1175">
        <v>1602</v>
      </c>
      <c r="I1175">
        <v>1602</v>
      </c>
      <c r="J1175">
        <v>1602</v>
      </c>
      <c r="K1175" s="22">
        <v>43123</v>
      </c>
      <c r="L1175">
        <v>1522</v>
      </c>
      <c r="M1175">
        <v>0.93</v>
      </c>
      <c r="N1175" s="8" t="str">
        <f>IF(AND(AM1175=1,AC1175&lt;-0.005,AE1175&gt;O$1),R1175,"")</f>
        <v/>
      </c>
      <c r="O1175" s="8">
        <f t="shared" si="97"/>
        <v>37480.490276272685</v>
      </c>
      <c r="P1175" s="8" t="str">
        <f t="shared" si="96"/>
        <v/>
      </c>
      <c r="Q1175" s="8">
        <f t="shared" si="98"/>
        <v>106504.72113242015</v>
      </c>
      <c r="R1175" s="8">
        <f t="shared" si="99"/>
        <v>-96927.96610169491</v>
      </c>
      <c r="S1175" s="8">
        <f t="shared" si="100"/>
        <v>144616.56769021275</v>
      </c>
      <c r="U1175" s="25">
        <v>43122.319953703707</v>
      </c>
      <c r="V1175">
        <v>25</v>
      </c>
      <c r="W1175">
        <v>3054</v>
      </c>
      <c r="X1175" t="s">
        <v>1567</v>
      </c>
      <c r="Y1175" t="s">
        <v>960</v>
      </c>
      <c r="Z1175" s="25">
        <v>43119.994444444441</v>
      </c>
      <c r="AA1175">
        <v>1602</v>
      </c>
      <c r="AB1175">
        <v>300</v>
      </c>
      <c r="AC1175" s="24">
        <v>0.23039999999999999</v>
      </c>
      <c r="AD1175">
        <v>12100</v>
      </c>
      <c r="AE1175">
        <v>19384190</v>
      </c>
      <c r="AF1175" s="22">
        <v>43122</v>
      </c>
      <c r="AG1175">
        <v>1602</v>
      </c>
      <c r="AH1175">
        <v>1602</v>
      </c>
      <c r="AI1175" s="22">
        <v>43123</v>
      </c>
      <c r="AJ1175">
        <v>1522</v>
      </c>
      <c r="AK1175">
        <v>1888</v>
      </c>
      <c r="AL1175" s="25">
        <v>43123.911122685182</v>
      </c>
      <c r="AM1175">
        <v>2</v>
      </c>
      <c r="AN1175" t="s">
        <v>1023</v>
      </c>
      <c r="AO1175">
        <v>0</v>
      </c>
      <c r="AP1175">
        <v>1.31</v>
      </c>
      <c r="AQ1175">
        <v>0.11</v>
      </c>
      <c r="AR1175">
        <v>0.55000000000000004</v>
      </c>
      <c r="AS1175">
        <v>0.93</v>
      </c>
      <c r="AT1175">
        <v>1.19</v>
      </c>
      <c r="AU1175">
        <v>0.98799999999999999</v>
      </c>
      <c r="AV1175">
        <v>2002</v>
      </c>
      <c r="AW1175">
        <v>1515</v>
      </c>
      <c r="AX1175">
        <v>1888</v>
      </c>
    </row>
    <row r="1176" spans="1:50">
      <c r="A1176" s="22">
        <v>43119</v>
      </c>
      <c r="B1176">
        <v>1247</v>
      </c>
      <c r="C1176">
        <v>1276</v>
      </c>
      <c r="D1176">
        <v>1247</v>
      </c>
      <c r="E1176">
        <v>1275</v>
      </c>
      <c r="F1176" s="22">
        <v>43122</v>
      </c>
      <c r="G1176">
        <v>1116</v>
      </c>
      <c r="H1176">
        <v>1134</v>
      </c>
      <c r="I1176">
        <v>997</v>
      </c>
      <c r="J1176">
        <v>1041</v>
      </c>
      <c r="K1176" s="22">
        <v>43123</v>
      </c>
      <c r="L1176">
        <v>1064</v>
      </c>
      <c r="M1176">
        <v>0.96</v>
      </c>
      <c r="N1176" s="8" t="str">
        <f>IF(AND(AM1176=1,AC1176&lt;-0.005,AE1176&gt;O$1),R1176,"")</f>
        <v/>
      </c>
      <c r="O1176" s="8">
        <f t="shared" si="97"/>
        <v>37480.490276272685</v>
      </c>
      <c r="P1176" s="8" t="str">
        <f t="shared" si="96"/>
        <v/>
      </c>
      <c r="Q1176" s="8">
        <f t="shared" si="98"/>
        <v>106504.72113242015</v>
      </c>
      <c r="R1176" s="8">
        <f t="shared" si="99"/>
        <v>0</v>
      </c>
      <c r="S1176" s="8">
        <f t="shared" si="100"/>
        <v>144616.56769021275</v>
      </c>
      <c r="U1176" s="25">
        <v>43122.319953703707</v>
      </c>
      <c r="V1176">
        <v>26</v>
      </c>
      <c r="W1176">
        <v>3284</v>
      </c>
      <c r="X1176" t="s">
        <v>1511</v>
      </c>
      <c r="Y1176" t="s">
        <v>962</v>
      </c>
      <c r="Z1176" s="25">
        <v>43119.993055555555</v>
      </c>
      <c r="AA1176">
        <v>1174.0999999999999</v>
      </c>
      <c r="AB1176">
        <v>-100.9</v>
      </c>
      <c r="AC1176" s="24">
        <v>-7.9100000000000004E-2</v>
      </c>
      <c r="AD1176">
        <v>11900</v>
      </c>
      <c r="AE1176">
        <v>14272340</v>
      </c>
      <c r="AF1176" s="22">
        <v>43122</v>
      </c>
      <c r="AG1176">
        <v>1116</v>
      </c>
      <c r="AH1176">
        <v>1041</v>
      </c>
      <c r="AI1176" s="22">
        <v>43123</v>
      </c>
      <c r="AJ1176">
        <v>1064</v>
      </c>
      <c r="AK1176">
        <v>1064</v>
      </c>
      <c r="AL1176" s="25">
        <v>43123.911134259259</v>
      </c>
      <c r="AM1176" t="s">
        <v>1068</v>
      </c>
      <c r="AN1176">
        <v>0</v>
      </c>
      <c r="AO1176">
        <v>5.43</v>
      </c>
      <c r="AP1176">
        <v>2.27</v>
      </c>
      <c r="AQ1176">
        <v>0</v>
      </c>
      <c r="AR1176">
        <v>0.71</v>
      </c>
      <c r="AS1176">
        <v>0.96</v>
      </c>
      <c r="AT1176">
        <v>1.07</v>
      </c>
      <c r="AU1176">
        <v>0.76100000000000001</v>
      </c>
      <c r="AV1176">
        <v>1085</v>
      </c>
      <c r="AW1176">
        <v>1043</v>
      </c>
      <c r="AX1176">
        <v>1064</v>
      </c>
    </row>
    <row r="1177" spans="1:50">
      <c r="A1177" s="22">
        <v>43119</v>
      </c>
      <c r="B1177">
        <v>13790</v>
      </c>
      <c r="C1177">
        <v>13890</v>
      </c>
      <c r="D1177">
        <v>10870</v>
      </c>
      <c r="E1177">
        <v>10870</v>
      </c>
      <c r="F1177" s="22">
        <v>43122</v>
      </c>
      <c r="G1177">
        <v>10340</v>
      </c>
      <c r="H1177">
        <v>11130</v>
      </c>
      <c r="I1177">
        <v>10000</v>
      </c>
      <c r="J1177">
        <v>10380</v>
      </c>
      <c r="K1177" s="22">
        <v>43123</v>
      </c>
      <c r="L1177">
        <v>10360</v>
      </c>
      <c r="M1177">
        <v>1.25</v>
      </c>
      <c r="N1177" s="8" t="str">
        <f>IF(AND(AM1177=1,AC1177&lt;-0.005,AE1177&gt;O$1),R1177,"")</f>
        <v/>
      </c>
      <c r="O1177" s="8">
        <f t="shared" si="97"/>
        <v>37480.490276272685</v>
      </c>
      <c r="P1177" s="8" t="str">
        <f t="shared" si="96"/>
        <v/>
      </c>
      <c r="Q1177" s="8">
        <f t="shared" si="98"/>
        <v>106504.72113242015</v>
      </c>
      <c r="R1177" s="8">
        <f t="shared" si="99"/>
        <v>-20814.061054579113</v>
      </c>
      <c r="S1177" s="8">
        <f t="shared" si="100"/>
        <v>144616.56769021275</v>
      </c>
      <c r="U1177" s="25">
        <v>43122.319953703707</v>
      </c>
      <c r="V1177">
        <v>27</v>
      </c>
      <c r="W1177">
        <v>3652</v>
      </c>
      <c r="X1177" t="s">
        <v>1095</v>
      </c>
      <c r="Y1177" t="s">
        <v>957</v>
      </c>
      <c r="Z1177" s="25">
        <v>43119.99722222222</v>
      </c>
      <c r="AA1177">
        <v>10640</v>
      </c>
      <c r="AB1177">
        <v>-230</v>
      </c>
      <c r="AC1177" s="24">
        <v>-2.12E-2</v>
      </c>
      <c r="AD1177">
        <v>11800</v>
      </c>
      <c r="AE1177">
        <v>123895500</v>
      </c>
      <c r="AF1177" s="22">
        <v>43122</v>
      </c>
      <c r="AG1177">
        <v>10340</v>
      </c>
      <c r="AH1177">
        <v>10380</v>
      </c>
      <c r="AI1177" s="22">
        <v>43123</v>
      </c>
      <c r="AJ1177">
        <v>10360</v>
      </c>
      <c r="AK1177">
        <v>10810</v>
      </c>
      <c r="AL1177" s="25">
        <v>43123.911145833335</v>
      </c>
      <c r="AM1177">
        <v>2</v>
      </c>
      <c r="AN1177" t="s">
        <v>1023</v>
      </c>
      <c r="AO1177">
        <v>1678.5</v>
      </c>
      <c r="AP1177">
        <v>0</v>
      </c>
      <c r="AQ1177">
        <v>0.9</v>
      </c>
      <c r="AR1177">
        <v>0.94</v>
      </c>
      <c r="AS1177">
        <v>1.25</v>
      </c>
      <c r="AT1177">
        <v>1.92</v>
      </c>
      <c r="AU1177">
        <v>0.98499999999999999</v>
      </c>
      <c r="AV1177">
        <v>11140</v>
      </c>
      <c r="AW1177">
        <v>10140</v>
      </c>
      <c r="AX1177">
        <v>10810</v>
      </c>
    </row>
    <row r="1178" spans="1:50">
      <c r="A1178" s="22">
        <v>43119</v>
      </c>
      <c r="B1178">
        <v>22750</v>
      </c>
      <c r="C1178">
        <v>22830</v>
      </c>
      <c r="D1178">
        <v>22560</v>
      </c>
      <c r="E1178">
        <v>22700</v>
      </c>
      <c r="F1178" s="22">
        <v>43122</v>
      </c>
      <c r="G1178">
        <v>22680</v>
      </c>
      <c r="H1178">
        <v>22710</v>
      </c>
      <c r="I1178">
        <v>22470</v>
      </c>
      <c r="J1178">
        <v>22680</v>
      </c>
      <c r="K1178" s="22">
        <v>43123</v>
      </c>
      <c r="L1178">
        <v>22930</v>
      </c>
      <c r="M1178">
        <v>1.05</v>
      </c>
      <c r="N1178" s="8" t="str">
        <f>IF(AND(AM1178=1,AC1178&lt;-0.005,AE1178&gt;O$1),R1178,"")</f>
        <v/>
      </c>
      <c r="O1178" s="8">
        <f t="shared" si="97"/>
        <v>37480.490276272685</v>
      </c>
      <c r="P1178" s="8" t="str">
        <f t="shared" ref="P1178:P1241" si="101">IF(AND(AM1178=1,AC1178&lt;Q$8,E1178/B1178-1&gt;Q$9,J1178&lt;Q$10),R1178,"")</f>
        <v/>
      </c>
      <c r="Q1178" s="8">
        <f t="shared" si="98"/>
        <v>106504.72113242015</v>
      </c>
      <c r="R1178" s="8">
        <f t="shared" si="99"/>
        <v>-7939.9141630901449</v>
      </c>
      <c r="S1178" s="8">
        <f t="shared" si="100"/>
        <v>136676.6535271226</v>
      </c>
      <c r="U1178" s="25">
        <v>43122.319953703707</v>
      </c>
      <c r="V1178">
        <v>28</v>
      </c>
      <c r="W1178">
        <v>1570</v>
      </c>
      <c r="X1178" t="s">
        <v>1041</v>
      </c>
      <c r="Y1178" t="s">
        <v>954</v>
      </c>
      <c r="Z1178" s="25">
        <v>43119.992361111108</v>
      </c>
      <c r="AA1178">
        <v>22800</v>
      </c>
      <c r="AB1178">
        <v>100</v>
      </c>
      <c r="AC1178" s="24">
        <v>4.4000000000000003E-3</v>
      </c>
      <c r="AD1178">
        <v>11325</v>
      </c>
      <c r="AE1178">
        <v>258212958</v>
      </c>
      <c r="AF1178" s="22">
        <v>43122</v>
      </c>
      <c r="AG1178">
        <v>22680</v>
      </c>
      <c r="AH1178">
        <v>22680</v>
      </c>
      <c r="AI1178" s="22">
        <v>43123</v>
      </c>
      <c r="AJ1178">
        <v>22930</v>
      </c>
      <c r="AK1178">
        <v>23300</v>
      </c>
      <c r="AL1178" s="25">
        <v>43123.911157407405</v>
      </c>
      <c r="AM1178">
        <v>1</v>
      </c>
      <c r="AN1178">
        <v>5</v>
      </c>
      <c r="AO1178" s="26">
        <v>8.0000000000000002E-3</v>
      </c>
      <c r="AQ1178">
        <v>0.84</v>
      </c>
      <c r="AR1178">
        <v>0.92</v>
      </c>
      <c r="AS1178">
        <v>1.05</v>
      </c>
      <c r="AT1178">
        <v>1.1000000000000001</v>
      </c>
      <c r="AU1178">
        <v>0.63800000000000001</v>
      </c>
      <c r="AV1178">
        <v>23320</v>
      </c>
      <c r="AW1178">
        <v>22910</v>
      </c>
      <c r="AX1178">
        <v>23300</v>
      </c>
    </row>
    <row r="1179" spans="1:50">
      <c r="A1179" s="22">
        <v>43119</v>
      </c>
      <c r="B1179">
        <v>6040</v>
      </c>
      <c r="C1179">
        <v>6660</v>
      </c>
      <c r="D1179">
        <v>5960</v>
      </c>
      <c r="E1179">
        <v>6660</v>
      </c>
      <c r="F1179" s="22">
        <v>43122</v>
      </c>
      <c r="G1179">
        <v>7000</v>
      </c>
      <c r="H1179">
        <v>7540</v>
      </c>
      <c r="I1179">
        <v>6770</v>
      </c>
      <c r="J1179">
        <v>6960</v>
      </c>
      <c r="K1179" s="22">
        <v>43123</v>
      </c>
      <c r="L1179">
        <v>6860</v>
      </c>
      <c r="M1179">
        <v>0.96</v>
      </c>
      <c r="N1179" s="8" t="str">
        <f>IF(AND(AM1179=1,AC1179&lt;-0.005,AE1179&gt;O$1),R1179,"")</f>
        <v/>
      </c>
      <c r="O1179" s="8">
        <f t="shared" si="97"/>
        <v>37480.490276272685</v>
      </c>
      <c r="P1179" s="8" t="str">
        <f t="shared" si="101"/>
        <v/>
      </c>
      <c r="Q1179" s="8">
        <f t="shared" si="98"/>
        <v>106504.72113242015</v>
      </c>
      <c r="R1179" s="8">
        <f t="shared" si="99"/>
        <v>-16901.408450704203</v>
      </c>
      <c r="S1179" s="8">
        <f t="shared" si="100"/>
        <v>136676.6535271226</v>
      </c>
      <c r="U1179" s="25">
        <v>43122.319953703707</v>
      </c>
      <c r="V1179">
        <v>29</v>
      </c>
      <c r="W1179">
        <v>3267</v>
      </c>
      <c r="X1179" t="s">
        <v>1254</v>
      </c>
      <c r="Y1179" t="s">
        <v>957</v>
      </c>
      <c r="Z1179" s="25">
        <v>43119.995833333334</v>
      </c>
      <c r="AA1179">
        <v>7200</v>
      </c>
      <c r="AB1179">
        <v>540</v>
      </c>
      <c r="AC1179" s="24">
        <v>8.1100000000000005E-2</v>
      </c>
      <c r="AD1179">
        <v>11000</v>
      </c>
      <c r="AE1179">
        <v>78181100</v>
      </c>
      <c r="AF1179" s="22">
        <v>43122</v>
      </c>
      <c r="AG1179">
        <v>7000</v>
      </c>
      <c r="AH1179">
        <v>6960</v>
      </c>
      <c r="AI1179" s="22">
        <v>43123</v>
      </c>
      <c r="AJ1179">
        <v>6860</v>
      </c>
      <c r="AK1179">
        <v>7100</v>
      </c>
      <c r="AL1179" s="25">
        <v>43123.911168981482</v>
      </c>
      <c r="AM1179">
        <v>2</v>
      </c>
      <c r="AN1179" t="s">
        <v>1023</v>
      </c>
      <c r="AO1179">
        <v>2894</v>
      </c>
      <c r="AP1179" t="s">
        <v>956</v>
      </c>
      <c r="AQ1179">
        <v>0.2</v>
      </c>
      <c r="AR1179">
        <v>0.75</v>
      </c>
      <c r="AS1179">
        <v>0.96</v>
      </c>
      <c r="AT1179">
        <v>1.17</v>
      </c>
      <c r="AU1179">
        <v>0.97</v>
      </c>
      <c r="AV1179">
        <v>7790</v>
      </c>
      <c r="AW1179">
        <v>6680</v>
      </c>
      <c r="AX1179">
        <v>7100</v>
      </c>
    </row>
    <row r="1180" spans="1:50">
      <c r="A1180" s="22">
        <v>43119</v>
      </c>
      <c r="B1180">
        <v>2652</v>
      </c>
      <c r="C1180">
        <v>2889</v>
      </c>
      <c r="D1180">
        <v>2610</v>
      </c>
      <c r="E1180">
        <v>2889</v>
      </c>
      <c r="F1180" s="22">
        <v>43122</v>
      </c>
      <c r="G1180">
        <v>2899</v>
      </c>
      <c r="H1180">
        <v>3320</v>
      </c>
      <c r="I1180">
        <v>2899</v>
      </c>
      <c r="J1180">
        <v>3140</v>
      </c>
      <c r="K1180" s="22">
        <v>43123</v>
      </c>
      <c r="L1180">
        <v>3055</v>
      </c>
      <c r="M1180">
        <v>1.56</v>
      </c>
      <c r="N1180" s="8" t="str">
        <f>IF(AND(AM1180=1,AC1180&lt;-0.005,AE1180&gt;O$1),R1180,"")</f>
        <v/>
      </c>
      <c r="O1180" s="8">
        <f t="shared" si="97"/>
        <v>37480.490276272685</v>
      </c>
      <c r="P1180" s="8" t="str">
        <f t="shared" si="101"/>
        <v/>
      </c>
      <c r="Q1180" s="8">
        <f t="shared" si="98"/>
        <v>106504.72113242015</v>
      </c>
      <c r="R1180" s="8">
        <f t="shared" si="99"/>
        <v>8319.4675540765311</v>
      </c>
      <c r="S1180" s="8">
        <f t="shared" si="100"/>
        <v>136676.6535271226</v>
      </c>
      <c r="U1180" s="25">
        <v>43122.319965277777</v>
      </c>
      <c r="V1180">
        <v>30</v>
      </c>
      <c r="W1180">
        <v>4579</v>
      </c>
      <c r="X1180" t="s">
        <v>1313</v>
      </c>
      <c r="Y1180" t="s">
        <v>960</v>
      </c>
      <c r="Z1180" s="25">
        <v>43119.98541666667</v>
      </c>
      <c r="AA1180">
        <v>2934</v>
      </c>
      <c r="AB1180">
        <v>45</v>
      </c>
      <c r="AC1180" s="24">
        <v>1.5599999999999999E-2</v>
      </c>
      <c r="AD1180">
        <v>9200</v>
      </c>
      <c r="AE1180">
        <v>26878860</v>
      </c>
      <c r="AF1180" s="22">
        <v>43122</v>
      </c>
      <c r="AG1180">
        <v>2899</v>
      </c>
      <c r="AH1180">
        <v>3140</v>
      </c>
      <c r="AI1180" s="22">
        <v>43123</v>
      </c>
      <c r="AJ1180">
        <v>3055</v>
      </c>
      <c r="AK1180">
        <v>3005</v>
      </c>
      <c r="AL1180" s="25">
        <v>43123.911180555559</v>
      </c>
      <c r="AM1180">
        <v>2</v>
      </c>
      <c r="AN1180" t="s">
        <v>1023</v>
      </c>
      <c r="AO1180">
        <v>302.87</v>
      </c>
      <c r="AP1180">
        <v>0</v>
      </c>
      <c r="AQ1180">
        <v>1</v>
      </c>
      <c r="AR1180">
        <v>1</v>
      </c>
      <c r="AS1180">
        <v>1.56</v>
      </c>
      <c r="AT1180">
        <v>2.2599999999999998</v>
      </c>
      <c r="AU1180">
        <v>0.95699999999999996</v>
      </c>
      <c r="AV1180">
        <v>3250</v>
      </c>
      <c r="AW1180">
        <v>2958</v>
      </c>
      <c r="AX1180">
        <v>3005</v>
      </c>
    </row>
    <row r="1181" spans="1:50">
      <c r="A1181" s="22">
        <v>43119</v>
      </c>
      <c r="B1181">
        <v>181</v>
      </c>
      <c r="C1181">
        <v>213</v>
      </c>
      <c r="D1181">
        <v>180</v>
      </c>
      <c r="E1181">
        <v>208</v>
      </c>
      <c r="F1181" s="22">
        <v>43122</v>
      </c>
      <c r="G1181">
        <v>203</v>
      </c>
      <c r="H1181">
        <v>215</v>
      </c>
      <c r="I1181">
        <v>194</v>
      </c>
      <c r="J1181">
        <v>196</v>
      </c>
      <c r="K1181" s="22">
        <v>43123</v>
      </c>
      <c r="L1181">
        <v>192</v>
      </c>
      <c r="M1181">
        <v>1.34</v>
      </c>
      <c r="N1181" s="8" t="str">
        <f>IF(AND(AM1181=1,AC1181&lt;-0.005,AE1181&gt;O$1),R1181,"")</f>
        <v/>
      </c>
      <c r="O1181" s="8">
        <f t="shared" si="97"/>
        <v>37480.490276272685</v>
      </c>
      <c r="P1181" s="8" t="str">
        <f t="shared" si="101"/>
        <v/>
      </c>
      <c r="Q1181" s="8">
        <f t="shared" si="98"/>
        <v>106504.72113242015</v>
      </c>
      <c r="R1181" s="8">
        <f t="shared" si="99"/>
        <v>-40669.856459330134</v>
      </c>
      <c r="S1181" s="8">
        <f t="shared" si="100"/>
        <v>136676.6535271226</v>
      </c>
      <c r="U1181" s="25">
        <v>43122.319965277777</v>
      </c>
      <c r="V1181">
        <v>31</v>
      </c>
      <c r="W1181">
        <v>6494</v>
      </c>
      <c r="X1181" t="s">
        <v>1078</v>
      </c>
      <c r="Y1181" t="s">
        <v>960</v>
      </c>
      <c r="Z1181" s="25">
        <v>43119.995138888888</v>
      </c>
      <c r="AA1181">
        <v>207</v>
      </c>
      <c r="AB1181">
        <v>-1</v>
      </c>
      <c r="AC1181" s="24">
        <v>-4.7999999999999996E-3</v>
      </c>
      <c r="AD1181">
        <v>9100</v>
      </c>
      <c r="AE1181">
        <v>1883020</v>
      </c>
      <c r="AF1181" s="22">
        <v>43122</v>
      </c>
      <c r="AG1181">
        <v>203</v>
      </c>
      <c r="AH1181">
        <v>196</v>
      </c>
      <c r="AI1181" s="22">
        <v>43123</v>
      </c>
      <c r="AJ1181">
        <v>192</v>
      </c>
      <c r="AK1181">
        <v>209</v>
      </c>
      <c r="AL1181" s="25">
        <v>43123.911192129628</v>
      </c>
      <c r="AM1181">
        <v>2</v>
      </c>
      <c r="AN1181" t="s">
        <v>1023</v>
      </c>
      <c r="AO1181">
        <v>185.58</v>
      </c>
      <c r="AP1181">
        <v>0</v>
      </c>
      <c r="AQ1181">
        <v>1</v>
      </c>
      <c r="AR1181">
        <v>1</v>
      </c>
      <c r="AS1181">
        <v>1.34</v>
      </c>
      <c r="AT1181">
        <v>1.61</v>
      </c>
      <c r="AU1181">
        <v>0.69199999999999995</v>
      </c>
      <c r="AV1181">
        <v>222</v>
      </c>
      <c r="AW1181">
        <v>191</v>
      </c>
      <c r="AX1181">
        <v>209</v>
      </c>
    </row>
    <row r="1182" spans="1:50">
      <c r="A1182" s="22">
        <v>43119</v>
      </c>
      <c r="B1182">
        <v>434</v>
      </c>
      <c r="C1182">
        <v>448</v>
      </c>
      <c r="D1182">
        <v>431</v>
      </c>
      <c r="E1182">
        <v>444</v>
      </c>
      <c r="F1182" s="22">
        <v>43122</v>
      </c>
      <c r="G1182">
        <v>451</v>
      </c>
      <c r="H1182">
        <v>459</v>
      </c>
      <c r="I1182">
        <v>432</v>
      </c>
      <c r="J1182">
        <v>434</v>
      </c>
      <c r="K1182" s="22">
        <v>43123</v>
      </c>
      <c r="L1182">
        <v>440</v>
      </c>
      <c r="M1182">
        <v>1.06</v>
      </c>
      <c r="N1182" s="8" t="str">
        <f>IF(AND(AM1182=1,AC1182&lt;-0.005,AE1182&gt;O$1),R1182,"")</f>
        <v/>
      </c>
      <c r="O1182" s="8">
        <f t="shared" si="97"/>
        <v>37480.490276272685</v>
      </c>
      <c r="P1182" s="8" t="str">
        <f t="shared" si="101"/>
        <v/>
      </c>
      <c r="Q1182" s="8">
        <f t="shared" si="98"/>
        <v>106504.72113242015</v>
      </c>
      <c r="R1182" s="8">
        <f t="shared" si="99"/>
        <v>9259.259259259301</v>
      </c>
      <c r="S1182" s="8">
        <f t="shared" si="100"/>
        <v>145935.9127863819</v>
      </c>
      <c r="U1182" s="25">
        <v>43122.319965277777</v>
      </c>
      <c r="V1182">
        <v>32</v>
      </c>
      <c r="W1182">
        <v>6634</v>
      </c>
      <c r="X1182" t="s">
        <v>1154</v>
      </c>
      <c r="Y1182" t="s">
        <v>960</v>
      </c>
      <c r="Z1182" s="25">
        <v>43119.956250000003</v>
      </c>
      <c r="AA1182">
        <v>467</v>
      </c>
      <c r="AB1182">
        <v>23</v>
      </c>
      <c r="AC1182" s="24">
        <v>5.1799999999999999E-2</v>
      </c>
      <c r="AD1182">
        <v>9100</v>
      </c>
      <c r="AE1182">
        <v>4135420</v>
      </c>
      <c r="AF1182" s="22">
        <v>43122</v>
      </c>
      <c r="AG1182">
        <v>451</v>
      </c>
      <c r="AH1182">
        <v>434</v>
      </c>
      <c r="AI1182" s="22">
        <v>43123</v>
      </c>
      <c r="AJ1182">
        <v>440</v>
      </c>
      <c r="AK1182">
        <v>432</v>
      </c>
      <c r="AL1182" s="25">
        <v>43123.911203703705</v>
      </c>
      <c r="AM1182">
        <v>1</v>
      </c>
      <c r="AN1182" t="s">
        <v>1023</v>
      </c>
      <c r="AO1182">
        <v>8.1199999999999992</v>
      </c>
      <c r="AP1182">
        <v>0</v>
      </c>
      <c r="AQ1182">
        <v>0.85</v>
      </c>
      <c r="AR1182">
        <v>0.87</v>
      </c>
      <c r="AS1182">
        <v>1.06</v>
      </c>
      <c r="AT1182">
        <v>1.07</v>
      </c>
      <c r="AU1182">
        <v>1.1830000000000001</v>
      </c>
      <c r="AV1182">
        <v>441</v>
      </c>
      <c r="AW1182">
        <v>432</v>
      </c>
      <c r="AX1182">
        <v>432</v>
      </c>
    </row>
    <row r="1183" spans="1:50">
      <c r="A1183" s="22">
        <v>43119</v>
      </c>
      <c r="B1183">
        <v>1776</v>
      </c>
      <c r="C1183">
        <v>1871</v>
      </c>
      <c r="D1183">
        <v>1776</v>
      </c>
      <c r="E1183">
        <v>1866</v>
      </c>
      <c r="F1183" s="22">
        <v>43122</v>
      </c>
      <c r="G1183">
        <v>1973</v>
      </c>
      <c r="H1183">
        <v>1980</v>
      </c>
      <c r="I1183">
        <v>1802</v>
      </c>
      <c r="J1183">
        <v>1819</v>
      </c>
      <c r="K1183" s="22">
        <v>43123</v>
      </c>
      <c r="L1183">
        <v>1820</v>
      </c>
      <c r="M1183">
        <v>1.05</v>
      </c>
      <c r="N1183" s="8" t="str">
        <f>IF(AND(AM1183=1,AC1183&lt;-0.005,AE1183&gt;O$1),R1183,"")</f>
        <v/>
      </c>
      <c r="O1183" s="8">
        <f t="shared" si="97"/>
        <v>37480.490276272685</v>
      </c>
      <c r="P1183" s="8" t="str">
        <f t="shared" si="101"/>
        <v/>
      </c>
      <c r="Q1183" s="8">
        <f t="shared" si="98"/>
        <v>106504.72113242015</v>
      </c>
      <c r="R1183" s="8">
        <f t="shared" si="99"/>
        <v>14997.170345217859</v>
      </c>
      <c r="S1183" s="8">
        <f t="shared" si="100"/>
        <v>160933.08313159976</v>
      </c>
      <c r="U1183" s="25">
        <v>43122.319965277777</v>
      </c>
      <c r="V1183">
        <v>33</v>
      </c>
      <c r="W1183">
        <v>5609</v>
      </c>
      <c r="X1183" t="s">
        <v>1595</v>
      </c>
      <c r="Y1183" t="s">
        <v>954</v>
      </c>
      <c r="Z1183" s="25">
        <v>43119.990972222222</v>
      </c>
      <c r="AA1183">
        <v>2080</v>
      </c>
      <c r="AB1183">
        <v>214</v>
      </c>
      <c r="AC1183" s="24">
        <v>0.1147</v>
      </c>
      <c r="AD1183">
        <v>8100</v>
      </c>
      <c r="AE1183">
        <v>16881310</v>
      </c>
      <c r="AF1183" s="22">
        <v>43122</v>
      </c>
      <c r="AG1183">
        <v>1973</v>
      </c>
      <c r="AH1183">
        <v>1819</v>
      </c>
      <c r="AI1183" s="22">
        <v>43123</v>
      </c>
      <c r="AJ1183">
        <v>1820</v>
      </c>
      <c r="AK1183">
        <v>1767</v>
      </c>
      <c r="AL1183" s="25">
        <v>43123.911215277774</v>
      </c>
      <c r="AM1183">
        <v>1</v>
      </c>
      <c r="AN1183" t="s">
        <v>1023</v>
      </c>
      <c r="AO1183">
        <v>6.79</v>
      </c>
      <c r="AP1183">
        <v>1.34</v>
      </c>
      <c r="AQ1183">
        <v>1</v>
      </c>
      <c r="AR1183">
        <v>1</v>
      </c>
      <c r="AS1183">
        <v>1.05</v>
      </c>
      <c r="AT1183">
        <v>1.1000000000000001</v>
      </c>
      <c r="AU1183">
        <v>0.95899999999999996</v>
      </c>
      <c r="AV1183">
        <v>1837</v>
      </c>
      <c r="AW1183">
        <v>1750</v>
      </c>
      <c r="AX1183">
        <v>1767</v>
      </c>
    </row>
    <row r="1184" spans="1:50">
      <c r="A1184" s="22">
        <v>43119</v>
      </c>
      <c r="B1184">
        <v>965</v>
      </c>
      <c r="C1184">
        <v>1054</v>
      </c>
      <c r="D1184">
        <v>935</v>
      </c>
      <c r="E1184">
        <v>956</v>
      </c>
      <c r="F1184" s="22">
        <v>43122</v>
      </c>
      <c r="G1184">
        <v>954</v>
      </c>
      <c r="H1184">
        <v>1106</v>
      </c>
      <c r="I1184">
        <v>952</v>
      </c>
      <c r="J1184">
        <v>1106</v>
      </c>
      <c r="K1184" s="22">
        <v>43123</v>
      </c>
      <c r="L1184">
        <v>1080</v>
      </c>
      <c r="M1184">
        <v>1.35</v>
      </c>
      <c r="N1184" s="8" t="str">
        <f>IF(AND(AM1184=1,AC1184&lt;-0.005,AE1184&gt;O$1),R1184,"")</f>
        <v/>
      </c>
      <c r="O1184" s="8">
        <f t="shared" si="97"/>
        <v>37480.490276272685</v>
      </c>
      <c r="P1184" s="8" t="str">
        <f t="shared" si="101"/>
        <v/>
      </c>
      <c r="Q1184" s="8">
        <f t="shared" si="98"/>
        <v>106504.72113242015</v>
      </c>
      <c r="R1184" s="8">
        <f t="shared" si="99"/>
        <v>-2304.147465437778</v>
      </c>
      <c r="S1184" s="8">
        <f t="shared" si="100"/>
        <v>160933.08313159976</v>
      </c>
      <c r="U1184" s="25">
        <v>43122.319965277777</v>
      </c>
      <c r="V1184">
        <v>35</v>
      </c>
      <c r="W1184">
        <v>4571</v>
      </c>
      <c r="X1184" t="s">
        <v>173</v>
      </c>
      <c r="Y1184" t="s">
        <v>957</v>
      </c>
      <c r="Z1184" s="25">
        <v>43119.987500000003</v>
      </c>
      <c r="AA1184">
        <v>925</v>
      </c>
      <c r="AB1184">
        <v>-31</v>
      </c>
      <c r="AC1184" s="24">
        <v>-3.2399999999999998E-2</v>
      </c>
      <c r="AD1184">
        <v>7000</v>
      </c>
      <c r="AE1184">
        <v>6500370</v>
      </c>
      <c r="AF1184" s="22">
        <v>43122</v>
      </c>
      <c r="AG1184">
        <v>954</v>
      </c>
      <c r="AH1184">
        <v>1106</v>
      </c>
      <c r="AI1184" s="22">
        <v>43123</v>
      </c>
      <c r="AJ1184">
        <v>1080</v>
      </c>
      <c r="AK1184">
        <v>1085</v>
      </c>
      <c r="AL1184" s="25">
        <v>43123.911238425928</v>
      </c>
      <c r="AM1184">
        <v>2</v>
      </c>
      <c r="AN1184" t="s">
        <v>1023</v>
      </c>
      <c r="AO1184">
        <v>39.92</v>
      </c>
      <c r="AP1184">
        <v>0</v>
      </c>
      <c r="AQ1184">
        <v>1</v>
      </c>
      <c r="AR1184">
        <v>1</v>
      </c>
      <c r="AS1184">
        <v>1.35</v>
      </c>
      <c r="AT1184">
        <v>1.33</v>
      </c>
      <c r="AU1184">
        <v>1.621</v>
      </c>
      <c r="AV1184">
        <v>1118</v>
      </c>
      <c r="AW1184">
        <v>1024</v>
      </c>
      <c r="AX1184">
        <v>1085</v>
      </c>
    </row>
    <row r="1185" spans="1:50">
      <c r="A1185" s="22">
        <v>43119</v>
      </c>
      <c r="B1185">
        <v>300</v>
      </c>
      <c r="C1185">
        <v>315</v>
      </c>
      <c r="D1185">
        <v>279</v>
      </c>
      <c r="E1185">
        <v>289</v>
      </c>
      <c r="F1185" s="22">
        <v>43122</v>
      </c>
      <c r="G1185">
        <v>295</v>
      </c>
      <c r="H1185">
        <v>329</v>
      </c>
      <c r="I1185">
        <v>291</v>
      </c>
      <c r="J1185">
        <v>323</v>
      </c>
      <c r="K1185" s="22">
        <v>43123</v>
      </c>
      <c r="L1185">
        <v>315</v>
      </c>
      <c r="M1185">
        <v>1.1399999999999999</v>
      </c>
      <c r="N1185" s="8" t="str">
        <f>IF(AND(AM1185=1,AC1185&lt;-0.005,AE1185&gt;O$1),R1185,"")</f>
        <v/>
      </c>
      <c r="O1185" s="8">
        <f t="shared" si="97"/>
        <v>37480.490276272685</v>
      </c>
      <c r="P1185" s="8" t="str">
        <f t="shared" si="101"/>
        <v/>
      </c>
      <c r="Q1185" s="8">
        <f t="shared" si="98"/>
        <v>106504.72113242015</v>
      </c>
      <c r="R1185" s="8">
        <f t="shared" si="99"/>
        <v>-1582.2784810126666</v>
      </c>
      <c r="S1185" s="8">
        <f t="shared" si="100"/>
        <v>159350.80465058709</v>
      </c>
      <c r="U1185" s="25">
        <v>43122.319965277777</v>
      </c>
      <c r="V1185">
        <v>36</v>
      </c>
      <c r="W1185">
        <v>6217</v>
      </c>
      <c r="X1185" t="s">
        <v>1253</v>
      </c>
      <c r="Y1185" t="s">
        <v>962</v>
      </c>
      <c r="Z1185" s="25">
        <v>43119.936111111114</v>
      </c>
      <c r="AA1185">
        <v>295</v>
      </c>
      <c r="AB1185">
        <v>6</v>
      </c>
      <c r="AC1185" s="24">
        <v>2.0799999999999999E-2</v>
      </c>
      <c r="AD1185">
        <v>7000</v>
      </c>
      <c r="AE1185">
        <v>2057000</v>
      </c>
      <c r="AF1185" s="22">
        <v>43122</v>
      </c>
      <c r="AG1185">
        <v>295</v>
      </c>
      <c r="AH1185">
        <v>323</v>
      </c>
      <c r="AI1185" s="22">
        <v>43123</v>
      </c>
      <c r="AJ1185">
        <v>315</v>
      </c>
      <c r="AK1185">
        <v>316</v>
      </c>
      <c r="AL1185" s="25">
        <v>43123.911249999997</v>
      </c>
      <c r="AM1185">
        <v>1</v>
      </c>
      <c r="AN1185">
        <v>0.05</v>
      </c>
      <c r="AO1185">
        <v>0.7</v>
      </c>
      <c r="AP1185" t="s">
        <v>956</v>
      </c>
      <c r="AQ1185">
        <v>1</v>
      </c>
      <c r="AR1185">
        <v>1</v>
      </c>
      <c r="AS1185">
        <v>1.1399999999999999</v>
      </c>
      <c r="AT1185">
        <v>1.2</v>
      </c>
      <c r="AU1185">
        <v>0.67400000000000004</v>
      </c>
      <c r="AV1185">
        <v>320</v>
      </c>
      <c r="AW1185">
        <v>309</v>
      </c>
      <c r="AX1185">
        <v>316</v>
      </c>
    </row>
    <row r="1186" spans="1:50">
      <c r="A1186" s="22">
        <v>43119</v>
      </c>
      <c r="B1186">
        <v>120</v>
      </c>
      <c r="C1186">
        <v>126</v>
      </c>
      <c r="D1186">
        <v>120</v>
      </c>
      <c r="E1186">
        <v>123</v>
      </c>
      <c r="F1186" s="22">
        <v>43122</v>
      </c>
      <c r="G1186">
        <v>123</v>
      </c>
      <c r="H1186">
        <v>126</v>
      </c>
      <c r="I1186">
        <v>120</v>
      </c>
      <c r="J1186">
        <v>126</v>
      </c>
      <c r="K1186" s="22">
        <v>43123</v>
      </c>
      <c r="L1186">
        <v>127</v>
      </c>
      <c r="M1186">
        <v>1.36</v>
      </c>
      <c r="N1186" s="8" t="str">
        <f>IF(AND(AM1186=1,AC1186&lt;-0.005,AE1186&gt;O$1),R1186,"")</f>
        <v/>
      </c>
      <c r="O1186" s="8">
        <f t="shared" si="97"/>
        <v>37480.490276272685</v>
      </c>
      <c r="P1186" s="8" t="str">
        <f t="shared" si="101"/>
        <v/>
      </c>
      <c r="Q1186" s="8">
        <f t="shared" si="98"/>
        <v>106504.72113242015</v>
      </c>
      <c r="R1186" s="8">
        <f t="shared" si="99"/>
        <v>-11538.461538461554</v>
      </c>
      <c r="S1186" s="8">
        <f t="shared" si="100"/>
        <v>147812.34311212553</v>
      </c>
      <c r="U1186" s="25">
        <v>43122.319965277777</v>
      </c>
      <c r="V1186">
        <v>37</v>
      </c>
      <c r="W1186">
        <v>5955</v>
      </c>
      <c r="X1186" t="s">
        <v>468</v>
      </c>
      <c r="Y1186" t="s">
        <v>954</v>
      </c>
      <c r="Z1186" s="25">
        <v>43119.995833333334</v>
      </c>
      <c r="AA1186">
        <v>126</v>
      </c>
      <c r="AB1186">
        <v>3</v>
      </c>
      <c r="AC1186" s="24">
        <v>2.4400000000000002E-2</v>
      </c>
      <c r="AD1186">
        <v>6500</v>
      </c>
      <c r="AE1186">
        <v>812030</v>
      </c>
      <c r="AF1186" s="22">
        <v>43122</v>
      </c>
      <c r="AG1186">
        <v>123</v>
      </c>
      <c r="AH1186">
        <v>126</v>
      </c>
      <c r="AI1186" s="22">
        <v>43123</v>
      </c>
      <c r="AJ1186">
        <v>127</v>
      </c>
      <c r="AK1186">
        <v>130</v>
      </c>
      <c r="AL1186" s="25">
        <v>43123.911261574074</v>
      </c>
      <c r="AM1186">
        <v>1</v>
      </c>
      <c r="AN1186" t="s">
        <v>1023</v>
      </c>
      <c r="AO1186">
        <v>2.72</v>
      </c>
      <c r="AP1186">
        <v>1.22</v>
      </c>
      <c r="AQ1186">
        <v>0.96</v>
      </c>
      <c r="AR1186">
        <v>0.96</v>
      </c>
      <c r="AS1186">
        <v>1.36</v>
      </c>
      <c r="AT1186">
        <v>1.59</v>
      </c>
      <c r="AU1186">
        <v>0.66900000000000004</v>
      </c>
      <c r="AV1186">
        <v>132</v>
      </c>
      <c r="AW1186">
        <v>124</v>
      </c>
      <c r="AX1186">
        <v>130</v>
      </c>
    </row>
    <row r="1187" spans="1:50">
      <c r="A1187" s="22">
        <v>43119</v>
      </c>
      <c r="B1187">
        <v>711</v>
      </c>
      <c r="C1187">
        <v>715</v>
      </c>
      <c r="D1187">
        <v>689</v>
      </c>
      <c r="E1187">
        <v>700</v>
      </c>
      <c r="F1187" s="22">
        <v>43122</v>
      </c>
      <c r="G1187">
        <v>655</v>
      </c>
      <c r="H1187">
        <v>680</v>
      </c>
      <c r="I1187">
        <v>652</v>
      </c>
      <c r="J1187">
        <v>678</v>
      </c>
      <c r="K1187" s="22">
        <v>43123</v>
      </c>
      <c r="L1187">
        <v>685</v>
      </c>
      <c r="M1187">
        <v>1.2</v>
      </c>
      <c r="N1187" s="8" t="str">
        <f>IF(AND(AM1187=1,AC1187&lt;-0.005,AE1187&gt;O$1),R1187,"")</f>
        <v/>
      </c>
      <c r="O1187" s="8">
        <f t="shared" si="97"/>
        <v>37480.490276272685</v>
      </c>
      <c r="P1187" s="8" t="str">
        <f t="shared" si="101"/>
        <v/>
      </c>
      <c r="Q1187" s="8">
        <f t="shared" si="98"/>
        <v>106504.72113242015</v>
      </c>
      <c r="R1187" s="8">
        <f t="shared" si="99"/>
        <v>8915.3046062406811</v>
      </c>
      <c r="S1187" s="8">
        <f t="shared" si="100"/>
        <v>147812.34311212553</v>
      </c>
      <c r="U1187" s="25">
        <v>43122.319965277777</v>
      </c>
      <c r="V1187">
        <v>38</v>
      </c>
      <c r="W1187">
        <v>2354</v>
      </c>
      <c r="X1187" t="s">
        <v>1334</v>
      </c>
      <c r="Y1187" t="s">
        <v>954</v>
      </c>
      <c r="Z1187" s="25">
        <v>43119.996527777781</v>
      </c>
      <c r="AA1187">
        <v>624</v>
      </c>
      <c r="AB1187">
        <v>-76</v>
      </c>
      <c r="AC1187" s="24">
        <v>-0.1086</v>
      </c>
      <c r="AD1187">
        <v>5800</v>
      </c>
      <c r="AE1187">
        <v>3632430</v>
      </c>
      <c r="AF1187" s="22">
        <v>43122</v>
      </c>
      <c r="AG1187">
        <v>655</v>
      </c>
      <c r="AH1187">
        <v>678</v>
      </c>
      <c r="AI1187" s="22">
        <v>43123</v>
      </c>
      <c r="AJ1187">
        <v>685</v>
      </c>
      <c r="AK1187">
        <v>673</v>
      </c>
      <c r="AL1187" s="25">
        <v>43123.911273148151</v>
      </c>
      <c r="AM1187">
        <v>2</v>
      </c>
      <c r="AN1187" t="s">
        <v>1023</v>
      </c>
      <c r="AO1187">
        <v>22.68</v>
      </c>
      <c r="AP1187">
        <v>0.86</v>
      </c>
      <c r="AQ1187">
        <v>1</v>
      </c>
      <c r="AR1187">
        <v>1</v>
      </c>
      <c r="AS1187">
        <v>1.2</v>
      </c>
      <c r="AT1187">
        <v>1.23</v>
      </c>
      <c r="AU1187">
        <v>1.6</v>
      </c>
      <c r="AV1187">
        <v>689</v>
      </c>
      <c r="AW1187">
        <v>668</v>
      </c>
      <c r="AX1187">
        <v>673</v>
      </c>
    </row>
    <row r="1188" spans="1:50">
      <c r="A1188" s="22">
        <v>43119</v>
      </c>
      <c r="B1188">
        <v>539</v>
      </c>
      <c r="C1188">
        <v>605</v>
      </c>
      <c r="D1188">
        <v>531</v>
      </c>
      <c r="E1188">
        <v>604</v>
      </c>
      <c r="F1188" s="22">
        <v>43122</v>
      </c>
      <c r="G1188">
        <v>684</v>
      </c>
      <c r="H1188">
        <v>693</v>
      </c>
      <c r="I1188">
        <v>608</v>
      </c>
      <c r="J1188">
        <v>663</v>
      </c>
      <c r="K1188" s="22">
        <v>43123</v>
      </c>
      <c r="L1188">
        <v>657</v>
      </c>
      <c r="M1188">
        <v>1.06</v>
      </c>
      <c r="N1188" s="8" t="str">
        <f>IF(AND(AM1188=1,AC1188&lt;-0.005,AE1188&gt;O$1),R1188,"")</f>
        <v/>
      </c>
      <c r="O1188" s="8">
        <f t="shared" si="97"/>
        <v>37480.490276272685</v>
      </c>
      <c r="P1188" s="8" t="str">
        <f t="shared" si="101"/>
        <v/>
      </c>
      <c r="Q1188" s="8">
        <f t="shared" si="98"/>
        <v>106504.72113242015</v>
      </c>
      <c r="R1188" s="8">
        <f t="shared" si="99"/>
        <v>17322.834645669303</v>
      </c>
      <c r="S1188" s="8">
        <f t="shared" si="100"/>
        <v>147812.34311212553</v>
      </c>
      <c r="U1188" s="25">
        <v>43122.319965277777</v>
      </c>
      <c r="V1188">
        <v>39</v>
      </c>
      <c r="W1188">
        <v>1853</v>
      </c>
      <c r="X1188" t="s">
        <v>800</v>
      </c>
      <c r="Y1188" t="s">
        <v>954</v>
      </c>
      <c r="Z1188" s="25">
        <v>43119.990972222222</v>
      </c>
      <c r="AA1188">
        <v>605</v>
      </c>
      <c r="AB1188">
        <v>1</v>
      </c>
      <c r="AC1188" s="24">
        <v>1.6999999999999999E-3</v>
      </c>
      <c r="AD1188">
        <v>5100</v>
      </c>
      <c r="AE1188">
        <v>3085610</v>
      </c>
      <c r="AF1188" s="22">
        <v>43122</v>
      </c>
      <c r="AG1188">
        <v>684</v>
      </c>
      <c r="AH1188">
        <v>663</v>
      </c>
      <c r="AI1188" s="22">
        <v>43123</v>
      </c>
      <c r="AJ1188">
        <v>657</v>
      </c>
      <c r="AK1188">
        <v>635</v>
      </c>
      <c r="AL1188" s="25">
        <v>43123.91128472222</v>
      </c>
      <c r="AM1188">
        <v>2</v>
      </c>
      <c r="AN1188" t="s">
        <v>1023</v>
      </c>
      <c r="AO1188">
        <v>0</v>
      </c>
      <c r="AP1188">
        <v>0.83</v>
      </c>
      <c r="AQ1188">
        <v>0.63</v>
      </c>
      <c r="AR1188">
        <v>0.89</v>
      </c>
      <c r="AS1188">
        <v>1.06</v>
      </c>
      <c r="AT1188">
        <v>1.36</v>
      </c>
      <c r="AU1188">
        <v>0.81799999999999995</v>
      </c>
      <c r="AV1188">
        <v>672</v>
      </c>
      <c r="AW1188">
        <v>620</v>
      </c>
      <c r="AX1188">
        <v>635</v>
      </c>
    </row>
    <row r="1189" spans="1:50">
      <c r="A1189" s="22">
        <v>43119</v>
      </c>
      <c r="B1189">
        <v>2042</v>
      </c>
      <c r="C1189">
        <v>2531</v>
      </c>
      <c r="D1189">
        <v>2031</v>
      </c>
      <c r="E1189">
        <v>2531</v>
      </c>
      <c r="F1189" s="22">
        <v>43122</v>
      </c>
      <c r="G1189">
        <v>3035</v>
      </c>
      <c r="H1189">
        <v>3035</v>
      </c>
      <c r="I1189">
        <v>3035</v>
      </c>
      <c r="J1189">
        <v>3035</v>
      </c>
      <c r="K1189" s="22">
        <v>43123</v>
      </c>
      <c r="L1189">
        <v>3300</v>
      </c>
      <c r="M1189">
        <v>1.02</v>
      </c>
      <c r="N1189" s="8" t="str">
        <f>IF(AND(AM1189=1,AC1189&lt;-0.005,AE1189&gt;O$1),R1189,"")</f>
        <v/>
      </c>
      <c r="O1189" s="8">
        <f t="shared" si="97"/>
        <v>37480.490276272685</v>
      </c>
      <c r="P1189" s="8" t="str">
        <f t="shared" si="101"/>
        <v/>
      </c>
      <c r="Q1189" s="8">
        <f t="shared" si="98"/>
        <v>106504.72113242015</v>
      </c>
      <c r="R1189" s="8">
        <f t="shared" si="99"/>
        <v>-2262.4434389140192</v>
      </c>
      <c r="S1189" s="8">
        <f t="shared" si="100"/>
        <v>147812.34311212553</v>
      </c>
      <c r="U1189" s="25">
        <v>43122.319965277777</v>
      </c>
      <c r="V1189">
        <v>40</v>
      </c>
      <c r="W1189">
        <v>6647</v>
      </c>
      <c r="X1189" t="s">
        <v>1590</v>
      </c>
      <c r="Y1189" t="s">
        <v>954</v>
      </c>
      <c r="Z1189" s="25">
        <v>43119.990972222222</v>
      </c>
      <c r="AA1189">
        <v>2620</v>
      </c>
      <c r="AB1189">
        <v>89</v>
      </c>
      <c r="AC1189" s="24">
        <v>3.5200000000000002E-2</v>
      </c>
      <c r="AD1189">
        <v>5000</v>
      </c>
      <c r="AE1189">
        <v>13101910</v>
      </c>
      <c r="AF1189" s="22">
        <v>43122</v>
      </c>
      <c r="AG1189">
        <v>3035</v>
      </c>
      <c r="AH1189">
        <v>3035</v>
      </c>
      <c r="AI1189" s="22">
        <v>43123</v>
      </c>
      <c r="AJ1189">
        <v>3300</v>
      </c>
      <c r="AK1189">
        <v>3315</v>
      </c>
      <c r="AL1189" s="25">
        <v>43123.911296296297</v>
      </c>
      <c r="AM1189">
        <v>2</v>
      </c>
      <c r="AN1189" t="s">
        <v>1023</v>
      </c>
      <c r="AO1189">
        <v>0</v>
      </c>
      <c r="AP1189">
        <v>1.19</v>
      </c>
      <c r="AQ1189">
        <v>0.87</v>
      </c>
      <c r="AR1189">
        <v>0.2</v>
      </c>
      <c r="AS1189">
        <v>1.02</v>
      </c>
      <c r="AT1189">
        <v>0.95</v>
      </c>
      <c r="AU1189">
        <v>1.1579999999999999</v>
      </c>
      <c r="AV1189">
        <v>3735</v>
      </c>
      <c r="AW1189">
        <v>3230</v>
      </c>
      <c r="AX1189">
        <v>3315</v>
      </c>
    </row>
    <row r="1190" spans="1:50">
      <c r="A1190" s="22">
        <v>43119</v>
      </c>
      <c r="B1190">
        <v>1400</v>
      </c>
      <c r="C1190">
        <v>1400</v>
      </c>
      <c r="D1190">
        <v>1350</v>
      </c>
      <c r="E1190">
        <v>1400</v>
      </c>
      <c r="F1190" s="22">
        <v>43122</v>
      </c>
      <c r="G1190">
        <v>1700</v>
      </c>
      <c r="H1190">
        <v>1700</v>
      </c>
      <c r="I1190">
        <v>1700</v>
      </c>
      <c r="J1190">
        <v>1700</v>
      </c>
      <c r="K1190" s="22">
        <v>43123</v>
      </c>
      <c r="L1190">
        <v>1770</v>
      </c>
      <c r="M1190">
        <v>1.1299999999999999</v>
      </c>
      <c r="N1190" s="8" t="str">
        <f>IF(AND(AM1190=1,AC1190&lt;-0.005,AE1190&gt;O$1),R1190,"")</f>
        <v/>
      </c>
      <c r="O1190" s="8">
        <f t="shared" si="97"/>
        <v>37480.490276272685</v>
      </c>
      <c r="P1190" s="8" t="str">
        <f t="shared" si="101"/>
        <v/>
      </c>
      <c r="Q1190" s="8">
        <f t="shared" si="98"/>
        <v>106504.72113242015</v>
      </c>
      <c r="R1190" s="8">
        <f t="shared" si="99"/>
        <v>-78571.428571428565</v>
      </c>
      <c r="S1190" s="8">
        <f t="shared" si="100"/>
        <v>147812.34311212553</v>
      </c>
      <c r="U1190" s="25">
        <v>43122.319965277777</v>
      </c>
      <c r="V1190">
        <v>43</v>
      </c>
      <c r="W1190">
        <v>3953</v>
      </c>
      <c r="X1190" t="s">
        <v>1324</v>
      </c>
      <c r="Y1190" t="s">
        <v>960</v>
      </c>
      <c r="Z1190" s="25">
        <v>43119.99722222222</v>
      </c>
      <c r="AA1190">
        <v>1700</v>
      </c>
      <c r="AB1190">
        <v>300</v>
      </c>
      <c r="AC1190" s="24">
        <v>0.21429999999999999</v>
      </c>
      <c r="AD1190">
        <v>4800</v>
      </c>
      <c r="AE1190">
        <v>7946860</v>
      </c>
      <c r="AF1190" s="22">
        <v>43122</v>
      </c>
      <c r="AG1190">
        <v>1700</v>
      </c>
      <c r="AH1190">
        <v>1700</v>
      </c>
      <c r="AI1190" s="22">
        <v>43123</v>
      </c>
      <c r="AJ1190">
        <v>1770</v>
      </c>
      <c r="AK1190">
        <v>2100</v>
      </c>
      <c r="AL1190" s="25">
        <v>43123.911319444444</v>
      </c>
      <c r="AM1190">
        <v>2</v>
      </c>
      <c r="AN1190" t="s">
        <v>1023</v>
      </c>
      <c r="AO1190">
        <v>0</v>
      </c>
      <c r="AP1190">
        <v>0.71</v>
      </c>
      <c r="AQ1190">
        <v>1</v>
      </c>
      <c r="AR1190">
        <v>1</v>
      </c>
      <c r="AS1190">
        <v>1.1299999999999999</v>
      </c>
      <c r="AT1190">
        <v>1.18</v>
      </c>
      <c r="AU1190">
        <v>0.36799999999999999</v>
      </c>
      <c r="AV1190">
        <v>2100</v>
      </c>
      <c r="AW1190">
        <v>1751</v>
      </c>
      <c r="AX1190">
        <v>2100</v>
      </c>
    </row>
    <row r="1191" spans="1:50">
      <c r="A1191" s="22">
        <v>43119</v>
      </c>
      <c r="B1191">
        <v>117</v>
      </c>
      <c r="C1191">
        <v>119</v>
      </c>
      <c r="D1191">
        <v>112</v>
      </c>
      <c r="E1191">
        <v>114</v>
      </c>
      <c r="F1191" s="22">
        <v>43122</v>
      </c>
      <c r="G1191">
        <v>113</v>
      </c>
      <c r="H1191">
        <v>134</v>
      </c>
      <c r="I1191">
        <v>109</v>
      </c>
      <c r="J1191">
        <v>127</v>
      </c>
      <c r="K1191" s="22">
        <v>43123</v>
      </c>
      <c r="L1191">
        <v>123</v>
      </c>
      <c r="M1191">
        <v>1.58</v>
      </c>
      <c r="N1191" s="8" t="str">
        <f>IF(AND(AM1191=1,AC1191&lt;-0.005,AE1191&gt;O$1),R1191,"")</f>
        <v/>
      </c>
      <c r="O1191" s="8">
        <f t="shared" si="97"/>
        <v>37480.490276272685</v>
      </c>
      <c r="P1191" s="8" t="str">
        <f t="shared" si="101"/>
        <v/>
      </c>
      <c r="Q1191" s="8">
        <f t="shared" si="98"/>
        <v>106504.72113242015</v>
      </c>
      <c r="R1191" s="8">
        <f t="shared" si="99"/>
        <v>12499.999999999956</v>
      </c>
      <c r="S1191" s="8">
        <f t="shared" si="100"/>
        <v>147812.34311212553</v>
      </c>
      <c r="U1191" s="25">
        <v>43122.319965277777</v>
      </c>
      <c r="V1191">
        <v>44</v>
      </c>
      <c r="W1191">
        <v>6835</v>
      </c>
      <c r="X1191" t="s">
        <v>1133</v>
      </c>
      <c r="Y1191" t="s">
        <v>954</v>
      </c>
      <c r="Z1191" s="25">
        <v>43119.963888888888</v>
      </c>
      <c r="AA1191">
        <v>111.3</v>
      </c>
      <c r="AB1191">
        <v>-2.7</v>
      </c>
      <c r="AC1191" s="24">
        <v>-2.3699999999999999E-2</v>
      </c>
      <c r="AD1191">
        <v>4400</v>
      </c>
      <c r="AE1191">
        <v>493990</v>
      </c>
      <c r="AF1191" s="22">
        <v>43122</v>
      </c>
      <c r="AG1191">
        <v>113</v>
      </c>
      <c r="AH1191">
        <v>127</v>
      </c>
      <c r="AI1191" s="22">
        <v>43123</v>
      </c>
      <c r="AJ1191">
        <v>123</v>
      </c>
      <c r="AK1191">
        <v>120</v>
      </c>
      <c r="AL1191" s="25">
        <v>43123.91133101852</v>
      </c>
      <c r="AM1191">
        <v>2</v>
      </c>
      <c r="AN1191" t="s">
        <v>1023</v>
      </c>
      <c r="AO1191">
        <v>21.43</v>
      </c>
      <c r="AP1191">
        <v>0</v>
      </c>
      <c r="AQ1191">
        <v>1</v>
      </c>
      <c r="AR1191">
        <v>1</v>
      </c>
      <c r="AS1191">
        <v>1.58</v>
      </c>
      <c r="AT1191">
        <v>1.7</v>
      </c>
      <c r="AU1191">
        <v>0.63500000000000001</v>
      </c>
      <c r="AV1191">
        <v>125</v>
      </c>
      <c r="AW1191">
        <v>118</v>
      </c>
      <c r="AX1191">
        <v>120</v>
      </c>
    </row>
    <row r="1192" spans="1:50">
      <c r="A1192" s="22">
        <v>43119</v>
      </c>
      <c r="B1192">
        <v>810</v>
      </c>
      <c r="C1192">
        <v>817</v>
      </c>
      <c r="D1192">
        <v>754</v>
      </c>
      <c r="E1192">
        <v>771</v>
      </c>
      <c r="F1192" s="22">
        <v>43122</v>
      </c>
      <c r="G1192">
        <v>790</v>
      </c>
      <c r="H1192">
        <v>833</v>
      </c>
      <c r="I1192">
        <v>781</v>
      </c>
      <c r="J1192">
        <v>818</v>
      </c>
      <c r="K1192" s="22">
        <v>43123</v>
      </c>
      <c r="L1192">
        <v>805</v>
      </c>
      <c r="M1192">
        <v>1.22</v>
      </c>
      <c r="N1192" s="8" t="str">
        <f>IF(AND(AM1192=1,AC1192&lt;-0.005,AE1192&gt;O$1),R1192,"")</f>
        <v/>
      </c>
      <c r="O1192" s="8">
        <f t="shared" si="97"/>
        <v>37480.490276272685</v>
      </c>
      <c r="P1192" s="8" t="str">
        <f t="shared" si="101"/>
        <v/>
      </c>
      <c r="Q1192" s="8">
        <f t="shared" si="98"/>
        <v>106504.72113242015</v>
      </c>
      <c r="R1192" s="8">
        <f t="shared" si="99"/>
        <v>-4920.0492004919934</v>
      </c>
      <c r="S1192" s="8">
        <f t="shared" si="100"/>
        <v>147812.34311212553</v>
      </c>
      <c r="U1192" s="25">
        <v>43122.319965277777</v>
      </c>
      <c r="V1192">
        <v>45</v>
      </c>
      <c r="W1192">
        <v>4594</v>
      </c>
      <c r="X1192" t="s">
        <v>1140</v>
      </c>
      <c r="Y1192" t="s">
        <v>957</v>
      </c>
      <c r="Z1192" s="25">
        <v>43119.996527777781</v>
      </c>
      <c r="AA1192">
        <v>774.5</v>
      </c>
      <c r="AB1192">
        <v>3.5</v>
      </c>
      <c r="AC1192" s="24">
        <v>4.4999999999999997E-3</v>
      </c>
      <c r="AD1192">
        <v>4300</v>
      </c>
      <c r="AE1192">
        <v>3319070</v>
      </c>
      <c r="AF1192" s="22">
        <v>43122</v>
      </c>
      <c r="AG1192">
        <v>790</v>
      </c>
      <c r="AH1192">
        <v>818</v>
      </c>
      <c r="AI1192" s="22">
        <v>43123</v>
      </c>
      <c r="AJ1192">
        <v>805</v>
      </c>
      <c r="AK1192">
        <v>813</v>
      </c>
      <c r="AL1192" s="25">
        <v>43123.91134259259</v>
      </c>
      <c r="AM1192">
        <v>2</v>
      </c>
      <c r="AN1192" t="s">
        <v>1023</v>
      </c>
      <c r="AO1192">
        <v>58.71</v>
      </c>
      <c r="AP1192">
        <v>0</v>
      </c>
      <c r="AQ1192">
        <v>0.87</v>
      </c>
      <c r="AR1192">
        <v>0.92</v>
      </c>
      <c r="AS1192">
        <v>1.22</v>
      </c>
      <c r="AT1192">
        <v>1.35</v>
      </c>
      <c r="AU1192">
        <v>2.2480000000000002</v>
      </c>
      <c r="AV1192">
        <v>824</v>
      </c>
      <c r="AW1192">
        <v>798</v>
      </c>
      <c r="AX1192">
        <v>813</v>
      </c>
    </row>
    <row r="1193" spans="1:50">
      <c r="A1193" s="22">
        <v>43119</v>
      </c>
      <c r="B1193">
        <v>251</v>
      </c>
      <c r="C1193">
        <v>258</v>
      </c>
      <c r="D1193">
        <v>249</v>
      </c>
      <c r="E1193">
        <v>257</v>
      </c>
      <c r="F1193" s="22">
        <v>43122</v>
      </c>
      <c r="G1193">
        <v>258</v>
      </c>
      <c r="H1193">
        <v>265</v>
      </c>
      <c r="I1193">
        <v>251</v>
      </c>
      <c r="J1193">
        <v>255</v>
      </c>
      <c r="K1193" s="22">
        <v>43123</v>
      </c>
      <c r="L1193">
        <v>257</v>
      </c>
      <c r="M1193">
        <v>1.07</v>
      </c>
      <c r="N1193" s="8" t="str">
        <f>IF(AND(AM1193=1,AC1193&lt;-0.005,AE1193&gt;O$1),R1193,"")</f>
        <v/>
      </c>
      <c r="O1193" s="8">
        <f t="shared" si="97"/>
        <v>37480.490276272685</v>
      </c>
      <c r="P1193" s="8" t="str">
        <f t="shared" si="101"/>
        <v/>
      </c>
      <c r="Q1193" s="8">
        <f t="shared" si="98"/>
        <v>106504.72113242015</v>
      </c>
      <c r="R1193" s="8">
        <f t="shared" si="99"/>
        <v>9920.6349206348859</v>
      </c>
      <c r="S1193" s="8">
        <f t="shared" si="100"/>
        <v>147812.34311212553</v>
      </c>
      <c r="U1193" s="25">
        <v>43122.319965277777</v>
      </c>
      <c r="V1193">
        <v>46</v>
      </c>
      <c r="W1193">
        <v>6495</v>
      </c>
      <c r="X1193" t="s">
        <v>1213</v>
      </c>
      <c r="Y1193" t="s">
        <v>954</v>
      </c>
      <c r="Z1193" s="25">
        <v>43119.98541666667</v>
      </c>
      <c r="AA1193">
        <v>257</v>
      </c>
      <c r="AB1193">
        <v>0</v>
      </c>
      <c r="AC1193" s="24">
        <v>0</v>
      </c>
      <c r="AD1193">
        <v>4000</v>
      </c>
      <c r="AE1193">
        <v>1032800</v>
      </c>
      <c r="AF1193" s="22">
        <v>43122</v>
      </c>
      <c r="AG1193">
        <v>258</v>
      </c>
      <c r="AH1193">
        <v>255</v>
      </c>
      <c r="AI1193" s="22">
        <v>43123</v>
      </c>
      <c r="AJ1193">
        <v>257</v>
      </c>
      <c r="AK1193">
        <v>252</v>
      </c>
      <c r="AL1193" s="25">
        <v>43123.911354166667</v>
      </c>
      <c r="AM1193">
        <v>2</v>
      </c>
      <c r="AN1193" t="s">
        <v>1023</v>
      </c>
      <c r="AO1193">
        <v>1369.3</v>
      </c>
      <c r="AP1193">
        <v>0.39</v>
      </c>
      <c r="AQ1193">
        <v>0.67</v>
      </c>
      <c r="AR1193">
        <v>0.85</v>
      </c>
      <c r="AS1193">
        <v>1.07</v>
      </c>
      <c r="AT1193">
        <v>1.21</v>
      </c>
      <c r="AU1193">
        <v>0.72599999999999998</v>
      </c>
      <c r="AV1193">
        <v>257</v>
      </c>
      <c r="AW1193">
        <v>252</v>
      </c>
      <c r="AX1193">
        <v>252</v>
      </c>
    </row>
    <row r="1194" spans="1:50">
      <c r="A1194" s="22">
        <v>43119</v>
      </c>
      <c r="B1194">
        <v>3710</v>
      </c>
      <c r="C1194">
        <v>3900</v>
      </c>
      <c r="D1194">
        <v>3570</v>
      </c>
      <c r="E1194">
        <v>3575</v>
      </c>
      <c r="F1194" s="22">
        <v>43122</v>
      </c>
      <c r="G1194">
        <v>3560</v>
      </c>
      <c r="H1194">
        <v>3560</v>
      </c>
      <c r="I1194">
        <v>3400</v>
      </c>
      <c r="J1194">
        <v>3430</v>
      </c>
      <c r="K1194" s="22">
        <v>43123</v>
      </c>
      <c r="L1194">
        <v>3465</v>
      </c>
      <c r="M1194">
        <v>1.1299999999999999</v>
      </c>
      <c r="N1194" s="8">
        <f>IF(AND(AM1194=1,AC1194&lt;-0.005,AE1194&gt;O$1),R1194,"")</f>
        <v>6578.9473684210179</v>
      </c>
      <c r="O1194" s="8">
        <f t="shared" si="97"/>
        <v>44059.437644693702</v>
      </c>
      <c r="P1194" s="8" t="str">
        <f t="shared" si="101"/>
        <v/>
      </c>
      <c r="Q1194" s="8">
        <f t="shared" si="98"/>
        <v>106504.72113242015</v>
      </c>
      <c r="R1194" s="8">
        <f t="shared" si="99"/>
        <v>6578.9473684210179</v>
      </c>
      <c r="S1194" s="8">
        <f t="shared" si="100"/>
        <v>154391.29048054654</v>
      </c>
      <c r="U1194" s="25">
        <v>43122.319965277777</v>
      </c>
      <c r="V1194">
        <v>47</v>
      </c>
      <c r="W1194">
        <v>2497</v>
      </c>
      <c r="X1194" t="s">
        <v>855</v>
      </c>
      <c r="Y1194" t="s">
        <v>957</v>
      </c>
      <c r="Z1194" s="25">
        <v>43119.995138888888</v>
      </c>
      <c r="AA1194">
        <v>3535</v>
      </c>
      <c r="AB1194">
        <v>-40</v>
      </c>
      <c r="AC1194" s="24">
        <v>-1.12E-2</v>
      </c>
      <c r="AD1194">
        <v>3800</v>
      </c>
      <c r="AE1194">
        <v>13499200</v>
      </c>
      <c r="AF1194" s="22">
        <v>43122</v>
      </c>
      <c r="AG1194">
        <v>3560</v>
      </c>
      <c r="AH1194">
        <v>3430</v>
      </c>
      <c r="AI1194" s="22">
        <v>43123</v>
      </c>
      <c r="AJ1194">
        <v>3465</v>
      </c>
      <c r="AK1194">
        <v>3420</v>
      </c>
      <c r="AL1194" s="25">
        <v>43123.911365740743</v>
      </c>
      <c r="AM1194">
        <v>1</v>
      </c>
      <c r="AN1194" t="s">
        <v>1023</v>
      </c>
      <c r="AO1194">
        <v>5.12</v>
      </c>
      <c r="AP1194" t="s">
        <v>956</v>
      </c>
      <c r="AQ1194">
        <v>1</v>
      </c>
      <c r="AR1194">
        <v>1</v>
      </c>
      <c r="AS1194">
        <v>1.1299999999999999</v>
      </c>
      <c r="AT1194">
        <v>1.19</v>
      </c>
      <c r="AU1194">
        <v>0.77</v>
      </c>
      <c r="AV1194">
        <v>3465</v>
      </c>
      <c r="AW1194">
        <v>3385</v>
      </c>
      <c r="AX1194">
        <v>3420</v>
      </c>
    </row>
    <row r="1195" spans="1:50">
      <c r="A1195" s="22">
        <v>43119</v>
      </c>
      <c r="B1195">
        <v>3215</v>
      </c>
      <c r="C1195">
        <v>3250</v>
      </c>
      <c r="D1195">
        <v>3165</v>
      </c>
      <c r="E1195">
        <v>3235</v>
      </c>
      <c r="F1195" s="22">
        <v>43122</v>
      </c>
      <c r="G1195">
        <v>3340</v>
      </c>
      <c r="H1195">
        <v>3340</v>
      </c>
      <c r="I1195">
        <v>3055</v>
      </c>
      <c r="J1195">
        <v>3110</v>
      </c>
      <c r="K1195" s="22">
        <v>43123</v>
      </c>
      <c r="L1195">
        <v>3115</v>
      </c>
      <c r="M1195">
        <v>1.04</v>
      </c>
      <c r="N1195" s="8" t="str">
        <f>IF(AND(AM1195=1,AC1195&lt;-0.005,AE1195&gt;O$1),R1195,"")</f>
        <v/>
      </c>
      <c r="O1195" s="8">
        <f t="shared" si="97"/>
        <v>44059.437644693702</v>
      </c>
      <c r="P1195" s="8" t="str">
        <f t="shared" si="101"/>
        <v/>
      </c>
      <c r="Q1195" s="8">
        <f t="shared" si="98"/>
        <v>106504.72113242015</v>
      </c>
      <c r="R1195" s="8">
        <f t="shared" si="99"/>
        <v>-1599.9999999999902</v>
      </c>
      <c r="S1195" s="8">
        <f t="shared" si="100"/>
        <v>152791.29048054654</v>
      </c>
      <c r="U1195" s="25">
        <v>43122.319965277777</v>
      </c>
      <c r="V1195">
        <v>48</v>
      </c>
      <c r="W1195">
        <v>7915</v>
      </c>
      <c r="X1195" t="s">
        <v>1594</v>
      </c>
      <c r="Y1195" t="s">
        <v>962</v>
      </c>
      <c r="Z1195" s="25">
        <v>43119.994444444441</v>
      </c>
      <c r="AA1195">
        <v>3500</v>
      </c>
      <c r="AB1195">
        <v>265</v>
      </c>
      <c r="AC1195" s="24">
        <v>8.1900000000000001E-2</v>
      </c>
      <c r="AD1195">
        <v>3500</v>
      </c>
      <c r="AE1195">
        <v>12115150</v>
      </c>
      <c r="AF1195" s="22">
        <v>43122</v>
      </c>
      <c r="AG1195">
        <v>3340</v>
      </c>
      <c r="AH1195">
        <v>3110</v>
      </c>
      <c r="AI1195" s="22">
        <v>43123</v>
      </c>
      <c r="AJ1195">
        <v>3115</v>
      </c>
      <c r="AK1195">
        <v>3125</v>
      </c>
      <c r="AL1195" s="25">
        <v>43123.911377314813</v>
      </c>
      <c r="AM1195">
        <v>1</v>
      </c>
      <c r="AN1195">
        <v>0.05</v>
      </c>
      <c r="AO1195">
        <v>3.12</v>
      </c>
      <c r="AP1195">
        <v>0.93</v>
      </c>
      <c r="AQ1195">
        <v>0.87</v>
      </c>
      <c r="AR1195">
        <v>0.36</v>
      </c>
      <c r="AS1195">
        <v>1.04</v>
      </c>
      <c r="AT1195">
        <v>1</v>
      </c>
      <c r="AU1195">
        <v>0.76400000000000001</v>
      </c>
      <c r="AV1195">
        <v>3160</v>
      </c>
      <c r="AW1195">
        <v>3075</v>
      </c>
      <c r="AX1195">
        <v>3125</v>
      </c>
    </row>
    <row r="1196" spans="1:50">
      <c r="A1196" s="22">
        <v>43119</v>
      </c>
      <c r="B1196">
        <v>956</v>
      </c>
      <c r="C1196">
        <v>964.9</v>
      </c>
      <c r="D1196">
        <v>953.3</v>
      </c>
      <c r="E1196">
        <v>964.8</v>
      </c>
      <c r="F1196" s="22">
        <v>43122</v>
      </c>
      <c r="G1196">
        <v>970</v>
      </c>
      <c r="H1196">
        <v>970.8</v>
      </c>
      <c r="I1196">
        <v>961.7</v>
      </c>
      <c r="J1196">
        <v>966.3</v>
      </c>
      <c r="K1196" s="22">
        <v>43123</v>
      </c>
      <c r="L1196">
        <v>969.9</v>
      </c>
      <c r="M1196">
        <v>0.98</v>
      </c>
      <c r="N1196" s="8" t="str">
        <f>IF(AND(AM1196=1,AC1196&lt;-0.005,AE1196&gt;O$1),R1196,"")</f>
        <v/>
      </c>
      <c r="O1196" s="8">
        <f t="shared" si="97"/>
        <v>44059.437644693702</v>
      </c>
      <c r="P1196" s="8" t="str">
        <f t="shared" si="101"/>
        <v/>
      </c>
      <c r="Q1196" s="8">
        <f t="shared" si="98"/>
        <v>106504.72113242015</v>
      </c>
      <c r="R1196" s="8">
        <f t="shared" si="99"/>
        <v>-463.53522867736973</v>
      </c>
      <c r="S1196" s="8">
        <f t="shared" si="100"/>
        <v>152327.75525186918</v>
      </c>
      <c r="U1196" s="25">
        <v>43122.319965277777</v>
      </c>
      <c r="V1196">
        <v>49</v>
      </c>
      <c r="W1196">
        <v>4755</v>
      </c>
      <c r="X1196" t="s">
        <v>268</v>
      </c>
      <c r="Y1196" t="s">
        <v>962</v>
      </c>
      <c r="Z1196" s="25">
        <v>43119.996527777781</v>
      </c>
      <c r="AA1196">
        <v>972</v>
      </c>
      <c r="AB1196">
        <v>7.2</v>
      </c>
      <c r="AC1196" s="24">
        <v>7.4999999999999997E-3</v>
      </c>
      <c r="AD1196">
        <v>3200</v>
      </c>
      <c r="AE1196">
        <v>3104270</v>
      </c>
      <c r="AF1196" s="22">
        <v>43122</v>
      </c>
      <c r="AG1196">
        <v>970</v>
      </c>
      <c r="AH1196">
        <v>966.3</v>
      </c>
      <c r="AI1196" s="22">
        <v>43123</v>
      </c>
      <c r="AJ1196">
        <v>969.9</v>
      </c>
      <c r="AK1196">
        <v>970.8</v>
      </c>
      <c r="AL1196" s="25">
        <v>43123.91138888889</v>
      </c>
      <c r="AM1196">
        <v>1</v>
      </c>
      <c r="AN1196">
        <v>0</v>
      </c>
      <c r="AO1196">
        <v>7.08</v>
      </c>
      <c r="AP1196" t="s">
        <v>956</v>
      </c>
      <c r="AQ1196">
        <v>0.01</v>
      </c>
      <c r="AR1196">
        <v>0</v>
      </c>
      <c r="AS1196">
        <v>0.98</v>
      </c>
      <c r="AT1196">
        <v>0.89</v>
      </c>
      <c r="AU1196">
        <v>0.51900000000000002</v>
      </c>
      <c r="AV1196">
        <v>971.9</v>
      </c>
      <c r="AW1196">
        <v>966</v>
      </c>
      <c r="AX1196">
        <v>970.8</v>
      </c>
    </row>
    <row r="1197" spans="1:50">
      <c r="A1197" s="22">
        <v>43119</v>
      </c>
      <c r="B1197">
        <v>3800</v>
      </c>
      <c r="C1197">
        <v>4400</v>
      </c>
      <c r="D1197">
        <v>3800</v>
      </c>
      <c r="E1197">
        <v>4400</v>
      </c>
      <c r="F1197" s="22">
        <v>43122</v>
      </c>
      <c r="G1197">
        <v>4380</v>
      </c>
      <c r="H1197">
        <v>4880</v>
      </c>
      <c r="I1197">
        <v>4190</v>
      </c>
      <c r="J1197">
        <v>4555</v>
      </c>
      <c r="K1197" s="22">
        <v>43123</v>
      </c>
      <c r="L1197">
        <v>4610</v>
      </c>
      <c r="M1197">
        <v>1.0900000000000001</v>
      </c>
      <c r="N1197" s="8" t="str">
        <f>IF(AND(AM1197=1,AC1197&lt;-0.005,AE1197&gt;O$1),R1197,"")</f>
        <v/>
      </c>
      <c r="O1197" s="8">
        <f t="shared" si="97"/>
        <v>44059.437644693702</v>
      </c>
      <c r="P1197" s="8" t="str">
        <f t="shared" si="101"/>
        <v/>
      </c>
      <c r="Q1197" s="8">
        <f t="shared" si="98"/>
        <v>106504.72113242015</v>
      </c>
      <c r="R1197" s="8">
        <f t="shared" si="99"/>
        <v>30494.82163406214</v>
      </c>
      <c r="S1197" s="8">
        <f t="shared" si="100"/>
        <v>152327.75525186918</v>
      </c>
      <c r="U1197" s="25">
        <v>43122.319965277777</v>
      </c>
      <c r="V1197">
        <v>50</v>
      </c>
      <c r="W1197">
        <v>3998</v>
      </c>
      <c r="X1197" t="s">
        <v>1452</v>
      </c>
      <c r="Y1197" t="s">
        <v>957</v>
      </c>
      <c r="Z1197" s="25">
        <v>43119.918055555558</v>
      </c>
      <c r="AA1197">
        <v>4500</v>
      </c>
      <c r="AB1197">
        <v>100</v>
      </c>
      <c r="AC1197" s="24">
        <v>2.2700000000000001E-2</v>
      </c>
      <c r="AD1197">
        <v>3100</v>
      </c>
      <c r="AE1197">
        <v>14005100</v>
      </c>
      <c r="AF1197" s="22">
        <v>43122</v>
      </c>
      <c r="AG1197">
        <v>4380</v>
      </c>
      <c r="AH1197">
        <v>4555</v>
      </c>
      <c r="AI1197" s="22">
        <v>43123</v>
      </c>
      <c r="AJ1197">
        <v>4610</v>
      </c>
      <c r="AK1197">
        <v>4345</v>
      </c>
      <c r="AL1197" s="25">
        <v>43123.911400462966</v>
      </c>
      <c r="AM1197">
        <v>2</v>
      </c>
      <c r="AN1197" t="s">
        <v>1023</v>
      </c>
      <c r="AO1197">
        <v>1335</v>
      </c>
      <c r="AP1197">
        <v>0</v>
      </c>
      <c r="AQ1197">
        <v>1</v>
      </c>
      <c r="AR1197">
        <v>1</v>
      </c>
      <c r="AS1197">
        <v>1.0900000000000001</v>
      </c>
      <c r="AT1197">
        <v>1.0900000000000001</v>
      </c>
      <c r="AU1197">
        <v>0.318</v>
      </c>
      <c r="AV1197">
        <v>4670</v>
      </c>
      <c r="AW1197">
        <v>4200</v>
      </c>
      <c r="AX1197">
        <v>4345</v>
      </c>
    </row>
    <row r="1198" spans="1:50">
      <c r="A1198" s="22">
        <v>43119</v>
      </c>
      <c r="B1198">
        <v>642</v>
      </c>
      <c r="C1198">
        <v>671</v>
      </c>
      <c r="D1198">
        <v>632</v>
      </c>
      <c r="E1198">
        <v>669</v>
      </c>
      <c r="F1198" s="22">
        <v>43122</v>
      </c>
      <c r="G1198">
        <v>661</v>
      </c>
      <c r="H1198">
        <v>769</v>
      </c>
      <c r="I1198">
        <v>659</v>
      </c>
      <c r="J1198">
        <v>769</v>
      </c>
      <c r="K1198" s="22">
        <v>43123</v>
      </c>
      <c r="L1198">
        <v>738</v>
      </c>
      <c r="M1198">
        <v>1.1000000000000001</v>
      </c>
      <c r="N1198" s="8" t="str">
        <f>IF(AND(AM1198=1,AC1198&lt;-0.005,AE1198&gt;O$1),R1198,"")</f>
        <v/>
      </c>
      <c r="O1198" s="8">
        <f t="shared" si="97"/>
        <v>44059.437644693702</v>
      </c>
      <c r="P1198" s="8" t="str">
        <f t="shared" si="101"/>
        <v/>
      </c>
      <c r="Q1198" s="8">
        <f t="shared" si="98"/>
        <v>106504.72113242015</v>
      </c>
      <c r="R1198" s="8">
        <f t="shared" si="99"/>
        <v>36337.209302325537</v>
      </c>
      <c r="S1198" s="8">
        <f t="shared" si="100"/>
        <v>152327.75525186918</v>
      </c>
      <c r="U1198" s="25">
        <v>43123.31994212963</v>
      </c>
      <c r="V1198">
        <v>2</v>
      </c>
      <c r="W1198">
        <v>4563</v>
      </c>
      <c r="X1198" t="s">
        <v>1102</v>
      </c>
      <c r="Y1198" t="s">
        <v>957</v>
      </c>
      <c r="Z1198" s="25">
        <v>43122.997916666667</v>
      </c>
      <c r="AA1198">
        <v>795</v>
      </c>
      <c r="AB1198">
        <v>26</v>
      </c>
      <c r="AC1198" s="24">
        <v>3.3799999999999997E-2</v>
      </c>
      <c r="AD1198">
        <v>315400</v>
      </c>
      <c r="AE1198">
        <v>247302970</v>
      </c>
      <c r="AF1198" s="22">
        <v>43122</v>
      </c>
      <c r="AG1198">
        <v>661</v>
      </c>
      <c r="AH1198">
        <v>769</v>
      </c>
      <c r="AI1198" s="22">
        <v>43123</v>
      </c>
      <c r="AJ1198">
        <v>738</v>
      </c>
      <c r="AK1198">
        <v>688</v>
      </c>
      <c r="AL1198" s="25">
        <v>43123.911423611113</v>
      </c>
      <c r="AM1198">
        <v>2</v>
      </c>
      <c r="AN1198" t="s">
        <v>1023</v>
      </c>
      <c r="AO1198">
        <v>3102.4</v>
      </c>
      <c r="AP1198">
        <v>0</v>
      </c>
      <c r="AQ1198">
        <v>0.86</v>
      </c>
      <c r="AR1198">
        <v>0.91</v>
      </c>
      <c r="AS1198">
        <v>1.1000000000000001</v>
      </c>
      <c r="AT1198">
        <v>1.1399999999999999</v>
      </c>
      <c r="AU1198">
        <v>1.0609999999999999</v>
      </c>
      <c r="AV1198">
        <v>746</v>
      </c>
      <c r="AW1198">
        <v>680</v>
      </c>
      <c r="AX1198">
        <v>688</v>
      </c>
    </row>
    <row r="1199" spans="1:50">
      <c r="A1199" s="22">
        <v>43119</v>
      </c>
      <c r="B1199">
        <v>304</v>
      </c>
      <c r="C1199">
        <v>325</v>
      </c>
      <c r="D1199">
        <v>303</v>
      </c>
      <c r="E1199">
        <v>315</v>
      </c>
      <c r="F1199" s="22">
        <v>43122</v>
      </c>
      <c r="G1199">
        <v>327</v>
      </c>
      <c r="H1199">
        <v>395</v>
      </c>
      <c r="I1199">
        <v>317</v>
      </c>
      <c r="J1199">
        <v>395</v>
      </c>
      <c r="K1199" s="22">
        <v>43123</v>
      </c>
      <c r="L1199">
        <v>411</v>
      </c>
      <c r="M1199">
        <v>2.09</v>
      </c>
      <c r="N1199" s="8" t="str">
        <f>IF(AND(AM1199=1,AC1199&lt;-0.005,AE1199&gt;O$1),R1199,"")</f>
        <v/>
      </c>
      <c r="O1199" s="8">
        <f t="shared" si="97"/>
        <v>44059.437644693702</v>
      </c>
      <c r="P1199" s="8" t="str">
        <f t="shared" si="101"/>
        <v/>
      </c>
      <c r="Q1199" s="8">
        <f t="shared" si="98"/>
        <v>106504.72113242015</v>
      </c>
      <c r="R1199" s="8">
        <f t="shared" si="99"/>
        <v>15037.593984962405</v>
      </c>
      <c r="S1199" s="8">
        <f t="shared" si="100"/>
        <v>152327.75525186918</v>
      </c>
      <c r="U1199" s="25">
        <v>43123.31994212963</v>
      </c>
      <c r="V1199">
        <v>3</v>
      </c>
      <c r="W1199">
        <v>3323</v>
      </c>
      <c r="X1199" t="s">
        <v>305</v>
      </c>
      <c r="Y1199" t="s">
        <v>960</v>
      </c>
      <c r="Z1199" s="25">
        <v>43122.998611111114</v>
      </c>
      <c r="AA1199">
        <v>395.1</v>
      </c>
      <c r="AB1199">
        <v>0.1</v>
      </c>
      <c r="AC1199" s="24">
        <v>2.9999999999999997E-4</v>
      </c>
      <c r="AD1199">
        <v>181800</v>
      </c>
      <c r="AE1199">
        <v>71316930</v>
      </c>
      <c r="AF1199" s="22">
        <v>43122</v>
      </c>
      <c r="AG1199">
        <v>327</v>
      </c>
      <c r="AH1199">
        <v>395</v>
      </c>
      <c r="AI1199" s="22">
        <v>43123</v>
      </c>
      <c r="AJ1199">
        <v>411</v>
      </c>
      <c r="AK1199">
        <v>399</v>
      </c>
      <c r="AL1199" s="25">
        <v>43123.911435185182</v>
      </c>
      <c r="AM1199">
        <v>2</v>
      </c>
      <c r="AN1199" t="s">
        <v>1023</v>
      </c>
      <c r="AO1199">
        <v>1734.8</v>
      </c>
      <c r="AP1199">
        <v>0.38</v>
      </c>
      <c r="AQ1199">
        <v>1</v>
      </c>
      <c r="AR1199">
        <v>1</v>
      </c>
      <c r="AS1199">
        <v>2.09</v>
      </c>
      <c r="AT1199">
        <v>2.85</v>
      </c>
      <c r="AU1199">
        <v>0.90800000000000003</v>
      </c>
      <c r="AV1199">
        <v>437</v>
      </c>
      <c r="AW1199">
        <v>375</v>
      </c>
      <c r="AX1199">
        <v>399</v>
      </c>
    </row>
    <row r="1200" spans="1:50">
      <c r="A1200" s="22">
        <v>43119</v>
      </c>
      <c r="B1200">
        <v>162</v>
      </c>
      <c r="C1200">
        <v>163</v>
      </c>
      <c r="D1200">
        <v>158</v>
      </c>
      <c r="E1200">
        <v>160</v>
      </c>
      <c r="F1200" s="22">
        <v>43122</v>
      </c>
      <c r="G1200">
        <v>210</v>
      </c>
      <c r="H1200">
        <v>210</v>
      </c>
      <c r="I1200">
        <v>210</v>
      </c>
      <c r="J1200">
        <v>210</v>
      </c>
      <c r="K1200" s="22">
        <v>43123</v>
      </c>
      <c r="L1200">
        <v>258</v>
      </c>
      <c r="M1200">
        <v>1.02</v>
      </c>
      <c r="N1200" s="8" t="str">
        <f>IF(AND(AM1200=1,AC1200&lt;-0.005,AE1200&gt;O$1),R1200,"")</f>
        <v/>
      </c>
      <c r="O1200" s="8">
        <f t="shared" si="97"/>
        <v>44059.437644693702</v>
      </c>
      <c r="P1200" s="8" t="str">
        <f t="shared" si="101"/>
        <v/>
      </c>
      <c r="Q1200" s="8">
        <f t="shared" si="98"/>
        <v>106504.72113242015</v>
      </c>
      <c r="R1200" s="8">
        <f t="shared" si="99"/>
        <v>-7633.5877862595544</v>
      </c>
      <c r="S1200" s="8">
        <f t="shared" si="100"/>
        <v>152327.75525186918</v>
      </c>
      <c r="U1200" s="25">
        <v>43123.31994212963</v>
      </c>
      <c r="V1200">
        <v>4</v>
      </c>
      <c r="W1200">
        <v>2776</v>
      </c>
      <c r="X1200" t="s">
        <v>1201</v>
      </c>
      <c r="Y1200" t="s">
        <v>960</v>
      </c>
      <c r="Z1200" s="25">
        <v>43122.998611111114</v>
      </c>
      <c r="AA1200">
        <v>269.2</v>
      </c>
      <c r="AB1200">
        <v>59.2</v>
      </c>
      <c r="AC1200" s="24">
        <v>0.28189999999999998</v>
      </c>
      <c r="AD1200">
        <v>179000</v>
      </c>
      <c r="AE1200">
        <v>46281690</v>
      </c>
      <c r="AF1200" s="22">
        <v>43122</v>
      </c>
      <c r="AG1200">
        <v>210</v>
      </c>
      <c r="AH1200">
        <v>210</v>
      </c>
      <c r="AI1200" s="22">
        <v>43123</v>
      </c>
      <c r="AJ1200">
        <v>258</v>
      </c>
      <c r="AK1200">
        <v>262</v>
      </c>
      <c r="AL1200" s="25">
        <v>43123.911446759259</v>
      </c>
      <c r="AM1200">
        <v>0</v>
      </c>
      <c r="AN1200" t="s">
        <v>1023</v>
      </c>
      <c r="AO1200">
        <v>0</v>
      </c>
      <c r="AP1200">
        <v>0</v>
      </c>
      <c r="AQ1200">
        <v>0.35</v>
      </c>
      <c r="AR1200">
        <v>0.23</v>
      </c>
      <c r="AS1200">
        <v>1.02</v>
      </c>
      <c r="AT1200">
        <v>0.98</v>
      </c>
      <c r="AU1200">
        <v>1.64</v>
      </c>
      <c r="AV1200">
        <v>289</v>
      </c>
      <c r="AW1200">
        <v>246</v>
      </c>
      <c r="AX1200">
        <v>262</v>
      </c>
    </row>
    <row r="1201" spans="1:50">
      <c r="A1201" s="22">
        <v>43119</v>
      </c>
      <c r="B1201">
        <v>2881</v>
      </c>
      <c r="C1201">
        <v>3250</v>
      </c>
      <c r="D1201">
        <v>2850</v>
      </c>
      <c r="E1201">
        <v>3250</v>
      </c>
      <c r="F1201" s="22">
        <v>43122</v>
      </c>
      <c r="G1201">
        <v>3390</v>
      </c>
      <c r="H1201">
        <v>3680</v>
      </c>
      <c r="I1201">
        <v>2550</v>
      </c>
      <c r="J1201">
        <v>2550</v>
      </c>
      <c r="K1201" s="22">
        <v>43123</v>
      </c>
      <c r="L1201">
        <v>2050</v>
      </c>
      <c r="M1201">
        <v>1.44</v>
      </c>
      <c r="N1201" s="8" t="str">
        <f>IF(AND(AM1201=1,AC1201&lt;-0.005,AE1201&gt;O$1),R1201,"")</f>
        <v/>
      </c>
      <c r="O1201" s="8">
        <f t="shared" si="97"/>
        <v>44059.437644693702</v>
      </c>
      <c r="P1201" s="8" t="str">
        <f t="shared" si="101"/>
        <v/>
      </c>
      <c r="Q1201" s="8">
        <f t="shared" si="98"/>
        <v>106504.72113242015</v>
      </c>
      <c r="R1201" s="8">
        <f t="shared" si="99"/>
        <v>0</v>
      </c>
      <c r="S1201" s="8">
        <f t="shared" si="100"/>
        <v>152327.75525186918</v>
      </c>
      <c r="U1201" s="25">
        <v>43123.31994212963</v>
      </c>
      <c r="V1201">
        <v>5</v>
      </c>
      <c r="W1201">
        <v>9307</v>
      </c>
      <c r="X1201" t="s">
        <v>1478</v>
      </c>
      <c r="Y1201" t="s">
        <v>954</v>
      </c>
      <c r="Z1201" s="25">
        <v>43122.998611111114</v>
      </c>
      <c r="AA1201">
        <v>2153</v>
      </c>
      <c r="AB1201">
        <v>-397</v>
      </c>
      <c r="AC1201" s="24">
        <v>-0.15570000000000001</v>
      </c>
      <c r="AD1201">
        <v>177200</v>
      </c>
      <c r="AE1201">
        <v>382154580</v>
      </c>
      <c r="AF1201" s="22">
        <v>43122</v>
      </c>
      <c r="AG1201">
        <v>3390</v>
      </c>
      <c r="AH1201">
        <v>2550</v>
      </c>
      <c r="AI1201" s="22">
        <v>43123</v>
      </c>
      <c r="AJ1201">
        <v>2050</v>
      </c>
      <c r="AK1201">
        <v>2050</v>
      </c>
      <c r="AL1201" s="25">
        <v>43123.911458333336</v>
      </c>
      <c r="AM1201">
        <v>2</v>
      </c>
      <c r="AN1201" t="s">
        <v>1023</v>
      </c>
      <c r="AO1201">
        <v>74.55</v>
      </c>
      <c r="AP1201">
        <v>0.25</v>
      </c>
      <c r="AQ1201">
        <v>1</v>
      </c>
      <c r="AR1201">
        <v>1</v>
      </c>
      <c r="AS1201">
        <v>1.44</v>
      </c>
      <c r="AT1201">
        <v>1.67</v>
      </c>
      <c r="AU1201">
        <v>0.877</v>
      </c>
      <c r="AV1201">
        <v>2050</v>
      </c>
      <c r="AW1201">
        <v>2050</v>
      </c>
      <c r="AX1201">
        <v>2050</v>
      </c>
    </row>
    <row r="1202" spans="1:50">
      <c r="A1202" s="22">
        <v>43119</v>
      </c>
      <c r="B1202">
        <v>117</v>
      </c>
      <c r="C1202">
        <v>119</v>
      </c>
      <c r="D1202">
        <v>112</v>
      </c>
      <c r="E1202">
        <v>114</v>
      </c>
      <c r="F1202" s="22">
        <v>43122</v>
      </c>
      <c r="G1202">
        <v>113</v>
      </c>
      <c r="H1202">
        <v>134</v>
      </c>
      <c r="I1202">
        <v>109</v>
      </c>
      <c r="J1202">
        <v>127</v>
      </c>
      <c r="K1202" s="22">
        <v>43123</v>
      </c>
      <c r="L1202">
        <v>123</v>
      </c>
      <c r="M1202">
        <v>1.58</v>
      </c>
      <c r="N1202" s="8" t="str">
        <f>IF(AND(AM1202=1,AC1202&lt;-0.005,AE1202&gt;O$1),R1202,"")</f>
        <v/>
      </c>
      <c r="O1202" s="8">
        <f t="shared" si="97"/>
        <v>44059.437644693702</v>
      </c>
      <c r="P1202" s="8" t="str">
        <f t="shared" si="101"/>
        <v/>
      </c>
      <c r="Q1202" s="8">
        <f t="shared" si="98"/>
        <v>106504.72113242015</v>
      </c>
      <c r="R1202" s="8">
        <f t="shared" si="99"/>
        <v>12499.999999999956</v>
      </c>
      <c r="S1202" s="8">
        <f t="shared" si="100"/>
        <v>152327.75525186918</v>
      </c>
      <c r="U1202" s="25">
        <v>43123.319953703707</v>
      </c>
      <c r="V1202">
        <v>9</v>
      </c>
      <c r="W1202">
        <v>6835</v>
      </c>
      <c r="X1202" t="s">
        <v>1133</v>
      </c>
      <c r="Y1202" t="s">
        <v>954</v>
      </c>
      <c r="Z1202" s="25">
        <v>43122.995833333334</v>
      </c>
      <c r="AA1202">
        <v>129</v>
      </c>
      <c r="AB1202">
        <v>2</v>
      </c>
      <c r="AC1202" s="24">
        <v>1.5699999999999999E-2</v>
      </c>
      <c r="AD1202">
        <v>57000</v>
      </c>
      <c r="AE1202">
        <v>7193650</v>
      </c>
      <c r="AF1202" s="22">
        <v>43122</v>
      </c>
      <c r="AG1202">
        <v>113</v>
      </c>
      <c r="AH1202">
        <v>127</v>
      </c>
      <c r="AI1202" s="22">
        <v>43123</v>
      </c>
      <c r="AJ1202">
        <v>123</v>
      </c>
      <c r="AK1202">
        <v>120</v>
      </c>
      <c r="AL1202" s="25">
        <v>43123.911504629628</v>
      </c>
      <c r="AM1202">
        <v>2</v>
      </c>
      <c r="AN1202" t="s">
        <v>1023</v>
      </c>
      <c r="AO1202">
        <v>21.43</v>
      </c>
      <c r="AP1202">
        <v>0</v>
      </c>
      <c r="AQ1202">
        <v>1</v>
      </c>
      <c r="AR1202">
        <v>1</v>
      </c>
      <c r="AS1202">
        <v>1.58</v>
      </c>
      <c r="AT1202">
        <v>1.7</v>
      </c>
      <c r="AU1202">
        <v>0.63500000000000001</v>
      </c>
      <c r="AV1202">
        <v>125</v>
      </c>
      <c r="AW1202">
        <v>118</v>
      </c>
      <c r="AX1202">
        <v>120</v>
      </c>
    </row>
    <row r="1203" spans="1:50">
      <c r="A1203" s="22">
        <v>43119</v>
      </c>
      <c r="B1203">
        <v>1000</v>
      </c>
      <c r="C1203">
        <v>1302</v>
      </c>
      <c r="D1203">
        <v>985</v>
      </c>
      <c r="E1203">
        <v>1302</v>
      </c>
      <c r="F1203" s="22">
        <v>43122</v>
      </c>
      <c r="G1203">
        <v>1602</v>
      </c>
      <c r="H1203">
        <v>1602</v>
      </c>
      <c r="I1203">
        <v>1602</v>
      </c>
      <c r="J1203">
        <v>1602</v>
      </c>
      <c r="K1203" s="22">
        <v>43123</v>
      </c>
      <c r="L1203">
        <v>1522</v>
      </c>
      <c r="M1203">
        <v>0.93</v>
      </c>
      <c r="N1203" s="8" t="str">
        <f>IF(AND(AM1203=1,AC1203&lt;-0.005,AE1203&gt;O$1),R1203,"")</f>
        <v/>
      </c>
      <c r="O1203" s="8">
        <f t="shared" si="97"/>
        <v>44059.437644693702</v>
      </c>
      <c r="P1203" s="8" t="str">
        <f t="shared" si="101"/>
        <v/>
      </c>
      <c r="Q1203" s="8">
        <f t="shared" si="98"/>
        <v>106504.72113242015</v>
      </c>
      <c r="R1203" s="8">
        <f t="shared" si="99"/>
        <v>-96927.96610169491</v>
      </c>
      <c r="S1203" s="8">
        <f t="shared" si="100"/>
        <v>152327.75525186918</v>
      </c>
      <c r="U1203" s="25">
        <v>43123.319953703707</v>
      </c>
      <c r="V1203">
        <v>10</v>
      </c>
      <c r="W1203">
        <v>3054</v>
      </c>
      <c r="X1203" t="s">
        <v>1567</v>
      </c>
      <c r="Y1203" t="s">
        <v>960</v>
      </c>
      <c r="Z1203" s="25">
        <v>43122.998611111114</v>
      </c>
      <c r="AA1203">
        <v>1719</v>
      </c>
      <c r="AB1203">
        <v>117</v>
      </c>
      <c r="AC1203" s="24">
        <v>7.2999999999999995E-2</v>
      </c>
      <c r="AD1203">
        <v>49500</v>
      </c>
      <c r="AE1203">
        <v>83701790</v>
      </c>
      <c r="AF1203" s="22">
        <v>43122</v>
      </c>
      <c r="AG1203">
        <v>1602</v>
      </c>
      <c r="AH1203">
        <v>1602</v>
      </c>
      <c r="AI1203" s="22">
        <v>43123</v>
      </c>
      <c r="AJ1203">
        <v>1522</v>
      </c>
      <c r="AK1203">
        <v>1888</v>
      </c>
      <c r="AL1203" s="25">
        <v>43123.911516203705</v>
      </c>
      <c r="AM1203">
        <v>2</v>
      </c>
      <c r="AN1203" t="s">
        <v>1023</v>
      </c>
      <c r="AO1203">
        <v>0</v>
      </c>
      <c r="AP1203">
        <v>1.06</v>
      </c>
      <c r="AQ1203">
        <v>0.11</v>
      </c>
      <c r="AR1203">
        <v>0.55000000000000004</v>
      </c>
      <c r="AS1203">
        <v>0.93</v>
      </c>
      <c r="AT1203">
        <v>1.19</v>
      </c>
      <c r="AU1203">
        <v>0.98799999999999999</v>
      </c>
      <c r="AV1203">
        <v>2002</v>
      </c>
      <c r="AW1203">
        <v>1515</v>
      </c>
      <c r="AX1203">
        <v>1888</v>
      </c>
    </row>
    <row r="1204" spans="1:50">
      <c r="A1204" s="22">
        <v>43119</v>
      </c>
      <c r="B1204">
        <v>502</v>
      </c>
      <c r="C1204">
        <v>522</v>
      </c>
      <c r="D1204">
        <v>502</v>
      </c>
      <c r="E1204">
        <v>515</v>
      </c>
      <c r="F1204" s="22">
        <v>43122</v>
      </c>
      <c r="G1204">
        <v>520</v>
      </c>
      <c r="H1204">
        <v>615</v>
      </c>
      <c r="I1204">
        <v>520</v>
      </c>
      <c r="J1204">
        <v>615</v>
      </c>
      <c r="K1204" s="22">
        <v>43123</v>
      </c>
      <c r="L1204">
        <v>595</v>
      </c>
      <c r="M1204">
        <v>1.05</v>
      </c>
      <c r="N1204" s="8">
        <f>IF(AND(AM1204=1,AC1204&lt;-0.005,AE1204&gt;O$1),R1204,"")</f>
        <v>-4166.6666666666515</v>
      </c>
      <c r="O1204" s="8">
        <f t="shared" si="97"/>
        <v>39892.770978027052</v>
      </c>
      <c r="P1204" s="8">
        <f t="shared" si="101"/>
        <v>-4166.6666666666515</v>
      </c>
      <c r="Q1204" s="8">
        <f t="shared" si="98"/>
        <v>102338.05446575349</v>
      </c>
      <c r="R1204" s="8">
        <f t="shared" si="99"/>
        <v>-4166.6666666666515</v>
      </c>
      <c r="S1204" s="8">
        <f t="shared" si="100"/>
        <v>148161.08858520252</v>
      </c>
      <c r="U1204" s="25">
        <v>43123.319953703707</v>
      </c>
      <c r="V1204">
        <v>13</v>
      </c>
      <c r="W1204">
        <v>6748</v>
      </c>
      <c r="X1204" t="s">
        <v>1593</v>
      </c>
      <c r="Y1204" t="s">
        <v>954</v>
      </c>
      <c r="Z1204" s="25">
        <v>43122.99722222222</v>
      </c>
      <c r="AA1204">
        <v>598.4</v>
      </c>
      <c r="AB1204">
        <v>-16.600000000000001</v>
      </c>
      <c r="AC1204" s="24">
        <v>-2.7E-2</v>
      </c>
      <c r="AD1204">
        <v>32400</v>
      </c>
      <c r="AE1204">
        <v>19325110</v>
      </c>
      <c r="AF1204" s="22">
        <v>43122</v>
      </c>
      <c r="AG1204">
        <v>520</v>
      </c>
      <c r="AH1204">
        <v>615</v>
      </c>
      <c r="AI1204" s="22">
        <v>43123</v>
      </c>
      <c r="AJ1204">
        <v>595</v>
      </c>
      <c r="AK1204">
        <v>600</v>
      </c>
      <c r="AL1204" s="25">
        <v>43123.911550925928</v>
      </c>
      <c r="AM1204">
        <v>1</v>
      </c>
      <c r="AN1204" t="s">
        <v>1023</v>
      </c>
      <c r="AO1204">
        <v>32.15</v>
      </c>
      <c r="AP1204">
        <v>1.63</v>
      </c>
      <c r="AQ1204">
        <v>1</v>
      </c>
      <c r="AR1204">
        <v>1</v>
      </c>
      <c r="AS1204">
        <v>1.05</v>
      </c>
      <c r="AT1204">
        <v>1.06</v>
      </c>
      <c r="AU1204">
        <v>0.54600000000000004</v>
      </c>
      <c r="AV1204">
        <v>645</v>
      </c>
      <c r="AW1204">
        <v>573</v>
      </c>
      <c r="AX1204">
        <v>600</v>
      </c>
    </row>
    <row r="1205" spans="1:50">
      <c r="A1205" s="22">
        <v>43119</v>
      </c>
      <c r="B1205">
        <v>300</v>
      </c>
      <c r="C1205">
        <v>315</v>
      </c>
      <c r="D1205">
        <v>279</v>
      </c>
      <c r="E1205">
        <v>289</v>
      </c>
      <c r="F1205" s="22">
        <v>43122</v>
      </c>
      <c r="G1205">
        <v>295</v>
      </c>
      <c r="H1205">
        <v>329</v>
      </c>
      <c r="I1205">
        <v>291</v>
      </c>
      <c r="J1205">
        <v>323</v>
      </c>
      <c r="K1205" s="22">
        <v>43123</v>
      </c>
      <c r="L1205">
        <v>315</v>
      </c>
      <c r="M1205">
        <v>1.1399999999999999</v>
      </c>
      <c r="N1205" s="8" t="str">
        <f>IF(AND(AM1205=1,AC1205&lt;-0.005,AE1205&gt;O$1),R1205,"")</f>
        <v/>
      </c>
      <c r="O1205" s="8">
        <f t="shared" si="97"/>
        <v>39892.770978027052</v>
      </c>
      <c r="P1205" s="8" t="str">
        <f t="shared" si="101"/>
        <v/>
      </c>
      <c r="Q1205" s="8">
        <f t="shared" si="98"/>
        <v>102338.05446575349</v>
      </c>
      <c r="R1205" s="8">
        <f t="shared" si="99"/>
        <v>-1582.2784810126666</v>
      </c>
      <c r="S1205" s="8">
        <f t="shared" si="100"/>
        <v>146578.81010418985</v>
      </c>
      <c r="U1205" s="25">
        <v>43123.319953703707</v>
      </c>
      <c r="V1205">
        <v>16</v>
      </c>
      <c r="W1205">
        <v>6217</v>
      </c>
      <c r="X1205" t="s">
        <v>1253</v>
      </c>
      <c r="Y1205" t="s">
        <v>962</v>
      </c>
      <c r="Z1205" s="25">
        <v>43122.936805555553</v>
      </c>
      <c r="AA1205">
        <v>329</v>
      </c>
      <c r="AB1205">
        <v>6</v>
      </c>
      <c r="AC1205" s="24">
        <v>1.8599999999999998E-2</v>
      </c>
      <c r="AD1205">
        <v>22000</v>
      </c>
      <c r="AE1205">
        <v>7125100</v>
      </c>
      <c r="AF1205" s="22">
        <v>43122</v>
      </c>
      <c r="AG1205">
        <v>295</v>
      </c>
      <c r="AH1205">
        <v>323</v>
      </c>
      <c r="AI1205" s="22">
        <v>43123</v>
      </c>
      <c r="AJ1205">
        <v>315</v>
      </c>
      <c r="AK1205">
        <v>316</v>
      </c>
      <c r="AL1205" s="25">
        <v>43123.911585648151</v>
      </c>
      <c r="AM1205">
        <v>1</v>
      </c>
      <c r="AN1205">
        <v>0</v>
      </c>
      <c r="AO1205">
        <v>0.7</v>
      </c>
      <c r="AP1205" t="s">
        <v>956</v>
      </c>
      <c r="AQ1205">
        <v>1</v>
      </c>
      <c r="AR1205">
        <v>1</v>
      </c>
      <c r="AS1205">
        <v>1.1399999999999999</v>
      </c>
      <c r="AT1205">
        <v>1.2</v>
      </c>
      <c r="AU1205">
        <v>0.67400000000000004</v>
      </c>
      <c r="AV1205">
        <v>320</v>
      </c>
      <c r="AW1205">
        <v>309</v>
      </c>
      <c r="AX1205">
        <v>316</v>
      </c>
    </row>
    <row r="1206" spans="1:50">
      <c r="A1206" s="22">
        <v>43119</v>
      </c>
      <c r="B1206">
        <v>1165</v>
      </c>
      <c r="C1206">
        <v>1175</v>
      </c>
      <c r="D1206">
        <v>1161</v>
      </c>
      <c r="E1206">
        <v>1167</v>
      </c>
      <c r="F1206" s="22">
        <v>43122</v>
      </c>
      <c r="G1206">
        <v>1168</v>
      </c>
      <c r="H1206">
        <v>1179</v>
      </c>
      <c r="I1206">
        <v>1166</v>
      </c>
      <c r="J1206">
        <v>1167</v>
      </c>
      <c r="K1206" s="22">
        <v>43123</v>
      </c>
      <c r="L1206">
        <v>1154</v>
      </c>
      <c r="M1206">
        <v>0.95</v>
      </c>
      <c r="N1206" s="8" t="str">
        <f>IF(AND(AM1206=1,AC1206&lt;-0.005,AE1206&gt;O$1),R1206,"")</f>
        <v/>
      </c>
      <c r="O1206" s="8">
        <f t="shared" si="97"/>
        <v>39892.770978027052</v>
      </c>
      <c r="P1206" s="8" t="str">
        <f t="shared" si="101"/>
        <v/>
      </c>
      <c r="Q1206" s="8">
        <f t="shared" si="98"/>
        <v>102338.05446575349</v>
      </c>
      <c r="R1206" s="8">
        <f t="shared" si="99"/>
        <v>8370.0440528634572</v>
      </c>
      <c r="S1206" s="8">
        <f t="shared" si="100"/>
        <v>154948.85415705331</v>
      </c>
      <c r="U1206" s="25">
        <v>43123.319953703707</v>
      </c>
      <c r="V1206">
        <v>18</v>
      </c>
      <c r="W1206">
        <v>1357</v>
      </c>
      <c r="X1206" t="s">
        <v>1056</v>
      </c>
      <c r="Y1206" t="s">
        <v>954</v>
      </c>
      <c r="Z1206" s="25">
        <v>43122.998611111114</v>
      </c>
      <c r="AA1206">
        <v>1165.2</v>
      </c>
      <c r="AB1206">
        <v>-1.8</v>
      </c>
      <c r="AC1206" s="24">
        <v>-1.5E-3</v>
      </c>
      <c r="AD1206">
        <v>19160</v>
      </c>
      <c r="AE1206">
        <v>22383258</v>
      </c>
      <c r="AF1206" s="22">
        <v>43122</v>
      </c>
      <c r="AG1206">
        <v>1168</v>
      </c>
      <c r="AH1206">
        <v>1167</v>
      </c>
      <c r="AI1206" s="22">
        <v>43123</v>
      </c>
      <c r="AJ1206">
        <v>1154</v>
      </c>
      <c r="AK1206">
        <v>1135</v>
      </c>
      <c r="AL1206" s="25">
        <v>43123.911608796298</v>
      </c>
      <c r="AM1206">
        <v>1</v>
      </c>
      <c r="AN1206" t="s">
        <v>1023</v>
      </c>
      <c r="AO1206" s="26">
        <v>8.0000000000000002E-3</v>
      </c>
      <c r="AQ1206">
        <v>0.12</v>
      </c>
      <c r="AR1206">
        <v>0.05</v>
      </c>
      <c r="AS1206">
        <v>0.95</v>
      </c>
      <c r="AT1206">
        <v>0.9</v>
      </c>
      <c r="AU1206">
        <v>2.2269999999999999</v>
      </c>
      <c r="AV1206">
        <v>1157</v>
      </c>
      <c r="AW1206">
        <v>1135</v>
      </c>
      <c r="AX1206">
        <v>1135</v>
      </c>
    </row>
    <row r="1207" spans="1:50">
      <c r="A1207" s="22">
        <v>43119</v>
      </c>
      <c r="B1207">
        <v>320</v>
      </c>
      <c r="C1207">
        <v>325</v>
      </c>
      <c r="D1207">
        <v>318</v>
      </c>
      <c r="E1207">
        <v>322</v>
      </c>
      <c r="F1207" s="22">
        <v>43122</v>
      </c>
      <c r="G1207">
        <v>326</v>
      </c>
      <c r="H1207">
        <v>337</v>
      </c>
      <c r="I1207">
        <v>326</v>
      </c>
      <c r="J1207">
        <v>336</v>
      </c>
      <c r="K1207" s="22">
        <v>43123</v>
      </c>
      <c r="L1207">
        <v>339</v>
      </c>
      <c r="M1207">
        <v>1</v>
      </c>
      <c r="N1207" s="8" t="str">
        <f>IF(AND(AM1207=1,AC1207&lt;-0.005,AE1207&gt;O$1),R1207,"")</f>
        <v/>
      </c>
      <c r="O1207" s="8">
        <f t="shared" si="97"/>
        <v>39892.770978027052</v>
      </c>
      <c r="P1207" s="8" t="str">
        <f t="shared" si="101"/>
        <v/>
      </c>
      <c r="Q1207" s="8">
        <f t="shared" si="98"/>
        <v>102338.05446575349</v>
      </c>
      <c r="R1207" s="8">
        <f t="shared" si="99"/>
        <v>4464.2857142856983</v>
      </c>
      <c r="S1207" s="8">
        <f t="shared" si="100"/>
        <v>154948.85415705331</v>
      </c>
      <c r="U1207" s="25">
        <v>43123.319953703707</v>
      </c>
      <c r="V1207">
        <v>20</v>
      </c>
      <c r="W1207">
        <v>6502</v>
      </c>
      <c r="X1207" t="s">
        <v>121</v>
      </c>
      <c r="Y1207" t="s">
        <v>954</v>
      </c>
      <c r="Z1207" s="25">
        <v>43122.972222222219</v>
      </c>
      <c r="AA1207">
        <v>335</v>
      </c>
      <c r="AB1207">
        <v>-1</v>
      </c>
      <c r="AC1207" s="24">
        <v>-3.0000000000000001E-3</v>
      </c>
      <c r="AD1207">
        <v>18000</v>
      </c>
      <c r="AE1207">
        <v>6036800</v>
      </c>
      <c r="AF1207" s="22">
        <v>43122</v>
      </c>
      <c r="AG1207">
        <v>326</v>
      </c>
      <c r="AH1207">
        <v>336</v>
      </c>
      <c r="AI1207" s="22">
        <v>43123</v>
      </c>
      <c r="AJ1207">
        <v>339</v>
      </c>
      <c r="AK1207">
        <v>336</v>
      </c>
      <c r="AL1207" s="25">
        <v>43123.911620370367</v>
      </c>
      <c r="AM1207">
        <v>0</v>
      </c>
      <c r="AN1207" t="s">
        <v>1023</v>
      </c>
      <c r="AO1207">
        <v>19.48</v>
      </c>
      <c r="AP1207" t="s">
        <v>956</v>
      </c>
      <c r="AQ1207">
        <v>0.48</v>
      </c>
      <c r="AR1207">
        <v>0.63</v>
      </c>
      <c r="AS1207">
        <v>1</v>
      </c>
      <c r="AT1207">
        <v>1.03</v>
      </c>
      <c r="AU1207">
        <v>0.99399999999999999</v>
      </c>
      <c r="AV1207">
        <v>340</v>
      </c>
      <c r="AW1207">
        <v>335</v>
      </c>
      <c r="AX1207">
        <v>336</v>
      </c>
    </row>
    <row r="1208" spans="1:50">
      <c r="A1208" s="22">
        <v>43119</v>
      </c>
      <c r="B1208">
        <v>144</v>
      </c>
      <c r="C1208">
        <v>157</v>
      </c>
      <c r="D1208">
        <v>143</v>
      </c>
      <c r="E1208">
        <v>157</v>
      </c>
      <c r="F1208" s="22">
        <v>43122</v>
      </c>
      <c r="G1208">
        <v>164</v>
      </c>
      <c r="H1208">
        <v>207</v>
      </c>
      <c r="I1208">
        <v>163</v>
      </c>
      <c r="J1208">
        <v>188</v>
      </c>
      <c r="K1208" s="22">
        <v>43123</v>
      </c>
      <c r="L1208">
        <v>185</v>
      </c>
      <c r="M1208">
        <v>1.06</v>
      </c>
      <c r="N1208" s="8" t="str">
        <f>IF(AND(AM1208=1,AC1208&lt;-0.005,AE1208&gt;O$1),R1208,"")</f>
        <v/>
      </c>
      <c r="O1208" s="8">
        <f t="shared" si="97"/>
        <v>39892.770978027052</v>
      </c>
      <c r="P1208" s="8" t="str">
        <f t="shared" si="101"/>
        <v/>
      </c>
      <c r="Q1208" s="8">
        <f t="shared" si="98"/>
        <v>102338.05446575349</v>
      </c>
      <c r="R1208" s="8">
        <f t="shared" si="99"/>
        <v>8241.7582417582125</v>
      </c>
      <c r="S1208" s="8">
        <f t="shared" si="100"/>
        <v>163190.61239881153</v>
      </c>
      <c r="U1208" s="25">
        <v>43123.319953703707</v>
      </c>
      <c r="V1208">
        <v>21</v>
      </c>
      <c r="W1208">
        <v>7571</v>
      </c>
      <c r="X1208" t="s">
        <v>1509</v>
      </c>
      <c r="Y1208" t="s">
        <v>960</v>
      </c>
      <c r="Z1208" s="25">
        <v>43122.998611111114</v>
      </c>
      <c r="AA1208">
        <v>189</v>
      </c>
      <c r="AB1208">
        <v>1</v>
      </c>
      <c r="AC1208" s="24">
        <v>5.3E-3</v>
      </c>
      <c r="AD1208">
        <v>16900</v>
      </c>
      <c r="AE1208">
        <v>3184010</v>
      </c>
      <c r="AF1208" s="22">
        <v>43122</v>
      </c>
      <c r="AG1208">
        <v>164</v>
      </c>
      <c r="AH1208">
        <v>188</v>
      </c>
      <c r="AI1208" s="22">
        <v>43123</v>
      </c>
      <c r="AJ1208">
        <v>185</v>
      </c>
      <c r="AK1208">
        <v>182</v>
      </c>
      <c r="AL1208" s="25">
        <v>43123.911631944444</v>
      </c>
      <c r="AM1208">
        <v>1</v>
      </c>
      <c r="AN1208" t="s">
        <v>1023</v>
      </c>
      <c r="AO1208">
        <v>22.42</v>
      </c>
      <c r="AP1208">
        <v>1.6</v>
      </c>
      <c r="AQ1208">
        <v>0.74</v>
      </c>
      <c r="AR1208">
        <v>0.86</v>
      </c>
      <c r="AS1208">
        <v>1.06</v>
      </c>
      <c r="AT1208">
        <v>1.1200000000000001</v>
      </c>
      <c r="AU1208">
        <v>0.65500000000000003</v>
      </c>
      <c r="AV1208">
        <v>188</v>
      </c>
      <c r="AW1208">
        <v>176</v>
      </c>
      <c r="AX1208">
        <v>182</v>
      </c>
    </row>
    <row r="1209" spans="1:50">
      <c r="A1209" s="22">
        <v>43119</v>
      </c>
      <c r="B1209">
        <v>226</v>
      </c>
      <c r="C1209">
        <v>228</v>
      </c>
      <c r="D1209">
        <v>222</v>
      </c>
      <c r="E1209">
        <v>223</v>
      </c>
      <c r="F1209" s="22">
        <v>43122</v>
      </c>
      <c r="G1209">
        <v>224</v>
      </c>
      <c r="H1209">
        <v>235</v>
      </c>
      <c r="I1209">
        <v>224</v>
      </c>
      <c r="J1209">
        <v>234</v>
      </c>
      <c r="K1209" s="22">
        <v>43123</v>
      </c>
      <c r="L1209">
        <v>238</v>
      </c>
      <c r="M1209">
        <v>1.08</v>
      </c>
      <c r="N1209" s="8" t="str">
        <f>IF(AND(AM1209=1,AC1209&lt;-0.005,AE1209&gt;O$1),R1209,"")</f>
        <v/>
      </c>
      <c r="O1209" s="8">
        <f t="shared" si="97"/>
        <v>39892.770978027052</v>
      </c>
      <c r="P1209" s="8" t="str">
        <f t="shared" si="101"/>
        <v/>
      </c>
      <c r="Q1209" s="8">
        <f t="shared" si="98"/>
        <v>102338.05446575349</v>
      </c>
      <c r="R1209" s="8">
        <f t="shared" si="99"/>
        <v>12931.034482758674</v>
      </c>
      <c r="S1209" s="8">
        <f t="shared" si="100"/>
        <v>163190.61239881153</v>
      </c>
      <c r="U1209" s="25">
        <v>43123.319953703707</v>
      </c>
      <c r="V1209">
        <v>22</v>
      </c>
      <c r="W1209">
        <v>4582</v>
      </c>
      <c r="X1209" t="s">
        <v>1185</v>
      </c>
      <c r="Y1209" t="s">
        <v>960</v>
      </c>
      <c r="Z1209" s="25">
        <v>43122.984027777777</v>
      </c>
      <c r="AA1209">
        <v>240</v>
      </c>
      <c r="AB1209">
        <v>6</v>
      </c>
      <c r="AC1209" s="24">
        <v>2.5600000000000001E-2</v>
      </c>
      <c r="AD1209">
        <v>16000</v>
      </c>
      <c r="AE1209">
        <v>3815900</v>
      </c>
      <c r="AF1209" s="22">
        <v>43122</v>
      </c>
      <c r="AG1209">
        <v>224</v>
      </c>
      <c r="AH1209">
        <v>234</v>
      </c>
      <c r="AI1209" s="22">
        <v>43123</v>
      </c>
      <c r="AJ1209">
        <v>238</v>
      </c>
      <c r="AK1209">
        <v>232</v>
      </c>
      <c r="AL1209" s="25">
        <v>43123.911643518521</v>
      </c>
      <c r="AM1209">
        <v>2</v>
      </c>
      <c r="AN1209" t="s">
        <v>1023</v>
      </c>
      <c r="AO1209">
        <v>0</v>
      </c>
      <c r="AP1209">
        <v>0</v>
      </c>
      <c r="AQ1209">
        <v>1</v>
      </c>
      <c r="AR1209">
        <v>1</v>
      </c>
      <c r="AS1209">
        <v>1.08</v>
      </c>
      <c r="AT1209">
        <v>1.06</v>
      </c>
      <c r="AU1209">
        <v>1.651</v>
      </c>
      <c r="AV1209">
        <v>241</v>
      </c>
      <c r="AW1209">
        <v>230</v>
      </c>
      <c r="AX1209">
        <v>232</v>
      </c>
    </row>
    <row r="1210" spans="1:50">
      <c r="A1210" s="22">
        <v>43119</v>
      </c>
      <c r="B1210">
        <v>719</v>
      </c>
      <c r="C1210">
        <v>753</v>
      </c>
      <c r="D1210">
        <v>668</v>
      </c>
      <c r="E1210">
        <v>690</v>
      </c>
      <c r="F1210" s="22">
        <v>43122</v>
      </c>
      <c r="G1210">
        <v>790</v>
      </c>
      <c r="H1210">
        <v>790</v>
      </c>
      <c r="I1210">
        <v>790</v>
      </c>
      <c r="J1210">
        <v>790</v>
      </c>
      <c r="K1210" s="22">
        <v>43123</v>
      </c>
      <c r="L1210">
        <v>775</v>
      </c>
      <c r="M1210">
        <v>1.1000000000000001</v>
      </c>
      <c r="N1210" s="8" t="str">
        <f>IF(AND(AM1210=1,AC1210&lt;-0.005,AE1210&gt;O$1),R1210,"")</f>
        <v/>
      </c>
      <c r="O1210" s="8">
        <f t="shared" si="97"/>
        <v>39892.770978027052</v>
      </c>
      <c r="P1210" s="8" t="str">
        <f t="shared" si="101"/>
        <v/>
      </c>
      <c r="Q1210" s="8">
        <f t="shared" si="98"/>
        <v>102338.05446575349</v>
      </c>
      <c r="R1210" s="8">
        <f t="shared" si="99"/>
        <v>17356.475300400522</v>
      </c>
      <c r="S1210" s="8">
        <f t="shared" si="100"/>
        <v>163190.61239881153</v>
      </c>
      <c r="U1210" s="25">
        <v>43123.319953703707</v>
      </c>
      <c r="V1210">
        <v>23</v>
      </c>
      <c r="W1210">
        <v>4824</v>
      </c>
      <c r="X1210" t="s">
        <v>1060</v>
      </c>
      <c r="Y1210" t="s">
        <v>957</v>
      </c>
      <c r="Z1210" s="25">
        <v>43122.998611111114</v>
      </c>
      <c r="AA1210">
        <v>842</v>
      </c>
      <c r="AB1210">
        <v>52</v>
      </c>
      <c r="AC1210" s="24">
        <v>6.5799999999999997E-2</v>
      </c>
      <c r="AD1210">
        <v>15400</v>
      </c>
      <c r="AE1210">
        <v>12744690</v>
      </c>
      <c r="AF1210" s="22">
        <v>43122</v>
      </c>
      <c r="AG1210">
        <v>790</v>
      </c>
      <c r="AH1210">
        <v>790</v>
      </c>
      <c r="AI1210" s="22">
        <v>43123</v>
      </c>
      <c r="AJ1210">
        <v>775</v>
      </c>
      <c r="AK1210">
        <v>749</v>
      </c>
      <c r="AL1210" s="25">
        <v>43123.91165509259</v>
      </c>
      <c r="AM1210">
        <v>2</v>
      </c>
      <c r="AN1210" t="s">
        <v>1023</v>
      </c>
      <c r="AO1210">
        <v>0</v>
      </c>
      <c r="AP1210">
        <v>0</v>
      </c>
      <c r="AQ1210">
        <v>1</v>
      </c>
      <c r="AR1210">
        <v>1</v>
      </c>
      <c r="AS1210">
        <v>1.1000000000000001</v>
      </c>
      <c r="AT1210">
        <v>1.1299999999999999</v>
      </c>
      <c r="AU1210">
        <v>0.82899999999999996</v>
      </c>
      <c r="AV1210">
        <v>833</v>
      </c>
      <c r="AW1210">
        <v>735</v>
      </c>
      <c r="AX1210">
        <v>749</v>
      </c>
    </row>
    <row r="1211" spans="1:50">
      <c r="A1211" s="22">
        <v>43119</v>
      </c>
      <c r="B1211">
        <v>215.7</v>
      </c>
      <c r="C1211">
        <v>216.4</v>
      </c>
      <c r="D1211">
        <v>214.5</v>
      </c>
      <c r="E1211">
        <v>215.7</v>
      </c>
      <c r="F1211" s="22">
        <v>43122</v>
      </c>
      <c r="G1211">
        <v>215.2</v>
      </c>
      <c r="H1211">
        <v>215.6</v>
      </c>
      <c r="I1211">
        <v>213.7</v>
      </c>
      <c r="J1211">
        <v>214.9</v>
      </c>
      <c r="K1211" s="22">
        <v>43123</v>
      </c>
      <c r="L1211">
        <v>216</v>
      </c>
      <c r="M1211">
        <v>1.04</v>
      </c>
      <c r="N1211" s="8" t="str">
        <f>IF(AND(AM1211=1,AC1211&lt;-0.005,AE1211&gt;O$1),R1211,"")</f>
        <v/>
      </c>
      <c r="O1211" s="8">
        <f t="shared" si="97"/>
        <v>39892.770978027052</v>
      </c>
      <c r="P1211" s="8" t="str">
        <f t="shared" si="101"/>
        <v/>
      </c>
      <c r="Q1211" s="8">
        <f t="shared" si="98"/>
        <v>102338.05446575349</v>
      </c>
      <c r="R1211" s="8">
        <f t="shared" si="99"/>
        <v>-2991.2563276576211</v>
      </c>
      <c r="S1211" s="8">
        <f t="shared" si="100"/>
        <v>160199.35607115392</v>
      </c>
      <c r="U1211" s="25">
        <v>43123.319953703707</v>
      </c>
      <c r="V1211">
        <v>24</v>
      </c>
      <c r="W1211">
        <v>8411</v>
      </c>
      <c r="X1211" t="s">
        <v>1070</v>
      </c>
      <c r="Y1211" t="s">
        <v>962</v>
      </c>
      <c r="Z1211" s="25">
        <v>43122.992361111108</v>
      </c>
      <c r="AA1211">
        <v>215.3</v>
      </c>
      <c r="AB1211">
        <v>0.4</v>
      </c>
      <c r="AC1211" s="24">
        <v>1.9E-3</v>
      </c>
      <c r="AD1211">
        <v>13800</v>
      </c>
      <c r="AE1211">
        <v>2970510</v>
      </c>
      <c r="AF1211" s="22">
        <v>43122</v>
      </c>
      <c r="AG1211">
        <v>215.2</v>
      </c>
      <c r="AH1211">
        <v>214.9</v>
      </c>
      <c r="AI1211" s="22">
        <v>43123</v>
      </c>
      <c r="AJ1211">
        <v>216</v>
      </c>
      <c r="AK1211">
        <v>217.3</v>
      </c>
      <c r="AL1211" s="25">
        <v>43123.911666666667</v>
      </c>
      <c r="AM1211">
        <v>1</v>
      </c>
      <c r="AN1211" t="s">
        <v>1023</v>
      </c>
      <c r="AO1211">
        <v>2.87</v>
      </c>
      <c r="AP1211">
        <v>3.49</v>
      </c>
      <c r="AQ1211">
        <v>1</v>
      </c>
      <c r="AR1211">
        <v>1</v>
      </c>
      <c r="AS1211">
        <v>1.04</v>
      </c>
      <c r="AT1211">
        <v>1.07</v>
      </c>
      <c r="AU1211">
        <v>0.38400000000000001</v>
      </c>
      <c r="AV1211">
        <v>217.4</v>
      </c>
      <c r="AW1211">
        <v>215.3</v>
      </c>
      <c r="AX1211">
        <v>217.3</v>
      </c>
    </row>
    <row r="1212" spans="1:50">
      <c r="A1212" s="22">
        <v>43119</v>
      </c>
      <c r="B1212">
        <v>2652</v>
      </c>
      <c r="C1212">
        <v>2889</v>
      </c>
      <c r="D1212">
        <v>2610</v>
      </c>
      <c r="E1212">
        <v>2889</v>
      </c>
      <c r="F1212" s="22">
        <v>43122</v>
      </c>
      <c r="G1212">
        <v>2899</v>
      </c>
      <c r="H1212">
        <v>3320</v>
      </c>
      <c r="I1212">
        <v>2899</v>
      </c>
      <c r="J1212">
        <v>3140</v>
      </c>
      <c r="K1212" s="22">
        <v>43123</v>
      </c>
      <c r="L1212">
        <v>3055</v>
      </c>
      <c r="M1212">
        <v>1.56</v>
      </c>
      <c r="N1212" s="8" t="str">
        <f>IF(AND(AM1212=1,AC1212&lt;-0.005,AE1212&gt;O$1),R1212,"")</f>
        <v/>
      </c>
      <c r="O1212" s="8">
        <f t="shared" si="97"/>
        <v>39892.770978027052</v>
      </c>
      <c r="P1212" s="8" t="str">
        <f t="shared" si="101"/>
        <v/>
      </c>
      <c r="Q1212" s="8">
        <f t="shared" si="98"/>
        <v>102338.05446575349</v>
      </c>
      <c r="R1212" s="8">
        <f t="shared" si="99"/>
        <v>8319.4675540765311</v>
      </c>
      <c r="S1212" s="8">
        <f t="shared" si="100"/>
        <v>160199.35607115392</v>
      </c>
      <c r="U1212" s="25">
        <v>43123.319953703707</v>
      </c>
      <c r="V1212">
        <v>26</v>
      </c>
      <c r="W1212">
        <v>4579</v>
      </c>
      <c r="X1212" t="s">
        <v>1313</v>
      </c>
      <c r="Y1212" t="s">
        <v>960</v>
      </c>
      <c r="Z1212" s="25">
        <v>43122.997916666667</v>
      </c>
      <c r="AA1212">
        <v>3100</v>
      </c>
      <c r="AB1212">
        <v>-40</v>
      </c>
      <c r="AC1212" s="24">
        <v>-1.2699999999999999E-2</v>
      </c>
      <c r="AD1212">
        <v>12500</v>
      </c>
      <c r="AE1212">
        <v>38572000</v>
      </c>
      <c r="AF1212" s="22">
        <v>43122</v>
      </c>
      <c r="AG1212">
        <v>2899</v>
      </c>
      <c r="AH1212">
        <v>3140</v>
      </c>
      <c r="AI1212" s="22">
        <v>43123</v>
      </c>
      <c r="AJ1212">
        <v>3055</v>
      </c>
      <c r="AK1212">
        <v>3005</v>
      </c>
      <c r="AL1212" s="25">
        <v>43123.911689814813</v>
      </c>
      <c r="AM1212">
        <v>2</v>
      </c>
      <c r="AN1212" t="s">
        <v>1023</v>
      </c>
      <c r="AO1212">
        <v>302.87</v>
      </c>
      <c r="AP1212">
        <v>0</v>
      </c>
      <c r="AQ1212">
        <v>1</v>
      </c>
      <c r="AR1212">
        <v>1</v>
      </c>
      <c r="AS1212">
        <v>1.56</v>
      </c>
      <c r="AT1212">
        <v>2.2599999999999998</v>
      </c>
      <c r="AU1212">
        <v>0.95699999999999996</v>
      </c>
      <c r="AV1212">
        <v>3250</v>
      </c>
      <c r="AW1212">
        <v>2958</v>
      </c>
      <c r="AX1212">
        <v>3005</v>
      </c>
    </row>
    <row r="1213" spans="1:50">
      <c r="A1213" s="22">
        <v>43119</v>
      </c>
      <c r="B1213">
        <v>965</v>
      </c>
      <c r="C1213">
        <v>1054</v>
      </c>
      <c r="D1213">
        <v>935</v>
      </c>
      <c r="E1213">
        <v>956</v>
      </c>
      <c r="F1213" s="22">
        <v>43122</v>
      </c>
      <c r="G1213">
        <v>954</v>
      </c>
      <c r="H1213">
        <v>1106</v>
      </c>
      <c r="I1213">
        <v>952</v>
      </c>
      <c r="J1213">
        <v>1106</v>
      </c>
      <c r="K1213" s="22">
        <v>43123</v>
      </c>
      <c r="L1213">
        <v>1080</v>
      </c>
      <c r="M1213">
        <v>1.35</v>
      </c>
      <c r="N1213" s="8" t="str">
        <f>IF(AND(AM1213=1,AC1213&lt;-0.005,AE1213&gt;O$1),R1213,"")</f>
        <v/>
      </c>
      <c r="O1213" s="8">
        <f t="shared" si="97"/>
        <v>39892.770978027052</v>
      </c>
      <c r="P1213" s="8" t="str">
        <f t="shared" si="101"/>
        <v/>
      </c>
      <c r="Q1213" s="8">
        <f t="shared" si="98"/>
        <v>102338.05446575349</v>
      </c>
      <c r="R1213" s="8">
        <f t="shared" si="99"/>
        <v>-2304.147465437778</v>
      </c>
      <c r="S1213" s="8">
        <f t="shared" si="100"/>
        <v>160199.35607115392</v>
      </c>
      <c r="U1213" s="25">
        <v>43123.319953703707</v>
      </c>
      <c r="V1213">
        <v>27</v>
      </c>
      <c r="W1213">
        <v>4571</v>
      </c>
      <c r="X1213" t="s">
        <v>173</v>
      </c>
      <c r="Y1213" t="s">
        <v>957</v>
      </c>
      <c r="Z1213" s="25">
        <v>43122.996527777781</v>
      </c>
      <c r="AA1213">
        <v>1120</v>
      </c>
      <c r="AB1213">
        <v>14</v>
      </c>
      <c r="AC1213" s="24">
        <v>1.2699999999999999E-2</v>
      </c>
      <c r="AD1213">
        <v>12400</v>
      </c>
      <c r="AE1213">
        <v>13735450</v>
      </c>
      <c r="AF1213" s="22">
        <v>43122</v>
      </c>
      <c r="AG1213">
        <v>954</v>
      </c>
      <c r="AH1213">
        <v>1106</v>
      </c>
      <c r="AI1213" s="22">
        <v>43123</v>
      </c>
      <c r="AJ1213">
        <v>1080</v>
      </c>
      <c r="AK1213">
        <v>1085</v>
      </c>
      <c r="AL1213" s="25">
        <v>43123.91170138889</v>
      </c>
      <c r="AM1213">
        <v>2</v>
      </c>
      <c r="AN1213" t="s">
        <v>1023</v>
      </c>
      <c r="AO1213">
        <v>39.92</v>
      </c>
      <c r="AP1213">
        <v>0</v>
      </c>
      <c r="AQ1213">
        <v>1</v>
      </c>
      <c r="AR1213">
        <v>1</v>
      </c>
      <c r="AS1213">
        <v>1.35</v>
      </c>
      <c r="AT1213">
        <v>1.33</v>
      </c>
      <c r="AU1213">
        <v>1.621</v>
      </c>
      <c r="AV1213">
        <v>1118</v>
      </c>
      <c r="AW1213">
        <v>1024</v>
      </c>
      <c r="AX1213">
        <v>1085</v>
      </c>
    </row>
    <row r="1214" spans="1:50">
      <c r="A1214" s="22">
        <v>43119</v>
      </c>
      <c r="B1214">
        <v>181</v>
      </c>
      <c r="C1214">
        <v>213</v>
      </c>
      <c r="D1214">
        <v>180</v>
      </c>
      <c r="E1214">
        <v>208</v>
      </c>
      <c r="F1214" s="22">
        <v>43122</v>
      </c>
      <c r="G1214">
        <v>203</v>
      </c>
      <c r="H1214">
        <v>215</v>
      </c>
      <c r="I1214">
        <v>194</v>
      </c>
      <c r="J1214">
        <v>196</v>
      </c>
      <c r="K1214" s="22">
        <v>43123</v>
      </c>
      <c r="L1214">
        <v>192</v>
      </c>
      <c r="M1214">
        <v>1.34</v>
      </c>
      <c r="N1214" s="8" t="str">
        <f>IF(AND(AM1214=1,AC1214&lt;-0.005,AE1214&gt;O$1),R1214,"")</f>
        <v/>
      </c>
      <c r="O1214" s="8">
        <f t="shared" si="97"/>
        <v>39892.770978027052</v>
      </c>
      <c r="P1214" s="8" t="str">
        <f t="shared" si="101"/>
        <v/>
      </c>
      <c r="Q1214" s="8">
        <f t="shared" si="98"/>
        <v>102338.05446575349</v>
      </c>
      <c r="R1214" s="8">
        <f t="shared" si="99"/>
        <v>-40669.856459330134</v>
      </c>
      <c r="S1214" s="8">
        <f t="shared" si="100"/>
        <v>160199.35607115392</v>
      </c>
      <c r="U1214" s="25">
        <v>43123.319953703707</v>
      </c>
      <c r="V1214">
        <v>28</v>
      </c>
      <c r="W1214">
        <v>6494</v>
      </c>
      <c r="X1214" t="s">
        <v>1078</v>
      </c>
      <c r="Y1214" t="s">
        <v>960</v>
      </c>
      <c r="Z1214" s="25">
        <v>43122.968055555553</v>
      </c>
      <c r="AA1214">
        <v>195</v>
      </c>
      <c r="AB1214">
        <v>-1</v>
      </c>
      <c r="AC1214" s="24">
        <v>-5.1000000000000004E-3</v>
      </c>
      <c r="AD1214">
        <v>12400</v>
      </c>
      <c r="AE1214">
        <v>2375460</v>
      </c>
      <c r="AF1214" s="22">
        <v>43122</v>
      </c>
      <c r="AG1214">
        <v>203</v>
      </c>
      <c r="AH1214">
        <v>196</v>
      </c>
      <c r="AI1214" s="22">
        <v>43123</v>
      </c>
      <c r="AJ1214">
        <v>192</v>
      </c>
      <c r="AK1214">
        <v>209</v>
      </c>
      <c r="AL1214" s="25">
        <v>43123.911712962959</v>
      </c>
      <c r="AM1214">
        <v>2</v>
      </c>
      <c r="AN1214" t="s">
        <v>1023</v>
      </c>
      <c r="AO1214">
        <v>185.58</v>
      </c>
      <c r="AP1214">
        <v>0</v>
      </c>
      <c r="AQ1214">
        <v>1</v>
      </c>
      <c r="AR1214">
        <v>1</v>
      </c>
      <c r="AS1214">
        <v>1.34</v>
      </c>
      <c r="AT1214">
        <v>1.61</v>
      </c>
      <c r="AU1214">
        <v>0.69199999999999995</v>
      </c>
      <c r="AV1214">
        <v>222</v>
      </c>
      <c r="AW1214">
        <v>191</v>
      </c>
      <c r="AX1214">
        <v>209</v>
      </c>
    </row>
    <row r="1215" spans="1:50">
      <c r="A1215" s="22">
        <v>43119</v>
      </c>
      <c r="B1215">
        <v>2054</v>
      </c>
      <c r="C1215">
        <v>2074</v>
      </c>
      <c r="D1215">
        <v>2054</v>
      </c>
      <c r="E1215">
        <v>2058</v>
      </c>
      <c r="F1215" s="22">
        <v>43122</v>
      </c>
      <c r="G1215">
        <v>2063</v>
      </c>
      <c r="H1215">
        <v>2558</v>
      </c>
      <c r="I1215">
        <v>2056</v>
      </c>
      <c r="J1215">
        <v>2558</v>
      </c>
      <c r="K1215" s="22">
        <v>43123</v>
      </c>
      <c r="L1215">
        <v>2385</v>
      </c>
      <c r="M1215">
        <v>1.01</v>
      </c>
      <c r="N1215" s="8">
        <f>IF(AND(AM1215=1,AC1215&lt;-0.005,AE1215&gt;O$1),R1215,"")</f>
        <v>-418.93590280689398</v>
      </c>
      <c r="O1215" s="8">
        <f t="shared" si="97"/>
        <v>39473.835075220159</v>
      </c>
      <c r="P1215" s="8" t="str">
        <f t="shared" si="101"/>
        <v/>
      </c>
      <c r="Q1215" s="8">
        <f t="shared" si="98"/>
        <v>102338.05446575349</v>
      </c>
      <c r="R1215" s="8">
        <f t="shared" si="99"/>
        <v>-418.93590280689398</v>
      </c>
      <c r="S1215" s="8">
        <f t="shared" si="100"/>
        <v>159780.42016834702</v>
      </c>
      <c r="U1215" s="25">
        <v>43123.319953703707</v>
      </c>
      <c r="V1215">
        <v>29</v>
      </c>
      <c r="W1215">
        <v>3544</v>
      </c>
      <c r="X1215" t="s">
        <v>1592</v>
      </c>
      <c r="Y1215" t="s">
        <v>962</v>
      </c>
      <c r="Z1215" s="25">
        <v>43122.997916666667</v>
      </c>
      <c r="AA1215">
        <v>2504.1999999999998</v>
      </c>
      <c r="AB1215">
        <v>-53.8</v>
      </c>
      <c r="AC1215" s="24">
        <v>-2.1000000000000001E-2</v>
      </c>
      <c r="AD1215">
        <v>11100</v>
      </c>
      <c r="AE1215">
        <v>28002390</v>
      </c>
      <c r="AF1215" s="22">
        <v>43122</v>
      </c>
      <c r="AG1215">
        <v>2063</v>
      </c>
      <c r="AH1215">
        <v>2558</v>
      </c>
      <c r="AI1215" s="22">
        <v>43123</v>
      </c>
      <c r="AJ1215">
        <v>2385</v>
      </c>
      <c r="AK1215">
        <v>2387</v>
      </c>
      <c r="AL1215" s="25">
        <v>43123.911724537036</v>
      </c>
      <c r="AM1215">
        <v>1</v>
      </c>
      <c r="AN1215">
        <v>0.05</v>
      </c>
      <c r="AO1215">
        <v>1.86</v>
      </c>
      <c r="AP1215">
        <v>1.0900000000000001</v>
      </c>
      <c r="AQ1215">
        <v>1</v>
      </c>
      <c r="AR1215">
        <v>0.32</v>
      </c>
      <c r="AS1215">
        <v>1.01</v>
      </c>
      <c r="AT1215">
        <v>1</v>
      </c>
      <c r="AU1215">
        <v>0.22700000000000001</v>
      </c>
      <c r="AV1215">
        <v>2500</v>
      </c>
      <c r="AW1215">
        <v>2320</v>
      </c>
      <c r="AX1215">
        <v>2387</v>
      </c>
    </row>
    <row r="1216" spans="1:50">
      <c r="A1216" s="22">
        <v>43119</v>
      </c>
      <c r="B1216">
        <v>956.67</v>
      </c>
      <c r="C1216">
        <v>978.67</v>
      </c>
      <c r="D1216">
        <v>956.67</v>
      </c>
      <c r="E1216">
        <v>978.67</v>
      </c>
      <c r="F1216" s="22">
        <v>43122</v>
      </c>
      <c r="G1216">
        <v>1146.67</v>
      </c>
      <c r="H1216">
        <v>1146.67</v>
      </c>
      <c r="I1216">
        <v>1146.67</v>
      </c>
      <c r="J1216">
        <v>1146.67</v>
      </c>
      <c r="K1216" s="22">
        <v>43123</v>
      </c>
      <c r="L1216">
        <v>1380</v>
      </c>
      <c r="M1216">
        <v>1.07</v>
      </c>
      <c r="N1216" s="8" t="str">
        <f>IF(AND(AM1216=1,AC1216&lt;-0.005,AE1216&gt;O$1),R1216,"")</f>
        <v/>
      </c>
      <c r="O1216" s="8">
        <f t="shared" si="97"/>
        <v>39473.835075220159</v>
      </c>
      <c r="P1216" s="8" t="str">
        <f t="shared" si="101"/>
        <v/>
      </c>
      <c r="Q1216" s="8">
        <f t="shared" si="98"/>
        <v>102338.05446575349</v>
      </c>
      <c r="R1216" s="8">
        <f t="shared" si="99"/>
        <v>0</v>
      </c>
      <c r="S1216" s="8">
        <f t="shared" si="100"/>
        <v>159780.42016834702</v>
      </c>
      <c r="U1216" s="25">
        <v>43123.319953703707</v>
      </c>
      <c r="V1216">
        <v>30</v>
      </c>
      <c r="W1216">
        <v>3908</v>
      </c>
      <c r="X1216" t="s">
        <v>1589</v>
      </c>
      <c r="Y1216" t="s">
        <v>957</v>
      </c>
      <c r="Z1216" s="25">
        <v>43122.941666666666</v>
      </c>
      <c r="AA1216">
        <v>4100</v>
      </c>
      <c r="AB1216">
        <v>660</v>
      </c>
      <c r="AC1216" s="24">
        <v>0.19189999999999999</v>
      </c>
      <c r="AD1216">
        <v>11000</v>
      </c>
      <c r="AE1216">
        <v>45183800</v>
      </c>
      <c r="AF1216" s="22">
        <v>43122</v>
      </c>
      <c r="AG1216">
        <v>3440</v>
      </c>
      <c r="AH1216">
        <v>3440</v>
      </c>
      <c r="AI1216" s="22">
        <v>43123</v>
      </c>
      <c r="AJ1216">
        <v>4140</v>
      </c>
      <c r="AK1216">
        <v>4140</v>
      </c>
      <c r="AL1216" s="25">
        <v>43123.911736111113</v>
      </c>
      <c r="AM1216">
        <v>2</v>
      </c>
      <c r="AN1216" t="s">
        <v>1023</v>
      </c>
      <c r="AO1216">
        <v>0</v>
      </c>
      <c r="AP1216" t="s">
        <v>956</v>
      </c>
      <c r="AQ1216">
        <v>0.89</v>
      </c>
      <c r="AR1216">
        <v>0.9</v>
      </c>
      <c r="AS1216">
        <v>1.07</v>
      </c>
      <c r="AT1216">
        <v>1.1000000000000001</v>
      </c>
      <c r="AU1216">
        <v>0.753</v>
      </c>
      <c r="AV1216">
        <v>1380</v>
      </c>
      <c r="AW1216">
        <v>1380</v>
      </c>
      <c r="AX1216">
        <v>1380</v>
      </c>
    </row>
    <row r="1217" spans="1:50">
      <c r="A1217" s="22">
        <v>43119</v>
      </c>
      <c r="B1217">
        <v>452</v>
      </c>
      <c r="C1217">
        <v>478.67</v>
      </c>
      <c r="D1217">
        <v>452</v>
      </c>
      <c r="E1217">
        <v>478.67</v>
      </c>
      <c r="F1217" s="22">
        <v>43122</v>
      </c>
      <c r="G1217">
        <v>578.66999999999996</v>
      </c>
      <c r="H1217">
        <v>578.66999999999996</v>
      </c>
      <c r="I1217">
        <v>552</v>
      </c>
      <c r="J1217">
        <v>578.66999999999996</v>
      </c>
      <c r="K1217" s="22">
        <v>43123</v>
      </c>
      <c r="L1217">
        <v>590</v>
      </c>
      <c r="M1217">
        <v>1.0900000000000001</v>
      </c>
      <c r="N1217" s="8" t="str">
        <f>IF(AND(AM1217=1,AC1217&lt;-0.005,AE1217&gt;O$1),R1217,"")</f>
        <v/>
      </c>
      <c r="O1217" s="8">
        <f t="shared" si="97"/>
        <v>39473.835075220159</v>
      </c>
      <c r="P1217" s="8" t="str">
        <f t="shared" si="101"/>
        <v/>
      </c>
      <c r="Q1217" s="8">
        <f t="shared" si="98"/>
        <v>102338.05446575349</v>
      </c>
      <c r="R1217" s="8">
        <f t="shared" si="99"/>
        <v>-4479.2833146696794</v>
      </c>
      <c r="S1217" s="8">
        <f t="shared" si="100"/>
        <v>159780.42016834702</v>
      </c>
      <c r="U1217" s="25">
        <v>43123.319953703707</v>
      </c>
      <c r="V1217">
        <v>31</v>
      </c>
      <c r="W1217">
        <v>6192</v>
      </c>
      <c r="X1217" t="s">
        <v>1288</v>
      </c>
      <c r="Y1217" t="s">
        <v>957</v>
      </c>
      <c r="Z1217" s="25">
        <v>43122.998611111114</v>
      </c>
      <c r="AA1217">
        <v>1750</v>
      </c>
      <c r="AB1217">
        <v>14</v>
      </c>
      <c r="AC1217" s="24">
        <v>8.0999999999999996E-3</v>
      </c>
      <c r="AD1217">
        <v>10500</v>
      </c>
      <c r="AE1217">
        <v>18357500</v>
      </c>
      <c r="AF1217" s="22">
        <v>43122</v>
      </c>
      <c r="AG1217">
        <v>1736</v>
      </c>
      <c r="AH1217">
        <v>1736</v>
      </c>
      <c r="AI1217" s="22">
        <v>43123</v>
      </c>
      <c r="AJ1217">
        <v>1770</v>
      </c>
      <c r="AK1217">
        <v>1786</v>
      </c>
      <c r="AL1217" s="25">
        <v>43123.911747685182</v>
      </c>
      <c r="AM1217">
        <v>2</v>
      </c>
      <c r="AN1217" t="s">
        <v>1023</v>
      </c>
      <c r="AO1217">
        <v>0</v>
      </c>
      <c r="AP1217">
        <v>0.46</v>
      </c>
      <c r="AQ1217">
        <v>0.46</v>
      </c>
      <c r="AR1217">
        <v>0.42</v>
      </c>
      <c r="AS1217">
        <v>1.0900000000000001</v>
      </c>
      <c r="AT1217">
        <v>1.05</v>
      </c>
      <c r="AU1217">
        <v>1.038</v>
      </c>
      <c r="AV1217">
        <v>604.33000000000004</v>
      </c>
      <c r="AW1217">
        <v>555.33000000000004</v>
      </c>
      <c r="AX1217">
        <v>595.33000000000004</v>
      </c>
    </row>
    <row r="1218" spans="1:50">
      <c r="A1218" s="22">
        <v>43119</v>
      </c>
      <c r="B1218">
        <v>882.4</v>
      </c>
      <c r="C1218">
        <v>886.3</v>
      </c>
      <c r="D1218">
        <v>877.5</v>
      </c>
      <c r="E1218">
        <v>880.7</v>
      </c>
      <c r="F1218" s="22">
        <v>43122</v>
      </c>
      <c r="G1218">
        <v>884.9</v>
      </c>
      <c r="H1218">
        <v>886.8</v>
      </c>
      <c r="I1218">
        <v>875.4</v>
      </c>
      <c r="J1218">
        <v>878.9</v>
      </c>
      <c r="K1218" s="22">
        <v>43123</v>
      </c>
      <c r="L1218">
        <v>879</v>
      </c>
      <c r="M1218">
        <v>1.04</v>
      </c>
      <c r="N1218" s="8" t="str">
        <f>IF(AND(AM1218=1,AC1218&lt;-0.005,AE1218&gt;O$1),R1218,"")</f>
        <v/>
      </c>
      <c r="O1218" s="8">
        <f t="shared" si="97"/>
        <v>39473.835075220159</v>
      </c>
      <c r="P1218" s="8" t="str">
        <f t="shared" si="101"/>
        <v/>
      </c>
      <c r="Q1218" s="8">
        <f t="shared" si="98"/>
        <v>102338.05446575349</v>
      </c>
      <c r="R1218" s="8">
        <f t="shared" si="99"/>
        <v>-4397.834912043264</v>
      </c>
      <c r="S1218" s="8">
        <f t="shared" si="100"/>
        <v>155382.58525630375</v>
      </c>
      <c r="U1218" s="25">
        <v>43123.319965277777</v>
      </c>
      <c r="V1218">
        <v>32</v>
      </c>
      <c r="W1218">
        <v>8306</v>
      </c>
      <c r="X1218" t="s">
        <v>1083</v>
      </c>
      <c r="Y1218" t="s">
        <v>962</v>
      </c>
      <c r="Z1218" s="25">
        <v>43122.998611111114</v>
      </c>
      <c r="AA1218">
        <v>878.3</v>
      </c>
      <c r="AB1218">
        <v>-0.6</v>
      </c>
      <c r="AC1218" s="24">
        <v>-6.9999999999999999E-4</v>
      </c>
      <c r="AD1218">
        <v>9900</v>
      </c>
      <c r="AE1218">
        <v>8702710</v>
      </c>
      <c r="AF1218" s="22">
        <v>43122</v>
      </c>
      <c r="AG1218">
        <v>884.9</v>
      </c>
      <c r="AH1218">
        <v>878.9</v>
      </c>
      <c r="AI1218" s="22">
        <v>43123</v>
      </c>
      <c r="AJ1218">
        <v>879</v>
      </c>
      <c r="AK1218">
        <v>886.8</v>
      </c>
      <c r="AL1218" s="25">
        <v>43123.911759259259</v>
      </c>
      <c r="AM1218">
        <v>1</v>
      </c>
      <c r="AN1218" t="s">
        <v>1023</v>
      </c>
      <c r="AO1218">
        <v>1.57</v>
      </c>
      <c r="AP1218">
        <v>2.0499999999999998</v>
      </c>
      <c r="AQ1218">
        <v>0.89</v>
      </c>
      <c r="AR1218">
        <v>0.94</v>
      </c>
      <c r="AS1218">
        <v>1.04</v>
      </c>
      <c r="AT1218">
        <v>1.1100000000000001</v>
      </c>
      <c r="AU1218">
        <v>0.52400000000000002</v>
      </c>
      <c r="AV1218">
        <v>886.9</v>
      </c>
      <c r="AW1218">
        <v>872.1</v>
      </c>
      <c r="AX1218">
        <v>886.8</v>
      </c>
    </row>
    <row r="1219" spans="1:50">
      <c r="A1219" s="22">
        <v>43119</v>
      </c>
      <c r="B1219">
        <v>870</v>
      </c>
      <c r="C1219">
        <v>943</v>
      </c>
      <c r="D1219">
        <v>812</v>
      </c>
      <c r="E1219">
        <v>820</v>
      </c>
      <c r="F1219" s="22">
        <v>43122</v>
      </c>
      <c r="G1219">
        <v>831</v>
      </c>
      <c r="H1219">
        <v>844</v>
      </c>
      <c r="I1219">
        <v>782</v>
      </c>
      <c r="J1219">
        <v>797</v>
      </c>
      <c r="K1219" s="22">
        <v>43123</v>
      </c>
      <c r="L1219">
        <v>804</v>
      </c>
      <c r="M1219">
        <v>1.01</v>
      </c>
      <c r="N1219" s="8" t="str">
        <f>IF(AND(AM1219=1,AC1219&lt;-0.005,AE1219&gt;O$1),R1219,"")</f>
        <v/>
      </c>
      <c r="O1219" s="8">
        <f t="shared" si="97"/>
        <v>39473.835075220159</v>
      </c>
      <c r="P1219" s="8" t="str">
        <f t="shared" si="101"/>
        <v/>
      </c>
      <c r="Q1219" s="8">
        <f t="shared" si="98"/>
        <v>102338.05446575349</v>
      </c>
      <c r="R1219" s="8">
        <f t="shared" si="99"/>
        <v>2499.9999999999468</v>
      </c>
      <c r="S1219" s="8">
        <f t="shared" si="100"/>
        <v>155382.58525630375</v>
      </c>
      <c r="U1219" s="25">
        <v>43123.319965277777</v>
      </c>
      <c r="V1219">
        <v>33</v>
      </c>
      <c r="W1219">
        <v>3825</v>
      </c>
      <c r="X1219" t="s">
        <v>1069</v>
      </c>
      <c r="Y1219" t="s">
        <v>954</v>
      </c>
      <c r="Z1219" s="25">
        <v>43122.993750000001</v>
      </c>
      <c r="AA1219">
        <v>794.6</v>
      </c>
      <c r="AB1219">
        <v>-2.4</v>
      </c>
      <c r="AC1219" s="24">
        <v>-3.0000000000000001E-3</v>
      </c>
      <c r="AD1219">
        <v>9500</v>
      </c>
      <c r="AE1219">
        <v>7532650</v>
      </c>
      <c r="AF1219" s="22">
        <v>43122</v>
      </c>
      <c r="AG1219">
        <v>831</v>
      </c>
      <c r="AH1219">
        <v>797</v>
      </c>
      <c r="AI1219" s="22">
        <v>43123</v>
      </c>
      <c r="AJ1219">
        <v>804</v>
      </c>
      <c r="AK1219">
        <v>800</v>
      </c>
      <c r="AL1219" s="25">
        <v>43123.911770833336</v>
      </c>
      <c r="AM1219">
        <v>2</v>
      </c>
      <c r="AN1219" t="s">
        <v>1023</v>
      </c>
      <c r="AO1219">
        <v>35302</v>
      </c>
      <c r="AP1219" t="s">
        <v>956</v>
      </c>
      <c r="AQ1219">
        <v>0.57999999999999996</v>
      </c>
      <c r="AR1219">
        <v>0.17</v>
      </c>
      <c r="AS1219">
        <v>1.01</v>
      </c>
      <c r="AT1219">
        <v>0.92</v>
      </c>
      <c r="AU1219">
        <v>2.5219999999999998</v>
      </c>
      <c r="AV1219">
        <v>853</v>
      </c>
      <c r="AW1219">
        <v>797</v>
      </c>
      <c r="AX1219">
        <v>800</v>
      </c>
    </row>
    <row r="1220" spans="1:50">
      <c r="A1220" s="22">
        <v>43119</v>
      </c>
      <c r="B1220">
        <v>810</v>
      </c>
      <c r="C1220">
        <v>817</v>
      </c>
      <c r="D1220">
        <v>754</v>
      </c>
      <c r="E1220">
        <v>771</v>
      </c>
      <c r="F1220" s="22">
        <v>43122</v>
      </c>
      <c r="G1220">
        <v>790</v>
      </c>
      <c r="H1220">
        <v>833</v>
      </c>
      <c r="I1220">
        <v>781</v>
      </c>
      <c r="J1220">
        <v>818</v>
      </c>
      <c r="K1220" s="22">
        <v>43123</v>
      </c>
      <c r="L1220">
        <v>805</v>
      </c>
      <c r="M1220">
        <v>1.22</v>
      </c>
      <c r="N1220" s="8" t="str">
        <f>IF(AND(AM1220=1,AC1220&lt;-0.005,AE1220&gt;O$1),R1220,"")</f>
        <v/>
      </c>
      <c r="O1220" s="8">
        <f t="shared" si="97"/>
        <v>39473.835075220159</v>
      </c>
      <c r="P1220" s="8" t="str">
        <f t="shared" si="101"/>
        <v/>
      </c>
      <c r="Q1220" s="8">
        <f t="shared" si="98"/>
        <v>102338.05446575349</v>
      </c>
      <c r="R1220" s="8">
        <f t="shared" si="99"/>
        <v>-4920.0492004919934</v>
      </c>
      <c r="S1220" s="8">
        <f t="shared" si="100"/>
        <v>155382.58525630375</v>
      </c>
      <c r="U1220" s="25">
        <v>43123.319965277777</v>
      </c>
      <c r="V1220">
        <v>34</v>
      </c>
      <c r="W1220">
        <v>4594</v>
      </c>
      <c r="X1220" t="s">
        <v>1140</v>
      </c>
      <c r="Y1220" t="s">
        <v>957</v>
      </c>
      <c r="Z1220" s="25">
        <v>43122.995833333334</v>
      </c>
      <c r="AA1220">
        <v>812</v>
      </c>
      <c r="AB1220">
        <v>-6</v>
      </c>
      <c r="AC1220" s="24">
        <v>-7.3000000000000001E-3</v>
      </c>
      <c r="AD1220">
        <v>9200</v>
      </c>
      <c r="AE1220">
        <v>7424620</v>
      </c>
      <c r="AF1220" s="22">
        <v>43122</v>
      </c>
      <c r="AG1220">
        <v>790</v>
      </c>
      <c r="AH1220">
        <v>818</v>
      </c>
      <c r="AI1220" s="22">
        <v>43123</v>
      </c>
      <c r="AJ1220">
        <v>805</v>
      </c>
      <c r="AK1220">
        <v>813</v>
      </c>
      <c r="AL1220" s="25">
        <v>43123.911782407406</v>
      </c>
      <c r="AM1220">
        <v>2</v>
      </c>
      <c r="AN1220" t="s">
        <v>1023</v>
      </c>
      <c r="AO1220">
        <v>58.71</v>
      </c>
      <c r="AP1220">
        <v>0</v>
      </c>
      <c r="AQ1220">
        <v>0.87</v>
      </c>
      <c r="AR1220">
        <v>0.92</v>
      </c>
      <c r="AS1220">
        <v>1.22</v>
      </c>
      <c r="AT1220">
        <v>1.35</v>
      </c>
      <c r="AU1220">
        <v>2.2480000000000002</v>
      </c>
      <c r="AV1220">
        <v>824</v>
      </c>
      <c r="AW1220">
        <v>798</v>
      </c>
      <c r="AX1220">
        <v>813</v>
      </c>
    </row>
    <row r="1221" spans="1:50">
      <c r="A1221" s="22">
        <v>43119</v>
      </c>
      <c r="B1221">
        <v>157</v>
      </c>
      <c r="C1221">
        <v>164</v>
      </c>
      <c r="D1221">
        <v>152</v>
      </c>
      <c r="E1221">
        <v>156</v>
      </c>
      <c r="F1221" s="22">
        <v>43122</v>
      </c>
      <c r="G1221">
        <v>152</v>
      </c>
      <c r="H1221">
        <v>162</v>
      </c>
      <c r="I1221">
        <v>151</v>
      </c>
      <c r="J1221">
        <v>152</v>
      </c>
      <c r="K1221" s="22">
        <v>43123</v>
      </c>
      <c r="L1221">
        <v>155</v>
      </c>
      <c r="M1221">
        <v>1.03</v>
      </c>
      <c r="N1221" s="8" t="str">
        <f>IF(AND(AM1221=1,AC1221&lt;-0.005,AE1221&gt;O$1),R1221,"")</f>
        <v/>
      </c>
      <c r="O1221" s="8">
        <f t="shared" si="97"/>
        <v>39473.835075220159</v>
      </c>
      <c r="P1221" s="8" t="str">
        <f t="shared" si="101"/>
        <v/>
      </c>
      <c r="Q1221" s="8">
        <f t="shared" si="98"/>
        <v>102338.05446575349</v>
      </c>
      <c r="R1221" s="8">
        <f t="shared" si="99"/>
        <v>-9493.6708860759445</v>
      </c>
      <c r="S1221" s="8">
        <f t="shared" si="100"/>
        <v>155382.58525630375</v>
      </c>
      <c r="U1221" s="25">
        <v>43123.319965277777</v>
      </c>
      <c r="V1221">
        <v>35</v>
      </c>
      <c r="W1221">
        <v>3111</v>
      </c>
      <c r="X1221" t="s">
        <v>1494</v>
      </c>
      <c r="Y1221" t="s">
        <v>954</v>
      </c>
      <c r="Z1221" s="25">
        <v>43122.936111111114</v>
      </c>
      <c r="AA1221">
        <v>154</v>
      </c>
      <c r="AB1221">
        <v>2</v>
      </c>
      <c r="AC1221" s="24">
        <v>1.32E-2</v>
      </c>
      <c r="AD1221">
        <v>9000</v>
      </c>
      <c r="AE1221">
        <v>1391000</v>
      </c>
      <c r="AF1221" s="22">
        <v>43122</v>
      </c>
      <c r="AG1221">
        <v>152</v>
      </c>
      <c r="AH1221">
        <v>152</v>
      </c>
      <c r="AI1221" s="22">
        <v>43123</v>
      </c>
      <c r="AJ1221">
        <v>155</v>
      </c>
      <c r="AK1221">
        <v>158</v>
      </c>
      <c r="AL1221" s="25">
        <v>43123.911793981482</v>
      </c>
      <c r="AM1221">
        <v>2</v>
      </c>
      <c r="AN1221" t="s">
        <v>1023</v>
      </c>
      <c r="AO1221">
        <v>347.1</v>
      </c>
      <c r="AP1221" t="s">
        <v>956</v>
      </c>
      <c r="AQ1221">
        <v>0.56000000000000005</v>
      </c>
      <c r="AR1221">
        <v>0.62</v>
      </c>
      <c r="AS1221">
        <v>1.03</v>
      </c>
      <c r="AT1221">
        <v>1.3</v>
      </c>
      <c r="AU1221">
        <v>0.96299999999999997</v>
      </c>
      <c r="AV1221">
        <v>159</v>
      </c>
      <c r="AW1221">
        <v>152</v>
      </c>
      <c r="AX1221">
        <v>158</v>
      </c>
    </row>
    <row r="1222" spans="1:50">
      <c r="A1222" s="22">
        <v>43119</v>
      </c>
      <c r="B1222">
        <v>588</v>
      </c>
      <c r="C1222">
        <v>599</v>
      </c>
      <c r="D1222">
        <v>583</v>
      </c>
      <c r="E1222">
        <v>589</v>
      </c>
      <c r="F1222" s="22">
        <v>43122</v>
      </c>
      <c r="G1222">
        <v>619</v>
      </c>
      <c r="H1222">
        <v>689</v>
      </c>
      <c r="I1222">
        <v>610</v>
      </c>
      <c r="J1222">
        <v>689</v>
      </c>
      <c r="K1222" s="22">
        <v>43123</v>
      </c>
      <c r="L1222">
        <v>692</v>
      </c>
      <c r="M1222">
        <v>1.1399999999999999</v>
      </c>
      <c r="N1222" s="8">
        <f>IF(AND(AM1222=1,AC1222&lt;-0.005,AE1222&gt;O$1),R1222,"")</f>
        <v>-6419.400855920132</v>
      </c>
      <c r="O1222" s="8">
        <f t="shared" si="97"/>
        <v>33054.434219300027</v>
      </c>
      <c r="P1222" s="8">
        <f t="shared" si="101"/>
        <v>-6419.400855920132</v>
      </c>
      <c r="Q1222" s="8">
        <f t="shared" si="98"/>
        <v>95918.65360983336</v>
      </c>
      <c r="R1222" s="8">
        <f t="shared" si="99"/>
        <v>-6419.400855920132</v>
      </c>
      <c r="S1222" s="8">
        <f t="shared" si="100"/>
        <v>148963.18440038362</v>
      </c>
      <c r="U1222" s="25">
        <v>43123.319965277777</v>
      </c>
      <c r="V1222">
        <v>37</v>
      </c>
      <c r="W1222">
        <v>6629</v>
      </c>
      <c r="X1222" t="s">
        <v>1173</v>
      </c>
      <c r="Y1222" t="s">
        <v>960</v>
      </c>
      <c r="Z1222" s="25">
        <v>43122.99722222222</v>
      </c>
      <c r="AA1222">
        <v>680</v>
      </c>
      <c r="AB1222">
        <v>-9</v>
      </c>
      <c r="AC1222" s="24">
        <v>-1.3100000000000001E-2</v>
      </c>
      <c r="AD1222">
        <v>6700</v>
      </c>
      <c r="AE1222">
        <v>4588940</v>
      </c>
      <c r="AF1222" s="22">
        <v>43122</v>
      </c>
      <c r="AG1222">
        <v>619</v>
      </c>
      <c r="AH1222">
        <v>689</v>
      </c>
      <c r="AI1222" s="22">
        <v>43123</v>
      </c>
      <c r="AJ1222">
        <v>692</v>
      </c>
      <c r="AK1222">
        <v>701</v>
      </c>
      <c r="AL1222" s="25">
        <v>43123.911817129629</v>
      </c>
      <c r="AM1222">
        <v>1</v>
      </c>
      <c r="AN1222">
        <v>0</v>
      </c>
      <c r="AO1222">
        <v>1.78</v>
      </c>
      <c r="AP1222">
        <v>0.28999999999999998</v>
      </c>
      <c r="AQ1222">
        <v>1</v>
      </c>
      <c r="AR1222">
        <v>1</v>
      </c>
      <c r="AS1222">
        <v>1.1399999999999999</v>
      </c>
      <c r="AT1222">
        <v>1.3</v>
      </c>
      <c r="AU1222">
        <v>0.68</v>
      </c>
      <c r="AV1222">
        <v>722</v>
      </c>
      <c r="AW1222">
        <v>678</v>
      </c>
      <c r="AX1222">
        <v>701</v>
      </c>
    </row>
    <row r="1223" spans="1:50">
      <c r="A1223" s="22">
        <v>43119</v>
      </c>
      <c r="B1223">
        <v>1432</v>
      </c>
      <c r="C1223">
        <v>1448</v>
      </c>
      <c r="D1223">
        <v>1424</v>
      </c>
      <c r="E1223">
        <v>1424</v>
      </c>
      <c r="F1223" s="22">
        <v>43122</v>
      </c>
      <c r="G1223">
        <v>1724</v>
      </c>
      <c r="H1223">
        <v>1724</v>
      </c>
      <c r="I1223">
        <v>1724</v>
      </c>
      <c r="J1223">
        <v>1724</v>
      </c>
      <c r="K1223" s="22">
        <v>43123</v>
      </c>
      <c r="L1223">
        <v>1651</v>
      </c>
      <c r="M1223">
        <v>1.03</v>
      </c>
      <c r="N1223" s="8" t="str">
        <f>IF(AND(AM1223=1,AC1223&lt;-0.005,AE1223&gt;O$1),R1223,"")</f>
        <v/>
      </c>
      <c r="O1223" s="8">
        <f t="shared" si="97"/>
        <v>33054.434219300027</v>
      </c>
      <c r="P1223" s="8" t="str">
        <f t="shared" si="101"/>
        <v/>
      </c>
      <c r="Q1223" s="8">
        <f t="shared" si="98"/>
        <v>95918.65360983336</v>
      </c>
      <c r="R1223" s="8">
        <f t="shared" si="99"/>
        <v>-14125.956444967613</v>
      </c>
      <c r="S1223" s="8">
        <f t="shared" si="100"/>
        <v>148963.18440038362</v>
      </c>
      <c r="U1223" s="25">
        <v>43123.319965277777</v>
      </c>
      <c r="V1223">
        <v>38</v>
      </c>
      <c r="W1223">
        <v>7997</v>
      </c>
      <c r="X1223" t="s">
        <v>1591</v>
      </c>
      <c r="Y1223" t="s">
        <v>954</v>
      </c>
      <c r="Z1223" s="25">
        <v>43122.991666666669</v>
      </c>
      <c r="AA1223">
        <v>1835</v>
      </c>
      <c r="AB1223">
        <v>111</v>
      </c>
      <c r="AC1223" s="24">
        <v>6.4399999999999999E-2</v>
      </c>
      <c r="AD1223">
        <v>6600</v>
      </c>
      <c r="AE1223">
        <v>12025890</v>
      </c>
      <c r="AF1223" s="22">
        <v>43122</v>
      </c>
      <c r="AG1223">
        <v>1724</v>
      </c>
      <c r="AH1223">
        <v>1724</v>
      </c>
      <c r="AI1223" s="22">
        <v>43123</v>
      </c>
      <c r="AJ1223">
        <v>1651</v>
      </c>
      <c r="AK1223">
        <v>1699</v>
      </c>
      <c r="AL1223" s="25">
        <v>43123.911828703705</v>
      </c>
      <c r="AM1223">
        <v>2</v>
      </c>
      <c r="AN1223" t="s">
        <v>1023</v>
      </c>
      <c r="AO1223">
        <v>0</v>
      </c>
      <c r="AP1223">
        <v>2.61</v>
      </c>
      <c r="AQ1223">
        <v>1</v>
      </c>
      <c r="AR1223">
        <v>0.28000000000000003</v>
      </c>
      <c r="AS1223">
        <v>1.03</v>
      </c>
      <c r="AT1223">
        <v>0.98</v>
      </c>
      <c r="AU1223">
        <v>1.022</v>
      </c>
      <c r="AV1223">
        <v>1762</v>
      </c>
      <c r="AW1223">
        <v>1620</v>
      </c>
      <c r="AX1223">
        <v>1699</v>
      </c>
    </row>
    <row r="1224" spans="1:50">
      <c r="A1224" s="22">
        <v>43119</v>
      </c>
      <c r="B1224">
        <v>232</v>
      </c>
      <c r="C1224">
        <v>234</v>
      </c>
      <c r="D1224">
        <v>230</v>
      </c>
      <c r="E1224">
        <v>233</v>
      </c>
      <c r="F1224" s="22">
        <v>43122</v>
      </c>
      <c r="G1224">
        <v>246</v>
      </c>
      <c r="H1224">
        <v>254</v>
      </c>
      <c r="I1224">
        <v>236</v>
      </c>
      <c r="J1224">
        <v>238</v>
      </c>
      <c r="K1224" s="22">
        <v>43123</v>
      </c>
      <c r="L1224">
        <v>238</v>
      </c>
      <c r="M1224">
        <v>1</v>
      </c>
      <c r="N1224" s="8" t="str">
        <f>IF(AND(AM1224=1,AC1224&lt;-0.005,AE1224&gt;O$1),R1224,"")</f>
        <v/>
      </c>
      <c r="O1224" s="8">
        <f t="shared" si="97"/>
        <v>33054.434219300027</v>
      </c>
      <c r="P1224" s="8" t="str">
        <f t="shared" si="101"/>
        <v/>
      </c>
      <c r="Q1224" s="8">
        <f t="shared" si="98"/>
        <v>95918.65360983336</v>
      </c>
      <c r="R1224" s="8">
        <f t="shared" si="99"/>
        <v>-8264.4628099173278</v>
      </c>
      <c r="S1224" s="8">
        <f t="shared" si="100"/>
        <v>140698.72159046627</v>
      </c>
      <c r="U1224" s="25">
        <v>43123.319965277777</v>
      </c>
      <c r="V1224">
        <v>40</v>
      </c>
      <c r="W1224">
        <v>6740</v>
      </c>
      <c r="X1224" t="s">
        <v>1158</v>
      </c>
      <c r="Y1224" t="s">
        <v>962</v>
      </c>
      <c r="Z1224" s="25">
        <v>43122.988888888889</v>
      </c>
      <c r="AA1224">
        <v>239</v>
      </c>
      <c r="AB1224">
        <v>1</v>
      </c>
      <c r="AC1224" s="24">
        <v>4.1999999999999997E-3</v>
      </c>
      <c r="AD1224">
        <v>6100</v>
      </c>
      <c r="AE1224">
        <v>1471380</v>
      </c>
      <c r="AF1224" s="22">
        <v>43122</v>
      </c>
      <c r="AG1224">
        <v>246</v>
      </c>
      <c r="AH1224">
        <v>238</v>
      </c>
      <c r="AI1224" s="22">
        <v>43123</v>
      </c>
      <c r="AJ1224">
        <v>238</v>
      </c>
      <c r="AK1224">
        <v>242</v>
      </c>
      <c r="AL1224" s="25">
        <v>43123.911851851852</v>
      </c>
      <c r="AM1224">
        <v>1</v>
      </c>
      <c r="AN1224">
        <v>0.05</v>
      </c>
      <c r="AO1224">
        <v>1.39</v>
      </c>
      <c r="AP1224">
        <v>0</v>
      </c>
      <c r="AQ1224">
        <v>0.35</v>
      </c>
      <c r="AR1224">
        <v>0.72</v>
      </c>
      <c r="AS1224">
        <v>1</v>
      </c>
      <c r="AT1224">
        <v>1.04</v>
      </c>
      <c r="AU1224">
        <v>1.1160000000000001</v>
      </c>
      <c r="AV1224">
        <v>247</v>
      </c>
      <c r="AW1224">
        <v>235</v>
      </c>
      <c r="AX1224">
        <v>242</v>
      </c>
    </row>
    <row r="1225" spans="1:50">
      <c r="A1225" s="22">
        <v>43119</v>
      </c>
      <c r="B1225">
        <v>410</v>
      </c>
      <c r="C1225">
        <v>419</v>
      </c>
      <c r="D1225">
        <v>409</v>
      </c>
      <c r="E1225">
        <v>412</v>
      </c>
      <c r="F1225" s="22">
        <v>43122</v>
      </c>
      <c r="G1225">
        <v>435</v>
      </c>
      <c r="H1225">
        <v>453</v>
      </c>
      <c r="I1225">
        <v>430</v>
      </c>
      <c r="J1225">
        <v>450</v>
      </c>
      <c r="K1225" s="22">
        <v>43123</v>
      </c>
      <c r="L1225">
        <v>458</v>
      </c>
      <c r="M1225">
        <v>1.01</v>
      </c>
      <c r="N1225" s="8" t="str">
        <f>IF(AND(AM1225=1,AC1225&lt;-0.005,AE1225&gt;O$1),R1225,"")</f>
        <v/>
      </c>
      <c r="O1225" s="8">
        <f t="shared" si="97"/>
        <v>33054.434219300027</v>
      </c>
      <c r="P1225" s="8" t="str">
        <f t="shared" si="101"/>
        <v/>
      </c>
      <c r="Q1225" s="8">
        <f t="shared" si="98"/>
        <v>95918.65360983336</v>
      </c>
      <c r="R1225" s="8">
        <f t="shared" si="99"/>
        <v>-13800.424628450102</v>
      </c>
      <c r="S1225" s="8">
        <f t="shared" si="100"/>
        <v>126898.29696201617</v>
      </c>
      <c r="U1225" s="25">
        <v>43123.319965277777</v>
      </c>
      <c r="V1225">
        <v>41</v>
      </c>
      <c r="W1225">
        <v>8927</v>
      </c>
      <c r="X1225" t="s">
        <v>1255</v>
      </c>
      <c r="Y1225" t="s">
        <v>960</v>
      </c>
      <c r="Z1225" s="25">
        <v>43122.98333333333</v>
      </c>
      <c r="AA1225">
        <v>458</v>
      </c>
      <c r="AB1225">
        <v>8</v>
      </c>
      <c r="AC1225" s="24">
        <v>1.78E-2</v>
      </c>
      <c r="AD1225">
        <v>6100</v>
      </c>
      <c r="AE1225">
        <v>2807660</v>
      </c>
      <c r="AF1225" s="22">
        <v>43122</v>
      </c>
      <c r="AG1225">
        <v>435</v>
      </c>
      <c r="AH1225">
        <v>450</v>
      </c>
      <c r="AI1225" s="22">
        <v>43123</v>
      </c>
      <c r="AJ1225">
        <v>458</v>
      </c>
      <c r="AK1225">
        <v>471</v>
      </c>
      <c r="AL1225" s="25">
        <v>43123.911863425928</v>
      </c>
      <c r="AM1225">
        <v>1</v>
      </c>
      <c r="AN1225">
        <v>0</v>
      </c>
      <c r="AO1225">
        <v>3.68</v>
      </c>
      <c r="AP1225">
        <v>1.1100000000000001</v>
      </c>
      <c r="AQ1225">
        <v>0.65</v>
      </c>
      <c r="AR1225">
        <v>0.75</v>
      </c>
      <c r="AS1225">
        <v>1.01</v>
      </c>
      <c r="AT1225">
        <v>1.21</v>
      </c>
      <c r="AU1225">
        <v>0.92500000000000004</v>
      </c>
      <c r="AV1225">
        <v>485</v>
      </c>
      <c r="AW1225">
        <v>450</v>
      </c>
      <c r="AX1225">
        <v>471</v>
      </c>
    </row>
    <row r="1226" spans="1:50">
      <c r="A1226" s="22">
        <v>43119</v>
      </c>
      <c r="B1226">
        <v>1247</v>
      </c>
      <c r="C1226">
        <v>1276</v>
      </c>
      <c r="D1226">
        <v>1247</v>
      </c>
      <c r="E1226">
        <v>1275</v>
      </c>
      <c r="F1226" s="22">
        <v>43122</v>
      </c>
      <c r="G1226">
        <v>1116</v>
      </c>
      <c r="H1226">
        <v>1134</v>
      </c>
      <c r="I1226">
        <v>997</v>
      </c>
      <c r="J1226">
        <v>1041</v>
      </c>
      <c r="K1226" s="22">
        <v>43123</v>
      </c>
      <c r="L1226">
        <v>1064</v>
      </c>
      <c r="M1226">
        <v>0.96</v>
      </c>
      <c r="N1226" s="8" t="str">
        <f>IF(AND(AM1226=1,AC1226&lt;-0.005,AE1226&gt;O$1),R1226,"")</f>
        <v/>
      </c>
      <c r="O1226" s="8">
        <f t="shared" si="97"/>
        <v>33054.434219300027</v>
      </c>
      <c r="P1226" s="8" t="str">
        <f t="shared" si="101"/>
        <v/>
      </c>
      <c r="Q1226" s="8">
        <f t="shared" si="98"/>
        <v>95918.65360983336</v>
      </c>
      <c r="R1226" s="8">
        <f t="shared" si="99"/>
        <v>0</v>
      </c>
      <c r="S1226" s="8">
        <f t="shared" si="100"/>
        <v>126898.29696201617</v>
      </c>
      <c r="U1226" s="25">
        <v>43123.319965277777</v>
      </c>
      <c r="V1226">
        <v>42</v>
      </c>
      <c r="W1226">
        <v>3284</v>
      </c>
      <c r="X1226" t="s">
        <v>1511</v>
      </c>
      <c r="Y1226" t="s">
        <v>962</v>
      </c>
      <c r="Z1226" s="25">
        <v>43122.99722222222</v>
      </c>
      <c r="AA1226">
        <v>1047</v>
      </c>
      <c r="AB1226">
        <v>6</v>
      </c>
      <c r="AC1226" s="24">
        <v>5.7999999999999996E-3</v>
      </c>
      <c r="AD1226">
        <v>5900</v>
      </c>
      <c r="AE1226">
        <v>6221540</v>
      </c>
      <c r="AF1226" s="22">
        <v>43122</v>
      </c>
      <c r="AG1226">
        <v>1116</v>
      </c>
      <c r="AH1226">
        <v>1041</v>
      </c>
      <c r="AI1226" s="22">
        <v>43123</v>
      </c>
      <c r="AJ1226">
        <v>1064</v>
      </c>
      <c r="AK1226">
        <v>1064</v>
      </c>
      <c r="AL1226" s="25">
        <v>43123.911874999998</v>
      </c>
      <c r="AM1226" t="s">
        <v>1068</v>
      </c>
      <c r="AN1226">
        <v>0</v>
      </c>
      <c r="AO1226">
        <v>5.43</v>
      </c>
      <c r="AP1226">
        <v>2.79</v>
      </c>
      <c r="AQ1226">
        <v>0</v>
      </c>
      <c r="AR1226">
        <v>0.71</v>
      </c>
      <c r="AS1226">
        <v>0.96</v>
      </c>
      <c r="AT1226">
        <v>1.07</v>
      </c>
      <c r="AU1226">
        <v>0.76100000000000001</v>
      </c>
      <c r="AV1226">
        <v>1085</v>
      </c>
      <c r="AW1226">
        <v>1043</v>
      </c>
      <c r="AX1226">
        <v>1064</v>
      </c>
    </row>
    <row r="1227" spans="1:50">
      <c r="A1227" s="22">
        <v>43119</v>
      </c>
      <c r="B1227">
        <v>2042</v>
      </c>
      <c r="C1227">
        <v>2531</v>
      </c>
      <c r="D1227">
        <v>2031</v>
      </c>
      <c r="E1227">
        <v>2531</v>
      </c>
      <c r="F1227" s="22">
        <v>43122</v>
      </c>
      <c r="G1227">
        <v>3035</v>
      </c>
      <c r="H1227">
        <v>3035</v>
      </c>
      <c r="I1227">
        <v>3035</v>
      </c>
      <c r="J1227">
        <v>3035</v>
      </c>
      <c r="K1227" s="22">
        <v>43123</v>
      </c>
      <c r="L1227">
        <v>3300</v>
      </c>
      <c r="M1227">
        <v>1.02</v>
      </c>
      <c r="N1227" s="8" t="str">
        <f>IF(AND(AM1227=1,AC1227&lt;-0.005,AE1227&gt;O$1),R1227,"")</f>
        <v/>
      </c>
      <c r="O1227" s="8">
        <f t="shared" si="97"/>
        <v>33054.434219300027</v>
      </c>
      <c r="P1227" s="8" t="str">
        <f t="shared" si="101"/>
        <v/>
      </c>
      <c r="Q1227" s="8">
        <f t="shared" si="98"/>
        <v>95918.65360983336</v>
      </c>
      <c r="R1227" s="8">
        <f t="shared" si="99"/>
        <v>-2262.4434389140192</v>
      </c>
      <c r="S1227" s="8">
        <f t="shared" si="100"/>
        <v>126898.29696201617</v>
      </c>
      <c r="U1227" s="25">
        <v>43123.319965277777</v>
      </c>
      <c r="V1227">
        <v>43</v>
      </c>
      <c r="W1227">
        <v>6647</v>
      </c>
      <c r="X1227" t="s">
        <v>1590</v>
      </c>
      <c r="Y1227" t="s">
        <v>954</v>
      </c>
      <c r="Z1227" s="25">
        <v>43122.998611111114</v>
      </c>
      <c r="AA1227">
        <v>3620</v>
      </c>
      <c r="AB1227">
        <v>585</v>
      </c>
      <c r="AC1227" s="24">
        <v>0.1928</v>
      </c>
      <c r="AD1227">
        <v>5500</v>
      </c>
      <c r="AE1227">
        <v>19275900</v>
      </c>
      <c r="AF1227" s="22">
        <v>43122</v>
      </c>
      <c r="AG1227">
        <v>3035</v>
      </c>
      <c r="AH1227">
        <v>3035</v>
      </c>
      <c r="AI1227" s="22">
        <v>43123</v>
      </c>
      <c r="AJ1227">
        <v>3300</v>
      </c>
      <c r="AK1227">
        <v>3315</v>
      </c>
      <c r="AL1227" s="25">
        <v>43123.911886574075</v>
      </c>
      <c r="AM1227">
        <v>2</v>
      </c>
      <c r="AN1227" t="s">
        <v>1023</v>
      </c>
      <c r="AO1227">
        <v>0</v>
      </c>
      <c r="AP1227">
        <v>0.99</v>
      </c>
      <c r="AQ1227">
        <v>0.87</v>
      </c>
      <c r="AR1227">
        <v>0.2</v>
      </c>
      <c r="AS1227">
        <v>1.02</v>
      </c>
      <c r="AT1227">
        <v>0.95</v>
      </c>
      <c r="AU1227">
        <v>1.1579999999999999</v>
      </c>
      <c r="AV1227">
        <v>3735</v>
      </c>
      <c r="AW1227">
        <v>3230</v>
      </c>
      <c r="AX1227">
        <v>3315</v>
      </c>
    </row>
    <row r="1228" spans="1:50">
      <c r="A1228" s="22">
        <v>43119</v>
      </c>
      <c r="B1228">
        <v>22750</v>
      </c>
      <c r="C1228">
        <v>22830</v>
      </c>
      <c r="D1228">
        <v>22560</v>
      </c>
      <c r="E1228">
        <v>22700</v>
      </c>
      <c r="F1228" s="22">
        <v>43122</v>
      </c>
      <c r="G1228">
        <v>22680</v>
      </c>
      <c r="H1228">
        <v>22710</v>
      </c>
      <c r="I1228">
        <v>22470</v>
      </c>
      <c r="J1228">
        <v>22680</v>
      </c>
      <c r="K1228" s="22">
        <v>43123</v>
      </c>
      <c r="L1228">
        <v>22930</v>
      </c>
      <c r="M1228">
        <v>1.05</v>
      </c>
      <c r="N1228" s="8" t="str">
        <f>IF(AND(AM1228=1,AC1228&lt;-0.005,AE1228&gt;O$1),R1228,"")</f>
        <v/>
      </c>
      <c r="O1228" s="8">
        <f t="shared" si="97"/>
        <v>33054.434219300027</v>
      </c>
      <c r="P1228" s="8" t="str">
        <f t="shared" si="101"/>
        <v/>
      </c>
      <c r="Q1228" s="8">
        <f t="shared" si="98"/>
        <v>95918.65360983336</v>
      </c>
      <c r="R1228" s="8">
        <f t="shared" si="99"/>
        <v>-7939.9141630901449</v>
      </c>
      <c r="S1228" s="8">
        <f t="shared" si="100"/>
        <v>118958.38279892603</v>
      </c>
      <c r="U1228" s="25">
        <v>43123.319965277777</v>
      </c>
      <c r="V1228">
        <v>44</v>
      </c>
      <c r="W1228">
        <v>1570</v>
      </c>
      <c r="X1228" t="s">
        <v>1041</v>
      </c>
      <c r="Y1228" t="s">
        <v>954</v>
      </c>
      <c r="Z1228" s="25">
        <v>43122.998611111114</v>
      </c>
      <c r="AA1228">
        <v>22730</v>
      </c>
      <c r="AB1228">
        <v>50</v>
      </c>
      <c r="AC1228" s="24">
        <v>2.2000000000000001E-3</v>
      </c>
      <c r="AD1228">
        <v>4538</v>
      </c>
      <c r="AE1228">
        <v>102955217</v>
      </c>
      <c r="AF1228" s="22">
        <v>43122</v>
      </c>
      <c r="AG1228">
        <v>22680</v>
      </c>
      <c r="AH1228">
        <v>22680</v>
      </c>
      <c r="AI1228" s="22">
        <v>43123</v>
      </c>
      <c r="AJ1228">
        <v>22930</v>
      </c>
      <c r="AK1228">
        <v>23300</v>
      </c>
      <c r="AL1228" s="25">
        <v>43123.911898148152</v>
      </c>
      <c r="AM1228">
        <v>1</v>
      </c>
      <c r="AN1228">
        <v>5</v>
      </c>
      <c r="AO1228" s="26">
        <v>8.0000000000000002E-3</v>
      </c>
      <c r="AQ1228">
        <v>0.84</v>
      </c>
      <c r="AR1228">
        <v>0.92</v>
      </c>
      <c r="AS1228">
        <v>1.05</v>
      </c>
      <c r="AT1228">
        <v>1.1000000000000001</v>
      </c>
      <c r="AU1228">
        <v>0.63800000000000001</v>
      </c>
      <c r="AV1228">
        <v>23320</v>
      </c>
      <c r="AW1228">
        <v>22910</v>
      </c>
      <c r="AX1228">
        <v>23300</v>
      </c>
    </row>
    <row r="1229" spans="1:50">
      <c r="A1229" s="22">
        <v>43119</v>
      </c>
      <c r="B1229">
        <v>352</v>
      </c>
      <c r="C1229">
        <v>355</v>
      </c>
      <c r="D1229">
        <v>346</v>
      </c>
      <c r="E1229">
        <v>347</v>
      </c>
      <c r="F1229" s="22">
        <v>43122</v>
      </c>
      <c r="G1229">
        <v>346</v>
      </c>
      <c r="H1229">
        <v>361</v>
      </c>
      <c r="I1229">
        <v>345</v>
      </c>
      <c r="J1229">
        <v>359</v>
      </c>
      <c r="K1229" s="22">
        <v>43123</v>
      </c>
      <c r="L1229">
        <v>351</v>
      </c>
      <c r="M1229">
        <v>1.1299999999999999</v>
      </c>
      <c r="N1229" s="8" t="str">
        <f>IF(AND(AM1229=1,AC1229&lt;-0.005,AE1229&gt;O$1),R1229,"")</f>
        <v/>
      </c>
      <c r="O1229" s="8">
        <f t="shared" si="97"/>
        <v>33054.434219300027</v>
      </c>
      <c r="P1229" s="8" t="str">
        <f t="shared" si="101"/>
        <v/>
      </c>
      <c r="Q1229" s="8">
        <f t="shared" si="98"/>
        <v>95918.65360983336</v>
      </c>
      <c r="R1229" s="8">
        <f t="shared" si="99"/>
        <v>-11142.061281337046</v>
      </c>
      <c r="S1229" s="8">
        <f t="shared" si="100"/>
        <v>118958.38279892603</v>
      </c>
      <c r="U1229" s="25">
        <v>43123.319965277777</v>
      </c>
      <c r="V1229">
        <v>45</v>
      </c>
      <c r="W1229">
        <v>4978</v>
      </c>
      <c r="X1229" t="s">
        <v>1106</v>
      </c>
      <c r="Y1229" t="s">
        <v>960</v>
      </c>
      <c r="Z1229" s="25">
        <v>43122.996527777781</v>
      </c>
      <c r="AA1229">
        <v>348.4</v>
      </c>
      <c r="AB1229">
        <v>-10.6</v>
      </c>
      <c r="AC1229" s="24">
        <v>-2.9499999999999998E-2</v>
      </c>
      <c r="AD1229">
        <v>4500</v>
      </c>
      <c r="AE1229">
        <v>1576440</v>
      </c>
      <c r="AF1229" s="22">
        <v>43122</v>
      </c>
      <c r="AG1229">
        <v>346</v>
      </c>
      <c r="AH1229">
        <v>359</v>
      </c>
      <c r="AI1229" s="22">
        <v>43123</v>
      </c>
      <c r="AJ1229">
        <v>351</v>
      </c>
      <c r="AK1229">
        <v>359</v>
      </c>
      <c r="AL1229" s="25">
        <v>43123.911909722221</v>
      </c>
      <c r="AM1229">
        <v>2</v>
      </c>
      <c r="AN1229" t="s">
        <v>1023</v>
      </c>
      <c r="AO1229">
        <v>1554.43</v>
      </c>
      <c r="AP1229">
        <v>0</v>
      </c>
      <c r="AQ1229">
        <v>0.95</v>
      </c>
      <c r="AR1229">
        <v>0.95</v>
      </c>
      <c r="AS1229">
        <v>1.1299999999999999</v>
      </c>
      <c r="AT1229">
        <v>1.0900000000000001</v>
      </c>
      <c r="AU1229">
        <v>1.073</v>
      </c>
      <c r="AV1229">
        <v>361</v>
      </c>
      <c r="AW1229">
        <v>350</v>
      </c>
      <c r="AX1229">
        <v>359</v>
      </c>
    </row>
    <row r="1230" spans="1:50">
      <c r="A1230" s="22">
        <v>43119</v>
      </c>
      <c r="B1230">
        <v>120</v>
      </c>
      <c r="C1230">
        <v>125</v>
      </c>
      <c r="D1230">
        <v>118</v>
      </c>
      <c r="E1230">
        <v>123</v>
      </c>
      <c r="F1230" s="22">
        <v>43122</v>
      </c>
      <c r="G1230">
        <v>124</v>
      </c>
      <c r="H1230">
        <v>134</v>
      </c>
      <c r="I1230">
        <v>122</v>
      </c>
      <c r="J1230">
        <v>134</v>
      </c>
      <c r="K1230" s="22">
        <v>43123</v>
      </c>
      <c r="L1230">
        <v>136</v>
      </c>
      <c r="M1230">
        <v>1.03</v>
      </c>
      <c r="N1230" s="8" t="str">
        <f>IF(AND(AM1230=1,AC1230&lt;-0.005,AE1230&gt;O$1),R1230,"")</f>
        <v/>
      </c>
      <c r="O1230" s="8">
        <f t="shared" si="97"/>
        <v>33054.434219300027</v>
      </c>
      <c r="P1230" s="8" t="str">
        <f t="shared" si="101"/>
        <v/>
      </c>
      <c r="Q1230" s="8">
        <f t="shared" si="98"/>
        <v>95918.65360983336</v>
      </c>
      <c r="R1230" s="8">
        <f t="shared" si="99"/>
        <v>23076.923076923107</v>
      </c>
      <c r="S1230" s="8">
        <f t="shared" si="100"/>
        <v>118958.38279892603</v>
      </c>
      <c r="U1230" s="25">
        <v>43123.319965277777</v>
      </c>
      <c r="V1230">
        <v>46</v>
      </c>
      <c r="W1230">
        <v>3202</v>
      </c>
      <c r="X1230" t="s">
        <v>1510</v>
      </c>
      <c r="Y1230" t="s">
        <v>962</v>
      </c>
      <c r="Z1230" s="25">
        <v>43122.96597222222</v>
      </c>
      <c r="AA1230">
        <v>136</v>
      </c>
      <c r="AB1230">
        <v>2</v>
      </c>
      <c r="AC1230" s="24">
        <v>1.49E-2</v>
      </c>
      <c r="AD1230">
        <v>4300</v>
      </c>
      <c r="AE1230">
        <v>591950</v>
      </c>
      <c r="AF1230" s="22">
        <v>43122</v>
      </c>
      <c r="AG1230">
        <v>124</v>
      </c>
      <c r="AH1230">
        <v>134</v>
      </c>
      <c r="AI1230" s="22">
        <v>43123</v>
      </c>
      <c r="AJ1230">
        <v>136</v>
      </c>
      <c r="AK1230">
        <v>130</v>
      </c>
      <c r="AL1230" s="25">
        <v>43123.911921296298</v>
      </c>
      <c r="AM1230">
        <v>2</v>
      </c>
      <c r="AN1230" t="s">
        <v>1023</v>
      </c>
      <c r="AO1230">
        <v>0</v>
      </c>
      <c r="AP1230">
        <v>0</v>
      </c>
      <c r="AQ1230">
        <v>0.67</v>
      </c>
      <c r="AR1230">
        <v>0.8</v>
      </c>
      <c r="AS1230">
        <v>1.03</v>
      </c>
      <c r="AT1230">
        <v>1.07</v>
      </c>
      <c r="AU1230">
        <v>0.754</v>
      </c>
      <c r="AV1230">
        <v>137</v>
      </c>
      <c r="AW1230">
        <v>128</v>
      </c>
      <c r="AX1230">
        <v>130</v>
      </c>
    </row>
    <row r="1231" spans="1:50">
      <c r="A1231" s="22">
        <v>43119</v>
      </c>
      <c r="B1231">
        <v>2654</v>
      </c>
      <c r="C1231">
        <v>3015</v>
      </c>
      <c r="D1231">
        <v>2573</v>
      </c>
      <c r="E1231">
        <v>2925</v>
      </c>
      <c r="F1231" s="22">
        <v>43122</v>
      </c>
      <c r="G1231">
        <v>3095</v>
      </c>
      <c r="H1231">
        <v>3425</v>
      </c>
      <c r="I1231">
        <v>3040</v>
      </c>
      <c r="J1231">
        <v>3160</v>
      </c>
      <c r="K1231" s="22">
        <v>43123</v>
      </c>
      <c r="L1231">
        <v>3090</v>
      </c>
      <c r="M1231">
        <v>1.04</v>
      </c>
      <c r="N1231" s="8" t="str">
        <f>IF(AND(AM1231=1,AC1231&lt;-0.005,AE1231&gt;O$1),R1231,"")</f>
        <v/>
      </c>
      <c r="O1231" s="8">
        <f t="shared" si="97"/>
        <v>33054.434219300027</v>
      </c>
      <c r="P1231" s="8" t="str">
        <f t="shared" si="101"/>
        <v/>
      </c>
      <c r="Q1231" s="8">
        <f t="shared" si="98"/>
        <v>95918.65360983336</v>
      </c>
      <c r="R1231" s="8">
        <f t="shared" si="99"/>
        <v>1623.3766233766378</v>
      </c>
      <c r="S1231" s="8">
        <f t="shared" si="100"/>
        <v>118958.38279892603</v>
      </c>
      <c r="U1231" s="25">
        <v>43123.319965277777</v>
      </c>
      <c r="V1231">
        <v>47</v>
      </c>
      <c r="W1231">
        <v>6561</v>
      </c>
      <c r="X1231" t="s">
        <v>1363</v>
      </c>
      <c r="Y1231" t="s">
        <v>957</v>
      </c>
      <c r="Z1231" s="25">
        <v>43122.995833333334</v>
      </c>
      <c r="AA1231">
        <v>3180</v>
      </c>
      <c r="AB1231">
        <v>20</v>
      </c>
      <c r="AC1231" s="24">
        <v>6.3E-3</v>
      </c>
      <c r="AD1231">
        <v>4100</v>
      </c>
      <c r="AE1231">
        <v>13153400</v>
      </c>
      <c r="AF1231" s="22">
        <v>43122</v>
      </c>
      <c r="AG1231">
        <v>3095</v>
      </c>
      <c r="AH1231">
        <v>3160</v>
      </c>
      <c r="AI1231" s="22">
        <v>43123</v>
      </c>
      <c r="AJ1231">
        <v>3090</v>
      </c>
      <c r="AK1231">
        <v>3080</v>
      </c>
      <c r="AL1231" s="25">
        <v>43123.911932870367</v>
      </c>
      <c r="AM1231">
        <v>2</v>
      </c>
      <c r="AN1231" t="s">
        <v>1023</v>
      </c>
      <c r="AO1231">
        <v>0</v>
      </c>
      <c r="AP1231" t="s">
        <v>956</v>
      </c>
      <c r="AQ1231">
        <v>1</v>
      </c>
      <c r="AR1231">
        <v>1</v>
      </c>
      <c r="AS1231">
        <v>1.04</v>
      </c>
      <c r="AT1231">
        <v>1.04</v>
      </c>
      <c r="AU1231">
        <v>0.16800000000000001</v>
      </c>
      <c r="AV1231">
        <v>3300</v>
      </c>
      <c r="AW1231">
        <v>2926</v>
      </c>
      <c r="AX1231">
        <v>3080</v>
      </c>
    </row>
    <row r="1232" spans="1:50">
      <c r="A1232" s="22">
        <v>43119</v>
      </c>
      <c r="B1232">
        <v>2733.5</v>
      </c>
      <c r="C1232">
        <v>2734</v>
      </c>
      <c r="D1232">
        <v>2717</v>
      </c>
      <c r="E1232">
        <v>2725.5</v>
      </c>
      <c r="F1232" s="22">
        <v>43122</v>
      </c>
      <c r="G1232">
        <v>2726</v>
      </c>
      <c r="H1232">
        <v>2726</v>
      </c>
      <c r="I1232">
        <v>2707.5</v>
      </c>
      <c r="J1232">
        <v>2717.5</v>
      </c>
      <c r="K1232" s="22">
        <v>43123</v>
      </c>
      <c r="L1232">
        <v>2730</v>
      </c>
      <c r="M1232">
        <v>0.99</v>
      </c>
      <c r="N1232" s="8" t="str">
        <f>IF(AND(AM1232=1,AC1232&lt;-0.005,AE1232&gt;O$1),R1232,"")</f>
        <v/>
      </c>
      <c r="O1232" s="8">
        <f t="shared" si="97"/>
        <v>33054.434219300027</v>
      </c>
      <c r="P1232" s="8" t="str">
        <f t="shared" si="101"/>
        <v/>
      </c>
      <c r="Q1232" s="8">
        <f t="shared" si="98"/>
        <v>95918.65360983336</v>
      </c>
      <c r="R1232" s="8">
        <f t="shared" si="99"/>
        <v>-822.81952825014048</v>
      </c>
      <c r="S1232" s="8">
        <f t="shared" si="100"/>
        <v>118135.56327067589</v>
      </c>
      <c r="U1232" s="25">
        <v>43123.319965277777</v>
      </c>
      <c r="V1232">
        <v>48</v>
      </c>
      <c r="W1232">
        <v>9437</v>
      </c>
      <c r="X1232" t="s">
        <v>1468</v>
      </c>
      <c r="Y1232" t="s">
        <v>962</v>
      </c>
      <c r="Z1232" s="25">
        <v>43122.981249999997</v>
      </c>
      <c r="AA1232">
        <v>2721</v>
      </c>
      <c r="AB1232">
        <v>3.5</v>
      </c>
      <c r="AC1232" s="24">
        <v>1.2999999999999999E-3</v>
      </c>
      <c r="AD1232">
        <v>3900</v>
      </c>
      <c r="AE1232">
        <v>10606800</v>
      </c>
      <c r="AF1232" s="22">
        <v>43122</v>
      </c>
      <c r="AG1232">
        <v>2726</v>
      </c>
      <c r="AH1232">
        <v>2717.5</v>
      </c>
      <c r="AI1232" s="22">
        <v>43123</v>
      </c>
      <c r="AJ1232">
        <v>2730</v>
      </c>
      <c r="AK1232">
        <v>2734.5</v>
      </c>
      <c r="AL1232" s="25">
        <v>43123.911944444444</v>
      </c>
      <c r="AM1232">
        <v>1</v>
      </c>
      <c r="AN1232">
        <v>0</v>
      </c>
      <c r="AO1232">
        <v>7.21</v>
      </c>
      <c r="AP1232">
        <v>3.68</v>
      </c>
      <c r="AQ1232">
        <v>0</v>
      </c>
      <c r="AR1232">
        <v>0.12</v>
      </c>
      <c r="AS1232">
        <v>0.99</v>
      </c>
      <c r="AT1232">
        <v>0.96</v>
      </c>
      <c r="AU1232">
        <v>0.22</v>
      </c>
      <c r="AV1232">
        <v>2742.5</v>
      </c>
      <c r="AW1232">
        <v>2720</v>
      </c>
      <c r="AX1232">
        <v>2734.5</v>
      </c>
    </row>
    <row r="1233" spans="1:50">
      <c r="A1233" s="22">
        <v>43119</v>
      </c>
      <c r="B1233">
        <v>120</v>
      </c>
      <c r="C1233">
        <v>126</v>
      </c>
      <c r="D1233">
        <v>120</v>
      </c>
      <c r="E1233">
        <v>123</v>
      </c>
      <c r="F1233" s="22">
        <v>43122</v>
      </c>
      <c r="G1233">
        <v>123</v>
      </c>
      <c r="H1233">
        <v>126</v>
      </c>
      <c r="I1233">
        <v>120</v>
      </c>
      <c r="J1233">
        <v>126</v>
      </c>
      <c r="K1233" s="22">
        <v>43123</v>
      </c>
      <c r="L1233">
        <v>127</v>
      </c>
      <c r="M1233">
        <v>1.36</v>
      </c>
      <c r="N1233" s="8" t="str">
        <f>IF(AND(AM1233=1,AC1233&lt;-0.005,AE1233&gt;O$1),R1233,"")</f>
        <v/>
      </c>
      <c r="O1233" s="8">
        <f t="shared" si="97"/>
        <v>33054.434219300027</v>
      </c>
      <c r="P1233" s="8">
        <f t="shared" si="101"/>
        <v>-11538.461538461554</v>
      </c>
      <c r="Q1233" s="8">
        <f t="shared" si="98"/>
        <v>84380.192071371799</v>
      </c>
      <c r="R1233" s="8">
        <f t="shared" si="99"/>
        <v>-11538.461538461554</v>
      </c>
      <c r="S1233" s="8">
        <f t="shared" si="100"/>
        <v>106597.10173221433</v>
      </c>
      <c r="U1233" s="25">
        <v>43123.319965277777</v>
      </c>
      <c r="V1233">
        <v>49</v>
      </c>
      <c r="W1233">
        <v>5955</v>
      </c>
      <c r="X1233" t="s">
        <v>468</v>
      </c>
      <c r="Y1233" t="s">
        <v>954</v>
      </c>
      <c r="Z1233" s="25">
        <v>43122.976388888892</v>
      </c>
      <c r="AA1233">
        <v>125.5</v>
      </c>
      <c r="AB1233">
        <v>-0.5</v>
      </c>
      <c r="AC1233" s="24">
        <v>-4.0000000000000001E-3</v>
      </c>
      <c r="AD1233">
        <v>3800</v>
      </c>
      <c r="AE1233">
        <v>481200</v>
      </c>
      <c r="AF1233" s="22">
        <v>43122</v>
      </c>
      <c r="AG1233">
        <v>123</v>
      </c>
      <c r="AH1233">
        <v>126</v>
      </c>
      <c r="AI1233" s="22">
        <v>43123</v>
      </c>
      <c r="AJ1233">
        <v>127</v>
      </c>
      <c r="AK1233">
        <v>130</v>
      </c>
      <c r="AL1233" s="25">
        <v>43123.911956018521</v>
      </c>
      <c r="AM1233">
        <v>1</v>
      </c>
      <c r="AN1233" t="s">
        <v>1023</v>
      </c>
      <c r="AO1233">
        <v>2.72</v>
      </c>
      <c r="AP1233">
        <v>1.19</v>
      </c>
      <c r="AQ1233">
        <v>0.96</v>
      </c>
      <c r="AR1233">
        <v>0.96</v>
      </c>
      <c r="AS1233">
        <v>1.36</v>
      </c>
      <c r="AT1233">
        <v>1.59</v>
      </c>
      <c r="AU1233">
        <v>0.66900000000000004</v>
      </c>
      <c r="AV1233">
        <v>132</v>
      </c>
      <c r="AW1233">
        <v>124</v>
      </c>
      <c r="AX1233">
        <v>130</v>
      </c>
    </row>
    <row r="1234" spans="1:50">
      <c r="A1234" s="22">
        <v>43119</v>
      </c>
      <c r="B1234">
        <v>897</v>
      </c>
      <c r="C1234">
        <v>929</v>
      </c>
      <c r="D1234">
        <v>894</v>
      </c>
      <c r="E1234">
        <v>925</v>
      </c>
      <c r="F1234" s="22">
        <v>43122</v>
      </c>
      <c r="G1234">
        <v>1091</v>
      </c>
      <c r="H1234">
        <v>1091</v>
      </c>
      <c r="I1234">
        <v>1091</v>
      </c>
      <c r="J1234">
        <v>1091</v>
      </c>
      <c r="K1234" s="22">
        <v>43123</v>
      </c>
      <c r="L1234">
        <v>1161</v>
      </c>
      <c r="M1234">
        <v>0.97</v>
      </c>
      <c r="N1234" s="8" t="str">
        <f>IF(AND(AM1234=1,AC1234&lt;-0.005,AE1234&gt;O$1),R1234,"")</f>
        <v/>
      </c>
      <c r="O1234" s="8">
        <f t="shared" si="97"/>
        <v>33054.434219300027</v>
      </c>
      <c r="P1234" s="8" t="str">
        <f t="shared" si="101"/>
        <v/>
      </c>
      <c r="Q1234" s="8">
        <f t="shared" si="98"/>
        <v>84380.192071371799</v>
      </c>
      <c r="R1234" s="8">
        <f t="shared" si="99"/>
        <v>-35952.063914780287</v>
      </c>
      <c r="S1234" s="8">
        <f t="shared" si="100"/>
        <v>106597.10173221433</v>
      </c>
      <c r="U1234" s="25">
        <v>43123.319965277777</v>
      </c>
      <c r="V1234">
        <v>50</v>
      </c>
      <c r="W1234">
        <v>3469</v>
      </c>
      <c r="X1234" t="s">
        <v>1501</v>
      </c>
      <c r="Y1234" t="s">
        <v>960</v>
      </c>
      <c r="Z1234" s="25">
        <v>43122.953472222223</v>
      </c>
      <c r="AA1234">
        <v>3646</v>
      </c>
      <c r="AB1234">
        <v>371</v>
      </c>
      <c r="AC1234" s="24">
        <v>0.1133</v>
      </c>
      <c r="AD1234">
        <v>3800</v>
      </c>
      <c r="AE1234">
        <v>13511000</v>
      </c>
      <c r="AF1234" s="22">
        <v>43122</v>
      </c>
      <c r="AG1234">
        <v>3275</v>
      </c>
      <c r="AH1234">
        <v>3275</v>
      </c>
      <c r="AI1234" s="22">
        <v>43123</v>
      </c>
      <c r="AJ1234">
        <v>3485</v>
      </c>
      <c r="AK1234">
        <v>3755</v>
      </c>
      <c r="AL1234" s="25">
        <v>43123.91196759259</v>
      </c>
      <c r="AM1234">
        <v>2</v>
      </c>
      <c r="AN1234" t="s">
        <v>1023</v>
      </c>
      <c r="AO1234">
        <v>0</v>
      </c>
      <c r="AP1234">
        <v>0.92</v>
      </c>
      <c r="AQ1234">
        <v>0.19</v>
      </c>
      <c r="AR1234">
        <v>0.78</v>
      </c>
      <c r="AS1234">
        <v>0.97</v>
      </c>
      <c r="AT1234">
        <v>1.1399999999999999</v>
      </c>
      <c r="AU1234">
        <v>0.68600000000000005</v>
      </c>
      <c r="AV1234">
        <v>1306</v>
      </c>
      <c r="AW1234">
        <v>1135</v>
      </c>
      <c r="AX1234">
        <v>1251</v>
      </c>
    </row>
    <row r="1235" spans="1:50">
      <c r="A1235" s="22">
        <v>43122</v>
      </c>
      <c r="B1235">
        <v>3390</v>
      </c>
      <c r="C1235">
        <v>3680</v>
      </c>
      <c r="D1235">
        <v>2550</v>
      </c>
      <c r="E1235">
        <v>2550</v>
      </c>
      <c r="F1235" s="22">
        <v>43123</v>
      </c>
      <c r="G1235">
        <v>2050</v>
      </c>
      <c r="H1235">
        <v>2050</v>
      </c>
      <c r="I1235">
        <v>2050</v>
      </c>
      <c r="J1235">
        <v>2050</v>
      </c>
      <c r="K1235" s="22">
        <v>43124</v>
      </c>
      <c r="L1235">
        <v>1830</v>
      </c>
      <c r="M1235">
        <v>1.44</v>
      </c>
      <c r="N1235" s="8" t="str">
        <f>IF(AND(AM1235=1,AC1235&lt;-0.005,AE1235&gt;O$1),R1235,"")</f>
        <v/>
      </c>
      <c r="O1235" s="8">
        <f t="shared" si="97"/>
        <v>33054.434219300027</v>
      </c>
      <c r="P1235" s="8" t="str">
        <f t="shared" si="101"/>
        <v/>
      </c>
      <c r="Q1235" s="8">
        <f t="shared" si="98"/>
        <v>84380.192071371799</v>
      </c>
      <c r="R1235" s="8">
        <f t="shared" si="99"/>
        <v>-13297.872340425509</v>
      </c>
      <c r="S1235" s="8">
        <f t="shared" si="100"/>
        <v>106597.10173221433</v>
      </c>
      <c r="U1235" s="25">
        <v>43124.319953703707</v>
      </c>
      <c r="V1235">
        <v>2</v>
      </c>
      <c r="W1235">
        <v>9307</v>
      </c>
      <c r="X1235" t="s">
        <v>1478</v>
      </c>
      <c r="Y1235" t="s">
        <v>954</v>
      </c>
      <c r="Z1235" s="25">
        <v>43123.997916666667</v>
      </c>
      <c r="AA1235">
        <v>1746.5</v>
      </c>
      <c r="AB1235">
        <v>-303.5</v>
      </c>
      <c r="AC1235" s="24">
        <v>-0.14799999999999999</v>
      </c>
      <c r="AD1235">
        <v>409500</v>
      </c>
      <c r="AE1235">
        <v>715818470</v>
      </c>
      <c r="AF1235" s="22">
        <v>43123</v>
      </c>
      <c r="AG1235">
        <v>2050</v>
      </c>
      <c r="AH1235">
        <v>2050</v>
      </c>
      <c r="AI1235" s="22">
        <v>43124</v>
      </c>
      <c r="AJ1235">
        <v>1830</v>
      </c>
      <c r="AK1235">
        <v>1880</v>
      </c>
      <c r="AL1235" s="25">
        <v>43124.902314814812</v>
      </c>
      <c r="AM1235">
        <v>2</v>
      </c>
      <c r="AN1235" t="s">
        <v>1023</v>
      </c>
      <c r="AO1235">
        <v>43</v>
      </c>
      <c r="AP1235">
        <v>0.32</v>
      </c>
      <c r="AQ1235">
        <v>1</v>
      </c>
      <c r="AR1235">
        <v>1</v>
      </c>
      <c r="AS1235">
        <v>1.44</v>
      </c>
      <c r="AT1235">
        <v>1.67</v>
      </c>
      <c r="AU1235">
        <v>0.877</v>
      </c>
      <c r="AV1235">
        <v>1900</v>
      </c>
      <c r="AW1235">
        <v>1760</v>
      </c>
      <c r="AX1235">
        <v>1880</v>
      </c>
    </row>
    <row r="1236" spans="1:50">
      <c r="A1236" s="22">
        <v>43122</v>
      </c>
      <c r="B1236">
        <v>1168</v>
      </c>
      <c r="C1236">
        <v>1179</v>
      </c>
      <c r="D1236">
        <v>1166</v>
      </c>
      <c r="E1236">
        <v>1167</v>
      </c>
      <c r="F1236" s="22">
        <v>43123</v>
      </c>
      <c r="G1236">
        <v>1154</v>
      </c>
      <c r="H1236">
        <v>1157</v>
      </c>
      <c r="I1236">
        <v>1135</v>
      </c>
      <c r="J1236">
        <v>1135</v>
      </c>
      <c r="K1236" s="22">
        <v>43124</v>
      </c>
      <c r="L1236">
        <v>1146</v>
      </c>
      <c r="M1236">
        <v>0.95</v>
      </c>
      <c r="N1236" s="8" t="str">
        <f>IF(AND(AM1236=1,AC1236&lt;-0.005,AE1236&gt;O$1),R1236,"")</f>
        <v/>
      </c>
      <c r="O1236" s="8">
        <f t="shared" ref="O1236:O1299" si="102">SUM(N1236,O1235)</f>
        <v>33054.434219300027</v>
      </c>
      <c r="P1236" s="8" t="str">
        <f t="shared" si="101"/>
        <v/>
      </c>
      <c r="Q1236" s="8">
        <f t="shared" ref="Q1236:Q1299" si="103">SUM(P1236,Q1235)</f>
        <v>84380.192071371799</v>
      </c>
      <c r="R1236" s="8">
        <f t="shared" ref="R1236:R1299" si="104">(AJ1236/AK1236-1)*500000</f>
        <v>-3466.2045060658843</v>
      </c>
      <c r="S1236" s="8">
        <f t="shared" ref="S1236:S1299" si="105">IF(AM1236=1,SUM(R1236,S1235),S1235)</f>
        <v>103130.89722614845</v>
      </c>
      <c r="U1236" s="25">
        <v>43124.319953703707</v>
      </c>
      <c r="V1236">
        <v>4</v>
      </c>
      <c r="W1236">
        <v>1357</v>
      </c>
      <c r="X1236" t="s">
        <v>1056</v>
      </c>
      <c r="Y1236" t="s">
        <v>954</v>
      </c>
      <c r="Z1236" s="25">
        <v>43123.997916666667</v>
      </c>
      <c r="AA1236">
        <v>1146</v>
      </c>
      <c r="AB1236">
        <v>11</v>
      </c>
      <c r="AC1236" s="24">
        <v>9.7000000000000003E-3</v>
      </c>
      <c r="AD1236">
        <v>99930</v>
      </c>
      <c r="AE1236">
        <v>114118386</v>
      </c>
      <c r="AF1236" s="22">
        <v>43123</v>
      </c>
      <c r="AG1236">
        <v>1154</v>
      </c>
      <c r="AH1236">
        <v>1135</v>
      </c>
      <c r="AI1236" s="22">
        <v>43124</v>
      </c>
      <c r="AJ1236">
        <v>1146</v>
      </c>
      <c r="AK1236">
        <v>1154</v>
      </c>
      <c r="AL1236" s="25">
        <v>43124.902337962965</v>
      </c>
      <c r="AM1236">
        <v>1</v>
      </c>
      <c r="AN1236" t="s">
        <v>1023</v>
      </c>
      <c r="AO1236" s="26">
        <v>8.0000000000000002E-3</v>
      </c>
      <c r="AQ1236">
        <v>0.12</v>
      </c>
      <c r="AR1236">
        <v>0.05</v>
      </c>
      <c r="AS1236">
        <v>0.95</v>
      </c>
      <c r="AT1236">
        <v>0.9</v>
      </c>
      <c r="AU1236">
        <v>2.2269999999999999</v>
      </c>
      <c r="AV1236">
        <v>1156</v>
      </c>
      <c r="AW1236">
        <v>1141</v>
      </c>
      <c r="AX1236">
        <v>1154</v>
      </c>
    </row>
    <row r="1237" spans="1:50">
      <c r="A1237" s="22">
        <v>43122</v>
      </c>
      <c r="B1237">
        <v>125</v>
      </c>
      <c r="C1237">
        <v>129</v>
      </c>
      <c r="D1237">
        <v>124</v>
      </c>
      <c r="E1237">
        <v>127</v>
      </c>
      <c r="F1237" s="22">
        <v>43123</v>
      </c>
      <c r="G1237">
        <v>142</v>
      </c>
      <c r="H1237">
        <v>170</v>
      </c>
      <c r="I1237">
        <v>139</v>
      </c>
      <c r="J1237">
        <v>157</v>
      </c>
      <c r="K1237" s="22">
        <v>43124</v>
      </c>
      <c r="L1237">
        <v>147</v>
      </c>
      <c r="M1237">
        <v>1</v>
      </c>
      <c r="N1237" s="8" t="str">
        <f>IF(AND(AM1237=1,AC1237&lt;-0.005,AE1237&gt;O$1),R1237,"")</f>
        <v/>
      </c>
      <c r="O1237" s="8">
        <f t="shared" si="102"/>
        <v>33054.434219300027</v>
      </c>
      <c r="P1237" s="8" t="str">
        <f t="shared" si="101"/>
        <v/>
      </c>
      <c r="Q1237" s="8">
        <f t="shared" si="103"/>
        <v>84380.192071371799</v>
      </c>
      <c r="R1237" s="8">
        <f t="shared" si="104"/>
        <v>28776.978417266229</v>
      </c>
      <c r="S1237" s="8">
        <f t="shared" si="105"/>
        <v>103130.89722614845</v>
      </c>
      <c r="U1237" s="25">
        <v>43124.319953703707</v>
      </c>
      <c r="V1237">
        <v>7</v>
      </c>
      <c r="W1237">
        <v>8201</v>
      </c>
      <c r="X1237" t="s">
        <v>1054</v>
      </c>
      <c r="Y1237" t="s">
        <v>962</v>
      </c>
      <c r="Z1237" s="25">
        <v>43123.968055555553</v>
      </c>
      <c r="AA1237">
        <v>148</v>
      </c>
      <c r="AB1237">
        <v>-9</v>
      </c>
      <c r="AC1237" s="24">
        <v>-5.7299999999999997E-2</v>
      </c>
      <c r="AD1237">
        <v>54000</v>
      </c>
      <c r="AE1237">
        <v>7891000</v>
      </c>
      <c r="AF1237" s="22">
        <v>43123</v>
      </c>
      <c r="AG1237">
        <v>142</v>
      </c>
      <c r="AH1237">
        <v>157</v>
      </c>
      <c r="AI1237" s="22">
        <v>43124</v>
      </c>
      <c r="AJ1237">
        <v>147</v>
      </c>
      <c r="AK1237">
        <v>139</v>
      </c>
      <c r="AL1237" s="25">
        <v>43124.902361111112</v>
      </c>
      <c r="AM1237">
        <v>2</v>
      </c>
      <c r="AN1237" t="s">
        <v>1023</v>
      </c>
      <c r="AO1237">
        <v>0</v>
      </c>
      <c r="AP1237">
        <v>0</v>
      </c>
      <c r="AQ1237">
        <v>0.3</v>
      </c>
      <c r="AR1237">
        <v>0.55000000000000004</v>
      </c>
      <c r="AS1237">
        <v>1</v>
      </c>
      <c r="AT1237">
        <v>1.02</v>
      </c>
      <c r="AU1237">
        <v>1.0309999999999999</v>
      </c>
      <c r="AV1237">
        <v>148</v>
      </c>
      <c r="AW1237">
        <v>139</v>
      </c>
      <c r="AX1237">
        <v>139</v>
      </c>
    </row>
    <row r="1238" spans="1:50">
      <c r="A1238" s="22">
        <v>43122</v>
      </c>
      <c r="B1238">
        <v>327</v>
      </c>
      <c r="C1238">
        <v>395</v>
      </c>
      <c r="D1238">
        <v>317</v>
      </c>
      <c r="E1238">
        <v>395</v>
      </c>
      <c r="F1238" s="22">
        <v>43123</v>
      </c>
      <c r="G1238">
        <v>411</v>
      </c>
      <c r="H1238">
        <v>437</v>
      </c>
      <c r="I1238">
        <v>375</v>
      </c>
      <c r="J1238">
        <v>399</v>
      </c>
      <c r="K1238" s="22">
        <v>43124</v>
      </c>
      <c r="L1238">
        <v>375</v>
      </c>
      <c r="M1238">
        <v>2.09</v>
      </c>
      <c r="N1238" s="8" t="str">
        <f>IF(AND(AM1238=1,AC1238&lt;-0.005,AE1238&gt;O$1),R1238,"")</f>
        <v/>
      </c>
      <c r="O1238" s="8">
        <f t="shared" si="102"/>
        <v>33054.434219300027</v>
      </c>
      <c r="P1238" s="8" t="str">
        <f t="shared" si="101"/>
        <v/>
      </c>
      <c r="Q1238" s="8">
        <f t="shared" si="103"/>
        <v>84380.192071371799</v>
      </c>
      <c r="R1238" s="8">
        <f t="shared" si="104"/>
        <v>-9162.3036649214901</v>
      </c>
      <c r="S1238" s="8">
        <f t="shared" si="105"/>
        <v>103130.89722614845</v>
      </c>
      <c r="U1238" s="25">
        <v>43124.319953703707</v>
      </c>
      <c r="V1238">
        <v>8</v>
      </c>
      <c r="W1238">
        <v>3323</v>
      </c>
      <c r="X1238" t="s">
        <v>305</v>
      </c>
      <c r="Y1238" t="s">
        <v>960</v>
      </c>
      <c r="Z1238" s="25">
        <v>43123.99722222222</v>
      </c>
      <c r="AA1238">
        <v>401.5</v>
      </c>
      <c r="AB1238">
        <v>2.5</v>
      </c>
      <c r="AC1238" s="24">
        <v>6.3E-3</v>
      </c>
      <c r="AD1238">
        <v>35600</v>
      </c>
      <c r="AE1238">
        <v>14241440</v>
      </c>
      <c r="AF1238" s="22">
        <v>43123</v>
      </c>
      <c r="AG1238">
        <v>411</v>
      </c>
      <c r="AH1238">
        <v>399</v>
      </c>
      <c r="AI1238" s="22">
        <v>43124</v>
      </c>
      <c r="AJ1238">
        <v>375</v>
      </c>
      <c r="AK1238">
        <v>382</v>
      </c>
      <c r="AL1238" s="25">
        <v>43124.902372685188</v>
      </c>
      <c r="AM1238">
        <v>2</v>
      </c>
      <c r="AN1238" t="s">
        <v>1023</v>
      </c>
      <c r="AO1238">
        <v>1465</v>
      </c>
      <c r="AP1238">
        <v>0.38</v>
      </c>
      <c r="AQ1238">
        <v>1</v>
      </c>
      <c r="AR1238">
        <v>1</v>
      </c>
      <c r="AS1238">
        <v>2.09</v>
      </c>
      <c r="AT1238">
        <v>2.85</v>
      </c>
      <c r="AU1238">
        <v>0.90800000000000003</v>
      </c>
      <c r="AV1238">
        <v>397</v>
      </c>
      <c r="AW1238">
        <v>361</v>
      </c>
      <c r="AX1238">
        <v>382</v>
      </c>
    </row>
    <row r="1239" spans="1:50">
      <c r="A1239" s="22">
        <v>43122</v>
      </c>
      <c r="B1239">
        <v>215.2</v>
      </c>
      <c r="C1239">
        <v>215.6</v>
      </c>
      <c r="D1239">
        <v>213.7</v>
      </c>
      <c r="E1239">
        <v>214.9</v>
      </c>
      <c r="F1239" s="22">
        <v>43123</v>
      </c>
      <c r="G1239">
        <v>216</v>
      </c>
      <c r="H1239">
        <v>217.4</v>
      </c>
      <c r="I1239">
        <v>215.3</v>
      </c>
      <c r="J1239">
        <v>217.3</v>
      </c>
      <c r="K1239" s="22">
        <v>43124</v>
      </c>
      <c r="L1239">
        <v>215.7</v>
      </c>
      <c r="M1239">
        <v>1.04</v>
      </c>
      <c r="N1239" s="8" t="str">
        <f>IF(AND(AM1239=1,AC1239&lt;-0.005,AE1239&gt;O$1),R1239,"")</f>
        <v/>
      </c>
      <c r="O1239" s="8">
        <f t="shared" si="102"/>
        <v>33054.434219300027</v>
      </c>
      <c r="P1239" s="8" t="str">
        <f t="shared" si="101"/>
        <v/>
      </c>
      <c r="Q1239" s="8">
        <f t="shared" si="103"/>
        <v>84380.192071371799</v>
      </c>
      <c r="R1239" s="8">
        <f t="shared" si="104"/>
        <v>3266.4489034064381</v>
      </c>
      <c r="S1239" s="8">
        <f t="shared" si="105"/>
        <v>106397.34612955488</v>
      </c>
      <c r="U1239" s="25">
        <v>43124.319953703707</v>
      </c>
      <c r="V1239">
        <v>9</v>
      </c>
      <c r="W1239">
        <v>8411</v>
      </c>
      <c r="X1239" t="s">
        <v>1070</v>
      </c>
      <c r="Y1239" t="s">
        <v>962</v>
      </c>
      <c r="Z1239" s="25">
        <v>43123.974999999999</v>
      </c>
      <c r="AA1239">
        <v>216.4</v>
      </c>
      <c r="AB1239">
        <v>-0.9</v>
      </c>
      <c r="AC1239" s="24">
        <v>-4.1000000000000003E-3</v>
      </c>
      <c r="AD1239">
        <v>30700</v>
      </c>
      <c r="AE1239">
        <v>6654520</v>
      </c>
      <c r="AF1239" s="22">
        <v>43123</v>
      </c>
      <c r="AG1239">
        <v>216</v>
      </c>
      <c r="AH1239">
        <v>217.3</v>
      </c>
      <c r="AI1239" s="22">
        <v>43124</v>
      </c>
      <c r="AJ1239">
        <v>215.7</v>
      </c>
      <c r="AK1239">
        <v>214.3</v>
      </c>
      <c r="AL1239" s="25">
        <v>43124.902384259258</v>
      </c>
      <c r="AM1239">
        <v>1</v>
      </c>
      <c r="AN1239" t="s">
        <v>1023</v>
      </c>
      <c r="AO1239">
        <v>3.24</v>
      </c>
      <c r="AP1239">
        <v>3.45</v>
      </c>
      <c r="AQ1239">
        <v>1</v>
      </c>
      <c r="AR1239">
        <v>1</v>
      </c>
      <c r="AS1239">
        <v>1.04</v>
      </c>
      <c r="AT1239">
        <v>1.07</v>
      </c>
      <c r="AU1239">
        <v>0.38400000000000001</v>
      </c>
      <c r="AV1239">
        <v>215.9</v>
      </c>
      <c r="AW1239">
        <v>213.6</v>
      </c>
      <c r="AX1239">
        <v>214.3</v>
      </c>
    </row>
    <row r="1240" spans="1:50">
      <c r="A1240" s="22">
        <v>43122</v>
      </c>
      <c r="B1240">
        <v>5960</v>
      </c>
      <c r="C1240">
        <v>6030</v>
      </c>
      <c r="D1240">
        <v>5930</v>
      </c>
      <c r="E1240">
        <v>5980</v>
      </c>
      <c r="F1240" s="22">
        <v>43123</v>
      </c>
      <c r="G1240">
        <v>6020</v>
      </c>
      <c r="H1240">
        <v>6060</v>
      </c>
      <c r="I1240">
        <v>5910</v>
      </c>
      <c r="J1240">
        <v>6060</v>
      </c>
      <c r="K1240" s="22">
        <v>43124</v>
      </c>
      <c r="L1240">
        <v>5820</v>
      </c>
      <c r="M1240">
        <v>1.1000000000000001</v>
      </c>
      <c r="N1240" s="8">
        <f>IF(AND(AM1240=1,AC1240&lt;-0.005,AE1240&gt;O$1),R1240,"")</f>
        <v>2590.6735751295428</v>
      </c>
      <c r="O1240" s="8">
        <f t="shared" si="102"/>
        <v>35645.107794429568</v>
      </c>
      <c r="P1240" s="8" t="str">
        <f t="shared" si="101"/>
        <v/>
      </c>
      <c r="Q1240" s="8">
        <f t="shared" si="103"/>
        <v>84380.192071371799</v>
      </c>
      <c r="R1240" s="8">
        <f t="shared" si="104"/>
        <v>2590.6735751295428</v>
      </c>
      <c r="S1240" s="8">
        <f t="shared" si="105"/>
        <v>108988.01970468443</v>
      </c>
      <c r="U1240" s="25">
        <v>43124.319953703707</v>
      </c>
      <c r="V1240">
        <v>10</v>
      </c>
      <c r="W1240">
        <v>6506</v>
      </c>
      <c r="X1240" t="s">
        <v>1259</v>
      </c>
      <c r="Y1240" t="s">
        <v>962</v>
      </c>
      <c r="Z1240" s="25">
        <v>43123.99722222222</v>
      </c>
      <c r="AA1240">
        <v>5918</v>
      </c>
      <c r="AB1240">
        <v>-142</v>
      </c>
      <c r="AC1240" s="24">
        <v>-2.3400000000000001E-2</v>
      </c>
      <c r="AD1240">
        <v>28800</v>
      </c>
      <c r="AE1240">
        <v>169770300</v>
      </c>
      <c r="AF1240" s="22">
        <v>43123</v>
      </c>
      <c r="AG1240">
        <v>6020</v>
      </c>
      <c r="AH1240">
        <v>6060</v>
      </c>
      <c r="AI1240" s="22">
        <v>43124</v>
      </c>
      <c r="AJ1240">
        <v>5820</v>
      </c>
      <c r="AK1240">
        <v>5790</v>
      </c>
      <c r="AL1240" s="25">
        <v>43124.902395833335</v>
      </c>
      <c r="AM1240">
        <v>1</v>
      </c>
      <c r="AN1240">
        <v>0</v>
      </c>
      <c r="AO1240">
        <v>2.25</v>
      </c>
      <c r="AP1240">
        <v>0.66</v>
      </c>
      <c r="AQ1240">
        <v>1</v>
      </c>
      <c r="AR1240">
        <v>1</v>
      </c>
      <c r="AS1240">
        <v>1.1000000000000001</v>
      </c>
      <c r="AT1240">
        <v>1.19</v>
      </c>
      <c r="AU1240">
        <v>0.79400000000000004</v>
      </c>
      <c r="AV1240">
        <v>5960</v>
      </c>
      <c r="AW1240">
        <v>5730</v>
      </c>
      <c r="AX1240">
        <v>5790</v>
      </c>
    </row>
    <row r="1241" spans="1:50">
      <c r="A1241" s="22">
        <v>43122</v>
      </c>
      <c r="B1241">
        <v>274</v>
      </c>
      <c r="C1241">
        <v>282</v>
      </c>
      <c r="D1241">
        <v>273</v>
      </c>
      <c r="E1241">
        <v>280</v>
      </c>
      <c r="F1241" s="22">
        <v>43123</v>
      </c>
      <c r="G1241">
        <v>360</v>
      </c>
      <c r="H1241">
        <v>360</v>
      </c>
      <c r="I1241">
        <v>360</v>
      </c>
      <c r="J1241">
        <v>360</v>
      </c>
      <c r="K1241" s="22">
        <v>43124</v>
      </c>
      <c r="L1241">
        <v>440</v>
      </c>
      <c r="M1241">
        <v>1.02</v>
      </c>
      <c r="N1241" s="8" t="str">
        <f>IF(AND(AM1241=1,AC1241&lt;-0.005,AE1241&gt;O$1),R1241,"")</f>
        <v/>
      </c>
      <c r="O1241" s="8">
        <f t="shared" si="102"/>
        <v>35645.107794429568</v>
      </c>
      <c r="P1241" s="8" t="str">
        <f t="shared" si="101"/>
        <v/>
      </c>
      <c r="Q1241" s="8">
        <f t="shared" si="103"/>
        <v>84380.192071371799</v>
      </c>
      <c r="R1241" s="8">
        <f t="shared" si="104"/>
        <v>0</v>
      </c>
      <c r="S1241" s="8">
        <f t="shared" si="105"/>
        <v>108988.01970468443</v>
      </c>
      <c r="U1241" s="25">
        <v>43124.319953703707</v>
      </c>
      <c r="V1241">
        <v>11</v>
      </c>
      <c r="W1241">
        <v>3358</v>
      </c>
      <c r="X1241" t="s">
        <v>1429</v>
      </c>
      <c r="Y1241" t="s">
        <v>960</v>
      </c>
      <c r="Z1241" s="25">
        <v>43123.947222222225</v>
      </c>
      <c r="AA1241">
        <v>440</v>
      </c>
      <c r="AB1241">
        <v>80</v>
      </c>
      <c r="AC1241" s="24">
        <v>0.22220000000000001</v>
      </c>
      <c r="AD1241">
        <v>26700</v>
      </c>
      <c r="AE1241">
        <v>11726240</v>
      </c>
      <c r="AF1241" s="22">
        <v>43123</v>
      </c>
      <c r="AG1241">
        <v>360</v>
      </c>
      <c r="AH1241">
        <v>360</v>
      </c>
      <c r="AI1241" s="22">
        <v>43124</v>
      </c>
      <c r="AJ1241">
        <v>440</v>
      </c>
      <c r="AK1241">
        <v>440</v>
      </c>
      <c r="AL1241" s="25">
        <v>43124.902407407404</v>
      </c>
      <c r="AM1241">
        <v>2</v>
      </c>
      <c r="AN1241" t="s">
        <v>1023</v>
      </c>
      <c r="AO1241">
        <v>0</v>
      </c>
      <c r="AP1241">
        <v>1.39</v>
      </c>
      <c r="AQ1241">
        <v>0.44</v>
      </c>
      <c r="AR1241">
        <v>0.61</v>
      </c>
      <c r="AS1241">
        <v>1.02</v>
      </c>
      <c r="AT1241">
        <v>1.04</v>
      </c>
      <c r="AU1241">
        <v>0.42799999999999999</v>
      </c>
      <c r="AV1241">
        <v>440</v>
      </c>
      <c r="AW1241">
        <v>440</v>
      </c>
      <c r="AX1241">
        <v>440</v>
      </c>
    </row>
    <row r="1242" spans="1:50">
      <c r="A1242" s="22">
        <v>43122</v>
      </c>
      <c r="B1242">
        <v>661</v>
      </c>
      <c r="C1242">
        <v>769</v>
      </c>
      <c r="D1242">
        <v>659</v>
      </c>
      <c r="E1242">
        <v>769</v>
      </c>
      <c r="F1242" s="22">
        <v>43123</v>
      </c>
      <c r="G1242">
        <v>738</v>
      </c>
      <c r="H1242">
        <v>746</v>
      </c>
      <c r="I1242">
        <v>680</v>
      </c>
      <c r="J1242">
        <v>688</v>
      </c>
      <c r="K1242" s="22">
        <v>43124</v>
      </c>
      <c r="L1242">
        <v>675</v>
      </c>
      <c r="M1242">
        <v>1.1000000000000001</v>
      </c>
      <c r="N1242" s="8" t="str">
        <f>IF(AND(AM1242=1,AC1242&lt;-0.005,AE1242&gt;O$1),R1242,"")</f>
        <v/>
      </c>
      <c r="O1242" s="8">
        <f t="shared" si="102"/>
        <v>35645.107794429568</v>
      </c>
      <c r="P1242" s="8" t="str">
        <f t="shared" ref="P1242:P1305" si="106">IF(AND(AM1242=1,AC1242&lt;Q$8,E1242/B1242-1&gt;Q$9,J1242&lt;Q$10),R1242,"")</f>
        <v/>
      </c>
      <c r="Q1242" s="8">
        <f t="shared" si="103"/>
        <v>84380.192071371799</v>
      </c>
      <c r="R1242" s="8">
        <f t="shared" si="104"/>
        <v>6756.7567567567985</v>
      </c>
      <c r="S1242" s="8">
        <f t="shared" si="105"/>
        <v>108988.01970468443</v>
      </c>
      <c r="U1242" s="25">
        <v>43124.319953703707</v>
      </c>
      <c r="V1242">
        <v>12</v>
      </c>
      <c r="W1242">
        <v>4563</v>
      </c>
      <c r="X1242" t="s">
        <v>1102</v>
      </c>
      <c r="Y1242" t="s">
        <v>957</v>
      </c>
      <c r="Z1242" s="25">
        <v>43123.978472222225</v>
      </c>
      <c r="AA1242">
        <v>683</v>
      </c>
      <c r="AB1242">
        <v>-5</v>
      </c>
      <c r="AC1242" s="24">
        <v>-7.3000000000000001E-3</v>
      </c>
      <c r="AD1242">
        <v>25900</v>
      </c>
      <c r="AE1242">
        <v>17643460</v>
      </c>
      <c r="AF1242" s="22">
        <v>43123</v>
      </c>
      <c r="AG1242">
        <v>738</v>
      </c>
      <c r="AH1242">
        <v>688</v>
      </c>
      <c r="AI1242" s="22">
        <v>43124</v>
      </c>
      <c r="AJ1242">
        <v>675</v>
      </c>
      <c r="AK1242">
        <v>666</v>
      </c>
      <c r="AL1242" s="25">
        <v>43124.902407407404</v>
      </c>
      <c r="AM1242">
        <v>2</v>
      </c>
      <c r="AN1242" t="s">
        <v>1023</v>
      </c>
      <c r="AO1242">
        <v>127487</v>
      </c>
      <c r="AP1242">
        <v>0</v>
      </c>
      <c r="AQ1242">
        <v>0.86</v>
      </c>
      <c r="AR1242">
        <v>0.91</v>
      </c>
      <c r="AS1242">
        <v>1.1000000000000001</v>
      </c>
      <c r="AT1242">
        <v>1.1399999999999999</v>
      </c>
      <c r="AU1242">
        <v>1.0609999999999999</v>
      </c>
      <c r="AV1242">
        <v>696</v>
      </c>
      <c r="AW1242">
        <v>662</v>
      </c>
      <c r="AX1242">
        <v>666</v>
      </c>
    </row>
    <row r="1243" spans="1:50">
      <c r="A1243" s="22">
        <v>43122</v>
      </c>
      <c r="B1243">
        <v>203</v>
      </c>
      <c r="C1243">
        <v>215</v>
      </c>
      <c r="D1243">
        <v>194</v>
      </c>
      <c r="E1243">
        <v>196</v>
      </c>
      <c r="F1243" s="22">
        <v>43123</v>
      </c>
      <c r="G1243">
        <v>192</v>
      </c>
      <c r="H1243">
        <v>222</v>
      </c>
      <c r="I1243">
        <v>191</v>
      </c>
      <c r="J1243">
        <v>209</v>
      </c>
      <c r="K1243" s="22">
        <v>43124</v>
      </c>
      <c r="L1243">
        <v>215</v>
      </c>
      <c r="M1243">
        <v>1.34</v>
      </c>
      <c r="N1243" s="8" t="str">
        <f>IF(AND(AM1243=1,AC1243&lt;-0.005,AE1243&gt;O$1),R1243,"")</f>
        <v/>
      </c>
      <c r="O1243" s="8">
        <f t="shared" si="102"/>
        <v>35645.107794429568</v>
      </c>
      <c r="P1243" s="8" t="str">
        <f t="shared" si="106"/>
        <v/>
      </c>
      <c r="Q1243" s="8">
        <f t="shared" si="103"/>
        <v>84380.192071371799</v>
      </c>
      <c r="R1243" s="8">
        <f t="shared" si="104"/>
        <v>7075.4716981131778</v>
      </c>
      <c r="S1243" s="8">
        <f t="shared" si="105"/>
        <v>108988.01970468443</v>
      </c>
      <c r="U1243" s="25">
        <v>43124.319953703707</v>
      </c>
      <c r="V1243">
        <v>13</v>
      </c>
      <c r="W1243">
        <v>6494</v>
      </c>
      <c r="X1243" t="s">
        <v>1078</v>
      </c>
      <c r="Y1243" t="s">
        <v>960</v>
      </c>
      <c r="Z1243" s="25">
        <v>43123.997916666667</v>
      </c>
      <c r="AA1243">
        <v>217</v>
      </c>
      <c r="AB1243">
        <v>8</v>
      </c>
      <c r="AC1243" s="24">
        <v>3.8300000000000001E-2</v>
      </c>
      <c r="AD1243">
        <v>25800</v>
      </c>
      <c r="AE1243">
        <v>5603590</v>
      </c>
      <c r="AF1243" s="22">
        <v>43123</v>
      </c>
      <c r="AG1243">
        <v>192</v>
      </c>
      <c r="AH1243">
        <v>209</v>
      </c>
      <c r="AI1243" s="22">
        <v>43124</v>
      </c>
      <c r="AJ1243">
        <v>215</v>
      </c>
      <c r="AK1243">
        <v>212</v>
      </c>
      <c r="AL1243" s="25">
        <v>43124.902418981481</v>
      </c>
      <c r="AM1243">
        <v>2</v>
      </c>
      <c r="AN1243" t="s">
        <v>1023</v>
      </c>
      <c r="AO1243">
        <v>50.85</v>
      </c>
      <c r="AP1243">
        <v>0</v>
      </c>
      <c r="AQ1243">
        <v>1</v>
      </c>
      <c r="AR1243">
        <v>1</v>
      </c>
      <c r="AS1243">
        <v>1.34</v>
      </c>
      <c r="AT1243">
        <v>1.61</v>
      </c>
      <c r="AU1243">
        <v>0.69199999999999995</v>
      </c>
      <c r="AV1243">
        <v>241</v>
      </c>
      <c r="AW1243">
        <v>205</v>
      </c>
      <c r="AX1243">
        <v>212</v>
      </c>
    </row>
    <row r="1244" spans="1:50">
      <c r="A1244" s="22">
        <v>43122</v>
      </c>
      <c r="B1244">
        <v>326</v>
      </c>
      <c r="C1244">
        <v>337</v>
      </c>
      <c r="D1244">
        <v>326</v>
      </c>
      <c r="E1244">
        <v>336</v>
      </c>
      <c r="F1244" s="22">
        <v>43123</v>
      </c>
      <c r="G1244">
        <v>339</v>
      </c>
      <c r="H1244">
        <v>340</v>
      </c>
      <c r="I1244">
        <v>335</v>
      </c>
      <c r="J1244">
        <v>336</v>
      </c>
      <c r="K1244" s="22">
        <v>43124</v>
      </c>
      <c r="L1244">
        <v>339</v>
      </c>
      <c r="M1244">
        <v>1</v>
      </c>
      <c r="N1244" s="8" t="str">
        <f>IF(AND(AM1244=1,AC1244&lt;-0.005,AE1244&gt;O$1),R1244,"")</f>
        <v/>
      </c>
      <c r="O1244" s="8">
        <f t="shared" si="102"/>
        <v>35645.107794429568</v>
      </c>
      <c r="P1244" s="8" t="str">
        <f t="shared" si="106"/>
        <v/>
      </c>
      <c r="Q1244" s="8">
        <f t="shared" si="103"/>
        <v>84380.192071371799</v>
      </c>
      <c r="R1244" s="8">
        <f t="shared" si="104"/>
        <v>13636.363636363669</v>
      </c>
      <c r="S1244" s="8">
        <f t="shared" si="105"/>
        <v>108988.01970468443</v>
      </c>
      <c r="U1244" s="25">
        <v>43124.319953703707</v>
      </c>
      <c r="V1244">
        <v>15</v>
      </c>
      <c r="W1244">
        <v>6502</v>
      </c>
      <c r="X1244" t="s">
        <v>121</v>
      </c>
      <c r="Y1244" t="s">
        <v>954</v>
      </c>
      <c r="Z1244" s="25">
        <v>43123.979166666664</v>
      </c>
      <c r="AA1244">
        <v>337</v>
      </c>
      <c r="AB1244">
        <v>1</v>
      </c>
      <c r="AC1244" s="24">
        <v>3.0000000000000001E-3</v>
      </c>
      <c r="AD1244">
        <v>18000</v>
      </c>
      <c r="AE1244">
        <v>6085500</v>
      </c>
      <c r="AF1244" s="22">
        <v>43123</v>
      </c>
      <c r="AG1244">
        <v>339</v>
      </c>
      <c r="AH1244">
        <v>336</v>
      </c>
      <c r="AI1244" s="22">
        <v>43124</v>
      </c>
      <c r="AJ1244">
        <v>339</v>
      </c>
      <c r="AK1244">
        <v>330</v>
      </c>
      <c r="AL1244" s="25">
        <v>43124.902442129627</v>
      </c>
      <c r="AM1244">
        <v>0</v>
      </c>
      <c r="AN1244" t="s">
        <v>1023</v>
      </c>
      <c r="AO1244">
        <v>20.170000000000002</v>
      </c>
      <c r="AP1244" t="s">
        <v>956</v>
      </c>
      <c r="AQ1244">
        <v>0.48</v>
      </c>
      <c r="AR1244">
        <v>0.63</v>
      </c>
      <c r="AS1244">
        <v>1</v>
      </c>
      <c r="AT1244">
        <v>1.03</v>
      </c>
      <c r="AU1244">
        <v>0.99399999999999999</v>
      </c>
      <c r="AV1244">
        <v>339</v>
      </c>
      <c r="AW1244">
        <v>329</v>
      </c>
      <c r="AX1244">
        <v>330</v>
      </c>
    </row>
    <row r="1245" spans="1:50">
      <c r="A1245" s="22">
        <v>43122</v>
      </c>
      <c r="B1245">
        <v>113</v>
      </c>
      <c r="C1245">
        <v>134</v>
      </c>
      <c r="D1245">
        <v>109</v>
      </c>
      <c r="E1245">
        <v>127</v>
      </c>
      <c r="F1245" s="22">
        <v>43123</v>
      </c>
      <c r="G1245">
        <v>123</v>
      </c>
      <c r="H1245">
        <v>125</v>
      </c>
      <c r="I1245">
        <v>118</v>
      </c>
      <c r="J1245">
        <v>120</v>
      </c>
      <c r="K1245" s="22">
        <v>43124</v>
      </c>
      <c r="L1245">
        <v>117</v>
      </c>
      <c r="M1245">
        <v>1.58</v>
      </c>
      <c r="N1245" s="8" t="str">
        <f>IF(AND(AM1245=1,AC1245&lt;-0.005,AE1245&gt;O$1),R1245,"")</f>
        <v/>
      </c>
      <c r="O1245" s="8">
        <f t="shared" si="102"/>
        <v>35645.107794429568</v>
      </c>
      <c r="P1245" s="8" t="str">
        <f t="shared" si="106"/>
        <v/>
      </c>
      <c r="Q1245" s="8">
        <f t="shared" si="103"/>
        <v>84380.192071371799</v>
      </c>
      <c r="R1245" s="8">
        <f t="shared" si="104"/>
        <v>-28225.80645161288</v>
      </c>
      <c r="S1245" s="8">
        <f t="shared" si="105"/>
        <v>108988.01970468443</v>
      </c>
      <c r="U1245" s="25">
        <v>43124.319965277777</v>
      </c>
      <c r="V1245">
        <v>16</v>
      </c>
      <c r="W1245">
        <v>6835</v>
      </c>
      <c r="X1245" t="s">
        <v>1133</v>
      </c>
      <c r="Y1245" t="s">
        <v>954</v>
      </c>
      <c r="Z1245" s="25">
        <v>43123.961111111108</v>
      </c>
      <c r="AA1245">
        <v>117.5</v>
      </c>
      <c r="AB1245">
        <v>-2.5</v>
      </c>
      <c r="AC1245" s="24">
        <v>-2.0799999999999999E-2</v>
      </c>
      <c r="AD1245">
        <v>16700</v>
      </c>
      <c r="AE1245">
        <v>1969160</v>
      </c>
      <c r="AF1245" s="22">
        <v>43123</v>
      </c>
      <c r="AG1245">
        <v>123</v>
      </c>
      <c r="AH1245">
        <v>120</v>
      </c>
      <c r="AI1245" s="22">
        <v>43124</v>
      </c>
      <c r="AJ1245">
        <v>117</v>
      </c>
      <c r="AK1245">
        <v>124</v>
      </c>
      <c r="AL1245" s="25">
        <v>43124.902453703704</v>
      </c>
      <c r="AM1245">
        <v>2</v>
      </c>
      <c r="AN1245" t="s">
        <v>1023</v>
      </c>
      <c r="AO1245">
        <v>158.72</v>
      </c>
      <c r="AP1245">
        <v>0</v>
      </c>
      <c r="AQ1245">
        <v>1</v>
      </c>
      <c r="AR1245">
        <v>1</v>
      </c>
      <c r="AS1245">
        <v>1.58</v>
      </c>
      <c r="AT1245">
        <v>1.7</v>
      </c>
      <c r="AU1245">
        <v>0.63500000000000001</v>
      </c>
      <c r="AV1245">
        <v>130</v>
      </c>
      <c r="AW1245">
        <v>115</v>
      </c>
      <c r="AX1245">
        <v>124</v>
      </c>
    </row>
    <row r="1246" spans="1:50">
      <c r="A1246" s="22">
        <v>43122</v>
      </c>
      <c r="B1246">
        <v>22680</v>
      </c>
      <c r="C1246">
        <v>22710</v>
      </c>
      <c r="D1246">
        <v>22470</v>
      </c>
      <c r="E1246">
        <v>22680</v>
      </c>
      <c r="F1246" s="22">
        <v>43123</v>
      </c>
      <c r="G1246">
        <v>22930</v>
      </c>
      <c r="H1246">
        <v>23320</v>
      </c>
      <c r="I1246">
        <v>22910</v>
      </c>
      <c r="J1246">
        <v>23300</v>
      </c>
      <c r="K1246" s="22">
        <v>43124</v>
      </c>
      <c r="L1246">
        <v>23080</v>
      </c>
      <c r="M1246">
        <v>1.05</v>
      </c>
      <c r="N1246" s="8">
        <f>IF(AND(AM1246=1,AC1246&lt;-0.005,AE1246&gt;O$1),R1246,"")</f>
        <v>2613.2404181185011</v>
      </c>
      <c r="O1246" s="8">
        <f t="shared" si="102"/>
        <v>38258.348212548066</v>
      </c>
      <c r="P1246" s="8" t="str">
        <f t="shared" si="106"/>
        <v/>
      </c>
      <c r="Q1246" s="8">
        <f t="shared" si="103"/>
        <v>84380.192071371799</v>
      </c>
      <c r="R1246" s="8">
        <f t="shared" si="104"/>
        <v>2613.2404181185011</v>
      </c>
      <c r="S1246" s="8">
        <f t="shared" si="105"/>
        <v>111601.26012280292</v>
      </c>
      <c r="U1246" s="25">
        <v>43124.319965277777</v>
      </c>
      <c r="V1246">
        <v>18</v>
      </c>
      <c r="W1246">
        <v>1570</v>
      </c>
      <c r="X1246" t="s">
        <v>1041</v>
      </c>
      <c r="Y1246" t="s">
        <v>954</v>
      </c>
      <c r="Z1246" s="25">
        <v>43123.997916666667</v>
      </c>
      <c r="AA1246">
        <v>23065</v>
      </c>
      <c r="AB1246">
        <v>-235</v>
      </c>
      <c r="AC1246" s="24">
        <v>-1.01E-2</v>
      </c>
      <c r="AD1246">
        <v>14670</v>
      </c>
      <c r="AE1246">
        <v>339656509</v>
      </c>
      <c r="AF1246" s="22">
        <v>43123</v>
      </c>
      <c r="AG1246">
        <v>22930</v>
      </c>
      <c r="AH1246">
        <v>23300</v>
      </c>
      <c r="AI1246" s="22">
        <v>43124</v>
      </c>
      <c r="AJ1246">
        <v>23080</v>
      </c>
      <c r="AK1246">
        <v>22960</v>
      </c>
      <c r="AL1246" s="25">
        <v>43124.902465277781</v>
      </c>
      <c r="AM1246">
        <v>1</v>
      </c>
      <c r="AN1246">
        <v>5</v>
      </c>
      <c r="AO1246" s="26">
        <v>8.0000000000000002E-3</v>
      </c>
      <c r="AQ1246">
        <v>0.84</v>
      </c>
      <c r="AR1246">
        <v>0.92</v>
      </c>
      <c r="AS1246">
        <v>1.05</v>
      </c>
      <c r="AT1246">
        <v>1.1000000000000001</v>
      </c>
      <c r="AU1246">
        <v>0.63800000000000001</v>
      </c>
      <c r="AV1246">
        <v>23190</v>
      </c>
      <c r="AW1246">
        <v>22890</v>
      </c>
      <c r="AX1246">
        <v>22960</v>
      </c>
    </row>
    <row r="1247" spans="1:50">
      <c r="A1247" s="22">
        <v>43122</v>
      </c>
      <c r="B1247">
        <v>1146.67</v>
      </c>
      <c r="C1247">
        <v>1146.67</v>
      </c>
      <c r="D1247">
        <v>1146.67</v>
      </c>
      <c r="E1247">
        <v>1146.67</v>
      </c>
      <c r="F1247" s="22">
        <v>43123</v>
      </c>
      <c r="G1247">
        <v>1380</v>
      </c>
      <c r="H1247">
        <v>1380</v>
      </c>
      <c r="I1247">
        <v>1380</v>
      </c>
      <c r="J1247">
        <v>1380</v>
      </c>
      <c r="K1247" s="22">
        <v>43124</v>
      </c>
      <c r="L1247">
        <v>1403.33</v>
      </c>
      <c r="M1247">
        <v>1.07</v>
      </c>
      <c r="N1247" s="8" t="str">
        <f>IF(AND(AM1247=1,AC1247&lt;-0.005,AE1247&gt;O$1),R1247,"")</f>
        <v/>
      </c>
      <c r="O1247" s="8">
        <f t="shared" si="102"/>
        <v>38258.348212548066</v>
      </c>
      <c r="P1247" s="8" t="str">
        <f t="shared" si="106"/>
        <v/>
      </c>
      <c r="Q1247" s="8">
        <f t="shared" si="103"/>
        <v>84380.192071371799</v>
      </c>
      <c r="R1247" s="8">
        <f t="shared" si="104"/>
        <v>35623.409669211178</v>
      </c>
      <c r="S1247" s="8">
        <f t="shared" si="105"/>
        <v>111601.26012280292</v>
      </c>
      <c r="U1247" s="25">
        <v>43124.319965277777</v>
      </c>
      <c r="V1247">
        <v>19</v>
      </c>
      <c r="W1247">
        <v>3908</v>
      </c>
      <c r="X1247" t="s">
        <v>1589</v>
      </c>
      <c r="Y1247" t="s">
        <v>957</v>
      </c>
      <c r="Z1247" s="25">
        <v>43123.995138888888</v>
      </c>
      <c r="AA1247">
        <v>4390</v>
      </c>
      <c r="AB1247">
        <v>250</v>
      </c>
      <c r="AC1247" s="24">
        <v>6.0400000000000002E-2</v>
      </c>
      <c r="AD1247">
        <v>11600</v>
      </c>
      <c r="AE1247">
        <v>50834950</v>
      </c>
      <c r="AF1247" s="22">
        <v>43123</v>
      </c>
      <c r="AG1247">
        <v>4140</v>
      </c>
      <c r="AH1247">
        <v>4140</v>
      </c>
      <c r="AI1247" s="22">
        <v>43124</v>
      </c>
      <c r="AJ1247">
        <v>4210</v>
      </c>
      <c r="AK1247">
        <v>3930</v>
      </c>
      <c r="AL1247" s="25">
        <v>43124.90247685185</v>
      </c>
      <c r="AM1247">
        <v>2</v>
      </c>
      <c r="AN1247" t="s">
        <v>1023</v>
      </c>
      <c r="AO1247">
        <v>0</v>
      </c>
      <c r="AP1247" t="s">
        <v>956</v>
      </c>
      <c r="AQ1247">
        <v>0.89</v>
      </c>
      <c r="AR1247">
        <v>0.9</v>
      </c>
      <c r="AS1247">
        <v>1.07</v>
      </c>
      <c r="AT1247">
        <v>1.1000000000000001</v>
      </c>
      <c r="AU1247">
        <v>0.753</v>
      </c>
      <c r="AV1247">
        <v>1430</v>
      </c>
      <c r="AW1247">
        <v>1280</v>
      </c>
      <c r="AX1247">
        <v>1310</v>
      </c>
    </row>
    <row r="1248" spans="1:50">
      <c r="A1248" s="22">
        <v>43122</v>
      </c>
      <c r="B1248">
        <v>246</v>
      </c>
      <c r="C1248">
        <v>254</v>
      </c>
      <c r="D1248">
        <v>236</v>
      </c>
      <c r="E1248">
        <v>238</v>
      </c>
      <c r="F1248" s="22">
        <v>43123</v>
      </c>
      <c r="G1248">
        <v>238</v>
      </c>
      <c r="H1248">
        <v>247</v>
      </c>
      <c r="I1248">
        <v>235</v>
      </c>
      <c r="J1248">
        <v>242</v>
      </c>
      <c r="K1248" s="22">
        <v>43124</v>
      </c>
      <c r="L1248">
        <v>248</v>
      </c>
      <c r="M1248">
        <v>1</v>
      </c>
      <c r="N1248" s="8" t="str">
        <f>IF(AND(AM1248=1,AC1248&lt;-0.005,AE1248&gt;O$1),R1248,"")</f>
        <v/>
      </c>
      <c r="O1248" s="8">
        <f t="shared" si="102"/>
        <v>38258.348212548066</v>
      </c>
      <c r="P1248" s="8" t="str">
        <f t="shared" si="106"/>
        <v/>
      </c>
      <c r="Q1248" s="8">
        <f t="shared" si="103"/>
        <v>84380.192071371799</v>
      </c>
      <c r="R1248" s="8">
        <f t="shared" si="104"/>
        <v>10288.065843621407</v>
      </c>
      <c r="S1248" s="8">
        <f t="shared" si="105"/>
        <v>121889.32596642434</v>
      </c>
      <c r="U1248" s="25">
        <v>43124.319965277777</v>
      </c>
      <c r="V1248">
        <v>23</v>
      </c>
      <c r="W1248">
        <v>6740</v>
      </c>
      <c r="X1248" t="s">
        <v>1158</v>
      </c>
      <c r="Y1248" t="s">
        <v>962</v>
      </c>
      <c r="Z1248" s="25">
        <v>43123.981944444444</v>
      </c>
      <c r="AA1248">
        <v>244</v>
      </c>
      <c r="AB1248">
        <v>2</v>
      </c>
      <c r="AC1248" s="24">
        <v>8.3000000000000001E-3</v>
      </c>
      <c r="AD1248">
        <v>9600</v>
      </c>
      <c r="AE1248">
        <v>2355220</v>
      </c>
      <c r="AF1248" s="22">
        <v>43123</v>
      </c>
      <c r="AG1248">
        <v>238</v>
      </c>
      <c r="AH1248">
        <v>242</v>
      </c>
      <c r="AI1248" s="22">
        <v>43124</v>
      </c>
      <c r="AJ1248">
        <v>248</v>
      </c>
      <c r="AK1248">
        <v>243</v>
      </c>
      <c r="AL1248" s="25">
        <v>43124.90252314815</v>
      </c>
      <c r="AM1248">
        <v>1</v>
      </c>
      <c r="AN1248">
        <v>0.05</v>
      </c>
      <c r="AO1248">
        <v>1.52</v>
      </c>
      <c r="AP1248">
        <v>0</v>
      </c>
      <c r="AQ1248">
        <v>0.35</v>
      </c>
      <c r="AR1248">
        <v>0.72</v>
      </c>
      <c r="AS1248">
        <v>1</v>
      </c>
      <c r="AT1248">
        <v>1.04</v>
      </c>
      <c r="AU1248">
        <v>1.1160000000000001</v>
      </c>
      <c r="AV1248">
        <v>249</v>
      </c>
      <c r="AW1248">
        <v>239</v>
      </c>
      <c r="AX1248">
        <v>243</v>
      </c>
    </row>
    <row r="1249" spans="1:50">
      <c r="A1249" s="22">
        <v>43122</v>
      </c>
      <c r="B1249">
        <v>831</v>
      </c>
      <c r="C1249">
        <v>844</v>
      </c>
      <c r="D1249">
        <v>782</v>
      </c>
      <c r="E1249">
        <v>797</v>
      </c>
      <c r="F1249" s="22">
        <v>43123</v>
      </c>
      <c r="G1249">
        <v>804</v>
      </c>
      <c r="H1249">
        <v>853</v>
      </c>
      <c r="I1249">
        <v>797</v>
      </c>
      <c r="J1249">
        <v>800</v>
      </c>
      <c r="K1249" s="22">
        <v>43124</v>
      </c>
      <c r="L1249">
        <v>790</v>
      </c>
      <c r="M1249">
        <v>1.01</v>
      </c>
      <c r="N1249" s="8" t="str">
        <f>IF(AND(AM1249=1,AC1249&lt;-0.005,AE1249&gt;O$1),R1249,"")</f>
        <v/>
      </c>
      <c r="O1249" s="8">
        <f t="shared" si="102"/>
        <v>38258.348212548066</v>
      </c>
      <c r="P1249" s="8" t="str">
        <f t="shared" si="106"/>
        <v/>
      </c>
      <c r="Q1249" s="8">
        <f t="shared" si="103"/>
        <v>84380.192071371799</v>
      </c>
      <c r="R1249" s="8">
        <f t="shared" si="104"/>
        <v>10996.119016817629</v>
      </c>
      <c r="S1249" s="8">
        <f t="shared" si="105"/>
        <v>121889.32596642434</v>
      </c>
      <c r="U1249" s="25">
        <v>43124.319965277777</v>
      </c>
      <c r="V1249">
        <v>24</v>
      </c>
      <c r="W1249">
        <v>3825</v>
      </c>
      <c r="X1249" t="s">
        <v>1069</v>
      </c>
      <c r="Y1249" t="s">
        <v>954</v>
      </c>
      <c r="Z1249" s="25">
        <v>43123.981249999997</v>
      </c>
      <c r="AA1249">
        <v>799.5</v>
      </c>
      <c r="AB1249">
        <v>-0.5</v>
      </c>
      <c r="AC1249" s="24">
        <v>-5.9999999999999995E-4</v>
      </c>
      <c r="AD1249">
        <v>8800</v>
      </c>
      <c r="AE1249">
        <v>7008410</v>
      </c>
      <c r="AF1249" s="22">
        <v>43123</v>
      </c>
      <c r="AG1249">
        <v>804</v>
      </c>
      <c r="AH1249">
        <v>800</v>
      </c>
      <c r="AI1249" s="22">
        <v>43124</v>
      </c>
      <c r="AJ1249">
        <v>790</v>
      </c>
      <c r="AK1249">
        <v>773</v>
      </c>
      <c r="AL1249" s="25">
        <v>43124.90253472222</v>
      </c>
      <c r="AM1249">
        <v>2</v>
      </c>
      <c r="AN1249" t="s">
        <v>1023</v>
      </c>
      <c r="AO1249">
        <v>135.02000000000001</v>
      </c>
      <c r="AP1249" t="s">
        <v>956</v>
      </c>
      <c r="AQ1249">
        <v>0.57999999999999996</v>
      </c>
      <c r="AR1249">
        <v>0.17</v>
      </c>
      <c r="AS1249">
        <v>1.01</v>
      </c>
      <c r="AT1249">
        <v>0.92</v>
      </c>
      <c r="AU1249">
        <v>2.5219999999999998</v>
      </c>
      <c r="AV1249">
        <v>803</v>
      </c>
      <c r="AW1249">
        <v>769</v>
      </c>
      <c r="AX1249">
        <v>773</v>
      </c>
    </row>
    <row r="1250" spans="1:50">
      <c r="A1250" s="22">
        <v>43122</v>
      </c>
      <c r="B1250">
        <v>880</v>
      </c>
      <c r="C1250">
        <v>892</v>
      </c>
      <c r="D1250">
        <v>860</v>
      </c>
      <c r="E1250">
        <v>892</v>
      </c>
      <c r="F1250" s="22">
        <v>43123</v>
      </c>
      <c r="G1250">
        <v>970</v>
      </c>
      <c r="H1250">
        <v>1042</v>
      </c>
      <c r="I1250">
        <v>960</v>
      </c>
      <c r="J1250">
        <v>1042</v>
      </c>
      <c r="K1250" s="22">
        <v>43124</v>
      </c>
      <c r="L1250">
        <v>1060</v>
      </c>
      <c r="M1250">
        <v>1.06</v>
      </c>
      <c r="N1250" s="8" t="str">
        <f>IF(AND(AM1250=1,AC1250&lt;-0.005,AE1250&gt;O$1),R1250,"")</f>
        <v/>
      </c>
      <c r="O1250" s="8">
        <f t="shared" si="102"/>
        <v>38258.348212548066</v>
      </c>
      <c r="P1250" s="8" t="str">
        <f t="shared" si="106"/>
        <v/>
      </c>
      <c r="Q1250" s="8">
        <f t="shared" si="103"/>
        <v>84380.192071371799</v>
      </c>
      <c r="R1250" s="8">
        <f t="shared" si="104"/>
        <v>20628.683693516668</v>
      </c>
      <c r="S1250" s="8">
        <f t="shared" si="105"/>
        <v>121889.32596642434</v>
      </c>
      <c r="U1250" s="25">
        <v>43124.319965277777</v>
      </c>
      <c r="V1250">
        <v>25</v>
      </c>
      <c r="W1250">
        <v>3856</v>
      </c>
      <c r="X1250" t="s">
        <v>1492</v>
      </c>
      <c r="Y1250" t="s">
        <v>957</v>
      </c>
      <c r="Z1250" s="25">
        <v>43123.995138888888</v>
      </c>
      <c r="AA1250">
        <v>1066</v>
      </c>
      <c r="AB1250">
        <v>24</v>
      </c>
      <c r="AC1250" s="24">
        <v>2.3E-2</v>
      </c>
      <c r="AD1250">
        <v>8400</v>
      </c>
      <c r="AE1250">
        <v>8995290</v>
      </c>
      <c r="AF1250" s="22">
        <v>43123</v>
      </c>
      <c r="AG1250">
        <v>970</v>
      </c>
      <c r="AH1250">
        <v>1042</v>
      </c>
      <c r="AI1250" s="22">
        <v>43124</v>
      </c>
      <c r="AJ1250">
        <v>1060</v>
      </c>
      <c r="AK1250">
        <v>1018</v>
      </c>
      <c r="AL1250" s="25">
        <v>43124.90253472222</v>
      </c>
      <c r="AM1250">
        <v>2</v>
      </c>
      <c r="AN1250" t="s">
        <v>1023</v>
      </c>
      <c r="AO1250">
        <v>0</v>
      </c>
      <c r="AP1250" t="s">
        <v>956</v>
      </c>
      <c r="AQ1250">
        <v>0.93</v>
      </c>
      <c r="AR1250">
        <v>0.32</v>
      </c>
      <c r="AS1250">
        <v>1.06</v>
      </c>
      <c r="AT1250">
        <v>0.96</v>
      </c>
      <c r="AU1250">
        <v>1.629</v>
      </c>
      <c r="AV1250">
        <v>1061</v>
      </c>
      <c r="AW1250">
        <v>985</v>
      </c>
      <c r="AX1250">
        <v>1018</v>
      </c>
    </row>
    <row r="1251" spans="1:50">
      <c r="A1251" s="22">
        <v>43122</v>
      </c>
      <c r="B1251">
        <v>224</v>
      </c>
      <c r="C1251">
        <v>235</v>
      </c>
      <c r="D1251">
        <v>224</v>
      </c>
      <c r="E1251">
        <v>234</v>
      </c>
      <c r="F1251" s="22">
        <v>43123</v>
      </c>
      <c r="G1251">
        <v>238</v>
      </c>
      <c r="H1251">
        <v>241</v>
      </c>
      <c r="I1251">
        <v>230</v>
      </c>
      <c r="J1251">
        <v>232</v>
      </c>
      <c r="K1251" s="22">
        <v>43124</v>
      </c>
      <c r="L1251">
        <v>235</v>
      </c>
      <c r="M1251">
        <v>1.08</v>
      </c>
      <c r="N1251" s="8" t="str">
        <f>IF(AND(AM1251=1,AC1251&lt;-0.005,AE1251&gt;O$1),R1251,"")</f>
        <v/>
      </c>
      <c r="O1251" s="8">
        <f t="shared" si="102"/>
        <v>38258.348212548066</v>
      </c>
      <c r="P1251" s="8" t="str">
        <f t="shared" si="106"/>
        <v/>
      </c>
      <c r="Q1251" s="8">
        <f t="shared" si="103"/>
        <v>84380.192071371799</v>
      </c>
      <c r="R1251" s="8">
        <f t="shared" si="104"/>
        <v>-14462.80991735538</v>
      </c>
      <c r="S1251" s="8">
        <f t="shared" si="105"/>
        <v>121889.32596642434</v>
      </c>
      <c r="U1251" s="25">
        <v>43124.319965277777</v>
      </c>
      <c r="V1251">
        <v>26</v>
      </c>
      <c r="W1251">
        <v>4582</v>
      </c>
      <c r="X1251" t="s">
        <v>1185</v>
      </c>
      <c r="Y1251" t="s">
        <v>960</v>
      </c>
      <c r="Z1251" s="25">
        <v>43123.992361111108</v>
      </c>
      <c r="AA1251">
        <v>233</v>
      </c>
      <c r="AB1251">
        <v>1</v>
      </c>
      <c r="AC1251" s="24">
        <v>4.3E-3</v>
      </c>
      <c r="AD1251">
        <v>8000</v>
      </c>
      <c r="AE1251">
        <v>1868980</v>
      </c>
      <c r="AF1251" s="22">
        <v>43123</v>
      </c>
      <c r="AG1251">
        <v>238</v>
      </c>
      <c r="AH1251">
        <v>232</v>
      </c>
      <c r="AI1251" s="22">
        <v>43124</v>
      </c>
      <c r="AJ1251">
        <v>235</v>
      </c>
      <c r="AK1251">
        <v>242</v>
      </c>
      <c r="AL1251" s="25">
        <v>43124.902546296296</v>
      </c>
      <c r="AM1251">
        <v>2</v>
      </c>
      <c r="AN1251" t="s">
        <v>1023</v>
      </c>
      <c r="AO1251">
        <v>0</v>
      </c>
      <c r="AP1251">
        <v>0</v>
      </c>
      <c r="AQ1251">
        <v>1</v>
      </c>
      <c r="AR1251">
        <v>1</v>
      </c>
      <c r="AS1251">
        <v>1.08</v>
      </c>
      <c r="AT1251">
        <v>1.06</v>
      </c>
      <c r="AU1251">
        <v>1.651</v>
      </c>
      <c r="AV1251">
        <v>245</v>
      </c>
      <c r="AW1251">
        <v>234</v>
      </c>
      <c r="AX1251">
        <v>242</v>
      </c>
    </row>
    <row r="1252" spans="1:50">
      <c r="A1252" s="22">
        <v>43122</v>
      </c>
      <c r="B1252">
        <v>994</v>
      </c>
      <c r="C1252">
        <v>999</v>
      </c>
      <c r="D1252">
        <v>955</v>
      </c>
      <c r="E1252">
        <v>975</v>
      </c>
      <c r="F1252" s="22">
        <v>43123</v>
      </c>
      <c r="G1252">
        <v>986</v>
      </c>
      <c r="H1252">
        <v>992</v>
      </c>
      <c r="I1252">
        <v>967</v>
      </c>
      <c r="J1252">
        <v>990</v>
      </c>
      <c r="K1252" s="22">
        <v>43124</v>
      </c>
      <c r="L1252">
        <v>998</v>
      </c>
      <c r="M1252">
        <v>1.01</v>
      </c>
      <c r="N1252" s="8">
        <f>IF(AND(AM1252=1,AC1252&lt;-0.005,AE1252&gt;O$1),R1252,"")</f>
        <v>6085.192697768749</v>
      </c>
      <c r="O1252" s="8">
        <f t="shared" si="102"/>
        <v>44343.540910316813</v>
      </c>
      <c r="P1252" s="8" t="str">
        <f t="shared" si="106"/>
        <v/>
      </c>
      <c r="Q1252" s="8">
        <f t="shared" si="103"/>
        <v>84380.192071371799</v>
      </c>
      <c r="R1252" s="8">
        <f t="shared" si="104"/>
        <v>6085.192697768749</v>
      </c>
      <c r="S1252" s="8">
        <f t="shared" si="105"/>
        <v>127974.51866419309</v>
      </c>
      <c r="U1252" s="25">
        <v>43124.319965277777</v>
      </c>
      <c r="V1252">
        <v>27</v>
      </c>
      <c r="W1252">
        <v>5423</v>
      </c>
      <c r="X1252" t="s">
        <v>1189</v>
      </c>
      <c r="Y1252" t="s">
        <v>962</v>
      </c>
      <c r="Z1252" s="25">
        <v>43123.997916666667</v>
      </c>
      <c r="AA1252">
        <v>979</v>
      </c>
      <c r="AB1252">
        <v>-11</v>
      </c>
      <c r="AC1252" s="24">
        <v>-1.11E-2</v>
      </c>
      <c r="AD1252">
        <v>7400</v>
      </c>
      <c r="AE1252">
        <v>7133740</v>
      </c>
      <c r="AF1252" s="22">
        <v>43123</v>
      </c>
      <c r="AG1252">
        <v>986</v>
      </c>
      <c r="AH1252">
        <v>990</v>
      </c>
      <c r="AI1252" s="22">
        <v>43124</v>
      </c>
      <c r="AJ1252">
        <v>998</v>
      </c>
      <c r="AK1252">
        <v>986</v>
      </c>
      <c r="AL1252" s="25">
        <v>43124.902557870373</v>
      </c>
      <c r="AM1252">
        <v>1</v>
      </c>
      <c r="AN1252">
        <v>0.05</v>
      </c>
      <c r="AO1252">
        <v>2.4</v>
      </c>
      <c r="AP1252">
        <v>1.01</v>
      </c>
      <c r="AQ1252">
        <v>0.56000000000000005</v>
      </c>
      <c r="AR1252">
        <v>0.56000000000000005</v>
      </c>
      <c r="AS1252">
        <v>1.01</v>
      </c>
      <c r="AT1252">
        <v>1.02</v>
      </c>
      <c r="AU1252">
        <v>0.54700000000000004</v>
      </c>
      <c r="AV1252">
        <v>1031</v>
      </c>
      <c r="AW1252">
        <v>973</v>
      </c>
      <c r="AX1252">
        <v>986</v>
      </c>
    </row>
    <row r="1253" spans="1:50">
      <c r="A1253" s="22">
        <v>43122</v>
      </c>
      <c r="B1253">
        <v>244</v>
      </c>
      <c r="C1253">
        <v>248</v>
      </c>
      <c r="D1253">
        <v>242</v>
      </c>
      <c r="E1253">
        <v>244</v>
      </c>
      <c r="F1253" s="22">
        <v>43123</v>
      </c>
      <c r="G1253">
        <v>246</v>
      </c>
      <c r="H1253">
        <v>253</v>
      </c>
      <c r="I1253">
        <v>246</v>
      </c>
      <c r="J1253">
        <v>250</v>
      </c>
      <c r="K1253" s="22">
        <v>43124</v>
      </c>
      <c r="L1253">
        <v>252</v>
      </c>
      <c r="M1253">
        <v>1.1000000000000001</v>
      </c>
      <c r="N1253" s="8" t="str">
        <f>IF(AND(AM1253=1,AC1253&lt;-0.005,AE1253&gt;O$1),R1253,"")</f>
        <v/>
      </c>
      <c r="O1253" s="8">
        <f t="shared" si="102"/>
        <v>44343.540910316813</v>
      </c>
      <c r="P1253" s="8" t="str">
        <f t="shared" si="106"/>
        <v/>
      </c>
      <c r="Q1253" s="8">
        <f t="shared" si="103"/>
        <v>84380.192071371799</v>
      </c>
      <c r="R1253" s="8">
        <f t="shared" si="104"/>
        <v>18518.518518518489</v>
      </c>
      <c r="S1253" s="8">
        <f t="shared" si="105"/>
        <v>146493.03718271159</v>
      </c>
      <c r="U1253" s="25">
        <v>43124.319965277777</v>
      </c>
      <c r="V1253">
        <v>28</v>
      </c>
      <c r="W1253">
        <v>6773</v>
      </c>
      <c r="X1253" t="s">
        <v>209</v>
      </c>
      <c r="Y1253" t="s">
        <v>962</v>
      </c>
      <c r="Z1253" s="25">
        <v>43123.961805555555</v>
      </c>
      <c r="AA1253">
        <v>250</v>
      </c>
      <c r="AB1253">
        <v>0</v>
      </c>
      <c r="AC1253" s="24">
        <v>0</v>
      </c>
      <c r="AD1253">
        <v>6600</v>
      </c>
      <c r="AE1253">
        <v>1697690</v>
      </c>
      <c r="AF1253" s="22">
        <v>43123</v>
      </c>
      <c r="AG1253">
        <v>246</v>
      </c>
      <c r="AH1253">
        <v>250</v>
      </c>
      <c r="AI1253" s="22">
        <v>43124</v>
      </c>
      <c r="AJ1253">
        <v>252</v>
      </c>
      <c r="AK1253">
        <v>243</v>
      </c>
      <c r="AL1253" s="25">
        <v>43124.902569444443</v>
      </c>
      <c r="AM1253">
        <v>1</v>
      </c>
      <c r="AN1253">
        <v>0</v>
      </c>
      <c r="AO1253">
        <v>5.71</v>
      </c>
      <c r="AP1253" t="s">
        <v>956</v>
      </c>
      <c r="AQ1253">
        <v>1</v>
      </c>
      <c r="AR1253">
        <v>1</v>
      </c>
      <c r="AS1253">
        <v>1.1000000000000001</v>
      </c>
      <c r="AT1253">
        <v>1.1399999999999999</v>
      </c>
      <c r="AU1253">
        <v>0.70099999999999996</v>
      </c>
      <c r="AV1253">
        <v>253</v>
      </c>
      <c r="AW1253">
        <v>242</v>
      </c>
      <c r="AX1253">
        <v>243</v>
      </c>
    </row>
    <row r="1254" spans="1:50">
      <c r="A1254" s="22">
        <v>43122</v>
      </c>
      <c r="B1254">
        <v>138</v>
      </c>
      <c r="C1254">
        <v>140</v>
      </c>
      <c r="D1254">
        <v>135</v>
      </c>
      <c r="E1254">
        <v>139</v>
      </c>
      <c r="F1254" s="22">
        <v>43123</v>
      </c>
      <c r="G1254">
        <v>139</v>
      </c>
      <c r="H1254">
        <v>145</v>
      </c>
      <c r="I1254">
        <v>138</v>
      </c>
      <c r="J1254">
        <v>144</v>
      </c>
      <c r="K1254" s="22">
        <v>43124</v>
      </c>
      <c r="L1254">
        <v>139</v>
      </c>
      <c r="M1254">
        <v>1.0900000000000001</v>
      </c>
      <c r="N1254" s="8">
        <f>IF(AND(AM1254=1,AC1254&lt;-0.005,AE1254&gt;O$1),R1254,"")</f>
        <v>0</v>
      </c>
      <c r="O1254" s="8">
        <f t="shared" si="102"/>
        <v>44343.540910316813</v>
      </c>
      <c r="P1254" s="8">
        <f t="shared" si="106"/>
        <v>0</v>
      </c>
      <c r="Q1254" s="8">
        <f t="shared" si="103"/>
        <v>84380.192071371799</v>
      </c>
      <c r="R1254" s="8">
        <f t="shared" si="104"/>
        <v>0</v>
      </c>
      <c r="S1254" s="8">
        <f t="shared" si="105"/>
        <v>146493.03718271159</v>
      </c>
      <c r="U1254" s="25">
        <v>43124.319965277777</v>
      </c>
      <c r="V1254">
        <v>29</v>
      </c>
      <c r="W1254">
        <v>4712</v>
      </c>
      <c r="X1254" t="s">
        <v>1144</v>
      </c>
      <c r="Y1254" t="s">
        <v>960</v>
      </c>
      <c r="Z1254" s="25">
        <v>43123.980555555558</v>
      </c>
      <c r="AA1254">
        <v>140</v>
      </c>
      <c r="AB1254">
        <v>-4</v>
      </c>
      <c r="AC1254" s="24">
        <v>-2.7799999999999998E-2</v>
      </c>
      <c r="AD1254">
        <v>6600</v>
      </c>
      <c r="AE1254">
        <v>951000</v>
      </c>
      <c r="AF1254" s="22">
        <v>43123</v>
      </c>
      <c r="AG1254">
        <v>139</v>
      </c>
      <c r="AH1254">
        <v>144</v>
      </c>
      <c r="AI1254" s="22">
        <v>43124</v>
      </c>
      <c r="AJ1254">
        <v>139</v>
      </c>
      <c r="AK1254">
        <v>139</v>
      </c>
      <c r="AL1254" s="25">
        <v>43124.902581018519</v>
      </c>
      <c r="AM1254">
        <v>1</v>
      </c>
      <c r="AN1254" t="s">
        <v>1023</v>
      </c>
      <c r="AO1254">
        <v>9.08</v>
      </c>
      <c r="AP1254">
        <v>0.69</v>
      </c>
      <c r="AQ1254">
        <v>1</v>
      </c>
      <c r="AR1254">
        <v>1</v>
      </c>
      <c r="AS1254">
        <v>1.0900000000000001</v>
      </c>
      <c r="AT1254">
        <v>1.1000000000000001</v>
      </c>
      <c r="AU1254">
        <v>0.71899999999999997</v>
      </c>
      <c r="AV1254">
        <v>141</v>
      </c>
      <c r="AW1254">
        <v>137</v>
      </c>
      <c r="AX1254">
        <v>139</v>
      </c>
    </row>
    <row r="1255" spans="1:50">
      <c r="A1255" s="22">
        <v>43122</v>
      </c>
      <c r="B1255">
        <v>140</v>
      </c>
      <c r="C1255">
        <v>142</v>
      </c>
      <c r="D1255">
        <v>137</v>
      </c>
      <c r="E1255">
        <v>138</v>
      </c>
      <c r="F1255" s="22">
        <v>43123</v>
      </c>
      <c r="G1255">
        <v>140</v>
      </c>
      <c r="H1255">
        <v>140</v>
      </c>
      <c r="I1255">
        <v>133</v>
      </c>
      <c r="J1255">
        <v>134</v>
      </c>
      <c r="K1255" s="22">
        <v>43124</v>
      </c>
      <c r="L1255">
        <v>134</v>
      </c>
      <c r="M1255">
        <v>1.01</v>
      </c>
      <c r="N1255" s="8" t="str">
        <f>IF(AND(AM1255=1,AC1255&lt;-0.005,AE1255&gt;O$1),R1255,"")</f>
        <v/>
      </c>
      <c r="O1255" s="8">
        <f t="shared" si="102"/>
        <v>44343.540910316813</v>
      </c>
      <c r="P1255" s="8" t="str">
        <f t="shared" si="106"/>
        <v/>
      </c>
      <c r="Q1255" s="8">
        <f t="shared" si="103"/>
        <v>84380.192071371799</v>
      </c>
      <c r="R1255" s="8">
        <f t="shared" si="104"/>
        <v>7575.7575757575687</v>
      </c>
      <c r="S1255" s="8">
        <f t="shared" si="105"/>
        <v>146493.03718271159</v>
      </c>
      <c r="U1255" s="25">
        <v>43124.319965277777</v>
      </c>
      <c r="V1255">
        <v>30</v>
      </c>
      <c r="W1255">
        <v>3647</v>
      </c>
      <c r="X1255" t="s">
        <v>1146</v>
      </c>
      <c r="Y1255" t="s">
        <v>954</v>
      </c>
      <c r="Z1255" s="25">
        <v>43123.958333333336</v>
      </c>
      <c r="AA1255">
        <v>130.19999999999999</v>
      </c>
      <c r="AB1255">
        <v>-3.8</v>
      </c>
      <c r="AC1255" s="24">
        <v>-2.8400000000000002E-2</v>
      </c>
      <c r="AD1255">
        <v>6100</v>
      </c>
      <c r="AE1255">
        <v>804840</v>
      </c>
      <c r="AF1255" s="22">
        <v>43123</v>
      </c>
      <c r="AG1255">
        <v>140</v>
      </c>
      <c r="AH1255">
        <v>134</v>
      </c>
      <c r="AI1255" s="22">
        <v>43124</v>
      </c>
      <c r="AJ1255">
        <v>134</v>
      </c>
      <c r="AK1255">
        <v>132</v>
      </c>
      <c r="AL1255" s="25">
        <v>43124.902592592596</v>
      </c>
      <c r="AM1255">
        <v>2</v>
      </c>
      <c r="AN1255" t="s">
        <v>1023</v>
      </c>
      <c r="AO1255">
        <v>0</v>
      </c>
      <c r="AP1255">
        <v>2.2400000000000002</v>
      </c>
      <c r="AQ1255">
        <v>0.35</v>
      </c>
      <c r="AR1255">
        <v>0.15</v>
      </c>
      <c r="AS1255">
        <v>1.01</v>
      </c>
      <c r="AT1255">
        <v>0.96</v>
      </c>
      <c r="AU1255">
        <v>1.4430000000000001</v>
      </c>
      <c r="AV1255">
        <v>135</v>
      </c>
      <c r="AW1255">
        <v>132</v>
      </c>
      <c r="AX1255">
        <v>132</v>
      </c>
    </row>
    <row r="1256" spans="1:50">
      <c r="A1256" s="22">
        <v>43122</v>
      </c>
      <c r="B1256">
        <v>1546</v>
      </c>
      <c r="C1256">
        <v>1566</v>
      </c>
      <c r="D1256">
        <v>1513</v>
      </c>
      <c r="E1256">
        <v>1566</v>
      </c>
      <c r="F1256" s="22">
        <v>43123</v>
      </c>
      <c r="G1256">
        <v>1578</v>
      </c>
      <c r="H1256">
        <v>1700</v>
      </c>
      <c r="I1256">
        <v>1566</v>
      </c>
      <c r="J1256">
        <v>1643</v>
      </c>
      <c r="K1256" s="22">
        <v>43124</v>
      </c>
      <c r="L1256">
        <v>2043</v>
      </c>
      <c r="M1256">
        <v>1.03</v>
      </c>
      <c r="N1256" s="8" t="str">
        <f>IF(AND(AM1256=1,AC1256&lt;-0.005,AE1256&gt;O$1),R1256,"")</f>
        <v/>
      </c>
      <c r="O1256" s="8">
        <f t="shared" si="102"/>
        <v>44343.540910316813</v>
      </c>
      <c r="P1256" s="8" t="str">
        <f t="shared" si="106"/>
        <v/>
      </c>
      <c r="Q1256" s="8">
        <f t="shared" si="103"/>
        <v>84380.192071371799</v>
      </c>
      <c r="R1256" s="8">
        <f t="shared" si="104"/>
        <v>0</v>
      </c>
      <c r="S1256" s="8">
        <f t="shared" si="105"/>
        <v>146493.03718271159</v>
      </c>
      <c r="U1256" s="25">
        <v>43124.319965277777</v>
      </c>
      <c r="V1256">
        <v>31</v>
      </c>
      <c r="W1256">
        <v>9691</v>
      </c>
      <c r="X1256" t="s">
        <v>1585</v>
      </c>
      <c r="Y1256" t="s">
        <v>960</v>
      </c>
      <c r="Z1256" s="25">
        <v>43123.996527777781</v>
      </c>
      <c r="AA1256">
        <v>2042</v>
      </c>
      <c r="AB1256">
        <v>399</v>
      </c>
      <c r="AC1256" s="24">
        <v>0.24279999999999999</v>
      </c>
      <c r="AD1256">
        <v>5800</v>
      </c>
      <c r="AE1256">
        <v>11292110</v>
      </c>
      <c r="AF1256" s="22">
        <v>43123</v>
      </c>
      <c r="AG1256">
        <v>1578</v>
      </c>
      <c r="AH1256">
        <v>1643</v>
      </c>
      <c r="AI1256" s="22">
        <v>43124</v>
      </c>
      <c r="AJ1256">
        <v>2043</v>
      </c>
      <c r="AK1256">
        <v>2043</v>
      </c>
      <c r="AL1256" s="25">
        <v>43124.902604166666</v>
      </c>
      <c r="AM1256">
        <v>2</v>
      </c>
      <c r="AN1256" t="s">
        <v>1023</v>
      </c>
      <c r="AO1256">
        <v>0</v>
      </c>
      <c r="AP1256">
        <v>1.1000000000000001</v>
      </c>
      <c r="AQ1256">
        <v>0.89</v>
      </c>
      <c r="AR1256">
        <v>0.93</v>
      </c>
      <c r="AS1256">
        <v>1.03</v>
      </c>
      <c r="AT1256">
        <v>1.06</v>
      </c>
      <c r="AU1256">
        <v>0.54400000000000004</v>
      </c>
      <c r="AV1256">
        <v>2043</v>
      </c>
      <c r="AW1256">
        <v>2043</v>
      </c>
      <c r="AX1256">
        <v>2043</v>
      </c>
    </row>
    <row r="1257" spans="1:50">
      <c r="A1257" s="22">
        <v>43122</v>
      </c>
      <c r="B1257">
        <v>157</v>
      </c>
      <c r="C1257">
        <v>159</v>
      </c>
      <c r="D1257">
        <v>155</v>
      </c>
      <c r="E1257">
        <v>158</v>
      </c>
      <c r="F1257" s="22">
        <v>43123</v>
      </c>
      <c r="G1257">
        <v>158</v>
      </c>
      <c r="H1257">
        <v>168</v>
      </c>
      <c r="I1257">
        <v>158</v>
      </c>
      <c r="J1257">
        <v>167</v>
      </c>
      <c r="K1257" s="22">
        <v>43124</v>
      </c>
      <c r="L1257">
        <v>170</v>
      </c>
      <c r="M1257">
        <v>1.1399999999999999</v>
      </c>
      <c r="N1257" s="8" t="str">
        <f>IF(AND(AM1257=1,AC1257&lt;-0.005,AE1257&gt;O$1),R1257,"")</f>
        <v/>
      </c>
      <c r="O1257" s="8">
        <f t="shared" si="102"/>
        <v>44343.540910316813</v>
      </c>
      <c r="P1257" s="8" t="str">
        <f t="shared" si="106"/>
        <v/>
      </c>
      <c r="Q1257" s="8">
        <f t="shared" si="103"/>
        <v>84380.192071371799</v>
      </c>
      <c r="R1257" s="8">
        <f t="shared" si="104"/>
        <v>27950.310559006208</v>
      </c>
      <c r="S1257" s="8">
        <f t="shared" si="105"/>
        <v>146493.03718271159</v>
      </c>
      <c r="U1257" s="25">
        <v>43124.319965277777</v>
      </c>
      <c r="V1257">
        <v>33</v>
      </c>
      <c r="W1257">
        <v>6628</v>
      </c>
      <c r="X1257" t="s">
        <v>267</v>
      </c>
      <c r="Y1257" t="s">
        <v>960</v>
      </c>
      <c r="Z1257" s="25">
        <v>43123.995833333334</v>
      </c>
      <c r="AA1257">
        <v>169</v>
      </c>
      <c r="AB1257">
        <v>2</v>
      </c>
      <c r="AC1257" s="24">
        <v>1.2E-2</v>
      </c>
      <c r="AD1257">
        <v>5600</v>
      </c>
      <c r="AE1257">
        <v>946800</v>
      </c>
      <c r="AF1257" s="22">
        <v>43123</v>
      </c>
      <c r="AG1257">
        <v>158</v>
      </c>
      <c r="AH1257">
        <v>167</v>
      </c>
      <c r="AI1257" s="22">
        <v>43124</v>
      </c>
      <c r="AJ1257">
        <v>170</v>
      </c>
      <c r="AK1257">
        <v>161</v>
      </c>
      <c r="AL1257" s="25">
        <v>43124.902615740742</v>
      </c>
      <c r="AM1257">
        <v>2</v>
      </c>
      <c r="AN1257" t="s">
        <v>1023</v>
      </c>
      <c r="AO1257">
        <v>398.46</v>
      </c>
      <c r="AP1257" t="s">
        <v>956</v>
      </c>
      <c r="AQ1257">
        <v>1</v>
      </c>
      <c r="AR1257">
        <v>0.54</v>
      </c>
      <c r="AS1257">
        <v>1.1399999999999999</v>
      </c>
      <c r="AT1257">
        <v>1.01</v>
      </c>
      <c r="AU1257">
        <v>1.2929999999999999</v>
      </c>
      <c r="AV1257">
        <v>171</v>
      </c>
      <c r="AW1257">
        <v>161</v>
      </c>
      <c r="AX1257">
        <v>161</v>
      </c>
    </row>
    <row r="1258" spans="1:50">
      <c r="A1258" s="22">
        <v>43122</v>
      </c>
      <c r="B1258">
        <v>210</v>
      </c>
      <c r="C1258">
        <v>210</v>
      </c>
      <c r="D1258">
        <v>210</v>
      </c>
      <c r="E1258">
        <v>210</v>
      </c>
      <c r="F1258" s="22">
        <v>43123</v>
      </c>
      <c r="G1258">
        <v>258</v>
      </c>
      <c r="H1258">
        <v>289</v>
      </c>
      <c r="I1258">
        <v>246</v>
      </c>
      <c r="J1258">
        <v>262</v>
      </c>
      <c r="K1258" s="22">
        <v>43124</v>
      </c>
      <c r="L1258">
        <v>247</v>
      </c>
      <c r="M1258">
        <v>1.02</v>
      </c>
      <c r="N1258" s="8" t="str">
        <f>IF(AND(AM1258=1,AC1258&lt;-0.005,AE1258&gt;O$1),R1258,"")</f>
        <v/>
      </c>
      <c r="O1258" s="8">
        <f t="shared" si="102"/>
        <v>44343.540910316813</v>
      </c>
      <c r="P1258" s="8" t="str">
        <f t="shared" si="106"/>
        <v/>
      </c>
      <c r="Q1258" s="8">
        <f t="shared" si="103"/>
        <v>84380.192071371799</v>
      </c>
      <c r="R1258" s="8">
        <f t="shared" si="104"/>
        <v>32327.586206896576</v>
      </c>
      <c r="S1258" s="8">
        <f t="shared" si="105"/>
        <v>146493.03718271159</v>
      </c>
      <c r="U1258" s="25">
        <v>43124.319965277777</v>
      </c>
      <c r="V1258">
        <v>34</v>
      </c>
      <c r="W1258">
        <v>2776</v>
      </c>
      <c r="X1258" t="s">
        <v>1201</v>
      </c>
      <c r="Y1258" t="s">
        <v>960</v>
      </c>
      <c r="Z1258" s="25">
        <v>43123.996527777781</v>
      </c>
      <c r="AA1258">
        <v>260</v>
      </c>
      <c r="AB1258">
        <v>-2</v>
      </c>
      <c r="AC1258" s="24">
        <v>-7.6E-3</v>
      </c>
      <c r="AD1258">
        <v>5500</v>
      </c>
      <c r="AE1258">
        <v>1421810</v>
      </c>
      <c r="AF1258" s="22">
        <v>43123</v>
      </c>
      <c r="AG1258">
        <v>258</v>
      </c>
      <c r="AH1258">
        <v>262</v>
      </c>
      <c r="AI1258" s="22">
        <v>43124</v>
      </c>
      <c r="AJ1258">
        <v>247</v>
      </c>
      <c r="AK1258">
        <v>232</v>
      </c>
      <c r="AL1258" s="25">
        <v>43124.902627314812</v>
      </c>
      <c r="AM1258">
        <v>0</v>
      </c>
      <c r="AN1258" t="s">
        <v>1023</v>
      </c>
      <c r="AO1258">
        <v>0</v>
      </c>
      <c r="AP1258">
        <v>0</v>
      </c>
      <c r="AQ1258">
        <v>0.35</v>
      </c>
      <c r="AR1258">
        <v>0.23</v>
      </c>
      <c r="AS1258">
        <v>1.02</v>
      </c>
      <c r="AT1258">
        <v>0.98</v>
      </c>
      <c r="AU1258">
        <v>1.64</v>
      </c>
      <c r="AV1258">
        <v>250</v>
      </c>
      <c r="AW1258">
        <v>216</v>
      </c>
      <c r="AX1258">
        <v>232</v>
      </c>
    </row>
    <row r="1259" spans="1:50">
      <c r="A1259" s="22">
        <v>43122</v>
      </c>
      <c r="B1259">
        <v>299</v>
      </c>
      <c r="C1259">
        <v>316</v>
      </c>
      <c r="D1259">
        <v>298</v>
      </c>
      <c r="E1259">
        <v>315</v>
      </c>
      <c r="F1259" s="22">
        <v>43123</v>
      </c>
      <c r="G1259">
        <v>315</v>
      </c>
      <c r="H1259">
        <v>366</v>
      </c>
      <c r="I1259">
        <v>314</v>
      </c>
      <c r="J1259">
        <v>350</v>
      </c>
      <c r="K1259" s="22">
        <v>43124</v>
      </c>
      <c r="L1259">
        <v>343</v>
      </c>
      <c r="M1259">
        <v>0.99</v>
      </c>
      <c r="N1259" s="8" t="str">
        <f>IF(AND(AM1259=1,AC1259&lt;-0.005,AE1259&gt;O$1),R1259,"")</f>
        <v/>
      </c>
      <c r="O1259" s="8">
        <f t="shared" si="102"/>
        <v>44343.540910316813</v>
      </c>
      <c r="P1259" s="8" t="str">
        <f t="shared" si="106"/>
        <v/>
      </c>
      <c r="Q1259" s="8">
        <f t="shared" si="103"/>
        <v>84380.192071371799</v>
      </c>
      <c r="R1259" s="8">
        <f t="shared" si="104"/>
        <v>-18258.426966292151</v>
      </c>
      <c r="S1259" s="8">
        <f t="shared" si="105"/>
        <v>146493.03718271159</v>
      </c>
      <c r="U1259" s="25">
        <v>43124.319965277777</v>
      </c>
      <c r="V1259">
        <v>35</v>
      </c>
      <c r="W1259">
        <v>2330</v>
      </c>
      <c r="X1259" t="s">
        <v>1063</v>
      </c>
      <c r="Y1259" t="s">
        <v>960</v>
      </c>
      <c r="Z1259" s="25">
        <v>43123.990277777775</v>
      </c>
      <c r="AA1259">
        <v>347</v>
      </c>
      <c r="AB1259">
        <v>-3</v>
      </c>
      <c r="AC1259" s="24">
        <v>-8.6E-3</v>
      </c>
      <c r="AD1259">
        <v>5400</v>
      </c>
      <c r="AE1259">
        <v>1861920</v>
      </c>
      <c r="AF1259" s="22">
        <v>43123</v>
      </c>
      <c r="AG1259">
        <v>315</v>
      </c>
      <c r="AH1259">
        <v>350</v>
      </c>
      <c r="AI1259" s="22">
        <v>43124</v>
      </c>
      <c r="AJ1259">
        <v>343</v>
      </c>
      <c r="AK1259">
        <v>356</v>
      </c>
      <c r="AL1259" s="25">
        <v>43124.902638888889</v>
      </c>
      <c r="AM1259">
        <v>2</v>
      </c>
      <c r="AN1259" t="s">
        <v>1023</v>
      </c>
      <c r="AO1259">
        <v>0</v>
      </c>
      <c r="AP1259" t="s">
        <v>956</v>
      </c>
      <c r="AQ1259">
        <v>0.52</v>
      </c>
      <c r="AR1259">
        <v>0.67</v>
      </c>
      <c r="AS1259">
        <v>0.99</v>
      </c>
      <c r="AT1259">
        <v>1.05</v>
      </c>
      <c r="AU1259">
        <v>1.109</v>
      </c>
      <c r="AV1259">
        <v>362</v>
      </c>
      <c r="AW1259">
        <v>339</v>
      </c>
      <c r="AX1259">
        <v>356</v>
      </c>
    </row>
    <row r="1260" spans="1:50">
      <c r="A1260" s="22">
        <v>43122</v>
      </c>
      <c r="B1260">
        <v>129</v>
      </c>
      <c r="C1260">
        <v>130</v>
      </c>
      <c r="D1260">
        <v>127</v>
      </c>
      <c r="E1260">
        <v>128</v>
      </c>
      <c r="F1260" s="22">
        <v>43123</v>
      </c>
      <c r="G1260">
        <v>129</v>
      </c>
      <c r="H1260">
        <v>131</v>
      </c>
      <c r="I1260">
        <v>128</v>
      </c>
      <c r="J1260">
        <v>129</v>
      </c>
      <c r="K1260" s="22">
        <v>43124</v>
      </c>
      <c r="L1260">
        <v>129</v>
      </c>
      <c r="M1260">
        <v>1.05</v>
      </c>
      <c r="N1260" s="8" t="str">
        <f>IF(AND(AM1260=1,AC1260&lt;-0.005,AE1260&gt;O$1),R1260,"")</f>
        <v/>
      </c>
      <c r="O1260" s="8">
        <f t="shared" si="102"/>
        <v>44343.540910316813</v>
      </c>
      <c r="P1260" s="8" t="str">
        <f t="shared" si="106"/>
        <v/>
      </c>
      <c r="Q1260" s="8">
        <f t="shared" si="103"/>
        <v>84380.192071371799</v>
      </c>
      <c r="R1260" s="8">
        <f t="shared" si="104"/>
        <v>-3846.1538461538325</v>
      </c>
      <c r="S1260" s="8">
        <f t="shared" si="105"/>
        <v>146493.03718271159</v>
      </c>
      <c r="U1260" s="25">
        <v>43124.319965277777</v>
      </c>
      <c r="V1260">
        <v>36</v>
      </c>
      <c r="W1260">
        <v>3315</v>
      </c>
      <c r="X1260" t="s">
        <v>1360</v>
      </c>
      <c r="Y1260" t="s">
        <v>962</v>
      </c>
      <c r="Z1260" s="25">
        <v>43123.953472222223</v>
      </c>
      <c r="AA1260">
        <v>129.9</v>
      </c>
      <c r="AB1260">
        <v>0.9</v>
      </c>
      <c r="AC1260" s="24">
        <v>7.0000000000000001E-3</v>
      </c>
      <c r="AD1260">
        <v>5000</v>
      </c>
      <c r="AE1260">
        <v>649500</v>
      </c>
      <c r="AF1260" s="22">
        <v>43123</v>
      </c>
      <c r="AG1260">
        <v>129</v>
      </c>
      <c r="AH1260">
        <v>129</v>
      </c>
      <c r="AI1260" s="22">
        <v>43124</v>
      </c>
      <c r="AJ1260">
        <v>129</v>
      </c>
      <c r="AK1260">
        <v>130</v>
      </c>
      <c r="AL1260" s="25">
        <v>43124.902650462966</v>
      </c>
      <c r="AM1260">
        <v>2</v>
      </c>
      <c r="AN1260" t="s">
        <v>1023</v>
      </c>
      <c r="AO1260">
        <v>183.06</v>
      </c>
      <c r="AP1260">
        <v>1.55</v>
      </c>
      <c r="AQ1260">
        <v>0.83</v>
      </c>
      <c r="AR1260">
        <v>0.89</v>
      </c>
      <c r="AS1260">
        <v>1.05</v>
      </c>
      <c r="AT1260">
        <v>1.07</v>
      </c>
      <c r="AU1260">
        <v>0.59699999999999998</v>
      </c>
      <c r="AV1260">
        <v>131</v>
      </c>
      <c r="AW1260">
        <v>128</v>
      </c>
      <c r="AX1260">
        <v>130</v>
      </c>
    </row>
    <row r="1261" spans="1:50">
      <c r="A1261" s="22">
        <v>43122</v>
      </c>
      <c r="B1261">
        <v>1700</v>
      </c>
      <c r="C1261">
        <v>1700</v>
      </c>
      <c r="D1261">
        <v>1700</v>
      </c>
      <c r="E1261">
        <v>1700</v>
      </c>
      <c r="F1261" s="22">
        <v>43123</v>
      </c>
      <c r="G1261">
        <v>1770</v>
      </c>
      <c r="H1261">
        <v>2100</v>
      </c>
      <c r="I1261">
        <v>1751</v>
      </c>
      <c r="J1261">
        <v>2100</v>
      </c>
      <c r="K1261" s="22">
        <v>43124</v>
      </c>
      <c r="L1261">
        <v>2600</v>
      </c>
      <c r="M1261">
        <v>1.1299999999999999</v>
      </c>
      <c r="N1261" s="8" t="str">
        <f>IF(AND(AM1261=1,AC1261&lt;-0.005,AE1261&gt;O$1),R1261,"")</f>
        <v/>
      </c>
      <c r="O1261" s="8">
        <f t="shared" si="102"/>
        <v>44343.540910316813</v>
      </c>
      <c r="P1261" s="8" t="str">
        <f t="shared" si="106"/>
        <v/>
      </c>
      <c r="Q1261" s="8">
        <f t="shared" si="103"/>
        <v>84380.192071371799</v>
      </c>
      <c r="R1261" s="8">
        <f t="shared" si="104"/>
        <v>0</v>
      </c>
      <c r="S1261" s="8">
        <f t="shared" si="105"/>
        <v>146493.03718271159</v>
      </c>
      <c r="U1261" s="25">
        <v>43124.319965277777</v>
      </c>
      <c r="V1261">
        <v>39</v>
      </c>
      <c r="W1261">
        <v>3953</v>
      </c>
      <c r="X1261" t="s">
        <v>1324</v>
      </c>
      <c r="Y1261" t="s">
        <v>960</v>
      </c>
      <c r="Z1261" s="25">
        <v>43123.986111111109</v>
      </c>
      <c r="AA1261">
        <v>2290</v>
      </c>
      <c r="AB1261">
        <v>190</v>
      </c>
      <c r="AC1261" s="24">
        <v>9.0499999999999997E-2</v>
      </c>
      <c r="AD1261">
        <v>4300</v>
      </c>
      <c r="AE1261">
        <v>9891900</v>
      </c>
      <c r="AF1261" s="22">
        <v>43123</v>
      </c>
      <c r="AG1261">
        <v>1770</v>
      </c>
      <c r="AH1261">
        <v>2100</v>
      </c>
      <c r="AI1261" s="22">
        <v>43124</v>
      </c>
      <c r="AJ1261">
        <v>2600</v>
      </c>
      <c r="AK1261">
        <v>2600</v>
      </c>
      <c r="AL1261" s="25">
        <v>43124.902673611112</v>
      </c>
      <c r="AM1261">
        <v>2</v>
      </c>
      <c r="AN1261" t="s">
        <v>1023</v>
      </c>
      <c r="AO1261">
        <v>0</v>
      </c>
      <c r="AP1261">
        <v>0.48</v>
      </c>
      <c r="AQ1261">
        <v>1</v>
      </c>
      <c r="AR1261">
        <v>1</v>
      </c>
      <c r="AS1261">
        <v>1.1299999999999999</v>
      </c>
      <c r="AT1261">
        <v>1.18</v>
      </c>
      <c r="AU1261">
        <v>0.36799999999999999</v>
      </c>
      <c r="AV1261">
        <v>2600</v>
      </c>
      <c r="AW1261">
        <v>2600</v>
      </c>
      <c r="AX1261">
        <v>2600</v>
      </c>
    </row>
    <row r="1262" spans="1:50">
      <c r="A1262" s="22">
        <v>43122</v>
      </c>
      <c r="B1262">
        <v>1365</v>
      </c>
      <c r="C1262">
        <v>1440</v>
      </c>
      <c r="D1262">
        <v>1365</v>
      </c>
      <c r="E1262">
        <v>1430</v>
      </c>
      <c r="F1262" s="22">
        <v>43123</v>
      </c>
      <c r="G1262">
        <v>1460</v>
      </c>
      <c r="H1262">
        <v>1460</v>
      </c>
      <c r="I1262">
        <v>1414</v>
      </c>
      <c r="J1262">
        <v>1435</v>
      </c>
      <c r="K1262" s="22">
        <v>43124</v>
      </c>
      <c r="L1262">
        <v>1735</v>
      </c>
      <c r="M1262">
        <v>1.02</v>
      </c>
      <c r="N1262" s="8" t="str">
        <f>IF(AND(AM1262=1,AC1262&lt;-0.005,AE1262&gt;O$1),R1262,"")</f>
        <v/>
      </c>
      <c r="O1262" s="8">
        <f t="shared" si="102"/>
        <v>44343.540910316813</v>
      </c>
      <c r="P1262" s="8" t="str">
        <f t="shared" si="106"/>
        <v/>
      </c>
      <c r="Q1262" s="8">
        <f t="shared" si="103"/>
        <v>84380.192071371799</v>
      </c>
      <c r="R1262" s="8">
        <f t="shared" si="104"/>
        <v>0</v>
      </c>
      <c r="S1262" s="8">
        <f t="shared" si="105"/>
        <v>146493.03718271159</v>
      </c>
      <c r="U1262" s="25">
        <v>43124.319965277777</v>
      </c>
      <c r="V1262">
        <v>40</v>
      </c>
      <c r="W1262">
        <v>3655</v>
      </c>
      <c r="X1262" t="s">
        <v>1587</v>
      </c>
      <c r="Y1262" t="s">
        <v>962</v>
      </c>
      <c r="Z1262" s="25">
        <v>43123.984722222223</v>
      </c>
      <c r="AA1262">
        <v>1735</v>
      </c>
      <c r="AB1262">
        <v>300</v>
      </c>
      <c r="AC1262" s="24">
        <v>0.20910000000000001</v>
      </c>
      <c r="AD1262">
        <v>3900</v>
      </c>
      <c r="AE1262">
        <v>6766500</v>
      </c>
      <c r="AF1262" s="22">
        <v>43123</v>
      </c>
      <c r="AG1262">
        <v>1460</v>
      </c>
      <c r="AH1262">
        <v>1435</v>
      </c>
      <c r="AI1262" s="22">
        <v>43124</v>
      </c>
      <c r="AJ1262">
        <v>1735</v>
      </c>
      <c r="AK1262">
        <v>1735</v>
      </c>
      <c r="AL1262" s="25">
        <v>43124.902685185189</v>
      </c>
      <c r="AM1262">
        <v>1</v>
      </c>
      <c r="AN1262">
        <v>0.05</v>
      </c>
      <c r="AO1262">
        <v>5.5</v>
      </c>
      <c r="AP1262">
        <v>0</v>
      </c>
      <c r="AQ1262">
        <v>0.76</v>
      </c>
      <c r="AR1262">
        <v>0.64</v>
      </c>
      <c r="AS1262">
        <v>1.02</v>
      </c>
      <c r="AT1262">
        <v>1.05</v>
      </c>
      <c r="AU1262">
        <v>0.89800000000000002</v>
      </c>
      <c r="AV1262">
        <v>1735</v>
      </c>
      <c r="AW1262">
        <v>1735</v>
      </c>
      <c r="AX1262">
        <v>1735</v>
      </c>
    </row>
    <row r="1263" spans="1:50">
      <c r="A1263" s="22">
        <v>43122</v>
      </c>
      <c r="B1263">
        <v>470</v>
      </c>
      <c r="C1263">
        <v>507</v>
      </c>
      <c r="D1263">
        <v>415</v>
      </c>
      <c r="E1263">
        <v>421</v>
      </c>
      <c r="F1263" s="22">
        <v>43123</v>
      </c>
      <c r="G1263">
        <v>415</v>
      </c>
      <c r="H1263">
        <v>426</v>
      </c>
      <c r="I1263">
        <v>407</v>
      </c>
      <c r="J1263">
        <v>418</v>
      </c>
      <c r="K1263" s="22">
        <v>43124</v>
      </c>
      <c r="L1263">
        <v>429</v>
      </c>
      <c r="M1263">
        <v>1.1399999999999999</v>
      </c>
      <c r="N1263" s="8" t="str">
        <f>IF(AND(AM1263=1,AC1263&lt;-0.005,AE1263&gt;O$1),R1263,"")</f>
        <v/>
      </c>
      <c r="O1263" s="8">
        <f t="shared" si="102"/>
        <v>44343.540910316813</v>
      </c>
      <c r="P1263" s="8" t="str">
        <f t="shared" si="106"/>
        <v/>
      </c>
      <c r="Q1263" s="8">
        <f t="shared" si="103"/>
        <v>84380.192071371799</v>
      </c>
      <c r="R1263" s="8">
        <f t="shared" si="104"/>
        <v>11933.174224343702</v>
      </c>
      <c r="S1263" s="8">
        <f t="shared" si="105"/>
        <v>146493.03718271159</v>
      </c>
      <c r="U1263" s="25">
        <v>43124.319976851853</v>
      </c>
      <c r="V1263">
        <v>41</v>
      </c>
      <c r="W1263">
        <v>3747</v>
      </c>
      <c r="X1263" t="s">
        <v>1588</v>
      </c>
      <c r="Y1263" t="s">
        <v>954</v>
      </c>
      <c r="Z1263" s="25">
        <v>43123.997916666667</v>
      </c>
      <c r="AA1263">
        <v>421.8</v>
      </c>
      <c r="AB1263">
        <v>3.8</v>
      </c>
      <c r="AC1263" s="24">
        <v>9.1000000000000004E-3</v>
      </c>
      <c r="AD1263">
        <v>3700</v>
      </c>
      <c r="AE1263">
        <v>1559410</v>
      </c>
      <c r="AF1263" s="22">
        <v>43123</v>
      </c>
      <c r="AG1263">
        <v>415</v>
      </c>
      <c r="AH1263">
        <v>418</v>
      </c>
      <c r="AI1263" s="22">
        <v>43124</v>
      </c>
      <c r="AJ1263">
        <v>429</v>
      </c>
      <c r="AK1263">
        <v>419</v>
      </c>
      <c r="AL1263" s="25">
        <v>43124.902696759258</v>
      </c>
      <c r="AM1263" t="s">
        <v>1068</v>
      </c>
      <c r="AN1263">
        <v>2</v>
      </c>
      <c r="AO1263">
        <v>1.53</v>
      </c>
      <c r="AP1263">
        <v>0</v>
      </c>
      <c r="AQ1263">
        <v>0.87</v>
      </c>
      <c r="AR1263">
        <v>0.88</v>
      </c>
      <c r="AS1263">
        <v>1.1399999999999999</v>
      </c>
      <c r="AT1263">
        <v>1.1499999999999999</v>
      </c>
      <c r="AU1263">
        <v>0.95599999999999996</v>
      </c>
      <c r="AV1263">
        <v>438</v>
      </c>
      <c r="AW1263">
        <v>416</v>
      </c>
      <c r="AX1263">
        <v>419</v>
      </c>
    </row>
    <row r="1264" spans="1:50">
      <c r="A1264" s="22">
        <v>43122</v>
      </c>
      <c r="B1264">
        <v>123</v>
      </c>
      <c r="C1264">
        <v>126</v>
      </c>
      <c r="D1264">
        <v>120</v>
      </c>
      <c r="E1264">
        <v>126</v>
      </c>
      <c r="F1264" s="22">
        <v>43123</v>
      </c>
      <c r="G1264">
        <v>127</v>
      </c>
      <c r="H1264">
        <v>132</v>
      </c>
      <c r="I1264">
        <v>124</v>
      </c>
      <c r="J1264">
        <v>130</v>
      </c>
      <c r="K1264" s="22">
        <v>43124</v>
      </c>
      <c r="L1264">
        <v>131</v>
      </c>
      <c r="M1264">
        <v>1.36</v>
      </c>
      <c r="N1264" s="8">
        <f>IF(AND(AM1264=1,AC1264&lt;-0.005,AE1264&gt;O$1),R1264,"")</f>
        <v>-45138.888888888898</v>
      </c>
      <c r="O1264" s="8">
        <f t="shared" si="102"/>
        <v>-795.34797857208468</v>
      </c>
      <c r="P1264" s="8">
        <f t="shared" si="106"/>
        <v>-45138.888888888898</v>
      </c>
      <c r="Q1264" s="8">
        <f t="shared" si="103"/>
        <v>39241.303182482901</v>
      </c>
      <c r="R1264" s="8">
        <f t="shared" si="104"/>
        <v>-45138.888888888898</v>
      </c>
      <c r="S1264" s="8">
        <f t="shared" si="105"/>
        <v>101354.14829382268</v>
      </c>
      <c r="U1264" s="25">
        <v>43124.319976851853</v>
      </c>
      <c r="V1264">
        <v>42</v>
      </c>
      <c r="W1264">
        <v>5955</v>
      </c>
      <c r="X1264" t="s">
        <v>468</v>
      </c>
      <c r="Y1264" t="s">
        <v>954</v>
      </c>
      <c r="Z1264" s="25">
        <v>43123.994444444441</v>
      </c>
      <c r="AA1264">
        <v>129</v>
      </c>
      <c r="AB1264">
        <v>-1</v>
      </c>
      <c r="AC1264" s="24">
        <v>-7.7000000000000002E-3</v>
      </c>
      <c r="AD1264">
        <v>3700</v>
      </c>
      <c r="AE1264">
        <v>484150</v>
      </c>
      <c r="AF1264" s="22">
        <v>43123</v>
      </c>
      <c r="AG1264">
        <v>127</v>
      </c>
      <c r="AH1264">
        <v>130</v>
      </c>
      <c r="AI1264" s="22">
        <v>43124</v>
      </c>
      <c r="AJ1264">
        <v>131</v>
      </c>
      <c r="AK1264">
        <v>144</v>
      </c>
      <c r="AL1264" s="25">
        <v>43124.902708333335</v>
      </c>
      <c r="AM1264">
        <v>1</v>
      </c>
      <c r="AN1264" t="s">
        <v>1023</v>
      </c>
      <c r="AO1264">
        <v>5.87</v>
      </c>
      <c r="AP1264">
        <v>1.1499999999999999</v>
      </c>
      <c r="AQ1264">
        <v>0.96</v>
      </c>
      <c r="AR1264">
        <v>0.96</v>
      </c>
      <c r="AS1264">
        <v>1.36</v>
      </c>
      <c r="AT1264">
        <v>1.59</v>
      </c>
      <c r="AU1264">
        <v>0.66900000000000004</v>
      </c>
      <c r="AV1264">
        <v>146</v>
      </c>
      <c r="AW1264">
        <v>129</v>
      </c>
      <c r="AX1264">
        <v>144</v>
      </c>
    </row>
    <row r="1265" spans="1:50">
      <c r="A1265" s="22">
        <v>43122</v>
      </c>
      <c r="B1265">
        <v>700</v>
      </c>
      <c r="C1265">
        <v>740</v>
      </c>
      <c r="D1265">
        <v>676</v>
      </c>
      <c r="E1265">
        <v>684</v>
      </c>
      <c r="F1265" s="22">
        <v>43123</v>
      </c>
      <c r="G1265">
        <v>676</v>
      </c>
      <c r="H1265">
        <v>685</v>
      </c>
      <c r="I1265">
        <v>584</v>
      </c>
      <c r="J1265">
        <v>585</v>
      </c>
      <c r="K1265" s="22">
        <v>43124</v>
      </c>
      <c r="L1265">
        <v>595</v>
      </c>
      <c r="M1265">
        <v>1.62</v>
      </c>
      <c r="N1265" s="8" t="str">
        <f>IF(AND(AM1265=1,AC1265&lt;-0.005,AE1265&gt;O$1),R1265,"")</f>
        <v/>
      </c>
      <c r="O1265" s="8">
        <f t="shared" si="102"/>
        <v>-795.34797857208468</v>
      </c>
      <c r="P1265" s="8" t="str">
        <f t="shared" si="106"/>
        <v/>
      </c>
      <c r="Q1265" s="8">
        <f t="shared" si="103"/>
        <v>39241.303182482901</v>
      </c>
      <c r="R1265" s="8">
        <f t="shared" si="104"/>
        <v>16493.05555555558</v>
      </c>
      <c r="S1265" s="8">
        <f t="shared" si="105"/>
        <v>101354.14829382268</v>
      </c>
      <c r="U1265" s="25">
        <v>43124.319976851853</v>
      </c>
      <c r="V1265">
        <v>43</v>
      </c>
      <c r="W1265">
        <v>1400</v>
      </c>
      <c r="X1265" t="s">
        <v>1181</v>
      </c>
      <c r="Y1265" t="s">
        <v>960</v>
      </c>
      <c r="Z1265" s="25">
        <v>43123.998611111114</v>
      </c>
      <c r="AA1265">
        <v>592</v>
      </c>
      <c r="AB1265">
        <v>7</v>
      </c>
      <c r="AC1265" s="24">
        <v>1.2E-2</v>
      </c>
      <c r="AD1265">
        <v>3600</v>
      </c>
      <c r="AE1265">
        <v>2127730</v>
      </c>
      <c r="AF1265" s="22">
        <v>43123</v>
      </c>
      <c r="AG1265">
        <v>676</v>
      </c>
      <c r="AH1265">
        <v>585</v>
      </c>
      <c r="AI1265" s="22">
        <v>43124</v>
      </c>
      <c r="AJ1265">
        <v>595</v>
      </c>
      <c r="AK1265">
        <v>576</v>
      </c>
      <c r="AL1265" s="25">
        <v>43124.902719907404</v>
      </c>
      <c r="AM1265">
        <v>2</v>
      </c>
      <c r="AN1265" t="s">
        <v>1023</v>
      </c>
      <c r="AO1265">
        <v>0</v>
      </c>
      <c r="AP1265">
        <v>0</v>
      </c>
      <c r="AQ1265">
        <v>1</v>
      </c>
      <c r="AR1265">
        <v>1</v>
      </c>
      <c r="AS1265">
        <v>1.62</v>
      </c>
      <c r="AT1265">
        <v>1.88</v>
      </c>
      <c r="AU1265">
        <v>0.8</v>
      </c>
      <c r="AV1265">
        <v>605</v>
      </c>
      <c r="AW1265">
        <v>562</v>
      </c>
      <c r="AX1265">
        <v>576</v>
      </c>
    </row>
    <row r="1266" spans="1:50">
      <c r="A1266" s="22">
        <v>43122</v>
      </c>
      <c r="B1266">
        <v>884.9</v>
      </c>
      <c r="C1266">
        <v>886.8</v>
      </c>
      <c r="D1266">
        <v>875.4</v>
      </c>
      <c r="E1266">
        <v>878.9</v>
      </c>
      <c r="F1266" s="22">
        <v>43123</v>
      </c>
      <c r="G1266">
        <v>879</v>
      </c>
      <c r="H1266">
        <v>886.9</v>
      </c>
      <c r="I1266">
        <v>872.1</v>
      </c>
      <c r="J1266">
        <v>886.8</v>
      </c>
      <c r="K1266" s="22">
        <v>43124</v>
      </c>
      <c r="L1266">
        <v>880.9</v>
      </c>
      <c r="M1266">
        <v>1.04</v>
      </c>
      <c r="N1266" s="8" t="str">
        <f>IF(AND(AM1266=1,AC1266&lt;-0.005,AE1266&gt;O$1),R1266,"")</f>
        <v/>
      </c>
      <c r="O1266" s="8">
        <f t="shared" si="102"/>
        <v>-795.34797857208468</v>
      </c>
      <c r="P1266" s="8" t="str">
        <f t="shared" si="106"/>
        <v/>
      </c>
      <c r="Q1266" s="8">
        <f t="shared" si="103"/>
        <v>39241.303182482901</v>
      </c>
      <c r="R1266" s="8">
        <f t="shared" si="104"/>
        <v>7372.4225319663492</v>
      </c>
      <c r="S1266" s="8">
        <f t="shared" si="105"/>
        <v>108726.57082578904</v>
      </c>
      <c r="U1266" s="25">
        <v>43124.319976851853</v>
      </c>
      <c r="V1266">
        <v>45</v>
      </c>
      <c r="W1266">
        <v>8306</v>
      </c>
      <c r="X1266" t="s">
        <v>1083</v>
      </c>
      <c r="Y1266" t="s">
        <v>962</v>
      </c>
      <c r="Z1266" s="25">
        <v>43123.997916666667</v>
      </c>
      <c r="AA1266">
        <v>883</v>
      </c>
      <c r="AB1266">
        <v>-3.8</v>
      </c>
      <c r="AC1266" s="24">
        <v>-4.3E-3</v>
      </c>
      <c r="AD1266">
        <v>3000</v>
      </c>
      <c r="AE1266">
        <v>2656460</v>
      </c>
      <c r="AF1266" s="22">
        <v>43123</v>
      </c>
      <c r="AG1266">
        <v>879</v>
      </c>
      <c r="AH1266">
        <v>886.8</v>
      </c>
      <c r="AI1266" s="22">
        <v>43124</v>
      </c>
      <c r="AJ1266">
        <v>880.9</v>
      </c>
      <c r="AK1266">
        <v>868.1</v>
      </c>
      <c r="AL1266" s="25">
        <v>43124.902731481481</v>
      </c>
      <c r="AM1266">
        <v>1</v>
      </c>
      <c r="AN1266" t="s">
        <v>1023</v>
      </c>
      <c r="AO1266">
        <v>1.53</v>
      </c>
      <c r="AP1266">
        <v>2.0299999999999998</v>
      </c>
      <c r="AQ1266">
        <v>0.89</v>
      </c>
      <c r="AR1266">
        <v>0.94</v>
      </c>
      <c r="AS1266">
        <v>1.04</v>
      </c>
      <c r="AT1266">
        <v>1.1100000000000001</v>
      </c>
      <c r="AU1266">
        <v>0.52400000000000002</v>
      </c>
      <c r="AV1266">
        <v>882.5</v>
      </c>
      <c r="AW1266">
        <v>863</v>
      </c>
      <c r="AX1266">
        <v>868.1</v>
      </c>
    </row>
    <row r="1267" spans="1:50">
      <c r="A1267" s="22">
        <v>43122</v>
      </c>
      <c r="B1267">
        <v>354</v>
      </c>
      <c r="C1267">
        <v>359</v>
      </c>
      <c r="D1267">
        <v>347</v>
      </c>
      <c r="E1267">
        <v>351</v>
      </c>
      <c r="F1267" s="22">
        <v>43123</v>
      </c>
      <c r="G1267">
        <v>357</v>
      </c>
      <c r="H1267">
        <v>382</v>
      </c>
      <c r="I1267">
        <v>354</v>
      </c>
      <c r="J1267">
        <v>377</v>
      </c>
      <c r="K1267" s="22">
        <v>43124</v>
      </c>
      <c r="L1267">
        <v>376</v>
      </c>
      <c r="M1267">
        <v>1.0900000000000001</v>
      </c>
      <c r="N1267" s="8" t="str">
        <f>IF(AND(AM1267=1,AC1267&lt;-0.005,AE1267&gt;O$1),R1267,"")</f>
        <v/>
      </c>
      <c r="O1267" s="8">
        <f t="shared" si="102"/>
        <v>-795.34797857208468</v>
      </c>
      <c r="P1267" s="8" t="str">
        <f t="shared" si="106"/>
        <v/>
      </c>
      <c r="Q1267" s="8">
        <f t="shared" si="103"/>
        <v>39241.303182482901</v>
      </c>
      <c r="R1267" s="8">
        <f t="shared" si="104"/>
        <v>16483.516483516534</v>
      </c>
      <c r="S1267" s="8">
        <f t="shared" si="105"/>
        <v>108726.57082578904</v>
      </c>
      <c r="U1267" s="25">
        <v>43124.319976851853</v>
      </c>
      <c r="V1267">
        <v>46</v>
      </c>
      <c r="W1267">
        <v>3264</v>
      </c>
      <c r="X1267" t="s">
        <v>1216</v>
      </c>
      <c r="Y1267" t="s">
        <v>960</v>
      </c>
      <c r="Z1267" s="25">
        <v>43123.988194444442</v>
      </c>
      <c r="AA1267">
        <v>379</v>
      </c>
      <c r="AB1267">
        <v>2</v>
      </c>
      <c r="AC1267" s="24">
        <v>5.3E-3</v>
      </c>
      <c r="AD1267">
        <v>2800</v>
      </c>
      <c r="AE1267">
        <v>1068400</v>
      </c>
      <c r="AF1267" s="22">
        <v>43123</v>
      </c>
      <c r="AG1267">
        <v>357</v>
      </c>
      <c r="AH1267">
        <v>377</v>
      </c>
      <c r="AI1267" s="22">
        <v>43124</v>
      </c>
      <c r="AJ1267">
        <v>376</v>
      </c>
      <c r="AK1267">
        <v>364</v>
      </c>
      <c r="AL1267" s="25">
        <v>43124.902743055558</v>
      </c>
      <c r="AM1267">
        <v>2</v>
      </c>
      <c r="AN1267" t="s">
        <v>1023</v>
      </c>
      <c r="AO1267">
        <v>0</v>
      </c>
      <c r="AP1267">
        <v>0</v>
      </c>
      <c r="AQ1267">
        <v>1</v>
      </c>
      <c r="AR1267">
        <v>1</v>
      </c>
      <c r="AS1267">
        <v>1.0900000000000001</v>
      </c>
      <c r="AT1267">
        <v>1.0900000000000001</v>
      </c>
      <c r="AU1267">
        <v>3.4239999999999999</v>
      </c>
      <c r="AV1267">
        <v>378</v>
      </c>
      <c r="AW1267">
        <v>359</v>
      </c>
      <c r="AX1267">
        <v>364</v>
      </c>
    </row>
    <row r="1268" spans="1:50">
      <c r="A1268" s="22">
        <v>43122</v>
      </c>
      <c r="B1268">
        <v>790</v>
      </c>
      <c r="C1268">
        <v>833</v>
      </c>
      <c r="D1268">
        <v>781</v>
      </c>
      <c r="E1268">
        <v>818</v>
      </c>
      <c r="F1268" s="22">
        <v>43123</v>
      </c>
      <c r="G1268">
        <v>805</v>
      </c>
      <c r="H1268">
        <v>824</v>
      </c>
      <c r="I1268">
        <v>798</v>
      </c>
      <c r="J1268">
        <v>813</v>
      </c>
      <c r="K1268" s="22">
        <v>43124</v>
      </c>
      <c r="L1268">
        <v>821</v>
      </c>
      <c r="M1268">
        <v>1.22</v>
      </c>
      <c r="N1268" s="8" t="str">
        <f>IF(AND(AM1268=1,AC1268&lt;-0.005,AE1268&gt;O$1),R1268,"")</f>
        <v/>
      </c>
      <c r="O1268" s="8">
        <f t="shared" si="102"/>
        <v>-795.34797857208468</v>
      </c>
      <c r="P1268" s="8" t="str">
        <f t="shared" si="106"/>
        <v/>
      </c>
      <c r="Q1268" s="8">
        <f t="shared" si="103"/>
        <v>39241.303182482901</v>
      </c>
      <c r="R1268" s="8">
        <f t="shared" si="104"/>
        <v>-1215.0668286755595</v>
      </c>
      <c r="S1268" s="8">
        <f t="shared" si="105"/>
        <v>108726.57082578904</v>
      </c>
      <c r="U1268" s="25">
        <v>43124.319976851853</v>
      </c>
      <c r="V1268">
        <v>48</v>
      </c>
      <c r="W1268">
        <v>4594</v>
      </c>
      <c r="X1268" t="s">
        <v>1140</v>
      </c>
      <c r="Y1268" t="s">
        <v>957</v>
      </c>
      <c r="Z1268" s="25">
        <v>43123.994444444441</v>
      </c>
      <c r="AA1268">
        <v>808.5</v>
      </c>
      <c r="AB1268">
        <v>-4.5</v>
      </c>
      <c r="AC1268" s="24">
        <v>-5.4999999999999997E-3</v>
      </c>
      <c r="AD1268">
        <v>2600</v>
      </c>
      <c r="AE1268">
        <v>2108960</v>
      </c>
      <c r="AF1268" s="22">
        <v>43123</v>
      </c>
      <c r="AG1268">
        <v>805</v>
      </c>
      <c r="AH1268">
        <v>813</v>
      </c>
      <c r="AI1268" s="22">
        <v>43124</v>
      </c>
      <c r="AJ1268">
        <v>821</v>
      </c>
      <c r="AK1268">
        <v>823</v>
      </c>
      <c r="AL1268" s="25">
        <v>43124.902766203704</v>
      </c>
      <c r="AM1268">
        <v>2</v>
      </c>
      <c r="AN1268" t="s">
        <v>1023</v>
      </c>
      <c r="AO1268">
        <v>54.77</v>
      </c>
      <c r="AP1268">
        <v>0</v>
      </c>
      <c r="AQ1268">
        <v>0.87</v>
      </c>
      <c r="AR1268">
        <v>0.92</v>
      </c>
      <c r="AS1268">
        <v>1.22</v>
      </c>
      <c r="AT1268">
        <v>1.35</v>
      </c>
      <c r="AU1268">
        <v>2.2480000000000002</v>
      </c>
      <c r="AV1268">
        <v>857</v>
      </c>
      <c r="AW1268">
        <v>810</v>
      </c>
      <c r="AX1268">
        <v>823</v>
      </c>
    </row>
    <row r="1269" spans="1:50">
      <c r="A1269" s="22">
        <v>43122</v>
      </c>
      <c r="B1269">
        <v>2899</v>
      </c>
      <c r="C1269">
        <v>3320</v>
      </c>
      <c r="D1269">
        <v>2899</v>
      </c>
      <c r="E1269">
        <v>3140</v>
      </c>
      <c r="F1269" s="22">
        <v>43123</v>
      </c>
      <c r="G1269">
        <v>3055</v>
      </c>
      <c r="H1269">
        <v>3250</v>
      </c>
      <c r="I1269">
        <v>2958</v>
      </c>
      <c r="J1269">
        <v>3005</v>
      </c>
      <c r="K1269" s="22">
        <v>43124</v>
      </c>
      <c r="L1269">
        <v>3065</v>
      </c>
      <c r="M1269">
        <v>1.56</v>
      </c>
      <c r="N1269" s="8" t="str">
        <f>IF(AND(AM1269=1,AC1269&lt;-0.005,AE1269&gt;O$1),R1269,"")</f>
        <v/>
      </c>
      <c r="O1269" s="8">
        <f t="shared" si="102"/>
        <v>-795.34797857208468</v>
      </c>
      <c r="P1269" s="8" t="str">
        <f t="shared" si="106"/>
        <v/>
      </c>
      <c r="Q1269" s="8">
        <f t="shared" si="103"/>
        <v>39241.303182482901</v>
      </c>
      <c r="R1269" s="8">
        <f t="shared" si="104"/>
        <v>25368.529310935915</v>
      </c>
      <c r="S1269" s="8">
        <f t="shared" si="105"/>
        <v>108726.57082578904</v>
      </c>
      <c r="U1269" s="25">
        <v>43124.319976851853</v>
      </c>
      <c r="V1269">
        <v>49</v>
      </c>
      <c r="W1269">
        <v>4579</v>
      </c>
      <c r="X1269" t="s">
        <v>1313</v>
      </c>
      <c r="Y1269" t="s">
        <v>960</v>
      </c>
      <c r="Z1269" s="25">
        <v>43123.993750000001</v>
      </c>
      <c r="AA1269">
        <v>2996</v>
      </c>
      <c r="AB1269">
        <v>-9</v>
      </c>
      <c r="AC1269" s="24">
        <v>-3.0000000000000001E-3</v>
      </c>
      <c r="AD1269">
        <v>2600</v>
      </c>
      <c r="AE1269">
        <v>7820700</v>
      </c>
      <c r="AF1269" s="22">
        <v>43123</v>
      </c>
      <c r="AG1269">
        <v>3055</v>
      </c>
      <c r="AH1269">
        <v>3005</v>
      </c>
      <c r="AI1269" s="22">
        <v>43124</v>
      </c>
      <c r="AJ1269">
        <v>3065</v>
      </c>
      <c r="AK1269">
        <v>2917</v>
      </c>
      <c r="AL1269" s="25">
        <v>43124.902777777781</v>
      </c>
      <c r="AM1269">
        <v>2</v>
      </c>
      <c r="AN1269" t="s">
        <v>1023</v>
      </c>
      <c r="AO1269">
        <v>287.10000000000002</v>
      </c>
      <c r="AP1269">
        <v>0</v>
      </c>
      <c r="AQ1269">
        <v>1</v>
      </c>
      <c r="AR1269">
        <v>1</v>
      </c>
      <c r="AS1269">
        <v>1.56</v>
      </c>
      <c r="AT1269">
        <v>2.2599999999999998</v>
      </c>
      <c r="AU1269">
        <v>0.95699999999999996</v>
      </c>
      <c r="AV1269">
        <v>3150</v>
      </c>
      <c r="AW1269">
        <v>2850</v>
      </c>
      <c r="AX1269">
        <v>2917</v>
      </c>
    </row>
    <row r="1270" spans="1:50">
      <c r="A1270" s="22">
        <v>43122</v>
      </c>
      <c r="B1270">
        <v>1602</v>
      </c>
      <c r="C1270">
        <v>1602</v>
      </c>
      <c r="D1270">
        <v>1602</v>
      </c>
      <c r="E1270">
        <v>1602</v>
      </c>
      <c r="F1270" s="22">
        <v>43123</v>
      </c>
      <c r="G1270">
        <v>1522</v>
      </c>
      <c r="H1270">
        <v>2002</v>
      </c>
      <c r="I1270">
        <v>1515</v>
      </c>
      <c r="J1270">
        <v>1888</v>
      </c>
      <c r="K1270" s="22">
        <v>43124</v>
      </c>
      <c r="L1270">
        <v>1848</v>
      </c>
      <c r="M1270">
        <v>0.93</v>
      </c>
      <c r="N1270" s="8" t="str">
        <f>IF(AND(AM1270=1,AC1270&lt;-0.005,AE1270&gt;O$1),R1270,"")</f>
        <v/>
      </c>
      <c r="O1270" s="8">
        <f t="shared" si="102"/>
        <v>-795.34797857208468</v>
      </c>
      <c r="P1270" s="8" t="str">
        <f t="shared" si="106"/>
        <v/>
      </c>
      <c r="Q1270" s="8">
        <f t="shared" si="103"/>
        <v>39241.303182482901</v>
      </c>
      <c r="R1270" s="8">
        <f t="shared" si="104"/>
        <v>-55555.555555555584</v>
      </c>
      <c r="S1270" s="8">
        <f t="shared" si="105"/>
        <v>108726.57082578904</v>
      </c>
      <c r="U1270" s="25">
        <v>43124.319976851853</v>
      </c>
      <c r="V1270">
        <v>50</v>
      </c>
      <c r="W1270">
        <v>3054</v>
      </c>
      <c r="X1270" t="s">
        <v>1567</v>
      </c>
      <c r="Y1270" t="s">
        <v>960</v>
      </c>
      <c r="Z1270" s="25">
        <v>43123.974305555559</v>
      </c>
      <c r="AA1270">
        <v>1900</v>
      </c>
      <c r="AB1270">
        <v>12</v>
      </c>
      <c r="AC1270" s="24">
        <v>6.4000000000000003E-3</v>
      </c>
      <c r="AD1270">
        <v>2600</v>
      </c>
      <c r="AE1270">
        <v>4927400</v>
      </c>
      <c r="AF1270" s="22">
        <v>43123</v>
      </c>
      <c r="AG1270">
        <v>1522</v>
      </c>
      <c r="AH1270">
        <v>1888</v>
      </c>
      <c r="AI1270" s="22">
        <v>43124</v>
      </c>
      <c r="AJ1270">
        <v>1848</v>
      </c>
      <c r="AK1270">
        <v>2079</v>
      </c>
      <c r="AL1270" s="25">
        <v>43124.902789351851</v>
      </c>
      <c r="AM1270">
        <v>2</v>
      </c>
      <c r="AN1270" t="s">
        <v>1023</v>
      </c>
      <c r="AO1270">
        <v>141.19999999999999</v>
      </c>
      <c r="AP1270">
        <v>0.9</v>
      </c>
      <c r="AQ1270">
        <v>0.11</v>
      </c>
      <c r="AR1270">
        <v>0.55000000000000004</v>
      </c>
      <c r="AS1270">
        <v>0.93</v>
      </c>
      <c r="AT1270">
        <v>1.19</v>
      </c>
      <c r="AU1270">
        <v>0.98799999999999999</v>
      </c>
      <c r="AV1270">
        <v>2196</v>
      </c>
      <c r="AW1270">
        <v>1777</v>
      </c>
      <c r="AX1270">
        <v>2079</v>
      </c>
    </row>
    <row r="1271" spans="1:50">
      <c r="A1271" s="22">
        <v>43123</v>
      </c>
      <c r="B1271">
        <v>1531</v>
      </c>
      <c r="C1271">
        <v>1560</v>
      </c>
      <c r="D1271">
        <v>1513</v>
      </c>
      <c r="E1271">
        <v>1548</v>
      </c>
      <c r="F1271" s="22">
        <v>43124</v>
      </c>
      <c r="G1271">
        <v>1549</v>
      </c>
      <c r="H1271">
        <v>1948</v>
      </c>
      <c r="I1271">
        <v>1529</v>
      </c>
      <c r="J1271">
        <v>1948</v>
      </c>
      <c r="K1271" s="22">
        <v>43125</v>
      </c>
      <c r="L1271">
        <v>2078</v>
      </c>
      <c r="M1271">
        <v>1</v>
      </c>
      <c r="N1271" s="8" t="str">
        <f>IF(AND(AM1271=1,AC1271&lt;-0.005,AE1271&gt;O$1),R1271,"")</f>
        <v/>
      </c>
      <c r="O1271" s="8">
        <f t="shared" si="102"/>
        <v>-795.34797857208468</v>
      </c>
      <c r="P1271" s="8" t="str">
        <f t="shared" si="106"/>
        <v/>
      </c>
      <c r="Q1271" s="8">
        <f t="shared" si="103"/>
        <v>39241.303182482901</v>
      </c>
      <c r="R1271" s="8">
        <f t="shared" si="104"/>
        <v>17946.161515453583</v>
      </c>
      <c r="S1271" s="8">
        <f t="shared" si="105"/>
        <v>108726.57082578904</v>
      </c>
      <c r="U1271" s="25">
        <v>43125.319965277777</v>
      </c>
      <c r="V1271">
        <v>2</v>
      </c>
      <c r="W1271">
        <v>3909</v>
      </c>
      <c r="X1271" t="s">
        <v>731</v>
      </c>
      <c r="Y1271" t="s">
        <v>962</v>
      </c>
      <c r="Z1271" s="25">
        <v>43124.998611111114</v>
      </c>
      <c r="AA1271">
        <v>1881</v>
      </c>
      <c r="AB1271">
        <v>-67</v>
      </c>
      <c r="AC1271" s="24">
        <v>-3.44E-2</v>
      </c>
      <c r="AD1271">
        <v>269600</v>
      </c>
      <c r="AE1271">
        <v>551022480</v>
      </c>
      <c r="AF1271" s="22">
        <v>43124</v>
      </c>
      <c r="AG1271">
        <v>1549</v>
      </c>
      <c r="AH1271">
        <v>1948</v>
      </c>
      <c r="AI1271" s="22">
        <v>43125</v>
      </c>
      <c r="AJ1271">
        <v>2078</v>
      </c>
      <c r="AK1271">
        <v>2006</v>
      </c>
      <c r="AL1271" s="25">
        <v>43125.941631944443</v>
      </c>
      <c r="AM1271">
        <v>2</v>
      </c>
      <c r="AN1271" t="s">
        <v>1023</v>
      </c>
      <c r="AO1271">
        <v>107.05</v>
      </c>
      <c r="AP1271">
        <v>0.28000000000000003</v>
      </c>
      <c r="AQ1271">
        <v>0.44</v>
      </c>
      <c r="AR1271">
        <v>0.14000000000000001</v>
      </c>
      <c r="AS1271">
        <v>1</v>
      </c>
      <c r="AT1271">
        <v>0.91</v>
      </c>
      <c r="AU1271">
        <v>1.262</v>
      </c>
      <c r="AV1271">
        <v>2348</v>
      </c>
      <c r="AW1271">
        <v>1938</v>
      </c>
      <c r="AX1271">
        <v>2006</v>
      </c>
    </row>
    <row r="1272" spans="1:50">
      <c r="A1272" s="22">
        <v>43123</v>
      </c>
      <c r="B1272">
        <v>127</v>
      </c>
      <c r="C1272">
        <v>132</v>
      </c>
      <c r="D1272">
        <v>124</v>
      </c>
      <c r="E1272">
        <v>130</v>
      </c>
      <c r="F1272" s="22">
        <v>43124</v>
      </c>
      <c r="G1272">
        <v>131</v>
      </c>
      <c r="H1272">
        <v>146</v>
      </c>
      <c r="I1272">
        <v>129</v>
      </c>
      <c r="J1272">
        <v>144</v>
      </c>
      <c r="K1272" s="22">
        <v>43125</v>
      </c>
      <c r="L1272">
        <v>149</v>
      </c>
      <c r="M1272">
        <v>1.36</v>
      </c>
      <c r="N1272" s="8" t="str">
        <f>IF(AND(AM1272=1,AC1272&lt;-0.005,AE1272&gt;O$1),R1272,"")</f>
        <v/>
      </c>
      <c r="O1272" s="8">
        <f t="shared" si="102"/>
        <v>-795.34797857208468</v>
      </c>
      <c r="P1272" s="8" t="str">
        <f t="shared" si="106"/>
        <v/>
      </c>
      <c r="Q1272" s="8">
        <f t="shared" si="103"/>
        <v>39241.303182482901</v>
      </c>
      <c r="R1272" s="8">
        <f t="shared" si="104"/>
        <v>28368.794326241175</v>
      </c>
      <c r="S1272" s="8">
        <f t="shared" si="105"/>
        <v>137095.36515203022</v>
      </c>
      <c r="U1272" s="25">
        <v>43125.319965277777</v>
      </c>
      <c r="V1272">
        <v>3</v>
      </c>
      <c r="W1272">
        <v>5955</v>
      </c>
      <c r="X1272" t="s">
        <v>468</v>
      </c>
      <c r="Y1272" t="s">
        <v>954</v>
      </c>
      <c r="Z1272" s="25">
        <v>43124.997916666667</v>
      </c>
      <c r="AA1272">
        <v>152</v>
      </c>
      <c r="AB1272">
        <v>8</v>
      </c>
      <c r="AC1272" s="24">
        <v>5.5599999999999997E-2</v>
      </c>
      <c r="AD1272">
        <v>146700</v>
      </c>
      <c r="AE1272">
        <v>22084780</v>
      </c>
      <c r="AF1272" s="22">
        <v>43124</v>
      </c>
      <c r="AG1272">
        <v>131</v>
      </c>
      <c r="AH1272">
        <v>144</v>
      </c>
      <c r="AI1272" s="22">
        <v>43125</v>
      </c>
      <c r="AJ1272">
        <v>149</v>
      </c>
      <c r="AK1272">
        <v>141</v>
      </c>
      <c r="AL1272" s="25">
        <v>43125.941643518519</v>
      </c>
      <c r="AM1272">
        <v>1</v>
      </c>
      <c r="AN1272" t="s">
        <v>1023</v>
      </c>
      <c r="AO1272">
        <v>5.87</v>
      </c>
      <c r="AP1272">
        <v>1.04</v>
      </c>
      <c r="AQ1272">
        <v>0.96</v>
      </c>
      <c r="AR1272">
        <v>0.96</v>
      </c>
      <c r="AS1272">
        <v>1.36</v>
      </c>
      <c r="AT1272">
        <v>1.59</v>
      </c>
      <c r="AU1272">
        <v>0.66900000000000004</v>
      </c>
      <c r="AV1272">
        <v>153</v>
      </c>
      <c r="AW1272">
        <v>138</v>
      </c>
      <c r="AX1272">
        <v>141</v>
      </c>
    </row>
    <row r="1273" spans="1:50">
      <c r="A1273" s="22">
        <v>43123</v>
      </c>
      <c r="B1273">
        <v>1154</v>
      </c>
      <c r="C1273">
        <v>1157</v>
      </c>
      <c r="D1273">
        <v>1135</v>
      </c>
      <c r="E1273">
        <v>1135</v>
      </c>
      <c r="F1273" s="22">
        <v>43124</v>
      </c>
      <c r="G1273">
        <v>1146</v>
      </c>
      <c r="H1273">
        <v>1156</v>
      </c>
      <c r="I1273">
        <v>1141</v>
      </c>
      <c r="J1273">
        <v>1154</v>
      </c>
      <c r="K1273" s="22">
        <v>43125</v>
      </c>
      <c r="L1273">
        <v>1173</v>
      </c>
      <c r="M1273">
        <v>0.95</v>
      </c>
      <c r="N1273" s="8" t="str">
        <f>IF(AND(AM1273=1,AC1273&lt;-0.005,AE1273&gt;O$1),R1273,"")</f>
        <v/>
      </c>
      <c r="O1273" s="8">
        <f t="shared" si="102"/>
        <v>-795.34797857208468</v>
      </c>
      <c r="P1273" s="8" t="str">
        <f t="shared" si="106"/>
        <v/>
      </c>
      <c r="Q1273" s="8">
        <f t="shared" si="103"/>
        <v>39241.303182482901</v>
      </c>
      <c r="R1273" s="8">
        <f t="shared" si="104"/>
        <v>-2966.1016949152354</v>
      </c>
      <c r="S1273" s="8">
        <f t="shared" si="105"/>
        <v>134129.26345711498</v>
      </c>
      <c r="U1273" s="25">
        <v>43125.319965277777</v>
      </c>
      <c r="V1273">
        <v>4</v>
      </c>
      <c r="W1273">
        <v>1357</v>
      </c>
      <c r="X1273" t="s">
        <v>1056</v>
      </c>
      <c r="Y1273" t="s">
        <v>954</v>
      </c>
      <c r="Z1273" s="25">
        <v>43124.997916666667</v>
      </c>
      <c r="AA1273">
        <v>1163</v>
      </c>
      <c r="AB1273">
        <v>9</v>
      </c>
      <c r="AC1273" s="24">
        <v>7.7999999999999996E-3</v>
      </c>
      <c r="AD1273">
        <v>129980</v>
      </c>
      <c r="AE1273">
        <v>150858011</v>
      </c>
      <c r="AF1273" s="22">
        <v>43124</v>
      </c>
      <c r="AG1273">
        <v>1146</v>
      </c>
      <c r="AH1273">
        <v>1154</v>
      </c>
      <c r="AI1273" s="22">
        <v>43125</v>
      </c>
      <c r="AJ1273">
        <v>1173</v>
      </c>
      <c r="AK1273">
        <v>1180</v>
      </c>
      <c r="AL1273" s="25">
        <v>43125.941655092596</v>
      </c>
      <c r="AM1273">
        <v>1</v>
      </c>
      <c r="AN1273" t="s">
        <v>1023</v>
      </c>
      <c r="AO1273" s="26">
        <v>8.0000000000000002E-3</v>
      </c>
      <c r="AQ1273">
        <v>0.12</v>
      </c>
      <c r="AR1273">
        <v>0.05</v>
      </c>
      <c r="AS1273">
        <v>0.95</v>
      </c>
      <c r="AT1273">
        <v>0.9</v>
      </c>
      <c r="AU1273">
        <v>2.2269999999999999</v>
      </c>
      <c r="AV1273">
        <v>1182</v>
      </c>
      <c r="AW1273">
        <v>1163</v>
      </c>
      <c r="AX1273">
        <v>1180</v>
      </c>
    </row>
    <row r="1274" spans="1:50">
      <c r="A1274" s="22">
        <v>43123</v>
      </c>
      <c r="B1274">
        <v>360</v>
      </c>
      <c r="C1274">
        <v>360</v>
      </c>
      <c r="D1274">
        <v>360</v>
      </c>
      <c r="E1274">
        <v>360</v>
      </c>
      <c r="F1274" s="22">
        <v>43124</v>
      </c>
      <c r="G1274">
        <v>440</v>
      </c>
      <c r="H1274">
        <v>440</v>
      </c>
      <c r="I1274">
        <v>440</v>
      </c>
      <c r="J1274">
        <v>440</v>
      </c>
      <c r="K1274" s="22">
        <v>43125</v>
      </c>
      <c r="L1274">
        <v>520</v>
      </c>
      <c r="M1274">
        <v>1.02</v>
      </c>
      <c r="N1274" s="8" t="str">
        <f>IF(AND(AM1274=1,AC1274&lt;-0.005,AE1274&gt;O$1),R1274,"")</f>
        <v/>
      </c>
      <c r="O1274" s="8">
        <f t="shared" si="102"/>
        <v>-795.34797857208468</v>
      </c>
      <c r="P1274" s="8" t="str">
        <f t="shared" si="106"/>
        <v/>
      </c>
      <c r="Q1274" s="8">
        <f t="shared" si="103"/>
        <v>39241.303182482901</v>
      </c>
      <c r="R1274" s="8">
        <f t="shared" si="104"/>
        <v>0</v>
      </c>
      <c r="S1274" s="8">
        <f t="shared" si="105"/>
        <v>134129.26345711498</v>
      </c>
      <c r="U1274" s="25">
        <v>43125.319965277777</v>
      </c>
      <c r="V1274">
        <v>6</v>
      </c>
      <c r="W1274">
        <v>3358</v>
      </c>
      <c r="X1274" t="s">
        <v>1429</v>
      </c>
      <c r="Y1274" t="s">
        <v>960</v>
      </c>
      <c r="Z1274" s="25">
        <v>43124.98333333333</v>
      </c>
      <c r="AA1274">
        <v>520</v>
      </c>
      <c r="AB1274">
        <v>80</v>
      </c>
      <c r="AC1274" s="24">
        <v>0.18179999999999999</v>
      </c>
      <c r="AD1274">
        <v>52300</v>
      </c>
      <c r="AE1274">
        <v>26533880</v>
      </c>
      <c r="AF1274" s="22">
        <v>43124</v>
      </c>
      <c r="AG1274">
        <v>440</v>
      </c>
      <c r="AH1274">
        <v>440</v>
      </c>
      <c r="AI1274" s="22">
        <v>43125</v>
      </c>
      <c r="AJ1274">
        <v>520</v>
      </c>
      <c r="AK1274">
        <v>520</v>
      </c>
      <c r="AL1274" s="25">
        <v>43125.941678240742</v>
      </c>
      <c r="AM1274">
        <v>2</v>
      </c>
      <c r="AN1274" t="s">
        <v>1023</v>
      </c>
      <c r="AO1274">
        <v>0</v>
      </c>
      <c r="AP1274">
        <v>1.1399999999999999</v>
      </c>
      <c r="AQ1274">
        <v>0.44</v>
      </c>
      <c r="AR1274">
        <v>0.61</v>
      </c>
      <c r="AS1274">
        <v>1.02</v>
      </c>
      <c r="AT1274">
        <v>1.04</v>
      </c>
      <c r="AU1274">
        <v>0.42799999999999999</v>
      </c>
      <c r="AV1274">
        <v>520</v>
      </c>
      <c r="AW1274">
        <v>520</v>
      </c>
      <c r="AX1274">
        <v>520</v>
      </c>
    </row>
    <row r="1275" spans="1:50">
      <c r="A1275" s="22">
        <v>43123</v>
      </c>
      <c r="B1275">
        <v>411</v>
      </c>
      <c r="C1275">
        <v>437</v>
      </c>
      <c r="D1275">
        <v>375</v>
      </c>
      <c r="E1275">
        <v>399</v>
      </c>
      <c r="F1275" s="22">
        <v>43124</v>
      </c>
      <c r="G1275">
        <v>375</v>
      </c>
      <c r="H1275">
        <v>397</v>
      </c>
      <c r="I1275">
        <v>361</v>
      </c>
      <c r="J1275">
        <v>382</v>
      </c>
      <c r="K1275" s="22">
        <v>43125</v>
      </c>
      <c r="L1275">
        <v>389</v>
      </c>
      <c r="M1275">
        <v>2.09</v>
      </c>
      <c r="N1275" s="8" t="str">
        <f>IF(AND(AM1275=1,AC1275&lt;-0.005,AE1275&gt;O$1),R1275,"")</f>
        <v/>
      </c>
      <c r="O1275" s="8">
        <f t="shared" si="102"/>
        <v>-795.34797857208468</v>
      </c>
      <c r="P1275" s="8" t="str">
        <f t="shared" si="106"/>
        <v/>
      </c>
      <c r="Q1275" s="8">
        <f t="shared" si="103"/>
        <v>39241.303182482901</v>
      </c>
      <c r="R1275" s="8">
        <f t="shared" si="104"/>
        <v>-26763.990267639925</v>
      </c>
      <c r="S1275" s="8">
        <f t="shared" si="105"/>
        <v>134129.26345711498</v>
      </c>
      <c r="U1275" s="25">
        <v>43125.319976851853</v>
      </c>
      <c r="V1275">
        <v>8</v>
      </c>
      <c r="W1275">
        <v>3323</v>
      </c>
      <c r="X1275" t="s">
        <v>305</v>
      </c>
      <c r="Y1275" t="s">
        <v>960</v>
      </c>
      <c r="Z1275" s="25">
        <v>43124.98333333333</v>
      </c>
      <c r="AA1275">
        <v>385</v>
      </c>
      <c r="AB1275">
        <v>3</v>
      </c>
      <c r="AC1275" s="24">
        <v>7.9000000000000008E-3</v>
      </c>
      <c r="AD1275">
        <v>43700</v>
      </c>
      <c r="AE1275">
        <v>16791420</v>
      </c>
      <c r="AF1275" s="22">
        <v>43124</v>
      </c>
      <c r="AG1275">
        <v>375</v>
      </c>
      <c r="AH1275">
        <v>382</v>
      </c>
      <c r="AI1275" s="22">
        <v>43125</v>
      </c>
      <c r="AJ1275">
        <v>389</v>
      </c>
      <c r="AK1275">
        <v>411</v>
      </c>
      <c r="AL1275" s="25">
        <v>43125.941701388889</v>
      </c>
      <c r="AM1275">
        <v>2</v>
      </c>
      <c r="AN1275" t="s">
        <v>1023</v>
      </c>
      <c r="AO1275">
        <v>1465</v>
      </c>
      <c r="AP1275">
        <v>0.39</v>
      </c>
      <c r="AQ1275">
        <v>1</v>
      </c>
      <c r="AR1275">
        <v>1</v>
      </c>
      <c r="AS1275">
        <v>2.09</v>
      </c>
      <c r="AT1275">
        <v>2.85</v>
      </c>
      <c r="AU1275">
        <v>0.90800000000000003</v>
      </c>
      <c r="AV1275">
        <v>412</v>
      </c>
      <c r="AW1275">
        <v>385</v>
      </c>
      <c r="AX1275">
        <v>411</v>
      </c>
    </row>
    <row r="1276" spans="1:50">
      <c r="A1276" s="22">
        <v>43123</v>
      </c>
      <c r="B1276">
        <v>216</v>
      </c>
      <c r="C1276">
        <v>217.4</v>
      </c>
      <c r="D1276">
        <v>215.3</v>
      </c>
      <c r="E1276">
        <v>217.3</v>
      </c>
      <c r="F1276" s="22">
        <v>43124</v>
      </c>
      <c r="G1276">
        <v>215.7</v>
      </c>
      <c r="H1276">
        <v>215.9</v>
      </c>
      <c r="I1276">
        <v>213.6</v>
      </c>
      <c r="J1276">
        <v>214.3</v>
      </c>
      <c r="K1276" s="22">
        <v>43125</v>
      </c>
      <c r="L1276">
        <v>212</v>
      </c>
      <c r="M1276">
        <v>1.04</v>
      </c>
      <c r="N1276" s="8" t="str">
        <f>IF(AND(AM1276=1,AC1276&lt;-0.005,AE1276&gt;O$1),R1276,"")</f>
        <v/>
      </c>
      <c r="O1276" s="8">
        <f t="shared" si="102"/>
        <v>-795.34797857208468</v>
      </c>
      <c r="P1276" s="8">
        <f t="shared" si="106"/>
        <v>1182.0330969266602</v>
      </c>
      <c r="Q1276" s="8">
        <f t="shared" si="103"/>
        <v>40423.336279409559</v>
      </c>
      <c r="R1276" s="8">
        <f t="shared" si="104"/>
        <v>1182.0330969266602</v>
      </c>
      <c r="S1276" s="8">
        <f t="shared" si="105"/>
        <v>135311.29655404165</v>
      </c>
      <c r="U1276" s="25">
        <v>43125.319976851853</v>
      </c>
      <c r="V1276">
        <v>11</v>
      </c>
      <c r="W1276">
        <v>8411</v>
      </c>
      <c r="X1276" t="s">
        <v>1070</v>
      </c>
      <c r="Y1276" t="s">
        <v>962</v>
      </c>
      <c r="Z1276" s="25">
        <v>43124.98333333333</v>
      </c>
      <c r="AA1276">
        <v>214.2</v>
      </c>
      <c r="AB1276">
        <v>-0.1</v>
      </c>
      <c r="AC1276" s="24">
        <v>-5.0000000000000001E-4</v>
      </c>
      <c r="AD1276">
        <v>36000</v>
      </c>
      <c r="AE1276">
        <v>7706630</v>
      </c>
      <c r="AF1276" s="22">
        <v>43124</v>
      </c>
      <c r="AG1276">
        <v>215.7</v>
      </c>
      <c r="AH1276">
        <v>214.3</v>
      </c>
      <c r="AI1276" s="22">
        <v>43125</v>
      </c>
      <c r="AJ1276">
        <v>212</v>
      </c>
      <c r="AK1276">
        <v>211.5</v>
      </c>
      <c r="AL1276" s="25">
        <v>43125.941736111112</v>
      </c>
      <c r="AM1276">
        <v>1</v>
      </c>
      <c r="AN1276" t="s">
        <v>1023</v>
      </c>
      <c r="AO1276">
        <v>3.24</v>
      </c>
      <c r="AP1276">
        <v>3.5</v>
      </c>
      <c r="AQ1276">
        <v>1</v>
      </c>
      <c r="AR1276">
        <v>1</v>
      </c>
      <c r="AS1276">
        <v>1.04</v>
      </c>
      <c r="AT1276">
        <v>1.07</v>
      </c>
      <c r="AU1276">
        <v>0.38400000000000001</v>
      </c>
      <c r="AV1276">
        <v>213.2</v>
      </c>
      <c r="AW1276">
        <v>210.4</v>
      </c>
      <c r="AX1276">
        <v>211.5</v>
      </c>
    </row>
    <row r="1277" spans="1:50">
      <c r="A1277" s="22">
        <v>43123</v>
      </c>
      <c r="B1277">
        <v>1460</v>
      </c>
      <c r="C1277">
        <v>1460</v>
      </c>
      <c r="D1277">
        <v>1414</v>
      </c>
      <c r="E1277">
        <v>1435</v>
      </c>
      <c r="F1277" s="22">
        <v>43124</v>
      </c>
      <c r="G1277">
        <v>1735</v>
      </c>
      <c r="H1277">
        <v>1735</v>
      </c>
      <c r="I1277">
        <v>1735</v>
      </c>
      <c r="J1277">
        <v>1735</v>
      </c>
      <c r="K1277" s="22">
        <v>43125</v>
      </c>
      <c r="L1277">
        <v>1729</v>
      </c>
      <c r="M1277">
        <v>1.02</v>
      </c>
      <c r="N1277" s="8" t="str">
        <f>IF(AND(AM1277=1,AC1277&lt;-0.005,AE1277&gt;O$1),R1277,"")</f>
        <v/>
      </c>
      <c r="O1277" s="8">
        <f t="shared" si="102"/>
        <v>-795.34797857208468</v>
      </c>
      <c r="P1277" s="8" t="str">
        <f t="shared" si="106"/>
        <v/>
      </c>
      <c r="Q1277" s="8">
        <f t="shared" si="103"/>
        <v>40423.336279409559</v>
      </c>
      <c r="R1277" s="8">
        <f t="shared" si="104"/>
        <v>-50208.116545265359</v>
      </c>
      <c r="S1277" s="8">
        <f t="shared" si="105"/>
        <v>85103.180008776282</v>
      </c>
      <c r="U1277" s="25">
        <v>43125.319976851853</v>
      </c>
      <c r="V1277">
        <v>12</v>
      </c>
      <c r="W1277">
        <v>3655</v>
      </c>
      <c r="X1277" t="s">
        <v>1587</v>
      </c>
      <c r="Y1277" t="s">
        <v>962</v>
      </c>
      <c r="Z1277" s="25">
        <v>43124.99722222222</v>
      </c>
      <c r="AA1277">
        <v>1761</v>
      </c>
      <c r="AB1277">
        <v>26</v>
      </c>
      <c r="AC1277" s="24">
        <v>1.4999999999999999E-2</v>
      </c>
      <c r="AD1277">
        <v>35600</v>
      </c>
      <c r="AE1277">
        <v>62687860</v>
      </c>
      <c r="AF1277" s="22">
        <v>43124</v>
      </c>
      <c r="AG1277">
        <v>1735</v>
      </c>
      <c r="AH1277">
        <v>1735</v>
      </c>
      <c r="AI1277" s="22">
        <v>43125</v>
      </c>
      <c r="AJ1277">
        <v>1729</v>
      </c>
      <c r="AK1277">
        <v>1922</v>
      </c>
      <c r="AL1277" s="25">
        <v>43125.941747685189</v>
      </c>
      <c r="AM1277">
        <v>1</v>
      </c>
      <c r="AN1277">
        <v>0.05</v>
      </c>
      <c r="AO1277">
        <v>5.5</v>
      </c>
      <c r="AP1277">
        <v>0</v>
      </c>
      <c r="AQ1277">
        <v>0.76</v>
      </c>
      <c r="AR1277">
        <v>0.64</v>
      </c>
      <c r="AS1277">
        <v>1.02</v>
      </c>
      <c r="AT1277">
        <v>1.05</v>
      </c>
      <c r="AU1277">
        <v>0.89800000000000002</v>
      </c>
      <c r="AV1277">
        <v>2047</v>
      </c>
      <c r="AW1277">
        <v>1713</v>
      </c>
      <c r="AX1277">
        <v>1922</v>
      </c>
    </row>
    <row r="1278" spans="1:50">
      <c r="A1278" s="22">
        <v>43123</v>
      </c>
      <c r="B1278">
        <v>180</v>
      </c>
      <c r="C1278">
        <v>185</v>
      </c>
      <c r="D1278">
        <v>179</v>
      </c>
      <c r="E1278">
        <v>180</v>
      </c>
      <c r="F1278" s="22">
        <v>43124</v>
      </c>
      <c r="G1278">
        <v>181</v>
      </c>
      <c r="H1278">
        <v>230</v>
      </c>
      <c r="I1278">
        <v>179</v>
      </c>
      <c r="J1278">
        <v>220</v>
      </c>
      <c r="K1278" s="22">
        <v>43125</v>
      </c>
      <c r="L1278">
        <v>214</v>
      </c>
      <c r="M1278">
        <v>1.01</v>
      </c>
      <c r="N1278" s="8" t="str">
        <f>IF(AND(AM1278=1,AC1278&lt;-0.005,AE1278&gt;O$1),R1278,"")</f>
        <v/>
      </c>
      <c r="O1278" s="8">
        <f t="shared" si="102"/>
        <v>-795.34797857208468</v>
      </c>
      <c r="P1278" s="8" t="str">
        <f t="shared" si="106"/>
        <v/>
      </c>
      <c r="Q1278" s="8">
        <f t="shared" si="103"/>
        <v>40423.336279409559</v>
      </c>
      <c r="R1278" s="8">
        <f t="shared" si="104"/>
        <v>19417.475728155332</v>
      </c>
      <c r="S1278" s="8">
        <f t="shared" si="105"/>
        <v>104520.65573693161</v>
      </c>
      <c r="U1278" s="25">
        <v>43125.319976851853</v>
      </c>
      <c r="V1278">
        <v>14</v>
      </c>
      <c r="W1278">
        <v>9479</v>
      </c>
      <c r="X1278" t="s">
        <v>1374</v>
      </c>
      <c r="Y1278" t="s">
        <v>962</v>
      </c>
      <c r="Z1278" s="25">
        <v>43124.998611111114</v>
      </c>
      <c r="AA1278">
        <v>221</v>
      </c>
      <c r="AB1278">
        <v>1</v>
      </c>
      <c r="AC1278" s="24">
        <v>4.4999999999999997E-3</v>
      </c>
      <c r="AD1278">
        <v>21700</v>
      </c>
      <c r="AE1278">
        <v>4741180</v>
      </c>
      <c r="AF1278" s="22">
        <v>43124</v>
      </c>
      <c r="AG1278">
        <v>181</v>
      </c>
      <c r="AH1278">
        <v>220</v>
      </c>
      <c r="AI1278" s="22">
        <v>43125</v>
      </c>
      <c r="AJ1278">
        <v>214</v>
      </c>
      <c r="AK1278">
        <v>206</v>
      </c>
      <c r="AL1278" s="25">
        <v>43125.941770833335</v>
      </c>
      <c r="AM1278">
        <v>1</v>
      </c>
      <c r="AN1278">
        <v>0</v>
      </c>
      <c r="AO1278">
        <v>3.96</v>
      </c>
      <c r="AP1278">
        <v>0.23</v>
      </c>
      <c r="AQ1278">
        <v>0.47</v>
      </c>
      <c r="AR1278">
        <v>0.46</v>
      </c>
      <c r="AS1278">
        <v>1.01</v>
      </c>
      <c r="AT1278">
        <v>1.01</v>
      </c>
      <c r="AU1278">
        <v>0.38</v>
      </c>
      <c r="AV1278">
        <v>227</v>
      </c>
      <c r="AW1278">
        <v>203</v>
      </c>
      <c r="AX1278">
        <v>206</v>
      </c>
    </row>
    <row r="1279" spans="1:50">
      <c r="A1279" s="22">
        <v>43123</v>
      </c>
      <c r="B1279">
        <v>2050</v>
      </c>
      <c r="C1279">
        <v>2050</v>
      </c>
      <c r="D1279">
        <v>2050</v>
      </c>
      <c r="E1279">
        <v>2050</v>
      </c>
      <c r="F1279" s="22">
        <v>43124</v>
      </c>
      <c r="G1279">
        <v>1830</v>
      </c>
      <c r="H1279">
        <v>1900</v>
      </c>
      <c r="I1279">
        <v>1760</v>
      </c>
      <c r="J1279">
        <v>1880</v>
      </c>
      <c r="K1279" s="22">
        <v>43125</v>
      </c>
      <c r="L1279">
        <v>1910</v>
      </c>
      <c r="M1279">
        <v>1.44</v>
      </c>
      <c r="N1279" s="8" t="str">
        <f>IF(AND(AM1279=1,AC1279&lt;-0.005,AE1279&gt;O$1),R1279,"")</f>
        <v/>
      </c>
      <c r="O1279" s="8">
        <f t="shared" si="102"/>
        <v>-795.34797857208468</v>
      </c>
      <c r="P1279" s="8" t="str">
        <f t="shared" si="106"/>
        <v/>
      </c>
      <c r="Q1279" s="8">
        <f t="shared" si="103"/>
        <v>40423.336279409559</v>
      </c>
      <c r="R1279" s="8">
        <f t="shared" si="104"/>
        <v>11241.97002141325</v>
      </c>
      <c r="S1279" s="8">
        <f t="shared" si="105"/>
        <v>104520.65573693161</v>
      </c>
      <c r="U1279" s="25">
        <v>43125.319976851853</v>
      </c>
      <c r="V1279">
        <v>15</v>
      </c>
      <c r="W1279">
        <v>9307</v>
      </c>
      <c r="X1279" t="s">
        <v>1478</v>
      </c>
      <c r="Y1279" t="s">
        <v>954</v>
      </c>
      <c r="Z1279" s="25">
        <v>43124.998611111114</v>
      </c>
      <c r="AA1279">
        <v>1872</v>
      </c>
      <c r="AB1279">
        <v>-8</v>
      </c>
      <c r="AC1279" s="24">
        <v>-4.3E-3</v>
      </c>
      <c r="AD1279">
        <v>20600</v>
      </c>
      <c r="AE1279">
        <v>39369800</v>
      </c>
      <c r="AF1279" s="22">
        <v>43124</v>
      </c>
      <c r="AG1279">
        <v>1830</v>
      </c>
      <c r="AH1279">
        <v>1880</v>
      </c>
      <c r="AI1279" s="22">
        <v>43125</v>
      </c>
      <c r="AJ1279">
        <v>1910</v>
      </c>
      <c r="AK1279">
        <v>1868</v>
      </c>
      <c r="AL1279" s="25">
        <v>43125.941782407404</v>
      </c>
      <c r="AM1279">
        <v>2</v>
      </c>
      <c r="AN1279" t="s">
        <v>1023</v>
      </c>
      <c r="AO1279">
        <v>43</v>
      </c>
      <c r="AP1279">
        <v>0.35</v>
      </c>
      <c r="AQ1279">
        <v>1</v>
      </c>
      <c r="AR1279">
        <v>1</v>
      </c>
      <c r="AS1279">
        <v>1.44</v>
      </c>
      <c r="AT1279">
        <v>1.67</v>
      </c>
      <c r="AU1279">
        <v>0.877</v>
      </c>
      <c r="AV1279">
        <v>1961</v>
      </c>
      <c r="AW1279">
        <v>1825</v>
      </c>
      <c r="AX1279">
        <v>1868</v>
      </c>
    </row>
    <row r="1280" spans="1:50">
      <c r="A1280" s="22">
        <v>43123</v>
      </c>
      <c r="B1280">
        <v>804</v>
      </c>
      <c r="C1280">
        <v>853</v>
      </c>
      <c r="D1280">
        <v>797</v>
      </c>
      <c r="E1280">
        <v>800</v>
      </c>
      <c r="F1280" s="22">
        <v>43124</v>
      </c>
      <c r="G1280">
        <v>790</v>
      </c>
      <c r="H1280">
        <v>803</v>
      </c>
      <c r="I1280">
        <v>769</v>
      </c>
      <c r="J1280">
        <v>773</v>
      </c>
      <c r="K1280" s="22">
        <v>43125</v>
      </c>
      <c r="L1280">
        <v>770</v>
      </c>
      <c r="M1280">
        <v>1.01</v>
      </c>
      <c r="N1280" s="8" t="str">
        <f>IF(AND(AM1280=1,AC1280&lt;-0.005,AE1280&gt;O$1),R1280,"")</f>
        <v/>
      </c>
      <c r="O1280" s="8">
        <f t="shared" si="102"/>
        <v>-795.34797857208468</v>
      </c>
      <c r="P1280" s="8" t="str">
        <f t="shared" si="106"/>
        <v/>
      </c>
      <c r="Q1280" s="8">
        <f t="shared" si="103"/>
        <v>40423.336279409559</v>
      </c>
      <c r="R1280" s="8">
        <f t="shared" si="104"/>
        <v>-15113.350125944558</v>
      </c>
      <c r="S1280" s="8">
        <f t="shared" si="105"/>
        <v>104520.65573693161</v>
      </c>
      <c r="U1280" s="25">
        <v>43125.319976851853</v>
      </c>
      <c r="V1280">
        <v>16</v>
      </c>
      <c r="W1280">
        <v>3825</v>
      </c>
      <c r="X1280" t="s">
        <v>1069</v>
      </c>
      <c r="Y1280" t="s">
        <v>954</v>
      </c>
      <c r="Z1280" s="25">
        <v>43124.99722222222</v>
      </c>
      <c r="AA1280">
        <v>782</v>
      </c>
      <c r="AB1280">
        <v>9</v>
      </c>
      <c r="AC1280" s="24">
        <v>1.1599999999999999E-2</v>
      </c>
      <c r="AD1280">
        <v>14500</v>
      </c>
      <c r="AE1280">
        <v>11342070</v>
      </c>
      <c r="AF1280" s="22">
        <v>43124</v>
      </c>
      <c r="AG1280">
        <v>790</v>
      </c>
      <c r="AH1280">
        <v>773</v>
      </c>
      <c r="AI1280" s="22">
        <v>43125</v>
      </c>
      <c r="AJ1280">
        <v>770</v>
      </c>
      <c r="AK1280">
        <v>794</v>
      </c>
      <c r="AL1280" s="25">
        <v>43125.941793981481</v>
      </c>
      <c r="AM1280">
        <v>2</v>
      </c>
      <c r="AN1280" t="s">
        <v>1023</v>
      </c>
      <c r="AO1280">
        <v>135.02000000000001</v>
      </c>
      <c r="AP1280" t="s">
        <v>956</v>
      </c>
      <c r="AQ1280">
        <v>0.57999999999999996</v>
      </c>
      <c r="AR1280">
        <v>0.17</v>
      </c>
      <c r="AS1280">
        <v>1.01</v>
      </c>
      <c r="AT1280">
        <v>0.92</v>
      </c>
      <c r="AU1280">
        <v>2.5219999999999998</v>
      </c>
      <c r="AV1280">
        <v>805</v>
      </c>
      <c r="AW1280">
        <v>768</v>
      </c>
      <c r="AX1280">
        <v>794</v>
      </c>
    </row>
    <row r="1281" spans="1:50">
      <c r="A1281" s="22">
        <v>43123</v>
      </c>
      <c r="B1281">
        <v>200</v>
      </c>
      <c r="C1281">
        <v>200</v>
      </c>
      <c r="D1281">
        <v>198</v>
      </c>
      <c r="E1281">
        <v>200</v>
      </c>
      <c r="F1281" s="22">
        <v>43124</v>
      </c>
      <c r="G1281">
        <v>199</v>
      </c>
      <c r="H1281">
        <v>200</v>
      </c>
      <c r="I1281">
        <v>179</v>
      </c>
      <c r="J1281">
        <v>190</v>
      </c>
      <c r="K1281" s="22">
        <v>43125</v>
      </c>
      <c r="L1281">
        <v>190</v>
      </c>
      <c r="M1281">
        <v>1.06</v>
      </c>
      <c r="N1281" s="8" t="str">
        <f>IF(AND(AM1281=1,AC1281&lt;-0.005,AE1281&gt;O$1),R1281,"")</f>
        <v/>
      </c>
      <c r="O1281" s="8">
        <f t="shared" si="102"/>
        <v>-795.34797857208468</v>
      </c>
      <c r="P1281" s="8" t="str">
        <f t="shared" si="106"/>
        <v/>
      </c>
      <c r="Q1281" s="8">
        <f t="shared" si="103"/>
        <v>40423.336279409559</v>
      </c>
      <c r="R1281" s="8">
        <f t="shared" si="104"/>
        <v>2645.5026455026732</v>
      </c>
      <c r="S1281" s="8">
        <f t="shared" si="105"/>
        <v>107166.15838243428</v>
      </c>
      <c r="U1281" s="25">
        <v>43125.319976851853</v>
      </c>
      <c r="V1281">
        <v>17</v>
      </c>
      <c r="W1281">
        <v>3606</v>
      </c>
      <c r="X1281" t="s">
        <v>1246</v>
      </c>
      <c r="Y1281" t="s">
        <v>962</v>
      </c>
      <c r="Z1281" s="25">
        <v>43124.977083333331</v>
      </c>
      <c r="AA1281">
        <v>193</v>
      </c>
      <c r="AB1281">
        <v>3</v>
      </c>
      <c r="AC1281" s="24">
        <v>1.5800000000000002E-2</v>
      </c>
      <c r="AD1281">
        <v>13600</v>
      </c>
      <c r="AE1281">
        <v>2600200</v>
      </c>
      <c r="AF1281" s="22">
        <v>43124</v>
      </c>
      <c r="AG1281">
        <v>199</v>
      </c>
      <c r="AH1281">
        <v>190</v>
      </c>
      <c r="AI1281" s="22">
        <v>43125</v>
      </c>
      <c r="AJ1281">
        <v>190</v>
      </c>
      <c r="AK1281">
        <v>189</v>
      </c>
      <c r="AL1281" s="25">
        <v>43125.941805555558</v>
      </c>
      <c r="AM1281">
        <v>1</v>
      </c>
      <c r="AN1281">
        <v>0.2</v>
      </c>
      <c r="AO1281">
        <v>2.33</v>
      </c>
      <c r="AP1281">
        <v>0</v>
      </c>
      <c r="AQ1281">
        <v>0.95</v>
      </c>
      <c r="AR1281">
        <v>0.88</v>
      </c>
      <c r="AS1281">
        <v>1.06</v>
      </c>
      <c r="AT1281">
        <v>1.06</v>
      </c>
      <c r="AU1281">
        <v>0.78400000000000003</v>
      </c>
      <c r="AV1281">
        <v>190</v>
      </c>
      <c r="AW1281">
        <v>187</v>
      </c>
      <c r="AX1281">
        <v>189</v>
      </c>
    </row>
    <row r="1282" spans="1:50">
      <c r="A1282" s="22">
        <v>43123</v>
      </c>
      <c r="B1282">
        <v>373</v>
      </c>
      <c r="C1282">
        <v>375</v>
      </c>
      <c r="D1282">
        <v>371</v>
      </c>
      <c r="E1282">
        <v>375</v>
      </c>
      <c r="F1282" s="22">
        <v>43124</v>
      </c>
      <c r="G1282">
        <v>377</v>
      </c>
      <c r="H1282">
        <v>380</v>
      </c>
      <c r="I1282">
        <v>376</v>
      </c>
      <c r="J1282">
        <v>379</v>
      </c>
      <c r="K1282" s="22">
        <v>43125</v>
      </c>
      <c r="L1282">
        <v>390</v>
      </c>
      <c r="M1282">
        <v>1.05</v>
      </c>
      <c r="N1282" s="8" t="str">
        <f>IF(AND(AM1282=1,AC1282&lt;-0.005,AE1282&gt;O$1),R1282,"")</f>
        <v/>
      </c>
      <c r="O1282" s="8">
        <f t="shared" si="102"/>
        <v>-795.34797857208468</v>
      </c>
      <c r="P1282" s="8" t="str">
        <f t="shared" si="106"/>
        <v/>
      </c>
      <c r="Q1282" s="8">
        <f t="shared" si="103"/>
        <v>40423.336279409559</v>
      </c>
      <c r="R1282" s="8">
        <f t="shared" si="104"/>
        <v>-11278.195488721831</v>
      </c>
      <c r="S1282" s="8">
        <f t="shared" si="105"/>
        <v>95887.962893712451</v>
      </c>
      <c r="U1282" s="25">
        <v>43125.319976851853</v>
      </c>
      <c r="V1282">
        <v>18</v>
      </c>
      <c r="W1282">
        <v>8703</v>
      </c>
      <c r="X1282" t="s">
        <v>1586</v>
      </c>
      <c r="Y1282" t="s">
        <v>962</v>
      </c>
      <c r="Z1282" s="25">
        <v>43124.981249999997</v>
      </c>
      <c r="AA1282">
        <v>386</v>
      </c>
      <c r="AB1282">
        <v>7</v>
      </c>
      <c r="AC1282" s="24">
        <v>1.8499999999999999E-2</v>
      </c>
      <c r="AD1282">
        <v>13500</v>
      </c>
      <c r="AE1282">
        <v>5198290</v>
      </c>
      <c r="AF1282" s="22">
        <v>43124</v>
      </c>
      <c r="AG1282">
        <v>377</v>
      </c>
      <c r="AH1282">
        <v>379</v>
      </c>
      <c r="AI1282" s="22">
        <v>43125</v>
      </c>
      <c r="AJ1282">
        <v>390</v>
      </c>
      <c r="AK1282">
        <v>399</v>
      </c>
      <c r="AL1282" s="25">
        <v>43125.941817129627</v>
      </c>
      <c r="AM1282">
        <v>1</v>
      </c>
      <c r="AN1282" t="s">
        <v>1023</v>
      </c>
      <c r="AO1282">
        <v>2.37</v>
      </c>
      <c r="AP1282" t="s">
        <v>956</v>
      </c>
      <c r="AQ1282">
        <v>1</v>
      </c>
      <c r="AR1282">
        <v>1</v>
      </c>
      <c r="AS1282">
        <v>1.05</v>
      </c>
      <c r="AT1282">
        <v>1.06</v>
      </c>
      <c r="AU1282">
        <v>0.32300000000000001</v>
      </c>
      <c r="AV1282">
        <v>411</v>
      </c>
      <c r="AW1282">
        <v>389</v>
      </c>
      <c r="AX1282">
        <v>399</v>
      </c>
    </row>
    <row r="1283" spans="1:50">
      <c r="A1283" s="22">
        <v>43123</v>
      </c>
      <c r="B1283">
        <v>1578</v>
      </c>
      <c r="C1283">
        <v>1700</v>
      </c>
      <c r="D1283">
        <v>1566</v>
      </c>
      <c r="E1283">
        <v>1643</v>
      </c>
      <c r="F1283" s="22">
        <v>43124</v>
      </c>
      <c r="G1283">
        <v>2043</v>
      </c>
      <c r="H1283">
        <v>2043</v>
      </c>
      <c r="I1283">
        <v>2043</v>
      </c>
      <c r="J1283">
        <v>2043</v>
      </c>
      <c r="K1283" s="22">
        <v>43125</v>
      </c>
      <c r="L1283">
        <v>2370</v>
      </c>
      <c r="M1283">
        <v>1.03</v>
      </c>
      <c r="N1283" s="8" t="str">
        <f>IF(AND(AM1283=1,AC1283&lt;-0.005,AE1283&gt;O$1),R1283,"")</f>
        <v/>
      </c>
      <c r="O1283" s="8">
        <f t="shared" si="102"/>
        <v>-795.34797857208468</v>
      </c>
      <c r="P1283" s="8" t="str">
        <f t="shared" si="106"/>
        <v/>
      </c>
      <c r="Q1283" s="8">
        <f t="shared" si="103"/>
        <v>40423.336279409559</v>
      </c>
      <c r="R1283" s="8">
        <f t="shared" si="104"/>
        <v>64285.714285714283</v>
      </c>
      <c r="S1283" s="8">
        <f t="shared" si="105"/>
        <v>95887.962893712451</v>
      </c>
      <c r="U1283" s="25">
        <v>43125.319976851853</v>
      </c>
      <c r="V1283">
        <v>19</v>
      </c>
      <c r="W1283">
        <v>9691</v>
      </c>
      <c r="X1283" t="s">
        <v>1585</v>
      </c>
      <c r="Y1283" t="s">
        <v>960</v>
      </c>
      <c r="Z1283" s="25">
        <v>43124.997916666667</v>
      </c>
      <c r="AA1283">
        <v>2360</v>
      </c>
      <c r="AB1283">
        <v>317</v>
      </c>
      <c r="AC1283" s="24">
        <v>0.1552</v>
      </c>
      <c r="AD1283">
        <v>12500</v>
      </c>
      <c r="AE1283">
        <v>28139920</v>
      </c>
      <c r="AF1283" s="22">
        <v>43124</v>
      </c>
      <c r="AG1283">
        <v>2043</v>
      </c>
      <c r="AH1283">
        <v>2043</v>
      </c>
      <c r="AI1283" s="22">
        <v>43125</v>
      </c>
      <c r="AJ1283">
        <v>2370</v>
      </c>
      <c r="AK1283">
        <v>2100</v>
      </c>
      <c r="AL1283" s="25">
        <v>43125.941828703704</v>
      </c>
      <c r="AM1283">
        <v>2</v>
      </c>
      <c r="AN1283" t="s">
        <v>1023</v>
      </c>
      <c r="AO1283">
        <v>0</v>
      </c>
      <c r="AP1283">
        <v>0.88</v>
      </c>
      <c r="AQ1283">
        <v>0.89</v>
      </c>
      <c r="AR1283">
        <v>0.93</v>
      </c>
      <c r="AS1283">
        <v>1.03</v>
      </c>
      <c r="AT1283">
        <v>1.06</v>
      </c>
      <c r="AU1283">
        <v>0.54400000000000004</v>
      </c>
      <c r="AV1283">
        <v>2490</v>
      </c>
      <c r="AW1283">
        <v>2070</v>
      </c>
      <c r="AX1283">
        <v>2100</v>
      </c>
    </row>
    <row r="1284" spans="1:50">
      <c r="A1284" s="22">
        <v>43123</v>
      </c>
      <c r="B1284">
        <v>805</v>
      </c>
      <c r="C1284">
        <v>824</v>
      </c>
      <c r="D1284">
        <v>798</v>
      </c>
      <c r="E1284">
        <v>813</v>
      </c>
      <c r="F1284" s="22">
        <v>43124</v>
      </c>
      <c r="G1284">
        <v>821</v>
      </c>
      <c r="H1284">
        <v>857</v>
      </c>
      <c r="I1284">
        <v>810</v>
      </c>
      <c r="J1284">
        <v>823</v>
      </c>
      <c r="K1284" s="22">
        <v>43125</v>
      </c>
      <c r="L1284">
        <v>837</v>
      </c>
      <c r="M1284">
        <v>1.22</v>
      </c>
      <c r="N1284" s="8" t="str">
        <f>IF(AND(AM1284=1,AC1284&lt;-0.005,AE1284&gt;O$1),R1284,"")</f>
        <v/>
      </c>
      <c r="O1284" s="8">
        <f t="shared" si="102"/>
        <v>-795.34797857208468</v>
      </c>
      <c r="P1284" s="8" t="str">
        <f t="shared" si="106"/>
        <v/>
      </c>
      <c r="Q1284" s="8">
        <f t="shared" si="103"/>
        <v>40423.336279409559</v>
      </c>
      <c r="R1284" s="8">
        <f t="shared" si="104"/>
        <v>-11668.611435239229</v>
      </c>
      <c r="S1284" s="8">
        <f t="shared" si="105"/>
        <v>95887.962893712451</v>
      </c>
      <c r="U1284" s="25">
        <v>43125.319976851853</v>
      </c>
      <c r="V1284">
        <v>21</v>
      </c>
      <c r="W1284">
        <v>4594</v>
      </c>
      <c r="X1284" t="s">
        <v>1140</v>
      </c>
      <c r="Y1284" t="s">
        <v>957</v>
      </c>
      <c r="Z1284" s="25">
        <v>43124.998611111114</v>
      </c>
      <c r="AA1284">
        <v>840</v>
      </c>
      <c r="AB1284">
        <v>17</v>
      </c>
      <c r="AC1284" s="24">
        <v>2.07E-2</v>
      </c>
      <c r="AD1284">
        <v>11400</v>
      </c>
      <c r="AE1284">
        <v>9492750</v>
      </c>
      <c r="AF1284" s="22">
        <v>43124</v>
      </c>
      <c r="AG1284">
        <v>821</v>
      </c>
      <c r="AH1284">
        <v>823</v>
      </c>
      <c r="AI1284" s="22">
        <v>43125</v>
      </c>
      <c r="AJ1284">
        <v>837</v>
      </c>
      <c r="AK1284">
        <v>857</v>
      </c>
      <c r="AL1284" s="25">
        <v>43125.941851851851</v>
      </c>
      <c r="AM1284">
        <v>2</v>
      </c>
      <c r="AN1284" t="s">
        <v>1023</v>
      </c>
      <c r="AO1284">
        <v>54.77</v>
      </c>
      <c r="AP1284">
        <v>0</v>
      </c>
      <c r="AQ1284">
        <v>0.87</v>
      </c>
      <c r="AR1284">
        <v>0.92</v>
      </c>
      <c r="AS1284">
        <v>1.22</v>
      </c>
      <c r="AT1284">
        <v>1.35</v>
      </c>
      <c r="AU1284">
        <v>2.2480000000000002</v>
      </c>
      <c r="AV1284">
        <v>908</v>
      </c>
      <c r="AW1284">
        <v>833</v>
      </c>
      <c r="AX1284">
        <v>857</v>
      </c>
    </row>
    <row r="1285" spans="1:50">
      <c r="A1285" s="22">
        <v>43123</v>
      </c>
      <c r="B1285">
        <v>22930</v>
      </c>
      <c r="C1285">
        <v>23320</v>
      </c>
      <c r="D1285">
        <v>22910</v>
      </c>
      <c r="E1285">
        <v>23300</v>
      </c>
      <c r="F1285" s="22">
        <v>43124</v>
      </c>
      <c r="G1285">
        <v>23080</v>
      </c>
      <c r="H1285">
        <v>23190</v>
      </c>
      <c r="I1285">
        <v>22890</v>
      </c>
      <c r="J1285">
        <v>22960</v>
      </c>
      <c r="K1285" s="22">
        <v>43125</v>
      </c>
      <c r="L1285">
        <v>22580</v>
      </c>
      <c r="M1285">
        <v>1.05</v>
      </c>
      <c r="N1285" s="8">
        <f>IF(AND(AM1285=1,AC1285&lt;-0.005,AE1285&gt;O$1),R1285,"")</f>
        <v>2895.3229398663848</v>
      </c>
      <c r="O1285" s="8">
        <f t="shared" si="102"/>
        <v>2099.9749612943001</v>
      </c>
      <c r="P1285" s="8" t="str">
        <f t="shared" si="106"/>
        <v/>
      </c>
      <c r="Q1285" s="8">
        <f t="shared" si="103"/>
        <v>40423.336279409559</v>
      </c>
      <c r="R1285" s="8">
        <f t="shared" si="104"/>
        <v>2895.3229398663848</v>
      </c>
      <c r="S1285" s="8">
        <f t="shared" si="105"/>
        <v>98783.285833578833</v>
      </c>
      <c r="U1285" s="25">
        <v>43125.319976851853</v>
      </c>
      <c r="V1285">
        <v>23</v>
      </c>
      <c r="W1285">
        <v>1570</v>
      </c>
      <c r="X1285" t="s">
        <v>1041</v>
      </c>
      <c r="Y1285" t="s">
        <v>954</v>
      </c>
      <c r="Z1285" s="25">
        <v>43124.997916666667</v>
      </c>
      <c r="AA1285">
        <v>22777</v>
      </c>
      <c r="AB1285">
        <v>-183</v>
      </c>
      <c r="AC1285" s="24">
        <v>-8.0000000000000002E-3</v>
      </c>
      <c r="AD1285">
        <v>9205</v>
      </c>
      <c r="AE1285">
        <v>209992425</v>
      </c>
      <c r="AF1285" s="22">
        <v>43124</v>
      </c>
      <c r="AG1285">
        <v>23080</v>
      </c>
      <c r="AH1285">
        <v>22960</v>
      </c>
      <c r="AI1285" s="22">
        <v>43125</v>
      </c>
      <c r="AJ1285">
        <v>22580</v>
      </c>
      <c r="AK1285">
        <v>22450</v>
      </c>
      <c r="AL1285" s="25">
        <v>43125.941874999997</v>
      </c>
      <c r="AM1285">
        <v>1</v>
      </c>
      <c r="AN1285">
        <v>0</v>
      </c>
      <c r="AO1285" s="26">
        <v>8.0000000000000002E-3</v>
      </c>
      <c r="AQ1285">
        <v>0.84</v>
      </c>
      <c r="AR1285">
        <v>0.92</v>
      </c>
      <c r="AS1285">
        <v>1.05</v>
      </c>
      <c r="AT1285">
        <v>1.1000000000000001</v>
      </c>
      <c r="AU1285">
        <v>0.63800000000000001</v>
      </c>
      <c r="AV1285">
        <v>22740</v>
      </c>
      <c r="AW1285">
        <v>22380</v>
      </c>
      <c r="AX1285">
        <v>22450</v>
      </c>
    </row>
    <row r="1286" spans="1:50">
      <c r="A1286" s="22">
        <v>43123</v>
      </c>
      <c r="B1286">
        <v>879</v>
      </c>
      <c r="C1286">
        <v>886.9</v>
      </c>
      <c r="D1286">
        <v>872.1</v>
      </c>
      <c r="E1286">
        <v>886.8</v>
      </c>
      <c r="F1286" s="22">
        <v>43124</v>
      </c>
      <c r="G1286">
        <v>880.9</v>
      </c>
      <c r="H1286">
        <v>882.5</v>
      </c>
      <c r="I1286">
        <v>863</v>
      </c>
      <c r="J1286">
        <v>868.1</v>
      </c>
      <c r="K1286" s="22">
        <v>43125</v>
      </c>
      <c r="L1286">
        <v>857.1</v>
      </c>
      <c r="M1286">
        <v>1.04</v>
      </c>
      <c r="N1286" s="8" t="str">
        <f>IF(AND(AM1286=1,AC1286&lt;-0.005,AE1286&gt;O$1),R1286,"")</f>
        <v/>
      </c>
      <c r="O1286" s="8">
        <f t="shared" si="102"/>
        <v>2099.9749612943001</v>
      </c>
      <c r="P1286" s="8">
        <f t="shared" si="106"/>
        <v>2226.6494784952683</v>
      </c>
      <c r="Q1286" s="8">
        <f t="shared" si="103"/>
        <v>42649.985757904826</v>
      </c>
      <c r="R1286" s="8">
        <f t="shared" si="104"/>
        <v>2226.6494784952683</v>
      </c>
      <c r="S1286" s="8">
        <f t="shared" si="105"/>
        <v>101009.9353120741</v>
      </c>
      <c r="U1286" s="25">
        <v>43125.319976851853</v>
      </c>
      <c r="V1286">
        <v>24</v>
      </c>
      <c r="W1286">
        <v>8306</v>
      </c>
      <c r="X1286" t="s">
        <v>1083</v>
      </c>
      <c r="Y1286" t="s">
        <v>962</v>
      </c>
      <c r="Z1286" s="25">
        <v>43124.996527777781</v>
      </c>
      <c r="AA1286">
        <v>866</v>
      </c>
      <c r="AB1286">
        <v>-2.1</v>
      </c>
      <c r="AC1286" s="24">
        <v>-2.3999999999999998E-3</v>
      </c>
      <c r="AD1286">
        <v>8700</v>
      </c>
      <c r="AE1286">
        <v>7528120</v>
      </c>
      <c r="AF1286" s="22">
        <v>43124</v>
      </c>
      <c r="AG1286">
        <v>880.9</v>
      </c>
      <c r="AH1286">
        <v>868.1</v>
      </c>
      <c r="AI1286" s="22">
        <v>43125</v>
      </c>
      <c r="AJ1286">
        <v>857.1</v>
      </c>
      <c r="AK1286">
        <v>853.3</v>
      </c>
      <c r="AL1286" s="25">
        <v>43125.941886574074</v>
      </c>
      <c r="AM1286">
        <v>1</v>
      </c>
      <c r="AN1286" t="s">
        <v>1023</v>
      </c>
      <c r="AO1286">
        <v>1.53</v>
      </c>
      <c r="AP1286">
        <v>2.0699999999999998</v>
      </c>
      <c r="AQ1286">
        <v>0.89</v>
      </c>
      <c r="AR1286">
        <v>0.94</v>
      </c>
      <c r="AS1286">
        <v>1.04</v>
      </c>
      <c r="AT1286">
        <v>1.1100000000000001</v>
      </c>
      <c r="AU1286">
        <v>0.52400000000000002</v>
      </c>
      <c r="AV1286">
        <v>863</v>
      </c>
      <c r="AW1286">
        <v>850</v>
      </c>
      <c r="AX1286">
        <v>853.3</v>
      </c>
    </row>
    <row r="1287" spans="1:50">
      <c r="A1287" s="22">
        <v>43123</v>
      </c>
      <c r="B1287">
        <v>1058</v>
      </c>
      <c r="C1287">
        <v>1059</v>
      </c>
      <c r="D1287">
        <v>1047</v>
      </c>
      <c r="E1287">
        <v>1051</v>
      </c>
      <c r="F1287" s="22">
        <v>43124</v>
      </c>
      <c r="G1287">
        <v>1050</v>
      </c>
      <c r="H1287">
        <v>1060</v>
      </c>
      <c r="I1287">
        <v>1044</v>
      </c>
      <c r="J1287">
        <v>1056</v>
      </c>
      <c r="K1287" s="22">
        <v>43125</v>
      </c>
      <c r="L1287">
        <v>1100</v>
      </c>
      <c r="M1287">
        <v>1</v>
      </c>
      <c r="N1287" s="8" t="str">
        <f>IF(AND(AM1287=1,AC1287&lt;-0.005,AE1287&gt;O$1),R1287,"")</f>
        <v/>
      </c>
      <c r="O1287" s="8">
        <f t="shared" si="102"/>
        <v>2099.9749612943001</v>
      </c>
      <c r="P1287" s="8" t="str">
        <f t="shared" si="106"/>
        <v/>
      </c>
      <c r="Q1287" s="8">
        <f t="shared" si="103"/>
        <v>42649.985757904826</v>
      </c>
      <c r="R1287" s="8">
        <f t="shared" si="104"/>
        <v>-25862.068965517239</v>
      </c>
      <c r="S1287" s="8">
        <f t="shared" si="105"/>
        <v>75147.866346556868</v>
      </c>
      <c r="U1287" s="25">
        <v>43125.319976851853</v>
      </c>
      <c r="V1287">
        <v>25</v>
      </c>
      <c r="W1287">
        <v>4745</v>
      </c>
      <c r="X1287" t="s">
        <v>1308</v>
      </c>
      <c r="Y1287" t="s">
        <v>962</v>
      </c>
      <c r="Z1287" s="25">
        <v>43124.995138888888</v>
      </c>
      <c r="AA1287">
        <v>1142</v>
      </c>
      <c r="AB1287">
        <v>86</v>
      </c>
      <c r="AC1287" s="24">
        <v>8.14E-2</v>
      </c>
      <c r="AD1287">
        <v>8200</v>
      </c>
      <c r="AE1287">
        <v>9520370</v>
      </c>
      <c r="AF1287" s="22">
        <v>43124</v>
      </c>
      <c r="AG1287">
        <v>1050</v>
      </c>
      <c r="AH1287">
        <v>1056</v>
      </c>
      <c r="AI1287" s="22">
        <v>43125</v>
      </c>
      <c r="AJ1287">
        <v>1100</v>
      </c>
      <c r="AK1287">
        <v>1160</v>
      </c>
      <c r="AL1287" s="25">
        <v>43125.94189814815</v>
      </c>
      <c r="AM1287">
        <v>1</v>
      </c>
      <c r="AN1287">
        <v>0.15</v>
      </c>
      <c r="AO1287">
        <v>0.81</v>
      </c>
      <c r="AP1287">
        <v>2.46</v>
      </c>
      <c r="AQ1287">
        <v>0.21</v>
      </c>
      <c r="AR1287">
        <v>0.39</v>
      </c>
      <c r="AS1287">
        <v>1</v>
      </c>
      <c r="AT1287">
        <v>1</v>
      </c>
      <c r="AU1287">
        <v>1.143</v>
      </c>
      <c r="AV1287">
        <v>1173</v>
      </c>
      <c r="AW1287">
        <v>1098</v>
      </c>
      <c r="AX1287">
        <v>1160</v>
      </c>
    </row>
    <row r="1288" spans="1:50">
      <c r="A1288" s="22">
        <v>43123</v>
      </c>
      <c r="B1288">
        <v>258</v>
      </c>
      <c r="C1288">
        <v>289</v>
      </c>
      <c r="D1288">
        <v>246</v>
      </c>
      <c r="E1288">
        <v>262</v>
      </c>
      <c r="F1288" s="22">
        <v>43124</v>
      </c>
      <c r="G1288">
        <v>247</v>
      </c>
      <c r="H1288">
        <v>250</v>
      </c>
      <c r="I1288">
        <v>216</v>
      </c>
      <c r="J1288">
        <v>232</v>
      </c>
      <c r="K1288" s="22">
        <v>43125</v>
      </c>
      <c r="L1288">
        <v>226</v>
      </c>
      <c r="M1288">
        <v>1.02</v>
      </c>
      <c r="N1288" s="8" t="str">
        <f>IF(AND(AM1288=1,AC1288&lt;-0.005,AE1288&gt;O$1),R1288,"")</f>
        <v/>
      </c>
      <c r="O1288" s="8">
        <f t="shared" si="102"/>
        <v>2099.9749612943001</v>
      </c>
      <c r="P1288" s="8" t="str">
        <f t="shared" si="106"/>
        <v/>
      </c>
      <c r="Q1288" s="8">
        <f t="shared" si="103"/>
        <v>42649.985757904826</v>
      </c>
      <c r="R1288" s="8">
        <f t="shared" si="104"/>
        <v>0</v>
      </c>
      <c r="S1288" s="8">
        <f t="shared" si="105"/>
        <v>75147.866346556868</v>
      </c>
      <c r="U1288" s="25">
        <v>43125.319976851853</v>
      </c>
      <c r="V1288">
        <v>26</v>
      </c>
      <c r="W1288">
        <v>2776</v>
      </c>
      <c r="X1288" t="s">
        <v>1201</v>
      </c>
      <c r="Y1288" t="s">
        <v>960</v>
      </c>
      <c r="Z1288" s="25">
        <v>43124.991666666669</v>
      </c>
      <c r="AA1288">
        <v>235</v>
      </c>
      <c r="AB1288">
        <v>3</v>
      </c>
      <c r="AC1288" s="24">
        <v>1.29E-2</v>
      </c>
      <c r="AD1288">
        <v>7700</v>
      </c>
      <c r="AE1288">
        <v>1789980</v>
      </c>
      <c r="AF1288" s="22">
        <v>43124</v>
      </c>
      <c r="AG1288">
        <v>247</v>
      </c>
      <c r="AH1288">
        <v>232</v>
      </c>
      <c r="AI1288" s="22">
        <v>43125</v>
      </c>
      <c r="AJ1288">
        <v>226</v>
      </c>
      <c r="AK1288">
        <v>226</v>
      </c>
      <c r="AL1288" s="25">
        <v>43125.94190972222</v>
      </c>
      <c r="AM1288">
        <v>0</v>
      </c>
      <c r="AN1288" t="s">
        <v>1023</v>
      </c>
      <c r="AO1288">
        <v>0</v>
      </c>
      <c r="AP1288">
        <v>0</v>
      </c>
      <c r="AQ1288">
        <v>0.35</v>
      </c>
      <c r="AR1288">
        <v>0.23</v>
      </c>
      <c r="AS1288">
        <v>1.02</v>
      </c>
      <c r="AT1288">
        <v>0.98</v>
      </c>
      <c r="AU1288">
        <v>1.64</v>
      </c>
      <c r="AV1288">
        <v>244</v>
      </c>
      <c r="AW1288">
        <v>219</v>
      </c>
      <c r="AX1288">
        <v>226</v>
      </c>
    </row>
    <row r="1289" spans="1:50">
      <c r="A1289" s="22">
        <v>43123</v>
      </c>
      <c r="B1289">
        <v>5645</v>
      </c>
      <c r="C1289">
        <v>5738</v>
      </c>
      <c r="D1289">
        <v>5613</v>
      </c>
      <c r="E1289">
        <v>5732</v>
      </c>
      <c r="F1289" s="22">
        <v>43124</v>
      </c>
      <c r="G1289">
        <v>5600</v>
      </c>
      <c r="H1289">
        <v>5600</v>
      </c>
      <c r="I1289">
        <v>5436</v>
      </c>
      <c r="J1289">
        <v>5442</v>
      </c>
      <c r="K1289" s="22">
        <v>43125</v>
      </c>
      <c r="L1289">
        <v>5285</v>
      </c>
      <c r="M1289">
        <v>1.05</v>
      </c>
      <c r="N1289" s="8">
        <f>IF(AND(AM1289=1,AC1289&lt;-0.005,AE1289&gt;O$1),R1289,"")</f>
        <v>3429.2246142122449</v>
      </c>
      <c r="O1289" s="8">
        <f t="shared" si="102"/>
        <v>5529.1995755065454</v>
      </c>
      <c r="P1289" s="8" t="str">
        <f t="shared" si="106"/>
        <v/>
      </c>
      <c r="Q1289" s="8">
        <f t="shared" si="103"/>
        <v>42649.985757904826</v>
      </c>
      <c r="R1289" s="8">
        <f t="shared" si="104"/>
        <v>3429.2246142122449</v>
      </c>
      <c r="S1289" s="8">
        <f t="shared" si="105"/>
        <v>78577.090960769114</v>
      </c>
      <c r="U1289" s="25">
        <v>43125.319976851853</v>
      </c>
      <c r="V1289">
        <v>28</v>
      </c>
      <c r="W1289">
        <v>6758</v>
      </c>
      <c r="X1289" t="s">
        <v>790</v>
      </c>
      <c r="Y1289" t="s">
        <v>962</v>
      </c>
      <c r="Z1289" s="25">
        <v>43124.99722222222</v>
      </c>
      <c r="AA1289">
        <v>5410</v>
      </c>
      <c r="AB1289">
        <v>-32</v>
      </c>
      <c r="AC1289" s="24">
        <v>-5.8999999999999999E-3</v>
      </c>
      <c r="AD1289">
        <v>7400</v>
      </c>
      <c r="AE1289">
        <v>40253200</v>
      </c>
      <c r="AF1289" s="22">
        <v>43124</v>
      </c>
      <c r="AG1289">
        <v>5600</v>
      </c>
      <c r="AH1289">
        <v>5442</v>
      </c>
      <c r="AI1289" s="22">
        <v>43125</v>
      </c>
      <c r="AJ1289">
        <v>5285</v>
      </c>
      <c r="AK1289">
        <v>5249</v>
      </c>
      <c r="AL1289" s="25">
        <v>43125.941932870373</v>
      </c>
      <c r="AM1289">
        <v>1</v>
      </c>
      <c r="AN1289" t="s">
        <v>1023</v>
      </c>
      <c r="AO1289">
        <v>8</v>
      </c>
      <c r="AP1289">
        <v>0.46</v>
      </c>
      <c r="AQ1289">
        <v>0.86</v>
      </c>
      <c r="AR1289">
        <v>0.94</v>
      </c>
      <c r="AS1289">
        <v>1.05</v>
      </c>
      <c r="AT1289">
        <v>1.1000000000000001</v>
      </c>
      <c r="AU1289">
        <v>0.60399999999999998</v>
      </c>
      <c r="AV1289">
        <v>5384</v>
      </c>
      <c r="AW1289">
        <v>5202</v>
      </c>
      <c r="AX1289">
        <v>5249</v>
      </c>
    </row>
    <row r="1290" spans="1:50">
      <c r="A1290" s="22">
        <v>43123</v>
      </c>
      <c r="B1290">
        <v>2282</v>
      </c>
      <c r="C1290">
        <v>2345</v>
      </c>
      <c r="D1290">
        <v>2281</v>
      </c>
      <c r="E1290">
        <v>2345</v>
      </c>
      <c r="F1290" s="22">
        <v>43124</v>
      </c>
      <c r="G1290">
        <v>2324</v>
      </c>
      <c r="H1290">
        <v>2348</v>
      </c>
      <c r="I1290">
        <v>2303</v>
      </c>
      <c r="J1290">
        <v>2346</v>
      </c>
      <c r="K1290" s="22">
        <v>43125</v>
      </c>
      <c r="L1290">
        <v>2300</v>
      </c>
      <c r="M1290">
        <v>0.92</v>
      </c>
      <c r="N1290" s="8">
        <f>IF(AND(AM1290=1,AC1290&lt;-0.005,AE1290&gt;O$1),R1290,"")</f>
        <v>-23612.261806130908</v>
      </c>
      <c r="O1290" s="8">
        <f t="shared" si="102"/>
        <v>-18083.06223062436</v>
      </c>
      <c r="P1290" s="8" t="str">
        <f t="shared" si="106"/>
        <v/>
      </c>
      <c r="Q1290" s="8">
        <f t="shared" si="103"/>
        <v>42649.985757904826</v>
      </c>
      <c r="R1290" s="8">
        <f t="shared" si="104"/>
        <v>-23612.261806130908</v>
      </c>
      <c r="S1290" s="8">
        <f t="shared" si="105"/>
        <v>54964.82915463821</v>
      </c>
      <c r="U1290" s="25">
        <v>43125.319976851853</v>
      </c>
      <c r="V1290">
        <v>29</v>
      </c>
      <c r="W1290">
        <v>2685</v>
      </c>
      <c r="X1290" t="s">
        <v>1584</v>
      </c>
      <c r="Y1290" t="s">
        <v>962</v>
      </c>
      <c r="Z1290" s="25">
        <v>43124.989583333336</v>
      </c>
      <c r="AA1290">
        <v>2225</v>
      </c>
      <c r="AB1290">
        <v>-121</v>
      </c>
      <c r="AC1290" s="24">
        <v>-5.16E-2</v>
      </c>
      <c r="AD1290">
        <v>7200</v>
      </c>
      <c r="AE1290">
        <v>16000270</v>
      </c>
      <c r="AF1290" s="22">
        <v>43124</v>
      </c>
      <c r="AG1290">
        <v>2324</v>
      </c>
      <c r="AH1290">
        <v>2346</v>
      </c>
      <c r="AI1290" s="22">
        <v>43125</v>
      </c>
      <c r="AJ1290">
        <v>2300</v>
      </c>
      <c r="AK1290">
        <v>2414</v>
      </c>
      <c r="AL1290" s="25">
        <v>43125.941932870373</v>
      </c>
      <c r="AM1290">
        <v>1</v>
      </c>
      <c r="AN1290" t="s">
        <v>1023</v>
      </c>
      <c r="AO1290">
        <v>7.94</v>
      </c>
      <c r="AP1290">
        <v>3.2</v>
      </c>
      <c r="AQ1290">
        <v>0.01</v>
      </c>
      <c r="AR1290">
        <v>0.01</v>
      </c>
      <c r="AS1290">
        <v>0.92</v>
      </c>
      <c r="AT1290">
        <v>0.91</v>
      </c>
      <c r="AU1290">
        <v>0.93400000000000005</v>
      </c>
      <c r="AV1290">
        <v>2450</v>
      </c>
      <c r="AW1290">
        <v>2271</v>
      </c>
      <c r="AX1290">
        <v>2414</v>
      </c>
    </row>
    <row r="1291" spans="1:50">
      <c r="A1291" s="22">
        <v>43123</v>
      </c>
      <c r="B1291">
        <v>1209</v>
      </c>
      <c r="C1291">
        <v>1213</v>
      </c>
      <c r="D1291">
        <v>1186</v>
      </c>
      <c r="E1291">
        <v>1193</v>
      </c>
      <c r="F1291" s="22">
        <v>43124</v>
      </c>
      <c r="G1291">
        <v>1194</v>
      </c>
      <c r="H1291">
        <v>1234</v>
      </c>
      <c r="I1291">
        <v>1181</v>
      </c>
      <c r="J1291">
        <v>1203</v>
      </c>
      <c r="K1291" s="22">
        <v>43125</v>
      </c>
      <c r="L1291">
        <v>1300</v>
      </c>
      <c r="M1291">
        <v>1.07</v>
      </c>
      <c r="N1291" s="8" t="str">
        <f>IF(AND(AM1291=1,AC1291&lt;-0.005,AE1291&gt;O$1),R1291,"")</f>
        <v/>
      </c>
      <c r="O1291" s="8">
        <f t="shared" si="102"/>
        <v>-18083.06223062436</v>
      </c>
      <c r="P1291" s="8" t="str">
        <f t="shared" si="106"/>
        <v/>
      </c>
      <c r="Q1291" s="8">
        <f t="shared" si="103"/>
        <v>42649.985757904826</v>
      </c>
      <c r="R1291" s="8">
        <f t="shared" si="104"/>
        <v>-1915.7088122605526</v>
      </c>
      <c r="S1291" s="8">
        <f t="shared" si="105"/>
        <v>54964.82915463821</v>
      </c>
      <c r="U1291" s="25">
        <v>43125.319976851853</v>
      </c>
      <c r="V1291">
        <v>30</v>
      </c>
      <c r="W1291">
        <v>6618</v>
      </c>
      <c r="X1291" t="s">
        <v>1583</v>
      </c>
      <c r="Y1291" t="s">
        <v>957</v>
      </c>
      <c r="Z1291" s="25">
        <v>43124.998611111114</v>
      </c>
      <c r="AA1291">
        <v>1320</v>
      </c>
      <c r="AB1291">
        <v>117</v>
      </c>
      <c r="AC1291" s="24">
        <v>9.7299999999999998E-2</v>
      </c>
      <c r="AD1291">
        <v>7100</v>
      </c>
      <c r="AE1291">
        <v>9217100</v>
      </c>
      <c r="AF1291" s="22">
        <v>43124</v>
      </c>
      <c r="AG1291">
        <v>1194</v>
      </c>
      <c r="AH1291">
        <v>1203</v>
      </c>
      <c r="AI1291" s="22">
        <v>43125</v>
      </c>
      <c r="AJ1291">
        <v>1300</v>
      </c>
      <c r="AK1291">
        <v>1305</v>
      </c>
      <c r="AL1291" s="25">
        <v>43125.94195601852</v>
      </c>
      <c r="AM1291">
        <v>2</v>
      </c>
      <c r="AN1291" t="s">
        <v>1023</v>
      </c>
      <c r="AO1291">
        <v>0</v>
      </c>
      <c r="AP1291">
        <v>0</v>
      </c>
      <c r="AQ1291">
        <v>0.79</v>
      </c>
      <c r="AR1291">
        <v>0.43</v>
      </c>
      <c r="AS1291">
        <v>1.07</v>
      </c>
      <c r="AT1291">
        <v>1.03</v>
      </c>
      <c r="AU1291">
        <v>1.0329999999999999</v>
      </c>
      <c r="AV1291">
        <v>1398</v>
      </c>
      <c r="AW1291">
        <v>1281</v>
      </c>
      <c r="AX1291">
        <v>1305</v>
      </c>
    </row>
    <row r="1292" spans="1:50">
      <c r="A1292" s="22">
        <v>43123</v>
      </c>
      <c r="B1292">
        <v>127</v>
      </c>
      <c r="C1292">
        <v>127</v>
      </c>
      <c r="D1292">
        <v>125</v>
      </c>
      <c r="E1292">
        <v>127</v>
      </c>
      <c r="F1292" s="22">
        <v>43124</v>
      </c>
      <c r="G1292">
        <v>126</v>
      </c>
      <c r="H1292">
        <v>131</v>
      </c>
      <c r="I1292">
        <v>125</v>
      </c>
      <c r="J1292">
        <v>127</v>
      </c>
      <c r="K1292" s="22">
        <v>43125</v>
      </c>
      <c r="L1292">
        <v>127</v>
      </c>
      <c r="M1292">
        <v>1.07</v>
      </c>
      <c r="N1292" s="8" t="str">
        <f>IF(AND(AM1292=1,AC1292&lt;-0.005,AE1292&gt;O$1),R1292,"")</f>
        <v/>
      </c>
      <c r="O1292" s="8">
        <f t="shared" si="102"/>
        <v>-18083.06223062436</v>
      </c>
      <c r="P1292" s="8" t="str">
        <f t="shared" si="106"/>
        <v/>
      </c>
      <c r="Q1292" s="8">
        <f t="shared" si="103"/>
        <v>42649.985757904826</v>
      </c>
      <c r="R1292" s="8">
        <f t="shared" si="104"/>
        <v>0</v>
      </c>
      <c r="S1292" s="8">
        <f t="shared" si="105"/>
        <v>54964.82915463821</v>
      </c>
      <c r="U1292" s="25">
        <v>43125.319976851853</v>
      </c>
      <c r="V1292">
        <v>31</v>
      </c>
      <c r="W1292">
        <v>6972</v>
      </c>
      <c r="X1292" t="s">
        <v>691</v>
      </c>
      <c r="Y1292" t="s">
        <v>954</v>
      </c>
      <c r="Z1292" s="25">
        <v>43124.942361111112</v>
      </c>
      <c r="AA1292">
        <v>127</v>
      </c>
      <c r="AB1292">
        <v>0</v>
      </c>
      <c r="AC1292" s="24">
        <v>0</v>
      </c>
      <c r="AD1292">
        <v>7000</v>
      </c>
      <c r="AE1292">
        <v>889000</v>
      </c>
      <c r="AF1292" s="22">
        <v>43124</v>
      </c>
      <c r="AG1292">
        <v>126</v>
      </c>
      <c r="AH1292">
        <v>127</v>
      </c>
      <c r="AI1292" s="22">
        <v>43125</v>
      </c>
      <c r="AJ1292">
        <v>127</v>
      </c>
      <c r="AK1292">
        <v>127</v>
      </c>
      <c r="AL1292" s="25">
        <v>43125.94195601852</v>
      </c>
      <c r="AM1292">
        <v>2</v>
      </c>
      <c r="AN1292" t="s">
        <v>1023</v>
      </c>
      <c r="AO1292">
        <v>0</v>
      </c>
      <c r="AP1292">
        <v>0</v>
      </c>
      <c r="AQ1292">
        <v>1</v>
      </c>
      <c r="AR1292">
        <v>0.67</v>
      </c>
      <c r="AS1292">
        <v>1.07</v>
      </c>
      <c r="AT1292">
        <v>1.04</v>
      </c>
      <c r="AU1292">
        <v>0.77</v>
      </c>
      <c r="AV1292">
        <v>130</v>
      </c>
      <c r="AW1292">
        <v>126</v>
      </c>
      <c r="AX1292">
        <v>127</v>
      </c>
    </row>
    <row r="1293" spans="1:50">
      <c r="A1293" s="22">
        <v>43123</v>
      </c>
      <c r="B1293">
        <v>192</v>
      </c>
      <c r="C1293">
        <v>222</v>
      </c>
      <c r="D1293">
        <v>191</v>
      </c>
      <c r="E1293">
        <v>209</v>
      </c>
      <c r="F1293" s="22">
        <v>43124</v>
      </c>
      <c r="G1293">
        <v>215</v>
      </c>
      <c r="H1293">
        <v>241</v>
      </c>
      <c r="I1293">
        <v>205</v>
      </c>
      <c r="J1293">
        <v>212</v>
      </c>
      <c r="K1293" s="22">
        <v>43125</v>
      </c>
      <c r="L1293">
        <v>212</v>
      </c>
      <c r="M1293">
        <v>1.34</v>
      </c>
      <c r="N1293" s="8" t="str">
        <f>IF(AND(AM1293=1,AC1293&lt;-0.005,AE1293&gt;O$1),R1293,"")</f>
        <v/>
      </c>
      <c r="O1293" s="8">
        <f t="shared" si="102"/>
        <v>-18083.06223062436</v>
      </c>
      <c r="P1293" s="8" t="str">
        <f t="shared" si="106"/>
        <v/>
      </c>
      <c r="Q1293" s="8">
        <f t="shared" si="103"/>
        <v>42649.985757904826</v>
      </c>
      <c r="R1293" s="8">
        <f t="shared" si="104"/>
        <v>7177.0334928229486</v>
      </c>
      <c r="S1293" s="8">
        <f t="shared" si="105"/>
        <v>54964.82915463821</v>
      </c>
      <c r="U1293" s="25">
        <v>43125.319976851853</v>
      </c>
      <c r="V1293">
        <v>32</v>
      </c>
      <c r="W1293">
        <v>6494</v>
      </c>
      <c r="X1293" t="s">
        <v>1078</v>
      </c>
      <c r="Y1293" t="s">
        <v>960</v>
      </c>
      <c r="Z1293" s="25">
        <v>43124.99722222222</v>
      </c>
      <c r="AA1293">
        <v>214</v>
      </c>
      <c r="AB1293">
        <v>2</v>
      </c>
      <c r="AC1293" s="24">
        <v>9.4000000000000004E-3</v>
      </c>
      <c r="AD1293">
        <v>6900</v>
      </c>
      <c r="AE1293">
        <v>1498580</v>
      </c>
      <c r="AF1293" s="22">
        <v>43124</v>
      </c>
      <c r="AG1293">
        <v>215</v>
      </c>
      <c r="AH1293">
        <v>212</v>
      </c>
      <c r="AI1293" s="22">
        <v>43125</v>
      </c>
      <c r="AJ1293">
        <v>212</v>
      </c>
      <c r="AK1293">
        <v>209</v>
      </c>
      <c r="AL1293" s="25">
        <v>43125.941967592589</v>
      </c>
      <c r="AM1293">
        <v>2</v>
      </c>
      <c r="AN1293" t="s">
        <v>1023</v>
      </c>
      <c r="AO1293">
        <v>50.85</v>
      </c>
      <c r="AP1293">
        <v>0</v>
      </c>
      <c r="AQ1293">
        <v>1</v>
      </c>
      <c r="AR1293">
        <v>1</v>
      </c>
      <c r="AS1293">
        <v>1.34</v>
      </c>
      <c r="AT1293">
        <v>1.61</v>
      </c>
      <c r="AU1293">
        <v>0.69199999999999995</v>
      </c>
      <c r="AV1293">
        <v>216</v>
      </c>
      <c r="AW1293">
        <v>206</v>
      </c>
      <c r="AX1293">
        <v>209</v>
      </c>
    </row>
    <row r="1294" spans="1:50">
      <c r="A1294" s="22">
        <v>43123</v>
      </c>
      <c r="B1294">
        <v>144</v>
      </c>
      <c r="C1294">
        <v>145</v>
      </c>
      <c r="D1294">
        <v>140</v>
      </c>
      <c r="E1294">
        <v>141</v>
      </c>
      <c r="F1294" s="22">
        <v>43124</v>
      </c>
      <c r="G1294">
        <v>149</v>
      </c>
      <c r="H1294">
        <v>179</v>
      </c>
      <c r="I1294">
        <v>149</v>
      </c>
      <c r="J1294">
        <v>165</v>
      </c>
      <c r="K1294" s="22">
        <v>43125</v>
      </c>
      <c r="L1294">
        <v>163</v>
      </c>
      <c r="M1294">
        <v>1.02</v>
      </c>
      <c r="N1294" s="8" t="str">
        <f>IF(AND(AM1294=1,AC1294&lt;-0.005,AE1294&gt;O$1),R1294,"")</f>
        <v/>
      </c>
      <c r="O1294" s="8">
        <f t="shared" si="102"/>
        <v>-18083.06223062436</v>
      </c>
      <c r="P1294" s="8" t="str">
        <f t="shared" si="106"/>
        <v/>
      </c>
      <c r="Q1294" s="8">
        <f t="shared" si="103"/>
        <v>42649.985757904826</v>
      </c>
      <c r="R1294" s="8">
        <f t="shared" si="104"/>
        <v>15822.784810126555</v>
      </c>
      <c r="S1294" s="8">
        <f t="shared" si="105"/>
        <v>54964.82915463821</v>
      </c>
      <c r="U1294" s="25">
        <v>43125.319976851853</v>
      </c>
      <c r="V1294">
        <v>33</v>
      </c>
      <c r="W1294">
        <v>6819</v>
      </c>
      <c r="X1294" t="s">
        <v>1024</v>
      </c>
      <c r="Y1294" t="s">
        <v>960</v>
      </c>
      <c r="Z1294" s="25">
        <v>43124.963888888888</v>
      </c>
      <c r="AA1294">
        <v>161</v>
      </c>
      <c r="AB1294">
        <v>-4</v>
      </c>
      <c r="AC1294" s="24">
        <v>-2.4199999999999999E-2</v>
      </c>
      <c r="AD1294">
        <v>6300</v>
      </c>
      <c r="AE1294">
        <v>1031300</v>
      </c>
      <c r="AF1294" s="22">
        <v>43124</v>
      </c>
      <c r="AG1294">
        <v>149</v>
      </c>
      <c r="AH1294">
        <v>165</v>
      </c>
      <c r="AI1294" s="22">
        <v>43125</v>
      </c>
      <c r="AJ1294">
        <v>163</v>
      </c>
      <c r="AK1294">
        <v>158</v>
      </c>
      <c r="AL1294" s="25">
        <v>43125.941979166666</v>
      </c>
      <c r="AM1294">
        <v>2</v>
      </c>
      <c r="AN1294" t="s">
        <v>1023</v>
      </c>
      <c r="AO1294">
        <v>0</v>
      </c>
      <c r="AP1294">
        <v>0</v>
      </c>
      <c r="AQ1294">
        <v>0.43</v>
      </c>
      <c r="AR1294">
        <v>0.77</v>
      </c>
      <c r="AS1294">
        <v>1.02</v>
      </c>
      <c r="AT1294">
        <v>1.07</v>
      </c>
      <c r="AU1294">
        <v>0.748</v>
      </c>
      <c r="AV1294">
        <v>164</v>
      </c>
      <c r="AW1294">
        <v>153</v>
      </c>
      <c r="AX1294">
        <v>158</v>
      </c>
    </row>
    <row r="1295" spans="1:50">
      <c r="A1295" s="22">
        <v>43123</v>
      </c>
      <c r="B1295">
        <v>1568</v>
      </c>
      <c r="C1295">
        <v>1605</v>
      </c>
      <c r="D1295">
        <v>1561</v>
      </c>
      <c r="E1295">
        <v>1571</v>
      </c>
      <c r="F1295" s="22">
        <v>43124</v>
      </c>
      <c r="G1295">
        <v>1552</v>
      </c>
      <c r="H1295">
        <v>1565</v>
      </c>
      <c r="I1295">
        <v>1512</v>
      </c>
      <c r="J1295">
        <v>1544</v>
      </c>
      <c r="K1295" s="22">
        <v>43125</v>
      </c>
      <c r="L1295">
        <v>1481</v>
      </c>
      <c r="M1295">
        <v>0.93</v>
      </c>
      <c r="N1295" s="8" t="str">
        <f>IF(AND(AM1295=1,AC1295&lt;-0.005,AE1295&gt;O$1),R1295,"")</f>
        <v/>
      </c>
      <c r="O1295" s="8">
        <f t="shared" si="102"/>
        <v>-18083.06223062436</v>
      </c>
      <c r="P1295" s="8" t="str">
        <f t="shared" si="106"/>
        <v/>
      </c>
      <c r="Q1295" s="8">
        <f t="shared" si="103"/>
        <v>42649.985757904826</v>
      </c>
      <c r="R1295" s="8">
        <f t="shared" si="104"/>
        <v>-1682.368775235532</v>
      </c>
      <c r="S1295" s="8">
        <f t="shared" si="105"/>
        <v>54964.82915463821</v>
      </c>
      <c r="U1295" s="25">
        <v>43125.319976851853</v>
      </c>
      <c r="V1295">
        <v>34</v>
      </c>
      <c r="W1295">
        <v>2351</v>
      </c>
      <c r="X1295" t="s">
        <v>1346</v>
      </c>
      <c r="Y1295" t="s">
        <v>957</v>
      </c>
      <c r="Z1295" s="25">
        <v>43124.928472222222</v>
      </c>
      <c r="AA1295">
        <v>1469</v>
      </c>
      <c r="AB1295">
        <v>-75</v>
      </c>
      <c r="AC1295" s="24">
        <v>-4.8599999999999997E-2</v>
      </c>
      <c r="AD1295">
        <v>6000</v>
      </c>
      <c r="AE1295">
        <v>8626870</v>
      </c>
      <c r="AF1295" s="22">
        <v>43124</v>
      </c>
      <c r="AG1295">
        <v>1552</v>
      </c>
      <c r="AH1295">
        <v>1544</v>
      </c>
      <c r="AI1295" s="22">
        <v>43125</v>
      </c>
      <c r="AJ1295">
        <v>1481</v>
      </c>
      <c r="AK1295">
        <v>1486</v>
      </c>
      <c r="AL1295" s="25">
        <v>43125.941990740743</v>
      </c>
      <c r="AM1295">
        <v>2</v>
      </c>
      <c r="AN1295" t="s">
        <v>1023</v>
      </c>
      <c r="AO1295">
        <v>0</v>
      </c>
      <c r="AP1295">
        <v>0.13</v>
      </c>
      <c r="AQ1295">
        <v>0.2</v>
      </c>
      <c r="AR1295">
        <v>0.11</v>
      </c>
      <c r="AS1295">
        <v>0.93</v>
      </c>
      <c r="AT1295">
        <v>0.76</v>
      </c>
      <c r="AU1295">
        <v>2.1080000000000001</v>
      </c>
      <c r="AV1295">
        <v>1519</v>
      </c>
      <c r="AW1295">
        <v>1458</v>
      </c>
      <c r="AX1295">
        <v>1486</v>
      </c>
    </row>
    <row r="1296" spans="1:50">
      <c r="A1296" s="22">
        <v>43123</v>
      </c>
      <c r="B1296">
        <v>339</v>
      </c>
      <c r="C1296">
        <v>340</v>
      </c>
      <c r="D1296">
        <v>335</v>
      </c>
      <c r="E1296">
        <v>336</v>
      </c>
      <c r="F1296" s="22">
        <v>43124</v>
      </c>
      <c r="G1296">
        <v>339</v>
      </c>
      <c r="H1296">
        <v>339</v>
      </c>
      <c r="I1296">
        <v>329</v>
      </c>
      <c r="J1296">
        <v>330</v>
      </c>
      <c r="K1296" s="22">
        <v>43125</v>
      </c>
      <c r="L1296">
        <v>325</v>
      </c>
      <c r="M1296">
        <v>1</v>
      </c>
      <c r="N1296" s="8" t="str">
        <f>IF(AND(AM1296=1,AC1296&lt;-0.005,AE1296&gt;O$1),R1296,"")</f>
        <v/>
      </c>
      <c r="O1296" s="8">
        <f t="shared" si="102"/>
        <v>-18083.06223062436</v>
      </c>
      <c r="P1296" s="8" t="str">
        <f t="shared" si="106"/>
        <v/>
      </c>
      <c r="Q1296" s="8">
        <f t="shared" si="103"/>
        <v>42649.985757904826</v>
      </c>
      <c r="R1296" s="8">
        <f t="shared" si="104"/>
        <v>0</v>
      </c>
      <c r="S1296" s="8">
        <f t="shared" si="105"/>
        <v>54964.82915463821</v>
      </c>
      <c r="U1296" s="25">
        <v>43125.319988425923</v>
      </c>
      <c r="V1296">
        <v>35</v>
      </c>
      <c r="W1296">
        <v>6502</v>
      </c>
      <c r="X1296" t="s">
        <v>121</v>
      </c>
      <c r="Y1296" t="s">
        <v>954</v>
      </c>
      <c r="Z1296" s="25">
        <v>43124.963888888888</v>
      </c>
      <c r="AA1296">
        <v>332</v>
      </c>
      <c r="AB1296">
        <v>2</v>
      </c>
      <c r="AC1296" s="24">
        <v>6.1000000000000004E-3</v>
      </c>
      <c r="AD1296">
        <v>6000</v>
      </c>
      <c r="AE1296">
        <v>1993000</v>
      </c>
      <c r="AF1296" s="22">
        <v>43124</v>
      </c>
      <c r="AG1296">
        <v>339</v>
      </c>
      <c r="AH1296">
        <v>330</v>
      </c>
      <c r="AI1296" s="22">
        <v>43125</v>
      </c>
      <c r="AJ1296">
        <v>325</v>
      </c>
      <c r="AK1296">
        <v>325</v>
      </c>
      <c r="AL1296" s="25">
        <v>43125.942002314812</v>
      </c>
      <c r="AM1296">
        <v>0</v>
      </c>
      <c r="AN1296" t="s">
        <v>1023</v>
      </c>
      <c r="AO1296">
        <v>20.170000000000002</v>
      </c>
      <c r="AP1296" t="s">
        <v>956</v>
      </c>
      <c r="AQ1296">
        <v>0.48</v>
      </c>
      <c r="AR1296">
        <v>0.63</v>
      </c>
      <c r="AS1296">
        <v>1</v>
      </c>
      <c r="AT1296">
        <v>1.03</v>
      </c>
      <c r="AU1296">
        <v>0.99399999999999999</v>
      </c>
      <c r="AV1296">
        <v>331</v>
      </c>
      <c r="AW1296">
        <v>322</v>
      </c>
      <c r="AX1296">
        <v>325</v>
      </c>
    </row>
    <row r="1297" spans="1:50">
      <c r="A1297" s="22">
        <v>43123</v>
      </c>
      <c r="B1297">
        <v>185</v>
      </c>
      <c r="C1297">
        <v>188</v>
      </c>
      <c r="D1297">
        <v>176</v>
      </c>
      <c r="E1297">
        <v>182</v>
      </c>
      <c r="F1297" s="22">
        <v>43124</v>
      </c>
      <c r="G1297">
        <v>177</v>
      </c>
      <c r="H1297">
        <v>178</v>
      </c>
      <c r="I1297">
        <v>165</v>
      </c>
      <c r="J1297">
        <v>169</v>
      </c>
      <c r="K1297" s="22">
        <v>43125</v>
      </c>
      <c r="L1297">
        <v>166</v>
      </c>
      <c r="M1297">
        <v>1.06</v>
      </c>
      <c r="N1297" s="8" t="str">
        <f>IF(AND(AM1297=1,AC1297&lt;-0.005,AE1297&gt;O$1),R1297,"")</f>
        <v/>
      </c>
      <c r="O1297" s="8">
        <f t="shared" si="102"/>
        <v>-18083.06223062436</v>
      </c>
      <c r="P1297" s="8" t="str">
        <f t="shared" si="106"/>
        <v/>
      </c>
      <c r="Q1297" s="8">
        <f t="shared" si="103"/>
        <v>42649.985757904826</v>
      </c>
      <c r="R1297" s="8">
        <f t="shared" si="104"/>
        <v>-2994.0119760479279</v>
      </c>
      <c r="S1297" s="8">
        <f t="shared" si="105"/>
        <v>51970.817178590281</v>
      </c>
      <c r="U1297" s="25">
        <v>43125.319988425923</v>
      </c>
      <c r="V1297">
        <v>36</v>
      </c>
      <c r="W1297">
        <v>7571</v>
      </c>
      <c r="X1297" t="s">
        <v>1509</v>
      </c>
      <c r="Y1297" t="s">
        <v>960</v>
      </c>
      <c r="Z1297" s="25">
        <v>43124.953472222223</v>
      </c>
      <c r="AA1297">
        <v>168.8</v>
      </c>
      <c r="AB1297">
        <v>-0.2</v>
      </c>
      <c r="AC1297" s="24">
        <v>-1.1999999999999999E-3</v>
      </c>
      <c r="AD1297">
        <v>5900</v>
      </c>
      <c r="AE1297">
        <v>983700</v>
      </c>
      <c r="AF1297" s="22">
        <v>43124</v>
      </c>
      <c r="AG1297">
        <v>177</v>
      </c>
      <c r="AH1297">
        <v>169</v>
      </c>
      <c r="AI1297" s="22">
        <v>43125</v>
      </c>
      <c r="AJ1297">
        <v>166</v>
      </c>
      <c r="AK1297">
        <v>167</v>
      </c>
      <c r="AL1297" s="25">
        <v>43125.942013888889</v>
      </c>
      <c r="AM1297">
        <v>1</v>
      </c>
      <c r="AN1297" t="s">
        <v>1023</v>
      </c>
      <c r="AO1297">
        <v>14.03</v>
      </c>
      <c r="AP1297">
        <v>1.78</v>
      </c>
      <c r="AQ1297">
        <v>0.74</v>
      </c>
      <c r="AR1297">
        <v>0.86</v>
      </c>
      <c r="AS1297">
        <v>1.06</v>
      </c>
      <c r="AT1297">
        <v>1.1200000000000001</v>
      </c>
      <c r="AU1297">
        <v>0.65500000000000003</v>
      </c>
      <c r="AV1297">
        <v>172</v>
      </c>
      <c r="AW1297">
        <v>165</v>
      </c>
      <c r="AX1297">
        <v>167</v>
      </c>
    </row>
    <row r="1298" spans="1:50">
      <c r="A1298" s="22">
        <v>43123</v>
      </c>
      <c r="B1298">
        <v>113</v>
      </c>
      <c r="C1298">
        <v>117</v>
      </c>
      <c r="D1298">
        <v>112</v>
      </c>
      <c r="E1298">
        <v>116</v>
      </c>
      <c r="F1298" s="22">
        <v>43124</v>
      </c>
      <c r="G1298">
        <v>117</v>
      </c>
      <c r="H1298">
        <v>117</v>
      </c>
      <c r="I1298">
        <v>115</v>
      </c>
      <c r="J1298">
        <v>116</v>
      </c>
      <c r="K1298" s="22">
        <v>43125</v>
      </c>
      <c r="L1298">
        <v>116</v>
      </c>
      <c r="M1298">
        <v>1.1000000000000001</v>
      </c>
      <c r="N1298" s="8">
        <f>IF(AND(AM1298=1,AC1298&lt;-0.005,AE1298&gt;O$1),R1298,"")</f>
        <v>-28455.284552845518</v>
      </c>
      <c r="O1298" s="8">
        <f t="shared" si="102"/>
        <v>-46538.346783469882</v>
      </c>
      <c r="P1298" s="8">
        <f t="shared" si="106"/>
        <v>-28455.284552845518</v>
      </c>
      <c r="Q1298" s="8">
        <f t="shared" si="103"/>
        <v>14194.701205059308</v>
      </c>
      <c r="R1298" s="8">
        <f t="shared" si="104"/>
        <v>-28455.284552845518</v>
      </c>
      <c r="S1298" s="8">
        <f t="shared" si="105"/>
        <v>23515.532625744763</v>
      </c>
      <c r="U1298" s="25">
        <v>43125.319988425923</v>
      </c>
      <c r="V1298">
        <v>37</v>
      </c>
      <c r="W1298">
        <v>9424</v>
      </c>
      <c r="X1298" t="s">
        <v>907</v>
      </c>
      <c r="Y1298" t="s">
        <v>962</v>
      </c>
      <c r="Z1298" s="25">
        <v>43124.954861111109</v>
      </c>
      <c r="AA1298">
        <v>115</v>
      </c>
      <c r="AB1298">
        <v>-1</v>
      </c>
      <c r="AC1298" s="24">
        <v>-8.6E-3</v>
      </c>
      <c r="AD1298">
        <v>5800</v>
      </c>
      <c r="AE1298">
        <v>658240</v>
      </c>
      <c r="AF1298" s="22">
        <v>43124</v>
      </c>
      <c r="AG1298">
        <v>117</v>
      </c>
      <c r="AH1298">
        <v>116</v>
      </c>
      <c r="AI1298" s="22">
        <v>43125</v>
      </c>
      <c r="AJ1298">
        <v>116</v>
      </c>
      <c r="AK1298">
        <v>123</v>
      </c>
      <c r="AL1298" s="25">
        <v>43125.942025462966</v>
      </c>
      <c r="AM1298">
        <v>1</v>
      </c>
      <c r="AN1298" t="s">
        <v>1023</v>
      </c>
      <c r="AO1298">
        <v>4.7300000000000004</v>
      </c>
      <c r="AP1298">
        <v>0</v>
      </c>
      <c r="AQ1298">
        <v>0.86</v>
      </c>
      <c r="AR1298">
        <v>0.49</v>
      </c>
      <c r="AS1298">
        <v>1.1000000000000001</v>
      </c>
      <c r="AT1298">
        <v>0.98</v>
      </c>
      <c r="AU1298">
        <v>1.3169999999999999</v>
      </c>
      <c r="AV1298">
        <v>128</v>
      </c>
      <c r="AW1298">
        <v>114</v>
      </c>
      <c r="AX1298">
        <v>123</v>
      </c>
    </row>
    <row r="1299" spans="1:50">
      <c r="A1299" s="22">
        <v>43123</v>
      </c>
      <c r="B1299">
        <v>738</v>
      </c>
      <c r="C1299">
        <v>746</v>
      </c>
      <c r="D1299">
        <v>680</v>
      </c>
      <c r="E1299">
        <v>688</v>
      </c>
      <c r="F1299" s="22">
        <v>43124</v>
      </c>
      <c r="G1299">
        <v>675</v>
      </c>
      <c r="H1299">
        <v>696</v>
      </c>
      <c r="I1299">
        <v>662</v>
      </c>
      <c r="J1299">
        <v>666</v>
      </c>
      <c r="K1299" s="22">
        <v>43125</v>
      </c>
      <c r="L1299">
        <v>656</v>
      </c>
      <c r="M1299">
        <v>1.1000000000000001</v>
      </c>
      <c r="N1299" s="8" t="str">
        <f>IF(AND(AM1299=1,AC1299&lt;-0.005,AE1299&gt;O$1),R1299,"")</f>
        <v/>
      </c>
      <c r="O1299" s="8">
        <f t="shared" si="102"/>
        <v>-46538.346783469882</v>
      </c>
      <c r="P1299" s="8" t="str">
        <f t="shared" si="106"/>
        <v/>
      </c>
      <c r="Q1299" s="8">
        <f t="shared" si="103"/>
        <v>14194.701205059308</v>
      </c>
      <c r="R1299" s="8">
        <f t="shared" si="104"/>
        <v>23125.996810207329</v>
      </c>
      <c r="S1299" s="8">
        <f t="shared" si="105"/>
        <v>23515.532625744763</v>
      </c>
      <c r="U1299" s="25">
        <v>43125.319988425923</v>
      </c>
      <c r="V1299">
        <v>38</v>
      </c>
      <c r="W1299">
        <v>4563</v>
      </c>
      <c r="X1299" t="s">
        <v>1102</v>
      </c>
      <c r="Y1299" t="s">
        <v>957</v>
      </c>
      <c r="Z1299" s="25">
        <v>43124.995138888888</v>
      </c>
      <c r="AA1299">
        <v>665.1</v>
      </c>
      <c r="AB1299">
        <v>-0.9</v>
      </c>
      <c r="AC1299" s="24">
        <v>-1.4E-3</v>
      </c>
      <c r="AD1299">
        <v>5200</v>
      </c>
      <c r="AE1299">
        <v>3463480</v>
      </c>
      <c r="AF1299" s="22">
        <v>43124</v>
      </c>
      <c r="AG1299">
        <v>675</v>
      </c>
      <c r="AH1299">
        <v>666</v>
      </c>
      <c r="AI1299" s="22">
        <v>43125</v>
      </c>
      <c r="AJ1299">
        <v>656</v>
      </c>
      <c r="AK1299">
        <v>627</v>
      </c>
      <c r="AL1299" s="25">
        <v>43125.942037037035</v>
      </c>
      <c r="AM1299">
        <v>2</v>
      </c>
      <c r="AN1299" t="s">
        <v>1023</v>
      </c>
      <c r="AO1299">
        <v>127487</v>
      </c>
      <c r="AP1299">
        <v>0</v>
      </c>
      <c r="AQ1299">
        <v>0.86</v>
      </c>
      <c r="AR1299">
        <v>0.91</v>
      </c>
      <c r="AS1299">
        <v>1.1000000000000001</v>
      </c>
      <c r="AT1299">
        <v>1.1399999999999999</v>
      </c>
      <c r="AU1299">
        <v>1.0609999999999999</v>
      </c>
      <c r="AV1299">
        <v>670</v>
      </c>
      <c r="AW1299">
        <v>625</v>
      </c>
      <c r="AX1299">
        <v>627</v>
      </c>
    </row>
    <row r="1300" spans="1:50">
      <c r="A1300" s="22">
        <v>43123</v>
      </c>
      <c r="B1300">
        <v>1331</v>
      </c>
      <c r="C1300">
        <v>1339</v>
      </c>
      <c r="D1300">
        <v>1306</v>
      </c>
      <c r="E1300">
        <v>1329</v>
      </c>
      <c r="F1300" s="22">
        <v>43124</v>
      </c>
      <c r="G1300">
        <v>1549</v>
      </c>
      <c r="H1300">
        <v>1629</v>
      </c>
      <c r="I1300">
        <v>1504</v>
      </c>
      <c r="J1300">
        <v>1617</v>
      </c>
      <c r="K1300" s="22">
        <v>43125</v>
      </c>
      <c r="L1300">
        <v>1590</v>
      </c>
      <c r="M1300">
        <v>1.08</v>
      </c>
      <c r="N1300" s="8" t="str">
        <f>IF(AND(AM1300=1,AC1300&lt;-0.005,AE1300&gt;O$1),R1300,"")</f>
        <v/>
      </c>
      <c r="O1300" s="8">
        <f t="shared" ref="O1300:O1363" si="107">SUM(N1300,O1299)</f>
        <v>-46538.346783469882</v>
      </c>
      <c r="P1300" s="8" t="str">
        <f t="shared" si="106"/>
        <v/>
      </c>
      <c r="Q1300" s="8">
        <f t="shared" ref="Q1300:Q1363" si="108">SUM(P1300,Q1299)</f>
        <v>14194.701205059308</v>
      </c>
      <c r="R1300" s="8">
        <f t="shared" ref="R1300:R1363" si="109">(AJ1300/AK1300-1)*500000</f>
        <v>-15539.305301645323</v>
      </c>
      <c r="S1300" s="8">
        <f t="shared" ref="S1300:S1363" si="110">IF(AM1300=1,SUM(R1300,S1299),S1299)</f>
        <v>7976.22732409944</v>
      </c>
      <c r="U1300" s="25">
        <v>43125.319988425923</v>
      </c>
      <c r="V1300">
        <v>39</v>
      </c>
      <c r="W1300">
        <v>6274</v>
      </c>
      <c r="X1300" t="s">
        <v>1582</v>
      </c>
      <c r="Y1300" t="s">
        <v>962</v>
      </c>
      <c r="Z1300" s="25">
        <v>43124.995138888888</v>
      </c>
      <c r="AA1300">
        <v>1655</v>
      </c>
      <c r="AB1300">
        <v>38</v>
      </c>
      <c r="AC1300" s="24">
        <v>2.35E-2</v>
      </c>
      <c r="AD1300">
        <v>5100</v>
      </c>
      <c r="AE1300">
        <v>8472340</v>
      </c>
      <c r="AF1300" s="22">
        <v>43124</v>
      </c>
      <c r="AG1300">
        <v>1549</v>
      </c>
      <c r="AH1300">
        <v>1617</v>
      </c>
      <c r="AI1300" s="22">
        <v>43125</v>
      </c>
      <c r="AJ1300">
        <v>1590</v>
      </c>
      <c r="AK1300">
        <v>1641</v>
      </c>
      <c r="AL1300" s="25">
        <v>43125.942048611112</v>
      </c>
      <c r="AM1300">
        <v>1</v>
      </c>
      <c r="AN1300">
        <v>0.15</v>
      </c>
      <c r="AO1300">
        <v>0.6</v>
      </c>
      <c r="AP1300" t="s">
        <v>956</v>
      </c>
      <c r="AQ1300">
        <v>1</v>
      </c>
      <c r="AR1300">
        <v>1</v>
      </c>
      <c r="AS1300">
        <v>1.08</v>
      </c>
      <c r="AT1300">
        <v>1.24</v>
      </c>
      <c r="AU1300">
        <v>0.71299999999999997</v>
      </c>
      <c r="AV1300">
        <v>1692</v>
      </c>
      <c r="AW1300">
        <v>1584</v>
      </c>
      <c r="AX1300">
        <v>1641</v>
      </c>
    </row>
    <row r="1301" spans="1:50">
      <c r="A1301" s="22">
        <v>43123</v>
      </c>
      <c r="B1301">
        <v>238</v>
      </c>
      <c r="C1301">
        <v>247</v>
      </c>
      <c r="D1301">
        <v>235</v>
      </c>
      <c r="E1301">
        <v>242</v>
      </c>
      <c r="F1301" s="22">
        <v>43124</v>
      </c>
      <c r="G1301">
        <v>248</v>
      </c>
      <c r="H1301">
        <v>249</v>
      </c>
      <c r="I1301">
        <v>239</v>
      </c>
      <c r="J1301">
        <v>243</v>
      </c>
      <c r="K1301" s="22">
        <v>43125</v>
      </c>
      <c r="L1301">
        <v>239</v>
      </c>
      <c r="M1301">
        <v>1</v>
      </c>
      <c r="N1301" s="8" t="str">
        <f>IF(AND(AM1301=1,AC1301&lt;-0.005,AE1301&gt;O$1),R1301,"")</f>
        <v/>
      </c>
      <c r="O1301" s="8">
        <f t="shared" si="107"/>
        <v>-46538.346783469882</v>
      </c>
      <c r="P1301" s="8" t="str">
        <f t="shared" si="106"/>
        <v/>
      </c>
      <c r="Q1301" s="8">
        <f t="shared" si="108"/>
        <v>14194.701205059308</v>
      </c>
      <c r="R1301" s="8">
        <f t="shared" si="109"/>
        <v>0</v>
      </c>
      <c r="S1301" s="8">
        <f t="shared" si="110"/>
        <v>7976.22732409944</v>
      </c>
      <c r="U1301" s="25">
        <v>43125.319988425923</v>
      </c>
      <c r="V1301">
        <v>40</v>
      </c>
      <c r="W1301">
        <v>6740</v>
      </c>
      <c r="X1301" t="s">
        <v>1158</v>
      </c>
      <c r="Y1301" t="s">
        <v>962</v>
      </c>
      <c r="Z1301" s="25">
        <v>43124.986805555556</v>
      </c>
      <c r="AA1301">
        <v>243</v>
      </c>
      <c r="AB1301">
        <v>0</v>
      </c>
      <c r="AC1301" s="24">
        <v>0</v>
      </c>
      <c r="AD1301">
        <v>5000</v>
      </c>
      <c r="AE1301">
        <v>1220580</v>
      </c>
      <c r="AF1301" s="22">
        <v>43124</v>
      </c>
      <c r="AG1301">
        <v>248</v>
      </c>
      <c r="AH1301">
        <v>243</v>
      </c>
      <c r="AI1301" s="22">
        <v>43125</v>
      </c>
      <c r="AJ1301">
        <v>239</v>
      </c>
      <c r="AK1301">
        <v>239</v>
      </c>
      <c r="AL1301" s="25">
        <v>43125.942060185182</v>
      </c>
      <c r="AM1301">
        <v>1</v>
      </c>
      <c r="AN1301">
        <v>0.15</v>
      </c>
      <c r="AO1301">
        <v>1.52</v>
      </c>
      <c r="AP1301">
        <v>0</v>
      </c>
      <c r="AQ1301">
        <v>0.35</v>
      </c>
      <c r="AR1301">
        <v>0.72</v>
      </c>
      <c r="AS1301">
        <v>1</v>
      </c>
      <c r="AT1301">
        <v>1.04</v>
      </c>
      <c r="AU1301">
        <v>1.1160000000000001</v>
      </c>
      <c r="AV1301">
        <v>241</v>
      </c>
      <c r="AW1301">
        <v>238</v>
      </c>
      <c r="AX1301">
        <v>239</v>
      </c>
    </row>
    <row r="1302" spans="1:50">
      <c r="A1302" s="22">
        <v>43123</v>
      </c>
      <c r="B1302">
        <v>1259</v>
      </c>
      <c r="C1302">
        <v>1325</v>
      </c>
      <c r="D1302">
        <v>1240</v>
      </c>
      <c r="E1302">
        <v>1281</v>
      </c>
      <c r="F1302" s="22">
        <v>43124</v>
      </c>
      <c r="G1302">
        <v>1326</v>
      </c>
      <c r="H1302">
        <v>1441</v>
      </c>
      <c r="I1302">
        <v>1311</v>
      </c>
      <c r="J1302">
        <v>1414</v>
      </c>
      <c r="K1302" s="22">
        <v>43125</v>
      </c>
      <c r="L1302">
        <v>1395</v>
      </c>
      <c r="M1302">
        <v>1.1299999999999999</v>
      </c>
      <c r="N1302" s="8" t="str">
        <f>IF(AND(AM1302=1,AC1302&lt;-0.005,AE1302&gt;O$1),R1302,"")</f>
        <v/>
      </c>
      <c r="O1302" s="8">
        <f t="shared" si="107"/>
        <v>-46538.346783469882</v>
      </c>
      <c r="P1302" s="8" t="str">
        <f t="shared" si="106"/>
        <v/>
      </c>
      <c r="Q1302" s="8">
        <f t="shared" si="108"/>
        <v>14194.701205059308</v>
      </c>
      <c r="R1302" s="8">
        <f t="shared" si="109"/>
        <v>20522.388059701523</v>
      </c>
      <c r="S1302" s="8">
        <f t="shared" si="110"/>
        <v>7976.22732409944</v>
      </c>
      <c r="U1302" s="25">
        <v>43125.319988425923</v>
      </c>
      <c r="V1302">
        <v>41</v>
      </c>
      <c r="W1302">
        <v>1711</v>
      </c>
      <c r="X1302" t="s">
        <v>1092</v>
      </c>
      <c r="Y1302" t="s">
        <v>954</v>
      </c>
      <c r="Z1302" s="25">
        <v>43124.981944444444</v>
      </c>
      <c r="AA1302">
        <v>1399</v>
      </c>
      <c r="AB1302">
        <v>-15</v>
      </c>
      <c r="AC1302" s="24">
        <v>-1.06E-2</v>
      </c>
      <c r="AD1302">
        <v>4400</v>
      </c>
      <c r="AE1302">
        <v>6101670</v>
      </c>
      <c r="AF1302" s="22">
        <v>43124</v>
      </c>
      <c r="AG1302">
        <v>1326</v>
      </c>
      <c r="AH1302">
        <v>1414</v>
      </c>
      <c r="AI1302" s="22">
        <v>43125</v>
      </c>
      <c r="AJ1302">
        <v>1395</v>
      </c>
      <c r="AK1302">
        <v>1340</v>
      </c>
      <c r="AL1302" s="25">
        <v>43125.942071759258</v>
      </c>
      <c r="AM1302">
        <v>2</v>
      </c>
      <c r="AN1302" t="s">
        <v>1023</v>
      </c>
      <c r="AO1302">
        <v>212.53</v>
      </c>
      <c r="AP1302">
        <v>0</v>
      </c>
      <c r="AQ1302">
        <v>0.69</v>
      </c>
      <c r="AR1302">
        <v>0.74</v>
      </c>
      <c r="AS1302">
        <v>1.1299999999999999</v>
      </c>
      <c r="AT1302">
        <v>1.45</v>
      </c>
      <c r="AU1302">
        <v>0.98699999999999999</v>
      </c>
      <c r="AV1302">
        <v>1395</v>
      </c>
      <c r="AW1302">
        <v>1323</v>
      </c>
      <c r="AX1302">
        <v>1340</v>
      </c>
    </row>
    <row r="1303" spans="1:50">
      <c r="A1303" s="22">
        <v>43123</v>
      </c>
      <c r="B1303">
        <v>18000</v>
      </c>
      <c r="C1303">
        <v>18240</v>
      </c>
      <c r="D1303">
        <v>17880</v>
      </c>
      <c r="E1303">
        <v>18210</v>
      </c>
      <c r="F1303" s="22">
        <v>43124</v>
      </c>
      <c r="G1303">
        <v>17970</v>
      </c>
      <c r="H1303">
        <v>18060</v>
      </c>
      <c r="I1303">
        <v>17535</v>
      </c>
      <c r="J1303">
        <v>17730</v>
      </c>
      <c r="K1303" s="22">
        <v>43125</v>
      </c>
      <c r="L1303">
        <v>17500</v>
      </c>
      <c r="M1303">
        <v>1.05</v>
      </c>
      <c r="N1303" s="8" t="str">
        <f>IF(AND(AM1303=1,AC1303&lt;-0.005,AE1303&gt;O$1),R1303,"")</f>
        <v/>
      </c>
      <c r="O1303" s="8">
        <f t="shared" si="107"/>
        <v>-46538.346783469882</v>
      </c>
      <c r="P1303" s="8" t="str">
        <f t="shared" si="106"/>
        <v/>
      </c>
      <c r="Q1303" s="8">
        <f t="shared" si="108"/>
        <v>14194.701205059308</v>
      </c>
      <c r="R1303" s="8">
        <f t="shared" si="109"/>
        <v>-14832.270584973661</v>
      </c>
      <c r="S1303" s="8">
        <f t="shared" si="110"/>
        <v>-6856.0432608742212</v>
      </c>
      <c r="U1303" s="25">
        <v>43125.319988425923</v>
      </c>
      <c r="V1303">
        <v>42</v>
      </c>
      <c r="W1303">
        <v>6594</v>
      </c>
      <c r="X1303" t="s">
        <v>1581</v>
      </c>
      <c r="Y1303" t="s">
        <v>962</v>
      </c>
      <c r="Z1303" s="25">
        <v>43124.995138888888</v>
      </c>
      <c r="AA1303">
        <v>17731</v>
      </c>
      <c r="AB1303">
        <v>1</v>
      </c>
      <c r="AC1303" s="24">
        <v>1E-4</v>
      </c>
      <c r="AD1303">
        <v>4400</v>
      </c>
      <c r="AE1303">
        <v>78098000</v>
      </c>
      <c r="AF1303" s="22">
        <v>43124</v>
      </c>
      <c r="AG1303">
        <v>17970</v>
      </c>
      <c r="AH1303">
        <v>17730</v>
      </c>
      <c r="AI1303" s="22">
        <v>43125</v>
      </c>
      <c r="AJ1303">
        <v>17500</v>
      </c>
      <c r="AK1303">
        <v>18035</v>
      </c>
      <c r="AL1303" s="25">
        <v>43125.942083333335</v>
      </c>
      <c r="AM1303">
        <v>1</v>
      </c>
      <c r="AN1303">
        <v>0</v>
      </c>
      <c r="AO1303">
        <v>4.37</v>
      </c>
      <c r="AP1303">
        <v>0.54</v>
      </c>
      <c r="AQ1303">
        <v>0.99</v>
      </c>
      <c r="AR1303">
        <v>0.99</v>
      </c>
      <c r="AS1303">
        <v>1.05</v>
      </c>
      <c r="AT1303">
        <v>1.08</v>
      </c>
      <c r="AU1303">
        <v>0.59799999999999998</v>
      </c>
      <c r="AV1303">
        <v>18525</v>
      </c>
      <c r="AW1303">
        <v>17435</v>
      </c>
      <c r="AX1303">
        <v>18035</v>
      </c>
    </row>
    <row r="1304" spans="1:50">
      <c r="A1304" s="22">
        <v>43123</v>
      </c>
      <c r="B1304">
        <v>1080</v>
      </c>
      <c r="C1304">
        <v>1118</v>
      </c>
      <c r="D1304">
        <v>1024</v>
      </c>
      <c r="E1304">
        <v>1085</v>
      </c>
      <c r="F1304" s="22">
        <v>43124</v>
      </c>
      <c r="G1304">
        <v>1085</v>
      </c>
      <c r="H1304">
        <v>1337</v>
      </c>
      <c r="I1304">
        <v>1073</v>
      </c>
      <c r="J1304">
        <v>1245</v>
      </c>
      <c r="K1304" s="22">
        <v>43125</v>
      </c>
      <c r="L1304">
        <v>1208</v>
      </c>
      <c r="M1304">
        <v>1.35</v>
      </c>
      <c r="N1304" s="8" t="str">
        <f>IF(AND(AM1304=1,AC1304&lt;-0.005,AE1304&gt;O$1),R1304,"")</f>
        <v/>
      </c>
      <c r="O1304" s="8">
        <f t="shared" si="107"/>
        <v>-46538.346783469882</v>
      </c>
      <c r="P1304" s="8" t="str">
        <f t="shared" si="106"/>
        <v/>
      </c>
      <c r="Q1304" s="8">
        <f t="shared" si="108"/>
        <v>14194.701205059308</v>
      </c>
      <c r="R1304" s="8">
        <f t="shared" si="109"/>
        <v>-6938.7755102041092</v>
      </c>
      <c r="S1304" s="8">
        <f t="shared" si="110"/>
        <v>-6856.0432608742212</v>
      </c>
      <c r="U1304" s="25">
        <v>43125.319988425923</v>
      </c>
      <c r="V1304">
        <v>43</v>
      </c>
      <c r="W1304">
        <v>4571</v>
      </c>
      <c r="X1304" t="s">
        <v>173</v>
      </c>
      <c r="Y1304" t="s">
        <v>957</v>
      </c>
      <c r="Z1304" s="25">
        <v>43124.994444444441</v>
      </c>
      <c r="AA1304">
        <v>1267</v>
      </c>
      <c r="AB1304">
        <v>22</v>
      </c>
      <c r="AC1304" s="24">
        <v>1.77E-2</v>
      </c>
      <c r="AD1304">
        <v>3700</v>
      </c>
      <c r="AE1304">
        <v>4650460</v>
      </c>
      <c r="AF1304" s="22">
        <v>43124</v>
      </c>
      <c r="AG1304">
        <v>1085</v>
      </c>
      <c r="AH1304">
        <v>1245</v>
      </c>
      <c r="AI1304" s="22">
        <v>43125</v>
      </c>
      <c r="AJ1304">
        <v>1208</v>
      </c>
      <c r="AK1304">
        <v>1225</v>
      </c>
      <c r="AL1304" s="25">
        <v>43125.942094907405</v>
      </c>
      <c r="AM1304">
        <v>2</v>
      </c>
      <c r="AN1304" t="s">
        <v>1023</v>
      </c>
      <c r="AO1304">
        <v>604.16</v>
      </c>
      <c r="AP1304">
        <v>0</v>
      </c>
      <c r="AQ1304">
        <v>1</v>
      </c>
      <c r="AR1304">
        <v>1</v>
      </c>
      <c r="AS1304">
        <v>1.35</v>
      </c>
      <c r="AT1304">
        <v>1.33</v>
      </c>
      <c r="AU1304">
        <v>1.621</v>
      </c>
      <c r="AV1304">
        <v>1276</v>
      </c>
      <c r="AW1304">
        <v>1192</v>
      </c>
      <c r="AX1304">
        <v>1225</v>
      </c>
    </row>
    <row r="1305" spans="1:50">
      <c r="A1305" s="22">
        <v>43123</v>
      </c>
      <c r="B1305">
        <v>1522</v>
      </c>
      <c r="C1305">
        <v>2002</v>
      </c>
      <c r="D1305">
        <v>1515</v>
      </c>
      <c r="E1305">
        <v>1888</v>
      </c>
      <c r="F1305" s="22">
        <v>43124</v>
      </c>
      <c r="G1305">
        <v>1848</v>
      </c>
      <c r="H1305">
        <v>2196</v>
      </c>
      <c r="I1305">
        <v>1777</v>
      </c>
      <c r="J1305">
        <v>2079</v>
      </c>
      <c r="K1305" s="22">
        <v>43125</v>
      </c>
      <c r="L1305">
        <v>2110</v>
      </c>
      <c r="M1305">
        <v>0.93</v>
      </c>
      <c r="N1305" s="8" t="str">
        <f>IF(AND(AM1305=1,AC1305&lt;-0.005,AE1305&gt;O$1),R1305,"")</f>
        <v/>
      </c>
      <c r="O1305" s="8">
        <f t="shared" si="107"/>
        <v>-46538.346783469882</v>
      </c>
      <c r="P1305" s="8" t="str">
        <f t="shared" si="106"/>
        <v/>
      </c>
      <c r="Q1305" s="8">
        <f t="shared" si="108"/>
        <v>14194.701205059308</v>
      </c>
      <c r="R1305" s="8">
        <f t="shared" si="109"/>
        <v>28292.43865798703</v>
      </c>
      <c r="S1305" s="8">
        <f t="shared" si="110"/>
        <v>-6856.0432608742212</v>
      </c>
      <c r="U1305" s="25">
        <v>43125.319988425923</v>
      </c>
      <c r="V1305">
        <v>45</v>
      </c>
      <c r="W1305">
        <v>3054</v>
      </c>
      <c r="X1305" t="s">
        <v>1567</v>
      </c>
      <c r="Y1305" t="s">
        <v>960</v>
      </c>
      <c r="Z1305" s="25">
        <v>43124.997916666667</v>
      </c>
      <c r="AA1305">
        <v>2090</v>
      </c>
      <c r="AB1305">
        <v>11</v>
      </c>
      <c r="AC1305" s="24">
        <v>5.3E-3</v>
      </c>
      <c r="AD1305">
        <v>3300</v>
      </c>
      <c r="AE1305">
        <v>6787710</v>
      </c>
      <c r="AF1305" s="22">
        <v>43124</v>
      </c>
      <c r="AG1305">
        <v>1848</v>
      </c>
      <c r="AH1305">
        <v>2079</v>
      </c>
      <c r="AI1305" s="22">
        <v>43125</v>
      </c>
      <c r="AJ1305">
        <v>2110</v>
      </c>
      <c r="AK1305">
        <v>1997</v>
      </c>
      <c r="AL1305" s="25">
        <v>43125.942118055558</v>
      </c>
      <c r="AM1305">
        <v>2</v>
      </c>
      <c r="AN1305" t="s">
        <v>1023</v>
      </c>
      <c r="AO1305">
        <v>141.19999999999999</v>
      </c>
      <c r="AP1305">
        <v>0.82</v>
      </c>
      <c r="AQ1305">
        <v>0.11</v>
      </c>
      <c r="AR1305">
        <v>0.55000000000000004</v>
      </c>
      <c r="AS1305">
        <v>0.93</v>
      </c>
      <c r="AT1305">
        <v>1.19</v>
      </c>
      <c r="AU1305">
        <v>0.98799999999999999</v>
      </c>
      <c r="AV1305">
        <v>2180</v>
      </c>
      <c r="AW1305">
        <v>1882</v>
      </c>
      <c r="AX1305">
        <v>1997</v>
      </c>
    </row>
    <row r="1306" spans="1:50">
      <c r="A1306" s="22">
        <v>43123</v>
      </c>
      <c r="B1306">
        <v>1040</v>
      </c>
      <c r="C1306">
        <v>1044</v>
      </c>
      <c r="D1306">
        <v>1023</v>
      </c>
      <c r="E1306">
        <v>1027</v>
      </c>
      <c r="F1306" s="22">
        <v>43124</v>
      </c>
      <c r="G1306">
        <v>1022</v>
      </c>
      <c r="H1306">
        <v>1047</v>
      </c>
      <c r="I1306">
        <v>1018</v>
      </c>
      <c r="J1306">
        <v>1030</v>
      </c>
      <c r="K1306" s="22">
        <v>43125</v>
      </c>
      <c r="L1306">
        <v>1026</v>
      </c>
      <c r="M1306">
        <v>0.96</v>
      </c>
      <c r="N1306" s="8" t="str">
        <f>IF(AND(AM1306=1,AC1306&lt;-0.005,AE1306&gt;O$1),R1306,"")</f>
        <v/>
      </c>
      <c r="O1306" s="8">
        <f t="shared" si="107"/>
        <v>-46538.346783469882</v>
      </c>
      <c r="P1306" s="8" t="str">
        <f t="shared" ref="P1306:P1369" si="111">IF(AND(AM1306=1,AC1306&lt;Q$8,E1306/B1306-1&gt;Q$9,J1306&lt;Q$10),R1306,"")</f>
        <v/>
      </c>
      <c r="Q1306" s="8">
        <f t="shared" si="108"/>
        <v>14194.701205059308</v>
      </c>
      <c r="R1306" s="8">
        <f t="shared" si="109"/>
        <v>-13282.732447817858</v>
      </c>
      <c r="S1306" s="8">
        <f t="shared" si="110"/>
        <v>-6856.0432608742212</v>
      </c>
      <c r="U1306" s="25">
        <v>43125.319988425923</v>
      </c>
      <c r="V1306">
        <v>46</v>
      </c>
      <c r="W1306">
        <v>3672</v>
      </c>
      <c r="X1306" t="s">
        <v>1320</v>
      </c>
      <c r="Y1306" t="s">
        <v>962</v>
      </c>
      <c r="Z1306" s="25">
        <v>43124.947222222225</v>
      </c>
      <c r="AA1306">
        <v>1014</v>
      </c>
      <c r="AB1306">
        <v>-16</v>
      </c>
      <c r="AC1306" s="24">
        <v>-1.55E-2</v>
      </c>
      <c r="AD1306">
        <v>3200</v>
      </c>
      <c r="AE1306">
        <v>3239630</v>
      </c>
      <c r="AF1306" s="22">
        <v>43124</v>
      </c>
      <c r="AG1306">
        <v>1022</v>
      </c>
      <c r="AH1306">
        <v>1030</v>
      </c>
      <c r="AI1306" s="22">
        <v>43125</v>
      </c>
      <c r="AJ1306">
        <v>1026</v>
      </c>
      <c r="AK1306">
        <v>1054</v>
      </c>
      <c r="AL1306" s="25">
        <v>43125.942129629628</v>
      </c>
      <c r="AM1306">
        <v>2</v>
      </c>
      <c r="AN1306" t="s">
        <v>1023</v>
      </c>
      <c r="AO1306">
        <v>304.60000000000002</v>
      </c>
      <c r="AP1306" t="s">
        <v>956</v>
      </c>
      <c r="AQ1306">
        <v>0.25</v>
      </c>
      <c r="AR1306">
        <v>0.55000000000000004</v>
      </c>
      <c r="AS1306">
        <v>0.96</v>
      </c>
      <c r="AT1306">
        <v>1.01</v>
      </c>
      <c r="AU1306">
        <v>1.4610000000000001</v>
      </c>
      <c r="AV1306">
        <v>1073</v>
      </c>
      <c r="AW1306">
        <v>1017</v>
      </c>
      <c r="AX1306">
        <v>1054</v>
      </c>
    </row>
    <row r="1307" spans="1:50">
      <c r="A1307" s="22">
        <v>43123</v>
      </c>
      <c r="B1307">
        <v>969.9</v>
      </c>
      <c r="C1307">
        <v>971.9</v>
      </c>
      <c r="D1307">
        <v>966</v>
      </c>
      <c r="E1307">
        <v>970.8</v>
      </c>
      <c r="F1307" s="22">
        <v>43124</v>
      </c>
      <c r="G1307">
        <v>975.6</v>
      </c>
      <c r="H1307">
        <v>986.8</v>
      </c>
      <c r="I1307">
        <v>971.3</v>
      </c>
      <c r="J1307">
        <v>984.6</v>
      </c>
      <c r="K1307" s="22">
        <v>43125</v>
      </c>
      <c r="L1307">
        <v>985.2</v>
      </c>
      <c r="M1307">
        <v>0.98</v>
      </c>
      <c r="N1307" s="8" t="str">
        <f>IF(AND(AM1307=1,AC1307&lt;-0.005,AE1307&gt;O$1),R1307,"")</f>
        <v/>
      </c>
      <c r="O1307" s="8">
        <f t="shared" si="107"/>
        <v>-46538.346783469882</v>
      </c>
      <c r="P1307" s="8">
        <f t="shared" si="111"/>
        <v>4558.0251971730768</v>
      </c>
      <c r="Q1307" s="8">
        <f t="shared" si="108"/>
        <v>18752.726402232383</v>
      </c>
      <c r="R1307" s="8">
        <f t="shared" si="109"/>
        <v>4558.0251971730768</v>
      </c>
      <c r="S1307" s="8">
        <f t="shared" si="110"/>
        <v>-2298.0180637011445</v>
      </c>
      <c r="U1307" s="25">
        <v>43125.319988425923</v>
      </c>
      <c r="V1307">
        <v>47</v>
      </c>
      <c r="W1307">
        <v>4755</v>
      </c>
      <c r="X1307" t="s">
        <v>268</v>
      </c>
      <c r="Y1307" t="s">
        <v>962</v>
      </c>
      <c r="Z1307" s="25">
        <v>43124.988888888889</v>
      </c>
      <c r="AA1307">
        <v>980</v>
      </c>
      <c r="AB1307">
        <v>-4.5999999999999996</v>
      </c>
      <c r="AC1307" s="24">
        <v>-4.7000000000000002E-3</v>
      </c>
      <c r="AD1307">
        <v>3100</v>
      </c>
      <c r="AE1307">
        <v>3053460</v>
      </c>
      <c r="AF1307" s="22">
        <v>43124</v>
      </c>
      <c r="AG1307">
        <v>975.6</v>
      </c>
      <c r="AH1307">
        <v>984.6</v>
      </c>
      <c r="AI1307" s="22">
        <v>43125</v>
      </c>
      <c r="AJ1307">
        <v>985.2</v>
      </c>
      <c r="AK1307">
        <v>976.3</v>
      </c>
      <c r="AL1307" s="25">
        <v>43125.942141203705</v>
      </c>
      <c r="AM1307">
        <v>1</v>
      </c>
      <c r="AN1307">
        <v>0</v>
      </c>
      <c r="AO1307">
        <v>7.78</v>
      </c>
      <c r="AP1307" t="s">
        <v>956</v>
      </c>
      <c r="AQ1307">
        <v>0.01</v>
      </c>
      <c r="AR1307">
        <v>0</v>
      </c>
      <c r="AS1307">
        <v>0.98</v>
      </c>
      <c r="AT1307">
        <v>0.89</v>
      </c>
      <c r="AU1307">
        <v>0.51900000000000002</v>
      </c>
      <c r="AV1307">
        <v>985.3</v>
      </c>
      <c r="AW1307">
        <v>972.6</v>
      </c>
      <c r="AX1307">
        <v>976.3</v>
      </c>
    </row>
    <row r="1308" spans="1:50">
      <c r="A1308" s="22">
        <v>43123</v>
      </c>
      <c r="B1308">
        <v>700</v>
      </c>
      <c r="C1308">
        <v>702</v>
      </c>
      <c r="D1308">
        <v>685</v>
      </c>
      <c r="E1308">
        <v>691</v>
      </c>
      <c r="F1308" s="22">
        <v>43124</v>
      </c>
      <c r="G1308">
        <v>688</v>
      </c>
      <c r="H1308">
        <v>714</v>
      </c>
      <c r="I1308">
        <v>686</v>
      </c>
      <c r="J1308">
        <v>710</v>
      </c>
      <c r="K1308" s="22">
        <v>43125</v>
      </c>
      <c r="L1308">
        <v>707</v>
      </c>
      <c r="M1308">
        <v>1.1599999999999999</v>
      </c>
      <c r="N1308" s="8" t="str">
        <f>IF(AND(AM1308=1,AC1308&lt;-0.005,AE1308&gt;O$1),R1308,"")</f>
        <v/>
      </c>
      <c r="O1308" s="8">
        <f t="shared" si="107"/>
        <v>-46538.346783469882</v>
      </c>
      <c r="P1308" s="8" t="str">
        <f t="shared" si="111"/>
        <v/>
      </c>
      <c r="Q1308" s="8">
        <f t="shared" si="108"/>
        <v>18752.726402232383</v>
      </c>
      <c r="R1308" s="8">
        <f t="shared" si="109"/>
        <v>5000.0000000000045</v>
      </c>
      <c r="S1308" s="8">
        <f t="shared" si="110"/>
        <v>-2298.0180637011445</v>
      </c>
      <c r="U1308" s="25">
        <v>43125.319988425923</v>
      </c>
      <c r="V1308">
        <v>48</v>
      </c>
      <c r="W1308">
        <v>2160</v>
      </c>
      <c r="X1308" t="s">
        <v>1033</v>
      </c>
      <c r="Y1308" t="s">
        <v>957</v>
      </c>
      <c r="Z1308" s="25">
        <v>43124.910416666666</v>
      </c>
      <c r="AA1308">
        <v>699</v>
      </c>
      <c r="AB1308">
        <v>-11</v>
      </c>
      <c r="AC1308" s="24">
        <v>-1.55E-2</v>
      </c>
      <c r="AD1308">
        <v>3000</v>
      </c>
      <c r="AE1308">
        <v>2088200</v>
      </c>
      <c r="AF1308" s="22">
        <v>43124</v>
      </c>
      <c r="AG1308">
        <v>688</v>
      </c>
      <c r="AH1308">
        <v>710</v>
      </c>
      <c r="AI1308" s="22">
        <v>43125</v>
      </c>
      <c r="AJ1308">
        <v>707</v>
      </c>
      <c r="AK1308">
        <v>700</v>
      </c>
      <c r="AL1308" s="25">
        <v>43125.942152777781</v>
      </c>
      <c r="AM1308">
        <v>2</v>
      </c>
      <c r="AN1308" t="s">
        <v>1023</v>
      </c>
      <c r="AO1308">
        <v>1919</v>
      </c>
      <c r="AP1308">
        <v>0</v>
      </c>
      <c r="AQ1308">
        <v>0.92</v>
      </c>
      <c r="AR1308">
        <v>0.95</v>
      </c>
      <c r="AS1308">
        <v>1.1599999999999999</v>
      </c>
      <c r="AT1308">
        <v>1.27</v>
      </c>
      <c r="AU1308">
        <v>1.1879999999999999</v>
      </c>
      <c r="AV1308">
        <v>718</v>
      </c>
      <c r="AW1308">
        <v>693</v>
      </c>
      <c r="AX1308">
        <v>700</v>
      </c>
    </row>
    <row r="1309" spans="1:50">
      <c r="A1309" s="22">
        <v>43123</v>
      </c>
      <c r="B1309">
        <v>5281</v>
      </c>
      <c r="C1309">
        <v>5318</v>
      </c>
      <c r="D1309">
        <v>5268</v>
      </c>
      <c r="E1309">
        <v>5311</v>
      </c>
      <c r="F1309" s="22">
        <v>43124</v>
      </c>
      <c r="G1309">
        <v>5281</v>
      </c>
      <c r="H1309">
        <v>5287</v>
      </c>
      <c r="I1309">
        <v>5174</v>
      </c>
      <c r="J1309">
        <v>5208</v>
      </c>
      <c r="K1309" s="22">
        <v>43125</v>
      </c>
      <c r="L1309">
        <v>5163</v>
      </c>
      <c r="M1309">
        <v>1.05</v>
      </c>
      <c r="N1309" s="8" t="str">
        <f>IF(AND(AM1309=1,AC1309&lt;-0.005,AE1309&gt;O$1),R1309,"")</f>
        <v/>
      </c>
      <c r="O1309" s="8">
        <f t="shared" si="107"/>
        <v>-46538.346783469882</v>
      </c>
      <c r="P1309" s="8" t="str">
        <f t="shared" si="111"/>
        <v/>
      </c>
      <c r="Q1309" s="8">
        <f t="shared" si="108"/>
        <v>18752.726402232383</v>
      </c>
      <c r="R1309" s="8">
        <f t="shared" si="109"/>
        <v>1651.7683637776724</v>
      </c>
      <c r="S1309" s="8">
        <f t="shared" si="110"/>
        <v>-646.24969992347201</v>
      </c>
      <c r="U1309" s="25">
        <v>43125.319988425923</v>
      </c>
      <c r="V1309">
        <v>49</v>
      </c>
      <c r="W1309">
        <v>8316</v>
      </c>
      <c r="X1309" t="s">
        <v>1314</v>
      </c>
      <c r="Y1309" t="s">
        <v>962</v>
      </c>
      <c r="Z1309" s="25">
        <v>43124.977777777778</v>
      </c>
      <c r="AA1309">
        <v>5220</v>
      </c>
      <c r="AB1309">
        <v>12</v>
      </c>
      <c r="AC1309" s="24">
        <v>2.3E-3</v>
      </c>
      <c r="AD1309">
        <v>3000</v>
      </c>
      <c r="AE1309">
        <v>15659000</v>
      </c>
      <c r="AF1309" s="22">
        <v>43124</v>
      </c>
      <c r="AG1309">
        <v>5281</v>
      </c>
      <c r="AH1309">
        <v>5208</v>
      </c>
      <c r="AI1309" s="22">
        <v>43125</v>
      </c>
      <c r="AJ1309">
        <v>5163</v>
      </c>
      <c r="AK1309">
        <v>5146</v>
      </c>
      <c r="AL1309" s="25">
        <v>43125.942164351851</v>
      </c>
      <c r="AM1309">
        <v>1</v>
      </c>
      <c r="AN1309" t="s">
        <v>1023</v>
      </c>
      <c r="AO1309">
        <v>1.58</v>
      </c>
      <c r="AP1309">
        <v>3.07</v>
      </c>
      <c r="AQ1309">
        <v>0.92</v>
      </c>
      <c r="AR1309">
        <v>0.96</v>
      </c>
      <c r="AS1309">
        <v>1.05</v>
      </c>
      <c r="AT1309">
        <v>1.1200000000000001</v>
      </c>
      <c r="AU1309">
        <v>0.48199999999999998</v>
      </c>
      <c r="AV1309">
        <v>5194</v>
      </c>
      <c r="AW1309">
        <v>5125</v>
      </c>
      <c r="AX1309">
        <v>5146</v>
      </c>
    </row>
    <row r="1310" spans="1:50">
      <c r="A1310" s="22">
        <v>43123</v>
      </c>
      <c r="B1310">
        <v>110</v>
      </c>
      <c r="C1310">
        <v>112</v>
      </c>
      <c r="D1310">
        <v>110</v>
      </c>
      <c r="E1310">
        <v>111</v>
      </c>
      <c r="F1310" s="22">
        <v>43124</v>
      </c>
      <c r="G1310">
        <v>111</v>
      </c>
      <c r="H1310">
        <v>115</v>
      </c>
      <c r="I1310">
        <v>110</v>
      </c>
      <c r="J1310">
        <v>111</v>
      </c>
      <c r="K1310" s="22">
        <v>43125</v>
      </c>
      <c r="L1310">
        <v>110</v>
      </c>
      <c r="M1310">
        <v>1.06</v>
      </c>
      <c r="N1310" s="8">
        <f>IF(AND(AM1310=1,AC1310&lt;-0.005,AE1310&gt;O$1),R1310,"")</f>
        <v>4587.1559633027246</v>
      </c>
      <c r="O1310" s="8">
        <f t="shared" si="107"/>
        <v>-41951.190820167161</v>
      </c>
      <c r="P1310" s="8">
        <f t="shared" si="111"/>
        <v>4587.1559633027246</v>
      </c>
      <c r="Q1310" s="8">
        <f t="shared" si="108"/>
        <v>23339.882365535108</v>
      </c>
      <c r="R1310" s="8">
        <f t="shared" si="109"/>
        <v>4587.1559633027246</v>
      </c>
      <c r="S1310" s="8">
        <f t="shared" si="110"/>
        <v>3940.9062633792528</v>
      </c>
      <c r="U1310" s="25">
        <v>43125.319988425923</v>
      </c>
      <c r="V1310">
        <v>50</v>
      </c>
      <c r="W1310">
        <v>4347</v>
      </c>
      <c r="X1310" t="s">
        <v>1230</v>
      </c>
      <c r="Y1310" t="s">
        <v>960</v>
      </c>
      <c r="Z1310" s="25">
        <v>43124.964583333334</v>
      </c>
      <c r="AA1310">
        <v>110</v>
      </c>
      <c r="AB1310">
        <v>-1</v>
      </c>
      <c r="AC1310" s="24">
        <v>-8.9999999999999993E-3</v>
      </c>
      <c r="AD1310">
        <v>3000</v>
      </c>
      <c r="AE1310">
        <v>330050</v>
      </c>
      <c r="AF1310" s="22">
        <v>43124</v>
      </c>
      <c r="AG1310">
        <v>111</v>
      </c>
      <c r="AH1310">
        <v>111</v>
      </c>
      <c r="AI1310" s="22">
        <v>43125</v>
      </c>
      <c r="AJ1310">
        <v>110</v>
      </c>
      <c r="AK1310">
        <v>109</v>
      </c>
      <c r="AL1310" s="25">
        <v>43125.942175925928</v>
      </c>
      <c r="AM1310">
        <v>1</v>
      </c>
      <c r="AN1310" t="s">
        <v>1023</v>
      </c>
      <c r="AO1310">
        <v>45.9</v>
      </c>
      <c r="AP1310">
        <v>0</v>
      </c>
      <c r="AQ1310">
        <v>1</v>
      </c>
      <c r="AR1310">
        <v>0.62</v>
      </c>
      <c r="AS1310">
        <v>1.06</v>
      </c>
      <c r="AT1310">
        <v>1.04</v>
      </c>
      <c r="AU1310">
        <v>0.81299999999999994</v>
      </c>
      <c r="AV1310">
        <v>111</v>
      </c>
      <c r="AW1310">
        <v>108</v>
      </c>
      <c r="AX1310">
        <v>109</v>
      </c>
    </row>
    <row r="1311" spans="1:50">
      <c r="A1311" s="22">
        <v>43124</v>
      </c>
      <c r="B1311">
        <v>1146</v>
      </c>
      <c r="C1311">
        <v>1156</v>
      </c>
      <c r="D1311">
        <v>1141</v>
      </c>
      <c r="E1311">
        <v>1154</v>
      </c>
      <c r="F1311" s="22">
        <v>43125</v>
      </c>
      <c r="G1311">
        <v>1173</v>
      </c>
      <c r="H1311">
        <v>1182</v>
      </c>
      <c r="I1311">
        <v>1163</v>
      </c>
      <c r="J1311">
        <v>1180</v>
      </c>
      <c r="K1311" s="22">
        <v>43126</v>
      </c>
      <c r="L1311">
        <v>1170</v>
      </c>
      <c r="M1311">
        <v>0.95</v>
      </c>
      <c r="N1311" s="8" t="str">
        <f>IF(AND(AM1311=1,AC1311&lt;-0.005,AE1311&gt;O$1),R1311,"")</f>
        <v/>
      </c>
      <c r="O1311" s="8">
        <f t="shared" si="107"/>
        <v>-41951.190820167161</v>
      </c>
      <c r="P1311" s="8" t="str">
        <f t="shared" si="111"/>
        <v/>
      </c>
      <c r="Q1311" s="8">
        <f t="shared" si="108"/>
        <v>23339.882365535108</v>
      </c>
      <c r="R1311" s="8">
        <f t="shared" si="109"/>
        <v>-5494.5054945054753</v>
      </c>
      <c r="S1311" s="8">
        <f t="shared" si="110"/>
        <v>-1553.5992311262225</v>
      </c>
      <c r="U1311" s="25">
        <v>43126.319953703707</v>
      </c>
      <c r="V1311">
        <v>3</v>
      </c>
      <c r="W1311">
        <v>1357</v>
      </c>
      <c r="X1311" t="s">
        <v>1056</v>
      </c>
      <c r="Y1311" t="s">
        <v>954</v>
      </c>
      <c r="Z1311" s="25">
        <v>43125.997916666667</v>
      </c>
      <c r="AA1311">
        <v>1188</v>
      </c>
      <c r="AB1311">
        <v>8</v>
      </c>
      <c r="AC1311" s="24">
        <v>6.7999999999999996E-3</v>
      </c>
      <c r="AD1311">
        <v>90720</v>
      </c>
      <c r="AE1311">
        <v>106762738</v>
      </c>
      <c r="AF1311" s="22">
        <v>43125</v>
      </c>
      <c r="AG1311">
        <v>1173</v>
      </c>
      <c r="AH1311">
        <v>1180</v>
      </c>
      <c r="AI1311" s="22">
        <v>43126</v>
      </c>
      <c r="AJ1311">
        <v>1170</v>
      </c>
      <c r="AK1311">
        <v>1183</v>
      </c>
      <c r="AL1311" s="25">
        <v>43126.89203703704</v>
      </c>
      <c r="AM1311">
        <v>1</v>
      </c>
      <c r="AN1311" t="s">
        <v>1023</v>
      </c>
      <c r="AO1311" s="26">
        <v>8.0000000000000002E-3</v>
      </c>
      <c r="AQ1311">
        <v>0.12</v>
      </c>
      <c r="AR1311">
        <v>0.05</v>
      </c>
      <c r="AS1311">
        <v>0.95</v>
      </c>
      <c r="AT1311">
        <v>0.9</v>
      </c>
      <c r="AU1311">
        <v>2.2269999999999999</v>
      </c>
      <c r="AV1311">
        <v>1187</v>
      </c>
      <c r="AW1311">
        <v>1166</v>
      </c>
      <c r="AX1311">
        <v>1183</v>
      </c>
    </row>
    <row r="1312" spans="1:50">
      <c r="A1312" s="22">
        <v>43124</v>
      </c>
      <c r="B1312">
        <v>440</v>
      </c>
      <c r="C1312">
        <v>440</v>
      </c>
      <c r="D1312">
        <v>440</v>
      </c>
      <c r="E1312">
        <v>440</v>
      </c>
      <c r="F1312" s="22">
        <v>43125</v>
      </c>
      <c r="G1312">
        <v>520</v>
      </c>
      <c r="H1312">
        <v>520</v>
      </c>
      <c r="I1312">
        <v>520</v>
      </c>
      <c r="J1312">
        <v>520</v>
      </c>
      <c r="K1312" s="22">
        <v>43126</v>
      </c>
      <c r="L1312">
        <v>720</v>
      </c>
      <c r="M1312">
        <v>1.02</v>
      </c>
      <c r="N1312" s="8" t="str">
        <f>IF(AND(AM1312=1,AC1312&lt;-0.005,AE1312&gt;O$1),R1312,"")</f>
        <v/>
      </c>
      <c r="O1312" s="8">
        <f t="shared" si="107"/>
        <v>-41951.190820167161</v>
      </c>
      <c r="P1312" s="8" t="str">
        <f t="shared" si="111"/>
        <v/>
      </c>
      <c r="Q1312" s="8">
        <f t="shared" si="108"/>
        <v>23339.882365535108</v>
      </c>
      <c r="R1312" s="8">
        <f t="shared" si="109"/>
        <v>0</v>
      </c>
      <c r="S1312" s="8">
        <f t="shared" si="110"/>
        <v>-1553.5992311262225</v>
      </c>
      <c r="U1312" s="25">
        <v>43126.319953703707</v>
      </c>
      <c r="V1312">
        <v>4</v>
      </c>
      <c r="W1312">
        <v>3358</v>
      </c>
      <c r="X1312" t="s">
        <v>1429</v>
      </c>
      <c r="Y1312" t="s">
        <v>960</v>
      </c>
      <c r="Z1312" s="25">
        <v>43125.998611111114</v>
      </c>
      <c r="AA1312">
        <v>610</v>
      </c>
      <c r="AB1312">
        <v>90</v>
      </c>
      <c r="AC1312" s="24">
        <v>0.1731</v>
      </c>
      <c r="AD1312">
        <v>67100</v>
      </c>
      <c r="AE1312">
        <v>41948750</v>
      </c>
      <c r="AF1312" s="22">
        <v>43125</v>
      </c>
      <c r="AG1312">
        <v>520</v>
      </c>
      <c r="AH1312">
        <v>520</v>
      </c>
      <c r="AI1312" s="22">
        <v>43126</v>
      </c>
      <c r="AJ1312">
        <v>720</v>
      </c>
      <c r="AK1312">
        <v>720</v>
      </c>
      <c r="AL1312" s="25">
        <v>43126.892048611109</v>
      </c>
      <c r="AM1312">
        <v>2</v>
      </c>
      <c r="AN1312" t="s">
        <v>1023</v>
      </c>
      <c r="AO1312">
        <v>0</v>
      </c>
      <c r="AP1312">
        <v>0.96</v>
      </c>
      <c r="AQ1312">
        <v>0.44</v>
      </c>
      <c r="AR1312">
        <v>0.61</v>
      </c>
      <c r="AS1312">
        <v>1.02</v>
      </c>
      <c r="AT1312">
        <v>1.04</v>
      </c>
      <c r="AU1312">
        <v>0.42799999999999999</v>
      </c>
      <c r="AV1312">
        <v>720</v>
      </c>
      <c r="AW1312">
        <v>720</v>
      </c>
      <c r="AX1312">
        <v>720</v>
      </c>
    </row>
    <row r="1313" spans="1:50">
      <c r="A1313" s="22">
        <v>43124</v>
      </c>
      <c r="B1313">
        <v>821</v>
      </c>
      <c r="C1313">
        <v>857</v>
      </c>
      <c r="D1313">
        <v>810</v>
      </c>
      <c r="E1313">
        <v>823</v>
      </c>
      <c r="F1313" s="22">
        <v>43125</v>
      </c>
      <c r="G1313">
        <v>837</v>
      </c>
      <c r="H1313">
        <v>908</v>
      </c>
      <c r="I1313">
        <v>833</v>
      </c>
      <c r="J1313">
        <v>857</v>
      </c>
      <c r="K1313" s="22">
        <v>43126</v>
      </c>
      <c r="L1313">
        <v>910</v>
      </c>
      <c r="M1313">
        <v>1.22</v>
      </c>
      <c r="N1313" s="8" t="str">
        <f>IF(AND(AM1313=1,AC1313&lt;-0.005,AE1313&gt;O$1),R1313,"")</f>
        <v/>
      </c>
      <c r="O1313" s="8">
        <f t="shared" si="107"/>
        <v>-41951.190820167161</v>
      </c>
      <c r="P1313" s="8" t="str">
        <f t="shared" si="111"/>
        <v/>
      </c>
      <c r="Q1313" s="8">
        <f t="shared" si="108"/>
        <v>23339.882365535108</v>
      </c>
      <c r="R1313" s="8">
        <f t="shared" si="109"/>
        <v>20594.965675057254</v>
      </c>
      <c r="S1313" s="8">
        <f t="shared" si="110"/>
        <v>-1553.5992311262225</v>
      </c>
      <c r="U1313" s="25">
        <v>43126.319953703707</v>
      </c>
      <c r="V1313">
        <v>5</v>
      </c>
      <c r="W1313">
        <v>4594</v>
      </c>
      <c r="X1313" t="s">
        <v>1140</v>
      </c>
      <c r="Y1313" t="s">
        <v>957</v>
      </c>
      <c r="Z1313" s="25">
        <v>43125.997916666667</v>
      </c>
      <c r="AA1313">
        <v>947</v>
      </c>
      <c r="AB1313">
        <v>90</v>
      </c>
      <c r="AC1313" s="24">
        <v>0.105</v>
      </c>
      <c r="AD1313">
        <v>63500</v>
      </c>
      <c r="AE1313">
        <v>59896040</v>
      </c>
      <c r="AF1313" s="22">
        <v>43125</v>
      </c>
      <c r="AG1313">
        <v>837</v>
      </c>
      <c r="AH1313">
        <v>857</v>
      </c>
      <c r="AI1313" s="22">
        <v>43126</v>
      </c>
      <c r="AJ1313">
        <v>910</v>
      </c>
      <c r="AK1313">
        <v>874</v>
      </c>
      <c r="AL1313" s="25">
        <v>43126.892060185186</v>
      </c>
      <c r="AM1313">
        <v>2</v>
      </c>
      <c r="AN1313" t="s">
        <v>1023</v>
      </c>
      <c r="AO1313">
        <v>54.77</v>
      </c>
      <c r="AP1313">
        <v>0</v>
      </c>
      <c r="AQ1313">
        <v>0.87</v>
      </c>
      <c r="AR1313">
        <v>0.92</v>
      </c>
      <c r="AS1313">
        <v>1.22</v>
      </c>
      <c r="AT1313">
        <v>1.35</v>
      </c>
      <c r="AU1313">
        <v>2.2480000000000002</v>
      </c>
      <c r="AV1313">
        <v>942</v>
      </c>
      <c r="AW1313">
        <v>864</v>
      </c>
      <c r="AX1313">
        <v>874</v>
      </c>
    </row>
    <row r="1314" spans="1:50">
      <c r="A1314" s="22">
        <v>43124</v>
      </c>
      <c r="B1314">
        <v>375</v>
      </c>
      <c r="C1314">
        <v>397</v>
      </c>
      <c r="D1314">
        <v>361</v>
      </c>
      <c r="E1314">
        <v>382</v>
      </c>
      <c r="F1314" s="22">
        <v>43125</v>
      </c>
      <c r="G1314">
        <v>389</v>
      </c>
      <c r="H1314">
        <v>412</v>
      </c>
      <c r="I1314">
        <v>385</v>
      </c>
      <c r="J1314">
        <v>411</v>
      </c>
      <c r="K1314" s="22">
        <v>43126</v>
      </c>
      <c r="L1314">
        <v>418</v>
      </c>
      <c r="M1314">
        <v>2.09</v>
      </c>
      <c r="N1314" s="8" t="str">
        <f>IF(AND(AM1314=1,AC1314&lt;-0.005,AE1314&gt;O$1),R1314,"")</f>
        <v/>
      </c>
      <c r="O1314" s="8">
        <f t="shared" si="107"/>
        <v>-41951.190820167161</v>
      </c>
      <c r="P1314" s="8" t="str">
        <f t="shared" si="111"/>
        <v/>
      </c>
      <c r="Q1314" s="8">
        <f t="shared" si="108"/>
        <v>23339.882365535108</v>
      </c>
      <c r="R1314" s="8">
        <f t="shared" si="109"/>
        <v>33163.265306122456</v>
      </c>
      <c r="S1314" s="8">
        <f t="shared" si="110"/>
        <v>-1553.5992311262225</v>
      </c>
      <c r="U1314" s="25">
        <v>43126.319953703707</v>
      </c>
      <c r="V1314">
        <v>6</v>
      </c>
      <c r="W1314">
        <v>3323</v>
      </c>
      <c r="X1314" t="s">
        <v>305</v>
      </c>
      <c r="Y1314" t="s">
        <v>960</v>
      </c>
      <c r="Z1314" s="25">
        <v>43125.997916666667</v>
      </c>
      <c r="AA1314">
        <v>415</v>
      </c>
      <c r="AB1314">
        <v>4</v>
      </c>
      <c r="AC1314" s="24">
        <v>9.7000000000000003E-3</v>
      </c>
      <c r="AD1314">
        <v>53800</v>
      </c>
      <c r="AE1314">
        <v>22304670</v>
      </c>
      <c r="AF1314" s="22">
        <v>43125</v>
      </c>
      <c r="AG1314">
        <v>389</v>
      </c>
      <c r="AH1314">
        <v>411</v>
      </c>
      <c r="AI1314" s="22">
        <v>43126</v>
      </c>
      <c r="AJ1314">
        <v>418</v>
      </c>
      <c r="AK1314">
        <v>392</v>
      </c>
      <c r="AL1314" s="25">
        <v>43126.892060185186</v>
      </c>
      <c r="AM1314">
        <v>2</v>
      </c>
      <c r="AN1314" t="s">
        <v>1023</v>
      </c>
      <c r="AO1314">
        <v>1465</v>
      </c>
      <c r="AP1314">
        <v>0.36</v>
      </c>
      <c r="AQ1314">
        <v>1</v>
      </c>
      <c r="AR1314">
        <v>1</v>
      </c>
      <c r="AS1314">
        <v>2.09</v>
      </c>
      <c r="AT1314">
        <v>2.85</v>
      </c>
      <c r="AU1314">
        <v>0.90800000000000003</v>
      </c>
      <c r="AV1314">
        <v>426</v>
      </c>
      <c r="AW1314">
        <v>390</v>
      </c>
      <c r="AX1314">
        <v>392</v>
      </c>
    </row>
    <row r="1315" spans="1:50">
      <c r="A1315" s="22">
        <v>43124</v>
      </c>
      <c r="B1315">
        <v>313</v>
      </c>
      <c r="C1315">
        <v>314</v>
      </c>
      <c r="D1315">
        <v>307</v>
      </c>
      <c r="E1315">
        <v>312</v>
      </c>
      <c r="F1315" s="22">
        <v>43125</v>
      </c>
      <c r="G1315">
        <v>310</v>
      </c>
      <c r="H1315">
        <v>371</v>
      </c>
      <c r="I1315">
        <v>310</v>
      </c>
      <c r="J1315">
        <v>362</v>
      </c>
      <c r="K1315" s="22">
        <v>43126</v>
      </c>
      <c r="L1315">
        <v>373</v>
      </c>
      <c r="M1315">
        <v>1.03</v>
      </c>
      <c r="N1315" s="8" t="str">
        <f>IF(AND(AM1315=1,AC1315&lt;-0.005,AE1315&gt;O$1),R1315,"")</f>
        <v/>
      </c>
      <c r="O1315" s="8">
        <f t="shared" si="107"/>
        <v>-41951.190820167161</v>
      </c>
      <c r="P1315" s="8" t="str">
        <f t="shared" si="111"/>
        <v/>
      </c>
      <c r="Q1315" s="8">
        <f t="shared" si="108"/>
        <v>23339.882365535108</v>
      </c>
      <c r="R1315" s="8">
        <f t="shared" si="109"/>
        <v>-5305.0397877983933</v>
      </c>
      <c r="S1315" s="8">
        <f t="shared" si="110"/>
        <v>-1553.5992311262225</v>
      </c>
      <c r="U1315" s="25">
        <v>43126.319953703707</v>
      </c>
      <c r="V1315">
        <v>8</v>
      </c>
      <c r="W1315">
        <v>3113</v>
      </c>
      <c r="X1315" t="s">
        <v>1370</v>
      </c>
      <c r="Y1315" t="s">
        <v>954</v>
      </c>
      <c r="Z1315" s="25">
        <v>43125.994444444441</v>
      </c>
      <c r="AA1315">
        <v>381</v>
      </c>
      <c r="AB1315">
        <v>19</v>
      </c>
      <c r="AC1315" s="24">
        <v>5.2499999999999998E-2</v>
      </c>
      <c r="AD1315">
        <v>40100</v>
      </c>
      <c r="AE1315">
        <v>15072700</v>
      </c>
      <c r="AF1315" s="22">
        <v>43125</v>
      </c>
      <c r="AG1315">
        <v>310</v>
      </c>
      <c r="AH1315">
        <v>362</v>
      </c>
      <c r="AI1315" s="22">
        <v>43126</v>
      </c>
      <c r="AJ1315">
        <v>373</v>
      </c>
      <c r="AK1315">
        <v>377</v>
      </c>
      <c r="AL1315" s="25">
        <v>43126.892083333332</v>
      </c>
      <c r="AM1315">
        <v>2</v>
      </c>
      <c r="AN1315" t="s">
        <v>1023</v>
      </c>
      <c r="AO1315">
        <v>0</v>
      </c>
      <c r="AP1315" t="s">
        <v>956</v>
      </c>
      <c r="AQ1315">
        <v>0.92</v>
      </c>
      <c r="AR1315">
        <v>0.97</v>
      </c>
      <c r="AS1315">
        <v>1.03</v>
      </c>
      <c r="AT1315">
        <v>1.1000000000000001</v>
      </c>
      <c r="AU1315">
        <v>0.61399999999999999</v>
      </c>
      <c r="AV1315">
        <v>383</v>
      </c>
      <c r="AW1315">
        <v>363</v>
      </c>
      <c r="AX1315">
        <v>377</v>
      </c>
    </row>
    <row r="1316" spans="1:50">
      <c r="A1316" s="22">
        <v>43124</v>
      </c>
      <c r="B1316">
        <v>502</v>
      </c>
      <c r="C1316">
        <v>519</v>
      </c>
      <c r="D1316">
        <v>466</v>
      </c>
      <c r="E1316">
        <v>484</v>
      </c>
      <c r="F1316" s="22">
        <v>43125</v>
      </c>
      <c r="G1316">
        <v>481</v>
      </c>
      <c r="H1316">
        <v>487</v>
      </c>
      <c r="I1316">
        <v>465</v>
      </c>
      <c r="J1316">
        <v>481</v>
      </c>
      <c r="K1316" s="22">
        <v>43126</v>
      </c>
      <c r="L1316">
        <v>535</v>
      </c>
      <c r="M1316">
        <v>1.05</v>
      </c>
      <c r="N1316" s="8" t="str">
        <f>IF(AND(AM1316=1,AC1316&lt;-0.005,AE1316&gt;O$1),R1316,"")</f>
        <v/>
      </c>
      <c r="O1316" s="8">
        <f t="shared" si="107"/>
        <v>-41951.190820167161</v>
      </c>
      <c r="P1316" s="8" t="str">
        <f t="shared" si="111"/>
        <v/>
      </c>
      <c r="Q1316" s="8">
        <f t="shared" si="108"/>
        <v>23339.882365535108</v>
      </c>
      <c r="R1316" s="8">
        <f t="shared" si="109"/>
        <v>-23172.90552584672</v>
      </c>
      <c r="S1316" s="8">
        <f t="shared" si="110"/>
        <v>-1553.5992311262225</v>
      </c>
      <c r="U1316" s="25">
        <v>43126.319953703707</v>
      </c>
      <c r="V1316">
        <v>9</v>
      </c>
      <c r="W1316">
        <v>6747</v>
      </c>
      <c r="X1316" t="s">
        <v>1580</v>
      </c>
      <c r="Y1316" t="s">
        <v>954</v>
      </c>
      <c r="Z1316" s="25">
        <v>43125.95</v>
      </c>
      <c r="AA1316">
        <v>558</v>
      </c>
      <c r="AB1316">
        <v>77</v>
      </c>
      <c r="AC1316" s="24">
        <v>0.16009999999999999</v>
      </c>
      <c r="AD1316">
        <v>33000</v>
      </c>
      <c r="AE1316">
        <v>18508900</v>
      </c>
      <c r="AF1316" s="22">
        <v>43125</v>
      </c>
      <c r="AG1316">
        <v>481</v>
      </c>
      <c r="AH1316">
        <v>481</v>
      </c>
      <c r="AI1316" s="22">
        <v>43126</v>
      </c>
      <c r="AJ1316">
        <v>535</v>
      </c>
      <c r="AK1316">
        <v>561</v>
      </c>
      <c r="AL1316" s="25">
        <v>43126.892094907409</v>
      </c>
      <c r="AM1316">
        <v>2</v>
      </c>
      <c r="AN1316" t="s">
        <v>1023</v>
      </c>
      <c r="AO1316">
        <v>0</v>
      </c>
      <c r="AP1316" t="s">
        <v>956</v>
      </c>
      <c r="AQ1316">
        <v>0.84</v>
      </c>
      <c r="AR1316">
        <v>0.94</v>
      </c>
      <c r="AS1316">
        <v>1.05</v>
      </c>
      <c r="AT1316">
        <v>1.29</v>
      </c>
      <c r="AU1316">
        <v>0.47</v>
      </c>
      <c r="AV1316">
        <v>561</v>
      </c>
      <c r="AW1316">
        <v>515</v>
      </c>
      <c r="AX1316">
        <v>561</v>
      </c>
    </row>
    <row r="1317" spans="1:50">
      <c r="A1317" s="22">
        <v>43124</v>
      </c>
      <c r="B1317">
        <v>2175</v>
      </c>
      <c r="C1317">
        <v>2191</v>
      </c>
      <c r="D1317">
        <v>2158</v>
      </c>
      <c r="E1317">
        <v>2169</v>
      </c>
      <c r="F1317" s="22">
        <v>43125</v>
      </c>
      <c r="G1317">
        <v>2169</v>
      </c>
      <c r="H1317">
        <v>2292</v>
      </c>
      <c r="I1317">
        <v>2157</v>
      </c>
      <c r="J1317">
        <v>2281</v>
      </c>
      <c r="K1317" s="22">
        <v>43126</v>
      </c>
      <c r="L1317">
        <v>2503</v>
      </c>
      <c r="M1317">
        <v>1.01</v>
      </c>
      <c r="N1317" s="8" t="str">
        <f>IF(AND(AM1317=1,AC1317&lt;-0.005,AE1317&gt;O$1),R1317,"")</f>
        <v/>
      </c>
      <c r="O1317" s="8">
        <f t="shared" si="107"/>
        <v>-41951.190820167161</v>
      </c>
      <c r="P1317" s="8" t="str">
        <f t="shared" si="111"/>
        <v/>
      </c>
      <c r="Q1317" s="8">
        <f t="shared" si="108"/>
        <v>23339.882365535108</v>
      </c>
      <c r="R1317" s="8">
        <f t="shared" si="109"/>
        <v>6680.1619433198848</v>
      </c>
      <c r="S1317" s="8">
        <f t="shared" si="110"/>
        <v>5126.5627121936623</v>
      </c>
      <c r="U1317" s="25">
        <v>43126.319953703707</v>
      </c>
      <c r="V1317">
        <v>10</v>
      </c>
      <c r="W1317">
        <v>3774</v>
      </c>
      <c r="X1317" t="s">
        <v>1579</v>
      </c>
      <c r="Y1317" t="s">
        <v>962</v>
      </c>
      <c r="Z1317" s="25">
        <v>43125.998611111114</v>
      </c>
      <c r="AA1317">
        <v>2700</v>
      </c>
      <c r="AB1317">
        <v>419</v>
      </c>
      <c r="AC1317" s="24">
        <v>0.1837</v>
      </c>
      <c r="AD1317">
        <v>22500</v>
      </c>
      <c r="AE1317">
        <v>60756660</v>
      </c>
      <c r="AF1317" s="22">
        <v>43125</v>
      </c>
      <c r="AG1317">
        <v>2169</v>
      </c>
      <c r="AH1317">
        <v>2281</v>
      </c>
      <c r="AI1317" s="22">
        <v>43126</v>
      </c>
      <c r="AJ1317">
        <v>2503</v>
      </c>
      <c r="AK1317">
        <v>2470</v>
      </c>
      <c r="AL1317" s="25">
        <v>43126.892106481479</v>
      </c>
      <c r="AM1317">
        <v>1</v>
      </c>
      <c r="AN1317">
        <v>0</v>
      </c>
      <c r="AO1317">
        <v>15.56</v>
      </c>
      <c r="AP1317">
        <v>1.18</v>
      </c>
      <c r="AQ1317">
        <v>0.79</v>
      </c>
      <c r="AR1317">
        <v>0.19</v>
      </c>
      <c r="AS1317">
        <v>1.01</v>
      </c>
      <c r="AT1317">
        <v>0.97</v>
      </c>
      <c r="AU1317">
        <v>0.45300000000000001</v>
      </c>
      <c r="AV1317">
        <v>2620</v>
      </c>
      <c r="AW1317">
        <v>2406</v>
      </c>
      <c r="AX1317">
        <v>2470</v>
      </c>
    </row>
    <row r="1318" spans="1:50">
      <c r="A1318" s="22">
        <v>43124</v>
      </c>
      <c r="B1318">
        <v>131</v>
      </c>
      <c r="C1318">
        <v>146</v>
      </c>
      <c r="D1318">
        <v>129</v>
      </c>
      <c r="E1318">
        <v>144</v>
      </c>
      <c r="F1318" s="22">
        <v>43125</v>
      </c>
      <c r="G1318">
        <v>149</v>
      </c>
      <c r="H1318">
        <v>153</v>
      </c>
      <c r="I1318">
        <v>138</v>
      </c>
      <c r="J1318">
        <v>141</v>
      </c>
      <c r="K1318" s="22">
        <v>43126</v>
      </c>
      <c r="L1318">
        <v>143</v>
      </c>
      <c r="M1318">
        <v>1.36</v>
      </c>
      <c r="N1318" s="8" t="str">
        <f>IF(AND(AM1318=1,AC1318&lt;-0.005,AE1318&gt;O$1),R1318,"")</f>
        <v/>
      </c>
      <c r="O1318" s="8">
        <f t="shared" si="107"/>
        <v>-41951.190820167161</v>
      </c>
      <c r="P1318" s="8" t="str">
        <f t="shared" si="111"/>
        <v/>
      </c>
      <c r="Q1318" s="8">
        <f t="shared" si="108"/>
        <v>23339.882365535108</v>
      </c>
      <c r="R1318" s="8">
        <f t="shared" si="109"/>
        <v>-32679.738562091497</v>
      </c>
      <c r="S1318" s="8">
        <f t="shared" si="110"/>
        <v>-27553.175849897834</v>
      </c>
      <c r="U1318" s="25">
        <v>43126.319953703707</v>
      </c>
      <c r="V1318">
        <v>11</v>
      </c>
      <c r="W1318">
        <v>5955</v>
      </c>
      <c r="X1318" t="s">
        <v>468</v>
      </c>
      <c r="Y1318" t="s">
        <v>954</v>
      </c>
      <c r="Z1318" s="25">
        <v>43125.980555555558</v>
      </c>
      <c r="AA1318">
        <v>142</v>
      </c>
      <c r="AB1318">
        <v>1</v>
      </c>
      <c r="AC1318" s="24">
        <v>7.1000000000000004E-3</v>
      </c>
      <c r="AD1318">
        <v>21600</v>
      </c>
      <c r="AE1318">
        <v>3077430</v>
      </c>
      <c r="AF1318" s="22">
        <v>43125</v>
      </c>
      <c r="AG1318">
        <v>149</v>
      </c>
      <c r="AH1318">
        <v>141</v>
      </c>
      <c r="AI1318" s="22">
        <v>43126</v>
      </c>
      <c r="AJ1318">
        <v>143</v>
      </c>
      <c r="AK1318">
        <v>153</v>
      </c>
      <c r="AL1318" s="25">
        <v>43126.892118055555</v>
      </c>
      <c r="AM1318">
        <v>1</v>
      </c>
      <c r="AN1318" t="s">
        <v>1023</v>
      </c>
      <c r="AO1318">
        <v>5.87</v>
      </c>
      <c r="AP1318">
        <v>1.06</v>
      </c>
      <c r="AQ1318">
        <v>0.96</v>
      </c>
      <c r="AR1318">
        <v>0.96</v>
      </c>
      <c r="AS1318">
        <v>1.36</v>
      </c>
      <c r="AT1318">
        <v>1.59</v>
      </c>
      <c r="AU1318">
        <v>0.66900000000000004</v>
      </c>
      <c r="AV1318">
        <v>161</v>
      </c>
      <c r="AW1318">
        <v>140</v>
      </c>
      <c r="AX1318">
        <v>153</v>
      </c>
    </row>
    <row r="1319" spans="1:50">
      <c r="A1319" s="22">
        <v>43124</v>
      </c>
      <c r="B1319">
        <v>1830</v>
      </c>
      <c r="C1319">
        <v>1900</v>
      </c>
      <c r="D1319">
        <v>1760</v>
      </c>
      <c r="E1319">
        <v>1880</v>
      </c>
      <c r="F1319" s="22">
        <v>43125</v>
      </c>
      <c r="G1319">
        <v>1910</v>
      </c>
      <c r="H1319">
        <v>1961</v>
      </c>
      <c r="I1319">
        <v>1825</v>
      </c>
      <c r="J1319">
        <v>1868</v>
      </c>
      <c r="K1319" s="22">
        <v>43126</v>
      </c>
      <c r="L1319">
        <v>1868</v>
      </c>
      <c r="M1319">
        <v>1.44</v>
      </c>
      <c r="N1319" s="8" t="str">
        <f>IF(AND(AM1319=1,AC1319&lt;-0.005,AE1319&gt;O$1),R1319,"")</f>
        <v/>
      </c>
      <c r="O1319" s="8">
        <f t="shared" si="107"/>
        <v>-41951.190820167161</v>
      </c>
      <c r="P1319" s="8" t="str">
        <f t="shared" si="111"/>
        <v/>
      </c>
      <c r="Q1319" s="8">
        <f t="shared" si="108"/>
        <v>23339.882365535108</v>
      </c>
      <c r="R1319" s="8">
        <f t="shared" si="109"/>
        <v>58946.738479952131</v>
      </c>
      <c r="S1319" s="8">
        <f t="shared" si="110"/>
        <v>-27553.175849897834</v>
      </c>
      <c r="U1319" s="25">
        <v>43126.319953703707</v>
      </c>
      <c r="V1319">
        <v>12</v>
      </c>
      <c r="W1319">
        <v>9307</v>
      </c>
      <c r="X1319" t="s">
        <v>1478</v>
      </c>
      <c r="Y1319" t="s">
        <v>954</v>
      </c>
      <c r="Z1319" s="25">
        <v>43125.99722222222</v>
      </c>
      <c r="AA1319">
        <v>1863</v>
      </c>
      <c r="AB1319">
        <v>-5</v>
      </c>
      <c r="AC1319" s="24">
        <v>-2.7000000000000001E-3</v>
      </c>
      <c r="AD1319">
        <v>21100</v>
      </c>
      <c r="AE1319">
        <v>39264780</v>
      </c>
      <c r="AF1319" s="22">
        <v>43125</v>
      </c>
      <c r="AG1319">
        <v>1910</v>
      </c>
      <c r="AH1319">
        <v>1868</v>
      </c>
      <c r="AI1319" s="22">
        <v>43126</v>
      </c>
      <c r="AJ1319">
        <v>1868</v>
      </c>
      <c r="AK1319">
        <v>1671</v>
      </c>
      <c r="AL1319" s="25">
        <v>43126.892129629632</v>
      </c>
      <c r="AM1319">
        <v>2</v>
      </c>
      <c r="AN1319" t="s">
        <v>1023</v>
      </c>
      <c r="AO1319">
        <v>43</v>
      </c>
      <c r="AP1319">
        <v>0.35</v>
      </c>
      <c r="AQ1319">
        <v>1</v>
      </c>
      <c r="AR1319">
        <v>1</v>
      </c>
      <c r="AS1319">
        <v>1.44</v>
      </c>
      <c r="AT1319">
        <v>1.67</v>
      </c>
      <c r="AU1319">
        <v>0.877</v>
      </c>
      <c r="AV1319">
        <v>1894</v>
      </c>
      <c r="AW1319">
        <v>1651</v>
      </c>
      <c r="AX1319">
        <v>1671</v>
      </c>
    </row>
    <row r="1320" spans="1:50">
      <c r="A1320" s="22">
        <v>43124</v>
      </c>
      <c r="B1320">
        <v>1549</v>
      </c>
      <c r="C1320">
        <v>1948</v>
      </c>
      <c r="D1320">
        <v>1529</v>
      </c>
      <c r="E1320">
        <v>1948</v>
      </c>
      <c r="F1320" s="22">
        <v>43125</v>
      </c>
      <c r="G1320">
        <v>2078</v>
      </c>
      <c r="H1320">
        <v>2348</v>
      </c>
      <c r="I1320">
        <v>1938</v>
      </c>
      <c r="J1320">
        <v>2006</v>
      </c>
      <c r="K1320" s="22">
        <v>43126</v>
      </c>
      <c r="L1320">
        <v>1980</v>
      </c>
      <c r="M1320">
        <v>1</v>
      </c>
      <c r="N1320" s="8" t="str">
        <f>IF(AND(AM1320=1,AC1320&lt;-0.005,AE1320&gt;O$1),R1320,"")</f>
        <v/>
      </c>
      <c r="O1320" s="8">
        <f t="shared" si="107"/>
        <v>-41951.190820167161</v>
      </c>
      <c r="P1320" s="8" t="str">
        <f t="shared" si="111"/>
        <v/>
      </c>
      <c r="Q1320" s="8">
        <f t="shared" si="108"/>
        <v>23339.882365535108</v>
      </c>
      <c r="R1320" s="8">
        <f t="shared" si="109"/>
        <v>41279.387643521011</v>
      </c>
      <c r="S1320" s="8">
        <f t="shared" si="110"/>
        <v>-27553.175849897834</v>
      </c>
      <c r="U1320" s="25">
        <v>43126.319953703707</v>
      </c>
      <c r="V1320">
        <v>13</v>
      </c>
      <c r="W1320">
        <v>3909</v>
      </c>
      <c r="X1320" t="s">
        <v>731</v>
      </c>
      <c r="Y1320" t="s">
        <v>962</v>
      </c>
      <c r="Z1320" s="25">
        <v>43125.995833333334</v>
      </c>
      <c r="AA1320">
        <v>1986</v>
      </c>
      <c r="AB1320">
        <v>-20</v>
      </c>
      <c r="AC1320" s="24">
        <v>-0.01</v>
      </c>
      <c r="AD1320">
        <v>17500</v>
      </c>
      <c r="AE1320">
        <v>35030690</v>
      </c>
      <c r="AF1320" s="22">
        <v>43125</v>
      </c>
      <c r="AG1320">
        <v>2078</v>
      </c>
      <c r="AH1320">
        <v>2006</v>
      </c>
      <c r="AI1320" s="22">
        <v>43126</v>
      </c>
      <c r="AJ1320">
        <v>1980</v>
      </c>
      <c r="AK1320">
        <v>1829</v>
      </c>
      <c r="AL1320" s="25">
        <v>43126.892129629632</v>
      </c>
      <c r="AM1320">
        <v>2</v>
      </c>
      <c r="AN1320" t="s">
        <v>1023</v>
      </c>
      <c r="AO1320">
        <v>107.05</v>
      </c>
      <c r="AP1320">
        <v>0.27</v>
      </c>
      <c r="AQ1320">
        <v>0.44</v>
      </c>
      <c r="AR1320">
        <v>0.14000000000000001</v>
      </c>
      <c r="AS1320">
        <v>1</v>
      </c>
      <c r="AT1320">
        <v>0.91</v>
      </c>
      <c r="AU1320">
        <v>1.262</v>
      </c>
      <c r="AV1320">
        <v>2065</v>
      </c>
      <c r="AW1320">
        <v>1814</v>
      </c>
      <c r="AX1320">
        <v>1829</v>
      </c>
    </row>
    <row r="1321" spans="1:50">
      <c r="A1321" s="22">
        <v>43124</v>
      </c>
      <c r="B1321">
        <v>675</v>
      </c>
      <c r="C1321">
        <v>696</v>
      </c>
      <c r="D1321">
        <v>662</v>
      </c>
      <c r="E1321">
        <v>666</v>
      </c>
      <c r="F1321" s="22">
        <v>43125</v>
      </c>
      <c r="G1321">
        <v>656</v>
      </c>
      <c r="H1321">
        <v>670</v>
      </c>
      <c r="I1321">
        <v>625</v>
      </c>
      <c r="J1321">
        <v>627</v>
      </c>
      <c r="K1321" s="22">
        <v>43126</v>
      </c>
      <c r="L1321">
        <v>628</v>
      </c>
      <c r="M1321">
        <v>1.1000000000000001</v>
      </c>
      <c r="N1321" s="8" t="str">
        <f>IF(AND(AM1321=1,AC1321&lt;-0.005,AE1321&gt;O$1),R1321,"")</f>
        <v/>
      </c>
      <c r="O1321" s="8">
        <f t="shared" si="107"/>
        <v>-41951.190820167161</v>
      </c>
      <c r="P1321" s="8" t="str">
        <f t="shared" si="111"/>
        <v/>
      </c>
      <c r="Q1321" s="8">
        <f t="shared" si="108"/>
        <v>23339.882365535108</v>
      </c>
      <c r="R1321" s="8">
        <f t="shared" si="109"/>
        <v>4012.8410914928027</v>
      </c>
      <c r="S1321" s="8">
        <f t="shared" si="110"/>
        <v>-27553.175849897834</v>
      </c>
      <c r="U1321" s="25">
        <v>43126.319953703707</v>
      </c>
      <c r="V1321">
        <v>14</v>
      </c>
      <c r="W1321">
        <v>4563</v>
      </c>
      <c r="X1321" t="s">
        <v>1102</v>
      </c>
      <c r="Y1321" t="s">
        <v>957</v>
      </c>
      <c r="Z1321" s="25">
        <v>43125.992361111108</v>
      </c>
      <c r="AA1321">
        <v>626.5</v>
      </c>
      <c r="AB1321">
        <v>-0.5</v>
      </c>
      <c r="AC1321" s="24">
        <v>-8.0000000000000004E-4</v>
      </c>
      <c r="AD1321">
        <v>16600</v>
      </c>
      <c r="AE1321">
        <v>10359710</v>
      </c>
      <c r="AF1321" s="22">
        <v>43125</v>
      </c>
      <c r="AG1321">
        <v>656</v>
      </c>
      <c r="AH1321">
        <v>627</v>
      </c>
      <c r="AI1321" s="22">
        <v>43126</v>
      </c>
      <c r="AJ1321">
        <v>628</v>
      </c>
      <c r="AK1321">
        <v>623</v>
      </c>
      <c r="AL1321" s="25">
        <v>43126.892141203702</v>
      </c>
      <c r="AM1321">
        <v>2</v>
      </c>
      <c r="AN1321" t="s">
        <v>1023</v>
      </c>
      <c r="AO1321">
        <v>127487</v>
      </c>
      <c r="AP1321">
        <v>0</v>
      </c>
      <c r="AQ1321">
        <v>0.86</v>
      </c>
      <c r="AR1321">
        <v>0.91</v>
      </c>
      <c r="AS1321">
        <v>1.1000000000000001</v>
      </c>
      <c r="AT1321">
        <v>1.1399999999999999</v>
      </c>
      <c r="AU1321">
        <v>1.0609999999999999</v>
      </c>
      <c r="AV1321">
        <v>636</v>
      </c>
      <c r="AW1321">
        <v>612</v>
      </c>
      <c r="AX1321">
        <v>623</v>
      </c>
    </row>
    <row r="1322" spans="1:50">
      <c r="A1322" s="22">
        <v>43124</v>
      </c>
      <c r="B1322">
        <v>2829</v>
      </c>
      <c r="C1322">
        <v>2847</v>
      </c>
      <c r="D1322">
        <v>2717</v>
      </c>
      <c r="E1322">
        <v>2761</v>
      </c>
      <c r="F1322" s="22">
        <v>43125</v>
      </c>
      <c r="G1322">
        <v>2702</v>
      </c>
      <c r="H1322">
        <v>3265</v>
      </c>
      <c r="I1322">
        <v>2690</v>
      </c>
      <c r="J1322">
        <v>3265</v>
      </c>
      <c r="K1322" s="22">
        <v>43126</v>
      </c>
      <c r="L1322">
        <v>3300</v>
      </c>
      <c r="M1322">
        <v>1.02</v>
      </c>
      <c r="N1322" s="8" t="str">
        <f>IF(AND(AM1322=1,AC1322&lt;-0.005,AE1322&gt;O$1),R1322,"")</f>
        <v/>
      </c>
      <c r="O1322" s="8">
        <f t="shared" si="107"/>
        <v>-41951.190820167161</v>
      </c>
      <c r="P1322" s="8" t="str">
        <f t="shared" si="111"/>
        <v/>
      </c>
      <c r="Q1322" s="8">
        <f t="shared" si="108"/>
        <v>23339.882365535108</v>
      </c>
      <c r="R1322" s="8">
        <f t="shared" si="109"/>
        <v>-16837.481698389445</v>
      </c>
      <c r="S1322" s="8">
        <f t="shared" si="110"/>
        <v>-27553.175849897834</v>
      </c>
      <c r="U1322" s="25">
        <v>43126.319953703707</v>
      </c>
      <c r="V1322">
        <v>15</v>
      </c>
      <c r="W1322">
        <v>6864</v>
      </c>
      <c r="X1322" t="s">
        <v>1578</v>
      </c>
      <c r="Y1322" t="s">
        <v>960</v>
      </c>
      <c r="Z1322" s="25">
        <v>43125.998611111114</v>
      </c>
      <c r="AA1322">
        <v>3340</v>
      </c>
      <c r="AB1322">
        <v>75</v>
      </c>
      <c r="AC1322" s="24">
        <v>2.3E-2</v>
      </c>
      <c r="AD1322">
        <v>15700</v>
      </c>
      <c r="AE1322">
        <v>52353350</v>
      </c>
      <c r="AF1322" s="22">
        <v>43125</v>
      </c>
      <c r="AG1322">
        <v>2702</v>
      </c>
      <c r="AH1322">
        <v>3265</v>
      </c>
      <c r="AI1322" s="22">
        <v>43126</v>
      </c>
      <c r="AJ1322">
        <v>3300</v>
      </c>
      <c r="AK1322">
        <v>3415</v>
      </c>
      <c r="AL1322" s="25">
        <v>43126.892152777778</v>
      </c>
      <c r="AM1322">
        <v>2</v>
      </c>
      <c r="AN1322" t="s">
        <v>1023</v>
      </c>
      <c r="AO1322">
        <v>0</v>
      </c>
      <c r="AP1322">
        <v>0.61</v>
      </c>
      <c r="AQ1322">
        <v>0.64</v>
      </c>
      <c r="AR1322">
        <v>0.78</v>
      </c>
      <c r="AS1322">
        <v>1.02</v>
      </c>
      <c r="AT1322">
        <v>1.1499999999999999</v>
      </c>
      <c r="AU1322">
        <v>0.95899999999999996</v>
      </c>
      <c r="AV1322">
        <v>3700</v>
      </c>
      <c r="AW1322">
        <v>3140</v>
      </c>
      <c r="AX1322">
        <v>3415</v>
      </c>
    </row>
    <row r="1323" spans="1:50">
      <c r="A1323" s="22">
        <v>43124</v>
      </c>
      <c r="B1323">
        <v>1164</v>
      </c>
      <c r="C1323">
        <v>1218</v>
      </c>
      <c r="D1323">
        <v>1161</v>
      </c>
      <c r="E1323">
        <v>1176</v>
      </c>
      <c r="F1323" s="22">
        <v>43125</v>
      </c>
      <c r="G1323">
        <v>1169</v>
      </c>
      <c r="H1323">
        <v>1214</v>
      </c>
      <c r="I1323">
        <v>1169</v>
      </c>
      <c r="J1323">
        <v>1208</v>
      </c>
      <c r="K1323" s="22">
        <v>43126</v>
      </c>
      <c r="L1323">
        <v>1275</v>
      </c>
      <c r="M1323">
        <v>0.98</v>
      </c>
      <c r="N1323" s="8" t="str">
        <f>IF(AND(AM1323=1,AC1323&lt;-0.005,AE1323&gt;O$1),R1323,"")</f>
        <v/>
      </c>
      <c r="O1323" s="8">
        <f t="shared" si="107"/>
        <v>-41951.190820167161</v>
      </c>
      <c r="P1323" s="8" t="str">
        <f t="shared" si="111"/>
        <v/>
      </c>
      <c r="Q1323" s="8">
        <f t="shared" si="108"/>
        <v>23339.882365535108</v>
      </c>
      <c r="R1323" s="8">
        <f t="shared" si="109"/>
        <v>7968.1274900398339</v>
      </c>
      <c r="S1323" s="8">
        <f t="shared" si="110"/>
        <v>-27553.175849897834</v>
      </c>
      <c r="U1323" s="25">
        <v>43126.319953703707</v>
      </c>
      <c r="V1323">
        <v>17</v>
      </c>
      <c r="W1323">
        <v>3793</v>
      </c>
      <c r="X1323" t="s">
        <v>1147</v>
      </c>
      <c r="Y1323" t="s">
        <v>957</v>
      </c>
      <c r="Z1323" s="25">
        <v>43125.995138888888</v>
      </c>
      <c r="AA1323">
        <v>1297</v>
      </c>
      <c r="AB1323">
        <v>89</v>
      </c>
      <c r="AC1323" s="24">
        <v>7.3700000000000002E-2</v>
      </c>
      <c r="AD1323">
        <v>12800</v>
      </c>
      <c r="AE1323">
        <v>16622020</v>
      </c>
      <c r="AF1323" s="22">
        <v>43125</v>
      </c>
      <c r="AG1323">
        <v>1169</v>
      </c>
      <c r="AH1323">
        <v>1208</v>
      </c>
      <c r="AI1323" s="22">
        <v>43126</v>
      </c>
      <c r="AJ1323">
        <v>1275</v>
      </c>
      <c r="AK1323">
        <v>1255</v>
      </c>
      <c r="AL1323" s="25">
        <v>43126.892175925925</v>
      </c>
      <c r="AM1323">
        <v>2</v>
      </c>
      <c r="AN1323" t="s">
        <v>1023</v>
      </c>
      <c r="AO1323">
        <v>0</v>
      </c>
      <c r="AP1323">
        <v>0</v>
      </c>
      <c r="AQ1323">
        <v>0.18</v>
      </c>
      <c r="AR1323">
        <v>0.17</v>
      </c>
      <c r="AS1323">
        <v>0.98</v>
      </c>
      <c r="AT1323">
        <v>0.93</v>
      </c>
      <c r="AU1323">
        <v>1.891</v>
      </c>
      <c r="AV1323">
        <v>1285</v>
      </c>
      <c r="AW1323">
        <v>1230</v>
      </c>
      <c r="AX1323">
        <v>1255</v>
      </c>
    </row>
    <row r="1324" spans="1:50">
      <c r="A1324" s="22">
        <v>43124</v>
      </c>
      <c r="B1324">
        <v>880.9</v>
      </c>
      <c r="C1324">
        <v>882.5</v>
      </c>
      <c r="D1324">
        <v>863</v>
      </c>
      <c r="E1324">
        <v>868.1</v>
      </c>
      <c r="F1324" s="22">
        <v>43125</v>
      </c>
      <c r="G1324">
        <v>857.1</v>
      </c>
      <c r="H1324">
        <v>863</v>
      </c>
      <c r="I1324">
        <v>850</v>
      </c>
      <c r="J1324">
        <v>853.3</v>
      </c>
      <c r="K1324" s="22">
        <v>43126</v>
      </c>
      <c r="L1324">
        <v>855.9</v>
      </c>
      <c r="M1324">
        <v>1.04</v>
      </c>
      <c r="N1324" s="8" t="str">
        <f>IF(AND(AM1324=1,AC1324&lt;-0.005,AE1324&gt;O$1),R1324,"")</f>
        <v/>
      </c>
      <c r="O1324" s="8">
        <f t="shared" si="107"/>
        <v>-41951.190820167161</v>
      </c>
      <c r="P1324" s="8" t="str">
        <f t="shared" si="111"/>
        <v/>
      </c>
      <c r="Q1324" s="8">
        <f t="shared" si="108"/>
        <v>23339.882365535108</v>
      </c>
      <c r="R1324" s="8">
        <f t="shared" si="109"/>
        <v>8919.0153407063826</v>
      </c>
      <c r="S1324" s="8">
        <f t="shared" si="110"/>
        <v>-18634.160509191453</v>
      </c>
      <c r="U1324" s="25">
        <v>43126.319965277777</v>
      </c>
      <c r="V1324">
        <v>18</v>
      </c>
      <c r="W1324">
        <v>8306</v>
      </c>
      <c r="X1324" t="s">
        <v>1083</v>
      </c>
      <c r="Y1324" t="s">
        <v>962</v>
      </c>
      <c r="Z1324" s="25">
        <v>43125.99722222222</v>
      </c>
      <c r="AA1324">
        <v>854</v>
      </c>
      <c r="AB1324">
        <v>0.7</v>
      </c>
      <c r="AC1324" s="24">
        <v>8.0000000000000004E-4</v>
      </c>
      <c r="AD1324">
        <v>12700</v>
      </c>
      <c r="AE1324">
        <v>10867950</v>
      </c>
      <c r="AF1324" s="22">
        <v>43125</v>
      </c>
      <c r="AG1324">
        <v>857.1</v>
      </c>
      <c r="AH1324">
        <v>853.3</v>
      </c>
      <c r="AI1324" s="22">
        <v>43126</v>
      </c>
      <c r="AJ1324">
        <v>855.9</v>
      </c>
      <c r="AK1324">
        <v>840.9</v>
      </c>
      <c r="AL1324" s="25">
        <v>43126.892175925925</v>
      </c>
      <c r="AM1324">
        <v>1</v>
      </c>
      <c r="AN1324" t="s">
        <v>1023</v>
      </c>
      <c r="AO1324">
        <v>1.53</v>
      </c>
      <c r="AP1324">
        <v>2.11</v>
      </c>
      <c r="AQ1324">
        <v>0.89</v>
      </c>
      <c r="AR1324">
        <v>0.94</v>
      </c>
      <c r="AS1324">
        <v>1.04</v>
      </c>
      <c r="AT1324">
        <v>1.1100000000000001</v>
      </c>
      <c r="AU1324">
        <v>0.52400000000000002</v>
      </c>
      <c r="AV1324">
        <v>857.2</v>
      </c>
      <c r="AW1324">
        <v>840.8</v>
      </c>
      <c r="AX1324">
        <v>840.9</v>
      </c>
    </row>
    <row r="1325" spans="1:50">
      <c r="A1325" s="22">
        <v>43124</v>
      </c>
      <c r="B1325">
        <v>215.7</v>
      </c>
      <c r="C1325">
        <v>215.9</v>
      </c>
      <c r="D1325">
        <v>213.6</v>
      </c>
      <c r="E1325">
        <v>214.3</v>
      </c>
      <c r="F1325" s="22">
        <v>43125</v>
      </c>
      <c r="G1325">
        <v>212</v>
      </c>
      <c r="H1325">
        <v>213.2</v>
      </c>
      <c r="I1325">
        <v>210.4</v>
      </c>
      <c r="J1325">
        <v>211.5</v>
      </c>
      <c r="K1325" s="22">
        <v>43126</v>
      </c>
      <c r="L1325">
        <v>212.4</v>
      </c>
      <c r="M1325">
        <v>1.04</v>
      </c>
      <c r="N1325" s="8" t="str">
        <f>IF(AND(AM1325=1,AC1325&lt;-0.005,AE1325&gt;O$1),R1325,"")</f>
        <v/>
      </c>
      <c r="O1325" s="8">
        <f t="shared" si="107"/>
        <v>-41951.190820167161</v>
      </c>
      <c r="P1325" s="8" t="str">
        <f t="shared" si="111"/>
        <v/>
      </c>
      <c r="Q1325" s="8">
        <f t="shared" si="108"/>
        <v>23339.882365535108</v>
      </c>
      <c r="R1325" s="8">
        <f t="shared" si="109"/>
        <v>5714.2857142857829</v>
      </c>
      <c r="S1325" s="8">
        <f t="shared" si="110"/>
        <v>-12919.874794905671</v>
      </c>
      <c r="U1325" s="25">
        <v>43126.319965277777</v>
      </c>
      <c r="V1325">
        <v>19</v>
      </c>
      <c r="W1325">
        <v>8411</v>
      </c>
      <c r="X1325" t="s">
        <v>1070</v>
      </c>
      <c r="Y1325" t="s">
        <v>962</v>
      </c>
      <c r="Z1325" s="25">
        <v>43125.994444444441</v>
      </c>
      <c r="AA1325">
        <v>212.1</v>
      </c>
      <c r="AB1325">
        <v>0.6</v>
      </c>
      <c r="AC1325" s="24">
        <v>2.8E-3</v>
      </c>
      <c r="AD1325">
        <v>11600</v>
      </c>
      <c r="AE1325">
        <v>2462910</v>
      </c>
      <c r="AF1325" s="22">
        <v>43125</v>
      </c>
      <c r="AG1325">
        <v>212</v>
      </c>
      <c r="AH1325">
        <v>211.5</v>
      </c>
      <c r="AI1325" s="22">
        <v>43126</v>
      </c>
      <c r="AJ1325">
        <v>212.4</v>
      </c>
      <c r="AK1325">
        <v>210</v>
      </c>
      <c r="AL1325" s="25">
        <v>43126.892187500001</v>
      </c>
      <c r="AM1325">
        <v>1</v>
      </c>
      <c r="AN1325" t="s">
        <v>1023</v>
      </c>
      <c r="AO1325">
        <v>3.24</v>
      </c>
      <c r="AP1325">
        <v>3.55</v>
      </c>
      <c r="AQ1325">
        <v>1</v>
      </c>
      <c r="AR1325">
        <v>1</v>
      </c>
      <c r="AS1325">
        <v>1.04</v>
      </c>
      <c r="AT1325">
        <v>1.07</v>
      </c>
      <c r="AU1325">
        <v>0.38400000000000001</v>
      </c>
      <c r="AV1325">
        <v>212.6</v>
      </c>
      <c r="AW1325">
        <v>210</v>
      </c>
      <c r="AX1325">
        <v>210</v>
      </c>
    </row>
    <row r="1326" spans="1:50">
      <c r="A1326" s="22">
        <v>43124</v>
      </c>
      <c r="B1326">
        <v>3680</v>
      </c>
      <c r="C1326">
        <v>3830</v>
      </c>
      <c r="D1326">
        <v>3605</v>
      </c>
      <c r="E1326">
        <v>3785</v>
      </c>
      <c r="F1326" s="22">
        <v>43125</v>
      </c>
      <c r="G1326">
        <v>4040</v>
      </c>
      <c r="H1326">
        <v>4485</v>
      </c>
      <c r="I1326">
        <v>4015</v>
      </c>
      <c r="J1326">
        <v>4485</v>
      </c>
      <c r="K1326" s="22">
        <v>43126</v>
      </c>
      <c r="L1326">
        <v>4480</v>
      </c>
      <c r="M1326">
        <v>1.04</v>
      </c>
      <c r="N1326" s="8" t="str">
        <f>IF(AND(AM1326=1,AC1326&lt;-0.005,AE1326&gt;O$1),R1326,"")</f>
        <v/>
      </c>
      <c r="O1326" s="8">
        <f t="shared" si="107"/>
        <v>-41951.190820167161</v>
      </c>
      <c r="P1326" s="8" t="str">
        <f t="shared" si="111"/>
        <v/>
      </c>
      <c r="Q1326" s="8">
        <f t="shared" si="108"/>
        <v>23339.882365535108</v>
      </c>
      <c r="R1326" s="8">
        <f t="shared" si="109"/>
        <v>19119.351100811087</v>
      </c>
      <c r="S1326" s="8">
        <f t="shared" si="110"/>
        <v>-12919.874794905671</v>
      </c>
      <c r="U1326" s="25">
        <v>43126.319965277777</v>
      </c>
      <c r="V1326">
        <v>20</v>
      </c>
      <c r="W1326">
        <v>3810</v>
      </c>
      <c r="X1326" t="s">
        <v>1150</v>
      </c>
      <c r="Y1326" t="s">
        <v>954</v>
      </c>
      <c r="Z1326" s="25">
        <v>43125.997916666667</v>
      </c>
      <c r="AA1326">
        <v>4526</v>
      </c>
      <c r="AB1326">
        <v>41</v>
      </c>
      <c r="AC1326" s="24">
        <v>9.1000000000000004E-3</v>
      </c>
      <c r="AD1326">
        <v>10700</v>
      </c>
      <c r="AE1326">
        <v>48750200</v>
      </c>
      <c r="AF1326" s="22">
        <v>43125</v>
      </c>
      <c r="AG1326">
        <v>4040</v>
      </c>
      <c r="AH1326">
        <v>4485</v>
      </c>
      <c r="AI1326" s="22">
        <v>43126</v>
      </c>
      <c r="AJ1326">
        <v>4480</v>
      </c>
      <c r="AK1326">
        <v>4315</v>
      </c>
      <c r="AL1326" s="25">
        <v>43126.892199074071</v>
      </c>
      <c r="AM1326">
        <v>2</v>
      </c>
      <c r="AN1326" t="s">
        <v>1023</v>
      </c>
      <c r="AO1326">
        <v>1341.67</v>
      </c>
      <c r="AP1326">
        <v>0</v>
      </c>
      <c r="AQ1326">
        <v>0.85</v>
      </c>
      <c r="AR1326">
        <v>0.79</v>
      </c>
      <c r="AS1326">
        <v>1.04</v>
      </c>
      <c r="AT1326">
        <v>1.05</v>
      </c>
      <c r="AU1326">
        <v>2.79</v>
      </c>
      <c r="AV1326">
        <v>4580</v>
      </c>
      <c r="AW1326">
        <v>4225</v>
      </c>
      <c r="AX1326">
        <v>4315</v>
      </c>
    </row>
    <row r="1327" spans="1:50">
      <c r="A1327" s="22">
        <v>43124</v>
      </c>
      <c r="B1327">
        <v>117</v>
      </c>
      <c r="C1327">
        <v>117</v>
      </c>
      <c r="D1327">
        <v>115</v>
      </c>
      <c r="E1327">
        <v>116</v>
      </c>
      <c r="F1327" s="22">
        <v>43125</v>
      </c>
      <c r="G1327">
        <v>116</v>
      </c>
      <c r="H1327">
        <v>128</v>
      </c>
      <c r="I1327">
        <v>114</v>
      </c>
      <c r="J1327">
        <v>123</v>
      </c>
      <c r="K1327" s="22">
        <v>43126</v>
      </c>
      <c r="L1327">
        <v>121</v>
      </c>
      <c r="M1327">
        <v>1.1000000000000001</v>
      </c>
      <c r="N1327" s="8">
        <f>IF(AND(AM1327=1,AC1327&lt;-0.005,AE1327&gt;O$1),R1327,"")</f>
        <v>8403.361344537785</v>
      </c>
      <c r="O1327" s="8">
        <f t="shared" si="107"/>
        <v>-33547.829475629376</v>
      </c>
      <c r="P1327" s="8" t="str">
        <f t="shared" si="111"/>
        <v/>
      </c>
      <c r="Q1327" s="8">
        <f t="shared" si="108"/>
        <v>23339.882365535108</v>
      </c>
      <c r="R1327" s="8">
        <f t="shared" si="109"/>
        <v>8403.361344537785</v>
      </c>
      <c r="S1327" s="8">
        <f t="shared" si="110"/>
        <v>-4516.5134503678855</v>
      </c>
      <c r="U1327" s="25">
        <v>43126.319965277777</v>
      </c>
      <c r="V1327">
        <v>21</v>
      </c>
      <c r="W1327">
        <v>9424</v>
      </c>
      <c r="X1327" t="s">
        <v>907</v>
      </c>
      <c r="Y1327" t="s">
        <v>962</v>
      </c>
      <c r="Z1327" s="25">
        <v>43125.938888888886</v>
      </c>
      <c r="AA1327">
        <v>122</v>
      </c>
      <c r="AB1327">
        <v>-1</v>
      </c>
      <c r="AC1327" s="24">
        <v>-8.0999999999999996E-3</v>
      </c>
      <c r="AD1327">
        <v>10400</v>
      </c>
      <c r="AE1327">
        <v>1266670</v>
      </c>
      <c r="AF1327" s="22">
        <v>43125</v>
      </c>
      <c r="AG1327">
        <v>116</v>
      </c>
      <c r="AH1327">
        <v>123</v>
      </c>
      <c r="AI1327" s="22">
        <v>43126</v>
      </c>
      <c r="AJ1327">
        <v>121</v>
      </c>
      <c r="AK1327">
        <v>119</v>
      </c>
      <c r="AL1327" s="25">
        <v>43126.892210648148</v>
      </c>
      <c r="AM1327">
        <v>1</v>
      </c>
      <c r="AN1327" t="s">
        <v>1023</v>
      </c>
      <c r="AO1327">
        <v>4.7300000000000004</v>
      </c>
      <c r="AP1327">
        <v>0</v>
      </c>
      <c r="AQ1327">
        <v>0.86</v>
      </c>
      <c r="AR1327">
        <v>0.49</v>
      </c>
      <c r="AS1327">
        <v>1.1000000000000001</v>
      </c>
      <c r="AT1327">
        <v>0.98</v>
      </c>
      <c r="AU1327">
        <v>1.3169999999999999</v>
      </c>
      <c r="AV1327">
        <v>121</v>
      </c>
      <c r="AW1327">
        <v>119</v>
      </c>
      <c r="AX1327">
        <v>119</v>
      </c>
    </row>
    <row r="1328" spans="1:50">
      <c r="A1328" s="22">
        <v>43124</v>
      </c>
      <c r="B1328">
        <v>2164</v>
      </c>
      <c r="C1328">
        <v>2177</v>
      </c>
      <c r="D1328">
        <v>2153</v>
      </c>
      <c r="E1328">
        <v>2172</v>
      </c>
      <c r="F1328" s="22">
        <v>43125</v>
      </c>
      <c r="G1328">
        <v>2202</v>
      </c>
      <c r="H1328">
        <v>2214</v>
      </c>
      <c r="I1328">
        <v>2189</v>
      </c>
      <c r="J1328">
        <v>2208</v>
      </c>
      <c r="K1328" s="22">
        <v>43126</v>
      </c>
      <c r="L1328">
        <v>2198</v>
      </c>
      <c r="M1328">
        <v>0.96</v>
      </c>
      <c r="N1328" s="8" t="str">
        <f>IF(AND(AM1328=1,AC1328&lt;-0.005,AE1328&gt;O$1),R1328,"")</f>
        <v/>
      </c>
      <c r="O1328" s="8">
        <f t="shared" si="107"/>
        <v>-33547.829475629376</v>
      </c>
      <c r="P1328" s="8" t="str">
        <f t="shared" si="111"/>
        <v/>
      </c>
      <c r="Q1328" s="8">
        <f t="shared" si="108"/>
        <v>23339.882365535108</v>
      </c>
      <c r="R1328" s="8">
        <f t="shared" si="109"/>
        <v>-5177.8478162989859</v>
      </c>
      <c r="S1328" s="8">
        <f t="shared" si="110"/>
        <v>-9694.3612666668705</v>
      </c>
      <c r="U1328" s="25">
        <v>43126.319965277777</v>
      </c>
      <c r="V1328">
        <v>23</v>
      </c>
      <c r="W1328">
        <v>1356</v>
      </c>
      <c r="X1328" t="s">
        <v>1339</v>
      </c>
      <c r="Y1328" t="s">
        <v>954</v>
      </c>
      <c r="Z1328" s="25">
        <v>43125.98541666667</v>
      </c>
      <c r="AA1328">
        <v>2218</v>
      </c>
      <c r="AB1328">
        <v>10</v>
      </c>
      <c r="AC1328" s="24">
        <v>4.4999999999999997E-3</v>
      </c>
      <c r="AD1328">
        <v>9230</v>
      </c>
      <c r="AE1328">
        <v>20381020</v>
      </c>
      <c r="AF1328" s="22">
        <v>43125</v>
      </c>
      <c r="AG1328">
        <v>2202</v>
      </c>
      <c r="AH1328">
        <v>2208</v>
      </c>
      <c r="AI1328" s="22">
        <v>43126</v>
      </c>
      <c r="AJ1328">
        <v>2198</v>
      </c>
      <c r="AK1328">
        <v>2221</v>
      </c>
      <c r="AL1328" s="25">
        <v>43126.892233796294</v>
      </c>
      <c r="AM1328">
        <v>1</v>
      </c>
      <c r="AN1328" t="s">
        <v>1023</v>
      </c>
      <c r="AO1328" s="26">
        <v>7.4999999999999997E-3</v>
      </c>
      <c r="AQ1328">
        <v>0.13</v>
      </c>
      <c r="AR1328">
        <v>7.0000000000000007E-2</v>
      </c>
      <c r="AS1328">
        <v>0.96</v>
      </c>
      <c r="AT1328">
        <v>0.91</v>
      </c>
      <c r="AU1328">
        <v>2.3839999999999999</v>
      </c>
      <c r="AV1328">
        <v>2223</v>
      </c>
      <c r="AW1328">
        <v>2189</v>
      </c>
      <c r="AX1328">
        <v>2221</v>
      </c>
    </row>
    <row r="1329" spans="1:50">
      <c r="A1329" s="22">
        <v>43124</v>
      </c>
      <c r="B1329">
        <v>5600</v>
      </c>
      <c r="C1329">
        <v>5600</v>
      </c>
      <c r="D1329">
        <v>5436</v>
      </c>
      <c r="E1329">
        <v>5442</v>
      </c>
      <c r="F1329" s="22">
        <v>43125</v>
      </c>
      <c r="G1329">
        <v>5285</v>
      </c>
      <c r="H1329">
        <v>5384</v>
      </c>
      <c r="I1329">
        <v>5202</v>
      </c>
      <c r="J1329">
        <v>5249</v>
      </c>
      <c r="K1329" s="22">
        <v>43126</v>
      </c>
      <c r="L1329">
        <v>5350</v>
      </c>
      <c r="M1329">
        <v>1.05</v>
      </c>
      <c r="N1329" s="8" t="str">
        <f>IF(AND(AM1329=1,AC1329&lt;-0.005,AE1329&gt;O$1),R1329,"")</f>
        <v/>
      </c>
      <c r="O1329" s="8">
        <f t="shared" si="107"/>
        <v>-33547.829475629376</v>
      </c>
      <c r="P1329" s="8" t="str">
        <f t="shared" si="111"/>
        <v/>
      </c>
      <c r="Q1329" s="8">
        <f t="shared" si="108"/>
        <v>23339.882365535108</v>
      </c>
      <c r="R1329" s="8">
        <f t="shared" si="109"/>
        <v>6149.4796594134814</v>
      </c>
      <c r="S1329" s="8">
        <f t="shared" si="110"/>
        <v>-3544.8816072533891</v>
      </c>
      <c r="U1329" s="25">
        <v>43126.319965277777</v>
      </c>
      <c r="V1329">
        <v>24</v>
      </c>
      <c r="W1329">
        <v>6758</v>
      </c>
      <c r="X1329" t="s">
        <v>790</v>
      </c>
      <c r="Y1329" t="s">
        <v>962</v>
      </c>
      <c r="Z1329" s="25">
        <v>43125.997916666667</v>
      </c>
      <c r="AA1329">
        <v>5292</v>
      </c>
      <c r="AB1329">
        <v>43</v>
      </c>
      <c r="AC1329" s="24">
        <v>8.2000000000000007E-3</v>
      </c>
      <c r="AD1329">
        <v>9100</v>
      </c>
      <c r="AE1329">
        <v>48136100</v>
      </c>
      <c r="AF1329" s="22">
        <v>43125</v>
      </c>
      <c r="AG1329">
        <v>5285</v>
      </c>
      <c r="AH1329">
        <v>5249</v>
      </c>
      <c r="AI1329" s="22">
        <v>43126</v>
      </c>
      <c r="AJ1329">
        <v>5350</v>
      </c>
      <c r="AK1329">
        <v>5285</v>
      </c>
      <c r="AL1329" s="25">
        <v>43126.892233796294</v>
      </c>
      <c r="AM1329">
        <v>1</v>
      </c>
      <c r="AN1329" t="s">
        <v>1023</v>
      </c>
      <c r="AO1329">
        <v>8</v>
      </c>
      <c r="AP1329">
        <v>0.48</v>
      </c>
      <c r="AQ1329">
        <v>0.86</v>
      </c>
      <c r="AR1329">
        <v>0.94</v>
      </c>
      <c r="AS1329">
        <v>1.05</v>
      </c>
      <c r="AT1329">
        <v>1.1000000000000001</v>
      </c>
      <c r="AU1329">
        <v>0.60399999999999998</v>
      </c>
      <c r="AV1329">
        <v>5397</v>
      </c>
      <c r="AW1329">
        <v>5281</v>
      </c>
      <c r="AX1329">
        <v>5285</v>
      </c>
    </row>
    <row r="1330" spans="1:50">
      <c r="A1330" s="22">
        <v>43124</v>
      </c>
      <c r="B1330">
        <v>343</v>
      </c>
      <c r="C1330">
        <v>362</v>
      </c>
      <c r="D1330">
        <v>339</v>
      </c>
      <c r="E1330">
        <v>356</v>
      </c>
      <c r="F1330" s="22">
        <v>43125</v>
      </c>
      <c r="G1330">
        <v>349</v>
      </c>
      <c r="H1330">
        <v>370</v>
      </c>
      <c r="I1330">
        <v>349</v>
      </c>
      <c r="J1330">
        <v>368</v>
      </c>
      <c r="K1330" s="22">
        <v>43126</v>
      </c>
      <c r="L1330">
        <v>370</v>
      </c>
      <c r="M1330">
        <v>0.99</v>
      </c>
      <c r="N1330" s="8" t="str">
        <f>IF(AND(AM1330=1,AC1330&lt;-0.005,AE1330&gt;O$1),R1330,"")</f>
        <v/>
      </c>
      <c r="O1330" s="8">
        <f t="shared" si="107"/>
        <v>-33547.829475629376</v>
      </c>
      <c r="P1330" s="8" t="str">
        <f t="shared" si="111"/>
        <v/>
      </c>
      <c r="Q1330" s="8">
        <f t="shared" si="108"/>
        <v>23339.882365535108</v>
      </c>
      <c r="R1330" s="8">
        <f t="shared" si="109"/>
        <v>2717.3913043477828</v>
      </c>
      <c r="S1330" s="8">
        <f t="shared" si="110"/>
        <v>-3544.8816072533891</v>
      </c>
      <c r="U1330" s="25">
        <v>43126.319965277777</v>
      </c>
      <c r="V1330">
        <v>25</v>
      </c>
      <c r="W1330">
        <v>2330</v>
      </c>
      <c r="X1330" t="s">
        <v>1063</v>
      </c>
      <c r="Y1330" t="s">
        <v>960</v>
      </c>
      <c r="Z1330" s="25">
        <v>43125.992361111108</v>
      </c>
      <c r="AA1330">
        <v>370</v>
      </c>
      <c r="AB1330">
        <v>2</v>
      </c>
      <c r="AC1330" s="24">
        <v>5.4000000000000003E-3</v>
      </c>
      <c r="AD1330">
        <v>9000</v>
      </c>
      <c r="AE1330">
        <v>3314750</v>
      </c>
      <c r="AF1330" s="22">
        <v>43125</v>
      </c>
      <c r="AG1330">
        <v>349</v>
      </c>
      <c r="AH1330">
        <v>368</v>
      </c>
      <c r="AI1330" s="22">
        <v>43126</v>
      </c>
      <c r="AJ1330">
        <v>370</v>
      </c>
      <c r="AK1330">
        <v>368</v>
      </c>
      <c r="AL1330" s="25">
        <v>43126.892245370371</v>
      </c>
      <c r="AM1330">
        <v>2</v>
      </c>
      <c r="AN1330" t="s">
        <v>1023</v>
      </c>
      <c r="AO1330">
        <v>0</v>
      </c>
      <c r="AP1330" t="s">
        <v>956</v>
      </c>
      <c r="AQ1330">
        <v>0.52</v>
      </c>
      <c r="AR1330">
        <v>0.67</v>
      </c>
      <c r="AS1330">
        <v>0.99</v>
      </c>
      <c r="AT1330">
        <v>1.05</v>
      </c>
      <c r="AU1330">
        <v>1.109</v>
      </c>
      <c r="AV1330">
        <v>378</v>
      </c>
      <c r="AW1330">
        <v>361</v>
      </c>
      <c r="AX1330">
        <v>368</v>
      </c>
    </row>
    <row r="1331" spans="1:50">
      <c r="A1331" s="22">
        <v>43124</v>
      </c>
      <c r="B1331">
        <v>23080</v>
      </c>
      <c r="C1331">
        <v>23190</v>
      </c>
      <c r="D1331">
        <v>22890</v>
      </c>
      <c r="E1331">
        <v>22960</v>
      </c>
      <c r="F1331" s="22">
        <v>43125</v>
      </c>
      <c r="G1331">
        <v>22580</v>
      </c>
      <c r="H1331">
        <v>22740</v>
      </c>
      <c r="I1331">
        <v>22380</v>
      </c>
      <c r="J1331">
        <v>22450</v>
      </c>
      <c r="K1331" s="22">
        <v>43126</v>
      </c>
      <c r="L1331">
        <v>22590</v>
      </c>
      <c r="M1331">
        <v>1.05</v>
      </c>
      <c r="N1331" s="8">
        <f>IF(AND(AM1331=1,AC1331&lt;-0.005,AE1331&gt;O$1),R1331,"")</f>
        <v>6048.3870967742441</v>
      </c>
      <c r="O1331" s="8">
        <f t="shared" si="107"/>
        <v>-27499.442378855132</v>
      </c>
      <c r="P1331" s="8" t="str">
        <f t="shared" si="111"/>
        <v/>
      </c>
      <c r="Q1331" s="8">
        <f t="shared" si="108"/>
        <v>23339.882365535108</v>
      </c>
      <c r="R1331" s="8">
        <f t="shared" si="109"/>
        <v>6048.3870967742441</v>
      </c>
      <c r="S1331" s="8">
        <f t="shared" si="110"/>
        <v>2503.505489520855</v>
      </c>
      <c r="U1331" s="25">
        <v>43126.319965277777</v>
      </c>
      <c r="V1331">
        <v>26</v>
      </c>
      <c r="W1331">
        <v>1570</v>
      </c>
      <c r="X1331" t="s">
        <v>1041</v>
      </c>
      <c r="Y1331" t="s">
        <v>954</v>
      </c>
      <c r="Z1331" s="25">
        <v>43125.998611111114</v>
      </c>
      <c r="AA1331">
        <v>22280</v>
      </c>
      <c r="AB1331">
        <v>-170</v>
      </c>
      <c r="AC1331" s="24">
        <v>-7.6E-3</v>
      </c>
      <c r="AD1331">
        <v>7799</v>
      </c>
      <c r="AE1331">
        <v>174925810</v>
      </c>
      <c r="AF1331" s="22">
        <v>43125</v>
      </c>
      <c r="AG1331">
        <v>22580</v>
      </c>
      <c r="AH1331">
        <v>22450</v>
      </c>
      <c r="AI1331" s="22">
        <v>43126</v>
      </c>
      <c r="AJ1331">
        <v>22590</v>
      </c>
      <c r="AK1331">
        <v>22320</v>
      </c>
      <c r="AL1331" s="25">
        <v>43126.892256944448</v>
      </c>
      <c r="AM1331">
        <v>1</v>
      </c>
      <c r="AN1331">
        <v>0</v>
      </c>
      <c r="AO1331" s="26">
        <v>8.0000000000000002E-3</v>
      </c>
      <c r="AQ1331">
        <v>0.84</v>
      </c>
      <c r="AR1331">
        <v>0.92</v>
      </c>
      <c r="AS1331">
        <v>1.05</v>
      </c>
      <c r="AT1331">
        <v>1.1000000000000001</v>
      </c>
      <c r="AU1331">
        <v>0.63800000000000001</v>
      </c>
      <c r="AV1331">
        <v>22670</v>
      </c>
      <c r="AW1331">
        <v>22270</v>
      </c>
      <c r="AX1331">
        <v>22320</v>
      </c>
    </row>
    <row r="1332" spans="1:50">
      <c r="A1332" s="22">
        <v>43124</v>
      </c>
      <c r="B1332">
        <v>382</v>
      </c>
      <c r="C1332">
        <v>384</v>
      </c>
      <c r="D1332">
        <v>372</v>
      </c>
      <c r="E1332">
        <v>374</v>
      </c>
      <c r="F1332" s="22">
        <v>43125</v>
      </c>
      <c r="G1332">
        <v>368</v>
      </c>
      <c r="H1332">
        <v>376</v>
      </c>
      <c r="I1332">
        <v>368</v>
      </c>
      <c r="J1332">
        <v>372</v>
      </c>
      <c r="K1332" s="22">
        <v>43126</v>
      </c>
      <c r="L1332">
        <v>385</v>
      </c>
      <c r="M1332">
        <v>1.05</v>
      </c>
      <c r="N1332" s="8" t="str">
        <f>IF(AND(AM1332=1,AC1332&lt;-0.005,AE1332&gt;O$1),R1332,"")</f>
        <v/>
      </c>
      <c r="O1332" s="8">
        <f t="shared" si="107"/>
        <v>-27499.442378855132</v>
      </c>
      <c r="P1332" s="8" t="str">
        <f t="shared" si="111"/>
        <v/>
      </c>
      <c r="Q1332" s="8">
        <f t="shared" si="108"/>
        <v>23339.882365535108</v>
      </c>
      <c r="R1332" s="8">
        <f t="shared" si="109"/>
        <v>5249.3438320210253</v>
      </c>
      <c r="S1332" s="8">
        <f t="shared" si="110"/>
        <v>2503.505489520855</v>
      </c>
      <c r="U1332" s="25">
        <v>43126.319965277777</v>
      </c>
      <c r="V1332">
        <v>28</v>
      </c>
      <c r="W1332">
        <v>2743</v>
      </c>
      <c r="X1332" t="s">
        <v>1192</v>
      </c>
      <c r="Y1332" t="s">
        <v>960</v>
      </c>
      <c r="Z1332" s="25">
        <v>43125.98541666667</v>
      </c>
      <c r="AA1332">
        <v>382</v>
      </c>
      <c r="AB1332">
        <v>10</v>
      </c>
      <c r="AC1332" s="24">
        <v>2.69E-2</v>
      </c>
      <c r="AD1332">
        <v>7300</v>
      </c>
      <c r="AE1332">
        <v>2790670</v>
      </c>
      <c r="AF1332" s="22">
        <v>43125</v>
      </c>
      <c r="AG1332">
        <v>368</v>
      </c>
      <c r="AH1332">
        <v>372</v>
      </c>
      <c r="AI1332" s="22">
        <v>43126</v>
      </c>
      <c r="AJ1332">
        <v>385</v>
      </c>
      <c r="AK1332">
        <v>381</v>
      </c>
      <c r="AL1332" s="25">
        <v>43126.892280092594</v>
      </c>
      <c r="AM1332" t="s">
        <v>1068</v>
      </c>
      <c r="AN1332" t="s">
        <v>1023</v>
      </c>
      <c r="AO1332">
        <v>0</v>
      </c>
      <c r="AP1332">
        <v>0</v>
      </c>
      <c r="AQ1332">
        <v>0.71</v>
      </c>
      <c r="AR1332">
        <v>0.63</v>
      </c>
      <c r="AS1332">
        <v>1.05</v>
      </c>
      <c r="AT1332">
        <v>1.07</v>
      </c>
      <c r="AU1332">
        <v>2.1269999999999998</v>
      </c>
      <c r="AV1332">
        <v>385</v>
      </c>
      <c r="AW1332">
        <v>378</v>
      </c>
      <c r="AX1332">
        <v>381</v>
      </c>
    </row>
    <row r="1333" spans="1:50">
      <c r="A1333" s="22">
        <v>43124</v>
      </c>
      <c r="B1333">
        <v>790</v>
      </c>
      <c r="C1333">
        <v>803</v>
      </c>
      <c r="D1333">
        <v>769</v>
      </c>
      <c r="E1333">
        <v>773</v>
      </c>
      <c r="F1333" s="22">
        <v>43125</v>
      </c>
      <c r="G1333">
        <v>770</v>
      </c>
      <c r="H1333">
        <v>805</v>
      </c>
      <c r="I1333">
        <v>768</v>
      </c>
      <c r="J1333">
        <v>794</v>
      </c>
      <c r="K1333" s="22">
        <v>43126</v>
      </c>
      <c r="L1333">
        <v>815</v>
      </c>
      <c r="M1333">
        <v>1.01</v>
      </c>
      <c r="N1333" s="8" t="str">
        <f>IF(AND(AM1333=1,AC1333&lt;-0.005,AE1333&gt;O$1),R1333,"")</f>
        <v/>
      </c>
      <c r="O1333" s="8">
        <f t="shared" si="107"/>
        <v>-27499.442378855132</v>
      </c>
      <c r="P1333" s="8" t="str">
        <f t="shared" si="111"/>
        <v/>
      </c>
      <c r="Q1333" s="8">
        <f t="shared" si="108"/>
        <v>23339.882365535108</v>
      </c>
      <c r="R1333" s="8">
        <f t="shared" si="109"/>
        <v>17789.072426937724</v>
      </c>
      <c r="S1333" s="8">
        <f t="shared" si="110"/>
        <v>2503.505489520855</v>
      </c>
      <c r="U1333" s="25">
        <v>43126.319965277777</v>
      </c>
      <c r="V1333">
        <v>30</v>
      </c>
      <c r="W1333">
        <v>3825</v>
      </c>
      <c r="X1333" t="s">
        <v>1069</v>
      </c>
      <c r="Y1333" t="s">
        <v>954</v>
      </c>
      <c r="Z1333" s="25">
        <v>43125.943055555559</v>
      </c>
      <c r="AA1333">
        <v>794</v>
      </c>
      <c r="AB1333">
        <v>0</v>
      </c>
      <c r="AC1333" s="24">
        <v>0</v>
      </c>
      <c r="AD1333">
        <v>6800</v>
      </c>
      <c r="AE1333">
        <v>5417030</v>
      </c>
      <c r="AF1333" s="22">
        <v>43125</v>
      </c>
      <c r="AG1333">
        <v>770</v>
      </c>
      <c r="AH1333">
        <v>794</v>
      </c>
      <c r="AI1333" s="22">
        <v>43126</v>
      </c>
      <c r="AJ1333">
        <v>815</v>
      </c>
      <c r="AK1333">
        <v>787</v>
      </c>
      <c r="AL1333" s="25">
        <v>43126.89230324074</v>
      </c>
      <c r="AM1333">
        <v>2</v>
      </c>
      <c r="AN1333" t="s">
        <v>1023</v>
      </c>
      <c r="AO1333">
        <v>135.02000000000001</v>
      </c>
      <c r="AP1333" t="s">
        <v>956</v>
      </c>
      <c r="AQ1333">
        <v>0.57999999999999996</v>
      </c>
      <c r="AR1333">
        <v>0.17</v>
      </c>
      <c r="AS1333">
        <v>1.01</v>
      </c>
      <c r="AT1333">
        <v>0.92</v>
      </c>
      <c r="AU1333">
        <v>2.5219999999999998</v>
      </c>
      <c r="AV1333">
        <v>818</v>
      </c>
      <c r="AW1333">
        <v>785</v>
      </c>
      <c r="AX1333">
        <v>787</v>
      </c>
    </row>
    <row r="1334" spans="1:50">
      <c r="A1334" s="22">
        <v>43124</v>
      </c>
      <c r="B1334">
        <v>247</v>
      </c>
      <c r="C1334">
        <v>250</v>
      </c>
      <c r="D1334">
        <v>216</v>
      </c>
      <c r="E1334">
        <v>232</v>
      </c>
      <c r="F1334" s="22">
        <v>43125</v>
      </c>
      <c r="G1334">
        <v>226</v>
      </c>
      <c r="H1334">
        <v>244</v>
      </c>
      <c r="I1334">
        <v>219</v>
      </c>
      <c r="J1334">
        <v>226</v>
      </c>
      <c r="K1334" s="22">
        <v>43126</v>
      </c>
      <c r="L1334">
        <v>222</v>
      </c>
      <c r="M1334">
        <v>1.02</v>
      </c>
      <c r="N1334" s="8" t="str">
        <f>IF(AND(AM1334=1,AC1334&lt;-0.005,AE1334&gt;O$1),R1334,"")</f>
        <v/>
      </c>
      <c r="O1334" s="8">
        <f t="shared" si="107"/>
        <v>-27499.442378855132</v>
      </c>
      <c r="P1334" s="8" t="str">
        <f t="shared" si="111"/>
        <v/>
      </c>
      <c r="Q1334" s="8">
        <f t="shared" si="108"/>
        <v>23339.882365535108</v>
      </c>
      <c r="R1334" s="8">
        <f t="shared" si="109"/>
        <v>18691.58878504673</v>
      </c>
      <c r="S1334" s="8">
        <f t="shared" si="110"/>
        <v>2503.505489520855</v>
      </c>
      <c r="U1334" s="25">
        <v>43126.319965277777</v>
      </c>
      <c r="V1334">
        <v>31</v>
      </c>
      <c r="W1334">
        <v>2776</v>
      </c>
      <c r="X1334" t="s">
        <v>1201</v>
      </c>
      <c r="Y1334" t="s">
        <v>960</v>
      </c>
      <c r="Z1334" s="25">
        <v>43125.984027777777</v>
      </c>
      <c r="AA1334">
        <v>223.1</v>
      </c>
      <c r="AB1334">
        <v>-2.9</v>
      </c>
      <c r="AC1334" s="24">
        <v>-1.2800000000000001E-2</v>
      </c>
      <c r="AD1334">
        <v>6100</v>
      </c>
      <c r="AE1334">
        <v>1384690</v>
      </c>
      <c r="AF1334" s="22">
        <v>43125</v>
      </c>
      <c r="AG1334">
        <v>226</v>
      </c>
      <c r="AH1334">
        <v>226</v>
      </c>
      <c r="AI1334" s="22">
        <v>43126</v>
      </c>
      <c r="AJ1334">
        <v>222</v>
      </c>
      <c r="AK1334">
        <v>214</v>
      </c>
      <c r="AL1334" s="25">
        <v>43126.892314814817</v>
      </c>
      <c r="AM1334">
        <v>0</v>
      </c>
      <c r="AN1334" t="s">
        <v>1023</v>
      </c>
      <c r="AO1334">
        <v>0</v>
      </c>
      <c r="AP1334">
        <v>0</v>
      </c>
      <c r="AQ1334">
        <v>0.35</v>
      </c>
      <c r="AR1334">
        <v>0.23</v>
      </c>
      <c r="AS1334">
        <v>1.02</v>
      </c>
      <c r="AT1334">
        <v>0.98</v>
      </c>
      <c r="AU1334">
        <v>1.64</v>
      </c>
      <c r="AV1334">
        <v>224</v>
      </c>
      <c r="AW1334">
        <v>210</v>
      </c>
      <c r="AX1334">
        <v>214</v>
      </c>
    </row>
    <row r="1335" spans="1:50">
      <c r="A1335" s="22">
        <v>43124</v>
      </c>
      <c r="B1335">
        <v>222</v>
      </c>
      <c r="C1335">
        <v>232</v>
      </c>
      <c r="D1335">
        <v>221</v>
      </c>
      <c r="E1335">
        <v>223</v>
      </c>
      <c r="F1335" s="22">
        <v>43125</v>
      </c>
      <c r="G1335">
        <v>224</v>
      </c>
      <c r="H1335">
        <v>227</v>
      </c>
      <c r="I1335">
        <v>220</v>
      </c>
      <c r="J1335">
        <v>221</v>
      </c>
      <c r="K1335" s="22">
        <v>43126</v>
      </c>
      <c r="L1335">
        <v>230</v>
      </c>
      <c r="M1335">
        <v>1.22</v>
      </c>
      <c r="N1335" s="8" t="str">
        <f>IF(AND(AM1335=1,AC1335&lt;-0.005,AE1335&gt;O$1),R1335,"")</f>
        <v/>
      </c>
      <c r="O1335" s="8">
        <f t="shared" si="107"/>
        <v>-27499.442378855132</v>
      </c>
      <c r="P1335" s="8" t="str">
        <f t="shared" si="111"/>
        <v/>
      </c>
      <c r="Q1335" s="8">
        <f t="shared" si="108"/>
        <v>23339.882365535108</v>
      </c>
      <c r="R1335" s="8">
        <f t="shared" si="109"/>
        <v>13392.857142857096</v>
      </c>
      <c r="S1335" s="8">
        <f t="shared" si="110"/>
        <v>2503.505489520855</v>
      </c>
      <c r="U1335" s="25">
        <v>43126.319965277777</v>
      </c>
      <c r="V1335">
        <v>32</v>
      </c>
      <c r="W1335">
        <v>3237</v>
      </c>
      <c r="X1335" t="s">
        <v>1577</v>
      </c>
      <c r="Y1335" t="s">
        <v>957</v>
      </c>
      <c r="Z1335" s="25">
        <v>43125.99722222222</v>
      </c>
      <c r="AA1335">
        <v>236.1</v>
      </c>
      <c r="AB1335">
        <v>15.1</v>
      </c>
      <c r="AC1335" s="24">
        <v>6.83E-2</v>
      </c>
      <c r="AD1335">
        <v>5900</v>
      </c>
      <c r="AE1335">
        <v>1417770</v>
      </c>
      <c r="AF1335" s="22">
        <v>43125</v>
      </c>
      <c r="AG1335">
        <v>224</v>
      </c>
      <c r="AH1335">
        <v>221</v>
      </c>
      <c r="AI1335" s="22">
        <v>43126</v>
      </c>
      <c r="AJ1335">
        <v>230</v>
      </c>
      <c r="AK1335">
        <v>224</v>
      </c>
      <c r="AL1335" s="25">
        <v>43126.892314814817</v>
      </c>
      <c r="AM1335">
        <v>2</v>
      </c>
      <c r="AN1335" t="s">
        <v>1023</v>
      </c>
      <c r="AO1335">
        <v>2190.0500000000002</v>
      </c>
      <c r="AP1335">
        <v>0.9</v>
      </c>
      <c r="AQ1335">
        <v>0.92</v>
      </c>
      <c r="AR1335">
        <v>0.92</v>
      </c>
      <c r="AS1335">
        <v>1.22</v>
      </c>
      <c r="AT1335">
        <v>1.21</v>
      </c>
      <c r="AU1335">
        <v>0.67500000000000004</v>
      </c>
      <c r="AV1335">
        <v>239</v>
      </c>
      <c r="AW1335">
        <v>224</v>
      </c>
      <c r="AX1335">
        <v>224</v>
      </c>
    </row>
    <row r="1336" spans="1:50">
      <c r="A1336" s="22">
        <v>43124</v>
      </c>
      <c r="B1336">
        <v>2475</v>
      </c>
      <c r="C1336">
        <v>2497</v>
      </c>
      <c r="D1336">
        <v>2455</v>
      </c>
      <c r="E1336">
        <v>2482</v>
      </c>
      <c r="F1336" s="22">
        <v>43125</v>
      </c>
      <c r="G1336">
        <v>2465</v>
      </c>
      <c r="H1336">
        <v>2465</v>
      </c>
      <c r="I1336">
        <v>2432</v>
      </c>
      <c r="J1336">
        <v>2461</v>
      </c>
      <c r="K1336" s="22">
        <v>43126</v>
      </c>
      <c r="L1336">
        <v>2700</v>
      </c>
      <c r="M1336">
        <v>1.04</v>
      </c>
      <c r="N1336" s="8" t="str">
        <f>IF(AND(AM1336=1,AC1336&lt;-0.005,AE1336&gt;O$1),R1336,"")</f>
        <v/>
      </c>
      <c r="O1336" s="8">
        <f t="shared" si="107"/>
        <v>-27499.442378855132</v>
      </c>
      <c r="P1336" s="8" t="str">
        <f t="shared" si="111"/>
        <v/>
      </c>
      <c r="Q1336" s="8">
        <f t="shared" si="108"/>
        <v>23339.882365535108</v>
      </c>
      <c r="R1336" s="8">
        <f t="shared" si="109"/>
        <v>-2762.4309392265122</v>
      </c>
      <c r="S1336" s="8">
        <f t="shared" si="110"/>
        <v>-258.92544970565723</v>
      </c>
      <c r="U1336" s="25">
        <v>43126.319965277777</v>
      </c>
      <c r="V1336">
        <v>36</v>
      </c>
      <c r="W1336">
        <v>6999</v>
      </c>
      <c r="X1336" t="s">
        <v>1207</v>
      </c>
      <c r="Y1336" t="s">
        <v>962</v>
      </c>
      <c r="Z1336" s="25">
        <v>43125.979166666664</v>
      </c>
      <c r="AA1336">
        <v>2686</v>
      </c>
      <c r="AB1336">
        <v>225</v>
      </c>
      <c r="AC1336" s="24">
        <v>9.1399999999999995E-2</v>
      </c>
      <c r="AD1336">
        <v>5000</v>
      </c>
      <c r="AE1336">
        <v>13413550</v>
      </c>
      <c r="AF1336" s="22">
        <v>43125</v>
      </c>
      <c r="AG1336">
        <v>2465</v>
      </c>
      <c r="AH1336">
        <v>2461</v>
      </c>
      <c r="AI1336" s="22">
        <v>43126</v>
      </c>
      <c r="AJ1336">
        <v>2700</v>
      </c>
      <c r="AK1336">
        <v>2715</v>
      </c>
      <c r="AL1336" s="25">
        <v>43126.892361111109</v>
      </c>
      <c r="AM1336">
        <v>1</v>
      </c>
      <c r="AN1336">
        <v>0</v>
      </c>
      <c r="AO1336">
        <v>3.02</v>
      </c>
      <c r="AP1336" t="s">
        <v>956</v>
      </c>
      <c r="AQ1336">
        <v>0.96</v>
      </c>
      <c r="AR1336">
        <v>0.7</v>
      </c>
      <c r="AS1336">
        <v>1.04</v>
      </c>
      <c r="AT1336">
        <v>1.03</v>
      </c>
      <c r="AU1336">
        <v>0.78400000000000003</v>
      </c>
      <c r="AV1336">
        <v>2820</v>
      </c>
      <c r="AW1336">
        <v>2660</v>
      </c>
      <c r="AX1336">
        <v>2715</v>
      </c>
    </row>
    <row r="1337" spans="1:50">
      <c r="A1337" s="22">
        <v>43124</v>
      </c>
      <c r="B1337">
        <v>726</v>
      </c>
      <c r="C1337">
        <v>731</v>
      </c>
      <c r="D1337">
        <v>723</v>
      </c>
      <c r="E1337">
        <v>725</v>
      </c>
      <c r="F1337" s="22">
        <v>43125</v>
      </c>
      <c r="G1337">
        <v>725</v>
      </c>
      <c r="H1337">
        <v>726</v>
      </c>
      <c r="I1337">
        <v>720</v>
      </c>
      <c r="J1337">
        <v>721</v>
      </c>
      <c r="K1337" s="22">
        <v>43126</v>
      </c>
      <c r="L1337">
        <v>750</v>
      </c>
      <c r="M1337">
        <v>1.02</v>
      </c>
      <c r="N1337" s="8" t="str">
        <f>IF(AND(AM1337=1,AC1337&lt;-0.005,AE1337&gt;O$1),R1337,"")</f>
        <v/>
      </c>
      <c r="O1337" s="8">
        <f t="shared" si="107"/>
        <v>-27499.442378855132</v>
      </c>
      <c r="P1337" s="8" t="str">
        <f t="shared" si="111"/>
        <v/>
      </c>
      <c r="Q1337" s="8">
        <f t="shared" si="108"/>
        <v>23339.882365535108</v>
      </c>
      <c r="R1337" s="8">
        <f t="shared" si="109"/>
        <v>-7874.015748031482</v>
      </c>
      <c r="S1337" s="8">
        <f t="shared" si="110"/>
        <v>-8132.9411977371392</v>
      </c>
      <c r="U1337" s="25">
        <v>43126.319965277777</v>
      </c>
      <c r="V1337">
        <v>37</v>
      </c>
      <c r="W1337">
        <v>4312</v>
      </c>
      <c r="X1337" t="s">
        <v>1576</v>
      </c>
      <c r="Y1337" t="s">
        <v>962</v>
      </c>
      <c r="Z1337" s="25">
        <v>43125.99722222222</v>
      </c>
      <c r="AA1337">
        <v>770</v>
      </c>
      <c r="AB1337">
        <v>49</v>
      </c>
      <c r="AC1337" s="24">
        <v>6.8000000000000005E-2</v>
      </c>
      <c r="AD1337">
        <v>4800</v>
      </c>
      <c r="AE1337">
        <v>3618350</v>
      </c>
      <c r="AF1337" s="22">
        <v>43125</v>
      </c>
      <c r="AG1337">
        <v>725</v>
      </c>
      <c r="AH1337">
        <v>721</v>
      </c>
      <c r="AI1337" s="22">
        <v>43126</v>
      </c>
      <c r="AJ1337">
        <v>750</v>
      </c>
      <c r="AK1337">
        <v>762</v>
      </c>
      <c r="AL1337" s="25">
        <v>43126.892372685186</v>
      </c>
      <c r="AM1337">
        <v>1</v>
      </c>
      <c r="AN1337">
        <v>0</v>
      </c>
      <c r="AO1337">
        <v>51.09</v>
      </c>
      <c r="AP1337">
        <v>2</v>
      </c>
      <c r="AQ1337">
        <v>0.6</v>
      </c>
      <c r="AR1337">
        <v>0.35</v>
      </c>
      <c r="AS1337">
        <v>1.02</v>
      </c>
      <c r="AT1337">
        <v>1</v>
      </c>
      <c r="AU1337">
        <v>0.66700000000000004</v>
      </c>
      <c r="AV1337">
        <v>774</v>
      </c>
      <c r="AW1337">
        <v>747</v>
      </c>
      <c r="AX1337">
        <v>762</v>
      </c>
    </row>
    <row r="1338" spans="1:50">
      <c r="A1338" s="22">
        <v>43124</v>
      </c>
      <c r="B1338">
        <v>2660</v>
      </c>
      <c r="C1338">
        <v>2686</v>
      </c>
      <c r="D1338">
        <v>2615</v>
      </c>
      <c r="E1338">
        <v>2654</v>
      </c>
      <c r="F1338" s="22">
        <v>43125</v>
      </c>
      <c r="G1338">
        <v>2620</v>
      </c>
      <c r="H1338">
        <v>2667</v>
      </c>
      <c r="I1338">
        <v>2583</v>
      </c>
      <c r="J1338">
        <v>2628</v>
      </c>
      <c r="K1338" s="22">
        <v>43126</v>
      </c>
      <c r="L1338">
        <v>2640</v>
      </c>
      <c r="M1338">
        <v>1.04</v>
      </c>
      <c r="N1338" s="8" t="str">
        <f>IF(AND(AM1338=1,AC1338&lt;-0.005,AE1338&gt;O$1),R1338,"")</f>
        <v/>
      </c>
      <c r="O1338" s="8">
        <f t="shared" si="107"/>
        <v>-27499.442378855132</v>
      </c>
      <c r="P1338" s="8" t="str">
        <f t="shared" si="111"/>
        <v/>
      </c>
      <c r="Q1338" s="8">
        <f t="shared" si="108"/>
        <v>23339.882365535108</v>
      </c>
      <c r="R1338" s="8">
        <f t="shared" si="109"/>
        <v>13618.677042801508</v>
      </c>
      <c r="S1338" s="8">
        <f t="shared" si="110"/>
        <v>5485.7358450643687</v>
      </c>
      <c r="U1338" s="25">
        <v>43126.319965277777</v>
      </c>
      <c r="V1338">
        <v>38</v>
      </c>
      <c r="W1338">
        <v>8473</v>
      </c>
      <c r="X1338" t="s">
        <v>1114</v>
      </c>
      <c r="Y1338" t="s">
        <v>962</v>
      </c>
      <c r="Z1338" s="25">
        <v>43125.995138888888</v>
      </c>
      <c r="AA1338">
        <v>2695</v>
      </c>
      <c r="AB1338">
        <v>67</v>
      </c>
      <c r="AC1338" s="24">
        <v>2.5499999999999998E-2</v>
      </c>
      <c r="AD1338">
        <v>4400</v>
      </c>
      <c r="AE1338">
        <v>11747750</v>
      </c>
      <c r="AF1338" s="22">
        <v>43125</v>
      </c>
      <c r="AG1338">
        <v>2620</v>
      </c>
      <c r="AH1338">
        <v>2628</v>
      </c>
      <c r="AI1338" s="22">
        <v>43126</v>
      </c>
      <c r="AJ1338">
        <v>2640</v>
      </c>
      <c r="AK1338">
        <v>2570</v>
      </c>
      <c r="AL1338" s="25">
        <v>43126.892384259256</v>
      </c>
      <c r="AM1338">
        <v>1</v>
      </c>
      <c r="AN1338" t="s">
        <v>1023</v>
      </c>
      <c r="AO1338">
        <v>3.72</v>
      </c>
      <c r="AP1338" t="s">
        <v>956</v>
      </c>
      <c r="AQ1338">
        <v>0.6</v>
      </c>
      <c r="AR1338">
        <v>0.82</v>
      </c>
      <c r="AS1338">
        <v>1.04</v>
      </c>
      <c r="AT1338">
        <v>1.28</v>
      </c>
      <c r="AU1338">
        <v>0.73499999999999999</v>
      </c>
      <c r="AV1338">
        <v>2662</v>
      </c>
      <c r="AW1338">
        <v>2555</v>
      </c>
      <c r="AX1338">
        <v>2570</v>
      </c>
    </row>
    <row r="1339" spans="1:50">
      <c r="A1339" s="22">
        <v>43124</v>
      </c>
      <c r="B1339">
        <v>1085</v>
      </c>
      <c r="C1339">
        <v>1337</v>
      </c>
      <c r="D1339">
        <v>1073</v>
      </c>
      <c r="E1339">
        <v>1245</v>
      </c>
      <c r="F1339" s="22">
        <v>43125</v>
      </c>
      <c r="G1339">
        <v>1208</v>
      </c>
      <c r="H1339">
        <v>1276</v>
      </c>
      <c r="I1339">
        <v>1192</v>
      </c>
      <c r="J1339">
        <v>1225</v>
      </c>
      <c r="K1339" s="22">
        <v>43126</v>
      </c>
      <c r="L1339">
        <v>1199</v>
      </c>
      <c r="M1339">
        <v>1.35</v>
      </c>
      <c r="N1339" s="8" t="str">
        <f>IF(AND(AM1339=1,AC1339&lt;-0.005,AE1339&gt;O$1),R1339,"")</f>
        <v/>
      </c>
      <c r="O1339" s="8">
        <f t="shared" si="107"/>
        <v>-27499.442378855132</v>
      </c>
      <c r="P1339" s="8" t="str">
        <f t="shared" si="111"/>
        <v/>
      </c>
      <c r="Q1339" s="8">
        <f t="shared" si="108"/>
        <v>23339.882365535108</v>
      </c>
      <c r="R1339" s="8">
        <f t="shared" si="109"/>
        <v>31000.885739592588</v>
      </c>
      <c r="S1339" s="8">
        <f t="shared" si="110"/>
        <v>5485.7358450643687</v>
      </c>
      <c r="U1339" s="25">
        <v>43126.319965277777</v>
      </c>
      <c r="V1339">
        <v>39</v>
      </c>
      <c r="W1339">
        <v>4571</v>
      </c>
      <c r="X1339" t="s">
        <v>173</v>
      </c>
      <c r="Y1339" t="s">
        <v>957</v>
      </c>
      <c r="Z1339" s="25">
        <v>43125.993055555555</v>
      </c>
      <c r="AA1339">
        <v>1199</v>
      </c>
      <c r="AB1339">
        <v>-26</v>
      </c>
      <c r="AC1339" s="24">
        <v>-2.12E-2</v>
      </c>
      <c r="AD1339">
        <v>4200</v>
      </c>
      <c r="AE1339">
        <v>5052570</v>
      </c>
      <c r="AF1339" s="22">
        <v>43125</v>
      </c>
      <c r="AG1339">
        <v>1208</v>
      </c>
      <c r="AH1339">
        <v>1225</v>
      </c>
      <c r="AI1339" s="22">
        <v>43126</v>
      </c>
      <c r="AJ1339">
        <v>1199</v>
      </c>
      <c r="AK1339">
        <v>1129</v>
      </c>
      <c r="AL1339" s="25">
        <v>43126.892395833333</v>
      </c>
      <c r="AM1339">
        <v>2</v>
      </c>
      <c r="AN1339" t="s">
        <v>1023</v>
      </c>
      <c r="AO1339">
        <v>604.16</v>
      </c>
      <c r="AP1339">
        <v>0</v>
      </c>
      <c r="AQ1339">
        <v>1</v>
      </c>
      <c r="AR1339">
        <v>1</v>
      </c>
      <c r="AS1339">
        <v>1.35</v>
      </c>
      <c r="AT1339">
        <v>1.33</v>
      </c>
      <c r="AU1339">
        <v>1.621</v>
      </c>
      <c r="AV1339">
        <v>1202</v>
      </c>
      <c r="AW1339">
        <v>1105</v>
      </c>
      <c r="AX1339">
        <v>1129</v>
      </c>
    </row>
    <row r="1340" spans="1:50">
      <c r="A1340" s="22">
        <v>43124</v>
      </c>
      <c r="B1340">
        <v>399</v>
      </c>
      <c r="C1340">
        <v>412</v>
      </c>
      <c r="D1340">
        <v>397</v>
      </c>
      <c r="E1340">
        <v>405</v>
      </c>
      <c r="F1340" s="22">
        <v>43125</v>
      </c>
      <c r="G1340">
        <v>403</v>
      </c>
      <c r="H1340">
        <v>408</v>
      </c>
      <c r="I1340">
        <v>399</v>
      </c>
      <c r="J1340">
        <v>400</v>
      </c>
      <c r="K1340" s="22">
        <v>43126</v>
      </c>
      <c r="L1340">
        <v>400</v>
      </c>
      <c r="M1340">
        <v>1.04</v>
      </c>
      <c r="N1340" s="8" t="str">
        <f>IF(AND(AM1340=1,AC1340&lt;-0.005,AE1340&gt;O$1),R1340,"")</f>
        <v/>
      </c>
      <c r="O1340" s="8">
        <f t="shared" si="107"/>
        <v>-27499.442378855132</v>
      </c>
      <c r="P1340" s="8" t="str">
        <f t="shared" si="111"/>
        <v/>
      </c>
      <c r="Q1340" s="8">
        <f t="shared" si="108"/>
        <v>23339.882365535108</v>
      </c>
      <c r="R1340" s="8">
        <f t="shared" si="109"/>
        <v>3778.3375314861532</v>
      </c>
      <c r="S1340" s="8">
        <f t="shared" si="110"/>
        <v>5485.7358450643687</v>
      </c>
      <c r="U1340" s="25">
        <v>43126.319965277777</v>
      </c>
      <c r="V1340">
        <v>40</v>
      </c>
      <c r="W1340">
        <v>4597</v>
      </c>
      <c r="X1340" t="s">
        <v>1079</v>
      </c>
      <c r="Y1340" t="s">
        <v>957</v>
      </c>
      <c r="Z1340" s="25">
        <v>43125.969444444447</v>
      </c>
      <c r="AA1340">
        <v>403</v>
      </c>
      <c r="AB1340">
        <v>3</v>
      </c>
      <c r="AC1340" s="24">
        <v>7.4999999999999997E-3</v>
      </c>
      <c r="AD1340">
        <v>4200</v>
      </c>
      <c r="AE1340">
        <v>1684500</v>
      </c>
      <c r="AF1340" s="22">
        <v>43125</v>
      </c>
      <c r="AG1340">
        <v>403</v>
      </c>
      <c r="AH1340">
        <v>400</v>
      </c>
      <c r="AI1340" s="22">
        <v>43126</v>
      </c>
      <c r="AJ1340">
        <v>400</v>
      </c>
      <c r="AK1340">
        <v>397</v>
      </c>
      <c r="AL1340" s="25">
        <v>43126.892407407409</v>
      </c>
      <c r="AM1340">
        <v>2</v>
      </c>
      <c r="AN1340" t="s">
        <v>1023</v>
      </c>
      <c r="AO1340">
        <v>344.29</v>
      </c>
      <c r="AP1340">
        <v>0</v>
      </c>
      <c r="AQ1340">
        <v>0.61</v>
      </c>
      <c r="AR1340">
        <v>0.71</v>
      </c>
      <c r="AS1340">
        <v>1.04</v>
      </c>
      <c r="AT1340">
        <v>1.1000000000000001</v>
      </c>
      <c r="AU1340">
        <v>1.0189999999999999</v>
      </c>
      <c r="AV1340">
        <v>402</v>
      </c>
      <c r="AW1340">
        <v>396</v>
      </c>
      <c r="AX1340">
        <v>397</v>
      </c>
    </row>
    <row r="1341" spans="1:50">
      <c r="A1341" s="22">
        <v>43124</v>
      </c>
      <c r="B1341">
        <v>256</v>
      </c>
      <c r="C1341">
        <v>260</v>
      </c>
      <c r="D1341">
        <v>253</v>
      </c>
      <c r="E1341">
        <v>254</v>
      </c>
      <c r="F1341" s="22">
        <v>43125</v>
      </c>
      <c r="G1341">
        <v>262</v>
      </c>
      <c r="H1341">
        <v>274</v>
      </c>
      <c r="I1341">
        <v>257</v>
      </c>
      <c r="J1341">
        <v>274</v>
      </c>
      <c r="K1341" s="22">
        <v>43126</v>
      </c>
      <c r="L1341">
        <v>277</v>
      </c>
      <c r="M1341">
        <v>1.17</v>
      </c>
      <c r="N1341" s="8" t="str">
        <f>IF(AND(AM1341=1,AC1341&lt;-0.005,AE1341&gt;O$1),R1341,"")</f>
        <v/>
      </c>
      <c r="O1341" s="8">
        <f t="shared" si="107"/>
        <v>-27499.442378855132</v>
      </c>
      <c r="P1341" s="8" t="str">
        <f t="shared" si="111"/>
        <v/>
      </c>
      <c r="Q1341" s="8">
        <f t="shared" si="108"/>
        <v>23339.882365535108</v>
      </c>
      <c r="R1341" s="8">
        <f t="shared" si="109"/>
        <v>22641.509433962259</v>
      </c>
      <c r="S1341" s="8">
        <f t="shared" si="110"/>
        <v>5485.7358450643687</v>
      </c>
      <c r="U1341" s="25">
        <v>43126.319965277777</v>
      </c>
      <c r="V1341">
        <v>41</v>
      </c>
      <c r="W1341">
        <v>6955</v>
      </c>
      <c r="X1341" t="s">
        <v>24</v>
      </c>
      <c r="Y1341" t="s">
        <v>954</v>
      </c>
      <c r="Z1341" s="25">
        <v>43125.943055555559</v>
      </c>
      <c r="AA1341">
        <v>284</v>
      </c>
      <c r="AB1341">
        <v>10</v>
      </c>
      <c r="AC1341" s="24">
        <v>3.6499999999999998E-2</v>
      </c>
      <c r="AD1341">
        <v>4000</v>
      </c>
      <c r="AE1341">
        <v>1131000</v>
      </c>
      <c r="AF1341" s="22">
        <v>43125</v>
      </c>
      <c r="AG1341">
        <v>262</v>
      </c>
      <c r="AH1341">
        <v>274</v>
      </c>
      <c r="AI1341" s="22">
        <v>43126</v>
      </c>
      <c r="AJ1341">
        <v>277</v>
      </c>
      <c r="AK1341">
        <v>265</v>
      </c>
      <c r="AL1341" s="25">
        <v>43126.892418981479</v>
      </c>
      <c r="AM1341">
        <v>2</v>
      </c>
      <c r="AN1341" t="s">
        <v>1023</v>
      </c>
      <c r="AO1341">
        <v>0</v>
      </c>
      <c r="AP1341">
        <v>0</v>
      </c>
      <c r="AQ1341">
        <v>0.91</v>
      </c>
      <c r="AR1341">
        <v>0.62</v>
      </c>
      <c r="AS1341">
        <v>1.17</v>
      </c>
      <c r="AT1341">
        <v>1.1100000000000001</v>
      </c>
      <c r="AU1341">
        <v>0.93799999999999994</v>
      </c>
      <c r="AV1341">
        <v>279</v>
      </c>
      <c r="AW1341">
        <v>263</v>
      </c>
      <c r="AX1341">
        <v>265</v>
      </c>
    </row>
    <row r="1342" spans="1:50">
      <c r="A1342" s="22">
        <v>43124</v>
      </c>
      <c r="B1342">
        <v>3115</v>
      </c>
      <c r="C1342">
        <v>3120</v>
      </c>
      <c r="D1342">
        <v>3115</v>
      </c>
      <c r="E1342">
        <v>3115</v>
      </c>
      <c r="F1342" s="22">
        <v>43125</v>
      </c>
      <c r="G1342">
        <v>3115</v>
      </c>
      <c r="H1342">
        <v>3120</v>
      </c>
      <c r="I1342">
        <v>3115</v>
      </c>
      <c r="J1342">
        <v>3115</v>
      </c>
      <c r="K1342" s="22">
        <v>43126</v>
      </c>
      <c r="L1342">
        <v>3120</v>
      </c>
      <c r="M1342">
        <v>1</v>
      </c>
      <c r="N1342" s="8" t="str">
        <f>IF(AND(AM1342=1,AC1342&lt;-0.005,AE1342&gt;O$1),R1342,"")</f>
        <v/>
      </c>
      <c r="O1342" s="8">
        <f t="shared" si="107"/>
        <v>-27499.442378855132</v>
      </c>
      <c r="P1342" s="8" t="str">
        <f t="shared" si="111"/>
        <v/>
      </c>
      <c r="Q1342" s="8">
        <f t="shared" si="108"/>
        <v>23339.882365535108</v>
      </c>
      <c r="R1342" s="8">
        <f t="shared" si="109"/>
        <v>802.56821829860496</v>
      </c>
      <c r="S1342" s="8">
        <f t="shared" si="110"/>
        <v>5485.7358450643687</v>
      </c>
      <c r="U1342" s="25">
        <v>43126.319965277777</v>
      </c>
      <c r="V1342">
        <v>42</v>
      </c>
      <c r="W1342">
        <v>6756</v>
      </c>
      <c r="X1342" t="s">
        <v>1575</v>
      </c>
      <c r="Y1342" t="s">
        <v>962</v>
      </c>
      <c r="Z1342" s="25">
        <v>43125.973611111112</v>
      </c>
      <c r="AA1342">
        <v>3117.5</v>
      </c>
      <c r="AB1342">
        <v>2.5</v>
      </c>
      <c r="AC1342" s="24">
        <v>8.0000000000000004E-4</v>
      </c>
      <c r="AD1342">
        <v>3900</v>
      </c>
      <c r="AE1342">
        <v>12370150</v>
      </c>
      <c r="AF1342" s="22">
        <v>43125</v>
      </c>
      <c r="AG1342">
        <v>3115</v>
      </c>
      <c r="AH1342">
        <v>3115</v>
      </c>
      <c r="AI1342" s="22">
        <v>43126</v>
      </c>
      <c r="AJ1342">
        <v>3120</v>
      </c>
      <c r="AK1342">
        <v>3115</v>
      </c>
      <c r="AL1342" s="25">
        <v>43126.892430555556</v>
      </c>
      <c r="AM1342" t="s">
        <v>1068</v>
      </c>
      <c r="AN1342">
        <v>0.05</v>
      </c>
      <c r="AO1342">
        <v>34.83</v>
      </c>
      <c r="AP1342">
        <v>0</v>
      </c>
      <c r="AQ1342">
        <v>0.67</v>
      </c>
      <c r="AR1342">
        <v>0.14000000000000001</v>
      </c>
      <c r="AS1342">
        <v>1</v>
      </c>
      <c r="AT1342">
        <v>0.99</v>
      </c>
      <c r="AU1342">
        <v>0.73599999999999999</v>
      </c>
      <c r="AV1342">
        <v>3120</v>
      </c>
      <c r="AW1342">
        <v>3115</v>
      </c>
      <c r="AX1342">
        <v>3115</v>
      </c>
    </row>
    <row r="1343" spans="1:50">
      <c r="A1343" s="22">
        <v>43124</v>
      </c>
      <c r="B1343">
        <v>1051</v>
      </c>
      <c r="C1343">
        <v>1065</v>
      </c>
      <c r="D1343">
        <v>1048</v>
      </c>
      <c r="E1343">
        <v>1059</v>
      </c>
      <c r="F1343" s="22">
        <v>43125</v>
      </c>
      <c r="G1343">
        <v>1054</v>
      </c>
      <c r="H1343">
        <v>1073</v>
      </c>
      <c r="I1343">
        <v>1052</v>
      </c>
      <c r="J1343">
        <v>1068</v>
      </c>
      <c r="K1343" s="22">
        <v>43126</v>
      </c>
      <c r="L1343">
        <v>1000</v>
      </c>
      <c r="M1343">
        <v>1</v>
      </c>
      <c r="N1343" s="8">
        <f>IF(AND(AM1343=1,AC1343&lt;-0.005,AE1343&gt;O$1),R1343,"")</f>
        <v>5050.5050505050831</v>
      </c>
      <c r="O1343" s="8">
        <f t="shared" si="107"/>
        <v>-22448.93732835005</v>
      </c>
      <c r="P1343" s="8" t="str">
        <f t="shared" si="111"/>
        <v/>
      </c>
      <c r="Q1343" s="8">
        <f t="shared" si="108"/>
        <v>23339.882365535108</v>
      </c>
      <c r="R1343" s="8">
        <f t="shared" si="109"/>
        <v>5050.5050505050831</v>
      </c>
      <c r="S1343" s="8">
        <f t="shared" si="110"/>
        <v>10536.240895569452</v>
      </c>
      <c r="U1343" s="25">
        <v>43126.319976851853</v>
      </c>
      <c r="V1343">
        <v>43</v>
      </c>
      <c r="W1343">
        <v>3639</v>
      </c>
      <c r="X1343" t="s">
        <v>1066</v>
      </c>
      <c r="Y1343" t="s">
        <v>962</v>
      </c>
      <c r="Z1343" s="25">
        <v>43125.998611111114</v>
      </c>
      <c r="AA1343">
        <v>1006</v>
      </c>
      <c r="AB1343">
        <v>-62</v>
      </c>
      <c r="AC1343" s="24">
        <v>-5.8099999999999999E-2</v>
      </c>
      <c r="AD1343">
        <v>3800</v>
      </c>
      <c r="AE1343">
        <v>3809030</v>
      </c>
      <c r="AF1343" s="22">
        <v>43125</v>
      </c>
      <c r="AG1343">
        <v>1054</v>
      </c>
      <c r="AH1343">
        <v>1068</v>
      </c>
      <c r="AI1343" s="22">
        <v>43126</v>
      </c>
      <c r="AJ1343">
        <v>1000</v>
      </c>
      <c r="AK1343">
        <v>990</v>
      </c>
      <c r="AL1343" s="25">
        <v>43126.892442129632</v>
      </c>
      <c r="AM1343">
        <v>1</v>
      </c>
      <c r="AN1343">
        <v>0</v>
      </c>
      <c r="AO1343">
        <v>4.3499999999999996</v>
      </c>
      <c r="AP1343" t="s">
        <v>956</v>
      </c>
      <c r="AQ1343">
        <v>0.51</v>
      </c>
      <c r="AR1343">
        <v>0.6</v>
      </c>
      <c r="AS1343">
        <v>1</v>
      </c>
      <c r="AT1343">
        <v>1</v>
      </c>
      <c r="AU1343">
        <v>0.79300000000000004</v>
      </c>
      <c r="AV1343">
        <v>1002</v>
      </c>
      <c r="AW1343">
        <v>975</v>
      </c>
      <c r="AX1343">
        <v>990</v>
      </c>
    </row>
    <row r="1344" spans="1:50">
      <c r="A1344" s="22">
        <v>43124</v>
      </c>
      <c r="B1344">
        <v>3785</v>
      </c>
      <c r="C1344">
        <v>3850</v>
      </c>
      <c r="D1344">
        <v>3785</v>
      </c>
      <c r="E1344">
        <v>3815</v>
      </c>
      <c r="F1344" s="22">
        <v>43125</v>
      </c>
      <c r="G1344">
        <v>3815</v>
      </c>
      <c r="H1344">
        <v>3890</v>
      </c>
      <c r="I1344">
        <v>3805</v>
      </c>
      <c r="J1344">
        <v>3835</v>
      </c>
      <c r="K1344" s="22">
        <v>43126</v>
      </c>
      <c r="L1344">
        <v>3555</v>
      </c>
      <c r="M1344">
        <v>1.03</v>
      </c>
      <c r="N1344" s="8">
        <f>IF(AND(AM1344=1,AC1344&lt;-0.005,AE1344&gt;O$1),R1344,"")</f>
        <v>-5563.2823365786007</v>
      </c>
      <c r="O1344" s="8">
        <f t="shared" si="107"/>
        <v>-28012.219664928649</v>
      </c>
      <c r="P1344" s="8" t="str">
        <f t="shared" si="111"/>
        <v/>
      </c>
      <c r="Q1344" s="8">
        <f t="shared" si="108"/>
        <v>23339.882365535108</v>
      </c>
      <c r="R1344" s="8">
        <f t="shared" si="109"/>
        <v>-5563.2823365786007</v>
      </c>
      <c r="S1344" s="8">
        <f t="shared" si="110"/>
        <v>4972.9585589908511</v>
      </c>
      <c r="U1344" s="25">
        <v>43126.319976851853</v>
      </c>
      <c r="V1344">
        <v>44</v>
      </c>
      <c r="W1344">
        <v>3064</v>
      </c>
      <c r="X1344" t="s">
        <v>1574</v>
      </c>
      <c r="Y1344" t="s">
        <v>962</v>
      </c>
      <c r="Z1344" s="25">
        <v>43125.990277777775</v>
      </c>
      <c r="AA1344">
        <v>3800</v>
      </c>
      <c r="AB1344">
        <v>-35</v>
      </c>
      <c r="AC1344" s="24">
        <v>-9.1000000000000004E-3</v>
      </c>
      <c r="AD1344">
        <v>3800</v>
      </c>
      <c r="AE1344">
        <v>14848250</v>
      </c>
      <c r="AF1344" s="22">
        <v>43125</v>
      </c>
      <c r="AG1344">
        <v>3815</v>
      </c>
      <c r="AH1344">
        <v>3835</v>
      </c>
      <c r="AI1344" s="22">
        <v>43126</v>
      </c>
      <c r="AJ1344">
        <v>3555</v>
      </c>
      <c r="AK1344">
        <v>3595</v>
      </c>
      <c r="AL1344" s="25">
        <v>43126.892453703702</v>
      </c>
      <c r="AM1344">
        <v>1</v>
      </c>
      <c r="AN1344">
        <v>0.1</v>
      </c>
      <c r="AO1344">
        <v>0.7</v>
      </c>
      <c r="AP1344">
        <v>0.56999999999999995</v>
      </c>
      <c r="AQ1344">
        <v>0.77</v>
      </c>
      <c r="AR1344">
        <v>0.87</v>
      </c>
      <c r="AS1344">
        <v>1.03</v>
      </c>
      <c r="AT1344">
        <v>1.1200000000000001</v>
      </c>
      <c r="AU1344">
        <v>0.53600000000000003</v>
      </c>
      <c r="AV1344">
        <v>3650</v>
      </c>
      <c r="AW1344">
        <v>3510</v>
      </c>
      <c r="AX1344">
        <v>3595</v>
      </c>
    </row>
    <row r="1345" spans="1:50">
      <c r="A1345" s="22">
        <v>43124</v>
      </c>
      <c r="B1345">
        <v>1000</v>
      </c>
      <c r="C1345">
        <v>1000</v>
      </c>
      <c r="D1345">
        <v>1000</v>
      </c>
      <c r="E1345">
        <v>1000</v>
      </c>
      <c r="F1345" s="22">
        <v>43125</v>
      </c>
      <c r="G1345">
        <v>1090</v>
      </c>
      <c r="H1345">
        <v>1300</v>
      </c>
      <c r="I1345">
        <v>1090</v>
      </c>
      <c r="J1345">
        <v>1300</v>
      </c>
      <c r="K1345" s="22">
        <v>43126</v>
      </c>
      <c r="L1345">
        <v>1600</v>
      </c>
      <c r="M1345">
        <v>1.02</v>
      </c>
      <c r="N1345" s="8" t="str">
        <f>IF(AND(AM1345=1,AC1345&lt;-0.005,AE1345&gt;O$1),R1345,"")</f>
        <v/>
      </c>
      <c r="O1345" s="8">
        <f t="shared" si="107"/>
        <v>-28012.219664928649</v>
      </c>
      <c r="P1345" s="8" t="str">
        <f t="shared" si="111"/>
        <v/>
      </c>
      <c r="Q1345" s="8">
        <f t="shared" si="108"/>
        <v>23339.882365535108</v>
      </c>
      <c r="R1345" s="8">
        <f t="shared" si="109"/>
        <v>0</v>
      </c>
      <c r="S1345" s="8">
        <f t="shared" si="110"/>
        <v>4972.9585589908511</v>
      </c>
      <c r="U1345" s="25">
        <v>43126.319976851853</v>
      </c>
      <c r="V1345">
        <v>45</v>
      </c>
      <c r="W1345">
        <v>9082</v>
      </c>
      <c r="X1345" t="s">
        <v>1160</v>
      </c>
      <c r="Y1345" t="s">
        <v>954</v>
      </c>
      <c r="Z1345" s="25">
        <v>43125.992361111108</v>
      </c>
      <c r="AA1345">
        <v>1600</v>
      </c>
      <c r="AB1345">
        <v>300</v>
      </c>
      <c r="AC1345" s="24">
        <v>0.23080000000000001</v>
      </c>
      <c r="AD1345">
        <v>3100</v>
      </c>
      <c r="AE1345">
        <v>4927800</v>
      </c>
      <c r="AF1345" s="22">
        <v>43125</v>
      </c>
      <c r="AG1345">
        <v>1090</v>
      </c>
      <c r="AH1345">
        <v>1300</v>
      </c>
      <c r="AI1345" s="22">
        <v>43126</v>
      </c>
      <c r="AJ1345">
        <v>1600</v>
      </c>
      <c r="AK1345">
        <v>1600</v>
      </c>
      <c r="AL1345" s="25">
        <v>43126.892453703702</v>
      </c>
      <c r="AM1345">
        <v>2</v>
      </c>
      <c r="AN1345" t="s">
        <v>1023</v>
      </c>
      <c r="AO1345">
        <v>0</v>
      </c>
      <c r="AP1345">
        <v>0.62</v>
      </c>
      <c r="AQ1345">
        <v>0.82</v>
      </c>
      <c r="AR1345">
        <v>0.73</v>
      </c>
      <c r="AS1345">
        <v>1.02</v>
      </c>
      <c r="AT1345">
        <v>1.01</v>
      </c>
      <c r="AU1345">
        <v>0.59099999999999997</v>
      </c>
      <c r="AV1345">
        <v>1600</v>
      </c>
      <c r="AW1345">
        <v>1600</v>
      </c>
      <c r="AX1345">
        <v>1600</v>
      </c>
    </row>
    <row r="1346" spans="1:50">
      <c r="A1346" s="22">
        <v>43124</v>
      </c>
      <c r="B1346">
        <v>915</v>
      </c>
      <c r="C1346">
        <v>915</v>
      </c>
      <c r="D1346">
        <v>908</v>
      </c>
      <c r="E1346">
        <v>911</v>
      </c>
      <c r="F1346" s="22">
        <v>43125</v>
      </c>
      <c r="G1346">
        <v>914</v>
      </c>
      <c r="H1346">
        <v>1061</v>
      </c>
      <c r="I1346">
        <v>902</v>
      </c>
      <c r="J1346">
        <v>1061</v>
      </c>
      <c r="K1346" s="22">
        <v>43126</v>
      </c>
      <c r="L1346">
        <v>1361</v>
      </c>
      <c r="M1346">
        <v>1.03</v>
      </c>
      <c r="N1346" s="8" t="str">
        <f>IF(AND(AM1346=1,AC1346&lt;-0.005,AE1346&gt;O$1),R1346,"")</f>
        <v/>
      </c>
      <c r="O1346" s="8">
        <f t="shared" si="107"/>
        <v>-28012.219664928649</v>
      </c>
      <c r="P1346" s="8" t="str">
        <f t="shared" si="111"/>
        <v/>
      </c>
      <c r="Q1346" s="8">
        <f t="shared" si="108"/>
        <v>23339.882365535108</v>
      </c>
      <c r="R1346" s="8">
        <f t="shared" si="109"/>
        <v>0</v>
      </c>
      <c r="S1346" s="8">
        <f t="shared" si="110"/>
        <v>4972.9585589908511</v>
      </c>
      <c r="U1346" s="25">
        <v>43126.319976851853</v>
      </c>
      <c r="V1346">
        <v>48</v>
      </c>
      <c r="W1346">
        <v>6907</v>
      </c>
      <c r="X1346" t="s">
        <v>801</v>
      </c>
      <c r="Y1346" t="s">
        <v>960</v>
      </c>
      <c r="Z1346" s="25">
        <v>43125.974305555559</v>
      </c>
      <c r="AA1346">
        <v>1361</v>
      </c>
      <c r="AB1346">
        <v>300</v>
      </c>
      <c r="AC1346" s="24">
        <v>0.2828</v>
      </c>
      <c r="AD1346">
        <v>2700</v>
      </c>
      <c r="AE1346">
        <v>3674700</v>
      </c>
      <c r="AF1346" s="22">
        <v>43125</v>
      </c>
      <c r="AG1346">
        <v>914</v>
      </c>
      <c r="AH1346">
        <v>1061</v>
      </c>
      <c r="AI1346" s="22">
        <v>43126</v>
      </c>
      <c r="AJ1346">
        <v>1361</v>
      </c>
      <c r="AK1346">
        <v>1361</v>
      </c>
      <c r="AL1346" s="25">
        <v>43126.892488425925</v>
      </c>
      <c r="AM1346">
        <v>2</v>
      </c>
      <c r="AN1346" t="s">
        <v>1023</v>
      </c>
      <c r="AO1346">
        <v>0</v>
      </c>
      <c r="AP1346">
        <v>2.83</v>
      </c>
      <c r="AQ1346">
        <v>1</v>
      </c>
      <c r="AR1346">
        <v>0.3</v>
      </c>
      <c r="AS1346">
        <v>1.03</v>
      </c>
      <c r="AT1346">
        <v>0.97</v>
      </c>
      <c r="AU1346">
        <v>0.55600000000000005</v>
      </c>
      <c r="AV1346">
        <v>1361</v>
      </c>
      <c r="AW1346">
        <v>1361</v>
      </c>
      <c r="AX1346">
        <v>1361</v>
      </c>
    </row>
    <row r="1347" spans="1:50">
      <c r="A1347" s="22">
        <v>43124</v>
      </c>
      <c r="B1347">
        <v>627</v>
      </c>
      <c r="C1347">
        <v>642</v>
      </c>
      <c r="D1347">
        <v>617</v>
      </c>
      <c r="E1347">
        <v>624</v>
      </c>
      <c r="F1347" s="22">
        <v>43125</v>
      </c>
      <c r="G1347">
        <v>620</v>
      </c>
      <c r="H1347">
        <v>646</v>
      </c>
      <c r="I1347">
        <v>608</v>
      </c>
      <c r="J1347">
        <v>643</v>
      </c>
      <c r="K1347" s="22">
        <v>43126</v>
      </c>
      <c r="L1347">
        <v>640</v>
      </c>
      <c r="M1347">
        <v>1.06</v>
      </c>
      <c r="N1347" s="8" t="str">
        <f>IF(AND(AM1347=1,AC1347&lt;-0.005,AE1347&gt;O$1),R1347,"")</f>
        <v/>
      </c>
      <c r="O1347" s="8">
        <f t="shared" si="107"/>
        <v>-28012.219664928649</v>
      </c>
      <c r="P1347" s="8" t="str">
        <f t="shared" si="111"/>
        <v/>
      </c>
      <c r="Q1347" s="8">
        <f t="shared" si="108"/>
        <v>23339.882365535108</v>
      </c>
      <c r="R1347" s="8">
        <f t="shared" si="109"/>
        <v>-4643.9628482972121</v>
      </c>
      <c r="S1347" s="8">
        <f t="shared" si="110"/>
        <v>4972.9585589908511</v>
      </c>
      <c r="U1347" s="25">
        <v>43126.319976851853</v>
      </c>
      <c r="V1347">
        <v>50</v>
      </c>
      <c r="W1347">
        <v>1853</v>
      </c>
      <c r="X1347" t="s">
        <v>800</v>
      </c>
      <c r="Y1347" t="s">
        <v>954</v>
      </c>
      <c r="Z1347" s="25">
        <v>43125.994444444441</v>
      </c>
      <c r="AA1347">
        <v>638</v>
      </c>
      <c r="AB1347">
        <v>-5</v>
      </c>
      <c r="AC1347" s="24">
        <v>-7.7999999999999996E-3</v>
      </c>
      <c r="AD1347">
        <v>2500</v>
      </c>
      <c r="AE1347">
        <v>1599630</v>
      </c>
      <c r="AF1347" s="22">
        <v>43125</v>
      </c>
      <c r="AG1347">
        <v>620</v>
      </c>
      <c r="AH1347">
        <v>643</v>
      </c>
      <c r="AI1347" s="22">
        <v>43126</v>
      </c>
      <c r="AJ1347">
        <v>640</v>
      </c>
      <c r="AK1347">
        <v>646</v>
      </c>
      <c r="AL1347" s="25">
        <v>43126.892511574071</v>
      </c>
      <c r="AM1347">
        <v>2</v>
      </c>
      <c r="AN1347" t="s">
        <v>1023</v>
      </c>
      <c r="AO1347">
        <v>551.05999999999995</v>
      </c>
      <c r="AP1347">
        <v>0.78</v>
      </c>
      <c r="AQ1347">
        <v>0.63</v>
      </c>
      <c r="AR1347">
        <v>0.89</v>
      </c>
      <c r="AS1347">
        <v>1.06</v>
      </c>
      <c r="AT1347">
        <v>1.36</v>
      </c>
      <c r="AU1347">
        <v>0.81799999999999995</v>
      </c>
      <c r="AV1347">
        <v>648</v>
      </c>
      <c r="AW1347">
        <v>628</v>
      </c>
      <c r="AX1347">
        <v>646</v>
      </c>
    </row>
    <row r="1348" spans="1:50">
      <c r="A1348" s="22">
        <v>43126</v>
      </c>
      <c r="B1348">
        <v>1170</v>
      </c>
      <c r="C1348">
        <v>1187</v>
      </c>
      <c r="D1348">
        <v>1166</v>
      </c>
      <c r="E1348">
        <v>1183</v>
      </c>
      <c r="F1348" s="22">
        <v>43129</v>
      </c>
      <c r="G1348">
        <v>1174</v>
      </c>
      <c r="H1348">
        <v>1189</v>
      </c>
      <c r="I1348">
        <v>1168</v>
      </c>
      <c r="J1348">
        <v>1183</v>
      </c>
      <c r="K1348" s="22">
        <v>43130</v>
      </c>
      <c r="L1348">
        <v>1189</v>
      </c>
      <c r="M1348">
        <v>1</v>
      </c>
      <c r="N1348" s="8" t="str">
        <f>IF(AND(AM1348=1,AC1348&lt;-0.005,AE1348&gt;O$1),R1348,"")</f>
        <v/>
      </c>
      <c r="O1348" s="8">
        <f t="shared" si="107"/>
        <v>-28012.219664928649</v>
      </c>
      <c r="P1348" s="8" t="str">
        <f t="shared" si="111"/>
        <v/>
      </c>
      <c r="Q1348" s="8">
        <f t="shared" si="108"/>
        <v>23339.882365535108</v>
      </c>
      <c r="R1348" s="8">
        <f t="shared" si="109"/>
        <v>-11503.697617091191</v>
      </c>
      <c r="S1348" s="8">
        <f t="shared" si="110"/>
        <v>-6530.7390581003401</v>
      </c>
      <c r="U1348" s="25">
        <v>43130.320034722223</v>
      </c>
      <c r="V1348">
        <v>2</v>
      </c>
      <c r="W1348">
        <v>1357</v>
      </c>
      <c r="X1348" t="s">
        <v>1056</v>
      </c>
      <c r="Y1348" t="s">
        <v>954</v>
      </c>
      <c r="Z1348" s="25">
        <v>43129.995138888888</v>
      </c>
      <c r="AA1348">
        <v>1190.9000000000001</v>
      </c>
      <c r="AB1348">
        <v>7.9</v>
      </c>
      <c r="AC1348" s="24">
        <v>6.7000000000000002E-3</v>
      </c>
      <c r="AD1348">
        <v>110560</v>
      </c>
      <c r="AE1348">
        <v>131765667</v>
      </c>
      <c r="AF1348" s="22">
        <v>43129</v>
      </c>
      <c r="AG1348">
        <v>1174</v>
      </c>
      <c r="AH1348">
        <v>1183</v>
      </c>
      <c r="AI1348" s="22">
        <v>43130</v>
      </c>
      <c r="AJ1348">
        <v>1189</v>
      </c>
      <c r="AK1348">
        <v>1217</v>
      </c>
      <c r="AM1348">
        <v>1</v>
      </c>
      <c r="AN1348" t="s">
        <v>1023</v>
      </c>
      <c r="AO1348" s="26">
        <v>8.0000000000000002E-3</v>
      </c>
      <c r="AQ1348">
        <v>0.33</v>
      </c>
      <c r="AR1348">
        <v>0.19</v>
      </c>
      <c r="AS1348">
        <v>1</v>
      </c>
      <c r="AT1348">
        <v>0.93</v>
      </c>
      <c r="AU1348">
        <v>2.113</v>
      </c>
      <c r="AV1348">
        <v>1223</v>
      </c>
      <c r="AW1348">
        <v>1188</v>
      </c>
      <c r="AX1348">
        <v>1217</v>
      </c>
    </row>
    <row r="1349" spans="1:50">
      <c r="A1349" s="22">
        <v>43126</v>
      </c>
      <c r="B1349">
        <v>3040</v>
      </c>
      <c r="C1349">
        <v>3065</v>
      </c>
      <c r="D1349">
        <v>2873</v>
      </c>
      <c r="E1349">
        <v>2885</v>
      </c>
      <c r="F1349" s="22">
        <v>43129</v>
      </c>
      <c r="G1349">
        <v>2800</v>
      </c>
      <c r="H1349">
        <v>2845</v>
      </c>
      <c r="I1349">
        <v>2638</v>
      </c>
      <c r="J1349">
        <v>2671</v>
      </c>
      <c r="K1349" s="22">
        <v>43130</v>
      </c>
      <c r="L1349">
        <v>2930</v>
      </c>
      <c r="M1349">
        <v>1.06</v>
      </c>
      <c r="N1349" s="8" t="str">
        <f>IF(AND(AM1349=1,AC1349&lt;-0.005,AE1349&gt;O$1),R1349,"")</f>
        <v/>
      </c>
      <c r="O1349" s="8">
        <f t="shared" si="107"/>
        <v>-28012.219664928649</v>
      </c>
      <c r="P1349" s="8" t="str">
        <f t="shared" si="111"/>
        <v/>
      </c>
      <c r="Q1349" s="8">
        <f t="shared" si="108"/>
        <v>23339.882365535108</v>
      </c>
      <c r="R1349" s="8">
        <f t="shared" si="109"/>
        <v>15482.054890921914</v>
      </c>
      <c r="S1349" s="8">
        <f t="shared" si="110"/>
        <v>-6530.7390581003401</v>
      </c>
      <c r="U1349" s="25">
        <v>43130.320034722223</v>
      </c>
      <c r="V1349">
        <v>5</v>
      </c>
      <c r="W1349">
        <v>4579</v>
      </c>
      <c r="X1349" t="s">
        <v>1313</v>
      </c>
      <c r="Y1349" t="s">
        <v>960</v>
      </c>
      <c r="Z1349" s="25">
        <v>43129.996527777781</v>
      </c>
      <c r="AA1349">
        <v>2950</v>
      </c>
      <c r="AB1349">
        <v>279</v>
      </c>
      <c r="AC1349" s="24">
        <v>0.1045</v>
      </c>
      <c r="AD1349">
        <v>58000</v>
      </c>
      <c r="AE1349">
        <v>168949750</v>
      </c>
      <c r="AF1349" s="22">
        <v>43129</v>
      </c>
      <c r="AG1349">
        <v>2800</v>
      </c>
      <c r="AH1349">
        <v>2671</v>
      </c>
      <c r="AI1349" s="22">
        <v>43130</v>
      </c>
      <c r="AJ1349">
        <v>2930</v>
      </c>
      <c r="AK1349">
        <v>2842</v>
      </c>
      <c r="AM1349">
        <v>2</v>
      </c>
      <c r="AN1349" t="s">
        <v>1023</v>
      </c>
      <c r="AO1349">
        <v>287.10000000000002</v>
      </c>
      <c r="AP1349">
        <v>0</v>
      </c>
      <c r="AQ1349">
        <v>0.79</v>
      </c>
      <c r="AR1349">
        <v>0.88</v>
      </c>
      <c r="AS1349">
        <v>1.06</v>
      </c>
      <c r="AT1349">
        <v>1.74</v>
      </c>
      <c r="AU1349">
        <v>1.044</v>
      </c>
      <c r="AV1349">
        <v>3010</v>
      </c>
      <c r="AW1349">
        <v>2718</v>
      </c>
      <c r="AX1349">
        <v>2842</v>
      </c>
    </row>
    <row r="1350" spans="1:50">
      <c r="A1350" s="22">
        <v>43126</v>
      </c>
      <c r="B1350">
        <v>418</v>
      </c>
      <c r="C1350">
        <v>426</v>
      </c>
      <c r="D1350">
        <v>390</v>
      </c>
      <c r="E1350">
        <v>392</v>
      </c>
      <c r="F1350" s="22">
        <v>43129</v>
      </c>
      <c r="G1350">
        <v>384</v>
      </c>
      <c r="H1350">
        <v>401</v>
      </c>
      <c r="I1350">
        <v>361</v>
      </c>
      <c r="J1350">
        <v>361</v>
      </c>
      <c r="K1350" s="22">
        <v>43130</v>
      </c>
      <c r="L1350">
        <v>356</v>
      </c>
      <c r="M1350">
        <v>1.21</v>
      </c>
      <c r="N1350" s="8" t="str">
        <f>IF(AND(AM1350=1,AC1350&lt;-0.005,AE1350&gt;O$1),R1350,"")</f>
        <v/>
      </c>
      <c r="O1350" s="8">
        <f t="shared" si="107"/>
        <v>-28012.219664928649</v>
      </c>
      <c r="P1350" s="8" t="str">
        <f t="shared" si="111"/>
        <v/>
      </c>
      <c r="Q1350" s="8">
        <f t="shared" si="108"/>
        <v>23339.882365535108</v>
      </c>
      <c r="R1350" s="8">
        <f t="shared" si="109"/>
        <v>-37662.337662337675</v>
      </c>
      <c r="S1350" s="8">
        <f t="shared" si="110"/>
        <v>-6530.7390581003401</v>
      </c>
      <c r="U1350" s="25">
        <v>43130.320034722223</v>
      </c>
      <c r="V1350">
        <v>6</v>
      </c>
      <c r="W1350">
        <v>3323</v>
      </c>
      <c r="X1350" t="s">
        <v>305</v>
      </c>
      <c r="Y1350" t="s">
        <v>960</v>
      </c>
      <c r="Z1350" s="25">
        <v>43129.998611111114</v>
      </c>
      <c r="AA1350">
        <v>357.5</v>
      </c>
      <c r="AB1350">
        <v>-3.5</v>
      </c>
      <c r="AC1350" s="24">
        <v>-9.7000000000000003E-3</v>
      </c>
      <c r="AD1350">
        <v>55400</v>
      </c>
      <c r="AE1350">
        <v>19798900</v>
      </c>
      <c r="AF1350" s="22">
        <v>43129</v>
      </c>
      <c r="AG1350">
        <v>384</v>
      </c>
      <c r="AH1350">
        <v>361</v>
      </c>
      <c r="AI1350" s="22">
        <v>43130</v>
      </c>
      <c r="AJ1350">
        <v>356</v>
      </c>
      <c r="AK1350">
        <v>385</v>
      </c>
      <c r="AM1350">
        <v>2</v>
      </c>
      <c r="AN1350" t="s">
        <v>1023</v>
      </c>
      <c r="AO1350">
        <v>1465</v>
      </c>
      <c r="AP1350">
        <v>0.42</v>
      </c>
      <c r="AQ1350">
        <v>0.73</v>
      </c>
      <c r="AR1350">
        <v>0.78</v>
      </c>
      <c r="AS1350">
        <v>1.21</v>
      </c>
      <c r="AT1350">
        <v>2.14</v>
      </c>
      <c r="AU1350">
        <v>1.304</v>
      </c>
      <c r="AV1350">
        <v>389</v>
      </c>
      <c r="AW1350">
        <v>338</v>
      </c>
      <c r="AX1350">
        <v>385</v>
      </c>
    </row>
    <row r="1351" spans="1:50">
      <c r="A1351" s="22">
        <v>43126</v>
      </c>
      <c r="B1351">
        <v>618</v>
      </c>
      <c r="C1351">
        <v>630</v>
      </c>
      <c r="D1351">
        <v>612</v>
      </c>
      <c r="E1351">
        <v>612</v>
      </c>
      <c r="F1351" s="22">
        <v>43129</v>
      </c>
      <c r="G1351">
        <v>618</v>
      </c>
      <c r="H1351">
        <v>644</v>
      </c>
      <c r="I1351">
        <v>512</v>
      </c>
      <c r="J1351">
        <v>512</v>
      </c>
      <c r="K1351" s="22">
        <v>43130</v>
      </c>
      <c r="L1351">
        <v>502</v>
      </c>
      <c r="M1351">
        <v>0.99</v>
      </c>
      <c r="N1351" s="8" t="str">
        <f>IF(AND(AM1351=1,AC1351&lt;-0.005,AE1351&gt;O$1),R1351,"")</f>
        <v/>
      </c>
      <c r="O1351" s="8">
        <f t="shared" si="107"/>
        <v>-28012.219664928649</v>
      </c>
      <c r="P1351" s="8" t="str">
        <f t="shared" si="111"/>
        <v/>
      </c>
      <c r="Q1351" s="8">
        <f t="shared" si="108"/>
        <v>23339.882365535108</v>
      </c>
      <c r="R1351" s="8">
        <f t="shared" si="109"/>
        <v>8097.1659919027998</v>
      </c>
      <c r="S1351" s="8">
        <f t="shared" si="110"/>
        <v>1566.4269338024596</v>
      </c>
      <c r="U1351" s="25">
        <v>43130.320034722223</v>
      </c>
      <c r="V1351">
        <v>9</v>
      </c>
      <c r="W1351">
        <v>6798</v>
      </c>
      <c r="X1351" t="s">
        <v>1573</v>
      </c>
      <c r="Y1351" t="s">
        <v>962</v>
      </c>
      <c r="Z1351" s="25">
        <v>43129.972916666666</v>
      </c>
      <c r="AA1351">
        <v>513</v>
      </c>
      <c r="AB1351">
        <v>1</v>
      </c>
      <c r="AC1351" s="24">
        <v>2E-3</v>
      </c>
      <c r="AD1351">
        <v>30000</v>
      </c>
      <c r="AE1351">
        <v>15161100</v>
      </c>
      <c r="AF1351" s="22">
        <v>43129</v>
      </c>
      <c r="AG1351">
        <v>618</v>
      </c>
      <c r="AH1351">
        <v>512</v>
      </c>
      <c r="AI1351" s="22">
        <v>43130</v>
      </c>
      <c r="AJ1351">
        <v>502</v>
      </c>
      <c r="AK1351">
        <v>494</v>
      </c>
      <c r="AM1351">
        <v>1</v>
      </c>
      <c r="AN1351">
        <v>0</v>
      </c>
      <c r="AO1351">
        <v>0.96</v>
      </c>
      <c r="AP1351">
        <v>1.56</v>
      </c>
      <c r="AQ1351">
        <v>0.31</v>
      </c>
      <c r="AR1351">
        <v>0.76</v>
      </c>
      <c r="AS1351">
        <v>0.99</v>
      </c>
      <c r="AT1351">
        <v>1.0900000000000001</v>
      </c>
      <c r="AU1351">
        <v>0.55200000000000005</v>
      </c>
      <c r="AV1351">
        <v>502</v>
      </c>
      <c r="AW1351">
        <v>472</v>
      </c>
      <c r="AX1351">
        <v>494</v>
      </c>
    </row>
    <row r="1352" spans="1:50">
      <c r="A1352" s="22">
        <v>43126</v>
      </c>
      <c r="B1352">
        <v>317</v>
      </c>
      <c r="C1352">
        <v>320</v>
      </c>
      <c r="D1352">
        <v>317</v>
      </c>
      <c r="E1352">
        <v>317</v>
      </c>
      <c r="F1352" s="22">
        <v>43129</v>
      </c>
      <c r="G1352">
        <v>322</v>
      </c>
      <c r="H1352">
        <v>326</v>
      </c>
      <c r="I1352">
        <v>319</v>
      </c>
      <c r="J1352">
        <v>324</v>
      </c>
      <c r="K1352" s="22">
        <v>43130</v>
      </c>
      <c r="L1352">
        <v>395</v>
      </c>
      <c r="M1352">
        <v>0.98</v>
      </c>
      <c r="N1352" s="8" t="str">
        <f>IF(AND(AM1352=1,AC1352&lt;-0.005,AE1352&gt;O$1),R1352,"")</f>
        <v/>
      </c>
      <c r="O1352" s="8">
        <f t="shared" si="107"/>
        <v>-28012.219664928649</v>
      </c>
      <c r="P1352" s="8" t="str">
        <f t="shared" si="111"/>
        <v/>
      </c>
      <c r="Q1352" s="8">
        <f t="shared" si="108"/>
        <v>23339.882365535108</v>
      </c>
      <c r="R1352" s="8">
        <f t="shared" si="109"/>
        <v>-11138.613861386148</v>
      </c>
      <c r="S1352" s="8">
        <f t="shared" si="110"/>
        <v>1566.4269338024596</v>
      </c>
      <c r="U1352" s="25">
        <v>43130.320034722223</v>
      </c>
      <c r="V1352">
        <v>10</v>
      </c>
      <c r="W1352">
        <v>7908</v>
      </c>
      <c r="X1352" t="s">
        <v>1407</v>
      </c>
      <c r="Y1352" t="s">
        <v>962</v>
      </c>
      <c r="Z1352" s="25">
        <v>43129.998611111114</v>
      </c>
      <c r="AA1352">
        <v>391</v>
      </c>
      <c r="AB1352">
        <v>67</v>
      </c>
      <c r="AC1352" s="24">
        <v>0.20680000000000001</v>
      </c>
      <c r="AD1352">
        <v>28700</v>
      </c>
      <c r="AE1352">
        <v>11478010</v>
      </c>
      <c r="AF1352" s="22">
        <v>43129</v>
      </c>
      <c r="AG1352">
        <v>322</v>
      </c>
      <c r="AH1352">
        <v>324</v>
      </c>
      <c r="AI1352" s="22">
        <v>43130</v>
      </c>
      <c r="AJ1352">
        <v>395</v>
      </c>
      <c r="AK1352">
        <v>404</v>
      </c>
      <c r="AM1352">
        <v>2</v>
      </c>
      <c r="AN1352" t="s">
        <v>1023</v>
      </c>
      <c r="AO1352">
        <v>0</v>
      </c>
      <c r="AP1352">
        <v>1.54</v>
      </c>
      <c r="AQ1352">
        <v>0.16</v>
      </c>
      <c r="AR1352">
        <v>0.62</v>
      </c>
      <c r="AS1352">
        <v>0.98</v>
      </c>
      <c r="AT1352">
        <v>1.03</v>
      </c>
      <c r="AU1352">
        <v>0.67500000000000004</v>
      </c>
      <c r="AV1352">
        <v>404</v>
      </c>
      <c r="AW1352">
        <v>395</v>
      </c>
      <c r="AX1352">
        <v>404</v>
      </c>
    </row>
    <row r="1353" spans="1:50">
      <c r="A1353" s="22">
        <v>43126</v>
      </c>
      <c r="B1353">
        <v>707</v>
      </c>
      <c r="C1353">
        <v>715</v>
      </c>
      <c r="D1353">
        <v>705</v>
      </c>
      <c r="E1353">
        <v>708</v>
      </c>
      <c r="F1353" s="22">
        <v>43129</v>
      </c>
      <c r="G1353">
        <v>858</v>
      </c>
      <c r="H1353">
        <v>858</v>
      </c>
      <c r="I1353">
        <v>841</v>
      </c>
      <c r="J1353">
        <v>858</v>
      </c>
      <c r="K1353" s="22">
        <v>43130</v>
      </c>
      <c r="L1353">
        <v>902</v>
      </c>
      <c r="M1353">
        <v>1.01</v>
      </c>
      <c r="N1353" s="8" t="str">
        <f>IF(AND(AM1353=1,AC1353&lt;-0.005,AE1353&gt;O$1),R1353,"")</f>
        <v/>
      </c>
      <c r="O1353" s="8">
        <f t="shared" si="107"/>
        <v>-28012.219664928649</v>
      </c>
      <c r="P1353" s="8" t="str">
        <f t="shared" si="111"/>
        <v/>
      </c>
      <c r="Q1353" s="8">
        <f t="shared" si="108"/>
        <v>23339.882365535108</v>
      </c>
      <c r="R1353" s="8">
        <f t="shared" si="109"/>
        <v>46666.666666666635</v>
      </c>
      <c r="S1353" s="8">
        <f t="shared" si="110"/>
        <v>1566.4269338024596</v>
      </c>
      <c r="U1353" s="25">
        <v>43130.320034722223</v>
      </c>
      <c r="V1353">
        <v>11</v>
      </c>
      <c r="W1353">
        <v>3042</v>
      </c>
      <c r="X1353" t="s">
        <v>1474</v>
      </c>
      <c r="Y1353" t="s">
        <v>960</v>
      </c>
      <c r="Z1353" s="25">
        <v>43129.997916666667</v>
      </c>
      <c r="AA1353">
        <v>945</v>
      </c>
      <c r="AB1353">
        <v>87</v>
      </c>
      <c r="AC1353" s="24">
        <v>0.1014</v>
      </c>
      <c r="AD1353">
        <v>26400</v>
      </c>
      <c r="AE1353">
        <v>24551010</v>
      </c>
      <c r="AF1353" s="22">
        <v>43129</v>
      </c>
      <c r="AG1353">
        <v>858</v>
      </c>
      <c r="AH1353">
        <v>858</v>
      </c>
      <c r="AI1353" s="22">
        <v>43130</v>
      </c>
      <c r="AJ1353">
        <v>902</v>
      </c>
      <c r="AK1353">
        <v>825</v>
      </c>
      <c r="AM1353">
        <v>2</v>
      </c>
      <c r="AN1353" t="s">
        <v>1023</v>
      </c>
      <c r="AO1353">
        <v>0</v>
      </c>
      <c r="AP1353">
        <v>0</v>
      </c>
      <c r="AQ1353">
        <v>0.68</v>
      </c>
      <c r="AR1353">
        <v>0.9</v>
      </c>
      <c r="AS1353">
        <v>1.01</v>
      </c>
      <c r="AT1353">
        <v>1.05</v>
      </c>
      <c r="AU1353">
        <v>0.61599999999999999</v>
      </c>
      <c r="AV1353">
        <v>956</v>
      </c>
      <c r="AW1353">
        <v>805</v>
      </c>
      <c r="AX1353">
        <v>825</v>
      </c>
    </row>
    <row r="1354" spans="1:50">
      <c r="A1354" s="22">
        <v>43126</v>
      </c>
      <c r="B1354">
        <v>143</v>
      </c>
      <c r="C1354">
        <v>161</v>
      </c>
      <c r="D1354">
        <v>140</v>
      </c>
      <c r="E1354">
        <v>153</v>
      </c>
      <c r="F1354" s="22">
        <v>43129</v>
      </c>
      <c r="G1354">
        <v>159</v>
      </c>
      <c r="H1354">
        <v>169</v>
      </c>
      <c r="I1354">
        <v>153</v>
      </c>
      <c r="J1354">
        <v>156</v>
      </c>
      <c r="K1354" s="22">
        <v>43130</v>
      </c>
      <c r="L1354">
        <v>158</v>
      </c>
      <c r="M1354">
        <v>1.27</v>
      </c>
      <c r="N1354" s="8" t="str">
        <f>IF(AND(AM1354=1,AC1354&lt;-0.005,AE1354&gt;O$1),R1354,"")</f>
        <v/>
      </c>
      <c r="O1354" s="8">
        <f t="shared" si="107"/>
        <v>-28012.219664928649</v>
      </c>
      <c r="P1354" s="8" t="str">
        <f t="shared" si="111"/>
        <v/>
      </c>
      <c r="Q1354" s="8">
        <f t="shared" si="108"/>
        <v>23339.882365535108</v>
      </c>
      <c r="R1354" s="8">
        <f t="shared" si="109"/>
        <v>9677.4193548386793</v>
      </c>
      <c r="S1354" s="8">
        <f t="shared" si="110"/>
        <v>11243.84628864114</v>
      </c>
      <c r="U1354" s="25">
        <v>43130.320034722223</v>
      </c>
      <c r="V1354">
        <v>12</v>
      </c>
      <c r="W1354">
        <v>5955</v>
      </c>
      <c r="X1354" t="s">
        <v>468</v>
      </c>
      <c r="Y1354" t="s">
        <v>954</v>
      </c>
      <c r="Z1354" s="25">
        <v>43129.997916666667</v>
      </c>
      <c r="AA1354">
        <v>157</v>
      </c>
      <c r="AB1354">
        <v>1</v>
      </c>
      <c r="AC1354" s="24">
        <v>6.4000000000000003E-3</v>
      </c>
      <c r="AD1354">
        <v>24200</v>
      </c>
      <c r="AE1354">
        <v>3764630</v>
      </c>
      <c r="AF1354" s="22">
        <v>43129</v>
      </c>
      <c r="AG1354">
        <v>159</v>
      </c>
      <c r="AH1354">
        <v>156</v>
      </c>
      <c r="AI1354" s="22">
        <v>43130</v>
      </c>
      <c r="AJ1354">
        <v>158</v>
      </c>
      <c r="AK1354">
        <v>155</v>
      </c>
      <c r="AM1354">
        <v>1</v>
      </c>
      <c r="AN1354" t="s">
        <v>1023</v>
      </c>
      <c r="AO1354">
        <v>5.87</v>
      </c>
      <c r="AP1354">
        <v>0.96</v>
      </c>
      <c r="AQ1354">
        <v>1</v>
      </c>
      <c r="AR1354">
        <v>1</v>
      </c>
      <c r="AS1354">
        <v>1.27</v>
      </c>
      <c r="AT1354">
        <v>1.72</v>
      </c>
      <c r="AU1354">
        <v>0.71899999999999997</v>
      </c>
      <c r="AV1354">
        <v>159</v>
      </c>
      <c r="AW1354">
        <v>150</v>
      </c>
      <c r="AX1354">
        <v>155</v>
      </c>
    </row>
    <row r="1355" spans="1:50">
      <c r="A1355" s="22">
        <v>43126</v>
      </c>
      <c r="B1355">
        <v>371</v>
      </c>
      <c r="C1355">
        <v>386</v>
      </c>
      <c r="D1355">
        <v>360</v>
      </c>
      <c r="E1355">
        <v>382</v>
      </c>
      <c r="F1355" s="22">
        <v>43129</v>
      </c>
      <c r="G1355">
        <v>435</v>
      </c>
      <c r="H1355">
        <v>462</v>
      </c>
      <c r="I1355">
        <v>406</v>
      </c>
      <c r="J1355">
        <v>409</v>
      </c>
      <c r="K1355" s="22">
        <v>43130</v>
      </c>
      <c r="L1355">
        <v>410</v>
      </c>
      <c r="M1355">
        <v>1.06</v>
      </c>
      <c r="N1355" s="8" t="str">
        <f>IF(AND(AM1355=1,AC1355&lt;-0.005,AE1355&gt;O$1),R1355,"")</f>
        <v/>
      </c>
      <c r="O1355" s="8">
        <f t="shared" si="107"/>
        <v>-28012.219664928649</v>
      </c>
      <c r="P1355" s="8" t="str">
        <f t="shared" si="111"/>
        <v/>
      </c>
      <c r="Q1355" s="8">
        <f t="shared" si="108"/>
        <v>23339.882365535108</v>
      </c>
      <c r="R1355" s="8">
        <f t="shared" si="109"/>
        <v>11221.94513715713</v>
      </c>
      <c r="S1355" s="8">
        <f t="shared" si="110"/>
        <v>11243.84628864114</v>
      </c>
      <c r="U1355" s="25">
        <v>43130.3200462963</v>
      </c>
      <c r="V1355">
        <v>14</v>
      </c>
      <c r="W1355">
        <v>3356</v>
      </c>
      <c r="X1355" t="s">
        <v>1058</v>
      </c>
      <c r="Y1355" t="s">
        <v>960</v>
      </c>
      <c r="Z1355" s="25">
        <v>43129.995833333334</v>
      </c>
      <c r="AA1355">
        <v>411</v>
      </c>
      <c r="AB1355">
        <v>2</v>
      </c>
      <c r="AC1355" s="24">
        <v>4.8999999999999998E-3</v>
      </c>
      <c r="AD1355">
        <v>21800</v>
      </c>
      <c r="AE1355">
        <v>8929270</v>
      </c>
      <c r="AF1355" s="22">
        <v>43129</v>
      </c>
      <c r="AG1355">
        <v>435</v>
      </c>
      <c r="AH1355">
        <v>409</v>
      </c>
      <c r="AI1355" s="22">
        <v>43130</v>
      </c>
      <c r="AJ1355">
        <v>410</v>
      </c>
      <c r="AK1355">
        <v>401</v>
      </c>
      <c r="AM1355">
        <v>2</v>
      </c>
      <c r="AN1355" t="s">
        <v>1023</v>
      </c>
      <c r="AO1355">
        <v>643.26</v>
      </c>
      <c r="AP1355">
        <v>0</v>
      </c>
      <c r="AQ1355">
        <v>0.78</v>
      </c>
      <c r="AR1355">
        <v>0.8</v>
      </c>
      <c r="AS1355">
        <v>1.06</v>
      </c>
      <c r="AT1355">
        <v>1.1200000000000001</v>
      </c>
      <c r="AU1355">
        <v>0.73299999999999998</v>
      </c>
      <c r="AV1355">
        <v>449</v>
      </c>
      <c r="AW1355">
        <v>389</v>
      </c>
      <c r="AX1355">
        <v>401</v>
      </c>
    </row>
    <row r="1356" spans="1:50">
      <c r="A1356" s="22">
        <v>43126</v>
      </c>
      <c r="B1356">
        <v>1361</v>
      </c>
      <c r="C1356">
        <v>1361</v>
      </c>
      <c r="D1356">
        <v>1361</v>
      </c>
      <c r="E1356">
        <v>1361</v>
      </c>
      <c r="F1356" s="22">
        <v>43129</v>
      </c>
      <c r="G1356">
        <v>1591</v>
      </c>
      <c r="H1356">
        <v>1661</v>
      </c>
      <c r="I1356">
        <v>1500</v>
      </c>
      <c r="J1356">
        <v>1512</v>
      </c>
      <c r="K1356" s="22">
        <v>43130</v>
      </c>
      <c r="L1356">
        <v>1510</v>
      </c>
      <c r="M1356">
        <v>1.47</v>
      </c>
      <c r="N1356" s="8" t="str">
        <f>IF(AND(AM1356=1,AC1356&lt;-0.005,AE1356&gt;O$1),R1356,"")</f>
        <v/>
      </c>
      <c r="O1356" s="8">
        <f t="shared" si="107"/>
        <v>-28012.219664928649</v>
      </c>
      <c r="P1356" s="8" t="str">
        <f t="shared" si="111"/>
        <v/>
      </c>
      <c r="Q1356" s="8">
        <f t="shared" si="108"/>
        <v>23339.882365535108</v>
      </c>
      <c r="R1356" s="8">
        <f t="shared" si="109"/>
        <v>-68571.428571428565</v>
      </c>
      <c r="S1356" s="8">
        <f t="shared" si="110"/>
        <v>11243.84628864114</v>
      </c>
      <c r="U1356" s="25">
        <v>43130.3200462963</v>
      </c>
      <c r="V1356">
        <v>15</v>
      </c>
      <c r="W1356">
        <v>6907</v>
      </c>
      <c r="X1356" t="s">
        <v>801</v>
      </c>
      <c r="Y1356" t="s">
        <v>960</v>
      </c>
      <c r="Z1356" s="25">
        <v>43129.994444444441</v>
      </c>
      <c r="AA1356">
        <v>1517</v>
      </c>
      <c r="AB1356">
        <v>5</v>
      </c>
      <c r="AC1356" s="24">
        <v>3.3E-3</v>
      </c>
      <c r="AD1356">
        <v>16800</v>
      </c>
      <c r="AE1356">
        <v>24953300</v>
      </c>
      <c r="AF1356" s="22">
        <v>43129</v>
      </c>
      <c r="AG1356">
        <v>1591</v>
      </c>
      <c r="AH1356">
        <v>1512</v>
      </c>
      <c r="AI1356" s="22">
        <v>43130</v>
      </c>
      <c r="AJ1356">
        <v>1510</v>
      </c>
      <c r="AK1356">
        <v>1750</v>
      </c>
      <c r="AM1356">
        <v>2</v>
      </c>
      <c r="AN1356" t="s">
        <v>1023</v>
      </c>
      <c r="AO1356">
        <v>0</v>
      </c>
      <c r="AP1356">
        <v>1.98</v>
      </c>
      <c r="AQ1356">
        <v>1</v>
      </c>
      <c r="AR1356">
        <v>1</v>
      </c>
      <c r="AS1356">
        <v>1.47</v>
      </c>
      <c r="AT1356">
        <v>1.48</v>
      </c>
      <c r="AU1356">
        <v>0.504</v>
      </c>
      <c r="AV1356">
        <v>1753</v>
      </c>
      <c r="AW1356">
        <v>1501</v>
      </c>
      <c r="AX1356">
        <v>1750</v>
      </c>
    </row>
    <row r="1357" spans="1:50">
      <c r="A1357" s="22">
        <v>43126</v>
      </c>
      <c r="B1357">
        <v>212.4</v>
      </c>
      <c r="C1357">
        <v>212.6</v>
      </c>
      <c r="D1357">
        <v>210</v>
      </c>
      <c r="E1357">
        <v>210</v>
      </c>
      <c r="F1357" s="22">
        <v>43129</v>
      </c>
      <c r="G1357">
        <v>210</v>
      </c>
      <c r="H1357">
        <v>211.5</v>
      </c>
      <c r="I1357">
        <v>209.3</v>
      </c>
      <c r="J1357">
        <v>210.2</v>
      </c>
      <c r="K1357" s="22">
        <v>43130</v>
      </c>
      <c r="L1357">
        <v>210.5</v>
      </c>
      <c r="M1357">
        <v>0.99</v>
      </c>
      <c r="N1357" s="8" t="str">
        <f>IF(AND(AM1357=1,AC1357&lt;-0.005,AE1357&gt;O$1),R1357,"")</f>
        <v/>
      </c>
      <c r="O1357" s="8">
        <f t="shared" si="107"/>
        <v>-28012.219664928649</v>
      </c>
      <c r="P1357" s="8" t="str">
        <f t="shared" si="111"/>
        <v/>
      </c>
      <c r="Q1357" s="8">
        <f t="shared" si="108"/>
        <v>23339.882365535108</v>
      </c>
      <c r="R1357" s="8">
        <f t="shared" si="109"/>
        <v>3588.5167464114743</v>
      </c>
      <c r="S1357" s="8">
        <f t="shared" si="110"/>
        <v>14832.363035052615</v>
      </c>
      <c r="U1357" s="25">
        <v>43130.3200462963</v>
      </c>
      <c r="V1357">
        <v>16</v>
      </c>
      <c r="W1357">
        <v>8411</v>
      </c>
      <c r="X1357" t="s">
        <v>1070</v>
      </c>
      <c r="Y1357" t="s">
        <v>962</v>
      </c>
      <c r="Z1357" s="25">
        <v>43129.995138888888</v>
      </c>
      <c r="AA1357">
        <v>210.7</v>
      </c>
      <c r="AB1357">
        <v>0.5</v>
      </c>
      <c r="AC1357" s="24">
        <v>2.3999999999999998E-3</v>
      </c>
      <c r="AD1357">
        <v>15700</v>
      </c>
      <c r="AE1357">
        <v>3298230</v>
      </c>
      <c r="AF1357" s="22">
        <v>43129</v>
      </c>
      <c r="AG1357">
        <v>210</v>
      </c>
      <c r="AH1357">
        <v>210.2</v>
      </c>
      <c r="AI1357" s="22">
        <v>43130</v>
      </c>
      <c r="AJ1357">
        <v>210.5</v>
      </c>
      <c r="AK1357">
        <v>209</v>
      </c>
      <c r="AM1357">
        <v>1</v>
      </c>
      <c r="AN1357" t="s">
        <v>1023</v>
      </c>
      <c r="AO1357">
        <v>3.24</v>
      </c>
      <c r="AP1357">
        <v>3.57</v>
      </c>
      <c r="AQ1357">
        <v>0.36</v>
      </c>
      <c r="AR1357">
        <v>0.59</v>
      </c>
      <c r="AS1357">
        <v>0.99</v>
      </c>
      <c r="AT1357">
        <v>1.02</v>
      </c>
      <c r="AU1357">
        <v>0.39700000000000002</v>
      </c>
      <c r="AV1357">
        <v>210.9</v>
      </c>
      <c r="AW1357">
        <v>208</v>
      </c>
      <c r="AX1357">
        <v>209</v>
      </c>
    </row>
    <row r="1358" spans="1:50">
      <c r="A1358" s="22">
        <v>43126</v>
      </c>
      <c r="B1358">
        <v>6740</v>
      </c>
      <c r="C1358">
        <v>7180</v>
      </c>
      <c r="D1358">
        <v>6580</v>
      </c>
      <c r="E1358">
        <v>6780</v>
      </c>
      <c r="F1358" s="22">
        <v>43129</v>
      </c>
      <c r="G1358">
        <v>7780</v>
      </c>
      <c r="H1358">
        <v>7780</v>
      </c>
      <c r="I1358">
        <v>7780</v>
      </c>
      <c r="J1358">
        <v>7780</v>
      </c>
      <c r="K1358" s="22">
        <v>43130</v>
      </c>
      <c r="L1358">
        <v>8350</v>
      </c>
      <c r="M1358">
        <v>1.31</v>
      </c>
      <c r="N1358" s="8" t="str">
        <f>IF(AND(AM1358=1,AC1358&lt;-0.005,AE1358&gt;O$1),R1358,"")</f>
        <v/>
      </c>
      <c r="O1358" s="8">
        <f t="shared" si="107"/>
        <v>-28012.219664928649</v>
      </c>
      <c r="P1358" s="8" t="str">
        <f t="shared" si="111"/>
        <v/>
      </c>
      <c r="Q1358" s="8">
        <f t="shared" si="108"/>
        <v>23339.882365535108</v>
      </c>
      <c r="R1358" s="8">
        <f t="shared" si="109"/>
        <v>36632.390745501289</v>
      </c>
      <c r="S1358" s="8">
        <f t="shared" si="110"/>
        <v>14832.363035052615</v>
      </c>
      <c r="U1358" s="25">
        <v>43130.3200462963</v>
      </c>
      <c r="V1358">
        <v>17</v>
      </c>
      <c r="W1358">
        <v>3267</v>
      </c>
      <c r="X1358" t="s">
        <v>1254</v>
      </c>
      <c r="Y1358" t="s">
        <v>957</v>
      </c>
      <c r="Z1358" s="25">
        <v>43129.99722222222</v>
      </c>
      <c r="AA1358">
        <v>8440</v>
      </c>
      <c r="AB1358">
        <v>660</v>
      </c>
      <c r="AC1358" s="24">
        <v>8.48E-2</v>
      </c>
      <c r="AD1358">
        <v>13100</v>
      </c>
      <c r="AE1358">
        <v>111684800</v>
      </c>
      <c r="AF1358" s="22">
        <v>43129</v>
      </c>
      <c r="AG1358">
        <v>7780</v>
      </c>
      <c r="AH1358">
        <v>7780</v>
      </c>
      <c r="AI1358" s="22">
        <v>43130</v>
      </c>
      <c r="AJ1358">
        <v>8350</v>
      </c>
      <c r="AK1358">
        <v>7780</v>
      </c>
      <c r="AM1358">
        <v>2</v>
      </c>
      <c r="AN1358" t="s">
        <v>1023</v>
      </c>
      <c r="AO1358">
        <v>50.62</v>
      </c>
      <c r="AP1358" t="s">
        <v>956</v>
      </c>
      <c r="AQ1358">
        <v>0.91</v>
      </c>
      <c r="AR1358">
        <v>0.94</v>
      </c>
      <c r="AS1358">
        <v>1.31</v>
      </c>
      <c r="AT1358">
        <v>1.67</v>
      </c>
      <c r="AU1358">
        <v>0.95599999999999996</v>
      </c>
      <c r="AV1358">
        <v>8480</v>
      </c>
      <c r="AW1358">
        <v>7530</v>
      </c>
      <c r="AX1358">
        <v>7780</v>
      </c>
    </row>
    <row r="1359" spans="1:50">
      <c r="A1359" s="22">
        <v>43126</v>
      </c>
      <c r="B1359">
        <v>978</v>
      </c>
      <c r="C1359">
        <v>1037</v>
      </c>
      <c r="D1359">
        <v>968.7</v>
      </c>
      <c r="E1359">
        <v>1020.5</v>
      </c>
      <c r="F1359" s="22">
        <v>43129</v>
      </c>
      <c r="G1359">
        <v>1035.5</v>
      </c>
      <c r="H1359">
        <v>1045</v>
      </c>
      <c r="I1359">
        <v>1007</v>
      </c>
      <c r="J1359">
        <v>1013.5</v>
      </c>
      <c r="K1359" s="22">
        <v>43130</v>
      </c>
      <c r="L1359">
        <v>1021.5</v>
      </c>
      <c r="M1359">
        <v>1.03</v>
      </c>
      <c r="N1359" s="8" t="str">
        <f>IF(AND(AM1359=1,AC1359&lt;-0.005,AE1359&gt;O$1),R1359,"")</f>
        <v/>
      </c>
      <c r="O1359" s="8">
        <f t="shared" si="107"/>
        <v>-28012.219664928649</v>
      </c>
      <c r="P1359" s="8" t="str">
        <f t="shared" si="111"/>
        <v/>
      </c>
      <c r="Q1359" s="8">
        <f t="shared" si="108"/>
        <v>23339.882365535108</v>
      </c>
      <c r="R1359" s="8">
        <f t="shared" si="109"/>
        <v>19582.909460834187</v>
      </c>
      <c r="S1359" s="8">
        <f t="shared" si="110"/>
        <v>34415.272495886806</v>
      </c>
      <c r="U1359" s="25">
        <v>43130.3200462963</v>
      </c>
      <c r="V1359">
        <v>18</v>
      </c>
      <c r="W1359">
        <v>4755</v>
      </c>
      <c r="X1359" t="s">
        <v>268</v>
      </c>
      <c r="Y1359" t="s">
        <v>962</v>
      </c>
      <c r="Z1359" s="25">
        <v>43129.997916666667</v>
      </c>
      <c r="AA1359">
        <v>1026</v>
      </c>
      <c r="AB1359">
        <v>12.5</v>
      </c>
      <c r="AC1359" s="24">
        <v>1.23E-2</v>
      </c>
      <c r="AD1359">
        <v>12100</v>
      </c>
      <c r="AE1359">
        <v>12383320</v>
      </c>
      <c r="AF1359" s="22">
        <v>43129</v>
      </c>
      <c r="AG1359">
        <v>1035.5</v>
      </c>
      <c r="AH1359">
        <v>1013.5</v>
      </c>
      <c r="AI1359" s="22">
        <v>43130</v>
      </c>
      <c r="AJ1359">
        <v>1021.5</v>
      </c>
      <c r="AK1359">
        <v>983</v>
      </c>
      <c r="AM1359">
        <v>1</v>
      </c>
      <c r="AN1359">
        <v>0</v>
      </c>
      <c r="AO1359">
        <v>7.78</v>
      </c>
      <c r="AP1359" t="s">
        <v>956</v>
      </c>
      <c r="AQ1359">
        <v>0.82</v>
      </c>
      <c r="AR1359">
        <v>0.25</v>
      </c>
      <c r="AS1359">
        <v>1.03</v>
      </c>
      <c r="AT1359">
        <v>0.94</v>
      </c>
      <c r="AU1359">
        <v>0.5</v>
      </c>
      <c r="AV1359">
        <v>1022</v>
      </c>
      <c r="AW1359">
        <v>981.2</v>
      </c>
      <c r="AX1359">
        <v>983</v>
      </c>
    </row>
    <row r="1360" spans="1:50">
      <c r="A1360" s="22">
        <v>43126</v>
      </c>
      <c r="B1360">
        <v>1600</v>
      </c>
      <c r="C1360">
        <v>1600</v>
      </c>
      <c r="D1360">
        <v>1600</v>
      </c>
      <c r="E1360">
        <v>1600</v>
      </c>
      <c r="F1360" s="22">
        <v>43129</v>
      </c>
      <c r="G1360">
        <v>2000</v>
      </c>
      <c r="H1360">
        <v>2000</v>
      </c>
      <c r="I1360">
        <v>2000</v>
      </c>
      <c r="J1360">
        <v>2000</v>
      </c>
      <c r="K1360" s="22">
        <v>43130</v>
      </c>
      <c r="L1360">
        <v>2400</v>
      </c>
      <c r="M1360">
        <v>1.51</v>
      </c>
      <c r="N1360" s="8" t="str">
        <f>IF(AND(AM1360=1,AC1360&lt;-0.005,AE1360&gt;O$1),R1360,"")</f>
        <v/>
      </c>
      <c r="O1360" s="8">
        <f t="shared" si="107"/>
        <v>-28012.219664928649</v>
      </c>
      <c r="P1360" s="8" t="str">
        <f t="shared" si="111"/>
        <v/>
      </c>
      <c r="Q1360" s="8">
        <f t="shared" si="108"/>
        <v>23339.882365535108</v>
      </c>
      <c r="R1360" s="8">
        <f t="shared" si="109"/>
        <v>139658.84861407251</v>
      </c>
      <c r="S1360" s="8">
        <f t="shared" si="110"/>
        <v>34415.272495886806</v>
      </c>
      <c r="U1360" s="25">
        <v>43130.3200462963</v>
      </c>
      <c r="V1360">
        <v>19</v>
      </c>
      <c r="W1360">
        <v>9082</v>
      </c>
      <c r="X1360" t="s">
        <v>1160</v>
      </c>
      <c r="Y1360" t="s">
        <v>954</v>
      </c>
      <c r="Z1360" s="25">
        <v>43129.949305555558</v>
      </c>
      <c r="AA1360">
        <v>2500</v>
      </c>
      <c r="AB1360">
        <v>500</v>
      </c>
      <c r="AC1360" s="24">
        <v>0.25</v>
      </c>
      <c r="AD1360">
        <v>9300</v>
      </c>
      <c r="AE1360">
        <v>23085730</v>
      </c>
      <c r="AF1360" s="22">
        <v>43129</v>
      </c>
      <c r="AG1360">
        <v>2000</v>
      </c>
      <c r="AH1360">
        <v>2000</v>
      </c>
      <c r="AI1360" s="22">
        <v>43130</v>
      </c>
      <c r="AJ1360">
        <v>2400</v>
      </c>
      <c r="AK1360">
        <v>1876</v>
      </c>
      <c r="AM1360">
        <v>2</v>
      </c>
      <c r="AN1360" t="s">
        <v>1023</v>
      </c>
      <c r="AO1360">
        <v>0</v>
      </c>
      <c r="AP1360">
        <v>0.4</v>
      </c>
      <c r="AQ1360">
        <v>1</v>
      </c>
      <c r="AR1360">
        <v>1</v>
      </c>
      <c r="AS1360">
        <v>1.51</v>
      </c>
      <c r="AT1360">
        <v>1.58</v>
      </c>
      <c r="AU1360">
        <v>0.73299999999999998</v>
      </c>
      <c r="AV1360">
        <v>2491</v>
      </c>
      <c r="AW1360">
        <v>1853</v>
      </c>
      <c r="AX1360">
        <v>1876</v>
      </c>
    </row>
    <row r="1361" spans="1:50">
      <c r="A1361" s="22">
        <v>43126</v>
      </c>
      <c r="B1361">
        <v>535</v>
      </c>
      <c r="C1361">
        <v>537</v>
      </c>
      <c r="D1361">
        <v>529</v>
      </c>
      <c r="E1361">
        <v>531</v>
      </c>
      <c r="F1361" s="22">
        <v>43129</v>
      </c>
      <c r="G1361">
        <v>533</v>
      </c>
      <c r="H1361">
        <v>535</v>
      </c>
      <c r="I1361">
        <v>524</v>
      </c>
      <c r="J1361">
        <v>526</v>
      </c>
      <c r="K1361" s="22">
        <v>43130</v>
      </c>
      <c r="L1361">
        <v>496</v>
      </c>
      <c r="M1361">
        <v>1.02</v>
      </c>
      <c r="N1361" s="8">
        <f>IF(AND(AM1361=1,AC1361&lt;-0.005,AE1361&gt;O$1),R1361,"")</f>
        <v>4065.0406504064708</v>
      </c>
      <c r="O1361" s="8">
        <f t="shared" si="107"/>
        <v>-23947.179014522178</v>
      </c>
      <c r="P1361" s="8" t="str">
        <f t="shared" si="111"/>
        <v/>
      </c>
      <c r="Q1361" s="8">
        <f t="shared" si="108"/>
        <v>23339.882365535108</v>
      </c>
      <c r="R1361" s="8">
        <f t="shared" si="109"/>
        <v>4065.0406504064708</v>
      </c>
      <c r="S1361" s="8">
        <f t="shared" si="110"/>
        <v>38480.31314629328</v>
      </c>
      <c r="U1361" s="25">
        <v>43130.3200462963</v>
      </c>
      <c r="V1361">
        <v>20</v>
      </c>
      <c r="W1361">
        <v>8897</v>
      </c>
      <c r="X1361" t="s">
        <v>1168</v>
      </c>
      <c r="Y1361" t="s">
        <v>962</v>
      </c>
      <c r="Z1361" s="25">
        <v>43129.988888888889</v>
      </c>
      <c r="AA1361">
        <v>500</v>
      </c>
      <c r="AB1361">
        <v>-26</v>
      </c>
      <c r="AC1361" s="24">
        <v>-4.9399999999999999E-2</v>
      </c>
      <c r="AD1361">
        <v>9100</v>
      </c>
      <c r="AE1361">
        <v>4534920</v>
      </c>
      <c r="AF1361" s="22">
        <v>43129</v>
      </c>
      <c r="AG1361">
        <v>533</v>
      </c>
      <c r="AH1361">
        <v>526</v>
      </c>
      <c r="AI1361" s="22">
        <v>43130</v>
      </c>
      <c r="AJ1361">
        <v>496</v>
      </c>
      <c r="AK1361">
        <v>492</v>
      </c>
      <c r="AM1361">
        <v>1</v>
      </c>
      <c r="AN1361" t="s">
        <v>1023</v>
      </c>
      <c r="AO1361">
        <v>6.16</v>
      </c>
      <c r="AP1361">
        <v>2.85</v>
      </c>
      <c r="AQ1361">
        <v>0.8</v>
      </c>
      <c r="AR1361">
        <v>0.87</v>
      </c>
      <c r="AS1361">
        <v>1.02</v>
      </c>
      <c r="AT1361">
        <v>1.05</v>
      </c>
      <c r="AU1361">
        <v>0.92300000000000004</v>
      </c>
      <c r="AV1361">
        <v>508</v>
      </c>
      <c r="AW1361">
        <v>488</v>
      </c>
      <c r="AX1361">
        <v>492</v>
      </c>
    </row>
    <row r="1362" spans="1:50">
      <c r="A1362" s="22">
        <v>43126</v>
      </c>
      <c r="B1362">
        <v>885</v>
      </c>
      <c r="C1362">
        <v>897</v>
      </c>
      <c r="D1362">
        <v>882</v>
      </c>
      <c r="E1362">
        <v>887</v>
      </c>
      <c r="F1362" s="22">
        <v>43129</v>
      </c>
      <c r="G1362">
        <v>891</v>
      </c>
      <c r="H1362">
        <v>892</v>
      </c>
      <c r="I1362">
        <v>869</v>
      </c>
      <c r="J1362">
        <v>874</v>
      </c>
      <c r="K1362" s="22">
        <v>43130</v>
      </c>
      <c r="L1362">
        <v>850</v>
      </c>
      <c r="M1362">
        <v>1.03</v>
      </c>
      <c r="N1362" s="8">
        <f>IF(AND(AM1362=1,AC1362&lt;-0.005,AE1362&gt;O$1),R1362,"")</f>
        <v>6555.4231227652472</v>
      </c>
      <c r="O1362" s="8">
        <f t="shared" si="107"/>
        <v>-17391.755891756933</v>
      </c>
      <c r="P1362" s="8">
        <f t="shared" si="111"/>
        <v>6555.4231227652472</v>
      </c>
      <c r="Q1362" s="8">
        <f t="shared" si="108"/>
        <v>29895.305488300357</v>
      </c>
      <c r="R1362" s="8">
        <f t="shared" si="109"/>
        <v>6555.4231227652472</v>
      </c>
      <c r="S1362" s="8">
        <f t="shared" si="110"/>
        <v>45035.736269058529</v>
      </c>
      <c r="U1362" s="25">
        <v>43130.3200462963</v>
      </c>
      <c r="V1362">
        <v>21</v>
      </c>
      <c r="W1362">
        <v>3778</v>
      </c>
      <c r="X1362" t="s">
        <v>1572</v>
      </c>
      <c r="Y1362" t="s">
        <v>962</v>
      </c>
      <c r="Z1362" s="25">
        <v>43129.988888888889</v>
      </c>
      <c r="AA1362">
        <v>840</v>
      </c>
      <c r="AB1362">
        <v>-34</v>
      </c>
      <c r="AC1362" s="24">
        <v>-3.8899999999999997E-2</v>
      </c>
      <c r="AD1362">
        <v>8200</v>
      </c>
      <c r="AE1362">
        <v>6866010</v>
      </c>
      <c r="AF1362" s="22">
        <v>43129</v>
      </c>
      <c r="AG1362">
        <v>891</v>
      </c>
      <c r="AH1362">
        <v>874</v>
      </c>
      <c r="AI1362" s="22">
        <v>43130</v>
      </c>
      <c r="AJ1362">
        <v>850</v>
      </c>
      <c r="AK1362">
        <v>839</v>
      </c>
      <c r="AM1362">
        <v>1</v>
      </c>
      <c r="AN1362">
        <v>0.15</v>
      </c>
      <c r="AO1362">
        <v>1.72</v>
      </c>
      <c r="AP1362">
        <v>0.28999999999999998</v>
      </c>
      <c r="AQ1362">
        <v>0.93</v>
      </c>
      <c r="AR1362">
        <v>0.94</v>
      </c>
      <c r="AS1362">
        <v>1.03</v>
      </c>
      <c r="AT1362">
        <v>1.05</v>
      </c>
      <c r="AU1362">
        <v>1.0509999999999999</v>
      </c>
      <c r="AV1362">
        <v>860</v>
      </c>
      <c r="AW1362">
        <v>830</v>
      </c>
      <c r="AX1362">
        <v>839</v>
      </c>
    </row>
    <row r="1363" spans="1:50">
      <c r="A1363" s="22">
        <v>43126</v>
      </c>
      <c r="B1363">
        <v>1316</v>
      </c>
      <c r="C1363">
        <v>1333</v>
      </c>
      <c r="D1363">
        <v>1282</v>
      </c>
      <c r="E1363">
        <v>1298</v>
      </c>
      <c r="F1363" s="22">
        <v>43129</v>
      </c>
      <c r="G1363">
        <v>1300</v>
      </c>
      <c r="H1363">
        <v>1325</v>
      </c>
      <c r="I1363">
        <v>1267</v>
      </c>
      <c r="J1363">
        <v>1283</v>
      </c>
      <c r="K1363" s="22">
        <v>43130</v>
      </c>
      <c r="L1363">
        <v>1403</v>
      </c>
      <c r="M1363">
        <v>1.02</v>
      </c>
      <c r="N1363" s="8" t="str">
        <f>IF(AND(AM1363=1,AC1363&lt;-0.005,AE1363&gt;O$1),R1363,"")</f>
        <v/>
      </c>
      <c r="O1363" s="8">
        <f t="shared" si="107"/>
        <v>-17391.755891756933</v>
      </c>
      <c r="P1363" s="8" t="str">
        <f t="shared" si="111"/>
        <v/>
      </c>
      <c r="Q1363" s="8">
        <f t="shared" si="108"/>
        <v>29895.305488300357</v>
      </c>
      <c r="R1363" s="8">
        <f t="shared" si="109"/>
        <v>30635.40090771555</v>
      </c>
      <c r="S1363" s="8">
        <f t="shared" si="110"/>
        <v>45035.736269058529</v>
      </c>
      <c r="U1363" s="25">
        <v>43130.3200462963</v>
      </c>
      <c r="V1363">
        <v>22</v>
      </c>
      <c r="W1363">
        <v>4586</v>
      </c>
      <c r="X1363" t="s">
        <v>1221</v>
      </c>
      <c r="Y1363" t="s">
        <v>957</v>
      </c>
      <c r="Z1363" s="25">
        <v>43129.99722222222</v>
      </c>
      <c r="AA1363">
        <v>1475</v>
      </c>
      <c r="AB1363">
        <v>192</v>
      </c>
      <c r="AC1363" s="24">
        <v>0.14960000000000001</v>
      </c>
      <c r="AD1363">
        <v>7700</v>
      </c>
      <c r="AE1363">
        <v>11105300</v>
      </c>
      <c r="AF1363" s="22">
        <v>43129</v>
      </c>
      <c r="AG1363">
        <v>1300</v>
      </c>
      <c r="AH1363">
        <v>1283</v>
      </c>
      <c r="AI1363" s="22">
        <v>43130</v>
      </c>
      <c r="AJ1363">
        <v>1403</v>
      </c>
      <c r="AK1363">
        <v>1322</v>
      </c>
      <c r="AM1363">
        <v>2</v>
      </c>
      <c r="AN1363" t="s">
        <v>1023</v>
      </c>
      <c r="AO1363">
        <v>0</v>
      </c>
      <c r="AP1363">
        <v>0</v>
      </c>
      <c r="AQ1363">
        <v>0.63</v>
      </c>
      <c r="AR1363">
        <v>0.77</v>
      </c>
      <c r="AS1363">
        <v>1.02</v>
      </c>
      <c r="AT1363">
        <v>1.0900000000000001</v>
      </c>
      <c r="AU1363">
        <v>0.93899999999999995</v>
      </c>
      <c r="AV1363">
        <v>1440</v>
      </c>
      <c r="AW1363">
        <v>1289</v>
      </c>
      <c r="AX1363">
        <v>1322</v>
      </c>
    </row>
    <row r="1364" spans="1:50">
      <c r="A1364" s="22">
        <v>43126</v>
      </c>
      <c r="B1364">
        <v>22590</v>
      </c>
      <c r="C1364">
        <v>22670</v>
      </c>
      <c r="D1364">
        <v>22270</v>
      </c>
      <c r="E1364">
        <v>22320</v>
      </c>
      <c r="F1364" s="22">
        <v>43129</v>
      </c>
      <c r="G1364">
        <v>22520</v>
      </c>
      <c r="H1364">
        <v>22650</v>
      </c>
      <c r="I1364">
        <v>22240</v>
      </c>
      <c r="J1364">
        <v>22350</v>
      </c>
      <c r="K1364" s="22">
        <v>43130</v>
      </c>
      <c r="L1364">
        <v>22240</v>
      </c>
      <c r="M1364">
        <v>1</v>
      </c>
      <c r="N1364" s="8">
        <f>IF(AND(AM1364=1,AC1364&lt;-0.005,AE1364&gt;O$1),R1364,"")</f>
        <v>12206.356517733719</v>
      </c>
      <c r="O1364" s="8">
        <f t="shared" ref="O1364:O1427" si="112">SUM(N1364,O1363)</f>
        <v>-5185.3993740232145</v>
      </c>
      <c r="P1364" s="8" t="str">
        <f t="shared" si="111"/>
        <v/>
      </c>
      <c r="Q1364" s="8">
        <f t="shared" ref="Q1364:Q1427" si="113">SUM(P1364,Q1363)</f>
        <v>29895.305488300357</v>
      </c>
      <c r="R1364" s="8">
        <f t="shared" ref="R1364:R1427" si="114">(AJ1364/AK1364-1)*500000</f>
        <v>12206.356517733719</v>
      </c>
      <c r="S1364" s="8">
        <f t="shared" ref="S1364:S1427" si="115">IF(AM1364=1,SUM(R1364,S1363),S1363)</f>
        <v>57242.092786792244</v>
      </c>
      <c r="U1364" s="25">
        <v>43130.3200462963</v>
      </c>
      <c r="V1364">
        <v>23</v>
      </c>
      <c r="W1364">
        <v>1570</v>
      </c>
      <c r="X1364" t="s">
        <v>1041</v>
      </c>
      <c r="Y1364" t="s">
        <v>954</v>
      </c>
      <c r="Z1364" s="25">
        <v>43129.989583333336</v>
      </c>
      <c r="AA1364">
        <v>22230</v>
      </c>
      <c r="AB1364">
        <v>-120</v>
      </c>
      <c r="AC1364" s="24">
        <v>-5.4000000000000003E-3</v>
      </c>
      <c r="AD1364">
        <v>6871</v>
      </c>
      <c r="AE1364">
        <v>152568235</v>
      </c>
      <c r="AF1364" s="22">
        <v>43129</v>
      </c>
      <c r="AG1364">
        <v>22520</v>
      </c>
      <c r="AH1364">
        <v>22350</v>
      </c>
      <c r="AI1364" s="22">
        <v>43130</v>
      </c>
      <c r="AJ1364">
        <v>22240</v>
      </c>
      <c r="AK1364">
        <v>21710</v>
      </c>
      <c r="AM1364">
        <v>1</v>
      </c>
      <c r="AN1364">
        <v>0</v>
      </c>
      <c r="AO1364" s="26">
        <v>8.0000000000000002E-3</v>
      </c>
      <c r="AQ1364">
        <v>0.6</v>
      </c>
      <c r="AR1364">
        <v>0.74</v>
      </c>
      <c r="AS1364">
        <v>1</v>
      </c>
      <c r="AT1364">
        <v>1.06</v>
      </c>
      <c r="AU1364">
        <v>0.65200000000000002</v>
      </c>
      <c r="AV1364">
        <v>22260</v>
      </c>
      <c r="AW1364">
        <v>21580</v>
      </c>
      <c r="AX1364">
        <v>21710</v>
      </c>
    </row>
    <row r="1365" spans="1:50">
      <c r="A1365" s="22">
        <v>43126</v>
      </c>
      <c r="B1365">
        <v>2661</v>
      </c>
      <c r="C1365">
        <v>2680</v>
      </c>
      <c r="D1365">
        <v>2543</v>
      </c>
      <c r="E1365">
        <v>2551</v>
      </c>
      <c r="F1365" s="22">
        <v>43129</v>
      </c>
      <c r="G1365">
        <v>2651</v>
      </c>
      <c r="H1365">
        <v>2664</v>
      </c>
      <c r="I1365">
        <v>2512</v>
      </c>
      <c r="J1365">
        <v>2522</v>
      </c>
      <c r="K1365" s="22">
        <v>43130</v>
      </c>
      <c r="L1365">
        <v>2450</v>
      </c>
      <c r="M1365">
        <v>1.04</v>
      </c>
      <c r="N1365" s="8" t="str">
        <f>IF(AND(AM1365=1,AC1365&lt;-0.005,AE1365&gt;O$1),R1365,"")</f>
        <v/>
      </c>
      <c r="O1365" s="8">
        <f t="shared" si="112"/>
        <v>-5185.3993740232145</v>
      </c>
      <c r="P1365" s="8" t="str">
        <f t="shared" si="111"/>
        <v/>
      </c>
      <c r="Q1365" s="8">
        <f t="shared" si="113"/>
        <v>29895.305488300357</v>
      </c>
      <c r="R1365" s="8">
        <f t="shared" si="114"/>
        <v>5989.2606361008347</v>
      </c>
      <c r="S1365" s="8">
        <f t="shared" si="115"/>
        <v>57242.092786792244</v>
      </c>
      <c r="U1365" s="25">
        <v>43130.3200462963</v>
      </c>
      <c r="V1365">
        <v>24</v>
      </c>
      <c r="W1365">
        <v>3967</v>
      </c>
      <c r="X1365" t="s">
        <v>1571</v>
      </c>
      <c r="Y1365" t="s">
        <v>957</v>
      </c>
      <c r="Z1365" s="25">
        <v>43129.998611111114</v>
      </c>
      <c r="AA1365">
        <v>2488</v>
      </c>
      <c r="AB1365">
        <v>-34</v>
      </c>
      <c r="AC1365" s="24">
        <v>-1.35E-2</v>
      </c>
      <c r="AD1365">
        <v>6400</v>
      </c>
      <c r="AE1365">
        <v>15781860</v>
      </c>
      <c r="AF1365" s="22">
        <v>43129</v>
      </c>
      <c r="AG1365">
        <v>2651</v>
      </c>
      <c r="AH1365">
        <v>2522</v>
      </c>
      <c r="AI1365" s="22">
        <v>43130</v>
      </c>
      <c r="AJ1365">
        <v>2450</v>
      </c>
      <c r="AK1365">
        <v>2421</v>
      </c>
      <c r="AM1365">
        <v>2</v>
      </c>
      <c r="AN1365" t="s">
        <v>1023</v>
      </c>
      <c r="AO1365">
        <v>129.72999999999999</v>
      </c>
      <c r="AP1365" t="s">
        <v>956</v>
      </c>
      <c r="AQ1365">
        <v>0.56000000000000005</v>
      </c>
      <c r="AR1365">
        <v>0.63</v>
      </c>
      <c r="AS1365">
        <v>1.04</v>
      </c>
      <c r="AT1365">
        <v>1.1599999999999999</v>
      </c>
      <c r="AU1365">
        <v>1.4710000000000001</v>
      </c>
      <c r="AV1365">
        <v>2560</v>
      </c>
      <c r="AW1365">
        <v>2372</v>
      </c>
      <c r="AX1365">
        <v>2421</v>
      </c>
    </row>
    <row r="1366" spans="1:50">
      <c r="A1366" s="22">
        <v>43126</v>
      </c>
      <c r="B1366">
        <v>910</v>
      </c>
      <c r="C1366">
        <v>942</v>
      </c>
      <c r="D1366">
        <v>864</v>
      </c>
      <c r="E1366">
        <v>874</v>
      </c>
      <c r="F1366" s="22">
        <v>43129</v>
      </c>
      <c r="G1366">
        <v>912</v>
      </c>
      <c r="H1366">
        <v>916</v>
      </c>
      <c r="I1366">
        <v>820</v>
      </c>
      <c r="J1366">
        <v>823</v>
      </c>
      <c r="K1366" s="22">
        <v>43130</v>
      </c>
      <c r="L1366">
        <v>808</v>
      </c>
      <c r="M1366">
        <v>1.1100000000000001</v>
      </c>
      <c r="N1366" s="8" t="str">
        <f>IF(AND(AM1366=1,AC1366&lt;-0.005,AE1366&gt;O$1),R1366,"")</f>
        <v/>
      </c>
      <c r="O1366" s="8">
        <f t="shared" si="112"/>
        <v>-5185.3993740232145</v>
      </c>
      <c r="P1366" s="8" t="str">
        <f t="shared" si="111"/>
        <v/>
      </c>
      <c r="Q1366" s="8">
        <f t="shared" si="113"/>
        <v>29895.305488300357</v>
      </c>
      <c r="R1366" s="8">
        <f t="shared" si="114"/>
        <v>-21327.014218009477</v>
      </c>
      <c r="S1366" s="8">
        <f t="shared" si="115"/>
        <v>57242.092786792244</v>
      </c>
      <c r="U1366" s="25">
        <v>43130.3200462963</v>
      </c>
      <c r="V1366">
        <v>25</v>
      </c>
      <c r="W1366">
        <v>4594</v>
      </c>
      <c r="X1366" t="s">
        <v>1140</v>
      </c>
      <c r="Y1366" t="s">
        <v>957</v>
      </c>
      <c r="Z1366" s="25">
        <v>43129.998611111114</v>
      </c>
      <c r="AA1366">
        <v>824.9</v>
      </c>
      <c r="AB1366">
        <v>1.9</v>
      </c>
      <c r="AC1366" s="24">
        <v>2.3E-3</v>
      </c>
      <c r="AD1366">
        <v>5700</v>
      </c>
      <c r="AE1366">
        <v>4684580</v>
      </c>
      <c r="AF1366" s="22">
        <v>43129</v>
      </c>
      <c r="AG1366">
        <v>912</v>
      </c>
      <c r="AH1366">
        <v>823</v>
      </c>
      <c r="AI1366" s="22">
        <v>43130</v>
      </c>
      <c r="AJ1366">
        <v>808</v>
      </c>
      <c r="AK1366">
        <v>844</v>
      </c>
      <c r="AM1366">
        <v>2</v>
      </c>
      <c r="AN1366" t="s">
        <v>1023</v>
      </c>
      <c r="AO1366">
        <v>54.77</v>
      </c>
      <c r="AP1366">
        <v>0</v>
      </c>
      <c r="AQ1366">
        <v>0.86</v>
      </c>
      <c r="AR1366">
        <v>0.9</v>
      </c>
      <c r="AS1366">
        <v>1.1100000000000001</v>
      </c>
      <c r="AT1366">
        <v>1.3</v>
      </c>
      <c r="AU1366">
        <v>2.081</v>
      </c>
      <c r="AV1366">
        <v>844</v>
      </c>
      <c r="AW1366">
        <v>793</v>
      </c>
      <c r="AX1366">
        <v>844</v>
      </c>
    </row>
    <row r="1367" spans="1:50">
      <c r="A1367" s="22">
        <v>43126</v>
      </c>
      <c r="B1367">
        <v>400</v>
      </c>
      <c r="C1367">
        <v>402</v>
      </c>
      <c r="D1367">
        <v>396</v>
      </c>
      <c r="E1367">
        <v>397</v>
      </c>
      <c r="F1367" s="22">
        <v>43129</v>
      </c>
      <c r="G1367">
        <v>397</v>
      </c>
      <c r="H1367">
        <v>397</v>
      </c>
      <c r="I1367">
        <v>388</v>
      </c>
      <c r="J1367">
        <v>389</v>
      </c>
      <c r="K1367" s="22">
        <v>43130</v>
      </c>
      <c r="L1367">
        <v>386</v>
      </c>
      <c r="M1367">
        <v>0.99</v>
      </c>
      <c r="N1367" s="8" t="str">
        <f>IF(AND(AM1367=1,AC1367&lt;-0.005,AE1367&gt;O$1),R1367,"")</f>
        <v/>
      </c>
      <c r="O1367" s="8">
        <f t="shared" si="112"/>
        <v>-5185.3993740232145</v>
      </c>
      <c r="P1367" s="8" t="str">
        <f t="shared" si="111"/>
        <v/>
      </c>
      <c r="Q1367" s="8">
        <f t="shared" si="113"/>
        <v>29895.305488300357</v>
      </c>
      <c r="R1367" s="8">
        <f t="shared" si="114"/>
        <v>11936.339522546468</v>
      </c>
      <c r="S1367" s="8">
        <f t="shared" si="115"/>
        <v>57242.092786792244</v>
      </c>
      <c r="U1367" s="25">
        <v>43130.3200462963</v>
      </c>
      <c r="V1367">
        <v>26</v>
      </c>
      <c r="W1367">
        <v>4597</v>
      </c>
      <c r="X1367" t="s">
        <v>1079</v>
      </c>
      <c r="Y1367" t="s">
        <v>957</v>
      </c>
      <c r="Z1367" s="25">
        <v>43129.995138888888</v>
      </c>
      <c r="AA1367">
        <v>391</v>
      </c>
      <c r="AB1367">
        <v>2</v>
      </c>
      <c r="AC1367" s="24">
        <v>5.1000000000000004E-3</v>
      </c>
      <c r="AD1367">
        <v>5400</v>
      </c>
      <c r="AE1367">
        <v>2095910</v>
      </c>
      <c r="AF1367" s="22">
        <v>43129</v>
      </c>
      <c r="AG1367">
        <v>397</v>
      </c>
      <c r="AH1367">
        <v>389</v>
      </c>
      <c r="AI1367" s="22">
        <v>43130</v>
      </c>
      <c r="AJ1367">
        <v>386</v>
      </c>
      <c r="AK1367">
        <v>377</v>
      </c>
      <c r="AM1367">
        <v>2</v>
      </c>
      <c r="AN1367" t="s">
        <v>1023</v>
      </c>
      <c r="AO1367">
        <v>344.29</v>
      </c>
      <c r="AP1367">
        <v>0</v>
      </c>
      <c r="AQ1367">
        <v>0.28000000000000003</v>
      </c>
      <c r="AR1367">
        <v>0.52</v>
      </c>
      <c r="AS1367">
        <v>0.99</v>
      </c>
      <c r="AT1367">
        <v>1</v>
      </c>
      <c r="AU1367">
        <v>1.091</v>
      </c>
      <c r="AV1367">
        <v>392</v>
      </c>
      <c r="AW1367">
        <v>376</v>
      </c>
      <c r="AX1367">
        <v>377</v>
      </c>
    </row>
    <row r="1368" spans="1:50">
      <c r="A1368" s="22">
        <v>43126</v>
      </c>
      <c r="B1368">
        <v>770</v>
      </c>
      <c r="C1368">
        <v>775</v>
      </c>
      <c r="D1368">
        <v>763</v>
      </c>
      <c r="E1368">
        <v>763</v>
      </c>
      <c r="F1368" s="22">
        <v>43129</v>
      </c>
      <c r="G1368">
        <v>760</v>
      </c>
      <c r="H1368">
        <v>913</v>
      </c>
      <c r="I1368">
        <v>755</v>
      </c>
      <c r="J1368">
        <v>913</v>
      </c>
      <c r="K1368" s="22">
        <v>43130</v>
      </c>
      <c r="L1368">
        <v>1063</v>
      </c>
      <c r="M1368">
        <v>0.99</v>
      </c>
      <c r="N1368" s="8" t="str">
        <f>IF(AND(AM1368=1,AC1368&lt;-0.005,AE1368&gt;O$1),R1368,"")</f>
        <v/>
      </c>
      <c r="O1368" s="8">
        <f t="shared" si="112"/>
        <v>-5185.3993740232145</v>
      </c>
      <c r="P1368" s="8" t="str">
        <f t="shared" si="111"/>
        <v/>
      </c>
      <c r="Q1368" s="8">
        <f t="shared" si="113"/>
        <v>29895.305488300357</v>
      </c>
      <c r="R1368" s="8">
        <f t="shared" si="114"/>
        <v>0</v>
      </c>
      <c r="S1368" s="8">
        <f t="shared" si="115"/>
        <v>57242.092786792244</v>
      </c>
      <c r="U1368" s="25">
        <v>43130.3200462963</v>
      </c>
      <c r="V1368">
        <v>27</v>
      </c>
      <c r="W1368">
        <v>4642</v>
      </c>
      <c r="X1368" t="s">
        <v>1561</v>
      </c>
      <c r="Y1368" t="s">
        <v>954</v>
      </c>
      <c r="Z1368" s="25">
        <v>43129.993055555555</v>
      </c>
      <c r="AA1368">
        <v>1063</v>
      </c>
      <c r="AB1368">
        <v>150</v>
      </c>
      <c r="AC1368" s="24">
        <v>0.1643</v>
      </c>
      <c r="AD1368">
        <v>5300</v>
      </c>
      <c r="AE1368">
        <v>5633900</v>
      </c>
      <c r="AF1368" s="22">
        <v>43129</v>
      </c>
      <c r="AG1368">
        <v>760</v>
      </c>
      <c r="AH1368">
        <v>913</v>
      </c>
      <c r="AI1368" s="22">
        <v>43130</v>
      </c>
      <c r="AJ1368">
        <v>1063</v>
      </c>
      <c r="AK1368">
        <v>1063</v>
      </c>
      <c r="AM1368">
        <v>2</v>
      </c>
      <c r="AN1368" t="s">
        <v>1023</v>
      </c>
      <c r="AO1368">
        <v>0</v>
      </c>
      <c r="AP1368">
        <v>1.1000000000000001</v>
      </c>
      <c r="AQ1368">
        <v>0.52</v>
      </c>
      <c r="AR1368">
        <v>0.75</v>
      </c>
      <c r="AS1368">
        <v>0.99</v>
      </c>
      <c r="AT1368">
        <v>1.1399999999999999</v>
      </c>
      <c r="AU1368">
        <v>0.74</v>
      </c>
      <c r="AV1368">
        <v>1063</v>
      </c>
      <c r="AW1368">
        <v>1063</v>
      </c>
      <c r="AX1368">
        <v>1063</v>
      </c>
    </row>
    <row r="1369" spans="1:50">
      <c r="A1369" s="22">
        <v>43126</v>
      </c>
      <c r="B1369">
        <v>2145</v>
      </c>
      <c r="C1369">
        <v>2160</v>
      </c>
      <c r="D1369">
        <v>2136</v>
      </c>
      <c r="E1369">
        <v>2157</v>
      </c>
      <c r="F1369" s="22">
        <v>43129</v>
      </c>
      <c r="G1369">
        <v>2179</v>
      </c>
      <c r="H1369">
        <v>2248</v>
      </c>
      <c r="I1369">
        <v>2167</v>
      </c>
      <c r="J1369">
        <v>2245</v>
      </c>
      <c r="K1369" s="22">
        <v>43130</v>
      </c>
      <c r="L1369">
        <v>2410</v>
      </c>
      <c r="M1369">
        <v>1.01</v>
      </c>
      <c r="N1369" s="8" t="str">
        <f>IF(AND(AM1369=1,AC1369&lt;-0.005,AE1369&gt;O$1),R1369,"")</f>
        <v/>
      </c>
      <c r="O1369" s="8">
        <f t="shared" si="112"/>
        <v>-5185.3993740232145</v>
      </c>
      <c r="P1369" s="8" t="str">
        <f t="shared" si="111"/>
        <v/>
      </c>
      <c r="Q1369" s="8">
        <f t="shared" si="113"/>
        <v>29895.305488300357</v>
      </c>
      <c r="R1369" s="8">
        <f t="shared" si="114"/>
        <v>13640.238704177298</v>
      </c>
      <c r="S1369" s="8">
        <f t="shared" si="115"/>
        <v>70882.331490969547</v>
      </c>
      <c r="U1369" s="25">
        <v>43130.3200462963</v>
      </c>
      <c r="V1369">
        <v>29</v>
      </c>
      <c r="W1369">
        <v>2760</v>
      </c>
      <c r="X1369" t="s">
        <v>1570</v>
      </c>
      <c r="Y1369" t="s">
        <v>962</v>
      </c>
      <c r="Z1369" s="25">
        <v>43129.96597222222</v>
      </c>
      <c r="AA1369">
        <v>2560</v>
      </c>
      <c r="AB1369">
        <v>315</v>
      </c>
      <c r="AC1369" s="24">
        <v>0.14030000000000001</v>
      </c>
      <c r="AD1369">
        <v>4200</v>
      </c>
      <c r="AE1369">
        <v>10288350</v>
      </c>
      <c r="AF1369" s="22">
        <v>43129</v>
      </c>
      <c r="AG1369">
        <v>2179</v>
      </c>
      <c r="AH1369">
        <v>2245</v>
      </c>
      <c r="AI1369" s="22">
        <v>43130</v>
      </c>
      <c r="AJ1369">
        <v>2410</v>
      </c>
      <c r="AK1369">
        <v>2346</v>
      </c>
      <c r="AM1369">
        <v>1</v>
      </c>
      <c r="AN1369">
        <v>0</v>
      </c>
      <c r="AO1369">
        <v>4.8600000000000003</v>
      </c>
      <c r="AP1369">
        <v>2.67</v>
      </c>
      <c r="AQ1369">
        <v>0.83</v>
      </c>
      <c r="AR1369">
        <v>0.61</v>
      </c>
      <c r="AS1369">
        <v>1.01</v>
      </c>
      <c r="AT1369">
        <v>1.04</v>
      </c>
      <c r="AU1369">
        <v>0.41199999999999998</v>
      </c>
      <c r="AV1369">
        <v>2490</v>
      </c>
      <c r="AW1369">
        <v>2338</v>
      </c>
      <c r="AX1369">
        <v>2346</v>
      </c>
    </row>
    <row r="1370" spans="1:50">
      <c r="A1370" s="22">
        <v>43126</v>
      </c>
      <c r="B1370">
        <v>528</v>
      </c>
      <c r="C1370">
        <v>528</v>
      </c>
      <c r="D1370">
        <v>528</v>
      </c>
      <c r="E1370">
        <v>528</v>
      </c>
      <c r="F1370" s="22">
        <v>43129</v>
      </c>
      <c r="G1370">
        <v>633</v>
      </c>
      <c r="H1370">
        <v>678</v>
      </c>
      <c r="I1370">
        <v>603</v>
      </c>
      <c r="J1370">
        <v>678</v>
      </c>
      <c r="K1370" s="22">
        <v>43130</v>
      </c>
      <c r="L1370">
        <v>642.5</v>
      </c>
      <c r="M1370">
        <v>1.1599999999999999</v>
      </c>
      <c r="N1370" s="8" t="str">
        <f>IF(AND(AM1370=1,AC1370&lt;-0.005,AE1370&gt;O$1),R1370,"")</f>
        <v/>
      </c>
      <c r="O1370" s="8">
        <f t="shared" si="112"/>
        <v>-5185.3993740232145</v>
      </c>
      <c r="P1370" s="8" t="str">
        <f t="shared" ref="P1370:P1433" si="116">IF(AND(AM1370=1,AC1370&lt;Q$8,E1370/B1370-1&gt;Q$9,J1370&lt;Q$10),R1370,"")</f>
        <v/>
      </c>
      <c r="Q1370" s="8">
        <f t="shared" si="113"/>
        <v>29895.305488300357</v>
      </c>
      <c r="R1370" s="8">
        <f t="shared" si="114"/>
        <v>14000.000000000013</v>
      </c>
      <c r="S1370" s="8">
        <f t="shared" si="115"/>
        <v>70882.331490969547</v>
      </c>
      <c r="U1370" s="25">
        <v>43130.3200462963</v>
      </c>
      <c r="V1370">
        <v>30</v>
      </c>
      <c r="W1370">
        <v>2406</v>
      </c>
      <c r="X1370" t="s">
        <v>1368</v>
      </c>
      <c r="Y1370" t="s">
        <v>960</v>
      </c>
      <c r="Z1370" s="25">
        <v>43129.995833333334</v>
      </c>
      <c r="AA1370">
        <v>1336</v>
      </c>
      <c r="AB1370">
        <v>-20</v>
      </c>
      <c r="AC1370" s="24">
        <v>-1.47E-2</v>
      </c>
      <c r="AD1370">
        <v>4200</v>
      </c>
      <c r="AE1370">
        <v>5721090</v>
      </c>
      <c r="AF1370" s="22">
        <v>43129</v>
      </c>
      <c r="AG1370">
        <v>1266</v>
      </c>
      <c r="AH1370">
        <v>1356</v>
      </c>
      <c r="AI1370" s="22">
        <v>43130</v>
      </c>
      <c r="AJ1370">
        <v>1285</v>
      </c>
      <c r="AK1370">
        <v>1250</v>
      </c>
      <c r="AM1370">
        <v>2</v>
      </c>
      <c r="AN1370" t="s">
        <v>1023</v>
      </c>
      <c r="AO1370">
        <v>0</v>
      </c>
      <c r="AP1370">
        <v>0.74</v>
      </c>
      <c r="AQ1370">
        <v>1</v>
      </c>
      <c r="AR1370">
        <v>1</v>
      </c>
      <c r="AS1370">
        <v>1.1599999999999999</v>
      </c>
      <c r="AT1370">
        <v>1.17</v>
      </c>
      <c r="AU1370">
        <v>0.438</v>
      </c>
      <c r="AV1370">
        <v>665</v>
      </c>
      <c r="AW1370">
        <v>605.5</v>
      </c>
      <c r="AX1370">
        <v>625</v>
      </c>
    </row>
    <row r="1371" spans="1:50">
      <c r="A1371" s="22">
        <v>43126</v>
      </c>
      <c r="B1371">
        <v>4370</v>
      </c>
      <c r="C1371">
        <v>4410</v>
      </c>
      <c r="D1371">
        <v>4355</v>
      </c>
      <c r="E1371">
        <v>4385</v>
      </c>
      <c r="F1371" s="22">
        <v>43129</v>
      </c>
      <c r="G1371">
        <v>4410</v>
      </c>
      <c r="H1371">
        <v>4490</v>
      </c>
      <c r="I1371">
        <v>4370</v>
      </c>
      <c r="J1371">
        <v>4485</v>
      </c>
      <c r="K1371" s="22">
        <v>43130</v>
      </c>
      <c r="L1371">
        <v>4750</v>
      </c>
      <c r="M1371">
        <v>1.01</v>
      </c>
      <c r="N1371" s="8" t="str">
        <f>IF(AND(AM1371=1,AC1371&lt;-0.005,AE1371&gt;O$1),R1371,"")</f>
        <v/>
      </c>
      <c r="O1371" s="8">
        <f t="shared" si="112"/>
        <v>-5185.3993740232145</v>
      </c>
      <c r="P1371" s="8" t="str">
        <f t="shared" si="116"/>
        <v/>
      </c>
      <c r="Q1371" s="8">
        <f t="shared" si="113"/>
        <v>29895.305488300357</v>
      </c>
      <c r="R1371" s="8">
        <f t="shared" si="114"/>
        <v>-5208.3333333333148</v>
      </c>
      <c r="S1371" s="8">
        <f t="shared" si="115"/>
        <v>65673.998157636233</v>
      </c>
      <c r="U1371" s="25">
        <v>43130.3200462963</v>
      </c>
      <c r="V1371">
        <v>31</v>
      </c>
      <c r="W1371">
        <v>6305</v>
      </c>
      <c r="X1371" t="s">
        <v>1569</v>
      </c>
      <c r="Y1371" t="s">
        <v>962</v>
      </c>
      <c r="Z1371" s="25">
        <v>43129.997916666667</v>
      </c>
      <c r="AA1371">
        <v>4689</v>
      </c>
      <c r="AB1371">
        <v>204</v>
      </c>
      <c r="AC1371" s="24">
        <v>4.5499999999999999E-2</v>
      </c>
      <c r="AD1371">
        <v>4200</v>
      </c>
      <c r="AE1371">
        <v>20003950</v>
      </c>
      <c r="AF1371" s="22">
        <v>43129</v>
      </c>
      <c r="AG1371">
        <v>4410</v>
      </c>
      <c r="AH1371">
        <v>4485</v>
      </c>
      <c r="AI1371" s="22">
        <v>43130</v>
      </c>
      <c r="AJ1371">
        <v>4750</v>
      </c>
      <c r="AK1371">
        <v>4800</v>
      </c>
      <c r="AM1371">
        <v>1</v>
      </c>
      <c r="AN1371">
        <v>0.1</v>
      </c>
      <c r="AO1371">
        <v>0.38</v>
      </c>
      <c r="AP1371" t="s">
        <v>956</v>
      </c>
      <c r="AQ1371">
        <v>0.77</v>
      </c>
      <c r="AR1371">
        <v>0.87</v>
      </c>
      <c r="AS1371">
        <v>1.01</v>
      </c>
      <c r="AT1371">
        <v>1.0900000000000001</v>
      </c>
      <c r="AU1371">
        <v>0.72099999999999997</v>
      </c>
      <c r="AV1371">
        <v>4900</v>
      </c>
      <c r="AW1371">
        <v>4710</v>
      </c>
      <c r="AX1371">
        <v>4800</v>
      </c>
    </row>
    <row r="1372" spans="1:50">
      <c r="A1372" s="22">
        <v>43126</v>
      </c>
      <c r="B1372">
        <v>3415</v>
      </c>
      <c r="C1372">
        <v>3470</v>
      </c>
      <c r="D1372">
        <v>3415</v>
      </c>
      <c r="E1372">
        <v>3470</v>
      </c>
      <c r="F1372" s="22">
        <v>43129</v>
      </c>
      <c r="G1372">
        <v>4170</v>
      </c>
      <c r="H1372">
        <v>4170</v>
      </c>
      <c r="I1372">
        <v>4170</v>
      </c>
      <c r="J1372">
        <v>4170</v>
      </c>
      <c r="K1372" s="22">
        <v>43130</v>
      </c>
      <c r="L1372">
        <v>4310</v>
      </c>
      <c r="M1372">
        <v>1.03</v>
      </c>
      <c r="N1372" s="8" t="str">
        <f>IF(AND(AM1372=1,AC1372&lt;-0.005,AE1372&gt;O$1),R1372,"")</f>
        <v/>
      </c>
      <c r="O1372" s="8">
        <f t="shared" si="112"/>
        <v>-5185.3993740232145</v>
      </c>
      <c r="P1372" s="8" t="str">
        <f t="shared" si="116"/>
        <v/>
      </c>
      <c r="Q1372" s="8">
        <f t="shared" si="113"/>
        <v>29895.305488300357</v>
      </c>
      <c r="R1372" s="8">
        <f t="shared" si="114"/>
        <v>4683.8407494145249</v>
      </c>
      <c r="S1372" s="8">
        <f t="shared" si="115"/>
        <v>70357.838907050755</v>
      </c>
      <c r="U1372" s="25">
        <v>43130.3200462963</v>
      </c>
      <c r="V1372">
        <v>32</v>
      </c>
      <c r="W1372">
        <v>5923</v>
      </c>
      <c r="X1372" t="s">
        <v>1568</v>
      </c>
      <c r="Y1372" t="s">
        <v>962</v>
      </c>
      <c r="Z1372" s="25">
        <v>43129.993055555555</v>
      </c>
      <c r="AA1372">
        <v>4558.5</v>
      </c>
      <c r="AB1372">
        <v>388.5</v>
      </c>
      <c r="AC1372" s="24">
        <v>9.3200000000000005E-2</v>
      </c>
      <c r="AD1372">
        <v>4100</v>
      </c>
      <c r="AE1372">
        <v>18679250</v>
      </c>
      <c r="AF1372" s="22">
        <v>43129</v>
      </c>
      <c r="AG1372">
        <v>4170</v>
      </c>
      <c r="AH1372">
        <v>4170</v>
      </c>
      <c r="AI1372" s="22">
        <v>43130</v>
      </c>
      <c r="AJ1372">
        <v>4310</v>
      </c>
      <c r="AK1372">
        <v>4270</v>
      </c>
      <c r="AM1372">
        <v>1</v>
      </c>
      <c r="AN1372" t="s">
        <v>1023</v>
      </c>
      <c r="AO1372">
        <v>7.32</v>
      </c>
      <c r="AP1372">
        <v>1.68</v>
      </c>
      <c r="AQ1372">
        <v>1</v>
      </c>
      <c r="AR1372">
        <v>0.93</v>
      </c>
      <c r="AS1372">
        <v>1.03</v>
      </c>
      <c r="AT1372">
        <v>1.07</v>
      </c>
      <c r="AU1372">
        <v>0.96499999999999997</v>
      </c>
      <c r="AV1372">
        <v>4480</v>
      </c>
      <c r="AW1372">
        <v>4185</v>
      </c>
      <c r="AX1372">
        <v>4270</v>
      </c>
    </row>
    <row r="1373" spans="1:50">
      <c r="A1373" s="22">
        <v>43126</v>
      </c>
      <c r="B1373">
        <v>1979</v>
      </c>
      <c r="C1373">
        <v>2077</v>
      </c>
      <c r="D1373">
        <v>1912</v>
      </c>
      <c r="E1373">
        <v>1950</v>
      </c>
      <c r="F1373" s="22">
        <v>43129</v>
      </c>
      <c r="G1373">
        <v>2030</v>
      </c>
      <c r="H1373">
        <v>2313</v>
      </c>
      <c r="I1373">
        <v>1900</v>
      </c>
      <c r="J1373">
        <v>1900</v>
      </c>
      <c r="K1373" s="22">
        <v>43130</v>
      </c>
      <c r="L1373">
        <v>1780</v>
      </c>
      <c r="M1373">
        <v>1.52</v>
      </c>
      <c r="N1373" s="8" t="str">
        <f>IF(AND(AM1373=1,AC1373&lt;-0.005,AE1373&gt;O$1),R1373,"")</f>
        <v/>
      </c>
      <c r="O1373" s="8">
        <f t="shared" si="112"/>
        <v>-5185.3993740232145</v>
      </c>
      <c r="P1373" s="8" t="str">
        <f t="shared" si="116"/>
        <v/>
      </c>
      <c r="Q1373" s="8">
        <f t="shared" si="113"/>
        <v>29895.305488300357</v>
      </c>
      <c r="R1373" s="8">
        <f t="shared" si="114"/>
        <v>12968.299711815567</v>
      </c>
      <c r="S1373" s="8">
        <f t="shared" si="115"/>
        <v>70357.838907050755</v>
      </c>
      <c r="U1373" s="25">
        <v>43130.3200462963</v>
      </c>
      <c r="V1373">
        <v>33</v>
      </c>
      <c r="W1373">
        <v>3054</v>
      </c>
      <c r="X1373" t="s">
        <v>1567</v>
      </c>
      <c r="Y1373" t="s">
        <v>960</v>
      </c>
      <c r="Z1373" s="25">
        <v>43129.981249999997</v>
      </c>
      <c r="AA1373">
        <v>1855</v>
      </c>
      <c r="AB1373">
        <v>-45</v>
      </c>
      <c r="AC1373" s="24">
        <v>-2.3699999999999999E-2</v>
      </c>
      <c r="AD1373">
        <v>4100</v>
      </c>
      <c r="AE1373">
        <v>7626010</v>
      </c>
      <c r="AF1373" s="22">
        <v>43129</v>
      </c>
      <c r="AG1373">
        <v>2030</v>
      </c>
      <c r="AH1373">
        <v>1900</v>
      </c>
      <c r="AI1373" s="22">
        <v>43130</v>
      </c>
      <c r="AJ1373">
        <v>1780</v>
      </c>
      <c r="AK1373">
        <v>1735</v>
      </c>
      <c r="AM1373">
        <v>2</v>
      </c>
      <c r="AN1373" t="s">
        <v>1023</v>
      </c>
      <c r="AO1373">
        <v>141.19999999999999</v>
      </c>
      <c r="AP1373">
        <v>0.89</v>
      </c>
      <c r="AQ1373">
        <v>0.88</v>
      </c>
      <c r="AR1373">
        <v>0.91</v>
      </c>
      <c r="AS1373">
        <v>1.52</v>
      </c>
      <c r="AT1373">
        <v>2</v>
      </c>
      <c r="AU1373">
        <v>0.91400000000000003</v>
      </c>
      <c r="AV1373">
        <v>1825</v>
      </c>
      <c r="AW1373">
        <v>1664</v>
      </c>
      <c r="AX1373">
        <v>1735</v>
      </c>
    </row>
    <row r="1374" spans="1:50">
      <c r="A1374" s="22">
        <v>43126</v>
      </c>
      <c r="B1374">
        <v>815</v>
      </c>
      <c r="C1374">
        <v>818</v>
      </c>
      <c r="D1374">
        <v>785</v>
      </c>
      <c r="E1374">
        <v>787</v>
      </c>
      <c r="F1374" s="22">
        <v>43129</v>
      </c>
      <c r="G1374">
        <v>832</v>
      </c>
      <c r="H1374">
        <v>835</v>
      </c>
      <c r="I1374">
        <v>787</v>
      </c>
      <c r="J1374">
        <v>792</v>
      </c>
      <c r="K1374" s="22">
        <v>43130</v>
      </c>
      <c r="L1374">
        <v>791</v>
      </c>
      <c r="M1374">
        <v>1.08</v>
      </c>
      <c r="N1374" s="8" t="str">
        <f>IF(AND(AM1374=1,AC1374&lt;-0.005,AE1374&gt;O$1),R1374,"")</f>
        <v/>
      </c>
      <c r="O1374" s="8">
        <f t="shared" si="112"/>
        <v>-5185.3993740232145</v>
      </c>
      <c r="P1374" s="8" t="str">
        <f t="shared" si="116"/>
        <v/>
      </c>
      <c r="Q1374" s="8">
        <f t="shared" si="113"/>
        <v>29895.305488300357</v>
      </c>
      <c r="R1374" s="8">
        <f t="shared" si="114"/>
        <v>33018.867924528349</v>
      </c>
      <c r="S1374" s="8">
        <f t="shared" si="115"/>
        <v>70357.838907050755</v>
      </c>
      <c r="U1374" s="25">
        <v>43130.3200462963</v>
      </c>
      <c r="V1374">
        <v>34</v>
      </c>
      <c r="W1374">
        <v>3825</v>
      </c>
      <c r="X1374" t="s">
        <v>1069</v>
      </c>
      <c r="Y1374" t="s">
        <v>954</v>
      </c>
      <c r="Z1374" s="25">
        <v>43129.99722222222</v>
      </c>
      <c r="AA1374">
        <v>788</v>
      </c>
      <c r="AB1374">
        <v>-4</v>
      </c>
      <c r="AC1374" s="24">
        <v>-5.1000000000000004E-3</v>
      </c>
      <c r="AD1374">
        <v>4000</v>
      </c>
      <c r="AE1374">
        <v>3152750</v>
      </c>
      <c r="AF1374" s="22">
        <v>43129</v>
      </c>
      <c r="AG1374">
        <v>832</v>
      </c>
      <c r="AH1374">
        <v>792</v>
      </c>
      <c r="AI1374" s="22">
        <v>43130</v>
      </c>
      <c r="AJ1374">
        <v>791</v>
      </c>
      <c r="AK1374">
        <v>742</v>
      </c>
      <c r="AM1374">
        <v>2</v>
      </c>
      <c r="AN1374" t="s">
        <v>1023</v>
      </c>
      <c r="AO1374">
        <v>135.02000000000001</v>
      </c>
      <c r="AP1374" t="s">
        <v>956</v>
      </c>
      <c r="AQ1374">
        <v>0.65</v>
      </c>
      <c r="AR1374">
        <v>0.61</v>
      </c>
      <c r="AS1374">
        <v>1.08</v>
      </c>
      <c r="AT1374">
        <v>1.0900000000000001</v>
      </c>
      <c r="AU1374">
        <v>2.16</v>
      </c>
      <c r="AV1374">
        <v>796</v>
      </c>
      <c r="AW1374">
        <v>742</v>
      </c>
      <c r="AX1374">
        <v>742</v>
      </c>
    </row>
    <row r="1375" spans="1:50">
      <c r="A1375" s="22">
        <v>43126</v>
      </c>
      <c r="B1375">
        <v>1855</v>
      </c>
      <c r="C1375">
        <v>1861</v>
      </c>
      <c r="D1375">
        <v>1818</v>
      </c>
      <c r="E1375">
        <v>1828</v>
      </c>
      <c r="F1375" s="22">
        <v>43129</v>
      </c>
      <c r="G1375">
        <v>1813</v>
      </c>
      <c r="H1375">
        <v>1828</v>
      </c>
      <c r="I1375">
        <v>1781</v>
      </c>
      <c r="J1375">
        <v>1822</v>
      </c>
      <c r="K1375" s="22">
        <v>43130</v>
      </c>
      <c r="L1375">
        <v>1822</v>
      </c>
      <c r="M1375">
        <v>0.95</v>
      </c>
      <c r="N1375" s="8" t="str">
        <f>IF(AND(AM1375=1,AC1375&lt;-0.005,AE1375&gt;O$1),R1375,"")</f>
        <v/>
      </c>
      <c r="O1375" s="8">
        <f t="shared" si="112"/>
        <v>-5185.3993740232145</v>
      </c>
      <c r="P1375" s="8" t="str">
        <f t="shared" si="116"/>
        <v/>
      </c>
      <c r="Q1375" s="8">
        <f t="shared" si="113"/>
        <v>29895.305488300357</v>
      </c>
      <c r="R1375" s="8">
        <f t="shared" si="114"/>
        <v>13818.386914833614</v>
      </c>
      <c r="S1375" s="8">
        <f t="shared" si="115"/>
        <v>84176.225821884364</v>
      </c>
      <c r="U1375" s="25">
        <v>43130.3200462963</v>
      </c>
      <c r="V1375">
        <v>35</v>
      </c>
      <c r="W1375">
        <v>6807</v>
      </c>
      <c r="X1375" t="s">
        <v>1566</v>
      </c>
      <c r="Y1375" t="s">
        <v>962</v>
      </c>
      <c r="Z1375" s="25">
        <v>43129.966666666667</v>
      </c>
      <c r="AA1375">
        <v>1900</v>
      </c>
      <c r="AB1375">
        <v>78</v>
      </c>
      <c r="AC1375" s="24">
        <v>4.2799999999999998E-2</v>
      </c>
      <c r="AD1375">
        <v>4000</v>
      </c>
      <c r="AE1375">
        <v>7548000</v>
      </c>
      <c r="AF1375" s="22">
        <v>43129</v>
      </c>
      <c r="AG1375">
        <v>1813</v>
      </c>
      <c r="AH1375">
        <v>1822</v>
      </c>
      <c r="AI1375" s="22">
        <v>43130</v>
      </c>
      <c r="AJ1375">
        <v>1822</v>
      </c>
      <c r="AK1375">
        <v>1773</v>
      </c>
      <c r="AM1375">
        <v>1</v>
      </c>
      <c r="AN1375">
        <v>0</v>
      </c>
      <c r="AO1375">
        <v>5.0199999999999996</v>
      </c>
      <c r="AP1375">
        <v>1.65</v>
      </c>
      <c r="AQ1375">
        <v>0</v>
      </c>
      <c r="AR1375">
        <v>0</v>
      </c>
      <c r="AS1375">
        <v>0.95</v>
      </c>
      <c r="AT1375">
        <v>0.91</v>
      </c>
      <c r="AU1375">
        <v>0.61899999999999999</v>
      </c>
      <c r="AV1375">
        <v>1870</v>
      </c>
      <c r="AW1375">
        <v>1764</v>
      </c>
      <c r="AX1375">
        <v>1773</v>
      </c>
    </row>
    <row r="1376" spans="1:50">
      <c r="A1376" s="22">
        <v>43126</v>
      </c>
      <c r="B1376">
        <v>3450</v>
      </c>
      <c r="C1376">
        <v>3800</v>
      </c>
      <c r="D1376">
        <v>3120</v>
      </c>
      <c r="E1376">
        <v>3765</v>
      </c>
      <c r="F1376" s="22">
        <v>43129</v>
      </c>
      <c r="G1376">
        <v>3065</v>
      </c>
      <c r="H1376">
        <v>3065</v>
      </c>
      <c r="I1376">
        <v>3065</v>
      </c>
      <c r="J1376">
        <v>3065</v>
      </c>
      <c r="K1376" s="22">
        <v>43130</v>
      </c>
      <c r="L1376">
        <v>2365</v>
      </c>
      <c r="M1376">
        <v>2.81</v>
      </c>
      <c r="N1376" s="8" t="str">
        <f>IF(AND(AM1376=1,AC1376&lt;-0.005,AE1376&gt;O$1),R1376,"")</f>
        <v/>
      </c>
      <c r="O1376" s="8">
        <f t="shared" si="112"/>
        <v>-5185.3993740232145</v>
      </c>
      <c r="P1376" s="8" t="str">
        <f t="shared" si="116"/>
        <v/>
      </c>
      <c r="Q1376" s="8">
        <f t="shared" si="113"/>
        <v>29895.305488300357</v>
      </c>
      <c r="R1376" s="8">
        <f t="shared" si="114"/>
        <v>0</v>
      </c>
      <c r="S1376" s="8">
        <f t="shared" si="115"/>
        <v>84176.225821884364</v>
      </c>
      <c r="U1376" s="25">
        <v>43130.3200462963</v>
      </c>
      <c r="V1376">
        <v>36</v>
      </c>
      <c r="W1376">
        <v>3953</v>
      </c>
      <c r="X1376" t="s">
        <v>1324</v>
      </c>
      <c r="Y1376" t="s">
        <v>960</v>
      </c>
      <c r="Z1376" s="25">
        <v>43129.998611111114</v>
      </c>
      <c r="AA1376">
        <v>2606</v>
      </c>
      <c r="AB1376">
        <v>-459</v>
      </c>
      <c r="AC1376" s="24">
        <v>-0.14979999999999999</v>
      </c>
      <c r="AD1376">
        <v>3900</v>
      </c>
      <c r="AE1376">
        <v>10037200</v>
      </c>
      <c r="AF1376" s="22">
        <v>43129</v>
      </c>
      <c r="AG1376">
        <v>3065</v>
      </c>
      <c r="AH1376">
        <v>3065</v>
      </c>
      <c r="AI1376" s="22">
        <v>43130</v>
      </c>
      <c r="AJ1376">
        <v>2365</v>
      </c>
      <c r="AK1376">
        <v>2365</v>
      </c>
      <c r="AM1376">
        <v>2</v>
      </c>
      <c r="AN1376" t="s">
        <v>1023</v>
      </c>
      <c r="AO1376">
        <v>0</v>
      </c>
      <c r="AP1376">
        <v>0.33</v>
      </c>
      <c r="AQ1376">
        <v>1</v>
      </c>
      <c r="AR1376">
        <v>1</v>
      </c>
      <c r="AS1376">
        <v>2.81</v>
      </c>
      <c r="AT1376">
        <v>4.28</v>
      </c>
      <c r="AU1376">
        <v>0.876</v>
      </c>
      <c r="AV1376">
        <v>2365</v>
      </c>
      <c r="AW1376">
        <v>2365</v>
      </c>
      <c r="AX1376">
        <v>2365</v>
      </c>
    </row>
    <row r="1377" spans="1:50">
      <c r="A1377" s="22">
        <v>43126</v>
      </c>
      <c r="B1377">
        <v>1306</v>
      </c>
      <c r="C1377">
        <v>1344</v>
      </c>
      <c r="D1377">
        <v>1286</v>
      </c>
      <c r="E1377">
        <v>1333</v>
      </c>
      <c r="F1377" s="22">
        <v>43129</v>
      </c>
      <c r="G1377">
        <v>1338</v>
      </c>
      <c r="H1377">
        <v>1338</v>
      </c>
      <c r="I1377">
        <v>1313</v>
      </c>
      <c r="J1377">
        <v>1334</v>
      </c>
      <c r="K1377" s="22">
        <v>43130</v>
      </c>
      <c r="L1377">
        <v>1384</v>
      </c>
      <c r="M1377">
        <v>1.06</v>
      </c>
      <c r="N1377" s="8" t="str">
        <f>IF(AND(AM1377=1,AC1377&lt;-0.005,AE1377&gt;O$1),R1377,"")</f>
        <v/>
      </c>
      <c r="O1377" s="8">
        <f t="shared" si="112"/>
        <v>-5185.3993740232145</v>
      </c>
      <c r="P1377" s="8" t="str">
        <f t="shared" si="116"/>
        <v/>
      </c>
      <c r="Q1377" s="8">
        <f t="shared" si="113"/>
        <v>29895.305488300357</v>
      </c>
      <c r="R1377" s="8">
        <f t="shared" si="114"/>
        <v>6217.9956108265878</v>
      </c>
      <c r="S1377" s="8">
        <f t="shared" si="115"/>
        <v>84176.225821884364</v>
      </c>
      <c r="U1377" s="25">
        <v>43130.3200462963</v>
      </c>
      <c r="V1377">
        <v>37</v>
      </c>
      <c r="W1377">
        <v>6535</v>
      </c>
      <c r="X1377" t="s">
        <v>1183</v>
      </c>
      <c r="Y1377" t="s">
        <v>957</v>
      </c>
      <c r="Z1377" s="25">
        <v>43129.998611111114</v>
      </c>
      <c r="AA1377">
        <v>1394</v>
      </c>
      <c r="AB1377">
        <v>60</v>
      </c>
      <c r="AC1377" s="24">
        <v>4.4999999999999998E-2</v>
      </c>
      <c r="AD1377">
        <v>3500</v>
      </c>
      <c r="AE1377">
        <v>4893490</v>
      </c>
      <c r="AF1377" s="22">
        <v>43129</v>
      </c>
      <c r="AG1377">
        <v>1338</v>
      </c>
      <c r="AH1377">
        <v>1334</v>
      </c>
      <c r="AI1377" s="22">
        <v>43130</v>
      </c>
      <c r="AJ1377">
        <v>1384</v>
      </c>
      <c r="AK1377">
        <v>1367</v>
      </c>
      <c r="AM1377">
        <v>2</v>
      </c>
      <c r="AN1377" t="s">
        <v>1023</v>
      </c>
      <c r="AO1377">
        <v>0</v>
      </c>
      <c r="AP1377">
        <v>0</v>
      </c>
      <c r="AQ1377">
        <v>0.92</v>
      </c>
      <c r="AR1377">
        <v>0.87</v>
      </c>
      <c r="AS1377">
        <v>1.06</v>
      </c>
      <c r="AT1377">
        <v>1.07</v>
      </c>
      <c r="AU1377">
        <v>0.36199999999999999</v>
      </c>
      <c r="AV1377">
        <v>1413</v>
      </c>
      <c r="AW1377">
        <v>1336</v>
      </c>
      <c r="AX1377">
        <v>1367</v>
      </c>
    </row>
    <row r="1378" spans="1:50">
      <c r="A1378" s="22">
        <v>43126</v>
      </c>
      <c r="B1378">
        <v>1885</v>
      </c>
      <c r="C1378">
        <v>1898</v>
      </c>
      <c r="D1378">
        <v>1881</v>
      </c>
      <c r="E1378">
        <v>1887</v>
      </c>
      <c r="F1378" s="22">
        <v>43129</v>
      </c>
      <c r="G1378">
        <v>1950</v>
      </c>
      <c r="H1378">
        <v>2023</v>
      </c>
      <c r="I1378">
        <v>1902</v>
      </c>
      <c r="J1378">
        <v>1912</v>
      </c>
      <c r="K1378" s="22">
        <v>43130</v>
      </c>
      <c r="L1378">
        <v>2032</v>
      </c>
      <c r="M1378">
        <v>1.04</v>
      </c>
      <c r="N1378" s="8" t="str">
        <f>IF(AND(AM1378=1,AC1378&lt;-0.005,AE1378&gt;O$1),R1378,"")</f>
        <v/>
      </c>
      <c r="O1378" s="8">
        <f t="shared" si="112"/>
        <v>-5185.3993740232145</v>
      </c>
      <c r="P1378" s="8" t="str">
        <f t="shared" si="116"/>
        <v/>
      </c>
      <c r="Q1378" s="8">
        <f t="shared" si="113"/>
        <v>29895.305488300357</v>
      </c>
      <c r="R1378" s="8">
        <f t="shared" si="114"/>
        <v>-15729.265967588168</v>
      </c>
      <c r="S1378" s="8">
        <f t="shared" si="115"/>
        <v>84176.225821884364</v>
      </c>
      <c r="U1378" s="25">
        <v>43130.320057870369</v>
      </c>
      <c r="V1378">
        <v>38</v>
      </c>
      <c r="W1378">
        <v>7185</v>
      </c>
      <c r="X1378" t="s">
        <v>1565</v>
      </c>
      <c r="Y1378" t="s">
        <v>960</v>
      </c>
      <c r="Z1378" s="25">
        <v>43129.996527777781</v>
      </c>
      <c r="AA1378">
        <v>2074</v>
      </c>
      <c r="AB1378">
        <v>162</v>
      </c>
      <c r="AC1378" s="24">
        <v>8.4699999999999998E-2</v>
      </c>
      <c r="AD1378">
        <v>3400</v>
      </c>
      <c r="AE1378">
        <v>7026770</v>
      </c>
      <c r="AF1378" s="22">
        <v>43129</v>
      </c>
      <c r="AG1378">
        <v>1950</v>
      </c>
      <c r="AH1378">
        <v>1912</v>
      </c>
      <c r="AI1378" s="22">
        <v>43130</v>
      </c>
      <c r="AJ1378">
        <v>2032</v>
      </c>
      <c r="AK1378">
        <v>2098</v>
      </c>
      <c r="AM1378">
        <v>2</v>
      </c>
      <c r="AN1378" t="s">
        <v>1023</v>
      </c>
      <c r="AO1378">
        <v>0</v>
      </c>
      <c r="AP1378" t="s">
        <v>956</v>
      </c>
      <c r="AQ1378">
        <v>1</v>
      </c>
      <c r="AR1378">
        <v>1</v>
      </c>
      <c r="AS1378">
        <v>1.04</v>
      </c>
      <c r="AT1378">
        <v>1.06</v>
      </c>
      <c r="AU1378">
        <v>1.028</v>
      </c>
      <c r="AV1378">
        <v>2125</v>
      </c>
      <c r="AW1378">
        <v>2001</v>
      </c>
      <c r="AX1378">
        <v>2098</v>
      </c>
    </row>
    <row r="1379" spans="1:50">
      <c r="A1379" s="22">
        <v>43126</v>
      </c>
      <c r="B1379">
        <v>1220</v>
      </c>
      <c r="C1379">
        <v>1355</v>
      </c>
      <c r="D1379">
        <v>1210</v>
      </c>
      <c r="E1379">
        <v>1345</v>
      </c>
      <c r="F1379" s="22">
        <v>43129</v>
      </c>
      <c r="G1379">
        <v>1400</v>
      </c>
      <c r="H1379">
        <v>1415</v>
      </c>
      <c r="I1379">
        <v>1290</v>
      </c>
      <c r="J1379">
        <v>1302</v>
      </c>
      <c r="K1379" s="22">
        <v>43130</v>
      </c>
      <c r="L1379">
        <v>1392</v>
      </c>
      <c r="M1379">
        <v>1.08</v>
      </c>
      <c r="N1379" s="8" t="str">
        <f>IF(AND(AM1379=1,AC1379&lt;-0.005,AE1379&gt;O$1),R1379,"")</f>
        <v/>
      </c>
      <c r="O1379" s="8">
        <f t="shared" si="112"/>
        <v>-5185.3993740232145</v>
      </c>
      <c r="P1379" s="8" t="str">
        <f t="shared" si="116"/>
        <v/>
      </c>
      <c r="Q1379" s="8">
        <f t="shared" si="113"/>
        <v>29895.305488300357</v>
      </c>
      <c r="R1379" s="8">
        <f t="shared" si="114"/>
        <v>3982.6212889210178</v>
      </c>
      <c r="S1379" s="8">
        <f t="shared" si="115"/>
        <v>84176.225821884364</v>
      </c>
      <c r="U1379" s="25">
        <v>43130.320057870369</v>
      </c>
      <c r="V1379">
        <v>39</v>
      </c>
      <c r="W1379">
        <v>6281</v>
      </c>
      <c r="X1379" t="s">
        <v>1564</v>
      </c>
      <c r="Y1379" t="s">
        <v>960</v>
      </c>
      <c r="Z1379" s="25">
        <v>43129.987500000003</v>
      </c>
      <c r="AA1379">
        <v>1349</v>
      </c>
      <c r="AB1379">
        <v>47</v>
      </c>
      <c r="AC1379" s="24">
        <v>3.61E-2</v>
      </c>
      <c r="AD1379">
        <v>3200</v>
      </c>
      <c r="AE1379">
        <v>4274890</v>
      </c>
      <c r="AF1379" s="22">
        <v>43129</v>
      </c>
      <c r="AG1379">
        <v>1400</v>
      </c>
      <c r="AH1379">
        <v>1302</v>
      </c>
      <c r="AI1379" s="22">
        <v>43130</v>
      </c>
      <c r="AJ1379">
        <v>1392</v>
      </c>
      <c r="AK1379">
        <v>1381</v>
      </c>
      <c r="AM1379">
        <v>2</v>
      </c>
      <c r="AN1379" t="s">
        <v>1023</v>
      </c>
      <c r="AO1379">
        <v>0</v>
      </c>
      <c r="AP1379">
        <v>0.54</v>
      </c>
      <c r="AQ1379">
        <v>1</v>
      </c>
      <c r="AR1379">
        <v>0.45</v>
      </c>
      <c r="AS1379">
        <v>1.08</v>
      </c>
      <c r="AT1379">
        <v>1</v>
      </c>
      <c r="AU1379">
        <v>1.3520000000000001</v>
      </c>
      <c r="AV1379">
        <v>1465</v>
      </c>
      <c r="AW1379">
        <v>1350</v>
      </c>
      <c r="AX1379">
        <v>1381</v>
      </c>
    </row>
    <row r="1380" spans="1:50">
      <c r="A1380" s="22">
        <v>43126</v>
      </c>
      <c r="B1380">
        <v>2569</v>
      </c>
      <c r="C1380">
        <v>2638</v>
      </c>
      <c r="D1380">
        <v>2538</v>
      </c>
      <c r="E1380">
        <v>2600</v>
      </c>
      <c r="F1380" s="22">
        <v>43129</v>
      </c>
      <c r="G1380">
        <v>2400</v>
      </c>
      <c r="H1380">
        <v>2400</v>
      </c>
      <c r="I1380">
        <v>2258</v>
      </c>
      <c r="J1380">
        <v>2342</v>
      </c>
      <c r="K1380" s="22">
        <v>43130</v>
      </c>
      <c r="L1380">
        <v>2292</v>
      </c>
      <c r="M1380">
        <v>1.1100000000000001</v>
      </c>
      <c r="N1380" s="8" t="str">
        <f>IF(AND(AM1380=1,AC1380&lt;-0.005,AE1380&gt;O$1),R1380,"")</f>
        <v/>
      </c>
      <c r="O1380" s="8">
        <f t="shared" si="112"/>
        <v>-5185.3993740232145</v>
      </c>
      <c r="P1380" s="8" t="str">
        <f t="shared" si="116"/>
        <v/>
      </c>
      <c r="Q1380" s="8">
        <f t="shared" si="113"/>
        <v>29895.305488300357</v>
      </c>
      <c r="R1380" s="8">
        <f t="shared" si="114"/>
        <v>6855.3737284386962</v>
      </c>
      <c r="S1380" s="8">
        <f t="shared" si="115"/>
        <v>84176.225821884364</v>
      </c>
      <c r="U1380" s="25">
        <v>43130.320057870369</v>
      </c>
      <c r="V1380">
        <v>40</v>
      </c>
      <c r="W1380">
        <v>3850</v>
      </c>
      <c r="X1380" t="s">
        <v>1563</v>
      </c>
      <c r="Y1380" t="s">
        <v>957</v>
      </c>
      <c r="Z1380" s="25">
        <v>43129.922222222223</v>
      </c>
      <c r="AA1380">
        <v>2295</v>
      </c>
      <c r="AB1380">
        <v>-47</v>
      </c>
      <c r="AC1380" s="24">
        <v>-2.01E-2</v>
      </c>
      <c r="AD1380">
        <v>3100</v>
      </c>
      <c r="AE1380">
        <v>7065150</v>
      </c>
      <c r="AF1380" s="22">
        <v>43129</v>
      </c>
      <c r="AG1380">
        <v>2400</v>
      </c>
      <c r="AH1380">
        <v>2342</v>
      </c>
      <c r="AI1380" s="22">
        <v>43130</v>
      </c>
      <c r="AJ1380">
        <v>2292</v>
      </c>
      <c r="AK1380">
        <v>2261</v>
      </c>
      <c r="AM1380">
        <v>2</v>
      </c>
      <c r="AN1380" t="s">
        <v>1023</v>
      </c>
      <c r="AO1380">
        <v>0</v>
      </c>
      <c r="AP1380">
        <v>0.73</v>
      </c>
      <c r="AQ1380">
        <v>1</v>
      </c>
      <c r="AR1380">
        <v>1</v>
      </c>
      <c r="AS1380">
        <v>1.1100000000000001</v>
      </c>
      <c r="AT1380">
        <v>1.33</v>
      </c>
      <c r="AU1380">
        <v>0.64200000000000002</v>
      </c>
      <c r="AV1380">
        <v>2348</v>
      </c>
      <c r="AW1380">
        <v>2260</v>
      </c>
      <c r="AX1380">
        <v>2261</v>
      </c>
    </row>
    <row r="1381" spans="1:50">
      <c r="A1381" s="22">
        <v>43126</v>
      </c>
      <c r="B1381">
        <v>720</v>
      </c>
      <c r="C1381">
        <v>720</v>
      </c>
      <c r="D1381">
        <v>720</v>
      </c>
      <c r="E1381">
        <v>720</v>
      </c>
      <c r="F1381" s="22">
        <v>43129</v>
      </c>
      <c r="G1381">
        <v>810</v>
      </c>
      <c r="H1381">
        <v>833</v>
      </c>
      <c r="I1381">
        <v>610</v>
      </c>
      <c r="J1381">
        <v>650</v>
      </c>
      <c r="K1381" s="22">
        <v>43130</v>
      </c>
      <c r="L1381">
        <v>715</v>
      </c>
      <c r="M1381">
        <v>2.2000000000000002</v>
      </c>
      <c r="N1381" s="8" t="str">
        <f>IF(AND(AM1381=1,AC1381&lt;-0.005,AE1381&gt;O$1),R1381,"")</f>
        <v/>
      </c>
      <c r="O1381" s="8">
        <f t="shared" si="112"/>
        <v>-5185.3993740232145</v>
      </c>
      <c r="P1381" s="8" t="str">
        <f t="shared" si="116"/>
        <v/>
      </c>
      <c r="Q1381" s="8">
        <f t="shared" si="113"/>
        <v>29895.305488300357</v>
      </c>
      <c r="R1381" s="8">
        <f t="shared" si="114"/>
        <v>-23333.333333333318</v>
      </c>
      <c r="S1381" s="8">
        <f t="shared" si="115"/>
        <v>84176.225821884364</v>
      </c>
      <c r="U1381" s="25">
        <v>43130.320057870369</v>
      </c>
      <c r="V1381">
        <v>41</v>
      </c>
      <c r="W1381">
        <v>3358</v>
      </c>
      <c r="X1381" t="s">
        <v>1429</v>
      </c>
      <c r="Y1381" t="s">
        <v>960</v>
      </c>
      <c r="Z1381" s="25">
        <v>43129.982638888891</v>
      </c>
      <c r="AA1381">
        <v>657</v>
      </c>
      <c r="AB1381">
        <v>7</v>
      </c>
      <c r="AC1381" s="24">
        <v>1.0800000000000001E-2</v>
      </c>
      <c r="AD1381">
        <v>2900</v>
      </c>
      <c r="AE1381">
        <v>1903310</v>
      </c>
      <c r="AF1381" s="22">
        <v>43129</v>
      </c>
      <c r="AG1381">
        <v>810</v>
      </c>
      <c r="AH1381">
        <v>650</v>
      </c>
      <c r="AI1381" s="22">
        <v>43130</v>
      </c>
      <c r="AJ1381">
        <v>715</v>
      </c>
      <c r="AK1381">
        <v>750</v>
      </c>
      <c r="AM1381">
        <v>2</v>
      </c>
      <c r="AN1381" t="s">
        <v>1023</v>
      </c>
      <c r="AO1381">
        <v>0</v>
      </c>
      <c r="AP1381">
        <v>0.77</v>
      </c>
      <c r="AQ1381">
        <v>1</v>
      </c>
      <c r="AR1381">
        <v>1</v>
      </c>
      <c r="AS1381">
        <v>2.2000000000000002</v>
      </c>
      <c r="AT1381">
        <v>2.54</v>
      </c>
      <c r="AU1381">
        <v>0.68899999999999995</v>
      </c>
      <c r="AV1381">
        <v>750</v>
      </c>
      <c r="AW1381">
        <v>705</v>
      </c>
      <c r="AX1381">
        <v>750</v>
      </c>
    </row>
    <row r="1382" spans="1:50">
      <c r="A1382" s="22">
        <v>43126</v>
      </c>
      <c r="B1382">
        <v>2640</v>
      </c>
      <c r="C1382">
        <v>2662</v>
      </c>
      <c r="D1382">
        <v>2555</v>
      </c>
      <c r="E1382">
        <v>2570</v>
      </c>
      <c r="F1382" s="22">
        <v>43129</v>
      </c>
      <c r="G1382">
        <v>2655</v>
      </c>
      <c r="H1382">
        <v>2771</v>
      </c>
      <c r="I1382">
        <v>2613</v>
      </c>
      <c r="J1382">
        <v>2718</v>
      </c>
      <c r="K1382" s="22">
        <v>43130</v>
      </c>
      <c r="L1382">
        <v>2687</v>
      </c>
      <c r="M1382">
        <v>0.99</v>
      </c>
      <c r="N1382" s="8" t="str">
        <f>IF(AND(AM1382=1,AC1382&lt;-0.005,AE1382&gt;O$1),R1382,"")</f>
        <v/>
      </c>
      <c r="O1382" s="8">
        <f t="shared" si="112"/>
        <v>-5185.3993740232145</v>
      </c>
      <c r="P1382" s="8" t="str">
        <f t="shared" si="116"/>
        <v/>
      </c>
      <c r="Q1382" s="8">
        <f t="shared" si="113"/>
        <v>29895.305488300357</v>
      </c>
      <c r="R1382" s="8">
        <f t="shared" si="114"/>
        <v>-13577.118030412727</v>
      </c>
      <c r="S1382" s="8">
        <f t="shared" si="115"/>
        <v>70599.107791471644</v>
      </c>
      <c r="U1382" s="25">
        <v>43130.320057870369</v>
      </c>
      <c r="V1382">
        <v>42</v>
      </c>
      <c r="W1382">
        <v>8473</v>
      </c>
      <c r="X1382" t="s">
        <v>1114</v>
      </c>
      <c r="Y1382" t="s">
        <v>962</v>
      </c>
      <c r="Z1382" s="25">
        <v>43129.982638888891</v>
      </c>
      <c r="AA1382">
        <v>2760</v>
      </c>
      <c r="AB1382">
        <v>42</v>
      </c>
      <c r="AC1382" s="24">
        <v>1.55E-2</v>
      </c>
      <c r="AD1382">
        <v>2900</v>
      </c>
      <c r="AE1382">
        <v>7902480</v>
      </c>
      <c r="AF1382" s="22">
        <v>43129</v>
      </c>
      <c r="AG1382">
        <v>2655</v>
      </c>
      <c r="AH1382">
        <v>2718</v>
      </c>
      <c r="AI1382" s="22">
        <v>43130</v>
      </c>
      <c r="AJ1382">
        <v>2687</v>
      </c>
      <c r="AK1382">
        <v>2762</v>
      </c>
      <c r="AM1382">
        <v>1</v>
      </c>
      <c r="AN1382" t="s">
        <v>1023</v>
      </c>
      <c r="AO1382">
        <v>3.72</v>
      </c>
      <c r="AP1382" t="s">
        <v>956</v>
      </c>
      <c r="AQ1382">
        <v>0.47</v>
      </c>
      <c r="AR1382">
        <v>0.8</v>
      </c>
      <c r="AS1382">
        <v>0.99</v>
      </c>
      <c r="AT1382">
        <v>1.19</v>
      </c>
      <c r="AU1382">
        <v>0.74199999999999999</v>
      </c>
      <c r="AV1382">
        <v>2846</v>
      </c>
      <c r="AW1382">
        <v>2643</v>
      </c>
      <c r="AX1382">
        <v>2762</v>
      </c>
    </row>
    <row r="1383" spans="1:50">
      <c r="A1383" s="22">
        <v>43126</v>
      </c>
      <c r="B1383">
        <v>1296</v>
      </c>
      <c r="C1383">
        <v>1302</v>
      </c>
      <c r="D1383">
        <v>1270</v>
      </c>
      <c r="E1383">
        <v>1279</v>
      </c>
      <c r="F1383" s="22">
        <v>43129</v>
      </c>
      <c r="G1383">
        <v>1299</v>
      </c>
      <c r="H1383">
        <v>1314</v>
      </c>
      <c r="I1383">
        <v>1288</v>
      </c>
      <c r="J1383">
        <v>1288</v>
      </c>
      <c r="K1383" s="22">
        <v>43130</v>
      </c>
      <c r="L1383">
        <v>1313</v>
      </c>
      <c r="M1383">
        <v>0.96</v>
      </c>
      <c r="N1383" s="8" t="str">
        <f>IF(AND(AM1383=1,AC1383&lt;-0.005,AE1383&gt;O$1),R1383,"")</f>
        <v/>
      </c>
      <c r="O1383" s="8">
        <f t="shared" si="112"/>
        <v>-5185.3993740232145</v>
      </c>
      <c r="P1383" s="8" t="str">
        <f t="shared" si="116"/>
        <v/>
      </c>
      <c r="Q1383" s="8">
        <f t="shared" si="113"/>
        <v>29895.305488300357</v>
      </c>
      <c r="R1383" s="8">
        <f t="shared" si="114"/>
        <v>13291.634089132143</v>
      </c>
      <c r="S1383" s="8">
        <f t="shared" si="115"/>
        <v>83890.741880603789</v>
      </c>
      <c r="U1383" s="25">
        <v>43130.320057870369</v>
      </c>
      <c r="V1383">
        <v>43</v>
      </c>
      <c r="W1383">
        <v>6723</v>
      </c>
      <c r="X1383" t="s">
        <v>1188</v>
      </c>
      <c r="Y1383" t="s">
        <v>962</v>
      </c>
      <c r="Z1383" s="25">
        <v>43129.90625</v>
      </c>
      <c r="AA1383">
        <v>1310</v>
      </c>
      <c r="AB1383">
        <v>22</v>
      </c>
      <c r="AC1383" s="24">
        <v>1.7100000000000001E-2</v>
      </c>
      <c r="AD1383">
        <v>2600</v>
      </c>
      <c r="AE1383">
        <v>3380500</v>
      </c>
      <c r="AF1383" s="22">
        <v>43129</v>
      </c>
      <c r="AG1383">
        <v>1299</v>
      </c>
      <c r="AH1383">
        <v>1288</v>
      </c>
      <c r="AI1383" s="22">
        <v>43130</v>
      </c>
      <c r="AJ1383">
        <v>1313</v>
      </c>
      <c r="AK1383">
        <v>1279</v>
      </c>
      <c r="AM1383">
        <v>1</v>
      </c>
      <c r="AN1383">
        <v>0</v>
      </c>
      <c r="AO1383">
        <v>8.34</v>
      </c>
      <c r="AP1383">
        <v>0</v>
      </c>
      <c r="AQ1383">
        <v>0</v>
      </c>
      <c r="AR1383">
        <v>7.0000000000000007E-2</v>
      </c>
      <c r="AS1383">
        <v>0.96</v>
      </c>
      <c r="AT1383">
        <v>0.94</v>
      </c>
      <c r="AU1383">
        <v>0.80200000000000005</v>
      </c>
      <c r="AV1383">
        <v>1335</v>
      </c>
      <c r="AW1383">
        <v>1265</v>
      </c>
      <c r="AX1383">
        <v>1279</v>
      </c>
    </row>
    <row r="1384" spans="1:50">
      <c r="A1384" s="22">
        <v>43126</v>
      </c>
      <c r="B1384">
        <v>125</v>
      </c>
      <c r="C1384">
        <v>127</v>
      </c>
      <c r="D1384">
        <v>122</v>
      </c>
      <c r="E1384">
        <v>124</v>
      </c>
      <c r="F1384" s="22">
        <v>43129</v>
      </c>
      <c r="G1384">
        <v>128</v>
      </c>
      <c r="H1384">
        <v>130</v>
      </c>
      <c r="I1384">
        <v>122</v>
      </c>
      <c r="J1384">
        <v>123</v>
      </c>
      <c r="K1384" s="22">
        <v>43130</v>
      </c>
      <c r="L1384">
        <v>120</v>
      </c>
      <c r="M1384">
        <v>1.22</v>
      </c>
      <c r="N1384" s="8" t="str">
        <f>IF(AND(AM1384=1,AC1384&lt;-0.005,AE1384&gt;O$1),R1384,"")</f>
        <v/>
      </c>
      <c r="O1384" s="8">
        <f t="shared" si="112"/>
        <v>-5185.3993740232145</v>
      </c>
      <c r="P1384" s="8" t="str">
        <f t="shared" si="116"/>
        <v/>
      </c>
      <c r="Q1384" s="8">
        <f t="shared" si="113"/>
        <v>29895.305488300357</v>
      </c>
      <c r="R1384" s="8">
        <f t="shared" si="114"/>
        <v>4201.6806722688925</v>
      </c>
      <c r="S1384" s="8">
        <f t="shared" si="115"/>
        <v>83890.741880603789</v>
      </c>
      <c r="U1384" s="25">
        <v>43130.320057870369</v>
      </c>
      <c r="V1384">
        <v>44</v>
      </c>
      <c r="W1384">
        <v>6835</v>
      </c>
      <c r="X1384" t="s">
        <v>1133</v>
      </c>
      <c r="Y1384" t="s">
        <v>954</v>
      </c>
      <c r="Z1384" s="25">
        <v>43129.926388888889</v>
      </c>
      <c r="AA1384">
        <v>122.5</v>
      </c>
      <c r="AB1384">
        <v>-0.5</v>
      </c>
      <c r="AC1384" s="24">
        <v>-4.1000000000000003E-3</v>
      </c>
      <c r="AD1384">
        <v>2500</v>
      </c>
      <c r="AE1384">
        <v>305850</v>
      </c>
      <c r="AF1384" s="22">
        <v>43129</v>
      </c>
      <c r="AG1384">
        <v>128</v>
      </c>
      <c r="AH1384">
        <v>123</v>
      </c>
      <c r="AI1384" s="22">
        <v>43130</v>
      </c>
      <c r="AJ1384">
        <v>120</v>
      </c>
      <c r="AK1384">
        <v>119</v>
      </c>
      <c r="AM1384">
        <v>2</v>
      </c>
      <c r="AN1384" t="s">
        <v>1023</v>
      </c>
      <c r="AO1384">
        <v>158.72</v>
      </c>
      <c r="AP1384">
        <v>0</v>
      </c>
      <c r="AQ1384">
        <v>0.67</v>
      </c>
      <c r="AR1384">
        <v>0.68</v>
      </c>
      <c r="AS1384">
        <v>1.22</v>
      </c>
      <c r="AT1384">
        <v>1.7</v>
      </c>
      <c r="AU1384">
        <v>1.242</v>
      </c>
      <c r="AV1384">
        <v>122</v>
      </c>
      <c r="AW1384">
        <v>116</v>
      </c>
      <c r="AX1384">
        <v>119</v>
      </c>
    </row>
    <row r="1385" spans="1:50">
      <c r="A1385" s="22">
        <v>43126</v>
      </c>
      <c r="B1385">
        <v>222</v>
      </c>
      <c r="C1385">
        <v>224</v>
      </c>
      <c r="D1385">
        <v>210</v>
      </c>
      <c r="E1385">
        <v>214</v>
      </c>
      <c r="F1385" s="22">
        <v>43129</v>
      </c>
      <c r="G1385">
        <v>222</v>
      </c>
      <c r="H1385">
        <v>238</v>
      </c>
      <c r="I1385">
        <v>200</v>
      </c>
      <c r="J1385">
        <v>202</v>
      </c>
      <c r="K1385" s="22">
        <v>43130</v>
      </c>
      <c r="L1385">
        <v>202</v>
      </c>
      <c r="M1385">
        <v>1.24</v>
      </c>
      <c r="N1385" s="8" t="str">
        <f>IF(AND(AM1385=1,AC1385&lt;-0.005,AE1385&gt;O$1),R1385,"")</f>
        <v/>
      </c>
      <c r="O1385" s="8">
        <f t="shared" si="112"/>
        <v>-5185.3993740232145</v>
      </c>
      <c r="P1385" s="8" t="str">
        <f t="shared" si="116"/>
        <v/>
      </c>
      <c r="Q1385" s="8">
        <f t="shared" si="113"/>
        <v>29895.305488300357</v>
      </c>
      <c r="R1385" s="8">
        <f t="shared" si="114"/>
        <v>31578.947368421039</v>
      </c>
      <c r="S1385" s="8">
        <f t="shared" si="115"/>
        <v>83890.741880603789</v>
      </c>
      <c r="U1385" s="25">
        <v>43130.320057870369</v>
      </c>
      <c r="V1385">
        <v>45</v>
      </c>
      <c r="W1385">
        <v>2776</v>
      </c>
      <c r="X1385" t="s">
        <v>1201</v>
      </c>
      <c r="Y1385" t="s">
        <v>960</v>
      </c>
      <c r="Z1385" s="25">
        <v>43129.988194444442</v>
      </c>
      <c r="AA1385">
        <v>203</v>
      </c>
      <c r="AB1385">
        <v>1</v>
      </c>
      <c r="AC1385" s="24">
        <v>5.0000000000000001E-3</v>
      </c>
      <c r="AD1385">
        <v>2300</v>
      </c>
      <c r="AE1385">
        <v>462100</v>
      </c>
      <c r="AF1385" s="22">
        <v>43129</v>
      </c>
      <c r="AG1385">
        <v>222</v>
      </c>
      <c r="AH1385">
        <v>202</v>
      </c>
      <c r="AI1385" s="22">
        <v>43130</v>
      </c>
      <c r="AJ1385">
        <v>202</v>
      </c>
      <c r="AK1385">
        <v>190</v>
      </c>
      <c r="AM1385">
        <v>0</v>
      </c>
      <c r="AN1385" t="s">
        <v>1023</v>
      </c>
      <c r="AO1385">
        <v>0</v>
      </c>
      <c r="AP1385">
        <v>0</v>
      </c>
      <c r="AQ1385">
        <v>0.6</v>
      </c>
      <c r="AR1385">
        <v>0.59</v>
      </c>
      <c r="AS1385">
        <v>1.24</v>
      </c>
      <c r="AT1385">
        <v>1.29</v>
      </c>
      <c r="AU1385">
        <v>1.1499999999999999</v>
      </c>
      <c r="AV1385">
        <v>203</v>
      </c>
      <c r="AW1385">
        <v>189</v>
      </c>
      <c r="AX1385">
        <v>190</v>
      </c>
    </row>
    <row r="1386" spans="1:50">
      <c r="A1386" s="22">
        <v>43126</v>
      </c>
      <c r="B1386">
        <v>1199</v>
      </c>
      <c r="C1386">
        <v>1202</v>
      </c>
      <c r="D1386">
        <v>1105</v>
      </c>
      <c r="E1386">
        <v>1129</v>
      </c>
      <c r="F1386" s="22">
        <v>43129</v>
      </c>
      <c r="G1386">
        <v>1152</v>
      </c>
      <c r="H1386">
        <v>1174</v>
      </c>
      <c r="I1386">
        <v>1061</v>
      </c>
      <c r="J1386">
        <v>1085</v>
      </c>
      <c r="K1386" s="22">
        <v>43130</v>
      </c>
      <c r="L1386">
        <v>1087</v>
      </c>
      <c r="M1386">
        <v>1.27</v>
      </c>
      <c r="N1386" s="8" t="str">
        <f>IF(AND(AM1386=1,AC1386&lt;-0.005,AE1386&gt;O$1),R1386,"")</f>
        <v/>
      </c>
      <c r="O1386" s="8">
        <f t="shared" si="112"/>
        <v>-5185.3993740232145</v>
      </c>
      <c r="P1386" s="8" t="str">
        <f t="shared" si="116"/>
        <v/>
      </c>
      <c r="Q1386" s="8">
        <f t="shared" si="113"/>
        <v>29895.305488300357</v>
      </c>
      <c r="R1386" s="8">
        <f t="shared" si="114"/>
        <v>21593.090211132425</v>
      </c>
      <c r="S1386" s="8">
        <f t="shared" si="115"/>
        <v>83890.741880603789</v>
      </c>
      <c r="U1386" s="25">
        <v>43130.320057870369</v>
      </c>
      <c r="V1386">
        <v>46</v>
      </c>
      <c r="W1386">
        <v>4571</v>
      </c>
      <c r="X1386" t="s">
        <v>173</v>
      </c>
      <c r="Y1386" t="s">
        <v>957</v>
      </c>
      <c r="Z1386" s="25">
        <v>43129.969444444447</v>
      </c>
      <c r="AA1386">
        <v>1070</v>
      </c>
      <c r="AB1386">
        <v>-15</v>
      </c>
      <c r="AC1386" s="24">
        <v>-1.38E-2</v>
      </c>
      <c r="AD1386">
        <v>2300</v>
      </c>
      <c r="AE1386">
        <v>2456900</v>
      </c>
      <c r="AF1386" s="22">
        <v>43129</v>
      </c>
      <c r="AG1386">
        <v>1152</v>
      </c>
      <c r="AH1386">
        <v>1085</v>
      </c>
      <c r="AI1386" s="22">
        <v>43130</v>
      </c>
      <c r="AJ1386">
        <v>1087</v>
      </c>
      <c r="AK1386">
        <v>1042</v>
      </c>
      <c r="AM1386">
        <v>2</v>
      </c>
      <c r="AN1386" t="s">
        <v>1023</v>
      </c>
      <c r="AO1386">
        <v>604.16</v>
      </c>
      <c r="AP1386">
        <v>0</v>
      </c>
      <c r="AQ1386">
        <v>0.81</v>
      </c>
      <c r="AR1386">
        <v>0.81</v>
      </c>
      <c r="AS1386">
        <v>1.27</v>
      </c>
      <c r="AT1386">
        <v>1.52</v>
      </c>
      <c r="AU1386">
        <v>1.3080000000000001</v>
      </c>
      <c r="AV1386">
        <v>1122</v>
      </c>
      <c r="AW1386">
        <v>1031</v>
      </c>
      <c r="AX1386">
        <v>1042</v>
      </c>
    </row>
    <row r="1387" spans="1:50">
      <c r="A1387" s="22">
        <v>43126</v>
      </c>
      <c r="B1387">
        <v>5350</v>
      </c>
      <c r="C1387">
        <v>5397</v>
      </c>
      <c r="D1387">
        <v>5281</v>
      </c>
      <c r="E1387">
        <v>5285</v>
      </c>
      <c r="F1387" s="22">
        <v>43129</v>
      </c>
      <c r="G1387">
        <v>5349</v>
      </c>
      <c r="H1387">
        <v>5354</v>
      </c>
      <c r="I1387">
        <v>5258</v>
      </c>
      <c r="J1387">
        <v>5285</v>
      </c>
      <c r="K1387" s="22">
        <v>43130</v>
      </c>
      <c r="L1387">
        <v>5211</v>
      </c>
      <c r="M1387">
        <v>0.97</v>
      </c>
      <c r="N1387" s="8" t="str">
        <f>IF(AND(AM1387=1,AC1387&lt;-0.005,AE1387&gt;O$1),R1387,"")</f>
        <v/>
      </c>
      <c r="O1387" s="8">
        <f t="shared" si="112"/>
        <v>-5185.3993740232145</v>
      </c>
      <c r="P1387" s="8" t="str">
        <f t="shared" si="116"/>
        <v/>
      </c>
      <c r="Q1387" s="8">
        <f t="shared" si="113"/>
        <v>29895.305488300357</v>
      </c>
      <c r="R1387" s="8">
        <f t="shared" si="114"/>
        <v>2701.1383368705788</v>
      </c>
      <c r="S1387" s="8">
        <f t="shared" si="115"/>
        <v>86591.880217474361</v>
      </c>
      <c r="U1387" s="25">
        <v>43130.320057870369</v>
      </c>
      <c r="V1387">
        <v>47</v>
      </c>
      <c r="W1387">
        <v>6758</v>
      </c>
      <c r="X1387" t="s">
        <v>790</v>
      </c>
      <c r="Y1387" t="s">
        <v>962</v>
      </c>
      <c r="Z1387" s="25">
        <v>43129.993750000001</v>
      </c>
      <c r="AA1387">
        <v>5272</v>
      </c>
      <c r="AB1387">
        <v>-13</v>
      </c>
      <c r="AC1387" s="24">
        <v>-2.5000000000000001E-3</v>
      </c>
      <c r="AD1387">
        <v>2100</v>
      </c>
      <c r="AE1387">
        <v>11080700</v>
      </c>
      <c r="AF1387" s="22">
        <v>43129</v>
      </c>
      <c r="AG1387">
        <v>5349</v>
      </c>
      <c r="AH1387">
        <v>5285</v>
      </c>
      <c r="AI1387" s="22">
        <v>43130</v>
      </c>
      <c r="AJ1387">
        <v>5211</v>
      </c>
      <c r="AK1387">
        <v>5183</v>
      </c>
      <c r="AM1387">
        <v>1</v>
      </c>
      <c r="AN1387" t="s">
        <v>1023</v>
      </c>
      <c r="AO1387">
        <v>8</v>
      </c>
      <c r="AP1387">
        <v>0.47</v>
      </c>
      <c r="AQ1387">
        <v>0.31</v>
      </c>
      <c r="AR1387">
        <v>0.69</v>
      </c>
      <c r="AS1387">
        <v>0.97</v>
      </c>
      <c r="AT1387">
        <v>1.01</v>
      </c>
      <c r="AU1387">
        <v>0.64800000000000002</v>
      </c>
      <c r="AV1387">
        <v>5258</v>
      </c>
      <c r="AW1387">
        <v>5177</v>
      </c>
      <c r="AX1387">
        <v>5183</v>
      </c>
    </row>
    <row r="1388" spans="1:50">
      <c r="A1388" s="22">
        <v>43126</v>
      </c>
      <c r="B1388">
        <v>936</v>
      </c>
      <c r="C1388">
        <v>936</v>
      </c>
      <c r="D1388">
        <v>913</v>
      </c>
      <c r="E1388">
        <v>920</v>
      </c>
      <c r="F1388" s="22">
        <v>43129</v>
      </c>
      <c r="G1388">
        <v>930</v>
      </c>
      <c r="H1388">
        <v>935</v>
      </c>
      <c r="I1388">
        <v>845</v>
      </c>
      <c r="J1388">
        <v>860</v>
      </c>
      <c r="K1388" s="22">
        <v>43130</v>
      </c>
      <c r="L1388">
        <v>995</v>
      </c>
      <c r="M1388">
        <v>1.01</v>
      </c>
      <c r="N1388" s="8" t="str">
        <f>IF(AND(AM1388=1,AC1388&lt;-0.005,AE1388&gt;O$1),R1388,"")</f>
        <v/>
      </c>
      <c r="O1388" s="8">
        <f t="shared" si="112"/>
        <v>-5185.3993740232145</v>
      </c>
      <c r="P1388" s="8" t="str">
        <f t="shared" si="116"/>
        <v/>
      </c>
      <c r="Q1388" s="8">
        <f t="shared" si="113"/>
        <v>29895.305488300357</v>
      </c>
      <c r="R1388" s="8">
        <f t="shared" si="114"/>
        <v>9211.8730808598011</v>
      </c>
      <c r="S1388" s="8">
        <f t="shared" si="115"/>
        <v>86591.880217474361</v>
      </c>
      <c r="U1388" s="25">
        <v>43130.320057870369</v>
      </c>
      <c r="V1388">
        <v>48</v>
      </c>
      <c r="W1388">
        <v>4987</v>
      </c>
      <c r="X1388" t="s">
        <v>1562</v>
      </c>
      <c r="Y1388" t="s">
        <v>954</v>
      </c>
      <c r="Z1388" s="25">
        <v>43129.933333333334</v>
      </c>
      <c r="AA1388">
        <v>1000</v>
      </c>
      <c r="AB1388">
        <v>140</v>
      </c>
      <c r="AC1388" s="24">
        <v>0.1628</v>
      </c>
      <c r="AD1388">
        <v>2100</v>
      </c>
      <c r="AE1388">
        <v>2075400</v>
      </c>
      <c r="AF1388" s="22">
        <v>43129</v>
      </c>
      <c r="AG1388">
        <v>930</v>
      </c>
      <c r="AH1388">
        <v>860</v>
      </c>
      <c r="AI1388" s="22">
        <v>43130</v>
      </c>
      <c r="AJ1388">
        <v>995</v>
      </c>
      <c r="AK1388">
        <v>977</v>
      </c>
      <c r="AM1388">
        <v>2</v>
      </c>
      <c r="AN1388" t="s">
        <v>1023</v>
      </c>
      <c r="AO1388">
        <v>0</v>
      </c>
      <c r="AP1388">
        <v>1.28</v>
      </c>
      <c r="AQ1388">
        <v>0.48</v>
      </c>
      <c r="AR1388">
        <v>0.65</v>
      </c>
      <c r="AS1388">
        <v>1.01</v>
      </c>
      <c r="AT1388">
        <v>1.07</v>
      </c>
      <c r="AU1388">
        <v>0.755</v>
      </c>
      <c r="AV1388">
        <v>1010</v>
      </c>
      <c r="AW1388">
        <v>951</v>
      </c>
      <c r="AX1388">
        <v>977</v>
      </c>
    </row>
    <row r="1389" spans="1:50">
      <c r="A1389" s="22">
        <v>43126</v>
      </c>
      <c r="B1389">
        <v>628</v>
      </c>
      <c r="C1389">
        <v>636</v>
      </c>
      <c r="D1389">
        <v>612</v>
      </c>
      <c r="E1389">
        <v>623</v>
      </c>
      <c r="F1389" s="22">
        <v>43129</v>
      </c>
      <c r="G1389">
        <v>623</v>
      </c>
      <c r="H1389">
        <v>623</v>
      </c>
      <c r="I1389">
        <v>601</v>
      </c>
      <c r="J1389">
        <v>602</v>
      </c>
      <c r="K1389" s="22">
        <v>43130</v>
      </c>
      <c r="L1389">
        <v>607</v>
      </c>
      <c r="M1389">
        <v>0.94</v>
      </c>
      <c r="N1389" s="8" t="str">
        <f>IF(AND(AM1389=1,AC1389&lt;-0.005,AE1389&gt;O$1),R1389,"")</f>
        <v/>
      </c>
      <c r="O1389" s="8">
        <f t="shared" si="112"/>
        <v>-5185.3993740232145</v>
      </c>
      <c r="P1389" s="8" t="str">
        <f t="shared" si="116"/>
        <v/>
      </c>
      <c r="Q1389" s="8">
        <f t="shared" si="113"/>
        <v>29895.305488300357</v>
      </c>
      <c r="R1389" s="8">
        <f t="shared" si="114"/>
        <v>10084.033613445343</v>
      </c>
      <c r="S1389" s="8">
        <f t="shared" si="115"/>
        <v>86591.880217474361</v>
      </c>
      <c r="U1389" s="25">
        <v>43130.320057870369</v>
      </c>
      <c r="V1389">
        <v>49</v>
      </c>
      <c r="W1389">
        <v>4563</v>
      </c>
      <c r="X1389" t="s">
        <v>1102</v>
      </c>
      <c r="Y1389" t="s">
        <v>957</v>
      </c>
      <c r="Z1389" s="25">
        <v>43129.95</v>
      </c>
      <c r="AA1389">
        <v>609</v>
      </c>
      <c r="AB1389">
        <v>7</v>
      </c>
      <c r="AC1389" s="24">
        <v>1.1599999999999999E-2</v>
      </c>
      <c r="AD1389">
        <v>2100</v>
      </c>
      <c r="AE1389">
        <v>1274740</v>
      </c>
      <c r="AF1389" s="22">
        <v>43129</v>
      </c>
      <c r="AG1389">
        <v>623</v>
      </c>
      <c r="AH1389">
        <v>602</v>
      </c>
      <c r="AI1389" s="22">
        <v>43130</v>
      </c>
      <c r="AJ1389">
        <v>607</v>
      </c>
      <c r="AK1389">
        <v>595</v>
      </c>
      <c r="AM1389">
        <v>2</v>
      </c>
      <c r="AN1389" t="s">
        <v>1023</v>
      </c>
      <c r="AO1389">
        <v>127487</v>
      </c>
      <c r="AP1389">
        <v>0</v>
      </c>
      <c r="AQ1389">
        <v>0.05</v>
      </c>
      <c r="AR1389">
        <v>0.35</v>
      </c>
      <c r="AS1389">
        <v>0.94</v>
      </c>
      <c r="AT1389">
        <v>1.01</v>
      </c>
      <c r="AU1389">
        <v>1.17</v>
      </c>
      <c r="AV1389">
        <v>610</v>
      </c>
      <c r="AW1389">
        <v>588</v>
      </c>
      <c r="AX1389">
        <v>595</v>
      </c>
    </row>
    <row r="1390" spans="1:50">
      <c r="A1390" s="22">
        <v>43126</v>
      </c>
      <c r="B1390">
        <v>209</v>
      </c>
      <c r="C1390">
        <v>218</v>
      </c>
      <c r="D1390">
        <v>201</v>
      </c>
      <c r="E1390">
        <v>205</v>
      </c>
      <c r="F1390" s="22">
        <v>43129</v>
      </c>
      <c r="G1390">
        <v>205</v>
      </c>
      <c r="H1390">
        <v>210</v>
      </c>
      <c r="I1390">
        <v>200</v>
      </c>
      <c r="J1390">
        <v>205</v>
      </c>
      <c r="K1390" s="22">
        <v>43130</v>
      </c>
      <c r="L1390">
        <v>207</v>
      </c>
      <c r="M1390">
        <v>1.18</v>
      </c>
      <c r="N1390" s="8" t="str">
        <f>IF(AND(AM1390=1,AC1390&lt;-0.005,AE1390&gt;O$1),R1390,"")</f>
        <v/>
      </c>
      <c r="O1390" s="8">
        <f t="shared" si="112"/>
        <v>-5185.3993740232145</v>
      </c>
      <c r="P1390" s="8" t="str">
        <f t="shared" si="116"/>
        <v/>
      </c>
      <c r="Q1390" s="8">
        <f t="shared" si="113"/>
        <v>29895.305488300357</v>
      </c>
      <c r="R1390" s="8">
        <f t="shared" si="114"/>
        <v>22727.272727272706</v>
      </c>
      <c r="S1390" s="8">
        <f t="shared" si="115"/>
        <v>109319.15294474707</v>
      </c>
      <c r="U1390" s="25">
        <v>43130.320057870369</v>
      </c>
      <c r="V1390">
        <v>50</v>
      </c>
      <c r="W1390">
        <v>9479</v>
      </c>
      <c r="X1390" t="s">
        <v>1374</v>
      </c>
      <c r="Y1390" t="s">
        <v>962</v>
      </c>
      <c r="Z1390" s="25">
        <v>43129.954861111109</v>
      </c>
      <c r="AA1390">
        <v>216</v>
      </c>
      <c r="AB1390">
        <v>11</v>
      </c>
      <c r="AC1390" s="24">
        <v>5.3699999999999998E-2</v>
      </c>
      <c r="AD1390">
        <v>1900</v>
      </c>
      <c r="AE1390">
        <v>392030</v>
      </c>
      <c r="AF1390" s="22">
        <v>43129</v>
      </c>
      <c r="AG1390">
        <v>205</v>
      </c>
      <c r="AH1390">
        <v>205</v>
      </c>
      <c r="AI1390" s="22">
        <v>43130</v>
      </c>
      <c r="AJ1390">
        <v>207</v>
      </c>
      <c r="AK1390">
        <v>198</v>
      </c>
      <c r="AM1390">
        <v>1</v>
      </c>
      <c r="AN1390">
        <v>0</v>
      </c>
      <c r="AO1390">
        <v>3.96</v>
      </c>
      <c r="AP1390">
        <v>0.24</v>
      </c>
      <c r="AQ1390">
        <v>0.77</v>
      </c>
      <c r="AR1390">
        <v>0.78</v>
      </c>
      <c r="AS1390">
        <v>1.18</v>
      </c>
      <c r="AT1390">
        <v>1.23</v>
      </c>
      <c r="AU1390">
        <v>0.53700000000000003</v>
      </c>
      <c r="AV1390">
        <v>207</v>
      </c>
      <c r="AW1390">
        <v>195</v>
      </c>
      <c r="AX1390">
        <v>198</v>
      </c>
    </row>
    <row r="1391" spans="1:50">
      <c r="A1391" s="22">
        <v>43129</v>
      </c>
      <c r="B1391">
        <v>111</v>
      </c>
      <c r="C1391">
        <v>112</v>
      </c>
      <c r="D1391">
        <v>109</v>
      </c>
      <c r="E1391">
        <v>110</v>
      </c>
      <c r="F1391" s="22">
        <v>43130</v>
      </c>
      <c r="G1391">
        <v>111</v>
      </c>
      <c r="H1391">
        <v>112</v>
      </c>
      <c r="I1391">
        <v>108</v>
      </c>
      <c r="J1391">
        <v>108</v>
      </c>
      <c r="K1391" s="22">
        <v>43131</v>
      </c>
      <c r="L1391">
        <v>78</v>
      </c>
      <c r="M1391">
        <v>1.04</v>
      </c>
      <c r="N1391" s="8">
        <f>IF(AND(AM1391=1,AC1391&lt;-0.005,AE1391&gt;O$1),R1391,"")</f>
        <v>-18518.518518518544</v>
      </c>
      <c r="O1391" s="8">
        <f t="shared" si="112"/>
        <v>-23703.917892541758</v>
      </c>
      <c r="P1391" s="8" t="str">
        <f t="shared" si="116"/>
        <v/>
      </c>
      <c r="Q1391" s="8">
        <f t="shared" si="113"/>
        <v>29895.305488300357</v>
      </c>
      <c r="R1391" s="8">
        <f t="shared" si="114"/>
        <v>-18518.518518518544</v>
      </c>
      <c r="S1391" s="8">
        <f t="shared" si="115"/>
        <v>90800.634426228527</v>
      </c>
      <c r="U1391" s="25">
        <v>43131.320162037038</v>
      </c>
      <c r="V1391">
        <v>1</v>
      </c>
      <c r="W1391">
        <v>4347</v>
      </c>
      <c r="X1391" t="s">
        <v>1230</v>
      </c>
      <c r="Y1391" t="s">
        <v>960</v>
      </c>
      <c r="Z1391" s="25">
        <v>43130.998611111114</v>
      </c>
      <c r="AA1391">
        <v>83</v>
      </c>
      <c r="AB1391">
        <v>-25</v>
      </c>
      <c r="AC1391" s="24">
        <v>-0.23150000000000001</v>
      </c>
      <c r="AD1391">
        <v>445100</v>
      </c>
      <c r="AE1391">
        <v>37239800</v>
      </c>
      <c r="AF1391" s="22">
        <v>43130</v>
      </c>
      <c r="AG1391">
        <v>111</v>
      </c>
      <c r="AH1391">
        <v>108</v>
      </c>
      <c r="AI1391" s="22">
        <v>43131</v>
      </c>
      <c r="AJ1391">
        <v>78</v>
      </c>
      <c r="AK1391">
        <v>81</v>
      </c>
      <c r="AM1391">
        <v>1</v>
      </c>
      <c r="AN1391" t="s">
        <v>1023</v>
      </c>
      <c r="AO1391">
        <v>46.92</v>
      </c>
      <c r="AP1391">
        <v>0</v>
      </c>
      <c r="AQ1391">
        <v>0.86</v>
      </c>
      <c r="AR1391">
        <v>0.86</v>
      </c>
      <c r="AS1391">
        <v>1.04</v>
      </c>
      <c r="AT1391">
        <v>1.07</v>
      </c>
      <c r="AU1391">
        <v>0.78400000000000003</v>
      </c>
      <c r="AV1391">
        <v>86</v>
      </c>
      <c r="AW1391">
        <v>76</v>
      </c>
      <c r="AX1391">
        <v>81</v>
      </c>
    </row>
    <row r="1392" spans="1:50">
      <c r="A1392" s="22">
        <v>43129</v>
      </c>
      <c r="B1392">
        <v>1174</v>
      </c>
      <c r="C1392">
        <v>1189</v>
      </c>
      <c r="D1392">
        <v>1168</v>
      </c>
      <c r="E1392">
        <v>1183</v>
      </c>
      <c r="F1392" s="22">
        <v>43130</v>
      </c>
      <c r="G1392">
        <v>1189</v>
      </c>
      <c r="H1392">
        <v>1223</v>
      </c>
      <c r="I1392">
        <v>1188</v>
      </c>
      <c r="J1392">
        <v>1217</v>
      </c>
      <c r="K1392" s="22">
        <v>43131</v>
      </c>
      <c r="L1392">
        <v>1227</v>
      </c>
      <c r="M1392">
        <v>1</v>
      </c>
      <c r="N1392" s="8" t="str">
        <f>IF(AND(AM1392=1,AC1392&lt;-0.005,AE1392&gt;O$1),R1392,"")</f>
        <v/>
      </c>
      <c r="O1392" s="8">
        <f t="shared" si="112"/>
        <v>-23703.917892541758</v>
      </c>
      <c r="P1392" s="8" t="str">
        <f t="shared" si="116"/>
        <v/>
      </c>
      <c r="Q1392" s="8">
        <f t="shared" si="113"/>
        <v>29895.305488300357</v>
      </c>
      <c r="R1392" s="8">
        <f t="shared" si="114"/>
        <v>-3640.7766990291248</v>
      </c>
      <c r="S1392" s="8">
        <f t="shared" si="115"/>
        <v>87159.8577271994</v>
      </c>
      <c r="U1392" s="25">
        <v>43131.320162037038</v>
      </c>
      <c r="V1392">
        <v>3</v>
      </c>
      <c r="W1392">
        <v>1357</v>
      </c>
      <c r="X1392" t="s">
        <v>1056</v>
      </c>
      <c r="Y1392" t="s">
        <v>954</v>
      </c>
      <c r="Z1392" s="25">
        <v>43130.998611111114</v>
      </c>
      <c r="AA1392">
        <v>1228.0999999999999</v>
      </c>
      <c r="AB1392">
        <v>11.1</v>
      </c>
      <c r="AC1392" s="24">
        <v>9.1000000000000004E-3</v>
      </c>
      <c r="AD1392">
        <v>314030</v>
      </c>
      <c r="AE1392">
        <v>384891826</v>
      </c>
      <c r="AF1392" s="22">
        <v>43130</v>
      </c>
      <c r="AG1392">
        <v>1189</v>
      </c>
      <c r="AH1392">
        <v>1217</v>
      </c>
      <c r="AI1392" s="22">
        <v>43131</v>
      </c>
      <c r="AJ1392">
        <v>1227</v>
      </c>
      <c r="AK1392">
        <v>1236</v>
      </c>
      <c r="AM1392">
        <v>1</v>
      </c>
      <c r="AN1392" t="s">
        <v>1023</v>
      </c>
      <c r="AO1392" s="26">
        <v>8.0000000000000002E-3</v>
      </c>
      <c r="AQ1392">
        <v>0.33</v>
      </c>
      <c r="AR1392">
        <v>0.19</v>
      </c>
      <c r="AS1392">
        <v>1</v>
      </c>
      <c r="AT1392">
        <v>0.93</v>
      </c>
      <c r="AU1392">
        <v>2.113</v>
      </c>
      <c r="AV1392">
        <v>1236</v>
      </c>
      <c r="AW1392">
        <v>1207</v>
      </c>
      <c r="AX1392">
        <v>1236</v>
      </c>
    </row>
    <row r="1393" spans="1:50">
      <c r="A1393" s="22">
        <v>43129</v>
      </c>
      <c r="B1393">
        <v>322</v>
      </c>
      <c r="C1393">
        <v>326</v>
      </c>
      <c r="D1393">
        <v>319</v>
      </c>
      <c r="E1393">
        <v>324</v>
      </c>
      <c r="F1393" s="22">
        <v>43130</v>
      </c>
      <c r="G1393">
        <v>395</v>
      </c>
      <c r="H1393">
        <v>404</v>
      </c>
      <c r="I1393">
        <v>395</v>
      </c>
      <c r="J1393">
        <v>404</v>
      </c>
      <c r="K1393" s="22">
        <v>43131</v>
      </c>
      <c r="L1393">
        <v>396</v>
      </c>
      <c r="M1393">
        <v>0.98</v>
      </c>
      <c r="N1393" s="8" t="str">
        <f>IF(AND(AM1393=1,AC1393&lt;-0.005,AE1393&gt;O$1),R1393,"")</f>
        <v/>
      </c>
      <c r="O1393" s="8">
        <f t="shared" si="112"/>
        <v>-23703.917892541758</v>
      </c>
      <c r="P1393" s="8" t="str">
        <f t="shared" si="116"/>
        <v/>
      </c>
      <c r="Q1393" s="8">
        <f t="shared" si="113"/>
        <v>29895.305488300357</v>
      </c>
      <c r="R1393" s="8">
        <f t="shared" si="114"/>
        <v>-22891.566265060224</v>
      </c>
      <c r="S1393" s="8">
        <f t="shared" si="115"/>
        <v>87159.8577271994</v>
      </c>
      <c r="U1393" s="25">
        <v>43131.320162037038</v>
      </c>
      <c r="V1393">
        <v>4</v>
      </c>
      <c r="W1393">
        <v>7908</v>
      </c>
      <c r="X1393" t="s">
        <v>1407</v>
      </c>
      <c r="Y1393" t="s">
        <v>962</v>
      </c>
      <c r="Z1393" s="25">
        <v>43130.998611111114</v>
      </c>
      <c r="AA1393">
        <v>418</v>
      </c>
      <c r="AB1393">
        <v>14</v>
      </c>
      <c r="AC1393" s="24">
        <v>3.4700000000000002E-2</v>
      </c>
      <c r="AD1393">
        <v>203700</v>
      </c>
      <c r="AE1393">
        <v>85054520</v>
      </c>
      <c r="AF1393" s="22">
        <v>43130</v>
      </c>
      <c r="AG1393">
        <v>395</v>
      </c>
      <c r="AH1393">
        <v>404</v>
      </c>
      <c r="AI1393" s="22">
        <v>43131</v>
      </c>
      <c r="AJ1393">
        <v>396</v>
      </c>
      <c r="AK1393">
        <v>415</v>
      </c>
      <c r="AM1393">
        <v>2</v>
      </c>
      <c r="AN1393" t="s">
        <v>1023</v>
      </c>
      <c r="AO1393">
        <v>0</v>
      </c>
      <c r="AP1393">
        <v>1.24</v>
      </c>
      <c r="AQ1393">
        <v>0.16</v>
      </c>
      <c r="AR1393">
        <v>0.62</v>
      </c>
      <c r="AS1393">
        <v>0.98</v>
      </c>
      <c r="AT1393">
        <v>1.03</v>
      </c>
      <c r="AU1393">
        <v>0.67500000000000004</v>
      </c>
      <c r="AV1393">
        <v>425</v>
      </c>
      <c r="AW1393">
        <v>377</v>
      </c>
      <c r="AX1393">
        <v>415</v>
      </c>
    </row>
    <row r="1394" spans="1:50">
      <c r="A1394" s="22">
        <v>43129</v>
      </c>
      <c r="B1394">
        <v>384</v>
      </c>
      <c r="C1394">
        <v>401</v>
      </c>
      <c r="D1394">
        <v>361</v>
      </c>
      <c r="E1394">
        <v>361</v>
      </c>
      <c r="F1394" s="22">
        <v>43130</v>
      </c>
      <c r="G1394">
        <v>356</v>
      </c>
      <c r="H1394">
        <v>389</v>
      </c>
      <c r="I1394">
        <v>338</v>
      </c>
      <c r="J1394">
        <v>385</v>
      </c>
      <c r="K1394" s="22">
        <v>43131</v>
      </c>
      <c r="L1394">
        <v>373</v>
      </c>
      <c r="M1394">
        <v>1.21</v>
      </c>
      <c r="N1394" s="8" t="str">
        <f>IF(AND(AM1394=1,AC1394&lt;-0.005,AE1394&gt;O$1),R1394,"")</f>
        <v/>
      </c>
      <c r="O1394" s="8">
        <f t="shared" si="112"/>
        <v>-23703.917892541758</v>
      </c>
      <c r="P1394" s="8" t="str">
        <f t="shared" si="116"/>
        <v/>
      </c>
      <c r="Q1394" s="8">
        <f t="shared" si="113"/>
        <v>29895.305488300357</v>
      </c>
      <c r="R1394" s="8">
        <f t="shared" si="114"/>
        <v>5420.0542005420348</v>
      </c>
      <c r="S1394" s="8">
        <f t="shared" si="115"/>
        <v>87159.8577271994</v>
      </c>
      <c r="U1394" s="25">
        <v>43131.320162037038</v>
      </c>
      <c r="V1394">
        <v>6</v>
      </c>
      <c r="W1394">
        <v>3323</v>
      </c>
      <c r="X1394" t="s">
        <v>305</v>
      </c>
      <c r="Y1394" t="s">
        <v>960</v>
      </c>
      <c r="Z1394" s="25">
        <v>43130.998611111114</v>
      </c>
      <c r="AA1394">
        <v>376.5</v>
      </c>
      <c r="AB1394">
        <v>-8.5</v>
      </c>
      <c r="AC1394" s="24">
        <v>-2.2100000000000002E-2</v>
      </c>
      <c r="AD1394">
        <v>70600</v>
      </c>
      <c r="AE1394">
        <v>26712270</v>
      </c>
      <c r="AF1394" s="22">
        <v>43130</v>
      </c>
      <c r="AG1394">
        <v>356</v>
      </c>
      <c r="AH1394">
        <v>385</v>
      </c>
      <c r="AI1394" s="22">
        <v>43131</v>
      </c>
      <c r="AJ1394">
        <v>373</v>
      </c>
      <c r="AK1394">
        <v>369</v>
      </c>
      <c r="AM1394">
        <v>2</v>
      </c>
      <c r="AN1394" t="s">
        <v>1023</v>
      </c>
      <c r="AO1394">
        <v>7025.82</v>
      </c>
      <c r="AP1394">
        <v>0.39</v>
      </c>
      <c r="AQ1394">
        <v>0.73</v>
      </c>
      <c r="AR1394">
        <v>0.78</v>
      </c>
      <c r="AS1394">
        <v>1.21</v>
      </c>
      <c r="AT1394">
        <v>2.14</v>
      </c>
      <c r="AU1394">
        <v>1.304</v>
      </c>
      <c r="AV1394">
        <v>393</v>
      </c>
      <c r="AW1394">
        <v>364</v>
      </c>
      <c r="AX1394">
        <v>369</v>
      </c>
    </row>
    <row r="1395" spans="1:50">
      <c r="A1395" s="22">
        <v>43129</v>
      </c>
      <c r="B1395">
        <v>760</v>
      </c>
      <c r="C1395">
        <v>913</v>
      </c>
      <c r="D1395">
        <v>755</v>
      </c>
      <c r="E1395">
        <v>913</v>
      </c>
      <c r="F1395" s="22">
        <v>43130</v>
      </c>
      <c r="G1395">
        <v>1063</v>
      </c>
      <c r="H1395">
        <v>1063</v>
      </c>
      <c r="I1395">
        <v>1063</v>
      </c>
      <c r="J1395">
        <v>1063</v>
      </c>
      <c r="K1395" s="22">
        <v>43131</v>
      </c>
      <c r="L1395">
        <v>1063</v>
      </c>
      <c r="M1395">
        <v>0.99</v>
      </c>
      <c r="N1395" s="8" t="str">
        <f>IF(AND(AM1395=1,AC1395&lt;-0.005,AE1395&gt;O$1),R1395,"")</f>
        <v/>
      </c>
      <c r="O1395" s="8">
        <f t="shared" si="112"/>
        <v>-23703.917892541758</v>
      </c>
      <c r="P1395" s="8" t="str">
        <f t="shared" si="116"/>
        <v/>
      </c>
      <c r="Q1395" s="8">
        <f t="shared" si="113"/>
        <v>29895.305488300357</v>
      </c>
      <c r="R1395" s="8">
        <f t="shared" si="114"/>
        <v>23645.320197044352</v>
      </c>
      <c r="S1395" s="8">
        <f t="shared" si="115"/>
        <v>87159.8577271994</v>
      </c>
      <c r="U1395" s="25">
        <v>43131.320162037038</v>
      </c>
      <c r="V1395">
        <v>8</v>
      </c>
      <c r="W1395">
        <v>4642</v>
      </c>
      <c r="X1395" t="s">
        <v>1561</v>
      </c>
      <c r="Y1395" t="s">
        <v>954</v>
      </c>
      <c r="Z1395" s="25">
        <v>43130.998611111114</v>
      </c>
      <c r="AA1395">
        <v>1115</v>
      </c>
      <c r="AB1395">
        <v>52</v>
      </c>
      <c r="AC1395" s="24">
        <v>4.8899999999999999E-2</v>
      </c>
      <c r="AD1395">
        <v>32700</v>
      </c>
      <c r="AE1395">
        <v>36891370</v>
      </c>
      <c r="AF1395" s="22">
        <v>43130</v>
      </c>
      <c r="AG1395">
        <v>1063</v>
      </c>
      <c r="AH1395">
        <v>1063</v>
      </c>
      <c r="AI1395" s="22">
        <v>43131</v>
      </c>
      <c r="AJ1395">
        <v>1063</v>
      </c>
      <c r="AK1395">
        <v>1015</v>
      </c>
      <c r="AM1395">
        <v>2</v>
      </c>
      <c r="AN1395" t="s">
        <v>1023</v>
      </c>
      <c r="AO1395">
        <v>0</v>
      </c>
      <c r="AP1395">
        <v>1.1299999999999999</v>
      </c>
      <c r="AQ1395">
        <v>0.52</v>
      </c>
      <c r="AR1395">
        <v>0.75</v>
      </c>
      <c r="AS1395">
        <v>0.99</v>
      </c>
      <c r="AT1395">
        <v>1.1399999999999999</v>
      </c>
      <c r="AU1395">
        <v>0.74</v>
      </c>
      <c r="AV1395">
        <v>1184</v>
      </c>
      <c r="AW1395">
        <v>1003</v>
      </c>
      <c r="AX1395">
        <v>1015</v>
      </c>
    </row>
    <row r="1396" spans="1:50">
      <c r="A1396" s="22">
        <v>43129</v>
      </c>
      <c r="B1396">
        <v>812</v>
      </c>
      <c r="C1396">
        <v>840</v>
      </c>
      <c r="D1396">
        <v>812</v>
      </c>
      <c r="E1396">
        <v>834</v>
      </c>
      <c r="F1396" s="22">
        <v>43130</v>
      </c>
      <c r="G1396">
        <v>835</v>
      </c>
      <c r="H1396">
        <v>841</v>
      </c>
      <c r="I1396">
        <v>801</v>
      </c>
      <c r="J1396">
        <v>822</v>
      </c>
      <c r="K1396" s="22">
        <v>43131</v>
      </c>
      <c r="L1396">
        <v>972</v>
      </c>
      <c r="M1396">
        <v>1.04</v>
      </c>
      <c r="N1396" s="8" t="str">
        <f>IF(AND(AM1396=1,AC1396&lt;-0.005,AE1396&gt;O$1),R1396,"")</f>
        <v/>
      </c>
      <c r="O1396" s="8">
        <f t="shared" si="112"/>
        <v>-23703.917892541758</v>
      </c>
      <c r="P1396" s="8" t="str">
        <f t="shared" si="116"/>
        <v/>
      </c>
      <c r="Q1396" s="8">
        <f t="shared" si="113"/>
        <v>29895.305488300357</v>
      </c>
      <c r="R1396" s="8">
        <f t="shared" si="114"/>
        <v>0</v>
      </c>
      <c r="S1396" s="8">
        <f t="shared" si="115"/>
        <v>87159.8577271994</v>
      </c>
      <c r="U1396" s="25">
        <v>43131.320162037038</v>
      </c>
      <c r="V1396">
        <v>11</v>
      </c>
      <c r="W1396">
        <v>2491</v>
      </c>
      <c r="X1396" t="s">
        <v>1145</v>
      </c>
      <c r="Y1396" t="s">
        <v>962</v>
      </c>
      <c r="Z1396" s="25">
        <v>43130.998611111114</v>
      </c>
      <c r="AA1396">
        <v>910.1</v>
      </c>
      <c r="AB1396">
        <v>88.1</v>
      </c>
      <c r="AC1396" s="24">
        <v>0.1072</v>
      </c>
      <c r="AD1396">
        <v>20800</v>
      </c>
      <c r="AE1396">
        <v>19678040</v>
      </c>
      <c r="AF1396" s="22">
        <v>43130</v>
      </c>
      <c r="AG1396">
        <v>835</v>
      </c>
      <c r="AH1396">
        <v>822</v>
      </c>
      <c r="AI1396" s="22">
        <v>43131</v>
      </c>
      <c r="AJ1396">
        <v>972</v>
      </c>
      <c r="AK1396">
        <v>972</v>
      </c>
      <c r="AM1396">
        <v>1</v>
      </c>
      <c r="AN1396">
        <v>0.05</v>
      </c>
      <c r="AO1396">
        <v>7.24</v>
      </c>
      <c r="AP1396">
        <v>1.0900000000000001</v>
      </c>
      <c r="AQ1396">
        <v>1</v>
      </c>
      <c r="AR1396">
        <v>0.97</v>
      </c>
      <c r="AS1396">
        <v>1.04</v>
      </c>
      <c r="AT1396">
        <v>1.05</v>
      </c>
      <c r="AU1396">
        <v>0.76</v>
      </c>
      <c r="AV1396">
        <v>972</v>
      </c>
      <c r="AW1396">
        <v>963</v>
      </c>
      <c r="AX1396">
        <v>972</v>
      </c>
    </row>
    <row r="1397" spans="1:50">
      <c r="A1397" s="22">
        <v>43129</v>
      </c>
      <c r="B1397">
        <v>1625</v>
      </c>
      <c r="C1397">
        <v>1650</v>
      </c>
      <c r="D1397">
        <v>1550</v>
      </c>
      <c r="E1397">
        <v>1580</v>
      </c>
      <c r="F1397" s="22">
        <v>43130</v>
      </c>
      <c r="G1397">
        <v>1600</v>
      </c>
      <c r="H1397">
        <v>1980</v>
      </c>
      <c r="I1397">
        <v>1590</v>
      </c>
      <c r="J1397">
        <v>1980</v>
      </c>
      <c r="K1397" s="22">
        <v>43131</v>
      </c>
      <c r="L1397">
        <v>1900</v>
      </c>
      <c r="M1397">
        <v>1.1100000000000001</v>
      </c>
      <c r="N1397" s="8" t="str">
        <f>IF(AND(AM1397=1,AC1397&lt;-0.005,AE1397&gt;O$1),R1397,"")</f>
        <v/>
      </c>
      <c r="O1397" s="8">
        <f t="shared" si="112"/>
        <v>-23703.917892541758</v>
      </c>
      <c r="P1397" s="8" t="str">
        <f t="shared" si="116"/>
        <v/>
      </c>
      <c r="Q1397" s="8">
        <f t="shared" si="113"/>
        <v>29895.305488300357</v>
      </c>
      <c r="R1397" s="8">
        <f t="shared" si="114"/>
        <v>15184.381778741817</v>
      </c>
      <c r="S1397" s="8">
        <f t="shared" si="115"/>
        <v>87159.8577271994</v>
      </c>
      <c r="U1397" s="25">
        <v>43131.320162037038</v>
      </c>
      <c r="V1397">
        <v>12</v>
      </c>
      <c r="W1397">
        <v>6292</v>
      </c>
      <c r="X1397" t="s">
        <v>687</v>
      </c>
      <c r="Y1397" t="s">
        <v>954</v>
      </c>
      <c r="Z1397" s="25">
        <v>43130.99722222222</v>
      </c>
      <c r="AA1397">
        <v>2070</v>
      </c>
      <c r="AB1397">
        <v>90</v>
      </c>
      <c r="AC1397" s="24">
        <v>4.5499999999999999E-2</v>
      </c>
      <c r="AD1397">
        <v>18500</v>
      </c>
      <c r="AE1397">
        <v>38515740</v>
      </c>
      <c r="AF1397" s="22">
        <v>43130</v>
      </c>
      <c r="AG1397">
        <v>1600</v>
      </c>
      <c r="AH1397">
        <v>1980</v>
      </c>
      <c r="AI1397" s="22">
        <v>43131</v>
      </c>
      <c r="AJ1397">
        <v>1900</v>
      </c>
      <c r="AK1397">
        <v>1844</v>
      </c>
      <c r="AM1397">
        <v>2</v>
      </c>
      <c r="AN1397" t="s">
        <v>1023</v>
      </c>
      <c r="AO1397">
        <v>0</v>
      </c>
      <c r="AP1397">
        <v>0.61</v>
      </c>
      <c r="AQ1397">
        <v>0.8</v>
      </c>
      <c r="AR1397">
        <v>0.88</v>
      </c>
      <c r="AS1397">
        <v>1.1100000000000001</v>
      </c>
      <c r="AT1397">
        <v>1.34</v>
      </c>
      <c r="AU1397">
        <v>0.81599999999999995</v>
      </c>
      <c r="AV1397">
        <v>2096</v>
      </c>
      <c r="AW1397">
        <v>1844</v>
      </c>
      <c r="AX1397">
        <v>1844</v>
      </c>
    </row>
    <row r="1398" spans="1:50">
      <c r="A1398" s="22">
        <v>43129</v>
      </c>
      <c r="B1398">
        <v>205</v>
      </c>
      <c r="C1398">
        <v>210</v>
      </c>
      <c r="D1398">
        <v>200</v>
      </c>
      <c r="E1398">
        <v>205</v>
      </c>
      <c r="F1398" s="22">
        <v>43130</v>
      </c>
      <c r="G1398">
        <v>207</v>
      </c>
      <c r="H1398">
        <v>207</v>
      </c>
      <c r="I1398">
        <v>195</v>
      </c>
      <c r="J1398">
        <v>198</v>
      </c>
      <c r="K1398" s="22">
        <v>43131</v>
      </c>
      <c r="L1398">
        <v>210</v>
      </c>
      <c r="M1398">
        <v>1.18</v>
      </c>
      <c r="N1398" s="8" t="str">
        <f>IF(AND(AM1398=1,AC1398&lt;-0.005,AE1398&gt;O$1),R1398,"")</f>
        <v/>
      </c>
      <c r="O1398" s="8">
        <f t="shared" si="112"/>
        <v>-23703.917892541758</v>
      </c>
      <c r="P1398" s="8" t="str">
        <f t="shared" si="116"/>
        <v/>
      </c>
      <c r="Q1398" s="8">
        <f t="shared" si="113"/>
        <v>29895.305488300357</v>
      </c>
      <c r="R1398" s="8">
        <f t="shared" si="114"/>
        <v>12195.121951219524</v>
      </c>
      <c r="S1398" s="8">
        <f t="shared" si="115"/>
        <v>99354.979678418924</v>
      </c>
      <c r="U1398" s="25">
        <v>43131.320162037038</v>
      </c>
      <c r="V1398">
        <v>13</v>
      </c>
      <c r="W1398">
        <v>9479</v>
      </c>
      <c r="X1398" t="s">
        <v>1374</v>
      </c>
      <c r="Y1398" t="s">
        <v>962</v>
      </c>
      <c r="Z1398" s="25">
        <v>43130.998611111114</v>
      </c>
      <c r="AA1398">
        <v>216</v>
      </c>
      <c r="AB1398">
        <v>18</v>
      </c>
      <c r="AC1398" s="24">
        <v>9.0899999999999995E-2</v>
      </c>
      <c r="AD1398">
        <v>17400</v>
      </c>
      <c r="AE1398">
        <v>3777880</v>
      </c>
      <c r="AF1398" s="22">
        <v>43130</v>
      </c>
      <c r="AG1398">
        <v>207</v>
      </c>
      <c r="AH1398">
        <v>198</v>
      </c>
      <c r="AI1398" s="22">
        <v>43131</v>
      </c>
      <c r="AJ1398">
        <v>210</v>
      </c>
      <c r="AK1398">
        <v>205</v>
      </c>
      <c r="AM1398">
        <v>1</v>
      </c>
      <c r="AN1398">
        <v>0</v>
      </c>
      <c r="AO1398">
        <v>2.98</v>
      </c>
      <c r="AP1398">
        <v>0.25</v>
      </c>
      <c r="AQ1398">
        <v>0.77</v>
      </c>
      <c r="AR1398">
        <v>0.78</v>
      </c>
      <c r="AS1398">
        <v>1.18</v>
      </c>
      <c r="AT1398">
        <v>1.23</v>
      </c>
      <c r="AU1398">
        <v>0.53700000000000003</v>
      </c>
      <c r="AV1398">
        <v>217</v>
      </c>
      <c r="AW1398">
        <v>202</v>
      </c>
      <c r="AX1398">
        <v>205</v>
      </c>
    </row>
    <row r="1399" spans="1:50">
      <c r="A1399" s="22">
        <v>43129</v>
      </c>
      <c r="B1399">
        <v>665</v>
      </c>
      <c r="C1399">
        <v>674</v>
      </c>
      <c r="D1399">
        <v>656</v>
      </c>
      <c r="E1399">
        <v>665</v>
      </c>
      <c r="F1399" s="22">
        <v>43130</v>
      </c>
      <c r="G1399">
        <v>664</v>
      </c>
      <c r="H1399">
        <v>665</v>
      </c>
      <c r="I1399">
        <v>625</v>
      </c>
      <c r="J1399">
        <v>644</v>
      </c>
      <c r="K1399" s="22">
        <v>43131</v>
      </c>
      <c r="L1399">
        <v>719</v>
      </c>
      <c r="M1399">
        <v>1</v>
      </c>
      <c r="N1399" s="8" t="str">
        <f>IF(AND(AM1399=1,AC1399&lt;-0.005,AE1399&gt;O$1),R1399,"")</f>
        <v/>
      </c>
      <c r="O1399" s="8">
        <f t="shared" si="112"/>
        <v>-23703.917892541758</v>
      </c>
      <c r="P1399" s="8" t="str">
        <f t="shared" si="116"/>
        <v/>
      </c>
      <c r="Q1399" s="8">
        <f t="shared" si="113"/>
        <v>29895.305488300357</v>
      </c>
      <c r="R1399" s="8">
        <f t="shared" si="114"/>
        <v>-35229.476405946982</v>
      </c>
      <c r="S1399" s="8">
        <f t="shared" si="115"/>
        <v>99354.979678418924</v>
      </c>
      <c r="U1399" s="25">
        <v>43131.320162037038</v>
      </c>
      <c r="V1399">
        <v>16</v>
      </c>
      <c r="W1399">
        <v>3784</v>
      </c>
      <c r="X1399" t="s">
        <v>1037</v>
      </c>
      <c r="Y1399" t="s">
        <v>962</v>
      </c>
      <c r="Z1399" s="25">
        <v>43130.997916666667</v>
      </c>
      <c r="AA1399">
        <v>1588</v>
      </c>
      <c r="AB1399">
        <v>300</v>
      </c>
      <c r="AC1399" s="24">
        <v>0.2329</v>
      </c>
      <c r="AD1399">
        <v>15900</v>
      </c>
      <c r="AE1399">
        <v>24909080</v>
      </c>
      <c r="AF1399" s="22">
        <v>43130</v>
      </c>
      <c r="AG1399">
        <v>1329</v>
      </c>
      <c r="AH1399">
        <v>1288</v>
      </c>
      <c r="AI1399" s="22">
        <v>43131</v>
      </c>
      <c r="AJ1399">
        <v>1438</v>
      </c>
      <c r="AK1399">
        <v>1547</v>
      </c>
      <c r="AM1399">
        <v>2</v>
      </c>
      <c r="AN1399" t="s">
        <v>1023</v>
      </c>
      <c r="AO1399">
        <v>0</v>
      </c>
      <c r="AP1399">
        <v>1.55</v>
      </c>
      <c r="AQ1399">
        <v>0.68</v>
      </c>
      <c r="AR1399">
        <v>0.33</v>
      </c>
      <c r="AS1399">
        <v>1</v>
      </c>
      <c r="AT1399">
        <v>0.99</v>
      </c>
      <c r="AU1399">
        <v>0.76100000000000001</v>
      </c>
      <c r="AV1399">
        <v>792</v>
      </c>
      <c r="AW1399">
        <v>705</v>
      </c>
      <c r="AX1399">
        <v>773</v>
      </c>
    </row>
    <row r="1400" spans="1:50">
      <c r="A1400" s="22">
        <v>43129</v>
      </c>
      <c r="B1400">
        <v>1250</v>
      </c>
      <c r="C1400">
        <v>1258</v>
      </c>
      <c r="D1400">
        <v>1220</v>
      </c>
      <c r="E1400">
        <v>1240</v>
      </c>
      <c r="F1400" s="22">
        <v>43130</v>
      </c>
      <c r="G1400">
        <v>1240</v>
      </c>
      <c r="H1400">
        <v>1270</v>
      </c>
      <c r="I1400">
        <v>1220</v>
      </c>
      <c r="J1400">
        <v>1262</v>
      </c>
      <c r="K1400" s="22">
        <v>43131</v>
      </c>
      <c r="L1400">
        <v>1215</v>
      </c>
      <c r="M1400">
        <v>1.05</v>
      </c>
      <c r="N1400" s="8" t="str">
        <f>IF(AND(AM1400=1,AC1400&lt;-0.005,AE1400&gt;O$1),R1400,"")</f>
        <v/>
      </c>
      <c r="O1400" s="8">
        <f t="shared" si="112"/>
        <v>-23703.917892541758</v>
      </c>
      <c r="P1400" s="8" t="str">
        <f t="shared" si="116"/>
        <v/>
      </c>
      <c r="Q1400" s="8">
        <f t="shared" si="113"/>
        <v>29895.305488300357</v>
      </c>
      <c r="R1400" s="8">
        <f t="shared" si="114"/>
        <v>-15936.254980079668</v>
      </c>
      <c r="S1400" s="8">
        <f t="shared" si="115"/>
        <v>99354.979678418924</v>
      </c>
      <c r="U1400" s="25">
        <v>43131.320173611108</v>
      </c>
      <c r="V1400">
        <v>17</v>
      </c>
      <c r="W1400">
        <v>3793</v>
      </c>
      <c r="X1400" t="s">
        <v>1147</v>
      </c>
      <c r="Y1400" t="s">
        <v>957</v>
      </c>
      <c r="Z1400" s="25">
        <v>43130.997916666667</v>
      </c>
      <c r="AA1400">
        <v>1210.0999999999999</v>
      </c>
      <c r="AB1400">
        <v>-51.9</v>
      </c>
      <c r="AC1400" s="24">
        <v>-4.1099999999999998E-2</v>
      </c>
      <c r="AD1400">
        <v>14300</v>
      </c>
      <c r="AE1400">
        <v>17433180</v>
      </c>
      <c r="AF1400" s="22">
        <v>43130</v>
      </c>
      <c r="AG1400">
        <v>1240</v>
      </c>
      <c r="AH1400">
        <v>1262</v>
      </c>
      <c r="AI1400" s="22">
        <v>43131</v>
      </c>
      <c r="AJ1400">
        <v>1215</v>
      </c>
      <c r="AK1400">
        <v>1255</v>
      </c>
      <c r="AM1400">
        <v>2</v>
      </c>
      <c r="AN1400" t="s">
        <v>1023</v>
      </c>
      <c r="AO1400">
        <v>15472</v>
      </c>
      <c r="AP1400">
        <v>0</v>
      </c>
      <c r="AQ1400">
        <v>1</v>
      </c>
      <c r="AR1400">
        <v>0.26</v>
      </c>
      <c r="AS1400">
        <v>1.05</v>
      </c>
      <c r="AT1400">
        <v>0.98</v>
      </c>
      <c r="AU1400">
        <v>1.798</v>
      </c>
      <c r="AV1400">
        <v>1264</v>
      </c>
      <c r="AW1400">
        <v>1212</v>
      </c>
      <c r="AX1400">
        <v>1255</v>
      </c>
    </row>
    <row r="1401" spans="1:50">
      <c r="A1401" s="22">
        <v>43129</v>
      </c>
      <c r="B1401">
        <v>251</v>
      </c>
      <c r="C1401">
        <v>254</v>
      </c>
      <c r="D1401">
        <v>251</v>
      </c>
      <c r="E1401">
        <v>253</v>
      </c>
      <c r="F1401" s="22">
        <v>43130</v>
      </c>
      <c r="G1401">
        <v>254</v>
      </c>
      <c r="H1401">
        <v>254</v>
      </c>
      <c r="I1401">
        <v>248</v>
      </c>
      <c r="J1401">
        <v>250</v>
      </c>
      <c r="K1401" s="22">
        <v>43131</v>
      </c>
      <c r="L1401">
        <v>256</v>
      </c>
      <c r="M1401">
        <v>1.01</v>
      </c>
      <c r="N1401" s="8" t="str">
        <f>IF(AND(AM1401=1,AC1401&lt;-0.005,AE1401&gt;O$1),R1401,"")</f>
        <v/>
      </c>
      <c r="O1401" s="8">
        <f t="shared" si="112"/>
        <v>-23703.917892541758</v>
      </c>
      <c r="P1401" s="8" t="str">
        <f t="shared" si="116"/>
        <v/>
      </c>
      <c r="Q1401" s="8">
        <f t="shared" si="113"/>
        <v>29895.305488300357</v>
      </c>
      <c r="R1401" s="8">
        <f t="shared" si="114"/>
        <v>9960.1593625497917</v>
      </c>
      <c r="S1401" s="8">
        <f t="shared" si="115"/>
        <v>99354.979678418924</v>
      </c>
      <c r="U1401" s="25">
        <v>43131.320173611108</v>
      </c>
      <c r="V1401">
        <v>18</v>
      </c>
      <c r="W1401">
        <v>9478</v>
      </c>
      <c r="X1401" t="s">
        <v>1237</v>
      </c>
      <c r="Y1401" t="s">
        <v>960</v>
      </c>
      <c r="Z1401" s="25">
        <v>43130.997916666667</v>
      </c>
      <c r="AA1401">
        <v>261</v>
      </c>
      <c r="AB1401">
        <v>11</v>
      </c>
      <c r="AC1401" s="24">
        <v>4.3999999999999997E-2</v>
      </c>
      <c r="AD1401">
        <v>10500</v>
      </c>
      <c r="AE1401">
        <v>2819340</v>
      </c>
      <c r="AF1401" s="22">
        <v>43130</v>
      </c>
      <c r="AG1401">
        <v>254</v>
      </c>
      <c r="AH1401">
        <v>250</v>
      </c>
      <c r="AI1401" s="22">
        <v>43131</v>
      </c>
      <c r="AJ1401">
        <v>256</v>
      </c>
      <c r="AK1401">
        <v>251</v>
      </c>
      <c r="AM1401">
        <v>2</v>
      </c>
      <c r="AN1401" t="s">
        <v>1023</v>
      </c>
      <c r="AO1401">
        <v>0</v>
      </c>
      <c r="AP1401">
        <v>0.56000000000000005</v>
      </c>
      <c r="AQ1401">
        <v>0.55000000000000004</v>
      </c>
      <c r="AR1401">
        <v>0.37</v>
      </c>
      <c r="AS1401">
        <v>1.01</v>
      </c>
      <c r="AT1401">
        <v>0.98</v>
      </c>
      <c r="AU1401">
        <v>0.64900000000000002</v>
      </c>
      <c r="AV1401">
        <v>263</v>
      </c>
      <c r="AW1401">
        <v>251</v>
      </c>
      <c r="AX1401">
        <v>251</v>
      </c>
    </row>
    <row r="1402" spans="1:50">
      <c r="A1402" s="22">
        <v>43129</v>
      </c>
      <c r="B1402">
        <v>210</v>
      </c>
      <c r="C1402">
        <v>211.5</v>
      </c>
      <c r="D1402">
        <v>209.3</v>
      </c>
      <c r="E1402">
        <v>210.2</v>
      </c>
      <c r="F1402" s="22">
        <v>43130</v>
      </c>
      <c r="G1402">
        <v>210.5</v>
      </c>
      <c r="H1402">
        <v>210.9</v>
      </c>
      <c r="I1402">
        <v>208</v>
      </c>
      <c r="J1402">
        <v>209</v>
      </c>
      <c r="K1402" s="22">
        <v>43131</v>
      </c>
      <c r="L1402">
        <v>207.8</v>
      </c>
      <c r="M1402">
        <v>0.99</v>
      </c>
      <c r="N1402" s="8" t="str">
        <f>IF(AND(AM1402=1,AC1402&lt;-0.005,AE1402&gt;O$1),R1402,"")</f>
        <v/>
      </c>
      <c r="O1402" s="8">
        <f t="shared" si="112"/>
        <v>-23703.917892541758</v>
      </c>
      <c r="P1402" s="8">
        <f t="shared" si="116"/>
        <v>6088.6507549926528</v>
      </c>
      <c r="Q1402" s="8">
        <f t="shared" si="113"/>
        <v>35983.956243293011</v>
      </c>
      <c r="R1402" s="8">
        <f t="shared" si="114"/>
        <v>6088.6507549926528</v>
      </c>
      <c r="S1402" s="8">
        <f t="shared" si="115"/>
        <v>105443.63043341157</v>
      </c>
      <c r="U1402" s="25">
        <v>43131.320173611108</v>
      </c>
      <c r="V1402">
        <v>19</v>
      </c>
      <c r="W1402">
        <v>8411</v>
      </c>
      <c r="X1402" t="s">
        <v>1070</v>
      </c>
      <c r="Y1402" t="s">
        <v>962</v>
      </c>
      <c r="Z1402" s="25">
        <v>43130.994444444441</v>
      </c>
      <c r="AA1402">
        <v>208.3</v>
      </c>
      <c r="AB1402">
        <v>-0.7</v>
      </c>
      <c r="AC1402" s="24">
        <v>-3.3E-3</v>
      </c>
      <c r="AD1402">
        <v>10400</v>
      </c>
      <c r="AE1402">
        <v>2170670</v>
      </c>
      <c r="AF1402" s="22">
        <v>43130</v>
      </c>
      <c r="AG1402">
        <v>210.5</v>
      </c>
      <c r="AH1402">
        <v>209</v>
      </c>
      <c r="AI1402" s="22">
        <v>43131</v>
      </c>
      <c r="AJ1402">
        <v>207.8</v>
      </c>
      <c r="AK1402">
        <v>205.3</v>
      </c>
      <c r="AM1402">
        <v>1</v>
      </c>
      <c r="AN1402" t="s">
        <v>1023</v>
      </c>
      <c r="AO1402">
        <v>3.96</v>
      </c>
      <c r="AP1402">
        <v>3.59</v>
      </c>
      <c r="AQ1402">
        <v>0.36</v>
      </c>
      <c r="AR1402">
        <v>0.59</v>
      </c>
      <c r="AS1402">
        <v>0.99</v>
      </c>
      <c r="AT1402">
        <v>1.02</v>
      </c>
      <c r="AU1402">
        <v>0.39700000000000002</v>
      </c>
      <c r="AV1402">
        <v>209</v>
      </c>
      <c r="AW1402">
        <v>205.2</v>
      </c>
      <c r="AX1402">
        <v>205.3</v>
      </c>
    </row>
    <row r="1403" spans="1:50">
      <c r="A1403" s="22">
        <v>43129</v>
      </c>
      <c r="B1403">
        <v>206</v>
      </c>
      <c r="C1403">
        <v>220</v>
      </c>
      <c r="D1403">
        <v>204</v>
      </c>
      <c r="E1403">
        <v>218</v>
      </c>
      <c r="F1403" s="22">
        <v>43130</v>
      </c>
      <c r="G1403">
        <v>217</v>
      </c>
      <c r="H1403">
        <v>221</v>
      </c>
      <c r="I1403">
        <v>205</v>
      </c>
      <c r="J1403">
        <v>213</v>
      </c>
      <c r="K1403" s="22">
        <v>43131</v>
      </c>
      <c r="L1403">
        <v>215</v>
      </c>
      <c r="M1403">
        <v>1.1499999999999999</v>
      </c>
      <c r="N1403" s="8" t="str">
        <f>IF(AND(AM1403=1,AC1403&lt;-0.005,AE1403&gt;O$1),R1403,"")</f>
        <v/>
      </c>
      <c r="O1403" s="8">
        <f t="shared" si="112"/>
        <v>-23703.917892541758</v>
      </c>
      <c r="P1403" s="8" t="str">
        <f t="shared" si="116"/>
        <v/>
      </c>
      <c r="Q1403" s="8">
        <f t="shared" si="113"/>
        <v>35983.956243293011</v>
      </c>
      <c r="R1403" s="8">
        <f t="shared" si="114"/>
        <v>26960.784313725504</v>
      </c>
      <c r="S1403" s="8">
        <f t="shared" si="115"/>
        <v>132404.41474713708</v>
      </c>
      <c r="U1403" s="25">
        <v>43131.320173611108</v>
      </c>
      <c r="V1403">
        <v>20</v>
      </c>
      <c r="W1403">
        <v>6218</v>
      </c>
      <c r="X1403" t="s">
        <v>1560</v>
      </c>
      <c r="Y1403" t="s">
        <v>962</v>
      </c>
      <c r="Z1403" s="25">
        <v>43130.982638888891</v>
      </c>
      <c r="AA1403">
        <v>224</v>
      </c>
      <c r="AB1403">
        <v>11</v>
      </c>
      <c r="AC1403" s="24">
        <v>5.16E-2</v>
      </c>
      <c r="AD1403">
        <v>9000</v>
      </c>
      <c r="AE1403">
        <v>2004600</v>
      </c>
      <c r="AF1403" s="22">
        <v>43130</v>
      </c>
      <c r="AG1403">
        <v>217</v>
      </c>
      <c r="AH1403">
        <v>213</v>
      </c>
      <c r="AI1403" s="22">
        <v>43131</v>
      </c>
      <c r="AJ1403">
        <v>215</v>
      </c>
      <c r="AK1403">
        <v>204</v>
      </c>
      <c r="AM1403">
        <v>1</v>
      </c>
      <c r="AN1403" t="s">
        <v>1023</v>
      </c>
      <c r="AO1403">
        <v>3.16</v>
      </c>
      <c r="AP1403">
        <v>0</v>
      </c>
      <c r="AQ1403">
        <v>0.89</v>
      </c>
      <c r="AR1403">
        <v>0.9</v>
      </c>
      <c r="AS1403">
        <v>1.1499999999999999</v>
      </c>
      <c r="AT1403">
        <v>1.3</v>
      </c>
      <c r="AU1403">
        <v>0.83099999999999996</v>
      </c>
      <c r="AV1403">
        <v>220</v>
      </c>
      <c r="AW1403">
        <v>203</v>
      </c>
      <c r="AX1403">
        <v>204</v>
      </c>
    </row>
    <row r="1404" spans="1:50">
      <c r="A1404" s="22">
        <v>43129</v>
      </c>
      <c r="B1404">
        <v>1398</v>
      </c>
      <c r="C1404">
        <v>1415</v>
      </c>
      <c r="D1404">
        <v>1379</v>
      </c>
      <c r="E1404">
        <v>1400</v>
      </c>
      <c r="F1404" s="22">
        <v>43130</v>
      </c>
      <c r="G1404">
        <v>1401</v>
      </c>
      <c r="H1404">
        <v>1445</v>
      </c>
      <c r="I1404">
        <v>1387</v>
      </c>
      <c r="J1404">
        <v>1400</v>
      </c>
      <c r="K1404" s="22">
        <v>43131</v>
      </c>
      <c r="L1404">
        <v>1652</v>
      </c>
      <c r="M1404">
        <v>1.08</v>
      </c>
      <c r="N1404" s="8" t="str">
        <f>IF(AND(AM1404=1,AC1404&lt;-0.005,AE1404&gt;O$1),R1404,"")</f>
        <v/>
      </c>
      <c r="O1404" s="8">
        <f t="shared" si="112"/>
        <v>-23703.917892541758</v>
      </c>
      <c r="P1404" s="8" t="str">
        <f t="shared" si="116"/>
        <v/>
      </c>
      <c r="Q1404" s="8">
        <f t="shared" si="113"/>
        <v>35983.956243293011</v>
      </c>
      <c r="R1404" s="8">
        <f t="shared" si="114"/>
        <v>0</v>
      </c>
      <c r="S1404" s="8">
        <f t="shared" si="115"/>
        <v>132404.41474713708</v>
      </c>
      <c r="U1404" s="25">
        <v>43131.320173611108</v>
      </c>
      <c r="V1404">
        <v>21</v>
      </c>
      <c r="W1404">
        <v>3182</v>
      </c>
      <c r="X1404" t="s">
        <v>1552</v>
      </c>
      <c r="Y1404" t="s">
        <v>957</v>
      </c>
      <c r="Z1404" s="25">
        <v>43130.998611111114</v>
      </c>
      <c r="AA1404">
        <v>3249.5</v>
      </c>
      <c r="AB1404">
        <v>448.5</v>
      </c>
      <c r="AC1404" s="24">
        <v>0.16009999999999999</v>
      </c>
      <c r="AD1404">
        <v>8400</v>
      </c>
      <c r="AE1404">
        <v>27663300</v>
      </c>
      <c r="AF1404" s="22">
        <v>43130</v>
      </c>
      <c r="AG1404">
        <v>2802</v>
      </c>
      <c r="AH1404">
        <v>2801</v>
      </c>
      <c r="AI1404" s="22">
        <v>43131</v>
      </c>
      <c r="AJ1404">
        <v>3305</v>
      </c>
      <c r="AK1404">
        <v>3305</v>
      </c>
      <c r="AM1404">
        <v>2</v>
      </c>
      <c r="AN1404" t="s">
        <v>1023</v>
      </c>
      <c r="AO1404">
        <v>2.99</v>
      </c>
      <c r="AP1404">
        <v>0</v>
      </c>
      <c r="AQ1404">
        <v>1</v>
      </c>
      <c r="AR1404">
        <v>1</v>
      </c>
      <c r="AS1404">
        <v>1.08</v>
      </c>
      <c r="AT1404">
        <v>1.1599999999999999</v>
      </c>
      <c r="AU1404">
        <v>0.375</v>
      </c>
      <c r="AV1404">
        <v>1652</v>
      </c>
      <c r="AW1404">
        <v>1652</v>
      </c>
      <c r="AX1404">
        <v>1652</v>
      </c>
    </row>
    <row r="1405" spans="1:50">
      <c r="A1405" s="22">
        <v>43129</v>
      </c>
      <c r="B1405">
        <v>267</v>
      </c>
      <c r="C1405">
        <v>268</v>
      </c>
      <c r="D1405">
        <v>260</v>
      </c>
      <c r="E1405">
        <v>261</v>
      </c>
      <c r="F1405" s="22">
        <v>43130</v>
      </c>
      <c r="G1405">
        <v>260</v>
      </c>
      <c r="H1405">
        <v>265</v>
      </c>
      <c r="I1405">
        <v>256</v>
      </c>
      <c r="J1405">
        <v>265</v>
      </c>
      <c r="K1405" s="22">
        <v>43131</v>
      </c>
      <c r="L1405">
        <v>241</v>
      </c>
      <c r="M1405">
        <v>1.04</v>
      </c>
      <c r="N1405" s="8" t="str">
        <f>IF(AND(AM1405=1,AC1405&lt;-0.005,AE1405&gt;O$1),R1405,"")</f>
        <v/>
      </c>
      <c r="O1405" s="8">
        <f t="shared" si="112"/>
        <v>-23703.917892541758</v>
      </c>
      <c r="P1405" s="8" t="str">
        <f t="shared" si="116"/>
        <v/>
      </c>
      <c r="Q1405" s="8">
        <f t="shared" si="113"/>
        <v>35983.956243293011</v>
      </c>
      <c r="R1405" s="8">
        <f t="shared" si="114"/>
        <v>-25590.551181102372</v>
      </c>
      <c r="S1405" s="8">
        <f t="shared" si="115"/>
        <v>132404.41474713708</v>
      </c>
      <c r="U1405" s="25">
        <v>43131.320173611108</v>
      </c>
      <c r="V1405">
        <v>22</v>
      </c>
      <c r="W1405">
        <v>6955</v>
      </c>
      <c r="X1405" t="s">
        <v>24</v>
      </c>
      <c r="Y1405" t="s">
        <v>954</v>
      </c>
      <c r="Z1405" s="25">
        <v>43130.981249999997</v>
      </c>
      <c r="AA1405">
        <v>241.1</v>
      </c>
      <c r="AB1405">
        <v>-23.9</v>
      </c>
      <c r="AC1405" s="24">
        <v>-9.0200000000000002E-2</v>
      </c>
      <c r="AD1405">
        <v>8000</v>
      </c>
      <c r="AE1405">
        <v>1945300</v>
      </c>
      <c r="AF1405" s="22">
        <v>43130</v>
      </c>
      <c r="AG1405">
        <v>260</v>
      </c>
      <c r="AH1405">
        <v>265</v>
      </c>
      <c r="AI1405" s="22">
        <v>43131</v>
      </c>
      <c r="AJ1405">
        <v>241</v>
      </c>
      <c r="AK1405">
        <v>254</v>
      </c>
      <c r="AM1405">
        <v>2</v>
      </c>
      <c r="AN1405" t="s">
        <v>1023</v>
      </c>
      <c r="AO1405">
        <v>0</v>
      </c>
      <c r="AP1405">
        <v>0</v>
      </c>
      <c r="AQ1405">
        <v>0.8</v>
      </c>
      <c r="AR1405">
        <v>0.81</v>
      </c>
      <c r="AS1405">
        <v>1.04</v>
      </c>
      <c r="AT1405">
        <v>1.1000000000000001</v>
      </c>
      <c r="AU1405">
        <v>0.96199999999999997</v>
      </c>
      <c r="AV1405">
        <v>257</v>
      </c>
      <c r="AW1405">
        <v>240</v>
      </c>
      <c r="AX1405">
        <v>254</v>
      </c>
    </row>
    <row r="1406" spans="1:50">
      <c r="A1406" s="22">
        <v>43129</v>
      </c>
      <c r="B1406">
        <v>832</v>
      </c>
      <c r="C1406">
        <v>835</v>
      </c>
      <c r="D1406">
        <v>787</v>
      </c>
      <c r="E1406">
        <v>792</v>
      </c>
      <c r="F1406" s="22">
        <v>43130</v>
      </c>
      <c r="G1406">
        <v>791</v>
      </c>
      <c r="H1406">
        <v>796</v>
      </c>
      <c r="I1406">
        <v>742</v>
      </c>
      <c r="J1406">
        <v>742</v>
      </c>
      <c r="K1406" s="22">
        <v>43131</v>
      </c>
      <c r="L1406">
        <v>734</v>
      </c>
      <c r="M1406">
        <v>1.08</v>
      </c>
      <c r="N1406" s="8" t="str">
        <f>IF(AND(AM1406=1,AC1406&lt;-0.005,AE1406&gt;O$1),R1406,"")</f>
        <v/>
      </c>
      <c r="O1406" s="8">
        <f t="shared" si="112"/>
        <v>-23703.917892541758</v>
      </c>
      <c r="P1406" s="8" t="str">
        <f t="shared" si="116"/>
        <v/>
      </c>
      <c r="Q1406" s="8">
        <f t="shared" si="113"/>
        <v>35983.956243293011</v>
      </c>
      <c r="R1406" s="8">
        <f t="shared" si="114"/>
        <v>22048.364153627321</v>
      </c>
      <c r="S1406" s="8">
        <f t="shared" si="115"/>
        <v>132404.41474713708</v>
      </c>
      <c r="U1406" s="25">
        <v>43131.320173611108</v>
      </c>
      <c r="V1406">
        <v>23</v>
      </c>
      <c r="W1406">
        <v>3825</v>
      </c>
      <c r="X1406" t="s">
        <v>1069</v>
      </c>
      <c r="Y1406" t="s">
        <v>954</v>
      </c>
      <c r="Z1406" s="25">
        <v>43130.998611111114</v>
      </c>
      <c r="AA1406">
        <v>741.2</v>
      </c>
      <c r="AB1406">
        <v>-0.8</v>
      </c>
      <c r="AC1406" s="24">
        <v>-1.1000000000000001E-3</v>
      </c>
      <c r="AD1406">
        <v>7400</v>
      </c>
      <c r="AE1406">
        <v>5536120</v>
      </c>
      <c r="AF1406" s="22">
        <v>43130</v>
      </c>
      <c r="AG1406">
        <v>791</v>
      </c>
      <c r="AH1406">
        <v>742</v>
      </c>
      <c r="AI1406" s="22">
        <v>43131</v>
      </c>
      <c r="AJ1406">
        <v>734</v>
      </c>
      <c r="AK1406">
        <v>703</v>
      </c>
      <c r="AM1406">
        <v>2</v>
      </c>
      <c r="AN1406" t="s">
        <v>1023</v>
      </c>
      <c r="AO1406">
        <v>459.18</v>
      </c>
      <c r="AP1406" t="s">
        <v>956</v>
      </c>
      <c r="AQ1406">
        <v>0.65</v>
      </c>
      <c r="AR1406">
        <v>0.61</v>
      </c>
      <c r="AS1406">
        <v>1.08</v>
      </c>
      <c r="AT1406">
        <v>1.0900000000000001</v>
      </c>
      <c r="AU1406">
        <v>2.16</v>
      </c>
      <c r="AV1406">
        <v>735</v>
      </c>
      <c r="AW1406">
        <v>699</v>
      </c>
      <c r="AX1406">
        <v>703</v>
      </c>
    </row>
    <row r="1407" spans="1:50">
      <c r="A1407" s="22">
        <v>43129</v>
      </c>
      <c r="B1407">
        <v>2766</v>
      </c>
      <c r="C1407">
        <v>2766</v>
      </c>
      <c r="D1407">
        <v>2710</v>
      </c>
      <c r="E1407">
        <v>2737</v>
      </c>
      <c r="F1407" s="22">
        <v>43130</v>
      </c>
      <c r="G1407">
        <v>2736</v>
      </c>
      <c r="H1407">
        <v>2736</v>
      </c>
      <c r="I1407">
        <v>2655</v>
      </c>
      <c r="J1407">
        <v>2718</v>
      </c>
      <c r="K1407" s="22">
        <v>43131</v>
      </c>
      <c r="L1407">
        <v>3000</v>
      </c>
      <c r="M1407">
        <v>0.96</v>
      </c>
      <c r="N1407" s="8" t="str">
        <f>IF(AND(AM1407=1,AC1407&lt;-0.005,AE1407&gt;O$1),R1407,"")</f>
        <v/>
      </c>
      <c r="O1407" s="8">
        <f t="shared" si="112"/>
        <v>-23703.917892541758</v>
      </c>
      <c r="P1407" s="8" t="str">
        <f t="shared" si="116"/>
        <v/>
      </c>
      <c r="Q1407" s="8">
        <f t="shared" si="113"/>
        <v>35983.956243293011</v>
      </c>
      <c r="R1407" s="8">
        <f t="shared" si="114"/>
        <v>-34161.490683229822</v>
      </c>
      <c r="S1407" s="8">
        <f t="shared" si="115"/>
        <v>98242.924063907267</v>
      </c>
      <c r="U1407" s="25">
        <v>43131.320173611108</v>
      </c>
      <c r="V1407">
        <v>25</v>
      </c>
      <c r="W1407">
        <v>6794</v>
      </c>
      <c r="X1407" t="s">
        <v>1119</v>
      </c>
      <c r="Y1407" t="s">
        <v>962</v>
      </c>
      <c r="Z1407" s="25">
        <v>43130.995138888888</v>
      </c>
      <c r="AA1407">
        <v>3080</v>
      </c>
      <c r="AB1407">
        <v>362</v>
      </c>
      <c r="AC1407" s="24">
        <v>0.13320000000000001</v>
      </c>
      <c r="AD1407">
        <v>6900</v>
      </c>
      <c r="AE1407">
        <v>21286750</v>
      </c>
      <c r="AF1407" s="22">
        <v>43130</v>
      </c>
      <c r="AG1407">
        <v>2736</v>
      </c>
      <c r="AH1407">
        <v>2718</v>
      </c>
      <c r="AI1407" s="22">
        <v>43131</v>
      </c>
      <c r="AJ1407">
        <v>3000</v>
      </c>
      <c r="AK1407">
        <v>3220</v>
      </c>
      <c r="AM1407">
        <v>1</v>
      </c>
      <c r="AN1407">
        <v>0</v>
      </c>
      <c r="AO1407">
        <v>4.41</v>
      </c>
      <c r="AP1407">
        <v>1.47</v>
      </c>
      <c r="AQ1407">
        <v>0</v>
      </c>
      <c r="AR1407">
        <v>0.39</v>
      </c>
      <c r="AS1407">
        <v>0.96</v>
      </c>
      <c r="AT1407">
        <v>0.98</v>
      </c>
      <c r="AU1407">
        <v>0.54400000000000004</v>
      </c>
      <c r="AV1407">
        <v>3220</v>
      </c>
      <c r="AW1407">
        <v>2953</v>
      </c>
      <c r="AX1407">
        <v>3220</v>
      </c>
    </row>
    <row r="1408" spans="1:50">
      <c r="A1408" s="22">
        <v>43129</v>
      </c>
      <c r="B1408">
        <v>728.2</v>
      </c>
      <c r="C1408">
        <v>730.9</v>
      </c>
      <c r="D1408">
        <v>721.8</v>
      </c>
      <c r="E1408">
        <v>722.4</v>
      </c>
      <c r="F1408" s="22">
        <v>43130</v>
      </c>
      <c r="G1408">
        <v>722.4</v>
      </c>
      <c r="H1408">
        <v>724.5</v>
      </c>
      <c r="I1408">
        <v>708.3</v>
      </c>
      <c r="J1408">
        <v>712</v>
      </c>
      <c r="K1408" s="22">
        <v>43131</v>
      </c>
      <c r="L1408">
        <v>703.5</v>
      </c>
      <c r="M1408">
        <v>1.01</v>
      </c>
      <c r="N1408" s="8">
        <f>IF(AND(AM1408=1,AC1408&lt;-0.005,AE1408&gt;O$1),R1408,"")</f>
        <v>-2826.8551236749208</v>
      </c>
      <c r="O1408" s="8">
        <f t="shared" si="112"/>
        <v>-26530.773016216677</v>
      </c>
      <c r="P1408" s="8" t="str">
        <f t="shared" si="116"/>
        <v/>
      </c>
      <c r="Q1408" s="8">
        <f t="shared" si="113"/>
        <v>35983.956243293011</v>
      </c>
      <c r="R1408" s="8">
        <f t="shared" si="114"/>
        <v>-2826.8551236749208</v>
      </c>
      <c r="S1408" s="8">
        <f t="shared" si="115"/>
        <v>95416.068940232348</v>
      </c>
      <c r="U1408" s="25">
        <v>43131.320173611108</v>
      </c>
      <c r="V1408">
        <v>26</v>
      </c>
      <c r="W1408">
        <v>8604</v>
      </c>
      <c r="X1408" t="s">
        <v>1039</v>
      </c>
      <c r="Y1408" t="s">
        <v>962</v>
      </c>
      <c r="Z1408" s="25">
        <v>43130.981249999997</v>
      </c>
      <c r="AA1408">
        <v>708</v>
      </c>
      <c r="AB1408">
        <v>-4</v>
      </c>
      <c r="AC1408" s="24">
        <v>-5.5999999999999999E-3</v>
      </c>
      <c r="AD1408">
        <v>6900</v>
      </c>
      <c r="AE1408">
        <v>4889140</v>
      </c>
      <c r="AF1408" s="22">
        <v>43130</v>
      </c>
      <c r="AG1408">
        <v>722.4</v>
      </c>
      <c r="AH1408">
        <v>712</v>
      </c>
      <c r="AI1408" s="22">
        <v>43131</v>
      </c>
      <c r="AJ1408">
        <v>703.5</v>
      </c>
      <c r="AK1408">
        <v>707.5</v>
      </c>
      <c r="AM1408">
        <v>1</v>
      </c>
      <c r="AN1408">
        <v>0.15</v>
      </c>
      <c r="AO1408">
        <v>7.12</v>
      </c>
      <c r="AP1408" t="s">
        <v>956</v>
      </c>
      <c r="AQ1408">
        <v>0.76</v>
      </c>
      <c r="AR1408">
        <v>0.81</v>
      </c>
      <c r="AS1408">
        <v>1.01</v>
      </c>
      <c r="AT1408">
        <v>1.07</v>
      </c>
      <c r="AU1408">
        <v>0.61299999999999999</v>
      </c>
      <c r="AV1408">
        <v>721.9</v>
      </c>
      <c r="AW1408">
        <v>701.1</v>
      </c>
      <c r="AX1408">
        <v>707.5</v>
      </c>
    </row>
    <row r="1409" spans="1:50">
      <c r="A1409" s="22">
        <v>43129</v>
      </c>
      <c r="B1409">
        <v>1035.5</v>
      </c>
      <c r="C1409">
        <v>1045</v>
      </c>
      <c r="D1409">
        <v>1007</v>
      </c>
      <c r="E1409">
        <v>1013.5</v>
      </c>
      <c r="F1409" s="22">
        <v>43130</v>
      </c>
      <c r="G1409">
        <v>1021.5</v>
      </c>
      <c r="H1409">
        <v>1022</v>
      </c>
      <c r="I1409">
        <v>981.2</v>
      </c>
      <c r="J1409">
        <v>983</v>
      </c>
      <c r="K1409" s="22">
        <v>43131</v>
      </c>
      <c r="L1409">
        <v>985</v>
      </c>
      <c r="M1409">
        <v>1.03</v>
      </c>
      <c r="N1409" s="8" t="str">
        <f>IF(AND(AM1409=1,AC1409&lt;-0.005,AE1409&gt;O$1),R1409,"")</f>
        <v/>
      </c>
      <c r="O1409" s="8">
        <f t="shared" si="112"/>
        <v>-26530.773016216677</v>
      </c>
      <c r="P1409" s="8" t="str">
        <f t="shared" si="116"/>
        <v/>
      </c>
      <c r="Q1409" s="8">
        <f t="shared" si="113"/>
        <v>35983.956243293011</v>
      </c>
      <c r="R1409" s="8">
        <f t="shared" si="114"/>
        <v>-405.76181781293297</v>
      </c>
      <c r="S1409" s="8">
        <f t="shared" si="115"/>
        <v>95010.307122419414</v>
      </c>
      <c r="U1409" s="25">
        <v>43131.320173611108</v>
      </c>
      <c r="V1409">
        <v>27</v>
      </c>
      <c r="W1409">
        <v>4755</v>
      </c>
      <c r="X1409" t="s">
        <v>268</v>
      </c>
      <c r="Y1409" t="s">
        <v>962</v>
      </c>
      <c r="Z1409" s="25">
        <v>43130.998611111114</v>
      </c>
      <c r="AA1409">
        <v>982</v>
      </c>
      <c r="AB1409">
        <v>-1</v>
      </c>
      <c r="AC1409" s="24">
        <v>-1E-3</v>
      </c>
      <c r="AD1409">
        <v>6500</v>
      </c>
      <c r="AE1409">
        <v>6393550</v>
      </c>
      <c r="AF1409" s="22">
        <v>43130</v>
      </c>
      <c r="AG1409">
        <v>1021.5</v>
      </c>
      <c r="AH1409">
        <v>983</v>
      </c>
      <c r="AI1409" s="22">
        <v>43131</v>
      </c>
      <c r="AJ1409">
        <v>985</v>
      </c>
      <c r="AK1409">
        <v>985.8</v>
      </c>
      <c r="AM1409">
        <v>1</v>
      </c>
      <c r="AN1409">
        <v>0</v>
      </c>
      <c r="AO1409">
        <v>10.029999999999999</v>
      </c>
      <c r="AP1409" t="s">
        <v>956</v>
      </c>
      <c r="AQ1409">
        <v>0.82</v>
      </c>
      <c r="AR1409">
        <v>0.25</v>
      </c>
      <c r="AS1409">
        <v>1.03</v>
      </c>
      <c r="AT1409">
        <v>0.94</v>
      </c>
      <c r="AU1409">
        <v>0.5</v>
      </c>
      <c r="AV1409">
        <v>1002.5</v>
      </c>
      <c r="AW1409">
        <v>980.1</v>
      </c>
      <c r="AX1409">
        <v>985.8</v>
      </c>
    </row>
    <row r="1410" spans="1:50">
      <c r="A1410" s="22">
        <v>43129</v>
      </c>
      <c r="B1410">
        <v>22520</v>
      </c>
      <c r="C1410">
        <v>22650</v>
      </c>
      <c r="D1410">
        <v>22240</v>
      </c>
      <c r="E1410">
        <v>22350</v>
      </c>
      <c r="F1410" s="22">
        <v>43130</v>
      </c>
      <c r="G1410">
        <v>22240</v>
      </c>
      <c r="H1410">
        <v>22260</v>
      </c>
      <c r="I1410">
        <v>21580</v>
      </c>
      <c r="J1410">
        <v>21710</v>
      </c>
      <c r="K1410" s="22">
        <v>43131</v>
      </c>
      <c r="L1410">
        <v>21530</v>
      </c>
      <c r="M1410">
        <v>1</v>
      </c>
      <c r="N1410" s="8">
        <f>IF(AND(AM1410=1,AC1410&lt;-0.005,AE1410&gt;O$1),R1410,"")</f>
        <v>3979.4007490636664</v>
      </c>
      <c r="O1410" s="8">
        <f t="shared" si="112"/>
        <v>-22551.372267153012</v>
      </c>
      <c r="P1410" s="8" t="str">
        <f t="shared" si="116"/>
        <v/>
      </c>
      <c r="Q1410" s="8">
        <f t="shared" si="113"/>
        <v>35983.956243293011</v>
      </c>
      <c r="R1410" s="8">
        <f t="shared" si="114"/>
        <v>3979.4007490636664</v>
      </c>
      <c r="S1410" s="8">
        <f t="shared" si="115"/>
        <v>98989.707871483086</v>
      </c>
      <c r="U1410" s="25">
        <v>43131.320173611108</v>
      </c>
      <c r="V1410">
        <v>28</v>
      </c>
      <c r="W1410">
        <v>1570</v>
      </c>
      <c r="X1410" t="s">
        <v>1041</v>
      </c>
      <c r="Y1410" t="s">
        <v>954</v>
      </c>
      <c r="Z1410" s="25">
        <v>43130.998611111114</v>
      </c>
      <c r="AA1410">
        <v>21480</v>
      </c>
      <c r="AB1410">
        <v>-230</v>
      </c>
      <c r="AC1410" s="24">
        <v>-1.06E-2</v>
      </c>
      <c r="AD1410">
        <v>6481</v>
      </c>
      <c r="AE1410">
        <v>139852262</v>
      </c>
      <c r="AF1410" s="22">
        <v>43130</v>
      </c>
      <c r="AG1410">
        <v>22240</v>
      </c>
      <c r="AH1410">
        <v>21710</v>
      </c>
      <c r="AI1410" s="22">
        <v>43131</v>
      </c>
      <c r="AJ1410">
        <v>21530</v>
      </c>
      <c r="AK1410">
        <v>21360</v>
      </c>
      <c r="AM1410">
        <v>1</v>
      </c>
      <c r="AN1410">
        <v>0</v>
      </c>
      <c r="AO1410" s="26">
        <v>8.0000000000000002E-3</v>
      </c>
      <c r="AQ1410">
        <v>0.6</v>
      </c>
      <c r="AR1410">
        <v>0.74</v>
      </c>
      <c r="AS1410">
        <v>1</v>
      </c>
      <c r="AT1410">
        <v>1.06</v>
      </c>
      <c r="AU1410">
        <v>0.65200000000000002</v>
      </c>
      <c r="AV1410">
        <v>21880</v>
      </c>
      <c r="AW1410">
        <v>21360</v>
      </c>
      <c r="AX1410">
        <v>21360</v>
      </c>
    </row>
    <row r="1411" spans="1:50">
      <c r="A1411" s="22">
        <v>43129</v>
      </c>
      <c r="B1411">
        <v>734</v>
      </c>
      <c r="C1411">
        <v>737</v>
      </c>
      <c r="D1411">
        <v>717</v>
      </c>
      <c r="E1411">
        <v>721</v>
      </c>
      <c r="F1411" s="22">
        <v>43130</v>
      </c>
      <c r="G1411">
        <v>715</v>
      </c>
      <c r="H1411">
        <v>730</v>
      </c>
      <c r="I1411">
        <v>689</v>
      </c>
      <c r="J1411">
        <v>706</v>
      </c>
      <c r="K1411" s="22">
        <v>43131</v>
      </c>
      <c r="L1411">
        <v>693</v>
      </c>
      <c r="M1411">
        <v>1.0900000000000001</v>
      </c>
      <c r="N1411" s="8" t="str">
        <f>IF(AND(AM1411=1,AC1411&lt;-0.005,AE1411&gt;O$1),R1411,"")</f>
        <v/>
      </c>
      <c r="O1411" s="8">
        <f t="shared" si="112"/>
        <v>-22551.372267153012</v>
      </c>
      <c r="P1411" s="8" t="str">
        <f t="shared" si="116"/>
        <v/>
      </c>
      <c r="Q1411" s="8">
        <f t="shared" si="113"/>
        <v>35983.956243293011</v>
      </c>
      <c r="R1411" s="8">
        <f t="shared" si="114"/>
        <v>-17409.47075208915</v>
      </c>
      <c r="S1411" s="8">
        <f t="shared" si="115"/>
        <v>98989.707871483086</v>
      </c>
      <c r="U1411" s="25">
        <v>43131.320173611108</v>
      </c>
      <c r="V1411">
        <v>30</v>
      </c>
      <c r="W1411">
        <v>2160</v>
      </c>
      <c r="X1411" t="s">
        <v>1033</v>
      </c>
      <c r="Y1411" t="s">
        <v>957</v>
      </c>
      <c r="Z1411" s="25">
        <v>43130.993055555555</v>
      </c>
      <c r="AA1411">
        <v>700</v>
      </c>
      <c r="AB1411">
        <v>-6</v>
      </c>
      <c r="AC1411" s="24">
        <v>-8.5000000000000006E-3</v>
      </c>
      <c r="AD1411">
        <v>6000</v>
      </c>
      <c r="AE1411">
        <v>4200000</v>
      </c>
      <c r="AF1411" s="22">
        <v>43130</v>
      </c>
      <c r="AG1411">
        <v>715</v>
      </c>
      <c r="AH1411">
        <v>706</v>
      </c>
      <c r="AI1411" s="22">
        <v>43131</v>
      </c>
      <c r="AJ1411">
        <v>693</v>
      </c>
      <c r="AK1411">
        <v>718</v>
      </c>
      <c r="AM1411">
        <v>2</v>
      </c>
      <c r="AN1411" t="s">
        <v>1023</v>
      </c>
      <c r="AO1411">
        <v>803.19</v>
      </c>
      <c r="AP1411">
        <v>0</v>
      </c>
      <c r="AQ1411">
        <v>0.97</v>
      </c>
      <c r="AR1411">
        <v>0.98</v>
      </c>
      <c r="AS1411">
        <v>1.0900000000000001</v>
      </c>
      <c r="AT1411">
        <v>1.24</v>
      </c>
      <c r="AU1411">
        <v>1.0980000000000001</v>
      </c>
      <c r="AV1411">
        <v>729</v>
      </c>
      <c r="AW1411">
        <v>692</v>
      </c>
      <c r="AX1411">
        <v>718</v>
      </c>
    </row>
    <row r="1412" spans="1:50">
      <c r="A1412" s="22">
        <v>43129</v>
      </c>
      <c r="B1412">
        <v>835.9</v>
      </c>
      <c r="C1412">
        <v>851.6</v>
      </c>
      <c r="D1412">
        <v>831.1</v>
      </c>
      <c r="E1412">
        <v>846</v>
      </c>
      <c r="F1412" s="22">
        <v>43130</v>
      </c>
      <c r="G1412">
        <v>852.4</v>
      </c>
      <c r="H1412">
        <v>853.5</v>
      </c>
      <c r="I1412">
        <v>835.3</v>
      </c>
      <c r="J1412">
        <v>839.1</v>
      </c>
      <c r="K1412" s="22">
        <v>43131</v>
      </c>
      <c r="L1412">
        <v>830.1</v>
      </c>
      <c r="M1412">
        <v>0.97</v>
      </c>
      <c r="N1412" s="8" t="str">
        <f>IF(AND(AM1412=1,AC1412&lt;-0.005,AE1412&gt;O$1),R1412,"")</f>
        <v/>
      </c>
      <c r="O1412" s="8">
        <f t="shared" si="112"/>
        <v>-22551.372267153012</v>
      </c>
      <c r="P1412" s="8">
        <f t="shared" si="116"/>
        <v>5665.2046783626229</v>
      </c>
      <c r="Q1412" s="8">
        <f t="shared" si="113"/>
        <v>41649.160921655632</v>
      </c>
      <c r="R1412" s="8">
        <f t="shared" si="114"/>
        <v>5665.2046783626229</v>
      </c>
      <c r="S1412" s="8">
        <f t="shared" si="115"/>
        <v>104654.91254984571</v>
      </c>
      <c r="U1412" s="25">
        <v>43131.320173611108</v>
      </c>
      <c r="V1412">
        <v>31</v>
      </c>
      <c r="W1412">
        <v>8306</v>
      </c>
      <c r="X1412" t="s">
        <v>1083</v>
      </c>
      <c r="Y1412" t="s">
        <v>962</v>
      </c>
      <c r="Z1412" s="25">
        <v>43130.996527777781</v>
      </c>
      <c r="AA1412">
        <v>835</v>
      </c>
      <c r="AB1412">
        <v>-4.0999999999999996</v>
      </c>
      <c r="AC1412" s="24">
        <v>-4.8999999999999998E-3</v>
      </c>
      <c r="AD1412">
        <v>5900</v>
      </c>
      <c r="AE1412">
        <v>4931390</v>
      </c>
      <c r="AF1412" s="22">
        <v>43130</v>
      </c>
      <c r="AG1412">
        <v>852.4</v>
      </c>
      <c r="AH1412">
        <v>839.1</v>
      </c>
      <c r="AI1412" s="22">
        <v>43131</v>
      </c>
      <c r="AJ1412">
        <v>830.1</v>
      </c>
      <c r="AK1412">
        <v>820.8</v>
      </c>
      <c r="AM1412">
        <v>1</v>
      </c>
      <c r="AN1412" t="s">
        <v>1023</v>
      </c>
      <c r="AO1412">
        <v>2.3199999999999998</v>
      </c>
      <c r="AP1412">
        <v>2.15</v>
      </c>
      <c r="AQ1412">
        <v>0.33</v>
      </c>
      <c r="AR1412">
        <v>0.69</v>
      </c>
      <c r="AS1412">
        <v>0.97</v>
      </c>
      <c r="AT1412">
        <v>1.04</v>
      </c>
      <c r="AU1412">
        <v>0.55700000000000005</v>
      </c>
      <c r="AV1412">
        <v>840.3</v>
      </c>
      <c r="AW1412">
        <v>820.8</v>
      </c>
      <c r="AX1412">
        <v>820.8</v>
      </c>
    </row>
    <row r="1413" spans="1:50">
      <c r="A1413" s="22">
        <v>43129</v>
      </c>
      <c r="B1413">
        <v>159</v>
      </c>
      <c r="C1413">
        <v>169</v>
      </c>
      <c r="D1413">
        <v>153</v>
      </c>
      <c r="E1413">
        <v>156</v>
      </c>
      <c r="F1413" s="22">
        <v>43130</v>
      </c>
      <c r="G1413">
        <v>158</v>
      </c>
      <c r="H1413">
        <v>159</v>
      </c>
      <c r="I1413">
        <v>150</v>
      </c>
      <c r="J1413">
        <v>155</v>
      </c>
      <c r="K1413" s="22">
        <v>43131</v>
      </c>
      <c r="L1413">
        <v>152</v>
      </c>
      <c r="M1413">
        <v>1.27</v>
      </c>
      <c r="N1413" s="8">
        <f>IF(AND(AM1413=1,AC1413&lt;-0.005,AE1413&gt;O$1),R1413,"")</f>
        <v>20547.945205479424</v>
      </c>
      <c r="O1413" s="8">
        <f t="shared" si="112"/>
        <v>-2003.4270616735885</v>
      </c>
      <c r="P1413" s="8" t="str">
        <f t="shared" si="116"/>
        <v/>
      </c>
      <c r="Q1413" s="8">
        <f t="shared" si="113"/>
        <v>41649.160921655632</v>
      </c>
      <c r="R1413" s="8">
        <f t="shared" si="114"/>
        <v>20547.945205479424</v>
      </c>
      <c r="S1413" s="8">
        <f t="shared" si="115"/>
        <v>125202.85775532514</v>
      </c>
      <c r="U1413" s="25">
        <v>43131.320173611108</v>
      </c>
      <c r="V1413">
        <v>33</v>
      </c>
      <c r="W1413">
        <v>5955</v>
      </c>
      <c r="X1413" t="s">
        <v>468</v>
      </c>
      <c r="Y1413" t="s">
        <v>954</v>
      </c>
      <c r="Z1413" s="25">
        <v>43130.994444444441</v>
      </c>
      <c r="AA1413">
        <v>154</v>
      </c>
      <c r="AB1413">
        <v>-1</v>
      </c>
      <c r="AC1413" s="24">
        <v>-6.4999999999999997E-3</v>
      </c>
      <c r="AD1413">
        <v>5600</v>
      </c>
      <c r="AE1413">
        <v>867740</v>
      </c>
      <c r="AF1413" s="22">
        <v>43130</v>
      </c>
      <c r="AG1413">
        <v>158</v>
      </c>
      <c r="AH1413">
        <v>155</v>
      </c>
      <c r="AI1413" s="22">
        <v>43131</v>
      </c>
      <c r="AJ1413">
        <v>152</v>
      </c>
      <c r="AK1413">
        <v>146</v>
      </c>
      <c r="AM1413">
        <v>1</v>
      </c>
      <c r="AN1413" t="s">
        <v>1023</v>
      </c>
      <c r="AO1413">
        <v>3.13</v>
      </c>
      <c r="AP1413">
        <v>0.97</v>
      </c>
      <c r="AQ1413">
        <v>1</v>
      </c>
      <c r="AR1413">
        <v>1</v>
      </c>
      <c r="AS1413">
        <v>1.27</v>
      </c>
      <c r="AT1413">
        <v>1.72</v>
      </c>
      <c r="AU1413">
        <v>0.71899999999999997</v>
      </c>
      <c r="AV1413">
        <v>153</v>
      </c>
      <c r="AW1413">
        <v>143</v>
      </c>
      <c r="AX1413">
        <v>146</v>
      </c>
    </row>
    <row r="1414" spans="1:50">
      <c r="A1414" s="22">
        <v>43129</v>
      </c>
      <c r="B1414">
        <v>435</v>
      </c>
      <c r="C1414">
        <v>462</v>
      </c>
      <c r="D1414">
        <v>406</v>
      </c>
      <c r="E1414">
        <v>409</v>
      </c>
      <c r="F1414" s="22">
        <v>43130</v>
      </c>
      <c r="G1414">
        <v>410</v>
      </c>
      <c r="H1414">
        <v>449</v>
      </c>
      <c r="I1414">
        <v>389</v>
      </c>
      <c r="J1414">
        <v>401</v>
      </c>
      <c r="K1414" s="22">
        <v>43131</v>
      </c>
      <c r="L1414">
        <v>399</v>
      </c>
      <c r="M1414">
        <v>1.06</v>
      </c>
      <c r="N1414" s="8" t="str">
        <f>IF(AND(AM1414=1,AC1414&lt;-0.005,AE1414&gt;O$1),R1414,"")</f>
        <v/>
      </c>
      <c r="O1414" s="8">
        <f t="shared" si="112"/>
        <v>-2003.4270616735885</v>
      </c>
      <c r="P1414" s="8" t="str">
        <f t="shared" si="116"/>
        <v/>
      </c>
      <c r="Q1414" s="8">
        <f t="shared" si="113"/>
        <v>41649.160921655632</v>
      </c>
      <c r="R1414" s="8">
        <f t="shared" si="114"/>
        <v>25000.000000000022</v>
      </c>
      <c r="S1414" s="8">
        <f t="shared" si="115"/>
        <v>125202.85775532514</v>
      </c>
      <c r="U1414" s="25">
        <v>43131.320173611108</v>
      </c>
      <c r="V1414">
        <v>34</v>
      </c>
      <c r="W1414">
        <v>3356</v>
      </c>
      <c r="X1414" t="s">
        <v>1058</v>
      </c>
      <c r="Y1414" t="s">
        <v>960</v>
      </c>
      <c r="Z1414" s="25">
        <v>43130.996527777781</v>
      </c>
      <c r="AA1414">
        <v>405</v>
      </c>
      <c r="AB1414">
        <v>4</v>
      </c>
      <c r="AC1414" s="24">
        <v>0.01</v>
      </c>
      <c r="AD1414">
        <v>5500</v>
      </c>
      <c r="AE1414">
        <v>2221490</v>
      </c>
      <c r="AF1414" s="22">
        <v>43130</v>
      </c>
      <c r="AG1414">
        <v>410</v>
      </c>
      <c r="AH1414">
        <v>401</v>
      </c>
      <c r="AI1414" s="22">
        <v>43131</v>
      </c>
      <c r="AJ1414">
        <v>399</v>
      </c>
      <c r="AK1414">
        <v>380</v>
      </c>
      <c r="AM1414">
        <v>2</v>
      </c>
      <c r="AN1414" t="s">
        <v>1023</v>
      </c>
      <c r="AO1414">
        <v>0</v>
      </c>
      <c r="AP1414">
        <v>0</v>
      </c>
      <c r="AQ1414">
        <v>0.78</v>
      </c>
      <c r="AR1414">
        <v>0.8</v>
      </c>
      <c r="AS1414">
        <v>1.06</v>
      </c>
      <c r="AT1414">
        <v>1.1200000000000001</v>
      </c>
      <c r="AU1414">
        <v>0.73299999999999998</v>
      </c>
      <c r="AV1414">
        <v>412</v>
      </c>
      <c r="AW1414">
        <v>380</v>
      </c>
      <c r="AX1414">
        <v>380</v>
      </c>
    </row>
    <row r="1415" spans="1:50">
      <c r="A1415" s="22">
        <v>43129</v>
      </c>
      <c r="B1415">
        <v>810</v>
      </c>
      <c r="C1415">
        <v>833</v>
      </c>
      <c r="D1415">
        <v>610</v>
      </c>
      <c r="E1415">
        <v>650</v>
      </c>
      <c r="F1415" s="22">
        <v>43130</v>
      </c>
      <c r="G1415">
        <v>715</v>
      </c>
      <c r="H1415">
        <v>750</v>
      </c>
      <c r="I1415">
        <v>705</v>
      </c>
      <c r="J1415">
        <v>750</v>
      </c>
      <c r="K1415" s="22">
        <v>43131</v>
      </c>
      <c r="L1415">
        <v>767</v>
      </c>
      <c r="M1415">
        <v>2.2000000000000002</v>
      </c>
      <c r="N1415" s="8" t="str">
        <f>IF(AND(AM1415=1,AC1415&lt;-0.005,AE1415&gt;O$1),R1415,"")</f>
        <v/>
      </c>
      <c r="O1415" s="8">
        <f t="shared" si="112"/>
        <v>-2003.4270616735885</v>
      </c>
      <c r="P1415" s="8" t="str">
        <f t="shared" si="116"/>
        <v/>
      </c>
      <c r="Q1415" s="8">
        <f t="shared" si="113"/>
        <v>41649.160921655632</v>
      </c>
      <c r="R1415" s="8">
        <f t="shared" si="114"/>
        <v>125611.74551386622</v>
      </c>
      <c r="S1415" s="8">
        <f t="shared" si="115"/>
        <v>125202.85775532514</v>
      </c>
      <c r="U1415" s="25">
        <v>43131.320173611108</v>
      </c>
      <c r="V1415">
        <v>35</v>
      </c>
      <c r="W1415">
        <v>3358</v>
      </c>
      <c r="X1415" t="s">
        <v>1429</v>
      </c>
      <c r="Y1415" t="s">
        <v>960</v>
      </c>
      <c r="Z1415" s="25">
        <v>43130.998611111114</v>
      </c>
      <c r="AA1415">
        <v>769.8</v>
      </c>
      <c r="AB1415">
        <v>19.8</v>
      </c>
      <c r="AC1415" s="24">
        <v>2.64E-2</v>
      </c>
      <c r="AD1415">
        <v>5500</v>
      </c>
      <c r="AE1415">
        <v>4299310</v>
      </c>
      <c r="AF1415" s="22">
        <v>43130</v>
      </c>
      <c r="AG1415">
        <v>715</v>
      </c>
      <c r="AH1415">
        <v>750</v>
      </c>
      <c r="AI1415" s="22">
        <v>43131</v>
      </c>
      <c r="AJ1415">
        <v>767</v>
      </c>
      <c r="AK1415">
        <v>613</v>
      </c>
      <c r="AM1415">
        <v>2</v>
      </c>
      <c r="AN1415" t="s">
        <v>1023</v>
      </c>
      <c r="AO1415">
        <v>12.63</v>
      </c>
      <c r="AP1415">
        <v>0.67</v>
      </c>
      <c r="AQ1415">
        <v>1</v>
      </c>
      <c r="AR1415">
        <v>1</v>
      </c>
      <c r="AS1415">
        <v>2.2000000000000002</v>
      </c>
      <c r="AT1415">
        <v>2.54</v>
      </c>
      <c r="AU1415">
        <v>0.68899999999999995</v>
      </c>
      <c r="AV1415">
        <v>770</v>
      </c>
      <c r="AW1415">
        <v>605</v>
      </c>
      <c r="AX1415">
        <v>613</v>
      </c>
    </row>
    <row r="1416" spans="1:50">
      <c r="A1416" s="22">
        <v>43129</v>
      </c>
      <c r="B1416">
        <v>3265</v>
      </c>
      <c r="C1416">
        <v>3265</v>
      </c>
      <c r="D1416">
        <v>3165</v>
      </c>
      <c r="E1416">
        <v>3190</v>
      </c>
      <c r="F1416" s="22">
        <v>43130</v>
      </c>
      <c r="G1416">
        <v>3165</v>
      </c>
      <c r="H1416">
        <v>3200</v>
      </c>
      <c r="I1416">
        <v>3080</v>
      </c>
      <c r="J1416">
        <v>3105</v>
      </c>
      <c r="K1416" s="22">
        <v>43131</v>
      </c>
      <c r="L1416">
        <v>3355</v>
      </c>
      <c r="M1416">
        <v>1.1299999999999999</v>
      </c>
      <c r="N1416" s="8" t="str">
        <f>IF(AND(AM1416=1,AC1416&lt;-0.005,AE1416&gt;O$1),R1416,"")</f>
        <v/>
      </c>
      <c r="O1416" s="8">
        <f t="shared" si="112"/>
        <v>-2003.4270616735885</v>
      </c>
      <c r="P1416" s="8" t="str">
        <f t="shared" si="116"/>
        <v/>
      </c>
      <c r="Q1416" s="8">
        <f t="shared" si="113"/>
        <v>41649.160921655632</v>
      </c>
      <c r="R1416" s="8">
        <f t="shared" si="114"/>
        <v>16153.846153846185</v>
      </c>
      <c r="S1416" s="8">
        <f t="shared" si="115"/>
        <v>141356.70390917134</v>
      </c>
      <c r="U1416" s="25">
        <v>43131.320173611108</v>
      </c>
      <c r="V1416">
        <v>36</v>
      </c>
      <c r="W1416">
        <v>2127</v>
      </c>
      <c r="X1416" t="s">
        <v>1559</v>
      </c>
      <c r="Y1416" t="s">
        <v>962</v>
      </c>
      <c r="Z1416" s="25">
        <v>43130.998611111114</v>
      </c>
      <c r="AA1416">
        <v>6606</v>
      </c>
      <c r="AB1416">
        <v>396</v>
      </c>
      <c r="AC1416" s="24">
        <v>6.3799999999999996E-2</v>
      </c>
      <c r="AD1416">
        <v>5200</v>
      </c>
      <c r="AE1416">
        <v>34285600</v>
      </c>
      <c r="AF1416" s="22">
        <v>43130</v>
      </c>
      <c r="AG1416">
        <v>6330</v>
      </c>
      <c r="AH1416">
        <v>6210</v>
      </c>
      <c r="AI1416" s="22">
        <v>43131</v>
      </c>
      <c r="AJ1416">
        <v>6710</v>
      </c>
      <c r="AK1416">
        <v>6500</v>
      </c>
      <c r="AM1416">
        <v>1</v>
      </c>
      <c r="AN1416">
        <v>0</v>
      </c>
      <c r="AO1416">
        <v>1.81</v>
      </c>
      <c r="AP1416">
        <v>0.55000000000000004</v>
      </c>
      <c r="AQ1416">
        <v>1</v>
      </c>
      <c r="AR1416">
        <v>1</v>
      </c>
      <c r="AS1416">
        <v>1.1299999999999999</v>
      </c>
      <c r="AT1416">
        <v>1.17</v>
      </c>
      <c r="AU1416">
        <v>0.63100000000000001</v>
      </c>
      <c r="AV1416">
        <v>3365</v>
      </c>
      <c r="AW1416">
        <v>3235</v>
      </c>
      <c r="AX1416">
        <v>3250</v>
      </c>
    </row>
    <row r="1417" spans="1:50">
      <c r="A1417" s="22">
        <v>43129</v>
      </c>
      <c r="B1417">
        <v>197</v>
      </c>
      <c r="C1417">
        <v>199</v>
      </c>
      <c r="D1417">
        <v>195</v>
      </c>
      <c r="E1417">
        <v>196</v>
      </c>
      <c r="F1417" s="22">
        <v>43130</v>
      </c>
      <c r="G1417">
        <v>196</v>
      </c>
      <c r="H1417">
        <v>196</v>
      </c>
      <c r="I1417">
        <v>179</v>
      </c>
      <c r="J1417">
        <v>184</v>
      </c>
      <c r="K1417" s="22">
        <v>43131</v>
      </c>
      <c r="L1417">
        <v>186</v>
      </c>
      <c r="M1417">
        <v>1.0900000000000001</v>
      </c>
      <c r="N1417" s="8" t="str">
        <f>IF(AND(AM1417=1,AC1417&lt;-0.005,AE1417&gt;O$1),R1417,"")</f>
        <v/>
      </c>
      <c r="O1417" s="8">
        <f t="shared" si="112"/>
        <v>-2003.4270616735885</v>
      </c>
      <c r="P1417" s="8" t="str">
        <f t="shared" si="116"/>
        <v/>
      </c>
      <c r="Q1417" s="8">
        <f t="shared" si="113"/>
        <v>41649.160921655632</v>
      </c>
      <c r="R1417" s="8">
        <f t="shared" si="114"/>
        <v>2702.7027027026752</v>
      </c>
      <c r="S1417" s="8">
        <f t="shared" si="115"/>
        <v>144059.406611874</v>
      </c>
      <c r="U1417" s="25">
        <v>43131.320173611108</v>
      </c>
      <c r="V1417">
        <v>37</v>
      </c>
      <c r="W1417">
        <v>1514</v>
      </c>
      <c r="X1417" t="s">
        <v>1236</v>
      </c>
      <c r="Y1417" t="s">
        <v>962</v>
      </c>
      <c r="Z1417" s="25">
        <v>43130.995833333334</v>
      </c>
      <c r="AA1417">
        <v>186</v>
      </c>
      <c r="AB1417">
        <v>2</v>
      </c>
      <c r="AC1417" s="24">
        <v>1.09E-2</v>
      </c>
      <c r="AD1417">
        <v>5200</v>
      </c>
      <c r="AE1417">
        <v>976280</v>
      </c>
      <c r="AF1417" s="22">
        <v>43130</v>
      </c>
      <c r="AG1417">
        <v>196</v>
      </c>
      <c r="AH1417">
        <v>184</v>
      </c>
      <c r="AI1417" s="22">
        <v>43131</v>
      </c>
      <c r="AJ1417">
        <v>186</v>
      </c>
      <c r="AK1417">
        <v>185</v>
      </c>
      <c r="AM1417">
        <v>1</v>
      </c>
      <c r="AN1417">
        <v>0</v>
      </c>
      <c r="AO1417">
        <v>2.93</v>
      </c>
      <c r="AP1417">
        <v>1.0900000000000001</v>
      </c>
      <c r="AQ1417">
        <v>0.9</v>
      </c>
      <c r="AR1417">
        <v>0.93</v>
      </c>
      <c r="AS1417">
        <v>1.0900000000000001</v>
      </c>
      <c r="AT1417">
        <v>1.22</v>
      </c>
      <c r="AU1417">
        <v>0.65300000000000002</v>
      </c>
      <c r="AV1417">
        <v>189</v>
      </c>
      <c r="AW1417">
        <v>183</v>
      </c>
      <c r="AX1417">
        <v>185</v>
      </c>
    </row>
    <row r="1418" spans="1:50">
      <c r="A1418" s="22">
        <v>43129</v>
      </c>
      <c r="B1418">
        <v>2655</v>
      </c>
      <c r="C1418">
        <v>2771</v>
      </c>
      <c r="D1418">
        <v>2613</v>
      </c>
      <c r="E1418">
        <v>2718</v>
      </c>
      <c r="F1418" s="22">
        <v>43130</v>
      </c>
      <c r="G1418">
        <v>2687</v>
      </c>
      <c r="H1418">
        <v>2846</v>
      </c>
      <c r="I1418">
        <v>2643</v>
      </c>
      <c r="J1418">
        <v>2762</v>
      </c>
      <c r="K1418" s="22">
        <v>43131</v>
      </c>
      <c r="L1418">
        <v>2662</v>
      </c>
      <c r="M1418">
        <v>0.99</v>
      </c>
      <c r="N1418" s="8" t="str">
        <f>IF(AND(AM1418=1,AC1418&lt;-0.005,AE1418&gt;O$1),R1418,"")</f>
        <v/>
      </c>
      <c r="O1418" s="8">
        <f t="shared" si="112"/>
        <v>-2003.4270616735885</v>
      </c>
      <c r="P1418" s="8" t="str">
        <f t="shared" si="116"/>
        <v/>
      </c>
      <c r="Q1418" s="8">
        <f t="shared" si="113"/>
        <v>41649.160921655632</v>
      </c>
      <c r="R1418" s="8">
        <f t="shared" si="114"/>
        <v>4357.7112542629857</v>
      </c>
      <c r="S1418" s="8">
        <f t="shared" si="115"/>
        <v>148417.11786613698</v>
      </c>
      <c r="U1418" s="25">
        <v>43131.320173611108</v>
      </c>
      <c r="V1418">
        <v>38</v>
      </c>
      <c r="W1418">
        <v>8473</v>
      </c>
      <c r="X1418" t="s">
        <v>1114</v>
      </c>
      <c r="Y1418" t="s">
        <v>962</v>
      </c>
      <c r="Z1418" s="25">
        <v>43130.998611111114</v>
      </c>
      <c r="AA1418">
        <v>2770</v>
      </c>
      <c r="AB1418">
        <v>8</v>
      </c>
      <c r="AC1418" s="24">
        <v>2.8999999999999998E-3</v>
      </c>
      <c r="AD1418">
        <v>5200</v>
      </c>
      <c r="AE1418">
        <v>14416880</v>
      </c>
      <c r="AF1418" s="22">
        <v>43130</v>
      </c>
      <c r="AG1418">
        <v>2687</v>
      </c>
      <c r="AH1418">
        <v>2762</v>
      </c>
      <c r="AI1418" s="22">
        <v>43131</v>
      </c>
      <c r="AJ1418">
        <v>2662</v>
      </c>
      <c r="AK1418">
        <v>2639</v>
      </c>
      <c r="AM1418">
        <v>1</v>
      </c>
      <c r="AN1418" t="s">
        <v>1023</v>
      </c>
      <c r="AO1418">
        <v>3.24</v>
      </c>
      <c r="AP1418" t="s">
        <v>956</v>
      </c>
      <c r="AQ1418">
        <v>0.47</v>
      </c>
      <c r="AR1418">
        <v>0.8</v>
      </c>
      <c r="AS1418">
        <v>0.99</v>
      </c>
      <c r="AT1418">
        <v>1.19</v>
      </c>
      <c r="AU1418">
        <v>0.74199999999999999</v>
      </c>
      <c r="AV1418">
        <v>2718</v>
      </c>
      <c r="AW1418">
        <v>2605</v>
      </c>
      <c r="AX1418">
        <v>2639</v>
      </c>
    </row>
    <row r="1419" spans="1:50">
      <c r="A1419" s="22">
        <v>43129</v>
      </c>
      <c r="B1419">
        <v>3480</v>
      </c>
      <c r="C1419">
        <v>3585</v>
      </c>
      <c r="D1419">
        <v>3310</v>
      </c>
      <c r="E1419">
        <v>3555</v>
      </c>
      <c r="F1419" s="22">
        <v>43130</v>
      </c>
      <c r="G1419">
        <v>3520</v>
      </c>
      <c r="H1419">
        <v>3520</v>
      </c>
      <c r="I1419">
        <v>3260</v>
      </c>
      <c r="J1419">
        <v>3285</v>
      </c>
      <c r="K1419" s="22">
        <v>43131</v>
      </c>
      <c r="L1419">
        <v>2980</v>
      </c>
      <c r="M1419">
        <v>0.93</v>
      </c>
      <c r="N1419" s="8" t="str">
        <f>IF(AND(AM1419=1,AC1419&lt;-0.005,AE1419&gt;O$1),R1419,"")</f>
        <v/>
      </c>
      <c r="O1419" s="8">
        <f t="shared" si="112"/>
        <v>-2003.4270616735885</v>
      </c>
      <c r="P1419" s="8" t="str">
        <f t="shared" si="116"/>
        <v/>
      </c>
      <c r="Q1419" s="8">
        <f t="shared" si="113"/>
        <v>41649.160921655632</v>
      </c>
      <c r="R1419" s="8">
        <f t="shared" si="114"/>
        <v>-41538.461538461524</v>
      </c>
      <c r="S1419" s="8">
        <f t="shared" si="115"/>
        <v>148417.11786613698</v>
      </c>
      <c r="U1419" s="25">
        <v>43131.320173611108</v>
      </c>
      <c r="V1419">
        <v>39</v>
      </c>
      <c r="W1419">
        <v>3989</v>
      </c>
      <c r="X1419" t="s">
        <v>1558</v>
      </c>
      <c r="Y1419" t="s">
        <v>957</v>
      </c>
      <c r="Z1419" s="25">
        <v>43130.991666666669</v>
      </c>
      <c r="AA1419">
        <v>3020</v>
      </c>
      <c r="AB1419">
        <v>-265</v>
      </c>
      <c r="AC1419" s="24">
        <v>-8.0699999999999994E-2</v>
      </c>
      <c r="AD1419">
        <v>5100</v>
      </c>
      <c r="AE1419">
        <v>15467050</v>
      </c>
      <c r="AF1419" s="22">
        <v>43130</v>
      </c>
      <c r="AG1419">
        <v>3520</v>
      </c>
      <c r="AH1419">
        <v>3285</v>
      </c>
      <c r="AI1419" s="22">
        <v>43131</v>
      </c>
      <c r="AJ1419">
        <v>2980</v>
      </c>
      <c r="AK1419">
        <v>3250</v>
      </c>
      <c r="AM1419">
        <v>2</v>
      </c>
      <c r="AN1419" t="s">
        <v>1023</v>
      </c>
      <c r="AO1419">
        <v>0</v>
      </c>
      <c r="AP1419">
        <v>0</v>
      </c>
      <c r="AQ1419">
        <v>0.02</v>
      </c>
      <c r="AR1419">
        <v>0.66</v>
      </c>
      <c r="AS1419">
        <v>0.93</v>
      </c>
      <c r="AT1419">
        <v>1.1299999999999999</v>
      </c>
      <c r="AU1419">
        <v>0.72199999999999998</v>
      </c>
      <c r="AV1419">
        <v>3280</v>
      </c>
      <c r="AW1419">
        <v>2951</v>
      </c>
      <c r="AX1419">
        <v>3250</v>
      </c>
    </row>
    <row r="1420" spans="1:50">
      <c r="A1420" s="22">
        <v>43129</v>
      </c>
      <c r="B1420">
        <v>912</v>
      </c>
      <c r="C1420">
        <v>916</v>
      </c>
      <c r="D1420">
        <v>820</v>
      </c>
      <c r="E1420">
        <v>823</v>
      </c>
      <c r="F1420" s="22">
        <v>43130</v>
      </c>
      <c r="G1420">
        <v>808</v>
      </c>
      <c r="H1420">
        <v>844</v>
      </c>
      <c r="I1420">
        <v>793</v>
      </c>
      <c r="J1420">
        <v>844</v>
      </c>
      <c r="K1420" s="22">
        <v>43131</v>
      </c>
      <c r="L1420">
        <v>830</v>
      </c>
      <c r="M1420">
        <v>1.1100000000000001</v>
      </c>
      <c r="N1420" s="8" t="str">
        <f>IF(AND(AM1420=1,AC1420&lt;-0.005,AE1420&gt;O$1),R1420,"")</f>
        <v/>
      </c>
      <c r="O1420" s="8">
        <f t="shared" si="112"/>
        <v>-2003.4270616735885</v>
      </c>
      <c r="P1420" s="8" t="str">
        <f t="shared" si="116"/>
        <v/>
      </c>
      <c r="Q1420" s="8">
        <f t="shared" si="113"/>
        <v>41649.160921655632</v>
      </c>
      <c r="R1420" s="8">
        <f t="shared" si="114"/>
        <v>11083.743842364545</v>
      </c>
      <c r="S1420" s="8">
        <f t="shared" si="115"/>
        <v>148417.11786613698</v>
      </c>
      <c r="U1420" s="25">
        <v>43131.320173611108</v>
      </c>
      <c r="V1420">
        <v>40</v>
      </c>
      <c r="W1420">
        <v>4594</v>
      </c>
      <c r="X1420" t="s">
        <v>1140</v>
      </c>
      <c r="Y1420" t="s">
        <v>957</v>
      </c>
      <c r="Z1420" s="25">
        <v>43130.995138888888</v>
      </c>
      <c r="AA1420">
        <v>847</v>
      </c>
      <c r="AB1420">
        <v>3</v>
      </c>
      <c r="AC1420" s="24">
        <v>3.5999999999999999E-3</v>
      </c>
      <c r="AD1420">
        <v>5000</v>
      </c>
      <c r="AE1420">
        <v>4229540</v>
      </c>
      <c r="AF1420" s="22">
        <v>43130</v>
      </c>
      <c r="AG1420">
        <v>808</v>
      </c>
      <c r="AH1420">
        <v>844</v>
      </c>
      <c r="AI1420" s="22">
        <v>43131</v>
      </c>
      <c r="AJ1420">
        <v>830</v>
      </c>
      <c r="AK1420">
        <v>812</v>
      </c>
      <c r="AM1420">
        <v>2</v>
      </c>
      <c r="AN1420" t="s">
        <v>1023</v>
      </c>
      <c r="AO1420">
        <v>67.98</v>
      </c>
      <c r="AP1420">
        <v>0</v>
      </c>
      <c r="AQ1420">
        <v>0.86</v>
      </c>
      <c r="AR1420">
        <v>0.9</v>
      </c>
      <c r="AS1420">
        <v>1.1100000000000001</v>
      </c>
      <c r="AT1420">
        <v>1.3</v>
      </c>
      <c r="AU1420">
        <v>2.081</v>
      </c>
      <c r="AV1420">
        <v>847</v>
      </c>
      <c r="AW1420">
        <v>812</v>
      </c>
      <c r="AX1420">
        <v>812</v>
      </c>
    </row>
    <row r="1421" spans="1:50">
      <c r="A1421" s="22">
        <v>43129</v>
      </c>
      <c r="B1421">
        <v>924</v>
      </c>
      <c r="C1421">
        <v>1011</v>
      </c>
      <c r="D1421">
        <v>912</v>
      </c>
      <c r="E1421">
        <v>987</v>
      </c>
      <c r="F1421" s="22">
        <v>43130</v>
      </c>
      <c r="G1421">
        <v>1050</v>
      </c>
      <c r="H1421">
        <v>1137</v>
      </c>
      <c r="I1421">
        <v>1034</v>
      </c>
      <c r="J1421">
        <v>1137</v>
      </c>
      <c r="K1421" s="22">
        <v>43131</v>
      </c>
      <c r="L1421">
        <v>1251</v>
      </c>
      <c r="M1421">
        <v>1.18</v>
      </c>
      <c r="N1421" s="8" t="str">
        <f>IF(AND(AM1421=1,AC1421&lt;-0.005,AE1421&gt;O$1),R1421,"")</f>
        <v/>
      </c>
      <c r="O1421" s="8">
        <f t="shared" si="112"/>
        <v>-2003.4270616735885</v>
      </c>
      <c r="P1421" s="8" t="str">
        <f t="shared" si="116"/>
        <v/>
      </c>
      <c r="Q1421" s="8">
        <f t="shared" si="113"/>
        <v>41649.160921655632</v>
      </c>
      <c r="R1421" s="8">
        <f t="shared" si="114"/>
        <v>-64718.16283924842</v>
      </c>
      <c r="S1421" s="8">
        <f t="shared" si="115"/>
        <v>148417.11786613698</v>
      </c>
      <c r="U1421" s="25">
        <v>43131.320185185185</v>
      </c>
      <c r="V1421">
        <v>41</v>
      </c>
      <c r="W1421">
        <v>6467</v>
      </c>
      <c r="X1421" t="s">
        <v>1086</v>
      </c>
      <c r="Y1421" t="s">
        <v>960</v>
      </c>
      <c r="Z1421" s="25">
        <v>43130.998611111114</v>
      </c>
      <c r="AA1421">
        <v>1120.0999999999999</v>
      </c>
      <c r="AB1421">
        <v>-16.899999999999999</v>
      </c>
      <c r="AC1421" s="24">
        <v>-1.49E-2</v>
      </c>
      <c r="AD1421">
        <v>4800</v>
      </c>
      <c r="AE1421">
        <v>5421330</v>
      </c>
      <c r="AF1421" s="22">
        <v>43130</v>
      </c>
      <c r="AG1421">
        <v>1050</v>
      </c>
      <c r="AH1421">
        <v>1137</v>
      </c>
      <c r="AI1421" s="22">
        <v>43131</v>
      </c>
      <c r="AJ1421">
        <v>1251</v>
      </c>
      <c r="AK1421">
        <v>1437</v>
      </c>
      <c r="AM1421">
        <v>2</v>
      </c>
      <c r="AN1421" t="s">
        <v>1023</v>
      </c>
      <c r="AO1421">
        <v>0</v>
      </c>
      <c r="AP1421">
        <v>1.41</v>
      </c>
      <c r="AQ1421">
        <v>0.98</v>
      </c>
      <c r="AR1421">
        <v>0.98</v>
      </c>
      <c r="AS1421">
        <v>1.18</v>
      </c>
      <c r="AT1421">
        <v>1.35</v>
      </c>
      <c r="AU1421">
        <v>0.52100000000000002</v>
      </c>
      <c r="AV1421">
        <v>1437</v>
      </c>
      <c r="AW1421">
        <v>1176</v>
      </c>
      <c r="AX1421">
        <v>1437</v>
      </c>
    </row>
    <row r="1422" spans="1:50">
      <c r="A1422" s="22">
        <v>43129</v>
      </c>
      <c r="B1422">
        <v>155</v>
      </c>
      <c r="C1422">
        <v>157</v>
      </c>
      <c r="D1422">
        <v>137</v>
      </c>
      <c r="E1422">
        <v>137</v>
      </c>
      <c r="F1422" s="22">
        <v>43130</v>
      </c>
      <c r="G1422">
        <v>139</v>
      </c>
      <c r="H1422">
        <v>146</v>
      </c>
      <c r="I1422">
        <v>137</v>
      </c>
      <c r="J1422">
        <v>137</v>
      </c>
      <c r="K1422" s="22">
        <v>43131</v>
      </c>
      <c r="L1422">
        <v>136</v>
      </c>
      <c r="M1422">
        <v>1.17</v>
      </c>
      <c r="N1422" s="8" t="str">
        <f>IF(AND(AM1422=1,AC1422&lt;-0.005,AE1422&gt;O$1),R1422,"")</f>
        <v/>
      </c>
      <c r="O1422" s="8">
        <f t="shared" si="112"/>
        <v>-2003.4270616735885</v>
      </c>
      <c r="P1422" s="8" t="str">
        <f t="shared" si="116"/>
        <v/>
      </c>
      <c r="Q1422" s="8">
        <f t="shared" si="113"/>
        <v>41649.160921655632</v>
      </c>
      <c r="R1422" s="8">
        <f t="shared" si="114"/>
        <v>0</v>
      </c>
      <c r="S1422" s="8">
        <f t="shared" si="115"/>
        <v>148417.11786613698</v>
      </c>
      <c r="U1422" s="25">
        <v>43131.320185185185</v>
      </c>
      <c r="V1422">
        <v>42</v>
      </c>
      <c r="W1422">
        <v>7873</v>
      </c>
      <c r="X1422" t="s">
        <v>1557</v>
      </c>
      <c r="Y1422" t="s">
        <v>962</v>
      </c>
      <c r="Z1422" s="25">
        <v>43130.998611111114</v>
      </c>
      <c r="AA1422">
        <v>138</v>
      </c>
      <c r="AB1422">
        <v>1</v>
      </c>
      <c r="AC1422" s="24">
        <v>7.3000000000000001E-3</v>
      </c>
      <c r="AD1422">
        <v>4500</v>
      </c>
      <c r="AE1422">
        <v>625200</v>
      </c>
      <c r="AF1422" s="22">
        <v>43130</v>
      </c>
      <c r="AG1422">
        <v>139</v>
      </c>
      <c r="AH1422">
        <v>137</v>
      </c>
      <c r="AI1422" s="22">
        <v>43131</v>
      </c>
      <c r="AJ1422">
        <v>136</v>
      </c>
      <c r="AK1422">
        <v>136</v>
      </c>
      <c r="AM1422">
        <v>1</v>
      </c>
      <c r="AN1422" t="s">
        <v>1023</v>
      </c>
      <c r="AO1422">
        <v>4.33</v>
      </c>
      <c r="AP1422">
        <v>0</v>
      </c>
      <c r="AQ1422">
        <v>1</v>
      </c>
      <c r="AR1422">
        <v>1</v>
      </c>
      <c r="AS1422">
        <v>1.17</v>
      </c>
      <c r="AT1422">
        <v>1.27</v>
      </c>
      <c r="AU1422">
        <v>0.58699999999999997</v>
      </c>
      <c r="AV1422">
        <v>139</v>
      </c>
      <c r="AW1422">
        <v>131</v>
      </c>
      <c r="AX1422">
        <v>136</v>
      </c>
    </row>
    <row r="1423" spans="1:50">
      <c r="A1423" s="22">
        <v>43129</v>
      </c>
      <c r="B1423">
        <v>397</v>
      </c>
      <c r="C1423">
        <v>397</v>
      </c>
      <c r="D1423">
        <v>388</v>
      </c>
      <c r="E1423">
        <v>389</v>
      </c>
      <c r="F1423" s="22">
        <v>43130</v>
      </c>
      <c r="G1423">
        <v>386</v>
      </c>
      <c r="H1423">
        <v>392</v>
      </c>
      <c r="I1423">
        <v>376</v>
      </c>
      <c r="J1423">
        <v>377</v>
      </c>
      <c r="K1423" s="22">
        <v>43131</v>
      </c>
      <c r="L1423">
        <v>370</v>
      </c>
      <c r="M1423">
        <v>0.99</v>
      </c>
      <c r="N1423" s="8" t="str">
        <f>IF(AND(AM1423=1,AC1423&lt;-0.005,AE1423&gt;O$1),R1423,"")</f>
        <v/>
      </c>
      <c r="O1423" s="8">
        <f t="shared" si="112"/>
        <v>-2003.4270616735885</v>
      </c>
      <c r="P1423" s="8" t="str">
        <f t="shared" si="116"/>
        <v/>
      </c>
      <c r="Q1423" s="8">
        <f t="shared" si="113"/>
        <v>41649.160921655632</v>
      </c>
      <c r="R1423" s="8">
        <f t="shared" si="114"/>
        <v>-24421.593830334208</v>
      </c>
      <c r="S1423" s="8">
        <f t="shared" si="115"/>
        <v>148417.11786613698</v>
      </c>
      <c r="U1423" s="25">
        <v>43131.320185185185</v>
      </c>
      <c r="V1423">
        <v>43</v>
      </c>
      <c r="W1423">
        <v>4597</v>
      </c>
      <c r="X1423" t="s">
        <v>1079</v>
      </c>
      <c r="Y1423" t="s">
        <v>957</v>
      </c>
      <c r="Z1423" s="25">
        <v>43130.998611111114</v>
      </c>
      <c r="AA1423">
        <v>375</v>
      </c>
      <c r="AB1423">
        <v>-2</v>
      </c>
      <c r="AC1423" s="24">
        <v>-5.3E-3</v>
      </c>
      <c r="AD1423">
        <v>4100</v>
      </c>
      <c r="AE1423">
        <v>1541860</v>
      </c>
      <c r="AF1423" s="22">
        <v>43130</v>
      </c>
      <c r="AG1423">
        <v>386</v>
      </c>
      <c r="AH1423">
        <v>377</v>
      </c>
      <c r="AI1423" s="22">
        <v>43131</v>
      </c>
      <c r="AJ1423">
        <v>370</v>
      </c>
      <c r="AK1423">
        <v>389</v>
      </c>
      <c r="AM1423">
        <v>2</v>
      </c>
      <c r="AN1423" t="s">
        <v>1023</v>
      </c>
      <c r="AO1423">
        <v>0</v>
      </c>
      <c r="AP1423">
        <v>0</v>
      </c>
      <c r="AQ1423">
        <v>0.28000000000000003</v>
      </c>
      <c r="AR1423">
        <v>0.52</v>
      </c>
      <c r="AS1423">
        <v>0.99</v>
      </c>
      <c r="AT1423">
        <v>1</v>
      </c>
      <c r="AU1423">
        <v>1.091</v>
      </c>
      <c r="AV1423">
        <v>417</v>
      </c>
      <c r="AW1423">
        <v>361</v>
      </c>
      <c r="AX1423">
        <v>389</v>
      </c>
    </row>
    <row r="1424" spans="1:50">
      <c r="A1424" s="22">
        <v>43129</v>
      </c>
      <c r="B1424">
        <v>3200</v>
      </c>
      <c r="C1424">
        <v>3245</v>
      </c>
      <c r="D1424">
        <v>3025</v>
      </c>
      <c r="E1424">
        <v>3065</v>
      </c>
      <c r="F1424" s="22">
        <v>43130</v>
      </c>
      <c r="G1424">
        <v>3135</v>
      </c>
      <c r="H1424">
        <v>3160</v>
      </c>
      <c r="I1424">
        <v>3010</v>
      </c>
      <c r="J1424">
        <v>3080</v>
      </c>
      <c r="K1424" s="22">
        <v>43131</v>
      </c>
      <c r="L1424">
        <v>3150</v>
      </c>
      <c r="M1424">
        <v>1.0900000000000001</v>
      </c>
      <c r="N1424" s="8" t="str">
        <f>IF(AND(AM1424=1,AC1424&lt;-0.005,AE1424&gt;O$1),R1424,"")</f>
        <v/>
      </c>
      <c r="O1424" s="8">
        <f t="shared" si="112"/>
        <v>-2003.4270616735885</v>
      </c>
      <c r="P1424" s="8" t="str">
        <f t="shared" si="116"/>
        <v/>
      </c>
      <c r="Q1424" s="8">
        <f t="shared" si="113"/>
        <v>41649.160921655632</v>
      </c>
      <c r="R1424" s="8">
        <f t="shared" si="114"/>
        <v>-3154.5741324920941</v>
      </c>
      <c r="S1424" s="8">
        <f t="shared" si="115"/>
        <v>148417.11786613698</v>
      </c>
      <c r="U1424" s="25">
        <v>43131.320185185185</v>
      </c>
      <c r="V1424">
        <v>44</v>
      </c>
      <c r="W1424">
        <v>8919</v>
      </c>
      <c r="X1424" t="s">
        <v>1556</v>
      </c>
      <c r="Y1424" t="s">
        <v>962</v>
      </c>
      <c r="Z1424" s="25">
        <v>43130.96875</v>
      </c>
      <c r="AA1424">
        <v>3121.5</v>
      </c>
      <c r="AB1424">
        <v>41.5</v>
      </c>
      <c r="AC1424" s="24">
        <v>1.35E-2</v>
      </c>
      <c r="AD1424">
        <v>4000</v>
      </c>
      <c r="AE1424">
        <v>12622800</v>
      </c>
      <c r="AF1424" s="22">
        <v>43130</v>
      </c>
      <c r="AG1424">
        <v>3135</v>
      </c>
      <c r="AH1424">
        <v>3080</v>
      </c>
      <c r="AI1424" s="22">
        <v>43131</v>
      </c>
      <c r="AJ1424">
        <v>3150</v>
      </c>
      <c r="AK1424">
        <v>3170</v>
      </c>
      <c r="AM1424">
        <v>2</v>
      </c>
      <c r="AN1424" t="s">
        <v>1023</v>
      </c>
      <c r="AO1424">
        <v>0</v>
      </c>
      <c r="AP1424">
        <v>0.84</v>
      </c>
      <c r="AQ1424">
        <v>0.84</v>
      </c>
      <c r="AR1424">
        <v>0.92</v>
      </c>
      <c r="AS1424">
        <v>1.0900000000000001</v>
      </c>
      <c r="AT1424">
        <v>1.19</v>
      </c>
      <c r="AU1424">
        <v>0.52500000000000002</v>
      </c>
      <c r="AV1424">
        <v>3240</v>
      </c>
      <c r="AW1424">
        <v>3110</v>
      </c>
      <c r="AX1424">
        <v>3170</v>
      </c>
    </row>
    <row r="1425" spans="1:50">
      <c r="A1425" s="22">
        <v>43129</v>
      </c>
      <c r="B1425">
        <v>2239</v>
      </c>
      <c r="C1425">
        <v>2251</v>
      </c>
      <c r="D1425">
        <v>2198</v>
      </c>
      <c r="E1425">
        <v>2229</v>
      </c>
      <c r="F1425" s="22">
        <v>43130</v>
      </c>
      <c r="G1425">
        <v>2204</v>
      </c>
      <c r="H1425">
        <v>2223</v>
      </c>
      <c r="I1425">
        <v>2174</v>
      </c>
      <c r="J1425">
        <v>2197</v>
      </c>
      <c r="K1425" s="22">
        <v>43131</v>
      </c>
      <c r="L1425">
        <v>2297</v>
      </c>
      <c r="M1425">
        <v>0.98</v>
      </c>
      <c r="N1425" s="8" t="str">
        <f>IF(AND(AM1425=1,AC1425&lt;-0.005,AE1425&gt;O$1),R1425,"")</f>
        <v/>
      </c>
      <c r="O1425" s="8">
        <f t="shared" si="112"/>
        <v>-2003.4270616735885</v>
      </c>
      <c r="P1425" s="8" t="str">
        <f t="shared" si="116"/>
        <v/>
      </c>
      <c r="Q1425" s="8">
        <f t="shared" si="113"/>
        <v>41649.160921655632</v>
      </c>
      <c r="R1425" s="8">
        <f t="shared" si="114"/>
        <v>-5383.2902670111762</v>
      </c>
      <c r="S1425" s="8">
        <f t="shared" si="115"/>
        <v>143033.8275991258</v>
      </c>
      <c r="U1425" s="25">
        <v>43131.320185185185</v>
      </c>
      <c r="V1425">
        <v>45</v>
      </c>
      <c r="W1425">
        <v>6857</v>
      </c>
      <c r="X1425" t="s">
        <v>1142</v>
      </c>
      <c r="Y1425" t="s">
        <v>962</v>
      </c>
      <c r="Z1425" s="25">
        <v>43130.974999999999</v>
      </c>
      <c r="AA1425">
        <v>2260</v>
      </c>
      <c r="AB1425">
        <v>63</v>
      </c>
      <c r="AC1425" s="24">
        <v>2.87E-2</v>
      </c>
      <c r="AD1425">
        <v>4000</v>
      </c>
      <c r="AE1425">
        <v>9037700</v>
      </c>
      <c r="AF1425" s="22">
        <v>43130</v>
      </c>
      <c r="AG1425">
        <v>2204</v>
      </c>
      <c r="AH1425">
        <v>2197</v>
      </c>
      <c r="AI1425" s="22">
        <v>43131</v>
      </c>
      <c r="AJ1425">
        <v>2297</v>
      </c>
      <c r="AK1425">
        <v>2322</v>
      </c>
      <c r="AM1425">
        <v>1</v>
      </c>
      <c r="AN1425">
        <v>0</v>
      </c>
      <c r="AO1425">
        <v>5.0999999999999996</v>
      </c>
      <c r="AP1425">
        <v>1.18</v>
      </c>
      <c r="AQ1425">
        <v>0.4</v>
      </c>
      <c r="AR1425">
        <v>0.19</v>
      </c>
      <c r="AS1425">
        <v>0.98</v>
      </c>
      <c r="AT1425">
        <v>0.96</v>
      </c>
      <c r="AU1425">
        <v>0.81100000000000005</v>
      </c>
      <c r="AV1425">
        <v>2358</v>
      </c>
      <c r="AW1425">
        <v>2279</v>
      </c>
      <c r="AX1425">
        <v>2322</v>
      </c>
    </row>
    <row r="1426" spans="1:50">
      <c r="A1426" s="22">
        <v>43129</v>
      </c>
      <c r="B1426">
        <v>320</v>
      </c>
      <c r="C1426">
        <v>321</v>
      </c>
      <c r="D1426">
        <v>314</v>
      </c>
      <c r="E1426">
        <v>316</v>
      </c>
      <c r="F1426" s="22">
        <v>43130</v>
      </c>
      <c r="G1426">
        <v>317</v>
      </c>
      <c r="H1426">
        <v>327</v>
      </c>
      <c r="I1426">
        <v>300</v>
      </c>
      <c r="J1426">
        <v>326</v>
      </c>
      <c r="K1426" s="22">
        <v>43131</v>
      </c>
      <c r="L1426">
        <v>323</v>
      </c>
      <c r="M1426">
        <v>1.01</v>
      </c>
      <c r="N1426" s="8" t="str">
        <f>IF(AND(AM1426=1,AC1426&lt;-0.005,AE1426&gt;O$1),R1426,"")</f>
        <v/>
      </c>
      <c r="O1426" s="8">
        <f t="shared" si="112"/>
        <v>-2003.4270616735885</v>
      </c>
      <c r="P1426" s="8" t="str">
        <f t="shared" si="116"/>
        <v/>
      </c>
      <c r="Q1426" s="8">
        <f t="shared" si="113"/>
        <v>41649.160921655632</v>
      </c>
      <c r="R1426" s="8">
        <f t="shared" si="114"/>
        <v>3115.2647975077884</v>
      </c>
      <c r="S1426" s="8">
        <f t="shared" si="115"/>
        <v>146149.09239663358</v>
      </c>
      <c r="U1426" s="25">
        <v>43131.320185185185</v>
      </c>
      <c r="V1426">
        <v>46</v>
      </c>
      <c r="W1426">
        <v>5703</v>
      </c>
      <c r="X1426" t="s">
        <v>1555</v>
      </c>
      <c r="Y1426" t="s">
        <v>962</v>
      </c>
      <c r="Z1426" s="25">
        <v>43130.923611111109</v>
      </c>
      <c r="AA1426">
        <v>330</v>
      </c>
      <c r="AB1426">
        <v>4</v>
      </c>
      <c r="AC1426" s="24">
        <v>1.23E-2</v>
      </c>
      <c r="AD1426">
        <v>3900</v>
      </c>
      <c r="AE1426">
        <v>1286770</v>
      </c>
      <c r="AF1426" s="22">
        <v>43130</v>
      </c>
      <c r="AG1426">
        <v>317</v>
      </c>
      <c r="AH1426">
        <v>326</v>
      </c>
      <c r="AI1426" s="22">
        <v>43131</v>
      </c>
      <c r="AJ1426">
        <v>323</v>
      </c>
      <c r="AK1426">
        <v>321</v>
      </c>
      <c r="AM1426">
        <v>1</v>
      </c>
      <c r="AN1426">
        <v>0</v>
      </c>
      <c r="AO1426">
        <v>6.43</v>
      </c>
      <c r="AP1426">
        <v>2.4500000000000002</v>
      </c>
      <c r="AQ1426">
        <v>0.48</v>
      </c>
      <c r="AR1426">
        <v>0.64</v>
      </c>
      <c r="AS1426">
        <v>1.01</v>
      </c>
      <c r="AT1426">
        <v>1.02</v>
      </c>
      <c r="AU1426">
        <v>0.58599999999999997</v>
      </c>
      <c r="AV1426">
        <v>326</v>
      </c>
      <c r="AW1426">
        <v>320</v>
      </c>
      <c r="AX1426">
        <v>321</v>
      </c>
    </row>
    <row r="1427" spans="1:50">
      <c r="A1427" s="22">
        <v>43129</v>
      </c>
      <c r="B1427">
        <v>2127</v>
      </c>
      <c r="C1427">
        <v>2188</v>
      </c>
      <c r="D1427">
        <v>2110</v>
      </c>
      <c r="E1427">
        <v>2142</v>
      </c>
      <c r="F1427" s="22">
        <v>43130</v>
      </c>
      <c r="G1427">
        <v>2170</v>
      </c>
      <c r="H1427">
        <v>2197</v>
      </c>
      <c r="I1427">
        <v>2055</v>
      </c>
      <c r="J1427">
        <v>2127</v>
      </c>
      <c r="K1427" s="22">
        <v>43131</v>
      </c>
      <c r="L1427">
        <v>2200</v>
      </c>
      <c r="M1427">
        <v>1.01</v>
      </c>
      <c r="N1427" s="8" t="str">
        <f>IF(AND(AM1427=1,AC1427&lt;-0.005,AE1427&gt;O$1),R1427,"")</f>
        <v/>
      </c>
      <c r="O1427" s="8">
        <f t="shared" si="112"/>
        <v>-2003.4270616735885</v>
      </c>
      <c r="P1427" s="8" t="str">
        <f t="shared" si="116"/>
        <v/>
      </c>
      <c r="Q1427" s="8">
        <f t="shared" si="113"/>
        <v>41649.160921655632</v>
      </c>
      <c r="R1427" s="8">
        <f t="shared" si="114"/>
        <v>-8709.2451987494387</v>
      </c>
      <c r="S1427" s="8">
        <f t="shared" si="115"/>
        <v>146149.09239663358</v>
      </c>
      <c r="U1427" s="25">
        <v>43131.320185185185</v>
      </c>
      <c r="V1427">
        <v>47</v>
      </c>
      <c r="W1427">
        <v>6337</v>
      </c>
      <c r="X1427" t="s">
        <v>503</v>
      </c>
      <c r="Y1427" t="s">
        <v>960</v>
      </c>
      <c r="Z1427" s="25">
        <v>43130.972916666666</v>
      </c>
      <c r="AA1427">
        <v>2300</v>
      </c>
      <c r="AB1427">
        <v>173</v>
      </c>
      <c r="AC1427" s="24">
        <v>8.1299999999999997E-2</v>
      </c>
      <c r="AD1427">
        <v>3900</v>
      </c>
      <c r="AE1427">
        <v>8938410</v>
      </c>
      <c r="AF1427" s="22">
        <v>43130</v>
      </c>
      <c r="AG1427">
        <v>2170</v>
      </c>
      <c r="AH1427">
        <v>2127</v>
      </c>
      <c r="AI1427" s="22">
        <v>43131</v>
      </c>
      <c r="AJ1427">
        <v>2200</v>
      </c>
      <c r="AK1427">
        <v>2239</v>
      </c>
      <c r="AM1427">
        <v>2</v>
      </c>
      <c r="AN1427" t="s">
        <v>1023</v>
      </c>
      <c r="AO1427">
        <v>0</v>
      </c>
      <c r="AP1427">
        <v>1.88</v>
      </c>
      <c r="AQ1427">
        <v>0.49</v>
      </c>
      <c r="AR1427">
        <v>0.92</v>
      </c>
      <c r="AS1427">
        <v>1.01</v>
      </c>
      <c r="AT1427">
        <v>1.23</v>
      </c>
      <c r="AU1427">
        <v>0.84499999999999997</v>
      </c>
      <c r="AV1427">
        <v>2280</v>
      </c>
      <c r="AW1427">
        <v>2140</v>
      </c>
      <c r="AX1427">
        <v>2239</v>
      </c>
    </row>
    <row r="1428" spans="1:50">
      <c r="A1428" s="22">
        <v>43129</v>
      </c>
      <c r="B1428">
        <v>1605</v>
      </c>
      <c r="C1428">
        <v>1614</v>
      </c>
      <c r="D1428">
        <v>1593</v>
      </c>
      <c r="E1428">
        <v>1599</v>
      </c>
      <c r="F1428" s="22">
        <v>43130</v>
      </c>
      <c r="G1428">
        <v>1583</v>
      </c>
      <c r="H1428">
        <v>1616</v>
      </c>
      <c r="I1428">
        <v>1574</v>
      </c>
      <c r="J1428">
        <v>1603</v>
      </c>
      <c r="K1428" s="22">
        <v>43131</v>
      </c>
      <c r="L1428">
        <v>1637</v>
      </c>
      <c r="M1428">
        <v>0.97</v>
      </c>
      <c r="N1428" s="8" t="str">
        <f>IF(AND(AM1428=1,AC1428&lt;-0.005,AE1428&gt;O$1),R1428,"")</f>
        <v/>
      </c>
      <c r="O1428" s="8">
        <f t="shared" ref="O1428:O1491" si="117">SUM(N1428,O1427)</f>
        <v>-2003.4270616735885</v>
      </c>
      <c r="P1428" s="8" t="str">
        <f t="shared" si="116"/>
        <v/>
      </c>
      <c r="Q1428" s="8">
        <f t="shared" ref="Q1428:Q1491" si="118">SUM(P1428,Q1427)</f>
        <v>41649.160921655632</v>
      </c>
      <c r="R1428" s="8">
        <f t="shared" ref="R1428:R1491" si="119">(AJ1428/AK1428-1)*500000</f>
        <v>7754.3424317617628</v>
      </c>
      <c r="S1428" s="8">
        <f t="shared" ref="S1428:S1491" si="120">IF(AM1428=1,SUM(R1428,S1427),S1427)</f>
        <v>153903.43482839534</v>
      </c>
      <c r="U1428" s="25">
        <v>43131.320185185185</v>
      </c>
      <c r="V1428">
        <v>48</v>
      </c>
      <c r="W1428">
        <v>4506</v>
      </c>
      <c r="X1428" t="s">
        <v>1472</v>
      </c>
      <c r="Y1428" t="s">
        <v>962</v>
      </c>
      <c r="Z1428" s="25">
        <v>43130.959027777775</v>
      </c>
      <c r="AA1428">
        <v>1649</v>
      </c>
      <c r="AB1428">
        <v>46</v>
      </c>
      <c r="AC1428" s="24">
        <v>2.87E-2</v>
      </c>
      <c r="AD1428">
        <v>3800</v>
      </c>
      <c r="AE1428">
        <v>6298050</v>
      </c>
      <c r="AF1428" s="22">
        <v>43130</v>
      </c>
      <c r="AG1428">
        <v>1583</v>
      </c>
      <c r="AH1428">
        <v>1603</v>
      </c>
      <c r="AI1428" s="22">
        <v>43131</v>
      </c>
      <c r="AJ1428">
        <v>1637</v>
      </c>
      <c r="AK1428">
        <v>1612</v>
      </c>
      <c r="AM1428">
        <v>1</v>
      </c>
      <c r="AN1428" t="s">
        <v>1023</v>
      </c>
      <c r="AO1428">
        <v>3.48</v>
      </c>
      <c r="AP1428">
        <v>1.25</v>
      </c>
      <c r="AQ1428">
        <v>0.09</v>
      </c>
      <c r="AR1428">
        <v>0.19</v>
      </c>
      <c r="AS1428">
        <v>0.97</v>
      </c>
      <c r="AT1428">
        <v>0.97</v>
      </c>
      <c r="AU1428">
        <v>0.55500000000000005</v>
      </c>
      <c r="AV1428">
        <v>1638</v>
      </c>
      <c r="AW1428">
        <v>1596</v>
      </c>
      <c r="AX1428">
        <v>1612</v>
      </c>
    </row>
    <row r="1429" spans="1:50">
      <c r="A1429" s="22">
        <v>43129</v>
      </c>
      <c r="B1429">
        <v>2820</v>
      </c>
      <c r="C1429">
        <v>2853</v>
      </c>
      <c r="D1429">
        <v>2802</v>
      </c>
      <c r="E1429">
        <v>2838</v>
      </c>
      <c r="F1429" s="22">
        <v>43130</v>
      </c>
      <c r="G1429">
        <v>2854</v>
      </c>
      <c r="H1429">
        <v>2937</v>
      </c>
      <c r="I1429">
        <v>2852</v>
      </c>
      <c r="J1429">
        <v>2921</v>
      </c>
      <c r="K1429" s="22">
        <v>43131</v>
      </c>
      <c r="L1429">
        <v>2943</v>
      </c>
      <c r="M1429">
        <v>1</v>
      </c>
      <c r="N1429" s="8" t="str">
        <f>IF(AND(AM1429=1,AC1429&lt;-0.005,AE1429&gt;O$1),R1429,"")</f>
        <v/>
      </c>
      <c r="O1429" s="8">
        <f t="shared" si="117"/>
        <v>-2003.4270616735885</v>
      </c>
      <c r="P1429" s="8" t="str">
        <f t="shared" si="116"/>
        <v/>
      </c>
      <c r="Q1429" s="8">
        <f t="shared" si="118"/>
        <v>41649.160921655632</v>
      </c>
      <c r="R1429" s="8">
        <f t="shared" si="119"/>
        <v>-4044.4893832153884</v>
      </c>
      <c r="S1429" s="8">
        <f t="shared" si="120"/>
        <v>149858.94544517997</v>
      </c>
      <c r="U1429" s="25">
        <v>43131.320185185185</v>
      </c>
      <c r="V1429">
        <v>49</v>
      </c>
      <c r="W1429">
        <v>1360</v>
      </c>
      <c r="X1429" t="s">
        <v>1175</v>
      </c>
      <c r="Y1429" t="s">
        <v>954</v>
      </c>
      <c r="Z1429" s="25">
        <v>43130.998611111114</v>
      </c>
      <c r="AA1429">
        <v>2970</v>
      </c>
      <c r="AB1429">
        <v>49</v>
      </c>
      <c r="AC1429" s="24">
        <v>1.6799999999999999E-2</v>
      </c>
      <c r="AD1429">
        <v>3720</v>
      </c>
      <c r="AE1429">
        <v>10992757</v>
      </c>
      <c r="AF1429" s="22">
        <v>43130</v>
      </c>
      <c r="AG1429">
        <v>2854</v>
      </c>
      <c r="AH1429">
        <v>2921</v>
      </c>
      <c r="AI1429" s="22">
        <v>43131</v>
      </c>
      <c r="AJ1429">
        <v>2943</v>
      </c>
      <c r="AK1429">
        <v>2967</v>
      </c>
      <c r="AM1429">
        <v>1</v>
      </c>
      <c r="AN1429" t="s">
        <v>1023</v>
      </c>
      <c r="AO1429" s="26">
        <v>7.4999999999999997E-3</v>
      </c>
      <c r="AQ1429">
        <v>0.34</v>
      </c>
      <c r="AR1429">
        <v>0.19</v>
      </c>
      <c r="AS1429">
        <v>1</v>
      </c>
      <c r="AT1429">
        <v>0.93</v>
      </c>
      <c r="AU1429">
        <v>2.12</v>
      </c>
      <c r="AV1429">
        <v>2967</v>
      </c>
      <c r="AW1429">
        <v>2899</v>
      </c>
      <c r="AX1429">
        <v>2967</v>
      </c>
    </row>
    <row r="1430" spans="1:50">
      <c r="A1430" s="22">
        <v>43129</v>
      </c>
      <c r="B1430">
        <v>1185.5</v>
      </c>
      <c r="C1430">
        <v>1197</v>
      </c>
      <c r="D1430">
        <v>1183</v>
      </c>
      <c r="E1430">
        <v>1193.5</v>
      </c>
      <c r="F1430" s="22">
        <v>43130</v>
      </c>
      <c r="G1430">
        <v>1188.5</v>
      </c>
      <c r="H1430">
        <v>1189</v>
      </c>
      <c r="I1430">
        <v>1170.5</v>
      </c>
      <c r="J1430">
        <v>1176</v>
      </c>
      <c r="K1430" s="22">
        <v>43131</v>
      </c>
      <c r="L1430">
        <v>1170</v>
      </c>
      <c r="M1430">
        <v>1.03</v>
      </c>
      <c r="N1430" s="8" t="str">
        <f>IF(AND(AM1430=1,AC1430&lt;-0.005,AE1430&gt;O$1),R1430,"")</f>
        <v/>
      </c>
      <c r="O1430" s="8">
        <f t="shared" si="117"/>
        <v>-2003.4270616735885</v>
      </c>
      <c r="P1430" s="8" t="str">
        <f t="shared" si="116"/>
        <v/>
      </c>
      <c r="Q1430" s="8">
        <f t="shared" si="118"/>
        <v>41649.160921655632</v>
      </c>
      <c r="R1430" s="8">
        <f t="shared" si="119"/>
        <v>2793.2960893854997</v>
      </c>
      <c r="S1430" s="8">
        <f t="shared" si="120"/>
        <v>152652.24153456546</v>
      </c>
      <c r="U1430" s="25">
        <v>43131.320185185185</v>
      </c>
      <c r="V1430">
        <v>50</v>
      </c>
      <c r="W1430">
        <v>7201</v>
      </c>
      <c r="X1430" t="s">
        <v>1172</v>
      </c>
      <c r="Y1430" t="s">
        <v>962</v>
      </c>
      <c r="Z1430" s="25">
        <v>43130.993750000001</v>
      </c>
      <c r="AA1430">
        <v>1172</v>
      </c>
      <c r="AB1430">
        <v>-4</v>
      </c>
      <c r="AC1430" s="24">
        <v>-3.3999999999999998E-3</v>
      </c>
      <c r="AD1430">
        <v>3700</v>
      </c>
      <c r="AE1430">
        <v>4337070</v>
      </c>
      <c r="AF1430" s="22">
        <v>43130</v>
      </c>
      <c r="AG1430">
        <v>1188.5</v>
      </c>
      <c r="AH1430">
        <v>1176</v>
      </c>
      <c r="AI1430" s="22">
        <v>43131</v>
      </c>
      <c r="AJ1430">
        <v>1170</v>
      </c>
      <c r="AK1430">
        <v>1163.5</v>
      </c>
      <c r="AM1430">
        <v>1</v>
      </c>
      <c r="AN1430">
        <v>0</v>
      </c>
      <c r="AO1430">
        <v>1.86</v>
      </c>
      <c r="AP1430">
        <v>4.51</v>
      </c>
      <c r="AQ1430">
        <v>1</v>
      </c>
      <c r="AR1430">
        <v>1</v>
      </c>
      <c r="AS1430">
        <v>1.03</v>
      </c>
      <c r="AT1430">
        <v>1.06</v>
      </c>
      <c r="AU1430">
        <v>0.27700000000000002</v>
      </c>
      <c r="AV1430">
        <v>1175.5</v>
      </c>
      <c r="AW1430">
        <v>1163.5</v>
      </c>
      <c r="AX1430">
        <v>1163.5</v>
      </c>
    </row>
    <row r="1431" spans="1:50">
      <c r="A1431" s="22">
        <v>43130</v>
      </c>
      <c r="B1431">
        <v>1189</v>
      </c>
      <c r="C1431">
        <v>1223</v>
      </c>
      <c r="D1431">
        <v>1188</v>
      </c>
      <c r="E1431">
        <v>1217</v>
      </c>
      <c r="F1431" s="22">
        <v>43131</v>
      </c>
      <c r="G1431">
        <v>1227</v>
      </c>
      <c r="H1431">
        <v>1236</v>
      </c>
      <c r="I1431">
        <v>1207</v>
      </c>
      <c r="J1431">
        <v>1236</v>
      </c>
      <c r="K1431" s="22">
        <v>43132</v>
      </c>
      <c r="L1431">
        <v>1218</v>
      </c>
      <c r="M1431">
        <v>1</v>
      </c>
      <c r="N1431" s="8">
        <f>IF(AND(AM1431=1,AC1431&lt;-0.005,AE1431&gt;O$1),R1431,"")</f>
        <v>8347.2454090149913</v>
      </c>
      <c r="O1431" s="8">
        <f t="shared" si="117"/>
        <v>6343.8183473414028</v>
      </c>
      <c r="P1431" s="8" t="str">
        <f t="shared" si="116"/>
        <v/>
      </c>
      <c r="Q1431" s="8">
        <f t="shared" si="118"/>
        <v>41649.160921655632</v>
      </c>
      <c r="R1431" s="8">
        <f t="shared" si="119"/>
        <v>8347.2454090149913</v>
      </c>
      <c r="S1431" s="8">
        <f t="shared" si="120"/>
        <v>160999.48694358044</v>
      </c>
      <c r="U1431" s="25">
        <v>43132.3200462963</v>
      </c>
      <c r="V1431">
        <v>2</v>
      </c>
      <c r="W1431">
        <v>1357</v>
      </c>
      <c r="X1431" t="s">
        <v>1056</v>
      </c>
      <c r="Y1431" t="s">
        <v>954</v>
      </c>
      <c r="Z1431" s="25">
        <v>43131.998611111114</v>
      </c>
      <c r="AA1431">
        <v>1224</v>
      </c>
      <c r="AB1431">
        <v>-12</v>
      </c>
      <c r="AC1431" s="24">
        <v>-9.7000000000000003E-3</v>
      </c>
      <c r="AD1431">
        <v>302220</v>
      </c>
      <c r="AE1431">
        <v>371574072</v>
      </c>
      <c r="AF1431" s="22">
        <v>43131</v>
      </c>
      <c r="AG1431">
        <v>1227</v>
      </c>
      <c r="AH1431">
        <v>1236</v>
      </c>
      <c r="AI1431" s="22">
        <v>43132</v>
      </c>
      <c r="AJ1431">
        <v>1218</v>
      </c>
      <c r="AK1431">
        <v>1198</v>
      </c>
      <c r="AM1431">
        <v>1</v>
      </c>
      <c r="AN1431" t="s">
        <v>1023</v>
      </c>
      <c r="AO1431" s="26">
        <v>8.0000000000000002E-3</v>
      </c>
      <c r="AQ1431">
        <v>0.33</v>
      </c>
      <c r="AR1431">
        <v>0.19</v>
      </c>
      <c r="AS1431">
        <v>1</v>
      </c>
      <c r="AT1431">
        <v>0.93</v>
      </c>
      <c r="AU1431">
        <v>2.113</v>
      </c>
      <c r="AV1431">
        <v>1223</v>
      </c>
      <c r="AW1431">
        <v>1194</v>
      </c>
      <c r="AX1431">
        <v>1198</v>
      </c>
    </row>
    <row r="1432" spans="1:50">
      <c r="A1432" s="22">
        <v>43130</v>
      </c>
      <c r="B1432">
        <v>158</v>
      </c>
      <c r="C1432">
        <v>159</v>
      </c>
      <c r="D1432">
        <v>150</v>
      </c>
      <c r="E1432">
        <v>155</v>
      </c>
      <c r="F1432" s="22">
        <v>43131</v>
      </c>
      <c r="G1432">
        <v>152</v>
      </c>
      <c r="H1432">
        <v>153</v>
      </c>
      <c r="I1432">
        <v>143</v>
      </c>
      <c r="J1432">
        <v>146</v>
      </c>
      <c r="K1432" s="22">
        <v>43132</v>
      </c>
      <c r="L1432">
        <v>150</v>
      </c>
      <c r="M1432">
        <v>1.27</v>
      </c>
      <c r="N1432" s="8" t="str">
        <f>IF(AND(AM1432=1,AC1432&lt;-0.005,AE1432&gt;O$1),R1432,"")</f>
        <v/>
      </c>
      <c r="O1432" s="8">
        <f t="shared" si="117"/>
        <v>6343.8183473414028</v>
      </c>
      <c r="P1432" s="8" t="str">
        <f t="shared" si="116"/>
        <v/>
      </c>
      <c r="Q1432" s="8">
        <f t="shared" si="118"/>
        <v>41649.160921655632</v>
      </c>
      <c r="R1432" s="8">
        <f t="shared" si="119"/>
        <v>-25316.455696202556</v>
      </c>
      <c r="S1432" s="8">
        <f t="shared" si="120"/>
        <v>135683.03124737789</v>
      </c>
      <c r="U1432" s="25">
        <v>43132.3200462963</v>
      </c>
      <c r="V1432">
        <v>5</v>
      </c>
      <c r="W1432">
        <v>5955</v>
      </c>
      <c r="X1432" t="s">
        <v>468</v>
      </c>
      <c r="Y1432" t="s">
        <v>954</v>
      </c>
      <c r="Z1432" s="25">
        <v>43131.988888888889</v>
      </c>
      <c r="AA1432">
        <v>152</v>
      </c>
      <c r="AB1432">
        <v>6</v>
      </c>
      <c r="AC1432" s="24">
        <v>4.1099999999999998E-2</v>
      </c>
      <c r="AD1432">
        <v>80700</v>
      </c>
      <c r="AE1432">
        <v>12229540</v>
      </c>
      <c r="AF1432" s="22">
        <v>43131</v>
      </c>
      <c r="AG1432">
        <v>152</v>
      </c>
      <c r="AH1432">
        <v>146</v>
      </c>
      <c r="AI1432" s="22">
        <v>43132</v>
      </c>
      <c r="AJ1432">
        <v>150</v>
      </c>
      <c r="AK1432">
        <v>158</v>
      </c>
      <c r="AM1432">
        <v>1</v>
      </c>
      <c r="AN1432" t="s">
        <v>1023</v>
      </c>
      <c r="AO1432">
        <v>3.13</v>
      </c>
      <c r="AP1432">
        <v>1.03</v>
      </c>
      <c r="AQ1432">
        <v>1</v>
      </c>
      <c r="AR1432">
        <v>1</v>
      </c>
      <c r="AS1432">
        <v>1.27</v>
      </c>
      <c r="AT1432">
        <v>1.72</v>
      </c>
      <c r="AU1432">
        <v>0.71899999999999997</v>
      </c>
      <c r="AV1432">
        <v>161</v>
      </c>
      <c r="AW1432">
        <v>147</v>
      </c>
      <c r="AX1432">
        <v>158</v>
      </c>
    </row>
    <row r="1433" spans="1:50">
      <c r="A1433" s="22">
        <v>43130</v>
      </c>
      <c r="B1433">
        <v>210.5</v>
      </c>
      <c r="C1433">
        <v>210.9</v>
      </c>
      <c r="D1433">
        <v>208</v>
      </c>
      <c r="E1433">
        <v>209</v>
      </c>
      <c r="F1433" s="22">
        <v>43131</v>
      </c>
      <c r="G1433">
        <v>207.8</v>
      </c>
      <c r="H1433">
        <v>209</v>
      </c>
      <c r="I1433">
        <v>205.2</v>
      </c>
      <c r="J1433">
        <v>205.3</v>
      </c>
      <c r="K1433" s="22">
        <v>43132</v>
      </c>
      <c r="L1433">
        <v>208.2</v>
      </c>
      <c r="M1433">
        <v>0.99</v>
      </c>
      <c r="N1433" s="8" t="str">
        <f>IF(AND(AM1433=1,AC1433&lt;-0.005,AE1433&gt;O$1),R1433,"")</f>
        <v/>
      </c>
      <c r="O1433" s="8">
        <f t="shared" si="117"/>
        <v>6343.8183473414028</v>
      </c>
      <c r="P1433" s="8" t="str">
        <f t="shared" si="116"/>
        <v/>
      </c>
      <c r="Q1433" s="8">
        <f t="shared" si="118"/>
        <v>41649.160921655632</v>
      </c>
      <c r="R1433" s="8">
        <f t="shared" si="119"/>
        <v>-3813.1553860820122</v>
      </c>
      <c r="S1433" s="8">
        <f t="shared" si="120"/>
        <v>131869.87586129588</v>
      </c>
      <c r="U1433" s="25">
        <v>43132.3200462963</v>
      </c>
      <c r="V1433">
        <v>6</v>
      </c>
      <c r="W1433">
        <v>8411</v>
      </c>
      <c r="X1433" t="s">
        <v>1070</v>
      </c>
      <c r="Y1433" t="s">
        <v>962</v>
      </c>
      <c r="Z1433" s="25">
        <v>43131.995833333334</v>
      </c>
      <c r="AA1433">
        <v>206.9</v>
      </c>
      <c r="AB1433">
        <v>1.6</v>
      </c>
      <c r="AC1433" s="24">
        <v>7.7999999999999996E-3</v>
      </c>
      <c r="AD1433">
        <v>47500</v>
      </c>
      <c r="AE1433">
        <v>9822980</v>
      </c>
      <c r="AF1433" s="22">
        <v>43131</v>
      </c>
      <c r="AG1433">
        <v>207.8</v>
      </c>
      <c r="AH1433">
        <v>205.3</v>
      </c>
      <c r="AI1433" s="22">
        <v>43132</v>
      </c>
      <c r="AJ1433">
        <v>208.2</v>
      </c>
      <c r="AK1433">
        <v>209.8</v>
      </c>
      <c r="AM1433">
        <v>1</v>
      </c>
      <c r="AN1433" t="s">
        <v>1023</v>
      </c>
      <c r="AO1433">
        <v>3.96</v>
      </c>
      <c r="AP1433">
        <v>3.65</v>
      </c>
      <c r="AQ1433">
        <v>0.36</v>
      </c>
      <c r="AR1433">
        <v>0.59</v>
      </c>
      <c r="AS1433">
        <v>0.99</v>
      </c>
      <c r="AT1433">
        <v>1.02</v>
      </c>
      <c r="AU1433">
        <v>0.39700000000000002</v>
      </c>
      <c r="AV1433">
        <v>211.5</v>
      </c>
      <c r="AW1433">
        <v>206.8</v>
      </c>
      <c r="AX1433">
        <v>209.8</v>
      </c>
    </row>
    <row r="1434" spans="1:50">
      <c r="A1434" s="22">
        <v>43130</v>
      </c>
      <c r="B1434">
        <v>708</v>
      </c>
      <c r="C1434">
        <v>722</v>
      </c>
      <c r="D1434">
        <v>686</v>
      </c>
      <c r="E1434">
        <v>720</v>
      </c>
      <c r="F1434" s="22">
        <v>43131</v>
      </c>
      <c r="G1434">
        <v>711</v>
      </c>
      <c r="H1434">
        <v>767</v>
      </c>
      <c r="I1434">
        <v>702</v>
      </c>
      <c r="J1434">
        <v>739</v>
      </c>
      <c r="K1434" s="22">
        <v>43132</v>
      </c>
      <c r="L1434">
        <v>889</v>
      </c>
      <c r="M1434">
        <v>1.18</v>
      </c>
      <c r="N1434" s="8" t="str">
        <f>IF(AND(AM1434=1,AC1434&lt;-0.005,AE1434&gt;O$1),R1434,"")</f>
        <v/>
      </c>
      <c r="O1434" s="8">
        <f t="shared" si="117"/>
        <v>6343.8183473414028</v>
      </c>
      <c r="P1434" s="8" t="str">
        <f t="shared" ref="P1434:P1497" si="121">IF(AND(AM1434=1,AC1434&lt;Q$8,E1434/B1434-1&gt;Q$9,J1434&lt;Q$10),R1434,"")</f>
        <v/>
      </c>
      <c r="Q1434" s="8">
        <f t="shared" si="118"/>
        <v>41649.160921655632</v>
      </c>
      <c r="R1434" s="8">
        <f t="shared" si="119"/>
        <v>0</v>
      </c>
      <c r="S1434" s="8">
        <f t="shared" si="120"/>
        <v>131869.87586129588</v>
      </c>
      <c r="U1434" s="25">
        <v>43132.3200462963</v>
      </c>
      <c r="V1434">
        <v>7</v>
      </c>
      <c r="W1434">
        <v>6629</v>
      </c>
      <c r="X1434" t="s">
        <v>1173</v>
      </c>
      <c r="Y1434" t="s">
        <v>960</v>
      </c>
      <c r="Z1434" s="25">
        <v>43131.998611111114</v>
      </c>
      <c r="AA1434">
        <v>883.1</v>
      </c>
      <c r="AB1434">
        <v>144.1</v>
      </c>
      <c r="AC1434" s="24">
        <v>0.19500000000000001</v>
      </c>
      <c r="AD1434">
        <v>40400</v>
      </c>
      <c r="AE1434">
        <v>35606420</v>
      </c>
      <c r="AF1434" s="22">
        <v>43131</v>
      </c>
      <c r="AG1434">
        <v>711</v>
      </c>
      <c r="AH1434">
        <v>739</v>
      </c>
      <c r="AI1434" s="22">
        <v>43132</v>
      </c>
      <c r="AJ1434">
        <v>889</v>
      </c>
      <c r="AK1434">
        <v>889</v>
      </c>
      <c r="AM1434">
        <v>1</v>
      </c>
      <c r="AN1434">
        <v>0</v>
      </c>
      <c r="AO1434">
        <v>2.23</v>
      </c>
      <c r="AP1434">
        <v>0.27</v>
      </c>
      <c r="AQ1434">
        <v>0.86</v>
      </c>
      <c r="AR1434">
        <v>0.92</v>
      </c>
      <c r="AS1434">
        <v>1.18</v>
      </c>
      <c r="AT1434">
        <v>1.38</v>
      </c>
      <c r="AU1434">
        <v>0.79800000000000004</v>
      </c>
      <c r="AV1434">
        <v>889</v>
      </c>
      <c r="AW1434">
        <v>886</v>
      </c>
      <c r="AX1434">
        <v>889</v>
      </c>
    </row>
    <row r="1435" spans="1:50">
      <c r="A1435" s="22">
        <v>43130</v>
      </c>
      <c r="B1435">
        <v>376</v>
      </c>
      <c r="C1435">
        <v>380</v>
      </c>
      <c r="D1435">
        <v>373</v>
      </c>
      <c r="E1435">
        <v>380</v>
      </c>
      <c r="F1435" s="22">
        <v>43131</v>
      </c>
      <c r="G1435">
        <v>375</v>
      </c>
      <c r="H1435">
        <v>401</v>
      </c>
      <c r="I1435">
        <v>374</v>
      </c>
      <c r="J1435">
        <v>401</v>
      </c>
      <c r="K1435" s="22">
        <v>43132</v>
      </c>
      <c r="L1435">
        <v>415</v>
      </c>
      <c r="M1435">
        <v>0.97</v>
      </c>
      <c r="N1435" s="8" t="str">
        <f>IF(AND(AM1435=1,AC1435&lt;-0.005,AE1435&gt;O$1),R1435,"")</f>
        <v/>
      </c>
      <c r="O1435" s="8">
        <f t="shared" si="117"/>
        <v>6343.8183473414028</v>
      </c>
      <c r="P1435" s="8" t="str">
        <f t="shared" si="121"/>
        <v/>
      </c>
      <c r="Q1435" s="8">
        <f t="shared" si="118"/>
        <v>41649.160921655632</v>
      </c>
      <c r="R1435" s="8">
        <f t="shared" si="119"/>
        <v>11083.743842364545</v>
      </c>
      <c r="S1435" s="8">
        <f t="shared" si="120"/>
        <v>131869.87586129588</v>
      </c>
      <c r="U1435" s="25">
        <v>43132.320057870369</v>
      </c>
      <c r="V1435">
        <v>8</v>
      </c>
      <c r="W1435">
        <v>2743</v>
      </c>
      <c r="X1435" t="s">
        <v>1192</v>
      </c>
      <c r="Y1435" t="s">
        <v>960</v>
      </c>
      <c r="Z1435" s="25">
        <v>43131.972222222219</v>
      </c>
      <c r="AA1435">
        <v>414</v>
      </c>
      <c r="AB1435">
        <v>13</v>
      </c>
      <c r="AC1435" s="24">
        <v>3.2399999999999998E-2</v>
      </c>
      <c r="AD1435">
        <v>39500</v>
      </c>
      <c r="AE1435">
        <v>16413380</v>
      </c>
      <c r="AF1435" s="22">
        <v>43131</v>
      </c>
      <c r="AG1435">
        <v>375</v>
      </c>
      <c r="AH1435">
        <v>401</v>
      </c>
      <c r="AI1435" s="22">
        <v>43132</v>
      </c>
      <c r="AJ1435">
        <v>415</v>
      </c>
      <c r="AK1435">
        <v>406</v>
      </c>
      <c r="AM1435" t="s">
        <v>1068</v>
      </c>
      <c r="AN1435" t="s">
        <v>1023</v>
      </c>
      <c r="AO1435">
        <v>0</v>
      </c>
      <c r="AP1435">
        <v>0</v>
      </c>
      <c r="AQ1435">
        <v>0.19</v>
      </c>
      <c r="AR1435">
        <v>0.25</v>
      </c>
      <c r="AS1435">
        <v>0.97</v>
      </c>
      <c r="AT1435">
        <v>0.96</v>
      </c>
      <c r="AU1435">
        <v>2.2829999999999999</v>
      </c>
      <c r="AV1435">
        <v>419</v>
      </c>
      <c r="AW1435">
        <v>389</v>
      </c>
      <c r="AX1435">
        <v>406</v>
      </c>
    </row>
    <row r="1436" spans="1:50">
      <c r="A1436" s="22">
        <v>43130</v>
      </c>
      <c r="B1436">
        <v>356</v>
      </c>
      <c r="C1436">
        <v>389</v>
      </c>
      <c r="D1436">
        <v>338</v>
      </c>
      <c r="E1436">
        <v>385</v>
      </c>
      <c r="F1436" s="22">
        <v>43131</v>
      </c>
      <c r="G1436">
        <v>373</v>
      </c>
      <c r="H1436">
        <v>393</v>
      </c>
      <c r="I1436">
        <v>364</v>
      </c>
      <c r="J1436">
        <v>369</v>
      </c>
      <c r="K1436" s="22">
        <v>43132</v>
      </c>
      <c r="L1436">
        <v>377</v>
      </c>
      <c r="M1436">
        <v>1.21</v>
      </c>
      <c r="N1436" s="8" t="str">
        <f>IF(AND(AM1436=1,AC1436&lt;-0.005,AE1436&gt;O$1),R1436,"")</f>
        <v/>
      </c>
      <c r="O1436" s="8">
        <f t="shared" si="117"/>
        <v>6343.8183473414028</v>
      </c>
      <c r="P1436" s="8" t="str">
        <f t="shared" si="121"/>
        <v/>
      </c>
      <c r="Q1436" s="8">
        <f t="shared" si="118"/>
        <v>41649.160921655632</v>
      </c>
      <c r="R1436" s="8">
        <f t="shared" si="119"/>
        <v>10840.108401083959</v>
      </c>
      <c r="S1436" s="8">
        <f t="shared" si="120"/>
        <v>131869.87586129588</v>
      </c>
      <c r="U1436" s="25">
        <v>43132.320057870369</v>
      </c>
      <c r="V1436">
        <v>9</v>
      </c>
      <c r="W1436">
        <v>3323</v>
      </c>
      <c r="X1436" t="s">
        <v>305</v>
      </c>
      <c r="Y1436" t="s">
        <v>960</v>
      </c>
      <c r="Z1436" s="25">
        <v>43131.99722222222</v>
      </c>
      <c r="AA1436">
        <v>372.9</v>
      </c>
      <c r="AB1436">
        <v>3.9</v>
      </c>
      <c r="AC1436" s="24">
        <v>1.06E-2</v>
      </c>
      <c r="AD1436">
        <v>37700</v>
      </c>
      <c r="AE1436">
        <v>13937070</v>
      </c>
      <c r="AF1436" s="22">
        <v>43131</v>
      </c>
      <c r="AG1436">
        <v>373</v>
      </c>
      <c r="AH1436">
        <v>369</v>
      </c>
      <c r="AI1436" s="22">
        <v>43132</v>
      </c>
      <c r="AJ1436">
        <v>377</v>
      </c>
      <c r="AK1436">
        <v>369</v>
      </c>
      <c r="AM1436">
        <v>2</v>
      </c>
      <c r="AN1436" t="s">
        <v>1023</v>
      </c>
      <c r="AO1436">
        <v>7025.82</v>
      </c>
      <c r="AP1436">
        <v>0.41</v>
      </c>
      <c r="AQ1436">
        <v>0.73</v>
      </c>
      <c r="AR1436">
        <v>0.78</v>
      </c>
      <c r="AS1436">
        <v>1.21</v>
      </c>
      <c r="AT1436">
        <v>2.14</v>
      </c>
      <c r="AU1436">
        <v>1.304</v>
      </c>
      <c r="AV1436">
        <v>380</v>
      </c>
      <c r="AW1436">
        <v>367</v>
      </c>
      <c r="AX1436">
        <v>369</v>
      </c>
    </row>
    <row r="1437" spans="1:50">
      <c r="A1437" s="22">
        <v>43130</v>
      </c>
      <c r="B1437">
        <v>835</v>
      </c>
      <c r="C1437">
        <v>841</v>
      </c>
      <c r="D1437">
        <v>801</v>
      </c>
      <c r="E1437">
        <v>822</v>
      </c>
      <c r="F1437" s="22">
        <v>43131</v>
      </c>
      <c r="G1437">
        <v>972</v>
      </c>
      <c r="H1437">
        <v>972</v>
      </c>
      <c r="I1437">
        <v>963</v>
      </c>
      <c r="J1437">
        <v>972</v>
      </c>
      <c r="K1437" s="22">
        <v>43132</v>
      </c>
      <c r="L1437">
        <v>1020</v>
      </c>
      <c r="M1437">
        <v>1.04</v>
      </c>
      <c r="N1437" s="8" t="str">
        <f>IF(AND(AM1437=1,AC1437&lt;-0.005,AE1437&gt;O$1),R1437,"")</f>
        <v/>
      </c>
      <c r="O1437" s="8">
        <f t="shared" si="117"/>
        <v>6343.8183473414028</v>
      </c>
      <c r="P1437" s="8" t="str">
        <f t="shared" si="121"/>
        <v/>
      </c>
      <c r="Q1437" s="8">
        <f t="shared" si="118"/>
        <v>41649.160921655632</v>
      </c>
      <c r="R1437" s="8">
        <f t="shared" si="119"/>
        <v>-33820.84095063986</v>
      </c>
      <c r="S1437" s="8">
        <f t="shared" si="120"/>
        <v>98049.034910656017</v>
      </c>
      <c r="U1437" s="25">
        <v>43132.320057870369</v>
      </c>
      <c r="V1437">
        <v>10</v>
      </c>
      <c r="W1437">
        <v>2491</v>
      </c>
      <c r="X1437" t="s">
        <v>1145</v>
      </c>
      <c r="Y1437" t="s">
        <v>962</v>
      </c>
      <c r="Z1437" s="25">
        <v>43131.996527777781</v>
      </c>
      <c r="AA1437">
        <v>996</v>
      </c>
      <c r="AB1437">
        <v>24</v>
      </c>
      <c r="AC1437" s="24">
        <v>2.47E-2</v>
      </c>
      <c r="AD1437">
        <v>28600</v>
      </c>
      <c r="AE1437">
        <v>28301360</v>
      </c>
      <c r="AF1437" s="22">
        <v>43131</v>
      </c>
      <c r="AG1437">
        <v>972</v>
      </c>
      <c r="AH1437">
        <v>972</v>
      </c>
      <c r="AI1437" s="22">
        <v>43132</v>
      </c>
      <c r="AJ1437">
        <v>1020</v>
      </c>
      <c r="AK1437">
        <v>1094</v>
      </c>
      <c r="AM1437">
        <v>1</v>
      </c>
      <c r="AN1437">
        <v>0.05</v>
      </c>
      <c r="AO1437">
        <v>7.24</v>
      </c>
      <c r="AP1437">
        <v>1.65</v>
      </c>
      <c r="AQ1437">
        <v>1</v>
      </c>
      <c r="AR1437">
        <v>0.97</v>
      </c>
      <c r="AS1437">
        <v>1.04</v>
      </c>
      <c r="AT1437">
        <v>1.05</v>
      </c>
      <c r="AU1437">
        <v>0.76</v>
      </c>
      <c r="AV1437">
        <v>1112</v>
      </c>
      <c r="AW1437">
        <v>1020</v>
      </c>
      <c r="AX1437">
        <v>1094</v>
      </c>
    </row>
    <row r="1438" spans="1:50">
      <c r="A1438" s="22">
        <v>43130</v>
      </c>
      <c r="B1438">
        <v>512</v>
      </c>
      <c r="C1438">
        <v>513</v>
      </c>
      <c r="D1438">
        <v>499</v>
      </c>
      <c r="E1438">
        <v>502</v>
      </c>
      <c r="F1438" s="22">
        <v>43131</v>
      </c>
      <c r="G1438">
        <v>502</v>
      </c>
      <c r="H1438">
        <v>524</v>
      </c>
      <c r="I1438">
        <v>502</v>
      </c>
      <c r="J1438">
        <v>510</v>
      </c>
      <c r="K1438" s="22">
        <v>43132</v>
      </c>
      <c r="L1438">
        <v>426</v>
      </c>
      <c r="M1438">
        <v>0.99</v>
      </c>
      <c r="N1438" s="8">
        <f>IF(AND(AM1438=1,AC1438&lt;-0.005,AE1438&gt;O$1),R1438,"")</f>
        <v>-10344.827586206917</v>
      </c>
      <c r="O1438" s="8">
        <f t="shared" si="117"/>
        <v>-4001.0092388655139</v>
      </c>
      <c r="P1438" s="8" t="str">
        <f t="shared" si="121"/>
        <v/>
      </c>
      <c r="Q1438" s="8">
        <f t="shared" si="118"/>
        <v>41649.160921655632</v>
      </c>
      <c r="R1438" s="8">
        <f t="shared" si="119"/>
        <v>-10344.827586206917</v>
      </c>
      <c r="S1438" s="8">
        <f t="shared" si="120"/>
        <v>87704.207324449104</v>
      </c>
      <c r="U1438" s="25">
        <v>43132.320057870369</v>
      </c>
      <c r="V1438">
        <v>11</v>
      </c>
      <c r="W1438">
        <v>8005</v>
      </c>
      <c r="X1438" t="s">
        <v>1053</v>
      </c>
      <c r="Y1438" t="s">
        <v>962</v>
      </c>
      <c r="Z1438" s="25">
        <v>43131.997916666667</v>
      </c>
      <c r="AA1438">
        <v>452</v>
      </c>
      <c r="AB1438">
        <v>-58</v>
      </c>
      <c r="AC1438" s="24">
        <v>-0.1137</v>
      </c>
      <c r="AD1438">
        <v>28300</v>
      </c>
      <c r="AE1438">
        <v>12240880</v>
      </c>
      <c r="AF1438" s="22">
        <v>43131</v>
      </c>
      <c r="AG1438">
        <v>502</v>
      </c>
      <c r="AH1438">
        <v>510</v>
      </c>
      <c r="AI1438" s="22">
        <v>43132</v>
      </c>
      <c r="AJ1438">
        <v>426</v>
      </c>
      <c r="AK1438">
        <v>435</v>
      </c>
      <c r="AM1438">
        <v>1</v>
      </c>
      <c r="AN1438" t="s">
        <v>1023</v>
      </c>
      <c r="AO1438">
        <v>8.19</v>
      </c>
      <c r="AP1438">
        <v>1.96</v>
      </c>
      <c r="AQ1438">
        <v>0.34</v>
      </c>
      <c r="AR1438">
        <v>0.83</v>
      </c>
      <c r="AS1438">
        <v>0.99</v>
      </c>
      <c r="AT1438">
        <v>1.07</v>
      </c>
      <c r="AU1438">
        <v>0.46600000000000003</v>
      </c>
      <c r="AV1438">
        <v>439</v>
      </c>
      <c r="AW1438">
        <v>416</v>
      </c>
      <c r="AX1438">
        <v>435</v>
      </c>
    </row>
    <row r="1439" spans="1:50">
      <c r="A1439" s="22">
        <v>43130</v>
      </c>
      <c r="B1439">
        <v>111</v>
      </c>
      <c r="C1439">
        <v>112</v>
      </c>
      <c r="D1439">
        <v>108</v>
      </c>
      <c r="E1439">
        <v>108</v>
      </c>
      <c r="F1439" s="22">
        <v>43131</v>
      </c>
      <c r="G1439">
        <v>78</v>
      </c>
      <c r="H1439">
        <v>86</v>
      </c>
      <c r="I1439">
        <v>76</v>
      </c>
      <c r="J1439">
        <v>81</v>
      </c>
      <c r="K1439" s="22">
        <v>43132</v>
      </c>
      <c r="L1439">
        <v>84</v>
      </c>
      <c r="M1439">
        <v>1.04</v>
      </c>
      <c r="N1439" s="8" t="str">
        <f>IF(AND(AM1439=1,AC1439&lt;-0.005,AE1439&gt;O$1),R1439,"")</f>
        <v/>
      </c>
      <c r="O1439" s="8">
        <f t="shared" si="117"/>
        <v>-4001.0092388655139</v>
      </c>
      <c r="P1439" s="8" t="str">
        <f t="shared" si="121"/>
        <v/>
      </c>
      <c r="Q1439" s="8">
        <f t="shared" si="118"/>
        <v>41649.160921655632</v>
      </c>
      <c r="R1439" s="8">
        <f t="shared" si="119"/>
        <v>-11627.906976744207</v>
      </c>
      <c r="S1439" s="8">
        <f t="shared" si="120"/>
        <v>76076.300347704891</v>
      </c>
      <c r="U1439" s="25">
        <v>43132.320057870369</v>
      </c>
      <c r="V1439">
        <v>12</v>
      </c>
      <c r="W1439">
        <v>4347</v>
      </c>
      <c r="X1439" t="s">
        <v>1230</v>
      </c>
      <c r="Y1439" t="s">
        <v>960</v>
      </c>
      <c r="Z1439" s="25">
        <v>43131.991666666669</v>
      </c>
      <c r="AA1439">
        <v>82.3</v>
      </c>
      <c r="AB1439">
        <v>1.3</v>
      </c>
      <c r="AC1439" s="24">
        <v>1.6E-2</v>
      </c>
      <c r="AD1439">
        <v>21800</v>
      </c>
      <c r="AE1439">
        <v>1766690</v>
      </c>
      <c r="AF1439" s="22">
        <v>43131</v>
      </c>
      <c r="AG1439">
        <v>78</v>
      </c>
      <c r="AH1439">
        <v>81</v>
      </c>
      <c r="AI1439" s="22">
        <v>43132</v>
      </c>
      <c r="AJ1439">
        <v>84</v>
      </c>
      <c r="AK1439">
        <v>86</v>
      </c>
      <c r="AM1439">
        <v>1</v>
      </c>
      <c r="AN1439" t="s">
        <v>1023</v>
      </c>
      <c r="AO1439">
        <v>46.92</v>
      </c>
      <c r="AP1439">
        <v>0</v>
      </c>
      <c r="AQ1439">
        <v>0.86</v>
      </c>
      <c r="AR1439">
        <v>0.86</v>
      </c>
      <c r="AS1439">
        <v>1.04</v>
      </c>
      <c r="AT1439">
        <v>1.07</v>
      </c>
      <c r="AU1439">
        <v>0.78400000000000003</v>
      </c>
      <c r="AV1439">
        <v>88</v>
      </c>
      <c r="AW1439">
        <v>83</v>
      </c>
      <c r="AX1439">
        <v>86</v>
      </c>
    </row>
    <row r="1440" spans="1:50">
      <c r="A1440" s="22">
        <v>43130</v>
      </c>
      <c r="B1440">
        <v>510</v>
      </c>
      <c r="C1440">
        <v>608</v>
      </c>
      <c r="D1440">
        <v>510</v>
      </c>
      <c r="E1440">
        <v>608</v>
      </c>
      <c r="F1440" s="22">
        <v>43131</v>
      </c>
      <c r="G1440">
        <v>708</v>
      </c>
      <c r="H1440">
        <v>708</v>
      </c>
      <c r="I1440">
        <v>708</v>
      </c>
      <c r="J1440">
        <v>708</v>
      </c>
      <c r="K1440" s="22">
        <v>43132</v>
      </c>
      <c r="L1440">
        <v>798</v>
      </c>
      <c r="M1440">
        <v>1.01</v>
      </c>
      <c r="N1440" s="8" t="str">
        <f>IF(AND(AM1440=1,AC1440&lt;-0.005,AE1440&gt;O$1),R1440,"")</f>
        <v/>
      </c>
      <c r="O1440" s="8">
        <f t="shared" si="117"/>
        <v>-4001.0092388655139</v>
      </c>
      <c r="P1440" s="8" t="str">
        <f t="shared" si="121"/>
        <v/>
      </c>
      <c r="Q1440" s="8">
        <f t="shared" si="118"/>
        <v>41649.160921655632</v>
      </c>
      <c r="R1440" s="8">
        <f t="shared" si="119"/>
        <v>-34965.034965034945</v>
      </c>
      <c r="S1440" s="8">
        <f t="shared" si="120"/>
        <v>76076.300347704891</v>
      </c>
      <c r="U1440" s="25">
        <v>43132.320057870369</v>
      </c>
      <c r="V1440">
        <v>15</v>
      </c>
      <c r="W1440">
        <v>9929</v>
      </c>
      <c r="X1440" t="s">
        <v>1451</v>
      </c>
      <c r="Y1440" t="s">
        <v>954</v>
      </c>
      <c r="Z1440" s="25">
        <v>43131.986805555556</v>
      </c>
      <c r="AA1440">
        <v>858</v>
      </c>
      <c r="AB1440">
        <v>150</v>
      </c>
      <c r="AC1440" s="24">
        <v>0.21190000000000001</v>
      </c>
      <c r="AD1440">
        <v>20000</v>
      </c>
      <c r="AE1440">
        <v>16933450</v>
      </c>
      <c r="AF1440" s="22">
        <v>43131</v>
      </c>
      <c r="AG1440">
        <v>708</v>
      </c>
      <c r="AH1440">
        <v>708</v>
      </c>
      <c r="AI1440" s="22">
        <v>43132</v>
      </c>
      <c r="AJ1440">
        <v>798</v>
      </c>
      <c r="AK1440">
        <v>858</v>
      </c>
      <c r="AM1440">
        <v>2</v>
      </c>
      <c r="AN1440" t="s">
        <v>1023</v>
      </c>
      <c r="AO1440">
        <v>0</v>
      </c>
      <c r="AP1440">
        <v>1.41</v>
      </c>
      <c r="AQ1440">
        <v>0.63</v>
      </c>
      <c r="AR1440">
        <v>0.67</v>
      </c>
      <c r="AS1440">
        <v>1.01</v>
      </c>
      <c r="AT1440">
        <v>1.02</v>
      </c>
      <c r="AU1440">
        <v>0.308</v>
      </c>
      <c r="AV1440">
        <v>858</v>
      </c>
      <c r="AW1440">
        <v>790</v>
      </c>
      <c r="AX1440">
        <v>858</v>
      </c>
    </row>
    <row r="1441" spans="1:50">
      <c r="A1441" s="22">
        <v>43130</v>
      </c>
      <c r="B1441">
        <v>2811</v>
      </c>
      <c r="C1441">
        <v>2814</v>
      </c>
      <c r="D1441">
        <v>2784</v>
      </c>
      <c r="E1441">
        <v>2789.5</v>
      </c>
      <c r="F1441" s="22">
        <v>43131</v>
      </c>
      <c r="G1441">
        <v>2793.5</v>
      </c>
      <c r="H1441">
        <v>2795.5</v>
      </c>
      <c r="I1441">
        <v>2750.5</v>
      </c>
      <c r="J1441">
        <v>2753</v>
      </c>
      <c r="K1441" s="22">
        <v>43132</v>
      </c>
      <c r="L1441">
        <v>2803</v>
      </c>
      <c r="M1441">
        <v>1.01</v>
      </c>
      <c r="N1441" s="8" t="str">
        <f>IF(AND(AM1441=1,AC1441&lt;-0.005,AE1441&gt;O$1),R1441,"")</f>
        <v/>
      </c>
      <c r="O1441" s="8">
        <f t="shared" si="117"/>
        <v>-4001.0092388655139</v>
      </c>
      <c r="P1441" s="8" t="str">
        <f t="shared" si="121"/>
        <v/>
      </c>
      <c r="Q1441" s="8">
        <f t="shared" si="118"/>
        <v>41649.160921655632</v>
      </c>
      <c r="R1441" s="8">
        <f t="shared" si="119"/>
        <v>-5294.7405577126738</v>
      </c>
      <c r="S1441" s="8">
        <f t="shared" si="120"/>
        <v>70781.559789992214</v>
      </c>
      <c r="U1441" s="25">
        <v>43132.320057870369</v>
      </c>
      <c r="V1441">
        <v>16</v>
      </c>
      <c r="W1441">
        <v>9433</v>
      </c>
      <c r="X1441" t="s">
        <v>1194</v>
      </c>
      <c r="Y1441" t="s">
        <v>962</v>
      </c>
      <c r="Z1441" s="25">
        <v>43131.99722222222</v>
      </c>
      <c r="AA1441">
        <v>2804</v>
      </c>
      <c r="AB1441">
        <v>51</v>
      </c>
      <c r="AC1441" s="24">
        <v>1.8499999999999999E-2</v>
      </c>
      <c r="AD1441">
        <v>17300</v>
      </c>
      <c r="AE1441">
        <v>48546380</v>
      </c>
      <c r="AF1441" s="22">
        <v>43131</v>
      </c>
      <c r="AG1441">
        <v>2793.5</v>
      </c>
      <c r="AH1441">
        <v>2753</v>
      </c>
      <c r="AI1441" s="22">
        <v>43132</v>
      </c>
      <c r="AJ1441">
        <v>2803</v>
      </c>
      <c r="AK1441">
        <v>2833</v>
      </c>
      <c r="AM1441">
        <v>1</v>
      </c>
      <c r="AN1441">
        <v>0.05</v>
      </c>
      <c r="AO1441">
        <v>16.75</v>
      </c>
      <c r="AP1441">
        <v>3.27</v>
      </c>
      <c r="AQ1441">
        <v>0.76</v>
      </c>
      <c r="AR1441">
        <v>0.16</v>
      </c>
      <c r="AS1441">
        <v>1.01</v>
      </c>
      <c r="AT1441">
        <v>0.95</v>
      </c>
      <c r="AU1441">
        <v>0.255</v>
      </c>
      <c r="AV1441">
        <v>2834.5</v>
      </c>
      <c r="AW1441">
        <v>2789</v>
      </c>
      <c r="AX1441">
        <v>2833</v>
      </c>
    </row>
    <row r="1442" spans="1:50">
      <c r="A1442" s="22">
        <v>43130</v>
      </c>
      <c r="B1442">
        <v>852.4</v>
      </c>
      <c r="C1442">
        <v>853.5</v>
      </c>
      <c r="D1442">
        <v>835.3</v>
      </c>
      <c r="E1442">
        <v>839.1</v>
      </c>
      <c r="F1442" s="22">
        <v>43131</v>
      </c>
      <c r="G1442">
        <v>830.1</v>
      </c>
      <c r="H1442">
        <v>840.3</v>
      </c>
      <c r="I1442">
        <v>820.8</v>
      </c>
      <c r="J1442">
        <v>820.8</v>
      </c>
      <c r="K1442" s="22">
        <v>43132</v>
      </c>
      <c r="L1442">
        <v>834.9</v>
      </c>
      <c r="M1442">
        <v>0.97</v>
      </c>
      <c r="N1442" s="8" t="str">
        <f>IF(AND(AM1442=1,AC1442&lt;-0.005,AE1442&gt;O$1),R1442,"")</f>
        <v/>
      </c>
      <c r="O1442" s="8">
        <f t="shared" si="117"/>
        <v>-4001.0092388655139</v>
      </c>
      <c r="P1442" s="8" t="str">
        <f t="shared" si="121"/>
        <v/>
      </c>
      <c r="Q1442" s="8">
        <f t="shared" si="118"/>
        <v>41649.160921655632</v>
      </c>
      <c r="R1442" s="8">
        <f t="shared" si="119"/>
        <v>-12893.815635939332</v>
      </c>
      <c r="S1442" s="8">
        <f t="shared" si="120"/>
        <v>57887.744154052882</v>
      </c>
      <c r="U1442" s="25">
        <v>43132.320057870369</v>
      </c>
      <c r="V1442">
        <v>17</v>
      </c>
      <c r="W1442">
        <v>8306</v>
      </c>
      <c r="X1442" t="s">
        <v>1083</v>
      </c>
      <c r="Y1442" t="s">
        <v>962</v>
      </c>
      <c r="Z1442" s="25">
        <v>43131.997916666667</v>
      </c>
      <c r="AA1442">
        <v>830.5</v>
      </c>
      <c r="AB1442">
        <v>9.6999999999999993</v>
      </c>
      <c r="AC1442" s="24">
        <v>1.18E-2</v>
      </c>
      <c r="AD1442">
        <v>15500</v>
      </c>
      <c r="AE1442">
        <v>12827130</v>
      </c>
      <c r="AF1442" s="22">
        <v>43131</v>
      </c>
      <c r="AG1442">
        <v>830.1</v>
      </c>
      <c r="AH1442">
        <v>820.8</v>
      </c>
      <c r="AI1442" s="22">
        <v>43132</v>
      </c>
      <c r="AJ1442">
        <v>834.9</v>
      </c>
      <c r="AK1442">
        <v>857</v>
      </c>
      <c r="AM1442">
        <v>1</v>
      </c>
      <c r="AN1442" t="s">
        <v>1023</v>
      </c>
      <c r="AO1442">
        <v>2.3199999999999998</v>
      </c>
      <c r="AP1442">
        <v>2.19</v>
      </c>
      <c r="AQ1442">
        <v>0.33</v>
      </c>
      <c r="AR1442">
        <v>0.69</v>
      </c>
      <c r="AS1442">
        <v>0.97</v>
      </c>
      <c r="AT1442">
        <v>1.04</v>
      </c>
      <c r="AU1442">
        <v>0.55700000000000005</v>
      </c>
      <c r="AV1442">
        <v>860.7</v>
      </c>
      <c r="AW1442">
        <v>832.2</v>
      </c>
      <c r="AX1442">
        <v>857</v>
      </c>
    </row>
    <row r="1443" spans="1:50">
      <c r="A1443" s="22">
        <v>43130</v>
      </c>
      <c r="B1443">
        <v>554</v>
      </c>
      <c r="C1443">
        <v>587</v>
      </c>
      <c r="D1443">
        <v>538</v>
      </c>
      <c r="E1443">
        <v>561</v>
      </c>
      <c r="F1443" s="22">
        <v>43131</v>
      </c>
      <c r="G1443">
        <v>554</v>
      </c>
      <c r="H1443">
        <v>633</v>
      </c>
      <c r="I1443">
        <v>550</v>
      </c>
      <c r="J1443">
        <v>618</v>
      </c>
      <c r="K1443" s="22">
        <v>43132</v>
      </c>
      <c r="L1443">
        <v>618</v>
      </c>
      <c r="M1443">
        <v>1.24</v>
      </c>
      <c r="N1443" s="8" t="str">
        <f>IF(AND(AM1443=1,AC1443&lt;-0.005,AE1443&gt;O$1),R1443,"")</f>
        <v/>
      </c>
      <c r="O1443" s="8">
        <f t="shared" si="117"/>
        <v>-4001.0092388655139</v>
      </c>
      <c r="P1443" s="8" t="str">
        <f t="shared" si="121"/>
        <v/>
      </c>
      <c r="Q1443" s="8">
        <f t="shared" si="118"/>
        <v>41649.160921655632</v>
      </c>
      <c r="R1443" s="8">
        <f t="shared" si="119"/>
        <v>-4012.8410914928027</v>
      </c>
      <c r="S1443" s="8">
        <f t="shared" si="120"/>
        <v>53874.903062560079</v>
      </c>
      <c r="U1443" s="25">
        <v>43132.320057870369</v>
      </c>
      <c r="V1443">
        <v>18</v>
      </c>
      <c r="W1443">
        <v>8927</v>
      </c>
      <c r="X1443" t="s">
        <v>1255</v>
      </c>
      <c r="Y1443" t="s">
        <v>960</v>
      </c>
      <c r="Z1443" s="25">
        <v>43131.988888888889</v>
      </c>
      <c r="AA1443">
        <v>625</v>
      </c>
      <c r="AB1443">
        <v>7</v>
      </c>
      <c r="AC1443" s="24">
        <v>1.1299999999999999E-2</v>
      </c>
      <c r="AD1443">
        <v>15100</v>
      </c>
      <c r="AE1443">
        <v>9480530</v>
      </c>
      <c r="AF1443" s="22">
        <v>43131</v>
      </c>
      <c r="AG1443">
        <v>554</v>
      </c>
      <c r="AH1443">
        <v>618</v>
      </c>
      <c r="AI1443" s="22">
        <v>43132</v>
      </c>
      <c r="AJ1443">
        <v>618</v>
      </c>
      <c r="AK1443">
        <v>623</v>
      </c>
      <c r="AM1443">
        <v>1</v>
      </c>
      <c r="AN1443">
        <v>0</v>
      </c>
      <c r="AO1443">
        <v>2.25</v>
      </c>
      <c r="AP1443">
        <v>0.81</v>
      </c>
      <c r="AQ1443">
        <v>1</v>
      </c>
      <c r="AR1443">
        <v>1</v>
      </c>
      <c r="AS1443">
        <v>1.24</v>
      </c>
      <c r="AT1443">
        <v>1.44</v>
      </c>
      <c r="AU1443">
        <v>0.86599999999999999</v>
      </c>
      <c r="AV1443">
        <v>639</v>
      </c>
      <c r="AW1443">
        <v>591</v>
      </c>
      <c r="AX1443">
        <v>623</v>
      </c>
    </row>
    <row r="1444" spans="1:50">
      <c r="A1444" s="22">
        <v>43130</v>
      </c>
      <c r="B1444">
        <v>47800</v>
      </c>
      <c r="C1444">
        <v>47800</v>
      </c>
      <c r="D1444">
        <v>47010</v>
      </c>
      <c r="E1444">
        <v>47010</v>
      </c>
      <c r="F1444" s="22">
        <v>43131</v>
      </c>
      <c r="G1444">
        <v>46600</v>
      </c>
      <c r="H1444">
        <v>48570</v>
      </c>
      <c r="I1444">
        <v>46570</v>
      </c>
      <c r="J1444">
        <v>47970</v>
      </c>
      <c r="K1444" s="22">
        <v>43132</v>
      </c>
      <c r="L1444">
        <v>49800</v>
      </c>
      <c r="M1444">
        <v>1.06</v>
      </c>
      <c r="N1444" s="8" t="str">
        <f>IF(AND(AM1444=1,AC1444&lt;-0.005,AE1444&gt;O$1),R1444,"")</f>
        <v/>
      </c>
      <c r="O1444" s="8">
        <f t="shared" si="117"/>
        <v>-4001.0092388655139</v>
      </c>
      <c r="P1444" s="8" t="str">
        <f t="shared" si="121"/>
        <v/>
      </c>
      <c r="Q1444" s="8">
        <f t="shared" si="118"/>
        <v>41649.160921655632</v>
      </c>
      <c r="R1444" s="8">
        <f t="shared" si="119"/>
        <v>16383.243467440911</v>
      </c>
      <c r="S1444" s="8">
        <f t="shared" si="120"/>
        <v>70258.146530000988</v>
      </c>
      <c r="U1444" s="25">
        <v>43132.320057870369</v>
      </c>
      <c r="V1444">
        <v>19</v>
      </c>
      <c r="W1444">
        <v>7974</v>
      </c>
      <c r="X1444" t="s">
        <v>507</v>
      </c>
      <c r="Y1444" t="s">
        <v>962</v>
      </c>
      <c r="Z1444" s="25">
        <v>43131.99722222222</v>
      </c>
      <c r="AA1444">
        <v>49800</v>
      </c>
      <c r="AB1444">
        <v>1830</v>
      </c>
      <c r="AC1444" s="24">
        <v>3.8100000000000002E-2</v>
      </c>
      <c r="AD1444">
        <v>14700</v>
      </c>
      <c r="AE1444">
        <v>731447500</v>
      </c>
      <c r="AF1444" s="22">
        <v>43131</v>
      </c>
      <c r="AG1444">
        <v>46600</v>
      </c>
      <c r="AH1444">
        <v>47970</v>
      </c>
      <c r="AI1444" s="22">
        <v>43132</v>
      </c>
      <c r="AJ1444">
        <v>49800</v>
      </c>
      <c r="AK1444">
        <v>48220</v>
      </c>
      <c r="AM1444">
        <v>1</v>
      </c>
      <c r="AN1444">
        <v>0</v>
      </c>
      <c r="AO1444">
        <v>3.43</v>
      </c>
      <c r="AP1444">
        <v>0.75</v>
      </c>
      <c r="AQ1444">
        <v>0.84</v>
      </c>
      <c r="AR1444">
        <v>0.84</v>
      </c>
      <c r="AS1444">
        <v>1.06</v>
      </c>
      <c r="AT1444">
        <v>1.0900000000000001</v>
      </c>
      <c r="AU1444">
        <v>0.75900000000000001</v>
      </c>
      <c r="AV1444">
        <v>49800</v>
      </c>
      <c r="AW1444">
        <v>47250</v>
      </c>
      <c r="AX1444">
        <v>48220</v>
      </c>
    </row>
    <row r="1445" spans="1:50">
      <c r="A1445" s="22">
        <v>43130</v>
      </c>
      <c r="B1445">
        <v>1670</v>
      </c>
      <c r="C1445">
        <v>1678</v>
      </c>
      <c r="D1445">
        <v>1624</v>
      </c>
      <c r="E1445">
        <v>1637</v>
      </c>
      <c r="F1445" s="22">
        <v>43131</v>
      </c>
      <c r="G1445">
        <v>1630</v>
      </c>
      <c r="H1445">
        <v>1683</v>
      </c>
      <c r="I1445">
        <v>1625</v>
      </c>
      <c r="J1445">
        <v>1660</v>
      </c>
      <c r="K1445" s="22">
        <v>43132</v>
      </c>
      <c r="L1445">
        <v>1511</v>
      </c>
      <c r="M1445">
        <v>1.1399999999999999</v>
      </c>
      <c r="N1445" s="8">
        <f>IF(AND(AM1445=1,AC1445&lt;-0.005,AE1445&gt;O$1),R1445,"")</f>
        <v>2327.1276595744348</v>
      </c>
      <c r="O1445" s="8">
        <f t="shared" si="117"/>
        <v>-1673.8815792910791</v>
      </c>
      <c r="P1445" s="8" t="str">
        <f t="shared" si="121"/>
        <v/>
      </c>
      <c r="Q1445" s="8">
        <f t="shared" si="118"/>
        <v>41649.160921655632</v>
      </c>
      <c r="R1445" s="8">
        <f t="shared" si="119"/>
        <v>2327.1276595744348</v>
      </c>
      <c r="S1445" s="8">
        <f t="shared" si="120"/>
        <v>72585.27418957543</v>
      </c>
      <c r="U1445" s="25">
        <v>43132.320057870369</v>
      </c>
      <c r="V1445">
        <v>20</v>
      </c>
      <c r="W1445">
        <v>7148</v>
      </c>
      <c r="X1445" t="s">
        <v>1554</v>
      </c>
      <c r="Y1445" t="s">
        <v>962</v>
      </c>
      <c r="Z1445" s="25">
        <v>43131.99722222222</v>
      </c>
      <c r="AA1445">
        <v>1520</v>
      </c>
      <c r="AB1445">
        <v>-140</v>
      </c>
      <c r="AC1445" s="24">
        <v>-8.43E-2</v>
      </c>
      <c r="AD1445">
        <v>13600</v>
      </c>
      <c r="AE1445">
        <v>20396120</v>
      </c>
      <c r="AF1445" s="22">
        <v>43131</v>
      </c>
      <c r="AG1445">
        <v>1630</v>
      </c>
      <c r="AH1445">
        <v>1660</v>
      </c>
      <c r="AI1445" s="22">
        <v>43132</v>
      </c>
      <c r="AJ1445">
        <v>1511</v>
      </c>
      <c r="AK1445">
        <v>1504</v>
      </c>
      <c r="AM1445">
        <v>1</v>
      </c>
      <c r="AN1445" t="s">
        <v>1023</v>
      </c>
      <c r="AO1445">
        <v>7.87</v>
      </c>
      <c r="AP1445">
        <v>2.97</v>
      </c>
      <c r="AQ1445">
        <v>1</v>
      </c>
      <c r="AR1445">
        <v>1</v>
      </c>
      <c r="AS1445">
        <v>1.1399999999999999</v>
      </c>
      <c r="AT1445">
        <v>1.23</v>
      </c>
      <c r="AU1445">
        <v>0.55900000000000005</v>
      </c>
      <c r="AV1445">
        <v>1570</v>
      </c>
      <c r="AW1445">
        <v>1459</v>
      </c>
      <c r="AX1445">
        <v>1504</v>
      </c>
    </row>
    <row r="1446" spans="1:50">
      <c r="A1446" s="22">
        <v>43130</v>
      </c>
      <c r="B1446">
        <v>725</v>
      </c>
      <c r="C1446">
        <v>729</v>
      </c>
      <c r="D1446">
        <v>698</v>
      </c>
      <c r="E1446">
        <v>711</v>
      </c>
      <c r="F1446" s="22">
        <v>43131</v>
      </c>
      <c r="G1446">
        <v>718</v>
      </c>
      <c r="H1446">
        <v>746</v>
      </c>
      <c r="I1446">
        <v>707</v>
      </c>
      <c r="J1446">
        <v>742</v>
      </c>
      <c r="K1446" s="22">
        <v>43132</v>
      </c>
      <c r="L1446">
        <v>660</v>
      </c>
      <c r="M1446">
        <v>1.04</v>
      </c>
      <c r="N1446" s="8">
        <f>IF(AND(AM1446=1,AC1446&lt;-0.005,AE1446&gt;O$1),R1446,"")</f>
        <v>20504.731861198721</v>
      </c>
      <c r="O1446" s="8">
        <f t="shared" si="117"/>
        <v>18830.850281907642</v>
      </c>
      <c r="P1446" s="8" t="str">
        <f t="shared" si="121"/>
        <v/>
      </c>
      <c r="Q1446" s="8">
        <f t="shared" si="118"/>
        <v>41649.160921655632</v>
      </c>
      <c r="R1446" s="8">
        <f t="shared" si="119"/>
        <v>20504.731861198721</v>
      </c>
      <c r="S1446" s="8">
        <f t="shared" si="120"/>
        <v>93090.006050774158</v>
      </c>
      <c r="U1446" s="25">
        <v>43132.320057870369</v>
      </c>
      <c r="V1446">
        <v>21</v>
      </c>
      <c r="W1446">
        <v>4847</v>
      </c>
      <c r="X1446" t="s">
        <v>1553</v>
      </c>
      <c r="Y1446" t="s">
        <v>960</v>
      </c>
      <c r="Z1446" s="25">
        <v>43131.981249999997</v>
      </c>
      <c r="AA1446">
        <v>665</v>
      </c>
      <c r="AB1446">
        <v>-77</v>
      </c>
      <c r="AC1446" s="24">
        <v>-0.1038</v>
      </c>
      <c r="AD1446">
        <v>12500</v>
      </c>
      <c r="AE1446">
        <v>8336390</v>
      </c>
      <c r="AF1446" s="22">
        <v>43131</v>
      </c>
      <c r="AG1446">
        <v>718</v>
      </c>
      <c r="AH1446">
        <v>742</v>
      </c>
      <c r="AI1446" s="22">
        <v>43132</v>
      </c>
      <c r="AJ1446">
        <v>660</v>
      </c>
      <c r="AK1446">
        <v>634</v>
      </c>
      <c r="AM1446">
        <v>1</v>
      </c>
      <c r="AN1446" t="s">
        <v>1023</v>
      </c>
      <c r="AO1446">
        <v>144.03</v>
      </c>
      <c r="AP1446">
        <v>0.94</v>
      </c>
      <c r="AQ1446">
        <v>0.7</v>
      </c>
      <c r="AR1446">
        <v>0.79</v>
      </c>
      <c r="AS1446">
        <v>1.04</v>
      </c>
      <c r="AT1446">
        <v>1.05</v>
      </c>
      <c r="AU1446">
        <v>0.76600000000000001</v>
      </c>
      <c r="AV1446">
        <v>661</v>
      </c>
      <c r="AW1446">
        <v>630</v>
      </c>
      <c r="AX1446">
        <v>634</v>
      </c>
    </row>
    <row r="1447" spans="1:50">
      <c r="A1447" s="22">
        <v>43130</v>
      </c>
      <c r="B1447">
        <v>1401</v>
      </c>
      <c r="C1447">
        <v>1445</v>
      </c>
      <c r="D1447">
        <v>1387</v>
      </c>
      <c r="E1447">
        <v>1400</v>
      </c>
      <c r="F1447" s="22">
        <v>43131</v>
      </c>
      <c r="G1447">
        <v>1652</v>
      </c>
      <c r="H1447">
        <v>1652</v>
      </c>
      <c r="I1447">
        <v>1652</v>
      </c>
      <c r="J1447">
        <v>1652</v>
      </c>
      <c r="K1447" s="22">
        <v>43132</v>
      </c>
      <c r="L1447">
        <v>1720</v>
      </c>
      <c r="M1447">
        <v>1.08</v>
      </c>
      <c r="N1447" s="8" t="str">
        <f>IF(AND(AM1447=1,AC1447&lt;-0.005,AE1447&gt;O$1),R1447,"")</f>
        <v/>
      </c>
      <c r="O1447" s="8">
        <f t="shared" si="117"/>
        <v>18830.850281907642</v>
      </c>
      <c r="P1447" s="8" t="str">
        <f t="shared" si="121"/>
        <v/>
      </c>
      <c r="Q1447" s="8">
        <f t="shared" si="118"/>
        <v>41649.160921655632</v>
      </c>
      <c r="R1447" s="8">
        <f t="shared" si="119"/>
        <v>14200.29895366215</v>
      </c>
      <c r="S1447" s="8">
        <f t="shared" si="120"/>
        <v>93090.006050774158</v>
      </c>
      <c r="U1447" s="25">
        <v>43132.320057870369</v>
      </c>
      <c r="V1447">
        <v>22</v>
      </c>
      <c r="W1447">
        <v>3182</v>
      </c>
      <c r="X1447" t="s">
        <v>1552</v>
      </c>
      <c r="Y1447" t="s">
        <v>957</v>
      </c>
      <c r="Z1447" s="25">
        <v>43131.995138888888</v>
      </c>
      <c r="AA1447">
        <v>3460</v>
      </c>
      <c r="AB1447">
        <v>155</v>
      </c>
      <c r="AC1447" s="24">
        <v>4.6899999999999997E-2</v>
      </c>
      <c r="AD1447">
        <v>11900</v>
      </c>
      <c r="AE1447">
        <v>40741700</v>
      </c>
      <c r="AF1447" s="22">
        <v>43131</v>
      </c>
      <c r="AG1447">
        <v>3305</v>
      </c>
      <c r="AH1447">
        <v>3305</v>
      </c>
      <c r="AI1447" s="22">
        <v>43132</v>
      </c>
      <c r="AJ1447">
        <v>3440</v>
      </c>
      <c r="AK1447">
        <v>3345</v>
      </c>
      <c r="AM1447">
        <v>2</v>
      </c>
      <c r="AN1447" t="s">
        <v>1023</v>
      </c>
      <c r="AO1447">
        <v>2.99</v>
      </c>
      <c r="AP1447">
        <v>0</v>
      </c>
      <c r="AQ1447">
        <v>1</v>
      </c>
      <c r="AR1447">
        <v>1</v>
      </c>
      <c r="AS1447">
        <v>1.08</v>
      </c>
      <c r="AT1447">
        <v>1.1599999999999999</v>
      </c>
      <c r="AU1447">
        <v>0.375</v>
      </c>
      <c r="AV1447">
        <v>1777</v>
      </c>
      <c r="AW1447">
        <v>1592</v>
      </c>
      <c r="AX1447">
        <v>1672</v>
      </c>
    </row>
    <row r="1448" spans="1:50">
      <c r="A1448" s="22">
        <v>43130</v>
      </c>
      <c r="B1448">
        <v>386</v>
      </c>
      <c r="C1448">
        <v>392</v>
      </c>
      <c r="D1448">
        <v>376</v>
      </c>
      <c r="E1448">
        <v>377</v>
      </c>
      <c r="F1448" s="22">
        <v>43131</v>
      </c>
      <c r="G1448">
        <v>370</v>
      </c>
      <c r="H1448">
        <v>417</v>
      </c>
      <c r="I1448">
        <v>361</v>
      </c>
      <c r="J1448">
        <v>389</v>
      </c>
      <c r="K1448" s="22">
        <v>43132</v>
      </c>
      <c r="L1448">
        <v>392</v>
      </c>
      <c r="M1448">
        <v>0.99</v>
      </c>
      <c r="N1448" s="8" t="str">
        <f>IF(AND(AM1448=1,AC1448&lt;-0.005,AE1448&gt;O$1),R1448,"")</f>
        <v/>
      </c>
      <c r="O1448" s="8">
        <f t="shared" si="117"/>
        <v>18830.850281907642</v>
      </c>
      <c r="P1448" s="8" t="str">
        <f t="shared" si="121"/>
        <v/>
      </c>
      <c r="Q1448" s="8">
        <f t="shared" si="118"/>
        <v>41649.160921655632</v>
      </c>
      <c r="R1448" s="8">
        <f t="shared" si="119"/>
        <v>9090.9090909090392</v>
      </c>
      <c r="S1448" s="8">
        <f t="shared" si="120"/>
        <v>93090.006050774158</v>
      </c>
      <c r="U1448" s="25">
        <v>43132.320057870369</v>
      </c>
      <c r="V1448">
        <v>23</v>
      </c>
      <c r="W1448">
        <v>4597</v>
      </c>
      <c r="X1448" t="s">
        <v>1079</v>
      </c>
      <c r="Y1448" t="s">
        <v>957</v>
      </c>
      <c r="Z1448" s="25">
        <v>43131.970833333333</v>
      </c>
      <c r="AA1448">
        <v>394</v>
      </c>
      <c r="AB1448">
        <v>5</v>
      </c>
      <c r="AC1448" s="24">
        <v>1.29E-2</v>
      </c>
      <c r="AD1448">
        <v>11700</v>
      </c>
      <c r="AE1448">
        <v>4618370</v>
      </c>
      <c r="AF1448" s="22">
        <v>43131</v>
      </c>
      <c r="AG1448">
        <v>370</v>
      </c>
      <c r="AH1448">
        <v>389</v>
      </c>
      <c r="AI1448" s="22">
        <v>43132</v>
      </c>
      <c r="AJ1448">
        <v>392</v>
      </c>
      <c r="AK1448">
        <v>385</v>
      </c>
      <c r="AM1448">
        <v>2</v>
      </c>
      <c r="AN1448" t="s">
        <v>1023</v>
      </c>
      <c r="AO1448">
        <v>0</v>
      </c>
      <c r="AP1448">
        <v>0</v>
      </c>
      <c r="AQ1448">
        <v>0.28000000000000003</v>
      </c>
      <c r="AR1448">
        <v>0.52</v>
      </c>
      <c r="AS1448">
        <v>0.99</v>
      </c>
      <c r="AT1448">
        <v>1</v>
      </c>
      <c r="AU1448">
        <v>1.091</v>
      </c>
      <c r="AV1448">
        <v>394</v>
      </c>
      <c r="AW1448">
        <v>382</v>
      </c>
      <c r="AX1448">
        <v>385</v>
      </c>
    </row>
    <row r="1449" spans="1:50">
      <c r="A1449" s="22">
        <v>43130</v>
      </c>
      <c r="B1449">
        <v>348</v>
      </c>
      <c r="C1449">
        <v>349</v>
      </c>
      <c r="D1449">
        <v>344</v>
      </c>
      <c r="E1449">
        <v>349</v>
      </c>
      <c r="F1449" s="22">
        <v>43131</v>
      </c>
      <c r="G1449">
        <v>344</v>
      </c>
      <c r="H1449">
        <v>424</v>
      </c>
      <c r="I1449">
        <v>341</v>
      </c>
      <c r="J1449">
        <v>404</v>
      </c>
      <c r="K1449" s="22">
        <v>43132</v>
      </c>
      <c r="L1449">
        <v>400</v>
      </c>
      <c r="M1449">
        <v>1.02</v>
      </c>
      <c r="N1449" s="8" t="str">
        <f>IF(AND(AM1449=1,AC1449&lt;-0.005,AE1449&gt;O$1),R1449,"")</f>
        <v/>
      </c>
      <c r="O1449" s="8">
        <f t="shared" si="117"/>
        <v>18830.850281907642</v>
      </c>
      <c r="P1449" s="8" t="str">
        <f t="shared" si="121"/>
        <v/>
      </c>
      <c r="Q1449" s="8">
        <f t="shared" si="118"/>
        <v>41649.160921655632</v>
      </c>
      <c r="R1449" s="8">
        <f t="shared" si="119"/>
        <v>-16908.212560386492</v>
      </c>
      <c r="S1449" s="8">
        <f t="shared" si="120"/>
        <v>76181.793490387674</v>
      </c>
      <c r="U1449" s="25">
        <v>43132.320057870369</v>
      </c>
      <c r="V1449">
        <v>24</v>
      </c>
      <c r="W1449">
        <v>8698</v>
      </c>
      <c r="X1449" t="s">
        <v>1057</v>
      </c>
      <c r="Y1449" t="s">
        <v>962</v>
      </c>
      <c r="Z1449" s="25">
        <v>43131.99722222222</v>
      </c>
      <c r="AA1449">
        <v>406.3</v>
      </c>
      <c r="AB1449">
        <v>2.2999999999999998</v>
      </c>
      <c r="AC1449" s="24">
        <v>5.7000000000000002E-3</v>
      </c>
      <c r="AD1449">
        <v>11300</v>
      </c>
      <c r="AE1449">
        <v>4519380</v>
      </c>
      <c r="AF1449" s="22">
        <v>43131</v>
      </c>
      <c r="AG1449">
        <v>344</v>
      </c>
      <c r="AH1449">
        <v>404</v>
      </c>
      <c r="AI1449" s="22">
        <v>43132</v>
      </c>
      <c r="AJ1449">
        <v>400</v>
      </c>
      <c r="AK1449">
        <v>414</v>
      </c>
      <c r="AM1449">
        <v>1</v>
      </c>
      <c r="AN1449">
        <v>0</v>
      </c>
      <c r="AO1449">
        <v>1.74</v>
      </c>
      <c r="AP1449" t="s">
        <v>956</v>
      </c>
      <c r="AQ1449">
        <v>0.84</v>
      </c>
      <c r="AR1449">
        <v>0.7</v>
      </c>
      <c r="AS1449">
        <v>1.02</v>
      </c>
      <c r="AT1449">
        <v>1.04</v>
      </c>
      <c r="AU1449">
        <v>0.46100000000000002</v>
      </c>
      <c r="AV1449">
        <v>416</v>
      </c>
      <c r="AW1449">
        <v>382</v>
      </c>
      <c r="AX1449">
        <v>414</v>
      </c>
    </row>
    <row r="1450" spans="1:50">
      <c r="A1450" s="22">
        <v>43130</v>
      </c>
      <c r="B1450">
        <v>3455</v>
      </c>
      <c r="C1450">
        <v>3515</v>
      </c>
      <c r="D1450">
        <v>3415</v>
      </c>
      <c r="E1450">
        <v>3505</v>
      </c>
      <c r="F1450" s="22">
        <v>43131</v>
      </c>
      <c r="G1450">
        <v>3495</v>
      </c>
      <c r="H1450">
        <v>3565</v>
      </c>
      <c r="I1450">
        <v>3450</v>
      </c>
      <c r="J1450">
        <v>3450</v>
      </c>
      <c r="K1450" s="22">
        <v>43132</v>
      </c>
      <c r="L1450">
        <v>3405</v>
      </c>
      <c r="M1450">
        <v>0.93</v>
      </c>
      <c r="N1450" s="8">
        <f>IF(AND(AM1450=1,AC1450&lt;-0.005,AE1450&gt;O$1),R1450,"")</f>
        <v>1472.7540500736325</v>
      </c>
      <c r="O1450" s="8">
        <f t="shared" si="117"/>
        <v>20303.604331981274</v>
      </c>
      <c r="P1450" s="8" t="str">
        <f t="shared" si="121"/>
        <v/>
      </c>
      <c r="Q1450" s="8">
        <f t="shared" si="118"/>
        <v>41649.160921655632</v>
      </c>
      <c r="R1450" s="8">
        <f t="shared" si="119"/>
        <v>1472.7540500736325</v>
      </c>
      <c r="S1450" s="8">
        <f t="shared" si="120"/>
        <v>77654.54754046131</v>
      </c>
      <c r="U1450" s="25">
        <v>43132.320057870369</v>
      </c>
      <c r="V1450">
        <v>25</v>
      </c>
      <c r="W1450">
        <v>2497</v>
      </c>
      <c r="X1450" t="s">
        <v>855</v>
      </c>
      <c r="Y1450" t="s">
        <v>957</v>
      </c>
      <c r="Z1450" s="25">
        <v>43131.996527777781</v>
      </c>
      <c r="AA1450">
        <v>3351.5</v>
      </c>
      <c r="AB1450">
        <v>-98.5</v>
      </c>
      <c r="AC1450" s="24">
        <v>-2.86E-2</v>
      </c>
      <c r="AD1450">
        <v>9900</v>
      </c>
      <c r="AE1450">
        <v>33444700</v>
      </c>
      <c r="AF1450" s="22">
        <v>43131</v>
      </c>
      <c r="AG1450">
        <v>3495</v>
      </c>
      <c r="AH1450">
        <v>3450</v>
      </c>
      <c r="AI1450" s="22">
        <v>43132</v>
      </c>
      <c r="AJ1450">
        <v>3405</v>
      </c>
      <c r="AK1450">
        <v>3395</v>
      </c>
      <c r="AM1450">
        <v>1</v>
      </c>
      <c r="AN1450" t="s">
        <v>1023</v>
      </c>
      <c r="AO1450">
        <v>7.46</v>
      </c>
      <c r="AP1450" t="s">
        <v>956</v>
      </c>
      <c r="AQ1450">
        <v>0.03</v>
      </c>
      <c r="AR1450">
        <v>0.32</v>
      </c>
      <c r="AS1450">
        <v>0.93</v>
      </c>
      <c r="AT1450">
        <v>0.97</v>
      </c>
      <c r="AU1450">
        <v>0.91500000000000004</v>
      </c>
      <c r="AV1450">
        <v>3430</v>
      </c>
      <c r="AW1450">
        <v>3330</v>
      </c>
      <c r="AX1450">
        <v>3395</v>
      </c>
    </row>
    <row r="1451" spans="1:50">
      <c r="A1451" s="22">
        <v>43130</v>
      </c>
      <c r="B1451">
        <v>365</v>
      </c>
      <c r="C1451">
        <v>367</v>
      </c>
      <c r="D1451">
        <v>350</v>
      </c>
      <c r="E1451">
        <v>355</v>
      </c>
      <c r="F1451" s="22">
        <v>43131</v>
      </c>
      <c r="G1451">
        <v>350</v>
      </c>
      <c r="H1451">
        <v>363</v>
      </c>
      <c r="I1451">
        <v>350</v>
      </c>
      <c r="J1451">
        <v>352</v>
      </c>
      <c r="K1451" s="22">
        <v>43132</v>
      </c>
      <c r="L1451">
        <v>392</v>
      </c>
      <c r="M1451">
        <v>1.04</v>
      </c>
      <c r="N1451" s="8" t="str">
        <f>IF(AND(AM1451=1,AC1451&lt;-0.005,AE1451&gt;O$1),R1451,"")</f>
        <v/>
      </c>
      <c r="O1451" s="8">
        <f t="shared" si="117"/>
        <v>20303.604331981274</v>
      </c>
      <c r="P1451" s="8" t="str">
        <f t="shared" si="121"/>
        <v/>
      </c>
      <c r="Q1451" s="8">
        <f t="shared" si="118"/>
        <v>41649.160921655632</v>
      </c>
      <c r="R1451" s="8">
        <f t="shared" si="119"/>
        <v>-6297.2292191435517</v>
      </c>
      <c r="S1451" s="8">
        <f t="shared" si="120"/>
        <v>77654.54754046131</v>
      </c>
      <c r="U1451" s="25">
        <v>43132.320057870369</v>
      </c>
      <c r="V1451">
        <v>27</v>
      </c>
      <c r="W1451">
        <v>8739</v>
      </c>
      <c r="X1451" t="s">
        <v>1104</v>
      </c>
      <c r="Y1451" t="s">
        <v>960</v>
      </c>
      <c r="Z1451" s="25">
        <v>43131.996527777781</v>
      </c>
      <c r="AA1451">
        <v>409</v>
      </c>
      <c r="AB1451">
        <v>57</v>
      </c>
      <c r="AC1451" s="24">
        <v>0.16189999999999999</v>
      </c>
      <c r="AD1451">
        <v>9500</v>
      </c>
      <c r="AE1451">
        <v>3780710</v>
      </c>
      <c r="AF1451" s="22">
        <v>43131</v>
      </c>
      <c r="AG1451">
        <v>350</v>
      </c>
      <c r="AH1451">
        <v>352</v>
      </c>
      <c r="AI1451" s="22">
        <v>43132</v>
      </c>
      <c r="AJ1451">
        <v>392</v>
      </c>
      <c r="AK1451">
        <v>397</v>
      </c>
      <c r="AM1451">
        <v>2</v>
      </c>
      <c r="AN1451" t="s">
        <v>1023</v>
      </c>
      <c r="AO1451">
        <v>0</v>
      </c>
      <c r="AP1451" t="s">
        <v>956</v>
      </c>
      <c r="AQ1451">
        <v>0.77</v>
      </c>
      <c r="AR1451">
        <v>0.84</v>
      </c>
      <c r="AS1451">
        <v>1.04</v>
      </c>
      <c r="AT1451">
        <v>1.1399999999999999</v>
      </c>
      <c r="AU1451">
        <v>0.628</v>
      </c>
      <c r="AV1451">
        <v>419</v>
      </c>
      <c r="AW1451">
        <v>382</v>
      </c>
      <c r="AX1451">
        <v>397</v>
      </c>
    </row>
    <row r="1452" spans="1:50">
      <c r="A1452" s="22">
        <v>43130</v>
      </c>
      <c r="B1452">
        <v>196</v>
      </c>
      <c r="C1452">
        <v>196</v>
      </c>
      <c r="D1452">
        <v>179</v>
      </c>
      <c r="E1452">
        <v>184</v>
      </c>
      <c r="F1452" s="22">
        <v>43131</v>
      </c>
      <c r="G1452">
        <v>186</v>
      </c>
      <c r="H1452">
        <v>189</v>
      </c>
      <c r="I1452">
        <v>183</v>
      </c>
      <c r="J1452">
        <v>185</v>
      </c>
      <c r="K1452" s="22">
        <v>43132</v>
      </c>
      <c r="L1452">
        <v>181</v>
      </c>
      <c r="M1452">
        <v>1.0900000000000001</v>
      </c>
      <c r="N1452" s="8" t="str">
        <f>IF(AND(AM1452=1,AC1452&lt;-0.005,AE1452&gt;O$1),R1452,"")</f>
        <v/>
      </c>
      <c r="O1452" s="8">
        <f t="shared" si="117"/>
        <v>20303.604331981274</v>
      </c>
      <c r="P1452" s="8" t="str">
        <f t="shared" si="121"/>
        <v/>
      </c>
      <c r="Q1452" s="8">
        <f t="shared" si="118"/>
        <v>41649.160921655632</v>
      </c>
      <c r="R1452" s="8">
        <f t="shared" si="119"/>
        <v>26162.790697674463</v>
      </c>
      <c r="S1452" s="8">
        <f t="shared" si="120"/>
        <v>103817.33823813577</v>
      </c>
      <c r="U1452" s="25">
        <v>43132.320057870369</v>
      </c>
      <c r="V1452">
        <v>28</v>
      </c>
      <c r="W1452">
        <v>1514</v>
      </c>
      <c r="X1452" t="s">
        <v>1236</v>
      </c>
      <c r="Y1452" t="s">
        <v>962</v>
      </c>
      <c r="Z1452" s="25">
        <v>43131.993750000001</v>
      </c>
      <c r="AA1452">
        <v>190.5</v>
      </c>
      <c r="AB1452">
        <v>5.5</v>
      </c>
      <c r="AC1452" s="24">
        <v>2.9700000000000001E-2</v>
      </c>
      <c r="AD1452">
        <v>9200</v>
      </c>
      <c r="AE1452">
        <v>1742910</v>
      </c>
      <c r="AF1452" s="22">
        <v>43131</v>
      </c>
      <c r="AG1452">
        <v>186</v>
      </c>
      <c r="AH1452">
        <v>185</v>
      </c>
      <c r="AI1452" s="22">
        <v>43132</v>
      </c>
      <c r="AJ1452">
        <v>181</v>
      </c>
      <c r="AK1452">
        <v>172</v>
      </c>
      <c r="AM1452">
        <v>1</v>
      </c>
      <c r="AN1452">
        <v>0</v>
      </c>
      <c r="AO1452">
        <v>2.93</v>
      </c>
      <c r="AP1452">
        <v>1.08</v>
      </c>
      <c r="AQ1452">
        <v>0.9</v>
      </c>
      <c r="AR1452">
        <v>0.93</v>
      </c>
      <c r="AS1452">
        <v>1.0900000000000001</v>
      </c>
      <c r="AT1452">
        <v>1.22</v>
      </c>
      <c r="AU1452">
        <v>0.65300000000000002</v>
      </c>
      <c r="AV1452">
        <v>182</v>
      </c>
      <c r="AW1452">
        <v>171</v>
      </c>
      <c r="AX1452">
        <v>172</v>
      </c>
    </row>
    <row r="1453" spans="1:50">
      <c r="A1453" s="22">
        <v>43130</v>
      </c>
      <c r="B1453">
        <v>938</v>
      </c>
      <c r="C1453">
        <v>963</v>
      </c>
      <c r="D1453">
        <v>905</v>
      </c>
      <c r="E1453">
        <v>937</v>
      </c>
      <c r="F1453" s="22">
        <v>43131</v>
      </c>
      <c r="G1453">
        <v>935</v>
      </c>
      <c r="H1453">
        <v>1087</v>
      </c>
      <c r="I1453">
        <v>921</v>
      </c>
      <c r="J1453">
        <v>1087</v>
      </c>
      <c r="K1453" s="22">
        <v>43132</v>
      </c>
      <c r="L1453">
        <v>1070</v>
      </c>
      <c r="M1453">
        <v>1.03</v>
      </c>
      <c r="N1453" s="8" t="str">
        <f>IF(AND(AM1453=1,AC1453&lt;-0.005,AE1453&gt;O$1),R1453,"")</f>
        <v/>
      </c>
      <c r="O1453" s="8">
        <f t="shared" si="117"/>
        <v>20303.604331981274</v>
      </c>
      <c r="P1453" s="8" t="str">
        <f t="shared" si="121"/>
        <v/>
      </c>
      <c r="Q1453" s="8">
        <f t="shared" si="118"/>
        <v>41649.160921655632</v>
      </c>
      <c r="R1453" s="8">
        <f t="shared" si="119"/>
        <v>-39982.803095442832</v>
      </c>
      <c r="S1453" s="8">
        <f t="shared" si="120"/>
        <v>103817.33823813577</v>
      </c>
      <c r="U1453" s="25">
        <v>43132.320057870369</v>
      </c>
      <c r="V1453">
        <v>29</v>
      </c>
      <c r="W1453">
        <v>4287</v>
      </c>
      <c r="X1453" t="s">
        <v>1161</v>
      </c>
      <c r="Y1453" t="s">
        <v>960</v>
      </c>
      <c r="Z1453" s="25">
        <v>43131.99722222222</v>
      </c>
      <c r="AA1453">
        <v>1090.3</v>
      </c>
      <c r="AB1453">
        <v>3.3</v>
      </c>
      <c r="AC1453" s="24">
        <v>3.0000000000000001E-3</v>
      </c>
      <c r="AD1453">
        <v>9100</v>
      </c>
      <c r="AE1453">
        <v>10065050</v>
      </c>
      <c r="AF1453" s="22">
        <v>43131</v>
      </c>
      <c r="AG1453">
        <v>935</v>
      </c>
      <c r="AH1453">
        <v>1087</v>
      </c>
      <c r="AI1453" s="22">
        <v>43132</v>
      </c>
      <c r="AJ1453">
        <v>1070</v>
      </c>
      <c r="AK1453">
        <v>1163</v>
      </c>
      <c r="AM1453">
        <v>2</v>
      </c>
      <c r="AN1453" t="s">
        <v>1023</v>
      </c>
      <c r="AO1453">
        <v>0</v>
      </c>
      <c r="AP1453">
        <v>2.02</v>
      </c>
      <c r="AQ1453">
        <v>1</v>
      </c>
      <c r="AR1453">
        <v>1</v>
      </c>
      <c r="AS1453">
        <v>1.03</v>
      </c>
      <c r="AT1453">
        <v>1.1000000000000001</v>
      </c>
      <c r="AU1453">
        <v>0.47799999999999998</v>
      </c>
      <c r="AV1453">
        <v>1274</v>
      </c>
      <c r="AW1453">
        <v>1015</v>
      </c>
      <c r="AX1453">
        <v>1163</v>
      </c>
    </row>
    <row r="1454" spans="1:50">
      <c r="A1454" s="22">
        <v>43130</v>
      </c>
      <c r="B1454">
        <v>715</v>
      </c>
      <c r="C1454">
        <v>750</v>
      </c>
      <c r="D1454">
        <v>705</v>
      </c>
      <c r="E1454">
        <v>750</v>
      </c>
      <c r="F1454" s="22">
        <v>43131</v>
      </c>
      <c r="G1454">
        <v>767</v>
      </c>
      <c r="H1454">
        <v>770</v>
      </c>
      <c r="I1454">
        <v>605</v>
      </c>
      <c r="J1454">
        <v>613</v>
      </c>
      <c r="K1454" s="22">
        <v>43132</v>
      </c>
      <c r="L1454">
        <v>588</v>
      </c>
      <c r="M1454">
        <v>2.2000000000000002</v>
      </c>
      <c r="N1454" s="8" t="str">
        <f>IF(AND(AM1454=1,AC1454&lt;-0.005,AE1454&gt;O$1),R1454,"")</f>
        <v/>
      </c>
      <c r="O1454" s="8">
        <f t="shared" si="117"/>
        <v>20303.604331981274</v>
      </c>
      <c r="P1454" s="8" t="str">
        <f t="shared" si="121"/>
        <v/>
      </c>
      <c r="Q1454" s="8">
        <f t="shared" si="118"/>
        <v>41649.160921655632</v>
      </c>
      <c r="R1454" s="8">
        <f t="shared" si="119"/>
        <v>18518.518518518489</v>
      </c>
      <c r="S1454" s="8">
        <f t="shared" si="120"/>
        <v>103817.33823813577</v>
      </c>
      <c r="U1454" s="25">
        <v>43132.320057870369</v>
      </c>
      <c r="V1454">
        <v>30</v>
      </c>
      <c r="W1454">
        <v>3358</v>
      </c>
      <c r="X1454" t="s">
        <v>1429</v>
      </c>
      <c r="Y1454" t="s">
        <v>960</v>
      </c>
      <c r="Z1454" s="25">
        <v>43131.994444444441</v>
      </c>
      <c r="AA1454">
        <v>612</v>
      </c>
      <c r="AB1454">
        <v>-1</v>
      </c>
      <c r="AC1454" s="24">
        <v>-1.6000000000000001E-3</v>
      </c>
      <c r="AD1454">
        <v>8900</v>
      </c>
      <c r="AE1454">
        <v>5431750</v>
      </c>
      <c r="AF1454" s="22">
        <v>43131</v>
      </c>
      <c r="AG1454">
        <v>767</v>
      </c>
      <c r="AH1454">
        <v>613</v>
      </c>
      <c r="AI1454" s="22">
        <v>43132</v>
      </c>
      <c r="AJ1454">
        <v>588</v>
      </c>
      <c r="AK1454">
        <v>567</v>
      </c>
      <c r="AM1454">
        <v>2</v>
      </c>
      <c r="AN1454" t="s">
        <v>1023</v>
      </c>
      <c r="AO1454">
        <v>12.63</v>
      </c>
      <c r="AP1454">
        <v>0.82</v>
      </c>
      <c r="AQ1454">
        <v>1</v>
      </c>
      <c r="AR1454">
        <v>1</v>
      </c>
      <c r="AS1454">
        <v>2.2000000000000002</v>
      </c>
      <c r="AT1454">
        <v>2.54</v>
      </c>
      <c r="AU1454">
        <v>0.68899999999999995</v>
      </c>
      <c r="AV1454">
        <v>630</v>
      </c>
      <c r="AW1454">
        <v>556</v>
      </c>
      <c r="AX1454">
        <v>567</v>
      </c>
    </row>
    <row r="1455" spans="1:50">
      <c r="A1455" s="22">
        <v>43130</v>
      </c>
      <c r="B1455">
        <v>5080</v>
      </c>
      <c r="C1455">
        <v>5130</v>
      </c>
      <c r="D1455">
        <v>4840</v>
      </c>
      <c r="E1455">
        <v>4950</v>
      </c>
      <c r="F1455" s="22">
        <v>43131</v>
      </c>
      <c r="G1455">
        <v>5650</v>
      </c>
      <c r="H1455">
        <v>5650</v>
      </c>
      <c r="I1455">
        <v>5650</v>
      </c>
      <c r="J1455">
        <v>5650</v>
      </c>
      <c r="K1455" s="22">
        <v>43132</v>
      </c>
      <c r="L1455">
        <v>5900</v>
      </c>
      <c r="M1455">
        <v>1.1000000000000001</v>
      </c>
      <c r="N1455" s="8" t="str">
        <f>IF(AND(AM1455=1,AC1455&lt;-0.005,AE1455&gt;O$1),R1455,"")</f>
        <v/>
      </c>
      <c r="O1455" s="8">
        <f t="shared" si="117"/>
        <v>20303.604331981274</v>
      </c>
      <c r="P1455" s="8" t="str">
        <f t="shared" si="121"/>
        <v/>
      </c>
      <c r="Q1455" s="8">
        <f t="shared" si="118"/>
        <v>41649.160921655632</v>
      </c>
      <c r="R1455" s="8">
        <f t="shared" si="119"/>
        <v>-41213.063763608057</v>
      </c>
      <c r="S1455" s="8">
        <f t="shared" si="120"/>
        <v>103817.33823813577</v>
      </c>
      <c r="U1455" s="25">
        <v>43132.320057870369</v>
      </c>
      <c r="V1455">
        <v>31</v>
      </c>
      <c r="W1455">
        <v>7826</v>
      </c>
      <c r="X1455" t="s">
        <v>1551</v>
      </c>
      <c r="Y1455" t="s">
        <v>960</v>
      </c>
      <c r="Z1455" s="25">
        <v>43131.982638888891</v>
      </c>
      <c r="AA1455">
        <v>5969</v>
      </c>
      <c r="AB1455">
        <v>319</v>
      </c>
      <c r="AC1455" s="24">
        <v>5.6500000000000002E-2</v>
      </c>
      <c r="AD1455">
        <v>8600</v>
      </c>
      <c r="AE1455">
        <v>51840200</v>
      </c>
      <c r="AF1455" s="22">
        <v>43131</v>
      </c>
      <c r="AG1455">
        <v>5650</v>
      </c>
      <c r="AH1455">
        <v>5650</v>
      </c>
      <c r="AI1455" s="22">
        <v>43132</v>
      </c>
      <c r="AJ1455">
        <v>5900</v>
      </c>
      <c r="AK1455">
        <v>6430</v>
      </c>
      <c r="AM1455">
        <v>2</v>
      </c>
      <c r="AN1455" t="s">
        <v>1023</v>
      </c>
      <c r="AO1455">
        <v>0</v>
      </c>
      <c r="AP1455">
        <v>1.24</v>
      </c>
      <c r="AQ1455">
        <v>0.97</v>
      </c>
      <c r="AR1455">
        <v>0.98</v>
      </c>
      <c r="AS1455">
        <v>1.1000000000000001</v>
      </c>
      <c r="AT1455">
        <v>1.1000000000000001</v>
      </c>
      <c r="AU1455">
        <v>0.75900000000000001</v>
      </c>
      <c r="AV1455">
        <v>6650</v>
      </c>
      <c r="AW1455">
        <v>5850</v>
      </c>
      <c r="AX1455">
        <v>6430</v>
      </c>
    </row>
    <row r="1456" spans="1:50">
      <c r="A1456" s="22">
        <v>43130</v>
      </c>
      <c r="B1456">
        <v>3280</v>
      </c>
      <c r="C1456">
        <v>3315</v>
      </c>
      <c r="D1456">
        <v>3260</v>
      </c>
      <c r="E1456">
        <v>3290</v>
      </c>
      <c r="F1456" s="22">
        <v>43131</v>
      </c>
      <c r="G1456">
        <v>3210</v>
      </c>
      <c r="H1456">
        <v>3240</v>
      </c>
      <c r="I1456">
        <v>3140</v>
      </c>
      <c r="J1456">
        <v>3205</v>
      </c>
      <c r="K1456" s="22">
        <v>43132</v>
      </c>
      <c r="L1456">
        <v>3450</v>
      </c>
      <c r="M1456">
        <v>0.97</v>
      </c>
      <c r="N1456" s="8" t="str">
        <f>IF(AND(AM1456=1,AC1456&lt;-0.005,AE1456&gt;O$1),R1456,"")</f>
        <v/>
      </c>
      <c r="O1456" s="8">
        <f t="shared" si="117"/>
        <v>20303.604331981274</v>
      </c>
      <c r="P1456" s="8" t="str">
        <f t="shared" si="121"/>
        <v/>
      </c>
      <c r="Q1456" s="8">
        <f t="shared" si="118"/>
        <v>41649.160921655632</v>
      </c>
      <c r="R1456" s="8">
        <f t="shared" si="119"/>
        <v>-8547.0085470085724</v>
      </c>
      <c r="S1456" s="8">
        <f t="shared" si="120"/>
        <v>95270.32969112719</v>
      </c>
      <c r="U1456" s="25">
        <v>43132.320069444446</v>
      </c>
      <c r="V1456">
        <v>32</v>
      </c>
      <c r="W1456">
        <v>3092</v>
      </c>
      <c r="X1456" t="s">
        <v>1132</v>
      </c>
      <c r="Y1456" t="s">
        <v>962</v>
      </c>
      <c r="Z1456" s="25">
        <v>43131.998611111114</v>
      </c>
      <c r="AA1456">
        <v>3300</v>
      </c>
      <c r="AB1456">
        <v>95</v>
      </c>
      <c r="AC1456" s="24">
        <v>2.9600000000000001E-2</v>
      </c>
      <c r="AD1456">
        <v>8300</v>
      </c>
      <c r="AE1456">
        <v>27747900</v>
      </c>
      <c r="AF1456" s="22">
        <v>43131</v>
      </c>
      <c r="AG1456">
        <v>3210</v>
      </c>
      <c r="AH1456">
        <v>3205</v>
      </c>
      <c r="AI1456" s="22">
        <v>43132</v>
      </c>
      <c r="AJ1456">
        <v>3450</v>
      </c>
      <c r="AK1456">
        <v>3510</v>
      </c>
      <c r="AM1456">
        <v>1</v>
      </c>
      <c r="AN1456">
        <v>0</v>
      </c>
      <c r="AO1456">
        <v>5.68</v>
      </c>
      <c r="AP1456">
        <v>0.9</v>
      </c>
      <c r="AQ1456">
        <v>0.12</v>
      </c>
      <c r="AR1456">
        <v>0.31</v>
      </c>
      <c r="AS1456">
        <v>0.97</v>
      </c>
      <c r="AT1456">
        <v>0.96</v>
      </c>
      <c r="AU1456">
        <v>0.80200000000000005</v>
      </c>
      <c r="AV1456">
        <v>3545</v>
      </c>
      <c r="AW1456">
        <v>3390</v>
      </c>
      <c r="AX1456">
        <v>3510</v>
      </c>
    </row>
    <row r="1457" spans="1:50">
      <c r="A1457" s="22">
        <v>43130</v>
      </c>
      <c r="B1457">
        <v>365</v>
      </c>
      <c r="C1457">
        <v>377</v>
      </c>
      <c r="D1457">
        <v>350</v>
      </c>
      <c r="E1457">
        <v>353</v>
      </c>
      <c r="F1457" s="22">
        <v>43131</v>
      </c>
      <c r="G1457">
        <v>349</v>
      </c>
      <c r="H1457">
        <v>364</v>
      </c>
      <c r="I1457">
        <v>345</v>
      </c>
      <c r="J1457">
        <v>362</v>
      </c>
      <c r="K1457" s="22">
        <v>43132</v>
      </c>
      <c r="L1457">
        <v>350</v>
      </c>
      <c r="M1457">
        <v>1.0900000000000001</v>
      </c>
      <c r="N1457" s="8" t="str">
        <f>IF(AND(AM1457=1,AC1457&lt;-0.005,AE1457&gt;O$1),R1457,"")</f>
        <v/>
      </c>
      <c r="O1457" s="8">
        <f t="shared" si="117"/>
        <v>20303.604331981274</v>
      </c>
      <c r="P1457" s="8" t="str">
        <f t="shared" si="121"/>
        <v/>
      </c>
      <c r="Q1457" s="8">
        <f t="shared" si="118"/>
        <v>41649.160921655632</v>
      </c>
      <c r="R1457" s="8">
        <f t="shared" si="119"/>
        <v>11695.906432748538</v>
      </c>
      <c r="S1457" s="8">
        <f t="shared" si="120"/>
        <v>95270.32969112719</v>
      </c>
      <c r="U1457" s="25">
        <v>43132.320069444446</v>
      </c>
      <c r="V1457">
        <v>34</v>
      </c>
      <c r="W1457">
        <v>3264</v>
      </c>
      <c r="X1457" t="s">
        <v>1216</v>
      </c>
      <c r="Y1457" t="s">
        <v>960</v>
      </c>
      <c r="Z1457" s="25">
        <v>43131.988888888889</v>
      </c>
      <c r="AA1457">
        <v>361</v>
      </c>
      <c r="AB1457">
        <v>-1</v>
      </c>
      <c r="AC1457" s="24">
        <v>-2.8E-3</v>
      </c>
      <c r="AD1457">
        <v>7600</v>
      </c>
      <c r="AE1457">
        <v>2797720</v>
      </c>
      <c r="AF1457" s="22">
        <v>43131</v>
      </c>
      <c r="AG1457">
        <v>349</v>
      </c>
      <c r="AH1457">
        <v>362</v>
      </c>
      <c r="AI1457" s="22">
        <v>43132</v>
      </c>
      <c r="AJ1457">
        <v>350</v>
      </c>
      <c r="AK1457">
        <v>342</v>
      </c>
      <c r="AM1457">
        <v>2</v>
      </c>
      <c r="AN1457" t="s">
        <v>1023</v>
      </c>
      <c r="AO1457">
        <v>0</v>
      </c>
      <c r="AP1457">
        <v>0</v>
      </c>
      <c r="AQ1457">
        <v>0.97</v>
      </c>
      <c r="AR1457">
        <v>0.97</v>
      </c>
      <c r="AS1457">
        <v>1.0900000000000001</v>
      </c>
      <c r="AT1457">
        <v>1.1399999999999999</v>
      </c>
      <c r="AU1457">
        <v>3.117</v>
      </c>
      <c r="AV1457">
        <v>355</v>
      </c>
      <c r="AW1457">
        <v>333</v>
      </c>
      <c r="AX1457">
        <v>342</v>
      </c>
    </row>
    <row r="1458" spans="1:50">
      <c r="A1458" s="22">
        <v>43130</v>
      </c>
      <c r="B1458">
        <v>4950</v>
      </c>
      <c r="C1458">
        <v>5070</v>
      </c>
      <c r="D1458">
        <v>4950</v>
      </c>
      <c r="E1458">
        <v>5040</v>
      </c>
      <c r="F1458" s="22">
        <v>43131</v>
      </c>
      <c r="G1458">
        <v>5040</v>
      </c>
      <c r="H1458">
        <v>5280</v>
      </c>
      <c r="I1458">
        <v>5040</v>
      </c>
      <c r="J1458">
        <v>5170</v>
      </c>
      <c r="K1458" s="22">
        <v>43132</v>
      </c>
      <c r="L1458">
        <v>4990</v>
      </c>
      <c r="M1458">
        <v>0.98</v>
      </c>
      <c r="N1458" s="8" t="str">
        <f>IF(AND(AM1458=1,AC1458&lt;-0.005,AE1458&gt;O$1),R1458,"")</f>
        <v/>
      </c>
      <c r="O1458" s="8">
        <f t="shared" si="117"/>
        <v>20303.604331981274</v>
      </c>
      <c r="P1458" s="8" t="str">
        <f t="shared" si="121"/>
        <v/>
      </c>
      <c r="Q1458" s="8">
        <f t="shared" si="118"/>
        <v>41649.160921655632</v>
      </c>
      <c r="R1458" s="8">
        <f t="shared" si="119"/>
        <v>0</v>
      </c>
      <c r="S1458" s="8">
        <f t="shared" si="120"/>
        <v>95270.32969112719</v>
      </c>
      <c r="U1458" s="25">
        <v>43132.320069444446</v>
      </c>
      <c r="V1458">
        <v>35</v>
      </c>
      <c r="W1458">
        <v>3938</v>
      </c>
      <c r="X1458" t="s">
        <v>1151</v>
      </c>
      <c r="Y1458" t="s">
        <v>962</v>
      </c>
      <c r="Z1458" s="25">
        <v>43131.998611111114</v>
      </c>
      <c r="AA1458">
        <v>5050</v>
      </c>
      <c r="AB1458">
        <v>-120</v>
      </c>
      <c r="AC1458" s="24">
        <v>-2.3199999999999998E-2</v>
      </c>
      <c r="AD1458">
        <v>7500</v>
      </c>
      <c r="AE1458">
        <v>39234700</v>
      </c>
      <c r="AF1458" s="22">
        <v>43131</v>
      </c>
      <c r="AG1458">
        <v>5040</v>
      </c>
      <c r="AH1458">
        <v>5170</v>
      </c>
      <c r="AI1458" s="22">
        <v>43132</v>
      </c>
      <c r="AJ1458">
        <v>4990</v>
      </c>
      <c r="AK1458">
        <v>4990</v>
      </c>
      <c r="AM1458">
        <v>2</v>
      </c>
      <c r="AN1458" t="s">
        <v>1023</v>
      </c>
      <c r="AO1458">
        <v>6.03</v>
      </c>
      <c r="AP1458" t="s">
        <v>956</v>
      </c>
      <c r="AQ1458">
        <v>0.37</v>
      </c>
      <c r="AR1458">
        <v>0.37</v>
      </c>
      <c r="AS1458">
        <v>0.98</v>
      </c>
      <c r="AT1458">
        <v>1</v>
      </c>
      <c r="AU1458">
        <v>0.40300000000000002</v>
      </c>
      <c r="AV1458">
        <v>5080</v>
      </c>
      <c r="AW1458">
        <v>4880</v>
      </c>
      <c r="AX1458">
        <v>4990</v>
      </c>
    </row>
    <row r="1459" spans="1:50">
      <c r="A1459" s="22">
        <v>43130</v>
      </c>
      <c r="B1459">
        <v>202</v>
      </c>
      <c r="C1459">
        <v>203</v>
      </c>
      <c r="D1459">
        <v>189</v>
      </c>
      <c r="E1459">
        <v>190</v>
      </c>
      <c r="F1459" s="22">
        <v>43131</v>
      </c>
      <c r="G1459">
        <v>188</v>
      </c>
      <c r="H1459">
        <v>194</v>
      </c>
      <c r="I1459">
        <v>186</v>
      </c>
      <c r="J1459">
        <v>194</v>
      </c>
      <c r="K1459" s="22">
        <v>43132</v>
      </c>
      <c r="L1459">
        <v>189</v>
      </c>
      <c r="M1459">
        <v>1.24</v>
      </c>
      <c r="N1459" s="8" t="str">
        <f>IF(AND(AM1459=1,AC1459&lt;-0.005,AE1459&gt;O$1),R1459,"")</f>
        <v/>
      </c>
      <c r="O1459" s="8">
        <f t="shared" si="117"/>
        <v>20303.604331981274</v>
      </c>
      <c r="P1459" s="8" t="str">
        <f t="shared" si="121"/>
        <v/>
      </c>
      <c r="Q1459" s="8">
        <f t="shared" si="118"/>
        <v>41649.160921655632</v>
      </c>
      <c r="R1459" s="8">
        <f t="shared" si="119"/>
        <v>5347.5935828877218</v>
      </c>
      <c r="S1459" s="8">
        <f t="shared" si="120"/>
        <v>95270.32969112719</v>
      </c>
      <c r="U1459" s="25">
        <v>43132.320069444446</v>
      </c>
      <c r="V1459">
        <v>37</v>
      </c>
      <c r="W1459">
        <v>2776</v>
      </c>
      <c r="X1459" t="s">
        <v>1201</v>
      </c>
      <c r="Y1459" t="s">
        <v>960</v>
      </c>
      <c r="Z1459" s="25">
        <v>43131.993750000001</v>
      </c>
      <c r="AA1459">
        <v>190</v>
      </c>
      <c r="AB1459">
        <v>-4</v>
      </c>
      <c r="AC1459" s="24">
        <v>-2.06E-2</v>
      </c>
      <c r="AD1459">
        <v>6600</v>
      </c>
      <c r="AE1459">
        <v>1269190</v>
      </c>
      <c r="AF1459" s="22">
        <v>43131</v>
      </c>
      <c r="AG1459">
        <v>188</v>
      </c>
      <c r="AH1459">
        <v>194</v>
      </c>
      <c r="AI1459" s="22">
        <v>43132</v>
      </c>
      <c r="AJ1459">
        <v>189</v>
      </c>
      <c r="AK1459">
        <v>187</v>
      </c>
      <c r="AM1459">
        <v>0</v>
      </c>
      <c r="AN1459" t="s">
        <v>1023</v>
      </c>
      <c r="AO1459">
        <v>0</v>
      </c>
      <c r="AP1459">
        <v>0</v>
      </c>
      <c r="AQ1459">
        <v>0.6</v>
      </c>
      <c r="AR1459">
        <v>0.59</v>
      </c>
      <c r="AS1459">
        <v>1.24</v>
      </c>
      <c r="AT1459">
        <v>1.29</v>
      </c>
      <c r="AU1459">
        <v>1.1499999999999999</v>
      </c>
      <c r="AV1459">
        <v>192</v>
      </c>
      <c r="AW1459">
        <v>185</v>
      </c>
      <c r="AX1459">
        <v>187</v>
      </c>
    </row>
    <row r="1460" spans="1:50">
      <c r="A1460" s="22">
        <v>43130</v>
      </c>
      <c r="B1460">
        <v>700</v>
      </c>
      <c r="C1460">
        <v>700</v>
      </c>
      <c r="D1460">
        <v>700</v>
      </c>
      <c r="E1460">
        <v>700</v>
      </c>
      <c r="F1460" s="22">
        <v>43131</v>
      </c>
      <c r="G1460">
        <v>850</v>
      </c>
      <c r="H1460">
        <v>850</v>
      </c>
      <c r="I1460">
        <v>850</v>
      </c>
      <c r="J1460">
        <v>850</v>
      </c>
      <c r="K1460" s="22">
        <v>43132</v>
      </c>
      <c r="L1460">
        <v>1000</v>
      </c>
      <c r="M1460">
        <v>1.01</v>
      </c>
      <c r="N1460" s="8" t="str">
        <f>IF(AND(AM1460=1,AC1460&lt;-0.005,AE1460&gt;O$1),R1460,"")</f>
        <v/>
      </c>
      <c r="O1460" s="8">
        <f t="shared" si="117"/>
        <v>20303.604331981274</v>
      </c>
      <c r="P1460" s="8" t="str">
        <f t="shared" si="121"/>
        <v/>
      </c>
      <c r="Q1460" s="8">
        <f t="shared" si="118"/>
        <v>41649.160921655632</v>
      </c>
      <c r="R1460" s="8">
        <f t="shared" si="119"/>
        <v>0</v>
      </c>
      <c r="S1460" s="8">
        <f t="shared" si="120"/>
        <v>95270.32969112719</v>
      </c>
      <c r="U1460" s="25">
        <v>43132.320069444446</v>
      </c>
      <c r="V1460">
        <v>38</v>
      </c>
      <c r="W1460">
        <v>4664</v>
      </c>
      <c r="X1460" t="s">
        <v>1393</v>
      </c>
      <c r="Y1460" t="s">
        <v>960</v>
      </c>
      <c r="Z1460" s="25">
        <v>43131.922222222223</v>
      </c>
      <c r="AA1460">
        <v>1000</v>
      </c>
      <c r="AB1460">
        <v>150</v>
      </c>
      <c r="AC1460" s="24">
        <v>0.17649999999999999</v>
      </c>
      <c r="AD1460">
        <v>6400</v>
      </c>
      <c r="AE1460">
        <v>6400000</v>
      </c>
      <c r="AF1460" s="22">
        <v>43131</v>
      </c>
      <c r="AG1460">
        <v>850</v>
      </c>
      <c r="AH1460">
        <v>850</v>
      </c>
      <c r="AI1460" s="22">
        <v>43132</v>
      </c>
      <c r="AJ1460">
        <v>1000</v>
      </c>
      <c r="AK1460">
        <v>1000</v>
      </c>
      <c r="AM1460">
        <v>2</v>
      </c>
      <c r="AN1460" t="s">
        <v>1023</v>
      </c>
      <c r="AO1460">
        <v>0</v>
      </c>
      <c r="AP1460" t="s">
        <v>956</v>
      </c>
      <c r="AQ1460">
        <v>0.6</v>
      </c>
      <c r="AR1460">
        <v>0.33</v>
      </c>
      <c r="AS1460">
        <v>1.01</v>
      </c>
      <c r="AT1460">
        <v>1.02</v>
      </c>
      <c r="AU1460">
        <v>0.80500000000000005</v>
      </c>
      <c r="AV1460">
        <v>1000</v>
      </c>
      <c r="AW1460">
        <v>1000</v>
      </c>
      <c r="AX1460">
        <v>1000</v>
      </c>
    </row>
    <row r="1461" spans="1:50">
      <c r="A1461" s="22">
        <v>43130</v>
      </c>
      <c r="B1461">
        <v>1341</v>
      </c>
      <c r="C1461">
        <v>1414</v>
      </c>
      <c r="D1461">
        <v>1322</v>
      </c>
      <c r="E1461">
        <v>1410</v>
      </c>
      <c r="F1461" s="22">
        <v>43131</v>
      </c>
      <c r="G1461">
        <v>1400</v>
      </c>
      <c r="H1461">
        <v>1509</v>
      </c>
      <c r="I1461">
        <v>1372</v>
      </c>
      <c r="J1461">
        <v>1501</v>
      </c>
      <c r="K1461" s="22">
        <v>43132</v>
      </c>
      <c r="L1461">
        <v>1500</v>
      </c>
      <c r="M1461">
        <v>1</v>
      </c>
      <c r="N1461" s="8" t="str">
        <f>IF(AND(AM1461=1,AC1461&lt;-0.005,AE1461&gt;O$1),R1461,"")</f>
        <v/>
      </c>
      <c r="O1461" s="8">
        <f t="shared" si="117"/>
        <v>20303.604331981274</v>
      </c>
      <c r="P1461" s="8" t="str">
        <f t="shared" si="121"/>
        <v/>
      </c>
      <c r="Q1461" s="8">
        <f t="shared" si="118"/>
        <v>41649.160921655632</v>
      </c>
      <c r="R1461" s="8">
        <f t="shared" si="119"/>
        <v>-18613.607188703474</v>
      </c>
      <c r="S1461" s="8">
        <f t="shared" si="120"/>
        <v>95270.32969112719</v>
      </c>
      <c r="U1461" s="25">
        <v>43132.320069444446</v>
      </c>
      <c r="V1461">
        <v>39</v>
      </c>
      <c r="W1461">
        <v>1711</v>
      </c>
      <c r="X1461" t="s">
        <v>1092</v>
      </c>
      <c r="Y1461" t="s">
        <v>954</v>
      </c>
      <c r="Z1461" s="25">
        <v>43131.995833333334</v>
      </c>
      <c r="AA1461">
        <v>1502</v>
      </c>
      <c r="AB1461">
        <v>1</v>
      </c>
      <c r="AC1461" s="24">
        <v>6.9999999999999999E-4</v>
      </c>
      <c r="AD1461">
        <v>5300</v>
      </c>
      <c r="AE1461">
        <v>7883810</v>
      </c>
      <c r="AF1461" s="22">
        <v>43131</v>
      </c>
      <c r="AG1461">
        <v>1400</v>
      </c>
      <c r="AH1461">
        <v>1501</v>
      </c>
      <c r="AI1461" s="22">
        <v>43132</v>
      </c>
      <c r="AJ1461">
        <v>1500</v>
      </c>
      <c r="AK1461">
        <v>1558</v>
      </c>
      <c r="AM1461">
        <v>2</v>
      </c>
      <c r="AN1461" t="s">
        <v>1023</v>
      </c>
      <c r="AO1461">
        <v>193.67</v>
      </c>
      <c r="AP1461">
        <v>0</v>
      </c>
      <c r="AQ1461">
        <v>0.4</v>
      </c>
      <c r="AR1461">
        <v>0.73</v>
      </c>
      <c r="AS1461">
        <v>1</v>
      </c>
      <c r="AT1461">
        <v>1.31</v>
      </c>
      <c r="AU1461">
        <v>0.97299999999999998</v>
      </c>
      <c r="AV1461">
        <v>1572</v>
      </c>
      <c r="AW1461">
        <v>1429</v>
      </c>
      <c r="AX1461">
        <v>1558</v>
      </c>
    </row>
    <row r="1462" spans="1:50">
      <c r="A1462" s="22">
        <v>43130</v>
      </c>
      <c r="B1462">
        <v>2365</v>
      </c>
      <c r="C1462">
        <v>2365</v>
      </c>
      <c r="D1462">
        <v>2365</v>
      </c>
      <c r="E1462">
        <v>2365</v>
      </c>
      <c r="F1462" s="22">
        <v>43131</v>
      </c>
      <c r="G1462">
        <v>2165</v>
      </c>
      <c r="H1462">
        <v>2865</v>
      </c>
      <c r="I1462">
        <v>2160</v>
      </c>
      <c r="J1462">
        <v>2865</v>
      </c>
      <c r="K1462" s="22">
        <v>43132</v>
      </c>
      <c r="L1462">
        <v>3225</v>
      </c>
      <c r="M1462">
        <v>2.81</v>
      </c>
      <c r="N1462" s="8" t="str">
        <f>IF(AND(AM1462=1,AC1462&lt;-0.005,AE1462&gt;O$1),R1462,"")</f>
        <v/>
      </c>
      <c r="O1462" s="8">
        <f t="shared" si="117"/>
        <v>20303.604331981274</v>
      </c>
      <c r="P1462" s="8" t="str">
        <f t="shared" si="121"/>
        <v/>
      </c>
      <c r="Q1462" s="8">
        <f t="shared" si="118"/>
        <v>41649.160921655632</v>
      </c>
      <c r="R1462" s="8">
        <f t="shared" si="119"/>
        <v>-20802.377414561644</v>
      </c>
      <c r="S1462" s="8">
        <f t="shared" si="120"/>
        <v>95270.32969112719</v>
      </c>
      <c r="U1462" s="25">
        <v>43132.320069444446</v>
      </c>
      <c r="V1462">
        <v>40</v>
      </c>
      <c r="W1462">
        <v>3953</v>
      </c>
      <c r="X1462" t="s">
        <v>1324</v>
      </c>
      <c r="Y1462" t="s">
        <v>960</v>
      </c>
      <c r="Z1462" s="25">
        <v>43131.995138888888</v>
      </c>
      <c r="AA1462">
        <v>2949</v>
      </c>
      <c r="AB1462">
        <v>84</v>
      </c>
      <c r="AC1462" s="24">
        <v>2.93E-2</v>
      </c>
      <c r="AD1462">
        <v>5200</v>
      </c>
      <c r="AE1462">
        <v>16175200</v>
      </c>
      <c r="AF1462" s="22">
        <v>43131</v>
      </c>
      <c r="AG1462">
        <v>2165</v>
      </c>
      <c r="AH1462">
        <v>2865</v>
      </c>
      <c r="AI1462" s="22">
        <v>43132</v>
      </c>
      <c r="AJ1462">
        <v>3225</v>
      </c>
      <c r="AK1462">
        <v>3365</v>
      </c>
      <c r="AM1462">
        <v>2</v>
      </c>
      <c r="AN1462" t="s">
        <v>1023</v>
      </c>
      <c r="AO1462">
        <v>88.4</v>
      </c>
      <c r="AP1462">
        <v>0.35</v>
      </c>
      <c r="AQ1462">
        <v>1</v>
      </c>
      <c r="AR1462">
        <v>1</v>
      </c>
      <c r="AS1462">
        <v>2.81</v>
      </c>
      <c r="AT1462">
        <v>4.28</v>
      </c>
      <c r="AU1462">
        <v>0.876</v>
      </c>
      <c r="AV1462">
        <v>3365</v>
      </c>
      <c r="AW1462">
        <v>3155</v>
      </c>
      <c r="AX1462">
        <v>3365</v>
      </c>
    </row>
    <row r="1463" spans="1:50">
      <c r="A1463" s="22">
        <v>43130</v>
      </c>
      <c r="B1463">
        <v>1050</v>
      </c>
      <c r="C1463">
        <v>1137</v>
      </c>
      <c r="D1463">
        <v>1034</v>
      </c>
      <c r="E1463">
        <v>1137</v>
      </c>
      <c r="F1463" s="22">
        <v>43131</v>
      </c>
      <c r="G1463">
        <v>1251</v>
      </c>
      <c r="H1463">
        <v>1437</v>
      </c>
      <c r="I1463">
        <v>1176</v>
      </c>
      <c r="J1463">
        <v>1437</v>
      </c>
      <c r="K1463" s="22">
        <v>43132</v>
      </c>
      <c r="L1463">
        <v>1567</v>
      </c>
      <c r="M1463">
        <v>1.18</v>
      </c>
      <c r="N1463" s="8" t="str">
        <f>IF(AND(AM1463=1,AC1463&lt;-0.005,AE1463&gt;O$1),R1463,"")</f>
        <v/>
      </c>
      <c r="O1463" s="8">
        <f t="shared" si="117"/>
        <v>20303.604331981274</v>
      </c>
      <c r="P1463" s="8" t="str">
        <f t="shared" si="121"/>
        <v/>
      </c>
      <c r="Q1463" s="8">
        <f t="shared" si="118"/>
        <v>41649.160921655632</v>
      </c>
      <c r="R1463" s="8">
        <f t="shared" si="119"/>
        <v>-48934.945308002301</v>
      </c>
      <c r="S1463" s="8">
        <f t="shared" si="120"/>
        <v>95270.32969112719</v>
      </c>
      <c r="U1463" s="25">
        <v>43132.320069444446</v>
      </c>
      <c r="V1463">
        <v>41</v>
      </c>
      <c r="W1463">
        <v>6467</v>
      </c>
      <c r="X1463" t="s">
        <v>1086</v>
      </c>
      <c r="Y1463" t="s">
        <v>960</v>
      </c>
      <c r="Z1463" s="25">
        <v>43131.997916666667</v>
      </c>
      <c r="AA1463">
        <v>1580</v>
      </c>
      <c r="AB1463">
        <v>143</v>
      </c>
      <c r="AC1463" s="24">
        <v>9.9500000000000005E-2</v>
      </c>
      <c r="AD1463">
        <v>5100</v>
      </c>
      <c r="AE1463">
        <v>7734720</v>
      </c>
      <c r="AF1463" s="22">
        <v>43131</v>
      </c>
      <c r="AG1463">
        <v>1251</v>
      </c>
      <c r="AH1463">
        <v>1437</v>
      </c>
      <c r="AI1463" s="22">
        <v>43132</v>
      </c>
      <c r="AJ1463">
        <v>1567</v>
      </c>
      <c r="AK1463">
        <v>1737</v>
      </c>
      <c r="AM1463">
        <v>2</v>
      </c>
      <c r="AN1463" t="s">
        <v>1023</v>
      </c>
      <c r="AO1463">
        <v>0</v>
      </c>
      <c r="AP1463">
        <v>1.1100000000000001</v>
      </c>
      <c r="AQ1463">
        <v>0.98</v>
      </c>
      <c r="AR1463">
        <v>0.98</v>
      </c>
      <c r="AS1463">
        <v>1.18</v>
      </c>
      <c r="AT1463">
        <v>1.35</v>
      </c>
      <c r="AU1463">
        <v>0.52100000000000002</v>
      </c>
      <c r="AV1463">
        <v>1737</v>
      </c>
      <c r="AW1463">
        <v>1500</v>
      </c>
      <c r="AX1463">
        <v>1737</v>
      </c>
    </row>
    <row r="1464" spans="1:50">
      <c r="A1464" s="22">
        <v>43130</v>
      </c>
      <c r="B1464">
        <v>2930</v>
      </c>
      <c r="C1464">
        <v>2948</v>
      </c>
      <c r="D1464">
        <v>2624</v>
      </c>
      <c r="E1464">
        <v>2701</v>
      </c>
      <c r="F1464" s="22">
        <v>43131</v>
      </c>
      <c r="G1464">
        <v>2646</v>
      </c>
      <c r="H1464">
        <v>2938</v>
      </c>
      <c r="I1464">
        <v>2630</v>
      </c>
      <c r="J1464">
        <v>2862</v>
      </c>
      <c r="K1464" s="22">
        <v>43132</v>
      </c>
      <c r="L1464">
        <v>3155</v>
      </c>
      <c r="M1464">
        <v>1.21</v>
      </c>
      <c r="N1464" s="8" t="str">
        <f>IF(AND(AM1464=1,AC1464&lt;-0.005,AE1464&gt;O$1),R1464,"")</f>
        <v/>
      </c>
      <c r="O1464" s="8">
        <f t="shared" si="117"/>
        <v>20303.604331981274</v>
      </c>
      <c r="P1464" s="8" t="str">
        <f t="shared" si="121"/>
        <v/>
      </c>
      <c r="Q1464" s="8">
        <f t="shared" si="118"/>
        <v>41649.160921655632</v>
      </c>
      <c r="R1464" s="8">
        <f t="shared" si="119"/>
        <v>20627.062706270681</v>
      </c>
      <c r="S1464" s="8">
        <f t="shared" si="120"/>
        <v>95270.32969112719</v>
      </c>
      <c r="U1464" s="25">
        <v>43132.320069444446</v>
      </c>
      <c r="V1464">
        <v>42</v>
      </c>
      <c r="W1464">
        <v>6561</v>
      </c>
      <c r="X1464" t="s">
        <v>1363</v>
      </c>
      <c r="Y1464" t="s">
        <v>957</v>
      </c>
      <c r="Z1464" s="25">
        <v>43131.995833333334</v>
      </c>
      <c r="AA1464">
        <v>3090</v>
      </c>
      <c r="AB1464">
        <v>228</v>
      </c>
      <c r="AC1464" s="24">
        <v>7.9699999999999993E-2</v>
      </c>
      <c r="AD1464">
        <v>5000</v>
      </c>
      <c r="AE1464">
        <v>15342950</v>
      </c>
      <c r="AF1464" s="22">
        <v>43131</v>
      </c>
      <c r="AG1464">
        <v>2646</v>
      </c>
      <c r="AH1464">
        <v>2862</v>
      </c>
      <c r="AI1464" s="22">
        <v>43132</v>
      </c>
      <c r="AJ1464">
        <v>3155</v>
      </c>
      <c r="AK1464">
        <v>3030</v>
      </c>
      <c r="AM1464">
        <v>2</v>
      </c>
      <c r="AN1464" t="s">
        <v>1023</v>
      </c>
      <c r="AO1464">
        <v>188.26</v>
      </c>
      <c r="AP1464" t="s">
        <v>956</v>
      </c>
      <c r="AQ1464">
        <v>0.84</v>
      </c>
      <c r="AR1464">
        <v>0.85</v>
      </c>
      <c r="AS1464">
        <v>1.21</v>
      </c>
      <c r="AT1464">
        <v>1.28</v>
      </c>
      <c r="AU1464">
        <v>0.51300000000000001</v>
      </c>
      <c r="AV1464">
        <v>3190</v>
      </c>
      <c r="AW1464">
        <v>2956</v>
      </c>
      <c r="AX1464">
        <v>3030</v>
      </c>
    </row>
    <row r="1465" spans="1:50">
      <c r="A1465" s="22">
        <v>43130</v>
      </c>
      <c r="B1465">
        <v>302</v>
      </c>
      <c r="C1465">
        <v>306</v>
      </c>
      <c r="D1465">
        <v>281</v>
      </c>
      <c r="E1465">
        <v>290</v>
      </c>
      <c r="F1465" s="22">
        <v>43131</v>
      </c>
      <c r="G1465">
        <v>296</v>
      </c>
      <c r="H1465">
        <v>370</v>
      </c>
      <c r="I1465">
        <v>296</v>
      </c>
      <c r="J1465">
        <v>344</v>
      </c>
      <c r="K1465" s="22">
        <v>43132</v>
      </c>
      <c r="L1465">
        <v>321</v>
      </c>
      <c r="M1465">
        <v>1</v>
      </c>
      <c r="N1465" s="8" t="str">
        <f>IF(AND(AM1465=1,AC1465&lt;-0.005,AE1465&gt;O$1),R1465,"")</f>
        <v/>
      </c>
      <c r="O1465" s="8">
        <f t="shared" si="117"/>
        <v>20303.604331981274</v>
      </c>
      <c r="P1465" s="8" t="str">
        <f t="shared" si="121"/>
        <v/>
      </c>
      <c r="Q1465" s="8">
        <f t="shared" si="118"/>
        <v>41649.160921655632</v>
      </c>
      <c r="R1465" s="8">
        <f t="shared" si="119"/>
        <v>4716.9811320755261</v>
      </c>
      <c r="S1465" s="8">
        <f t="shared" si="120"/>
        <v>95270.32969112719</v>
      </c>
      <c r="U1465" s="25">
        <v>43132.320069444446</v>
      </c>
      <c r="V1465">
        <v>44</v>
      </c>
      <c r="W1465">
        <v>3956</v>
      </c>
      <c r="X1465" t="s">
        <v>816</v>
      </c>
      <c r="Y1465" t="s">
        <v>960</v>
      </c>
      <c r="Z1465" s="25">
        <v>43131.986805555556</v>
      </c>
      <c r="AA1465">
        <v>303.39999999999998</v>
      </c>
      <c r="AB1465">
        <v>-40.6</v>
      </c>
      <c r="AC1465" s="24">
        <v>-0.11799999999999999</v>
      </c>
      <c r="AD1465">
        <v>4900</v>
      </c>
      <c r="AE1465">
        <v>1503530</v>
      </c>
      <c r="AF1465" s="22">
        <v>43131</v>
      </c>
      <c r="AG1465">
        <v>296</v>
      </c>
      <c r="AH1465">
        <v>344</v>
      </c>
      <c r="AI1465" s="22">
        <v>43132</v>
      </c>
      <c r="AJ1465">
        <v>321</v>
      </c>
      <c r="AK1465">
        <v>318</v>
      </c>
      <c r="AM1465">
        <v>2</v>
      </c>
      <c r="AN1465" t="s">
        <v>1023</v>
      </c>
      <c r="AO1465">
        <v>0</v>
      </c>
      <c r="AP1465">
        <v>0.87</v>
      </c>
      <c r="AQ1465">
        <v>0.41</v>
      </c>
      <c r="AR1465">
        <v>0.22</v>
      </c>
      <c r="AS1465">
        <v>1</v>
      </c>
      <c r="AT1465">
        <v>1.04</v>
      </c>
      <c r="AU1465">
        <v>0.81200000000000006</v>
      </c>
      <c r="AV1465">
        <v>330</v>
      </c>
      <c r="AW1465">
        <v>313</v>
      </c>
      <c r="AX1465">
        <v>318</v>
      </c>
    </row>
    <row r="1466" spans="1:50">
      <c r="A1466" s="22">
        <v>43130</v>
      </c>
      <c r="B1466">
        <v>476</v>
      </c>
      <c r="C1466">
        <v>476</v>
      </c>
      <c r="D1466">
        <v>469</v>
      </c>
      <c r="E1466">
        <v>470</v>
      </c>
      <c r="F1466" s="22">
        <v>43131</v>
      </c>
      <c r="G1466">
        <v>470</v>
      </c>
      <c r="H1466">
        <v>475</v>
      </c>
      <c r="I1466">
        <v>470</v>
      </c>
      <c r="J1466">
        <v>470</v>
      </c>
      <c r="K1466" s="22">
        <v>43132</v>
      </c>
      <c r="L1466">
        <v>449</v>
      </c>
      <c r="M1466">
        <v>1.01</v>
      </c>
      <c r="N1466" s="8">
        <f>IF(AND(AM1466=1,AC1466&lt;-0.005,AE1466&gt;O$1),R1466,"")</f>
        <v>6772.0090293453832</v>
      </c>
      <c r="O1466" s="8">
        <f t="shared" si="117"/>
        <v>27075.613361326657</v>
      </c>
      <c r="P1466" s="8" t="str">
        <f t="shared" si="121"/>
        <v/>
      </c>
      <c r="Q1466" s="8">
        <f t="shared" si="118"/>
        <v>41649.160921655632</v>
      </c>
      <c r="R1466" s="8">
        <f t="shared" si="119"/>
        <v>6772.0090293453832</v>
      </c>
      <c r="S1466" s="8">
        <f t="shared" si="120"/>
        <v>102042.33872047257</v>
      </c>
      <c r="U1466" s="25">
        <v>43132.320069444446</v>
      </c>
      <c r="V1466">
        <v>45</v>
      </c>
      <c r="W1466">
        <v>2405</v>
      </c>
      <c r="X1466" t="s">
        <v>1550</v>
      </c>
      <c r="Y1466" t="s">
        <v>954</v>
      </c>
      <c r="Z1466" s="25">
        <v>43131.893750000003</v>
      </c>
      <c r="AA1466">
        <v>441</v>
      </c>
      <c r="AB1466">
        <v>-29</v>
      </c>
      <c r="AC1466" s="24">
        <v>-6.1699999999999998E-2</v>
      </c>
      <c r="AD1466">
        <v>4500</v>
      </c>
      <c r="AE1466">
        <v>1977260</v>
      </c>
      <c r="AF1466" s="22">
        <v>43131</v>
      </c>
      <c r="AG1466">
        <v>470</v>
      </c>
      <c r="AH1466">
        <v>470</v>
      </c>
      <c r="AI1466" s="22">
        <v>43132</v>
      </c>
      <c r="AJ1466">
        <v>449</v>
      </c>
      <c r="AK1466">
        <v>443</v>
      </c>
      <c r="AM1466">
        <v>1</v>
      </c>
      <c r="AN1466" t="s">
        <v>1023</v>
      </c>
      <c r="AO1466">
        <v>882.5</v>
      </c>
      <c r="AP1466">
        <v>2.5499999999999998</v>
      </c>
      <c r="AQ1466">
        <v>0.76</v>
      </c>
      <c r="AR1466">
        <v>0.84</v>
      </c>
      <c r="AS1466">
        <v>1.01</v>
      </c>
      <c r="AT1466">
        <v>1.02</v>
      </c>
      <c r="AU1466">
        <v>0.47799999999999998</v>
      </c>
      <c r="AV1466">
        <v>454</v>
      </c>
      <c r="AW1466">
        <v>423</v>
      </c>
      <c r="AX1466">
        <v>443</v>
      </c>
    </row>
    <row r="1467" spans="1:50">
      <c r="A1467" s="22">
        <v>43130</v>
      </c>
      <c r="B1467">
        <v>4585</v>
      </c>
      <c r="C1467">
        <v>4602</v>
      </c>
      <c r="D1467">
        <v>4542</v>
      </c>
      <c r="E1467">
        <v>4570</v>
      </c>
      <c r="F1467" s="22">
        <v>43131</v>
      </c>
      <c r="G1467">
        <v>4538</v>
      </c>
      <c r="H1467">
        <v>4563</v>
      </c>
      <c r="I1467">
        <v>4190</v>
      </c>
      <c r="J1467">
        <v>4190</v>
      </c>
      <c r="K1467" s="22">
        <v>43132</v>
      </c>
      <c r="L1467">
        <v>4680</v>
      </c>
      <c r="M1467">
        <v>0.98</v>
      </c>
      <c r="N1467" s="8" t="str">
        <f>IF(AND(AM1467=1,AC1467&lt;-0.005,AE1467&gt;O$1),R1467,"")</f>
        <v/>
      </c>
      <c r="O1467" s="8">
        <f t="shared" si="117"/>
        <v>27075.613361326657</v>
      </c>
      <c r="P1467" s="8" t="str">
        <f t="shared" si="121"/>
        <v/>
      </c>
      <c r="Q1467" s="8">
        <f t="shared" si="118"/>
        <v>41649.160921655632</v>
      </c>
      <c r="R1467" s="8">
        <f t="shared" si="119"/>
        <v>-1915.7088122605526</v>
      </c>
      <c r="S1467" s="8">
        <f t="shared" si="120"/>
        <v>100126.62990821202</v>
      </c>
      <c r="U1467" s="25">
        <v>43132.320069444446</v>
      </c>
      <c r="V1467">
        <v>46</v>
      </c>
      <c r="W1467">
        <v>4901</v>
      </c>
      <c r="X1467" t="s">
        <v>1097</v>
      </c>
      <c r="Y1467" t="s">
        <v>962</v>
      </c>
      <c r="Z1467" s="25">
        <v>43131.998611111114</v>
      </c>
      <c r="AA1467">
        <v>4420</v>
      </c>
      <c r="AB1467">
        <v>230</v>
      </c>
      <c r="AC1467" s="24">
        <v>5.4899999999999997E-2</v>
      </c>
      <c r="AD1467">
        <v>4500</v>
      </c>
      <c r="AE1467">
        <v>20050050</v>
      </c>
      <c r="AF1467" s="22">
        <v>43131</v>
      </c>
      <c r="AG1467">
        <v>4538</v>
      </c>
      <c r="AH1467">
        <v>4190</v>
      </c>
      <c r="AI1467" s="22">
        <v>43132</v>
      </c>
      <c r="AJ1467">
        <v>4680</v>
      </c>
      <c r="AK1467">
        <v>4698</v>
      </c>
      <c r="AM1467">
        <v>1</v>
      </c>
      <c r="AN1467">
        <v>0</v>
      </c>
      <c r="AO1467">
        <v>5.07</v>
      </c>
      <c r="AP1467">
        <v>1.79</v>
      </c>
      <c r="AQ1467">
        <v>7.0000000000000007E-2</v>
      </c>
      <c r="AR1467">
        <v>0.45</v>
      </c>
      <c r="AS1467">
        <v>0.98</v>
      </c>
      <c r="AT1467">
        <v>1</v>
      </c>
      <c r="AU1467">
        <v>0.25800000000000001</v>
      </c>
      <c r="AV1467">
        <v>4794</v>
      </c>
      <c r="AW1467">
        <v>4646</v>
      </c>
      <c r="AX1467">
        <v>4698</v>
      </c>
    </row>
    <row r="1468" spans="1:50">
      <c r="A1468" s="22">
        <v>43130</v>
      </c>
      <c r="B1468">
        <v>4000</v>
      </c>
      <c r="C1468">
        <v>4090</v>
      </c>
      <c r="D1468">
        <v>3965</v>
      </c>
      <c r="E1468">
        <v>4025</v>
      </c>
      <c r="F1468" s="22">
        <v>43131</v>
      </c>
      <c r="G1468">
        <v>4025</v>
      </c>
      <c r="H1468">
        <v>4095</v>
      </c>
      <c r="I1468">
        <v>4020</v>
      </c>
      <c r="J1468">
        <v>4075</v>
      </c>
      <c r="K1468" s="22">
        <v>43132</v>
      </c>
      <c r="L1468">
        <v>4050</v>
      </c>
      <c r="M1468">
        <v>0.99</v>
      </c>
      <c r="N1468" s="8" t="str">
        <f>IF(AND(AM1468=1,AC1468&lt;-0.005,AE1468&gt;O$1),R1468,"")</f>
        <v/>
      </c>
      <c r="O1468" s="8">
        <f t="shared" si="117"/>
        <v>27075.613361326657</v>
      </c>
      <c r="P1468" s="8" t="str">
        <f t="shared" si="121"/>
        <v/>
      </c>
      <c r="Q1468" s="8">
        <f t="shared" si="118"/>
        <v>41649.160921655632</v>
      </c>
      <c r="R1468" s="8">
        <f t="shared" si="119"/>
        <v>13959.390862944176</v>
      </c>
      <c r="S1468" s="8">
        <f t="shared" si="120"/>
        <v>100126.62990821202</v>
      </c>
      <c r="U1468" s="25">
        <v>43132.320069444446</v>
      </c>
      <c r="V1468">
        <v>47</v>
      </c>
      <c r="W1468">
        <v>6753</v>
      </c>
      <c r="X1468" t="s">
        <v>110</v>
      </c>
      <c r="Y1468" t="s">
        <v>962</v>
      </c>
      <c r="Z1468" s="25">
        <v>43131.988194444442</v>
      </c>
      <c r="AA1468">
        <v>4100</v>
      </c>
      <c r="AB1468">
        <v>25</v>
      </c>
      <c r="AC1468" s="24">
        <v>6.1000000000000004E-3</v>
      </c>
      <c r="AD1468">
        <v>4400</v>
      </c>
      <c r="AE1468">
        <v>18065000</v>
      </c>
      <c r="AF1468" s="22">
        <v>43131</v>
      </c>
      <c r="AG1468">
        <v>4025</v>
      </c>
      <c r="AH1468">
        <v>4075</v>
      </c>
      <c r="AI1468" s="22">
        <v>43132</v>
      </c>
      <c r="AJ1468">
        <v>4050</v>
      </c>
      <c r="AK1468">
        <v>3940</v>
      </c>
      <c r="AM1468">
        <v>2</v>
      </c>
      <c r="AN1468" t="s">
        <v>1023</v>
      </c>
      <c r="AO1468">
        <v>613.36</v>
      </c>
      <c r="AP1468" t="s">
        <v>956</v>
      </c>
      <c r="AQ1468">
        <v>0.4</v>
      </c>
      <c r="AR1468">
        <v>0.74</v>
      </c>
      <c r="AS1468">
        <v>0.99</v>
      </c>
      <c r="AT1468">
        <v>1.05</v>
      </c>
      <c r="AU1468">
        <v>1.0329999999999999</v>
      </c>
      <c r="AV1468">
        <v>4050</v>
      </c>
      <c r="AW1468">
        <v>3900</v>
      </c>
      <c r="AX1468">
        <v>3940</v>
      </c>
    </row>
    <row r="1469" spans="1:50">
      <c r="A1469" s="22">
        <v>43130</v>
      </c>
      <c r="B1469">
        <v>502</v>
      </c>
      <c r="C1469">
        <v>538</v>
      </c>
      <c r="D1469">
        <v>483</v>
      </c>
      <c r="E1469">
        <v>494</v>
      </c>
      <c r="F1469" s="22">
        <v>43131</v>
      </c>
      <c r="G1469">
        <v>492</v>
      </c>
      <c r="H1469">
        <v>505</v>
      </c>
      <c r="I1469">
        <v>439</v>
      </c>
      <c r="J1469">
        <v>440</v>
      </c>
      <c r="K1469" s="22">
        <v>43132</v>
      </c>
      <c r="L1469">
        <v>451</v>
      </c>
      <c r="M1469">
        <v>1.22</v>
      </c>
      <c r="N1469" s="8" t="str">
        <f>IF(AND(AM1469=1,AC1469&lt;-0.005,AE1469&gt;O$1),R1469,"")</f>
        <v/>
      </c>
      <c r="O1469" s="8">
        <f t="shared" si="117"/>
        <v>27075.613361326657</v>
      </c>
      <c r="P1469" s="8" t="str">
        <f t="shared" si="121"/>
        <v/>
      </c>
      <c r="Q1469" s="8">
        <f t="shared" si="118"/>
        <v>41649.160921655632</v>
      </c>
      <c r="R1469" s="8">
        <f t="shared" si="119"/>
        <v>-7641.9213973799024</v>
      </c>
      <c r="S1469" s="8">
        <f t="shared" si="120"/>
        <v>100126.62990821202</v>
      </c>
      <c r="U1469" s="25">
        <v>43132.320069444446</v>
      </c>
      <c r="V1469">
        <v>48</v>
      </c>
      <c r="W1469">
        <v>4814</v>
      </c>
      <c r="X1469" t="s">
        <v>1093</v>
      </c>
      <c r="Y1469" t="s">
        <v>960</v>
      </c>
      <c r="Z1469" s="25">
        <v>43131.942361111112</v>
      </c>
      <c r="AA1469">
        <v>437</v>
      </c>
      <c r="AB1469">
        <v>-3</v>
      </c>
      <c r="AC1469" s="24">
        <v>-6.7999999999999996E-3</v>
      </c>
      <c r="AD1469">
        <v>4300</v>
      </c>
      <c r="AE1469">
        <v>1870590</v>
      </c>
      <c r="AF1469" s="22">
        <v>43131</v>
      </c>
      <c r="AG1469">
        <v>492</v>
      </c>
      <c r="AH1469">
        <v>440</v>
      </c>
      <c r="AI1469" s="22">
        <v>43132</v>
      </c>
      <c r="AJ1469">
        <v>451</v>
      </c>
      <c r="AK1469">
        <v>458</v>
      </c>
      <c r="AM1469" t="s">
        <v>1068</v>
      </c>
      <c r="AN1469" t="s">
        <v>1023</v>
      </c>
      <c r="AO1469">
        <v>2997.33</v>
      </c>
      <c r="AP1469">
        <v>0</v>
      </c>
      <c r="AQ1469">
        <v>1</v>
      </c>
      <c r="AR1469">
        <v>1</v>
      </c>
      <c r="AS1469">
        <v>1.22</v>
      </c>
      <c r="AT1469">
        <v>1.35</v>
      </c>
      <c r="AU1469">
        <v>0.876</v>
      </c>
      <c r="AV1469">
        <v>470</v>
      </c>
      <c r="AW1469">
        <v>444</v>
      </c>
      <c r="AX1469">
        <v>458</v>
      </c>
    </row>
    <row r="1470" spans="1:50">
      <c r="A1470" s="22">
        <v>43130</v>
      </c>
      <c r="B1470">
        <v>22240</v>
      </c>
      <c r="C1470">
        <v>22260</v>
      </c>
      <c r="D1470">
        <v>21580</v>
      </c>
      <c r="E1470">
        <v>21710</v>
      </c>
      <c r="F1470" s="22">
        <v>43131</v>
      </c>
      <c r="G1470">
        <v>21530</v>
      </c>
      <c r="H1470">
        <v>21880</v>
      </c>
      <c r="I1470">
        <v>21360</v>
      </c>
      <c r="J1470">
        <v>21360</v>
      </c>
      <c r="K1470" s="22">
        <v>43132</v>
      </c>
      <c r="L1470">
        <v>21690</v>
      </c>
      <c r="M1470">
        <v>1</v>
      </c>
      <c r="N1470" s="8" t="str">
        <f>IF(AND(AM1470=1,AC1470&lt;-0.005,AE1470&gt;O$1),R1470,"")</f>
        <v/>
      </c>
      <c r="O1470" s="8">
        <f t="shared" si="117"/>
        <v>27075.613361326657</v>
      </c>
      <c r="P1470" s="8" t="str">
        <f t="shared" si="121"/>
        <v/>
      </c>
      <c r="Q1470" s="8">
        <f t="shared" si="118"/>
        <v>41649.160921655632</v>
      </c>
      <c r="R1470" s="8">
        <f t="shared" si="119"/>
        <v>-8386.2194016319227</v>
      </c>
      <c r="S1470" s="8">
        <f t="shared" si="120"/>
        <v>91740.410506580098</v>
      </c>
      <c r="U1470" s="25">
        <v>43132.320069444446</v>
      </c>
      <c r="V1470">
        <v>49</v>
      </c>
      <c r="W1470">
        <v>1570</v>
      </c>
      <c r="X1470" t="s">
        <v>1041</v>
      </c>
      <c r="Y1470" t="s">
        <v>954</v>
      </c>
      <c r="Z1470" s="25">
        <v>43131.99722222222</v>
      </c>
      <c r="AA1470">
        <v>21600</v>
      </c>
      <c r="AB1470">
        <v>240</v>
      </c>
      <c r="AC1470" s="24">
        <v>1.12E-2</v>
      </c>
      <c r="AD1470">
        <v>4152</v>
      </c>
      <c r="AE1470">
        <v>89621517</v>
      </c>
      <c r="AF1470" s="22">
        <v>43131</v>
      </c>
      <c r="AG1470">
        <v>21530</v>
      </c>
      <c r="AH1470">
        <v>21360</v>
      </c>
      <c r="AI1470" s="22">
        <v>43132</v>
      </c>
      <c r="AJ1470">
        <v>21690</v>
      </c>
      <c r="AK1470">
        <v>22060</v>
      </c>
      <c r="AM1470">
        <v>1</v>
      </c>
      <c r="AN1470">
        <v>0</v>
      </c>
      <c r="AO1470" s="26">
        <v>8.0000000000000002E-3</v>
      </c>
      <c r="AQ1470">
        <v>0.6</v>
      </c>
      <c r="AR1470">
        <v>0.74</v>
      </c>
      <c r="AS1470">
        <v>1</v>
      </c>
      <c r="AT1470">
        <v>1.06</v>
      </c>
      <c r="AU1470">
        <v>0.65200000000000002</v>
      </c>
      <c r="AV1470">
        <v>22090</v>
      </c>
      <c r="AW1470">
        <v>21590</v>
      </c>
      <c r="AX1470">
        <v>22060</v>
      </c>
    </row>
    <row r="1471" spans="1:50">
      <c r="A1471" s="22">
        <v>43130</v>
      </c>
      <c r="B1471">
        <v>317</v>
      </c>
      <c r="C1471">
        <v>318</v>
      </c>
      <c r="D1471">
        <v>314</v>
      </c>
      <c r="E1471">
        <v>316</v>
      </c>
      <c r="F1471" s="22">
        <v>43131</v>
      </c>
      <c r="G1471">
        <v>316</v>
      </c>
      <c r="H1471">
        <v>318</v>
      </c>
      <c r="I1471">
        <v>310</v>
      </c>
      <c r="J1471">
        <v>311</v>
      </c>
      <c r="K1471" s="22">
        <v>43132</v>
      </c>
      <c r="L1471">
        <v>315</v>
      </c>
      <c r="M1471">
        <v>0.98</v>
      </c>
      <c r="N1471" s="8" t="str">
        <f>IF(AND(AM1471=1,AC1471&lt;-0.005,AE1471&gt;O$1),R1471,"")</f>
        <v/>
      </c>
      <c r="O1471" s="8">
        <f t="shared" si="117"/>
        <v>27075.613361326657</v>
      </c>
      <c r="P1471" s="8" t="str">
        <f t="shared" si="121"/>
        <v/>
      </c>
      <c r="Q1471" s="8">
        <f t="shared" si="118"/>
        <v>41649.160921655632</v>
      </c>
      <c r="R1471" s="8">
        <f t="shared" si="119"/>
        <v>-15384.615384615385</v>
      </c>
      <c r="S1471" s="8">
        <f t="shared" si="120"/>
        <v>91740.410506580098</v>
      </c>
      <c r="U1471" s="25">
        <v>43132.320069444446</v>
      </c>
      <c r="V1471">
        <v>50</v>
      </c>
      <c r="W1471">
        <v>6502</v>
      </c>
      <c r="X1471" t="s">
        <v>121</v>
      </c>
      <c r="Y1471" t="s">
        <v>954</v>
      </c>
      <c r="Z1471" s="25">
        <v>43131.979861111111</v>
      </c>
      <c r="AA1471">
        <v>314</v>
      </c>
      <c r="AB1471">
        <v>3</v>
      </c>
      <c r="AC1471" s="24">
        <v>9.5999999999999992E-3</v>
      </c>
      <c r="AD1471">
        <v>4000</v>
      </c>
      <c r="AE1471">
        <v>1255000</v>
      </c>
      <c r="AF1471" s="22">
        <v>43131</v>
      </c>
      <c r="AG1471">
        <v>316</v>
      </c>
      <c r="AH1471">
        <v>311</v>
      </c>
      <c r="AI1471" s="22">
        <v>43132</v>
      </c>
      <c r="AJ1471">
        <v>315</v>
      </c>
      <c r="AK1471">
        <v>325</v>
      </c>
      <c r="AM1471">
        <v>0</v>
      </c>
      <c r="AN1471" t="s">
        <v>1023</v>
      </c>
      <c r="AO1471">
        <v>27.41</v>
      </c>
      <c r="AP1471" t="s">
        <v>956</v>
      </c>
      <c r="AQ1471">
        <v>0.27</v>
      </c>
      <c r="AR1471">
        <v>0.69</v>
      </c>
      <c r="AS1471">
        <v>0.98</v>
      </c>
      <c r="AT1471">
        <v>1.03</v>
      </c>
      <c r="AU1471">
        <v>0.96099999999999997</v>
      </c>
      <c r="AV1471">
        <v>326</v>
      </c>
      <c r="AW1471">
        <v>315</v>
      </c>
      <c r="AX1471">
        <v>325</v>
      </c>
    </row>
    <row r="1472" spans="1:50">
      <c r="A1472" s="22">
        <v>43131</v>
      </c>
      <c r="B1472">
        <v>1227</v>
      </c>
      <c r="C1472">
        <v>1236</v>
      </c>
      <c r="D1472">
        <v>1207</v>
      </c>
      <c r="E1472">
        <v>1236</v>
      </c>
      <c r="F1472" s="22">
        <v>43132</v>
      </c>
      <c r="G1472">
        <v>1218</v>
      </c>
      <c r="H1472">
        <v>1223</v>
      </c>
      <c r="I1472">
        <v>1194</v>
      </c>
      <c r="J1472">
        <v>1198</v>
      </c>
      <c r="K1472" s="22">
        <v>43133</v>
      </c>
      <c r="L1472">
        <v>1211</v>
      </c>
      <c r="M1472">
        <v>1</v>
      </c>
      <c r="N1472" s="8" t="str">
        <f>IF(AND(AM1472=1,AC1472&lt;-0.005,AE1472&gt;O$1),R1472,"")</f>
        <v/>
      </c>
      <c r="O1472" s="8">
        <f t="shared" si="117"/>
        <v>27075.613361326657</v>
      </c>
      <c r="P1472" s="8" t="str">
        <f t="shared" si="121"/>
        <v/>
      </c>
      <c r="Q1472" s="8">
        <f t="shared" si="118"/>
        <v>41649.160921655632</v>
      </c>
      <c r="R1472" s="8">
        <f t="shared" si="119"/>
        <v>-2873.5632183908288</v>
      </c>
      <c r="S1472" s="8">
        <f t="shared" si="120"/>
        <v>88866.847288189267</v>
      </c>
      <c r="U1472" s="25">
        <v>43133.320034722223</v>
      </c>
      <c r="V1472">
        <v>1</v>
      </c>
      <c r="W1472">
        <v>1357</v>
      </c>
      <c r="X1472" t="s">
        <v>1056</v>
      </c>
      <c r="Y1472" t="s">
        <v>954</v>
      </c>
      <c r="Z1472" s="25">
        <v>43132.997916666667</v>
      </c>
      <c r="AA1472">
        <v>1206</v>
      </c>
      <c r="AB1472">
        <v>8</v>
      </c>
      <c r="AC1472" s="24">
        <v>6.7000000000000002E-3</v>
      </c>
      <c r="AD1472">
        <v>197260</v>
      </c>
      <c r="AE1472">
        <v>238498630</v>
      </c>
      <c r="AF1472" s="22">
        <v>43132</v>
      </c>
      <c r="AG1472">
        <v>1218</v>
      </c>
      <c r="AH1472">
        <v>1198</v>
      </c>
      <c r="AI1472" s="22">
        <v>43133</v>
      </c>
      <c r="AJ1472">
        <v>1211</v>
      </c>
      <c r="AK1472">
        <v>1218</v>
      </c>
      <c r="AM1472">
        <v>1</v>
      </c>
      <c r="AN1472" t="s">
        <v>1023</v>
      </c>
      <c r="AO1472" s="26">
        <v>8.0000000000000002E-3</v>
      </c>
      <c r="AQ1472">
        <v>0.33</v>
      </c>
      <c r="AR1472">
        <v>0.19</v>
      </c>
      <c r="AS1472">
        <v>1</v>
      </c>
      <c r="AT1472">
        <v>0.93</v>
      </c>
      <c r="AU1472">
        <v>2.113</v>
      </c>
      <c r="AV1472">
        <v>1233</v>
      </c>
      <c r="AW1472">
        <v>1210</v>
      </c>
      <c r="AX1472">
        <v>1218</v>
      </c>
    </row>
    <row r="1473" spans="1:50">
      <c r="A1473" s="22">
        <v>43131</v>
      </c>
      <c r="B1473">
        <v>993</v>
      </c>
      <c r="C1473">
        <v>1012</v>
      </c>
      <c r="D1473">
        <v>988</v>
      </c>
      <c r="E1473">
        <v>990</v>
      </c>
      <c r="F1473" s="22">
        <v>43132</v>
      </c>
      <c r="G1473">
        <v>999</v>
      </c>
      <c r="H1473">
        <v>1140</v>
      </c>
      <c r="I1473">
        <v>987</v>
      </c>
      <c r="J1473">
        <v>1140</v>
      </c>
      <c r="K1473" s="22">
        <v>43133</v>
      </c>
      <c r="L1473">
        <v>1116</v>
      </c>
      <c r="M1473">
        <v>1</v>
      </c>
      <c r="N1473" s="8" t="str">
        <f>IF(AND(AM1473=1,AC1473&lt;-0.005,AE1473&gt;O$1),R1473,"")</f>
        <v/>
      </c>
      <c r="O1473" s="8">
        <f t="shared" si="117"/>
        <v>27075.613361326657</v>
      </c>
      <c r="P1473" s="8" t="str">
        <f t="shared" si="121"/>
        <v/>
      </c>
      <c r="Q1473" s="8">
        <f t="shared" si="118"/>
        <v>41649.160921655632</v>
      </c>
      <c r="R1473" s="8">
        <f t="shared" si="119"/>
        <v>23943.661971830956</v>
      </c>
      <c r="S1473" s="8">
        <f t="shared" si="120"/>
        <v>88866.847288189267</v>
      </c>
      <c r="U1473" s="25">
        <v>43133.320034722223</v>
      </c>
      <c r="V1473">
        <v>3</v>
      </c>
      <c r="W1473">
        <v>3672</v>
      </c>
      <c r="X1473" t="s">
        <v>1320</v>
      </c>
      <c r="Y1473" t="s">
        <v>962</v>
      </c>
      <c r="Z1473" s="25">
        <v>43132.99722222222</v>
      </c>
      <c r="AA1473">
        <v>1211</v>
      </c>
      <c r="AB1473">
        <v>71</v>
      </c>
      <c r="AC1473" s="24">
        <v>6.2300000000000001E-2</v>
      </c>
      <c r="AD1473">
        <v>108400</v>
      </c>
      <c r="AE1473">
        <v>133236460</v>
      </c>
      <c r="AF1473" s="22">
        <v>43132</v>
      </c>
      <c r="AG1473">
        <v>999</v>
      </c>
      <c r="AH1473">
        <v>1140</v>
      </c>
      <c r="AI1473" s="22">
        <v>43133</v>
      </c>
      <c r="AJ1473">
        <v>1116</v>
      </c>
      <c r="AK1473">
        <v>1065</v>
      </c>
      <c r="AM1473">
        <v>2</v>
      </c>
      <c r="AN1473" t="s">
        <v>1023</v>
      </c>
      <c r="AO1473">
        <v>302.82</v>
      </c>
      <c r="AP1473" t="s">
        <v>956</v>
      </c>
      <c r="AQ1473">
        <v>0.46</v>
      </c>
      <c r="AR1473">
        <v>0.34</v>
      </c>
      <c r="AS1473">
        <v>1</v>
      </c>
      <c r="AT1473">
        <v>0.96</v>
      </c>
      <c r="AU1473">
        <v>1.4750000000000001</v>
      </c>
      <c r="AV1473">
        <v>1168</v>
      </c>
      <c r="AW1473">
        <v>1045</v>
      </c>
      <c r="AX1473">
        <v>1065</v>
      </c>
    </row>
    <row r="1474" spans="1:50">
      <c r="A1474" s="22">
        <v>43131</v>
      </c>
      <c r="B1474">
        <v>850</v>
      </c>
      <c r="C1474">
        <v>850</v>
      </c>
      <c r="D1474">
        <v>850</v>
      </c>
      <c r="E1474">
        <v>850</v>
      </c>
      <c r="F1474" s="22">
        <v>43132</v>
      </c>
      <c r="G1474">
        <v>1000</v>
      </c>
      <c r="H1474">
        <v>1000</v>
      </c>
      <c r="I1474">
        <v>1000</v>
      </c>
      <c r="J1474">
        <v>1000</v>
      </c>
      <c r="K1474" s="22">
        <v>43133</v>
      </c>
      <c r="L1474">
        <v>1300</v>
      </c>
      <c r="M1474">
        <v>1.01</v>
      </c>
      <c r="N1474" s="8" t="str">
        <f>IF(AND(AM1474=1,AC1474&lt;-0.005,AE1474&gt;O$1),R1474,"")</f>
        <v/>
      </c>
      <c r="O1474" s="8">
        <f t="shared" si="117"/>
        <v>27075.613361326657</v>
      </c>
      <c r="P1474" s="8" t="str">
        <f t="shared" si="121"/>
        <v/>
      </c>
      <c r="Q1474" s="8">
        <f t="shared" si="118"/>
        <v>41649.160921655632</v>
      </c>
      <c r="R1474" s="8">
        <f t="shared" si="119"/>
        <v>-93750</v>
      </c>
      <c r="S1474" s="8">
        <f t="shared" si="120"/>
        <v>88866.847288189267</v>
      </c>
      <c r="U1474" s="25">
        <v>43133.320034722223</v>
      </c>
      <c r="V1474">
        <v>4</v>
      </c>
      <c r="W1474">
        <v>4664</v>
      </c>
      <c r="X1474" t="s">
        <v>1393</v>
      </c>
      <c r="Y1474" t="s">
        <v>960</v>
      </c>
      <c r="Z1474" s="25">
        <v>43132.998611111114</v>
      </c>
      <c r="AA1474">
        <v>1302</v>
      </c>
      <c r="AB1474">
        <v>302</v>
      </c>
      <c r="AC1474" s="24">
        <v>0.30199999999999999</v>
      </c>
      <c r="AD1474">
        <v>74500</v>
      </c>
      <c r="AE1474">
        <v>96601850</v>
      </c>
      <c r="AF1474" s="22">
        <v>43132</v>
      </c>
      <c r="AG1474">
        <v>1000</v>
      </c>
      <c r="AH1474">
        <v>1000</v>
      </c>
      <c r="AI1474" s="22">
        <v>43133</v>
      </c>
      <c r="AJ1474">
        <v>1300</v>
      </c>
      <c r="AK1474">
        <v>1600</v>
      </c>
      <c r="AM1474">
        <v>2</v>
      </c>
      <c r="AN1474" t="s">
        <v>1023</v>
      </c>
      <c r="AO1474">
        <v>0</v>
      </c>
      <c r="AP1474" t="s">
        <v>956</v>
      </c>
      <c r="AQ1474">
        <v>0.6</v>
      </c>
      <c r="AR1474">
        <v>0.33</v>
      </c>
      <c r="AS1474">
        <v>1.01</v>
      </c>
      <c r="AT1474">
        <v>1.02</v>
      </c>
      <c r="AU1474">
        <v>0.80500000000000005</v>
      </c>
      <c r="AV1474">
        <v>1600</v>
      </c>
      <c r="AW1474">
        <v>1270</v>
      </c>
      <c r="AX1474">
        <v>1600</v>
      </c>
    </row>
    <row r="1475" spans="1:50">
      <c r="A1475" s="22">
        <v>43131</v>
      </c>
      <c r="B1475">
        <v>711</v>
      </c>
      <c r="C1475">
        <v>767</v>
      </c>
      <c r="D1475">
        <v>702</v>
      </c>
      <c r="E1475">
        <v>739</v>
      </c>
      <c r="F1475" s="22">
        <v>43132</v>
      </c>
      <c r="G1475">
        <v>889</v>
      </c>
      <c r="H1475">
        <v>889</v>
      </c>
      <c r="I1475">
        <v>886</v>
      </c>
      <c r="J1475">
        <v>889</v>
      </c>
      <c r="K1475" s="22">
        <v>43133</v>
      </c>
      <c r="L1475">
        <v>919</v>
      </c>
      <c r="M1475">
        <v>1.18</v>
      </c>
      <c r="N1475" s="8" t="str">
        <f>IF(AND(AM1475=1,AC1475&lt;-0.005,AE1475&gt;O$1),R1475,"")</f>
        <v/>
      </c>
      <c r="O1475" s="8">
        <f t="shared" si="117"/>
        <v>27075.613361326657</v>
      </c>
      <c r="P1475" s="8" t="str">
        <f t="shared" si="121"/>
        <v/>
      </c>
      <c r="Q1475" s="8">
        <f t="shared" si="118"/>
        <v>41649.160921655632</v>
      </c>
      <c r="R1475" s="8">
        <f t="shared" si="119"/>
        <v>544.66230936822683</v>
      </c>
      <c r="S1475" s="8">
        <f t="shared" si="120"/>
        <v>89411.509597557495</v>
      </c>
      <c r="U1475" s="25">
        <v>43133.320034722223</v>
      </c>
      <c r="V1475">
        <v>6</v>
      </c>
      <c r="W1475">
        <v>6629</v>
      </c>
      <c r="X1475" t="s">
        <v>1173</v>
      </c>
      <c r="Y1475" t="s">
        <v>960</v>
      </c>
      <c r="Z1475" s="25">
        <v>43132.998611111114</v>
      </c>
      <c r="AA1475">
        <v>920</v>
      </c>
      <c r="AB1475">
        <v>31</v>
      </c>
      <c r="AC1475" s="24">
        <v>3.49E-2</v>
      </c>
      <c r="AD1475">
        <v>66200</v>
      </c>
      <c r="AE1475">
        <v>60965020</v>
      </c>
      <c r="AF1475" s="22">
        <v>43132</v>
      </c>
      <c r="AG1475">
        <v>889</v>
      </c>
      <c r="AH1475">
        <v>889</v>
      </c>
      <c r="AI1475" s="22">
        <v>43133</v>
      </c>
      <c r="AJ1475">
        <v>919</v>
      </c>
      <c r="AK1475">
        <v>918</v>
      </c>
      <c r="AM1475">
        <v>1</v>
      </c>
      <c r="AN1475">
        <v>0</v>
      </c>
      <c r="AO1475">
        <v>2.23</v>
      </c>
      <c r="AP1475">
        <v>0.45</v>
      </c>
      <c r="AQ1475">
        <v>0.86</v>
      </c>
      <c r="AR1475">
        <v>0.92</v>
      </c>
      <c r="AS1475">
        <v>1.18</v>
      </c>
      <c r="AT1475">
        <v>1.38</v>
      </c>
      <c r="AU1475">
        <v>0.79800000000000004</v>
      </c>
      <c r="AV1475">
        <v>924</v>
      </c>
      <c r="AW1475">
        <v>850</v>
      </c>
      <c r="AX1475">
        <v>918</v>
      </c>
    </row>
    <row r="1476" spans="1:50">
      <c r="A1476" s="22">
        <v>43131</v>
      </c>
      <c r="B1476">
        <v>1055</v>
      </c>
      <c r="C1476">
        <v>1083</v>
      </c>
      <c r="D1476">
        <v>1054</v>
      </c>
      <c r="E1476">
        <v>1077</v>
      </c>
      <c r="F1476" s="22">
        <v>43132</v>
      </c>
      <c r="G1476">
        <v>1088</v>
      </c>
      <c r="H1476">
        <v>1107</v>
      </c>
      <c r="I1476">
        <v>1075</v>
      </c>
      <c r="J1476">
        <v>1105</v>
      </c>
      <c r="K1476" s="22">
        <v>43133</v>
      </c>
      <c r="L1476">
        <v>955</v>
      </c>
      <c r="M1476">
        <v>0.98</v>
      </c>
      <c r="N1476" s="8">
        <f>IF(AND(AM1476=1,AC1476&lt;-0.005,AE1476&gt;O$1),R1476,"")</f>
        <v>4756.8710359408014</v>
      </c>
      <c r="O1476" s="8">
        <f t="shared" si="117"/>
        <v>31832.484397267457</v>
      </c>
      <c r="P1476" s="8" t="str">
        <f t="shared" si="121"/>
        <v/>
      </c>
      <c r="Q1476" s="8">
        <f t="shared" si="118"/>
        <v>41649.160921655632</v>
      </c>
      <c r="R1476" s="8">
        <f t="shared" si="119"/>
        <v>4756.8710359408014</v>
      </c>
      <c r="S1476" s="8">
        <f t="shared" si="120"/>
        <v>94168.380633498295</v>
      </c>
      <c r="U1476" s="25">
        <v>43133.320034722223</v>
      </c>
      <c r="V1476">
        <v>8</v>
      </c>
      <c r="W1476">
        <v>9517</v>
      </c>
      <c r="X1476" t="s">
        <v>1533</v>
      </c>
      <c r="Y1476" t="s">
        <v>962</v>
      </c>
      <c r="Z1476" s="25">
        <v>43132.995138888888</v>
      </c>
      <c r="AA1476">
        <v>1017</v>
      </c>
      <c r="AB1476">
        <v>-88</v>
      </c>
      <c r="AC1476" s="24">
        <v>-7.9600000000000004E-2</v>
      </c>
      <c r="AD1476">
        <v>47100</v>
      </c>
      <c r="AE1476">
        <v>47964840</v>
      </c>
      <c r="AF1476" s="22">
        <v>43132</v>
      </c>
      <c r="AG1476">
        <v>1088</v>
      </c>
      <c r="AH1476">
        <v>1105</v>
      </c>
      <c r="AI1476" s="22">
        <v>43133</v>
      </c>
      <c r="AJ1476">
        <v>955</v>
      </c>
      <c r="AK1476">
        <v>946</v>
      </c>
      <c r="AM1476">
        <v>1</v>
      </c>
      <c r="AN1476">
        <v>0</v>
      </c>
      <c r="AO1476">
        <v>3.38</v>
      </c>
      <c r="AP1476">
        <v>0.9</v>
      </c>
      <c r="AQ1476">
        <v>0.12</v>
      </c>
      <c r="AR1476">
        <v>0.26</v>
      </c>
      <c r="AS1476">
        <v>0.98</v>
      </c>
      <c r="AT1476">
        <v>0.99</v>
      </c>
      <c r="AU1476">
        <v>0.95299999999999996</v>
      </c>
      <c r="AV1476">
        <v>974</v>
      </c>
      <c r="AW1476">
        <v>935</v>
      </c>
      <c r="AX1476">
        <v>946</v>
      </c>
    </row>
    <row r="1477" spans="1:50">
      <c r="A1477" s="22">
        <v>43131</v>
      </c>
      <c r="B1477">
        <v>207.8</v>
      </c>
      <c r="C1477">
        <v>209</v>
      </c>
      <c r="D1477">
        <v>205.2</v>
      </c>
      <c r="E1477">
        <v>205.3</v>
      </c>
      <c r="F1477" s="22">
        <v>43132</v>
      </c>
      <c r="G1477">
        <v>208.2</v>
      </c>
      <c r="H1477">
        <v>211.5</v>
      </c>
      <c r="I1477">
        <v>206.8</v>
      </c>
      <c r="J1477">
        <v>209.8</v>
      </c>
      <c r="K1477" s="22">
        <v>43133</v>
      </c>
      <c r="L1477">
        <v>210.1</v>
      </c>
      <c r="M1477">
        <v>0.99</v>
      </c>
      <c r="N1477" s="8" t="str">
        <f>IF(AND(AM1477=1,AC1477&lt;-0.005,AE1477&gt;O$1),R1477,"")</f>
        <v/>
      </c>
      <c r="O1477" s="8">
        <f t="shared" si="117"/>
        <v>31832.484397267457</v>
      </c>
      <c r="P1477" s="8" t="str">
        <f t="shared" si="121"/>
        <v/>
      </c>
      <c r="Q1477" s="8">
        <f t="shared" si="118"/>
        <v>41649.160921655632</v>
      </c>
      <c r="R1477" s="8">
        <f t="shared" si="119"/>
        <v>6021.1946050096058</v>
      </c>
      <c r="S1477" s="8">
        <f t="shared" si="120"/>
        <v>100189.5752385079</v>
      </c>
      <c r="U1477" s="25">
        <v>43133.320034722223</v>
      </c>
      <c r="V1477">
        <v>9</v>
      </c>
      <c r="W1477">
        <v>8411</v>
      </c>
      <c r="X1477" t="s">
        <v>1070</v>
      </c>
      <c r="Y1477" t="s">
        <v>962</v>
      </c>
      <c r="Z1477" s="25">
        <v>43132.99722222222</v>
      </c>
      <c r="AA1477">
        <v>209</v>
      </c>
      <c r="AB1477">
        <v>-0.8</v>
      </c>
      <c r="AC1477" s="24">
        <v>-3.8E-3</v>
      </c>
      <c r="AD1477">
        <v>41700</v>
      </c>
      <c r="AE1477">
        <v>8720300</v>
      </c>
      <c r="AF1477" s="22">
        <v>43132</v>
      </c>
      <c r="AG1477">
        <v>208.2</v>
      </c>
      <c r="AH1477">
        <v>209.8</v>
      </c>
      <c r="AI1477" s="22">
        <v>43133</v>
      </c>
      <c r="AJ1477">
        <v>210.1</v>
      </c>
      <c r="AK1477">
        <v>207.6</v>
      </c>
      <c r="AM1477">
        <v>1</v>
      </c>
      <c r="AN1477" t="s">
        <v>1023</v>
      </c>
      <c r="AO1477">
        <v>3.96</v>
      </c>
      <c r="AP1477">
        <v>3.57</v>
      </c>
      <c r="AQ1477">
        <v>0.36</v>
      </c>
      <c r="AR1477">
        <v>0.59</v>
      </c>
      <c r="AS1477">
        <v>0.99</v>
      </c>
      <c r="AT1477">
        <v>1.02</v>
      </c>
      <c r="AU1477">
        <v>0.39700000000000002</v>
      </c>
      <c r="AV1477">
        <v>210.7</v>
      </c>
      <c r="AW1477">
        <v>206.8</v>
      </c>
      <c r="AX1477">
        <v>207.6</v>
      </c>
    </row>
    <row r="1478" spans="1:50">
      <c r="A1478" s="22">
        <v>43131</v>
      </c>
      <c r="B1478">
        <v>241</v>
      </c>
      <c r="C1478">
        <v>253</v>
      </c>
      <c r="D1478">
        <v>233</v>
      </c>
      <c r="E1478">
        <v>248</v>
      </c>
      <c r="F1478" s="22">
        <v>43132</v>
      </c>
      <c r="G1478">
        <v>246</v>
      </c>
      <c r="H1478">
        <v>259</v>
      </c>
      <c r="I1478">
        <v>244</v>
      </c>
      <c r="J1478">
        <v>258</v>
      </c>
      <c r="K1478" s="22">
        <v>43133</v>
      </c>
      <c r="L1478">
        <v>274</v>
      </c>
      <c r="M1478">
        <v>1</v>
      </c>
      <c r="N1478" s="8" t="str">
        <f>IF(AND(AM1478=1,AC1478&lt;-0.005,AE1478&gt;O$1),R1478,"")</f>
        <v/>
      </c>
      <c r="O1478" s="8">
        <f t="shared" si="117"/>
        <v>31832.484397267457</v>
      </c>
      <c r="P1478" s="8" t="str">
        <f t="shared" si="121"/>
        <v/>
      </c>
      <c r="Q1478" s="8">
        <f t="shared" si="118"/>
        <v>41649.160921655632</v>
      </c>
      <c r="R1478" s="8">
        <f t="shared" si="119"/>
        <v>43650.79365079361</v>
      </c>
      <c r="S1478" s="8">
        <f t="shared" si="120"/>
        <v>100189.5752385079</v>
      </c>
      <c r="U1478" s="25">
        <v>43133.3200462963</v>
      </c>
      <c r="V1478">
        <v>10</v>
      </c>
      <c r="W1478">
        <v>8256</v>
      </c>
      <c r="X1478" t="s">
        <v>1032</v>
      </c>
      <c r="Y1478" t="s">
        <v>960</v>
      </c>
      <c r="Z1478" s="25">
        <v>43132.997916666667</v>
      </c>
      <c r="AA1478">
        <v>284</v>
      </c>
      <c r="AB1478">
        <v>26</v>
      </c>
      <c r="AC1478" s="24">
        <v>0.1008</v>
      </c>
      <c r="AD1478">
        <v>35500</v>
      </c>
      <c r="AE1478">
        <v>10160580</v>
      </c>
      <c r="AF1478" s="22">
        <v>43132</v>
      </c>
      <c r="AG1478">
        <v>246</v>
      </c>
      <c r="AH1478">
        <v>258</v>
      </c>
      <c r="AI1478" s="22">
        <v>43133</v>
      </c>
      <c r="AJ1478">
        <v>274</v>
      </c>
      <c r="AK1478">
        <v>252</v>
      </c>
      <c r="AM1478">
        <v>2</v>
      </c>
      <c r="AN1478" t="s">
        <v>1023</v>
      </c>
      <c r="AO1478">
        <v>0</v>
      </c>
      <c r="AP1478" t="s">
        <v>956</v>
      </c>
      <c r="AQ1478">
        <v>0.52</v>
      </c>
      <c r="AR1478">
        <v>0.14000000000000001</v>
      </c>
      <c r="AS1478">
        <v>1</v>
      </c>
      <c r="AT1478">
        <v>0.91</v>
      </c>
      <c r="AU1478">
        <v>1.0229999999999999</v>
      </c>
      <c r="AV1478">
        <v>277</v>
      </c>
      <c r="AW1478">
        <v>252</v>
      </c>
      <c r="AX1478">
        <v>252</v>
      </c>
    </row>
    <row r="1479" spans="1:50">
      <c r="A1479" s="22">
        <v>43131</v>
      </c>
      <c r="B1479">
        <v>809</v>
      </c>
      <c r="C1479">
        <v>815.6</v>
      </c>
      <c r="D1479">
        <v>800.4</v>
      </c>
      <c r="E1479">
        <v>803.9</v>
      </c>
      <c r="F1479" s="22">
        <v>43132</v>
      </c>
      <c r="G1479">
        <v>723.6</v>
      </c>
      <c r="H1479">
        <v>746</v>
      </c>
      <c r="I1479">
        <v>700</v>
      </c>
      <c r="J1479">
        <v>700.7</v>
      </c>
      <c r="K1479" s="22">
        <v>43133</v>
      </c>
      <c r="L1479">
        <v>700</v>
      </c>
      <c r="M1479">
        <v>0.99</v>
      </c>
      <c r="N1479" s="8" t="str">
        <f>IF(AND(AM1479=1,AC1479&lt;-0.005,AE1479&gt;O$1),R1479,"")</f>
        <v/>
      </c>
      <c r="O1479" s="8">
        <f t="shared" si="117"/>
        <v>31832.484397267457</v>
      </c>
      <c r="P1479" s="8" t="str">
        <f t="shared" si="121"/>
        <v/>
      </c>
      <c r="Q1479" s="8">
        <f t="shared" si="118"/>
        <v>41649.160921655632</v>
      </c>
      <c r="R1479" s="8">
        <f t="shared" si="119"/>
        <v>13723.763393512445</v>
      </c>
      <c r="S1479" s="8">
        <f t="shared" si="120"/>
        <v>113913.33863202034</v>
      </c>
      <c r="U1479" s="25">
        <v>43133.3200462963</v>
      </c>
      <c r="V1479">
        <v>11</v>
      </c>
      <c r="W1479">
        <v>6702</v>
      </c>
      <c r="X1479" t="s">
        <v>768</v>
      </c>
      <c r="Y1479" t="s">
        <v>962</v>
      </c>
      <c r="Z1479" s="25">
        <v>43132.993055555555</v>
      </c>
      <c r="AA1479">
        <v>708</v>
      </c>
      <c r="AB1479">
        <v>7.3</v>
      </c>
      <c r="AC1479" s="24">
        <v>1.04E-2</v>
      </c>
      <c r="AD1479">
        <v>30000</v>
      </c>
      <c r="AE1479">
        <v>21178200</v>
      </c>
      <c r="AF1479" s="22">
        <v>43132</v>
      </c>
      <c r="AG1479">
        <v>723.6</v>
      </c>
      <c r="AH1479">
        <v>700.7</v>
      </c>
      <c r="AI1479" s="22">
        <v>43133</v>
      </c>
      <c r="AJ1479">
        <v>700</v>
      </c>
      <c r="AK1479">
        <v>681.3</v>
      </c>
      <c r="AM1479">
        <v>1</v>
      </c>
      <c r="AN1479">
        <v>0</v>
      </c>
      <c r="AO1479">
        <v>13.52</v>
      </c>
      <c r="AP1479">
        <v>1.57</v>
      </c>
      <c r="AQ1479">
        <v>0.22</v>
      </c>
      <c r="AR1479">
        <v>0.19</v>
      </c>
      <c r="AS1479">
        <v>0.99</v>
      </c>
      <c r="AT1479">
        <v>0.98</v>
      </c>
      <c r="AU1479">
        <v>0.71799999999999997</v>
      </c>
      <c r="AV1479">
        <v>700.5</v>
      </c>
      <c r="AW1479">
        <v>680</v>
      </c>
      <c r="AX1479">
        <v>681.3</v>
      </c>
    </row>
    <row r="1480" spans="1:50">
      <c r="A1480" s="22">
        <v>43131</v>
      </c>
      <c r="B1480">
        <v>373</v>
      </c>
      <c r="C1480">
        <v>393</v>
      </c>
      <c r="D1480">
        <v>364</v>
      </c>
      <c r="E1480">
        <v>369</v>
      </c>
      <c r="F1480" s="22">
        <v>43132</v>
      </c>
      <c r="G1480">
        <v>377</v>
      </c>
      <c r="H1480">
        <v>380</v>
      </c>
      <c r="I1480">
        <v>367</v>
      </c>
      <c r="J1480">
        <v>369</v>
      </c>
      <c r="K1480" s="22">
        <v>43133</v>
      </c>
      <c r="L1480">
        <v>365</v>
      </c>
      <c r="M1480">
        <v>1.21</v>
      </c>
      <c r="N1480" s="8" t="str">
        <f>IF(AND(AM1480=1,AC1480&lt;-0.005,AE1480&gt;O$1),R1480,"")</f>
        <v/>
      </c>
      <c r="O1480" s="8">
        <f t="shared" si="117"/>
        <v>31832.484397267457</v>
      </c>
      <c r="P1480" s="8" t="str">
        <f t="shared" si="121"/>
        <v/>
      </c>
      <c r="Q1480" s="8">
        <f t="shared" si="118"/>
        <v>41649.160921655632</v>
      </c>
      <c r="R1480" s="8">
        <f t="shared" si="119"/>
        <v>2754.8209366391461</v>
      </c>
      <c r="S1480" s="8">
        <f t="shared" si="120"/>
        <v>113913.33863202034</v>
      </c>
      <c r="U1480" s="25">
        <v>43133.3200462963</v>
      </c>
      <c r="V1480">
        <v>12</v>
      </c>
      <c r="W1480">
        <v>3323</v>
      </c>
      <c r="X1480" t="s">
        <v>305</v>
      </c>
      <c r="Y1480" t="s">
        <v>960</v>
      </c>
      <c r="Z1480" s="25">
        <v>43132.98333333333</v>
      </c>
      <c r="AA1480">
        <v>367.5</v>
      </c>
      <c r="AB1480">
        <v>-1.5</v>
      </c>
      <c r="AC1480" s="24">
        <v>-4.1000000000000003E-3</v>
      </c>
      <c r="AD1480">
        <v>29400</v>
      </c>
      <c r="AE1480">
        <v>10828920</v>
      </c>
      <c r="AF1480" s="22">
        <v>43132</v>
      </c>
      <c r="AG1480">
        <v>377</v>
      </c>
      <c r="AH1480">
        <v>369</v>
      </c>
      <c r="AI1480" s="22">
        <v>43133</v>
      </c>
      <c r="AJ1480">
        <v>365</v>
      </c>
      <c r="AK1480">
        <v>363</v>
      </c>
      <c r="AM1480">
        <v>2</v>
      </c>
      <c r="AN1480" t="s">
        <v>1023</v>
      </c>
      <c r="AO1480">
        <v>7025.82</v>
      </c>
      <c r="AP1480">
        <v>0.41</v>
      </c>
      <c r="AQ1480">
        <v>0.73</v>
      </c>
      <c r="AR1480">
        <v>0.78</v>
      </c>
      <c r="AS1480">
        <v>1.21</v>
      </c>
      <c r="AT1480">
        <v>2.14</v>
      </c>
      <c r="AU1480">
        <v>1.304</v>
      </c>
      <c r="AV1480">
        <v>374</v>
      </c>
      <c r="AW1480">
        <v>357</v>
      </c>
      <c r="AX1480">
        <v>363</v>
      </c>
    </row>
    <row r="1481" spans="1:50">
      <c r="A1481" s="22">
        <v>43131</v>
      </c>
      <c r="B1481">
        <v>1251</v>
      </c>
      <c r="C1481">
        <v>1437</v>
      </c>
      <c r="D1481">
        <v>1176</v>
      </c>
      <c r="E1481">
        <v>1437</v>
      </c>
      <c r="F1481" s="22">
        <v>43132</v>
      </c>
      <c r="G1481">
        <v>1567</v>
      </c>
      <c r="H1481">
        <v>1737</v>
      </c>
      <c r="I1481">
        <v>1500</v>
      </c>
      <c r="J1481">
        <v>1737</v>
      </c>
      <c r="K1481" s="22">
        <v>43133</v>
      </c>
      <c r="L1481">
        <v>1857</v>
      </c>
      <c r="M1481">
        <v>1.18</v>
      </c>
      <c r="N1481" s="8" t="str">
        <f>IF(AND(AM1481=1,AC1481&lt;-0.005,AE1481&gt;O$1),R1481,"")</f>
        <v/>
      </c>
      <c r="O1481" s="8">
        <f t="shared" si="117"/>
        <v>31832.484397267457</v>
      </c>
      <c r="P1481" s="8" t="str">
        <f t="shared" si="121"/>
        <v/>
      </c>
      <c r="Q1481" s="8">
        <f t="shared" si="118"/>
        <v>41649.160921655632</v>
      </c>
      <c r="R1481" s="8">
        <f t="shared" si="119"/>
        <v>16694.490818030095</v>
      </c>
      <c r="S1481" s="8">
        <f t="shared" si="120"/>
        <v>113913.33863202034</v>
      </c>
      <c r="U1481" s="25">
        <v>43133.3200462963</v>
      </c>
      <c r="V1481">
        <v>13</v>
      </c>
      <c r="W1481">
        <v>6467</v>
      </c>
      <c r="X1481" t="s">
        <v>1086</v>
      </c>
      <c r="Y1481" t="s">
        <v>960</v>
      </c>
      <c r="Z1481" s="25">
        <v>43132.998611111114</v>
      </c>
      <c r="AA1481">
        <v>1847</v>
      </c>
      <c r="AB1481">
        <v>110</v>
      </c>
      <c r="AC1481" s="24">
        <v>6.3299999999999995E-2</v>
      </c>
      <c r="AD1481">
        <v>28100</v>
      </c>
      <c r="AE1481">
        <v>51067400</v>
      </c>
      <c r="AF1481" s="22">
        <v>43132</v>
      </c>
      <c r="AG1481">
        <v>1567</v>
      </c>
      <c r="AH1481">
        <v>1737</v>
      </c>
      <c r="AI1481" s="22">
        <v>43133</v>
      </c>
      <c r="AJ1481">
        <v>1857</v>
      </c>
      <c r="AK1481">
        <v>1797</v>
      </c>
      <c r="AM1481">
        <v>2</v>
      </c>
      <c r="AN1481" t="s">
        <v>1023</v>
      </c>
      <c r="AO1481">
        <v>0</v>
      </c>
      <c r="AP1481">
        <v>0.92</v>
      </c>
      <c r="AQ1481">
        <v>0.98</v>
      </c>
      <c r="AR1481">
        <v>0.98</v>
      </c>
      <c r="AS1481">
        <v>1.18</v>
      </c>
      <c r="AT1481">
        <v>1.35</v>
      </c>
      <c r="AU1481">
        <v>0.52100000000000002</v>
      </c>
      <c r="AV1481">
        <v>1860</v>
      </c>
      <c r="AW1481">
        <v>1580</v>
      </c>
      <c r="AX1481">
        <v>1797</v>
      </c>
    </row>
    <row r="1482" spans="1:50">
      <c r="A1482" s="22">
        <v>43131</v>
      </c>
      <c r="B1482">
        <v>1164</v>
      </c>
      <c r="C1482">
        <v>1165</v>
      </c>
      <c r="D1482">
        <v>1123</v>
      </c>
      <c r="E1482">
        <v>1132</v>
      </c>
      <c r="F1482" s="22">
        <v>43132</v>
      </c>
      <c r="G1482">
        <v>1146</v>
      </c>
      <c r="H1482">
        <v>1166</v>
      </c>
      <c r="I1482">
        <v>1124</v>
      </c>
      <c r="J1482">
        <v>1146</v>
      </c>
      <c r="K1482" s="22">
        <v>43133</v>
      </c>
      <c r="L1482">
        <v>1220</v>
      </c>
      <c r="M1482">
        <v>1.03</v>
      </c>
      <c r="N1482" s="8" t="str">
        <f>IF(AND(AM1482=1,AC1482&lt;-0.005,AE1482&gt;O$1),R1482,"")</f>
        <v/>
      </c>
      <c r="O1482" s="8">
        <f t="shared" si="117"/>
        <v>31832.484397267457</v>
      </c>
      <c r="P1482" s="8" t="str">
        <f t="shared" si="121"/>
        <v/>
      </c>
      <c r="Q1482" s="8">
        <f t="shared" si="118"/>
        <v>41649.160921655632</v>
      </c>
      <c r="R1482" s="8">
        <f t="shared" si="119"/>
        <v>3300.3300330033403</v>
      </c>
      <c r="S1482" s="8">
        <f t="shared" si="120"/>
        <v>117213.66866502368</v>
      </c>
      <c r="U1482" s="25">
        <v>43133.3200462963</v>
      </c>
      <c r="V1482">
        <v>16</v>
      </c>
      <c r="W1482">
        <v>5406</v>
      </c>
      <c r="X1482" t="s">
        <v>1549</v>
      </c>
      <c r="Y1482" t="s">
        <v>962</v>
      </c>
      <c r="Z1482" s="25">
        <v>43132.998611111114</v>
      </c>
      <c r="AA1482">
        <v>1230</v>
      </c>
      <c r="AB1482">
        <v>84</v>
      </c>
      <c r="AC1482" s="24">
        <v>7.3300000000000004E-2</v>
      </c>
      <c r="AD1482">
        <v>20000</v>
      </c>
      <c r="AE1482">
        <v>24705560</v>
      </c>
      <c r="AF1482" s="22">
        <v>43132</v>
      </c>
      <c r="AG1482">
        <v>1146</v>
      </c>
      <c r="AH1482">
        <v>1146</v>
      </c>
      <c r="AI1482" s="22">
        <v>43133</v>
      </c>
      <c r="AJ1482">
        <v>1220</v>
      </c>
      <c r="AK1482">
        <v>1212</v>
      </c>
      <c r="AM1482">
        <v>1</v>
      </c>
      <c r="AN1482">
        <v>0.05</v>
      </c>
      <c r="AO1482">
        <v>0.5</v>
      </c>
      <c r="AP1482" t="s">
        <v>956</v>
      </c>
      <c r="AQ1482">
        <v>0.78</v>
      </c>
      <c r="AR1482">
        <v>0.89</v>
      </c>
      <c r="AS1482">
        <v>1.03</v>
      </c>
      <c r="AT1482">
        <v>1.07</v>
      </c>
      <c r="AU1482">
        <v>1.1479999999999999</v>
      </c>
      <c r="AV1482">
        <v>1254</v>
      </c>
      <c r="AW1482">
        <v>1180</v>
      </c>
      <c r="AX1482">
        <v>1212</v>
      </c>
    </row>
    <row r="1483" spans="1:50">
      <c r="A1483" s="22">
        <v>43131</v>
      </c>
      <c r="B1483">
        <v>1299</v>
      </c>
      <c r="C1483">
        <v>1326</v>
      </c>
      <c r="D1483">
        <v>1276</v>
      </c>
      <c r="E1483">
        <v>1295</v>
      </c>
      <c r="F1483" s="22">
        <v>43132</v>
      </c>
      <c r="G1483">
        <v>1320</v>
      </c>
      <c r="H1483">
        <v>1320</v>
      </c>
      <c r="I1483">
        <v>1250</v>
      </c>
      <c r="J1483">
        <v>1300</v>
      </c>
      <c r="K1483" s="22">
        <v>43133</v>
      </c>
      <c r="L1483">
        <v>1560</v>
      </c>
      <c r="M1483">
        <v>1.02</v>
      </c>
      <c r="N1483" s="8" t="str">
        <f>IF(AND(AM1483=1,AC1483&lt;-0.005,AE1483&gt;O$1),R1483,"")</f>
        <v/>
      </c>
      <c r="O1483" s="8">
        <f t="shared" si="117"/>
        <v>31832.484397267457</v>
      </c>
      <c r="P1483" s="8" t="str">
        <f t="shared" si="121"/>
        <v/>
      </c>
      <c r="Q1483" s="8">
        <f t="shared" si="118"/>
        <v>41649.160921655632</v>
      </c>
      <c r="R1483" s="8">
        <f t="shared" si="119"/>
        <v>-12500.000000000011</v>
      </c>
      <c r="S1483" s="8">
        <f t="shared" si="120"/>
        <v>117213.66866502368</v>
      </c>
      <c r="U1483" s="25">
        <v>43133.3200462963</v>
      </c>
      <c r="V1483">
        <v>17</v>
      </c>
      <c r="W1483">
        <v>4586</v>
      </c>
      <c r="X1483" t="s">
        <v>1221</v>
      </c>
      <c r="Y1483" t="s">
        <v>957</v>
      </c>
      <c r="Z1483" s="25">
        <v>43132.998611111114</v>
      </c>
      <c r="AA1483">
        <v>1600</v>
      </c>
      <c r="AB1483">
        <v>300</v>
      </c>
      <c r="AC1483" s="24">
        <v>0.23080000000000001</v>
      </c>
      <c r="AD1483">
        <v>18400</v>
      </c>
      <c r="AE1483">
        <v>29266750</v>
      </c>
      <c r="AF1483" s="22">
        <v>43132</v>
      </c>
      <c r="AG1483">
        <v>1320</v>
      </c>
      <c r="AH1483">
        <v>1300</v>
      </c>
      <c r="AI1483" s="22">
        <v>43133</v>
      </c>
      <c r="AJ1483">
        <v>1560</v>
      </c>
      <c r="AK1483">
        <v>1600</v>
      </c>
      <c r="AM1483">
        <v>2</v>
      </c>
      <c r="AN1483" t="s">
        <v>1023</v>
      </c>
      <c r="AO1483">
        <v>0</v>
      </c>
      <c r="AP1483">
        <v>0</v>
      </c>
      <c r="AQ1483">
        <v>0.63</v>
      </c>
      <c r="AR1483">
        <v>0.77</v>
      </c>
      <c r="AS1483">
        <v>1.02</v>
      </c>
      <c r="AT1483">
        <v>1.0900000000000001</v>
      </c>
      <c r="AU1483">
        <v>0.93899999999999995</v>
      </c>
      <c r="AV1483">
        <v>1600</v>
      </c>
      <c r="AW1483">
        <v>1545</v>
      </c>
      <c r="AX1483">
        <v>1600</v>
      </c>
    </row>
    <row r="1484" spans="1:50">
      <c r="A1484" s="22">
        <v>43131</v>
      </c>
      <c r="B1484">
        <v>551</v>
      </c>
      <c r="C1484">
        <v>579</v>
      </c>
      <c r="D1484">
        <v>550</v>
      </c>
      <c r="E1484">
        <v>564</v>
      </c>
      <c r="F1484" s="22">
        <v>43132</v>
      </c>
      <c r="G1484">
        <v>566</v>
      </c>
      <c r="H1484">
        <v>587</v>
      </c>
      <c r="I1484">
        <v>566</v>
      </c>
      <c r="J1484">
        <v>584</v>
      </c>
      <c r="K1484" s="22">
        <v>43133</v>
      </c>
      <c r="L1484">
        <v>664</v>
      </c>
      <c r="M1484">
        <v>1.01</v>
      </c>
      <c r="N1484" s="8" t="str">
        <f>IF(AND(AM1484=1,AC1484&lt;-0.005,AE1484&gt;O$1),R1484,"")</f>
        <v/>
      </c>
      <c r="O1484" s="8">
        <f t="shared" si="117"/>
        <v>31832.484397267457</v>
      </c>
      <c r="P1484" s="8" t="str">
        <f t="shared" si="121"/>
        <v/>
      </c>
      <c r="Q1484" s="8">
        <f t="shared" si="118"/>
        <v>41649.160921655632</v>
      </c>
      <c r="R1484" s="8">
        <f t="shared" si="119"/>
        <v>-13196.480938416411</v>
      </c>
      <c r="S1484" s="8">
        <f t="shared" si="120"/>
        <v>117213.66866502368</v>
      </c>
      <c r="U1484" s="25">
        <v>43133.3200462963</v>
      </c>
      <c r="V1484">
        <v>18</v>
      </c>
      <c r="W1484">
        <v>2385</v>
      </c>
      <c r="X1484" t="s">
        <v>1365</v>
      </c>
      <c r="Y1484" t="s">
        <v>957</v>
      </c>
      <c r="Z1484" s="25">
        <v>43132.995138888888</v>
      </c>
      <c r="AA1484">
        <v>672</v>
      </c>
      <c r="AB1484">
        <v>88</v>
      </c>
      <c r="AC1484" s="24">
        <v>0.1507</v>
      </c>
      <c r="AD1484">
        <v>12700</v>
      </c>
      <c r="AE1484">
        <v>8460060</v>
      </c>
      <c r="AF1484" s="22">
        <v>43132</v>
      </c>
      <c r="AG1484">
        <v>566</v>
      </c>
      <c r="AH1484">
        <v>584</v>
      </c>
      <c r="AI1484" s="22">
        <v>43133</v>
      </c>
      <c r="AJ1484">
        <v>664</v>
      </c>
      <c r="AK1484">
        <v>682</v>
      </c>
      <c r="AM1484">
        <v>2</v>
      </c>
      <c r="AN1484" t="s">
        <v>1023</v>
      </c>
      <c r="AO1484">
        <v>0</v>
      </c>
      <c r="AP1484">
        <v>0.17</v>
      </c>
      <c r="AQ1484">
        <v>0.63</v>
      </c>
      <c r="AR1484">
        <v>0.84</v>
      </c>
      <c r="AS1484">
        <v>1.01</v>
      </c>
      <c r="AT1484">
        <v>1.1299999999999999</v>
      </c>
      <c r="AU1484">
        <v>0.88800000000000001</v>
      </c>
      <c r="AV1484">
        <v>683</v>
      </c>
      <c r="AW1484">
        <v>640</v>
      </c>
      <c r="AX1484">
        <v>682</v>
      </c>
    </row>
    <row r="1485" spans="1:50">
      <c r="A1485" s="22">
        <v>43131</v>
      </c>
      <c r="B1485">
        <v>710</v>
      </c>
      <c r="C1485">
        <v>744</v>
      </c>
      <c r="D1485">
        <v>701</v>
      </c>
      <c r="E1485">
        <v>727</v>
      </c>
      <c r="F1485" s="22">
        <v>43132</v>
      </c>
      <c r="G1485">
        <v>730</v>
      </c>
      <c r="H1485">
        <v>877</v>
      </c>
      <c r="I1485">
        <v>730</v>
      </c>
      <c r="J1485">
        <v>877</v>
      </c>
      <c r="K1485" s="22">
        <v>43133</v>
      </c>
      <c r="L1485">
        <v>834</v>
      </c>
      <c r="M1485">
        <v>1.1000000000000001</v>
      </c>
      <c r="N1485" s="8" t="str">
        <f>IF(AND(AM1485=1,AC1485&lt;-0.005,AE1485&gt;O$1),R1485,"")</f>
        <v/>
      </c>
      <c r="O1485" s="8">
        <f t="shared" si="117"/>
        <v>31832.484397267457</v>
      </c>
      <c r="P1485" s="8" t="str">
        <f t="shared" si="121"/>
        <v/>
      </c>
      <c r="Q1485" s="8">
        <f t="shared" si="118"/>
        <v>41649.160921655632</v>
      </c>
      <c r="R1485" s="8">
        <f t="shared" si="119"/>
        <v>21902.377972465638</v>
      </c>
      <c r="S1485" s="8">
        <f t="shared" si="120"/>
        <v>117213.66866502368</v>
      </c>
      <c r="U1485" s="25">
        <v>43133.3200462963</v>
      </c>
      <c r="V1485">
        <v>19</v>
      </c>
      <c r="W1485">
        <v>4556</v>
      </c>
      <c r="X1485" t="s">
        <v>1325</v>
      </c>
      <c r="Y1485" t="s">
        <v>960</v>
      </c>
      <c r="Z1485" s="25">
        <v>43132.998611111114</v>
      </c>
      <c r="AA1485">
        <v>870</v>
      </c>
      <c r="AB1485">
        <v>-7</v>
      </c>
      <c r="AC1485" s="24">
        <v>-8.0000000000000002E-3</v>
      </c>
      <c r="AD1485">
        <v>11700</v>
      </c>
      <c r="AE1485">
        <v>9915100</v>
      </c>
      <c r="AF1485" s="22">
        <v>43132</v>
      </c>
      <c r="AG1485">
        <v>730</v>
      </c>
      <c r="AH1485">
        <v>877</v>
      </c>
      <c r="AI1485" s="22">
        <v>43133</v>
      </c>
      <c r="AJ1485">
        <v>834</v>
      </c>
      <c r="AK1485">
        <v>799</v>
      </c>
      <c r="AM1485">
        <v>2</v>
      </c>
      <c r="AN1485" t="s">
        <v>1023</v>
      </c>
      <c r="AO1485">
        <v>0</v>
      </c>
      <c r="AP1485">
        <v>1.43</v>
      </c>
      <c r="AQ1485">
        <v>1</v>
      </c>
      <c r="AR1485">
        <v>1</v>
      </c>
      <c r="AS1485">
        <v>1.1000000000000001</v>
      </c>
      <c r="AT1485">
        <v>1.1399999999999999</v>
      </c>
      <c r="AU1485">
        <v>0.44</v>
      </c>
      <c r="AV1485">
        <v>842</v>
      </c>
      <c r="AW1485">
        <v>792</v>
      </c>
      <c r="AX1485">
        <v>799</v>
      </c>
    </row>
    <row r="1486" spans="1:50">
      <c r="A1486" s="22">
        <v>43131</v>
      </c>
      <c r="B1486">
        <v>21530</v>
      </c>
      <c r="C1486">
        <v>21880</v>
      </c>
      <c r="D1486">
        <v>21360</v>
      </c>
      <c r="E1486">
        <v>21360</v>
      </c>
      <c r="F1486" s="22">
        <v>43132</v>
      </c>
      <c r="G1486">
        <v>21690</v>
      </c>
      <c r="H1486">
        <v>22090</v>
      </c>
      <c r="I1486">
        <v>21590</v>
      </c>
      <c r="J1486">
        <v>22060</v>
      </c>
      <c r="K1486" s="22">
        <v>43133</v>
      </c>
      <c r="L1486">
        <v>21800</v>
      </c>
      <c r="M1486">
        <v>1</v>
      </c>
      <c r="N1486" s="8">
        <f>IF(AND(AM1486=1,AC1486&lt;-0.005,AE1486&gt;O$1),R1486,"")</f>
        <v>3231.7636195752229</v>
      </c>
      <c r="O1486" s="8">
        <f t="shared" si="117"/>
        <v>35064.248016842677</v>
      </c>
      <c r="P1486" s="8" t="str">
        <f t="shared" si="121"/>
        <v/>
      </c>
      <c r="Q1486" s="8">
        <f t="shared" si="118"/>
        <v>41649.160921655632</v>
      </c>
      <c r="R1486" s="8">
        <f t="shared" si="119"/>
        <v>3231.7636195752229</v>
      </c>
      <c r="S1486" s="8">
        <f t="shared" si="120"/>
        <v>120445.43228459891</v>
      </c>
      <c r="U1486" s="25">
        <v>43133.3200462963</v>
      </c>
      <c r="V1486">
        <v>20</v>
      </c>
      <c r="W1486">
        <v>1570</v>
      </c>
      <c r="X1486" t="s">
        <v>1041</v>
      </c>
      <c r="Y1486" t="s">
        <v>954</v>
      </c>
      <c r="Z1486" s="25">
        <v>43132.997916666667</v>
      </c>
      <c r="AA1486">
        <v>21865</v>
      </c>
      <c r="AB1486">
        <v>-195</v>
      </c>
      <c r="AC1486" s="24">
        <v>-8.8000000000000005E-3</v>
      </c>
      <c r="AD1486">
        <v>11226</v>
      </c>
      <c r="AE1486">
        <v>245148744</v>
      </c>
      <c r="AF1486" s="22">
        <v>43132</v>
      </c>
      <c r="AG1486">
        <v>21690</v>
      </c>
      <c r="AH1486">
        <v>22060</v>
      </c>
      <c r="AI1486" s="22">
        <v>43133</v>
      </c>
      <c r="AJ1486">
        <v>21800</v>
      </c>
      <c r="AK1486">
        <v>21660</v>
      </c>
      <c r="AM1486">
        <v>1</v>
      </c>
      <c r="AN1486">
        <v>0</v>
      </c>
      <c r="AO1486" s="26">
        <v>8.0000000000000002E-3</v>
      </c>
      <c r="AQ1486">
        <v>0.6</v>
      </c>
      <c r="AR1486">
        <v>0.74</v>
      </c>
      <c r="AS1486">
        <v>1</v>
      </c>
      <c r="AT1486">
        <v>1.06</v>
      </c>
      <c r="AU1486">
        <v>0.65200000000000002</v>
      </c>
      <c r="AV1486">
        <v>21820</v>
      </c>
      <c r="AW1486">
        <v>21380</v>
      </c>
      <c r="AX1486">
        <v>21660</v>
      </c>
    </row>
    <row r="1487" spans="1:50">
      <c r="A1487" s="22">
        <v>43131</v>
      </c>
      <c r="B1487">
        <v>152</v>
      </c>
      <c r="C1487">
        <v>153</v>
      </c>
      <c r="D1487">
        <v>143</v>
      </c>
      <c r="E1487">
        <v>146</v>
      </c>
      <c r="F1487" s="22">
        <v>43132</v>
      </c>
      <c r="G1487">
        <v>150</v>
      </c>
      <c r="H1487">
        <v>161</v>
      </c>
      <c r="I1487">
        <v>147</v>
      </c>
      <c r="J1487">
        <v>158</v>
      </c>
      <c r="K1487" s="22">
        <v>43133</v>
      </c>
      <c r="L1487">
        <v>157</v>
      </c>
      <c r="M1487">
        <v>1.27</v>
      </c>
      <c r="N1487" s="8" t="str">
        <f>IF(AND(AM1487=1,AC1487&lt;-0.005,AE1487&gt;O$1),R1487,"")</f>
        <v/>
      </c>
      <c r="O1487" s="8">
        <f t="shared" si="117"/>
        <v>35064.248016842677</v>
      </c>
      <c r="P1487" s="8" t="str">
        <f t="shared" si="121"/>
        <v/>
      </c>
      <c r="Q1487" s="8">
        <f t="shared" si="118"/>
        <v>41649.160921655632</v>
      </c>
      <c r="R1487" s="8">
        <f t="shared" si="119"/>
        <v>-3164.5569620253332</v>
      </c>
      <c r="S1487" s="8">
        <f t="shared" si="120"/>
        <v>117280.87532257357</v>
      </c>
      <c r="U1487" s="25">
        <v>43133.3200462963</v>
      </c>
      <c r="V1487">
        <v>22</v>
      </c>
      <c r="W1487">
        <v>5955</v>
      </c>
      <c r="X1487" t="s">
        <v>468</v>
      </c>
      <c r="Y1487" t="s">
        <v>954</v>
      </c>
      <c r="Z1487" s="25">
        <v>43132.998611111114</v>
      </c>
      <c r="AA1487">
        <v>158.80000000000001</v>
      </c>
      <c r="AB1487">
        <v>0.8</v>
      </c>
      <c r="AC1487" s="24">
        <v>5.1000000000000004E-3</v>
      </c>
      <c r="AD1487">
        <v>10500</v>
      </c>
      <c r="AE1487">
        <v>1669400</v>
      </c>
      <c r="AF1487" s="22">
        <v>43132</v>
      </c>
      <c r="AG1487">
        <v>150</v>
      </c>
      <c r="AH1487">
        <v>158</v>
      </c>
      <c r="AI1487" s="22">
        <v>43133</v>
      </c>
      <c r="AJ1487">
        <v>157</v>
      </c>
      <c r="AK1487">
        <v>158</v>
      </c>
      <c r="AM1487">
        <v>1</v>
      </c>
      <c r="AN1487" t="s">
        <v>1023</v>
      </c>
      <c r="AO1487">
        <v>3.13</v>
      </c>
      <c r="AP1487">
        <v>0.95</v>
      </c>
      <c r="AQ1487">
        <v>1</v>
      </c>
      <c r="AR1487">
        <v>1</v>
      </c>
      <c r="AS1487">
        <v>1.27</v>
      </c>
      <c r="AT1487">
        <v>1.72</v>
      </c>
      <c r="AU1487">
        <v>0.71899999999999997</v>
      </c>
      <c r="AV1487">
        <v>163</v>
      </c>
      <c r="AW1487">
        <v>152</v>
      </c>
      <c r="AX1487">
        <v>158</v>
      </c>
    </row>
    <row r="1488" spans="1:50">
      <c r="A1488" s="22">
        <v>43131</v>
      </c>
      <c r="B1488">
        <v>703.5</v>
      </c>
      <c r="C1488">
        <v>721.9</v>
      </c>
      <c r="D1488">
        <v>701.1</v>
      </c>
      <c r="E1488">
        <v>707.5</v>
      </c>
      <c r="F1488" s="22">
        <v>43132</v>
      </c>
      <c r="G1488">
        <v>718.5</v>
      </c>
      <c r="H1488">
        <v>728.1</v>
      </c>
      <c r="I1488">
        <v>711.1</v>
      </c>
      <c r="J1488">
        <v>726.6</v>
      </c>
      <c r="K1488" s="22">
        <v>43133</v>
      </c>
      <c r="L1488">
        <v>718.3</v>
      </c>
      <c r="M1488">
        <v>1.01</v>
      </c>
      <c r="N1488" s="8">
        <f>IF(AND(AM1488=1,AC1488&lt;-0.005,AE1488&gt;O$1),R1488,"")</f>
        <v>8999.4331065759161</v>
      </c>
      <c r="O1488" s="8">
        <f t="shared" si="117"/>
        <v>44063.681123418595</v>
      </c>
      <c r="P1488" s="8">
        <f t="shared" si="121"/>
        <v>8999.4331065759161</v>
      </c>
      <c r="Q1488" s="8">
        <f t="shared" si="118"/>
        <v>50648.59402823155</v>
      </c>
      <c r="R1488" s="8">
        <f t="shared" si="119"/>
        <v>8999.4331065759161</v>
      </c>
      <c r="S1488" s="8">
        <f t="shared" si="120"/>
        <v>126280.30842914949</v>
      </c>
      <c r="U1488" s="25">
        <v>43133.3200462963</v>
      </c>
      <c r="V1488">
        <v>23</v>
      </c>
      <c r="W1488">
        <v>8604</v>
      </c>
      <c r="X1488" t="s">
        <v>1039</v>
      </c>
      <c r="Y1488" t="s">
        <v>962</v>
      </c>
      <c r="Z1488" s="25">
        <v>43132.988194444442</v>
      </c>
      <c r="AA1488">
        <v>722.6</v>
      </c>
      <c r="AB1488">
        <v>-4</v>
      </c>
      <c r="AC1488" s="24">
        <v>-5.4999999999999997E-3</v>
      </c>
      <c r="AD1488">
        <v>10400</v>
      </c>
      <c r="AE1488">
        <v>7565120</v>
      </c>
      <c r="AF1488" s="22">
        <v>43132</v>
      </c>
      <c r="AG1488">
        <v>718.5</v>
      </c>
      <c r="AH1488">
        <v>726.6</v>
      </c>
      <c r="AI1488" s="22">
        <v>43133</v>
      </c>
      <c r="AJ1488">
        <v>718.3</v>
      </c>
      <c r="AK1488">
        <v>705.6</v>
      </c>
      <c r="AM1488">
        <v>1</v>
      </c>
      <c r="AN1488">
        <v>0.15</v>
      </c>
      <c r="AO1488">
        <v>7.12</v>
      </c>
      <c r="AP1488" t="s">
        <v>956</v>
      </c>
      <c r="AQ1488">
        <v>0.76</v>
      </c>
      <c r="AR1488">
        <v>0.81</v>
      </c>
      <c r="AS1488">
        <v>1.01</v>
      </c>
      <c r="AT1488">
        <v>1.07</v>
      </c>
      <c r="AU1488">
        <v>0.61299999999999999</v>
      </c>
      <c r="AV1488">
        <v>721.2</v>
      </c>
      <c r="AW1488">
        <v>697.6</v>
      </c>
      <c r="AX1488">
        <v>705.6</v>
      </c>
    </row>
    <row r="1489" spans="1:50">
      <c r="A1489" s="22">
        <v>43131</v>
      </c>
      <c r="B1489">
        <v>708</v>
      </c>
      <c r="C1489">
        <v>708</v>
      </c>
      <c r="D1489">
        <v>708</v>
      </c>
      <c r="E1489">
        <v>708</v>
      </c>
      <c r="F1489" s="22">
        <v>43132</v>
      </c>
      <c r="G1489">
        <v>798</v>
      </c>
      <c r="H1489">
        <v>858</v>
      </c>
      <c r="I1489">
        <v>790</v>
      </c>
      <c r="J1489">
        <v>858</v>
      </c>
      <c r="K1489" s="22">
        <v>43133</v>
      </c>
      <c r="L1489">
        <v>1008</v>
      </c>
      <c r="M1489">
        <v>1.01</v>
      </c>
      <c r="N1489" s="8" t="str">
        <f>IF(AND(AM1489=1,AC1489&lt;-0.005,AE1489&gt;O$1),R1489,"")</f>
        <v/>
      </c>
      <c r="O1489" s="8">
        <f t="shared" si="117"/>
        <v>44063.681123418595</v>
      </c>
      <c r="P1489" s="8" t="str">
        <f t="shared" si="121"/>
        <v/>
      </c>
      <c r="Q1489" s="8">
        <f t="shared" si="118"/>
        <v>50648.59402823155</v>
      </c>
      <c r="R1489" s="8">
        <f t="shared" si="119"/>
        <v>105042.01680672265</v>
      </c>
      <c r="S1489" s="8">
        <f t="shared" si="120"/>
        <v>126280.30842914949</v>
      </c>
      <c r="U1489" s="25">
        <v>43133.3200462963</v>
      </c>
      <c r="V1489">
        <v>24</v>
      </c>
      <c r="W1489">
        <v>9929</v>
      </c>
      <c r="X1489" t="s">
        <v>1451</v>
      </c>
      <c r="Y1489" t="s">
        <v>954</v>
      </c>
      <c r="Z1489" s="25">
        <v>43132.995833333334</v>
      </c>
      <c r="AA1489">
        <v>925</v>
      </c>
      <c r="AB1489">
        <v>67</v>
      </c>
      <c r="AC1489" s="24">
        <v>7.8100000000000003E-2</v>
      </c>
      <c r="AD1489">
        <v>9800</v>
      </c>
      <c r="AE1489">
        <v>8920850</v>
      </c>
      <c r="AF1489" s="22">
        <v>43132</v>
      </c>
      <c r="AG1489">
        <v>798</v>
      </c>
      <c r="AH1489">
        <v>858</v>
      </c>
      <c r="AI1489" s="22">
        <v>43133</v>
      </c>
      <c r="AJ1489">
        <v>1008</v>
      </c>
      <c r="AK1489">
        <v>833</v>
      </c>
      <c r="AM1489">
        <v>2</v>
      </c>
      <c r="AN1489" t="s">
        <v>1023</v>
      </c>
      <c r="AO1489">
        <v>0</v>
      </c>
      <c r="AP1489">
        <v>1.17</v>
      </c>
      <c r="AQ1489">
        <v>0.63</v>
      </c>
      <c r="AR1489">
        <v>0.67</v>
      </c>
      <c r="AS1489">
        <v>1.01</v>
      </c>
      <c r="AT1489">
        <v>1.02</v>
      </c>
      <c r="AU1489">
        <v>0.308</v>
      </c>
      <c r="AV1489">
        <v>1008</v>
      </c>
      <c r="AW1489">
        <v>811</v>
      </c>
      <c r="AX1489">
        <v>833</v>
      </c>
    </row>
    <row r="1490" spans="1:50">
      <c r="A1490" s="22">
        <v>43131</v>
      </c>
      <c r="B1490">
        <v>830.1</v>
      </c>
      <c r="C1490">
        <v>840.3</v>
      </c>
      <c r="D1490">
        <v>820.8</v>
      </c>
      <c r="E1490">
        <v>820.8</v>
      </c>
      <c r="F1490" s="22">
        <v>43132</v>
      </c>
      <c r="G1490">
        <v>834.9</v>
      </c>
      <c r="H1490">
        <v>860.7</v>
      </c>
      <c r="I1490">
        <v>832.2</v>
      </c>
      <c r="J1490">
        <v>857</v>
      </c>
      <c r="K1490" s="22">
        <v>43133</v>
      </c>
      <c r="L1490">
        <v>858.8</v>
      </c>
      <c r="M1490">
        <v>0.97</v>
      </c>
      <c r="N1490" s="8">
        <f>IF(AND(AM1490=1,AC1490&lt;-0.005,AE1490&gt;O$1),R1490,"")</f>
        <v>7925.2424887626958</v>
      </c>
      <c r="O1490" s="8">
        <f t="shared" si="117"/>
        <v>51988.923612181294</v>
      </c>
      <c r="P1490" s="8" t="str">
        <f t="shared" si="121"/>
        <v/>
      </c>
      <c r="Q1490" s="8">
        <f t="shared" si="118"/>
        <v>50648.59402823155</v>
      </c>
      <c r="R1490" s="8">
        <f t="shared" si="119"/>
        <v>7925.2424887626958</v>
      </c>
      <c r="S1490" s="8">
        <f t="shared" si="120"/>
        <v>134205.55091791219</v>
      </c>
      <c r="U1490" s="25">
        <v>43133.3200462963</v>
      </c>
      <c r="V1490">
        <v>27</v>
      </c>
      <c r="W1490">
        <v>8306</v>
      </c>
      <c r="X1490" t="s">
        <v>1083</v>
      </c>
      <c r="Y1490" t="s">
        <v>962</v>
      </c>
      <c r="Z1490" s="25">
        <v>43132.981944444444</v>
      </c>
      <c r="AA1490">
        <v>852.2</v>
      </c>
      <c r="AB1490">
        <v>-4.8</v>
      </c>
      <c r="AC1490" s="24">
        <v>-5.5999999999999999E-3</v>
      </c>
      <c r="AD1490">
        <v>7800</v>
      </c>
      <c r="AE1490">
        <v>6666730</v>
      </c>
      <c r="AF1490" s="22">
        <v>43132</v>
      </c>
      <c r="AG1490">
        <v>834.9</v>
      </c>
      <c r="AH1490">
        <v>857</v>
      </c>
      <c r="AI1490" s="22">
        <v>43133</v>
      </c>
      <c r="AJ1490">
        <v>858.8</v>
      </c>
      <c r="AK1490">
        <v>845.4</v>
      </c>
      <c r="AM1490">
        <v>1</v>
      </c>
      <c r="AN1490">
        <v>0.05</v>
      </c>
      <c r="AO1490">
        <v>2.3199999999999998</v>
      </c>
      <c r="AP1490">
        <v>2.1</v>
      </c>
      <c r="AQ1490">
        <v>0.33</v>
      </c>
      <c r="AR1490">
        <v>0.69</v>
      </c>
      <c r="AS1490">
        <v>0.97</v>
      </c>
      <c r="AT1490">
        <v>1.04</v>
      </c>
      <c r="AU1490">
        <v>0.55700000000000005</v>
      </c>
      <c r="AV1490">
        <v>861</v>
      </c>
      <c r="AW1490">
        <v>837.7</v>
      </c>
      <c r="AX1490">
        <v>845.4</v>
      </c>
    </row>
    <row r="1491" spans="1:50">
      <c r="A1491" s="22">
        <v>43131</v>
      </c>
      <c r="B1491">
        <v>830</v>
      </c>
      <c r="C1491">
        <v>847</v>
      </c>
      <c r="D1491">
        <v>812</v>
      </c>
      <c r="E1491">
        <v>812</v>
      </c>
      <c r="F1491" s="22">
        <v>43132</v>
      </c>
      <c r="G1491">
        <v>836</v>
      </c>
      <c r="H1491">
        <v>893</v>
      </c>
      <c r="I1491">
        <v>831</v>
      </c>
      <c r="J1491">
        <v>890</v>
      </c>
      <c r="K1491" s="22">
        <v>43133</v>
      </c>
      <c r="L1491">
        <v>879</v>
      </c>
      <c r="M1491">
        <v>1.1100000000000001</v>
      </c>
      <c r="N1491" s="8" t="str">
        <f>IF(AND(AM1491=1,AC1491&lt;-0.005,AE1491&gt;O$1),R1491,"")</f>
        <v/>
      </c>
      <c r="O1491" s="8">
        <f t="shared" si="117"/>
        <v>51988.923612181294</v>
      </c>
      <c r="P1491" s="8" t="str">
        <f t="shared" si="121"/>
        <v/>
      </c>
      <c r="Q1491" s="8">
        <f t="shared" si="118"/>
        <v>50648.59402823155</v>
      </c>
      <c r="R1491" s="8">
        <f t="shared" si="119"/>
        <v>11046.51162790693</v>
      </c>
      <c r="S1491" s="8">
        <f t="shared" si="120"/>
        <v>134205.55091791219</v>
      </c>
      <c r="U1491" s="25">
        <v>43133.3200462963</v>
      </c>
      <c r="V1491">
        <v>28</v>
      </c>
      <c r="W1491">
        <v>4594</v>
      </c>
      <c r="X1491" t="s">
        <v>1140</v>
      </c>
      <c r="Y1491" t="s">
        <v>957</v>
      </c>
      <c r="Z1491" s="25">
        <v>43132.996527777781</v>
      </c>
      <c r="AA1491">
        <v>885</v>
      </c>
      <c r="AB1491">
        <v>-5</v>
      </c>
      <c r="AC1491" s="24">
        <v>-5.5999999999999999E-3</v>
      </c>
      <c r="AD1491">
        <v>7000</v>
      </c>
      <c r="AE1491">
        <v>6226910</v>
      </c>
      <c r="AF1491" s="22">
        <v>43132</v>
      </c>
      <c r="AG1491">
        <v>836</v>
      </c>
      <c r="AH1491">
        <v>890</v>
      </c>
      <c r="AI1491" s="22">
        <v>43133</v>
      </c>
      <c r="AJ1491">
        <v>879</v>
      </c>
      <c r="AK1491">
        <v>860</v>
      </c>
      <c r="AM1491">
        <v>2</v>
      </c>
      <c r="AN1491" t="s">
        <v>1023</v>
      </c>
      <c r="AO1491">
        <v>67.98</v>
      </c>
      <c r="AP1491">
        <v>0</v>
      </c>
      <c r="AQ1491">
        <v>0.86</v>
      </c>
      <c r="AR1491">
        <v>0.9</v>
      </c>
      <c r="AS1491">
        <v>1.1100000000000001</v>
      </c>
      <c r="AT1491">
        <v>1.3</v>
      </c>
      <c r="AU1491">
        <v>2.081</v>
      </c>
      <c r="AV1491">
        <v>880</v>
      </c>
      <c r="AW1491">
        <v>840</v>
      </c>
      <c r="AX1491">
        <v>860</v>
      </c>
    </row>
    <row r="1492" spans="1:50">
      <c r="A1492" s="22">
        <v>43131</v>
      </c>
      <c r="B1492">
        <v>201</v>
      </c>
      <c r="C1492">
        <v>227</v>
      </c>
      <c r="D1492">
        <v>199</v>
      </c>
      <c r="E1492">
        <v>217</v>
      </c>
      <c r="F1492" s="22">
        <v>43132</v>
      </c>
      <c r="G1492">
        <v>223</v>
      </c>
      <c r="H1492">
        <v>224</v>
      </c>
      <c r="I1492">
        <v>210</v>
      </c>
      <c r="J1492">
        <v>210</v>
      </c>
      <c r="K1492" s="22">
        <v>43133</v>
      </c>
      <c r="L1492">
        <v>207</v>
      </c>
      <c r="M1492">
        <v>1.24</v>
      </c>
      <c r="N1492" s="8" t="str">
        <f>IF(AND(AM1492=1,AC1492&lt;-0.005,AE1492&gt;O$1),R1492,"")</f>
        <v/>
      </c>
      <c r="O1492" s="8">
        <f t="shared" ref="O1492:O1555" si="122">SUM(N1492,O1491)</f>
        <v>51988.923612181294</v>
      </c>
      <c r="P1492" s="8" t="str">
        <f t="shared" si="121"/>
        <v/>
      </c>
      <c r="Q1492" s="8">
        <f t="shared" ref="Q1492:Q1555" si="123">SUM(P1492,Q1491)</f>
        <v>50648.59402823155</v>
      </c>
      <c r="R1492" s="8">
        <f t="shared" ref="R1492:R1555" si="124">(AJ1492/AK1492-1)*500000</f>
        <v>4878.0487804878094</v>
      </c>
      <c r="S1492" s="8">
        <f t="shared" ref="S1492:S1555" si="125">IF(AM1492=1,SUM(R1492,S1491),S1491)</f>
        <v>134205.55091791219</v>
      </c>
      <c r="U1492" s="25">
        <v>43133.3200462963</v>
      </c>
      <c r="V1492">
        <v>29</v>
      </c>
      <c r="W1492">
        <v>6494</v>
      </c>
      <c r="X1492" t="s">
        <v>1078</v>
      </c>
      <c r="Y1492" t="s">
        <v>960</v>
      </c>
      <c r="Z1492" s="25">
        <v>43132.992361111108</v>
      </c>
      <c r="AA1492">
        <v>209.6</v>
      </c>
      <c r="AB1492">
        <v>-0.4</v>
      </c>
      <c r="AC1492" s="24">
        <v>-1.9E-3</v>
      </c>
      <c r="AD1492">
        <v>6000</v>
      </c>
      <c r="AE1492">
        <v>1256350</v>
      </c>
      <c r="AF1492" s="22">
        <v>43132</v>
      </c>
      <c r="AG1492">
        <v>223</v>
      </c>
      <c r="AH1492">
        <v>210</v>
      </c>
      <c r="AI1492" s="22">
        <v>43133</v>
      </c>
      <c r="AJ1492">
        <v>207</v>
      </c>
      <c r="AK1492">
        <v>205</v>
      </c>
      <c r="AM1492">
        <v>2</v>
      </c>
      <c r="AN1492" t="s">
        <v>1023</v>
      </c>
      <c r="AO1492">
        <v>240.62</v>
      </c>
      <c r="AP1492">
        <v>0</v>
      </c>
      <c r="AQ1492">
        <v>0.99</v>
      </c>
      <c r="AR1492">
        <v>0.99</v>
      </c>
      <c r="AS1492">
        <v>1.24</v>
      </c>
      <c r="AT1492">
        <v>1.72</v>
      </c>
      <c r="AU1492">
        <v>0.877</v>
      </c>
      <c r="AV1492">
        <v>209</v>
      </c>
      <c r="AW1492">
        <v>204</v>
      </c>
      <c r="AX1492">
        <v>205</v>
      </c>
    </row>
    <row r="1493" spans="1:50">
      <c r="A1493" s="22">
        <v>43131</v>
      </c>
      <c r="B1493">
        <v>120</v>
      </c>
      <c r="C1493">
        <v>123</v>
      </c>
      <c r="D1493">
        <v>120</v>
      </c>
      <c r="E1493">
        <v>121</v>
      </c>
      <c r="F1493" s="22">
        <v>43132</v>
      </c>
      <c r="G1493">
        <v>122</v>
      </c>
      <c r="H1493">
        <v>123</v>
      </c>
      <c r="I1493">
        <v>122</v>
      </c>
      <c r="J1493">
        <v>123</v>
      </c>
      <c r="K1493" s="22">
        <v>43133</v>
      </c>
      <c r="L1493">
        <v>112</v>
      </c>
      <c r="M1493">
        <v>1.02</v>
      </c>
      <c r="N1493" s="8" t="str">
        <f>IF(AND(AM1493=1,AC1493&lt;-0.005,AE1493&gt;O$1),R1493,"")</f>
        <v/>
      </c>
      <c r="O1493" s="8">
        <f t="shared" si="122"/>
        <v>51988.923612181294</v>
      </c>
      <c r="P1493" s="8" t="str">
        <f t="shared" si="121"/>
        <v/>
      </c>
      <c r="Q1493" s="8">
        <f t="shared" si="123"/>
        <v>50648.59402823155</v>
      </c>
      <c r="R1493" s="8">
        <f t="shared" si="124"/>
        <v>-4424.7787610619534</v>
      </c>
      <c r="S1493" s="8">
        <f t="shared" si="125"/>
        <v>134205.55091791219</v>
      </c>
      <c r="U1493" s="25">
        <v>43133.3200462963</v>
      </c>
      <c r="V1493">
        <v>30</v>
      </c>
      <c r="W1493">
        <v>6972</v>
      </c>
      <c r="X1493" t="s">
        <v>691</v>
      </c>
      <c r="Y1493" t="s">
        <v>954</v>
      </c>
      <c r="Z1493" s="25">
        <v>43132.99722222222</v>
      </c>
      <c r="AA1493">
        <v>115</v>
      </c>
      <c r="AB1493">
        <v>-8</v>
      </c>
      <c r="AC1493" s="24">
        <v>-6.5000000000000002E-2</v>
      </c>
      <c r="AD1493">
        <v>6000</v>
      </c>
      <c r="AE1493">
        <v>674100</v>
      </c>
      <c r="AF1493" s="22">
        <v>43132</v>
      </c>
      <c r="AG1493">
        <v>122</v>
      </c>
      <c r="AH1493">
        <v>123</v>
      </c>
      <c r="AI1493" s="22">
        <v>43133</v>
      </c>
      <c r="AJ1493">
        <v>112</v>
      </c>
      <c r="AK1493">
        <v>113</v>
      </c>
      <c r="AM1493">
        <v>2</v>
      </c>
      <c r="AN1493" t="s">
        <v>1023</v>
      </c>
      <c r="AO1493">
        <v>0</v>
      </c>
      <c r="AP1493">
        <v>0</v>
      </c>
      <c r="AQ1493">
        <v>0.92</v>
      </c>
      <c r="AR1493">
        <v>0.76</v>
      </c>
      <c r="AS1493">
        <v>1.02</v>
      </c>
      <c r="AT1493">
        <v>1.05</v>
      </c>
      <c r="AU1493">
        <v>0.746</v>
      </c>
      <c r="AV1493">
        <v>116</v>
      </c>
      <c r="AW1493">
        <v>110</v>
      </c>
      <c r="AX1493">
        <v>113</v>
      </c>
    </row>
    <row r="1494" spans="1:50">
      <c r="A1494" s="22">
        <v>43131</v>
      </c>
      <c r="B1494">
        <v>1520</v>
      </c>
      <c r="C1494">
        <v>1600</v>
      </c>
      <c r="D1494">
        <v>1480</v>
      </c>
      <c r="E1494">
        <v>1600</v>
      </c>
      <c r="F1494" s="22">
        <v>43132</v>
      </c>
      <c r="G1494">
        <v>2000</v>
      </c>
      <c r="H1494">
        <v>2000</v>
      </c>
      <c r="I1494">
        <v>2000</v>
      </c>
      <c r="J1494">
        <v>2000</v>
      </c>
      <c r="K1494" s="22">
        <v>43133</v>
      </c>
      <c r="L1494">
        <v>2394</v>
      </c>
      <c r="M1494">
        <v>0.97</v>
      </c>
      <c r="N1494" s="8" t="str">
        <f>IF(AND(AM1494=1,AC1494&lt;-0.005,AE1494&gt;O$1),R1494,"")</f>
        <v/>
      </c>
      <c r="O1494" s="8">
        <f t="shared" si="122"/>
        <v>51988.923612181294</v>
      </c>
      <c r="P1494" s="8" t="str">
        <f t="shared" si="121"/>
        <v/>
      </c>
      <c r="Q1494" s="8">
        <f t="shared" si="123"/>
        <v>50648.59402823155</v>
      </c>
      <c r="R1494" s="8">
        <f t="shared" si="124"/>
        <v>94044.665012406942</v>
      </c>
      <c r="S1494" s="8">
        <f t="shared" si="125"/>
        <v>134205.55091791219</v>
      </c>
      <c r="U1494" s="25">
        <v>43133.3200462963</v>
      </c>
      <c r="V1494">
        <v>31</v>
      </c>
      <c r="W1494">
        <v>2345</v>
      </c>
      <c r="X1494" t="s">
        <v>1548</v>
      </c>
      <c r="Y1494" t="s">
        <v>954</v>
      </c>
      <c r="Z1494" s="25">
        <v>43132.998611111114</v>
      </c>
      <c r="AA1494">
        <v>2210</v>
      </c>
      <c r="AB1494">
        <v>210</v>
      </c>
      <c r="AC1494" s="24">
        <v>0.105</v>
      </c>
      <c r="AD1494">
        <v>5900</v>
      </c>
      <c r="AE1494">
        <v>12913500</v>
      </c>
      <c r="AF1494" s="22">
        <v>43132</v>
      </c>
      <c r="AG1494">
        <v>2000</v>
      </c>
      <c r="AH1494">
        <v>2000</v>
      </c>
      <c r="AI1494" s="22">
        <v>43133</v>
      </c>
      <c r="AJ1494">
        <v>2394</v>
      </c>
      <c r="AK1494">
        <v>2015</v>
      </c>
      <c r="AM1494">
        <v>2</v>
      </c>
      <c r="AN1494" t="s">
        <v>1023</v>
      </c>
      <c r="AO1494">
        <v>0</v>
      </c>
      <c r="AP1494">
        <v>0.35</v>
      </c>
      <c r="AQ1494">
        <v>0.28999999999999998</v>
      </c>
      <c r="AR1494">
        <v>0.53</v>
      </c>
      <c r="AS1494">
        <v>0.97</v>
      </c>
      <c r="AT1494">
        <v>1.06</v>
      </c>
      <c r="AU1494">
        <v>0.81100000000000005</v>
      </c>
      <c r="AV1494">
        <v>2398</v>
      </c>
      <c r="AW1494">
        <v>2010</v>
      </c>
      <c r="AX1494">
        <v>2015</v>
      </c>
    </row>
    <row r="1495" spans="1:50">
      <c r="A1495" s="22">
        <v>43131</v>
      </c>
      <c r="B1495">
        <v>316</v>
      </c>
      <c r="C1495">
        <v>318</v>
      </c>
      <c r="D1495">
        <v>310</v>
      </c>
      <c r="E1495">
        <v>311</v>
      </c>
      <c r="F1495" s="22">
        <v>43132</v>
      </c>
      <c r="G1495">
        <v>315</v>
      </c>
      <c r="H1495">
        <v>326</v>
      </c>
      <c r="I1495">
        <v>315</v>
      </c>
      <c r="J1495">
        <v>325</v>
      </c>
      <c r="K1495" s="22">
        <v>43133</v>
      </c>
      <c r="L1495">
        <v>328</v>
      </c>
      <c r="M1495">
        <v>0.98</v>
      </c>
      <c r="N1495" s="8" t="str">
        <f>IF(AND(AM1495=1,AC1495&lt;-0.005,AE1495&gt;O$1),R1495,"")</f>
        <v/>
      </c>
      <c r="O1495" s="8">
        <f t="shared" si="122"/>
        <v>51988.923612181294</v>
      </c>
      <c r="P1495" s="8" t="str">
        <f t="shared" si="121"/>
        <v/>
      </c>
      <c r="Q1495" s="8">
        <f t="shared" si="123"/>
        <v>50648.59402823155</v>
      </c>
      <c r="R1495" s="8">
        <f t="shared" si="124"/>
        <v>12499.999999999956</v>
      </c>
      <c r="S1495" s="8">
        <f t="shared" si="125"/>
        <v>134205.55091791219</v>
      </c>
      <c r="U1495" s="25">
        <v>43133.320057870369</v>
      </c>
      <c r="V1495">
        <v>33</v>
      </c>
      <c r="W1495">
        <v>6502</v>
      </c>
      <c r="X1495" t="s">
        <v>121</v>
      </c>
      <c r="Y1495" t="s">
        <v>954</v>
      </c>
      <c r="Z1495" s="25">
        <v>43132.968055555553</v>
      </c>
      <c r="AA1495">
        <v>320.8</v>
      </c>
      <c r="AB1495">
        <v>-4.2</v>
      </c>
      <c r="AC1495" s="24">
        <v>-1.29E-2</v>
      </c>
      <c r="AD1495">
        <v>5000</v>
      </c>
      <c r="AE1495">
        <v>1620900</v>
      </c>
      <c r="AF1495" s="22">
        <v>43132</v>
      </c>
      <c r="AG1495">
        <v>315</v>
      </c>
      <c r="AH1495">
        <v>325</v>
      </c>
      <c r="AI1495" s="22">
        <v>43133</v>
      </c>
      <c r="AJ1495">
        <v>328</v>
      </c>
      <c r="AK1495">
        <v>320</v>
      </c>
      <c r="AM1495">
        <v>0</v>
      </c>
      <c r="AN1495" t="s">
        <v>1023</v>
      </c>
      <c r="AO1495">
        <v>27.41</v>
      </c>
      <c r="AP1495" t="s">
        <v>956</v>
      </c>
      <c r="AQ1495">
        <v>0.27</v>
      </c>
      <c r="AR1495">
        <v>0.69</v>
      </c>
      <c r="AS1495">
        <v>0.98</v>
      </c>
      <c r="AT1495">
        <v>1.03</v>
      </c>
      <c r="AU1495">
        <v>0.96099999999999997</v>
      </c>
      <c r="AV1495">
        <v>328</v>
      </c>
      <c r="AW1495">
        <v>317</v>
      </c>
      <c r="AX1495">
        <v>320</v>
      </c>
    </row>
    <row r="1496" spans="1:50">
      <c r="A1496" s="22">
        <v>43131</v>
      </c>
      <c r="B1496">
        <v>693</v>
      </c>
      <c r="C1496">
        <v>729</v>
      </c>
      <c r="D1496">
        <v>692</v>
      </c>
      <c r="E1496">
        <v>718</v>
      </c>
      <c r="F1496" s="22">
        <v>43132</v>
      </c>
      <c r="G1496">
        <v>725</v>
      </c>
      <c r="H1496">
        <v>761</v>
      </c>
      <c r="I1496">
        <v>720</v>
      </c>
      <c r="J1496">
        <v>761</v>
      </c>
      <c r="K1496" s="22">
        <v>43133</v>
      </c>
      <c r="L1496">
        <v>755</v>
      </c>
      <c r="M1496">
        <v>1.0900000000000001</v>
      </c>
      <c r="N1496" s="8" t="str">
        <f>IF(AND(AM1496=1,AC1496&lt;-0.005,AE1496&gt;O$1),R1496,"")</f>
        <v/>
      </c>
      <c r="O1496" s="8">
        <f t="shared" si="122"/>
        <v>51988.923612181294</v>
      </c>
      <c r="P1496" s="8" t="str">
        <f t="shared" si="121"/>
        <v/>
      </c>
      <c r="Q1496" s="8">
        <f t="shared" si="123"/>
        <v>50648.59402823155</v>
      </c>
      <c r="R1496" s="8">
        <f t="shared" si="124"/>
        <v>25034.770514603566</v>
      </c>
      <c r="S1496" s="8">
        <f t="shared" si="125"/>
        <v>134205.55091791219</v>
      </c>
      <c r="U1496" s="25">
        <v>43133.320057870369</v>
      </c>
      <c r="V1496">
        <v>34</v>
      </c>
      <c r="W1496">
        <v>2160</v>
      </c>
      <c r="X1496" t="s">
        <v>1033</v>
      </c>
      <c r="Y1496" t="s">
        <v>957</v>
      </c>
      <c r="Z1496" s="25">
        <v>43132.961805555555</v>
      </c>
      <c r="AA1496">
        <v>752.1</v>
      </c>
      <c r="AB1496">
        <v>-8.9</v>
      </c>
      <c r="AC1496" s="24">
        <v>-1.17E-2</v>
      </c>
      <c r="AD1496">
        <v>5000</v>
      </c>
      <c r="AE1496">
        <v>3780100</v>
      </c>
      <c r="AF1496" s="22">
        <v>43132</v>
      </c>
      <c r="AG1496">
        <v>725</v>
      </c>
      <c r="AH1496">
        <v>761</v>
      </c>
      <c r="AI1496" s="22">
        <v>43133</v>
      </c>
      <c r="AJ1496">
        <v>755</v>
      </c>
      <c r="AK1496">
        <v>719</v>
      </c>
      <c r="AM1496">
        <v>2</v>
      </c>
      <c r="AN1496" t="s">
        <v>1023</v>
      </c>
      <c r="AO1496">
        <v>803.19</v>
      </c>
      <c r="AP1496">
        <v>0</v>
      </c>
      <c r="AQ1496">
        <v>0.97</v>
      </c>
      <c r="AR1496">
        <v>0.98</v>
      </c>
      <c r="AS1496">
        <v>1.0900000000000001</v>
      </c>
      <c r="AT1496">
        <v>1.24</v>
      </c>
      <c r="AU1496">
        <v>1.0980000000000001</v>
      </c>
      <c r="AV1496">
        <v>777</v>
      </c>
      <c r="AW1496">
        <v>719</v>
      </c>
      <c r="AX1496">
        <v>719</v>
      </c>
    </row>
    <row r="1497" spans="1:50">
      <c r="A1497" s="22">
        <v>43131</v>
      </c>
      <c r="B1497">
        <v>1386</v>
      </c>
      <c r="C1497">
        <v>1458</v>
      </c>
      <c r="D1497">
        <v>1364</v>
      </c>
      <c r="E1497">
        <v>1445</v>
      </c>
      <c r="F1497" s="22">
        <v>43132</v>
      </c>
      <c r="G1497">
        <v>1462</v>
      </c>
      <c r="H1497">
        <v>1507</v>
      </c>
      <c r="I1497">
        <v>1440</v>
      </c>
      <c r="J1497">
        <v>1476</v>
      </c>
      <c r="K1497" s="22">
        <v>43133</v>
      </c>
      <c r="L1497">
        <v>1599</v>
      </c>
      <c r="M1497">
        <v>1.0900000000000001</v>
      </c>
      <c r="N1497" s="8" t="str">
        <f>IF(AND(AM1497=1,AC1497&lt;-0.005,AE1497&gt;O$1),R1497,"")</f>
        <v/>
      </c>
      <c r="O1497" s="8">
        <f t="shared" si="122"/>
        <v>51988.923612181294</v>
      </c>
      <c r="P1497" s="8" t="str">
        <f t="shared" si="121"/>
        <v/>
      </c>
      <c r="Q1497" s="8">
        <f t="shared" si="123"/>
        <v>50648.59402823155</v>
      </c>
      <c r="R1497" s="8">
        <f t="shared" si="124"/>
        <v>-5565.8627087198374</v>
      </c>
      <c r="S1497" s="8">
        <f t="shared" si="125"/>
        <v>128639.68820919235</v>
      </c>
      <c r="U1497" s="25">
        <v>43133.320057870369</v>
      </c>
      <c r="V1497">
        <v>35</v>
      </c>
      <c r="W1497">
        <v>4783</v>
      </c>
      <c r="X1497" t="s">
        <v>1099</v>
      </c>
      <c r="Y1497" t="s">
        <v>960</v>
      </c>
      <c r="Z1497" s="25">
        <v>43132.990972222222</v>
      </c>
      <c r="AA1497">
        <v>1630</v>
      </c>
      <c r="AB1497">
        <v>154</v>
      </c>
      <c r="AC1497" s="24">
        <v>0.1043</v>
      </c>
      <c r="AD1497">
        <v>4700</v>
      </c>
      <c r="AE1497">
        <v>7591150</v>
      </c>
      <c r="AF1497" s="22">
        <v>43132</v>
      </c>
      <c r="AG1497">
        <v>1462</v>
      </c>
      <c r="AH1497">
        <v>1476</v>
      </c>
      <c r="AI1497" s="22">
        <v>43133</v>
      </c>
      <c r="AJ1497">
        <v>1599</v>
      </c>
      <c r="AK1497">
        <v>1617</v>
      </c>
      <c r="AM1497">
        <v>1</v>
      </c>
      <c r="AN1497" t="s">
        <v>1023</v>
      </c>
      <c r="AO1497">
        <v>5.41</v>
      </c>
      <c r="AP1497">
        <v>0.81</v>
      </c>
      <c r="AQ1497">
        <v>1</v>
      </c>
      <c r="AR1497">
        <v>1</v>
      </c>
      <c r="AS1497">
        <v>1.0900000000000001</v>
      </c>
      <c r="AT1497">
        <v>1.22</v>
      </c>
      <c r="AU1497">
        <v>0.71399999999999997</v>
      </c>
      <c r="AV1497">
        <v>1731</v>
      </c>
      <c r="AW1497">
        <v>1525</v>
      </c>
      <c r="AX1497">
        <v>1617</v>
      </c>
    </row>
    <row r="1498" spans="1:50">
      <c r="A1498" s="22">
        <v>43131</v>
      </c>
      <c r="B1498">
        <v>2662</v>
      </c>
      <c r="C1498">
        <v>2718</v>
      </c>
      <c r="D1498">
        <v>2605</v>
      </c>
      <c r="E1498">
        <v>2639</v>
      </c>
      <c r="F1498" s="22">
        <v>43132</v>
      </c>
      <c r="G1498">
        <v>2686</v>
      </c>
      <c r="H1498">
        <v>2763</v>
      </c>
      <c r="I1498">
        <v>2649</v>
      </c>
      <c r="J1498">
        <v>2749</v>
      </c>
      <c r="K1498" s="22">
        <v>43133</v>
      </c>
      <c r="L1498">
        <v>2700</v>
      </c>
      <c r="M1498">
        <v>0.99</v>
      </c>
      <c r="N1498" s="8">
        <f>IF(AND(AM1498=1,AC1498&lt;-0.005,AE1498&gt;O$1),R1498,"")</f>
        <v>15267.175572519109</v>
      </c>
      <c r="O1498" s="8">
        <f t="shared" si="122"/>
        <v>67256.099184700404</v>
      </c>
      <c r="P1498" s="8" t="str">
        <f t="shared" ref="P1498:P1561" si="126">IF(AND(AM1498=1,AC1498&lt;Q$8,E1498/B1498-1&gt;Q$9,J1498&lt;Q$10),R1498,"")</f>
        <v/>
      </c>
      <c r="Q1498" s="8">
        <f t="shared" si="123"/>
        <v>50648.59402823155</v>
      </c>
      <c r="R1498" s="8">
        <f t="shared" si="124"/>
        <v>15267.175572519109</v>
      </c>
      <c r="S1498" s="8">
        <f t="shared" si="125"/>
        <v>143906.86378171146</v>
      </c>
      <c r="U1498" s="25">
        <v>43133.320057870369</v>
      </c>
      <c r="V1498">
        <v>37</v>
      </c>
      <c r="W1498">
        <v>8473</v>
      </c>
      <c r="X1498" t="s">
        <v>1114</v>
      </c>
      <c r="Y1498" t="s">
        <v>962</v>
      </c>
      <c r="Z1498" s="25">
        <v>43132.993055555555</v>
      </c>
      <c r="AA1498">
        <v>2709</v>
      </c>
      <c r="AB1498">
        <v>-40</v>
      </c>
      <c r="AC1498" s="24">
        <v>-1.46E-2</v>
      </c>
      <c r="AD1498">
        <v>4600</v>
      </c>
      <c r="AE1498">
        <v>12449100</v>
      </c>
      <c r="AF1498" s="22">
        <v>43132</v>
      </c>
      <c r="AG1498">
        <v>2686</v>
      </c>
      <c r="AH1498">
        <v>2749</v>
      </c>
      <c r="AI1498" s="22">
        <v>43133</v>
      </c>
      <c r="AJ1498">
        <v>2700</v>
      </c>
      <c r="AK1498">
        <v>2620</v>
      </c>
      <c r="AM1498">
        <v>1</v>
      </c>
      <c r="AN1498" t="s">
        <v>1023</v>
      </c>
      <c r="AO1498">
        <v>3.24</v>
      </c>
      <c r="AP1498">
        <v>2.5499999999999998</v>
      </c>
      <c r="AQ1498">
        <v>0.47</v>
      </c>
      <c r="AR1498">
        <v>0.8</v>
      </c>
      <c r="AS1498">
        <v>0.99</v>
      </c>
      <c r="AT1498">
        <v>1.19</v>
      </c>
      <c r="AU1498">
        <v>0.74199999999999999</v>
      </c>
      <c r="AV1498">
        <v>2753</v>
      </c>
      <c r="AW1498">
        <v>2610</v>
      </c>
      <c r="AX1498">
        <v>2620</v>
      </c>
    </row>
    <row r="1499" spans="1:50">
      <c r="A1499" s="22">
        <v>43131</v>
      </c>
      <c r="B1499">
        <v>955</v>
      </c>
      <c r="C1499">
        <v>978</v>
      </c>
      <c r="D1499">
        <v>955</v>
      </c>
      <c r="E1499">
        <v>975</v>
      </c>
      <c r="F1499" s="22">
        <v>43132</v>
      </c>
      <c r="G1499">
        <v>981</v>
      </c>
      <c r="H1499">
        <v>1008</v>
      </c>
      <c r="I1499">
        <v>981</v>
      </c>
      <c r="J1499">
        <v>1006</v>
      </c>
      <c r="K1499" s="22">
        <v>43133</v>
      </c>
      <c r="L1499">
        <v>886</v>
      </c>
      <c r="M1499">
        <v>1.02</v>
      </c>
      <c r="N1499" s="8">
        <f>IF(AND(AM1499=1,AC1499&lt;-0.005,AE1499&gt;O$1),R1499,"")</f>
        <v>-8869.1796008869005</v>
      </c>
      <c r="O1499" s="8">
        <f t="shared" si="122"/>
        <v>58386.919583813506</v>
      </c>
      <c r="P1499" s="8" t="str">
        <f t="shared" si="126"/>
        <v/>
      </c>
      <c r="Q1499" s="8">
        <f t="shared" si="123"/>
        <v>50648.59402823155</v>
      </c>
      <c r="R1499" s="8">
        <f t="shared" si="124"/>
        <v>-8869.1796008869005</v>
      </c>
      <c r="S1499" s="8">
        <f t="shared" si="125"/>
        <v>135037.68418082455</v>
      </c>
      <c r="U1499" s="25">
        <v>43133.320057870369</v>
      </c>
      <c r="V1499">
        <v>38</v>
      </c>
      <c r="W1499">
        <v>5476</v>
      </c>
      <c r="X1499" t="s">
        <v>1547</v>
      </c>
      <c r="Y1499" t="s">
        <v>962</v>
      </c>
      <c r="Z1499" s="25">
        <v>43132.952777777777</v>
      </c>
      <c r="AA1499">
        <v>905.1</v>
      </c>
      <c r="AB1499">
        <v>-100.9</v>
      </c>
      <c r="AC1499" s="24">
        <v>-0.1003</v>
      </c>
      <c r="AD1499">
        <v>4500</v>
      </c>
      <c r="AE1499">
        <v>4061240</v>
      </c>
      <c r="AF1499" s="22">
        <v>43132</v>
      </c>
      <c r="AG1499">
        <v>981</v>
      </c>
      <c r="AH1499">
        <v>1006</v>
      </c>
      <c r="AI1499" s="22">
        <v>43133</v>
      </c>
      <c r="AJ1499">
        <v>886</v>
      </c>
      <c r="AK1499">
        <v>902</v>
      </c>
      <c r="AM1499">
        <v>1</v>
      </c>
      <c r="AN1499" t="s">
        <v>1023</v>
      </c>
      <c r="AO1499">
        <v>19.45</v>
      </c>
      <c r="AP1499" t="s">
        <v>956</v>
      </c>
      <c r="AQ1499">
        <v>0.86</v>
      </c>
      <c r="AR1499">
        <v>0.56999999999999995</v>
      </c>
      <c r="AS1499">
        <v>1.02</v>
      </c>
      <c r="AT1499">
        <v>1.03</v>
      </c>
      <c r="AU1499">
        <v>1.1399999999999999</v>
      </c>
      <c r="AV1499">
        <v>915</v>
      </c>
      <c r="AW1499">
        <v>868</v>
      </c>
      <c r="AX1499">
        <v>902</v>
      </c>
    </row>
    <row r="1500" spans="1:50">
      <c r="A1500" s="22">
        <v>43131</v>
      </c>
      <c r="B1500">
        <v>2810</v>
      </c>
      <c r="C1500">
        <v>2835</v>
      </c>
      <c r="D1500">
        <v>2750</v>
      </c>
      <c r="E1500">
        <v>2751</v>
      </c>
      <c r="F1500" s="22">
        <v>43132</v>
      </c>
      <c r="G1500">
        <v>3145</v>
      </c>
      <c r="H1500">
        <v>3145</v>
      </c>
      <c r="I1500">
        <v>2903</v>
      </c>
      <c r="J1500">
        <v>2933</v>
      </c>
      <c r="K1500" s="22">
        <v>43133</v>
      </c>
      <c r="L1500">
        <v>2964</v>
      </c>
      <c r="M1500">
        <v>1.03</v>
      </c>
      <c r="N1500" s="8" t="str">
        <f>IF(AND(AM1500=1,AC1500&lt;-0.005,AE1500&gt;O$1),R1500,"")</f>
        <v/>
      </c>
      <c r="O1500" s="8">
        <f t="shared" si="122"/>
        <v>58386.919583813506</v>
      </c>
      <c r="P1500" s="8" t="str">
        <f t="shared" si="126"/>
        <v/>
      </c>
      <c r="Q1500" s="8">
        <f t="shared" si="123"/>
        <v>50648.59402823155</v>
      </c>
      <c r="R1500" s="8">
        <f t="shared" si="124"/>
        <v>14226.231783483701</v>
      </c>
      <c r="S1500" s="8">
        <f t="shared" si="125"/>
        <v>149263.91596430825</v>
      </c>
      <c r="U1500" s="25">
        <v>43133.320057870369</v>
      </c>
      <c r="V1500">
        <v>40</v>
      </c>
      <c r="W1500">
        <v>7701</v>
      </c>
      <c r="X1500" t="s">
        <v>1546</v>
      </c>
      <c r="Y1500" t="s">
        <v>962</v>
      </c>
      <c r="Z1500" s="25">
        <v>43132.995138888888</v>
      </c>
      <c r="AA1500">
        <v>3180</v>
      </c>
      <c r="AB1500">
        <v>247</v>
      </c>
      <c r="AC1500" s="24">
        <v>8.4199999999999997E-2</v>
      </c>
      <c r="AD1500">
        <v>4300</v>
      </c>
      <c r="AE1500">
        <v>13187350</v>
      </c>
      <c r="AF1500" s="22">
        <v>43132</v>
      </c>
      <c r="AG1500">
        <v>3145</v>
      </c>
      <c r="AH1500">
        <v>2933</v>
      </c>
      <c r="AI1500" s="22">
        <v>43133</v>
      </c>
      <c r="AJ1500">
        <v>2964</v>
      </c>
      <c r="AK1500">
        <v>2882</v>
      </c>
      <c r="AM1500">
        <v>1</v>
      </c>
      <c r="AN1500">
        <v>0.05</v>
      </c>
      <c r="AO1500">
        <v>0.6</v>
      </c>
      <c r="AP1500">
        <v>0.75</v>
      </c>
      <c r="AQ1500">
        <v>0.98</v>
      </c>
      <c r="AR1500">
        <v>0.99</v>
      </c>
      <c r="AS1500">
        <v>1.03</v>
      </c>
      <c r="AT1500">
        <v>1.0900000000000001</v>
      </c>
      <c r="AU1500">
        <v>0.54100000000000004</v>
      </c>
      <c r="AV1500">
        <v>2978</v>
      </c>
      <c r="AW1500">
        <v>2867</v>
      </c>
      <c r="AX1500">
        <v>2882</v>
      </c>
    </row>
    <row r="1501" spans="1:50">
      <c r="A1501" s="22">
        <v>43131</v>
      </c>
      <c r="B1501">
        <v>595</v>
      </c>
      <c r="C1501">
        <v>607</v>
      </c>
      <c r="D1501">
        <v>587</v>
      </c>
      <c r="E1501">
        <v>603</v>
      </c>
      <c r="F1501" s="22">
        <v>43132</v>
      </c>
      <c r="G1501">
        <v>600</v>
      </c>
      <c r="H1501">
        <v>615</v>
      </c>
      <c r="I1501">
        <v>596</v>
      </c>
      <c r="J1501">
        <v>611</v>
      </c>
      <c r="K1501" s="22">
        <v>43133</v>
      </c>
      <c r="L1501">
        <v>609</v>
      </c>
      <c r="M1501">
        <v>0.94</v>
      </c>
      <c r="N1501" s="8" t="str">
        <f>IF(AND(AM1501=1,AC1501&lt;-0.005,AE1501&gt;O$1),R1501,"")</f>
        <v/>
      </c>
      <c r="O1501" s="8">
        <f t="shared" si="122"/>
        <v>58386.919583813506</v>
      </c>
      <c r="P1501" s="8" t="str">
        <f t="shared" si="126"/>
        <v/>
      </c>
      <c r="Q1501" s="8">
        <f t="shared" si="123"/>
        <v>50648.59402823155</v>
      </c>
      <c r="R1501" s="8">
        <f t="shared" si="124"/>
        <v>7499.9999999999509</v>
      </c>
      <c r="S1501" s="8">
        <f t="shared" si="125"/>
        <v>149263.91596430825</v>
      </c>
      <c r="U1501" s="25">
        <v>43133.320057870369</v>
      </c>
      <c r="V1501">
        <v>41</v>
      </c>
      <c r="W1501">
        <v>4563</v>
      </c>
      <c r="X1501" t="s">
        <v>1102</v>
      </c>
      <c r="Y1501" t="s">
        <v>957</v>
      </c>
      <c r="Z1501" s="25">
        <v>43132.99722222222</v>
      </c>
      <c r="AA1501">
        <v>605</v>
      </c>
      <c r="AB1501">
        <v>-6</v>
      </c>
      <c r="AC1501" s="24">
        <v>-9.7999999999999997E-3</v>
      </c>
      <c r="AD1501">
        <v>4000</v>
      </c>
      <c r="AE1501">
        <v>2428140</v>
      </c>
      <c r="AF1501" s="22">
        <v>43132</v>
      </c>
      <c r="AG1501">
        <v>600</v>
      </c>
      <c r="AH1501">
        <v>611</v>
      </c>
      <c r="AI1501" s="22">
        <v>43133</v>
      </c>
      <c r="AJ1501">
        <v>609</v>
      </c>
      <c r="AK1501">
        <v>600</v>
      </c>
      <c r="AM1501">
        <v>2</v>
      </c>
      <c r="AN1501" t="s">
        <v>1023</v>
      </c>
      <c r="AO1501">
        <v>0</v>
      </c>
      <c r="AP1501">
        <v>0</v>
      </c>
      <c r="AQ1501">
        <v>0.05</v>
      </c>
      <c r="AR1501">
        <v>0.35</v>
      </c>
      <c r="AS1501">
        <v>0.94</v>
      </c>
      <c r="AT1501">
        <v>1.01</v>
      </c>
      <c r="AU1501">
        <v>1.17</v>
      </c>
      <c r="AV1501">
        <v>611</v>
      </c>
      <c r="AW1501">
        <v>596</v>
      </c>
      <c r="AX1501">
        <v>600</v>
      </c>
    </row>
    <row r="1502" spans="1:50">
      <c r="A1502" s="22">
        <v>43131</v>
      </c>
      <c r="B1502">
        <v>2943</v>
      </c>
      <c r="C1502">
        <v>2967</v>
      </c>
      <c r="D1502">
        <v>2899</v>
      </c>
      <c r="E1502">
        <v>2967</v>
      </c>
      <c r="F1502" s="22">
        <v>43132</v>
      </c>
      <c r="G1502">
        <v>2921</v>
      </c>
      <c r="H1502">
        <v>2935</v>
      </c>
      <c r="I1502">
        <v>2866</v>
      </c>
      <c r="J1502">
        <v>2868</v>
      </c>
      <c r="K1502" s="22">
        <v>43133</v>
      </c>
      <c r="L1502">
        <v>2905</v>
      </c>
      <c r="M1502">
        <v>1</v>
      </c>
      <c r="N1502" s="8" t="str">
        <f>IF(AND(AM1502=1,AC1502&lt;-0.005,AE1502&gt;O$1),R1502,"")</f>
        <v/>
      </c>
      <c r="O1502" s="8">
        <f t="shared" si="122"/>
        <v>58386.919583813506</v>
      </c>
      <c r="P1502" s="8" t="str">
        <f t="shared" si="126"/>
        <v/>
      </c>
      <c r="Q1502" s="8">
        <f t="shared" si="123"/>
        <v>50648.59402823155</v>
      </c>
      <c r="R1502" s="8">
        <f t="shared" si="124"/>
        <v>-3079.0283954840734</v>
      </c>
      <c r="S1502" s="8">
        <f t="shared" si="125"/>
        <v>146184.88756882417</v>
      </c>
      <c r="U1502" s="25">
        <v>43133.320057870369</v>
      </c>
      <c r="V1502">
        <v>42</v>
      </c>
      <c r="W1502">
        <v>1360</v>
      </c>
      <c r="X1502" t="s">
        <v>1175</v>
      </c>
      <c r="Y1502" t="s">
        <v>954</v>
      </c>
      <c r="Z1502" s="25">
        <v>43132.982638888891</v>
      </c>
      <c r="AA1502">
        <v>2902</v>
      </c>
      <c r="AB1502">
        <v>34</v>
      </c>
      <c r="AC1502" s="24">
        <v>1.1900000000000001E-2</v>
      </c>
      <c r="AD1502">
        <v>3980</v>
      </c>
      <c r="AE1502">
        <v>11546200</v>
      </c>
      <c r="AF1502" s="22">
        <v>43132</v>
      </c>
      <c r="AG1502">
        <v>2921</v>
      </c>
      <c r="AH1502">
        <v>2868</v>
      </c>
      <c r="AI1502" s="22">
        <v>43133</v>
      </c>
      <c r="AJ1502">
        <v>2905</v>
      </c>
      <c r="AK1502">
        <v>2923</v>
      </c>
      <c r="AM1502">
        <v>1</v>
      </c>
      <c r="AN1502" t="s">
        <v>1023</v>
      </c>
      <c r="AO1502" s="26">
        <v>7.4999999999999997E-3</v>
      </c>
      <c r="AQ1502">
        <v>0.34</v>
      </c>
      <c r="AR1502">
        <v>0.19</v>
      </c>
      <c r="AS1502">
        <v>1</v>
      </c>
      <c r="AT1502">
        <v>0.93</v>
      </c>
      <c r="AU1502">
        <v>2.12</v>
      </c>
      <c r="AV1502">
        <v>2959</v>
      </c>
      <c r="AW1502">
        <v>2903</v>
      </c>
      <c r="AX1502">
        <v>2923</v>
      </c>
    </row>
    <row r="1503" spans="1:50">
      <c r="A1503" s="22">
        <v>43131</v>
      </c>
      <c r="B1503">
        <v>1722</v>
      </c>
      <c r="C1503">
        <v>1773</v>
      </c>
      <c r="D1503">
        <v>1545</v>
      </c>
      <c r="E1503">
        <v>1606</v>
      </c>
      <c r="F1503" s="22">
        <v>43132</v>
      </c>
      <c r="G1503">
        <v>1636</v>
      </c>
      <c r="H1503">
        <v>1722</v>
      </c>
      <c r="I1503">
        <v>1461</v>
      </c>
      <c r="J1503">
        <v>1560</v>
      </c>
      <c r="K1503" s="22">
        <v>43133</v>
      </c>
      <c r="L1503">
        <v>1522</v>
      </c>
      <c r="M1503">
        <v>1.47</v>
      </c>
      <c r="N1503" s="8" t="str">
        <f>IF(AND(AM1503=1,AC1503&lt;-0.005,AE1503&gt;O$1),R1503,"")</f>
        <v/>
      </c>
      <c r="O1503" s="8">
        <f t="shared" si="122"/>
        <v>58386.919583813506</v>
      </c>
      <c r="P1503" s="8" t="str">
        <f t="shared" si="126"/>
        <v/>
      </c>
      <c r="Q1503" s="8">
        <f t="shared" si="123"/>
        <v>50648.59402823155</v>
      </c>
      <c r="R1503" s="8">
        <f t="shared" si="124"/>
        <v>12457.912457912502</v>
      </c>
      <c r="S1503" s="8">
        <f t="shared" si="125"/>
        <v>146184.88756882417</v>
      </c>
      <c r="U1503" s="25">
        <v>43133.320057870369</v>
      </c>
      <c r="V1503">
        <v>43</v>
      </c>
      <c r="W1503">
        <v>6907</v>
      </c>
      <c r="X1503" t="s">
        <v>801</v>
      </c>
      <c r="Y1503" t="s">
        <v>960</v>
      </c>
      <c r="Z1503" s="25">
        <v>43132.993055555555</v>
      </c>
      <c r="AA1503">
        <v>1534</v>
      </c>
      <c r="AB1503">
        <v>-26</v>
      </c>
      <c r="AC1503" s="24">
        <v>-1.67E-2</v>
      </c>
      <c r="AD1503">
        <v>3800</v>
      </c>
      <c r="AE1503">
        <v>5844030</v>
      </c>
      <c r="AF1503" s="22">
        <v>43132</v>
      </c>
      <c r="AG1503">
        <v>1636</v>
      </c>
      <c r="AH1503">
        <v>1560</v>
      </c>
      <c r="AI1503" s="22">
        <v>43133</v>
      </c>
      <c r="AJ1503">
        <v>1522</v>
      </c>
      <c r="AK1503">
        <v>1485</v>
      </c>
      <c r="AM1503">
        <v>2</v>
      </c>
      <c r="AN1503" t="s">
        <v>1023</v>
      </c>
      <c r="AO1503">
        <v>68</v>
      </c>
      <c r="AP1503">
        <v>1.92</v>
      </c>
      <c r="AQ1503">
        <v>1</v>
      </c>
      <c r="AR1503">
        <v>1</v>
      </c>
      <c r="AS1503">
        <v>1.47</v>
      </c>
      <c r="AT1503">
        <v>1.48</v>
      </c>
      <c r="AU1503">
        <v>0.504</v>
      </c>
      <c r="AV1503">
        <v>1610</v>
      </c>
      <c r="AW1503">
        <v>1471</v>
      </c>
      <c r="AX1503">
        <v>1485</v>
      </c>
    </row>
    <row r="1504" spans="1:50">
      <c r="A1504" s="22">
        <v>43131</v>
      </c>
      <c r="B1504">
        <v>1295</v>
      </c>
      <c r="C1504">
        <v>1295</v>
      </c>
      <c r="D1504">
        <v>1266</v>
      </c>
      <c r="E1504">
        <v>1266</v>
      </c>
      <c r="F1504" s="22">
        <v>43132</v>
      </c>
      <c r="G1504">
        <v>1300</v>
      </c>
      <c r="H1504">
        <v>1566</v>
      </c>
      <c r="I1504">
        <v>1300</v>
      </c>
      <c r="J1504">
        <v>1566</v>
      </c>
      <c r="K1504" s="22">
        <v>43133</v>
      </c>
      <c r="L1504">
        <v>1486</v>
      </c>
      <c r="M1504">
        <v>1.1499999999999999</v>
      </c>
      <c r="N1504" s="8" t="str">
        <f>IF(AND(AM1504=1,AC1504&lt;-0.005,AE1504&gt;O$1),R1504,"")</f>
        <v/>
      </c>
      <c r="O1504" s="8">
        <f t="shared" si="122"/>
        <v>58386.919583813506</v>
      </c>
      <c r="P1504" s="8" t="str">
        <f t="shared" si="126"/>
        <v/>
      </c>
      <c r="Q1504" s="8">
        <f t="shared" si="123"/>
        <v>50648.59402823155</v>
      </c>
      <c r="R1504" s="8">
        <f t="shared" si="124"/>
        <v>-14379.084967320267</v>
      </c>
      <c r="S1504" s="8">
        <f t="shared" si="125"/>
        <v>146184.88756882417</v>
      </c>
      <c r="U1504" s="25">
        <v>43133.320057870369</v>
      </c>
      <c r="V1504">
        <v>44</v>
      </c>
      <c r="W1504">
        <v>3224</v>
      </c>
      <c r="X1504" t="s">
        <v>1545</v>
      </c>
      <c r="Y1504" t="s">
        <v>957</v>
      </c>
      <c r="Z1504" s="25">
        <v>43132.995833333334</v>
      </c>
      <c r="AA1504">
        <v>1788</v>
      </c>
      <c r="AB1504">
        <v>222</v>
      </c>
      <c r="AC1504" s="24">
        <v>0.14180000000000001</v>
      </c>
      <c r="AD1504">
        <v>3700</v>
      </c>
      <c r="AE1504">
        <v>6405040</v>
      </c>
      <c r="AF1504" s="22">
        <v>43132</v>
      </c>
      <c r="AG1504">
        <v>1300</v>
      </c>
      <c r="AH1504">
        <v>1566</v>
      </c>
      <c r="AI1504" s="22">
        <v>43133</v>
      </c>
      <c r="AJ1504">
        <v>1486</v>
      </c>
      <c r="AK1504">
        <v>1530</v>
      </c>
      <c r="AM1504">
        <v>0</v>
      </c>
      <c r="AN1504" t="s">
        <v>1023</v>
      </c>
      <c r="AO1504">
        <v>0</v>
      </c>
      <c r="AP1504">
        <v>0</v>
      </c>
      <c r="AQ1504">
        <v>1</v>
      </c>
      <c r="AR1504">
        <v>1</v>
      </c>
      <c r="AS1504">
        <v>1.1499999999999999</v>
      </c>
      <c r="AT1504">
        <v>1.25</v>
      </c>
      <c r="AU1504">
        <v>1.284</v>
      </c>
      <c r="AV1504">
        <v>1599</v>
      </c>
      <c r="AW1504">
        <v>1459</v>
      </c>
      <c r="AX1504">
        <v>1530</v>
      </c>
    </row>
    <row r="1505" spans="1:50">
      <c r="A1505" s="22">
        <v>43131</v>
      </c>
      <c r="B1505">
        <v>2188</v>
      </c>
      <c r="C1505">
        <v>2233</v>
      </c>
      <c r="D1505">
        <v>2183</v>
      </c>
      <c r="E1505">
        <v>2198</v>
      </c>
      <c r="F1505" s="22">
        <v>43132</v>
      </c>
      <c r="G1505">
        <v>2228</v>
      </c>
      <c r="H1505">
        <v>2285</v>
      </c>
      <c r="I1505">
        <v>2217</v>
      </c>
      <c r="J1505">
        <v>2271</v>
      </c>
      <c r="K1505" s="22">
        <v>43133</v>
      </c>
      <c r="L1505">
        <v>2142</v>
      </c>
      <c r="M1505">
        <v>0.99</v>
      </c>
      <c r="N1505" s="8">
        <f>IF(AND(AM1505=1,AC1505&lt;-0.005,AE1505&gt;O$1),R1505,"")</f>
        <v>26807.673389080188</v>
      </c>
      <c r="O1505" s="8">
        <f t="shared" si="122"/>
        <v>85194.59297289369</v>
      </c>
      <c r="P1505" s="8" t="str">
        <f t="shared" si="126"/>
        <v/>
      </c>
      <c r="Q1505" s="8">
        <f t="shared" si="123"/>
        <v>50648.59402823155</v>
      </c>
      <c r="R1505" s="8">
        <f t="shared" si="124"/>
        <v>26807.673389080188</v>
      </c>
      <c r="S1505" s="8">
        <f t="shared" si="125"/>
        <v>172992.56095790435</v>
      </c>
      <c r="U1505" s="25">
        <v>43133.320057870369</v>
      </c>
      <c r="V1505">
        <v>45</v>
      </c>
      <c r="W1505">
        <v>7214</v>
      </c>
      <c r="X1505" t="s">
        <v>1378</v>
      </c>
      <c r="Y1505" t="s">
        <v>962</v>
      </c>
      <c r="Z1505" s="25">
        <v>43132.974999999999</v>
      </c>
      <c r="AA1505">
        <v>2150</v>
      </c>
      <c r="AB1505">
        <v>-121</v>
      </c>
      <c r="AC1505" s="24">
        <v>-5.33E-2</v>
      </c>
      <c r="AD1505">
        <v>3300</v>
      </c>
      <c r="AE1505">
        <v>7084920</v>
      </c>
      <c r="AF1505" s="22">
        <v>43132</v>
      </c>
      <c r="AG1505">
        <v>2228</v>
      </c>
      <c r="AH1505">
        <v>2271</v>
      </c>
      <c r="AI1505" s="22">
        <v>43133</v>
      </c>
      <c r="AJ1505">
        <v>2142</v>
      </c>
      <c r="AK1505">
        <v>2033</v>
      </c>
      <c r="AM1505">
        <v>1</v>
      </c>
      <c r="AN1505" t="s">
        <v>1023</v>
      </c>
      <c r="AO1505">
        <v>13.78</v>
      </c>
      <c r="AP1505">
        <v>1.76</v>
      </c>
      <c r="AQ1505">
        <v>0.25</v>
      </c>
      <c r="AR1505">
        <v>0.54</v>
      </c>
      <c r="AS1505">
        <v>0.99</v>
      </c>
      <c r="AT1505">
        <v>1.02</v>
      </c>
      <c r="AU1505">
        <v>0.77200000000000002</v>
      </c>
      <c r="AV1505">
        <v>2170</v>
      </c>
      <c r="AW1505">
        <v>2001</v>
      </c>
      <c r="AX1505">
        <v>2033</v>
      </c>
    </row>
    <row r="1506" spans="1:50">
      <c r="A1506" s="22">
        <v>43131</v>
      </c>
      <c r="B1506">
        <v>106</v>
      </c>
      <c r="C1506">
        <v>107</v>
      </c>
      <c r="D1506">
        <v>106</v>
      </c>
      <c r="E1506">
        <v>106</v>
      </c>
      <c r="F1506" s="22">
        <v>43132</v>
      </c>
      <c r="G1506">
        <v>106</v>
      </c>
      <c r="H1506">
        <v>107</v>
      </c>
      <c r="I1506">
        <v>105</v>
      </c>
      <c r="J1506">
        <v>105</v>
      </c>
      <c r="K1506" s="22">
        <v>43133</v>
      </c>
      <c r="L1506">
        <v>105</v>
      </c>
      <c r="M1506">
        <v>0.99</v>
      </c>
      <c r="N1506" s="8" t="str">
        <f>IF(AND(AM1506=1,AC1506&lt;-0.005,AE1506&gt;O$1),R1506,"")</f>
        <v/>
      </c>
      <c r="O1506" s="8">
        <f t="shared" si="122"/>
        <v>85194.59297289369</v>
      </c>
      <c r="P1506" s="8" t="str">
        <f t="shared" si="126"/>
        <v/>
      </c>
      <c r="Q1506" s="8">
        <f t="shared" si="123"/>
        <v>50648.59402823155</v>
      </c>
      <c r="R1506" s="8">
        <f t="shared" si="124"/>
        <v>-4716.9811320754707</v>
      </c>
      <c r="S1506" s="8">
        <f t="shared" si="125"/>
        <v>168275.57982582887</v>
      </c>
      <c r="U1506" s="25">
        <v>43133.320057870369</v>
      </c>
      <c r="V1506">
        <v>46</v>
      </c>
      <c r="W1506">
        <v>8789</v>
      </c>
      <c r="X1506" t="s">
        <v>1260</v>
      </c>
      <c r="Y1506" t="s">
        <v>957</v>
      </c>
      <c r="Z1506" s="25">
        <v>43132.924305555556</v>
      </c>
      <c r="AA1506">
        <v>106.5</v>
      </c>
      <c r="AB1506">
        <v>1.5</v>
      </c>
      <c r="AC1506" s="24">
        <v>1.43E-2</v>
      </c>
      <c r="AD1506">
        <v>3300</v>
      </c>
      <c r="AE1506">
        <v>349850</v>
      </c>
      <c r="AF1506" s="22">
        <v>43132</v>
      </c>
      <c r="AG1506">
        <v>106</v>
      </c>
      <c r="AH1506">
        <v>105</v>
      </c>
      <c r="AI1506" s="22">
        <v>43133</v>
      </c>
      <c r="AJ1506">
        <v>105</v>
      </c>
      <c r="AK1506">
        <v>106</v>
      </c>
      <c r="AM1506">
        <v>1</v>
      </c>
      <c r="AN1506" t="s">
        <v>1023</v>
      </c>
      <c r="AO1506">
        <v>9.4600000000000009</v>
      </c>
      <c r="AP1506" t="s">
        <v>956</v>
      </c>
      <c r="AQ1506">
        <v>0.38</v>
      </c>
      <c r="AR1506">
        <v>0.24</v>
      </c>
      <c r="AS1506">
        <v>0.99</v>
      </c>
      <c r="AT1506">
        <v>0.98</v>
      </c>
      <c r="AU1506">
        <v>0.70599999999999996</v>
      </c>
      <c r="AV1506">
        <v>107</v>
      </c>
      <c r="AW1506">
        <v>104</v>
      </c>
      <c r="AX1506">
        <v>106</v>
      </c>
    </row>
    <row r="1507" spans="1:50">
      <c r="A1507" s="22">
        <v>43131</v>
      </c>
      <c r="B1507">
        <v>370</v>
      </c>
      <c r="C1507">
        <v>417</v>
      </c>
      <c r="D1507">
        <v>361</v>
      </c>
      <c r="E1507">
        <v>389</v>
      </c>
      <c r="F1507" s="22">
        <v>43132</v>
      </c>
      <c r="G1507">
        <v>392</v>
      </c>
      <c r="H1507">
        <v>394</v>
      </c>
      <c r="I1507">
        <v>382</v>
      </c>
      <c r="J1507">
        <v>385</v>
      </c>
      <c r="K1507" s="22">
        <v>43133</v>
      </c>
      <c r="L1507">
        <v>383</v>
      </c>
      <c r="M1507">
        <v>0.99</v>
      </c>
      <c r="N1507" s="8" t="str">
        <f>IF(AND(AM1507=1,AC1507&lt;-0.005,AE1507&gt;O$1),R1507,"")</f>
        <v/>
      </c>
      <c r="O1507" s="8">
        <f t="shared" si="122"/>
        <v>85194.59297289369</v>
      </c>
      <c r="P1507" s="8" t="str">
        <f t="shared" si="126"/>
        <v/>
      </c>
      <c r="Q1507" s="8">
        <f t="shared" si="123"/>
        <v>50648.59402823155</v>
      </c>
      <c r="R1507" s="8">
        <f t="shared" si="124"/>
        <v>3947.3684210525885</v>
      </c>
      <c r="S1507" s="8">
        <f t="shared" si="125"/>
        <v>168275.57982582887</v>
      </c>
      <c r="U1507" s="25">
        <v>43133.320057870369</v>
      </c>
      <c r="V1507">
        <v>47</v>
      </c>
      <c r="W1507">
        <v>4597</v>
      </c>
      <c r="X1507" t="s">
        <v>1079</v>
      </c>
      <c r="Y1507" t="s">
        <v>957</v>
      </c>
      <c r="Z1507" s="25">
        <v>43132.98541666667</v>
      </c>
      <c r="AA1507">
        <v>383</v>
      </c>
      <c r="AB1507">
        <v>-2</v>
      </c>
      <c r="AC1507" s="24">
        <v>-5.1999999999999998E-3</v>
      </c>
      <c r="AD1507">
        <v>3300</v>
      </c>
      <c r="AE1507">
        <v>1267080</v>
      </c>
      <c r="AF1507" s="22">
        <v>43132</v>
      </c>
      <c r="AG1507">
        <v>392</v>
      </c>
      <c r="AH1507">
        <v>385</v>
      </c>
      <c r="AI1507" s="22">
        <v>43133</v>
      </c>
      <c r="AJ1507">
        <v>383</v>
      </c>
      <c r="AK1507">
        <v>380</v>
      </c>
      <c r="AM1507">
        <v>2</v>
      </c>
      <c r="AN1507" t="s">
        <v>1023</v>
      </c>
      <c r="AO1507">
        <v>0</v>
      </c>
      <c r="AP1507">
        <v>0</v>
      </c>
      <c r="AQ1507">
        <v>0.28000000000000003</v>
      </c>
      <c r="AR1507">
        <v>0.52</v>
      </c>
      <c r="AS1507">
        <v>0.99</v>
      </c>
      <c r="AT1507">
        <v>1</v>
      </c>
      <c r="AU1507">
        <v>1.091</v>
      </c>
      <c r="AV1507">
        <v>386</v>
      </c>
      <c r="AW1507">
        <v>376</v>
      </c>
      <c r="AX1507">
        <v>380</v>
      </c>
    </row>
    <row r="1508" spans="1:50">
      <c r="A1508" s="22">
        <v>43131</v>
      </c>
      <c r="B1508">
        <v>502</v>
      </c>
      <c r="C1508">
        <v>524</v>
      </c>
      <c r="D1508">
        <v>502</v>
      </c>
      <c r="E1508">
        <v>510</v>
      </c>
      <c r="F1508" s="22">
        <v>43132</v>
      </c>
      <c r="G1508">
        <v>426</v>
      </c>
      <c r="H1508">
        <v>439</v>
      </c>
      <c r="I1508">
        <v>416</v>
      </c>
      <c r="J1508">
        <v>435</v>
      </c>
      <c r="K1508" s="22">
        <v>43133</v>
      </c>
      <c r="L1508">
        <v>435</v>
      </c>
      <c r="M1508">
        <v>0.99</v>
      </c>
      <c r="N1508" s="8" t="str">
        <f>IF(AND(AM1508=1,AC1508&lt;-0.005,AE1508&gt;O$1),R1508,"")</f>
        <v/>
      </c>
      <c r="O1508" s="8">
        <f t="shared" si="122"/>
        <v>85194.59297289369</v>
      </c>
      <c r="P1508" s="8" t="str">
        <f t="shared" si="126"/>
        <v/>
      </c>
      <c r="Q1508" s="8">
        <f t="shared" si="123"/>
        <v>50648.59402823155</v>
      </c>
      <c r="R1508" s="8">
        <f t="shared" si="124"/>
        <v>-18805.309734513277</v>
      </c>
      <c r="S1508" s="8">
        <f t="shared" si="125"/>
        <v>149470.27009131559</v>
      </c>
      <c r="U1508" s="25">
        <v>43133.320057870369</v>
      </c>
      <c r="V1508">
        <v>48</v>
      </c>
      <c r="W1508">
        <v>8005</v>
      </c>
      <c r="X1508" t="s">
        <v>1053</v>
      </c>
      <c r="Y1508" t="s">
        <v>962</v>
      </c>
      <c r="Z1508" s="25">
        <v>43132.993055555555</v>
      </c>
      <c r="AA1508">
        <v>442.9</v>
      </c>
      <c r="AB1508">
        <v>7.9</v>
      </c>
      <c r="AC1508" s="24">
        <v>1.8200000000000001E-2</v>
      </c>
      <c r="AD1508">
        <v>3100</v>
      </c>
      <c r="AE1508">
        <v>1365520</v>
      </c>
      <c r="AF1508" s="22">
        <v>43132</v>
      </c>
      <c r="AG1508">
        <v>426</v>
      </c>
      <c r="AH1508">
        <v>435</v>
      </c>
      <c r="AI1508" s="22">
        <v>43133</v>
      </c>
      <c r="AJ1508">
        <v>435</v>
      </c>
      <c r="AK1508">
        <v>452</v>
      </c>
      <c r="AM1508">
        <v>1</v>
      </c>
      <c r="AN1508" t="s">
        <v>1023</v>
      </c>
      <c r="AO1508">
        <v>8.19</v>
      </c>
      <c r="AP1508">
        <v>2.2999999999999998</v>
      </c>
      <c r="AQ1508">
        <v>0.34</v>
      </c>
      <c r="AR1508">
        <v>0.83</v>
      </c>
      <c r="AS1508">
        <v>0.99</v>
      </c>
      <c r="AT1508">
        <v>1.07</v>
      </c>
      <c r="AU1508">
        <v>0.46600000000000003</v>
      </c>
      <c r="AV1508">
        <v>462</v>
      </c>
      <c r="AW1508">
        <v>435</v>
      </c>
      <c r="AX1508">
        <v>452</v>
      </c>
    </row>
    <row r="1509" spans="1:50">
      <c r="A1509" s="22">
        <v>43131</v>
      </c>
      <c r="B1509">
        <v>986</v>
      </c>
      <c r="C1509">
        <v>1000</v>
      </c>
      <c r="D1509">
        <v>983</v>
      </c>
      <c r="E1509">
        <v>989</v>
      </c>
      <c r="F1509" s="22">
        <v>43132</v>
      </c>
      <c r="G1509">
        <v>991</v>
      </c>
      <c r="H1509">
        <v>998</v>
      </c>
      <c r="I1509">
        <v>991</v>
      </c>
      <c r="J1509">
        <v>994</v>
      </c>
      <c r="K1509" s="22">
        <v>43133</v>
      </c>
      <c r="L1509">
        <v>1027</v>
      </c>
      <c r="M1509">
        <v>1.06</v>
      </c>
      <c r="N1509" s="8" t="str">
        <f>IF(AND(AM1509=1,AC1509&lt;-0.005,AE1509&gt;O$1),R1509,"")</f>
        <v/>
      </c>
      <c r="O1509" s="8">
        <f t="shared" si="122"/>
        <v>85194.59297289369</v>
      </c>
      <c r="P1509" s="8" t="str">
        <f t="shared" si="126"/>
        <v/>
      </c>
      <c r="Q1509" s="8">
        <f t="shared" si="123"/>
        <v>50648.59402823155</v>
      </c>
      <c r="R1509" s="8">
        <f t="shared" si="124"/>
        <v>487.3294346978696</v>
      </c>
      <c r="S1509" s="8">
        <f t="shared" si="125"/>
        <v>149470.27009131559</v>
      </c>
      <c r="U1509" s="25">
        <v>43133.320057870369</v>
      </c>
      <c r="V1509">
        <v>49</v>
      </c>
      <c r="W1509">
        <v>8931</v>
      </c>
      <c r="X1509" t="s">
        <v>1544</v>
      </c>
      <c r="Y1509" t="s">
        <v>960</v>
      </c>
      <c r="Z1509" s="25">
        <v>43132.998611111114</v>
      </c>
      <c r="AA1509">
        <v>1004.1</v>
      </c>
      <c r="AB1509">
        <v>10.1</v>
      </c>
      <c r="AC1509" s="24">
        <v>1.0200000000000001E-2</v>
      </c>
      <c r="AD1509">
        <v>3100</v>
      </c>
      <c r="AE1509">
        <v>3149820</v>
      </c>
      <c r="AF1509" s="22">
        <v>43132</v>
      </c>
      <c r="AG1509">
        <v>991</v>
      </c>
      <c r="AH1509">
        <v>994</v>
      </c>
      <c r="AI1509" s="22">
        <v>43133</v>
      </c>
      <c r="AJ1509">
        <v>1027</v>
      </c>
      <c r="AK1509">
        <v>1026</v>
      </c>
      <c r="AM1509" t="s">
        <v>1068</v>
      </c>
      <c r="AN1509">
        <v>2</v>
      </c>
      <c r="AO1509">
        <v>42.78</v>
      </c>
      <c r="AP1509">
        <v>2.82</v>
      </c>
      <c r="AQ1509">
        <v>0.9</v>
      </c>
      <c r="AR1509">
        <v>0.94</v>
      </c>
      <c r="AS1509">
        <v>1.06</v>
      </c>
      <c r="AT1509">
        <v>1.1599999999999999</v>
      </c>
      <c r="AU1509">
        <v>0.47499999999999998</v>
      </c>
      <c r="AV1509">
        <v>1032</v>
      </c>
      <c r="AW1509">
        <v>999</v>
      </c>
      <c r="AX1509">
        <v>1026</v>
      </c>
    </row>
    <row r="1510" spans="1:50">
      <c r="A1510" s="22">
        <v>43131</v>
      </c>
      <c r="B1510">
        <v>1570</v>
      </c>
      <c r="C1510">
        <v>1611</v>
      </c>
      <c r="D1510">
        <v>1492</v>
      </c>
      <c r="E1510">
        <v>1497</v>
      </c>
      <c r="F1510" s="22">
        <v>43132</v>
      </c>
      <c r="G1510">
        <v>1481</v>
      </c>
      <c r="H1510">
        <v>1509</v>
      </c>
      <c r="I1510">
        <v>1452</v>
      </c>
      <c r="J1510">
        <v>1469</v>
      </c>
      <c r="K1510" s="22">
        <v>43133</v>
      </c>
      <c r="L1510">
        <v>1476</v>
      </c>
      <c r="M1510">
        <v>0.81</v>
      </c>
      <c r="N1510" s="8" t="str">
        <f>IF(AND(AM1510=1,AC1510&lt;-0.005,AE1510&gt;O$1),R1510,"")</f>
        <v/>
      </c>
      <c r="O1510" s="8">
        <f t="shared" si="122"/>
        <v>85194.59297289369</v>
      </c>
      <c r="P1510" s="8" t="str">
        <f t="shared" si="126"/>
        <v/>
      </c>
      <c r="Q1510" s="8">
        <f t="shared" si="123"/>
        <v>50648.59402823155</v>
      </c>
      <c r="R1510" s="8">
        <f t="shared" si="124"/>
        <v>33622.559652928372</v>
      </c>
      <c r="S1510" s="8">
        <f t="shared" si="125"/>
        <v>149470.27009131559</v>
      </c>
      <c r="U1510" s="25">
        <v>43133.320057870369</v>
      </c>
      <c r="V1510">
        <v>50</v>
      </c>
      <c r="W1510">
        <v>9307</v>
      </c>
      <c r="X1510" t="s">
        <v>1478</v>
      </c>
      <c r="Y1510" t="s">
        <v>954</v>
      </c>
      <c r="Z1510" s="25">
        <v>43132.980555555558</v>
      </c>
      <c r="AA1510">
        <v>1460</v>
      </c>
      <c r="AB1510">
        <v>-9</v>
      </c>
      <c r="AC1510" s="24">
        <v>-6.1000000000000004E-3</v>
      </c>
      <c r="AD1510">
        <v>3000</v>
      </c>
      <c r="AE1510">
        <v>4389620</v>
      </c>
      <c r="AF1510" s="22">
        <v>43132</v>
      </c>
      <c r="AG1510">
        <v>1481</v>
      </c>
      <c r="AH1510">
        <v>1469</v>
      </c>
      <c r="AI1510" s="22">
        <v>43133</v>
      </c>
      <c r="AJ1510">
        <v>1476</v>
      </c>
      <c r="AK1510">
        <v>1383</v>
      </c>
      <c r="AM1510">
        <v>2</v>
      </c>
      <c r="AN1510" t="s">
        <v>1023</v>
      </c>
      <c r="AO1510">
        <v>871.55</v>
      </c>
      <c r="AP1510">
        <v>0.44</v>
      </c>
      <c r="AQ1510">
        <v>0.18</v>
      </c>
      <c r="AR1510">
        <v>0.33</v>
      </c>
      <c r="AS1510">
        <v>0.81</v>
      </c>
      <c r="AT1510">
        <v>1.19</v>
      </c>
      <c r="AU1510">
        <v>2.0529999999999999</v>
      </c>
      <c r="AV1510">
        <v>1513</v>
      </c>
      <c r="AW1510">
        <v>1355</v>
      </c>
      <c r="AX1510">
        <v>1383</v>
      </c>
    </row>
    <row r="1511" spans="1:50">
      <c r="A1511" s="22">
        <v>43132</v>
      </c>
      <c r="B1511">
        <v>1218</v>
      </c>
      <c r="C1511">
        <v>1223</v>
      </c>
      <c r="D1511">
        <v>1194</v>
      </c>
      <c r="E1511">
        <v>1198</v>
      </c>
      <c r="F1511" s="22">
        <v>43133</v>
      </c>
      <c r="G1511">
        <v>1211</v>
      </c>
      <c r="H1511">
        <v>1233</v>
      </c>
      <c r="I1511">
        <v>1210</v>
      </c>
      <c r="J1511">
        <v>1218</v>
      </c>
      <c r="K1511" s="22">
        <v>43136</v>
      </c>
      <c r="L1511">
        <v>1263</v>
      </c>
      <c r="M1511">
        <v>1.03</v>
      </c>
      <c r="N1511" s="8" t="str">
        <f>IF(AND(AM1511=1,AC1511&lt;-0.005,AE1511&gt;O$1),R1511,"")</f>
        <v/>
      </c>
      <c r="O1511" s="8">
        <f t="shared" si="122"/>
        <v>85194.59297289369</v>
      </c>
      <c r="P1511" s="8" t="str">
        <f t="shared" si="126"/>
        <v/>
      </c>
      <c r="Q1511" s="8">
        <f t="shared" si="123"/>
        <v>50648.59402823155</v>
      </c>
      <c r="R1511" s="8">
        <f t="shared" si="124"/>
        <v>-5481.5974941268551</v>
      </c>
      <c r="S1511" s="8">
        <f t="shared" si="125"/>
        <v>143988.67259718874</v>
      </c>
      <c r="U1511" s="25">
        <v>43136.320069444446</v>
      </c>
      <c r="V1511">
        <v>2</v>
      </c>
      <c r="W1511">
        <v>1357</v>
      </c>
      <c r="X1511" t="s">
        <v>1056</v>
      </c>
      <c r="Y1511" t="s">
        <v>954</v>
      </c>
      <c r="Z1511" s="25">
        <v>43133.99722222222</v>
      </c>
      <c r="AA1511">
        <v>1221.5999999999999</v>
      </c>
      <c r="AB1511">
        <v>3.6</v>
      </c>
      <c r="AC1511" s="24">
        <v>3.0000000000000001E-3</v>
      </c>
      <c r="AD1511">
        <v>235620</v>
      </c>
      <c r="AE1511">
        <v>288084164</v>
      </c>
      <c r="AF1511" s="22">
        <v>43133</v>
      </c>
      <c r="AG1511">
        <v>1211</v>
      </c>
      <c r="AH1511">
        <v>1218</v>
      </c>
      <c r="AI1511" s="22">
        <v>43136</v>
      </c>
      <c r="AJ1511">
        <v>1263</v>
      </c>
      <c r="AK1511">
        <v>1277</v>
      </c>
      <c r="AM1511">
        <v>1</v>
      </c>
      <c r="AN1511" t="s">
        <v>1023</v>
      </c>
      <c r="AO1511" s="26">
        <v>8.0000000000000002E-3</v>
      </c>
      <c r="AQ1511">
        <v>0.82</v>
      </c>
      <c r="AR1511">
        <v>0.34</v>
      </c>
      <c r="AS1511">
        <v>1.03</v>
      </c>
      <c r="AT1511">
        <v>0.97</v>
      </c>
      <c r="AU1511">
        <v>2.0529999999999999</v>
      </c>
      <c r="AV1511">
        <v>1282</v>
      </c>
      <c r="AW1511">
        <v>1260</v>
      </c>
      <c r="AX1511">
        <v>1277</v>
      </c>
    </row>
    <row r="1512" spans="1:50">
      <c r="A1512" s="22">
        <v>43132</v>
      </c>
      <c r="B1512">
        <v>384</v>
      </c>
      <c r="C1512">
        <v>400</v>
      </c>
      <c r="D1512">
        <v>384</v>
      </c>
      <c r="E1512">
        <v>399</v>
      </c>
      <c r="F1512" s="22">
        <v>43133</v>
      </c>
      <c r="G1512">
        <v>406</v>
      </c>
      <c r="H1512">
        <v>429</v>
      </c>
      <c r="I1512">
        <v>401</v>
      </c>
      <c r="J1512">
        <v>407</v>
      </c>
      <c r="K1512" s="22">
        <v>43136</v>
      </c>
      <c r="L1512">
        <v>345</v>
      </c>
      <c r="M1512">
        <v>1.21</v>
      </c>
      <c r="N1512" s="8" t="str">
        <f>IF(AND(AM1512=1,AC1512&lt;-0.005,AE1512&gt;O$1),R1512,"")</f>
        <v/>
      </c>
      <c r="O1512" s="8">
        <f t="shared" si="122"/>
        <v>85194.59297289369</v>
      </c>
      <c r="P1512" s="8" t="str">
        <f t="shared" si="126"/>
        <v/>
      </c>
      <c r="Q1512" s="8">
        <f t="shared" si="123"/>
        <v>50648.59402823155</v>
      </c>
      <c r="R1512" s="8">
        <f t="shared" si="124"/>
        <v>8849.5575221239069</v>
      </c>
      <c r="S1512" s="8">
        <f t="shared" si="125"/>
        <v>143988.67259718874</v>
      </c>
      <c r="U1512" s="25">
        <v>43136.320069444446</v>
      </c>
      <c r="V1512">
        <v>4</v>
      </c>
      <c r="W1512">
        <v>3113</v>
      </c>
      <c r="X1512" t="s">
        <v>1370</v>
      </c>
      <c r="Y1512" t="s">
        <v>954</v>
      </c>
      <c r="Z1512" s="25">
        <v>43133.99722222222</v>
      </c>
      <c r="AA1512">
        <v>347.1</v>
      </c>
      <c r="AB1512">
        <v>-59.9</v>
      </c>
      <c r="AC1512" s="24">
        <v>-0.1472</v>
      </c>
      <c r="AD1512">
        <v>83300</v>
      </c>
      <c r="AE1512">
        <v>28980080</v>
      </c>
      <c r="AF1512" s="22">
        <v>43133</v>
      </c>
      <c r="AG1512">
        <v>406</v>
      </c>
      <c r="AH1512">
        <v>407</v>
      </c>
      <c r="AI1512" s="22">
        <v>43136</v>
      </c>
      <c r="AJ1512">
        <v>345</v>
      </c>
      <c r="AK1512">
        <v>339</v>
      </c>
      <c r="AM1512">
        <v>2</v>
      </c>
      <c r="AN1512" t="s">
        <v>1023</v>
      </c>
      <c r="AO1512">
        <v>858.21</v>
      </c>
      <c r="AP1512" t="s">
        <v>956</v>
      </c>
      <c r="AQ1512">
        <v>1</v>
      </c>
      <c r="AR1512">
        <v>1</v>
      </c>
      <c r="AS1512">
        <v>1.21</v>
      </c>
      <c r="AT1512">
        <v>1.34</v>
      </c>
      <c r="AU1512">
        <v>0.71299999999999997</v>
      </c>
      <c r="AV1512">
        <v>348</v>
      </c>
      <c r="AW1512">
        <v>333</v>
      </c>
      <c r="AX1512">
        <v>339</v>
      </c>
    </row>
    <row r="1513" spans="1:50">
      <c r="A1513" s="22">
        <v>43132</v>
      </c>
      <c r="B1513">
        <v>5269</v>
      </c>
      <c r="C1513">
        <v>5386</v>
      </c>
      <c r="D1513">
        <v>5218</v>
      </c>
      <c r="E1513">
        <v>5385</v>
      </c>
      <c r="F1513" s="22">
        <v>43133</v>
      </c>
      <c r="G1513">
        <v>5395</v>
      </c>
      <c r="H1513">
        <v>5505</v>
      </c>
      <c r="I1513">
        <v>5370</v>
      </c>
      <c r="J1513">
        <v>5485</v>
      </c>
      <c r="K1513" s="22">
        <v>43136</v>
      </c>
      <c r="L1513">
        <v>5600</v>
      </c>
      <c r="M1513">
        <v>1.01</v>
      </c>
      <c r="N1513" s="8" t="str">
        <f>IF(AND(AM1513=1,AC1513&lt;-0.005,AE1513&gt;O$1),R1513,"")</f>
        <v/>
      </c>
      <c r="O1513" s="8">
        <f t="shared" si="122"/>
        <v>85194.59297289369</v>
      </c>
      <c r="P1513" s="8" t="str">
        <f t="shared" si="126"/>
        <v/>
      </c>
      <c r="Q1513" s="8">
        <f t="shared" si="123"/>
        <v>50648.59402823155</v>
      </c>
      <c r="R1513" s="8">
        <f t="shared" si="124"/>
        <v>2873.5632183908288</v>
      </c>
      <c r="S1513" s="8">
        <f t="shared" si="125"/>
        <v>146862.23581557957</v>
      </c>
      <c r="U1513" s="25">
        <v>43136.320069444446</v>
      </c>
      <c r="V1513">
        <v>5</v>
      </c>
      <c r="W1513">
        <v>6758</v>
      </c>
      <c r="X1513" t="s">
        <v>790</v>
      </c>
      <c r="Y1513" t="s">
        <v>962</v>
      </c>
      <c r="Z1513" s="25">
        <v>43133.997916666667</v>
      </c>
      <c r="AA1513">
        <v>5800</v>
      </c>
      <c r="AB1513">
        <v>315</v>
      </c>
      <c r="AC1513" s="24">
        <v>5.74E-2</v>
      </c>
      <c r="AD1513">
        <v>64100</v>
      </c>
      <c r="AE1513">
        <v>371298200</v>
      </c>
      <c r="AF1513" s="22">
        <v>43133</v>
      </c>
      <c r="AG1513">
        <v>5395</v>
      </c>
      <c r="AH1513">
        <v>5485</v>
      </c>
      <c r="AI1513" s="22">
        <v>43136</v>
      </c>
      <c r="AJ1513">
        <v>5600</v>
      </c>
      <c r="AK1513">
        <v>5568</v>
      </c>
      <c r="AM1513">
        <v>1</v>
      </c>
      <c r="AN1513" t="s">
        <v>1023</v>
      </c>
      <c r="AO1513">
        <v>14.23</v>
      </c>
      <c r="AP1513">
        <v>0.46</v>
      </c>
      <c r="AQ1513">
        <v>0.55000000000000004</v>
      </c>
      <c r="AR1513">
        <v>0.66</v>
      </c>
      <c r="AS1513">
        <v>1.01</v>
      </c>
      <c r="AT1513">
        <v>1.04</v>
      </c>
      <c r="AU1513">
        <v>0.58799999999999997</v>
      </c>
      <c r="AV1513">
        <v>5671</v>
      </c>
      <c r="AW1513">
        <v>5503</v>
      </c>
      <c r="AX1513">
        <v>5568</v>
      </c>
    </row>
    <row r="1514" spans="1:50">
      <c r="A1514" s="22">
        <v>43132</v>
      </c>
      <c r="B1514">
        <v>208.2</v>
      </c>
      <c r="C1514">
        <v>211.5</v>
      </c>
      <c r="D1514">
        <v>206.8</v>
      </c>
      <c r="E1514">
        <v>209.8</v>
      </c>
      <c r="F1514" s="22">
        <v>43133</v>
      </c>
      <c r="G1514">
        <v>210.1</v>
      </c>
      <c r="H1514">
        <v>210.7</v>
      </c>
      <c r="I1514">
        <v>206.8</v>
      </c>
      <c r="J1514">
        <v>207.6</v>
      </c>
      <c r="K1514" s="22">
        <v>43136</v>
      </c>
      <c r="L1514">
        <v>205</v>
      </c>
      <c r="M1514">
        <v>0.97</v>
      </c>
      <c r="N1514" s="8" t="str">
        <f>IF(AND(AM1514=1,AC1514&lt;-0.005,AE1514&gt;O$1),R1514,"")</f>
        <v/>
      </c>
      <c r="O1514" s="8">
        <f t="shared" si="122"/>
        <v>85194.59297289369</v>
      </c>
      <c r="P1514" s="8" t="str">
        <f t="shared" si="126"/>
        <v/>
      </c>
      <c r="Q1514" s="8">
        <f t="shared" si="123"/>
        <v>50648.59402823155</v>
      </c>
      <c r="R1514" s="8">
        <f t="shared" si="124"/>
        <v>244.02147388968842</v>
      </c>
      <c r="S1514" s="8">
        <f t="shared" si="125"/>
        <v>147106.25728946924</v>
      </c>
      <c r="U1514" s="25">
        <v>43136.320069444446</v>
      </c>
      <c r="V1514">
        <v>6</v>
      </c>
      <c r="W1514">
        <v>8411</v>
      </c>
      <c r="X1514" t="s">
        <v>1070</v>
      </c>
      <c r="Y1514" t="s">
        <v>962</v>
      </c>
      <c r="Z1514" s="25">
        <v>43133.995833333334</v>
      </c>
      <c r="AA1514">
        <v>208</v>
      </c>
      <c r="AB1514">
        <v>0.4</v>
      </c>
      <c r="AC1514" s="24">
        <v>1.9E-3</v>
      </c>
      <c r="AD1514">
        <v>54600</v>
      </c>
      <c r="AE1514">
        <v>11343440</v>
      </c>
      <c r="AF1514" s="22">
        <v>43133</v>
      </c>
      <c r="AG1514">
        <v>210.1</v>
      </c>
      <c r="AH1514">
        <v>207.6</v>
      </c>
      <c r="AI1514" s="22">
        <v>43136</v>
      </c>
      <c r="AJ1514">
        <v>205</v>
      </c>
      <c r="AK1514">
        <v>204.9</v>
      </c>
      <c r="AM1514">
        <v>1</v>
      </c>
      <c r="AN1514" t="s">
        <v>1023</v>
      </c>
      <c r="AO1514">
        <v>3.96</v>
      </c>
      <c r="AP1514">
        <v>3.61</v>
      </c>
      <c r="AQ1514">
        <v>0.15</v>
      </c>
      <c r="AR1514">
        <v>0.5</v>
      </c>
      <c r="AS1514">
        <v>0.97</v>
      </c>
      <c r="AT1514">
        <v>1.01</v>
      </c>
      <c r="AU1514">
        <v>0.40100000000000002</v>
      </c>
      <c r="AV1514">
        <v>205.7</v>
      </c>
      <c r="AW1514">
        <v>203.3</v>
      </c>
      <c r="AX1514">
        <v>204.9</v>
      </c>
    </row>
    <row r="1515" spans="1:50">
      <c r="A1515" s="22">
        <v>43132</v>
      </c>
      <c r="B1515">
        <v>1320</v>
      </c>
      <c r="C1515">
        <v>1320</v>
      </c>
      <c r="D1515">
        <v>1250</v>
      </c>
      <c r="E1515">
        <v>1300</v>
      </c>
      <c r="F1515" s="22">
        <v>43133</v>
      </c>
      <c r="G1515">
        <v>1560</v>
      </c>
      <c r="H1515">
        <v>1600</v>
      </c>
      <c r="I1515">
        <v>1545</v>
      </c>
      <c r="J1515">
        <v>1600</v>
      </c>
      <c r="K1515" s="22">
        <v>43136</v>
      </c>
      <c r="L1515">
        <v>1620</v>
      </c>
      <c r="M1515">
        <v>1.23</v>
      </c>
      <c r="N1515" s="8" t="str">
        <f>IF(AND(AM1515=1,AC1515&lt;-0.005,AE1515&gt;O$1),R1515,"")</f>
        <v/>
      </c>
      <c r="O1515" s="8">
        <f t="shared" si="122"/>
        <v>85194.59297289369</v>
      </c>
      <c r="P1515" s="8" t="str">
        <f t="shared" si="126"/>
        <v/>
      </c>
      <c r="Q1515" s="8">
        <f t="shared" si="123"/>
        <v>50648.59402823155</v>
      </c>
      <c r="R1515" s="8">
        <f t="shared" si="124"/>
        <v>-25205.158264947237</v>
      </c>
      <c r="S1515" s="8">
        <f t="shared" si="125"/>
        <v>147106.25728946924</v>
      </c>
      <c r="U1515" s="25">
        <v>43136.320069444446</v>
      </c>
      <c r="V1515">
        <v>7</v>
      </c>
      <c r="W1515">
        <v>4586</v>
      </c>
      <c r="X1515" t="s">
        <v>1221</v>
      </c>
      <c r="Y1515" t="s">
        <v>957</v>
      </c>
      <c r="Z1515" s="25">
        <v>43133.99722222222</v>
      </c>
      <c r="AA1515">
        <v>1612</v>
      </c>
      <c r="AB1515">
        <v>12</v>
      </c>
      <c r="AC1515" s="24">
        <v>7.4999999999999997E-3</v>
      </c>
      <c r="AD1515">
        <v>54500</v>
      </c>
      <c r="AE1515">
        <v>90025370</v>
      </c>
      <c r="AF1515" s="22">
        <v>43133</v>
      </c>
      <c r="AG1515">
        <v>1560</v>
      </c>
      <c r="AH1515">
        <v>1600</v>
      </c>
      <c r="AI1515" s="22">
        <v>43136</v>
      </c>
      <c r="AJ1515">
        <v>1620</v>
      </c>
      <c r="AK1515">
        <v>1706</v>
      </c>
      <c r="AM1515">
        <v>2</v>
      </c>
      <c r="AN1515" t="s">
        <v>1023</v>
      </c>
      <c r="AO1515">
        <v>0</v>
      </c>
      <c r="AP1515">
        <v>0</v>
      </c>
      <c r="AQ1515">
        <v>1</v>
      </c>
      <c r="AR1515">
        <v>1</v>
      </c>
      <c r="AS1515">
        <v>1.23</v>
      </c>
      <c r="AT1515">
        <v>1.34</v>
      </c>
      <c r="AU1515">
        <v>0.76200000000000001</v>
      </c>
      <c r="AV1515">
        <v>1753</v>
      </c>
      <c r="AW1515">
        <v>1560</v>
      </c>
      <c r="AX1515">
        <v>1706</v>
      </c>
    </row>
    <row r="1516" spans="1:50">
      <c r="A1516" s="22">
        <v>43132</v>
      </c>
      <c r="B1516">
        <v>3850</v>
      </c>
      <c r="C1516">
        <v>3871</v>
      </c>
      <c r="D1516">
        <v>3844</v>
      </c>
      <c r="E1516">
        <v>3859</v>
      </c>
      <c r="F1516" s="22">
        <v>43133</v>
      </c>
      <c r="G1516">
        <v>3858</v>
      </c>
      <c r="H1516">
        <v>3900</v>
      </c>
      <c r="I1516">
        <v>3840</v>
      </c>
      <c r="J1516">
        <v>3890</v>
      </c>
      <c r="K1516" s="22">
        <v>43136</v>
      </c>
      <c r="L1516">
        <v>3983</v>
      </c>
      <c r="M1516">
        <v>0.98</v>
      </c>
      <c r="N1516" s="8" t="str">
        <f>IF(AND(AM1516=1,AC1516&lt;-0.005,AE1516&gt;O$1),R1516,"")</f>
        <v/>
      </c>
      <c r="O1516" s="8">
        <f t="shared" si="122"/>
        <v>85194.59297289369</v>
      </c>
      <c r="P1516" s="8" t="str">
        <f t="shared" si="126"/>
        <v/>
      </c>
      <c r="Q1516" s="8">
        <f t="shared" si="123"/>
        <v>50648.59402823155</v>
      </c>
      <c r="R1516" s="8">
        <f t="shared" si="124"/>
        <v>1510.9544195416324</v>
      </c>
      <c r="S1516" s="8">
        <f t="shared" si="125"/>
        <v>148617.21170901088</v>
      </c>
      <c r="U1516" s="25">
        <v>43136.320069444446</v>
      </c>
      <c r="V1516">
        <v>9</v>
      </c>
      <c r="W1516">
        <v>7267</v>
      </c>
      <c r="X1516" t="s">
        <v>1131</v>
      </c>
      <c r="Y1516" t="s">
        <v>962</v>
      </c>
      <c r="Z1516" s="25">
        <v>43133.997916666667</v>
      </c>
      <c r="AA1516">
        <v>4101</v>
      </c>
      <c r="AB1516">
        <v>211</v>
      </c>
      <c r="AC1516" s="24">
        <v>5.4199999999999998E-2</v>
      </c>
      <c r="AD1516">
        <v>30200</v>
      </c>
      <c r="AE1516">
        <v>124273800</v>
      </c>
      <c r="AF1516" s="22">
        <v>43133</v>
      </c>
      <c r="AG1516">
        <v>3858</v>
      </c>
      <c r="AH1516">
        <v>3890</v>
      </c>
      <c r="AI1516" s="22">
        <v>43136</v>
      </c>
      <c r="AJ1516">
        <v>3983</v>
      </c>
      <c r="AK1516">
        <v>3971</v>
      </c>
      <c r="AM1516">
        <v>1</v>
      </c>
      <c r="AN1516">
        <v>0.05</v>
      </c>
      <c r="AO1516">
        <v>1.41</v>
      </c>
      <c r="AP1516">
        <v>2.4700000000000002</v>
      </c>
      <c r="AQ1516">
        <v>0.23</v>
      </c>
      <c r="AR1516">
        <v>0.56000000000000005</v>
      </c>
      <c r="AS1516">
        <v>0.98</v>
      </c>
      <c r="AT1516">
        <v>1.01</v>
      </c>
      <c r="AU1516">
        <v>0.44600000000000001</v>
      </c>
      <c r="AV1516">
        <v>4030</v>
      </c>
      <c r="AW1516">
        <v>3946</v>
      </c>
      <c r="AX1516">
        <v>3971</v>
      </c>
    </row>
    <row r="1517" spans="1:50">
      <c r="A1517" s="22">
        <v>43132</v>
      </c>
      <c r="B1517">
        <v>128</v>
      </c>
      <c r="C1517">
        <v>131</v>
      </c>
      <c r="D1517">
        <v>128</v>
      </c>
      <c r="E1517">
        <v>130</v>
      </c>
      <c r="F1517" s="22">
        <v>43133</v>
      </c>
      <c r="G1517">
        <v>131</v>
      </c>
      <c r="H1517">
        <v>132</v>
      </c>
      <c r="I1517">
        <v>129</v>
      </c>
      <c r="J1517">
        <v>132</v>
      </c>
      <c r="K1517" s="22">
        <v>43136</v>
      </c>
      <c r="L1517">
        <v>117</v>
      </c>
      <c r="M1517">
        <v>1.01</v>
      </c>
      <c r="N1517" s="8" t="str">
        <f>IF(AND(AM1517=1,AC1517&lt;-0.005,AE1517&gt;O$1),R1517,"")</f>
        <v/>
      </c>
      <c r="O1517" s="8">
        <f t="shared" si="122"/>
        <v>85194.59297289369</v>
      </c>
      <c r="P1517" s="8" t="str">
        <f t="shared" si="126"/>
        <v/>
      </c>
      <c r="Q1517" s="8">
        <f t="shared" si="123"/>
        <v>50648.59402823155</v>
      </c>
      <c r="R1517" s="8">
        <f t="shared" si="124"/>
        <v>-8403.3613445378414</v>
      </c>
      <c r="S1517" s="8">
        <f t="shared" si="125"/>
        <v>148617.21170901088</v>
      </c>
      <c r="U1517" s="25">
        <v>43136.320069444446</v>
      </c>
      <c r="V1517">
        <v>10</v>
      </c>
      <c r="W1517">
        <v>3315</v>
      </c>
      <c r="X1517" t="s">
        <v>1360</v>
      </c>
      <c r="Y1517" t="s">
        <v>962</v>
      </c>
      <c r="Z1517" s="25">
        <v>43133.993750000001</v>
      </c>
      <c r="AA1517">
        <v>126.1</v>
      </c>
      <c r="AB1517">
        <v>-5.9</v>
      </c>
      <c r="AC1517" s="24">
        <v>-4.4699999999999997E-2</v>
      </c>
      <c r="AD1517">
        <v>29800</v>
      </c>
      <c r="AE1517">
        <v>3779440</v>
      </c>
      <c r="AF1517" s="22">
        <v>43133</v>
      </c>
      <c r="AG1517">
        <v>131</v>
      </c>
      <c r="AH1517">
        <v>132</v>
      </c>
      <c r="AI1517" s="22">
        <v>43136</v>
      </c>
      <c r="AJ1517">
        <v>117</v>
      </c>
      <c r="AK1517">
        <v>119</v>
      </c>
      <c r="AM1517">
        <v>2</v>
      </c>
      <c r="AN1517" t="s">
        <v>1023</v>
      </c>
      <c r="AO1517">
        <v>181.34</v>
      </c>
      <c r="AP1517">
        <v>1.52</v>
      </c>
      <c r="AQ1517">
        <v>0.56000000000000005</v>
      </c>
      <c r="AR1517">
        <v>0.76</v>
      </c>
      <c r="AS1517">
        <v>1.01</v>
      </c>
      <c r="AT1517">
        <v>1.04</v>
      </c>
      <c r="AU1517">
        <v>0.60599999999999998</v>
      </c>
      <c r="AV1517">
        <v>123</v>
      </c>
      <c r="AW1517">
        <v>116</v>
      </c>
      <c r="AX1517">
        <v>119</v>
      </c>
    </row>
    <row r="1518" spans="1:50">
      <c r="A1518" s="22">
        <v>43132</v>
      </c>
      <c r="B1518">
        <v>377</v>
      </c>
      <c r="C1518">
        <v>380</v>
      </c>
      <c r="D1518">
        <v>367</v>
      </c>
      <c r="E1518">
        <v>369</v>
      </c>
      <c r="F1518" s="22">
        <v>43133</v>
      </c>
      <c r="G1518">
        <v>365</v>
      </c>
      <c r="H1518">
        <v>374</v>
      </c>
      <c r="I1518">
        <v>357</v>
      </c>
      <c r="J1518">
        <v>363</v>
      </c>
      <c r="K1518" s="22">
        <v>43136</v>
      </c>
      <c r="L1518">
        <v>339</v>
      </c>
      <c r="M1518">
        <v>1.04</v>
      </c>
      <c r="N1518" s="8" t="str">
        <f>IF(AND(AM1518=1,AC1518&lt;-0.005,AE1518&gt;O$1),R1518,"")</f>
        <v/>
      </c>
      <c r="O1518" s="8">
        <f t="shared" si="122"/>
        <v>85194.59297289369</v>
      </c>
      <c r="P1518" s="8" t="str">
        <f t="shared" si="126"/>
        <v/>
      </c>
      <c r="Q1518" s="8">
        <f t="shared" si="123"/>
        <v>50648.59402823155</v>
      </c>
      <c r="R1518" s="8">
        <f t="shared" si="124"/>
        <v>-12931.03448275862</v>
      </c>
      <c r="S1518" s="8">
        <f t="shared" si="125"/>
        <v>148617.21170901088</v>
      </c>
      <c r="U1518" s="25">
        <v>43136.320069444446</v>
      </c>
      <c r="V1518">
        <v>13</v>
      </c>
      <c r="W1518">
        <v>3323</v>
      </c>
      <c r="X1518" t="s">
        <v>305</v>
      </c>
      <c r="Y1518" t="s">
        <v>960</v>
      </c>
      <c r="Z1518" s="25">
        <v>43133.99722222222</v>
      </c>
      <c r="AA1518">
        <v>362</v>
      </c>
      <c r="AB1518">
        <v>-1</v>
      </c>
      <c r="AC1518" s="24">
        <v>-2.8E-3</v>
      </c>
      <c r="AD1518">
        <v>21700</v>
      </c>
      <c r="AE1518">
        <v>7829290</v>
      </c>
      <c r="AF1518" s="22">
        <v>43133</v>
      </c>
      <c r="AG1518">
        <v>365</v>
      </c>
      <c r="AH1518">
        <v>363</v>
      </c>
      <c r="AI1518" s="22">
        <v>43136</v>
      </c>
      <c r="AJ1518">
        <v>339</v>
      </c>
      <c r="AK1518">
        <v>348</v>
      </c>
      <c r="AM1518">
        <v>2</v>
      </c>
      <c r="AN1518" t="s">
        <v>1023</v>
      </c>
      <c r="AO1518">
        <v>7025.82</v>
      </c>
      <c r="AP1518">
        <v>0.41</v>
      </c>
      <c r="AQ1518">
        <v>0.55000000000000004</v>
      </c>
      <c r="AR1518">
        <v>0.7</v>
      </c>
      <c r="AS1518">
        <v>1.04</v>
      </c>
      <c r="AT1518">
        <v>1.8</v>
      </c>
      <c r="AU1518">
        <v>1.4079999999999999</v>
      </c>
      <c r="AV1518">
        <v>367</v>
      </c>
      <c r="AW1518">
        <v>338</v>
      </c>
      <c r="AX1518">
        <v>348</v>
      </c>
    </row>
    <row r="1519" spans="1:50">
      <c r="A1519" s="22">
        <v>43132</v>
      </c>
      <c r="B1519">
        <v>834.9</v>
      </c>
      <c r="C1519">
        <v>860.7</v>
      </c>
      <c r="D1519">
        <v>832.2</v>
      </c>
      <c r="E1519">
        <v>857</v>
      </c>
      <c r="F1519" s="22">
        <v>43133</v>
      </c>
      <c r="G1519">
        <v>858.8</v>
      </c>
      <c r="H1519">
        <v>861</v>
      </c>
      <c r="I1519">
        <v>837.7</v>
      </c>
      <c r="J1519">
        <v>845.4</v>
      </c>
      <c r="K1519" s="22">
        <v>43136</v>
      </c>
      <c r="L1519">
        <v>822</v>
      </c>
      <c r="M1519">
        <v>0.98</v>
      </c>
      <c r="N1519" s="8" t="str">
        <f>IF(AND(AM1519=1,AC1519&lt;-0.005,AE1519&gt;O$1),R1519,"")</f>
        <v/>
      </c>
      <c r="O1519" s="8">
        <f t="shared" si="122"/>
        <v>85194.59297289369</v>
      </c>
      <c r="P1519" s="8" t="str">
        <f t="shared" si="126"/>
        <v/>
      </c>
      <c r="Q1519" s="8">
        <f t="shared" si="123"/>
        <v>50648.59402823155</v>
      </c>
      <c r="R1519" s="8">
        <f t="shared" si="124"/>
        <v>669.99634547448841</v>
      </c>
      <c r="S1519" s="8">
        <f t="shared" si="125"/>
        <v>149287.20805448538</v>
      </c>
      <c r="U1519" s="25">
        <v>43136.320069444446</v>
      </c>
      <c r="V1519">
        <v>14</v>
      </c>
      <c r="W1519">
        <v>8306</v>
      </c>
      <c r="X1519" t="s">
        <v>1083</v>
      </c>
      <c r="Y1519" t="s">
        <v>962</v>
      </c>
      <c r="Z1519" s="25">
        <v>43133.995833333334</v>
      </c>
      <c r="AA1519">
        <v>848</v>
      </c>
      <c r="AB1519">
        <v>2.6</v>
      </c>
      <c r="AC1519" s="24">
        <v>3.0999999999999999E-3</v>
      </c>
      <c r="AD1519">
        <v>20600</v>
      </c>
      <c r="AE1519">
        <v>17326840</v>
      </c>
      <c r="AF1519" s="22">
        <v>43133</v>
      </c>
      <c r="AG1519">
        <v>858.8</v>
      </c>
      <c r="AH1519">
        <v>845.4</v>
      </c>
      <c r="AI1519" s="22">
        <v>43136</v>
      </c>
      <c r="AJ1519">
        <v>822</v>
      </c>
      <c r="AK1519">
        <v>820.9</v>
      </c>
      <c r="AM1519">
        <v>1</v>
      </c>
      <c r="AN1519">
        <v>0.05</v>
      </c>
      <c r="AO1519">
        <v>2.3199999999999998</v>
      </c>
      <c r="AP1519">
        <v>2.13</v>
      </c>
      <c r="AQ1519">
        <v>0.36</v>
      </c>
      <c r="AR1519">
        <v>0.72</v>
      </c>
      <c r="AS1519">
        <v>0.98</v>
      </c>
      <c r="AT1519">
        <v>1.04</v>
      </c>
      <c r="AU1519">
        <v>0.55400000000000005</v>
      </c>
      <c r="AV1519">
        <v>826.4</v>
      </c>
      <c r="AW1519">
        <v>813.5</v>
      </c>
      <c r="AX1519">
        <v>820.9</v>
      </c>
    </row>
    <row r="1520" spans="1:50">
      <c r="A1520" s="22">
        <v>43132</v>
      </c>
      <c r="B1520">
        <v>2855</v>
      </c>
      <c r="C1520">
        <v>2855</v>
      </c>
      <c r="D1520">
        <v>2855</v>
      </c>
      <c r="E1520">
        <v>2855</v>
      </c>
      <c r="F1520" s="22">
        <v>43133</v>
      </c>
      <c r="G1520">
        <v>3355</v>
      </c>
      <c r="H1520">
        <v>3355</v>
      </c>
      <c r="I1520">
        <v>3355</v>
      </c>
      <c r="J1520">
        <v>3355</v>
      </c>
      <c r="K1520" s="22">
        <v>43136</v>
      </c>
      <c r="L1520">
        <v>4055</v>
      </c>
      <c r="M1520">
        <v>1.42</v>
      </c>
      <c r="N1520" s="8" t="str">
        <f>IF(AND(AM1520=1,AC1520&lt;-0.005,AE1520&gt;O$1),R1520,"")</f>
        <v/>
      </c>
      <c r="O1520" s="8">
        <f t="shared" si="122"/>
        <v>85194.59297289369</v>
      </c>
      <c r="P1520" s="8" t="str">
        <f t="shared" si="126"/>
        <v/>
      </c>
      <c r="Q1520" s="8">
        <f t="shared" si="123"/>
        <v>50648.59402823155</v>
      </c>
      <c r="R1520" s="8">
        <f t="shared" si="124"/>
        <v>0</v>
      </c>
      <c r="S1520" s="8">
        <f t="shared" si="125"/>
        <v>149287.20805448538</v>
      </c>
      <c r="U1520" s="25">
        <v>43136.320069444446</v>
      </c>
      <c r="V1520">
        <v>15</v>
      </c>
      <c r="W1520">
        <v>3791</v>
      </c>
      <c r="X1520" t="s">
        <v>1435</v>
      </c>
      <c r="Y1520" t="s">
        <v>960</v>
      </c>
      <c r="Z1520" s="25">
        <v>43133.979166666664</v>
      </c>
      <c r="AA1520">
        <v>4055</v>
      </c>
      <c r="AB1520">
        <v>700</v>
      </c>
      <c r="AC1520" s="24">
        <v>0.20860000000000001</v>
      </c>
      <c r="AD1520">
        <v>16800</v>
      </c>
      <c r="AE1520">
        <v>68007350</v>
      </c>
      <c r="AF1520" s="22">
        <v>43133</v>
      </c>
      <c r="AG1520">
        <v>3355</v>
      </c>
      <c r="AH1520">
        <v>3355</v>
      </c>
      <c r="AI1520" s="22">
        <v>43136</v>
      </c>
      <c r="AJ1520">
        <v>4055</v>
      </c>
      <c r="AK1520">
        <v>4055</v>
      </c>
      <c r="AM1520">
        <v>1</v>
      </c>
      <c r="AN1520" t="s">
        <v>1023</v>
      </c>
      <c r="AO1520">
        <v>2.48</v>
      </c>
      <c r="AP1520">
        <v>0.15</v>
      </c>
      <c r="AQ1520">
        <v>1</v>
      </c>
      <c r="AR1520">
        <v>1</v>
      </c>
      <c r="AS1520">
        <v>1.42</v>
      </c>
      <c r="AT1520">
        <v>1.61</v>
      </c>
      <c r="AU1520">
        <v>0.76200000000000001</v>
      </c>
      <c r="AV1520">
        <v>4055</v>
      </c>
      <c r="AW1520">
        <v>3915</v>
      </c>
      <c r="AX1520">
        <v>4055</v>
      </c>
    </row>
    <row r="1521" spans="1:50">
      <c r="A1521" s="22">
        <v>43132</v>
      </c>
      <c r="B1521">
        <v>1000</v>
      </c>
      <c r="C1521">
        <v>1000</v>
      </c>
      <c r="D1521">
        <v>1000</v>
      </c>
      <c r="E1521">
        <v>1000</v>
      </c>
      <c r="F1521" s="22">
        <v>43133</v>
      </c>
      <c r="G1521">
        <v>1300</v>
      </c>
      <c r="H1521">
        <v>1600</v>
      </c>
      <c r="I1521">
        <v>1270</v>
      </c>
      <c r="J1521">
        <v>1600</v>
      </c>
      <c r="K1521" s="22">
        <v>43136</v>
      </c>
      <c r="L1521">
        <v>1520</v>
      </c>
      <c r="M1521">
        <v>2.35</v>
      </c>
      <c r="N1521" s="8" t="str">
        <f>IF(AND(AM1521=1,AC1521&lt;-0.005,AE1521&gt;O$1),R1521,"")</f>
        <v/>
      </c>
      <c r="O1521" s="8">
        <f t="shared" si="122"/>
        <v>85194.59297289369</v>
      </c>
      <c r="P1521" s="8" t="str">
        <f t="shared" si="126"/>
        <v/>
      </c>
      <c r="Q1521" s="8">
        <f t="shared" si="123"/>
        <v>50648.59402823155</v>
      </c>
      <c r="R1521" s="8">
        <f t="shared" si="124"/>
        <v>81929.555895865255</v>
      </c>
      <c r="S1521" s="8">
        <f t="shared" si="125"/>
        <v>149287.20805448538</v>
      </c>
      <c r="U1521" s="25">
        <v>43136.320069444446</v>
      </c>
      <c r="V1521">
        <v>16</v>
      </c>
      <c r="W1521">
        <v>4664</v>
      </c>
      <c r="X1521" t="s">
        <v>1393</v>
      </c>
      <c r="Y1521" t="s">
        <v>960</v>
      </c>
      <c r="Z1521" s="25">
        <v>43133.996527777781</v>
      </c>
      <c r="AA1521">
        <v>1670</v>
      </c>
      <c r="AB1521">
        <v>70</v>
      </c>
      <c r="AC1521" s="24">
        <v>4.3799999999999999E-2</v>
      </c>
      <c r="AD1521">
        <v>16100</v>
      </c>
      <c r="AE1521">
        <v>27376080</v>
      </c>
      <c r="AF1521" s="22">
        <v>43133</v>
      </c>
      <c r="AG1521">
        <v>1300</v>
      </c>
      <c r="AH1521">
        <v>1600</v>
      </c>
      <c r="AI1521" s="22">
        <v>43136</v>
      </c>
      <c r="AJ1521">
        <v>1520</v>
      </c>
      <c r="AK1521">
        <v>1306</v>
      </c>
      <c r="AM1521">
        <v>2</v>
      </c>
      <c r="AN1521" t="s">
        <v>1023</v>
      </c>
      <c r="AO1521">
        <v>0</v>
      </c>
      <c r="AP1521" t="s">
        <v>956</v>
      </c>
      <c r="AQ1521">
        <v>1</v>
      </c>
      <c r="AR1521">
        <v>1</v>
      </c>
      <c r="AS1521">
        <v>2.35</v>
      </c>
      <c r="AT1521">
        <v>2.59</v>
      </c>
      <c r="AU1521">
        <v>0.76400000000000001</v>
      </c>
      <c r="AV1521">
        <v>1568</v>
      </c>
      <c r="AW1521">
        <v>1271</v>
      </c>
      <c r="AX1521">
        <v>1306</v>
      </c>
    </row>
    <row r="1522" spans="1:50">
      <c r="A1522" s="22">
        <v>43132</v>
      </c>
      <c r="B1522">
        <v>1880</v>
      </c>
      <c r="C1522">
        <v>1900</v>
      </c>
      <c r="D1522">
        <v>1811</v>
      </c>
      <c r="E1522">
        <v>1850</v>
      </c>
      <c r="F1522" s="22">
        <v>43133</v>
      </c>
      <c r="G1522">
        <v>1850</v>
      </c>
      <c r="H1522">
        <v>1853</v>
      </c>
      <c r="I1522">
        <v>1772</v>
      </c>
      <c r="J1522">
        <v>1790</v>
      </c>
      <c r="K1522" s="22">
        <v>43136</v>
      </c>
      <c r="L1522">
        <v>1748</v>
      </c>
      <c r="M1522">
        <v>1.01</v>
      </c>
      <c r="N1522" s="8" t="str">
        <f>IF(AND(AM1522=1,AC1522&lt;-0.005,AE1522&gt;O$1),R1522,"")</f>
        <v/>
      </c>
      <c r="O1522" s="8">
        <f t="shared" si="122"/>
        <v>85194.59297289369</v>
      </c>
      <c r="P1522" s="8" t="str">
        <f t="shared" si="126"/>
        <v/>
      </c>
      <c r="Q1522" s="8">
        <f t="shared" si="123"/>
        <v>50648.59402823155</v>
      </c>
      <c r="R1522" s="8">
        <f t="shared" si="124"/>
        <v>17772.511848341277</v>
      </c>
      <c r="S1522" s="8">
        <f t="shared" si="125"/>
        <v>167059.71990282665</v>
      </c>
      <c r="U1522" s="25">
        <v>43136.320081018515</v>
      </c>
      <c r="V1522">
        <v>18</v>
      </c>
      <c r="W1522">
        <v>6804</v>
      </c>
      <c r="X1522" t="s">
        <v>547</v>
      </c>
      <c r="Y1522" t="s">
        <v>962</v>
      </c>
      <c r="Z1522" s="25">
        <v>43133.993055555555</v>
      </c>
      <c r="AA1522">
        <v>1815</v>
      </c>
      <c r="AB1522">
        <v>25</v>
      </c>
      <c r="AC1522" s="24">
        <v>1.4E-2</v>
      </c>
      <c r="AD1522">
        <v>12300</v>
      </c>
      <c r="AE1522">
        <v>22272680</v>
      </c>
      <c r="AF1522" s="22">
        <v>43133</v>
      </c>
      <c r="AG1522">
        <v>1850</v>
      </c>
      <c r="AH1522">
        <v>1790</v>
      </c>
      <c r="AI1522" s="22">
        <v>43136</v>
      </c>
      <c r="AJ1522">
        <v>1748</v>
      </c>
      <c r="AK1522">
        <v>1688</v>
      </c>
      <c r="AM1522">
        <v>1</v>
      </c>
      <c r="AN1522" t="s">
        <v>1023</v>
      </c>
      <c r="AO1522">
        <v>20.81</v>
      </c>
      <c r="AP1522">
        <v>0.56000000000000005</v>
      </c>
      <c r="AQ1522">
        <v>0.6</v>
      </c>
      <c r="AR1522">
        <v>0.67</v>
      </c>
      <c r="AS1522">
        <v>1.01</v>
      </c>
      <c r="AT1522">
        <v>1.02</v>
      </c>
      <c r="AU1522">
        <v>0.82499999999999996</v>
      </c>
      <c r="AV1522">
        <v>1755</v>
      </c>
      <c r="AW1522">
        <v>1649</v>
      </c>
      <c r="AX1522">
        <v>1688</v>
      </c>
    </row>
    <row r="1523" spans="1:50">
      <c r="A1523" s="22">
        <v>43132</v>
      </c>
      <c r="B1523">
        <v>1930</v>
      </c>
      <c r="C1523">
        <v>1955</v>
      </c>
      <c r="D1523">
        <v>1919</v>
      </c>
      <c r="E1523">
        <v>1952</v>
      </c>
      <c r="F1523" s="22">
        <v>43133</v>
      </c>
      <c r="G1523">
        <v>1953</v>
      </c>
      <c r="H1523">
        <v>2042</v>
      </c>
      <c r="I1523">
        <v>1933</v>
      </c>
      <c r="J1523">
        <v>2031</v>
      </c>
      <c r="K1523" s="22">
        <v>43136</v>
      </c>
      <c r="L1523">
        <v>2002</v>
      </c>
      <c r="M1523">
        <v>1.05</v>
      </c>
      <c r="N1523" s="8">
        <f>IF(AND(AM1523=1,AC1523&lt;-0.005,AE1523&gt;O$1),R1523,"")</f>
        <v>-374.34489643123345</v>
      </c>
      <c r="O1523" s="8">
        <f t="shared" si="122"/>
        <v>84820.248076462463</v>
      </c>
      <c r="P1523" s="8" t="str">
        <f t="shared" si="126"/>
        <v/>
      </c>
      <c r="Q1523" s="8">
        <f t="shared" si="123"/>
        <v>50648.59402823155</v>
      </c>
      <c r="R1523" s="8">
        <f t="shared" si="124"/>
        <v>-374.34489643123345</v>
      </c>
      <c r="S1523" s="8">
        <f t="shared" si="125"/>
        <v>166685.37500639542</v>
      </c>
      <c r="U1523" s="25">
        <v>43136.320081018515</v>
      </c>
      <c r="V1523">
        <v>19</v>
      </c>
      <c r="W1523">
        <v>8031</v>
      </c>
      <c r="X1523" t="s">
        <v>1309</v>
      </c>
      <c r="Y1523" t="s">
        <v>962</v>
      </c>
      <c r="Z1523" s="25">
        <v>43133.991666666669</v>
      </c>
      <c r="AA1523">
        <v>2020</v>
      </c>
      <c r="AB1523">
        <v>-11</v>
      </c>
      <c r="AC1523" s="24">
        <v>-5.4000000000000003E-3</v>
      </c>
      <c r="AD1523">
        <v>10100</v>
      </c>
      <c r="AE1523">
        <v>20562430</v>
      </c>
      <c r="AF1523" s="22">
        <v>43133</v>
      </c>
      <c r="AG1523">
        <v>1953</v>
      </c>
      <c r="AH1523">
        <v>2031</v>
      </c>
      <c r="AI1523" s="22">
        <v>43136</v>
      </c>
      <c r="AJ1523">
        <v>2002</v>
      </c>
      <c r="AK1523">
        <v>2003.5</v>
      </c>
      <c r="AM1523">
        <v>1</v>
      </c>
      <c r="AN1523">
        <v>0.05</v>
      </c>
      <c r="AO1523">
        <v>3.71</v>
      </c>
      <c r="AP1523">
        <v>2.95</v>
      </c>
      <c r="AQ1523">
        <v>1</v>
      </c>
      <c r="AR1523">
        <v>1</v>
      </c>
      <c r="AS1523">
        <v>1.05</v>
      </c>
      <c r="AT1523">
        <v>1.1299999999999999</v>
      </c>
      <c r="AU1523">
        <v>0.436</v>
      </c>
      <c r="AV1523">
        <v>2025</v>
      </c>
      <c r="AW1523">
        <v>1982</v>
      </c>
      <c r="AX1523">
        <v>2003.5</v>
      </c>
    </row>
    <row r="1524" spans="1:50">
      <c r="A1524" s="22">
        <v>43132</v>
      </c>
      <c r="B1524">
        <v>249</v>
      </c>
      <c r="C1524">
        <v>249</v>
      </c>
      <c r="D1524">
        <v>239</v>
      </c>
      <c r="E1524">
        <v>242</v>
      </c>
      <c r="F1524" s="22">
        <v>43133</v>
      </c>
      <c r="G1524">
        <v>242</v>
      </c>
      <c r="H1524">
        <v>242</v>
      </c>
      <c r="I1524">
        <v>226</v>
      </c>
      <c r="J1524">
        <v>228</v>
      </c>
      <c r="K1524" s="22">
        <v>43136</v>
      </c>
      <c r="L1524">
        <v>209</v>
      </c>
      <c r="M1524">
        <v>0.94</v>
      </c>
      <c r="N1524" s="8" t="str">
        <f>IF(AND(AM1524=1,AC1524&lt;-0.005,AE1524&gt;O$1),R1524,"")</f>
        <v/>
      </c>
      <c r="O1524" s="8">
        <f t="shared" si="122"/>
        <v>84820.248076462463</v>
      </c>
      <c r="P1524" s="8" t="str">
        <f t="shared" si="126"/>
        <v/>
      </c>
      <c r="Q1524" s="8">
        <f t="shared" si="123"/>
        <v>50648.59402823155</v>
      </c>
      <c r="R1524" s="8">
        <f t="shared" si="124"/>
        <v>-25000.000000000022</v>
      </c>
      <c r="S1524" s="8">
        <f t="shared" si="125"/>
        <v>166685.37500639542</v>
      </c>
      <c r="U1524" s="25">
        <v>43136.320081018515</v>
      </c>
      <c r="V1524">
        <v>20</v>
      </c>
      <c r="W1524">
        <v>6495</v>
      </c>
      <c r="X1524" t="s">
        <v>1213</v>
      </c>
      <c r="Y1524" t="s">
        <v>954</v>
      </c>
      <c r="Z1524" s="25">
        <v>43133.944444444445</v>
      </c>
      <c r="AA1524">
        <v>224.5</v>
      </c>
      <c r="AB1524">
        <v>-3.5</v>
      </c>
      <c r="AC1524" s="24">
        <v>-1.54E-2</v>
      </c>
      <c r="AD1524">
        <v>10000</v>
      </c>
      <c r="AE1524">
        <v>2285960</v>
      </c>
      <c r="AF1524" s="22">
        <v>43133</v>
      </c>
      <c r="AG1524">
        <v>242</v>
      </c>
      <c r="AH1524">
        <v>228</v>
      </c>
      <c r="AI1524" s="22">
        <v>43136</v>
      </c>
      <c r="AJ1524">
        <v>209</v>
      </c>
      <c r="AK1524">
        <v>220</v>
      </c>
      <c r="AM1524">
        <v>2</v>
      </c>
      <c r="AN1524" t="s">
        <v>1023</v>
      </c>
      <c r="AO1524">
        <v>13142</v>
      </c>
      <c r="AP1524">
        <v>0.44</v>
      </c>
      <c r="AQ1524">
        <v>0.06</v>
      </c>
      <c r="AR1524">
        <v>0.67</v>
      </c>
      <c r="AS1524">
        <v>0.94</v>
      </c>
      <c r="AT1524">
        <v>1.08</v>
      </c>
      <c r="AU1524">
        <v>0.746</v>
      </c>
      <c r="AV1524">
        <v>225</v>
      </c>
      <c r="AW1524">
        <v>204</v>
      </c>
      <c r="AX1524">
        <v>220</v>
      </c>
    </row>
    <row r="1525" spans="1:50">
      <c r="A1525" s="22">
        <v>43132</v>
      </c>
      <c r="B1525">
        <v>715</v>
      </c>
      <c r="C1525">
        <v>747</v>
      </c>
      <c r="D1525">
        <v>711</v>
      </c>
      <c r="E1525">
        <v>737</v>
      </c>
      <c r="F1525" s="22">
        <v>43133</v>
      </c>
      <c r="G1525">
        <v>719</v>
      </c>
      <c r="H1525">
        <v>727</v>
      </c>
      <c r="I1525">
        <v>695</v>
      </c>
      <c r="J1525">
        <v>713</v>
      </c>
      <c r="K1525" s="22">
        <v>43136</v>
      </c>
      <c r="L1525">
        <v>698</v>
      </c>
      <c r="M1525">
        <v>0.96</v>
      </c>
      <c r="N1525" s="8" t="str">
        <f>IF(AND(AM1525=1,AC1525&lt;-0.005,AE1525&gt;O$1),R1525,"")</f>
        <v/>
      </c>
      <c r="O1525" s="8">
        <f t="shared" si="122"/>
        <v>84820.248076462463</v>
      </c>
      <c r="P1525" s="8" t="str">
        <f t="shared" si="126"/>
        <v/>
      </c>
      <c r="Q1525" s="8">
        <f t="shared" si="123"/>
        <v>50648.59402823155</v>
      </c>
      <c r="R1525" s="8">
        <f t="shared" si="124"/>
        <v>0</v>
      </c>
      <c r="S1525" s="8">
        <f t="shared" si="125"/>
        <v>166685.37500639542</v>
      </c>
      <c r="U1525" s="25">
        <v>43136.320081018515</v>
      </c>
      <c r="V1525">
        <v>21</v>
      </c>
      <c r="W1525">
        <v>3825</v>
      </c>
      <c r="X1525" t="s">
        <v>1069</v>
      </c>
      <c r="Y1525" t="s">
        <v>954</v>
      </c>
      <c r="Z1525" s="25">
        <v>43133.988888888889</v>
      </c>
      <c r="AA1525">
        <v>717.6</v>
      </c>
      <c r="AB1525">
        <v>4.5999999999999996</v>
      </c>
      <c r="AC1525" s="24">
        <v>6.4999999999999997E-3</v>
      </c>
      <c r="AD1525">
        <v>9900</v>
      </c>
      <c r="AE1525">
        <v>7028050</v>
      </c>
      <c r="AF1525" s="22">
        <v>43133</v>
      </c>
      <c r="AG1525">
        <v>719</v>
      </c>
      <c r="AH1525">
        <v>713</v>
      </c>
      <c r="AI1525" s="22">
        <v>43136</v>
      </c>
      <c r="AJ1525">
        <v>698</v>
      </c>
      <c r="AK1525">
        <v>698</v>
      </c>
      <c r="AM1525">
        <v>2</v>
      </c>
      <c r="AN1525" t="s">
        <v>1023</v>
      </c>
      <c r="AO1525">
        <v>459.18</v>
      </c>
      <c r="AP1525" t="s">
        <v>956</v>
      </c>
      <c r="AQ1525">
        <v>0.26</v>
      </c>
      <c r="AR1525">
        <v>0.34</v>
      </c>
      <c r="AS1525">
        <v>0.96</v>
      </c>
      <c r="AT1525">
        <v>0.99</v>
      </c>
      <c r="AU1525">
        <v>2.3839999999999999</v>
      </c>
      <c r="AV1525">
        <v>705</v>
      </c>
      <c r="AW1525">
        <v>673</v>
      </c>
      <c r="AX1525">
        <v>698</v>
      </c>
    </row>
    <row r="1526" spans="1:50">
      <c r="A1526" s="22">
        <v>43132</v>
      </c>
      <c r="B1526">
        <v>1088</v>
      </c>
      <c r="C1526">
        <v>1107</v>
      </c>
      <c r="D1526">
        <v>1075</v>
      </c>
      <c r="E1526">
        <v>1105</v>
      </c>
      <c r="F1526" s="22">
        <v>43133</v>
      </c>
      <c r="G1526">
        <v>955</v>
      </c>
      <c r="H1526">
        <v>974</v>
      </c>
      <c r="I1526">
        <v>935</v>
      </c>
      <c r="J1526">
        <v>946</v>
      </c>
      <c r="K1526" s="22">
        <v>43136</v>
      </c>
      <c r="L1526">
        <v>920</v>
      </c>
      <c r="M1526">
        <v>0.88</v>
      </c>
      <c r="N1526" s="8" t="str">
        <f>IF(AND(AM1526=1,AC1526&lt;-0.005,AE1526&gt;O$1),R1526,"")</f>
        <v/>
      </c>
      <c r="O1526" s="8">
        <f t="shared" si="122"/>
        <v>84820.248076462463</v>
      </c>
      <c r="P1526" s="8" t="str">
        <f t="shared" si="126"/>
        <v/>
      </c>
      <c r="Q1526" s="8">
        <f t="shared" si="123"/>
        <v>50648.59402823155</v>
      </c>
      <c r="R1526" s="8">
        <f t="shared" si="124"/>
        <v>12820.512820512775</v>
      </c>
      <c r="S1526" s="8">
        <f t="shared" si="125"/>
        <v>179505.88782690821</v>
      </c>
      <c r="U1526" s="25">
        <v>43136.320081018515</v>
      </c>
      <c r="V1526">
        <v>22</v>
      </c>
      <c r="W1526">
        <v>9517</v>
      </c>
      <c r="X1526" t="s">
        <v>1533</v>
      </c>
      <c r="Y1526" t="s">
        <v>962</v>
      </c>
      <c r="Z1526" s="25">
        <v>43133.996527777781</v>
      </c>
      <c r="AA1526">
        <v>948</v>
      </c>
      <c r="AB1526">
        <v>2</v>
      </c>
      <c r="AC1526" s="24">
        <v>2.0999999999999999E-3</v>
      </c>
      <c r="AD1526">
        <v>9700</v>
      </c>
      <c r="AE1526">
        <v>9224890</v>
      </c>
      <c r="AF1526" s="22">
        <v>43133</v>
      </c>
      <c r="AG1526">
        <v>955</v>
      </c>
      <c r="AH1526">
        <v>946</v>
      </c>
      <c r="AI1526" s="22">
        <v>43136</v>
      </c>
      <c r="AJ1526">
        <v>920</v>
      </c>
      <c r="AK1526">
        <v>897</v>
      </c>
      <c r="AM1526">
        <v>1</v>
      </c>
      <c r="AN1526">
        <v>0</v>
      </c>
      <c r="AO1526">
        <v>3.38</v>
      </c>
      <c r="AP1526">
        <v>1.06</v>
      </c>
      <c r="AQ1526">
        <v>0</v>
      </c>
      <c r="AR1526">
        <v>0</v>
      </c>
      <c r="AS1526">
        <v>0.88</v>
      </c>
      <c r="AT1526">
        <v>0.89</v>
      </c>
      <c r="AU1526">
        <v>1.0669999999999999</v>
      </c>
      <c r="AV1526">
        <v>925</v>
      </c>
      <c r="AW1526">
        <v>895</v>
      </c>
      <c r="AX1526">
        <v>897</v>
      </c>
    </row>
    <row r="1527" spans="1:50">
      <c r="A1527" s="22">
        <v>43132</v>
      </c>
      <c r="B1527">
        <v>146</v>
      </c>
      <c r="C1527">
        <v>150</v>
      </c>
      <c r="D1527">
        <v>146</v>
      </c>
      <c r="E1527">
        <v>149</v>
      </c>
      <c r="F1527" s="22">
        <v>43133</v>
      </c>
      <c r="G1527">
        <v>147</v>
      </c>
      <c r="H1527">
        <v>149</v>
      </c>
      <c r="I1527">
        <v>147</v>
      </c>
      <c r="J1527">
        <v>147</v>
      </c>
      <c r="K1527" s="22">
        <v>43136</v>
      </c>
      <c r="L1527">
        <v>146</v>
      </c>
      <c r="M1527">
        <v>0.95</v>
      </c>
      <c r="N1527" s="8" t="str">
        <f>IF(AND(AM1527=1,AC1527&lt;-0.005,AE1527&gt;O$1),R1527,"")</f>
        <v/>
      </c>
      <c r="O1527" s="8">
        <f t="shared" si="122"/>
        <v>84820.248076462463</v>
      </c>
      <c r="P1527" s="8" t="str">
        <f t="shared" si="126"/>
        <v/>
      </c>
      <c r="Q1527" s="8">
        <f t="shared" si="123"/>
        <v>50648.59402823155</v>
      </c>
      <c r="R1527" s="8">
        <f t="shared" si="124"/>
        <v>0</v>
      </c>
      <c r="S1527" s="8">
        <f t="shared" si="125"/>
        <v>179505.88782690821</v>
      </c>
      <c r="U1527" s="25">
        <v>43136.320081018515</v>
      </c>
      <c r="V1527">
        <v>23</v>
      </c>
      <c r="W1527">
        <v>8704</v>
      </c>
      <c r="X1527" t="s">
        <v>1085</v>
      </c>
      <c r="Y1527" t="s">
        <v>960</v>
      </c>
      <c r="Z1527" s="25">
        <v>43133.997916666667</v>
      </c>
      <c r="AA1527">
        <v>154.5</v>
      </c>
      <c r="AB1527">
        <v>7.5</v>
      </c>
      <c r="AC1527" s="24">
        <v>5.0999999999999997E-2</v>
      </c>
      <c r="AD1527">
        <v>9600</v>
      </c>
      <c r="AE1527">
        <v>1473140</v>
      </c>
      <c r="AF1527" s="22">
        <v>43133</v>
      </c>
      <c r="AG1527">
        <v>147</v>
      </c>
      <c r="AH1527">
        <v>147</v>
      </c>
      <c r="AI1527" s="22">
        <v>43136</v>
      </c>
      <c r="AJ1527">
        <v>146</v>
      </c>
      <c r="AK1527">
        <v>146</v>
      </c>
      <c r="AM1527" t="s">
        <v>1068</v>
      </c>
      <c r="AN1527" t="s">
        <v>1023</v>
      </c>
      <c r="AO1527">
        <v>0</v>
      </c>
      <c r="AP1527" t="s">
        <v>956</v>
      </c>
      <c r="AQ1527">
        <v>0</v>
      </c>
      <c r="AR1527">
        <v>0.06</v>
      </c>
      <c r="AS1527">
        <v>0.95</v>
      </c>
      <c r="AT1527">
        <v>0.94</v>
      </c>
      <c r="AU1527">
        <v>1.7010000000000001</v>
      </c>
      <c r="AV1527">
        <v>149</v>
      </c>
      <c r="AW1527">
        <v>145</v>
      </c>
      <c r="AX1527">
        <v>146</v>
      </c>
    </row>
    <row r="1528" spans="1:50">
      <c r="A1528" s="22">
        <v>43132</v>
      </c>
      <c r="B1528">
        <v>836</v>
      </c>
      <c r="C1528">
        <v>893</v>
      </c>
      <c r="D1528">
        <v>831</v>
      </c>
      <c r="E1528">
        <v>890</v>
      </c>
      <c r="F1528" s="22">
        <v>43133</v>
      </c>
      <c r="G1528">
        <v>879</v>
      </c>
      <c r="H1528">
        <v>880</v>
      </c>
      <c r="I1528">
        <v>840</v>
      </c>
      <c r="J1528">
        <v>860</v>
      </c>
      <c r="K1528" s="22">
        <v>43136</v>
      </c>
      <c r="L1528">
        <v>826</v>
      </c>
      <c r="M1528">
        <v>1.05</v>
      </c>
      <c r="N1528" s="8" t="str">
        <f>IF(AND(AM1528=1,AC1528&lt;-0.005,AE1528&gt;O$1),R1528,"")</f>
        <v/>
      </c>
      <c r="O1528" s="8">
        <f t="shared" si="122"/>
        <v>84820.248076462463</v>
      </c>
      <c r="P1528" s="8" t="str">
        <f t="shared" si="126"/>
        <v/>
      </c>
      <c r="Q1528" s="8">
        <f t="shared" si="123"/>
        <v>50648.59402823155</v>
      </c>
      <c r="R1528" s="8">
        <f t="shared" si="124"/>
        <v>6748.4662576686724</v>
      </c>
      <c r="S1528" s="8">
        <f t="shared" si="125"/>
        <v>179505.88782690821</v>
      </c>
      <c r="U1528" s="25">
        <v>43136.320081018515</v>
      </c>
      <c r="V1528">
        <v>24</v>
      </c>
      <c r="W1528">
        <v>4594</v>
      </c>
      <c r="X1528" t="s">
        <v>1140</v>
      </c>
      <c r="Y1528" t="s">
        <v>957</v>
      </c>
      <c r="Z1528" s="25">
        <v>43133.99722222222</v>
      </c>
      <c r="AA1528">
        <v>857</v>
      </c>
      <c r="AB1528">
        <v>-3</v>
      </c>
      <c r="AC1528" s="24">
        <v>-3.5000000000000001E-3</v>
      </c>
      <c r="AD1528">
        <v>8700</v>
      </c>
      <c r="AE1528">
        <v>7410340</v>
      </c>
      <c r="AF1528" s="22">
        <v>43133</v>
      </c>
      <c r="AG1528">
        <v>879</v>
      </c>
      <c r="AH1528">
        <v>860</v>
      </c>
      <c r="AI1528" s="22">
        <v>43136</v>
      </c>
      <c r="AJ1528">
        <v>826</v>
      </c>
      <c r="AK1528">
        <v>815</v>
      </c>
      <c r="AM1528">
        <v>2</v>
      </c>
      <c r="AN1528" t="s">
        <v>1023</v>
      </c>
      <c r="AO1528">
        <v>67.98</v>
      </c>
      <c r="AP1528">
        <v>0</v>
      </c>
      <c r="AQ1528">
        <v>0.79</v>
      </c>
      <c r="AR1528">
        <v>0.86</v>
      </c>
      <c r="AS1528">
        <v>1.05</v>
      </c>
      <c r="AT1528">
        <v>1.23</v>
      </c>
      <c r="AU1528">
        <v>2.1150000000000002</v>
      </c>
      <c r="AV1528">
        <v>850</v>
      </c>
      <c r="AW1528">
        <v>813</v>
      </c>
      <c r="AX1528">
        <v>815</v>
      </c>
    </row>
    <row r="1529" spans="1:50">
      <c r="A1529" s="22">
        <v>43132</v>
      </c>
      <c r="B1529">
        <v>142</v>
      </c>
      <c r="C1529">
        <v>147</v>
      </c>
      <c r="D1529">
        <v>140</v>
      </c>
      <c r="E1529">
        <v>143</v>
      </c>
      <c r="F1529" s="22">
        <v>43133</v>
      </c>
      <c r="G1529">
        <v>142</v>
      </c>
      <c r="H1529">
        <v>145</v>
      </c>
      <c r="I1529">
        <v>141</v>
      </c>
      <c r="J1529">
        <v>142</v>
      </c>
      <c r="K1529" s="22">
        <v>43136</v>
      </c>
      <c r="L1529">
        <v>138</v>
      </c>
      <c r="M1529">
        <v>0.98</v>
      </c>
      <c r="N1529" s="8" t="str">
        <f>IF(AND(AM1529=1,AC1529&lt;-0.005,AE1529&gt;O$1),R1529,"")</f>
        <v/>
      </c>
      <c r="O1529" s="8">
        <f t="shared" si="122"/>
        <v>84820.248076462463</v>
      </c>
      <c r="P1529" s="8" t="str">
        <f t="shared" si="126"/>
        <v/>
      </c>
      <c r="Q1529" s="8">
        <f t="shared" si="123"/>
        <v>50648.59402823155</v>
      </c>
      <c r="R1529" s="8">
        <f t="shared" si="124"/>
        <v>-7142.8571428571177</v>
      </c>
      <c r="S1529" s="8">
        <f t="shared" si="125"/>
        <v>179505.88782690821</v>
      </c>
      <c r="U1529" s="25">
        <v>43136.320081018515</v>
      </c>
      <c r="V1529">
        <v>25</v>
      </c>
      <c r="W1529">
        <v>3111</v>
      </c>
      <c r="X1529" t="s">
        <v>1494</v>
      </c>
      <c r="Y1529" t="s">
        <v>954</v>
      </c>
      <c r="Z1529" s="25">
        <v>43133.96875</v>
      </c>
      <c r="AA1529">
        <v>142</v>
      </c>
      <c r="AB1529">
        <v>0</v>
      </c>
      <c r="AC1529" s="24">
        <v>0</v>
      </c>
      <c r="AD1529">
        <v>8000</v>
      </c>
      <c r="AE1529">
        <v>1136000</v>
      </c>
      <c r="AF1529" s="22">
        <v>43133</v>
      </c>
      <c r="AG1529">
        <v>142</v>
      </c>
      <c r="AH1529">
        <v>142</v>
      </c>
      <c r="AI1529" s="22">
        <v>43136</v>
      </c>
      <c r="AJ1529">
        <v>138</v>
      </c>
      <c r="AK1529">
        <v>140</v>
      </c>
      <c r="AM1529">
        <v>2</v>
      </c>
      <c r="AN1529" t="s">
        <v>1023</v>
      </c>
      <c r="AO1529">
        <v>369.37</v>
      </c>
      <c r="AP1529" t="s">
        <v>956</v>
      </c>
      <c r="AQ1529">
        <v>0.47</v>
      </c>
      <c r="AR1529">
        <v>0.71</v>
      </c>
      <c r="AS1529">
        <v>0.98</v>
      </c>
      <c r="AT1529">
        <v>1.2</v>
      </c>
      <c r="AU1529">
        <v>0.90800000000000003</v>
      </c>
      <c r="AV1529">
        <v>142</v>
      </c>
      <c r="AW1529">
        <v>135</v>
      </c>
      <c r="AX1529">
        <v>140</v>
      </c>
    </row>
    <row r="1530" spans="1:50">
      <c r="A1530" s="22">
        <v>43132</v>
      </c>
      <c r="B1530">
        <v>613</v>
      </c>
      <c r="C1530">
        <v>625</v>
      </c>
      <c r="D1530">
        <v>613</v>
      </c>
      <c r="E1530">
        <v>618</v>
      </c>
      <c r="F1530" s="22">
        <v>43133</v>
      </c>
      <c r="G1530">
        <v>625</v>
      </c>
      <c r="H1530">
        <v>718</v>
      </c>
      <c r="I1530">
        <v>619</v>
      </c>
      <c r="J1530">
        <v>718</v>
      </c>
      <c r="K1530" s="22">
        <v>43136</v>
      </c>
      <c r="L1530">
        <v>688</v>
      </c>
      <c r="M1530">
        <v>1.1499999999999999</v>
      </c>
      <c r="N1530" s="8" t="str">
        <f>IF(AND(AM1530=1,AC1530&lt;-0.005,AE1530&gt;O$1),R1530,"")</f>
        <v/>
      </c>
      <c r="O1530" s="8">
        <f t="shared" si="122"/>
        <v>84820.248076462463</v>
      </c>
      <c r="P1530" s="8" t="str">
        <f t="shared" si="126"/>
        <v/>
      </c>
      <c r="Q1530" s="8">
        <f t="shared" si="123"/>
        <v>50648.59402823155</v>
      </c>
      <c r="R1530" s="8">
        <f t="shared" si="124"/>
        <v>5882.3529411764493</v>
      </c>
      <c r="S1530" s="8">
        <f t="shared" si="125"/>
        <v>179505.88782690821</v>
      </c>
      <c r="U1530" s="25">
        <v>43136.320081018515</v>
      </c>
      <c r="V1530">
        <v>26</v>
      </c>
      <c r="W1530">
        <v>4335</v>
      </c>
      <c r="X1530" t="s">
        <v>1306</v>
      </c>
      <c r="Y1530" t="s">
        <v>960</v>
      </c>
      <c r="Z1530" s="25">
        <v>43133.972916666666</v>
      </c>
      <c r="AA1530">
        <v>761.6</v>
      </c>
      <c r="AB1530">
        <v>43.6</v>
      </c>
      <c r="AC1530" s="24">
        <v>6.0699999999999997E-2</v>
      </c>
      <c r="AD1530">
        <v>7900</v>
      </c>
      <c r="AE1530">
        <v>5903900</v>
      </c>
      <c r="AF1530" s="22">
        <v>43133</v>
      </c>
      <c r="AG1530">
        <v>625</v>
      </c>
      <c r="AH1530">
        <v>718</v>
      </c>
      <c r="AI1530" s="22">
        <v>43136</v>
      </c>
      <c r="AJ1530">
        <v>688</v>
      </c>
      <c r="AK1530">
        <v>680</v>
      </c>
      <c r="AM1530">
        <v>2</v>
      </c>
      <c r="AN1530" t="s">
        <v>1023</v>
      </c>
      <c r="AO1530">
        <v>0</v>
      </c>
      <c r="AP1530">
        <v>0.7</v>
      </c>
      <c r="AQ1530">
        <v>1</v>
      </c>
      <c r="AR1530">
        <v>1</v>
      </c>
      <c r="AS1530">
        <v>1.1499999999999999</v>
      </c>
      <c r="AT1530">
        <v>1.17</v>
      </c>
      <c r="AU1530">
        <v>1.28</v>
      </c>
      <c r="AV1530">
        <v>695</v>
      </c>
      <c r="AW1530">
        <v>658</v>
      </c>
      <c r="AX1530">
        <v>680</v>
      </c>
    </row>
    <row r="1531" spans="1:50">
      <c r="A1531" s="22">
        <v>43132</v>
      </c>
      <c r="B1531">
        <v>1172</v>
      </c>
      <c r="C1531">
        <v>1178</v>
      </c>
      <c r="D1531">
        <v>1165</v>
      </c>
      <c r="E1531">
        <v>1171</v>
      </c>
      <c r="F1531" s="22">
        <v>43133</v>
      </c>
      <c r="G1531">
        <v>1169.5</v>
      </c>
      <c r="H1531">
        <v>1176</v>
      </c>
      <c r="I1531">
        <v>1167</v>
      </c>
      <c r="J1531">
        <v>1173</v>
      </c>
      <c r="K1531" s="22">
        <v>43136</v>
      </c>
      <c r="L1531">
        <v>1162.5</v>
      </c>
      <c r="M1531">
        <v>1.01</v>
      </c>
      <c r="N1531" s="8" t="str">
        <f>IF(AND(AM1531=1,AC1531&lt;-0.005,AE1531&gt;O$1),R1531,"")</f>
        <v/>
      </c>
      <c r="O1531" s="8">
        <f t="shared" si="122"/>
        <v>84820.248076462463</v>
      </c>
      <c r="P1531" s="8" t="str">
        <f t="shared" si="126"/>
        <v/>
      </c>
      <c r="Q1531" s="8">
        <f t="shared" si="123"/>
        <v>50648.59402823155</v>
      </c>
      <c r="R1531" s="8">
        <f t="shared" si="124"/>
        <v>-2992.7319367251125</v>
      </c>
      <c r="S1531" s="8">
        <f t="shared" si="125"/>
        <v>176513.15589018309</v>
      </c>
      <c r="U1531" s="25">
        <v>43136.320081018515</v>
      </c>
      <c r="V1531">
        <v>27</v>
      </c>
      <c r="W1531">
        <v>7201</v>
      </c>
      <c r="X1531" t="s">
        <v>1172</v>
      </c>
      <c r="Y1531" t="s">
        <v>962</v>
      </c>
      <c r="Z1531" s="25">
        <v>43133.996527777781</v>
      </c>
      <c r="AA1531">
        <v>1180</v>
      </c>
      <c r="AB1531">
        <v>7</v>
      </c>
      <c r="AC1531" s="24">
        <v>6.0000000000000001E-3</v>
      </c>
      <c r="AD1531">
        <v>7900</v>
      </c>
      <c r="AE1531">
        <v>9315250</v>
      </c>
      <c r="AF1531" s="22">
        <v>43133</v>
      </c>
      <c r="AG1531">
        <v>1169.5</v>
      </c>
      <c r="AH1531">
        <v>1173</v>
      </c>
      <c r="AI1531" s="22">
        <v>43136</v>
      </c>
      <c r="AJ1531">
        <v>1162.5</v>
      </c>
      <c r="AK1531">
        <v>1169.5</v>
      </c>
      <c r="AM1531">
        <v>1</v>
      </c>
      <c r="AN1531">
        <v>0</v>
      </c>
      <c r="AO1531">
        <v>1.86</v>
      </c>
      <c r="AP1531">
        <v>4.5199999999999996</v>
      </c>
      <c r="AQ1531">
        <v>0.66</v>
      </c>
      <c r="AR1531">
        <v>0.84</v>
      </c>
      <c r="AS1531">
        <v>1.01</v>
      </c>
      <c r="AT1531">
        <v>1.05</v>
      </c>
      <c r="AU1531">
        <v>0.27900000000000003</v>
      </c>
      <c r="AV1531">
        <v>1172</v>
      </c>
      <c r="AW1531">
        <v>1159</v>
      </c>
      <c r="AX1531">
        <v>1169.5</v>
      </c>
    </row>
    <row r="1532" spans="1:50">
      <c r="A1532" s="22">
        <v>43132</v>
      </c>
      <c r="B1532">
        <v>386</v>
      </c>
      <c r="C1532">
        <v>434</v>
      </c>
      <c r="D1532">
        <v>386</v>
      </c>
      <c r="E1532">
        <v>416</v>
      </c>
      <c r="F1532" s="22">
        <v>43133</v>
      </c>
      <c r="G1532">
        <v>409</v>
      </c>
      <c r="H1532">
        <v>415</v>
      </c>
      <c r="I1532">
        <v>392</v>
      </c>
      <c r="J1532">
        <v>398</v>
      </c>
      <c r="K1532" s="22">
        <v>43136</v>
      </c>
      <c r="L1532">
        <v>406</v>
      </c>
      <c r="M1532">
        <v>1.06</v>
      </c>
      <c r="N1532" s="8" t="str">
        <f>IF(AND(AM1532=1,AC1532&lt;-0.005,AE1532&gt;O$1),R1532,"")</f>
        <v/>
      </c>
      <c r="O1532" s="8">
        <f t="shared" si="122"/>
        <v>84820.248076462463</v>
      </c>
      <c r="P1532" s="8" t="str">
        <f t="shared" si="126"/>
        <v/>
      </c>
      <c r="Q1532" s="8">
        <f t="shared" si="123"/>
        <v>50648.59402823155</v>
      </c>
      <c r="R1532" s="8">
        <f t="shared" si="124"/>
        <v>-24590.163934426258</v>
      </c>
      <c r="S1532" s="8">
        <f t="shared" si="125"/>
        <v>176513.15589018309</v>
      </c>
      <c r="U1532" s="25">
        <v>43136.320081018515</v>
      </c>
      <c r="V1532">
        <v>28</v>
      </c>
      <c r="W1532">
        <v>3356</v>
      </c>
      <c r="X1532" t="s">
        <v>1058</v>
      </c>
      <c r="Y1532" t="s">
        <v>960</v>
      </c>
      <c r="Z1532" s="25">
        <v>43133.995833333334</v>
      </c>
      <c r="AA1532">
        <v>423</v>
      </c>
      <c r="AB1532">
        <v>25</v>
      </c>
      <c r="AC1532" s="24">
        <v>6.2799999999999995E-2</v>
      </c>
      <c r="AD1532">
        <v>7500</v>
      </c>
      <c r="AE1532">
        <v>3175410</v>
      </c>
      <c r="AF1532" s="22">
        <v>43133</v>
      </c>
      <c r="AG1532">
        <v>409</v>
      </c>
      <c r="AH1532">
        <v>398</v>
      </c>
      <c r="AI1532" s="22">
        <v>43136</v>
      </c>
      <c r="AJ1532">
        <v>406</v>
      </c>
      <c r="AK1532">
        <v>427</v>
      </c>
      <c r="AM1532">
        <v>2</v>
      </c>
      <c r="AN1532" t="s">
        <v>1023</v>
      </c>
      <c r="AO1532">
        <v>0</v>
      </c>
      <c r="AP1532">
        <v>0</v>
      </c>
      <c r="AQ1532">
        <v>0.8</v>
      </c>
      <c r="AR1532">
        <v>0.83</v>
      </c>
      <c r="AS1532">
        <v>1.06</v>
      </c>
      <c r="AT1532">
        <v>1.1499999999999999</v>
      </c>
      <c r="AU1532">
        <v>0.70399999999999996</v>
      </c>
      <c r="AV1532">
        <v>466</v>
      </c>
      <c r="AW1532">
        <v>405</v>
      </c>
      <c r="AX1532">
        <v>427</v>
      </c>
    </row>
    <row r="1533" spans="1:50">
      <c r="A1533" s="22">
        <v>43132</v>
      </c>
      <c r="B1533">
        <v>566</v>
      </c>
      <c r="C1533">
        <v>587</v>
      </c>
      <c r="D1533">
        <v>566</v>
      </c>
      <c r="E1533">
        <v>584</v>
      </c>
      <c r="F1533" s="22">
        <v>43133</v>
      </c>
      <c r="G1533">
        <v>664</v>
      </c>
      <c r="H1533">
        <v>683</v>
      </c>
      <c r="I1533">
        <v>640</v>
      </c>
      <c r="J1533">
        <v>682</v>
      </c>
      <c r="K1533" s="22">
        <v>43136</v>
      </c>
      <c r="L1533">
        <v>660</v>
      </c>
      <c r="M1533">
        <v>1.1499999999999999</v>
      </c>
      <c r="N1533" s="8" t="str">
        <f>IF(AND(AM1533=1,AC1533&lt;-0.005,AE1533&gt;O$1),R1533,"")</f>
        <v/>
      </c>
      <c r="O1533" s="8">
        <f t="shared" si="122"/>
        <v>84820.248076462463</v>
      </c>
      <c r="P1533" s="8" t="str">
        <f t="shared" si="126"/>
        <v/>
      </c>
      <c r="Q1533" s="8">
        <f t="shared" si="123"/>
        <v>50648.59402823155</v>
      </c>
      <c r="R1533" s="8">
        <f t="shared" si="124"/>
        <v>18867.924528301883</v>
      </c>
      <c r="S1533" s="8">
        <f t="shared" si="125"/>
        <v>176513.15589018309</v>
      </c>
      <c r="U1533" s="25">
        <v>43136.320081018515</v>
      </c>
      <c r="V1533">
        <v>30</v>
      </c>
      <c r="W1533">
        <v>2385</v>
      </c>
      <c r="X1533" t="s">
        <v>1365</v>
      </c>
      <c r="Y1533" t="s">
        <v>957</v>
      </c>
      <c r="Z1533" s="25">
        <v>43133.949305555558</v>
      </c>
      <c r="AA1533">
        <v>682</v>
      </c>
      <c r="AB1533">
        <v>0</v>
      </c>
      <c r="AC1533" s="24">
        <v>0</v>
      </c>
      <c r="AD1533">
        <v>7200</v>
      </c>
      <c r="AE1533">
        <v>4923300</v>
      </c>
      <c r="AF1533" s="22">
        <v>43133</v>
      </c>
      <c r="AG1533">
        <v>664</v>
      </c>
      <c r="AH1533">
        <v>682</v>
      </c>
      <c r="AI1533" s="22">
        <v>43136</v>
      </c>
      <c r="AJ1533">
        <v>660</v>
      </c>
      <c r="AK1533">
        <v>636</v>
      </c>
      <c r="AM1533">
        <v>2</v>
      </c>
      <c r="AN1533" t="s">
        <v>1023</v>
      </c>
      <c r="AO1533">
        <v>0</v>
      </c>
      <c r="AP1533">
        <v>0.15</v>
      </c>
      <c r="AQ1533">
        <v>1</v>
      </c>
      <c r="AR1533">
        <v>1</v>
      </c>
      <c r="AS1533">
        <v>1.1499999999999999</v>
      </c>
      <c r="AT1533">
        <v>1.3</v>
      </c>
      <c r="AU1533">
        <v>0.77300000000000002</v>
      </c>
      <c r="AV1533">
        <v>690</v>
      </c>
      <c r="AW1533">
        <v>629</v>
      </c>
      <c r="AX1533">
        <v>636</v>
      </c>
    </row>
    <row r="1534" spans="1:50">
      <c r="A1534" s="22">
        <v>43132</v>
      </c>
      <c r="B1534">
        <v>592</v>
      </c>
      <c r="C1534">
        <v>598</v>
      </c>
      <c r="D1534">
        <v>587</v>
      </c>
      <c r="E1534">
        <v>593</v>
      </c>
      <c r="F1534" s="22">
        <v>43133</v>
      </c>
      <c r="G1534">
        <v>595</v>
      </c>
      <c r="H1534">
        <v>597</v>
      </c>
      <c r="I1534">
        <v>586</v>
      </c>
      <c r="J1534">
        <v>588</v>
      </c>
      <c r="K1534" s="22">
        <v>43136</v>
      </c>
      <c r="L1534">
        <v>553</v>
      </c>
      <c r="M1534">
        <v>0.97</v>
      </c>
      <c r="N1534" s="8">
        <f>IF(AND(AM1534=1,AC1534&lt;-0.005,AE1534&gt;O$1),R1534,"")</f>
        <v>-9751.7730496453623</v>
      </c>
      <c r="O1534" s="8">
        <f t="shared" si="122"/>
        <v>75068.475026817105</v>
      </c>
      <c r="P1534" s="8">
        <f t="shared" si="126"/>
        <v>-9751.7730496453623</v>
      </c>
      <c r="Q1534" s="8">
        <f t="shared" si="123"/>
        <v>40896.820978586184</v>
      </c>
      <c r="R1534" s="8">
        <f t="shared" si="124"/>
        <v>-9751.7730496453623</v>
      </c>
      <c r="S1534" s="8">
        <f t="shared" si="125"/>
        <v>166761.38284053773</v>
      </c>
      <c r="U1534" s="25">
        <v>43136.320081018515</v>
      </c>
      <c r="V1534">
        <v>32</v>
      </c>
      <c r="W1534">
        <v>7004</v>
      </c>
      <c r="X1534" t="s">
        <v>1543</v>
      </c>
      <c r="Y1534" t="s">
        <v>962</v>
      </c>
      <c r="Z1534" s="25">
        <v>43133.995833333334</v>
      </c>
      <c r="AA1534">
        <v>540</v>
      </c>
      <c r="AB1534">
        <v>-48</v>
      </c>
      <c r="AC1534" s="24">
        <v>-8.1600000000000006E-2</v>
      </c>
      <c r="AD1534">
        <v>6800</v>
      </c>
      <c r="AE1534">
        <v>3690060</v>
      </c>
      <c r="AF1534" s="22">
        <v>43133</v>
      </c>
      <c r="AG1534">
        <v>595</v>
      </c>
      <c r="AH1534">
        <v>588</v>
      </c>
      <c r="AI1534" s="22">
        <v>43136</v>
      </c>
      <c r="AJ1534">
        <v>553</v>
      </c>
      <c r="AK1534">
        <v>564</v>
      </c>
      <c r="AM1534">
        <v>1</v>
      </c>
      <c r="AN1534" t="s">
        <v>1023</v>
      </c>
      <c r="AO1534">
        <v>4.3600000000000003</v>
      </c>
      <c r="AP1534">
        <v>2.04</v>
      </c>
      <c r="AQ1534">
        <v>0</v>
      </c>
      <c r="AR1534">
        <v>0.32</v>
      </c>
      <c r="AS1534">
        <v>0.97</v>
      </c>
      <c r="AT1534">
        <v>0.99</v>
      </c>
      <c r="AU1534">
        <v>0.371</v>
      </c>
      <c r="AV1534">
        <v>568</v>
      </c>
      <c r="AW1534">
        <v>548</v>
      </c>
      <c r="AX1534">
        <v>564</v>
      </c>
    </row>
    <row r="1535" spans="1:50">
      <c r="A1535" s="22">
        <v>43132</v>
      </c>
      <c r="B1535">
        <v>6099</v>
      </c>
      <c r="C1535">
        <v>6238</v>
      </c>
      <c r="D1535">
        <v>6091</v>
      </c>
      <c r="E1535">
        <v>6228</v>
      </c>
      <c r="F1535" s="22">
        <v>43133</v>
      </c>
      <c r="G1535">
        <v>6181</v>
      </c>
      <c r="H1535">
        <v>6303</v>
      </c>
      <c r="I1535">
        <v>6108</v>
      </c>
      <c r="J1535">
        <v>6236</v>
      </c>
      <c r="K1535" s="22">
        <v>43136</v>
      </c>
      <c r="L1535">
        <v>6317</v>
      </c>
      <c r="M1535">
        <v>1</v>
      </c>
      <c r="N1535" s="8" t="str">
        <f>IF(AND(AM1535=1,AC1535&lt;-0.005,AE1535&gt;O$1),R1535,"")</f>
        <v/>
      </c>
      <c r="O1535" s="8">
        <f t="shared" si="122"/>
        <v>75068.475026817105</v>
      </c>
      <c r="P1535" s="8" t="str">
        <f t="shared" si="126"/>
        <v/>
      </c>
      <c r="Q1535" s="8">
        <f t="shared" si="123"/>
        <v>40896.820978586184</v>
      </c>
      <c r="R1535" s="8">
        <f t="shared" si="124"/>
        <v>17362.817362817419</v>
      </c>
      <c r="S1535" s="8">
        <f t="shared" si="125"/>
        <v>184124.20020335514</v>
      </c>
      <c r="U1535" s="25">
        <v>43136.320081018515</v>
      </c>
      <c r="V1535">
        <v>33</v>
      </c>
      <c r="W1535">
        <v>4507</v>
      </c>
      <c r="X1535" t="s">
        <v>1426</v>
      </c>
      <c r="Y1535" t="s">
        <v>962</v>
      </c>
      <c r="Z1535" s="25">
        <v>43133.993750000001</v>
      </c>
      <c r="AA1535">
        <v>6560</v>
      </c>
      <c r="AB1535">
        <v>324</v>
      </c>
      <c r="AC1535" s="24">
        <v>5.1999999999999998E-2</v>
      </c>
      <c r="AD1535">
        <v>6700</v>
      </c>
      <c r="AE1535">
        <v>43951700</v>
      </c>
      <c r="AF1535" s="22">
        <v>43133</v>
      </c>
      <c r="AG1535">
        <v>6181</v>
      </c>
      <c r="AH1535">
        <v>6236</v>
      </c>
      <c r="AI1535" s="22">
        <v>43136</v>
      </c>
      <c r="AJ1535">
        <v>6317</v>
      </c>
      <c r="AK1535">
        <v>6105</v>
      </c>
      <c r="AM1535">
        <v>1</v>
      </c>
      <c r="AN1535">
        <v>0</v>
      </c>
      <c r="AO1535">
        <v>1.52</v>
      </c>
      <c r="AP1535">
        <v>1.22</v>
      </c>
      <c r="AQ1535">
        <v>0.6</v>
      </c>
      <c r="AR1535">
        <v>0.55000000000000004</v>
      </c>
      <c r="AS1535">
        <v>1</v>
      </c>
      <c r="AT1535">
        <v>1</v>
      </c>
      <c r="AU1535">
        <v>0.309</v>
      </c>
      <c r="AV1535">
        <v>6333</v>
      </c>
      <c r="AW1535">
        <v>6105</v>
      </c>
      <c r="AX1535">
        <v>6105</v>
      </c>
    </row>
    <row r="1536" spans="1:50">
      <c r="A1536" s="22">
        <v>43132</v>
      </c>
      <c r="B1536">
        <v>725</v>
      </c>
      <c r="C1536">
        <v>761</v>
      </c>
      <c r="D1536">
        <v>720</v>
      </c>
      <c r="E1536">
        <v>761</v>
      </c>
      <c r="F1536" s="22">
        <v>43133</v>
      </c>
      <c r="G1536">
        <v>755</v>
      </c>
      <c r="H1536">
        <v>777</v>
      </c>
      <c r="I1536">
        <v>719</v>
      </c>
      <c r="J1536">
        <v>719</v>
      </c>
      <c r="K1536" s="22">
        <v>43136</v>
      </c>
      <c r="L1536">
        <v>690</v>
      </c>
      <c r="M1536">
        <v>1.03</v>
      </c>
      <c r="N1536" s="8" t="str">
        <f>IF(AND(AM1536=1,AC1536&lt;-0.005,AE1536&gt;O$1),R1536,"")</f>
        <v/>
      </c>
      <c r="O1536" s="8">
        <f t="shared" si="122"/>
        <v>75068.475026817105</v>
      </c>
      <c r="P1536" s="8" t="str">
        <f t="shared" si="126"/>
        <v/>
      </c>
      <c r="Q1536" s="8">
        <f t="shared" si="123"/>
        <v>40896.820978586184</v>
      </c>
      <c r="R1536" s="8">
        <f t="shared" si="124"/>
        <v>-18156.42458100558</v>
      </c>
      <c r="S1536" s="8">
        <f t="shared" si="125"/>
        <v>184124.20020335514</v>
      </c>
      <c r="U1536" s="25">
        <v>43136.320081018515</v>
      </c>
      <c r="V1536">
        <v>34</v>
      </c>
      <c r="W1536">
        <v>2160</v>
      </c>
      <c r="X1536" t="s">
        <v>1033</v>
      </c>
      <c r="Y1536" t="s">
        <v>957</v>
      </c>
      <c r="Z1536" s="25">
        <v>43133.995833333334</v>
      </c>
      <c r="AA1536">
        <v>719</v>
      </c>
      <c r="AB1536">
        <v>0</v>
      </c>
      <c r="AC1536" s="24">
        <v>0</v>
      </c>
      <c r="AD1536">
        <v>6000</v>
      </c>
      <c r="AE1536">
        <v>4299000</v>
      </c>
      <c r="AF1536" s="22">
        <v>43133</v>
      </c>
      <c r="AG1536">
        <v>755</v>
      </c>
      <c r="AH1536">
        <v>719</v>
      </c>
      <c r="AI1536" s="22">
        <v>43136</v>
      </c>
      <c r="AJ1536">
        <v>690</v>
      </c>
      <c r="AK1536">
        <v>716</v>
      </c>
      <c r="AM1536">
        <v>2</v>
      </c>
      <c r="AN1536" t="s">
        <v>1023</v>
      </c>
      <c r="AO1536">
        <v>803.19</v>
      </c>
      <c r="AP1536">
        <v>0</v>
      </c>
      <c r="AQ1536">
        <v>0.74</v>
      </c>
      <c r="AR1536">
        <v>0.85</v>
      </c>
      <c r="AS1536">
        <v>1.03</v>
      </c>
      <c r="AT1536">
        <v>1.19</v>
      </c>
      <c r="AU1536">
        <v>1.107</v>
      </c>
      <c r="AV1536">
        <v>722</v>
      </c>
      <c r="AW1536">
        <v>684</v>
      </c>
      <c r="AX1536">
        <v>716</v>
      </c>
    </row>
    <row r="1537" spans="1:50">
      <c r="A1537" s="22">
        <v>43132</v>
      </c>
      <c r="B1537">
        <v>163</v>
      </c>
      <c r="C1537">
        <v>167</v>
      </c>
      <c r="D1537">
        <v>163</v>
      </c>
      <c r="E1537">
        <v>167</v>
      </c>
      <c r="F1537" s="22">
        <v>43133</v>
      </c>
      <c r="G1537">
        <v>168</v>
      </c>
      <c r="H1537">
        <v>168</v>
      </c>
      <c r="I1537">
        <v>164</v>
      </c>
      <c r="J1537">
        <v>168</v>
      </c>
      <c r="K1537" s="22">
        <v>43136</v>
      </c>
      <c r="L1537">
        <v>160</v>
      </c>
      <c r="M1537">
        <v>0.99</v>
      </c>
      <c r="N1537" s="8" t="str">
        <f>IF(AND(AM1537=1,AC1537&lt;-0.005,AE1537&gt;O$1),R1537,"")</f>
        <v/>
      </c>
      <c r="O1537" s="8">
        <f t="shared" si="122"/>
        <v>75068.475026817105</v>
      </c>
      <c r="P1537" s="8" t="str">
        <f t="shared" si="126"/>
        <v/>
      </c>
      <c r="Q1537" s="8">
        <f t="shared" si="123"/>
        <v>40896.820978586184</v>
      </c>
      <c r="R1537" s="8">
        <f t="shared" si="124"/>
        <v>6329.1139240506664</v>
      </c>
      <c r="S1537" s="8">
        <f t="shared" si="125"/>
        <v>190453.31412740581</v>
      </c>
      <c r="U1537" s="25">
        <v>43136.320081018515</v>
      </c>
      <c r="V1537">
        <v>35</v>
      </c>
      <c r="W1537">
        <v>5008</v>
      </c>
      <c r="X1537" t="s">
        <v>1044</v>
      </c>
      <c r="Y1537" t="s">
        <v>954</v>
      </c>
      <c r="Z1537" s="25">
        <v>43133.904861111114</v>
      </c>
      <c r="AA1537">
        <v>172</v>
      </c>
      <c r="AB1537">
        <v>4</v>
      </c>
      <c r="AC1537" s="24">
        <v>2.3800000000000002E-2</v>
      </c>
      <c r="AD1537">
        <v>6000</v>
      </c>
      <c r="AE1537">
        <v>1023600</v>
      </c>
      <c r="AF1537" s="22">
        <v>43133</v>
      </c>
      <c r="AG1537">
        <v>168</v>
      </c>
      <c r="AH1537">
        <v>168</v>
      </c>
      <c r="AI1537" s="22">
        <v>43136</v>
      </c>
      <c r="AJ1537">
        <v>160</v>
      </c>
      <c r="AK1537">
        <v>158</v>
      </c>
      <c r="AM1537">
        <v>1</v>
      </c>
      <c r="AN1537">
        <v>0</v>
      </c>
      <c r="AO1537">
        <v>81.040000000000006</v>
      </c>
      <c r="AP1537">
        <v>2.38</v>
      </c>
      <c r="AQ1537">
        <v>0.36</v>
      </c>
      <c r="AR1537">
        <v>0.56999999999999995</v>
      </c>
      <c r="AS1537">
        <v>0.99</v>
      </c>
      <c r="AT1537">
        <v>1.01</v>
      </c>
      <c r="AU1537">
        <v>0.435</v>
      </c>
      <c r="AV1537">
        <v>162</v>
      </c>
      <c r="AW1537">
        <v>158</v>
      </c>
      <c r="AX1537">
        <v>158</v>
      </c>
    </row>
    <row r="1538" spans="1:50">
      <c r="A1538" s="22">
        <v>43132</v>
      </c>
      <c r="B1538">
        <v>1636</v>
      </c>
      <c r="C1538">
        <v>1722</v>
      </c>
      <c r="D1538">
        <v>1461</v>
      </c>
      <c r="E1538">
        <v>1560</v>
      </c>
      <c r="F1538" s="22">
        <v>43133</v>
      </c>
      <c r="G1538">
        <v>1522</v>
      </c>
      <c r="H1538">
        <v>1610</v>
      </c>
      <c r="I1538">
        <v>1471</v>
      </c>
      <c r="J1538">
        <v>1485</v>
      </c>
      <c r="K1538" s="22">
        <v>43136</v>
      </c>
      <c r="L1538">
        <v>1435</v>
      </c>
      <c r="M1538">
        <v>1.36</v>
      </c>
      <c r="N1538" s="8" t="str">
        <f>IF(AND(AM1538=1,AC1538&lt;-0.005,AE1538&gt;O$1),R1538,"")</f>
        <v/>
      </c>
      <c r="O1538" s="8">
        <f t="shared" si="122"/>
        <v>75068.475026817105</v>
      </c>
      <c r="P1538" s="8" t="str">
        <f t="shared" si="126"/>
        <v/>
      </c>
      <c r="Q1538" s="8">
        <f t="shared" si="123"/>
        <v>40896.820978586184</v>
      </c>
      <c r="R1538" s="8">
        <f t="shared" si="124"/>
        <v>7784.8549186129158</v>
      </c>
      <c r="S1538" s="8">
        <f t="shared" si="125"/>
        <v>190453.31412740581</v>
      </c>
      <c r="U1538" s="25">
        <v>43136.320081018515</v>
      </c>
      <c r="V1538">
        <v>36</v>
      </c>
      <c r="W1538">
        <v>6907</v>
      </c>
      <c r="X1538" t="s">
        <v>801</v>
      </c>
      <c r="Y1538" t="s">
        <v>960</v>
      </c>
      <c r="Z1538" s="25">
        <v>43133.99722222222</v>
      </c>
      <c r="AA1538">
        <v>1436.2</v>
      </c>
      <c r="AB1538">
        <v>-48.8</v>
      </c>
      <c r="AC1538" s="24">
        <v>-3.2899999999999999E-2</v>
      </c>
      <c r="AD1538">
        <v>5900</v>
      </c>
      <c r="AE1538">
        <v>8534150</v>
      </c>
      <c r="AF1538" s="22">
        <v>43133</v>
      </c>
      <c r="AG1538">
        <v>1522</v>
      </c>
      <c r="AH1538">
        <v>1485</v>
      </c>
      <c r="AI1538" s="22">
        <v>43136</v>
      </c>
      <c r="AJ1538">
        <v>1435</v>
      </c>
      <c r="AK1538">
        <v>1413</v>
      </c>
      <c r="AM1538">
        <v>2</v>
      </c>
      <c r="AN1538" t="s">
        <v>1023</v>
      </c>
      <c r="AO1538">
        <v>68</v>
      </c>
      <c r="AP1538">
        <v>2.02</v>
      </c>
      <c r="AQ1538">
        <v>0.7</v>
      </c>
      <c r="AR1538">
        <v>0.71</v>
      </c>
      <c r="AS1538">
        <v>1.36</v>
      </c>
      <c r="AT1538">
        <v>1.54</v>
      </c>
      <c r="AU1538">
        <v>0.73899999999999999</v>
      </c>
      <c r="AV1538">
        <v>1469</v>
      </c>
      <c r="AW1538">
        <v>1390</v>
      </c>
      <c r="AX1538">
        <v>1413</v>
      </c>
    </row>
    <row r="1539" spans="1:50">
      <c r="A1539" s="22">
        <v>43132</v>
      </c>
      <c r="B1539">
        <v>938</v>
      </c>
      <c r="C1539">
        <v>954</v>
      </c>
      <c r="D1539">
        <v>932</v>
      </c>
      <c r="E1539">
        <v>954</v>
      </c>
      <c r="F1539" s="22">
        <v>43133</v>
      </c>
      <c r="G1539">
        <v>974</v>
      </c>
      <c r="H1539">
        <v>974</v>
      </c>
      <c r="I1539">
        <v>946</v>
      </c>
      <c r="J1539">
        <v>960</v>
      </c>
      <c r="K1539" s="22">
        <v>43136</v>
      </c>
      <c r="L1539">
        <v>1095</v>
      </c>
      <c r="M1539">
        <v>0.99</v>
      </c>
      <c r="N1539" s="8" t="str">
        <f>IF(AND(AM1539=1,AC1539&lt;-0.005,AE1539&gt;O$1),R1539,"")</f>
        <v/>
      </c>
      <c r="O1539" s="8">
        <f t="shared" si="122"/>
        <v>75068.475026817105</v>
      </c>
      <c r="P1539" s="8" t="str">
        <f t="shared" si="126"/>
        <v/>
      </c>
      <c r="Q1539" s="8">
        <f t="shared" si="123"/>
        <v>40896.820978586184</v>
      </c>
      <c r="R1539" s="8">
        <f t="shared" si="124"/>
        <v>21428.571428571464</v>
      </c>
      <c r="S1539" s="8">
        <f t="shared" si="125"/>
        <v>211881.88555597729</v>
      </c>
      <c r="U1539" s="25">
        <v>43136.320081018515</v>
      </c>
      <c r="V1539">
        <v>37</v>
      </c>
      <c r="W1539">
        <v>5805</v>
      </c>
      <c r="X1539" t="s">
        <v>1542</v>
      </c>
      <c r="Y1539" t="s">
        <v>962</v>
      </c>
      <c r="Z1539" s="25">
        <v>43133.997916666667</v>
      </c>
      <c r="AA1539">
        <v>1060</v>
      </c>
      <c r="AB1539">
        <v>100</v>
      </c>
      <c r="AC1539" s="24">
        <v>0.1042</v>
      </c>
      <c r="AD1539">
        <v>5700</v>
      </c>
      <c r="AE1539">
        <v>5941920</v>
      </c>
      <c r="AF1539" s="22">
        <v>43133</v>
      </c>
      <c r="AG1539">
        <v>974</v>
      </c>
      <c r="AH1539">
        <v>960</v>
      </c>
      <c r="AI1539" s="22">
        <v>43136</v>
      </c>
      <c r="AJ1539">
        <v>1095</v>
      </c>
      <c r="AK1539">
        <v>1050</v>
      </c>
      <c r="AM1539">
        <v>1</v>
      </c>
      <c r="AN1539" t="s">
        <v>1023</v>
      </c>
      <c r="AO1539">
        <v>33.97</v>
      </c>
      <c r="AP1539">
        <v>0</v>
      </c>
      <c r="AQ1539">
        <v>0.52</v>
      </c>
      <c r="AR1539">
        <v>0.16</v>
      </c>
      <c r="AS1539">
        <v>0.99</v>
      </c>
      <c r="AT1539">
        <v>0.96</v>
      </c>
      <c r="AU1539">
        <v>1.165</v>
      </c>
      <c r="AV1539">
        <v>1095</v>
      </c>
      <c r="AW1539">
        <v>1047</v>
      </c>
      <c r="AX1539">
        <v>1050</v>
      </c>
    </row>
    <row r="1540" spans="1:50">
      <c r="A1540" s="22">
        <v>43132</v>
      </c>
      <c r="B1540">
        <v>548</v>
      </c>
      <c r="C1540">
        <v>563</v>
      </c>
      <c r="D1540">
        <v>543</v>
      </c>
      <c r="E1540">
        <v>554</v>
      </c>
      <c r="F1540" s="22">
        <v>43133</v>
      </c>
      <c r="G1540">
        <v>559</v>
      </c>
      <c r="H1540">
        <v>579</v>
      </c>
      <c r="I1540">
        <v>535</v>
      </c>
      <c r="J1540">
        <v>535</v>
      </c>
      <c r="K1540" s="22">
        <v>43136</v>
      </c>
      <c r="L1540">
        <v>535</v>
      </c>
      <c r="M1540">
        <v>0.94</v>
      </c>
      <c r="N1540" s="8" t="str">
        <f>IF(AND(AM1540=1,AC1540&lt;-0.005,AE1540&gt;O$1),R1540,"")</f>
        <v/>
      </c>
      <c r="O1540" s="8">
        <f t="shared" si="122"/>
        <v>75068.475026817105</v>
      </c>
      <c r="P1540" s="8" t="str">
        <f t="shared" si="126"/>
        <v/>
      </c>
      <c r="Q1540" s="8">
        <f t="shared" si="123"/>
        <v>40896.820978586184</v>
      </c>
      <c r="R1540" s="8">
        <f t="shared" si="124"/>
        <v>-12750.455373406188</v>
      </c>
      <c r="S1540" s="8">
        <f t="shared" si="125"/>
        <v>211881.88555597729</v>
      </c>
      <c r="U1540" s="25">
        <v>43136.320081018515</v>
      </c>
      <c r="V1540">
        <v>38</v>
      </c>
      <c r="W1540">
        <v>4585</v>
      </c>
      <c r="X1540" t="s">
        <v>1535</v>
      </c>
      <c r="Y1540" t="s">
        <v>957</v>
      </c>
      <c r="Z1540" s="25">
        <v>43133.990277777775</v>
      </c>
      <c r="AA1540">
        <v>547</v>
      </c>
      <c r="AB1540">
        <v>12</v>
      </c>
      <c r="AC1540" s="24">
        <v>2.24E-2</v>
      </c>
      <c r="AD1540">
        <v>5700</v>
      </c>
      <c r="AE1540">
        <v>3185790</v>
      </c>
      <c r="AF1540" s="22">
        <v>43133</v>
      </c>
      <c r="AG1540">
        <v>559</v>
      </c>
      <c r="AH1540">
        <v>535</v>
      </c>
      <c r="AI1540" s="22">
        <v>43136</v>
      </c>
      <c r="AJ1540">
        <v>535</v>
      </c>
      <c r="AK1540">
        <v>549</v>
      </c>
      <c r="AM1540">
        <v>0</v>
      </c>
      <c r="AN1540" t="s">
        <v>1023</v>
      </c>
      <c r="AO1540">
        <v>0</v>
      </c>
      <c r="AP1540">
        <v>0</v>
      </c>
      <c r="AQ1540">
        <v>0</v>
      </c>
      <c r="AR1540">
        <v>0.09</v>
      </c>
      <c r="AS1540">
        <v>0.94</v>
      </c>
      <c r="AT1540">
        <v>0.92</v>
      </c>
      <c r="AU1540">
        <v>4.7290000000000001</v>
      </c>
      <c r="AV1540">
        <v>555</v>
      </c>
      <c r="AW1540">
        <v>530</v>
      </c>
      <c r="AX1540">
        <v>549</v>
      </c>
    </row>
    <row r="1541" spans="1:50">
      <c r="A1541" s="22">
        <v>43132</v>
      </c>
      <c r="B1541">
        <v>1608</v>
      </c>
      <c r="C1541">
        <v>1652</v>
      </c>
      <c r="D1541">
        <v>1602</v>
      </c>
      <c r="E1541">
        <v>1651</v>
      </c>
      <c r="F1541" s="22">
        <v>43133</v>
      </c>
      <c r="G1541">
        <v>1671</v>
      </c>
      <c r="H1541">
        <v>1689</v>
      </c>
      <c r="I1541">
        <v>1652</v>
      </c>
      <c r="J1541">
        <v>1656</v>
      </c>
      <c r="K1541" s="22">
        <v>43136</v>
      </c>
      <c r="L1541">
        <v>1722</v>
      </c>
      <c r="M1541">
        <v>0.99</v>
      </c>
      <c r="N1541" s="8" t="str">
        <f>IF(AND(AM1541=1,AC1541&lt;-0.005,AE1541&gt;O$1),R1541,"")</f>
        <v/>
      </c>
      <c r="O1541" s="8">
        <f t="shared" si="122"/>
        <v>75068.475026817105</v>
      </c>
      <c r="P1541" s="8" t="str">
        <f t="shared" si="126"/>
        <v/>
      </c>
      <c r="Q1541" s="8">
        <f t="shared" si="123"/>
        <v>40896.820978586184</v>
      </c>
      <c r="R1541" s="8">
        <f t="shared" si="124"/>
        <v>15260.323159784539</v>
      </c>
      <c r="S1541" s="8">
        <f t="shared" si="125"/>
        <v>227142.20871576184</v>
      </c>
      <c r="U1541" s="25">
        <v>43136.320081018515</v>
      </c>
      <c r="V1541">
        <v>39</v>
      </c>
      <c r="W1541">
        <v>1417</v>
      </c>
      <c r="X1541" t="s">
        <v>1167</v>
      </c>
      <c r="Y1541" t="s">
        <v>962</v>
      </c>
      <c r="Z1541" s="25">
        <v>43133.994444444441</v>
      </c>
      <c r="AA1541">
        <v>1770</v>
      </c>
      <c r="AB1541">
        <v>114</v>
      </c>
      <c r="AC1541" s="24">
        <v>6.88E-2</v>
      </c>
      <c r="AD1541">
        <v>5600</v>
      </c>
      <c r="AE1541">
        <v>9657020</v>
      </c>
      <c r="AF1541" s="22">
        <v>43133</v>
      </c>
      <c r="AG1541">
        <v>1671</v>
      </c>
      <c r="AH1541">
        <v>1656</v>
      </c>
      <c r="AI1541" s="22">
        <v>43136</v>
      </c>
      <c r="AJ1541">
        <v>1722</v>
      </c>
      <c r="AK1541">
        <v>1671</v>
      </c>
      <c r="AM1541">
        <v>1</v>
      </c>
      <c r="AN1541">
        <v>0</v>
      </c>
      <c r="AO1541">
        <v>10.25</v>
      </c>
      <c r="AP1541">
        <v>1.81</v>
      </c>
      <c r="AQ1541">
        <v>0.47</v>
      </c>
      <c r="AR1541">
        <v>0.82</v>
      </c>
      <c r="AS1541">
        <v>0.99</v>
      </c>
      <c r="AT1541">
        <v>1.05</v>
      </c>
      <c r="AU1541">
        <v>0.54400000000000004</v>
      </c>
      <c r="AV1541">
        <v>1760</v>
      </c>
      <c r="AW1541">
        <v>1655</v>
      </c>
      <c r="AX1541">
        <v>1671</v>
      </c>
    </row>
    <row r="1542" spans="1:50">
      <c r="A1542" s="22">
        <v>43132</v>
      </c>
      <c r="B1542">
        <v>315</v>
      </c>
      <c r="C1542">
        <v>326</v>
      </c>
      <c r="D1542">
        <v>315</v>
      </c>
      <c r="E1542">
        <v>325</v>
      </c>
      <c r="F1542" s="22">
        <v>43133</v>
      </c>
      <c r="G1542">
        <v>328</v>
      </c>
      <c r="H1542">
        <v>328</v>
      </c>
      <c r="I1542">
        <v>317</v>
      </c>
      <c r="J1542">
        <v>320</v>
      </c>
      <c r="K1542" s="22">
        <v>43136</v>
      </c>
      <c r="L1542">
        <v>313</v>
      </c>
      <c r="M1542">
        <v>0.99</v>
      </c>
      <c r="N1542" s="8" t="str">
        <f>IF(AND(AM1542=1,AC1542&lt;-0.005,AE1542&gt;O$1),R1542,"")</f>
        <v/>
      </c>
      <c r="O1542" s="8">
        <f t="shared" si="122"/>
        <v>75068.475026817105</v>
      </c>
      <c r="P1542" s="8" t="str">
        <f t="shared" si="126"/>
        <v/>
      </c>
      <c r="Q1542" s="8">
        <f t="shared" si="123"/>
        <v>40896.820978586184</v>
      </c>
      <c r="R1542" s="8">
        <f t="shared" si="124"/>
        <v>-1592.3566878980889</v>
      </c>
      <c r="S1542" s="8">
        <f t="shared" si="125"/>
        <v>227142.20871576184</v>
      </c>
      <c r="U1542" s="25">
        <v>43136.320081018515</v>
      </c>
      <c r="V1542">
        <v>40</v>
      </c>
      <c r="W1542">
        <v>6502</v>
      </c>
      <c r="X1542" t="s">
        <v>121</v>
      </c>
      <c r="Y1542" t="s">
        <v>954</v>
      </c>
      <c r="Z1542" s="25">
        <v>43133.959027777775</v>
      </c>
      <c r="AA1542">
        <v>321</v>
      </c>
      <c r="AB1542">
        <v>1</v>
      </c>
      <c r="AC1542" s="24">
        <v>3.0999999999999999E-3</v>
      </c>
      <c r="AD1542">
        <v>5000</v>
      </c>
      <c r="AE1542">
        <v>1604800</v>
      </c>
      <c r="AF1542" s="22">
        <v>43133</v>
      </c>
      <c r="AG1542">
        <v>328</v>
      </c>
      <c r="AH1542">
        <v>320</v>
      </c>
      <c r="AI1542" s="22">
        <v>43136</v>
      </c>
      <c r="AJ1542">
        <v>313</v>
      </c>
      <c r="AK1542">
        <v>314</v>
      </c>
      <c r="AM1542">
        <v>0</v>
      </c>
      <c r="AN1542" t="s">
        <v>1023</v>
      </c>
      <c r="AO1542">
        <v>27.41</v>
      </c>
      <c r="AP1542" t="s">
        <v>956</v>
      </c>
      <c r="AQ1542">
        <v>0.36</v>
      </c>
      <c r="AR1542">
        <v>0.74</v>
      </c>
      <c r="AS1542">
        <v>0.99</v>
      </c>
      <c r="AT1542">
        <v>1.04</v>
      </c>
      <c r="AU1542">
        <v>0.92900000000000005</v>
      </c>
      <c r="AV1542">
        <v>316</v>
      </c>
      <c r="AW1542">
        <v>312</v>
      </c>
      <c r="AX1542">
        <v>314</v>
      </c>
    </row>
    <row r="1543" spans="1:50">
      <c r="A1543" s="22">
        <v>43132</v>
      </c>
      <c r="B1543">
        <v>21690</v>
      </c>
      <c r="C1543">
        <v>22090</v>
      </c>
      <c r="D1543">
        <v>21590</v>
      </c>
      <c r="E1543">
        <v>22060</v>
      </c>
      <c r="F1543" s="22">
        <v>43133</v>
      </c>
      <c r="G1543">
        <v>21800</v>
      </c>
      <c r="H1543">
        <v>21820</v>
      </c>
      <c r="I1543">
        <v>21380</v>
      </c>
      <c r="J1543">
        <v>21660</v>
      </c>
      <c r="K1543" s="22">
        <v>43136</v>
      </c>
      <c r="L1543">
        <v>20870</v>
      </c>
      <c r="M1543">
        <v>0.96</v>
      </c>
      <c r="N1543" s="8" t="str">
        <f>IF(AND(AM1543=1,AC1543&lt;-0.005,AE1543&gt;O$1),R1543,"")</f>
        <v/>
      </c>
      <c r="O1543" s="8">
        <f t="shared" si="122"/>
        <v>75068.475026817105</v>
      </c>
      <c r="P1543" s="8" t="str">
        <f t="shared" si="126"/>
        <v/>
      </c>
      <c r="Q1543" s="8">
        <f t="shared" si="123"/>
        <v>40896.820978586184</v>
      </c>
      <c r="R1543" s="8">
        <f t="shared" si="124"/>
        <v>7292.1730675741255</v>
      </c>
      <c r="S1543" s="8">
        <f t="shared" si="125"/>
        <v>234434.38178333596</v>
      </c>
      <c r="U1543" s="25">
        <v>43136.320081018515</v>
      </c>
      <c r="V1543">
        <v>41</v>
      </c>
      <c r="W1543">
        <v>1570</v>
      </c>
      <c r="X1543" t="s">
        <v>1041</v>
      </c>
      <c r="Y1543" t="s">
        <v>954</v>
      </c>
      <c r="Z1543" s="25">
        <v>43133.99722222222</v>
      </c>
      <c r="AA1543">
        <v>21620</v>
      </c>
      <c r="AB1543">
        <v>-40</v>
      </c>
      <c r="AC1543" s="24">
        <v>-1.8E-3</v>
      </c>
      <c r="AD1543">
        <v>4938</v>
      </c>
      <c r="AE1543">
        <v>106805593</v>
      </c>
      <c r="AF1543" s="22">
        <v>43133</v>
      </c>
      <c r="AG1543">
        <v>21800</v>
      </c>
      <c r="AH1543">
        <v>21660</v>
      </c>
      <c r="AI1543" s="22">
        <v>43136</v>
      </c>
      <c r="AJ1543">
        <v>20870</v>
      </c>
      <c r="AK1543">
        <v>20570</v>
      </c>
      <c r="AM1543">
        <v>1</v>
      </c>
      <c r="AN1543">
        <v>0</v>
      </c>
      <c r="AO1543" s="26">
        <v>8.0000000000000002E-3</v>
      </c>
      <c r="AQ1543">
        <v>0.15</v>
      </c>
      <c r="AR1543">
        <v>0.56999999999999995</v>
      </c>
      <c r="AS1543">
        <v>0.96</v>
      </c>
      <c r="AT1543">
        <v>1.02</v>
      </c>
      <c r="AU1543">
        <v>0.67200000000000004</v>
      </c>
      <c r="AV1543">
        <v>20920</v>
      </c>
      <c r="AW1543">
        <v>20510</v>
      </c>
      <c r="AX1543">
        <v>20570</v>
      </c>
    </row>
    <row r="1544" spans="1:50">
      <c r="A1544" s="22">
        <v>43132</v>
      </c>
      <c r="B1544">
        <v>2014.5</v>
      </c>
      <c r="C1544">
        <v>2023.5</v>
      </c>
      <c r="D1544">
        <v>1994</v>
      </c>
      <c r="E1544">
        <v>2019.5</v>
      </c>
      <c r="F1544" s="22">
        <v>43133</v>
      </c>
      <c r="G1544">
        <v>2013.5</v>
      </c>
      <c r="H1544">
        <v>2067</v>
      </c>
      <c r="I1544">
        <v>1978.5</v>
      </c>
      <c r="J1544">
        <v>2049.5</v>
      </c>
      <c r="K1544" s="22">
        <v>43136</v>
      </c>
      <c r="L1544">
        <v>1998</v>
      </c>
      <c r="M1544">
        <v>1</v>
      </c>
      <c r="N1544" s="8" t="str">
        <f>IF(AND(AM1544=1,AC1544&lt;-0.005,AE1544&gt;O$1),R1544,"")</f>
        <v/>
      </c>
      <c r="O1544" s="8">
        <f t="shared" si="122"/>
        <v>75068.475026817105</v>
      </c>
      <c r="P1544" s="8" t="str">
        <f t="shared" si="126"/>
        <v/>
      </c>
      <c r="Q1544" s="8">
        <f t="shared" si="123"/>
        <v>40896.820978586184</v>
      </c>
      <c r="R1544" s="8">
        <f t="shared" si="124"/>
        <v>11782.786885245921</v>
      </c>
      <c r="S1544" s="8">
        <f t="shared" si="125"/>
        <v>246217.16866858187</v>
      </c>
      <c r="U1544" s="25">
        <v>43136.320092592592</v>
      </c>
      <c r="V1544">
        <v>42</v>
      </c>
      <c r="W1544">
        <v>6503</v>
      </c>
      <c r="X1544" t="s">
        <v>1402</v>
      </c>
      <c r="Y1544" t="s">
        <v>962</v>
      </c>
      <c r="Z1544" s="25">
        <v>43133.995833333334</v>
      </c>
      <c r="AA1544">
        <v>2058</v>
      </c>
      <c r="AB1544">
        <v>8.5</v>
      </c>
      <c r="AC1544" s="24">
        <v>4.1000000000000003E-3</v>
      </c>
      <c r="AD1544">
        <v>4800</v>
      </c>
      <c r="AE1544">
        <v>9919670</v>
      </c>
      <c r="AF1544" s="22">
        <v>43133</v>
      </c>
      <c r="AG1544">
        <v>2013.5</v>
      </c>
      <c r="AH1544">
        <v>2049.5</v>
      </c>
      <c r="AI1544" s="22">
        <v>43136</v>
      </c>
      <c r="AJ1544">
        <v>1998</v>
      </c>
      <c r="AK1544">
        <v>1952</v>
      </c>
      <c r="AM1544">
        <v>1</v>
      </c>
      <c r="AN1544">
        <v>0</v>
      </c>
      <c r="AO1544">
        <v>2.82</v>
      </c>
      <c r="AP1544" t="s">
        <v>956</v>
      </c>
      <c r="AQ1544">
        <v>0.45</v>
      </c>
      <c r="AR1544">
        <v>0.66</v>
      </c>
      <c r="AS1544">
        <v>1</v>
      </c>
      <c r="AT1544">
        <v>1.06</v>
      </c>
      <c r="AU1544">
        <v>0.54400000000000004</v>
      </c>
      <c r="AV1544">
        <v>2000</v>
      </c>
      <c r="AW1544">
        <v>1950.5</v>
      </c>
      <c r="AX1544">
        <v>1952</v>
      </c>
    </row>
    <row r="1545" spans="1:50">
      <c r="A1545" s="22">
        <v>43132</v>
      </c>
      <c r="B1545">
        <v>572</v>
      </c>
      <c r="C1545">
        <v>588</v>
      </c>
      <c r="D1545">
        <v>572</v>
      </c>
      <c r="E1545">
        <v>588</v>
      </c>
      <c r="F1545" s="22">
        <v>43133</v>
      </c>
      <c r="G1545">
        <v>584</v>
      </c>
      <c r="H1545">
        <v>584</v>
      </c>
      <c r="I1545">
        <v>573</v>
      </c>
      <c r="J1545">
        <v>578</v>
      </c>
      <c r="K1545" s="22">
        <v>43136</v>
      </c>
      <c r="L1545">
        <v>491</v>
      </c>
      <c r="M1545">
        <v>0.99</v>
      </c>
      <c r="N1545" s="8">
        <f>IF(AND(AM1545=1,AC1545&lt;-0.005,AE1545&gt;O$1),R1545,"")</f>
        <v>6185.5670103092561</v>
      </c>
      <c r="O1545" s="8">
        <f t="shared" si="122"/>
        <v>81254.042037126361</v>
      </c>
      <c r="P1545" s="8">
        <f t="shared" si="126"/>
        <v>6185.5670103092561</v>
      </c>
      <c r="Q1545" s="8">
        <f t="shared" si="123"/>
        <v>47082.38798889544</v>
      </c>
      <c r="R1545" s="8">
        <f t="shared" si="124"/>
        <v>6185.5670103092561</v>
      </c>
      <c r="S1545" s="8">
        <f t="shared" si="125"/>
        <v>252402.73567889113</v>
      </c>
      <c r="U1545" s="25">
        <v>43136.320092592592</v>
      </c>
      <c r="V1545">
        <v>43</v>
      </c>
      <c r="W1545">
        <v>8999</v>
      </c>
      <c r="X1545" t="s">
        <v>1541</v>
      </c>
      <c r="Y1545" t="s">
        <v>962</v>
      </c>
      <c r="Z1545" s="25">
        <v>43133.995833333334</v>
      </c>
      <c r="AA1545">
        <v>520</v>
      </c>
      <c r="AB1545">
        <v>-58</v>
      </c>
      <c r="AC1545" s="24">
        <v>-0.1003</v>
      </c>
      <c r="AD1545">
        <v>4700</v>
      </c>
      <c r="AE1545">
        <v>2483080</v>
      </c>
      <c r="AF1545" s="22">
        <v>43133</v>
      </c>
      <c r="AG1545">
        <v>584</v>
      </c>
      <c r="AH1545">
        <v>578</v>
      </c>
      <c r="AI1545" s="22">
        <v>43136</v>
      </c>
      <c r="AJ1545">
        <v>491</v>
      </c>
      <c r="AK1545">
        <v>485</v>
      </c>
      <c r="AM1545">
        <v>1</v>
      </c>
      <c r="AN1545" t="s">
        <v>1023</v>
      </c>
      <c r="AO1545">
        <v>7.95</v>
      </c>
      <c r="AP1545">
        <v>2.77</v>
      </c>
      <c r="AQ1545">
        <v>0.32</v>
      </c>
      <c r="AR1545">
        <v>0.77</v>
      </c>
      <c r="AS1545">
        <v>0.99</v>
      </c>
      <c r="AT1545">
        <v>1.05</v>
      </c>
      <c r="AU1545">
        <v>0.54</v>
      </c>
      <c r="AV1545">
        <v>500</v>
      </c>
      <c r="AW1545">
        <v>478</v>
      </c>
      <c r="AX1545">
        <v>485</v>
      </c>
    </row>
    <row r="1546" spans="1:50">
      <c r="A1546" s="22">
        <v>43132</v>
      </c>
      <c r="B1546">
        <v>313</v>
      </c>
      <c r="C1546">
        <v>320</v>
      </c>
      <c r="D1546">
        <v>311</v>
      </c>
      <c r="E1546">
        <v>319</v>
      </c>
      <c r="F1546" s="22">
        <v>43133</v>
      </c>
      <c r="G1546">
        <v>318</v>
      </c>
      <c r="H1546">
        <v>322</v>
      </c>
      <c r="I1546">
        <v>314</v>
      </c>
      <c r="J1546">
        <v>322</v>
      </c>
      <c r="K1546" s="22">
        <v>43136</v>
      </c>
      <c r="L1546">
        <v>300</v>
      </c>
      <c r="M1546">
        <v>1.01</v>
      </c>
      <c r="N1546" s="8" t="str">
        <f>IF(AND(AM1546=1,AC1546&lt;-0.005,AE1546&gt;O$1),R1546,"")</f>
        <v/>
      </c>
      <c r="O1546" s="8">
        <f t="shared" si="122"/>
        <v>81254.042037126361</v>
      </c>
      <c r="P1546" s="8" t="str">
        <f t="shared" si="126"/>
        <v/>
      </c>
      <c r="Q1546" s="8">
        <f t="shared" si="123"/>
        <v>47082.38798889544</v>
      </c>
      <c r="R1546" s="8">
        <f t="shared" si="124"/>
        <v>1672.2408026755841</v>
      </c>
      <c r="S1546" s="8">
        <f t="shared" si="125"/>
        <v>254074.9764815667</v>
      </c>
      <c r="U1546" s="25">
        <v>43136.320092592592</v>
      </c>
      <c r="V1546">
        <v>44</v>
      </c>
      <c r="W1546">
        <v>3765</v>
      </c>
      <c r="X1546" t="s">
        <v>1098</v>
      </c>
      <c r="Y1546" t="s">
        <v>962</v>
      </c>
      <c r="Z1546" s="25">
        <v>43133.949305555558</v>
      </c>
      <c r="AA1546">
        <v>324</v>
      </c>
      <c r="AB1546">
        <v>2</v>
      </c>
      <c r="AC1546" s="24">
        <v>6.1999999999999998E-3</v>
      </c>
      <c r="AD1546">
        <v>4300</v>
      </c>
      <c r="AE1546">
        <v>1366900</v>
      </c>
      <c r="AF1546" s="22">
        <v>43133</v>
      </c>
      <c r="AG1546">
        <v>318</v>
      </c>
      <c r="AH1546">
        <v>322</v>
      </c>
      <c r="AI1546" s="22">
        <v>43136</v>
      </c>
      <c r="AJ1546">
        <v>300</v>
      </c>
      <c r="AK1546">
        <v>299</v>
      </c>
      <c r="AM1546">
        <v>1</v>
      </c>
      <c r="AN1546">
        <v>0.05</v>
      </c>
      <c r="AO1546">
        <v>0.83</v>
      </c>
      <c r="AP1546" t="s">
        <v>956</v>
      </c>
      <c r="AQ1546">
        <v>0.64</v>
      </c>
      <c r="AR1546">
        <v>0.85</v>
      </c>
      <c r="AS1546">
        <v>1.01</v>
      </c>
      <c r="AT1546">
        <v>1.05</v>
      </c>
      <c r="AU1546">
        <v>0.373</v>
      </c>
      <c r="AV1546">
        <v>307</v>
      </c>
      <c r="AW1546">
        <v>298</v>
      </c>
      <c r="AX1546">
        <v>299</v>
      </c>
    </row>
    <row r="1547" spans="1:50">
      <c r="A1547" s="22">
        <v>43132</v>
      </c>
      <c r="B1547">
        <v>353</v>
      </c>
      <c r="C1547">
        <v>358</v>
      </c>
      <c r="D1547">
        <v>352</v>
      </c>
      <c r="E1547">
        <v>357</v>
      </c>
      <c r="F1547" s="22">
        <v>43133</v>
      </c>
      <c r="G1547">
        <v>357</v>
      </c>
      <c r="H1547">
        <v>369</v>
      </c>
      <c r="I1547">
        <v>357</v>
      </c>
      <c r="J1547">
        <v>366</v>
      </c>
      <c r="K1547" s="22">
        <v>43136</v>
      </c>
      <c r="L1547">
        <v>362</v>
      </c>
      <c r="M1547">
        <v>1.01</v>
      </c>
      <c r="N1547" s="8" t="str">
        <f>IF(AND(AM1547=1,AC1547&lt;-0.005,AE1547&gt;O$1),R1547,"")</f>
        <v/>
      </c>
      <c r="O1547" s="8">
        <f t="shared" si="122"/>
        <v>81254.042037126361</v>
      </c>
      <c r="P1547" s="8" t="str">
        <f t="shared" si="126"/>
        <v/>
      </c>
      <c r="Q1547" s="8">
        <f t="shared" si="123"/>
        <v>47082.38798889544</v>
      </c>
      <c r="R1547" s="8">
        <f t="shared" si="124"/>
        <v>8426.9662921347972</v>
      </c>
      <c r="S1547" s="8">
        <f t="shared" si="125"/>
        <v>262501.94277370151</v>
      </c>
      <c r="U1547" s="25">
        <v>43136.320092592592</v>
      </c>
      <c r="V1547">
        <v>45</v>
      </c>
      <c r="W1547">
        <v>2768</v>
      </c>
      <c r="X1547" t="s">
        <v>1121</v>
      </c>
      <c r="Y1547" t="s">
        <v>962</v>
      </c>
      <c r="Z1547" s="25">
        <v>43133.953472222223</v>
      </c>
      <c r="AA1547">
        <v>366</v>
      </c>
      <c r="AB1547">
        <v>0</v>
      </c>
      <c r="AC1547" s="24">
        <v>0</v>
      </c>
      <c r="AD1547">
        <v>4200</v>
      </c>
      <c r="AE1547">
        <v>1526440</v>
      </c>
      <c r="AF1547" s="22">
        <v>43133</v>
      </c>
      <c r="AG1547">
        <v>357</v>
      </c>
      <c r="AH1547">
        <v>366</v>
      </c>
      <c r="AI1547" s="22">
        <v>43136</v>
      </c>
      <c r="AJ1547">
        <v>362</v>
      </c>
      <c r="AK1547">
        <v>356</v>
      </c>
      <c r="AM1547">
        <v>1</v>
      </c>
      <c r="AN1547">
        <v>0</v>
      </c>
      <c r="AO1547">
        <v>3.73</v>
      </c>
      <c r="AP1547">
        <v>2.73</v>
      </c>
      <c r="AQ1547">
        <v>0.67</v>
      </c>
      <c r="AR1547">
        <v>0.88</v>
      </c>
      <c r="AS1547">
        <v>1.01</v>
      </c>
      <c r="AT1547">
        <v>1.08</v>
      </c>
      <c r="AU1547">
        <v>0.47299999999999998</v>
      </c>
      <c r="AV1547">
        <v>363</v>
      </c>
      <c r="AW1547">
        <v>356</v>
      </c>
      <c r="AX1547">
        <v>356</v>
      </c>
    </row>
    <row r="1548" spans="1:50">
      <c r="A1548" s="22">
        <v>43132</v>
      </c>
      <c r="B1548">
        <v>889</v>
      </c>
      <c r="C1548">
        <v>889</v>
      </c>
      <c r="D1548">
        <v>886</v>
      </c>
      <c r="E1548">
        <v>889</v>
      </c>
      <c r="F1548" s="22">
        <v>43133</v>
      </c>
      <c r="G1548">
        <v>919</v>
      </c>
      <c r="H1548">
        <v>924</v>
      </c>
      <c r="I1548">
        <v>850</v>
      </c>
      <c r="J1548">
        <v>918</v>
      </c>
      <c r="K1548" s="22">
        <v>43136</v>
      </c>
      <c r="L1548">
        <v>891</v>
      </c>
      <c r="M1548">
        <v>1.39</v>
      </c>
      <c r="N1548" s="8" t="str">
        <f>IF(AND(AM1548=1,AC1548&lt;-0.005,AE1548&gt;O$1),R1548,"")</f>
        <v/>
      </c>
      <c r="O1548" s="8">
        <f t="shared" si="122"/>
        <v>81254.042037126361</v>
      </c>
      <c r="P1548" s="8" t="str">
        <f t="shared" si="126"/>
        <v/>
      </c>
      <c r="Q1548" s="8">
        <f t="shared" si="123"/>
        <v>47082.38798889544</v>
      </c>
      <c r="R1548" s="8">
        <f t="shared" si="124"/>
        <v>-18378.378378378358</v>
      </c>
      <c r="S1548" s="8">
        <f t="shared" si="125"/>
        <v>244123.56439532316</v>
      </c>
      <c r="U1548" s="25">
        <v>43136.320092592592</v>
      </c>
      <c r="V1548">
        <v>46</v>
      </c>
      <c r="W1548">
        <v>6629</v>
      </c>
      <c r="X1548" t="s">
        <v>1173</v>
      </c>
      <c r="Y1548" t="s">
        <v>960</v>
      </c>
      <c r="Z1548" s="25">
        <v>43133.997916666667</v>
      </c>
      <c r="AA1548">
        <v>919.9</v>
      </c>
      <c r="AB1548">
        <v>1.9</v>
      </c>
      <c r="AC1548" s="24">
        <v>2.0999999999999999E-3</v>
      </c>
      <c r="AD1548">
        <v>4200</v>
      </c>
      <c r="AE1548">
        <v>3851540</v>
      </c>
      <c r="AF1548" s="22">
        <v>43133</v>
      </c>
      <c r="AG1548">
        <v>919</v>
      </c>
      <c r="AH1548">
        <v>918</v>
      </c>
      <c r="AI1548" s="22">
        <v>43136</v>
      </c>
      <c r="AJ1548">
        <v>891</v>
      </c>
      <c r="AK1548">
        <v>925</v>
      </c>
      <c r="AM1548">
        <v>1</v>
      </c>
      <c r="AN1548">
        <v>0</v>
      </c>
      <c r="AO1548">
        <v>2.23</v>
      </c>
      <c r="AP1548">
        <v>0.44</v>
      </c>
      <c r="AQ1548">
        <v>1</v>
      </c>
      <c r="AR1548">
        <v>1</v>
      </c>
      <c r="AS1548">
        <v>1.39</v>
      </c>
      <c r="AT1548">
        <v>1.67</v>
      </c>
      <c r="AU1548">
        <v>0.79400000000000004</v>
      </c>
      <c r="AV1548">
        <v>942</v>
      </c>
      <c r="AW1548">
        <v>886</v>
      </c>
      <c r="AX1548">
        <v>925</v>
      </c>
    </row>
    <row r="1549" spans="1:50">
      <c r="A1549" s="22">
        <v>43132</v>
      </c>
      <c r="B1549">
        <v>150</v>
      </c>
      <c r="C1549">
        <v>161</v>
      </c>
      <c r="D1549">
        <v>147</v>
      </c>
      <c r="E1549">
        <v>158</v>
      </c>
      <c r="F1549" s="22">
        <v>43133</v>
      </c>
      <c r="G1549">
        <v>157</v>
      </c>
      <c r="H1549">
        <v>163</v>
      </c>
      <c r="I1549">
        <v>152</v>
      </c>
      <c r="J1549">
        <v>158</v>
      </c>
      <c r="K1549" s="22">
        <v>43136</v>
      </c>
      <c r="L1549">
        <v>150</v>
      </c>
      <c r="M1549">
        <v>1.2</v>
      </c>
      <c r="N1549" s="8" t="str">
        <f>IF(AND(AM1549=1,AC1549&lt;-0.005,AE1549&gt;O$1),R1549,"")</f>
        <v/>
      </c>
      <c r="O1549" s="8">
        <f t="shared" si="122"/>
        <v>81254.042037126361</v>
      </c>
      <c r="P1549" s="8" t="str">
        <f t="shared" si="126"/>
        <v/>
      </c>
      <c r="Q1549" s="8">
        <f t="shared" si="123"/>
        <v>47082.38798889544</v>
      </c>
      <c r="R1549" s="8">
        <f t="shared" si="124"/>
        <v>-31250</v>
      </c>
      <c r="S1549" s="8">
        <f t="shared" si="125"/>
        <v>212873.56439532316</v>
      </c>
      <c r="U1549" s="25">
        <v>43136.320092592592</v>
      </c>
      <c r="V1549">
        <v>47</v>
      </c>
      <c r="W1549">
        <v>5955</v>
      </c>
      <c r="X1549" t="s">
        <v>468</v>
      </c>
      <c r="Y1549" t="s">
        <v>954</v>
      </c>
      <c r="Z1549" s="25">
        <v>43133.997916666667</v>
      </c>
      <c r="AA1549">
        <v>159.9</v>
      </c>
      <c r="AB1549">
        <v>1.9</v>
      </c>
      <c r="AC1549" s="24">
        <v>1.2E-2</v>
      </c>
      <c r="AD1549">
        <v>4100</v>
      </c>
      <c r="AE1549">
        <v>653270</v>
      </c>
      <c r="AF1549" s="22">
        <v>43133</v>
      </c>
      <c r="AG1549">
        <v>157</v>
      </c>
      <c r="AH1549">
        <v>158</v>
      </c>
      <c r="AI1549" s="22">
        <v>43136</v>
      </c>
      <c r="AJ1549">
        <v>150</v>
      </c>
      <c r="AK1549">
        <v>160</v>
      </c>
      <c r="AM1549">
        <v>1</v>
      </c>
      <c r="AN1549" t="s">
        <v>1023</v>
      </c>
      <c r="AO1549">
        <v>3.13</v>
      </c>
      <c r="AP1549">
        <v>0.95</v>
      </c>
      <c r="AQ1549">
        <v>1</v>
      </c>
      <c r="AR1549">
        <v>1</v>
      </c>
      <c r="AS1549">
        <v>1.2</v>
      </c>
      <c r="AT1549">
        <v>1.66</v>
      </c>
      <c r="AU1549">
        <v>0.747</v>
      </c>
      <c r="AV1549">
        <v>163</v>
      </c>
      <c r="AW1549">
        <v>149</v>
      </c>
      <c r="AX1549">
        <v>160</v>
      </c>
    </row>
    <row r="1550" spans="1:50">
      <c r="A1550" s="22">
        <v>43132</v>
      </c>
      <c r="B1550">
        <v>3825</v>
      </c>
      <c r="C1550">
        <v>3885</v>
      </c>
      <c r="D1550">
        <v>3770</v>
      </c>
      <c r="E1550">
        <v>3870</v>
      </c>
      <c r="F1550" s="22">
        <v>43133</v>
      </c>
      <c r="G1550">
        <v>4430</v>
      </c>
      <c r="H1550">
        <v>4570</v>
      </c>
      <c r="I1550">
        <v>4405</v>
      </c>
      <c r="J1550">
        <v>4570</v>
      </c>
      <c r="K1550" s="22">
        <v>43136</v>
      </c>
      <c r="L1550">
        <v>4575</v>
      </c>
      <c r="M1550">
        <v>1.22</v>
      </c>
      <c r="N1550" s="8" t="str">
        <f>IF(AND(AM1550=1,AC1550&lt;-0.005,AE1550&gt;O$1),R1550,"")</f>
        <v/>
      </c>
      <c r="O1550" s="8">
        <f t="shared" si="122"/>
        <v>81254.042037126361</v>
      </c>
      <c r="P1550" s="8" t="str">
        <f t="shared" si="126"/>
        <v/>
      </c>
      <c r="Q1550" s="8">
        <f t="shared" si="123"/>
        <v>47082.38798889544</v>
      </c>
      <c r="R1550" s="8">
        <f t="shared" si="124"/>
        <v>-2717.3913043478383</v>
      </c>
      <c r="S1550" s="8">
        <f t="shared" si="125"/>
        <v>210156.17309097532</v>
      </c>
      <c r="U1550" s="25">
        <v>43136.320092592592</v>
      </c>
      <c r="V1550">
        <v>48</v>
      </c>
      <c r="W1550">
        <v>2317</v>
      </c>
      <c r="X1550" t="s">
        <v>994</v>
      </c>
      <c r="Y1550" t="s">
        <v>962</v>
      </c>
      <c r="Z1550" s="25">
        <v>43133.962500000001</v>
      </c>
      <c r="AA1550">
        <v>4650</v>
      </c>
      <c r="AB1550">
        <v>80</v>
      </c>
      <c r="AC1550" s="24">
        <v>1.7500000000000002E-2</v>
      </c>
      <c r="AD1550">
        <v>4000</v>
      </c>
      <c r="AE1550">
        <v>18484400</v>
      </c>
      <c r="AF1550" s="22">
        <v>43133</v>
      </c>
      <c r="AG1550">
        <v>4430</v>
      </c>
      <c r="AH1550">
        <v>4570</v>
      </c>
      <c r="AI1550" s="22">
        <v>43136</v>
      </c>
      <c r="AJ1550">
        <v>4575</v>
      </c>
      <c r="AK1550">
        <v>4600</v>
      </c>
      <c r="AM1550">
        <v>1</v>
      </c>
      <c r="AN1550">
        <v>0.05</v>
      </c>
      <c r="AO1550">
        <v>1.8</v>
      </c>
      <c r="AP1550">
        <v>1.01</v>
      </c>
      <c r="AQ1550">
        <v>1</v>
      </c>
      <c r="AR1550">
        <v>1</v>
      </c>
      <c r="AS1550">
        <v>1.22</v>
      </c>
      <c r="AT1550">
        <v>1.23</v>
      </c>
      <c r="AU1550">
        <v>0.73399999999999999</v>
      </c>
      <c r="AV1550">
        <v>4765</v>
      </c>
      <c r="AW1550">
        <v>4540</v>
      </c>
      <c r="AX1550">
        <v>4600</v>
      </c>
    </row>
    <row r="1551" spans="1:50">
      <c r="A1551" s="22">
        <v>43132</v>
      </c>
      <c r="B1551">
        <v>723.6</v>
      </c>
      <c r="C1551">
        <v>746</v>
      </c>
      <c r="D1551">
        <v>700</v>
      </c>
      <c r="E1551">
        <v>700.7</v>
      </c>
      <c r="F1551" s="22">
        <v>43133</v>
      </c>
      <c r="G1551">
        <v>700</v>
      </c>
      <c r="H1551">
        <v>700.5</v>
      </c>
      <c r="I1551">
        <v>680</v>
      </c>
      <c r="J1551">
        <v>681.3</v>
      </c>
      <c r="K1551" s="22">
        <v>43136</v>
      </c>
      <c r="L1551">
        <v>672</v>
      </c>
      <c r="M1551">
        <v>0.85</v>
      </c>
      <c r="N1551" s="8" t="str">
        <f>IF(AND(AM1551=1,AC1551&lt;-0.005,AE1551&gt;O$1),R1551,"")</f>
        <v/>
      </c>
      <c r="O1551" s="8">
        <f t="shared" si="122"/>
        <v>81254.042037126361</v>
      </c>
      <c r="P1551" s="8" t="str">
        <f t="shared" si="126"/>
        <v/>
      </c>
      <c r="Q1551" s="8">
        <f t="shared" si="123"/>
        <v>47082.38798889544</v>
      </c>
      <c r="R1551" s="8">
        <f t="shared" si="124"/>
        <v>1867.0649738611323</v>
      </c>
      <c r="S1551" s="8">
        <f t="shared" si="125"/>
        <v>212023.23806483645</v>
      </c>
      <c r="U1551" s="25">
        <v>43136.320092592592</v>
      </c>
      <c r="V1551">
        <v>49</v>
      </c>
      <c r="W1551">
        <v>6702</v>
      </c>
      <c r="X1551" t="s">
        <v>768</v>
      </c>
      <c r="Y1551" t="s">
        <v>962</v>
      </c>
      <c r="Z1551" s="25">
        <v>43133.902777777781</v>
      </c>
      <c r="AA1551">
        <v>681.5</v>
      </c>
      <c r="AB1551">
        <v>0.2</v>
      </c>
      <c r="AC1551" s="24">
        <v>2.9999999999999997E-4</v>
      </c>
      <c r="AD1551">
        <v>4000</v>
      </c>
      <c r="AE1551">
        <v>2726100</v>
      </c>
      <c r="AF1551" s="22">
        <v>43133</v>
      </c>
      <c r="AG1551">
        <v>700</v>
      </c>
      <c r="AH1551">
        <v>681.3</v>
      </c>
      <c r="AI1551" s="22">
        <v>43136</v>
      </c>
      <c r="AJ1551">
        <v>672</v>
      </c>
      <c r="AK1551">
        <v>669.5</v>
      </c>
      <c r="AM1551">
        <v>1</v>
      </c>
      <c r="AN1551">
        <v>0.05</v>
      </c>
      <c r="AO1551">
        <v>13.52</v>
      </c>
      <c r="AP1551">
        <v>1.61</v>
      </c>
      <c r="AQ1551">
        <v>0</v>
      </c>
      <c r="AR1551">
        <v>0</v>
      </c>
      <c r="AS1551">
        <v>0.85</v>
      </c>
      <c r="AT1551">
        <v>0.83</v>
      </c>
      <c r="AU1551">
        <v>0.85599999999999998</v>
      </c>
      <c r="AV1551">
        <v>677.7</v>
      </c>
      <c r="AW1551">
        <v>664</v>
      </c>
      <c r="AX1551">
        <v>669.5</v>
      </c>
    </row>
    <row r="1552" spans="1:50">
      <c r="A1552" s="22">
        <v>43132</v>
      </c>
      <c r="B1552">
        <v>1490</v>
      </c>
      <c r="C1552">
        <v>1623</v>
      </c>
      <c r="D1552">
        <v>1486</v>
      </c>
      <c r="E1552">
        <v>1612</v>
      </c>
      <c r="F1552" s="22">
        <v>43133</v>
      </c>
      <c r="G1552">
        <v>1630</v>
      </c>
      <c r="H1552">
        <v>1698</v>
      </c>
      <c r="I1552">
        <v>1623</v>
      </c>
      <c r="J1552">
        <v>1686</v>
      </c>
      <c r="K1552" s="22">
        <v>43136</v>
      </c>
      <c r="L1552">
        <v>1526</v>
      </c>
      <c r="M1552">
        <v>1.1599999999999999</v>
      </c>
      <c r="N1552" s="8" t="str">
        <f>IF(AND(AM1552=1,AC1552&lt;-0.005,AE1552&gt;O$1),R1552,"")</f>
        <v/>
      </c>
      <c r="O1552" s="8">
        <f t="shared" si="122"/>
        <v>81254.042037126361</v>
      </c>
      <c r="P1552" s="8" t="str">
        <f t="shared" si="126"/>
        <v/>
      </c>
      <c r="Q1552" s="8">
        <f t="shared" si="123"/>
        <v>47082.38798889544</v>
      </c>
      <c r="R1552" s="8">
        <f t="shared" si="124"/>
        <v>9006.0040026684892</v>
      </c>
      <c r="S1552" s="8">
        <f t="shared" si="125"/>
        <v>212023.23806483645</v>
      </c>
      <c r="U1552" s="25">
        <v>43136.320092592592</v>
      </c>
      <c r="V1552">
        <v>50</v>
      </c>
      <c r="W1552">
        <v>7297</v>
      </c>
      <c r="X1552" t="s">
        <v>753</v>
      </c>
      <c r="Y1552" t="s">
        <v>960</v>
      </c>
      <c r="Z1552" s="25">
        <v>43133.989583333336</v>
      </c>
      <c r="AA1552">
        <v>1660</v>
      </c>
      <c r="AB1552">
        <v>-26</v>
      </c>
      <c r="AC1552" s="24">
        <v>-1.54E-2</v>
      </c>
      <c r="AD1552">
        <v>3800</v>
      </c>
      <c r="AE1552">
        <v>6493310</v>
      </c>
      <c r="AF1552" s="22">
        <v>43133</v>
      </c>
      <c r="AG1552">
        <v>1630</v>
      </c>
      <c r="AH1552">
        <v>1686</v>
      </c>
      <c r="AI1552" s="22">
        <v>43136</v>
      </c>
      <c r="AJ1552">
        <v>1526</v>
      </c>
      <c r="AK1552">
        <v>1499</v>
      </c>
      <c r="AM1552">
        <v>2</v>
      </c>
      <c r="AN1552" t="s">
        <v>1023</v>
      </c>
      <c r="AO1552">
        <v>0</v>
      </c>
      <c r="AP1552">
        <v>1.19</v>
      </c>
      <c r="AQ1552">
        <v>1</v>
      </c>
      <c r="AR1552">
        <v>1</v>
      </c>
      <c r="AS1552">
        <v>1.1599999999999999</v>
      </c>
      <c r="AT1552">
        <v>1.28</v>
      </c>
      <c r="AU1552">
        <v>0.90100000000000002</v>
      </c>
      <c r="AV1552">
        <v>1571</v>
      </c>
      <c r="AW1552">
        <v>1426</v>
      </c>
      <c r="AX1552">
        <v>1499</v>
      </c>
    </row>
    <row r="1553" spans="1:50">
      <c r="A1553" s="22">
        <v>43133</v>
      </c>
      <c r="B1553">
        <v>1211</v>
      </c>
      <c r="C1553">
        <v>1233</v>
      </c>
      <c r="D1553">
        <v>1210</v>
      </c>
      <c r="E1553">
        <v>1218</v>
      </c>
      <c r="F1553" s="22">
        <v>43136</v>
      </c>
      <c r="G1553">
        <v>1263</v>
      </c>
      <c r="H1553">
        <v>1282</v>
      </c>
      <c r="I1553">
        <v>1260</v>
      </c>
      <c r="J1553">
        <v>1277</v>
      </c>
      <c r="K1553" s="22">
        <v>43137</v>
      </c>
      <c r="L1553">
        <v>1389</v>
      </c>
      <c r="M1553">
        <v>1.03</v>
      </c>
      <c r="N1553" s="8" t="str">
        <f>IF(AND(AM1553=1,AC1553&lt;-0.005,AE1553&gt;O$1),R1553,"")</f>
        <v/>
      </c>
      <c r="O1553" s="8">
        <f t="shared" si="122"/>
        <v>81254.042037126361</v>
      </c>
      <c r="P1553" s="8" t="str">
        <f t="shared" si="126"/>
        <v/>
      </c>
      <c r="Q1553" s="8">
        <f t="shared" si="123"/>
        <v>47082.38798889544</v>
      </c>
      <c r="R1553" s="8">
        <f t="shared" si="124"/>
        <v>-4282.6552462526533</v>
      </c>
      <c r="S1553" s="8">
        <f t="shared" si="125"/>
        <v>207740.58281858379</v>
      </c>
      <c r="U1553" s="25">
        <v>43137.320104166669</v>
      </c>
      <c r="V1553">
        <v>2</v>
      </c>
      <c r="W1553">
        <v>1357</v>
      </c>
      <c r="X1553" t="s">
        <v>1056</v>
      </c>
      <c r="Y1553" t="s">
        <v>954</v>
      </c>
      <c r="Z1553" s="25">
        <v>43136.998611111114</v>
      </c>
      <c r="AA1553">
        <v>1291.0999999999999</v>
      </c>
      <c r="AB1553">
        <v>14.1</v>
      </c>
      <c r="AC1553" s="24">
        <v>1.0999999999999999E-2</v>
      </c>
      <c r="AD1553">
        <v>348550</v>
      </c>
      <c r="AE1553">
        <v>450970621</v>
      </c>
      <c r="AF1553" s="22">
        <v>43136</v>
      </c>
      <c r="AG1553">
        <v>1263</v>
      </c>
      <c r="AH1553">
        <v>1277</v>
      </c>
      <c r="AI1553" s="22">
        <v>43137</v>
      </c>
      <c r="AJ1553">
        <v>1389</v>
      </c>
      <c r="AK1553">
        <v>1401</v>
      </c>
      <c r="AM1553">
        <v>1</v>
      </c>
      <c r="AN1553" t="s">
        <v>1023</v>
      </c>
      <c r="AO1553" s="26">
        <v>8.0000000000000002E-3</v>
      </c>
      <c r="AQ1553">
        <v>0.82</v>
      </c>
      <c r="AR1553">
        <v>0.34</v>
      </c>
      <c r="AS1553">
        <v>1.03</v>
      </c>
      <c r="AT1553">
        <v>0.97</v>
      </c>
      <c r="AU1553">
        <v>2.0529999999999999</v>
      </c>
      <c r="AV1553">
        <v>1461</v>
      </c>
      <c r="AW1553">
        <v>1372</v>
      </c>
      <c r="AX1553">
        <v>1401</v>
      </c>
    </row>
    <row r="1554" spans="1:50">
      <c r="A1554" s="22">
        <v>43133</v>
      </c>
      <c r="B1554">
        <v>210.1</v>
      </c>
      <c r="C1554">
        <v>210.7</v>
      </c>
      <c r="D1554">
        <v>206.8</v>
      </c>
      <c r="E1554">
        <v>207.6</v>
      </c>
      <c r="F1554" s="22">
        <v>43136</v>
      </c>
      <c r="G1554">
        <v>205</v>
      </c>
      <c r="H1554">
        <v>205.7</v>
      </c>
      <c r="I1554">
        <v>203.3</v>
      </c>
      <c r="J1554">
        <v>204.9</v>
      </c>
      <c r="K1554" s="22">
        <v>43137</v>
      </c>
      <c r="L1554">
        <v>199</v>
      </c>
      <c r="M1554">
        <v>0.97</v>
      </c>
      <c r="N1554" s="8" t="str">
        <f>IF(AND(AM1554=1,AC1554&lt;-0.005,AE1554&gt;O$1),R1554,"")</f>
        <v/>
      </c>
      <c r="O1554" s="8">
        <f t="shared" si="122"/>
        <v>81254.042037126361</v>
      </c>
      <c r="P1554" s="8" t="str">
        <f t="shared" si="126"/>
        <v/>
      </c>
      <c r="Q1554" s="8">
        <f t="shared" si="123"/>
        <v>47082.38798889544</v>
      </c>
      <c r="R1554" s="8">
        <f t="shared" si="124"/>
        <v>-2748.6256871563919</v>
      </c>
      <c r="S1554" s="8">
        <f t="shared" si="125"/>
        <v>204991.95713142739</v>
      </c>
      <c r="U1554" s="25">
        <v>43137.320104166669</v>
      </c>
      <c r="V1554">
        <v>5</v>
      </c>
      <c r="W1554">
        <v>8411</v>
      </c>
      <c r="X1554" t="s">
        <v>1070</v>
      </c>
      <c r="Y1554" t="s">
        <v>962</v>
      </c>
      <c r="Z1554" s="25">
        <v>43136.990972222222</v>
      </c>
      <c r="AA1554">
        <v>203.9</v>
      </c>
      <c r="AB1554">
        <v>-1</v>
      </c>
      <c r="AC1554" s="24">
        <v>-4.8999999999999998E-3</v>
      </c>
      <c r="AD1554">
        <v>68600</v>
      </c>
      <c r="AE1554">
        <v>14018560</v>
      </c>
      <c r="AF1554" s="22">
        <v>43136</v>
      </c>
      <c r="AG1554">
        <v>205</v>
      </c>
      <c r="AH1554">
        <v>204.9</v>
      </c>
      <c r="AI1554" s="22">
        <v>43137</v>
      </c>
      <c r="AJ1554">
        <v>199</v>
      </c>
      <c r="AK1554">
        <v>200.1</v>
      </c>
      <c r="AM1554">
        <v>1</v>
      </c>
      <c r="AN1554" t="s">
        <v>1023</v>
      </c>
      <c r="AO1554">
        <v>3.96</v>
      </c>
      <c r="AP1554">
        <v>3.66</v>
      </c>
      <c r="AQ1554">
        <v>0.15</v>
      </c>
      <c r="AR1554">
        <v>0.5</v>
      </c>
      <c r="AS1554">
        <v>0.97</v>
      </c>
      <c r="AT1554">
        <v>1.01</v>
      </c>
      <c r="AU1554">
        <v>0.40100000000000002</v>
      </c>
      <c r="AV1554">
        <v>200.5</v>
      </c>
      <c r="AW1554">
        <v>196</v>
      </c>
      <c r="AX1554">
        <v>200.1</v>
      </c>
    </row>
    <row r="1555" spans="1:50">
      <c r="A1555" s="22">
        <v>43133</v>
      </c>
      <c r="B1555">
        <v>21800</v>
      </c>
      <c r="C1555">
        <v>21820</v>
      </c>
      <c r="D1555">
        <v>21380</v>
      </c>
      <c r="E1555">
        <v>21660</v>
      </c>
      <c r="F1555" s="22">
        <v>43136</v>
      </c>
      <c r="G1555">
        <v>20870</v>
      </c>
      <c r="H1555">
        <v>20920</v>
      </c>
      <c r="I1555">
        <v>20510</v>
      </c>
      <c r="J1555">
        <v>20570</v>
      </c>
      <c r="K1555" s="22">
        <v>43137</v>
      </c>
      <c r="L1555">
        <v>18800</v>
      </c>
      <c r="M1555">
        <v>0.96</v>
      </c>
      <c r="N1555" s="8">
        <f>IF(AND(AM1555=1,AC1555&lt;-0.005,AE1555&gt;O$1),R1555,"")</f>
        <v>5376.3440860215005</v>
      </c>
      <c r="O1555" s="8">
        <f t="shared" si="122"/>
        <v>86630.386123147866</v>
      </c>
      <c r="P1555" s="8" t="str">
        <f t="shared" si="126"/>
        <v/>
      </c>
      <c r="Q1555" s="8">
        <f t="shared" si="123"/>
        <v>47082.38798889544</v>
      </c>
      <c r="R1555" s="8">
        <f t="shared" si="124"/>
        <v>5376.3440860215005</v>
      </c>
      <c r="S1555" s="8">
        <f t="shared" si="125"/>
        <v>210368.3012174489</v>
      </c>
      <c r="U1555" s="25">
        <v>43137.320104166669</v>
      </c>
      <c r="V1555">
        <v>6</v>
      </c>
      <c r="W1555">
        <v>1570</v>
      </c>
      <c r="X1555" t="s">
        <v>1041</v>
      </c>
      <c r="Y1555" t="s">
        <v>954</v>
      </c>
      <c r="Z1555" s="25">
        <v>43136.998611111114</v>
      </c>
      <c r="AA1555">
        <v>20300</v>
      </c>
      <c r="AB1555">
        <v>-270</v>
      </c>
      <c r="AC1555" s="24">
        <v>-1.3100000000000001E-2</v>
      </c>
      <c r="AD1555">
        <v>65835</v>
      </c>
      <c r="AE1555">
        <v>1332491258</v>
      </c>
      <c r="AF1555" s="22">
        <v>43136</v>
      </c>
      <c r="AG1555">
        <v>20870</v>
      </c>
      <c r="AH1555">
        <v>20570</v>
      </c>
      <c r="AI1555" s="22">
        <v>43137</v>
      </c>
      <c r="AJ1555">
        <v>18800</v>
      </c>
      <c r="AK1555">
        <v>18600</v>
      </c>
      <c r="AM1555">
        <v>1</v>
      </c>
      <c r="AN1555">
        <v>0</v>
      </c>
      <c r="AO1555" s="26">
        <v>8.0000000000000002E-3</v>
      </c>
      <c r="AQ1555">
        <v>0.15</v>
      </c>
      <c r="AR1555">
        <v>0.56999999999999995</v>
      </c>
      <c r="AS1555">
        <v>0.96</v>
      </c>
      <c r="AT1555">
        <v>1.02</v>
      </c>
      <c r="AU1555">
        <v>0.67200000000000004</v>
      </c>
      <c r="AV1555">
        <v>19050</v>
      </c>
      <c r="AW1555">
        <v>17640</v>
      </c>
      <c r="AX1555">
        <v>18600</v>
      </c>
    </row>
    <row r="1556" spans="1:50">
      <c r="A1556" s="22">
        <v>43133</v>
      </c>
      <c r="B1556">
        <v>365</v>
      </c>
      <c r="C1556">
        <v>374</v>
      </c>
      <c r="D1556">
        <v>357</v>
      </c>
      <c r="E1556">
        <v>363</v>
      </c>
      <c r="F1556" s="22">
        <v>43136</v>
      </c>
      <c r="G1556">
        <v>339</v>
      </c>
      <c r="H1556">
        <v>367</v>
      </c>
      <c r="I1556">
        <v>338</v>
      </c>
      <c r="J1556">
        <v>348</v>
      </c>
      <c r="K1556" s="22">
        <v>43137</v>
      </c>
      <c r="L1556">
        <v>320</v>
      </c>
      <c r="M1556">
        <v>1.04</v>
      </c>
      <c r="N1556" s="8" t="str">
        <f>IF(AND(AM1556=1,AC1556&lt;-0.005,AE1556&gt;O$1),R1556,"")</f>
        <v/>
      </c>
      <c r="O1556" s="8">
        <f t="shared" ref="O1556:O1619" si="127">SUM(N1556,O1555)</f>
        <v>86630.386123147866</v>
      </c>
      <c r="P1556" s="8" t="str">
        <f t="shared" si="126"/>
        <v/>
      </c>
      <c r="Q1556" s="8">
        <f t="shared" ref="Q1556:Q1619" si="128">SUM(P1556,Q1555)</f>
        <v>47082.38798889544</v>
      </c>
      <c r="R1556" s="8">
        <f t="shared" ref="R1556:R1619" si="129">(AJ1556/AK1556-1)*500000</f>
        <v>24590.163934426258</v>
      </c>
      <c r="S1556" s="8">
        <f t="shared" ref="S1556:S1619" si="130">IF(AM1556=1,SUM(R1556,S1555),S1555)</f>
        <v>210368.3012174489</v>
      </c>
      <c r="U1556" s="25">
        <v>43137.320104166669</v>
      </c>
      <c r="V1556">
        <v>8</v>
      </c>
      <c r="W1556">
        <v>3323</v>
      </c>
      <c r="X1556" t="s">
        <v>305</v>
      </c>
      <c r="Y1556" t="s">
        <v>960</v>
      </c>
      <c r="Z1556" s="25">
        <v>43136.997916666667</v>
      </c>
      <c r="AA1556">
        <v>355.7</v>
      </c>
      <c r="AB1556">
        <v>7.7</v>
      </c>
      <c r="AC1556" s="24">
        <v>2.2100000000000002E-2</v>
      </c>
      <c r="AD1556">
        <v>38300</v>
      </c>
      <c r="AE1556">
        <v>13597330</v>
      </c>
      <c r="AF1556" s="22">
        <v>43136</v>
      </c>
      <c r="AG1556">
        <v>339</v>
      </c>
      <c r="AH1556">
        <v>348</v>
      </c>
      <c r="AI1556" s="22">
        <v>43137</v>
      </c>
      <c r="AJ1556">
        <v>320</v>
      </c>
      <c r="AK1556">
        <v>305</v>
      </c>
      <c r="AM1556">
        <v>2</v>
      </c>
      <c r="AN1556" t="s">
        <v>1023</v>
      </c>
      <c r="AO1556">
        <v>7025.82</v>
      </c>
      <c r="AP1556">
        <v>0.43</v>
      </c>
      <c r="AQ1556">
        <v>0.55000000000000004</v>
      </c>
      <c r="AR1556">
        <v>0.7</v>
      </c>
      <c r="AS1556">
        <v>1.04</v>
      </c>
      <c r="AT1556">
        <v>1.8</v>
      </c>
      <c r="AU1556">
        <v>1.4079999999999999</v>
      </c>
      <c r="AV1556">
        <v>338</v>
      </c>
      <c r="AW1556">
        <v>268</v>
      </c>
      <c r="AX1556">
        <v>305</v>
      </c>
    </row>
    <row r="1557" spans="1:50">
      <c r="A1557" s="22">
        <v>43133</v>
      </c>
      <c r="B1557">
        <v>3355</v>
      </c>
      <c r="C1557">
        <v>3355</v>
      </c>
      <c r="D1557">
        <v>3355</v>
      </c>
      <c r="E1557">
        <v>3355</v>
      </c>
      <c r="F1557" s="22">
        <v>43136</v>
      </c>
      <c r="G1557">
        <v>4055</v>
      </c>
      <c r="H1557">
        <v>4055</v>
      </c>
      <c r="I1557">
        <v>3915</v>
      </c>
      <c r="J1557">
        <v>4055</v>
      </c>
      <c r="K1557" s="22">
        <v>43137</v>
      </c>
      <c r="L1557">
        <v>3705</v>
      </c>
      <c r="M1557">
        <v>1.42</v>
      </c>
      <c r="N1557" s="8">
        <f>IF(AND(AM1557=1,AC1557&lt;-0.005,AE1557&gt;O$1),R1557,"")</f>
        <v>-1345.8950201884479</v>
      </c>
      <c r="O1557" s="8">
        <f t="shared" si="127"/>
        <v>85284.491102959422</v>
      </c>
      <c r="P1557" s="8" t="str">
        <f t="shared" si="126"/>
        <v/>
      </c>
      <c r="Q1557" s="8">
        <f t="shared" si="128"/>
        <v>47082.38798889544</v>
      </c>
      <c r="R1557" s="8">
        <f t="shared" si="129"/>
        <v>-1345.8950201884479</v>
      </c>
      <c r="S1557" s="8">
        <f t="shared" si="130"/>
        <v>209022.40619726045</v>
      </c>
      <c r="U1557" s="25">
        <v>43137.320104166669</v>
      </c>
      <c r="V1557">
        <v>9</v>
      </c>
      <c r="W1557">
        <v>3791</v>
      </c>
      <c r="X1557" t="s">
        <v>1435</v>
      </c>
      <c r="Y1557" t="s">
        <v>960</v>
      </c>
      <c r="Z1557" s="25">
        <v>43136.997916666667</v>
      </c>
      <c r="AA1557">
        <v>3942</v>
      </c>
      <c r="AB1557">
        <v>-113</v>
      </c>
      <c r="AC1557" s="24">
        <v>-2.7900000000000001E-2</v>
      </c>
      <c r="AD1557">
        <v>33400</v>
      </c>
      <c r="AE1557">
        <v>136318800</v>
      </c>
      <c r="AF1557" s="22">
        <v>43136</v>
      </c>
      <c r="AG1557">
        <v>4055</v>
      </c>
      <c r="AH1557">
        <v>4055</v>
      </c>
      <c r="AI1557" s="22">
        <v>43137</v>
      </c>
      <c r="AJ1557">
        <v>3705</v>
      </c>
      <c r="AK1557">
        <v>3715</v>
      </c>
      <c r="AM1557">
        <v>1</v>
      </c>
      <c r="AN1557" t="s">
        <v>1023</v>
      </c>
      <c r="AO1557">
        <v>2.48</v>
      </c>
      <c r="AP1557">
        <v>0.12</v>
      </c>
      <c r="AQ1557">
        <v>1</v>
      </c>
      <c r="AR1557">
        <v>1</v>
      </c>
      <c r="AS1557">
        <v>1.42</v>
      </c>
      <c r="AT1557">
        <v>1.61</v>
      </c>
      <c r="AU1557">
        <v>0.76200000000000001</v>
      </c>
      <c r="AV1557">
        <v>3890</v>
      </c>
      <c r="AW1557">
        <v>3355</v>
      </c>
      <c r="AX1557">
        <v>3715</v>
      </c>
    </row>
    <row r="1558" spans="1:50">
      <c r="A1558" s="22">
        <v>43133</v>
      </c>
      <c r="B1558">
        <v>269</v>
      </c>
      <c r="C1558">
        <v>269</v>
      </c>
      <c r="D1558">
        <v>266</v>
      </c>
      <c r="E1558">
        <v>267</v>
      </c>
      <c r="F1558" s="22">
        <v>43136</v>
      </c>
      <c r="G1558">
        <v>261</v>
      </c>
      <c r="H1558">
        <v>339</v>
      </c>
      <c r="I1558">
        <v>261</v>
      </c>
      <c r="J1558">
        <v>298</v>
      </c>
      <c r="K1558" s="22">
        <v>43137</v>
      </c>
      <c r="L1558">
        <v>306</v>
      </c>
      <c r="M1558">
        <v>1</v>
      </c>
      <c r="N1558" s="8" t="str">
        <f>IF(AND(AM1558=1,AC1558&lt;-0.005,AE1558&gt;O$1),R1558,"")</f>
        <v/>
      </c>
      <c r="O1558" s="8">
        <f t="shared" si="127"/>
        <v>85284.491102959422</v>
      </c>
      <c r="P1558" s="8" t="str">
        <f t="shared" si="126"/>
        <v/>
      </c>
      <c r="Q1558" s="8">
        <f t="shared" si="128"/>
        <v>47082.38798889544</v>
      </c>
      <c r="R1558" s="8">
        <f t="shared" si="129"/>
        <v>-1628.6644951140072</v>
      </c>
      <c r="S1558" s="8">
        <f t="shared" si="130"/>
        <v>209022.40619726045</v>
      </c>
      <c r="U1558" s="25">
        <v>43137.320115740738</v>
      </c>
      <c r="V1558">
        <v>10</v>
      </c>
      <c r="W1558">
        <v>7538</v>
      </c>
      <c r="X1558" t="s">
        <v>1540</v>
      </c>
      <c r="Y1558" t="s">
        <v>954</v>
      </c>
      <c r="Z1558" s="25">
        <v>43136.998611111114</v>
      </c>
      <c r="AA1558">
        <v>308</v>
      </c>
      <c r="AB1558">
        <v>10</v>
      </c>
      <c r="AC1558" s="24">
        <v>3.3599999999999998E-2</v>
      </c>
      <c r="AD1558">
        <v>29000</v>
      </c>
      <c r="AE1558">
        <v>8946150</v>
      </c>
      <c r="AF1558" s="22">
        <v>43136</v>
      </c>
      <c r="AG1558">
        <v>261</v>
      </c>
      <c r="AH1558">
        <v>298</v>
      </c>
      <c r="AI1558" s="22">
        <v>43137</v>
      </c>
      <c r="AJ1558">
        <v>306</v>
      </c>
      <c r="AK1558">
        <v>307</v>
      </c>
      <c r="AM1558" t="s">
        <v>1068</v>
      </c>
      <c r="AN1558" t="s">
        <v>1023</v>
      </c>
      <c r="AO1558">
        <v>0</v>
      </c>
      <c r="AP1558">
        <v>1.68</v>
      </c>
      <c r="AQ1558">
        <v>0.5</v>
      </c>
      <c r="AR1558">
        <v>0.71</v>
      </c>
      <c r="AS1558">
        <v>1</v>
      </c>
      <c r="AT1558">
        <v>1.03</v>
      </c>
      <c r="AU1558">
        <v>0.50900000000000001</v>
      </c>
      <c r="AV1558">
        <v>339</v>
      </c>
      <c r="AW1558">
        <v>285</v>
      </c>
      <c r="AX1558">
        <v>307</v>
      </c>
    </row>
    <row r="1559" spans="1:50">
      <c r="A1559" s="22">
        <v>43133</v>
      </c>
      <c r="B1559">
        <v>389</v>
      </c>
      <c r="C1559">
        <v>393</v>
      </c>
      <c r="D1559">
        <v>386</v>
      </c>
      <c r="E1559">
        <v>387</v>
      </c>
      <c r="F1559" s="22">
        <v>43136</v>
      </c>
      <c r="G1559">
        <v>387</v>
      </c>
      <c r="H1559">
        <v>467</v>
      </c>
      <c r="I1559">
        <v>378</v>
      </c>
      <c r="J1559">
        <v>467</v>
      </c>
      <c r="K1559" s="22">
        <v>43137</v>
      </c>
      <c r="L1559">
        <v>411</v>
      </c>
      <c r="M1559">
        <v>1.05</v>
      </c>
      <c r="N1559" s="8">
        <f>IF(AND(AM1559=1,AC1559&lt;-0.005,AE1559&gt;O$1),R1559,"")</f>
        <v>21573.604060913687</v>
      </c>
      <c r="O1559" s="8">
        <f t="shared" si="127"/>
        <v>106858.09516387311</v>
      </c>
      <c r="P1559" s="8" t="str">
        <f t="shared" si="126"/>
        <v/>
      </c>
      <c r="Q1559" s="8">
        <f t="shared" si="128"/>
        <v>47082.38798889544</v>
      </c>
      <c r="R1559" s="8">
        <f t="shared" si="129"/>
        <v>21573.604060913687</v>
      </c>
      <c r="S1559" s="8">
        <f t="shared" si="130"/>
        <v>230596.01025817415</v>
      </c>
      <c r="U1559" s="25">
        <v>43137.320115740738</v>
      </c>
      <c r="V1559">
        <v>11</v>
      </c>
      <c r="W1559">
        <v>2404</v>
      </c>
      <c r="X1559" t="s">
        <v>1228</v>
      </c>
      <c r="Y1559" t="s">
        <v>954</v>
      </c>
      <c r="Z1559" s="25">
        <v>43136.998611111114</v>
      </c>
      <c r="AA1559">
        <v>454</v>
      </c>
      <c r="AB1559">
        <v>-13</v>
      </c>
      <c r="AC1559" s="24">
        <v>-2.7799999999999998E-2</v>
      </c>
      <c r="AD1559">
        <v>28500</v>
      </c>
      <c r="AE1559">
        <v>13675520</v>
      </c>
      <c r="AF1559" s="22">
        <v>43136</v>
      </c>
      <c r="AG1559">
        <v>387</v>
      </c>
      <c r="AH1559">
        <v>467</v>
      </c>
      <c r="AI1559" s="22">
        <v>43137</v>
      </c>
      <c r="AJ1559">
        <v>411</v>
      </c>
      <c r="AK1559">
        <v>394</v>
      </c>
      <c r="AM1559">
        <v>1</v>
      </c>
      <c r="AN1559">
        <v>0.05</v>
      </c>
      <c r="AO1559">
        <v>3.87</v>
      </c>
      <c r="AP1559">
        <v>0</v>
      </c>
      <c r="AQ1559">
        <v>0.73</v>
      </c>
      <c r="AR1559">
        <v>0.74</v>
      </c>
      <c r="AS1559">
        <v>1.05</v>
      </c>
      <c r="AT1559">
        <v>1.06</v>
      </c>
      <c r="AU1559">
        <v>0.27400000000000002</v>
      </c>
      <c r="AV1559">
        <v>427</v>
      </c>
      <c r="AW1559">
        <v>387</v>
      </c>
      <c r="AX1559">
        <v>394</v>
      </c>
    </row>
    <row r="1560" spans="1:50">
      <c r="A1560" s="22">
        <v>43133</v>
      </c>
      <c r="B1560">
        <v>858.8</v>
      </c>
      <c r="C1560">
        <v>861</v>
      </c>
      <c r="D1560">
        <v>837.7</v>
      </c>
      <c r="E1560">
        <v>845.4</v>
      </c>
      <c r="F1560" s="22">
        <v>43136</v>
      </c>
      <c r="G1560">
        <v>822</v>
      </c>
      <c r="H1560">
        <v>826.4</v>
      </c>
      <c r="I1560">
        <v>813.5</v>
      </c>
      <c r="J1560">
        <v>820.9</v>
      </c>
      <c r="K1560" s="22">
        <v>43137</v>
      </c>
      <c r="L1560">
        <v>780</v>
      </c>
      <c r="M1560">
        <v>0.98</v>
      </c>
      <c r="N1560" s="8" t="str">
        <f>IF(AND(AM1560=1,AC1560&lt;-0.005,AE1560&gt;O$1),R1560,"")</f>
        <v/>
      </c>
      <c r="O1560" s="8">
        <f t="shared" si="127"/>
        <v>106858.09516387311</v>
      </c>
      <c r="P1560" s="8" t="str">
        <f t="shared" si="126"/>
        <v/>
      </c>
      <c r="Q1560" s="8">
        <f t="shared" si="128"/>
        <v>47082.38798889544</v>
      </c>
      <c r="R1560" s="8">
        <f t="shared" si="129"/>
        <v>-6703.7692891475099</v>
      </c>
      <c r="S1560" s="8">
        <f t="shared" si="130"/>
        <v>223892.24096902664</v>
      </c>
      <c r="U1560" s="25">
        <v>43137.320115740738</v>
      </c>
      <c r="V1560">
        <v>13</v>
      </c>
      <c r="W1560">
        <v>8306</v>
      </c>
      <c r="X1560" t="s">
        <v>1083</v>
      </c>
      <c r="Y1560" t="s">
        <v>962</v>
      </c>
      <c r="Z1560" s="25">
        <v>43136.993055555555</v>
      </c>
      <c r="AA1560">
        <v>818</v>
      </c>
      <c r="AB1560">
        <v>-2.9</v>
      </c>
      <c r="AC1560" s="24">
        <v>-3.5000000000000001E-3</v>
      </c>
      <c r="AD1560">
        <v>24700</v>
      </c>
      <c r="AE1560">
        <v>20187790</v>
      </c>
      <c r="AF1560" s="22">
        <v>43136</v>
      </c>
      <c r="AG1560">
        <v>822</v>
      </c>
      <c r="AH1560">
        <v>820.9</v>
      </c>
      <c r="AI1560" s="22">
        <v>43137</v>
      </c>
      <c r="AJ1560">
        <v>780</v>
      </c>
      <c r="AK1560">
        <v>790.6</v>
      </c>
      <c r="AM1560">
        <v>1</v>
      </c>
      <c r="AN1560">
        <v>0.05</v>
      </c>
      <c r="AO1560">
        <v>2.3199999999999998</v>
      </c>
      <c r="AP1560">
        <v>2.19</v>
      </c>
      <c r="AQ1560">
        <v>0.36</v>
      </c>
      <c r="AR1560">
        <v>0.72</v>
      </c>
      <c r="AS1560">
        <v>0.98</v>
      </c>
      <c r="AT1560">
        <v>1.04</v>
      </c>
      <c r="AU1560">
        <v>0.55400000000000005</v>
      </c>
      <c r="AV1560">
        <v>790.9</v>
      </c>
      <c r="AW1560">
        <v>770.2</v>
      </c>
      <c r="AX1560">
        <v>790.6</v>
      </c>
    </row>
    <row r="1561" spans="1:50">
      <c r="A1561" s="22">
        <v>43133</v>
      </c>
      <c r="B1561">
        <v>157</v>
      </c>
      <c r="C1561">
        <v>163</v>
      </c>
      <c r="D1561">
        <v>152</v>
      </c>
      <c r="E1561">
        <v>158</v>
      </c>
      <c r="F1561" s="22">
        <v>43136</v>
      </c>
      <c r="G1561">
        <v>150</v>
      </c>
      <c r="H1561">
        <v>163</v>
      </c>
      <c r="I1561">
        <v>149</v>
      </c>
      <c r="J1561">
        <v>160</v>
      </c>
      <c r="K1561" s="22">
        <v>43137</v>
      </c>
      <c r="L1561">
        <v>153</v>
      </c>
      <c r="M1561">
        <v>1.2</v>
      </c>
      <c r="N1561" s="8" t="str">
        <f>IF(AND(AM1561=1,AC1561&lt;-0.005,AE1561&gt;O$1),R1561,"")</f>
        <v/>
      </c>
      <c r="O1561" s="8">
        <f t="shared" si="127"/>
        <v>106858.09516387311</v>
      </c>
      <c r="P1561" s="8">
        <f t="shared" si="126"/>
        <v>6622.5165562914244</v>
      </c>
      <c r="Q1561" s="8">
        <f t="shared" si="128"/>
        <v>53704.904545186866</v>
      </c>
      <c r="R1561" s="8">
        <f t="shared" si="129"/>
        <v>6622.5165562914244</v>
      </c>
      <c r="S1561" s="8">
        <f t="shared" si="130"/>
        <v>230514.75752531807</v>
      </c>
      <c r="U1561" s="25">
        <v>43137.320115740738</v>
      </c>
      <c r="V1561">
        <v>14</v>
      </c>
      <c r="W1561">
        <v>5955</v>
      </c>
      <c r="X1561" t="s">
        <v>468</v>
      </c>
      <c r="Y1561" t="s">
        <v>954</v>
      </c>
      <c r="Z1561" s="25">
        <v>43136.995833333334</v>
      </c>
      <c r="AA1561">
        <v>159.6</v>
      </c>
      <c r="AB1561">
        <v>-0.4</v>
      </c>
      <c r="AC1561" s="24">
        <v>-2.5000000000000001E-3</v>
      </c>
      <c r="AD1561">
        <v>23500</v>
      </c>
      <c r="AE1561">
        <v>3756080</v>
      </c>
      <c r="AF1561" s="22">
        <v>43136</v>
      </c>
      <c r="AG1561">
        <v>150</v>
      </c>
      <c r="AH1561">
        <v>160</v>
      </c>
      <c r="AI1561" s="22">
        <v>43137</v>
      </c>
      <c r="AJ1561">
        <v>153</v>
      </c>
      <c r="AK1561">
        <v>151</v>
      </c>
      <c r="AM1561">
        <v>1</v>
      </c>
      <c r="AN1561" t="s">
        <v>1023</v>
      </c>
      <c r="AO1561">
        <v>3.13</v>
      </c>
      <c r="AP1561">
        <v>0.94</v>
      </c>
      <c r="AQ1561">
        <v>1</v>
      </c>
      <c r="AR1561">
        <v>1</v>
      </c>
      <c r="AS1561">
        <v>1.2</v>
      </c>
      <c r="AT1561">
        <v>1.66</v>
      </c>
      <c r="AU1561">
        <v>0.747</v>
      </c>
      <c r="AV1561">
        <v>158</v>
      </c>
      <c r="AW1561">
        <v>128</v>
      </c>
      <c r="AX1561">
        <v>151</v>
      </c>
    </row>
    <row r="1562" spans="1:50">
      <c r="A1562" s="22">
        <v>43133</v>
      </c>
      <c r="B1562">
        <v>817</v>
      </c>
      <c r="C1562">
        <v>828</v>
      </c>
      <c r="D1562">
        <v>810</v>
      </c>
      <c r="E1562">
        <v>824</v>
      </c>
      <c r="F1562" s="22">
        <v>43136</v>
      </c>
      <c r="G1562">
        <v>811</v>
      </c>
      <c r="H1562">
        <v>821</v>
      </c>
      <c r="I1562">
        <v>805</v>
      </c>
      <c r="J1562">
        <v>818</v>
      </c>
      <c r="K1562" s="22">
        <v>43137</v>
      </c>
      <c r="L1562">
        <v>803</v>
      </c>
      <c r="M1562">
        <v>0.96</v>
      </c>
      <c r="N1562" s="8" t="str">
        <f>IF(AND(AM1562=1,AC1562&lt;-0.005,AE1562&gt;O$1),R1562,"")</f>
        <v/>
      </c>
      <c r="O1562" s="8">
        <f t="shared" si="127"/>
        <v>106858.09516387311</v>
      </c>
      <c r="P1562" s="8" t="str">
        <f t="shared" ref="P1562:P1625" si="131">IF(AND(AM1562=1,AC1562&lt;Q$8,E1562/B1562-1&gt;Q$9,J1562&lt;Q$10),R1562,"")</f>
        <v/>
      </c>
      <c r="Q1562" s="8">
        <f t="shared" si="128"/>
        <v>53704.904545186866</v>
      </c>
      <c r="R1562" s="8">
        <f t="shared" si="129"/>
        <v>-16265.060240963858</v>
      </c>
      <c r="S1562" s="8">
        <f t="shared" si="130"/>
        <v>214249.69728435422</v>
      </c>
      <c r="U1562" s="25">
        <v>43137.320115740738</v>
      </c>
      <c r="V1562">
        <v>15</v>
      </c>
      <c r="W1562">
        <v>7211</v>
      </c>
      <c r="X1562" t="s">
        <v>1036</v>
      </c>
      <c r="Y1562" t="s">
        <v>962</v>
      </c>
      <c r="Z1562" s="25">
        <v>43136.998611111114</v>
      </c>
      <c r="AA1562">
        <v>831.2</v>
      </c>
      <c r="AB1562">
        <v>13.2</v>
      </c>
      <c r="AC1562" s="24">
        <v>1.61E-2</v>
      </c>
      <c r="AD1562">
        <v>22600</v>
      </c>
      <c r="AE1562">
        <v>19001620</v>
      </c>
      <c r="AF1562" s="22">
        <v>43136</v>
      </c>
      <c r="AG1562">
        <v>811</v>
      </c>
      <c r="AH1562">
        <v>818</v>
      </c>
      <c r="AI1562" s="22">
        <v>43137</v>
      </c>
      <c r="AJ1562">
        <v>803</v>
      </c>
      <c r="AK1562">
        <v>830</v>
      </c>
      <c r="AM1562">
        <v>1</v>
      </c>
      <c r="AN1562">
        <v>0</v>
      </c>
      <c r="AO1562">
        <v>1.93</v>
      </c>
      <c r="AP1562">
        <v>1.71</v>
      </c>
      <c r="AQ1562">
        <v>0.17</v>
      </c>
      <c r="AR1562">
        <v>0.33</v>
      </c>
      <c r="AS1562">
        <v>0.96</v>
      </c>
      <c r="AT1562">
        <v>0.99</v>
      </c>
      <c r="AU1562">
        <v>0.64300000000000002</v>
      </c>
      <c r="AV1562">
        <v>842</v>
      </c>
      <c r="AW1562">
        <v>801</v>
      </c>
      <c r="AX1562">
        <v>830</v>
      </c>
    </row>
    <row r="1563" spans="1:50">
      <c r="A1563" s="22">
        <v>43133</v>
      </c>
      <c r="B1563">
        <v>406</v>
      </c>
      <c r="C1563">
        <v>429</v>
      </c>
      <c r="D1563">
        <v>401</v>
      </c>
      <c r="E1563">
        <v>407</v>
      </c>
      <c r="F1563" s="22">
        <v>43136</v>
      </c>
      <c r="G1563">
        <v>345</v>
      </c>
      <c r="H1563">
        <v>348</v>
      </c>
      <c r="I1563">
        <v>333</v>
      </c>
      <c r="J1563">
        <v>339</v>
      </c>
      <c r="K1563" s="22">
        <v>43137</v>
      </c>
      <c r="L1563">
        <v>306</v>
      </c>
      <c r="M1563">
        <v>1.21</v>
      </c>
      <c r="N1563" s="8" t="str">
        <f>IF(AND(AM1563=1,AC1563&lt;-0.005,AE1563&gt;O$1),R1563,"")</f>
        <v/>
      </c>
      <c r="O1563" s="8">
        <f t="shared" si="127"/>
        <v>106858.09516387311</v>
      </c>
      <c r="P1563" s="8" t="str">
        <f t="shared" si="131"/>
        <v/>
      </c>
      <c r="Q1563" s="8">
        <f t="shared" si="128"/>
        <v>53704.904545186866</v>
      </c>
      <c r="R1563" s="8">
        <f t="shared" si="129"/>
        <v>1639.3442622950615</v>
      </c>
      <c r="S1563" s="8">
        <f t="shared" si="130"/>
        <v>214249.69728435422</v>
      </c>
      <c r="U1563" s="25">
        <v>43137.320115740738</v>
      </c>
      <c r="V1563">
        <v>17</v>
      </c>
      <c r="W1563">
        <v>3113</v>
      </c>
      <c r="X1563" t="s">
        <v>1370</v>
      </c>
      <c r="Y1563" t="s">
        <v>954</v>
      </c>
      <c r="Z1563" s="25">
        <v>43136.981249999997</v>
      </c>
      <c r="AA1563">
        <v>336.6</v>
      </c>
      <c r="AB1563">
        <v>-2.4</v>
      </c>
      <c r="AC1563" s="24">
        <v>-7.1000000000000004E-3</v>
      </c>
      <c r="AD1563">
        <v>17700</v>
      </c>
      <c r="AE1563">
        <v>6101300</v>
      </c>
      <c r="AF1563" s="22">
        <v>43136</v>
      </c>
      <c r="AG1563">
        <v>345</v>
      </c>
      <c r="AH1563">
        <v>339</v>
      </c>
      <c r="AI1563" s="22">
        <v>43137</v>
      </c>
      <c r="AJ1563">
        <v>306</v>
      </c>
      <c r="AK1563">
        <v>305</v>
      </c>
      <c r="AM1563">
        <v>2</v>
      </c>
      <c r="AN1563" t="s">
        <v>1023</v>
      </c>
      <c r="AO1563">
        <v>858.21</v>
      </c>
      <c r="AP1563" t="s">
        <v>956</v>
      </c>
      <c r="AQ1563">
        <v>1</v>
      </c>
      <c r="AR1563">
        <v>1</v>
      </c>
      <c r="AS1563">
        <v>1.21</v>
      </c>
      <c r="AT1563">
        <v>1.34</v>
      </c>
      <c r="AU1563">
        <v>0.71299999999999997</v>
      </c>
      <c r="AV1563">
        <v>317</v>
      </c>
      <c r="AW1563">
        <v>291</v>
      </c>
      <c r="AX1563">
        <v>305</v>
      </c>
    </row>
    <row r="1564" spans="1:50">
      <c r="A1564" s="22">
        <v>43133</v>
      </c>
      <c r="B1564">
        <v>1160</v>
      </c>
      <c r="C1564">
        <v>1162</v>
      </c>
      <c r="D1564">
        <v>1136</v>
      </c>
      <c r="E1564">
        <v>1143</v>
      </c>
      <c r="F1564" s="22">
        <v>43136</v>
      </c>
      <c r="G1564">
        <v>1110</v>
      </c>
      <c r="H1564">
        <v>1124</v>
      </c>
      <c r="I1564">
        <v>1093</v>
      </c>
      <c r="J1564">
        <v>1099</v>
      </c>
      <c r="K1564" s="22">
        <v>43137</v>
      </c>
      <c r="L1564">
        <v>996</v>
      </c>
      <c r="M1564">
        <v>1.03</v>
      </c>
      <c r="N1564" s="8" t="str">
        <f>IF(AND(AM1564=1,AC1564&lt;-0.005,AE1564&gt;O$1),R1564,"")</f>
        <v/>
      </c>
      <c r="O1564" s="8">
        <f t="shared" si="127"/>
        <v>106858.09516387311</v>
      </c>
      <c r="P1564" s="8" t="str">
        <f t="shared" si="131"/>
        <v/>
      </c>
      <c r="Q1564" s="8">
        <f t="shared" si="128"/>
        <v>53704.904545186866</v>
      </c>
      <c r="R1564" s="8">
        <f t="shared" si="129"/>
        <v>-11764.705882352955</v>
      </c>
      <c r="S1564" s="8">
        <f t="shared" si="130"/>
        <v>214249.69728435422</v>
      </c>
      <c r="U1564" s="25">
        <v>43137.320115740738</v>
      </c>
      <c r="V1564">
        <v>18</v>
      </c>
      <c r="W1564">
        <v>3895</v>
      </c>
      <c r="X1564" t="s">
        <v>251</v>
      </c>
      <c r="Y1564" t="s">
        <v>960</v>
      </c>
      <c r="Z1564" s="25">
        <v>43136.958333333336</v>
      </c>
      <c r="AA1564">
        <v>1060</v>
      </c>
      <c r="AB1564">
        <v>-39</v>
      </c>
      <c r="AC1564" s="24">
        <v>-3.5499999999999997E-2</v>
      </c>
      <c r="AD1564">
        <v>17600</v>
      </c>
      <c r="AE1564">
        <v>18629810</v>
      </c>
      <c r="AF1564" s="22">
        <v>43136</v>
      </c>
      <c r="AG1564">
        <v>1110</v>
      </c>
      <c r="AH1564">
        <v>1099</v>
      </c>
      <c r="AI1564" s="22">
        <v>43137</v>
      </c>
      <c r="AJ1564">
        <v>996</v>
      </c>
      <c r="AK1564">
        <v>1020</v>
      </c>
      <c r="AM1564">
        <v>2</v>
      </c>
      <c r="AN1564" t="s">
        <v>1023</v>
      </c>
      <c r="AO1564">
        <v>0</v>
      </c>
      <c r="AP1564">
        <v>1.36</v>
      </c>
      <c r="AQ1564">
        <v>0.84</v>
      </c>
      <c r="AR1564">
        <v>0.91</v>
      </c>
      <c r="AS1564">
        <v>1.03</v>
      </c>
      <c r="AT1564">
        <v>1.08</v>
      </c>
      <c r="AU1564">
        <v>0.82199999999999995</v>
      </c>
      <c r="AV1564">
        <v>1031</v>
      </c>
      <c r="AW1564">
        <v>971</v>
      </c>
      <c r="AX1564">
        <v>1020</v>
      </c>
    </row>
    <row r="1565" spans="1:50">
      <c r="A1565" s="22">
        <v>43133</v>
      </c>
      <c r="B1565">
        <v>688</v>
      </c>
      <c r="C1565">
        <v>693</v>
      </c>
      <c r="D1565">
        <v>668</v>
      </c>
      <c r="E1565">
        <v>676</v>
      </c>
      <c r="F1565" s="22">
        <v>43136</v>
      </c>
      <c r="G1565">
        <v>657</v>
      </c>
      <c r="H1565">
        <v>677</v>
      </c>
      <c r="I1565">
        <v>643</v>
      </c>
      <c r="J1565">
        <v>658</v>
      </c>
      <c r="K1565" s="22">
        <v>43137</v>
      </c>
      <c r="L1565">
        <v>558</v>
      </c>
      <c r="M1565">
        <v>1</v>
      </c>
      <c r="N1565" s="8" t="str">
        <f>IF(AND(AM1565=1,AC1565&lt;-0.005,AE1565&gt;O$1),R1565,"")</f>
        <v/>
      </c>
      <c r="O1565" s="8">
        <f t="shared" si="127"/>
        <v>106858.09516387311</v>
      </c>
      <c r="P1565" s="8" t="str">
        <f t="shared" si="131"/>
        <v/>
      </c>
      <c r="Q1565" s="8">
        <f t="shared" si="128"/>
        <v>53704.904545186866</v>
      </c>
      <c r="R1565" s="8">
        <f t="shared" si="129"/>
        <v>0</v>
      </c>
      <c r="S1565" s="8">
        <f t="shared" si="130"/>
        <v>214249.69728435422</v>
      </c>
      <c r="U1565" s="25">
        <v>43137.320115740738</v>
      </c>
      <c r="V1565">
        <v>19</v>
      </c>
      <c r="W1565">
        <v>2489</v>
      </c>
      <c r="X1565" t="s">
        <v>1372</v>
      </c>
      <c r="Y1565" t="s">
        <v>957</v>
      </c>
      <c r="Z1565" s="25">
        <v>43136.988888888889</v>
      </c>
      <c r="AA1565">
        <v>591</v>
      </c>
      <c r="AB1565">
        <v>-67</v>
      </c>
      <c r="AC1565" s="24">
        <v>-0.1018</v>
      </c>
      <c r="AD1565">
        <v>16300</v>
      </c>
      <c r="AE1565">
        <v>9661690</v>
      </c>
      <c r="AF1565" s="22">
        <v>43136</v>
      </c>
      <c r="AG1565">
        <v>657</v>
      </c>
      <c r="AH1565">
        <v>658</v>
      </c>
      <c r="AI1565" s="22">
        <v>43137</v>
      </c>
      <c r="AJ1565">
        <v>558</v>
      </c>
      <c r="AK1565">
        <v>558</v>
      </c>
      <c r="AM1565">
        <v>2</v>
      </c>
      <c r="AN1565" t="s">
        <v>1023</v>
      </c>
      <c r="AO1565">
        <v>0</v>
      </c>
      <c r="AP1565">
        <v>0.36</v>
      </c>
      <c r="AQ1565">
        <v>0.57999999999999996</v>
      </c>
      <c r="AR1565">
        <v>0.8</v>
      </c>
      <c r="AS1565">
        <v>1</v>
      </c>
      <c r="AT1565">
        <v>1.07</v>
      </c>
      <c r="AU1565">
        <v>1.379</v>
      </c>
      <c r="AV1565">
        <v>558</v>
      </c>
      <c r="AW1565">
        <v>558</v>
      </c>
      <c r="AX1565">
        <v>558</v>
      </c>
    </row>
    <row r="1566" spans="1:50">
      <c r="A1566" s="22">
        <v>43133</v>
      </c>
      <c r="B1566">
        <v>328</v>
      </c>
      <c r="C1566">
        <v>328</v>
      </c>
      <c r="D1566">
        <v>317</v>
      </c>
      <c r="E1566">
        <v>320</v>
      </c>
      <c r="F1566" s="22">
        <v>43136</v>
      </c>
      <c r="G1566">
        <v>313</v>
      </c>
      <c r="H1566">
        <v>316</v>
      </c>
      <c r="I1566">
        <v>312</v>
      </c>
      <c r="J1566">
        <v>314</v>
      </c>
      <c r="K1566" s="22">
        <v>43137</v>
      </c>
      <c r="L1566">
        <v>306</v>
      </c>
      <c r="M1566">
        <v>0.99</v>
      </c>
      <c r="N1566" s="8" t="str">
        <f>IF(AND(AM1566=1,AC1566&lt;-0.005,AE1566&gt;O$1),R1566,"")</f>
        <v/>
      </c>
      <c r="O1566" s="8">
        <f t="shared" si="127"/>
        <v>106858.09516387311</v>
      </c>
      <c r="P1566" s="8" t="str">
        <f t="shared" si="131"/>
        <v/>
      </c>
      <c r="Q1566" s="8">
        <f t="shared" si="128"/>
        <v>53704.904545186866</v>
      </c>
      <c r="R1566" s="8">
        <f t="shared" si="129"/>
        <v>-1628.6644951140072</v>
      </c>
      <c r="S1566" s="8">
        <f t="shared" si="130"/>
        <v>214249.69728435422</v>
      </c>
      <c r="U1566" s="25">
        <v>43137.320115740738</v>
      </c>
      <c r="V1566">
        <v>20</v>
      </c>
      <c r="W1566">
        <v>6502</v>
      </c>
      <c r="X1566" t="s">
        <v>121</v>
      </c>
      <c r="Y1566" t="s">
        <v>954</v>
      </c>
      <c r="Z1566" s="25">
        <v>43136.979166666664</v>
      </c>
      <c r="AA1566">
        <v>312</v>
      </c>
      <c r="AB1566">
        <v>-2</v>
      </c>
      <c r="AC1566" s="24">
        <v>-6.4000000000000003E-3</v>
      </c>
      <c r="AD1566">
        <v>16000</v>
      </c>
      <c r="AE1566">
        <v>4985800</v>
      </c>
      <c r="AF1566" s="22">
        <v>43136</v>
      </c>
      <c r="AG1566">
        <v>313</v>
      </c>
      <c r="AH1566">
        <v>314</v>
      </c>
      <c r="AI1566" s="22">
        <v>43137</v>
      </c>
      <c r="AJ1566">
        <v>306</v>
      </c>
      <c r="AK1566">
        <v>307</v>
      </c>
      <c r="AM1566">
        <v>0</v>
      </c>
      <c r="AN1566" t="s">
        <v>1023</v>
      </c>
      <c r="AO1566">
        <v>27.41</v>
      </c>
      <c r="AP1566" t="s">
        <v>956</v>
      </c>
      <c r="AQ1566">
        <v>0.36</v>
      </c>
      <c r="AR1566">
        <v>0.74</v>
      </c>
      <c r="AS1566">
        <v>0.99</v>
      </c>
      <c r="AT1566">
        <v>1.04</v>
      </c>
      <c r="AU1566">
        <v>0.92900000000000005</v>
      </c>
      <c r="AV1566">
        <v>309</v>
      </c>
      <c r="AW1566">
        <v>303</v>
      </c>
      <c r="AX1566">
        <v>307</v>
      </c>
    </row>
    <row r="1567" spans="1:50">
      <c r="A1567" s="22">
        <v>43133</v>
      </c>
      <c r="B1567">
        <v>1700</v>
      </c>
      <c r="C1567">
        <v>1710</v>
      </c>
      <c r="D1567">
        <v>1640</v>
      </c>
      <c r="E1567">
        <v>1670</v>
      </c>
      <c r="F1567" s="22">
        <v>43136</v>
      </c>
      <c r="G1567">
        <v>1555</v>
      </c>
      <c r="H1567">
        <v>1643</v>
      </c>
      <c r="I1567">
        <v>1551</v>
      </c>
      <c r="J1567">
        <v>1638</v>
      </c>
      <c r="K1567" s="22">
        <v>43137</v>
      </c>
      <c r="L1567">
        <v>1238</v>
      </c>
      <c r="M1567">
        <v>1.1000000000000001</v>
      </c>
      <c r="N1567" s="8" t="str">
        <f>IF(AND(AM1567=1,AC1567&lt;-0.005,AE1567&gt;O$1),R1567,"")</f>
        <v/>
      </c>
      <c r="O1567" s="8">
        <f t="shared" si="127"/>
        <v>106858.09516387311</v>
      </c>
      <c r="P1567" s="8" t="str">
        <f t="shared" si="131"/>
        <v/>
      </c>
      <c r="Q1567" s="8">
        <f t="shared" si="128"/>
        <v>53704.904545186866</v>
      </c>
      <c r="R1567" s="8">
        <f t="shared" si="129"/>
        <v>0</v>
      </c>
      <c r="S1567" s="8">
        <f t="shared" si="130"/>
        <v>214249.69728435422</v>
      </c>
      <c r="U1567" s="25">
        <v>43137.320115740738</v>
      </c>
      <c r="V1567">
        <v>21</v>
      </c>
      <c r="W1567">
        <v>6777</v>
      </c>
      <c r="X1567" t="s">
        <v>551</v>
      </c>
      <c r="Y1567" t="s">
        <v>960</v>
      </c>
      <c r="Z1567" s="25">
        <v>43136.990277777775</v>
      </c>
      <c r="AA1567">
        <v>1288</v>
      </c>
      <c r="AB1567">
        <v>-350</v>
      </c>
      <c r="AC1567" s="24">
        <v>-0.2137</v>
      </c>
      <c r="AD1567">
        <v>10600</v>
      </c>
      <c r="AE1567">
        <v>14181060</v>
      </c>
      <c r="AF1567" s="22">
        <v>43136</v>
      </c>
      <c r="AG1567">
        <v>1555</v>
      </c>
      <c r="AH1567">
        <v>1638</v>
      </c>
      <c r="AI1567" s="22">
        <v>43137</v>
      </c>
      <c r="AJ1567">
        <v>1238</v>
      </c>
      <c r="AK1567">
        <v>1238</v>
      </c>
      <c r="AM1567">
        <v>2</v>
      </c>
      <c r="AN1567" t="s">
        <v>1023</v>
      </c>
      <c r="AO1567">
        <v>0</v>
      </c>
      <c r="AP1567">
        <v>0.85</v>
      </c>
      <c r="AQ1567">
        <v>0.87</v>
      </c>
      <c r="AR1567">
        <v>0.91</v>
      </c>
      <c r="AS1567">
        <v>1.1000000000000001</v>
      </c>
      <c r="AT1567">
        <v>1.22</v>
      </c>
      <c r="AU1567">
        <v>0.82199999999999995</v>
      </c>
      <c r="AV1567">
        <v>1238</v>
      </c>
      <c r="AW1567">
        <v>1238</v>
      </c>
      <c r="AX1567">
        <v>1238</v>
      </c>
    </row>
    <row r="1568" spans="1:50">
      <c r="A1568" s="22">
        <v>43133</v>
      </c>
      <c r="B1568">
        <v>1634</v>
      </c>
      <c r="C1568">
        <v>1649</v>
      </c>
      <c r="D1568">
        <v>1625</v>
      </c>
      <c r="E1568">
        <v>1641</v>
      </c>
      <c r="F1568" s="22">
        <v>43136</v>
      </c>
      <c r="G1568">
        <v>1601</v>
      </c>
      <c r="H1568">
        <v>1624</v>
      </c>
      <c r="I1568">
        <v>1597</v>
      </c>
      <c r="J1568">
        <v>1610</v>
      </c>
      <c r="K1568" s="22">
        <v>43137</v>
      </c>
      <c r="L1568">
        <v>1550</v>
      </c>
      <c r="M1568">
        <v>0.97</v>
      </c>
      <c r="N1568" s="8" t="str">
        <f>IF(AND(AM1568=1,AC1568&lt;-0.005,AE1568&gt;O$1),R1568,"")</f>
        <v/>
      </c>
      <c r="O1568" s="8">
        <f t="shared" si="127"/>
        <v>106858.09516387311</v>
      </c>
      <c r="P1568" s="8" t="str">
        <f t="shared" si="131"/>
        <v/>
      </c>
      <c r="Q1568" s="8">
        <f t="shared" si="128"/>
        <v>53704.904545186866</v>
      </c>
      <c r="R1568" s="8">
        <f t="shared" si="129"/>
        <v>-5266.5177146504757</v>
      </c>
      <c r="S1568" s="8">
        <f t="shared" si="130"/>
        <v>208983.17956970373</v>
      </c>
      <c r="U1568" s="25">
        <v>43137.320115740738</v>
      </c>
      <c r="V1568">
        <v>22</v>
      </c>
      <c r="W1568">
        <v>6752</v>
      </c>
      <c r="X1568" t="s">
        <v>1297</v>
      </c>
      <c r="Y1568" t="s">
        <v>962</v>
      </c>
      <c r="Z1568" s="25">
        <v>43136.99722222222</v>
      </c>
      <c r="AA1568">
        <v>1622</v>
      </c>
      <c r="AB1568">
        <v>12</v>
      </c>
      <c r="AC1568" s="24">
        <v>7.4999999999999997E-3</v>
      </c>
      <c r="AD1568">
        <v>10500</v>
      </c>
      <c r="AE1568">
        <v>17106240</v>
      </c>
      <c r="AF1568" s="22">
        <v>43136</v>
      </c>
      <c r="AG1568">
        <v>1601</v>
      </c>
      <c r="AH1568">
        <v>1610</v>
      </c>
      <c r="AI1568" s="22">
        <v>43137</v>
      </c>
      <c r="AJ1568">
        <v>1550</v>
      </c>
      <c r="AK1568">
        <v>1566.5</v>
      </c>
      <c r="AM1568">
        <v>1</v>
      </c>
      <c r="AN1568">
        <v>0</v>
      </c>
      <c r="AO1568">
        <v>9.08</v>
      </c>
      <c r="AP1568" t="s">
        <v>956</v>
      </c>
      <c r="AQ1568">
        <v>0.18</v>
      </c>
      <c r="AR1568">
        <v>0.31</v>
      </c>
      <c r="AS1568">
        <v>0.97</v>
      </c>
      <c r="AT1568">
        <v>0.98</v>
      </c>
      <c r="AU1568">
        <v>0.59</v>
      </c>
      <c r="AV1568">
        <v>1572</v>
      </c>
      <c r="AW1568">
        <v>1523.5</v>
      </c>
      <c r="AX1568">
        <v>1566.5</v>
      </c>
    </row>
    <row r="1569" spans="1:50">
      <c r="A1569" s="22">
        <v>43133</v>
      </c>
      <c r="B1569">
        <v>2332</v>
      </c>
      <c r="C1569">
        <v>2350</v>
      </c>
      <c r="D1569">
        <v>2297</v>
      </c>
      <c r="E1569">
        <v>2314</v>
      </c>
      <c r="F1569" s="22">
        <v>43136</v>
      </c>
      <c r="G1569">
        <v>2264</v>
      </c>
      <c r="H1569">
        <v>2275</v>
      </c>
      <c r="I1569">
        <v>2204</v>
      </c>
      <c r="J1569">
        <v>2247</v>
      </c>
      <c r="K1569" s="22">
        <v>43137</v>
      </c>
      <c r="L1569">
        <v>1877</v>
      </c>
      <c r="M1569">
        <v>1.03</v>
      </c>
      <c r="N1569" s="8">
        <f>IF(AND(AM1569=1,AC1569&lt;-0.005,AE1569&gt;O$1),R1569,"")</f>
        <v>4298.7641053197076</v>
      </c>
      <c r="O1569" s="8">
        <f t="shared" si="127"/>
        <v>111156.85926919282</v>
      </c>
      <c r="P1569" s="8" t="str">
        <f t="shared" si="131"/>
        <v/>
      </c>
      <c r="Q1569" s="8">
        <f t="shared" si="128"/>
        <v>53704.904545186866</v>
      </c>
      <c r="R1569" s="8">
        <f t="shared" si="129"/>
        <v>4298.7641053197076</v>
      </c>
      <c r="S1569" s="8">
        <f t="shared" si="130"/>
        <v>213281.94367502345</v>
      </c>
      <c r="U1569" s="25">
        <v>43137.320115740738</v>
      </c>
      <c r="V1569">
        <v>23</v>
      </c>
      <c r="W1569">
        <v>6941</v>
      </c>
      <c r="X1569" t="s">
        <v>1539</v>
      </c>
      <c r="Y1569" t="s">
        <v>962</v>
      </c>
      <c r="Z1569" s="25">
        <v>43136.995833333334</v>
      </c>
      <c r="AA1569">
        <v>2079</v>
      </c>
      <c r="AB1569">
        <v>-168</v>
      </c>
      <c r="AC1569" s="24">
        <v>-7.4800000000000005E-2</v>
      </c>
      <c r="AD1569">
        <v>9700</v>
      </c>
      <c r="AE1569">
        <v>20122490</v>
      </c>
      <c r="AF1569" s="22">
        <v>43136</v>
      </c>
      <c r="AG1569">
        <v>2264</v>
      </c>
      <c r="AH1569">
        <v>2247</v>
      </c>
      <c r="AI1569" s="22">
        <v>43137</v>
      </c>
      <c r="AJ1569">
        <v>1877</v>
      </c>
      <c r="AK1569">
        <v>1861</v>
      </c>
      <c r="AM1569">
        <v>1</v>
      </c>
      <c r="AN1569" t="s">
        <v>1023</v>
      </c>
      <c r="AO1569">
        <v>18.53</v>
      </c>
      <c r="AP1569">
        <v>0.89</v>
      </c>
      <c r="AQ1569">
        <v>0.86</v>
      </c>
      <c r="AR1569">
        <v>0.61</v>
      </c>
      <c r="AS1569">
        <v>1.03</v>
      </c>
      <c r="AT1569">
        <v>1.05</v>
      </c>
      <c r="AU1569">
        <v>0.90300000000000002</v>
      </c>
      <c r="AV1569">
        <v>1911</v>
      </c>
      <c r="AW1569">
        <v>1820</v>
      </c>
      <c r="AX1569">
        <v>1861</v>
      </c>
    </row>
    <row r="1570" spans="1:50">
      <c r="A1570" s="22">
        <v>43133</v>
      </c>
      <c r="B1570">
        <v>719</v>
      </c>
      <c r="C1570">
        <v>727</v>
      </c>
      <c r="D1570">
        <v>695</v>
      </c>
      <c r="E1570">
        <v>713</v>
      </c>
      <c r="F1570" s="22">
        <v>43136</v>
      </c>
      <c r="G1570">
        <v>698</v>
      </c>
      <c r="H1570">
        <v>705</v>
      </c>
      <c r="I1570">
        <v>673</v>
      </c>
      <c r="J1570">
        <v>698</v>
      </c>
      <c r="K1570" s="22">
        <v>43137</v>
      </c>
      <c r="L1570">
        <v>623</v>
      </c>
      <c r="M1570">
        <v>0.96</v>
      </c>
      <c r="N1570" s="8" t="str">
        <f>IF(AND(AM1570=1,AC1570&lt;-0.005,AE1570&gt;O$1),R1570,"")</f>
        <v/>
      </c>
      <c r="O1570" s="8">
        <f t="shared" si="127"/>
        <v>111156.85926919282</v>
      </c>
      <c r="P1570" s="8" t="str">
        <f t="shared" si="131"/>
        <v/>
      </c>
      <c r="Q1570" s="8">
        <f t="shared" si="128"/>
        <v>53704.904545186866</v>
      </c>
      <c r="R1570" s="8">
        <f t="shared" si="129"/>
        <v>13179.571663920919</v>
      </c>
      <c r="S1570" s="8">
        <f t="shared" si="130"/>
        <v>213281.94367502345</v>
      </c>
      <c r="U1570" s="25">
        <v>43137.320115740738</v>
      </c>
      <c r="V1570">
        <v>24</v>
      </c>
      <c r="W1570">
        <v>3825</v>
      </c>
      <c r="X1570" t="s">
        <v>1069</v>
      </c>
      <c r="Y1570" t="s">
        <v>954</v>
      </c>
      <c r="Z1570" s="25">
        <v>43136.996527777781</v>
      </c>
      <c r="AA1570">
        <v>688</v>
      </c>
      <c r="AB1570">
        <v>-10</v>
      </c>
      <c r="AC1570" s="24">
        <v>-1.43E-2</v>
      </c>
      <c r="AD1570">
        <v>8500</v>
      </c>
      <c r="AE1570">
        <v>5812660</v>
      </c>
      <c r="AF1570" s="22">
        <v>43136</v>
      </c>
      <c r="AG1570">
        <v>698</v>
      </c>
      <c r="AH1570">
        <v>698</v>
      </c>
      <c r="AI1570" s="22">
        <v>43137</v>
      </c>
      <c r="AJ1570">
        <v>623</v>
      </c>
      <c r="AK1570">
        <v>607</v>
      </c>
      <c r="AM1570">
        <v>2</v>
      </c>
      <c r="AN1570" t="s">
        <v>1023</v>
      </c>
      <c r="AO1570">
        <v>459.18</v>
      </c>
      <c r="AP1570" t="s">
        <v>956</v>
      </c>
      <c r="AQ1570">
        <v>0.26</v>
      </c>
      <c r="AR1570">
        <v>0.34</v>
      </c>
      <c r="AS1570">
        <v>0.96</v>
      </c>
      <c r="AT1570">
        <v>0.99</v>
      </c>
      <c r="AU1570">
        <v>2.3839999999999999</v>
      </c>
      <c r="AV1570">
        <v>643</v>
      </c>
      <c r="AW1570">
        <v>598</v>
      </c>
      <c r="AX1570">
        <v>607</v>
      </c>
    </row>
    <row r="1571" spans="1:50">
      <c r="A1571" s="22">
        <v>43133</v>
      </c>
      <c r="B1571">
        <v>265</v>
      </c>
      <c r="C1571">
        <v>265</v>
      </c>
      <c r="D1571">
        <v>259</v>
      </c>
      <c r="E1571">
        <v>261</v>
      </c>
      <c r="F1571" s="22">
        <v>43136</v>
      </c>
      <c r="G1571">
        <v>256</v>
      </c>
      <c r="H1571">
        <v>257</v>
      </c>
      <c r="I1571">
        <v>253</v>
      </c>
      <c r="J1571">
        <v>255</v>
      </c>
      <c r="K1571" s="22">
        <v>43137</v>
      </c>
      <c r="L1571">
        <v>243</v>
      </c>
      <c r="M1571">
        <v>1.01</v>
      </c>
      <c r="N1571" s="8" t="str">
        <f>IF(AND(AM1571=1,AC1571&lt;-0.005,AE1571&gt;O$1),R1571,"")</f>
        <v/>
      </c>
      <c r="O1571" s="8">
        <f t="shared" si="127"/>
        <v>111156.85926919282</v>
      </c>
      <c r="P1571" s="8" t="str">
        <f t="shared" si="131"/>
        <v/>
      </c>
      <c r="Q1571" s="8">
        <f t="shared" si="128"/>
        <v>53704.904545186866</v>
      </c>
      <c r="R1571" s="8">
        <f t="shared" si="129"/>
        <v>-38022.813688212918</v>
      </c>
      <c r="S1571" s="8">
        <f t="shared" si="130"/>
        <v>175259.12998681053</v>
      </c>
      <c r="U1571" s="25">
        <v>43137.320115740738</v>
      </c>
      <c r="V1571">
        <v>25</v>
      </c>
      <c r="W1571">
        <v>8893</v>
      </c>
      <c r="X1571" t="s">
        <v>1091</v>
      </c>
      <c r="Y1571" t="s">
        <v>960</v>
      </c>
      <c r="Z1571" s="25">
        <v>43136.995833333334</v>
      </c>
      <c r="AA1571">
        <v>283</v>
      </c>
      <c r="AB1571">
        <v>28</v>
      </c>
      <c r="AC1571" s="24">
        <v>0.10979999999999999</v>
      </c>
      <c r="AD1571">
        <v>7600</v>
      </c>
      <c r="AE1571">
        <v>2164940</v>
      </c>
      <c r="AF1571" s="22">
        <v>43136</v>
      </c>
      <c r="AG1571">
        <v>256</v>
      </c>
      <c r="AH1571">
        <v>255</v>
      </c>
      <c r="AI1571" s="22">
        <v>43137</v>
      </c>
      <c r="AJ1571">
        <v>243</v>
      </c>
      <c r="AK1571">
        <v>263</v>
      </c>
      <c r="AM1571">
        <v>1</v>
      </c>
      <c r="AN1571" t="s">
        <v>1023</v>
      </c>
      <c r="AO1571">
        <v>49.51</v>
      </c>
      <c r="AP1571">
        <v>1.96</v>
      </c>
      <c r="AQ1571">
        <v>0.52</v>
      </c>
      <c r="AR1571">
        <v>0.72</v>
      </c>
      <c r="AS1571">
        <v>1.01</v>
      </c>
      <c r="AT1571">
        <v>1.06</v>
      </c>
      <c r="AU1571">
        <v>0.54800000000000004</v>
      </c>
      <c r="AV1571">
        <v>263</v>
      </c>
      <c r="AW1571">
        <v>241</v>
      </c>
      <c r="AX1571">
        <v>263</v>
      </c>
    </row>
    <row r="1572" spans="1:50">
      <c r="A1572" s="22">
        <v>43133</v>
      </c>
      <c r="B1572">
        <v>2905</v>
      </c>
      <c r="C1572">
        <v>2959</v>
      </c>
      <c r="D1572">
        <v>2903</v>
      </c>
      <c r="E1572">
        <v>2923</v>
      </c>
      <c r="F1572" s="22">
        <v>43136</v>
      </c>
      <c r="G1572">
        <v>3035</v>
      </c>
      <c r="H1572">
        <v>3080</v>
      </c>
      <c r="I1572">
        <v>3025</v>
      </c>
      <c r="J1572">
        <v>3065</v>
      </c>
      <c r="K1572" s="22">
        <v>43137</v>
      </c>
      <c r="L1572">
        <v>3340</v>
      </c>
      <c r="M1572">
        <v>1.03</v>
      </c>
      <c r="N1572" s="8" t="str">
        <f>IF(AND(AM1572=1,AC1572&lt;-0.005,AE1572&gt;O$1),R1572,"")</f>
        <v/>
      </c>
      <c r="O1572" s="8">
        <f t="shared" si="127"/>
        <v>111156.85926919282</v>
      </c>
      <c r="P1572" s="8" t="str">
        <f t="shared" si="131"/>
        <v/>
      </c>
      <c r="Q1572" s="8">
        <f t="shared" si="128"/>
        <v>53704.904545186866</v>
      </c>
      <c r="R1572" s="8">
        <f t="shared" si="129"/>
        <v>-3714.7102526002841</v>
      </c>
      <c r="S1572" s="8">
        <f t="shared" si="130"/>
        <v>171544.41973421024</v>
      </c>
      <c r="U1572" s="25">
        <v>43137.320115740738</v>
      </c>
      <c r="V1572">
        <v>26</v>
      </c>
      <c r="W1572">
        <v>1360</v>
      </c>
      <c r="X1572" t="s">
        <v>1175</v>
      </c>
      <c r="Y1572" t="s">
        <v>954</v>
      </c>
      <c r="Z1572" s="25">
        <v>43136.997916666667</v>
      </c>
      <c r="AA1572">
        <v>3115</v>
      </c>
      <c r="AB1572">
        <v>50</v>
      </c>
      <c r="AC1572" s="24">
        <v>1.6299999999999999E-2</v>
      </c>
      <c r="AD1572">
        <v>6310</v>
      </c>
      <c r="AE1572">
        <v>19776155</v>
      </c>
      <c r="AF1572" s="22">
        <v>43136</v>
      </c>
      <c r="AG1572">
        <v>3035</v>
      </c>
      <c r="AH1572">
        <v>3065</v>
      </c>
      <c r="AI1572" s="22">
        <v>43137</v>
      </c>
      <c r="AJ1572">
        <v>3340</v>
      </c>
      <c r="AK1572">
        <v>3365</v>
      </c>
      <c r="AM1572">
        <v>1</v>
      </c>
      <c r="AN1572" t="s">
        <v>1023</v>
      </c>
      <c r="AO1572" s="26">
        <v>7.4999999999999997E-3</v>
      </c>
      <c r="AQ1572">
        <v>0.82</v>
      </c>
      <c r="AR1572">
        <v>0.33</v>
      </c>
      <c r="AS1572">
        <v>1.03</v>
      </c>
      <c r="AT1572">
        <v>0.97</v>
      </c>
      <c r="AU1572">
        <v>2.0630000000000002</v>
      </c>
      <c r="AV1572">
        <v>3510</v>
      </c>
      <c r="AW1572">
        <v>3295</v>
      </c>
      <c r="AX1572">
        <v>3365</v>
      </c>
    </row>
    <row r="1573" spans="1:50">
      <c r="A1573" s="22">
        <v>43133</v>
      </c>
      <c r="B1573">
        <v>155</v>
      </c>
      <c r="C1573">
        <v>156</v>
      </c>
      <c r="D1573">
        <v>151</v>
      </c>
      <c r="E1573">
        <v>152</v>
      </c>
      <c r="F1573" s="22">
        <v>43136</v>
      </c>
      <c r="G1573">
        <v>151</v>
      </c>
      <c r="H1573">
        <v>158</v>
      </c>
      <c r="I1573">
        <v>146</v>
      </c>
      <c r="J1573">
        <v>150</v>
      </c>
      <c r="K1573" s="22">
        <v>43137</v>
      </c>
      <c r="L1573">
        <v>143</v>
      </c>
      <c r="M1573">
        <v>1.01</v>
      </c>
      <c r="N1573" s="8" t="str">
        <f>IF(AND(AM1573=1,AC1573&lt;-0.005,AE1573&gt;O$1),R1573,"")</f>
        <v/>
      </c>
      <c r="O1573" s="8">
        <f t="shared" si="127"/>
        <v>111156.85926919282</v>
      </c>
      <c r="P1573" s="8" t="str">
        <f t="shared" si="131"/>
        <v/>
      </c>
      <c r="Q1573" s="8">
        <f t="shared" si="128"/>
        <v>53704.904545186866</v>
      </c>
      <c r="R1573" s="8">
        <f t="shared" si="129"/>
        <v>18115.942028985475</v>
      </c>
      <c r="S1573" s="8">
        <f t="shared" si="130"/>
        <v>171544.41973421024</v>
      </c>
      <c r="U1573" s="25">
        <v>43137.320115740738</v>
      </c>
      <c r="V1573">
        <v>27</v>
      </c>
      <c r="W1573">
        <v>1906</v>
      </c>
      <c r="X1573" t="s">
        <v>1538</v>
      </c>
      <c r="Y1573" t="s">
        <v>960</v>
      </c>
      <c r="Z1573" s="25">
        <v>43136.996527777781</v>
      </c>
      <c r="AA1573">
        <v>135</v>
      </c>
      <c r="AB1573">
        <v>-15</v>
      </c>
      <c r="AC1573" s="24">
        <v>-0.1</v>
      </c>
      <c r="AD1573">
        <v>5700</v>
      </c>
      <c r="AE1573">
        <v>784030</v>
      </c>
      <c r="AF1573" s="22">
        <v>43136</v>
      </c>
      <c r="AG1573">
        <v>151</v>
      </c>
      <c r="AH1573">
        <v>150</v>
      </c>
      <c r="AI1573" s="22">
        <v>43137</v>
      </c>
      <c r="AJ1573">
        <v>143</v>
      </c>
      <c r="AK1573">
        <v>138</v>
      </c>
      <c r="AM1573">
        <v>2</v>
      </c>
      <c r="AN1573" t="s">
        <v>1023</v>
      </c>
      <c r="AO1573">
        <v>0</v>
      </c>
      <c r="AP1573">
        <v>0</v>
      </c>
      <c r="AQ1573">
        <v>0.62</v>
      </c>
      <c r="AR1573">
        <v>0.64</v>
      </c>
      <c r="AS1573">
        <v>1.01</v>
      </c>
      <c r="AT1573">
        <v>1.01</v>
      </c>
      <c r="AU1573">
        <v>0.42099999999999999</v>
      </c>
      <c r="AV1573">
        <v>143</v>
      </c>
      <c r="AW1573">
        <v>134</v>
      </c>
      <c r="AX1573">
        <v>138</v>
      </c>
    </row>
    <row r="1574" spans="1:50">
      <c r="A1574" s="22">
        <v>43133</v>
      </c>
      <c r="B1574">
        <v>5395</v>
      </c>
      <c r="C1574">
        <v>5505</v>
      </c>
      <c r="D1574">
        <v>5370</v>
      </c>
      <c r="E1574">
        <v>5485</v>
      </c>
      <c r="F1574" s="22">
        <v>43136</v>
      </c>
      <c r="G1574">
        <v>5600</v>
      </c>
      <c r="H1574">
        <v>5671</v>
      </c>
      <c r="I1574">
        <v>5503</v>
      </c>
      <c r="J1574">
        <v>5568</v>
      </c>
      <c r="K1574" s="22">
        <v>43137</v>
      </c>
      <c r="L1574">
        <v>5300</v>
      </c>
      <c r="M1574">
        <v>1.01</v>
      </c>
      <c r="N1574" s="8">
        <f>IF(AND(AM1574=1,AC1574&lt;-0.005,AE1574&gt;O$1),R1574,"")</f>
        <v>-3373.3133433283547</v>
      </c>
      <c r="O1574" s="8">
        <f t="shared" si="127"/>
        <v>107783.54592586447</v>
      </c>
      <c r="P1574" s="8" t="str">
        <f t="shared" si="131"/>
        <v/>
      </c>
      <c r="Q1574" s="8">
        <f t="shared" si="128"/>
        <v>53704.904545186866</v>
      </c>
      <c r="R1574" s="8">
        <f t="shared" si="129"/>
        <v>-3373.3133433283547</v>
      </c>
      <c r="S1574" s="8">
        <f t="shared" si="130"/>
        <v>168171.10639088188</v>
      </c>
      <c r="U1574" s="25">
        <v>43137.320115740738</v>
      </c>
      <c r="V1574">
        <v>28</v>
      </c>
      <c r="W1574">
        <v>6758</v>
      </c>
      <c r="X1574" t="s">
        <v>790</v>
      </c>
      <c r="Y1574" t="s">
        <v>962</v>
      </c>
      <c r="Z1574" s="25">
        <v>43136.998611111114</v>
      </c>
      <c r="AA1574">
        <v>5530</v>
      </c>
      <c r="AB1574">
        <v>-38</v>
      </c>
      <c r="AC1574" s="24">
        <v>-6.7999999999999996E-3</v>
      </c>
      <c r="AD1574">
        <v>5700</v>
      </c>
      <c r="AE1574">
        <v>31555700</v>
      </c>
      <c r="AF1574" s="22">
        <v>43136</v>
      </c>
      <c r="AG1574">
        <v>5600</v>
      </c>
      <c r="AH1574">
        <v>5568</v>
      </c>
      <c r="AI1574" s="22">
        <v>43137</v>
      </c>
      <c r="AJ1574">
        <v>5300</v>
      </c>
      <c r="AK1574">
        <v>5336</v>
      </c>
      <c r="AM1574">
        <v>1</v>
      </c>
      <c r="AN1574" t="s">
        <v>1023</v>
      </c>
      <c r="AO1574">
        <v>14.23</v>
      </c>
      <c r="AP1574">
        <v>0.45</v>
      </c>
      <c r="AQ1574">
        <v>0.55000000000000004</v>
      </c>
      <c r="AR1574">
        <v>0.66</v>
      </c>
      <c r="AS1574">
        <v>1.01</v>
      </c>
      <c r="AT1574">
        <v>1.04</v>
      </c>
      <c r="AU1574">
        <v>0.58799999999999997</v>
      </c>
      <c r="AV1574">
        <v>5387</v>
      </c>
      <c r="AW1574">
        <v>5225</v>
      </c>
      <c r="AX1574">
        <v>5336</v>
      </c>
    </row>
    <row r="1575" spans="1:50">
      <c r="A1575" s="22">
        <v>43133</v>
      </c>
      <c r="B1575">
        <v>1857</v>
      </c>
      <c r="C1575">
        <v>1860</v>
      </c>
      <c r="D1575">
        <v>1580</v>
      </c>
      <c r="E1575">
        <v>1797</v>
      </c>
      <c r="F1575" s="22">
        <v>43136</v>
      </c>
      <c r="G1575">
        <v>1717</v>
      </c>
      <c r="H1575">
        <v>1961</v>
      </c>
      <c r="I1575">
        <v>1610</v>
      </c>
      <c r="J1575">
        <v>1932</v>
      </c>
      <c r="K1575" s="22">
        <v>43137</v>
      </c>
      <c r="L1575">
        <v>1933</v>
      </c>
      <c r="M1575">
        <v>1.96</v>
      </c>
      <c r="N1575" s="8" t="str">
        <f>IF(AND(AM1575=1,AC1575&lt;-0.005,AE1575&gt;O$1),R1575,"")</f>
        <v/>
      </c>
      <c r="O1575" s="8">
        <f t="shared" si="127"/>
        <v>107783.54592586447</v>
      </c>
      <c r="P1575" s="8" t="str">
        <f t="shared" si="131"/>
        <v/>
      </c>
      <c r="Q1575" s="8">
        <f t="shared" si="128"/>
        <v>53704.904545186866</v>
      </c>
      <c r="R1575" s="8">
        <f t="shared" si="129"/>
        <v>-85548.885077186947</v>
      </c>
      <c r="S1575" s="8">
        <f t="shared" si="130"/>
        <v>168171.10639088188</v>
      </c>
      <c r="U1575" s="25">
        <v>43137.320115740738</v>
      </c>
      <c r="V1575">
        <v>29</v>
      </c>
      <c r="W1575">
        <v>6467</v>
      </c>
      <c r="X1575" t="s">
        <v>1086</v>
      </c>
      <c r="Y1575" t="s">
        <v>960</v>
      </c>
      <c r="Z1575" s="25">
        <v>43136.993750000001</v>
      </c>
      <c r="AA1575">
        <v>1954</v>
      </c>
      <c r="AB1575">
        <v>22</v>
      </c>
      <c r="AC1575" s="24">
        <v>1.14E-2</v>
      </c>
      <c r="AD1575">
        <v>5600</v>
      </c>
      <c r="AE1575">
        <v>10946000</v>
      </c>
      <c r="AF1575" s="22">
        <v>43136</v>
      </c>
      <c r="AG1575">
        <v>1717</v>
      </c>
      <c r="AH1575">
        <v>1932</v>
      </c>
      <c r="AI1575" s="22">
        <v>43137</v>
      </c>
      <c r="AJ1575">
        <v>1933</v>
      </c>
      <c r="AK1575">
        <v>2332</v>
      </c>
      <c r="AM1575">
        <v>2</v>
      </c>
      <c r="AN1575" t="s">
        <v>1023</v>
      </c>
      <c r="AO1575">
        <v>0</v>
      </c>
      <c r="AP1575">
        <v>0.83</v>
      </c>
      <c r="AQ1575">
        <v>1</v>
      </c>
      <c r="AR1575">
        <v>1</v>
      </c>
      <c r="AS1575">
        <v>1.96</v>
      </c>
      <c r="AT1575">
        <v>2.5</v>
      </c>
      <c r="AU1575">
        <v>0.79400000000000004</v>
      </c>
      <c r="AV1575">
        <v>2332</v>
      </c>
      <c r="AW1575">
        <v>1852</v>
      </c>
      <c r="AX1575">
        <v>2332</v>
      </c>
    </row>
    <row r="1576" spans="1:50">
      <c r="A1576" s="22">
        <v>43133</v>
      </c>
      <c r="B1576">
        <v>320</v>
      </c>
      <c r="C1576">
        <v>324</v>
      </c>
      <c r="D1576">
        <v>314</v>
      </c>
      <c r="E1576">
        <v>315</v>
      </c>
      <c r="F1576" s="22">
        <v>43136</v>
      </c>
      <c r="G1576">
        <v>299</v>
      </c>
      <c r="H1576">
        <v>308</v>
      </c>
      <c r="I1576">
        <v>298</v>
      </c>
      <c r="J1576">
        <v>304</v>
      </c>
      <c r="K1576" s="22">
        <v>43137</v>
      </c>
      <c r="L1576">
        <v>297</v>
      </c>
      <c r="M1576">
        <v>1.06</v>
      </c>
      <c r="N1576" s="8" t="str">
        <f>IF(AND(AM1576=1,AC1576&lt;-0.005,AE1576&gt;O$1),R1576,"")</f>
        <v/>
      </c>
      <c r="O1576" s="8">
        <f t="shared" si="127"/>
        <v>107783.54592586447</v>
      </c>
      <c r="P1576" s="8" t="str">
        <f t="shared" si="131"/>
        <v/>
      </c>
      <c r="Q1576" s="8">
        <f t="shared" si="128"/>
        <v>53704.904545186866</v>
      </c>
      <c r="R1576" s="8">
        <f t="shared" si="129"/>
        <v>-28571.42857142858</v>
      </c>
      <c r="S1576" s="8">
        <f t="shared" si="130"/>
        <v>139599.6778194533</v>
      </c>
      <c r="U1576" s="25">
        <v>43137.320115740738</v>
      </c>
      <c r="V1576">
        <v>30</v>
      </c>
      <c r="W1576">
        <v>5480</v>
      </c>
      <c r="X1576" t="s">
        <v>1080</v>
      </c>
      <c r="Y1576" t="s">
        <v>962</v>
      </c>
      <c r="Z1576" s="25">
        <v>43136.996527777781</v>
      </c>
      <c r="AA1576">
        <v>332</v>
      </c>
      <c r="AB1576">
        <v>28</v>
      </c>
      <c r="AC1576" s="24">
        <v>9.2100000000000001E-2</v>
      </c>
      <c r="AD1576">
        <v>5300</v>
      </c>
      <c r="AE1576">
        <v>1657390</v>
      </c>
      <c r="AF1576" s="22">
        <v>43136</v>
      </c>
      <c r="AG1576">
        <v>299</v>
      </c>
      <c r="AH1576">
        <v>304</v>
      </c>
      <c r="AI1576" s="22">
        <v>43137</v>
      </c>
      <c r="AJ1576">
        <v>297</v>
      </c>
      <c r="AK1576">
        <v>315</v>
      </c>
      <c r="AM1576">
        <v>1</v>
      </c>
      <c r="AN1576" t="s">
        <v>1023</v>
      </c>
      <c r="AO1576">
        <v>4.57</v>
      </c>
      <c r="AP1576" t="s">
        <v>956</v>
      </c>
      <c r="AQ1576">
        <v>0.9</v>
      </c>
      <c r="AR1576">
        <v>0.93</v>
      </c>
      <c r="AS1576">
        <v>1.06</v>
      </c>
      <c r="AT1576">
        <v>1.27</v>
      </c>
      <c r="AU1576">
        <v>0.69199999999999995</v>
      </c>
      <c r="AV1576">
        <v>324</v>
      </c>
      <c r="AW1576">
        <v>295</v>
      </c>
      <c r="AX1576">
        <v>315</v>
      </c>
    </row>
    <row r="1577" spans="1:50">
      <c r="A1577" s="22">
        <v>43133</v>
      </c>
      <c r="B1577">
        <v>1082</v>
      </c>
      <c r="C1577">
        <v>1084</v>
      </c>
      <c r="D1577">
        <v>1068</v>
      </c>
      <c r="E1577">
        <v>1075</v>
      </c>
      <c r="F1577" s="22">
        <v>43136</v>
      </c>
      <c r="G1577">
        <v>925</v>
      </c>
      <c r="H1577">
        <v>928</v>
      </c>
      <c r="I1577">
        <v>891</v>
      </c>
      <c r="J1577">
        <v>897</v>
      </c>
      <c r="K1577" s="22">
        <v>43137</v>
      </c>
      <c r="L1577">
        <v>867</v>
      </c>
      <c r="M1577">
        <v>0.97</v>
      </c>
      <c r="N1577" s="8" t="str">
        <f>IF(AND(AM1577=1,AC1577&lt;-0.005,AE1577&gt;O$1),R1577,"")</f>
        <v/>
      </c>
      <c r="O1577" s="8">
        <f t="shared" si="127"/>
        <v>107783.54592586447</v>
      </c>
      <c r="P1577" s="8" t="str">
        <f t="shared" si="131"/>
        <v/>
      </c>
      <c r="Q1577" s="8">
        <f t="shared" si="128"/>
        <v>53704.904545186866</v>
      </c>
      <c r="R1577" s="8">
        <f t="shared" si="129"/>
        <v>10000.000000000009</v>
      </c>
      <c r="S1577" s="8">
        <f t="shared" si="130"/>
        <v>149599.6778194533</v>
      </c>
      <c r="U1577" s="25">
        <v>43137.320115740738</v>
      </c>
      <c r="V1577">
        <v>31</v>
      </c>
      <c r="W1577">
        <v>5803</v>
      </c>
      <c r="X1577" t="s">
        <v>1537</v>
      </c>
      <c r="Y1577" t="s">
        <v>962</v>
      </c>
      <c r="Z1577" s="25">
        <v>43136.994444444441</v>
      </c>
      <c r="AA1577">
        <v>907</v>
      </c>
      <c r="AB1577">
        <v>10</v>
      </c>
      <c r="AC1577" s="24">
        <v>1.11E-2</v>
      </c>
      <c r="AD1577">
        <v>5100</v>
      </c>
      <c r="AE1577">
        <v>4607930</v>
      </c>
      <c r="AF1577" s="22">
        <v>43136</v>
      </c>
      <c r="AG1577">
        <v>925</v>
      </c>
      <c r="AH1577">
        <v>897</v>
      </c>
      <c r="AI1577" s="22">
        <v>43137</v>
      </c>
      <c r="AJ1577">
        <v>867</v>
      </c>
      <c r="AK1577">
        <v>850</v>
      </c>
      <c r="AM1577">
        <v>1</v>
      </c>
      <c r="AN1577">
        <v>0</v>
      </c>
      <c r="AO1577">
        <v>0.7</v>
      </c>
      <c r="AP1577">
        <v>1.56</v>
      </c>
      <c r="AQ1577">
        <v>0.32</v>
      </c>
      <c r="AR1577">
        <v>0.59</v>
      </c>
      <c r="AS1577">
        <v>0.97</v>
      </c>
      <c r="AT1577">
        <v>1.03</v>
      </c>
      <c r="AU1577">
        <v>0.69899999999999995</v>
      </c>
      <c r="AV1577">
        <v>872</v>
      </c>
      <c r="AW1577">
        <v>827</v>
      </c>
      <c r="AX1577">
        <v>850</v>
      </c>
    </row>
    <row r="1578" spans="1:50">
      <c r="A1578" s="22">
        <v>43133</v>
      </c>
      <c r="B1578">
        <v>755</v>
      </c>
      <c r="C1578">
        <v>777</v>
      </c>
      <c r="D1578">
        <v>719</v>
      </c>
      <c r="E1578">
        <v>719</v>
      </c>
      <c r="F1578" s="22">
        <v>43136</v>
      </c>
      <c r="G1578">
        <v>690</v>
      </c>
      <c r="H1578">
        <v>722</v>
      </c>
      <c r="I1578">
        <v>684</v>
      </c>
      <c r="J1578">
        <v>716</v>
      </c>
      <c r="K1578" s="22">
        <v>43137</v>
      </c>
      <c r="L1578">
        <v>677</v>
      </c>
      <c r="M1578">
        <v>1.03</v>
      </c>
      <c r="N1578" s="8" t="str">
        <f>IF(AND(AM1578=1,AC1578&lt;-0.005,AE1578&gt;O$1),R1578,"")</f>
        <v/>
      </c>
      <c r="O1578" s="8">
        <f t="shared" si="127"/>
        <v>107783.54592586447</v>
      </c>
      <c r="P1578" s="8" t="str">
        <f t="shared" si="131"/>
        <v/>
      </c>
      <c r="Q1578" s="8">
        <f t="shared" si="128"/>
        <v>53704.904545186866</v>
      </c>
      <c r="R1578" s="8">
        <f t="shared" si="129"/>
        <v>64166.666666666708</v>
      </c>
      <c r="S1578" s="8">
        <f t="shared" si="130"/>
        <v>149599.6778194533</v>
      </c>
      <c r="U1578" s="25">
        <v>43137.320115740738</v>
      </c>
      <c r="V1578">
        <v>32</v>
      </c>
      <c r="W1578">
        <v>2160</v>
      </c>
      <c r="X1578" t="s">
        <v>1033</v>
      </c>
      <c r="Y1578" t="s">
        <v>957</v>
      </c>
      <c r="Z1578" s="25">
        <v>43136.992361111108</v>
      </c>
      <c r="AA1578">
        <v>702.5</v>
      </c>
      <c r="AB1578">
        <v>-13.5</v>
      </c>
      <c r="AC1578" s="24">
        <v>-1.89E-2</v>
      </c>
      <c r="AD1578">
        <v>5000</v>
      </c>
      <c r="AE1578">
        <v>3520100</v>
      </c>
      <c r="AF1578" s="22">
        <v>43136</v>
      </c>
      <c r="AG1578">
        <v>690</v>
      </c>
      <c r="AH1578">
        <v>716</v>
      </c>
      <c r="AI1578" s="22">
        <v>43137</v>
      </c>
      <c r="AJ1578">
        <v>677</v>
      </c>
      <c r="AK1578">
        <v>600</v>
      </c>
      <c r="AM1578">
        <v>2</v>
      </c>
      <c r="AN1578" t="s">
        <v>1023</v>
      </c>
      <c r="AO1578">
        <v>803.19</v>
      </c>
      <c r="AP1578">
        <v>0</v>
      </c>
      <c r="AQ1578">
        <v>0.74</v>
      </c>
      <c r="AR1578">
        <v>0.85</v>
      </c>
      <c r="AS1578">
        <v>1.03</v>
      </c>
      <c r="AT1578">
        <v>1.19</v>
      </c>
      <c r="AU1578">
        <v>1.107</v>
      </c>
      <c r="AV1578">
        <v>701</v>
      </c>
      <c r="AW1578">
        <v>566</v>
      </c>
      <c r="AX1578">
        <v>600</v>
      </c>
    </row>
    <row r="1579" spans="1:50">
      <c r="A1579" s="22">
        <v>43133</v>
      </c>
      <c r="B1579">
        <v>879</v>
      </c>
      <c r="C1579">
        <v>880</v>
      </c>
      <c r="D1579">
        <v>840</v>
      </c>
      <c r="E1579">
        <v>860</v>
      </c>
      <c r="F1579" s="22">
        <v>43136</v>
      </c>
      <c r="G1579">
        <v>826</v>
      </c>
      <c r="H1579">
        <v>850</v>
      </c>
      <c r="I1579">
        <v>813</v>
      </c>
      <c r="J1579">
        <v>815</v>
      </c>
      <c r="K1579" s="22">
        <v>43137</v>
      </c>
      <c r="L1579">
        <v>750</v>
      </c>
      <c r="M1579">
        <v>1.05</v>
      </c>
      <c r="N1579" s="8" t="str">
        <f>IF(AND(AM1579=1,AC1579&lt;-0.005,AE1579&gt;O$1),R1579,"")</f>
        <v/>
      </c>
      <c r="O1579" s="8">
        <f t="shared" si="127"/>
        <v>107783.54592586447</v>
      </c>
      <c r="P1579" s="8" t="str">
        <f t="shared" si="131"/>
        <v/>
      </c>
      <c r="Q1579" s="8">
        <f t="shared" si="128"/>
        <v>53704.904545186866</v>
      </c>
      <c r="R1579" s="8">
        <f t="shared" si="129"/>
        <v>41125.541125541124</v>
      </c>
      <c r="S1579" s="8">
        <f t="shared" si="130"/>
        <v>149599.6778194533</v>
      </c>
      <c r="U1579" s="25">
        <v>43137.320127314815</v>
      </c>
      <c r="V1579">
        <v>33</v>
      </c>
      <c r="W1579">
        <v>4594</v>
      </c>
      <c r="X1579" t="s">
        <v>1140</v>
      </c>
      <c r="Y1579" t="s">
        <v>957</v>
      </c>
      <c r="Z1579" s="25">
        <v>43136.997916666667</v>
      </c>
      <c r="AA1579">
        <v>812.9</v>
      </c>
      <c r="AB1579">
        <v>-2.1</v>
      </c>
      <c r="AC1579" s="24">
        <v>-2.5999999999999999E-3</v>
      </c>
      <c r="AD1579">
        <v>4700</v>
      </c>
      <c r="AE1579">
        <v>3806740</v>
      </c>
      <c r="AF1579" s="22">
        <v>43136</v>
      </c>
      <c r="AG1579">
        <v>826</v>
      </c>
      <c r="AH1579">
        <v>815</v>
      </c>
      <c r="AI1579" s="22">
        <v>43137</v>
      </c>
      <c r="AJ1579">
        <v>750</v>
      </c>
      <c r="AK1579">
        <v>693</v>
      </c>
      <c r="AM1579">
        <v>2</v>
      </c>
      <c r="AN1579" t="s">
        <v>1023</v>
      </c>
      <c r="AO1579">
        <v>67.98</v>
      </c>
      <c r="AP1579">
        <v>0</v>
      </c>
      <c r="AQ1579">
        <v>0.79</v>
      </c>
      <c r="AR1579">
        <v>0.86</v>
      </c>
      <c r="AS1579">
        <v>1.05</v>
      </c>
      <c r="AT1579">
        <v>1.23</v>
      </c>
      <c r="AU1579">
        <v>2.1150000000000002</v>
      </c>
      <c r="AV1579">
        <v>755</v>
      </c>
      <c r="AW1579">
        <v>665</v>
      </c>
      <c r="AX1579">
        <v>693</v>
      </c>
    </row>
    <row r="1580" spans="1:50">
      <c r="A1580" s="22">
        <v>43133</v>
      </c>
      <c r="B1580">
        <v>240</v>
      </c>
      <c r="C1580">
        <v>242</v>
      </c>
      <c r="D1580">
        <v>237</v>
      </c>
      <c r="E1580">
        <v>241</v>
      </c>
      <c r="F1580" s="22">
        <v>43136</v>
      </c>
      <c r="G1580">
        <v>235</v>
      </c>
      <c r="H1580">
        <v>236</v>
      </c>
      <c r="I1580">
        <v>229</v>
      </c>
      <c r="J1580">
        <v>230</v>
      </c>
      <c r="K1580" s="22">
        <v>43137</v>
      </c>
      <c r="L1580">
        <v>214</v>
      </c>
      <c r="M1580">
        <v>1.02</v>
      </c>
      <c r="N1580" s="8" t="str">
        <f>IF(AND(AM1580=1,AC1580&lt;-0.005,AE1580&gt;O$1),R1580,"")</f>
        <v/>
      </c>
      <c r="O1580" s="8">
        <f t="shared" si="127"/>
        <v>107783.54592586447</v>
      </c>
      <c r="P1580" s="8">
        <f t="shared" si="131"/>
        <v>-2325.58139534883</v>
      </c>
      <c r="Q1580" s="8">
        <f t="shared" si="128"/>
        <v>51379.323149838034</v>
      </c>
      <c r="R1580" s="8">
        <f t="shared" si="129"/>
        <v>-2325.58139534883</v>
      </c>
      <c r="S1580" s="8">
        <f t="shared" si="130"/>
        <v>147274.09642410447</v>
      </c>
      <c r="U1580" s="25">
        <v>43137.320127314815</v>
      </c>
      <c r="V1580">
        <v>34</v>
      </c>
      <c r="W1580">
        <v>6740</v>
      </c>
      <c r="X1580" t="s">
        <v>1158</v>
      </c>
      <c r="Y1580" t="s">
        <v>962</v>
      </c>
      <c r="Z1580" s="25">
        <v>43136.995138888888</v>
      </c>
      <c r="AA1580">
        <v>229.5</v>
      </c>
      <c r="AB1580">
        <v>-0.5</v>
      </c>
      <c r="AC1580" s="24">
        <v>-2.2000000000000001E-3</v>
      </c>
      <c r="AD1580">
        <v>4200</v>
      </c>
      <c r="AE1580">
        <v>968270</v>
      </c>
      <c r="AF1580" s="22">
        <v>43136</v>
      </c>
      <c r="AG1580">
        <v>235</v>
      </c>
      <c r="AH1580">
        <v>230</v>
      </c>
      <c r="AI1580" s="22">
        <v>43137</v>
      </c>
      <c r="AJ1580">
        <v>214</v>
      </c>
      <c r="AK1580">
        <v>215</v>
      </c>
      <c r="AM1580">
        <v>1</v>
      </c>
      <c r="AN1580">
        <v>0.05</v>
      </c>
      <c r="AO1580">
        <v>1.5</v>
      </c>
      <c r="AP1580">
        <v>0</v>
      </c>
      <c r="AQ1580">
        <v>0.85</v>
      </c>
      <c r="AR1580">
        <v>0.87</v>
      </c>
      <c r="AS1580">
        <v>1.02</v>
      </c>
      <c r="AT1580">
        <v>1.08</v>
      </c>
      <c r="AU1580">
        <v>1.079</v>
      </c>
      <c r="AV1580">
        <v>220</v>
      </c>
      <c r="AW1580">
        <v>210</v>
      </c>
      <c r="AX1580">
        <v>215</v>
      </c>
    </row>
    <row r="1581" spans="1:50">
      <c r="A1581" s="22">
        <v>43133</v>
      </c>
      <c r="B1581">
        <v>992</v>
      </c>
      <c r="C1581">
        <v>992</v>
      </c>
      <c r="D1581">
        <v>951</v>
      </c>
      <c r="E1581">
        <v>972</v>
      </c>
      <c r="F1581" s="22">
        <v>43136</v>
      </c>
      <c r="G1581">
        <v>935</v>
      </c>
      <c r="H1581">
        <v>970</v>
      </c>
      <c r="I1581">
        <v>932</v>
      </c>
      <c r="J1581">
        <v>963</v>
      </c>
      <c r="K1581" s="22">
        <v>43137</v>
      </c>
      <c r="L1581">
        <v>813</v>
      </c>
      <c r="M1581">
        <v>1.06</v>
      </c>
      <c r="N1581" s="8" t="str">
        <f>IF(AND(AM1581=1,AC1581&lt;-0.005,AE1581&gt;O$1),R1581,"")</f>
        <v/>
      </c>
      <c r="O1581" s="8">
        <f t="shared" si="127"/>
        <v>107783.54592586447</v>
      </c>
      <c r="P1581" s="8" t="str">
        <f t="shared" si="131"/>
        <v/>
      </c>
      <c r="Q1581" s="8">
        <f t="shared" si="128"/>
        <v>51379.323149838034</v>
      </c>
      <c r="R1581" s="8">
        <f t="shared" si="129"/>
        <v>0</v>
      </c>
      <c r="S1581" s="8">
        <f t="shared" si="130"/>
        <v>147274.09642410447</v>
      </c>
      <c r="U1581" s="25">
        <v>43137.320127314815</v>
      </c>
      <c r="V1581">
        <v>35</v>
      </c>
      <c r="W1581">
        <v>2721</v>
      </c>
      <c r="X1581" t="s">
        <v>1486</v>
      </c>
      <c r="Y1581" t="s">
        <v>960</v>
      </c>
      <c r="Z1581" s="25">
        <v>43136.989583333336</v>
      </c>
      <c r="AA1581">
        <v>814</v>
      </c>
      <c r="AB1581">
        <v>-149</v>
      </c>
      <c r="AC1581" s="24">
        <v>-0.1547</v>
      </c>
      <c r="AD1581">
        <v>4100</v>
      </c>
      <c r="AE1581">
        <v>3402710</v>
      </c>
      <c r="AF1581" s="22">
        <v>43136</v>
      </c>
      <c r="AG1581">
        <v>935</v>
      </c>
      <c r="AH1581">
        <v>963</v>
      </c>
      <c r="AI1581" s="22">
        <v>43137</v>
      </c>
      <c r="AJ1581">
        <v>813</v>
      </c>
      <c r="AK1581">
        <v>813</v>
      </c>
      <c r="AM1581">
        <v>2</v>
      </c>
      <c r="AN1581" t="s">
        <v>1023</v>
      </c>
      <c r="AO1581">
        <v>0</v>
      </c>
      <c r="AP1581">
        <v>0</v>
      </c>
      <c r="AQ1581">
        <v>0.83</v>
      </c>
      <c r="AR1581">
        <v>0.76</v>
      </c>
      <c r="AS1581">
        <v>1.06</v>
      </c>
      <c r="AT1581">
        <v>1.0900000000000001</v>
      </c>
      <c r="AU1581">
        <v>1.1479999999999999</v>
      </c>
      <c r="AV1581">
        <v>826</v>
      </c>
      <c r="AW1581">
        <v>813</v>
      </c>
      <c r="AX1581">
        <v>813</v>
      </c>
    </row>
    <row r="1582" spans="1:50">
      <c r="A1582" s="22">
        <v>43133</v>
      </c>
      <c r="B1582">
        <v>632</v>
      </c>
      <c r="C1582">
        <v>640</v>
      </c>
      <c r="D1582">
        <v>628</v>
      </c>
      <c r="E1582">
        <v>635</v>
      </c>
      <c r="F1582" s="22">
        <v>43136</v>
      </c>
      <c r="G1582">
        <v>628</v>
      </c>
      <c r="H1582">
        <v>639</v>
      </c>
      <c r="I1582">
        <v>620</v>
      </c>
      <c r="J1582">
        <v>625</v>
      </c>
      <c r="K1582" s="22">
        <v>43137</v>
      </c>
      <c r="L1582">
        <v>615</v>
      </c>
      <c r="M1582">
        <v>1.02</v>
      </c>
      <c r="N1582" s="8" t="str">
        <f>IF(AND(AM1582=1,AC1582&lt;-0.005,AE1582&gt;O$1),R1582,"")</f>
        <v/>
      </c>
      <c r="O1582" s="8">
        <f t="shared" si="127"/>
        <v>107783.54592586447</v>
      </c>
      <c r="P1582" s="8" t="str">
        <f t="shared" si="131"/>
        <v/>
      </c>
      <c r="Q1582" s="8">
        <f t="shared" si="128"/>
        <v>51379.323149838034</v>
      </c>
      <c r="R1582" s="8">
        <f t="shared" si="129"/>
        <v>-32674.772036474176</v>
      </c>
      <c r="S1582" s="8">
        <f t="shared" si="130"/>
        <v>114599.3243876303</v>
      </c>
      <c r="U1582" s="25">
        <v>43137.320127314815</v>
      </c>
      <c r="V1582">
        <v>36</v>
      </c>
      <c r="W1582">
        <v>3423</v>
      </c>
      <c r="X1582" t="s">
        <v>1182</v>
      </c>
      <c r="Y1582" t="s">
        <v>960</v>
      </c>
      <c r="Z1582" s="25">
        <v>43136.961111111108</v>
      </c>
      <c r="AA1582">
        <v>650.20000000000005</v>
      </c>
      <c r="AB1582">
        <v>25.2</v>
      </c>
      <c r="AC1582" s="24">
        <v>4.0300000000000002E-2</v>
      </c>
      <c r="AD1582">
        <v>4000</v>
      </c>
      <c r="AE1582">
        <v>2766660</v>
      </c>
      <c r="AF1582" s="22">
        <v>43136</v>
      </c>
      <c r="AG1582">
        <v>628</v>
      </c>
      <c r="AH1582">
        <v>625</v>
      </c>
      <c r="AI1582" s="22">
        <v>43137</v>
      </c>
      <c r="AJ1582">
        <v>615</v>
      </c>
      <c r="AK1582">
        <v>658</v>
      </c>
      <c r="AM1582">
        <v>1</v>
      </c>
      <c r="AN1582" t="s">
        <v>1023</v>
      </c>
      <c r="AO1582">
        <v>131.66999999999999</v>
      </c>
      <c r="AP1582">
        <v>2.88</v>
      </c>
      <c r="AQ1582">
        <v>1</v>
      </c>
      <c r="AR1582">
        <v>1</v>
      </c>
      <c r="AS1582">
        <v>1.02</v>
      </c>
      <c r="AT1582">
        <v>1.07</v>
      </c>
      <c r="AU1582">
        <v>0.441</v>
      </c>
      <c r="AV1582">
        <v>675</v>
      </c>
      <c r="AW1582">
        <v>596</v>
      </c>
      <c r="AX1582">
        <v>658</v>
      </c>
    </row>
    <row r="1583" spans="1:50">
      <c r="A1583" s="22">
        <v>43133</v>
      </c>
      <c r="B1583">
        <v>1169.5</v>
      </c>
      <c r="C1583">
        <v>1176</v>
      </c>
      <c r="D1583">
        <v>1167</v>
      </c>
      <c r="E1583">
        <v>1173</v>
      </c>
      <c r="F1583" s="22">
        <v>43136</v>
      </c>
      <c r="G1583">
        <v>1162.5</v>
      </c>
      <c r="H1583">
        <v>1172</v>
      </c>
      <c r="I1583">
        <v>1159</v>
      </c>
      <c r="J1583">
        <v>1169.5</v>
      </c>
      <c r="K1583" s="22">
        <v>43137</v>
      </c>
      <c r="L1583">
        <v>1145</v>
      </c>
      <c r="M1583">
        <v>1.01</v>
      </c>
      <c r="N1583" s="8" t="str">
        <f>IF(AND(AM1583=1,AC1583&lt;-0.005,AE1583&gt;O$1),R1583,"")</f>
        <v/>
      </c>
      <c r="O1583" s="8">
        <f t="shared" si="127"/>
        <v>107783.54592586447</v>
      </c>
      <c r="P1583" s="8" t="str">
        <f t="shared" si="131"/>
        <v/>
      </c>
      <c r="Q1583" s="8">
        <f t="shared" si="128"/>
        <v>51379.323149838034</v>
      </c>
      <c r="R1583" s="8">
        <f t="shared" si="129"/>
        <v>-2606.4291920069318</v>
      </c>
      <c r="S1583" s="8">
        <f t="shared" si="130"/>
        <v>111992.89519562336</v>
      </c>
      <c r="U1583" s="25">
        <v>43137.320127314815</v>
      </c>
      <c r="V1583">
        <v>38</v>
      </c>
      <c r="W1583">
        <v>7201</v>
      </c>
      <c r="X1583" t="s">
        <v>1172</v>
      </c>
      <c r="Y1583" t="s">
        <v>962</v>
      </c>
      <c r="Z1583" s="25">
        <v>43136.98541666667</v>
      </c>
      <c r="AA1583">
        <v>1166</v>
      </c>
      <c r="AB1583">
        <v>-3.5</v>
      </c>
      <c r="AC1583" s="24">
        <v>-3.0000000000000001E-3</v>
      </c>
      <c r="AD1583">
        <v>3800</v>
      </c>
      <c r="AE1583">
        <v>4437100</v>
      </c>
      <c r="AF1583" s="22">
        <v>43136</v>
      </c>
      <c r="AG1583">
        <v>1162.5</v>
      </c>
      <c r="AH1583">
        <v>1169.5</v>
      </c>
      <c r="AI1583" s="22">
        <v>43137</v>
      </c>
      <c r="AJ1583">
        <v>1145</v>
      </c>
      <c r="AK1583">
        <v>1151</v>
      </c>
      <c r="AM1583">
        <v>1</v>
      </c>
      <c r="AN1583">
        <v>0</v>
      </c>
      <c r="AO1583">
        <v>1.86</v>
      </c>
      <c r="AP1583">
        <v>4.53</v>
      </c>
      <c r="AQ1583">
        <v>0.66</v>
      </c>
      <c r="AR1583">
        <v>0.84</v>
      </c>
      <c r="AS1583">
        <v>1.01</v>
      </c>
      <c r="AT1583">
        <v>1.05</v>
      </c>
      <c r="AU1583">
        <v>0.27900000000000003</v>
      </c>
      <c r="AV1583">
        <v>1158</v>
      </c>
      <c r="AW1583">
        <v>1132</v>
      </c>
      <c r="AX1583">
        <v>1151</v>
      </c>
    </row>
    <row r="1584" spans="1:50">
      <c r="A1584" s="22">
        <v>43133</v>
      </c>
      <c r="B1584">
        <v>406</v>
      </c>
      <c r="C1584">
        <v>406</v>
      </c>
      <c r="D1584">
        <v>384</v>
      </c>
      <c r="E1584">
        <v>387</v>
      </c>
      <c r="F1584" s="22">
        <v>43136</v>
      </c>
      <c r="G1584">
        <v>367</v>
      </c>
      <c r="H1584">
        <v>379</v>
      </c>
      <c r="I1584">
        <v>367</v>
      </c>
      <c r="J1584">
        <v>374</v>
      </c>
      <c r="K1584" s="22">
        <v>43137</v>
      </c>
      <c r="L1584">
        <v>310</v>
      </c>
      <c r="M1584">
        <v>0.99</v>
      </c>
      <c r="N1584" s="8" t="str">
        <f>IF(AND(AM1584=1,AC1584&lt;-0.005,AE1584&gt;O$1),R1584,"")</f>
        <v/>
      </c>
      <c r="O1584" s="8">
        <f t="shared" si="127"/>
        <v>107783.54592586447</v>
      </c>
      <c r="P1584" s="8" t="str">
        <f t="shared" si="131"/>
        <v/>
      </c>
      <c r="Q1584" s="8">
        <f t="shared" si="128"/>
        <v>51379.323149838034</v>
      </c>
      <c r="R1584" s="8">
        <f t="shared" si="129"/>
        <v>-20123.839009287934</v>
      </c>
      <c r="S1584" s="8">
        <f t="shared" si="130"/>
        <v>111992.89519562336</v>
      </c>
      <c r="U1584" s="25">
        <v>43137.320127314815</v>
      </c>
      <c r="V1584">
        <v>40</v>
      </c>
      <c r="W1584">
        <v>2743</v>
      </c>
      <c r="X1584" t="s">
        <v>1192</v>
      </c>
      <c r="Y1584" t="s">
        <v>960</v>
      </c>
      <c r="Z1584" s="25">
        <v>43136.993750000001</v>
      </c>
      <c r="AA1584">
        <v>369</v>
      </c>
      <c r="AB1584">
        <v>-5</v>
      </c>
      <c r="AC1584" s="24">
        <v>-1.34E-2</v>
      </c>
      <c r="AD1584">
        <v>3200</v>
      </c>
      <c r="AE1584">
        <v>1183040</v>
      </c>
      <c r="AF1584" s="22">
        <v>43136</v>
      </c>
      <c r="AG1584">
        <v>367</v>
      </c>
      <c r="AH1584">
        <v>374</v>
      </c>
      <c r="AI1584" s="22">
        <v>43137</v>
      </c>
      <c r="AJ1584">
        <v>310</v>
      </c>
      <c r="AK1584">
        <v>323</v>
      </c>
      <c r="AM1584" t="s">
        <v>1068</v>
      </c>
      <c r="AN1584" t="s">
        <v>1023</v>
      </c>
      <c r="AO1584">
        <v>0</v>
      </c>
      <c r="AP1584">
        <v>0</v>
      </c>
      <c r="AQ1584">
        <v>0.31</v>
      </c>
      <c r="AR1584">
        <v>0.27</v>
      </c>
      <c r="AS1584">
        <v>0.99</v>
      </c>
      <c r="AT1584">
        <v>0.97</v>
      </c>
      <c r="AU1584">
        <v>2.2480000000000002</v>
      </c>
      <c r="AV1584">
        <v>350</v>
      </c>
      <c r="AW1584">
        <v>294</v>
      </c>
      <c r="AX1584">
        <v>323</v>
      </c>
    </row>
    <row r="1585" spans="1:50">
      <c r="A1585" s="22">
        <v>43133</v>
      </c>
      <c r="B1585">
        <v>2255</v>
      </c>
      <c r="C1585">
        <v>2290</v>
      </c>
      <c r="D1585">
        <v>2244</v>
      </c>
      <c r="E1585">
        <v>2255</v>
      </c>
      <c r="F1585" s="22">
        <v>43136</v>
      </c>
      <c r="G1585">
        <v>2322</v>
      </c>
      <c r="H1585">
        <v>2359</v>
      </c>
      <c r="I1585">
        <v>2319</v>
      </c>
      <c r="J1585">
        <v>2354</v>
      </c>
      <c r="K1585" s="22">
        <v>43137</v>
      </c>
      <c r="L1585">
        <v>2554</v>
      </c>
      <c r="M1585">
        <v>1.02</v>
      </c>
      <c r="N1585" s="8" t="str">
        <f>IF(AND(AM1585=1,AC1585&lt;-0.005,AE1585&gt;O$1),R1585,"")</f>
        <v/>
      </c>
      <c r="O1585" s="8">
        <f t="shared" si="127"/>
        <v>107783.54592586447</v>
      </c>
      <c r="P1585" s="8" t="str">
        <f t="shared" si="131"/>
        <v/>
      </c>
      <c r="Q1585" s="8">
        <f t="shared" si="128"/>
        <v>51379.323149838034</v>
      </c>
      <c r="R1585" s="8">
        <f t="shared" si="129"/>
        <v>-2919.4239003503262</v>
      </c>
      <c r="S1585" s="8">
        <f t="shared" si="130"/>
        <v>109073.47129527303</v>
      </c>
      <c r="U1585" s="25">
        <v>43137.320127314815</v>
      </c>
      <c r="V1585">
        <v>41</v>
      </c>
      <c r="W1585">
        <v>1356</v>
      </c>
      <c r="X1585" t="s">
        <v>1339</v>
      </c>
      <c r="Y1585" t="s">
        <v>954</v>
      </c>
      <c r="Z1585" s="25">
        <v>43136.945833333331</v>
      </c>
      <c r="AA1585">
        <v>2400</v>
      </c>
      <c r="AB1585">
        <v>46</v>
      </c>
      <c r="AC1585" s="24">
        <v>1.95E-2</v>
      </c>
      <c r="AD1585">
        <v>3090</v>
      </c>
      <c r="AE1585">
        <v>7396285</v>
      </c>
      <c r="AF1585" s="22">
        <v>43136</v>
      </c>
      <c r="AG1585">
        <v>2322</v>
      </c>
      <c r="AH1585">
        <v>2354</v>
      </c>
      <c r="AI1585" s="22">
        <v>43137</v>
      </c>
      <c r="AJ1585">
        <v>2554</v>
      </c>
      <c r="AK1585">
        <v>2569</v>
      </c>
      <c r="AM1585">
        <v>1</v>
      </c>
      <c r="AN1585" t="s">
        <v>1023</v>
      </c>
      <c r="AO1585" s="26">
        <v>7.4999999999999997E-3</v>
      </c>
      <c r="AQ1585">
        <v>0.59</v>
      </c>
      <c r="AR1585">
        <v>0.23</v>
      </c>
      <c r="AS1585">
        <v>1.02</v>
      </c>
      <c r="AT1585">
        <v>0.95</v>
      </c>
      <c r="AU1585">
        <v>1.9890000000000001</v>
      </c>
      <c r="AV1585">
        <v>2656</v>
      </c>
      <c r="AW1585">
        <v>2529</v>
      </c>
      <c r="AX1585">
        <v>2569</v>
      </c>
    </row>
    <row r="1586" spans="1:50">
      <c r="A1586" s="22">
        <v>43133</v>
      </c>
      <c r="B1586">
        <v>1019</v>
      </c>
      <c r="C1586">
        <v>1019</v>
      </c>
      <c r="D1586">
        <v>989</v>
      </c>
      <c r="E1586">
        <v>1009</v>
      </c>
      <c r="F1586" s="22">
        <v>43136</v>
      </c>
      <c r="G1586">
        <v>964</v>
      </c>
      <c r="H1586">
        <v>989</v>
      </c>
      <c r="I1586">
        <v>964</v>
      </c>
      <c r="J1586">
        <v>977</v>
      </c>
      <c r="K1586" s="22">
        <v>43137</v>
      </c>
      <c r="L1586">
        <v>950</v>
      </c>
      <c r="M1586">
        <v>0.96</v>
      </c>
      <c r="N1586" s="8" t="str">
        <f>IF(AND(AM1586=1,AC1586&lt;-0.005,AE1586&gt;O$1),R1586,"")</f>
        <v/>
      </c>
      <c r="O1586" s="8">
        <f t="shared" si="127"/>
        <v>107783.54592586447</v>
      </c>
      <c r="P1586" s="8" t="str">
        <f t="shared" si="131"/>
        <v/>
      </c>
      <c r="Q1586" s="8">
        <f t="shared" si="128"/>
        <v>51379.323149838034</v>
      </c>
      <c r="R1586" s="8">
        <f t="shared" si="129"/>
        <v>-7772.0207253886283</v>
      </c>
      <c r="S1586" s="8">
        <f t="shared" si="130"/>
        <v>101301.4505698844</v>
      </c>
      <c r="U1586" s="25">
        <v>43137.320127314815</v>
      </c>
      <c r="V1586">
        <v>42</v>
      </c>
      <c r="W1586">
        <v>5367</v>
      </c>
      <c r="X1586" t="s">
        <v>1536</v>
      </c>
      <c r="Y1586" t="s">
        <v>962</v>
      </c>
      <c r="Z1586" s="25">
        <v>43136.947222222225</v>
      </c>
      <c r="AA1586">
        <v>998</v>
      </c>
      <c r="AB1586">
        <v>21</v>
      </c>
      <c r="AC1586" s="24">
        <v>2.1499999999999998E-2</v>
      </c>
      <c r="AD1586">
        <v>3000</v>
      </c>
      <c r="AE1586">
        <v>2990350</v>
      </c>
      <c r="AF1586" s="22">
        <v>43136</v>
      </c>
      <c r="AG1586">
        <v>964</v>
      </c>
      <c r="AH1586">
        <v>977</v>
      </c>
      <c r="AI1586" s="22">
        <v>43137</v>
      </c>
      <c r="AJ1586">
        <v>950</v>
      </c>
      <c r="AK1586">
        <v>965</v>
      </c>
      <c r="AM1586">
        <v>1</v>
      </c>
      <c r="AN1586">
        <v>0</v>
      </c>
      <c r="AO1586">
        <v>2.27</v>
      </c>
      <c r="AP1586">
        <v>1.64</v>
      </c>
      <c r="AQ1586">
        <v>0.13</v>
      </c>
      <c r="AR1586">
        <v>0.76</v>
      </c>
      <c r="AS1586">
        <v>0.96</v>
      </c>
      <c r="AT1586">
        <v>1.07</v>
      </c>
      <c r="AU1586">
        <v>0.876</v>
      </c>
      <c r="AV1586">
        <v>1019</v>
      </c>
      <c r="AW1586">
        <v>891</v>
      </c>
      <c r="AX1586">
        <v>965</v>
      </c>
    </row>
    <row r="1587" spans="1:50">
      <c r="A1587" s="22">
        <v>43133</v>
      </c>
      <c r="B1587">
        <v>700</v>
      </c>
      <c r="C1587">
        <v>700.5</v>
      </c>
      <c r="D1587">
        <v>680</v>
      </c>
      <c r="E1587">
        <v>681.3</v>
      </c>
      <c r="F1587" s="22">
        <v>43136</v>
      </c>
      <c r="G1587">
        <v>672</v>
      </c>
      <c r="H1587">
        <v>677.7</v>
      </c>
      <c r="I1587">
        <v>664</v>
      </c>
      <c r="J1587">
        <v>669.5</v>
      </c>
      <c r="K1587" s="22">
        <v>43137</v>
      </c>
      <c r="L1587">
        <v>649.5</v>
      </c>
      <c r="M1587">
        <v>0.85</v>
      </c>
      <c r="N1587" s="8">
        <f>IF(AND(AM1587=1,AC1587&lt;-0.005,AE1587&gt;O$1),R1587,"")</f>
        <v>3488.3720930232175</v>
      </c>
      <c r="O1587" s="8">
        <f t="shared" si="127"/>
        <v>111271.91801888769</v>
      </c>
      <c r="P1587" s="8" t="str">
        <f t="shared" si="131"/>
        <v/>
      </c>
      <c r="Q1587" s="8">
        <f t="shared" si="128"/>
        <v>51379.323149838034</v>
      </c>
      <c r="R1587" s="8">
        <f t="shared" si="129"/>
        <v>3488.3720930232175</v>
      </c>
      <c r="S1587" s="8">
        <f t="shared" si="130"/>
        <v>104789.82266290762</v>
      </c>
      <c r="U1587" s="25">
        <v>43137.320127314815</v>
      </c>
      <c r="V1587">
        <v>43</v>
      </c>
      <c r="W1587">
        <v>6702</v>
      </c>
      <c r="X1587" t="s">
        <v>768</v>
      </c>
      <c r="Y1587" t="s">
        <v>962</v>
      </c>
      <c r="Z1587" s="25">
        <v>43136.988888888889</v>
      </c>
      <c r="AA1587">
        <v>666</v>
      </c>
      <c r="AB1587">
        <v>-3.5</v>
      </c>
      <c r="AC1587" s="24">
        <v>-5.1999999999999998E-3</v>
      </c>
      <c r="AD1587">
        <v>3000</v>
      </c>
      <c r="AE1587">
        <v>1999100</v>
      </c>
      <c r="AF1587" s="22">
        <v>43136</v>
      </c>
      <c r="AG1587">
        <v>672</v>
      </c>
      <c r="AH1587">
        <v>669.5</v>
      </c>
      <c r="AI1587" s="22">
        <v>43137</v>
      </c>
      <c r="AJ1587">
        <v>649.5</v>
      </c>
      <c r="AK1587">
        <v>645</v>
      </c>
      <c r="AM1587">
        <v>1</v>
      </c>
      <c r="AN1587">
        <v>0.05</v>
      </c>
      <c r="AO1587">
        <v>13.52</v>
      </c>
      <c r="AP1587">
        <v>1.64</v>
      </c>
      <c r="AQ1587">
        <v>0</v>
      </c>
      <c r="AR1587">
        <v>0</v>
      </c>
      <c r="AS1587">
        <v>0.85</v>
      </c>
      <c r="AT1587">
        <v>0.83</v>
      </c>
      <c r="AU1587">
        <v>0.85599999999999998</v>
      </c>
      <c r="AV1587">
        <v>649.6</v>
      </c>
      <c r="AW1587">
        <v>628.4</v>
      </c>
      <c r="AX1587">
        <v>645</v>
      </c>
    </row>
    <row r="1588" spans="1:50">
      <c r="A1588" s="22">
        <v>43133</v>
      </c>
      <c r="B1588">
        <v>105</v>
      </c>
      <c r="C1588">
        <v>107</v>
      </c>
      <c r="D1588">
        <v>104</v>
      </c>
      <c r="E1588">
        <v>106</v>
      </c>
      <c r="F1588" s="22">
        <v>43136</v>
      </c>
      <c r="G1588">
        <v>105</v>
      </c>
      <c r="H1588">
        <v>106</v>
      </c>
      <c r="I1588">
        <v>105</v>
      </c>
      <c r="J1588">
        <v>105</v>
      </c>
      <c r="K1588" s="22">
        <v>43137</v>
      </c>
      <c r="L1588">
        <v>103</v>
      </c>
      <c r="M1588">
        <v>0.97</v>
      </c>
      <c r="N1588" s="8">
        <f>IF(AND(AM1588=1,AC1588&lt;-0.005,AE1588&gt;O$1),R1588,"")</f>
        <v>15000.000000000013</v>
      </c>
      <c r="O1588" s="8">
        <f t="shared" si="127"/>
        <v>126271.91801888771</v>
      </c>
      <c r="P1588" s="8">
        <f t="shared" si="131"/>
        <v>15000.000000000013</v>
      </c>
      <c r="Q1588" s="8">
        <f t="shared" si="128"/>
        <v>66379.323149838048</v>
      </c>
      <c r="R1588" s="8">
        <f t="shared" si="129"/>
        <v>15000.000000000013</v>
      </c>
      <c r="S1588" s="8">
        <f t="shared" si="130"/>
        <v>119789.82266290764</v>
      </c>
      <c r="U1588" s="25">
        <v>43137.320127314815</v>
      </c>
      <c r="V1588">
        <v>44</v>
      </c>
      <c r="W1588">
        <v>8789</v>
      </c>
      <c r="X1588" t="s">
        <v>1260</v>
      </c>
      <c r="Y1588" t="s">
        <v>957</v>
      </c>
      <c r="Z1588" s="25">
        <v>43136.96875</v>
      </c>
      <c r="AA1588">
        <v>103.2</v>
      </c>
      <c r="AB1588">
        <v>-1.8</v>
      </c>
      <c r="AC1588" s="24">
        <v>-1.7100000000000001E-2</v>
      </c>
      <c r="AD1588">
        <v>3000</v>
      </c>
      <c r="AE1588">
        <v>310710</v>
      </c>
      <c r="AF1588" s="22">
        <v>43136</v>
      </c>
      <c r="AG1588">
        <v>105</v>
      </c>
      <c r="AH1588">
        <v>105</v>
      </c>
      <c r="AI1588" s="22">
        <v>43137</v>
      </c>
      <c r="AJ1588">
        <v>103</v>
      </c>
      <c r="AK1588">
        <v>100</v>
      </c>
      <c r="AM1588">
        <v>1</v>
      </c>
      <c r="AN1588" t="s">
        <v>1023</v>
      </c>
      <c r="AO1588">
        <v>9.4600000000000009</v>
      </c>
      <c r="AP1588" t="s">
        <v>956</v>
      </c>
      <c r="AQ1588">
        <v>0.11</v>
      </c>
      <c r="AR1588">
        <v>7.0000000000000007E-2</v>
      </c>
      <c r="AS1588">
        <v>0.97</v>
      </c>
      <c r="AT1588">
        <v>0.96</v>
      </c>
      <c r="AU1588">
        <v>0.71699999999999997</v>
      </c>
      <c r="AV1588">
        <v>103</v>
      </c>
      <c r="AW1588">
        <v>98</v>
      </c>
      <c r="AX1588">
        <v>100</v>
      </c>
    </row>
    <row r="1589" spans="1:50">
      <c r="A1589" s="22">
        <v>43133</v>
      </c>
      <c r="B1589">
        <v>2817</v>
      </c>
      <c r="C1589">
        <v>2817</v>
      </c>
      <c r="D1589">
        <v>2789.5</v>
      </c>
      <c r="E1589">
        <v>2799</v>
      </c>
      <c r="F1589" s="22">
        <v>43136</v>
      </c>
      <c r="G1589">
        <v>2759.5</v>
      </c>
      <c r="H1589">
        <v>2767.5</v>
      </c>
      <c r="I1589">
        <v>2749</v>
      </c>
      <c r="J1589">
        <v>2755.5</v>
      </c>
      <c r="K1589" s="22">
        <v>43137</v>
      </c>
      <c r="L1589">
        <v>2688.5</v>
      </c>
      <c r="M1589">
        <v>1</v>
      </c>
      <c r="N1589" s="8">
        <f>IF(AND(AM1589=1,AC1589&lt;-0.005,AE1589&gt;O$1),R1589,"")</f>
        <v>7455.6436391091111</v>
      </c>
      <c r="O1589" s="8">
        <f t="shared" si="127"/>
        <v>133727.56165799682</v>
      </c>
      <c r="P1589" s="8" t="str">
        <f t="shared" si="131"/>
        <v/>
      </c>
      <c r="Q1589" s="8">
        <f t="shared" si="128"/>
        <v>66379.323149838048</v>
      </c>
      <c r="R1589" s="8">
        <f t="shared" si="129"/>
        <v>7455.6436391091111</v>
      </c>
      <c r="S1589" s="8">
        <f t="shared" si="130"/>
        <v>127245.46630201675</v>
      </c>
      <c r="U1589" s="25">
        <v>43137.320127314815</v>
      </c>
      <c r="V1589">
        <v>45</v>
      </c>
      <c r="W1589">
        <v>9433</v>
      </c>
      <c r="X1589" t="s">
        <v>1194</v>
      </c>
      <c r="Y1589" t="s">
        <v>962</v>
      </c>
      <c r="Z1589" s="25">
        <v>43136.993055555555</v>
      </c>
      <c r="AA1589">
        <v>2740</v>
      </c>
      <c r="AB1589">
        <v>-15.5</v>
      </c>
      <c r="AC1589" s="24">
        <v>-5.5999999999999999E-3</v>
      </c>
      <c r="AD1589">
        <v>2900</v>
      </c>
      <c r="AE1589">
        <v>7969370</v>
      </c>
      <c r="AF1589" s="22">
        <v>43136</v>
      </c>
      <c r="AG1589">
        <v>2759.5</v>
      </c>
      <c r="AH1589">
        <v>2755.5</v>
      </c>
      <c r="AI1589" s="22">
        <v>43137</v>
      </c>
      <c r="AJ1589">
        <v>2688.5</v>
      </c>
      <c r="AK1589">
        <v>2649</v>
      </c>
      <c r="AM1589">
        <v>1</v>
      </c>
      <c r="AN1589">
        <v>0.05</v>
      </c>
      <c r="AO1589">
        <v>16.75</v>
      </c>
      <c r="AP1589">
        <v>3.27</v>
      </c>
      <c r="AQ1589">
        <v>0.56000000000000005</v>
      </c>
      <c r="AR1589">
        <v>0.12</v>
      </c>
      <c r="AS1589">
        <v>1</v>
      </c>
      <c r="AT1589">
        <v>0.95</v>
      </c>
      <c r="AU1589">
        <v>0.25700000000000001</v>
      </c>
      <c r="AV1589">
        <v>2690</v>
      </c>
      <c r="AW1589">
        <v>2604</v>
      </c>
      <c r="AX1589">
        <v>2649</v>
      </c>
    </row>
    <row r="1590" spans="1:50">
      <c r="A1590" s="22">
        <v>43133</v>
      </c>
      <c r="B1590">
        <v>2066.5</v>
      </c>
      <c r="C1590">
        <v>2069.5</v>
      </c>
      <c r="D1590">
        <v>2036</v>
      </c>
      <c r="E1590">
        <v>2048.5</v>
      </c>
      <c r="F1590" s="22">
        <v>43136</v>
      </c>
      <c r="G1590">
        <v>2000.5</v>
      </c>
      <c r="H1590">
        <v>2022</v>
      </c>
      <c r="I1590">
        <v>1997.5</v>
      </c>
      <c r="J1590">
        <v>2006</v>
      </c>
      <c r="K1590" s="22">
        <v>43137</v>
      </c>
      <c r="L1590">
        <v>1922</v>
      </c>
      <c r="M1590">
        <v>0.98</v>
      </c>
      <c r="N1590" s="8" t="str">
        <f>IF(AND(AM1590=1,AC1590&lt;-0.005,AE1590&gt;O$1),R1590,"")</f>
        <v/>
      </c>
      <c r="O1590" s="8">
        <f t="shared" si="127"/>
        <v>133727.56165799682</v>
      </c>
      <c r="P1590" s="8" t="str">
        <f t="shared" si="131"/>
        <v/>
      </c>
      <c r="Q1590" s="8">
        <f t="shared" si="128"/>
        <v>66379.323149838048</v>
      </c>
      <c r="R1590" s="8">
        <f t="shared" si="129"/>
        <v>260.28110359188616</v>
      </c>
      <c r="S1590" s="8">
        <f t="shared" si="130"/>
        <v>127505.74740560864</v>
      </c>
      <c r="U1590" s="25">
        <v>43137.320127314815</v>
      </c>
      <c r="V1590">
        <v>46</v>
      </c>
      <c r="W1590">
        <v>8591</v>
      </c>
      <c r="X1590" t="s">
        <v>528</v>
      </c>
      <c r="Y1590" t="s">
        <v>962</v>
      </c>
      <c r="Z1590" s="25">
        <v>43136.98333333333</v>
      </c>
      <c r="AA1590">
        <v>2000</v>
      </c>
      <c r="AB1590">
        <v>-6</v>
      </c>
      <c r="AC1590" s="24">
        <v>-3.0000000000000001E-3</v>
      </c>
      <c r="AD1590">
        <v>2800</v>
      </c>
      <c r="AE1590">
        <v>5593420</v>
      </c>
      <c r="AF1590" s="22">
        <v>43136</v>
      </c>
      <c r="AG1590">
        <v>2000.5</v>
      </c>
      <c r="AH1590">
        <v>2006</v>
      </c>
      <c r="AI1590" s="22">
        <v>43137</v>
      </c>
      <c r="AJ1590">
        <v>1922</v>
      </c>
      <c r="AK1590">
        <v>1921</v>
      </c>
      <c r="AM1590">
        <v>1</v>
      </c>
      <c r="AN1590">
        <v>0</v>
      </c>
      <c r="AO1590">
        <v>2.61</v>
      </c>
      <c r="AP1590" t="s">
        <v>956</v>
      </c>
      <c r="AQ1590">
        <v>0.31</v>
      </c>
      <c r="AR1590">
        <v>0.54</v>
      </c>
      <c r="AS1590">
        <v>0.98</v>
      </c>
      <c r="AT1590">
        <v>1.04</v>
      </c>
      <c r="AU1590">
        <v>0.49099999999999999</v>
      </c>
      <c r="AV1590">
        <v>1933</v>
      </c>
      <c r="AW1590">
        <v>1882.5</v>
      </c>
      <c r="AX1590">
        <v>1921</v>
      </c>
    </row>
    <row r="1591" spans="1:50">
      <c r="A1591" s="22">
        <v>43133</v>
      </c>
      <c r="B1591">
        <v>559</v>
      </c>
      <c r="C1591">
        <v>579</v>
      </c>
      <c r="D1591">
        <v>535</v>
      </c>
      <c r="E1591">
        <v>535</v>
      </c>
      <c r="F1591" s="22">
        <v>43136</v>
      </c>
      <c r="G1591">
        <v>535</v>
      </c>
      <c r="H1591">
        <v>555</v>
      </c>
      <c r="I1591">
        <v>530</v>
      </c>
      <c r="J1591">
        <v>549</v>
      </c>
      <c r="K1591" s="22">
        <v>43137</v>
      </c>
      <c r="L1591">
        <v>491</v>
      </c>
      <c r="M1591">
        <v>0.94</v>
      </c>
      <c r="N1591" s="8" t="str">
        <f>IF(AND(AM1591=1,AC1591&lt;-0.005,AE1591&gt;O$1),R1591,"")</f>
        <v/>
      </c>
      <c r="O1591" s="8">
        <f t="shared" si="127"/>
        <v>133727.56165799682</v>
      </c>
      <c r="P1591" s="8" t="str">
        <f t="shared" si="131"/>
        <v/>
      </c>
      <c r="Q1591" s="8">
        <f t="shared" si="128"/>
        <v>66379.323149838048</v>
      </c>
      <c r="R1591" s="8">
        <f t="shared" si="129"/>
        <v>4106.7761806981016</v>
      </c>
      <c r="S1591" s="8">
        <f t="shared" si="130"/>
        <v>127505.74740560864</v>
      </c>
      <c r="U1591" s="25">
        <v>43137.320127314815</v>
      </c>
      <c r="V1591">
        <v>49</v>
      </c>
      <c r="W1591">
        <v>4585</v>
      </c>
      <c r="X1591" t="s">
        <v>1535</v>
      </c>
      <c r="Y1591" t="s">
        <v>957</v>
      </c>
      <c r="Z1591" s="25">
        <v>43136.98541666667</v>
      </c>
      <c r="AA1591">
        <v>543</v>
      </c>
      <c r="AB1591">
        <v>-6</v>
      </c>
      <c r="AC1591" s="24">
        <v>-1.09E-2</v>
      </c>
      <c r="AD1591">
        <v>2500</v>
      </c>
      <c r="AE1591">
        <v>1350980</v>
      </c>
      <c r="AF1591" s="22">
        <v>43136</v>
      </c>
      <c r="AG1591">
        <v>535</v>
      </c>
      <c r="AH1591">
        <v>549</v>
      </c>
      <c r="AI1591" s="22">
        <v>43137</v>
      </c>
      <c r="AJ1591">
        <v>491</v>
      </c>
      <c r="AK1591">
        <v>487</v>
      </c>
      <c r="AM1591">
        <v>0</v>
      </c>
      <c r="AN1591" t="s">
        <v>1023</v>
      </c>
      <c r="AO1591">
        <v>0</v>
      </c>
      <c r="AP1591">
        <v>0</v>
      </c>
      <c r="AQ1591">
        <v>0</v>
      </c>
      <c r="AR1591">
        <v>0.09</v>
      </c>
      <c r="AS1591">
        <v>0.94</v>
      </c>
      <c r="AT1591">
        <v>0.92</v>
      </c>
      <c r="AU1591">
        <v>4.7290000000000001</v>
      </c>
      <c r="AV1591">
        <v>519</v>
      </c>
      <c r="AW1591">
        <v>466</v>
      </c>
      <c r="AX1591">
        <v>487</v>
      </c>
    </row>
    <row r="1592" spans="1:50">
      <c r="A1592" s="22">
        <v>43133</v>
      </c>
      <c r="B1592">
        <v>945</v>
      </c>
      <c r="C1592">
        <v>963</v>
      </c>
      <c r="D1592">
        <v>943</v>
      </c>
      <c r="E1592">
        <v>953</v>
      </c>
      <c r="F1592" s="22">
        <v>43136</v>
      </c>
      <c r="G1592">
        <v>987</v>
      </c>
      <c r="H1592">
        <v>1128</v>
      </c>
      <c r="I1592">
        <v>978</v>
      </c>
      <c r="J1592">
        <v>1128</v>
      </c>
      <c r="K1592" s="22">
        <v>43137</v>
      </c>
      <c r="L1592">
        <v>1023</v>
      </c>
      <c r="M1592">
        <v>1.02</v>
      </c>
      <c r="N1592" s="8" t="str">
        <f>IF(AND(AM1592=1,AC1592&lt;-0.005,AE1592&gt;O$1),R1592,"")</f>
        <v/>
      </c>
      <c r="O1592" s="8">
        <f t="shared" si="127"/>
        <v>133727.56165799682</v>
      </c>
      <c r="P1592" s="8" t="str">
        <f t="shared" si="131"/>
        <v/>
      </c>
      <c r="Q1592" s="8">
        <f t="shared" si="128"/>
        <v>66379.323149838048</v>
      </c>
      <c r="R1592" s="8">
        <f t="shared" si="129"/>
        <v>-43478.260869565245</v>
      </c>
      <c r="S1592" s="8">
        <f t="shared" si="130"/>
        <v>127505.74740560864</v>
      </c>
      <c r="U1592" s="25">
        <v>43137.320127314815</v>
      </c>
      <c r="V1592">
        <v>50</v>
      </c>
      <c r="W1592">
        <v>7813</v>
      </c>
      <c r="X1592" t="s">
        <v>1105</v>
      </c>
      <c r="Y1592" t="s">
        <v>957</v>
      </c>
      <c r="Z1592" s="25">
        <v>43136.984722222223</v>
      </c>
      <c r="AA1592">
        <v>4516</v>
      </c>
      <c r="AB1592">
        <v>1</v>
      </c>
      <c r="AC1592" s="24">
        <v>2.0000000000000001E-4</v>
      </c>
      <c r="AD1592">
        <v>2500</v>
      </c>
      <c r="AE1592">
        <v>11388300</v>
      </c>
      <c r="AF1592" s="22">
        <v>43136</v>
      </c>
      <c r="AG1592">
        <v>3950</v>
      </c>
      <c r="AH1592">
        <v>4515</v>
      </c>
      <c r="AI1592" s="22">
        <v>43137</v>
      </c>
      <c r="AJ1592">
        <v>4095</v>
      </c>
      <c r="AK1592">
        <v>4485</v>
      </c>
      <c r="AM1592">
        <v>2</v>
      </c>
      <c r="AN1592" t="s">
        <v>1023</v>
      </c>
      <c r="AO1592">
        <v>0</v>
      </c>
      <c r="AP1592">
        <v>1.77</v>
      </c>
      <c r="AQ1592">
        <v>0.73</v>
      </c>
      <c r="AR1592">
        <v>0.85</v>
      </c>
      <c r="AS1592">
        <v>1.02</v>
      </c>
      <c r="AT1592">
        <v>1.1499999999999999</v>
      </c>
      <c r="AU1592">
        <v>0.75800000000000001</v>
      </c>
      <c r="AV1592">
        <v>1131</v>
      </c>
      <c r="AW1592">
        <v>981</v>
      </c>
      <c r="AX1592">
        <v>1121</v>
      </c>
    </row>
    <row r="1593" spans="1:50">
      <c r="A1593" s="22">
        <v>43136</v>
      </c>
      <c r="B1593">
        <v>1263</v>
      </c>
      <c r="C1593">
        <v>1282</v>
      </c>
      <c r="D1593">
        <v>1260</v>
      </c>
      <c r="E1593">
        <v>1277</v>
      </c>
      <c r="F1593" s="22">
        <v>43137</v>
      </c>
      <c r="G1593">
        <v>1389</v>
      </c>
      <c r="H1593">
        <v>1461</v>
      </c>
      <c r="I1593">
        <v>1372</v>
      </c>
      <c r="J1593">
        <v>1401</v>
      </c>
      <c r="K1593" s="22">
        <v>43138</v>
      </c>
      <c r="L1593">
        <v>1311</v>
      </c>
      <c r="M1593">
        <v>1.03</v>
      </c>
      <c r="N1593" s="8">
        <f>IF(AND(AM1593=1,AC1593&lt;-0.005,AE1593&gt;O$1),R1593,"")</f>
        <v>-29432.878679109821</v>
      </c>
      <c r="O1593" s="8">
        <f t="shared" si="127"/>
        <v>104294.68297888699</v>
      </c>
      <c r="P1593" s="8" t="str">
        <f t="shared" si="131"/>
        <v/>
      </c>
      <c r="Q1593" s="8">
        <f t="shared" si="128"/>
        <v>66379.323149838048</v>
      </c>
      <c r="R1593" s="8">
        <f t="shared" si="129"/>
        <v>-29432.878679109821</v>
      </c>
      <c r="S1593" s="8">
        <f t="shared" si="130"/>
        <v>98072.868726498811</v>
      </c>
      <c r="U1593" s="25">
        <v>43138.319988425923</v>
      </c>
      <c r="V1593">
        <v>2</v>
      </c>
      <c r="W1593">
        <v>1357</v>
      </c>
      <c r="X1593" t="s">
        <v>1056</v>
      </c>
      <c r="Y1593" t="s">
        <v>954</v>
      </c>
      <c r="Z1593" s="25">
        <v>43137.998611111114</v>
      </c>
      <c r="AA1593">
        <v>1342</v>
      </c>
      <c r="AB1593">
        <v>-59</v>
      </c>
      <c r="AC1593" s="24">
        <v>-4.2099999999999999E-2</v>
      </c>
      <c r="AD1593">
        <v>639950</v>
      </c>
      <c r="AE1593">
        <v>881723289</v>
      </c>
      <c r="AF1593" s="22">
        <v>43137</v>
      </c>
      <c r="AG1593">
        <v>1389</v>
      </c>
      <c r="AH1593">
        <v>1401</v>
      </c>
      <c r="AI1593" s="22">
        <v>43138</v>
      </c>
      <c r="AJ1593">
        <v>1311</v>
      </c>
      <c r="AK1593">
        <v>1393</v>
      </c>
      <c r="AM1593">
        <v>1</v>
      </c>
      <c r="AN1593" t="s">
        <v>1023</v>
      </c>
      <c r="AO1593" s="26">
        <v>8.0000000000000002E-3</v>
      </c>
      <c r="AQ1593">
        <v>0.82</v>
      </c>
      <c r="AR1593">
        <v>0.34</v>
      </c>
      <c r="AS1593">
        <v>1.03</v>
      </c>
      <c r="AT1593">
        <v>0.97</v>
      </c>
      <c r="AU1593">
        <v>2.0529999999999999</v>
      </c>
      <c r="AV1593">
        <v>1393</v>
      </c>
      <c r="AW1593">
        <v>1299</v>
      </c>
      <c r="AX1593">
        <v>1393</v>
      </c>
    </row>
    <row r="1594" spans="1:50">
      <c r="A1594" s="22">
        <v>43136</v>
      </c>
      <c r="B1594">
        <v>205</v>
      </c>
      <c r="C1594">
        <v>205.7</v>
      </c>
      <c r="D1594">
        <v>203.3</v>
      </c>
      <c r="E1594">
        <v>204.9</v>
      </c>
      <c r="F1594" s="22">
        <v>43137</v>
      </c>
      <c r="G1594">
        <v>199</v>
      </c>
      <c r="H1594">
        <v>200.5</v>
      </c>
      <c r="I1594">
        <v>196</v>
      </c>
      <c r="J1594">
        <v>200.1</v>
      </c>
      <c r="K1594" s="22">
        <v>43138</v>
      </c>
      <c r="L1594">
        <v>204.3</v>
      </c>
      <c r="M1594">
        <v>0.97</v>
      </c>
      <c r="N1594" s="8" t="str">
        <f>IF(AND(AM1594=1,AC1594&lt;-0.005,AE1594&gt;O$1),R1594,"")</f>
        <v/>
      </c>
      <c r="O1594" s="8">
        <f t="shared" si="127"/>
        <v>104294.68297888699</v>
      </c>
      <c r="P1594" s="8" t="str">
        <f t="shared" si="131"/>
        <v/>
      </c>
      <c r="Q1594" s="8">
        <f t="shared" si="128"/>
        <v>66379.323149838048</v>
      </c>
      <c r="R1594" s="8">
        <f t="shared" si="129"/>
        <v>11517.275913870861</v>
      </c>
      <c r="S1594" s="8">
        <f t="shared" si="130"/>
        <v>109590.14464036968</v>
      </c>
      <c r="U1594" s="25">
        <v>43138.319988425923</v>
      </c>
      <c r="V1594">
        <v>4</v>
      </c>
      <c r="W1594">
        <v>8411</v>
      </c>
      <c r="X1594" t="s">
        <v>1070</v>
      </c>
      <c r="Y1594" t="s">
        <v>962</v>
      </c>
      <c r="Z1594" s="25">
        <v>43137.997916666667</v>
      </c>
      <c r="AA1594">
        <v>203.5</v>
      </c>
      <c r="AB1594">
        <v>3.4</v>
      </c>
      <c r="AC1594" s="24">
        <v>1.7000000000000001E-2</v>
      </c>
      <c r="AD1594">
        <v>216300</v>
      </c>
      <c r="AE1594">
        <v>43477660</v>
      </c>
      <c r="AF1594" s="22">
        <v>43137</v>
      </c>
      <c r="AG1594">
        <v>199</v>
      </c>
      <c r="AH1594">
        <v>200.1</v>
      </c>
      <c r="AI1594" s="22">
        <v>43138</v>
      </c>
      <c r="AJ1594">
        <v>204.3</v>
      </c>
      <c r="AK1594">
        <v>199.7</v>
      </c>
      <c r="AM1594">
        <v>1</v>
      </c>
      <c r="AN1594" t="s">
        <v>1023</v>
      </c>
      <c r="AO1594">
        <v>3.96</v>
      </c>
      <c r="AP1594">
        <v>3.75</v>
      </c>
      <c r="AQ1594">
        <v>0.15</v>
      </c>
      <c r="AR1594">
        <v>0.5</v>
      </c>
      <c r="AS1594">
        <v>0.97</v>
      </c>
      <c r="AT1594">
        <v>1.01</v>
      </c>
      <c r="AU1594">
        <v>0.40100000000000002</v>
      </c>
      <c r="AV1594">
        <v>204.9</v>
      </c>
      <c r="AW1594">
        <v>199.7</v>
      </c>
      <c r="AX1594">
        <v>199.7</v>
      </c>
    </row>
    <row r="1595" spans="1:50">
      <c r="A1595" s="22">
        <v>43136</v>
      </c>
      <c r="B1595">
        <v>339</v>
      </c>
      <c r="C1595">
        <v>367</v>
      </c>
      <c r="D1595">
        <v>338</v>
      </c>
      <c r="E1595">
        <v>348</v>
      </c>
      <c r="F1595" s="22">
        <v>43137</v>
      </c>
      <c r="G1595">
        <v>320</v>
      </c>
      <c r="H1595">
        <v>338</v>
      </c>
      <c r="I1595">
        <v>268</v>
      </c>
      <c r="J1595">
        <v>305</v>
      </c>
      <c r="K1595" s="22">
        <v>43138</v>
      </c>
      <c r="L1595">
        <v>337</v>
      </c>
      <c r="M1595">
        <v>1.04</v>
      </c>
      <c r="N1595" s="8" t="str">
        <f>IF(AND(AM1595=1,AC1595&lt;-0.005,AE1595&gt;O$1),R1595,"")</f>
        <v/>
      </c>
      <c r="O1595" s="8">
        <f t="shared" si="127"/>
        <v>104294.68297888699</v>
      </c>
      <c r="P1595" s="8" t="str">
        <f t="shared" si="131"/>
        <v/>
      </c>
      <c r="Q1595" s="8">
        <f t="shared" si="128"/>
        <v>66379.323149838048</v>
      </c>
      <c r="R1595" s="8">
        <f t="shared" si="129"/>
        <v>-4411.7647058823377</v>
      </c>
      <c r="S1595" s="8">
        <f t="shared" si="130"/>
        <v>109590.14464036968</v>
      </c>
      <c r="U1595" s="25">
        <v>43138.319988425923</v>
      </c>
      <c r="V1595">
        <v>6</v>
      </c>
      <c r="W1595">
        <v>3323</v>
      </c>
      <c r="X1595" t="s">
        <v>305</v>
      </c>
      <c r="Y1595" t="s">
        <v>960</v>
      </c>
      <c r="Z1595" s="25">
        <v>43137.998611111114</v>
      </c>
      <c r="AA1595">
        <v>325</v>
      </c>
      <c r="AB1595">
        <v>20</v>
      </c>
      <c r="AC1595" s="24">
        <v>6.5600000000000006E-2</v>
      </c>
      <c r="AD1595">
        <v>76100</v>
      </c>
      <c r="AE1595">
        <v>23917330</v>
      </c>
      <c r="AF1595" s="22">
        <v>43137</v>
      </c>
      <c r="AG1595">
        <v>320</v>
      </c>
      <c r="AH1595">
        <v>305</v>
      </c>
      <c r="AI1595" s="22">
        <v>43138</v>
      </c>
      <c r="AJ1595">
        <v>337</v>
      </c>
      <c r="AK1595">
        <v>340</v>
      </c>
      <c r="AM1595">
        <v>2</v>
      </c>
      <c r="AN1595" t="s">
        <v>1023</v>
      </c>
      <c r="AO1595">
        <v>7025.82</v>
      </c>
      <c r="AP1595">
        <v>0.49</v>
      </c>
      <c r="AQ1595">
        <v>0.55000000000000004</v>
      </c>
      <c r="AR1595">
        <v>0.7</v>
      </c>
      <c r="AS1595">
        <v>1.04</v>
      </c>
      <c r="AT1595">
        <v>1.8</v>
      </c>
      <c r="AU1595">
        <v>1.4079999999999999</v>
      </c>
      <c r="AV1595">
        <v>375</v>
      </c>
      <c r="AW1595">
        <v>334</v>
      </c>
      <c r="AX1595">
        <v>340</v>
      </c>
    </row>
    <row r="1596" spans="1:50">
      <c r="A1596" s="22">
        <v>43136</v>
      </c>
      <c r="B1596">
        <v>691</v>
      </c>
      <c r="C1596">
        <v>703.3</v>
      </c>
      <c r="D1596">
        <v>690.9</v>
      </c>
      <c r="E1596">
        <v>694.8</v>
      </c>
      <c r="F1596" s="22">
        <v>43137</v>
      </c>
      <c r="G1596">
        <v>660</v>
      </c>
      <c r="H1596">
        <v>666.4</v>
      </c>
      <c r="I1596">
        <v>645.6</v>
      </c>
      <c r="J1596">
        <v>662.6</v>
      </c>
      <c r="K1596" s="22">
        <v>43138</v>
      </c>
      <c r="L1596">
        <v>677.7</v>
      </c>
      <c r="M1596">
        <v>0.97</v>
      </c>
      <c r="N1596" s="8" t="str">
        <f>IF(AND(AM1596=1,AC1596&lt;-0.005,AE1596&gt;O$1),R1596,"")</f>
        <v/>
      </c>
      <c r="O1596" s="8">
        <f t="shared" si="127"/>
        <v>104294.68297888699</v>
      </c>
      <c r="P1596" s="8" t="str">
        <f t="shared" si="131"/>
        <v/>
      </c>
      <c r="Q1596" s="8">
        <f t="shared" si="128"/>
        <v>66379.323149838048</v>
      </c>
      <c r="R1596" s="8">
        <f t="shared" si="129"/>
        <v>15753.424657534266</v>
      </c>
      <c r="S1596" s="8">
        <f t="shared" si="130"/>
        <v>125343.56929790394</v>
      </c>
      <c r="U1596" s="25">
        <v>43138.319988425923</v>
      </c>
      <c r="V1596">
        <v>7</v>
      </c>
      <c r="W1596">
        <v>8604</v>
      </c>
      <c r="X1596" t="s">
        <v>1039</v>
      </c>
      <c r="Y1596" t="s">
        <v>962</v>
      </c>
      <c r="Z1596" s="25">
        <v>43137.99722222222</v>
      </c>
      <c r="AA1596">
        <v>679</v>
      </c>
      <c r="AB1596">
        <v>16.399999999999999</v>
      </c>
      <c r="AC1596" s="24">
        <v>2.4799999999999999E-2</v>
      </c>
      <c r="AD1596">
        <v>68500</v>
      </c>
      <c r="AE1596">
        <v>46119050</v>
      </c>
      <c r="AF1596" s="22">
        <v>43137</v>
      </c>
      <c r="AG1596">
        <v>660</v>
      </c>
      <c r="AH1596">
        <v>662.6</v>
      </c>
      <c r="AI1596" s="22">
        <v>43138</v>
      </c>
      <c r="AJ1596">
        <v>677.7</v>
      </c>
      <c r="AK1596">
        <v>657</v>
      </c>
      <c r="AM1596">
        <v>1</v>
      </c>
      <c r="AN1596">
        <v>0.15</v>
      </c>
      <c r="AO1596">
        <v>7.12</v>
      </c>
      <c r="AP1596" t="s">
        <v>956</v>
      </c>
      <c r="AQ1596">
        <v>0.31</v>
      </c>
      <c r="AR1596">
        <v>0.63</v>
      </c>
      <c r="AS1596">
        <v>0.97</v>
      </c>
      <c r="AT1596">
        <v>1.03</v>
      </c>
      <c r="AU1596">
        <v>0.63100000000000001</v>
      </c>
      <c r="AV1596">
        <v>680.3</v>
      </c>
      <c r="AW1596">
        <v>656.7</v>
      </c>
      <c r="AX1596">
        <v>657</v>
      </c>
    </row>
    <row r="1597" spans="1:50">
      <c r="A1597" s="22">
        <v>43136</v>
      </c>
      <c r="B1597">
        <v>150</v>
      </c>
      <c r="C1597">
        <v>163</v>
      </c>
      <c r="D1597">
        <v>149</v>
      </c>
      <c r="E1597">
        <v>160</v>
      </c>
      <c r="F1597" s="22">
        <v>43137</v>
      </c>
      <c r="G1597">
        <v>153</v>
      </c>
      <c r="H1597">
        <v>158</v>
      </c>
      <c r="I1597">
        <v>128</v>
      </c>
      <c r="J1597">
        <v>151</v>
      </c>
      <c r="K1597" s="22">
        <v>43138</v>
      </c>
      <c r="L1597">
        <v>161</v>
      </c>
      <c r="M1597">
        <v>1.2</v>
      </c>
      <c r="N1597" s="8" t="str">
        <f>IF(AND(AM1597=1,AC1597&lt;-0.005,AE1597&gt;O$1),R1597,"")</f>
        <v/>
      </c>
      <c r="O1597" s="8">
        <f t="shared" si="127"/>
        <v>104294.68297888699</v>
      </c>
      <c r="P1597" s="8" t="str">
        <f t="shared" si="131"/>
        <v/>
      </c>
      <c r="Q1597" s="8">
        <f t="shared" si="128"/>
        <v>66379.323149838048</v>
      </c>
      <c r="R1597" s="8">
        <f t="shared" si="129"/>
        <v>19354.838709677468</v>
      </c>
      <c r="S1597" s="8">
        <f t="shared" si="130"/>
        <v>144698.40800758143</v>
      </c>
      <c r="U1597" s="25">
        <v>43138.319988425923</v>
      </c>
      <c r="V1597">
        <v>8</v>
      </c>
      <c r="W1597">
        <v>5955</v>
      </c>
      <c r="X1597" t="s">
        <v>468</v>
      </c>
      <c r="Y1597" t="s">
        <v>954</v>
      </c>
      <c r="Z1597" s="25">
        <v>43137.99722222222</v>
      </c>
      <c r="AA1597">
        <v>157</v>
      </c>
      <c r="AB1597">
        <v>6</v>
      </c>
      <c r="AC1597" s="24">
        <v>3.9699999999999999E-2</v>
      </c>
      <c r="AD1597">
        <v>58300</v>
      </c>
      <c r="AE1597">
        <v>9157930</v>
      </c>
      <c r="AF1597" s="22">
        <v>43137</v>
      </c>
      <c r="AG1597">
        <v>153</v>
      </c>
      <c r="AH1597">
        <v>151</v>
      </c>
      <c r="AI1597" s="22">
        <v>43138</v>
      </c>
      <c r="AJ1597">
        <v>161</v>
      </c>
      <c r="AK1597">
        <v>155</v>
      </c>
      <c r="AM1597">
        <v>1</v>
      </c>
      <c r="AN1597" t="s">
        <v>1023</v>
      </c>
      <c r="AO1597">
        <v>3.13</v>
      </c>
      <c r="AP1597">
        <v>0.99</v>
      </c>
      <c r="AQ1597">
        <v>1</v>
      </c>
      <c r="AR1597">
        <v>1</v>
      </c>
      <c r="AS1597">
        <v>1.2</v>
      </c>
      <c r="AT1597">
        <v>1.66</v>
      </c>
      <c r="AU1597">
        <v>0.747</v>
      </c>
      <c r="AV1597">
        <v>174</v>
      </c>
      <c r="AW1597">
        <v>153</v>
      </c>
      <c r="AX1597">
        <v>155</v>
      </c>
    </row>
    <row r="1598" spans="1:50">
      <c r="A1598" s="22">
        <v>43136</v>
      </c>
      <c r="B1598">
        <v>20870</v>
      </c>
      <c r="C1598">
        <v>20920</v>
      </c>
      <c r="D1598">
        <v>20510</v>
      </c>
      <c r="E1598">
        <v>20570</v>
      </c>
      <c r="F1598" s="22">
        <v>43137</v>
      </c>
      <c r="G1598">
        <v>18800</v>
      </c>
      <c r="H1598">
        <v>19050</v>
      </c>
      <c r="I1598">
        <v>17640</v>
      </c>
      <c r="J1598">
        <v>18600</v>
      </c>
      <c r="K1598" s="22">
        <v>43138</v>
      </c>
      <c r="L1598">
        <v>19650</v>
      </c>
      <c r="M1598">
        <v>0.96</v>
      </c>
      <c r="N1598" s="8" t="str">
        <f>IF(AND(AM1598=1,AC1598&lt;-0.005,AE1598&gt;O$1),R1598,"")</f>
        <v/>
      </c>
      <c r="O1598" s="8">
        <f t="shared" si="127"/>
        <v>104294.68297888699</v>
      </c>
      <c r="P1598" s="8" t="str">
        <f t="shared" si="131"/>
        <v/>
      </c>
      <c r="Q1598" s="8">
        <f t="shared" si="128"/>
        <v>66379.323149838048</v>
      </c>
      <c r="R1598" s="8">
        <f t="shared" si="129"/>
        <v>27092.274678111593</v>
      </c>
      <c r="S1598" s="8">
        <f t="shared" si="130"/>
        <v>171790.68268569303</v>
      </c>
      <c r="U1598" s="25">
        <v>43138.319988425923</v>
      </c>
      <c r="V1598">
        <v>9</v>
      </c>
      <c r="W1598">
        <v>1570</v>
      </c>
      <c r="X1598" t="s">
        <v>1041</v>
      </c>
      <c r="Y1598" t="s">
        <v>954</v>
      </c>
      <c r="Z1598" s="25">
        <v>43137.998611111114</v>
      </c>
      <c r="AA1598">
        <v>19250</v>
      </c>
      <c r="AB1598">
        <v>650</v>
      </c>
      <c r="AC1598" s="24">
        <v>3.49E-2</v>
      </c>
      <c r="AD1598">
        <v>53840</v>
      </c>
      <c r="AE1598">
        <v>1014033532</v>
      </c>
      <c r="AF1598" s="22">
        <v>43137</v>
      </c>
      <c r="AG1598">
        <v>18800</v>
      </c>
      <c r="AH1598">
        <v>18600</v>
      </c>
      <c r="AI1598" s="22">
        <v>43138</v>
      </c>
      <c r="AJ1598">
        <v>19650</v>
      </c>
      <c r="AK1598">
        <v>18640</v>
      </c>
      <c r="AM1598">
        <v>1</v>
      </c>
      <c r="AN1598">
        <v>0</v>
      </c>
      <c r="AO1598" s="26">
        <v>8.0000000000000002E-3</v>
      </c>
      <c r="AQ1598">
        <v>0.15</v>
      </c>
      <c r="AR1598">
        <v>0.56999999999999995</v>
      </c>
      <c r="AS1598">
        <v>0.96</v>
      </c>
      <c r="AT1598">
        <v>1.02</v>
      </c>
      <c r="AU1598">
        <v>0.67200000000000004</v>
      </c>
      <c r="AV1598">
        <v>19850</v>
      </c>
      <c r="AW1598">
        <v>18620</v>
      </c>
      <c r="AX1598">
        <v>18640</v>
      </c>
    </row>
    <row r="1599" spans="1:50">
      <c r="A1599" s="22">
        <v>43136</v>
      </c>
      <c r="B1599">
        <v>690</v>
      </c>
      <c r="C1599">
        <v>722</v>
      </c>
      <c r="D1599">
        <v>684</v>
      </c>
      <c r="E1599">
        <v>716</v>
      </c>
      <c r="F1599" s="22">
        <v>43137</v>
      </c>
      <c r="G1599">
        <v>677</v>
      </c>
      <c r="H1599">
        <v>701</v>
      </c>
      <c r="I1599">
        <v>566</v>
      </c>
      <c r="J1599">
        <v>600</v>
      </c>
      <c r="K1599" s="22">
        <v>43138</v>
      </c>
      <c r="L1599">
        <v>660</v>
      </c>
      <c r="M1599">
        <v>1.03</v>
      </c>
      <c r="N1599" s="8" t="str">
        <f>IF(AND(AM1599=1,AC1599&lt;-0.005,AE1599&gt;O$1),R1599,"")</f>
        <v/>
      </c>
      <c r="O1599" s="8">
        <f t="shared" si="127"/>
        <v>104294.68297888699</v>
      </c>
      <c r="P1599" s="8" t="str">
        <f t="shared" si="131"/>
        <v/>
      </c>
      <c r="Q1599" s="8">
        <f t="shared" si="128"/>
        <v>66379.323149838048</v>
      </c>
      <c r="R1599" s="8">
        <f t="shared" si="129"/>
        <v>31400.966183574907</v>
      </c>
      <c r="S1599" s="8">
        <f t="shared" si="130"/>
        <v>171790.68268569303</v>
      </c>
      <c r="U1599" s="25">
        <v>43138.319988425923</v>
      </c>
      <c r="V1599">
        <v>10</v>
      </c>
      <c r="W1599">
        <v>2160</v>
      </c>
      <c r="X1599" t="s">
        <v>1033</v>
      </c>
      <c r="Y1599" t="s">
        <v>957</v>
      </c>
      <c r="Z1599" s="25">
        <v>43137.998611111114</v>
      </c>
      <c r="AA1599">
        <v>629</v>
      </c>
      <c r="AB1599">
        <v>29</v>
      </c>
      <c r="AC1599" s="24">
        <v>4.8300000000000003E-2</v>
      </c>
      <c r="AD1599">
        <v>52000</v>
      </c>
      <c r="AE1599">
        <v>31833400</v>
      </c>
      <c r="AF1599" s="22">
        <v>43137</v>
      </c>
      <c r="AG1599">
        <v>677</v>
      </c>
      <c r="AH1599">
        <v>600</v>
      </c>
      <c r="AI1599" s="22">
        <v>43138</v>
      </c>
      <c r="AJ1599">
        <v>660</v>
      </c>
      <c r="AK1599">
        <v>621</v>
      </c>
      <c r="AM1599">
        <v>2</v>
      </c>
      <c r="AN1599" t="s">
        <v>1023</v>
      </c>
      <c r="AO1599">
        <v>803.19</v>
      </c>
      <c r="AP1599">
        <v>0</v>
      </c>
      <c r="AQ1599">
        <v>0.74</v>
      </c>
      <c r="AR1599">
        <v>0.85</v>
      </c>
      <c r="AS1599">
        <v>1.03</v>
      </c>
      <c r="AT1599">
        <v>1.19</v>
      </c>
      <c r="AU1599">
        <v>1.107</v>
      </c>
      <c r="AV1599">
        <v>679</v>
      </c>
      <c r="AW1599">
        <v>612</v>
      </c>
      <c r="AX1599">
        <v>621</v>
      </c>
    </row>
    <row r="1600" spans="1:50">
      <c r="A1600" s="22">
        <v>43136</v>
      </c>
      <c r="B1600">
        <v>657</v>
      </c>
      <c r="C1600">
        <v>677</v>
      </c>
      <c r="D1600">
        <v>643</v>
      </c>
      <c r="E1600">
        <v>658</v>
      </c>
      <c r="F1600" s="22">
        <v>43137</v>
      </c>
      <c r="G1600">
        <v>558</v>
      </c>
      <c r="H1600">
        <v>558</v>
      </c>
      <c r="I1600">
        <v>558</v>
      </c>
      <c r="J1600">
        <v>558</v>
      </c>
      <c r="K1600" s="22">
        <v>43138</v>
      </c>
      <c r="L1600">
        <v>549</v>
      </c>
      <c r="M1600">
        <v>1</v>
      </c>
      <c r="N1600" s="8" t="str">
        <f>IF(AND(AM1600=1,AC1600&lt;-0.005,AE1600&gt;O$1),R1600,"")</f>
        <v/>
      </c>
      <c r="O1600" s="8">
        <f t="shared" si="127"/>
        <v>104294.68297888699</v>
      </c>
      <c r="P1600" s="8" t="str">
        <f t="shared" si="131"/>
        <v/>
      </c>
      <c r="Q1600" s="8">
        <f t="shared" si="128"/>
        <v>66379.323149838048</v>
      </c>
      <c r="R1600" s="8">
        <f t="shared" si="129"/>
        <v>64814.814814814767</v>
      </c>
      <c r="S1600" s="8">
        <f t="shared" si="130"/>
        <v>171790.68268569303</v>
      </c>
      <c r="U1600" s="25">
        <v>43138.319988425923</v>
      </c>
      <c r="V1600">
        <v>12</v>
      </c>
      <c r="W1600">
        <v>2489</v>
      </c>
      <c r="X1600" t="s">
        <v>1372</v>
      </c>
      <c r="Y1600" t="s">
        <v>957</v>
      </c>
      <c r="Z1600" s="25">
        <v>43137.997916666667</v>
      </c>
      <c r="AA1600">
        <v>535</v>
      </c>
      <c r="AB1600">
        <v>-23</v>
      </c>
      <c r="AC1600" s="24">
        <v>-4.1200000000000001E-2</v>
      </c>
      <c r="AD1600">
        <v>39800</v>
      </c>
      <c r="AE1600">
        <v>20849420</v>
      </c>
      <c r="AF1600" s="22">
        <v>43137</v>
      </c>
      <c r="AG1600">
        <v>558</v>
      </c>
      <c r="AH1600">
        <v>558</v>
      </c>
      <c r="AI1600" s="22">
        <v>43138</v>
      </c>
      <c r="AJ1600">
        <v>549</v>
      </c>
      <c r="AK1600">
        <v>486</v>
      </c>
      <c r="AM1600">
        <v>2</v>
      </c>
      <c r="AN1600" t="s">
        <v>1023</v>
      </c>
      <c r="AO1600">
        <v>0</v>
      </c>
      <c r="AP1600">
        <v>0.42</v>
      </c>
      <c r="AQ1600">
        <v>0.57999999999999996</v>
      </c>
      <c r="AR1600">
        <v>0.8</v>
      </c>
      <c r="AS1600">
        <v>1</v>
      </c>
      <c r="AT1600">
        <v>1.07</v>
      </c>
      <c r="AU1600">
        <v>1.379</v>
      </c>
      <c r="AV1600">
        <v>558</v>
      </c>
      <c r="AW1600">
        <v>485</v>
      </c>
      <c r="AX1600">
        <v>486</v>
      </c>
    </row>
    <row r="1601" spans="1:50">
      <c r="A1601" s="22">
        <v>43136</v>
      </c>
      <c r="B1601">
        <v>822</v>
      </c>
      <c r="C1601">
        <v>826.4</v>
      </c>
      <c r="D1601">
        <v>813.5</v>
      </c>
      <c r="E1601">
        <v>820.9</v>
      </c>
      <c r="F1601" s="22">
        <v>43137</v>
      </c>
      <c r="G1601">
        <v>780</v>
      </c>
      <c r="H1601">
        <v>790.9</v>
      </c>
      <c r="I1601">
        <v>770.2</v>
      </c>
      <c r="J1601">
        <v>790.6</v>
      </c>
      <c r="K1601" s="22">
        <v>43138</v>
      </c>
      <c r="L1601">
        <v>815</v>
      </c>
      <c r="M1601">
        <v>0.98</v>
      </c>
      <c r="N1601" s="8" t="str">
        <f>IF(AND(AM1601=1,AC1601&lt;-0.005,AE1601&gt;O$1),R1601,"")</f>
        <v/>
      </c>
      <c r="O1601" s="8">
        <f t="shared" si="127"/>
        <v>104294.68297888699</v>
      </c>
      <c r="P1601" s="8" t="str">
        <f t="shared" si="131"/>
        <v/>
      </c>
      <c r="Q1601" s="8">
        <f t="shared" si="128"/>
        <v>66379.323149838048</v>
      </c>
      <c r="R1601" s="8">
        <f t="shared" si="129"/>
        <v>14520.202020201988</v>
      </c>
      <c r="S1601" s="8">
        <f t="shared" si="130"/>
        <v>186310.88470589501</v>
      </c>
      <c r="U1601" s="25">
        <v>43138.32</v>
      </c>
      <c r="V1601">
        <v>14</v>
      </c>
      <c r="W1601">
        <v>8306</v>
      </c>
      <c r="X1601" t="s">
        <v>1083</v>
      </c>
      <c r="Y1601" t="s">
        <v>962</v>
      </c>
      <c r="Z1601" s="25">
        <v>43137.998611111114</v>
      </c>
      <c r="AA1601">
        <v>806.7</v>
      </c>
      <c r="AB1601">
        <v>16.100000000000001</v>
      </c>
      <c r="AC1601" s="24">
        <v>2.0400000000000001E-2</v>
      </c>
      <c r="AD1601">
        <v>32400</v>
      </c>
      <c r="AE1601">
        <v>25876350</v>
      </c>
      <c r="AF1601" s="22">
        <v>43137</v>
      </c>
      <c r="AG1601">
        <v>780</v>
      </c>
      <c r="AH1601">
        <v>790.6</v>
      </c>
      <c r="AI1601" s="22">
        <v>43138</v>
      </c>
      <c r="AJ1601">
        <v>815</v>
      </c>
      <c r="AK1601">
        <v>792</v>
      </c>
      <c r="AM1601">
        <v>1</v>
      </c>
      <c r="AN1601">
        <v>0.05</v>
      </c>
      <c r="AO1601">
        <v>2.3199999999999998</v>
      </c>
      <c r="AP1601">
        <v>2.2799999999999998</v>
      </c>
      <c r="AQ1601">
        <v>0.36</v>
      </c>
      <c r="AR1601">
        <v>0.72</v>
      </c>
      <c r="AS1601">
        <v>0.98</v>
      </c>
      <c r="AT1601">
        <v>1.04</v>
      </c>
      <c r="AU1601">
        <v>0.55400000000000005</v>
      </c>
      <c r="AV1601">
        <v>816.8</v>
      </c>
      <c r="AW1601">
        <v>791.6</v>
      </c>
      <c r="AX1601">
        <v>792</v>
      </c>
    </row>
    <row r="1602" spans="1:50">
      <c r="A1602" s="22">
        <v>43136</v>
      </c>
      <c r="B1602">
        <v>3035</v>
      </c>
      <c r="C1602">
        <v>3080</v>
      </c>
      <c r="D1602">
        <v>3025</v>
      </c>
      <c r="E1602">
        <v>3065</v>
      </c>
      <c r="F1602" s="22">
        <v>43137</v>
      </c>
      <c r="G1602">
        <v>3340</v>
      </c>
      <c r="H1602">
        <v>3510</v>
      </c>
      <c r="I1602">
        <v>3295</v>
      </c>
      <c r="J1602">
        <v>3365</v>
      </c>
      <c r="K1602" s="22">
        <v>43138</v>
      </c>
      <c r="L1602">
        <v>3155</v>
      </c>
      <c r="M1602">
        <v>1.03</v>
      </c>
      <c r="N1602" s="8">
        <f>IF(AND(AM1602=1,AC1602&lt;-0.005,AE1602&gt;O$1),R1602,"")</f>
        <v>-29104.477611940292</v>
      </c>
      <c r="O1602" s="8">
        <f t="shared" si="127"/>
        <v>75190.205366946699</v>
      </c>
      <c r="P1602" s="8" t="str">
        <f t="shared" si="131"/>
        <v/>
      </c>
      <c r="Q1602" s="8">
        <f t="shared" si="128"/>
        <v>66379.323149838048</v>
      </c>
      <c r="R1602" s="8">
        <f t="shared" si="129"/>
        <v>-29104.477611940292</v>
      </c>
      <c r="S1602" s="8">
        <f t="shared" si="130"/>
        <v>157206.40709395471</v>
      </c>
      <c r="U1602" s="25">
        <v>43138.32</v>
      </c>
      <c r="V1602">
        <v>15</v>
      </c>
      <c r="W1602">
        <v>1360</v>
      </c>
      <c r="X1602" t="s">
        <v>1175</v>
      </c>
      <c r="Y1602" t="s">
        <v>954</v>
      </c>
      <c r="Z1602" s="25">
        <v>43137.997916666667</v>
      </c>
      <c r="AA1602">
        <v>3219</v>
      </c>
      <c r="AB1602">
        <v>-146</v>
      </c>
      <c r="AC1602" s="24">
        <v>-4.3400000000000001E-2</v>
      </c>
      <c r="AD1602">
        <v>31490</v>
      </c>
      <c r="AE1602">
        <v>104111980</v>
      </c>
      <c r="AF1602" s="22">
        <v>43137</v>
      </c>
      <c r="AG1602">
        <v>3340</v>
      </c>
      <c r="AH1602">
        <v>3365</v>
      </c>
      <c r="AI1602" s="22">
        <v>43138</v>
      </c>
      <c r="AJ1602">
        <v>3155</v>
      </c>
      <c r="AK1602">
        <v>3350</v>
      </c>
      <c r="AM1602">
        <v>1</v>
      </c>
      <c r="AN1602" t="s">
        <v>1023</v>
      </c>
      <c r="AO1602" s="26">
        <v>7.4999999999999997E-3</v>
      </c>
      <c r="AQ1602">
        <v>0.82</v>
      </c>
      <c r="AR1602">
        <v>0.33</v>
      </c>
      <c r="AS1602">
        <v>1.03</v>
      </c>
      <c r="AT1602">
        <v>0.97</v>
      </c>
      <c r="AU1602">
        <v>2.0630000000000002</v>
      </c>
      <c r="AV1602">
        <v>3360</v>
      </c>
      <c r="AW1602">
        <v>3120</v>
      </c>
      <c r="AX1602">
        <v>3350</v>
      </c>
    </row>
    <row r="1603" spans="1:50">
      <c r="A1603" s="22">
        <v>43136</v>
      </c>
      <c r="B1603">
        <v>775</v>
      </c>
      <c r="C1603">
        <v>829</v>
      </c>
      <c r="D1603">
        <v>773</v>
      </c>
      <c r="E1603">
        <v>818</v>
      </c>
      <c r="F1603" s="22">
        <v>43137</v>
      </c>
      <c r="G1603">
        <v>743</v>
      </c>
      <c r="H1603">
        <v>798</v>
      </c>
      <c r="I1603">
        <v>668</v>
      </c>
      <c r="J1603">
        <v>668</v>
      </c>
      <c r="K1603" s="22">
        <v>43138</v>
      </c>
      <c r="L1603">
        <v>763</v>
      </c>
      <c r="M1603">
        <v>1.35</v>
      </c>
      <c r="N1603" s="8" t="str">
        <f>IF(AND(AM1603=1,AC1603&lt;-0.005,AE1603&gt;O$1),R1603,"")</f>
        <v/>
      </c>
      <c r="O1603" s="8">
        <f t="shared" si="127"/>
        <v>75190.205366946699</v>
      </c>
      <c r="P1603" s="8" t="str">
        <f t="shared" si="131"/>
        <v/>
      </c>
      <c r="Q1603" s="8">
        <f t="shared" si="128"/>
        <v>66379.323149838048</v>
      </c>
      <c r="R1603" s="8">
        <f t="shared" si="129"/>
        <v>-3255.2083333333148</v>
      </c>
      <c r="S1603" s="8">
        <f t="shared" si="130"/>
        <v>157206.40709395471</v>
      </c>
      <c r="U1603" s="25">
        <v>43138.32</v>
      </c>
      <c r="V1603">
        <v>17</v>
      </c>
      <c r="W1603">
        <v>1853</v>
      </c>
      <c r="X1603" t="s">
        <v>800</v>
      </c>
      <c r="Y1603" t="s">
        <v>954</v>
      </c>
      <c r="Z1603" s="25">
        <v>43137.993750000001</v>
      </c>
      <c r="AA1603">
        <v>681</v>
      </c>
      <c r="AB1603">
        <v>13</v>
      </c>
      <c r="AC1603" s="24">
        <v>1.95E-2</v>
      </c>
      <c r="AD1603">
        <v>26100</v>
      </c>
      <c r="AE1603">
        <v>17210490</v>
      </c>
      <c r="AF1603" s="22">
        <v>43137</v>
      </c>
      <c r="AG1603">
        <v>743</v>
      </c>
      <c r="AH1603">
        <v>668</v>
      </c>
      <c r="AI1603" s="22">
        <v>43138</v>
      </c>
      <c r="AJ1603">
        <v>763</v>
      </c>
      <c r="AK1603">
        <v>768</v>
      </c>
      <c r="AM1603">
        <v>2</v>
      </c>
      <c r="AN1603" t="s">
        <v>1023</v>
      </c>
      <c r="AO1603">
        <v>0</v>
      </c>
      <c r="AP1603">
        <v>0.75</v>
      </c>
      <c r="AQ1603">
        <v>1</v>
      </c>
      <c r="AR1603">
        <v>1</v>
      </c>
      <c r="AS1603">
        <v>1.35</v>
      </c>
      <c r="AT1603">
        <v>1.75</v>
      </c>
      <c r="AU1603">
        <v>0.83399999999999996</v>
      </c>
      <c r="AV1603">
        <v>768</v>
      </c>
      <c r="AW1603">
        <v>736</v>
      </c>
      <c r="AX1603">
        <v>768</v>
      </c>
    </row>
    <row r="1604" spans="1:50">
      <c r="A1604" s="22">
        <v>43136</v>
      </c>
      <c r="B1604">
        <v>698</v>
      </c>
      <c r="C1604">
        <v>705</v>
      </c>
      <c r="D1604">
        <v>673</v>
      </c>
      <c r="E1604">
        <v>698</v>
      </c>
      <c r="F1604" s="22">
        <v>43137</v>
      </c>
      <c r="G1604">
        <v>623</v>
      </c>
      <c r="H1604">
        <v>643</v>
      </c>
      <c r="I1604">
        <v>598</v>
      </c>
      <c r="J1604">
        <v>607</v>
      </c>
      <c r="K1604" s="22">
        <v>43138</v>
      </c>
      <c r="L1604">
        <v>644</v>
      </c>
      <c r="M1604">
        <v>0.96</v>
      </c>
      <c r="N1604" s="8" t="str">
        <f>IF(AND(AM1604=1,AC1604&lt;-0.005,AE1604&gt;O$1),R1604,"")</f>
        <v/>
      </c>
      <c r="O1604" s="8">
        <f t="shared" si="127"/>
        <v>75190.205366946699</v>
      </c>
      <c r="P1604" s="8" t="str">
        <f t="shared" si="131"/>
        <v/>
      </c>
      <c r="Q1604" s="8">
        <f t="shared" si="128"/>
        <v>66379.323149838048</v>
      </c>
      <c r="R1604" s="8">
        <f t="shared" si="129"/>
        <v>21035.598705501645</v>
      </c>
      <c r="S1604" s="8">
        <f t="shared" si="130"/>
        <v>157206.40709395471</v>
      </c>
      <c r="U1604" s="25">
        <v>43138.32</v>
      </c>
      <c r="V1604">
        <v>18</v>
      </c>
      <c r="W1604">
        <v>3825</v>
      </c>
      <c r="X1604" t="s">
        <v>1069</v>
      </c>
      <c r="Y1604" t="s">
        <v>954</v>
      </c>
      <c r="Z1604" s="25">
        <v>43137.997916666667</v>
      </c>
      <c r="AA1604">
        <v>640</v>
      </c>
      <c r="AB1604">
        <v>33</v>
      </c>
      <c r="AC1604" s="24">
        <v>5.4399999999999997E-2</v>
      </c>
      <c r="AD1604">
        <v>24900</v>
      </c>
      <c r="AE1604">
        <v>15088070</v>
      </c>
      <c r="AF1604" s="22">
        <v>43137</v>
      </c>
      <c r="AG1604">
        <v>623</v>
      </c>
      <c r="AH1604">
        <v>607</v>
      </c>
      <c r="AI1604" s="22">
        <v>43138</v>
      </c>
      <c r="AJ1604">
        <v>644</v>
      </c>
      <c r="AK1604">
        <v>618</v>
      </c>
      <c r="AM1604">
        <v>2</v>
      </c>
      <c r="AN1604" t="s">
        <v>1023</v>
      </c>
      <c r="AO1604">
        <v>459.18</v>
      </c>
      <c r="AP1604" t="s">
        <v>956</v>
      </c>
      <c r="AQ1604">
        <v>0.26</v>
      </c>
      <c r="AR1604">
        <v>0.34</v>
      </c>
      <c r="AS1604">
        <v>0.96</v>
      </c>
      <c r="AT1604">
        <v>0.99</v>
      </c>
      <c r="AU1604">
        <v>2.3839999999999999</v>
      </c>
      <c r="AV1604">
        <v>648</v>
      </c>
      <c r="AW1604">
        <v>618</v>
      </c>
      <c r="AX1604">
        <v>618</v>
      </c>
    </row>
    <row r="1605" spans="1:50">
      <c r="A1605" s="22">
        <v>43136</v>
      </c>
      <c r="B1605">
        <v>313</v>
      </c>
      <c r="C1605">
        <v>316</v>
      </c>
      <c r="D1605">
        <v>312</v>
      </c>
      <c r="E1605">
        <v>314</v>
      </c>
      <c r="F1605" s="22">
        <v>43137</v>
      </c>
      <c r="G1605">
        <v>306</v>
      </c>
      <c r="H1605">
        <v>309</v>
      </c>
      <c r="I1605">
        <v>303</v>
      </c>
      <c r="J1605">
        <v>307</v>
      </c>
      <c r="K1605" s="22">
        <v>43138</v>
      </c>
      <c r="L1605">
        <v>315</v>
      </c>
      <c r="M1605">
        <v>0.99</v>
      </c>
      <c r="N1605" s="8" t="str">
        <f>IF(AND(AM1605=1,AC1605&lt;-0.005,AE1605&gt;O$1),R1605,"")</f>
        <v/>
      </c>
      <c r="O1605" s="8">
        <f t="shared" si="127"/>
        <v>75190.205366946699</v>
      </c>
      <c r="P1605" s="8" t="str">
        <f t="shared" si="131"/>
        <v/>
      </c>
      <c r="Q1605" s="8">
        <f t="shared" si="128"/>
        <v>66379.323149838048</v>
      </c>
      <c r="R1605" s="8">
        <f t="shared" si="129"/>
        <v>0</v>
      </c>
      <c r="S1605" s="8">
        <f t="shared" si="130"/>
        <v>157206.40709395471</v>
      </c>
      <c r="U1605" s="25">
        <v>43138.32</v>
      </c>
      <c r="V1605">
        <v>19</v>
      </c>
      <c r="W1605">
        <v>6502</v>
      </c>
      <c r="X1605" t="s">
        <v>121</v>
      </c>
      <c r="Y1605" t="s">
        <v>954</v>
      </c>
      <c r="Z1605" s="25">
        <v>43137.995833333334</v>
      </c>
      <c r="AA1605">
        <v>313</v>
      </c>
      <c r="AB1605">
        <v>6</v>
      </c>
      <c r="AC1605" s="24">
        <v>1.95E-2</v>
      </c>
      <c r="AD1605">
        <v>22000</v>
      </c>
      <c r="AE1605">
        <v>6755900</v>
      </c>
      <c r="AF1605" s="22">
        <v>43137</v>
      </c>
      <c r="AG1605">
        <v>306</v>
      </c>
      <c r="AH1605">
        <v>307</v>
      </c>
      <c r="AI1605" s="22">
        <v>43138</v>
      </c>
      <c r="AJ1605">
        <v>315</v>
      </c>
      <c r="AK1605">
        <v>315</v>
      </c>
      <c r="AM1605">
        <v>0</v>
      </c>
      <c r="AN1605" t="s">
        <v>1023</v>
      </c>
      <c r="AO1605">
        <v>27.41</v>
      </c>
      <c r="AP1605" t="s">
        <v>956</v>
      </c>
      <c r="AQ1605">
        <v>0.36</v>
      </c>
      <c r="AR1605">
        <v>0.74</v>
      </c>
      <c r="AS1605">
        <v>0.99</v>
      </c>
      <c r="AT1605">
        <v>1.04</v>
      </c>
      <c r="AU1605">
        <v>0.92900000000000005</v>
      </c>
      <c r="AV1605">
        <v>319</v>
      </c>
      <c r="AW1605">
        <v>313</v>
      </c>
      <c r="AX1605">
        <v>315</v>
      </c>
    </row>
    <row r="1606" spans="1:50">
      <c r="A1606" s="22">
        <v>43136</v>
      </c>
      <c r="B1606">
        <v>826</v>
      </c>
      <c r="C1606">
        <v>850</v>
      </c>
      <c r="D1606">
        <v>813</v>
      </c>
      <c r="E1606">
        <v>815</v>
      </c>
      <c r="F1606" s="22">
        <v>43137</v>
      </c>
      <c r="G1606">
        <v>750</v>
      </c>
      <c r="H1606">
        <v>755</v>
      </c>
      <c r="I1606">
        <v>665</v>
      </c>
      <c r="J1606">
        <v>693</v>
      </c>
      <c r="K1606" s="22">
        <v>43138</v>
      </c>
      <c r="L1606">
        <v>767</v>
      </c>
      <c r="M1606">
        <v>1.05</v>
      </c>
      <c r="N1606" s="8" t="str">
        <f>IF(AND(AM1606=1,AC1606&lt;-0.005,AE1606&gt;O$1),R1606,"")</f>
        <v/>
      </c>
      <c r="O1606" s="8">
        <f t="shared" si="127"/>
        <v>75190.205366946699</v>
      </c>
      <c r="P1606" s="8" t="str">
        <f t="shared" si="131"/>
        <v/>
      </c>
      <c r="Q1606" s="8">
        <f t="shared" si="128"/>
        <v>66379.323149838048</v>
      </c>
      <c r="R1606" s="8">
        <f t="shared" si="129"/>
        <v>53391.053391053436</v>
      </c>
      <c r="S1606" s="8">
        <f t="shared" si="130"/>
        <v>157206.40709395471</v>
      </c>
      <c r="U1606" s="25">
        <v>43138.32</v>
      </c>
      <c r="V1606">
        <v>21</v>
      </c>
      <c r="W1606">
        <v>4594</v>
      </c>
      <c r="X1606" t="s">
        <v>1140</v>
      </c>
      <c r="Y1606" t="s">
        <v>957</v>
      </c>
      <c r="Z1606" s="25">
        <v>43137.997916666667</v>
      </c>
      <c r="AA1606">
        <v>741</v>
      </c>
      <c r="AB1606">
        <v>48</v>
      </c>
      <c r="AC1606" s="24">
        <v>6.93E-2</v>
      </c>
      <c r="AD1606">
        <v>19700</v>
      </c>
      <c r="AE1606">
        <v>14027190</v>
      </c>
      <c r="AF1606" s="22">
        <v>43137</v>
      </c>
      <c r="AG1606">
        <v>750</v>
      </c>
      <c r="AH1606">
        <v>693</v>
      </c>
      <c r="AI1606" s="22">
        <v>43138</v>
      </c>
      <c r="AJ1606">
        <v>767</v>
      </c>
      <c r="AK1606">
        <v>693</v>
      </c>
      <c r="AM1606">
        <v>2</v>
      </c>
      <c r="AN1606" t="s">
        <v>1023</v>
      </c>
      <c r="AO1606">
        <v>67.98</v>
      </c>
      <c r="AP1606">
        <v>0</v>
      </c>
      <c r="AQ1606">
        <v>0.79</v>
      </c>
      <c r="AR1606">
        <v>0.86</v>
      </c>
      <c r="AS1606">
        <v>1.05</v>
      </c>
      <c r="AT1606">
        <v>1.23</v>
      </c>
      <c r="AU1606">
        <v>2.1150000000000002</v>
      </c>
      <c r="AV1606">
        <v>767</v>
      </c>
      <c r="AW1606">
        <v>688</v>
      </c>
      <c r="AX1606">
        <v>693</v>
      </c>
    </row>
    <row r="1607" spans="1:50">
      <c r="A1607" s="22">
        <v>43136</v>
      </c>
      <c r="B1607">
        <v>1555</v>
      </c>
      <c r="C1607">
        <v>1643</v>
      </c>
      <c r="D1607">
        <v>1551</v>
      </c>
      <c r="E1607">
        <v>1638</v>
      </c>
      <c r="F1607" s="22">
        <v>43137</v>
      </c>
      <c r="G1607">
        <v>1238</v>
      </c>
      <c r="H1607">
        <v>1238</v>
      </c>
      <c r="I1607">
        <v>1238</v>
      </c>
      <c r="J1607">
        <v>1238</v>
      </c>
      <c r="K1607" s="22">
        <v>43138</v>
      </c>
      <c r="L1607">
        <v>1208</v>
      </c>
      <c r="M1607">
        <v>1.1000000000000001</v>
      </c>
      <c r="N1607" s="8" t="str">
        <f>IF(AND(AM1607=1,AC1607&lt;-0.005,AE1607&gt;O$1),R1607,"")</f>
        <v/>
      </c>
      <c r="O1607" s="8">
        <f t="shared" si="127"/>
        <v>75190.205366946699</v>
      </c>
      <c r="P1607" s="8" t="str">
        <f t="shared" si="131"/>
        <v/>
      </c>
      <c r="Q1607" s="8">
        <f t="shared" si="128"/>
        <v>66379.323149838048</v>
      </c>
      <c r="R1607" s="8">
        <f t="shared" si="129"/>
        <v>86407.766990291289</v>
      </c>
      <c r="S1607" s="8">
        <f t="shared" si="130"/>
        <v>157206.40709395471</v>
      </c>
      <c r="U1607" s="25">
        <v>43138.32</v>
      </c>
      <c r="V1607">
        <v>23</v>
      </c>
      <c r="W1607">
        <v>6777</v>
      </c>
      <c r="X1607" t="s">
        <v>551</v>
      </c>
      <c r="Y1607" t="s">
        <v>960</v>
      </c>
      <c r="Z1607" s="25">
        <v>43137.998611111114</v>
      </c>
      <c r="AA1607">
        <v>1238</v>
      </c>
      <c r="AB1607">
        <v>0</v>
      </c>
      <c r="AC1607" s="24">
        <v>0</v>
      </c>
      <c r="AD1607">
        <v>17100</v>
      </c>
      <c r="AE1607">
        <v>20568580</v>
      </c>
      <c r="AF1607" s="22">
        <v>43137</v>
      </c>
      <c r="AG1607">
        <v>1238</v>
      </c>
      <c r="AH1607">
        <v>1238</v>
      </c>
      <c r="AI1607" s="22">
        <v>43138</v>
      </c>
      <c r="AJ1607">
        <v>1208</v>
      </c>
      <c r="AK1607">
        <v>1030</v>
      </c>
      <c r="AM1607">
        <v>2</v>
      </c>
      <c r="AN1607" t="s">
        <v>1023</v>
      </c>
      <c r="AO1607">
        <v>0</v>
      </c>
      <c r="AP1607">
        <v>1.1299999999999999</v>
      </c>
      <c r="AQ1607">
        <v>0.87</v>
      </c>
      <c r="AR1607">
        <v>0.91</v>
      </c>
      <c r="AS1607">
        <v>1.1000000000000001</v>
      </c>
      <c r="AT1607">
        <v>1.22</v>
      </c>
      <c r="AU1607">
        <v>0.82199999999999995</v>
      </c>
      <c r="AV1607">
        <v>1232</v>
      </c>
      <c r="AW1607">
        <v>985</v>
      </c>
      <c r="AX1607">
        <v>1030</v>
      </c>
    </row>
    <row r="1608" spans="1:50">
      <c r="A1608" s="22">
        <v>43136</v>
      </c>
      <c r="B1608">
        <v>1717</v>
      </c>
      <c r="C1608">
        <v>1961</v>
      </c>
      <c r="D1608">
        <v>1610</v>
      </c>
      <c r="E1608">
        <v>1932</v>
      </c>
      <c r="F1608" s="22">
        <v>43137</v>
      </c>
      <c r="G1608">
        <v>1933</v>
      </c>
      <c r="H1608">
        <v>2332</v>
      </c>
      <c r="I1608">
        <v>1852</v>
      </c>
      <c r="J1608">
        <v>2332</v>
      </c>
      <c r="K1608" s="22">
        <v>43138</v>
      </c>
      <c r="L1608">
        <v>2532</v>
      </c>
      <c r="M1608">
        <v>1.96</v>
      </c>
      <c r="N1608" s="8" t="str">
        <f>IF(AND(AM1608=1,AC1608&lt;-0.005,AE1608&gt;O$1),R1608,"")</f>
        <v/>
      </c>
      <c r="O1608" s="8">
        <f t="shared" si="127"/>
        <v>75190.205366946699</v>
      </c>
      <c r="P1608" s="8" t="str">
        <f t="shared" si="131"/>
        <v/>
      </c>
      <c r="Q1608" s="8">
        <f t="shared" si="128"/>
        <v>66379.323149838048</v>
      </c>
      <c r="R1608" s="8">
        <f t="shared" si="129"/>
        <v>-25842.696629213457</v>
      </c>
      <c r="S1608" s="8">
        <f t="shared" si="130"/>
        <v>157206.40709395471</v>
      </c>
      <c r="U1608" s="25">
        <v>43138.32</v>
      </c>
      <c r="V1608">
        <v>24</v>
      </c>
      <c r="W1608">
        <v>6467</v>
      </c>
      <c r="X1608" t="s">
        <v>1086</v>
      </c>
      <c r="Y1608" t="s">
        <v>960</v>
      </c>
      <c r="Z1608" s="25">
        <v>43137.998611111114</v>
      </c>
      <c r="AA1608">
        <v>2345</v>
      </c>
      <c r="AB1608">
        <v>13</v>
      </c>
      <c r="AC1608" s="24">
        <v>5.5999999999999999E-3</v>
      </c>
      <c r="AD1608">
        <v>17000</v>
      </c>
      <c r="AE1608">
        <v>39120540</v>
      </c>
      <c r="AF1608" s="22">
        <v>43137</v>
      </c>
      <c r="AG1608">
        <v>1933</v>
      </c>
      <c r="AH1608">
        <v>2332</v>
      </c>
      <c r="AI1608" s="22">
        <v>43138</v>
      </c>
      <c r="AJ1608">
        <v>2532</v>
      </c>
      <c r="AK1608">
        <v>2670</v>
      </c>
      <c r="AM1608">
        <v>2</v>
      </c>
      <c r="AN1608" t="s">
        <v>1023</v>
      </c>
      <c r="AO1608">
        <v>0</v>
      </c>
      <c r="AP1608">
        <v>0.69</v>
      </c>
      <c r="AQ1608">
        <v>1</v>
      </c>
      <c r="AR1608">
        <v>1</v>
      </c>
      <c r="AS1608">
        <v>1.96</v>
      </c>
      <c r="AT1608">
        <v>2.5</v>
      </c>
      <c r="AU1608">
        <v>0.79400000000000004</v>
      </c>
      <c r="AV1608">
        <v>2810</v>
      </c>
      <c r="AW1608">
        <v>2192</v>
      </c>
      <c r="AX1608">
        <v>2670</v>
      </c>
    </row>
    <row r="1609" spans="1:50">
      <c r="A1609" s="22">
        <v>43136</v>
      </c>
      <c r="B1609">
        <v>7526</v>
      </c>
      <c r="C1609">
        <v>7575</v>
      </c>
      <c r="D1609">
        <v>7501</v>
      </c>
      <c r="E1609">
        <v>7501</v>
      </c>
      <c r="F1609" s="22">
        <v>43137</v>
      </c>
      <c r="G1609">
        <v>7225</v>
      </c>
      <c r="H1609">
        <v>7310</v>
      </c>
      <c r="I1609">
        <v>7125</v>
      </c>
      <c r="J1609">
        <v>7286</v>
      </c>
      <c r="K1609" s="22">
        <v>43138</v>
      </c>
      <c r="L1609">
        <v>7600</v>
      </c>
      <c r="M1609">
        <v>1</v>
      </c>
      <c r="N1609" s="8" t="str">
        <f>IF(AND(AM1609=1,AC1609&lt;-0.005,AE1609&gt;O$1),R1609,"")</f>
        <v/>
      </c>
      <c r="O1609" s="8">
        <f t="shared" si="127"/>
        <v>75190.205366946699</v>
      </c>
      <c r="P1609" s="8" t="str">
        <f t="shared" si="131"/>
        <v/>
      </c>
      <c r="Q1609" s="8">
        <f t="shared" si="128"/>
        <v>66379.323149838048</v>
      </c>
      <c r="R1609" s="8">
        <f t="shared" si="129"/>
        <v>15463.91752577314</v>
      </c>
      <c r="S1609" s="8">
        <f t="shared" si="130"/>
        <v>172670.32461972785</v>
      </c>
      <c r="U1609" s="25">
        <v>43138.32</v>
      </c>
      <c r="V1609">
        <v>25</v>
      </c>
      <c r="W1609">
        <v>7203</v>
      </c>
      <c r="X1609" t="s">
        <v>1045</v>
      </c>
      <c r="Y1609" t="s">
        <v>962</v>
      </c>
      <c r="Z1609" s="25">
        <v>43137.993055555555</v>
      </c>
      <c r="AA1609">
        <v>7550</v>
      </c>
      <c r="AB1609">
        <v>264</v>
      </c>
      <c r="AC1609" s="24">
        <v>3.6200000000000003E-2</v>
      </c>
      <c r="AD1609">
        <v>15800</v>
      </c>
      <c r="AE1609">
        <v>117916200</v>
      </c>
      <c r="AF1609" s="22">
        <v>43137</v>
      </c>
      <c r="AG1609">
        <v>7225</v>
      </c>
      <c r="AH1609">
        <v>7286</v>
      </c>
      <c r="AI1609" s="22">
        <v>43138</v>
      </c>
      <c r="AJ1609">
        <v>7600</v>
      </c>
      <c r="AK1609">
        <v>7372</v>
      </c>
      <c r="AM1609">
        <v>1</v>
      </c>
      <c r="AN1609">
        <v>0.15</v>
      </c>
      <c r="AO1609">
        <v>1.24</v>
      </c>
      <c r="AP1609" t="s">
        <v>956</v>
      </c>
      <c r="AQ1609">
        <v>0.57999999999999996</v>
      </c>
      <c r="AR1609">
        <v>0.83</v>
      </c>
      <c r="AS1609">
        <v>1</v>
      </c>
      <c r="AT1609">
        <v>1.05</v>
      </c>
      <c r="AU1609">
        <v>0.379</v>
      </c>
      <c r="AV1609">
        <v>7704</v>
      </c>
      <c r="AW1609">
        <v>7350</v>
      </c>
      <c r="AX1609">
        <v>7372</v>
      </c>
    </row>
    <row r="1610" spans="1:50">
      <c r="A1610" s="22">
        <v>43136</v>
      </c>
      <c r="B1610">
        <v>2658</v>
      </c>
      <c r="C1610">
        <v>2933</v>
      </c>
      <c r="D1610">
        <v>2655</v>
      </c>
      <c r="E1610">
        <v>2804</v>
      </c>
      <c r="F1610" s="22">
        <v>43137</v>
      </c>
      <c r="G1610">
        <v>2650</v>
      </c>
      <c r="H1610">
        <v>2742</v>
      </c>
      <c r="I1610">
        <v>2304</v>
      </c>
      <c r="J1610">
        <v>2496</v>
      </c>
      <c r="K1610" s="22">
        <v>43138</v>
      </c>
      <c r="L1610">
        <v>2796</v>
      </c>
      <c r="M1610">
        <v>1</v>
      </c>
      <c r="N1610" s="8" t="str">
        <f>IF(AND(AM1610=1,AC1610&lt;-0.005,AE1610&gt;O$1),R1610,"")</f>
        <v/>
      </c>
      <c r="O1610" s="8">
        <f t="shared" si="127"/>
        <v>75190.205366946699</v>
      </c>
      <c r="P1610" s="8" t="str">
        <f t="shared" si="131"/>
        <v/>
      </c>
      <c r="Q1610" s="8">
        <f t="shared" si="128"/>
        <v>66379.323149838048</v>
      </c>
      <c r="R1610" s="8">
        <f t="shared" si="129"/>
        <v>20670.391061452519</v>
      </c>
      <c r="S1610" s="8">
        <f t="shared" si="130"/>
        <v>172670.32461972785</v>
      </c>
      <c r="U1610" s="25">
        <v>43138.32</v>
      </c>
      <c r="V1610">
        <v>26</v>
      </c>
      <c r="W1610">
        <v>4579</v>
      </c>
      <c r="X1610" t="s">
        <v>1313</v>
      </c>
      <c r="Y1610" t="s">
        <v>960</v>
      </c>
      <c r="Z1610" s="25">
        <v>43137.997916666667</v>
      </c>
      <c r="AA1610">
        <v>2675</v>
      </c>
      <c r="AB1610">
        <v>179</v>
      </c>
      <c r="AC1610" s="24">
        <v>7.17E-2</v>
      </c>
      <c r="AD1610">
        <v>15700</v>
      </c>
      <c r="AE1610">
        <v>41645050</v>
      </c>
      <c r="AF1610" s="22">
        <v>43137</v>
      </c>
      <c r="AG1610">
        <v>2650</v>
      </c>
      <c r="AH1610">
        <v>2496</v>
      </c>
      <c r="AI1610" s="22">
        <v>43138</v>
      </c>
      <c r="AJ1610">
        <v>2796</v>
      </c>
      <c r="AK1610">
        <v>2685</v>
      </c>
      <c r="AM1610">
        <v>2</v>
      </c>
      <c r="AN1610" t="s">
        <v>1023</v>
      </c>
      <c r="AO1610">
        <v>2212.67</v>
      </c>
      <c r="AP1610">
        <v>0</v>
      </c>
      <c r="AQ1610">
        <v>0.61</v>
      </c>
      <c r="AR1610">
        <v>0.84</v>
      </c>
      <c r="AS1610">
        <v>1</v>
      </c>
      <c r="AT1610">
        <v>1.56</v>
      </c>
      <c r="AU1610">
        <v>1.0780000000000001</v>
      </c>
      <c r="AV1610">
        <v>2996</v>
      </c>
      <c r="AW1610">
        <v>2680</v>
      </c>
      <c r="AX1610">
        <v>2685</v>
      </c>
    </row>
    <row r="1611" spans="1:50">
      <c r="A1611" s="22">
        <v>43136</v>
      </c>
      <c r="B1611">
        <v>5600</v>
      </c>
      <c r="C1611">
        <v>5671</v>
      </c>
      <c r="D1611">
        <v>5503</v>
      </c>
      <c r="E1611">
        <v>5568</v>
      </c>
      <c r="F1611" s="22">
        <v>43137</v>
      </c>
      <c r="G1611">
        <v>5300</v>
      </c>
      <c r="H1611">
        <v>5387</v>
      </c>
      <c r="I1611">
        <v>5225</v>
      </c>
      <c r="J1611">
        <v>5336</v>
      </c>
      <c r="K1611" s="22">
        <v>43138</v>
      </c>
      <c r="L1611">
        <v>5607</v>
      </c>
      <c r="M1611">
        <v>1.01</v>
      </c>
      <c r="N1611" s="8" t="str">
        <f>IF(AND(AM1611=1,AC1611&lt;-0.005,AE1611&gt;O$1),R1611,"")</f>
        <v/>
      </c>
      <c r="O1611" s="8">
        <f t="shared" si="127"/>
        <v>75190.205366946699</v>
      </c>
      <c r="P1611" s="8" t="str">
        <f t="shared" si="131"/>
        <v/>
      </c>
      <c r="Q1611" s="8">
        <f t="shared" si="128"/>
        <v>66379.323149838048</v>
      </c>
      <c r="R1611" s="8">
        <f t="shared" si="129"/>
        <v>17537.382314934512</v>
      </c>
      <c r="S1611" s="8">
        <f t="shared" si="130"/>
        <v>190207.70693466236</v>
      </c>
      <c r="U1611" s="25">
        <v>43138.32</v>
      </c>
      <c r="V1611">
        <v>27</v>
      </c>
      <c r="W1611">
        <v>6758</v>
      </c>
      <c r="X1611" t="s">
        <v>790</v>
      </c>
      <c r="Y1611" t="s">
        <v>962</v>
      </c>
      <c r="Z1611" s="25">
        <v>43137.99722222222</v>
      </c>
      <c r="AA1611">
        <v>5520</v>
      </c>
      <c r="AB1611">
        <v>184</v>
      </c>
      <c r="AC1611" s="24">
        <v>3.4500000000000003E-2</v>
      </c>
      <c r="AD1611">
        <v>15000</v>
      </c>
      <c r="AE1611">
        <v>80707700</v>
      </c>
      <c r="AF1611" s="22">
        <v>43137</v>
      </c>
      <c r="AG1611">
        <v>5300</v>
      </c>
      <c r="AH1611">
        <v>5336</v>
      </c>
      <c r="AI1611" s="22">
        <v>43138</v>
      </c>
      <c r="AJ1611">
        <v>5607</v>
      </c>
      <c r="AK1611">
        <v>5417</v>
      </c>
      <c r="AM1611">
        <v>1</v>
      </c>
      <c r="AN1611" t="s">
        <v>1023</v>
      </c>
      <c r="AO1611">
        <v>14.23</v>
      </c>
      <c r="AP1611">
        <v>0.47</v>
      </c>
      <c r="AQ1611">
        <v>0.55000000000000004</v>
      </c>
      <c r="AR1611">
        <v>0.66</v>
      </c>
      <c r="AS1611">
        <v>1.01</v>
      </c>
      <c r="AT1611">
        <v>1.04</v>
      </c>
      <c r="AU1611">
        <v>0.58799999999999997</v>
      </c>
      <c r="AV1611">
        <v>5665</v>
      </c>
      <c r="AW1611">
        <v>5412</v>
      </c>
      <c r="AX1611">
        <v>5417</v>
      </c>
    </row>
    <row r="1612" spans="1:50">
      <c r="A1612" s="22">
        <v>43136</v>
      </c>
      <c r="B1612">
        <v>475</v>
      </c>
      <c r="C1612">
        <v>475</v>
      </c>
      <c r="D1612">
        <v>455</v>
      </c>
      <c r="E1612">
        <v>464</v>
      </c>
      <c r="F1612" s="22">
        <v>43137</v>
      </c>
      <c r="G1612">
        <v>415</v>
      </c>
      <c r="H1612">
        <v>438</v>
      </c>
      <c r="I1612">
        <v>398</v>
      </c>
      <c r="J1612">
        <v>424</v>
      </c>
      <c r="K1612" s="22">
        <v>43138</v>
      </c>
      <c r="L1612">
        <v>400</v>
      </c>
      <c r="M1612">
        <v>0.99</v>
      </c>
      <c r="N1612" s="8" t="str">
        <f>IF(AND(AM1612=1,AC1612&lt;-0.005,AE1612&gt;O$1),R1612,"")</f>
        <v/>
      </c>
      <c r="O1612" s="8">
        <f t="shared" si="127"/>
        <v>75190.205366946699</v>
      </c>
      <c r="P1612" s="8" t="str">
        <f t="shared" si="131"/>
        <v/>
      </c>
      <c r="Q1612" s="8">
        <f t="shared" si="128"/>
        <v>66379.323149838048</v>
      </c>
      <c r="R1612" s="8">
        <f t="shared" si="129"/>
        <v>5050.5050505050831</v>
      </c>
      <c r="S1612" s="8">
        <f t="shared" si="130"/>
        <v>190207.70693466236</v>
      </c>
      <c r="U1612" s="25">
        <v>43138.32</v>
      </c>
      <c r="V1612">
        <v>29</v>
      </c>
      <c r="W1612">
        <v>6334</v>
      </c>
      <c r="X1612" t="s">
        <v>1534</v>
      </c>
      <c r="Y1612" t="s">
        <v>954</v>
      </c>
      <c r="Z1612" s="25">
        <v>43137.998611111114</v>
      </c>
      <c r="AA1612">
        <v>368.9</v>
      </c>
      <c r="AB1612">
        <v>-55.1</v>
      </c>
      <c r="AC1612" s="24">
        <v>-0.13</v>
      </c>
      <c r="AD1612">
        <v>13400</v>
      </c>
      <c r="AE1612">
        <v>4710810</v>
      </c>
      <c r="AF1612" s="22">
        <v>43137</v>
      </c>
      <c r="AG1612">
        <v>415</v>
      </c>
      <c r="AH1612">
        <v>424</v>
      </c>
      <c r="AI1612" s="22">
        <v>43138</v>
      </c>
      <c r="AJ1612">
        <v>400</v>
      </c>
      <c r="AK1612">
        <v>396</v>
      </c>
      <c r="AM1612">
        <v>2</v>
      </c>
      <c r="AN1612" t="s">
        <v>1023</v>
      </c>
      <c r="AO1612">
        <v>0</v>
      </c>
      <c r="AP1612">
        <v>0.94</v>
      </c>
      <c r="AQ1612">
        <v>0.33</v>
      </c>
      <c r="AR1612">
        <v>0.5</v>
      </c>
      <c r="AS1612">
        <v>0.99</v>
      </c>
      <c r="AT1612">
        <v>0.99</v>
      </c>
      <c r="AU1612">
        <v>1.175</v>
      </c>
      <c r="AV1612">
        <v>411</v>
      </c>
      <c r="AW1612">
        <v>393</v>
      </c>
      <c r="AX1612">
        <v>396</v>
      </c>
    </row>
    <row r="1613" spans="1:50">
      <c r="A1613" s="22">
        <v>43136</v>
      </c>
      <c r="B1613">
        <v>1095</v>
      </c>
      <c r="C1613">
        <v>1105</v>
      </c>
      <c r="D1613">
        <v>1065</v>
      </c>
      <c r="E1613">
        <v>1096</v>
      </c>
      <c r="F1613" s="22">
        <v>43137</v>
      </c>
      <c r="G1613">
        <v>961</v>
      </c>
      <c r="H1613">
        <v>1030</v>
      </c>
      <c r="I1613">
        <v>930</v>
      </c>
      <c r="J1613">
        <v>1005</v>
      </c>
      <c r="K1613" s="22">
        <v>43138</v>
      </c>
      <c r="L1613">
        <v>1155</v>
      </c>
      <c r="M1613">
        <v>0.98</v>
      </c>
      <c r="N1613" s="8" t="str">
        <f>IF(AND(AM1613=1,AC1613&lt;-0.005,AE1613&gt;O$1),R1613,"")</f>
        <v/>
      </c>
      <c r="O1613" s="8">
        <f t="shared" si="127"/>
        <v>75190.205366946699</v>
      </c>
      <c r="P1613" s="8" t="str">
        <f t="shared" si="131"/>
        <v/>
      </c>
      <c r="Q1613" s="8">
        <f t="shared" si="128"/>
        <v>66379.323149838048</v>
      </c>
      <c r="R1613" s="8">
        <f t="shared" si="129"/>
        <v>97207.859358841801</v>
      </c>
      <c r="S1613" s="8">
        <f t="shared" si="130"/>
        <v>190207.70693466236</v>
      </c>
      <c r="U1613" s="25">
        <v>43138.32</v>
      </c>
      <c r="V1613">
        <v>30</v>
      </c>
      <c r="W1613">
        <v>6927</v>
      </c>
      <c r="X1613" t="s">
        <v>1076</v>
      </c>
      <c r="Y1613" t="s">
        <v>962</v>
      </c>
      <c r="Z1613" s="25">
        <v>43137.998611111114</v>
      </c>
      <c r="AA1613">
        <v>1150</v>
      </c>
      <c r="AB1613">
        <v>145</v>
      </c>
      <c r="AC1613" s="24">
        <v>0.14430000000000001</v>
      </c>
      <c r="AD1613">
        <v>12000</v>
      </c>
      <c r="AE1613">
        <v>13787660</v>
      </c>
      <c r="AF1613" s="22">
        <v>43137</v>
      </c>
      <c r="AG1613">
        <v>961</v>
      </c>
      <c r="AH1613">
        <v>1005</v>
      </c>
      <c r="AI1613" s="22">
        <v>43138</v>
      </c>
      <c r="AJ1613">
        <v>1155</v>
      </c>
      <c r="AK1613">
        <v>967</v>
      </c>
      <c r="AM1613">
        <v>2</v>
      </c>
      <c r="AN1613" t="s">
        <v>1023</v>
      </c>
      <c r="AO1613">
        <v>4605.5</v>
      </c>
      <c r="AP1613">
        <v>2.99</v>
      </c>
      <c r="AQ1613">
        <v>0</v>
      </c>
      <c r="AR1613">
        <v>0.78</v>
      </c>
      <c r="AS1613">
        <v>0.98</v>
      </c>
      <c r="AT1613">
        <v>1.04</v>
      </c>
      <c r="AU1613">
        <v>0.81799999999999995</v>
      </c>
      <c r="AV1613">
        <v>1160</v>
      </c>
      <c r="AW1613">
        <v>950</v>
      </c>
      <c r="AX1613">
        <v>967</v>
      </c>
    </row>
    <row r="1614" spans="1:50">
      <c r="A1614" s="22">
        <v>43136</v>
      </c>
      <c r="B1614">
        <v>370</v>
      </c>
      <c r="C1614">
        <v>372</v>
      </c>
      <c r="D1614">
        <v>358</v>
      </c>
      <c r="E1614">
        <v>359</v>
      </c>
      <c r="F1614" s="22">
        <v>43137</v>
      </c>
      <c r="G1614">
        <v>326</v>
      </c>
      <c r="H1614">
        <v>336</v>
      </c>
      <c r="I1614">
        <v>293</v>
      </c>
      <c r="J1614">
        <v>317</v>
      </c>
      <c r="K1614" s="22">
        <v>43138</v>
      </c>
      <c r="L1614">
        <v>340</v>
      </c>
      <c r="M1614">
        <v>0.95</v>
      </c>
      <c r="N1614" s="8" t="str">
        <f>IF(AND(AM1614=1,AC1614&lt;-0.005,AE1614&gt;O$1),R1614,"")</f>
        <v/>
      </c>
      <c r="O1614" s="8">
        <f t="shared" si="127"/>
        <v>75190.205366946699</v>
      </c>
      <c r="P1614" s="8" t="str">
        <f t="shared" si="131"/>
        <v/>
      </c>
      <c r="Q1614" s="8">
        <f t="shared" si="128"/>
        <v>66379.323149838048</v>
      </c>
      <c r="R1614" s="8">
        <f t="shared" si="129"/>
        <v>44871.794871794824</v>
      </c>
      <c r="S1614" s="8">
        <f t="shared" si="130"/>
        <v>190207.70693466236</v>
      </c>
      <c r="U1614" s="25">
        <v>43138.32</v>
      </c>
      <c r="V1614">
        <v>31</v>
      </c>
      <c r="W1614">
        <v>4597</v>
      </c>
      <c r="X1614" t="s">
        <v>1079</v>
      </c>
      <c r="Y1614" t="s">
        <v>957</v>
      </c>
      <c r="Z1614" s="25">
        <v>43137.997916666667</v>
      </c>
      <c r="AA1614">
        <v>332</v>
      </c>
      <c r="AB1614">
        <v>15</v>
      </c>
      <c r="AC1614" s="24">
        <v>4.7300000000000002E-2</v>
      </c>
      <c r="AD1614">
        <v>11600</v>
      </c>
      <c r="AE1614">
        <v>3755440</v>
      </c>
      <c r="AF1614" s="22">
        <v>43137</v>
      </c>
      <c r="AG1614">
        <v>326</v>
      </c>
      <c r="AH1614">
        <v>317</v>
      </c>
      <c r="AI1614" s="22">
        <v>43138</v>
      </c>
      <c r="AJ1614">
        <v>340</v>
      </c>
      <c r="AK1614">
        <v>312</v>
      </c>
      <c r="AM1614">
        <v>2</v>
      </c>
      <c r="AN1614" t="s">
        <v>1023</v>
      </c>
      <c r="AO1614">
        <v>0</v>
      </c>
      <c r="AP1614">
        <v>0</v>
      </c>
      <c r="AQ1614">
        <v>0.06</v>
      </c>
      <c r="AR1614">
        <v>0.41</v>
      </c>
      <c r="AS1614">
        <v>0.95</v>
      </c>
      <c r="AT1614">
        <v>0.95</v>
      </c>
      <c r="AU1614">
        <v>1.139</v>
      </c>
      <c r="AV1614">
        <v>340</v>
      </c>
      <c r="AW1614">
        <v>311</v>
      </c>
      <c r="AX1614">
        <v>312</v>
      </c>
    </row>
    <row r="1615" spans="1:50">
      <c r="A1615" s="22">
        <v>43136</v>
      </c>
      <c r="B1615">
        <v>920</v>
      </c>
      <c r="C1615">
        <v>925</v>
      </c>
      <c r="D1615">
        <v>895</v>
      </c>
      <c r="E1615">
        <v>897</v>
      </c>
      <c r="F1615" s="22">
        <v>43137</v>
      </c>
      <c r="G1615">
        <v>830</v>
      </c>
      <c r="H1615">
        <v>831</v>
      </c>
      <c r="I1615">
        <v>764</v>
      </c>
      <c r="J1615">
        <v>810</v>
      </c>
      <c r="K1615" s="22">
        <v>43138</v>
      </c>
      <c r="L1615">
        <v>850</v>
      </c>
      <c r="M1615">
        <v>0.88</v>
      </c>
      <c r="N1615" s="8" t="str">
        <f>IF(AND(AM1615=1,AC1615&lt;-0.005,AE1615&gt;O$1),R1615,"")</f>
        <v/>
      </c>
      <c r="O1615" s="8">
        <f t="shared" si="127"/>
        <v>75190.205366946699</v>
      </c>
      <c r="P1615" s="8" t="str">
        <f t="shared" si="131"/>
        <v/>
      </c>
      <c r="Q1615" s="8">
        <f t="shared" si="128"/>
        <v>66379.323149838048</v>
      </c>
      <c r="R1615" s="8">
        <f t="shared" si="129"/>
        <v>33249.686323713948</v>
      </c>
      <c r="S1615" s="8">
        <f t="shared" si="130"/>
        <v>223457.39325837631</v>
      </c>
      <c r="U1615" s="25">
        <v>43138.32</v>
      </c>
      <c r="V1615">
        <v>32</v>
      </c>
      <c r="W1615">
        <v>9517</v>
      </c>
      <c r="X1615" t="s">
        <v>1533</v>
      </c>
      <c r="Y1615" t="s">
        <v>962</v>
      </c>
      <c r="Z1615" s="25">
        <v>43137.997916666667</v>
      </c>
      <c r="AA1615">
        <v>825</v>
      </c>
      <c r="AB1615">
        <v>15</v>
      </c>
      <c r="AC1615" s="24">
        <v>1.8499999999999999E-2</v>
      </c>
      <c r="AD1615">
        <v>11500</v>
      </c>
      <c r="AE1615">
        <v>9361100</v>
      </c>
      <c r="AF1615" s="22">
        <v>43137</v>
      </c>
      <c r="AG1615">
        <v>830</v>
      </c>
      <c r="AH1615">
        <v>810</v>
      </c>
      <c r="AI1615" s="22">
        <v>43138</v>
      </c>
      <c r="AJ1615">
        <v>850</v>
      </c>
      <c r="AK1615">
        <v>797</v>
      </c>
      <c r="AM1615">
        <v>1</v>
      </c>
      <c r="AN1615">
        <v>0</v>
      </c>
      <c r="AO1615">
        <v>3.38</v>
      </c>
      <c r="AP1615">
        <v>1.23</v>
      </c>
      <c r="AQ1615">
        <v>0</v>
      </c>
      <c r="AR1615">
        <v>0</v>
      </c>
      <c r="AS1615">
        <v>0.88</v>
      </c>
      <c r="AT1615">
        <v>0.89</v>
      </c>
      <c r="AU1615">
        <v>1.0669999999999999</v>
      </c>
      <c r="AV1615">
        <v>851</v>
      </c>
      <c r="AW1615">
        <v>795</v>
      </c>
      <c r="AX1615">
        <v>797</v>
      </c>
    </row>
    <row r="1616" spans="1:50">
      <c r="A1616" s="22">
        <v>43136</v>
      </c>
      <c r="B1616">
        <v>12270</v>
      </c>
      <c r="C1616">
        <v>12290</v>
      </c>
      <c r="D1616">
        <v>11790</v>
      </c>
      <c r="E1616">
        <v>11790</v>
      </c>
      <c r="F1616" s="22">
        <v>43137</v>
      </c>
      <c r="G1616">
        <v>14790</v>
      </c>
      <c r="H1616">
        <v>14790</v>
      </c>
      <c r="I1616">
        <v>14790</v>
      </c>
      <c r="J1616">
        <v>14790</v>
      </c>
      <c r="K1616" s="22">
        <v>43138</v>
      </c>
      <c r="L1616">
        <v>15090</v>
      </c>
      <c r="M1616">
        <v>1.05</v>
      </c>
      <c r="N1616" s="8" t="str">
        <f>IF(AND(AM1616=1,AC1616&lt;-0.005,AE1616&gt;O$1),R1616,"")</f>
        <v/>
      </c>
      <c r="O1616" s="8">
        <f t="shared" si="127"/>
        <v>75190.205366946699</v>
      </c>
      <c r="P1616" s="8" t="str">
        <f t="shared" si="131"/>
        <v/>
      </c>
      <c r="Q1616" s="8">
        <f t="shared" si="128"/>
        <v>66379.323149838048</v>
      </c>
      <c r="R1616" s="8">
        <f t="shared" si="129"/>
        <v>-42172.330097087375</v>
      </c>
      <c r="S1616" s="8">
        <f t="shared" si="130"/>
        <v>223457.39325837631</v>
      </c>
      <c r="U1616" s="25">
        <v>43138.32</v>
      </c>
      <c r="V1616">
        <v>33</v>
      </c>
      <c r="W1616">
        <v>1552</v>
      </c>
      <c r="X1616" t="s">
        <v>1525</v>
      </c>
      <c r="Y1616" t="s">
        <v>954</v>
      </c>
      <c r="Z1616" s="25">
        <v>43137.998611111114</v>
      </c>
      <c r="AA1616">
        <v>15000</v>
      </c>
      <c r="AB1616">
        <v>210</v>
      </c>
      <c r="AC1616" s="24">
        <v>1.4200000000000001E-2</v>
      </c>
      <c r="AD1616">
        <v>11052</v>
      </c>
      <c r="AE1616">
        <v>187378821</v>
      </c>
      <c r="AF1616" s="22">
        <v>43137</v>
      </c>
      <c r="AG1616">
        <v>14790</v>
      </c>
      <c r="AH1616">
        <v>14790</v>
      </c>
      <c r="AI1616" s="22">
        <v>43138</v>
      </c>
      <c r="AJ1616">
        <v>15090</v>
      </c>
      <c r="AK1616">
        <v>16480</v>
      </c>
      <c r="AM1616" t="s">
        <v>1068</v>
      </c>
      <c r="AN1616">
        <v>5</v>
      </c>
      <c r="AO1616" s="26">
        <v>3.5999999999999999E-3</v>
      </c>
      <c r="AQ1616">
        <v>0.69</v>
      </c>
      <c r="AR1616">
        <v>0.27</v>
      </c>
      <c r="AS1616">
        <v>1.05</v>
      </c>
      <c r="AT1616">
        <v>0.95</v>
      </c>
      <c r="AU1616">
        <v>1.5620000000000001</v>
      </c>
      <c r="AV1616">
        <v>16500</v>
      </c>
      <c r="AW1616">
        <v>14800</v>
      </c>
      <c r="AX1616">
        <v>16480</v>
      </c>
    </row>
    <row r="1617" spans="1:50">
      <c r="A1617" s="22">
        <v>43136</v>
      </c>
      <c r="B1617">
        <v>118</v>
      </c>
      <c r="C1617">
        <v>121</v>
      </c>
      <c r="D1617">
        <v>116</v>
      </c>
      <c r="E1617">
        <v>120</v>
      </c>
      <c r="F1617" s="22">
        <v>43137</v>
      </c>
      <c r="G1617">
        <v>113</v>
      </c>
      <c r="H1617">
        <v>114</v>
      </c>
      <c r="I1617">
        <v>97</v>
      </c>
      <c r="J1617">
        <v>104</v>
      </c>
      <c r="K1617" s="22">
        <v>43138</v>
      </c>
      <c r="L1617">
        <v>111</v>
      </c>
      <c r="M1617">
        <v>1.1200000000000001</v>
      </c>
      <c r="N1617" s="8" t="str">
        <f>IF(AND(AM1617=1,AC1617&lt;-0.005,AE1617&gt;O$1),R1617,"")</f>
        <v/>
      </c>
      <c r="O1617" s="8">
        <f t="shared" si="127"/>
        <v>75190.205366946699</v>
      </c>
      <c r="P1617" s="8" t="str">
        <f t="shared" si="131"/>
        <v/>
      </c>
      <c r="Q1617" s="8">
        <f t="shared" si="128"/>
        <v>66379.323149838048</v>
      </c>
      <c r="R1617" s="8">
        <f t="shared" si="129"/>
        <v>23584.905660377408</v>
      </c>
      <c r="S1617" s="8">
        <f t="shared" si="130"/>
        <v>223457.39325837631</v>
      </c>
      <c r="U1617" s="25">
        <v>43138.32</v>
      </c>
      <c r="V1617">
        <v>34</v>
      </c>
      <c r="W1617">
        <v>6835</v>
      </c>
      <c r="X1617" t="s">
        <v>1133</v>
      </c>
      <c r="Y1617" t="s">
        <v>954</v>
      </c>
      <c r="Z1617" s="25">
        <v>43137.993055555555</v>
      </c>
      <c r="AA1617">
        <v>110</v>
      </c>
      <c r="AB1617">
        <v>6</v>
      </c>
      <c r="AC1617" s="24">
        <v>5.7700000000000001E-2</v>
      </c>
      <c r="AD1617">
        <v>10800</v>
      </c>
      <c r="AE1617">
        <v>1126080</v>
      </c>
      <c r="AF1617" s="22">
        <v>43137</v>
      </c>
      <c r="AG1617">
        <v>113</v>
      </c>
      <c r="AH1617">
        <v>104</v>
      </c>
      <c r="AI1617" s="22">
        <v>43138</v>
      </c>
      <c r="AJ1617">
        <v>111</v>
      </c>
      <c r="AK1617">
        <v>106</v>
      </c>
      <c r="AM1617">
        <v>2</v>
      </c>
      <c r="AN1617" t="s">
        <v>1023</v>
      </c>
      <c r="AO1617">
        <v>187.47</v>
      </c>
      <c r="AP1617">
        <v>0</v>
      </c>
      <c r="AQ1617">
        <v>0.66</v>
      </c>
      <c r="AR1617">
        <v>0.67</v>
      </c>
      <c r="AS1617">
        <v>1.1200000000000001</v>
      </c>
      <c r="AT1617">
        <v>1.58</v>
      </c>
      <c r="AU1617">
        <v>1.252</v>
      </c>
      <c r="AV1617">
        <v>114</v>
      </c>
      <c r="AW1617">
        <v>106</v>
      </c>
      <c r="AX1617">
        <v>106</v>
      </c>
    </row>
    <row r="1618" spans="1:50">
      <c r="A1618" s="22">
        <v>43136</v>
      </c>
      <c r="B1618">
        <v>415</v>
      </c>
      <c r="C1618">
        <v>416</v>
      </c>
      <c r="D1618">
        <v>413</v>
      </c>
      <c r="E1618">
        <v>414</v>
      </c>
      <c r="F1618" s="22">
        <v>43137</v>
      </c>
      <c r="G1618">
        <v>403</v>
      </c>
      <c r="H1618">
        <v>404</v>
      </c>
      <c r="I1618">
        <v>399</v>
      </c>
      <c r="J1618">
        <v>403</v>
      </c>
      <c r="K1618" s="22">
        <v>43138</v>
      </c>
      <c r="L1618">
        <v>407</v>
      </c>
      <c r="M1618">
        <v>1.02</v>
      </c>
      <c r="N1618" s="8" t="str">
        <f>IF(AND(AM1618=1,AC1618&lt;-0.005,AE1618&gt;O$1),R1618,"")</f>
        <v/>
      </c>
      <c r="O1618" s="8">
        <f t="shared" si="127"/>
        <v>75190.205366946699</v>
      </c>
      <c r="P1618" s="8" t="str">
        <f t="shared" si="131"/>
        <v/>
      </c>
      <c r="Q1618" s="8">
        <f t="shared" si="128"/>
        <v>66379.323149838048</v>
      </c>
      <c r="R1618" s="8">
        <f t="shared" si="129"/>
        <v>3712.8712871287162</v>
      </c>
      <c r="S1618" s="8">
        <f t="shared" si="130"/>
        <v>227170.26454550502</v>
      </c>
      <c r="U1618" s="25">
        <v>43138.32</v>
      </c>
      <c r="V1618">
        <v>36</v>
      </c>
      <c r="W1618">
        <v>1699</v>
      </c>
      <c r="X1618" t="s">
        <v>1208</v>
      </c>
      <c r="Y1618" t="s">
        <v>954</v>
      </c>
      <c r="Z1618" s="25">
        <v>43137.982638888891</v>
      </c>
      <c r="AA1618">
        <v>404</v>
      </c>
      <c r="AB1618">
        <v>1</v>
      </c>
      <c r="AC1618" s="24">
        <v>2.5000000000000001E-3</v>
      </c>
      <c r="AD1618">
        <v>10080</v>
      </c>
      <c r="AE1618">
        <v>4072320</v>
      </c>
      <c r="AF1618" s="22">
        <v>43137</v>
      </c>
      <c r="AG1618">
        <v>403</v>
      </c>
      <c r="AH1618">
        <v>403</v>
      </c>
      <c r="AI1618" s="22">
        <v>43138</v>
      </c>
      <c r="AJ1618">
        <v>407</v>
      </c>
      <c r="AK1618">
        <v>404</v>
      </c>
      <c r="AM1618">
        <v>1</v>
      </c>
      <c r="AN1618">
        <v>0.5</v>
      </c>
      <c r="AO1618" s="26">
        <v>5.0000000000000001E-3</v>
      </c>
      <c r="AQ1618">
        <v>1</v>
      </c>
      <c r="AR1618">
        <v>1</v>
      </c>
      <c r="AS1618">
        <v>1.02</v>
      </c>
      <c r="AT1618">
        <v>1.0900000000000001</v>
      </c>
      <c r="AU1618">
        <v>0.35199999999999998</v>
      </c>
      <c r="AV1618">
        <v>408</v>
      </c>
      <c r="AW1618">
        <v>404</v>
      </c>
      <c r="AX1618">
        <v>404</v>
      </c>
    </row>
    <row r="1619" spans="1:50">
      <c r="A1619" s="22">
        <v>43136</v>
      </c>
      <c r="B1619">
        <v>396</v>
      </c>
      <c r="C1619">
        <v>399</v>
      </c>
      <c r="D1619">
        <v>390</v>
      </c>
      <c r="E1619">
        <v>393</v>
      </c>
      <c r="F1619" s="22">
        <v>43137</v>
      </c>
      <c r="G1619">
        <v>361</v>
      </c>
      <c r="H1619">
        <v>374</v>
      </c>
      <c r="I1619">
        <v>313</v>
      </c>
      <c r="J1619">
        <v>345</v>
      </c>
      <c r="K1619" s="22">
        <v>43138</v>
      </c>
      <c r="L1619">
        <v>374</v>
      </c>
      <c r="M1619">
        <v>1</v>
      </c>
      <c r="N1619" s="8" t="str">
        <f>IF(AND(AM1619=1,AC1619&lt;-0.005,AE1619&gt;O$1),R1619,"")</f>
        <v/>
      </c>
      <c r="O1619" s="8">
        <f t="shared" si="127"/>
        <v>75190.205366946699</v>
      </c>
      <c r="P1619" s="8" t="str">
        <f t="shared" si="131"/>
        <v/>
      </c>
      <c r="Q1619" s="8">
        <f t="shared" si="128"/>
        <v>66379.323149838048</v>
      </c>
      <c r="R1619" s="8">
        <f t="shared" si="129"/>
        <v>20891.364902506983</v>
      </c>
      <c r="S1619" s="8">
        <f t="shared" si="130"/>
        <v>227170.26454550502</v>
      </c>
      <c r="U1619" s="25">
        <v>43138.32</v>
      </c>
      <c r="V1619">
        <v>37</v>
      </c>
      <c r="W1619">
        <v>9980</v>
      </c>
      <c r="X1619" t="s">
        <v>287</v>
      </c>
      <c r="Y1619" t="s">
        <v>954</v>
      </c>
      <c r="Z1619" s="25">
        <v>43137.998611111114</v>
      </c>
      <c r="AA1619">
        <v>365</v>
      </c>
      <c r="AB1619">
        <v>20</v>
      </c>
      <c r="AC1619" s="24">
        <v>5.8000000000000003E-2</v>
      </c>
      <c r="AD1619">
        <v>9800</v>
      </c>
      <c r="AE1619">
        <v>3491820</v>
      </c>
      <c r="AF1619" s="22">
        <v>43137</v>
      </c>
      <c r="AG1619">
        <v>361</v>
      </c>
      <c r="AH1619">
        <v>345</v>
      </c>
      <c r="AI1619" s="22">
        <v>43138</v>
      </c>
      <c r="AJ1619">
        <v>374</v>
      </c>
      <c r="AK1619">
        <v>359</v>
      </c>
      <c r="AM1619" t="s">
        <v>1068</v>
      </c>
      <c r="AN1619" t="s">
        <v>1023</v>
      </c>
      <c r="AO1619">
        <v>0</v>
      </c>
      <c r="AP1619">
        <v>0.28999999999999998</v>
      </c>
      <c r="AQ1619">
        <v>0.5</v>
      </c>
      <c r="AR1619">
        <v>0.63</v>
      </c>
      <c r="AS1619">
        <v>1</v>
      </c>
      <c r="AT1619">
        <v>1.01</v>
      </c>
      <c r="AU1619">
        <v>1.645</v>
      </c>
      <c r="AV1619">
        <v>375</v>
      </c>
      <c r="AW1619">
        <v>358</v>
      </c>
      <c r="AX1619">
        <v>359</v>
      </c>
    </row>
    <row r="1620" spans="1:50">
      <c r="A1620" s="22">
        <v>43136</v>
      </c>
      <c r="B1620">
        <v>555</v>
      </c>
      <c r="C1620">
        <v>595</v>
      </c>
      <c r="D1620">
        <v>551</v>
      </c>
      <c r="E1620">
        <v>595</v>
      </c>
      <c r="F1620" s="22">
        <v>43137</v>
      </c>
      <c r="G1620">
        <v>535</v>
      </c>
      <c r="H1620">
        <v>555</v>
      </c>
      <c r="I1620">
        <v>495</v>
      </c>
      <c r="J1620">
        <v>535</v>
      </c>
      <c r="K1620" s="22">
        <v>43138</v>
      </c>
      <c r="L1620">
        <v>595</v>
      </c>
      <c r="M1620">
        <v>1.05</v>
      </c>
      <c r="N1620" s="8" t="str">
        <f>IF(AND(AM1620=1,AC1620&lt;-0.005,AE1620&gt;O$1),R1620,"")</f>
        <v/>
      </c>
      <c r="O1620" s="8">
        <f t="shared" ref="O1620:O1683" si="132">SUM(N1620,O1619)</f>
        <v>75190.205366946699</v>
      </c>
      <c r="P1620" s="8" t="str">
        <f t="shared" si="131"/>
        <v/>
      </c>
      <c r="Q1620" s="8">
        <f t="shared" ref="Q1620:Q1683" si="133">SUM(P1620,Q1619)</f>
        <v>66379.323149838048</v>
      </c>
      <c r="R1620" s="8">
        <f t="shared" ref="R1620:R1683" si="134">(AJ1620/AK1620-1)*500000</f>
        <v>55037.313432835799</v>
      </c>
      <c r="S1620" s="8">
        <f t="shared" ref="S1620:S1683" si="135">IF(AM1620=1,SUM(R1620,S1619),S1619)</f>
        <v>282207.57797834079</v>
      </c>
      <c r="U1620" s="25">
        <v>43138.320011574076</v>
      </c>
      <c r="V1620">
        <v>38</v>
      </c>
      <c r="W1620">
        <v>9913</v>
      </c>
      <c r="X1620" t="s">
        <v>810</v>
      </c>
      <c r="Y1620" t="s">
        <v>960</v>
      </c>
      <c r="Z1620" s="25">
        <v>43137.995833333334</v>
      </c>
      <c r="AA1620">
        <v>588.5</v>
      </c>
      <c r="AB1620">
        <v>53.5</v>
      </c>
      <c r="AC1620" s="24">
        <v>0.1</v>
      </c>
      <c r="AD1620">
        <v>9100</v>
      </c>
      <c r="AE1620">
        <v>5236340</v>
      </c>
      <c r="AF1620" s="22">
        <v>43137</v>
      </c>
      <c r="AG1620">
        <v>535</v>
      </c>
      <c r="AH1620">
        <v>535</v>
      </c>
      <c r="AI1620" s="22">
        <v>43138</v>
      </c>
      <c r="AJ1620">
        <v>595</v>
      </c>
      <c r="AK1620">
        <v>536</v>
      </c>
      <c r="AM1620">
        <v>1</v>
      </c>
      <c r="AN1620" t="s">
        <v>1023</v>
      </c>
      <c r="AO1620">
        <v>27.2</v>
      </c>
      <c r="AP1620">
        <v>0.56000000000000005</v>
      </c>
      <c r="AQ1620">
        <v>0.74</v>
      </c>
      <c r="AR1620">
        <v>0.83</v>
      </c>
      <c r="AS1620">
        <v>1.05</v>
      </c>
      <c r="AT1620">
        <v>1.1499999999999999</v>
      </c>
      <c r="AU1620">
        <v>0.72099999999999997</v>
      </c>
      <c r="AV1620">
        <v>610</v>
      </c>
      <c r="AW1620">
        <v>535</v>
      </c>
      <c r="AX1620">
        <v>536</v>
      </c>
    </row>
    <row r="1621" spans="1:50">
      <c r="A1621" s="22">
        <v>43136</v>
      </c>
      <c r="B1621">
        <v>1850</v>
      </c>
      <c r="C1621">
        <v>1920</v>
      </c>
      <c r="D1621">
        <v>1821</v>
      </c>
      <c r="E1621">
        <v>1852</v>
      </c>
      <c r="F1621" s="22">
        <v>43137</v>
      </c>
      <c r="G1621">
        <v>1612</v>
      </c>
      <c r="H1621">
        <v>1736</v>
      </c>
      <c r="I1621">
        <v>1452</v>
      </c>
      <c r="J1621">
        <v>1492</v>
      </c>
      <c r="K1621" s="22">
        <v>43138</v>
      </c>
      <c r="L1621">
        <v>1674</v>
      </c>
      <c r="M1621">
        <v>1.17</v>
      </c>
      <c r="N1621" s="8" t="str">
        <f>IF(AND(AM1621=1,AC1621&lt;-0.005,AE1621&gt;O$1),R1621,"")</f>
        <v/>
      </c>
      <c r="O1621" s="8">
        <f t="shared" si="132"/>
        <v>75190.205366946699</v>
      </c>
      <c r="P1621" s="8" t="str">
        <f t="shared" si="131"/>
        <v/>
      </c>
      <c r="Q1621" s="8">
        <f t="shared" si="133"/>
        <v>66379.323149838048</v>
      </c>
      <c r="R1621" s="8">
        <f t="shared" si="134"/>
        <v>55776.892430278836</v>
      </c>
      <c r="S1621" s="8">
        <f t="shared" si="135"/>
        <v>337984.47040861961</v>
      </c>
      <c r="U1621" s="25">
        <v>43138.320011574076</v>
      </c>
      <c r="V1621">
        <v>39</v>
      </c>
      <c r="W1621">
        <v>6882</v>
      </c>
      <c r="X1621" t="s">
        <v>1065</v>
      </c>
      <c r="Y1621" t="s">
        <v>954</v>
      </c>
      <c r="Z1621" s="25">
        <v>43137.996527777781</v>
      </c>
      <c r="AA1621">
        <v>1605</v>
      </c>
      <c r="AB1621">
        <v>113</v>
      </c>
      <c r="AC1621" s="24">
        <v>7.5700000000000003E-2</v>
      </c>
      <c r="AD1621">
        <v>8600</v>
      </c>
      <c r="AE1621">
        <v>13221240</v>
      </c>
      <c r="AF1621" s="22">
        <v>43137</v>
      </c>
      <c r="AG1621">
        <v>1612</v>
      </c>
      <c r="AH1621">
        <v>1492</v>
      </c>
      <c r="AI1621" s="22">
        <v>43138</v>
      </c>
      <c r="AJ1621">
        <v>1674</v>
      </c>
      <c r="AK1621">
        <v>1506</v>
      </c>
      <c r="AM1621">
        <v>1</v>
      </c>
      <c r="AN1621" t="s">
        <v>1023</v>
      </c>
      <c r="AO1621">
        <v>5.05</v>
      </c>
      <c r="AP1621" t="s">
        <v>956</v>
      </c>
      <c r="AQ1621">
        <v>1</v>
      </c>
      <c r="AR1621">
        <v>1</v>
      </c>
      <c r="AS1621">
        <v>1.17</v>
      </c>
      <c r="AT1621">
        <v>1.36</v>
      </c>
      <c r="AU1621">
        <v>0.78500000000000003</v>
      </c>
      <c r="AV1621">
        <v>1678</v>
      </c>
      <c r="AW1621">
        <v>1492</v>
      </c>
      <c r="AX1621">
        <v>1506</v>
      </c>
    </row>
    <row r="1622" spans="1:50">
      <c r="A1622" s="22">
        <v>43136</v>
      </c>
      <c r="B1622">
        <v>2761</v>
      </c>
      <c r="C1622">
        <v>2839</v>
      </c>
      <c r="D1622">
        <v>2761</v>
      </c>
      <c r="E1622">
        <v>2829</v>
      </c>
      <c r="F1622" s="22">
        <v>43137</v>
      </c>
      <c r="G1622">
        <v>2679</v>
      </c>
      <c r="H1622">
        <v>2780</v>
      </c>
      <c r="I1622">
        <v>2574</v>
      </c>
      <c r="J1622">
        <v>2660</v>
      </c>
      <c r="K1622" s="22">
        <v>43138</v>
      </c>
      <c r="L1622">
        <v>3060</v>
      </c>
      <c r="M1622">
        <v>0.95</v>
      </c>
      <c r="N1622" s="8" t="str">
        <f>IF(AND(AM1622=1,AC1622&lt;-0.005,AE1622&gt;O$1),R1622,"")</f>
        <v/>
      </c>
      <c r="O1622" s="8">
        <f t="shared" si="132"/>
        <v>75190.205366946699</v>
      </c>
      <c r="P1622" s="8" t="str">
        <f t="shared" si="131"/>
        <v/>
      </c>
      <c r="Q1622" s="8">
        <f t="shared" si="133"/>
        <v>66379.323149838048</v>
      </c>
      <c r="R1622" s="8">
        <f t="shared" si="134"/>
        <v>39112.050739957718</v>
      </c>
      <c r="S1622" s="8">
        <f t="shared" si="135"/>
        <v>377096.52114857733</v>
      </c>
      <c r="U1622" s="25">
        <v>43138.320011574076</v>
      </c>
      <c r="V1622">
        <v>40</v>
      </c>
      <c r="W1622">
        <v>3436</v>
      </c>
      <c r="X1622" t="s">
        <v>1163</v>
      </c>
      <c r="Y1622" t="s">
        <v>962</v>
      </c>
      <c r="Z1622" s="25">
        <v>43137.997916666667</v>
      </c>
      <c r="AA1622">
        <v>2830</v>
      </c>
      <c r="AB1622">
        <v>170</v>
      </c>
      <c r="AC1622" s="24">
        <v>6.3899999999999998E-2</v>
      </c>
      <c r="AD1622">
        <v>6700</v>
      </c>
      <c r="AE1622">
        <v>18439400</v>
      </c>
      <c r="AF1622" s="22">
        <v>43137</v>
      </c>
      <c r="AG1622">
        <v>2679</v>
      </c>
      <c r="AH1622">
        <v>2660</v>
      </c>
      <c r="AI1622" s="22">
        <v>43138</v>
      </c>
      <c r="AJ1622">
        <v>3060</v>
      </c>
      <c r="AK1622">
        <v>2838</v>
      </c>
      <c r="AM1622">
        <v>1</v>
      </c>
      <c r="AN1622">
        <v>0</v>
      </c>
      <c r="AO1622">
        <v>2.71</v>
      </c>
      <c r="AP1622">
        <v>0.98</v>
      </c>
      <c r="AQ1622">
        <v>0</v>
      </c>
      <c r="AR1622">
        <v>0.5</v>
      </c>
      <c r="AS1622">
        <v>0.95</v>
      </c>
      <c r="AT1622">
        <v>0.99</v>
      </c>
      <c r="AU1622">
        <v>0.94599999999999995</v>
      </c>
      <c r="AV1622">
        <v>3075</v>
      </c>
      <c r="AW1622">
        <v>2833</v>
      </c>
      <c r="AX1622">
        <v>2838</v>
      </c>
    </row>
    <row r="1623" spans="1:50">
      <c r="A1623" s="22">
        <v>43136</v>
      </c>
      <c r="B1623">
        <v>1620</v>
      </c>
      <c r="C1623">
        <v>1753</v>
      </c>
      <c r="D1623">
        <v>1560</v>
      </c>
      <c r="E1623">
        <v>1706</v>
      </c>
      <c r="F1623" s="22">
        <v>43137</v>
      </c>
      <c r="G1623">
        <v>1641</v>
      </c>
      <c r="H1623">
        <v>1646</v>
      </c>
      <c r="I1623">
        <v>1320</v>
      </c>
      <c r="J1623">
        <v>1515</v>
      </c>
      <c r="K1623" s="22">
        <v>43138</v>
      </c>
      <c r="L1623">
        <v>1655</v>
      </c>
      <c r="M1623">
        <v>1.23</v>
      </c>
      <c r="N1623" s="8" t="str">
        <f>IF(AND(AM1623=1,AC1623&lt;-0.005,AE1623&gt;O$1),R1623,"")</f>
        <v/>
      </c>
      <c r="O1623" s="8">
        <f t="shared" si="132"/>
        <v>75190.205366946699</v>
      </c>
      <c r="P1623" s="8" t="str">
        <f t="shared" si="131"/>
        <v/>
      </c>
      <c r="Q1623" s="8">
        <f t="shared" si="133"/>
        <v>66379.323149838048</v>
      </c>
      <c r="R1623" s="8">
        <f t="shared" si="134"/>
        <v>49833.887043189359</v>
      </c>
      <c r="S1623" s="8">
        <f t="shared" si="135"/>
        <v>377096.52114857733</v>
      </c>
      <c r="U1623" s="25">
        <v>43138.320011574076</v>
      </c>
      <c r="V1623">
        <v>41</v>
      </c>
      <c r="W1623">
        <v>4586</v>
      </c>
      <c r="X1623" t="s">
        <v>1221</v>
      </c>
      <c r="Y1623" t="s">
        <v>957</v>
      </c>
      <c r="Z1623" s="25">
        <v>43137.995833333334</v>
      </c>
      <c r="AA1623">
        <v>1600</v>
      </c>
      <c r="AB1623">
        <v>85</v>
      </c>
      <c r="AC1623" s="24">
        <v>5.6099999999999997E-2</v>
      </c>
      <c r="AD1623">
        <v>6700</v>
      </c>
      <c r="AE1623">
        <v>10509980</v>
      </c>
      <c r="AF1623" s="22">
        <v>43137</v>
      </c>
      <c r="AG1623">
        <v>1641</v>
      </c>
      <c r="AH1623">
        <v>1515</v>
      </c>
      <c r="AI1623" s="22">
        <v>43138</v>
      </c>
      <c r="AJ1623">
        <v>1655</v>
      </c>
      <c r="AK1623">
        <v>1505</v>
      </c>
      <c r="AM1623">
        <v>2</v>
      </c>
      <c r="AN1623" t="s">
        <v>1023</v>
      </c>
      <c r="AO1623">
        <v>0</v>
      </c>
      <c r="AP1623">
        <v>0</v>
      </c>
      <c r="AQ1623">
        <v>1</v>
      </c>
      <c r="AR1623">
        <v>1</v>
      </c>
      <c r="AS1623">
        <v>1.23</v>
      </c>
      <c r="AT1623">
        <v>1.34</v>
      </c>
      <c r="AU1623">
        <v>0.76200000000000001</v>
      </c>
      <c r="AV1623">
        <v>1689</v>
      </c>
      <c r="AW1623">
        <v>1505</v>
      </c>
      <c r="AX1623">
        <v>1505</v>
      </c>
    </row>
    <row r="1624" spans="1:50">
      <c r="A1624" s="22">
        <v>43136</v>
      </c>
      <c r="B1624">
        <v>2510</v>
      </c>
      <c r="C1624">
        <v>2564</v>
      </c>
      <c r="D1624">
        <v>2456</v>
      </c>
      <c r="E1624">
        <v>2497</v>
      </c>
      <c r="F1624" s="22">
        <v>43137</v>
      </c>
      <c r="G1624">
        <v>2320</v>
      </c>
      <c r="H1624">
        <v>2382</v>
      </c>
      <c r="I1624">
        <v>2162</v>
      </c>
      <c r="J1624">
        <v>2220</v>
      </c>
      <c r="K1624" s="22">
        <v>43138</v>
      </c>
      <c r="L1624">
        <v>2331</v>
      </c>
      <c r="M1624">
        <v>0.99</v>
      </c>
      <c r="N1624" s="8" t="str">
        <f>IF(AND(AM1624=1,AC1624&lt;-0.005,AE1624&gt;O$1),R1624,"")</f>
        <v/>
      </c>
      <c r="O1624" s="8">
        <f t="shared" si="132"/>
        <v>75190.205366946699</v>
      </c>
      <c r="P1624" s="8" t="str">
        <f t="shared" si="131"/>
        <v/>
      </c>
      <c r="Q1624" s="8">
        <f t="shared" si="133"/>
        <v>66379.323149838048</v>
      </c>
      <c r="R1624" s="8">
        <f t="shared" si="134"/>
        <v>34633.027522935736</v>
      </c>
      <c r="S1624" s="8">
        <f t="shared" si="135"/>
        <v>411729.5486715131</v>
      </c>
      <c r="U1624" s="25">
        <v>43138.320011574076</v>
      </c>
      <c r="V1624">
        <v>42</v>
      </c>
      <c r="W1624">
        <v>8473</v>
      </c>
      <c r="X1624" t="s">
        <v>1114</v>
      </c>
      <c r="Y1624" t="s">
        <v>962</v>
      </c>
      <c r="Z1624" s="25">
        <v>43137.998611111114</v>
      </c>
      <c r="AA1624">
        <v>2300</v>
      </c>
      <c r="AB1624">
        <v>80</v>
      </c>
      <c r="AC1624" s="24">
        <v>3.5999999999999997E-2</v>
      </c>
      <c r="AD1624">
        <v>6500</v>
      </c>
      <c r="AE1624">
        <v>14691610</v>
      </c>
      <c r="AF1624" s="22">
        <v>43137</v>
      </c>
      <c r="AG1624">
        <v>2320</v>
      </c>
      <c r="AH1624">
        <v>2220</v>
      </c>
      <c r="AI1624" s="22">
        <v>43138</v>
      </c>
      <c r="AJ1624">
        <v>2331</v>
      </c>
      <c r="AK1624">
        <v>2180</v>
      </c>
      <c r="AM1624">
        <v>1</v>
      </c>
      <c r="AN1624" t="s">
        <v>1023</v>
      </c>
      <c r="AO1624">
        <v>3.24</v>
      </c>
      <c r="AP1624">
        <v>3.15</v>
      </c>
      <c r="AQ1624">
        <v>0.47</v>
      </c>
      <c r="AR1624">
        <v>0.84</v>
      </c>
      <c r="AS1624">
        <v>0.99</v>
      </c>
      <c r="AT1624">
        <v>1.17</v>
      </c>
      <c r="AU1624">
        <v>0.73499999999999999</v>
      </c>
      <c r="AV1624">
        <v>2335</v>
      </c>
      <c r="AW1624">
        <v>2178</v>
      </c>
      <c r="AX1624">
        <v>2180</v>
      </c>
    </row>
    <row r="1625" spans="1:50">
      <c r="A1625" s="22">
        <v>43136</v>
      </c>
      <c r="B1625">
        <v>1031</v>
      </c>
      <c r="C1625">
        <v>1071</v>
      </c>
      <c r="D1625">
        <v>1028</v>
      </c>
      <c r="E1625">
        <v>1059</v>
      </c>
      <c r="F1625" s="22">
        <v>43137</v>
      </c>
      <c r="G1625">
        <v>969</v>
      </c>
      <c r="H1625">
        <v>995</v>
      </c>
      <c r="I1625">
        <v>856</v>
      </c>
      <c r="J1625">
        <v>927</v>
      </c>
      <c r="K1625" s="22">
        <v>43138</v>
      </c>
      <c r="L1625">
        <v>1002</v>
      </c>
      <c r="M1625">
        <v>1.06</v>
      </c>
      <c r="N1625" s="8" t="str">
        <f>IF(AND(AM1625=1,AC1625&lt;-0.005,AE1625&gt;O$1),R1625,"")</f>
        <v/>
      </c>
      <c r="O1625" s="8">
        <f t="shared" si="132"/>
        <v>75190.205366946699</v>
      </c>
      <c r="P1625" s="8" t="str">
        <f t="shared" si="131"/>
        <v/>
      </c>
      <c r="Q1625" s="8">
        <f t="shared" si="133"/>
        <v>66379.323149838048</v>
      </c>
      <c r="R1625" s="8">
        <f t="shared" si="134"/>
        <v>69965.870307167279</v>
      </c>
      <c r="S1625" s="8">
        <f t="shared" si="135"/>
        <v>411729.5486715131</v>
      </c>
      <c r="U1625" s="25">
        <v>43138.320011574076</v>
      </c>
      <c r="V1625">
        <v>43</v>
      </c>
      <c r="W1625">
        <v>9888</v>
      </c>
      <c r="X1625" t="s">
        <v>211</v>
      </c>
      <c r="Y1625" t="s">
        <v>960</v>
      </c>
      <c r="Z1625" s="25">
        <v>43137.995833333334</v>
      </c>
      <c r="AA1625">
        <v>935</v>
      </c>
      <c r="AB1625">
        <v>8</v>
      </c>
      <c r="AC1625" s="24">
        <v>8.6E-3</v>
      </c>
      <c r="AD1625">
        <v>6400</v>
      </c>
      <c r="AE1625">
        <v>5927410</v>
      </c>
      <c r="AF1625" s="22">
        <v>43137</v>
      </c>
      <c r="AG1625">
        <v>969</v>
      </c>
      <c r="AH1625">
        <v>927</v>
      </c>
      <c r="AI1625" s="22">
        <v>43138</v>
      </c>
      <c r="AJ1625">
        <v>1002</v>
      </c>
      <c r="AK1625">
        <v>879</v>
      </c>
      <c r="AM1625">
        <v>2</v>
      </c>
      <c r="AN1625" t="s">
        <v>1023</v>
      </c>
      <c r="AO1625">
        <v>441.15</v>
      </c>
      <c r="AP1625" t="s">
        <v>956</v>
      </c>
      <c r="AQ1625">
        <v>0.91</v>
      </c>
      <c r="AR1625">
        <v>0.96</v>
      </c>
      <c r="AS1625">
        <v>1.06</v>
      </c>
      <c r="AT1625">
        <v>1.1399999999999999</v>
      </c>
      <c r="AU1625">
        <v>0.80100000000000005</v>
      </c>
      <c r="AV1625">
        <v>1002</v>
      </c>
      <c r="AW1625">
        <v>876</v>
      </c>
      <c r="AX1625">
        <v>879</v>
      </c>
    </row>
    <row r="1626" spans="1:50">
      <c r="A1626" s="22">
        <v>43136</v>
      </c>
      <c r="B1626">
        <v>1889</v>
      </c>
      <c r="C1626">
        <v>1921</v>
      </c>
      <c r="D1626">
        <v>1841</v>
      </c>
      <c r="E1626">
        <v>1860</v>
      </c>
      <c r="F1626" s="22">
        <v>43137</v>
      </c>
      <c r="G1626">
        <v>1700</v>
      </c>
      <c r="H1626">
        <v>1763</v>
      </c>
      <c r="I1626">
        <v>1483</v>
      </c>
      <c r="J1626">
        <v>1641</v>
      </c>
      <c r="K1626" s="22">
        <v>43138</v>
      </c>
      <c r="L1626">
        <v>1770</v>
      </c>
      <c r="M1626">
        <v>1.02</v>
      </c>
      <c r="N1626" s="8" t="str">
        <f>IF(AND(AM1626=1,AC1626&lt;-0.005,AE1626&gt;O$1),R1626,"")</f>
        <v/>
      </c>
      <c r="O1626" s="8">
        <f t="shared" si="132"/>
        <v>75190.205366946699</v>
      </c>
      <c r="P1626" s="8" t="str">
        <f t="shared" ref="P1626:P1689" si="136">IF(AND(AM1626=1,AC1626&lt;Q$8,E1626/B1626-1&gt;Q$9,J1626&lt;Q$10),R1626,"")</f>
        <v/>
      </c>
      <c r="Q1626" s="8">
        <f t="shared" si="133"/>
        <v>66379.323149838048</v>
      </c>
      <c r="R1626" s="8">
        <f t="shared" si="134"/>
        <v>34097.767048883565</v>
      </c>
      <c r="S1626" s="8">
        <f t="shared" si="135"/>
        <v>411729.5486715131</v>
      </c>
      <c r="U1626" s="25">
        <v>43138.320011574076</v>
      </c>
      <c r="V1626">
        <v>44</v>
      </c>
      <c r="W1626">
        <v>3656</v>
      </c>
      <c r="X1626" t="s">
        <v>263</v>
      </c>
      <c r="Y1626" t="s">
        <v>962</v>
      </c>
      <c r="Z1626" s="25">
        <v>43137.998611111114</v>
      </c>
      <c r="AA1626">
        <v>1700</v>
      </c>
      <c r="AB1626">
        <v>59</v>
      </c>
      <c r="AC1626" s="24">
        <v>3.5999999999999997E-2</v>
      </c>
      <c r="AD1626">
        <v>6400</v>
      </c>
      <c r="AE1626">
        <v>10643400</v>
      </c>
      <c r="AF1626" s="22">
        <v>43137</v>
      </c>
      <c r="AG1626">
        <v>1700</v>
      </c>
      <c r="AH1626">
        <v>1641</v>
      </c>
      <c r="AI1626" s="22">
        <v>43138</v>
      </c>
      <c r="AJ1626">
        <v>1770</v>
      </c>
      <c r="AK1626">
        <v>1657</v>
      </c>
      <c r="AM1626">
        <v>2</v>
      </c>
      <c r="AN1626" t="s">
        <v>1023</v>
      </c>
      <c r="AO1626">
        <v>31.79</v>
      </c>
      <c r="AP1626">
        <v>0.55000000000000004</v>
      </c>
      <c r="AQ1626">
        <v>0.69</v>
      </c>
      <c r="AR1626">
        <v>0.75</v>
      </c>
      <c r="AS1626">
        <v>1.02</v>
      </c>
      <c r="AT1626">
        <v>1.04</v>
      </c>
      <c r="AU1626">
        <v>0.95099999999999996</v>
      </c>
      <c r="AV1626">
        <v>1773</v>
      </c>
      <c r="AW1626">
        <v>1646</v>
      </c>
      <c r="AX1626">
        <v>1657</v>
      </c>
    </row>
    <row r="1627" spans="1:50">
      <c r="A1627" s="22">
        <v>43136</v>
      </c>
      <c r="B1627">
        <v>998</v>
      </c>
      <c r="C1627">
        <v>1015</v>
      </c>
      <c r="D1627">
        <v>954</v>
      </c>
      <c r="E1627">
        <v>973</v>
      </c>
      <c r="F1627" s="22">
        <v>43137</v>
      </c>
      <c r="G1627">
        <v>883</v>
      </c>
      <c r="H1627">
        <v>899</v>
      </c>
      <c r="I1627">
        <v>823</v>
      </c>
      <c r="J1627">
        <v>870</v>
      </c>
      <c r="K1627" s="22">
        <v>43138</v>
      </c>
      <c r="L1627">
        <v>935</v>
      </c>
      <c r="M1627">
        <v>1.03</v>
      </c>
      <c r="N1627" s="8" t="str">
        <f>IF(AND(AM1627=1,AC1627&lt;-0.005,AE1627&gt;O$1),R1627,"")</f>
        <v/>
      </c>
      <c r="O1627" s="8">
        <f t="shared" si="132"/>
        <v>75190.205366946699</v>
      </c>
      <c r="P1627" s="8" t="str">
        <f t="shared" si="136"/>
        <v/>
      </c>
      <c r="Q1627" s="8">
        <f t="shared" si="133"/>
        <v>66379.323149838048</v>
      </c>
      <c r="R1627" s="8">
        <f t="shared" si="134"/>
        <v>32460.136674259731</v>
      </c>
      <c r="S1627" s="8">
        <f t="shared" si="135"/>
        <v>411729.5486715131</v>
      </c>
      <c r="U1627" s="25">
        <v>43138.320011574076</v>
      </c>
      <c r="V1627">
        <v>45</v>
      </c>
      <c r="W1627">
        <v>3672</v>
      </c>
      <c r="X1627" t="s">
        <v>1320</v>
      </c>
      <c r="Y1627" t="s">
        <v>962</v>
      </c>
      <c r="Z1627" s="25">
        <v>43137.995138888888</v>
      </c>
      <c r="AA1627">
        <v>890</v>
      </c>
      <c r="AB1627">
        <v>20</v>
      </c>
      <c r="AC1627" s="24">
        <v>2.3E-2</v>
      </c>
      <c r="AD1627">
        <v>6200</v>
      </c>
      <c r="AE1627">
        <v>5415850</v>
      </c>
      <c r="AF1627" s="22">
        <v>43137</v>
      </c>
      <c r="AG1627">
        <v>883</v>
      </c>
      <c r="AH1627">
        <v>870</v>
      </c>
      <c r="AI1627" s="22">
        <v>43138</v>
      </c>
      <c r="AJ1627">
        <v>935</v>
      </c>
      <c r="AK1627">
        <v>878</v>
      </c>
      <c r="AM1627">
        <v>2</v>
      </c>
      <c r="AN1627" t="s">
        <v>1023</v>
      </c>
      <c r="AO1627">
        <v>302.82</v>
      </c>
      <c r="AP1627" t="s">
        <v>956</v>
      </c>
      <c r="AQ1627">
        <v>0.5</v>
      </c>
      <c r="AR1627">
        <v>0.43</v>
      </c>
      <c r="AS1627">
        <v>1.03</v>
      </c>
      <c r="AT1627">
        <v>0.98</v>
      </c>
      <c r="AU1627">
        <v>1.4339999999999999</v>
      </c>
      <c r="AV1627">
        <v>948</v>
      </c>
      <c r="AW1627">
        <v>874</v>
      </c>
      <c r="AX1627">
        <v>878</v>
      </c>
    </row>
    <row r="1628" spans="1:50">
      <c r="A1628" s="22">
        <v>43136</v>
      </c>
      <c r="B1628">
        <v>2759.5</v>
      </c>
      <c r="C1628">
        <v>2767.5</v>
      </c>
      <c r="D1628">
        <v>2749</v>
      </c>
      <c r="E1628">
        <v>2755.5</v>
      </c>
      <c r="F1628" s="22">
        <v>43137</v>
      </c>
      <c r="G1628">
        <v>2688.5</v>
      </c>
      <c r="H1628">
        <v>2690</v>
      </c>
      <c r="I1628">
        <v>2604</v>
      </c>
      <c r="J1628">
        <v>2649</v>
      </c>
      <c r="K1628" s="22">
        <v>43138</v>
      </c>
      <c r="L1628">
        <v>2694.5</v>
      </c>
      <c r="M1628">
        <v>1</v>
      </c>
      <c r="N1628" s="8" t="str">
        <f>IF(AND(AM1628=1,AC1628&lt;-0.005,AE1628&gt;O$1),R1628,"")</f>
        <v/>
      </c>
      <c r="O1628" s="8">
        <f t="shared" si="132"/>
        <v>75190.205366946699</v>
      </c>
      <c r="P1628" s="8" t="str">
        <f t="shared" si="136"/>
        <v/>
      </c>
      <c r="Q1628" s="8">
        <f t="shared" si="133"/>
        <v>66379.323149838048</v>
      </c>
      <c r="R1628" s="8">
        <f t="shared" si="134"/>
        <v>4493.5405354802342</v>
      </c>
      <c r="S1628" s="8">
        <f t="shared" si="135"/>
        <v>416223.08920699335</v>
      </c>
      <c r="U1628" s="25">
        <v>43138.320011574076</v>
      </c>
      <c r="V1628">
        <v>46</v>
      </c>
      <c r="W1628">
        <v>9433</v>
      </c>
      <c r="X1628" t="s">
        <v>1194</v>
      </c>
      <c r="Y1628" t="s">
        <v>962</v>
      </c>
      <c r="Z1628" s="25">
        <v>43137.997916666667</v>
      </c>
      <c r="AA1628">
        <v>2698</v>
      </c>
      <c r="AB1628">
        <v>49</v>
      </c>
      <c r="AC1628" s="24">
        <v>1.8499999999999999E-2</v>
      </c>
      <c r="AD1628">
        <v>6200</v>
      </c>
      <c r="AE1628">
        <v>16598590</v>
      </c>
      <c r="AF1628" s="22">
        <v>43137</v>
      </c>
      <c r="AG1628">
        <v>2688.5</v>
      </c>
      <c r="AH1628">
        <v>2649</v>
      </c>
      <c r="AI1628" s="22">
        <v>43138</v>
      </c>
      <c r="AJ1628">
        <v>2694.5</v>
      </c>
      <c r="AK1628">
        <v>2670.5</v>
      </c>
      <c r="AM1628">
        <v>1</v>
      </c>
      <c r="AN1628">
        <v>0.05</v>
      </c>
      <c r="AO1628">
        <v>16.75</v>
      </c>
      <c r="AP1628">
        <v>3.4</v>
      </c>
      <c r="AQ1628">
        <v>0.56000000000000005</v>
      </c>
      <c r="AR1628">
        <v>0.12</v>
      </c>
      <c r="AS1628">
        <v>1</v>
      </c>
      <c r="AT1628">
        <v>0.95</v>
      </c>
      <c r="AU1628">
        <v>0.25700000000000001</v>
      </c>
      <c r="AV1628">
        <v>2737</v>
      </c>
      <c r="AW1628">
        <v>2668</v>
      </c>
      <c r="AX1628">
        <v>2670.5</v>
      </c>
    </row>
    <row r="1629" spans="1:50">
      <c r="A1629" s="22">
        <v>43136</v>
      </c>
      <c r="B1629">
        <v>146</v>
      </c>
      <c r="C1629">
        <v>149</v>
      </c>
      <c r="D1629">
        <v>145</v>
      </c>
      <c r="E1629">
        <v>146</v>
      </c>
      <c r="F1629" s="22">
        <v>43137</v>
      </c>
      <c r="G1629">
        <v>141</v>
      </c>
      <c r="H1629">
        <v>141</v>
      </c>
      <c r="I1629">
        <v>123</v>
      </c>
      <c r="J1629">
        <v>131</v>
      </c>
      <c r="K1629" s="22">
        <v>43138</v>
      </c>
      <c r="L1629">
        <v>138</v>
      </c>
      <c r="M1629">
        <v>0.95</v>
      </c>
      <c r="N1629" s="8" t="str">
        <f>IF(AND(AM1629=1,AC1629&lt;-0.005,AE1629&gt;O$1),R1629,"")</f>
        <v/>
      </c>
      <c r="O1629" s="8">
        <f t="shared" si="132"/>
        <v>75190.205366946699</v>
      </c>
      <c r="P1629" s="8" t="str">
        <f t="shared" si="136"/>
        <v/>
      </c>
      <c r="Q1629" s="8">
        <f t="shared" si="133"/>
        <v>66379.323149838048</v>
      </c>
      <c r="R1629" s="8">
        <f t="shared" si="134"/>
        <v>26717.557251908387</v>
      </c>
      <c r="S1629" s="8">
        <f t="shared" si="135"/>
        <v>416223.08920699335</v>
      </c>
      <c r="U1629" s="25">
        <v>43138.320011574076</v>
      </c>
      <c r="V1629">
        <v>47</v>
      </c>
      <c r="W1629">
        <v>8704</v>
      </c>
      <c r="X1629" t="s">
        <v>1085</v>
      </c>
      <c r="Y1629" t="s">
        <v>960</v>
      </c>
      <c r="Z1629" s="25">
        <v>43137.99722222222</v>
      </c>
      <c r="AA1629">
        <v>135</v>
      </c>
      <c r="AB1629">
        <v>4</v>
      </c>
      <c r="AC1629" s="24">
        <v>3.0499999999999999E-2</v>
      </c>
      <c r="AD1629">
        <v>6100</v>
      </c>
      <c r="AE1629">
        <v>814540</v>
      </c>
      <c r="AF1629" s="22">
        <v>43137</v>
      </c>
      <c r="AG1629">
        <v>141</v>
      </c>
      <c r="AH1629">
        <v>131</v>
      </c>
      <c r="AI1629" s="22">
        <v>43138</v>
      </c>
      <c r="AJ1629">
        <v>138</v>
      </c>
      <c r="AK1629">
        <v>131</v>
      </c>
      <c r="AM1629" t="s">
        <v>1068</v>
      </c>
      <c r="AN1629" t="s">
        <v>1023</v>
      </c>
      <c r="AO1629">
        <v>0</v>
      </c>
      <c r="AP1629" t="s">
        <v>956</v>
      </c>
      <c r="AQ1629">
        <v>0</v>
      </c>
      <c r="AR1629">
        <v>0.06</v>
      </c>
      <c r="AS1629">
        <v>0.95</v>
      </c>
      <c r="AT1629">
        <v>0.94</v>
      </c>
      <c r="AU1629">
        <v>1.7010000000000001</v>
      </c>
      <c r="AV1629">
        <v>138</v>
      </c>
      <c r="AW1629">
        <v>131</v>
      </c>
      <c r="AX1629">
        <v>131</v>
      </c>
    </row>
    <row r="1630" spans="1:50">
      <c r="A1630" s="22">
        <v>43136</v>
      </c>
      <c r="B1630">
        <v>3983</v>
      </c>
      <c r="C1630">
        <v>4030</v>
      </c>
      <c r="D1630">
        <v>3946</v>
      </c>
      <c r="E1630">
        <v>3971</v>
      </c>
      <c r="F1630" s="22">
        <v>43137</v>
      </c>
      <c r="G1630">
        <v>3831</v>
      </c>
      <c r="H1630">
        <v>3831</v>
      </c>
      <c r="I1630">
        <v>3723</v>
      </c>
      <c r="J1630">
        <v>3810</v>
      </c>
      <c r="K1630" s="22">
        <v>43138</v>
      </c>
      <c r="L1630">
        <v>3933</v>
      </c>
      <c r="M1630">
        <v>0.98</v>
      </c>
      <c r="N1630" s="8" t="str">
        <f>IF(AND(AM1630=1,AC1630&lt;-0.005,AE1630&gt;O$1),R1630,"")</f>
        <v/>
      </c>
      <c r="O1630" s="8">
        <f t="shared" si="132"/>
        <v>75190.205366946699</v>
      </c>
      <c r="P1630" s="8" t="str">
        <f t="shared" si="136"/>
        <v/>
      </c>
      <c r="Q1630" s="8">
        <f t="shared" si="133"/>
        <v>66379.323149838048</v>
      </c>
      <c r="R1630" s="8">
        <f t="shared" si="134"/>
        <v>12109.374999999978</v>
      </c>
      <c r="S1630" s="8">
        <f t="shared" si="135"/>
        <v>428332.46420699335</v>
      </c>
      <c r="U1630" s="25">
        <v>43138.320011574076</v>
      </c>
      <c r="V1630">
        <v>48</v>
      </c>
      <c r="W1630">
        <v>7267</v>
      </c>
      <c r="X1630" t="s">
        <v>1131</v>
      </c>
      <c r="Y1630" t="s">
        <v>962</v>
      </c>
      <c r="Z1630" s="25">
        <v>43137.998611111114</v>
      </c>
      <c r="AA1630">
        <v>3913</v>
      </c>
      <c r="AB1630">
        <v>103</v>
      </c>
      <c r="AC1630" s="24">
        <v>2.7E-2</v>
      </c>
      <c r="AD1630">
        <v>5900</v>
      </c>
      <c r="AE1630">
        <v>22918600</v>
      </c>
      <c r="AF1630" s="22">
        <v>43137</v>
      </c>
      <c r="AG1630">
        <v>3831</v>
      </c>
      <c r="AH1630">
        <v>3810</v>
      </c>
      <c r="AI1630" s="22">
        <v>43138</v>
      </c>
      <c r="AJ1630">
        <v>3933</v>
      </c>
      <c r="AK1630">
        <v>3840</v>
      </c>
      <c r="AM1630">
        <v>1</v>
      </c>
      <c r="AN1630">
        <v>0.05</v>
      </c>
      <c r="AO1630">
        <v>1.41</v>
      </c>
      <c r="AP1630">
        <v>2.57</v>
      </c>
      <c r="AQ1630">
        <v>0.23</v>
      </c>
      <c r="AR1630">
        <v>0.56000000000000005</v>
      </c>
      <c r="AS1630">
        <v>0.98</v>
      </c>
      <c r="AT1630">
        <v>1.01</v>
      </c>
      <c r="AU1630">
        <v>0.44600000000000001</v>
      </c>
      <c r="AV1630">
        <v>3947</v>
      </c>
      <c r="AW1630">
        <v>3839</v>
      </c>
      <c r="AX1630">
        <v>3840</v>
      </c>
    </row>
    <row r="1631" spans="1:50">
      <c r="A1631" s="22">
        <v>43136</v>
      </c>
      <c r="B1631">
        <v>1162.5</v>
      </c>
      <c r="C1631">
        <v>1172</v>
      </c>
      <c r="D1631">
        <v>1159</v>
      </c>
      <c r="E1631">
        <v>1169.5</v>
      </c>
      <c r="F1631" s="22">
        <v>43137</v>
      </c>
      <c r="G1631">
        <v>1145</v>
      </c>
      <c r="H1631">
        <v>1158</v>
      </c>
      <c r="I1631">
        <v>1132</v>
      </c>
      <c r="J1631">
        <v>1151</v>
      </c>
      <c r="K1631" s="22">
        <v>43138</v>
      </c>
      <c r="L1631">
        <v>1177</v>
      </c>
      <c r="M1631">
        <v>1.01</v>
      </c>
      <c r="N1631" s="8" t="str">
        <f>IF(AND(AM1631=1,AC1631&lt;-0.005,AE1631&gt;O$1),R1631,"")</f>
        <v/>
      </c>
      <c r="O1631" s="8">
        <f t="shared" si="132"/>
        <v>75190.205366946699</v>
      </c>
      <c r="P1631" s="8" t="str">
        <f t="shared" si="136"/>
        <v/>
      </c>
      <c r="Q1631" s="8">
        <f t="shared" si="133"/>
        <v>66379.323149838048</v>
      </c>
      <c r="R1631" s="8">
        <f t="shared" si="134"/>
        <v>10850.69444444442</v>
      </c>
      <c r="S1631" s="8">
        <f t="shared" si="135"/>
        <v>439183.15865143779</v>
      </c>
      <c r="U1631" s="25">
        <v>43138.320011574076</v>
      </c>
      <c r="V1631">
        <v>49</v>
      </c>
      <c r="W1631">
        <v>7201</v>
      </c>
      <c r="X1631" t="s">
        <v>1172</v>
      </c>
      <c r="Y1631" t="s">
        <v>962</v>
      </c>
      <c r="Z1631" s="25">
        <v>43137.997916666667</v>
      </c>
      <c r="AA1631">
        <v>1176</v>
      </c>
      <c r="AB1631">
        <v>25</v>
      </c>
      <c r="AC1631" s="24">
        <v>2.1700000000000001E-2</v>
      </c>
      <c r="AD1631">
        <v>5900</v>
      </c>
      <c r="AE1631">
        <v>6834090</v>
      </c>
      <c r="AF1631" s="22">
        <v>43137</v>
      </c>
      <c r="AG1631">
        <v>1145</v>
      </c>
      <c r="AH1631">
        <v>1151</v>
      </c>
      <c r="AI1631" s="22">
        <v>43138</v>
      </c>
      <c r="AJ1631">
        <v>1177</v>
      </c>
      <c r="AK1631">
        <v>1152</v>
      </c>
      <c r="AM1631">
        <v>1</v>
      </c>
      <c r="AN1631">
        <v>0</v>
      </c>
      <c r="AO1631">
        <v>1.86</v>
      </c>
      <c r="AP1631">
        <v>4.5999999999999996</v>
      </c>
      <c r="AQ1631">
        <v>0.66</v>
      </c>
      <c r="AR1631">
        <v>0.84</v>
      </c>
      <c r="AS1631">
        <v>1.01</v>
      </c>
      <c r="AT1631">
        <v>1.05</v>
      </c>
      <c r="AU1631">
        <v>0.27900000000000003</v>
      </c>
      <c r="AV1631">
        <v>1177.5</v>
      </c>
      <c r="AW1631">
        <v>1152</v>
      </c>
      <c r="AX1631">
        <v>1152</v>
      </c>
    </row>
    <row r="1632" spans="1:50">
      <c r="A1632" s="22">
        <v>43136</v>
      </c>
      <c r="B1632">
        <v>1430</v>
      </c>
      <c r="C1632">
        <v>1468</v>
      </c>
      <c r="D1632">
        <v>1354</v>
      </c>
      <c r="E1632">
        <v>1404</v>
      </c>
      <c r="F1632" s="22">
        <v>43137</v>
      </c>
      <c r="G1632">
        <v>1194</v>
      </c>
      <c r="H1632">
        <v>1257</v>
      </c>
      <c r="I1632">
        <v>1104</v>
      </c>
      <c r="J1632">
        <v>1192</v>
      </c>
      <c r="K1632" s="22">
        <v>43138</v>
      </c>
      <c r="L1632">
        <v>1275</v>
      </c>
      <c r="M1632">
        <v>1.1200000000000001</v>
      </c>
      <c r="N1632" s="8" t="str">
        <f>IF(AND(AM1632=1,AC1632&lt;-0.005,AE1632&gt;O$1),R1632,"")</f>
        <v/>
      </c>
      <c r="O1632" s="8">
        <f t="shared" si="132"/>
        <v>75190.205366946699</v>
      </c>
      <c r="P1632" s="8" t="str">
        <f t="shared" si="136"/>
        <v/>
      </c>
      <c r="Q1632" s="8">
        <f t="shared" si="133"/>
        <v>66379.323149838048</v>
      </c>
      <c r="R1632" s="8">
        <f t="shared" si="134"/>
        <v>67675.86821015137</v>
      </c>
      <c r="S1632" s="8">
        <f t="shared" si="135"/>
        <v>439183.15865143779</v>
      </c>
      <c r="U1632" s="25">
        <v>43138.320011574076</v>
      </c>
      <c r="V1632">
        <v>50</v>
      </c>
      <c r="W1632">
        <v>1711</v>
      </c>
      <c r="X1632" t="s">
        <v>1092</v>
      </c>
      <c r="Y1632" t="s">
        <v>954</v>
      </c>
      <c r="Z1632" s="25">
        <v>43137.993750000001</v>
      </c>
      <c r="AA1632">
        <v>1236</v>
      </c>
      <c r="AB1632">
        <v>44</v>
      </c>
      <c r="AC1632" s="24">
        <v>3.6900000000000002E-2</v>
      </c>
      <c r="AD1632">
        <v>5700</v>
      </c>
      <c r="AE1632">
        <v>6740550</v>
      </c>
      <c r="AF1632" s="22">
        <v>43137</v>
      </c>
      <c r="AG1632">
        <v>1194</v>
      </c>
      <c r="AH1632">
        <v>1192</v>
      </c>
      <c r="AI1632" s="22">
        <v>43138</v>
      </c>
      <c r="AJ1632">
        <v>1275</v>
      </c>
      <c r="AK1632">
        <v>1123</v>
      </c>
      <c r="AM1632">
        <v>2</v>
      </c>
      <c r="AN1632" t="s">
        <v>1023</v>
      </c>
      <c r="AO1632">
        <v>193.67</v>
      </c>
      <c r="AP1632">
        <v>0</v>
      </c>
      <c r="AQ1632">
        <v>0.84</v>
      </c>
      <c r="AR1632">
        <v>0.93</v>
      </c>
      <c r="AS1632">
        <v>1.1200000000000001</v>
      </c>
      <c r="AT1632">
        <v>1.43</v>
      </c>
      <c r="AU1632">
        <v>0.84899999999999998</v>
      </c>
      <c r="AV1632">
        <v>1319</v>
      </c>
      <c r="AW1632">
        <v>1123</v>
      </c>
      <c r="AX1632">
        <v>1123</v>
      </c>
    </row>
    <row r="1633" spans="1:50">
      <c r="A1633" s="22">
        <v>43137</v>
      </c>
      <c r="B1633">
        <v>1389</v>
      </c>
      <c r="C1633">
        <v>1461</v>
      </c>
      <c r="D1633">
        <v>1372</v>
      </c>
      <c r="E1633">
        <v>1401</v>
      </c>
      <c r="F1633" s="22">
        <v>43138</v>
      </c>
      <c r="G1633">
        <v>1311</v>
      </c>
      <c r="H1633">
        <v>1393</v>
      </c>
      <c r="I1633">
        <v>1299</v>
      </c>
      <c r="J1633">
        <v>1393</v>
      </c>
      <c r="K1633" s="22">
        <v>43139</v>
      </c>
      <c r="L1633">
        <v>1382</v>
      </c>
      <c r="M1633">
        <v>1.03</v>
      </c>
      <c r="N1633" s="8">
        <f>IF(AND(AM1633=1,AC1633&lt;-0.005,AE1633&gt;O$1),R1633,"")</f>
        <v>8462.1044885945248</v>
      </c>
      <c r="O1633" s="8">
        <f t="shared" si="132"/>
        <v>83652.309855541229</v>
      </c>
      <c r="P1633" s="8" t="str">
        <f t="shared" si="136"/>
        <v/>
      </c>
      <c r="Q1633" s="8">
        <f t="shared" si="133"/>
        <v>66379.323149838048</v>
      </c>
      <c r="R1633" s="8">
        <f t="shared" si="134"/>
        <v>8462.1044885945248</v>
      </c>
      <c r="S1633" s="8">
        <f t="shared" si="135"/>
        <v>447645.2631400323</v>
      </c>
      <c r="U1633" s="25">
        <v>43139.320127314815</v>
      </c>
      <c r="V1633">
        <v>2</v>
      </c>
      <c r="W1633">
        <v>1357</v>
      </c>
      <c r="X1633" t="s">
        <v>1056</v>
      </c>
      <c r="Y1633" t="s">
        <v>954</v>
      </c>
      <c r="Z1633" s="25">
        <v>43138.998611111114</v>
      </c>
      <c r="AA1633">
        <v>1364.1</v>
      </c>
      <c r="AB1633">
        <v>-28.9</v>
      </c>
      <c r="AC1633" s="24">
        <v>-2.07E-2</v>
      </c>
      <c r="AD1633">
        <v>136320</v>
      </c>
      <c r="AE1633">
        <v>189296694</v>
      </c>
      <c r="AF1633" s="22">
        <v>43138</v>
      </c>
      <c r="AG1633">
        <v>1311</v>
      </c>
      <c r="AH1633">
        <v>1393</v>
      </c>
      <c r="AI1633" s="22">
        <v>43139</v>
      </c>
      <c r="AJ1633">
        <v>1382</v>
      </c>
      <c r="AK1633">
        <v>1359</v>
      </c>
      <c r="AM1633">
        <v>1</v>
      </c>
      <c r="AN1633">
        <v>0</v>
      </c>
      <c r="AO1633" s="26">
        <v>8.0000000000000002E-3</v>
      </c>
      <c r="AQ1633">
        <v>0.82</v>
      </c>
      <c r="AR1633">
        <v>0.34</v>
      </c>
      <c r="AS1633">
        <v>1.03</v>
      </c>
      <c r="AT1633">
        <v>0.97</v>
      </c>
      <c r="AU1633">
        <v>2.0529999999999999</v>
      </c>
      <c r="AV1633">
        <v>1393</v>
      </c>
      <c r="AW1633">
        <v>1349</v>
      </c>
      <c r="AX1633">
        <v>1359</v>
      </c>
    </row>
    <row r="1634" spans="1:50">
      <c r="A1634" s="22">
        <v>43137</v>
      </c>
      <c r="B1634">
        <v>199</v>
      </c>
      <c r="C1634">
        <v>200.5</v>
      </c>
      <c r="D1634">
        <v>196</v>
      </c>
      <c r="E1634">
        <v>200.1</v>
      </c>
      <c r="F1634" s="22">
        <v>43138</v>
      </c>
      <c r="G1634">
        <v>204.3</v>
      </c>
      <c r="H1634">
        <v>204.9</v>
      </c>
      <c r="I1634">
        <v>199.7</v>
      </c>
      <c r="J1634">
        <v>199.7</v>
      </c>
      <c r="K1634" s="22">
        <v>43139</v>
      </c>
      <c r="L1634">
        <v>200.9</v>
      </c>
      <c r="M1634">
        <v>0.97</v>
      </c>
      <c r="N1634" s="8" t="str">
        <f>IF(AND(AM1634=1,AC1634&lt;-0.005,AE1634&gt;O$1),R1634,"")</f>
        <v/>
      </c>
      <c r="O1634" s="8">
        <f t="shared" si="132"/>
        <v>83652.309855541229</v>
      </c>
      <c r="P1634" s="8" t="str">
        <f t="shared" si="136"/>
        <v/>
      </c>
      <c r="Q1634" s="8">
        <f t="shared" si="133"/>
        <v>66379.323149838048</v>
      </c>
      <c r="R1634" s="8">
        <f t="shared" si="134"/>
        <v>-745.52683896617066</v>
      </c>
      <c r="S1634" s="8">
        <f t="shared" si="135"/>
        <v>446899.73630106612</v>
      </c>
      <c r="U1634" s="25">
        <v>43139.320127314815</v>
      </c>
      <c r="V1634">
        <v>5</v>
      </c>
      <c r="W1634">
        <v>8411</v>
      </c>
      <c r="X1634" t="s">
        <v>1070</v>
      </c>
      <c r="Y1634" t="s">
        <v>962</v>
      </c>
      <c r="Z1634" s="25">
        <v>43138.998611111114</v>
      </c>
      <c r="AA1634">
        <v>201.1</v>
      </c>
      <c r="AB1634">
        <v>1.4</v>
      </c>
      <c r="AC1634" s="24">
        <v>7.0000000000000001E-3</v>
      </c>
      <c r="AD1634">
        <v>43000</v>
      </c>
      <c r="AE1634">
        <v>8662680</v>
      </c>
      <c r="AF1634" s="22">
        <v>43138</v>
      </c>
      <c r="AG1634">
        <v>204.3</v>
      </c>
      <c r="AH1634">
        <v>199.7</v>
      </c>
      <c r="AI1634" s="22">
        <v>43139</v>
      </c>
      <c r="AJ1634">
        <v>200.9</v>
      </c>
      <c r="AK1634">
        <v>201.2</v>
      </c>
      <c r="AM1634">
        <v>1</v>
      </c>
      <c r="AN1634" t="s">
        <v>1023</v>
      </c>
      <c r="AO1634">
        <v>4.83</v>
      </c>
      <c r="AP1634">
        <v>3.76</v>
      </c>
      <c r="AQ1634">
        <v>0.15</v>
      </c>
      <c r="AR1634">
        <v>0.5</v>
      </c>
      <c r="AS1634">
        <v>0.97</v>
      </c>
      <c r="AT1634">
        <v>1.01</v>
      </c>
      <c r="AU1634">
        <v>0.40100000000000002</v>
      </c>
      <c r="AV1634">
        <v>202.6</v>
      </c>
      <c r="AW1634">
        <v>200</v>
      </c>
      <c r="AX1634">
        <v>201.2</v>
      </c>
    </row>
    <row r="1635" spans="1:50">
      <c r="A1635" s="22">
        <v>43137</v>
      </c>
      <c r="B1635">
        <v>153</v>
      </c>
      <c r="C1635">
        <v>158</v>
      </c>
      <c r="D1635">
        <v>128</v>
      </c>
      <c r="E1635">
        <v>151</v>
      </c>
      <c r="F1635" s="22">
        <v>43138</v>
      </c>
      <c r="G1635">
        <v>161</v>
      </c>
      <c r="H1635">
        <v>174</v>
      </c>
      <c r="I1635">
        <v>153</v>
      </c>
      <c r="J1635">
        <v>155</v>
      </c>
      <c r="K1635" s="22">
        <v>43139</v>
      </c>
      <c r="L1635">
        <v>160</v>
      </c>
      <c r="M1635">
        <v>1.2</v>
      </c>
      <c r="N1635" s="8" t="str">
        <f>IF(AND(AM1635=1,AC1635&lt;-0.005,AE1635&gt;O$1),R1635,"")</f>
        <v/>
      </c>
      <c r="O1635" s="8">
        <f t="shared" si="132"/>
        <v>83652.309855541229</v>
      </c>
      <c r="P1635" s="8" t="str">
        <f t="shared" si="136"/>
        <v/>
      </c>
      <c r="Q1635" s="8">
        <f t="shared" si="133"/>
        <v>66379.323149838048</v>
      </c>
      <c r="R1635" s="8">
        <f t="shared" si="134"/>
        <v>-34883.720930232565</v>
      </c>
      <c r="S1635" s="8">
        <f t="shared" si="135"/>
        <v>412016.01537083357</v>
      </c>
      <c r="U1635" s="25">
        <v>43139.320127314815</v>
      </c>
      <c r="V1635">
        <v>6</v>
      </c>
      <c r="W1635">
        <v>5955</v>
      </c>
      <c r="X1635" t="s">
        <v>468</v>
      </c>
      <c r="Y1635" t="s">
        <v>954</v>
      </c>
      <c r="Z1635" s="25">
        <v>43138.998611111114</v>
      </c>
      <c r="AA1635">
        <v>163</v>
      </c>
      <c r="AB1635">
        <v>8</v>
      </c>
      <c r="AC1635" s="24">
        <v>5.16E-2</v>
      </c>
      <c r="AD1635">
        <v>40200</v>
      </c>
      <c r="AE1635">
        <v>6422000</v>
      </c>
      <c r="AF1635" s="22">
        <v>43138</v>
      </c>
      <c r="AG1635">
        <v>161</v>
      </c>
      <c r="AH1635">
        <v>155</v>
      </c>
      <c r="AI1635" s="22">
        <v>43139</v>
      </c>
      <c r="AJ1635">
        <v>160</v>
      </c>
      <c r="AK1635">
        <v>172</v>
      </c>
      <c r="AM1635">
        <v>1</v>
      </c>
      <c r="AN1635" t="s">
        <v>1023</v>
      </c>
      <c r="AO1635">
        <v>2.54</v>
      </c>
      <c r="AP1635">
        <v>0.97</v>
      </c>
      <c r="AQ1635">
        <v>1</v>
      </c>
      <c r="AR1635">
        <v>1</v>
      </c>
      <c r="AS1635">
        <v>1.2</v>
      </c>
      <c r="AT1635">
        <v>1.66</v>
      </c>
      <c r="AU1635">
        <v>0.747</v>
      </c>
      <c r="AV1635">
        <v>172</v>
      </c>
      <c r="AW1635">
        <v>159</v>
      </c>
      <c r="AX1635">
        <v>172</v>
      </c>
    </row>
    <row r="1636" spans="1:50">
      <c r="A1636" s="22">
        <v>43137</v>
      </c>
      <c r="B1636">
        <v>780</v>
      </c>
      <c r="C1636">
        <v>790.9</v>
      </c>
      <c r="D1636">
        <v>770.2</v>
      </c>
      <c r="E1636">
        <v>790.6</v>
      </c>
      <c r="F1636" s="22">
        <v>43138</v>
      </c>
      <c r="G1636">
        <v>815</v>
      </c>
      <c r="H1636">
        <v>816.8</v>
      </c>
      <c r="I1636">
        <v>791.6</v>
      </c>
      <c r="J1636">
        <v>792</v>
      </c>
      <c r="K1636" s="22">
        <v>43139</v>
      </c>
      <c r="L1636">
        <v>799.6</v>
      </c>
      <c r="M1636">
        <v>0.98</v>
      </c>
      <c r="N1636" s="8" t="str">
        <f>IF(AND(AM1636=1,AC1636&lt;-0.005,AE1636&gt;O$1),R1636,"")</f>
        <v/>
      </c>
      <c r="O1636" s="8">
        <f t="shared" si="132"/>
        <v>83652.309855541229</v>
      </c>
      <c r="P1636" s="8" t="str">
        <f t="shared" si="136"/>
        <v/>
      </c>
      <c r="Q1636" s="8">
        <f t="shared" si="133"/>
        <v>66379.323149838048</v>
      </c>
      <c r="R1636" s="8">
        <f t="shared" si="134"/>
        <v>-624.53160129904984</v>
      </c>
      <c r="S1636" s="8">
        <f t="shared" si="135"/>
        <v>411391.4837695345</v>
      </c>
      <c r="U1636" s="25">
        <v>43139.320127314815</v>
      </c>
      <c r="V1636">
        <v>9</v>
      </c>
      <c r="W1636">
        <v>8306</v>
      </c>
      <c r="X1636" t="s">
        <v>1083</v>
      </c>
      <c r="Y1636" t="s">
        <v>962</v>
      </c>
      <c r="Z1636" s="25">
        <v>43138.99722222222</v>
      </c>
      <c r="AA1636">
        <v>807.5</v>
      </c>
      <c r="AB1636">
        <v>15.5</v>
      </c>
      <c r="AC1636" s="24">
        <v>1.9599999999999999E-2</v>
      </c>
      <c r="AD1636">
        <v>37600</v>
      </c>
      <c r="AE1636">
        <v>30203430</v>
      </c>
      <c r="AF1636" s="22">
        <v>43138</v>
      </c>
      <c r="AG1636">
        <v>815</v>
      </c>
      <c r="AH1636">
        <v>792</v>
      </c>
      <c r="AI1636" s="22">
        <v>43139</v>
      </c>
      <c r="AJ1636">
        <v>799.6</v>
      </c>
      <c r="AK1636">
        <v>800.6</v>
      </c>
      <c r="AM1636">
        <v>1</v>
      </c>
      <c r="AN1636">
        <v>0.05</v>
      </c>
      <c r="AO1636">
        <v>2.02</v>
      </c>
      <c r="AP1636">
        <v>2.27</v>
      </c>
      <c r="AQ1636">
        <v>0.36</v>
      </c>
      <c r="AR1636">
        <v>0.72</v>
      </c>
      <c r="AS1636">
        <v>0.98</v>
      </c>
      <c r="AT1636">
        <v>1.04</v>
      </c>
      <c r="AU1636">
        <v>0.55400000000000005</v>
      </c>
      <c r="AV1636">
        <v>804.9</v>
      </c>
      <c r="AW1636">
        <v>788.1</v>
      </c>
      <c r="AX1636">
        <v>800.6</v>
      </c>
    </row>
    <row r="1637" spans="1:50">
      <c r="A1637" s="22">
        <v>43137</v>
      </c>
      <c r="B1637">
        <v>614</v>
      </c>
      <c r="C1637">
        <v>620</v>
      </c>
      <c r="D1637">
        <v>558</v>
      </c>
      <c r="E1637">
        <v>591</v>
      </c>
      <c r="F1637" s="22">
        <v>43138</v>
      </c>
      <c r="G1637">
        <v>621</v>
      </c>
      <c r="H1637">
        <v>647</v>
      </c>
      <c r="I1637">
        <v>617</v>
      </c>
      <c r="J1637">
        <v>636</v>
      </c>
      <c r="K1637" s="22">
        <v>43139</v>
      </c>
      <c r="L1637">
        <v>598</v>
      </c>
      <c r="M1637">
        <v>1.06</v>
      </c>
      <c r="N1637" s="8" t="str">
        <f>IF(AND(AM1637=1,AC1637&lt;-0.005,AE1637&gt;O$1),R1637,"")</f>
        <v/>
      </c>
      <c r="O1637" s="8">
        <f t="shared" si="132"/>
        <v>83652.309855541229</v>
      </c>
      <c r="P1637" s="8" t="str">
        <f t="shared" si="136"/>
        <v/>
      </c>
      <c r="Q1637" s="8">
        <f t="shared" si="133"/>
        <v>66379.323149838048</v>
      </c>
      <c r="R1637" s="8">
        <f t="shared" si="134"/>
        <v>33928.57142857142</v>
      </c>
      <c r="S1637" s="8">
        <f t="shared" si="135"/>
        <v>411391.4837695345</v>
      </c>
      <c r="U1637" s="25">
        <v>43139.320127314815</v>
      </c>
      <c r="V1637">
        <v>10</v>
      </c>
      <c r="W1637">
        <v>6079</v>
      </c>
      <c r="X1637" t="s">
        <v>1055</v>
      </c>
      <c r="Y1637" t="s">
        <v>957</v>
      </c>
      <c r="Z1637" s="25">
        <v>43138.997916666667</v>
      </c>
      <c r="AA1637">
        <v>644</v>
      </c>
      <c r="AB1637">
        <v>8</v>
      </c>
      <c r="AC1637" s="24">
        <v>1.26E-2</v>
      </c>
      <c r="AD1637">
        <v>33100</v>
      </c>
      <c r="AE1637">
        <v>21305430</v>
      </c>
      <c r="AF1637" s="22">
        <v>43138</v>
      </c>
      <c r="AG1637">
        <v>621</v>
      </c>
      <c r="AH1637">
        <v>636</v>
      </c>
      <c r="AI1637" s="22">
        <v>43139</v>
      </c>
      <c r="AJ1637">
        <v>598</v>
      </c>
      <c r="AK1637">
        <v>560</v>
      </c>
      <c r="AM1637">
        <v>2</v>
      </c>
      <c r="AN1637" t="s">
        <v>1023</v>
      </c>
      <c r="AO1637">
        <v>0</v>
      </c>
      <c r="AP1637">
        <v>0</v>
      </c>
      <c r="AQ1637">
        <v>1</v>
      </c>
      <c r="AR1637">
        <v>0.87</v>
      </c>
      <c r="AS1637">
        <v>1.06</v>
      </c>
      <c r="AT1637">
        <v>1.1100000000000001</v>
      </c>
      <c r="AU1637">
        <v>1.7569999999999999</v>
      </c>
      <c r="AV1637">
        <v>598</v>
      </c>
      <c r="AW1637">
        <v>554</v>
      </c>
      <c r="AX1637">
        <v>560</v>
      </c>
    </row>
    <row r="1638" spans="1:50">
      <c r="A1638" s="22">
        <v>43137</v>
      </c>
      <c r="B1638">
        <v>586</v>
      </c>
      <c r="C1638">
        <v>590</v>
      </c>
      <c r="D1638">
        <v>570</v>
      </c>
      <c r="E1638">
        <v>589</v>
      </c>
      <c r="F1638" s="22">
        <v>43138</v>
      </c>
      <c r="G1638">
        <v>593</v>
      </c>
      <c r="H1638">
        <v>607</v>
      </c>
      <c r="I1638">
        <v>564</v>
      </c>
      <c r="J1638">
        <v>568</v>
      </c>
      <c r="K1638" s="22">
        <v>43139</v>
      </c>
      <c r="L1638">
        <v>668</v>
      </c>
      <c r="M1638">
        <v>1.02</v>
      </c>
      <c r="N1638" s="8" t="str">
        <f>IF(AND(AM1638=1,AC1638&lt;-0.005,AE1638&gt;O$1),R1638,"")</f>
        <v/>
      </c>
      <c r="O1638" s="8">
        <f t="shared" si="132"/>
        <v>83652.309855541229</v>
      </c>
      <c r="P1638" s="8" t="str">
        <f t="shared" si="136"/>
        <v/>
      </c>
      <c r="Q1638" s="8">
        <f t="shared" si="133"/>
        <v>66379.323149838048</v>
      </c>
      <c r="R1638" s="8">
        <f t="shared" si="134"/>
        <v>0</v>
      </c>
      <c r="S1638" s="8">
        <f t="shared" si="135"/>
        <v>411391.4837695345</v>
      </c>
      <c r="U1638" s="25">
        <v>43139.320127314815</v>
      </c>
      <c r="V1638">
        <v>11</v>
      </c>
      <c r="W1638">
        <v>6855</v>
      </c>
      <c r="X1638" t="s">
        <v>1523</v>
      </c>
      <c r="Y1638" t="s">
        <v>962</v>
      </c>
      <c r="Z1638" s="25">
        <v>43138.99722222222</v>
      </c>
      <c r="AA1638">
        <v>665.9</v>
      </c>
      <c r="AB1638">
        <v>97.9</v>
      </c>
      <c r="AC1638" s="24">
        <v>0.1724</v>
      </c>
      <c r="AD1638">
        <v>27100</v>
      </c>
      <c r="AE1638">
        <v>17976070</v>
      </c>
      <c r="AF1638" s="22">
        <v>43138</v>
      </c>
      <c r="AG1638">
        <v>593</v>
      </c>
      <c r="AH1638">
        <v>568</v>
      </c>
      <c r="AI1638" s="22">
        <v>43139</v>
      </c>
      <c r="AJ1638">
        <v>668</v>
      </c>
      <c r="AK1638">
        <v>668</v>
      </c>
      <c r="AM1638">
        <v>1</v>
      </c>
      <c r="AN1638" t="s">
        <v>1023</v>
      </c>
      <c r="AO1638">
        <v>5.97</v>
      </c>
      <c r="AP1638">
        <v>1.76</v>
      </c>
      <c r="AQ1638">
        <v>1</v>
      </c>
      <c r="AR1638">
        <v>1</v>
      </c>
      <c r="AS1638">
        <v>1.02</v>
      </c>
      <c r="AT1638">
        <v>1.06</v>
      </c>
      <c r="AU1638">
        <v>0.628</v>
      </c>
      <c r="AV1638">
        <v>668</v>
      </c>
      <c r="AW1638">
        <v>668</v>
      </c>
      <c r="AX1638">
        <v>668</v>
      </c>
    </row>
    <row r="1639" spans="1:50">
      <c r="A1639" s="22">
        <v>43137</v>
      </c>
      <c r="B1639">
        <v>320</v>
      </c>
      <c r="C1639">
        <v>338</v>
      </c>
      <c r="D1639">
        <v>268</v>
      </c>
      <c r="E1639">
        <v>305</v>
      </c>
      <c r="F1639" s="22">
        <v>43138</v>
      </c>
      <c r="G1639">
        <v>337</v>
      </c>
      <c r="H1639">
        <v>375</v>
      </c>
      <c r="I1639">
        <v>334</v>
      </c>
      <c r="J1639">
        <v>340</v>
      </c>
      <c r="K1639" s="22">
        <v>43139</v>
      </c>
      <c r="L1639">
        <v>360</v>
      </c>
      <c r="M1639">
        <v>1.04</v>
      </c>
      <c r="N1639" s="8" t="str">
        <f>IF(AND(AM1639=1,AC1639&lt;-0.005,AE1639&gt;O$1),R1639,"")</f>
        <v/>
      </c>
      <c r="O1639" s="8">
        <f t="shared" si="132"/>
        <v>83652.309855541229</v>
      </c>
      <c r="P1639" s="8" t="str">
        <f t="shared" si="136"/>
        <v/>
      </c>
      <c r="Q1639" s="8">
        <f t="shared" si="133"/>
        <v>66379.323149838048</v>
      </c>
      <c r="R1639" s="8">
        <f t="shared" si="134"/>
        <v>-8196.7213114754195</v>
      </c>
      <c r="S1639" s="8">
        <f t="shared" si="135"/>
        <v>411391.4837695345</v>
      </c>
      <c r="U1639" s="25">
        <v>43139.320127314815</v>
      </c>
      <c r="V1639">
        <v>12</v>
      </c>
      <c r="W1639">
        <v>3323</v>
      </c>
      <c r="X1639" t="s">
        <v>305</v>
      </c>
      <c r="Y1639" t="s">
        <v>960</v>
      </c>
      <c r="Z1639" s="25">
        <v>43138.997916666667</v>
      </c>
      <c r="AA1639">
        <v>353.9</v>
      </c>
      <c r="AB1639">
        <v>13.9</v>
      </c>
      <c r="AC1639" s="24">
        <v>4.0899999999999999E-2</v>
      </c>
      <c r="AD1639">
        <v>22400</v>
      </c>
      <c r="AE1639">
        <v>7757230</v>
      </c>
      <c r="AF1639" s="22">
        <v>43138</v>
      </c>
      <c r="AG1639">
        <v>337</v>
      </c>
      <c r="AH1639">
        <v>340</v>
      </c>
      <c r="AI1639" s="22">
        <v>43139</v>
      </c>
      <c r="AJ1639">
        <v>360</v>
      </c>
      <c r="AK1639">
        <v>366</v>
      </c>
      <c r="AM1639">
        <v>2</v>
      </c>
      <c r="AN1639" t="s">
        <v>1023</v>
      </c>
      <c r="AO1639">
        <v>3149.33</v>
      </c>
      <c r="AP1639">
        <v>0.44</v>
      </c>
      <c r="AQ1639">
        <v>0.55000000000000004</v>
      </c>
      <c r="AR1639">
        <v>0.7</v>
      </c>
      <c r="AS1639">
        <v>1.04</v>
      </c>
      <c r="AT1639">
        <v>1.8</v>
      </c>
      <c r="AU1639">
        <v>1.4079999999999999</v>
      </c>
      <c r="AV1639">
        <v>369</v>
      </c>
      <c r="AW1639">
        <v>354</v>
      </c>
      <c r="AX1639">
        <v>366</v>
      </c>
    </row>
    <row r="1640" spans="1:50">
      <c r="A1640" s="22">
        <v>43137</v>
      </c>
      <c r="B1640">
        <v>743</v>
      </c>
      <c r="C1640">
        <v>798</v>
      </c>
      <c r="D1640">
        <v>668</v>
      </c>
      <c r="E1640">
        <v>668</v>
      </c>
      <c r="F1640" s="22">
        <v>43138</v>
      </c>
      <c r="G1640">
        <v>763</v>
      </c>
      <c r="H1640">
        <v>768</v>
      </c>
      <c r="I1640">
        <v>736</v>
      </c>
      <c r="J1640">
        <v>768</v>
      </c>
      <c r="K1640" s="22">
        <v>43139</v>
      </c>
      <c r="L1640">
        <v>760</v>
      </c>
      <c r="M1640">
        <v>1.35</v>
      </c>
      <c r="N1640" s="8" t="str">
        <f>IF(AND(AM1640=1,AC1640&lt;-0.005,AE1640&gt;O$1),R1640,"")</f>
        <v/>
      </c>
      <c r="O1640" s="8">
        <f t="shared" si="132"/>
        <v>83652.309855541229</v>
      </c>
      <c r="P1640" s="8" t="str">
        <f t="shared" si="136"/>
        <v/>
      </c>
      <c r="Q1640" s="8">
        <f t="shared" si="133"/>
        <v>66379.323149838048</v>
      </c>
      <c r="R1640" s="8">
        <f t="shared" si="134"/>
        <v>14905.14905149054</v>
      </c>
      <c r="S1640" s="8">
        <f t="shared" si="135"/>
        <v>411391.4837695345</v>
      </c>
      <c r="U1640" s="25">
        <v>43139.320127314815</v>
      </c>
      <c r="V1640">
        <v>13</v>
      </c>
      <c r="W1640">
        <v>1853</v>
      </c>
      <c r="X1640" t="s">
        <v>800</v>
      </c>
      <c r="Y1640" t="s">
        <v>954</v>
      </c>
      <c r="Z1640" s="25">
        <v>43138.997916666667</v>
      </c>
      <c r="AA1640">
        <v>812</v>
      </c>
      <c r="AB1640">
        <v>44</v>
      </c>
      <c r="AC1640" s="24">
        <v>5.7299999999999997E-2</v>
      </c>
      <c r="AD1640">
        <v>15700</v>
      </c>
      <c r="AE1640">
        <v>11963470</v>
      </c>
      <c r="AF1640" s="22">
        <v>43138</v>
      </c>
      <c r="AG1640">
        <v>763</v>
      </c>
      <c r="AH1640">
        <v>768</v>
      </c>
      <c r="AI1640" s="22">
        <v>43139</v>
      </c>
      <c r="AJ1640">
        <v>760</v>
      </c>
      <c r="AK1640">
        <v>738</v>
      </c>
      <c r="AM1640">
        <v>2</v>
      </c>
      <c r="AN1640" t="s">
        <v>1023</v>
      </c>
      <c r="AO1640">
        <v>2833.88</v>
      </c>
      <c r="AP1640">
        <v>0.65</v>
      </c>
      <c r="AQ1640">
        <v>1</v>
      </c>
      <c r="AR1640">
        <v>1</v>
      </c>
      <c r="AS1640">
        <v>1.35</v>
      </c>
      <c r="AT1640">
        <v>1.75</v>
      </c>
      <c r="AU1640">
        <v>0.83399999999999996</v>
      </c>
      <c r="AV1640">
        <v>815</v>
      </c>
      <c r="AW1640">
        <v>738</v>
      </c>
      <c r="AX1640">
        <v>738</v>
      </c>
    </row>
    <row r="1641" spans="1:50">
      <c r="A1641" s="22">
        <v>43137</v>
      </c>
      <c r="B1641">
        <v>18800</v>
      </c>
      <c r="C1641">
        <v>19050</v>
      </c>
      <c r="D1641">
        <v>17640</v>
      </c>
      <c r="E1641">
        <v>18600</v>
      </c>
      <c r="F1641" s="22">
        <v>43138</v>
      </c>
      <c r="G1641">
        <v>19650</v>
      </c>
      <c r="H1641">
        <v>19850</v>
      </c>
      <c r="I1641">
        <v>18620</v>
      </c>
      <c r="J1641">
        <v>18640</v>
      </c>
      <c r="K1641" s="22">
        <v>43139</v>
      </c>
      <c r="L1641">
        <v>18780</v>
      </c>
      <c r="M1641">
        <v>0.96</v>
      </c>
      <c r="N1641" s="8" t="str">
        <f>IF(AND(AM1641=1,AC1641&lt;-0.005,AE1641&gt;O$1),R1641,"")</f>
        <v/>
      </c>
      <c r="O1641" s="8">
        <f t="shared" si="132"/>
        <v>83652.309855541229</v>
      </c>
      <c r="P1641" s="8" t="str">
        <f t="shared" si="136"/>
        <v/>
      </c>
      <c r="Q1641" s="8">
        <f t="shared" si="133"/>
        <v>66379.323149838048</v>
      </c>
      <c r="R1641" s="8">
        <f t="shared" si="134"/>
        <v>-7086.6141732283668</v>
      </c>
      <c r="S1641" s="8">
        <f t="shared" si="135"/>
        <v>404304.86959630612</v>
      </c>
      <c r="U1641" s="25">
        <v>43139.320127314815</v>
      </c>
      <c r="V1641">
        <v>15</v>
      </c>
      <c r="W1641">
        <v>1570</v>
      </c>
      <c r="X1641" t="s">
        <v>1041</v>
      </c>
      <c r="Y1641" t="s">
        <v>954</v>
      </c>
      <c r="Z1641" s="25">
        <v>43138.998611111114</v>
      </c>
      <c r="AA1641">
        <v>19181</v>
      </c>
      <c r="AB1641">
        <v>541</v>
      </c>
      <c r="AC1641" s="24">
        <v>2.9000000000000001E-2</v>
      </c>
      <c r="AD1641">
        <v>14767</v>
      </c>
      <c r="AE1641">
        <v>279713951</v>
      </c>
      <c r="AF1641" s="22">
        <v>43138</v>
      </c>
      <c r="AG1641">
        <v>19650</v>
      </c>
      <c r="AH1641">
        <v>18640</v>
      </c>
      <c r="AI1641" s="22">
        <v>43139</v>
      </c>
      <c r="AJ1641">
        <v>18780</v>
      </c>
      <c r="AK1641">
        <v>19050</v>
      </c>
      <c r="AM1641">
        <v>1</v>
      </c>
      <c r="AN1641">
        <v>0</v>
      </c>
      <c r="AO1641" s="26">
        <v>8.0000000000000002E-3</v>
      </c>
      <c r="AQ1641">
        <v>0.15</v>
      </c>
      <c r="AR1641">
        <v>0.56999999999999995</v>
      </c>
      <c r="AS1641">
        <v>0.96</v>
      </c>
      <c r="AT1641">
        <v>1.02</v>
      </c>
      <c r="AU1641">
        <v>0.67200000000000004</v>
      </c>
      <c r="AV1641">
        <v>19220</v>
      </c>
      <c r="AW1641">
        <v>18640</v>
      </c>
      <c r="AX1641">
        <v>19050</v>
      </c>
    </row>
    <row r="1642" spans="1:50">
      <c r="A1642" s="22">
        <v>43137</v>
      </c>
      <c r="B1642">
        <v>925</v>
      </c>
      <c r="C1642">
        <v>990</v>
      </c>
      <c r="D1642">
        <v>847</v>
      </c>
      <c r="E1642">
        <v>923</v>
      </c>
      <c r="F1642" s="22">
        <v>43138</v>
      </c>
      <c r="G1642">
        <v>992</v>
      </c>
      <c r="H1642">
        <v>1073</v>
      </c>
      <c r="I1642">
        <v>991</v>
      </c>
      <c r="J1642">
        <v>1035</v>
      </c>
      <c r="K1642" s="22">
        <v>43139</v>
      </c>
      <c r="L1642">
        <v>915</v>
      </c>
      <c r="M1642">
        <v>1.1200000000000001</v>
      </c>
      <c r="N1642" s="8" t="str">
        <f>IF(AND(AM1642=1,AC1642&lt;-0.005,AE1642&gt;O$1),R1642,"")</f>
        <v/>
      </c>
      <c r="O1642" s="8">
        <f t="shared" si="132"/>
        <v>83652.309855541229</v>
      </c>
      <c r="P1642" s="8" t="str">
        <f t="shared" si="136"/>
        <v/>
      </c>
      <c r="Q1642" s="8">
        <f t="shared" si="133"/>
        <v>66379.323149838048</v>
      </c>
      <c r="R1642" s="8">
        <f t="shared" si="134"/>
        <v>27681.660899653958</v>
      </c>
      <c r="S1642" s="8">
        <f t="shared" si="135"/>
        <v>404304.86959630612</v>
      </c>
      <c r="U1642" s="25">
        <v>43139.320138888892</v>
      </c>
      <c r="V1642">
        <v>16</v>
      </c>
      <c r="W1642">
        <v>1848</v>
      </c>
      <c r="X1642" t="s">
        <v>1532</v>
      </c>
      <c r="Y1642" t="s">
        <v>954</v>
      </c>
      <c r="Z1642" s="25">
        <v>43138.99722222222</v>
      </c>
      <c r="AA1642">
        <v>815</v>
      </c>
      <c r="AB1642">
        <v>-220</v>
      </c>
      <c r="AC1642" s="24">
        <v>-0.21260000000000001</v>
      </c>
      <c r="AD1642">
        <v>12300</v>
      </c>
      <c r="AE1642">
        <v>9900470</v>
      </c>
      <c r="AF1642" s="22">
        <v>43138</v>
      </c>
      <c r="AG1642">
        <v>992</v>
      </c>
      <c r="AH1642">
        <v>1035</v>
      </c>
      <c r="AI1642" s="22">
        <v>43139</v>
      </c>
      <c r="AJ1642">
        <v>915</v>
      </c>
      <c r="AK1642">
        <v>867</v>
      </c>
      <c r="AM1642">
        <v>2</v>
      </c>
      <c r="AN1642" t="s">
        <v>1023</v>
      </c>
      <c r="AO1642">
        <v>0</v>
      </c>
      <c r="AP1642">
        <v>0.87</v>
      </c>
      <c r="AQ1642">
        <v>0.96</v>
      </c>
      <c r="AR1642">
        <v>0.97</v>
      </c>
      <c r="AS1642">
        <v>1.1200000000000001</v>
      </c>
      <c r="AT1642">
        <v>1.26</v>
      </c>
      <c r="AU1642">
        <v>0.84199999999999997</v>
      </c>
      <c r="AV1642">
        <v>915</v>
      </c>
      <c r="AW1642">
        <v>851</v>
      </c>
      <c r="AX1642">
        <v>867</v>
      </c>
    </row>
    <row r="1643" spans="1:50">
      <c r="A1643" s="22">
        <v>43137</v>
      </c>
      <c r="B1643">
        <v>1150</v>
      </c>
      <c r="C1643">
        <v>1181</v>
      </c>
      <c r="D1643">
        <v>1057</v>
      </c>
      <c r="E1643">
        <v>1096</v>
      </c>
      <c r="F1643" s="22">
        <v>43138</v>
      </c>
      <c r="G1643">
        <v>1176</v>
      </c>
      <c r="H1643">
        <v>1188</v>
      </c>
      <c r="I1643">
        <v>1101</v>
      </c>
      <c r="J1643">
        <v>1105</v>
      </c>
      <c r="K1643" s="22">
        <v>43139</v>
      </c>
      <c r="L1643">
        <v>1015</v>
      </c>
      <c r="M1643">
        <v>1.05</v>
      </c>
      <c r="N1643" s="8" t="str">
        <f>IF(AND(AM1643=1,AC1643&lt;-0.005,AE1643&gt;O$1),R1643,"")</f>
        <v/>
      </c>
      <c r="O1643" s="8">
        <f t="shared" si="132"/>
        <v>83652.309855541229</v>
      </c>
      <c r="P1643" s="8" t="str">
        <f t="shared" si="136"/>
        <v/>
      </c>
      <c r="Q1643" s="8">
        <f t="shared" si="133"/>
        <v>66379.323149838048</v>
      </c>
      <c r="R1643" s="8">
        <f t="shared" si="134"/>
        <v>-16666.666666666664</v>
      </c>
      <c r="S1643" s="8">
        <f t="shared" si="135"/>
        <v>404304.86959630612</v>
      </c>
      <c r="U1643" s="25">
        <v>43139.320138888892</v>
      </c>
      <c r="V1643">
        <v>17</v>
      </c>
      <c r="W1643">
        <v>6555</v>
      </c>
      <c r="X1643" t="s">
        <v>1531</v>
      </c>
      <c r="Y1643" t="s">
        <v>957</v>
      </c>
      <c r="Z1643" s="25">
        <v>43138.994444444441</v>
      </c>
      <c r="AA1643">
        <v>1004.1</v>
      </c>
      <c r="AB1643">
        <v>-100.9</v>
      </c>
      <c r="AC1643" s="24">
        <v>-9.1300000000000006E-2</v>
      </c>
      <c r="AD1643">
        <v>10300</v>
      </c>
      <c r="AE1643">
        <v>10363440</v>
      </c>
      <c r="AF1643" s="22">
        <v>43138</v>
      </c>
      <c r="AG1643">
        <v>1176</v>
      </c>
      <c r="AH1643">
        <v>1105</v>
      </c>
      <c r="AI1643" s="22">
        <v>43139</v>
      </c>
      <c r="AJ1643">
        <v>1015</v>
      </c>
      <c r="AK1643">
        <v>1050</v>
      </c>
      <c r="AM1643">
        <v>2</v>
      </c>
      <c r="AN1643" t="s">
        <v>1023</v>
      </c>
      <c r="AO1643">
        <v>5451.5</v>
      </c>
      <c r="AP1643">
        <v>1.58</v>
      </c>
      <c r="AQ1643">
        <v>0.9</v>
      </c>
      <c r="AR1643">
        <v>0.39</v>
      </c>
      <c r="AS1643">
        <v>1.05</v>
      </c>
      <c r="AT1643">
        <v>1.06</v>
      </c>
      <c r="AU1643">
        <v>0.51600000000000001</v>
      </c>
      <c r="AV1643">
        <v>1065</v>
      </c>
      <c r="AW1643">
        <v>1005</v>
      </c>
      <c r="AX1643">
        <v>1050</v>
      </c>
    </row>
    <row r="1644" spans="1:50">
      <c r="A1644" s="22">
        <v>43137</v>
      </c>
      <c r="B1644">
        <v>3340</v>
      </c>
      <c r="C1644">
        <v>3510</v>
      </c>
      <c r="D1644">
        <v>3295</v>
      </c>
      <c r="E1644">
        <v>3365</v>
      </c>
      <c r="F1644" s="22">
        <v>43138</v>
      </c>
      <c r="G1644">
        <v>3155</v>
      </c>
      <c r="H1644">
        <v>3360</v>
      </c>
      <c r="I1644">
        <v>3120</v>
      </c>
      <c r="J1644">
        <v>3350</v>
      </c>
      <c r="K1644" s="22">
        <v>43139</v>
      </c>
      <c r="L1644">
        <v>3320</v>
      </c>
      <c r="M1644">
        <v>1.03</v>
      </c>
      <c r="N1644" s="8">
        <f>IF(AND(AM1644=1,AC1644&lt;-0.005,AE1644&gt;O$1),R1644,"")</f>
        <v>6097.560975609762</v>
      </c>
      <c r="O1644" s="8">
        <f t="shared" si="132"/>
        <v>89749.870831150998</v>
      </c>
      <c r="P1644" s="8" t="str">
        <f t="shared" si="136"/>
        <v/>
      </c>
      <c r="Q1644" s="8">
        <f t="shared" si="133"/>
        <v>66379.323149838048</v>
      </c>
      <c r="R1644" s="8">
        <f t="shared" si="134"/>
        <v>6097.560975609762</v>
      </c>
      <c r="S1644" s="8">
        <f t="shared" si="135"/>
        <v>410402.43057191587</v>
      </c>
      <c r="U1644" s="25">
        <v>43139.320138888892</v>
      </c>
      <c r="V1644">
        <v>18</v>
      </c>
      <c r="W1644">
        <v>1360</v>
      </c>
      <c r="X1644" t="s">
        <v>1175</v>
      </c>
      <c r="Y1644" t="s">
        <v>954</v>
      </c>
      <c r="Z1644" s="25">
        <v>43138.998611111114</v>
      </c>
      <c r="AA1644">
        <v>3279</v>
      </c>
      <c r="AB1644">
        <v>-71</v>
      </c>
      <c r="AC1644" s="24">
        <v>-2.12E-2</v>
      </c>
      <c r="AD1644">
        <v>9990</v>
      </c>
      <c r="AE1644">
        <v>33087930</v>
      </c>
      <c r="AF1644" s="22">
        <v>43138</v>
      </c>
      <c r="AG1644">
        <v>3155</v>
      </c>
      <c r="AH1644">
        <v>3350</v>
      </c>
      <c r="AI1644" s="22">
        <v>43139</v>
      </c>
      <c r="AJ1644">
        <v>3320</v>
      </c>
      <c r="AK1644">
        <v>3280</v>
      </c>
      <c r="AM1644">
        <v>1</v>
      </c>
      <c r="AN1644" t="s">
        <v>1023</v>
      </c>
      <c r="AO1644" s="26">
        <v>7.4999999999999997E-3</v>
      </c>
      <c r="AQ1644">
        <v>0.82</v>
      </c>
      <c r="AR1644">
        <v>0.33</v>
      </c>
      <c r="AS1644">
        <v>1.03</v>
      </c>
      <c r="AT1644">
        <v>0.97</v>
      </c>
      <c r="AU1644">
        <v>2.0630000000000002</v>
      </c>
      <c r="AV1644">
        <v>3350</v>
      </c>
      <c r="AW1644">
        <v>3240</v>
      </c>
      <c r="AX1644">
        <v>3280</v>
      </c>
    </row>
    <row r="1645" spans="1:50">
      <c r="A1645" s="22">
        <v>43137</v>
      </c>
      <c r="B1645">
        <v>1194</v>
      </c>
      <c r="C1645">
        <v>1253</v>
      </c>
      <c r="D1645">
        <v>1072</v>
      </c>
      <c r="E1645">
        <v>1131</v>
      </c>
      <c r="F1645" s="22">
        <v>43138</v>
      </c>
      <c r="G1645">
        <v>1260</v>
      </c>
      <c r="H1645">
        <v>1270</v>
      </c>
      <c r="I1645">
        <v>1110</v>
      </c>
      <c r="J1645">
        <v>1130</v>
      </c>
      <c r="K1645" s="22">
        <v>43139</v>
      </c>
      <c r="L1645">
        <v>980</v>
      </c>
      <c r="M1645">
        <v>1.17</v>
      </c>
      <c r="N1645" s="8" t="str">
        <f>IF(AND(AM1645=1,AC1645&lt;-0.005,AE1645&gt;O$1),R1645,"")</f>
        <v/>
      </c>
      <c r="O1645" s="8">
        <f t="shared" si="132"/>
        <v>89749.870831150998</v>
      </c>
      <c r="P1645" s="8" t="str">
        <f t="shared" si="136"/>
        <v/>
      </c>
      <c r="Q1645" s="8">
        <f t="shared" si="133"/>
        <v>66379.323149838048</v>
      </c>
      <c r="R1645" s="8">
        <f t="shared" si="134"/>
        <v>10416.66666666663</v>
      </c>
      <c r="S1645" s="8">
        <f t="shared" si="135"/>
        <v>420819.0972385825</v>
      </c>
      <c r="U1645" s="25">
        <v>43139.320138888892</v>
      </c>
      <c r="V1645">
        <v>19</v>
      </c>
      <c r="W1645">
        <v>5358</v>
      </c>
      <c r="X1645" t="s">
        <v>1159</v>
      </c>
      <c r="Y1645" t="s">
        <v>962</v>
      </c>
      <c r="Z1645" s="25">
        <v>43138.992361111108</v>
      </c>
      <c r="AA1645">
        <v>1137</v>
      </c>
      <c r="AB1645">
        <v>7</v>
      </c>
      <c r="AC1645" s="24">
        <v>6.1999999999999998E-3</v>
      </c>
      <c r="AD1645">
        <v>9900</v>
      </c>
      <c r="AE1645">
        <v>11170440</v>
      </c>
      <c r="AF1645" s="22">
        <v>43138</v>
      </c>
      <c r="AG1645">
        <v>1260</v>
      </c>
      <c r="AH1645">
        <v>1130</v>
      </c>
      <c r="AI1645" s="22">
        <v>43139</v>
      </c>
      <c r="AJ1645">
        <v>980</v>
      </c>
      <c r="AK1645">
        <v>960</v>
      </c>
      <c r="AM1645">
        <v>1</v>
      </c>
      <c r="AN1645">
        <v>0.05</v>
      </c>
      <c r="AO1645">
        <v>1.27</v>
      </c>
      <c r="AP1645">
        <v>0.71</v>
      </c>
      <c r="AQ1645">
        <v>1</v>
      </c>
      <c r="AR1645">
        <v>1</v>
      </c>
      <c r="AS1645">
        <v>1.17</v>
      </c>
      <c r="AT1645">
        <v>1.23</v>
      </c>
      <c r="AU1645">
        <v>0.88600000000000001</v>
      </c>
      <c r="AV1645">
        <v>990</v>
      </c>
      <c r="AW1645">
        <v>905</v>
      </c>
      <c r="AX1645">
        <v>960</v>
      </c>
    </row>
    <row r="1646" spans="1:50">
      <c r="A1646" s="22">
        <v>43137</v>
      </c>
      <c r="B1646">
        <v>700</v>
      </c>
      <c r="C1646">
        <v>700</v>
      </c>
      <c r="D1646">
        <v>700</v>
      </c>
      <c r="E1646">
        <v>700</v>
      </c>
      <c r="F1646" s="22">
        <v>43138</v>
      </c>
      <c r="G1646">
        <v>850</v>
      </c>
      <c r="H1646">
        <v>850</v>
      </c>
      <c r="I1646">
        <v>850</v>
      </c>
      <c r="J1646">
        <v>850</v>
      </c>
      <c r="K1646" s="22">
        <v>43139</v>
      </c>
      <c r="L1646">
        <v>850</v>
      </c>
      <c r="M1646">
        <v>1.03</v>
      </c>
      <c r="N1646" s="8" t="str">
        <f>IF(AND(AM1646=1,AC1646&lt;-0.005,AE1646&gt;O$1),R1646,"")</f>
        <v/>
      </c>
      <c r="O1646" s="8">
        <f t="shared" si="132"/>
        <v>89749.870831150998</v>
      </c>
      <c r="P1646" s="8" t="str">
        <f t="shared" si="136"/>
        <v/>
      </c>
      <c r="Q1646" s="8">
        <f t="shared" si="133"/>
        <v>66379.323149838048</v>
      </c>
      <c r="R1646" s="8">
        <f t="shared" si="134"/>
        <v>40712.468193384251</v>
      </c>
      <c r="S1646" s="8">
        <f t="shared" si="135"/>
        <v>420819.0972385825</v>
      </c>
      <c r="U1646" s="25">
        <v>43139.320138888892</v>
      </c>
      <c r="V1646">
        <v>20</v>
      </c>
      <c r="W1646">
        <v>3024</v>
      </c>
      <c r="X1646" t="s">
        <v>1530</v>
      </c>
      <c r="Y1646" t="s">
        <v>960</v>
      </c>
      <c r="Z1646" s="25">
        <v>43138.981249999997</v>
      </c>
      <c r="AA1646">
        <v>910</v>
      </c>
      <c r="AB1646">
        <v>60</v>
      </c>
      <c r="AC1646" s="24">
        <v>7.0599999999999996E-2</v>
      </c>
      <c r="AD1646">
        <v>8500</v>
      </c>
      <c r="AE1646">
        <v>7612090</v>
      </c>
      <c r="AF1646" s="22">
        <v>43138</v>
      </c>
      <c r="AG1646">
        <v>850</v>
      </c>
      <c r="AH1646">
        <v>850</v>
      </c>
      <c r="AI1646" s="22">
        <v>43139</v>
      </c>
      <c r="AJ1646">
        <v>850</v>
      </c>
      <c r="AK1646">
        <v>786</v>
      </c>
      <c r="AM1646">
        <v>2</v>
      </c>
      <c r="AN1646" t="s">
        <v>1023</v>
      </c>
      <c r="AO1646">
        <v>0</v>
      </c>
      <c r="AP1646">
        <v>1.65</v>
      </c>
      <c r="AQ1646">
        <v>1</v>
      </c>
      <c r="AR1646">
        <v>1</v>
      </c>
      <c r="AS1646">
        <v>1.03</v>
      </c>
      <c r="AT1646">
        <v>1.05</v>
      </c>
      <c r="AU1646">
        <v>0.17100000000000001</v>
      </c>
      <c r="AV1646">
        <v>900</v>
      </c>
      <c r="AW1646">
        <v>762</v>
      </c>
      <c r="AX1646">
        <v>786</v>
      </c>
    </row>
    <row r="1647" spans="1:50">
      <c r="A1647" s="22">
        <v>43137</v>
      </c>
      <c r="B1647">
        <v>750</v>
      </c>
      <c r="C1647">
        <v>755</v>
      </c>
      <c r="D1647">
        <v>665</v>
      </c>
      <c r="E1647">
        <v>693</v>
      </c>
      <c r="F1647" s="22">
        <v>43138</v>
      </c>
      <c r="G1647">
        <v>767</v>
      </c>
      <c r="H1647">
        <v>767</v>
      </c>
      <c r="I1647">
        <v>688</v>
      </c>
      <c r="J1647">
        <v>693</v>
      </c>
      <c r="K1647" s="22">
        <v>43139</v>
      </c>
      <c r="L1647">
        <v>721</v>
      </c>
      <c r="M1647">
        <v>1.05</v>
      </c>
      <c r="N1647" s="8" t="str">
        <f>IF(AND(AM1647=1,AC1647&lt;-0.005,AE1647&gt;O$1),R1647,"")</f>
        <v/>
      </c>
      <c r="O1647" s="8">
        <f t="shared" si="132"/>
        <v>89749.870831150998</v>
      </c>
      <c r="P1647" s="8" t="str">
        <f t="shared" si="136"/>
        <v/>
      </c>
      <c r="Q1647" s="8">
        <f t="shared" si="133"/>
        <v>66379.323149838048</v>
      </c>
      <c r="R1647" s="8">
        <f t="shared" si="134"/>
        <v>-19333.333333333314</v>
      </c>
      <c r="S1647" s="8">
        <f t="shared" si="135"/>
        <v>420819.0972385825</v>
      </c>
      <c r="U1647" s="25">
        <v>43139.320138888892</v>
      </c>
      <c r="V1647">
        <v>21</v>
      </c>
      <c r="W1647">
        <v>4594</v>
      </c>
      <c r="X1647" t="s">
        <v>1140</v>
      </c>
      <c r="Y1647" t="s">
        <v>957</v>
      </c>
      <c r="Z1647" s="25">
        <v>43138.997916666667</v>
      </c>
      <c r="AA1647">
        <v>715</v>
      </c>
      <c r="AB1647">
        <v>22</v>
      </c>
      <c r="AC1647" s="24">
        <v>3.1699999999999999E-2</v>
      </c>
      <c r="AD1647">
        <v>8400</v>
      </c>
      <c r="AE1647">
        <v>5871800</v>
      </c>
      <c r="AF1647" s="22">
        <v>43138</v>
      </c>
      <c r="AG1647">
        <v>767</v>
      </c>
      <c r="AH1647">
        <v>693</v>
      </c>
      <c r="AI1647" s="22">
        <v>43139</v>
      </c>
      <c r="AJ1647">
        <v>721</v>
      </c>
      <c r="AK1647">
        <v>750</v>
      </c>
      <c r="AM1647">
        <v>2</v>
      </c>
      <c r="AN1647" t="s">
        <v>1023</v>
      </c>
      <c r="AO1647">
        <v>85.9</v>
      </c>
      <c r="AP1647">
        <v>0</v>
      </c>
      <c r="AQ1647">
        <v>0.79</v>
      </c>
      <c r="AR1647">
        <v>0.86</v>
      </c>
      <c r="AS1647">
        <v>1.05</v>
      </c>
      <c r="AT1647">
        <v>1.23</v>
      </c>
      <c r="AU1647">
        <v>2.1150000000000002</v>
      </c>
      <c r="AV1647">
        <v>763</v>
      </c>
      <c r="AW1647">
        <v>702</v>
      </c>
      <c r="AX1647">
        <v>750</v>
      </c>
    </row>
    <row r="1648" spans="1:50">
      <c r="A1648" s="22">
        <v>43137</v>
      </c>
      <c r="B1648">
        <v>115</v>
      </c>
      <c r="C1648">
        <v>118</v>
      </c>
      <c r="D1648">
        <v>101</v>
      </c>
      <c r="E1648">
        <v>108</v>
      </c>
      <c r="F1648" s="22">
        <v>43138</v>
      </c>
      <c r="G1648">
        <v>115</v>
      </c>
      <c r="H1648">
        <v>115</v>
      </c>
      <c r="I1648">
        <v>107</v>
      </c>
      <c r="J1648">
        <v>107</v>
      </c>
      <c r="K1648" s="22">
        <v>43139</v>
      </c>
      <c r="L1648">
        <v>110</v>
      </c>
      <c r="M1648">
        <v>0.88</v>
      </c>
      <c r="N1648" s="8" t="str">
        <f>IF(AND(AM1648=1,AC1648&lt;-0.005,AE1648&gt;O$1),R1648,"")</f>
        <v/>
      </c>
      <c r="O1648" s="8">
        <f t="shared" si="132"/>
        <v>89749.870831150998</v>
      </c>
      <c r="P1648" s="8" t="str">
        <f t="shared" si="136"/>
        <v/>
      </c>
      <c r="Q1648" s="8">
        <f t="shared" si="133"/>
        <v>66379.323149838048</v>
      </c>
      <c r="R1648" s="8">
        <f t="shared" si="134"/>
        <v>-17543.859649122805</v>
      </c>
      <c r="S1648" s="8">
        <f t="shared" si="135"/>
        <v>420819.0972385825</v>
      </c>
      <c r="U1648" s="25">
        <v>43139.320138888892</v>
      </c>
      <c r="V1648">
        <v>22</v>
      </c>
      <c r="W1648">
        <v>3647</v>
      </c>
      <c r="X1648" t="s">
        <v>1146</v>
      </c>
      <c r="Y1648" t="s">
        <v>954</v>
      </c>
      <c r="Z1648" s="25">
        <v>43138.962500000001</v>
      </c>
      <c r="AA1648">
        <v>109.9</v>
      </c>
      <c r="AB1648">
        <v>2.9</v>
      </c>
      <c r="AC1648" s="24">
        <v>2.7099999999999999E-2</v>
      </c>
      <c r="AD1648">
        <v>7800</v>
      </c>
      <c r="AE1648">
        <v>852100</v>
      </c>
      <c r="AF1648" s="22">
        <v>43138</v>
      </c>
      <c r="AG1648">
        <v>115</v>
      </c>
      <c r="AH1648">
        <v>107</v>
      </c>
      <c r="AI1648" s="22">
        <v>43139</v>
      </c>
      <c r="AJ1648">
        <v>110</v>
      </c>
      <c r="AK1648">
        <v>114</v>
      </c>
      <c r="AM1648">
        <v>2</v>
      </c>
      <c r="AN1648" t="s">
        <v>1023</v>
      </c>
      <c r="AO1648">
        <v>0</v>
      </c>
      <c r="AP1648">
        <v>2.8</v>
      </c>
      <c r="AQ1648">
        <v>0.09</v>
      </c>
      <c r="AR1648">
        <v>0.09</v>
      </c>
      <c r="AS1648">
        <v>0.88</v>
      </c>
      <c r="AT1648">
        <v>0.84</v>
      </c>
      <c r="AU1648">
        <v>1.6910000000000001</v>
      </c>
      <c r="AV1648">
        <v>114</v>
      </c>
      <c r="AW1648">
        <v>108</v>
      </c>
      <c r="AX1648">
        <v>114</v>
      </c>
    </row>
    <row r="1649" spans="1:50">
      <c r="A1649" s="22">
        <v>43137</v>
      </c>
      <c r="B1649">
        <v>2650</v>
      </c>
      <c r="C1649">
        <v>2742</v>
      </c>
      <c r="D1649">
        <v>2304</v>
      </c>
      <c r="E1649">
        <v>2496</v>
      </c>
      <c r="F1649" s="22">
        <v>43138</v>
      </c>
      <c r="G1649">
        <v>2796</v>
      </c>
      <c r="H1649">
        <v>2996</v>
      </c>
      <c r="I1649">
        <v>2680</v>
      </c>
      <c r="J1649">
        <v>2685</v>
      </c>
      <c r="K1649" s="22">
        <v>43139</v>
      </c>
      <c r="L1649">
        <v>2828</v>
      </c>
      <c r="M1649">
        <v>1</v>
      </c>
      <c r="N1649" s="8" t="str">
        <f>IF(AND(AM1649=1,AC1649&lt;-0.005,AE1649&gt;O$1),R1649,"")</f>
        <v/>
      </c>
      <c r="O1649" s="8">
        <f t="shared" si="132"/>
        <v>89749.870831150998</v>
      </c>
      <c r="P1649" s="8" t="str">
        <f t="shared" si="136"/>
        <v/>
      </c>
      <c r="Q1649" s="8">
        <f t="shared" si="133"/>
        <v>66379.323149838048</v>
      </c>
      <c r="R1649" s="8">
        <f t="shared" si="134"/>
        <v>-56043.956043956066</v>
      </c>
      <c r="S1649" s="8">
        <f t="shared" si="135"/>
        <v>420819.0972385825</v>
      </c>
      <c r="U1649" s="25">
        <v>43139.320138888892</v>
      </c>
      <c r="V1649">
        <v>23</v>
      </c>
      <c r="W1649">
        <v>4579</v>
      </c>
      <c r="X1649" t="s">
        <v>1313</v>
      </c>
      <c r="Y1649" t="s">
        <v>960</v>
      </c>
      <c r="Z1649" s="25">
        <v>43138.99722222222</v>
      </c>
      <c r="AA1649">
        <v>2770</v>
      </c>
      <c r="AB1649">
        <v>85</v>
      </c>
      <c r="AC1649" s="24">
        <v>3.1699999999999999E-2</v>
      </c>
      <c r="AD1649">
        <v>7400</v>
      </c>
      <c r="AE1649">
        <v>20041210</v>
      </c>
      <c r="AF1649" s="22">
        <v>43138</v>
      </c>
      <c r="AG1649">
        <v>2796</v>
      </c>
      <c r="AH1649">
        <v>2685</v>
      </c>
      <c r="AI1649" s="22">
        <v>43139</v>
      </c>
      <c r="AJ1649">
        <v>2828</v>
      </c>
      <c r="AK1649">
        <v>3185</v>
      </c>
      <c r="AM1649">
        <v>2</v>
      </c>
      <c r="AN1649" t="s">
        <v>1023</v>
      </c>
      <c r="AO1649">
        <v>813.58</v>
      </c>
      <c r="AP1649">
        <v>0</v>
      </c>
      <c r="AQ1649">
        <v>0.61</v>
      </c>
      <c r="AR1649">
        <v>0.84</v>
      </c>
      <c r="AS1649">
        <v>1</v>
      </c>
      <c r="AT1649">
        <v>1.56</v>
      </c>
      <c r="AU1649">
        <v>1.0780000000000001</v>
      </c>
      <c r="AV1649">
        <v>3185</v>
      </c>
      <c r="AW1649">
        <v>2802</v>
      </c>
      <c r="AX1649">
        <v>3185</v>
      </c>
    </row>
    <row r="1650" spans="1:50">
      <c r="A1650" s="22">
        <v>43137</v>
      </c>
      <c r="B1650">
        <v>677</v>
      </c>
      <c r="C1650">
        <v>701</v>
      </c>
      <c r="D1650">
        <v>566</v>
      </c>
      <c r="E1650">
        <v>600</v>
      </c>
      <c r="F1650" s="22">
        <v>43138</v>
      </c>
      <c r="G1650">
        <v>660</v>
      </c>
      <c r="H1650">
        <v>679</v>
      </c>
      <c r="I1650">
        <v>612</v>
      </c>
      <c r="J1650">
        <v>621</v>
      </c>
      <c r="K1650" s="22">
        <v>43139</v>
      </c>
      <c r="L1650">
        <v>637</v>
      </c>
      <c r="M1650">
        <v>1.03</v>
      </c>
      <c r="N1650" s="8" t="str">
        <f>IF(AND(AM1650=1,AC1650&lt;-0.005,AE1650&gt;O$1),R1650,"")</f>
        <v/>
      </c>
      <c r="O1650" s="8">
        <f t="shared" si="132"/>
        <v>89749.870831150998</v>
      </c>
      <c r="P1650" s="8" t="str">
        <f t="shared" si="136"/>
        <v/>
      </c>
      <c r="Q1650" s="8">
        <f t="shared" si="133"/>
        <v>66379.323149838048</v>
      </c>
      <c r="R1650" s="8">
        <f t="shared" si="134"/>
        <v>-24626.865671641797</v>
      </c>
      <c r="S1650" s="8">
        <f t="shared" si="135"/>
        <v>420819.0972385825</v>
      </c>
      <c r="U1650" s="25">
        <v>43139.320138888892</v>
      </c>
      <c r="V1650">
        <v>24</v>
      </c>
      <c r="W1650">
        <v>2160</v>
      </c>
      <c r="X1650" t="s">
        <v>1033</v>
      </c>
      <c r="Y1650" t="s">
        <v>957</v>
      </c>
      <c r="Z1650" s="25">
        <v>43138.984722222223</v>
      </c>
      <c r="AA1650">
        <v>629</v>
      </c>
      <c r="AB1650">
        <v>8</v>
      </c>
      <c r="AC1650" s="24">
        <v>1.29E-2</v>
      </c>
      <c r="AD1650">
        <v>7000</v>
      </c>
      <c r="AE1650">
        <v>4367000</v>
      </c>
      <c r="AF1650" s="22">
        <v>43138</v>
      </c>
      <c r="AG1650">
        <v>660</v>
      </c>
      <c r="AH1650">
        <v>621</v>
      </c>
      <c r="AI1650" s="22">
        <v>43139</v>
      </c>
      <c r="AJ1650">
        <v>637</v>
      </c>
      <c r="AK1650">
        <v>670</v>
      </c>
      <c r="AM1650">
        <v>2</v>
      </c>
      <c r="AN1650" t="s">
        <v>1023</v>
      </c>
      <c r="AO1650">
        <v>17038</v>
      </c>
      <c r="AP1650">
        <v>0</v>
      </c>
      <c r="AQ1650">
        <v>0.74</v>
      </c>
      <c r="AR1650">
        <v>0.85</v>
      </c>
      <c r="AS1650">
        <v>1.03</v>
      </c>
      <c r="AT1650">
        <v>1.19</v>
      </c>
      <c r="AU1650">
        <v>1.107</v>
      </c>
      <c r="AV1650">
        <v>673</v>
      </c>
      <c r="AW1650">
        <v>635</v>
      </c>
      <c r="AX1650">
        <v>670</v>
      </c>
    </row>
    <row r="1651" spans="1:50">
      <c r="A1651" s="22">
        <v>43137</v>
      </c>
      <c r="B1651">
        <v>563</v>
      </c>
      <c r="C1651">
        <v>583</v>
      </c>
      <c r="D1651">
        <v>523</v>
      </c>
      <c r="E1651">
        <v>561</v>
      </c>
      <c r="F1651" s="22">
        <v>43138</v>
      </c>
      <c r="G1651">
        <v>591</v>
      </c>
      <c r="H1651">
        <v>649</v>
      </c>
      <c r="I1651">
        <v>591</v>
      </c>
      <c r="J1651">
        <v>612</v>
      </c>
      <c r="K1651" s="22">
        <v>43139</v>
      </c>
      <c r="L1651">
        <v>652</v>
      </c>
      <c r="M1651">
        <v>1.26</v>
      </c>
      <c r="N1651" s="8">
        <f>IF(AND(AM1651=1,AC1651&lt;-0.005,AE1651&gt;O$1),R1651,"")</f>
        <v>-42134.831460674148</v>
      </c>
      <c r="O1651" s="8">
        <f t="shared" si="132"/>
        <v>47615.03937047685</v>
      </c>
      <c r="P1651" s="8" t="str">
        <f t="shared" si="136"/>
        <v/>
      </c>
      <c r="Q1651" s="8">
        <f t="shared" si="133"/>
        <v>66379.323149838048</v>
      </c>
      <c r="R1651" s="8">
        <f t="shared" si="134"/>
        <v>-42134.831460674148</v>
      </c>
      <c r="S1651" s="8">
        <f t="shared" si="135"/>
        <v>378684.26577790838</v>
      </c>
      <c r="U1651" s="25">
        <v>43139.320138888892</v>
      </c>
      <c r="V1651">
        <v>26</v>
      </c>
      <c r="W1651">
        <v>8927</v>
      </c>
      <c r="X1651" t="s">
        <v>1255</v>
      </c>
      <c r="Y1651" t="s">
        <v>960</v>
      </c>
      <c r="Z1651" s="25">
        <v>43138.993055555555</v>
      </c>
      <c r="AA1651">
        <v>597</v>
      </c>
      <c r="AB1651">
        <v>-15</v>
      </c>
      <c r="AC1651" s="24">
        <v>-2.4500000000000001E-2</v>
      </c>
      <c r="AD1651">
        <v>6200</v>
      </c>
      <c r="AE1651">
        <v>3748460</v>
      </c>
      <c r="AF1651" s="22">
        <v>43138</v>
      </c>
      <c r="AG1651">
        <v>591</v>
      </c>
      <c r="AH1651">
        <v>612</v>
      </c>
      <c r="AI1651" s="22">
        <v>43139</v>
      </c>
      <c r="AJ1651">
        <v>652</v>
      </c>
      <c r="AK1651">
        <v>712</v>
      </c>
      <c r="AM1651">
        <v>1</v>
      </c>
      <c r="AN1651">
        <v>0</v>
      </c>
      <c r="AO1651">
        <v>2.02</v>
      </c>
      <c r="AP1651">
        <v>0.82</v>
      </c>
      <c r="AQ1651">
        <v>0.94</v>
      </c>
      <c r="AR1651">
        <v>0.96</v>
      </c>
      <c r="AS1651">
        <v>1.26</v>
      </c>
      <c r="AT1651">
        <v>1.5</v>
      </c>
      <c r="AU1651">
        <v>0.9</v>
      </c>
      <c r="AV1651">
        <v>712</v>
      </c>
      <c r="AW1651">
        <v>638</v>
      </c>
      <c r="AX1651">
        <v>712</v>
      </c>
    </row>
    <row r="1652" spans="1:50">
      <c r="A1652" s="22">
        <v>43137</v>
      </c>
      <c r="B1652">
        <v>1495</v>
      </c>
      <c r="C1652">
        <v>1548</v>
      </c>
      <c r="D1652">
        <v>1484</v>
      </c>
      <c r="E1652">
        <v>1517</v>
      </c>
      <c r="F1652" s="22">
        <v>43138</v>
      </c>
      <c r="G1652">
        <v>1597</v>
      </c>
      <c r="H1652">
        <v>1598</v>
      </c>
      <c r="I1652">
        <v>1501</v>
      </c>
      <c r="J1652">
        <v>1506</v>
      </c>
      <c r="K1652" s="22">
        <v>43139</v>
      </c>
      <c r="L1652">
        <v>1250</v>
      </c>
      <c r="M1652">
        <v>1.03</v>
      </c>
      <c r="N1652" s="8">
        <f>IF(AND(AM1652=1,AC1652&lt;-0.005,AE1652&gt;O$1),R1652,"")</f>
        <v>10620.915032679701</v>
      </c>
      <c r="O1652" s="8">
        <f t="shared" si="132"/>
        <v>58235.954403156553</v>
      </c>
      <c r="P1652" s="8" t="str">
        <f t="shared" si="136"/>
        <v/>
      </c>
      <c r="Q1652" s="8">
        <f t="shared" si="133"/>
        <v>66379.323149838048</v>
      </c>
      <c r="R1652" s="8">
        <f t="shared" si="134"/>
        <v>10620.915032679701</v>
      </c>
      <c r="S1652" s="8">
        <f t="shared" si="135"/>
        <v>389305.18081058806</v>
      </c>
      <c r="U1652" s="25">
        <v>43139.320138888892</v>
      </c>
      <c r="V1652">
        <v>27</v>
      </c>
      <c r="W1652">
        <v>7867</v>
      </c>
      <c r="X1652" t="s">
        <v>1448</v>
      </c>
      <c r="Y1652" t="s">
        <v>962</v>
      </c>
      <c r="Z1652" s="25">
        <v>43138.981249999997</v>
      </c>
      <c r="AA1652">
        <v>1420</v>
      </c>
      <c r="AB1652">
        <v>-86</v>
      </c>
      <c r="AC1652" s="24">
        <v>-5.7099999999999998E-2</v>
      </c>
      <c r="AD1652">
        <v>6000</v>
      </c>
      <c r="AE1652">
        <v>8546480</v>
      </c>
      <c r="AF1652" s="22">
        <v>43138</v>
      </c>
      <c r="AG1652">
        <v>1597</v>
      </c>
      <c r="AH1652">
        <v>1506</v>
      </c>
      <c r="AI1652" s="22">
        <v>43139</v>
      </c>
      <c r="AJ1652">
        <v>1250</v>
      </c>
      <c r="AK1652">
        <v>1224</v>
      </c>
      <c r="AM1652">
        <v>1</v>
      </c>
      <c r="AN1652">
        <v>0</v>
      </c>
      <c r="AO1652">
        <v>14.02</v>
      </c>
      <c r="AP1652">
        <v>0.93</v>
      </c>
      <c r="AQ1652">
        <v>0.76</v>
      </c>
      <c r="AR1652">
        <v>0.46</v>
      </c>
      <c r="AS1652">
        <v>1.03</v>
      </c>
      <c r="AT1652">
        <v>1.05</v>
      </c>
      <c r="AU1652">
        <v>0.73299999999999998</v>
      </c>
      <c r="AV1652">
        <v>1255</v>
      </c>
      <c r="AW1652">
        <v>1180</v>
      </c>
      <c r="AX1652">
        <v>1224</v>
      </c>
    </row>
    <row r="1653" spans="1:50">
      <c r="A1653" s="22">
        <v>43137</v>
      </c>
      <c r="B1653">
        <v>231</v>
      </c>
      <c r="C1653">
        <v>240</v>
      </c>
      <c r="D1653">
        <v>211</v>
      </c>
      <c r="E1653">
        <v>236</v>
      </c>
      <c r="F1653" s="22">
        <v>43138</v>
      </c>
      <c r="G1653">
        <v>246</v>
      </c>
      <c r="H1653">
        <v>259</v>
      </c>
      <c r="I1653">
        <v>237</v>
      </c>
      <c r="J1653">
        <v>240</v>
      </c>
      <c r="K1653" s="22">
        <v>43139</v>
      </c>
      <c r="L1653">
        <v>320</v>
      </c>
      <c r="M1653">
        <v>0.95</v>
      </c>
      <c r="N1653" s="8" t="str">
        <f>IF(AND(AM1653=1,AC1653&lt;-0.005,AE1653&gt;O$1),R1653,"")</f>
        <v/>
      </c>
      <c r="O1653" s="8">
        <f t="shared" si="132"/>
        <v>58235.954403156553</v>
      </c>
      <c r="P1653" s="8" t="str">
        <f t="shared" si="136"/>
        <v/>
      </c>
      <c r="Q1653" s="8">
        <f t="shared" si="133"/>
        <v>66379.323149838048</v>
      </c>
      <c r="R1653" s="8">
        <f t="shared" si="134"/>
        <v>0</v>
      </c>
      <c r="S1653" s="8">
        <f t="shared" si="135"/>
        <v>389305.18081058806</v>
      </c>
      <c r="U1653" s="25">
        <v>43139.320138888892</v>
      </c>
      <c r="V1653">
        <v>28</v>
      </c>
      <c r="W1653">
        <v>4117</v>
      </c>
      <c r="X1653" t="s">
        <v>1522</v>
      </c>
      <c r="Y1653" t="s">
        <v>954</v>
      </c>
      <c r="Z1653" s="25">
        <v>43138.875</v>
      </c>
      <c r="AA1653">
        <v>320</v>
      </c>
      <c r="AB1653">
        <v>80</v>
      </c>
      <c r="AC1653" s="24">
        <v>0.33329999999999999</v>
      </c>
      <c r="AD1653">
        <v>6000</v>
      </c>
      <c r="AE1653">
        <v>1920000</v>
      </c>
      <c r="AF1653" s="22">
        <v>43138</v>
      </c>
      <c r="AG1653">
        <v>246</v>
      </c>
      <c r="AH1653">
        <v>240</v>
      </c>
      <c r="AI1653" s="22">
        <v>43139</v>
      </c>
      <c r="AJ1653">
        <v>320</v>
      </c>
      <c r="AK1653">
        <v>320</v>
      </c>
      <c r="AM1653" t="s">
        <v>1068</v>
      </c>
      <c r="AN1653" t="s">
        <v>1023</v>
      </c>
      <c r="AO1653">
        <v>11.53</v>
      </c>
      <c r="AP1653">
        <v>1.25</v>
      </c>
      <c r="AQ1653">
        <v>0.31</v>
      </c>
      <c r="AR1653">
        <v>0.7</v>
      </c>
      <c r="AS1653">
        <v>0.95</v>
      </c>
      <c r="AT1653">
        <v>1.08</v>
      </c>
      <c r="AU1653">
        <v>0.63700000000000001</v>
      </c>
      <c r="AV1653">
        <v>320</v>
      </c>
      <c r="AW1653">
        <v>320</v>
      </c>
      <c r="AX1653">
        <v>320</v>
      </c>
    </row>
    <row r="1654" spans="1:50">
      <c r="A1654" s="22">
        <v>43137</v>
      </c>
      <c r="B1654">
        <v>306</v>
      </c>
      <c r="C1654">
        <v>309</v>
      </c>
      <c r="D1654">
        <v>303</v>
      </c>
      <c r="E1654">
        <v>307</v>
      </c>
      <c r="F1654" s="22">
        <v>43138</v>
      </c>
      <c r="G1654">
        <v>315</v>
      </c>
      <c r="H1654">
        <v>319</v>
      </c>
      <c r="I1654">
        <v>313</v>
      </c>
      <c r="J1654">
        <v>315</v>
      </c>
      <c r="K1654" s="22">
        <v>43139</v>
      </c>
      <c r="L1654">
        <v>319</v>
      </c>
      <c r="M1654">
        <v>0.99</v>
      </c>
      <c r="N1654" s="8" t="str">
        <f>IF(AND(AM1654=1,AC1654&lt;-0.005,AE1654&gt;O$1),R1654,"")</f>
        <v/>
      </c>
      <c r="O1654" s="8">
        <f t="shared" si="132"/>
        <v>58235.954403156553</v>
      </c>
      <c r="P1654" s="8" t="str">
        <f t="shared" si="136"/>
        <v/>
      </c>
      <c r="Q1654" s="8">
        <f t="shared" si="133"/>
        <v>66379.323149838048</v>
      </c>
      <c r="R1654" s="8">
        <f t="shared" si="134"/>
        <v>4746.8354430379995</v>
      </c>
      <c r="S1654" s="8">
        <f t="shared" si="135"/>
        <v>389305.18081058806</v>
      </c>
      <c r="U1654" s="25">
        <v>43139.320138888892</v>
      </c>
      <c r="V1654">
        <v>29</v>
      </c>
      <c r="W1654">
        <v>6502</v>
      </c>
      <c r="X1654" t="s">
        <v>121</v>
      </c>
      <c r="Y1654" t="s">
        <v>954</v>
      </c>
      <c r="Z1654" s="25">
        <v>43138.993055555555</v>
      </c>
      <c r="AA1654">
        <v>318</v>
      </c>
      <c r="AB1654">
        <v>3</v>
      </c>
      <c r="AC1654" s="24">
        <v>9.4999999999999998E-3</v>
      </c>
      <c r="AD1654">
        <v>6000</v>
      </c>
      <c r="AE1654">
        <v>1902000</v>
      </c>
      <c r="AF1654" s="22">
        <v>43138</v>
      </c>
      <c r="AG1654">
        <v>315</v>
      </c>
      <c r="AH1654">
        <v>315</v>
      </c>
      <c r="AI1654" s="22">
        <v>43139</v>
      </c>
      <c r="AJ1654">
        <v>319</v>
      </c>
      <c r="AK1654">
        <v>316</v>
      </c>
      <c r="AM1654">
        <v>0</v>
      </c>
      <c r="AN1654" t="s">
        <v>1023</v>
      </c>
      <c r="AO1654">
        <v>26.49</v>
      </c>
      <c r="AP1654" t="s">
        <v>956</v>
      </c>
      <c r="AQ1654">
        <v>0.36</v>
      </c>
      <c r="AR1654">
        <v>0.74</v>
      </c>
      <c r="AS1654">
        <v>0.99</v>
      </c>
      <c r="AT1654">
        <v>1.04</v>
      </c>
      <c r="AU1654">
        <v>0.92900000000000005</v>
      </c>
      <c r="AV1654">
        <v>319</v>
      </c>
      <c r="AW1654">
        <v>312</v>
      </c>
      <c r="AX1654">
        <v>316</v>
      </c>
    </row>
    <row r="1655" spans="1:50">
      <c r="A1655" s="22">
        <v>43137</v>
      </c>
      <c r="B1655">
        <v>720</v>
      </c>
      <c r="C1655">
        <v>722</v>
      </c>
      <c r="D1655">
        <v>690</v>
      </c>
      <c r="E1655">
        <v>705</v>
      </c>
      <c r="F1655" s="22">
        <v>43138</v>
      </c>
      <c r="G1655">
        <v>715</v>
      </c>
      <c r="H1655">
        <v>724</v>
      </c>
      <c r="I1655">
        <v>708</v>
      </c>
      <c r="J1655">
        <v>709</v>
      </c>
      <c r="K1655" s="22">
        <v>43139</v>
      </c>
      <c r="L1655">
        <v>690</v>
      </c>
      <c r="M1655">
        <v>0.99</v>
      </c>
      <c r="N1655" s="8" t="str">
        <f>IF(AND(AM1655=1,AC1655&lt;-0.005,AE1655&gt;O$1),R1655,"")</f>
        <v/>
      </c>
      <c r="O1655" s="8">
        <f t="shared" si="132"/>
        <v>58235.954403156553</v>
      </c>
      <c r="P1655" s="8" t="str">
        <f t="shared" si="136"/>
        <v/>
      </c>
      <c r="Q1655" s="8">
        <f t="shared" si="133"/>
        <v>66379.323149838048</v>
      </c>
      <c r="R1655" s="8">
        <f t="shared" si="134"/>
        <v>21936.459909228433</v>
      </c>
      <c r="S1655" s="8">
        <f t="shared" si="135"/>
        <v>389305.18081058806</v>
      </c>
      <c r="U1655" s="25">
        <v>43139.320138888892</v>
      </c>
      <c r="V1655">
        <v>30</v>
      </c>
      <c r="W1655">
        <v>7918</v>
      </c>
      <c r="X1655" t="s">
        <v>1529</v>
      </c>
      <c r="Y1655" t="s">
        <v>962</v>
      </c>
      <c r="Z1655" s="25">
        <v>43138.988194444442</v>
      </c>
      <c r="AA1655">
        <v>657</v>
      </c>
      <c r="AB1655">
        <v>-52</v>
      </c>
      <c r="AC1655" s="24">
        <v>-7.3300000000000004E-2</v>
      </c>
      <c r="AD1655">
        <v>5900</v>
      </c>
      <c r="AE1655">
        <v>3884960</v>
      </c>
      <c r="AF1655" s="22">
        <v>43138</v>
      </c>
      <c r="AG1655">
        <v>715</v>
      </c>
      <c r="AH1655">
        <v>709</v>
      </c>
      <c r="AI1655" s="22">
        <v>43139</v>
      </c>
      <c r="AJ1655">
        <v>690</v>
      </c>
      <c r="AK1655">
        <v>661</v>
      </c>
      <c r="AM1655">
        <v>2</v>
      </c>
      <c r="AN1655" t="s">
        <v>1023</v>
      </c>
      <c r="AO1655">
        <v>0</v>
      </c>
      <c r="AP1655">
        <v>0.71</v>
      </c>
      <c r="AQ1655">
        <v>0.12</v>
      </c>
      <c r="AR1655">
        <v>0.3</v>
      </c>
      <c r="AS1655">
        <v>0.99</v>
      </c>
      <c r="AT1655">
        <v>0.99</v>
      </c>
      <c r="AU1655">
        <v>0.70699999999999996</v>
      </c>
      <c r="AV1655">
        <v>692</v>
      </c>
      <c r="AW1655">
        <v>650</v>
      </c>
      <c r="AX1655">
        <v>661</v>
      </c>
    </row>
    <row r="1656" spans="1:50">
      <c r="A1656" s="22">
        <v>43137</v>
      </c>
      <c r="B1656">
        <v>1238</v>
      </c>
      <c r="C1656">
        <v>1270</v>
      </c>
      <c r="D1656">
        <v>1128</v>
      </c>
      <c r="E1656">
        <v>1227</v>
      </c>
      <c r="F1656" s="22">
        <v>43138</v>
      </c>
      <c r="G1656">
        <v>1287</v>
      </c>
      <c r="H1656">
        <v>1314</v>
      </c>
      <c r="I1656">
        <v>1225</v>
      </c>
      <c r="J1656">
        <v>1235</v>
      </c>
      <c r="K1656" s="22">
        <v>43139</v>
      </c>
      <c r="L1656">
        <v>1265</v>
      </c>
      <c r="M1656">
        <v>1.08</v>
      </c>
      <c r="N1656" s="8" t="str">
        <f>IF(AND(AM1656=1,AC1656&lt;-0.005,AE1656&gt;O$1),R1656,"")</f>
        <v/>
      </c>
      <c r="O1656" s="8">
        <f t="shared" si="132"/>
        <v>58235.954403156553</v>
      </c>
      <c r="P1656" s="8" t="str">
        <f t="shared" si="136"/>
        <v/>
      </c>
      <c r="Q1656" s="8">
        <f t="shared" si="133"/>
        <v>66379.323149838048</v>
      </c>
      <c r="R1656" s="8">
        <f t="shared" si="134"/>
        <v>19720.624486442073</v>
      </c>
      <c r="S1656" s="8">
        <f t="shared" si="135"/>
        <v>389305.18081058806</v>
      </c>
      <c r="U1656" s="25">
        <v>43139.320138888892</v>
      </c>
      <c r="V1656">
        <v>31</v>
      </c>
      <c r="W1656">
        <v>3793</v>
      </c>
      <c r="X1656" t="s">
        <v>1147</v>
      </c>
      <c r="Y1656" t="s">
        <v>957</v>
      </c>
      <c r="Z1656" s="25">
        <v>43138.995138888888</v>
      </c>
      <c r="AA1656">
        <v>1270</v>
      </c>
      <c r="AB1656">
        <v>35</v>
      </c>
      <c r="AC1656" s="24">
        <v>2.8299999999999999E-2</v>
      </c>
      <c r="AD1656">
        <v>5800</v>
      </c>
      <c r="AE1656">
        <v>7492500</v>
      </c>
      <c r="AF1656" s="22">
        <v>43138</v>
      </c>
      <c r="AG1656">
        <v>1287</v>
      </c>
      <c r="AH1656">
        <v>1235</v>
      </c>
      <c r="AI1656" s="22">
        <v>43139</v>
      </c>
      <c r="AJ1656">
        <v>1265</v>
      </c>
      <c r="AK1656">
        <v>1217</v>
      </c>
      <c r="AM1656">
        <v>2</v>
      </c>
      <c r="AN1656" t="s">
        <v>1023</v>
      </c>
      <c r="AO1656">
        <v>0</v>
      </c>
      <c r="AP1656">
        <v>0</v>
      </c>
      <c r="AQ1656">
        <v>0.98</v>
      </c>
      <c r="AR1656">
        <v>0.39</v>
      </c>
      <c r="AS1656">
        <v>1.08</v>
      </c>
      <c r="AT1656">
        <v>1.03</v>
      </c>
      <c r="AU1656">
        <v>1.712</v>
      </c>
      <c r="AV1656">
        <v>1289</v>
      </c>
      <c r="AW1656">
        <v>1186</v>
      </c>
      <c r="AX1656">
        <v>1217</v>
      </c>
    </row>
    <row r="1657" spans="1:50">
      <c r="A1657" s="22">
        <v>43137</v>
      </c>
      <c r="B1657">
        <v>563</v>
      </c>
      <c r="C1657">
        <v>564</v>
      </c>
      <c r="D1657">
        <v>529</v>
      </c>
      <c r="E1657">
        <v>549</v>
      </c>
      <c r="F1657" s="22">
        <v>43138</v>
      </c>
      <c r="G1657">
        <v>567</v>
      </c>
      <c r="H1657">
        <v>570</v>
      </c>
      <c r="I1657">
        <v>535</v>
      </c>
      <c r="J1657">
        <v>535</v>
      </c>
      <c r="K1657" s="22">
        <v>43139</v>
      </c>
      <c r="L1657">
        <v>603</v>
      </c>
      <c r="M1657">
        <v>0.99</v>
      </c>
      <c r="N1657" s="8" t="str">
        <f>IF(AND(AM1657=1,AC1657&lt;-0.005,AE1657&gt;O$1),R1657,"")</f>
        <v/>
      </c>
      <c r="O1657" s="8">
        <f t="shared" si="132"/>
        <v>58235.954403156553</v>
      </c>
      <c r="P1657" s="8" t="str">
        <f t="shared" si="136"/>
        <v/>
      </c>
      <c r="Q1657" s="8">
        <f t="shared" si="133"/>
        <v>66379.323149838048</v>
      </c>
      <c r="R1657" s="8">
        <f t="shared" si="134"/>
        <v>41292.639138240549</v>
      </c>
      <c r="S1657" s="8">
        <f t="shared" si="135"/>
        <v>430597.8199488286</v>
      </c>
      <c r="U1657" s="25">
        <v>43139.320138888892</v>
      </c>
      <c r="V1657">
        <v>32</v>
      </c>
      <c r="W1657">
        <v>6727</v>
      </c>
      <c r="X1657" t="s">
        <v>769</v>
      </c>
      <c r="Y1657" t="s">
        <v>962</v>
      </c>
      <c r="Z1657" s="25">
        <v>43138.997916666667</v>
      </c>
      <c r="AA1657">
        <v>588</v>
      </c>
      <c r="AB1657">
        <v>53</v>
      </c>
      <c r="AC1657" s="24">
        <v>9.9099999999999994E-2</v>
      </c>
      <c r="AD1657">
        <v>5700</v>
      </c>
      <c r="AE1657">
        <v>3413480</v>
      </c>
      <c r="AF1657" s="22">
        <v>43138</v>
      </c>
      <c r="AG1657">
        <v>567</v>
      </c>
      <c r="AH1657">
        <v>535</v>
      </c>
      <c r="AI1657" s="22">
        <v>43139</v>
      </c>
      <c r="AJ1657">
        <v>603</v>
      </c>
      <c r="AK1657">
        <v>557</v>
      </c>
      <c r="AM1657">
        <v>1</v>
      </c>
      <c r="AN1657">
        <v>0</v>
      </c>
      <c r="AO1657">
        <v>4.8499999999999996</v>
      </c>
      <c r="AP1657">
        <v>1.1200000000000001</v>
      </c>
      <c r="AQ1657">
        <v>0.33</v>
      </c>
      <c r="AR1657">
        <v>0.56999999999999995</v>
      </c>
      <c r="AS1657">
        <v>0.99</v>
      </c>
      <c r="AT1657">
        <v>1.01</v>
      </c>
      <c r="AU1657">
        <v>0.68500000000000005</v>
      </c>
      <c r="AV1657">
        <v>615</v>
      </c>
      <c r="AW1657">
        <v>549</v>
      </c>
      <c r="AX1657">
        <v>557</v>
      </c>
    </row>
    <row r="1658" spans="1:50">
      <c r="A1658" s="22">
        <v>43137</v>
      </c>
      <c r="B1658">
        <v>5300</v>
      </c>
      <c r="C1658">
        <v>5387</v>
      </c>
      <c r="D1658">
        <v>5225</v>
      </c>
      <c r="E1658">
        <v>5336</v>
      </c>
      <c r="F1658" s="22">
        <v>43138</v>
      </c>
      <c r="G1658">
        <v>5607</v>
      </c>
      <c r="H1658">
        <v>5665</v>
      </c>
      <c r="I1658">
        <v>5412</v>
      </c>
      <c r="J1658">
        <v>5417</v>
      </c>
      <c r="K1658" s="22">
        <v>43139</v>
      </c>
      <c r="L1658">
        <v>5450</v>
      </c>
      <c r="M1658">
        <v>1.01</v>
      </c>
      <c r="N1658" s="8" t="str">
        <f>IF(AND(AM1658=1,AC1658&lt;-0.005,AE1658&gt;O$1),R1658,"")</f>
        <v/>
      </c>
      <c r="O1658" s="8">
        <f t="shared" si="132"/>
        <v>58235.954403156553</v>
      </c>
      <c r="P1658" s="8" t="str">
        <f t="shared" si="136"/>
        <v/>
      </c>
      <c r="Q1658" s="8">
        <f t="shared" si="133"/>
        <v>66379.323149838048</v>
      </c>
      <c r="R1658" s="8">
        <f t="shared" si="134"/>
        <v>12218.045112781905</v>
      </c>
      <c r="S1658" s="8">
        <f t="shared" si="135"/>
        <v>442815.86506161053</v>
      </c>
      <c r="U1658" s="25">
        <v>43139.320138888892</v>
      </c>
      <c r="V1658">
        <v>33</v>
      </c>
      <c r="W1658">
        <v>6758</v>
      </c>
      <c r="X1658" t="s">
        <v>790</v>
      </c>
      <c r="Y1658" t="s">
        <v>962</v>
      </c>
      <c r="Z1658" s="25">
        <v>43138.997916666667</v>
      </c>
      <c r="AA1658">
        <v>5525</v>
      </c>
      <c r="AB1658">
        <v>108</v>
      </c>
      <c r="AC1658" s="24">
        <v>1.9900000000000001E-2</v>
      </c>
      <c r="AD1658">
        <v>5500</v>
      </c>
      <c r="AE1658">
        <v>30196100</v>
      </c>
      <c r="AF1658" s="22">
        <v>43138</v>
      </c>
      <c r="AG1658">
        <v>5607</v>
      </c>
      <c r="AH1658">
        <v>5417</v>
      </c>
      <c r="AI1658" s="22">
        <v>43139</v>
      </c>
      <c r="AJ1658">
        <v>5450</v>
      </c>
      <c r="AK1658">
        <v>5320</v>
      </c>
      <c r="AM1658">
        <v>1</v>
      </c>
      <c r="AN1658" t="s">
        <v>1023</v>
      </c>
      <c r="AO1658">
        <v>11.95</v>
      </c>
      <c r="AP1658">
        <v>0.46</v>
      </c>
      <c r="AQ1658">
        <v>0.55000000000000004</v>
      </c>
      <c r="AR1658">
        <v>0.66</v>
      </c>
      <c r="AS1658">
        <v>1.01</v>
      </c>
      <c r="AT1658">
        <v>1.04</v>
      </c>
      <c r="AU1658">
        <v>0.58799999999999997</v>
      </c>
      <c r="AV1658">
        <v>5504</v>
      </c>
      <c r="AW1658">
        <v>5250</v>
      </c>
      <c r="AX1658">
        <v>5320</v>
      </c>
    </row>
    <row r="1659" spans="1:50">
      <c r="A1659" s="22">
        <v>43137</v>
      </c>
      <c r="B1659">
        <v>3500</v>
      </c>
      <c r="C1659">
        <v>3521</v>
      </c>
      <c r="D1659">
        <v>3428</v>
      </c>
      <c r="E1659">
        <v>3511</v>
      </c>
      <c r="F1659" s="22">
        <v>43138</v>
      </c>
      <c r="G1659">
        <v>3476</v>
      </c>
      <c r="H1659">
        <v>3490</v>
      </c>
      <c r="I1659">
        <v>3301</v>
      </c>
      <c r="J1659">
        <v>3301</v>
      </c>
      <c r="K1659" s="22">
        <v>43139</v>
      </c>
      <c r="L1659">
        <v>3273</v>
      </c>
      <c r="M1659">
        <v>0.99</v>
      </c>
      <c r="N1659" s="8" t="str">
        <f>IF(AND(AM1659=1,AC1659&lt;-0.005,AE1659&gt;O$1),R1659,"")</f>
        <v/>
      </c>
      <c r="O1659" s="8">
        <f t="shared" si="132"/>
        <v>58235.954403156553</v>
      </c>
      <c r="P1659" s="8" t="str">
        <f t="shared" si="136"/>
        <v/>
      </c>
      <c r="Q1659" s="8">
        <f t="shared" si="133"/>
        <v>66379.323149838048</v>
      </c>
      <c r="R1659" s="8">
        <f t="shared" si="134"/>
        <v>4625.3469010175686</v>
      </c>
      <c r="S1659" s="8">
        <f t="shared" si="135"/>
        <v>447441.21196262812</v>
      </c>
      <c r="U1659" s="25">
        <v>43139.320138888892</v>
      </c>
      <c r="V1659">
        <v>34</v>
      </c>
      <c r="W1659">
        <v>2914</v>
      </c>
      <c r="X1659" t="s">
        <v>1100</v>
      </c>
      <c r="Y1659" t="s">
        <v>962</v>
      </c>
      <c r="Z1659" s="25">
        <v>43138.995138888888</v>
      </c>
      <c r="AA1659">
        <v>3333</v>
      </c>
      <c r="AB1659">
        <v>32</v>
      </c>
      <c r="AC1659" s="24">
        <v>9.7000000000000003E-3</v>
      </c>
      <c r="AD1659">
        <v>5300</v>
      </c>
      <c r="AE1659">
        <v>17702400</v>
      </c>
      <c r="AF1659" s="22">
        <v>43138</v>
      </c>
      <c r="AG1659">
        <v>3476</v>
      </c>
      <c r="AH1659">
        <v>3301</v>
      </c>
      <c r="AI1659" s="22">
        <v>43139</v>
      </c>
      <c r="AJ1659">
        <v>3273</v>
      </c>
      <c r="AK1659">
        <v>3243</v>
      </c>
      <c r="AM1659">
        <v>1</v>
      </c>
      <c r="AN1659" t="s">
        <v>1023</v>
      </c>
      <c r="AO1659">
        <v>14.41</v>
      </c>
      <c r="AP1659">
        <v>4.54</v>
      </c>
      <c r="AQ1659">
        <v>0.25</v>
      </c>
      <c r="AR1659">
        <v>0.1</v>
      </c>
      <c r="AS1659">
        <v>0.99</v>
      </c>
      <c r="AT1659">
        <v>0.98</v>
      </c>
      <c r="AU1659">
        <v>0.34799999999999998</v>
      </c>
      <c r="AV1659">
        <v>3273</v>
      </c>
      <c r="AW1659">
        <v>3225</v>
      </c>
      <c r="AX1659">
        <v>3243</v>
      </c>
    </row>
    <row r="1660" spans="1:50">
      <c r="A1660" s="22">
        <v>43137</v>
      </c>
      <c r="B1660">
        <v>1933</v>
      </c>
      <c r="C1660">
        <v>2332</v>
      </c>
      <c r="D1660">
        <v>1852</v>
      </c>
      <c r="E1660">
        <v>2332</v>
      </c>
      <c r="F1660" s="22">
        <v>43138</v>
      </c>
      <c r="G1660">
        <v>2532</v>
      </c>
      <c r="H1660">
        <v>2810</v>
      </c>
      <c r="I1660">
        <v>2192</v>
      </c>
      <c r="J1660">
        <v>2670</v>
      </c>
      <c r="K1660" s="22">
        <v>43139</v>
      </c>
      <c r="L1660">
        <v>2650</v>
      </c>
      <c r="M1660">
        <v>1.96</v>
      </c>
      <c r="N1660" s="8" t="str">
        <f>IF(AND(AM1660=1,AC1660&lt;-0.005,AE1660&gt;O$1),R1660,"")</f>
        <v/>
      </c>
      <c r="O1660" s="8">
        <f t="shared" si="132"/>
        <v>58235.954403156553</v>
      </c>
      <c r="P1660" s="8" t="str">
        <f t="shared" si="136"/>
        <v/>
      </c>
      <c r="Q1660" s="8">
        <f t="shared" si="133"/>
        <v>66379.323149838048</v>
      </c>
      <c r="R1660" s="8">
        <f t="shared" si="134"/>
        <v>11780.610274237157</v>
      </c>
      <c r="S1660" s="8">
        <f t="shared" si="135"/>
        <v>447441.21196262812</v>
      </c>
      <c r="U1660" s="25">
        <v>43139.320138888892</v>
      </c>
      <c r="V1660">
        <v>35</v>
      </c>
      <c r="W1660">
        <v>6467</v>
      </c>
      <c r="X1660" t="s">
        <v>1086</v>
      </c>
      <c r="Y1660" t="s">
        <v>960</v>
      </c>
      <c r="Z1660" s="25">
        <v>43138.998611111114</v>
      </c>
      <c r="AA1660">
        <v>2673</v>
      </c>
      <c r="AB1660">
        <v>3</v>
      </c>
      <c r="AC1660" s="24">
        <v>1.1000000000000001E-3</v>
      </c>
      <c r="AD1660">
        <v>5300</v>
      </c>
      <c r="AE1660">
        <v>13998000</v>
      </c>
      <c r="AF1660" s="22">
        <v>43138</v>
      </c>
      <c r="AG1660">
        <v>2532</v>
      </c>
      <c r="AH1660">
        <v>2670</v>
      </c>
      <c r="AI1660" s="22">
        <v>43139</v>
      </c>
      <c r="AJ1660">
        <v>2650</v>
      </c>
      <c r="AK1660">
        <v>2589</v>
      </c>
      <c r="AM1660">
        <v>2</v>
      </c>
      <c r="AN1660" t="s">
        <v>1023</v>
      </c>
      <c r="AO1660">
        <v>20.56</v>
      </c>
      <c r="AP1660">
        <v>0.6</v>
      </c>
      <c r="AQ1660">
        <v>1</v>
      </c>
      <c r="AR1660">
        <v>1</v>
      </c>
      <c r="AS1660">
        <v>1.96</v>
      </c>
      <c r="AT1660">
        <v>2.5</v>
      </c>
      <c r="AU1660">
        <v>0.79400000000000004</v>
      </c>
      <c r="AV1660">
        <v>2700</v>
      </c>
      <c r="AW1660">
        <v>2434</v>
      </c>
      <c r="AX1660">
        <v>2589</v>
      </c>
    </row>
    <row r="1661" spans="1:50">
      <c r="A1661" s="22">
        <v>43137</v>
      </c>
      <c r="B1661">
        <v>3705</v>
      </c>
      <c r="C1661">
        <v>3890</v>
      </c>
      <c r="D1661">
        <v>3355</v>
      </c>
      <c r="E1661">
        <v>3715</v>
      </c>
      <c r="F1661" s="22">
        <v>43138</v>
      </c>
      <c r="G1661">
        <v>3995</v>
      </c>
      <c r="H1661">
        <v>4175</v>
      </c>
      <c r="I1661">
        <v>3015</v>
      </c>
      <c r="J1661">
        <v>3015</v>
      </c>
      <c r="K1661" s="22">
        <v>43139</v>
      </c>
      <c r="L1661">
        <v>3250</v>
      </c>
      <c r="M1661">
        <v>1.42</v>
      </c>
      <c r="N1661" s="8" t="str">
        <f>IF(AND(AM1661=1,AC1661&lt;-0.005,AE1661&gt;O$1),R1661,"")</f>
        <v/>
      </c>
      <c r="O1661" s="8">
        <f t="shared" si="132"/>
        <v>58235.954403156553</v>
      </c>
      <c r="P1661" s="8" t="str">
        <f t="shared" si="136"/>
        <v/>
      </c>
      <c r="Q1661" s="8">
        <f t="shared" si="133"/>
        <v>66379.323149838048</v>
      </c>
      <c r="R1661" s="8">
        <f t="shared" si="134"/>
        <v>21669.341894060999</v>
      </c>
      <c r="S1661" s="8">
        <f t="shared" si="135"/>
        <v>469110.55385668913</v>
      </c>
      <c r="U1661" s="25">
        <v>43139.320138888892</v>
      </c>
      <c r="V1661">
        <v>36</v>
      </c>
      <c r="W1661">
        <v>3791</v>
      </c>
      <c r="X1661" t="s">
        <v>1435</v>
      </c>
      <c r="Y1661" t="s">
        <v>960</v>
      </c>
      <c r="Z1661" s="25">
        <v>43138.994444444441</v>
      </c>
      <c r="AA1661">
        <v>3155</v>
      </c>
      <c r="AB1661">
        <v>140</v>
      </c>
      <c r="AC1661" s="24">
        <v>4.6399999999999997E-2</v>
      </c>
      <c r="AD1661">
        <v>5200</v>
      </c>
      <c r="AE1661">
        <v>16032900</v>
      </c>
      <c r="AF1661" s="22">
        <v>43138</v>
      </c>
      <c r="AG1661">
        <v>3995</v>
      </c>
      <c r="AH1661">
        <v>3015</v>
      </c>
      <c r="AI1661" s="22">
        <v>43139</v>
      </c>
      <c r="AJ1661">
        <v>3250</v>
      </c>
      <c r="AK1661">
        <v>3115</v>
      </c>
      <c r="AM1661">
        <v>1</v>
      </c>
      <c r="AN1661" t="s">
        <v>1023</v>
      </c>
      <c r="AO1661">
        <v>2.68</v>
      </c>
      <c r="AP1661">
        <v>0.17</v>
      </c>
      <c r="AQ1661">
        <v>1</v>
      </c>
      <c r="AR1661">
        <v>1</v>
      </c>
      <c r="AS1661">
        <v>1.42</v>
      </c>
      <c r="AT1661">
        <v>1.61</v>
      </c>
      <c r="AU1661">
        <v>0.76200000000000001</v>
      </c>
      <c r="AV1661">
        <v>3490</v>
      </c>
      <c r="AW1661">
        <v>3040</v>
      </c>
      <c r="AX1661">
        <v>3115</v>
      </c>
    </row>
    <row r="1662" spans="1:50">
      <c r="A1662" s="22">
        <v>43137</v>
      </c>
      <c r="B1662">
        <v>540</v>
      </c>
      <c r="C1662">
        <v>552</v>
      </c>
      <c r="D1662">
        <v>506</v>
      </c>
      <c r="E1662">
        <v>530</v>
      </c>
      <c r="F1662" s="22">
        <v>43138</v>
      </c>
      <c r="G1662">
        <v>580</v>
      </c>
      <c r="H1662">
        <v>581</v>
      </c>
      <c r="I1662">
        <v>529</v>
      </c>
      <c r="J1662">
        <v>529</v>
      </c>
      <c r="K1662" s="22">
        <v>43139</v>
      </c>
      <c r="L1662">
        <v>429</v>
      </c>
      <c r="M1662">
        <v>1</v>
      </c>
      <c r="N1662" s="8" t="str">
        <f>IF(AND(AM1662=1,AC1662&lt;-0.005,AE1662&gt;O$1),R1662,"")</f>
        <v/>
      </c>
      <c r="O1662" s="8">
        <f t="shared" si="132"/>
        <v>58235.954403156553</v>
      </c>
      <c r="P1662" s="8" t="str">
        <f t="shared" si="136"/>
        <v/>
      </c>
      <c r="Q1662" s="8">
        <f t="shared" si="133"/>
        <v>66379.323149838048</v>
      </c>
      <c r="R1662" s="8">
        <f t="shared" si="134"/>
        <v>-10273.972602739712</v>
      </c>
      <c r="S1662" s="8">
        <f t="shared" si="135"/>
        <v>469110.55385668913</v>
      </c>
      <c r="U1662" s="25">
        <v>43139.320138888892</v>
      </c>
      <c r="V1662">
        <v>37</v>
      </c>
      <c r="W1662">
        <v>6300</v>
      </c>
      <c r="X1662" t="s">
        <v>1528</v>
      </c>
      <c r="Y1662" t="s">
        <v>954</v>
      </c>
      <c r="Z1662" s="25">
        <v>43138.995138888888</v>
      </c>
      <c r="AA1662">
        <v>444</v>
      </c>
      <c r="AB1662">
        <v>-85</v>
      </c>
      <c r="AC1662" s="24">
        <v>-0.16070000000000001</v>
      </c>
      <c r="AD1662">
        <v>5000</v>
      </c>
      <c r="AE1662">
        <v>2177410</v>
      </c>
      <c r="AF1662" s="22">
        <v>43138</v>
      </c>
      <c r="AG1662">
        <v>580</v>
      </c>
      <c r="AH1662">
        <v>529</v>
      </c>
      <c r="AI1662" s="22">
        <v>43139</v>
      </c>
      <c r="AJ1662">
        <v>429</v>
      </c>
      <c r="AK1662">
        <v>438</v>
      </c>
      <c r="AM1662">
        <v>2</v>
      </c>
      <c r="AN1662" t="s">
        <v>1023</v>
      </c>
      <c r="AO1662">
        <v>0</v>
      </c>
      <c r="AP1662">
        <v>0</v>
      </c>
      <c r="AQ1662">
        <v>0.46</v>
      </c>
      <c r="AR1662">
        <v>0.82</v>
      </c>
      <c r="AS1662">
        <v>1</v>
      </c>
      <c r="AT1662">
        <v>1.1000000000000001</v>
      </c>
      <c r="AU1662">
        <v>0.81799999999999995</v>
      </c>
      <c r="AV1662">
        <v>457</v>
      </c>
      <c r="AW1662">
        <v>429</v>
      </c>
      <c r="AX1662">
        <v>438</v>
      </c>
    </row>
    <row r="1663" spans="1:50">
      <c r="A1663" s="22">
        <v>43137</v>
      </c>
      <c r="B1663">
        <v>8350</v>
      </c>
      <c r="C1663">
        <v>8425</v>
      </c>
      <c r="D1663">
        <v>8059</v>
      </c>
      <c r="E1663">
        <v>8369</v>
      </c>
      <c r="F1663" s="22">
        <v>43138</v>
      </c>
      <c r="G1663">
        <v>8786</v>
      </c>
      <c r="H1663">
        <v>8795</v>
      </c>
      <c r="I1663">
        <v>8621</v>
      </c>
      <c r="J1663">
        <v>8688</v>
      </c>
      <c r="K1663" s="22">
        <v>43139</v>
      </c>
      <c r="L1663">
        <v>8691</v>
      </c>
      <c r="M1663">
        <v>0.97</v>
      </c>
      <c r="N1663" s="8" t="str">
        <f>IF(AND(AM1663=1,AC1663&lt;-0.005,AE1663&gt;O$1),R1663,"")</f>
        <v/>
      </c>
      <c r="O1663" s="8">
        <f t="shared" si="132"/>
        <v>58235.954403156553</v>
      </c>
      <c r="P1663" s="8" t="str">
        <f t="shared" si="136"/>
        <v/>
      </c>
      <c r="Q1663" s="8">
        <f t="shared" si="133"/>
        <v>66379.323149838048</v>
      </c>
      <c r="R1663" s="8">
        <f t="shared" si="134"/>
        <v>-4673.4298415593294</v>
      </c>
      <c r="S1663" s="8">
        <f t="shared" si="135"/>
        <v>464437.12401512981</v>
      </c>
      <c r="U1663" s="25">
        <v>43139.320138888892</v>
      </c>
      <c r="V1663">
        <v>38</v>
      </c>
      <c r="W1663">
        <v>9984</v>
      </c>
      <c r="X1663" t="s">
        <v>394</v>
      </c>
      <c r="Y1663" t="s">
        <v>962</v>
      </c>
      <c r="Z1663" s="25">
        <v>43138.998611111114</v>
      </c>
      <c r="AA1663">
        <v>8859</v>
      </c>
      <c r="AB1663">
        <v>171</v>
      </c>
      <c r="AC1663" s="24">
        <v>1.9699999999999999E-2</v>
      </c>
      <c r="AD1663">
        <v>4800</v>
      </c>
      <c r="AE1663">
        <v>42170100</v>
      </c>
      <c r="AF1663" s="22">
        <v>43138</v>
      </c>
      <c r="AG1663">
        <v>8786</v>
      </c>
      <c r="AH1663">
        <v>8688</v>
      </c>
      <c r="AI1663" s="22">
        <v>43139</v>
      </c>
      <c r="AJ1663">
        <v>8691</v>
      </c>
      <c r="AK1663">
        <v>8773</v>
      </c>
      <c r="AM1663">
        <v>1</v>
      </c>
      <c r="AN1663" t="s">
        <v>1023</v>
      </c>
      <c r="AO1663">
        <v>12.31</v>
      </c>
      <c r="AP1663">
        <v>0.51</v>
      </c>
      <c r="AQ1663">
        <v>0.04</v>
      </c>
      <c r="AR1663">
        <v>0.03</v>
      </c>
      <c r="AS1663">
        <v>0.97</v>
      </c>
      <c r="AT1663">
        <v>0.96</v>
      </c>
      <c r="AU1663">
        <v>0.59799999999999998</v>
      </c>
      <c r="AV1663">
        <v>8773</v>
      </c>
      <c r="AW1663">
        <v>8556</v>
      </c>
      <c r="AX1663">
        <v>8773</v>
      </c>
    </row>
    <row r="1664" spans="1:50">
      <c r="A1664" s="22">
        <v>43137</v>
      </c>
      <c r="B1664">
        <v>546</v>
      </c>
      <c r="C1664">
        <v>555</v>
      </c>
      <c r="D1664">
        <v>494</v>
      </c>
      <c r="E1664">
        <v>535</v>
      </c>
      <c r="F1664" s="22">
        <v>43138</v>
      </c>
      <c r="G1664">
        <v>550</v>
      </c>
      <c r="H1664">
        <v>557</v>
      </c>
      <c r="I1664">
        <v>520</v>
      </c>
      <c r="J1664">
        <v>525</v>
      </c>
      <c r="K1664" s="22">
        <v>43139</v>
      </c>
      <c r="L1664">
        <v>519</v>
      </c>
      <c r="M1664">
        <v>0.92</v>
      </c>
      <c r="N1664" s="8" t="str">
        <f>IF(AND(AM1664=1,AC1664&lt;-0.005,AE1664&gt;O$1),R1664,"")</f>
        <v/>
      </c>
      <c r="O1664" s="8">
        <f t="shared" si="132"/>
        <v>58235.954403156553</v>
      </c>
      <c r="P1664" s="8" t="str">
        <f t="shared" si="136"/>
        <v/>
      </c>
      <c r="Q1664" s="8">
        <f t="shared" si="133"/>
        <v>66379.323149838048</v>
      </c>
      <c r="R1664" s="8">
        <f t="shared" si="134"/>
        <v>-11299.435028248594</v>
      </c>
      <c r="S1664" s="8">
        <f t="shared" si="135"/>
        <v>464437.12401512981</v>
      </c>
      <c r="U1664" s="25">
        <v>43139.320138888892</v>
      </c>
      <c r="V1664">
        <v>39</v>
      </c>
      <c r="W1664">
        <v>4563</v>
      </c>
      <c r="X1664" t="s">
        <v>1102</v>
      </c>
      <c r="Y1664" t="s">
        <v>957</v>
      </c>
      <c r="Z1664" s="25">
        <v>43138.98541666667</v>
      </c>
      <c r="AA1664">
        <v>525</v>
      </c>
      <c r="AB1664">
        <v>0</v>
      </c>
      <c r="AC1664" s="24">
        <v>0</v>
      </c>
      <c r="AD1664">
        <v>4700</v>
      </c>
      <c r="AE1664">
        <v>2454370</v>
      </c>
      <c r="AF1664" s="22">
        <v>43138</v>
      </c>
      <c r="AG1664">
        <v>550</v>
      </c>
      <c r="AH1664">
        <v>525</v>
      </c>
      <c r="AI1664" s="22">
        <v>43139</v>
      </c>
      <c r="AJ1664">
        <v>519</v>
      </c>
      <c r="AK1664">
        <v>531</v>
      </c>
      <c r="AM1664">
        <v>2</v>
      </c>
      <c r="AN1664" t="s">
        <v>1023</v>
      </c>
      <c r="AO1664">
        <v>122233</v>
      </c>
      <c r="AP1664">
        <v>0</v>
      </c>
      <c r="AQ1664">
        <v>0.03</v>
      </c>
      <c r="AR1664">
        <v>0.24</v>
      </c>
      <c r="AS1664">
        <v>0.92</v>
      </c>
      <c r="AT1664">
        <v>0.97</v>
      </c>
      <c r="AU1664">
        <v>1.2150000000000001</v>
      </c>
      <c r="AV1664">
        <v>536</v>
      </c>
      <c r="AW1664">
        <v>519</v>
      </c>
      <c r="AX1664">
        <v>531</v>
      </c>
    </row>
    <row r="1665" spans="1:50">
      <c r="A1665" s="22">
        <v>43137</v>
      </c>
      <c r="B1665">
        <v>1238</v>
      </c>
      <c r="C1665">
        <v>1238</v>
      </c>
      <c r="D1665">
        <v>1238</v>
      </c>
      <c r="E1665">
        <v>1238</v>
      </c>
      <c r="F1665" s="22">
        <v>43138</v>
      </c>
      <c r="G1665">
        <v>1208</v>
      </c>
      <c r="H1665">
        <v>1232</v>
      </c>
      <c r="I1665">
        <v>985</v>
      </c>
      <c r="J1665">
        <v>1030</v>
      </c>
      <c r="K1665" s="22">
        <v>43139</v>
      </c>
      <c r="L1665">
        <v>1064</v>
      </c>
      <c r="M1665">
        <v>1.1000000000000001</v>
      </c>
      <c r="N1665" s="8" t="str">
        <f>IF(AND(AM1665=1,AC1665&lt;-0.005,AE1665&gt;O$1),R1665,"")</f>
        <v/>
      </c>
      <c r="O1665" s="8">
        <f t="shared" si="132"/>
        <v>58235.954403156553</v>
      </c>
      <c r="P1665" s="8" t="str">
        <f t="shared" si="136"/>
        <v/>
      </c>
      <c r="Q1665" s="8">
        <f t="shared" si="133"/>
        <v>66379.323149838048</v>
      </c>
      <c r="R1665" s="8">
        <f t="shared" si="134"/>
        <v>6666.6666666667097</v>
      </c>
      <c r="S1665" s="8">
        <f t="shared" si="135"/>
        <v>464437.12401512981</v>
      </c>
      <c r="U1665" s="25">
        <v>43139.320150462961</v>
      </c>
      <c r="V1665">
        <v>40</v>
      </c>
      <c r="W1665">
        <v>6777</v>
      </c>
      <c r="X1665" t="s">
        <v>551</v>
      </c>
      <c r="Y1665" t="s">
        <v>960</v>
      </c>
      <c r="Z1665" s="25">
        <v>43138.993055555555</v>
      </c>
      <c r="AA1665">
        <v>1038</v>
      </c>
      <c r="AB1665">
        <v>8</v>
      </c>
      <c r="AC1665" s="24">
        <v>7.7999999999999996E-3</v>
      </c>
      <c r="AD1665">
        <v>4700</v>
      </c>
      <c r="AE1665">
        <v>4853540</v>
      </c>
      <c r="AF1665" s="22">
        <v>43138</v>
      </c>
      <c r="AG1665">
        <v>1208</v>
      </c>
      <c r="AH1665">
        <v>1030</v>
      </c>
      <c r="AI1665" s="22">
        <v>43139</v>
      </c>
      <c r="AJ1665">
        <v>1064</v>
      </c>
      <c r="AK1665">
        <v>1050</v>
      </c>
      <c r="AM1665">
        <v>2</v>
      </c>
      <c r="AN1665" t="s">
        <v>1023</v>
      </c>
      <c r="AO1665">
        <v>0</v>
      </c>
      <c r="AP1665">
        <v>1.36</v>
      </c>
      <c r="AQ1665">
        <v>0.87</v>
      </c>
      <c r="AR1665">
        <v>0.91</v>
      </c>
      <c r="AS1665">
        <v>1.1000000000000001</v>
      </c>
      <c r="AT1665">
        <v>1.22</v>
      </c>
      <c r="AU1665">
        <v>0.82199999999999995</v>
      </c>
      <c r="AV1665">
        <v>1064</v>
      </c>
      <c r="AW1665">
        <v>1031</v>
      </c>
      <c r="AX1665">
        <v>1050</v>
      </c>
    </row>
    <row r="1666" spans="1:50">
      <c r="A1666" s="22">
        <v>43137</v>
      </c>
      <c r="B1666">
        <v>950</v>
      </c>
      <c r="C1666">
        <v>1010</v>
      </c>
      <c r="D1666">
        <v>944</v>
      </c>
      <c r="E1666">
        <v>998</v>
      </c>
      <c r="F1666" s="22">
        <v>43138</v>
      </c>
      <c r="G1666">
        <v>1148</v>
      </c>
      <c r="H1666">
        <v>1148</v>
      </c>
      <c r="I1666">
        <v>1118</v>
      </c>
      <c r="J1666">
        <v>1148</v>
      </c>
      <c r="K1666" s="22">
        <v>43139</v>
      </c>
      <c r="L1666">
        <v>1159</v>
      </c>
      <c r="M1666">
        <v>0.99</v>
      </c>
      <c r="N1666" s="8">
        <f>IF(AND(AM1666=1,AC1666&lt;-0.005,AE1666&gt;O$1),R1666,"")</f>
        <v>-38247.011952191213</v>
      </c>
      <c r="O1666" s="8">
        <f t="shared" si="132"/>
        <v>19988.94245096534</v>
      </c>
      <c r="P1666" s="8" t="str">
        <f t="shared" si="136"/>
        <v/>
      </c>
      <c r="Q1666" s="8">
        <f t="shared" si="133"/>
        <v>66379.323149838048</v>
      </c>
      <c r="R1666" s="8">
        <f t="shared" si="134"/>
        <v>-38247.011952191213</v>
      </c>
      <c r="S1666" s="8">
        <f t="shared" si="135"/>
        <v>426190.11206293863</v>
      </c>
      <c r="U1666" s="25">
        <v>43139.320150462961</v>
      </c>
      <c r="V1666">
        <v>41</v>
      </c>
      <c r="W1666">
        <v>8769</v>
      </c>
      <c r="X1666" t="s">
        <v>1527</v>
      </c>
      <c r="Y1666" t="s">
        <v>962</v>
      </c>
      <c r="Z1666" s="25">
        <v>43138.982638888891</v>
      </c>
      <c r="AA1666">
        <v>1132</v>
      </c>
      <c r="AB1666">
        <v>-16</v>
      </c>
      <c r="AC1666" s="24">
        <v>-1.3899999999999999E-2</v>
      </c>
      <c r="AD1666">
        <v>4300</v>
      </c>
      <c r="AE1666">
        <v>4830700</v>
      </c>
      <c r="AF1666" s="22">
        <v>43138</v>
      </c>
      <c r="AG1666">
        <v>1148</v>
      </c>
      <c r="AH1666">
        <v>1148</v>
      </c>
      <c r="AI1666" s="22">
        <v>43139</v>
      </c>
      <c r="AJ1666">
        <v>1159</v>
      </c>
      <c r="AK1666">
        <v>1255</v>
      </c>
      <c r="AM1666">
        <v>1</v>
      </c>
      <c r="AN1666">
        <v>0</v>
      </c>
      <c r="AO1666">
        <v>3.11</v>
      </c>
      <c r="AP1666">
        <v>0.78</v>
      </c>
      <c r="AQ1666">
        <v>0.62</v>
      </c>
      <c r="AR1666">
        <v>0.74</v>
      </c>
      <c r="AS1666">
        <v>0.99</v>
      </c>
      <c r="AT1666">
        <v>1.1200000000000001</v>
      </c>
      <c r="AU1666">
        <v>1.0249999999999999</v>
      </c>
      <c r="AV1666">
        <v>1265</v>
      </c>
      <c r="AW1666">
        <v>1159</v>
      </c>
      <c r="AX1666">
        <v>1255</v>
      </c>
    </row>
    <row r="1667" spans="1:50">
      <c r="A1667" s="22">
        <v>43137</v>
      </c>
      <c r="B1667">
        <v>343</v>
      </c>
      <c r="C1667">
        <v>345</v>
      </c>
      <c r="D1667">
        <v>336</v>
      </c>
      <c r="E1667">
        <v>342</v>
      </c>
      <c r="F1667" s="22">
        <v>43138</v>
      </c>
      <c r="G1667">
        <v>355</v>
      </c>
      <c r="H1667">
        <v>356</v>
      </c>
      <c r="I1667">
        <v>341</v>
      </c>
      <c r="J1667">
        <v>341</v>
      </c>
      <c r="K1667" s="22">
        <v>43139</v>
      </c>
      <c r="L1667">
        <v>343</v>
      </c>
      <c r="M1667">
        <v>1.01</v>
      </c>
      <c r="N1667" s="8" t="str">
        <f>IF(AND(AM1667=1,AC1667&lt;-0.005,AE1667&gt;O$1),R1667,"")</f>
        <v/>
      </c>
      <c r="O1667" s="8">
        <f t="shared" si="132"/>
        <v>19988.94245096534</v>
      </c>
      <c r="P1667" s="8" t="str">
        <f t="shared" si="136"/>
        <v/>
      </c>
      <c r="Q1667" s="8">
        <f t="shared" si="133"/>
        <v>66379.323149838048</v>
      </c>
      <c r="R1667" s="8">
        <f t="shared" si="134"/>
        <v>0</v>
      </c>
      <c r="S1667" s="8">
        <f t="shared" si="135"/>
        <v>426190.11206293863</v>
      </c>
      <c r="U1667" s="25">
        <v>43139.320150462961</v>
      </c>
      <c r="V1667">
        <v>42</v>
      </c>
      <c r="W1667">
        <v>2768</v>
      </c>
      <c r="X1667" t="s">
        <v>1121</v>
      </c>
      <c r="Y1667" t="s">
        <v>962</v>
      </c>
      <c r="Z1667" s="25">
        <v>43138.972222222219</v>
      </c>
      <c r="AA1667">
        <v>345.5</v>
      </c>
      <c r="AB1667">
        <v>4.5</v>
      </c>
      <c r="AC1667" s="24">
        <v>1.32E-2</v>
      </c>
      <c r="AD1667">
        <v>3900</v>
      </c>
      <c r="AE1667">
        <v>1331050</v>
      </c>
      <c r="AF1667" s="22">
        <v>43138</v>
      </c>
      <c r="AG1667">
        <v>355</v>
      </c>
      <c r="AH1667">
        <v>341</v>
      </c>
      <c r="AI1667" s="22">
        <v>43139</v>
      </c>
      <c r="AJ1667">
        <v>343</v>
      </c>
      <c r="AK1667">
        <v>343</v>
      </c>
      <c r="AM1667">
        <v>1</v>
      </c>
      <c r="AN1667">
        <v>0</v>
      </c>
      <c r="AO1667">
        <v>4.0599999999999996</v>
      </c>
      <c r="AP1667">
        <v>3.23</v>
      </c>
      <c r="AQ1667">
        <v>0.67</v>
      </c>
      <c r="AR1667">
        <v>0.88</v>
      </c>
      <c r="AS1667">
        <v>1.01</v>
      </c>
      <c r="AT1667">
        <v>1.08</v>
      </c>
      <c r="AU1667">
        <v>0.47299999999999998</v>
      </c>
      <c r="AV1667">
        <v>345</v>
      </c>
      <c r="AW1667">
        <v>341</v>
      </c>
      <c r="AX1667">
        <v>343</v>
      </c>
    </row>
    <row r="1668" spans="1:50">
      <c r="A1668" s="22">
        <v>43137</v>
      </c>
      <c r="B1668">
        <v>597</v>
      </c>
      <c r="C1668">
        <v>608</v>
      </c>
      <c r="D1668">
        <v>579</v>
      </c>
      <c r="E1668">
        <v>598</v>
      </c>
      <c r="F1668" s="22">
        <v>43138</v>
      </c>
      <c r="G1668">
        <v>603</v>
      </c>
      <c r="H1668">
        <v>643</v>
      </c>
      <c r="I1668">
        <v>599</v>
      </c>
      <c r="J1668">
        <v>626</v>
      </c>
      <c r="K1668" s="22">
        <v>43139</v>
      </c>
      <c r="L1668">
        <v>713</v>
      </c>
      <c r="M1668">
        <v>1.22</v>
      </c>
      <c r="N1668" s="8" t="str">
        <f>IF(AND(AM1668=1,AC1668&lt;-0.005,AE1668&gt;O$1),R1668,"")</f>
        <v/>
      </c>
      <c r="O1668" s="8">
        <f t="shared" si="132"/>
        <v>19988.94245096534</v>
      </c>
      <c r="P1668" s="8" t="str">
        <f t="shared" si="136"/>
        <v/>
      </c>
      <c r="Q1668" s="8">
        <f t="shared" si="133"/>
        <v>66379.323149838048</v>
      </c>
      <c r="R1668" s="8">
        <f t="shared" si="134"/>
        <v>702.24719101119604</v>
      </c>
      <c r="S1668" s="8">
        <f t="shared" si="135"/>
        <v>426190.11206293863</v>
      </c>
      <c r="U1668" s="25">
        <v>43139.320150462961</v>
      </c>
      <c r="V1668">
        <v>43</v>
      </c>
      <c r="W1668">
        <v>5453</v>
      </c>
      <c r="X1668" t="s">
        <v>1526</v>
      </c>
      <c r="Y1668" t="s">
        <v>962</v>
      </c>
      <c r="Z1668" s="25">
        <v>43138.98541666667</v>
      </c>
      <c r="AA1668">
        <v>708</v>
      </c>
      <c r="AB1668">
        <v>82</v>
      </c>
      <c r="AC1668" s="24">
        <v>0.13100000000000001</v>
      </c>
      <c r="AD1668">
        <v>3900</v>
      </c>
      <c r="AE1668">
        <v>2762890</v>
      </c>
      <c r="AF1668" s="22">
        <v>43138</v>
      </c>
      <c r="AG1668">
        <v>603</v>
      </c>
      <c r="AH1668">
        <v>626</v>
      </c>
      <c r="AI1668" s="22">
        <v>43139</v>
      </c>
      <c r="AJ1668">
        <v>713</v>
      </c>
      <c r="AK1668">
        <v>712</v>
      </c>
      <c r="AM1668" t="s">
        <v>1068</v>
      </c>
      <c r="AN1668">
        <v>0</v>
      </c>
      <c r="AO1668">
        <v>6.48</v>
      </c>
      <c r="AP1668">
        <v>1.6</v>
      </c>
      <c r="AQ1668">
        <v>1</v>
      </c>
      <c r="AR1668">
        <v>1</v>
      </c>
      <c r="AS1668">
        <v>1.22</v>
      </c>
      <c r="AT1668">
        <v>1.27</v>
      </c>
      <c r="AU1668">
        <v>0.627</v>
      </c>
      <c r="AV1668">
        <v>715</v>
      </c>
      <c r="AW1668">
        <v>711</v>
      </c>
      <c r="AX1668">
        <v>712</v>
      </c>
    </row>
    <row r="1669" spans="1:50">
      <c r="A1669" s="22">
        <v>43137</v>
      </c>
      <c r="B1669">
        <v>214</v>
      </c>
      <c r="C1669">
        <v>220</v>
      </c>
      <c r="D1669">
        <v>210</v>
      </c>
      <c r="E1669">
        <v>215</v>
      </c>
      <c r="F1669" s="22">
        <v>43138</v>
      </c>
      <c r="G1669">
        <v>222</v>
      </c>
      <c r="H1669">
        <v>226</v>
      </c>
      <c r="I1669">
        <v>216</v>
      </c>
      <c r="J1669">
        <v>217</v>
      </c>
      <c r="K1669" s="22">
        <v>43139</v>
      </c>
      <c r="L1669">
        <v>217</v>
      </c>
      <c r="M1669">
        <v>1.02</v>
      </c>
      <c r="N1669" s="8" t="str">
        <f>IF(AND(AM1669=1,AC1669&lt;-0.005,AE1669&gt;O$1),R1669,"")</f>
        <v/>
      </c>
      <c r="O1669" s="8">
        <f t="shared" si="132"/>
        <v>19988.94245096534</v>
      </c>
      <c r="P1669" s="8" t="str">
        <f t="shared" si="136"/>
        <v/>
      </c>
      <c r="Q1669" s="8">
        <f t="shared" si="133"/>
        <v>66379.323149838048</v>
      </c>
      <c r="R1669" s="8">
        <f t="shared" si="134"/>
        <v>-6818.1818181818344</v>
      </c>
      <c r="S1669" s="8">
        <f t="shared" si="135"/>
        <v>419371.9302447568</v>
      </c>
      <c r="U1669" s="25">
        <v>43139.320150462961</v>
      </c>
      <c r="V1669">
        <v>44</v>
      </c>
      <c r="W1669">
        <v>6740</v>
      </c>
      <c r="X1669" t="s">
        <v>1158</v>
      </c>
      <c r="Y1669" t="s">
        <v>962</v>
      </c>
      <c r="Z1669" s="25">
        <v>43138.993055555555</v>
      </c>
      <c r="AA1669">
        <v>218.9</v>
      </c>
      <c r="AB1669">
        <v>1.9</v>
      </c>
      <c r="AC1669" s="24">
        <v>8.8000000000000005E-3</v>
      </c>
      <c r="AD1669">
        <v>3700</v>
      </c>
      <c r="AE1669">
        <v>809930</v>
      </c>
      <c r="AF1669" s="22">
        <v>43138</v>
      </c>
      <c r="AG1669">
        <v>222</v>
      </c>
      <c r="AH1669">
        <v>217</v>
      </c>
      <c r="AI1669" s="22">
        <v>43139</v>
      </c>
      <c r="AJ1669">
        <v>217</v>
      </c>
      <c r="AK1669">
        <v>220</v>
      </c>
      <c r="AM1669">
        <v>1</v>
      </c>
      <c r="AN1669">
        <v>0.2</v>
      </c>
      <c r="AO1669">
        <v>1.42</v>
      </c>
      <c r="AP1669">
        <v>0</v>
      </c>
      <c r="AQ1669">
        <v>0.85</v>
      </c>
      <c r="AR1669">
        <v>0.87</v>
      </c>
      <c r="AS1669">
        <v>1.02</v>
      </c>
      <c r="AT1669">
        <v>1.08</v>
      </c>
      <c r="AU1669">
        <v>1.079</v>
      </c>
      <c r="AV1669">
        <v>220</v>
      </c>
      <c r="AW1669">
        <v>215</v>
      </c>
      <c r="AX1669">
        <v>220</v>
      </c>
    </row>
    <row r="1670" spans="1:50">
      <c r="A1670" s="22">
        <v>43137</v>
      </c>
      <c r="B1670">
        <v>297</v>
      </c>
      <c r="C1670">
        <v>302</v>
      </c>
      <c r="D1670">
        <v>290</v>
      </c>
      <c r="E1670">
        <v>300</v>
      </c>
      <c r="F1670" s="22">
        <v>43138</v>
      </c>
      <c r="G1670">
        <v>315</v>
      </c>
      <c r="H1670">
        <v>315</v>
      </c>
      <c r="I1670">
        <v>307</v>
      </c>
      <c r="J1670">
        <v>311</v>
      </c>
      <c r="K1670" s="22">
        <v>43139</v>
      </c>
      <c r="L1670">
        <v>310</v>
      </c>
      <c r="M1670">
        <v>1</v>
      </c>
      <c r="N1670" s="8" t="str">
        <f>IF(AND(AM1670=1,AC1670&lt;-0.005,AE1670&gt;O$1),R1670,"")</f>
        <v/>
      </c>
      <c r="O1670" s="8">
        <f t="shared" si="132"/>
        <v>19988.94245096534</v>
      </c>
      <c r="P1670" s="8" t="str">
        <f t="shared" si="136"/>
        <v/>
      </c>
      <c r="Q1670" s="8">
        <f t="shared" si="133"/>
        <v>66379.323149838048</v>
      </c>
      <c r="R1670" s="8">
        <f t="shared" si="134"/>
        <v>13245.033112582738</v>
      </c>
      <c r="S1670" s="8">
        <f t="shared" si="135"/>
        <v>432616.96335733955</v>
      </c>
      <c r="U1670" s="25">
        <v>43139.320150462961</v>
      </c>
      <c r="V1670">
        <v>45</v>
      </c>
      <c r="W1670">
        <v>7238</v>
      </c>
      <c r="X1670" t="s">
        <v>1071</v>
      </c>
      <c r="Y1670" t="s">
        <v>962</v>
      </c>
      <c r="Z1670" s="25">
        <v>43138.988194444442</v>
      </c>
      <c r="AA1670">
        <v>325.89999999999998</v>
      </c>
      <c r="AB1670">
        <v>14.9</v>
      </c>
      <c r="AC1670" s="24">
        <v>4.7899999999999998E-2</v>
      </c>
      <c r="AD1670">
        <v>3700</v>
      </c>
      <c r="AE1670">
        <v>1191800</v>
      </c>
      <c r="AF1670" s="22">
        <v>43138</v>
      </c>
      <c r="AG1670">
        <v>315</v>
      </c>
      <c r="AH1670">
        <v>311</v>
      </c>
      <c r="AI1670" s="22">
        <v>43139</v>
      </c>
      <c r="AJ1670">
        <v>310</v>
      </c>
      <c r="AK1670">
        <v>302</v>
      </c>
      <c r="AM1670">
        <v>1</v>
      </c>
      <c r="AN1670" t="s">
        <v>1023</v>
      </c>
      <c r="AO1670">
        <v>8.8800000000000008</v>
      </c>
      <c r="AP1670" t="s">
        <v>956</v>
      </c>
      <c r="AQ1670">
        <v>0.45</v>
      </c>
      <c r="AR1670">
        <v>0.26</v>
      </c>
      <c r="AS1670">
        <v>1</v>
      </c>
      <c r="AT1670">
        <v>0.98</v>
      </c>
      <c r="AU1670">
        <v>0.72799999999999998</v>
      </c>
      <c r="AV1670">
        <v>322</v>
      </c>
      <c r="AW1670">
        <v>300</v>
      </c>
      <c r="AX1670">
        <v>302</v>
      </c>
    </row>
    <row r="1671" spans="1:50">
      <c r="A1671" s="22">
        <v>43137</v>
      </c>
      <c r="B1671">
        <v>660</v>
      </c>
      <c r="C1671">
        <v>666.4</v>
      </c>
      <c r="D1671">
        <v>645.6</v>
      </c>
      <c r="E1671">
        <v>662.6</v>
      </c>
      <c r="F1671" s="22">
        <v>43138</v>
      </c>
      <c r="G1671">
        <v>677.7</v>
      </c>
      <c r="H1671">
        <v>680.3</v>
      </c>
      <c r="I1671">
        <v>656.7</v>
      </c>
      <c r="J1671">
        <v>657</v>
      </c>
      <c r="K1671" s="22">
        <v>43139</v>
      </c>
      <c r="L1671">
        <v>662.9</v>
      </c>
      <c r="M1671">
        <v>0.97</v>
      </c>
      <c r="N1671" s="8" t="str">
        <f>IF(AND(AM1671=1,AC1671&lt;-0.005,AE1671&gt;O$1),R1671,"")</f>
        <v/>
      </c>
      <c r="O1671" s="8">
        <f t="shared" si="132"/>
        <v>19988.94245096534</v>
      </c>
      <c r="P1671" s="8" t="str">
        <f t="shared" si="136"/>
        <v/>
      </c>
      <c r="Q1671" s="8">
        <f t="shared" si="133"/>
        <v>66379.323149838048</v>
      </c>
      <c r="R1671" s="8">
        <f t="shared" si="134"/>
        <v>906.75532718753618</v>
      </c>
      <c r="S1671" s="8">
        <f t="shared" si="135"/>
        <v>433523.71868452709</v>
      </c>
      <c r="U1671" s="25">
        <v>43139.320150462961</v>
      </c>
      <c r="V1671">
        <v>46</v>
      </c>
      <c r="W1671">
        <v>8604</v>
      </c>
      <c r="X1671" t="s">
        <v>1039</v>
      </c>
      <c r="Y1671" t="s">
        <v>962</v>
      </c>
      <c r="Z1671" s="25">
        <v>43138.996527777781</v>
      </c>
      <c r="AA1671">
        <v>668</v>
      </c>
      <c r="AB1671">
        <v>11</v>
      </c>
      <c r="AC1671" s="24">
        <v>1.67E-2</v>
      </c>
      <c r="AD1671">
        <v>3700</v>
      </c>
      <c r="AE1671">
        <v>2452180</v>
      </c>
      <c r="AF1671" s="22">
        <v>43138</v>
      </c>
      <c r="AG1671">
        <v>677.7</v>
      </c>
      <c r="AH1671">
        <v>657</v>
      </c>
      <c r="AI1671" s="22">
        <v>43139</v>
      </c>
      <c r="AJ1671">
        <v>662.9</v>
      </c>
      <c r="AK1671">
        <v>661.7</v>
      </c>
      <c r="AM1671">
        <v>1</v>
      </c>
      <c r="AN1671">
        <v>0.15</v>
      </c>
      <c r="AO1671">
        <v>10.06</v>
      </c>
      <c r="AP1671" t="s">
        <v>956</v>
      </c>
      <c r="AQ1671">
        <v>0.31</v>
      </c>
      <c r="AR1671">
        <v>0.63</v>
      </c>
      <c r="AS1671">
        <v>0.97</v>
      </c>
      <c r="AT1671">
        <v>1.03</v>
      </c>
      <c r="AU1671">
        <v>0.63100000000000001</v>
      </c>
      <c r="AV1671">
        <v>666.8</v>
      </c>
      <c r="AW1671">
        <v>653.4</v>
      </c>
      <c r="AX1671">
        <v>661.7</v>
      </c>
    </row>
    <row r="1672" spans="1:50">
      <c r="A1672" s="22">
        <v>43137</v>
      </c>
      <c r="B1672">
        <v>1145</v>
      </c>
      <c r="C1672">
        <v>1158</v>
      </c>
      <c r="D1672">
        <v>1132</v>
      </c>
      <c r="E1672">
        <v>1151</v>
      </c>
      <c r="F1672" s="22">
        <v>43138</v>
      </c>
      <c r="G1672">
        <v>1177</v>
      </c>
      <c r="H1672">
        <v>1177.5</v>
      </c>
      <c r="I1672">
        <v>1152</v>
      </c>
      <c r="J1672">
        <v>1152</v>
      </c>
      <c r="K1672" s="22">
        <v>43139</v>
      </c>
      <c r="L1672">
        <v>1156</v>
      </c>
      <c r="M1672">
        <v>1.01</v>
      </c>
      <c r="N1672" s="8" t="str">
        <f>IF(AND(AM1672=1,AC1672&lt;-0.005,AE1672&gt;O$1),R1672,"")</f>
        <v/>
      </c>
      <c r="O1672" s="8">
        <f t="shared" si="132"/>
        <v>19988.94245096534</v>
      </c>
      <c r="P1672" s="8" t="str">
        <f t="shared" si="136"/>
        <v/>
      </c>
      <c r="Q1672" s="8">
        <f t="shared" si="133"/>
        <v>66379.323149838048</v>
      </c>
      <c r="R1672" s="8">
        <f t="shared" si="134"/>
        <v>-3223.0339492909097</v>
      </c>
      <c r="S1672" s="8">
        <f t="shared" si="135"/>
        <v>430300.68473523617</v>
      </c>
      <c r="U1672" s="25">
        <v>43139.320150462961</v>
      </c>
      <c r="V1672">
        <v>47</v>
      </c>
      <c r="W1672">
        <v>7201</v>
      </c>
      <c r="X1672" t="s">
        <v>1172</v>
      </c>
      <c r="Y1672" t="s">
        <v>962</v>
      </c>
      <c r="Z1672" s="25">
        <v>43138.993750000001</v>
      </c>
      <c r="AA1672">
        <v>1154.0999999999999</v>
      </c>
      <c r="AB1672">
        <v>2.1</v>
      </c>
      <c r="AC1672" s="24">
        <v>1.8E-3</v>
      </c>
      <c r="AD1672">
        <v>3600</v>
      </c>
      <c r="AE1672">
        <v>4175860</v>
      </c>
      <c r="AF1672" s="22">
        <v>43138</v>
      </c>
      <c r="AG1672">
        <v>1177</v>
      </c>
      <c r="AH1672">
        <v>1152</v>
      </c>
      <c r="AI1672" s="22">
        <v>43139</v>
      </c>
      <c r="AJ1672">
        <v>1156</v>
      </c>
      <c r="AK1672">
        <v>1163.5</v>
      </c>
      <c r="AM1672">
        <v>1</v>
      </c>
      <c r="AN1672">
        <v>0</v>
      </c>
      <c r="AO1672">
        <v>2.11</v>
      </c>
      <c r="AP1672">
        <v>4.5999999999999996</v>
      </c>
      <c r="AQ1672">
        <v>0.66</v>
      </c>
      <c r="AR1672">
        <v>0.84</v>
      </c>
      <c r="AS1672">
        <v>1.01</v>
      </c>
      <c r="AT1672">
        <v>1.05</v>
      </c>
      <c r="AU1672">
        <v>0.27900000000000003</v>
      </c>
      <c r="AV1672">
        <v>1169</v>
      </c>
      <c r="AW1672">
        <v>1154</v>
      </c>
      <c r="AX1672">
        <v>1163.5</v>
      </c>
    </row>
    <row r="1673" spans="1:50">
      <c r="A1673" s="22">
        <v>43137</v>
      </c>
      <c r="B1673">
        <v>14790</v>
      </c>
      <c r="C1673">
        <v>14790</v>
      </c>
      <c r="D1673">
        <v>14790</v>
      </c>
      <c r="E1673">
        <v>14790</v>
      </c>
      <c r="F1673" s="22">
        <v>43138</v>
      </c>
      <c r="G1673">
        <v>15090</v>
      </c>
      <c r="H1673">
        <v>16500</v>
      </c>
      <c r="I1673">
        <v>14800</v>
      </c>
      <c r="J1673">
        <v>16480</v>
      </c>
      <c r="K1673" s="22">
        <v>43139</v>
      </c>
      <c r="L1673">
        <v>16320</v>
      </c>
      <c r="M1673">
        <v>1.05</v>
      </c>
      <c r="N1673" s="8" t="str">
        <f>IF(AND(AM1673=1,AC1673&lt;-0.005,AE1673&gt;O$1),R1673,"")</f>
        <v/>
      </c>
      <c r="O1673" s="8">
        <f t="shared" si="132"/>
        <v>19988.94245096534</v>
      </c>
      <c r="P1673" s="8" t="str">
        <f t="shared" si="136"/>
        <v/>
      </c>
      <c r="Q1673" s="8">
        <f t="shared" si="133"/>
        <v>66379.323149838048</v>
      </c>
      <c r="R1673" s="8">
        <f t="shared" si="134"/>
        <v>15151.515151515137</v>
      </c>
      <c r="S1673" s="8">
        <f t="shared" si="135"/>
        <v>430300.68473523617</v>
      </c>
      <c r="U1673" s="25">
        <v>43139.320150462961</v>
      </c>
      <c r="V1673">
        <v>48</v>
      </c>
      <c r="W1673">
        <v>1552</v>
      </c>
      <c r="X1673" t="s">
        <v>1525</v>
      </c>
      <c r="Y1673" t="s">
        <v>954</v>
      </c>
      <c r="Z1673" s="25">
        <v>43138.997916666667</v>
      </c>
      <c r="AA1673">
        <v>14800</v>
      </c>
      <c r="AB1673">
        <v>-1680</v>
      </c>
      <c r="AC1673" s="24">
        <v>-0.1019</v>
      </c>
      <c r="AD1673">
        <v>3474</v>
      </c>
      <c r="AE1673">
        <v>53992888</v>
      </c>
      <c r="AF1673" s="22">
        <v>43138</v>
      </c>
      <c r="AG1673">
        <v>15090</v>
      </c>
      <c r="AH1673">
        <v>16480</v>
      </c>
      <c r="AI1673" s="22">
        <v>43139</v>
      </c>
      <c r="AJ1673">
        <v>16320</v>
      </c>
      <c r="AK1673">
        <v>15840</v>
      </c>
      <c r="AM1673" t="s">
        <v>1068</v>
      </c>
      <c r="AN1673">
        <v>5</v>
      </c>
      <c r="AO1673" s="26">
        <v>3.5999999999999999E-3</v>
      </c>
      <c r="AQ1673">
        <v>0.69</v>
      </c>
      <c r="AR1673">
        <v>0.27</v>
      </c>
      <c r="AS1673">
        <v>1.05</v>
      </c>
      <c r="AT1673">
        <v>0.95</v>
      </c>
      <c r="AU1673">
        <v>1.5620000000000001</v>
      </c>
      <c r="AV1673">
        <v>16390</v>
      </c>
      <c r="AW1673">
        <v>15770</v>
      </c>
      <c r="AX1673">
        <v>15840</v>
      </c>
    </row>
    <row r="1674" spans="1:50">
      <c r="A1674" s="22">
        <v>43137</v>
      </c>
      <c r="B1674">
        <v>1498</v>
      </c>
      <c r="C1674">
        <v>1498</v>
      </c>
      <c r="D1674">
        <v>1464</v>
      </c>
      <c r="E1674">
        <v>1497</v>
      </c>
      <c r="F1674" s="22">
        <v>43138</v>
      </c>
      <c r="G1674">
        <v>1797</v>
      </c>
      <c r="H1674">
        <v>1797</v>
      </c>
      <c r="I1674">
        <v>1797</v>
      </c>
      <c r="J1674">
        <v>1797</v>
      </c>
      <c r="K1674" s="22">
        <v>43139</v>
      </c>
      <c r="L1674">
        <v>1816</v>
      </c>
      <c r="M1674">
        <v>1.03</v>
      </c>
      <c r="N1674" s="8" t="str">
        <f>IF(AND(AM1674=1,AC1674&lt;-0.005,AE1674&gt;O$1),R1674,"")</f>
        <v/>
      </c>
      <c r="O1674" s="8">
        <f t="shared" si="132"/>
        <v>19988.94245096534</v>
      </c>
      <c r="P1674" s="8" t="str">
        <f t="shared" si="136"/>
        <v/>
      </c>
      <c r="Q1674" s="8">
        <f t="shared" si="133"/>
        <v>66379.323149838048</v>
      </c>
      <c r="R1674" s="8">
        <f t="shared" si="134"/>
        <v>551.26791620729864</v>
      </c>
      <c r="S1674" s="8">
        <f t="shared" si="135"/>
        <v>430300.68473523617</v>
      </c>
      <c r="U1674" s="25">
        <v>43139.320150462961</v>
      </c>
      <c r="V1674">
        <v>49</v>
      </c>
      <c r="W1674">
        <v>8787</v>
      </c>
      <c r="X1674" t="s">
        <v>1524</v>
      </c>
      <c r="Y1674" t="s">
        <v>960</v>
      </c>
      <c r="Z1674" s="25">
        <v>43138.990277777775</v>
      </c>
      <c r="AA1674">
        <v>1833</v>
      </c>
      <c r="AB1674">
        <v>36</v>
      </c>
      <c r="AC1674" s="24">
        <v>0.02</v>
      </c>
      <c r="AD1674">
        <v>3400</v>
      </c>
      <c r="AE1674">
        <v>6237100</v>
      </c>
      <c r="AF1674" s="22">
        <v>43138</v>
      </c>
      <c r="AG1674">
        <v>1797</v>
      </c>
      <c r="AH1674">
        <v>1797</v>
      </c>
      <c r="AI1674" s="22">
        <v>43139</v>
      </c>
      <c r="AJ1674">
        <v>1816</v>
      </c>
      <c r="AK1674">
        <v>1814</v>
      </c>
      <c r="AM1674" t="s">
        <v>1068</v>
      </c>
      <c r="AN1674" t="s">
        <v>1023</v>
      </c>
      <c r="AO1674">
        <v>79.75</v>
      </c>
      <c r="AP1674">
        <v>0</v>
      </c>
      <c r="AQ1674">
        <v>1</v>
      </c>
      <c r="AR1674">
        <v>1</v>
      </c>
      <c r="AS1674">
        <v>1.03</v>
      </c>
      <c r="AT1674">
        <v>1.06</v>
      </c>
      <c r="AU1674">
        <v>0.48599999999999999</v>
      </c>
      <c r="AV1674">
        <v>1819</v>
      </c>
      <c r="AW1674">
        <v>1812</v>
      </c>
      <c r="AX1674">
        <v>1814</v>
      </c>
    </row>
    <row r="1675" spans="1:50">
      <c r="A1675" s="22">
        <v>43137</v>
      </c>
      <c r="B1675">
        <v>1194</v>
      </c>
      <c r="C1675">
        <v>1257</v>
      </c>
      <c r="D1675">
        <v>1104</v>
      </c>
      <c r="E1675">
        <v>1192</v>
      </c>
      <c r="F1675" s="22">
        <v>43138</v>
      </c>
      <c r="G1675">
        <v>1275</v>
      </c>
      <c r="H1675">
        <v>1319</v>
      </c>
      <c r="I1675">
        <v>1123</v>
      </c>
      <c r="J1675">
        <v>1123</v>
      </c>
      <c r="K1675" s="22">
        <v>43139</v>
      </c>
      <c r="L1675">
        <v>1183</v>
      </c>
      <c r="M1675">
        <v>1.1200000000000001</v>
      </c>
      <c r="N1675" s="8" t="str">
        <f>IF(AND(AM1675=1,AC1675&lt;-0.005,AE1675&gt;O$1),R1675,"")</f>
        <v/>
      </c>
      <c r="O1675" s="8">
        <f t="shared" si="132"/>
        <v>19988.94245096534</v>
      </c>
      <c r="P1675" s="8" t="str">
        <f t="shared" si="136"/>
        <v/>
      </c>
      <c r="Q1675" s="8">
        <f t="shared" si="133"/>
        <v>66379.323149838048</v>
      </c>
      <c r="R1675" s="8">
        <f t="shared" si="134"/>
        <v>-7903.4941763727047</v>
      </c>
      <c r="S1675" s="8">
        <f t="shared" si="135"/>
        <v>430300.68473523617</v>
      </c>
      <c r="U1675" s="25">
        <v>43139.320150462961</v>
      </c>
      <c r="V1675">
        <v>50</v>
      </c>
      <c r="W1675">
        <v>1711</v>
      </c>
      <c r="X1675" t="s">
        <v>1092</v>
      </c>
      <c r="Y1675" t="s">
        <v>954</v>
      </c>
      <c r="Z1675" s="25">
        <v>43138.99722222222</v>
      </c>
      <c r="AA1675">
        <v>1154</v>
      </c>
      <c r="AB1675">
        <v>31</v>
      </c>
      <c r="AC1675" s="24">
        <v>2.76E-2</v>
      </c>
      <c r="AD1675">
        <v>3400</v>
      </c>
      <c r="AE1675">
        <v>3856900</v>
      </c>
      <c r="AF1675" s="22">
        <v>43138</v>
      </c>
      <c r="AG1675">
        <v>1275</v>
      </c>
      <c r="AH1675">
        <v>1123</v>
      </c>
      <c r="AI1675" s="22">
        <v>43139</v>
      </c>
      <c r="AJ1675">
        <v>1183</v>
      </c>
      <c r="AK1675">
        <v>1202</v>
      </c>
      <c r="AM1675">
        <v>2</v>
      </c>
      <c r="AN1675" t="s">
        <v>1023</v>
      </c>
      <c r="AO1675">
        <v>183.46</v>
      </c>
      <c r="AP1675">
        <v>0</v>
      </c>
      <c r="AQ1675">
        <v>0.84</v>
      </c>
      <c r="AR1675">
        <v>0.93</v>
      </c>
      <c r="AS1675">
        <v>1.1200000000000001</v>
      </c>
      <c r="AT1675">
        <v>1.43</v>
      </c>
      <c r="AU1675">
        <v>0.84899999999999998</v>
      </c>
      <c r="AV1675">
        <v>1238</v>
      </c>
      <c r="AW1675">
        <v>1152</v>
      </c>
      <c r="AX1675">
        <v>1202</v>
      </c>
    </row>
    <row r="1676" spans="1:50">
      <c r="A1676" s="22">
        <v>43138</v>
      </c>
      <c r="B1676">
        <v>1177</v>
      </c>
      <c r="C1676">
        <v>1177.5</v>
      </c>
      <c r="D1676">
        <v>1152</v>
      </c>
      <c r="E1676">
        <v>1152</v>
      </c>
      <c r="F1676" s="22">
        <v>43139</v>
      </c>
      <c r="G1676">
        <v>1156</v>
      </c>
      <c r="H1676">
        <v>1169</v>
      </c>
      <c r="I1676">
        <v>1154</v>
      </c>
      <c r="J1676">
        <v>1163.5</v>
      </c>
      <c r="K1676" s="22">
        <v>43140</v>
      </c>
      <c r="L1676">
        <v>1115</v>
      </c>
      <c r="M1676">
        <v>1.01</v>
      </c>
      <c r="N1676" s="8">
        <f>IF(AND(AM1676=1,AC1676&lt;-0.005,AE1676&gt;O$1),R1676,"")</f>
        <v>-5543.2372505543335</v>
      </c>
      <c r="O1676" s="8">
        <f t="shared" si="132"/>
        <v>14445.705200411006</v>
      </c>
      <c r="P1676" s="8" t="str">
        <f t="shared" si="136"/>
        <v/>
      </c>
      <c r="Q1676" s="8">
        <f t="shared" si="133"/>
        <v>66379.323149838048</v>
      </c>
      <c r="R1676" s="8">
        <f t="shared" si="134"/>
        <v>-5543.2372505543335</v>
      </c>
      <c r="S1676" s="8">
        <f t="shared" si="135"/>
        <v>424757.44748468185</v>
      </c>
      <c r="U1676" s="25">
        <v>43140.3202662037</v>
      </c>
      <c r="V1676">
        <v>2</v>
      </c>
      <c r="W1676">
        <v>7201</v>
      </c>
      <c r="X1676" t="s">
        <v>1172</v>
      </c>
      <c r="Y1676" t="s">
        <v>962</v>
      </c>
      <c r="Z1676" s="25">
        <v>43139.998611111114</v>
      </c>
      <c r="AA1676">
        <v>1134</v>
      </c>
      <c r="AB1676">
        <v>-29.5</v>
      </c>
      <c r="AC1676" s="24">
        <v>-2.5399999999999999E-2</v>
      </c>
      <c r="AD1676">
        <v>114300</v>
      </c>
      <c r="AE1676">
        <v>131505170</v>
      </c>
      <c r="AF1676" s="22">
        <v>43139</v>
      </c>
      <c r="AG1676">
        <v>1156</v>
      </c>
      <c r="AH1676">
        <v>1163.5</v>
      </c>
      <c r="AI1676" s="22">
        <v>43140</v>
      </c>
      <c r="AJ1676">
        <v>1115</v>
      </c>
      <c r="AK1676">
        <v>1127.5</v>
      </c>
      <c r="AM1676">
        <v>1</v>
      </c>
      <c r="AN1676">
        <v>0</v>
      </c>
      <c r="AO1676">
        <v>2.11</v>
      </c>
      <c r="AP1676">
        <v>4.5599999999999996</v>
      </c>
      <c r="AQ1676">
        <v>0.66</v>
      </c>
      <c r="AR1676">
        <v>0.84</v>
      </c>
      <c r="AS1676">
        <v>1.01</v>
      </c>
      <c r="AT1676">
        <v>1.05</v>
      </c>
      <c r="AU1676">
        <v>0.27900000000000003</v>
      </c>
      <c r="AV1676">
        <v>1128</v>
      </c>
      <c r="AW1676">
        <v>1103.5</v>
      </c>
      <c r="AX1676">
        <v>1127.5</v>
      </c>
    </row>
    <row r="1677" spans="1:50">
      <c r="A1677" s="22">
        <v>43138</v>
      </c>
      <c r="B1677">
        <v>593</v>
      </c>
      <c r="C1677">
        <v>607</v>
      </c>
      <c r="D1677">
        <v>564</v>
      </c>
      <c r="E1677">
        <v>568</v>
      </c>
      <c r="F1677" s="22">
        <v>43139</v>
      </c>
      <c r="G1677">
        <v>668</v>
      </c>
      <c r="H1677">
        <v>668</v>
      </c>
      <c r="I1677">
        <v>668</v>
      </c>
      <c r="J1677">
        <v>668</v>
      </c>
      <c r="K1677" s="22">
        <v>43140</v>
      </c>
      <c r="L1677">
        <v>671</v>
      </c>
      <c r="M1677">
        <v>1.02</v>
      </c>
      <c r="N1677" s="8" t="str">
        <f>IF(AND(AM1677=1,AC1677&lt;-0.005,AE1677&gt;O$1),R1677,"")</f>
        <v/>
      </c>
      <c r="O1677" s="8">
        <f t="shared" si="132"/>
        <v>14445.705200411006</v>
      </c>
      <c r="P1677" s="8" t="str">
        <f t="shared" si="136"/>
        <v/>
      </c>
      <c r="Q1677" s="8">
        <f t="shared" si="133"/>
        <v>66379.323149838048</v>
      </c>
      <c r="R1677" s="8">
        <f t="shared" si="134"/>
        <v>-15873.015873015873</v>
      </c>
      <c r="S1677" s="8">
        <f t="shared" si="135"/>
        <v>408884.43161166599</v>
      </c>
      <c r="U1677" s="25">
        <v>43140.3202662037</v>
      </c>
      <c r="V1677">
        <v>3</v>
      </c>
      <c r="W1677">
        <v>6855</v>
      </c>
      <c r="X1677" t="s">
        <v>1523</v>
      </c>
      <c r="Y1677" t="s">
        <v>962</v>
      </c>
      <c r="Z1677" s="25">
        <v>43139.997916666667</v>
      </c>
      <c r="AA1677">
        <v>712</v>
      </c>
      <c r="AB1677">
        <v>44</v>
      </c>
      <c r="AC1677" s="24">
        <v>6.59E-2</v>
      </c>
      <c r="AD1677">
        <v>47500</v>
      </c>
      <c r="AE1677">
        <v>32908500</v>
      </c>
      <c r="AF1677" s="22">
        <v>43139</v>
      </c>
      <c r="AG1677">
        <v>668</v>
      </c>
      <c r="AH1677">
        <v>668</v>
      </c>
      <c r="AI1677" s="22">
        <v>43140</v>
      </c>
      <c r="AJ1677">
        <v>671</v>
      </c>
      <c r="AK1677">
        <v>693</v>
      </c>
      <c r="AM1677">
        <v>1</v>
      </c>
      <c r="AN1677" t="s">
        <v>1023</v>
      </c>
      <c r="AO1677">
        <v>5.97</v>
      </c>
      <c r="AP1677">
        <v>1.5</v>
      </c>
      <c r="AQ1677">
        <v>1</v>
      </c>
      <c r="AR1677">
        <v>1</v>
      </c>
      <c r="AS1677">
        <v>1.02</v>
      </c>
      <c r="AT1677">
        <v>1.06</v>
      </c>
      <c r="AU1677">
        <v>0.628</v>
      </c>
      <c r="AV1677">
        <v>713</v>
      </c>
      <c r="AW1677">
        <v>658</v>
      </c>
      <c r="AX1677">
        <v>693</v>
      </c>
    </row>
    <row r="1678" spans="1:50">
      <c r="A1678" s="22">
        <v>43138</v>
      </c>
      <c r="B1678">
        <v>1311</v>
      </c>
      <c r="C1678">
        <v>1393</v>
      </c>
      <c r="D1678">
        <v>1299</v>
      </c>
      <c r="E1678">
        <v>1393</v>
      </c>
      <c r="F1678" s="22">
        <v>43139</v>
      </c>
      <c r="G1678">
        <v>1382</v>
      </c>
      <c r="H1678">
        <v>1393</v>
      </c>
      <c r="I1678">
        <v>1349</v>
      </c>
      <c r="J1678">
        <v>1359</v>
      </c>
      <c r="K1678" s="22">
        <v>43140</v>
      </c>
      <c r="L1678">
        <v>1455</v>
      </c>
      <c r="M1678">
        <v>1.03</v>
      </c>
      <c r="N1678" s="8" t="str">
        <f>IF(AND(AM1678=1,AC1678&lt;-0.005,AE1678&gt;O$1),R1678,"")</f>
        <v/>
      </c>
      <c r="O1678" s="8">
        <f t="shared" si="132"/>
        <v>14445.705200411006</v>
      </c>
      <c r="P1678" s="8" t="str">
        <f t="shared" si="136"/>
        <v/>
      </c>
      <c r="Q1678" s="8">
        <f t="shared" si="133"/>
        <v>66379.323149838048</v>
      </c>
      <c r="R1678" s="8">
        <f t="shared" si="134"/>
        <v>11603.375527426186</v>
      </c>
      <c r="S1678" s="8">
        <f t="shared" si="135"/>
        <v>420487.80713909218</v>
      </c>
      <c r="U1678" s="25">
        <v>43140.3202662037</v>
      </c>
      <c r="V1678">
        <v>4</v>
      </c>
      <c r="W1678">
        <v>1357</v>
      </c>
      <c r="X1678" t="s">
        <v>1056</v>
      </c>
      <c r="Y1678" t="s">
        <v>954</v>
      </c>
      <c r="Z1678" s="25">
        <v>43139.998611111114</v>
      </c>
      <c r="AA1678">
        <v>1368</v>
      </c>
      <c r="AB1678">
        <v>9</v>
      </c>
      <c r="AC1678" s="24">
        <v>6.6E-3</v>
      </c>
      <c r="AD1678">
        <v>43870</v>
      </c>
      <c r="AE1678">
        <v>59712790</v>
      </c>
      <c r="AF1678" s="22">
        <v>43139</v>
      </c>
      <c r="AG1678">
        <v>1382</v>
      </c>
      <c r="AH1678">
        <v>1359</v>
      </c>
      <c r="AI1678" s="22">
        <v>43140</v>
      </c>
      <c r="AJ1678">
        <v>1455</v>
      </c>
      <c r="AK1678">
        <v>1422</v>
      </c>
      <c r="AM1678">
        <v>1</v>
      </c>
      <c r="AN1678">
        <v>0</v>
      </c>
      <c r="AO1678" s="26">
        <v>8.0000000000000002E-3</v>
      </c>
      <c r="AQ1678">
        <v>0.82</v>
      </c>
      <c r="AR1678">
        <v>0.34</v>
      </c>
      <c r="AS1678">
        <v>1.03</v>
      </c>
      <c r="AT1678">
        <v>0.97</v>
      </c>
      <c r="AU1678">
        <v>2.0529999999999999</v>
      </c>
      <c r="AV1678">
        <v>1458</v>
      </c>
      <c r="AW1678">
        <v>1420</v>
      </c>
      <c r="AX1678">
        <v>1422</v>
      </c>
    </row>
    <row r="1679" spans="1:50">
      <c r="A1679" s="22">
        <v>43138</v>
      </c>
      <c r="B1679">
        <v>489</v>
      </c>
      <c r="C1679">
        <v>495</v>
      </c>
      <c r="D1679">
        <v>471</v>
      </c>
      <c r="E1679">
        <v>473</v>
      </c>
      <c r="F1679" s="22">
        <v>43139</v>
      </c>
      <c r="G1679">
        <v>478</v>
      </c>
      <c r="H1679">
        <v>488</v>
      </c>
      <c r="I1679">
        <v>472</v>
      </c>
      <c r="J1679">
        <v>482</v>
      </c>
      <c r="K1679" s="22">
        <v>43140</v>
      </c>
      <c r="L1679">
        <v>402</v>
      </c>
      <c r="M1679">
        <v>1.02</v>
      </c>
      <c r="N1679" s="8">
        <f>IF(AND(AM1679=1,AC1679&lt;-0.005,AE1679&gt;O$1),R1679,"")</f>
        <v>0</v>
      </c>
      <c r="O1679" s="8">
        <f t="shared" si="132"/>
        <v>14445.705200411006</v>
      </c>
      <c r="P1679" s="8" t="str">
        <f t="shared" si="136"/>
        <v/>
      </c>
      <c r="Q1679" s="8">
        <f t="shared" si="133"/>
        <v>66379.323149838048</v>
      </c>
      <c r="R1679" s="8">
        <f t="shared" si="134"/>
        <v>0</v>
      </c>
      <c r="S1679" s="8">
        <f t="shared" si="135"/>
        <v>420487.80713909218</v>
      </c>
      <c r="U1679" s="25">
        <v>43140.3202662037</v>
      </c>
      <c r="V1679">
        <v>5</v>
      </c>
      <c r="W1679">
        <v>5563</v>
      </c>
      <c r="X1679" t="s">
        <v>1028</v>
      </c>
      <c r="Y1679" t="s">
        <v>962</v>
      </c>
      <c r="Z1679" s="25">
        <v>43139.99722222222</v>
      </c>
      <c r="AA1679">
        <v>424</v>
      </c>
      <c r="AB1679">
        <v>-58</v>
      </c>
      <c r="AC1679" s="24">
        <v>-0.1203</v>
      </c>
      <c r="AD1679">
        <v>40700</v>
      </c>
      <c r="AE1679">
        <v>17350490</v>
      </c>
      <c r="AF1679" s="22">
        <v>43139</v>
      </c>
      <c r="AG1679">
        <v>478</v>
      </c>
      <c r="AH1679">
        <v>482</v>
      </c>
      <c r="AI1679" s="22">
        <v>43140</v>
      </c>
      <c r="AJ1679">
        <v>402</v>
      </c>
      <c r="AK1679">
        <v>402</v>
      </c>
      <c r="AM1679">
        <v>1</v>
      </c>
      <c r="AN1679">
        <v>0</v>
      </c>
      <c r="AO1679">
        <v>4.3899999999999997</v>
      </c>
      <c r="AP1679">
        <v>2.0699999999999998</v>
      </c>
      <c r="AQ1679">
        <v>0.88</v>
      </c>
      <c r="AR1679">
        <v>0.93</v>
      </c>
      <c r="AS1679">
        <v>1.02</v>
      </c>
      <c r="AT1679">
        <v>1.1000000000000001</v>
      </c>
      <c r="AU1679">
        <v>0.76600000000000001</v>
      </c>
      <c r="AV1679">
        <v>402</v>
      </c>
      <c r="AW1679">
        <v>402</v>
      </c>
      <c r="AX1679">
        <v>402</v>
      </c>
    </row>
    <row r="1680" spans="1:50">
      <c r="A1680" s="22">
        <v>43138</v>
      </c>
      <c r="B1680">
        <v>161</v>
      </c>
      <c r="C1680">
        <v>174</v>
      </c>
      <c r="D1680">
        <v>153</v>
      </c>
      <c r="E1680">
        <v>155</v>
      </c>
      <c r="F1680" s="22">
        <v>43139</v>
      </c>
      <c r="G1680">
        <v>160</v>
      </c>
      <c r="H1680">
        <v>172</v>
      </c>
      <c r="I1680">
        <v>159</v>
      </c>
      <c r="J1680">
        <v>172</v>
      </c>
      <c r="K1680" s="22">
        <v>43140</v>
      </c>
      <c r="L1680">
        <v>165</v>
      </c>
      <c r="M1680">
        <v>1.2</v>
      </c>
      <c r="N1680" s="8" t="str">
        <f>IF(AND(AM1680=1,AC1680&lt;-0.005,AE1680&gt;O$1),R1680,"")</f>
        <v/>
      </c>
      <c r="O1680" s="8">
        <f t="shared" si="132"/>
        <v>14445.705200411006</v>
      </c>
      <c r="P1680" s="8" t="str">
        <f t="shared" si="136"/>
        <v/>
      </c>
      <c r="Q1680" s="8">
        <f t="shared" si="133"/>
        <v>66379.323149838048</v>
      </c>
      <c r="R1680" s="8">
        <f t="shared" si="134"/>
        <v>-3012.0481927710662</v>
      </c>
      <c r="S1680" s="8">
        <f t="shared" si="135"/>
        <v>417475.75894632109</v>
      </c>
      <c r="U1680" s="25">
        <v>43140.3202662037</v>
      </c>
      <c r="V1680">
        <v>6</v>
      </c>
      <c r="W1680">
        <v>5955</v>
      </c>
      <c r="X1680" t="s">
        <v>468</v>
      </c>
      <c r="Y1680" t="s">
        <v>954</v>
      </c>
      <c r="Z1680" s="25">
        <v>43139.99722222222</v>
      </c>
      <c r="AA1680">
        <v>172.5</v>
      </c>
      <c r="AB1680">
        <v>0.5</v>
      </c>
      <c r="AC1680" s="24">
        <v>2.8999999999999998E-3</v>
      </c>
      <c r="AD1680">
        <v>39900</v>
      </c>
      <c r="AE1680">
        <v>6954010</v>
      </c>
      <c r="AF1680" s="22">
        <v>43139</v>
      </c>
      <c r="AG1680">
        <v>160</v>
      </c>
      <c r="AH1680">
        <v>172</v>
      </c>
      <c r="AI1680" s="22">
        <v>43140</v>
      </c>
      <c r="AJ1680">
        <v>165</v>
      </c>
      <c r="AK1680">
        <v>166</v>
      </c>
      <c r="AM1680">
        <v>1</v>
      </c>
      <c r="AN1680">
        <v>0</v>
      </c>
      <c r="AO1680">
        <v>2.54</v>
      </c>
      <c r="AP1680">
        <v>0.87</v>
      </c>
      <c r="AQ1680">
        <v>1</v>
      </c>
      <c r="AR1680">
        <v>1</v>
      </c>
      <c r="AS1680">
        <v>1.2</v>
      </c>
      <c r="AT1680">
        <v>1.66</v>
      </c>
      <c r="AU1680">
        <v>0.747</v>
      </c>
      <c r="AV1680">
        <v>173</v>
      </c>
      <c r="AW1680">
        <v>160</v>
      </c>
      <c r="AX1680">
        <v>166</v>
      </c>
    </row>
    <row r="1681" spans="1:50">
      <c r="A1681" s="22">
        <v>43138</v>
      </c>
      <c r="B1681">
        <v>246</v>
      </c>
      <c r="C1681">
        <v>259</v>
      </c>
      <c r="D1681">
        <v>237</v>
      </c>
      <c r="E1681">
        <v>240</v>
      </c>
      <c r="F1681" s="22">
        <v>43139</v>
      </c>
      <c r="G1681">
        <v>320</v>
      </c>
      <c r="H1681">
        <v>320</v>
      </c>
      <c r="I1681">
        <v>320</v>
      </c>
      <c r="J1681">
        <v>320</v>
      </c>
      <c r="K1681" s="22">
        <v>43140</v>
      </c>
      <c r="L1681">
        <v>338</v>
      </c>
      <c r="M1681">
        <v>0.95</v>
      </c>
      <c r="N1681" s="8" t="str">
        <f>IF(AND(AM1681=1,AC1681&lt;-0.005,AE1681&gt;O$1),R1681,"")</f>
        <v/>
      </c>
      <c r="O1681" s="8">
        <f t="shared" si="132"/>
        <v>14445.705200411006</v>
      </c>
      <c r="P1681" s="8" t="str">
        <f t="shared" si="136"/>
        <v/>
      </c>
      <c r="Q1681" s="8">
        <f t="shared" si="133"/>
        <v>66379.323149838048</v>
      </c>
      <c r="R1681" s="8">
        <f t="shared" si="134"/>
        <v>0</v>
      </c>
      <c r="S1681" s="8">
        <f t="shared" si="135"/>
        <v>417475.75894632109</v>
      </c>
      <c r="U1681" s="25">
        <v>43140.3202662037</v>
      </c>
      <c r="V1681">
        <v>7</v>
      </c>
      <c r="W1681">
        <v>4117</v>
      </c>
      <c r="X1681" t="s">
        <v>1522</v>
      </c>
      <c r="Y1681" t="s">
        <v>954</v>
      </c>
      <c r="Z1681" s="25">
        <v>43139.963888888888</v>
      </c>
      <c r="AA1681">
        <v>338.8</v>
      </c>
      <c r="AB1681">
        <v>18.8</v>
      </c>
      <c r="AC1681" s="24">
        <v>5.8799999999999998E-2</v>
      </c>
      <c r="AD1681">
        <v>39000</v>
      </c>
      <c r="AE1681">
        <v>13191500</v>
      </c>
      <c r="AF1681" s="22">
        <v>43139</v>
      </c>
      <c r="AG1681">
        <v>320</v>
      </c>
      <c r="AH1681">
        <v>320</v>
      </c>
      <c r="AI1681" s="22">
        <v>43140</v>
      </c>
      <c r="AJ1681">
        <v>338</v>
      </c>
      <c r="AK1681">
        <v>338</v>
      </c>
      <c r="AM1681" t="s">
        <v>1068</v>
      </c>
      <c r="AN1681" t="s">
        <v>1023</v>
      </c>
      <c r="AO1681">
        <v>11.53</v>
      </c>
      <c r="AP1681">
        <v>0</v>
      </c>
      <c r="AQ1681">
        <v>0.31</v>
      </c>
      <c r="AR1681">
        <v>0.7</v>
      </c>
      <c r="AS1681">
        <v>0.95</v>
      </c>
      <c r="AT1681">
        <v>1.08</v>
      </c>
      <c r="AU1681">
        <v>0.63700000000000001</v>
      </c>
      <c r="AV1681">
        <v>339</v>
      </c>
      <c r="AW1681">
        <v>338</v>
      </c>
      <c r="AX1681">
        <v>338</v>
      </c>
    </row>
    <row r="1682" spans="1:50">
      <c r="A1682" s="22">
        <v>43138</v>
      </c>
      <c r="B1682">
        <v>433</v>
      </c>
      <c r="C1682">
        <v>446</v>
      </c>
      <c r="D1682">
        <v>418</v>
      </c>
      <c r="E1682">
        <v>424</v>
      </c>
      <c r="F1682" s="22">
        <v>43139</v>
      </c>
      <c r="G1682">
        <v>437</v>
      </c>
      <c r="H1682">
        <v>450</v>
      </c>
      <c r="I1682">
        <v>425</v>
      </c>
      <c r="J1682">
        <v>450</v>
      </c>
      <c r="K1682" s="22">
        <v>43140</v>
      </c>
      <c r="L1682">
        <v>370</v>
      </c>
      <c r="M1682">
        <v>0.97</v>
      </c>
      <c r="N1682" s="8" t="str">
        <f>IF(AND(AM1682=1,AC1682&lt;-0.005,AE1682&gt;O$1),R1682,"")</f>
        <v/>
      </c>
      <c r="O1682" s="8">
        <f t="shared" si="132"/>
        <v>14445.705200411006</v>
      </c>
      <c r="P1682" s="8" t="str">
        <f t="shared" si="136"/>
        <v/>
      </c>
      <c r="Q1682" s="8">
        <f t="shared" si="133"/>
        <v>66379.323149838048</v>
      </c>
      <c r="R1682" s="8">
        <f t="shared" si="134"/>
        <v>-16971.279373368121</v>
      </c>
      <c r="S1682" s="8">
        <f t="shared" si="135"/>
        <v>417475.75894632109</v>
      </c>
      <c r="U1682" s="25">
        <v>43140.320277777777</v>
      </c>
      <c r="V1682">
        <v>9</v>
      </c>
      <c r="W1682">
        <v>4772</v>
      </c>
      <c r="X1682" t="s">
        <v>1521</v>
      </c>
      <c r="Y1682" t="s">
        <v>960</v>
      </c>
      <c r="Z1682" s="25">
        <v>43139.98333333333</v>
      </c>
      <c r="AA1682">
        <v>384</v>
      </c>
      <c r="AB1682">
        <v>-66</v>
      </c>
      <c r="AC1682" s="24">
        <v>-0.1467</v>
      </c>
      <c r="AD1682">
        <v>32700</v>
      </c>
      <c r="AE1682">
        <v>12675530</v>
      </c>
      <c r="AF1682" s="22">
        <v>43139</v>
      </c>
      <c r="AG1682">
        <v>437</v>
      </c>
      <c r="AH1682">
        <v>450</v>
      </c>
      <c r="AI1682" s="22">
        <v>43140</v>
      </c>
      <c r="AJ1682">
        <v>370</v>
      </c>
      <c r="AK1682">
        <v>383</v>
      </c>
      <c r="AM1682">
        <v>2</v>
      </c>
      <c r="AN1682" t="s">
        <v>1023</v>
      </c>
      <c r="AO1682">
        <v>0</v>
      </c>
      <c r="AP1682">
        <v>0</v>
      </c>
      <c r="AQ1682">
        <v>0.1</v>
      </c>
      <c r="AR1682">
        <v>0.05</v>
      </c>
      <c r="AS1682">
        <v>0.97</v>
      </c>
      <c r="AT1682">
        <v>0.93</v>
      </c>
      <c r="AU1682">
        <v>1.839</v>
      </c>
      <c r="AV1682">
        <v>394</v>
      </c>
      <c r="AW1682">
        <v>370</v>
      </c>
      <c r="AX1682">
        <v>383</v>
      </c>
    </row>
    <row r="1683" spans="1:50">
      <c r="A1683" s="22">
        <v>43138</v>
      </c>
      <c r="B1683">
        <v>339</v>
      </c>
      <c r="C1683">
        <v>341</v>
      </c>
      <c r="D1683">
        <v>333</v>
      </c>
      <c r="E1683">
        <v>335</v>
      </c>
      <c r="F1683" s="22">
        <v>43139</v>
      </c>
      <c r="G1683">
        <v>338</v>
      </c>
      <c r="H1683">
        <v>342</v>
      </c>
      <c r="I1683">
        <v>335</v>
      </c>
      <c r="J1683">
        <v>339</v>
      </c>
      <c r="K1683" s="22">
        <v>43140</v>
      </c>
      <c r="L1683">
        <v>368</v>
      </c>
      <c r="M1683">
        <v>0.99</v>
      </c>
      <c r="N1683" s="8" t="str">
        <f>IF(AND(AM1683=1,AC1683&lt;-0.005,AE1683&gt;O$1),R1683,"")</f>
        <v/>
      </c>
      <c r="O1683" s="8">
        <f t="shared" si="132"/>
        <v>14445.705200411006</v>
      </c>
      <c r="P1683" s="8" t="str">
        <f t="shared" si="136"/>
        <v/>
      </c>
      <c r="Q1683" s="8">
        <f t="shared" si="133"/>
        <v>66379.323149838048</v>
      </c>
      <c r="R1683" s="8">
        <f t="shared" si="134"/>
        <v>-13227.513227513255</v>
      </c>
      <c r="S1683" s="8">
        <f t="shared" si="135"/>
        <v>404248.24571880786</v>
      </c>
      <c r="U1683" s="25">
        <v>43140.320277777777</v>
      </c>
      <c r="V1683">
        <v>10</v>
      </c>
      <c r="W1683">
        <v>3242</v>
      </c>
      <c r="X1683" t="s">
        <v>1520</v>
      </c>
      <c r="Y1683" t="s">
        <v>960</v>
      </c>
      <c r="Z1683" s="25">
        <v>43139.998611111114</v>
      </c>
      <c r="AA1683">
        <v>375</v>
      </c>
      <c r="AB1683">
        <v>36</v>
      </c>
      <c r="AC1683" s="24">
        <v>0.1062</v>
      </c>
      <c r="AD1683">
        <v>30400</v>
      </c>
      <c r="AE1683">
        <v>11984850</v>
      </c>
      <c r="AF1683" s="22">
        <v>43139</v>
      </c>
      <c r="AG1683">
        <v>338</v>
      </c>
      <c r="AH1683">
        <v>339</v>
      </c>
      <c r="AI1683" s="22">
        <v>43140</v>
      </c>
      <c r="AJ1683">
        <v>368</v>
      </c>
      <c r="AK1683">
        <v>378</v>
      </c>
      <c r="AM1683">
        <v>1</v>
      </c>
      <c r="AN1683" t="s">
        <v>1023</v>
      </c>
      <c r="AO1683">
        <v>1.73</v>
      </c>
      <c r="AP1683">
        <v>3.83</v>
      </c>
      <c r="AQ1683">
        <v>0.35</v>
      </c>
      <c r="AR1683">
        <v>0.28999999999999998</v>
      </c>
      <c r="AS1683">
        <v>0.99</v>
      </c>
      <c r="AT1683">
        <v>0.99</v>
      </c>
      <c r="AU1683">
        <v>0.62</v>
      </c>
      <c r="AV1683">
        <v>378</v>
      </c>
      <c r="AW1683">
        <v>347</v>
      </c>
      <c r="AX1683">
        <v>378</v>
      </c>
    </row>
    <row r="1684" spans="1:50">
      <c r="A1684" s="22">
        <v>43138</v>
      </c>
      <c r="B1684">
        <v>679</v>
      </c>
      <c r="C1684">
        <v>679</v>
      </c>
      <c r="D1684">
        <v>679</v>
      </c>
      <c r="E1684">
        <v>679</v>
      </c>
      <c r="F1684" s="22">
        <v>43139</v>
      </c>
      <c r="G1684">
        <v>779</v>
      </c>
      <c r="H1684">
        <v>779</v>
      </c>
      <c r="I1684">
        <v>779</v>
      </c>
      <c r="J1684">
        <v>779</v>
      </c>
      <c r="K1684" s="22">
        <v>43140</v>
      </c>
      <c r="L1684">
        <v>793</v>
      </c>
      <c r="M1684">
        <v>1.0900000000000001</v>
      </c>
      <c r="N1684" s="8" t="str">
        <f>IF(AND(AM1684=1,AC1684&lt;-0.005,AE1684&gt;O$1),R1684,"")</f>
        <v/>
      </c>
      <c r="O1684" s="8">
        <f t="shared" ref="O1684:O1747" si="137">SUM(N1684,O1683)</f>
        <v>14445.705200411006</v>
      </c>
      <c r="P1684" s="8" t="str">
        <f t="shared" si="136"/>
        <v/>
      </c>
      <c r="Q1684" s="8">
        <f t="shared" ref="Q1684:Q1747" si="138">SUM(P1684,Q1683)</f>
        <v>66379.323149838048</v>
      </c>
      <c r="R1684" s="8">
        <f t="shared" ref="R1684:R1747" si="139">(AJ1684/AK1684-1)*500000</f>
        <v>-43728.423475258904</v>
      </c>
      <c r="S1684" s="8">
        <f t="shared" ref="S1684:S1747" si="140">IF(AM1684=1,SUM(R1684,S1683),S1683)</f>
        <v>404248.24571880786</v>
      </c>
      <c r="U1684" s="25">
        <v>43140.320277777777</v>
      </c>
      <c r="V1684">
        <v>11</v>
      </c>
      <c r="W1684">
        <v>3021</v>
      </c>
      <c r="X1684" t="s">
        <v>1415</v>
      </c>
      <c r="Y1684" t="s">
        <v>954</v>
      </c>
      <c r="Z1684" s="25">
        <v>43139.998611111114</v>
      </c>
      <c r="AA1684">
        <v>891.1</v>
      </c>
      <c r="AB1684">
        <v>112.1</v>
      </c>
      <c r="AC1684" s="24">
        <v>0.1439</v>
      </c>
      <c r="AD1684">
        <v>29600</v>
      </c>
      <c r="AE1684">
        <v>27314530</v>
      </c>
      <c r="AF1684" s="22">
        <v>43139</v>
      </c>
      <c r="AG1684">
        <v>779</v>
      </c>
      <c r="AH1684">
        <v>779</v>
      </c>
      <c r="AI1684" s="22">
        <v>43140</v>
      </c>
      <c r="AJ1684">
        <v>793</v>
      </c>
      <c r="AK1684">
        <v>869</v>
      </c>
      <c r="AM1684">
        <v>2</v>
      </c>
      <c r="AN1684" t="s">
        <v>1023</v>
      </c>
      <c r="AO1684">
        <v>0</v>
      </c>
      <c r="AP1684" t="s">
        <v>956</v>
      </c>
      <c r="AQ1684">
        <v>0.88</v>
      </c>
      <c r="AR1684">
        <v>0.91</v>
      </c>
      <c r="AS1684">
        <v>1.0900000000000001</v>
      </c>
      <c r="AT1684">
        <v>1.2</v>
      </c>
      <c r="AU1684">
        <v>0.48799999999999999</v>
      </c>
      <c r="AV1684">
        <v>929</v>
      </c>
      <c r="AW1684">
        <v>758</v>
      </c>
      <c r="AX1684">
        <v>869</v>
      </c>
    </row>
    <row r="1685" spans="1:50">
      <c r="A1685" s="22">
        <v>43138</v>
      </c>
      <c r="B1685">
        <v>730</v>
      </c>
      <c r="C1685">
        <v>743</v>
      </c>
      <c r="D1685">
        <v>684</v>
      </c>
      <c r="E1685">
        <v>687</v>
      </c>
      <c r="F1685" s="22">
        <v>43139</v>
      </c>
      <c r="G1685">
        <v>787</v>
      </c>
      <c r="H1685">
        <v>787</v>
      </c>
      <c r="I1685">
        <v>787</v>
      </c>
      <c r="J1685">
        <v>787</v>
      </c>
      <c r="K1685" s="22">
        <v>43140</v>
      </c>
      <c r="L1685">
        <v>772</v>
      </c>
      <c r="M1685">
        <v>0.94</v>
      </c>
      <c r="N1685" s="8" t="str">
        <f>IF(AND(AM1685=1,AC1685&lt;-0.005,AE1685&gt;O$1),R1685,"")</f>
        <v/>
      </c>
      <c r="O1685" s="8">
        <f t="shared" si="137"/>
        <v>14445.705200411006</v>
      </c>
      <c r="P1685" s="8" t="str">
        <f t="shared" si="136"/>
        <v/>
      </c>
      <c r="Q1685" s="8">
        <f t="shared" si="138"/>
        <v>66379.323149838048</v>
      </c>
      <c r="R1685" s="8">
        <f t="shared" si="139"/>
        <v>-29268.292682926854</v>
      </c>
      <c r="S1685" s="8">
        <f t="shared" si="140"/>
        <v>374979.95303588099</v>
      </c>
      <c r="U1685" s="25">
        <v>43140.320277777777</v>
      </c>
      <c r="V1685">
        <v>12</v>
      </c>
      <c r="W1685">
        <v>3680</v>
      </c>
      <c r="X1685" t="s">
        <v>1471</v>
      </c>
      <c r="Y1685" t="s">
        <v>957</v>
      </c>
      <c r="Z1685" s="25">
        <v>43139.998611111114</v>
      </c>
      <c r="AA1685">
        <v>845</v>
      </c>
      <c r="AB1685">
        <v>58</v>
      </c>
      <c r="AC1685" s="24">
        <v>7.3700000000000002E-2</v>
      </c>
      <c r="AD1685">
        <v>27700</v>
      </c>
      <c r="AE1685">
        <v>23217200</v>
      </c>
      <c r="AF1685" s="22">
        <v>43139</v>
      </c>
      <c r="AG1685">
        <v>787</v>
      </c>
      <c r="AH1685">
        <v>787</v>
      </c>
      <c r="AI1685" s="22">
        <v>43140</v>
      </c>
      <c r="AJ1685">
        <v>772</v>
      </c>
      <c r="AK1685">
        <v>820</v>
      </c>
      <c r="AM1685">
        <v>1</v>
      </c>
      <c r="AN1685" t="s">
        <v>1023</v>
      </c>
      <c r="AO1685">
        <v>7.34</v>
      </c>
      <c r="AP1685">
        <v>0</v>
      </c>
      <c r="AQ1685">
        <v>0.01</v>
      </c>
      <c r="AR1685">
        <v>0.59</v>
      </c>
      <c r="AS1685">
        <v>0.94</v>
      </c>
      <c r="AT1685">
        <v>1.05</v>
      </c>
      <c r="AU1685">
        <v>0.61899999999999999</v>
      </c>
      <c r="AV1685">
        <v>829</v>
      </c>
      <c r="AW1685">
        <v>757</v>
      </c>
      <c r="AX1685">
        <v>820</v>
      </c>
    </row>
    <row r="1686" spans="1:50">
      <c r="A1686" s="22">
        <v>43138</v>
      </c>
      <c r="B1686">
        <v>2796</v>
      </c>
      <c r="C1686">
        <v>2996</v>
      </c>
      <c r="D1686">
        <v>2680</v>
      </c>
      <c r="E1686">
        <v>2685</v>
      </c>
      <c r="F1686" s="22">
        <v>43139</v>
      </c>
      <c r="G1686">
        <v>2828</v>
      </c>
      <c r="H1686">
        <v>3185</v>
      </c>
      <c r="I1686">
        <v>2802</v>
      </c>
      <c r="J1686">
        <v>3185</v>
      </c>
      <c r="K1686" s="22">
        <v>43140</v>
      </c>
      <c r="L1686">
        <v>2999</v>
      </c>
      <c r="M1686">
        <v>1</v>
      </c>
      <c r="N1686" s="8" t="str">
        <f>IF(AND(AM1686=1,AC1686&lt;-0.005,AE1686&gt;O$1),R1686,"")</f>
        <v/>
      </c>
      <c r="O1686" s="8">
        <f t="shared" si="137"/>
        <v>14445.705200411006</v>
      </c>
      <c r="P1686" s="8" t="str">
        <f t="shared" si="136"/>
        <v/>
      </c>
      <c r="Q1686" s="8">
        <f t="shared" si="138"/>
        <v>66379.323149838048</v>
      </c>
      <c r="R1686" s="8">
        <f t="shared" si="139"/>
        <v>-4297.5206611570175</v>
      </c>
      <c r="S1686" s="8">
        <f t="shared" si="140"/>
        <v>374979.95303588099</v>
      </c>
      <c r="U1686" s="25">
        <v>43140.320277777777</v>
      </c>
      <c r="V1686">
        <v>14</v>
      </c>
      <c r="W1686">
        <v>4579</v>
      </c>
      <c r="X1686" t="s">
        <v>1313</v>
      </c>
      <c r="Y1686" t="s">
        <v>960</v>
      </c>
      <c r="Z1686" s="25">
        <v>43139.995138888888</v>
      </c>
      <c r="AA1686">
        <v>3159</v>
      </c>
      <c r="AB1686">
        <v>-26</v>
      </c>
      <c r="AC1686" s="24">
        <v>-8.2000000000000007E-3</v>
      </c>
      <c r="AD1686">
        <v>26300</v>
      </c>
      <c r="AE1686">
        <v>83691900</v>
      </c>
      <c r="AF1686" s="22">
        <v>43139</v>
      </c>
      <c r="AG1686">
        <v>2828</v>
      </c>
      <c r="AH1686">
        <v>3185</v>
      </c>
      <c r="AI1686" s="22">
        <v>43140</v>
      </c>
      <c r="AJ1686">
        <v>2999</v>
      </c>
      <c r="AK1686">
        <v>3025</v>
      </c>
      <c r="AM1686">
        <v>2</v>
      </c>
      <c r="AN1686" t="s">
        <v>1023</v>
      </c>
      <c r="AO1686">
        <v>813.58</v>
      </c>
      <c r="AP1686">
        <v>0</v>
      </c>
      <c r="AQ1686">
        <v>0.61</v>
      </c>
      <c r="AR1686">
        <v>0.84</v>
      </c>
      <c r="AS1686">
        <v>1</v>
      </c>
      <c r="AT1686">
        <v>1.56</v>
      </c>
      <c r="AU1686">
        <v>1.0780000000000001</v>
      </c>
      <c r="AV1686">
        <v>3115</v>
      </c>
      <c r="AW1686">
        <v>2840</v>
      </c>
      <c r="AX1686">
        <v>3025</v>
      </c>
    </row>
    <row r="1687" spans="1:50">
      <c r="A1687" s="22">
        <v>43138</v>
      </c>
      <c r="B1687">
        <v>591</v>
      </c>
      <c r="C1687">
        <v>649</v>
      </c>
      <c r="D1687">
        <v>591</v>
      </c>
      <c r="E1687">
        <v>612</v>
      </c>
      <c r="F1687" s="22">
        <v>43139</v>
      </c>
      <c r="G1687">
        <v>652</v>
      </c>
      <c r="H1687">
        <v>712</v>
      </c>
      <c r="I1687">
        <v>638</v>
      </c>
      <c r="J1687">
        <v>712</v>
      </c>
      <c r="K1687" s="22">
        <v>43140</v>
      </c>
      <c r="L1687">
        <v>713</v>
      </c>
      <c r="M1687">
        <v>1.26</v>
      </c>
      <c r="N1687" s="8" t="str">
        <f>IF(AND(AM1687=1,AC1687&lt;-0.005,AE1687&gt;O$1),R1687,"")</f>
        <v/>
      </c>
      <c r="O1687" s="8">
        <f t="shared" si="137"/>
        <v>14445.705200411006</v>
      </c>
      <c r="P1687" s="8" t="str">
        <f t="shared" si="136"/>
        <v/>
      </c>
      <c r="Q1687" s="8">
        <f t="shared" si="138"/>
        <v>66379.323149838048</v>
      </c>
      <c r="R1687" s="8">
        <f t="shared" si="139"/>
        <v>-17591.33964817322</v>
      </c>
      <c r="S1687" s="8">
        <f t="shared" si="140"/>
        <v>357388.61338770774</v>
      </c>
      <c r="U1687" s="25">
        <v>43140.320277777777</v>
      </c>
      <c r="V1687">
        <v>15</v>
      </c>
      <c r="W1687">
        <v>8927</v>
      </c>
      <c r="X1687" t="s">
        <v>1255</v>
      </c>
      <c r="Y1687" t="s">
        <v>960</v>
      </c>
      <c r="Z1687" s="25">
        <v>43139.998611111114</v>
      </c>
      <c r="AA1687">
        <v>735</v>
      </c>
      <c r="AB1687">
        <v>23</v>
      </c>
      <c r="AC1687" s="24">
        <v>3.2300000000000002E-2</v>
      </c>
      <c r="AD1687">
        <v>24500</v>
      </c>
      <c r="AE1687">
        <v>18232900</v>
      </c>
      <c r="AF1687" s="22">
        <v>43139</v>
      </c>
      <c r="AG1687">
        <v>652</v>
      </c>
      <c r="AH1687">
        <v>712</v>
      </c>
      <c r="AI1687" s="22">
        <v>43140</v>
      </c>
      <c r="AJ1687">
        <v>713</v>
      </c>
      <c r="AK1687">
        <v>739</v>
      </c>
      <c r="AM1687">
        <v>1</v>
      </c>
      <c r="AN1687">
        <v>0</v>
      </c>
      <c r="AO1687">
        <v>2.02</v>
      </c>
      <c r="AP1687">
        <v>0.7</v>
      </c>
      <c r="AQ1687">
        <v>0.94</v>
      </c>
      <c r="AR1687">
        <v>0.96</v>
      </c>
      <c r="AS1687">
        <v>1.26</v>
      </c>
      <c r="AT1687">
        <v>1.5</v>
      </c>
      <c r="AU1687">
        <v>0.9</v>
      </c>
      <c r="AV1687">
        <v>744</v>
      </c>
      <c r="AW1687">
        <v>677</v>
      </c>
      <c r="AX1687">
        <v>739</v>
      </c>
    </row>
    <row r="1688" spans="1:50">
      <c r="A1688" s="22">
        <v>43138</v>
      </c>
      <c r="B1688">
        <v>337</v>
      </c>
      <c r="C1688">
        <v>375</v>
      </c>
      <c r="D1688">
        <v>334</v>
      </c>
      <c r="E1688">
        <v>340</v>
      </c>
      <c r="F1688" s="22">
        <v>43139</v>
      </c>
      <c r="G1688">
        <v>360</v>
      </c>
      <c r="H1688">
        <v>369</v>
      </c>
      <c r="I1688">
        <v>354</v>
      </c>
      <c r="J1688">
        <v>366</v>
      </c>
      <c r="K1688" s="22">
        <v>43140</v>
      </c>
      <c r="L1688">
        <v>342</v>
      </c>
      <c r="M1688">
        <v>1.04</v>
      </c>
      <c r="N1688" s="8" t="str">
        <f>IF(AND(AM1688=1,AC1688&lt;-0.005,AE1688&gt;O$1),R1688,"")</f>
        <v/>
      </c>
      <c r="O1688" s="8">
        <f t="shared" si="137"/>
        <v>14445.705200411006</v>
      </c>
      <c r="P1688" s="8" t="str">
        <f t="shared" si="136"/>
        <v/>
      </c>
      <c r="Q1688" s="8">
        <f t="shared" si="138"/>
        <v>66379.323149838048</v>
      </c>
      <c r="R1688" s="8">
        <f t="shared" si="139"/>
        <v>-34059.945504087198</v>
      </c>
      <c r="S1688" s="8">
        <f t="shared" si="140"/>
        <v>357388.61338770774</v>
      </c>
      <c r="U1688" s="25">
        <v>43140.320277777777</v>
      </c>
      <c r="V1688">
        <v>16</v>
      </c>
      <c r="W1688">
        <v>3323</v>
      </c>
      <c r="X1688" t="s">
        <v>305</v>
      </c>
      <c r="Y1688" t="s">
        <v>960</v>
      </c>
      <c r="Z1688" s="25">
        <v>43139.998611111114</v>
      </c>
      <c r="AA1688">
        <v>367</v>
      </c>
      <c r="AB1688">
        <v>1</v>
      </c>
      <c r="AC1688" s="24">
        <v>2.7000000000000001E-3</v>
      </c>
      <c r="AD1688">
        <v>19300</v>
      </c>
      <c r="AE1688">
        <v>7136460</v>
      </c>
      <c r="AF1688" s="22">
        <v>43139</v>
      </c>
      <c r="AG1688">
        <v>360</v>
      </c>
      <c r="AH1688">
        <v>366</v>
      </c>
      <c r="AI1688" s="22">
        <v>43140</v>
      </c>
      <c r="AJ1688">
        <v>342</v>
      </c>
      <c r="AK1688">
        <v>367</v>
      </c>
      <c r="AM1688">
        <v>2</v>
      </c>
      <c r="AN1688" t="s">
        <v>1023</v>
      </c>
      <c r="AO1688">
        <v>3149.33</v>
      </c>
      <c r="AP1688">
        <v>0.41</v>
      </c>
      <c r="AQ1688">
        <v>0.55000000000000004</v>
      </c>
      <c r="AR1688">
        <v>0.7</v>
      </c>
      <c r="AS1688">
        <v>1.04</v>
      </c>
      <c r="AT1688">
        <v>1.8</v>
      </c>
      <c r="AU1688">
        <v>1.4079999999999999</v>
      </c>
      <c r="AV1688">
        <v>380</v>
      </c>
      <c r="AW1688">
        <v>338</v>
      </c>
      <c r="AX1688">
        <v>367</v>
      </c>
    </row>
    <row r="1689" spans="1:50">
      <c r="A1689" s="22">
        <v>43138</v>
      </c>
      <c r="B1689">
        <v>731</v>
      </c>
      <c r="C1689">
        <v>731</v>
      </c>
      <c r="D1689">
        <v>660</v>
      </c>
      <c r="E1689">
        <v>673</v>
      </c>
      <c r="F1689" s="22">
        <v>43139</v>
      </c>
      <c r="G1689">
        <v>683</v>
      </c>
      <c r="H1689">
        <v>693</v>
      </c>
      <c r="I1689">
        <v>656</v>
      </c>
      <c r="J1689">
        <v>693</v>
      </c>
      <c r="K1689" s="22">
        <v>43140</v>
      </c>
      <c r="L1689">
        <v>593</v>
      </c>
      <c r="M1689">
        <v>1.06</v>
      </c>
      <c r="N1689" s="8" t="str">
        <f>IF(AND(AM1689=1,AC1689&lt;-0.005,AE1689&gt;O$1),R1689,"")</f>
        <v/>
      </c>
      <c r="O1689" s="8">
        <f t="shared" si="137"/>
        <v>14445.705200411006</v>
      </c>
      <c r="P1689" s="8" t="str">
        <f t="shared" si="136"/>
        <v/>
      </c>
      <c r="Q1689" s="8">
        <f t="shared" si="138"/>
        <v>66379.323149838048</v>
      </c>
      <c r="R1689" s="8">
        <f t="shared" si="139"/>
        <v>-21774.193548387109</v>
      </c>
      <c r="S1689" s="8">
        <f t="shared" si="140"/>
        <v>357388.61338770774</v>
      </c>
      <c r="U1689" s="25">
        <v>43140.320277777777</v>
      </c>
      <c r="V1689">
        <v>18</v>
      </c>
      <c r="W1689">
        <v>3753</v>
      </c>
      <c r="X1689" t="s">
        <v>1048</v>
      </c>
      <c r="Y1689" t="s">
        <v>954</v>
      </c>
      <c r="Z1689" s="25">
        <v>43139.998611111114</v>
      </c>
      <c r="AA1689">
        <v>593</v>
      </c>
      <c r="AB1689">
        <v>-100</v>
      </c>
      <c r="AC1689" s="24">
        <v>-0.14430000000000001</v>
      </c>
      <c r="AD1689">
        <v>18400</v>
      </c>
      <c r="AE1689">
        <v>10965690</v>
      </c>
      <c r="AF1689" s="22">
        <v>43139</v>
      </c>
      <c r="AG1689">
        <v>683</v>
      </c>
      <c r="AH1689">
        <v>693</v>
      </c>
      <c r="AI1689" s="22">
        <v>43140</v>
      </c>
      <c r="AJ1689">
        <v>593</v>
      </c>
      <c r="AK1689">
        <v>620</v>
      </c>
      <c r="AM1689">
        <v>2</v>
      </c>
      <c r="AN1689" t="s">
        <v>1023</v>
      </c>
      <c r="AO1689">
        <v>0</v>
      </c>
      <c r="AP1689">
        <v>0</v>
      </c>
      <c r="AQ1689">
        <v>0.74</v>
      </c>
      <c r="AR1689">
        <v>0.61</v>
      </c>
      <c r="AS1689">
        <v>1.06</v>
      </c>
      <c r="AT1689">
        <v>1.0900000000000001</v>
      </c>
      <c r="AU1689">
        <v>2.1789999999999998</v>
      </c>
      <c r="AV1689">
        <v>623</v>
      </c>
      <c r="AW1689">
        <v>593</v>
      </c>
      <c r="AX1689">
        <v>620</v>
      </c>
    </row>
    <row r="1690" spans="1:50">
      <c r="A1690" s="22">
        <v>43138</v>
      </c>
      <c r="B1690">
        <v>1597</v>
      </c>
      <c r="C1690">
        <v>1598</v>
      </c>
      <c r="D1690">
        <v>1501</v>
      </c>
      <c r="E1690">
        <v>1506</v>
      </c>
      <c r="F1690" s="22">
        <v>43139</v>
      </c>
      <c r="G1690">
        <v>1250</v>
      </c>
      <c r="H1690">
        <v>1255</v>
      </c>
      <c r="I1690">
        <v>1180</v>
      </c>
      <c r="J1690">
        <v>1224</v>
      </c>
      <c r="K1690" s="22">
        <v>43140</v>
      </c>
      <c r="L1690">
        <v>1150</v>
      </c>
      <c r="M1690">
        <v>1.03</v>
      </c>
      <c r="N1690" s="8" t="str">
        <f>IF(AND(AM1690=1,AC1690&lt;-0.005,AE1690&gt;O$1),R1690,"")</f>
        <v/>
      </c>
      <c r="O1690" s="8">
        <f t="shared" si="137"/>
        <v>14445.705200411006</v>
      </c>
      <c r="P1690" s="8" t="str">
        <f t="shared" ref="P1690:P1753" si="141">IF(AND(AM1690=1,AC1690&lt;Q$8,E1690/B1690-1&gt;Q$9,J1690&lt;Q$10),R1690,"")</f>
        <v/>
      </c>
      <c r="Q1690" s="8">
        <f t="shared" si="138"/>
        <v>66379.323149838048</v>
      </c>
      <c r="R1690" s="8">
        <f t="shared" si="139"/>
        <v>19891.500904159144</v>
      </c>
      <c r="S1690" s="8">
        <f t="shared" si="140"/>
        <v>377280.11429186689</v>
      </c>
      <c r="U1690" s="25">
        <v>43140.320277777777</v>
      </c>
      <c r="V1690">
        <v>19</v>
      </c>
      <c r="W1690">
        <v>7867</v>
      </c>
      <c r="X1690" t="s">
        <v>1448</v>
      </c>
      <c r="Y1690" t="s">
        <v>962</v>
      </c>
      <c r="Z1690" s="25">
        <v>43139.997916666667</v>
      </c>
      <c r="AA1690">
        <v>1253.8</v>
      </c>
      <c r="AB1690">
        <v>29.8</v>
      </c>
      <c r="AC1690" s="24">
        <v>2.4299999999999999E-2</v>
      </c>
      <c r="AD1690">
        <v>17400</v>
      </c>
      <c r="AE1690">
        <v>21567770</v>
      </c>
      <c r="AF1690" s="22">
        <v>43139</v>
      </c>
      <c r="AG1690">
        <v>1250</v>
      </c>
      <c r="AH1690">
        <v>1224</v>
      </c>
      <c r="AI1690" s="22">
        <v>43140</v>
      </c>
      <c r="AJ1690">
        <v>1150</v>
      </c>
      <c r="AK1690">
        <v>1106</v>
      </c>
      <c r="AM1690">
        <v>1</v>
      </c>
      <c r="AN1690">
        <v>0</v>
      </c>
      <c r="AO1690">
        <v>14.02</v>
      </c>
      <c r="AP1690">
        <v>1.1399999999999999</v>
      </c>
      <c r="AQ1690">
        <v>0.76</v>
      </c>
      <c r="AR1690">
        <v>0.46</v>
      </c>
      <c r="AS1690">
        <v>1.03</v>
      </c>
      <c r="AT1690">
        <v>1.05</v>
      </c>
      <c r="AU1690">
        <v>0.73299999999999998</v>
      </c>
      <c r="AV1690">
        <v>1153</v>
      </c>
      <c r="AW1690">
        <v>1098</v>
      </c>
      <c r="AX1690">
        <v>1106</v>
      </c>
    </row>
    <row r="1691" spans="1:50">
      <c r="A1691" s="22">
        <v>43138</v>
      </c>
      <c r="B1691">
        <v>140</v>
      </c>
      <c r="C1691">
        <v>143</v>
      </c>
      <c r="D1691">
        <v>137</v>
      </c>
      <c r="E1691">
        <v>137</v>
      </c>
      <c r="F1691" s="22">
        <v>43139</v>
      </c>
      <c r="G1691">
        <v>139</v>
      </c>
      <c r="H1691">
        <v>143</v>
      </c>
      <c r="I1691">
        <v>139</v>
      </c>
      <c r="J1691">
        <v>142</v>
      </c>
      <c r="K1691" s="22">
        <v>43140</v>
      </c>
      <c r="L1691">
        <v>131</v>
      </c>
      <c r="M1691">
        <v>1.01</v>
      </c>
      <c r="N1691" s="8" t="str">
        <f>IF(AND(AM1691=1,AC1691&lt;-0.005,AE1691&gt;O$1),R1691,"")</f>
        <v/>
      </c>
      <c r="O1691" s="8">
        <f t="shared" si="137"/>
        <v>14445.705200411006</v>
      </c>
      <c r="P1691" s="8" t="str">
        <f t="shared" si="141"/>
        <v/>
      </c>
      <c r="Q1691" s="8">
        <f t="shared" si="138"/>
        <v>66379.323149838048</v>
      </c>
      <c r="R1691" s="8">
        <f t="shared" si="139"/>
        <v>-11194.029850746245</v>
      </c>
      <c r="S1691" s="8">
        <f t="shared" si="140"/>
        <v>377280.11429186689</v>
      </c>
      <c r="U1691" s="25">
        <v>43140.320277777777</v>
      </c>
      <c r="V1691">
        <v>20</v>
      </c>
      <c r="W1691">
        <v>7527</v>
      </c>
      <c r="X1691" t="s">
        <v>1266</v>
      </c>
      <c r="Y1691" t="s">
        <v>962</v>
      </c>
      <c r="Z1691" s="25">
        <v>43139.879166666666</v>
      </c>
      <c r="AA1691">
        <v>135</v>
      </c>
      <c r="AB1691">
        <v>-7</v>
      </c>
      <c r="AC1691" s="24">
        <v>-4.9299999999999997E-2</v>
      </c>
      <c r="AD1691">
        <v>13300</v>
      </c>
      <c r="AE1691">
        <v>1754870</v>
      </c>
      <c r="AF1691" s="22">
        <v>43139</v>
      </c>
      <c r="AG1691">
        <v>139</v>
      </c>
      <c r="AH1691">
        <v>142</v>
      </c>
      <c r="AI1691" s="22">
        <v>43140</v>
      </c>
      <c r="AJ1691">
        <v>131</v>
      </c>
      <c r="AK1691">
        <v>134</v>
      </c>
      <c r="AM1691">
        <v>2</v>
      </c>
      <c r="AN1691" t="s">
        <v>1023</v>
      </c>
      <c r="AO1691">
        <v>0</v>
      </c>
      <c r="AP1691">
        <v>1.41</v>
      </c>
      <c r="AQ1691">
        <v>0.64</v>
      </c>
      <c r="AR1691">
        <v>0.73</v>
      </c>
      <c r="AS1691">
        <v>1.01</v>
      </c>
      <c r="AT1691">
        <v>1.03</v>
      </c>
      <c r="AU1691">
        <v>1.5469999999999999</v>
      </c>
      <c r="AV1691">
        <v>136</v>
      </c>
      <c r="AW1691">
        <v>131</v>
      </c>
      <c r="AX1691">
        <v>134</v>
      </c>
    </row>
    <row r="1692" spans="1:50">
      <c r="A1692" s="22">
        <v>43138</v>
      </c>
      <c r="B1692">
        <v>527</v>
      </c>
      <c r="C1692">
        <v>537</v>
      </c>
      <c r="D1692">
        <v>523</v>
      </c>
      <c r="E1692">
        <v>523</v>
      </c>
      <c r="F1692" s="22">
        <v>43139</v>
      </c>
      <c r="G1692">
        <v>524</v>
      </c>
      <c r="H1692">
        <v>623</v>
      </c>
      <c r="I1692">
        <v>524</v>
      </c>
      <c r="J1692">
        <v>597</v>
      </c>
      <c r="K1692" s="22">
        <v>43140</v>
      </c>
      <c r="L1692">
        <v>537</v>
      </c>
      <c r="M1692">
        <v>1.01</v>
      </c>
      <c r="N1692" s="8">
        <f>IF(AND(AM1692=1,AC1692&lt;-0.005,AE1692&gt;O$1),R1692,"")</f>
        <v>-5524.8618784530245</v>
      </c>
      <c r="O1692" s="8">
        <f t="shared" si="137"/>
        <v>8920.843321957982</v>
      </c>
      <c r="P1692" s="8" t="str">
        <f t="shared" si="141"/>
        <v/>
      </c>
      <c r="Q1692" s="8">
        <f t="shared" si="138"/>
        <v>66379.323149838048</v>
      </c>
      <c r="R1692" s="8">
        <f t="shared" si="139"/>
        <v>-5524.8618784530245</v>
      </c>
      <c r="S1692" s="8">
        <f t="shared" si="140"/>
        <v>371755.25241341389</v>
      </c>
      <c r="U1692" s="25">
        <v>43140.320277777777</v>
      </c>
      <c r="V1692">
        <v>21</v>
      </c>
      <c r="W1692">
        <v>9765</v>
      </c>
      <c r="X1692" t="s">
        <v>1519</v>
      </c>
      <c r="Y1692" t="s">
        <v>962</v>
      </c>
      <c r="Z1692" s="25">
        <v>43139.998611111114</v>
      </c>
      <c r="AA1692">
        <v>572</v>
      </c>
      <c r="AB1692">
        <v>-25</v>
      </c>
      <c r="AC1692" s="24">
        <v>-4.19E-2</v>
      </c>
      <c r="AD1692">
        <v>12900</v>
      </c>
      <c r="AE1692">
        <v>7391920</v>
      </c>
      <c r="AF1692" s="22">
        <v>43139</v>
      </c>
      <c r="AG1692">
        <v>524</v>
      </c>
      <c r="AH1692">
        <v>597</v>
      </c>
      <c r="AI1692" s="22">
        <v>43140</v>
      </c>
      <c r="AJ1692">
        <v>537</v>
      </c>
      <c r="AK1692">
        <v>543</v>
      </c>
      <c r="AM1692">
        <v>1</v>
      </c>
      <c r="AN1692" t="s">
        <v>1023</v>
      </c>
      <c r="AO1692">
        <v>7.54</v>
      </c>
      <c r="AP1692">
        <v>2.0099999999999998</v>
      </c>
      <c r="AQ1692">
        <v>0.88</v>
      </c>
      <c r="AR1692">
        <v>0.93</v>
      </c>
      <c r="AS1692">
        <v>1.01</v>
      </c>
      <c r="AT1692">
        <v>1.04</v>
      </c>
      <c r="AU1692">
        <v>0.38600000000000001</v>
      </c>
      <c r="AV1692">
        <v>597</v>
      </c>
      <c r="AW1692">
        <v>527</v>
      </c>
      <c r="AX1692">
        <v>543</v>
      </c>
    </row>
    <row r="1693" spans="1:50">
      <c r="A1693" s="22">
        <v>43138</v>
      </c>
      <c r="B1693">
        <v>935</v>
      </c>
      <c r="C1693">
        <v>948</v>
      </c>
      <c r="D1693">
        <v>874</v>
      </c>
      <c r="E1693">
        <v>878</v>
      </c>
      <c r="F1693" s="22">
        <v>43139</v>
      </c>
      <c r="G1693">
        <v>899</v>
      </c>
      <c r="H1693">
        <v>916</v>
      </c>
      <c r="I1693">
        <v>875</v>
      </c>
      <c r="J1693">
        <v>900</v>
      </c>
      <c r="K1693" s="22">
        <v>43140</v>
      </c>
      <c r="L1693">
        <v>810</v>
      </c>
      <c r="M1693">
        <v>1.03</v>
      </c>
      <c r="N1693" s="8" t="str">
        <f>IF(AND(AM1693=1,AC1693&lt;-0.005,AE1693&gt;O$1),R1693,"")</f>
        <v/>
      </c>
      <c r="O1693" s="8">
        <f t="shared" si="137"/>
        <v>8920.843321957982</v>
      </c>
      <c r="P1693" s="8" t="str">
        <f t="shared" si="141"/>
        <v/>
      </c>
      <c r="Q1693" s="8">
        <f t="shared" si="138"/>
        <v>66379.323149838048</v>
      </c>
      <c r="R1693" s="8">
        <f t="shared" si="139"/>
        <v>-22968.197879858653</v>
      </c>
      <c r="S1693" s="8">
        <f t="shared" si="140"/>
        <v>371755.25241341389</v>
      </c>
      <c r="U1693" s="25">
        <v>43140.320277777777</v>
      </c>
      <c r="V1693">
        <v>22</v>
      </c>
      <c r="W1693">
        <v>3672</v>
      </c>
      <c r="X1693" t="s">
        <v>1320</v>
      </c>
      <c r="Y1693" t="s">
        <v>962</v>
      </c>
      <c r="Z1693" s="25">
        <v>43139.99722222222</v>
      </c>
      <c r="AA1693">
        <v>870</v>
      </c>
      <c r="AB1693">
        <v>-30</v>
      </c>
      <c r="AC1693" s="24">
        <v>-3.3300000000000003E-2</v>
      </c>
      <c r="AD1693">
        <v>12900</v>
      </c>
      <c r="AE1693">
        <v>11472160</v>
      </c>
      <c r="AF1693" s="22">
        <v>43139</v>
      </c>
      <c r="AG1693">
        <v>899</v>
      </c>
      <c r="AH1693">
        <v>900</v>
      </c>
      <c r="AI1693" s="22">
        <v>43140</v>
      </c>
      <c r="AJ1693">
        <v>810</v>
      </c>
      <c r="AK1693">
        <v>849</v>
      </c>
      <c r="AM1693">
        <v>2</v>
      </c>
      <c r="AN1693" t="s">
        <v>1023</v>
      </c>
      <c r="AO1693">
        <v>299.83999999999997</v>
      </c>
      <c r="AP1693" t="s">
        <v>956</v>
      </c>
      <c r="AQ1693">
        <v>0.5</v>
      </c>
      <c r="AR1693">
        <v>0.43</v>
      </c>
      <c r="AS1693">
        <v>1.03</v>
      </c>
      <c r="AT1693">
        <v>0.98</v>
      </c>
      <c r="AU1693">
        <v>1.4339999999999999</v>
      </c>
      <c r="AV1693">
        <v>853</v>
      </c>
      <c r="AW1693">
        <v>806</v>
      </c>
      <c r="AX1693">
        <v>849</v>
      </c>
    </row>
    <row r="1694" spans="1:50">
      <c r="A1694" s="22">
        <v>43138</v>
      </c>
      <c r="B1694">
        <v>19650</v>
      </c>
      <c r="C1694">
        <v>19850</v>
      </c>
      <c r="D1694">
        <v>18620</v>
      </c>
      <c r="E1694">
        <v>18640</v>
      </c>
      <c r="F1694" s="22">
        <v>43139</v>
      </c>
      <c r="G1694">
        <v>18780</v>
      </c>
      <c r="H1694">
        <v>19220</v>
      </c>
      <c r="I1694">
        <v>18640</v>
      </c>
      <c r="J1694">
        <v>19050</v>
      </c>
      <c r="K1694" s="22">
        <v>43140</v>
      </c>
      <c r="L1694">
        <v>17750</v>
      </c>
      <c r="M1694">
        <v>0.96</v>
      </c>
      <c r="N1694" s="8" t="str">
        <f>IF(AND(AM1694=1,AC1694&lt;-0.005,AE1694&gt;O$1),R1694,"")</f>
        <v/>
      </c>
      <c r="O1694" s="8">
        <f t="shared" si="137"/>
        <v>8920.843321957982</v>
      </c>
      <c r="P1694" s="8" t="str">
        <f t="shared" si="141"/>
        <v/>
      </c>
      <c r="Q1694" s="8">
        <f t="shared" si="138"/>
        <v>66379.323149838048</v>
      </c>
      <c r="R1694" s="8">
        <f t="shared" si="139"/>
        <v>-12897.914379802422</v>
      </c>
      <c r="S1694" s="8">
        <f t="shared" si="140"/>
        <v>358857.33803361148</v>
      </c>
      <c r="U1694" s="25">
        <v>43140.320277777777</v>
      </c>
      <c r="V1694">
        <v>24</v>
      </c>
      <c r="W1694">
        <v>1570</v>
      </c>
      <c r="X1694" t="s">
        <v>1041</v>
      </c>
      <c r="Y1694" t="s">
        <v>954</v>
      </c>
      <c r="Z1694" s="25">
        <v>43139.998611111114</v>
      </c>
      <c r="AA1694">
        <v>19059</v>
      </c>
      <c r="AB1694">
        <v>9</v>
      </c>
      <c r="AC1694" s="24">
        <v>5.0000000000000001E-4</v>
      </c>
      <c r="AD1694">
        <v>11402</v>
      </c>
      <c r="AE1694">
        <v>217542349</v>
      </c>
      <c r="AF1694" s="22">
        <v>43139</v>
      </c>
      <c r="AG1694">
        <v>18780</v>
      </c>
      <c r="AH1694">
        <v>19050</v>
      </c>
      <c r="AI1694" s="22">
        <v>43140</v>
      </c>
      <c r="AJ1694">
        <v>17750</v>
      </c>
      <c r="AK1694">
        <v>18220</v>
      </c>
      <c r="AM1694">
        <v>1</v>
      </c>
      <c r="AN1694">
        <v>0</v>
      </c>
      <c r="AO1694" s="26">
        <v>8.0000000000000002E-3</v>
      </c>
      <c r="AQ1694">
        <v>0.15</v>
      </c>
      <c r="AR1694">
        <v>0.56999999999999995</v>
      </c>
      <c r="AS1694">
        <v>0.96</v>
      </c>
      <c r="AT1694">
        <v>1.02</v>
      </c>
      <c r="AU1694">
        <v>0.67200000000000004</v>
      </c>
      <c r="AV1694">
        <v>18220</v>
      </c>
      <c r="AW1694">
        <v>17680</v>
      </c>
      <c r="AX1694">
        <v>18220</v>
      </c>
    </row>
    <row r="1695" spans="1:50">
      <c r="A1695" s="22">
        <v>43138</v>
      </c>
      <c r="B1695">
        <v>815</v>
      </c>
      <c r="C1695">
        <v>816.8</v>
      </c>
      <c r="D1695">
        <v>791.6</v>
      </c>
      <c r="E1695">
        <v>792</v>
      </c>
      <c r="F1695" s="22">
        <v>43139</v>
      </c>
      <c r="G1695">
        <v>799.6</v>
      </c>
      <c r="H1695">
        <v>804.9</v>
      </c>
      <c r="I1695">
        <v>788.1</v>
      </c>
      <c r="J1695">
        <v>800.6</v>
      </c>
      <c r="K1695" s="22">
        <v>43140</v>
      </c>
      <c r="L1695">
        <v>774</v>
      </c>
      <c r="M1695">
        <v>0.98</v>
      </c>
      <c r="N1695" s="8" t="str">
        <f>IF(AND(AM1695=1,AC1695&lt;-0.005,AE1695&gt;O$1),R1695,"")</f>
        <v/>
      </c>
      <c r="O1695" s="8">
        <f t="shared" si="137"/>
        <v>8920.843321957982</v>
      </c>
      <c r="P1695" s="8" t="str">
        <f t="shared" si="141"/>
        <v/>
      </c>
      <c r="Q1695" s="8">
        <f t="shared" si="138"/>
        <v>66379.323149838048</v>
      </c>
      <c r="R1695" s="8">
        <f t="shared" si="139"/>
        <v>-3081.6640986132124</v>
      </c>
      <c r="S1695" s="8">
        <f t="shared" si="140"/>
        <v>355775.67393499828</v>
      </c>
      <c r="U1695" s="25">
        <v>43140.320277777777</v>
      </c>
      <c r="V1695">
        <v>25</v>
      </c>
      <c r="W1695">
        <v>8306</v>
      </c>
      <c r="X1695" t="s">
        <v>1083</v>
      </c>
      <c r="Y1695" t="s">
        <v>962</v>
      </c>
      <c r="Z1695" s="25">
        <v>43139.987500000003</v>
      </c>
      <c r="AA1695">
        <v>799.6</v>
      </c>
      <c r="AB1695">
        <v>-1</v>
      </c>
      <c r="AC1695" s="24">
        <v>-1.1999999999999999E-3</v>
      </c>
      <c r="AD1695">
        <v>11100</v>
      </c>
      <c r="AE1695">
        <v>8887370</v>
      </c>
      <c r="AF1695" s="22">
        <v>43139</v>
      </c>
      <c r="AG1695">
        <v>799.6</v>
      </c>
      <c r="AH1695">
        <v>800.6</v>
      </c>
      <c r="AI1695" s="22">
        <v>43140</v>
      </c>
      <c r="AJ1695">
        <v>774</v>
      </c>
      <c r="AK1695">
        <v>778.8</v>
      </c>
      <c r="AM1695">
        <v>1</v>
      </c>
      <c r="AN1695">
        <v>0.05</v>
      </c>
      <c r="AO1695">
        <v>2.02</v>
      </c>
      <c r="AP1695">
        <v>2.25</v>
      </c>
      <c r="AQ1695">
        <v>0.36</v>
      </c>
      <c r="AR1695">
        <v>0.72</v>
      </c>
      <c r="AS1695">
        <v>0.98</v>
      </c>
      <c r="AT1695">
        <v>1.04</v>
      </c>
      <c r="AU1695">
        <v>0.55400000000000005</v>
      </c>
      <c r="AV1695">
        <v>784.4</v>
      </c>
      <c r="AW1695">
        <v>772.2</v>
      </c>
      <c r="AX1695">
        <v>778.8</v>
      </c>
    </row>
    <row r="1696" spans="1:50">
      <c r="A1696" s="22">
        <v>43138</v>
      </c>
      <c r="B1696">
        <v>340</v>
      </c>
      <c r="C1696">
        <v>340</v>
      </c>
      <c r="D1696">
        <v>311</v>
      </c>
      <c r="E1696">
        <v>312</v>
      </c>
      <c r="F1696" s="22">
        <v>43139</v>
      </c>
      <c r="G1696">
        <v>315</v>
      </c>
      <c r="H1696">
        <v>333</v>
      </c>
      <c r="I1696">
        <v>314</v>
      </c>
      <c r="J1696">
        <v>326</v>
      </c>
      <c r="K1696" s="22">
        <v>43140</v>
      </c>
      <c r="L1696">
        <v>299</v>
      </c>
      <c r="M1696">
        <v>0.95</v>
      </c>
      <c r="N1696" s="8" t="str">
        <f>IF(AND(AM1696=1,AC1696&lt;-0.005,AE1696&gt;O$1),R1696,"")</f>
        <v/>
      </c>
      <c r="O1696" s="8">
        <f t="shared" si="137"/>
        <v>8920.843321957982</v>
      </c>
      <c r="P1696" s="8" t="str">
        <f t="shared" si="141"/>
        <v/>
      </c>
      <c r="Q1696" s="8">
        <f t="shared" si="138"/>
        <v>66379.323149838048</v>
      </c>
      <c r="R1696" s="8">
        <f t="shared" si="139"/>
        <v>-22364.217252396178</v>
      </c>
      <c r="S1696" s="8">
        <f t="shared" si="140"/>
        <v>355775.67393499828</v>
      </c>
      <c r="U1696" s="25">
        <v>43140.320277777777</v>
      </c>
      <c r="V1696">
        <v>26</v>
      </c>
      <c r="W1696">
        <v>4597</v>
      </c>
      <c r="X1696" t="s">
        <v>1079</v>
      </c>
      <c r="Y1696" t="s">
        <v>957</v>
      </c>
      <c r="Z1696" s="25">
        <v>43139.99722222222</v>
      </c>
      <c r="AA1696">
        <v>324</v>
      </c>
      <c r="AB1696">
        <v>-2</v>
      </c>
      <c r="AC1696" s="24">
        <v>-6.1000000000000004E-3</v>
      </c>
      <c r="AD1696">
        <v>11100</v>
      </c>
      <c r="AE1696">
        <v>3584520</v>
      </c>
      <c r="AF1696" s="22">
        <v>43139</v>
      </c>
      <c r="AG1696">
        <v>315</v>
      </c>
      <c r="AH1696">
        <v>326</v>
      </c>
      <c r="AI1696" s="22">
        <v>43140</v>
      </c>
      <c r="AJ1696">
        <v>299</v>
      </c>
      <c r="AK1696">
        <v>313</v>
      </c>
      <c r="AM1696">
        <v>2</v>
      </c>
      <c r="AN1696" t="s">
        <v>1023</v>
      </c>
      <c r="AO1696">
        <v>4850.1400000000003</v>
      </c>
      <c r="AP1696">
        <v>0</v>
      </c>
      <c r="AQ1696">
        <v>0.06</v>
      </c>
      <c r="AR1696">
        <v>0.41</v>
      </c>
      <c r="AS1696">
        <v>0.95</v>
      </c>
      <c r="AT1696">
        <v>0.95</v>
      </c>
      <c r="AU1696">
        <v>1.139</v>
      </c>
      <c r="AV1696">
        <v>321</v>
      </c>
      <c r="AW1696">
        <v>298</v>
      </c>
      <c r="AX1696">
        <v>313</v>
      </c>
    </row>
    <row r="1697" spans="1:50">
      <c r="A1697" s="22">
        <v>43138</v>
      </c>
      <c r="B1697">
        <v>1054</v>
      </c>
      <c r="C1697">
        <v>1054</v>
      </c>
      <c r="D1697">
        <v>960</v>
      </c>
      <c r="E1697">
        <v>970</v>
      </c>
      <c r="F1697" s="22">
        <v>43139</v>
      </c>
      <c r="G1697">
        <v>1120</v>
      </c>
      <c r="H1697">
        <v>1120</v>
      </c>
      <c r="I1697">
        <v>1113</v>
      </c>
      <c r="J1697">
        <v>1120</v>
      </c>
      <c r="K1697" s="22">
        <v>43140</v>
      </c>
      <c r="L1697">
        <v>1110</v>
      </c>
      <c r="M1697">
        <v>0.97</v>
      </c>
      <c r="N1697" s="8" t="str">
        <f>IF(AND(AM1697=1,AC1697&lt;-0.005,AE1697&gt;O$1),R1697,"")</f>
        <v/>
      </c>
      <c r="O1697" s="8">
        <f t="shared" si="137"/>
        <v>8920.843321957982</v>
      </c>
      <c r="P1697" s="8" t="str">
        <f t="shared" si="141"/>
        <v/>
      </c>
      <c r="Q1697" s="8">
        <f t="shared" si="138"/>
        <v>66379.323149838048</v>
      </c>
      <c r="R1697" s="8">
        <f t="shared" si="139"/>
        <v>-60570.071258907345</v>
      </c>
      <c r="S1697" s="8">
        <f t="shared" si="140"/>
        <v>355775.67393499828</v>
      </c>
      <c r="U1697" s="25">
        <v>43140.320277777777</v>
      </c>
      <c r="V1697">
        <v>27</v>
      </c>
      <c r="W1697">
        <v>9880</v>
      </c>
      <c r="X1697" t="s">
        <v>1518</v>
      </c>
      <c r="Y1697" t="s">
        <v>962</v>
      </c>
      <c r="Z1697" s="25">
        <v>43139.997916666667</v>
      </c>
      <c r="AA1697">
        <v>1123</v>
      </c>
      <c r="AB1697">
        <v>3</v>
      </c>
      <c r="AC1697" s="24">
        <v>2.7000000000000001E-3</v>
      </c>
      <c r="AD1697">
        <v>9100</v>
      </c>
      <c r="AE1697">
        <v>10249650</v>
      </c>
      <c r="AF1697" s="22">
        <v>43139</v>
      </c>
      <c r="AG1697">
        <v>1120</v>
      </c>
      <c r="AH1697">
        <v>1120</v>
      </c>
      <c r="AI1697" s="22">
        <v>43140</v>
      </c>
      <c r="AJ1697">
        <v>1110</v>
      </c>
      <c r="AK1697">
        <v>1263</v>
      </c>
      <c r="AM1697">
        <v>2</v>
      </c>
      <c r="AN1697" t="s">
        <v>1023</v>
      </c>
      <c r="AO1697">
        <v>3942</v>
      </c>
      <c r="AP1697">
        <v>1.79</v>
      </c>
      <c r="AQ1697">
        <v>0.17</v>
      </c>
      <c r="AR1697">
        <v>0.62</v>
      </c>
      <c r="AS1697">
        <v>0.97</v>
      </c>
      <c r="AT1697">
        <v>1.01</v>
      </c>
      <c r="AU1697">
        <v>0.73399999999999999</v>
      </c>
      <c r="AV1697">
        <v>1350</v>
      </c>
      <c r="AW1697">
        <v>1095</v>
      </c>
      <c r="AX1697">
        <v>1263</v>
      </c>
    </row>
    <row r="1698" spans="1:50">
      <c r="A1698" s="22">
        <v>43138</v>
      </c>
      <c r="B1698">
        <v>644</v>
      </c>
      <c r="C1698">
        <v>648</v>
      </c>
      <c r="D1698">
        <v>618</v>
      </c>
      <c r="E1698">
        <v>618</v>
      </c>
      <c r="F1698" s="22">
        <v>43139</v>
      </c>
      <c r="G1698">
        <v>638</v>
      </c>
      <c r="H1698">
        <v>687</v>
      </c>
      <c r="I1698">
        <v>620</v>
      </c>
      <c r="J1698">
        <v>686</v>
      </c>
      <c r="K1698" s="22">
        <v>43140</v>
      </c>
      <c r="L1698">
        <v>643</v>
      </c>
      <c r="M1698">
        <v>0.96</v>
      </c>
      <c r="N1698" s="8" t="str">
        <f>IF(AND(AM1698=1,AC1698&lt;-0.005,AE1698&gt;O$1),R1698,"")</f>
        <v/>
      </c>
      <c r="O1698" s="8">
        <f t="shared" si="137"/>
        <v>8920.843321957982</v>
      </c>
      <c r="P1698" s="8" t="str">
        <f t="shared" si="141"/>
        <v/>
      </c>
      <c r="Q1698" s="8">
        <f t="shared" si="138"/>
        <v>66379.323149838048</v>
      </c>
      <c r="R1698" s="8">
        <f t="shared" si="139"/>
        <v>-34732.272069464554</v>
      </c>
      <c r="S1698" s="8">
        <f t="shared" si="140"/>
        <v>355775.67393499828</v>
      </c>
      <c r="U1698" s="25">
        <v>43140.320277777777</v>
      </c>
      <c r="V1698">
        <v>28</v>
      </c>
      <c r="W1698">
        <v>3825</v>
      </c>
      <c r="X1698" t="s">
        <v>1069</v>
      </c>
      <c r="Y1698" t="s">
        <v>954</v>
      </c>
      <c r="Z1698" s="25">
        <v>43139.996527777781</v>
      </c>
      <c r="AA1698">
        <v>674</v>
      </c>
      <c r="AB1698">
        <v>-12</v>
      </c>
      <c r="AC1698" s="24">
        <v>-1.7500000000000002E-2</v>
      </c>
      <c r="AD1698">
        <v>9100</v>
      </c>
      <c r="AE1698">
        <v>6238530</v>
      </c>
      <c r="AF1698" s="22">
        <v>43139</v>
      </c>
      <c r="AG1698">
        <v>638</v>
      </c>
      <c r="AH1698">
        <v>686</v>
      </c>
      <c r="AI1698" s="22">
        <v>43140</v>
      </c>
      <c r="AJ1698">
        <v>643</v>
      </c>
      <c r="AK1698">
        <v>691</v>
      </c>
      <c r="AM1698">
        <v>2</v>
      </c>
      <c r="AN1698" t="s">
        <v>1023</v>
      </c>
      <c r="AO1698">
        <v>532.11</v>
      </c>
      <c r="AP1698" t="s">
        <v>956</v>
      </c>
      <c r="AQ1698">
        <v>0.26</v>
      </c>
      <c r="AR1698">
        <v>0.34</v>
      </c>
      <c r="AS1698">
        <v>0.96</v>
      </c>
      <c r="AT1698">
        <v>0.99</v>
      </c>
      <c r="AU1698">
        <v>2.3839999999999999</v>
      </c>
      <c r="AV1698">
        <v>693</v>
      </c>
      <c r="AW1698">
        <v>640</v>
      </c>
      <c r="AX1698">
        <v>691</v>
      </c>
    </row>
    <row r="1699" spans="1:50">
      <c r="A1699" s="22">
        <v>43138</v>
      </c>
      <c r="B1699">
        <v>278</v>
      </c>
      <c r="C1699">
        <v>338</v>
      </c>
      <c r="D1699">
        <v>275</v>
      </c>
      <c r="E1699">
        <v>275</v>
      </c>
      <c r="F1699" s="22">
        <v>43139</v>
      </c>
      <c r="G1699">
        <v>288</v>
      </c>
      <c r="H1699">
        <v>355</v>
      </c>
      <c r="I1699">
        <v>276</v>
      </c>
      <c r="J1699">
        <v>355</v>
      </c>
      <c r="K1699" s="22">
        <v>43140</v>
      </c>
      <c r="L1699">
        <v>323</v>
      </c>
      <c r="M1699">
        <v>1.1200000000000001</v>
      </c>
      <c r="N1699" s="8" t="str">
        <f>IF(AND(AM1699=1,AC1699&lt;-0.005,AE1699&gt;O$1),R1699,"")</f>
        <v/>
      </c>
      <c r="O1699" s="8">
        <f t="shared" si="137"/>
        <v>8920.843321957982</v>
      </c>
      <c r="P1699" s="8" t="str">
        <f t="shared" si="141"/>
        <v/>
      </c>
      <c r="Q1699" s="8">
        <f t="shared" si="138"/>
        <v>66379.323149838048</v>
      </c>
      <c r="R1699" s="8">
        <f t="shared" si="139"/>
        <v>-29154.518950437301</v>
      </c>
      <c r="S1699" s="8">
        <f t="shared" si="140"/>
        <v>355775.67393499828</v>
      </c>
      <c r="U1699" s="25">
        <v>43140.320277777777</v>
      </c>
      <c r="V1699">
        <v>29</v>
      </c>
      <c r="W1699">
        <v>3578</v>
      </c>
      <c r="X1699" t="s">
        <v>1507</v>
      </c>
      <c r="Y1699" t="s">
        <v>954</v>
      </c>
      <c r="Z1699" s="25">
        <v>43139.981249999997</v>
      </c>
      <c r="AA1699">
        <v>339.9</v>
      </c>
      <c r="AB1699">
        <v>-15.1</v>
      </c>
      <c r="AC1699" s="24">
        <v>-4.2500000000000003E-2</v>
      </c>
      <c r="AD1699">
        <v>9000</v>
      </c>
      <c r="AE1699">
        <v>3118800</v>
      </c>
      <c r="AF1699" s="22">
        <v>43139</v>
      </c>
      <c r="AG1699">
        <v>288</v>
      </c>
      <c r="AH1699">
        <v>355</v>
      </c>
      <c r="AI1699" s="22">
        <v>43140</v>
      </c>
      <c r="AJ1699">
        <v>323</v>
      </c>
      <c r="AK1699">
        <v>343</v>
      </c>
      <c r="AM1699">
        <v>2</v>
      </c>
      <c r="AN1699" t="s">
        <v>1023</v>
      </c>
      <c r="AO1699">
        <v>0</v>
      </c>
      <c r="AP1699" t="s">
        <v>956</v>
      </c>
      <c r="AQ1699">
        <v>1</v>
      </c>
      <c r="AR1699">
        <v>1</v>
      </c>
      <c r="AS1699">
        <v>1.1200000000000001</v>
      </c>
      <c r="AT1699">
        <v>1.17</v>
      </c>
      <c r="AU1699">
        <v>1.0860000000000001</v>
      </c>
      <c r="AV1699">
        <v>385</v>
      </c>
      <c r="AW1699">
        <v>312</v>
      </c>
      <c r="AX1699">
        <v>343</v>
      </c>
    </row>
    <row r="1700" spans="1:50">
      <c r="A1700" s="22">
        <v>43138</v>
      </c>
      <c r="B1700">
        <v>112</v>
      </c>
      <c r="C1700">
        <v>114</v>
      </c>
      <c r="D1700">
        <v>111</v>
      </c>
      <c r="E1700">
        <v>111</v>
      </c>
      <c r="F1700" s="22">
        <v>43139</v>
      </c>
      <c r="G1700">
        <v>110</v>
      </c>
      <c r="H1700">
        <v>113</v>
      </c>
      <c r="I1700">
        <v>109</v>
      </c>
      <c r="J1700">
        <v>112</v>
      </c>
      <c r="K1700" s="22">
        <v>43140</v>
      </c>
      <c r="L1700">
        <v>107</v>
      </c>
      <c r="M1700">
        <v>1.02</v>
      </c>
      <c r="N1700" s="8">
        <f>IF(AND(AM1700=1,AC1700&lt;-0.005,AE1700&gt;O$1),R1700,"")</f>
        <v>-13636.363636363612</v>
      </c>
      <c r="O1700" s="8">
        <f t="shared" si="137"/>
        <v>-4715.5203144056304</v>
      </c>
      <c r="P1700" s="8" t="str">
        <f t="shared" si="141"/>
        <v/>
      </c>
      <c r="Q1700" s="8">
        <f t="shared" si="138"/>
        <v>66379.323149838048</v>
      </c>
      <c r="R1700" s="8">
        <f t="shared" si="139"/>
        <v>-13636.363636363612</v>
      </c>
      <c r="S1700" s="8">
        <f t="shared" si="140"/>
        <v>342139.31029863469</v>
      </c>
      <c r="U1700" s="25">
        <v>43140.320277777777</v>
      </c>
      <c r="V1700">
        <v>30</v>
      </c>
      <c r="W1700">
        <v>9424</v>
      </c>
      <c r="X1700" t="s">
        <v>907</v>
      </c>
      <c r="Y1700" t="s">
        <v>962</v>
      </c>
      <c r="Z1700" s="25">
        <v>43139.997916666667</v>
      </c>
      <c r="AA1700">
        <v>109</v>
      </c>
      <c r="AB1700">
        <v>-3</v>
      </c>
      <c r="AC1700" s="24">
        <v>-2.6800000000000001E-2</v>
      </c>
      <c r="AD1700">
        <v>8800</v>
      </c>
      <c r="AE1700">
        <v>941980</v>
      </c>
      <c r="AF1700" s="22">
        <v>43139</v>
      </c>
      <c r="AG1700">
        <v>110</v>
      </c>
      <c r="AH1700">
        <v>112</v>
      </c>
      <c r="AI1700" s="22">
        <v>43140</v>
      </c>
      <c r="AJ1700">
        <v>107</v>
      </c>
      <c r="AK1700">
        <v>110</v>
      </c>
      <c r="AM1700">
        <v>1</v>
      </c>
      <c r="AN1700">
        <v>0</v>
      </c>
      <c r="AO1700">
        <v>2.95</v>
      </c>
      <c r="AP1700">
        <v>0</v>
      </c>
      <c r="AQ1700">
        <v>0.65</v>
      </c>
      <c r="AR1700">
        <v>0.5</v>
      </c>
      <c r="AS1700">
        <v>1.02</v>
      </c>
      <c r="AT1700">
        <v>1</v>
      </c>
      <c r="AU1700">
        <v>1.35</v>
      </c>
      <c r="AV1700">
        <v>111</v>
      </c>
      <c r="AW1700">
        <v>106</v>
      </c>
      <c r="AX1700">
        <v>110</v>
      </c>
    </row>
    <row r="1701" spans="1:50">
      <c r="A1701" s="22">
        <v>43138</v>
      </c>
      <c r="B1701">
        <v>204.3</v>
      </c>
      <c r="C1701">
        <v>204.9</v>
      </c>
      <c r="D1701">
        <v>199.7</v>
      </c>
      <c r="E1701">
        <v>199.7</v>
      </c>
      <c r="F1701" s="22">
        <v>43139</v>
      </c>
      <c r="G1701">
        <v>200.9</v>
      </c>
      <c r="H1701">
        <v>202.6</v>
      </c>
      <c r="I1701">
        <v>200</v>
      </c>
      <c r="J1701">
        <v>201.2</v>
      </c>
      <c r="K1701" s="22">
        <v>43140</v>
      </c>
      <c r="L1701">
        <v>196.7</v>
      </c>
      <c r="M1701">
        <v>0.97</v>
      </c>
      <c r="N1701" s="8" t="str">
        <f>IF(AND(AM1701=1,AC1701&lt;-0.005,AE1701&gt;O$1),R1701,"")</f>
        <v/>
      </c>
      <c r="O1701" s="8">
        <f t="shared" si="137"/>
        <v>-4715.5203144056304</v>
      </c>
      <c r="P1701" s="8" t="str">
        <f t="shared" si="141"/>
        <v/>
      </c>
      <c r="Q1701" s="8">
        <f t="shared" si="138"/>
        <v>66379.323149838048</v>
      </c>
      <c r="R1701" s="8">
        <f t="shared" si="139"/>
        <v>-2529.0844714213613</v>
      </c>
      <c r="S1701" s="8">
        <f t="shared" si="140"/>
        <v>339610.22582721332</v>
      </c>
      <c r="U1701" s="25">
        <v>43140.320277777777</v>
      </c>
      <c r="V1701">
        <v>31</v>
      </c>
      <c r="W1701">
        <v>8411</v>
      </c>
      <c r="X1701" t="s">
        <v>1070</v>
      </c>
      <c r="Y1701" t="s">
        <v>962</v>
      </c>
      <c r="Z1701" s="25">
        <v>43139.995833333334</v>
      </c>
      <c r="AA1701">
        <v>200.6</v>
      </c>
      <c r="AB1701">
        <v>-0.6</v>
      </c>
      <c r="AC1701" s="24">
        <v>-3.0000000000000001E-3</v>
      </c>
      <c r="AD1701">
        <v>8700</v>
      </c>
      <c r="AE1701">
        <v>1750370</v>
      </c>
      <c r="AF1701" s="22">
        <v>43139</v>
      </c>
      <c r="AG1701">
        <v>200.9</v>
      </c>
      <c r="AH1701">
        <v>201.2</v>
      </c>
      <c r="AI1701" s="22">
        <v>43140</v>
      </c>
      <c r="AJ1701">
        <v>196.7</v>
      </c>
      <c r="AK1701">
        <v>197.7</v>
      </c>
      <c r="AM1701">
        <v>1</v>
      </c>
      <c r="AN1701" t="s">
        <v>1023</v>
      </c>
      <c r="AO1701">
        <v>4.83</v>
      </c>
      <c r="AP1701">
        <v>3.73</v>
      </c>
      <c r="AQ1701">
        <v>0.15</v>
      </c>
      <c r="AR1701">
        <v>0.5</v>
      </c>
      <c r="AS1701">
        <v>0.97</v>
      </c>
      <c r="AT1701">
        <v>1.01</v>
      </c>
      <c r="AU1701">
        <v>0.40100000000000002</v>
      </c>
      <c r="AV1701">
        <v>198.2</v>
      </c>
      <c r="AW1701">
        <v>195.4</v>
      </c>
      <c r="AX1701">
        <v>197.7</v>
      </c>
    </row>
    <row r="1702" spans="1:50">
      <c r="A1702" s="22">
        <v>43138</v>
      </c>
      <c r="B1702">
        <v>3155</v>
      </c>
      <c r="C1702">
        <v>3360</v>
      </c>
      <c r="D1702">
        <v>3120</v>
      </c>
      <c r="E1702">
        <v>3350</v>
      </c>
      <c r="F1702" s="22">
        <v>43139</v>
      </c>
      <c r="G1702">
        <v>3320</v>
      </c>
      <c r="H1702">
        <v>3350</v>
      </c>
      <c r="I1702">
        <v>3240</v>
      </c>
      <c r="J1702">
        <v>3280</v>
      </c>
      <c r="K1702" s="22">
        <v>43140</v>
      </c>
      <c r="L1702">
        <v>3505</v>
      </c>
      <c r="M1702">
        <v>1.03</v>
      </c>
      <c r="N1702" s="8" t="str">
        <f>IF(AND(AM1702=1,AC1702&lt;-0.005,AE1702&gt;O$1),R1702,"")</f>
        <v/>
      </c>
      <c r="O1702" s="8">
        <f t="shared" si="137"/>
        <v>-4715.5203144056304</v>
      </c>
      <c r="P1702" s="8" t="str">
        <f t="shared" si="141"/>
        <v/>
      </c>
      <c r="Q1702" s="8">
        <f t="shared" si="138"/>
        <v>66379.323149838048</v>
      </c>
      <c r="R1702" s="8">
        <f t="shared" si="139"/>
        <v>12426.900584795341</v>
      </c>
      <c r="S1702" s="8">
        <f t="shared" si="140"/>
        <v>352037.12641200866</v>
      </c>
      <c r="U1702" s="25">
        <v>43140.320277777777</v>
      </c>
      <c r="V1702">
        <v>32</v>
      </c>
      <c r="W1702">
        <v>1360</v>
      </c>
      <c r="X1702" t="s">
        <v>1175</v>
      </c>
      <c r="Y1702" t="s">
        <v>954</v>
      </c>
      <c r="Z1702" s="25">
        <v>43139.998611111114</v>
      </c>
      <c r="AA1702">
        <v>3325</v>
      </c>
      <c r="AB1702">
        <v>45</v>
      </c>
      <c r="AC1702" s="24">
        <v>1.37E-2</v>
      </c>
      <c r="AD1702">
        <v>8680</v>
      </c>
      <c r="AE1702">
        <v>28586970</v>
      </c>
      <c r="AF1702" s="22">
        <v>43139</v>
      </c>
      <c r="AG1702">
        <v>3320</v>
      </c>
      <c r="AH1702">
        <v>3280</v>
      </c>
      <c r="AI1702" s="22">
        <v>43140</v>
      </c>
      <c r="AJ1702">
        <v>3505</v>
      </c>
      <c r="AK1702">
        <v>3420</v>
      </c>
      <c r="AM1702">
        <v>1</v>
      </c>
      <c r="AN1702" t="s">
        <v>1023</v>
      </c>
      <c r="AO1702" s="26">
        <v>7.4999999999999997E-3</v>
      </c>
      <c r="AQ1702">
        <v>0.82</v>
      </c>
      <c r="AR1702">
        <v>0.33</v>
      </c>
      <c r="AS1702">
        <v>1.03</v>
      </c>
      <c r="AT1702">
        <v>0.97</v>
      </c>
      <c r="AU1702">
        <v>2.0630000000000002</v>
      </c>
      <c r="AV1702">
        <v>3505</v>
      </c>
      <c r="AW1702">
        <v>3415</v>
      </c>
      <c r="AX1702">
        <v>3420</v>
      </c>
    </row>
    <row r="1703" spans="1:50">
      <c r="A1703" s="22">
        <v>43138</v>
      </c>
      <c r="B1703">
        <v>656</v>
      </c>
      <c r="C1703">
        <v>666</v>
      </c>
      <c r="D1703">
        <v>650</v>
      </c>
      <c r="E1703">
        <v>652</v>
      </c>
      <c r="F1703" s="22">
        <v>43139</v>
      </c>
      <c r="G1703">
        <v>752</v>
      </c>
      <c r="H1703">
        <v>752</v>
      </c>
      <c r="I1703">
        <v>752</v>
      </c>
      <c r="J1703">
        <v>752</v>
      </c>
      <c r="K1703" s="22">
        <v>43140</v>
      </c>
      <c r="L1703">
        <v>797</v>
      </c>
      <c r="M1703">
        <v>1</v>
      </c>
      <c r="N1703" s="8" t="str">
        <f>IF(AND(AM1703=1,AC1703&lt;-0.005,AE1703&gt;O$1),R1703,"")</f>
        <v/>
      </c>
      <c r="O1703" s="8">
        <f t="shared" si="137"/>
        <v>-4715.5203144056304</v>
      </c>
      <c r="P1703" s="8" t="str">
        <f t="shared" si="141"/>
        <v/>
      </c>
      <c r="Q1703" s="8">
        <f t="shared" si="138"/>
        <v>66379.323149838048</v>
      </c>
      <c r="R1703" s="8">
        <f t="shared" si="139"/>
        <v>628.14070351757675</v>
      </c>
      <c r="S1703" s="8">
        <f t="shared" si="140"/>
        <v>352037.12641200866</v>
      </c>
      <c r="U1703" s="25">
        <v>43140.320289351854</v>
      </c>
      <c r="V1703">
        <v>33</v>
      </c>
      <c r="W1703">
        <v>9133</v>
      </c>
      <c r="X1703" t="s">
        <v>1517</v>
      </c>
      <c r="Y1703" t="s">
        <v>960</v>
      </c>
      <c r="Z1703" s="25">
        <v>43139.986805555556</v>
      </c>
      <c r="AA1703">
        <v>797</v>
      </c>
      <c r="AB1703">
        <v>45</v>
      </c>
      <c r="AC1703" s="24">
        <v>5.9799999999999999E-2</v>
      </c>
      <c r="AD1703">
        <v>8600</v>
      </c>
      <c r="AE1703">
        <v>6872190</v>
      </c>
      <c r="AF1703" s="22">
        <v>43139</v>
      </c>
      <c r="AG1703">
        <v>752</v>
      </c>
      <c r="AH1703">
        <v>752</v>
      </c>
      <c r="AI1703" s="22">
        <v>43140</v>
      </c>
      <c r="AJ1703">
        <v>797</v>
      </c>
      <c r="AK1703">
        <v>796</v>
      </c>
      <c r="AM1703">
        <v>2</v>
      </c>
      <c r="AN1703" t="s">
        <v>1023</v>
      </c>
      <c r="AO1703">
        <v>0</v>
      </c>
      <c r="AP1703">
        <v>0</v>
      </c>
      <c r="AQ1703">
        <v>0.4</v>
      </c>
      <c r="AR1703">
        <v>0.74</v>
      </c>
      <c r="AS1703">
        <v>1</v>
      </c>
      <c r="AT1703">
        <v>1.08</v>
      </c>
      <c r="AU1703">
        <v>0.77100000000000002</v>
      </c>
      <c r="AV1703">
        <v>800</v>
      </c>
      <c r="AW1703">
        <v>796</v>
      </c>
      <c r="AX1703">
        <v>796</v>
      </c>
    </row>
    <row r="1704" spans="1:50">
      <c r="A1704" s="22">
        <v>43138</v>
      </c>
      <c r="B1704">
        <v>621</v>
      </c>
      <c r="C1704">
        <v>647</v>
      </c>
      <c r="D1704">
        <v>617</v>
      </c>
      <c r="E1704">
        <v>636</v>
      </c>
      <c r="F1704" s="22">
        <v>43139</v>
      </c>
      <c r="G1704">
        <v>598</v>
      </c>
      <c r="H1704">
        <v>598</v>
      </c>
      <c r="I1704">
        <v>554</v>
      </c>
      <c r="J1704">
        <v>560</v>
      </c>
      <c r="K1704" s="22">
        <v>43140</v>
      </c>
      <c r="L1704">
        <v>524</v>
      </c>
      <c r="M1704">
        <v>1.06</v>
      </c>
      <c r="N1704" s="8" t="str">
        <f>IF(AND(AM1704=1,AC1704&lt;-0.005,AE1704&gt;O$1),R1704,"")</f>
        <v/>
      </c>
      <c r="O1704" s="8">
        <f t="shared" si="137"/>
        <v>-4715.5203144056304</v>
      </c>
      <c r="P1704" s="8" t="str">
        <f t="shared" si="141"/>
        <v/>
      </c>
      <c r="Q1704" s="8">
        <f t="shared" si="138"/>
        <v>66379.323149838048</v>
      </c>
      <c r="R1704" s="8">
        <f t="shared" si="139"/>
        <v>-7518.7969924812023</v>
      </c>
      <c r="S1704" s="8">
        <f t="shared" si="140"/>
        <v>352037.12641200866</v>
      </c>
      <c r="U1704" s="25">
        <v>43140.320289351854</v>
      </c>
      <c r="V1704">
        <v>34</v>
      </c>
      <c r="W1704">
        <v>6079</v>
      </c>
      <c r="X1704" t="s">
        <v>1055</v>
      </c>
      <c r="Y1704" t="s">
        <v>957</v>
      </c>
      <c r="Z1704" s="25">
        <v>43139.997916666667</v>
      </c>
      <c r="AA1704">
        <v>563</v>
      </c>
      <c r="AB1704">
        <v>3</v>
      </c>
      <c r="AC1704" s="24">
        <v>5.4000000000000003E-3</v>
      </c>
      <c r="AD1704">
        <v>8000</v>
      </c>
      <c r="AE1704">
        <v>4481030</v>
      </c>
      <c r="AF1704" s="22">
        <v>43139</v>
      </c>
      <c r="AG1704">
        <v>598</v>
      </c>
      <c r="AH1704">
        <v>560</v>
      </c>
      <c r="AI1704" s="22">
        <v>43140</v>
      </c>
      <c r="AJ1704">
        <v>524</v>
      </c>
      <c r="AK1704">
        <v>532</v>
      </c>
      <c r="AM1704">
        <v>2</v>
      </c>
      <c r="AN1704" t="s">
        <v>1023</v>
      </c>
      <c r="AO1704">
        <v>0</v>
      </c>
      <c r="AP1704">
        <v>0</v>
      </c>
      <c r="AQ1704">
        <v>1</v>
      </c>
      <c r="AR1704">
        <v>0.87</v>
      </c>
      <c r="AS1704">
        <v>1.06</v>
      </c>
      <c r="AT1704">
        <v>1.1100000000000001</v>
      </c>
      <c r="AU1704">
        <v>1.7569999999999999</v>
      </c>
      <c r="AV1704">
        <v>543</v>
      </c>
      <c r="AW1704">
        <v>520</v>
      </c>
      <c r="AX1704">
        <v>532</v>
      </c>
    </row>
    <row r="1705" spans="1:50">
      <c r="A1705" s="22">
        <v>43138</v>
      </c>
      <c r="B1705">
        <v>1800</v>
      </c>
      <c r="C1705">
        <v>1803</v>
      </c>
      <c r="D1705">
        <v>1734</v>
      </c>
      <c r="E1705">
        <v>1776</v>
      </c>
      <c r="F1705" s="22">
        <v>43139</v>
      </c>
      <c r="G1705">
        <v>1800</v>
      </c>
      <c r="H1705">
        <v>1915</v>
      </c>
      <c r="I1705">
        <v>1783</v>
      </c>
      <c r="J1705">
        <v>1908</v>
      </c>
      <c r="K1705" s="22">
        <v>43140</v>
      </c>
      <c r="L1705">
        <v>1876</v>
      </c>
      <c r="M1705">
        <v>1.02</v>
      </c>
      <c r="N1705" s="8" t="str">
        <f>IF(AND(AM1705=1,AC1705&lt;-0.005,AE1705&gt;O$1),R1705,"")</f>
        <v/>
      </c>
      <c r="O1705" s="8">
        <f t="shared" si="137"/>
        <v>-4715.5203144056304</v>
      </c>
      <c r="P1705" s="8" t="str">
        <f t="shared" si="141"/>
        <v/>
      </c>
      <c r="Q1705" s="8">
        <f t="shared" si="138"/>
        <v>66379.323149838048</v>
      </c>
      <c r="R1705" s="8">
        <f t="shared" si="139"/>
        <v>-60449.859418931606</v>
      </c>
      <c r="S1705" s="8">
        <f t="shared" si="140"/>
        <v>291587.26699307706</v>
      </c>
      <c r="U1705" s="25">
        <v>43140.320289351854</v>
      </c>
      <c r="V1705">
        <v>35</v>
      </c>
      <c r="W1705">
        <v>2372</v>
      </c>
      <c r="X1705" t="s">
        <v>1516</v>
      </c>
      <c r="Y1705" t="s">
        <v>962</v>
      </c>
      <c r="Z1705" s="25">
        <v>43139.967361111114</v>
      </c>
      <c r="AA1705">
        <v>2085</v>
      </c>
      <c r="AB1705">
        <v>177</v>
      </c>
      <c r="AC1705" s="24">
        <v>9.2799999999999994E-2</v>
      </c>
      <c r="AD1705">
        <v>7800</v>
      </c>
      <c r="AE1705">
        <v>16101700</v>
      </c>
      <c r="AF1705" s="22">
        <v>43139</v>
      </c>
      <c r="AG1705">
        <v>1800</v>
      </c>
      <c r="AH1705">
        <v>1908</v>
      </c>
      <c r="AI1705" s="22">
        <v>43140</v>
      </c>
      <c r="AJ1705">
        <v>1876</v>
      </c>
      <c r="AK1705">
        <v>2134</v>
      </c>
      <c r="AM1705">
        <v>1</v>
      </c>
      <c r="AN1705">
        <v>0.05</v>
      </c>
      <c r="AO1705">
        <v>3.35</v>
      </c>
      <c r="AP1705">
        <v>0.52</v>
      </c>
      <c r="AQ1705">
        <v>0.6</v>
      </c>
      <c r="AR1705">
        <v>0.78</v>
      </c>
      <c r="AS1705">
        <v>1.02</v>
      </c>
      <c r="AT1705">
        <v>1.0900000000000001</v>
      </c>
      <c r="AU1705">
        <v>0.58799999999999997</v>
      </c>
      <c r="AV1705">
        <v>2135</v>
      </c>
      <c r="AW1705">
        <v>1865</v>
      </c>
      <c r="AX1705">
        <v>2134</v>
      </c>
    </row>
    <row r="1706" spans="1:50">
      <c r="A1706" s="22">
        <v>43138</v>
      </c>
      <c r="B1706">
        <v>1243</v>
      </c>
      <c r="C1706">
        <v>1257</v>
      </c>
      <c r="D1706">
        <v>1171</v>
      </c>
      <c r="E1706">
        <v>1172</v>
      </c>
      <c r="F1706" s="22">
        <v>43139</v>
      </c>
      <c r="G1706">
        <v>1174</v>
      </c>
      <c r="H1706">
        <v>1227</v>
      </c>
      <c r="I1706">
        <v>1174</v>
      </c>
      <c r="J1706">
        <v>1217</v>
      </c>
      <c r="K1706" s="22">
        <v>43140</v>
      </c>
      <c r="L1706">
        <v>1097</v>
      </c>
      <c r="M1706">
        <v>1.1100000000000001</v>
      </c>
      <c r="N1706" s="8" t="str">
        <f>IF(AND(AM1706=1,AC1706&lt;-0.005,AE1706&gt;O$1),R1706,"")</f>
        <v/>
      </c>
      <c r="O1706" s="8">
        <f t="shared" si="137"/>
        <v>-4715.5203144056304</v>
      </c>
      <c r="P1706" s="8" t="str">
        <f t="shared" si="141"/>
        <v/>
      </c>
      <c r="Q1706" s="8">
        <f t="shared" si="138"/>
        <v>66379.323149838048</v>
      </c>
      <c r="R1706" s="8">
        <f t="shared" si="139"/>
        <v>-36348.26711749789</v>
      </c>
      <c r="S1706" s="8">
        <f t="shared" si="140"/>
        <v>255238.99987557917</v>
      </c>
      <c r="U1706" s="25">
        <v>43140.320289351854</v>
      </c>
      <c r="V1706">
        <v>38</v>
      </c>
      <c r="W1706">
        <v>2362</v>
      </c>
      <c r="X1706" t="s">
        <v>1515</v>
      </c>
      <c r="Y1706" t="s">
        <v>960</v>
      </c>
      <c r="Z1706" s="25">
        <v>43139.997916666667</v>
      </c>
      <c r="AA1706">
        <v>1270</v>
      </c>
      <c r="AB1706">
        <v>53</v>
      </c>
      <c r="AC1706" s="24">
        <v>4.3499999999999997E-2</v>
      </c>
      <c r="AD1706">
        <v>5800</v>
      </c>
      <c r="AE1706">
        <v>7164380</v>
      </c>
      <c r="AF1706" s="22">
        <v>43139</v>
      </c>
      <c r="AG1706">
        <v>1174</v>
      </c>
      <c r="AH1706">
        <v>1217</v>
      </c>
      <c r="AI1706" s="22">
        <v>43140</v>
      </c>
      <c r="AJ1706">
        <v>1097</v>
      </c>
      <c r="AK1706">
        <v>1183</v>
      </c>
      <c r="AM1706">
        <v>1</v>
      </c>
      <c r="AN1706">
        <v>0</v>
      </c>
      <c r="AO1706">
        <v>5.73</v>
      </c>
      <c r="AP1706">
        <v>2.88</v>
      </c>
      <c r="AQ1706">
        <v>0.98</v>
      </c>
      <c r="AR1706">
        <v>0.99</v>
      </c>
      <c r="AS1706">
        <v>1.1100000000000001</v>
      </c>
      <c r="AT1706">
        <v>1.27</v>
      </c>
      <c r="AU1706">
        <v>0.59199999999999997</v>
      </c>
      <c r="AV1706">
        <v>1196</v>
      </c>
      <c r="AW1706">
        <v>1096</v>
      </c>
      <c r="AX1706">
        <v>1183</v>
      </c>
    </row>
    <row r="1707" spans="1:50">
      <c r="A1707" s="22">
        <v>43138</v>
      </c>
      <c r="B1707">
        <v>1400</v>
      </c>
      <c r="C1707">
        <v>1400</v>
      </c>
      <c r="D1707">
        <v>1280</v>
      </c>
      <c r="E1707">
        <v>1284</v>
      </c>
      <c r="F1707" s="22">
        <v>43139</v>
      </c>
      <c r="G1707">
        <v>1300</v>
      </c>
      <c r="H1707">
        <v>1438</v>
      </c>
      <c r="I1707">
        <v>1300</v>
      </c>
      <c r="J1707">
        <v>1437</v>
      </c>
      <c r="K1707" s="22">
        <v>43140</v>
      </c>
      <c r="L1707">
        <v>1551</v>
      </c>
      <c r="M1707">
        <v>1.1299999999999999</v>
      </c>
      <c r="N1707" s="8" t="str">
        <f>IF(AND(AM1707=1,AC1707&lt;-0.005,AE1707&gt;O$1),R1707,"")</f>
        <v/>
      </c>
      <c r="O1707" s="8">
        <f t="shared" si="137"/>
        <v>-4715.5203144056304</v>
      </c>
      <c r="P1707" s="8" t="str">
        <f t="shared" si="141"/>
        <v/>
      </c>
      <c r="Q1707" s="8">
        <f t="shared" si="138"/>
        <v>66379.323149838048</v>
      </c>
      <c r="R1707" s="8">
        <f t="shared" si="139"/>
        <v>-13488.080301129246</v>
      </c>
      <c r="S1707" s="8">
        <f t="shared" si="140"/>
        <v>255238.99987557917</v>
      </c>
      <c r="U1707" s="25">
        <v>43140.320289351854</v>
      </c>
      <c r="V1707">
        <v>39</v>
      </c>
      <c r="W1707">
        <v>1439</v>
      </c>
      <c r="X1707" t="s">
        <v>1514</v>
      </c>
      <c r="Y1707" t="s">
        <v>960</v>
      </c>
      <c r="Z1707" s="25">
        <v>43139.99722222222</v>
      </c>
      <c r="AA1707">
        <v>1735</v>
      </c>
      <c r="AB1707">
        <v>298</v>
      </c>
      <c r="AC1707" s="24">
        <v>0.2074</v>
      </c>
      <c r="AD1707">
        <v>5600</v>
      </c>
      <c r="AE1707">
        <v>9623700</v>
      </c>
      <c r="AF1707" s="22">
        <v>43139</v>
      </c>
      <c r="AG1707">
        <v>1300</v>
      </c>
      <c r="AH1707">
        <v>1437</v>
      </c>
      <c r="AI1707" s="22">
        <v>43140</v>
      </c>
      <c r="AJ1707">
        <v>1551</v>
      </c>
      <c r="AK1707">
        <v>1594</v>
      </c>
      <c r="AM1707">
        <v>2</v>
      </c>
      <c r="AN1707" t="s">
        <v>1023</v>
      </c>
      <c r="AO1707">
        <v>0</v>
      </c>
      <c r="AP1707">
        <v>2.99</v>
      </c>
      <c r="AQ1707">
        <v>1</v>
      </c>
      <c r="AR1707">
        <v>0.8</v>
      </c>
      <c r="AS1707">
        <v>1.1299999999999999</v>
      </c>
      <c r="AT1707">
        <v>1.1599999999999999</v>
      </c>
      <c r="AU1707">
        <v>0.88900000000000001</v>
      </c>
      <c r="AV1707">
        <v>1700</v>
      </c>
      <c r="AW1707">
        <v>1551</v>
      </c>
      <c r="AX1707">
        <v>1594</v>
      </c>
    </row>
    <row r="1708" spans="1:50">
      <c r="A1708" s="22">
        <v>43138</v>
      </c>
      <c r="B1708">
        <v>618</v>
      </c>
      <c r="C1708">
        <v>634</v>
      </c>
      <c r="D1708">
        <v>615</v>
      </c>
      <c r="E1708">
        <v>624</v>
      </c>
      <c r="F1708" s="22">
        <v>43139</v>
      </c>
      <c r="G1708">
        <v>615</v>
      </c>
      <c r="H1708">
        <v>615</v>
      </c>
      <c r="I1708">
        <v>595</v>
      </c>
      <c r="J1708">
        <v>603</v>
      </c>
      <c r="K1708" s="22">
        <v>43140</v>
      </c>
      <c r="L1708">
        <v>583</v>
      </c>
      <c r="M1708">
        <v>1.02</v>
      </c>
      <c r="N1708" s="8" t="str">
        <f>IF(AND(AM1708=1,AC1708&lt;-0.005,AE1708&gt;O$1),R1708,"")</f>
        <v/>
      </c>
      <c r="O1708" s="8">
        <f t="shared" si="137"/>
        <v>-4715.5203144056304</v>
      </c>
      <c r="P1708" s="8" t="str">
        <f t="shared" si="141"/>
        <v/>
      </c>
      <c r="Q1708" s="8">
        <f t="shared" si="138"/>
        <v>66379.323149838048</v>
      </c>
      <c r="R1708" s="8">
        <f t="shared" si="139"/>
        <v>-60331.8250377074</v>
      </c>
      <c r="S1708" s="8">
        <f t="shared" si="140"/>
        <v>194907.17483787177</v>
      </c>
      <c r="U1708" s="25">
        <v>43140.320289351854</v>
      </c>
      <c r="V1708">
        <v>40</v>
      </c>
      <c r="W1708">
        <v>2193</v>
      </c>
      <c r="X1708" t="s">
        <v>576</v>
      </c>
      <c r="Y1708" t="s">
        <v>962</v>
      </c>
      <c r="Z1708" s="25">
        <v>43139.998611111114</v>
      </c>
      <c r="AA1708">
        <v>617</v>
      </c>
      <c r="AB1708">
        <v>14</v>
      </c>
      <c r="AC1708" s="24">
        <v>2.3199999999999998E-2</v>
      </c>
      <c r="AD1708">
        <v>5500</v>
      </c>
      <c r="AE1708">
        <v>3422690</v>
      </c>
      <c r="AF1708" s="22">
        <v>43139</v>
      </c>
      <c r="AG1708">
        <v>615</v>
      </c>
      <c r="AH1708">
        <v>603</v>
      </c>
      <c r="AI1708" s="22">
        <v>43140</v>
      </c>
      <c r="AJ1708">
        <v>583</v>
      </c>
      <c r="AK1708">
        <v>663</v>
      </c>
      <c r="AM1708">
        <v>1</v>
      </c>
      <c r="AN1708">
        <v>0.05</v>
      </c>
      <c r="AO1708">
        <v>3.01</v>
      </c>
      <c r="AP1708" t="s">
        <v>956</v>
      </c>
      <c r="AQ1708">
        <v>0.56999999999999995</v>
      </c>
      <c r="AR1708">
        <v>0.23</v>
      </c>
      <c r="AS1708">
        <v>1.02</v>
      </c>
      <c r="AT1708">
        <v>1</v>
      </c>
      <c r="AU1708">
        <v>2.5910000000000002</v>
      </c>
      <c r="AV1708">
        <v>667</v>
      </c>
      <c r="AW1708">
        <v>582</v>
      </c>
      <c r="AX1708">
        <v>663</v>
      </c>
    </row>
    <row r="1709" spans="1:50">
      <c r="A1709" s="22">
        <v>43138</v>
      </c>
      <c r="B1709">
        <v>873</v>
      </c>
      <c r="C1709">
        <v>875</v>
      </c>
      <c r="D1709">
        <v>837</v>
      </c>
      <c r="E1709">
        <v>837</v>
      </c>
      <c r="F1709" s="22">
        <v>43139</v>
      </c>
      <c r="G1709">
        <v>838</v>
      </c>
      <c r="H1709">
        <v>869</v>
      </c>
      <c r="I1709">
        <v>753</v>
      </c>
      <c r="J1709">
        <v>762</v>
      </c>
      <c r="K1709" s="22">
        <v>43140</v>
      </c>
      <c r="L1709">
        <v>763</v>
      </c>
      <c r="M1709">
        <v>1.01</v>
      </c>
      <c r="N1709" s="8" t="str">
        <f>IF(AND(AM1709=1,AC1709&lt;-0.005,AE1709&gt;O$1),R1709,"")</f>
        <v/>
      </c>
      <c r="O1709" s="8">
        <f t="shared" si="137"/>
        <v>-4715.5203144056304</v>
      </c>
      <c r="P1709" s="8" t="str">
        <f t="shared" si="141"/>
        <v/>
      </c>
      <c r="Q1709" s="8">
        <f t="shared" si="138"/>
        <v>66379.323149838048</v>
      </c>
      <c r="R1709" s="8">
        <f t="shared" si="139"/>
        <v>-13392.85714285715</v>
      </c>
      <c r="S1709" s="8">
        <f t="shared" si="140"/>
        <v>181514.31769501462</v>
      </c>
      <c r="U1709" s="25">
        <v>43140.320289351854</v>
      </c>
      <c r="V1709">
        <v>42</v>
      </c>
      <c r="W1709">
        <v>1719</v>
      </c>
      <c r="X1709" t="s">
        <v>1513</v>
      </c>
      <c r="Y1709" t="s">
        <v>962</v>
      </c>
      <c r="Z1709" s="25">
        <v>43139.961805555555</v>
      </c>
      <c r="AA1709">
        <v>765</v>
      </c>
      <c r="AB1709">
        <v>3</v>
      </c>
      <c r="AC1709" s="24">
        <v>3.8999999999999998E-3</v>
      </c>
      <c r="AD1709">
        <v>5100</v>
      </c>
      <c r="AE1709">
        <v>3899900</v>
      </c>
      <c r="AF1709" s="22">
        <v>43139</v>
      </c>
      <c r="AG1709">
        <v>838</v>
      </c>
      <c r="AH1709">
        <v>762</v>
      </c>
      <c r="AI1709" s="22">
        <v>43140</v>
      </c>
      <c r="AJ1709">
        <v>763</v>
      </c>
      <c r="AK1709">
        <v>784</v>
      </c>
      <c r="AM1709">
        <v>1</v>
      </c>
      <c r="AN1709" t="s">
        <v>1023</v>
      </c>
      <c r="AO1709">
        <v>5.13</v>
      </c>
      <c r="AP1709">
        <v>3.28</v>
      </c>
      <c r="AQ1709">
        <v>0.55000000000000004</v>
      </c>
      <c r="AR1709">
        <v>0.51</v>
      </c>
      <c r="AS1709">
        <v>1.01</v>
      </c>
      <c r="AT1709">
        <v>1.01</v>
      </c>
      <c r="AU1709">
        <v>0.48599999999999999</v>
      </c>
      <c r="AV1709">
        <v>784</v>
      </c>
      <c r="AW1709">
        <v>751</v>
      </c>
      <c r="AX1709">
        <v>784</v>
      </c>
    </row>
    <row r="1710" spans="1:50">
      <c r="A1710" s="22">
        <v>43138</v>
      </c>
      <c r="B1710">
        <v>767</v>
      </c>
      <c r="C1710">
        <v>767</v>
      </c>
      <c r="D1710">
        <v>688</v>
      </c>
      <c r="E1710">
        <v>693</v>
      </c>
      <c r="F1710" s="22">
        <v>43139</v>
      </c>
      <c r="G1710">
        <v>721</v>
      </c>
      <c r="H1710">
        <v>763</v>
      </c>
      <c r="I1710">
        <v>702</v>
      </c>
      <c r="J1710">
        <v>750</v>
      </c>
      <c r="K1710" s="22">
        <v>43140</v>
      </c>
      <c r="L1710">
        <v>680</v>
      </c>
      <c r="M1710">
        <v>1.05</v>
      </c>
      <c r="N1710" s="8" t="str">
        <f>IF(AND(AM1710=1,AC1710&lt;-0.005,AE1710&gt;O$1),R1710,"")</f>
        <v/>
      </c>
      <c r="O1710" s="8">
        <f t="shared" si="137"/>
        <v>-4715.5203144056304</v>
      </c>
      <c r="P1710" s="8" t="str">
        <f t="shared" si="141"/>
        <v/>
      </c>
      <c r="Q1710" s="8">
        <f t="shared" si="138"/>
        <v>66379.323149838048</v>
      </c>
      <c r="R1710" s="8">
        <f t="shared" si="139"/>
        <v>-35519.125683060091</v>
      </c>
      <c r="S1710" s="8">
        <f t="shared" si="140"/>
        <v>181514.31769501462</v>
      </c>
      <c r="U1710" s="25">
        <v>43140.320289351854</v>
      </c>
      <c r="V1710">
        <v>43</v>
      </c>
      <c r="W1710">
        <v>4594</v>
      </c>
      <c r="X1710" t="s">
        <v>1140</v>
      </c>
      <c r="Y1710" t="s">
        <v>957</v>
      </c>
      <c r="Z1710" s="25">
        <v>43139.995833333334</v>
      </c>
      <c r="AA1710">
        <v>745.5</v>
      </c>
      <c r="AB1710">
        <v>-4.5</v>
      </c>
      <c r="AC1710" s="24">
        <v>-6.0000000000000001E-3</v>
      </c>
      <c r="AD1710">
        <v>5000</v>
      </c>
      <c r="AE1710">
        <v>3751650</v>
      </c>
      <c r="AF1710" s="22">
        <v>43139</v>
      </c>
      <c r="AG1710">
        <v>721</v>
      </c>
      <c r="AH1710">
        <v>750</v>
      </c>
      <c r="AI1710" s="22">
        <v>43140</v>
      </c>
      <c r="AJ1710">
        <v>680</v>
      </c>
      <c r="AK1710">
        <v>732</v>
      </c>
      <c r="AM1710">
        <v>2</v>
      </c>
      <c r="AN1710" t="s">
        <v>1023</v>
      </c>
      <c r="AO1710">
        <v>85.9</v>
      </c>
      <c r="AP1710">
        <v>0</v>
      </c>
      <c r="AQ1710">
        <v>0.79</v>
      </c>
      <c r="AR1710">
        <v>0.86</v>
      </c>
      <c r="AS1710">
        <v>1.05</v>
      </c>
      <c r="AT1710">
        <v>1.23</v>
      </c>
      <c r="AU1710">
        <v>2.1150000000000002</v>
      </c>
      <c r="AV1710">
        <v>733</v>
      </c>
      <c r="AW1710">
        <v>673</v>
      </c>
      <c r="AX1710">
        <v>732</v>
      </c>
    </row>
    <row r="1711" spans="1:50">
      <c r="A1711" s="22">
        <v>43138</v>
      </c>
      <c r="B1711">
        <v>660</v>
      </c>
      <c r="C1711">
        <v>679</v>
      </c>
      <c r="D1711">
        <v>612</v>
      </c>
      <c r="E1711">
        <v>621</v>
      </c>
      <c r="F1711" s="22">
        <v>43139</v>
      </c>
      <c r="G1711">
        <v>637</v>
      </c>
      <c r="H1711">
        <v>673</v>
      </c>
      <c r="I1711">
        <v>635</v>
      </c>
      <c r="J1711">
        <v>670</v>
      </c>
      <c r="K1711" s="22">
        <v>43140</v>
      </c>
      <c r="L1711">
        <v>630</v>
      </c>
      <c r="M1711">
        <v>1.03</v>
      </c>
      <c r="N1711" s="8" t="str">
        <f>IF(AND(AM1711=1,AC1711&lt;-0.005,AE1711&gt;O$1),R1711,"")</f>
        <v/>
      </c>
      <c r="O1711" s="8">
        <f t="shared" si="137"/>
        <v>-4715.5203144056304</v>
      </c>
      <c r="P1711" s="8" t="str">
        <f t="shared" si="141"/>
        <v/>
      </c>
      <c r="Q1711" s="8">
        <f t="shared" si="138"/>
        <v>66379.323149838048</v>
      </c>
      <c r="R1711" s="8">
        <f t="shared" si="139"/>
        <v>-30551.415797317459</v>
      </c>
      <c r="S1711" s="8">
        <f t="shared" si="140"/>
        <v>181514.31769501462</v>
      </c>
      <c r="U1711" s="25">
        <v>43140.320289351854</v>
      </c>
      <c r="V1711">
        <v>44</v>
      </c>
      <c r="W1711">
        <v>2160</v>
      </c>
      <c r="X1711" t="s">
        <v>1033</v>
      </c>
      <c r="Y1711" t="s">
        <v>957</v>
      </c>
      <c r="Z1711" s="25">
        <v>43139.996527777781</v>
      </c>
      <c r="AA1711">
        <v>660</v>
      </c>
      <c r="AB1711">
        <v>-10</v>
      </c>
      <c r="AC1711" s="24">
        <v>-1.49E-2</v>
      </c>
      <c r="AD1711">
        <v>5000</v>
      </c>
      <c r="AE1711">
        <v>3327000</v>
      </c>
      <c r="AF1711" s="22">
        <v>43139</v>
      </c>
      <c r="AG1711">
        <v>637</v>
      </c>
      <c r="AH1711">
        <v>670</v>
      </c>
      <c r="AI1711" s="22">
        <v>43140</v>
      </c>
      <c r="AJ1711">
        <v>630</v>
      </c>
      <c r="AK1711">
        <v>671</v>
      </c>
      <c r="AM1711">
        <v>2</v>
      </c>
      <c r="AN1711" t="s">
        <v>1023</v>
      </c>
      <c r="AO1711">
        <v>17038</v>
      </c>
      <c r="AP1711">
        <v>0</v>
      </c>
      <c r="AQ1711">
        <v>0.74</v>
      </c>
      <c r="AR1711">
        <v>0.85</v>
      </c>
      <c r="AS1711">
        <v>1.03</v>
      </c>
      <c r="AT1711">
        <v>1.19</v>
      </c>
      <c r="AU1711">
        <v>1.107</v>
      </c>
      <c r="AV1711">
        <v>674</v>
      </c>
      <c r="AW1711">
        <v>627</v>
      </c>
      <c r="AX1711">
        <v>671</v>
      </c>
    </row>
    <row r="1712" spans="1:50">
      <c r="A1712" s="22">
        <v>43138</v>
      </c>
      <c r="B1712">
        <v>111</v>
      </c>
      <c r="C1712">
        <v>114</v>
      </c>
      <c r="D1712">
        <v>106</v>
      </c>
      <c r="E1712">
        <v>106</v>
      </c>
      <c r="F1712" s="22">
        <v>43139</v>
      </c>
      <c r="G1712">
        <v>104</v>
      </c>
      <c r="H1712">
        <v>121</v>
      </c>
      <c r="I1712">
        <v>104</v>
      </c>
      <c r="J1712">
        <v>120</v>
      </c>
      <c r="K1712" s="22">
        <v>43140</v>
      </c>
      <c r="L1712">
        <v>109</v>
      </c>
      <c r="M1712">
        <v>1.1200000000000001</v>
      </c>
      <c r="N1712" s="8" t="str">
        <f>IF(AND(AM1712=1,AC1712&lt;-0.005,AE1712&gt;O$1),R1712,"")</f>
        <v/>
      </c>
      <c r="O1712" s="8">
        <f t="shared" si="137"/>
        <v>-4715.5203144056304</v>
      </c>
      <c r="P1712" s="8" t="str">
        <f t="shared" si="141"/>
        <v/>
      </c>
      <c r="Q1712" s="8">
        <f t="shared" si="138"/>
        <v>66379.323149838048</v>
      </c>
      <c r="R1712" s="8">
        <f t="shared" si="139"/>
        <v>-26086.956521739146</v>
      </c>
      <c r="S1712" s="8">
        <f t="shared" si="140"/>
        <v>181514.31769501462</v>
      </c>
      <c r="U1712" s="25">
        <v>43140.320289351854</v>
      </c>
      <c r="V1712">
        <v>45</v>
      </c>
      <c r="W1712">
        <v>6835</v>
      </c>
      <c r="X1712" t="s">
        <v>1133</v>
      </c>
      <c r="Y1712" t="s">
        <v>954</v>
      </c>
      <c r="Z1712" s="25">
        <v>43139.98541666667</v>
      </c>
      <c r="AA1712">
        <v>124</v>
      </c>
      <c r="AB1712">
        <v>4</v>
      </c>
      <c r="AC1712" s="24">
        <v>3.3300000000000003E-2</v>
      </c>
      <c r="AD1712">
        <v>4900</v>
      </c>
      <c r="AE1712">
        <v>602870</v>
      </c>
      <c r="AF1712" s="22">
        <v>43139</v>
      </c>
      <c r="AG1712">
        <v>104</v>
      </c>
      <c r="AH1712">
        <v>120</v>
      </c>
      <c r="AI1712" s="22">
        <v>43140</v>
      </c>
      <c r="AJ1712">
        <v>109</v>
      </c>
      <c r="AK1712">
        <v>115</v>
      </c>
      <c r="AM1712">
        <v>2</v>
      </c>
      <c r="AN1712" t="s">
        <v>1023</v>
      </c>
      <c r="AO1712">
        <v>175.93</v>
      </c>
      <c r="AP1712">
        <v>0</v>
      </c>
      <c r="AQ1712">
        <v>0.66</v>
      </c>
      <c r="AR1712">
        <v>0.67</v>
      </c>
      <c r="AS1712">
        <v>1.1200000000000001</v>
      </c>
      <c r="AT1712">
        <v>1.58</v>
      </c>
      <c r="AU1712">
        <v>1.252</v>
      </c>
      <c r="AV1712">
        <v>119</v>
      </c>
      <c r="AW1712">
        <v>109</v>
      </c>
      <c r="AX1712">
        <v>115</v>
      </c>
    </row>
    <row r="1713" spans="1:50">
      <c r="A1713" s="22">
        <v>43138</v>
      </c>
      <c r="B1713">
        <v>3950</v>
      </c>
      <c r="C1713">
        <v>3950</v>
      </c>
      <c r="D1713">
        <v>3715</v>
      </c>
      <c r="E1713">
        <v>3750</v>
      </c>
      <c r="F1713" s="22">
        <v>43139</v>
      </c>
      <c r="G1713">
        <v>3785</v>
      </c>
      <c r="H1713">
        <v>4005</v>
      </c>
      <c r="I1713">
        <v>3785</v>
      </c>
      <c r="J1713">
        <v>4000</v>
      </c>
      <c r="K1713" s="22">
        <v>43140</v>
      </c>
      <c r="L1713">
        <v>3500</v>
      </c>
      <c r="M1713">
        <v>1</v>
      </c>
      <c r="N1713" s="8" t="str">
        <f>IF(AND(AM1713=1,AC1713&lt;-0.005,AE1713&gt;O$1),R1713,"")</f>
        <v/>
      </c>
      <c r="O1713" s="8">
        <f t="shared" si="137"/>
        <v>-4715.5203144056304</v>
      </c>
      <c r="P1713" s="8" t="str">
        <f t="shared" si="141"/>
        <v/>
      </c>
      <c r="Q1713" s="8">
        <f t="shared" si="138"/>
        <v>66379.323149838048</v>
      </c>
      <c r="R1713" s="8">
        <f t="shared" si="139"/>
        <v>-19230.76923076922</v>
      </c>
      <c r="S1713" s="8">
        <f t="shared" si="140"/>
        <v>181514.31769501462</v>
      </c>
      <c r="U1713" s="25">
        <v>43140.320289351854</v>
      </c>
      <c r="V1713">
        <v>46</v>
      </c>
      <c r="W1713">
        <v>3131</v>
      </c>
      <c r="X1713" t="s">
        <v>1512</v>
      </c>
      <c r="Y1713" t="s">
        <v>960</v>
      </c>
      <c r="Z1713" s="25">
        <v>43139.997916666667</v>
      </c>
      <c r="AA1713">
        <v>3586</v>
      </c>
      <c r="AB1713">
        <v>-414</v>
      </c>
      <c r="AC1713" s="24">
        <v>-0.10349999999999999</v>
      </c>
      <c r="AD1713">
        <v>4900</v>
      </c>
      <c r="AE1713">
        <v>17614250</v>
      </c>
      <c r="AF1713" s="22">
        <v>43139</v>
      </c>
      <c r="AG1713">
        <v>3785</v>
      </c>
      <c r="AH1713">
        <v>4000</v>
      </c>
      <c r="AI1713" s="22">
        <v>43140</v>
      </c>
      <c r="AJ1713">
        <v>3500</v>
      </c>
      <c r="AK1713">
        <v>3640</v>
      </c>
      <c r="AM1713">
        <v>2</v>
      </c>
      <c r="AN1713" t="s">
        <v>1023</v>
      </c>
      <c r="AO1713">
        <v>0</v>
      </c>
      <c r="AP1713">
        <v>3.25</v>
      </c>
      <c r="AQ1713">
        <v>0.66</v>
      </c>
      <c r="AR1713">
        <v>0.47</v>
      </c>
      <c r="AS1713">
        <v>1</v>
      </c>
      <c r="AT1713">
        <v>1.05</v>
      </c>
      <c r="AU1713">
        <v>0.92300000000000004</v>
      </c>
      <c r="AV1713">
        <v>3640</v>
      </c>
      <c r="AW1713">
        <v>3430</v>
      </c>
      <c r="AX1713">
        <v>3640</v>
      </c>
    </row>
    <row r="1714" spans="1:50">
      <c r="A1714" s="22">
        <v>43138</v>
      </c>
      <c r="B1714">
        <v>734</v>
      </c>
      <c r="C1714">
        <v>734</v>
      </c>
      <c r="D1714">
        <v>703</v>
      </c>
      <c r="E1714">
        <v>703</v>
      </c>
      <c r="F1714" s="22">
        <v>43139</v>
      </c>
      <c r="G1714">
        <v>714</v>
      </c>
      <c r="H1714">
        <v>715</v>
      </c>
      <c r="I1714">
        <v>704</v>
      </c>
      <c r="J1714">
        <v>704</v>
      </c>
      <c r="K1714" s="22">
        <v>43140</v>
      </c>
      <c r="L1714">
        <v>712</v>
      </c>
      <c r="M1714">
        <v>0.88</v>
      </c>
      <c r="N1714" s="8" t="str">
        <f>IF(AND(AM1714=1,AC1714&lt;-0.005,AE1714&gt;O$1),R1714,"")</f>
        <v/>
      </c>
      <c r="O1714" s="8">
        <f t="shared" si="137"/>
        <v>-4715.5203144056304</v>
      </c>
      <c r="P1714" s="8" t="str">
        <f t="shared" si="141"/>
        <v/>
      </c>
      <c r="Q1714" s="8">
        <f t="shared" si="138"/>
        <v>66379.323149838048</v>
      </c>
      <c r="R1714" s="8">
        <f t="shared" si="139"/>
        <v>-22788.203753351223</v>
      </c>
      <c r="S1714" s="8">
        <f t="shared" si="140"/>
        <v>181514.31769501462</v>
      </c>
      <c r="U1714" s="25">
        <v>43140.320289351854</v>
      </c>
      <c r="V1714">
        <v>47</v>
      </c>
      <c r="W1714">
        <v>3284</v>
      </c>
      <c r="X1714" t="s">
        <v>1511</v>
      </c>
      <c r="Y1714" t="s">
        <v>962</v>
      </c>
      <c r="Z1714" s="25">
        <v>43139.99722222222</v>
      </c>
      <c r="AA1714">
        <v>763</v>
      </c>
      <c r="AB1714">
        <v>59</v>
      </c>
      <c r="AC1714" s="24">
        <v>8.3799999999999999E-2</v>
      </c>
      <c r="AD1714">
        <v>4700</v>
      </c>
      <c r="AE1714">
        <v>3564880</v>
      </c>
      <c r="AF1714" s="22">
        <v>43139</v>
      </c>
      <c r="AG1714">
        <v>714</v>
      </c>
      <c r="AH1714">
        <v>704</v>
      </c>
      <c r="AI1714" s="22">
        <v>43140</v>
      </c>
      <c r="AJ1714">
        <v>712</v>
      </c>
      <c r="AK1714">
        <v>746</v>
      </c>
      <c r="AM1714" t="s">
        <v>1068</v>
      </c>
      <c r="AN1714">
        <v>0</v>
      </c>
      <c r="AO1714">
        <v>21.49</v>
      </c>
      <c r="AP1714">
        <v>3.58</v>
      </c>
      <c r="AQ1714">
        <v>0</v>
      </c>
      <c r="AR1714">
        <v>0.13</v>
      </c>
      <c r="AS1714">
        <v>0.88</v>
      </c>
      <c r="AT1714">
        <v>0.88</v>
      </c>
      <c r="AU1714">
        <v>0.85799999999999998</v>
      </c>
      <c r="AV1714">
        <v>748</v>
      </c>
      <c r="AW1714">
        <v>711</v>
      </c>
      <c r="AX1714">
        <v>746</v>
      </c>
    </row>
    <row r="1715" spans="1:50">
      <c r="A1715" s="22">
        <v>43138</v>
      </c>
      <c r="B1715">
        <v>111</v>
      </c>
      <c r="C1715">
        <v>112</v>
      </c>
      <c r="D1715">
        <v>106</v>
      </c>
      <c r="E1715">
        <v>106</v>
      </c>
      <c r="F1715" s="22">
        <v>43139</v>
      </c>
      <c r="G1715">
        <v>106</v>
      </c>
      <c r="H1715">
        <v>110</v>
      </c>
      <c r="I1715">
        <v>106</v>
      </c>
      <c r="J1715">
        <v>109</v>
      </c>
      <c r="K1715" s="22">
        <v>43140</v>
      </c>
      <c r="L1715">
        <v>104</v>
      </c>
      <c r="M1715">
        <v>0.99</v>
      </c>
      <c r="N1715" s="8" t="str">
        <f>IF(AND(AM1715=1,AC1715&lt;-0.005,AE1715&gt;O$1),R1715,"")</f>
        <v/>
      </c>
      <c r="O1715" s="8">
        <f t="shared" si="137"/>
        <v>-4715.5203144056304</v>
      </c>
      <c r="P1715" s="8" t="str">
        <f t="shared" si="141"/>
        <v/>
      </c>
      <c r="Q1715" s="8">
        <f t="shared" si="138"/>
        <v>66379.323149838048</v>
      </c>
      <c r="R1715" s="8">
        <f t="shared" si="139"/>
        <v>-18518.518518518544</v>
      </c>
      <c r="S1715" s="8">
        <f t="shared" si="140"/>
        <v>181514.31769501462</v>
      </c>
      <c r="U1715" s="25">
        <v>43140.320289351854</v>
      </c>
      <c r="V1715">
        <v>48</v>
      </c>
      <c r="W1715">
        <v>3202</v>
      </c>
      <c r="X1715" t="s">
        <v>1510</v>
      </c>
      <c r="Y1715" t="s">
        <v>962</v>
      </c>
      <c r="Z1715" s="25">
        <v>43139.994444444441</v>
      </c>
      <c r="AA1715">
        <v>114</v>
      </c>
      <c r="AB1715">
        <v>5</v>
      </c>
      <c r="AC1715" s="24">
        <v>4.5900000000000003E-2</v>
      </c>
      <c r="AD1715">
        <v>4400</v>
      </c>
      <c r="AE1715">
        <v>501450</v>
      </c>
      <c r="AF1715" s="22">
        <v>43139</v>
      </c>
      <c r="AG1715">
        <v>106</v>
      </c>
      <c r="AH1715">
        <v>109</v>
      </c>
      <c r="AI1715" s="22">
        <v>43140</v>
      </c>
      <c r="AJ1715">
        <v>104</v>
      </c>
      <c r="AK1715">
        <v>108</v>
      </c>
      <c r="AM1715">
        <v>2</v>
      </c>
      <c r="AN1715" t="s">
        <v>1023</v>
      </c>
      <c r="AO1715">
        <v>0</v>
      </c>
      <c r="AP1715">
        <v>0</v>
      </c>
      <c r="AQ1715">
        <v>0.35</v>
      </c>
      <c r="AR1715">
        <v>0.53</v>
      </c>
      <c r="AS1715">
        <v>0.99</v>
      </c>
      <c r="AT1715">
        <v>1.05</v>
      </c>
      <c r="AU1715">
        <v>0.72599999999999998</v>
      </c>
      <c r="AV1715">
        <v>109</v>
      </c>
      <c r="AW1715">
        <v>103</v>
      </c>
      <c r="AX1715">
        <v>108</v>
      </c>
    </row>
    <row r="1716" spans="1:50">
      <c r="A1716" s="22">
        <v>43138</v>
      </c>
      <c r="B1716">
        <v>677.7</v>
      </c>
      <c r="C1716">
        <v>680.3</v>
      </c>
      <c r="D1716">
        <v>656.7</v>
      </c>
      <c r="E1716">
        <v>657</v>
      </c>
      <c r="F1716" s="22">
        <v>43139</v>
      </c>
      <c r="G1716">
        <v>662.9</v>
      </c>
      <c r="H1716">
        <v>666.8</v>
      </c>
      <c r="I1716">
        <v>653.4</v>
      </c>
      <c r="J1716">
        <v>661.7</v>
      </c>
      <c r="K1716" s="22">
        <v>43140</v>
      </c>
      <c r="L1716">
        <v>642.1</v>
      </c>
      <c r="M1716">
        <v>0.97</v>
      </c>
      <c r="N1716" s="8" t="str">
        <f>IF(AND(AM1716=1,AC1716&lt;-0.005,AE1716&gt;O$1),R1716,"")</f>
        <v/>
      </c>
      <c r="O1716" s="8">
        <f t="shared" si="137"/>
        <v>-4715.5203144056304</v>
      </c>
      <c r="P1716" s="8" t="str">
        <f t="shared" si="141"/>
        <v/>
      </c>
      <c r="Q1716" s="8">
        <f t="shared" si="138"/>
        <v>66379.323149838048</v>
      </c>
      <c r="R1716" s="8">
        <f t="shared" si="139"/>
        <v>-6152.8995539147927</v>
      </c>
      <c r="S1716" s="8">
        <f t="shared" si="140"/>
        <v>175361.41814109983</v>
      </c>
      <c r="U1716" s="25">
        <v>43140.320289351854</v>
      </c>
      <c r="V1716">
        <v>49</v>
      </c>
      <c r="W1716">
        <v>8604</v>
      </c>
      <c r="X1716" t="s">
        <v>1039</v>
      </c>
      <c r="Y1716" t="s">
        <v>962</v>
      </c>
      <c r="Z1716" s="25">
        <v>43139.987500000003</v>
      </c>
      <c r="AA1716">
        <v>661.8</v>
      </c>
      <c r="AB1716">
        <v>0.1</v>
      </c>
      <c r="AC1716" s="24">
        <v>2.0000000000000001E-4</v>
      </c>
      <c r="AD1716">
        <v>4400</v>
      </c>
      <c r="AE1716">
        <v>2918670</v>
      </c>
      <c r="AF1716" s="22">
        <v>43139</v>
      </c>
      <c r="AG1716">
        <v>662.9</v>
      </c>
      <c r="AH1716">
        <v>661.7</v>
      </c>
      <c r="AI1716" s="22">
        <v>43140</v>
      </c>
      <c r="AJ1716">
        <v>642.1</v>
      </c>
      <c r="AK1716">
        <v>650.1</v>
      </c>
      <c r="AM1716">
        <v>1</v>
      </c>
      <c r="AN1716">
        <v>0.15</v>
      </c>
      <c r="AO1716">
        <v>10.06</v>
      </c>
      <c r="AP1716" t="s">
        <v>956</v>
      </c>
      <c r="AQ1716">
        <v>0.31</v>
      </c>
      <c r="AR1716">
        <v>0.63</v>
      </c>
      <c r="AS1716">
        <v>0.97</v>
      </c>
      <c r="AT1716">
        <v>1.03</v>
      </c>
      <c r="AU1716">
        <v>0.63100000000000001</v>
      </c>
      <c r="AV1716">
        <v>650.6</v>
      </c>
      <c r="AW1716">
        <v>636.29999999999995</v>
      </c>
      <c r="AX1716">
        <v>650.1</v>
      </c>
    </row>
    <row r="1717" spans="1:50">
      <c r="A1717" s="22">
        <v>43138</v>
      </c>
      <c r="B1717">
        <v>135</v>
      </c>
      <c r="C1717">
        <v>136</v>
      </c>
      <c r="D1717">
        <v>128</v>
      </c>
      <c r="E1717">
        <v>128</v>
      </c>
      <c r="F1717" s="22">
        <v>43139</v>
      </c>
      <c r="G1717">
        <v>132</v>
      </c>
      <c r="H1717">
        <v>135</v>
      </c>
      <c r="I1717">
        <v>130</v>
      </c>
      <c r="J1717">
        <v>134</v>
      </c>
      <c r="K1717" s="22">
        <v>43140</v>
      </c>
      <c r="L1717">
        <v>119</v>
      </c>
      <c r="M1717">
        <v>1.01</v>
      </c>
      <c r="N1717" s="8">
        <f>IF(AND(AM1717=1,AC1717&lt;-0.005,AE1717&gt;O$1),R1717,"")</f>
        <v>-20161.290322580626</v>
      </c>
      <c r="O1717" s="8">
        <f t="shared" si="137"/>
        <v>-24876.810636986258</v>
      </c>
      <c r="P1717" s="8" t="str">
        <f t="shared" si="141"/>
        <v/>
      </c>
      <c r="Q1717" s="8">
        <f t="shared" si="138"/>
        <v>66379.323149838048</v>
      </c>
      <c r="R1717" s="8">
        <f t="shared" si="139"/>
        <v>-20161.290322580626</v>
      </c>
      <c r="S1717" s="8">
        <f t="shared" si="140"/>
        <v>155200.12781851919</v>
      </c>
      <c r="U1717" s="25">
        <v>43140.320289351854</v>
      </c>
      <c r="V1717">
        <v>50</v>
      </c>
      <c r="W1717">
        <v>7571</v>
      </c>
      <c r="X1717" t="s">
        <v>1509</v>
      </c>
      <c r="Y1717" t="s">
        <v>960</v>
      </c>
      <c r="Z1717" s="25">
        <v>43139.994444444441</v>
      </c>
      <c r="AA1717">
        <v>128</v>
      </c>
      <c r="AB1717">
        <v>-6</v>
      </c>
      <c r="AC1717" s="24">
        <v>-4.48E-2</v>
      </c>
      <c r="AD1717">
        <v>4300</v>
      </c>
      <c r="AE1717">
        <v>557000</v>
      </c>
      <c r="AF1717" s="22">
        <v>43139</v>
      </c>
      <c r="AG1717">
        <v>132</v>
      </c>
      <c r="AH1717">
        <v>134</v>
      </c>
      <c r="AI1717" s="22">
        <v>43140</v>
      </c>
      <c r="AJ1717">
        <v>119</v>
      </c>
      <c r="AK1717">
        <v>124</v>
      </c>
      <c r="AM1717">
        <v>1</v>
      </c>
      <c r="AN1717" t="s">
        <v>1023</v>
      </c>
      <c r="AO1717">
        <v>24.66</v>
      </c>
      <c r="AP1717">
        <v>2.2400000000000002</v>
      </c>
      <c r="AQ1717">
        <v>0.37</v>
      </c>
      <c r="AR1717">
        <v>0.51</v>
      </c>
      <c r="AS1717">
        <v>1.01</v>
      </c>
      <c r="AT1717">
        <v>1.1200000000000001</v>
      </c>
      <c r="AU1717">
        <v>0.871</v>
      </c>
      <c r="AV1717">
        <v>129</v>
      </c>
      <c r="AW1717">
        <v>118</v>
      </c>
      <c r="AX1717">
        <v>124</v>
      </c>
    </row>
    <row r="1718" spans="1:50">
      <c r="A1718" s="22">
        <v>43139</v>
      </c>
      <c r="B1718">
        <v>104</v>
      </c>
      <c r="C1718">
        <v>121</v>
      </c>
      <c r="D1718">
        <v>104</v>
      </c>
      <c r="E1718">
        <v>120</v>
      </c>
      <c r="F1718" s="22">
        <v>43140</v>
      </c>
      <c r="G1718">
        <v>109</v>
      </c>
      <c r="H1718">
        <v>119</v>
      </c>
      <c r="I1718">
        <v>109</v>
      </c>
      <c r="J1718">
        <v>115</v>
      </c>
      <c r="K1718" s="22">
        <v>43144</v>
      </c>
      <c r="L1718">
        <v>142</v>
      </c>
      <c r="M1718">
        <v>0.97</v>
      </c>
      <c r="N1718" s="8" t="str">
        <f>IF(AND(AM1718=1,AC1718&lt;-0.005,AE1718&gt;O$1),R1718,"")</f>
        <v/>
      </c>
      <c r="O1718" s="8">
        <f t="shared" si="137"/>
        <v>-24876.810636986258</v>
      </c>
      <c r="P1718" s="8" t="str">
        <f t="shared" si="141"/>
        <v/>
      </c>
      <c r="Q1718" s="8">
        <f t="shared" si="138"/>
        <v>66379.323149838048</v>
      </c>
      <c r="R1718" s="8">
        <f t="shared" si="139"/>
        <v>-20270.270270270285</v>
      </c>
      <c r="S1718" s="8">
        <f t="shared" si="140"/>
        <v>155200.12781851919</v>
      </c>
      <c r="U1718" s="25">
        <v>43144.320254629631</v>
      </c>
      <c r="V1718">
        <v>1</v>
      </c>
      <c r="W1718">
        <v>6835</v>
      </c>
      <c r="X1718" t="s">
        <v>1133</v>
      </c>
      <c r="Y1718" t="s">
        <v>954</v>
      </c>
      <c r="Z1718" s="25">
        <v>43140.997916666667</v>
      </c>
      <c r="AA1718">
        <v>141</v>
      </c>
      <c r="AB1718">
        <v>26</v>
      </c>
      <c r="AC1718" s="24">
        <v>0.2261</v>
      </c>
      <c r="AD1718">
        <v>503700</v>
      </c>
      <c r="AE1718">
        <v>70074300</v>
      </c>
      <c r="AF1718" s="22">
        <v>43140</v>
      </c>
      <c r="AG1718">
        <v>109</v>
      </c>
      <c r="AH1718">
        <v>115</v>
      </c>
      <c r="AI1718" s="22">
        <v>43144</v>
      </c>
      <c r="AJ1718">
        <v>142</v>
      </c>
      <c r="AK1718">
        <v>148</v>
      </c>
      <c r="AM1718">
        <v>2</v>
      </c>
      <c r="AN1718" t="s">
        <v>1023</v>
      </c>
      <c r="AO1718">
        <v>175.93</v>
      </c>
      <c r="AP1718">
        <v>0</v>
      </c>
      <c r="AQ1718">
        <v>0.51</v>
      </c>
      <c r="AR1718">
        <v>0.59</v>
      </c>
      <c r="AS1718">
        <v>0.97</v>
      </c>
      <c r="AT1718">
        <v>1.4</v>
      </c>
      <c r="AU1718">
        <v>1.339</v>
      </c>
      <c r="AV1718">
        <v>164</v>
      </c>
      <c r="AW1718">
        <v>138</v>
      </c>
      <c r="AX1718">
        <v>148</v>
      </c>
    </row>
    <row r="1719" spans="1:50">
      <c r="A1719" s="22">
        <v>43139</v>
      </c>
      <c r="B1719">
        <v>2828</v>
      </c>
      <c r="C1719">
        <v>3185</v>
      </c>
      <c r="D1719">
        <v>2802</v>
      </c>
      <c r="E1719">
        <v>3185</v>
      </c>
      <c r="F1719" s="22">
        <v>43140</v>
      </c>
      <c r="G1719">
        <v>2999</v>
      </c>
      <c r="H1719">
        <v>3115</v>
      </c>
      <c r="I1719">
        <v>2840</v>
      </c>
      <c r="J1719">
        <v>3025</v>
      </c>
      <c r="K1719" s="22">
        <v>43144</v>
      </c>
      <c r="L1719">
        <v>2501</v>
      </c>
      <c r="M1719">
        <v>1.07</v>
      </c>
      <c r="N1719" s="8" t="str">
        <f>IF(AND(AM1719=1,AC1719&lt;-0.005,AE1719&gt;O$1),R1719,"")</f>
        <v/>
      </c>
      <c r="O1719" s="8">
        <f t="shared" si="137"/>
        <v>-24876.810636986258</v>
      </c>
      <c r="P1719" s="8" t="str">
        <f t="shared" si="141"/>
        <v/>
      </c>
      <c r="Q1719" s="8">
        <f t="shared" si="138"/>
        <v>66379.323149838048</v>
      </c>
      <c r="R1719" s="8">
        <f t="shared" si="139"/>
        <v>37849.462365591389</v>
      </c>
      <c r="S1719" s="8">
        <f t="shared" si="140"/>
        <v>155200.12781851919</v>
      </c>
      <c r="U1719" s="25">
        <v>43144.320254629631</v>
      </c>
      <c r="V1719">
        <v>2</v>
      </c>
      <c r="W1719">
        <v>4579</v>
      </c>
      <c r="X1719" t="s">
        <v>1313</v>
      </c>
      <c r="Y1719" t="s">
        <v>960</v>
      </c>
      <c r="Z1719" s="25">
        <v>43140.997916666667</v>
      </c>
      <c r="AA1719">
        <v>2329.9</v>
      </c>
      <c r="AB1719">
        <v>-695.1</v>
      </c>
      <c r="AC1719" s="24">
        <v>-0.2298</v>
      </c>
      <c r="AD1719">
        <v>287800</v>
      </c>
      <c r="AE1719">
        <v>682422900</v>
      </c>
      <c r="AF1719" s="22">
        <v>43140</v>
      </c>
      <c r="AG1719">
        <v>2999</v>
      </c>
      <c r="AH1719">
        <v>3025</v>
      </c>
      <c r="AI1719" s="22">
        <v>43144</v>
      </c>
      <c r="AJ1719">
        <v>2501</v>
      </c>
      <c r="AK1719">
        <v>2325</v>
      </c>
      <c r="AM1719">
        <v>2</v>
      </c>
      <c r="AN1719" t="s">
        <v>1023</v>
      </c>
      <c r="AO1719">
        <v>813.58</v>
      </c>
      <c r="AP1719">
        <v>0</v>
      </c>
      <c r="AQ1719">
        <v>0.77</v>
      </c>
      <c r="AR1719">
        <v>0.93</v>
      </c>
      <c r="AS1719">
        <v>1.07</v>
      </c>
      <c r="AT1719">
        <v>1.57</v>
      </c>
      <c r="AU1719">
        <v>0.996</v>
      </c>
      <c r="AV1719">
        <v>2577</v>
      </c>
      <c r="AW1719">
        <v>2325</v>
      </c>
      <c r="AX1719">
        <v>2325</v>
      </c>
    </row>
    <row r="1720" spans="1:50">
      <c r="A1720" s="22">
        <v>43139</v>
      </c>
      <c r="B1720">
        <v>200.9</v>
      </c>
      <c r="C1720">
        <v>202.6</v>
      </c>
      <c r="D1720">
        <v>200</v>
      </c>
      <c r="E1720">
        <v>201.2</v>
      </c>
      <c r="F1720" s="22">
        <v>43140</v>
      </c>
      <c r="G1720">
        <v>196.7</v>
      </c>
      <c r="H1720">
        <v>198.2</v>
      </c>
      <c r="I1720">
        <v>195.4</v>
      </c>
      <c r="J1720">
        <v>197.7</v>
      </c>
      <c r="K1720" s="22">
        <v>43144</v>
      </c>
      <c r="L1720">
        <v>199.7</v>
      </c>
      <c r="M1720">
        <v>0.94</v>
      </c>
      <c r="N1720" s="8" t="str">
        <f>IF(AND(AM1720=1,AC1720&lt;-0.005,AE1720&gt;O$1),R1720,"")</f>
        <v/>
      </c>
      <c r="O1720" s="8">
        <f t="shared" si="137"/>
        <v>-24876.810636986258</v>
      </c>
      <c r="P1720" s="8" t="str">
        <f t="shared" si="141"/>
        <v/>
      </c>
      <c r="Q1720" s="8">
        <f t="shared" si="138"/>
        <v>66379.323149838048</v>
      </c>
      <c r="R1720" s="8">
        <f t="shared" si="139"/>
        <v>9698.8259315977648</v>
      </c>
      <c r="S1720" s="8">
        <f t="shared" si="140"/>
        <v>164898.95375011695</v>
      </c>
      <c r="U1720" s="25">
        <v>43144.320254629631</v>
      </c>
      <c r="V1720">
        <v>4</v>
      </c>
      <c r="W1720">
        <v>8411</v>
      </c>
      <c r="X1720" t="s">
        <v>1070</v>
      </c>
      <c r="Y1720" t="s">
        <v>962</v>
      </c>
      <c r="Z1720" s="25">
        <v>43140.996527777781</v>
      </c>
      <c r="AA1720">
        <v>198.2</v>
      </c>
      <c r="AB1720">
        <v>0.5</v>
      </c>
      <c r="AC1720" s="24">
        <v>2.5000000000000001E-3</v>
      </c>
      <c r="AD1720">
        <v>85000</v>
      </c>
      <c r="AE1720">
        <v>16844210</v>
      </c>
      <c r="AF1720" s="22">
        <v>43140</v>
      </c>
      <c r="AG1720">
        <v>196.7</v>
      </c>
      <c r="AH1720">
        <v>197.7</v>
      </c>
      <c r="AI1720" s="22">
        <v>43144</v>
      </c>
      <c r="AJ1720">
        <v>199.7</v>
      </c>
      <c r="AK1720">
        <v>195.9</v>
      </c>
      <c r="AM1720">
        <v>1</v>
      </c>
      <c r="AN1720" t="s">
        <v>1023</v>
      </c>
      <c r="AO1720">
        <v>4.83</v>
      </c>
      <c r="AP1720">
        <v>3.79</v>
      </c>
      <c r="AQ1720">
        <v>0</v>
      </c>
      <c r="AR1720">
        <v>0.1</v>
      </c>
      <c r="AS1720">
        <v>0.94</v>
      </c>
      <c r="AT1720">
        <v>0.96</v>
      </c>
      <c r="AU1720">
        <v>0.42099999999999999</v>
      </c>
      <c r="AV1720">
        <v>199.8</v>
      </c>
      <c r="AW1720">
        <v>195.2</v>
      </c>
      <c r="AX1720">
        <v>195.9</v>
      </c>
    </row>
    <row r="1721" spans="1:50">
      <c r="A1721" s="22">
        <v>43139</v>
      </c>
      <c r="B1721">
        <v>1382</v>
      </c>
      <c r="C1721">
        <v>1393</v>
      </c>
      <c r="D1721">
        <v>1349</v>
      </c>
      <c r="E1721">
        <v>1359</v>
      </c>
      <c r="F1721" s="22">
        <v>43140</v>
      </c>
      <c r="G1721">
        <v>1455</v>
      </c>
      <c r="H1721">
        <v>1458</v>
      </c>
      <c r="I1721">
        <v>1420</v>
      </c>
      <c r="J1721">
        <v>1422</v>
      </c>
      <c r="K1721" s="22">
        <v>43144</v>
      </c>
      <c r="L1721">
        <v>1385</v>
      </c>
      <c r="M1721">
        <v>1.1599999999999999</v>
      </c>
      <c r="N1721" s="8">
        <f>IF(AND(AM1721=1,AC1721&lt;-0.005,AE1721&gt;O$1),R1721,"")</f>
        <v>-20429.362880886427</v>
      </c>
      <c r="O1721" s="8">
        <f t="shared" si="137"/>
        <v>-45306.173517872681</v>
      </c>
      <c r="P1721" s="8" t="str">
        <f t="shared" si="141"/>
        <v/>
      </c>
      <c r="Q1721" s="8">
        <f t="shared" si="138"/>
        <v>66379.323149838048</v>
      </c>
      <c r="R1721" s="8">
        <f t="shared" si="139"/>
        <v>-20429.362880886427</v>
      </c>
      <c r="S1721" s="8">
        <f t="shared" si="140"/>
        <v>144469.59086923054</v>
      </c>
      <c r="U1721" s="25">
        <v>43144.320254629631</v>
      </c>
      <c r="V1721">
        <v>5</v>
      </c>
      <c r="W1721">
        <v>1357</v>
      </c>
      <c r="X1721" t="s">
        <v>1056</v>
      </c>
      <c r="Y1721" t="s">
        <v>954</v>
      </c>
      <c r="Z1721" s="25">
        <v>43140.997916666667</v>
      </c>
      <c r="AA1721">
        <v>1413</v>
      </c>
      <c r="AB1721">
        <v>-9</v>
      </c>
      <c r="AC1721" s="24">
        <v>-6.3E-3</v>
      </c>
      <c r="AD1721">
        <v>62610</v>
      </c>
      <c r="AE1721">
        <v>89086615</v>
      </c>
      <c r="AF1721" s="22">
        <v>43140</v>
      </c>
      <c r="AG1721">
        <v>1455</v>
      </c>
      <c r="AH1721">
        <v>1422</v>
      </c>
      <c r="AI1721" s="22">
        <v>43144</v>
      </c>
      <c r="AJ1721">
        <v>1385</v>
      </c>
      <c r="AK1721">
        <v>1444</v>
      </c>
      <c r="AM1721">
        <v>1</v>
      </c>
      <c r="AN1721">
        <v>0</v>
      </c>
      <c r="AO1721" s="26">
        <v>8.0000000000000002E-3</v>
      </c>
      <c r="AQ1721">
        <v>1</v>
      </c>
      <c r="AR1721">
        <v>1</v>
      </c>
      <c r="AS1721">
        <v>1.1599999999999999</v>
      </c>
      <c r="AT1721">
        <v>1.1200000000000001</v>
      </c>
      <c r="AU1721">
        <v>1.758</v>
      </c>
      <c r="AV1721">
        <v>1446</v>
      </c>
      <c r="AW1721">
        <v>1383</v>
      </c>
      <c r="AX1721">
        <v>1444</v>
      </c>
    </row>
    <row r="1722" spans="1:50">
      <c r="A1722" s="22">
        <v>43139</v>
      </c>
      <c r="B1722">
        <v>360</v>
      </c>
      <c r="C1722">
        <v>369</v>
      </c>
      <c r="D1722">
        <v>354</v>
      </c>
      <c r="E1722">
        <v>366</v>
      </c>
      <c r="F1722" s="22">
        <v>43140</v>
      </c>
      <c r="G1722">
        <v>342</v>
      </c>
      <c r="H1722">
        <v>380</v>
      </c>
      <c r="I1722">
        <v>338</v>
      </c>
      <c r="J1722">
        <v>367</v>
      </c>
      <c r="K1722" s="22">
        <v>43144</v>
      </c>
      <c r="L1722">
        <v>382</v>
      </c>
      <c r="M1722">
        <v>1.01</v>
      </c>
      <c r="N1722" s="8" t="str">
        <f>IF(AND(AM1722=1,AC1722&lt;-0.005,AE1722&gt;O$1),R1722,"")</f>
        <v/>
      </c>
      <c r="O1722" s="8">
        <f t="shared" si="137"/>
        <v>-45306.173517872681</v>
      </c>
      <c r="P1722" s="8" t="str">
        <f t="shared" si="141"/>
        <v/>
      </c>
      <c r="Q1722" s="8">
        <f t="shared" si="138"/>
        <v>66379.323149838048</v>
      </c>
      <c r="R1722" s="8">
        <f t="shared" si="139"/>
        <v>48850.574712643647</v>
      </c>
      <c r="S1722" s="8">
        <f t="shared" si="140"/>
        <v>144469.59086923054</v>
      </c>
      <c r="U1722" s="25">
        <v>43144.320254629631</v>
      </c>
      <c r="V1722">
        <v>6</v>
      </c>
      <c r="W1722">
        <v>3323</v>
      </c>
      <c r="X1722" t="s">
        <v>305</v>
      </c>
      <c r="Y1722" t="s">
        <v>960</v>
      </c>
      <c r="Z1722" s="25">
        <v>43140.997916666667</v>
      </c>
      <c r="AA1722">
        <v>373</v>
      </c>
      <c r="AB1722">
        <v>6</v>
      </c>
      <c r="AC1722" s="24">
        <v>1.6299999999999999E-2</v>
      </c>
      <c r="AD1722">
        <v>59200</v>
      </c>
      <c r="AE1722">
        <v>21938240</v>
      </c>
      <c r="AF1722" s="22">
        <v>43140</v>
      </c>
      <c r="AG1722">
        <v>342</v>
      </c>
      <c r="AH1722">
        <v>367</v>
      </c>
      <c r="AI1722" s="22">
        <v>43144</v>
      </c>
      <c r="AJ1722">
        <v>382</v>
      </c>
      <c r="AK1722">
        <v>348</v>
      </c>
      <c r="AM1722">
        <v>2</v>
      </c>
      <c r="AN1722" t="s">
        <v>1023</v>
      </c>
      <c r="AO1722">
        <v>3149.33</v>
      </c>
      <c r="AP1722">
        <v>0.41</v>
      </c>
      <c r="AQ1722">
        <v>0.42</v>
      </c>
      <c r="AR1722">
        <v>0.71</v>
      </c>
      <c r="AS1722">
        <v>1.01</v>
      </c>
      <c r="AT1722">
        <v>1.65</v>
      </c>
      <c r="AU1722">
        <v>1.3919999999999999</v>
      </c>
      <c r="AV1722">
        <v>384</v>
      </c>
      <c r="AW1722">
        <v>348</v>
      </c>
      <c r="AX1722">
        <v>348</v>
      </c>
    </row>
    <row r="1723" spans="1:50">
      <c r="A1723" s="22">
        <v>43139</v>
      </c>
      <c r="B1723">
        <v>127</v>
      </c>
      <c r="C1723">
        <v>133</v>
      </c>
      <c r="D1723">
        <v>126</v>
      </c>
      <c r="E1723">
        <v>133</v>
      </c>
      <c r="F1723" s="22">
        <v>43140</v>
      </c>
      <c r="G1723">
        <v>126</v>
      </c>
      <c r="H1723">
        <v>136</v>
      </c>
      <c r="I1723">
        <v>126</v>
      </c>
      <c r="J1723">
        <v>136</v>
      </c>
      <c r="K1723" s="22">
        <v>43144</v>
      </c>
      <c r="L1723">
        <v>130</v>
      </c>
      <c r="M1723">
        <v>0.99</v>
      </c>
      <c r="N1723" s="8">
        <f>IF(AND(AM1723=1,AC1723&lt;-0.005,AE1723&gt;O$1),R1723,"")</f>
        <v>24193.548387096751</v>
      </c>
      <c r="O1723" s="8">
        <f t="shared" si="137"/>
        <v>-21112.62513077593</v>
      </c>
      <c r="P1723" s="8">
        <f t="shared" si="141"/>
        <v>24193.548387096751</v>
      </c>
      <c r="Q1723" s="8">
        <f t="shared" si="138"/>
        <v>90572.871536934806</v>
      </c>
      <c r="R1723" s="8">
        <f t="shared" si="139"/>
        <v>24193.548387096751</v>
      </c>
      <c r="S1723" s="8">
        <f t="shared" si="140"/>
        <v>168663.1392563273</v>
      </c>
      <c r="U1723" s="25">
        <v>43144.320254629631</v>
      </c>
      <c r="V1723">
        <v>7</v>
      </c>
      <c r="W1723">
        <v>4712</v>
      </c>
      <c r="X1723" t="s">
        <v>1144</v>
      </c>
      <c r="Y1723" t="s">
        <v>960</v>
      </c>
      <c r="Z1723" s="25">
        <v>43140.987500000003</v>
      </c>
      <c r="AA1723">
        <v>127.1</v>
      </c>
      <c r="AB1723">
        <v>-8.9</v>
      </c>
      <c r="AC1723" s="24">
        <v>-6.54E-2</v>
      </c>
      <c r="AD1723">
        <v>50400</v>
      </c>
      <c r="AE1723">
        <v>6325280</v>
      </c>
      <c r="AF1723" s="22">
        <v>43140</v>
      </c>
      <c r="AG1723">
        <v>126</v>
      </c>
      <c r="AH1723">
        <v>136</v>
      </c>
      <c r="AI1723" s="22">
        <v>43144</v>
      </c>
      <c r="AJ1723">
        <v>130</v>
      </c>
      <c r="AK1723">
        <v>124</v>
      </c>
      <c r="AM1723">
        <v>1</v>
      </c>
      <c r="AN1723" t="s">
        <v>1023</v>
      </c>
      <c r="AO1723">
        <v>21.51</v>
      </c>
      <c r="AP1723">
        <v>0.74</v>
      </c>
      <c r="AQ1723">
        <v>0.56000000000000005</v>
      </c>
      <c r="AR1723">
        <v>0.64</v>
      </c>
      <c r="AS1723">
        <v>0.99</v>
      </c>
      <c r="AT1723">
        <v>1.05</v>
      </c>
      <c r="AU1723">
        <v>0.54400000000000004</v>
      </c>
      <c r="AV1723">
        <v>131</v>
      </c>
      <c r="AW1723">
        <v>122</v>
      </c>
      <c r="AX1723">
        <v>124</v>
      </c>
    </row>
    <row r="1724" spans="1:50">
      <c r="A1724" s="22">
        <v>43139</v>
      </c>
      <c r="B1724">
        <v>583</v>
      </c>
      <c r="C1724">
        <v>610</v>
      </c>
      <c r="D1724">
        <v>573</v>
      </c>
      <c r="E1724">
        <v>606</v>
      </c>
      <c r="F1724" s="22">
        <v>43140</v>
      </c>
      <c r="G1724">
        <v>706</v>
      </c>
      <c r="H1724">
        <v>706</v>
      </c>
      <c r="I1724">
        <v>706</v>
      </c>
      <c r="J1724">
        <v>706</v>
      </c>
      <c r="K1724" s="22">
        <v>43144</v>
      </c>
      <c r="L1724">
        <v>856</v>
      </c>
      <c r="M1724">
        <v>1.1200000000000001</v>
      </c>
      <c r="N1724" s="8" t="str">
        <f>IF(AND(AM1724=1,AC1724&lt;-0.005,AE1724&gt;O$1),R1724,"")</f>
        <v/>
      </c>
      <c r="O1724" s="8">
        <f t="shared" si="137"/>
        <v>-21112.62513077593</v>
      </c>
      <c r="P1724" s="8" t="str">
        <f t="shared" si="141"/>
        <v/>
      </c>
      <c r="Q1724" s="8">
        <f t="shared" si="138"/>
        <v>90572.871536934806</v>
      </c>
      <c r="R1724" s="8">
        <f t="shared" si="139"/>
        <v>6508.8757396449819</v>
      </c>
      <c r="S1724" s="8">
        <f t="shared" si="140"/>
        <v>175172.01499597228</v>
      </c>
      <c r="U1724" s="25">
        <v>43144.320254629631</v>
      </c>
      <c r="V1724">
        <v>8</v>
      </c>
      <c r="W1724">
        <v>5357</v>
      </c>
      <c r="X1724" t="s">
        <v>826</v>
      </c>
      <c r="Y1724" t="s">
        <v>962</v>
      </c>
      <c r="Z1724" s="25">
        <v>43140.912499999999</v>
      </c>
      <c r="AA1724">
        <v>856</v>
      </c>
      <c r="AB1724">
        <v>150</v>
      </c>
      <c r="AC1724" s="24">
        <v>0.21249999999999999</v>
      </c>
      <c r="AD1724">
        <v>50000</v>
      </c>
      <c r="AE1724">
        <v>42798380</v>
      </c>
      <c r="AF1724" s="22">
        <v>43140</v>
      </c>
      <c r="AG1724">
        <v>706</v>
      </c>
      <c r="AH1724">
        <v>706</v>
      </c>
      <c r="AI1724" s="22">
        <v>43144</v>
      </c>
      <c r="AJ1724">
        <v>856</v>
      </c>
      <c r="AK1724">
        <v>845</v>
      </c>
      <c r="AM1724">
        <v>1</v>
      </c>
      <c r="AN1724" t="s">
        <v>1023</v>
      </c>
      <c r="AO1724">
        <v>22.59</v>
      </c>
      <c r="AP1724">
        <v>1.42</v>
      </c>
      <c r="AQ1724">
        <v>1</v>
      </c>
      <c r="AR1724">
        <v>1</v>
      </c>
      <c r="AS1724">
        <v>1.1200000000000001</v>
      </c>
      <c r="AT1724">
        <v>1.17</v>
      </c>
      <c r="AU1724">
        <v>0.623</v>
      </c>
      <c r="AV1724">
        <v>856</v>
      </c>
      <c r="AW1724">
        <v>780</v>
      </c>
      <c r="AX1724">
        <v>845</v>
      </c>
    </row>
    <row r="1725" spans="1:50">
      <c r="A1725" s="22">
        <v>43139</v>
      </c>
      <c r="B1725">
        <v>799.6</v>
      </c>
      <c r="C1725">
        <v>804.9</v>
      </c>
      <c r="D1725">
        <v>788.1</v>
      </c>
      <c r="E1725">
        <v>800.6</v>
      </c>
      <c r="F1725" s="22">
        <v>43140</v>
      </c>
      <c r="G1725">
        <v>774</v>
      </c>
      <c r="H1725">
        <v>784.4</v>
      </c>
      <c r="I1725">
        <v>772.2</v>
      </c>
      <c r="J1725">
        <v>778.8</v>
      </c>
      <c r="K1725" s="22">
        <v>43144</v>
      </c>
      <c r="L1725">
        <v>789.4</v>
      </c>
      <c r="M1725">
        <v>0.92</v>
      </c>
      <c r="N1725" s="8" t="str">
        <f>IF(AND(AM1725=1,AC1725&lt;-0.005,AE1725&gt;O$1),R1725,"")</f>
        <v/>
      </c>
      <c r="O1725" s="8">
        <f t="shared" si="137"/>
        <v>-21112.62513077593</v>
      </c>
      <c r="P1725" s="8" t="str">
        <f t="shared" si="141"/>
        <v/>
      </c>
      <c r="Q1725" s="8">
        <f t="shared" si="138"/>
        <v>90572.871536934806</v>
      </c>
      <c r="R1725" s="8">
        <f t="shared" si="139"/>
        <v>14334.115194162056</v>
      </c>
      <c r="S1725" s="8">
        <f t="shared" si="140"/>
        <v>189506.13019013434</v>
      </c>
      <c r="U1725" s="25">
        <v>43144.320254629631</v>
      </c>
      <c r="V1725">
        <v>10</v>
      </c>
      <c r="W1725">
        <v>8306</v>
      </c>
      <c r="X1725" t="s">
        <v>1083</v>
      </c>
      <c r="Y1725" t="s">
        <v>962</v>
      </c>
      <c r="Z1725" s="25">
        <v>43140.99722222222</v>
      </c>
      <c r="AA1725">
        <v>786.5</v>
      </c>
      <c r="AB1725">
        <v>7.7</v>
      </c>
      <c r="AC1725" s="24">
        <v>9.9000000000000008E-3</v>
      </c>
      <c r="AD1725">
        <v>36600</v>
      </c>
      <c r="AE1725">
        <v>28736010</v>
      </c>
      <c r="AF1725" s="22">
        <v>43140</v>
      </c>
      <c r="AG1725">
        <v>774</v>
      </c>
      <c r="AH1725">
        <v>778.8</v>
      </c>
      <c r="AI1725" s="22">
        <v>43144</v>
      </c>
      <c r="AJ1725">
        <v>789.4</v>
      </c>
      <c r="AK1725">
        <v>767.4</v>
      </c>
      <c r="AM1725">
        <v>1</v>
      </c>
      <c r="AN1725">
        <v>0.05</v>
      </c>
      <c r="AO1725">
        <v>2.02</v>
      </c>
      <c r="AP1725">
        <v>2.31</v>
      </c>
      <c r="AQ1725">
        <v>0</v>
      </c>
      <c r="AR1725">
        <v>0.28000000000000003</v>
      </c>
      <c r="AS1725">
        <v>0.92</v>
      </c>
      <c r="AT1725">
        <v>0.95</v>
      </c>
      <c r="AU1725">
        <v>0.60199999999999998</v>
      </c>
      <c r="AV1725">
        <v>789.8</v>
      </c>
      <c r="AW1725">
        <v>765</v>
      </c>
      <c r="AX1725">
        <v>767.4</v>
      </c>
    </row>
    <row r="1726" spans="1:50">
      <c r="A1726" s="22">
        <v>43139</v>
      </c>
      <c r="B1726">
        <v>652</v>
      </c>
      <c r="C1726">
        <v>712</v>
      </c>
      <c r="D1726">
        <v>638</v>
      </c>
      <c r="E1726">
        <v>712</v>
      </c>
      <c r="F1726" s="22">
        <v>43140</v>
      </c>
      <c r="G1726">
        <v>713</v>
      </c>
      <c r="H1726">
        <v>744</v>
      </c>
      <c r="I1726">
        <v>677</v>
      </c>
      <c r="J1726">
        <v>739</v>
      </c>
      <c r="K1726" s="22">
        <v>43144</v>
      </c>
      <c r="L1726">
        <v>758</v>
      </c>
      <c r="M1726">
        <v>1.4</v>
      </c>
      <c r="N1726" s="8" t="str">
        <f>IF(AND(AM1726=1,AC1726&lt;-0.005,AE1726&gt;O$1),R1726,"")</f>
        <v/>
      </c>
      <c r="O1726" s="8">
        <f t="shared" si="137"/>
        <v>-21112.62513077593</v>
      </c>
      <c r="P1726" s="8" t="str">
        <f t="shared" si="141"/>
        <v/>
      </c>
      <c r="Q1726" s="8">
        <f t="shared" si="138"/>
        <v>90572.871536934806</v>
      </c>
      <c r="R1726" s="8">
        <f t="shared" si="139"/>
        <v>58997.050147492679</v>
      </c>
      <c r="S1726" s="8">
        <f t="shared" si="140"/>
        <v>248503.18033762701</v>
      </c>
      <c r="U1726" s="25">
        <v>43144.320254629631</v>
      </c>
      <c r="V1726">
        <v>11</v>
      </c>
      <c r="W1726">
        <v>8927</v>
      </c>
      <c r="X1726" t="s">
        <v>1255</v>
      </c>
      <c r="Y1726" t="s">
        <v>960</v>
      </c>
      <c r="Z1726" s="25">
        <v>43140.994444444441</v>
      </c>
      <c r="AA1726">
        <v>750</v>
      </c>
      <c r="AB1726">
        <v>11</v>
      </c>
      <c r="AC1726" s="24">
        <v>1.49E-2</v>
      </c>
      <c r="AD1726">
        <v>33600</v>
      </c>
      <c r="AE1726">
        <v>25540750</v>
      </c>
      <c r="AF1726" s="22">
        <v>43140</v>
      </c>
      <c r="AG1726">
        <v>713</v>
      </c>
      <c r="AH1726">
        <v>739</v>
      </c>
      <c r="AI1726" s="22">
        <v>43144</v>
      </c>
      <c r="AJ1726">
        <v>758</v>
      </c>
      <c r="AK1726">
        <v>678</v>
      </c>
      <c r="AM1726">
        <v>1</v>
      </c>
      <c r="AN1726">
        <v>0</v>
      </c>
      <c r="AO1726">
        <v>2.02</v>
      </c>
      <c r="AP1726">
        <v>0.68</v>
      </c>
      <c r="AQ1726">
        <v>1</v>
      </c>
      <c r="AR1726">
        <v>1</v>
      </c>
      <c r="AS1726">
        <v>1.4</v>
      </c>
      <c r="AT1726">
        <v>1.7</v>
      </c>
      <c r="AU1726">
        <v>0.878</v>
      </c>
      <c r="AV1726">
        <v>769</v>
      </c>
      <c r="AW1726">
        <v>670</v>
      </c>
      <c r="AX1726">
        <v>678</v>
      </c>
    </row>
    <row r="1727" spans="1:50">
      <c r="A1727" s="22">
        <v>43139</v>
      </c>
      <c r="B1727">
        <v>1528</v>
      </c>
      <c r="C1727">
        <v>1562</v>
      </c>
      <c r="D1727">
        <v>1522</v>
      </c>
      <c r="E1727">
        <v>1542</v>
      </c>
      <c r="F1727" s="22">
        <v>43140</v>
      </c>
      <c r="G1727">
        <v>1432</v>
      </c>
      <c r="H1727">
        <v>1540</v>
      </c>
      <c r="I1727">
        <v>1410</v>
      </c>
      <c r="J1727">
        <v>1534</v>
      </c>
      <c r="K1727" s="22">
        <v>43144</v>
      </c>
      <c r="L1727">
        <v>1164</v>
      </c>
      <c r="M1727">
        <v>0.85</v>
      </c>
      <c r="N1727" s="8" t="str">
        <f>IF(AND(AM1727=1,AC1727&lt;-0.005,AE1727&gt;O$1),R1727,"")</f>
        <v/>
      </c>
      <c r="O1727" s="8">
        <f t="shared" si="137"/>
        <v>-21112.62513077593</v>
      </c>
      <c r="P1727" s="8" t="str">
        <f t="shared" si="141"/>
        <v/>
      </c>
      <c r="Q1727" s="8">
        <f t="shared" si="138"/>
        <v>90572.871536934806</v>
      </c>
      <c r="R1727" s="8">
        <f t="shared" si="139"/>
        <v>13227.513227513255</v>
      </c>
      <c r="S1727" s="8">
        <f t="shared" si="140"/>
        <v>248503.18033762701</v>
      </c>
      <c r="U1727" s="25">
        <v>43144.320254629631</v>
      </c>
      <c r="V1727">
        <v>13</v>
      </c>
      <c r="W1727">
        <v>7927</v>
      </c>
      <c r="X1727" t="s">
        <v>836</v>
      </c>
      <c r="Y1727" t="s">
        <v>960</v>
      </c>
      <c r="Z1727" s="25">
        <v>43140.99722222222</v>
      </c>
      <c r="AA1727">
        <v>1219</v>
      </c>
      <c r="AB1727">
        <v>-315</v>
      </c>
      <c r="AC1727" s="24">
        <v>-0.20530000000000001</v>
      </c>
      <c r="AD1727">
        <v>28800</v>
      </c>
      <c r="AE1727">
        <v>34560400</v>
      </c>
      <c r="AF1727" s="22">
        <v>43140</v>
      </c>
      <c r="AG1727">
        <v>1432</v>
      </c>
      <c r="AH1727">
        <v>1534</v>
      </c>
      <c r="AI1727" s="22">
        <v>43144</v>
      </c>
      <c r="AJ1727">
        <v>1164</v>
      </c>
      <c r="AK1727">
        <v>1134</v>
      </c>
      <c r="AM1727">
        <v>2</v>
      </c>
      <c r="AN1727" t="s">
        <v>1023</v>
      </c>
      <c r="AO1727">
        <v>0</v>
      </c>
      <c r="AP1727">
        <v>0</v>
      </c>
      <c r="AQ1727">
        <v>0.02</v>
      </c>
      <c r="AR1727">
        <v>0.05</v>
      </c>
      <c r="AS1727">
        <v>0.85</v>
      </c>
      <c r="AT1727">
        <v>0.87</v>
      </c>
      <c r="AU1727">
        <v>1.0509999999999999</v>
      </c>
      <c r="AV1727">
        <v>1243</v>
      </c>
      <c r="AW1727">
        <v>1134</v>
      </c>
      <c r="AX1727">
        <v>1134</v>
      </c>
    </row>
    <row r="1728" spans="1:50">
      <c r="A1728" s="22">
        <v>43139</v>
      </c>
      <c r="B1728">
        <v>18780</v>
      </c>
      <c r="C1728">
        <v>19220</v>
      </c>
      <c r="D1728">
        <v>18640</v>
      </c>
      <c r="E1728">
        <v>19050</v>
      </c>
      <c r="F1728" s="22">
        <v>43140</v>
      </c>
      <c r="G1728">
        <v>17750</v>
      </c>
      <c r="H1728">
        <v>18220</v>
      </c>
      <c r="I1728">
        <v>17680</v>
      </c>
      <c r="J1728">
        <v>18220</v>
      </c>
      <c r="K1728" s="22">
        <v>43144</v>
      </c>
      <c r="L1728">
        <v>18620</v>
      </c>
      <c r="M1728">
        <v>0.84</v>
      </c>
      <c r="N1728" s="8" t="str">
        <f>IF(AND(AM1728=1,AC1728&lt;-0.005,AE1728&gt;O$1),R1728,"")</f>
        <v/>
      </c>
      <c r="O1728" s="8">
        <f t="shared" si="137"/>
        <v>-21112.62513077593</v>
      </c>
      <c r="P1728" s="8" t="str">
        <f t="shared" si="141"/>
        <v/>
      </c>
      <c r="Q1728" s="8">
        <f t="shared" si="138"/>
        <v>90572.871536934806</v>
      </c>
      <c r="R1728" s="8">
        <f t="shared" si="139"/>
        <v>19241.494701617401</v>
      </c>
      <c r="S1728" s="8">
        <f t="shared" si="140"/>
        <v>267744.67503924441</v>
      </c>
      <c r="U1728" s="25">
        <v>43144.320254629631</v>
      </c>
      <c r="V1728">
        <v>14</v>
      </c>
      <c r="W1728">
        <v>1570</v>
      </c>
      <c r="X1728" t="s">
        <v>1041</v>
      </c>
      <c r="Y1728" t="s">
        <v>954</v>
      </c>
      <c r="Z1728" s="25">
        <v>43140.997916666667</v>
      </c>
      <c r="AA1728">
        <v>18279</v>
      </c>
      <c r="AB1728">
        <v>59</v>
      </c>
      <c r="AC1728" s="24">
        <v>3.2000000000000002E-3</v>
      </c>
      <c r="AD1728">
        <v>25766</v>
      </c>
      <c r="AE1728">
        <v>471315332</v>
      </c>
      <c r="AF1728" s="22">
        <v>43140</v>
      </c>
      <c r="AG1728">
        <v>17750</v>
      </c>
      <c r="AH1728">
        <v>18220</v>
      </c>
      <c r="AI1728" s="22">
        <v>43144</v>
      </c>
      <c r="AJ1728">
        <v>18620</v>
      </c>
      <c r="AK1728">
        <v>17930</v>
      </c>
      <c r="AM1728">
        <v>1</v>
      </c>
      <c r="AN1728">
        <v>0</v>
      </c>
      <c r="AO1728" s="26">
        <v>8.0000000000000002E-3</v>
      </c>
      <c r="AQ1728">
        <v>0</v>
      </c>
      <c r="AR1728">
        <v>0</v>
      </c>
      <c r="AS1728">
        <v>0.84</v>
      </c>
      <c r="AT1728">
        <v>0.86</v>
      </c>
      <c r="AU1728">
        <v>0.79900000000000004</v>
      </c>
      <c r="AV1728">
        <v>18670</v>
      </c>
      <c r="AW1728">
        <v>17870</v>
      </c>
      <c r="AX1728">
        <v>17930</v>
      </c>
    </row>
    <row r="1729" spans="1:50">
      <c r="A1729" s="22">
        <v>43139</v>
      </c>
      <c r="B1729">
        <v>721</v>
      </c>
      <c r="C1729">
        <v>763</v>
      </c>
      <c r="D1729">
        <v>702</v>
      </c>
      <c r="E1729">
        <v>750</v>
      </c>
      <c r="F1729" s="22">
        <v>43140</v>
      </c>
      <c r="G1729">
        <v>680</v>
      </c>
      <c r="H1729">
        <v>733</v>
      </c>
      <c r="I1729">
        <v>673</v>
      </c>
      <c r="J1729">
        <v>732</v>
      </c>
      <c r="K1729" s="22">
        <v>43144</v>
      </c>
      <c r="L1729">
        <v>733</v>
      </c>
      <c r="M1729">
        <v>0.9</v>
      </c>
      <c r="N1729" s="8" t="str">
        <f>IF(AND(AM1729=1,AC1729&lt;-0.005,AE1729&gt;O$1),R1729,"")</f>
        <v/>
      </c>
      <c r="O1729" s="8">
        <f t="shared" si="137"/>
        <v>-21112.62513077593</v>
      </c>
      <c r="P1729" s="8" t="str">
        <f t="shared" si="141"/>
        <v/>
      </c>
      <c r="Q1729" s="8">
        <f t="shared" si="138"/>
        <v>90572.871536934806</v>
      </c>
      <c r="R1729" s="8">
        <f t="shared" si="139"/>
        <v>40560.471976401226</v>
      </c>
      <c r="S1729" s="8">
        <f t="shared" si="140"/>
        <v>267744.67503924441</v>
      </c>
      <c r="U1729" s="25">
        <v>43144.320254629631</v>
      </c>
      <c r="V1729">
        <v>15</v>
      </c>
      <c r="W1729">
        <v>4594</v>
      </c>
      <c r="X1729" t="s">
        <v>1140</v>
      </c>
      <c r="Y1729" t="s">
        <v>957</v>
      </c>
      <c r="Z1729" s="25">
        <v>43140.99722222222</v>
      </c>
      <c r="AA1729">
        <v>714.1</v>
      </c>
      <c r="AB1729">
        <v>-17.899999999999999</v>
      </c>
      <c r="AC1729" s="24">
        <v>-2.4500000000000001E-2</v>
      </c>
      <c r="AD1729">
        <v>24400</v>
      </c>
      <c r="AE1729">
        <v>17504270</v>
      </c>
      <c r="AF1729" s="22">
        <v>43140</v>
      </c>
      <c r="AG1729">
        <v>680</v>
      </c>
      <c r="AH1729">
        <v>732</v>
      </c>
      <c r="AI1729" s="22">
        <v>43144</v>
      </c>
      <c r="AJ1729">
        <v>733</v>
      </c>
      <c r="AK1729">
        <v>678</v>
      </c>
      <c r="AM1729">
        <v>2</v>
      </c>
      <c r="AN1729" t="s">
        <v>1023</v>
      </c>
      <c r="AO1729">
        <v>85.9</v>
      </c>
      <c r="AP1729">
        <v>0</v>
      </c>
      <c r="AQ1729">
        <v>0.17</v>
      </c>
      <c r="AR1729">
        <v>0.48</v>
      </c>
      <c r="AS1729">
        <v>0.9</v>
      </c>
      <c r="AT1729">
        <v>1.02</v>
      </c>
      <c r="AU1729">
        <v>2.4849999999999999</v>
      </c>
      <c r="AV1729">
        <v>759</v>
      </c>
      <c r="AW1729">
        <v>668</v>
      </c>
      <c r="AX1729">
        <v>678</v>
      </c>
    </row>
    <row r="1730" spans="1:50">
      <c r="A1730" s="22">
        <v>43139</v>
      </c>
      <c r="B1730">
        <v>181</v>
      </c>
      <c r="C1730">
        <v>191</v>
      </c>
      <c r="D1730">
        <v>177</v>
      </c>
      <c r="E1730">
        <v>185</v>
      </c>
      <c r="F1730" s="22">
        <v>43140</v>
      </c>
      <c r="G1730">
        <v>175</v>
      </c>
      <c r="H1730">
        <v>181</v>
      </c>
      <c r="I1730">
        <v>173</v>
      </c>
      <c r="J1730">
        <v>179</v>
      </c>
      <c r="K1730" s="22">
        <v>43144</v>
      </c>
      <c r="L1730">
        <v>129</v>
      </c>
      <c r="M1730">
        <v>0.91</v>
      </c>
      <c r="N1730" s="8" t="str">
        <f>IF(AND(AM1730=1,AC1730&lt;-0.005,AE1730&gt;O$1),R1730,"")</f>
        <v/>
      </c>
      <c r="O1730" s="8">
        <f t="shared" si="137"/>
        <v>-21112.62513077593</v>
      </c>
      <c r="P1730" s="8" t="str">
        <f t="shared" si="141"/>
        <v/>
      </c>
      <c r="Q1730" s="8">
        <f t="shared" si="138"/>
        <v>90572.871536934806</v>
      </c>
      <c r="R1730" s="8">
        <f t="shared" si="139"/>
        <v>-32608.69565217389</v>
      </c>
      <c r="S1730" s="8">
        <f t="shared" si="140"/>
        <v>267744.67503924441</v>
      </c>
      <c r="U1730" s="25">
        <v>43144.320254629631</v>
      </c>
      <c r="V1730">
        <v>18</v>
      </c>
      <c r="W1730">
        <v>6636</v>
      </c>
      <c r="X1730" t="s">
        <v>1399</v>
      </c>
      <c r="Y1730" t="s">
        <v>960</v>
      </c>
      <c r="Z1730" s="25">
        <v>43140.993750000001</v>
      </c>
      <c r="AA1730">
        <v>145</v>
      </c>
      <c r="AB1730">
        <v>-34</v>
      </c>
      <c r="AC1730" s="24">
        <v>-0.18990000000000001</v>
      </c>
      <c r="AD1730">
        <v>20900</v>
      </c>
      <c r="AE1730">
        <v>3049880</v>
      </c>
      <c r="AF1730" s="22">
        <v>43140</v>
      </c>
      <c r="AG1730">
        <v>175</v>
      </c>
      <c r="AH1730">
        <v>179</v>
      </c>
      <c r="AI1730" s="22">
        <v>43144</v>
      </c>
      <c r="AJ1730">
        <v>129</v>
      </c>
      <c r="AK1730">
        <v>138</v>
      </c>
      <c r="AM1730">
        <v>2</v>
      </c>
      <c r="AN1730" t="s">
        <v>1023</v>
      </c>
      <c r="AO1730">
        <v>0</v>
      </c>
      <c r="AP1730">
        <v>0</v>
      </c>
      <c r="AQ1730">
        <v>0</v>
      </c>
      <c r="AR1730">
        <v>0</v>
      </c>
      <c r="AS1730">
        <v>0.91</v>
      </c>
      <c r="AT1730">
        <v>0.81</v>
      </c>
      <c r="AU1730">
        <v>1.4750000000000001</v>
      </c>
      <c r="AV1730">
        <v>141</v>
      </c>
      <c r="AW1730">
        <v>129</v>
      </c>
      <c r="AX1730">
        <v>138</v>
      </c>
    </row>
    <row r="1731" spans="1:50">
      <c r="A1731" s="22">
        <v>43139</v>
      </c>
      <c r="B1731">
        <v>160</v>
      </c>
      <c r="C1731">
        <v>172</v>
      </c>
      <c r="D1731">
        <v>159</v>
      </c>
      <c r="E1731">
        <v>172</v>
      </c>
      <c r="F1731" s="22">
        <v>43140</v>
      </c>
      <c r="G1731">
        <v>165</v>
      </c>
      <c r="H1731">
        <v>173</v>
      </c>
      <c r="I1731">
        <v>160</v>
      </c>
      <c r="J1731">
        <v>166</v>
      </c>
      <c r="K1731" s="22">
        <v>43144</v>
      </c>
      <c r="L1731">
        <v>171</v>
      </c>
      <c r="M1731">
        <v>1.1499999999999999</v>
      </c>
      <c r="N1731" s="8" t="str">
        <f>IF(AND(AM1731=1,AC1731&lt;-0.005,AE1731&gt;O$1),R1731,"")</f>
        <v/>
      </c>
      <c r="O1731" s="8">
        <f t="shared" si="137"/>
        <v>-21112.62513077593</v>
      </c>
      <c r="P1731" s="8" t="str">
        <f t="shared" si="141"/>
        <v/>
      </c>
      <c r="Q1731" s="8">
        <f t="shared" si="138"/>
        <v>90572.871536934806</v>
      </c>
      <c r="R1731" s="8">
        <f t="shared" si="139"/>
        <v>34375.000000000044</v>
      </c>
      <c r="S1731" s="8">
        <f t="shared" si="140"/>
        <v>302119.67503924447</v>
      </c>
      <c r="U1731" s="25">
        <v>43144.320254629631</v>
      </c>
      <c r="V1731">
        <v>19</v>
      </c>
      <c r="W1731">
        <v>5955</v>
      </c>
      <c r="X1731" t="s">
        <v>468</v>
      </c>
      <c r="Y1731" t="s">
        <v>954</v>
      </c>
      <c r="Z1731" s="25">
        <v>43140.99722222222</v>
      </c>
      <c r="AA1731">
        <v>166.3</v>
      </c>
      <c r="AB1731">
        <v>0.3</v>
      </c>
      <c r="AC1731" s="24">
        <v>1.8E-3</v>
      </c>
      <c r="AD1731">
        <v>20300</v>
      </c>
      <c r="AE1731">
        <v>3366710</v>
      </c>
      <c r="AF1731" s="22">
        <v>43140</v>
      </c>
      <c r="AG1731">
        <v>165</v>
      </c>
      <c r="AH1731">
        <v>166</v>
      </c>
      <c r="AI1731" s="22">
        <v>43144</v>
      </c>
      <c r="AJ1731">
        <v>171</v>
      </c>
      <c r="AK1731">
        <v>160</v>
      </c>
      <c r="AM1731">
        <v>1</v>
      </c>
      <c r="AN1731">
        <v>0</v>
      </c>
      <c r="AO1731">
        <v>2.54</v>
      </c>
      <c r="AP1731">
        <v>0.9</v>
      </c>
      <c r="AQ1731">
        <v>0.88</v>
      </c>
      <c r="AR1731">
        <v>0.94</v>
      </c>
      <c r="AS1731">
        <v>1.1499999999999999</v>
      </c>
      <c r="AT1731">
        <v>1.61</v>
      </c>
      <c r="AU1731">
        <v>0.74099999999999999</v>
      </c>
      <c r="AV1731">
        <v>172</v>
      </c>
      <c r="AW1731">
        <v>160</v>
      </c>
      <c r="AX1731">
        <v>160</v>
      </c>
    </row>
    <row r="1732" spans="1:50">
      <c r="A1732" s="22">
        <v>43139</v>
      </c>
      <c r="B1732">
        <v>1535</v>
      </c>
      <c r="C1732">
        <v>1685</v>
      </c>
      <c r="D1732">
        <v>1535</v>
      </c>
      <c r="E1732">
        <v>1623</v>
      </c>
      <c r="F1732" s="22">
        <v>43140</v>
      </c>
      <c r="G1732">
        <v>1528</v>
      </c>
      <c r="H1732">
        <v>1680</v>
      </c>
      <c r="I1732">
        <v>1471</v>
      </c>
      <c r="J1732">
        <v>1659</v>
      </c>
      <c r="K1732" s="22">
        <v>43144</v>
      </c>
      <c r="L1732">
        <v>1680</v>
      </c>
      <c r="M1732">
        <v>1.2</v>
      </c>
      <c r="N1732" s="8" t="str">
        <f>IF(AND(AM1732=1,AC1732&lt;-0.005,AE1732&gt;O$1),R1732,"")</f>
        <v/>
      </c>
      <c r="O1732" s="8">
        <f t="shared" si="137"/>
        <v>-21112.62513077593</v>
      </c>
      <c r="P1732" s="8" t="str">
        <f t="shared" si="141"/>
        <v/>
      </c>
      <c r="Q1732" s="8">
        <f t="shared" si="138"/>
        <v>90572.871536934806</v>
      </c>
      <c r="R1732" s="8">
        <f t="shared" si="139"/>
        <v>68335.588633288251</v>
      </c>
      <c r="S1732" s="8">
        <f t="shared" si="140"/>
        <v>302119.67503924447</v>
      </c>
      <c r="U1732" s="25">
        <v>43144.320254629631</v>
      </c>
      <c r="V1732">
        <v>20</v>
      </c>
      <c r="W1732">
        <v>4586</v>
      </c>
      <c r="X1732" t="s">
        <v>1221</v>
      </c>
      <c r="Y1732" t="s">
        <v>957</v>
      </c>
      <c r="Z1732" s="25">
        <v>43140.947222222225</v>
      </c>
      <c r="AA1732">
        <v>1580</v>
      </c>
      <c r="AB1732">
        <v>-79</v>
      </c>
      <c r="AC1732" s="24">
        <v>-4.7600000000000003E-2</v>
      </c>
      <c r="AD1732">
        <v>19100</v>
      </c>
      <c r="AE1732">
        <v>29626150</v>
      </c>
      <c r="AF1732" s="22">
        <v>43140</v>
      </c>
      <c r="AG1732">
        <v>1528</v>
      </c>
      <c r="AH1732">
        <v>1659</v>
      </c>
      <c r="AI1732" s="22">
        <v>43144</v>
      </c>
      <c r="AJ1732">
        <v>1680</v>
      </c>
      <c r="AK1732">
        <v>1478</v>
      </c>
      <c r="AM1732">
        <v>2</v>
      </c>
      <c r="AN1732" t="s">
        <v>1023</v>
      </c>
      <c r="AO1732">
        <v>49.24</v>
      </c>
      <c r="AP1732">
        <v>0</v>
      </c>
      <c r="AQ1732">
        <v>0.9</v>
      </c>
      <c r="AR1732">
        <v>0.93</v>
      </c>
      <c r="AS1732">
        <v>1.2</v>
      </c>
      <c r="AT1732">
        <v>1.34</v>
      </c>
      <c r="AU1732">
        <v>0.81</v>
      </c>
      <c r="AV1732">
        <v>1715</v>
      </c>
      <c r="AW1732">
        <v>1476</v>
      </c>
      <c r="AX1732">
        <v>1478</v>
      </c>
    </row>
    <row r="1733" spans="1:50">
      <c r="A1733" s="22">
        <v>43139</v>
      </c>
      <c r="B1733">
        <v>222</v>
      </c>
      <c r="C1733">
        <v>224</v>
      </c>
      <c r="D1733">
        <v>219</v>
      </c>
      <c r="E1733">
        <v>221</v>
      </c>
      <c r="F1733" s="22">
        <v>43140</v>
      </c>
      <c r="G1733">
        <v>215</v>
      </c>
      <c r="H1733">
        <v>220</v>
      </c>
      <c r="I1733">
        <v>213</v>
      </c>
      <c r="J1733">
        <v>220</v>
      </c>
      <c r="K1733" s="22">
        <v>43144</v>
      </c>
      <c r="L1733">
        <v>200</v>
      </c>
      <c r="M1733">
        <v>0.93</v>
      </c>
      <c r="N1733" s="8">
        <f>IF(AND(AM1733=1,AC1733&lt;-0.005,AE1733&gt;O$1),R1733,"")</f>
        <v>5050.5050505050831</v>
      </c>
      <c r="O1733" s="8">
        <f t="shared" si="137"/>
        <v>-16062.120080270848</v>
      </c>
      <c r="P1733" s="8" t="str">
        <f t="shared" si="141"/>
        <v/>
      </c>
      <c r="Q1733" s="8">
        <f t="shared" si="138"/>
        <v>90572.871536934806</v>
      </c>
      <c r="R1733" s="8">
        <f t="shared" si="139"/>
        <v>5050.5050505050831</v>
      </c>
      <c r="S1733" s="8">
        <f t="shared" si="140"/>
        <v>307170.18008974957</v>
      </c>
      <c r="U1733" s="25">
        <v>43144.320254629631</v>
      </c>
      <c r="V1733">
        <v>21</v>
      </c>
      <c r="W1733">
        <v>6773</v>
      </c>
      <c r="X1733" t="s">
        <v>209</v>
      </c>
      <c r="Y1733" t="s">
        <v>962</v>
      </c>
      <c r="Z1733" s="25">
        <v>43140.996527777781</v>
      </c>
      <c r="AA1733">
        <v>210</v>
      </c>
      <c r="AB1733">
        <v>-10</v>
      </c>
      <c r="AC1733" s="24">
        <v>-4.5499999999999999E-2</v>
      </c>
      <c r="AD1733">
        <v>18600</v>
      </c>
      <c r="AE1733">
        <v>3733950</v>
      </c>
      <c r="AF1733" s="22">
        <v>43140</v>
      </c>
      <c r="AG1733">
        <v>215</v>
      </c>
      <c r="AH1733">
        <v>220</v>
      </c>
      <c r="AI1733" s="22">
        <v>43144</v>
      </c>
      <c r="AJ1733">
        <v>200</v>
      </c>
      <c r="AK1733">
        <v>198</v>
      </c>
      <c r="AM1733">
        <v>1</v>
      </c>
      <c r="AN1733">
        <v>0</v>
      </c>
      <c r="AO1733">
        <v>7.04</v>
      </c>
      <c r="AP1733" t="s">
        <v>956</v>
      </c>
      <c r="AQ1733">
        <v>0.03</v>
      </c>
      <c r="AR1733">
        <v>0.32</v>
      </c>
      <c r="AS1733">
        <v>0.93</v>
      </c>
      <c r="AT1733">
        <v>0.98</v>
      </c>
      <c r="AU1733">
        <v>0.8</v>
      </c>
      <c r="AV1733">
        <v>202</v>
      </c>
      <c r="AW1733">
        <v>195</v>
      </c>
      <c r="AX1733">
        <v>198</v>
      </c>
    </row>
    <row r="1734" spans="1:50">
      <c r="A1734" s="22">
        <v>43139</v>
      </c>
      <c r="B1734">
        <v>903</v>
      </c>
      <c r="C1734">
        <v>941</v>
      </c>
      <c r="D1734">
        <v>897</v>
      </c>
      <c r="E1734">
        <v>936</v>
      </c>
      <c r="F1734" s="22">
        <v>43140</v>
      </c>
      <c r="G1734">
        <v>874</v>
      </c>
      <c r="H1734">
        <v>913</v>
      </c>
      <c r="I1734">
        <v>874</v>
      </c>
      <c r="J1734">
        <v>905</v>
      </c>
      <c r="K1734" s="22">
        <v>43144</v>
      </c>
      <c r="L1734">
        <v>755</v>
      </c>
      <c r="M1734">
        <v>0.92</v>
      </c>
      <c r="N1734" s="8">
        <f>IF(AND(AM1734=1,AC1734&lt;-0.005,AE1734&gt;O$1),R1734,"")</f>
        <v>0</v>
      </c>
      <c r="O1734" s="8">
        <f t="shared" si="137"/>
        <v>-16062.120080270848</v>
      </c>
      <c r="P1734" s="8">
        <f t="shared" si="141"/>
        <v>0</v>
      </c>
      <c r="Q1734" s="8">
        <f t="shared" si="138"/>
        <v>90572.871536934806</v>
      </c>
      <c r="R1734" s="8">
        <f t="shared" si="139"/>
        <v>0</v>
      </c>
      <c r="S1734" s="8">
        <f t="shared" si="140"/>
        <v>307170.18008974957</v>
      </c>
      <c r="U1734" s="25">
        <v>43144.3202662037</v>
      </c>
      <c r="V1734">
        <v>22</v>
      </c>
      <c r="W1734">
        <v>6045</v>
      </c>
      <c r="X1734" t="s">
        <v>1508</v>
      </c>
      <c r="Y1734" t="s">
        <v>957</v>
      </c>
      <c r="Z1734" s="25">
        <v>43140.992361111108</v>
      </c>
      <c r="AA1734">
        <v>755</v>
      </c>
      <c r="AB1734">
        <v>-150</v>
      </c>
      <c r="AC1734" s="24">
        <v>-0.16569999999999999</v>
      </c>
      <c r="AD1734">
        <v>13200</v>
      </c>
      <c r="AE1734">
        <v>9975240</v>
      </c>
      <c r="AF1734" s="22">
        <v>43140</v>
      </c>
      <c r="AG1734">
        <v>874</v>
      </c>
      <c r="AH1734">
        <v>905</v>
      </c>
      <c r="AI1734" s="22">
        <v>43144</v>
      </c>
      <c r="AJ1734">
        <v>755</v>
      </c>
      <c r="AK1734">
        <v>755</v>
      </c>
      <c r="AM1734">
        <v>1</v>
      </c>
      <c r="AN1734" t="s">
        <v>1023</v>
      </c>
      <c r="AO1734">
        <v>7.41</v>
      </c>
      <c r="AP1734">
        <v>0.77</v>
      </c>
      <c r="AQ1734">
        <v>0.13</v>
      </c>
      <c r="AR1734">
        <v>0.34</v>
      </c>
      <c r="AS1734">
        <v>0.92</v>
      </c>
      <c r="AT1734">
        <v>0.98</v>
      </c>
      <c r="AU1734">
        <v>0.99399999999999999</v>
      </c>
      <c r="AV1734">
        <v>787</v>
      </c>
      <c r="AW1734">
        <v>755</v>
      </c>
      <c r="AX1734">
        <v>755</v>
      </c>
    </row>
    <row r="1735" spans="1:50">
      <c r="A1735" s="22">
        <v>43139</v>
      </c>
      <c r="B1735">
        <v>288</v>
      </c>
      <c r="C1735">
        <v>355</v>
      </c>
      <c r="D1735">
        <v>276</v>
      </c>
      <c r="E1735">
        <v>355</v>
      </c>
      <c r="F1735" s="22">
        <v>43140</v>
      </c>
      <c r="G1735">
        <v>323</v>
      </c>
      <c r="H1735">
        <v>385</v>
      </c>
      <c r="I1735">
        <v>312</v>
      </c>
      <c r="J1735">
        <v>343</v>
      </c>
      <c r="K1735" s="22">
        <v>43144</v>
      </c>
      <c r="L1735">
        <v>327</v>
      </c>
      <c r="M1735">
        <v>1.45</v>
      </c>
      <c r="N1735" s="8" t="str">
        <f>IF(AND(AM1735=1,AC1735&lt;-0.005,AE1735&gt;O$1),R1735,"")</f>
        <v/>
      </c>
      <c r="O1735" s="8">
        <f t="shared" si="137"/>
        <v>-16062.120080270848</v>
      </c>
      <c r="P1735" s="8" t="str">
        <f t="shared" si="141"/>
        <v/>
      </c>
      <c r="Q1735" s="8">
        <f t="shared" si="138"/>
        <v>90572.871536934806</v>
      </c>
      <c r="R1735" s="8">
        <f t="shared" si="139"/>
        <v>110074.6268656716</v>
      </c>
      <c r="S1735" s="8">
        <f t="shared" si="140"/>
        <v>307170.18008974957</v>
      </c>
      <c r="U1735" s="25">
        <v>43144.3202662037</v>
      </c>
      <c r="V1735">
        <v>23</v>
      </c>
      <c r="W1735">
        <v>3578</v>
      </c>
      <c r="X1735" t="s">
        <v>1507</v>
      </c>
      <c r="Y1735" t="s">
        <v>954</v>
      </c>
      <c r="Z1735" s="25">
        <v>43140.865972222222</v>
      </c>
      <c r="AA1735">
        <v>272</v>
      </c>
      <c r="AB1735">
        <v>-71</v>
      </c>
      <c r="AC1735" s="24">
        <v>-0.20699999999999999</v>
      </c>
      <c r="AD1735">
        <v>12000</v>
      </c>
      <c r="AE1735">
        <v>3358300</v>
      </c>
      <c r="AF1735" s="22">
        <v>43140</v>
      </c>
      <c r="AG1735">
        <v>323</v>
      </c>
      <c r="AH1735">
        <v>343</v>
      </c>
      <c r="AI1735" s="22">
        <v>43144</v>
      </c>
      <c r="AJ1735">
        <v>327</v>
      </c>
      <c r="AK1735">
        <v>268</v>
      </c>
      <c r="AM1735">
        <v>2</v>
      </c>
      <c r="AN1735" t="s">
        <v>1023</v>
      </c>
      <c r="AO1735">
        <v>0</v>
      </c>
      <c r="AP1735" t="s">
        <v>956</v>
      </c>
      <c r="AQ1735">
        <v>0.92</v>
      </c>
      <c r="AR1735">
        <v>0.93</v>
      </c>
      <c r="AS1735">
        <v>1.45</v>
      </c>
      <c r="AT1735">
        <v>1.6</v>
      </c>
      <c r="AU1735">
        <v>0.88600000000000001</v>
      </c>
      <c r="AV1735">
        <v>331</v>
      </c>
      <c r="AW1735">
        <v>268</v>
      </c>
      <c r="AX1735">
        <v>268</v>
      </c>
    </row>
    <row r="1736" spans="1:50">
      <c r="A1736" s="22">
        <v>43139</v>
      </c>
      <c r="B1736">
        <v>1250</v>
      </c>
      <c r="C1736">
        <v>1255</v>
      </c>
      <c r="D1736">
        <v>1180</v>
      </c>
      <c r="E1736">
        <v>1224</v>
      </c>
      <c r="F1736" s="22">
        <v>43140</v>
      </c>
      <c r="G1736">
        <v>1150</v>
      </c>
      <c r="H1736">
        <v>1153</v>
      </c>
      <c r="I1736">
        <v>1098</v>
      </c>
      <c r="J1736">
        <v>1106</v>
      </c>
      <c r="K1736" s="22">
        <v>43144</v>
      </c>
      <c r="L1736">
        <v>1156</v>
      </c>
      <c r="M1736">
        <v>0.69</v>
      </c>
      <c r="N1736" s="8" t="str">
        <f>IF(AND(AM1736=1,AC1736&lt;-0.005,AE1736&gt;O$1),R1736,"")</f>
        <v/>
      </c>
      <c r="O1736" s="8">
        <f t="shared" si="137"/>
        <v>-16062.120080270848</v>
      </c>
      <c r="P1736" s="8" t="str">
        <f t="shared" si="141"/>
        <v/>
      </c>
      <c r="Q1736" s="8">
        <f t="shared" si="138"/>
        <v>90572.871536934806</v>
      </c>
      <c r="R1736" s="8">
        <f t="shared" si="139"/>
        <v>20720.720720720732</v>
      </c>
      <c r="S1736" s="8">
        <f t="shared" si="140"/>
        <v>327890.90081047028</v>
      </c>
      <c r="U1736" s="25">
        <v>43144.3202662037</v>
      </c>
      <c r="V1736">
        <v>24</v>
      </c>
      <c r="W1736">
        <v>7867</v>
      </c>
      <c r="X1736" t="s">
        <v>1448</v>
      </c>
      <c r="Y1736" t="s">
        <v>962</v>
      </c>
      <c r="Z1736" s="25">
        <v>43140.991666666669</v>
      </c>
      <c r="AA1736">
        <v>1130</v>
      </c>
      <c r="AB1736">
        <v>24</v>
      </c>
      <c r="AC1736" s="24">
        <v>2.1700000000000001E-2</v>
      </c>
      <c r="AD1736">
        <v>11700</v>
      </c>
      <c r="AE1736">
        <v>13100470</v>
      </c>
      <c r="AF1736" s="22">
        <v>43140</v>
      </c>
      <c r="AG1736">
        <v>1150</v>
      </c>
      <c r="AH1736">
        <v>1106</v>
      </c>
      <c r="AI1736" s="22">
        <v>43144</v>
      </c>
      <c r="AJ1736">
        <v>1156</v>
      </c>
      <c r="AK1736">
        <v>1110</v>
      </c>
      <c r="AM1736">
        <v>1</v>
      </c>
      <c r="AN1736">
        <v>0</v>
      </c>
      <c r="AO1736">
        <v>14.02</v>
      </c>
      <c r="AP1736">
        <v>1.27</v>
      </c>
      <c r="AQ1736">
        <v>0</v>
      </c>
      <c r="AR1736">
        <v>0</v>
      </c>
      <c r="AS1736">
        <v>0.69</v>
      </c>
      <c r="AT1736">
        <v>0.7</v>
      </c>
      <c r="AU1736">
        <v>1.1180000000000001</v>
      </c>
      <c r="AV1736">
        <v>1159</v>
      </c>
      <c r="AW1736">
        <v>1106</v>
      </c>
      <c r="AX1736">
        <v>1110</v>
      </c>
    </row>
    <row r="1737" spans="1:50">
      <c r="A1737" s="22">
        <v>43139</v>
      </c>
      <c r="B1737">
        <v>1356</v>
      </c>
      <c r="C1737">
        <v>1402</v>
      </c>
      <c r="D1737">
        <v>1354</v>
      </c>
      <c r="E1737">
        <v>1390</v>
      </c>
      <c r="F1737" s="22">
        <v>43140</v>
      </c>
      <c r="G1737">
        <v>1303</v>
      </c>
      <c r="H1737">
        <v>1392</v>
      </c>
      <c r="I1737">
        <v>1303</v>
      </c>
      <c r="J1737">
        <v>1382</v>
      </c>
      <c r="K1737" s="22">
        <v>43144</v>
      </c>
      <c r="L1737">
        <v>1082</v>
      </c>
      <c r="M1737">
        <v>0.93</v>
      </c>
      <c r="N1737" s="8" t="str">
        <f>IF(AND(AM1737=1,AC1737&lt;-0.005,AE1737&gt;O$1),R1737,"")</f>
        <v/>
      </c>
      <c r="O1737" s="8">
        <f t="shared" si="137"/>
        <v>-16062.120080270848</v>
      </c>
      <c r="P1737" s="8" t="str">
        <f t="shared" si="141"/>
        <v/>
      </c>
      <c r="Q1737" s="8">
        <f t="shared" si="138"/>
        <v>90572.871536934806</v>
      </c>
      <c r="R1737" s="8">
        <f t="shared" si="139"/>
        <v>0</v>
      </c>
      <c r="S1737" s="8">
        <f t="shared" si="140"/>
        <v>327890.90081047028</v>
      </c>
      <c r="U1737" s="25">
        <v>43144.3202662037</v>
      </c>
      <c r="V1737">
        <v>25</v>
      </c>
      <c r="W1737">
        <v>3663</v>
      </c>
      <c r="X1737" t="s">
        <v>1120</v>
      </c>
      <c r="Y1737" t="s">
        <v>954</v>
      </c>
      <c r="Z1737" s="25">
        <v>43140.99722222222</v>
      </c>
      <c r="AA1737">
        <v>1114</v>
      </c>
      <c r="AB1737">
        <v>-268</v>
      </c>
      <c r="AC1737" s="24">
        <v>-0.19389999999999999</v>
      </c>
      <c r="AD1737">
        <v>11500</v>
      </c>
      <c r="AE1737">
        <v>12791340</v>
      </c>
      <c r="AF1737" s="22">
        <v>43140</v>
      </c>
      <c r="AG1737">
        <v>1303</v>
      </c>
      <c r="AH1737">
        <v>1382</v>
      </c>
      <c r="AI1737" s="22">
        <v>43144</v>
      </c>
      <c r="AJ1737">
        <v>1082</v>
      </c>
      <c r="AK1737">
        <v>1082</v>
      </c>
      <c r="AM1737">
        <v>2</v>
      </c>
      <c r="AN1737" t="s">
        <v>1023</v>
      </c>
      <c r="AO1737">
        <v>1511.6</v>
      </c>
      <c r="AP1737">
        <v>0.28999999999999998</v>
      </c>
      <c r="AQ1737">
        <v>0.19</v>
      </c>
      <c r="AR1737">
        <v>0.19</v>
      </c>
      <c r="AS1737">
        <v>0.93</v>
      </c>
      <c r="AT1737">
        <v>0.95</v>
      </c>
      <c r="AU1737">
        <v>1.798</v>
      </c>
      <c r="AV1737">
        <v>1107</v>
      </c>
      <c r="AW1737">
        <v>1082</v>
      </c>
      <c r="AX1737">
        <v>1082</v>
      </c>
    </row>
    <row r="1738" spans="1:50">
      <c r="A1738" s="22">
        <v>43139</v>
      </c>
      <c r="B1738">
        <v>661</v>
      </c>
      <c r="C1738">
        <v>690</v>
      </c>
      <c r="D1738">
        <v>661</v>
      </c>
      <c r="E1738">
        <v>680</v>
      </c>
      <c r="F1738" s="22">
        <v>43140</v>
      </c>
      <c r="G1738">
        <v>715</v>
      </c>
      <c r="H1738">
        <v>780</v>
      </c>
      <c r="I1738">
        <v>709</v>
      </c>
      <c r="J1738">
        <v>780</v>
      </c>
      <c r="K1738" s="22">
        <v>43144</v>
      </c>
      <c r="L1738">
        <v>791</v>
      </c>
      <c r="M1738">
        <v>1.1000000000000001</v>
      </c>
      <c r="N1738" s="8" t="str">
        <f>IF(AND(AM1738=1,AC1738&lt;-0.005,AE1738&gt;O$1),R1738,"")</f>
        <v/>
      </c>
      <c r="O1738" s="8">
        <f t="shared" si="137"/>
        <v>-16062.120080270848</v>
      </c>
      <c r="P1738" s="8" t="str">
        <f t="shared" si="141"/>
        <v/>
      </c>
      <c r="Q1738" s="8">
        <f t="shared" si="138"/>
        <v>90572.871536934806</v>
      </c>
      <c r="R1738" s="8">
        <f t="shared" si="139"/>
        <v>-39044.289044289028</v>
      </c>
      <c r="S1738" s="8">
        <f t="shared" si="140"/>
        <v>288846.61176618125</v>
      </c>
      <c r="U1738" s="25">
        <v>43144.3202662037</v>
      </c>
      <c r="V1738">
        <v>26</v>
      </c>
      <c r="W1738">
        <v>8892</v>
      </c>
      <c r="X1738" t="s">
        <v>238</v>
      </c>
      <c r="Y1738" t="s">
        <v>962</v>
      </c>
      <c r="Z1738" s="25">
        <v>43140.988888888889</v>
      </c>
      <c r="AA1738">
        <v>784</v>
      </c>
      <c r="AB1738">
        <v>4</v>
      </c>
      <c r="AC1738" s="24">
        <v>5.1000000000000004E-3</v>
      </c>
      <c r="AD1738">
        <v>11100</v>
      </c>
      <c r="AE1738">
        <v>8736320</v>
      </c>
      <c r="AF1738" s="22">
        <v>43140</v>
      </c>
      <c r="AG1738">
        <v>715</v>
      </c>
      <c r="AH1738">
        <v>780</v>
      </c>
      <c r="AI1738" s="22">
        <v>43144</v>
      </c>
      <c r="AJ1738">
        <v>791</v>
      </c>
      <c r="AK1738">
        <v>858</v>
      </c>
      <c r="AM1738">
        <v>1</v>
      </c>
      <c r="AN1738">
        <v>0</v>
      </c>
      <c r="AO1738">
        <v>2.06</v>
      </c>
      <c r="AP1738">
        <v>2.56</v>
      </c>
      <c r="AQ1738">
        <v>1</v>
      </c>
      <c r="AR1738">
        <v>1</v>
      </c>
      <c r="AS1738">
        <v>1.1000000000000001</v>
      </c>
      <c r="AT1738">
        <v>1.1599999999999999</v>
      </c>
      <c r="AU1738">
        <v>0.68200000000000005</v>
      </c>
      <c r="AV1738">
        <v>880</v>
      </c>
      <c r="AW1738">
        <v>782</v>
      </c>
      <c r="AX1738">
        <v>858</v>
      </c>
    </row>
    <row r="1739" spans="1:50">
      <c r="A1739" s="22">
        <v>43139</v>
      </c>
      <c r="B1739">
        <v>1680</v>
      </c>
      <c r="C1739">
        <v>1753</v>
      </c>
      <c r="D1739">
        <v>1671</v>
      </c>
      <c r="E1739">
        <v>1748</v>
      </c>
      <c r="F1739" s="22">
        <v>43140</v>
      </c>
      <c r="G1739">
        <v>1588</v>
      </c>
      <c r="H1739">
        <v>1677</v>
      </c>
      <c r="I1739">
        <v>1585</v>
      </c>
      <c r="J1739">
        <v>1671</v>
      </c>
      <c r="K1739" s="22">
        <v>43144</v>
      </c>
      <c r="L1739">
        <v>1700</v>
      </c>
      <c r="M1739">
        <v>0.89</v>
      </c>
      <c r="N1739" s="8" t="str">
        <f>IF(AND(AM1739=1,AC1739&lt;-0.005,AE1739&gt;O$1),R1739,"")</f>
        <v/>
      </c>
      <c r="O1739" s="8">
        <f t="shared" si="137"/>
        <v>-16062.120080270848</v>
      </c>
      <c r="P1739" s="8" t="str">
        <f t="shared" si="141"/>
        <v/>
      </c>
      <c r="Q1739" s="8">
        <f t="shared" si="138"/>
        <v>90572.871536934806</v>
      </c>
      <c r="R1739" s="8">
        <f t="shared" si="139"/>
        <v>28606.965174129306</v>
      </c>
      <c r="S1739" s="8">
        <f t="shared" si="140"/>
        <v>288846.61176618125</v>
      </c>
      <c r="U1739" s="25">
        <v>43144.3202662037</v>
      </c>
      <c r="V1739">
        <v>27</v>
      </c>
      <c r="W1739">
        <v>3656</v>
      </c>
      <c r="X1739" t="s">
        <v>263</v>
      </c>
      <c r="Y1739" t="s">
        <v>962</v>
      </c>
      <c r="Z1739" s="25">
        <v>43140.996527777781</v>
      </c>
      <c r="AA1739">
        <v>1656</v>
      </c>
      <c r="AB1739">
        <v>-15</v>
      </c>
      <c r="AC1739" s="24">
        <v>-8.9999999999999993E-3</v>
      </c>
      <c r="AD1739">
        <v>11100</v>
      </c>
      <c r="AE1739">
        <v>18257510</v>
      </c>
      <c r="AF1739" s="22">
        <v>43140</v>
      </c>
      <c r="AG1739">
        <v>1588</v>
      </c>
      <c r="AH1739">
        <v>1671</v>
      </c>
      <c r="AI1739" s="22">
        <v>43144</v>
      </c>
      <c r="AJ1739">
        <v>1700</v>
      </c>
      <c r="AK1739">
        <v>1608</v>
      </c>
      <c r="AM1739">
        <v>2</v>
      </c>
      <c r="AN1739" t="s">
        <v>1023</v>
      </c>
      <c r="AO1739">
        <v>32.36</v>
      </c>
      <c r="AP1739">
        <v>0.54</v>
      </c>
      <c r="AQ1739">
        <v>0.08</v>
      </c>
      <c r="AR1739">
        <v>0.08</v>
      </c>
      <c r="AS1739">
        <v>0.89</v>
      </c>
      <c r="AT1739">
        <v>0.9</v>
      </c>
      <c r="AU1739">
        <v>1.109</v>
      </c>
      <c r="AV1739">
        <v>1706</v>
      </c>
      <c r="AW1739">
        <v>1601</v>
      </c>
      <c r="AX1739">
        <v>1608</v>
      </c>
    </row>
    <row r="1740" spans="1:50">
      <c r="A1740" s="22">
        <v>43139</v>
      </c>
      <c r="B1740">
        <v>315</v>
      </c>
      <c r="C1740">
        <v>333</v>
      </c>
      <c r="D1740">
        <v>314</v>
      </c>
      <c r="E1740">
        <v>326</v>
      </c>
      <c r="F1740" s="22">
        <v>43140</v>
      </c>
      <c r="G1740">
        <v>299</v>
      </c>
      <c r="H1740">
        <v>321</v>
      </c>
      <c r="I1740">
        <v>298</v>
      </c>
      <c r="J1740">
        <v>313</v>
      </c>
      <c r="K1740" s="22">
        <v>43144</v>
      </c>
      <c r="L1740">
        <v>318</v>
      </c>
      <c r="M1740">
        <v>0.82</v>
      </c>
      <c r="N1740" s="8" t="str">
        <f>IF(AND(AM1740=1,AC1740&lt;-0.005,AE1740&gt;O$1),R1740,"")</f>
        <v/>
      </c>
      <c r="O1740" s="8">
        <f t="shared" si="137"/>
        <v>-16062.120080270848</v>
      </c>
      <c r="P1740" s="8" t="str">
        <f t="shared" si="141"/>
        <v/>
      </c>
      <c r="Q1740" s="8">
        <f t="shared" si="138"/>
        <v>90572.871536934806</v>
      </c>
      <c r="R1740" s="8">
        <f t="shared" si="139"/>
        <v>28239.202657807327</v>
      </c>
      <c r="S1740" s="8">
        <f t="shared" si="140"/>
        <v>288846.61176618125</v>
      </c>
      <c r="U1740" s="25">
        <v>43144.3202662037</v>
      </c>
      <c r="V1740">
        <v>28</v>
      </c>
      <c r="W1740">
        <v>4597</v>
      </c>
      <c r="X1740" t="s">
        <v>1079</v>
      </c>
      <c r="Y1740" t="s">
        <v>957</v>
      </c>
      <c r="Z1740" s="25">
        <v>43140.997916666667</v>
      </c>
      <c r="AA1740">
        <v>311.10000000000002</v>
      </c>
      <c r="AB1740">
        <v>-1.9</v>
      </c>
      <c r="AC1740" s="24">
        <v>-6.1000000000000004E-3</v>
      </c>
      <c r="AD1740">
        <v>10500</v>
      </c>
      <c r="AE1740">
        <v>3280470</v>
      </c>
      <c r="AF1740" s="22">
        <v>43140</v>
      </c>
      <c r="AG1740">
        <v>299</v>
      </c>
      <c r="AH1740">
        <v>313</v>
      </c>
      <c r="AI1740" s="22">
        <v>43144</v>
      </c>
      <c r="AJ1740">
        <v>318</v>
      </c>
      <c r="AK1740">
        <v>301</v>
      </c>
      <c r="AM1740">
        <v>2</v>
      </c>
      <c r="AN1740" t="s">
        <v>1023</v>
      </c>
      <c r="AO1740">
        <v>4850.1400000000003</v>
      </c>
      <c r="AP1740">
        <v>0</v>
      </c>
      <c r="AQ1740">
        <v>0.01</v>
      </c>
      <c r="AR1740">
        <v>0.01</v>
      </c>
      <c r="AS1740">
        <v>0.82</v>
      </c>
      <c r="AT1740">
        <v>0.79</v>
      </c>
      <c r="AU1740">
        <v>1.383</v>
      </c>
      <c r="AV1740">
        <v>320</v>
      </c>
      <c r="AW1740">
        <v>300</v>
      </c>
      <c r="AX1740">
        <v>301</v>
      </c>
    </row>
    <row r="1741" spans="1:50">
      <c r="A1741" s="22">
        <v>43139</v>
      </c>
      <c r="B1741">
        <v>899</v>
      </c>
      <c r="C1741">
        <v>916</v>
      </c>
      <c r="D1741">
        <v>875</v>
      </c>
      <c r="E1741">
        <v>900</v>
      </c>
      <c r="F1741" s="22">
        <v>43140</v>
      </c>
      <c r="G1741">
        <v>810</v>
      </c>
      <c r="H1741">
        <v>853</v>
      </c>
      <c r="I1741">
        <v>806</v>
      </c>
      <c r="J1741">
        <v>849</v>
      </c>
      <c r="K1741" s="22">
        <v>43144</v>
      </c>
      <c r="L1741">
        <v>869</v>
      </c>
      <c r="M1741">
        <v>0.84</v>
      </c>
      <c r="N1741" s="8" t="str">
        <f>IF(AND(AM1741=1,AC1741&lt;-0.005,AE1741&gt;O$1),R1741,"")</f>
        <v/>
      </c>
      <c r="O1741" s="8">
        <f t="shared" si="137"/>
        <v>-16062.120080270848</v>
      </c>
      <c r="P1741" s="8" t="str">
        <f t="shared" si="141"/>
        <v/>
      </c>
      <c r="Q1741" s="8">
        <f t="shared" si="138"/>
        <v>90572.871536934806</v>
      </c>
      <c r="R1741" s="8">
        <f t="shared" si="139"/>
        <v>12382.075471698117</v>
      </c>
      <c r="S1741" s="8">
        <f t="shared" si="140"/>
        <v>288846.61176618125</v>
      </c>
      <c r="U1741" s="25">
        <v>43144.3202662037</v>
      </c>
      <c r="V1741">
        <v>29</v>
      </c>
      <c r="W1741">
        <v>3672</v>
      </c>
      <c r="X1741" t="s">
        <v>1320</v>
      </c>
      <c r="Y1741" t="s">
        <v>962</v>
      </c>
      <c r="Z1741" s="25">
        <v>43140.99722222222</v>
      </c>
      <c r="AA1741">
        <v>855</v>
      </c>
      <c r="AB1741">
        <v>6</v>
      </c>
      <c r="AC1741" s="24">
        <v>7.1000000000000004E-3</v>
      </c>
      <c r="AD1741">
        <v>10400</v>
      </c>
      <c r="AE1741">
        <v>8801270</v>
      </c>
      <c r="AF1741" s="22">
        <v>43140</v>
      </c>
      <c r="AG1741">
        <v>810</v>
      </c>
      <c r="AH1741">
        <v>849</v>
      </c>
      <c r="AI1741" s="22">
        <v>43144</v>
      </c>
      <c r="AJ1741">
        <v>869</v>
      </c>
      <c r="AK1741">
        <v>848</v>
      </c>
      <c r="AM1741">
        <v>2</v>
      </c>
      <c r="AN1741" t="s">
        <v>1023</v>
      </c>
      <c r="AO1741">
        <v>299.83999999999997</v>
      </c>
      <c r="AP1741" t="s">
        <v>956</v>
      </c>
      <c r="AQ1741">
        <v>0</v>
      </c>
      <c r="AR1741">
        <v>0</v>
      </c>
      <c r="AS1741">
        <v>0.84</v>
      </c>
      <c r="AT1741">
        <v>0.79</v>
      </c>
      <c r="AU1741">
        <v>1.7989999999999999</v>
      </c>
      <c r="AV1741">
        <v>887</v>
      </c>
      <c r="AW1741">
        <v>846</v>
      </c>
      <c r="AX1741">
        <v>848</v>
      </c>
    </row>
    <row r="1742" spans="1:50">
      <c r="A1742" s="22">
        <v>43139</v>
      </c>
      <c r="B1742">
        <v>760</v>
      </c>
      <c r="C1742">
        <v>815</v>
      </c>
      <c r="D1742">
        <v>738</v>
      </c>
      <c r="E1742">
        <v>738</v>
      </c>
      <c r="F1742" s="22">
        <v>43140</v>
      </c>
      <c r="G1742">
        <v>663</v>
      </c>
      <c r="H1742">
        <v>780</v>
      </c>
      <c r="I1742">
        <v>660</v>
      </c>
      <c r="J1742">
        <v>757</v>
      </c>
      <c r="K1742" s="22">
        <v>43144</v>
      </c>
      <c r="L1742">
        <v>820</v>
      </c>
      <c r="M1742">
        <v>1.17</v>
      </c>
      <c r="N1742" s="8" t="str">
        <f>IF(AND(AM1742=1,AC1742&lt;-0.005,AE1742&gt;O$1),R1742,"")</f>
        <v/>
      </c>
      <c r="O1742" s="8">
        <f t="shared" si="137"/>
        <v>-16062.120080270848</v>
      </c>
      <c r="P1742" s="8" t="str">
        <f t="shared" si="141"/>
        <v/>
      </c>
      <c r="Q1742" s="8">
        <f t="shared" si="138"/>
        <v>90572.871536934806</v>
      </c>
      <c r="R1742" s="8">
        <f t="shared" si="139"/>
        <v>69444.444444444423</v>
      </c>
      <c r="S1742" s="8">
        <f t="shared" si="140"/>
        <v>288846.61176618125</v>
      </c>
      <c r="U1742" s="25">
        <v>43144.3202662037</v>
      </c>
      <c r="V1742">
        <v>30</v>
      </c>
      <c r="W1742">
        <v>1853</v>
      </c>
      <c r="X1742" t="s">
        <v>800</v>
      </c>
      <c r="Y1742" t="s">
        <v>954</v>
      </c>
      <c r="Z1742" s="25">
        <v>43140.993055555555</v>
      </c>
      <c r="AA1742">
        <v>819</v>
      </c>
      <c r="AB1742">
        <v>62</v>
      </c>
      <c r="AC1742" s="24">
        <v>8.1900000000000001E-2</v>
      </c>
      <c r="AD1742">
        <v>9900</v>
      </c>
      <c r="AE1742">
        <v>8012560</v>
      </c>
      <c r="AF1742" s="22">
        <v>43140</v>
      </c>
      <c r="AG1742">
        <v>663</v>
      </c>
      <c r="AH1742">
        <v>757</v>
      </c>
      <c r="AI1742" s="22">
        <v>43144</v>
      </c>
      <c r="AJ1742">
        <v>820</v>
      </c>
      <c r="AK1742">
        <v>720</v>
      </c>
      <c r="AM1742">
        <v>2</v>
      </c>
      <c r="AN1742" t="s">
        <v>1023</v>
      </c>
      <c r="AO1742">
        <v>2833.88</v>
      </c>
      <c r="AP1742">
        <v>0.66</v>
      </c>
      <c r="AQ1742">
        <v>0.82</v>
      </c>
      <c r="AR1742">
        <v>0.88</v>
      </c>
      <c r="AS1742">
        <v>1.17</v>
      </c>
      <c r="AT1742">
        <v>1.51</v>
      </c>
      <c r="AU1742">
        <v>0.90900000000000003</v>
      </c>
      <c r="AV1742">
        <v>853</v>
      </c>
      <c r="AW1742">
        <v>679</v>
      </c>
      <c r="AX1742">
        <v>720</v>
      </c>
    </row>
    <row r="1743" spans="1:50">
      <c r="A1743" s="22">
        <v>43139</v>
      </c>
      <c r="B1743">
        <v>515</v>
      </c>
      <c r="C1743">
        <v>540</v>
      </c>
      <c r="D1743">
        <v>509</v>
      </c>
      <c r="E1743">
        <v>539</v>
      </c>
      <c r="F1743" s="22">
        <v>43140</v>
      </c>
      <c r="G1743">
        <v>502</v>
      </c>
      <c r="H1743">
        <v>539</v>
      </c>
      <c r="I1743">
        <v>502</v>
      </c>
      <c r="J1743">
        <v>539</v>
      </c>
      <c r="K1743" s="22">
        <v>43144</v>
      </c>
      <c r="L1743">
        <v>569</v>
      </c>
      <c r="M1743">
        <v>0.96</v>
      </c>
      <c r="N1743" s="8" t="str">
        <f>IF(AND(AM1743=1,AC1743&lt;-0.005,AE1743&gt;O$1),R1743,"")</f>
        <v/>
      </c>
      <c r="O1743" s="8">
        <f t="shared" si="137"/>
        <v>-16062.120080270848</v>
      </c>
      <c r="P1743" s="8" t="str">
        <f t="shared" si="141"/>
        <v/>
      </c>
      <c r="Q1743" s="8">
        <f t="shared" si="138"/>
        <v>90572.871536934806</v>
      </c>
      <c r="R1743" s="8">
        <f t="shared" si="139"/>
        <v>24907.749077490826</v>
      </c>
      <c r="S1743" s="8">
        <f t="shared" si="140"/>
        <v>288846.61176618125</v>
      </c>
      <c r="U1743" s="25">
        <v>43144.3202662037</v>
      </c>
      <c r="V1743">
        <v>31</v>
      </c>
      <c r="W1743">
        <v>6862</v>
      </c>
      <c r="X1743" t="s">
        <v>1506</v>
      </c>
      <c r="Y1743" t="s">
        <v>960</v>
      </c>
      <c r="Z1743" s="25">
        <v>43140.995833333334</v>
      </c>
      <c r="AA1743">
        <v>579</v>
      </c>
      <c r="AB1743">
        <v>40</v>
      </c>
      <c r="AC1743" s="24">
        <v>7.4200000000000002E-2</v>
      </c>
      <c r="AD1743">
        <v>9600</v>
      </c>
      <c r="AE1743">
        <v>5488800</v>
      </c>
      <c r="AF1743" s="22">
        <v>43140</v>
      </c>
      <c r="AG1743">
        <v>502</v>
      </c>
      <c r="AH1743">
        <v>539</v>
      </c>
      <c r="AI1743" s="22">
        <v>43144</v>
      </c>
      <c r="AJ1743">
        <v>569</v>
      </c>
      <c r="AK1743">
        <v>542</v>
      </c>
      <c r="AM1743">
        <v>2</v>
      </c>
      <c r="AN1743" t="s">
        <v>1023</v>
      </c>
      <c r="AO1743">
        <v>0</v>
      </c>
      <c r="AP1743">
        <v>0</v>
      </c>
      <c r="AQ1743">
        <v>0.48</v>
      </c>
      <c r="AR1743">
        <v>0.66</v>
      </c>
      <c r="AS1743">
        <v>0.96</v>
      </c>
      <c r="AT1743">
        <v>1.04</v>
      </c>
      <c r="AU1743">
        <v>1.0089999999999999</v>
      </c>
      <c r="AV1743">
        <v>572</v>
      </c>
      <c r="AW1743">
        <v>533</v>
      </c>
      <c r="AX1743">
        <v>542</v>
      </c>
    </row>
    <row r="1744" spans="1:50">
      <c r="A1744" s="22">
        <v>43139</v>
      </c>
      <c r="B1744">
        <v>478</v>
      </c>
      <c r="C1744">
        <v>488</v>
      </c>
      <c r="D1744">
        <v>472</v>
      </c>
      <c r="E1744">
        <v>482</v>
      </c>
      <c r="F1744" s="22">
        <v>43140</v>
      </c>
      <c r="G1744">
        <v>402</v>
      </c>
      <c r="H1744">
        <v>402</v>
      </c>
      <c r="I1744">
        <v>402</v>
      </c>
      <c r="J1744">
        <v>402</v>
      </c>
      <c r="K1744" s="22">
        <v>43144</v>
      </c>
      <c r="L1744">
        <v>408</v>
      </c>
      <c r="M1744">
        <v>0.8</v>
      </c>
      <c r="N1744" s="8" t="str">
        <f>IF(AND(AM1744=1,AC1744&lt;-0.005,AE1744&gt;O$1),R1744,"")</f>
        <v/>
      </c>
      <c r="O1744" s="8">
        <f t="shared" si="137"/>
        <v>-16062.120080270848</v>
      </c>
      <c r="P1744" s="8" t="str">
        <f t="shared" si="141"/>
        <v/>
      </c>
      <c r="Q1744" s="8">
        <f t="shared" si="138"/>
        <v>90572.871536934806</v>
      </c>
      <c r="R1744" s="8">
        <f t="shared" si="139"/>
        <v>32637.075718015662</v>
      </c>
      <c r="S1744" s="8">
        <f t="shared" si="140"/>
        <v>321483.68748419691</v>
      </c>
      <c r="U1744" s="25">
        <v>43144.3202662037</v>
      </c>
      <c r="V1744">
        <v>33</v>
      </c>
      <c r="W1744">
        <v>5563</v>
      </c>
      <c r="X1744" t="s">
        <v>1028</v>
      </c>
      <c r="Y1744" t="s">
        <v>962</v>
      </c>
      <c r="Z1744" s="25">
        <v>43140.996527777781</v>
      </c>
      <c r="AA1744">
        <v>403</v>
      </c>
      <c r="AB1744">
        <v>1</v>
      </c>
      <c r="AC1744" s="24">
        <v>2.5000000000000001E-3</v>
      </c>
      <c r="AD1744">
        <v>8900</v>
      </c>
      <c r="AE1744">
        <v>3581150</v>
      </c>
      <c r="AF1744" s="22">
        <v>43140</v>
      </c>
      <c r="AG1744">
        <v>402</v>
      </c>
      <c r="AH1744">
        <v>402</v>
      </c>
      <c r="AI1744" s="22">
        <v>43144</v>
      </c>
      <c r="AJ1744">
        <v>408</v>
      </c>
      <c r="AK1744">
        <v>383</v>
      </c>
      <c r="AM1744">
        <v>1</v>
      </c>
      <c r="AN1744">
        <v>0</v>
      </c>
      <c r="AO1744">
        <v>4.3899999999999997</v>
      </c>
      <c r="AP1744">
        <v>2.4900000000000002</v>
      </c>
      <c r="AQ1744">
        <v>0</v>
      </c>
      <c r="AR1744">
        <v>0</v>
      </c>
      <c r="AS1744">
        <v>0.8</v>
      </c>
      <c r="AT1744">
        <v>0.85</v>
      </c>
      <c r="AU1744">
        <v>0.98299999999999998</v>
      </c>
      <c r="AV1744">
        <v>409</v>
      </c>
      <c r="AW1744">
        <v>377</v>
      </c>
      <c r="AX1744">
        <v>383</v>
      </c>
    </row>
    <row r="1745" spans="1:50">
      <c r="A1745" s="22">
        <v>43139</v>
      </c>
      <c r="B1745">
        <v>1156</v>
      </c>
      <c r="C1745">
        <v>1169</v>
      </c>
      <c r="D1745">
        <v>1154</v>
      </c>
      <c r="E1745">
        <v>1163.5</v>
      </c>
      <c r="F1745" s="22">
        <v>43140</v>
      </c>
      <c r="G1745">
        <v>1115</v>
      </c>
      <c r="H1745">
        <v>1128</v>
      </c>
      <c r="I1745">
        <v>1103.5</v>
      </c>
      <c r="J1745">
        <v>1127.5</v>
      </c>
      <c r="K1745" s="22">
        <v>43144</v>
      </c>
      <c r="L1745">
        <v>1133</v>
      </c>
      <c r="M1745">
        <v>0.97</v>
      </c>
      <c r="N1745" s="8" t="str">
        <f>IF(AND(AM1745=1,AC1745&lt;-0.005,AE1745&gt;O$1),R1745,"")</f>
        <v/>
      </c>
      <c r="O1745" s="8">
        <f t="shared" si="137"/>
        <v>-16062.120080270848</v>
      </c>
      <c r="P1745" s="8" t="str">
        <f t="shared" si="141"/>
        <v/>
      </c>
      <c r="Q1745" s="8">
        <f t="shared" si="138"/>
        <v>90572.871536934806</v>
      </c>
      <c r="R1745" s="8">
        <f t="shared" si="139"/>
        <v>6935.1230425055419</v>
      </c>
      <c r="S1745" s="8">
        <f t="shared" si="140"/>
        <v>328418.81052670244</v>
      </c>
      <c r="U1745" s="25">
        <v>43144.3202662037</v>
      </c>
      <c r="V1745">
        <v>34</v>
      </c>
      <c r="W1745">
        <v>7201</v>
      </c>
      <c r="X1745" t="s">
        <v>1172</v>
      </c>
      <c r="Y1745" t="s">
        <v>962</v>
      </c>
      <c r="Z1745" s="25">
        <v>43140.993055555555</v>
      </c>
      <c r="AA1745">
        <v>1134.5</v>
      </c>
      <c r="AB1745">
        <v>7</v>
      </c>
      <c r="AC1745" s="24">
        <v>6.1999999999999998E-3</v>
      </c>
      <c r="AD1745">
        <v>8100</v>
      </c>
      <c r="AE1745">
        <v>9146750</v>
      </c>
      <c r="AF1745" s="22">
        <v>43140</v>
      </c>
      <c r="AG1745">
        <v>1115</v>
      </c>
      <c r="AH1745">
        <v>1127.5</v>
      </c>
      <c r="AI1745" s="22">
        <v>43144</v>
      </c>
      <c r="AJ1745">
        <v>1133</v>
      </c>
      <c r="AK1745">
        <v>1117.5</v>
      </c>
      <c r="AM1745">
        <v>1</v>
      </c>
      <c r="AN1745">
        <v>0</v>
      </c>
      <c r="AO1745">
        <v>2.11</v>
      </c>
      <c r="AP1745">
        <v>4.7</v>
      </c>
      <c r="AQ1745">
        <v>0</v>
      </c>
      <c r="AR1745">
        <v>0.49</v>
      </c>
      <c r="AS1745">
        <v>0.97</v>
      </c>
      <c r="AT1745">
        <v>1</v>
      </c>
      <c r="AU1745">
        <v>0.28999999999999998</v>
      </c>
      <c r="AV1745">
        <v>1134</v>
      </c>
      <c r="AW1745">
        <v>1117</v>
      </c>
      <c r="AX1745">
        <v>1117.5</v>
      </c>
    </row>
    <row r="1746" spans="1:50">
      <c r="A1746" s="22">
        <v>43139</v>
      </c>
      <c r="B1746">
        <v>3320</v>
      </c>
      <c r="C1746">
        <v>3350</v>
      </c>
      <c r="D1746">
        <v>3240</v>
      </c>
      <c r="E1746">
        <v>3280</v>
      </c>
      <c r="F1746" s="22">
        <v>43140</v>
      </c>
      <c r="G1746">
        <v>3505</v>
      </c>
      <c r="H1746">
        <v>3505</v>
      </c>
      <c r="I1746">
        <v>3415</v>
      </c>
      <c r="J1746">
        <v>3420</v>
      </c>
      <c r="K1746" s="22">
        <v>43144</v>
      </c>
      <c r="L1746">
        <v>3330</v>
      </c>
      <c r="M1746">
        <v>1.1599999999999999</v>
      </c>
      <c r="N1746" s="8">
        <f>IF(AND(AM1746=1,AC1746&lt;-0.005,AE1746&gt;O$1),R1746,"")</f>
        <v>-20172.91066282423</v>
      </c>
      <c r="O1746" s="8">
        <f t="shared" si="137"/>
        <v>-36235.030743095078</v>
      </c>
      <c r="P1746" s="8" t="str">
        <f t="shared" si="141"/>
        <v/>
      </c>
      <c r="Q1746" s="8">
        <f t="shared" si="138"/>
        <v>90572.871536934806</v>
      </c>
      <c r="R1746" s="8">
        <f t="shared" si="139"/>
        <v>-20172.91066282423</v>
      </c>
      <c r="S1746" s="8">
        <f t="shared" si="140"/>
        <v>308245.89986387821</v>
      </c>
      <c r="U1746" s="25">
        <v>43144.3202662037</v>
      </c>
      <c r="V1746">
        <v>36</v>
      </c>
      <c r="W1746">
        <v>1360</v>
      </c>
      <c r="X1746" t="s">
        <v>1175</v>
      </c>
      <c r="Y1746" t="s">
        <v>954</v>
      </c>
      <c r="Z1746" s="25">
        <v>43140.997916666667</v>
      </c>
      <c r="AA1746">
        <v>3388</v>
      </c>
      <c r="AB1746">
        <v>-32</v>
      </c>
      <c r="AC1746" s="24">
        <v>-9.4000000000000004E-3</v>
      </c>
      <c r="AD1746">
        <v>6760</v>
      </c>
      <c r="AE1746">
        <v>23104640</v>
      </c>
      <c r="AF1746" s="22">
        <v>43140</v>
      </c>
      <c r="AG1746">
        <v>3505</v>
      </c>
      <c r="AH1746">
        <v>3420</v>
      </c>
      <c r="AI1746" s="22">
        <v>43144</v>
      </c>
      <c r="AJ1746">
        <v>3330</v>
      </c>
      <c r="AK1746">
        <v>3470</v>
      </c>
      <c r="AM1746">
        <v>1</v>
      </c>
      <c r="AN1746" t="s">
        <v>1023</v>
      </c>
      <c r="AO1746" s="26">
        <v>7.4999999999999997E-3</v>
      </c>
      <c r="AQ1746">
        <v>1</v>
      </c>
      <c r="AR1746">
        <v>1</v>
      </c>
      <c r="AS1746">
        <v>1.1599999999999999</v>
      </c>
      <c r="AT1746">
        <v>1.1299999999999999</v>
      </c>
      <c r="AU1746">
        <v>1.7629999999999999</v>
      </c>
      <c r="AV1746">
        <v>3480</v>
      </c>
      <c r="AW1746">
        <v>3325</v>
      </c>
      <c r="AX1746">
        <v>3470</v>
      </c>
    </row>
    <row r="1747" spans="1:50">
      <c r="A1747" s="22">
        <v>43139</v>
      </c>
      <c r="B1747">
        <v>427</v>
      </c>
      <c r="C1747">
        <v>485</v>
      </c>
      <c r="D1747">
        <v>427</v>
      </c>
      <c r="E1747">
        <v>442</v>
      </c>
      <c r="F1747" s="22">
        <v>43140</v>
      </c>
      <c r="G1747">
        <v>435</v>
      </c>
      <c r="H1747">
        <v>522</v>
      </c>
      <c r="I1747">
        <v>420</v>
      </c>
      <c r="J1747">
        <v>522</v>
      </c>
      <c r="K1747" s="22">
        <v>43144</v>
      </c>
      <c r="L1747">
        <v>540</v>
      </c>
      <c r="M1747">
        <v>1.04</v>
      </c>
      <c r="N1747" s="8" t="str">
        <f>IF(AND(AM1747=1,AC1747&lt;-0.005,AE1747&gt;O$1),R1747,"")</f>
        <v/>
      </c>
      <c r="O1747" s="8">
        <f t="shared" si="137"/>
        <v>-36235.030743095078</v>
      </c>
      <c r="P1747" s="8" t="str">
        <f t="shared" si="141"/>
        <v/>
      </c>
      <c r="Q1747" s="8">
        <f t="shared" si="138"/>
        <v>90572.871536934806</v>
      </c>
      <c r="R1747" s="8">
        <f t="shared" si="139"/>
        <v>67226.890756302499</v>
      </c>
      <c r="S1747" s="8">
        <f t="shared" si="140"/>
        <v>308245.89986387821</v>
      </c>
      <c r="U1747" s="25">
        <v>43144.3202662037</v>
      </c>
      <c r="V1747">
        <v>37</v>
      </c>
      <c r="W1747">
        <v>9992</v>
      </c>
      <c r="X1747" t="s">
        <v>1487</v>
      </c>
      <c r="Y1747" t="s">
        <v>960</v>
      </c>
      <c r="Z1747" s="25">
        <v>43140.99722222222</v>
      </c>
      <c r="AA1747">
        <v>550</v>
      </c>
      <c r="AB1747">
        <v>28</v>
      </c>
      <c r="AC1747" s="24">
        <v>5.3600000000000002E-2</v>
      </c>
      <c r="AD1747">
        <v>6600</v>
      </c>
      <c r="AE1747">
        <v>3647440</v>
      </c>
      <c r="AF1747" s="22">
        <v>43140</v>
      </c>
      <c r="AG1747">
        <v>435</v>
      </c>
      <c r="AH1747">
        <v>522</v>
      </c>
      <c r="AI1747" s="22">
        <v>43144</v>
      </c>
      <c r="AJ1747">
        <v>540</v>
      </c>
      <c r="AK1747">
        <v>476</v>
      </c>
      <c r="AM1747">
        <v>2</v>
      </c>
      <c r="AN1747" t="s">
        <v>1023</v>
      </c>
      <c r="AO1747">
        <v>0</v>
      </c>
      <c r="AP1747">
        <v>0.96</v>
      </c>
      <c r="AQ1747">
        <v>0.81</v>
      </c>
      <c r="AR1747">
        <v>0.56999999999999995</v>
      </c>
      <c r="AS1747">
        <v>1.04</v>
      </c>
      <c r="AT1747">
        <v>1.1000000000000001</v>
      </c>
      <c r="AU1747">
        <v>1.0900000000000001</v>
      </c>
      <c r="AV1747">
        <v>560</v>
      </c>
      <c r="AW1747">
        <v>475</v>
      </c>
      <c r="AX1747">
        <v>476</v>
      </c>
    </row>
    <row r="1748" spans="1:50">
      <c r="A1748" s="22">
        <v>43139</v>
      </c>
      <c r="B1748">
        <v>5450</v>
      </c>
      <c r="C1748">
        <v>5504</v>
      </c>
      <c r="D1748">
        <v>5250</v>
      </c>
      <c r="E1748">
        <v>5320</v>
      </c>
      <c r="F1748" s="22">
        <v>43140</v>
      </c>
      <c r="G1748">
        <v>5094</v>
      </c>
      <c r="H1748">
        <v>5174</v>
      </c>
      <c r="I1748">
        <v>5061</v>
      </c>
      <c r="J1748">
        <v>5174</v>
      </c>
      <c r="K1748" s="22">
        <v>43144</v>
      </c>
      <c r="L1748">
        <v>5200</v>
      </c>
      <c r="M1748">
        <v>0.96</v>
      </c>
      <c r="N1748" s="8" t="str">
        <f>IF(AND(AM1748=1,AC1748&lt;-0.005,AE1748&gt;O$1),R1748,"")</f>
        <v/>
      </c>
      <c r="O1748" s="8">
        <f t="shared" ref="O1748:O1811" si="142">SUM(N1748,O1747)</f>
        <v>-36235.030743095078</v>
      </c>
      <c r="P1748" s="8" t="str">
        <f t="shared" si="141"/>
        <v/>
      </c>
      <c r="Q1748" s="8">
        <f t="shared" ref="Q1748:Q1811" si="143">SUM(P1748,Q1747)</f>
        <v>90572.871536934806</v>
      </c>
      <c r="R1748" s="8">
        <f t="shared" ref="R1748:R1811" si="144">(AJ1748/AK1748-1)*500000</f>
        <v>9903.902726024704</v>
      </c>
      <c r="S1748" s="8">
        <f t="shared" ref="S1748:S1811" si="145">IF(AM1748=1,SUM(R1748,S1747),S1747)</f>
        <v>318149.80258990289</v>
      </c>
      <c r="U1748" s="25">
        <v>43144.3202662037</v>
      </c>
      <c r="V1748">
        <v>38</v>
      </c>
      <c r="W1748">
        <v>6758</v>
      </c>
      <c r="X1748" t="s">
        <v>790</v>
      </c>
      <c r="Y1748" t="s">
        <v>962</v>
      </c>
      <c r="Z1748" s="25">
        <v>43140.997916666667</v>
      </c>
      <c r="AA1748">
        <v>5199</v>
      </c>
      <c r="AB1748">
        <v>25</v>
      </c>
      <c r="AC1748" s="24">
        <v>4.7999999999999996E-3</v>
      </c>
      <c r="AD1748">
        <v>5700</v>
      </c>
      <c r="AE1748">
        <v>29578200</v>
      </c>
      <c r="AF1748" s="22">
        <v>43140</v>
      </c>
      <c r="AG1748">
        <v>5094</v>
      </c>
      <c r="AH1748">
        <v>5174</v>
      </c>
      <c r="AI1748" s="22">
        <v>43144</v>
      </c>
      <c r="AJ1748">
        <v>5200</v>
      </c>
      <c r="AK1748">
        <v>5099</v>
      </c>
      <c r="AM1748">
        <v>1</v>
      </c>
      <c r="AN1748" t="s">
        <v>1023</v>
      </c>
      <c r="AO1748">
        <v>11.95</v>
      </c>
      <c r="AP1748">
        <v>0.48</v>
      </c>
      <c r="AQ1748">
        <v>0</v>
      </c>
      <c r="AR1748">
        <v>0.23</v>
      </c>
      <c r="AS1748">
        <v>0.96</v>
      </c>
      <c r="AT1748">
        <v>0.98</v>
      </c>
      <c r="AU1748">
        <v>0.61799999999999999</v>
      </c>
      <c r="AV1748">
        <v>5236</v>
      </c>
      <c r="AW1748">
        <v>5085</v>
      </c>
      <c r="AX1748">
        <v>5099</v>
      </c>
    </row>
    <row r="1749" spans="1:50">
      <c r="A1749" s="22">
        <v>43139</v>
      </c>
      <c r="B1749">
        <v>638</v>
      </c>
      <c r="C1749">
        <v>687</v>
      </c>
      <c r="D1749">
        <v>620</v>
      </c>
      <c r="E1749">
        <v>686</v>
      </c>
      <c r="F1749" s="22">
        <v>43140</v>
      </c>
      <c r="G1749">
        <v>643</v>
      </c>
      <c r="H1749">
        <v>693</v>
      </c>
      <c r="I1749">
        <v>640</v>
      </c>
      <c r="J1749">
        <v>691</v>
      </c>
      <c r="K1749" s="22">
        <v>43144</v>
      </c>
      <c r="L1749">
        <v>765</v>
      </c>
      <c r="M1749">
        <v>0.94</v>
      </c>
      <c r="N1749" s="8" t="str">
        <f>IF(AND(AM1749=1,AC1749&lt;-0.005,AE1749&gt;O$1),R1749,"")</f>
        <v/>
      </c>
      <c r="O1749" s="8">
        <f t="shared" si="142"/>
        <v>-36235.030743095078</v>
      </c>
      <c r="P1749" s="8" t="str">
        <f t="shared" si="141"/>
        <v/>
      </c>
      <c r="Q1749" s="8">
        <f t="shared" si="143"/>
        <v>90572.871536934806</v>
      </c>
      <c r="R1749" s="8">
        <f t="shared" si="144"/>
        <v>-16434.892541087211</v>
      </c>
      <c r="S1749" s="8">
        <f t="shared" si="145"/>
        <v>318149.80258990289</v>
      </c>
      <c r="U1749" s="25">
        <v>43144.3202662037</v>
      </c>
      <c r="V1749">
        <v>39</v>
      </c>
      <c r="W1749">
        <v>3825</v>
      </c>
      <c r="X1749" t="s">
        <v>1069</v>
      </c>
      <c r="Y1749" t="s">
        <v>954</v>
      </c>
      <c r="Z1749" s="25">
        <v>43140.997916666667</v>
      </c>
      <c r="AA1749">
        <v>699</v>
      </c>
      <c r="AB1749">
        <v>8</v>
      </c>
      <c r="AC1749" s="24">
        <v>1.1599999999999999E-2</v>
      </c>
      <c r="AD1749">
        <v>5600</v>
      </c>
      <c r="AE1749">
        <v>3884630</v>
      </c>
      <c r="AF1749" s="22">
        <v>43140</v>
      </c>
      <c r="AG1749">
        <v>643</v>
      </c>
      <c r="AH1749">
        <v>691</v>
      </c>
      <c r="AI1749" s="22">
        <v>43144</v>
      </c>
      <c r="AJ1749">
        <v>765</v>
      </c>
      <c r="AK1749">
        <v>791</v>
      </c>
      <c r="AM1749">
        <v>2</v>
      </c>
      <c r="AN1749" t="s">
        <v>1023</v>
      </c>
      <c r="AO1749">
        <v>532.11</v>
      </c>
      <c r="AP1749" t="s">
        <v>956</v>
      </c>
      <c r="AQ1749">
        <v>0.32</v>
      </c>
      <c r="AR1749">
        <v>0.32</v>
      </c>
      <c r="AS1749">
        <v>0.94</v>
      </c>
      <c r="AT1749">
        <v>0.98</v>
      </c>
      <c r="AU1749">
        <v>2.46</v>
      </c>
      <c r="AV1749">
        <v>791</v>
      </c>
      <c r="AW1749">
        <v>734</v>
      </c>
      <c r="AX1749">
        <v>791</v>
      </c>
    </row>
    <row r="1750" spans="1:50">
      <c r="A1750" s="22">
        <v>43139</v>
      </c>
      <c r="B1750">
        <v>134</v>
      </c>
      <c r="C1750">
        <v>136</v>
      </c>
      <c r="D1750">
        <v>131</v>
      </c>
      <c r="E1750">
        <v>135</v>
      </c>
      <c r="F1750" s="22">
        <v>43140</v>
      </c>
      <c r="G1750">
        <v>126</v>
      </c>
      <c r="H1750">
        <v>131</v>
      </c>
      <c r="I1750">
        <v>125</v>
      </c>
      <c r="J1750">
        <v>131</v>
      </c>
      <c r="K1750" s="22">
        <v>43144</v>
      </c>
      <c r="L1750">
        <v>128</v>
      </c>
      <c r="M1750">
        <v>0.84</v>
      </c>
      <c r="N1750" s="8" t="str">
        <f>IF(AND(AM1750=1,AC1750&lt;-0.005,AE1750&gt;O$1),R1750,"")</f>
        <v/>
      </c>
      <c r="O1750" s="8">
        <f t="shared" si="142"/>
        <v>-36235.030743095078</v>
      </c>
      <c r="P1750" s="8" t="str">
        <f t="shared" si="141"/>
        <v/>
      </c>
      <c r="Q1750" s="8">
        <f t="shared" si="143"/>
        <v>90572.871536934806</v>
      </c>
      <c r="R1750" s="8">
        <f t="shared" si="144"/>
        <v>7936.5079365079082</v>
      </c>
      <c r="S1750" s="8">
        <f t="shared" si="145"/>
        <v>318149.80258990289</v>
      </c>
      <c r="U1750" s="25">
        <v>43144.3202662037</v>
      </c>
      <c r="V1750">
        <v>40</v>
      </c>
      <c r="W1750">
        <v>6628</v>
      </c>
      <c r="X1750" t="s">
        <v>267</v>
      </c>
      <c r="Y1750" t="s">
        <v>960</v>
      </c>
      <c r="Z1750" s="25">
        <v>43140.993055555555</v>
      </c>
      <c r="AA1750">
        <v>123</v>
      </c>
      <c r="AB1750">
        <v>-8</v>
      </c>
      <c r="AC1750" s="24">
        <v>-6.1100000000000002E-2</v>
      </c>
      <c r="AD1750">
        <v>5500</v>
      </c>
      <c r="AE1750">
        <v>667090</v>
      </c>
      <c r="AF1750" s="22">
        <v>43140</v>
      </c>
      <c r="AG1750">
        <v>126</v>
      </c>
      <c r="AH1750">
        <v>131</v>
      </c>
      <c r="AI1750" s="22">
        <v>43144</v>
      </c>
      <c r="AJ1750">
        <v>128</v>
      </c>
      <c r="AK1750">
        <v>126</v>
      </c>
      <c r="AM1750">
        <v>2</v>
      </c>
      <c r="AN1750" t="s">
        <v>1023</v>
      </c>
      <c r="AO1750">
        <v>429.05</v>
      </c>
      <c r="AP1750" t="s">
        <v>956</v>
      </c>
      <c r="AQ1750">
        <v>0.04</v>
      </c>
      <c r="AR1750">
        <v>0.03</v>
      </c>
      <c r="AS1750">
        <v>0.84</v>
      </c>
      <c r="AT1750">
        <v>0.8</v>
      </c>
      <c r="AU1750">
        <v>1.786</v>
      </c>
      <c r="AV1750">
        <v>129</v>
      </c>
      <c r="AW1750">
        <v>125</v>
      </c>
      <c r="AX1750">
        <v>126</v>
      </c>
    </row>
    <row r="1751" spans="1:50">
      <c r="A1751" s="22">
        <v>43139</v>
      </c>
      <c r="B1751">
        <v>612</v>
      </c>
      <c r="C1751">
        <v>622</v>
      </c>
      <c r="D1751">
        <v>600</v>
      </c>
      <c r="E1751">
        <v>620</v>
      </c>
      <c r="F1751" s="22">
        <v>43140</v>
      </c>
      <c r="G1751">
        <v>583</v>
      </c>
      <c r="H1751">
        <v>608</v>
      </c>
      <c r="I1751">
        <v>583</v>
      </c>
      <c r="J1751">
        <v>608</v>
      </c>
      <c r="K1751" s="22">
        <v>43144</v>
      </c>
      <c r="L1751">
        <v>578</v>
      </c>
      <c r="M1751">
        <v>0.9</v>
      </c>
      <c r="N1751" s="8">
        <f>IF(AND(AM1751=1,AC1751&lt;-0.005,AE1751&gt;O$1),R1751,"")</f>
        <v>65557.729941291604</v>
      </c>
      <c r="O1751" s="8">
        <f t="shared" si="142"/>
        <v>29322.699198196526</v>
      </c>
      <c r="P1751" s="8">
        <f t="shared" si="141"/>
        <v>65557.729941291604</v>
      </c>
      <c r="Q1751" s="8">
        <f t="shared" si="143"/>
        <v>156130.60147822642</v>
      </c>
      <c r="R1751" s="8">
        <f t="shared" si="144"/>
        <v>65557.729941291604</v>
      </c>
      <c r="S1751" s="8">
        <f t="shared" si="145"/>
        <v>383707.53253119451</v>
      </c>
      <c r="U1751" s="25">
        <v>43144.3202662037</v>
      </c>
      <c r="V1751">
        <v>41</v>
      </c>
      <c r="W1751">
        <v>3245</v>
      </c>
      <c r="X1751" t="s">
        <v>1209</v>
      </c>
      <c r="Y1751" t="s">
        <v>962</v>
      </c>
      <c r="Z1751" s="25">
        <v>43140.992361111108</v>
      </c>
      <c r="AA1751">
        <v>555</v>
      </c>
      <c r="AB1751">
        <v>-53</v>
      </c>
      <c r="AC1751" s="24">
        <v>-8.72E-2</v>
      </c>
      <c r="AD1751">
        <v>5200</v>
      </c>
      <c r="AE1751">
        <v>2849500</v>
      </c>
      <c r="AF1751" s="22">
        <v>43140</v>
      </c>
      <c r="AG1751">
        <v>583</v>
      </c>
      <c r="AH1751">
        <v>608</v>
      </c>
      <c r="AI1751" s="22">
        <v>43144</v>
      </c>
      <c r="AJ1751">
        <v>578</v>
      </c>
      <c r="AK1751">
        <v>511</v>
      </c>
      <c r="AM1751">
        <v>1</v>
      </c>
      <c r="AN1751">
        <v>0</v>
      </c>
      <c r="AO1751">
        <v>8.9600000000000009</v>
      </c>
      <c r="AP1751">
        <v>3.12</v>
      </c>
      <c r="AQ1751">
        <v>0.14000000000000001</v>
      </c>
      <c r="AR1751">
        <v>0.47</v>
      </c>
      <c r="AS1751">
        <v>0.9</v>
      </c>
      <c r="AT1751">
        <v>0.95</v>
      </c>
      <c r="AU1751">
        <v>0.73199999999999998</v>
      </c>
      <c r="AV1751">
        <v>579</v>
      </c>
      <c r="AW1751">
        <v>511</v>
      </c>
      <c r="AX1751">
        <v>511</v>
      </c>
    </row>
    <row r="1752" spans="1:50">
      <c r="A1752" s="22">
        <v>43139</v>
      </c>
      <c r="B1752">
        <v>1251</v>
      </c>
      <c r="C1752">
        <v>1251</v>
      </c>
      <c r="D1752">
        <v>1060</v>
      </c>
      <c r="E1752">
        <v>1166</v>
      </c>
      <c r="F1752" s="22">
        <v>43140</v>
      </c>
      <c r="G1752">
        <v>1046</v>
      </c>
      <c r="H1752">
        <v>1089</v>
      </c>
      <c r="I1752">
        <v>994</v>
      </c>
      <c r="J1752">
        <v>1060</v>
      </c>
      <c r="K1752" s="22">
        <v>43144</v>
      </c>
      <c r="L1752">
        <v>1210</v>
      </c>
      <c r="M1752">
        <v>1.3</v>
      </c>
      <c r="N1752" s="8" t="str">
        <f>IF(AND(AM1752=1,AC1752&lt;-0.005,AE1752&gt;O$1),R1752,"")</f>
        <v/>
      </c>
      <c r="O1752" s="8">
        <f t="shared" si="142"/>
        <v>29322.699198196526</v>
      </c>
      <c r="P1752" s="8" t="str">
        <f t="shared" si="141"/>
        <v/>
      </c>
      <c r="Q1752" s="8">
        <f t="shared" si="143"/>
        <v>156130.60147822642</v>
      </c>
      <c r="R1752" s="8">
        <f t="shared" si="144"/>
        <v>8403.361344537785</v>
      </c>
      <c r="S1752" s="8">
        <f t="shared" si="145"/>
        <v>383707.53253119451</v>
      </c>
      <c r="U1752" s="25">
        <v>43144.3202662037</v>
      </c>
      <c r="V1752">
        <v>42</v>
      </c>
      <c r="W1752">
        <v>4664</v>
      </c>
      <c r="X1752" t="s">
        <v>1393</v>
      </c>
      <c r="Y1752" t="s">
        <v>960</v>
      </c>
      <c r="Z1752" s="25">
        <v>43140.991666666669</v>
      </c>
      <c r="AA1752">
        <v>1270</v>
      </c>
      <c r="AB1752">
        <v>210</v>
      </c>
      <c r="AC1752" s="24">
        <v>0.1981</v>
      </c>
      <c r="AD1752">
        <v>5100</v>
      </c>
      <c r="AE1752">
        <v>6418330</v>
      </c>
      <c r="AF1752" s="22">
        <v>43140</v>
      </c>
      <c r="AG1752">
        <v>1046</v>
      </c>
      <c r="AH1752">
        <v>1060</v>
      </c>
      <c r="AI1752" s="22">
        <v>43144</v>
      </c>
      <c r="AJ1752">
        <v>1210</v>
      </c>
      <c r="AK1752">
        <v>1190</v>
      </c>
      <c r="AM1752">
        <v>2</v>
      </c>
      <c r="AN1752" t="s">
        <v>1023</v>
      </c>
      <c r="AO1752">
        <v>412.83</v>
      </c>
      <c r="AP1752" t="s">
        <v>956</v>
      </c>
      <c r="AQ1752">
        <v>0.46</v>
      </c>
      <c r="AR1752">
        <v>0.48</v>
      </c>
      <c r="AS1752">
        <v>1.3</v>
      </c>
      <c r="AT1752">
        <v>1.59</v>
      </c>
      <c r="AU1752">
        <v>1.153</v>
      </c>
      <c r="AV1752">
        <v>1360</v>
      </c>
      <c r="AW1752">
        <v>1145</v>
      </c>
      <c r="AX1752">
        <v>1190</v>
      </c>
    </row>
    <row r="1753" spans="1:50">
      <c r="A1753" s="22">
        <v>43139</v>
      </c>
      <c r="B1753">
        <v>1032</v>
      </c>
      <c r="C1753">
        <v>1062</v>
      </c>
      <c r="D1753">
        <v>1032</v>
      </c>
      <c r="E1753">
        <v>1059</v>
      </c>
      <c r="F1753" s="22">
        <v>43140</v>
      </c>
      <c r="G1753">
        <v>1016</v>
      </c>
      <c r="H1753">
        <v>1053</v>
      </c>
      <c r="I1753">
        <v>1014</v>
      </c>
      <c r="J1753">
        <v>1053</v>
      </c>
      <c r="K1753" s="22">
        <v>43144</v>
      </c>
      <c r="L1753">
        <v>1001</v>
      </c>
      <c r="M1753">
        <v>0.96</v>
      </c>
      <c r="N1753" s="8">
        <f>IF(AND(AM1753=1,AC1753&lt;-0.005,AE1753&gt;O$1),R1753,"")</f>
        <v>13860.36960985626</v>
      </c>
      <c r="O1753" s="8">
        <f t="shared" si="142"/>
        <v>43183.068808052783</v>
      </c>
      <c r="P1753" s="8" t="str">
        <f t="shared" si="141"/>
        <v/>
      </c>
      <c r="Q1753" s="8">
        <f t="shared" si="143"/>
        <v>156130.60147822642</v>
      </c>
      <c r="R1753" s="8">
        <f t="shared" si="144"/>
        <v>13860.36960985626</v>
      </c>
      <c r="S1753" s="8">
        <f t="shared" si="145"/>
        <v>397567.90214105078</v>
      </c>
      <c r="U1753" s="25">
        <v>43144.3202662037</v>
      </c>
      <c r="V1753">
        <v>43</v>
      </c>
      <c r="W1753">
        <v>2931</v>
      </c>
      <c r="X1753" t="s">
        <v>1437</v>
      </c>
      <c r="Y1753" t="s">
        <v>962</v>
      </c>
      <c r="Z1753" s="25">
        <v>43140.99722222222</v>
      </c>
      <c r="AA1753">
        <v>1020</v>
      </c>
      <c r="AB1753">
        <v>-33</v>
      </c>
      <c r="AC1753" s="24">
        <v>-3.1300000000000001E-2</v>
      </c>
      <c r="AD1753">
        <v>4700</v>
      </c>
      <c r="AE1753">
        <v>4620330</v>
      </c>
      <c r="AF1753" s="22">
        <v>43140</v>
      </c>
      <c r="AG1753">
        <v>1016</v>
      </c>
      <c r="AH1753">
        <v>1053</v>
      </c>
      <c r="AI1753" s="22">
        <v>43144</v>
      </c>
      <c r="AJ1753">
        <v>1001</v>
      </c>
      <c r="AK1753">
        <v>974</v>
      </c>
      <c r="AM1753">
        <v>1</v>
      </c>
      <c r="AN1753">
        <v>0.05</v>
      </c>
      <c r="AO1753">
        <v>0.93</v>
      </c>
      <c r="AP1753">
        <v>0</v>
      </c>
      <c r="AQ1753">
        <v>0.34</v>
      </c>
      <c r="AR1753">
        <v>0.34</v>
      </c>
      <c r="AS1753">
        <v>0.96</v>
      </c>
      <c r="AT1753">
        <v>0.97</v>
      </c>
      <c r="AU1753">
        <v>0.68200000000000005</v>
      </c>
      <c r="AV1753">
        <v>1018</v>
      </c>
      <c r="AW1753">
        <v>974</v>
      </c>
      <c r="AX1753">
        <v>974</v>
      </c>
    </row>
    <row r="1754" spans="1:50">
      <c r="A1754" s="22">
        <v>43139</v>
      </c>
      <c r="B1754">
        <v>662.9</v>
      </c>
      <c r="C1754">
        <v>666.8</v>
      </c>
      <c r="D1754">
        <v>653.4</v>
      </c>
      <c r="E1754">
        <v>661.7</v>
      </c>
      <c r="F1754" s="22">
        <v>43140</v>
      </c>
      <c r="G1754">
        <v>642.1</v>
      </c>
      <c r="H1754">
        <v>650.6</v>
      </c>
      <c r="I1754">
        <v>636.29999999999995</v>
      </c>
      <c r="J1754">
        <v>650.1</v>
      </c>
      <c r="K1754" s="22">
        <v>43144</v>
      </c>
      <c r="L1754">
        <v>663</v>
      </c>
      <c r="M1754">
        <v>0.91</v>
      </c>
      <c r="N1754" s="8" t="str">
        <f>IF(AND(AM1754=1,AC1754&lt;-0.005,AE1754&gt;O$1),R1754,"")</f>
        <v/>
      </c>
      <c r="O1754" s="8">
        <f t="shared" si="142"/>
        <v>43183.068808052783</v>
      </c>
      <c r="P1754" s="8" t="str">
        <f t="shared" ref="P1754:P1817" si="146">IF(AND(AM1754=1,AC1754&lt;Q$8,E1754/B1754-1&gt;Q$9,J1754&lt;Q$10),R1754,"")</f>
        <v/>
      </c>
      <c r="Q1754" s="8">
        <f t="shared" si="143"/>
        <v>156130.60147822642</v>
      </c>
      <c r="R1754" s="8">
        <f t="shared" si="144"/>
        <v>10943.279901356351</v>
      </c>
      <c r="S1754" s="8">
        <f t="shared" si="145"/>
        <v>408511.18204240716</v>
      </c>
      <c r="U1754" s="25">
        <v>43144.3202662037</v>
      </c>
      <c r="V1754">
        <v>45</v>
      </c>
      <c r="W1754">
        <v>8604</v>
      </c>
      <c r="X1754" t="s">
        <v>1039</v>
      </c>
      <c r="Y1754" t="s">
        <v>962</v>
      </c>
      <c r="Z1754" s="25">
        <v>43140.993055555555</v>
      </c>
      <c r="AA1754">
        <v>657.8</v>
      </c>
      <c r="AB1754">
        <v>7.7</v>
      </c>
      <c r="AC1754" s="24">
        <v>1.18E-2</v>
      </c>
      <c r="AD1754">
        <v>4600</v>
      </c>
      <c r="AE1754">
        <v>3013720</v>
      </c>
      <c r="AF1754" s="22">
        <v>43140</v>
      </c>
      <c r="AG1754">
        <v>642.1</v>
      </c>
      <c r="AH1754">
        <v>650.1</v>
      </c>
      <c r="AI1754" s="22">
        <v>43144</v>
      </c>
      <c r="AJ1754">
        <v>663</v>
      </c>
      <c r="AK1754">
        <v>648.79999999999995</v>
      </c>
      <c r="AM1754">
        <v>1</v>
      </c>
      <c r="AN1754">
        <v>0.15</v>
      </c>
      <c r="AO1754">
        <v>10.06</v>
      </c>
      <c r="AP1754" t="s">
        <v>956</v>
      </c>
      <c r="AQ1754">
        <v>0</v>
      </c>
      <c r="AR1754">
        <v>0.15</v>
      </c>
      <c r="AS1754">
        <v>0.91</v>
      </c>
      <c r="AT1754">
        <v>0.95</v>
      </c>
      <c r="AU1754">
        <v>0.68500000000000005</v>
      </c>
      <c r="AV1754">
        <v>669.8</v>
      </c>
      <c r="AW1754">
        <v>646.4</v>
      </c>
      <c r="AX1754">
        <v>648.79999999999995</v>
      </c>
    </row>
    <row r="1755" spans="1:50">
      <c r="A1755" s="22">
        <v>43139</v>
      </c>
      <c r="B1755">
        <v>240</v>
      </c>
      <c r="C1755">
        <v>261</v>
      </c>
      <c r="D1755">
        <v>240</v>
      </c>
      <c r="E1755">
        <v>261</v>
      </c>
      <c r="F1755" s="22">
        <v>43140</v>
      </c>
      <c r="G1755">
        <v>237</v>
      </c>
      <c r="H1755">
        <v>269</v>
      </c>
      <c r="I1755">
        <v>237</v>
      </c>
      <c r="J1755">
        <v>268</v>
      </c>
      <c r="K1755" s="22">
        <v>43144</v>
      </c>
      <c r="L1755">
        <v>268</v>
      </c>
      <c r="M1755">
        <v>1.04</v>
      </c>
      <c r="N1755" s="8" t="str">
        <f>IF(AND(AM1755=1,AC1755&lt;-0.005,AE1755&gt;O$1),R1755,"")</f>
        <v/>
      </c>
      <c r="O1755" s="8">
        <f t="shared" si="142"/>
        <v>43183.068808052783</v>
      </c>
      <c r="P1755" s="8" t="str">
        <f t="shared" si="146"/>
        <v/>
      </c>
      <c r="Q1755" s="8">
        <f t="shared" si="143"/>
        <v>156130.60147822642</v>
      </c>
      <c r="R1755" s="8">
        <f t="shared" si="144"/>
        <v>7575.7575757575687</v>
      </c>
      <c r="S1755" s="8">
        <f t="shared" si="145"/>
        <v>408511.18204240716</v>
      </c>
      <c r="U1755" s="25">
        <v>43144.320277777777</v>
      </c>
      <c r="V1755">
        <v>46</v>
      </c>
      <c r="W1755">
        <v>3845</v>
      </c>
      <c r="X1755" t="s">
        <v>1341</v>
      </c>
      <c r="Y1755" t="s">
        <v>960</v>
      </c>
      <c r="Z1755" s="25">
        <v>43140.995833333334</v>
      </c>
      <c r="AA1755">
        <v>250</v>
      </c>
      <c r="AB1755">
        <v>-18</v>
      </c>
      <c r="AC1755" s="24">
        <v>-6.7199999999999996E-2</v>
      </c>
      <c r="AD1755">
        <v>4500</v>
      </c>
      <c r="AE1755">
        <v>1109680</v>
      </c>
      <c r="AF1755" s="22">
        <v>43140</v>
      </c>
      <c r="AG1755">
        <v>237</v>
      </c>
      <c r="AH1755">
        <v>268</v>
      </c>
      <c r="AI1755" s="22">
        <v>43144</v>
      </c>
      <c r="AJ1755">
        <v>268</v>
      </c>
      <c r="AK1755">
        <v>264</v>
      </c>
      <c r="AM1755">
        <v>2</v>
      </c>
      <c r="AN1755" t="s">
        <v>1023</v>
      </c>
      <c r="AO1755">
        <v>0</v>
      </c>
      <c r="AP1755">
        <v>0</v>
      </c>
      <c r="AQ1755">
        <v>0.78</v>
      </c>
      <c r="AR1755">
        <v>0.79</v>
      </c>
      <c r="AS1755">
        <v>1.04</v>
      </c>
      <c r="AT1755">
        <v>1.07</v>
      </c>
      <c r="AU1755">
        <v>1.5189999999999999</v>
      </c>
      <c r="AV1755">
        <v>273</v>
      </c>
      <c r="AW1755">
        <v>258</v>
      </c>
      <c r="AX1755">
        <v>264</v>
      </c>
    </row>
    <row r="1756" spans="1:50">
      <c r="A1756" s="22">
        <v>43139</v>
      </c>
      <c r="B1756">
        <v>3370</v>
      </c>
      <c r="C1756">
        <v>3480</v>
      </c>
      <c r="D1756">
        <v>3370</v>
      </c>
      <c r="E1756">
        <v>3430</v>
      </c>
      <c r="F1756" s="22">
        <v>43140</v>
      </c>
      <c r="G1756">
        <v>3305</v>
      </c>
      <c r="H1756">
        <v>3395</v>
      </c>
      <c r="I1756">
        <v>3255</v>
      </c>
      <c r="J1756">
        <v>3370</v>
      </c>
      <c r="K1756" s="22">
        <v>43144</v>
      </c>
      <c r="L1756">
        <v>2865</v>
      </c>
      <c r="M1756">
        <v>0.91</v>
      </c>
      <c r="N1756" s="8" t="str">
        <f>IF(AND(AM1756=1,AC1756&lt;-0.005,AE1756&gt;O$1),R1756,"")</f>
        <v/>
      </c>
      <c r="O1756" s="8">
        <f t="shared" si="142"/>
        <v>43183.068808052783</v>
      </c>
      <c r="P1756" s="8" t="str">
        <f t="shared" si="146"/>
        <v/>
      </c>
      <c r="Q1756" s="8">
        <f t="shared" si="143"/>
        <v>156130.60147822642</v>
      </c>
      <c r="R1756" s="8">
        <f t="shared" si="144"/>
        <v>-174.45917655267706</v>
      </c>
      <c r="S1756" s="8">
        <f t="shared" si="145"/>
        <v>408511.18204240716</v>
      </c>
      <c r="U1756" s="25">
        <v>43144.320277777777</v>
      </c>
      <c r="V1756">
        <v>47</v>
      </c>
      <c r="W1756">
        <v>4109</v>
      </c>
      <c r="X1756" t="s">
        <v>1428</v>
      </c>
      <c r="Y1756" t="s">
        <v>962</v>
      </c>
      <c r="Z1756" s="25">
        <v>43140.995833333334</v>
      </c>
      <c r="AA1756">
        <v>2670</v>
      </c>
      <c r="AB1756">
        <v>-700</v>
      </c>
      <c r="AC1756" s="24">
        <v>-0.2077</v>
      </c>
      <c r="AD1756">
        <v>4500</v>
      </c>
      <c r="AE1756">
        <v>12142510</v>
      </c>
      <c r="AF1756" s="22">
        <v>43140</v>
      </c>
      <c r="AG1756">
        <v>3305</v>
      </c>
      <c r="AH1756">
        <v>3370</v>
      </c>
      <c r="AI1756" s="22">
        <v>43144</v>
      </c>
      <c r="AJ1756">
        <v>2865</v>
      </c>
      <c r="AK1756">
        <v>2866</v>
      </c>
      <c r="AM1756">
        <v>2</v>
      </c>
      <c r="AN1756" t="s">
        <v>1023</v>
      </c>
      <c r="AO1756">
        <v>19.3</v>
      </c>
      <c r="AP1756">
        <v>1.22</v>
      </c>
      <c r="AQ1756">
        <v>0.02</v>
      </c>
      <c r="AR1756">
        <v>0.02</v>
      </c>
      <c r="AS1756">
        <v>0.91</v>
      </c>
      <c r="AT1756">
        <v>0.9</v>
      </c>
      <c r="AU1756">
        <v>0.98799999999999999</v>
      </c>
      <c r="AV1756">
        <v>3020</v>
      </c>
      <c r="AW1756">
        <v>2854</v>
      </c>
      <c r="AX1756">
        <v>2866</v>
      </c>
    </row>
    <row r="1757" spans="1:50">
      <c r="A1757" s="22">
        <v>43139</v>
      </c>
      <c r="B1757">
        <v>1885</v>
      </c>
      <c r="C1757">
        <v>1979</v>
      </c>
      <c r="D1757">
        <v>1851</v>
      </c>
      <c r="E1757">
        <v>1979</v>
      </c>
      <c r="F1757" s="22">
        <v>43140</v>
      </c>
      <c r="G1757">
        <v>1838</v>
      </c>
      <c r="H1757">
        <v>2017</v>
      </c>
      <c r="I1757">
        <v>1835</v>
      </c>
      <c r="J1757">
        <v>2014</v>
      </c>
      <c r="K1757" s="22">
        <v>43144</v>
      </c>
      <c r="L1757">
        <v>1880</v>
      </c>
      <c r="M1757">
        <v>1.04</v>
      </c>
      <c r="N1757" s="8" t="str">
        <f>IF(AND(AM1757=1,AC1757&lt;-0.005,AE1757&gt;O$1),R1757,"")</f>
        <v/>
      </c>
      <c r="O1757" s="8">
        <f t="shared" si="142"/>
        <v>43183.068808052783</v>
      </c>
      <c r="P1757" s="8" t="str">
        <f t="shared" si="146"/>
        <v/>
      </c>
      <c r="Q1757" s="8">
        <f t="shared" si="143"/>
        <v>156130.60147822642</v>
      </c>
      <c r="R1757" s="8">
        <f t="shared" si="144"/>
        <v>68663.036902601336</v>
      </c>
      <c r="S1757" s="8">
        <f t="shared" si="145"/>
        <v>408511.18204240716</v>
      </c>
      <c r="U1757" s="25">
        <v>43144.320277777777</v>
      </c>
      <c r="V1757">
        <v>49</v>
      </c>
      <c r="W1757">
        <v>4970</v>
      </c>
      <c r="X1757" t="s">
        <v>1505</v>
      </c>
      <c r="Y1757" t="s">
        <v>960</v>
      </c>
      <c r="Z1757" s="25">
        <v>43140.993750000001</v>
      </c>
      <c r="AA1757">
        <v>1730</v>
      </c>
      <c r="AB1757">
        <v>-284</v>
      </c>
      <c r="AC1757" s="24">
        <v>-0.14099999999999999</v>
      </c>
      <c r="AD1757">
        <v>4300</v>
      </c>
      <c r="AE1757">
        <v>7412060</v>
      </c>
      <c r="AF1757" s="22">
        <v>43140</v>
      </c>
      <c r="AG1757">
        <v>1838</v>
      </c>
      <c r="AH1757">
        <v>2014</v>
      </c>
      <c r="AI1757" s="22">
        <v>43144</v>
      </c>
      <c r="AJ1757">
        <v>1880</v>
      </c>
      <c r="AK1757">
        <v>1653</v>
      </c>
      <c r="AM1757">
        <v>2</v>
      </c>
      <c r="AN1757" t="s">
        <v>1023</v>
      </c>
      <c r="AO1757">
        <v>0</v>
      </c>
      <c r="AP1757">
        <v>0.5</v>
      </c>
      <c r="AQ1757">
        <v>0.76</v>
      </c>
      <c r="AR1757">
        <v>0.86</v>
      </c>
      <c r="AS1757">
        <v>1.04</v>
      </c>
      <c r="AT1757">
        <v>1.1299999999999999</v>
      </c>
      <c r="AU1757">
        <v>0.79500000000000004</v>
      </c>
      <c r="AV1757">
        <v>1887</v>
      </c>
      <c r="AW1757">
        <v>1650</v>
      </c>
      <c r="AX1757">
        <v>1653</v>
      </c>
    </row>
    <row r="1758" spans="1:50">
      <c r="A1758" s="22">
        <v>43140</v>
      </c>
      <c r="B1758">
        <v>1455</v>
      </c>
      <c r="C1758">
        <v>1458</v>
      </c>
      <c r="D1758">
        <v>1420</v>
      </c>
      <c r="E1758">
        <v>1422</v>
      </c>
      <c r="F1758" s="22">
        <v>43144</v>
      </c>
      <c r="G1758">
        <v>1385</v>
      </c>
      <c r="H1758">
        <v>1446</v>
      </c>
      <c r="I1758">
        <v>1383</v>
      </c>
      <c r="J1758">
        <v>1444</v>
      </c>
      <c r="K1758" s="22">
        <v>43145</v>
      </c>
      <c r="L1758">
        <v>1439</v>
      </c>
      <c r="M1758">
        <v>1.1599999999999999</v>
      </c>
      <c r="N1758" s="8" t="str">
        <f>IF(AND(AM1758=1,AC1758&lt;-0.005,AE1758&gt;O$1),R1758,"")</f>
        <v/>
      </c>
      <c r="O1758" s="8">
        <f t="shared" si="142"/>
        <v>43183.068808052783</v>
      </c>
      <c r="P1758" s="8" t="str">
        <f t="shared" si="146"/>
        <v/>
      </c>
      <c r="Q1758" s="8">
        <f t="shared" si="143"/>
        <v>156130.60147822642</v>
      </c>
      <c r="R1758" s="8">
        <f t="shared" si="144"/>
        <v>-5498.2817869415612</v>
      </c>
      <c r="S1758" s="8">
        <f t="shared" si="145"/>
        <v>403012.90025546559</v>
      </c>
      <c r="U1758" s="25">
        <v>43145.320092592592</v>
      </c>
      <c r="V1758">
        <v>1</v>
      </c>
      <c r="W1758">
        <v>1357</v>
      </c>
      <c r="X1758" t="s">
        <v>1056</v>
      </c>
      <c r="Y1758" t="s">
        <v>954</v>
      </c>
      <c r="Z1758" s="25">
        <v>43144.998611111114</v>
      </c>
      <c r="AA1758">
        <v>1464.1</v>
      </c>
      <c r="AB1758">
        <v>20.100000000000001</v>
      </c>
      <c r="AC1758" s="24">
        <v>1.3899999999999999E-2</v>
      </c>
      <c r="AD1758">
        <v>248600</v>
      </c>
      <c r="AE1758">
        <v>365282453</v>
      </c>
      <c r="AF1758" s="22">
        <v>43144</v>
      </c>
      <c r="AG1758">
        <v>1385</v>
      </c>
      <c r="AH1758">
        <v>1444</v>
      </c>
      <c r="AI1758" s="22">
        <v>43145</v>
      </c>
      <c r="AJ1758">
        <v>1439</v>
      </c>
      <c r="AK1758">
        <v>1455</v>
      </c>
      <c r="AM1758">
        <v>1</v>
      </c>
      <c r="AN1758">
        <v>0</v>
      </c>
      <c r="AO1758" s="26">
        <v>8.0000000000000002E-3</v>
      </c>
      <c r="AQ1758">
        <v>1</v>
      </c>
      <c r="AR1758">
        <v>1</v>
      </c>
      <c r="AS1758">
        <v>1.1599999999999999</v>
      </c>
      <c r="AT1758">
        <v>1.1200000000000001</v>
      </c>
      <c r="AU1758">
        <v>1.758</v>
      </c>
      <c r="AV1758">
        <v>1483</v>
      </c>
      <c r="AW1758">
        <v>1423</v>
      </c>
      <c r="AX1758">
        <v>1455</v>
      </c>
    </row>
    <row r="1759" spans="1:50">
      <c r="A1759" s="22">
        <v>43140</v>
      </c>
      <c r="B1759">
        <v>643</v>
      </c>
      <c r="C1759">
        <v>693</v>
      </c>
      <c r="D1759">
        <v>640</v>
      </c>
      <c r="E1759">
        <v>691</v>
      </c>
      <c r="F1759" s="22">
        <v>43144</v>
      </c>
      <c r="G1759">
        <v>765</v>
      </c>
      <c r="H1759">
        <v>791</v>
      </c>
      <c r="I1759">
        <v>734</v>
      </c>
      <c r="J1759">
        <v>791</v>
      </c>
      <c r="K1759" s="22">
        <v>43145</v>
      </c>
      <c r="L1759">
        <v>903</v>
      </c>
      <c r="M1759">
        <v>0.94</v>
      </c>
      <c r="N1759" s="8" t="str">
        <f>IF(AND(AM1759=1,AC1759&lt;-0.005,AE1759&gt;O$1),R1759,"")</f>
        <v/>
      </c>
      <c r="O1759" s="8">
        <f t="shared" si="142"/>
        <v>43183.068808052783</v>
      </c>
      <c r="P1759" s="8" t="str">
        <f t="shared" si="146"/>
        <v/>
      </c>
      <c r="Q1759" s="8">
        <f t="shared" si="143"/>
        <v>156130.60147822642</v>
      </c>
      <c r="R1759" s="8">
        <f t="shared" si="144"/>
        <v>16000.000000000015</v>
      </c>
      <c r="S1759" s="8">
        <f t="shared" si="145"/>
        <v>403012.90025546559</v>
      </c>
      <c r="U1759" s="25">
        <v>43145.320092592592</v>
      </c>
      <c r="V1759">
        <v>2</v>
      </c>
      <c r="W1759">
        <v>3825</v>
      </c>
      <c r="X1759" t="s">
        <v>1069</v>
      </c>
      <c r="Y1759" t="s">
        <v>954</v>
      </c>
      <c r="Z1759" s="25">
        <v>43144.998611111114</v>
      </c>
      <c r="AA1759">
        <v>927</v>
      </c>
      <c r="AB1759">
        <v>136</v>
      </c>
      <c r="AC1759" s="24">
        <v>0.1719</v>
      </c>
      <c r="AD1759">
        <v>215900</v>
      </c>
      <c r="AE1759">
        <v>199738140</v>
      </c>
      <c r="AF1759" s="22">
        <v>43144</v>
      </c>
      <c r="AG1759">
        <v>765</v>
      </c>
      <c r="AH1759">
        <v>791</v>
      </c>
      <c r="AI1759" s="22">
        <v>43145</v>
      </c>
      <c r="AJ1759">
        <v>903</v>
      </c>
      <c r="AK1759">
        <v>875</v>
      </c>
      <c r="AM1759">
        <v>2</v>
      </c>
      <c r="AN1759" t="s">
        <v>1023</v>
      </c>
      <c r="AO1759">
        <v>532.11</v>
      </c>
      <c r="AP1759" t="s">
        <v>956</v>
      </c>
      <c r="AQ1759">
        <v>0.32</v>
      </c>
      <c r="AR1759">
        <v>0.32</v>
      </c>
      <c r="AS1759">
        <v>0.94</v>
      </c>
      <c r="AT1759">
        <v>0.98</v>
      </c>
      <c r="AU1759">
        <v>2.46</v>
      </c>
      <c r="AV1759">
        <v>938</v>
      </c>
      <c r="AW1759">
        <v>806</v>
      </c>
      <c r="AX1759">
        <v>875</v>
      </c>
    </row>
    <row r="1760" spans="1:50">
      <c r="A1760" s="22">
        <v>43140</v>
      </c>
      <c r="B1760">
        <v>2999</v>
      </c>
      <c r="C1760">
        <v>3115</v>
      </c>
      <c r="D1760">
        <v>2840</v>
      </c>
      <c r="E1760">
        <v>3025</v>
      </c>
      <c r="F1760" s="22">
        <v>43144</v>
      </c>
      <c r="G1760">
        <v>2501</v>
      </c>
      <c r="H1760">
        <v>2577</v>
      </c>
      <c r="I1760">
        <v>2325</v>
      </c>
      <c r="J1760">
        <v>2325</v>
      </c>
      <c r="K1760" s="22">
        <v>43145</v>
      </c>
      <c r="L1760">
        <v>2100</v>
      </c>
      <c r="M1760">
        <v>1.07</v>
      </c>
      <c r="N1760" s="8" t="str">
        <f>IF(AND(AM1760=1,AC1760&lt;-0.005,AE1760&gt;O$1),R1760,"")</f>
        <v/>
      </c>
      <c r="O1760" s="8">
        <f t="shared" si="142"/>
        <v>43183.068808052783</v>
      </c>
      <c r="P1760" s="8" t="str">
        <f t="shared" si="146"/>
        <v/>
      </c>
      <c r="Q1760" s="8">
        <f t="shared" si="143"/>
        <v>156130.60147822642</v>
      </c>
      <c r="R1760" s="8">
        <f t="shared" si="144"/>
        <v>75342.465753424622</v>
      </c>
      <c r="S1760" s="8">
        <f t="shared" si="145"/>
        <v>403012.90025546559</v>
      </c>
      <c r="U1760" s="25">
        <v>43145.320104166669</v>
      </c>
      <c r="V1760">
        <v>5</v>
      </c>
      <c r="W1760">
        <v>4579</v>
      </c>
      <c r="X1760" t="s">
        <v>1313</v>
      </c>
      <c r="Y1760" t="s">
        <v>960</v>
      </c>
      <c r="Z1760" s="25">
        <v>43144.998611111114</v>
      </c>
      <c r="AA1760">
        <v>2140</v>
      </c>
      <c r="AB1760">
        <v>-185</v>
      </c>
      <c r="AC1760" s="24">
        <v>-7.9600000000000004E-2</v>
      </c>
      <c r="AD1760">
        <v>110200</v>
      </c>
      <c r="AE1760">
        <v>237078650</v>
      </c>
      <c r="AF1760" s="22">
        <v>43144</v>
      </c>
      <c r="AG1760">
        <v>2501</v>
      </c>
      <c r="AH1760">
        <v>2325</v>
      </c>
      <c r="AI1760" s="22">
        <v>43145</v>
      </c>
      <c r="AJ1760">
        <v>2100</v>
      </c>
      <c r="AK1760">
        <v>1825</v>
      </c>
      <c r="AM1760">
        <v>2</v>
      </c>
      <c r="AN1760" t="s">
        <v>1023</v>
      </c>
      <c r="AO1760">
        <v>813.58</v>
      </c>
      <c r="AP1760">
        <v>0</v>
      </c>
      <c r="AQ1760">
        <v>0.77</v>
      </c>
      <c r="AR1760">
        <v>0.93</v>
      </c>
      <c r="AS1760">
        <v>1.07</v>
      </c>
      <c r="AT1760">
        <v>1.57</v>
      </c>
      <c r="AU1760">
        <v>0.996</v>
      </c>
      <c r="AV1760">
        <v>2127</v>
      </c>
      <c r="AW1760">
        <v>1825</v>
      </c>
      <c r="AX1760">
        <v>1825</v>
      </c>
    </row>
    <row r="1761" spans="1:50">
      <c r="A1761" s="22">
        <v>43140</v>
      </c>
      <c r="B1761">
        <v>196.7</v>
      </c>
      <c r="C1761">
        <v>198.2</v>
      </c>
      <c r="D1761">
        <v>195.4</v>
      </c>
      <c r="E1761">
        <v>197.7</v>
      </c>
      <c r="F1761" s="22">
        <v>43144</v>
      </c>
      <c r="G1761">
        <v>199.7</v>
      </c>
      <c r="H1761">
        <v>199.8</v>
      </c>
      <c r="I1761">
        <v>195.2</v>
      </c>
      <c r="J1761">
        <v>195.9</v>
      </c>
      <c r="K1761" s="22">
        <v>43145</v>
      </c>
      <c r="L1761">
        <v>196.8</v>
      </c>
      <c r="M1761">
        <v>0.94</v>
      </c>
      <c r="N1761" s="8" t="str">
        <f>IF(AND(AM1761=1,AC1761&lt;-0.005,AE1761&gt;O$1),R1761,"")</f>
        <v/>
      </c>
      <c r="O1761" s="8">
        <f t="shared" si="142"/>
        <v>43183.068808052783</v>
      </c>
      <c r="P1761" s="8">
        <f t="shared" si="146"/>
        <v>6955.1777434312398</v>
      </c>
      <c r="Q1761" s="8">
        <f t="shared" si="143"/>
        <v>163085.77922165766</v>
      </c>
      <c r="R1761" s="8">
        <f t="shared" si="144"/>
        <v>6955.1777434312398</v>
      </c>
      <c r="S1761" s="8">
        <f t="shared" si="145"/>
        <v>409968.07799889683</v>
      </c>
      <c r="U1761" s="25">
        <v>43145.320104166669</v>
      </c>
      <c r="V1761">
        <v>8</v>
      </c>
      <c r="W1761">
        <v>8411</v>
      </c>
      <c r="X1761" t="s">
        <v>1070</v>
      </c>
      <c r="Y1761" t="s">
        <v>962</v>
      </c>
      <c r="Z1761" s="25">
        <v>43144.996527777781</v>
      </c>
      <c r="AA1761">
        <v>195.3</v>
      </c>
      <c r="AB1761">
        <v>-0.6</v>
      </c>
      <c r="AC1761" s="24">
        <v>-3.0999999999999999E-3</v>
      </c>
      <c r="AD1761">
        <v>52400</v>
      </c>
      <c r="AE1761">
        <v>10237750</v>
      </c>
      <c r="AF1761" s="22">
        <v>43144</v>
      </c>
      <c r="AG1761">
        <v>199.7</v>
      </c>
      <c r="AH1761">
        <v>195.9</v>
      </c>
      <c r="AI1761" s="22">
        <v>43145</v>
      </c>
      <c r="AJ1761">
        <v>196.8</v>
      </c>
      <c r="AK1761">
        <v>194.1</v>
      </c>
      <c r="AM1761">
        <v>1</v>
      </c>
      <c r="AN1761" t="s">
        <v>1023</v>
      </c>
      <c r="AO1761">
        <v>4.83</v>
      </c>
      <c r="AP1761">
        <v>3.83</v>
      </c>
      <c r="AQ1761">
        <v>0</v>
      </c>
      <c r="AR1761">
        <v>0.1</v>
      </c>
      <c r="AS1761">
        <v>0.94</v>
      </c>
      <c r="AT1761">
        <v>0.96</v>
      </c>
      <c r="AU1761">
        <v>0.42099999999999999</v>
      </c>
      <c r="AV1761">
        <v>197.2</v>
      </c>
      <c r="AW1761">
        <v>193.8</v>
      </c>
      <c r="AX1761">
        <v>194.1</v>
      </c>
    </row>
    <row r="1762" spans="1:50">
      <c r="A1762" s="22">
        <v>43140</v>
      </c>
      <c r="B1762">
        <v>342</v>
      </c>
      <c r="C1762">
        <v>380</v>
      </c>
      <c r="D1762">
        <v>338</v>
      </c>
      <c r="E1762">
        <v>367</v>
      </c>
      <c r="F1762" s="22">
        <v>43144</v>
      </c>
      <c r="G1762">
        <v>382</v>
      </c>
      <c r="H1762">
        <v>384</v>
      </c>
      <c r="I1762">
        <v>348</v>
      </c>
      <c r="J1762">
        <v>348</v>
      </c>
      <c r="K1762" s="22">
        <v>43145</v>
      </c>
      <c r="L1762">
        <v>347</v>
      </c>
      <c r="M1762">
        <v>1.01</v>
      </c>
      <c r="N1762" s="8" t="str">
        <f>IF(AND(AM1762=1,AC1762&lt;-0.005,AE1762&gt;O$1),R1762,"")</f>
        <v/>
      </c>
      <c r="O1762" s="8">
        <f t="shared" si="142"/>
        <v>43183.068808052783</v>
      </c>
      <c r="P1762" s="8" t="str">
        <f t="shared" si="146"/>
        <v/>
      </c>
      <c r="Q1762" s="8">
        <f t="shared" si="143"/>
        <v>163085.77922165766</v>
      </c>
      <c r="R1762" s="8">
        <f t="shared" si="144"/>
        <v>14836.795252225476</v>
      </c>
      <c r="S1762" s="8">
        <f t="shared" si="145"/>
        <v>409968.07799889683</v>
      </c>
      <c r="U1762" s="25">
        <v>43145.320104166669</v>
      </c>
      <c r="V1762">
        <v>9</v>
      </c>
      <c r="W1762">
        <v>3323</v>
      </c>
      <c r="X1762" t="s">
        <v>305</v>
      </c>
      <c r="Y1762" t="s">
        <v>960</v>
      </c>
      <c r="Z1762" s="25">
        <v>43144.997916666667</v>
      </c>
      <c r="AA1762">
        <v>338.1</v>
      </c>
      <c r="AB1762">
        <v>-9.9</v>
      </c>
      <c r="AC1762" s="24">
        <v>-2.8400000000000002E-2</v>
      </c>
      <c r="AD1762">
        <v>50300</v>
      </c>
      <c r="AE1762">
        <v>17081270</v>
      </c>
      <c r="AF1762" s="22">
        <v>43144</v>
      </c>
      <c r="AG1762">
        <v>382</v>
      </c>
      <c r="AH1762">
        <v>348</v>
      </c>
      <c r="AI1762" s="22">
        <v>43145</v>
      </c>
      <c r="AJ1762">
        <v>347</v>
      </c>
      <c r="AK1762">
        <v>337</v>
      </c>
      <c r="AM1762">
        <v>2</v>
      </c>
      <c r="AN1762" t="s">
        <v>1023</v>
      </c>
      <c r="AO1762">
        <v>3149.33</v>
      </c>
      <c r="AP1762">
        <v>0.43</v>
      </c>
      <c r="AQ1762">
        <v>0.42</v>
      </c>
      <c r="AR1762">
        <v>0.71</v>
      </c>
      <c r="AS1762">
        <v>1.01</v>
      </c>
      <c r="AT1762">
        <v>1.65</v>
      </c>
      <c r="AU1762">
        <v>1.3919999999999999</v>
      </c>
      <c r="AV1762">
        <v>353</v>
      </c>
      <c r="AW1762">
        <v>315</v>
      </c>
      <c r="AX1762">
        <v>337</v>
      </c>
    </row>
    <row r="1763" spans="1:50">
      <c r="A1763" s="22">
        <v>43140</v>
      </c>
      <c r="B1763">
        <v>1379</v>
      </c>
      <c r="C1763">
        <v>1446</v>
      </c>
      <c r="D1763">
        <v>1377</v>
      </c>
      <c r="E1763">
        <v>1438</v>
      </c>
      <c r="F1763" s="22">
        <v>43144</v>
      </c>
      <c r="G1763">
        <v>1538</v>
      </c>
      <c r="H1763">
        <v>1559</v>
      </c>
      <c r="I1763">
        <v>1468</v>
      </c>
      <c r="J1763">
        <v>1502</v>
      </c>
      <c r="K1763" s="22">
        <v>43145</v>
      </c>
      <c r="L1763">
        <v>1650</v>
      </c>
      <c r="M1763">
        <v>0.9</v>
      </c>
      <c r="N1763" s="8" t="str">
        <f>IF(AND(AM1763=1,AC1763&lt;-0.005,AE1763&gt;O$1),R1763,"")</f>
        <v/>
      </c>
      <c r="O1763" s="8">
        <f t="shared" si="142"/>
        <v>43183.068808052783</v>
      </c>
      <c r="P1763" s="8" t="str">
        <f t="shared" si="146"/>
        <v/>
      </c>
      <c r="Q1763" s="8">
        <f t="shared" si="143"/>
        <v>163085.77922165766</v>
      </c>
      <c r="R1763" s="8">
        <f t="shared" si="144"/>
        <v>-29109.589041095896</v>
      </c>
      <c r="S1763" s="8">
        <f t="shared" si="145"/>
        <v>380858.4889578009</v>
      </c>
      <c r="U1763" s="25">
        <v>43145.320104166669</v>
      </c>
      <c r="V1763">
        <v>10</v>
      </c>
      <c r="W1763">
        <v>5301</v>
      </c>
      <c r="X1763" t="s">
        <v>1050</v>
      </c>
      <c r="Y1763" t="s">
        <v>962</v>
      </c>
      <c r="Z1763" s="25">
        <v>43144.998611111114</v>
      </c>
      <c r="AA1763">
        <v>1695</v>
      </c>
      <c r="AB1763">
        <v>193</v>
      </c>
      <c r="AC1763" s="24">
        <v>0.1285</v>
      </c>
      <c r="AD1763">
        <v>50200</v>
      </c>
      <c r="AE1763">
        <v>88745670</v>
      </c>
      <c r="AF1763" s="22">
        <v>43144</v>
      </c>
      <c r="AG1763">
        <v>1538</v>
      </c>
      <c r="AH1763">
        <v>1502</v>
      </c>
      <c r="AI1763" s="22">
        <v>43145</v>
      </c>
      <c r="AJ1763">
        <v>1650</v>
      </c>
      <c r="AK1763">
        <v>1752</v>
      </c>
      <c r="AM1763">
        <v>1</v>
      </c>
      <c r="AN1763">
        <v>0.15</v>
      </c>
      <c r="AO1763">
        <v>4.1100000000000003</v>
      </c>
      <c r="AP1763">
        <v>0.8</v>
      </c>
      <c r="AQ1763">
        <v>0.03</v>
      </c>
      <c r="AR1763">
        <v>0.56999999999999995</v>
      </c>
      <c r="AS1763">
        <v>0.9</v>
      </c>
      <c r="AT1763">
        <v>1.04</v>
      </c>
      <c r="AU1763">
        <v>1.052</v>
      </c>
      <c r="AV1763">
        <v>1768</v>
      </c>
      <c r="AW1763">
        <v>1621</v>
      </c>
      <c r="AX1763">
        <v>1752</v>
      </c>
    </row>
    <row r="1764" spans="1:50">
      <c r="A1764" s="22">
        <v>43140</v>
      </c>
      <c r="B1764">
        <v>630</v>
      </c>
      <c r="C1764">
        <v>674</v>
      </c>
      <c r="D1764">
        <v>627</v>
      </c>
      <c r="E1764">
        <v>671</v>
      </c>
      <c r="F1764" s="22">
        <v>43144</v>
      </c>
      <c r="G1764">
        <v>675</v>
      </c>
      <c r="H1764">
        <v>678</v>
      </c>
      <c r="I1764">
        <v>607</v>
      </c>
      <c r="J1764">
        <v>607</v>
      </c>
      <c r="K1764" s="22">
        <v>43145</v>
      </c>
      <c r="L1764">
        <v>647</v>
      </c>
      <c r="M1764">
        <v>0.97</v>
      </c>
      <c r="N1764" s="8" t="str">
        <f>IF(AND(AM1764=1,AC1764&lt;-0.005,AE1764&gt;O$1),R1764,"")</f>
        <v/>
      </c>
      <c r="O1764" s="8">
        <f t="shared" si="142"/>
        <v>43183.068808052783</v>
      </c>
      <c r="P1764" s="8" t="str">
        <f t="shared" si="146"/>
        <v/>
      </c>
      <c r="Q1764" s="8">
        <f t="shared" si="143"/>
        <v>163085.77922165766</v>
      </c>
      <c r="R1764" s="8">
        <f t="shared" si="144"/>
        <v>-3834.3558282208369</v>
      </c>
      <c r="S1764" s="8">
        <f t="shared" si="145"/>
        <v>380858.4889578009</v>
      </c>
      <c r="U1764" s="25">
        <v>43145.320104166669</v>
      </c>
      <c r="V1764">
        <v>11</v>
      </c>
      <c r="W1764">
        <v>2160</v>
      </c>
      <c r="X1764" t="s">
        <v>1033</v>
      </c>
      <c r="Y1764" t="s">
        <v>957</v>
      </c>
      <c r="Z1764" s="25">
        <v>43144.993750000001</v>
      </c>
      <c r="AA1764">
        <v>623</v>
      </c>
      <c r="AB1764">
        <v>16</v>
      </c>
      <c r="AC1764" s="24">
        <v>2.64E-2</v>
      </c>
      <c r="AD1764">
        <v>42000</v>
      </c>
      <c r="AE1764">
        <v>26049000</v>
      </c>
      <c r="AF1764" s="22">
        <v>43144</v>
      </c>
      <c r="AG1764">
        <v>675</v>
      </c>
      <c r="AH1764">
        <v>607</v>
      </c>
      <c r="AI1764" s="22">
        <v>43145</v>
      </c>
      <c r="AJ1764">
        <v>647</v>
      </c>
      <c r="AK1764">
        <v>652</v>
      </c>
      <c r="AM1764">
        <v>2</v>
      </c>
      <c r="AN1764" t="s">
        <v>1023</v>
      </c>
      <c r="AO1764">
        <v>17038</v>
      </c>
      <c r="AP1764">
        <v>0</v>
      </c>
      <c r="AQ1764">
        <v>0.44</v>
      </c>
      <c r="AR1764">
        <v>0.65</v>
      </c>
      <c r="AS1764">
        <v>0.97</v>
      </c>
      <c r="AT1764">
        <v>1.0900000000000001</v>
      </c>
      <c r="AU1764">
        <v>1.1859999999999999</v>
      </c>
      <c r="AV1764">
        <v>677</v>
      </c>
      <c r="AW1764">
        <v>616</v>
      </c>
      <c r="AX1764">
        <v>652</v>
      </c>
    </row>
    <row r="1765" spans="1:50">
      <c r="A1765" s="22">
        <v>43140</v>
      </c>
      <c r="B1765">
        <v>908</v>
      </c>
      <c r="C1765">
        <v>942</v>
      </c>
      <c r="D1765">
        <v>905</v>
      </c>
      <c r="E1765">
        <v>939.7</v>
      </c>
      <c r="F1765" s="22">
        <v>43144</v>
      </c>
      <c r="G1765">
        <v>954.9</v>
      </c>
      <c r="H1765">
        <v>955.2</v>
      </c>
      <c r="I1765">
        <v>924.4</v>
      </c>
      <c r="J1765">
        <v>934.9</v>
      </c>
      <c r="K1765" s="22">
        <v>43145</v>
      </c>
      <c r="L1765">
        <v>953</v>
      </c>
      <c r="M1765">
        <v>0.96</v>
      </c>
      <c r="N1765" s="8" t="str">
        <f>IF(AND(AM1765=1,AC1765&lt;-0.005,AE1765&gt;O$1),R1765,"")</f>
        <v/>
      </c>
      <c r="O1765" s="8">
        <f t="shared" si="142"/>
        <v>43183.068808052783</v>
      </c>
      <c r="P1765" s="8" t="str">
        <f t="shared" si="146"/>
        <v/>
      </c>
      <c r="Q1765" s="8">
        <f t="shared" si="143"/>
        <v>163085.77922165766</v>
      </c>
      <c r="R1765" s="8">
        <f t="shared" si="144"/>
        <v>18837.108013937344</v>
      </c>
      <c r="S1765" s="8">
        <f t="shared" si="145"/>
        <v>399695.59697173827</v>
      </c>
      <c r="U1765" s="25">
        <v>43145.320104166669</v>
      </c>
      <c r="V1765">
        <v>12</v>
      </c>
      <c r="W1765">
        <v>4755</v>
      </c>
      <c r="X1765" t="s">
        <v>268</v>
      </c>
      <c r="Y1765" t="s">
        <v>962</v>
      </c>
      <c r="Z1765" s="25">
        <v>43144.998611111114</v>
      </c>
      <c r="AA1765">
        <v>956</v>
      </c>
      <c r="AB1765">
        <v>21.1</v>
      </c>
      <c r="AC1765" s="24">
        <v>2.2599999999999999E-2</v>
      </c>
      <c r="AD1765">
        <v>36000</v>
      </c>
      <c r="AE1765">
        <v>34417390</v>
      </c>
      <c r="AF1765" s="22">
        <v>43144</v>
      </c>
      <c r="AG1765">
        <v>954.9</v>
      </c>
      <c r="AH1765">
        <v>934.9</v>
      </c>
      <c r="AI1765" s="22">
        <v>43145</v>
      </c>
      <c r="AJ1765">
        <v>953</v>
      </c>
      <c r="AK1765">
        <v>918.4</v>
      </c>
      <c r="AM1765">
        <v>1</v>
      </c>
      <c r="AN1765">
        <v>0</v>
      </c>
      <c r="AO1765">
        <v>11.11</v>
      </c>
      <c r="AP1765" t="s">
        <v>956</v>
      </c>
      <c r="AQ1765">
        <v>0.17</v>
      </c>
      <c r="AR1765">
        <v>0.06</v>
      </c>
      <c r="AS1765">
        <v>0.96</v>
      </c>
      <c r="AT1765">
        <v>0.9</v>
      </c>
      <c r="AU1765">
        <v>0.59299999999999997</v>
      </c>
      <c r="AV1765">
        <v>974</v>
      </c>
      <c r="AW1765">
        <v>916</v>
      </c>
      <c r="AX1765">
        <v>918.4</v>
      </c>
    </row>
    <row r="1766" spans="1:50">
      <c r="A1766" s="22">
        <v>43140</v>
      </c>
      <c r="B1766">
        <v>17750</v>
      </c>
      <c r="C1766">
        <v>18220</v>
      </c>
      <c r="D1766">
        <v>17680</v>
      </c>
      <c r="E1766">
        <v>18220</v>
      </c>
      <c r="F1766" s="22">
        <v>43144</v>
      </c>
      <c r="G1766">
        <v>18620</v>
      </c>
      <c r="H1766">
        <v>18670</v>
      </c>
      <c r="I1766">
        <v>17870</v>
      </c>
      <c r="J1766">
        <v>17930</v>
      </c>
      <c r="K1766" s="22">
        <v>43145</v>
      </c>
      <c r="L1766">
        <v>17950</v>
      </c>
      <c r="M1766">
        <v>0.84</v>
      </c>
      <c r="N1766" s="8">
        <f>IF(AND(AM1766=1,AC1766&lt;-0.005,AE1766&gt;O$1),R1766,"")</f>
        <v>5064.7158131682527</v>
      </c>
      <c r="O1766" s="8">
        <f t="shared" si="142"/>
        <v>48247.784621221035</v>
      </c>
      <c r="P1766" s="8" t="str">
        <f t="shared" si="146"/>
        <v/>
      </c>
      <c r="Q1766" s="8">
        <f t="shared" si="143"/>
        <v>163085.77922165766</v>
      </c>
      <c r="R1766" s="8">
        <f t="shared" si="144"/>
        <v>5064.7158131682527</v>
      </c>
      <c r="S1766" s="8">
        <f t="shared" si="145"/>
        <v>404760.31278490653</v>
      </c>
      <c r="U1766" s="25">
        <v>43145.320104166669</v>
      </c>
      <c r="V1766">
        <v>13</v>
      </c>
      <c r="W1766">
        <v>1570</v>
      </c>
      <c r="X1766" t="s">
        <v>1041</v>
      </c>
      <c r="Y1766" t="s">
        <v>954</v>
      </c>
      <c r="Z1766" s="25">
        <v>43144.998611111114</v>
      </c>
      <c r="AA1766">
        <v>17634</v>
      </c>
      <c r="AB1766">
        <v>-296</v>
      </c>
      <c r="AC1766" s="24">
        <v>-1.6500000000000001E-2</v>
      </c>
      <c r="AD1766">
        <v>31285</v>
      </c>
      <c r="AE1766">
        <v>550645565</v>
      </c>
      <c r="AF1766" s="22">
        <v>43144</v>
      </c>
      <c r="AG1766">
        <v>18620</v>
      </c>
      <c r="AH1766">
        <v>17930</v>
      </c>
      <c r="AI1766" s="22">
        <v>43145</v>
      </c>
      <c r="AJ1766">
        <v>17950</v>
      </c>
      <c r="AK1766">
        <v>17770</v>
      </c>
      <c r="AM1766">
        <v>1</v>
      </c>
      <c r="AN1766">
        <v>0</v>
      </c>
      <c r="AO1766" s="26">
        <v>8.0000000000000002E-3</v>
      </c>
      <c r="AQ1766">
        <v>0</v>
      </c>
      <c r="AR1766">
        <v>0</v>
      </c>
      <c r="AS1766">
        <v>0.84</v>
      </c>
      <c r="AT1766">
        <v>0.86</v>
      </c>
      <c r="AU1766">
        <v>0.79900000000000004</v>
      </c>
      <c r="AV1766">
        <v>18140</v>
      </c>
      <c r="AW1766">
        <v>17420</v>
      </c>
      <c r="AX1766">
        <v>17770</v>
      </c>
    </row>
    <row r="1767" spans="1:50">
      <c r="A1767" s="22">
        <v>43140</v>
      </c>
      <c r="B1767">
        <v>109</v>
      </c>
      <c r="C1767">
        <v>119</v>
      </c>
      <c r="D1767">
        <v>109</v>
      </c>
      <c r="E1767">
        <v>115</v>
      </c>
      <c r="F1767" s="22">
        <v>43144</v>
      </c>
      <c r="G1767">
        <v>142</v>
      </c>
      <c r="H1767">
        <v>164</v>
      </c>
      <c r="I1767">
        <v>138</v>
      </c>
      <c r="J1767">
        <v>148</v>
      </c>
      <c r="K1767" s="22">
        <v>43145</v>
      </c>
      <c r="L1767">
        <v>156</v>
      </c>
      <c r="M1767">
        <v>0.97</v>
      </c>
      <c r="N1767" s="8" t="str">
        <f>IF(AND(AM1767=1,AC1767&lt;-0.005,AE1767&gt;O$1),R1767,"")</f>
        <v/>
      </c>
      <c r="O1767" s="8">
        <f t="shared" si="142"/>
        <v>48247.784621221035</v>
      </c>
      <c r="P1767" s="8" t="str">
        <f t="shared" si="146"/>
        <v/>
      </c>
      <c r="Q1767" s="8">
        <f t="shared" si="143"/>
        <v>163085.77922165766</v>
      </c>
      <c r="R1767" s="8">
        <f t="shared" si="144"/>
        <v>82089.552238805991</v>
      </c>
      <c r="S1767" s="8">
        <f t="shared" si="145"/>
        <v>404760.31278490653</v>
      </c>
      <c r="U1767" s="25">
        <v>43145.320115740738</v>
      </c>
      <c r="V1767">
        <v>16</v>
      </c>
      <c r="W1767">
        <v>6835</v>
      </c>
      <c r="X1767" t="s">
        <v>1133</v>
      </c>
      <c r="Y1767" t="s">
        <v>954</v>
      </c>
      <c r="Z1767" s="25">
        <v>43144.996527777781</v>
      </c>
      <c r="AA1767">
        <v>149</v>
      </c>
      <c r="AB1767">
        <v>1</v>
      </c>
      <c r="AC1767" s="24">
        <v>6.7999999999999996E-3</v>
      </c>
      <c r="AD1767">
        <v>27300</v>
      </c>
      <c r="AE1767">
        <v>4068090</v>
      </c>
      <c r="AF1767" s="22">
        <v>43144</v>
      </c>
      <c r="AG1767">
        <v>142</v>
      </c>
      <c r="AH1767">
        <v>148</v>
      </c>
      <c r="AI1767" s="22">
        <v>43145</v>
      </c>
      <c r="AJ1767">
        <v>156</v>
      </c>
      <c r="AK1767">
        <v>134</v>
      </c>
      <c r="AM1767">
        <v>2</v>
      </c>
      <c r="AN1767" t="s">
        <v>1023</v>
      </c>
      <c r="AO1767">
        <v>175.93</v>
      </c>
      <c r="AP1767">
        <v>0</v>
      </c>
      <c r="AQ1767">
        <v>0.51</v>
      </c>
      <c r="AR1767">
        <v>0.59</v>
      </c>
      <c r="AS1767">
        <v>0.97</v>
      </c>
      <c r="AT1767">
        <v>1.4</v>
      </c>
      <c r="AU1767">
        <v>1.339</v>
      </c>
      <c r="AV1767">
        <v>165</v>
      </c>
      <c r="AW1767">
        <v>132</v>
      </c>
      <c r="AX1767">
        <v>134</v>
      </c>
    </row>
    <row r="1768" spans="1:50">
      <c r="A1768" s="22">
        <v>43140</v>
      </c>
      <c r="B1768">
        <v>200</v>
      </c>
      <c r="C1768">
        <v>220</v>
      </c>
      <c r="D1768">
        <v>199</v>
      </c>
      <c r="E1768">
        <v>218</v>
      </c>
      <c r="F1768" s="22">
        <v>43144</v>
      </c>
      <c r="G1768">
        <v>227</v>
      </c>
      <c r="H1768">
        <v>252</v>
      </c>
      <c r="I1768">
        <v>223</v>
      </c>
      <c r="J1768">
        <v>242</v>
      </c>
      <c r="K1768" s="22">
        <v>43145</v>
      </c>
      <c r="L1768">
        <v>247</v>
      </c>
      <c r="M1768">
        <v>1.1000000000000001</v>
      </c>
      <c r="N1768" s="8" t="str">
        <f>IF(AND(AM1768=1,AC1768&lt;-0.005,AE1768&gt;O$1),R1768,"")</f>
        <v/>
      </c>
      <c r="O1768" s="8">
        <f t="shared" si="142"/>
        <v>48247.784621221035</v>
      </c>
      <c r="P1768" s="8" t="str">
        <f t="shared" si="146"/>
        <v/>
      </c>
      <c r="Q1768" s="8">
        <f t="shared" si="143"/>
        <v>163085.77922165766</v>
      </c>
      <c r="R1768" s="8">
        <f t="shared" si="144"/>
        <v>-26819.923371647514</v>
      </c>
      <c r="S1768" s="8">
        <f t="shared" si="145"/>
        <v>404760.31278490653</v>
      </c>
      <c r="U1768" s="25">
        <v>43145.320115740738</v>
      </c>
      <c r="V1768">
        <v>17</v>
      </c>
      <c r="W1768">
        <v>6494</v>
      </c>
      <c r="X1768" t="s">
        <v>1078</v>
      </c>
      <c r="Y1768" t="s">
        <v>960</v>
      </c>
      <c r="Z1768" s="25">
        <v>43144.991666666669</v>
      </c>
      <c r="AA1768">
        <v>246</v>
      </c>
      <c r="AB1768">
        <v>4</v>
      </c>
      <c r="AC1768" s="24">
        <v>1.6500000000000001E-2</v>
      </c>
      <c r="AD1768">
        <v>19100</v>
      </c>
      <c r="AE1768">
        <v>4747920</v>
      </c>
      <c r="AF1768" s="22">
        <v>43144</v>
      </c>
      <c r="AG1768">
        <v>227</v>
      </c>
      <c r="AH1768">
        <v>242</v>
      </c>
      <c r="AI1768" s="22">
        <v>43145</v>
      </c>
      <c r="AJ1768">
        <v>247</v>
      </c>
      <c r="AK1768">
        <v>261</v>
      </c>
      <c r="AM1768">
        <v>2</v>
      </c>
      <c r="AN1768" t="s">
        <v>1023</v>
      </c>
      <c r="AO1768">
        <v>237.08</v>
      </c>
      <c r="AP1768">
        <v>0</v>
      </c>
      <c r="AQ1768">
        <v>1</v>
      </c>
      <c r="AR1768">
        <v>1</v>
      </c>
      <c r="AS1768">
        <v>1.1000000000000001</v>
      </c>
      <c r="AT1768">
        <v>1.52</v>
      </c>
      <c r="AU1768">
        <v>0.84899999999999998</v>
      </c>
      <c r="AV1768">
        <v>298</v>
      </c>
      <c r="AW1768">
        <v>241</v>
      </c>
      <c r="AX1768">
        <v>261</v>
      </c>
    </row>
    <row r="1769" spans="1:50">
      <c r="A1769" s="22">
        <v>43140</v>
      </c>
      <c r="B1769">
        <v>353</v>
      </c>
      <c r="C1769">
        <v>365</v>
      </c>
      <c r="D1769">
        <v>348</v>
      </c>
      <c r="E1769">
        <v>360</v>
      </c>
      <c r="F1769" s="22">
        <v>43144</v>
      </c>
      <c r="G1769">
        <v>408</v>
      </c>
      <c r="H1769">
        <v>440</v>
      </c>
      <c r="I1769">
        <v>392</v>
      </c>
      <c r="J1769">
        <v>440</v>
      </c>
      <c r="K1769" s="22">
        <v>43145</v>
      </c>
      <c r="L1769">
        <v>455</v>
      </c>
      <c r="M1769">
        <v>0.91</v>
      </c>
      <c r="N1769" s="8" t="str">
        <f>IF(AND(AM1769=1,AC1769&lt;-0.005,AE1769&gt;O$1),R1769,"")</f>
        <v/>
      </c>
      <c r="O1769" s="8">
        <f t="shared" si="142"/>
        <v>48247.784621221035</v>
      </c>
      <c r="P1769" s="8" t="str">
        <f t="shared" si="146"/>
        <v/>
      </c>
      <c r="Q1769" s="8">
        <f t="shared" si="143"/>
        <v>163085.77922165766</v>
      </c>
      <c r="R1769" s="8">
        <f t="shared" si="144"/>
        <v>21788.990825688081</v>
      </c>
      <c r="S1769" s="8">
        <f t="shared" si="145"/>
        <v>404760.31278490653</v>
      </c>
      <c r="U1769" s="25">
        <v>43145.320115740738</v>
      </c>
      <c r="V1769">
        <v>18</v>
      </c>
      <c r="W1769">
        <v>2929</v>
      </c>
      <c r="X1769" t="s">
        <v>1398</v>
      </c>
      <c r="Y1769" t="s">
        <v>954</v>
      </c>
      <c r="Z1769" s="25">
        <v>43144.998611111114</v>
      </c>
      <c r="AA1769">
        <v>440</v>
      </c>
      <c r="AB1769">
        <v>0</v>
      </c>
      <c r="AC1769" s="24">
        <v>0</v>
      </c>
      <c r="AD1769">
        <v>18600</v>
      </c>
      <c r="AE1769">
        <v>8231080</v>
      </c>
      <c r="AF1769" s="22">
        <v>43144</v>
      </c>
      <c r="AG1769">
        <v>408</v>
      </c>
      <c r="AH1769">
        <v>440</v>
      </c>
      <c r="AI1769" s="22">
        <v>43145</v>
      </c>
      <c r="AJ1769">
        <v>455</v>
      </c>
      <c r="AK1769">
        <v>436</v>
      </c>
      <c r="AM1769">
        <v>2</v>
      </c>
      <c r="AN1769" t="s">
        <v>1023</v>
      </c>
      <c r="AO1769">
        <v>0</v>
      </c>
      <c r="AP1769" t="s">
        <v>956</v>
      </c>
      <c r="AQ1769">
        <v>0</v>
      </c>
      <c r="AR1769">
        <v>0</v>
      </c>
      <c r="AS1769">
        <v>0.91</v>
      </c>
      <c r="AT1769">
        <v>0.92</v>
      </c>
      <c r="AU1769">
        <v>0.95599999999999996</v>
      </c>
      <c r="AV1769">
        <v>458</v>
      </c>
      <c r="AW1769">
        <v>422</v>
      </c>
      <c r="AX1769">
        <v>436</v>
      </c>
    </row>
    <row r="1770" spans="1:50">
      <c r="A1770" s="22">
        <v>43140</v>
      </c>
      <c r="B1770">
        <v>299</v>
      </c>
      <c r="C1770">
        <v>321</v>
      </c>
      <c r="D1770">
        <v>298</v>
      </c>
      <c r="E1770">
        <v>313</v>
      </c>
      <c r="F1770" s="22">
        <v>43144</v>
      </c>
      <c r="G1770">
        <v>318</v>
      </c>
      <c r="H1770">
        <v>320</v>
      </c>
      <c r="I1770">
        <v>300</v>
      </c>
      <c r="J1770">
        <v>301</v>
      </c>
      <c r="K1770" s="22">
        <v>43145</v>
      </c>
      <c r="L1770">
        <v>300</v>
      </c>
      <c r="M1770">
        <v>0.82</v>
      </c>
      <c r="N1770" s="8" t="str">
        <f>IF(AND(AM1770=1,AC1770&lt;-0.005,AE1770&gt;O$1),R1770,"")</f>
        <v/>
      </c>
      <c r="O1770" s="8">
        <f t="shared" si="142"/>
        <v>48247.784621221035</v>
      </c>
      <c r="P1770" s="8" t="str">
        <f t="shared" si="146"/>
        <v/>
      </c>
      <c r="Q1770" s="8">
        <f t="shared" si="143"/>
        <v>163085.77922165766</v>
      </c>
      <c r="R1770" s="8">
        <f t="shared" si="144"/>
        <v>17241.379310344862</v>
      </c>
      <c r="S1770" s="8">
        <f t="shared" si="145"/>
        <v>404760.31278490653</v>
      </c>
      <c r="U1770" s="25">
        <v>43145.320115740738</v>
      </c>
      <c r="V1770">
        <v>19</v>
      </c>
      <c r="W1770">
        <v>4597</v>
      </c>
      <c r="X1770" t="s">
        <v>1079</v>
      </c>
      <c r="Y1770" t="s">
        <v>957</v>
      </c>
      <c r="Z1770" s="25">
        <v>43144.922222222223</v>
      </c>
      <c r="AA1770">
        <v>299</v>
      </c>
      <c r="AB1770">
        <v>-2</v>
      </c>
      <c r="AC1770" s="24">
        <v>-6.6E-3</v>
      </c>
      <c r="AD1770">
        <v>15200</v>
      </c>
      <c r="AE1770">
        <v>4517310</v>
      </c>
      <c r="AF1770" s="22">
        <v>43144</v>
      </c>
      <c r="AG1770">
        <v>318</v>
      </c>
      <c r="AH1770">
        <v>301</v>
      </c>
      <c r="AI1770" s="22">
        <v>43145</v>
      </c>
      <c r="AJ1770">
        <v>300</v>
      </c>
      <c r="AK1770">
        <v>290</v>
      </c>
      <c r="AM1770">
        <v>2</v>
      </c>
      <c r="AN1770" t="s">
        <v>1023</v>
      </c>
      <c r="AO1770">
        <v>4850.1400000000003</v>
      </c>
      <c r="AP1770">
        <v>0</v>
      </c>
      <c r="AQ1770">
        <v>0.01</v>
      </c>
      <c r="AR1770">
        <v>0.01</v>
      </c>
      <c r="AS1770">
        <v>0.82</v>
      </c>
      <c r="AT1770">
        <v>0.79</v>
      </c>
      <c r="AU1770">
        <v>1.383</v>
      </c>
      <c r="AV1770">
        <v>304</v>
      </c>
      <c r="AW1770">
        <v>287</v>
      </c>
      <c r="AX1770">
        <v>290</v>
      </c>
    </row>
    <row r="1771" spans="1:50">
      <c r="A1771" s="22">
        <v>43140</v>
      </c>
      <c r="B1771">
        <v>165</v>
      </c>
      <c r="C1771">
        <v>173</v>
      </c>
      <c r="D1771">
        <v>160</v>
      </c>
      <c r="E1771">
        <v>166</v>
      </c>
      <c r="F1771" s="22">
        <v>43144</v>
      </c>
      <c r="G1771">
        <v>171</v>
      </c>
      <c r="H1771">
        <v>172</v>
      </c>
      <c r="I1771">
        <v>160</v>
      </c>
      <c r="J1771">
        <v>160</v>
      </c>
      <c r="K1771" s="22">
        <v>43145</v>
      </c>
      <c r="L1771">
        <v>159</v>
      </c>
      <c r="M1771">
        <v>1.1499999999999999</v>
      </c>
      <c r="N1771" s="8">
        <f>IF(AND(AM1771=1,AC1771&lt;-0.005,AE1771&gt;O$1),R1771,"")</f>
        <v>37162.162162162174</v>
      </c>
      <c r="O1771" s="8">
        <f t="shared" si="142"/>
        <v>85409.946783383202</v>
      </c>
      <c r="P1771" s="8">
        <f t="shared" si="146"/>
        <v>37162.162162162174</v>
      </c>
      <c r="Q1771" s="8">
        <f t="shared" si="143"/>
        <v>200247.94138381985</v>
      </c>
      <c r="R1771" s="8">
        <f t="shared" si="144"/>
        <v>37162.162162162174</v>
      </c>
      <c r="S1771" s="8">
        <f t="shared" si="145"/>
        <v>441922.47494706872</v>
      </c>
      <c r="U1771" s="25">
        <v>43145.320115740738</v>
      </c>
      <c r="V1771">
        <v>20</v>
      </c>
      <c r="W1771">
        <v>5955</v>
      </c>
      <c r="X1771" t="s">
        <v>468</v>
      </c>
      <c r="Y1771" t="s">
        <v>954</v>
      </c>
      <c r="Z1771" s="25">
        <v>43144.993750000001</v>
      </c>
      <c r="AA1771">
        <v>156</v>
      </c>
      <c r="AB1771">
        <v>-4</v>
      </c>
      <c r="AC1771" s="24">
        <v>-2.5000000000000001E-2</v>
      </c>
      <c r="AD1771">
        <v>15000</v>
      </c>
      <c r="AE1771">
        <v>2370940</v>
      </c>
      <c r="AF1771" s="22">
        <v>43144</v>
      </c>
      <c r="AG1771">
        <v>171</v>
      </c>
      <c r="AH1771">
        <v>160</v>
      </c>
      <c r="AI1771" s="22">
        <v>43145</v>
      </c>
      <c r="AJ1771">
        <v>159</v>
      </c>
      <c r="AK1771">
        <v>148</v>
      </c>
      <c r="AM1771">
        <v>1</v>
      </c>
      <c r="AN1771">
        <v>0</v>
      </c>
      <c r="AO1771">
        <v>2.54</v>
      </c>
      <c r="AP1771">
        <v>0.94</v>
      </c>
      <c r="AQ1771">
        <v>0.88</v>
      </c>
      <c r="AR1771">
        <v>0.94</v>
      </c>
      <c r="AS1771">
        <v>1.1499999999999999</v>
      </c>
      <c r="AT1771">
        <v>1.61</v>
      </c>
      <c r="AU1771">
        <v>0.74099999999999999</v>
      </c>
      <c r="AV1771">
        <v>160</v>
      </c>
      <c r="AW1771">
        <v>145</v>
      </c>
      <c r="AX1771">
        <v>148</v>
      </c>
    </row>
    <row r="1772" spans="1:50">
      <c r="A1772" s="22">
        <v>43140</v>
      </c>
      <c r="B1772">
        <v>774</v>
      </c>
      <c r="C1772">
        <v>784.4</v>
      </c>
      <c r="D1772">
        <v>772.2</v>
      </c>
      <c r="E1772">
        <v>778.8</v>
      </c>
      <c r="F1772" s="22">
        <v>43144</v>
      </c>
      <c r="G1772">
        <v>789.4</v>
      </c>
      <c r="H1772">
        <v>789.8</v>
      </c>
      <c r="I1772">
        <v>765</v>
      </c>
      <c r="J1772">
        <v>767.4</v>
      </c>
      <c r="K1772" s="22">
        <v>43145</v>
      </c>
      <c r="L1772">
        <v>771.4</v>
      </c>
      <c r="M1772">
        <v>0.92</v>
      </c>
      <c r="N1772" s="8" t="str">
        <f>IF(AND(AM1772=1,AC1772&lt;-0.005,AE1772&gt;O$1),R1772,"")</f>
        <v/>
      </c>
      <c r="O1772" s="8">
        <f t="shared" si="142"/>
        <v>85409.946783383202</v>
      </c>
      <c r="P1772" s="8">
        <f t="shared" si="146"/>
        <v>8101.6993808457064</v>
      </c>
      <c r="Q1772" s="8">
        <f t="shared" si="143"/>
        <v>208349.64076466556</v>
      </c>
      <c r="R1772" s="8">
        <f t="shared" si="144"/>
        <v>8101.6993808457064</v>
      </c>
      <c r="S1772" s="8">
        <f t="shared" si="145"/>
        <v>450024.17432791443</v>
      </c>
      <c r="U1772" s="25">
        <v>43145.320115740738</v>
      </c>
      <c r="V1772">
        <v>21</v>
      </c>
      <c r="W1772">
        <v>8306</v>
      </c>
      <c r="X1772" t="s">
        <v>1083</v>
      </c>
      <c r="Y1772" t="s">
        <v>962</v>
      </c>
      <c r="Z1772" s="25">
        <v>43144.998611111114</v>
      </c>
      <c r="AA1772">
        <v>766.3</v>
      </c>
      <c r="AB1772">
        <v>-1.1000000000000001</v>
      </c>
      <c r="AC1772" s="24">
        <v>-1.4E-3</v>
      </c>
      <c r="AD1772">
        <v>12900</v>
      </c>
      <c r="AE1772">
        <v>9833400</v>
      </c>
      <c r="AF1772" s="22">
        <v>43144</v>
      </c>
      <c r="AG1772">
        <v>789.4</v>
      </c>
      <c r="AH1772">
        <v>767.4</v>
      </c>
      <c r="AI1772" s="22">
        <v>43145</v>
      </c>
      <c r="AJ1772">
        <v>771.4</v>
      </c>
      <c r="AK1772">
        <v>759.1</v>
      </c>
      <c r="AM1772">
        <v>1</v>
      </c>
      <c r="AN1772">
        <v>0.05</v>
      </c>
      <c r="AO1772">
        <v>2.02</v>
      </c>
      <c r="AP1772">
        <v>2.35</v>
      </c>
      <c r="AQ1772">
        <v>0</v>
      </c>
      <c r="AR1772">
        <v>0.28000000000000003</v>
      </c>
      <c r="AS1772">
        <v>0.92</v>
      </c>
      <c r="AT1772">
        <v>0.95</v>
      </c>
      <c r="AU1772">
        <v>0.60199999999999998</v>
      </c>
      <c r="AV1772">
        <v>774</v>
      </c>
      <c r="AW1772">
        <v>759</v>
      </c>
      <c r="AX1772">
        <v>759.1</v>
      </c>
    </row>
    <row r="1773" spans="1:50">
      <c r="A1773" s="22">
        <v>43140</v>
      </c>
      <c r="B1773">
        <v>175</v>
      </c>
      <c r="C1773">
        <v>181</v>
      </c>
      <c r="D1773">
        <v>173</v>
      </c>
      <c r="E1773">
        <v>179</v>
      </c>
      <c r="F1773" s="22">
        <v>43144</v>
      </c>
      <c r="G1773">
        <v>129</v>
      </c>
      <c r="H1773">
        <v>141</v>
      </c>
      <c r="I1773">
        <v>129</v>
      </c>
      <c r="J1773">
        <v>138</v>
      </c>
      <c r="K1773" s="22">
        <v>43145</v>
      </c>
      <c r="L1773">
        <v>144</v>
      </c>
      <c r="M1773">
        <v>0.91</v>
      </c>
      <c r="N1773" s="8" t="str">
        <f>IF(AND(AM1773=1,AC1773&lt;-0.005,AE1773&gt;O$1),R1773,"")</f>
        <v/>
      </c>
      <c r="O1773" s="8">
        <f t="shared" si="142"/>
        <v>85409.946783383202</v>
      </c>
      <c r="P1773" s="8" t="str">
        <f t="shared" si="146"/>
        <v/>
      </c>
      <c r="Q1773" s="8">
        <f t="shared" si="143"/>
        <v>208349.64076466556</v>
      </c>
      <c r="R1773" s="8">
        <f t="shared" si="144"/>
        <v>37313.432835820895</v>
      </c>
      <c r="S1773" s="8">
        <f t="shared" si="145"/>
        <v>450024.17432791443</v>
      </c>
      <c r="U1773" s="25">
        <v>43145.320115740738</v>
      </c>
      <c r="V1773">
        <v>22</v>
      </c>
      <c r="W1773">
        <v>6636</v>
      </c>
      <c r="X1773" t="s">
        <v>1399</v>
      </c>
      <c r="Y1773" t="s">
        <v>960</v>
      </c>
      <c r="Z1773" s="25">
        <v>43144.98333333333</v>
      </c>
      <c r="AA1773">
        <v>140</v>
      </c>
      <c r="AB1773">
        <v>2</v>
      </c>
      <c r="AC1773" s="24">
        <v>1.4500000000000001E-2</v>
      </c>
      <c r="AD1773">
        <v>12700</v>
      </c>
      <c r="AE1773">
        <v>1760660</v>
      </c>
      <c r="AF1773" s="22">
        <v>43144</v>
      </c>
      <c r="AG1773">
        <v>129</v>
      </c>
      <c r="AH1773">
        <v>138</v>
      </c>
      <c r="AI1773" s="22">
        <v>43145</v>
      </c>
      <c r="AJ1773">
        <v>144</v>
      </c>
      <c r="AK1773">
        <v>134</v>
      </c>
      <c r="AM1773">
        <v>2</v>
      </c>
      <c r="AN1773" t="s">
        <v>1023</v>
      </c>
      <c r="AO1773">
        <v>0</v>
      </c>
      <c r="AP1773">
        <v>0</v>
      </c>
      <c r="AQ1773">
        <v>0</v>
      </c>
      <c r="AR1773">
        <v>0</v>
      </c>
      <c r="AS1773">
        <v>0.91</v>
      </c>
      <c r="AT1773">
        <v>0.81</v>
      </c>
      <c r="AU1773">
        <v>1.4750000000000001</v>
      </c>
      <c r="AV1773">
        <v>144</v>
      </c>
      <c r="AW1773">
        <v>130</v>
      </c>
      <c r="AX1773">
        <v>134</v>
      </c>
    </row>
    <row r="1774" spans="1:50">
      <c r="A1774" s="22">
        <v>43140</v>
      </c>
      <c r="B1774">
        <v>1588</v>
      </c>
      <c r="C1774">
        <v>1677</v>
      </c>
      <c r="D1774">
        <v>1585</v>
      </c>
      <c r="E1774">
        <v>1671</v>
      </c>
      <c r="F1774" s="22">
        <v>43144</v>
      </c>
      <c r="G1774">
        <v>1700</v>
      </c>
      <c r="H1774">
        <v>1706</v>
      </c>
      <c r="I1774">
        <v>1601</v>
      </c>
      <c r="J1774">
        <v>1608</v>
      </c>
      <c r="K1774" s="22">
        <v>43145</v>
      </c>
      <c r="L1774">
        <v>1532</v>
      </c>
      <c r="M1774">
        <v>0.89</v>
      </c>
      <c r="N1774" s="8" t="str">
        <f>IF(AND(AM1774=1,AC1774&lt;-0.005,AE1774&gt;O$1),R1774,"")</f>
        <v/>
      </c>
      <c r="O1774" s="8">
        <f t="shared" si="142"/>
        <v>85409.946783383202</v>
      </c>
      <c r="P1774" s="8" t="str">
        <f t="shared" si="146"/>
        <v/>
      </c>
      <c r="Q1774" s="8">
        <f t="shared" si="143"/>
        <v>208349.64076466556</v>
      </c>
      <c r="R1774" s="8">
        <f t="shared" si="144"/>
        <v>21088.435374149616</v>
      </c>
      <c r="S1774" s="8">
        <f t="shared" si="145"/>
        <v>450024.17432791443</v>
      </c>
      <c r="U1774" s="25">
        <v>43145.320115740738</v>
      </c>
      <c r="V1774">
        <v>23</v>
      </c>
      <c r="W1774">
        <v>3656</v>
      </c>
      <c r="X1774" t="s">
        <v>263</v>
      </c>
      <c r="Y1774" t="s">
        <v>962</v>
      </c>
      <c r="Z1774" s="25">
        <v>43144.996527777781</v>
      </c>
      <c r="AA1774">
        <v>1550</v>
      </c>
      <c r="AB1774">
        <v>-58</v>
      </c>
      <c r="AC1774" s="24">
        <v>-3.61E-2</v>
      </c>
      <c r="AD1774">
        <v>10400</v>
      </c>
      <c r="AE1774">
        <v>16442000</v>
      </c>
      <c r="AF1774" s="22">
        <v>43144</v>
      </c>
      <c r="AG1774">
        <v>1700</v>
      </c>
      <c r="AH1774">
        <v>1608</v>
      </c>
      <c r="AI1774" s="22">
        <v>43145</v>
      </c>
      <c r="AJ1774">
        <v>1532</v>
      </c>
      <c r="AK1774">
        <v>1470</v>
      </c>
      <c r="AM1774">
        <v>2</v>
      </c>
      <c r="AN1774" t="s">
        <v>1023</v>
      </c>
      <c r="AO1774">
        <v>32.36</v>
      </c>
      <c r="AP1774">
        <v>0.56000000000000005</v>
      </c>
      <c r="AQ1774">
        <v>0.08</v>
      </c>
      <c r="AR1774">
        <v>0.08</v>
      </c>
      <c r="AS1774">
        <v>0.89</v>
      </c>
      <c r="AT1774">
        <v>0.9</v>
      </c>
      <c r="AU1774">
        <v>1.109</v>
      </c>
      <c r="AV1774">
        <v>1589</v>
      </c>
      <c r="AW1774">
        <v>1411</v>
      </c>
      <c r="AX1774">
        <v>1470</v>
      </c>
    </row>
    <row r="1775" spans="1:50">
      <c r="A1775" s="22">
        <v>43140</v>
      </c>
      <c r="B1775">
        <v>706</v>
      </c>
      <c r="C1775">
        <v>706</v>
      </c>
      <c r="D1775">
        <v>706</v>
      </c>
      <c r="E1775">
        <v>706</v>
      </c>
      <c r="F1775" s="22">
        <v>43144</v>
      </c>
      <c r="G1775">
        <v>856</v>
      </c>
      <c r="H1775">
        <v>856</v>
      </c>
      <c r="I1775">
        <v>780</v>
      </c>
      <c r="J1775">
        <v>845</v>
      </c>
      <c r="K1775" s="22">
        <v>43145</v>
      </c>
      <c r="L1775">
        <v>838</v>
      </c>
      <c r="M1775">
        <v>1.1200000000000001</v>
      </c>
      <c r="N1775" s="8">
        <f>IF(AND(AM1775=1,AC1775&lt;-0.005,AE1775&gt;O$1),R1775,"")</f>
        <v>15375.153751537529</v>
      </c>
      <c r="O1775" s="8">
        <f t="shared" si="142"/>
        <v>100785.10053492073</v>
      </c>
      <c r="P1775" s="8" t="str">
        <f t="shared" si="146"/>
        <v/>
      </c>
      <c r="Q1775" s="8">
        <f t="shared" si="143"/>
        <v>208349.64076466556</v>
      </c>
      <c r="R1775" s="8">
        <f t="shared" si="144"/>
        <v>15375.153751537529</v>
      </c>
      <c r="S1775" s="8">
        <f t="shared" si="145"/>
        <v>465399.32807945198</v>
      </c>
      <c r="U1775" s="25">
        <v>43145.320115740738</v>
      </c>
      <c r="V1775">
        <v>25</v>
      </c>
      <c r="W1775">
        <v>5357</v>
      </c>
      <c r="X1775" t="s">
        <v>826</v>
      </c>
      <c r="Y1775" t="s">
        <v>962</v>
      </c>
      <c r="Z1775" s="25">
        <v>43144.98333333333</v>
      </c>
      <c r="AA1775">
        <v>822.1</v>
      </c>
      <c r="AB1775">
        <v>-22.9</v>
      </c>
      <c r="AC1775" s="24">
        <v>-2.7099999999999999E-2</v>
      </c>
      <c r="AD1775">
        <v>9900</v>
      </c>
      <c r="AE1775">
        <v>8191130</v>
      </c>
      <c r="AF1775" s="22">
        <v>43144</v>
      </c>
      <c r="AG1775">
        <v>856</v>
      </c>
      <c r="AH1775">
        <v>845</v>
      </c>
      <c r="AI1775" s="22">
        <v>43145</v>
      </c>
      <c r="AJ1775">
        <v>838</v>
      </c>
      <c r="AK1775">
        <v>813</v>
      </c>
      <c r="AM1775">
        <v>1</v>
      </c>
      <c r="AN1775" t="s">
        <v>1023</v>
      </c>
      <c r="AO1775">
        <v>22.59</v>
      </c>
      <c r="AP1775">
        <v>1.18</v>
      </c>
      <c r="AQ1775">
        <v>1</v>
      </c>
      <c r="AR1775">
        <v>1</v>
      </c>
      <c r="AS1775">
        <v>1.1200000000000001</v>
      </c>
      <c r="AT1775">
        <v>1.17</v>
      </c>
      <c r="AU1775">
        <v>0.623</v>
      </c>
      <c r="AV1775">
        <v>863</v>
      </c>
      <c r="AW1775">
        <v>781</v>
      </c>
      <c r="AX1775">
        <v>813</v>
      </c>
    </row>
    <row r="1776" spans="1:50">
      <c r="A1776" s="22">
        <v>43140</v>
      </c>
      <c r="B1776">
        <v>1115</v>
      </c>
      <c r="C1776">
        <v>1128</v>
      </c>
      <c r="D1776">
        <v>1103.5</v>
      </c>
      <c r="E1776">
        <v>1127.5</v>
      </c>
      <c r="F1776" s="22">
        <v>43144</v>
      </c>
      <c r="G1776">
        <v>1133</v>
      </c>
      <c r="H1776">
        <v>1134</v>
      </c>
      <c r="I1776">
        <v>1117</v>
      </c>
      <c r="J1776">
        <v>1117.5</v>
      </c>
      <c r="K1776" s="22">
        <v>43145</v>
      </c>
      <c r="L1776">
        <v>1118</v>
      </c>
      <c r="M1776">
        <v>0.97</v>
      </c>
      <c r="N1776" s="8">
        <f>IF(AND(AM1776=1,AC1776&lt;-0.005,AE1776&gt;O$1),R1776,"")</f>
        <v>3150.3150315032035</v>
      </c>
      <c r="O1776" s="8">
        <f t="shared" si="142"/>
        <v>103935.41556642394</v>
      </c>
      <c r="P1776" s="8" t="str">
        <f t="shared" si="146"/>
        <v/>
      </c>
      <c r="Q1776" s="8">
        <f t="shared" si="143"/>
        <v>208349.64076466556</v>
      </c>
      <c r="R1776" s="8">
        <f t="shared" si="144"/>
        <v>3150.3150315032035</v>
      </c>
      <c r="S1776" s="8">
        <f t="shared" si="145"/>
        <v>468549.64311095519</v>
      </c>
      <c r="U1776" s="25">
        <v>43145.320127314815</v>
      </c>
      <c r="V1776">
        <v>26</v>
      </c>
      <c r="W1776">
        <v>7201</v>
      </c>
      <c r="X1776" t="s">
        <v>1172</v>
      </c>
      <c r="Y1776" t="s">
        <v>962</v>
      </c>
      <c r="Z1776" s="25">
        <v>43144.998611111114</v>
      </c>
      <c r="AA1776">
        <v>1110</v>
      </c>
      <c r="AB1776">
        <v>-7.5</v>
      </c>
      <c r="AC1776" s="24">
        <v>-6.7000000000000002E-3</v>
      </c>
      <c r="AD1776">
        <v>9400</v>
      </c>
      <c r="AE1776">
        <v>10440840</v>
      </c>
      <c r="AF1776" s="22">
        <v>43144</v>
      </c>
      <c r="AG1776">
        <v>1133</v>
      </c>
      <c r="AH1776">
        <v>1117.5</v>
      </c>
      <c r="AI1776" s="22">
        <v>43145</v>
      </c>
      <c r="AJ1776">
        <v>1118</v>
      </c>
      <c r="AK1776">
        <v>1111</v>
      </c>
      <c r="AM1776">
        <v>1</v>
      </c>
      <c r="AN1776">
        <v>0</v>
      </c>
      <c r="AO1776">
        <v>2.11</v>
      </c>
      <c r="AP1776">
        <v>4.74</v>
      </c>
      <c r="AQ1776">
        <v>0</v>
      </c>
      <c r="AR1776">
        <v>0.49</v>
      </c>
      <c r="AS1776">
        <v>0.97</v>
      </c>
      <c r="AT1776">
        <v>1</v>
      </c>
      <c r="AU1776">
        <v>0.28999999999999998</v>
      </c>
      <c r="AV1776">
        <v>1119.5</v>
      </c>
      <c r="AW1776">
        <v>1106</v>
      </c>
      <c r="AX1776">
        <v>1111</v>
      </c>
    </row>
    <row r="1777" spans="1:50">
      <c r="A1777" s="22">
        <v>43140</v>
      </c>
      <c r="B1777">
        <v>341</v>
      </c>
      <c r="C1777">
        <v>369</v>
      </c>
      <c r="D1777">
        <v>340</v>
      </c>
      <c r="E1777">
        <v>366</v>
      </c>
      <c r="F1777" s="22">
        <v>43144</v>
      </c>
      <c r="G1777">
        <v>382</v>
      </c>
      <c r="H1777">
        <v>382</v>
      </c>
      <c r="I1777">
        <v>370</v>
      </c>
      <c r="J1777">
        <v>375</v>
      </c>
      <c r="K1777" s="22">
        <v>43145</v>
      </c>
      <c r="L1777">
        <v>370</v>
      </c>
      <c r="M1777">
        <v>0.93</v>
      </c>
      <c r="N1777" s="8" t="str">
        <f>IF(AND(AM1777=1,AC1777&lt;-0.005,AE1777&gt;O$1),R1777,"")</f>
        <v/>
      </c>
      <c r="O1777" s="8">
        <f t="shared" si="142"/>
        <v>103935.41556642394</v>
      </c>
      <c r="P1777" s="8" t="str">
        <f t="shared" si="146"/>
        <v/>
      </c>
      <c r="Q1777" s="8">
        <f t="shared" si="143"/>
        <v>208349.64076466556</v>
      </c>
      <c r="R1777" s="8">
        <f t="shared" si="144"/>
        <v>18207.282913165312</v>
      </c>
      <c r="S1777" s="8">
        <f t="shared" si="145"/>
        <v>468549.64311095519</v>
      </c>
      <c r="U1777" s="25">
        <v>43145.320127314815</v>
      </c>
      <c r="V1777">
        <v>28</v>
      </c>
      <c r="W1777">
        <v>9980</v>
      </c>
      <c r="X1777" t="s">
        <v>287</v>
      </c>
      <c r="Y1777" t="s">
        <v>954</v>
      </c>
      <c r="Z1777" s="25">
        <v>43144.997916666667</v>
      </c>
      <c r="AA1777">
        <v>362</v>
      </c>
      <c r="AB1777">
        <v>-13</v>
      </c>
      <c r="AC1777" s="24">
        <v>-3.4700000000000002E-2</v>
      </c>
      <c r="AD1777">
        <v>8900</v>
      </c>
      <c r="AE1777">
        <v>3243150</v>
      </c>
      <c r="AF1777" s="22">
        <v>43144</v>
      </c>
      <c r="AG1777">
        <v>382</v>
      </c>
      <c r="AH1777">
        <v>375</v>
      </c>
      <c r="AI1777" s="22">
        <v>43145</v>
      </c>
      <c r="AJ1777">
        <v>370</v>
      </c>
      <c r="AK1777">
        <v>357</v>
      </c>
      <c r="AM1777" t="s">
        <v>1068</v>
      </c>
      <c r="AN1777" t="s">
        <v>1023</v>
      </c>
      <c r="AO1777">
        <v>0</v>
      </c>
      <c r="AP1777">
        <v>0.27</v>
      </c>
      <c r="AQ1777">
        <v>0.34</v>
      </c>
      <c r="AR1777">
        <v>0.28000000000000003</v>
      </c>
      <c r="AS1777">
        <v>0.93</v>
      </c>
      <c r="AT1777">
        <v>0.93</v>
      </c>
      <c r="AU1777">
        <v>1.798</v>
      </c>
      <c r="AV1777">
        <v>370</v>
      </c>
      <c r="AW1777">
        <v>347</v>
      </c>
      <c r="AX1777">
        <v>357</v>
      </c>
    </row>
    <row r="1778" spans="1:50">
      <c r="A1778" s="22">
        <v>43140</v>
      </c>
      <c r="B1778">
        <v>772</v>
      </c>
      <c r="C1778">
        <v>829</v>
      </c>
      <c r="D1778">
        <v>757</v>
      </c>
      <c r="E1778">
        <v>820</v>
      </c>
      <c r="F1778" s="22">
        <v>43144</v>
      </c>
      <c r="G1778">
        <v>840</v>
      </c>
      <c r="H1778">
        <v>844</v>
      </c>
      <c r="I1778">
        <v>801</v>
      </c>
      <c r="J1778">
        <v>811</v>
      </c>
      <c r="K1778" s="22">
        <v>43145</v>
      </c>
      <c r="L1778">
        <v>681</v>
      </c>
      <c r="M1778">
        <v>1.03</v>
      </c>
      <c r="N1778" s="8">
        <f>IF(AND(AM1778=1,AC1778&lt;-0.005,AE1778&gt;O$1),R1778,"")</f>
        <v>15128.593040847238</v>
      </c>
      <c r="O1778" s="8">
        <f t="shared" si="142"/>
        <v>119064.00860727117</v>
      </c>
      <c r="P1778" s="8">
        <f t="shared" si="146"/>
        <v>15128.593040847238</v>
      </c>
      <c r="Q1778" s="8">
        <f t="shared" si="143"/>
        <v>223478.23380551281</v>
      </c>
      <c r="R1778" s="8">
        <f t="shared" si="144"/>
        <v>15128.593040847238</v>
      </c>
      <c r="S1778" s="8">
        <f t="shared" si="145"/>
        <v>483678.23615180241</v>
      </c>
      <c r="U1778" s="25">
        <v>43145.320127314815</v>
      </c>
      <c r="V1778">
        <v>29</v>
      </c>
      <c r="W1778">
        <v>3680</v>
      </c>
      <c r="X1778" t="s">
        <v>1471</v>
      </c>
      <c r="Y1778" t="s">
        <v>957</v>
      </c>
      <c r="Z1778" s="25">
        <v>43144.967361111114</v>
      </c>
      <c r="AA1778">
        <v>692</v>
      </c>
      <c r="AB1778">
        <v>-119</v>
      </c>
      <c r="AC1778" s="24">
        <v>-0.1467</v>
      </c>
      <c r="AD1778">
        <v>8500</v>
      </c>
      <c r="AE1778">
        <v>5904790</v>
      </c>
      <c r="AF1778" s="22">
        <v>43144</v>
      </c>
      <c r="AG1778">
        <v>840</v>
      </c>
      <c r="AH1778">
        <v>811</v>
      </c>
      <c r="AI1778" s="22">
        <v>43145</v>
      </c>
      <c r="AJ1778">
        <v>681</v>
      </c>
      <c r="AK1778">
        <v>661</v>
      </c>
      <c r="AM1778">
        <v>1</v>
      </c>
      <c r="AN1778" t="s">
        <v>1023</v>
      </c>
      <c r="AO1778">
        <v>7.34</v>
      </c>
      <c r="AP1778">
        <v>0</v>
      </c>
      <c r="AQ1778">
        <v>0.79</v>
      </c>
      <c r="AR1778">
        <v>0.82</v>
      </c>
      <c r="AS1778">
        <v>1.03</v>
      </c>
      <c r="AT1778">
        <v>1.1200000000000001</v>
      </c>
      <c r="AU1778">
        <v>0.57199999999999995</v>
      </c>
      <c r="AV1778">
        <v>710</v>
      </c>
      <c r="AW1778">
        <v>661</v>
      </c>
      <c r="AX1778">
        <v>661</v>
      </c>
    </row>
    <row r="1779" spans="1:50">
      <c r="A1779" s="22">
        <v>43140</v>
      </c>
      <c r="B1779">
        <v>1696</v>
      </c>
      <c r="C1779">
        <v>1788</v>
      </c>
      <c r="D1779">
        <v>1695</v>
      </c>
      <c r="E1779">
        <v>1770</v>
      </c>
      <c r="F1779" s="22">
        <v>43144</v>
      </c>
      <c r="G1779">
        <v>1818</v>
      </c>
      <c r="H1779">
        <v>1866</v>
      </c>
      <c r="I1779">
        <v>1750</v>
      </c>
      <c r="J1779">
        <v>1750</v>
      </c>
      <c r="K1779" s="22">
        <v>43145</v>
      </c>
      <c r="L1779">
        <v>2080</v>
      </c>
      <c r="M1779">
        <v>0.87</v>
      </c>
      <c r="N1779" s="8" t="str">
        <f>IF(AND(AM1779=1,AC1779&lt;-0.005,AE1779&gt;O$1),R1779,"")</f>
        <v/>
      </c>
      <c r="O1779" s="8">
        <f t="shared" si="142"/>
        <v>119064.00860727117</v>
      </c>
      <c r="P1779" s="8" t="str">
        <f t="shared" si="146"/>
        <v/>
      </c>
      <c r="Q1779" s="8">
        <f t="shared" si="143"/>
        <v>223478.23380551281</v>
      </c>
      <c r="R1779" s="8">
        <f t="shared" si="144"/>
        <v>38023.797206414914</v>
      </c>
      <c r="S1779" s="8">
        <f t="shared" si="145"/>
        <v>483678.23615180241</v>
      </c>
      <c r="U1779" s="25">
        <v>43145.320127314815</v>
      </c>
      <c r="V1779">
        <v>30</v>
      </c>
      <c r="W1779">
        <v>6677</v>
      </c>
      <c r="X1779" t="s">
        <v>1504</v>
      </c>
      <c r="Y1779" t="s">
        <v>960</v>
      </c>
      <c r="Z1779" s="25">
        <v>43144.993750000001</v>
      </c>
      <c r="AA1779">
        <v>2125</v>
      </c>
      <c r="AB1779">
        <v>375</v>
      </c>
      <c r="AC1779" s="24">
        <v>0.21429999999999999</v>
      </c>
      <c r="AD1779">
        <v>8300</v>
      </c>
      <c r="AE1779">
        <v>17579610</v>
      </c>
      <c r="AF1779" s="22">
        <v>43144</v>
      </c>
      <c r="AG1779">
        <v>1818</v>
      </c>
      <c r="AH1779">
        <v>1750</v>
      </c>
      <c r="AI1779" s="22">
        <v>43145</v>
      </c>
      <c r="AJ1779">
        <v>2080</v>
      </c>
      <c r="AK1779">
        <v>1933</v>
      </c>
      <c r="AM1779">
        <v>2</v>
      </c>
      <c r="AN1779" t="s">
        <v>1023</v>
      </c>
      <c r="AO1779">
        <v>8.89</v>
      </c>
      <c r="AP1779">
        <v>0.86</v>
      </c>
      <c r="AQ1779">
        <v>0.01</v>
      </c>
      <c r="AR1779">
        <v>0.57999999999999996</v>
      </c>
      <c r="AS1779">
        <v>0.87</v>
      </c>
      <c r="AT1779">
        <v>0.94</v>
      </c>
      <c r="AU1779">
        <v>0.88500000000000001</v>
      </c>
      <c r="AV1779">
        <v>2140</v>
      </c>
      <c r="AW1779">
        <v>1890</v>
      </c>
      <c r="AX1779">
        <v>1933</v>
      </c>
    </row>
    <row r="1780" spans="1:50">
      <c r="A1780" s="22">
        <v>43140</v>
      </c>
      <c r="B1780">
        <v>3505</v>
      </c>
      <c r="C1780">
        <v>3505</v>
      </c>
      <c r="D1780">
        <v>3415</v>
      </c>
      <c r="E1780">
        <v>3420</v>
      </c>
      <c r="F1780" s="22">
        <v>43144</v>
      </c>
      <c r="G1780">
        <v>3330</v>
      </c>
      <c r="H1780">
        <v>3480</v>
      </c>
      <c r="I1780">
        <v>3325</v>
      </c>
      <c r="J1780">
        <v>3470</v>
      </c>
      <c r="K1780" s="22">
        <v>43145</v>
      </c>
      <c r="L1780">
        <v>3460</v>
      </c>
      <c r="M1780">
        <v>1.1599999999999999</v>
      </c>
      <c r="N1780" s="8" t="str">
        <f>IF(AND(AM1780=1,AC1780&lt;-0.005,AE1780&gt;O$1),R1780,"")</f>
        <v/>
      </c>
      <c r="O1780" s="8">
        <f t="shared" si="142"/>
        <v>119064.00860727117</v>
      </c>
      <c r="P1780" s="8" t="str">
        <f t="shared" si="146"/>
        <v/>
      </c>
      <c r="Q1780" s="8">
        <f t="shared" si="143"/>
        <v>223478.23380551281</v>
      </c>
      <c r="R1780" s="8">
        <f t="shared" si="144"/>
        <v>-5007.1530758226127</v>
      </c>
      <c r="S1780" s="8">
        <f t="shared" si="145"/>
        <v>478671.08307597978</v>
      </c>
      <c r="U1780" s="25">
        <v>43145.320127314815</v>
      </c>
      <c r="V1780">
        <v>31</v>
      </c>
      <c r="W1780">
        <v>1360</v>
      </c>
      <c r="X1780" t="s">
        <v>1175</v>
      </c>
      <c r="Y1780" t="s">
        <v>954</v>
      </c>
      <c r="Z1780" s="25">
        <v>43144.998611111114</v>
      </c>
      <c r="AA1780">
        <v>3506</v>
      </c>
      <c r="AB1780">
        <v>36</v>
      </c>
      <c r="AC1780" s="24">
        <v>1.04E-2</v>
      </c>
      <c r="AD1780">
        <v>7830</v>
      </c>
      <c r="AE1780">
        <v>27613925</v>
      </c>
      <c r="AF1780" s="22">
        <v>43144</v>
      </c>
      <c r="AG1780">
        <v>3330</v>
      </c>
      <c r="AH1780">
        <v>3470</v>
      </c>
      <c r="AI1780" s="22">
        <v>43145</v>
      </c>
      <c r="AJ1780">
        <v>3460</v>
      </c>
      <c r="AK1780">
        <v>3495</v>
      </c>
      <c r="AM1780">
        <v>1</v>
      </c>
      <c r="AN1780" t="s">
        <v>1023</v>
      </c>
      <c r="AO1780" s="26">
        <v>7.4999999999999997E-3</v>
      </c>
      <c r="AQ1780">
        <v>1</v>
      </c>
      <c r="AR1780">
        <v>1</v>
      </c>
      <c r="AS1780">
        <v>1.1599999999999999</v>
      </c>
      <c r="AT1780">
        <v>1.1299999999999999</v>
      </c>
      <c r="AU1780">
        <v>1.7629999999999999</v>
      </c>
      <c r="AV1780">
        <v>3565</v>
      </c>
      <c r="AW1780">
        <v>3425</v>
      </c>
      <c r="AX1780">
        <v>3495</v>
      </c>
    </row>
    <row r="1781" spans="1:50">
      <c r="A1781" s="22">
        <v>43140</v>
      </c>
      <c r="B1781">
        <v>357</v>
      </c>
      <c r="C1781">
        <v>385</v>
      </c>
      <c r="D1781">
        <v>356</v>
      </c>
      <c r="E1781">
        <v>382</v>
      </c>
      <c r="F1781" s="22">
        <v>43144</v>
      </c>
      <c r="G1781">
        <v>393</v>
      </c>
      <c r="H1781">
        <v>394</v>
      </c>
      <c r="I1781">
        <v>380</v>
      </c>
      <c r="J1781">
        <v>380</v>
      </c>
      <c r="K1781" s="22">
        <v>43145</v>
      </c>
      <c r="L1781">
        <v>400</v>
      </c>
      <c r="M1781">
        <v>0.99</v>
      </c>
      <c r="N1781" s="8" t="str">
        <f>IF(AND(AM1781=1,AC1781&lt;-0.005,AE1781&gt;O$1),R1781,"")</f>
        <v/>
      </c>
      <c r="O1781" s="8">
        <f t="shared" si="142"/>
        <v>119064.00860727117</v>
      </c>
      <c r="P1781" s="8" t="str">
        <f t="shared" si="146"/>
        <v/>
      </c>
      <c r="Q1781" s="8">
        <f t="shared" si="143"/>
        <v>223478.23380551281</v>
      </c>
      <c r="R1781" s="8">
        <f t="shared" si="144"/>
        <v>6329.1139240506664</v>
      </c>
      <c r="S1781" s="8">
        <f t="shared" si="145"/>
        <v>478671.08307597978</v>
      </c>
      <c r="U1781" s="25">
        <v>43145.320127314815</v>
      </c>
      <c r="V1781">
        <v>32</v>
      </c>
      <c r="W1781">
        <v>3356</v>
      </c>
      <c r="X1781" t="s">
        <v>1058</v>
      </c>
      <c r="Y1781" t="s">
        <v>960</v>
      </c>
      <c r="Z1781" s="25">
        <v>43144.995833333334</v>
      </c>
      <c r="AA1781">
        <v>409</v>
      </c>
      <c r="AB1781">
        <v>29</v>
      </c>
      <c r="AC1781" s="24">
        <v>7.6300000000000007E-2</v>
      </c>
      <c r="AD1781">
        <v>7400</v>
      </c>
      <c r="AE1781">
        <v>3061080</v>
      </c>
      <c r="AF1781" s="22">
        <v>43144</v>
      </c>
      <c r="AG1781">
        <v>393</v>
      </c>
      <c r="AH1781">
        <v>380</v>
      </c>
      <c r="AI1781" s="22">
        <v>43145</v>
      </c>
      <c r="AJ1781">
        <v>400</v>
      </c>
      <c r="AK1781">
        <v>395</v>
      </c>
      <c r="AM1781">
        <v>2</v>
      </c>
      <c r="AN1781" t="s">
        <v>1023</v>
      </c>
      <c r="AO1781">
        <v>27820</v>
      </c>
      <c r="AP1781">
        <v>0</v>
      </c>
      <c r="AQ1781">
        <v>0.38</v>
      </c>
      <c r="AR1781">
        <v>0.61</v>
      </c>
      <c r="AS1781">
        <v>0.99</v>
      </c>
      <c r="AT1781">
        <v>1.0900000000000001</v>
      </c>
      <c r="AU1781">
        <v>0.73299999999999998</v>
      </c>
      <c r="AV1781">
        <v>410</v>
      </c>
      <c r="AW1781">
        <v>378</v>
      </c>
      <c r="AX1781">
        <v>395</v>
      </c>
    </row>
    <row r="1782" spans="1:50">
      <c r="A1782" s="22">
        <v>43140</v>
      </c>
      <c r="B1782">
        <v>1303</v>
      </c>
      <c r="C1782">
        <v>1392</v>
      </c>
      <c r="D1782">
        <v>1303</v>
      </c>
      <c r="E1782">
        <v>1382</v>
      </c>
      <c r="F1782" s="22">
        <v>43144</v>
      </c>
      <c r="G1782">
        <v>1082</v>
      </c>
      <c r="H1782">
        <v>1107</v>
      </c>
      <c r="I1782">
        <v>1082</v>
      </c>
      <c r="J1782">
        <v>1082</v>
      </c>
      <c r="K1782" s="22">
        <v>43145</v>
      </c>
      <c r="L1782">
        <v>1032</v>
      </c>
      <c r="M1782">
        <v>0.93</v>
      </c>
      <c r="N1782" s="8" t="str">
        <f>IF(AND(AM1782=1,AC1782&lt;-0.005,AE1782&gt;O$1),R1782,"")</f>
        <v/>
      </c>
      <c r="O1782" s="8">
        <f t="shared" si="142"/>
        <v>119064.00860727117</v>
      </c>
      <c r="P1782" s="8" t="str">
        <f t="shared" si="146"/>
        <v/>
      </c>
      <c r="Q1782" s="8">
        <f t="shared" si="143"/>
        <v>223478.23380551281</v>
      </c>
      <c r="R1782" s="8">
        <f t="shared" si="144"/>
        <v>11397.423191278454</v>
      </c>
      <c r="S1782" s="8">
        <f t="shared" si="145"/>
        <v>478671.08307597978</v>
      </c>
      <c r="U1782" s="25">
        <v>43145.320127314815</v>
      </c>
      <c r="V1782">
        <v>33</v>
      </c>
      <c r="W1782">
        <v>3663</v>
      </c>
      <c r="X1782" t="s">
        <v>1120</v>
      </c>
      <c r="Y1782" t="s">
        <v>954</v>
      </c>
      <c r="Z1782" s="25">
        <v>43144.997916666667</v>
      </c>
      <c r="AA1782">
        <v>1010</v>
      </c>
      <c r="AB1782">
        <v>-72</v>
      </c>
      <c r="AC1782" s="24">
        <v>-6.6500000000000004E-2</v>
      </c>
      <c r="AD1782">
        <v>6000</v>
      </c>
      <c r="AE1782">
        <v>6136830</v>
      </c>
      <c r="AF1782" s="22">
        <v>43144</v>
      </c>
      <c r="AG1782">
        <v>1082</v>
      </c>
      <c r="AH1782">
        <v>1082</v>
      </c>
      <c r="AI1782" s="22">
        <v>43145</v>
      </c>
      <c r="AJ1782">
        <v>1032</v>
      </c>
      <c r="AK1782">
        <v>1009</v>
      </c>
      <c r="AM1782">
        <v>2</v>
      </c>
      <c r="AN1782" t="s">
        <v>1023</v>
      </c>
      <c r="AO1782">
        <v>1511.6</v>
      </c>
      <c r="AP1782">
        <v>0.46</v>
      </c>
      <c r="AQ1782">
        <v>0.19</v>
      </c>
      <c r="AR1782">
        <v>0.19</v>
      </c>
      <c r="AS1782">
        <v>0.93</v>
      </c>
      <c r="AT1782">
        <v>0.95</v>
      </c>
      <c r="AU1782">
        <v>1.798</v>
      </c>
      <c r="AV1782">
        <v>1050</v>
      </c>
      <c r="AW1782">
        <v>975</v>
      </c>
      <c r="AX1782">
        <v>1009</v>
      </c>
    </row>
    <row r="1783" spans="1:50">
      <c r="A1783" s="22">
        <v>43140</v>
      </c>
      <c r="B1783">
        <v>232</v>
      </c>
      <c r="C1783">
        <v>250</v>
      </c>
      <c r="D1783">
        <v>232</v>
      </c>
      <c r="E1783">
        <v>244</v>
      </c>
      <c r="F1783" s="22">
        <v>43144</v>
      </c>
      <c r="G1783">
        <v>268</v>
      </c>
      <c r="H1783">
        <v>299</v>
      </c>
      <c r="I1783">
        <v>205</v>
      </c>
      <c r="J1783">
        <v>209</v>
      </c>
      <c r="K1783" s="22">
        <v>43145</v>
      </c>
      <c r="L1783">
        <v>215</v>
      </c>
      <c r="M1783">
        <v>0.9</v>
      </c>
      <c r="N1783" s="8" t="str">
        <f>IF(AND(AM1783=1,AC1783&lt;-0.005,AE1783&gt;O$1),R1783,"")</f>
        <v/>
      </c>
      <c r="O1783" s="8">
        <f t="shared" si="142"/>
        <v>119064.00860727117</v>
      </c>
      <c r="P1783" s="8" t="str">
        <f t="shared" si="146"/>
        <v/>
      </c>
      <c r="Q1783" s="8">
        <f t="shared" si="143"/>
        <v>223478.23380551281</v>
      </c>
      <c r="R1783" s="8">
        <f t="shared" si="144"/>
        <v>34825.870646766125</v>
      </c>
      <c r="S1783" s="8">
        <f t="shared" si="145"/>
        <v>513496.95372274588</v>
      </c>
      <c r="U1783" s="25">
        <v>43145.320127314815</v>
      </c>
      <c r="V1783">
        <v>34</v>
      </c>
      <c r="W1783">
        <v>8912</v>
      </c>
      <c r="X1783" t="s">
        <v>1187</v>
      </c>
      <c r="Y1783" t="s">
        <v>954</v>
      </c>
      <c r="Z1783" s="25">
        <v>43144.996527777781</v>
      </c>
      <c r="AA1783">
        <v>225</v>
      </c>
      <c r="AB1783">
        <v>16</v>
      </c>
      <c r="AC1783" s="24">
        <v>7.6600000000000001E-2</v>
      </c>
      <c r="AD1783">
        <v>5900</v>
      </c>
      <c r="AE1783">
        <v>1224590</v>
      </c>
      <c r="AF1783" s="22">
        <v>43144</v>
      </c>
      <c r="AG1783">
        <v>268</v>
      </c>
      <c r="AH1783">
        <v>209</v>
      </c>
      <c r="AI1783" s="22">
        <v>43145</v>
      </c>
      <c r="AJ1783">
        <v>215</v>
      </c>
      <c r="AK1783">
        <v>201</v>
      </c>
      <c r="AM1783">
        <v>1</v>
      </c>
      <c r="AN1783" t="s">
        <v>1023</v>
      </c>
      <c r="AO1783">
        <v>5.26</v>
      </c>
      <c r="AP1783">
        <v>0.96</v>
      </c>
      <c r="AQ1783">
        <v>0.08</v>
      </c>
      <c r="AR1783">
        <v>0.52</v>
      </c>
      <c r="AS1783">
        <v>0.9</v>
      </c>
      <c r="AT1783">
        <v>0.99</v>
      </c>
      <c r="AU1783">
        <v>0.91400000000000003</v>
      </c>
      <c r="AV1783">
        <v>219</v>
      </c>
      <c r="AW1783">
        <v>199</v>
      </c>
      <c r="AX1783">
        <v>201</v>
      </c>
    </row>
    <row r="1784" spans="1:50">
      <c r="A1784" s="22">
        <v>43140</v>
      </c>
      <c r="B1784">
        <v>326</v>
      </c>
      <c r="C1784">
        <v>360</v>
      </c>
      <c r="D1784">
        <v>326</v>
      </c>
      <c r="E1784">
        <v>356</v>
      </c>
      <c r="F1784" s="22">
        <v>43144</v>
      </c>
      <c r="G1784">
        <v>380</v>
      </c>
      <c r="H1784">
        <v>380</v>
      </c>
      <c r="I1784">
        <v>363</v>
      </c>
      <c r="J1784">
        <v>367</v>
      </c>
      <c r="K1784" s="22">
        <v>43145</v>
      </c>
      <c r="L1784">
        <v>340</v>
      </c>
      <c r="M1784">
        <v>0.86</v>
      </c>
      <c r="N1784" s="8" t="str">
        <f>IF(AND(AM1784=1,AC1784&lt;-0.005,AE1784&gt;O$1),R1784,"")</f>
        <v/>
      </c>
      <c r="O1784" s="8">
        <f t="shared" si="142"/>
        <v>119064.00860727117</v>
      </c>
      <c r="P1784" s="8" t="str">
        <f t="shared" si="146"/>
        <v/>
      </c>
      <c r="Q1784" s="8">
        <f t="shared" si="143"/>
        <v>223478.23380551281</v>
      </c>
      <c r="R1784" s="8">
        <f t="shared" si="144"/>
        <v>0</v>
      </c>
      <c r="S1784" s="8">
        <f t="shared" si="145"/>
        <v>513496.95372274588</v>
      </c>
      <c r="U1784" s="25">
        <v>43145.320127314815</v>
      </c>
      <c r="V1784">
        <v>35</v>
      </c>
      <c r="W1784">
        <v>8105</v>
      </c>
      <c r="X1784" t="s">
        <v>339</v>
      </c>
      <c r="Y1784" t="s">
        <v>954</v>
      </c>
      <c r="Z1784" s="25">
        <v>43144.99722222222</v>
      </c>
      <c r="AA1784">
        <v>329</v>
      </c>
      <c r="AB1784">
        <v>-38</v>
      </c>
      <c r="AC1784" s="24">
        <v>-0.10349999999999999</v>
      </c>
      <c r="AD1784">
        <v>5200</v>
      </c>
      <c r="AE1784">
        <v>1714790</v>
      </c>
      <c r="AF1784" s="22">
        <v>43144</v>
      </c>
      <c r="AG1784">
        <v>380</v>
      </c>
      <c r="AH1784">
        <v>367</v>
      </c>
      <c r="AI1784" s="22">
        <v>43145</v>
      </c>
      <c r="AJ1784">
        <v>340</v>
      </c>
      <c r="AK1784">
        <v>340</v>
      </c>
      <c r="AM1784">
        <v>2</v>
      </c>
      <c r="AN1784" t="s">
        <v>1023</v>
      </c>
      <c r="AO1784">
        <v>0</v>
      </c>
      <c r="AP1784">
        <v>1.0900000000000001</v>
      </c>
      <c r="AQ1784">
        <v>0.15</v>
      </c>
      <c r="AR1784">
        <v>0.11</v>
      </c>
      <c r="AS1784">
        <v>0.86</v>
      </c>
      <c r="AT1784">
        <v>0.85</v>
      </c>
      <c r="AU1784">
        <v>1.992</v>
      </c>
      <c r="AV1784">
        <v>343</v>
      </c>
      <c r="AW1784">
        <v>323</v>
      </c>
      <c r="AX1784">
        <v>340</v>
      </c>
    </row>
    <row r="1785" spans="1:50">
      <c r="A1785" s="22">
        <v>43140</v>
      </c>
      <c r="B1785">
        <v>680</v>
      </c>
      <c r="C1785">
        <v>733</v>
      </c>
      <c r="D1785">
        <v>673</v>
      </c>
      <c r="E1785">
        <v>732</v>
      </c>
      <c r="F1785" s="22">
        <v>43144</v>
      </c>
      <c r="G1785">
        <v>733</v>
      </c>
      <c r="H1785">
        <v>759</v>
      </c>
      <c r="I1785">
        <v>668</v>
      </c>
      <c r="J1785">
        <v>678</v>
      </c>
      <c r="K1785" s="22">
        <v>43145</v>
      </c>
      <c r="L1785">
        <v>679</v>
      </c>
      <c r="M1785">
        <v>0.9</v>
      </c>
      <c r="N1785" s="8" t="str">
        <f>IF(AND(AM1785=1,AC1785&lt;-0.005,AE1785&gt;O$1),R1785,"")</f>
        <v/>
      </c>
      <c r="O1785" s="8">
        <f t="shared" si="142"/>
        <v>119064.00860727117</v>
      </c>
      <c r="P1785" s="8" t="str">
        <f t="shared" si="146"/>
        <v/>
      </c>
      <c r="Q1785" s="8">
        <f t="shared" si="143"/>
        <v>223478.23380551281</v>
      </c>
      <c r="R1785" s="8">
        <f t="shared" si="144"/>
        <v>23112.480739599374</v>
      </c>
      <c r="S1785" s="8">
        <f t="shared" si="145"/>
        <v>513496.95372274588</v>
      </c>
      <c r="U1785" s="25">
        <v>43145.320138888892</v>
      </c>
      <c r="V1785">
        <v>36</v>
      </c>
      <c r="W1785">
        <v>4594</v>
      </c>
      <c r="X1785" t="s">
        <v>1140</v>
      </c>
      <c r="Y1785" t="s">
        <v>957</v>
      </c>
      <c r="Z1785" s="25">
        <v>43144.97152777778</v>
      </c>
      <c r="AA1785">
        <v>660.2</v>
      </c>
      <c r="AB1785">
        <v>-17.8</v>
      </c>
      <c r="AC1785" s="24">
        <v>-2.63E-2</v>
      </c>
      <c r="AD1785">
        <v>5000</v>
      </c>
      <c r="AE1785">
        <v>3320650</v>
      </c>
      <c r="AF1785" s="22">
        <v>43144</v>
      </c>
      <c r="AG1785">
        <v>733</v>
      </c>
      <c r="AH1785">
        <v>678</v>
      </c>
      <c r="AI1785" s="22">
        <v>43145</v>
      </c>
      <c r="AJ1785">
        <v>679</v>
      </c>
      <c r="AK1785">
        <v>649</v>
      </c>
      <c r="AM1785">
        <v>2</v>
      </c>
      <c r="AN1785" t="s">
        <v>1023</v>
      </c>
      <c r="AO1785">
        <v>85.9</v>
      </c>
      <c r="AP1785">
        <v>0</v>
      </c>
      <c r="AQ1785">
        <v>0.17</v>
      </c>
      <c r="AR1785">
        <v>0.48</v>
      </c>
      <c r="AS1785">
        <v>0.9</v>
      </c>
      <c r="AT1785">
        <v>1.02</v>
      </c>
      <c r="AU1785">
        <v>2.4849999999999999</v>
      </c>
      <c r="AV1785">
        <v>691</v>
      </c>
      <c r="AW1785">
        <v>635</v>
      </c>
      <c r="AX1785">
        <v>649</v>
      </c>
    </row>
    <row r="1786" spans="1:50">
      <c r="A1786" s="22">
        <v>43140</v>
      </c>
      <c r="B1786">
        <v>2971</v>
      </c>
      <c r="C1786">
        <v>3275</v>
      </c>
      <c r="D1786">
        <v>2971</v>
      </c>
      <c r="E1786">
        <v>3245</v>
      </c>
      <c r="F1786" s="22">
        <v>43144</v>
      </c>
      <c r="G1786">
        <v>3450</v>
      </c>
      <c r="H1786">
        <v>3645</v>
      </c>
      <c r="I1786">
        <v>3410</v>
      </c>
      <c r="J1786">
        <v>3420</v>
      </c>
      <c r="K1786" s="22">
        <v>43145</v>
      </c>
      <c r="L1786">
        <v>3000</v>
      </c>
      <c r="M1786">
        <v>0.91</v>
      </c>
      <c r="N1786" s="8" t="str">
        <f>IF(AND(AM1786=1,AC1786&lt;-0.005,AE1786&gt;O$1),R1786,"")</f>
        <v/>
      </c>
      <c r="O1786" s="8">
        <f t="shared" si="142"/>
        <v>119064.00860727117</v>
      </c>
      <c r="P1786" s="8" t="str">
        <f t="shared" si="146"/>
        <v/>
      </c>
      <c r="Q1786" s="8">
        <f t="shared" si="143"/>
        <v>223478.23380551281</v>
      </c>
      <c r="R1786" s="8">
        <f t="shared" si="144"/>
        <v>-55555.555555555584</v>
      </c>
      <c r="S1786" s="8">
        <f t="shared" si="145"/>
        <v>513496.95372274588</v>
      </c>
      <c r="U1786" s="25">
        <v>43145.320138888892</v>
      </c>
      <c r="V1786">
        <v>38</v>
      </c>
      <c r="W1786">
        <v>6235</v>
      </c>
      <c r="X1786" t="s">
        <v>1503</v>
      </c>
      <c r="Y1786" t="s">
        <v>962</v>
      </c>
      <c r="Z1786" s="25">
        <v>43144.997916666667</v>
      </c>
      <c r="AA1786">
        <v>3029</v>
      </c>
      <c r="AB1786">
        <v>-391</v>
      </c>
      <c r="AC1786" s="24">
        <v>-0.1143</v>
      </c>
      <c r="AD1786">
        <v>4900</v>
      </c>
      <c r="AE1786">
        <v>14849550</v>
      </c>
      <c r="AF1786" s="22">
        <v>43144</v>
      </c>
      <c r="AG1786">
        <v>3450</v>
      </c>
      <c r="AH1786">
        <v>3420</v>
      </c>
      <c r="AI1786" s="22">
        <v>43145</v>
      </c>
      <c r="AJ1786">
        <v>3000</v>
      </c>
      <c r="AK1786">
        <v>3375</v>
      </c>
      <c r="AM1786">
        <v>2</v>
      </c>
      <c r="AN1786" t="s">
        <v>1023</v>
      </c>
      <c r="AO1786">
        <v>215.21</v>
      </c>
      <c r="AP1786">
        <v>0.96</v>
      </c>
      <c r="AQ1786">
        <v>0.14000000000000001</v>
      </c>
      <c r="AR1786">
        <v>0.36</v>
      </c>
      <c r="AS1786">
        <v>0.91</v>
      </c>
      <c r="AT1786">
        <v>0.97</v>
      </c>
      <c r="AU1786">
        <v>0.81100000000000005</v>
      </c>
      <c r="AV1786">
        <v>3410</v>
      </c>
      <c r="AW1786">
        <v>2850</v>
      </c>
      <c r="AX1786">
        <v>3375</v>
      </c>
    </row>
    <row r="1787" spans="1:50">
      <c r="A1787" s="22">
        <v>43140</v>
      </c>
      <c r="B1787">
        <v>713</v>
      </c>
      <c r="C1787">
        <v>744</v>
      </c>
      <c r="D1787">
        <v>677</v>
      </c>
      <c r="E1787">
        <v>739</v>
      </c>
      <c r="F1787" s="22">
        <v>43144</v>
      </c>
      <c r="G1787">
        <v>758</v>
      </c>
      <c r="H1787">
        <v>769</v>
      </c>
      <c r="I1787">
        <v>670</v>
      </c>
      <c r="J1787">
        <v>678</v>
      </c>
      <c r="K1787" s="22">
        <v>43145</v>
      </c>
      <c r="L1787">
        <v>668</v>
      </c>
      <c r="M1787">
        <v>1.4</v>
      </c>
      <c r="N1787" s="8">
        <f>IF(AND(AM1787=1,AC1787&lt;-0.005,AE1787&gt;O$1),R1787,"")</f>
        <v>37842.190016103006</v>
      </c>
      <c r="O1787" s="8">
        <f t="shared" si="142"/>
        <v>156906.19862337416</v>
      </c>
      <c r="P1787" s="8">
        <f t="shared" si="146"/>
        <v>37842.190016103006</v>
      </c>
      <c r="Q1787" s="8">
        <f t="shared" si="143"/>
        <v>261320.42382161581</v>
      </c>
      <c r="R1787" s="8">
        <f t="shared" si="144"/>
        <v>37842.190016103006</v>
      </c>
      <c r="S1787" s="8">
        <f t="shared" si="145"/>
        <v>551339.14373884886</v>
      </c>
      <c r="U1787" s="25">
        <v>43145.320138888892</v>
      </c>
      <c r="V1787">
        <v>39</v>
      </c>
      <c r="W1787">
        <v>8927</v>
      </c>
      <c r="X1787" t="s">
        <v>1255</v>
      </c>
      <c r="Y1787" t="s">
        <v>960</v>
      </c>
      <c r="Z1787" s="25">
        <v>43144.998611111114</v>
      </c>
      <c r="AA1787">
        <v>662</v>
      </c>
      <c r="AB1787">
        <v>-16</v>
      </c>
      <c r="AC1787" s="24">
        <v>-2.3599999999999999E-2</v>
      </c>
      <c r="AD1787">
        <v>4800</v>
      </c>
      <c r="AE1787">
        <v>3168720</v>
      </c>
      <c r="AF1787" s="22">
        <v>43144</v>
      </c>
      <c r="AG1787">
        <v>758</v>
      </c>
      <c r="AH1787">
        <v>678</v>
      </c>
      <c r="AI1787" s="22">
        <v>43145</v>
      </c>
      <c r="AJ1787">
        <v>668</v>
      </c>
      <c r="AK1787">
        <v>621</v>
      </c>
      <c r="AM1787">
        <v>1</v>
      </c>
      <c r="AN1787">
        <v>0</v>
      </c>
      <c r="AO1787">
        <v>2.02</v>
      </c>
      <c r="AP1787">
        <v>0.74</v>
      </c>
      <c r="AQ1787">
        <v>1</v>
      </c>
      <c r="AR1787">
        <v>1</v>
      </c>
      <c r="AS1787">
        <v>1.4</v>
      </c>
      <c r="AT1787">
        <v>1.7</v>
      </c>
      <c r="AU1787">
        <v>0.878</v>
      </c>
      <c r="AV1787">
        <v>689</v>
      </c>
      <c r="AW1787">
        <v>598</v>
      </c>
      <c r="AX1787">
        <v>621</v>
      </c>
    </row>
    <row r="1788" spans="1:50">
      <c r="A1788" s="22">
        <v>43140</v>
      </c>
      <c r="B1788">
        <v>240</v>
      </c>
      <c r="C1788">
        <v>257</v>
      </c>
      <c r="D1788">
        <v>240</v>
      </c>
      <c r="E1788">
        <v>256</v>
      </c>
      <c r="F1788" s="22">
        <v>43144</v>
      </c>
      <c r="G1788">
        <v>262</v>
      </c>
      <c r="H1788">
        <v>268</v>
      </c>
      <c r="I1788">
        <v>258</v>
      </c>
      <c r="J1788">
        <v>264</v>
      </c>
      <c r="K1788" s="22">
        <v>43145</v>
      </c>
      <c r="L1788">
        <v>250</v>
      </c>
      <c r="M1788">
        <v>0.9</v>
      </c>
      <c r="N1788" s="8">
        <f>IF(AND(AM1788=1,AC1788&lt;-0.005,AE1788&gt;O$1),R1788,"")</f>
        <v>63063.063063063084</v>
      </c>
      <c r="O1788" s="8">
        <f t="shared" si="142"/>
        <v>219969.26168643724</v>
      </c>
      <c r="P1788" s="8">
        <f t="shared" si="146"/>
        <v>63063.063063063084</v>
      </c>
      <c r="Q1788" s="8">
        <f t="shared" si="143"/>
        <v>324383.48688467889</v>
      </c>
      <c r="R1788" s="8">
        <f t="shared" si="144"/>
        <v>63063.063063063084</v>
      </c>
      <c r="S1788" s="8">
        <f t="shared" si="145"/>
        <v>614402.20680191193</v>
      </c>
      <c r="U1788" s="25">
        <v>43145.320138888892</v>
      </c>
      <c r="V1788">
        <v>40</v>
      </c>
      <c r="W1788">
        <v>4406</v>
      </c>
      <c r="X1788" t="s">
        <v>1502</v>
      </c>
      <c r="Y1788" t="s">
        <v>962</v>
      </c>
      <c r="Z1788" s="25">
        <v>43144.948611111111</v>
      </c>
      <c r="AA1788">
        <v>249</v>
      </c>
      <c r="AB1788">
        <v>-15</v>
      </c>
      <c r="AC1788" s="24">
        <v>-5.6800000000000003E-2</v>
      </c>
      <c r="AD1788">
        <v>4700</v>
      </c>
      <c r="AE1788">
        <v>1160500</v>
      </c>
      <c r="AF1788" s="22">
        <v>43144</v>
      </c>
      <c r="AG1788">
        <v>262</v>
      </c>
      <c r="AH1788">
        <v>264</v>
      </c>
      <c r="AI1788" s="22">
        <v>43145</v>
      </c>
      <c r="AJ1788">
        <v>250</v>
      </c>
      <c r="AK1788">
        <v>222</v>
      </c>
      <c r="AM1788">
        <v>1</v>
      </c>
      <c r="AN1788" t="s">
        <v>1023</v>
      </c>
      <c r="AO1788">
        <v>10.72</v>
      </c>
      <c r="AP1788">
        <v>0</v>
      </c>
      <c r="AQ1788">
        <v>0.1</v>
      </c>
      <c r="AR1788">
        <v>0.21</v>
      </c>
      <c r="AS1788">
        <v>0.9</v>
      </c>
      <c r="AT1788">
        <v>0.94</v>
      </c>
      <c r="AU1788">
        <v>0.879</v>
      </c>
      <c r="AV1788">
        <v>253</v>
      </c>
      <c r="AW1788">
        <v>220</v>
      </c>
      <c r="AX1788">
        <v>222</v>
      </c>
    </row>
    <row r="1789" spans="1:50">
      <c r="A1789" s="22">
        <v>43140</v>
      </c>
      <c r="B1789">
        <v>4665</v>
      </c>
      <c r="C1789">
        <v>4720</v>
      </c>
      <c r="D1789">
        <v>4590</v>
      </c>
      <c r="E1789">
        <v>4690</v>
      </c>
      <c r="F1789" s="22">
        <v>43144</v>
      </c>
      <c r="G1789">
        <v>5390</v>
      </c>
      <c r="H1789">
        <v>5390</v>
      </c>
      <c r="I1789">
        <v>5390</v>
      </c>
      <c r="J1789">
        <v>5390</v>
      </c>
      <c r="K1789" s="22">
        <v>43145</v>
      </c>
      <c r="L1789">
        <v>5490</v>
      </c>
      <c r="M1789">
        <v>0.9</v>
      </c>
      <c r="N1789" s="8" t="str">
        <f>IF(AND(AM1789=1,AC1789&lt;-0.005,AE1789&gt;O$1),R1789,"")</f>
        <v/>
      </c>
      <c r="O1789" s="8">
        <f t="shared" si="142"/>
        <v>219969.26168643724</v>
      </c>
      <c r="P1789" s="8" t="str">
        <f t="shared" si="146"/>
        <v/>
      </c>
      <c r="Q1789" s="8">
        <f t="shared" si="143"/>
        <v>324383.48688467889</v>
      </c>
      <c r="R1789" s="8">
        <f t="shared" si="144"/>
        <v>-5405.4054054054059</v>
      </c>
      <c r="S1789" s="8">
        <f t="shared" si="145"/>
        <v>608996.80139650649</v>
      </c>
      <c r="U1789" s="25">
        <v>43145.320138888892</v>
      </c>
      <c r="V1789">
        <v>44</v>
      </c>
      <c r="W1789">
        <v>5302</v>
      </c>
      <c r="X1789" t="s">
        <v>1129</v>
      </c>
      <c r="Y1789" t="s">
        <v>962</v>
      </c>
      <c r="Z1789" s="25">
        <v>43144.991666666669</v>
      </c>
      <c r="AA1789">
        <v>5551</v>
      </c>
      <c r="AB1789">
        <v>161</v>
      </c>
      <c r="AC1789" s="24">
        <v>2.9899999999999999E-2</v>
      </c>
      <c r="AD1789">
        <v>4300</v>
      </c>
      <c r="AE1789">
        <v>24274800</v>
      </c>
      <c r="AF1789" s="22">
        <v>43144</v>
      </c>
      <c r="AG1789">
        <v>5390</v>
      </c>
      <c r="AH1789">
        <v>5390</v>
      </c>
      <c r="AI1789" s="22">
        <v>43145</v>
      </c>
      <c r="AJ1789">
        <v>5490</v>
      </c>
      <c r="AK1789">
        <v>5550</v>
      </c>
      <c r="AM1789">
        <v>1</v>
      </c>
      <c r="AN1789">
        <v>0</v>
      </c>
      <c r="AO1789">
        <v>5.09</v>
      </c>
      <c r="AP1789">
        <v>1.86</v>
      </c>
      <c r="AQ1789">
        <v>0.04</v>
      </c>
      <c r="AR1789">
        <v>0.32</v>
      </c>
      <c r="AS1789">
        <v>0.9</v>
      </c>
      <c r="AT1789">
        <v>0.97</v>
      </c>
      <c r="AU1789">
        <v>1.159</v>
      </c>
      <c r="AV1789">
        <v>5780</v>
      </c>
      <c r="AW1789">
        <v>5280</v>
      </c>
      <c r="AX1789">
        <v>5550</v>
      </c>
    </row>
    <row r="1790" spans="1:50">
      <c r="A1790" s="22">
        <v>43140</v>
      </c>
      <c r="B1790">
        <v>524</v>
      </c>
      <c r="C1790">
        <v>543</v>
      </c>
      <c r="D1790">
        <v>520</v>
      </c>
      <c r="E1790">
        <v>532</v>
      </c>
      <c r="F1790" s="22">
        <v>43144</v>
      </c>
      <c r="G1790">
        <v>541</v>
      </c>
      <c r="H1790">
        <v>544</v>
      </c>
      <c r="I1790">
        <v>510</v>
      </c>
      <c r="J1790">
        <v>510</v>
      </c>
      <c r="K1790" s="22">
        <v>43145</v>
      </c>
      <c r="L1790">
        <v>509</v>
      </c>
      <c r="M1790">
        <v>0.89</v>
      </c>
      <c r="N1790" s="8" t="str">
        <f>IF(AND(AM1790=1,AC1790&lt;-0.005,AE1790&gt;O$1),R1790,"")</f>
        <v/>
      </c>
      <c r="O1790" s="8">
        <f t="shared" si="142"/>
        <v>219969.26168643724</v>
      </c>
      <c r="P1790" s="8" t="str">
        <f t="shared" si="146"/>
        <v/>
      </c>
      <c r="Q1790" s="8">
        <f t="shared" si="143"/>
        <v>324383.48688467889</v>
      </c>
      <c r="R1790" s="8">
        <f t="shared" si="144"/>
        <v>14141.414141414121</v>
      </c>
      <c r="S1790" s="8">
        <f t="shared" si="145"/>
        <v>608996.80139650649</v>
      </c>
      <c r="U1790" s="25">
        <v>43145.320138888892</v>
      </c>
      <c r="V1790">
        <v>45</v>
      </c>
      <c r="W1790">
        <v>6079</v>
      </c>
      <c r="X1790" t="s">
        <v>1055</v>
      </c>
      <c r="Y1790" t="s">
        <v>957</v>
      </c>
      <c r="Z1790" s="25">
        <v>43144.941666666666</v>
      </c>
      <c r="AA1790">
        <v>499</v>
      </c>
      <c r="AB1790">
        <v>-11</v>
      </c>
      <c r="AC1790" s="24">
        <v>-2.1600000000000001E-2</v>
      </c>
      <c r="AD1790">
        <v>3800</v>
      </c>
      <c r="AE1790">
        <v>1903400</v>
      </c>
      <c r="AF1790" s="22">
        <v>43144</v>
      </c>
      <c r="AG1790">
        <v>541</v>
      </c>
      <c r="AH1790">
        <v>510</v>
      </c>
      <c r="AI1790" s="22">
        <v>43145</v>
      </c>
      <c r="AJ1790">
        <v>509</v>
      </c>
      <c r="AK1790">
        <v>495</v>
      </c>
      <c r="AM1790">
        <v>2</v>
      </c>
      <c r="AN1790" t="s">
        <v>1023</v>
      </c>
      <c r="AO1790">
        <v>0</v>
      </c>
      <c r="AP1790">
        <v>0</v>
      </c>
      <c r="AQ1790">
        <v>0</v>
      </c>
      <c r="AR1790">
        <v>0</v>
      </c>
      <c r="AS1790">
        <v>0.89</v>
      </c>
      <c r="AT1790">
        <v>0.93</v>
      </c>
      <c r="AU1790">
        <v>2.0979999999999999</v>
      </c>
      <c r="AV1790">
        <v>513</v>
      </c>
      <c r="AW1790">
        <v>491</v>
      </c>
      <c r="AX1790">
        <v>495</v>
      </c>
    </row>
    <row r="1791" spans="1:50">
      <c r="A1791" s="22">
        <v>43140</v>
      </c>
      <c r="B1791">
        <v>1432</v>
      </c>
      <c r="C1791">
        <v>1540</v>
      </c>
      <c r="D1791">
        <v>1410</v>
      </c>
      <c r="E1791">
        <v>1534</v>
      </c>
      <c r="F1791" s="22">
        <v>43144</v>
      </c>
      <c r="G1791">
        <v>1164</v>
      </c>
      <c r="H1791">
        <v>1243</v>
      </c>
      <c r="I1791">
        <v>1134</v>
      </c>
      <c r="J1791">
        <v>1134</v>
      </c>
      <c r="K1791" s="22">
        <v>43145</v>
      </c>
      <c r="L1791">
        <v>1164</v>
      </c>
      <c r="M1791">
        <v>0.85</v>
      </c>
      <c r="N1791" s="8" t="str">
        <f>IF(AND(AM1791=1,AC1791&lt;-0.005,AE1791&gt;O$1),R1791,"")</f>
        <v/>
      </c>
      <c r="O1791" s="8">
        <f t="shared" si="142"/>
        <v>219969.26168643724</v>
      </c>
      <c r="P1791" s="8" t="str">
        <f t="shared" si="146"/>
        <v/>
      </c>
      <c r="Q1791" s="8">
        <f t="shared" si="143"/>
        <v>324383.48688467889</v>
      </c>
      <c r="R1791" s="8">
        <f t="shared" si="144"/>
        <v>37892.791127541626</v>
      </c>
      <c r="S1791" s="8">
        <f t="shared" si="145"/>
        <v>608996.80139650649</v>
      </c>
      <c r="U1791" s="25">
        <v>43145.320150462961</v>
      </c>
      <c r="V1791">
        <v>47</v>
      </c>
      <c r="W1791">
        <v>7927</v>
      </c>
      <c r="X1791" t="s">
        <v>836</v>
      </c>
      <c r="Y1791" t="s">
        <v>960</v>
      </c>
      <c r="Z1791" s="25">
        <v>43144.97152777778</v>
      </c>
      <c r="AA1791">
        <v>1125</v>
      </c>
      <c r="AB1791">
        <v>-9</v>
      </c>
      <c r="AC1791" s="24">
        <v>-7.9000000000000008E-3</v>
      </c>
      <c r="AD1791">
        <v>3400</v>
      </c>
      <c r="AE1791">
        <v>3800240</v>
      </c>
      <c r="AF1791" s="22">
        <v>43144</v>
      </c>
      <c r="AG1791">
        <v>1164</v>
      </c>
      <c r="AH1791">
        <v>1134</v>
      </c>
      <c r="AI1791" s="22">
        <v>43145</v>
      </c>
      <c r="AJ1791">
        <v>1164</v>
      </c>
      <c r="AK1791">
        <v>1082</v>
      </c>
      <c r="AM1791">
        <v>2</v>
      </c>
      <c r="AN1791" t="s">
        <v>1023</v>
      </c>
      <c r="AO1791">
        <v>0</v>
      </c>
      <c r="AP1791">
        <v>0</v>
      </c>
      <c r="AQ1791">
        <v>0.02</v>
      </c>
      <c r="AR1791">
        <v>0.05</v>
      </c>
      <c r="AS1791">
        <v>0.85</v>
      </c>
      <c r="AT1791">
        <v>0.87</v>
      </c>
      <c r="AU1791">
        <v>1.0509999999999999</v>
      </c>
      <c r="AV1791">
        <v>1169</v>
      </c>
      <c r="AW1791">
        <v>1021</v>
      </c>
      <c r="AX1791">
        <v>1082</v>
      </c>
    </row>
    <row r="1792" spans="1:50">
      <c r="A1792" s="22">
        <v>43140</v>
      </c>
      <c r="B1792">
        <v>353</v>
      </c>
      <c r="C1792">
        <v>355</v>
      </c>
      <c r="D1792">
        <v>344</v>
      </c>
      <c r="E1792">
        <v>355</v>
      </c>
      <c r="F1792" s="22">
        <v>43144</v>
      </c>
      <c r="G1792">
        <v>361</v>
      </c>
      <c r="H1792">
        <v>361</v>
      </c>
      <c r="I1792">
        <v>348</v>
      </c>
      <c r="J1792">
        <v>352</v>
      </c>
      <c r="K1792" s="22">
        <v>43145</v>
      </c>
      <c r="L1792">
        <v>337</v>
      </c>
      <c r="M1792">
        <v>0.92</v>
      </c>
      <c r="N1792" s="8" t="str">
        <f>IF(AND(AM1792=1,AC1792&lt;-0.005,AE1792&gt;O$1),R1792,"")</f>
        <v/>
      </c>
      <c r="O1792" s="8">
        <f t="shared" si="142"/>
        <v>219969.26168643724</v>
      </c>
      <c r="P1792" s="8" t="str">
        <f t="shared" si="146"/>
        <v/>
      </c>
      <c r="Q1792" s="8">
        <f t="shared" si="143"/>
        <v>324383.48688467889</v>
      </c>
      <c r="R1792" s="8">
        <f t="shared" si="144"/>
        <v>89160.839160839168</v>
      </c>
      <c r="S1792" s="8">
        <f t="shared" si="145"/>
        <v>698157.6405573457</v>
      </c>
      <c r="U1792" s="25">
        <v>43145.320150462961</v>
      </c>
      <c r="V1792">
        <v>48</v>
      </c>
      <c r="W1792">
        <v>8029</v>
      </c>
      <c r="X1792" t="s">
        <v>1500</v>
      </c>
      <c r="Y1792" t="s">
        <v>962</v>
      </c>
      <c r="Z1792" s="25">
        <v>43144.791666666664</v>
      </c>
      <c r="AA1792">
        <v>352</v>
      </c>
      <c r="AB1792">
        <v>0</v>
      </c>
      <c r="AC1792" s="24">
        <v>0</v>
      </c>
      <c r="AD1792">
        <v>3000</v>
      </c>
      <c r="AE1792">
        <v>1056000</v>
      </c>
      <c r="AF1792" s="22">
        <v>43144</v>
      </c>
      <c r="AG1792">
        <v>361</v>
      </c>
      <c r="AH1792">
        <v>352</v>
      </c>
      <c r="AI1792" s="22">
        <v>43145</v>
      </c>
      <c r="AJ1792">
        <v>337</v>
      </c>
      <c r="AK1792">
        <v>286</v>
      </c>
      <c r="AM1792">
        <v>1</v>
      </c>
      <c r="AN1792" t="s">
        <v>1023</v>
      </c>
      <c r="AO1792">
        <v>6.02</v>
      </c>
      <c r="AP1792">
        <v>1.42</v>
      </c>
      <c r="AQ1792">
        <v>0.09</v>
      </c>
      <c r="AR1792">
        <v>0.09</v>
      </c>
      <c r="AS1792">
        <v>0.92</v>
      </c>
      <c r="AT1792">
        <v>0.92</v>
      </c>
      <c r="AU1792">
        <v>0.92100000000000004</v>
      </c>
      <c r="AV1792">
        <v>339</v>
      </c>
      <c r="AW1792">
        <v>280</v>
      </c>
      <c r="AX1792">
        <v>286</v>
      </c>
    </row>
    <row r="1793" spans="1:50">
      <c r="A1793" s="22">
        <v>43140</v>
      </c>
      <c r="B1793">
        <v>821</v>
      </c>
      <c r="C1793">
        <v>844</v>
      </c>
      <c r="D1793">
        <v>815</v>
      </c>
      <c r="E1793">
        <v>842</v>
      </c>
      <c r="F1793" s="22">
        <v>43144</v>
      </c>
      <c r="G1793">
        <v>851</v>
      </c>
      <c r="H1793">
        <v>853</v>
      </c>
      <c r="I1793">
        <v>834</v>
      </c>
      <c r="J1793">
        <v>835</v>
      </c>
      <c r="K1793" s="22">
        <v>43145</v>
      </c>
      <c r="L1793">
        <v>835</v>
      </c>
      <c r="M1793">
        <v>0.99</v>
      </c>
      <c r="N1793" s="8">
        <f>IF(AND(AM1793=1,AC1793&lt;-0.005,AE1793&gt;O$1),R1793,"")</f>
        <v>17990.07444168732</v>
      </c>
      <c r="O1793" s="8">
        <f t="shared" si="142"/>
        <v>237959.33612812456</v>
      </c>
      <c r="P1793" s="8">
        <f t="shared" si="146"/>
        <v>17990.07444168732</v>
      </c>
      <c r="Q1793" s="8">
        <f t="shared" si="143"/>
        <v>342373.56132636621</v>
      </c>
      <c r="R1793" s="8">
        <f t="shared" si="144"/>
        <v>17990.07444168732</v>
      </c>
      <c r="S1793" s="8">
        <f t="shared" si="145"/>
        <v>716147.71499903302</v>
      </c>
      <c r="U1793" s="25">
        <v>43145.320150462961</v>
      </c>
      <c r="V1793">
        <v>49</v>
      </c>
      <c r="W1793">
        <v>7211</v>
      </c>
      <c r="X1793" t="s">
        <v>1036</v>
      </c>
      <c r="Y1793" t="s">
        <v>962</v>
      </c>
      <c r="Z1793" s="25">
        <v>43144.955555555556</v>
      </c>
      <c r="AA1793">
        <v>818</v>
      </c>
      <c r="AB1793">
        <v>-17</v>
      </c>
      <c r="AC1793" s="24">
        <v>-2.0400000000000001E-2</v>
      </c>
      <c r="AD1793">
        <v>3000</v>
      </c>
      <c r="AE1793">
        <v>2458500</v>
      </c>
      <c r="AF1793" s="22">
        <v>43144</v>
      </c>
      <c r="AG1793">
        <v>851</v>
      </c>
      <c r="AH1793">
        <v>835</v>
      </c>
      <c r="AI1793" s="22">
        <v>43145</v>
      </c>
      <c r="AJ1793">
        <v>835</v>
      </c>
      <c r="AK1793">
        <v>806</v>
      </c>
      <c r="AM1793">
        <v>1</v>
      </c>
      <c r="AN1793">
        <v>0</v>
      </c>
      <c r="AO1793">
        <v>2.85</v>
      </c>
      <c r="AP1793">
        <v>2.04</v>
      </c>
      <c r="AQ1793">
        <v>0.37</v>
      </c>
      <c r="AR1793">
        <v>0.5</v>
      </c>
      <c r="AS1793">
        <v>0.99</v>
      </c>
      <c r="AT1793">
        <v>1.02</v>
      </c>
      <c r="AU1793">
        <v>0.629</v>
      </c>
      <c r="AV1793">
        <v>839</v>
      </c>
      <c r="AW1793">
        <v>801</v>
      </c>
      <c r="AX1793">
        <v>806</v>
      </c>
    </row>
    <row r="1794" spans="1:50">
      <c r="A1794" s="22">
        <v>43140</v>
      </c>
      <c r="B1794">
        <v>418</v>
      </c>
      <c r="C1794">
        <v>448</v>
      </c>
      <c r="D1794">
        <v>412</v>
      </c>
      <c r="E1794">
        <v>435</v>
      </c>
      <c r="F1794" s="22">
        <v>43144</v>
      </c>
      <c r="G1794">
        <v>470</v>
      </c>
      <c r="H1794">
        <v>470</v>
      </c>
      <c r="I1794">
        <v>422</v>
      </c>
      <c r="J1794">
        <v>422</v>
      </c>
      <c r="K1794" s="22">
        <v>43145</v>
      </c>
      <c r="L1794">
        <v>366</v>
      </c>
      <c r="M1794">
        <v>1</v>
      </c>
      <c r="N1794" s="8" t="str">
        <f>IF(AND(AM1794=1,AC1794&lt;-0.005,AE1794&gt;O$1),R1794,"")</f>
        <v/>
      </c>
      <c r="O1794" s="8">
        <f t="shared" si="142"/>
        <v>237959.33612812456</v>
      </c>
      <c r="P1794" s="8" t="str">
        <f t="shared" si="146"/>
        <v/>
      </c>
      <c r="Q1794" s="8">
        <f t="shared" si="143"/>
        <v>342373.56132636621</v>
      </c>
      <c r="R1794" s="8">
        <f t="shared" si="144"/>
        <v>35087.719298245611</v>
      </c>
      <c r="S1794" s="8">
        <f t="shared" si="145"/>
        <v>716147.71499903302</v>
      </c>
      <c r="U1794" s="25">
        <v>43145.320150462961</v>
      </c>
      <c r="V1794">
        <v>50</v>
      </c>
      <c r="W1794">
        <v>3358</v>
      </c>
      <c r="X1794" t="s">
        <v>1429</v>
      </c>
      <c r="Y1794" t="s">
        <v>960</v>
      </c>
      <c r="Z1794" s="25">
        <v>43144.998611111114</v>
      </c>
      <c r="AA1794">
        <v>359</v>
      </c>
      <c r="AB1794">
        <v>-63</v>
      </c>
      <c r="AC1794" s="24">
        <v>-0.14929999999999999</v>
      </c>
      <c r="AD1794">
        <v>2900</v>
      </c>
      <c r="AE1794">
        <v>1046470</v>
      </c>
      <c r="AF1794" s="22">
        <v>43144</v>
      </c>
      <c r="AG1794">
        <v>470</v>
      </c>
      <c r="AH1794">
        <v>422</v>
      </c>
      <c r="AI1794" s="22">
        <v>43145</v>
      </c>
      <c r="AJ1794">
        <v>366</v>
      </c>
      <c r="AK1794">
        <v>342</v>
      </c>
      <c r="AM1794">
        <v>2</v>
      </c>
      <c r="AN1794" t="s">
        <v>1023</v>
      </c>
      <c r="AO1794">
        <v>158.72999999999999</v>
      </c>
      <c r="AP1794">
        <v>1.18</v>
      </c>
      <c r="AQ1794">
        <v>0.34</v>
      </c>
      <c r="AR1794">
        <v>0.36</v>
      </c>
      <c r="AS1794">
        <v>1</v>
      </c>
      <c r="AT1794">
        <v>1.32</v>
      </c>
      <c r="AU1794">
        <v>1.4</v>
      </c>
      <c r="AV1794">
        <v>376</v>
      </c>
      <c r="AW1794">
        <v>342</v>
      </c>
      <c r="AX1794">
        <v>342</v>
      </c>
    </row>
    <row r="1795" spans="1:50">
      <c r="A1795" s="22">
        <v>43144</v>
      </c>
      <c r="B1795">
        <v>1385</v>
      </c>
      <c r="C1795">
        <v>1446</v>
      </c>
      <c r="D1795">
        <v>1383</v>
      </c>
      <c r="E1795">
        <v>1444</v>
      </c>
      <c r="F1795" s="22">
        <v>43145</v>
      </c>
      <c r="G1795">
        <v>1439</v>
      </c>
      <c r="H1795">
        <v>1483</v>
      </c>
      <c r="I1795">
        <v>1423</v>
      </c>
      <c r="J1795">
        <v>1455</v>
      </c>
      <c r="K1795" s="22">
        <v>43146</v>
      </c>
      <c r="L1795">
        <v>1420</v>
      </c>
      <c r="M1795">
        <v>1.1599999999999999</v>
      </c>
      <c r="N1795" s="8" t="str">
        <f>IF(AND(AM1795=1,AC1795&lt;-0.005,AE1795&gt;O$1),R1795,"")</f>
        <v/>
      </c>
      <c r="O1795" s="8">
        <f t="shared" si="142"/>
        <v>237959.33612812456</v>
      </c>
      <c r="P1795" s="8" t="str">
        <f t="shared" si="146"/>
        <v/>
      </c>
      <c r="Q1795" s="8">
        <f t="shared" si="143"/>
        <v>342373.56132636621</v>
      </c>
      <c r="R1795" s="8">
        <f t="shared" si="144"/>
        <v>3903.4776437189003</v>
      </c>
      <c r="S1795" s="8">
        <f t="shared" si="145"/>
        <v>720051.19264275196</v>
      </c>
      <c r="U1795" s="25">
        <v>43146.320300925923</v>
      </c>
      <c r="V1795">
        <v>2</v>
      </c>
      <c r="W1795">
        <v>1357</v>
      </c>
      <c r="X1795" t="s">
        <v>1056</v>
      </c>
      <c r="Y1795" t="s">
        <v>954</v>
      </c>
      <c r="Z1795" s="25">
        <v>43145.997916666667</v>
      </c>
      <c r="AA1795">
        <v>1460</v>
      </c>
      <c r="AB1795">
        <v>5</v>
      </c>
      <c r="AC1795" s="24">
        <v>3.3999999999999998E-3</v>
      </c>
      <c r="AD1795">
        <v>742200</v>
      </c>
      <c r="AE1795">
        <v>1081267029</v>
      </c>
      <c r="AF1795" s="22">
        <v>43145</v>
      </c>
      <c r="AG1795">
        <v>1439</v>
      </c>
      <c r="AH1795">
        <v>1455</v>
      </c>
      <c r="AI1795" s="22">
        <v>43146</v>
      </c>
      <c r="AJ1795">
        <v>1420</v>
      </c>
      <c r="AK1795">
        <v>1409</v>
      </c>
      <c r="AM1795">
        <v>1</v>
      </c>
      <c r="AN1795">
        <v>0</v>
      </c>
      <c r="AO1795" s="26">
        <v>8.0000000000000002E-3</v>
      </c>
      <c r="AQ1795">
        <v>1</v>
      </c>
      <c r="AR1795">
        <v>1</v>
      </c>
      <c r="AS1795">
        <v>1.1599999999999999</v>
      </c>
      <c r="AT1795">
        <v>1.1200000000000001</v>
      </c>
      <c r="AU1795">
        <v>1.758</v>
      </c>
      <c r="AV1795">
        <v>1432</v>
      </c>
      <c r="AW1795">
        <v>1395</v>
      </c>
      <c r="AX1795">
        <v>1409</v>
      </c>
    </row>
    <row r="1796" spans="1:50">
      <c r="A1796" s="22">
        <v>43144</v>
      </c>
      <c r="B1796">
        <v>2501</v>
      </c>
      <c r="C1796">
        <v>2577</v>
      </c>
      <c r="D1796">
        <v>2325</v>
      </c>
      <c r="E1796">
        <v>2325</v>
      </c>
      <c r="F1796" s="22">
        <v>43145</v>
      </c>
      <c r="G1796">
        <v>2100</v>
      </c>
      <c r="H1796">
        <v>2127</v>
      </c>
      <c r="I1796">
        <v>1825</v>
      </c>
      <c r="J1796">
        <v>1825</v>
      </c>
      <c r="K1796" s="22">
        <v>43146</v>
      </c>
      <c r="L1796">
        <v>1800</v>
      </c>
      <c r="M1796">
        <v>1.07</v>
      </c>
      <c r="N1796" s="8" t="str">
        <f>IF(AND(AM1796=1,AC1796&lt;-0.005,AE1796&gt;O$1),R1796,"")</f>
        <v/>
      </c>
      <c r="O1796" s="8">
        <f t="shared" si="142"/>
        <v>237959.33612812456</v>
      </c>
      <c r="P1796" s="8" t="str">
        <f t="shared" si="146"/>
        <v/>
      </c>
      <c r="Q1796" s="8">
        <f t="shared" si="143"/>
        <v>342373.56132636621</v>
      </c>
      <c r="R1796" s="8">
        <f t="shared" si="144"/>
        <v>-2762.4309392265122</v>
      </c>
      <c r="S1796" s="8">
        <f t="shared" si="145"/>
        <v>720051.19264275196</v>
      </c>
      <c r="U1796" s="25">
        <v>43146.320300925923</v>
      </c>
      <c r="V1796">
        <v>4</v>
      </c>
      <c r="W1796">
        <v>4579</v>
      </c>
      <c r="X1796" t="s">
        <v>1313</v>
      </c>
      <c r="Y1796" t="s">
        <v>960</v>
      </c>
      <c r="Z1796" s="25">
        <v>43145.998611111114</v>
      </c>
      <c r="AA1796">
        <v>1691.2</v>
      </c>
      <c r="AB1796">
        <v>-133.80000000000001</v>
      </c>
      <c r="AC1796" s="24">
        <v>-7.3300000000000004E-2</v>
      </c>
      <c r="AD1796">
        <v>157600</v>
      </c>
      <c r="AE1796">
        <v>268856570</v>
      </c>
      <c r="AF1796" s="22">
        <v>43145</v>
      </c>
      <c r="AG1796">
        <v>2100</v>
      </c>
      <c r="AH1796">
        <v>1825</v>
      </c>
      <c r="AI1796" s="22">
        <v>43146</v>
      </c>
      <c r="AJ1796">
        <v>1800</v>
      </c>
      <c r="AK1796">
        <v>1810</v>
      </c>
      <c r="AM1796">
        <v>2</v>
      </c>
      <c r="AN1796" t="s">
        <v>1023</v>
      </c>
      <c r="AO1796">
        <v>813.58</v>
      </c>
      <c r="AP1796">
        <v>0</v>
      </c>
      <c r="AQ1796">
        <v>0.77</v>
      </c>
      <c r="AR1796">
        <v>0.93</v>
      </c>
      <c r="AS1796">
        <v>1.07</v>
      </c>
      <c r="AT1796">
        <v>1.57</v>
      </c>
      <c r="AU1796">
        <v>0.996</v>
      </c>
      <c r="AV1796">
        <v>1891</v>
      </c>
      <c r="AW1796">
        <v>1715</v>
      </c>
      <c r="AX1796">
        <v>1810</v>
      </c>
    </row>
    <row r="1797" spans="1:50">
      <c r="A1797" s="22">
        <v>43144</v>
      </c>
      <c r="B1797">
        <v>382</v>
      </c>
      <c r="C1797">
        <v>384</v>
      </c>
      <c r="D1797">
        <v>348</v>
      </c>
      <c r="E1797">
        <v>348</v>
      </c>
      <c r="F1797" s="22">
        <v>43145</v>
      </c>
      <c r="G1797">
        <v>347</v>
      </c>
      <c r="H1797">
        <v>353</v>
      </c>
      <c r="I1797">
        <v>315</v>
      </c>
      <c r="J1797">
        <v>337</v>
      </c>
      <c r="K1797" s="22">
        <v>43146</v>
      </c>
      <c r="L1797">
        <v>341</v>
      </c>
      <c r="M1797">
        <v>1.01</v>
      </c>
      <c r="N1797" s="8" t="str">
        <f>IF(AND(AM1797=1,AC1797&lt;-0.005,AE1797&gt;O$1),R1797,"")</f>
        <v/>
      </c>
      <c r="O1797" s="8">
        <f t="shared" si="142"/>
        <v>237959.33612812456</v>
      </c>
      <c r="P1797" s="8" t="str">
        <f t="shared" si="146"/>
        <v/>
      </c>
      <c r="Q1797" s="8">
        <f t="shared" si="143"/>
        <v>342373.56132636621</v>
      </c>
      <c r="R1797" s="8">
        <f t="shared" si="144"/>
        <v>32812.500000000022</v>
      </c>
      <c r="S1797" s="8">
        <f t="shared" si="145"/>
        <v>720051.19264275196</v>
      </c>
      <c r="U1797" s="25">
        <v>43146.320300925923</v>
      </c>
      <c r="V1797">
        <v>5</v>
      </c>
      <c r="W1797">
        <v>3323</v>
      </c>
      <c r="X1797" t="s">
        <v>305</v>
      </c>
      <c r="Y1797" t="s">
        <v>960</v>
      </c>
      <c r="Z1797" s="25">
        <v>43145.995833333334</v>
      </c>
      <c r="AA1797">
        <v>338.9</v>
      </c>
      <c r="AB1797">
        <v>1.9</v>
      </c>
      <c r="AC1797" s="24">
        <v>5.5999999999999999E-3</v>
      </c>
      <c r="AD1797">
        <v>148700</v>
      </c>
      <c r="AE1797">
        <v>50532550</v>
      </c>
      <c r="AF1797" s="22">
        <v>43145</v>
      </c>
      <c r="AG1797">
        <v>347</v>
      </c>
      <c r="AH1797">
        <v>337</v>
      </c>
      <c r="AI1797" s="22">
        <v>43146</v>
      </c>
      <c r="AJ1797">
        <v>341</v>
      </c>
      <c r="AK1797">
        <v>320</v>
      </c>
      <c r="AM1797">
        <v>2</v>
      </c>
      <c r="AN1797" t="s">
        <v>1023</v>
      </c>
      <c r="AO1797">
        <v>3149.33</v>
      </c>
      <c r="AP1797">
        <v>0.45</v>
      </c>
      <c r="AQ1797">
        <v>0.42</v>
      </c>
      <c r="AR1797">
        <v>0.71</v>
      </c>
      <c r="AS1797">
        <v>1.01</v>
      </c>
      <c r="AT1797">
        <v>1.65</v>
      </c>
      <c r="AU1797">
        <v>1.3919999999999999</v>
      </c>
      <c r="AV1797">
        <v>349</v>
      </c>
      <c r="AW1797">
        <v>320</v>
      </c>
      <c r="AX1797">
        <v>320</v>
      </c>
    </row>
    <row r="1798" spans="1:50">
      <c r="A1798" s="22">
        <v>43144</v>
      </c>
      <c r="B1798">
        <v>765</v>
      </c>
      <c r="C1798">
        <v>791</v>
      </c>
      <c r="D1798">
        <v>734</v>
      </c>
      <c r="E1798">
        <v>791</v>
      </c>
      <c r="F1798" s="22">
        <v>43145</v>
      </c>
      <c r="G1798">
        <v>903</v>
      </c>
      <c r="H1798">
        <v>938</v>
      </c>
      <c r="I1798">
        <v>806</v>
      </c>
      <c r="J1798">
        <v>875</v>
      </c>
      <c r="K1798" s="22">
        <v>43146</v>
      </c>
      <c r="L1798">
        <v>850</v>
      </c>
      <c r="M1798">
        <v>0.94</v>
      </c>
      <c r="N1798" s="8" t="str">
        <f>IF(AND(AM1798=1,AC1798&lt;-0.005,AE1798&gt;O$1),R1798,"")</f>
        <v/>
      </c>
      <c r="O1798" s="8">
        <f t="shared" si="142"/>
        <v>237959.33612812456</v>
      </c>
      <c r="P1798" s="8" t="str">
        <f t="shared" si="146"/>
        <v/>
      </c>
      <c r="Q1798" s="8">
        <f t="shared" si="143"/>
        <v>342373.56132636621</v>
      </c>
      <c r="R1798" s="8">
        <f t="shared" si="144"/>
        <v>-29346.622369878172</v>
      </c>
      <c r="S1798" s="8">
        <f t="shared" si="145"/>
        <v>720051.19264275196</v>
      </c>
      <c r="U1798" s="25">
        <v>43146.320300925923</v>
      </c>
      <c r="V1798">
        <v>8</v>
      </c>
      <c r="W1798">
        <v>3825</v>
      </c>
      <c r="X1798" t="s">
        <v>1069</v>
      </c>
      <c r="Y1798" t="s">
        <v>954</v>
      </c>
      <c r="Z1798" s="25">
        <v>43145.997916666667</v>
      </c>
      <c r="AA1798">
        <v>860</v>
      </c>
      <c r="AB1798">
        <v>-15</v>
      </c>
      <c r="AC1798" s="24">
        <v>-1.7100000000000001E-2</v>
      </c>
      <c r="AD1798">
        <v>61300</v>
      </c>
      <c r="AE1798">
        <v>53174390</v>
      </c>
      <c r="AF1798" s="22">
        <v>43145</v>
      </c>
      <c r="AG1798">
        <v>903</v>
      </c>
      <c r="AH1798">
        <v>875</v>
      </c>
      <c r="AI1798" s="22">
        <v>43146</v>
      </c>
      <c r="AJ1798">
        <v>850</v>
      </c>
      <c r="AK1798">
        <v>903</v>
      </c>
      <c r="AM1798">
        <v>2</v>
      </c>
      <c r="AN1798" t="s">
        <v>1023</v>
      </c>
      <c r="AO1798">
        <v>532.11</v>
      </c>
      <c r="AP1798" t="s">
        <v>956</v>
      </c>
      <c r="AQ1798">
        <v>0.32</v>
      </c>
      <c r="AR1798">
        <v>0.32</v>
      </c>
      <c r="AS1798">
        <v>0.94</v>
      </c>
      <c r="AT1798">
        <v>0.98</v>
      </c>
      <c r="AU1798">
        <v>2.46</v>
      </c>
      <c r="AV1798">
        <v>911</v>
      </c>
      <c r="AW1798">
        <v>831</v>
      </c>
      <c r="AX1798">
        <v>903</v>
      </c>
    </row>
    <row r="1799" spans="1:50">
      <c r="A1799" s="22">
        <v>43144</v>
      </c>
      <c r="B1799">
        <v>136</v>
      </c>
      <c r="C1799">
        <v>137</v>
      </c>
      <c r="D1799">
        <v>128</v>
      </c>
      <c r="E1799">
        <v>129</v>
      </c>
      <c r="F1799" s="22">
        <v>43145</v>
      </c>
      <c r="G1799">
        <v>129</v>
      </c>
      <c r="H1799">
        <v>131</v>
      </c>
      <c r="I1799">
        <v>123</v>
      </c>
      <c r="J1799">
        <v>125</v>
      </c>
      <c r="K1799" s="22">
        <v>43146</v>
      </c>
      <c r="L1799">
        <v>120</v>
      </c>
      <c r="M1799">
        <v>0.89</v>
      </c>
      <c r="N1799" s="8" t="str">
        <f>IF(AND(AM1799=1,AC1799&lt;-0.005,AE1799&gt;O$1),R1799,"")</f>
        <v/>
      </c>
      <c r="O1799" s="8">
        <f t="shared" si="142"/>
        <v>237959.33612812456</v>
      </c>
      <c r="P1799" s="8" t="str">
        <f t="shared" si="146"/>
        <v/>
      </c>
      <c r="Q1799" s="8">
        <f t="shared" si="143"/>
        <v>342373.56132636621</v>
      </c>
      <c r="R1799" s="8">
        <f t="shared" si="144"/>
        <v>-4132.2314049586639</v>
      </c>
      <c r="S1799" s="8">
        <f t="shared" si="145"/>
        <v>720051.19264275196</v>
      </c>
      <c r="U1799" s="25">
        <v>43146.320300925923</v>
      </c>
      <c r="V1799">
        <v>9</v>
      </c>
      <c r="W1799">
        <v>8704</v>
      </c>
      <c r="X1799" t="s">
        <v>1085</v>
      </c>
      <c r="Y1799" t="s">
        <v>960</v>
      </c>
      <c r="Z1799" s="25">
        <v>43145.998611111114</v>
      </c>
      <c r="AA1799">
        <v>116</v>
      </c>
      <c r="AB1799">
        <v>-9</v>
      </c>
      <c r="AC1799" s="24">
        <v>-7.1999999999999995E-2</v>
      </c>
      <c r="AD1799">
        <v>52500</v>
      </c>
      <c r="AE1799">
        <v>6007940</v>
      </c>
      <c r="AF1799" s="22">
        <v>43145</v>
      </c>
      <c r="AG1799">
        <v>129</v>
      </c>
      <c r="AH1799">
        <v>125</v>
      </c>
      <c r="AI1799" s="22">
        <v>43146</v>
      </c>
      <c r="AJ1799">
        <v>120</v>
      </c>
      <c r="AK1799">
        <v>121</v>
      </c>
      <c r="AM1799" t="s">
        <v>1068</v>
      </c>
      <c r="AN1799" t="s">
        <v>1023</v>
      </c>
      <c r="AO1799">
        <v>0</v>
      </c>
      <c r="AP1799" t="s">
        <v>956</v>
      </c>
      <c r="AQ1799">
        <v>0.06</v>
      </c>
      <c r="AR1799">
        <v>0.06</v>
      </c>
      <c r="AS1799">
        <v>0.89</v>
      </c>
      <c r="AT1799">
        <v>0.86</v>
      </c>
      <c r="AU1799">
        <v>1.88</v>
      </c>
      <c r="AV1799">
        <v>122</v>
      </c>
      <c r="AW1799">
        <v>118</v>
      </c>
      <c r="AX1799">
        <v>121</v>
      </c>
    </row>
    <row r="1800" spans="1:50">
      <c r="A1800" s="22">
        <v>43144</v>
      </c>
      <c r="B1800">
        <v>199.7</v>
      </c>
      <c r="C1800">
        <v>199.8</v>
      </c>
      <c r="D1800">
        <v>195.2</v>
      </c>
      <c r="E1800">
        <v>195.9</v>
      </c>
      <c r="F1800" s="22">
        <v>43145</v>
      </c>
      <c r="G1800">
        <v>196.8</v>
      </c>
      <c r="H1800">
        <v>197.2</v>
      </c>
      <c r="I1800">
        <v>193.8</v>
      </c>
      <c r="J1800">
        <v>194.1</v>
      </c>
      <c r="K1800" s="22">
        <v>43146</v>
      </c>
      <c r="L1800">
        <v>197.1</v>
      </c>
      <c r="M1800">
        <v>0.94</v>
      </c>
      <c r="N1800" s="8" t="str">
        <f>IF(AND(AM1800=1,AC1800&lt;-0.005,AE1800&gt;O$1),R1800,"")</f>
        <v/>
      </c>
      <c r="O1800" s="8">
        <f t="shared" si="142"/>
        <v>237959.33612812456</v>
      </c>
      <c r="P1800" s="8" t="str">
        <f t="shared" si="146"/>
        <v/>
      </c>
      <c r="Q1800" s="8">
        <f t="shared" si="143"/>
        <v>342373.56132636621</v>
      </c>
      <c r="R1800" s="8">
        <f t="shared" si="144"/>
        <v>2037.6974019358229</v>
      </c>
      <c r="S1800" s="8">
        <f t="shared" si="145"/>
        <v>722088.89004468778</v>
      </c>
      <c r="U1800" s="25">
        <v>43146.320300925923</v>
      </c>
      <c r="V1800">
        <v>10</v>
      </c>
      <c r="W1800">
        <v>8411</v>
      </c>
      <c r="X1800" t="s">
        <v>1070</v>
      </c>
      <c r="Y1800" t="s">
        <v>962</v>
      </c>
      <c r="Z1800" s="25">
        <v>43145.99722222222</v>
      </c>
      <c r="AA1800">
        <v>194.7</v>
      </c>
      <c r="AB1800">
        <v>0.6</v>
      </c>
      <c r="AC1800" s="24">
        <v>3.0999999999999999E-3</v>
      </c>
      <c r="AD1800">
        <v>52300</v>
      </c>
      <c r="AE1800">
        <v>10195130</v>
      </c>
      <c r="AF1800" s="22">
        <v>43145</v>
      </c>
      <c r="AG1800">
        <v>196.8</v>
      </c>
      <c r="AH1800">
        <v>194.1</v>
      </c>
      <c r="AI1800" s="22">
        <v>43146</v>
      </c>
      <c r="AJ1800">
        <v>197.1</v>
      </c>
      <c r="AK1800">
        <v>196.3</v>
      </c>
      <c r="AM1800">
        <v>1</v>
      </c>
      <c r="AN1800" t="s">
        <v>1023</v>
      </c>
      <c r="AO1800">
        <v>4.83</v>
      </c>
      <c r="AP1800">
        <v>3.86</v>
      </c>
      <c r="AQ1800">
        <v>0</v>
      </c>
      <c r="AR1800">
        <v>0.1</v>
      </c>
      <c r="AS1800">
        <v>0.94</v>
      </c>
      <c r="AT1800">
        <v>0.96</v>
      </c>
      <c r="AU1800">
        <v>0.42099999999999999</v>
      </c>
      <c r="AV1800">
        <v>198.1</v>
      </c>
      <c r="AW1800">
        <v>196.2</v>
      </c>
      <c r="AX1800">
        <v>196.3</v>
      </c>
    </row>
    <row r="1801" spans="1:50">
      <c r="A1801" s="22">
        <v>43144</v>
      </c>
      <c r="B1801">
        <v>205</v>
      </c>
      <c r="C1801">
        <v>206</v>
      </c>
      <c r="D1801">
        <v>200</v>
      </c>
      <c r="E1801">
        <v>201</v>
      </c>
      <c r="F1801" s="22">
        <v>43145</v>
      </c>
      <c r="G1801">
        <v>201</v>
      </c>
      <c r="H1801">
        <v>205</v>
      </c>
      <c r="I1801">
        <v>198</v>
      </c>
      <c r="J1801">
        <v>198</v>
      </c>
      <c r="K1801" s="22">
        <v>43146</v>
      </c>
      <c r="L1801">
        <v>248</v>
      </c>
      <c r="M1801">
        <v>0.94</v>
      </c>
      <c r="N1801" s="8" t="str">
        <f>IF(AND(AM1801=1,AC1801&lt;-0.005,AE1801&gt;O$1),R1801,"")</f>
        <v/>
      </c>
      <c r="O1801" s="8">
        <f t="shared" si="142"/>
        <v>237959.33612812456</v>
      </c>
      <c r="P1801" s="8" t="str">
        <f t="shared" si="146"/>
        <v/>
      </c>
      <c r="Q1801" s="8">
        <f t="shared" si="143"/>
        <v>342373.56132636621</v>
      </c>
      <c r="R1801" s="8">
        <f t="shared" si="144"/>
        <v>0</v>
      </c>
      <c r="S1801" s="8">
        <f t="shared" si="145"/>
        <v>722088.89004468778</v>
      </c>
      <c r="U1801" s="25">
        <v>43146.320300925923</v>
      </c>
      <c r="V1801">
        <v>11</v>
      </c>
      <c r="W1801">
        <v>7834</v>
      </c>
      <c r="X1801" t="s">
        <v>578</v>
      </c>
      <c r="Y1801" t="s">
        <v>960</v>
      </c>
      <c r="Z1801" s="25">
        <v>43145.968055555553</v>
      </c>
      <c r="AA1801">
        <v>248</v>
      </c>
      <c r="AB1801">
        <v>50</v>
      </c>
      <c r="AC1801" s="24">
        <v>0.2525</v>
      </c>
      <c r="AD1801">
        <v>49700</v>
      </c>
      <c r="AE1801">
        <v>12325600</v>
      </c>
      <c r="AF1801" s="22">
        <v>43145</v>
      </c>
      <c r="AG1801">
        <v>201</v>
      </c>
      <c r="AH1801">
        <v>198</v>
      </c>
      <c r="AI1801" s="22">
        <v>43146</v>
      </c>
      <c r="AJ1801">
        <v>248</v>
      </c>
      <c r="AK1801">
        <v>248</v>
      </c>
      <c r="AM1801">
        <v>2</v>
      </c>
      <c r="AN1801" t="s">
        <v>1023</v>
      </c>
      <c r="AO1801">
        <v>0</v>
      </c>
      <c r="AP1801">
        <v>0</v>
      </c>
      <c r="AQ1801">
        <v>0.12</v>
      </c>
      <c r="AR1801">
        <v>0.12</v>
      </c>
      <c r="AS1801">
        <v>0.94</v>
      </c>
      <c r="AT1801">
        <v>0.96</v>
      </c>
      <c r="AU1801">
        <v>1.0780000000000001</v>
      </c>
      <c r="AV1801">
        <v>248</v>
      </c>
      <c r="AW1801">
        <v>248</v>
      </c>
      <c r="AX1801">
        <v>248</v>
      </c>
    </row>
    <row r="1802" spans="1:50">
      <c r="A1802" s="22">
        <v>43144</v>
      </c>
      <c r="B1802">
        <v>169</v>
      </c>
      <c r="C1802">
        <v>169</v>
      </c>
      <c r="D1802">
        <v>162</v>
      </c>
      <c r="E1802">
        <v>162</v>
      </c>
      <c r="F1802" s="22">
        <v>43145</v>
      </c>
      <c r="G1802">
        <v>161</v>
      </c>
      <c r="H1802">
        <v>165</v>
      </c>
      <c r="I1802">
        <v>157</v>
      </c>
      <c r="J1802">
        <v>161</v>
      </c>
      <c r="K1802" s="22">
        <v>43146</v>
      </c>
      <c r="L1802">
        <v>137</v>
      </c>
      <c r="M1802">
        <v>0.87</v>
      </c>
      <c r="N1802" s="8" t="str">
        <f>IF(AND(AM1802=1,AC1802&lt;-0.005,AE1802&gt;O$1),R1802,"")</f>
        <v/>
      </c>
      <c r="O1802" s="8">
        <f t="shared" si="142"/>
        <v>237959.33612812456</v>
      </c>
      <c r="P1802" s="8" t="str">
        <f t="shared" si="146"/>
        <v/>
      </c>
      <c r="Q1802" s="8">
        <f t="shared" si="143"/>
        <v>342373.56132636621</v>
      </c>
      <c r="R1802" s="8">
        <f t="shared" si="144"/>
        <v>-17605.633802816879</v>
      </c>
      <c r="S1802" s="8">
        <f t="shared" si="145"/>
        <v>722088.89004468778</v>
      </c>
      <c r="U1802" s="25">
        <v>43146.320300925923</v>
      </c>
      <c r="V1802">
        <v>12</v>
      </c>
      <c r="W1802">
        <v>6731</v>
      </c>
      <c r="X1802" t="s">
        <v>1330</v>
      </c>
      <c r="Y1802" t="s">
        <v>954</v>
      </c>
      <c r="Z1802" s="25">
        <v>43145.99722222222</v>
      </c>
      <c r="AA1802">
        <v>139</v>
      </c>
      <c r="AB1802">
        <v>-22</v>
      </c>
      <c r="AC1802" s="24">
        <v>-0.1366</v>
      </c>
      <c r="AD1802">
        <v>47000</v>
      </c>
      <c r="AE1802">
        <v>6595980</v>
      </c>
      <c r="AF1802" s="22">
        <v>43145</v>
      </c>
      <c r="AG1802">
        <v>161</v>
      </c>
      <c r="AH1802">
        <v>161</v>
      </c>
      <c r="AI1802" s="22">
        <v>43146</v>
      </c>
      <c r="AJ1802">
        <v>137</v>
      </c>
      <c r="AK1802">
        <v>142</v>
      </c>
      <c r="AM1802">
        <v>2</v>
      </c>
      <c r="AN1802" t="s">
        <v>1023</v>
      </c>
      <c r="AO1802">
        <v>0</v>
      </c>
      <c r="AP1802">
        <v>0</v>
      </c>
      <c r="AQ1802">
        <v>0.09</v>
      </c>
      <c r="AR1802">
        <v>0.08</v>
      </c>
      <c r="AS1802">
        <v>0.87</v>
      </c>
      <c r="AT1802">
        <v>0.84</v>
      </c>
      <c r="AU1802">
        <v>2.302</v>
      </c>
      <c r="AV1802">
        <v>146</v>
      </c>
      <c r="AW1802">
        <v>137</v>
      </c>
      <c r="AX1802">
        <v>142</v>
      </c>
    </row>
    <row r="1803" spans="1:50">
      <c r="A1803" s="22">
        <v>43144</v>
      </c>
      <c r="B1803">
        <v>311</v>
      </c>
      <c r="C1803">
        <v>315</v>
      </c>
      <c r="D1803">
        <v>310</v>
      </c>
      <c r="E1803">
        <v>312</v>
      </c>
      <c r="F1803" s="22">
        <v>43145</v>
      </c>
      <c r="G1803">
        <v>311</v>
      </c>
      <c r="H1803">
        <v>319</v>
      </c>
      <c r="I1803">
        <v>309</v>
      </c>
      <c r="J1803">
        <v>318</v>
      </c>
      <c r="K1803" s="22">
        <v>43146</v>
      </c>
      <c r="L1803">
        <v>320</v>
      </c>
      <c r="M1803">
        <v>0.97</v>
      </c>
      <c r="N1803" s="8" t="str">
        <f>IF(AND(AM1803=1,AC1803&lt;-0.005,AE1803&gt;O$1),R1803,"")</f>
        <v/>
      </c>
      <c r="O1803" s="8">
        <f t="shared" si="142"/>
        <v>237959.33612812456</v>
      </c>
      <c r="P1803" s="8" t="str">
        <f t="shared" si="146"/>
        <v/>
      </c>
      <c r="Q1803" s="8">
        <f t="shared" si="143"/>
        <v>342373.56132636621</v>
      </c>
      <c r="R1803" s="8">
        <f t="shared" si="144"/>
        <v>7936.5079365079082</v>
      </c>
      <c r="S1803" s="8">
        <f t="shared" si="145"/>
        <v>722088.89004468778</v>
      </c>
      <c r="U1803" s="25">
        <v>43146.320300925923</v>
      </c>
      <c r="V1803">
        <v>13</v>
      </c>
      <c r="W1803">
        <v>6502</v>
      </c>
      <c r="X1803" t="s">
        <v>121</v>
      </c>
      <c r="Y1803" t="s">
        <v>954</v>
      </c>
      <c r="Z1803" s="25">
        <v>43145.997916666667</v>
      </c>
      <c r="AA1803">
        <v>318</v>
      </c>
      <c r="AB1803">
        <v>0</v>
      </c>
      <c r="AC1803" s="24">
        <v>0</v>
      </c>
      <c r="AD1803">
        <v>43000</v>
      </c>
      <c r="AE1803">
        <v>13806400</v>
      </c>
      <c r="AF1803" s="22">
        <v>43145</v>
      </c>
      <c r="AG1803">
        <v>311</v>
      </c>
      <c r="AH1803">
        <v>318</v>
      </c>
      <c r="AI1803" s="22">
        <v>43146</v>
      </c>
      <c r="AJ1803">
        <v>320</v>
      </c>
      <c r="AK1803">
        <v>315</v>
      </c>
      <c r="AM1803">
        <v>0</v>
      </c>
      <c r="AN1803" t="s">
        <v>1023</v>
      </c>
      <c r="AO1803">
        <v>26.49</v>
      </c>
      <c r="AP1803" t="s">
        <v>956</v>
      </c>
      <c r="AQ1803">
        <v>0</v>
      </c>
      <c r="AR1803">
        <v>0.52</v>
      </c>
      <c r="AS1803">
        <v>0.97</v>
      </c>
      <c r="AT1803">
        <v>1</v>
      </c>
      <c r="AU1803">
        <v>0.96799999999999997</v>
      </c>
      <c r="AV1803">
        <v>321</v>
      </c>
      <c r="AW1803">
        <v>314</v>
      </c>
      <c r="AX1803">
        <v>315</v>
      </c>
    </row>
    <row r="1804" spans="1:50">
      <c r="A1804" s="22">
        <v>43144</v>
      </c>
      <c r="B1804">
        <v>428</v>
      </c>
      <c r="C1804">
        <v>428</v>
      </c>
      <c r="D1804">
        <v>404</v>
      </c>
      <c r="E1804">
        <v>404</v>
      </c>
      <c r="F1804" s="22">
        <v>43145</v>
      </c>
      <c r="G1804">
        <v>405</v>
      </c>
      <c r="H1804">
        <v>410</v>
      </c>
      <c r="I1804">
        <v>391</v>
      </c>
      <c r="J1804">
        <v>400</v>
      </c>
      <c r="K1804" s="22">
        <v>43146</v>
      </c>
      <c r="L1804">
        <v>320</v>
      </c>
      <c r="M1804">
        <v>0.92</v>
      </c>
      <c r="N1804" s="8" t="str">
        <f>IF(AND(AM1804=1,AC1804&lt;-0.005,AE1804&gt;O$1),R1804,"")</f>
        <v/>
      </c>
      <c r="O1804" s="8">
        <f t="shared" si="142"/>
        <v>237959.33612812456</v>
      </c>
      <c r="P1804" s="8" t="str">
        <f t="shared" si="146"/>
        <v/>
      </c>
      <c r="Q1804" s="8">
        <f t="shared" si="143"/>
        <v>342373.56132636621</v>
      </c>
      <c r="R1804" s="8">
        <f t="shared" si="144"/>
        <v>-13677.811550151964</v>
      </c>
      <c r="S1804" s="8">
        <f t="shared" si="145"/>
        <v>722088.89004468778</v>
      </c>
      <c r="U1804" s="25">
        <v>43146.3203125</v>
      </c>
      <c r="V1804">
        <v>15</v>
      </c>
      <c r="W1804">
        <v>3727</v>
      </c>
      <c r="X1804" t="s">
        <v>1499</v>
      </c>
      <c r="Y1804" t="s">
        <v>957</v>
      </c>
      <c r="Z1804" s="25">
        <v>43145.998611111114</v>
      </c>
      <c r="AA1804">
        <v>323</v>
      </c>
      <c r="AB1804">
        <v>-77</v>
      </c>
      <c r="AC1804" s="24">
        <v>-0.1925</v>
      </c>
      <c r="AD1804">
        <v>29200</v>
      </c>
      <c r="AE1804">
        <v>9460540</v>
      </c>
      <c r="AF1804" s="22">
        <v>43145</v>
      </c>
      <c r="AG1804">
        <v>405</v>
      </c>
      <c r="AH1804">
        <v>400</v>
      </c>
      <c r="AI1804" s="22">
        <v>43146</v>
      </c>
      <c r="AJ1804">
        <v>320</v>
      </c>
      <c r="AK1804">
        <v>329</v>
      </c>
      <c r="AM1804">
        <v>2</v>
      </c>
      <c r="AN1804" t="s">
        <v>1023</v>
      </c>
      <c r="AO1804">
        <v>14.85</v>
      </c>
      <c r="AP1804">
        <v>0</v>
      </c>
      <c r="AQ1804">
        <v>0.14000000000000001</v>
      </c>
      <c r="AR1804">
        <v>0.13</v>
      </c>
      <c r="AS1804">
        <v>0.92</v>
      </c>
      <c r="AT1804">
        <v>0.91</v>
      </c>
      <c r="AU1804">
        <v>0.98099999999999998</v>
      </c>
      <c r="AV1804">
        <v>336</v>
      </c>
      <c r="AW1804">
        <v>320</v>
      </c>
      <c r="AX1804">
        <v>329</v>
      </c>
    </row>
    <row r="1805" spans="1:50">
      <c r="A1805" s="22">
        <v>43144</v>
      </c>
      <c r="B1805">
        <v>18620</v>
      </c>
      <c r="C1805">
        <v>18670</v>
      </c>
      <c r="D1805">
        <v>17870</v>
      </c>
      <c r="E1805">
        <v>17930</v>
      </c>
      <c r="F1805" s="22">
        <v>43145</v>
      </c>
      <c r="G1805">
        <v>17950</v>
      </c>
      <c r="H1805">
        <v>18140</v>
      </c>
      <c r="I1805">
        <v>17420</v>
      </c>
      <c r="J1805">
        <v>17770</v>
      </c>
      <c r="K1805" s="22">
        <v>43146</v>
      </c>
      <c r="L1805">
        <v>18170</v>
      </c>
      <c r="M1805">
        <v>0.84</v>
      </c>
      <c r="N1805" s="8">
        <f>IF(AND(AM1805=1,AC1805&lt;-0.005,AE1805&gt;O$1),R1805,"")</f>
        <v>-3823.0475150191069</v>
      </c>
      <c r="O1805" s="8">
        <f t="shared" si="142"/>
        <v>234136.28861310545</v>
      </c>
      <c r="P1805" s="8" t="str">
        <f t="shared" si="146"/>
        <v/>
      </c>
      <c r="Q1805" s="8">
        <f t="shared" si="143"/>
        <v>342373.56132636621</v>
      </c>
      <c r="R1805" s="8">
        <f t="shared" si="144"/>
        <v>-3823.0475150191069</v>
      </c>
      <c r="S1805" s="8">
        <f t="shared" si="145"/>
        <v>718265.84252966871</v>
      </c>
      <c r="U1805" s="25">
        <v>43146.3203125</v>
      </c>
      <c r="V1805">
        <v>16</v>
      </c>
      <c r="W1805">
        <v>1570</v>
      </c>
      <c r="X1805" t="s">
        <v>1041</v>
      </c>
      <c r="Y1805" t="s">
        <v>954</v>
      </c>
      <c r="Z1805" s="25">
        <v>43145.997916666667</v>
      </c>
      <c r="AA1805">
        <v>17670</v>
      </c>
      <c r="AB1805">
        <v>-100</v>
      </c>
      <c r="AC1805" s="24">
        <v>-5.5999999999999999E-3</v>
      </c>
      <c r="AD1805">
        <v>28939</v>
      </c>
      <c r="AE1805">
        <v>512532389</v>
      </c>
      <c r="AF1805" s="22">
        <v>43145</v>
      </c>
      <c r="AG1805">
        <v>17950</v>
      </c>
      <c r="AH1805">
        <v>17770</v>
      </c>
      <c r="AI1805" s="22">
        <v>43146</v>
      </c>
      <c r="AJ1805">
        <v>18170</v>
      </c>
      <c r="AK1805">
        <v>18310</v>
      </c>
      <c r="AM1805">
        <v>1</v>
      </c>
      <c r="AN1805">
        <v>0</v>
      </c>
      <c r="AO1805" s="26">
        <v>8.0000000000000002E-3</v>
      </c>
      <c r="AQ1805">
        <v>0</v>
      </c>
      <c r="AR1805">
        <v>0</v>
      </c>
      <c r="AS1805">
        <v>0.84</v>
      </c>
      <c r="AT1805">
        <v>0.86</v>
      </c>
      <c r="AU1805">
        <v>0.79900000000000004</v>
      </c>
      <c r="AV1805">
        <v>18500</v>
      </c>
      <c r="AW1805">
        <v>18030</v>
      </c>
      <c r="AX1805">
        <v>18310</v>
      </c>
    </row>
    <row r="1806" spans="1:50">
      <c r="A1806" s="22">
        <v>43144</v>
      </c>
      <c r="B1806">
        <v>142</v>
      </c>
      <c r="C1806">
        <v>164</v>
      </c>
      <c r="D1806">
        <v>138</v>
      </c>
      <c r="E1806">
        <v>148</v>
      </c>
      <c r="F1806" s="22">
        <v>43145</v>
      </c>
      <c r="G1806">
        <v>156</v>
      </c>
      <c r="H1806">
        <v>165</v>
      </c>
      <c r="I1806">
        <v>132</v>
      </c>
      <c r="J1806">
        <v>134</v>
      </c>
      <c r="K1806" s="22">
        <v>43146</v>
      </c>
      <c r="L1806">
        <v>132</v>
      </c>
      <c r="M1806">
        <v>0.97</v>
      </c>
      <c r="N1806" s="8" t="str">
        <f>IF(AND(AM1806=1,AC1806&lt;-0.005,AE1806&gt;O$1),R1806,"")</f>
        <v/>
      </c>
      <c r="O1806" s="8">
        <f t="shared" si="142"/>
        <v>234136.28861310545</v>
      </c>
      <c r="P1806" s="8" t="str">
        <f t="shared" si="146"/>
        <v/>
      </c>
      <c r="Q1806" s="8">
        <f t="shared" si="143"/>
        <v>342373.56132636621</v>
      </c>
      <c r="R1806" s="8">
        <f t="shared" si="144"/>
        <v>-25179.856115107923</v>
      </c>
      <c r="S1806" s="8">
        <f t="shared" si="145"/>
        <v>718265.84252966871</v>
      </c>
      <c r="U1806" s="25">
        <v>43146.3203125</v>
      </c>
      <c r="V1806">
        <v>17</v>
      </c>
      <c r="W1806">
        <v>6835</v>
      </c>
      <c r="X1806" t="s">
        <v>1133</v>
      </c>
      <c r="Y1806" t="s">
        <v>954</v>
      </c>
      <c r="Z1806" s="25">
        <v>43145.994444444441</v>
      </c>
      <c r="AA1806">
        <v>130</v>
      </c>
      <c r="AB1806">
        <v>-4</v>
      </c>
      <c r="AC1806" s="24">
        <v>-2.9899999999999999E-2</v>
      </c>
      <c r="AD1806">
        <v>28000</v>
      </c>
      <c r="AE1806">
        <v>3618210</v>
      </c>
      <c r="AF1806" s="22">
        <v>43145</v>
      </c>
      <c r="AG1806">
        <v>156</v>
      </c>
      <c r="AH1806">
        <v>134</v>
      </c>
      <c r="AI1806" s="22">
        <v>43146</v>
      </c>
      <c r="AJ1806">
        <v>132</v>
      </c>
      <c r="AK1806">
        <v>139</v>
      </c>
      <c r="AM1806">
        <v>2</v>
      </c>
      <c r="AN1806" t="s">
        <v>1023</v>
      </c>
      <c r="AO1806">
        <v>175.93</v>
      </c>
      <c r="AP1806">
        <v>0</v>
      </c>
      <c r="AQ1806">
        <v>0.51</v>
      </c>
      <c r="AR1806">
        <v>0.59</v>
      </c>
      <c r="AS1806">
        <v>0.97</v>
      </c>
      <c r="AT1806">
        <v>1.4</v>
      </c>
      <c r="AU1806">
        <v>1.339</v>
      </c>
      <c r="AV1806">
        <v>143</v>
      </c>
      <c r="AW1806">
        <v>131</v>
      </c>
      <c r="AX1806">
        <v>139</v>
      </c>
    </row>
    <row r="1807" spans="1:50">
      <c r="A1807" s="22">
        <v>43144</v>
      </c>
      <c r="B1807">
        <v>2747</v>
      </c>
      <c r="C1807">
        <v>2747</v>
      </c>
      <c r="D1807">
        <v>2686</v>
      </c>
      <c r="E1807">
        <v>2705</v>
      </c>
      <c r="F1807" s="22">
        <v>43145</v>
      </c>
      <c r="G1807">
        <v>2738</v>
      </c>
      <c r="H1807">
        <v>2751</v>
      </c>
      <c r="I1807">
        <v>2653</v>
      </c>
      <c r="J1807">
        <v>2718</v>
      </c>
      <c r="K1807" s="22">
        <v>43146</v>
      </c>
      <c r="L1807">
        <v>2218</v>
      </c>
      <c r="M1807">
        <v>0.89</v>
      </c>
      <c r="N1807" s="8" t="str">
        <f>IF(AND(AM1807=1,AC1807&lt;-0.005,AE1807&gt;O$1),R1807,"")</f>
        <v/>
      </c>
      <c r="O1807" s="8">
        <f t="shared" si="142"/>
        <v>234136.28861310545</v>
      </c>
      <c r="P1807" s="8" t="str">
        <f t="shared" si="146"/>
        <v/>
      </c>
      <c r="Q1807" s="8">
        <f t="shared" si="143"/>
        <v>342373.56132636621</v>
      </c>
      <c r="R1807" s="8">
        <f t="shared" si="144"/>
        <v>0</v>
      </c>
      <c r="S1807" s="8">
        <f t="shared" si="145"/>
        <v>718265.84252966871</v>
      </c>
      <c r="U1807" s="25">
        <v>43146.3203125</v>
      </c>
      <c r="V1807">
        <v>18</v>
      </c>
      <c r="W1807">
        <v>4235</v>
      </c>
      <c r="X1807" t="s">
        <v>1479</v>
      </c>
      <c r="Y1807" t="s">
        <v>960</v>
      </c>
      <c r="Z1807" s="25">
        <v>43145.992361111108</v>
      </c>
      <c r="AA1807">
        <v>2218</v>
      </c>
      <c r="AB1807">
        <v>-500</v>
      </c>
      <c r="AC1807" s="24">
        <v>-0.184</v>
      </c>
      <c r="AD1807">
        <v>20900</v>
      </c>
      <c r="AE1807">
        <v>46928210</v>
      </c>
      <c r="AF1807" s="22">
        <v>43145</v>
      </c>
      <c r="AG1807">
        <v>2738</v>
      </c>
      <c r="AH1807">
        <v>2718</v>
      </c>
      <c r="AI1807" s="22">
        <v>43146</v>
      </c>
      <c r="AJ1807">
        <v>2218</v>
      </c>
      <c r="AK1807">
        <v>2218</v>
      </c>
      <c r="AM1807">
        <v>2</v>
      </c>
      <c r="AN1807" t="s">
        <v>1023</v>
      </c>
      <c r="AO1807">
        <v>0</v>
      </c>
      <c r="AP1807">
        <v>0.66</v>
      </c>
      <c r="AQ1807">
        <v>0.05</v>
      </c>
      <c r="AR1807">
        <v>0.1</v>
      </c>
      <c r="AS1807">
        <v>0.89</v>
      </c>
      <c r="AT1807">
        <v>0.91</v>
      </c>
      <c r="AU1807">
        <v>1.2529999999999999</v>
      </c>
      <c r="AV1807">
        <v>2218</v>
      </c>
      <c r="AW1807">
        <v>2218</v>
      </c>
      <c r="AX1807">
        <v>2218</v>
      </c>
    </row>
    <row r="1808" spans="1:50">
      <c r="A1808" s="22">
        <v>43144</v>
      </c>
      <c r="B1808">
        <v>789.4</v>
      </c>
      <c r="C1808">
        <v>789.8</v>
      </c>
      <c r="D1808">
        <v>765</v>
      </c>
      <c r="E1808">
        <v>767.4</v>
      </c>
      <c r="F1808" s="22">
        <v>43145</v>
      </c>
      <c r="G1808">
        <v>771.4</v>
      </c>
      <c r="H1808">
        <v>774</v>
      </c>
      <c r="I1808">
        <v>759</v>
      </c>
      <c r="J1808">
        <v>759.1</v>
      </c>
      <c r="K1808" s="22">
        <v>43146</v>
      </c>
      <c r="L1808">
        <v>775</v>
      </c>
      <c r="M1808">
        <v>0.92</v>
      </c>
      <c r="N1808" s="8" t="str">
        <f>IF(AND(AM1808=1,AC1808&lt;-0.005,AE1808&gt;O$1),R1808,"")</f>
        <v/>
      </c>
      <c r="O1808" s="8">
        <f t="shared" si="142"/>
        <v>234136.28861310545</v>
      </c>
      <c r="P1808" s="8" t="str">
        <f t="shared" si="146"/>
        <v/>
      </c>
      <c r="Q1808" s="8">
        <f t="shared" si="143"/>
        <v>342373.56132636621</v>
      </c>
      <c r="R1808" s="8">
        <f t="shared" si="144"/>
        <v>1358.5198602665828</v>
      </c>
      <c r="S1808" s="8">
        <f t="shared" si="145"/>
        <v>719624.3623899353</v>
      </c>
      <c r="U1808" s="25">
        <v>43146.3203125</v>
      </c>
      <c r="V1808">
        <v>19</v>
      </c>
      <c r="W1808">
        <v>8306</v>
      </c>
      <c r="X1808" t="s">
        <v>1083</v>
      </c>
      <c r="Y1808" t="s">
        <v>962</v>
      </c>
      <c r="Z1808" s="25">
        <v>43145.995138888888</v>
      </c>
      <c r="AA1808">
        <v>766</v>
      </c>
      <c r="AB1808">
        <v>6.9</v>
      </c>
      <c r="AC1808" s="24">
        <v>9.1000000000000004E-3</v>
      </c>
      <c r="AD1808">
        <v>18900</v>
      </c>
      <c r="AE1808">
        <v>14428490</v>
      </c>
      <c r="AF1808" s="22">
        <v>43145</v>
      </c>
      <c r="AG1808">
        <v>771.4</v>
      </c>
      <c r="AH1808">
        <v>759.1</v>
      </c>
      <c r="AI1808" s="22">
        <v>43146</v>
      </c>
      <c r="AJ1808">
        <v>775</v>
      </c>
      <c r="AK1808">
        <v>772.9</v>
      </c>
      <c r="AM1808">
        <v>1</v>
      </c>
      <c r="AN1808">
        <v>0.05</v>
      </c>
      <c r="AO1808">
        <v>2.02</v>
      </c>
      <c r="AP1808">
        <v>2.37</v>
      </c>
      <c r="AQ1808">
        <v>0</v>
      </c>
      <c r="AR1808">
        <v>0.28000000000000003</v>
      </c>
      <c r="AS1808">
        <v>0.92</v>
      </c>
      <c r="AT1808">
        <v>0.95</v>
      </c>
      <c r="AU1808">
        <v>0.60199999999999998</v>
      </c>
      <c r="AV1808">
        <v>782.5</v>
      </c>
      <c r="AW1808">
        <v>772.3</v>
      </c>
      <c r="AX1808">
        <v>772.9</v>
      </c>
    </row>
    <row r="1809" spans="1:50">
      <c r="A1809" s="22">
        <v>43144</v>
      </c>
      <c r="B1809">
        <v>1187</v>
      </c>
      <c r="C1809">
        <v>1205</v>
      </c>
      <c r="D1809">
        <v>1073</v>
      </c>
      <c r="E1809">
        <v>1073</v>
      </c>
      <c r="F1809" s="22">
        <v>43145</v>
      </c>
      <c r="G1809">
        <v>1150</v>
      </c>
      <c r="H1809">
        <v>1250</v>
      </c>
      <c r="I1809">
        <v>1100</v>
      </c>
      <c r="J1809">
        <v>1220</v>
      </c>
      <c r="K1809" s="22">
        <v>43146</v>
      </c>
      <c r="L1809">
        <v>1160</v>
      </c>
      <c r="M1809">
        <v>0.87</v>
      </c>
      <c r="N1809" s="8" t="str">
        <f>IF(AND(AM1809=1,AC1809&lt;-0.005,AE1809&gt;O$1),R1809,"")</f>
        <v/>
      </c>
      <c r="O1809" s="8">
        <f t="shared" si="142"/>
        <v>234136.28861310545</v>
      </c>
      <c r="P1809" s="8" t="str">
        <f t="shared" si="146"/>
        <v/>
      </c>
      <c r="Q1809" s="8">
        <f t="shared" si="143"/>
        <v>342373.56132636621</v>
      </c>
      <c r="R1809" s="8">
        <f t="shared" si="144"/>
        <v>-40047.581284694708</v>
      </c>
      <c r="S1809" s="8">
        <f t="shared" si="145"/>
        <v>719624.3623899353</v>
      </c>
      <c r="U1809" s="25">
        <v>43146.3203125</v>
      </c>
      <c r="V1809">
        <v>20</v>
      </c>
      <c r="W1809">
        <v>1711</v>
      </c>
      <c r="X1809" t="s">
        <v>1092</v>
      </c>
      <c r="Y1809" t="s">
        <v>954</v>
      </c>
      <c r="Z1809" s="25">
        <v>43145.993750000001</v>
      </c>
      <c r="AA1809">
        <v>1015.5</v>
      </c>
      <c r="AB1809">
        <v>-204.5</v>
      </c>
      <c r="AC1809" s="24">
        <v>-0.1676</v>
      </c>
      <c r="AD1809">
        <v>15600</v>
      </c>
      <c r="AE1809">
        <v>16037160</v>
      </c>
      <c r="AF1809" s="22">
        <v>43145</v>
      </c>
      <c r="AG1809">
        <v>1150</v>
      </c>
      <c r="AH1809">
        <v>1220</v>
      </c>
      <c r="AI1809" s="22">
        <v>43146</v>
      </c>
      <c r="AJ1809">
        <v>1160</v>
      </c>
      <c r="AK1809">
        <v>1261</v>
      </c>
      <c r="AM1809">
        <v>2</v>
      </c>
      <c r="AN1809" t="s">
        <v>1023</v>
      </c>
      <c r="AO1809">
        <v>183.46</v>
      </c>
      <c r="AP1809">
        <v>0</v>
      </c>
      <c r="AQ1809">
        <v>0.04</v>
      </c>
      <c r="AR1809">
        <v>0.48</v>
      </c>
      <c r="AS1809">
        <v>0.87</v>
      </c>
      <c r="AT1809">
        <v>1.05</v>
      </c>
      <c r="AU1809">
        <v>1.1160000000000001</v>
      </c>
      <c r="AV1809">
        <v>1338</v>
      </c>
      <c r="AW1809">
        <v>1116</v>
      </c>
      <c r="AX1809">
        <v>1261</v>
      </c>
    </row>
    <row r="1810" spans="1:50">
      <c r="A1810" s="22">
        <v>43144</v>
      </c>
      <c r="B1810">
        <v>218</v>
      </c>
      <c r="C1810">
        <v>219</v>
      </c>
      <c r="D1810">
        <v>212</v>
      </c>
      <c r="E1810">
        <v>214</v>
      </c>
      <c r="F1810" s="22">
        <v>43145</v>
      </c>
      <c r="G1810">
        <v>213</v>
      </c>
      <c r="H1810">
        <v>213</v>
      </c>
      <c r="I1810">
        <v>206</v>
      </c>
      <c r="J1810">
        <v>211</v>
      </c>
      <c r="K1810" s="22">
        <v>43146</v>
      </c>
      <c r="L1810">
        <v>201</v>
      </c>
      <c r="M1810">
        <v>0.93</v>
      </c>
      <c r="N1810" s="8">
        <f>IF(AND(AM1810=1,AC1810&lt;-0.005,AE1810&gt;O$1),R1810,"")</f>
        <v>-43181.818181818155</v>
      </c>
      <c r="O1810" s="8">
        <f t="shared" si="142"/>
        <v>190954.47043128731</v>
      </c>
      <c r="P1810" s="8" t="str">
        <f t="shared" si="146"/>
        <v/>
      </c>
      <c r="Q1810" s="8">
        <f t="shared" si="143"/>
        <v>342373.56132636621</v>
      </c>
      <c r="R1810" s="8">
        <f t="shared" si="144"/>
        <v>-43181.818181818155</v>
      </c>
      <c r="S1810" s="8">
        <f t="shared" si="145"/>
        <v>676442.54420811718</v>
      </c>
      <c r="U1810" s="25">
        <v>43146.3203125</v>
      </c>
      <c r="V1810">
        <v>21</v>
      </c>
      <c r="W1810">
        <v>6740</v>
      </c>
      <c r="X1810" t="s">
        <v>1158</v>
      </c>
      <c r="Y1810" t="s">
        <v>962</v>
      </c>
      <c r="Z1810" s="25">
        <v>43145.998611111114</v>
      </c>
      <c r="AA1810">
        <v>195</v>
      </c>
      <c r="AB1810">
        <v>-16</v>
      </c>
      <c r="AC1810" s="24">
        <v>-7.5800000000000006E-2</v>
      </c>
      <c r="AD1810">
        <v>15400</v>
      </c>
      <c r="AE1810">
        <v>3029930</v>
      </c>
      <c r="AF1810" s="22">
        <v>43145</v>
      </c>
      <c r="AG1810">
        <v>213</v>
      </c>
      <c r="AH1810">
        <v>211</v>
      </c>
      <c r="AI1810" s="22">
        <v>43146</v>
      </c>
      <c r="AJ1810">
        <v>201</v>
      </c>
      <c r="AK1810">
        <v>220</v>
      </c>
      <c r="AM1810">
        <v>1</v>
      </c>
      <c r="AN1810">
        <v>0.15</v>
      </c>
      <c r="AO1810">
        <v>1.42</v>
      </c>
      <c r="AP1810">
        <v>0</v>
      </c>
      <c r="AQ1810">
        <v>0.04</v>
      </c>
      <c r="AR1810">
        <v>0.41</v>
      </c>
      <c r="AS1810">
        <v>0.93</v>
      </c>
      <c r="AT1810">
        <v>0.97</v>
      </c>
      <c r="AU1810">
        <v>1.204</v>
      </c>
      <c r="AV1810">
        <v>223</v>
      </c>
      <c r="AW1810">
        <v>196</v>
      </c>
      <c r="AX1810">
        <v>220</v>
      </c>
    </row>
    <row r="1811" spans="1:50">
      <c r="A1811" s="22">
        <v>43144</v>
      </c>
      <c r="B1811">
        <v>5320</v>
      </c>
      <c r="C1811">
        <v>5340</v>
      </c>
      <c r="D1811">
        <v>5170</v>
      </c>
      <c r="E1811">
        <v>5280</v>
      </c>
      <c r="F1811" s="22">
        <v>43145</v>
      </c>
      <c r="G1811">
        <v>5340</v>
      </c>
      <c r="H1811">
        <v>5390</v>
      </c>
      <c r="I1811">
        <v>5090</v>
      </c>
      <c r="J1811">
        <v>5100</v>
      </c>
      <c r="K1811" s="22">
        <v>43146</v>
      </c>
      <c r="L1811">
        <v>4595</v>
      </c>
      <c r="M1811">
        <v>1.07</v>
      </c>
      <c r="N1811" s="8">
        <f>IF(AND(AM1811=1,AC1811&lt;-0.005,AE1811&gt;O$1),R1811,"")</f>
        <v>-53883.495145631066</v>
      </c>
      <c r="O1811" s="8">
        <f t="shared" si="142"/>
        <v>137070.97528565623</v>
      </c>
      <c r="P1811" s="8" t="str">
        <f t="shared" si="146"/>
        <v/>
      </c>
      <c r="Q1811" s="8">
        <f t="shared" si="143"/>
        <v>342373.56132636621</v>
      </c>
      <c r="R1811" s="8">
        <f t="shared" si="144"/>
        <v>-53883.495145631066</v>
      </c>
      <c r="S1811" s="8">
        <f t="shared" si="145"/>
        <v>622559.04906248616</v>
      </c>
      <c r="U1811" s="25">
        <v>43146.3203125</v>
      </c>
      <c r="V1811">
        <v>24</v>
      </c>
      <c r="W1811">
        <v>6425</v>
      </c>
      <c r="X1811" t="s">
        <v>1416</v>
      </c>
      <c r="Y1811" t="s">
        <v>960</v>
      </c>
      <c r="Z1811" s="25">
        <v>43145.998611111114</v>
      </c>
      <c r="AA1811">
        <v>4450</v>
      </c>
      <c r="AB1811">
        <v>-650</v>
      </c>
      <c r="AC1811" s="24">
        <v>-0.1275</v>
      </c>
      <c r="AD1811">
        <v>12500</v>
      </c>
      <c r="AE1811">
        <v>55853900</v>
      </c>
      <c r="AF1811" s="22">
        <v>43145</v>
      </c>
      <c r="AG1811">
        <v>5340</v>
      </c>
      <c r="AH1811">
        <v>5100</v>
      </c>
      <c r="AI1811" s="22">
        <v>43146</v>
      </c>
      <c r="AJ1811">
        <v>4595</v>
      </c>
      <c r="AK1811">
        <v>5150</v>
      </c>
      <c r="AM1811">
        <v>1</v>
      </c>
      <c r="AN1811">
        <v>0.3</v>
      </c>
      <c r="AO1811">
        <v>3.6</v>
      </c>
      <c r="AP1811" t="s">
        <v>956</v>
      </c>
      <c r="AQ1811">
        <v>0.85</v>
      </c>
      <c r="AR1811">
        <v>0.89</v>
      </c>
      <c r="AS1811">
        <v>1.07</v>
      </c>
      <c r="AT1811">
        <v>1.19</v>
      </c>
      <c r="AU1811">
        <v>0.72099999999999997</v>
      </c>
      <c r="AV1811">
        <v>5240</v>
      </c>
      <c r="AW1811">
        <v>4595</v>
      </c>
      <c r="AX1811">
        <v>5150</v>
      </c>
    </row>
    <row r="1812" spans="1:50">
      <c r="A1812" s="22">
        <v>43144</v>
      </c>
      <c r="B1812">
        <v>1556</v>
      </c>
      <c r="C1812">
        <v>1568</v>
      </c>
      <c r="D1812">
        <v>1550</v>
      </c>
      <c r="E1812">
        <v>1552</v>
      </c>
      <c r="F1812" s="22">
        <v>43145</v>
      </c>
      <c r="G1812">
        <v>1555</v>
      </c>
      <c r="H1812">
        <v>1562</v>
      </c>
      <c r="I1812">
        <v>1540</v>
      </c>
      <c r="J1812">
        <v>1553</v>
      </c>
      <c r="K1812" s="22">
        <v>43146</v>
      </c>
      <c r="L1812">
        <v>1500</v>
      </c>
      <c r="M1812">
        <v>0.98</v>
      </c>
      <c r="N1812" s="8">
        <f>IF(AND(AM1812=1,AC1812&lt;-0.005,AE1812&gt;O$1),R1812,"")</f>
        <v>26315.789473684181</v>
      </c>
      <c r="O1812" s="8">
        <f t="shared" ref="O1812:O1875" si="147">SUM(N1812,O1811)</f>
        <v>163386.76475934041</v>
      </c>
      <c r="P1812" s="8" t="str">
        <f t="shared" si="146"/>
        <v/>
      </c>
      <c r="Q1812" s="8">
        <f t="shared" ref="Q1812:Q1875" si="148">SUM(P1812,Q1811)</f>
        <v>342373.56132636621</v>
      </c>
      <c r="R1812" s="8">
        <f t="shared" ref="R1812:R1875" si="149">(AJ1812/AK1812-1)*500000</f>
        <v>26315.789473684181</v>
      </c>
      <c r="S1812" s="8">
        <f t="shared" ref="S1812:S1875" si="150">IF(AM1812=1,SUM(R1812,S1811),S1811)</f>
        <v>648874.83853617031</v>
      </c>
      <c r="U1812" s="25">
        <v>43146.3203125</v>
      </c>
      <c r="V1812">
        <v>25</v>
      </c>
      <c r="W1812">
        <v>3197</v>
      </c>
      <c r="X1812" t="s">
        <v>1157</v>
      </c>
      <c r="Y1812" t="s">
        <v>962</v>
      </c>
      <c r="Z1812" s="25">
        <v>43145.99722222222</v>
      </c>
      <c r="AA1812">
        <v>1525</v>
      </c>
      <c r="AB1812">
        <v>-28</v>
      </c>
      <c r="AC1812" s="24">
        <v>-1.7999999999999999E-2</v>
      </c>
      <c r="AD1812">
        <v>12100</v>
      </c>
      <c r="AE1812">
        <v>18617560</v>
      </c>
      <c r="AF1812" s="22">
        <v>43145</v>
      </c>
      <c r="AG1812">
        <v>1555</v>
      </c>
      <c r="AH1812">
        <v>1553</v>
      </c>
      <c r="AI1812" s="22">
        <v>43146</v>
      </c>
      <c r="AJ1812">
        <v>1500</v>
      </c>
      <c r="AK1812">
        <v>1425</v>
      </c>
      <c r="AM1812">
        <v>1</v>
      </c>
      <c r="AN1812">
        <v>3.9</v>
      </c>
      <c r="AO1812">
        <v>4.99</v>
      </c>
      <c r="AP1812">
        <v>2.58</v>
      </c>
      <c r="AQ1812">
        <v>0.15</v>
      </c>
      <c r="AR1812">
        <v>7.0000000000000007E-2</v>
      </c>
      <c r="AS1812">
        <v>0.98</v>
      </c>
      <c r="AT1812">
        <v>0.95</v>
      </c>
      <c r="AU1812">
        <v>0.38300000000000001</v>
      </c>
      <c r="AV1812">
        <v>1503</v>
      </c>
      <c r="AW1812">
        <v>1424</v>
      </c>
      <c r="AX1812">
        <v>1425</v>
      </c>
    </row>
    <row r="1813" spans="1:50">
      <c r="A1813" s="22">
        <v>43144</v>
      </c>
      <c r="B1813">
        <v>545</v>
      </c>
      <c r="C1813">
        <v>545</v>
      </c>
      <c r="D1813">
        <v>521</v>
      </c>
      <c r="E1813">
        <v>523</v>
      </c>
      <c r="F1813" s="22">
        <v>43145</v>
      </c>
      <c r="G1813">
        <v>522</v>
      </c>
      <c r="H1813">
        <v>546</v>
      </c>
      <c r="I1813">
        <v>510</v>
      </c>
      <c r="J1813">
        <v>526</v>
      </c>
      <c r="K1813" s="22">
        <v>43146</v>
      </c>
      <c r="L1813">
        <v>520</v>
      </c>
      <c r="M1813">
        <v>0.91</v>
      </c>
      <c r="N1813" s="8" t="str">
        <f>IF(AND(AM1813=1,AC1813&lt;-0.005,AE1813&gt;O$1),R1813,"")</f>
        <v/>
      </c>
      <c r="O1813" s="8">
        <f t="shared" si="147"/>
        <v>163386.76475934041</v>
      </c>
      <c r="P1813" s="8" t="str">
        <f t="shared" si="146"/>
        <v/>
      </c>
      <c r="Q1813" s="8">
        <f t="shared" si="148"/>
        <v>342373.56132636621</v>
      </c>
      <c r="R1813" s="8">
        <f t="shared" si="149"/>
        <v>62770.562770562807</v>
      </c>
      <c r="S1813" s="8">
        <f t="shared" si="150"/>
        <v>648874.83853617031</v>
      </c>
      <c r="U1813" s="25">
        <v>43146.3203125</v>
      </c>
      <c r="V1813">
        <v>26</v>
      </c>
      <c r="W1813">
        <v>6786</v>
      </c>
      <c r="X1813" t="s">
        <v>1498</v>
      </c>
      <c r="Y1813" t="s">
        <v>954</v>
      </c>
      <c r="Z1813" s="25">
        <v>43145.809027777781</v>
      </c>
      <c r="AA1813">
        <v>520</v>
      </c>
      <c r="AB1813">
        <v>-6</v>
      </c>
      <c r="AC1813" s="24">
        <v>-1.14E-2</v>
      </c>
      <c r="AD1813">
        <v>11700</v>
      </c>
      <c r="AE1813">
        <v>5517600</v>
      </c>
      <c r="AF1813" s="22">
        <v>43145</v>
      </c>
      <c r="AG1813">
        <v>522</v>
      </c>
      <c r="AH1813">
        <v>526</v>
      </c>
      <c r="AI1813" s="22">
        <v>43146</v>
      </c>
      <c r="AJ1813">
        <v>520</v>
      </c>
      <c r="AK1813">
        <v>462</v>
      </c>
      <c r="AM1813">
        <v>2</v>
      </c>
      <c r="AN1813" t="s">
        <v>1023</v>
      </c>
      <c r="AO1813">
        <v>0</v>
      </c>
      <c r="AP1813">
        <v>0</v>
      </c>
      <c r="AQ1813">
        <v>0.21</v>
      </c>
      <c r="AR1813">
        <v>0.19</v>
      </c>
      <c r="AS1813">
        <v>0.91</v>
      </c>
      <c r="AT1813">
        <v>0.93</v>
      </c>
      <c r="AU1813">
        <v>2.194</v>
      </c>
      <c r="AV1813">
        <v>520</v>
      </c>
      <c r="AW1813">
        <v>453</v>
      </c>
      <c r="AX1813">
        <v>462</v>
      </c>
    </row>
    <row r="1814" spans="1:50">
      <c r="A1814" s="22">
        <v>43144</v>
      </c>
      <c r="B1814">
        <v>479</v>
      </c>
      <c r="C1814">
        <v>488</v>
      </c>
      <c r="D1814">
        <v>467</v>
      </c>
      <c r="E1814">
        <v>469</v>
      </c>
      <c r="F1814" s="22">
        <v>43145</v>
      </c>
      <c r="G1814">
        <v>470</v>
      </c>
      <c r="H1814">
        <v>478</v>
      </c>
      <c r="I1814">
        <v>451</v>
      </c>
      <c r="J1814">
        <v>456</v>
      </c>
      <c r="K1814" s="22">
        <v>43146</v>
      </c>
      <c r="L1814">
        <v>536</v>
      </c>
      <c r="M1814">
        <v>0.91</v>
      </c>
      <c r="N1814" s="8" t="str">
        <f>IF(AND(AM1814=1,AC1814&lt;-0.005,AE1814&gt;O$1),R1814,"")</f>
        <v/>
      </c>
      <c r="O1814" s="8">
        <f t="shared" si="147"/>
        <v>163386.76475934041</v>
      </c>
      <c r="P1814" s="8" t="str">
        <f t="shared" si="146"/>
        <v/>
      </c>
      <c r="Q1814" s="8">
        <f t="shared" si="148"/>
        <v>342373.56132636621</v>
      </c>
      <c r="R1814" s="8">
        <f t="shared" si="149"/>
        <v>0</v>
      </c>
      <c r="S1814" s="8">
        <f t="shared" si="150"/>
        <v>648874.83853617031</v>
      </c>
      <c r="U1814" s="25">
        <v>43146.3203125</v>
      </c>
      <c r="V1814">
        <v>27</v>
      </c>
      <c r="W1814">
        <v>7776</v>
      </c>
      <c r="X1814" t="s">
        <v>1108</v>
      </c>
      <c r="Y1814" t="s">
        <v>960</v>
      </c>
      <c r="Z1814" s="25">
        <v>43145.993055555555</v>
      </c>
      <c r="AA1814">
        <v>536</v>
      </c>
      <c r="AB1814">
        <v>80</v>
      </c>
      <c r="AC1814" s="24">
        <v>0.1754</v>
      </c>
      <c r="AD1814">
        <v>10300</v>
      </c>
      <c r="AE1814">
        <v>5520550</v>
      </c>
      <c r="AF1814" s="22">
        <v>43145</v>
      </c>
      <c r="AG1814">
        <v>470</v>
      </c>
      <c r="AH1814">
        <v>456</v>
      </c>
      <c r="AI1814" s="22">
        <v>43146</v>
      </c>
      <c r="AJ1814">
        <v>536</v>
      </c>
      <c r="AK1814">
        <v>536</v>
      </c>
      <c r="AM1814">
        <v>2</v>
      </c>
      <c r="AN1814" t="s">
        <v>1023</v>
      </c>
      <c r="AO1814">
        <v>0</v>
      </c>
      <c r="AP1814">
        <v>0</v>
      </c>
      <c r="AQ1814">
        <v>0.05</v>
      </c>
      <c r="AR1814">
        <v>0.18</v>
      </c>
      <c r="AS1814">
        <v>0.91</v>
      </c>
      <c r="AT1814">
        <v>0.95</v>
      </c>
      <c r="AU1814">
        <v>0.86</v>
      </c>
      <c r="AV1814">
        <v>536</v>
      </c>
      <c r="AW1814">
        <v>515</v>
      </c>
      <c r="AX1814">
        <v>536</v>
      </c>
    </row>
    <row r="1815" spans="1:50">
      <c r="A1815" s="22">
        <v>43144</v>
      </c>
      <c r="B1815">
        <v>2200</v>
      </c>
      <c r="C1815">
        <v>2210</v>
      </c>
      <c r="D1815">
        <v>2091</v>
      </c>
      <c r="E1815">
        <v>2165</v>
      </c>
      <c r="F1815" s="22">
        <v>43145</v>
      </c>
      <c r="G1815">
        <v>2129</v>
      </c>
      <c r="H1815">
        <v>2151</v>
      </c>
      <c r="I1815">
        <v>1997</v>
      </c>
      <c r="J1815">
        <v>2045</v>
      </c>
      <c r="K1815" s="22">
        <v>43146</v>
      </c>
      <c r="L1815">
        <v>1995</v>
      </c>
      <c r="M1815">
        <v>0.87</v>
      </c>
      <c r="N1815" s="8">
        <f>IF(AND(AM1815=1,AC1815&lt;-0.005,AE1815&gt;O$1),R1815,"")</f>
        <v>-13651.877133105783</v>
      </c>
      <c r="O1815" s="8">
        <f t="shared" si="147"/>
        <v>149734.88762623462</v>
      </c>
      <c r="P1815" s="8" t="str">
        <f t="shared" si="146"/>
        <v/>
      </c>
      <c r="Q1815" s="8">
        <f t="shared" si="148"/>
        <v>342373.56132636621</v>
      </c>
      <c r="R1815" s="8">
        <f t="shared" si="149"/>
        <v>-13651.877133105783</v>
      </c>
      <c r="S1815" s="8">
        <f t="shared" si="150"/>
        <v>635222.96140306455</v>
      </c>
      <c r="U1815" s="25">
        <v>43146.3203125</v>
      </c>
      <c r="V1815">
        <v>28</v>
      </c>
      <c r="W1815">
        <v>6092</v>
      </c>
      <c r="X1815" t="s">
        <v>1497</v>
      </c>
      <c r="Y1815" t="s">
        <v>957</v>
      </c>
      <c r="Z1815" s="25">
        <v>43145.998611111114</v>
      </c>
      <c r="AA1815">
        <v>1930</v>
      </c>
      <c r="AB1815">
        <v>-115</v>
      </c>
      <c r="AC1815" s="24">
        <v>-5.62E-2</v>
      </c>
      <c r="AD1815">
        <v>10100</v>
      </c>
      <c r="AE1815">
        <v>18464550</v>
      </c>
      <c r="AF1815" s="22">
        <v>43145</v>
      </c>
      <c r="AG1815">
        <v>2129</v>
      </c>
      <c r="AH1815">
        <v>2045</v>
      </c>
      <c r="AI1815" s="22">
        <v>43146</v>
      </c>
      <c r="AJ1815">
        <v>1995</v>
      </c>
      <c r="AK1815">
        <v>2051</v>
      </c>
      <c r="AM1815">
        <v>1</v>
      </c>
      <c r="AN1815">
        <v>0</v>
      </c>
      <c r="AO1815">
        <v>3.17</v>
      </c>
      <c r="AP1815">
        <v>0</v>
      </c>
      <c r="AQ1815">
        <v>0</v>
      </c>
      <c r="AR1815">
        <v>0.45</v>
      </c>
      <c r="AS1815">
        <v>0.87</v>
      </c>
      <c r="AT1815">
        <v>0.96</v>
      </c>
      <c r="AU1815">
        <v>1.0369999999999999</v>
      </c>
      <c r="AV1815">
        <v>2118</v>
      </c>
      <c r="AW1815">
        <v>1970</v>
      </c>
      <c r="AX1815">
        <v>2051</v>
      </c>
    </row>
    <row r="1816" spans="1:50">
      <c r="A1816" s="22">
        <v>43144</v>
      </c>
      <c r="B1816">
        <v>171</v>
      </c>
      <c r="C1816">
        <v>172</v>
      </c>
      <c r="D1816">
        <v>160</v>
      </c>
      <c r="E1816">
        <v>160</v>
      </c>
      <c r="F1816" s="22">
        <v>43145</v>
      </c>
      <c r="G1816">
        <v>159</v>
      </c>
      <c r="H1816">
        <v>160</v>
      </c>
      <c r="I1816">
        <v>145</v>
      </c>
      <c r="J1816">
        <v>148</v>
      </c>
      <c r="K1816" s="22">
        <v>43146</v>
      </c>
      <c r="L1816">
        <v>149</v>
      </c>
      <c r="M1816">
        <v>1.1499999999999999</v>
      </c>
      <c r="N1816" s="8">
        <f>IF(AND(AM1816=1,AC1816&lt;-0.005,AE1816&gt;O$1),R1816,"")</f>
        <v>28368.794326241175</v>
      </c>
      <c r="O1816" s="8">
        <f t="shared" si="147"/>
        <v>178103.6819524758</v>
      </c>
      <c r="P1816" s="8" t="str">
        <f t="shared" si="146"/>
        <v/>
      </c>
      <c r="Q1816" s="8">
        <f t="shared" si="148"/>
        <v>342373.56132636621</v>
      </c>
      <c r="R1816" s="8">
        <f t="shared" si="149"/>
        <v>28368.794326241175</v>
      </c>
      <c r="S1816" s="8">
        <f t="shared" si="150"/>
        <v>663591.75572930567</v>
      </c>
      <c r="U1816" s="25">
        <v>43146.3203125</v>
      </c>
      <c r="V1816">
        <v>29</v>
      </c>
      <c r="W1816">
        <v>5955</v>
      </c>
      <c r="X1816" t="s">
        <v>468</v>
      </c>
      <c r="Y1816" t="s">
        <v>954</v>
      </c>
      <c r="Z1816" s="25">
        <v>43145.997916666667</v>
      </c>
      <c r="AA1816">
        <v>146</v>
      </c>
      <c r="AB1816">
        <v>-2</v>
      </c>
      <c r="AC1816" s="24">
        <v>-1.35E-2</v>
      </c>
      <c r="AD1816">
        <v>10000</v>
      </c>
      <c r="AE1816">
        <v>1495810</v>
      </c>
      <c r="AF1816" s="22">
        <v>43145</v>
      </c>
      <c r="AG1816">
        <v>159</v>
      </c>
      <c r="AH1816">
        <v>148</v>
      </c>
      <c r="AI1816" s="22">
        <v>43146</v>
      </c>
      <c r="AJ1816">
        <v>149</v>
      </c>
      <c r="AK1816">
        <v>141</v>
      </c>
      <c r="AM1816">
        <v>1</v>
      </c>
      <c r="AN1816">
        <v>0</v>
      </c>
      <c r="AO1816">
        <v>2.54</v>
      </c>
      <c r="AP1816">
        <v>1.01</v>
      </c>
      <c r="AQ1816">
        <v>0.88</v>
      </c>
      <c r="AR1816">
        <v>0.94</v>
      </c>
      <c r="AS1816">
        <v>1.1499999999999999</v>
      </c>
      <c r="AT1816">
        <v>1.61</v>
      </c>
      <c r="AU1816">
        <v>0.74099999999999999</v>
      </c>
      <c r="AV1816">
        <v>151</v>
      </c>
      <c r="AW1816">
        <v>140</v>
      </c>
      <c r="AX1816">
        <v>141</v>
      </c>
    </row>
    <row r="1817" spans="1:50">
      <c r="A1817" s="22">
        <v>43144</v>
      </c>
      <c r="B1817">
        <v>799</v>
      </c>
      <c r="C1817">
        <v>800</v>
      </c>
      <c r="D1817">
        <v>772</v>
      </c>
      <c r="E1817">
        <v>799</v>
      </c>
      <c r="F1817" s="22">
        <v>43145</v>
      </c>
      <c r="G1817">
        <v>966</v>
      </c>
      <c r="H1817">
        <v>966</v>
      </c>
      <c r="I1817">
        <v>966</v>
      </c>
      <c r="J1817">
        <v>966</v>
      </c>
      <c r="K1817" s="22">
        <v>43146</v>
      </c>
      <c r="L1817">
        <v>916</v>
      </c>
      <c r="M1817">
        <v>0.9</v>
      </c>
      <c r="N1817" s="8" t="str">
        <f>IF(AND(AM1817=1,AC1817&lt;-0.005,AE1817&gt;O$1),R1817,"")</f>
        <v/>
      </c>
      <c r="O1817" s="8">
        <f t="shared" si="147"/>
        <v>178103.6819524758</v>
      </c>
      <c r="P1817" s="8" t="str">
        <f t="shared" si="146"/>
        <v/>
      </c>
      <c r="Q1817" s="8">
        <f t="shared" si="148"/>
        <v>342373.56132636621</v>
      </c>
      <c r="R1817" s="8">
        <f t="shared" si="149"/>
        <v>-3791.9826652221268</v>
      </c>
      <c r="S1817" s="8">
        <f t="shared" si="150"/>
        <v>663591.75572930567</v>
      </c>
      <c r="U1817" s="25">
        <v>43146.3203125</v>
      </c>
      <c r="V1817">
        <v>31</v>
      </c>
      <c r="W1817">
        <v>7192</v>
      </c>
      <c r="X1817" t="s">
        <v>1496</v>
      </c>
      <c r="Y1817" t="s">
        <v>954</v>
      </c>
      <c r="Z1817" s="25">
        <v>43145.995833333334</v>
      </c>
      <c r="AA1817">
        <v>2799</v>
      </c>
      <c r="AB1817">
        <v>-99</v>
      </c>
      <c r="AC1817" s="24">
        <v>-3.4200000000000001E-2</v>
      </c>
      <c r="AD1817">
        <v>9400</v>
      </c>
      <c r="AE1817">
        <v>26286820</v>
      </c>
      <c r="AF1817" s="22">
        <v>43145</v>
      </c>
      <c r="AG1817">
        <v>2898</v>
      </c>
      <c r="AH1817">
        <v>2898</v>
      </c>
      <c r="AI1817" s="22">
        <v>43146</v>
      </c>
      <c r="AJ1817">
        <v>2748</v>
      </c>
      <c r="AK1817">
        <v>2769</v>
      </c>
      <c r="AM1817">
        <v>2</v>
      </c>
      <c r="AN1817" t="s">
        <v>1023</v>
      </c>
      <c r="AO1817">
        <v>0</v>
      </c>
      <c r="AP1817">
        <v>0.83</v>
      </c>
      <c r="AQ1817">
        <v>0</v>
      </c>
      <c r="AR1817">
        <v>0.42</v>
      </c>
      <c r="AS1817">
        <v>0.9</v>
      </c>
      <c r="AT1817">
        <v>0.97</v>
      </c>
      <c r="AU1817">
        <v>0.82799999999999996</v>
      </c>
      <c r="AV1817">
        <v>939</v>
      </c>
      <c r="AW1817">
        <v>882</v>
      </c>
      <c r="AX1817">
        <v>923</v>
      </c>
    </row>
    <row r="1818" spans="1:50">
      <c r="A1818" s="22">
        <v>43144</v>
      </c>
      <c r="B1818">
        <v>4585</v>
      </c>
      <c r="C1818">
        <v>4605</v>
      </c>
      <c r="D1818">
        <v>4420</v>
      </c>
      <c r="E1818">
        <v>4465</v>
      </c>
      <c r="F1818" s="22">
        <v>43145</v>
      </c>
      <c r="G1818">
        <v>4590</v>
      </c>
      <c r="H1818">
        <v>4730</v>
      </c>
      <c r="I1818">
        <v>4575</v>
      </c>
      <c r="J1818">
        <v>4710</v>
      </c>
      <c r="K1818" s="22">
        <v>43146</v>
      </c>
      <c r="L1818">
        <v>5130</v>
      </c>
      <c r="M1818">
        <v>0.89</v>
      </c>
      <c r="N1818" s="8" t="str">
        <f>IF(AND(AM1818=1,AC1818&lt;-0.005,AE1818&gt;O$1),R1818,"")</f>
        <v/>
      </c>
      <c r="O1818" s="8">
        <f t="shared" si="147"/>
        <v>178103.6819524758</v>
      </c>
      <c r="P1818" s="8" t="str">
        <f t="shared" ref="P1818:P1881" si="151">IF(AND(AM1818=1,AC1818&lt;Q$8,E1818/B1818-1&gt;Q$9,J1818&lt;Q$10),R1818,"")</f>
        <v/>
      </c>
      <c r="Q1818" s="8">
        <f t="shared" si="148"/>
        <v>342373.56132636621</v>
      </c>
      <c r="R1818" s="8">
        <f t="shared" si="149"/>
        <v>21341.463414634167</v>
      </c>
      <c r="S1818" s="8">
        <f t="shared" si="150"/>
        <v>684933.21914393979</v>
      </c>
      <c r="U1818" s="25">
        <v>43146.3203125</v>
      </c>
      <c r="V1818">
        <v>33</v>
      </c>
      <c r="W1818">
        <v>4004</v>
      </c>
      <c r="X1818" t="s">
        <v>1047</v>
      </c>
      <c r="Y1818" t="s">
        <v>962</v>
      </c>
      <c r="Z1818" s="25">
        <v>43145.997916666667</v>
      </c>
      <c r="AA1818">
        <v>4950</v>
      </c>
      <c r="AB1818">
        <v>240</v>
      </c>
      <c r="AC1818" s="24">
        <v>5.0999999999999997E-2</v>
      </c>
      <c r="AD1818">
        <v>8000</v>
      </c>
      <c r="AE1818">
        <v>40069500</v>
      </c>
      <c r="AF1818" s="22">
        <v>43145</v>
      </c>
      <c r="AG1818">
        <v>4590</v>
      </c>
      <c r="AH1818">
        <v>4710</v>
      </c>
      <c r="AI1818" s="22">
        <v>43146</v>
      </c>
      <c r="AJ1818">
        <v>5130</v>
      </c>
      <c r="AK1818">
        <v>4920</v>
      </c>
      <c r="AM1818">
        <v>1</v>
      </c>
      <c r="AN1818">
        <v>0</v>
      </c>
      <c r="AO1818">
        <v>1.35</v>
      </c>
      <c r="AP1818">
        <v>0.64</v>
      </c>
      <c r="AQ1818">
        <v>0</v>
      </c>
      <c r="AR1818">
        <v>0.44</v>
      </c>
      <c r="AS1818">
        <v>0.89</v>
      </c>
      <c r="AT1818">
        <v>0.97</v>
      </c>
      <c r="AU1818">
        <v>1.1919999999999999</v>
      </c>
      <c r="AV1818">
        <v>5130</v>
      </c>
      <c r="AW1818">
        <v>4830</v>
      </c>
      <c r="AX1818">
        <v>4920</v>
      </c>
    </row>
    <row r="1819" spans="1:50">
      <c r="A1819" s="22">
        <v>43144</v>
      </c>
      <c r="B1819">
        <v>321</v>
      </c>
      <c r="C1819">
        <v>327</v>
      </c>
      <c r="D1819">
        <v>297</v>
      </c>
      <c r="E1819">
        <v>307</v>
      </c>
      <c r="F1819" s="22">
        <v>43145</v>
      </c>
      <c r="G1819">
        <v>305</v>
      </c>
      <c r="H1819">
        <v>309</v>
      </c>
      <c r="I1819">
        <v>290</v>
      </c>
      <c r="J1819">
        <v>297</v>
      </c>
      <c r="K1819" s="22">
        <v>43146</v>
      </c>
      <c r="L1819">
        <v>292</v>
      </c>
      <c r="M1819">
        <v>0.84</v>
      </c>
      <c r="N1819" s="8" t="str">
        <f>IF(AND(AM1819=1,AC1819&lt;-0.005,AE1819&gt;O$1),R1819,"")</f>
        <v/>
      </c>
      <c r="O1819" s="8">
        <f t="shared" si="147"/>
        <v>178103.6819524758</v>
      </c>
      <c r="P1819" s="8" t="str">
        <f t="shared" si="151"/>
        <v/>
      </c>
      <c r="Q1819" s="8">
        <f t="shared" si="148"/>
        <v>342373.56132636621</v>
      </c>
      <c r="R1819" s="8">
        <f t="shared" si="149"/>
        <v>-43750.000000000015</v>
      </c>
      <c r="S1819" s="8">
        <f t="shared" si="150"/>
        <v>684933.21914393979</v>
      </c>
      <c r="U1819" s="25">
        <v>43146.3203125</v>
      </c>
      <c r="V1819">
        <v>35</v>
      </c>
      <c r="W1819">
        <v>2743</v>
      </c>
      <c r="X1819" t="s">
        <v>1192</v>
      </c>
      <c r="Y1819" t="s">
        <v>960</v>
      </c>
      <c r="Z1819" s="25">
        <v>43145.967361111114</v>
      </c>
      <c r="AA1819">
        <v>280</v>
      </c>
      <c r="AB1819">
        <v>-17</v>
      </c>
      <c r="AC1819" s="24">
        <v>-5.7200000000000001E-2</v>
      </c>
      <c r="AD1819">
        <v>7700</v>
      </c>
      <c r="AE1819">
        <v>2141060</v>
      </c>
      <c r="AF1819" s="22">
        <v>43145</v>
      </c>
      <c r="AG1819">
        <v>305</v>
      </c>
      <c r="AH1819">
        <v>297</v>
      </c>
      <c r="AI1819" s="22">
        <v>43146</v>
      </c>
      <c r="AJ1819">
        <v>292</v>
      </c>
      <c r="AK1819">
        <v>320</v>
      </c>
      <c r="AM1819" t="s">
        <v>1068</v>
      </c>
      <c r="AN1819" t="s">
        <v>1023</v>
      </c>
      <c r="AO1819">
        <v>0</v>
      </c>
      <c r="AP1819">
        <v>0</v>
      </c>
      <c r="AQ1819">
        <v>0</v>
      </c>
      <c r="AR1819">
        <v>0</v>
      </c>
      <c r="AS1819">
        <v>0.84</v>
      </c>
      <c r="AT1819">
        <v>0.81</v>
      </c>
      <c r="AU1819">
        <v>2.7440000000000002</v>
      </c>
      <c r="AV1819">
        <v>340</v>
      </c>
      <c r="AW1819">
        <v>285</v>
      </c>
      <c r="AX1819">
        <v>320</v>
      </c>
    </row>
    <row r="1820" spans="1:50">
      <c r="A1820" s="22">
        <v>43144</v>
      </c>
      <c r="B1820">
        <v>560</v>
      </c>
      <c r="C1820">
        <v>560</v>
      </c>
      <c r="D1820">
        <v>521</v>
      </c>
      <c r="E1820">
        <v>522</v>
      </c>
      <c r="F1820" s="22">
        <v>43145</v>
      </c>
      <c r="G1820">
        <v>525</v>
      </c>
      <c r="H1820">
        <v>528</v>
      </c>
      <c r="I1820">
        <v>494</v>
      </c>
      <c r="J1820">
        <v>502</v>
      </c>
      <c r="K1820" s="22">
        <v>43146</v>
      </c>
      <c r="L1820">
        <v>592</v>
      </c>
      <c r="M1820">
        <v>1.02</v>
      </c>
      <c r="N1820" s="8" t="str">
        <f>IF(AND(AM1820=1,AC1820&lt;-0.005,AE1820&gt;O$1),R1820,"")</f>
        <v/>
      </c>
      <c r="O1820" s="8">
        <f t="shared" si="147"/>
        <v>178103.6819524758</v>
      </c>
      <c r="P1820" s="8" t="str">
        <f t="shared" si="151"/>
        <v/>
      </c>
      <c r="Q1820" s="8">
        <f t="shared" si="148"/>
        <v>342373.56132636621</v>
      </c>
      <c r="R1820" s="8">
        <f t="shared" si="149"/>
        <v>-15139.116202946001</v>
      </c>
      <c r="S1820" s="8">
        <f t="shared" si="150"/>
        <v>669794.10294099373</v>
      </c>
      <c r="U1820" s="25">
        <v>43146.3203125</v>
      </c>
      <c r="V1820">
        <v>36</v>
      </c>
      <c r="W1820">
        <v>3673</v>
      </c>
      <c r="X1820" t="s">
        <v>1495</v>
      </c>
      <c r="Y1820" t="s">
        <v>962</v>
      </c>
      <c r="Z1820" s="25">
        <v>43145.99722222222</v>
      </c>
      <c r="AA1820">
        <v>1182.2</v>
      </c>
      <c r="AB1820">
        <v>177.2</v>
      </c>
      <c r="AC1820" s="24">
        <v>0.17630000000000001</v>
      </c>
      <c r="AD1820">
        <v>7100</v>
      </c>
      <c r="AE1820">
        <v>8600290</v>
      </c>
      <c r="AF1820" s="22">
        <v>43145</v>
      </c>
      <c r="AG1820">
        <v>1050</v>
      </c>
      <c r="AH1820">
        <v>1005</v>
      </c>
      <c r="AI1820" s="22">
        <v>43146</v>
      </c>
      <c r="AJ1820">
        <v>1185</v>
      </c>
      <c r="AK1820">
        <v>1222</v>
      </c>
      <c r="AM1820">
        <v>1</v>
      </c>
      <c r="AN1820">
        <v>0.3</v>
      </c>
      <c r="AO1820">
        <v>1.35</v>
      </c>
      <c r="AP1820">
        <v>2.19</v>
      </c>
      <c r="AQ1820">
        <v>0.73</v>
      </c>
      <c r="AR1820">
        <v>0.66</v>
      </c>
      <c r="AS1820">
        <v>1.02</v>
      </c>
      <c r="AT1820">
        <v>1.02</v>
      </c>
      <c r="AU1820">
        <v>0.66100000000000003</v>
      </c>
      <c r="AV1820">
        <v>613</v>
      </c>
      <c r="AW1820">
        <v>553</v>
      </c>
      <c r="AX1820">
        <v>611</v>
      </c>
    </row>
    <row r="1821" spans="1:50">
      <c r="A1821" s="22">
        <v>43144</v>
      </c>
      <c r="B1821">
        <v>129</v>
      </c>
      <c r="C1821">
        <v>129</v>
      </c>
      <c r="D1821">
        <v>120</v>
      </c>
      <c r="E1821">
        <v>120</v>
      </c>
      <c r="F1821" s="22">
        <v>43145</v>
      </c>
      <c r="G1821">
        <v>120</v>
      </c>
      <c r="H1821">
        <v>123</v>
      </c>
      <c r="I1821">
        <v>115</v>
      </c>
      <c r="J1821">
        <v>117</v>
      </c>
      <c r="K1821" s="22">
        <v>43146</v>
      </c>
      <c r="L1821">
        <v>118</v>
      </c>
      <c r="M1821">
        <v>0.87</v>
      </c>
      <c r="N1821" s="8" t="str">
        <f>IF(AND(AM1821=1,AC1821&lt;-0.005,AE1821&gt;O$1),R1821,"")</f>
        <v/>
      </c>
      <c r="O1821" s="8">
        <f t="shared" si="147"/>
        <v>178103.6819524758</v>
      </c>
      <c r="P1821" s="8" t="str">
        <f t="shared" si="151"/>
        <v/>
      </c>
      <c r="Q1821" s="8">
        <f t="shared" si="148"/>
        <v>342373.56132636621</v>
      </c>
      <c r="R1821" s="8">
        <f t="shared" si="149"/>
        <v>-24193.548387096751</v>
      </c>
      <c r="S1821" s="8">
        <f t="shared" si="150"/>
        <v>669794.10294099373</v>
      </c>
      <c r="U1821" s="25">
        <v>43146.3203125</v>
      </c>
      <c r="V1821">
        <v>37</v>
      </c>
      <c r="W1821">
        <v>3111</v>
      </c>
      <c r="X1821" t="s">
        <v>1494</v>
      </c>
      <c r="Y1821" t="s">
        <v>954</v>
      </c>
      <c r="Z1821" s="25">
        <v>43145.964583333334</v>
      </c>
      <c r="AA1821">
        <v>118</v>
      </c>
      <c r="AB1821">
        <v>1</v>
      </c>
      <c r="AC1821" s="24">
        <v>8.5000000000000006E-3</v>
      </c>
      <c r="AD1821">
        <v>7000</v>
      </c>
      <c r="AE1821">
        <v>821000</v>
      </c>
      <c r="AF1821" s="22">
        <v>43145</v>
      </c>
      <c r="AG1821">
        <v>120</v>
      </c>
      <c r="AH1821">
        <v>117</v>
      </c>
      <c r="AI1821" s="22">
        <v>43146</v>
      </c>
      <c r="AJ1821">
        <v>118</v>
      </c>
      <c r="AK1821">
        <v>124</v>
      </c>
      <c r="AM1821">
        <v>2</v>
      </c>
      <c r="AN1821" t="s">
        <v>1023</v>
      </c>
      <c r="AO1821">
        <v>249.44</v>
      </c>
      <c r="AP1821" t="s">
        <v>956</v>
      </c>
      <c r="AQ1821">
        <v>0.08</v>
      </c>
      <c r="AR1821">
        <v>0.51</v>
      </c>
      <c r="AS1821">
        <v>0.87</v>
      </c>
      <c r="AT1821">
        <v>1.02</v>
      </c>
      <c r="AU1821">
        <v>1.032</v>
      </c>
      <c r="AV1821">
        <v>125</v>
      </c>
      <c r="AW1821">
        <v>116</v>
      </c>
      <c r="AX1821">
        <v>124</v>
      </c>
    </row>
    <row r="1822" spans="1:50">
      <c r="A1822" s="22">
        <v>43144</v>
      </c>
      <c r="B1822">
        <v>227</v>
      </c>
      <c r="C1822">
        <v>252</v>
      </c>
      <c r="D1822">
        <v>223</v>
      </c>
      <c r="E1822">
        <v>242</v>
      </c>
      <c r="F1822" s="22">
        <v>43145</v>
      </c>
      <c r="G1822">
        <v>247</v>
      </c>
      <c r="H1822">
        <v>298</v>
      </c>
      <c r="I1822">
        <v>241</v>
      </c>
      <c r="J1822">
        <v>261</v>
      </c>
      <c r="K1822" s="22">
        <v>43146</v>
      </c>
      <c r="L1822">
        <v>258</v>
      </c>
      <c r="M1822">
        <v>1.1000000000000001</v>
      </c>
      <c r="N1822" s="8" t="str">
        <f>IF(AND(AM1822=1,AC1822&lt;-0.005,AE1822&gt;O$1),R1822,"")</f>
        <v/>
      </c>
      <c r="O1822" s="8">
        <f t="shared" si="147"/>
        <v>178103.6819524758</v>
      </c>
      <c r="P1822" s="8" t="str">
        <f t="shared" si="151"/>
        <v/>
      </c>
      <c r="Q1822" s="8">
        <f t="shared" si="148"/>
        <v>342373.56132636621</v>
      </c>
      <c r="R1822" s="8">
        <f t="shared" si="149"/>
        <v>-16853.932584269649</v>
      </c>
      <c r="S1822" s="8">
        <f t="shared" si="150"/>
        <v>669794.10294099373</v>
      </c>
      <c r="U1822" s="25">
        <v>43146.3203125</v>
      </c>
      <c r="V1822">
        <v>38</v>
      </c>
      <c r="W1822">
        <v>6494</v>
      </c>
      <c r="X1822" t="s">
        <v>1078</v>
      </c>
      <c r="Y1822" t="s">
        <v>960</v>
      </c>
      <c r="Z1822" s="25">
        <v>43145.993055555555</v>
      </c>
      <c r="AA1822">
        <v>262</v>
      </c>
      <c r="AB1822">
        <v>1</v>
      </c>
      <c r="AC1822" s="24">
        <v>3.8E-3</v>
      </c>
      <c r="AD1822">
        <v>6700</v>
      </c>
      <c r="AE1822">
        <v>1786650</v>
      </c>
      <c r="AF1822" s="22">
        <v>43145</v>
      </c>
      <c r="AG1822">
        <v>247</v>
      </c>
      <c r="AH1822">
        <v>261</v>
      </c>
      <c r="AI1822" s="22">
        <v>43146</v>
      </c>
      <c r="AJ1822">
        <v>258</v>
      </c>
      <c r="AK1822">
        <v>267</v>
      </c>
      <c r="AM1822">
        <v>2</v>
      </c>
      <c r="AN1822" t="s">
        <v>1023</v>
      </c>
      <c r="AO1822">
        <v>237.08</v>
      </c>
      <c r="AP1822">
        <v>0</v>
      </c>
      <c r="AQ1822">
        <v>1</v>
      </c>
      <c r="AR1822">
        <v>1</v>
      </c>
      <c r="AS1822">
        <v>1.1000000000000001</v>
      </c>
      <c r="AT1822">
        <v>1.52</v>
      </c>
      <c r="AU1822">
        <v>0.84899999999999998</v>
      </c>
      <c r="AV1822">
        <v>277</v>
      </c>
      <c r="AW1822">
        <v>257</v>
      </c>
      <c r="AX1822">
        <v>267</v>
      </c>
    </row>
    <row r="1823" spans="1:50">
      <c r="A1823" s="22">
        <v>43144</v>
      </c>
      <c r="B1823">
        <v>277</v>
      </c>
      <c r="C1823">
        <v>288</v>
      </c>
      <c r="D1823">
        <v>271</v>
      </c>
      <c r="E1823">
        <v>275</v>
      </c>
      <c r="F1823" s="22">
        <v>43145</v>
      </c>
      <c r="G1823">
        <v>279</v>
      </c>
      <c r="H1823">
        <v>293</v>
      </c>
      <c r="I1823">
        <v>267</v>
      </c>
      <c r="J1823">
        <v>278</v>
      </c>
      <c r="K1823" s="22">
        <v>43146</v>
      </c>
      <c r="L1823">
        <v>278</v>
      </c>
      <c r="M1823">
        <v>0.83</v>
      </c>
      <c r="N1823" s="8" t="str">
        <f>IF(AND(AM1823=1,AC1823&lt;-0.005,AE1823&gt;O$1),R1823,"")</f>
        <v/>
      </c>
      <c r="O1823" s="8">
        <f t="shared" si="147"/>
        <v>178103.6819524758</v>
      </c>
      <c r="P1823" s="8" t="str">
        <f t="shared" si="151"/>
        <v/>
      </c>
      <c r="Q1823" s="8">
        <f t="shared" si="148"/>
        <v>342373.56132636621</v>
      </c>
      <c r="R1823" s="8">
        <f t="shared" si="149"/>
        <v>26515.15151515149</v>
      </c>
      <c r="S1823" s="8">
        <f t="shared" si="150"/>
        <v>669794.10294099373</v>
      </c>
      <c r="U1823" s="25">
        <v>43146.3203125</v>
      </c>
      <c r="V1823">
        <v>39</v>
      </c>
      <c r="W1823">
        <v>2330</v>
      </c>
      <c r="X1823" t="s">
        <v>1063</v>
      </c>
      <c r="Y1823" t="s">
        <v>960</v>
      </c>
      <c r="Z1823" s="25">
        <v>43145.968055555553</v>
      </c>
      <c r="AA1823">
        <v>282</v>
      </c>
      <c r="AB1823">
        <v>4</v>
      </c>
      <c r="AC1823" s="24">
        <v>1.44E-2</v>
      </c>
      <c r="AD1823">
        <v>6500</v>
      </c>
      <c r="AE1823">
        <v>1837200</v>
      </c>
      <c r="AF1823" s="22">
        <v>43145</v>
      </c>
      <c r="AG1823">
        <v>279</v>
      </c>
      <c r="AH1823">
        <v>278</v>
      </c>
      <c r="AI1823" s="22">
        <v>43146</v>
      </c>
      <c r="AJ1823">
        <v>278</v>
      </c>
      <c r="AK1823">
        <v>264</v>
      </c>
      <c r="AM1823">
        <v>2</v>
      </c>
      <c r="AN1823" t="s">
        <v>1023</v>
      </c>
      <c r="AO1823">
        <v>0</v>
      </c>
      <c r="AP1823" t="s">
        <v>956</v>
      </c>
      <c r="AQ1823">
        <v>0</v>
      </c>
      <c r="AR1823">
        <v>0.22</v>
      </c>
      <c r="AS1823">
        <v>0.83</v>
      </c>
      <c r="AT1823">
        <v>0.91</v>
      </c>
      <c r="AU1823">
        <v>1.258</v>
      </c>
      <c r="AV1823">
        <v>280</v>
      </c>
      <c r="AW1823">
        <v>258</v>
      </c>
      <c r="AX1823">
        <v>264</v>
      </c>
    </row>
    <row r="1824" spans="1:50">
      <c r="A1824" s="22">
        <v>43144</v>
      </c>
      <c r="B1824">
        <v>3330</v>
      </c>
      <c r="C1824">
        <v>3480</v>
      </c>
      <c r="D1824">
        <v>3325</v>
      </c>
      <c r="E1824">
        <v>3470</v>
      </c>
      <c r="F1824" s="22">
        <v>43145</v>
      </c>
      <c r="G1824">
        <v>3460</v>
      </c>
      <c r="H1824">
        <v>3565</v>
      </c>
      <c r="I1824">
        <v>3425</v>
      </c>
      <c r="J1824">
        <v>3495</v>
      </c>
      <c r="K1824" s="22">
        <v>43146</v>
      </c>
      <c r="L1824">
        <v>3420</v>
      </c>
      <c r="M1824">
        <v>1.1599999999999999</v>
      </c>
      <c r="N1824" s="8" t="str">
        <f>IF(AND(AM1824=1,AC1824&lt;-0.005,AE1824&gt;O$1),R1824,"")</f>
        <v/>
      </c>
      <c r="O1824" s="8">
        <f t="shared" si="147"/>
        <v>178103.6819524758</v>
      </c>
      <c r="P1824" s="8" t="str">
        <f t="shared" si="151"/>
        <v/>
      </c>
      <c r="Q1824" s="8">
        <f t="shared" si="148"/>
        <v>342373.56132636621</v>
      </c>
      <c r="R1824" s="8">
        <f t="shared" si="149"/>
        <v>5169.8670605613288</v>
      </c>
      <c r="S1824" s="8">
        <f t="shared" si="150"/>
        <v>674963.97000155505</v>
      </c>
      <c r="U1824" s="25">
        <v>43146.3203125</v>
      </c>
      <c r="V1824">
        <v>40</v>
      </c>
      <c r="W1824">
        <v>1360</v>
      </c>
      <c r="X1824" t="s">
        <v>1175</v>
      </c>
      <c r="Y1824" t="s">
        <v>954</v>
      </c>
      <c r="Z1824" s="25">
        <v>43145.998611111114</v>
      </c>
      <c r="AA1824">
        <v>3539</v>
      </c>
      <c r="AB1824">
        <v>44</v>
      </c>
      <c r="AC1824" s="24">
        <v>1.26E-2</v>
      </c>
      <c r="AD1824">
        <v>6460</v>
      </c>
      <c r="AE1824">
        <v>22702125</v>
      </c>
      <c r="AF1824" s="22">
        <v>43145</v>
      </c>
      <c r="AG1824">
        <v>3460</v>
      </c>
      <c r="AH1824">
        <v>3495</v>
      </c>
      <c r="AI1824" s="22">
        <v>43146</v>
      </c>
      <c r="AJ1824">
        <v>3420</v>
      </c>
      <c r="AK1824">
        <v>3385</v>
      </c>
      <c r="AM1824">
        <v>1</v>
      </c>
      <c r="AN1824" t="s">
        <v>1023</v>
      </c>
      <c r="AO1824" s="26">
        <v>7.4999999999999997E-3</v>
      </c>
      <c r="AQ1824">
        <v>1</v>
      </c>
      <c r="AR1824">
        <v>1</v>
      </c>
      <c r="AS1824">
        <v>1.1599999999999999</v>
      </c>
      <c r="AT1824">
        <v>1.1299999999999999</v>
      </c>
      <c r="AU1824">
        <v>1.7629999999999999</v>
      </c>
      <c r="AV1824">
        <v>3445</v>
      </c>
      <c r="AW1824">
        <v>3350</v>
      </c>
      <c r="AX1824">
        <v>3385</v>
      </c>
    </row>
    <row r="1825" spans="1:50">
      <c r="A1825" s="22">
        <v>43144</v>
      </c>
      <c r="B1825">
        <v>398</v>
      </c>
      <c r="C1825">
        <v>401</v>
      </c>
      <c r="D1825">
        <v>373</v>
      </c>
      <c r="E1825">
        <v>375</v>
      </c>
      <c r="F1825" s="22">
        <v>43145</v>
      </c>
      <c r="G1825">
        <v>380</v>
      </c>
      <c r="H1825">
        <v>382</v>
      </c>
      <c r="I1825">
        <v>355</v>
      </c>
      <c r="J1825">
        <v>372</v>
      </c>
      <c r="K1825" s="22">
        <v>43146</v>
      </c>
      <c r="L1825">
        <v>384</v>
      </c>
      <c r="M1825">
        <v>1.06</v>
      </c>
      <c r="N1825" s="8" t="str">
        <f>IF(AND(AM1825=1,AC1825&lt;-0.005,AE1825&gt;O$1),R1825,"")</f>
        <v/>
      </c>
      <c r="O1825" s="8">
        <f t="shared" si="147"/>
        <v>178103.6819524758</v>
      </c>
      <c r="P1825" s="8" t="str">
        <f t="shared" si="151"/>
        <v/>
      </c>
      <c r="Q1825" s="8">
        <f t="shared" si="148"/>
        <v>342373.56132636621</v>
      </c>
      <c r="R1825" s="8">
        <f t="shared" si="149"/>
        <v>12000.000000000011</v>
      </c>
      <c r="S1825" s="8">
        <f t="shared" si="150"/>
        <v>674963.97000155505</v>
      </c>
      <c r="U1825" s="25">
        <v>43146.320324074077</v>
      </c>
      <c r="V1825">
        <v>41</v>
      </c>
      <c r="W1825">
        <v>7908</v>
      </c>
      <c r="X1825" t="s">
        <v>1407</v>
      </c>
      <c r="Y1825" t="s">
        <v>962</v>
      </c>
      <c r="Z1825" s="25">
        <v>43145.976388888892</v>
      </c>
      <c r="AA1825">
        <v>363</v>
      </c>
      <c r="AB1825">
        <v>-9</v>
      </c>
      <c r="AC1825" s="24">
        <v>-2.4199999999999999E-2</v>
      </c>
      <c r="AD1825">
        <v>6200</v>
      </c>
      <c r="AE1825">
        <v>2314920</v>
      </c>
      <c r="AF1825" s="22">
        <v>43145</v>
      </c>
      <c r="AG1825">
        <v>380</v>
      </c>
      <c r="AH1825">
        <v>372</v>
      </c>
      <c r="AI1825" s="22">
        <v>43146</v>
      </c>
      <c r="AJ1825">
        <v>384</v>
      </c>
      <c r="AK1825">
        <v>375</v>
      </c>
      <c r="AM1825">
        <v>2</v>
      </c>
      <c r="AN1825" t="s">
        <v>1023</v>
      </c>
      <c r="AO1825">
        <v>31.68</v>
      </c>
      <c r="AP1825">
        <v>1.34</v>
      </c>
      <c r="AQ1825">
        <v>0.46</v>
      </c>
      <c r="AR1825">
        <v>0.57999999999999996</v>
      </c>
      <c r="AS1825">
        <v>1.06</v>
      </c>
      <c r="AT1825">
        <v>1.1599999999999999</v>
      </c>
      <c r="AU1825">
        <v>0.876</v>
      </c>
      <c r="AV1825">
        <v>387</v>
      </c>
      <c r="AW1825">
        <v>373</v>
      </c>
      <c r="AX1825">
        <v>375</v>
      </c>
    </row>
    <row r="1826" spans="1:50">
      <c r="A1826" s="22">
        <v>43144</v>
      </c>
      <c r="B1826">
        <v>494</v>
      </c>
      <c r="C1826">
        <v>528</v>
      </c>
      <c r="D1826">
        <v>479</v>
      </c>
      <c r="E1826">
        <v>502</v>
      </c>
      <c r="F1826" s="22">
        <v>43145</v>
      </c>
      <c r="G1826">
        <v>512</v>
      </c>
      <c r="H1826">
        <v>517</v>
      </c>
      <c r="I1826">
        <v>494</v>
      </c>
      <c r="J1826">
        <v>508</v>
      </c>
      <c r="K1826" s="22">
        <v>43146</v>
      </c>
      <c r="L1826">
        <v>498</v>
      </c>
      <c r="M1826">
        <v>0.85</v>
      </c>
      <c r="N1826" s="8" t="str">
        <f>IF(AND(AM1826=1,AC1826&lt;-0.005,AE1826&gt;O$1),R1826,"")</f>
        <v/>
      </c>
      <c r="O1826" s="8">
        <f t="shared" si="147"/>
        <v>178103.6819524758</v>
      </c>
      <c r="P1826" s="8" t="str">
        <f t="shared" si="151"/>
        <v/>
      </c>
      <c r="Q1826" s="8">
        <f t="shared" si="148"/>
        <v>342373.56132636621</v>
      </c>
      <c r="R1826" s="8">
        <f t="shared" si="149"/>
        <v>28662.420382165597</v>
      </c>
      <c r="S1826" s="8">
        <f t="shared" si="150"/>
        <v>674963.97000155505</v>
      </c>
      <c r="U1826" s="25">
        <v>43146.320324074077</v>
      </c>
      <c r="V1826">
        <v>42</v>
      </c>
      <c r="W1826">
        <v>5277</v>
      </c>
      <c r="X1826" t="s">
        <v>1425</v>
      </c>
      <c r="Y1826" t="s">
        <v>960</v>
      </c>
      <c r="Z1826" s="25">
        <v>43145.945833333331</v>
      </c>
      <c r="AA1826">
        <v>519</v>
      </c>
      <c r="AB1826">
        <v>11</v>
      </c>
      <c r="AC1826" s="24">
        <v>2.1700000000000001E-2</v>
      </c>
      <c r="AD1826">
        <v>5700</v>
      </c>
      <c r="AE1826">
        <v>2995600</v>
      </c>
      <c r="AF1826" s="22">
        <v>43145</v>
      </c>
      <c r="AG1826">
        <v>512</v>
      </c>
      <c r="AH1826">
        <v>508</v>
      </c>
      <c r="AI1826" s="22">
        <v>43146</v>
      </c>
      <c r="AJ1826">
        <v>498</v>
      </c>
      <c r="AK1826">
        <v>471</v>
      </c>
      <c r="AM1826">
        <v>2</v>
      </c>
      <c r="AN1826" t="s">
        <v>1023</v>
      </c>
      <c r="AO1826">
        <v>0</v>
      </c>
      <c r="AP1826">
        <v>0.98</v>
      </c>
      <c r="AQ1826">
        <v>0</v>
      </c>
      <c r="AR1826">
        <v>0.16</v>
      </c>
      <c r="AS1826">
        <v>0.85</v>
      </c>
      <c r="AT1826">
        <v>0.9</v>
      </c>
      <c r="AU1826">
        <v>0.996</v>
      </c>
      <c r="AV1826">
        <v>508</v>
      </c>
      <c r="AW1826">
        <v>468</v>
      </c>
      <c r="AX1826">
        <v>471</v>
      </c>
    </row>
    <row r="1827" spans="1:50">
      <c r="A1827" s="22">
        <v>43144</v>
      </c>
      <c r="B1827">
        <v>954.9</v>
      </c>
      <c r="C1827">
        <v>955.2</v>
      </c>
      <c r="D1827">
        <v>924.4</v>
      </c>
      <c r="E1827">
        <v>934.9</v>
      </c>
      <c r="F1827" s="22">
        <v>43145</v>
      </c>
      <c r="G1827">
        <v>953</v>
      </c>
      <c r="H1827">
        <v>974</v>
      </c>
      <c r="I1827">
        <v>916</v>
      </c>
      <c r="J1827">
        <v>918.4</v>
      </c>
      <c r="K1827" s="22">
        <v>43146</v>
      </c>
      <c r="L1827">
        <v>917</v>
      </c>
      <c r="M1827">
        <v>0.96</v>
      </c>
      <c r="N1827" s="8" t="str">
        <f>IF(AND(AM1827=1,AC1827&lt;-0.005,AE1827&gt;O$1),R1827,"")</f>
        <v/>
      </c>
      <c r="O1827" s="8">
        <f t="shared" si="147"/>
        <v>178103.6819524758</v>
      </c>
      <c r="P1827" s="8" t="str">
        <f t="shared" si="151"/>
        <v/>
      </c>
      <c r="Q1827" s="8">
        <f t="shared" si="148"/>
        <v>342373.56132636621</v>
      </c>
      <c r="R1827" s="8">
        <f t="shared" si="149"/>
        <v>-1630.4347826087139</v>
      </c>
      <c r="S1827" s="8">
        <f t="shared" si="150"/>
        <v>673333.53521894629</v>
      </c>
      <c r="U1827" s="25">
        <v>43146.320324074077</v>
      </c>
      <c r="V1827">
        <v>43</v>
      </c>
      <c r="W1827">
        <v>4755</v>
      </c>
      <c r="X1827" t="s">
        <v>268</v>
      </c>
      <c r="Y1827" t="s">
        <v>962</v>
      </c>
      <c r="Z1827" s="25">
        <v>43145.994444444441</v>
      </c>
      <c r="AA1827">
        <v>915</v>
      </c>
      <c r="AB1827">
        <v>-3.4</v>
      </c>
      <c r="AC1827" s="24">
        <v>-3.7000000000000002E-3</v>
      </c>
      <c r="AD1827">
        <v>5500</v>
      </c>
      <c r="AE1827">
        <v>5060480</v>
      </c>
      <c r="AF1827" s="22">
        <v>43145</v>
      </c>
      <c r="AG1827">
        <v>953</v>
      </c>
      <c r="AH1827">
        <v>918.4</v>
      </c>
      <c r="AI1827" s="22">
        <v>43146</v>
      </c>
      <c r="AJ1827">
        <v>917</v>
      </c>
      <c r="AK1827">
        <v>920</v>
      </c>
      <c r="AM1827">
        <v>1</v>
      </c>
      <c r="AN1827">
        <v>0</v>
      </c>
      <c r="AO1827">
        <v>11.11</v>
      </c>
      <c r="AP1827" t="s">
        <v>956</v>
      </c>
      <c r="AQ1827">
        <v>0.17</v>
      </c>
      <c r="AR1827">
        <v>0.06</v>
      </c>
      <c r="AS1827">
        <v>0.96</v>
      </c>
      <c r="AT1827">
        <v>0.9</v>
      </c>
      <c r="AU1827">
        <v>0.59299999999999997</v>
      </c>
      <c r="AV1827">
        <v>927.1</v>
      </c>
      <c r="AW1827">
        <v>908.5</v>
      </c>
      <c r="AX1827">
        <v>920</v>
      </c>
    </row>
    <row r="1828" spans="1:50">
      <c r="A1828" s="22">
        <v>43144</v>
      </c>
      <c r="B1828">
        <v>675</v>
      </c>
      <c r="C1828">
        <v>678</v>
      </c>
      <c r="D1828">
        <v>607</v>
      </c>
      <c r="E1828">
        <v>607</v>
      </c>
      <c r="F1828" s="22">
        <v>43145</v>
      </c>
      <c r="G1828">
        <v>647</v>
      </c>
      <c r="H1828">
        <v>677</v>
      </c>
      <c r="I1828">
        <v>616</v>
      </c>
      <c r="J1828">
        <v>652</v>
      </c>
      <c r="K1828" s="22">
        <v>43146</v>
      </c>
      <c r="L1828">
        <v>655</v>
      </c>
      <c r="M1828">
        <v>0.97</v>
      </c>
      <c r="N1828" s="8" t="str">
        <f>IF(AND(AM1828=1,AC1828&lt;-0.005,AE1828&gt;O$1),R1828,"")</f>
        <v/>
      </c>
      <c r="O1828" s="8">
        <f t="shared" si="147"/>
        <v>178103.6819524758</v>
      </c>
      <c r="P1828" s="8" t="str">
        <f t="shared" si="151"/>
        <v/>
      </c>
      <c r="Q1828" s="8">
        <f t="shared" si="148"/>
        <v>342373.56132636621</v>
      </c>
      <c r="R1828" s="8">
        <f t="shared" si="149"/>
        <v>-15532.544378698221</v>
      </c>
      <c r="S1828" s="8">
        <f t="shared" si="150"/>
        <v>673333.53521894629</v>
      </c>
      <c r="U1828" s="25">
        <v>43146.320324074077</v>
      </c>
      <c r="V1828">
        <v>44</v>
      </c>
      <c r="W1828">
        <v>2160</v>
      </c>
      <c r="X1828" t="s">
        <v>1033</v>
      </c>
      <c r="Y1828" t="s">
        <v>957</v>
      </c>
      <c r="Z1828" s="25">
        <v>43145.984027777777</v>
      </c>
      <c r="AA1828">
        <v>623</v>
      </c>
      <c r="AB1828">
        <v>-29</v>
      </c>
      <c r="AC1828" s="24">
        <v>-4.4499999999999998E-2</v>
      </c>
      <c r="AD1828">
        <v>5000</v>
      </c>
      <c r="AE1828">
        <v>3183000</v>
      </c>
      <c r="AF1828" s="22">
        <v>43145</v>
      </c>
      <c r="AG1828">
        <v>647</v>
      </c>
      <c r="AH1828">
        <v>652</v>
      </c>
      <c r="AI1828" s="22">
        <v>43146</v>
      </c>
      <c r="AJ1828">
        <v>655</v>
      </c>
      <c r="AK1828">
        <v>676</v>
      </c>
      <c r="AM1828">
        <v>2</v>
      </c>
      <c r="AN1828" t="s">
        <v>1023</v>
      </c>
      <c r="AO1828">
        <v>17038</v>
      </c>
      <c r="AP1828">
        <v>0</v>
      </c>
      <c r="AQ1828">
        <v>0.44</v>
      </c>
      <c r="AR1828">
        <v>0.65</v>
      </c>
      <c r="AS1828">
        <v>0.97</v>
      </c>
      <c r="AT1828">
        <v>1.0900000000000001</v>
      </c>
      <c r="AU1828">
        <v>1.1859999999999999</v>
      </c>
      <c r="AV1828">
        <v>687</v>
      </c>
      <c r="AW1828">
        <v>636</v>
      </c>
      <c r="AX1828">
        <v>676</v>
      </c>
    </row>
    <row r="1829" spans="1:50">
      <c r="A1829" s="22">
        <v>43144</v>
      </c>
      <c r="B1829">
        <v>129</v>
      </c>
      <c r="C1829">
        <v>141</v>
      </c>
      <c r="D1829">
        <v>129</v>
      </c>
      <c r="E1829">
        <v>138</v>
      </c>
      <c r="F1829" s="22">
        <v>43145</v>
      </c>
      <c r="G1829">
        <v>144</v>
      </c>
      <c r="H1829">
        <v>144</v>
      </c>
      <c r="I1829">
        <v>130</v>
      </c>
      <c r="J1829">
        <v>134</v>
      </c>
      <c r="K1829" s="22">
        <v>43146</v>
      </c>
      <c r="L1829">
        <v>139</v>
      </c>
      <c r="M1829">
        <v>0.91</v>
      </c>
      <c r="N1829" s="8" t="str">
        <f>IF(AND(AM1829=1,AC1829&lt;-0.005,AE1829&gt;O$1),R1829,"")</f>
        <v/>
      </c>
      <c r="O1829" s="8">
        <f t="shared" si="147"/>
        <v>178103.6819524758</v>
      </c>
      <c r="P1829" s="8" t="str">
        <f t="shared" si="151"/>
        <v/>
      </c>
      <c r="Q1829" s="8">
        <f t="shared" si="148"/>
        <v>342373.56132636621</v>
      </c>
      <c r="R1829" s="8">
        <f t="shared" si="149"/>
        <v>3623.1884057971174</v>
      </c>
      <c r="S1829" s="8">
        <f t="shared" si="150"/>
        <v>673333.53521894629</v>
      </c>
      <c r="U1829" s="25">
        <v>43146.320324074077</v>
      </c>
      <c r="V1829">
        <v>46</v>
      </c>
      <c r="W1829">
        <v>6636</v>
      </c>
      <c r="X1829" t="s">
        <v>1399</v>
      </c>
      <c r="Y1829" t="s">
        <v>960</v>
      </c>
      <c r="Z1829" s="25">
        <v>43145.954861111109</v>
      </c>
      <c r="AA1829">
        <v>132</v>
      </c>
      <c r="AB1829">
        <v>-2</v>
      </c>
      <c r="AC1829" s="24">
        <v>-1.49E-2</v>
      </c>
      <c r="AD1829">
        <v>4500</v>
      </c>
      <c r="AE1829">
        <v>595580</v>
      </c>
      <c r="AF1829" s="22">
        <v>43145</v>
      </c>
      <c r="AG1829">
        <v>144</v>
      </c>
      <c r="AH1829">
        <v>134</v>
      </c>
      <c r="AI1829" s="22">
        <v>43146</v>
      </c>
      <c r="AJ1829">
        <v>139</v>
      </c>
      <c r="AK1829">
        <v>138</v>
      </c>
      <c r="AM1829">
        <v>2</v>
      </c>
      <c r="AN1829" t="s">
        <v>1023</v>
      </c>
      <c r="AO1829">
        <v>0</v>
      </c>
      <c r="AP1829">
        <v>0</v>
      </c>
      <c r="AQ1829">
        <v>0</v>
      </c>
      <c r="AR1829">
        <v>0</v>
      </c>
      <c r="AS1829">
        <v>0.91</v>
      </c>
      <c r="AT1829">
        <v>0.81</v>
      </c>
      <c r="AU1829">
        <v>1.4750000000000001</v>
      </c>
      <c r="AV1829">
        <v>150</v>
      </c>
      <c r="AW1829">
        <v>133</v>
      </c>
      <c r="AX1829">
        <v>138</v>
      </c>
    </row>
    <row r="1830" spans="1:50">
      <c r="A1830" s="22">
        <v>43144</v>
      </c>
      <c r="B1830">
        <v>345</v>
      </c>
      <c r="C1830">
        <v>345</v>
      </c>
      <c r="D1830">
        <v>332</v>
      </c>
      <c r="E1830">
        <v>335</v>
      </c>
      <c r="F1830" s="22">
        <v>43145</v>
      </c>
      <c r="G1830">
        <v>339</v>
      </c>
      <c r="H1830">
        <v>341</v>
      </c>
      <c r="I1830">
        <v>315</v>
      </c>
      <c r="J1830">
        <v>328</v>
      </c>
      <c r="K1830" s="22">
        <v>43146</v>
      </c>
      <c r="L1830">
        <v>336</v>
      </c>
      <c r="M1830">
        <v>0.92</v>
      </c>
      <c r="N1830" s="8" t="str">
        <f>IF(AND(AM1830=1,AC1830&lt;-0.005,AE1830&gt;O$1),R1830,"")</f>
        <v/>
      </c>
      <c r="O1830" s="8">
        <f t="shared" si="147"/>
        <v>178103.6819524758</v>
      </c>
      <c r="P1830" s="8" t="str">
        <f t="shared" si="151"/>
        <v/>
      </c>
      <c r="Q1830" s="8">
        <f t="shared" si="148"/>
        <v>342373.56132636621</v>
      </c>
      <c r="R1830" s="8">
        <f t="shared" si="149"/>
        <v>-4424.7787610619534</v>
      </c>
      <c r="S1830" s="8">
        <f t="shared" si="150"/>
        <v>668908.75645788433</v>
      </c>
      <c r="U1830" s="25">
        <v>43146.320324074077</v>
      </c>
      <c r="V1830">
        <v>48</v>
      </c>
      <c r="W1830">
        <v>3807</v>
      </c>
      <c r="X1830" t="s">
        <v>1082</v>
      </c>
      <c r="Y1830" t="s">
        <v>960</v>
      </c>
      <c r="Z1830" s="25">
        <v>43145.994444444441</v>
      </c>
      <c r="AA1830">
        <v>339</v>
      </c>
      <c r="AB1830">
        <v>11</v>
      </c>
      <c r="AC1830" s="24">
        <v>3.3500000000000002E-2</v>
      </c>
      <c r="AD1830">
        <v>4400</v>
      </c>
      <c r="AE1830">
        <v>1497850</v>
      </c>
      <c r="AF1830" s="22">
        <v>43145</v>
      </c>
      <c r="AG1830">
        <v>339</v>
      </c>
      <c r="AH1830">
        <v>328</v>
      </c>
      <c r="AI1830" s="22">
        <v>43146</v>
      </c>
      <c r="AJ1830">
        <v>336</v>
      </c>
      <c r="AK1830">
        <v>339</v>
      </c>
      <c r="AM1830">
        <v>1</v>
      </c>
      <c r="AN1830" t="s">
        <v>1023</v>
      </c>
      <c r="AO1830">
        <v>4.1900000000000004</v>
      </c>
      <c r="AP1830" t="s">
        <v>956</v>
      </c>
      <c r="AQ1830">
        <v>0.25</v>
      </c>
      <c r="AR1830">
        <v>0.19</v>
      </c>
      <c r="AS1830">
        <v>0.92</v>
      </c>
      <c r="AT1830">
        <v>0.93</v>
      </c>
      <c r="AU1830">
        <v>1.2509999999999999</v>
      </c>
      <c r="AV1830">
        <v>343</v>
      </c>
      <c r="AW1830">
        <v>327</v>
      </c>
      <c r="AX1830">
        <v>339</v>
      </c>
    </row>
    <row r="1831" spans="1:50">
      <c r="A1831" s="22">
        <v>43144</v>
      </c>
      <c r="B1831">
        <v>1538</v>
      </c>
      <c r="C1831">
        <v>1559</v>
      </c>
      <c r="D1831">
        <v>1468</v>
      </c>
      <c r="E1831">
        <v>1502</v>
      </c>
      <c r="F1831" s="22">
        <v>43145</v>
      </c>
      <c r="G1831">
        <v>1650</v>
      </c>
      <c r="H1831">
        <v>1768</v>
      </c>
      <c r="I1831">
        <v>1621</v>
      </c>
      <c r="J1831">
        <v>1752</v>
      </c>
      <c r="K1831" s="22">
        <v>43146</v>
      </c>
      <c r="L1831">
        <v>1750</v>
      </c>
      <c r="M1831">
        <v>0.9</v>
      </c>
      <c r="N1831" s="8" t="str">
        <f>IF(AND(AM1831=1,AC1831&lt;-0.005,AE1831&gt;O$1),R1831,"")</f>
        <v/>
      </c>
      <c r="O1831" s="8">
        <f t="shared" si="147"/>
        <v>178103.6819524758</v>
      </c>
      <c r="P1831" s="8" t="str">
        <f t="shared" si="151"/>
        <v/>
      </c>
      <c r="Q1831" s="8">
        <f t="shared" si="148"/>
        <v>342373.56132636621</v>
      </c>
      <c r="R1831" s="8">
        <f t="shared" si="149"/>
        <v>9906.7599067599313</v>
      </c>
      <c r="S1831" s="8">
        <f t="shared" si="150"/>
        <v>678815.51636464428</v>
      </c>
      <c r="U1831" s="25">
        <v>43146.320324074077</v>
      </c>
      <c r="V1831">
        <v>49</v>
      </c>
      <c r="W1831">
        <v>5301</v>
      </c>
      <c r="X1831" t="s">
        <v>1050</v>
      </c>
      <c r="Y1831" t="s">
        <v>962</v>
      </c>
      <c r="Z1831" s="25">
        <v>43145.995833333334</v>
      </c>
      <c r="AA1831">
        <v>1750</v>
      </c>
      <c r="AB1831">
        <v>-2</v>
      </c>
      <c r="AC1831" s="24">
        <v>-1.1000000000000001E-3</v>
      </c>
      <c r="AD1831">
        <v>4200</v>
      </c>
      <c r="AE1831">
        <v>7373600</v>
      </c>
      <c r="AF1831" s="22">
        <v>43145</v>
      </c>
      <c r="AG1831">
        <v>1650</v>
      </c>
      <c r="AH1831">
        <v>1752</v>
      </c>
      <c r="AI1831" s="22">
        <v>43146</v>
      </c>
      <c r="AJ1831">
        <v>1750</v>
      </c>
      <c r="AK1831">
        <v>1716</v>
      </c>
      <c r="AM1831">
        <v>1</v>
      </c>
      <c r="AN1831">
        <v>0.15</v>
      </c>
      <c r="AO1831">
        <v>4.1100000000000003</v>
      </c>
      <c r="AP1831">
        <v>1.37</v>
      </c>
      <c r="AQ1831">
        <v>0.03</v>
      </c>
      <c r="AR1831">
        <v>0.56999999999999995</v>
      </c>
      <c r="AS1831">
        <v>0.9</v>
      </c>
      <c r="AT1831">
        <v>1.04</v>
      </c>
      <c r="AU1831">
        <v>1.052</v>
      </c>
      <c r="AV1831">
        <v>1778</v>
      </c>
      <c r="AW1831">
        <v>1666</v>
      </c>
      <c r="AX1831">
        <v>1716</v>
      </c>
    </row>
    <row r="1832" spans="1:50">
      <c r="A1832" s="22">
        <v>43144</v>
      </c>
      <c r="B1832">
        <v>10630</v>
      </c>
      <c r="C1832">
        <v>10630</v>
      </c>
      <c r="D1832">
        <v>10140</v>
      </c>
      <c r="E1832">
        <v>10180</v>
      </c>
      <c r="F1832" s="22">
        <v>43145</v>
      </c>
      <c r="G1832">
        <v>10200</v>
      </c>
      <c r="H1832">
        <v>10300</v>
      </c>
      <c r="I1832">
        <v>9890</v>
      </c>
      <c r="J1832">
        <v>10100</v>
      </c>
      <c r="K1832" s="22">
        <v>43146</v>
      </c>
      <c r="L1832">
        <v>10320</v>
      </c>
      <c r="M1832">
        <v>0.84</v>
      </c>
      <c r="N1832" s="8" t="str">
        <f>IF(AND(AM1832=1,AC1832&lt;-0.005,AE1832&gt;O$1),R1832,"")</f>
        <v/>
      </c>
      <c r="O1832" s="8">
        <f t="shared" si="147"/>
        <v>178103.6819524758</v>
      </c>
      <c r="P1832" s="8" t="str">
        <f t="shared" si="151"/>
        <v/>
      </c>
      <c r="Q1832" s="8">
        <f t="shared" si="148"/>
        <v>342373.56132636621</v>
      </c>
      <c r="R1832" s="8">
        <f t="shared" si="149"/>
        <v>-5273.2502396932168</v>
      </c>
      <c r="S1832" s="8">
        <f t="shared" si="150"/>
        <v>673542.26612495107</v>
      </c>
      <c r="U1832" s="25">
        <v>43146.320324074077</v>
      </c>
      <c r="V1832">
        <v>50</v>
      </c>
      <c r="W1832">
        <v>1458</v>
      </c>
      <c r="X1832" t="s">
        <v>1186</v>
      </c>
      <c r="Y1832" t="s">
        <v>954</v>
      </c>
      <c r="Z1832" s="25">
        <v>43145.997916666667</v>
      </c>
      <c r="AA1832">
        <v>10055</v>
      </c>
      <c r="AB1832">
        <v>-45</v>
      </c>
      <c r="AC1832" s="24">
        <v>-4.4999999999999997E-3</v>
      </c>
      <c r="AD1832">
        <v>4180</v>
      </c>
      <c r="AE1832">
        <v>42361645</v>
      </c>
      <c r="AF1832" s="22">
        <v>43145</v>
      </c>
      <c r="AG1832">
        <v>10200</v>
      </c>
      <c r="AH1832">
        <v>10100</v>
      </c>
      <c r="AI1832" s="22">
        <v>43146</v>
      </c>
      <c r="AJ1832">
        <v>10320</v>
      </c>
      <c r="AK1832">
        <v>10430</v>
      </c>
      <c r="AM1832">
        <v>1</v>
      </c>
      <c r="AN1832">
        <v>5</v>
      </c>
      <c r="AO1832" s="26">
        <v>3.5000000000000001E-3</v>
      </c>
      <c r="AQ1832">
        <v>0</v>
      </c>
      <c r="AR1832">
        <v>0</v>
      </c>
      <c r="AS1832">
        <v>0.84</v>
      </c>
      <c r="AT1832">
        <v>0.86</v>
      </c>
      <c r="AU1832">
        <v>0.80100000000000005</v>
      </c>
      <c r="AV1832">
        <v>10510</v>
      </c>
      <c r="AW1832">
        <v>10250</v>
      </c>
      <c r="AX1832">
        <v>10430</v>
      </c>
    </row>
    <row r="1833" spans="1:50">
      <c r="A1833" s="22">
        <v>43145</v>
      </c>
      <c r="B1833">
        <v>1439</v>
      </c>
      <c r="C1833">
        <v>1483</v>
      </c>
      <c r="D1833">
        <v>1423</v>
      </c>
      <c r="E1833">
        <v>1455</v>
      </c>
      <c r="F1833" s="22">
        <v>43146</v>
      </c>
      <c r="G1833">
        <v>1420</v>
      </c>
      <c r="H1833">
        <v>1432</v>
      </c>
      <c r="I1833">
        <v>1395</v>
      </c>
      <c r="J1833">
        <v>1409</v>
      </c>
      <c r="K1833" s="22">
        <v>43147</v>
      </c>
      <c r="L1833">
        <v>1395</v>
      </c>
      <c r="M1833">
        <v>1.1599999999999999</v>
      </c>
      <c r="N1833" s="8" t="str">
        <f>IF(AND(AM1833=1,AC1833&lt;-0.005,AE1833&gt;O$1),R1833,"")</f>
        <v/>
      </c>
      <c r="O1833" s="8">
        <f t="shared" si="147"/>
        <v>178103.6819524758</v>
      </c>
      <c r="P1833" s="8" t="str">
        <f t="shared" si="151"/>
        <v/>
      </c>
      <c r="Q1833" s="8">
        <f t="shared" si="148"/>
        <v>342373.56132636621</v>
      </c>
      <c r="R1833" s="8">
        <f t="shared" si="149"/>
        <v>6535.9477124182777</v>
      </c>
      <c r="S1833" s="8">
        <f t="shared" si="150"/>
        <v>680078.21383736935</v>
      </c>
      <c r="U1833" s="25">
        <v>43147.3200462963</v>
      </c>
      <c r="V1833">
        <v>1</v>
      </c>
      <c r="W1833">
        <v>1357</v>
      </c>
      <c r="X1833" t="s">
        <v>1056</v>
      </c>
      <c r="Y1833" t="s">
        <v>954</v>
      </c>
      <c r="Z1833" s="25">
        <v>43146.995138888888</v>
      </c>
      <c r="AA1833">
        <v>1403</v>
      </c>
      <c r="AB1833">
        <v>-6</v>
      </c>
      <c r="AC1833" s="24">
        <v>-4.3E-3</v>
      </c>
      <c r="AD1833">
        <v>488970</v>
      </c>
      <c r="AE1833">
        <v>683916535</v>
      </c>
      <c r="AF1833" s="22">
        <v>43146</v>
      </c>
      <c r="AG1833">
        <v>1420</v>
      </c>
      <c r="AH1833">
        <v>1409</v>
      </c>
      <c r="AI1833" s="22">
        <v>43147</v>
      </c>
      <c r="AJ1833">
        <v>1395</v>
      </c>
      <c r="AK1833">
        <v>1377</v>
      </c>
      <c r="AM1833">
        <v>1</v>
      </c>
      <c r="AN1833">
        <v>0</v>
      </c>
      <c r="AO1833" s="26">
        <v>8.0000000000000002E-3</v>
      </c>
      <c r="AQ1833">
        <v>1</v>
      </c>
      <c r="AR1833">
        <v>1</v>
      </c>
      <c r="AS1833">
        <v>1.1599999999999999</v>
      </c>
      <c r="AT1833">
        <v>1.1200000000000001</v>
      </c>
      <c r="AU1833">
        <v>1.758</v>
      </c>
      <c r="AV1833">
        <v>1405</v>
      </c>
      <c r="AW1833">
        <v>1357</v>
      </c>
      <c r="AX1833">
        <v>1377</v>
      </c>
    </row>
    <row r="1834" spans="1:50">
      <c r="A1834" s="22">
        <v>43145</v>
      </c>
      <c r="B1834">
        <v>201</v>
      </c>
      <c r="C1834">
        <v>205</v>
      </c>
      <c r="D1834">
        <v>198</v>
      </c>
      <c r="E1834">
        <v>198</v>
      </c>
      <c r="F1834" s="22">
        <v>43146</v>
      </c>
      <c r="G1834">
        <v>248</v>
      </c>
      <c r="H1834">
        <v>248</v>
      </c>
      <c r="I1834">
        <v>248</v>
      </c>
      <c r="J1834">
        <v>248</v>
      </c>
      <c r="K1834" s="22">
        <v>43147</v>
      </c>
      <c r="L1834">
        <v>262</v>
      </c>
      <c r="M1834">
        <v>0.94</v>
      </c>
      <c r="N1834" s="8" t="str">
        <f>IF(AND(AM1834=1,AC1834&lt;-0.005,AE1834&gt;O$1),R1834,"")</f>
        <v/>
      </c>
      <c r="O1834" s="8">
        <f t="shared" si="147"/>
        <v>178103.6819524758</v>
      </c>
      <c r="P1834" s="8" t="str">
        <f t="shared" si="151"/>
        <v/>
      </c>
      <c r="Q1834" s="8">
        <f t="shared" si="148"/>
        <v>342373.56132636621</v>
      </c>
      <c r="R1834" s="8">
        <f t="shared" si="149"/>
        <v>34693.877551020378</v>
      </c>
      <c r="S1834" s="8">
        <f t="shared" si="150"/>
        <v>680078.21383736935</v>
      </c>
      <c r="U1834" s="25">
        <v>43147.3200462963</v>
      </c>
      <c r="V1834">
        <v>3</v>
      </c>
      <c r="W1834">
        <v>7834</v>
      </c>
      <c r="X1834" t="s">
        <v>578</v>
      </c>
      <c r="Y1834" t="s">
        <v>960</v>
      </c>
      <c r="Z1834" s="25">
        <v>43146.997916666667</v>
      </c>
      <c r="AA1834">
        <v>282.89999999999998</v>
      </c>
      <c r="AB1834">
        <v>34.9</v>
      </c>
      <c r="AC1834" s="24">
        <v>0.14069999999999999</v>
      </c>
      <c r="AD1834">
        <v>130900</v>
      </c>
      <c r="AE1834">
        <v>36228250</v>
      </c>
      <c r="AF1834" s="22">
        <v>43146</v>
      </c>
      <c r="AG1834">
        <v>248</v>
      </c>
      <c r="AH1834">
        <v>248</v>
      </c>
      <c r="AI1834" s="22">
        <v>43147</v>
      </c>
      <c r="AJ1834">
        <v>262</v>
      </c>
      <c r="AK1834">
        <v>245</v>
      </c>
      <c r="AM1834">
        <v>2</v>
      </c>
      <c r="AN1834" t="s">
        <v>1023</v>
      </c>
      <c r="AO1834">
        <v>0</v>
      </c>
      <c r="AP1834">
        <v>0</v>
      </c>
      <c r="AQ1834">
        <v>0.12</v>
      </c>
      <c r="AR1834">
        <v>0.12</v>
      </c>
      <c r="AS1834">
        <v>0.94</v>
      </c>
      <c r="AT1834">
        <v>0.96</v>
      </c>
      <c r="AU1834">
        <v>1.0780000000000001</v>
      </c>
      <c r="AV1834">
        <v>263</v>
      </c>
      <c r="AW1834">
        <v>245</v>
      </c>
      <c r="AX1834">
        <v>245</v>
      </c>
    </row>
    <row r="1835" spans="1:50">
      <c r="A1835" s="22">
        <v>43145</v>
      </c>
      <c r="B1835">
        <v>815</v>
      </c>
      <c r="C1835">
        <v>839</v>
      </c>
      <c r="D1835">
        <v>785</v>
      </c>
      <c r="E1835">
        <v>806</v>
      </c>
      <c r="F1835" s="22">
        <v>43146</v>
      </c>
      <c r="G1835">
        <v>656</v>
      </c>
      <c r="H1835">
        <v>656</v>
      </c>
      <c r="I1835">
        <v>656</v>
      </c>
      <c r="J1835">
        <v>656</v>
      </c>
      <c r="K1835" s="22">
        <v>43147</v>
      </c>
      <c r="L1835">
        <v>596</v>
      </c>
      <c r="M1835">
        <v>0.88</v>
      </c>
      <c r="N1835" s="8" t="str">
        <f>IF(AND(AM1835=1,AC1835&lt;-0.005,AE1835&gt;O$1),R1835,"")</f>
        <v/>
      </c>
      <c r="O1835" s="8">
        <f t="shared" si="147"/>
        <v>178103.6819524758</v>
      </c>
      <c r="P1835" s="8" t="str">
        <f t="shared" si="151"/>
        <v/>
      </c>
      <c r="Q1835" s="8">
        <f t="shared" si="148"/>
        <v>342373.56132636621</v>
      </c>
      <c r="R1835" s="8">
        <f t="shared" si="149"/>
        <v>-32915.360501567404</v>
      </c>
      <c r="S1835" s="8">
        <f t="shared" si="150"/>
        <v>680078.21383736935</v>
      </c>
      <c r="U1835" s="25">
        <v>43147.3200462963</v>
      </c>
      <c r="V1835">
        <v>6</v>
      </c>
      <c r="W1835">
        <v>7782</v>
      </c>
      <c r="X1835" t="s">
        <v>1371</v>
      </c>
      <c r="Y1835" t="s">
        <v>962</v>
      </c>
      <c r="Z1835" s="25">
        <v>43146.997916666667</v>
      </c>
      <c r="AA1835">
        <v>590</v>
      </c>
      <c r="AB1835">
        <v>-66</v>
      </c>
      <c r="AC1835" s="24">
        <v>-0.10059999999999999</v>
      </c>
      <c r="AD1835">
        <v>46300</v>
      </c>
      <c r="AE1835">
        <v>27310040</v>
      </c>
      <c r="AF1835" s="22">
        <v>43146</v>
      </c>
      <c r="AG1835">
        <v>656</v>
      </c>
      <c r="AH1835">
        <v>656</v>
      </c>
      <c r="AI1835" s="22">
        <v>43147</v>
      </c>
      <c r="AJ1835">
        <v>596</v>
      </c>
      <c r="AK1835">
        <v>638</v>
      </c>
      <c r="AM1835">
        <v>2</v>
      </c>
      <c r="AN1835" t="s">
        <v>1023</v>
      </c>
      <c r="AO1835">
        <v>0</v>
      </c>
      <c r="AP1835">
        <v>1.49</v>
      </c>
      <c r="AQ1835">
        <v>0.03</v>
      </c>
      <c r="AR1835">
        <v>0.1</v>
      </c>
      <c r="AS1835">
        <v>0.88</v>
      </c>
      <c r="AT1835">
        <v>0.85</v>
      </c>
      <c r="AU1835">
        <v>1.1930000000000001</v>
      </c>
      <c r="AV1835">
        <v>664</v>
      </c>
      <c r="AW1835">
        <v>596</v>
      </c>
      <c r="AX1835">
        <v>638</v>
      </c>
    </row>
    <row r="1836" spans="1:50">
      <c r="A1836" s="22">
        <v>43145</v>
      </c>
      <c r="B1836">
        <v>470</v>
      </c>
      <c r="C1836">
        <v>478</v>
      </c>
      <c r="D1836">
        <v>451</v>
      </c>
      <c r="E1836">
        <v>456</v>
      </c>
      <c r="F1836" s="22">
        <v>43146</v>
      </c>
      <c r="G1836">
        <v>536</v>
      </c>
      <c r="H1836">
        <v>536</v>
      </c>
      <c r="I1836">
        <v>515</v>
      </c>
      <c r="J1836">
        <v>536</v>
      </c>
      <c r="K1836" s="22">
        <v>43147</v>
      </c>
      <c r="L1836">
        <v>616</v>
      </c>
      <c r="M1836">
        <v>0.91</v>
      </c>
      <c r="N1836" s="8" t="str">
        <f>IF(AND(AM1836=1,AC1836&lt;-0.005,AE1836&gt;O$1),R1836,"")</f>
        <v/>
      </c>
      <c r="O1836" s="8">
        <f t="shared" si="147"/>
        <v>178103.6819524758</v>
      </c>
      <c r="P1836" s="8" t="str">
        <f t="shared" si="151"/>
        <v/>
      </c>
      <c r="Q1836" s="8">
        <f t="shared" si="148"/>
        <v>342373.56132636621</v>
      </c>
      <c r="R1836" s="8">
        <f t="shared" si="149"/>
        <v>4918.0327868852955</v>
      </c>
      <c r="S1836" s="8">
        <f t="shared" si="150"/>
        <v>680078.21383736935</v>
      </c>
      <c r="U1836" s="25">
        <v>43147.3200462963</v>
      </c>
      <c r="V1836">
        <v>7</v>
      </c>
      <c r="W1836">
        <v>7776</v>
      </c>
      <c r="X1836" t="s">
        <v>1108</v>
      </c>
      <c r="Y1836" t="s">
        <v>960</v>
      </c>
      <c r="Z1836" s="25">
        <v>43146.998611111114</v>
      </c>
      <c r="AA1836">
        <v>623</v>
      </c>
      <c r="AB1836">
        <v>87</v>
      </c>
      <c r="AC1836" s="24">
        <v>0.1623</v>
      </c>
      <c r="AD1836">
        <v>38300</v>
      </c>
      <c r="AE1836">
        <v>23916350</v>
      </c>
      <c r="AF1836" s="22">
        <v>43146</v>
      </c>
      <c r="AG1836">
        <v>536</v>
      </c>
      <c r="AH1836">
        <v>536</v>
      </c>
      <c r="AI1836" s="22">
        <v>43147</v>
      </c>
      <c r="AJ1836">
        <v>616</v>
      </c>
      <c r="AK1836">
        <v>610</v>
      </c>
      <c r="AM1836">
        <v>2</v>
      </c>
      <c r="AN1836" t="s">
        <v>1023</v>
      </c>
      <c r="AO1836">
        <v>0</v>
      </c>
      <c r="AP1836">
        <v>0</v>
      </c>
      <c r="AQ1836">
        <v>0.05</v>
      </c>
      <c r="AR1836">
        <v>0.18</v>
      </c>
      <c r="AS1836">
        <v>0.91</v>
      </c>
      <c r="AT1836">
        <v>0.95</v>
      </c>
      <c r="AU1836">
        <v>0.86</v>
      </c>
      <c r="AV1836">
        <v>636</v>
      </c>
      <c r="AW1836">
        <v>572</v>
      </c>
      <c r="AX1836">
        <v>610</v>
      </c>
    </row>
    <row r="1837" spans="1:50">
      <c r="A1837" s="22">
        <v>43145</v>
      </c>
      <c r="B1837">
        <v>903</v>
      </c>
      <c r="C1837">
        <v>938</v>
      </c>
      <c r="D1837">
        <v>806</v>
      </c>
      <c r="E1837">
        <v>875</v>
      </c>
      <c r="F1837" s="22">
        <v>43146</v>
      </c>
      <c r="G1837">
        <v>850</v>
      </c>
      <c r="H1837">
        <v>911</v>
      </c>
      <c r="I1837">
        <v>831</v>
      </c>
      <c r="J1837">
        <v>903</v>
      </c>
      <c r="K1837" s="22">
        <v>43147</v>
      </c>
      <c r="L1837">
        <v>914</v>
      </c>
      <c r="M1837">
        <v>0.94</v>
      </c>
      <c r="N1837" s="8" t="str">
        <f>IF(AND(AM1837=1,AC1837&lt;-0.005,AE1837&gt;O$1),R1837,"")</f>
        <v/>
      </c>
      <c r="O1837" s="8">
        <f t="shared" si="147"/>
        <v>178103.6819524758</v>
      </c>
      <c r="P1837" s="8" t="str">
        <f t="shared" si="151"/>
        <v/>
      </c>
      <c r="Q1837" s="8">
        <f t="shared" si="148"/>
        <v>342373.56132636621</v>
      </c>
      <c r="R1837" s="8">
        <f t="shared" si="149"/>
        <v>12331.838565022401</v>
      </c>
      <c r="S1837" s="8">
        <f t="shared" si="150"/>
        <v>680078.21383736935</v>
      </c>
      <c r="U1837" s="25">
        <v>43147.3200462963</v>
      </c>
      <c r="V1837">
        <v>10</v>
      </c>
      <c r="W1837">
        <v>3825</v>
      </c>
      <c r="X1837" t="s">
        <v>1069</v>
      </c>
      <c r="Y1837" t="s">
        <v>954</v>
      </c>
      <c r="Z1837" s="25">
        <v>43146.998611111114</v>
      </c>
      <c r="AA1837">
        <v>908</v>
      </c>
      <c r="AB1837">
        <v>5</v>
      </c>
      <c r="AC1837" s="24">
        <v>5.4999999999999997E-3</v>
      </c>
      <c r="AD1837">
        <v>24600</v>
      </c>
      <c r="AE1837">
        <v>22354500</v>
      </c>
      <c r="AF1837" s="22">
        <v>43146</v>
      </c>
      <c r="AG1837">
        <v>850</v>
      </c>
      <c r="AH1837">
        <v>903</v>
      </c>
      <c r="AI1837" s="22">
        <v>43147</v>
      </c>
      <c r="AJ1837">
        <v>914</v>
      </c>
      <c r="AK1837">
        <v>892</v>
      </c>
      <c r="AM1837">
        <v>2</v>
      </c>
      <c r="AN1837" t="s">
        <v>1023</v>
      </c>
      <c r="AO1837">
        <v>532.11</v>
      </c>
      <c r="AP1837" t="s">
        <v>956</v>
      </c>
      <c r="AQ1837">
        <v>0.32</v>
      </c>
      <c r="AR1837">
        <v>0.32</v>
      </c>
      <c r="AS1837">
        <v>0.94</v>
      </c>
      <c r="AT1837">
        <v>0.98</v>
      </c>
      <c r="AU1837">
        <v>2.46</v>
      </c>
      <c r="AV1837">
        <v>935</v>
      </c>
      <c r="AW1837">
        <v>869</v>
      </c>
      <c r="AX1837">
        <v>892</v>
      </c>
    </row>
    <row r="1838" spans="1:50">
      <c r="A1838" s="22">
        <v>43145</v>
      </c>
      <c r="B1838">
        <v>2738</v>
      </c>
      <c r="C1838">
        <v>2751</v>
      </c>
      <c r="D1838">
        <v>2653</v>
      </c>
      <c r="E1838">
        <v>2718</v>
      </c>
      <c r="F1838" s="22">
        <v>43146</v>
      </c>
      <c r="G1838">
        <v>2218</v>
      </c>
      <c r="H1838">
        <v>2218</v>
      </c>
      <c r="I1838">
        <v>2218</v>
      </c>
      <c r="J1838">
        <v>2218</v>
      </c>
      <c r="K1838" s="22">
        <v>43147</v>
      </c>
      <c r="L1838">
        <v>1728</v>
      </c>
      <c r="M1838">
        <v>0.89</v>
      </c>
      <c r="N1838" s="8" t="str">
        <f>IF(AND(AM1838=1,AC1838&lt;-0.005,AE1838&gt;O$1),R1838,"")</f>
        <v/>
      </c>
      <c r="O1838" s="8">
        <f t="shared" si="147"/>
        <v>178103.6819524758</v>
      </c>
      <c r="P1838" s="8" t="str">
        <f t="shared" si="151"/>
        <v/>
      </c>
      <c r="Q1838" s="8">
        <f t="shared" si="148"/>
        <v>342373.56132636621</v>
      </c>
      <c r="R1838" s="8">
        <f t="shared" si="149"/>
        <v>2910.3608847497185</v>
      </c>
      <c r="S1838" s="8">
        <f t="shared" si="150"/>
        <v>680078.21383736935</v>
      </c>
      <c r="U1838" s="25">
        <v>43147.3200462963</v>
      </c>
      <c r="V1838">
        <v>11</v>
      </c>
      <c r="W1838">
        <v>4235</v>
      </c>
      <c r="X1838" t="s">
        <v>1479</v>
      </c>
      <c r="Y1838" t="s">
        <v>960</v>
      </c>
      <c r="Z1838" s="25">
        <v>43146.993750000001</v>
      </c>
      <c r="AA1838">
        <v>1855</v>
      </c>
      <c r="AB1838">
        <v>-363</v>
      </c>
      <c r="AC1838" s="24">
        <v>-0.16370000000000001</v>
      </c>
      <c r="AD1838">
        <v>24300</v>
      </c>
      <c r="AE1838">
        <v>44867300</v>
      </c>
      <c r="AF1838" s="22">
        <v>43146</v>
      </c>
      <c r="AG1838">
        <v>2218</v>
      </c>
      <c r="AH1838">
        <v>2218</v>
      </c>
      <c r="AI1838" s="22">
        <v>43147</v>
      </c>
      <c r="AJ1838">
        <v>1728</v>
      </c>
      <c r="AK1838">
        <v>1718</v>
      </c>
      <c r="AM1838">
        <v>2</v>
      </c>
      <c r="AN1838" t="s">
        <v>1023</v>
      </c>
      <c r="AO1838">
        <v>0</v>
      </c>
      <c r="AP1838">
        <v>0.66</v>
      </c>
      <c r="AQ1838">
        <v>0.05</v>
      </c>
      <c r="AR1838">
        <v>0.1</v>
      </c>
      <c r="AS1838">
        <v>0.89</v>
      </c>
      <c r="AT1838">
        <v>0.91</v>
      </c>
      <c r="AU1838">
        <v>1.2529999999999999</v>
      </c>
      <c r="AV1838">
        <v>1816</v>
      </c>
      <c r="AW1838">
        <v>1718</v>
      </c>
      <c r="AX1838">
        <v>1718</v>
      </c>
    </row>
    <row r="1839" spans="1:50">
      <c r="A1839" s="22">
        <v>43145</v>
      </c>
      <c r="B1839">
        <v>196.8</v>
      </c>
      <c r="C1839">
        <v>197.2</v>
      </c>
      <c r="D1839">
        <v>193.8</v>
      </c>
      <c r="E1839">
        <v>194.1</v>
      </c>
      <c r="F1839" s="22">
        <v>43146</v>
      </c>
      <c r="G1839">
        <v>197.1</v>
      </c>
      <c r="H1839">
        <v>198.1</v>
      </c>
      <c r="I1839">
        <v>196.2</v>
      </c>
      <c r="J1839">
        <v>196.3</v>
      </c>
      <c r="K1839" s="22">
        <v>43147</v>
      </c>
      <c r="L1839">
        <v>197.3</v>
      </c>
      <c r="M1839">
        <v>0.94</v>
      </c>
      <c r="N1839" s="8" t="str">
        <f>IF(AND(AM1839=1,AC1839&lt;-0.005,AE1839&gt;O$1),R1839,"")</f>
        <v/>
      </c>
      <c r="O1839" s="8">
        <f t="shared" si="147"/>
        <v>178103.6819524758</v>
      </c>
      <c r="P1839" s="8" t="str">
        <f t="shared" si="151"/>
        <v/>
      </c>
      <c r="Q1839" s="8">
        <f t="shared" si="148"/>
        <v>342373.56132636621</v>
      </c>
      <c r="R1839" s="8">
        <f t="shared" si="149"/>
        <v>-2772.1774193548154</v>
      </c>
      <c r="S1839" s="8">
        <f t="shared" si="150"/>
        <v>677306.03641801456</v>
      </c>
      <c r="U1839" s="25">
        <v>43147.3200462963</v>
      </c>
      <c r="V1839">
        <v>12</v>
      </c>
      <c r="W1839">
        <v>8411</v>
      </c>
      <c r="X1839" t="s">
        <v>1070</v>
      </c>
      <c r="Y1839" t="s">
        <v>962</v>
      </c>
      <c r="Z1839" s="25">
        <v>43146.998611111114</v>
      </c>
      <c r="AA1839">
        <v>198.2</v>
      </c>
      <c r="AB1839">
        <v>1.9</v>
      </c>
      <c r="AC1839" s="24">
        <v>9.7000000000000003E-3</v>
      </c>
      <c r="AD1839">
        <v>21000</v>
      </c>
      <c r="AE1839">
        <v>4154150</v>
      </c>
      <c r="AF1839" s="22">
        <v>43146</v>
      </c>
      <c r="AG1839">
        <v>197.1</v>
      </c>
      <c r="AH1839">
        <v>196.3</v>
      </c>
      <c r="AI1839" s="22">
        <v>43147</v>
      </c>
      <c r="AJ1839">
        <v>197.3</v>
      </c>
      <c r="AK1839">
        <v>198.4</v>
      </c>
      <c r="AM1839">
        <v>1</v>
      </c>
      <c r="AN1839" t="s">
        <v>1023</v>
      </c>
      <c r="AO1839">
        <v>4.83</v>
      </c>
      <c r="AP1839">
        <v>3.86</v>
      </c>
      <c r="AQ1839">
        <v>0</v>
      </c>
      <c r="AR1839">
        <v>0.1</v>
      </c>
      <c r="AS1839">
        <v>0.94</v>
      </c>
      <c r="AT1839">
        <v>0.96</v>
      </c>
      <c r="AU1839">
        <v>0.42099999999999999</v>
      </c>
      <c r="AV1839">
        <v>199.5</v>
      </c>
      <c r="AW1839">
        <v>197.1</v>
      </c>
      <c r="AX1839">
        <v>198.4</v>
      </c>
    </row>
    <row r="1840" spans="1:50">
      <c r="A1840" s="22">
        <v>43145</v>
      </c>
      <c r="B1840">
        <v>2100</v>
      </c>
      <c r="C1840">
        <v>2127</v>
      </c>
      <c r="D1840">
        <v>1825</v>
      </c>
      <c r="E1840">
        <v>1825</v>
      </c>
      <c r="F1840" s="22">
        <v>43146</v>
      </c>
      <c r="G1840">
        <v>1800</v>
      </c>
      <c r="H1840">
        <v>1891</v>
      </c>
      <c r="I1840">
        <v>1715</v>
      </c>
      <c r="J1840">
        <v>1810</v>
      </c>
      <c r="K1840" s="22">
        <v>43147</v>
      </c>
      <c r="L1840">
        <v>1849</v>
      </c>
      <c r="M1840">
        <v>1.07</v>
      </c>
      <c r="N1840" s="8" t="str">
        <f>IF(AND(AM1840=1,AC1840&lt;-0.005,AE1840&gt;O$1),R1840,"")</f>
        <v/>
      </c>
      <c r="O1840" s="8">
        <f t="shared" si="147"/>
        <v>178103.6819524758</v>
      </c>
      <c r="P1840" s="8" t="str">
        <f t="shared" si="151"/>
        <v/>
      </c>
      <c r="Q1840" s="8">
        <f t="shared" si="148"/>
        <v>342373.56132636621</v>
      </c>
      <c r="R1840" s="8">
        <f t="shared" si="149"/>
        <v>46717.918391484316</v>
      </c>
      <c r="S1840" s="8">
        <f t="shared" si="150"/>
        <v>677306.03641801456</v>
      </c>
      <c r="U1840" s="25">
        <v>43147.3200462963</v>
      </c>
      <c r="V1840">
        <v>13</v>
      </c>
      <c r="W1840">
        <v>4579</v>
      </c>
      <c r="X1840" t="s">
        <v>1313</v>
      </c>
      <c r="Y1840" t="s">
        <v>960</v>
      </c>
      <c r="Z1840" s="25">
        <v>43146.996527777781</v>
      </c>
      <c r="AA1840">
        <v>1835.1</v>
      </c>
      <c r="AB1840">
        <v>25.1</v>
      </c>
      <c r="AC1840" s="24">
        <v>1.3899999999999999E-2</v>
      </c>
      <c r="AD1840">
        <v>20800</v>
      </c>
      <c r="AE1840">
        <v>38345560</v>
      </c>
      <c r="AF1840" s="22">
        <v>43146</v>
      </c>
      <c r="AG1840">
        <v>1800</v>
      </c>
      <c r="AH1840">
        <v>1810</v>
      </c>
      <c r="AI1840" s="22">
        <v>43147</v>
      </c>
      <c r="AJ1840">
        <v>1849</v>
      </c>
      <c r="AK1840">
        <v>1691</v>
      </c>
      <c r="AM1840">
        <v>2</v>
      </c>
      <c r="AN1840" t="s">
        <v>1023</v>
      </c>
      <c r="AO1840">
        <v>813.58</v>
      </c>
      <c r="AP1840">
        <v>0</v>
      </c>
      <c r="AQ1840">
        <v>0.77</v>
      </c>
      <c r="AR1840">
        <v>0.93</v>
      </c>
      <c r="AS1840">
        <v>1.07</v>
      </c>
      <c r="AT1840">
        <v>1.57</v>
      </c>
      <c r="AU1840">
        <v>0.996</v>
      </c>
      <c r="AV1840">
        <v>1865</v>
      </c>
      <c r="AW1840">
        <v>1681</v>
      </c>
      <c r="AX1840">
        <v>1691</v>
      </c>
    </row>
    <row r="1841" spans="1:50">
      <c r="A1841" s="22">
        <v>43145</v>
      </c>
      <c r="B1841">
        <v>347</v>
      </c>
      <c r="C1841">
        <v>353</v>
      </c>
      <c r="D1841">
        <v>315</v>
      </c>
      <c r="E1841">
        <v>337</v>
      </c>
      <c r="F1841" s="22">
        <v>43146</v>
      </c>
      <c r="G1841">
        <v>341</v>
      </c>
      <c r="H1841">
        <v>349</v>
      </c>
      <c r="I1841">
        <v>320</v>
      </c>
      <c r="J1841">
        <v>320</v>
      </c>
      <c r="K1841" s="22">
        <v>43147</v>
      </c>
      <c r="L1841">
        <v>320</v>
      </c>
      <c r="M1841">
        <v>1.01</v>
      </c>
      <c r="N1841" s="8" t="str">
        <f>IF(AND(AM1841=1,AC1841&lt;-0.005,AE1841&gt;O$1),R1841,"")</f>
        <v/>
      </c>
      <c r="O1841" s="8">
        <f t="shared" si="147"/>
        <v>178103.6819524758</v>
      </c>
      <c r="P1841" s="8" t="str">
        <f t="shared" si="151"/>
        <v/>
      </c>
      <c r="Q1841" s="8">
        <f t="shared" si="148"/>
        <v>342373.56132636621</v>
      </c>
      <c r="R1841" s="8">
        <f t="shared" si="149"/>
        <v>-6172.839506172867</v>
      </c>
      <c r="S1841" s="8">
        <f t="shared" si="150"/>
        <v>677306.03641801456</v>
      </c>
      <c r="U1841" s="25">
        <v>43147.3200462963</v>
      </c>
      <c r="V1841">
        <v>14</v>
      </c>
      <c r="W1841">
        <v>3323</v>
      </c>
      <c r="X1841" t="s">
        <v>305</v>
      </c>
      <c r="Y1841" t="s">
        <v>960</v>
      </c>
      <c r="Z1841" s="25">
        <v>43146.990972222222</v>
      </c>
      <c r="AA1841">
        <v>321</v>
      </c>
      <c r="AB1841">
        <v>1</v>
      </c>
      <c r="AC1841" s="24">
        <v>3.0999999999999999E-3</v>
      </c>
      <c r="AD1841">
        <v>20700</v>
      </c>
      <c r="AE1841">
        <v>6628360</v>
      </c>
      <c r="AF1841" s="22">
        <v>43146</v>
      </c>
      <c r="AG1841">
        <v>341</v>
      </c>
      <c r="AH1841">
        <v>320</v>
      </c>
      <c r="AI1841" s="22">
        <v>43147</v>
      </c>
      <c r="AJ1841">
        <v>320</v>
      </c>
      <c r="AK1841">
        <v>324</v>
      </c>
      <c r="AM1841">
        <v>2</v>
      </c>
      <c r="AN1841" t="s">
        <v>1023</v>
      </c>
      <c r="AO1841">
        <v>3149.33</v>
      </c>
      <c r="AP1841">
        <v>0.45</v>
      </c>
      <c r="AQ1841">
        <v>0.42</v>
      </c>
      <c r="AR1841">
        <v>0.71</v>
      </c>
      <c r="AS1841">
        <v>1.01</v>
      </c>
      <c r="AT1841">
        <v>1.65</v>
      </c>
      <c r="AU1841">
        <v>1.3919999999999999</v>
      </c>
      <c r="AV1841">
        <v>335</v>
      </c>
      <c r="AW1841">
        <v>311</v>
      </c>
      <c r="AX1841">
        <v>324</v>
      </c>
    </row>
    <row r="1842" spans="1:50">
      <c r="A1842" s="22">
        <v>43145</v>
      </c>
      <c r="B1842">
        <v>17950</v>
      </c>
      <c r="C1842">
        <v>18140</v>
      </c>
      <c r="D1842">
        <v>17420</v>
      </c>
      <c r="E1842">
        <v>17770</v>
      </c>
      <c r="F1842" s="22">
        <v>43146</v>
      </c>
      <c r="G1842">
        <v>18170</v>
      </c>
      <c r="H1842">
        <v>18500</v>
      </c>
      <c r="I1842">
        <v>18030</v>
      </c>
      <c r="J1842">
        <v>18310</v>
      </c>
      <c r="K1842" s="22">
        <v>43147</v>
      </c>
      <c r="L1842">
        <v>18490</v>
      </c>
      <c r="M1842">
        <v>0.84</v>
      </c>
      <c r="N1842" s="8" t="str">
        <f>IF(AND(AM1842=1,AC1842&lt;-0.005,AE1842&gt;O$1),R1842,"")</f>
        <v/>
      </c>
      <c r="O1842" s="8">
        <f t="shared" si="147"/>
        <v>178103.6819524758</v>
      </c>
      <c r="P1842" s="8" t="str">
        <f t="shared" si="151"/>
        <v/>
      </c>
      <c r="Q1842" s="8">
        <f t="shared" si="148"/>
        <v>342373.56132636621</v>
      </c>
      <c r="R1842" s="8">
        <f t="shared" si="149"/>
        <v>-6143.1623931623717</v>
      </c>
      <c r="S1842" s="8">
        <f t="shared" si="150"/>
        <v>671162.87402485218</v>
      </c>
      <c r="U1842" s="25">
        <v>43147.3200462963</v>
      </c>
      <c r="V1842">
        <v>15</v>
      </c>
      <c r="W1842">
        <v>1570</v>
      </c>
      <c r="X1842" t="s">
        <v>1041</v>
      </c>
      <c r="Y1842" t="s">
        <v>954</v>
      </c>
      <c r="Z1842" s="25">
        <v>43146.998611111114</v>
      </c>
      <c r="AA1842">
        <v>18450</v>
      </c>
      <c r="AB1842">
        <v>140</v>
      </c>
      <c r="AC1842" s="24">
        <v>7.6E-3</v>
      </c>
      <c r="AD1842">
        <v>18720</v>
      </c>
      <c r="AE1842">
        <v>345781436</v>
      </c>
      <c r="AF1842" s="22">
        <v>43146</v>
      </c>
      <c r="AG1842">
        <v>18170</v>
      </c>
      <c r="AH1842">
        <v>18310</v>
      </c>
      <c r="AI1842" s="22">
        <v>43147</v>
      </c>
      <c r="AJ1842">
        <v>18490</v>
      </c>
      <c r="AK1842">
        <v>18720</v>
      </c>
      <c r="AM1842">
        <v>1</v>
      </c>
      <c r="AN1842">
        <v>0</v>
      </c>
      <c r="AO1842" s="26">
        <v>8.0000000000000002E-3</v>
      </c>
      <c r="AQ1842">
        <v>0</v>
      </c>
      <c r="AR1842">
        <v>0</v>
      </c>
      <c r="AS1842">
        <v>0.84</v>
      </c>
      <c r="AT1842">
        <v>0.86</v>
      </c>
      <c r="AU1842">
        <v>0.79900000000000004</v>
      </c>
      <c r="AV1842">
        <v>18990</v>
      </c>
      <c r="AW1842">
        <v>18380</v>
      </c>
      <c r="AX1842">
        <v>18720</v>
      </c>
    </row>
    <row r="1843" spans="1:50">
      <c r="A1843" s="22">
        <v>43145</v>
      </c>
      <c r="B1843">
        <v>1555</v>
      </c>
      <c r="C1843">
        <v>1562</v>
      </c>
      <c r="D1843">
        <v>1540</v>
      </c>
      <c r="E1843">
        <v>1553</v>
      </c>
      <c r="F1843" s="22">
        <v>43146</v>
      </c>
      <c r="G1843">
        <v>1500</v>
      </c>
      <c r="H1843">
        <v>1503</v>
      </c>
      <c r="I1843">
        <v>1424</v>
      </c>
      <c r="J1843">
        <v>1425</v>
      </c>
      <c r="K1843" s="22">
        <v>43147</v>
      </c>
      <c r="L1843">
        <v>1435</v>
      </c>
      <c r="M1843">
        <v>0.98</v>
      </c>
      <c r="N1843" s="8" t="str">
        <f>IF(AND(AM1843=1,AC1843&lt;-0.005,AE1843&gt;O$1),R1843,"")</f>
        <v/>
      </c>
      <c r="O1843" s="8">
        <f t="shared" si="147"/>
        <v>178103.6819524758</v>
      </c>
      <c r="P1843" s="8" t="str">
        <f t="shared" si="151"/>
        <v/>
      </c>
      <c r="Q1843" s="8">
        <f t="shared" si="148"/>
        <v>342373.56132636621</v>
      </c>
      <c r="R1843" s="8">
        <f t="shared" si="149"/>
        <v>-6533.7001375515565</v>
      </c>
      <c r="S1843" s="8">
        <f t="shared" si="150"/>
        <v>664629.17388730065</v>
      </c>
      <c r="U1843" s="25">
        <v>43147.3200462963</v>
      </c>
      <c r="V1843">
        <v>16</v>
      </c>
      <c r="W1843">
        <v>3197</v>
      </c>
      <c r="X1843" t="s">
        <v>1157</v>
      </c>
      <c r="Y1843" t="s">
        <v>962</v>
      </c>
      <c r="Z1843" s="25">
        <v>43146.998611111114</v>
      </c>
      <c r="AA1843">
        <v>1448</v>
      </c>
      <c r="AB1843">
        <v>23</v>
      </c>
      <c r="AC1843" s="24">
        <v>1.61E-2</v>
      </c>
      <c r="AD1843">
        <v>17600</v>
      </c>
      <c r="AE1843">
        <v>25387790</v>
      </c>
      <c r="AF1843" s="22">
        <v>43146</v>
      </c>
      <c r="AG1843">
        <v>1500</v>
      </c>
      <c r="AH1843">
        <v>1425</v>
      </c>
      <c r="AI1843" s="22">
        <v>43147</v>
      </c>
      <c r="AJ1843">
        <v>1435</v>
      </c>
      <c r="AK1843">
        <v>1454</v>
      </c>
      <c r="AM1843">
        <v>1</v>
      </c>
      <c r="AN1843">
        <v>3.9</v>
      </c>
      <c r="AO1843">
        <v>4.99</v>
      </c>
      <c r="AP1843">
        <v>2.58</v>
      </c>
      <c r="AQ1843">
        <v>0.15</v>
      </c>
      <c r="AR1843">
        <v>7.0000000000000007E-2</v>
      </c>
      <c r="AS1843">
        <v>0.98</v>
      </c>
      <c r="AT1843">
        <v>0.95</v>
      </c>
      <c r="AU1843">
        <v>0.38300000000000001</v>
      </c>
      <c r="AV1843">
        <v>1455</v>
      </c>
      <c r="AW1843">
        <v>1433</v>
      </c>
      <c r="AX1843">
        <v>1454</v>
      </c>
    </row>
    <row r="1844" spans="1:50">
      <c r="A1844" s="22">
        <v>43145</v>
      </c>
      <c r="B1844">
        <v>110</v>
      </c>
      <c r="C1844">
        <v>111</v>
      </c>
      <c r="D1844">
        <v>106</v>
      </c>
      <c r="E1844">
        <v>107</v>
      </c>
      <c r="F1844" s="22">
        <v>43146</v>
      </c>
      <c r="G1844">
        <v>108</v>
      </c>
      <c r="H1844">
        <v>115</v>
      </c>
      <c r="I1844">
        <v>106</v>
      </c>
      <c r="J1844">
        <v>114</v>
      </c>
      <c r="K1844" s="22">
        <v>43147</v>
      </c>
      <c r="L1844">
        <v>114</v>
      </c>
      <c r="M1844">
        <v>0.96</v>
      </c>
      <c r="N1844" s="8" t="str">
        <f>IF(AND(AM1844=1,AC1844&lt;-0.005,AE1844&gt;O$1),R1844,"")</f>
        <v/>
      </c>
      <c r="O1844" s="8">
        <f t="shared" si="147"/>
        <v>178103.6819524758</v>
      </c>
      <c r="P1844" s="8" t="str">
        <f t="shared" si="151"/>
        <v/>
      </c>
      <c r="Q1844" s="8">
        <f t="shared" si="148"/>
        <v>342373.56132636621</v>
      </c>
      <c r="R1844" s="8">
        <f t="shared" si="149"/>
        <v>-4347.8260869564965</v>
      </c>
      <c r="S1844" s="8">
        <f t="shared" si="150"/>
        <v>660281.34780034411</v>
      </c>
      <c r="U1844" s="25">
        <v>43147.3200462963</v>
      </c>
      <c r="V1844">
        <v>17</v>
      </c>
      <c r="W1844">
        <v>9424</v>
      </c>
      <c r="X1844" t="s">
        <v>907</v>
      </c>
      <c r="Y1844" t="s">
        <v>962</v>
      </c>
      <c r="Z1844" s="25">
        <v>43146.925694444442</v>
      </c>
      <c r="AA1844">
        <v>115</v>
      </c>
      <c r="AB1844">
        <v>1</v>
      </c>
      <c r="AC1844" s="24">
        <v>8.8000000000000005E-3</v>
      </c>
      <c r="AD1844">
        <v>17000</v>
      </c>
      <c r="AE1844">
        <v>1967020</v>
      </c>
      <c r="AF1844" s="22">
        <v>43146</v>
      </c>
      <c r="AG1844">
        <v>108</v>
      </c>
      <c r="AH1844">
        <v>114</v>
      </c>
      <c r="AI1844" s="22">
        <v>43147</v>
      </c>
      <c r="AJ1844">
        <v>114</v>
      </c>
      <c r="AK1844">
        <v>115</v>
      </c>
      <c r="AM1844">
        <v>1</v>
      </c>
      <c r="AN1844">
        <v>0</v>
      </c>
      <c r="AO1844">
        <v>2.95</v>
      </c>
      <c r="AP1844">
        <v>0</v>
      </c>
      <c r="AQ1844">
        <v>0.13</v>
      </c>
      <c r="AR1844">
        <v>0.28000000000000003</v>
      </c>
      <c r="AS1844">
        <v>0.96</v>
      </c>
      <c r="AT1844">
        <v>0.95</v>
      </c>
      <c r="AU1844">
        <v>1.4359999999999999</v>
      </c>
      <c r="AV1844">
        <v>115</v>
      </c>
      <c r="AW1844">
        <v>112</v>
      </c>
      <c r="AX1844">
        <v>115</v>
      </c>
    </row>
    <row r="1845" spans="1:50">
      <c r="A1845" s="22">
        <v>43145</v>
      </c>
      <c r="B1845">
        <v>922</v>
      </c>
      <c r="C1845">
        <v>940</v>
      </c>
      <c r="D1845">
        <v>873</v>
      </c>
      <c r="E1845">
        <v>878</v>
      </c>
      <c r="F1845" s="22">
        <v>43146</v>
      </c>
      <c r="G1845">
        <v>890</v>
      </c>
      <c r="H1845">
        <v>1028</v>
      </c>
      <c r="I1845">
        <v>890</v>
      </c>
      <c r="J1845">
        <v>1028</v>
      </c>
      <c r="K1845" s="22">
        <v>43147</v>
      </c>
      <c r="L1845">
        <v>1050</v>
      </c>
      <c r="M1845">
        <v>1</v>
      </c>
      <c r="N1845" s="8" t="str">
        <f>IF(AND(AM1845=1,AC1845&lt;-0.005,AE1845&gt;O$1),R1845,"")</f>
        <v/>
      </c>
      <c r="O1845" s="8">
        <f t="shared" si="147"/>
        <v>178103.6819524758</v>
      </c>
      <c r="P1845" s="8" t="str">
        <f t="shared" si="151"/>
        <v/>
      </c>
      <c r="Q1845" s="8">
        <f t="shared" si="148"/>
        <v>342373.56132636621</v>
      </c>
      <c r="R1845" s="8">
        <f t="shared" si="149"/>
        <v>-17463.23529411764</v>
      </c>
      <c r="S1845" s="8">
        <f t="shared" si="150"/>
        <v>660281.34780034411</v>
      </c>
      <c r="U1845" s="25">
        <v>43147.3200462963</v>
      </c>
      <c r="V1845">
        <v>18</v>
      </c>
      <c r="W1845">
        <v>4571</v>
      </c>
      <c r="X1845" t="s">
        <v>173</v>
      </c>
      <c r="Y1845" t="s">
        <v>957</v>
      </c>
      <c r="Z1845" s="25">
        <v>43146.99722222222</v>
      </c>
      <c r="AA1845">
        <v>1045</v>
      </c>
      <c r="AB1845">
        <v>17</v>
      </c>
      <c r="AC1845" s="24">
        <v>1.6500000000000001E-2</v>
      </c>
      <c r="AD1845">
        <v>16500</v>
      </c>
      <c r="AE1845">
        <v>17145640</v>
      </c>
      <c r="AF1845" s="22">
        <v>43146</v>
      </c>
      <c r="AG1845">
        <v>890</v>
      </c>
      <c r="AH1845">
        <v>1028</v>
      </c>
      <c r="AI1845" s="22">
        <v>43147</v>
      </c>
      <c r="AJ1845">
        <v>1050</v>
      </c>
      <c r="AK1845">
        <v>1088</v>
      </c>
      <c r="AM1845">
        <v>2</v>
      </c>
      <c r="AN1845" t="s">
        <v>1023</v>
      </c>
      <c r="AO1845">
        <v>0</v>
      </c>
      <c r="AP1845">
        <v>0</v>
      </c>
      <c r="AQ1845">
        <v>0.52</v>
      </c>
      <c r="AR1845">
        <v>0.62</v>
      </c>
      <c r="AS1845">
        <v>1</v>
      </c>
      <c r="AT1845">
        <v>1.28</v>
      </c>
      <c r="AU1845">
        <v>1.4590000000000001</v>
      </c>
      <c r="AV1845">
        <v>1128</v>
      </c>
      <c r="AW1845">
        <v>1029</v>
      </c>
      <c r="AX1845">
        <v>1088</v>
      </c>
    </row>
    <row r="1846" spans="1:50">
      <c r="A1846" s="22">
        <v>43145</v>
      </c>
      <c r="B1846">
        <v>711</v>
      </c>
      <c r="C1846">
        <v>724</v>
      </c>
      <c r="D1846">
        <v>676</v>
      </c>
      <c r="E1846">
        <v>708</v>
      </c>
      <c r="F1846" s="22">
        <v>43146</v>
      </c>
      <c r="G1846">
        <v>727</v>
      </c>
      <c r="H1846">
        <v>790</v>
      </c>
      <c r="I1846">
        <v>701</v>
      </c>
      <c r="J1846">
        <v>790</v>
      </c>
      <c r="K1846" s="22">
        <v>43147</v>
      </c>
      <c r="L1846">
        <v>820</v>
      </c>
      <c r="M1846">
        <v>0.99</v>
      </c>
      <c r="N1846" s="8" t="str">
        <f>IF(AND(AM1846=1,AC1846&lt;-0.005,AE1846&gt;O$1),R1846,"")</f>
        <v/>
      </c>
      <c r="O1846" s="8">
        <f t="shared" si="147"/>
        <v>178103.6819524758</v>
      </c>
      <c r="P1846" s="8" t="str">
        <f t="shared" si="151"/>
        <v/>
      </c>
      <c r="Q1846" s="8">
        <f t="shared" si="148"/>
        <v>342373.56132636621</v>
      </c>
      <c r="R1846" s="8">
        <f t="shared" si="149"/>
        <v>-17647.058823529405</v>
      </c>
      <c r="S1846" s="8">
        <f t="shared" si="150"/>
        <v>660281.34780034411</v>
      </c>
      <c r="U1846" s="25">
        <v>43147.3200462963</v>
      </c>
      <c r="V1846">
        <v>19</v>
      </c>
      <c r="W1846">
        <v>3192</v>
      </c>
      <c r="X1846" t="s">
        <v>1473</v>
      </c>
      <c r="Y1846" t="s">
        <v>960</v>
      </c>
      <c r="Z1846" s="25">
        <v>43146.998611111114</v>
      </c>
      <c r="AA1846">
        <v>895</v>
      </c>
      <c r="AB1846">
        <v>105</v>
      </c>
      <c r="AC1846" s="24">
        <v>0.13289999999999999</v>
      </c>
      <c r="AD1846">
        <v>15600</v>
      </c>
      <c r="AE1846">
        <v>13773390</v>
      </c>
      <c r="AF1846" s="22">
        <v>43146</v>
      </c>
      <c r="AG1846">
        <v>727</v>
      </c>
      <c r="AH1846">
        <v>790</v>
      </c>
      <c r="AI1846" s="22">
        <v>43147</v>
      </c>
      <c r="AJ1846">
        <v>820</v>
      </c>
      <c r="AK1846">
        <v>850</v>
      </c>
      <c r="AM1846">
        <v>2</v>
      </c>
      <c r="AN1846" t="s">
        <v>1023</v>
      </c>
      <c r="AO1846">
        <v>0</v>
      </c>
      <c r="AP1846" t="s">
        <v>956</v>
      </c>
      <c r="AQ1846">
        <v>0.61</v>
      </c>
      <c r="AR1846">
        <v>0.65</v>
      </c>
      <c r="AS1846">
        <v>0.99</v>
      </c>
      <c r="AT1846">
        <v>1.21</v>
      </c>
      <c r="AU1846">
        <v>0.58499999999999996</v>
      </c>
      <c r="AV1846">
        <v>912</v>
      </c>
      <c r="AW1846">
        <v>802</v>
      </c>
      <c r="AX1846">
        <v>850</v>
      </c>
    </row>
    <row r="1847" spans="1:50">
      <c r="A1847" s="22">
        <v>43145</v>
      </c>
      <c r="B1847">
        <v>679</v>
      </c>
      <c r="C1847">
        <v>691</v>
      </c>
      <c r="D1847">
        <v>635</v>
      </c>
      <c r="E1847">
        <v>649</v>
      </c>
      <c r="F1847" s="22">
        <v>43146</v>
      </c>
      <c r="G1847">
        <v>698</v>
      </c>
      <c r="H1847">
        <v>727</v>
      </c>
      <c r="I1847">
        <v>680</v>
      </c>
      <c r="J1847">
        <v>712</v>
      </c>
      <c r="K1847" s="22">
        <v>43147</v>
      </c>
      <c r="L1847">
        <v>726</v>
      </c>
      <c r="M1847">
        <v>0.9</v>
      </c>
      <c r="N1847" s="8" t="str">
        <f>IF(AND(AM1847=1,AC1847&lt;-0.005,AE1847&gt;O$1),R1847,"")</f>
        <v/>
      </c>
      <c r="O1847" s="8">
        <f t="shared" si="147"/>
        <v>178103.6819524758</v>
      </c>
      <c r="P1847" s="8" t="str">
        <f t="shared" si="151"/>
        <v/>
      </c>
      <c r="Q1847" s="8">
        <f t="shared" si="148"/>
        <v>342373.56132636621</v>
      </c>
      <c r="R1847" s="8">
        <f t="shared" si="149"/>
        <v>-21108.179419525088</v>
      </c>
      <c r="S1847" s="8">
        <f t="shared" si="150"/>
        <v>660281.34780034411</v>
      </c>
      <c r="U1847" s="25">
        <v>43147.3200462963</v>
      </c>
      <c r="V1847">
        <v>20</v>
      </c>
      <c r="W1847">
        <v>4594</v>
      </c>
      <c r="X1847" t="s">
        <v>1140</v>
      </c>
      <c r="Y1847" t="s">
        <v>957</v>
      </c>
      <c r="Z1847" s="25">
        <v>43146.995138888888</v>
      </c>
      <c r="AA1847">
        <v>746</v>
      </c>
      <c r="AB1847">
        <v>34</v>
      </c>
      <c r="AC1847" s="24">
        <v>4.7800000000000002E-2</v>
      </c>
      <c r="AD1847">
        <v>15100</v>
      </c>
      <c r="AE1847">
        <v>11303950</v>
      </c>
      <c r="AF1847" s="22">
        <v>43146</v>
      </c>
      <c r="AG1847">
        <v>698</v>
      </c>
      <c r="AH1847">
        <v>712</v>
      </c>
      <c r="AI1847" s="22">
        <v>43147</v>
      </c>
      <c r="AJ1847">
        <v>726</v>
      </c>
      <c r="AK1847">
        <v>758</v>
      </c>
      <c r="AM1847">
        <v>2</v>
      </c>
      <c r="AN1847" t="s">
        <v>1023</v>
      </c>
      <c r="AO1847">
        <v>85.9</v>
      </c>
      <c r="AP1847">
        <v>0</v>
      </c>
      <c r="AQ1847">
        <v>0.17</v>
      </c>
      <c r="AR1847">
        <v>0.48</v>
      </c>
      <c r="AS1847">
        <v>0.9</v>
      </c>
      <c r="AT1847">
        <v>1.02</v>
      </c>
      <c r="AU1847">
        <v>2.4849999999999999</v>
      </c>
      <c r="AV1847">
        <v>774</v>
      </c>
      <c r="AW1847">
        <v>722</v>
      </c>
      <c r="AX1847">
        <v>758</v>
      </c>
    </row>
    <row r="1848" spans="1:50">
      <c r="A1848" s="22">
        <v>43145</v>
      </c>
      <c r="B1848">
        <v>360</v>
      </c>
      <c r="C1848">
        <v>360</v>
      </c>
      <c r="D1848">
        <v>352</v>
      </c>
      <c r="E1848">
        <v>357</v>
      </c>
      <c r="F1848" s="22">
        <v>43146</v>
      </c>
      <c r="G1848">
        <v>359</v>
      </c>
      <c r="H1848">
        <v>366</v>
      </c>
      <c r="I1848">
        <v>357</v>
      </c>
      <c r="J1848">
        <v>366</v>
      </c>
      <c r="K1848" s="22">
        <v>43147</v>
      </c>
      <c r="L1848">
        <v>385</v>
      </c>
      <c r="M1848">
        <v>0.94</v>
      </c>
      <c r="N1848" s="8" t="str">
        <f>IF(AND(AM1848=1,AC1848&lt;-0.005,AE1848&gt;O$1),R1848,"")</f>
        <v/>
      </c>
      <c r="O1848" s="8">
        <f t="shared" si="147"/>
        <v>178103.6819524758</v>
      </c>
      <c r="P1848" s="8" t="str">
        <f t="shared" si="151"/>
        <v/>
      </c>
      <c r="Q1848" s="8">
        <f t="shared" si="148"/>
        <v>342373.56132636621</v>
      </c>
      <c r="R1848" s="8">
        <f t="shared" si="149"/>
        <v>16085.79088471851</v>
      </c>
      <c r="S1848" s="8">
        <f t="shared" si="150"/>
        <v>660281.34780034411</v>
      </c>
      <c r="U1848" s="25">
        <v>43147.320057870369</v>
      </c>
      <c r="V1848">
        <v>21</v>
      </c>
      <c r="W1848">
        <v>4840</v>
      </c>
      <c r="X1848" t="s">
        <v>1493</v>
      </c>
      <c r="Y1848" t="s">
        <v>960</v>
      </c>
      <c r="Z1848" s="25">
        <v>43146.997916666667</v>
      </c>
      <c r="AA1848">
        <v>416</v>
      </c>
      <c r="AB1848">
        <v>50</v>
      </c>
      <c r="AC1848" s="24">
        <v>0.1366</v>
      </c>
      <c r="AD1848">
        <v>15000</v>
      </c>
      <c r="AE1848">
        <v>6570140</v>
      </c>
      <c r="AF1848" s="22">
        <v>43146</v>
      </c>
      <c r="AG1848">
        <v>359</v>
      </c>
      <c r="AH1848">
        <v>366</v>
      </c>
      <c r="AI1848" s="22">
        <v>43147</v>
      </c>
      <c r="AJ1848">
        <v>385</v>
      </c>
      <c r="AK1848">
        <v>373</v>
      </c>
      <c r="AM1848">
        <v>2</v>
      </c>
      <c r="AN1848" t="s">
        <v>1023</v>
      </c>
      <c r="AO1848">
        <v>0</v>
      </c>
      <c r="AP1848">
        <v>4.2</v>
      </c>
      <c r="AQ1848">
        <v>0</v>
      </c>
      <c r="AR1848">
        <v>0</v>
      </c>
      <c r="AS1848">
        <v>0.94</v>
      </c>
      <c r="AT1848">
        <v>0.89</v>
      </c>
      <c r="AU1848">
        <v>0.51800000000000002</v>
      </c>
      <c r="AV1848">
        <v>389</v>
      </c>
      <c r="AW1848">
        <v>367</v>
      </c>
      <c r="AX1848">
        <v>373</v>
      </c>
    </row>
    <row r="1849" spans="1:50">
      <c r="A1849" s="22">
        <v>43145</v>
      </c>
      <c r="B1849">
        <v>427</v>
      </c>
      <c r="C1849">
        <v>427</v>
      </c>
      <c r="D1849">
        <v>412</v>
      </c>
      <c r="E1849">
        <v>419</v>
      </c>
      <c r="F1849" s="22">
        <v>43146</v>
      </c>
      <c r="G1849">
        <v>420</v>
      </c>
      <c r="H1849">
        <v>479</v>
      </c>
      <c r="I1849">
        <v>420</v>
      </c>
      <c r="J1849">
        <v>469</v>
      </c>
      <c r="K1849" s="22">
        <v>43147</v>
      </c>
      <c r="L1849">
        <v>389</v>
      </c>
      <c r="M1849">
        <v>1</v>
      </c>
      <c r="N1849" s="8" t="str">
        <f>IF(AND(AM1849=1,AC1849&lt;-0.005,AE1849&gt;O$1),R1849,"")</f>
        <v/>
      </c>
      <c r="O1849" s="8">
        <f t="shared" si="147"/>
        <v>178103.6819524758</v>
      </c>
      <c r="P1849" s="8" t="str">
        <f t="shared" si="151"/>
        <v/>
      </c>
      <c r="Q1849" s="8">
        <f t="shared" si="148"/>
        <v>342373.56132636621</v>
      </c>
      <c r="R1849" s="8">
        <f t="shared" si="149"/>
        <v>0</v>
      </c>
      <c r="S1849" s="8">
        <f t="shared" si="150"/>
        <v>660281.34780034411</v>
      </c>
      <c r="U1849" s="25">
        <v>43147.320057870369</v>
      </c>
      <c r="V1849">
        <v>22</v>
      </c>
      <c r="W1849">
        <v>5010</v>
      </c>
      <c r="X1849" t="s">
        <v>1489</v>
      </c>
      <c r="Y1849" t="s">
        <v>954</v>
      </c>
      <c r="Z1849" s="25">
        <v>43146.997916666667</v>
      </c>
      <c r="AA1849">
        <v>395</v>
      </c>
      <c r="AB1849">
        <v>-74</v>
      </c>
      <c r="AC1849" s="24">
        <v>-0.1578</v>
      </c>
      <c r="AD1849">
        <v>14500</v>
      </c>
      <c r="AE1849">
        <v>5675780</v>
      </c>
      <c r="AF1849" s="22">
        <v>43146</v>
      </c>
      <c r="AG1849">
        <v>420</v>
      </c>
      <c r="AH1849">
        <v>469</v>
      </c>
      <c r="AI1849" s="22">
        <v>43147</v>
      </c>
      <c r="AJ1849">
        <v>389</v>
      </c>
      <c r="AK1849">
        <v>389</v>
      </c>
      <c r="AM1849">
        <v>2</v>
      </c>
      <c r="AN1849" t="s">
        <v>1023</v>
      </c>
      <c r="AO1849">
        <v>0</v>
      </c>
      <c r="AP1849">
        <v>2.39</v>
      </c>
      <c r="AQ1849">
        <v>0.26</v>
      </c>
      <c r="AR1849">
        <v>0.45</v>
      </c>
      <c r="AS1849">
        <v>1</v>
      </c>
      <c r="AT1849">
        <v>1.04</v>
      </c>
      <c r="AU1849">
        <v>0.67600000000000005</v>
      </c>
      <c r="AV1849">
        <v>389</v>
      </c>
      <c r="AW1849">
        <v>389</v>
      </c>
      <c r="AX1849">
        <v>389</v>
      </c>
    </row>
    <row r="1850" spans="1:50">
      <c r="A1850" s="22">
        <v>43145</v>
      </c>
      <c r="B1850">
        <v>771.4</v>
      </c>
      <c r="C1850">
        <v>774</v>
      </c>
      <c r="D1850">
        <v>759</v>
      </c>
      <c r="E1850">
        <v>759.1</v>
      </c>
      <c r="F1850" s="22">
        <v>43146</v>
      </c>
      <c r="G1850">
        <v>775</v>
      </c>
      <c r="H1850">
        <v>782.5</v>
      </c>
      <c r="I1850">
        <v>772.3</v>
      </c>
      <c r="J1850">
        <v>772.9</v>
      </c>
      <c r="K1850" s="22">
        <v>43147</v>
      </c>
      <c r="L1850">
        <v>777.6</v>
      </c>
      <c r="M1850">
        <v>0.92</v>
      </c>
      <c r="N1850" s="8" t="str">
        <f>IF(AND(AM1850=1,AC1850&lt;-0.005,AE1850&gt;O$1),R1850,"")</f>
        <v/>
      </c>
      <c r="O1850" s="8">
        <f t="shared" si="147"/>
        <v>178103.6819524758</v>
      </c>
      <c r="P1850" s="8" t="str">
        <f t="shared" si="151"/>
        <v/>
      </c>
      <c r="Q1850" s="8">
        <f t="shared" si="148"/>
        <v>342373.56132636621</v>
      </c>
      <c r="R1850" s="8">
        <f t="shared" si="149"/>
        <v>708.30650354158922</v>
      </c>
      <c r="S1850" s="8">
        <f t="shared" si="150"/>
        <v>660989.65430388565</v>
      </c>
      <c r="U1850" s="25">
        <v>43147.320057870369</v>
      </c>
      <c r="V1850">
        <v>24</v>
      </c>
      <c r="W1850">
        <v>8306</v>
      </c>
      <c r="X1850" t="s">
        <v>1083</v>
      </c>
      <c r="Y1850" t="s">
        <v>962</v>
      </c>
      <c r="Z1850" s="25">
        <v>43146.996527777781</v>
      </c>
      <c r="AA1850">
        <v>780.5</v>
      </c>
      <c r="AB1850">
        <v>7.6</v>
      </c>
      <c r="AC1850" s="24">
        <v>9.7999999999999997E-3</v>
      </c>
      <c r="AD1850">
        <v>8600</v>
      </c>
      <c r="AE1850">
        <v>6707850</v>
      </c>
      <c r="AF1850" s="22">
        <v>43146</v>
      </c>
      <c r="AG1850">
        <v>775</v>
      </c>
      <c r="AH1850">
        <v>772.9</v>
      </c>
      <c r="AI1850" s="22">
        <v>43147</v>
      </c>
      <c r="AJ1850">
        <v>777.6</v>
      </c>
      <c r="AK1850">
        <v>776.5</v>
      </c>
      <c r="AM1850">
        <v>1</v>
      </c>
      <c r="AN1850">
        <v>0.05</v>
      </c>
      <c r="AO1850">
        <v>2.02</v>
      </c>
      <c r="AP1850">
        <v>2.37</v>
      </c>
      <c r="AQ1850">
        <v>0</v>
      </c>
      <c r="AR1850">
        <v>0.28000000000000003</v>
      </c>
      <c r="AS1850">
        <v>0.92</v>
      </c>
      <c r="AT1850">
        <v>0.95</v>
      </c>
      <c r="AU1850">
        <v>0.60199999999999998</v>
      </c>
      <c r="AV1850">
        <v>783.8</v>
      </c>
      <c r="AW1850">
        <v>773.9</v>
      </c>
      <c r="AX1850">
        <v>776.5</v>
      </c>
    </row>
    <row r="1851" spans="1:50">
      <c r="A1851" s="22">
        <v>43145</v>
      </c>
      <c r="B1851">
        <v>156</v>
      </c>
      <c r="C1851">
        <v>165</v>
      </c>
      <c r="D1851">
        <v>132</v>
      </c>
      <c r="E1851">
        <v>134</v>
      </c>
      <c r="F1851" s="22">
        <v>43146</v>
      </c>
      <c r="G1851">
        <v>132</v>
      </c>
      <c r="H1851">
        <v>143</v>
      </c>
      <c r="I1851">
        <v>131</v>
      </c>
      <c r="J1851">
        <v>139</v>
      </c>
      <c r="K1851" s="22">
        <v>43147</v>
      </c>
      <c r="L1851">
        <v>141</v>
      </c>
      <c r="M1851">
        <v>0.97</v>
      </c>
      <c r="N1851" s="8" t="str">
        <f>IF(AND(AM1851=1,AC1851&lt;-0.005,AE1851&gt;O$1),R1851,"")</f>
        <v/>
      </c>
      <c r="O1851" s="8">
        <f t="shared" si="147"/>
        <v>178103.6819524758</v>
      </c>
      <c r="P1851" s="8" t="str">
        <f t="shared" si="151"/>
        <v/>
      </c>
      <c r="Q1851" s="8">
        <f t="shared" si="148"/>
        <v>342373.56132636621</v>
      </c>
      <c r="R1851" s="8">
        <f t="shared" si="149"/>
        <v>14598.540145985384</v>
      </c>
      <c r="S1851" s="8">
        <f t="shared" si="150"/>
        <v>660989.65430388565</v>
      </c>
      <c r="U1851" s="25">
        <v>43147.320057870369</v>
      </c>
      <c r="V1851">
        <v>25</v>
      </c>
      <c r="W1851">
        <v>6835</v>
      </c>
      <c r="X1851" t="s">
        <v>1133</v>
      </c>
      <c r="Y1851" t="s">
        <v>954</v>
      </c>
      <c r="Z1851" s="25">
        <v>43146.981944444444</v>
      </c>
      <c r="AA1851">
        <v>137</v>
      </c>
      <c r="AB1851">
        <v>-2</v>
      </c>
      <c r="AC1851" s="24">
        <v>-1.44E-2</v>
      </c>
      <c r="AD1851">
        <v>8100</v>
      </c>
      <c r="AE1851">
        <v>1110200</v>
      </c>
      <c r="AF1851" s="22">
        <v>43146</v>
      </c>
      <c r="AG1851">
        <v>132</v>
      </c>
      <c r="AH1851">
        <v>139</v>
      </c>
      <c r="AI1851" s="22">
        <v>43147</v>
      </c>
      <c r="AJ1851">
        <v>141</v>
      </c>
      <c r="AK1851">
        <v>137</v>
      </c>
      <c r="AM1851">
        <v>2</v>
      </c>
      <c r="AN1851" t="s">
        <v>1023</v>
      </c>
      <c r="AO1851">
        <v>175.93</v>
      </c>
      <c r="AP1851">
        <v>0</v>
      </c>
      <c r="AQ1851">
        <v>0.51</v>
      </c>
      <c r="AR1851">
        <v>0.59</v>
      </c>
      <c r="AS1851">
        <v>0.97</v>
      </c>
      <c r="AT1851">
        <v>1.4</v>
      </c>
      <c r="AU1851">
        <v>1.339</v>
      </c>
      <c r="AV1851">
        <v>147</v>
      </c>
      <c r="AW1851">
        <v>135</v>
      </c>
      <c r="AX1851">
        <v>137</v>
      </c>
    </row>
    <row r="1852" spans="1:50">
      <c r="A1852" s="22">
        <v>43145</v>
      </c>
      <c r="B1852">
        <v>1787</v>
      </c>
      <c r="C1852">
        <v>1875</v>
      </c>
      <c r="D1852">
        <v>1704</v>
      </c>
      <c r="E1852">
        <v>1743</v>
      </c>
      <c r="F1852" s="22">
        <v>43146</v>
      </c>
      <c r="G1852">
        <v>1783</v>
      </c>
      <c r="H1852">
        <v>1849</v>
      </c>
      <c r="I1852">
        <v>1760</v>
      </c>
      <c r="J1852">
        <v>1808</v>
      </c>
      <c r="K1852" s="22">
        <v>43147</v>
      </c>
      <c r="L1852">
        <v>2208</v>
      </c>
      <c r="M1852">
        <v>0.9</v>
      </c>
      <c r="N1852" s="8" t="str">
        <f>IF(AND(AM1852=1,AC1852&lt;-0.005,AE1852&gt;O$1),R1852,"")</f>
        <v/>
      </c>
      <c r="O1852" s="8">
        <f t="shared" si="147"/>
        <v>178103.6819524758</v>
      </c>
      <c r="P1852" s="8" t="str">
        <f t="shared" si="151"/>
        <v/>
      </c>
      <c r="Q1852" s="8">
        <f t="shared" si="148"/>
        <v>342373.56132636621</v>
      </c>
      <c r="R1852" s="8">
        <f t="shared" si="149"/>
        <v>0</v>
      </c>
      <c r="S1852" s="8">
        <f t="shared" si="150"/>
        <v>660989.65430388565</v>
      </c>
      <c r="U1852" s="25">
        <v>43147.320057870369</v>
      </c>
      <c r="V1852">
        <v>26</v>
      </c>
      <c r="W1852">
        <v>2436</v>
      </c>
      <c r="X1852" t="s">
        <v>1488</v>
      </c>
      <c r="Y1852" t="s">
        <v>960</v>
      </c>
      <c r="Z1852" s="25">
        <v>43146.899305555555</v>
      </c>
      <c r="AA1852">
        <v>2208</v>
      </c>
      <c r="AB1852">
        <v>400</v>
      </c>
      <c r="AC1852" s="24">
        <v>0.22120000000000001</v>
      </c>
      <c r="AD1852">
        <v>7500</v>
      </c>
      <c r="AE1852">
        <v>16550780</v>
      </c>
      <c r="AF1852" s="22">
        <v>43146</v>
      </c>
      <c r="AG1852">
        <v>1783</v>
      </c>
      <c r="AH1852">
        <v>1808</v>
      </c>
      <c r="AI1852" s="22">
        <v>43147</v>
      </c>
      <c r="AJ1852">
        <v>2208</v>
      </c>
      <c r="AK1852">
        <v>2208</v>
      </c>
      <c r="AM1852">
        <v>2</v>
      </c>
      <c r="AN1852" t="s">
        <v>1023</v>
      </c>
      <c r="AO1852">
        <v>0</v>
      </c>
      <c r="AP1852">
        <v>0.28999999999999998</v>
      </c>
      <c r="AQ1852">
        <v>0.11</v>
      </c>
      <c r="AR1852">
        <v>0.48</v>
      </c>
      <c r="AS1852">
        <v>0.9</v>
      </c>
      <c r="AT1852">
        <v>1.02</v>
      </c>
      <c r="AU1852">
        <v>0.79500000000000004</v>
      </c>
      <c r="AV1852">
        <v>2208</v>
      </c>
      <c r="AW1852">
        <v>2208</v>
      </c>
      <c r="AX1852">
        <v>2208</v>
      </c>
    </row>
    <row r="1853" spans="1:50">
      <c r="A1853" s="22">
        <v>43145</v>
      </c>
      <c r="B1853">
        <v>159</v>
      </c>
      <c r="C1853">
        <v>160</v>
      </c>
      <c r="D1853">
        <v>145</v>
      </c>
      <c r="E1853">
        <v>148</v>
      </c>
      <c r="F1853" s="22">
        <v>43146</v>
      </c>
      <c r="G1853">
        <v>149</v>
      </c>
      <c r="H1853">
        <v>151</v>
      </c>
      <c r="I1853">
        <v>140</v>
      </c>
      <c r="J1853">
        <v>141</v>
      </c>
      <c r="K1853" s="22">
        <v>43147</v>
      </c>
      <c r="L1853">
        <v>139</v>
      </c>
      <c r="M1853">
        <v>1.1499999999999999</v>
      </c>
      <c r="N1853" s="8">
        <f>IF(AND(AM1853=1,AC1853&lt;-0.005,AE1853&gt;O$1),R1853,"")</f>
        <v>18656.716417910447</v>
      </c>
      <c r="O1853" s="8">
        <f t="shared" si="147"/>
        <v>196760.39837038625</v>
      </c>
      <c r="P1853" s="8" t="str">
        <f t="shared" si="151"/>
        <v/>
      </c>
      <c r="Q1853" s="8">
        <f t="shared" si="148"/>
        <v>342373.56132636621</v>
      </c>
      <c r="R1853" s="8">
        <f t="shared" si="149"/>
        <v>18656.716417910447</v>
      </c>
      <c r="S1853" s="8">
        <f t="shared" si="150"/>
        <v>679646.37072179606</v>
      </c>
      <c r="U1853" s="25">
        <v>43147.320057870369</v>
      </c>
      <c r="V1853">
        <v>27</v>
      </c>
      <c r="W1853">
        <v>5955</v>
      </c>
      <c r="X1853" t="s">
        <v>468</v>
      </c>
      <c r="Y1853" t="s">
        <v>954</v>
      </c>
      <c r="Z1853" s="25">
        <v>43146.975694444445</v>
      </c>
      <c r="AA1853">
        <v>140</v>
      </c>
      <c r="AB1853">
        <v>-1</v>
      </c>
      <c r="AC1853" s="24">
        <v>-7.1000000000000004E-3</v>
      </c>
      <c r="AD1853">
        <v>7100</v>
      </c>
      <c r="AE1853">
        <v>989860</v>
      </c>
      <c r="AF1853" s="22">
        <v>43146</v>
      </c>
      <c r="AG1853">
        <v>149</v>
      </c>
      <c r="AH1853">
        <v>141</v>
      </c>
      <c r="AI1853" s="22">
        <v>43147</v>
      </c>
      <c r="AJ1853">
        <v>139</v>
      </c>
      <c r="AK1853">
        <v>134</v>
      </c>
      <c r="AM1853">
        <v>1</v>
      </c>
      <c r="AN1853">
        <v>0</v>
      </c>
      <c r="AO1853">
        <v>2.54</v>
      </c>
      <c r="AP1853">
        <v>1.01</v>
      </c>
      <c r="AQ1853">
        <v>0.88</v>
      </c>
      <c r="AR1853">
        <v>0.94</v>
      </c>
      <c r="AS1853">
        <v>1.1499999999999999</v>
      </c>
      <c r="AT1853">
        <v>1.61</v>
      </c>
      <c r="AU1853">
        <v>0.74099999999999999</v>
      </c>
      <c r="AV1853">
        <v>143</v>
      </c>
      <c r="AW1853">
        <v>134</v>
      </c>
      <c r="AX1853">
        <v>134</v>
      </c>
    </row>
    <row r="1854" spans="1:50">
      <c r="A1854" s="22">
        <v>43145</v>
      </c>
      <c r="B1854">
        <v>858</v>
      </c>
      <c r="C1854">
        <v>879</v>
      </c>
      <c r="D1854">
        <v>851</v>
      </c>
      <c r="E1854">
        <v>868</v>
      </c>
      <c r="F1854" s="22">
        <v>43146</v>
      </c>
      <c r="G1854">
        <v>1018</v>
      </c>
      <c r="H1854">
        <v>1018</v>
      </c>
      <c r="I1854">
        <v>1018</v>
      </c>
      <c r="J1854">
        <v>1018</v>
      </c>
      <c r="K1854" s="22">
        <v>43147</v>
      </c>
      <c r="L1854">
        <v>1099</v>
      </c>
      <c r="M1854">
        <v>0.96</v>
      </c>
      <c r="N1854" s="8" t="str">
        <f>IF(AND(AM1854=1,AC1854&lt;-0.005,AE1854&gt;O$1),R1854,"")</f>
        <v/>
      </c>
      <c r="O1854" s="8">
        <f t="shared" si="147"/>
        <v>196760.39837038625</v>
      </c>
      <c r="P1854" s="8" t="str">
        <f t="shared" si="151"/>
        <v/>
      </c>
      <c r="Q1854" s="8">
        <f t="shared" si="148"/>
        <v>342373.56132636621</v>
      </c>
      <c r="R1854" s="8">
        <f t="shared" si="149"/>
        <v>-27108.433734939765</v>
      </c>
      <c r="S1854" s="8">
        <f t="shared" si="150"/>
        <v>679646.37072179606</v>
      </c>
      <c r="U1854" s="25">
        <v>43147.320057870369</v>
      </c>
      <c r="V1854">
        <v>29</v>
      </c>
      <c r="W1854">
        <v>3856</v>
      </c>
      <c r="X1854" t="s">
        <v>1492</v>
      </c>
      <c r="Y1854" t="s">
        <v>957</v>
      </c>
      <c r="Z1854" s="25">
        <v>43146.995138888888</v>
      </c>
      <c r="AA1854">
        <v>1143</v>
      </c>
      <c r="AB1854">
        <v>125</v>
      </c>
      <c r="AC1854" s="24">
        <v>0.12280000000000001</v>
      </c>
      <c r="AD1854">
        <v>5900</v>
      </c>
      <c r="AE1854">
        <v>6674410</v>
      </c>
      <c r="AF1854" s="22">
        <v>43146</v>
      </c>
      <c r="AG1854">
        <v>1018</v>
      </c>
      <c r="AH1854">
        <v>1018</v>
      </c>
      <c r="AI1854" s="22">
        <v>43147</v>
      </c>
      <c r="AJ1854">
        <v>1099</v>
      </c>
      <c r="AK1854">
        <v>1162</v>
      </c>
      <c r="AM1854">
        <v>2</v>
      </c>
      <c r="AN1854" t="s">
        <v>1023</v>
      </c>
      <c r="AO1854">
        <v>0</v>
      </c>
      <c r="AP1854" t="s">
        <v>956</v>
      </c>
      <c r="AQ1854">
        <v>0.26</v>
      </c>
      <c r="AR1854">
        <v>0.41</v>
      </c>
      <c r="AS1854">
        <v>0.96</v>
      </c>
      <c r="AT1854">
        <v>1.03</v>
      </c>
      <c r="AU1854">
        <v>1.544</v>
      </c>
      <c r="AV1854">
        <v>1269</v>
      </c>
      <c r="AW1854">
        <v>1042</v>
      </c>
      <c r="AX1854">
        <v>1162</v>
      </c>
    </row>
    <row r="1855" spans="1:50">
      <c r="A1855" s="22">
        <v>43145</v>
      </c>
      <c r="B1855">
        <v>247</v>
      </c>
      <c r="C1855">
        <v>298</v>
      </c>
      <c r="D1855">
        <v>241</v>
      </c>
      <c r="E1855">
        <v>261</v>
      </c>
      <c r="F1855" s="22">
        <v>43146</v>
      </c>
      <c r="G1855">
        <v>258</v>
      </c>
      <c r="H1855">
        <v>277</v>
      </c>
      <c r="I1855">
        <v>257</v>
      </c>
      <c r="J1855">
        <v>267</v>
      </c>
      <c r="K1855" s="22">
        <v>43147</v>
      </c>
      <c r="L1855">
        <v>267</v>
      </c>
      <c r="M1855">
        <v>1.1000000000000001</v>
      </c>
      <c r="N1855" s="8" t="str">
        <f>IF(AND(AM1855=1,AC1855&lt;-0.005,AE1855&gt;O$1),R1855,"")</f>
        <v/>
      </c>
      <c r="O1855" s="8">
        <f t="shared" si="147"/>
        <v>196760.39837038625</v>
      </c>
      <c r="P1855" s="8" t="str">
        <f t="shared" si="151"/>
        <v/>
      </c>
      <c r="Q1855" s="8">
        <f t="shared" si="148"/>
        <v>342373.56132636621</v>
      </c>
      <c r="R1855" s="8">
        <f t="shared" si="149"/>
        <v>-1865.6716417910225</v>
      </c>
      <c r="S1855" s="8">
        <f t="shared" si="150"/>
        <v>679646.37072179606</v>
      </c>
      <c r="U1855" s="25">
        <v>43147.320057870369</v>
      </c>
      <c r="V1855">
        <v>30</v>
      </c>
      <c r="W1855">
        <v>6494</v>
      </c>
      <c r="X1855" t="s">
        <v>1078</v>
      </c>
      <c r="Y1855" t="s">
        <v>960</v>
      </c>
      <c r="Z1855" s="25">
        <v>43146.991666666669</v>
      </c>
      <c r="AA1855">
        <v>270</v>
      </c>
      <c r="AB1855">
        <v>3</v>
      </c>
      <c r="AC1855" s="24">
        <v>1.12E-2</v>
      </c>
      <c r="AD1855">
        <v>5600</v>
      </c>
      <c r="AE1855">
        <v>1478740</v>
      </c>
      <c r="AF1855" s="22">
        <v>43146</v>
      </c>
      <c r="AG1855">
        <v>258</v>
      </c>
      <c r="AH1855">
        <v>267</v>
      </c>
      <c r="AI1855" s="22">
        <v>43147</v>
      </c>
      <c r="AJ1855">
        <v>267</v>
      </c>
      <c r="AK1855">
        <v>268</v>
      </c>
      <c r="AM1855">
        <v>2</v>
      </c>
      <c r="AN1855" t="s">
        <v>1023</v>
      </c>
      <c r="AO1855">
        <v>237.08</v>
      </c>
      <c r="AP1855">
        <v>0</v>
      </c>
      <c r="AQ1855">
        <v>1</v>
      </c>
      <c r="AR1855">
        <v>1</v>
      </c>
      <c r="AS1855">
        <v>1.1000000000000001</v>
      </c>
      <c r="AT1855">
        <v>1.52</v>
      </c>
      <c r="AU1855">
        <v>0.84899999999999998</v>
      </c>
      <c r="AV1855">
        <v>277</v>
      </c>
      <c r="AW1855">
        <v>261</v>
      </c>
      <c r="AX1855">
        <v>268</v>
      </c>
    </row>
    <row r="1856" spans="1:50">
      <c r="A1856" s="22">
        <v>43145</v>
      </c>
      <c r="B1856">
        <v>1525</v>
      </c>
      <c r="C1856">
        <v>1580</v>
      </c>
      <c r="D1856">
        <v>1455</v>
      </c>
      <c r="E1856">
        <v>1473</v>
      </c>
      <c r="F1856" s="22">
        <v>43146</v>
      </c>
      <c r="G1856">
        <v>1502</v>
      </c>
      <c r="H1856">
        <v>1648</v>
      </c>
      <c r="I1856">
        <v>1477</v>
      </c>
      <c r="J1856">
        <v>1616</v>
      </c>
      <c r="K1856" s="22">
        <v>43147</v>
      </c>
      <c r="L1856">
        <v>1587</v>
      </c>
      <c r="M1856">
        <v>0.92</v>
      </c>
      <c r="N1856" s="8">
        <f>IF(AND(AM1856=1,AC1856&lt;-0.005,AE1856&gt;O$1),R1856,"")</f>
        <v>-7142.8571428571177</v>
      </c>
      <c r="O1856" s="8">
        <f t="shared" si="147"/>
        <v>189617.54122752912</v>
      </c>
      <c r="P1856" s="8" t="str">
        <f t="shared" si="151"/>
        <v/>
      </c>
      <c r="Q1856" s="8">
        <f t="shared" si="148"/>
        <v>342373.56132636621</v>
      </c>
      <c r="R1856" s="8">
        <f t="shared" si="149"/>
        <v>-7142.8571428571177</v>
      </c>
      <c r="S1856" s="8">
        <f t="shared" si="150"/>
        <v>672503.5135789389</v>
      </c>
      <c r="U1856" s="25">
        <v>43147.320057870369</v>
      </c>
      <c r="V1856">
        <v>31</v>
      </c>
      <c r="W1856">
        <v>3851</v>
      </c>
      <c r="X1856" t="s">
        <v>1042</v>
      </c>
      <c r="Y1856" t="s">
        <v>960</v>
      </c>
      <c r="Z1856" s="25">
        <v>43146.993750000001</v>
      </c>
      <c r="AA1856">
        <v>1600</v>
      </c>
      <c r="AB1856">
        <v>-16</v>
      </c>
      <c r="AC1856" s="24">
        <v>-9.9000000000000008E-3</v>
      </c>
      <c r="AD1856">
        <v>5100</v>
      </c>
      <c r="AE1856">
        <v>8147880</v>
      </c>
      <c r="AF1856" s="22">
        <v>43146</v>
      </c>
      <c r="AG1856">
        <v>1502</v>
      </c>
      <c r="AH1856">
        <v>1616</v>
      </c>
      <c r="AI1856" s="22">
        <v>43147</v>
      </c>
      <c r="AJ1856">
        <v>1587</v>
      </c>
      <c r="AK1856">
        <v>1610</v>
      </c>
      <c r="AM1856">
        <v>1</v>
      </c>
      <c r="AN1856" t="s">
        <v>1023</v>
      </c>
      <c r="AO1856">
        <v>9.1999999999999993</v>
      </c>
      <c r="AP1856">
        <v>0.2</v>
      </c>
      <c r="AQ1856">
        <v>0.32</v>
      </c>
      <c r="AR1856">
        <v>0.26</v>
      </c>
      <c r="AS1856">
        <v>0.92</v>
      </c>
      <c r="AT1856">
        <v>0.92</v>
      </c>
      <c r="AU1856">
        <v>1.079</v>
      </c>
      <c r="AV1856">
        <v>1626</v>
      </c>
      <c r="AW1856">
        <v>1551</v>
      </c>
      <c r="AX1856">
        <v>1610</v>
      </c>
    </row>
    <row r="1857" spans="1:50">
      <c r="A1857" s="22">
        <v>43145</v>
      </c>
      <c r="B1857">
        <v>902</v>
      </c>
      <c r="C1857">
        <v>910</v>
      </c>
      <c r="D1857">
        <v>859</v>
      </c>
      <c r="E1857">
        <v>874</v>
      </c>
      <c r="F1857" s="22">
        <v>43146</v>
      </c>
      <c r="G1857">
        <v>1009</v>
      </c>
      <c r="H1857">
        <v>1024</v>
      </c>
      <c r="I1857">
        <v>997</v>
      </c>
      <c r="J1857">
        <v>1024</v>
      </c>
      <c r="K1857" s="22">
        <v>43147</v>
      </c>
      <c r="L1857">
        <v>1050</v>
      </c>
      <c r="M1857">
        <v>0.9</v>
      </c>
      <c r="N1857" s="8" t="str">
        <f>IF(AND(AM1857=1,AC1857&lt;-0.005,AE1857&gt;O$1),R1857,"")</f>
        <v/>
      </c>
      <c r="O1857" s="8">
        <f t="shared" si="147"/>
        <v>189617.54122752912</v>
      </c>
      <c r="P1857" s="8" t="str">
        <f t="shared" si="151"/>
        <v/>
      </c>
      <c r="Q1857" s="8">
        <f t="shared" si="148"/>
        <v>342373.56132636621</v>
      </c>
      <c r="R1857" s="8">
        <f t="shared" si="149"/>
        <v>954.19847328248602</v>
      </c>
      <c r="S1857" s="8">
        <f t="shared" si="150"/>
        <v>673457.71205222141</v>
      </c>
      <c r="U1857" s="25">
        <v>43147.320057870369</v>
      </c>
      <c r="V1857">
        <v>33</v>
      </c>
      <c r="W1857">
        <v>7244</v>
      </c>
      <c r="X1857" t="s">
        <v>1491</v>
      </c>
      <c r="Y1857" t="s">
        <v>962</v>
      </c>
      <c r="Z1857" s="25">
        <v>43146.997916666667</v>
      </c>
      <c r="AA1857">
        <v>1034</v>
      </c>
      <c r="AB1857">
        <v>10</v>
      </c>
      <c r="AC1857" s="24">
        <v>9.7999999999999997E-3</v>
      </c>
      <c r="AD1857">
        <v>4500</v>
      </c>
      <c r="AE1857">
        <v>4610620</v>
      </c>
      <c r="AF1857" s="22">
        <v>43146</v>
      </c>
      <c r="AG1857">
        <v>1009</v>
      </c>
      <c r="AH1857">
        <v>1024</v>
      </c>
      <c r="AI1857" s="22">
        <v>43147</v>
      </c>
      <c r="AJ1857">
        <v>1050</v>
      </c>
      <c r="AK1857">
        <v>1048</v>
      </c>
      <c r="AM1857">
        <v>1</v>
      </c>
      <c r="AN1857">
        <v>0</v>
      </c>
      <c r="AO1857">
        <v>0.75</v>
      </c>
      <c r="AP1857">
        <v>0.46</v>
      </c>
      <c r="AQ1857">
        <v>0</v>
      </c>
      <c r="AR1857">
        <v>0</v>
      </c>
      <c r="AS1857">
        <v>0.9</v>
      </c>
      <c r="AT1857">
        <v>0.88</v>
      </c>
      <c r="AU1857">
        <v>1.113</v>
      </c>
      <c r="AV1857">
        <v>1168</v>
      </c>
      <c r="AW1857">
        <v>1006</v>
      </c>
      <c r="AX1857">
        <v>1048</v>
      </c>
    </row>
    <row r="1858" spans="1:50">
      <c r="A1858" s="22">
        <v>43145</v>
      </c>
      <c r="B1858">
        <v>919</v>
      </c>
      <c r="C1858">
        <v>948</v>
      </c>
      <c r="D1858">
        <v>883</v>
      </c>
      <c r="E1858">
        <v>905</v>
      </c>
      <c r="F1858" s="22">
        <v>43146</v>
      </c>
      <c r="G1858">
        <v>1040</v>
      </c>
      <c r="H1858">
        <v>1055</v>
      </c>
      <c r="I1858">
        <v>1028</v>
      </c>
      <c r="J1858">
        <v>1055</v>
      </c>
      <c r="K1858" s="22">
        <v>43147</v>
      </c>
      <c r="L1858">
        <v>1123</v>
      </c>
      <c r="M1858">
        <v>0.9</v>
      </c>
      <c r="N1858" s="8" t="str">
        <f>IF(AND(AM1858=1,AC1858&lt;-0.005,AE1858&gt;O$1),R1858,"")</f>
        <v/>
      </c>
      <c r="O1858" s="8">
        <f t="shared" si="147"/>
        <v>189617.54122752912</v>
      </c>
      <c r="P1858" s="8" t="str">
        <f t="shared" si="151"/>
        <v/>
      </c>
      <c r="Q1858" s="8">
        <f t="shared" si="148"/>
        <v>342373.56132636621</v>
      </c>
      <c r="R1858" s="8">
        <f t="shared" si="149"/>
        <v>-15112.262521588926</v>
      </c>
      <c r="S1858" s="8">
        <f t="shared" si="150"/>
        <v>658345.44953063247</v>
      </c>
      <c r="U1858" s="25">
        <v>43147.320057870369</v>
      </c>
      <c r="V1858">
        <v>34</v>
      </c>
      <c r="W1858">
        <v>6095</v>
      </c>
      <c r="X1858" t="s">
        <v>1089</v>
      </c>
      <c r="Y1858" t="s">
        <v>957</v>
      </c>
      <c r="Z1858" s="25">
        <v>43146.995833333334</v>
      </c>
      <c r="AA1858">
        <v>1139</v>
      </c>
      <c r="AB1858">
        <v>84</v>
      </c>
      <c r="AC1858" s="24">
        <v>7.9600000000000004E-2</v>
      </c>
      <c r="AD1858">
        <v>3900</v>
      </c>
      <c r="AE1858">
        <v>4419250</v>
      </c>
      <c r="AF1858" s="22">
        <v>43146</v>
      </c>
      <c r="AG1858">
        <v>1040</v>
      </c>
      <c r="AH1858">
        <v>1055</v>
      </c>
      <c r="AI1858" s="22">
        <v>43147</v>
      </c>
      <c r="AJ1858">
        <v>1123</v>
      </c>
      <c r="AK1858">
        <v>1158</v>
      </c>
      <c r="AM1858">
        <v>1</v>
      </c>
      <c r="AN1858" t="s">
        <v>1023</v>
      </c>
      <c r="AO1858">
        <v>5.73</v>
      </c>
      <c r="AP1858">
        <v>0</v>
      </c>
      <c r="AQ1858">
        <v>0.17</v>
      </c>
      <c r="AR1858">
        <v>0.42</v>
      </c>
      <c r="AS1858">
        <v>0.9</v>
      </c>
      <c r="AT1858">
        <v>0.91</v>
      </c>
      <c r="AU1858">
        <v>0.91100000000000003</v>
      </c>
      <c r="AV1858">
        <v>1200</v>
      </c>
      <c r="AW1858">
        <v>1057</v>
      </c>
      <c r="AX1858">
        <v>1158</v>
      </c>
    </row>
    <row r="1859" spans="1:50">
      <c r="A1859" s="22">
        <v>43145</v>
      </c>
      <c r="B1859">
        <v>2625</v>
      </c>
      <c r="C1859">
        <v>2650</v>
      </c>
      <c r="D1859">
        <v>2125</v>
      </c>
      <c r="E1859">
        <v>2535</v>
      </c>
      <c r="F1859" s="22">
        <v>43146</v>
      </c>
      <c r="G1859">
        <v>2550</v>
      </c>
      <c r="H1859">
        <v>2845</v>
      </c>
      <c r="I1859">
        <v>2330</v>
      </c>
      <c r="J1859">
        <v>2754</v>
      </c>
      <c r="K1859" s="22">
        <v>43147</v>
      </c>
      <c r="L1859">
        <v>2705</v>
      </c>
      <c r="M1859">
        <v>2.02</v>
      </c>
      <c r="N1859" s="8" t="str">
        <f>IF(AND(AM1859=1,AC1859&lt;-0.005,AE1859&gt;O$1),R1859,"")</f>
        <v/>
      </c>
      <c r="O1859" s="8">
        <f t="shared" si="147"/>
        <v>189617.54122752912</v>
      </c>
      <c r="P1859" s="8" t="str">
        <f t="shared" si="151"/>
        <v/>
      </c>
      <c r="Q1859" s="8">
        <f t="shared" si="148"/>
        <v>342373.56132636621</v>
      </c>
      <c r="R1859" s="8">
        <f t="shared" si="149"/>
        <v>-10141.253169141606</v>
      </c>
      <c r="S1859" s="8">
        <f t="shared" si="150"/>
        <v>658345.44953063247</v>
      </c>
      <c r="U1859" s="25">
        <v>43147.320057870369</v>
      </c>
      <c r="V1859">
        <v>35</v>
      </c>
      <c r="W1859">
        <v>6467</v>
      </c>
      <c r="X1859" t="s">
        <v>1086</v>
      </c>
      <c r="Y1859" t="s">
        <v>960</v>
      </c>
      <c r="Z1859" s="25">
        <v>43146.991666666669</v>
      </c>
      <c r="AA1859">
        <v>2775</v>
      </c>
      <c r="AB1859">
        <v>21</v>
      </c>
      <c r="AC1859" s="24">
        <v>7.6E-3</v>
      </c>
      <c r="AD1859">
        <v>3900</v>
      </c>
      <c r="AE1859">
        <v>10690110</v>
      </c>
      <c r="AF1859" s="22">
        <v>43146</v>
      </c>
      <c r="AG1859">
        <v>2550</v>
      </c>
      <c r="AH1859">
        <v>2754</v>
      </c>
      <c r="AI1859" s="22">
        <v>43147</v>
      </c>
      <c r="AJ1859">
        <v>2705</v>
      </c>
      <c r="AK1859">
        <v>2761</v>
      </c>
      <c r="AM1859">
        <v>2</v>
      </c>
      <c r="AN1859" t="s">
        <v>1023</v>
      </c>
      <c r="AO1859">
        <v>20.56</v>
      </c>
      <c r="AP1859">
        <v>0.63</v>
      </c>
      <c r="AQ1859">
        <v>0.99</v>
      </c>
      <c r="AR1859">
        <v>0.99</v>
      </c>
      <c r="AS1859">
        <v>2.02</v>
      </c>
      <c r="AT1859">
        <v>3.03</v>
      </c>
      <c r="AU1859">
        <v>0.89700000000000002</v>
      </c>
      <c r="AV1859">
        <v>2834</v>
      </c>
      <c r="AW1859">
        <v>2663</v>
      </c>
      <c r="AX1859">
        <v>2761</v>
      </c>
    </row>
    <row r="1860" spans="1:50">
      <c r="A1860" s="22">
        <v>43145</v>
      </c>
      <c r="B1860">
        <v>612</v>
      </c>
      <c r="C1860">
        <v>642</v>
      </c>
      <c r="D1860">
        <v>586</v>
      </c>
      <c r="E1860">
        <v>605</v>
      </c>
      <c r="F1860" s="22">
        <v>43146</v>
      </c>
      <c r="G1860">
        <v>604</v>
      </c>
      <c r="H1860">
        <v>650</v>
      </c>
      <c r="I1860">
        <v>604</v>
      </c>
      <c r="J1860">
        <v>650</v>
      </c>
      <c r="K1860" s="22">
        <v>43147</v>
      </c>
      <c r="L1860">
        <v>694</v>
      </c>
      <c r="M1860">
        <v>0.9</v>
      </c>
      <c r="N1860" s="8" t="str">
        <f>IF(AND(AM1860=1,AC1860&lt;-0.005,AE1860&gt;O$1),R1860,"")</f>
        <v/>
      </c>
      <c r="O1860" s="8">
        <f t="shared" si="147"/>
        <v>189617.54122752912</v>
      </c>
      <c r="P1860" s="8" t="str">
        <f t="shared" si="151"/>
        <v/>
      </c>
      <c r="Q1860" s="8">
        <f t="shared" si="148"/>
        <v>342373.56132636621</v>
      </c>
      <c r="R1860" s="8">
        <f t="shared" si="149"/>
        <v>-7801.4184397163235</v>
      </c>
      <c r="S1860" s="8">
        <f t="shared" si="150"/>
        <v>658345.44953063247</v>
      </c>
      <c r="U1860" s="25">
        <v>43147.320057870369</v>
      </c>
      <c r="V1860">
        <v>36</v>
      </c>
      <c r="W1860">
        <v>2693</v>
      </c>
      <c r="X1860" t="s">
        <v>676</v>
      </c>
      <c r="Y1860" t="s">
        <v>960</v>
      </c>
      <c r="Z1860" s="25">
        <v>43146.984722222223</v>
      </c>
      <c r="AA1860">
        <v>689</v>
      </c>
      <c r="AB1860">
        <v>39</v>
      </c>
      <c r="AC1860" s="24">
        <v>0.06</v>
      </c>
      <c r="AD1860">
        <v>3800</v>
      </c>
      <c r="AE1860">
        <v>2577470</v>
      </c>
      <c r="AF1860" s="22">
        <v>43146</v>
      </c>
      <c r="AG1860">
        <v>604</v>
      </c>
      <c r="AH1860">
        <v>650</v>
      </c>
      <c r="AI1860" s="22">
        <v>43147</v>
      </c>
      <c r="AJ1860">
        <v>694</v>
      </c>
      <c r="AK1860">
        <v>705</v>
      </c>
      <c r="AM1860">
        <v>2</v>
      </c>
      <c r="AN1860" t="s">
        <v>1023</v>
      </c>
      <c r="AO1860">
        <v>134.66999999999999</v>
      </c>
      <c r="AP1860">
        <v>0.83</v>
      </c>
      <c r="AQ1860">
        <v>0.13</v>
      </c>
      <c r="AR1860">
        <v>0.66</v>
      </c>
      <c r="AS1860">
        <v>0.9</v>
      </c>
      <c r="AT1860">
        <v>1.03</v>
      </c>
      <c r="AU1860">
        <v>1.141</v>
      </c>
      <c r="AV1860">
        <v>732</v>
      </c>
      <c r="AW1860">
        <v>691</v>
      </c>
      <c r="AX1860">
        <v>705</v>
      </c>
    </row>
    <row r="1861" spans="1:50">
      <c r="A1861" s="22">
        <v>43145</v>
      </c>
      <c r="B1861">
        <v>838</v>
      </c>
      <c r="C1861">
        <v>863</v>
      </c>
      <c r="D1861">
        <v>781</v>
      </c>
      <c r="E1861">
        <v>813</v>
      </c>
      <c r="F1861" s="22">
        <v>43146</v>
      </c>
      <c r="G1861">
        <v>818</v>
      </c>
      <c r="H1861">
        <v>833</v>
      </c>
      <c r="I1861">
        <v>794</v>
      </c>
      <c r="J1861">
        <v>814</v>
      </c>
      <c r="K1861" s="22">
        <v>43147</v>
      </c>
      <c r="L1861">
        <v>841</v>
      </c>
      <c r="M1861">
        <v>1.1200000000000001</v>
      </c>
      <c r="N1861" s="8" t="str">
        <f>IF(AND(AM1861=1,AC1861&lt;-0.005,AE1861&gt;O$1),R1861,"")</f>
        <v/>
      </c>
      <c r="O1861" s="8">
        <f t="shared" si="147"/>
        <v>189617.54122752912</v>
      </c>
      <c r="P1861" s="8" t="str">
        <f t="shared" si="151"/>
        <v/>
      </c>
      <c r="Q1861" s="8">
        <f t="shared" si="148"/>
        <v>342373.56132636621</v>
      </c>
      <c r="R1861" s="8">
        <f t="shared" si="149"/>
        <v>-5875.4406580493469</v>
      </c>
      <c r="S1861" s="8">
        <f t="shared" si="150"/>
        <v>652470.00887258316</v>
      </c>
      <c r="U1861" s="25">
        <v>43147.320057870369</v>
      </c>
      <c r="V1861">
        <v>37</v>
      </c>
      <c r="W1861">
        <v>5357</v>
      </c>
      <c r="X1861" t="s">
        <v>826</v>
      </c>
      <c r="Y1861" t="s">
        <v>962</v>
      </c>
      <c r="Z1861" s="25">
        <v>43146.997916666667</v>
      </c>
      <c r="AA1861">
        <v>839</v>
      </c>
      <c r="AB1861">
        <v>25</v>
      </c>
      <c r="AC1861" s="24">
        <v>3.0700000000000002E-2</v>
      </c>
      <c r="AD1861">
        <v>3600</v>
      </c>
      <c r="AE1861">
        <v>2994340</v>
      </c>
      <c r="AF1861" s="22">
        <v>43146</v>
      </c>
      <c r="AG1861">
        <v>818</v>
      </c>
      <c r="AH1861">
        <v>814</v>
      </c>
      <c r="AI1861" s="22">
        <v>43147</v>
      </c>
      <c r="AJ1861">
        <v>841</v>
      </c>
      <c r="AK1861">
        <v>851</v>
      </c>
      <c r="AM1861">
        <v>1</v>
      </c>
      <c r="AN1861" t="s">
        <v>1023</v>
      </c>
      <c r="AO1861">
        <v>22.59</v>
      </c>
      <c r="AP1861">
        <v>1.23</v>
      </c>
      <c r="AQ1861">
        <v>1</v>
      </c>
      <c r="AR1861">
        <v>1</v>
      </c>
      <c r="AS1861">
        <v>1.1200000000000001</v>
      </c>
      <c r="AT1861">
        <v>1.17</v>
      </c>
      <c r="AU1861">
        <v>0.623</v>
      </c>
      <c r="AV1861">
        <v>950</v>
      </c>
      <c r="AW1861">
        <v>828</v>
      </c>
      <c r="AX1861">
        <v>851</v>
      </c>
    </row>
    <row r="1862" spans="1:50">
      <c r="A1862" s="22">
        <v>43145</v>
      </c>
      <c r="B1862">
        <v>3735</v>
      </c>
      <c r="C1862">
        <v>3755</v>
      </c>
      <c r="D1862">
        <v>3653</v>
      </c>
      <c r="E1862">
        <v>3687</v>
      </c>
      <c r="F1862" s="22">
        <v>43146</v>
      </c>
      <c r="G1862">
        <v>3732</v>
      </c>
      <c r="H1862">
        <v>3753</v>
      </c>
      <c r="I1862">
        <v>3703</v>
      </c>
      <c r="J1862">
        <v>3734</v>
      </c>
      <c r="K1862" s="22">
        <v>43147</v>
      </c>
      <c r="L1862">
        <v>3779</v>
      </c>
      <c r="M1862">
        <v>0.96</v>
      </c>
      <c r="N1862" s="8" t="str">
        <f>IF(AND(AM1862=1,AC1862&lt;-0.005,AE1862&gt;O$1),R1862,"")</f>
        <v/>
      </c>
      <c r="O1862" s="8">
        <f t="shared" si="147"/>
        <v>189617.54122752912</v>
      </c>
      <c r="P1862" s="8" t="str">
        <f t="shared" si="151"/>
        <v/>
      </c>
      <c r="Q1862" s="8">
        <f t="shared" si="148"/>
        <v>342373.56132636621</v>
      </c>
      <c r="R1862" s="8">
        <f t="shared" si="149"/>
        <v>662.42713301534195</v>
      </c>
      <c r="S1862" s="8">
        <f t="shared" si="150"/>
        <v>653132.43600559852</v>
      </c>
      <c r="U1862" s="25">
        <v>43147.320057870369</v>
      </c>
      <c r="V1862">
        <v>39</v>
      </c>
      <c r="W1862">
        <v>7267</v>
      </c>
      <c r="X1862" t="s">
        <v>1131</v>
      </c>
      <c r="Y1862" t="s">
        <v>962</v>
      </c>
      <c r="Z1862" s="25">
        <v>43146.993055555555</v>
      </c>
      <c r="AA1862">
        <v>3778</v>
      </c>
      <c r="AB1862">
        <v>44</v>
      </c>
      <c r="AC1862" s="24">
        <v>1.18E-2</v>
      </c>
      <c r="AD1862">
        <v>3100</v>
      </c>
      <c r="AE1862">
        <v>11718550</v>
      </c>
      <c r="AF1862" s="22">
        <v>43146</v>
      </c>
      <c r="AG1862">
        <v>3732</v>
      </c>
      <c r="AH1862">
        <v>3734</v>
      </c>
      <c r="AI1862" s="22">
        <v>43147</v>
      </c>
      <c r="AJ1862">
        <v>3779</v>
      </c>
      <c r="AK1862">
        <v>3774</v>
      </c>
      <c r="AM1862">
        <v>1</v>
      </c>
      <c r="AN1862">
        <v>0.05</v>
      </c>
      <c r="AO1862">
        <v>2.2400000000000002</v>
      </c>
      <c r="AP1862">
        <v>2.66</v>
      </c>
      <c r="AQ1862">
        <v>0</v>
      </c>
      <c r="AR1862">
        <v>0.36</v>
      </c>
      <c r="AS1862">
        <v>0.96</v>
      </c>
      <c r="AT1862">
        <v>0.98</v>
      </c>
      <c r="AU1862">
        <v>0.45700000000000002</v>
      </c>
      <c r="AV1862">
        <v>3825</v>
      </c>
      <c r="AW1862">
        <v>3766</v>
      </c>
      <c r="AX1862">
        <v>3774</v>
      </c>
    </row>
    <row r="1863" spans="1:50">
      <c r="A1863" s="22">
        <v>43145</v>
      </c>
      <c r="B1863">
        <v>2616</v>
      </c>
      <c r="C1863">
        <v>2706</v>
      </c>
      <c r="D1863">
        <v>2603</v>
      </c>
      <c r="E1863">
        <v>2671</v>
      </c>
      <c r="F1863" s="22">
        <v>43146</v>
      </c>
      <c r="G1863">
        <v>2614</v>
      </c>
      <c r="H1863">
        <v>2642</v>
      </c>
      <c r="I1863">
        <v>2591</v>
      </c>
      <c r="J1863">
        <v>2619</v>
      </c>
      <c r="K1863" s="22">
        <v>43147</v>
      </c>
      <c r="L1863">
        <v>2585</v>
      </c>
      <c r="M1863">
        <v>1.1299999999999999</v>
      </c>
      <c r="N1863" s="8">
        <f>IF(AND(AM1863=1,AC1863&lt;-0.005,AE1863&gt;O$1),R1863,"")</f>
        <v>4095.163806552282</v>
      </c>
      <c r="O1863" s="8">
        <f t="shared" si="147"/>
        <v>193712.70503408139</v>
      </c>
      <c r="P1863" s="8" t="str">
        <f t="shared" si="151"/>
        <v/>
      </c>
      <c r="Q1863" s="8">
        <f t="shared" si="148"/>
        <v>342373.56132636621</v>
      </c>
      <c r="R1863" s="8">
        <f t="shared" si="149"/>
        <v>4095.163806552282</v>
      </c>
      <c r="S1863" s="8">
        <f t="shared" si="150"/>
        <v>657227.59981215082</v>
      </c>
      <c r="U1863" s="25">
        <v>43147.320057870369</v>
      </c>
      <c r="V1863">
        <v>40</v>
      </c>
      <c r="W1863">
        <v>1356</v>
      </c>
      <c r="X1863" t="s">
        <v>1339</v>
      </c>
      <c r="Y1863" t="s">
        <v>954</v>
      </c>
      <c r="Z1863" s="25">
        <v>43146.987500000003</v>
      </c>
      <c r="AA1863">
        <v>2595</v>
      </c>
      <c r="AB1863">
        <v>-24</v>
      </c>
      <c r="AC1863" s="24">
        <v>-9.1999999999999998E-3</v>
      </c>
      <c r="AD1863">
        <v>3010</v>
      </c>
      <c r="AE1863">
        <v>7827750</v>
      </c>
      <c r="AF1863" s="22">
        <v>43146</v>
      </c>
      <c r="AG1863">
        <v>2614</v>
      </c>
      <c r="AH1863">
        <v>2619</v>
      </c>
      <c r="AI1863" s="22">
        <v>43147</v>
      </c>
      <c r="AJ1863">
        <v>2585</v>
      </c>
      <c r="AK1863">
        <v>2564</v>
      </c>
      <c r="AM1863">
        <v>1</v>
      </c>
      <c r="AN1863" t="s">
        <v>1023</v>
      </c>
      <c r="AO1863" s="26">
        <v>7.4999999999999997E-3</v>
      </c>
      <c r="AQ1863">
        <v>1</v>
      </c>
      <c r="AR1863">
        <v>0.94</v>
      </c>
      <c r="AS1863">
        <v>1.1299999999999999</v>
      </c>
      <c r="AT1863">
        <v>1.0900000000000001</v>
      </c>
      <c r="AU1863">
        <v>1.7390000000000001</v>
      </c>
      <c r="AV1863">
        <v>2601</v>
      </c>
      <c r="AW1863">
        <v>2532</v>
      </c>
      <c r="AX1863">
        <v>2564</v>
      </c>
    </row>
    <row r="1864" spans="1:50">
      <c r="A1864" s="22">
        <v>43145</v>
      </c>
      <c r="B1864">
        <v>311</v>
      </c>
      <c r="C1864">
        <v>319</v>
      </c>
      <c r="D1864">
        <v>309</v>
      </c>
      <c r="E1864">
        <v>318</v>
      </c>
      <c r="F1864" s="22">
        <v>43146</v>
      </c>
      <c r="G1864">
        <v>320</v>
      </c>
      <c r="H1864">
        <v>321</v>
      </c>
      <c r="I1864">
        <v>314</v>
      </c>
      <c r="J1864">
        <v>315</v>
      </c>
      <c r="K1864" s="22">
        <v>43147</v>
      </c>
      <c r="L1864">
        <v>317</v>
      </c>
      <c r="M1864">
        <v>0.97</v>
      </c>
      <c r="N1864" s="8" t="str">
        <f>IF(AND(AM1864=1,AC1864&lt;-0.005,AE1864&gt;O$1),R1864,"")</f>
        <v/>
      </c>
      <c r="O1864" s="8">
        <f t="shared" si="147"/>
        <v>193712.70503408139</v>
      </c>
      <c r="P1864" s="8" t="str">
        <f t="shared" si="151"/>
        <v/>
      </c>
      <c r="Q1864" s="8">
        <f t="shared" si="148"/>
        <v>342373.56132636621</v>
      </c>
      <c r="R1864" s="8">
        <f t="shared" si="149"/>
        <v>11290.322580645106</v>
      </c>
      <c r="S1864" s="8">
        <f t="shared" si="150"/>
        <v>657227.59981215082</v>
      </c>
      <c r="U1864" s="25">
        <v>43147.320057870369</v>
      </c>
      <c r="V1864">
        <v>41</v>
      </c>
      <c r="W1864">
        <v>6502</v>
      </c>
      <c r="X1864" t="s">
        <v>121</v>
      </c>
      <c r="Y1864" t="s">
        <v>954</v>
      </c>
      <c r="Z1864" s="25">
        <v>43146.894444444442</v>
      </c>
      <c r="AA1864">
        <v>316.8</v>
      </c>
      <c r="AB1864">
        <v>1.8</v>
      </c>
      <c r="AC1864" s="24">
        <v>5.7000000000000002E-3</v>
      </c>
      <c r="AD1864">
        <v>3000</v>
      </c>
      <c r="AE1864">
        <v>950300</v>
      </c>
      <c r="AF1864" s="22">
        <v>43146</v>
      </c>
      <c r="AG1864">
        <v>320</v>
      </c>
      <c r="AH1864">
        <v>315</v>
      </c>
      <c r="AI1864" s="22">
        <v>43147</v>
      </c>
      <c r="AJ1864">
        <v>317</v>
      </c>
      <c r="AK1864">
        <v>310</v>
      </c>
      <c r="AM1864">
        <v>0</v>
      </c>
      <c r="AN1864" t="s">
        <v>1023</v>
      </c>
      <c r="AO1864">
        <v>26.49</v>
      </c>
      <c r="AP1864" t="s">
        <v>956</v>
      </c>
      <c r="AQ1864">
        <v>0</v>
      </c>
      <c r="AR1864">
        <v>0.52</v>
      </c>
      <c r="AS1864">
        <v>0.97</v>
      </c>
      <c r="AT1864">
        <v>1</v>
      </c>
      <c r="AU1864">
        <v>0.96799999999999997</v>
      </c>
      <c r="AV1864">
        <v>317</v>
      </c>
      <c r="AW1864">
        <v>304</v>
      </c>
      <c r="AX1864">
        <v>310</v>
      </c>
    </row>
    <row r="1865" spans="1:50">
      <c r="A1865" s="22">
        <v>43145</v>
      </c>
      <c r="B1865">
        <v>427</v>
      </c>
      <c r="C1865">
        <v>434</v>
      </c>
      <c r="D1865">
        <v>417</v>
      </c>
      <c r="E1865">
        <v>422</v>
      </c>
      <c r="F1865" s="22">
        <v>43146</v>
      </c>
      <c r="G1865">
        <v>429</v>
      </c>
      <c r="H1865">
        <v>435</v>
      </c>
      <c r="I1865">
        <v>415</v>
      </c>
      <c r="J1865">
        <v>418</v>
      </c>
      <c r="K1865" s="22">
        <v>43147</v>
      </c>
      <c r="L1865">
        <v>439</v>
      </c>
      <c r="M1865">
        <v>1.1200000000000001</v>
      </c>
      <c r="N1865" s="8" t="str">
        <f>IF(AND(AM1865=1,AC1865&lt;-0.005,AE1865&gt;O$1),R1865,"")</f>
        <v/>
      </c>
      <c r="O1865" s="8">
        <f t="shared" si="147"/>
        <v>193712.70503408139</v>
      </c>
      <c r="P1865" s="8" t="str">
        <f t="shared" si="151"/>
        <v/>
      </c>
      <c r="Q1865" s="8">
        <f t="shared" si="148"/>
        <v>342373.56132636621</v>
      </c>
      <c r="R1865" s="8">
        <f t="shared" si="149"/>
        <v>5760.3686635944177</v>
      </c>
      <c r="S1865" s="8">
        <f t="shared" si="150"/>
        <v>662987.96847574529</v>
      </c>
      <c r="U1865" s="25">
        <v>43147.320057870369</v>
      </c>
      <c r="V1865">
        <v>42</v>
      </c>
      <c r="W1865">
        <v>4293</v>
      </c>
      <c r="X1865" t="s">
        <v>1094</v>
      </c>
      <c r="Y1865" t="s">
        <v>960</v>
      </c>
      <c r="Z1865" s="25">
        <v>43146.777083333334</v>
      </c>
      <c r="AA1865">
        <v>435</v>
      </c>
      <c r="AB1865">
        <v>17</v>
      </c>
      <c r="AC1865" s="24">
        <v>4.07E-2</v>
      </c>
      <c r="AD1865">
        <v>3000</v>
      </c>
      <c r="AE1865">
        <v>1305000</v>
      </c>
      <c r="AF1865" s="22">
        <v>43146</v>
      </c>
      <c r="AG1865">
        <v>429</v>
      </c>
      <c r="AH1865">
        <v>418</v>
      </c>
      <c r="AI1865" s="22">
        <v>43147</v>
      </c>
      <c r="AJ1865">
        <v>439</v>
      </c>
      <c r="AK1865">
        <v>434</v>
      </c>
      <c r="AM1865">
        <v>1</v>
      </c>
      <c r="AN1865">
        <v>0</v>
      </c>
      <c r="AO1865">
        <v>1.6</v>
      </c>
      <c r="AP1865" t="s">
        <v>956</v>
      </c>
      <c r="AQ1865">
        <v>0.83</v>
      </c>
      <c r="AR1865">
        <v>0.9</v>
      </c>
      <c r="AS1865">
        <v>1.1200000000000001</v>
      </c>
      <c r="AT1865">
        <v>1.22</v>
      </c>
      <c r="AU1865">
        <v>1.2350000000000001</v>
      </c>
      <c r="AV1865">
        <v>444</v>
      </c>
      <c r="AW1865">
        <v>428</v>
      </c>
      <c r="AX1865">
        <v>434</v>
      </c>
    </row>
    <row r="1866" spans="1:50">
      <c r="A1866" s="22">
        <v>43145</v>
      </c>
      <c r="B1866">
        <v>3460</v>
      </c>
      <c r="C1866">
        <v>3565</v>
      </c>
      <c r="D1866">
        <v>3425</v>
      </c>
      <c r="E1866">
        <v>3495</v>
      </c>
      <c r="F1866" s="22">
        <v>43146</v>
      </c>
      <c r="G1866">
        <v>3420</v>
      </c>
      <c r="H1866">
        <v>3445</v>
      </c>
      <c r="I1866">
        <v>3350</v>
      </c>
      <c r="J1866">
        <v>3385</v>
      </c>
      <c r="K1866" s="22">
        <v>43147</v>
      </c>
      <c r="L1866">
        <v>3350</v>
      </c>
      <c r="M1866">
        <v>1.1599999999999999</v>
      </c>
      <c r="N1866" s="8">
        <f>IF(AND(AM1866=1,AC1866&lt;-0.005,AE1866&gt;O$1),R1866,"")</f>
        <v>6042.2960725075027</v>
      </c>
      <c r="O1866" s="8">
        <f t="shared" si="147"/>
        <v>199755.0011065889</v>
      </c>
      <c r="P1866" s="8" t="str">
        <f t="shared" si="151"/>
        <v/>
      </c>
      <c r="Q1866" s="8">
        <f t="shared" si="148"/>
        <v>342373.56132636621</v>
      </c>
      <c r="R1866" s="8">
        <f t="shared" si="149"/>
        <v>6042.2960725075027</v>
      </c>
      <c r="S1866" s="8">
        <f t="shared" si="150"/>
        <v>669030.2645482528</v>
      </c>
      <c r="U1866" s="25">
        <v>43147.320057870369</v>
      </c>
      <c r="V1866">
        <v>43</v>
      </c>
      <c r="W1866">
        <v>1360</v>
      </c>
      <c r="X1866" t="s">
        <v>1175</v>
      </c>
      <c r="Y1866" t="s">
        <v>954</v>
      </c>
      <c r="Z1866" s="25">
        <v>43146.997916666667</v>
      </c>
      <c r="AA1866">
        <v>3341.5</v>
      </c>
      <c r="AB1866">
        <v>-43.5</v>
      </c>
      <c r="AC1866" s="24">
        <v>-1.29E-2</v>
      </c>
      <c r="AD1866">
        <v>2990</v>
      </c>
      <c r="AE1866">
        <v>10016620</v>
      </c>
      <c r="AF1866" s="22">
        <v>43146</v>
      </c>
      <c r="AG1866">
        <v>3420</v>
      </c>
      <c r="AH1866">
        <v>3385</v>
      </c>
      <c r="AI1866" s="22">
        <v>43147</v>
      </c>
      <c r="AJ1866">
        <v>3350</v>
      </c>
      <c r="AK1866">
        <v>3310</v>
      </c>
      <c r="AM1866">
        <v>1</v>
      </c>
      <c r="AN1866" t="s">
        <v>1023</v>
      </c>
      <c r="AO1866" s="26">
        <v>7.4999999999999997E-3</v>
      </c>
      <c r="AQ1866">
        <v>1</v>
      </c>
      <c r="AR1866">
        <v>1</v>
      </c>
      <c r="AS1866">
        <v>1.1599999999999999</v>
      </c>
      <c r="AT1866">
        <v>1.1299999999999999</v>
      </c>
      <c r="AU1866">
        <v>1.7629999999999999</v>
      </c>
      <c r="AV1866">
        <v>3380</v>
      </c>
      <c r="AW1866">
        <v>3265</v>
      </c>
      <c r="AX1866">
        <v>3310</v>
      </c>
    </row>
    <row r="1867" spans="1:50">
      <c r="A1867" s="22">
        <v>43145</v>
      </c>
      <c r="B1867">
        <v>1118</v>
      </c>
      <c r="C1867">
        <v>1119.5</v>
      </c>
      <c r="D1867">
        <v>1106</v>
      </c>
      <c r="E1867">
        <v>1111</v>
      </c>
      <c r="F1867" s="22">
        <v>43146</v>
      </c>
      <c r="G1867">
        <v>1117</v>
      </c>
      <c r="H1867">
        <v>1118.5</v>
      </c>
      <c r="I1867">
        <v>1110</v>
      </c>
      <c r="J1867">
        <v>1113</v>
      </c>
      <c r="K1867" s="22">
        <v>43147</v>
      </c>
      <c r="L1867">
        <v>1120.5</v>
      </c>
      <c r="M1867">
        <v>0.97</v>
      </c>
      <c r="N1867" s="8" t="str">
        <f>IF(AND(AM1867=1,AC1867&lt;-0.005,AE1867&gt;O$1),R1867,"")</f>
        <v/>
      </c>
      <c r="O1867" s="8">
        <f t="shared" si="147"/>
        <v>199755.0011065889</v>
      </c>
      <c r="P1867" s="8" t="str">
        <f t="shared" si="151"/>
        <v/>
      </c>
      <c r="Q1867" s="8">
        <f t="shared" si="148"/>
        <v>342373.56132636621</v>
      </c>
      <c r="R1867" s="8">
        <f t="shared" si="149"/>
        <v>2241.1474675033683</v>
      </c>
      <c r="S1867" s="8">
        <f t="shared" si="150"/>
        <v>671271.41201575613</v>
      </c>
      <c r="U1867" s="25">
        <v>43147.320057870369</v>
      </c>
      <c r="V1867">
        <v>44</v>
      </c>
      <c r="W1867">
        <v>7201</v>
      </c>
      <c r="X1867" t="s">
        <v>1172</v>
      </c>
      <c r="Y1867" t="s">
        <v>962</v>
      </c>
      <c r="Z1867" s="25">
        <v>43146.995138888888</v>
      </c>
      <c r="AA1867">
        <v>1122</v>
      </c>
      <c r="AB1867">
        <v>9</v>
      </c>
      <c r="AC1867" s="24">
        <v>8.0999999999999996E-3</v>
      </c>
      <c r="AD1867">
        <v>2700</v>
      </c>
      <c r="AE1867">
        <v>3023760</v>
      </c>
      <c r="AF1867" s="22">
        <v>43146</v>
      </c>
      <c r="AG1867">
        <v>1117</v>
      </c>
      <c r="AH1867">
        <v>1113</v>
      </c>
      <c r="AI1867" s="22">
        <v>43147</v>
      </c>
      <c r="AJ1867">
        <v>1120.5</v>
      </c>
      <c r="AK1867">
        <v>1115.5</v>
      </c>
      <c r="AM1867">
        <v>1</v>
      </c>
      <c r="AN1867">
        <v>0</v>
      </c>
      <c r="AO1867">
        <v>2.11</v>
      </c>
      <c r="AP1867">
        <v>4.7699999999999996</v>
      </c>
      <c r="AQ1867">
        <v>0</v>
      </c>
      <c r="AR1867">
        <v>0.49</v>
      </c>
      <c r="AS1867">
        <v>0.97</v>
      </c>
      <c r="AT1867">
        <v>1</v>
      </c>
      <c r="AU1867">
        <v>0.28999999999999998</v>
      </c>
      <c r="AV1867">
        <v>1126.5</v>
      </c>
      <c r="AW1867">
        <v>1115</v>
      </c>
      <c r="AX1867">
        <v>1115.5</v>
      </c>
    </row>
    <row r="1868" spans="1:50">
      <c r="A1868" s="22">
        <v>43145</v>
      </c>
      <c r="B1868">
        <v>5094</v>
      </c>
      <c r="C1868">
        <v>5158</v>
      </c>
      <c r="D1868">
        <v>5007</v>
      </c>
      <c r="E1868">
        <v>5078</v>
      </c>
      <c r="F1868" s="22">
        <v>43146</v>
      </c>
      <c r="G1868">
        <v>5195</v>
      </c>
      <c r="H1868">
        <v>5205</v>
      </c>
      <c r="I1868">
        <v>5137</v>
      </c>
      <c r="J1868">
        <v>5173</v>
      </c>
      <c r="K1868" s="22">
        <v>43147</v>
      </c>
      <c r="L1868">
        <v>5210</v>
      </c>
      <c r="M1868">
        <v>0.96</v>
      </c>
      <c r="N1868" s="8" t="str">
        <f>IF(AND(AM1868=1,AC1868&lt;-0.005,AE1868&gt;O$1),R1868,"")</f>
        <v/>
      </c>
      <c r="O1868" s="8">
        <f t="shared" si="147"/>
        <v>199755.0011065889</v>
      </c>
      <c r="P1868" s="8" t="str">
        <f t="shared" si="151"/>
        <v/>
      </c>
      <c r="Q1868" s="8">
        <f t="shared" si="148"/>
        <v>342373.56132636621</v>
      </c>
      <c r="R1868" s="8">
        <f t="shared" si="149"/>
        <v>-5129.1793313069657</v>
      </c>
      <c r="S1868" s="8">
        <f t="shared" si="150"/>
        <v>666142.23268444918</v>
      </c>
      <c r="U1868" s="25">
        <v>43147.320057870369</v>
      </c>
      <c r="V1868">
        <v>45</v>
      </c>
      <c r="W1868">
        <v>6758</v>
      </c>
      <c r="X1868" t="s">
        <v>790</v>
      </c>
      <c r="Y1868" t="s">
        <v>962</v>
      </c>
      <c r="Z1868" s="25">
        <v>43146.995833333334</v>
      </c>
      <c r="AA1868">
        <v>5189</v>
      </c>
      <c r="AB1868">
        <v>16</v>
      </c>
      <c r="AC1868" s="24">
        <v>3.0999999999999999E-3</v>
      </c>
      <c r="AD1868">
        <v>2400</v>
      </c>
      <c r="AE1868">
        <v>12503900</v>
      </c>
      <c r="AF1868" s="22">
        <v>43146</v>
      </c>
      <c r="AG1868">
        <v>5195</v>
      </c>
      <c r="AH1868">
        <v>5173</v>
      </c>
      <c r="AI1868" s="22">
        <v>43147</v>
      </c>
      <c r="AJ1868">
        <v>5210</v>
      </c>
      <c r="AK1868">
        <v>5264</v>
      </c>
      <c r="AM1868">
        <v>1</v>
      </c>
      <c r="AN1868" t="s">
        <v>1023</v>
      </c>
      <c r="AO1868">
        <v>11.95</v>
      </c>
      <c r="AP1868">
        <v>0.49</v>
      </c>
      <c r="AQ1868">
        <v>0</v>
      </c>
      <c r="AR1868">
        <v>0.23</v>
      </c>
      <c r="AS1868">
        <v>0.96</v>
      </c>
      <c r="AT1868">
        <v>0.98</v>
      </c>
      <c r="AU1868">
        <v>0.61799999999999999</v>
      </c>
      <c r="AV1868">
        <v>5340</v>
      </c>
      <c r="AW1868">
        <v>5199</v>
      </c>
      <c r="AX1868">
        <v>5264</v>
      </c>
    </row>
    <row r="1869" spans="1:50">
      <c r="A1869" s="22">
        <v>43145</v>
      </c>
      <c r="B1869">
        <v>18310</v>
      </c>
      <c r="C1869">
        <v>18420</v>
      </c>
      <c r="D1869">
        <v>17680</v>
      </c>
      <c r="E1869">
        <v>17930</v>
      </c>
      <c r="F1869" s="22">
        <v>43146</v>
      </c>
      <c r="G1869">
        <v>18330</v>
      </c>
      <c r="H1869">
        <v>18470</v>
      </c>
      <c r="I1869">
        <v>18130</v>
      </c>
      <c r="J1869">
        <v>18240</v>
      </c>
      <c r="K1869" s="22">
        <v>43147</v>
      </c>
      <c r="L1869">
        <v>18510</v>
      </c>
      <c r="M1869">
        <v>0.87</v>
      </c>
      <c r="N1869" s="8" t="str">
        <f>IF(AND(AM1869=1,AC1869&lt;-0.005,AE1869&gt;O$1),R1869,"")</f>
        <v/>
      </c>
      <c r="O1869" s="8">
        <f t="shared" si="147"/>
        <v>199755.0011065889</v>
      </c>
      <c r="P1869" s="8" t="str">
        <f t="shared" si="151"/>
        <v/>
      </c>
      <c r="Q1869" s="8">
        <f t="shared" si="148"/>
        <v>342373.56132636621</v>
      </c>
      <c r="R1869" s="8">
        <f t="shared" si="149"/>
        <v>-5872.9311265349752</v>
      </c>
      <c r="S1869" s="8">
        <f t="shared" si="150"/>
        <v>660269.30155791424</v>
      </c>
      <c r="U1869" s="25">
        <v>43147.320069444446</v>
      </c>
      <c r="V1869">
        <v>46</v>
      </c>
      <c r="W1869">
        <v>1568</v>
      </c>
      <c r="X1869" t="s">
        <v>1336</v>
      </c>
      <c r="Y1869" t="s">
        <v>954</v>
      </c>
      <c r="Z1869" s="25">
        <v>43146.982638888891</v>
      </c>
      <c r="AA1869">
        <v>18450</v>
      </c>
      <c r="AB1869">
        <v>210</v>
      </c>
      <c r="AC1869" s="24">
        <v>1.15E-2</v>
      </c>
      <c r="AD1869">
        <v>2090</v>
      </c>
      <c r="AE1869">
        <v>38620040</v>
      </c>
      <c r="AF1869" s="22">
        <v>43146</v>
      </c>
      <c r="AG1869">
        <v>18330</v>
      </c>
      <c r="AH1869">
        <v>18240</v>
      </c>
      <c r="AI1869" s="22">
        <v>43147</v>
      </c>
      <c r="AJ1869">
        <v>18510</v>
      </c>
      <c r="AK1869">
        <v>18730</v>
      </c>
      <c r="AM1869">
        <v>1</v>
      </c>
      <c r="AN1869">
        <v>0</v>
      </c>
      <c r="AO1869" s="26">
        <v>7.4999999999999997E-3</v>
      </c>
      <c r="AQ1869">
        <v>0</v>
      </c>
      <c r="AR1869">
        <v>0</v>
      </c>
      <c r="AS1869">
        <v>0.87</v>
      </c>
      <c r="AT1869">
        <v>0.9</v>
      </c>
      <c r="AU1869">
        <v>0.75600000000000001</v>
      </c>
      <c r="AV1869">
        <v>18880</v>
      </c>
      <c r="AW1869">
        <v>18400</v>
      </c>
      <c r="AX1869">
        <v>18730</v>
      </c>
    </row>
    <row r="1870" spans="1:50">
      <c r="A1870" s="22">
        <v>43145</v>
      </c>
      <c r="B1870">
        <v>300</v>
      </c>
      <c r="C1870">
        <v>304</v>
      </c>
      <c r="D1870">
        <v>287</v>
      </c>
      <c r="E1870">
        <v>290</v>
      </c>
      <c r="F1870" s="22">
        <v>43146</v>
      </c>
      <c r="G1870">
        <v>295</v>
      </c>
      <c r="H1870">
        <v>307</v>
      </c>
      <c r="I1870">
        <v>291</v>
      </c>
      <c r="J1870">
        <v>301</v>
      </c>
      <c r="K1870" s="22">
        <v>43147</v>
      </c>
      <c r="L1870">
        <v>301</v>
      </c>
      <c r="M1870">
        <v>0.82</v>
      </c>
      <c r="N1870" s="8" t="str">
        <f>IF(AND(AM1870=1,AC1870&lt;-0.005,AE1870&gt;O$1),R1870,"")</f>
        <v/>
      </c>
      <c r="O1870" s="8">
        <f t="shared" si="147"/>
        <v>199755.0011065889</v>
      </c>
      <c r="P1870" s="8" t="str">
        <f t="shared" si="151"/>
        <v/>
      </c>
      <c r="Q1870" s="8">
        <f t="shared" si="148"/>
        <v>342373.56132636621</v>
      </c>
      <c r="R1870" s="8">
        <f t="shared" si="149"/>
        <v>-3300.3300330032848</v>
      </c>
      <c r="S1870" s="8">
        <f t="shared" si="150"/>
        <v>660269.30155791424</v>
      </c>
      <c r="U1870" s="25">
        <v>43147.320069444446</v>
      </c>
      <c r="V1870">
        <v>48</v>
      </c>
      <c r="W1870">
        <v>4597</v>
      </c>
      <c r="X1870" t="s">
        <v>1079</v>
      </c>
      <c r="Y1870" t="s">
        <v>957</v>
      </c>
      <c r="Z1870" s="25">
        <v>43146.995138888888</v>
      </c>
      <c r="AA1870">
        <v>305</v>
      </c>
      <c r="AB1870">
        <v>4</v>
      </c>
      <c r="AC1870" s="24">
        <v>1.3299999999999999E-2</v>
      </c>
      <c r="AD1870">
        <v>1700</v>
      </c>
      <c r="AE1870">
        <v>510040</v>
      </c>
      <c r="AF1870" s="22">
        <v>43146</v>
      </c>
      <c r="AG1870">
        <v>295</v>
      </c>
      <c r="AH1870">
        <v>301</v>
      </c>
      <c r="AI1870" s="22">
        <v>43147</v>
      </c>
      <c r="AJ1870">
        <v>301</v>
      </c>
      <c r="AK1870">
        <v>303</v>
      </c>
      <c r="AM1870">
        <v>2</v>
      </c>
      <c r="AN1870" t="s">
        <v>1023</v>
      </c>
      <c r="AO1870">
        <v>4850.1400000000003</v>
      </c>
      <c r="AP1870">
        <v>0</v>
      </c>
      <c r="AQ1870">
        <v>0.01</v>
      </c>
      <c r="AR1870">
        <v>0.01</v>
      </c>
      <c r="AS1870">
        <v>0.82</v>
      </c>
      <c r="AT1870">
        <v>0.79</v>
      </c>
      <c r="AU1870">
        <v>1.383</v>
      </c>
      <c r="AV1870">
        <v>309</v>
      </c>
      <c r="AW1870">
        <v>301</v>
      </c>
      <c r="AX1870">
        <v>303</v>
      </c>
    </row>
    <row r="1871" spans="1:50">
      <c r="A1871" s="22">
        <v>43145</v>
      </c>
      <c r="B1871">
        <v>729</v>
      </c>
      <c r="C1871">
        <v>745</v>
      </c>
      <c r="D1871">
        <v>571</v>
      </c>
      <c r="E1871">
        <v>603</v>
      </c>
      <c r="F1871" s="22">
        <v>43146</v>
      </c>
      <c r="G1871">
        <v>608</v>
      </c>
      <c r="H1871">
        <v>616</v>
      </c>
      <c r="I1871">
        <v>542</v>
      </c>
      <c r="J1871">
        <v>577</v>
      </c>
      <c r="K1871" s="22">
        <v>43147</v>
      </c>
      <c r="L1871">
        <v>620</v>
      </c>
      <c r="M1871">
        <v>1.17</v>
      </c>
      <c r="N1871" s="8" t="str">
        <f>IF(AND(AM1871=1,AC1871&lt;-0.005,AE1871&gt;O$1),R1871,"")</f>
        <v/>
      </c>
      <c r="O1871" s="8">
        <f t="shared" si="147"/>
        <v>199755.0011065889</v>
      </c>
      <c r="P1871" s="8" t="str">
        <f t="shared" si="151"/>
        <v/>
      </c>
      <c r="Q1871" s="8">
        <f t="shared" si="148"/>
        <v>342373.56132636621</v>
      </c>
      <c r="R1871" s="8">
        <f t="shared" si="149"/>
        <v>-42097.488921713441</v>
      </c>
      <c r="S1871" s="8">
        <f t="shared" si="150"/>
        <v>660269.30155791424</v>
      </c>
      <c r="U1871" s="25">
        <v>43147.320069444446</v>
      </c>
      <c r="V1871">
        <v>49</v>
      </c>
      <c r="W1871">
        <v>1853</v>
      </c>
      <c r="X1871" t="s">
        <v>800</v>
      </c>
      <c r="Y1871" t="s">
        <v>954</v>
      </c>
      <c r="Z1871" s="25">
        <v>43146.99722222222</v>
      </c>
      <c r="AA1871">
        <v>585</v>
      </c>
      <c r="AB1871">
        <v>8</v>
      </c>
      <c r="AC1871" s="24">
        <v>1.3899999999999999E-2</v>
      </c>
      <c r="AD1871">
        <v>1700</v>
      </c>
      <c r="AE1871">
        <v>978850</v>
      </c>
      <c r="AF1871" s="22">
        <v>43146</v>
      </c>
      <c r="AG1871">
        <v>608</v>
      </c>
      <c r="AH1871">
        <v>577</v>
      </c>
      <c r="AI1871" s="22">
        <v>43147</v>
      </c>
      <c r="AJ1871">
        <v>620</v>
      </c>
      <c r="AK1871">
        <v>677</v>
      </c>
      <c r="AM1871">
        <v>2</v>
      </c>
      <c r="AN1871" t="s">
        <v>1023</v>
      </c>
      <c r="AO1871">
        <v>2833.88</v>
      </c>
      <c r="AP1871">
        <v>0.83</v>
      </c>
      <c r="AQ1871">
        <v>0.82</v>
      </c>
      <c r="AR1871">
        <v>0.88</v>
      </c>
      <c r="AS1871">
        <v>1.17</v>
      </c>
      <c r="AT1871">
        <v>1.51</v>
      </c>
      <c r="AU1871">
        <v>0.90900000000000003</v>
      </c>
      <c r="AV1871">
        <v>677</v>
      </c>
      <c r="AW1871">
        <v>612</v>
      </c>
      <c r="AX1871">
        <v>677</v>
      </c>
    </row>
    <row r="1872" spans="1:50">
      <c r="A1872" s="22">
        <v>43145</v>
      </c>
      <c r="B1872">
        <v>735</v>
      </c>
      <c r="C1872">
        <v>880</v>
      </c>
      <c r="D1872">
        <v>735</v>
      </c>
      <c r="E1872">
        <v>861</v>
      </c>
      <c r="F1872" s="22">
        <v>43146</v>
      </c>
      <c r="G1872">
        <v>885</v>
      </c>
      <c r="H1872">
        <v>1011</v>
      </c>
      <c r="I1872">
        <v>871</v>
      </c>
      <c r="J1872">
        <v>1011</v>
      </c>
      <c r="K1872" s="22">
        <v>43147</v>
      </c>
      <c r="L1872">
        <v>1096</v>
      </c>
      <c r="M1872">
        <v>1.04</v>
      </c>
      <c r="N1872" s="8" t="str">
        <f>IF(AND(AM1872=1,AC1872&lt;-0.005,AE1872&gt;O$1),R1872,"")</f>
        <v/>
      </c>
      <c r="O1872" s="8">
        <f t="shared" si="147"/>
        <v>199755.0011065889</v>
      </c>
      <c r="P1872" s="8" t="str">
        <f t="shared" si="151"/>
        <v/>
      </c>
      <c r="Q1872" s="8">
        <f t="shared" si="148"/>
        <v>342373.56132636621</v>
      </c>
      <c r="R1872" s="8">
        <f t="shared" si="149"/>
        <v>-10277.033065236807</v>
      </c>
      <c r="S1872" s="8">
        <f t="shared" si="150"/>
        <v>660269.30155791424</v>
      </c>
      <c r="U1872" s="25">
        <v>43147.320069444446</v>
      </c>
      <c r="V1872">
        <v>50</v>
      </c>
      <c r="W1872">
        <v>9446</v>
      </c>
      <c r="X1872" t="s">
        <v>1490</v>
      </c>
      <c r="Y1872" t="s">
        <v>960</v>
      </c>
      <c r="Z1872" s="25">
        <v>43146.998611111114</v>
      </c>
      <c r="AA1872">
        <v>1270</v>
      </c>
      <c r="AB1872">
        <v>259</v>
      </c>
      <c r="AC1872" s="24">
        <v>0.25619999999999998</v>
      </c>
      <c r="AD1872">
        <v>1700</v>
      </c>
      <c r="AE1872">
        <v>1859900</v>
      </c>
      <c r="AF1872" s="22">
        <v>43146</v>
      </c>
      <c r="AG1872">
        <v>885</v>
      </c>
      <c r="AH1872">
        <v>1011</v>
      </c>
      <c r="AI1872" s="22">
        <v>43147</v>
      </c>
      <c r="AJ1872">
        <v>1096</v>
      </c>
      <c r="AK1872">
        <v>1119</v>
      </c>
      <c r="AM1872">
        <v>2</v>
      </c>
      <c r="AN1872" t="s">
        <v>1023</v>
      </c>
      <c r="AO1872">
        <v>0</v>
      </c>
      <c r="AP1872">
        <v>2.67</v>
      </c>
      <c r="AQ1872">
        <v>0.82</v>
      </c>
      <c r="AR1872">
        <v>0.87</v>
      </c>
      <c r="AS1872">
        <v>1.04</v>
      </c>
      <c r="AT1872">
        <v>1.07</v>
      </c>
      <c r="AU1872">
        <v>0.54100000000000004</v>
      </c>
      <c r="AV1872">
        <v>1249</v>
      </c>
      <c r="AW1872">
        <v>1071</v>
      </c>
      <c r="AX1872">
        <v>1119</v>
      </c>
    </row>
    <row r="1873" spans="1:50">
      <c r="A1873" s="22">
        <v>43146</v>
      </c>
      <c r="B1873">
        <v>1420</v>
      </c>
      <c r="C1873">
        <v>1432</v>
      </c>
      <c r="D1873">
        <v>1395</v>
      </c>
      <c r="E1873">
        <v>1409</v>
      </c>
      <c r="F1873" s="22">
        <v>43147</v>
      </c>
      <c r="G1873">
        <v>1395</v>
      </c>
      <c r="H1873">
        <v>1405</v>
      </c>
      <c r="I1873">
        <v>1357</v>
      </c>
      <c r="J1873">
        <v>1377</v>
      </c>
      <c r="K1873" s="22">
        <v>43150</v>
      </c>
      <c r="L1873">
        <v>1353</v>
      </c>
      <c r="M1873">
        <v>1.08</v>
      </c>
      <c r="N1873" s="8">
        <f>IF(AND(AM1873=1,AC1873&lt;-0.005,AE1873&gt;O$1),R1873,"")</f>
        <v>12112.036336109022</v>
      </c>
      <c r="O1873" s="8">
        <f t="shared" si="147"/>
        <v>211867.03744269791</v>
      </c>
      <c r="P1873" s="8" t="str">
        <f t="shared" si="151"/>
        <v/>
      </c>
      <c r="Q1873" s="8">
        <f t="shared" si="148"/>
        <v>342373.56132636621</v>
      </c>
      <c r="R1873" s="8">
        <f t="shared" si="149"/>
        <v>12112.036336109022</v>
      </c>
      <c r="S1873" s="8">
        <f t="shared" si="150"/>
        <v>672381.33789402328</v>
      </c>
      <c r="U1873" s="25">
        <v>43150.320532407408</v>
      </c>
      <c r="V1873">
        <v>1</v>
      </c>
      <c r="W1873">
        <v>1357</v>
      </c>
      <c r="X1873" t="s">
        <v>1056</v>
      </c>
      <c r="Y1873" t="s">
        <v>954</v>
      </c>
      <c r="Z1873" s="25">
        <v>43147.998611111114</v>
      </c>
      <c r="AA1873">
        <v>1370</v>
      </c>
      <c r="AB1873">
        <v>-7</v>
      </c>
      <c r="AC1873" s="24">
        <v>-5.1000000000000004E-3</v>
      </c>
      <c r="AD1873">
        <v>558860</v>
      </c>
      <c r="AE1873">
        <v>763372606</v>
      </c>
      <c r="AF1873" s="22">
        <v>43147</v>
      </c>
      <c r="AG1873">
        <v>1395</v>
      </c>
      <c r="AH1873">
        <v>1377</v>
      </c>
      <c r="AI1873" s="22">
        <v>43150</v>
      </c>
      <c r="AJ1873">
        <v>1353</v>
      </c>
      <c r="AK1873">
        <v>1321</v>
      </c>
      <c r="AM1873">
        <v>1</v>
      </c>
      <c r="AN1873">
        <v>0</v>
      </c>
      <c r="AO1873" s="26">
        <v>8.0000000000000002E-3</v>
      </c>
      <c r="AQ1873">
        <v>0.76</v>
      </c>
      <c r="AR1873">
        <v>0.76</v>
      </c>
      <c r="AS1873">
        <v>1.08</v>
      </c>
      <c r="AT1873">
        <v>1.0900000000000001</v>
      </c>
      <c r="AU1873">
        <v>1.8160000000000001</v>
      </c>
      <c r="AV1873">
        <v>1361</v>
      </c>
      <c r="AW1873">
        <v>1321</v>
      </c>
      <c r="AX1873">
        <v>1321</v>
      </c>
    </row>
    <row r="1874" spans="1:50">
      <c r="A1874" s="22">
        <v>43146</v>
      </c>
      <c r="B1874">
        <v>197.1</v>
      </c>
      <c r="C1874">
        <v>198.1</v>
      </c>
      <c r="D1874">
        <v>196.2</v>
      </c>
      <c r="E1874">
        <v>196.3</v>
      </c>
      <c r="F1874" s="22">
        <v>43147</v>
      </c>
      <c r="G1874">
        <v>197.3</v>
      </c>
      <c r="H1874">
        <v>199.5</v>
      </c>
      <c r="I1874">
        <v>197.1</v>
      </c>
      <c r="J1874">
        <v>198.4</v>
      </c>
      <c r="K1874" s="22">
        <v>43150</v>
      </c>
      <c r="L1874">
        <v>200.3</v>
      </c>
      <c r="M1874">
        <v>0.96</v>
      </c>
      <c r="N1874" s="8" t="str">
        <f>IF(AND(AM1874=1,AC1874&lt;-0.005,AE1874&gt;O$1),R1874,"")</f>
        <v/>
      </c>
      <c r="O1874" s="8">
        <f t="shared" si="147"/>
        <v>211867.03744269791</v>
      </c>
      <c r="P1874" s="8" t="str">
        <f t="shared" si="151"/>
        <v/>
      </c>
      <c r="Q1874" s="8">
        <f t="shared" si="148"/>
        <v>342373.56132636621</v>
      </c>
      <c r="R1874" s="8">
        <f t="shared" si="149"/>
        <v>-6163.7080867850136</v>
      </c>
      <c r="S1874" s="8">
        <f t="shared" si="150"/>
        <v>666217.62980723823</v>
      </c>
      <c r="U1874" s="25">
        <v>43150.320532407408</v>
      </c>
      <c r="V1874">
        <v>3</v>
      </c>
      <c r="W1874">
        <v>8411</v>
      </c>
      <c r="X1874" t="s">
        <v>1070</v>
      </c>
      <c r="Y1874" t="s">
        <v>962</v>
      </c>
      <c r="Z1874" s="25">
        <v>43147.99722222222</v>
      </c>
      <c r="AA1874">
        <v>198.8</v>
      </c>
      <c r="AB1874">
        <v>0.4</v>
      </c>
      <c r="AC1874" s="24">
        <v>2E-3</v>
      </c>
      <c r="AD1874">
        <v>44700</v>
      </c>
      <c r="AE1874">
        <v>8890090</v>
      </c>
      <c r="AF1874" s="22">
        <v>43147</v>
      </c>
      <c r="AG1874">
        <v>197.3</v>
      </c>
      <c r="AH1874">
        <v>198.4</v>
      </c>
      <c r="AI1874" s="22">
        <v>43150</v>
      </c>
      <c r="AJ1874">
        <v>200.3</v>
      </c>
      <c r="AK1874">
        <v>202.8</v>
      </c>
      <c r="AM1874">
        <v>1</v>
      </c>
      <c r="AN1874" t="s">
        <v>1023</v>
      </c>
      <c r="AO1874">
        <v>6.28</v>
      </c>
      <c r="AP1874">
        <v>3.78</v>
      </c>
      <c r="AQ1874">
        <v>0.19</v>
      </c>
      <c r="AR1874">
        <v>0.16</v>
      </c>
      <c r="AS1874">
        <v>0.96</v>
      </c>
      <c r="AT1874">
        <v>0.96</v>
      </c>
      <c r="AU1874">
        <v>0.42</v>
      </c>
      <c r="AV1874">
        <v>203.1</v>
      </c>
      <c r="AW1874">
        <v>199.9</v>
      </c>
      <c r="AX1874">
        <v>202.8</v>
      </c>
    </row>
    <row r="1875" spans="1:50">
      <c r="A1875" s="22">
        <v>43146</v>
      </c>
      <c r="B1875">
        <v>341</v>
      </c>
      <c r="C1875">
        <v>349</v>
      </c>
      <c r="D1875">
        <v>320</v>
      </c>
      <c r="E1875">
        <v>320</v>
      </c>
      <c r="F1875" s="22">
        <v>43147</v>
      </c>
      <c r="G1875">
        <v>320</v>
      </c>
      <c r="H1875">
        <v>335</v>
      </c>
      <c r="I1875">
        <v>311</v>
      </c>
      <c r="J1875">
        <v>324</v>
      </c>
      <c r="K1875" s="22">
        <v>43150</v>
      </c>
      <c r="L1875">
        <v>326</v>
      </c>
      <c r="M1875">
        <v>0.91</v>
      </c>
      <c r="N1875" s="8" t="str">
        <f>IF(AND(AM1875=1,AC1875&lt;-0.005,AE1875&gt;O$1),R1875,"")</f>
        <v/>
      </c>
      <c r="O1875" s="8">
        <f t="shared" si="147"/>
        <v>211867.03744269791</v>
      </c>
      <c r="P1875" s="8" t="str">
        <f t="shared" si="151"/>
        <v/>
      </c>
      <c r="Q1875" s="8">
        <f t="shared" si="148"/>
        <v>342373.56132636621</v>
      </c>
      <c r="R1875" s="8">
        <f t="shared" si="149"/>
        <v>10971.786833855802</v>
      </c>
      <c r="S1875" s="8">
        <f t="shared" si="150"/>
        <v>666217.62980723823</v>
      </c>
      <c r="U1875" s="25">
        <v>43150.320532407408</v>
      </c>
      <c r="V1875">
        <v>4</v>
      </c>
      <c r="W1875">
        <v>3323</v>
      </c>
      <c r="X1875" t="s">
        <v>305</v>
      </c>
      <c r="Y1875" t="s">
        <v>960</v>
      </c>
      <c r="Z1875" s="25">
        <v>43147.998611111114</v>
      </c>
      <c r="AA1875">
        <v>329.9</v>
      </c>
      <c r="AB1875">
        <v>5.9</v>
      </c>
      <c r="AC1875" s="24">
        <v>1.8200000000000001E-2</v>
      </c>
      <c r="AD1875">
        <v>43800</v>
      </c>
      <c r="AE1875">
        <v>14523370</v>
      </c>
      <c r="AF1875" s="22">
        <v>43147</v>
      </c>
      <c r="AG1875">
        <v>320</v>
      </c>
      <c r="AH1875">
        <v>324</v>
      </c>
      <c r="AI1875" s="22">
        <v>43150</v>
      </c>
      <c r="AJ1875">
        <v>326</v>
      </c>
      <c r="AK1875">
        <v>319</v>
      </c>
      <c r="AM1875">
        <v>2</v>
      </c>
      <c r="AN1875" t="s">
        <v>1023</v>
      </c>
      <c r="AO1875">
        <v>566.63</v>
      </c>
      <c r="AP1875">
        <v>0.46</v>
      </c>
      <c r="AQ1875">
        <v>0.19</v>
      </c>
      <c r="AR1875">
        <v>0.59</v>
      </c>
      <c r="AS1875">
        <v>0.91</v>
      </c>
      <c r="AT1875">
        <v>1.36</v>
      </c>
      <c r="AU1875">
        <v>1.577</v>
      </c>
      <c r="AV1875">
        <v>326</v>
      </c>
      <c r="AW1875">
        <v>313</v>
      </c>
      <c r="AX1875">
        <v>319</v>
      </c>
    </row>
    <row r="1876" spans="1:50">
      <c r="A1876" s="22">
        <v>43146</v>
      </c>
      <c r="B1876">
        <v>420</v>
      </c>
      <c r="C1876">
        <v>479</v>
      </c>
      <c r="D1876">
        <v>420</v>
      </c>
      <c r="E1876">
        <v>469</v>
      </c>
      <c r="F1876" s="22">
        <v>43147</v>
      </c>
      <c r="G1876">
        <v>389</v>
      </c>
      <c r="H1876">
        <v>389</v>
      </c>
      <c r="I1876">
        <v>389</v>
      </c>
      <c r="J1876">
        <v>389</v>
      </c>
      <c r="K1876" s="22">
        <v>43150</v>
      </c>
      <c r="L1876">
        <v>373</v>
      </c>
      <c r="M1876">
        <v>0.94</v>
      </c>
      <c r="N1876" s="8" t="str">
        <f>IF(AND(AM1876=1,AC1876&lt;-0.005,AE1876&gt;O$1),R1876,"")</f>
        <v/>
      </c>
      <c r="O1876" s="8">
        <f t="shared" ref="O1876:O1939" si="152">SUM(N1876,O1875)</f>
        <v>211867.03744269791</v>
      </c>
      <c r="P1876" s="8" t="str">
        <f t="shared" si="151"/>
        <v/>
      </c>
      <c r="Q1876" s="8">
        <f t="shared" ref="Q1876:Q1939" si="153">SUM(P1876,Q1875)</f>
        <v>342373.56132636621</v>
      </c>
      <c r="R1876" s="8">
        <f t="shared" ref="R1876:R1939" si="154">(AJ1876/AK1876-1)*500000</f>
        <v>-2666.6666666666506</v>
      </c>
      <c r="S1876" s="8">
        <f t="shared" ref="S1876:S1939" si="155">IF(AM1876=1,SUM(R1876,S1875),S1875)</f>
        <v>666217.62980723823</v>
      </c>
      <c r="U1876" s="25">
        <v>43150.320532407408</v>
      </c>
      <c r="V1876">
        <v>5</v>
      </c>
      <c r="W1876">
        <v>5010</v>
      </c>
      <c r="X1876" t="s">
        <v>1489</v>
      </c>
      <c r="Y1876" t="s">
        <v>954</v>
      </c>
      <c r="Z1876" s="25">
        <v>43147.997916666667</v>
      </c>
      <c r="AA1876">
        <v>361</v>
      </c>
      <c r="AB1876">
        <v>-28</v>
      </c>
      <c r="AC1876" s="24">
        <v>-7.1999999999999995E-2</v>
      </c>
      <c r="AD1876">
        <v>43100</v>
      </c>
      <c r="AE1876">
        <v>15486050</v>
      </c>
      <c r="AF1876" s="22">
        <v>43147</v>
      </c>
      <c r="AG1876">
        <v>389</v>
      </c>
      <c r="AH1876">
        <v>389</v>
      </c>
      <c r="AI1876" s="22">
        <v>43150</v>
      </c>
      <c r="AJ1876">
        <v>373</v>
      </c>
      <c r="AK1876">
        <v>375</v>
      </c>
      <c r="AM1876">
        <v>2</v>
      </c>
      <c r="AN1876" t="s">
        <v>1023</v>
      </c>
      <c r="AO1876">
        <v>0</v>
      </c>
      <c r="AP1876">
        <v>2.57</v>
      </c>
      <c r="AQ1876">
        <v>0.04</v>
      </c>
      <c r="AR1876">
        <v>0.21</v>
      </c>
      <c r="AS1876">
        <v>0.94</v>
      </c>
      <c r="AT1876">
        <v>0.97</v>
      </c>
      <c r="AU1876">
        <v>0.71499999999999997</v>
      </c>
      <c r="AV1876">
        <v>381</v>
      </c>
      <c r="AW1876">
        <v>365</v>
      </c>
      <c r="AX1876">
        <v>375</v>
      </c>
    </row>
    <row r="1877" spans="1:50">
      <c r="A1877" s="22">
        <v>43146</v>
      </c>
      <c r="B1877">
        <v>850</v>
      </c>
      <c r="C1877">
        <v>911</v>
      </c>
      <c r="D1877">
        <v>831</v>
      </c>
      <c r="E1877">
        <v>903</v>
      </c>
      <c r="F1877" s="22">
        <v>43147</v>
      </c>
      <c r="G1877">
        <v>914</v>
      </c>
      <c r="H1877">
        <v>935</v>
      </c>
      <c r="I1877">
        <v>869</v>
      </c>
      <c r="J1877">
        <v>892</v>
      </c>
      <c r="K1877" s="22">
        <v>43150</v>
      </c>
      <c r="L1877">
        <v>952</v>
      </c>
      <c r="M1877">
        <v>1.1599999999999999</v>
      </c>
      <c r="N1877" s="8" t="str">
        <f>IF(AND(AM1877=1,AC1877&lt;-0.005,AE1877&gt;O$1),R1877,"")</f>
        <v/>
      </c>
      <c r="O1877" s="8">
        <f t="shared" si="152"/>
        <v>211867.03744269791</v>
      </c>
      <c r="P1877" s="8" t="str">
        <f t="shared" si="151"/>
        <v/>
      </c>
      <c r="Q1877" s="8">
        <f t="shared" si="153"/>
        <v>342373.56132636621</v>
      </c>
      <c r="R1877" s="8">
        <f t="shared" si="154"/>
        <v>-43186.18042226485</v>
      </c>
      <c r="S1877" s="8">
        <f t="shared" si="155"/>
        <v>666217.62980723823</v>
      </c>
      <c r="U1877" s="25">
        <v>43150.320532407408</v>
      </c>
      <c r="V1877">
        <v>6</v>
      </c>
      <c r="W1877">
        <v>3825</v>
      </c>
      <c r="X1877" t="s">
        <v>1069</v>
      </c>
      <c r="Y1877" t="s">
        <v>954</v>
      </c>
      <c r="Z1877" s="25">
        <v>43147.998611111114</v>
      </c>
      <c r="AA1877">
        <v>911</v>
      </c>
      <c r="AB1877">
        <v>19</v>
      </c>
      <c r="AC1877" s="24">
        <v>2.1299999999999999E-2</v>
      </c>
      <c r="AD1877">
        <v>40400</v>
      </c>
      <c r="AE1877">
        <v>36641380</v>
      </c>
      <c r="AF1877" s="22">
        <v>43147</v>
      </c>
      <c r="AG1877">
        <v>914</v>
      </c>
      <c r="AH1877">
        <v>892</v>
      </c>
      <c r="AI1877" s="22">
        <v>43150</v>
      </c>
      <c r="AJ1877">
        <v>952</v>
      </c>
      <c r="AK1877">
        <v>1042</v>
      </c>
      <c r="AM1877">
        <v>2</v>
      </c>
      <c r="AN1877" t="s">
        <v>1023</v>
      </c>
      <c r="AO1877">
        <v>245.96</v>
      </c>
      <c r="AP1877" t="s">
        <v>956</v>
      </c>
      <c r="AQ1877">
        <v>0.96</v>
      </c>
      <c r="AR1877">
        <v>0.96</v>
      </c>
      <c r="AS1877">
        <v>1.1599999999999999</v>
      </c>
      <c r="AT1877">
        <v>1.25</v>
      </c>
      <c r="AU1877">
        <v>1.9059999999999999</v>
      </c>
      <c r="AV1877">
        <v>1042</v>
      </c>
      <c r="AW1877">
        <v>952</v>
      </c>
      <c r="AX1877">
        <v>1042</v>
      </c>
    </row>
    <row r="1878" spans="1:50">
      <c r="A1878" s="22">
        <v>43146</v>
      </c>
      <c r="B1878">
        <v>18170</v>
      </c>
      <c r="C1878">
        <v>18500</v>
      </c>
      <c r="D1878">
        <v>18030</v>
      </c>
      <c r="E1878">
        <v>18310</v>
      </c>
      <c r="F1878" s="22">
        <v>43147</v>
      </c>
      <c r="G1878">
        <v>18490</v>
      </c>
      <c r="H1878">
        <v>18990</v>
      </c>
      <c r="I1878">
        <v>18380</v>
      </c>
      <c r="J1878">
        <v>18720</v>
      </c>
      <c r="K1878" s="22">
        <v>43150</v>
      </c>
      <c r="L1878">
        <v>19030</v>
      </c>
      <c r="M1878">
        <v>0.9</v>
      </c>
      <c r="N1878" s="8" t="str">
        <f>IF(AND(AM1878=1,AC1878&lt;-0.005,AE1878&gt;O$1),R1878,"")</f>
        <v/>
      </c>
      <c r="O1878" s="8">
        <f t="shared" si="152"/>
        <v>211867.03744269791</v>
      </c>
      <c r="P1878" s="8" t="str">
        <f t="shared" si="151"/>
        <v/>
      </c>
      <c r="Q1878" s="8">
        <f t="shared" si="153"/>
        <v>342373.56132636621</v>
      </c>
      <c r="R1878" s="8">
        <f t="shared" si="154"/>
        <v>-11550.308008213549</v>
      </c>
      <c r="S1878" s="8">
        <f t="shared" si="155"/>
        <v>654667.32179902471</v>
      </c>
      <c r="U1878" s="25">
        <v>43150.320532407408</v>
      </c>
      <c r="V1878">
        <v>7</v>
      </c>
      <c r="W1878">
        <v>1570</v>
      </c>
      <c r="X1878" t="s">
        <v>1041</v>
      </c>
      <c r="Y1878" t="s">
        <v>954</v>
      </c>
      <c r="Z1878" s="25">
        <v>43147.998611111114</v>
      </c>
      <c r="AA1878">
        <v>18897</v>
      </c>
      <c r="AB1878">
        <v>177</v>
      </c>
      <c r="AC1878" s="24">
        <v>9.4999999999999998E-3</v>
      </c>
      <c r="AD1878">
        <v>39063</v>
      </c>
      <c r="AE1878">
        <v>737847099</v>
      </c>
      <c r="AF1878" s="22">
        <v>43147</v>
      </c>
      <c r="AG1878">
        <v>18490</v>
      </c>
      <c r="AH1878">
        <v>18720</v>
      </c>
      <c r="AI1878" s="22">
        <v>43150</v>
      </c>
      <c r="AJ1878">
        <v>19030</v>
      </c>
      <c r="AK1878">
        <v>19480</v>
      </c>
      <c r="AM1878">
        <v>1</v>
      </c>
      <c r="AN1878">
        <v>0</v>
      </c>
      <c r="AO1878" s="26">
        <v>8.0000000000000002E-3</v>
      </c>
      <c r="AQ1878">
        <v>0.17</v>
      </c>
      <c r="AR1878">
        <v>0.17</v>
      </c>
      <c r="AS1878">
        <v>0.9</v>
      </c>
      <c r="AT1878">
        <v>0.89</v>
      </c>
      <c r="AU1878">
        <v>0.77800000000000002</v>
      </c>
      <c r="AV1878">
        <v>19490</v>
      </c>
      <c r="AW1878">
        <v>18950</v>
      </c>
      <c r="AX1878">
        <v>19480</v>
      </c>
    </row>
    <row r="1879" spans="1:50">
      <c r="A1879" s="22">
        <v>43146</v>
      </c>
      <c r="B1879">
        <v>1800</v>
      </c>
      <c r="C1879">
        <v>1891</v>
      </c>
      <c r="D1879">
        <v>1715</v>
      </c>
      <c r="E1879">
        <v>1810</v>
      </c>
      <c r="F1879" s="22">
        <v>43147</v>
      </c>
      <c r="G1879">
        <v>1849</v>
      </c>
      <c r="H1879">
        <v>1865</v>
      </c>
      <c r="I1879">
        <v>1681</v>
      </c>
      <c r="J1879">
        <v>1691</v>
      </c>
      <c r="K1879" s="22">
        <v>43150</v>
      </c>
      <c r="L1879">
        <v>1715</v>
      </c>
      <c r="M1879">
        <v>0.63</v>
      </c>
      <c r="N1879" s="8" t="str">
        <f>IF(AND(AM1879=1,AC1879&lt;-0.005,AE1879&gt;O$1),R1879,"")</f>
        <v/>
      </c>
      <c r="O1879" s="8">
        <f t="shared" si="152"/>
        <v>211867.03744269791</v>
      </c>
      <c r="P1879" s="8" t="str">
        <f t="shared" si="151"/>
        <v/>
      </c>
      <c r="Q1879" s="8">
        <f t="shared" si="153"/>
        <v>342373.56132636621</v>
      </c>
      <c r="R1879" s="8">
        <f t="shared" si="154"/>
        <v>-89909.134385461497</v>
      </c>
      <c r="S1879" s="8">
        <f t="shared" si="155"/>
        <v>654667.32179902471</v>
      </c>
      <c r="U1879" s="25">
        <v>43150.320532407408</v>
      </c>
      <c r="V1879">
        <v>11</v>
      </c>
      <c r="W1879">
        <v>4579</v>
      </c>
      <c r="X1879" t="s">
        <v>1313</v>
      </c>
      <c r="Y1879" t="s">
        <v>960</v>
      </c>
      <c r="Z1879" s="25">
        <v>43147.998611111114</v>
      </c>
      <c r="AA1879">
        <v>1686.1</v>
      </c>
      <c r="AB1879">
        <v>-4.9000000000000004</v>
      </c>
      <c r="AC1879" s="24">
        <v>-2.8999999999999998E-3</v>
      </c>
      <c r="AD1879">
        <v>28200</v>
      </c>
      <c r="AE1879">
        <v>47543040</v>
      </c>
      <c r="AF1879" s="22">
        <v>43147</v>
      </c>
      <c r="AG1879">
        <v>1849</v>
      </c>
      <c r="AH1879">
        <v>1691</v>
      </c>
      <c r="AI1879" s="22">
        <v>43150</v>
      </c>
      <c r="AJ1879">
        <v>1715</v>
      </c>
      <c r="AK1879">
        <v>2091</v>
      </c>
      <c r="AM1879">
        <v>2</v>
      </c>
      <c r="AN1879" t="s">
        <v>1023</v>
      </c>
      <c r="AO1879">
        <v>346.73</v>
      </c>
      <c r="AP1879">
        <v>0</v>
      </c>
      <c r="AQ1879">
        <v>0</v>
      </c>
      <c r="AR1879">
        <v>0.33</v>
      </c>
      <c r="AS1879">
        <v>0.63</v>
      </c>
      <c r="AT1879">
        <v>0.85</v>
      </c>
      <c r="AU1879">
        <v>1.7809999999999999</v>
      </c>
      <c r="AV1879">
        <v>2091</v>
      </c>
      <c r="AW1879">
        <v>1711</v>
      </c>
      <c r="AX1879">
        <v>2091</v>
      </c>
    </row>
    <row r="1880" spans="1:50">
      <c r="A1880" s="22">
        <v>43146</v>
      </c>
      <c r="B1880">
        <v>109</v>
      </c>
      <c r="C1880">
        <v>113</v>
      </c>
      <c r="D1880">
        <v>108</v>
      </c>
      <c r="E1880">
        <v>110</v>
      </c>
      <c r="F1880" s="22">
        <v>43147</v>
      </c>
      <c r="G1880">
        <v>112</v>
      </c>
      <c r="H1880">
        <v>128</v>
      </c>
      <c r="I1880">
        <v>111</v>
      </c>
      <c r="J1880">
        <v>118</v>
      </c>
      <c r="K1880" s="22">
        <v>43150</v>
      </c>
      <c r="L1880">
        <v>125</v>
      </c>
      <c r="M1880">
        <v>0.89</v>
      </c>
      <c r="N1880" s="8" t="str">
        <f>IF(AND(AM1880=1,AC1880&lt;-0.005,AE1880&gt;O$1),R1880,"")</f>
        <v/>
      </c>
      <c r="O1880" s="8">
        <f t="shared" si="152"/>
        <v>211867.03744269791</v>
      </c>
      <c r="P1880" s="8" t="str">
        <f t="shared" si="151"/>
        <v/>
      </c>
      <c r="Q1880" s="8">
        <f t="shared" si="153"/>
        <v>342373.56132636621</v>
      </c>
      <c r="R1880" s="8">
        <f t="shared" si="154"/>
        <v>34188.03418803418</v>
      </c>
      <c r="S1880" s="8">
        <f t="shared" si="155"/>
        <v>688855.35598705884</v>
      </c>
      <c r="U1880" s="25">
        <v>43150.320532407408</v>
      </c>
      <c r="V1880">
        <v>12</v>
      </c>
      <c r="W1880">
        <v>4712</v>
      </c>
      <c r="X1880" t="s">
        <v>1144</v>
      </c>
      <c r="Y1880" t="s">
        <v>960</v>
      </c>
      <c r="Z1880" s="25">
        <v>43147.990277777775</v>
      </c>
      <c r="AA1880">
        <v>120</v>
      </c>
      <c r="AB1880">
        <v>2</v>
      </c>
      <c r="AC1880" s="24">
        <v>1.6899999999999998E-2</v>
      </c>
      <c r="AD1880">
        <v>23000</v>
      </c>
      <c r="AE1880">
        <v>2790400</v>
      </c>
      <c r="AF1880" s="22">
        <v>43147</v>
      </c>
      <c r="AG1880">
        <v>112</v>
      </c>
      <c r="AH1880">
        <v>118</v>
      </c>
      <c r="AI1880" s="22">
        <v>43150</v>
      </c>
      <c r="AJ1880">
        <v>125</v>
      </c>
      <c r="AK1880">
        <v>117</v>
      </c>
      <c r="AM1880">
        <v>1</v>
      </c>
      <c r="AN1880" t="s">
        <v>1023</v>
      </c>
      <c r="AO1880">
        <v>11.83</v>
      </c>
      <c r="AP1880">
        <v>0.85</v>
      </c>
      <c r="AQ1880">
        <v>0.28000000000000003</v>
      </c>
      <c r="AR1880">
        <v>0.28000000000000003</v>
      </c>
      <c r="AS1880">
        <v>0.89</v>
      </c>
      <c r="AT1880">
        <v>0.91</v>
      </c>
      <c r="AU1880">
        <v>0.627</v>
      </c>
      <c r="AV1880">
        <v>127</v>
      </c>
      <c r="AW1880">
        <v>116</v>
      </c>
      <c r="AX1880">
        <v>117</v>
      </c>
    </row>
    <row r="1881" spans="1:50">
      <c r="A1881" s="22">
        <v>43146</v>
      </c>
      <c r="B1881">
        <v>640</v>
      </c>
      <c r="C1881">
        <v>654</v>
      </c>
      <c r="D1881">
        <v>605</v>
      </c>
      <c r="E1881">
        <v>606</v>
      </c>
      <c r="F1881" s="22">
        <v>43147</v>
      </c>
      <c r="G1881">
        <v>614</v>
      </c>
      <c r="H1881">
        <v>706</v>
      </c>
      <c r="I1881">
        <v>605</v>
      </c>
      <c r="J1881">
        <v>706</v>
      </c>
      <c r="K1881" s="22">
        <v>43150</v>
      </c>
      <c r="L1881">
        <v>730</v>
      </c>
      <c r="M1881">
        <v>1.23</v>
      </c>
      <c r="N1881" s="8" t="str">
        <f>IF(AND(AM1881=1,AC1881&lt;-0.005,AE1881&gt;O$1),R1881,"")</f>
        <v/>
      </c>
      <c r="O1881" s="8">
        <f t="shared" si="152"/>
        <v>211867.03744269791</v>
      </c>
      <c r="P1881" s="8" t="str">
        <f t="shared" si="151"/>
        <v/>
      </c>
      <c r="Q1881" s="8">
        <f t="shared" si="153"/>
        <v>342373.56132636621</v>
      </c>
      <c r="R1881" s="8">
        <f t="shared" si="154"/>
        <v>-10723.860589812339</v>
      </c>
      <c r="S1881" s="8">
        <f t="shared" si="155"/>
        <v>678131.49539724644</v>
      </c>
      <c r="U1881" s="25">
        <v>43150.320543981485</v>
      </c>
      <c r="V1881">
        <v>14</v>
      </c>
      <c r="W1881">
        <v>8927</v>
      </c>
      <c r="X1881" t="s">
        <v>1255</v>
      </c>
      <c r="Y1881" t="s">
        <v>960</v>
      </c>
      <c r="Z1881" s="25">
        <v>43147.998611111114</v>
      </c>
      <c r="AA1881">
        <v>717.9</v>
      </c>
      <c r="AB1881">
        <v>11.9</v>
      </c>
      <c r="AC1881" s="24">
        <v>1.6899999999999998E-2</v>
      </c>
      <c r="AD1881">
        <v>17300</v>
      </c>
      <c r="AE1881">
        <v>12355040</v>
      </c>
      <c r="AF1881" s="22">
        <v>43147</v>
      </c>
      <c r="AG1881">
        <v>614</v>
      </c>
      <c r="AH1881">
        <v>706</v>
      </c>
      <c r="AI1881" s="22">
        <v>43150</v>
      </c>
      <c r="AJ1881">
        <v>730</v>
      </c>
      <c r="AK1881">
        <v>746</v>
      </c>
      <c r="AM1881">
        <v>1</v>
      </c>
      <c r="AN1881">
        <v>0</v>
      </c>
      <c r="AO1881">
        <v>1.69</v>
      </c>
      <c r="AP1881">
        <v>0.71</v>
      </c>
      <c r="AQ1881">
        <v>0.9</v>
      </c>
      <c r="AR1881">
        <v>0.92</v>
      </c>
      <c r="AS1881">
        <v>1.23</v>
      </c>
      <c r="AT1881">
        <v>1.54</v>
      </c>
      <c r="AU1881">
        <v>0.95499999999999996</v>
      </c>
      <c r="AV1881">
        <v>760</v>
      </c>
      <c r="AW1881">
        <v>695</v>
      </c>
      <c r="AX1881">
        <v>746</v>
      </c>
    </row>
    <row r="1882" spans="1:50">
      <c r="A1882" s="22">
        <v>43146</v>
      </c>
      <c r="B1882">
        <v>149</v>
      </c>
      <c r="C1882">
        <v>151</v>
      </c>
      <c r="D1882">
        <v>140</v>
      </c>
      <c r="E1882">
        <v>141</v>
      </c>
      <c r="F1882" s="22">
        <v>43147</v>
      </c>
      <c r="G1882">
        <v>139</v>
      </c>
      <c r="H1882">
        <v>143</v>
      </c>
      <c r="I1882">
        <v>134</v>
      </c>
      <c r="J1882">
        <v>134</v>
      </c>
      <c r="K1882" s="22">
        <v>43150</v>
      </c>
      <c r="L1882">
        <v>135</v>
      </c>
      <c r="M1882">
        <v>0.91</v>
      </c>
      <c r="N1882" s="8" t="str">
        <f>IF(AND(AM1882=1,AC1882&lt;-0.005,AE1882&gt;O$1),R1882,"")</f>
        <v/>
      </c>
      <c r="O1882" s="8">
        <f t="shared" si="152"/>
        <v>211867.03744269791</v>
      </c>
      <c r="P1882" s="8" t="str">
        <f t="shared" ref="P1882:P1945" si="156">IF(AND(AM1882=1,AC1882&lt;Q$8,E1882/B1882-1&gt;Q$9,J1882&lt;Q$10),R1882,"")</f>
        <v/>
      </c>
      <c r="Q1882" s="8">
        <f t="shared" si="153"/>
        <v>342373.56132636621</v>
      </c>
      <c r="R1882" s="8">
        <f t="shared" si="154"/>
        <v>-27972.027972027969</v>
      </c>
      <c r="S1882" s="8">
        <f t="shared" si="155"/>
        <v>650159.46742521843</v>
      </c>
      <c r="U1882" s="25">
        <v>43150.320543981485</v>
      </c>
      <c r="V1882">
        <v>15</v>
      </c>
      <c r="W1882">
        <v>5955</v>
      </c>
      <c r="X1882" t="s">
        <v>468</v>
      </c>
      <c r="Y1882" t="s">
        <v>954</v>
      </c>
      <c r="Z1882" s="25">
        <v>43147.986805555556</v>
      </c>
      <c r="AA1882">
        <v>135</v>
      </c>
      <c r="AB1882">
        <v>1</v>
      </c>
      <c r="AC1882" s="24">
        <v>7.4999999999999997E-3</v>
      </c>
      <c r="AD1882">
        <v>17100</v>
      </c>
      <c r="AE1882">
        <v>2291540</v>
      </c>
      <c r="AF1882" s="22">
        <v>43147</v>
      </c>
      <c r="AG1882">
        <v>139</v>
      </c>
      <c r="AH1882">
        <v>134</v>
      </c>
      <c r="AI1882" s="22">
        <v>43150</v>
      </c>
      <c r="AJ1882">
        <v>135</v>
      </c>
      <c r="AK1882">
        <v>143</v>
      </c>
      <c r="AM1882">
        <v>1</v>
      </c>
      <c r="AN1882">
        <v>0</v>
      </c>
      <c r="AO1882">
        <v>2.08</v>
      </c>
      <c r="AP1882">
        <v>1.1200000000000001</v>
      </c>
      <c r="AQ1882">
        <v>0.25</v>
      </c>
      <c r="AR1882">
        <v>0.62</v>
      </c>
      <c r="AS1882">
        <v>0.91</v>
      </c>
      <c r="AT1882">
        <v>1.24</v>
      </c>
      <c r="AU1882">
        <v>0.91800000000000004</v>
      </c>
      <c r="AV1882">
        <v>144</v>
      </c>
      <c r="AW1882">
        <v>134</v>
      </c>
      <c r="AX1882">
        <v>143</v>
      </c>
    </row>
    <row r="1883" spans="1:50">
      <c r="A1883" s="22">
        <v>43146</v>
      </c>
      <c r="B1883">
        <v>132</v>
      </c>
      <c r="C1883">
        <v>143</v>
      </c>
      <c r="D1883">
        <v>131</v>
      </c>
      <c r="E1883">
        <v>139</v>
      </c>
      <c r="F1883" s="22">
        <v>43147</v>
      </c>
      <c r="G1883">
        <v>141</v>
      </c>
      <c r="H1883">
        <v>147</v>
      </c>
      <c r="I1883">
        <v>135</v>
      </c>
      <c r="J1883">
        <v>137</v>
      </c>
      <c r="K1883" s="22">
        <v>43150</v>
      </c>
      <c r="L1883">
        <v>136</v>
      </c>
      <c r="M1883">
        <v>1.1200000000000001</v>
      </c>
      <c r="N1883" s="8" t="str">
        <f>IF(AND(AM1883=1,AC1883&lt;-0.005,AE1883&gt;O$1),R1883,"")</f>
        <v/>
      </c>
      <c r="O1883" s="8">
        <f t="shared" si="152"/>
        <v>211867.03744269791</v>
      </c>
      <c r="P1883" s="8" t="str">
        <f t="shared" si="156"/>
        <v/>
      </c>
      <c r="Q1883" s="8">
        <f t="shared" si="153"/>
        <v>342373.56132636621</v>
      </c>
      <c r="R1883" s="8">
        <f t="shared" si="154"/>
        <v>11278.195488721776</v>
      </c>
      <c r="S1883" s="8">
        <f t="shared" si="155"/>
        <v>650159.46742521843</v>
      </c>
      <c r="U1883" s="25">
        <v>43150.320543981485</v>
      </c>
      <c r="V1883">
        <v>17</v>
      </c>
      <c r="W1883">
        <v>6835</v>
      </c>
      <c r="X1883" t="s">
        <v>1133</v>
      </c>
      <c r="Y1883" t="s">
        <v>954</v>
      </c>
      <c r="Z1883" s="25">
        <v>43147.979166666664</v>
      </c>
      <c r="AA1883">
        <v>136</v>
      </c>
      <c r="AB1883">
        <v>-1</v>
      </c>
      <c r="AC1883" s="24">
        <v>-7.3000000000000001E-3</v>
      </c>
      <c r="AD1883">
        <v>12100</v>
      </c>
      <c r="AE1883">
        <v>1645000</v>
      </c>
      <c r="AF1883" s="22">
        <v>43147</v>
      </c>
      <c r="AG1883">
        <v>141</v>
      </c>
      <c r="AH1883">
        <v>137</v>
      </c>
      <c r="AI1883" s="22">
        <v>43150</v>
      </c>
      <c r="AJ1883">
        <v>136</v>
      </c>
      <c r="AK1883">
        <v>133</v>
      </c>
      <c r="AM1883">
        <v>2</v>
      </c>
      <c r="AN1883" t="s">
        <v>1023</v>
      </c>
      <c r="AO1883">
        <v>137.41999999999999</v>
      </c>
      <c r="AP1883">
        <v>0</v>
      </c>
      <c r="AQ1883">
        <v>0.75</v>
      </c>
      <c r="AR1883">
        <v>0.82</v>
      </c>
      <c r="AS1883">
        <v>1.1200000000000001</v>
      </c>
      <c r="AT1883">
        <v>1.56</v>
      </c>
      <c r="AU1883">
        <v>1.1240000000000001</v>
      </c>
      <c r="AV1883">
        <v>136</v>
      </c>
      <c r="AW1883">
        <v>130</v>
      </c>
      <c r="AX1883">
        <v>133</v>
      </c>
    </row>
    <row r="1884" spans="1:50">
      <c r="A1884" s="22">
        <v>43146</v>
      </c>
      <c r="B1884">
        <v>840</v>
      </c>
      <c r="C1884">
        <v>850</v>
      </c>
      <c r="D1884">
        <v>794</v>
      </c>
      <c r="E1884">
        <v>808</v>
      </c>
      <c r="F1884" s="22">
        <v>43147</v>
      </c>
      <c r="G1884">
        <v>799</v>
      </c>
      <c r="H1884">
        <v>831</v>
      </c>
      <c r="I1884">
        <v>797</v>
      </c>
      <c r="J1884">
        <v>829</v>
      </c>
      <c r="K1884" s="22">
        <v>43150</v>
      </c>
      <c r="L1884">
        <v>870</v>
      </c>
      <c r="M1884">
        <v>1.1100000000000001</v>
      </c>
      <c r="N1884" s="8" t="str">
        <f>IF(AND(AM1884=1,AC1884&lt;-0.005,AE1884&gt;O$1),R1884,"")</f>
        <v/>
      </c>
      <c r="O1884" s="8">
        <f t="shared" si="152"/>
        <v>211867.03744269791</v>
      </c>
      <c r="P1884" s="8" t="str">
        <f t="shared" si="156"/>
        <v/>
      </c>
      <c r="Q1884" s="8">
        <f t="shared" si="153"/>
        <v>342373.56132636621</v>
      </c>
      <c r="R1884" s="8">
        <f t="shared" si="154"/>
        <v>12669.41661756038</v>
      </c>
      <c r="S1884" s="8">
        <f t="shared" si="155"/>
        <v>650159.46742521843</v>
      </c>
      <c r="U1884" s="25">
        <v>43150.320543981485</v>
      </c>
      <c r="V1884">
        <v>18</v>
      </c>
      <c r="W1884">
        <v>9519</v>
      </c>
      <c r="X1884" t="s">
        <v>1203</v>
      </c>
      <c r="Y1884" t="s">
        <v>957</v>
      </c>
      <c r="Z1884" s="25">
        <v>43147.998611111114</v>
      </c>
      <c r="AA1884">
        <v>1750</v>
      </c>
      <c r="AB1884">
        <v>91</v>
      </c>
      <c r="AC1884" s="24">
        <v>5.4899999999999997E-2</v>
      </c>
      <c r="AD1884">
        <v>11000</v>
      </c>
      <c r="AE1884">
        <v>19100720</v>
      </c>
      <c r="AF1884" s="22">
        <v>43147</v>
      </c>
      <c r="AG1884">
        <v>1599</v>
      </c>
      <c r="AH1884">
        <v>1659</v>
      </c>
      <c r="AI1884" s="22">
        <v>43150</v>
      </c>
      <c r="AJ1884">
        <v>1740</v>
      </c>
      <c r="AK1884">
        <v>1697</v>
      </c>
      <c r="AM1884">
        <v>2</v>
      </c>
      <c r="AN1884" t="s">
        <v>1023</v>
      </c>
      <c r="AO1884">
        <v>33.86</v>
      </c>
      <c r="AP1884">
        <v>0</v>
      </c>
      <c r="AQ1884">
        <v>0.85</v>
      </c>
      <c r="AR1884">
        <v>0.87</v>
      </c>
      <c r="AS1884">
        <v>1.1100000000000001</v>
      </c>
      <c r="AT1884">
        <v>1.28</v>
      </c>
      <c r="AU1884">
        <v>0.78700000000000003</v>
      </c>
      <c r="AV1884">
        <v>914</v>
      </c>
      <c r="AW1884">
        <v>842</v>
      </c>
      <c r="AX1884">
        <v>848</v>
      </c>
    </row>
    <row r="1885" spans="1:50">
      <c r="A1885" s="22">
        <v>43146</v>
      </c>
      <c r="B1885">
        <v>890</v>
      </c>
      <c r="C1885">
        <v>1028</v>
      </c>
      <c r="D1885">
        <v>890</v>
      </c>
      <c r="E1885">
        <v>1028</v>
      </c>
      <c r="F1885" s="22">
        <v>43147</v>
      </c>
      <c r="G1885">
        <v>1050</v>
      </c>
      <c r="H1885">
        <v>1128</v>
      </c>
      <c r="I1885">
        <v>1029</v>
      </c>
      <c r="J1885">
        <v>1088</v>
      </c>
      <c r="K1885" s="22">
        <v>43150</v>
      </c>
      <c r="L1885">
        <v>1065</v>
      </c>
      <c r="M1885">
        <v>1.04</v>
      </c>
      <c r="N1885" s="8" t="str">
        <f>IF(AND(AM1885=1,AC1885&lt;-0.005,AE1885&gt;O$1),R1885,"")</f>
        <v/>
      </c>
      <c r="O1885" s="8">
        <f t="shared" si="152"/>
        <v>211867.03744269791</v>
      </c>
      <c r="P1885" s="8" t="str">
        <f t="shared" si="156"/>
        <v/>
      </c>
      <c r="Q1885" s="8">
        <f t="shared" si="153"/>
        <v>342373.56132636621</v>
      </c>
      <c r="R1885" s="8">
        <f t="shared" si="154"/>
        <v>25666.3376110563</v>
      </c>
      <c r="S1885" s="8">
        <f t="shared" si="155"/>
        <v>650159.46742521843</v>
      </c>
      <c r="U1885" s="25">
        <v>43150.320543981485</v>
      </c>
      <c r="V1885">
        <v>21</v>
      </c>
      <c r="W1885">
        <v>4571</v>
      </c>
      <c r="X1885" t="s">
        <v>173</v>
      </c>
      <c r="Y1885" t="s">
        <v>957</v>
      </c>
      <c r="Z1885" s="25">
        <v>43147.965277777781</v>
      </c>
      <c r="AA1885">
        <v>1035</v>
      </c>
      <c r="AB1885">
        <v>-53</v>
      </c>
      <c r="AC1885" s="24">
        <v>-4.87E-2</v>
      </c>
      <c r="AD1885">
        <v>8400</v>
      </c>
      <c r="AE1885">
        <v>8551940</v>
      </c>
      <c r="AF1885" s="22">
        <v>43147</v>
      </c>
      <c r="AG1885">
        <v>1050</v>
      </c>
      <c r="AH1885">
        <v>1088</v>
      </c>
      <c r="AI1885" s="22">
        <v>43150</v>
      </c>
      <c r="AJ1885">
        <v>1065</v>
      </c>
      <c r="AK1885">
        <v>1013</v>
      </c>
      <c r="AM1885">
        <v>2</v>
      </c>
      <c r="AN1885" t="s">
        <v>1023</v>
      </c>
      <c r="AO1885">
        <v>26552</v>
      </c>
      <c r="AP1885">
        <v>0</v>
      </c>
      <c r="AQ1885">
        <v>0.56999999999999995</v>
      </c>
      <c r="AR1885">
        <v>0.75</v>
      </c>
      <c r="AS1885">
        <v>1.04</v>
      </c>
      <c r="AT1885">
        <v>1.34</v>
      </c>
      <c r="AU1885">
        <v>1.3580000000000001</v>
      </c>
      <c r="AV1885">
        <v>1118</v>
      </c>
      <c r="AW1885">
        <v>1005</v>
      </c>
      <c r="AX1885">
        <v>1013</v>
      </c>
    </row>
    <row r="1886" spans="1:50">
      <c r="A1886" s="22">
        <v>43146</v>
      </c>
      <c r="B1886">
        <v>137</v>
      </c>
      <c r="C1886">
        <v>146</v>
      </c>
      <c r="D1886">
        <v>137</v>
      </c>
      <c r="E1886">
        <v>142</v>
      </c>
      <c r="F1886" s="22">
        <v>43147</v>
      </c>
      <c r="G1886">
        <v>145</v>
      </c>
      <c r="H1886">
        <v>149</v>
      </c>
      <c r="I1886">
        <v>143</v>
      </c>
      <c r="J1886">
        <v>143</v>
      </c>
      <c r="K1886" s="22">
        <v>43150</v>
      </c>
      <c r="L1886">
        <v>163</v>
      </c>
      <c r="M1886">
        <v>0.81</v>
      </c>
      <c r="N1886" s="8" t="str">
        <f>IF(AND(AM1886=1,AC1886&lt;-0.005,AE1886&gt;O$1),R1886,"")</f>
        <v/>
      </c>
      <c r="O1886" s="8">
        <f t="shared" si="152"/>
        <v>211867.03744269791</v>
      </c>
      <c r="P1886" s="8" t="str">
        <f t="shared" si="156"/>
        <v/>
      </c>
      <c r="Q1886" s="8">
        <f t="shared" si="153"/>
        <v>342373.56132636621</v>
      </c>
      <c r="R1886" s="8">
        <f t="shared" si="154"/>
        <v>-57065.217391304323</v>
      </c>
      <c r="S1886" s="8">
        <f t="shared" si="155"/>
        <v>650159.46742521843</v>
      </c>
      <c r="U1886" s="25">
        <v>43150.320543981485</v>
      </c>
      <c r="V1886">
        <v>23</v>
      </c>
      <c r="W1886">
        <v>6731</v>
      </c>
      <c r="X1886" t="s">
        <v>1330</v>
      </c>
      <c r="Y1886" t="s">
        <v>954</v>
      </c>
      <c r="Z1886" s="25">
        <v>43147.997916666667</v>
      </c>
      <c r="AA1886">
        <v>153</v>
      </c>
      <c r="AB1886">
        <v>10</v>
      </c>
      <c r="AC1886" s="24">
        <v>6.9900000000000004E-2</v>
      </c>
      <c r="AD1886">
        <v>8100</v>
      </c>
      <c r="AE1886">
        <v>1224200</v>
      </c>
      <c r="AF1886" s="22">
        <v>43147</v>
      </c>
      <c r="AG1886">
        <v>145</v>
      </c>
      <c r="AH1886">
        <v>143</v>
      </c>
      <c r="AI1886" s="22">
        <v>43150</v>
      </c>
      <c r="AJ1886">
        <v>163</v>
      </c>
      <c r="AK1886">
        <v>184</v>
      </c>
      <c r="AM1886">
        <v>2</v>
      </c>
      <c r="AN1886" t="s">
        <v>1023</v>
      </c>
      <c r="AO1886">
        <v>0</v>
      </c>
      <c r="AP1886">
        <v>0</v>
      </c>
      <c r="AQ1886">
        <v>0.02</v>
      </c>
      <c r="AR1886">
        <v>0.01</v>
      </c>
      <c r="AS1886">
        <v>0.81</v>
      </c>
      <c r="AT1886">
        <v>0.76</v>
      </c>
      <c r="AU1886">
        <v>2.6080000000000001</v>
      </c>
      <c r="AV1886">
        <v>191</v>
      </c>
      <c r="AW1886">
        <v>163</v>
      </c>
      <c r="AX1886">
        <v>184</v>
      </c>
    </row>
    <row r="1887" spans="1:50">
      <c r="A1887" s="22">
        <v>43146</v>
      </c>
      <c r="B1887">
        <v>1502</v>
      </c>
      <c r="C1887">
        <v>1648</v>
      </c>
      <c r="D1887">
        <v>1477</v>
      </c>
      <c r="E1887">
        <v>1616</v>
      </c>
      <c r="F1887" s="22">
        <v>43147</v>
      </c>
      <c r="G1887">
        <v>1587</v>
      </c>
      <c r="H1887">
        <v>1626</v>
      </c>
      <c r="I1887">
        <v>1551</v>
      </c>
      <c r="J1887">
        <v>1610</v>
      </c>
      <c r="K1887" s="22">
        <v>43150</v>
      </c>
      <c r="L1887">
        <v>2010</v>
      </c>
      <c r="M1887">
        <v>0.91</v>
      </c>
      <c r="N1887" s="8" t="str">
        <f>IF(AND(AM1887=1,AC1887&lt;-0.005,AE1887&gt;O$1),R1887,"")</f>
        <v/>
      </c>
      <c r="O1887" s="8">
        <f t="shared" si="152"/>
        <v>211867.03744269791</v>
      </c>
      <c r="P1887" s="8" t="str">
        <f t="shared" si="156"/>
        <v/>
      </c>
      <c r="Q1887" s="8">
        <f t="shared" si="153"/>
        <v>342373.56132636621</v>
      </c>
      <c r="R1887" s="8">
        <f t="shared" si="154"/>
        <v>0</v>
      </c>
      <c r="S1887" s="8">
        <f t="shared" si="155"/>
        <v>650159.46742521843</v>
      </c>
      <c r="U1887" s="25">
        <v>43150.320543981485</v>
      </c>
      <c r="V1887">
        <v>24</v>
      </c>
      <c r="W1887">
        <v>3851</v>
      </c>
      <c r="X1887" t="s">
        <v>1042</v>
      </c>
      <c r="Y1887" t="s">
        <v>960</v>
      </c>
      <c r="Z1887" s="25">
        <v>43147.952777777777</v>
      </c>
      <c r="AA1887">
        <v>1680</v>
      </c>
      <c r="AB1887">
        <v>70</v>
      </c>
      <c r="AC1887" s="24">
        <v>4.3499999999999997E-2</v>
      </c>
      <c r="AD1887">
        <v>7800</v>
      </c>
      <c r="AE1887">
        <v>12960310</v>
      </c>
      <c r="AF1887" s="22">
        <v>43147</v>
      </c>
      <c r="AG1887">
        <v>1587</v>
      </c>
      <c r="AH1887">
        <v>1610</v>
      </c>
      <c r="AI1887" s="22">
        <v>43150</v>
      </c>
      <c r="AJ1887">
        <v>2010</v>
      </c>
      <c r="AK1887">
        <v>2010</v>
      </c>
      <c r="AM1887">
        <v>1</v>
      </c>
      <c r="AN1887" t="s">
        <v>1023</v>
      </c>
      <c r="AO1887">
        <v>10.98</v>
      </c>
      <c r="AP1887">
        <v>0.19</v>
      </c>
      <c r="AQ1887">
        <v>0.3</v>
      </c>
      <c r="AR1887">
        <v>0.25</v>
      </c>
      <c r="AS1887">
        <v>0.91</v>
      </c>
      <c r="AT1887">
        <v>0.89</v>
      </c>
      <c r="AU1887">
        <v>1.1339999999999999</v>
      </c>
      <c r="AV1887">
        <v>2010</v>
      </c>
      <c r="AW1887">
        <v>2010</v>
      </c>
      <c r="AX1887">
        <v>2010</v>
      </c>
    </row>
    <row r="1888" spans="1:50">
      <c r="A1888" s="22">
        <v>43146</v>
      </c>
      <c r="B1888">
        <v>1783</v>
      </c>
      <c r="C1888">
        <v>1849</v>
      </c>
      <c r="D1888">
        <v>1760</v>
      </c>
      <c r="E1888">
        <v>1808</v>
      </c>
      <c r="F1888" s="22">
        <v>43147</v>
      </c>
      <c r="G1888">
        <v>2208</v>
      </c>
      <c r="H1888">
        <v>2208</v>
      </c>
      <c r="I1888">
        <v>2208</v>
      </c>
      <c r="J1888">
        <v>2208</v>
      </c>
      <c r="K1888" s="22">
        <v>43150</v>
      </c>
      <c r="L1888">
        <v>2308</v>
      </c>
      <c r="M1888">
        <v>1.29</v>
      </c>
      <c r="N1888" s="8" t="str">
        <f>IF(AND(AM1888=1,AC1888&lt;-0.005,AE1888&gt;O$1),R1888,"")</f>
        <v/>
      </c>
      <c r="O1888" s="8">
        <f t="shared" si="152"/>
        <v>211867.03744269791</v>
      </c>
      <c r="P1888" s="8" t="str">
        <f t="shared" si="156"/>
        <v/>
      </c>
      <c r="Q1888" s="8">
        <f t="shared" si="153"/>
        <v>342373.56132636621</v>
      </c>
      <c r="R1888" s="8">
        <f t="shared" si="154"/>
        <v>-4295.5326460480946</v>
      </c>
      <c r="S1888" s="8">
        <f t="shared" si="155"/>
        <v>650159.46742521843</v>
      </c>
      <c r="U1888" s="25">
        <v>43150.320543981485</v>
      </c>
      <c r="V1888">
        <v>25</v>
      </c>
      <c r="W1888">
        <v>2436</v>
      </c>
      <c r="X1888" t="s">
        <v>1488</v>
      </c>
      <c r="Y1888" t="s">
        <v>960</v>
      </c>
      <c r="Z1888" s="25">
        <v>43147.998611111114</v>
      </c>
      <c r="AA1888">
        <v>2171</v>
      </c>
      <c r="AB1888">
        <v>-37</v>
      </c>
      <c r="AC1888" s="24">
        <v>-1.6799999999999999E-2</v>
      </c>
      <c r="AD1888">
        <v>7500</v>
      </c>
      <c r="AE1888">
        <v>16569510</v>
      </c>
      <c r="AF1888" s="22">
        <v>43147</v>
      </c>
      <c r="AG1888">
        <v>2208</v>
      </c>
      <c r="AH1888">
        <v>2208</v>
      </c>
      <c r="AI1888" s="22">
        <v>43150</v>
      </c>
      <c r="AJ1888">
        <v>2308</v>
      </c>
      <c r="AK1888">
        <v>2328</v>
      </c>
      <c r="AM1888">
        <v>2</v>
      </c>
      <c r="AN1888" t="s">
        <v>1023</v>
      </c>
      <c r="AO1888">
        <v>0</v>
      </c>
      <c r="AP1888">
        <v>0.23</v>
      </c>
      <c r="AQ1888">
        <v>1</v>
      </c>
      <c r="AR1888">
        <v>1</v>
      </c>
      <c r="AS1888">
        <v>1.29</v>
      </c>
      <c r="AT1888">
        <v>1.44</v>
      </c>
      <c r="AU1888">
        <v>0.72399999999999998</v>
      </c>
      <c r="AV1888">
        <v>2504</v>
      </c>
      <c r="AW1888">
        <v>2210</v>
      </c>
      <c r="AX1888">
        <v>2328</v>
      </c>
    </row>
    <row r="1889" spans="1:50">
      <c r="A1889" s="22">
        <v>43146</v>
      </c>
      <c r="B1889">
        <v>1117</v>
      </c>
      <c r="C1889">
        <v>1118.5</v>
      </c>
      <c r="D1889">
        <v>1110</v>
      </c>
      <c r="E1889">
        <v>1113</v>
      </c>
      <c r="F1889" s="22">
        <v>43147</v>
      </c>
      <c r="G1889">
        <v>1120.5</v>
      </c>
      <c r="H1889">
        <v>1126.5</v>
      </c>
      <c r="I1889">
        <v>1115</v>
      </c>
      <c r="J1889">
        <v>1115.5</v>
      </c>
      <c r="K1889" s="22">
        <v>43150</v>
      </c>
      <c r="L1889">
        <v>1120</v>
      </c>
      <c r="M1889">
        <v>0.97</v>
      </c>
      <c r="N1889" s="8" t="str">
        <f>IF(AND(AM1889=1,AC1889&lt;-0.005,AE1889&gt;O$1),R1889,"")</f>
        <v/>
      </c>
      <c r="O1889" s="8">
        <f t="shared" si="152"/>
        <v>211867.03744269791</v>
      </c>
      <c r="P1889" s="8" t="str">
        <f t="shared" si="156"/>
        <v/>
      </c>
      <c r="Q1889" s="8">
        <f t="shared" si="153"/>
        <v>342373.56132636621</v>
      </c>
      <c r="R1889" s="8">
        <f t="shared" si="154"/>
        <v>-3105.5900621118071</v>
      </c>
      <c r="S1889" s="8">
        <f t="shared" si="155"/>
        <v>647053.87736310659</v>
      </c>
      <c r="U1889" s="25">
        <v>43150.320543981485</v>
      </c>
      <c r="V1889">
        <v>26</v>
      </c>
      <c r="W1889">
        <v>7201</v>
      </c>
      <c r="X1889" t="s">
        <v>1172</v>
      </c>
      <c r="Y1889" t="s">
        <v>962</v>
      </c>
      <c r="Z1889" s="25">
        <v>43147.997916666667</v>
      </c>
      <c r="AA1889">
        <v>1119</v>
      </c>
      <c r="AB1889">
        <v>3.5</v>
      </c>
      <c r="AC1889" s="24">
        <v>3.0999999999999999E-3</v>
      </c>
      <c r="AD1889">
        <v>6600</v>
      </c>
      <c r="AE1889">
        <v>7403840</v>
      </c>
      <c r="AF1889" s="22">
        <v>43147</v>
      </c>
      <c r="AG1889">
        <v>1120.5</v>
      </c>
      <c r="AH1889">
        <v>1115.5</v>
      </c>
      <c r="AI1889" s="22">
        <v>43150</v>
      </c>
      <c r="AJ1889">
        <v>1120</v>
      </c>
      <c r="AK1889">
        <v>1127</v>
      </c>
      <c r="AM1889">
        <v>1</v>
      </c>
      <c r="AN1889">
        <v>0</v>
      </c>
      <c r="AO1889">
        <v>5.48</v>
      </c>
      <c r="AP1889">
        <v>4.75</v>
      </c>
      <c r="AQ1889">
        <v>0.05</v>
      </c>
      <c r="AR1889">
        <v>0.38</v>
      </c>
      <c r="AS1889">
        <v>0.97</v>
      </c>
      <c r="AT1889">
        <v>0.99</v>
      </c>
      <c r="AU1889">
        <v>0.29299999999999998</v>
      </c>
      <c r="AV1889">
        <v>1127.5</v>
      </c>
      <c r="AW1889">
        <v>1118</v>
      </c>
      <c r="AX1889">
        <v>1127</v>
      </c>
    </row>
    <row r="1890" spans="1:50">
      <c r="A1890" s="22">
        <v>43146</v>
      </c>
      <c r="B1890">
        <v>248</v>
      </c>
      <c r="C1890">
        <v>248</v>
      </c>
      <c r="D1890">
        <v>248</v>
      </c>
      <c r="E1890">
        <v>248</v>
      </c>
      <c r="F1890" s="22">
        <v>43147</v>
      </c>
      <c r="G1890">
        <v>262</v>
      </c>
      <c r="H1890">
        <v>263</v>
      </c>
      <c r="I1890">
        <v>245</v>
      </c>
      <c r="J1890">
        <v>245</v>
      </c>
      <c r="K1890" s="22">
        <v>43150</v>
      </c>
      <c r="L1890">
        <v>245</v>
      </c>
      <c r="M1890">
        <v>1.1200000000000001</v>
      </c>
      <c r="N1890" s="8" t="str">
        <f>IF(AND(AM1890=1,AC1890&lt;-0.005,AE1890&gt;O$1),R1890,"")</f>
        <v/>
      </c>
      <c r="O1890" s="8">
        <f t="shared" si="152"/>
        <v>211867.03744269791</v>
      </c>
      <c r="P1890" s="8" t="str">
        <f t="shared" si="156"/>
        <v/>
      </c>
      <c r="Q1890" s="8">
        <f t="shared" si="153"/>
        <v>342373.56132636621</v>
      </c>
      <c r="R1890" s="8">
        <f t="shared" si="154"/>
        <v>0</v>
      </c>
      <c r="S1890" s="8">
        <f t="shared" si="155"/>
        <v>647053.87736310659</v>
      </c>
      <c r="U1890" s="25">
        <v>43150.320543981485</v>
      </c>
      <c r="V1890">
        <v>27</v>
      </c>
      <c r="W1890">
        <v>7834</v>
      </c>
      <c r="X1890" t="s">
        <v>578</v>
      </c>
      <c r="Y1890" t="s">
        <v>960</v>
      </c>
      <c r="Z1890" s="25">
        <v>43147.998611111114</v>
      </c>
      <c r="AA1890">
        <v>246</v>
      </c>
      <c r="AB1890">
        <v>1</v>
      </c>
      <c r="AC1890" s="24">
        <v>4.1000000000000003E-3</v>
      </c>
      <c r="AD1890">
        <v>6400</v>
      </c>
      <c r="AE1890">
        <v>1561670</v>
      </c>
      <c r="AF1890" s="22">
        <v>43147</v>
      </c>
      <c r="AG1890">
        <v>262</v>
      </c>
      <c r="AH1890">
        <v>245</v>
      </c>
      <c r="AI1890" s="22">
        <v>43150</v>
      </c>
      <c r="AJ1890">
        <v>245</v>
      </c>
      <c r="AK1890">
        <v>245</v>
      </c>
      <c r="AM1890">
        <v>2</v>
      </c>
      <c r="AN1890" t="s">
        <v>1023</v>
      </c>
      <c r="AO1890">
        <v>0</v>
      </c>
      <c r="AP1890">
        <v>0</v>
      </c>
      <c r="AQ1890">
        <v>0.94</v>
      </c>
      <c r="AR1890">
        <v>0.94</v>
      </c>
      <c r="AS1890">
        <v>1.1200000000000001</v>
      </c>
      <c r="AT1890">
        <v>1.1599999999999999</v>
      </c>
      <c r="AU1890">
        <v>0.89800000000000002</v>
      </c>
      <c r="AV1890">
        <v>247</v>
      </c>
      <c r="AW1890">
        <v>244</v>
      </c>
      <c r="AX1890">
        <v>245</v>
      </c>
    </row>
    <row r="1891" spans="1:50">
      <c r="A1891" s="22">
        <v>43146</v>
      </c>
      <c r="B1891">
        <v>536</v>
      </c>
      <c r="C1891">
        <v>536</v>
      </c>
      <c r="D1891">
        <v>515</v>
      </c>
      <c r="E1891">
        <v>536</v>
      </c>
      <c r="F1891" s="22">
        <v>43147</v>
      </c>
      <c r="G1891">
        <v>616</v>
      </c>
      <c r="H1891">
        <v>636</v>
      </c>
      <c r="I1891">
        <v>572</v>
      </c>
      <c r="J1891">
        <v>610</v>
      </c>
      <c r="K1891" s="22">
        <v>43150</v>
      </c>
      <c r="L1891">
        <v>650</v>
      </c>
      <c r="M1891">
        <v>1.19</v>
      </c>
      <c r="N1891" s="8" t="str">
        <f>IF(AND(AM1891=1,AC1891&lt;-0.005,AE1891&gt;O$1),R1891,"")</f>
        <v/>
      </c>
      <c r="O1891" s="8">
        <f t="shared" si="152"/>
        <v>211867.03744269791</v>
      </c>
      <c r="P1891" s="8" t="str">
        <f t="shared" si="156"/>
        <v/>
      </c>
      <c r="Q1891" s="8">
        <f t="shared" si="153"/>
        <v>342373.56132636621</v>
      </c>
      <c r="R1891" s="8">
        <f t="shared" si="154"/>
        <v>-42253.521126760563</v>
      </c>
      <c r="S1891" s="8">
        <f t="shared" si="155"/>
        <v>647053.87736310659</v>
      </c>
      <c r="U1891" s="25">
        <v>43150.320543981485</v>
      </c>
      <c r="V1891">
        <v>28</v>
      </c>
      <c r="W1891">
        <v>7776</v>
      </c>
      <c r="X1891" t="s">
        <v>1108</v>
      </c>
      <c r="Y1891" t="s">
        <v>960</v>
      </c>
      <c r="Z1891" s="25">
        <v>43147.998611111114</v>
      </c>
      <c r="AA1891">
        <v>623</v>
      </c>
      <c r="AB1891">
        <v>13</v>
      </c>
      <c r="AC1891" s="24">
        <v>2.1299999999999999E-2</v>
      </c>
      <c r="AD1891">
        <v>6000</v>
      </c>
      <c r="AE1891">
        <v>3744780</v>
      </c>
      <c r="AF1891" s="22">
        <v>43147</v>
      </c>
      <c r="AG1891">
        <v>616</v>
      </c>
      <c r="AH1891">
        <v>610</v>
      </c>
      <c r="AI1891" s="22">
        <v>43150</v>
      </c>
      <c r="AJ1891">
        <v>650</v>
      </c>
      <c r="AK1891">
        <v>710</v>
      </c>
      <c r="AM1891">
        <v>2</v>
      </c>
      <c r="AN1891" t="s">
        <v>1023</v>
      </c>
      <c r="AO1891">
        <v>0</v>
      </c>
      <c r="AP1891">
        <v>0</v>
      </c>
      <c r="AQ1891">
        <v>1</v>
      </c>
      <c r="AR1891">
        <v>1</v>
      </c>
      <c r="AS1891">
        <v>1.19</v>
      </c>
      <c r="AT1891">
        <v>1.23</v>
      </c>
      <c r="AU1891">
        <v>0.66600000000000004</v>
      </c>
      <c r="AV1891">
        <v>710</v>
      </c>
      <c r="AW1891">
        <v>635</v>
      </c>
      <c r="AX1891">
        <v>710</v>
      </c>
    </row>
    <row r="1892" spans="1:50">
      <c r="A1892" s="22">
        <v>43146</v>
      </c>
      <c r="B1892">
        <v>454</v>
      </c>
      <c r="C1892">
        <v>461</v>
      </c>
      <c r="D1892">
        <v>443</v>
      </c>
      <c r="E1892">
        <v>449</v>
      </c>
      <c r="F1892" s="22">
        <v>43147</v>
      </c>
      <c r="G1892">
        <v>465</v>
      </c>
      <c r="H1892">
        <v>529</v>
      </c>
      <c r="I1892">
        <v>465</v>
      </c>
      <c r="J1892">
        <v>529</v>
      </c>
      <c r="K1892" s="22">
        <v>43150</v>
      </c>
      <c r="L1892">
        <v>546</v>
      </c>
      <c r="M1892">
        <v>1.07</v>
      </c>
      <c r="N1892" s="8" t="str">
        <f>IF(AND(AM1892=1,AC1892&lt;-0.005,AE1892&gt;O$1),R1892,"")</f>
        <v/>
      </c>
      <c r="O1892" s="8">
        <f t="shared" si="152"/>
        <v>211867.03744269791</v>
      </c>
      <c r="P1892" s="8" t="str">
        <f t="shared" si="156"/>
        <v/>
      </c>
      <c r="Q1892" s="8">
        <f t="shared" si="153"/>
        <v>342373.56132636621</v>
      </c>
      <c r="R1892" s="8">
        <f t="shared" si="154"/>
        <v>15094.339622641506</v>
      </c>
      <c r="S1892" s="8">
        <f t="shared" si="155"/>
        <v>647053.87736310659</v>
      </c>
      <c r="U1892" s="25">
        <v>43150.320543981485</v>
      </c>
      <c r="V1892">
        <v>29</v>
      </c>
      <c r="W1892">
        <v>9992</v>
      </c>
      <c r="X1892" t="s">
        <v>1487</v>
      </c>
      <c r="Y1892" t="s">
        <v>960</v>
      </c>
      <c r="Z1892" s="25">
        <v>43147.998611111114</v>
      </c>
      <c r="AA1892">
        <v>568</v>
      </c>
      <c r="AB1892">
        <v>39</v>
      </c>
      <c r="AC1892" s="24">
        <v>7.3700000000000002E-2</v>
      </c>
      <c r="AD1892">
        <v>5300</v>
      </c>
      <c r="AE1892">
        <v>3058450</v>
      </c>
      <c r="AF1892" s="22">
        <v>43147</v>
      </c>
      <c r="AG1892">
        <v>465</v>
      </c>
      <c r="AH1892">
        <v>529</v>
      </c>
      <c r="AI1892" s="22">
        <v>43150</v>
      </c>
      <c r="AJ1892">
        <v>546</v>
      </c>
      <c r="AK1892">
        <v>530</v>
      </c>
      <c r="AM1892">
        <v>2</v>
      </c>
      <c r="AN1892" t="s">
        <v>1023</v>
      </c>
      <c r="AO1892">
        <v>0</v>
      </c>
      <c r="AP1892">
        <v>0.95</v>
      </c>
      <c r="AQ1892">
        <v>1</v>
      </c>
      <c r="AR1892">
        <v>0.59</v>
      </c>
      <c r="AS1892">
        <v>1.07</v>
      </c>
      <c r="AT1892">
        <v>1.0900000000000001</v>
      </c>
      <c r="AU1892">
        <v>1.0760000000000001</v>
      </c>
      <c r="AV1892">
        <v>561</v>
      </c>
      <c r="AW1892">
        <v>527</v>
      </c>
      <c r="AX1892">
        <v>530</v>
      </c>
    </row>
    <row r="1893" spans="1:50">
      <c r="A1893" s="22">
        <v>43146</v>
      </c>
      <c r="B1893">
        <v>818</v>
      </c>
      <c r="C1893">
        <v>833</v>
      </c>
      <c r="D1893">
        <v>794</v>
      </c>
      <c r="E1893">
        <v>814</v>
      </c>
      <c r="F1893" s="22">
        <v>43147</v>
      </c>
      <c r="G1893">
        <v>841</v>
      </c>
      <c r="H1893">
        <v>950</v>
      </c>
      <c r="I1893">
        <v>828</v>
      </c>
      <c r="J1893">
        <v>851</v>
      </c>
      <c r="K1893" s="22">
        <v>43150</v>
      </c>
      <c r="L1893">
        <v>855</v>
      </c>
      <c r="M1893">
        <v>1.27</v>
      </c>
      <c r="N1893" s="8" t="str">
        <f>IF(AND(AM1893=1,AC1893&lt;-0.005,AE1893&gt;O$1),R1893,"")</f>
        <v/>
      </c>
      <c r="O1893" s="8">
        <f t="shared" si="152"/>
        <v>211867.03744269791</v>
      </c>
      <c r="P1893" s="8" t="str">
        <f t="shared" si="156"/>
        <v/>
      </c>
      <c r="Q1893" s="8">
        <f t="shared" si="153"/>
        <v>342373.56132636621</v>
      </c>
      <c r="R1893" s="8">
        <f t="shared" si="154"/>
        <v>-14755.959137343954</v>
      </c>
      <c r="S1893" s="8">
        <f t="shared" si="155"/>
        <v>632297.91822576267</v>
      </c>
      <c r="U1893" s="25">
        <v>43150.320543981485</v>
      </c>
      <c r="V1893">
        <v>30</v>
      </c>
      <c r="W1893">
        <v>5357</v>
      </c>
      <c r="X1893" t="s">
        <v>826</v>
      </c>
      <c r="Y1893" t="s">
        <v>962</v>
      </c>
      <c r="Z1893" s="25">
        <v>43147.99722222222</v>
      </c>
      <c r="AA1893">
        <v>851</v>
      </c>
      <c r="AB1893">
        <v>0</v>
      </c>
      <c r="AC1893" s="24">
        <v>0</v>
      </c>
      <c r="AD1893">
        <v>5200</v>
      </c>
      <c r="AE1893">
        <v>4419700</v>
      </c>
      <c r="AF1893" s="22">
        <v>43147</v>
      </c>
      <c r="AG1893">
        <v>841</v>
      </c>
      <c r="AH1893">
        <v>851</v>
      </c>
      <c r="AI1893" s="22">
        <v>43150</v>
      </c>
      <c r="AJ1893">
        <v>855</v>
      </c>
      <c r="AK1893">
        <v>881</v>
      </c>
      <c r="AM1893">
        <v>1</v>
      </c>
      <c r="AN1893" t="s">
        <v>1023</v>
      </c>
      <c r="AO1893">
        <v>19.010000000000002</v>
      </c>
      <c r="AP1893">
        <v>1.18</v>
      </c>
      <c r="AQ1893">
        <v>1</v>
      </c>
      <c r="AR1893">
        <v>1</v>
      </c>
      <c r="AS1893">
        <v>1.27</v>
      </c>
      <c r="AT1893">
        <v>1.36</v>
      </c>
      <c r="AU1893">
        <v>0.80400000000000005</v>
      </c>
      <c r="AV1893">
        <v>897</v>
      </c>
      <c r="AW1893">
        <v>833</v>
      </c>
      <c r="AX1893">
        <v>881</v>
      </c>
    </row>
    <row r="1894" spans="1:50">
      <c r="A1894" s="22">
        <v>43146</v>
      </c>
      <c r="B1894">
        <v>1500</v>
      </c>
      <c r="C1894">
        <v>1503</v>
      </c>
      <c r="D1894">
        <v>1424</v>
      </c>
      <c r="E1894">
        <v>1425</v>
      </c>
      <c r="F1894" s="22">
        <v>43147</v>
      </c>
      <c r="G1894">
        <v>1435</v>
      </c>
      <c r="H1894">
        <v>1455</v>
      </c>
      <c r="I1894">
        <v>1433</v>
      </c>
      <c r="J1894">
        <v>1454</v>
      </c>
      <c r="K1894" s="22">
        <v>43150</v>
      </c>
      <c r="L1894">
        <v>1477</v>
      </c>
      <c r="M1894">
        <v>0.93</v>
      </c>
      <c r="N1894" s="8" t="str">
        <f>IF(AND(AM1894=1,AC1894&lt;-0.005,AE1894&gt;O$1),R1894,"")</f>
        <v/>
      </c>
      <c r="O1894" s="8">
        <f t="shared" si="152"/>
        <v>211867.03744269791</v>
      </c>
      <c r="P1894" s="8" t="str">
        <f t="shared" si="156"/>
        <v/>
      </c>
      <c r="Q1894" s="8">
        <f t="shared" si="153"/>
        <v>342373.56132636621</v>
      </c>
      <c r="R1894" s="8">
        <f t="shared" si="154"/>
        <v>-2693.6026936026924</v>
      </c>
      <c r="S1894" s="8">
        <f t="shared" si="155"/>
        <v>629604.31553215999</v>
      </c>
      <c r="U1894" s="25">
        <v>43150.320543981485</v>
      </c>
      <c r="V1894">
        <v>32</v>
      </c>
      <c r="W1894">
        <v>3197</v>
      </c>
      <c r="X1894" t="s">
        <v>1157</v>
      </c>
      <c r="Y1894" t="s">
        <v>962</v>
      </c>
      <c r="Z1894" s="25">
        <v>43147.998611111114</v>
      </c>
      <c r="AA1894">
        <v>1466</v>
      </c>
      <c r="AB1894">
        <v>12</v>
      </c>
      <c r="AC1894" s="24">
        <v>8.3000000000000001E-3</v>
      </c>
      <c r="AD1894">
        <v>5200</v>
      </c>
      <c r="AE1894">
        <v>7604120</v>
      </c>
      <c r="AF1894" s="22">
        <v>43147</v>
      </c>
      <c r="AG1894">
        <v>1435</v>
      </c>
      <c r="AH1894">
        <v>1454</v>
      </c>
      <c r="AI1894" s="22">
        <v>43150</v>
      </c>
      <c r="AJ1894">
        <v>1477</v>
      </c>
      <c r="AK1894">
        <v>1485</v>
      </c>
      <c r="AM1894">
        <v>1</v>
      </c>
      <c r="AN1894">
        <v>3.9</v>
      </c>
      <c r="AO1894">
        <v>5.42</v>
      </c>
      <c r="AP1894">
        <v>2.61</v>
      </c>
      <c r="AQ1894">
        <v>0.17</v>
      </c>
      <c r="AR1894">
        <v>0.11</v>
      </c>
      <c r="AS1894">
        <v>0.93</v>
      </c>
      <c r="AT1894">
        <v>0.91</v>
      </c>
      <c r="AU1894">
        <v>0.40600000000000003</v>
      </c>
      <c r="AV1894">
        <v>1501</v>
      </c>
      <c r="AW1894">
        <v>1475</v>
      </c>
      <c r="AX1894">
        <v>1485</v>
      </c>
    </row>
    <row r="1895" spans="1:50">
      <c r="A1895" s="22">
        <v>43146</v>
      </c>
      <c r="B1895">
        <v>775</v>
      </c>
      <c r="C1895">
        <v>782.5</v>
      </c>
      <c r="D1895">
        <v>772.3</v>
      </c>
      <c r="E1895">
        <v>772.9</v>
      </c>
      <c r="F1895" s="22">
        <v>43147</v>
      </c>
      <c r="G1895">
        <v>777.6</v>
      </c>
      <c r="H1895">
        <v>783.8</v>
      </c>
      <c r="I1895">
        <v>773.9</v>
      </c>
      <c r="J1895">
        <v>776.5</v>
      </c>
      <c r="K1895" s="22">
        <v>43150</v>
      </c>
      <c r="L1895">
        <v>783.5</v>
      </c>
      <c r="M1895">
        <v>0.94</v>
      </c>
      <c r="N1895" s="8" t="str">
        <f>IF(AND(AM1895=1,AC1895&lt;-0.005,AE1895&gt;O$1),R1895,"")</f>
        <v/>
      </c>
      <c r="O1895" s="8">
        <f t="shared" si="152"/>
        <v>211867.03744269791</v>
      </c>
      <c r="P1895" s="8" t="str">
        <f t="shared" si="156"/>
        <v/>
      </c>
      <c r="Q1895" s="8">
        <f t="shared" si="153"/>
        <v>342373.56132636621</v>
      </c>
      <c r="R1895" s="8">
        <f t="shared" si="154"/>
        <v>-6363.407258064557</v>
      </c>
      <c r="S1895" s="8">
        <f t="shared" si="155"/>
        <v>623240.90827409539</v>
      </c>
      <c r="U1895" s="25">
        <v>43150.320543981485</v>
      </c>
      <c r="V1895">
        <v>33</v>
      </c>
      <c r="W1895">
        <v>8306</v>
      </c>
      <c r="X1895" t="s">
        <v>1083</v>
      </c>
      <c r="Y1895" t="s">
        <v>962</v>
      </c>
      <c r="Z1895" s="25">
        <v>43147.994444444441</v>
      </c>
      <c r="AA1895">
        <v>780.5</v>
      </c>
      <c r="AB1895">
        <v>4</v>
      </c>
      <c r="AC1895" s="24">
        <v>5.1999999999999998E-3</v>
      </c>
      <c r="AD1895">
        <v>4900</v>
      </c>
      <c r="AE1895">
        <v>3820680</v>
      </c>
      <c r="AF1895" s="22">
        <v>43147</v>
      </c>
      <c r="AG1895">
        <v>777.6</v>
      </c>
      <c r="AH1895">
        <v>776.5</v>
      </c>
      <c r="AI1895" s="22">
        <v>43150</v>
      </c>
      <c r="AJ1895">
        <v>783.5</v>
      </c>
      <c r="AK1895">
        <v>793.6</v>
      </c>
      <c r="AM1895">
        <v>1</v>
      </c>
      <c r="AN1895">
        <v>0.05</v>
      </c>
      <c r="AO1895">
        <v>2.39</v>
      </c>
      <c r="AP1895">
        <v>2.3199999999999998</v>
      </c>
      <c r="AQ1895">
        <v>0.14000000000000001</v>
      </c>
      <c r="AR1895">
        <v>0.27</v>
      </c>
      <c r="AS1895">
        <v>0.94</v>
      </c>
      <c r="AT1895">
        <v>0.95</v>
      </c>
      <c r="AU1895">
        <v>0.60299999999999998</v>
      </c>
      <c r="AV1895">
        <v>794.8</v>
      </c>
      <c r="AW1895">
        <v>782.4</v>
      </c>
      <c r="AX1895">
        <v>793.6</v>
      </c>
    </row>
    <row r="1896" spans="1:50">
      <c r="A1896" s="22">
        <v>43146</v>
      </c>
      <c r="B1896">
        <v>608</v>
      </c>
      <c r="C1896">
        <v>616</v>
      </c>
      <c r="D1896">
        <v>542</v>
      </c>
      <c r="E1896">
        <v>577</v>
      </c>
      <c r="F1896" s="22">
        <v>43147</v>
      </c>
      <c r="G1896">
        <v>620</v>
      </c>
      <c r="H1896">
        <v>677</v>
      </c>
      <c r="I1896">
        <v>612</v>
      </c>
      <c r="J1896">
        <v>677</v>
      </c>
      <c r="K1896" s="22">
        <v>43150</v>
      </c>
      <c r="L1896">
        <v>722</v>
      </c>
      <c r="M1896">
        <v>1</v>
      </c>
      <c r="N1896" s="8" t="str">
        <f>IF(AND(AM1896=1,AC1896&lt;-0.005,AE1896&gt;O$1),R1896,"")</f>
        <v/>
      </c>
      <c r="O1896" s="8">
        <f t="shared" si="152"/>
        <v>211867.03744269791</v>
      </c>
      <c r="P1896" s="8" t="str">
        <f t="shared" si="156"/>
        <v/>
      </c>
      <c r="Q1896" s="8">
        <f t="shared" si="153"/>
        <v>342373.56132636621</v>
      </c>
      <c r="R1896" s="8">
        <f t="shared" si="154"/>
        <v>-3438.7895460797899</v>
      </c>
      <c r="S1896" s="8">
        <f t="shared" si="155"/>
        <v>623240.90827409539</v>
      </c>
      <c r="U1896" s="25">
        <v>43150.320543981485</v>
      </c>
      <c r="V1896">
        <v>34</v>
      </c>
      <c r="W1896">
        <v>1853</v>
      </c>
      <c r="X1896" t="s">
        <v>800</v>
      </c>
      <c r="Y1896" t="s">
        <v>954</v>
      </c>
      <c r="Z1896" s="25">
        <v>43147.99722222222</v>
      </c>
      <c r="AA1896">
        <v>691</v>
      </c>
      <c r="AB1896">
        <v>14</v>
      </c>
      <c r="AC1896" s="24">
        <v>2.07E-2</v>
      </c>
      <c r="AD1896">
        <v>4700</v>
      </c>
      <c r="AE1896">
        <v>3232190</v>
      </c>
      <c r="AF1896" s="22">
        <v>43147</v>
      </c>
      <c r="AG1896">
        <v>620</v>
      </c>
      <c r="AH1896">
        <v>677</v>
      </c>
      <c r="AI1896" s="22">
        <v>43150</v>
      </c>
      <c r="AJ1896">
        <v>722</v>
      </c>
      <c r="AK1896">
        <v>727</v>
      </c>
      <c r="AM1896">
        <v>2</v>
      </c>
      <c r="AN1896" t="s">
        <v>1023</v>
      </c>
      <c r="AO1896">
        <v>1553.85</v>
      </c>
      <c r="AP1896">
        <v>0.74</v>
      </c>
      <c r="AQ1896">
        <v>0.48</v>
      </c>
      <c r="AR1896">
        <v>0.71</v>
      </c>
      <c r="AS1896">
        <v>1</v>
      </c>
      <c r="AT1896">
        <v>1.29</v>
      </c>
      <c r="AU1896">
        <v>1.052</v>
      </c>
      <c r="AV1896">
        <v>775</v>
      </c>
      <c r="AW1896">
        <v>719</v>
      </c>
      <c r="AX1896">
        <v>727</v>
      </c>
    </row>
    <row r="1897" spans="1:50">
      <c r="A1897" s="22">
        <v>43146</v>
      </c>
      <c r="B1897">
        <v>780</v>
      </c>
      <c r="C1897">
        <v>825</v>
      </c>
      <c r="D1897">
        <v>772</v>
      </c>
      <c r="E1897">
        <v>819</v>
      </c>
      <c r="F1897" s="22">
        <v>43147</v>
      </c>
      <c r="G1897">
        <v>830</v>
      </c>
      <c r="H1897">
        <v>955</v>
      </c>
      <c r="I1897">
        <v>830</v>
      </c>
      <c r="J1897">
        <v>903</v>
      </c>
      <c r="K1897" s="22">
        <v>43150</v>
      </c>
      <c r="L1897">
        <v>978</v>
      </c>
      <c r="M1897">
        <v>1.01</v>
      </c>
      <c r="N1897" s="8" t="str">
        <f>IF(AND(AM1897=1,AC1897&lt;-0.005,AE1897&gt;O$1),R1897,"")</f>
        <v/>
      </c>
      <c r="O1897" s="8">
        <f t="shared" si="152"/>
        <v>211867.03744269791</v>
      </c>
      <c r="P1897" s="8" t="str">
        <f t="shared" si="156"/>
        <v/>
      </c>
      <c r="Q1897" s="8">
        <f t="shared" si="153"/>
        <v>342373.56132636621</v>
      </c>
      <c r="R1897" s="8">
        <f t="shared" si="154"/>
        <v>31521.739130434766</v>
      </c>
      <c r="S1897" s="8">
        <f t="shared" si="155"/>
        <v>623240.90827409539</v>
      </c>
      <c r="U1897" s="25">
        <v>43150.320555555554</v>
      </c>
      <c r="V1897">
        <v>35</v>
      </c>
      <c r="W1897">
        <v>2721</v>
      </c>
      <c r="X1897" t="s">
        <v>1486</v>
      </c>
      <c r="Y1897" t="s">
        <v>960</v>
      </c>
      <c r="Z1897" s="25">
        <v>43147.995138888888</v>
      </c>
      <c r="AA1897">
        <v>938</v>
      </c>
      <c r="AB1897">
        <v>35</v>
      </c>
      <c r="AC1897" s="24">
        <v>3.8800000000000001E-2</v>
      </c>
      <c r="AD1897">
        <v>4400</v>
      </c>
      <c r="AE1897">
        <v>4137100</v>
      </c>
      <c r="AF1897" s="22">
        <v>43147</v>
      </c>
      <c r="AG1897">
        <v>830</v>
      </c>
      <c r="AH1897">
        <v>903</v>
      </c>
      <c r="AI1897" s="22">
        <v>43150</v>
      </c>
      <c r="AJ1897">
        <v>978</v>
      </c>
      <c r="AK1897">
        <v>920</v>
      </c>
      <c r="AM1897">
        <v>2</v>
      </c>
      <c r="AN1897" t="s">
        <v>1023</v>
      </c>
      <c r="AO1897">
        <v>0</v>
      </c>
      <c r="AP1897">
        <v>0</v>
      </c>
      <c r="AQ1897">
        <v>0.56999999999999995</v>
      </c>
      <c r="AR1897">
        <v>0.55000000000000004</v>
      </c>
      <c r="AS1897">
        <v>1.01</v>
      </c>
      <c r="AT1897">
        <v>1</v>
      </c>
      <c r="AU1897">
        <v>1.236</v>
      </c>
      <c r="AV1897">
        <v>979</v>
      </c>
      <c r="AW1897">
        <v>910</v>
      </c>
      <c r="AX1897">
        <v>920</v>
      </c>
    </row>
    <row r="1898" spans="1:50">
      <c r="A1898" s="22">
        <v>43146</v>
      </c>
      <c r="B1898">
        <v>4895</v>
      </c>
      <c r="C1898">
        <v>4906</v>
      </c>
      <c r="D1898">
        <v>4839</v>
      </c>
      <c r="E1898">
        <v>4866</v>
      </c>
      <c r="F1898" s="22">
        <v>43147</v>
      </c>
      <c r="G1898">
        <v>4917</v>
      </c>
      <c r="H1898">
        <v>4987</v>
      </c>
      <c r="I1898">
        <v>4881</v>
      </c>
      <c r="J1898">
        <v>4974</v>
      </c>
      <c r="K1898" s="22">
        <v>43150</v>
      </c>
      <c r="L1898">
        <v>4800</v>
      </c>
      <c r="M1898">
        <v>0.95</v>
      </c>
      <c r="N1898" s="8">
        <f>IF(AND(AM1898=1,AC1898&lt;-0.005,AE1898&gt;O$1),R1898,"")</f>
        <v>-6172.839506172867</v>
      </c>
      <c r="O1898" s="8">
        <f t="shared" si="152"/>
        <v>205694.19793652504</v>
      </c>
      <c r="P1898" s="8" t="str">
        <f t="shared" si="156"/>
        <v/>
      </c>
      <c r="Q1898" s="8">
        <f t="shared" si="153"/>
        <v>342373.56132636621</v>
      </c>
      <c r="R1898" s="8">
        <f t="shared" si="154"/>
        <v>-6172.839506172867</v>
      </c>
      <c r="S1898" s="8">
        <f t="shared" si="155"/>
        <v>617068.06876792246</v>
      </c>
      <c r="U1898" s="25">
        <v>43150.320555555554</v>
      </c>
      <c r="V1898">
        <v>36</v>
      </c>
      <c r="W1898">
        <v>5108</v>
      </c>
      <c r="X1898" t="s">
        <v>1485</v>
      </c>
      <c r="Y1898" t="s">
        <v>962</v>
      </c>
      <c r="Z1898" s="25">
        <v>43147.997916666667</v>
      </c>
      <c r="AA1898">
        <v>4873</v>
      </c>
      <c r="AB1898">
        <v>-101</v>
      </c>
      <c r="AC1898" s="24">
        <v>-2.0299999999999999E-2</v>
      </c>
      <c r="AD1898">
        <v>4100</v>
      </c>
      <c r="AE1898">
        <v>20382400</v>
      </c>
      <c r="AF1898" s="22">
        <v>43147</v>
      </c>
      <c r="AG1898">
        <v>4917</v>
      </c>
      <c r="AH1898">
        <v>4974</v>
      </c>
      <c r="AI1898" s="22">
        <v>43150</v>
      </c>
      <c r="AJ1898">
        <v>4800</v>
      </c>
      <c r="AK1898">
        <v>4860</v>
      </c>
      <c r="AM1898">
        <v>1</v>
      </c>
      <c r="AN1898">
        <v>0.1</v>
      </c>
      <c r="AO1898">
        <v>2.99</v>
      </c>
      <c r="AP1898">
        <v>2.81</v>
      </c>
      <c r="AQ1898">
        <v>0.25</v>
      </c>
      <c r="AR1898">
        <v>0.25</v>
      </c>
      <c r="AS1898">
        <v>0.95</v>
      </c>
      <c r="AT1898">
        <v>0.96</v>
      </c>
      <c r="AU1898">
        <v>0.50600000000000001</v>
      </c>
      <c r="AV1898">
        <v>4865</v>
      </c>
      <c r="AW1898">
        <v>4762</v>
      </c>
      <c r="AX1898">
        <v>4860</v>
      </c>
    </row>
    <row r="1899" spans="1:50">
      <c r="A1899" s="22">
        <v>43146</v>
      </c>
      <c r="B1899">
        <v>698</v>
      </c>
      <c r="C1899">
        <v>727</v>
      </c>
      <c r="D1899">
        <v>680</v>
      </c>
      <c r="E1899">
        <v>712</v>
      </c>
      <c r="F1899" s="22">
        <v>43147</v>
      </c>
      <c r="G1899">
        <v>726</v>
      </c>
      <c r="H1899">
        <v>774</v>
      </c>
      <c r="I1899">
        <v>722</v>
      </c>
      <c r="J1899">
        <v>758</v>
      </c>
      <c r="K1899" s="22">
        <v>43150</v>
      </c>
      <c r="L1899">
        <v>759</v>
      </c>
      <c r="M1899">
        <v>0.97</v>
      </c>
      <c r="N1899" s="8" t="str">
        <f>IF(AND(AM1899=1,AC1899&lt;-0.005,AE1899&gt;O$1),R1899,"")</f>
        <v/>
      </c>
      <c r="O1899" s="8">
        <f t="shared" si="152"/>
        <v>205694.19793652504</v>
      </c>
      <c r="P1899" s="8" t="str">
        <f t="shared" si="156"/>
        <v/>
      </c>
      <c r="Q1899" s="8">
        <f t="shared" si="153"/>
        <v>342373.56132636621</v>
      </c>
      <c r="R1899" s="8">
        <f t="shared" si="154"/>
        <v>-3272.2513089005201</v>
      </c>
      <c r="S1899" s="8">
        <f t="shared" si="155"/>
        <v>617068.06876792246</v>
      </c>
      <c r="U1899" s="25">
        <v>43150.320555555554</v>
      </c>
      <c r="V1899">
        <v>38</v>
      </c>
      <c r="W1899">
        <v>4594</v>
      </c>
      <c r="X1899" t="s">
        <v>1140</v>
      </c>
      <c r="Y1899" t="s">
        <v>957</v>
      </c>
      <c r="Z1899" s="25">
        <v>43147.993750000001</v>
      </c>
      <c r="AA1899">
        <v>750.1</v>
      </c>
      <c r="AB1899">
        <v>-7.9</v>
      </c>
      <c r="AC1899" s="24">
        <v>-1.04E-2</v>
      </c>
      <c r="AD1899">
        <v>3600</v>
      </c>
      <c r="AE1899">
        <v>2719950</v>
      </c>
      <c r="AF1899" s="22">
        <v>43147</v>
      </c>
      <c r="AG1899">
        <v>726</v>
      </c>
      <c r="AH1899">
        <v>758</v>
      </c>
      <c r="AI1899" s="22">
        <v>43150</v>
      </c>
      <c r="AJ1899">
        <v>759</v>
      </c>
      <c r="AK1899">
        <v>764</v>
      </c>
      <c r="AM1899">
        <v>2</v>
      </c>
      <c r="AN1899" t="s">
        <v>1023</v>
      </c>
      <c r="AO1899">
        <v>68.81</v>
      </c>
      <c r="AP1899">
        <v>0</v>
      </c>
      <c r="AQ1899">
        <v>0.45</v>
      </c>
      <c r="AR1899">
        <v>0.49</v>
      </c>
      <c r="AS1899">
        <v>0.97</v>
      </c>
      <c r="AT1899">
        <v>1.05</v>
      </c>
      <c r="AU1899">
        <v>2.4</v>
      </c>
      <c r="AV1899">
        <v>770</v>
      </c>
      <c r="AW1899">
        <v>742</v>
      </c>
      <c r="AX1899">
        <v>764</v>
      </c>
    </row>
    <row r="1900" spans="1:50">
      <c r="A1900" s="22">
        <v>43146</v>
      </c>
      <c r="B1900">
        <v>2341</v>
      </c>
      <c r="C1900">
        <v>2418</v>
      </c>
      <c r="D1900">
        <v>2340</v>
      </c>
      <c r="E1900">
        <v>2379</v>
      </c>
      <c r="F1900" s="22">
        <v>43147</v>
      </c>
      <c r="G1900">
        <v>2407</v>
      </c>
      <c r="H1900">
        <v>2433</v>
      </c>
      <c r="I1900">
        <v>2390</v>
      </c>
      <c r="J1900">
        <v>2412</v>
      </c>
      <c r="K1900" s="22">
        <v>43150</v>
      </c>
      <c r="L1900">
        <v>2714</v>
      </c>
      <c r="M1900">
        <v>0.91</v>
      </c>
      <c r="N1900" s="8" t="str">
        <f>IF(AND(AM1900=1,AC1900&lt;-0.005,AE1900&gt;O$1),R1900,"")</f>
        <v/>
      </c>
      <c r="O1900" s="8">
        <f t="shared" si="152"/>
        <v>205694.19793652504</v>
      </c>
      <c r="P1900" s="8" t="str">
        <f t="shared" si="156"/>
        <v/>
      </c>
      <c r="Q1900" s="8">
        <f t="shared" si="153"/>
        <v>342373.56132636621</v>
      </c>
      <c r="R1900" s="8">
        <f t="shared" si="154"/>
        <v>25765.207283998447</v>
      </c>
      <c r="S1900" s="8">
        <f t="shared" si="155"/>
        <v>642833.27605192096</v>
      </c>
      <c r="U1900" s="25">
        <v>43150.320555555554</v>
      </c>
      <c r="V1900">
        <v>39</v>
      </c>
      <c r="W1900">
        <v>3662</v>
      </c>
      <c r="X1900" t="s">
        <v>1484</v>
      </c>
      <c r="Y1900" t="s">
        <v>962</v>
      </c>
      <c r="Z1900" s="25">
        <v>43147.995833333334</v>
      </c>
      <c r="AA1900">
        <v>2762</v>
      </c>
      <c r="AB1900">
        <v>350</v>
      </c>
      <c r="AC1900" s="24">
        <v>0.14510000000000001</v>
      </c>
      <c r="AD1900">
        <v>3300</v>
      </c>
      <c r="AE1900">
        <v>9094270</v>
      </c>
      <c r="AF1900" s="22">
        <v>43147</v>
      </c>
      <c r="AG1900">
        <v>2407</v>
      </c>
      <c r="AH1900">
        <v>2412</v>
      </c>
      <c r="AI1900" s="22">
        <v>43150</v>
      </c>
      <c r="AJ1900">
        <v>2714</v>
      </c>
      <c r="AK1900">
        <v>2581</v>
      </c>
      <c r="AM1900">
        <v>1</v>
      </c>
      <c r="AN1900">
        <v>0</v>
      </c>
      <c r="AO1900">
        <v>6.18</v>
      </c>
      <c r="AP1900">
        <v>1.35</v>
      </c>
      <c r="AQ1900">
        <v>0.18</v>
      </c>
      <c r="AR1900">
        <v>0.1</v>
      </c>
      <c r="AS1900">
        <v>0.91</v>
      </c>
      <c r="AT1900">
        <v>0.86</v>
      </c>
      <c r="AU1900">
        <v>0.80800000000000005</v>
      </c>
      <c r="AV1900">
        <v>2719</v>
      </c>
      <c r="AW1900">
        <v>2532</v>
      </c>
      <c r="AX1900">
        <v>2581</v>
      </c>
    </row>
    <row r="1901" spans="1:50">
      <c r="A1901" s="22">
        <v>43146</v>
      </c>
      <c r="B1901">
        <v>1757</v>
      </c>
      <c r="C1901">
        <v>1799</v>
      </c>
      <c r="D1901">
        <v>1748</v>
      </c>
      <c r="E1901">
        <v>1755</v>
      </c>
      <c r="F1901" s="22">
        <v>43147</v>
      </c>
      <c r="G1901">
        <v>1730</v>
      </c>
      <c r="H1901">
        <v>1730</v>
      </c>
      <c r="I1901">
        <v>1640</v>
      </c>
      <c r="J1901">
        <v>1668</v>
      </c>
      <c r="K1901" s="22">
        <v>43150</v>
      </c>
      <c r="L1901">
        <v>1700</v>
      </c>
      <c r="M1901">
        <v>0.89</v>
      </c>
      <c r="N1901" s="8" t="str">
        <f>IF(AND(AM1901=1,AC1901&lt;-0.005,AE1901&gt;O$1),R1901,"")</f>
        <v/>
      </c>
      <c r="O1901" s="8">
        <f t="shared" si="152"/>
        <v>205694.19793652504</v>
      </c>
      <c r="P1901" s="8" t="str">
        <f t="shared" si="156"/>
        <v/>
      </c>
      <c r="Q1901" s="8">
        <f t="shared" si="153"/>
        <v>342373.56132636621</v>
      </c>
      <c r="R1901" s="8">
        <f t="shared" si="154"/>
        <v>3852.9934795494823</v>
      </c>
      <c r="S1901" s="8">
        <f t="shared" si="155"/>
        <v>642833.27605192096</v>
      </c>
      <c r="U1901" s="25">
        <v>43150.320555555554</v>
      </c>
      <c r="V1901">
        <v>41</v>
      </c>
      <c r="W1901">
        <v>7779</v>
      </c>
      <c r="X1901" t="s">
        <v>1220</v>
      </c>
      <c r="Y1901" t="s">
        <v>957</v>
      </c>
      <c r="Z1901" s="25">
        <v>43147.977777777778</v>
      </c>
      <c r="AA1901">
        <v>1660</v>
      </c>
      <c r="AB1901">
        <v>-8</v>
      </c>
      <c r="AC1901" s="24">
        <v>-4.7999999999999996E-3</v>
      </c>
      <c r="AD1901">
        <v>3000</v>
      </c>
      <c r="AE1901">
        <v>5001600</v>
      </c>
      <c r="AF1901" s="22">
        <v>43147</v>
      </c>
      <c r="AG1901">
        <v>1730</v>
      </c>
      <c r="AH1901">
        <v>1668</v>
      </c>
      <c r="AI1901" s="22">
        <v>43150</v>
      </c>
      <c r="AJ1901">
        <v>1700</v>
      </c>
      <c r="AK1901">
        <v>1687</v>
      </c>
      <c r="AM1901">
        <v>2</v>
      </c>
      <c r="AN1901" t="s">
        <v>1023</v>
      </c>
      <c r="AO1901">
        <v>44358</v>
      </c>
      <c r="AP1901" t="s">
        <v>956</v>
      </c>
      <c r="AQ1901">
        <v>0</v>
      </c>
      <c r="AR1901">
        <v>0.36</v>
      </c>
      <c r="AS1901">
        <v>0.89</v>
      </c>
      <c r="AT1901">
        <v>0.93</v>
      </c>
      <c r="AU1901">
        <v>0.80800000000000005</v>
      </c>
      <c r="AV1901">
        <v>1700</v>
      </c>
      <c r="AW1901">
        <v>1680</v>
      </c>
      <c r="AX1901">
        <v>1687</v>
      </c>
    </row>
    <row r="1902" spans="1:50">
      <c r="A1902" s="22">
        <v>43146</v>
      </c>
      <c r="B1902">
        <v>3420</v>
      </c>
      <c r="C1902">
        <v>3445</v>
      </c>
      <c r="D1902">
        <v>3350</v>
      </c>
      <c r="E1902">
        <v>3385</v>
      </c>
      <c r="F1902" s="22">
        <v>43147</v>
      </c>
      <c r="G1902">
        <v>3350</v>
      </c>
      <c r="H1902">
        <v>3380</v>
      </c>
      <c r="I1902">
        <v>3265</v>
      </c>
      <c r="J1902">
        <v>3310</v>
      </c>
      <c r="K1902" s="22">
        <v>43150</v>
      </c>
      <c r="L1902">
        <v>3250</v>
      </c>
      <c r="M1902">
        <v>1.08</v>
      </c>
      <c r="N1902" s="8">
        <f>IF(AND(AM1902=1,AC1902&lt;-0.005,AE1902&gt;O$1),R1902,"")</f>
        <v>10204.081632653073</v>
      </c>
      <c r="O1902" s="8">
        <f t="shared" si="152"/>
        <v>215898.27956917812</v>
      </c>
      <c r="P1902" s="8" t="str">
        <f t="shared" si="156"/>
        <v/>
      </c>
      <c r="Q1902" s="8">
        <f t="shared" si="153"/>
        <v>342373.56132636621</v>
      </c>
      <c r="R1902" s="8">
        <f t="shared" si="154"/>
        <v>10204.081632653073</v>
      </c>
      <c r="S1902" s="8">
        <f t="shared" si="155"/>
        <v>653037.35768457397</v>
      </c>
      <c r="U1902" s="25">
        <v>43150.320555555554</v>
      </c>
      <c r="V1902">
        <v>43</v>
      </c>
      <c r="W1902">
        <v>1360</v>
      </c>
      <c r="X1902" t="s">
        <v>1175</v>
      </c>
      <c r="Y1902" t="s">
        <v>954</v>
      </c>
      <c r="Z1902" s="25">
        <v>43147.99722222222</v>
      </c>
      <c r="AA1902">
        <v>3265.5</v>
      </c>
      <c r="AB1902">
        <v>-44.5</v>
      </c>
      <c r="AC1902" s="24">
        <v>-1.34E-2</v>
      </c>
      <c r="AD1902">
        <v>2190</v>
      </c>
      <c r="AE1902">
        <v>7172285</v>
      </c>
      <c r="AF1902" s="22">
        <v>43147</v>
      </c>
      <c r="AG1902">
        <v>3350</v>
      </c>
      <c r="AH1902">
        <v>3310</v>
      </c>
      <c r="AI1902" s="22">
        <v>43150</v>
      </c>
      <c r="AJ1902">
        <v>3250</v>
      </c>
      <c r="AK1902">
        <v>3185</v>
      </c>
      <c r="AM1902">
        <v>1</v>
      </c>
      <c r="AN1902" t="s">
        <v>1023</v>
      </c>
      <c r="AO1902" s="26">
        <v>7.4999999999999997E-3</v>
      </c>
      <c r="AQ1902">
        <v>0.76</v>
      </c>
      <c r="AR1902">
        <v>0.76</v>
      </c>
      <c r="AS1902">
        <v>1.08</v>
      </c>
      <c r="AT1902">
        <v>1.0900000000000001</v>
      </c>
      <c r="AU1902">
        <v>1.821</v>
      </c>
      <c r="AV1902">
        <v>3270</v>
      </c>
      <c r="AW1902">
        <v>3175</v>
      </c>
      <c r="AX1902">
        <v>3185</v>
      </c>
    </row>
    <row r="1903" spans="1:50">
      <c r="A1903" s="22">
        <v>43146</v>
      </c>
      <c r="B1903">
        <v>5195</v>
      </c>
      <c r="C1903">
        <v>5205</v>
      </c>
      <c r="D1903">
        <v>5137</v>
      </c>
      <c r="E1903">
        <v>5173</v>
      </c>
      <c r="F1903" s="22">
        <v>43147</v>
      </c>
      <c r="G1903">
        <v>5210</v>
      </c>
      <c r="H1903">
        <v>5340</v>
      </c>
      <c r="I1903">
        <v>5199</v>
      </c>
      <c r="J1903">
        <v>5264</v>
      </c>
      <c r="K1903" s="22">
        <v>43150</v>
      </c>
      <c r="L1903">
        <v>5257</v>
      </c>
      <c r="M1903">
        <v>0.99</v>
      </c>
      <c r="N1903" s="8" t="str">
        <f>IF(AND(AM1903=1,AC1903&lt;-0.005,AE1903&gt;O$1),R1903,"")</f>
        <v/>
      </c>
      <c r="O1903" s="8">
        <f t="shared" si="152"/>
        <v>215898.27956917812</v>
      </c>
      <c r="P1903" s="8" t="str">
        <f t="shared" si="156"/>
        <v/>
      </c>
      <c r="Q1903" s="8">
        <f t="shared" si="153"/>
        <v>342373.56132636621</v>
      </c>
      <c r="R1903" s="8">
        <f t="shared" si="154"/>
        <v>-4524.0339302544671</v>
      </c>
      <c r="S1903" s="8">
        <f t="shared" si="155"/>
        <v>648513.32375431946</v>
      </c>
      <c r="U1903" s="25">
        <v>43150.320555555554</v>
      </c>
      <c r="V1903">
        <v>44</v>
      </c>
      <c r="W1903">
        <v>6758</v>
      </c>
      <c r="X1903" t="s">
        <v>790</v>
      </c>
      <c r="Y1903" t="s">
        <v>962</v>
      </c>
      <c r="Z1903" s="25">
        <v>43147.988888888889</v>
      </c>
      <c r="AA1903">
        <v>5270</v>
      </c>
      <c r="AB1903">
        <v>6</v>
      </c>
      <c r="AC1903" s="24">
        <v>1.1000000000000001E-3</v>
      </c>
      <c r="AD1903">
        <v>2100</v>
      </c>
      <c r="AE1903">
        <v>11074900</v>
      </c>
      <c r="AF1903" s="22">
        <v>43147</v>
      </c>
      <c r="AG1903">
        <v>5210</v>
      </c>
      <c r="AH1903">
        <v>5264</v>
      </c>
      <c r="AI1903" s="22">
        <v>43150</v>
      </c>
      <c r="AJ1903">
        <v>5257</v>
      </c>
      <c r="AK1903">
        <v>5305</v>
      </c>
      <c r="AM1903">
        <v>1</v>
      </c>
      <c r="AN1903" t="s">
        <v>1023</v>
      </c>
      <c r="AO1903">
        <v>11.63</v>
      </c>
      <c r="AP1903">
        <v>0.47</v>
      </c>
      <c r="AQ1903">
        <v>0.28000000000000003</v>
      </c>
      <c r="AR1903">
        <v>0.36</v>
      </c>
      <c r="AS1903">
        <v>0.99</v>
      </c>
      <c r="AT1903">
        <v>1</v>
      </c>
      <c r="AU1903">
        <v>0.60699999999999998</v>
      </c>
      <c r="AV1903">
        <v>5313</v>
      </c>
      <c r="AW1903">
        <v>5235</v>
      </c>
      <c r="AX1903">
        <v>5305</v>
      </c>
    </row>
    <row r="1904" spans="1:50">
      <c r="A1904" s="22">
        <v>43146</v>
      </c>
      <c r="B1904">
        <v>917</v>
      </c>
      <c r="C1904">
        <v>927.1</v>
      </c>
      <c r="D1904">
        <v>908.5</v>
      </c>
      <c r="E1904">
        <v>920</v>
      </c>
      <c r="F1904" s="22">
        <v>43147</v>
      </c>
      <c r="G1904">
        <v>920</v>
      </c>
      <c r="H1904">
        <v>920.4</v>
      </c>
      <c r="I1904">
        <v>906.8</v>
      </c>
      <c r="J1904">
        <v>909.7</v>
      </c>
      <c r="K1904" s="22">
        <v>43150</v>
      </c>
      <c r="L1904">
        <v>915</v>
      </c>
      <c r="M1904">
        <v>0.95</v>
      </c>
      <c r="N1904" s="8" t="str">
        <f>IF(AND(AM1904=1,AC1904&lt;-0.005,AE1904&gt;O$1),R1904,"")</f>
        <v/>
      </c>
      <c r="O1904" s="8">
        <f t="shared" si="152"/>
        <v>215898.27956917812</v>
      </c>
      <c r="P1904" s="8" t="str">
        <f t="shared" si="156"/>
        <v/>
      </c>
      <c r="Q1904" s="8">
        <f t="shared" si="153"/>
        <v>342373.56132636621</v>
      </c>
      <c r="R1904" s="8">
        <f t="shared" si="154"/>
        <v>-12260.127931769726</v>
      </c>
      <c r="S1904" s="8">
        <f t="shared" si="155"/>
        <v>636253.19582254975</v>
      </c>
      <c r="U1904" s="25">
        <v>43150.320555555554</v>
      </c>
      <c r="V1904">
        <v>45</v>
      </c>
      <c r="W1904">
        <v>4755</v>
      </c>
      <c r="X1904" t="s">
        <v>268</v>
      </c>
      <c r="Y1904" t="s">
        <v>962</v>
      </c>
      <c r="Z1904" s="25">
        <v>43147.998611111114</v>
      </c>
      <c r="AA1904">
        <v>913.5</v>
      </c>
      <c r="AB1904">
        <v>3.8</v>
      </c>
      <c r="AC1904" s="24">
        <v>4.1999999999999997E-3</v>
      </c>
      <c r="AD1904">
        <v>2100</v>
      </c>
      <c r="AE1904">
        <v>1914370</v>
      </c>
      <c r="AF1904" s="22">
        <v>43147</v>
      </c>
      <c r="AG1904">
        <v>920</v>
      </c>
      <c r="AH1904">
        <v>909.7</v>
      </c>
      <c r="AI1904" s="22">
        <v>43150</v>
      </c>
      <c r="AJ1904">
        <v>915</v>
      </c>
      <c r="AK1904">
        <v>938</v>
      </c>
      <c r="AM1904">
        <v>1</v>
      </c>
      <c r="AN1904">
        <v>0</v>
      </c>
      <c r="AO1904">
        <v>9.4</v>
      </c>
      <c r="AP1904" t="s">
        <v>956</v>
      </c>
      <c r="AQ1904">
        <v>0</v>
      </c>
      <c r="AR1904">
        <v>0</v>
      </c>
      <c r="AS1904">
        <v>0.95</v>
      </c>
      <c r="AT1904">
        <v>0.88</v>
      </c>
      <c r="AU1904">
        <v>0.61199999999999999</v>
      </c>
      <c r="AV1904">
        <v>938</v>
      </c>
      <c r="AW1904">
        <v>912.1</v>
      </c>
      <c r="AX1904">
        <v>938</v>
      </c>
    </row>
    <row r="1905" spans="1:50">
      <c r="A1905" s="22">
        <v>43146</v>
      </c>
      <c r="B1905">
        <v>288</v>
      </c>
      <c r="C1905">
        <v>305</v>
      </c>
      <c r="D1905">
        <v>282</v>
      </c>
      <c r="E1905">
        <v>304</v>
      </c>
      <c r="F1905" s="22">
        <v>43147</v>
      </c>
      <c r="G1905">
        <v>304</v>
      </c>
      <c r="H1905">
        <v>304</v>
      </c>
      <c r="I1905">
        <v>293</v>
      </c>
      <c r="J1905">
        <v>302</v>
      </c>
      <c r="K1905" s="22">
        <v>43150</v>
      </c>
      <c r="L1905">
        <v>313</v>
      </c>
      <c r="M1905">
        <v>1.1499999999999999</v>
      </c>
      <c r="N1905" s="8" t="str">
        <f>IF(AND(AM1905=1,AC1905&lt;-0.005,AE1905&gt;O$1),R1905,"")</f>
        <v/>
      </c>
      <c r="O1905" s="8">
        <f t="shared" si="152"/>
        <v>215898.27956917812</v>
      </c>
      <c r="P1905" s="8" t="str">
        <f t="shared" si="156"/>
        <v/>
      </c>
      <c r="Q1905" s="8">
        <f t="shared" si="153"/>
        <v>342373.56132636621</v>
      </c>
      <c r="R1905" s="8">
        <f t="shared" si="154"/>
        <v>-1592.3566878980889</v>
      </c>
      <c r="S1905" s="8">
        <f t="shared" si="155"/>
        <v>636253.19582254975</v>
      </c>
      <c r="U1905" s="25">
        <v>43150.320555555554</v>
      </c>
      <c r="V1905">
        <v>47</v>
      </c>
      <c r="W1905">
        <v>3845</v>
      </c>
      <c r="X1905" t="s">
        <v>1341</v>
      </c>
      <c r="Y1905" t="s">
        <v>960</v>
      </c>
      <c r="Z1905" s="25">
        <v>43147.988888888889</v>
      </c>
      <c r="AA1905">
        <v>325</v>
      </c>
      <c r="AB1905">
        <v>23</v>
      </c>
      <c r="AC1905" s="24">
        <v>7.6200000000000004E-2</v>
      </c>
      <c r="AD1905">
        <v>2000</v>
      </c>
      <c r="AE1905">
        <v>632520</v>
      </c>
      <c r="AF1905" s="22">
        <v>43147</v>
      </c>
      <c r="AG1905">
        <v>304</v>
      </c>
      <c r="AH1905">
        <v>302</v>
      </c>
      <c r="AI1905" s="22">
        <v>43150</v>
      </c>
      <c r="AJ1905">
        <v>313</v>
      </c>
      <c r="AK1905">
        <v>314</v>
      </c>
      <c r="AM1905">
        <v>2</v>
      </c>
      <c r="AN1905" t="s">
        <v>1023</v>
      </c>
      <c r="AO1905">
        <v>3292.2</v>
      </c>
      <c r="AP1905">
        <v>0</v>
      </c>
      <c r="AQ1905">
        <v>0.97</v>
      </c>
      <c r="AR1905">
        <v>0.97</v>
      </c>
      <c r="AS1905">
        <v>1.1499999999999999</v>
      </c>
      <c r="AT1905">
        <v>1.19</v>
      </c>
      <c r="AU1905">
        <v>1.3480000000000001</v>
      </c>
      <c r="AV1905">
        <v>318</v>
      </c>
      <c r="AW1905">
        <v>303</v>
      </c>
      <c r="AX1905">
        <v>314</v>
      </c>
    </row>
    <row r="1906" spans="1:50">
      <c r="A1906" s="22">
        <v>43146</v>
      </c>
      <c r="B1906">
        <v>2110</v>
      </c>
      <c r="C1906">
        <v>2176</v>
      </c>
      <c r="D1906">
        <v>2000</v>
      </c>
      <c r="E1906">
        <v>2000</v>
      </c>
      <c r="F1906" s="22">
        <v>43147</v>
      </c>
      <c r="G1906">
        <v>2040</v>
      </c>
      <c r="H1906">
        <v>2500</v>
      </c>
      <c r="I1906">
        <v>2030</v>
      </c>
      <c r="J1906">
        <v>2500</v>
      </c>
      <c r="K1906" s="22">
        <v>43150</v>
      </c>
      <c r="L1906">
        <v>2950</v>
      </c>
      <c r="M1906">
        <v>0.96</v>
      </c>
      <c r="N1906" s="8" t="str">
        <f>IF(AND(AM1906=1,AC1906&lt;-0.005,AE1906&gt;O$1),R1906,"")</f>
        <v/>
      </c>
      <c r="O1906" s="8">
        <f t="shared" si="152"/>
        <v>215898.27956917812</v>
      </c>
      <c r="P1906" s="8" t="str">
        <f t="shared" si="156"/>
        <v/>
      </c>
      <c r="Q1906" s="8">
        <f t="shared" si="153"/>
        <v>342373.56132636621</v>
      </c>
      <c r="R1906" s="8">
        <f t="shared" si="154"/>
        <v>26597.643698679007</v>
      </c>
      <c r="S1906" s="8">
        <f t="shared" si="155"/>
        <v>636253.19582254975</v>
      </c>
      <c r="U1906" s="25">
        <v>43150.320555555554</v>
      </c>
      <c r="V1906">
        <v>48</v>
      </c>
      <c r="W1906">
        <v>3953</v>
      </c>
      <c r="X1906" t="s">
        <v>1324</v>
      </c>
      <c r="Y1906" t="s">
        <v>960</v>
      </c>
      <c r="Z1906" s="25">
        <v>43147.986111111109</v>
      </c>
      <c r="AA1906">
        <v>2800</v>
      </c>
      <c r="AB1906">
        <v>300</v>
      </c>
      <c r="AC1906" s="24">
        <v>0.12</v>
      </c>
      <c r="AD1906">
        <v>1900</v>
      </c>
      <c r="AE1906">
        <v>5228700</v>
      </c>
      <c r="AF1906" s="22">
        <v>43147</v>
      </c>
      <c r="AG1906">
        <v>2040</v>
      </c>
      <c r="AH1906">
        <v>2500</v>
      </c>
      <c r="AI1906" s="22">
        <v>43150</v>
      </c>
      <c r="AJ1906">
        <v>2950</v>
      </c>
      <c r="AK1906">
        <v>2801</v>
      </c>
      <c r="AM1906">
        <v>2</v>
      </c>
      <c r="AN1906" t="s">
        <v>1023</v>
      </c>
      <c r="AO1906">
        <v>160.25</v>
      </c>
      <c r="AP1906">
        <v>0.4</v>
      </c>
      <c r="AQ1906">
        <v>0.53</v>
      </c>
      <c r="AR1906">
        <v>0.6</v>
      </c>
      <c r="AS1906">
        <v>0.96</v>
      </c>
      <c r="AT1906">
        <v>1.78</v>
      </c>
      <c r="AU1906">
        <v>1.3580000000000001</v>
      </c>
      <c r="AV1906">
        <v>3000</v>
      </c>
      <c r="AW1906">
        <v>2780</v>
      </c>
      <c r="AX1906">
        <v>2801</v>
      </c>
    </row>
    <row r="1907" spans="1:50">
      <c r="A1907" s="22">
        <v>43146</v>
      </c>
      <c r="B1907">
        <v>2218</v>
      </c>
      <c r="C1907">
        <v>2218</v>
      </c>
      <c r="D1907">
        <v>2218</v>
      </c>
      <c r="E1907">
        <v>2218</v>
      </c>
      <c r="F1907" s="22">
        <v>43147</v>
      </c>
      <c r="G1907">
        <v>1728</v>
      </c>
      <c r="H1907">
        <v>1816</v>
      </c>
      <c r="I1907">
        <v>1718</v>
      </c>
      <c r="J1907">
        <v>1718</v>
      </c>
      <c r="K1907" s="22">
        <v>43150</v>
      </c>
      <c r="L1907">
        <v>1717</v>
      </c>
      <c r="M1907">
        <v>0.61</v>
      </c>
      <c r="N1907" s="8" t="str">
        <f>IF(AND(AM1907=1,AC1907&lt;-0.005,AE1907&gt;O$1),R1907,"")</f>
        <v/>
      </c>
      <c r="O1907" s="8">
        <f t="shared" si="152"/>
        <v>215898.27956917812</v>
      </c>
      <c r="P1907" s="8" t="str">
        <f t="shared" si="156"/>
        <v/>
      </c>
      <c r="Q1907" s="8">
        <f t="shared" si="153"/>
        <v>342373.56132636621</v>
      </c>
      <c r="R1907" s="8">
        <f t="shared" si="154"/>
        <v>-2607.1842410196887</v>
      </c>
      <c r="S1907" s="8">
        <f t="shared" si="155"/>
        <v>636253.19582254975</v>
      </c>
      <c r="U1907" s="25">
        <v>43150.320555555554</v>
      </c>
      <c r="V1907">
        <v>49</v>
      </c>
      <c r="W1907">
        <v>4235</v>
      </c>
      <c r="X1907" t="s">
        <v>1479</v>
      </c>
      <c r="Y1907" t="s">
        <v>960</v>
      </c>
      <c r="Z1907" s="25">
        <v>43147.970138888886</v>
      </c>
      <c r="AA1907">
        <v>1723</v>
      </c>
      <c r="AB1907">
        <v>5</v>
      </c>
      <c r="AC1907" s="24">
        <v>2.8999999999999998E-3</v>
      </c>
      <c r="AD1907">
        <v>1800</v>
      </c>
      <c r="AE1907">
        <v>3097810</v>
      </c>
      <c r="AF1907" s="22">
        <v>43147</v>
      </c>
      <c r="AG1907">
        <v>1728</v>
      </c>
      <c r="AH1907">
        <v>1718</v>
      </c>
      <c r="AI1907" s="22">
        <v>43150</v>
      </c>
      <c r="AJ1907">
        <v>1717</v>
      </c>
      <c r="AK1907">
        <v>1726</v>
      </c>
      <c r="AM1907">
        <v>2</v>
      </c>
      <c r="AN1907" t="s">
        <v>1023</v>
      </c>
      <c r="AO1907">
        <v>0</v>
      </c>
      <c r="AP1907">
        <v>1.4</v>
      </c>
      <c r="AQ1907">
        <v>0</v>
      </c>
      <c r="AR1907">
        <v>0</v>
      </c>
      <c r="AS1907">
        <v>0.61</v>
      </c>
      <c r="AT1907">
        <v>0.61</v>
      </c>
      <c r="AU1907">
        <v>1.895</v>
      </c>
      <c r="AV1907">
        <v>1792</v>
      </c>
      <c r="AW1907">
        <v>1638</v>
      </c>
      <c r="AX1907">
        <v>1726</v>
      </c>
    </row>
    <row r="1908" spans="1:50">
      <c r="A1908" s="22">
        <v>43146</v>
      </c>
      <c r="B1908">
        <v>1750</v>
      </c>
      <c r="C1908">
        <v>1778</v>
      </c>
      <c r="D1908">
        <v>1666</v>
      </c>
      <c r="E1908">
        <v>1716</v>
      </c>
      <c r="F1908" s="22">
        <v>43147</v>
      </c>
      <c r="G1908">
        <v>1750</v>
      </c>
      <c r="H1908">
        <v>1837</v>
      </c>
      <c r="I1908">
        <v>1730</v>
      </c>
      <c r="J1908">
        <v>1819</v>
      </c>
      <c r="K1908" s="22">
        <v>43150</v>
      </c>
      <c r="L1908">
        <v>1850</v>
      </c>
      <c r="M1908">
        <v>1.1399999999999999</v>
      </c>
      <c r="N1908" s="8" t="str">
        <f>IF(AND(AM1908=1,AC1908&lt;-0.005,AE1908&gt;O$1),R1908,"")</f>
        <v/>
      </c>
      <c r="O1908" s="8">
        <f t="shared" si="152"/>
        <v>215898.27956917812</v>
      </c>
      <c r="P1908" s="8" t="str">
        <f t="shared" si="156"/>
        <v/>
      </c>
      <c r="Q1908" s="8">
        <f t="shared" si="153"/>
        <v>342373.56132636621</v>
      </c>
      <c r="R1908" s="8">
        <f t="shared" si="154"/>
        <v>-2955.4003224073199</v>
      </c>
      <c r="S1908" s="8">
        <f t="shared" si="155"/>
        <v>633297.79550014238</v>
      </c>
      <c r="U1908" s="25">
        <v>43150.320555555554</v>
      </c>
      <c r="V1908">
        <v>50</v>
      </c>
      <c r="W1908">
        <v>5301</v>
      </c>
      <c r="X1908" t="s">
        <v>1050</v>
      </c>
      <c r="Y1908" t="s">
        <v>962</v>
      </c>
      <c r="Z1908" s="25">
        <v>43147.967361111114</v>
      </c>
      <c r="AA1908">
        <v>1830</v>
      </c>
      <c r="AB1908">
        <v>11</v>
      </c>
      <c r="AC1908" s="24">
        <v>6.0000000000000001E-3</v>
      </c>
      <c r="AD1908">
        <v>1800</v>
      </c>
      <c r="AE1908">
        <v>3314500</v>
      </c>
      <c r="AF1908" s="22">
        <v>43147</v>
      </c>
      <c r="AG1908">
        <v>1750</v>
      </c>
      <c r="AH1908">
        <v>1819</v>
      </c>
      <c r="AI1908" s="22">
        <v>43150</v>
      </c>
      <c r="AJ1908">
        <v>1850</v>
      </c>
      <c r="AK1908">
        <v>1861</v>
      </c>
      <c r="AM1908">
        <v>1</v>
      </c>
      <c r="AN1908">
        <v>0.15</v>
      </c>
      <c r="AO1908">
        <v>6.32</v>
      </c>
      <c r="AP1908">
        <v>1.32</v>
      </c>
      <c r="AQ1908">
        <v>1</v>
      </c>
      <c r="AR1908">
        <v>1</v>
      </c>
      <c r="AS1908">
        <v>1.1399999999999999</v>
      </c>
      <c r="AT1908">
        <v>1.27</v>
      </c>
      <c r="AU1908">
        <v>0.88</v>
      </c>
      <c r="AV1908">
        <v>1868</v>
      </c>
      <c r="AW1908">
        <v>1815</v>
      </c>
      <c r="AX1908">
        <v>1861</v>
      </c>
    </row>
    <row r="1909" spans="1:50">
      <c r="A1909" s="22">
        <v>43147</v>
      </c>
      <c r="B1909">
        <v>914</v>
      </c>
      <c r="C1909">
        <v>935</v>
      </c>
      <c r="D1909">
        <v>869</v>
      </c>
      <c r="E1909">
        <v>892</v>
      </c>
      <c r="F1909" s="22">
        <v>43150</v>
      </c>
      <c r="G1909">
        <v>952</v>
      </c>
      <c r="H1909">
        <v>1042</v>
      </c>
      <c r="I1909">
        <v>952</v>
      </c>
      <c r="J1909">
        <v>1042</v>
      </c>
      <c r="K1909" s="22">
        <v>43151</v>
      </c>
      <c r="L1909">
        <v>1060</v>
      </c>
      <c r="M1909">
        <v>1.1599999999999999</v>
      </c>
      <c r="N1909" s="8" t="str">
        <f>IF(AND(AM1909=1,AC1909&lt;-0.005,AE1909&gt;O$1),R1909,"")</f>
        <v/>
      </c>
      <c r="O1909" s="8">
        <f t="shared" si="152"/>
        <v>215898.27956917812</v>
      </c>
      <c r="P1909" s="8" t="str">
        <f t="shared" si="156"/>
        <v/>
      </c>
      <c r="Q1909" s="8">
        <f t="shared" si="153"/>
        <v>342373.56132636621</v>
      </c>
      <c r="R1909" s="8">
        <f t="shared" si="154"/>
        <v>-941.61958568739215</v>
      </c>
      <c r="S1909" s="8">
        <f t="shared" si="155"/>
        <v>633297.79550014238</v>
      </c>
      <c r="U1909" s="25">
        <v>43151.320185185185</v>
      </c>
      <c r="V1909">
        <v>2</v>
      </c>
      <c r="W1909">
        <v>3825</v>
      </c>
      <c r="X1909" t="s">
        <v>1069</v>
      </c>
      <c r="Y1909" t="s">
        <v>954</v>
      </c>
      <c r="Z1909" s="25">
        <v>43150.997916666667</v>
      </c>
      <c r="AA1909">
        <v>1052.5999999999999</v>
      </c>
      <c r="AB1909">
        <v>10.6</v>
      </c>
      <c r="AC1909" s="24">
        <v>1.0200000000000001E-2</v>
      </c>
      <c r="AD1909">
        <v>189800</v>
      </c>
      <c r="AE1909">
        <v>200159620</v>
      </c>
      <c r="AF1909" s="22">
        <v>43150</v>
      </c>
      <c r="AG1909">
        <v>952</v>
      </c>
      <c r="AH1909">
        <v>1042</v>
      </c>
      <c r="AI1909" s="22">
        <v>43151</v>
      </c>
      <c r="AJ1909">
        <v>1060</v>
      </c>
      <c r="AK1909">
        <v>1062</v>
      </c>
      <c r="AM1909">
        <v>2</v>
      </c>
      <c r="AN1909" t="s">
        <v>1023</v>
      </c>
      <c r="AO1909">
        <v>245.96</v>
      </c>
      <c r="AP1909" t="s">
        <v>956</v>
      </c>
      <c r="AQ1909">
        <v>0.96</v>
      </c>
      <c r="AR1909">
        <v>0.96</v>
      </c>
      <c r="AS1909">
        <v>1.1599999999999999</v>
      </c>
      <c r="AT1909">
        <v>1.25</v>
      </c>
      <c r="AU1909">
        <v>1.9059999999999999</v>
      </c>
      <c r="AV1909">
        <v>1146</v>
      </c>
      <c r="AW1909">
        <v>1030</v>
      </c>
      <c r="AX1909">
        <v>1062</v>
      </c>
    </row>
    <row r="1910" spans="1:50">
      <c r="A1910" s="22">
        <v>43147</v>
      </c>
      <c r="B1910">
        <v>1395</v>
      </c>
      <c r="C1910">
        <v>1405</v>
      </c>
      <c r="D1910">
        <v>1357</v>
      </c>
      <c r="E1910">
        <v>1377</v>
      </c>
      <c r="F1910" s="22">
        <v>43150</v>
      </c>
      <c r="G1910">
        <v>1353</v>
      </c>
      <c r="H1910">
        <v>1361</v>
      </c>
      <c r="I1910">
        <v>1321</v>
      </c>
      <c r="J1910">
        <v>1321</v>
      </c>
      <c r="K1910" s="22">
        <v>43151</v>
      </c>
      <c r="L1910">
        <v>1333</v>
      </c>
      <c r="M1910">
        <v>1.08</v>
      </c>
      <c r="N1910" s="8" t="str">
        <f>IF(AND(AM1910=1,AC1910&lt;-0.005,AE1910&gt;O$1),R1910,"")</f>
        <v/>
      </c>
      <c r="O1910" s="8">
        <f t="shared" si="152"/>
        <v>215898.27956917812</v>
      </c>
      <c r="P1910" s="8" t="str">
        <f t="shared" si="156"/>
        <v/>
      </c>
      <c r="Q1910" s="8">
        <f t="shared" si="153"/>
        <v>342373.56132636621</v>
      </c>
      <c r="R1910" s="8">
        <f t="shared" si="154"/>
        <v>-6661.7320503331021</v>
      </c>
      <c r="S1910" s="8">
        <f t="shared" si="155"/>
        <v>626636.06344980933</v>
      </c>
      <c r="U1910" s="25">
        <v>43151.320185185185</v>
      </c>
      <c r="V1910">
        <v>3</v>
      </c>
      <c r="W1910">
        <v>1357</v>
      </c>
      <c r="X1910" t="s">
        <v>1056</v>
      </c>
      <c r="Y1910" t="s">
        <v>954</v>
      </c>
      <c r="Z1910" s="25">
        <v>43150.99722222222</v>
      </c>
      <c r="AA1910">
        <v>1335</v>
      </c>
      <c r="AB1910">
        <v>14</v>
      </c>
      <c r="AC1910" s="24">
        <v>1.06E-2</v>
      </c>
      <c r="AD1910">
        <v>123410</v>
      </c>
      <c r="AE1910">
        <v>164426537</v>
      </c>
      <c r="AF1910" s="22">
        <v>43150</v>
      </c>
      <c r="AG1910">
        <v>1353</v>
      </c>
      <c r="AH1910">
        <v>1321</v>
      </c>
      <c r="AI1910" s="22">
        <v>43151</v>
      </c>
      <c r="AJ1910">
        <v>1333</v>
      </c>
      <c r="AK1910">
        <v>1351</v>
      </c>
      <c r="AM1910">
        <v>1</v>
      </c>
      <c r="AN1910">
        <v>0</v>
      </c>
      <c r="AO1910" s="26">
        <v>8.0000000000000002E-3</v>
      </c>
      <c r="AQ1910">
        <v>0.76</v>
      </c>
      <c r="AR1910">
        <v>0.76</v>
      </c>
      <c r="AS1910">
        <v>1.08</v>
      </c>
      <c r="AT1910">
        <v>1.0900000000000001</v>
      </c>
      <c r="AU1910">
        <v>1.8160000000000001</v>
      </c>
      <c r="AV1910">
        <v>1361</v>
      </c>
      <c r="AW1910">
        <v>1332</v>
      </c>
      <c r="AX1910">
        <v>1351</v>
      </c>
    </row>
    <row r="1911" spans="1:50">
      <c r="A1911" s="22">
        <v>43147</v>
      </c>
      <c r="B1911">
        <v>317</v>
      </c>
      <c r="C1911">
        <v>324</v>
      </c>
      <c r="D1911">
        <v>317</v>
      </c>
      <c r="E1911">
        <v>322</v>
      </c>
      <c r="F1911" s="22">
        <v>43150</v>
      </c>
      <c r="G1911">
        <v>323</v>
      </c>
      <c r="H1911">
        <v>338</v>
      </c>
      <c r="I1911">
        <v>323</v>
      </c>
      <c r="J1911">
        <v>336</v>
      </c>
      <c r="K1911" s="22">
        <v>43151</v>
      </c>
      <c r="L1911">
        <v>416</v>
      </c>
      <c r="M1911">
        <v>0.97</v>
      </c>
      <c r="N1911" s="8" t="str">
        <f>IF(AND(AM1911=1,AC1911&lt;-0.005,AE1911&gt;O$1),R1911,"")</f>
        <v/>
      </c>
      <c r="O1911" s="8">
        <f t="shared" si="152"/>
        <v>215898.27956917812</v>
      </c>
      <c r="P1911" s="8" t="str">
        <f t="shared" si="156"/>
        <v/>
      </c>
      <c r="Q1911" s="8">
        <f t="shared" si="153"/>
        <v>342373.56132636621</v>
      </c>
      <c r="R1911" s="8">
        <f t="shared" si="154"/>
        <v>0</v>
      </c>
      <c r="S1911" s="8">
        <f t="shared" si="155"/>
        <v>626636.06344980933</v>
      </c>
      <c r="U1911" s="25">
        <v>43151.320196759261</v>
      </c>
      <c r="V1911">
        <v>5</v>
      </c>
      <c r="W1911">
        <v>2788</v>
      </c>
      <c r="X1911" t="s">
        <v>1031</v>
      </c>
      <c r="Y1911" t="s">
        <v>954</v>
      </c>
      <c r="Z1911" s="25">
        <v>43150.931944444441</v>
      </c>
      <c r="AA1911">
        <v>416</v>
      </c>
      <c r="AB1911">
        <v>80</v>
      </c>
      <c r="AC1911" s="24">
        <v>0.23810000000000001</v>
      </c>
      <c r="AD1911">
        <v>70700</v>
      </c>
      <c r="AE1911">
        <v>28899310</v>
      </c>
      <c r="AF1911" s="22">
        <v>43150</v>
      </c>
      <c r="AG1911">
        <v>323</v>
      </c>
      <c r="AH1911">
        <v>336</v>
      </c>
      <c r="AI1911" s="22">
        <v>43151</v>
      </c>
      <c r="AJ1911">
        <v>416</v>
      </c>
      <c r="AK1911">
        <v>416</v>
      </c>
      <c r="AM1911">
        <v>2</v>
      </c>
      <c r="AN1911" t="s">
        <v>1023</v>
      </c>
      <c r="AO1911">
        <v>0</v>
      </c>
      <c r="AP1911">
        <v>0</v>
      </c>
      <c r="AQ1911">
        <v>0.26</v>
      </c>
      <c r="AR1911">
        <v>0.26</v>
      </c>
      <c r="AS1911">
        <v>0.97</v>
      </c>
      <c r="AT1911">
        <v>0.97</v>
      </c>
      <c r="AU1911">
        <v>0.97799999999999998</v>
      </c>
      <c r="AV1911">
        <v>416</v>
      </c>
      <c r="AW1911">
        <v>416</v>
      </c>
      <c r="AX1911">
        <v>416</v>
      </c>
    </row>
    <row r="1912" spans="1:50">
      <c r="A1912" s="22">
        <v>43147</v>
      </c>
      <c r="B1912">
        <v>616</v>
      </c>
      <c r="C1912">
        <v>636</v>
      </c>
      <c r="D1912">
        <v>572</v>
      </c>
      <c r="E1912">
        <v>610</v>
      </c>
      <c r="F1912" s="22">
        <v>43150</v>
      </c>
      <c r="G1912">
        <v>650</v>
      </c>
      <c r="H1912">
        <v>710</v>
      </c>
      <c r="I1912">
        <v>635</v>
      </c>
      <c r="J1912">
        <v>710</v>
      </c>
      <c r="K1912" s="22">
        <v>43151</v>
      </c>
      <c r="L1912">
        <v>800</v>
      </c>
      <c r="M1912">
        <v>1.19</v>
      </c>
      <c r="N1912" s="8" t="str">
        <f>IF(AND(AM1912=1,AC1912&lt;-0.005,AE1912&gt;O$1),R1912,"")</f>
        <v/>
      </c>
      <c r="O1912" s="8">
        <f t="shared" si="152"/>
        <v>215898.27956917812</v>
      </c>
      <c r="P1912" s="8" t="str">
        <f t="shared" si="156"/>
        <v/>
      </c>
      <c r="Q1912" s="8">
        <f t="shared" si="153"/>
        <v>342373.56132636621</v>
      </c>
      <c r="R1912" s="8">
        <f t="shared" si="154"/>
        <v>-13973.268529769157</v>
      </c>
      <c r="S1912" s="8">
        <f t="shared" si="155"/>
        <v>626636.06344980933</v>
      </c>
      <c r="U1912" s="25">
        <v>43151.320196759261</v>
      </c>
      <c r="V1912">
        <v>7</v>
      </c>
      <c r="W1912">
        <v>7776</v>
      </c>
      <c r="X1912" t="s">
        <v>1108</v>
      </c>
      <c r="Y1912" t="s">
        <v>960</v>
      </c>
      <c r="Z1912" s="25">
        <v>43150.997916666667</v>
      </c>
      <c r="AA1912">
        <v>737</v>
      </c>
      <c r="AB1912">
        <v>27</v>
      </c>
      <c r="AC1912" s="24">
        <v>3.7999999999999999E-2</v>
      </c>
      <c r="AD1912">
        <v>41100</v>
      </c>
      <c r="AE1912">
        <v>30138020</v>
      </c>
      <c r="AF1912" s="22">
        <v>43150</v>
      </c>
      <c r="AG1912">
        <v>650</v>
      </c>
      <c r="AH1912">
        <v>710</v>
      </c>
      <c r="AI1912" s="22">
        <v>43151</v>
      </c>
      <c r="AJ1912">
        <v>800</v>
      </c>
      <c r="AK1912">
        <v>823</v>
      </c>
      <c r="AM1912">
        <v>2</v>
      </c>
      <c r="AN1912" t="s">
        <v>1023</v>
      </c>
      <c r="AO1912">
        <v>0</v>
      </c>
      <c r="AP1912">
        <v>0</v>
      </c>
      <c r="AQ1912">
        <v>1</v>
      </c>
      <c r="AR1912">
        <v>1</v>
      </c>
      <c r="AS1912">
        <v>1.19</v>
      </c>
      <c r="AT1912">
        <v>1.23</v>
      </c>
      <c r="AU1912">
        <v>0.66600000000000004</v>
      </c>
      <c r="AV1912">
        <v>857</v>
      </c>
      <c r="AW1912">
        <v>755</v>
      </c>
      <c r="AX1912">
        <v>823</v>
      </c>
    </row>
    <row r="1913" spans="1:50">
      <c r="A1913" s="22">
        <v>43147</v>
      </c>
      <c r="B1913">
        <v>1587</v>
      </c>
      <c r="C1913">
        <v>1626</v>
      </c>
      <c r="D1913">
        <v>1551</v>
      </c>
      <c r="E1913">
        <v>1610</v>
      </c>
      <c r="F1913" s="22">
        <v>43150</v>
      </c>
      <c r="G1913">
        <v>2010</v>
      </c>
      <c r="H1913">
        <v>2010</v>
      </c>
      <c r="I1913">
        <v>2010</v>
      </c>
      <c r="J1913">
        <v>2010</v>
      </c>
      <c r="K1913" s="22">
        <v>43151</v>
      </c>
      <c r="L1913">
        <v>2260</v>
      </c>
      <c r="M1913">
        <v>0.91</v>
      </c>
      <c r="N1913" s="8" t="str">
        <f>IF(AND(AM1913=1,AC1913&lt;-0.005,AE1913&gt;O$1),R1913,"")</f>
        <v/>
      </c>
      <c r="O1913" s="8">
        <f t="shared" si="152"/>
        <v>215898.27956917812</v>
      </c>
      <c r="P1913" s="8" t="str">
        <f t="shared" si="156"/>
        <v/>
      </c>
      <c r="Q1913" s="8">
        <f t="shared" si="153"/>
        <v>342373.56132636621</v>
      </c>
      <c r="R1913" s="8">
        <f t="shared" si="154"/>
        <v>43530.543530543531</v>
      </c>
      <c r="S1913" s="8">
        <f t="shared" si="155"/>
        <v>670166.6069803529</v>
      </c>
      <c r="U1913" s="25">
        <v>43151.320196759261</v>
      </c>
      <c r="V1913">
        <v>8</v>
      </c>
      <c r="W1913">
        <v>3851</v>
      </c>
      <c r="X1913" t="s">
        <v>1042</v>
      </c>
      <c r="Y1913" t="s">
        <v>960</v>
      </c>
      <c r="Z1913" s="25">
        <v>43150.998611111114</v>
      </c>
      <c r="AA1913">
        <v>2250</v>
      </c>
      <c r="AB1913">
        <v>240</v>
      </c>
      <c r="AC1913" s="24">
        <v>0.11940000000000001</v>
      </c>
      <c r="AD1913">
        <v>34600</v>
      </c>
      <c r="AE1913">
        <v>78834080</v>
      </c>
      <c r="AF1913" s="22">
        <v>43150</v>
      </c>
      <c r="AG1913">
        <v>2010</v>
      </c>
      <c r="AH1913">
        <v>2010</v>
      </c>
      <c r="AI1913" s="22">
        <v>43151</v>
      </c>
      <c r="AJ1913">
        <v>2260</v>
      </c>
      <c r="AK1913">
        <v>2079</v>
      </c>
      <c r="AM1913">
        <v>1</v>
      </c>
      <c r="AN1913" t="s">
        <v>1023</v>
      </c>
      <c r="AO1913">
        <v>10.98</v>
      </c>
      <c r="AP1913">
        <v>0.15</v>
      </c>
      <c r="AQ1913">
        <v>0.3</v>
      </c>
      <c r="AR1913">
        <v>0.25</v>
      </c>
      <c r="AS1913">
        <v>0.91</v>
      </c>
      <c r="AT1913">
        <v>0.89</v>
      </c>
      <c r="AU1913">
        <v>1.1339999999999999</v>
      </c>
      <c r="AV1913">
        <v>2347</v>
      </c>
      <c r="AW1913">
        <v>2071</v>
      </c>
      <c r="AX1913">
        <v>2079</v>
      </c>
    </row>
    <row r="1914" spans="1:50">
      <c r="A1914" s="22">
        <v>43147</v>
      </c>
      <c r="B1914">
        <v>145</v>
      </c>
      <c r="C1914">
        <v>149</v>
      </c>
      <c r="D1914">
        <v>143</v>
      </c>
      <c r="E1914">
        <v>143</v>
      </c>
      <c r="F1914" s="22">
        <v>43150</v>
      </c>
      <c r="G1914">
        <v>163</v>
      </c>
      <c r="H1914">
        <v>191</v>
      </c>
      <c r="I1914">
        <v>163</v>
      </c>
      <c r="J1914">
        <v>184</v>
      </c>
      <c r="K1914" s="22">
        <v>43151</v>
      </c>
      <c r="L1914">
        <v>183</v>
      </c>
      <c r="M1914">
        <v>0.81</v>
      </c>
      <c r="N1914" s="8" t="str">
        <f>IF(AND(AM1914=1,AC1914&lt;-0.005,AE1914&gt;O$1),R1914,"")</f>
        <v/>
      </c>
      <c r="O1914" s="8">
        <f t="shared" si="152"/>
        <v>215898.27956917812</v>
      </c>
      <c r="P1914" s="8" t="str">
        <f t="shared" si="156"/>
        <v/>
      </c>
      <c r="Q1914" s="8">
        <f t="shared" si="153"/>
        <v>342373.56132636621</v>
      </c>
      <c r="R1914" s="8">
        <f t="shared" si="154"/>
        <v>11173.184357541888</v>
      </c>
      <c r="S1914" s="8">
        <f t="shared" si="155"/>
        <v>670166.6069803529</v>
      </c>
      <c r="U1914" s="25">
        <v>43151.320196759261</v>
      </c>
      <c r="V1914">
        <v>9</v>
      </c>
      <c r="W1914">
        <v>6731</v>
      </c>
      <c r="X1914" t="s">
        <v>1330</v>
      </c>
      <c r="Y1914" t="s">
        <v>954</v>
      </c>
      <c r="Z1914" s="25">
        <v>43150.975694444445</v>
      </c>
      <c r="AA1914">
        <v>185.4</v>
      </c>
      <c r="AB1914">
        <v>1.4</v>
      </c>
      <c r="AC1914" s="24">
        <v>7.6E-3</v>
      </c>
      <c r="AD1914">
        <v>29600</v>
      </c>
      <c r="AE1914">
        <v>5433040</v>
      </c>
      <c r="AF1914" s="22">
        <v>43150</v>
      </c>
      <c r="AG1914">
        <v>163</v>
      </c>
      <c r="AH1914">
        <v>184</v>
      </c>
      <c r="AI1914" s="22">
        <v>43151</v>
      </c>
      <c r="AJ1914">
        <v>183</v>
      </c>
      <c r="AK1914">
        <v>179</v>
      </c>
      <c r="AM1914">
        <v>2</v>
      </c>
      <c r="AN1914" t="s">
        <v>1023</v>
      </c>
      <c r="AO1914">
        <v>0</v>
      </c>
      <c r="AP1914">
        <v>0</v>
      </c>
      <c r="AQ1914">
        <v>0.02</v>
      </c>
      <c r="AR1914">
        <v>0.01</v>
      </c>
      <c r="AS1914">
        <v>0.81</v>
      </c>
      <c r="AT1914">
        <v>0.76</v>
      </c>
      <c r="AU1914">
        <v>2.6080000000000001</v>
      </c>
      <c r="AV1914">
        <v>185</v>
      </c>
      <c r="AW1914">
        <v>174</v>
      </c>
      <c r="AX1914">
        <v>179</v>
      </c>
    </row>
    <row r="1915" spans="1:50">
      <c r="A1915" s="22">
        <v>43147</v>
      </c>
      <c r="B1915">
        <v>1849</v>
      </c>
      <c r="C1915">
        <v>1865</v>
      </c>
      <c r="D1915">
        <v>1681</v>
      </c>
      <c r="E1915">
        <v>1691</v>
      </c>
      <c r="F1915" s="22">
        <v>43150</v>
      </c>
      <c r="G1915">
        <v>1715</v>
      </c>
      <c r="H1915">
        <v>2091</v>
      </c>
      <c r="I1915">
        <v>1711</v>
      </c>
      <c r="J1915">
        <v>2091</v>
      </c>
      <c r="K1915" s="22">
        <v>43151</v>
      </c>
      <c r="L1915">
        <v>2061</v>
      </c>
      <c r="M1915">
        <v>0.63</v>
      </c>
      <c r="N1915" s="8" t="str">
        <f>IF(AND(AM1915=1,AC1915&lt;-0.005,AE1915&gt;O$1),R1915,"")</f>
        <v/>
      </c>
      <c r="O1915" s="8">
        <f t="shared" si="152"/>
        <v>215898.27956917812</v>
      </c>
      <c r="P1915" s="8" t="str">
        <f t="shared" si="156"/>
        <v/>
      </c>
      <c r="Q1915" s="8">
        <f t="shared" si="153"/>
        <v>342373.56132636621</v>
      </c>
      <c r="R1915" s="8">
        <f t="shared" si="154"/>
        <v>28461.538461538428</v>
      </c>
      <c r="S1915" s="8">
        <f t="shared" si="155"/>
        <v>670166.6069803529</v>
      </c>
      <c r="U1915" s="25">
        <v>43151.320196759261</v>
      </c>
      <c r="V1915">
        <v>10</v>
      </c>
      <c r="W1915">
        <v>4579</v>
      </c>
      <c r="X1915" t="s">
        <v>1313</v>
      </c>
      <c r="Y1915" t="s">
        <v>960</v>
      </c>
      <c r="Z1915" s="25">
        <v>43150.998611111114</v>
      </c>
      <c r="AA1915">
        <v>2075</v>
      </c>
      <c r="AB1915">
        <v>-16</v>
      </c>
      <c r="AC1915" s="24">
        <v>-7.7000000000000002E-3</v>
      </c>
      <c r="AD1915">
        <v>25000</v>
      </c>
      <c r="AE1915">
        <v>51728830</v>
      </c>
      <c r="AF1915" s="22">
        <v>43150</v>
      </c>
      <c r="AG1915">
        <v>1715</v>
      </c>
      <c r="AH1915">
        <v>2091</v>
      </c>
      <c r="AI1915" s="22">
        <v>43151</v>
      </c>
      <c r="AJ1915">
        <v>2061</v>
      </c>
      <c r="AK1915">
        <v>1950</v>
      </c>
      <c r="AM1915">
        <v>2</v>
      </c>
      <c r="AN1915" t="s">
        <v>1023</v>
      </c>
      <c r="AO1915">
        <v>346.73</v>
      </c>
      <c r="AP1915">
        <v>0</v>
      </c>
      <c r="AQ1915">
        <v>0</v>
      </c>
      <c r="AR1915">
        <v>0.33</v>
      </c>
      <c r="AS1915">
        <v>0.63</v>
      </c>
      <c r="AT1915">
        <v>0.85</v>
      </c>
      <c r="AU1915">
        <v>1.7809999999999999</v>
      </c>
      <c r="AV1915">
        <v>2105</v>
      </c>
      <c r="AW1915">
        <v>1911</v>
      </c>
      <c r="AX1915">
        <v>1950</v>
      </c>
    </row>
    <row r="1916" spans="1:50">
      <c r="A1916" s="22">
        <v>43147</v>
      </c>
      <c r="B1916">
        <v>141</v>
      </c>
      <c r="C1916">
        <v>147</v>
      </c>
      <c r="D1916">
        <v>135</v>
      </c>
      <c r="E1916">
        <v>137</v>
      </c>
      <c r="F1916" s="22">
        <v>43150</v>
      </c>
      <c r="G1916">
        <v>136</v>
      </c>
      <c r="H1916">
        <v>136</v>
      </c>
      <c r="I1916">
        <v>130</v>
      </c>
      <c r="J1916">
        <v>133</v>
      </c>
      <c r="K1916" s="22">
        <v>43151</v>
      </c>
      <c r="L1916">
        <v>133</v>
      </c>
      <c r="M1916">
        <v>1.1200000000000001</v>
      </c>
      <c r="N1916" s="8" t="str">
        <f>IF(AND(AM1916=1,AC1916&lt;-0.005,AE1916&gt;O$1),R1916,"")</f>
        <v/>
      </c>
      <c r="O1916" s="8">
        <f t="shared" si="152"/>
        <v>215898.27956917812</v>
      </c>
      <c r="P1916" s="8" t="str">
        <f t="shared" si="156"/>
        <v/>
      </c>
      <c r="Q1916" s="8">
        <f t="shared" si="153"/>
        <v>342373.56132636621</v>
      </c>
      <c r="R1916" s="8">
        <f t="shared" si="154"/>
        <v>-41379.310344827616</v>
      </c>
      <c r="S1916" s="8">
        <f t="shared" si="155"/>
        <v>670166.6069803529</v>
      </c>
      <c r="U1916" s="25">
        <v>43151.320196759261</v>
      </c>
      <c r="V1916">
        <v>12</v>
      </c>
      <c r="W1916">
        <v>6835</v>
      </c>
      <c r="X1916" t="s">
        <v>1133</v>
      </c>
      <c r="Y1916" t="s">
        <v>954</v>
      </c>
      <c r="Z1916" s="25">
        <v>43150.997916666667</v>
      </c>
      <c r="AA1916">
        <v>133.5</v>
      </c>
      <c r="AB1916">
        <v>0.5</v>
      </c>
      <c r="AC1916" s="24">
        <v>3.8E-3</v>
      </c>
      <c r="AD1916">
        <v>17500</v>
      </c>
      <c r="AE1916">
        <v>2338650</v>
      </c>
      <c r="AF1916" s="22">
        <v>43150</v>
      </c>
      <c r="AG1916">
        <v>136</v>
      </c>
      <c r="AH1916">
        <v>133</v>
      </c>
      <c r="AI1916" s="22">
        <v>43151</v>
      </c>
      <c r="AJ1916">
        <v>133</v>
      </c>
      <c r="AK1916">
        <v>145</v>
      </c>
      <c r="AM1916">
        <v>2</v>
      </c>
      <c r="AN1916" t="s">
        <v>1023</v>
      </c>
      <c r="AO1916">
        <v>137.41999999999999</v>
      </c>
      <c r="AP1916">
        <v>0</v>
      </c>
      <c r="AQ1916">
        <v>0.75</v>
      </c>
      <c r="AR1916">
        <v>0.82</v>
      </c>
      <c r="AS1916">
        <v>1.1200000000000001</v>
      </c>
      <c r="AT1916">
        <v>1.56</v>
      </c>
      <c r="AU1916">
        <v>1.1240000000000001</v>
      </c>
      <c r="AV1916">
        <v>146</v>
      </c>
      <c r="AW1916">
        <v>131</v>
      </c>
      <c r="AX1916">
        <v>145</v>
      </c>
    </row>
    <row r="1917" spans="1:50">
      <c r="A1917" s="22">
        <v>43147</v>
      </c>
      <c r="B1917">
        <v>18490</v>
      </c>
      <c r="C1917">
        <v>18990</v>
      </c>
      <c r="D1917">
        <v>18380</v>
      </c>
      <c r="E1917">
        <v>18720</v>
      </c>
      <c r="F1917" s="22">
        <v>43150</v>
      </c>
      <c r="G1917">
        <v>19030</v>
      </c>
      <c r="H1917">
        <v>19490</v>
      </c>
      <c r="I1917">
        <v>18950</v>
      </c>
      <c r="J1917">
        <v>19480</v>
      </c>
      <c r="K1917" s="22">
        <v>43151</v>
      </c>
      <c r="L1917">
        <v>19330</v>
      </c>
      <c r="M1917">
        <v>0.9</v>
      </c>
      <c r="N1917" s="8">
        <f>IF(AND(AM1917=1,AC1917&lt;-0.005,AE1917&gt;O$1),R1917,"")</f>
        <v>6816.9900367068822</v>
      </c>
      <c r="O1917" s="8">
        <f t="shared" si="152"/>
        <v>222715.269605885</v>
      </c>
      <c r="P1917" s="8" t="str">
        <f t="shared" si="156"/>
        <v/>
      </c>
      <c r="Q1917" s="8">
        <f t="shared" si="153"/>
        <v>342373.56132636621</v>
      </c>
      <c r="R1917" s="8">
        <f t="shared" si="154"/>
        <v>6816.9900367068822</v>
      </c>
      <c r="S1917" s="8">
        <f t="shared" si="155"/>
        <v>676983.5970170598</v>
      </c>
      <c r="U1917" s="25">
        <v>43151.320196759261</v>
      </c>
      <c r="V1917">
        <v>13</v>
      </c>
      <c r="W1917">
        <v>1570</v>
      </c>
      <c r="X1917" t="s">
        <v>1041</v>
      </c>
      <c r="Y1917" t="s">
        <v>954</v>
      </c>
      <c r="Z1917" s="25">
        <v>43150.997916666667</v>
      </c>
      <c r="AA1917">
        <v>19290</v>
      </c>
      <c r="AB1917">
        <v>-190</v>
      </c>
      <c r="AC1917" s="24">
        <v>-9.7999999999999997E-3</v>
      </c>
      <c r="AD1917">
        <v>16899</v>
      </c>
      <c r="AE1917">
        <v>326710784</v>
      </c>
      <c r="AF1917" s="22">
        <v>43150</v>
      </c>
      <c r="AG1917">
        <v>19030</v>
      </c>
      <c r="AH1917">
        <v>19480</v>
      </c>
      <c r="AI1917" s="22">
        <v>43151</v>
      </c>
      <c r="AJ1917">
        <v>19330</v>
      </c>
      <c r="AK1917">
        <v>19070</v>
      </c>
      <c r="AM1917">
        <v>1</v>
      </c>
      <c r="AN1917">
        <v>0</v>
      </c>
      <c r="AO1917" s="26">
        <v>8.0000000000000002E-3</v>
      </c>
      <c r="AQ1917">
        <v>0.17</v>
      </c>
      <c r="AR1917">
        <v>0.17</v>
      </c>
      <c r="AS1917">
        <v>0.9</v>
      </c>
      <c r="AT1917">
        <v>0.89</v>
      </c>
      <c r="AU1917">
        <v>0.77800000000000002</v>
      </c>
      <c r="AV1917">
        <v>19330</v>
      </c>
      <c r="AW1917">
        <v>18920</v>
      </c>
      <c r="AX1917">
        <v>19070</v>
      </c>
    </row>
    <row r="1918" spans="1:50">
      <c r="A1918" s="22">
        <v>43147</v>
      </c>
      <c r="B1918">
        <v>320</v>
      </c>
      <c r="C1918">
        <v>335</v>
      </c>
      <c r="D1918">
        <v>311</v>
      </c>
      <c r="E1918">
        <v>324</v>
      </c>
      <c r="F1918" s="22">
        <v>43150</v>
      </c>
      <c r="G1918">
        <v>326</v>
      </c>
      <c r="H1918">
        <v>326</v>
      </c>
      <c r="I1918">
        <v>313</v>
      </c>
      <c r="J1918">
        <v>319</v>
      </c>
      <c r="K1918" s="22">
        <v>43151</v>
      </c>
      <c r="L1918">
        <v>317</v>
      </c>
      <c r="M1918">
        <v>0.91</v>
      </c>
      <c r="N1918" s="8" t="str">
        <f>IF(AND(AM1918=1,AC1918&lt;-0.005,AE1918&gt;O$1),R1918,"")</f>
        <v/>
      </c>
      <c r="O1918" s="8">
        <f t="shared" si="152"/>
        <v>222715.269605885</v>
      </c>
      <c r="P1918" s="8" t="str">
        <f t="shared" si="156"/>
        <v/>
      </c>
      <c r="Q1918" s="8">
        <f t="shared" si="153"/>
        <v>342373.56132636621</v>
      </c>
      <c r="R1918" s="8">
        <f t="shared" si="154"/>
        <v>0</v>
      </c>
      <c r="S1918" s="8">
        <f t="shared" si="155"/>
        <v>676983.5970170598</v>
      </c>
      <c r="U1918" s="25">
        <v>43151.320196759261</v>
      </c>
      <c r="V1918">
        <v>14</v>
      </c>
      <c r="W1918">
        <v>3323</v>
      </c>
      <c r="X1918" t="s">
        <v>305</v>
      </c>
      <c r="Y1918" t="s">
        <v>960</v>
      </c>
      <c r="Z1918" s="25">
        <v>43150.993055555555</v>
      </c>
      <c r="AA1918">
        <v>317.10000000000002</v>
      </c>
      <c r="AB1918">
        <v>-1.9</v>
      </c>
      <c r="AC1918" s="24">
        <v>-6.0000000000000001E-3</v>
      </c>
      <c r="AD1918">
        <v>12900</v>
      </c>
      <c r="AE1918">
        <v>4103570</v>
      </c>
      <c r="AF1918" s="22">
        <v>43150</v>
      </c>
      <c r="AG1918">
        <v>326</v>
      </c>
      <c r="AH1918">
        <v>319</v>
      </c>
      <c r="AI1918" s="22">
        <v>43151</v>
      </c>
      <c r="AJ1918">
        <v>317</v>
      </c>
      <c r="AK1918">
        <v>317</v>
      </c>
      <c r="AM1918">
        <v>2</v>
      </c>
      <c r="AN1918" t="s">
        <v>1023</v>
      </c>
      <c r="AO1918">
        <v>566.63</v>
      </c>
      <c r="AP1918">
        <v>0.47</v>
      </c>
      <c r="AQ1918">
        <v>0.19</v>
      </c>
      <c r="AR1918">
        <v>0.59</v>
      </c>
      <c r="AS1918">
        <v>0.91</v>
      </c>
      <c r="AT1918">
        <v>1.36</v>
      </c>
      <c r="AU1918">
        <v>1.577</v>
      </c>
      <c r="AV1918">
        <v>323</v>
      </c>
      <c r="AW1918">
        <v>313</v>
      </c>
      <c r="AX1918">
        <v>317</v>
      </c>
    </row>
    <row r="1919" spans="1:50">
      <c r="A1919" s="22">
        <v>43147</v>
      </c>
      <c r="B1919">
        <v>434</v>
      </c>
      <c r="C1919">
        <v>440</v>
      </c>
      <c r="D1919">
        <v>429</v>
      </c>
      <c r="E1919">
        <v>438</v>
      </c>
      <c r="F1919" s="22">
        <v>43150</v>
      </c>
      <c r="G1919">
        <v>444</v>
      </c>
      <c r="H1919">
        <v>450</v>
      </c>
      <c r="I1919">
        <v>444</v>
      </c>
      <c r="J1919">
        <v>448</v>
      </c>
      <c r="K1919" s="22">
        <v>43151</v>
      </c>
      <c r="L1919">
        <v>528</v>
      </c>
      <c r="M1919">
        <v>0.95</v>
      </c>
      <c r="N1919" s="8" t="str">
        <f>IF(AND(AM1919=1,AC1919&lt;-0.005,AE1919&gt;O$1),R1919,"")</f>
        <v/>
      </c>
      <c r="O1919" s="8">
        <f t="shared" si="152"/>
        <v>222715.269605885</v>
      </c>
      <c r="P1919" s="8" t="str">
        <f t="shared" si="156"/>
        <v/>
      </c>
      <c r="Q1919" s="8">
        <f t="shared" si="153"/>
        <v>342373.56132636621</v>
      </c>
      <c r="R1919" s="8">
        <f t="shared" si="154"/>
        <v>0</v>
      </c>
      <c r="S1919" s="8">
        <f t="shared" si="155"/>
        <v>676983.5970170598</v>
      </c>
      <c r="U1919" s="25">
        <v>43151.320196759261</v>
      </c>
      <c r="V1919">
        <v>15</v>
      </c>
      <c r="W1919">
        <v>3069</v>
      </c>
      <c r="X1919" t="s">
        <v>1376</v>
      </c>
      <c r="Y1919" t="s">
        <v>960</v>
      </c>
      <c r="Z1919" s="25">
        <v>43150.977777777778</v>
      </c>
      <c r="AA1919">
        <v>528</v>
      </c>
      <c r="AB1919">
        <v>80</v>
      </c>
      <c r="AC1919" s="24">
        <v>0.17860000000000001</v>
      </c>
      <c r="AD1919">
        <v>11500</v>
      </c>
      <c r="AE1919">
        <v>6072000</v>
      </c>
      <c r="AF1919" s="22">
        <v>43150</v>
      </c>
      <c r="AG1919">
        <v>444</v>
      </c>
      <c r="AH1919">
        <v>448</v>
      </c>
      <c r="AI1919" s="22">
        <v>43151</v>
      </c>
      <c r="AJ1919">
        <v>528</v>
      </c>
      <c r="AK1919">
        <v>528</v>
      </c>
      <c r="AM1919">
        <v>2</v>
      </c>
      <c r="AN1919" t="s">
        <v>1023</v>
      </c>
      <c r="AO1919">
        <v>0</v>
      </c>
      <c r="AP1919">
        <v>0.89</v>
      </c>
      <c r="AQ1919">
        <v>0.13</v>
      </c>
      <c r="AR1919">
        <v>0.27</v>
      </c>
      <c r="AS1919">
        <v>0.95</v>
      </c>
      <c r="AT1919">
        <v>0.98</v>
      </c>
      <c r="AU1919">
        <v>0.4</v>
      </c>
      <c r="AV1919">
        <v>528</v>
      </c>
      <c r="AW1919">
        <v>528</v>
      </c>
      <c r="AX1919">
        <v>528</v>
      </c>
    </row>
    <row r="1920" spans="1:50">
      <c r="A1920" s="22">
        <v>43147</v>
      </c>
      <c r="B1920">
        <v>197.3</v>
      </c>
      <c r="C1920">
        <v>199.5</v>
      </c>
      <c r="D1920">
        <v>197.1</v>
      </c>
      <c r="E1920">
        <v>198.4</v>
      </c>
      <c r="F1920" s="22">
        <v>43150</v>
      </c>
      <c r="G1920">
        <v>200.3</v>
      </c>
      <c r="H1920">
        <v>203.1</v>
      </c>
      <c r="I1920">
        <v>199.9</v>
      </c>
      <c r="J1920">
        <v>202.8</v>
      </c>
      <c r="K1920" s="22">
        <v>43151</v>
      </c>
      <c r="L1920">
        <v>201.6</v>
      </c>
      <c r="M1920">
        <v>0.96</v>
      </c>
      <c r="N1920" s="8" t="str">
        <f>IF(AND(AM1920=1,AC1920&lt;-0.005,AE1920&gt;O$1),R1920,"")</f>
        <v/>
      </c>
      <c r="O1920" s="8">
        <f t="shared" si="152"/>
        <v>222715.269605885</v>
      </c>
      <c r="P1920" s="8">
        <f t="shared" si="156"/>
        <v>0</v>
      </c>
      <c r="Q1920" s="8">
        <f t="shared" si="153"/>
        <v>342373.56132636621</v>
      </c>
      <c r="R1920" s="8">
        <f t="shared" si="154"/>
        <v>0</v>
      </c>
      <c r="S1920" s="8">
        <f t="shared" si="155"/>
        <v>676983.5970170598</v>
      </c>
      <c r="U1920" s="25">
        <v>43151.320196759261</v>
      </c>
      <c r="V1920">
        <v>16</v>
      </c>
      <c r="W1920">
        <v>8411</v>
      </c>
      <c r="X1920" t="s">
        <v>1070</v>
      </c>
      <c r="Y1920" t="s">
        <v>962</v>
      </c>
      <c r="Z1920" s="25">
        <v>43150.998611111114</v>
      </c>
      <c r="AA1920">
        <v>202.1</v>
      </c>
      <c r="AB1920">
        <v>-0.7</v>
      </c>
      <c r="AC1920" s="24">
        <v>-3.5000000000000001E-3</v>
      </c>
      <c r="AD1920">
        <v>10000</v>
      </c>
      <c r="AE1920">
        <v>2024480</v>
      </c>
      <c r="AF1920" s="22">
        <v>43150</v>
      </c>
      <c r="AG1920">
        <v>200.3</v>
      </c>
      <c r="AH1920">
        <v>202.8</v>
      </c>
      <c r="AI1920" s="22">
        <v>43151</v>
      </c>
      <c r="AJ1920">
        <v>201.6</v>
      </c>
      <c r="AK1920">
        <v>201.6</v>
      </c>
      <c r="AM1920">
        <v>1</v>
      </c>
      <c r="AN1920" t="s">
        <v>1023</v>
      </c>
      <c r="AO1920">
        <v>6.28</v>
      </c>
      <c r="AP1920">
        <v>3.7</v>
      </c>
      <c r="AQ1920">
        <v>0.19</v>
      </c>
      <c r="AR1920">
        <v>0.16</v>
      </c>
      <c r="AS1920">
        <v>0.96</v>
      </c>
      <c r="AT1920">
        <v>0.96</v>
      </c>
      <c r="AU1920">
        <v>0.42</v>
      </c>
      <c r="AV1920">
        <v>202.1</v>
      </c>
      <c r="AW1920">
        <v>200</v>
      </c>
      <c r="AX1920">
        <v>201.6</v>
      </c>
    </row>
    <row r="1921" spans="1:50">
      <c r="A1921" s="22">
        <v>43147</v>
      </c>
      <c r="B1921">
        <v>726</v>
      </c>
      <c r="C1921">
        <v>774</v>
      </c>
      <c r="D1921">
        <v>722</v>
      </c>
      <c r="E1921">
        <v>758</v>
      </c>
      <c r="F1921" s="22">
        <v>43150</v>
      </c>
      <c r="G1921">
        <v>759</v>
      </c>
      <c r="H1921">
        <v>770</v>
      </c>
      <c r="I1921">
        <v>742</v>
      </c>
      <c r="J1921">
        <v>764</v>
      </c>
      <c r="K1921" s="22">
        <v>43151</v>
      </c>
      <c r="L1921">
        <v>769</v>
      </c>
      <c r="M1921">
        <v>0.97</v>
      </c>
      <c r="N1921" s="8" t="str">
        <f>IF(AND(AM1921=1,AC1921&lt;-0.005,AE1921&gt;O$1),R1921,"")</f>
        <v/>
      </c>
      <c r="O1921" s="8">
        <f t="shared" si="152"/>
        <v>222715.269605885</v>
      </c>
      <c r="P1921" s="8" t="str">
        <f t="shared" si="156"/>
        <v/>
      </c>
      <c r="Q1921" s="8">
        <f t="shared" si="153"/>
        <v>342373.56132636621</v>
      </c>
      <c r="R1921" s="8">
        <f t="shared" si="154"/>
        <v>2614.379084967311</v>
      </c>
      <c r="S1921" s="8">
        <f t="shared" si="155"/>
        <v>676983.5970170598</v>
      </c>
      <c r="U1921" s="25">
        <v>43151.320196759261</v>
      </c>
      <c r="V1921">
        <v>17</v>
      </c>
      <c r="W1921">
        <v>4594</v>
      </c>
      <c r="X1921" t="s">
        <v>1140</v>
      </c>
      <c r="Y1921" t="s">
        <v>957</v>
      </c>
      <c r="Z1921" s="25">
        <v>43150.990277777775</v>
      </c>
      <c r="AA1921">
        <v>761</v>
      </c>
      <c r="AB1921">
        <v>-3</v>
      </c>
      <c r="AC1921" s="24">
        <v>-3.8999999999999998E-3</v>
      </c>
      <c r="AD1921">
        <v>9000</v>
      </c>
      <c r="AE1921">
        <v>6802920</v>
      </c>
      <c r="AF1921" s="22">
        <v>43150</v>
      </c>
      <c r="AG1921">
        <v>759</v>
      </c>
      <c r="AH1921">
        <v>764</v>
      </c>
      <c r="AI1921" s="22">
        <v>43151</v>
      </c>
      <c r="AJ1921">
        <v>769</v>
      </c>
      <c r="AK1921">
        <v>765</v>
      </c>
      <c r="AM1921">
        <v>2</v>
      </c>
      <c r="AN1921" t="s">
        <v>1023</v>
      </c>
      <c r="AO1921">
        <v>68.81</v>
      </c>
      <c r="AP1921">
        <v>0</v>
      </c>
      <c r="AQ1921">
        <v>0.45</v>
      </c>
      <c r="AR1921">
        <v>0.49</v>
      </c>
      <c r="AS1921">
        <v>0.97</v>
      </c>
      <c r="AT1921">
        <v>1.05</v>
      </c>
      <c r="AU1921">
        <v>2.4</v>
      </c>
      <c r="AV1921">
        <v>781</v>
      </c>
      <c r="AW1921">
        <v>753</v>
      </c>
      <c r="AX1921">
        <v>765</v>
      </c>
    </row>
    <row r="1922" spans="1:50">
      <c r="A1922" s="22">
        <v>43147</v>
      </c>
      <c r="B1922">
        <v>139</v>
      </c>
      <c r="C1922">
        <v>143</v>
      </c>
      <c r="D1922">
        <v>134</v>
      </c>
      <c r="E1922">
        <v>134</v>
      </c>
      <c r="F1922" s="22">
        <v>43150</v>
      </c>
      <c r="G1922">
        <v>135</v>
      </c>
      <c r="H1922">
        <v>144</v>
      </c>
      <c r="I1922">
        <v>134</v>
      </c>
      <c r="J1922">
        <v>143</v>
      </c>
      <c r="K1922" s="22">
        <v>43151</v>
      </c>
      <c r="L1922">
        <v>145</v>
      </c>
      <c r="M1922">
        <v>0.91</v>
      </c>
      <c r="N1922" s="8" t="str">
        <f>IF(AND(AM1922=1,AC1922&lt;-0.005,AE1922&gt;O$1),R1922,"")</f>
        <v/>
      </c>
      <c r="O1922" s="8">
        <f t="shared" si="152"/>
        <v>222715.269605885</v>
      </c>
      <c r="P1922" s="8" t="str">
        <f t="shared" si="156"/>
        <v/>
      </c>
      <c r="Q1922" s="8">
        <f t="shared" si="153"/>
        <v>342373.56132636621</v>
      </c>
      <c r="R1922" s="8">
        <f t="shared" si="154"/>
        <v>14184.397163120588</v>
      </c>
      <c r="S1922" s="8">
        <f t="shared" si="155"/>
        <v>691167.99418018037</v>
      </c>
      <c r="U1922" s="25">
        <v>43151.320196759261</v>
      </c>
      <c r="V1922">
        <v>18</v>
      </c>
      <c r="W1922">
        <v>5955</v>
      </c>
      <c r="X1922" t="s">
        <v>468</v>
      </c>
      <c r="Y1922" t="s">
        <v>954</v>
      </c>
      <c r="Z1922" s="25">
        <v>43150.997916666667</v>
      </c>
      <c r="AA1922">
        <v>145</v>
      </c>
      <c r="AB1922">
        <v>2</v>
      </c>
      <c r="AC1922" s="24">
        <v>1.4E-2</v>
      </c>
      <c r="AD1922">
        <v>8900</v>
      </c>
      <c r="AE1922">
        <v>1272100</v>
      </c>
      <c r="AF1922" s="22">
        <v>43150</v>
      </c>
      <c r="AG1922">
        <v>135</v>
      </c>
      <c r="AH1922">
        <v>143</v>
      </c>
      <c r="AI1922" s="22">
        <v>43151</v>
      </c>
      <c r="AJ1922">
        <v>145</v>
      </c>
      <c r="AK1922">
        <v>141</v>
      </c>
      <c r="AM1922">
        <v>1</v>
      </c>
      <c r="AN1922">
        <v>0</v>
      </c>
      <c r="AO1922">
        <v>2.08</v>
      </c>
      <c r="AP1922">
        <v>1.05</v>
      </c>
      <c r="AQ1922">
        <v>0.25</v>
      </c>
      <c r="AR1922">
        <v>0.62</v>
      </c>
      <c r="AS1922">
        <v>0.91</v>
      </c>
      <c r="AT1922">
        <v>1.24</v>
      </c>
      <c r="AU1922">
        <v>0.91800000000000004</v>
      </c>
      <c r="AV1922">
        <v>148</v>
      </c>
      <c r="AW1922">
        <v>140</v>
      </c>
      <c r="AX1922">
        <v>141</v>
      </c>
    </row>
    <row r="1923" spans="1:50">
      <c r="A1923" s="22">
        <v>43147</v>
      </c>
      <c r="B1923">
        <v>267</v>
      </c>
      <c r="C1923">
        <v>277</v>
      </c>
      <c r="D1923">
        <v>261</v>
      </c>
      <c r="E1923">
        <v>268</v>
      </c>
      <c r="F1923" s="22">
        <v>43150</v>
      </c>
      <c r="G1923">
        <v>271</v>
      </c>
      <c r="H1923">
        <v>272</v>
      </c>
      <c r="I1923">
        <v>254</v>
      </c>
      <c r="J1923">
        <v>256</v>
      </c>
      <c r="K1923" s="22">
        <v>43151</v>
      </c>
      <c r="L1923">
        <v>251</v>
      </c>
      <c r="M1923">
        <v>1.24</v>
      </c>
      <c r="N1923" s="8" t="str">
        <f>IF(AND(AM1923=1,AC1923&lt;-0.005,AE1923&gt;O$1),R1923,"")</f>
        <v/>
      </c>
      <c r="O1923" s="8">
        <f t="shared" si="152"/>
        <v>222715.269605885</v>
      </c>
      <c r="P1923" s="8" t="str">
        <f t="shared" si="156"/>
        <v/>
      </c>
      <c r="Q1923" s="8">
        <f t="shared" si="153"/>
        <v>342373.56132636621</v>
      </c>
      <c r="R1923" s="8">
        <f t="shared" si="154"/>
        <v>-11673.151750972776</v>
      </c>
      <c r="S1923" s="8">
        <f t="shared" si="155"/>
        <v>691167.99418018037</v>
      </c>
      <c r="U1923" s="25">
        <v>43151.320196759261</v>
      </c>
      <c r="V1923">
        <v>20</v>
      </c>
      <c r="W1923">
        <v>6494</v>
      </c>
      <c r="X1923" t="s">
        <v>1078</v>
      </c>
      <c r="Y1923" t="s">
        <v>960</v>
      </c>
      <c r="Z1923" s="25">
        <v>43150.99722222222</v>
      </c>
      <c r="AA1923">
        <v>255.1</v>
      </c>
      <c r="AB1923">
        <v>-0.9</v>
      </c>
      <c r="AC1923" s="24">
        <v>-3.5000000000000001E-3</v>
      </c>
      <c r="AD1923">
        <v>6300</v>
      </c>
      <c r="AE1923">
        <v>1592640</v>
      </c>
      <c r="AF1923" s="22">
        <v>43150</v>
      </c>
      <c r="AG1923">
        <v>271</v>
      </c>
      <c r="AH1923">
        <v>256</v>
      </c>
      <c r="AI1923" s="22">
        <v>43151</v>
      </c>
      <c r="AJ1923">
        <v>251</v>
      </c>
      <c r="AK1923">
        <v>257</v>
      </c>
      <c r="AM1923">
        <v>2</v>
      </c>
      <c r="AN1923" t="s">
        <v>1023</v>
      </c>
      <c r="AO1923">
        <v>180.73</v>
      </c>
      <c r="AP1923">
        <v>0</v>
      </c>
      <c r="AQ1923">
        <v>1</v>
      </c>
      <c r="AR1923">
        <v>1</v>
      </c>
      <c r="AS1923">
        <v>1.24</v>
      </c>
      <c r="AT1923">
        <v>1.73</v>
      </c>
      <c r="AU1923">
        <v>0.90300000000000002</v>
      </c>
      <c r="AV1923">
        <v>263</v>
      </c>
      <c r="AW1923">
        <v>245</v>
      </c>
      <c r="AX1923">
        <v>257</v>
      </c>
    </row>
    <row r="1924" spans="1:50">
      <c r="A1924" s="22">
        <v>43147</v>
      </c>
      <c r="B1924">
        <v>1249</v>
      </c>
      <c r="C1924">
        <v>1250</v>
      </c>
      <c r="D1924">
        <v>1220</v>
      </c>
      <c r="E1924">
        <v>1220</v>
      </c>
      <c r="F1924" s="22">
        <v>43150</v>
      </c>
      <c r="G1924">
        <v>1231</v>
      </c>
      <c r="H1924">
        <v>1321</v>
      </c>
      <c r="I1924">
        <v>1230</v>
      </c>
      <c r="J1924">
        <v>1311</v>
      </c>
      <c r="K1924" s="22">
        <v>43151</v>
      </c>
      <c r="L1924">
        <v>1251</v>
      </c>
      <c r="M1924">
        <v>0.95</v>
      </c>
      <c r="N1924" s="8" t="str">
        <f>IF(AND(AM1924=1,AC1924&lt;-0.005,AE1924&gt;O$1),R1924,"")</f>
        <v/>
      </c>
      <c r="O1924" s="8">
        <f t="shared" si="152"/>
        <v>222715.269605885</v>
      </c>
      <c r="P1924" s="8" t="str">
        <f t="shared" si="156"/>
        <v/>
      </c>
      <c r="Q1924" s="8">
        <f t="shared" si="153"/>
        <v>342373.56132636621</v>
      </c>
      <c r="R1924" s="8">
        <f t="shared" si="154"/>
        <v>-24334.600760456295</v>
      </c>
      <c r="S1924" s="8">
        <f t="shared" si="155"/>
        <v>691167.99418018037</v>
      </c>
      <c r="U1924" s="25">
        <v>43151.320196759261</v>
      </c>
      <c r="V1924">
        <v>24</v>
      </c>
      <c r="W1924">
        <v>6627</v>
      </c>
      <c r="X1924" t="s">
        <v>1483</v>
      </c>
      <c r="Y1924" t="s">
        <v>957</v>
      </c>
      <c r="Z1924" s="25">
        <v>43150.980555555558</v>
      </c>
      <c r="AA1924">
        <v>1202</v>
      </c>
      <c r="AB1924">
        <v>-109</v>
      </c>
      <c r="AC1924" s="24">
        <v>-8.3099999999999993E-2</v>
      </c>
      <c r="AD1924">
        <v>5600</v>
      </c>
      <c r="AE1924">
        <v>6774500</v>
      </c>
      <c r="AF1924" s="22">
        <v>43150</v>
      </c>
      <c r="AG1924">
        <v>1231</v>
      </c>
      <c r="AH1924">
        <v>1311</v>
      </c>
      <c r="AI1924" s="22">
        <v>43151</v>
      </c>
      <c r="AJ1924">
        <v>1251</v>
      </c>
      <c r="AK1924">
        <v>1315</v>
      </c>
      <c r="AM1924">
        <v>2</v>
      </c>
      <c r="AN1924" t="s">
        <v>1023</v>
      </c>
      <c r="AO1924">
        <v>0</v>
      </c>
      <c r="AP1924" t="s">
        <v>956</v>
      </c>
      <c r="AQ1924">
        <v>0.22</v>
      </c>
      <c r="AR1924">
        <v>0.22</v>
      </c>
      <c r="AS1924">
        <v>0.95</v>
      </c>
      <c r="AT1924">
        <v>0.96</v>
      </c>
      <c r="AU1924">
        <v>0.83</v>
      </c>
      <c r="AV1924">
        <v>1378</v>
      </c>
      <c r="AW1924">
        <v>1251</v>
      </c>
      <c r="AX1924">
        <v>1315</v>
      </c>
    </row>
    <row r="1925" spans="1:50">
      <c r="A1925" s="22">
        <v>43147</v>
      </c>
      <c r="B1925">
        <v>675</v>
      </c>
      <c r="C1925">
        <v>686</v>
      </c>
      <c r="D1925">
        <v>648</v>
      </c>
      <c r="E1925">
        <v>650</v>
      </c>
      <c r="F1925" s="22">
        <v>43150</v>
      </c>
      <c r="G1925">
        <v>650</v>
      </c>
      <c r="H1925">
        <v>667</v>
      </c>
      <c r="I1925">
        <v>639</v>
      </c>
      <c r="J1925">
        <v>650</v>
      </c>
      <c r="K1925" s="22">
        <v>43151</v>
      </c>
      <c r="L1925">
        <v>660</v>
      </c>
      <c r="M1925">
        <v>0.95</v>
      </c>
      <c r="N1925" s="8" t="str">
        <f>IF(AND(AM1925=1,AC1925&lt;-0.005,AE1925&gt;O$1),R1925,"")</f>
        <v/>
      </c>
      <c r="O1925" s="8">
        <f t="shared" si="152"/>
        <v>222715.269605885</v>
      </c>
      <c r="P1925" s="8" t="str">
        <f t="shared" si="156"/>
        <v/>
      </c>
      <c r="Q1925" s="8">
        <f t="shared" si="153"/>
        <v>342373.56132636621</v>
      </c>
      <c r="R1925" s="8">
        <f t="shared" si="154"/>
        <v>-5247.3763118440766</v>
      </c>
      <c r="S1925" s="8">
        <f t="shared" si="155"/>
        <v>691167.99418018037</v>
      </c>
      <c r="U1925" s="25">
        <v>43151.320196759261</v>
      </c>
      <c r="V1925">
        <v>25</v>
      </c>
      <c r="W1925">
        <v>2160</v>
      </c>
      <c r="X1925" t="s">
        <v>1033</v>
      </c>
      <c r="Y1925" t="s">
        <v>957</v>
      </c>
      <c r="Z1925" s="25">
        <v>43150.994444444441</v>
      </c>
      <c r="AA1925">
        <v>660</v>
      </c>
      <c r="AB1925">
        <v>10</v>
      </c>
      <c r="AC1925" s="24">
        <v>1.54E-2</v>
      </c>
      <c r="AD1925">
        <v>5000</v>
      </c>
      <c r="AE1925">
        <v>3316900</v>
      </c>
      <c r="AF1925" s="22">
        <v>43150</v>
      </c>
      <c r="AG1925">
        <v>650</v>
      </c>
      <c r="AH1925">
        <v>650</v>
      </c>
      <c r="AI1925" s="22">
        <v>43151</v>
      </c>
      <c r="AJ1925">
        <v>660</v>
      </c>
      <c r="AK1925">
        <v>667</v>
      </c>
      <c r="AM1925">
        <v>2</v>
      </c>
      <c r="AN1925" t="s">
        <v>1023</v>
      </c>
      <c r="AO1925">
        <v>339.08</v>
      </c>
      <c r="AP1925">
        <v>0</v>
      </c>
      <c r="AQ1925">
        <v>0.31</v>
      </c>
      <c r="AR1925">
        <v>0.52</v>
      </c>
      <c r="AS1925">
        <v>0.95</v>
      </c>
      <c r="AT1925">
        <v>1.04</v>
      </c>
      <c r="AU1925">
        <v>1.2250000000000001</v>
      </c>
      <c r="AV1925">
        <v>682</v>
      </c>
      <c r="AW1925">
        <v>655</v>
      </c>
      <c r="AX1925">
        <v>667</v>
      </c>
    </row>
    <row r="1926" spans="1:50">
      <c r="A1926" s="22">
        <v>43147</v>
      </c>
      <c r="B1926">
        <v>1750</v>
      </c>
      <c r="C1926">
        <v>1837</v>
      </c>
      <c r="D1926">
        <v>1730</v>
      </c>
      <c r="E1926">
        <v>1819</v>
      </c>
      <c r="F1926" s="22">
        <v>43150</v>
      </c>
      <c r="G1926">
        <v>1850</v>
      </c>
      <c r="H1926">
        <v>1868</v>
      </c>
      <c r="I1926">
        <v>1815</v>
      </c>
      <c r="J1926">
        <v>1861</v>
      </c>
      <c r="K1926" s="22">
        <v>43151</v>
      </c>
      <c r="L1926">
        <v>1887</v>
      </c>
      <c r="M1926">
        <v>1.1399999999999999</v>
      </c>
      <c r="N1926" s="8" t="str">
        <f>IF(AND(AM1926=1,AC1926&lt;-0.005,AE1926&gt;O$1),R1926,"")</f>
        <v/>
      </c>
      <c r="O1926" s="8">
        <f t="shared" si="152"/>
        <v>222715.269605885</v>
      </c>
      <c r="P1926" s="8" t="str">
        <f t="shared" si="156"/>
        <v/>
      </c>
      <c r="Q1926" s="8">
        <f t="shared" si="153"/>
        <v>342373.56132636621</v>
      </c>
      <c r="R1926" s="8">
        <f t="shared" si="154"/>
        <v>1328.3740701381942</v>
      </c>
      <c r="S1926" s="8">
        <f t="shared" si="155"/>
        <v>692496.36825031857</v>
      </c>
      <c r="U1926" s="25">
        <v>43151.320196759261</v>
      </c>
      <c r="V1926">
        <v>26</v>
      </c>
      <c r="W1926">
        <v>5301</v>
      </c>
      <c r="X1926" t="s">
        <v>1050</v>
      </c>
      <c r="Y1926" t="s">
        <v>962</v>
      </c>
      <c r="Z1926" s="25">
        <v>43150.993055555555</v>
      </c>
      <c r="AA1926">
        <v>1895</v>
      </c>
      <c r="AB1926">
        <v>34</v>
      </c>
      <c r="AC1926" s="24">
        <v>1.83E-2</v>
      </c>
      <c r="AD1926">
        <v>4900</v>
      </c>
      <c r="AE1926">
        <v>9242600</v>
      </c>
      <c r="AF1926" s="22">
        <v>43150</v>
      </c>
      <c r="AG1926">
        <v>1850</v>
      </c>
      <c r="AH1926">
        <v>1861</v>
      </c>
      <c r="AI1926" s="22">
        <v>43151</v>
      </c>
      <c r="AJ1926">
        <v>1887</v>
      </c>
      <c r="AK1926">
        <v>1882</v>
      </c>
      <c r="AM1926">
        <v>1</v>
      </c>
      <c r="AN1926">
        <v>0.15</v>
      </c>
      <c r="AO1926">
        <v>6.32</v>
      </c>
      <c r="AP1926">
        <v>1.29</v>
      </c>
      <c r="AQ1926">
        <v>1</v>
      </c>
      <c r="AR1926">
        <v>1</v>
      </c>
      <c r="AS1926">
        <v>1.1399999999999999</v>
      </c>
      <c r="AT1926">
        <v>1.27</v>
      </c>
      <c r="AU1926">
        <v>0.88</v>
      </c>
      <c r="AV1926">
        <v>1932</v>
      </c>
      <c r="AW1926">
        <v>1859</v>
      </c>
      <c r="AX1926">
        <v>1882</v>
      </c>
    </row>
    <row r="1927" spans="1:50">
      <c r="A1927" s="22">
        <v>43147</v>
      </c>
      <c r="B1927">
        <v>1073</v>
      </c>
      <c r="C1927">
        <v>1146</v>
      </c>
      <c r="D1927">
        <v>1059</v>
      </c>
      <c r="E1927">
        <v>1134</v>
      </c>
      <c r="F1927" s="22">
        <v>43150</v>
      </c>
      <c r="G1927">
        <v>1185</v>
      </c>
      <c r="H1927">
        <v>1270</v>
      </c>
      <c r="I1927">
        <v>1160</v>
      </c>
      <c r="J1927">
        <v>1262</v>
      </c>
      <c r="K1927" s="22">
        <v>43151</v>
      </c>
      <c r="L1927">
        <v>1262</v>
      </c>
      <c r="M1927">
        <v>0.95</v>
      </c>
      <c r="N1927" s="8" t="str">
        <f>IF(AND(AM1927=1,AC1927&lt;-0.005,AE1927&gt;O$1),R1927,"")</f>
        <v/>
      </c>
      <c r="O1927" s="8">
        <f t="shared" si="152"/>
        <v>222715.269605885</v>
      </c>
      <c r="P1927" s="8" t="str">
        <f t="shared" si="156"/>
        <v/>
      </c>
      <c r="Q1927" s="8">
        <f t="shared" si="153"/>
        <v>342373.56132636621</v>
      </c>
      <c r="R1927" s="8">
        <f t="shared" si="154"/>
        <v>-50249.465431218829</v>
      </c>
      <c r="S1927" s="8">
        <f t="shared" si="155"/>
        <v>692496.36825031857</v>
      </c>
      <c r="U1927" s="25">
        <v>43151.320196759261</v>
      </c>
      <c r="V1927">
        <v>27</v>
      </c>
      <c r="W1927">
        <v>3793</v>
      </c>
      <c r="X1927" t="s">
        <v>1147</v>
      </c>
      <c r="Y1927" t="s">
        <v>957</v>
      </c>
      <c r="Z1927" s="25">
        <v>43150.98333333333</v>
      </c>
      <c r="AA1927">
        <v>1269</v>
      </c>
      <c r="AB1927">
        <v>7</v>
      </c>
      <c r="AC1927" s="24">
        <v>5.4999999999999997E-3</v>
      </c>
      <c r="AD1927">
        <v>4500</v>
      </c>
      <c r="AE1927">
        <v>5747300</v>
      </c>
      <c r="AF1927" s="22">
        <v>43150</v>
      </c>
      <c r="AG1927">
        <v>1185</v>
      </c>
      <c r="AH1927">
        <v>1262</v>
      </c>
      <c r="AI1927" s="22">
        <v>43151</v>
      </c>
      <c r="AJ1927">
        <v>1262</v>
      </c>
      <c r="AK1927">
        <v>1403</v>
      </c>
      <c r="AM1927">
        <v>2</v>
      </c>
      <c r="AN1927" t="s">
        <v>1023</v>
      </c>
      <c r="AO1927">
        <v>0</v>
      </c>
      <c r="AP1927">
        <v>0</v>
      </c>
      <c r="AQ1927">
        <v>0.38</v>
      </c>
      <c r="AR1927">
        <v>0.2</v>
      </c>
      <c r="AS1927">
        <v>0.95</v>
      </c>
      <c r="AT1927">
        <v>0.9</v>
      </c>
      <c r="AU1927">
        <v>1.9870000000000001</v>
      </c>
      <c r="AV1927">
        <v>1471</v>
      </c>
      <c r="AW1927">
        <v>1205</v>
      </c>
      <c r="AX1927">
        <v>1403</v>
      </c>
    </row>
    <row r="1928" spans="1:50">
      <c r="A1928" s="22">
        <v>43147</v>
      </c>
      <c r="B1928">
        <v>5210</v>
      </c>
      <c r="C1928">
        <v>5340</v>
      </c>
      <c r="D1928">
        <v>5199</v>
      </c>
      <c r="E1928">
        <v>5264</v>
      </c>
      <c r="F1928" s="22">
        <v>43150</v>
      </c>
      <c r="G1928">
        <v>5257</v>
      </c>
      <c r="H1928">
        <v>5313</v>
      </c>
      <c r="I1928">
        <v>5235</v>
      </c>
      <c r="J1928">
        <v>5305</v>
      </c>
      <c r="K1928" s="22">
        <v>43151</v>
      </c>
      <c r="L1928">
        <v>5306</v>
      </c>
      <c r="M1928">
        <v>0.99</v>
      </c>
      <c r="N1928" s="8" t="str">
        <f>IF(AND(AM1928=1,AC1928&lt;-0.005,AE1928&gt;O$1),R1928,"")</f>
        <v/>
      </c>
      <c r="O1928" s="8">
        <f t="shared" si="152"/>
        <v>222715.269605885</v>
      </c>
      <c r="P1928" s="8" t="str">
        <f t="shared" si="156"/>
        <v/>
      </c>
      <c r="Q1928" s="8">
        <f t="shared" si="153"/>
        <v>342373.56132636621</v>
      </c>
      <c r="R1928" s="8">
        <f t="shared" si="154"/>
        <v>944.10876132933197</v>
      </c>
      <c r="S1928" s="8">
        <f t="shared" si="155"/>
        <v>693440.47701164789</v>
      </c>
      <c r="U1928" s="25">
        <v>43151.320208333331</v>
      </c>
      <c r="V1928">
        <v>28</v>
      </c>
      <c r="W1928">
        <v>6758</v>
      </c>
      <c r="X1928" t="s">
        <v>790</v>
      </c>
      <c r="Y1928" t="s">
        <v>962</v>
      </c>
      <c r="Z1928" s="25">
        <v>43150.996527777781</v>
      </c>
      <c r="AA1928">
        <v>5305</v>
      </c>
      <c r="AB1928">
        <v>0</v>
      </c>
      <c r="AC1928" s="24">
        <v>0</v>
      </c>
      <c r="AD1928">
        <v>4300</v>
      </c>
      <c r="AE1928">
        <v>22938500</v>
      </c>
      <c r="AF1928" s="22">
        <v>43150</v>
      </c>
      <c r="AG1928">
        <v>5257</v>
      </c>
      <c r="AH1928">
        <v>5305</v>
      </c>
      <c r="AI1928" s="22">
        <v>43151</v>
      </c>
      <c r="AJ1928">
        <v>5306</v>
      </c>
      <c r="AK1928">
        <v>5296</v>
      </c>
      <c r="AM1928">
        <v>1</v>
      </c>
      <c r="AN1928" t="s">
        <v>1023</v>
      </c>
      <c r="AO1928">
        <v>11.63</v>
      </c>
      <c r="AP1928">
        <v>0.47</v>
      </c>
      <c r="AQ1928">
        <v>0.28000000000000003</v>
      </c>
      <c r="AR1928">
        <v>0.36</v>
      </c>
      <c r="AS1928">
        <v>0.99</v>
      </c>
      <c r="AT1928">
        <v>1</v>
      </c>
      <c r="AU1928">
        <v>0.60699999999999998</v>
      </c>
      <c r="AV1928">
        <v>5336</v>
      </c>
      <c r="AW1928">
        <v>5233</v>
      </c>
      <c r="AX1928">
        <v>5296</v>
      </c>
    </row>
    <row r="1929" spans="1:50">
      <c r="A1929" s="22">
        <v>43147</v>
      </c>
      <c r="B1929">
        <v>112</v>
      </c>
      <c r="C1929">
        <v>128</v>
      </c>
      <c r="D1929">
        <v>111</v>
      </c>
      <c r="E1929">
        <v>118</v>
      </c>
      <c r="F1929" s="22">
        <v>43150</v>
      </c>
      <c r="G1929">
        <v>125</v>
      </c>
      <c r="H1929">
        <v>127</v>
      </c>
      <c r="I1929">
        <v>116</v>
      </c>
      <c r="J1929">
        <v>117</v>
      </c>
      <c r="K1929" s="22">
        <v>43151</v>
      </c>
      <c r="L1929">
        <v>119</v>
      </c>
      <c r="M1929">
        <v>0.89</v>
      </c>
      <c r="N1929" s="8" t="str">
        <f>IF(AND(AM1929=1,AC1929&lt;-0.005,AE1929&gt;O$1),R1929,"")</f>
        <v/>
      </c>
      <c r="O1929" s="8">
        <f t="shared" si="152"/>
        <v>222715.269605885</v>
      </c>
      <c r="P1929" s="8">
        <f t="shared" si="156"/>
        <v>-8264.4628099173278</v>
      </c>
      <c r="Q1929" s="8">
        <f t="shared" si="153"/>
        <v>334109.09851644887</v>
      </c>
      <c r="R1929" s="8">
        <f t="shared" si="154"/>
        <v>-8264.4628099173278</v>
      </c>
      <c r="S1929" s="8">
        <f t="shared" si="155"/>
        <v>685176.01420173061</v>
      </c>
      <c r="U1929" s="25">
        <v>43151.320208333331</v>
      </c>
      <c r="V1929">
        <v>31</v>
      </c>
      <c r="W1929">
        <v>4712</v>
      </c>
      <c r="X1929" t="s">
        <v>1144</v>
      </c>
      <c r="Y1929" t="s">
        <v>960</v>
      </c>
      <c r="Z1929" s="25">
        <v>43150.874305555553</v>
      </c>
      <c r="AA1929">
        <v>116.5</v>
      </c>
      <c r="AB1929">
        <v>-0.5</v>
      </c>
      <c r="AC1929" s="24">
        <v>-4.3E-3</v>
      </c>
      <c r="AD1929">
        <v>3600</v>
      </c>
      <c r="AE1929">
        <v>419290</v>
      </c>
      <c r="AF1929" s="22">
        <v>43150</v>
      </c>
      <c r="AG1929">
        <v>125</v>
      </c>
      <c r="AH1929">
        <v>117</v>
      </c>
      <c r="AI1929" s="22">
        <v>43151</v>
      </c>
      <c r="AJ1929">
        <v>119</v>
      </c>
      <c r="AK1929">
        <v>121</v>
      </c>
      <c r="AM1929">
        <v>1</v>
      </c>
      <c r="AN1929" t="s">
        <v>1023</v>
      </c>
      <c r="AO1929">
        <v>11.83</v>
      </c>
      <c r="AP1929">
        <v>0.85</v>
      </c>
      <c r="AQ1929">
        <v>0.28000000000000003</v>
      </c>
      <c r="AR1929">
        <v>0.28000000000000003</v>
      </c>
      <c r="AS1929">
        <v>0.89</v>
      </c>
      <c r="AT1929">
        <v>0.91</v>
      </c>
      <c r="AU1929">
        <v>0.627</v>
      </c>
      <c r="AV1929">
        <v>123</v>
      </c>
      <c r="AW1929">
        <v>118</v>
      </c>
      <c r="AX1929">
        <v>121</v>
      </c>
    </row>
    <row r="1930" spans="1:50">
      <c r="A1930" s="22">
        <v>43147</v>
      </c>
      <c r="B1930">
        <v>6150</v>
      </c>
      <c r="C1930">
        <v>6480</v>
      </c>
      <c r="D1930">
        <v>6090</v>
      </c>
      <c r="E1930">
        <v>6420</v>
      </c>
      <c r="F1930" s="22">
        <v>43150</v>
      </c>
      <c r="G1930">
        <v>6980</v>
      </c>
      <c r="H1930">
        <v>7420</v>
      </c>
      <c r="I1930">
        <v>6950</v>
      </c>
      <c r="J1930">
        <v>7420</v>
      </c>
      <c r="K1930" s="22">
        <v>43151</v>
      </c>
      <c r="L1930">
        <v>8320</v>
      </c>
      <c r="M1930">
        <v>0.71</v>
      </c>
      <c r="N1930" s="8" t="str">
        <f>IF(AND(AM1930=1,AC1930&lt;-0.005,AE1930&gt;O$1),R1930,"")</f>
        <v/>
      </c>
      <c r="O1930" s="8">
        <f t="shared" si="152"/>
        <v>222715.269605885</v>
      </c>
      <c r="P1930" s="8" t="str">
        <f t="shared" si="156"/>
        <v/>
      </c>
      <c r="Q1930" s="8">
        <f t="shared" si="153"/>
        <v>334109.09851644887</v>
      </c>
      <c r="R1930" s="8">
        <f t="shared" si="154"/>
        <v>-5350.772889417377</v>
      </c>
      <c r="S1930" s="8">
        <f t="shared" si="155"/>
        <v>685176.01420173061</v>
      </c>
      <c r="U1930" s="25">
        <v>43151.320208333331</v>
      </c>
      <c r="V1930">
        <v>32</v>
      </c>
      <c r="W1930">
        <v>6563</v>
      </c>
      <c r="X1930" t="s">
        <v>1482</v>
      </c>
      <c r="Y1930" t="s">
        <v>957</v>
      </c>
      <c r="Z1930" s="25">
        <v>43150.995833333334</v>
      </c>
      <c r="AA1930">
        <v>7777</v>
      </c>
      <c r="AB1930">
        <v>357</v>
      </c>
      <c r="AC1930" s="24">
        <v>4.8099999999999997E-2</v>
      </c>
      <c r="AD1930">
        <v>3500</v>
      </c>
      <c r="AE1930">
        <v>27182400</v>
      </c>
      <c r="AF1930" s="22">
        <v>43150</v>
      </c>
      <c r="AG1930">
        <v>6980</v>
      </c>
      <c r="AH1930">
        <v>7420</v>
      </c>
      <c r="AI1930" s="22">
        <v>43151</v>
      </c>
      <c r="AJ1930">
        <v>8320</v>
      </c>
      <c r="AK1930">
        <v>8410</v>
      </c>
      <c r="AM1930">
        <v>2</v>
      </c>
      <c r="AN1930" t="s">
        <v>1023</v>
      </c>
      <c r="AO1930">
        <v>0</v>
      </c>
      <c r="AP1930">
        <v>0</v>
      </c>
      <c r="AQ1930">
        <v>0.08</v>
      </c>
      <c r="AR1930">
        <v>0.06</v>
      </c>
      <c r="AS1930">
        <v>0.71</v>
      </c>
      <c r="AT1930">
        <v>0.66</v>
      </c>
      <c r="AU1930">
        <v>1.327</v>
      </c>
      <c r="AV1930">
        <v>8750</v>
      </c>
      <c r="AW1930">
        <v>8160</v>
      </c>
      <c r="AX1930">
        <v>8410</v>
      </c>
    </row>
    <row r="1931" spans="1:50">
      <c r="A1931" s="22">
        <v>43147</v>
      </c>
      <c r="B1931">
        <v>262</v>
      </c>
      <c r="C1931">
        <v>280</v>
      </c>
      <c r="D1931">
        <v>257</v>
      </c>
      <c r="E1931">
        <v>275</v>
      </c>
      <c r="F1931" s="22">
        <v>43150</v>
      </c>
      <c r="G1931">
        <v>277</v>
      </c>
      <c r="H1931">
        <v>280</v>
      </c>
      <c r="I1931">
        <v>270</v>
      </c>
      <c r="J1931">
        <v>279</v>
      </c>
      <c r="K1931" s="22">
        <v>43151</v>
      </c>
      <c r="L1931">
        <v>300</v>
      </c>
      <c r="M1931">
        <v>0.9</v>
      </c>
      <c r="N1931" s="8" t="str">
        <f>IF(AND(AM1931=1,AC1931&lt;-0.005,AE1931&gt;O$1),R1931,"")</f>
        <v/>
      </c>
      <c r="O1931" s="8">
        <f t="shared" si="152"/>
        <v>222715.269605885</v>
      </c>
      <c r="P1931" s="8" t="str">
        <f t="shared" si="156"/>
        <v/>
      </c>
      <c r="Q1931" s="8">
        <f t="shared" si="153"/>
        <v>334109.09851644887</v>
      </c>
      <c r="R1931" s="8">
        <f t="shared" si="154"/>
        <v>11945.392491467532</v>
      </c>
      <c r="S1931" s="8">
        <f t="shared" si="155"/>
        <v>685176.01420173061</v>
      </c>
      <c r="U1931" s="25">
        <v>43151.320208333331</v>
      </c>
      <c r="V1931">
        <v>33</v>
      </c>
      <c r="W1931">
        <v>2388</v>
      </c>
      <c r="X1931" t="s">
        <v>1467</v>
      </c>
      <c r="Y1931" t="s">
        <v>960</v>
      </c>
      <c r="Z1931" s="25">
        <v>43150.994444444441</v>
      </c>
      <c r="AA1931">
        <v>309.89999999999998</v>
      </c>
      <c r="AB1931">
        <v>30.9</v>
      </c>
      <c r="AC1931" s="24">
        <v>0.1108</v>
      </c>
      <c r="AD1931">
        <v>3400</v>
      </c>
      <c r="AE1931">
        <v>1051880</v>
      </c>
      <c r="AF1931" s="22">
        <v>43150</v>
      </c>
      <c r="AG1931">
        <v>277</v>
      </c>
      <c r="AH1931">
        <v>279</v>
      </c>
      <c r="AI1931" s="22">
        <v>43151</v>
      </c>
      <c r="AJ1931">
        <v>300</v>
      </c>
      <c r="AK1931">
        <v>293</v>
      </c>
      <c r="AM1931">
        <v>2</v>
      </c>
      <c r="AN1931" t="s">
        <v>1023</v>
      </c>
      <c r="AO1931">
        <v>0</v>
      </c>
      <c r="AP1931">
        <v>0</v>
      </c>
      <c r="AQ1931">
        <v>0.23</v>
      </c>
      <c r="AR1931">
        <v>0.16</v>
      </c>
      <c r="AS1931">
        <v>0.9</v>
      </c>
      <c r="AT1931">
        <v>0.84</v>
      </c>
      <c r="AU1931">
        <v>5.0220000000000002</v>
      </c>
      <c r="AV1931">
        <v>328</v>
      </c>
      <c r="AW1931">
        <v>290</v>
      </c>
      <c r="AX1931">
        <v>293</v>
      </c>
    </row>
    <row r="1932" spans="1:50">
      <c r="A1932" s="22">
        <v>43147</v>
      </c>
      <c r="B1932">
        <v>107</v>
      </c>
      <c r="C1932">
        <v>108</v>
      </c>
      <c r="D1932">
        <v>106</v>
      </c>
      <c r="E1932">
        <v>107</v>
      </c>
      <c r="F1932" s="22">
        <v>43150</v>
      </c>
      <c r="G1932">
        <v>107</v>
      </c>
      <c r="H1932">
        <v>110</v>
      </c>
      <c r="I1932">
        <v>105</v>
      </c>
      <c r="J1932">
        <v>110</v>
      </c>
      <c r="K1932" s="22">
        <v>43151</v>
      </c>
      <c r="L1932">
        <v>110</v>
      </c>
      <c r="M1932">
        <v>0.88</v>
      </c>
      <c r="N1932" s="8" t="str">
        <f>IF(AND(AM1932=1,AC1932&lt;-0.005,AE1932&gt;O$1),R1932,"")</f>
        <v/>
      </c>
      <c r="O1932" s="8">
        <f t="shared" si="152"/>
        <v>222715.269605885</v>
      </c>
      <c r="P1932" s="8" t="str">
        <f t="shared" si="156"/>
        <v/>
      </c>
      <c r="Q1932" s="8">
        <f t="shared" si="153"/>
        <v>334109.09851644887</v>
      </c>
      <c r="R1932" s="8">
        <f t="shared" si="154"/>
        <v>-63492.063492063491</v>
      </c>
      <c r="S1932" s="8">
        <f t="shared" si="155"/>
        <v>685176.01420173061</v>
      </c>
      <c r="U1932" s="25">
        <v>43151.320208333331</v>
      </c>
      <c r="V1932">
        <v>34</v>
      </c>
      <c r="W1932">
        <v>3647</v>
      </c>
      <c r="X1932" t="s">
        <v>1146</v>
      </c>
      <c r="Y1932" t="s">
        <v>954</v>
      </c>
      <c r="Z1932" s="25">
        <v>43150.96875</v>
      </c>
      <c r="AA1932">
        <v>111</v>
      </c>
      <c r="AB1932">
        <v>1</v>
      </c>
      <c r="AC1932" s="24">
        <v>9.1000000000000004E-3</v>
      </c>
      <c r="AD1932">
        <v>3300</v>
      </c>
      <c r="AE1932">
        <v>365060</v>
      </c>
      <c r="AF1932" s="22">
        <v>43150</v>
      </c>
      <c r="AG1932">
        <v>107</v>
      </c>
      <c r="AH1932">
        <v>110</v>
      </c>
      <c r="AI1932" s="22">
        <v>43151</v>
      </c>
      <c r="AJ1932">
        <v>110</v>
      </c>
      <c r="AK1932">
        <v>126</v>
      </c>
      <c r="AM1932">
        <v>2</v>
      </c>
      <c r="AN1932" t="s">
        <v>1023</v>
      </c>
      <c r="AO1932">
        <v>0</v>
      </c>
      <c r="AP1932">
        <v>2.73</v>
      </c>
      <c r="AQ1932">
        <v>0.06</v>
      </c>
      <c r="AR1932">
        <v>0.03</v>
      </c>
      <c r="AS1932">
        <v>0.88</v>
      </c>
      <c r="AT1932">
        <v>0.76</v>
      </c>
      <c r="AU1932">
        <v>1.944</v>
      </c>
      <c r="AV1932">
        <v>133</v>
      </c>
      <c r="AW1932">
        <v>110</v>
      </c>
      <c r="AX1932">
        <v>126</v>
      </c>
    </row>
    <row r="1933" spans="1:50">
      <c r="A1933" s="22">
        <v>43147</v>
      </c>
      <c r="B1933">
        <v>262</v>
      </c>
      <c r="C1933">
        <v>263</v>
      </c>
      <c r="D1933">
        <v>245</v>
      </c>
      <c r="E1933">
        <v>245</v>
      </c>
      <c r="F1933" s="22">
        <v>43150</v>
      </c>
      <c r="G1933">
        <v>245</v>
      </c>
      <c r="H1933">
        <v>247</v>
      </c>
      <c r="I1933">
        <v>244</v>
      </c>
      <c r="J1933">
        <v>245</v>
      </c>
      <c r="K1933" s="22">
        <v>43151</v>
      </c>
      <c r="L1933">
        <v>246</v>
      </c>
      <c r="M1933">
        <v>1.1200000000000001</v>
      </c>
      <c r="N1933" s="8" t="str">
        <f>IF(AND(AM1933=1,AC1933&lt;-0.005,AE1933&gt;O$1),R1933,"")</f>
        <v/>
      </c>
      <c r="O1933" s="8">
        <f t="shared" si="152"/>
        <v>222715.269605885</v>
      </c>
      <c r="P1933" s="8" t="str">
        <f t="shared" si="156"/>
        <v/>
      </c>
      <c r="Q1933" s="8">
        <f t="shared" si="153"/>
        <v>334109.09851644887</v>
      </c>
      <c r="R1933" s="8">
        <f t="shared" si="154"/>
        <v>-11904.761904761917</v>
      </c>
      <c r="S1933" s="8">
        <f t="shared" si="155"/>
        <v>685176.01420173061</v>
      </c>
      <c r="U1933" s="25">
        <v>43151.320208333331</v>
      </c>
      <c r="V1933">
        <v>37</v>
      </c>
      <c r="W1933">
        <v>7834</v>
      </c>
      <c r="X1933" t="s">
        <v>578</v>
      </c>
      <c r="Y1933" t="s">
        <v>960</v>
      </c>
      <c r="Z1933" s="25">
        <v>43150.941666666666</v>
      </c>
      <c r="AA1933">
        <v>246</v>
      </c>
      <c r="AB1933">
        <v>1</v>
      </c>
      <c r="AC1933" s="24">
        <v>4.1000000000000003E-3</v>
      </c>
      <c r="AD1933">
        <v>3000</v>
      </c>
      <c r="AE1933">
        <v>738000</v>
      </c>
      <c r="AF1933" s="22">
        <v>43150</v>
      </c>
      <c r="AG1933">
        <v>245</v>
      </c>
      <c r="AH1933">
        <v>245</v>
      </c>
      <c r="AI1933" s="22">
        <v>43151</v>
      </c>
      <c r="AJ1933">
        <v>246</v>
      </c>
      <c r="AK1933">
        <v>252</v>
      </c>
      <c r="AM1933">
        <v>2</v>
      </c>
      <c r="AN1933" t="s">
        <v>1023</v>
      </c>
      <c r="AO1933">
        <v>0</v>
      </c>
      <c r="AP1933">
        <v>0</v>
      </c>
      <c r="AQ1933">
        <v>0.94</v>
      </c>
      <c r="AR1933">
        <v>0.94</v>
      </c>
      <c r="AS1933">
        <v>1.1200000000000001</v>
      </c>
      <c r="AT1933">
        <v>1.1599999999999999</v>
      </c>
      <c r="AU1933">
        <v>0.89800000000000002</v>
      </c>
      <c r="AV1933">
        <v>252</v>
      </c>
      <c r="AW1933">
        <v>245</v>
      </c>
      <c r="AX1933">
        <v>252</v>
      </c>
    </row>
    <row r="1934" spans="1:50">
      <c r="A1934" s="22">
        <v>43147</v>
      </c>
      <c r="B1934">
        <v>620</v>
      </c>
      <c r="C1934">
        <v>677</v>
      </c>
      <c r="D1934">
        <v>612</v>
      </c>
      <c r="E1934">
        <v>677</v>
      </c>
      <c r="F1934" s="22">
        <v>43150</v>
      </c>
      <c r="G1934">
        <v>722</v>
      </c>
      <c r="H1934">
        <v>775</v>
      </c>
      <c r="I1934">
        <v>719</v>
      </c>
      <c r="J1934">
        <v>727</v>
      </c>
      <c r="K1934" s="22">
        <v>43151</v>
      </c>
      <c r="L1934">
        <v>739</v>
      </c>
      <c r="M1934">
        <v>1</v>
      </c>
      <c r="N1934" s="8" t="str">
        <f>IF(AND(AM1934=1,AC1934&lt;-0.005,AE1934&gt;O$1),R1934,"")</f>
        <v/>
      </c>
      <c r="O1934" s="8">
        <f t="shared" si="152"/>
        <v>222715.269605885</v>
      </c>
      <c r="P1934" s="8" t="str">
        <f t="shared" si="156"/>
        <v/>
      </c>
      <c r="Q1934" s="8">
        <f t="shared" si="153"/>
        <v>334109.09851644887</v>
      </c>
      <c r="R1934" s="8">
        <f t="shared" si="154"/>
        <v>16061.452513966513</v>
      </c>
      <c r="S1934" s="8">
        <f t="shared" si="155"/>
        <v>685176.01420173061</v>
      </c>
      <c r="U1934" s="25">
        <v>43151.320208333331</v>
      </c>
      <c r="V1934">
        <v>38</v>
      </c>
      <c r="W1934">
        <v>1853</v>
      </c>
      <c r="X1934" t="s">
        <v>800</v>
      </c>
      <c r="Y1934" t="s">
        <v>954</v>
      </c>
      <c r="Z1934" s="25">
        <v>43150.991666666669</v>
      </c>
      <c r="AA1934">
        <v>723</v>
      </c>
      <c r="AB1934">
        <v>-4</v>
      </c>
      <c r="AC1934" s="24">
        <v>-5.4999999999999997E-3</v>
      </c>
      <c r="AD1934">
        <v>3000</v>
      </c>
      <c r="AE1934">
        <v>2181120</v>
      </c>
      <c r="AF1934" s="22">
        <v>43150</v>
      </c>
      <c r="AG1934">
        <v>722</v>
      </c>
      <c r="AH1934">
        <v>727</v>
      </c>
      <c r="AI1934" s="22">
        <v>43151</v>
      </c>
      <c r="AJ1934">
        <v>739</v>
      </c>
      <c r="AK1934">
        <v>716</v>
      </c>
      <c r="AM1934">
        <v>2</v>
      </c>
      <c r="AN1934" t="s">
        <v>1023</v>
      </c>
      <c r="AO1934">
        <v>1553.85</v>
      </c>
      <c r="AP1934">
        <v>0.69</v>
      </c>
      <c r="AQ1934">
        <v>0.48</v>
      </c>
      <c r="AR1934">
        <v>0.71</v>
      </c>
      <c r="AS1934">
        <v>1</v>
      </c>
      <c r="AT1934">
        <v>1.29</v>
      </c>
      <c r="AU1934">
        <v>1.052</v>
      </c>
      <c r="AV1934">
        <v>757</v>
      </c>
      <c r="AW1934">
        <v>710</v>
      </c>
      <c r="AX1934">
        <v>716</v>
      </c>
    </row>
    <row r="1935" spans="1:50">
      <c r="A1935" s="22">
        <v>43147</v>
      </c>
      <c r="B1935">
        <v>464</v>
      </c>
      <c r="C1935">
        <v>485</v>
      </c>
      <c r="D1935">
        <v>450</v>
      </c>
      <c r="E1935">
        <v>461</v>
      </c>
      <c r="F1935" s="22">
        <v>43150</v>
      </c>
      <c r="G1935">
        <v>460</v>
      </c>
      <c r="H1935">
        <v>535</v>
      </c>
      <c r="I1935">
        <v>455</v>
      </c>
      <c r="J1935">
        <v>508</v>
      </c>
      <c r="K1935" s="22">
        <v>43151</v>
      </c>
      <c r="L1935">
        <v>505</v>
      </c>
      <c r="M1935">
        <v>1.1499999999999999</v>
      </c>
      <c r="N1935" s="8" t="str">
        <f>IF(AND(AM1935=1,AC1935&lt;-0.005,AE1935&gt;O$1),R1935,"")</f>
        <v/>
      </c>
      <c r="O1935" s="8">
        <f t="shared" si="152"/>
        <v>222715.269605885</v>
      </c>
      <c r="P1935" s="8" t="str">
        <f t="shared" si="156"/>
        <v/>
      </c>
      <c r="Q1935" s="8">
        <f t="shared" si="153"/>
        <v>334109.09851644887</v>
      </c>
      <c r="R1935" s="8">
        <f t="shared" si="154"/>
        <v>-4901.9607843137082</v>
      </c>
      <c r="S1935" s="8">
        <f t="shared" si="155"/>
        <v>685176.01420173061</v>
      </c>
      <c r="U1935" s="25">
        <v>43151.320208333331</v>
      </c>
      <c r="V1935">
        <v>39</v>
      </c>
      <c r="W1935">
        <v>2929</v>
      </c>
      <c r="X1935" t="s">
        <v>1398</v>
      </c>
      <c r="Y1935" t="s">
        <v>954</v>
      </c>
      <c r="Z1935" s="25">
        <v>43150.974999999999</v>
      </c>
      <c r="AA1935">
        <v>496</v>
      </c>
      <c r="AB1935">
        <v>-12</v>
      </c>
      <c r="AC1935" s="24">
        <v>-2.3599999999999999E-2</v>
      </c>
      <c r="AD1935">
        <v>2600</v>
      </c>
      <c r="AE1935">
        <v>1269140</v>
      </c>
      <c r="AF1935" s="22">
        <v>43150</v>
      </c>
      <c r="AG1935">
        <v>460</v>
      </c>
      <c r="AH1935">
        <v>508</v>
      </c>
      <c r="AI1935" s="22">
        <v>43151</v>
      </c>
      <c r="AJ1935">
        <v>505</v>
      </c>
      <c r="AK1935">
        <v>510</v>
      </c>
      <c r="AM1935">
        <v>2</v>
      </c>
      <c r="AN1935" t="s">
        <v>1023</v>
      </c>
      <c r="AO1935">
        <v>0</v>
      </c>
      <c r="AP1935" t="s">
        <v>956</v>
      </c>
      <c r="AQ1935">
        <v>1</v>
      </c>
      <c r="AR1935">
        <v>1</v>
      </c>
      <c r="AS1935">
        <v>1.1499999999999999</v>
      </c>
      <c r="AT1935">
        <v>1.17</v>
      </c>
      <c r="AU1935">
        <v>0.746</v>
      </c>
      <c r="AV1935">
        <v>529</v>
      </c>
      <c r="AW1935">
        <v>498</v>
      </c>
      <c r="AX1935">
        <v>510</v>
      </c>
    </row>
    <row r="1936" spans="1:50">
      <c r="A1936" s="22">
        <v>43147</v>
      </c>
      <c r="B1936">
        <v>920</v>
      </c>
      <c r="C1936">
        <v>920.4</v>
      </c>
      <c r="D1936">
        <v>906.8</v>
      </c>
      <c r="E1936">
        <v>909.7</v>
      </c>
      <c r="F1936" s="22">
        <v>43150</v>
      </c>
      <c r="G1936">
        <v>915</v>
      </c>
      <c r="H1936">
        <v>938</v>
      </c>
      <c r="I1936">
        <v>912.1</v>
      </c>
      <c r="J1936">
        <v>938</v>
      </c>
      <c r="K1936" s="22">
        <v>43151</v>
      </c>
      <c r="L1936">
        <v>934.4</v>
      </c>
      <c r="M1936">
        <v>0.95</v>
      </c>
      <c r="N1936" s="8" t="str">
        <f>IF(AND(AM1936=1,AC1936&lt;-0.005,AE1936&gt;O$1),R1936,"")</f>
        <v/>
      </c>
      <c r="O1936" s="8">
        <f t="shared" si="152"/>
        <v>222715.269605885</v>
      </c>
      <c r="P1936" s="8" t="str">
        <f t="shared" si="156"/>
        <v/>
      </c>
      <c r="Q1936" s="8">
        <f t="shared" si="153"/>
        <v>334109.09851644887</v>
      </c>
      <c r="R1936" s="8">
        <f t="shared" si="154"/>
        <v>-2396.4213441260986</v>
      </c>
      <c r="S1936" s="8">
        <f t="shared" si="155"/>
        <v>682779.5928576045</v>
      </c>
      <c r="U1936" s="25">
        <v>43151.320208333331</v>
      </c>
      <c r="V1936">
        <v>40</v>
      </c>
      <c r="W1936">
        <v>4755</v>
      </c>
      <c r="X1936" t="s">
        <v>268</v>
      </c>
      <c r="Y1936" t="s">
        <v>962</v>
      </c>
      <c r="Z1936" s="25">
        <v>43150.95208333333</v>
      </c>
      <c r="AA1936">
        <v>936.8</v>
      </c>
      <c r="AB1936">
        <v>-1.2</v>
      </c>
      <c r="AC1936" s="24">
        <v>-1.2999999999999999E-3</v>
      </c>
      <c r="AD1936">
        <v>2400</v>
      </c>
      <c r="AE1936">
        <v>2243750</v>
      </c>
      <c r="AF1936" s="22">
        <v>43150</v>
      </c>
      <c r="AG1936">
        <v>915</v>
      </c>
      <c r="AH1936">
        <v>938</v>
      </c>
      <c r="AI1936" s="22">
        <v>43151</v>
      </c>
      <c r="AJ1936">
        <v>934.4</v>
      </c>
      <c r="AK1936">
        <v>938.9</v>
      </c>
      <c r="AM1936">
        <v>1</v>
      </c>
      <c r="AN1936">
        <v>0</v>
      </c>
      <c r="AO1936">
        <v>9.4</v>
      </c>
      <c r="AP1936" t="s">
        <v>956</v>
      </c>
      <c r="AQ1936">
        <v>0</v>
      </c>
      <c r="AR1936">
        <v>0</v>
      </c>
      <c r="AS1936">
        <v>0.95</v>
      </c>
      <c r="AT1936">
        <v>0.88</v>
      </c>
      <c r="AU1936">
        <v>0.61199999999999999</v>
      </c>
      <c r="AV1936">
        <v>941.4</v>
      </c>
      <c r="AW1936">
        <v>930.1</v>
      </c>
      <c r="AX1936">
        <v>938.9</v>
      </c>
    </row>
    <row r="1937" spans="1:50">
      <c r="A1937" s="22">
        <v>43147</v>
      </c>
      <c r="B1937">
        <v>874</v>
      </c>
      <c r="C1937">
        <v>898</v>
      </c>
      <c r="D1937">
        <v>874</v>
      </c>
      <c r="E1937">
        <v>889</v>
      </c>
      <c r="F1937" s="22">
        <v>43150</v>
      </c>
      <c r="G1937">
        <v>896</v>
      </c>
      <c r="H1937">
        <v>910</v>
      </c>
      <c r="I1937">
        <v>896</v>
      </c>
      <c r="J1937">
        <v>907</v>
      </c>
      <c r="K1937" s="22">
        <v>43151</v>
      </c>
      <c r="L1937">
        <v>974</v>
      </c>
      <c r="M1937">
        <v>0.94</v>
      </c>
      <c r="N1937" s="8" t="str">
        <f>IF(AND(AM1937=1,AC1937&lt;-0.005,AE1937&gt;O$1),R1937,"")</f>
        <v/>
      </c>
      <c r="O1937" s="8">
        <f t="shared" si="152"/>
        <v>222715.269605885</v>
      </c>
      <c r="P1937" s="8" t="str">
        <f t="shared" si="156"/>
        <v/>
      </c>
      <c r="Q1937" s="8">
        <f t="shared" si="153"/>
        <v>334109.09851644887</v>
      </c>
      <c r="R1937" s="8">
        <f t="shared" si="154"/>
        <v>-39262.062440870381</v>
      </c>
      <c r="S1937" s="8">
        <f t="shared" si="155"/>
        <v>643517.53041673417</v>
      </c>
      <c r="U1937" s="25">
        <v>43151.320208333331</v>
      </c>
      <c r="V1937">
        <v>41</v>
      </c>
      <c r="W1937">
        <v>6038</v>
      </c>
      <c r="X1937" t="s">
        <v>1480</v>
      </c>
      <c r="Y1937" t="s">
        <v>957</v>
      </c>
      <c r="Z1937" s="25">
        <v>43150.996527777781</v>
      </c>
      <c r="AA1937">
        <v>935</v>
      </c>
      <c r="AB1937">
        <v>28</v>
      </c>
      <c r="AC1937" s="24">
        <v>3.09E-2</v>
      </c>
      <c r="AD1937">
        <v>2300</v>
      </c>
      <c r="AE1937">
        <v>2143210</v>
      </c>
      <c r="AF1937" s="22">
        <v>43150</v>
      </c>
      <c r="AG1937">
        <v>896</v>
      </c>
      <c r="AH1937">
        <v>907</v>
      </c>
      <c r="AI1937" s="22">
        <v>43151</v>
      </c>
      <c r="AJ1937">
        <v>974</v>
      </c>
      <c r="AK1937">
        <v>1057</v>
      </c>
      <c r="AM1937">
        <v>1</v>
      </c>
      <c r="AN1937">
        <v>0</v>
      </c>
      <c r="AO1937">
        <v>5.53</v>
      </c>
      <c r="AP1937">
        <v>0</v>
      </c>
      <c r="AQ1937">
        <v>0.08</v>
      </c>
      <c r="AR1937">
        <v>0.18</v>
      </c>
      <c r="AS1937">
        <v>0.94</v>
      </c>
      <c r="AT1937">
        <v>0.95</v>
      </c>
      <c r="AU1937">
        <v>1.498</v>
      </c>
      <c r="AV1937">
        <v>1057</v>
      </c>
      <c r="AW1937">
        <v>961</v>
      </c>
      <c r="AX1937">
        <v>1057</v>
      </c>
    </row>
    <row r="1938" spans="1:50">
      <c r="A1938" s="22">
        <v>43147</v>
      </c>
      <c r="B1938">
        <v>429</v>
      </c>
      <c r="C1938">
        <v>441</v>
      </c>
      <c r="D1938">
        <v>429</v>
      </c>
      <c r="E1938">
        <v>438</v>
      </c>
      <c r="F1938" s="22">
        <v>43150</v>
      </c>
      <c r="G1938">
        <v>443</v>
      </c>
      <c r="H1938">
        <v>455</v>
      </c>
      <c r="I1938">
        <v>443</v>
      </c>
      <c r="J1938">
        <v>451</v>
      </c>
      <c r="K1938" s="22">
        <v>43151</v>
      </c>
      <c r="L1938">
        <v>433</v>
      </c>
      <c r="M1938">
        <v>0.95</v>
      </c>
      <c r="N1938" s="8" t="str">
        <f>IF(AND(AM1938=1,AC1938&lt;-0.005,AE1938&gt;O$1),R1938,"")</f>
        <v/>
      </c>
      <c r="O1938" s="8">
        <f t="shared" si="152"/>
        <v>222715.269605885</v>
      </c>
      <c r="P1938" s="8" t="str">
        <f t="shared" si="156"/>
        <v/>
      </c>
      <c r="Q1938" s="8">
        <f t="shared" si="153"/>
        <v>334109.09851644887</v>
      </c>
      <c r="R1938" s="8">
        <f t="shared" si="154"/>
        <v>-2298.8505747126296</v>
      </c>
      <c r="S1938" s="8">
        <f t="shared" si="155"/>
        <v>643517.53041673417</v>
      </c>
      <c r="U1938" s="25">
        <v>43151.320208333331</v>
      </c>
      <c r="V1938">
        <v>42</v>
      </c>
      <c r="W1938">
        <v>9758</v>
      </c>
      <c r="X1938" t="s">
        <v>1481</v>
      </c>
      <c r="Y1938" t="s">
        <v>960</v>
      </c>
      <c r="Z1938" s="25">
        <v>43150.973611111112</v>
      </c>
      <c r="AA1938">
        <v>434</v>
      </c>
      <c r="AB1938">
        <v>-17</v>
      </c>
      <c r="AC1938" s="24">
        <v>-3.7699999999999997E-2</v>
      </c>
      <c r="AD1938">
        <v>2300</v>
      </c>
      <c r="AE1938">
        <v>999200</v>
      </c>
      <c r="AF1938" s="22">
        <v>43150</v>
      </c>
      <c r="AG1938">
        <v>443</v>
      </c>
      <c r="AH1938">
        <v>451</v>
      </c>
      <c r="AI1938" s="22">
        <v>43151</v>
      </c>
      <c r="AJ1938">
        <v>433</v>
      </c>
      <c r="AK1938">
        <v>435</v>
      </c>
      <c r="AM1938">
        <v>2</v>
      </c>
      <c r="AN1938" t="s">
        <v>1023</v>
      </c>
      <c r="AO1938">
        <v>0</v>
      </c>
      <c r="AP1938">
        <v>0.67</v>
      </c>
      <c r="AQ1938">
        <v>0.3</v>
      </c>
      <c r="AR1938">
        <v>0.22</v>
      </c>
      <c r="AS1938">
        <v>0.95</v>
      </c>
      <c r="AT1938">
        <v>0.97</v>
      </c>
      <c r="AU1938">
        <v>0.84499999999999997</v>
      </c>
      <c r="AV1938">
        <v>435</v>
      </c>
      <c r="AW1938">
        <v>423</v>
      </c>
      <c r="AX1938">
        <v>435</v>
      </c>
    </row>
    <row r="1939" spans="1:50">
      <c r="A1939" s="22">
        <v>43147</v>
      </c>
      <c r="B1939">
        <v>301</v>
      </c>
      <c r="C1939">
        <v>309</v>
      </c>
      <c r="D1939">
        <v>301</v>
      </c>
      <c r="E1939">
        <v>303</v>
      </c>
      <c r="F1939" s="22">
        <v>43150</v>
      </c>
      <c r="G1939">
        <v>305</v>
      </c>
      <c r="H1939">
        <v>321</v>
      </c>
      <c r="I1939">
        <v>305</v>
      </c>
      <c r="J1939">
        <v>317</v>
      </c>
      <c r="K1939" s="22">
        <v>43151</v>
      </c>
      <c r="L1939">
        <v>320</v>
      </c>
      <c r="M1939">
        <v>0.85</v>
      </c>
      <c r="N1939" s="8" t="str">
        <f>IF(AND(AM1939=1,AC1939&lt;-0.005,AE1939&gt;O$1),R1939,"")</f>
        <v/>
      </c>
      <c r="O1939" s="8">
        <f t="shared" si="152"/>
        <v>222715.269605885</v>
      </c>
      <c r="P1939" s="8" t="str">
        <f t="shared" si="156"/>
        <v/>
      </c>
      <c r="Q1939" s="8">
        <f t="shared" si="153"/>
        <v>334109.09851644887</v>
      </c>
      <c r="R1939" s="8">
        <f t="shared" si="154"/>
        <v>11182.108626198062</v>
      </c>
      <c r="S1939" s="8">
        <f t="shared" si="155"/>
        <v>643517.53041673417</v>
      </c>
      <c r="U1939" s="25">
        <v>43151.320208333331</v>
      </c>
      <c r="V1939">
        <v>43</v>
      </c>
      <c r="W1939">
        <v>4597</v>
      </c>
      <c r="X1939" t="s">
        <v>1079</v>
      </c>
      <c r="Y1939" t="s">
        <v>957</v>
      </c>
      <c r="Z1939" s="25">
        <v>43150.992361111108</v>
      </c>
      <c r="AA1939">
        <v>322</v>
      </c>
      <c r="AB1939">
        <v>5</v>
      </c>
      <c r="AC1939" s="24">
        <v>1.5800000000000002E-2</v>
      </c>
      <c r="AD1939">
        <v>2300</v>
      </c>
      <c r="AE1939">
        <v>730520</v>
      </c>
      <c r="AF1939" s="22">
        <v>43150</v>
      </c>
      <c r="AG1939">
        <v>305</v>
      </c>
      <c r="AH1939">
        <v>317</v>
      </c>
      <c r="AI1939" s="22">
        <v>43151</v>
      </c>
      <c r="AJ1939">
        <v>320</v>
      </c>
      <c r="AK1939">
        <v>313</v>
      </c>
      <c r="AM1939">
        <v>2</v>
      </c>
      <c r="AN1939" t="s">
        <v>1023</v>
      </c>
      <c r="AO1939">
        <v>0</v>
      </c>
      <c r="AP1939">
        <v>0</v>
      </c>
      <c r="AQ1939">
        <v>0.11</v>
      </c>
      <c r="AR1939">
        <v>7.0000000000000007E-2</v>
      </c>
      <c r="AS1939">
        <v>0.85</v>
      </c>
      <c r="AT1939">
        <v>0.76</v>
      </c>
      <c r="AU1939">
        <v>1.429</v>
      </c>
      <c r="AV1939">
        <v>323</v>
      </c>
      <c r="AW1939">
        <v>312</v>
      </c>
      <c r="AX1939">
        <v>313</v>
      </c>
    </row>
    <row r="1940" spans="1:50">
      <c r="A1940" s="22">
        <v>43147</v>
      </c>
      <c r="B1940">
        <v>614</v>
      </c>
      <c r="C1940">
        <v>706</v>
      </c>
      <c r="D1940">
        <v>605</v>
      </c>
      <c r="E1940">
        <v>706</v>
      </c>
      <c r="F1940" s="22">
        <v>43150</v>
      </c>
      <c r="G1940">
        <v>730</v>
      </c>
      <c r="H1940">
        <v>760</v>
      </c>
      <c r="I1940">
        <v>695</v>
      </c>
      <c r="J1940">
        <v>746</v>
      </c>
      <c r="K1940" s="22">
        <v>43151</v>
      </c>
      <c r="L1940">
        <v>742</v>
      </c>
      <c r="M1940">
        <v>1.23</v>
      </c>
      <c r="N1940" s="8">
        <f>IF(AND(AM1940=1,AC1940&lt;-0.005,AE1940&gt;O$1),R1940,"")</f>
        <v>5449.59128065392</v>
      </c>
      <c r="O1940" s="8">
        <f t="shared" ref="O1940:O2003" si="157">SUM(N1940,O1939)</f>
        <v>228164.86088653893</v>
      </c>
      <c r="P1940" s="8">
        <f t="shared" si="156"/>
        <v>5449.59128065392</v>
      </c>
      <c r="Q1940" s="8">
        <f t="shared" ref="Q1940:Q2003" si="158">SUM(P1940,Q1939)</f>
        <v>339558.68979710276</v>
      </c>
      <c r="R1940" s="8">
        <f t="shared" ref="R1940:R2003" si="159">(AJ1940/AK1940-1)*500000</f>
        <v>5449.59128065392</v>
      </c>
      <c r="S1940" s="8">
        <f t="shared" ref="S1940:S2003" si="160">IF(AM1940=1,SUM(R1940,S1939),S1939)</f>
        <v>648967.12169738812</v>
      </c>
      <c r="U1940" s="25">
        <v>43151.320208333331</v>
      </c>
      <c r="V1940">
        <v>44</v>
      </c>
      <c r="W1940">
        <v>8927</v>
      </c>
      <c r="X1940" t="s">
        <v>1255</v>
      </c>
      <c r="Y1940" t="s">
        <v>960</v>
      </c>
      <c r="Z1940" s="25">
        <v>43150.9375</v>
      </c>
      <c r="AA1940">
        <v>738</v>
      </c>
      <c r="AB1940">
        <v>-8</v>
      </c>
      <c r="AC1940" s="24">
        <v>-1.0699999999999999E-2</v>
      </c>
      <c r="AD1940">
        <v>2100</v>
      </c>
      <c r="AE1940">
        <v>1548300</v>
      </c>
      <c r="AF1940" s="22">
        <v>43150</v>
      </c>
      <c r="AG1940">
        <v>730</v>
      </c>
      <c r="AH1940">
        <v>746</v>
      </c>
      <c r="AI1940" s="22">
        <v>43151</v>
      </c>
      <c r="AJ1940">
        <v>742</v>
      </c>
      <c r="AK1940">
        <v>734</v>
      </c>
      <c r="AM1940">
        <v>1</v>
      </c>
      <c r="AN1940">
        <v>0</v>
      </c>
      <c r="AO1940">
        <v>1.69</v>
      </c>
      <c r="AP1940">
        <v>0.67</v>
      </c>
      <c r="AQ1940">
        <v>0.9</v>
      </c>
      <c r="AR1940">
        <v>0.92</v>
      </c>
      <c r="AS1940">
        <v>1.23</v>
      </c>
      <c r="AT1940">
        <v>1.54</v>
      </c>
      <c r="AU1940">
        <v>0.95499999999999996</v>
      </c>
      <c r="AV1940">
        <v>768</v>
      </c>
      <c r="AW1940">
        <v>728</v>
      </c>
      <c r="AX1940">
        <v>734</v>
      </c>
    </row>
    <row r="1941" spans="1:50">
      <c r="A1941" s="22">
        <v>43147</v>
      </c>
      <c r="B1941">
        <v>939</v>
      </c>
      <c r="C1941">
        <v>986</v>
      </c>
      <c r="D1941">
        <v>920</v>
      </c>
      <c r="E1941">
        <v>982</v>
      </c>
      <c r="F1941" s="22">
        <v>43150</v>
      </c>
      <c r="G1941">
        <v>989</v>
      </c>
      <c r="H1941">
        <v>1027</v>
      </c>
      <c r="I1941">
        <v>978</v>
      </c>
      <c r="J1941">
        <v>1007</v>
      </c>
      <c r="K1941" s="22">
        <v>43151</v>
      </c>
      <c r="L1941">
        <v>1003</v>
      </c>
      <c r="M1941">
        <v>1.23</v>
      </c>
      <c r="N1941" s="8">
        <f>IF(AND(AM1941=1,AC1941&lt;-0.005,AE1941&gt;O$1),R1941,"")</f>
        <v>6054.4904137235235</v>
      </c>
      <c r="O1941" s="8">
        <f t="shared" si="157"/>
        <v>234219.35130026244</v>
      </c>
      <c r="P1941" s="8" t="str">
        <f t="shared" si="156"/>
        <v/>
      </c>
      <c r="Q1941" s="8">
        <f t="shared" si="158"/>
        <v>339558.68979710276</v>
      </c>
      <c r="R1941" s="8">
        <f t="shared" si="159"/>
        <v>6054.4904137235235</v>
      </c>
      <c r="S1941" s="8">
        <f t="shared" si="160"/>
        <v>655021.61211111164</v>
      </c>
      <c r="U1941" s="25">
        <v>43151.320208333331</v>
      </c>
      <c r="V1941">
        <v>45</v>
      </c>
      <c r="W1941">
        <v>6629</v>
      </c>
      <c r="X1941" t="s">
        <v>1173</v>
      </c>
      <c r="Y1941" t="s">
        <v>960</v>
      </c>
      <c r="Z1941" s="25">
        <v>43150.984722222223</v>
      </c>
      <c r="AA1941">
        <v>998</v>
      </c>
      <c r="AB1941">
        <v>-9</v>
      </c>
      <c r="AC1941" s="24">
        <v>-8.8999999999999999E-3</v>
      </c>
      <c r="AD1941">
        <v>2100</v>
      </c>
      <c r="AE1941">
        <v>2096970</v>
      </c>
      <c r="AF1941" s="22">
        <v>43150</v>
      </c>
      <c r="AG1941">
        <v>989</v>
      </c>
      <c r="AH1941">
        <v>1007</v>
      </c>
      <c r="AI1941" s="22">
        <v>43151</v>
      </c>
      <c r="AJ1941">
        <v>1003</v>
      </c>
      <c r="AK1941">
        <v>991</v>
      </c>
      <c r="AM1941">
        <v>1</v>
      </c>
      <c r="AN1941">
        <v>0</v>
      </c>
      <c r="AO1941">
        <v>2.2599999999999998</v>
      </c>
      <c r="AP1941">
        <v>0.4</v>
      </c>
      <c r="AQ1941">
        <v>1</v>
      </c>
      <c r="AR1941">
        <v>1</v>
      </c>
      <c r="AS1941">
        <v>1.23</v>
      </c>
      <c r="AT1941">
        <v>1.59</v>
      </c>
      <c r="AU1941">
        <v>0.80500000000000005</v>
      </c>
      <c r="AV1941">
        <v>1007</v>
      </c>
      <c r="AW1941">
        <v>981</v>
      </c>
      <c r="AX1941">
        <v>991</v>
      </c>
    </row>
    <row r="1942" spans="1:50">
      <c r="A1942" s="22">
        <v>43147</v>
      </c>
      <c r="B1942">
        <v>1120.5</v>
      </c>
      <c r="C1942">
        <v>1126.5</v>
      </c>
      <c r="D1942">
        <v>1115</v>
      </c>
      <c r="E1942">
        <v>1115.5</v>
      </c>
      <c r="F1942" s="22">
        <v>43150</v>
      </c>
      <c r="G1942">
        <v>1120</v>
      </c>
      <c r="H1942">
        <v>1127.5</v>
      </c>
      <c r="I1942">
        <v>1118</v>
      </c>
      <c r="J1942">
        <v>1127</v>
      </c>
      <c r="K1942" s="22">
        <v>43151</v>
      </c>
      <c r="L1942">
        <v>1123</v>
      </c>
      <c r="M1942">
        <v>0.97</v>
      </c>
      <c r="N1942" s="8" t="str">
        <f>IF(AND(AM1942=1,AC1942&lt;-0.005,AE1942&gt;O$1),R1942,"")</f>
        <v/>
      </c>
      <c r="O1942" s="8">
        <f t="shared" si="157"/>
        <v>234219.35130026244</v>
      </c>
      <c r="P1942" s="8" t="str">
        <f t="shared" si="156"/>
        <v/>
      </c>
      <c r="Q1942" s="8">
        <f t="shared" si="158"/>
        <v>339558.68979710276</v>
      </c>
      <c r="R1942" s="8">
        <f t="shared" si="159"/>
        <v>2685.7654431512447</v>
      </c>
      <c r="S1942" s="8">
        <f t="shared" si="160"/>
        <v>657707.37755426287</v>
      </c>
      <c r="U1942" s="25">
        <v>43151.320208333331</v>
      </c>
      <c r="V1942">
        <v>46</v>
      </c>
      <c r="W1942">
        <v>7201</v>
      </c>
      <c r="X1942" t="s">
        <v>1172</v>
      </c>
      <c r="Y1942" t="s">
        <v>962</v>
      </c>
      <c r="Z1942" s="25">
        <v>43150.996527777781</v>
      </c>
      <c r="AA1942">
        <v>1127.0999999999999</v>
      </c>
      <c r="AB1942">
        <v>0.1</v>
      </c>
      <c r="AC1942" s="24">
        <v>1E-4</v>
      </c>
      <c r="AD1942">
        <v>2100</v>
      </c>
      <c r="AE1942">
        <v>2368210</v>
      </c>
      <c r="AF1942" s="22">
        <v>43150</v>
      </c>
      <c r="AG1942">
        <v>1120</v>
      </c>
      <c r="AH1942">
        <v>1127</v>
      </c>
      <c r="AI1942" s="22">
        <v>43151</v>
      </c>
      <c r="AJ1942">
        <v>1123</v>
      </c>
      <c r="AK1942">
        <v>1117</v>
      </c>
      <c r="AM1942">
        <v>1</v>
      </c>
      <c r="AN1942">
        <v>0</v>
      </c>
      <c r="AO1942">
        <v>5.48</v>
      </c>
      <c r="AP1942">
        <v>4.7</v>
      </c>
      <c r="AQ1942">
        <v>0.05</v>
      </c>
      <c r="AR1942">
        <v>0.38</v>
      </c>
      <c r="AS1942">
        <v>0.97</v>
      </c>
      <c r="AT1942">
        <v>0.99</v>
      </c>
      <c r="AU1942">
        <v>0.29299999999999998</v>
      </c>
      <c r="AV1942">
        <v>1124</v>
      </c>
      <c r="AW1942">
        <v>1113</v>
      </c>
      <c r="AX1942">
        <v>1117</v>
      </c>
    </row>
    <row r="1943" spans="1:50">
      <c r="A1943" s="22">
        <v>43147</v>
      </c>
      <c r="B1943">
        <v>777.6</v>
      </c>
      <c r="C1943">
        <v>783.8</v>
      </c>
      <c r="D1943">
        <v>773.9</v>
      </c>
      <c r="E1943">
        <v>776.5</v>
      </c>
      <c r="F1943" s="22">
        <v>43150</v>
      </c>
      <c r="G1943">
        <v>783.5</v>
      </c>
      <c r="H1943">
        <v>794.8</v>
      </c>
      <c r="I1943">
        <v>782.4</v>
      </c>
      <c r="J1943">
        <v>793.6</v>
      </c>
      <c r="K1943" s="22">
        <v>43151</v>
      </c>
      <c r="L1943">
        <v>787.7</v>
      </c>
      <c r="M1943">
        <v>0.94</v>
      </c>
      <c r="N1943" s="8" t="str">
        <f>IF(AND(AM1943=1,AC1943&lt;-0.005,AE1943&gt;O$1),R1943,"")</f>
        <v/>
      </c>
      <c r="O1943" s="8">
        <f t="shared" si="157"/>
        <v>234219.35130026244</v>
      </c>
      <c r="P1943" s="8" t="str">
        <f t="shared" si="156"/>
        <v/>
      </c>
      <c r="Q1943" s="8">
        <f t="shared" si="158"/>
        <v>339558.68979710276</v>
      </c>
      <c r="R1943" s="8">
        <f t="shared" si="159"/>
        <v>1975.5289319398628</v>
      </c>
      <c r="S1943" s="8">
        <f t="shared" si="160"/>
        <v>659682.90648620273</v>
      </c>
      <c r="U1943" s="25">
        <v>43151.320208333331</v>
      </c>
      <c r="V1943">
        <v>49</v>
      </c>
      <c r="W1943">
        <v>8306</v>
      </c>
      <c r="X1943" t="s">
        <v>1083</v>
      </c>
      <c r="Y1943" t="s">
        <v>962</v>
      </c>
      <c r="Z1943" s="25">
        <v>43150.936111111114</v>
      </c>
      <c r="AA1943">
        <v>791.6</v>
      </c>
      <c r="AB1943">
        <v>-2</v>
      </c>
      <c r="AC1943" s="24">
        <v>-2.5000000000000001E-3</v>
      </c>
      <c r="AD1943">
        <v>1700</v>
      </c>
      <c r="AE1943">
        <v>1347710</v>
      </c>
      <c r="AF1943" s="22">
        <v>43150</v>
      </c>
      <c r="AG1943">
        <v>783.5</v>
      </c>
      <c r="AH1943">
        <v>793.6</v>
      </c>
      <c r="AI1943" s="22">
        <v>43151</v>
      </c>
      <c r="AJ1943">
        <v>787.7</v>
      </c>
      <c r="AK1943">
        <v>784.6</v>
      </c>
      <c r="AM1943">
        <v>1</v>
      </c>
      <c r="AN1943">
        <v>0.05</v>
      </c>
      <c r="AO1943">
        <v>2.39</v>
      </c>
      <c r="AP1943">
        <v>2.27</v>
      </c>
      <c r="AQ1943">
        <v>0.14000000000000001</v>
      </c>
      <c r="AR1943">
        <v>0.27</v>
      </c>
      <c r="AS1943">
        <v>0.94</v>
      </c>
      <c r="AT1943">
        <v>0.95</v>
      </c>
      <c r="AU1943">
        <v>0.60299999999999998</v>
      </c>
      <c r="AV1943">
        <v>789.9</v>
      </c>
      <c r="AW1943">
        <v>775</v>
      </c>
      <c r="AX1943">
        <v>784.6</v>
      </c>
    </row>
    <row r="1944" spans="1:50">
      <c r="A1944" s="22">
        <v>43147</v>
      </c>
      <c r="B1944">
        <v>1435</v>
      </c>
      <c r="C1944">
        <v>1455</v>
      </c>
      <c r="D1944">
        <v>1433</v>
      </c>
      <c r="E1944">
        <v>1454</v>
      </c>
      <c r="F1944" s="22">
        <v>43150</v>
      </c>
      <c r="G1944">
        <v>1477</v>
      </c>
      <c r="H1944">
        <v>1501</v>
      </c>
      <c r="I1944">
        <v>1475</v>
      </c>
      <c r="J1944">
        <v>1485</v>
      </c>
      <c r="K1944" s="22">
        <v>43151</v>
      </c>
      <c r="L1944">
        <v>1500</v>
      </c>
      <c r="M1944">
        <v>0.93</v>
      </c>
      <c r="N1944" s="8" t="str">
        <f>IF(AND(AM1944=1,AC1944&lt;-0.005,AE1944&gt;O$1),R1944,"")</f>
        <v/>
      </c>
      <c r="O1944" s="8">
        <f t="shared" si="157"/>
        <v>234219.35130026244</v>
      </c>
      <c r="P1944" s="8" t="str">
        <f t="shared" si="156"/>
        <v/>
      </c>
      <c r="Q1944" s="8">
        <f t="shared" si="158"/>
        <v>339558.68979710276</v>
      </c>
      <c r="R1944" s="8">
        <f t="shared" si="159"/>
        <v>4710.6325706595117</v>
      </c>
      <c r="S1944" s="8">
        <f t="shared" si="160"/>
        <v>664393.53905686224</v>
      </c>
      <c r="U1944" s="25">
        <v>43151.320208333331</v>
      </c>
      <c r="V1944">
        <v>50</v>
      </c>
      <c r="W1944">
        <v>3197</v>
      </c>
      <c r="X1944" t="s">
        <v>1157</v>
      </c>
      <c r="Y1944" t="s">
        <v>962</v>
      </c>
      <c r="Z1944" s="25">
        <v>43150.993055555555</v>
      </c>
      <c r="AA1944">
        <v>1494</v>
      </c>
      <c r="AB1944">
        <v>9</v>
      </c>
      <c r="AC1944" s="24">
        <v>6.1000000000000004E-3</v>
      </c>
      <c r="AD1944">
        <v>1700</v>
      </c>
      <c r="AE1944">
        <v>2532350</v>
      </c>
      <c r="AF1944" s="22">
        <v>43150</v>
      </c>
      <c r="AG1944">
        <v>1477</v>
      </c>
      <c r="AH1944">
        <v>1485</v>
      </c>
      <c r="AI1944" s="22">
        <v>43151</v>
      </c>
      <c r="AJ1944">
        <v>1500</v>
      </c>
      <c r="AK1944">
        <v>1486</v>
      </c>
      <c r="AM1944">
        <v>1</v>
      </c>
      <c r="AN1944">
        <v>3.9</v>
      </c>
      <c r="AO1944">
        <v>5.42</v>
      </c>
      <c r="AP1944">
        <v>2.56</v>
      </c>
      <c r="AQ1944">
        <v>0.17</v>
      </c>
      <c r="AR1944">
        <v>0.11</v>
      </c>
      <c r="AS1944">
        <v>0.93</v>
      </c>
      <c r="AT1944">
        <v>0.91</v>
      </c>
      <c r="AU1944">
        <v>0.40600000000000003</v>
      </c>
      <c r="AV1944">
        <v>1508</v>
      </c>
      <c r="AW1944">
        <v>1483</v>
      </c>
      <c r="AX1944">
        <v>1486</v>
      </c>
    </row>
    <row r="1945" spans="1:50">
      <c r="A1945" s="22">
        <v>43150</v>
      </c>
      <c r="B1945">
        <v>1353</v>
      </c>
      <c r="C1945">
        <v>1361</v>
      </c>
      <c r="D1945">
        <v>1321</v>
      </c>
      <c r="E1945">
        <v>1321</v>
      </c>
      <c r="F1945" s="22">
        <v>43151</v>
      </c>
      <c r="G1945">
        <v>1333</v>
      </c>
      <c r="H1945">
        <v>1361</v>
      </c>
      <c r="I1945">
        <v>1332</v>
      </c>
      <c r="J1945">
        <v>1351</v>
      </c>
      <c r="K1945" s="22">
        <v>43152</v>
      </c>
      <c r="L1945">
        <v>1346</v>
      </c>
      <c r="M1945">
        <v>1.08</v>
      </c>
      <c r="N1945" s="8" t="str">
        <f>IF(AND(AM1945=1,AC1945&lt;-0.005,AE1945&gt;O$1),R1945,"")</f>
        <v/>
      </c>
      <c r="O1945" s="8">
        <f t="shared" si="157"/>
        <v>234219.35130026244</v>
      </c>
      <c r="P1945" s="8" t="str">
        <f t="shared" si="156"/>
        <v/>
      </c>
      <c r="Q1945" s="8">
        <f t="shared" si="158"/>
        <v>339558.68979710276</v>
      </c>
      <c r="R1945" s="8">
        <f t="shared" si="159"/>
        <v>1116.9024571854313</v>
      </c>
      <c r="S1945" s="8">
        <f t="shared" si="160"/>
        <v>665510.44151404768</v>
      </c>
      <c r="U1945" s="25">
        <v>43152.320127314815</v>
      </c>
      <c r="V1945">
        <v>2</v>
      </c>
      <c r="W1945">
        <v>1357</v>
      </c>
      <c r="X1945" t="s">
        <v>1056</v>
      </c>
      <c r="Y1945" t="s">
        <v>954</v>
      </c>
      <c r="Z1945" s="25">
        <v>43151.998611111114</v>
      </c>
      <c r="AA1945">
        <v>1349.9</v>
      </c>
      <c r="AB1945">
        <v>-1.1000000000000001</v>
      </c>
      <c r="AC1945" s="24">
        <v>-8.0000000000000004E-4</v>
      </c>
      <c r="AD1945">
        <v>150240</v>
      </c>
      <c r="AE1945">
        <v>203893499</v>
      </c>
      <c r="AF1945" s="22">
        <v>43151</v>
      </c>
      <c r="AG1945">
        <v>1333</v>
      </c>
      <c r="AH1945">
        <v>1351</v>
      </c>
      <c r="AI1945" s="22">
        <v>43152</v>
      </c>
      <c r="AJ1945">
        <v>1346</v>
      </c>
      <c r="AK1945">
        <v>1343</v>
      </c>
      <c r="AM1945">
        <v>1</v>
      </c>
      <c r="AN1945">
        <v>0</v>
      </c>
      <c r="AO1945" s="26">
        <v>8.0000000000000002E-3</v>
      </c>
      <c r="AQ1945">
        <v>0.76</v>
      </c>
      <c r="AR1945">
        <v>0.76</v>
      </c>
      <c r="AS1945">
        <v>1.08</v>
      </c>
      <c r="AT1945">
        <v>1.0900000000000001</v>
      </c>
      <c r="AU1945">
        <v>1.8160000000000001</v>
      </c>
      <c r="AV1945">
        <v>1361</v>
      </c>
      <c r="AW1945">
        <v>1322</v>
      </c>
      <c r="AX1945">
        <v>1343</v>
      </c>
    </row>
    <row r="1946" spans="1:50">
      <c r="A1946" s="22">
        <v>43150</v>
      </c>
      <c r="B1946">
        <v>323</v>
      </c>
      <c r="C1946">
        <v>338</v>
      </c>
      <c r="D1946">
        <v>323</v>
      </c>
      <c r="E1946">
        <v>336</v>
      </c>
      <c r="F1946" s="22">
        <v>43151</v>
      </c>
      <c r="G1946">
        <v>416</v>
      </c>
      <c r="H1946">
        <v>416</v>
      </c>
      <c r="I1946">
        <v>416</v>
      </c>
      <c r="J1946">
        <v>416</v>
      </c>
      <c r="K1946" s="22">
        <v>43152</v>
      </c>
      <c r="L1946">
        <v>456</v>
      </c>
      <c r="M1946">
        <v>0.97</v>
      </c>
      <c r="N1946" s="8" t="str">
        <f>IF(AND(AM1946=1,AC1946&lt;-0.005,AE1946&gt;O$1),R1946,"")</f>
        <v/>
      </c>
      <c r="O1946" s="8">
        <f t="shared" si="157"/>
        <v>234219.35130026244</v>
      </c>
      <c r="P1946" s="8" t="str">
        <f t="shared" ref="P1946:P2009" si="161">IF(AND(AM1946=1,AC1946&lt;Q$8,E1946/B1946-1&gt;Q$9,J1946&lt;Q$10),R1946,"")</f>
        <v/>
      </c>
      <c r="Q1946" s="8">
        <f t="shared" si="158"/>
        <v>339558.68979710276</v>
      </c>
      <c r="R1946" s="8">
        <f t="shared" si="159"/>
        <v>44152.744630071575</v>
      </c>
      <c r="S1946" s="8">
        <f t="shared" si="160"/>
        <v>665510.44151404768</v>
      </c>
      <c r="U1946" s="25">
        <v>43152.320127314815</v>
      </c>
      <c r="V1946">
        <v>4</v>
      </c>
      <c r="W1946">
        <v>2788</v>
      </c>
      <c r="X1946" t="s">
        <v>1031</v>
      </c>
      <c r="Y1946" t="s">
        <v>954</v>
      </c>
      <c r="Z1946" s="25">
        <v>43151.998611111114</v>
      </c>
      <c r="AA1946">
        <v>472.1</v>
      </c>
      <c r="AB1946">
        <v>56.1</v>
      </c>
      <c r="AC1946" s="24">
        <v>0.13489999999999999</v>
      </c>
      <c r="AD1946">
        <v>111400</v>
      </c>
      <c r="AE1946">
        <v>52380900</v>
      </c>
      <c r="AF1946" s="22">
        <v>43151</v>
      </c>
      <c r="AG1946">
        <v>416</v>
      </c>
      <c r="AH1946">
        <v>416</v>
      </c>
      <c r="AI1946" s="22">
        <v>43152</v>
      </c>
      <c r="AJ1946">
        <v>456</v>
      </c>
      <c r="AK1946">
        <v>419</v>
      </c>
      <c r="AM1946">
        <v>2</v>
      </c>
      <c r="AN1946" t="s">
        <v>1023</v>
      </c>
      <c r="AO1946">
        <v>0</v>
      </c>
      <c r="AP1946">
        <v>1.2</v>
      </c>
      <c r="AQ1946">
        <v>0.26</v>
      </c>
      <c r="AR1946">
        <v>0.26</v>
      </c>
      <c r="AS1946">
        <v>0.97</v>
      </c>
      <c r="AT1946">
        <v>0.97</v>
      </c>
      <c r="AU1946">
        <v>0.97799999999999998</v>
      </c>
      <c r="AV1946">
        <v>469</v>
      </c>
      <c r="AW1946">
        <v>412</v>
      </c>
      <c r="AX1946">
        <v>419</v>
      </c>
    </row>
    <row r="1947" spans="1:50">
      <c r="A1947" s="22">
        <v>43150</v>
      </c>
      <c r="B1947">
        <v>107</v>
      </c>
      <c r="C1947">
        <v>110</v>
      </c>
      <c r="D1947">
        <v>105</v>
      </c>
      <c r="E1947">
        <v>110</v>
      </c>
      <c r="F1947" s="22">
        <v>43151</v>
      </c>
      <c r="G1947">
        <v>110</v>
      </c>
      <c r="H1947">
        <v>133</v>
      </c>
      <c r="I1947">
        <v>110</v>
      </c>
      <c r="J1947">
        <v>126</v>
      </c>
      <c r="K1947" s="22">
        <v>43152</v>
      </c>
      <c r="L1947">
        <v>126</v>
      </c>
      <c r="M1947">
        <v>0.88</v>
      </c>
      <c r="N1947" s="8" t="str">
        <f>IF(AND(AM1947=1,AC1947&lt;-0.005,AE1947&gt;O$1),R1947,"")</f>
        <v/>
      </c>
      <c r="O1947" s="8">
        <f t="shared" si="157"/>
        <v>234219.35130026244</v>
      </c>
      <c r="P1947" s="8" t="str">
        <f t="shared" si="161"/>
        <v/>
      </c>
      <c r="Q1947" s="8">
        <f t="shared" si="158"/>
        <v>339558.68979710276</v>
      </c>
      <c r="R1947" s="8">
        <f t="shared" si="159"/>
        <v>-26315.789473684235</v>
      </c>
      <c r="S1947" s="8">
        <f t="shared" si="160"/>
        <v>665510.44151404768</v>
      </c>
      <c r="U1947" s="25">
        <v>43152.320127314815</v>
      </c>
      <c r="V1947">
        <v>5</v>
      </c>
      <c r="W1947">
        <v>3647</v>
      </c>
      <c r="X1947" t="s">
        <v>1146</v>
      </c>
      <c r="Y1947" t="s">
        <v>954</v>
      </c>
      <c r="Z1947" s="25">
        <v>43151.998611111114</v>
      </c>
      <c r="AA1947">
        <v>128</v>
      </c>
      <c r="AB1947">
        <v>2</v>
      </c>
      <c r="AC1947" s="24">
        <v>1.5900000000000001E-2</v>
      </c>
      <c r="AD1947">
        <v>48900</v>
      </c>
      <c r="AE1947">
        <v>6196700</v>
      </c>
      <c r="AF1947" s="22">
        <v>43151</v>
      </c>
      <c r="AG1947">
        <v>110</v>
      </c>
      <c r="AH1947">
        <v>126</v>
      </c>
      <c r="AI1947" s="22">
        <v>43152</v>
      </c>
      <c r="AJ1947">
        <v>126</v>
      </c>
      <c r="AK1947">
        <v>133</v>
      </c>
      <c r="AM1947">
        <v>2</v>
      </c>
      <c r="AN1947" t="s">
        <v>1023</v>
      </c>
      <c r="AO1947">
        <v>0</v>
      </c>
      <c r="AP1947">
        <v>2.38</v>
      </c>
      <c r="AQ1947">
        <v>0.06</v>
      </c>
      <c r="AR1947">
        <v>0.03</v>
      </c>
      <c r="AS1947">
        <v>0.88</v>
      </c>
      <c r="AT1947">
        <v>0.76</v>
      </c>
      <c r="AU1947">
        <v>1.944</v>
      </c>
      <c r="AV1947">
        <v>137</v>
      </c>
      <c r="AW1947">
        <v>126</v>
      </c>
      <c r="AX1947">
        <v>133</v>
      </c>
    </row>
    <row r="1948" spans="1:50">
      <c r="A1948" s="22">
        <v>43150</v>
      </c>
      <c r="B1948">
        <v>444</v>
      </c>
      <c r="C1948">
        <v>450</v>
      </c>
      <c r="D1948">
        <v>444</v>
      </c>
      <c r="E1948">
        <v>448</v>
      </c>
      <c r="F1948" s="22">
        <v>43151</v>
      </c>
      <c r="G1948">
        <v>528</v>
      </c>
      <c r="H1948">
        <v>528</v>
      </c>
      <c r="I1948">
        <v>528</v>
      </c>
      <c r="J1948">
        <v>528</v>
      </c>
      <c r="K1948" s="22">
        <v>43152</v>
      </c>
      <c r="L1948">
        <v>587</v>
      </c>
      <c r="M1948">
        <v>0.95</v>
      </c>
      <c r="N1948" s="8" t="str">
        <f>IF(AND(AM1948=1,AC1948&lt;-0.005,AE1948&gt;O$1),R1948,"")</f>
        <v/>
      </c>
      <c r="O1948" s="8">
        <f t="shared" si="157"/>
        <v>234219.35130026244</v>
      </c>
      <c r="P1948" s="8" t="str">
        <f t="shared" si="161"/>
        <v/>
      </c>
      <c r="Q1948" s="8">
        <f t="shared" si="158"/>
        <v>339558.68979710276</v>
      </c>
      <c r="R1948" s="8">
        <f t="shared" si="159"/>
        <v>-14876.033057851235</v>
      </c>
      <c r="S1948" s="8">
        <f t="shared" si="160"/>
        <v>665510.44151404768</v>
      </c>
      <c r="U1948" s="25">
        <v>43152.320127314815</v>
      </c>
      <c r="V1948">
        <v>6</v>
      </c>
      <c r="W1948">
        <v>3069</v>
      </c>
      <c r="X1948" t="s">
        <v>1376</v>
      </c>
      <c r="Y1948" t="s">
        <v>960</v>
      </c>
      <c r="Z1948" s="25">
        <v>43151.998611111114</v>
      </c>
      <c r="AA1948">
        <v>583</v>
      </c>
      <c r="AB1948">
        <v>55</v>
      </c>
      <c r="AC1948" s="24">
        <v>0.1042</v>
      </c>
      <c r="AD1948">
        <v>43800</v>
      </c>
      <c r="AE1948">
        <v>25153160</v>
      </c>
      <c r="AF1948" s="22">
        <v>43151</v>
      </c>
      <c r="AG1948">
        <v>528</v>
      </c>
      <c r="AH1948">
        <v>528</v>
      </c>
      <c r="AI1948" s="22">
        <v>43152</v>
      </c>
      <c r="AJ1948">
        <v>587</v>
      </c>
      <c r="AK1948">
        <v>605</v>
      </c>
      <c r="AM1948">
        <v>2</v>
      </c>
      <c r="AN1948" t="s">
        <v>1023</v>
      </c>
      <c r="AO1948">
        <v>0</v>
      </c>
      <c r="AP1948">
        <v>0.76</v>
      </c>
      <c r="AQ1948">
        <v>0.13</v>
      </c>
      <c r="AR1948">
        <v>0.27</v>
      </c>
      <c r="AS1948">
        <v>0.95</v>
      </c>
      <c r="AT1948">
        <v>0.98</v>
      </c>
      <c r="AU1948">
        <v>0.4</v>
      </c>
      <c r="AV1948">
        <v>628</v>
      </c>
      <c r="AW1948">
        <v>562</v>
      </c>
      <c r="AX1948">
        <v>605</v>
      </c>
    </row>
    <row r="1949" spans="1:50">
      <c r="A1949" s="22">
        <v>43150</v>
      </c>
      <c r="B1949">
        <v>896</v>
      </c>
      <c r="C1949">
        <v>910</v>
      </c>
      <c r="D1949">
        <v>896</v>
      </c>
      <c r="E1949">
        <v>907</v>
      </c>
      <c r="F1949" s="22">
        <v>43151</v>
      </c>
      <c r="G1949">
        <v>974</v>
      </c>
      <c r="H1949">
        <v>1057</v>
      </c>
      <c r="I1949">
        <v>961</v>
      </c>
      <c r="J1949">
        <v>1057</v>
      </c>
      <c r="K1949" s="22">
        <v>43152</v>
      </c>
      <c r="L1949">
        <v>1065</v>
      </c>
      <c r="M1949">
        <v>0.94</v>
      </c>
      <c r="N1949" s="8" t="str">
        <f>IF(AND(AM1949=1,AC1949&lt;-0.005,AE1949&gt;O$1),R1949,"")</f>
        <v/>
      </c>
      <c r="O1949" s="8">
        <f t="shared" si="157"/>
        <v>234219.35130026244</v>
      </c>
      <c r="P1949" s="8" t="str">
        <f t="shared" si="161"/>
        <v/>
      </c>
      <c r="Q1949" s="8">
        <f t="shared" si="158"/>
        <v>339558.68979710276</v>
      </c>
      <c r="R1949" s="8">
        <f t="shared" si="159"/>
        <v>-6029.6846011131947</v>
      </c>
      <c r="S1949" s="8">
        <f t="shared" si="160"/>
        <v>659480.75691293448</v>
      </c>
      <c r="U1949" s="25">
        <v>43152.320127314815</v>
      </c>
      <c r="V1949">
        <v>7</v>
      </c>
      <c r="W1949">
        <v>6038</v>
      </c>
      <c r="X1949" t="s">
        <v>1480</v>
      </c>
      <c r="Y1949" t="s">
        <v>957</v>
      </c>
      <c r="Z1949" s="25">
        <v>43151.997916666667</v>
      </c>
      <c r="AA1949">
        <v>1094.4000000000001</v>
      </c>
      <c r="AB1949">
        <v>37.4</v>
      </c>
      <c r="AC1949" s="24">
        <v>3.5400000000000001E-2</v>
      </c>
      <c r="AD1949">
        <v>37900</v>
      </c>
      <c r="AE1949">
        <v>40982730</v>
      </c>
      <c r="AF1949" s="22">
        <v>43151</v>
      </c>
      <c r="AG1949">
        <v>974</v>
      </c>
      <c r="AH1949">
        <v>1057</v>
      </c>
      <c r="AI1949" s="22">
        <v>43152</v>
      </c>
      <c r="AJ1949">
        <v>1065</v>
      </c>
      <c r="AK1949">
        <v>1078</v>
      </c>
      <c r="AM1949">
        <v>1</v>
      </c>
      <c r="AN1949">
        <v>0</v>
      </c>
      <c r="AO1949">
        <v>5.53</v>
      </c>
      <c r="AP1949">
        <v>0</v>
      </c>
      <c r="AQ1949">
        <v>0.08</v>
      </c>
      <c r="AR1949">
        <v>0.18</v>
      </c>
      <c r="AS1949">
        <v>0.94</v>
      </c>
      <c r="AT1949">
        <v>0.95</v>
      </c>
      <c r="AU1949">
        <v>1.498</v>
      </c>
      <c r="AV1949">
        <v>1092</v>
      </c>
      <c r="AW1949">
        <v>1013</v>
      </c>
      <c r="AX1949">
        <v>1078</v>
      </c>
    </row>
    <row r="1950" spans="1:50">
      <c r="A1950" s="22">
        <v>43150</v>
      </c>
      <c r="B1950">
        <v>952</v>
      </c>
      <c r="C1950">
        <v>1042</v>
      </c>
      <c r="D1950">
        <v>952</v>
      </c>
      <c r="E1950">
        <v>1042</v>
      </c>
      <c r="F1950" s="22">
        <v>43151</v>
      </c>
      <c r="G1950">
        <v>1060</v>
      </c>
      <c r="H1950">
        <v>1146</v>
      </c>
      <c r="I1950">
        <v>1030</v>
      </c>
      <c r="J1950">
        <v>1062</v>
      </c>
      <c r="K1950" s="22">
        <v>43152</v>
      </c>
      <c r="L1950">
        <v>1080</v>
      </c>
      <c r="M1950">
        <v>1.1599999999999999</v>
      </c>
      <c r="N1950" s="8" t="str">
        <f>IF(AND(AM1950=1,AC1950&lt;-0.005,AE1950&gt;O$1),R1950,"")</f>
        <v/>
      </c>
      <c r="O1950" s="8">
        <f t="shared" si="157"/>
        <v>234219.35130026244</v>
      </c>
      <c r="P1950" s="8" t="str">
        <f t="shared" si="161"/>
        <v/>
      </c>
      <c r="Q1950" s="8">
        <f t="shared" si="158"/>
        <v>339558.68979710276</v>
      </c>
      <c r="R1950" s="8">
        <f t="shared" si="159"/>
        <v>35714.285714285696</v>
      </c>
      <c r="S1950" s="8">
        <f t="shared" si="160"/>
        <v>659480.75691293448</v>
      </c>
      <c r="U1950" s="25">
        <v>43152.320127314815</v>
      </c>
      <c r="V1950">
        <v>8</v>
      </c>
      <c r="W1950">
        <v>3825</v>
      </c>
      <c r="X1950" t="s">
        <v>1069</v>
      </c>
      <c r="Y1950" t="s">
        <v>954</v>
      </c>
      <c r="Z1950" s="25">
        <v>43151.997916666667</v>
      </c>
      <c r="AA1950">
        <v>1070</v>
      </c>
      <c r="AB1950">
        <v>8</v>
      </c>
      <c r="AC1950" s="24">
        <v>7.4999999999999997E-3</v>
      </c>
      <c r="AD1950">
        <v>34700</v>
      </c>
      <c r="AE1950">
        <v>36689420</v>
      </c>
      <c r="AF1950" s="22">
        <v>43151</v>
      </c>
      <c r="AG1950">
        <v>1060</v>
      </c>
      <c r="AH1950">
        <v>1062</v>
      </c>
      <c r="AI1950" s="22">
        <v>43152</v>
      </c>
      <c r="AJ1950">
        <v>1080</v>
      </c>
      <c r="AK1950">
        <v>1008</v>
      </c>
      <c r="AM1950">
        <v>2</v>
      </c>
      <c r="AN1950" t="s">
        <v>1023</v>
      </c>
      <c r="AO1950">
        <v>245.96</v>
      </c>
      <c r="AP1950" t="s">
        <v>956</v>
      </c>
      <c r="AQ1950">
        <v>0.96</v>
      </c>
      <c r="AR1950">
        <v>0.96</v>
      </c>
      <c r="AS1950">
        <v>1.1599999999999999</v>
      </c>
      <c r="AT1950">
        <v>1.25</v>
      </c>
      <c r="AU1950">
        <v>1.9059999999999999</v>
      </c>
      <c r="AV1950">
        <v>1105</v>
      </c>
      <c r="AW1950">
        <v>978</v>
      </c>
      <c r="AX1950">
        <v>1008</v>
      </c>
    </row>
    <row r="1951" spans="1:50">
      <c r="A1951" s="22">
        <v>43150</v>
      </c>
      <c r="B1951">
        <v>1185</v>
      </c>
      <c r="C1951">
        <v>1270</v>
      </c>
      <c r="D1951">
        <v>1160</v>
      </c>
      <c r="E1951">
        <v>1262</v>
      </c>
      <c r="F1951" s="22">
        <v>43151</v>
      </c>
      <c r="G1951">
        <v>1262</v>
      </c>
      <c r="H1951">
        <v>1471</v>
      </c>
      <c r="I1951">
        <v>1205</v>
      </c>
      <c r="J1951">
        <v>1403</v>
      </c>
      <c r="K1951" s="22">
        <v>43152</v>
      </c>
      <c r="L1951">
        <v>1376</v>
      </c>
      <c r="M1951">
        <v>0.95</v>
      </c>
      <c r="N1951" s="8" t="str">
        <f>IF(AND(AM1951=1,AC1951&lt;-0.005,AE1951&gt;O$1),R1951,"")</f>
        <v/>
      </c>
      <c r="O1951" s="8">
        <f t="shared" si="157"/>
        <v>234219.35130026244</v>
      </c>
      <c r="P1951" s="8" t="str">
        <f t="shared" si="161"/>
        <v/>
      </c>
      <c r="Q1951" s="8">
        <f t="shared" si="158"/>
        <v>339558.68979710276</v>
      </c>
      <c r="R1951" s="8">
        <f t="shared" si="159"/>
        <v>-2170.7670043415451</v>
      </c>
      <c r="S1951" s="8">
        <f t="shared" si="160"/>
        <v>659480.75691293448</v>
      </c>
      <c r="U1951" s="25">
        <v>43152.320127314815</v>
      </c>
      <c r="V1951">
        <v>9</v>
      </c>
      <c r="W1951">
        <v>3793</v>
      </c>
      <c r="X1951" t="s">
        <v>1147</v>
      </c>
      <c r="Y1951" t="s">
        <v>957</v>
      </c>
      <c r="Z1951" s="25">
        <v>43151.997916666667</v>
      </c>
      <c r="AA1951">
        <v>1335.5</v>
      </c>
      <c r="AB1951">
        <v>-67.5</v>
      </c>
      <c r="AC1951" s="24">
        <v>-4.8099999999999997E-2</v>
      </c>
      <c r="AD1951">
        <v>31600</v>
      </c>
      <c r="AE1951">
        <v>42909700</v>
      </c>
      <c r="AF1951" s="22">
        <v>43151</v>
      </c>
      <c r="AG1951">
        <v>1262</v>
      </c>
      <c r="AH1951">
        <v>1403</v>
      </c>
      <c r="AI1951" s="22">
        <v>43152</v>
      </c>
      <c r="AJ1951">
        <v>1376</v>
      </c>
      <c r="AK1951">
        <v>1382</v>
      </c>
      <c r="AM1951">
        <v>2</v>
      </c>
      <c r="AN1951" t="s">
        <v>1023</v>
      </c>
      <c r="AO1951">
        <v>0</v>
      </c>
      <c r="AP1951">
        <v>0</v>
      </c>
      <c r="AQ1951">
        <v>0.38</v>
      </c>
      <c r="AR1951">
        <v>0.2</v>
      </c>
      <c r="AS1951">
        <v>0.95</v>
      </c>
      <c r="AT1951">
        <v>0.9</v>
      </c>
      <c r="AU1951">
        <v>1.9870000000000001</v>
      </c>
      <c r="AV1951">
        <v>1434</v>
      </c>
      <c r="AW1951">
        <v>1343</v>
      </c>
      <c r="AX1951">
        <v>1382</v>
      </c>
    </row>
    <row r="1952" spans="1:50">
      <c r="A1952" s="22">
        <v>43150</v>
      </c>
      <c r="B1952">
        <v>19030</v>
      </c>
      <c r="C1952">
        <v>19490</v>
      </c>
      <c r="D1952">
        <v>18950</v>
      </c>
      <c r="E1952">
        <v>19480</v>
      </c>
      <c r="F1952" s="22">
        <v>43151</v>
      </c>
      <c r="G1952">
        <v>19330</v>
      </c>
      <c r="H1952">
        <v>19330</v>
      </c>
      <c r="I1952">
        <v>18920</v>
      </c>
      <c r="J1952">
        <v>19070</v>
      </c>
      <c r="K1952" s="22">
        <v>43152</v>
      </c>
      <c r="L1952">
        <v>19140</v>
      </c>
      <c r="M1952">
        <v>0.9</v>
      </c>
      <c r="N1952" s="8" t="str">
        <f>IF(AND(AM1952=1,AC1952&lt;-0.005,AE1952&gt;O$1),R1952,"")</f>
        <v/>
      </c>
      <c r="O1952" s="8">
        <f t="shared" si="157"/>
        <v>234219.35130026244</v>
      </c>
      <c r="P1952" s="8" t="str">
        <f t="shared" si="161"/>
        <v/>
      </c>
      <c r="Q1952" s="8">
        <f t="shared" si="158"/>
        <v>339558.68979710276</v>
      </c>
      <c r="R1952" s="8">
        <f t="shared" si="159"/>
        <v>-1302.7618551328947</v>
      </c>
      <c r="S1952" s="8">
        <f t="shared" si="160"/>
        <v>658177.9950578016</v>
      </c>
      <c r="U1952" s="25">
        <v>43152.320127314815</v>
      </c>
      <c r="V1952">
        <v>10</v>
      </c>
      <c r="W1952">
        <v>1570</v>
      </c>
      <c r="X1952" t="s">
        <v>1041</v>
      </c>
      <c r="Y1952" t="s">
        <v>954</v>
      </c>
      <c r="Z1952" s="25">
        <v>43151.998611111114</v>
      </c>
      <c r="AA1952">
        <v>19111</v>
      </c>
      <c r="AB1952">
        <v>41</v>
      </c>
      <c r="AC1952" s="24">
        <v>2.0999999999999999E-3</v>
      </c>
      <c r="AD1952">
        <v>22398</v>
      </c>
      <c r="AE1952">
        <v>426019066</v>
      </c>
      <c r="AF1952" s="22">
        <v>43151</v>
      </c>
      <c r="AG1952">
        <v>19330</v>
      </c>
      <c r="AH1952">
        <v>19070</v>
      </c>
      <c r="AI1952" s="22">
        <v>43152</v>
      </c>
      <c r="AJ1952">
        <v>19140</v>
      </c>
      <c r="AK1952">
        <v>19190</v>
      </c>
      <c r="AM1952">
        <v>1</v>
      </c>
      <c r="AN1952">
        <v>0</v>
      </c>
      <c r="AO1952" s="26">
        <v>8.0000000000000002E-3</v>
      </c>
      <c r="AQ1952">
        <v>0.17</v>
      </c>
      <c r="AR1952">
        <v>0.17</v>
      </c>
      <c r="AS1952">
        <v>0.9</v>
      </c>
      <c r="AT1952">
        <v>0.89</v>
      </c>
      <c r="AU1952">
        <v>0.77800000000000002</v>
      </c>
      <c r="AV1952">
        <v>19470</v>
      </c>
      <c r="AW1952">
        <v>18920</v>
      </c>
      <c r="AX1952">
        <v>19190</v>
      </c>
    </row>
    <row r="1953" spans="1:50">
      <c r="A1953" s="22">
        <v>43150</v>
      </c>
      <c r="B1953">
        <v>163</v>
      </c>
      <c r="C1953">
        <v>191</v>
      </c>
      <c r="D1953">
        <v>163</v>
      </c>
      <c r="E1953">
        <v>184</v>
      </c>
      <c r="F1953" s="22">
        <v>43151</v>
      </c>
      <c r="G1953">
        <v>183</v>
      </c>
      <c r="H1953">
        <v>185</v>
      </c>
      <c r="I1953">
        <v>174</v>
      </c>
      <c r="J1953">
        <v>179</v>
      </c>
      <c r="K1953" s="22">
        <v>43152</v>
      </c>
      <c r="L1953">
        <v>179</v>
      </c>
      <c r="M1953">
        <v>0.81</v>
      </c>
      <c r="N1953" s="8" t="str">
        <f>IF(AND(AM1953=1,AC1953&lt;-0.005,AE1953&gt;O$1),R1953,"")</f>
        <v/>
      </c>
      <c r="O1953" s="8">
        <f t="shared" si="157"/>
        <v>234219.35130026244</v>
      </c>
      <c r="P1953" s="8" t="str">
        <f t="shared" si="161"/>
        <v/>
      </c>
      <c r="Q1953" s="8">
        <f t="shared" si="158"/>
        <v>339558.68979710276</v>
      </c>
      <c r="R1953" s="8">
        <f t="shared" si="159"/>
        <v>29585.798816568087</v>
      </c>
      <c r="S1953" s="8">
        <f t="shared" si="160"/>
        <v>658177.9950578016</v>
      </c>
      <c r="U1953" s="25">
        <v>43152.320138888892</v>
      </c>
      <c r="V1953">
        <v>13</v>
      </c>
      <c r="W1953">
        <v>6731</v>
      </c>
      <c r="X1953" t="s">
        <v>1330</v>
      </c>
      <c r="Y1953" t="s">
        <v>954</v>
      </c>
      <c r="Z1953" s="25">
        <v>43151.998611111114</v>
      </c>
      <c r="AA1953">
        <v>176.9</v>
      </c>
      <c r="AB1953">
        <v>-2.1</v>
      </c>
      <c r="AC1953" s="24">
        <v>-1.17E-2</v>
      </c>
      <c r="AD1953">
        <v>17000</v>
      </c>
      <c r="AE1953">
        <v>2992660</v>
      </c>
      <c r="AF1953" s="22">
        <v>43151</v>
      </c>
      <c r="AG1953">
        <v>183</v>
      </c>
      <c r="AH1953">
        <v>179</v>
      </c>
      <c r="AI1953" s="22">
        <v>43152</v>
      </c>
      <c r="AJ1953">
        <v>179</v>
      </c>
      <c r="AK1953">
        <v>169</v>
      </c>
      <c r="AM1953">
        <v>2</v>
      </c>
      <c r="AN1953" t="s">
        <v>1023</v>
      </c>
      <c r="AO1953">
        <v>0</v>
      </c>
      <c r="AP1953">
        <v>0</v>
      </c>
      <c r="AQ1953">
        <v>0.02</v>
      </c>
      <c r="AR1953">
        <v>0.01</v>
      </c>
      <c r="AS1953">
        <v>0.81</v>
      </c>
      <c r="AT1953">
        <v>0.76</v>
      </c>
      <c r="AU1953">
        <v>2.6080000000000001</v>
      </c>
      <c r="AV1953">
        <v>179</v>
      </c>
      <c r="AW1953">
        <v>168</v>
      </c>
      <c r="AX1953">
        <v>169</v>
      </c>
    </row>
    <row r="1954" spans="1:50">
      <c r="A1954" s="22">
        <v>43150</v>
      </c>
      <c r="B1954">
        <v>574</v>
      </c>
      <c r="C1954">
        <v>600</v>
      </c>
      <c r="D1954">
        <v>572</v>
      </c>
      <c r="E1954">
        <v>588</v>
      </c>
      <c r="F1954" s="22">
        <v>43151</v>
      </c>
      <c r="G1954">
        <v>607</v>
      </c>
      <c r="H1954">
        <v>688</v>
      </c>
      <c r="I1954">
        <v>607</v>
      </c>
      <c r="J1954">
        <v>688</v>
      </c>
      <c r="K1954" s="22">
        <v>43152</v>
      </c>
      <c r="L1954">
        <v>688</v>
      </c>
      <c r="M1954">
        <v>0.94</v>
      </c>
      <c r="N1954" s="8" t="str">
        <f>IF(AND(AM1954=1,AC1954&lt;-0.005,AE1954&gt;O$1),R1954,"")</f>
        <v/>
      </c>
      <c r="O1954" s="8">
        <f t="shared" si="157"/>
        <v>234219.35130026244</v>
      </c>
      <c r="P1954" s="8" t="str">
        <f t="shared" si="161"/>
        <v/>
      </c>
      <c r="Q1954" s="8">
        <f t="shared" si="158"/>
        <v>339558.68979710276</v>
      </c>
      <c r="R1954" s="8">
        <f t="shared" si="159"/>
        <v>7374.6312684366267</v>
      </c>
      <c r="S1954" s="8">
        <f t="shared" si="160"/>
        <v>658177.9950578016</v>
      </c>
      <c r="U1954" s="25">
        <v>43152.320138888892</v>
      </c>
      <c r="V1954">
        <v>14</v>
      </c>
      <c r="W1954">
        <v>7608</v>
      </c>
      <c r="X1954" t="s">
        <v>1245</v>
      </c>
      <c r="Y1954" t="s">
        <v>962</v>
      </c>
      <c r="Z1954" s="25">
        <v>43151.99722222222</v>
      </c>
      <c r="AA1954">
        <v>682</v>
      </c>
      <c r="AB1954">
        <v>-6</v>
      </c>
      <c r="AC1954" s="24">
        <v>-8.6999999999999994E-3</v>
      </c>
      <c r="AD1954">
        <v>15800</v>
      </c>
      <c r="AE1954">
        <v>10781910</v>
      </c>
      <c r="AF1954" s="22">
        <v>43151</v>
      </c>
      <c r="AG1954">
        <v>607</v>
      </c>
      <c r="AH1954">
        <v>688</v>
      </c>
      <c r="AI1954" s="22">
        <v>43152</v>
      </c>
      <c r="AJ1954">
        <v>688</v>
      </c>
      <c r="AK1954">
        <v>678</v>
      </c>
      <c r="AM1954" t="s">
        <v>1068</v>
      </c>
      <c r="AN1954" t="s">
        <v>1023</v>
      </c>
      <c r="AO1954">
        <v>0</v>
      </c>
      <c r="AP1954">
        <v>0.87</v>
      </c>
      <c r="AQ1954">
        <v>0.18</v>
      </c>
      <c r="AR1954">
        <v>0.61</v>
      </c>
      <c r="AS1954">
        <v>0.94</v>
      </c>
      <c r="AT1954">
        <v>1.1599999999999999</v>
      </c>
      <c r="AU1954">
        <v>0.97399999999999998</v>
      </c>
      <c r="AV1954">
        <v>692</v>
      </c>
      <c r="AW1954">
        <v>646</v>
      </c>
      <c r="AX1954">
        <v>678</v>
      </c>
    </row>
    <row r="1955" spans="1:50">
      <c r="A1955" s="22">
        <v>43150</v>
      </c>
      <c r="B1955">
        <v>1715</v>
      </c>
      <c r="C1955">
        <v>2091</v>
      </c>
      <c r="D1955">
        <v>1711</v>
      </c>
      <c r="E1955">
        <v>2091</v>
      </c>
      <c r="F1955" s="22">
        <v>43151</v>
      </c>
      <c r="G1955">
        <v>2061</v>
      </c>
      <c r="H1955">
        <v>2105</v>
      </c>
      <c r="I1955">
        <v>1911</v>
      </c>
      <c r="J1955">
        <v>1950</v>
      </c>
      <c r="K1955" s="22">
        <v>43152</v>
      </c>
      <c r="L1955">
        <v>1950</v>
      </c>
      <c r="M1955">
        <v>0.63</v>
      </c>
      <c r="N1955" s="8" t="str">
        <f>IF(AND(AM1955=1,AC1955&lt;-0.005,AE1955&gt;O$1),R1955,"")</f>
        <v/>
      </c>
      <c r="O1955" s="8">
        <f t="shared" si="157"/>
        <v>234219.35130026244</v>
      </c>
      <c r="P1955" s="8" t="str">
        <f t="shared" si="161"/>
        <v/>
      </c>
      <c r="Q1955" s="8">
        <f t="shared" si="158"/>
        <v>339558.68979710276</v>
      </c>
      <c r="R1955" s="8">
        <f t="shared" si="159"/>
        <v>-46511.62790697677</v>
      </c>
      <c r="S1955" s="8">
        <f t="shared" si="160"/>
        <v>658177.9950578016</v>
      </c>
      <c r="U1955" s="25">
        <v>43152.320138888892</v>
      </c>
      <c r="V1955">
        <v>16</v>
      </c>
      <c r="W1955">
        <v>4579</v>
      </c>
      <c r="X1955" t="s">
        <v>1313</v>
      </c>
      <c r="Y1955" t="s">
        <v>960</v>
      </c>
      <c r="Z1955" s="25">
        <v>43151.995138888888</v>
      </c>
      <c r="AA1955">
        <v>1989.9</v>
      </c>
      <c r="AB1955">
        <v>39.9</v>
      </c>
      <c r="AC1955" s="24">
        <v>2.0500000000000001E-2</v>
      </c>
      <c r="AD1955">
        <v>14900</v>
      </c>
      <c r="AE1955">
        <v>29705690</v>
      </c>
      <c r="AF1955" s="22">
        <v>43151</v>
      </c>
      <c r="AG1955">
        <v>2061</v>
      </c>
      <c r="AH1955">
        <v>1950</v>
      </c>
      <c r="AI1955" s="22">
        <v>43152</v>
      </c>
      <c r="AJ1955">
        <v>1950</v>
      </c>
      <c r="AK1955">
        <v>2150</v>
      </c>
      <c r="AM1955">
        <v>2</v>
      </c>
      <c r="AN1955" t="s">
        <v>1023</v>
      </c>
      <c r="AO1955">
        <v>346.73</v>
      </c>
      <c r="AP1955">
        <v>0</v>
      </c>
      <c r="AQ1955">
        <v>0</v>
      </c>
      <c r="AR1955">
        <v>0.33</v>
      </c>
      <c r="AS1955">
        <v>0.63</v>
      </c>
      <c r="AT1955">
        <v>0.85</v>
      </c>
      <c r="AU1955">
        <v>1.7809999999999999</v>
      </c>
      <c r="AV1955">
        <v>2275</v>
      </c>
      <c r="AW1955">
        <v>1946</v>
      </c>
      <c r="AX1955">
        <v>2150</v>
      </c>
    </row>
    <row r="1956" spans="1:50">
      <c r="A1956" s="22">
        <v>43150</v>
      </c>
      <c r="B1956">
        <v>1717</v>
      </c>
      <c r="C1956">
        <v>1792</v>
      </c>
      <c r="D1956">
        <v>1638</v>
      </c>
      <c r="E1956">
        <v>1726</v>
      </c>
      <c r="F1956" s="22">
        <v>43151</v>
      </c>
      <c r="G1956">
        <v>1717</v>
      </c>
      <c r="H1956">
        <v>1723</v>
      </c>
      <c r="I1956">
        <v>1615</v>
      </c>
      <c r="J1956">
        <v>1636</v>
      </c>
      <c r="K1956" s="22">
        <v>43152</v>
      </c>
      <c r="L1956">
        <v>1719</v>
      </c>
      <c r="M1956">
        <v>0.61</v>
      </c>
      <c r="N1956" s="8" t="str">
        <f>IF(AND(AM1956=1,AC1956&lt;-0.005,AE1956&gt;O$1),R1956,"")</f>
        <v/>
      </c>
      <c r="O1956" s="8">
        <f t="shared" si="157"/>
        <v>234219.35130026244</v>
      </c>
      <c r="P1956" s="8" t="str">
        <f t="shared" si="161"/>
        <v/>
      </c>
      <c r="Q1956" s="8">
        <f t="shared" si="158"/>
        <v>339558.68979710276</v>
      </c>
      <c r="R1956" s="8">
        <f t="shared" si="159"/>
        <v>-1450.116009280744</v>
      </c>
      <c r="S1956" s="8">
        <f t="shared" si="160"/>
        <v>658177.9950578016</v>
      </c>
      <c r="U1956" s="25">
        <v>43152.320138888892</v>
      </c>
      <c r="V1956">
        <v>17</v>
      </c>
      <c r="W1956">
        <v>4235</v>
      </c>
      <c r="X1956" t="s">
        <v>1479</v>
      </c>
      <c r="Y1956" t="s">
        <v>960</v>
      </c>
      <c r="Z1956" s="25">
        <v>43151.981944444444</v>
      </c>
      <c r="AA1956">
        <v>1722</v>
      </c>
      <c r="AB1956">
        <v>86</v>
      </c>
      <c r="AC1956" s="24">
        <v>5.2600000000000001E-2</v>
      </c>
      <c r="AD1956">
        <v>10100</v>
      </c>
      <c r="AE1956">
        <v>17072320</v>
      </c>
      <c r="AF1956" s="22">
        <v>43151</v>
      </c>
      <c r="AG1956">
        <v>1717</v>
      </c>
      <c r="AH1956">
        <v>1636</v>
      </c>
      <c r="AI1956" s="22">
        <v>43152</v>
      </c>
      <c r="AJ1956">
        <v>1719</v>
      </c>
      <c r="AK1956">
        <v>1724</v>
      </c>
      <c r="AM1956">
        <v>2</v>
      </c>
      <c r="AN1956" t="s">
        <v>1023</v>
      </c>
      <c r="AO1956">
        <v>0</v>
      </c>
      <c r="AP1956">
        <v>1.47</v>
      </c>
      <c r="AQ1956">
        <v>0</v>
      </c>
      <c r="AR1956">
        <v>0</v>
      </c>
      <c r="AS1956">
        <v>0.61</v>
      </c>
      <c r="AT1956">
        <v>0.61</v>
      </c>
      <c r="AU1956">
        <v>1.895</v>
      </c>
      <c r="AV1956">
        <v>1780</v>
      </c>
      <c r="AW1956">
        <v>1695</v>
      </c>
      <c r="AX1956">
        <v>1724</v>
      </c>
    </row>
    <row r="1957" spans="1:50">
      <c r="A1957" s="22">
        <v>43150</v>
      </c>
      <c r="B1957">
        <v>200.3</v>
      </c>
      <c r="C1957">
        <v>203.1</v>
      </c>
      <c r="D1957">
        <v>199.9</v>
      </c>
      <c r="E1957">
        <v>202.8</v>
      </c>
      <c r="F1957" s="22">
        <v>43151</v>
      </c>
      <c r="G1957">
        <v>201.6</v>
      </c>
      <c r="H1957">
        <v>202.1</v>
      </c>
      <c r="I1957">
        <v>200</v>
      </c>
      <c r="J1957">
        <v>201.6</v>
      </c>
      <c r="K1957" s="22">
        <v>43152</v>
      </c>
      <c r="L1957">
        <v>201.4</v>
      </c>
      <c r="M1957">
        <v>0.96</v>
      </c>
      <c r="N1957" s="8" t="str">
        <f>IF(AND(AM1957=1,AC1957&lt;-0.005,AE1957&gt;O$1),R1957,"")</f>
        <v/>
      </c>
      <c r="O1957" s="8">
        <f t="shared" si="157"/>
        <v>234219.35130026244</v>
      </c>
      <c r="P1957" s="8">
        <f t="shared" si="161"/>
        <v>5015.0451354061825</v>
      </c>
      <c r="Q1957" s="8">
        <f t="shared" si="158"/>
        <v>344573.73493250896</v>
      </c>
      <c r="R1957" s="8">
        <f t="shared" si="159"/>
        <v>5015.0451354061825</v>
      </c>
      <c r="S1957" s="8">
        <f t="shared" si="160"/>
        <v>663193.04019320779</v>
      </c>
      <c r="U1957" s="25">
        <v>43152.320138888892</v>
      </c>
      <c r="V1957">
        <v>18</v>
      </c>
      <c r="W1957">
        <v>8411</v>
      </c>
      <c r="X1957" t="s">
        <v>1070</v>
      </c>
      <c r="Y1957" t="s">
        <v>962</v>
      </c>
      <c r="Z1957" s="25">
        <v>43151.981249999997</v>
      </c>
      <c r="AA1957">
        <v>201.5</v>
      </c>
      <c r="AB1957">
        <v>-0.1</v>
      </c>
      <c r="AC1957" s="24">
        <v>-5.0000000000000001E-4</v>
      </c>
      <c r="AD1957">
        <v>10100</v>
      </c>
      <c r="AE1957">
        <v>2032270</v>
      </c>
      <c r="AF1957" s="22">
        <v>43151</v>
      </c>
      <c r="AG1957">
        <v>201.6</v>
      </c>
      <c r="AH1957">
        <v>201.6</v>
      </c>
      <c r="AI1957" s="22">
        <v>43152</v>
      </c>
      <c r="AJ1957">
        <v>201.4</v>
      </c>
      <c r="AK1957">
        <v>199.4</v>
      </c>
      <c r="AM1957">
        <v>1</v>
      </c>
      <c r="AN1957" t="s">
        <v>1023</v>
      </c>
      <c r="AO1957">
        <v>6.28</v>
      </c>
      <c r="AP1957">
        <v>3.72</v>
      </c>
      <c r="AQ1957">
        <v>0.19</v>
      </c>
      <c r="AR1957">
        <v>0.16</v>
      </c>
      <c r="AS1957">
        <v>0.96</v>
      </c>
      <c r="AT1957">
        <v>0.96</v>
      </c>
      <c r="AU1957">
        <v>0.42</v>
      </c>
      <c r="AV1957">
        <v>201.5</v>
      </c>
      <c r="AW1957">
        <v>199.1</v>
      </c>
      <c r="AX1957">
        <v>199.4</v>
      </c>
    </row>
    <row r="1958" spans="1:50">
      <c r="A1958" s="22">
        <v>43150</v>
      </c>
      <c r="B1958">
        <v>1120</v>
      </c>
      <c r="C1958">
        <v>1127.5</v>
      </c>
      <c r="D1958">
        <v>1118</v>
      </c>
      <c r="E1958">
        <v>1127</v>
      </c>
      <c r="F1958" s="22">
        <v>43151</v>
      </c>
      <c r="G1958">
        <v>1123</v>
      </c>
      <c r="H1958">
        <v>1124</v>
      </c>
      <c r="I1958">
        <v>1113</v>
      </c>
      <c r="J1958">
        <v>1117</v>
      </c>
      <c r="K1958" s="22">
        <v>43152</v>
      </c>
      <c r="L1958">
        <v>1119</v>
      </c>
      <c r="M1958">
        <v>0.97</v>
      </c>
      <c r="N1958" s="8" t="str">
        <f>IF(AND(AM1958=1,AC1958&lt;-0.005,AE1958&gt;O$1),R1958,"")</f>
        <v/>
      </c>
      <c r="O1958" s="8">
        <f t="shared" si="157"/>
        <v>234219.35130026244</v>
      </c>
      <c r="P1958" s="8" t="str">
        <f t="shared" si="161"/>
        <v/>
      </c>
      <c r="Q1958" s="8">
        <f t="shared" si="158"/>
        <v>344573.73493250896</v>
      </c>
      <c r="R1958" s="8">
        <f t="shared" si="159"/>
        <v>-1114.5786892554631</v>
      </c>
      <c r="S1958" s="8">
        <f t="shared" si="160"/>
        <v>662078.46150395228</v>
      </c>
      <c r="U1958" s="25">
        <v>43152.320138888892</v>
      </c>
      <c r="V1958">
        <v>20</v>
      </c>
      <c r="W1958">
        <v>7201</v>
      </c>
      <c r="X1958" t="s">
        <v>1172</v>
      </c>
      <c r="Y1958" t="s">
        <v>962</v>
      </c>
      <c r="Z1958" s="25">
        <v>43151.99722222222</v>
      </c>
      <c r="AA1958">
        <v>1121.0999999999999</v>
      </c>
      <c r="AB1958">
        <v>4.0999999999999996</v>
      </c>
      <c r="AC1958" s="24">
        <v>3.7000000000000002E-3</v>
      </c>
      <c r="AD1958">
        <v>8200</v>
      </c>
      <c r="AE1958">
        <v>9172720</v>
      </c>
      <c r="AF1958" s="22">
        <v>43151</v>
      </c>
      <c r="AG1958">
        <v>1123</v>
      </c>
      <c r="AH1958">
        <v>1117</v>
      </c>
      <c r="AI1958" s="22">
        <v>43152</v>
      </c>
      <c r="AJ1958">
        <v>1119</v>
      </c>
      <c r="AK1958">
        <v>1121.5</v>
      </c>
      <c r="AM1958">
        <v>1</v>
      </c>
      <c r="AN1958">
        <v>0</v>
      </c>
      <c r="AO1958">
        <v>5.48</v>
      </c>
      <c r="AP1958">
        <v>4.74</v>
      </c>
      <c r="AQ1958">
        <v>0.05</v>
      </c>
      <c r="AR1958">
        <v>0.38</v>
      </c>
      <c r="AS1958">
        <v>0.97</v>
      </c>
      <c r="AT1958">
        <v>0.99</v>
      </c>
      <c r="AU1958">
        <v>0.29299999999999998</v>
      </c>
      <c r="AV1958">
        <v>1123.5</v>
      </c>
      <c r="AW1958">
        <v>1116</v>
      </c>
      <c r="AX1958">
        <v>1121.5</v>
      </c>
    </row>
    <row r="1959" spans="1:50">
      <c r="A1959" s="22">
        <v>43150</v>
      </c>
      <c r="B1959">
        <v>730</v>
      </c>
      <c r="C1959">
        <v>760</v>
      </c>
      <c r="D1959">
        <v>695</v>
      </c>
      <c r="E1959">
        <v>746</v>
      </c>
      <c r="F1959" s="22">
        <v>43151</v>
      </c>
      <c r="G1959">
        <v>742</v>
      </c>
      <c r="H1959">
        <v>768</v>
      </c>
      <c r="I1959">
        <v>728</v>
      </c>
      <c r="J1959">
        <v>734</v>
      </c>
      <c r="K1959" s="22">
        <v>43152</v>
      </c>
      <c r="L1959">
        <v>741</v>
      </c>
      <c r="M1959">
        <v>1.23</v>
      </c>
      <c r="N1959" s="8" t="str">
        <f>IF(AND(AM1959=1,AC1959&lt;-0.005,AE1959&gt;O$1),R1959,"")</f>
        <v/>
      </c>
      <c r="O1959" s="8">
        <f t="shared" si="157"/>
        <v>234219.35130026244</v>
      </c>
      <c r="P1959" s="8">
        <f t="shared" si="161"/>
        <v>20365.168539325794</v>
      </c>
      <c r="Q1959" s="8">
        <f t="shared" si="158"/>
        <v>364938.90347183472</v>
      </c>
      <c r="R1959" s="8">
        <f t="shared" si="159"/>
        <v>20365.168539325794</v>
      </c>
      <c r="S1959" s="8">
        <f t="shared" si="160"/>
        <v>682443.6300432781</v>
      </c>
      <c r="U1959" s="25">
        <v>43152.320138888892</v>
      </c>
      <c r="V1959">
        <v>21</v>
      </c>
      <c r="W1959">
        <v>8927</v>
      </c>
      <c r="X1959" t="s">
        <v>1255</v>
      </c>
      <c r="Y1959" t="s">
        <v>960</v>
      </c>
      <c r="Z1959" s="25">
        <v>43151.997916666667</v>
      </c>
      <c r="AA1959">
        <v>730.9</v>
      </c>
      <c r="AB1959">
        <v>-3.1</v>
      </c>
      <c r="AC1959" s="24">
        <v>-4.1999999999999997E-3</v>
      </c>
      <c r="AD1959">
        <v>7700</v>
      </c>
      <c r="AE1959">
        <v>5613260</v>
      </c>
      <c r="AF1959" s="22">
        <v>43151</v>
      </c>
      <c r="AG1959">
        <v>742</v>
      </c>
      <c r="AH1959">
        <v>734</v>
      </c>
      <c r="AI1959" s="22">
        <v>43152</v>
      </c>
      <c r="AJ1959">
        <v>741</v>
      </c>
      <c r="AK1959">
        <v>712</v>
      </c>
      <c r="AM1959">
        <v>1</v>
      </c>
      <c r="AN1959">
        <v>0</v>
      </c>
      <c r="AO1959">
        <v>1.69</v>
      </c>
      <c r="AP1959">
        <v>0.68</v>
      </c>
      <c r="AQ1959">
        <v>0.9</v>
      </c>
      <c r="AR1959">
        <v>0.92</v>
      </c>
      <c r="AS1959">
        <v>1.23</v>
      </c>
      <c r="AT1959">
        <v>1.54</v>
      </c>
      <c r="AU1959">
        <v>0.95499999999999996</v>
      </c>
      <c r="AV1959">
        <v>754</v>
      </c>
      <c r="AW1959">
        <v>703</v>
      </c>
      <c r="AX1959">
        <v>712</v>
      </c>
    </row>
    <row r="1960" spans="1:50">
      <c r="A1960" s="22">
        <v>43150</v>
      </c>
      <c r="B1960">
        <v>1240</v>
      </c>
      <c r="C1960">
        <v>1330</v>
      </c>
      <c r="D1960">
        <v>1214</v>
      </c>
      <c r="E1960">
        <v>1262</v>
      </c>
      <c r="F1960" s="22">
        <v>43151</v>
      </c>
      <c r="G1960">
        <v>1250</v>
      </c>
      <c r="H1960">
        <v>1263</v>
      </c>
      <c r="I1960">
        <v>1191</v>
      </c>
      <c r="J1960">
        <v>1211</v>
      </c>
      <c r="K1960" s="22">
        <v>43152</v>
      </c>
      <c r="L1960">
        <v>1271</v>
      </c>
      <c r="M1960">
        <v>0.74</v>
      </c>
      <c r="N1960" s="8" t="str">
        <f>IF(AND(AM1960=1,AC1960&lt;-0.005,AE1960&gt;O$1),R1960,"")</f>
        <v/>
      </c>
      <c r="O1960" s="8">
        <f t="shared" si="157"/>
        <v>234219.35130026244</v>
      </c>
      <c r="P1960" s="8" t="str">
        <f t="shared" si="161"/>
        <v/>
      </c>
      <c r="Q1960" s="8">
        <f t="shared" si="158"/>
        <v>364938.90347183472</v>
      </c>
      <c r="R1960" s="8">
        <f t="shared" si="159"/>
        <v>0</v>
      </c>
      <c r="S1960" s="8">
        <f t="shared" si="160"/>
        <v>682443.6300432781</v>
      </c>
      <c r="U1960" s="25">
        <v>43152.320138888892</v>
      </c>
      <c r="V1960">
        <v>22</v>
      </c>
      <c r="W1960">
        <v>9307</v>
      </c>
      <c r="X1960" t="s">
        <v>1478</v>
      </c>
      <c r="Y1960" t="s">
        <v>954</v>
      </c>
      <c r="Z1960" s="25">
        <v>43151.99722222222</v>
      </c>
      <c r="AA1960">
        <v>1287</v>
      </c>
      <c r="AB1960">
        <v>76</v>
      </c>
      <c r="AC1960" s="24">
        <v>6.2799999999999995E-2</v>
      </c>
      <c r="AD1960">
        <v>7500</v>
      </c>
      <c r="AE1960">
        <v>9647460</v>
      </c>
      <c r="AF1960" s="22">
        <v>43151</v>
      </c>
      <c r="AG1960">
        <v>1250</v>
      </c>
      <c r="AH1960">
        <v>1211</v>
      </c>
      <c r="AI1960" s="22">
        <v>43152</v>
      </c>
      <c r="AJ1960">
        <v>1271</v>
      </c>
      <c r="AK1960">
        <v>1271</v>
      </c>
      <c r="AM1960">
        <v>2</v>
      </c>
      <c r="AN1960" t="s">
        <v>1023</v>
      </c>
      <c r="AO1960">
        <v>1533.22</v>
      </c>
      <c r="AP1960">
        <v>0.54</v>
      </c>
      <c r="AQ1960">
        <v>7.0000000000000007E-2</v>
      </c>
      <c r="AR1960">
        <v>0.09</v>
      </c>
      <c r="AS1960">
        <v>0.74</v>
      </c>
      <c r="AT1960">
        <v>0.83</v>
      </c>
      <c r="AU1960">
        <v>2.8559999999999999</v>
      </c>
      <c r="AV1960">
        <v>1324</v>
      </c>
      <c r="AW1960">
        <v>1225</v>
      </c>
      <c r="AX1960">
        <v>1271</v>
      </c>
    </row>
    <row r="1961" spans="1:50">
      <c r="A1961" s="22">
        <v>43150</v>
      </c>
      <c r="B1961">
        <v>1229</v>
      </c>
      <c r="C1961">
        <v>1327</v>
      </c>
      <c r="D1961">
        <v>1229</v>
      </c>
      <c r="E1961">
        <v>1315</v>
      </c>
      <c r="F1961" s="22">
        <v>43151</v>
      </c>
      <c r="G1961">
        <v>1315</v>
      </c>
      <c r="H1961">
        <v>1350</v>
      </c>
      <c r="I1961">
        <v>1296</v>
      </c>
      <c r="J1961">
        <v>1346</v>
      </c>
      <c r="K1961" s="22">
        <v>43152</v>
      </c>
      <c r="L1961">
        <v>1286</v>
      </c>
      <c r="M1961">
        <v>1.01</v>
      </c>
      <c r="N1961" s="8">
        <f>IF(AND(AM1961=1,AC1961&lt;-0.005,AE1961&gt;O$1),R1961,"")</f>
        <v>-1163.6927851047528</v>
      </c>
      <c r="O1961" s="8">
        <f t="shared" si="157"/>
        <v>233055.65851515767</v>
      </c>
      <c r="P1961" s="8" t="str">
        <f t="shared" si="161"/>
        <v/>
      </c>
      <c r="Q1961" s="8">
        <f t="shared" si="158"/>
        <v>364938.90347183472</v>
      </c>
      <c r="R1961" s="8">
        <f t="shared" si="159"/>
        <v>-1163.6927851047528</v>
      </c>
      <c r="S1961" s="8">
        <f t="shared" si="160"/>
        <v>681279.93725817336</v>
      </c>
      <c r="U1961" s="25">
        <v>43152.320138888892</v>
      </c>
      <c r="V1961">
        <v>24</v>
      </c>
      <c r="W1961">
        <v>6785</v>
      </c>
      <c r="X1961" t="s">
        <v>1477</v>
      </c>
      <c r="Y1961" t="s">
        <v>962</v>
      </c>
      <c r="Z1961" s="25">
        <v>43151.998611111114</v>
      </c>
      <c r="AA1961">
        <v>1186</v>
      </c>
      <c r="AB1961">
        <v>-160</v>
      </c>
      <c r="AC1961" s="24">
        <v>-0.11890000000000001</v>
      </c>
      <c r="AD1961">
        <v>7200</v>
      </c>
      <c r="AE1961">
        <v>8627670</v>
      </c>
      <c r="AF1961" s="22">
        <v>43151</v>
      </c>
      <c r="AG1961">
        <v>1315</v>
      </c>
      <c r="AH1961">
        <v>1346</v>
      </c>
      <c r="AI1961" s="22">
        <v>43152</v>
      </c>
      <c r="AJ1961">
        <v>1286</v>
      </c>
      <c r="AK1961">
        <v>1289</v>
      </c>
      <c r="AM1961">
        <v>1</v>
      </c>
      <c r="AN1961">
        <v>0</v>
      </c>
      <c r="AO1961">
        <v>24.63</v>
      </c>
      <c r="AP1961">
        <v>0.82</v>
      </c>
      <c r="AQ1961">
        <v>0.72</v>
      </c>
      <c r="AR1961">
        <v>0.67</v>
      </c>
      <c r="AS1961">
        <v>1.01</v>
      </c>
      <c r="AT1961">
        <v>1.03</v>
      </c>
      <c r="AU1961">
        <v>0.748</v>
      </c>
      <c r="AV1961">
        <v>1317</v>
      </c>
      <c r="AW1961">
        <v>1238</v>
      </c>
      <c r="AX1961">
        <v>1289</v>
      </c>
    </row>
    <row r="1962" spans="1:50">
      <c r="A1962" s="22">
        <v>43150</v>
      </c>
      <c r="B1962">
        <v>136</v>
      </c>
      <c r="C1962">
        <v>136</v>
      </c>
      <c r="D1962">
        <v>130</v>
      </c>
      <c r="E1962">
        <v>133</v>
      </c>
      <c r="F1962" s="22">
        <v>43151</v>
      </c>
      <c r="G1962">
        <v>133</v>
      </c>
      <c r="H1962">
        <v>146</v>
      </c>
      <c r="I1962">
        <v>131</v>
      </c>
      <c r="J1962">
        <v>145</v>
      </c>
      <c r="K1962" s="22">
        <v>43152</v>
      </c>
      <c r="L1962">
        <v>142</v>
      </c>
      <c r="M1962">
        <v>1.1200000000000001</v>
      </c>
      <c r="N1962" s="8" t="str">
        <f>IF(AND(AM1962=1,AC1962&lt;-0.005,AE1962&gt;O$1),R1962,"")</f>
        <v/>
      </c>
      <c r="O1962" s="8">
        <f t="shared" si="157"/>
        <v>233055.65851515767</v>
      </c>
      <c r="P1962" s="8" t="str">
        <f t="shared" si="161"/>
        <v/>
      </c>
      <c r="Q1962" s="8">
        <f t="shared" si="158"/>
        <v>364938.90347183472</v>
      </c>
      <c r="R1962" s="8">
        <f t="shared" si="159"/>
        <v>-10344.827586206917</v>
      </c>
      <c r="S1962" s="8">
        <f t="shared" si="160"/>
        <v>681279.93725817336</v>
      </c>
      <c r="U1962" s="25">
        <v>43152.320138888892</v>
      </c>
      <c r="V1962">
        <v>26</v>
      </c>
      <c r="W1962">
        <v>6835</v>
      </c>
      <c r="X1962" t="s">
        <v>1133</v>
      </c>
      <c r="Y1962" t="s">
        <v>954</v>
      </c>
      <c r="Z1962" s="25">
        <v>43151.991666666669</v>
      </c>
      <c r="AA1962">
        <v>142.80000000000001</v>
      </c>
      <c r="AB1962">
        <v>-2.2000000000000002</v>
      </c>
      <c r="AC1962" s="24">
        <v>-1.52E-2</v>
      </c>
      <c r="AD1962">
        <v>6800</v>
      </c>
      <c r="AE1962">
        <v>973030</v>
      </c>
      <c r="AF1962" s="22">
        <v>43151</v>
      </c>
      <c r="AG1962">
        <v>133</v>
      </c>
      <c r="AH1962">
        <v>145</v>
      </c>
      <c r="AI1962" s="22">
        <v>43152</v>
      </c>
      <c r="AJ1962">
        <v>142</v>
      </c>
      <c r="AK1962">
        <v>145</v>
      </c>
      <c r="AM1962">
        <v>2</v>
      </c>
      <c r="AN1962" t="s">
        <v>1023</v>
      </c>
      <c r="AO1962">
        <v>137.41999999999999</v>
      </c>
      <c r="AP1962">
        <v>0</v>
      </c>
      <c r="AQ1962">
        <v>0.75</v>
      </c>
      <c r="AR1962">
        <v>0.82</v>
      </c>
      <c r="AS1962">
        <v>1.1200000000000001</v>
      </c>
      <c r="AT1962">
        <v>1.56</v>
      </c>
      <c r="AU1962">
        <v>1.1240000000000001</v>
      </c>
      <c r="AV1962">
        <v>150</v>
      </c>
      <c r="AW1962">
        <v>138</v>
      </c>
      <c r="AX1962">
        <v>145</v>
      </c>
    </row>
    <row r="1963" spans="1:50">
      <c r="A1963" s="22">
        <v>43150</v>
      </c>
      <c r="B1963">
        <v>780</v>
      </c>
      <c r="C1963">
        <v>796</v>
      </c>
      <c r="D1963">
        <v>768</v>
      </c>
      <c r="E1963">
        <v>793</v>
      </c>
      <c r="F1963" s="22">
        <v>43151</v>
      </c>
      <c r="G1963">
        <v>800</v>
      </c>
      <c r="H1963">
        <v>943</v>
      </c>
      <c r="I1963">
        <v>783</v>
      </c>
      <c r="J1963">
        <v>943</v>
      </c>
      <c r="K1963" s="22">
        <v>43152</v>
      </c>
      <c r="L1963">
        <v>1093</v>
      </c>
      <c r="M1963">
        <v>0.89</v>
      </c>
      <c r="N1963" s="8" t="str">
        <f>IF(AND(AM1963=1,AC1963&lt;-0.005,AE1963&gt;O$1),R1963,"")</f>
        <v/>
      </c>
      <c r="O1963" s="8">
        <f t="shared" si="157"/>
        <v>233055.65851515767</v>
      </c>
      <c r="P1963" s="8" t="str">
        <f t="shared" si="161"/>
        <v/>
      </c>
      <c r="Q1963" s="8">
        <f t="shared" si="158"/>
        <v>364938.90347183472</v>
      </c>
      <c r="R1963" s="8">
        <f t="shared" si="159"/>
        <v>0</v>
      </c>
      <c r="S1963" s="8">
        <f t="shared" si="160"/>
        <v>681279.93725817336</v>
      </c>
      <c r="U1963" s="25">
        <v>43152.320138888892</v>
      </c>
      <c r="V1963">
        <v>27</v>
      </c>
      <c r="W1963">
        <v>4570</v>
      </c>
      <c r="X1963" t="s">
        <v>1321</v>
      </c>
      <c r="Y1963" t="s">
        <v>960</v>
      </c>
      <c r="Z1963" s="25">
        <v>43151.973611111112</v>
      </c>
      <c r="AA1963">
        <v>1093</v>
      </c>
      <c r="AB1963">
        <v>150</v>
      </c>
      <c r="AC1963" s="24">
        <v>0.15909999999999999</v>
      </c>
      <c r="AD1963">
        <v>6400</v>
      </c>
      <c r="AE1963">
        <v>6995200</v>
      </c>
      <c r="AF1963" s="22">
        <v>43151</v>
      </c>
      <c r="AG1963">
        <v>800</v>
      </c>
      <c r="AH1963">
        <v>943</v>
      </c>
      <c r="AI1963" s="22">
        <v>43152</v>
      </c>
      <c r="AJ1963">
        <v>1093</v>
      </c>
      <c r="AK1963">
        <v>1093</v>
      </c>
      <c r="AM1963">
        <v>2</v>
      </c>
      <c r="AN1963" t="s">
        <v>1023</v>
      </c>
      <c r="AO1963">
        <v>0</v>
      </c>
      <c r="AP1963">
        <v>0</v>
      </c>
      <c r="AQ1963">
        <v>0.15</v>
      </c>
      <c r="AR1963">
        <v>0.15</v>
      </c>
      <c r="AS1963">
        <v>0.89</v>
      </c>
      <c r="AT1963">
        <v>0.94</v>
      </c>
      <c r="AU1963">
        <v>0.79</v>
      </c>
      <c r="AV1963">
        <v>1093</v>
      </c>
      <c r="AW1963">
        <v>1054</v>
      </c>
      <c r="AX1963">
        <v>1093</v>
      </c>
    </row>
    <row r="1964" spans="1:50">
      <c r="A1964" s="22">
        <v>43150</v>
      </c>
      <c r="B1964">
        <v>650</v>
      </c>
      <c r="C1964">
        <v>710</v>
      </c>
      <c r="D1964">
        <v>635</v>
      </c>
      <c r="E1964">
        <v>710</v>
      </c>
      <c r="F1964" s="22">
        <v>43151</v>
      </c>
      <c r="G1964">
        <v>800</v>
      </c>
      <c r="H1964">
        <v>857</v>
      </c>
      <c r="I1964">
        <v>755</v>
      </c>
      <c r="J1964">
        <v>823</v>
      </c>
      <c r="K1964" s="22">
        <v>43152</v>
      </c>
      <c r="L1964">
        <v>798</v>
      </c>
      <c r="M1964">
        <v>1.19</v>
      </c>
      <c r="N1964" s="8" t="str">
        <f>IF(AND(AM1964=1,AC1964&lt;-0.005,AE1964&gt;O$1),R1964,"")</f>
        <v/>
      </c>
      <c r="O1964" s="8">
        <f t="shared" si="157"/>
        <v>233055.65851515767</v>
      </c>
      <c r="P1964" s="8" t="str">
        <f t="shared" si="161"/>
        <v/>
      </c>
      <c r="Q1964" s="8">
        <f t="shared" si="158"/>
        <v>364938.90347183472</v>
      </c>
      <c r="R1964" s="8">
        <f t="shared" si="159"/>
        <v>0</v>
      </c>
      <c r="S1964" s="8">
        <f t="shared" si="160"/>
        <v>681279.93725817336</v>
      </c>
      <c r="U1964" s="25">
        <v>43152.320138888892</v>
      </c>
      <c r="V1964">
        <v>28</v>
      </c>
      <c r="W1964">
        <v>7776</v>
      </c>
      <c r="X1964" t="s">
        <v>1108</v>
      </c>
      <c r="Y1964" t="s">
        <v>960</v>
      </c>
      <c r="Z1964" s="25">
        <v>43151.994444444441</v>
      </c>
      <c r="AA1964">
        <v>805</v>
      </c>
      <c r="AB1964">
        <v>-18</v>
      </c>
      <c r="AC1964" s="24">
        <v>-2.1899999999999999E-2</v>
      </c>
      <c r="AD1964">
        <v>6300</v>
      </c>
      <c r="AE1964">
        <v>5088610</v>
      </c>
      <c r="AF1964" s="22">
        <v>43151</v>
      </c>
      <c r="AG1964">
        <v>800</v>
      </c>
      <c r="AH1964">
        <v>823</v>
      </c>
      <c r="AI1964" s="22">
        <v>43152</v>
      </c>
      <c r="AJ1964">
        <v>798</v>
      </c>
      <c r="AK1964">
        <v>798</v>
      </c>
      <c r="AM1964">
        <v>2</v>
      </c>
      <c r="AN1964" t="s">
        <v>1023</v>
      </c>
      <c r="AO1964">
        <v>0</v>
      </c>
      <c r="AP1964">
        <v>0</v>
      </c>
      <c r="AQ1964">
        <v>1</v>
      </c>
      <c r="AR1964">
        <v>1</v>
      </c>
      <c r="AS1964">
        <v>1.19</v>
      </c>
      <c r="AT1964">
        <v>1.23</v>
      </c>
      <c r="AU1964">
        <v>0.66600000000000004</v>
      </c>
      <c r="AV1964">
        <v>853</v>
      </c>
      <c r="AW1964">
        <v>770</v>
      </c>
      <c r="AX1964">
        <v>798</v>
      </c>
    </row>
    <row r="1965" spans="1:50">
      <c r="A1965" s="22">
        <v>43150</v>
      </c>
      <c r="B1965">
        <v>783.5</v>
      </c>
      <c r="C1965">
        <v>794.8</v>
      </c>
      <c r="D1965">
        <v>782.4</v>
      </c>
      <c r="E1965">
        <v>793.6</v>
      </c>
      <c r="F1965" s="22">
        <v>43151</v>
      </c>
      <c r="G1965">
        <v>787.7</v>
      </c>
      <c r="H1965">
        <v>789.9</v>
      </c>
      <c r="I1965">
        <v>775</v>
      </c>
      <c r="J1965">
        <v>784.6</v>
      </c>
      <c r="K1965" s="22">
        <v>43152</v>
      </c>
      <c r="L1965">
        <v>784.6</v>
      </c>
      <c r="M1965">
        <v>0.94</v>
      </c>
      <c r="N1965" s="8" t="str">
        <f>IF(AND(AM1965=1,AC1965&lt;-0.005,AE1965&gt;O$1),R1965,"")</f>
        <v/>
      </c>
      <c r="O1965" s="8">
        <f t="shared" si="157"/>
        <v>233055.65851515767</v>
      </c>
      <c r="P1965" s="8" t="str">
        <f t="shared" si="161"/>
        <v/>
      </c>
      <c r="Q1965" s="8">
        <f t="shared" si="158"/>
        <v>364938.90347183472</v>
      </c>
      <c r="R1965" s="8">
        <f t="shared" si="159"/>
        <v>10076.713041217045</v>
      </c>
      <c r="S1965" s="8">
        <f t="shared" si="160"/>
        <v>691356.65029939043</v>
      </c>
      <c r="U1965" s="25">
        <v>43152.320138888892</v>
      </c>
      <c r="V1965">
        <v>30</v>
      </c>
      <c r="W1965">
        <v>8306</v>
      </c>
      <c r="X1965" t="s">
        <v>1083</v>
      </c>
      <c r="Y1965" t="s">
        <v>962</v>
      </c>
      <c r="Z1965" s="25">
        <v>43151.993750000001</v>
      </c>
      <c r="AA1965">
        <v>786</v>
      </c>
      <c r="AB1965">
        <v>1.4</v>
      </c>
      <c r="AC1965" s="24">
        <v>1.8E-3</v>
      </c>
      <c r="AD1965">
        <v>5700</v>
      </c>
      <c r="AE1965">
        <v>4466130</v>
      </c>
      <c r="AF1965" s="22">
        <v>43151</v>
      </c>
      <c r="AG1965">
        <v>787.7</v>
      </c>
      <c r="AH1965">
        <v>784.6</v>
      </c>
      <c r="AI1965" s="22">
        <v>43152</v>
      </c>
      <c r="AJ1965">
        <v>784.6</v>
      </c>
      <c r="AK1965">
        <v>769.1</v>
      </c>
      <c r="AM1965">
        <v>1</v>
      </c>
      <c r="AN1965">
        <v>0.05</v>
      </c>
      <c r="AO1965">
        <v>2.39</v>
      </c>
      <c r="AP1965">
        <v>2.29</v>
      </c>
      <c r="AQ1965">
        <v>0.14000000000000001</v>
      </c>
      <c r="AR1965">
        <v>0.27</v>
      </c>
      <c r="AS1965">
        <v>0.94</v>
      </c>
      <c r="AT1965">
        <v>0.95</v>
      </c>
      <c r="AU1965">
        <v>0.60299999999999998</v>
      </c>
      <c r="AV1965">
        <v>785</v>
      </c>
      <c r="AW1965">
        <v>768.8</v>
      </c>
      <c r="AX1965">
        <v>769.1</v>
      </c>
    </row>
    <row r="1966" spans="1:50">
      <c r="A1966" s="22">
        <v>43150</v>
      </c>
      <c r="B1966">
        <v>2010</v>
      </c>
      <c r="C1966">
        <v>2010</v>
      </c>
      <c r="D1966">
        <v>2010</v>
      </c>
      <c r="E1966">
        <v>2010</v>
      </c>
      <c r="F1966" s="22">
        <v>43151</v>
      </c>
      <c r="G1966">
        <v>2260</v>
      </c>
      <c r="H1966">
        <v>2347</v>
      </c>
      <c r="I1966">
        <v>2071</v>
      </c>
      <c r="J1966">
        <v>2079</v>
      </c>
      <c r="K1966" s="22">
        <v>43152</v>
      </c>
      <c r="L1966">
        <v>2049</v>
      </c>
      <c r="M1966">
        <v>0.91</v>
      </c>
      <c r="N1966" s="8">
        <f>IF(AND(AM1966=1,AC1966&lt;-0.005,AE1966&gt;O$1),R1966,"")</f>
        <v>-5072.4637681159311</v>
      </c>
      <c r="O1966" s="8">
        <f t="shared" si="157"/>
        <v>227983.19474704174</v>
      </c>
      <c r="P1966" s="8" t="str">
        <f t="shared" si="161"/>
        <v/>
      </c>
      <c r="Q1966" s="8">
        <f t="shared" si="158"/>
        <v>364938.90347183472</v>
      </c>
      <c r="R1966" s="8">
        <f t="shared" si="159"/>
        <v>-5072.4637681159311</v>
      </c>
      <c r="S1966" s="8">
        <f t="shared" si="160"/>
        <v>686284.18653127446</v>
      </c>
      <c r="U1966" s="25">
        <v>43152.320138888892</v>
      </c>
      <c r="V1966">
        <v>31</v>
      </c>
      <c r="W1966">
        <v>3851</v>
      </c>
      <c r="X1966" t="s">
        <v>1042</v>
      </c>
      <c r="Y1966" t="s">
        <v>960</v>
      </c>
      <c r="Z1966" s="25">
        <v>43151.998611111114</v>
      </c>
      <c r="AA1966">
        <v>2030</v>
      </c>
      <c r="AB1966">
        <v>-49</v>
      </c>
      <c r="AC1966" s="24">
        <v>-2.3599999999999999E-2</v>
      </c>
      <c r="AD1966">
        <v>5500</v>
      </c>
      <c r="AE1966">
        <v>11208110</v>
      </c>
      <c r="AF1966" s="22">
        <v>43151</v>
      </c>
      <c r="AG1966">
        <v>2260</v>
      </c>
      <c r="AH1966">
        <v>2079</v>
      </c>
      <c r="AI1966" s="22">
        <v>43152</v>
      </c>
      <c r="AJ1966">
        <v>2049</v>
      </c>
      <c r="AK1966">
        <v>2070</v>
      </c>
      <c r="AM1966">
        <v>1</v>
      </c>
      <c r="AN1966" t="s">
        <v>1023</v>
      </c>
      <c r="AO1966">
        <v>10.98</v>
      </c>
      <c r="AP1966">
        <v>0.14000000000000001</v>
      </c>
      <c r="AQ1966">
        <v>0.3</v>
      </c>
      <c r="AR1966">
        <v>0.25</v>
      </c>
      <c r="AS1966">
        <v>0.91</v>
      </c>
      <c r="AT1966">
        <v>0.89</v>
      </c>
      <c r="AU1966">
        <v>1.1339999999999999</v>
      </c>
      <c r="AV1966">
        <v>2134</v>
      </c>
      <c r="AW1966">
        <v>2004</v>
      </c>
      <c r="AX1966">
        <v>2070</v>
      </c>
    </row>
    <row r="1967" spans="1:50">
      <c r="A1967" s="22">
        <v>43150</v>
      </c>
      <c r="B1967">
        <v>326</v>
      </c>
      <c r="C1967">
        <v>326</v>
      </c>
      <c r="D1967">
        <v>313</v>
      </c>
      <c r="E1967">
        <v>319</v>
      </c>
      <c r="F1967" s="22">
        <v>43151</v>
      </c>
      <c r="G1967">
        <v>317</v>
      </c>
      <c r="H1967">
        <v>323</v>
      </c>
      <c r="I1967">
        <v>313</v>
      </c>
      <c r="J1967">
        <v>317</v>
      </c>
      <c r="K1967" s="22">
        <v>43152</v>
      </c>
      <c r="L1967">
        <v>317</v>
      </c>
      <c r="M1967">
        <v>0.91</v>
      </c>
      <c r="N1967" s="8" t="str">
        <f>IF(AND(AM1967=1,AC1967&lt;-0.005,AE1967&gt;O$1),R1967,"")</f>
        <v/>
      </c>
      <c r="O1967" s="8">
        <f t="shared" si="157"/>
        <v>227983.19474704174</v>
      </c>
      <c r="P1967" s="8" t="str">
        <f t="shared" si="161"/>
        <v/>
      </c>
      <c r="Q1967" s="8">
        <f t="shared" si="158"/>
        <v>364938.90347183472</v>
      </c>
      <c r="R1967" s="8">
        <f t="shared" si="159"/>
        <v>-47142.857142857152</v>
      </c>
      <c r="S1967" s="8">
        <f t="shared" si="160"/>
        <v>686284.18653127446</v>
      </c>
      <c r="U1967" s="25">
        <v>43152.320138888892</v>
      </c>
      <c r="V1967">
        <v>32</v>
      </c>
      <c r="W1967">
        <v>3323</v>
      </c>
      <c r="X1967" t="s">
        <v>305</v>
      </c>
      <c r="Y1967" t="s">
        <v>960</v>
      </c>
      <c r="Z1967" s="25">
        <v>43151.995138888888</v>
      </c>
      <c r="AA1967">
        <v>317</v>
      </c>
      <c r="AB1967">
        <v>0</v>
      </c>
      <c r="AC1967" s="24">
        <v>0</v>
      </c>
      <c r="AD1967">
        <v>5300</v>
      </c>
      <c r="AE1967">
        <v>1677850</v>
      </c>
      <c r="AF1967" s="22">
        <v>43151</v>
      </c>
      <c r="AG1967">
        <v>317</v>
      </c>
      <c r="AH1967">
        <v>317</v>
      </c>
      <c r="AI1967" s="22">
        <v>43152</v>
      </c>
      <c r="AJ1967">
        <v>317</v>
      </c>
      <c r="AK1967">
        <v>350</v>
      </c>
      <c r="AM1967">
        <v>2</v>
      </c>
      <c r="AN1967" t="s">
        <v>1023</v>
      </c>
      <c r="AO1967">
        <v>566.63</v>
      </c>
      <c r="AP1967">
        <v>0.47</v>
      </c>
      <c r="AQ1967">
        <v>0.19</v>
      </c>
      <c r="AR1967">
        <v>0.59</v>
      </c>
      <c r="AS1967">
        <v>0.91</v>
      </c>
      <c r="AT1967">
        <v>1.36</v>
      </c>
      <c r="AU1967">
        <v>1.577</v>
      </c>
      <c r="AV1967">
        <v>370</v>
      </c>
      <c r="AW1967">
        <v>313</v>
      </c>
      <c r="AX1967">
        <v>350</v>
      </c>
    </row>
    <row r="1968" spans="1:50">
      <c r="A1968" s="22">
        <v>43150</v>
      </c>
      <c r="B1968">
        <v>420</v>
      </c>
      <c r="C1968">
        <v>445</v>
      </c>
      <c r="D1968">
        <v>418</v>
      </c>
      <c r="E1968">
        <v>434</v>
      </c>
      <c r="F1968" s="22">
        <v>43151</v>
      </c>
      <c r="G1968">
        <v>435</v>
      </c>
      <c r="H1968">
        <v>514</v>
      </c>
      <c r="I1968">
        <v>435</v>
      </c>
      <c r="J1968">
        <v>514</v>
      </c>
      <c r="K1968" s="22">
        <v>43152</v>
      </c>
      <c r="L1968">
        <v>504</v>
      </c>
      <c r="M1968">
        <v>0.78</v>
      </c>
      <c r="N1968" s="8" t="str">
        <f>IF(AND(AM1968=1,AC1968&lt;-0.005,AE1968&gt;O$1),R1968,"")</f>
        <v/>
      </c>
      <c r="O1968" s="8">
        <f t="shared" si="157"/>
        <v>227983.19474704174</v>
      </c>
      <c r="P1968" s="8" t="str">
        <f t="shared" si="161"/>
        <v/>
      </c>
      <c r="Q1968" s="8">
        <f t="shared" si="158"/>
        <v>364938.90347183472</v>
      </c>
      <c r="R1968" s="8">
        <f t="shared" si="159"/>
        <v>29411.76470588236</v>
      </c>
      <c r="S1968" s="8">
        <f t="shared" si="160"/>
        <v>686284.18653127446</v>
      </c>
      <c r="U1968" s="25">
        <v>43152.320138888892</v>
      </c>
      <c r="V1968">
        <v>33</v>
      </c>
      <c r="W1968">
        <v>1400</v>
      </c>
      <c r="X1968" t="s">
        <v>1181</v>
      </c>
      <c r="Y1968" t="s">
        <v>960</v>
      </c>
      <c r="Z1968" s="25">
        <v>43151.997916666667</v>
      </c>
      <c r="AA1968">
        <v>501</v>
      </c>
      <c r="AB1968">
        <v>-13</v>
      </c>
      <c r="AC1968" s="24">
        <v>-2.53E-2</v>
      </c>
      <c r="AD1968">
        <v>4900</v>
      </c>
      <c r="AE1968">
        <v>2481820</v>
      </c>
      <c r="AF1968" s="22">
        <v>43151</v>
      </c>
      <c r="AG1968">
        <v>435</v>
      </c>
      <c r="AH1968">
        <v>514</v>
      </c>
      <c r="AI1968" s="22">
        <v>43152</v>
      </c>
      <c r="AJ1968">
        <v>504</v>
      </c>
      <c r="AK1968">
        <v>476</v>
      </c>
      <c r="AM1968">
        <v>2</v>
      </c>
      <c r="AN1968" t="s">
        <v>1023</v>
      </c>
      <c r="AO1968">
        <v>0</v>
      </c>
      <c r="AP1968">
        <v>0</v>
      </c>
      <c r="AQ1968">
        <v>0.02</v>
      </c>
      <c r="AR1968">
        <v>0.32</v>
      </c>
      <c r="AS1968">
        <v>0.78</v>
      </c>
      <c r="AT1968">
        <v>1.01</v>
      </c>
      <c r="AU1968">
        <v>1.6910000000000001</v>
      </c>
      <c r="AV1968">
        <v>508</v>
      </c>
      <c r="AW1968">
        <v>473</v>
      </c>
      <c r="AX1968">
        <v>476</v>
      </c>
    </row>
    <row r="1969" spans="1:50">
      <c r="A1969" s="22">
        <v>43150</v>
      </c>
      <c r="B1969">
        <v>1131</v>
      </c>
      <c r="C1969">
        <v>1214</v>
      </c>
      <c r="D1969">
        <v>1131</v>
      </c>
      <c r="E1969">
        <v>1197</v>
      </c>
      <c r="F1969" s="22">
        <v>43151</v>
      </c>
      <c r="G1969">
        <v>1181</v>
      </c>
      <c r="H1969">
        <v>1192</v>
      </c>
      <c r="I1969">
        <v>1161</v>
      </c>
      <c r="J1969">
        <v>1171</v>
      </c>
      <c r="K1969" s="22">
        <v>43152</v>
      </c>
      <c r="L1969">
        <v>1411</v>
      </c>
      <c r="M1969">
        <v>0.82</v>
      </c>
      <c r="N1969" s="8" t="str">
        <f>IF(AND(AM1969=1,AC1969&lt;-0.005,AE1969&gt;O$1),R1969,"")</f>
        <v/>
      </c>
      <c r="O1969" s="8">
        <f t="shared" si="157"/>
        <v>227983.19474704174</v>
      </c>
      <c r="P1969" s="8" t="str">
        <f t="shared" si="161"/>
        <v/>
      </c>
      <c r="Q1969" s="8">
        <f t="shared" si="158"/>
        <v>364938.90347183472</v>
      </c>
      <c r="R1969" s="8">
        <f t="shared" si="159"/>
        <v>34469.696969696924</v>
      </c>
      <c r="S1969" s="8">
        <f t="shared" si="160"/>
        <v>686284.18653127446</v>
      </c>
      <c r="U1969" s="25">
        <v>43152.320138888892</v>
      </c>
      <c r="V1969">
        <v>34</v>
      </c>
      <c r="W1969">
        <v>6336</v>
      </c>
      <c r="X1969" t="s">
        <v>655</v>
      </c>
      <c r="Y1969" t="s">
        <v>954</v>
      </c>
      <c r="Z1969" s="25">
        <v>43151.994444444441</v>
      </c>
      <c r="AA1969">
        <v>1443</v>
      </c>
      <c r="AB1969">
        <v>272</v>
      </c>
      <c r="AC1969" s="24">
        <v>0.23230000000000001</v>
      </c>
      <c r="AD1969">
        <v>4500</v>
      </c>
      <c r="AE1969">
        <v>6457560</v>
      </c>
      <c r="AF1969" s="22">
        <v>43151</v>
      </c>
      <c r="AG1969">
        <v>1181</v>
      </c>
      <c r="AH1969">
        <v>1171</v>
      </c>
      <c r="AI1969" s="22">
        <v>43152</v>
      </c>
      <c r="AJ1969">
        <v>1411</v>
      </c>
      <c r="AK1969">
        <v>1320</v>
      </c>
      <c r="AM1969">
        <v>2</v>
      </c>
      <c r="AN1969" t="s">
        <v>1023</v>
      </c>
      <c r="AO1969">
        <v>0</v>
      </c>
      <c r="AP1969">
        <v>0</v>
      </c>
      <c r="AQ1969">
        <v>0.13</v>
      </c>
      <c r="AR1969">
        <v>0.12</v>
      </c>
      <c r="AS1969">
        <v>0.82</v>
      </c>
      <c r="AT1969">
        <v>0.79</v>
      </c>
      <c r="AU1969">
        <v>1.2250000000000001</v>
      </c>
      <c r="AV1969">
        <v>1440</v>
      </c>
      <c r="AW1969">
        <v>1320</v>
      </c>
      <c r="AX1969">
        <v>1320</v>
      </c>
    </row>
    <row r="1970" spans="1:50">
      <c r="A1970" s="22">
        <v>43150</v>
      </c>
      <c r="B1970">
        <v>135</v>
      </c>
      <c r="C1970">
        <v>144</v>
      </c>
      <c r="D1970">
        <v>134</v>
      </c>
      <c r="E1970">
        <v>143</v>
      </c>
      <c r="F1970" s="22">
        <v>43151</v>
      </c>
      <c r="G1970">
        <v>145</v>
      </c>
      <c r="H1970">
        <v>148</v>
      </c>
      <c r="I1970">
        <v>140</v>
      </c>
      <c r="J1970">
        <v>141</v>
      </c>
      <c r="K1970" s="22">
        <v>43152</v>
      </c>
      <c r="L1970">
        <v>141</v>
      </c>
      <c r="M1970">
        <v>0.91</v>
      </c>
      <c r="N1970" s="8" t="str">
        <f>IF(AND(AM1970=1,AC1970&lt;-0.005,AE1970&gt;O$1),R1970,"")</f>
        <v/>
      </c>
      <c r="O1970" s="8">
        <f t="shared" si="157"/>
        <v>227983.19474704174</v>
      </c>
      <c r="P1970" s="8" t="str">
        <f t="shared" si="161"/>
        <v/>
      </c>
      <c r="Q1970" s="8">
        <f t="shared" si="158"/>
        <v>364938.90347183472</v>
      </c>
      <c r="R1970" s="8">
        <f t="shared" si="159"/>
        <v>-6993.0069930069785</v>
      </c>
      <c r="S1970" s="8">
        <f t="shared" si="160"/>
        <v>679291.17953826743</v>
      </c>
      <c r="U1970" s="25">
        <v>43152.320138888892</v>
      </c>
      <c r="V1970">
        <v>35</v>
      </c>
      <c r="W1970">
        <v>5955</v>
      </c>
      <c r="X1970" t="s">
        <v>468</v>
      </c>
      <c r="Y1970" t="s">
        <v>954</v>
      </c>
      <c r="Z1970" s="25">
        <v>43151.981249999997</v>
      </c>
      <c r="AA1970">
        <v>141.5</v>
      </c>
      <c r="AB1970">
        <v>0.5</v>
      </c>
      <c r="AC1970" s="24">
        <v>3.5000000000000001E-3</v>
      </c>
      <c r="AD1970">
        <v>4000</v>
      </c>
      <c r="AE1970">
        <v>568210</v>
      </c>
      <c r="AF1970" s="22">
        <v>43151</v>
      </c>
      <c r="AG1970">
        <v>145</v>
      </c>
      <c r="AH1970">
        <v>141</v>
      </c>
      <c r="AI1970" s="22">
        <v>43152</v>
      </c>
      <c r="AJ1970">
        <v>141</v>
      </c>
      <c r="AK1970">
        <v>143</v>
      </c>
      <c r="AM1970">
        <v>1</v>
      </c>
      <c r="AN1970">
        <v>0</v>
      </c>
      <c r="AO1970">
        <v>2.08</v>
      </c>
      <c r="AP1970">
        <v>1.06</v>
      </c>
      <c r="AQ1970">
        <v>0.25</v>
      </c>
      <c r="AR1970">
        <v>0.62</v>
      </c>
      <c r="AS1970">
        <v>0.91</v>
      </c>
      <c r="AT1970">
        <v>1.24</v>
      </c>
      <c r="AU1970">
        <v>0.91800000000000004</v>
      </c>
      <c r="AV1970">
        <v>146</v>
      </c>
      <c r="AW1970">
        <v>140</v>
      </c>
      <c r="AX1970">
        <v>143</v>
      </c>
    </row>
    <row r="1971" spans="1:50">
      <c r="A1971" s="22">
        <v>43150</v>
      </c>
      <c r="B1971">
        <v>330</v>
      </c>
      <c r="C1971">
        <v>348</v>
      </c>
      <c r="D1971">
        <v>330</v>
      </c>
      <c r="E1971">
        <v>347</v>
      </c>
      <c r="F1971" s="22">
        <v>43151</v>
      </c>
      <c r="G1971">
        <v>350</v>
      </c>
      <c r="H1971">
        <v>370</v>
      </c>
      <c r="I1971">
        <v>350</v>
      </c>
      <c r="J1971">
        <v>365</v>
      </c>
      <c r="K1971" s="22">
        <v>43152</v>
      </c>
      <c r="L1971">
        <v>362</v>
      </c>
      <c r="M1971">
        <v>1.03</v>
      </c>
      <c r="N1971" s="8" t="str">
        <f>IF(AND(AM1971=1,AC1971&lt;-0.005,AE1971&gt;O$1),R1971,"")</f>
        <v/>
      </c>
      <c r="O1971" s="8">
        <f t="shared" si="157"/>
        <v>227983.19474704174</v>
      </c>
      <c r="P1971" s="8" t="str">
        <f t="shared" si="161"/>
        <v/>
      </c>
      <c r="Q1971" s="8">
        <f t="shared" si="158"/>
        <v>364938.90347183472</v>
      </c>
      <c r="R1971" s="8">
        <f t="shared" si="159"/>
        <v>-6811.9891008174282</v>
      </c>
      <c r="S1971" s="8">
        <f t="shared" si="160"/>
        <v>672479.19043744996</v>
      </c>
      <c r="U1971" s="25">
        <v>43152.320138888892</v>
      </c>
      <c r="V1971">
        <v>36</v>
      </c>
      <c r="W1971">
        <v>3765</v>
      </c>
      <c r="X1971" t="s">
        <v>1098</v>
      </c>
      <c r="Y1971" t="s">
        <v>962</v>
      </c>
      <c r="Z1971" s="25">
        <v>43151.994444444441</v>
      </c>
      <c r="AA1971">
        <v>368.9</v>
      </c>
      <c r="AB1971">
        <v>3.9</v>
      </c>
      <c r="AC1971" s="24">
        <v>1.0699999999999999E-2</v>
      </c>
      <c r="AD1971">
        <v>3300</v>
      </c>
      <c r="AE1971">
        <v>1212450</v>
      </c>
      <c r="AF1971" s="22">
        <v>43151</v>
      </c>
      <c r="AG1971">
        <v>350</v>
      </c>
      <c r="AH1971">
        <v>365</v>
      </c>
      <c r="AI1971" s="22">
        <v>43152</v>
      </c>
      <c r="AJ1971">
        <v>362</v>
      </c>
      <c r="AK1971">
        <v>367</v>
      </c>
      <c r="AM1971">
        <v>1</v>
      </c>
      <c r="AN1971">
        <v>0.05</v>
      </c>
      <c r="AO1971">
        <v>0.78</v>
      </c>
      <c r="AP1971" t="s">
        <v>956</v>
      </c>
      <c r="AQ1971">
        <v>0.86</v>
      </c>
      <c r="AR1971">
        <v>0.9</v>
      </c>
      <c r="AS1971">
        <v>1.03</v>
      </c>
      <c r="AT1971">
        <v>1.06</v>
      </c>
      <c r="AU1971">
        <v>0.36899999999999999</v>
      </c>
      <c r="AV1971">
        <v>371</v>
      </c>
      <c r="AW1971">
        <v>360</v>
      </c>
      <c r="AX1971">
        <v>367</v>
      </c>
    </row>
    <row r="1972" spans="1:50">
      <c r="A1972" s="22">
        <v>43150</v>
      </c>
      <c r="B1972">
        <v>1390</v>
      </c>
      <c r="C1972">
        <v>1420</v>
      </c>
      <c r="D1972">
        <v>1372</v>
      </c>
      <c r="E1972">
        <v>1410</v>
      </c>
      <c r="F1972" s="22">
        <v>43151</v>
      </c>
      <c r="G1972">
        <v>1381</v>
      </c>
      <c r="H1972">
        <v>1645</v>
      </c>
      <c r="I1972">
        <v>1381</v>
      </c>
      <c r="J1972">
        <v>1601</v>
      </c>
      <c r="K1972" s="22">
        <v>43152</v>
      </c>
      <c r="L1972">
        <v>1580</v>
      </c>
      <c r="M1972">
        <v>0.88</v>
      </c>
      <c r="N1972" s="8" t="str">
        <f>IF(AND(AM1972=1,AC1972&lt;-0.005,AE1972&gt;O$1),R1972,"")</f>
        <v/>
      </c>
      <c r="O1972" s="8">
        <f t="shared" si="157"/>
        <v>227983.19474704174</v>
      </c>
      <c r="P1972" s="8" t="str">
        <f t="shared" si="161"/>
        <v/>
      </c>
      <c r="Q1972" s="8">
        <f t="shared" si="158"/>
        <v>364938.90347183472</v>
      </c>
      <c r="R1972" s="8">
        <f t="shared" si="159"/>
        <v>7712.0822622107617</v>
      </c>
      <c r="S1972" s="8">
        <f t="shared" si="160"/>
        <v>672479.19043744996</v>
      </c>
      <c r="U1972" s="25">
        <v>43152.320150462961</v>
      </c>
      <c r="V1972">
        <v>38</v>
      </c>
      <c r="W1972">
        <v>3909</v>
      </c>
      <c r="X1972" t="s">
        <v>731</v>
      </c>
      <c r="Y1972" t="s">
        <v>962</v>
      </c>
      <c r="Z1972" s="25">
        <v>43151.990277777775</v>
      </c>
      <c r="AA1972">
        <v>1589.9</v>
      </c>
      <c r="AB1972">
        <v>-11.1</v>
      </c>
      <c r="AC1972" s="24">
        <v>-6.8999999999999999E-3</v>
      </c>
      <c r="AD1972">
        <v>2600</v>
      </c>
      <c r="AE1972">
        <v>4139730</v>
      </c>
      <c r="AF1972" s="22">
        <v>43151</v>
      </c>
      <c r="AG1972">
        <v>1381</v>
      </c>
      <c r="AH1972">
        <v>1601</v>
      </c>
      <c r="AI1972" s="22">
        <v>43152</v>
      </c>
      <c r="AJ1972">
        <v>1580</v>
      </c>
      <c r="AK1972">
        <v>1556</v>
      </c>
      <c r="AM1972">
        <v>2</v>
      </c>
      <c r="AN1972" t="s">
        <v>1023</v>
      </c>
      <c r="AO1972">
        <v>73.25</v>
      </c>
      <c r="AP1972">
        <v>0.41</v>
      </c>
      <c r="AQ1972">
        <v>0.12</v>
      </c>
      <c r="AR1972">
        <v>0.09</v>
      </c>
      <c r="AS1972">
        <v>0.88</v>
      </c>
      <c r="AT1972">
        <v>0.83</v>
      </c>
      <c r="AU1972">
        <v>1.27</v>
      </c>
      <c r="AV1972">
        <v>1609</v>
      </c>
      <c r="AW1972">
        <v>1527</v>
      </c>
      <c r="AX1972">
        <v>1556</v>
      </c>
    </row>
    <row r="1973" spans="1:50">
      <c r="A1973" s="22">
        <v>43150</v>
      </c>
      <c r="B1973">
        <v>915</v>
      </c>
      <c r="C1973">
        <v>923</v>
      </c>
      <c r="D1973">
        <v>915</v>
      </c>
      <c r="E1973">
        <v>923</v>
      </c>
      <c r="F1973" s="22">
        <v>43151</v>
      </c>
      <c r="G1973">
        <v>1073</v>
      </c>
      <c r="H1973">
        <v>1073</v>
      </c>
      <c r="I1973">
        <v>1073</v>
      </c>
      <c r="J1973">
        <v>1073</v>
      </c>
      <c r="K1973" s="22">
        <v>43152</v>
      </c>
      <c r="L1973">
        <v>1373</v>
      </c>
      <c r="M1973">
        <v>0.99</v>
      </c>
      <c r="N1973" s="8" t="str">
        <f>IF(AND(AM1973=1,AC1973&lt;-0.005,AE1973&gt;O$1),R1973,"")</f>
        <v/>
      </c>
      <c r="O1973" s="8">
        <f t="shared" si="157"/>
        <v>227983.19474704174</v>
      </c>
      <c r="P1973" s="8" t="str">
        <f t="shared" si="161"/>
        <v/>
      </c>
      <c r="Q1973" s="8">
        <f t="shared" si="158"/>
        <v>364938.90347183472</v>
      </c>
      <c r="R1973" s="8">
        <f t="shared" si="159"/>
        <v>0</v>
      </c>
      <c r="S1973" s="8">
        <f t="shared" si="160"/>
        <v>672479.19043744996</v>
      </c>
      <c r="U1973" s="25">
        <v>43152.320150462961</v>
      </c>
      <c r="V1973">
        <v>39</v>
      </c>
      <c r="W1973">
        <v>3344</v>
      </c>
      <c r="X1973" t="s">
        <v>1279</v>
      </c>
      <c r="Y1973" t="s">
        <v>960</v>
      </c>
      <c r="Z1973" s="25">
        <v>43151.981249999997</v>
      </c>
      <c r="AA1973">
        <v>1373</v>
      </c>
      <c r="AB1973">
        <v>300</v>
      </c>
      <c r="AC1973" s="24">
        <v>0.27960000000000002</v>
      </c>
      <c r="AD1973">
        <v>2500</v>
      </c>
      <c r="AE1973">
        <v>3432500</v>
      </c>
      <c r="AF1973" s="22">
        <v>43151</v>
      </c>
      <c r="AG1973">
        <v>1073</v>
      </c>
      <c r="AH1973">
        <v>1073</v>
      </c>
      <c r="AI1973" s="22">
        <v>43152</v>
      </c>
      <c r="AJ1973">
        <v>1373</v>
      </c>
      <c r="AK1973">
        <v>1373</v>
      </c>
      <c r="AM1973">
        <v>2</v>
      </c>
      <c r="AN1973" t="s">
        <v>1023</v>
      </c>
      <c r="AO1973">
        <v>0</v>
      </c>
      <c r="AP1973">
        <v>0.93</v>
      </c>
      <c r="AQ1973">
        <v>0.16</v>
      </c>
      <c r="AR1973">
        <v>0.1</v>
      </c>
      <c r="AS1973">
        <v>0.99</v>
      </c>
      <c r="AT1973">
        <v>0.99</v>
      </c>
      <c r="AU1973">
        <v>0.30099999999999999</v>
      </c>
      <c r="AV1973">
        <v>1373</v>
      </c>
      <c r="AW1973">
        <v>1373</v>
      </c>
      <c r="AX1973">
        <v>1373</v>
      </c>
    </row>
    <row r="1974" spans="1:50">
      <c r="A1974" s="22">
        <v>43150</v>
      </c>
      <c r="B1974">
        <v>3186</v>
      </c>
      <c r="C1974">
        <v>3222</v>
      </c>
      <c r="D1974">
        <v>3175</v>
      </c>
      <c r="E1974">
        <v>3208</v>
      </c>
      <c r="F1974" s="22">
        <v>43151</v>
      </c>
      <c r="G1974">
        <v>3190</v>
      </c>
      <c r="H1974">
        <v>3190</v>
      </c>
      <c r="I1974">
        <v>3137</v>
      </c>
      <c r="J1974">
        <v>3140</v>
      </c>
      <c r="K1974" s="22">
        <v>43152</v>
      </c>
      <c r="L1974">
        <v>3151</v>
      </c>
      <c r="M1974">
        <v>0.91</v>
      </c>
      <c r="N1974" s="8" t="str">
        <f>IF(AND(AM1974=1,AC1974&lt;-0.005,AE1974&gt;O$1),R1974,"")</f>
        <v/>
      </c>
      <c r="O1974" s="8">
        <f t="shared" si="157"/>
        <v>227983.19474704174</v>
      </c>
      <c r="P1974" s="8" t="str">
        <f t="shared" si="161"/>
        <v/>
      </c>
      <c r="Q1974" s="8">
        <f t="shared" si="158"/>
        <v>364938.90347183472</v>
      </c>
      <c r="R1974" s="8">
        <f t="shared" si="159"/>
        <v>7244.0437862202334</v>
      </c>
      <c r="S1974" s="8">
        <f t="shared" si="160"/>
        <v>679723.23422367021</v>
      </c>
      <c r="U1974" s="25">
        <v>43152.320150462961</v>
      </c>
      <c r="V1974">
        <v>40</v>
      </c>
      <c r="W1974">
        <v>2914</v>
      </c>
      <c r="X1974" t="s">
        <v>1100</v>
      </c>
      <c r="Y1974" t="s">
        <v>962</v>
      </c>
      <c r="Z1974" s="25">
        <v>43151.984722222223</v>
      </c>
      <c r="AA1974">
        <v>3165</v>
      </c>
      <c r="AB1974">
        <v>25</v>
      </c>
      <c r="AC1974" s="24">
        <v>8.0000000000000002E-3</v>
      </c>
      <c r="AD1974">
        <v>2100</v>
      </c>
      <c r="AE1974">
        <v>6612050</v>
      </c>
      <c r="AF1974" s="22">
        <v>43151</v>
      </c>
      <c r="AG1974">
        <v>3190</v>
      </c>
      <c r="AH1974">
        <v>3140</v>
      </c>
      <c r="AI1974" s="22">
        <v>43152</v>
      </c>
      <c r="AJ1974">
        <v>3151</v>
      </c>
      <c r="AK1974">
        <v>3106</v>
      </c>
      <c r="AM1974">
        <v>1</v>
      </c>
      <c r="AN1974" t="s">
        <v>1023</v>
      </c>
      <c r="AO1974">
        <v>20.96</v>
      </c>
      <c r="AP1974">
        <v>4.78</v>
      </c>
      <c r="AQ1974">
        <v>7.0000000000000007E-2</v>
      </c>
      <c r="AR1974">
        <v>0.06</v>
      </c>
      <c r="AS1974">
        <v>0.91</v>
      </c>
      <c r="AT1974">
        <v>0.88</v>
      </c>
      <c r="AU1974">
        <v>0.54200000000000004</v>
      </c>
      <c r="AV1974">
        <v>3154</v>
      </c>
      <c r="AW1974">
        <v>3104</v>
      </c>
      <c r="AX1974">
        <v>3106</v>
      </c>
    </row>
    <row r="1975" spans="1:50">
      <c r="A1975" s="22">
        <v>43150</v>
      </c>
      <c r="B1975">
        <v>1477</v>
      </c>
      <c r="C1975">
        <v>1501</v>
      </c>
      <c r="D1975">
        <v>1475</v>
      </c>
      <c r="E1975">
        <v>1485</v>
      </c>
      <c r="F1975" s="22">
        <v>43151</v>
      </c>
      <c r="G1975">
        <v>1500</v>
      </c>
      <c r="H1975">
        <v>1508</v>
      </c>
      <c r="I1975">
        <v>1483</v>
      </c>
      <c r="J1975">
        <v>1486</v>
      </c>
      <c r="K1975" s="22">
        <v>43152</v>
      </c>
      <c r="L1975">
        <v>1486</v>
      </c>
      <c r="M1975">
        <v>0.93</v>
      </c>
      <c r="N1975" s="8" t="str">
        <f>IF(AND(AM1975=1,AC1975&lt;-0.005,AE1975&gt;O$1),R1975,"")</f>
        <v/>
      </c>
      <c r="O1975" s="8">
        <f t="shared" si="157"/>
        <v>227983.19474704174</v>
      </c>
      <c r="P1975" s="8" t="str">
        <f t="shared" si="161"/>
        <v/>
      </c>
      <c r="Q1975" s="8">
        <f t="shared" si="158"/>
        <v>364938.90347183472</v>
      </c>
      <c r="R1975" s="8">
        <f t="shared" si="159"/>
        <v>5442.1768707483279</v>
      </c>
      <c r="S1975" s="8">
        <f t="shared" si="160"/>
        <v>685165.41109441849</v>
      </c>
      <c r="U1975" s="25">
        <v>43152.320150462961</v>
      </c>
      <c r="V1975">
        <v>41</v>
      </c>
      <c r="W1975">
        <v>3197</v>
      </c>
      <c r="X1975" t="s">
        <v>1157</v>
      </c>
      <c r="Y1975" t="s">
        <v>962</v>
      </c>
      <c r="Z1975" s="25">
        <v>43151.987500000003</v>
      </c>
      <c r="AA1975">
        <v>1487</v>
      </c>
      <c r="AB1975">
        <v>1</v>
      </c>
      <c r="AC1975" s="24">
        <v>6.9999999999999999E-4</v>
      </c>
      <c r="AD1975">
        <v>2000</v>
      </c>
      <c r="AE1975">
        <v>2978050</v>
      </c>
      <c r="AF1975" s="22">
        <v>43151</v>
      </c>
      <c r="AG1975">
        <v>1500</v>
      </c>
      <c r="AH1975">
        <v>1486</v>
      </c>
      <c r="AI1975" s="22">
        <v>43152</v>
      </c>
      <c r="AJ1975">
        <v>1486</v>
      </c>
      <c r="AK1975">
        <v>1470</v>
      </c>
      <c r="AM1975">
        <v>1</v>
      </c>
      <c r="AN1975">
        <v>3.9</v>
      </c>
      <c r="AO1975">
        <v>5.42</v>
      </c>
      <c r="AP1975">
        <v>2.56</v>
      </c>
      <c r="AQ1975">
        <v>0.17</v>
      </c>
      <c r="AR1975">
        <v>0.11</v>
      </c>
      <c r="AS1975">
        <v>0.93</v>
      </c>
      <c r="AT1975">
        <v>0.91</v>
      </c>
      <c r="AU1975">
        <v>0.40600000000000003</v>
      </c>
      <c r="AV1975">
        <v>1487</v>
      </c>
      <c r="AW1975">
        <v>1468</v>
      </c>
      <c r="AX1975">
        <v>1470</v>
      </c>
    </row>
    <row r="1976" spans="1:50">
      <c r="A1976" s="22">
        <v>43150</v>
      </c>
      <c r="B1976">
        <v>870</v>
      </c>
      <c r="C1976">
        <v>914</v>
      </c>
      <c r="D1976">
        <v>842</v>
      </c>
      <c r="E1976">
        <v>848</v>
      </c>
      <c r="F1976" s="22">
        <v>43151</v>
      </c>
      <c r="G1976">
        <v>842</v>
      </c>
      <c r="H1976">
        <v>900</v>
      </c>
      <c r="I1976">
        <v>838</v>
      </c>
      <c r="J1976">
        <v>895</v>
      </c>
      <c r="K1976" s="22">
        <v>43152</v>
      </c>
      <c r="L1976">
        <v>895</v>
      </c>
      <c r="M1976">
        <v>1.1100000000000001</v>
      </c>
      <c r="N1976" s="8" t="str">
        <f>IF(AND(AM1976=1,AC1976&lt;-0.005,AE1976&gt;O$1),R1976,"")</f>
        <v/>
      </c>
      <c r="O1976" s="8">
        <f t="shared" si="157"/>
        <v>227983.19474704174</v>
      </c>
      <c r="P1976" s="8" t="str">
        <f t="shared" si="161"/>
        <v/>
      </c>
      <c r="Q1976" s="8">
        <f t="shared" si="158"/>
        <v>364938.90347183472</v>
      </c>
      <c r="R1976" s="8">
        <f t="shared" si="159"/>
        <v>-14115.092290988063</v>
      </c>
      <c r="S1976" s="8">
        <f t="shared" si="160"/>
        <v>685165.41109441849</v>
      </c>
      <c r="U1976" s="25">
        <v>43152.320150462961</v>
      </c>
      <c r="V1976">
        <v>42</v>
      </c>
      <c r="W1976">
        <v>9519</v>
      </c>
      <c r="X1976" t="s">
        <v>1203</v>
      </c>
      <c r="Y1976" t="s">
        <v>957</v>
      </c>
      <c r="Z1976" s="25">
        <v>43151.961805555555</v>
      </c>
      <c r="AA1976">
        <v>1794</v>
      </c>
      <c r="AB1976">
        <v>4</v>
      </c>
      <c r="AC1976" s="24">
        <v>2.2000000000000001E-3</v>
      </c>
      <c r="AD1976">
        <v>2000</v>
      </c>
      <c r="AE1976">
        <v>3588100</v>
      </c>
      <c r="AF1976" s="22">
        <v>43151</v>
      </c>
      <c r="AG1976">
        <v>1685</v>
      </c>
      <c r="AH1976">
        <v>1790</v>
      </c>
      <c r="AI1976" s="22">
        <v>43152</v>
      </c>
      <c r="AJ1976">
        <v>1790</v>
      </c>
      <c r="AK1976">
        <v>1842</v>
      </c>
      <c r="AM1976">
        <v>2</v>
      </c>
      <c r="AN1976" t="s">
        <v>1023</v>
      </c>
      <c r="AO1976">
        <v>33.86</v>
      </c>
      <c r="AP1976">
        <v>0</v>
      </c>
      <c r="AQ1976">
        <v>0.85</v>
      </c>
      <c r="AR1976">
        <v>0.87</v>
      </c>
      <c r="AS1976">
        <v>1.1100000000000001</v>
      </c>
      <c r="AT1976">
        <v>1.28</v>
      </c>
      <c r="AU1976">
        <v>0.78700000000000003</v>
      </c>
      <c r="AV1976">
        <v>934</v>
      </c>
      <c r="AW1976">
        <v>890</v>
      </c>
      <c r="AX1976">
        <v>921</v>
      </c>
    </row>
    <row r="1977" spans="1:50">
      <c r="A1977" s="22">
        <v>43150</v>
      </c>
      <c r="B1977">
        <v>1383</v>
      </c>
      <c r="C1977">
        <v>1410</v>
      </c>
      <c r="D1977">
        <v>1383</v>
      </c>
      <c r="E1977">
        <v>1408</v>
      </c>
      <c r="F1977" s="22">
        <v>43151</v>
      </c>
      <c r="G1977">
        <v>1401.5</v>
      </c>
      <c r="H1977">
        <v>1412.5</v>
      </c>
      <c r="I1977">
        <v>1391.5</v>
      </c>
      <c r="J1977">
        <v>1412.5</v>
      </c>
      <c r="K1977" s="22">
        <v>43152</v>
      </c>
      <c r="L1977">
        <v>1426</v>
      </c>
      <c r="M1977">
        <v>1</v>
      </c>
      <c r="N1977" s="8" t="str">
        <f>IF(AND(AM1977=1,AC1977&lt;-0.005,AE1977&gt;O$1),R1977,"")</f>
        <v/>
      </c>
      <c r="O1977" s="8">
        <f t="shared" si="157"/>
        <v>227983.19474704174</v>
      </c>
      <c r="P1977" s="8" t="str">
        <f t="shared" si="161"/>
        <v/>
      </c>
      <c r="Q1977" s="8">
        <f t="shared" si="158"/>
        <v>364938.90347183472</v>
      </c>
      <c r="R1977" s="8">
        <f t="shared" si="159"/>
        <v>-2442.4284717375899</v>
      </c>
      <c r="S1977" s="8">
        <f t="shared" si="160"/>
        <v>682722.98262268095</v>
      </c>
      <c r="U1977" s="25">
        <v>43152.320150462961</v>
      </c>
      <c r="V1977">
        <v>43</v>
      </c>
      <c r="W1977">
        <v>9502</v>
      </c>
      <c r="X1977" t="s">
        <v>1476</v>
      </c>
      <c r="Y1977" t="s">
        <v>962</v>
      </c>
      <c r="Z1977" s="25">
        <v>43151.883333333331</v>
      </c>
      <c r="AA1977">
        <v>1412.5</v>
      </c>
      <c r="AB1977">
        <v>0</v>
      </c>
      <c r="AC1977" s="24">
        <v>0</v>
      </c>
      <c r="AD1977">
        <v>2000</v>
      </c>
      <c r="AE1977">
        <v>2825000</v>
      </c>
      <c r="AF1977" s="22">
        <v>43151</v>
      </c>
      <c r="AG1977">
        <v>1401.5</v>
      </c>
      <c r="AH1977">
        <v>1412.5</v>
      </c>
      <c r="AI1977" s="22">
        <v>43152</v>
      </c>
      <c r="AJ1977">
        <v>1426</v>
      </c>
      <c r="AK1977">
        <v>1433</v>
      </c>
      <c r="AM1977">
        <v>1</v>
      </c>
      <c r="AN1977">
        <v>0</v>
      </c>
      <c r="AO1977">
        <v>1.73</v>
      </c>
      <c r="AP1977">
        <v>2.12</v>
      </c>
      <c r="AQ1977">
        <v>0.71</v>
      </c>
      <c r="AR1977">
        <v>0.56000000000000005</v>
      </c>
      <c r="AS1977">
        <v>1</v>
      </c>
      <c r="AT1977">
        <v>0.99</v>
      </c>
      <c r="AU1977">
        <v>0.36699999999999999</v>
      </c>
      <c r="AV1977">
        <v>1435.5</v>
      </c>
      <c r="AW1977">
        <v>1418.5</v>
      </c>
      <c r="AX1977">
        <v>1433</v>
      </c>
    </row>
    <row r="1978" spans="1:50">
      <c r="A1978" s="22">
        <v>43150</v>
      </c>
      <c r="B1978">
        <v>722</v>
      </c>
      <c r="C1978">
        <v>775</v>
      </c>
      <c r="D1978">
        <v>719</v>
      </c>
      <c r="E1978">
        <v>727</v>
      </c>
      <c r="F1978" s="22">
        <v>43151</v>
      </c>
      <c r="G1978">
        <v>739</v>
      </c>
      <c r="H1978">
        <v>757</v>
      </c>
      <c r="I1978">
        <v>710</v>
      </c>
      <c r="J1978">
        <v>716</v>
      </c>
      <c r="K1978" s="22">
        <v>43152</v>
      </c>
      <c r="L1978">
        <v>736</v>
      </c>
      <c r="M1978">
        <v>1</v>
      </c>
      <c r="N1978" s="8" t="str">
        <f>IF(AND(AM1978=1,AC1978&lt;-0.005,AE1978&gt;O$1),R1978,"")</f>
        <v/>
      </c>
      <c r="O1978" s="8">
        <f t="shared" si="157"/>
        <v>227983.19474704174</v>
      </c>
      <c r="P1978" s="8" t="str">
        <f t="shared" si="161"/>
        <v/>
      </c>
      <c r="Q1978" s="8">
        <f t="shared" si="158"/>
        <v>364938.90347183472</v>
      </c>
      <c r="R1978" s="8">
        <f t="shared" si="159"/>
        <v>2732.240437158473</v>
      </c>
      <c r="S1978" s="8">
        <f t="shared" si="160"/>
        <v>682722.98262268095</v>
      </c>
      <c r="U1978" s="25">
        <v>43152.320150462961</v>
      </c>
      <c r="V1978">
        <v>44</v>
      </c>
      <c r="W1978">
        <v>1853</v>
      </c>
      <c r="X1978" t="s">
        <v>800</v>
      </c>
      <c r="Y1978" t="s">
        <v>954</v>
      </c>
      <c r="Z1978" s="25">
        <v>43151.997916666667</v>
      </c>
      <c r="AA1978">
        <v>726</v>
      </c>
      <c r="AB1978">
        <v>10</v>
      </c>
      <c r="AC1978" s="24">
        <v>1.4E-2</v>
      </c>
      <c r="AD1978">
        <v>1900</v>
      </c>
      <c r="AE1978">
        <v>1376540</v>
      </c>
      <c r="AF1978" s="22">
        <v>43151</v>
      </c>
      <c r="AG1978">
        <v>739</v>
      </c>
      <c r="AH1978">
        <v>716</v>
      </c>
      <c r="AI1978" s="22">
        <v>43152</v>
      </c>
      <c r="AJ1978">
        <v>736</v>
      </c>
      <c r="AK1978">
        <v>732</v>
      </c>
      <c r="AM1978">
        <v>2</v>
      </c>
      <c r="AN1978" t="s">
        <v>1023</v>
      </c>
      <c r="AO1978">
        <v>1553.85</v>
      </c>
      <c r="AP1978">
        <v>0.7</v>
      </c>
      <c r="AQ1978">
        <v>0.48</v>
      </c>
      <c r="AR1978">
        <v>0.71</v>
      </c>
      <c r="AS1978">
        <v>1</v>
      </c>
      <c r="AT1978">
        <v>1.29</v>
      </c>
      <c r="AU1978">
        <v>1.052</v>
      </c>
      <c r="AV1978">
        <v>747</v>
      </c>
      <c r="AW1978">
        <v>720</v>
      </c>
      <c r="AX1978">
        <v>732</v>
      </c>
    </row>
    <row r="1979" spans="1:50">
      <c r="A1979" s="22">
        <v>43150</v>
      </c>
      <c r="B1979">
        <v>522</v>
      </c>
      <c r="C1979">
        <v>536</v>
      </c>
      <c r="D1979">
        <v>521</v>
      </c>
      <c r="E1979">
        <v>527</v>
      </c>
      <c r="F1979" s="22">
        <v>43151</v>
      </c>
      <c r="G1979">
        <v>530</v>
      </c>
      <c r="H1979">
        <v>531</v>
      </c>
      <c r="I1979">
        <v>522</v>
      </c>
      <c r="J1979">
        <v>525</v>
      </c>
      <c r="K1979" s="22">
        <v>43152</v>
      </c>
      <c r="L1979">
        <v>522</v>
      </c>
      <c r="M1979">
        <v>0.89</v>
      </c>
      <c r="N1979" s="8" t="str">
        <f>IF(AND(AM1979=1,AC1979&lt;-0.005,AE1979&gt;O$1),R1979,"")</f>
        <v/>
      </c>
      <c r="O1979" s="8">
        <f t="shared" si="157"/>
        <v>227983.19474704174</v>
      </c>
      <c r="P1979" s="8" t="str">
        <f t="shared" si="161"/>
        <v/>
      </c>
      <c r="Q1979" s="8">
        <f t="shared" si="158"/>
        <v>364938.90347183472</v>
      </c>
      <c r="R1979" s="8">
        <f t="shared" si="159"/>
        <v>9765.625</v>
      </c>
      <c r="S1979" s="8">
        <f t="shared" si="160"/>
        <v>682722.98262268095</v>
      </c>
      <c r="U1979" s="25">
        <v>43152.320150462961</v>
      </c>
      <c r="V1979">
        <v>45</v>
      </c>
      <c r="W1979">
        <v>4563</v>
      </c>
      <c r="X1979" t="s">
        <v>1102</v>
      </c>
      <c r="Y1979" t="s">
        <v>957</v>
      </c>
      <c r="Z1979" s="25">
        <v>43151.995138888888</v>
      </c>
      <c r="AA1979">
        <v>526</v>
      </c>
      <c r="AB1979">
        <v>1</v>
      </c>
      <c r="AC1979" s="24">
        <v>1.9E-3</v>
      </c>
      <c r="AD1979">
        <v>1800</v>
      </c>
      <c r="AE1979">
        <v>941500</v>
      </c>
      <c r="AF1979" s="22">
        <v>43151</v>
      </c>
      <c r="AG1979">
        <v>530</v>
      </c>
      <c r="AH1979">
        <v>525</v>
      </c>
      <c r="AI1979" s="22">
        <v>43152</v>
      </c>
      <c r="AJ1979">
        <v>522</v>
      </c>
      <c r="AK1979">
        <v>512</v>
      </c>
      <c r="AM1979">
        <v>2</v>
      </c>
      <c r="AN1979" t="s">
        <v>1023</v>
      </c>
      <c r="AO1979">
        <v>9292.5</v>
      </c>
      <c r="AP1979">
        <v>0</v>
      </c>
      <c r="AQ1979">
        <v>0.13</v>
      </c>
      <c r="AR1979">
        <v>0.13</v>
      </c>
      <c r="AS1979">
        <v>0.89</v>
      </c>
      <c r="AT1979">
        <v>0.87</v>
      </c>
      <c r="AU1979">
        <v>1.3859999999999999</v>
      </c>
      <c r="AV1979">
        <v>524</v>
      </c>
      <c r="AW1979">
        <v>509</v>
      </c>
      <c r="AX1979">
        <v>512</v>
      </c>
    </row>
    <row r="1980" spans="1:50">
      <c r="A1980" s="22">
        <v>43150</v>
      </c>
      <c r="B1980">
        <v>666.2</v>
      </c>
      <c r="C1980">
        <v>669.6</v>
      </c>
      <c r="D1980">
        <v>659.1</v>
      </c>
      <c r="E1980">
        <v>668.2</v>
      </c>
      <c r="F1980" s="22">
        <v>43151</v>
      </c>
      <c r="G1980">
        <v>666.2</v>
      </c>
      <c r="H1980">
        <v>670.3</v>
      </c>
      <c r="I1980">
        <v>654.9</v>
      </c>
      <c r="J1980">
        <v>656.8</v>
      </c>
      <c r="K1980" s="22">
        <v>43152</v>
      </c>
      <c r="L1980">
        <v>662</v>
      </c>
      <c r="M1980">
        <v>0.93</v>
      </c>
      <c r="N1980" s="8" t="str">
        <f>IF(AND(AM1980=1,AC1980&lt;-0.005,AE1980&gt;O$1),R1980,"")</f>
        <v/>
      </c>
      <c r="O1980" s="8">
        <f t="shared" si="157"/>
        <v>227983.19474704174</v>
      </c>
      <c r="P1980" s="8" t="str">
        <f t="shared" si="161"/>
        <v/>
      </c>
      <c r="Q1980" s="8">
        <f t="shared" si="158"/>
        <v>364938.90347183472</v>
      </c>
      <c r="R1980" s="8">
        <f t="shared" si="159"/>
        <v>3422.053231939115</v>
      </c>
      <c r="S1980" s="8">
        <f t="shared" si="160"/>
        <v>686145.03585462004</v>
      </c>
      <c r="U1980" s="25">
        <v>43152.320150462961</v>
      </c>
      <c r="V1980">
        <v>46</v>
      </c>
      <c r="W1980">
        <v>5020</v>
      </c>
      <c r="X1980" t="s">
        <v>1347</v>
      </c>
      <c r="Y1980" t="s">
        <v>962</v>
      </c>
      <c r="Z1980" s="25">
        <v>43151.995138888888</v>
      </c>
      <c r="AA1980">
        <v>662</v>
      </c>
      <c r="AB1980">
        <v>5.2</v>
      </c>
      <c r="AC1980" s="24">
        <v>7.9000000000000008E-3</v>
      </c>
      <c r="AD1980">
        <v>1700</v>
      </c>
      <c r="AE1980">
        <v>1129870</v>
      </c>
      <c r="AF1980" s="22">
        <v>43151</v>
      </c>
      <c r="AG1980">
        <v>666.2</v>
      </c>
      <c r="AH1980">
        <v>656.8</v>
      </c>
      <c r="AI1980" s="22">
        <v>43152</v>
      </c>
      <c r="AJ1980">
        <v>662</v>
      </c>
      <c r="AK1980">
        <v>657.5</v>
      </c>
      <c r="AM1980">
        <v>1</v>
      </c>
      <c r="AN1980">
        <v>0.15</v>
      </c>
      <c r="AO1980">
        <v>6.48</v>
      </c>
      <c r="AP1980">
        <v>2.74</v>
      </c>
      <c r="AQ1980">
        <v>0.15</v>
      </c>
      <c r="AR1980">
        <v>0.35</v>
      </c>
      <c r="AS1980">
        <v>0.93</v>
      </c>
      <c r="AT1980">
        <v>0.95</v>
      </c>
      <c r="AU1980">
        <v>0.64</v>
      </c>
      <c r="AV1980">
        <v>665.8</v>
      </c>
      <c r="AW1980">
        <v>653.70000000000005</v>
      </c>
      <c r="AX1980">
        <v>657.5</v>
      </c>
    </row>
    <row r="1981" spans="1:50">
      <c r="A1981" s="22">
        <v>43150</v>
      </c>
      <c r="B1981">
        <v>7254</v>
      </c>
      <c r="C1981">
        <v>7380</v>
      </c>
      <c r="D1981">
        <v>7250</v>
      </c>
      <c r="E1981">
        <v>7379</v>
      </c>
      <c r="F1981" s="22">
        <v>43151</v>
      </c>
      <c r="G1981">
        <v>7345</v>
      </c>
      <c r="H1981">
        <v>7346</v>
      </c>
      <c r="I1981">
        <v>7276</v>
      </c>
      <c r="J1981">
        <v>7291</v>
      </c>
      <c r="K1981" s="22">
        <v>43152</v>
      </c>
      <c r="L1981">
        <v>7347</v>
      </c>
      <c r="M1981">
        <v>0.96</v>
      </c>
      <c r="N1981" s="8" t="str">
        <f>IF(AND(AM1981=1,AC1981&lt;-0.005,AE1981&gt;O$1),R1981,"")</f>
        <v/>
      </c>
      <c r="O1981" s="8">
        <f t="shared" si="157"/>
        <v>227983.19474704174</v>
      </c>
      <c r="P1981" s="8" t="str">
        <f t="shared" si="161"/>
        <v/>
      </c>
      <c r="Q1981" s="8">
        <f t="shared" si="158"/>
        <v>364938.90347183472</v>
      </c>
      <c r="R1981" s="8">
        <f t="shared" si="159"/>
        <v>3219.1780821917428</v>
      </c>
      <c r="S1981" s="8">
        <f t="shared" si="160"/>
        <v>689364.21393681178</v>
      </c>
      <c r="U1981" s="25">
        <v>43152.320150462961</v>
      </c>
      <c r="V1981">
        <v>47</v>
      </c>
      <c r="W1981">
        <v>7203</v>
      </c>
      <c r="X1981" t="s">
        <v>1045</v>
      </c>
      <c r="Y1981" t="s">
        <v>962</v>
      </c>
      <c r="Z1981" s="25">
        <v>43151.989583333336</v>
      </c>
      <c r="AA1981">
        <v>7284</v>
      </c>
      <c r="AB1981">
        <v>-7</v>
      </c>
      <c r="AC1981" s="24">
        <v>-1E-3</v>
      </c>
      <c r="AD1981">
        <v>1700</v>
      </c>
      <c r="AE1981">
        <v>12409000</v>
      </c>
      <c r="AF1981" s="22">
        <v>43151</v>
      </c>
      <c r="AG1981">
        <v>7345</v>
      </c>
      <c r="AH1981">
        <v>7291</v>
      </c>
      <c r="AI1981" s="22">
        <v>43152</v>
      </c>
      <c r="AJ1981">
        <v>7347</v>
      </c>
      <c r="AK1981">
        <v>7300</v>
      </c>
      <c r="AM1981">
        <v>1</v>
      </c>
      <c r="AN1981">
        <v>0</v>
      </c>
      <c r="AO1981">
        <v>1.42</v>
      </c>
      <c r="AP1981" t="s">
        <v>956</v>
      </c>
      <c r="AQ1981">
        <v>0.14000000000000001</v>
      </c>
      <c r="AR1981">
        <v>0.37</v>
      </c>
      <c r="AS1981">
        <v>0.96</v>
      </c>
      <c r="AT1981">
        <v>0.98</v>
      </c>
      <c r="AU1981">
        <v>0.40100000000000002</v>
      </c>
      <c r="AV1981">
        <v>7360</v>
      </c>
      <c r="AW1981">
        <v>7270</v>
      </c>
      <c r="AX1981">
        <v>7300</v>
      </c>
    </row>
    <row r="1982" spans="1:50">
      <c r="A1982" s="22">
        <v>43150</v>
      </c>
      <c r="B1982">
        <v>918</v>
      </c>
      <c r="C1982">
        <v>976</v>
      </c>
      <c r="D1982">
        <v>918</v>
      </c>
      <c r="E1982">
        <v>960</v>
      </c>
      <c r="F1982" s="22">
        <v>43151</v>
      </c>
      <c r="G1982">
        <v>951</v>
      </c>
      <c r="H1982">
        <v>1002</v>
      </c>
      <c r="I1982">
        <v>951</v>
      </c>
      <c r="J1982">
        <v>986</v>
      </c>
      <c r="K1982" s="22">
        <v>43152</v>
      </c>
      <c r="L1982">
        <v>1052</v>
      </c>
      <c r="M1982">
        <v>0.87</v>
      </c>
      <c r="N1982" s="8" t="str">
        <f>IF(AND(AM1982=1,AC1982&lt;-0.005,AE1982&gt;O$1),R1982,"")</f>
        <v/>
      </c>
      <c r="O1982" s="8">
        <f t="shared" si="157"/>
        <v>227983.19474704174</v>
      </c>
      <c r="P1982" s="8" t="str">
        <f t="shared" si="161"/>
        <v/>
      </c>
      <c r="Q1982" s="8">
        <f t="shared" si="158"/>
        <v>364938.90347183472</v>
      </c>
      <c r="R1982" s="8">
        <f t="shared" si="159"/>
        <v>9196.5150048403102</v>
      </c>
      <c r="S1982" s="8">
        <f t="shared" si="160"/>
        <v>689364.21393681178</v>
      </c>
      <c r="U1982" s="25">
        <v>43152.320150462961</v>
      </c>
      <c r="V1982">
        <v>48</v>
      </c>
      <c r="W1982">
        <v>5986</v>
      </c>
      <c r="X1982" t="s">
        <v>1475</v>
      </c>
      <c r="Y1982" t="s">
        <v>962</v>
      </c>
      <c r="Z1982" s="25">
        <v>43151.974999999999</v>
      </c>
      <c r="AA1982">
        <v>1005</v>
      </c>
      <c r="AB1982">
        <v>19</v>
      </c>
      <c r="AC1982" s="24">
        <v>1.9300000000000001E-2</v>
      </c>
      <c r="AD1982">
        <v>1700</v>
      </c>
      <c r="AE1982">
        <v>1685800</v>
      </c>
      <c r="AF1982" s="22">
        <v>43151</v>
      </c>
      <c r="AG1982">
        <v>951</v>
      </c>
      <c r="AH1982">
        <v>986</v>
      </c>
      <c r="AI1982" s="22">
        <v>43152</v>
      </c>
      <c r="AJ1982">
        <v>1052</v>
      </c>
      <c r="AK1982">
        <v>1033</v>
      </c>
      <c r="AM1982" t="s">
        <v>1068</v>
      </c>
      <c r="AN1982">
        <v>0.05</v>
      </c>
      <c r="AO1982">
        <v>2.21</v>
      </c>
      <c r="AP1982">
        <v>1.01</v>
      </c>
      <c r="AQ1982">
        <v>0.04</v>
      </c>
      <c r="AR1982">
        <v>0.46</v>
      </c>
      <c r="AS1982">
        <v>0.87</v>
      </c>
      <c r="AT1982">
        <v>1.07</v>
      </c>
      <c r="AU1982">
        <v>1.2609999999999999</v>
      </c>
      <c r="AV1982">
        <v>1089</v>
      </c>
      <c r="AW1982">
        <v>1009</v>
      </c>
      <c r="AX1982">
        <v>1033</v>
      </c>
    </row>
    <row r="1983" spans="1:50">
      <c r="A1983" s="22">
        <v>43150</v>
      </c>
      <c r="B1983">
        <v>3250</v>
      </c>
      <c r="C1983">
        <v>3270</v>
      </c>
      <c r="D1983">
        <v>3175</v>
      </c>
      <c r="E1983">
        <v>3185</v>
      </c>
      <c r="F1983" s="22">
        <v>43151</v>
      </c>
      <c r="G1983">
        <v>3205</v>
      </c>
      <c r="H1983">
        <v>3275</v>
      </c>
      <c r="I1983">
        <v>3200</v>
      </c>
      <c r="J1983">
        <v>3250</v>
      </c>
      <c r="K1983" s="22">
        <v>43152</v>
      </c>
      <c r="L1983">
        <v>3240</v>
      </c>
      <c r="M1983">
        <v>1.08</v>
      </c>
      <c r="N1983" s="8" t="str">
        <f>IF(AND(AM1983=1,AC1983&lt;-0.005,AE1983&gt;O$1),R1983,"")</f>
        <v/>
      </c>
      <c r="O1983" s="8">
        <f t="shared" si="157"/>
        <v>227983.19474704174</v>
      </c>
      <c r="P1983" s="8" t="str">
        <f t="shared" si="161"/>
        <v/>
      </c>
      <c r="Q1983" s="8">
        <f t="shared" si="158"/>
        <v>364938.90347183472</v>
      </c>
      <c r="R1983" s="8">
        <f t="shared" si="159"/>
        <v>2325.581395348886</v>
      </c>
      <c r="S1983" s="8">
        <f t="shared" si="160"/>
        <v>691689.79533216066</v>
      </c>
      <c r="U1983" s="25">
        <v>43152.320150462961</v>
      </c>
      <c r="V1983">
        <v>50</v>
      </c>
      <c r="W1983">
        <v>1360</v>
      </c>
      <c r="X1983" t="s">
        <v>1175</v>
      </c>
      <c r="Y1983" t="s">
        <v>954</v>
      </c>
      <c r="Z1983" s="25">
        <v>43151.991666666669</v>
      </c>
      <c r="AA1983">
        <v>3260</v>
      </c>
      <c r="AB1983">
        <v>10</v>
      </c>
      <c r="AC1983" s="24">
        <v>3.0999999999999999E-3</v>
      </c>
      <c r="AD1983">
        <v>1560</v>
      </c>
      <c r="AE1983">
        <v>5118275</v>
      </c>
      <c r="AF1983" s="22">
        <v>43151</v>
      </c>
      <c r="AG1983">
        <v>3205</v>
      </c>
      <c r="AH1983">
        <v>3250</v>
      </c>
      <c r="AI1983" s="22">
        <v>43152</v>
      </c>
      <c r="AJ1983">
        <v>3240</v>
      </c>
      <c r="AK1983">
        <v>3225</v>
      </c>
      <c r="AM1983">
        <v>1</v>
      </c>
      <c r="AN1983" t="s">
        <v>1023</v>
      </c>
      <c r="AO1983" s="26">
        <v>7.4999999999999997E-3</v>
      </c>
      <c r="AQ1983">
        <v>0.76</v>
      </c>
      <c r="AR1983">
        <v>0.76</v>
      </c>
      <c r="AS1983">
        <v>1.08</v>
      </c>
      <c r="AT1983">
        <v>1.0900000000000001</v>
      </c>
      <c r="AU1983">
        <v>1.821</v>
      </c>
      <c r="AV1983">
        <v>3270</v>
      </c>
      <c r="AW1983">
        <v>3175</v>
      </c>
      <c r="AX1983">
        <v>3225</v>
      </c>
    </row>
    <row r="1984" spans="1:50">
      <c r="A1984" s="22">
        <v>43151</v>
      </c>
      <c r="B1984">
        <v>1333</v>
      </c>
      <c r="C1984">
        <v>1361</v>
      </c>
      <c r="D1984">
        <v>1332</v>
      </c>
      <c r="E1984">
        <v>1351</v>
      </c>
      <c r="F1984" s="22">
        <v>43152</v>
      </c>
      <c r="G1984">
        <v>1346</v>
      </c>
      <c r="H1984">
        <v>1361</v>
      </c>
      <c r="I1984">
        <v>1322</v>
      </c>
      <c r="J1984">
        <v>1343</v>
      </c>
      <c r="K1984" s="22">
        <v>43153</v>
      </c>
      <c r="L1984">
        <v>1368</v>
      </c>
      <c r="M1984">
        <v>1.08</v>
      </c>
      <c r="N1984" s="8" t="str">
        <f>IF(AND(AM1984=1,AC1984&lt;-0.005,AE1984&gt;O$1),R1984,"")</f>
        <v/>
      </c>
      <c r="O1984" s="8">
        <f t="shared" si="157"/>
        <v>227983.19474704174</v>
      </c>
      <c r="P1984" s="8" t="str">
        <f t="shared" si="161"/>
        <v/>
      </c>
      <c r="Q1984" s="8">
        <f t="shared" si="158"/>
        <v>364938.90347183472</v>
      </c>
      <c r="R1984" s="8">
        <f t="shared" si="159"/>
        <v>-1820.8302986161827</v>
      </c>
      <c r="S1984" s="8">
        <f t="shared" si="160"/>
        <v>689868.96503354446</v>
      </c>
      <c r="U1984" s="25">
        <v>43153.320208333331</v>
      </c>
      <c r="V1984">
        <v>1</v>
      </c>
      <c r="W1984">
        <v>1357</v>
      </c>
      <c r="X1984" t="s">
        <v>1056</v>
      </c>
      <c r="Y1984" t="s">
        <v>954</v>
      </c>
      <c r="Z1984" s="25">
        <v>43152.997916666667</v>
      </c>
      <c r="AA1984">
        <v>1340.3</v>
      </c>
      <c r="AB1984">
        <v>-2.7</v>
      </c>
      <c r="AC1984" s="24">
        <v>-2E-3</v>
      </c>
      <c r="AD1984">
        <v>430540</v>
      </c>
      <c r="AE1984">
        <v>577996042</v>
      </c>
      <c r="AF1984" s="22">
        <v>43152</v>
      </c>
      <c r="AG1984">
        <v>1346</v>
      </c>
      <c r="AH1984">
        <v>1343</v>
      </c>
      <c r="AI1984" s="22">
        <v>43153</v>
      </c>
      <c r="AJ1984">
        <v>1368</v>
      </c>
      <c r="AK1984">
        <v>1373</v>
      </c>
      <c r="AM1984">
        <v>1</v>
      </c>
      <c r="AN1984">
        <v>0</v>
      </c>
      <c r="AO1984" s="26">
        <v>8.0000000000000002E-3</v>
      </c>
      <c r="AQ1984">
        <v>0.76</v>
      </c>
      <c r="AR1984">
        <v>0.76</v>
      </c>
      <c r="AS1984">
        <v>1.08</v>
      </c>
      <c r="AT1984">
        <v>1.0900000000000001</v>
      </c>
      <c r="AU1984">
        <v>1.8160000000000001</v>
      </c>
      <c r="AV1984">
        <v>1387</v>
      </c>
      <c r="AW1984">
        <v>1364</v>
      </c>
      <c r="AX1984">
        <v>1373</v>
      </c>
    </row>
    <row r="1985" spans="1:50">
      <c r="A1985" s="22">
        <v>43151</v>
      </c>
      <c r="B1985">
        <v>19330</v>
      </c>
      <c r="C1985">
        <v>19330</v>
      </c>
      <c r="D1985">
        <v>18920</v>
      </c>
      <c r="E1985">
        <v>19070</v>
      </c>
      <c r="F1985" s="22">
        <v>43152</v>
      </c>
      <c r="G1985">
        <v>19140</v>
      </c>
      <c r="H1985">
        <v>19470</v>
      </c>
      <c r="I1985">
        <v>18920</v>
      </c>
      <c r="J1985">
        <v>19190</v>
      </c>
      <c r="K1985" s="22">
        <v>43153</v>
      </c>
      <c r="L1985">
        <v>18830</v>
      </c>
      <c r="M1985">
        <v>0.9</v>
      </c>
      <c r="N1985" s="8" t="str">
        <f>IF(AND(AM1985=1,AC1985&lt;-0.005,AE1985&gt;O$1),R1985,"")</f>
        <v/>
      </c>
      <c r="O1985" s="8">
        <f t="shared" si="157"/>
        <v>227983.19474704174</v>
      </c>
      <c r="P1985" s="8" t="str">
        <f t="shared" si="161"/>
        <v/>
      </c>
      <c r="Q1985" s="8">
        <f t="shared" si="158"/>
        <v>364938.90347183472</v>
      </c>
      <c r="R1985" s="8">
        <f t="shared" si="159"/>
        <v>2133.3333333333203</v>
      </c>
      <c r="S1985" s="8">
        <f t="shared" si="160"/>
        <v>692002.29836687783</v>
      </c>
      <c r="U1985" s="25">
        <v>43153.320208333331</v>
      </c>
      <c r="V1985">
        <v>2</v>
      </c>
      <c r="W1985">
        <v>1570</v>
      </c>
      <c r="X1985" t="s">
        <v>1041</v>
      </c>
      <c r="Y1985" t="s">
        <v>954</v>
      </c>
      <c r="Z1985" s="25">
        <v>43152.998611111114</v>
      </c>
      <c r="AA1985">
        <v>19229</v>
      </c>
      <c r="AB1985">
        <v>39</v>
      </c>
      <c r="AC1985" s="24">
        <v>2E-3</v>
      </c>
      <c r="AD1985">
        <v>50151</v>
      </c>
      <c r="AE1985">
        <v>959419886</v>
      </c>
      <c r="AF1985" s="22">
        <v>43152</v>
      </c>
      <c r="AG1985">
        <v>19140</v>
      </c>
      <c r="AH1985">
        <v>19190</v>
      </c>
      <c r="AI1985" s="22">
        <v>43153</v>
      </c>
      <c r="AJ1985">
        <v>18830</v>
      </c>
      <c r="AK1985">
        <v>18750</v>
      </c>
      <c r="AM1985">
        <v>1</v>
      </c>
      <c r="AN1985">
        <v>0</v>
      </c>
      <c r="AO1985" s="26">
        <v>8.0000000000000002E-3</v>
      </c>
      <c r="AQ1985">
        <v>0.17</v>
      </c>
      <c r="AR1985">
        <v>0.17</v>
      </c>
      <c r="AS1985">
        <v>0.9</v>
      </c>
      <c r="AT1985">
        <v>0.89</v>
      </c>
      <c r="AU1985">
        <v>0.77800000000000002</v>
      </c>
      <c r="AV1985">
        <v>18880</v>
      </c>
      <c r="AW1985">
        <v>18550</v>
      </c>
      <c r="AX1985">
        <v>18750</v>
      </c>
    </row>
    <row r="1986" spans="1:50">
      <c r="A1986" s="22">
        <v>43151</v>
      </c>
      <c r="B1986">
        <v>418</v>
      </c>
      <c r="C1986">
        <v>422</v>
      </c>
      <c r="D1986">
        <v>403</v>
      </c>
      <c r="E1986">
        <v>405</v>
      </c>
      <c r="F1986" s="22">
        <v>43152</v>
      </c>
      <c r="G1986">
        <v>401</v>
      </c>
      <c r="H1986">
        <v>410</v>
      </c>
      <c r="I1986">
        <v>393</v>
      </c>
      <c r="J1986">
        <v>402</v>
      </c>
      <c r="K1986" s="22">
        <v>43153</v>
      </c>
      <c r="L1986">
        <v>410</v>
      </c>
      <c r="M1986">
        <v>1.08</v>
      </c>
      <c r="N1986" s="8" t="str">
        <f>IF(AND(AM1986=1,AC1986&lt;-0.005,AE1986&gt;O$1),R1986,"")</f>
        <v/>
      </c>
      <c r="O1986" s="8">
        <f t="shared" si="157"/>
        <v>227983.19474704174</v>
      </c>
      <c r="P1986" s="8" t="str">
        <f t="shared" si="161"/>
        <v/>
      </c>
      <c r="Q1986" s="8">
        <f t="shared" si="158"/>
        <v>364938.90347183472</v>
      </c>
      <c r="R1986" s="8">
        <f t="shared" si="159"/>
        <v>3685.5036855036883</v>
      </c>
      <c r="S1986" s="8">
        <f t="shared" si="160"/>
        <v>692002.29836687783</v>
      </c>
      <c r="U1986" s="25">
        <v>43153.320208333331</v>
      </c>
      <c r="V1986">
        <v>7</v>
      </c>
      <c r="W1986">
        <v>7908</v>
      </c>
      <c r="X1986" t="s">
        <v>1407</v>
      </c>
      <c r="Y1986" t="s">
        <v>962</v>
      </c>
      <c r="Z1986" s="25">
        <v>43152.970138888886</v>
      </c>
      <c r="AA1986">
        <v>411</v>
      </c>
      <c r="AB1986">
        <v>9</v>
      </c>
      <c r="AC1986" s="24">
        <v>2.24E-2</v>
      </c>
      <c r="AD1986">
        <v>27600</v>
      </c>
      <c r="AE1986">
        <v>11360340</v>
      </c>
      <c r="AF1986" s="22">
        <v>43152</v>
      </c>
      <c r="AG1986">
        <v>401</v>
      </c>
      <c r="AH1986">
        <v>402</v>
      </c>
      <c r="AI1986" s="22">
        <v>43153</v>
      </c>
      <c r="AJ1986">
        <v>410</v>
      </c>
      <c r="AK1986">
        <v>407</v>
      </c>
      <c r="AM1986">
        <v>2</v>
      </c>
      <c r="AN1986" t="s">
        <v>1023</v>
      </c>
      <c r="AO1986">
        <v>60.25</v>
      </c>
      <c r="AP1986">
        <v>1.24</v>
      </c>
      <c r="AQ1986">
        <v>0.59</v>
      </c>
      <c r="AR1986">
        <v>0.68</v>
      </c>
      <c r="AS1986">
        <v>1.08</v>
      </c>
      <c r="AT1986">
        <v>1.19</v>
      </c>
      <c r="AU1986">
        <v>0.83299999999999996</v>
      </c>
      <c r="AV1986">
        <v>417</v>
      </c>
      <c r="AW1986">
        <v>396</v>
      </c>
      <c r="AX1986">
        <v>407</v>
      </c>
    </row>
    <row r="1987" spans="1:50">
      <c r="A1987" s="22">
        <v>43151</v>
      </c>
      <c r="B1987">
        <v>1060</v>
      </c>
      <c r="C1987">
        <v>1146</v>
      </c>
      <c r="D1987">
        <v>1030</v>
      </c>
      <c r="E1987">
        <v>1062</v>
      </c>
      <c r="F1987" s="22">
        <v>43152</v>
      </c>
      <c r="G1987">
        <v>1080</v>
      </c>
      <c r="H1987">
        <v>1105</v>
      </c>
      <c r="I1987">
        <v>978</v>
      </c>
      <c r="J1987">
        <v>1008</v>
      </c>
      <c r="K1987" s="22">
        <v>43153</v>
      </c>
      <c r="L1987">
        <v>1020</v>
      </c>
      <c r="M1987">
        <v>1.1599999999999999</v>
      </c>
      <c r="N1987" s="8" t="str">
        <f>IF(AND(AM1987=1,AC1987&lt;-0.005,AE1987&gt;O$1),R1987,"")</f>
        <v/>
      </c>
      <c r="O1987" s="8">
        <f t="shared" si="157"/>
        <v>227983.19474704174</v>
      </c>
      <c r="P1987" s="8" t="str">
        <f t="shared" si="161"/>
        <v/>
      </c>
      <c r="Q1987" s="8">
        <f t="shared" si="158"/>
        <v>364938.90347183472</v>
      </c>
      <c r="R1987" s="8">
        <f t="shared" si="159"/>
        <v>-29520.295202952017</v>
      </c>
      <c r="S1987" s="8">
        <f t="shared" si="160"/>
        <v>692002.29836687783</v>
      </c>
      <c r="U1987" s="25">
        <v>43153.320208333331</v>
      </c>
      <c r="V1987">
        <v>8</v>
      </c>
      <c r="W1987">
        <v>3825</v>
      </c>
      <c r="X1987" t="s">
        <v>1069</v>
      </c>
      <c r="Y1987" t="s">
        <v>954</v>
      </c>
      <c r="Z1987" s="25">
        <v>43152.994444444441</v>
      </c>
      <c r="AA1987">
        <v>1008.1</v>
      </c>
      <c r="AB1987">
        <v>0.1</v>
      </c>
      <c r="AC1987" s="24">
        <v>1E-4</v>
      </c>
      <c r="AD1987">
        <v>22300</v>
      </c>
      <c r="AE1987">
        <v>22351390</v>
      </c>
      <c r="AF1987" s="22">
        <v>43152</v>
      </c>
      <c r="AG1987">
        <v>1080</v>
      </c>
      <c r="AH1987">
        <v>1008</v>
      </c>
      <c r="AI1987" s="22">
        <v>43153</v>
      </c>
      <c r="AJ1987">
        <v>1020</v>
      </c>
      <c r="AK1987">
        <v>1084</v>
      </c>
      <c r="AM1987">
        <v>2</v>
      </c>
      <c r="AN1987" t="s">
        <v>1023</v>
      </c>
      <c r="AO1987">
        <v>396.64</v>
      </c>
      <c r="AP1987" t="s">
        <v>956</v>
      </c>
      <c r="AQ1987">
        <v>0.96</v>
      </c>
      <c r="AR1987">
        <v>0.96</v>
      </c>
      <c r="AS1987">
        <v>1.1599999999999999</v>
      </c>
      <c r="AT1987">
        <v>1.25</v>
      </c>
      <c r="AU1987">
        <v>1.9059999999999999</v>
      </c>
      <c r="AV1987">
        <v>1130</v>
      </c>
      <c r="AW1987">
        <v>1005</v>
      </c>
      <c r="AX1987">
        <v>1084</v>
      </c>
    </row>
    <row r="1988" spans="1:50">
      <c r="A1988" s="22">
        <v>43151</v>
      </c>
      <c r="B1988">
        <v>505</v>
      </c>
      <c r="C1988">
        <v>529</v>
      </c>
      <c r="D1988">
        <v>498</v>
      </c>
      <c r="E1988">
        <v>510</v>
      </c>
      <c r="F1988" s="22">
        <v>43152</v>
      </c>
      <c r="G1988">
        <v>510</v>
      </c>
      <c r="H1988">
        <v>610</v>
      </c>
      <c r="I1988">
        <v>509</v>
      </c>
      <c r="J1988">
        <v>610</v>
      </c>
      <c r="K1988" s="22">
        <v>43153</v>
      </c>
      <c r="L1988">
        <v>625</v>
      </c>
      <c r="M1988">
        <v>1.1499999999999999</v>
      </c>
      <c r="N1988" s="8" t="str">
        <f>IF(AND(AM1988=1,AC1988&lt;-0.005,AE1988&gt;O$1),R1988,"")</f>
        <v/>
      </c>
      <c r="O1988" s="8">
        <f t="shared" si="157"/>
        <v>227983.19474704174</v>
      </c>
      <c r="P1988" s="8" t="str">
        <f t="shared" si="161"/>
        <v/>
      </c>
      <c r="Q1988" s="8">
        <f t="shared" si="158"/>
        <v>364938.90347183472</v>
      </c>
      <c r="R1988" s="8">
        <f t="shared" si="159"/>
        <v>-3968.2539682539541</v>
      </c>
      <c r="S1988" s="8">
        <f t="shared" si="160"/>
        <v>692002.29836687783</v>
      </c>
      <c r="U1988" s="25">
        <v>43153.320208333331</v>
      </c>
      <c r="V1988">
        <v>9</v>
      </c>
      <c r="W1988">
        <v>2929</v>
      </c>
      <c r="X1988" t="s">
        <v>1398</v>
      </c>
      <c r="Y1988" t="s">
        <v>954</v>
      </c>
      <c r="Z1988" s="25">
        <v>43152.993055555555</v>
      </c>
      <c r="AA1988">
        <v>625</v>
      </c>
      <c r="AB1988">
        <v>15</v>
      </c>
      <c r="AC1988" s="24">
        <v>2.46E-2</v>
      </c>
      <c r="AD1988">
        <v>19100</v>
      </c>
      <c r="AE1988">
        <v>11864940</v>
      </c>
      <c r="AF1988" s="22">
        <v>43152</v>
      </c>
      <c r="AG1988">
        <v>510</v>
      </c>
      <c r="AH1988">
        <v>610</v>
      </c>
      <c r="AI1988" s="22">
        <v>43153</v>
      </c>
      <c r="AJ1988">
        <v>625</v>
      </c>
      <c r="AK1988">
        <v>630</v>
      </c>
      <c r="AM1988">
        <v>2</v>
      </c>
      <c r="AN1988" t="s">
        <v>1023</v>
      </c>
      <c r="AO1988">
        <v>236.79</v>
      </c>
      <c r="AP1988" t="s">
        <v>956</v>
      </c>
      <c r="AQ1988">
        <v>1</v>
      </c>
      <c r="AR1988">
        <v>1</v>
      </c>
      <c r="AS1988">
        <v>1.1499999999999999</v>
      </c>
      <c r="AT1988">
        <v>1.17</v>
      </c>
      <c r="AU1988">
        <v>0.746</v>
      </c>
      <c r="AV1988">
        <v>691</v>
      </c>
      <c r="AW1988">
        <v>612</v>
      </c>
      <c r="AX1988">
        <v>630</v>
      </c>
    </row>
    <row r="1989" spans="1:50">
      <c r="A1989" s="22">
        <v>43151</v>
      </c>
      <c r="B1989">
        <v>201.6</v>
      </c>
      <c r="C1989">
        <v>202.1</v>
      </c>
      <c r="D1989">
        <v>200</v>
      </c>
      <c r="E1989">
        <v>201.6</v>
      </c>
      <c r="F1989" s="22">
        <v>43152</v>
      </c>
      <c r="G1989">
        <v>201.4</v>
      </c>
      <c r="H1989">
        <v>201.5</v>
      </c>
      <c r="I1989">
        <v>199.1</v>
      </c>
      <c r="J1989">
        <v>199.4</v>
      </c>
      <c r="K1989" s="22">
        <v>43153</v>
      </c>
      <c r="L1989">
        <v>198.1</v>
      </c>
      <c r="M1989">
        <v>0.96</v>
      </c>
      <c r="N1989" s="8" t="str">
        <f>IF(AND(AM1989=1,AC1989&lt;-0.005,AE1989&gt;O$1),R1989,"")</f>
        <v/>
      </c>
      <c r="O1989" s="8">
        <f t="shared" si="157"/>
        <v>227983.19474704174</v>
      </c>
      <c r="P1989" s="8" t="str">
        <f t="shared" si="161"/>
        <v/>
      </c>
      <c r="Q1989" s="8">
        <f t="shared" si="158"/>
        <v>364938.90347183472</v>
      </c>
      <c r="R1989" s="8">
        <f t="shared" si="159"/>
        <v>-756.04838709680826</v>
      </c>
      <c r="S1989" s="8">
        <f t="shared" si="160"/>
        <v>691246.24997978099</v>
      </c>
      <c r="U1989" s="25">
        <v>43153.320208333331</v>
      </c>
      <c r="V1989">
        <v>11</v>
      </c>
      <c r="W1989">
        <v>8411</v>
      </c>
      <c r="X1989" t="s">
        <v>1070</v>
      </c>
      <c r="Y1989" t="s">
        <v>962</v>
      </c>
      <c r="Z1989" s="25">
        <v>43152.996527777781</v>
      </c>
      <c r="AA1989">
        <v>200</v>
      </c>
      <c r="AB1989">
        <v>0.6</v>
      </c>
      <c r="AC1989" s="24">
        <v>3.0000000000000001E-3</v>
      </c>
      <c r="AD1989">
        <v>16700</v>
      </c>
      <c r="AE1989">
        <v>3333070</v>
      </c>
      <c r="AF1989" s="22">
        <v>43152</v>
      </c>
      <c r="AG1989">
        <v>201.4</v>
      </c>
      <c r="AH1989">
        <v>199.4</v>
      </c>
      <c r="AI1989" s="22">
        <v>43153</v>
      </c>
      <c r="AJ1989">
        <v>198.1</v>
      </c>
      <c r="AK1989">
        <v>198.4</v>
      </c>
      <c r="AM1989">
        <v>1</v>
      </c>
      <c r="AN1989" t="s">
        <v>1023</v>
      </c>
      <c r="AO1989">
        <v>6.47</v>
      </c>
      <c r="AP1989">
        <v>3.76</v>
      </c>
      <c r="AQ1989">
        <v>0.19</v>
      </c>
      <c r="AR1989">
        <v>0.16</v>
      </c>
      <c r="AS1989">
        <v>0.96</v>
      </c>
      <c r="AT1989">
        <v>0.96</v>
      </c>
      <c r="AU1989">
        <v>0.42</v>
      </c>
      <c r="AV1989">
        <v>198.7</v>
      </c>
      <c r="AW1989">
        <v>197.2</v>
      </c>
      <c r="AX1989">
        <v>198.4</v>
      </c>
    </row>
    <row r="1990" spans="1:50">
      <c r="A1990" s="22">
        <v>43151</v>
      </c>
      <c r="B1990">
        <v>317</v>
      </c>
      <c r="C1990">
        <v>323</v>
      </c>
      <c r="D1990">
        <v>313</v>
      </c>
      <c r="E1990">
        <v>317</v>
      </c>
      <c r="F1990" s="22">
        <v>43152</v>
      </c>
      <c r="G1990">
        <v>317</v>
      </c>
      <c r="H1990">
        <v>370</v>
      </c>
      <c r="I1990">
        <v>313</v>
      </c>
      <c r="J1990">
        <v>350</v>
      </c>
      <c r="K1990" s="22">
        <v>43153</v>
      </c>
      <c r="L1990">
        <v>344</v>
      </c>
      <c r="M1990">
        <v>0.91</v>
      </c>
      <c r="N1990" s="8" t="str">
        <f>IF(AND(AM1990=1,AC1990&lt;-0.005,AE1990&gt;O$1),R1990,"")</f>
        <v/>
      </c>
      <c r="O1990" s="8">
        <f t="shared" si="157"/>
        <v>227983.19474704174</v>
      </c>
      <c r="P1990" s="8" t="str">
        <f t="shared" si="161"/>
        <v/>
      </c>
      <c r="Q1990" s="8">
        <f t="shared" si="158"/>
        <v>364938.90347183472</v>
      </c>
      <c r="R1990" s="8">
        <f t="shared" si="159"/>
        <v>5882.3529411764493</v>
      </c>
      <c r="S1990" s="8">
        <f t="shared" si="160"/>
        <v>691246.24997978099</v>
      </c>
      <c r="U1990" s="25">
        <v>43153.320208333331</v>
      </c>
      <c r="V1990">
        <v>12</v>
      </c>
      <c r="W1990">
        <v>3323</v>
      </c>
      <c r="X1990" t="s">
        <v>305</v>
      </c>
      <c r="Y1990" t="s">
        <v>960</v>
      </c>
      <c r="Z1990" s="25">
        <v>43152.993750000001</v>
      </c>
      <c r="AA1990">
        <v>353</v>
      </c>
      <c r="AB1990">
        <v>3</v>
      </c>
      <c r="AC1990" s="24">
        <v>8.6E-3</v>
      </c>
      <c r="AD1990">
        <v>16400</v>
      </c>
      <c r="AE1990">
        <v>5782450</v>
      </c>
      <c r="AF1990" s="22">
        <v>43152</v>
      </c>
      <c r="AG1990">
        <v>317</v>
      </c>
      <c r="AH1990">
        <v>350</v>
      </c>
      <c r="AI1990" s="22">
        <v>43153</v>
      </c>
      <c r="AJ1990">
        <v>344</v>
      </c>
      <c r="AK1990">
        <v>340</v>
      </c>
      <c r="AM1990">
        <v>2</v>
      </c>
      <c r="AN1990" t="s">
        <v>1023</v>
      </c>
      <c r="AO1990">
        <v>0</v>
      </c>
      <c r="AP1990">
        <v>0.43</v>
      </c>
      <c r="AQ1990">
        <v>0.19</v>
      </c>
      <c r="AR1990">
        <v>0.59</v>
      </c>
      <c r="AS1990">
        <v>0.91</v>
      </c>
      <c r="AT1990">
        <v>1.36</v>
      </c>
      <c r="AU1990">
        <v>1.577</v>
      </c>
      <c r="AV1990">
        <v>360</v>
      </c>
      <c r="AW1990">
        <v>337</v>
      </c>
      <c r="AX1990">
        <v>340</v>
      </c>
    </row>
    <row r="1991" spans="1:50">
      <c r="A1991" s="22">
        <v>43151</v>
      </c>
      <c r="B1991">
        <v>800</v>
      </c>
      <c r="C1991">
        <v>943</v>
      </c>
      <c r="D1991">
        <v>783</v>
      </c>
      <c r="E1991">
        <v>943</v>
      </c>
      <c r="F1991" s="22">
        <v>43152</v>
      </c>
      <c r="G1991">
        <v>1093</v>
      </c>
      <c r="H1991">
        <v>1093</v>
      </c>
      <c r="I1991">
        <v>1054</v>
      </c>
      <c r="J1991">
        <v>1093</v>
      </c>
      <c r="K1991" s="22">
        <v>43153</v>
      </c>
      <c r="L1991">
        <v>1107</v>
      </c>
      <c r="M1991">
        <v>0.89</v>
      </c>
      <c r="N1991" s="8" t="str">
        <f>IF(AND(AM1991=1,AC1991&lt;-0.005,AE1991&gt;O$1),R1991,"")</f>
        <v/>
      </c>
      <c r="O1991" s="8">
        <f t="shared" si="157"/>
        <v>227983.19474704174</v>
      </c>
      <c r="P1991" s="8" t="str">
        <f t="shared" si="161"/>
        <v/>
      </c>
      <c r="Q1991" s="8">
        <f t="shared" si="158"/>
        <v>364938.90347183472</v>
      </c>
      <c r="R1991" s="8">
        <f t="shared" si="159"/>
        <v>26641.294005708805</v>
      </c>
      <c r="S1991" s="8">
        <f t="shared" si="160"/>
        <v>691246.24997978099</v>
      </c>
      <c r="U1991" s="25">
        <v>43153.320208333331</v>
      </c>
      <c r="V1991">
        <v>13</v>
      </c>
      <c r="W1991">
        <v>4570</v>
      </c>
      <c r="X1991" t="s">
        <v>1321</v>
      </c>
      <c r="Y1991" t="s">
        <v>960</v>
      </c>
      <c r="Z1991" s="25">
        <v>43152.996527777781</v>
      </c>
      <c r="AA1991">
        <v>1090</v>
      </c>
      <c r="AB1991">
        <v>-3</v>
      </c>
      <c r="AC1991" s="24">
        <v>-2.7000000000000001E-3</v>
      </c>
      <c r="AD1991">
        <v>13900</v>
      </c>
      <c r="AE1991">
        <v>15154770</v>
      </c>
      <c r="AF1991" s="22">
        <v>43152</v>
      </c>
      <c r="AG1991">
        <v>1093</v>
      </c>
      <c r="AH1991">
        <v>1093</v>
      </c>
      <c r="AI1991" s="22">
        <v>43153</v>
      </c>
      <c r="AJ1991">
        <v>1107</v>
      </c>
      <c r="AK1991">
        <v>1051</v>
      </c>
      <c r="AM1991">
        <v>2</v>
      </c>
      <c r="AN1991" t="s">
        <v>1023</v>
      </c>
      <c r="AO1991">
        <v>0</v>
      </c>
      <c r="AP1991">
        <v>0</v>
      </c>
      <c r="AQ1991">
        <v>0.15</v>
      </c>
      <c r="AR1991">
        <v>0.15</v>
      </c>
      <c r="AS1991">
        <v>0.89</v>
      </c>
      <c r="AT1991">
        <v>0.94</v>
      </c>
      <c r="AU1991">
        <v>0.79</v>
      </c>
      <c r="AV1991">
        <v>1139</v>
      </c>
      <c r="AW1991">
        <v>1026</v>
      </c>
      <c r="AX1991">
        <v>1051</v>
      </c>
    </row>
    <row r="1992" spans="1:50">
      <c r="A1992" s="22">
        <v>43151</v>
      </c>
      <c r="B1992">
        <v>251</v>
      </c>
      <c r="C1992">
        <v>263</v>
      </c>
      <c r="D1992">
        <v>245</v>
      </c>
      <c r="E1992">
        <v>257</v>
      </c>
      <c r="F1992" s="22">
        <v>43152</v>
      </c>
      <c r="G1992">
        <v>260</v>
      </c>
      <c r="H1992">
        <v>277</v>
      </c>
      <c r="I1992">
        <v>257</v>
      </c>
      <c r="J1992">
        <v>273</v>
      </c>
      <c r="K1992" s="22">
        <v>43153</v>
      </c>
      <c r="L1992">
        <v>289</v>
      </c>
      <c r="M1992">
        <v>1.24</v>
      </c>
      <c r="N1992" s="8" t="str">
        <f>IF(AND(AM1992=1,AC1992&lt;-0.005,AE1992&gt;O$1),R1992,"")</f>
        <v/>
      </c>
      <c r="O1992" s="8">
        <f t="shared" si="157"/>
        <v>227983.19474704174</v>
      </c>
      <c r="P1992" s="8" t="str">
        <f t="shared" si="161"/>
        <v/>
      </c>
      <c r="Q1992" s="8">
        <f t="shared" si="158"/>
        <v>364938.90347183472</v>
      </c>
      <c r="R1992" s="8">
        <f t="shared" si="159"/>
        <v>41198.501872659166</v>
      </c>
      <c r="S1992" s="8">
        <f t="shared" si="160"/>
        <v>691246.24997978099</v>
      </c>
      <c r="U1992" s="25">
        <v>43153.320208333331</v>
      </c>
      <c r="V1992">
        <v>14</v>
      </c>
      <c r="W1992">
        <v>6494</v>
      </c>
      <c r="X1992" t="s">
        <v>1078</v>
      </c>
      <c r="Y1992" t="s">
        <v>960</v>
      </c>
      <c r="Z1992" s="25">
        <v>43152.99722222222</v>
      </c>
      <c r="AA1992">
        <v>280</v>
      </c>
      <c r="AB1992">
        <v>7</v>
      </c>
      <c r="AC1992" s="24">
        <v>2.5600000000000001E-2</v>
      </c>
      <c r="AD1992">
        <v>12400</v>
      </c>
      <c r="AE1992">
        <v>3432700</v>
      </c>
      <c r="AF1992" s="22">
        <v>43152</v>
      </c>
      <c r="AG1992">
        <v>260</v>
      </c>
      <c r="AH1992">
        <v>273</v>
      </c>
      <c r="AI1992" s="22">
        <v>43153</v>
      </c>
      <c r="AJ1992">
        <v>289</v>
      </c>
      <c r="AK1992">
        <v>267</v>
      </c>
      <c r="AM1992">
        <v>2</v>
      </c>
      <c r="AN1992" t="s">
        <v>1023</v>
      </c>
      <c r="AO1992">
        <v>371.61</v>
      </c>
      <c r="AP1992">
        <v>0</v>
      </c>
      <c r="AQ1992">
        <v>1</v>
      </c>
      <c r="AR1992">
        <v>1</v>
      </c>
      <c r="AS1992">
        <v>1.24</v>
      </c>
      <c r="AT1992">
        <v>1.73</v>
      </c>
      <c r="AU1992">
        <v>0.90300000000000002</v>
      </c>
      <c r="AV1992">
        <v>298</v>
      </c>
      <c r="AW1992">
        <v>266</v>
      </c>
      <c r="AX1992">
        <v>267</v>
      </c>
    </row>
    <row r="1993" spans="1:50">
      <c r="A1993" s="22">
        <v>43151</v>
      </c>
      <c r="B1993">
        <v>416</v>
      </c>
      <c r="C1993">
        <v>416</v>
      </c>
      <c r="D1993">
        <v>416</v>
      </c>
      <c r="E1993">
        <v>416</v>
      </c>
      <c r="F1993" s="22">
        <v>43152</v>
      </c>
      <c r="G1993">
        <v>456</v>
      </c>
      <c r="H1993">
        <v>469</v>
      </c>
      <c r="I1993">
        <v>412</v>
      </c>
      <c r="J1993">
        <v>419</v>
      </c>
      <c r="K1993" s="22">
        <v>43153</v>
      </c>
      <c r="L1993">
        <v>401</v>
      </c>
      <c r="M1993">
        <v>0.97</v>
      </c>
      <c r="N1993" s="8" t="str">
        <f>IF(AND(AM1993=1,AC1993&lt;-0.005,AE1993&gt;O$1),R1993,"")</f>
        <v/>
      </c>
      <c r="O1993" s="8">
        <f t="shared" si="157"/>
        <v>227983.19474704174</v>
      </c>
      <c r="P1993" s="8" t="str">
        <f t="shared" si="161"/>
        <v/>
      </c>
      <c r="Q1993" s="8">
        <f t="shared" si="158"/>
        <v>364938.90347183472</v>
      </c>
      <c r="R1993" s="8">
        <f t="shared" si="159"/>
        <v>10178.117048346036</v>
      </c>
      <c r="S1993" s="8">
        <f t="shared" si="160"/>
        <v>691246.24997978099</v>
      </c>
      <c r="U1993" s="25">
        <v>43153.320208333331</v>
      </c>
      <c r="V1993">
        <v>15</v>
      </c>
      <c r="W1993">
        <v>2788</v>
      </c>
      <c r="X1993" t="s">
        <v>1031</v>
      </c>
      <c r="Y1993" t="s">
        <v>954</v>
      </c>
      <c r="Z1993" s="25">
        <v>43152.99722222222</v>
      </c>
      <c r="AA1993">
        <v>425.9</v>
      </c>
      <c r="AB1993">
        <v>6.9</v>
      </c>
      <c r="AC1993" s="24">
        <v>1.6500000000000001E-2</v>
      </c>
      <c r="AD1993">
        <v>10600</v>
      </c>
      <c r="AE1993">
        <v>4494820</v>
      </c>
      <c r="AF1993" s="22">
        <v>43152</v>
      </c>
      <c r="AG1993">
        <v>456</v>
      </c>
      <c r="AH1993">
        <v>419</v>
      </c>
      <c r="AI1993" s="22">
        <v>43153</v>
      </c>
      <c r="AJ1993">
        <v>401</v>
      </c>
      <c r="AK1993">
        <v>393</v>
      </c>
      <c r="AM1993">
        <v>2</v>
      </c>
      <c r="AN1993" t="s">
        <v>1023</v>
      </c>
      <c r="AO1993">
        <v>0</v>
      </c>
      <c r="AP1993">
        <v>1.19</v>
      </c>
      <c r="AQ1993">
        <v>0.26</v>
      </c>
      <c r="AR1993">
        <v>0.26</v>
      </c>
      <c r="AS1993">
        <v>0.97</v>
      </c>
      <c r="AT1993">
        <v>0.97</v>
      </c>
      <c r="AU1993">
        <v>0.97799999999999998</v>
      </c>
      <c r="AV1993">
        <v>407</v>
      </c>
      <c r="AW1993">
        <v>387</v>
      </c>
      <c r="AX1993">
        <v>393</v>
      </c>
    </row>
    <row r="1994" spans="1:50">
      <c r="A1994" s="22">
        <v>43151</v>
      </c>
      <c r="B1994">
        <v>1073</v>
      </c>
      <c r="C1994">
        <v>1073</v>
      </c>
      <c r="D1994">
        <v>1073</v>
      </c>
      <c r="E1994">
        <v>1073</v>
      </c>
      <c r="F1994" s="22">
        <v>43152</v>
      </c>
      <c r="G1994">
        <v>1373</v>
      </c>
      <c r="H1994">
        <v>1373</v>
      </c>
      <c r="I1994">
        <v>1373</v>
      </c>
      <c r="J1994">
        <v>1373</v>
      </c>
      <c r="K1994" s="22">
        <v>43153</v>
      </c>
      <c r="L1994">
        <v>1673</v>
      </c>
      <c r="M1994">
        <v>0.99</v>
      </c>
      <c r="N1994" s="8" t="str">
        <f>IF(AND(AM1994=1,AC1994&lt;-0.005,AE1994&gt;O$1),R1994,"")</f>
        <v/>
      </c>
      <c r="O1994" s="8">
        <f t="shared" si="157"/>
        <v>227983.19474704174</v>
      </c>
      <c r="P1994" s="8" t="str">
        <f t="shared" si="161"/>
        <v/>
      </c>
      <c r="Q1994" s="8">
        <f t="shared" si="158"/>
        <v>364938.90347183472</v>
      </c>
      <c r="R1994" s="8">
        <f t="shared" si="159"/>
        <v>0</v>
      </c>
      <c r="S1994" s="8">
        <f t="shared" si="160"/>
        <v>691246.24997978099</v>
      </c>
      <c r="U1994" s="25">
        <v>43153.320208333331</v>
      </c>
      <c r="V1994">
        <v>16</v>
      </c>
      <c r="W1994">
        <v>3344</v>
      </c>
      <c r="X1994" t="s">
        <v>1279</v>
      </c>
      <c r="Y1994" t="s">
        <v>960</v>
      </c>
      <c r="Z1994" s="25">
        <v>43152.994444444441</v>
      </c>
      <c r="AA1994">
        <v>1673</v>
      </c>
      <c r="AB1994">
        <v>300</v>
      </c>
      <c r="AC1994" s="24">
        <v>0.2185</v>
      </c>
      <c r="AD1994">
        <v>10200</v>
      </c>
      <c r="AE1994">
        <v>17064600</v>
      </c>
      <c r="AF1994" s="22">
        <v>43152</v>
      </c>
      <c r="AG1994">
        <v>1373</v>
      </c>
      <c r="AH1994">
        <v>1373</v>
      </c>
      <c r="AI1994" s="22">
        <v>43153</v>
      </c>
      <c r="AJ1994">
        <v>1673</v>
      </c>
      <c r="AK1994">
        <v>1673</v>
      </c>
      <c r="AM1994">
        <v>2</v>
      </c>
      <c r="AN1994" t="s">
        <v>1023</v>
      </c>
      <c r="AO1994">
        <v>0</v>
      </c>
      <c r="AP1994">
        <v>0.73</v>
      </c>
      <c r="AQ1994">
        <v>0.16</v>
      </c>
      <c r="AR1994">
        <v>0.1</v>
      </c>
      <c r="AS1994">
        <v>0.99</v>
      </c>
      <c r="AT1994">
        <v>0.99</v>
      </c>
      <c r="AU1994">
        <v>0.30099999999999999</v>
      </c>
      <c r="AV1994">
        <v>1673</v>
      </c>
      <c r="AW1994">
        <v>1673</v>
      </c>
      <c r="AX1994">
        <v>1673</v>
      </c>
    </row>
    <row r="1995" spans="1:50">
      <c r="A1995" s="22">
        <v>43151</v>
      </c>
      <c r="B1995">
        <v>787.7</v>
      </c>
      <c r="C1995">
        <v>789.9</v>
      </c>
      <c r="D1995">
        <v>775</v>
      </c>
      <c r="E1995">
        <v>784.6</v>
      </c>
      <c r="F1995" s="22">
        <v>43152</v>
      </c>
      <c r="G1995">
        <v>784.6</v>
      </c>
      <c r="H1995">
        <v>785</v>
      </c>
      <c r="I1995">
        <v>768.8</v>
      </c>
      <c r="J1995">
        <v>769.1</v>
      </c>
      <c r="K1995" s="22">
        <v>43153</v>
      </c>
      <c r="L1995">
        <v>762</v>
      </c>
      <c r="M1995">
        <v>0.94</v>
      </c>
      <c r="N1995" s="8" t="str">
        <f>IF(AND(AM1995=1,AC1995&lt;-0.005,AE1995&gt;O$1),R1995,"")</f>
        <v/>
      </c>
      <c r="O1995" s="8">
        <f t="shared" si="157"/>
        <v>227983.19474704174</v>
      </c>
      <c r="P1995" s="8" t="str">
        <f t="shared" si="161"/>
        <v/>
      </c>
      <c r="Q1995" s="8">
        <f t="shared" si="158"/>
        <v>364938.90347183472</v>
      </c>
      <c r="R1995" s="8">
        <f t="shared" si="159"/>
        <v>-1700.2354172116486</v>
      </c>
      <c r="S1995" s="8">
        <f t="shared" si="160"/>
        <v>689546.01456256933</v>
      </c>
      <c r="U1995" s="25">
        <v>43153.320219907408</v>
      </c>
      <c r="V1995">
        <v>20</v>
      </c>
      <c r="W1995">
        <v>8306</v>
      </c>
      <c r="X1995" t="s">
        <v>1083</v>
      </c>
      <c r="Y1995" t="s">
        <v>962</v>
      </c>
      <c r="Z1995" s="25">
        <v>43152.997916666667</v>
      </c>
      <c r="AA1995">
        <v>774</v>
      </c>
      <c r="AB1995">
        <v>4.9000000000000004</v>
      </c>
      <c r="AC1995" s="24">
        <v>6.4000000000000003E-3</v>
      </c>
      <c r="AD1995">
        <v>5100</v>
      </c>
      <c r="AE1995">
        <v>3941820</v>
      </c>
      <c r="AF1995" s="22">
        <v>43152</v>
      </c>
      <c r="AG1995">
        <v>784.6</v>
      </c>
      <c r="AH1995">
        <v>769.1</v>
      </c>
      <c r="AI1995" s="22">
        <v>43153</v>
      </c>
      <c r="AJ1995">
        <v>762</v>
      </c>
      <c r="AK1995">
        <v>764.6</v>
      </c>
      <c r="AM1995">
        <v>1</v>
      </c>
      <c r="AN1995">
        <v>0.05</v>
      </c>
      <c r="AO1995">
        <v>2.3199999999999998</v>
      </c>
      <c r="AP1995">
        <v>2.34</v>
      </c>
      <c r="AQ1995">
        <v>0.14000000000000001</v>
      </c>
      <c r="AR1995">
        <v>0.27</v>
      </c>
      <c r="AS1995">
        <v>0.94</v>
      </c>
      <c r="AT1995">
        <v>0.95</v>
      </c>
      <c r="AU1995">
        <v>0.60299999999999998</v>
      </c>
      <c r="AV1995">
        <v>766.6</v>
      </c>
      <c r="AW1995">
        <v>756.5</v>
      </c>
      <c r="AX1995">
        <v>764.6</v>
      </c>
    </row>
    <row r="1996" spans="1:50">
      <c r="A1996" s="22">
        <v>43151</v>
      </c>
      <c r="B1996">
        <v>2061</v>
      </c>
      <c r="C1996">
        <v>2105</v>
      </c>
      <c r="D1996">
        <v>1911</v>
      </c>
      <c r="E1996">
        <v>1950</v>
      </c>
      <c r="F1996" s="22">
        <v>43152</v>
      </c>
      <c r="G1996">
        <v>1950</v>
      </c>
      <c r="H1996">
        <v>2275</v>
      </c>
      <c r="I1996">
        <v>1946</v>
      </c>
      <c r="J1996">
        <v>2150</v>
      </c>
      <c r="K1996" s="22">
        <v>43153</v>
      </c>
      <c r="L1996">
        <v>2140</v>
      </c>
      <c r="M1996">
        <v>0.63</v>
      </c>
      <c r="N1996" s="8" t="str">
        <f>IF(AND(AM1996=1,AC1996&lt;-0.005,AE1996&gt;O$1),R1996,"")</f>
        <v/>
      </c>
      <c r="O1996" s="8">
        <f t="shared" si="157"/>
        <v>227983.19474704174</v>
      </c>
      <c r="P1996" s="8" t="str">
        <f t="shared" si="161"/>
        <v/>
      </c>
      <c r="Q1996" s="8">
        <f t="shared" si="158"/>
        <v>364938.90347183472</v>
      </c>
      <c r="R1996" s="8">
        <f t="shared" si="159"/>
        <v>-10521.500457456534</v>
      </c>
      <c r="S1996" s="8">
        <f t="shared" si="160"/>
        <v>689546.01456256933</v>
      </c>
      <c r="U1996" s="25">
        <v>43153.320219907408</v>
      </c>
      <c r="V1996">
        <v>22</v>
      </c>
      <c r="W1996">
        <v>4579</v>
      </c>
      <c r="X1996" t="s">
        <v>1313</v>
      </c>
      <c r="Y1996" t="s">
        <v>960</v>
      </c>
      <c r="Z1996" s="25">
        <v>43152.997916666667</v>
      </c>
      <c r="AA1996">
        <v>2178</v>
      </c>
      <c r="AB1996">
        <v>28</v>
      </c>
      <c r="AC1996" s="24">
        <v>1.2999999999999999E-2</v>
      </c>
      <c r="AD1996">
        <v>4600</v>
      </c>
      <c r="AE1996">
        <v>9981220</v>
      </c>
      <c r="AF1996" s="22">
        <v>43152</v>
      </c>
      <c r="AG1996">
        <v>1950</v>
      </c>
      <c r="AH1996">
        <v>2150</v>
      </c>
      <c r="AI1996" s="22">
        <v>43153</v>
      </c>
      <c r="AJ1996">
        <v>2140</v>
      </c>
      <c r="AK1996">
        <v>2186</v>
      </c>
      <c r="AM1996">
        <v>2</v>
      </c>
      <c r="AN1996" t="s">
        <v>1023</v>
      </c>
      <c r="AO1996">
        <v>314.33999999999997</v>
      </c>
      <c r="AP1996">
        <v>0</v>
      </c>
      <c r="AQ1996">
        <v>0</v>
      </c>
      <c r="AR1996">
        <v>0.33</v>
      </c>
      <c r="AS1996">
        <v>0.63</v>
      </c>
      <c r="AT1996">
        <v>0.85</v>
      </c>
      <c r="AU1996">
        <v>1.7809999999999999</v>
      </c>
      <c r="AV1996">
        <v>2249</v>
      </c>
      <c r="AW1996">
        <v>2125</v>
      </c>
      <c r="AX1996">
        <v>2186</v>
      </c>
    </row>
    <row r="1997" spans="1:50">
      <c r="A1997" s="22">
        <v>43151</v>
      </c>
      <c r="B1997">
        <v>4781</v>
      </c>
      <c r="C1997">
        <v>4808</v>
      </c>
      <c r="D1997">
        <v>4757</v>
      </c>
      <c r="E1997">
        <v>4795</v>
      </c>
      <c r="F1997" s="22">
        <v>43152</v>
      </c>
      <c r="G1997">
        <v>4800</v>
      </c>
      <c r="H1997">
        <v>4800</v>
      </c>
      <c r="I1997">
        <v>4743</v>
      </c>
      <c r="J1997">
        <v>4754</v>
      </c>
      <c r="K1997" s="22">
        <v>43153</v>
      </c>
      <c r="L1997">
        <v>4800</v>
      </c>
      <c r="M1997">
        <v>0.93</v>
      </c>
      <c r="N1997" s="8" t="str">
        <f>IF(AND(AM1997=1,AC1997&lt;-0.005,AE1997&gt;O$1),R1997,"")</f>
        <v/>
      </c>
      <c r="O1997" s="8">
        <f t="shared" si="157"/>
        <v>227983.19474704174</v>
      </c>
      <c r="P1997" s="8" t="str">
        <f t="shared" si="161"/>
        <v/>
      </c>
      <c r="Q1997" s="8">
        <f t="shared" si="158"/>
        <v>364938.90347183472</v>
      </c>
      <c r="R1997" s="8">
        <f t="shared" si="159"/>
        <v>-7692.3076923076651</v>
      </c>
      <c r="S1997" s="8">
        <f t="shared" si="160"/>
        <v>681853.7068702617</v>
      </c>
      <c r="U1997" s="25">
        <v>43153.320219907408</v>
      </c>
      <c r="V1997">
        <v>23</v>
      </c>
      <c r="W1997">
        <v>9432</v>
      </c>
      <c r="X1997" t="s">
        <v>1190</v>
      </c>
      <c r="Y1997" t="s">
        <v>962</v>
      </c>
      <c r="Z1997" s="25">
        <v>43152.993750000001</v>
      </c>
      <c r="AA1997">
        <v>4846</v>
      </c>
      <c r="AB1997">
        <v>92</v>
      </c>
      <c r="AC1997" s="24">
        <v>1.9400000000000001E-2</v>
      </c>
      <c r="AD1997">
        <v>3300</v>
      </c>
      <c r="AE1997">
        <v>15971000</v>
      </c>
      <c r="AF1997" s="22">
        <v>43152</v>
      </c>
      <c r="AG1997">
        <v>4800</v>
      </c>
      <c r="AH1997">
        <v>4754</v>
      </c>
      <c r="AI1997" s="22">
        <v>43153</v>
      </c>
      <c r="AJ1997">
        <v>4800</v>
      </c>
      <c r="AK1997">
        <v>4875</v>
      </c>
      <c r="AM1997">
        <v>1</v>
      </c>
      <c r="AN1997">
        <v>0</v>
      </c>
      <c r="AO1997">
        <v>19.23</v>
      </c>
      <c r="AP1997">
        <v>3.16</v>
      </c>
      <c r="AQ1997">
        <v>0.19</v>
      </c>
      <c r="AR1997">
        <v>0.1</v>
      </c>
      <c r="AS1997">
        <v>0.93</v>
      </c>
      <c r="AT1997">
        <v>0.87</v>
      </c>
      <c r="AU1997">
        <v>0.372</v>
      </c>
      <c r="AV1997">
        <v>4897</v>
      </c>
      <c r="AW1997">
        <v>4798</v>
      </c>
      <c r="AX1997">
        <v>4875</v>
      </c>
    </row>
    <row r="1998" spans="1:50">
      <c r="A1998" s="22">
        <v>43151</v>
      </c>
      <c r="B1998">
        <v>800</v>
      </c>
      <c r="C1998">
        <v>857</v>
      </c>
      <c r="D1998">
        <v>755</v>
      </c>
      <c r="E1998">
        <v>823</v>
      </c>
      <c r="F1998" s="22">
        <v>43152</v>
      </c>
      <c r="G1998">
        <v>798</v>
      </c>
      <c r="H1998">
        <v>853</v>
      </c>
      <c r="I1998">
        <v>770</v>
      </c>
      <c r="J1998">
        <v>798</v>
      </c>
      <c r="K1998" s="22">
        <v>43153</v>
      </c>
      <c r="L1998">
        <v>783</v>
      </c>
      <c r="M1998">
        <v>1.19</v>
      </c>
      <c r="N1998" s="8" t="str">
        <f>IF(AND(AM1998=1,AC1998&lt;-0.005,AE1998&gt;O$1),R1998,"")</f>
        <v/>
      </c>
      <c r="O1998" s="8">
        <f t="shared" si="157"/>
        <v>227983.19474704174</v>
      </c>
      <c r="P1998" s="8" t="str">
        <f t="shared" si="161"/>
        <v/>
      </c>
      <c r="Q1998" s="8">
        <f t="shared" si="158"/>
        <v>364938.90347183472</v>
      </c>
      <c r="R1998" s="8">
        <f t="shared" si="159"/>
        <v>-1273.885350318471</v>
      </c>
      <c r="S1998" s="8">
        <f t="shared" si="160"/>
        <v>681853.7068702617</v>
      </c>
      <c r="U1998" s="25">
        <v>43153.320219907408</v>
      </c>
      <c r="V1998">
        <v>24</v>
      </c>
      <c r="W1998">
        <v>7776</v>
      </c>
      <c r="X1998" t="s">
        <v>1108</v>
      </c>
      <c r="Y1998" t="s">
        <v>960</v>
      </c>
      <c r="Z1998" s="25">
        <v>43152.99722222222</v>
      </c>
      <c r="AA1998">
        <v>799.2</v>
      </c>
      <c r="AB1998">
        <v>1.2</v>
      </c>
      <c r="AC1998" s="24">
        <v>1.5E-3</v>
      </c>
      <c r="AD1998">
        <v>3200</v>
      </c>
      <c r="AE1998">
        <v>2557940</v>
      </c>
      <c r="AF1998" s="22">
        <v>43152</v>
      </c>
      <c r="AG1998">
        <v>798</v>
      </c>
      <c r="AH1998">
        <v>798</v>
      </c>
      <c r="AI1998" s="22">
        <v>43153</v>
      </c>
      <c r="AJ1998">
        <v>783</v>
      </c>
      <c r="AK1998">
        <v>785</v>
      </c>
      <c r="AM1998">
        <v>2</v>
      </c>
      <c r="AN1998" t="s">
        <v>1023</v>
      </c>
      <c r="AO1998">
        <v>79.84</v>
      </c>
      <c r="AP1998">
        <v>0</v>
      </c>
      <c r="AQ1998">
        <v>1</v>
      </c>
      <c r="AR1998">
        <v>1</v>
      </c>
      <c r="AS1998">
        <v>1.19</v>
      </c>
      <c r="AT1998">
        <v>1.23</v>
      </c>
      <c r="AU1998">
        <v>0.66600000000000004</v>
      </c>
      <c r="AV1998">
        <v>819</v>
      </c>
      <c r="AW1998">
        <v>771</v>
      </c>
      <c r="AX1998">
        <v>785</v>
      </c>
    </row>
    <row r="1999" spans="1:50">
      <c r="A1999" s="22">
        <v>43151</v>
      </c>
      <c r="B1999">
        <v>345</v>
      </c>
      <c r="C1999">
        <v>347</v>
      </c>
      <c r="D1999">
        <v>343</v>
      </c>
      <c r="E1999">
        <v>346</v>
      </c>
      <c r="F1999" s="22">
        <v>43152</v>
      </c>
      <c r="G1999">
        <v>347</v>
      </c>
      <c r="H1999">
        <v>349</v>
      </c>
      <c r="I1999">
        <v>343</v>
      </c>
      <c r="J1999">
        <v>344</v>
      </c>
      <c r="K1999" s="22">
        <v>43153</v>
      </c>
      <c r="L1999">
        <v>343</v>
      </c>
      <c r="M1999">
        <v>0.96</v>
      </c>
      <c r="N1999" s="8" t="str">
        <f>IF(AND(AM1999=1,AC1999&lt;-0.005,AE1999&gt;O$1),R1999,"")</f>
        <v/>
      </c>
      <c r="O1999" s="8">
        <f t="shared" si="157"/>
        <v>227983.19474704174</v>
      </c>
      <c r="P1999" s="8" t="str">
        <f t="shared" si="161"/>
        <v/>
      </c>
      <c r="Q1999" s="8">
        <f t="shared" si="158"/>
        <v>364938.90347183472</v>
      </c>
      <c r="R1999" s="8">
        <f t="shared" si="159"/>
        <v>13473.053892215536</v>
      </c>
      <c r="S1999" s="8">
        <f t="shared" si="160"/>
        <v>695326.76076247718</v>
      </c>
      <c r="U1999" s="25">
        <v>43153.320219907408</v>
      </c>
      <c r="V1999">
        <v>25</v>
      </c>
      <c r="W1999">
        <v>2768</v>
      </c>
      <c r="X1999" t="s">
        <v>1121</v>
      </c>
      <c r="Y1999" t="s">
        <v>962</v>
      </c>
      <c r="Z1999" s="25">
        <v>43152.988888888889</v>
      </c>
      <c r="AA1999">
        <v>350</v>
      </c>
      <c r="AB1999">
        <v>6</v>
      </c>
      <c r="AC1999" s="24">
        <v>1.7399999999999999E-2</v>
      </c>
      <c r="AD1999">
        <v>3100</v>
      </c>
      <c r="AE1999">
        <v>1089400</v>
      </c>
      <c r="AF1999" s="22">
        <v>43152</v>
      </c>
      <c r="AG1999">
        <v>347</v>
      </c>
      <c r="AH1999">
        <v>344</v>
      </c>
      <c r="AI1999" s="22">
        <v>43153</v>
      </c>
      <c r="AJ1999">
        <v>343</v>
      </c>
      <c r="AK1999">
        <v>334</v>
      </c>
      <c r="AM1999">
        <v>1</v>
      </c>
      <c r="AN1999">
        <v>0</v>
      </c>
      <c r="AO1999">
        <v>5.71</v>
      </c>
      <c r="AP1999">
        <v>3.2</v>
      </c>
      <c r="AQ1999">
        <v>0.11</v>
      </c>
      <c r="AR1999">
        <v>0.41</v>
      </c>
      <c r="AS1999">
        <v>0.96</v>
      </c>
      <c r="AT1999">
        <v>0.99</v>
      </c>
      <c r="AU1999">
        <v>0.51200000000000001</v>
      </c>
      <c r="AV1999">
        <v>343</v>
      </c>
      <c r="AW1999">
        <v>333</v>
      </c>
      <c r="AX1999">
        <v>334</v>
      </c>
    </row>
    <row r="2000" spans="1:50">
      <c r="A2000" s="22">
        <v>43151</v>
      </c>
      <c r="B2000">
        <v>183</v>
      </c>
      <c r="C2000">
        <v>185</v>
      </c>
      <c r="D2000">
        <v>174</v>
      </c>
      <c r="E2000">
        <v>179</v>
      </c>
      <c r="F2000" s="22">
        <v>43152</v>
      </c>
      <c r="G2000">
        <v>179</v>
      </c>
      <c r="H2000">
        <v>179</v>
      </c>
      <c r="I2000">
        <v>168</v>
      </c>
      <c r="J2000">
        <v>169</v>
      </c>
      <c r="K2000" s="22">
        <v>43153</v>
      </c>
      <c r="L2000">
        <v>168</v>
      </c>
      <c r="M2000">
        <v>0.81</v>
      </c>
      <c r="N2000" s="8" t="str">
        <f>IF(AND(AM2000=1,AC2000&lt;-0.005,AE2000&gt;O$1),R2000,"")</f>
        <v/>
      </c>
      <c r="O2000" s="8">
        <f t="shared" si="157"/>
        <v>227983.19474704174</v>
      </c>
      <c r="P2000" s="8" t="str">
        <f t="shared" si="161"/>
        <v/>
      </c>
      <c r="Q2000" s="8">
        <f t="shared" si="158"/>
        <v>364938.90347183472</v>
      </c>
      <c r="R2000" s="8">
        <f t="shared" si="159"/>
        <v>-2958.5798816568199</v>
      </c>
      <c r="S2000" s="8">
        <f t="shared" si="160"/>
        <v>695326.76076247718</v>
      </c>
      <c r="U2000" s="25">
        <v>43153.320219907408</v>
      </c>
      <c r="V2000">
        <v>26</v>
      </c>
      <c r="W2000">
        <v>6731</v>
      </c>
      <c r="X2000" t="s">
        <v>1330</v>
      </c>
      <c r="Y2000" t="s">
        <v>954</v>
      </c>
      <c r="Z2000" s="25">
        <v>43152.982638888891</v>
      </c>
      <c r="AA2000">
        <v>167.5</v>
      </c>
      <c r="AB2000">
        <v>-1.5</v>
      </c>
      <c r="AC2000" s="24">
        <v>-8.8999999999999999E-3</v>
      </c>
      <c r="AD2000">
        <v>3000</v>
      </c>
      <c r="AE2000">
        <v>502760</v>
      </c>
      <c r="AF2000" s="22">
        <v>43152</v>
      </c>
      <c r="AG2000">
        <v>179</v>
      </c>
      <c r="AH2000">
        <v>169</v>
      </c>
      <c r="AI2000" s="22">
        <v>43153</v>
      </c>
      <c r="AJ2000">
        <v>168</v>
      </c>
      <c r="AK2000">
        <v>169</v>
      </c>
      <c r="AM2000">
        <v>2</v>
      </c>
      <c r="AN2000" t="s">
        <v>1023</v>
      </c>
      <c r="AO2000">
        <v>4156.45</v>
      </c>
      <c r="AP2000">
        <v>0</v>
      </c>
      <c r="AQ2000">
        <v>0.02</v>
      </c>
      <c r="AR2000">
        <v>0.01</v>
      </c>
      <c r="AS2000">
        <v>0.81</v>
      </c>
      <c r="AT2000">
        <v>0.76</v>
      </c>
      <c r="AU2000">
        <v>2.6080000000000001</v>
      </c>
      <c r="AV2000">
        <v>170</v>
      </c>
      <c r="AW2000">
        <v>164</v>
      </c>
      <c r="AX2000">
        <v>169</v>
      </c>
    </row>
    <row r="2001" spans="1:50">
      <c r="A2001" s="22">
        <v>43151</v>
      </c>
      <c r="B2001">
        <v>350</v>
      </c>
      <c r="C2001">
        <v>370</v>
      </c>
      <c r="D2001">
        <v>350</v>
      </c>
      <c r="E2001">
        <v>365</v>
      </c>
      <c r="F2001" s="22">
        <v>43152</v>
      </c>
      <c r="G2001">
        <v>362</v>
      </c>
      <c r="H2001">
        <v>371</v>
      </c>
      <c r="I2001">
        <v>360</v>
      </c>
      <c r="J2001">
        <v>367</v>
      </c>
      <c r="K2001" s="22">
        <v>43153</v>
      </c>
      <c r="L2001">
        <v>370</v>
      </c>
      <c r="M2001">
        <v>1.03</v>
      </c>
      <c r="N2001" s="8" t="str">
        <f>IF(AND(AM2001=1,AC2001&lt;-0.005,AE2001&gt;O$1),R2001,"")</f>
        <v/>
      </c>
      <c r="O2001" s="8">
        <f t="shared" si="157"/>
        <v>227983.19474704174</v>
      </c>
      <c r="P2001" s="8" t="str">
        <f t="shared" si="161"/>
        <v/>
      </c>
      <c r="Q2001" s="8">
        <f t="shared" si="158"/>
        <v>364938.90347183472</v>
      </c>
      <c r="R2001" s="8">
        <f t="shared" si="159"/>
        <v>-6666.6666666666542</v>
      </c>
      <c r="S2001" s="8">
        <f t="shared" si="160"/>
        <v>688660.09409581055</v>
      </c>
      <c r="U2001" s="25">
        <v>43153.320219907408</v>
      </c>
      <c r="V2001">
        <v>27</v>
      </c>
      <c r="W2001">
        <v>3765</v>
      </c>
      <c r="X2001" t="s">
        <v>1098</v>
      </c>
      <c r="Y2001" t="s">
        <v>962</v>
      </c>
      <c r="Z2001" s="25">
        <v>43152.993750000001</v>
      </c>
      <c r="AA2001">
        <v>370.9</v>
      </c>
      <c r="AB2001">
        <v>3.9</v>
      </c>
      <c r="AC2001" s="24">
        <v>1.06E-2</v>
      </c>
      <c r="AD2001">
        <v>2900</v>
      </c>
      <c r="AE2001">
        <v>1073410</v>
      </c>
      <c r="AF2001" s="22">
        <v>43152</v>
      </c>
      <c r="AG2001">
        <v>362</v>
      </c>
      <c r="AH2001">
        <v>367</v>
      </c>
      <c r="AI2001" s="22">
        <v>43153</v>
      </c>
      <c r="AJ2001">
        <v>370</v>
      </c>
      <c r="AK2001">
        <v>375</v>
      </c>
      <c r="AM2001">
        <v>1</v>
      </c>
      <c r="AN2001">
        <v>0.15</v>
      </c>
      <c r="AO2001">
        <v>0.7</v>
      </c>
      <c r="AP2001" t="s">
        <v>956</v>
      </c>
      <c r="AQ2001">
        <v>0.86</v>
      </c>
      <c r="AR2001">
        <v>0.9</v>
      </c>
      <c r="AS2001">
        <v>1.03</v>
      </c>
      <c r="AT2001">
        <v>1.06</v>
      </c>
      <c r="AU2001">
        <v>0.36899999999999999</v>
      </c>
      <c r="AV2001">
        <v>378</v>
      </c>
      <c r="AW2001">
        <v>366</v>
      </c>
      <c r="AX2001">
        <v>375</v>
      </c>
    </row>
    <row r="2002" spans="1:50">
      <c r="A2002" s="22">
        <v>43151</v>
      </c>
      <c r="B2002">
        <v>110</v>
      </c>
      <c r="C2002">
        <v>133</v>
      </c>
      <c r="D2002">
        <v>110</v>
      </c>
      <c r="E2002">
        <v>126</v>
      </c>
      <c r="F2002" s="22">
        <v>43152</v>
      </c>
      <c r="G2002">
        <v>126</v>
      </c>
      <c r="H2002">
        <v>137</v>
      </c>
      <c r="I2002">
        <v>126</v>
      </c>
      <c r="J2002">
        <v>133</v>
      </c>
      <c r="K2002" s="22">
        <v>43153</v>
      </c>
      <c r="L2002">
        <v>133</v>
      </c>
      <c r="M2002">
        <v>0.88</v>
      </c>
      <c r="N2002" s="8" t="str">
        <f>IF(AND(AM2002=1,AC2002&lt;-0.005,AE2002&gt;O$1),R2002,"")</f>
        <v/>
      </c>
      <c r="O2002" s="8">
        <f t="shared" si="157"/>
        <v>227983.19474704174</v>
      </c>
      <c r="P2002" s="8" t="str">
        <f t="shared" si="161"/>
        <v/>
      </c>
      <c r="Q2002" s="8">
        <f t="shared" si="158"/>
        <v>364938.90347183472</v>
      </c>
      <c r="R2002" s="8">
        <f t="shared" si="159"/>
        <v>7633.5877862595544</v>
      </c>
      <c r="S2002" s="8">
        <f t="shared" si="160"/>
        <v>688660.09409581055</v>
      </c>
      <c r="U2002" s="25">
        <v>43153.320219907408</v>
      </c>
      <c r="V2002">
        <v>28</v>
      </c>
      <c r="W2002">
        <v>3647</v>
      </c>
      <c r="X2002" t="s">
        <v>1146</v>
      </c>
      <c r="Y2002" t="s">
        <v>954</v>
      </c>
      <c r="Z2002" s="25">
        <v>43152.936111111114</v>
      </c>
      <c r="AA2002">
        <v>132</v>
      </c>
      <c r="AB2002">
        <v>-1</v>
      </c>
      <c r="AC2002" s="24">
        <v>-7.4999999999999997E-3</v>
      </c>
      <c r="AD2002">
        <v>2600</v>
      </c>
      <c r="AE2002">
        <v>339600</v>
      </c>
      <c r="AF2002" s="22">
        <v>43152</v>
      </c>
      <c r="AG2002">
        <v>126</v>
      </c>
      <c r="AH2002">
        <v>133</v>
      </c>
      <c r="AI2002" s="22">
        <v>43153</v>
      </c>
      <c r="AJ2002">
        <v>133</v>
      </c>
      <c r="AK2002">
        <v>131</v>
      </c>
      <c r="AM2002">
        <v>2</v>
      </c>
      <c r="AN2002" t="s">
        <v>1023</v>
      </c>
      <c r="AO2002">
        <v>0</v>
      </c>
      <c r="AP2002">
        <v>2.2599999999999998</v>
      </c>
      <c r="AQ2002">
        <v>0.06</v>
      </c>
      <c r="AR2002">
        <v>0.03</v>
      </c>
      <c r="AS2002">
        <v>0.88</v>
      </c>
      <c r="AT2002">
        <v>0.76</v>
      </c>
      <c r="AU2002">
        <v>1.944</v>
      </c>
      <c r="AV2002">
        <v>134</v>
      </c>
      <c r="AW2002">
        <v>127</v>
      </c>
      <c r="AX2002">
        <v>131</v>
      </c>
    </row>
    <row r="2003" spans="1:50">
      <c r="A2003" s="22">
        <v>43151</v>
      </c>
      <c r="B2003">
        <v>320</v>
      </c>
      <c r="C2003">
        <v>323</v>
      </c>
      <c r="D2003">
        <v>312</v>
      </c>
      <c r="E2003">
        <v>313</v>
      </c>
      <c r="F2003" s="22">
        <v>43152</v>
      </c>
      <c r="G2003">
        <v>313</v>
      </c>
      <c r="H2003">
        <v>322</v>
      </c>
      <c r="I2003">
        <v>311</v>
      </c>
      <c r="J2003">
        <v>319</v>
      </c>
      <c r="K2003" s="22">
        <v>43153</v>
      </c>
      <c r="L2003">
        <v>315</v>
      </c>
      <c r="M2003">
        <v>0.85</v>
      </c>
      <c r="N2003" s="8" t="str">
        <f>IF(AND(AM2003=1,AC2003&lt;-0.005,AE2003&gt;O$1),R2003,"")</f>
        <v/>
      </c>
      <c r="O2003" s="8">
        <f t="shared" si="157"/>
        <v>227983.19474704174</v>
      </c>
      <c r="P2003" s="8" t="str">
        <f t="shared" si="161"/>
        <v/>
      </c>
      <c r="Q2003" s="8">
        <f t="shared" si="158"/>
        <v>364938.90347183472</v>
      </c>
      <c r="R2003" s="8">
        <f t="shared" si="159"/>
        <v>9708.737864077666</v>
      </c>
      <c r="S2003" s="8">
        <f t="shared" si="160"/>
        <v>688660.09409581055</v>
      </c>
      <c r="U2003" s="25">
        <v>43153.320219907408</v>
      </c>
      <c r="V2003">
        <v>29</v>
      </c>
      <c r="W2003">
        <v>4597</v>
      </c>
      <c r="X2003" t="s">
        <v>1079</v>
      </c>
      <c r="Y2003" t="s">
        <v>957</v>
      </c>
      <c r="Z2003" s="25">
        <v>43152.98541666667</v>
      </c>
      <c r="AA2003">
        <v>319</v>
      </c>
      <c r="AB2003">
        <v>0</v>
      </c>
      <c r="AC2003" s="24">
        <v>0</v>
      </c>
      <c r="AD2003">
        <v>2300</v>
      </c>
      <c r="AE2003">
        <v>729530</v>
      </c>
      <c r="AF2003" s="22">
        <v>43152</v>
      </c>
      <c r="AG2003">
        <v>313</v>
      </c>
      <c r="AH2003">
        <v>319</v>
      </c>
      <c r="AI2003" s="22">
        <v>43153</v>
      </c>
      <c r="AJ2003">
        <v>315</v>
      </c>
      <c r="AK2003">
        <v>309</v>
      </c>
      <c r="AM2003">
        <v>2</v>
      </c>
      <c r="AN2003" t="s">
        <v>1023</v>
      </c>
      <c r="AO2003">
        <v>0</v>
      </c>
      <c r="AP2003">
        <v>0</v>
      </c>
      <c r="AQ2003">
        <v>0.11</v>
      </c>
      <c r="AR2003">
        <v>7.0000000000000007E-2</v>
      </c>
      <c r="AS2003">
        <v>0.85</v>
      </c>
      <c r="AT2003">
        <v>0.76</v>
      </c>
      <c r="AU2003">
        <v>1.429</v>
      </c>
      <c r="AV2003">
        <v>316</v>
      </c>
      <c r="AW2003">
        <v>308</v>
      </c>
      <c r="AX2003">
        <v>309</v>
      </c>
    </row>
    <row r="2004" spans="1:50">
      <c r="A2004" s="22">
        <v>43151</v>
      </c>
      <c r="B2004">
        <v>3190</v>
      </c>
      <c r="C2004">
        <v>3190</v>
      </c>
      <c r="D2004">
        <v>3137</v>
      </c>
      <c r="E2004">
        <v>3140</v>
      </c>
      <c r="F2004" s="22">
        <v>43152</v>
      </c>
      <c r="G2004">
        <v>3151</v>
      </c>
      <c r="H2004">
        <v>3154</v>
      </c>
      <c r="I2004">
        <v>3104</v>
      </c>
      <c r="J2004">
        <v>3106</v>
      </c>
      <c r="K2004" s="22">
        <v>43153</v>
      </c>
      <c r="L2004">
        <v>3085</v>
      </c>
      <c r="M2004">
        <v>0.91</v>
      </c>
      <c r="N2004" s="8" t="str">
        <f>IF(AND(AM2004=1,AC2004&lt;-0.005,AE2004&gt;O$1),R2004,"")</f>
        <v/>
      </c>
      <c r="O2004" s="8">
        <f t="shared" ref="O2004:O2067" si="162">SUM(N2004,O2003)</f>
        <v>227983.19474704174</v>
      </c>
      <c r="P2004" s="8" t="str">
        <f t="shared" si="161"/>
        <v/>
      </c>
      <c r="Q2004" s="8">
        <f t="shared" ref="Q2004:Q2067" si="163">SUM(P2004,Q2003)</f>
        <v>364938.90347183472</v>
      </c>
      <c r="R2004" s="8">
        <f t="shared" ref="R2004:R2067" si="164">(AJ2004/AK2004-1)*500000</f>
        <v>4579.6532548250116</v>
      </c>
      <c r="S2004" s="8">
        <f t="shared" ref="S2004:S2067" si="165">IF(AM2004=1,SUM(R2004,S2003),S2003)</f>
        <v>693239.74735063559</v>
      </c>
      <c r="U2004" s="25">
        <v>43153.320219907408</v>
      </c>
      <c r="V2004">
        <v>30</v>
      </c>
      <c r="W2004">
        <v>2914</v>
      </c>
      <c r="X2004" t="s">
        <v>1100</v>
      </c>
      <c r="Y2004" t="s">
        <v>962</v>
      </c>
      <c r="Z2004" s="25">
        <v>43152.989583333336</v>
      </c>
      <c r="AA2004">
        <v>3123</v>
      </c>
      <c r="AB2004">
        <v>17</v>
      </c>
      <c r="AC2004" s="24">
        <v>5.4999999999999997E-3</v>
      </c>
      <c r="AD2004">
        <v>2000</v>
      </c>
      <c r="AE2004">
        <v>6239900</v>
      </c>
      <c r="AF2004" s="22">
        <v>43152</v>
      </c>
      <c r="AG2004">
        <v>3151</v>
      </c>
      <c r="AH2004">
        <v>3106</v>
      </c>
      <c r="AI2004" s="22">
        <v>43153</v>
      </c>
      <c r="AJ2004">
        <v>3085</v>
      </c>
      <c r="AK2004">
        <v>3057</v>
      </c>
      <c r="AM2004">
        <v>1</v>
      </c>
      <c r="AN2004" t="s">
        <v>1023</v>
      </c>
      <c r="AO2004">
        <v>25.78</v>
      </c>
      <c r="AP2004">
        <v>4.83</v>
      </c>
      <c r="AQ2004">
        <v>7.0000000000000007E-2</v>
      </c>
      <c r="AR2004">
        <v>0.06</v>
      </c>
      <c r="AS2004">
        <v>0.91</v>
      </c>
      <c r="AT2004">
        <v>0.88</v>
      </c>
      <c r="AU2004">
        <v>0.54200000000000004</v>
      </c>
      <c r="AV2004">
        <v>3085</v>
      </c>
      <c r="AW2004">
        <v>3055</v>
      </c>
      <c r="AX2004">
        <v>3057</v>
      </c>
    </row>
    <row r="2005" spans="1:50">
      <c r="A2005" s="22">
        <v>43151</v>
      </c>
      <c r="B2005">
        <v>310</v>
      </c>
      <c r="C2005">
        <v>312</v>
      </c>
      <c r="D2005">
        <v>309</v>
      </c>
      <c r="E2005">
        <v>312</v>
      </c>
      <c r="F2005" s="22">
        <v>43152</v>
      </c>
      <c r="G2005">
        <v>310</v>
      </c>
      <c r="H2005">
        <v>311</v>
      </c>
      <c r="I2005">
        <v>309</v>
      </c>
      <c r="J2005">
        <v>310</v>
      </c>
      <c r="K2005" s="22">
        <v>43153</v>
      </c>
      <c r="L2005">
        <v>310</v>
      </c>
      <c r="M2005">
        <v>0.97</v>
      </c>
      <c r="N2005" s="8" t="str">
        <f>IF(AND(AM2005=1,AC2005&lt;-0.005,AE2005&gt;O$1),R2005,"")</f>
        <v/>
      </c>
      <c r="O2005" s="8">
        <f t="shared" si="162"/>
        <v>227983.19474704174</v>
      </c>
      <c r="P2005" s="8" t="str">
        <f t="shared" si="161"/>
        <v/>
      </c>
      <c r="Q2005" s="8">
        <f t="shared" si="163"/>
        <v>364938.90347183472</v>
      </c>
      <c r="R2005" s="8">
        <f t="shared" si="164"/>
        <v>4885.9934853420218</v>
      </c>
      <c r="S2005" s="8">
        <f t="shared" si="165"/>
        <v>693239.74735063559</v>
      </c>
      <c r="U2005" s="25">
        <v>43153.320219907408</v>
      </c>
      <c r="V2005">
        <v>31</v>
      </c>
      <c r="W2005">
        <v>6502</v>
      </c>
      <c r="X2005" t="s">
        <v>121</v>
      </c>
      <c r="Y2005" t="s">
        <v>954</v>
      </c>
      <c r="Z2005" s="25">
        <v>43152.950694444444</v>
      </c>
      <c r="AA2005">
        <v>307.10000000000002</v>
      </c>
      <c r="AB2005">
        <v>-2.9</v>
      </c>
      <c r="AC2005" s="24">
        <v>-9.4000000000000004E-3</v>
      </c>
      <c r="AD2005">
        <v>2000</v>
      </c>
      <c r="AE2005">
        <v>615100</v>
      </c>
      <c r="AF2005" s="22">
        <v>43152</v>
      </c>
      <c r="AG2005">
        <v>310</v>
      </c>
      <c r="AH2005">
        <v>310</v>
      </c>
      <c r="AI2005" s="22">
        <v>43153</v>
      </c>
      <c r="AJ2005">
        <v>310</v>
      </c>
      <c r="AK2005">
        <v>307</v>
      </c>
      <c r="AM2005">
        <v>0</v>
      </c>
      <c r="AN2005" t="s">
        <v>1023</v>
      </c>
      <c r="AO2005">
        <v>28.79</v>
      </c>
      <c r="AP2005" t="s">
        <v>956</v>
      </c>
      <c r="AQ2005">
        <v>0.1</v>
      </c>
      <c r="AR2005">
        <v>0.56999999999999995</v>
      </c>
      <c r="AS2005">
        <v>0.97</v>
      </c>
      <c r="AT2005">
        <v>1</v>
      </c>
      <c r="AU2005">
        <v>0.95899999999999996</v>
      </c>
      <c r="AV2005">
        <v>310</v>
      </c>
      <c r="AW2005">
        <v>306</v>
      </c>
      <c r="AX2005">
        <v>307</v>
      </c>
    </row>
    <row r="2006" spans="1:50">
      <c r="A2006" s="22">
        <v>43151</v>
      </c>
      <c r="B2006">
        <v>660</v>
      </c>
      <c r="C2006">
        <v>682</v>
      </c>
      <c r="D2006">
        <v>655</v>
      </c>
      <c r="E2006">
        <v>667</v>
      </c>
      <c r="F2006" s="22">
        <v>43152</v>
      </c>
      <c r="G2006">
        <v>663</v>
      </c>
      <c r="H2006">
        <v>668</v>
      </c>
      <c r="I2006">
        <v>649</v>
      </c>
      <c r="J2006">
        <v>652</v>
      </c>
      <c r="K2006" s="22">
        <v>43153</v>
      </c>
      <c r="L2006">
        <v>643</v>
      </c>
      <c r="M2006">
        <v>0.95</v>
      </c>
      <c r="N2006" s="8" t="str">
        <f>IF(AND(AM2006=1,AC2006&lt;-0.005,AE2006&gt;O$1),R2006,"")</f>
        <v/>
      </c>
      <c r="O2006" s="8">
        <f t="shared" si="162"/>
        <v>227983.19474704174</v>
      </c>
      <c r="P2006" s="8" t="str">
        <f t="shared" si="161"/>
        <v/>
      </c>
      <c r="Q2006" s="8">
        <f t="shared" si="163"/>
        <v>364938.90347183472</v>
      </c>
      <c r="R2006" s="8">
        <f t="shared" si="164"/>
        <v>13578.274760383425</v>
      </c>
      <c r="S2006" s="8">
        <f t="shared" si="165"/>
        <v>693239.74735063559</v>
      </c>
      <c r="U2006" s="25">
        <v>43153.320219907408</v>
      </c>
      <c r="V2006">
        <v>32</v>
      </c>
      <c r="W2006">
        <v>2160</v>
      </c>
      <c r="X2006" t="s">
        <v>1033</v>
      </c>
      <c r="Y2006" t="s">
        <v>957</v>
      </c>
      <c r="Z2006" s="25">
        <v>43152.991666666669</v>
      </c>
      <c r="AA2006">
        <v>644</v>
      </c>
      <c r="AB2006">
        <v>-8</v>
      </c>
      <c r="AC2006" s="24">
        <v>-1.23E-2</v>
      </c>
      <c r="AD2006">
        <v>2000</v>
      </c>
      <c r="AE2006">
        <v>1289000</v>
      </c>
      <c r="AF2006" s="22">
        <v>43152</v>
      </c>
      <c r="AG2006">
        <v>663</v>
      </c>
      <c r="AH2006">
        <v>652</v>
      </c>
      <c r="AI2006" s="22">
        <v>43153</v>
      </c>
      <c r="AJ2006">
        <v>643</v>
      </c>
      <c r="AK2006">
        <v>626</v>
      </c>
      <c r="AM2006">
        <v>2</v>
      </c>
      <c r="AN2006" t="s">
        <v>1023</v>
      </c>
      <c r="AO2006">
        <v>153.72999999999999</v>
      </c>
      <c r="AP2006">
        <v>0</v>
      </c>
      <c r="AQ2006">
        <v>0.31</v>
      </c>
      <c r="AR2006">
        <v>0.52</v>
      </c>
      <c r="AS2006">
        <v>0.95</v>
      </c>
      <c r="AT2006">
        <v>1.04</v>
      </c>
      <c r="AU2006">
        <v>1.2250000000000001</v>
      </c>
      <c r="AV2006">
        <v>647</v>
      </c>
      <c r="AW2006">
        <v>622</v>
      </c>
      <c r="AX2006">
        <v>626</v>
      </c>
    </row>
    <row r="2007" spans="1:50">
      <c r="A2007" s="22">
        <v>43151</v>
      </c>
      <c r="B2007">
        <v>1262</v>
      </c>
      <c r="C2007">
        <v>1471</v>
      </c>
      <c r="D2007">
        <v>1205</v>
      </c>
      <c r="E2007">
        <v>1403</v>
      </c>
      <c r="F2007" s="22">
        <v>43152</v>
      </c>
      <c r="G2007">
        <v>1376</v>
      </c>
      <c r="H2007">
        <v>1434</v>
      </c>
      <c r="I2007">
        <v>1343</v>
      </c>
      <c r="J2007">
        <v>1382</v>
      </c>
      <c r="K2007" s="22">
        <v>43153</v>
      </c>
      <c r="L2007">
        <v>1380</v>
      </c>
      <c r="M2007">
        <v>0.95</v>
      </c>
      <c r="N2007" s="8" t="str">
        <f>IF(AND(AM2007=1,AC2007&lt;-0.005,AE2007&gt;O$1),R2007,"")</f>
        <v/>
      </c>
      <c r="O2007" s="8">
        <f t="shared" si="162"/>
        <v>227983.19474704174</v>
      </c>
      <c r="P2007" s="8" t="str">
        <f t="shared" si="161"/>
        <v/>
      </c>
      <c r="Q2007" s="8">
        <f t="shared" si="163"/>
        <v>364938.90347183472</v>
      </c>
      <c r="R2007" s="8">
        <f t="shared" si="164"/>
        <v>-12022.630834512049</v>
      </c>
      <c r="S2007" s="8">
        <f t="shared" si="165"/>
        <v>693239.74735063559</v>
      </c>
      <c r="U2007" s="25">
        <v>43153.320219907408</v>
      </c>
      <c r="V2007">
        <v>33</v>
      </c>
      <c r="W2007">
        <v>3793</v>
      </c>
      <c r="X2007" t="s">
        <v>1147</v>
      </c>
      <c r="Y2007" t="s">
        <v>957</v>
      </c>
      <c r="Z2007" s="25">
        <v>43152.997916666667</v>
      </c>
      <c r="AA2007">
        <v>1400</v>
      </c>
      <c r="AB2007">
        <v>18</v>
      </c>
      <c r="AC2007" s="24">
        <v>1.2999999999999999E-2</v>
      </c>
      <c r="AD2007">
        <v>1900</v>
      </c>
      <c r="AE2007">
        <v>2646400</v>
      </c>
      <c r="AF2007" s="22">
        <v>43152</v>
      </c>
      <c r="AG2007">
        <v>1376</v>
      </c>
      <c r="AH2007">
        <v>1382</v>
      </c>
      <c r="AI2007" s="22">
        <v>43153</v>
      </c>
      <c r="AJ2007">
        <v>1380</v>
      </c>
      <c r="AK2007">
        <v>1414</v>
      </c>
      <c r="AM2007">
        <v>2</v>
      </c>
      <c r="AN2007" t="s">
        <v>1023</v>
      </c>
      <c r="AO2007">
        <v>1144.6500000000001</v>
      </c>
      <c r="AP2007">
        <v>0</v>
      </c>
      <c r="AQ2007">
        <v>0.38</v>
      </c>
      <c r="AR2007">
        <v>0.2</v>
      </c>
      <c r="AS2007">
        <v>0.95</v>
      </c>
      <c r="AT2007">
        <v>0.9</v>
      </c>
      <c r="AU2007">
        <v>1.9870000000000001</v>
      </c>
      <c r="AV2007">
        <v>1465</v>
      </c>
      <c r="AW2007">
        <v>1346</v>
      </c>
      <c r="AX2007">
        <v>1414</v>
      </c>
    </row>
    <row r="2008" spans="1:50">
      <c r="A2008" s="22">
        <v>43151</v>
      </c>
      <c r="B2008">
        <v>290</v>
      </c>
      <c r="C2008">
        <v>308</v>
      </c>
      <c r="D2008">
        <v>286</v>
      </c>
      <c r="E2008">
        <v>305</v>
      </c>
      <c r="F2008" s="22">
        <v>43152</v>
      </c>
      <c r="G2008">
        <v>304</v>
      </c>
      <c r="H2008">
        <v>316</v>
      </c>
      <c r="I2008">
        <v>299</v>
      </c>
      <c r="J2008">
        <v>307</v>
      </c>
      <c r="K2008" s="22">
        <v>43153</v>
      </c>
      <c r="L2008">
        <v>307</v>
      </c>
      <c r="M2008">
        <v>1.03</v>
      </c>
      <c r="N2008" s="8" t="str">
        <f>IF(AND(AM2008=1,AC2008&lt;-0.005,AE2008&gt;O$1),R2008,"")</f>
        <v/>
      </c>
      <c r="O2008" s="8">
        <f t="shared" si="162"/>
        <v>227983.19474704174</v>
      </c>
      <c r="P2008" s="8" t="str">
        <f t="shared" si="161"/>
        <v/>
      </c>
      <c r="Q2008" s="8">
        <f t="shared" si="163"/>
        <v>364938.90347183472</v>
      </c>
      <c r="R2008" s="8">
        <f t="shared" si="164"/>
        <v>-11146.496815286622</v>
      </c>
      <c r="S2008" s="8">
        <f t="shared" si="165"/>
        <v>682093.25053534901</v>
      </c>
      <c r="U2008" s="25">
        <v>43153.320219907408</v>
      </c>
      <c r="V2008">
        <v>34</v>
      </c>
      <c r="W2008">
        <v>8893</v>
      </c>
      <c r="X2008" t="s">
        <v>1091</v>
      </c>
      <c r="Y2008" t="s">
        <v>960</v>
      </c>
      <c r="Z2008" s="25">
        <v>43152.911111111112</v>
      </c>
      <c r="AA2008">
        <v>314</v>
      </c>
      <c r="AB2008">
        <v>7</v>
      </c>
      <c r="AC2008" s="24">
        <v>2.2800000000000001E-2</v>
      </c>
      <c r="AD2008">
        <v>1800</v>
      </c>
      <c r="AE2008">
        <v>570260</v>
      </c>
      <c r="AF2008" s="22">
        <v>43152</v>
      </c>
      <c r="AG2008">
        <v>304</v>
      </c>
      <c r="AH2008">
        <v>307</v>
      </c>
      <c r="AI2008" s="22">
        <v>43153</v>
      </c>
      <c r="AJ2008">
        <v>307</v>
      </c>
      <c r="AK2008">
        <v>314</v>
      </c>
      <c r="AM2008">
        <v>1</v>
      </c>
      <c r="AN2008" t="s">
        <v>1023</v>
      </c>
      <c r="AO2008">
        <v>69.47</v>
      </c>
      <c r="AP2008">
        <v>1.63</v>
      </c>
      <c r="AQ2008">
        <v>0.76</v>
      </c>
      <c r="AR2008">
        <v>0.87</v>
      </c>
      <c r="AS2008">
        <v>1.03</v>
      </c>
      <c r="AT2008">
        <v>1.07</v>
      </c>
      <c r="AU2008">
        <v>0.53600000000000003</v>
      </c>
      <c r="AV2008">
        <v>315</v>
      </c>
      <c r="AW2008">
        <v>290</v>
      </c>
      <c r="AX2008">
        <v>314</v>
      </c>
    </row>
    <row r="2009" spans="1:50">
      <c r="A2009" s="22">
        <v>43151</v>
      </c>
      <c r="B2009">
        <v>2635</v>
      </c>
      <c r="C2009">
        <v>2657</v>
      </c>
      <c r="D2009">
        <v>2628.5</v>
      </c>
      <c r="E2009">
        <v>2639.5</v>
      </c>
      <c r="F2009" s="22">
        <v>43152</v>
      </c>
      <c r="G2009">
        <v>2643</v>
      </c>
      <c r="H2009">
        <v>2645.5</v>
      </c>
      <c r="I2009">
        <v>2613</v>
      </c>
      <c r="J2009">
        <v>2623.5</v>
      </c>
      <c r="K2009" s="22">
        <v>43153</v>
      </c>
      <c r="L2009">
        <v>2600.5</v>
      </c>
      <c r="M2009">
        <v>0.96</v>
      </c>
      <c r="N2009" s="8" t="str">
        <f>IF(AND(AM2009=1,AC2009&lt;-0.005,AE2009&gt;O$1),R2009,"")</f>
        <v/>
      </c>
      <c r="O2009" s="8">
        <f t="shared" si="162"/>
        <v>227983.19474704174</v>
      </c>
      <c r="P2009" s="8" t="str">
        <f t="shared" si="161"/>
        <v/>
      </c>
      <c r="Q2009" s="8">
        <f t="shared" si="163"/>
        <v>364938.90347183472</v>
      </c>
      <c r="R2009" s="8">
        <f t="shared" si="164"/>
        <v>-1533.448341958954</v>
      </c>
      <c r="S2009" s="8">
        <f t="shared" si="165"/>
        <v>680559.80219339009</v>
      </c>
      <c r="U2009" s="25">
        <v>43153.320219907408</v>
      </c>
      <c r="V2009">
        <v>35</v>
      </c>
      <c r="W2009">
        <v>9433</v>
      </c>
      <c r="X2009" t="s">
        <v>1194</v>
      </c>
      <c r="Y2009" t="s">
        <v>962</v>
      </c>
      <c r="Z2009" s="25">
        <v>43152.976388888892</v>
      </c>
      <c r="AA2009">
        <v>2629.1</v>
      </c>
      <c r="AB2009">
        <v>5.6</v>
      </c>
      <c r="AC2009" s="24">
        <v>2.0999999999999999E-3</v>
      </c>
      <c r="AD2009">
        <v>1700</v>
      </c>
      <c r="AE2009">
        <v>4468750</v>
      </c>
      <c r="AF2009" s="22">
        <v>43152</v>
      </c>
      <c r="AG2009">
        <v>2643</v>
      </c>
      <c r="AH2009">
        <v>2623.5</v>
      </c>
      <c r="AI2009" s="22">
        <v>43153</v>
      </c>
      <c r="AJ2009">
        <v>2600.5</v>
      </c>
      <c r="AK2009">
        <v>2608.5</v>
      </c>
      <c r="AM2009">
        <v>1</v>
      </c>
      <c r="AN2009">
        <v>0.05</v>
      </c>
      <c r="AO2009">
        <v>9.7200000000000006</v>
      </c>
      <c r="AP2009">
        <v>3.43</v>
      </c>
      <c r="AQ2009">
        <v>7.0000000000000007E-2</v>
      </c>
      <c r="AR2009">
        <v>0.03</v>
      </c>
      <c r="AS2009">
        <v>0.96</v>
      </c>
      <c r="AT2009">
        <v>0.9</v>
      </c>
      <c r="AU2009">
        <v>0.33900000000000002</v>
      </c>
      <c r="AV2009">
        <v>2610.5</v>
      </c>
      <c r="AW2009">
        <v>2595</v>
      </c>
      <c r="AX2009">
        <v>2608.5</v>
      </c>
    </row>
    <row r="2010" spans="1:50">
      <c r="A2010" s="22">
        <v>43151</v>
      </c>
      <c r="B2010">
        <v>1056</v>
      </c>
      <c r="C2010">
        <v>1162</v>
      </c>
      <c r="D2010">
        <v>1056</v>
      </c>
      <c r="E2010">
        <v>1144</v>
      </c>
      <c r="F2010" s="22">
        <v>43152</v>
      </c>
      <c r="G2010">
        <v>1122</v>
      </c>
      <c r="H2010">
        <v>1207</v>
      </c>
      <c r="I2010">
        <v>1118</v>
      </c>
      <c r="J2010">
        <v>1167</v>
      </c>
      <c r="K2010" s="22">
        <v>43153</v>
      </c>
      <c r="L2010">
        <v>1315</v>
      </c>
      <c r="M2010">
        <v>1.1399999999999999</v>
      </c>
      <c r="N2010" s="8" t="str">
        <f>IF(AND(AM2010=1,AC2010&lt;-0.005,AE2010&gt;O$1),R2010,"")</f>
        <v/>
      </c>
      <c r="O2010" s="8">
        <f t="shared" si="162"/>
        <v>227983.19474704174</v>
      </c>
      <c r="P2010" s="8" t="str">
        <f t="shared" ref="P2010:P2073" si="166">IF(AND(AM2010=1,AC2010&lt;Q$8,E2010/B2010-1&gt;Q$9,J2010&lt;Q$10),R2010,"")</f>
        <v/>
      </c>
      <c r="Q2010" s="8">
        <f t="shared" si="163"/>
        <v>364938.90347183472</v>
      </c>
      <c r="R2010" s="8">
        <f t="shared" si="164"/>
        <v>35859.820700896547</v>
      </c>
      <c r="S2010" s="8">
        <f t="shared" si="165"/>
        <v>680559.80219339009</v>
      </c>
      <c r="U2010" s="25">
        <v>43153.320219907408</v>
      </c>
      <c r="V2010">
        <v>36</v>
      </c>
      <c r="W2010">
        <v>4664</v>
      </c>
      <c r="X2010" t="s">
        <v>1393</v>
      </c>
      <c r="Y2010" t="s">
        <v>960</v>
      </c>
      <c r="Z2010" s="25">
        <v>43152.995833333334</v>
      </c>
      <c r="AA2010">
        <v>1250</v>
      </c>
      <c r="AB2010">
        <v>83</v>
      </c>
      <c r="AC2010" s="24">
        <v>7.1099999999999997E-2</v>
      </c>
      <c r="AD2010">
        <v>1700</v>
      </c>
      <c r="AE2010">
        <v>2097580</v>
      </c>
      <c r="AF2010" s="22">
        <v>43152</v>
      </c>
      <c r="AG2010">
        <v>1122</v>
      </c>
      <c r="AH2010">
        <v>1167</v>
      </c>
      <c r="AI2010" s="22">
        <v>43153</v>
      </c>
      <c r="AJ2010">
        <v>1315</v>
      </c>
      <c r="AK2010">
        <v>1227</v>
      </c>
      <c r="AM2010">
        <v>2</v>
      </c>
      <c r="AN2010" t="s">
        <v>1023</v>
      </c>
      <c r="AO2010">
        <v>0</v>
      </c>
      <c r="AP2010">
        <v>0.26</v>
      </c>
      <c r="AQ2010">
        <v>0.44</v>
      </c>
      <c r="AR2010">
        <v>0.45</v>
      </c>
      <c r="AS2010">
        <v>1.1399999999999999</v>
      </c>
      <c r="AT2010">
        <v>1.47</v>
      </c>
      <c r="AU2010">
        <v>1.1819999999999999</v>
      </c>
      <c r="AV2010">
        <v>1370</v>
      </c>
      <c r="AW2010">
        <v>1202</v>
      </c>
      <c r="AX2010">
        <v>1227</v>
      </c>
    </row>
    <row r="2011" spans="1:50">
      <c r="A2011" s="22">
        <v>43151</v>
      </c>
      <c r="B2011">
        <v>735</v>
      </c>
      <c r="C2011">
        <v>740</v>
      </c>
      <c r="D2011">
        <v>719</v>
      </c>
      <c r="E2011">
        <v>726</v>
      </c>
      <c r="F2011" s="22">
        <v>43152</v>
      </c>
      <c r="G2011">
        <v>733</v>
      </c>
      <c r="H2011">
        <v>785</v>
      </c>
      <c r="I2011">
        <v>726</v>
      </c>
      <c r="J2011">
        <v>767</v>
      </c>
      <c r="K2011" s="22">
        <v>43153</v>
      </c>
      <c r="L2011">
        <v>808</v>
      </c>
      <c r="M2011">
        <v>0.91</v>
      </c>
      <c r="N2011" s="8" t="str">
        <f>IF(AND(AM2011=1,AC2011&lt;-0.005,AE2011&gt;O$1),R2011,"")</f>
        <v/>
      </c>
      <c r="O2011" s="8">
        <f t="shared" si="162"/>
        <v>227983.19474704174</v>
      </c>
      <c r="P2011" s="8" t="str">
        <f t="shared" si="166"/>
        <v/>
      </c>
      <c r="Q2011" s="8">
        <f t="shared" si="163"/>
        <v>364938.90347183472</v>
      </c>
      <c r="R2011" s="8">
        <f t="shared" si="164"/>
        <v>23994.811932555149</v>
      </c>
      <c r="S2011" s="8">
        <f t="shared" si="165"/>
        <v>704554.61412594526</v>
      </c>
      <c r="U2011" s="25">
        <v>43153.320219907408</v>
      </c>
      <c r="V2011">
        <v>37</v>
      </c>
      <c r="W2011">
        <v>3664</v>
      </c>
      <c r="X2011" t="s">
        <v>1401</v>
      </c>
      <c r="Y2011" t="s">
        <v>957</v>
      </c>
      <c r="Z2011" s="25">
        <v>43152.993055555555</v>
      </c>
      <c r="AA2011">
        <v>798</v>
      </c>
      <c r="AB2011">
        <v>31</v>
      </c>
      <c r="AC2011" s="24">
        <v>4.0399999999999998E-2</v>
      </c>
      <c r="AD2011">
        <v>1600</v>
      </c>
      <c r="AE2011">
        <v>1273500</v>
      </c>
      <c r="AF2011" s="22">
        <v>43152</v>
      </c>
      <c r="AG2011">
        <v>733</v>
      </c>
      <c r="AH2011">
        <v>767</v>
      </c>
      <c r="AI2011" s="22">
        <v>43153</v>
      </c>
      <c r="AJ2011">
        <v>808</v>
      </c>
      <c r="AK2011">
        <v>771</v>
      </c>
      <c r="AM2011">
        <v>1</v>
      </c>
      <c r="AN2011" t="s">
        <v>1023</v>
      </c>
      <c r="AO2011">
        <v>3.94</v>
      </c>
      <c r="AP2011" t="s">
        <v>956</v>
      </c>
      <c r="AQ2011">
        <v>0.21</v>
      </c>
      <c r="AR2011">
        <v>0.21</v>
      </c>
      <c r="AS2011">
        <v>0.91</v>
      </c>
      <c r="AT2011">
        <v>0.93</v>
      </c>
      <c r="AU2011">
        <v>2.0169999999999999</v>
      </c>
      <c r="AV2011">
        <v>812</v>
      </c>
      <c r="AW2011">
        <v>754</v>
      </c>
      <c r="AX2011">
        <v>771</v>
      </c>
    </row>
    <row r="2012" spans="1:50">
      <c r="A2012" s="22">
        <v>43151</v>
      </c>
      <c r="B2012">
        <v>1500</v>
      </c>
      <c r="C2012">
        <v>1508</v>
      </c>
      <c r="D2012">
        <v>1483</v>
      </c>
      <c r="E2012">
        <v>1486</v>
      </c>
      <c r="F2012" s="22">
        <v>43152</v>
      </c>
      <c r="G2012">
        <v>1486</v>
      </c>
      <c r="H2012">
        <v>1487</v>
      </c>
      <c r="I2012">
        <v>1468</v>
      </c>
      <c r="J2012">
        <v>1470</v>
      </c>
      <c r="K2012" s="22">
        <v>43153</v>
      </c>
      <c r="L2012">
        <v>1471</v>
      </c>
      <c r="M2012">
        <v>0.93</v>
      </c>
      <c r="N2012" s="8" t="str">
        <f>IF(AND(AM2012=1,AC2012&lt;-0.005,AE2012&gt;O$1),R2012,"")</f>
        <v/>
      </c>
      <c r="O2012" s="8">
        <f t="shared" si="162"/>
        <v>227983.19474704174</v>
      </c>
      <c r="P2012" s="8" t="str">
        <f t="shared" si="166"/>
        <v/>
      </c>
      <c r="Q2012" s="8">
        <f t="shared" si="163"/>
        <v>364938.90347183472</v>
      </c>
      <c r="R2012" s="8">
        <f t="shared" si="164"/>
        <v>4112.4057573680429</v>
      </c>
      <c r="S2012" s="8">
        <f t="shared" si="165"/>
        <v>708667.01988331333</v>
      </c>
      <c r="U2012" s="25">
        <v>43153.320219907408</v>
      </c>
      <c r="V2012">
        <v>38</v>
      </c>
      <c r="W2012">
        <v>3197</v>
      </c>
      <c r="X2012" t="s">
        <v>1157</v>
      </c>
      <c r="Y2012" t="s">
        <v>962</v>
      </c>
      <c r="Z2012" s="25">
        <v>43152.926388888889</v>
      </c>
      <c r="AA2012">
        <v>1475</v>
      </c>
      <c r="AB2012">
        <v>5</v>
      </c>
      <c r="AC2012" s="24">
        <v>3.3999999999999998E-3</v>
      </c>
      <c r="AD2012">
        <v>1400</v>
      </c>
      <c r="AE2012">
        <v>2067510</v>
      </c>
      <c r="AF2012" s="22">
        <v>43152</v>
      </c>
      <c r="AG2012">
        <v>1486</v>
      </c>
      <c r="AH2012">
        <v>1470</v>
      </c>
      <c r="AI2012" s="22">
        <v>43153</v>
      </c>
      <c r="AJ2012">
        <v>1471</v>
      </c>
      <c r="AK2012">
        <v>1459</v>
      </c>
      <c r="AM2012">
        <v>1</v>
      </c>
      <c r="AN2012">
        <v>3.9</v>
      </c>
      <c r="AO2012">
        <v>5.52</v>
      </c>
      <c r="AP2012">
        <v>2.59</v>
      </c>
      <c r="AQ2012">
        <v>0.17</v>
      </c>
      <c r="AR2012">
        <v>0.11</v>
      </c>
      <c r="AS2012">
        <v>0.93</v>
      </c>
      <c r="AT2012">
        <v>0.91</v>
      </c>
      <c r="AU2012">
        <v>0.40600000000000003</v>
      </c>
      <c r="AV2012">
        <v>1472</v>
      </c>
      <c r="AW2012">
        <v>1453</v>
      </c>
      <c r="AX2012">
        <v>1459</v>
      </c>
    </row>
    <row r="2013" spans="1:50">
      <c r="A2013" s="22">
        <v>43151</v>
      </c>
      <c r="B2013">
        <v>850</v>
      </c>
      <c r="C2013">
        <v>890</v>
      </c>
      <c r="D2013">
        <v>836</v>
      </c>
      <c r="E2013">
        <v>890</v>
      </c>
      <c r="F2013" s="22">
        <v>43152</v>
      </c>
      <c r="G2013">
        <v>905</v>
      </c>
      <c r="H2013">
        <v>1040</v>
      </c>
      <c r="I2013">
        <v>901</v>
      </c>
      <c r="J2013">
        <v>1040</v>
      </c>
      <c r="K2013" s="22">
        <v>43153</v>
      </c>
      <c r="L2013">
        <v>1026</v>
      </c>
      <c r="M2013">
        <v>1.02</v>
      </c>
      <c r="N2013" s="8" t="str">
        <f>IF(AND(AM2013=1,AC2013&lt;-0.005,AE2013&gt;O$1),R2013,"")</f>
        <v/>
      </c>
      <c r="O2013" s="8">
        <f t="shared" si="162"/>
        <v>227983.19474704174</v>
      </c>
      <c r="P2013" s="8" t="str">
        <f t="shared" si="166"/>
        <v/>
      </c>
      <c r="Q2013" s="8">
        <f t="shared" si="163"/>
        <v>364938.90347183472</v>
      </c>
      <c r="R2013" s="8">
        <f t="shared" si="164"/>
        <v>10447.761194029903</v>
      </c>
      <c r="S2013" s="8">
        <f t="shared" si="165"/>
        <v>708667.01988331333</v>
      </c>
      <c r="U2013" s="25">
        <v>43153.320219907408</v>
      </c>
      <c r="V2013">
        <v>39</v>
      </c>
      <c r="W2013">
        <v>3042</v>
      </c>
      <c r="X2013" t="s">
        <v>1474</v>
      </c>
      <c r="Y2013" t="s">
        <v>960</v>
      </c>
      <c r="Z2013" s="25">
        <v>43152.984722222223</v>
      </c>
      <c r="AA2013">
        <v>1070</v>
      </c>
      <c r="AB2013">
        <v>30</v>
      </c>
      <c r="AC2013" s="24">
        <v>2.8799999999999999E-2</v>
      </c>
      <c r="AD2013">
        <v>1400</v>
      </c>
      <c r="AE2013">
        <v>1483100</v>
      </c>
      <c r="AF2013" s="22">
        <v>43152</v>
      </c>
      <c r="AG2013">
        <v>905</v>
      </c>
      <c r="AH2013">
        <v>1040</v>
      </c>
      <c r="AI2013" s="22">
        <v>43153</v>
      </c>
      <c r="AJ2013">
        <v>1026</v>
      </c>
      <c r="AK2013">
        <v>1005</v>
      </c>
      <c r="AM2013">
        <v>2</v>
      </c>
      <c r="AN2013" t="s">
        <v>1023</v>
      </c>
      <c r="AO2013">
        <v>0</v>
      </c>
      <c r="AP2013">
        <v>0</v>
      </c>
      <c r="AQ2013">
        <v>0.41</v>
      </c>
      <c r="AR2013">
        <v>0.47</v>
      </c>
      <c r="AS2013">
        <v>1.02</v>
      </c>
      <c r="AT2013">
        <v>1.0900000000000001</v>
      </c>
      <c r="AU2013">
        <v>0.748</v>
      </c>
      <c r="AV2013">
        <v>1029</v>
      </c>
      <c r="AW2013">
        <v>985</v>
      </c>
      <c r="AX2013">
        <v>1005</v>
      </c>
    </row>
    <row r="2014" spans="1:50">
      <c r="A2014" s="22">
        <v>43151</v>
      </c>
      <c r="B2014">
        <v>145</v>
      </c>
      <c r="C2014">
        <v>148</v>
      </c>
      <c r="D2014">
        <v>140</v>
      </c>
      <c r="E2014">
        <v>141</v>
      </c>
      <c r="F2014" s="22">
        <v>43152</v>
      </c>
      <c r="G2014">
        <v>141</v>
      </c>
      <c r="H2014">
        <v>146</v>
      </c>
      <c r="I2014">
        <v>140</v>
      </c>
      <c r="J2014">
        <v>143</v>
      </c>
      <c r="K2014" s="22">
        <v>43153</v>
      </c>
      <c r="L2014">
        <v>141</v>
      </c>
      <c r="M2014">
        <v>0.91</v>
      </c>
      <c r="N2014" s="8" t="str">
        <f>IF(AND(AM2014=1,AC2014&lt;-0.005,AE2014&gt;O$1),R2014,"")</f>
        <v/>
      </c>
      <c r="O2014" s="8">
        <f t="shared" si="162"/>
        <v>227983.19474704174</v>
      </c>
      <c r="P2014" s="8" t="str">
        <f t="shared" si="166"/>
        <v/>
      </c>
      <c r="Q2014" s="8">
        <f t="shared" si="163"/>
        <v>364938.90347183472</v>
      </c>
      <c r="R2014" s="8">
        <f t="shared" si="164"/>
        <v>7194.2446043165019</v>
      </c>
      <c r="S2014" s="8">
        <f t="shared" si="165"/>
        <v>715861.26448762987</v>
      </c>
      <c r="U2014" s="25">
        <v>43153.320231481484</v>
      </c>
      <c r="V2014">
        <v>40</v>
      </c>
      <c r="W2014">
        <v>5955</v>
      </c>
      <c r="X2014" t="s">
        <v>468</v>
      </c>
      <c r="Y2014" t="s">
        <v>954</v>
      </c>
      <c r="Z2014" s="25">
        <v>43152.941666666666</v>
      </c>
      <c r="AA2014">
        <v>144</v>
      </c>
      <c r="AB2014">
        <v>1</v>
      </c>
      <c r="AC2014" s="24">
        <v>7.0000000000000001E-3</v>
      </c>
      <c r="AD2014">
        <v>1400</v>
      </c>
      <c r="AE2014">
        <v>201320</v>
      </c>
      <c r="AF2014" s="22">
        <v>43152</v>
      </c>
      <c r="AG2014">
        <v>141</v>
      </c>
      <c r="AH2014">
        <v>143</v>
      </c>
      <c r="AI2014" s="22">
        <v>43153</v>
      </c>
      <c r="AJ2014">
        <v>141</v>
      </c>
      <c r="AK2014">
        <v>139</v>
      </c>
      <c r="AM2014">
        <v>1</v>
      </c>
      <c r="AN2014">
        <v>0</v>
      </c>
      <c r="AO2014">
        <v>2.56</v>
      </c>
      <c r="AP2014">
        <v>1.05</v>
      </c>
      <c r="AQ2014">
        <v>0.25</v>
      </c>
      <c r="AR2014">
        <v>0.62</v>
      </c>
      <c r="AS2014">
        <v>0.91</v>
      </c>
      <c r="AT2014">
        <v>1.24</v>
      </c>
      <c r="AU2014">
        <v>0.91800000000000004</v>
      </c>
      <c r="AV2014">
        <v>143</v>
      </c>
      <c r="AW2014">
        <v>138</v>
      </c>
      <c r="AX2014">
        <v>139</v>
      </c>
    </row>
    <row r="2015" spans="1:50">
      <c r="A2015" s="22">
        <v>43151</v>
      </c>
      <c r="B2015">
        <v>1887</v>
      </c>
      <c r="C2015">
        <v>1932</v>
      </c>
      <c r="D2015">
        <v>1859</v>
      </c>
      <c r="E2015">
        <v>1882</v>
      </c>
      <c r="F2015" s="22">
        <v>43152</v>
      </c>
      <c r="G2015">
        <v>1917</v>
      </c>
      <c r="H2015">
        <v>2016</v>
      </c>
      <c r="I2015">
        <v>1897</v>
      </c>
      <c r="J2015">
        <v>1983</v>
      </c>
      <c r="K2015" s="22">
        <v>43153</v>
      </c>
      <c r="L2015">
        <v>1954</v>
      </c>
      <c r="M2015">
        <v>1.1399999999999999</v>
      </c>
      <c r="N2015" s="8" t="str">
        <f>IF(AND(AM2015=1,AC2015&lt;-0.005,AE2015&gt;O$1),R2015,"")</f>
        <v/>
      </c>
      <c r="O2015" s="8">
        <f t="shared" si="162"/>
        <v>227983.19474704174</v>
      </c>
      <c r="P2015" s="8" t="str">
        <f t="shared" si="166"/>
        <v/>
      </c>
      <c r="Q2015" s="8">
        <f t="shared" si="163"/>
        <v>364938.90347183472</v>
      </c>
      <c r="R2015" s="8">
        <f t="shared" si="164"/>
        <v>-3809.0401218892621</v>
      </c>
      <c r="S2015" s="8">
        <f t="shared" si="165"/>
        <v>712052.22436574067</v>
      </c>
      <c r="U2015" s="25">
        <v>43153.320231481484</v>
      </c>
      <c r="V2015">
        <v>41</v>
      </c>
      <c r="W2015">
        <v>5301</v>
      </c>
      <c r="X2015" t="s">
        <v>1050</v>
      </c>
      <c r="Y2015" t="s">
        <v>962</v>
      </c>
      <c r="Z2015" s="25">
        <v>43152.940972222219</v>
      </c>
      <c r="AA2015">
        <v>2010</v>
      </c>
      <c r="AB2015">
        <v>27</v>
      </c>
      <c r="AC2015" s="24">
        <v>1.3599999999999999E-2</v>
      </c>
      <c r="AD2015">
        <v>1400</v>
      </c>
      <c r="AE2015">
        <v>2803000</v>
      </c>
      <c r="AF2015" s="22">
        <v>43152</v>
      </c>
      <c r="AG2015">
        <v>1917</v>
      </c>
      <c r="AH2015">
        <v>1983</v>
      </c>
      <c r="AI2015" s="22">
        <v>43153</v>
      </c>
      <c r="AJ2015">
        <v>1954</v>
      </c>
      <c r="AK2015">
        <v>1969</v>
      </c>
      <c r="AM2015">
        <v>1</v>
      </c>
      <c r="AN2015">
        <v>0.15</v>
      </c>
      <c r="AO2015">
        <v>2.61</v>
      </c>
      <c r="AP2015">
        <v>1.21</v>
      </c>
      <c r="AQ2015">
        <v>1</v>
      </c>
      <c r="AR2015">
        <v>1</v>
      </c>
      <c r="AS2015">
        <v>1.1399999999999999</v>
      </c>
      <c r="AT2015">
        <v>1.27</v>
      </c>
      <c r="AU2015">
        <v>0.88</v>
      </c>
      <c r="AV2015">
        <v>2002</v>
      </c>
      <c r="AW2015">
        <v>1918</v>
      </c>
      <c r="AX2015">
        <v>1969</v>
      </c>
    </row>
    <row r="2016" spans="1:50">
      <c r="A2016" s="22">
        <v>43151</v>
      </c>
      <c r="B2016">
        <v>769</v>
      </c>
      <c r="C2016">
        <v>781</v>
      </c>
      <c r="D2016">
        <v>753</v>
      </c>
      <c r="E2016">
        <v>765</v>
      </c>
      <c r="F2016" s="22">
        <v>43152</v>
      </c>
      <c r="G2016">
        <v>762</v>
      </c>
      <c r="H2016">
        <v>788</v>
      </c>
      <c r="I2016">
        <v>755</v>
      </c>
      <c r="J2016">
        <v>769</v>
      </c>
      <c r="K2016" s="22">
        <v>43153</v>
      </c>
      <c r="L2016">
        <v>757</v>
      </c>
      <c r="M2016">
        <v>0.97</v>
      </c>
      <c r="N2016" s="8" t="str">
        <f>IF(AND(AM2016=1,AC2016&lt;-0.005,AE2016&gt;O$1),R2016,"")</f>
        <v/>
      </c>
      <c r="O2016" s="8">
        <f t="shared" si="162"/>
        <v>227983.19474704174</v>
      </c>
      <c r="P2016" s="8" t="str">
        <f t="shared" si="166"/>
        <v/>
      </c>
      <c r="Q2016" s="8">
        <f t="shared" si="163"/>
        <v>364938.90347183472</v>
      </c>
      <c r="R2016" s="8">
        <f t="shared" si="164"/>
        <v>12178.619756427644</v>
      </c>
      <c r="S2016" s="8">
        <f t="shared" si="165"/>
        <v>712052.22436574067</v>
      </c>
      <c r="U2016" s="25">
        <v>43153.320231481484</v>
      </c>
      <c r="V2016">
        <v>42</v>
      </c>
      <c r="W2016">
        <v>4594</v>
      </c>
      <c r="X2016" t="s">
        <v>1140</v>
      </c>
      <c r="Y2016" t="s">
        <v>957</v>
      </c>
      <c r="Z2016" s="25">
        <v>43152.996527777781</v>
      </c>
      <c r="AA2016">
        <v>775</v>
      </c>
      <c r="AB2016">
        <v>6</v>
      </c>
      <c r="AC2016" s="24">
        <v>7.7999999999999996E-3</v>
      </c>
      <c r="AD2016">
        <v>1300</v>
      </c>
      <c r="AE2016">
        <v>1006000</v>
      </c>
      <c r="AF2016" s="22">
        <v>43152</v>
      </c>
      <c r="AG2016">
        <v>762</v>
      </c>
      <c r="AH2016">
        <v>769</v>
      </c>
      <c r="AI2016" s="22">
        <v>43153</v>
      </c>
      <c r="AJ2016">
        <v>757</v>
      </c>
      <c r="AK2016">
        <v>739</v>
      </c>
      <c r="AM2016">
        <v>2</v>
      </c>
      <c r="AN2016" t="s">
        <v>1023</v>
      </c>
      <c r="AO2016">
        <v>59.43</v>
      </c>
      <c r="AP2016">
        <v>0</v>
      </c>
      <c r="AQ2016">
        <v>0.45</v>
      </c>
      <c r="AR2016">
        <v>0.49</v>
      </c>
      <c r="AS2016">
        <v>0.97</v>
      </c>
      <c r="AT2016">
        <v>1.05</v>
      </c>
      <c r="AU2016">
        <v>2.4</v>
      </c>
      <c r="AV2016">
        <v>762</v>
      </c>
      <c r="AW2016">
        <v>738</v>
      </c>
      <c r="AX2016">
        <v>739</v>
      </c>
    </row>
    <row r="2017" spans="1:50">
      <c r="A2017" s="22">
        <v>43151</v>
      </c>
      <c r="B2017">
        <v>530</v>
      </c>
      <c r="C2017">
        <v>531</v>
      </c>
      <c r="D2017">
        <v>522</v>
      </c>
      <c r="E2017">
        <v>525</v>
      </c>
      <c r="F2017" s="22">
        <v>43152</v>
      </c>
      <c r="G2017">
        <v>522</v>
      </c>
      <c r="H2017">
        <v>524</v>
      </c>
      <c r="I2017">
        <v>509</v>
      </c>
      <c r="J2017">
        <v>512</v>
      </c>
      <c r="K2017" s="22">
        <v>43153</v>
      </c>
      <c r="L2017">
        <v>513</v>
      </c>
      <c r="M2017">
        <v>0.89</v>
      </c>
      <c r="N2017" s="8" t="str">
        <f>IF(AND(AM2017=1,AC2017&lt;-0.005,AE2017&gt;O$1),R2017,"")</f>
        <v/>
      </c>
      <c r="O2017" s="8">
        <f t="shared" si="162"/>
        <v>227983.19474704174</v>
      </c>
      <c r="P2017" s="8" t="str">
        <f t="shared" si="166"/>
        <v/>
      </c>
      <c r="Q2017" s="8">
        <f t="shared" si="163"/>
        <v>364938.90347183472</v>
      </c>
      <c r="R2017" s="8">
        <f t="shared" si="164"/>
        <v>3929.2730844793232</v>
      </c>
      <c r="S2017" s="8">
        <f t="shared" si="165"/>
        <v>712052.22436574067</v>
      </c>
      <c r="U2017" s="25">
        <v>43153.320231481484</v>
      </c>
      <c r="V2017">
        <v>44</v>
      </c>
      <c r="W2017">
        <v>4563</v>
      </c>
      <c r="X2017" t="s">
        <v>1102</v>
      </c>
      <c r="Y2017" t="s">
        <v>957</v>
      </c>
      <c r="Z2017" s="25">
        <v>43152.793749999997</v>
      </c>
      <c r="AA2017">
        <v>512</v>
      </c>
      <c r="AB2017">
        <v>0</v>
      </c>
      <c r="AC2017" s="24">
        <v>0</v>
      </c>
      <c r="AD2017">
        <v>1200</v>
      </c>
      <c r="AE2017">
        <v>614100</v>
      </c>
      <c r="AF2017" s="22">
        <v>43152</v>
      </c>
      <c r="AG2017">
        <v>522</v>
      </c>
      <c r="AH2017">
        <v>512</v>
      </c>
      <c r="AI2017" s="22">
        <v>43153</v>
      </c>
      <c r="AJ2017">
        <v>513</v>
      </c>
      <c r="AK2017">
        <v>509</v>
      </c>
      <c r="AM2017">
        <v>2</v>
      </c>
      <c r="AN2017" t="s">
        <v>1023</v>
      </c>
      <c r="AO2017">
        <v>155.05000000000001</v>
      </c>
      <c r="AP2017">
        <v>0</v>
      </c>
      <c r="AQ2017">
        <v>0.13</v>
      </c>
      <c r="AR2017">
        <v>0.13</v>
      </c>
      <c r="AS2017">
        <v>0.89</v>
      </c>
      <c r="AT2017">
        <v>0.87</v>
      </c>
      <c r="AU2017">
        <v>1.3859999999999999</v>
      </c>
      <c r="AV2017">
        <v>513</v>
      </c>
      <c r="AW2017">
        <v>504</v>
      </c>
      <c r="AX2017">
        <v>509</v>
      </c>
    </row>
    <row r="2018" spans="1:50">
      <c r="A2018" s="22">
        <v>43151</v>
      </c>
      <c r="B2018">
        <v>839</v>
      </c>
      <c r="C2018">
        <v>948</v>
      </c>
      <c r="D2018">
        <v>828</v>
      </c>
      <c r="E2018">
        <v>844</v>
      </c>
      <c r="F2018" s="22">
        <v>43152</v>
      </c>
      <c r="G2018">
        <v>854</v>
      </c>
      <c r="H2018">
        <v>994</v>
      </c>
      <c r="I2018">
        <v>845</v>
      </c>
      <c r="J2018">
        <v>987</v>
      </c>
      <c r="K2018" s="22">
        <v>43153</v>
      </c>
      <c r="L2018">
        <v>1002</v>
      </c>
      <c r="M2018">
        <v>1.1200000000000001</v>
      </c>
      <c r="N2018" s="8" t="str">
        <f>IF(AND(AM2018=1,AC2018&lt;-0.005,AE2018&gt;O$1),R2018,"")</f>
        <v/>
      </c>
      <c r="O2018" s="8">
        <f t="shared" si="162"/>
        <v>227983.19474704174</v>
      </c>
      <c r="P2018" s="8" t="str">
        <f t="shared" si="166"/>
        <v/>
      </c>
      <c r="Q2018" s="8">
        <f t="shared" si="163"/>
        <v>364938.90347183472</v>
      </c>
      <c r="R2018" s="8">
        <f t="shared" si="164"/>
        <v>1501.5015015015231</v>
      </c>
      <c r="S2018" s="8">
        <f t="shared" si="165"/>
        <v>712052.22436574067</v>
      </c>
      <c r="U2018" s="25">
        <v>43153.320231481484</v>
      </c>
      <c r="V2018">
        <v>45</v>
      </c>
      <c r="W2018">
        <v>3192</v>
      </c>
      <c r="X2018" t="s">
        <v>1473</v>
      </c>
      <c r="Y2018" t="s">
        <v>960</v>
      </c>
      <c r="Z2018" s="25">
        <v>43152.993750000001</v>
      </c>
      <c r="AA2018">
        <v>975.2</v>
      </c>
      <c r="AB2018">
        <v>-11.8</v>
      </c>
      <c r="AC2018" s="24">
        <v>-1.2E-2</v>
      </c>
      <c r="AD2018">
        <v>1200</v>
      </c>
      <c r="AE2018">
        <v>1185470</v>
      </c>
      <c r="AF2018" s="22">
        <v>43152</v>
      </c>
      <c r="AG2018">
        <v>854</v>
      </c>
      <c r="AH2018">
        <v>987</v>
      </c>
      <c r="AI2018" s="22">
        <v>43153</v>
      </c>
      <c r="AJ2018">
        <v>1002</v>
      </c>
      <c r="AK2018">
        <v>999</v>
      </c>
      <c r="AM2018">
        <v>2</v>
      </c>
      <c r="AN2018" t="s">
        <v>1023</v>
      </c>
      <c r="AO2018">
        <v>0</v>
      </c>
      <c r="AP2018" t="s">
        <v>956</v>
      </c>
      <c r="AQ2018">
        <v>1</v>
      </c>
      <c r="AR2018">
        <v>1</v>
      </c>
      <c r="AS2018">
        <v>1.1200000000000001</v>
      </c>
      <c r="AT2018">
        <v>1.37</v>
      </c>
      <c r="AU2018">
        <v>0.54900000000000004</v>
      </c>
      <c r="AV2018">
        <v>1064</v>
      </c>
      <c r="AW2018">
        <v>972</v>
      </c>
      <c r="AX2018">
        <v>999</v>
      </c>
    </row>
    <row r="2019" spans="1:50">
      <c r="A2019" s="22">
        <v>43151</v>
      </c>
      <c r="B2019">
        <v>855</v>
      </c>
      <c r="C2019">
        <v>884</v>
      </c>
      <c r="D2019">
        <v>844</v>
      </c>
      <c r="E2019">
        <v>850</v>
      </c>
      <c r="F2019" s="22">
        <v>43152</v>
      </c>
      <c r="G2019">
        <v>850</v>
      </c>
      <c r="H2019">
        <v>899</v>
      </c>
      <c r="I2019">
        <v>843</v>
      </c>
      <c r="J2019">
        <v>894</v>
      </c>
      <c r="K2019" s="22">
        <v>43153</v>
      </c>
      <c r="L2019">
        <v>899</v>
      </c>
      <c r="M2019">
        <v>1.04</v>
      </c>
      <c r="N2019" s="8" t="str">
        <f>IF(AND(AM2019=1,AC2019&lt;-0.005,AE2019&gt;O$1),R2019,"")</f>
        <v/>
      </c>
      <c r="O2019" s="8">
        <f t="shared" si="162"/>
        <v>227983.19474704174</v>
      </c>
      <c r="P2019" s="8" t="str">
        <f t="shared" si="166"/>
        <v/>
      </c>
      <c r="Q2019" s="8">
        <f t="shared" si="163"/>
        <v>364938.90347183472</v>
      </c>
      <c r="R2019" s="8">
        <f t="shared" si="164"/>
        <v>12542.759407069503</v>
      </c>
      <c r="S2019" s="8">
        <f t="shared" si="165"/>
        <v>712052.22436574067</v>
      </c>
      <c r="U2019" s="25">
        <v>43153.320231481484</v>
      </c>
      <c r="V2019">
        <v>46</v>
      </c>
      <c r="W2019">
        <v>2338</v>
      </c>
      <c r="X2019" t="s">
        <v>1162</v>
      </c>
      <c r="Y2019" t="s">
        <v>954</v>
      </c>
      <c r="Z2019" s="25">
        <v>43152.951388888891</v>
      </c>
      <c r="AA2019">
        <v>910</v>
      </c>
      <c r="AB2019">
        <v>16</v>
      </c>
      <c r="AC2019" s="24">
        <v>1.7899999999999999E-2</v>
      </c>
      <c r="AD2019">
        <v>1200</v>
      </c>
      <c r="AE2019">
        <v>1062370</v>
      </c>
      <c r="AF2019" s="22">
        <v>43152</v>
      </c>
      <c r="AG2019">
        <v>850</v>
      </c>
      <c r="AH2019">
        <v>894</v>
      </c>
      <c r="AI2019" s="22">
        <v>43153</v>
      </c>
      <c r="AJ2019">
        <v>899</v>
      </c>
      <c r="AK2019">
        <v>877</v>
      </c>
      <c r="AM2019">
        <v>2</v>
      </c>
      <c r="AN2019" t="s">
        <v>1023</v>
      </c>
      <c r="AO2019">
        <v>0</v>
      </c>
      <c r="AP2019">
        <v>0</v>
      </c>
      <c r="AQ2019">
        <v>0.76</v>
      </c>
      <c r="AR2019">
        <v>0.41</v>
      </c>
      <c r="AS2019">
        <v>1.04</v>
      </c>
      <c r="AT2019">
        <v>1.05</v>
      </c>
      <c r="AU2019">
        <v>0.95699999999999996</v>
      </c>
      <c r="AV2019">
        <v>1044</v>
      </c>
      <c r="AW2019">
        <v>862</v>
      </c>
      <c r="AX2019">
        <v>877</v>
      </c>
    </row>
    <row r="2020" spans="1:50">
      <c r="A2020" s="22">
        <v>43151</v>
      </c>
      <c r="B2020">
        <v>1705</v>
      </c>
      <c r="C2020">
        <v>1730</v>
      </c>
      <c r="D2020">
        <v>1703</v>
      </c>
      <c r="E2020">
        <v>1719</v>
      </c>
      <c r="F2020" s="22">
        <v>43152</v>
      </c>
      <c r="G2020">
        <v>1651</v>
      </c>
      <c r="H2020">
        <v>1667</v>
      </c>
      <c r="I2020">
        <v>1596</v>
      </c>
      <c r="J2020">
        <v>1599</v>
      </c>
      <c r="K2020" s="22">
        <v>43153</v>
      </c>
      <c r="L2020">
        <v>1597</v>
      </c>
      <c r="M2020">
        <v>1.08</v>
      </c>
      <c r="N2020" s="8" t="str">
        <f>IF(AND(AM2020=1,AC2020&lt;-0.005,AE2020&gt;O$1),R2020,"")</f>
        <v/>
      </c>
      <c r="O2020" s="8">
        <f t="shared" si="162"/>
        <v>227983.19474704174</v>
      </c>
      <c r="P2020" s="8" t="str">
        <f t="shared" si="166"/>
        <v/>
      </c>
      <c r="Q2020" s="8">
        <f t="shared" si="163"/>
        <v>364938.90347183472</v>
      </c>
      <c r="R2020" s="8">
        <f t="shared" si="164"/>
        <v>-2801.9925280199363</v>
      </c>
      <c r="S2020" s="8">
        <f t="shared" si="165"/>
        <v>709250.23183772073</v>
      </c>
      <c r="U2020" s="25">
        <v>43153.320231481484</v>
      </c>
      <c r="V2020">
        <v>47</v>
      </c>
      <c r="W2020">
        <v>4506</v>
      </c>
      <c r="X2020" t="s">
        <v>1472</v>
      </c>
      <c r="Y2020" t="s">
        <v>962</v>
      </c>
      <c r="Z2020" s="25">
        <v>43152.961111111108</v>
      </c>
      <c r="AA2020">
        <v>1600</v>
      </c>
      <c r="AB2020">
        <v>1</v>
      </c>
      <c r="AC2020" s="24">
        <v>5.9999999999999995E-4</v>
      </c>
      <c r="AD2020">
        <v>1100</v>
      </c>
      <c r="AE2020">
        <v>1765000</v>
      </c>
      <c r="AF2020" s="22">
        <v>43152</v>
      </c>
      <c r="AG2020">
        <v>1651</v>
      </c>
      <c r="AH2020">
        <v>1599</v>
      </c>
      <c r="AI2020" s="22">
        <v>43153</v>
      </c>
      <c r="AJ2020">
        <v>1597</v>
      </c>
      <c r="AK2020">
        <v>1606</v>
      </c>
      <c r="AM2020">
        <v>1</v>
      </c>
      <c r="AN2020">
        <v>0</v>
      </c>
      <c r="AO2020">
        <v>1.71</v>
      </c>
      <c r="AP2020">
        <v>1.75</v>
      </c>
      <c r="AQ2020">
        <v>1</v>
      </c>
      <c r="AR2020">
        <v>0.79</v>
      </c>
      <c r="AS2020">
        <v>1.08</v>
      </c>
      <c r="AT2020">
        <v>1.04</v>
      </c>
      <c r="AU2020">
        <v>0.52200000000000002</v>
      </c>
      <c r="AV2020">
        <v>1609</v>
      </c>
      <c r="AW2020">
        <v>1583</v>
      </c>
      <c r="AX2020">
        <v>1606</v>
      </c>
    </row>
    <row r="2021" spans="1:50">
      <c r="A2021" s="22">
        <v>43151</v>
      </c>
      <c r="B2021">
        <v>7345</v>
      </c>
      <c r="C2021">
        <v>7346</v>
      </c>
      <c r="D2021">
        <v>7276</v>
      </c>
      <c r="E2021">
        <v>7291</v>
      </c>
      <c r="F2021" s="22">
        <v>43152</v>
      </c>
      <c r="G2021">
        <v>7347</v>
      </c>
      <c r="H2021">
        <v>7360</v>
      </c>
      <c r="I2021">
        <v>7270</v>
      </c>
      <c r="J2021">
        <v>7300</v>
      </c>
      <c r="K2021" s="22">
        <v>43153</v>
      </c>
      <c r="L2021">
        <v>7250</v>
      </c>
      <c r="M2021">
        <v>0.96</v>
      </c>
      <c r="N2021" s="8" t="str">
        <f>IF(AND(AM2021=1,AC2021&lt;-0.005,AE2021&gt;O$1),R2021,"")</f>
        <v/>
      </c>
      <c r="O2021" s="8">
        <f t="shared" si="162"/>
        <v>227983.19474704174</v>
      </c>
      <c r="P2021" s="8" t="str">
        <f t="shared" si="166"/>
        <v/>
      </c>
      <c r="Q2021" s="8">
        <f t="shared" si="163"/>
        <v>364938.90347183472</v>
      </c>
      <c r="R2021" s="8">
        <f t="shared" si="164"/>
        <v>1036.6275051831853</v>
      </c>
      <c r="S2021" s="8">
        <f t="shared" si="165"/>
        <v>710286.85934290395</v>
      </c>
      <c r="U2021" s="25">
        <v>43153.320231481484</v>
      </c>
      <c r="V2021">
        <v>48</v>
      </c>
      <c r="W2021">
        <v>7203</v>
      </c>
      <c r="X2021" t="s">
        <v>1045</v>
      </c>
      <c r="Y2021" t="s">
        <v>962</v>
      </c>
      <c r="Z2021" s="25">
        <v>43152.984722222223</v>
      </c>
      <c r="AA2021">
        <v>7300</v>
      </c>
      <c r="AB2021">
        <v>0</v>
      </c>
      <c r="AC2021" s="24">
        <v>0</v>
      </c>
      <c r="AD2021">
        <v>1100</v>
      </c>
      <c r="AE2021">
        <v>8029600</v>
      </c>
      <c r="AF2021" s="22">
        <v>43152</v>
      </c>
      <c r="AG2021">
        <v>7347</v>
      </c>
      <c r="AH2021">
        <v>7300</v>
      </c>
      <c r="AI2021" s="22">
        <v>43153</v>
      </c>
      <c r="AJ2021">
        <v>7250</v>
      </c>
      <c r="AK2021">
        <v>7235</v>
      </c>
      <c r="AM2021">
        <v>1</v>
      </c>
      <c r="AN2021">
        <v>0</v>
      </c>
      <c r="AO2021">
        <v>1.78</v>
      </c>
      <c r="AP2021" t="s">
        <v>956</v>
      </c>
      <c r="AQ2021">
        <v>0.14000000000000001</v>
      </c>
      <c r="AR2021">
        <v>0.37</v>
      </c>
      <c r="AS2021">
        <v>0.96</v>
      </c>
      <c r="AT2021">
        <v>0.98</v>
      </c>
      <c r="AU2021">
        <v>0.40100000000000002</v>
      </c>
      <c r="AV2021">
        <v>7271</v>
      </c>
      <c r="AW2021">
        <v>7217</v>
      </c>
      <c r="AX2021">
        <v>7235</v>
      </c>
    </row>
    <row r="2022" spans="1:50">
      <c r="A2022" s="22">
        <v>43151</v>
      </c>
      <c r="B2022">
        <v>674</v>
      </c>
      <c r="C2022">
        <v>692</v>
      </c>
      <c r="D2022">
        <v>659</v>
      </c>
      <c r="E2022">
        <v>691</v>
      </c>
      <c r="F2022" s="22">
        <v>43152</v>
      </c>
      <c r="G2022">
        <v>684</v>
      </c>
      <c r="H2022">
        <v>703</v>
      </c>
      <c r="I2022">
        <v>677</v>
      </c>
      <c r="J2022">
        <v>691</v>
      </c>
      <c r="K2022" s="22">
        <v>43153</v>
      </c>
      <c r="L2022">
        <v>687</v>
      </c>
      <c r="M2022">
        <v>0.84</v>
      </c>
      <c r="N2022" s="8" t="str">
        <f>IF(AND(AM2022=1,AC2022&lt;-0.005,AE2022&gt;O$1),R2022,"")</f>
        <v/>
      </c>
      <c r="O2022" s="8">
        <f t="shared" si="162"/>
        <v>227983.19474704174</v>
      </c>
      <c r="P2022" s="8" t="str">
        <f t="shared" si="166"/>
        <v/>
      </c>
      <c r="Q2022" s="8">
        <f t="shared" si="163"/>
        <v>364938.90347183472</v>
      </c>
      <c r="R2022" s="8">
        <f t="shared" si="164"/>
        <v>4405.2863436123689</v>
      </c>
      <c r="S2022" s="8">
        <f t="shared" si="165"/>
        <v>714692.14568651631</v>
      </c>
      <c r="U2022" s="25">
        <v>43153.320231481484</v>
      </c>
      <c r="V2022">
        <v>49</v>
      </c>
      <c r="W2022">
        <v>3680</v>
      </c>
      <c r="X2022" t="s">
        <v>1471</v>
      </c>
      <c r="Y2022" t="s">
        <v>957</v>
      </c>
      <c r="Z2022" s="25">
        <v>43152.974305555559</v>
      </c>
      <c r="AA2022">
        <v>691</v>
      </c>
      <c r="AB2022">
        <v>0</v>
      </c>
      <c r="AC2022" s="24">
        <v>0</v>
      </c>
      <c r="AD2022">
        <v>1100</v>
      </c>
      <c r="AE2022">
        <v>749100</v>
      </c>
      <c r="AF2022" s="22">
        <v>43152</v>
      </c>
      <c r="AG2022">
        <v>684</v>
      </c>
      <c r="AH2022">
        <v>691</v>
      </c>
      <c r="AI2022" s="22">
        <v>43153</v>
      </c>
      <c r="AJ2022">
        <v>687</v>
      </c>
      <c r="AK2022">
        <v>681</v>
      </c>
      <c r="AM2022">
        <v>1</v>
      </c>
      <c r="AN2022" t="s">
        <v>1023</v>
      </c>
      <c r="AO2022">
        <v>15.05</v>
      </c>
      <c r="AP2022">
        <v>0</v>
      </c>
      <c r="AQ2022">
        <v>0</v>
      </c>
      <c r="AR2022">
        <v>0.03</v>
      </c>
      <c r="AS2022">
        <v>0.84</v>
      </c>
      <c r="AT2022">
        <v>0.86</v>
      </c>
      <c r="AU2022">
        <v>0.73499999999999999</v>
      </c>
      <c r="AV2022">
        <v>695</v>
      </c>
      <c r="AW2022">
        <v>675</v>
      </c>
      <c r="AX2022">
        <v>681</v>
      </c>
    </row>
    <row r="2023" spans="1:50">
      <c r="A2023" s="22">
        <v>43151</v>
      </c>
      <c r="B2023">
        <v>2828</v>
      </c>
      <c r="C2023">
        <v>3060</v>
      </c>
      <c r="D2023">
        <v>2740</v>
      </c>
      <c r="E2023">
        <v>2909</v>
      </c>
      <c r="F2023" s="22">
        <v>43152</v>
      </c>
      <c r="G2023">
        <v>2886</v>
      </c>
      <c r="H2023">
        <v>2923</v>
      </c>
      <c r="I2023">
        <v>2831</v>
      </c>
      <c r="J2023">
        <v>2850</v>
      </c>
      <c r="K2023" s="22">
        <v>43153</v>
      </c>
      <c r="L2023">
        <v>2750</v>
      </c>
      <c r="M2023">
        <v>1.62</v>
      </c>
      <c r="N2023" s="8" t="str">
        <f>IF(AND(AM2023=1,AC2023&lt;-0.005,AE2023&gt;O$1),R2023,"")</f>
        <v/>
      </c>
      <c r="O2023" s="8">
        <f t="shared" si="162"/>
        <v>227983.19474704174</v>
      </c>
      <c r="P2023" s="8" t="str">
        <f t="shared" si="166"/>
        <v/>
      </c>
      <c r="Q2023" s="8">
        <f t="shared" si="163"/>
        <v>364938.90347183472</v>
      </c>
      <c r="R2023" s="8">
        <f t="shared" si="164"/>
        <v>-544.86015256083317</v>
      </c>
      <c r="S2023" s="8">
        <f t="shared" si="165"/>
        <v>714692.14568651631</v>
      </c>
      <c r="U2023" s="25">
        <v>43153.320231481484</v>
      </c>
      <c r="V2023">
        <v>50</v>
      </c>
      <c r="W2023">
        <v>6467</v>
      </c>
      <c r="X2023" t="s">
        <v>1086</v>
      </c>
      <c r="Y2023" t="s">
        <v>960</v>
      </c>
      <c r="Z2023" s="25">
        <v>43152.984722222223</v>
      </c>
      <c r="AA2023">
        <v>2863</v>
      </c>
      <c r="AB2023">
        <v>13</v>
      </c>
      <c r="AC2023" s="24">
        <v>4.5999999999999999E-3</v>
      </c>
      <c r="AD2023">
        <v>1000</v>
      </c>
      <c r="AE2023">
        <v>2848000</v>
      </c>
      <c r="AF2023" s="22">
        <v>43152</v>
      </c>
      <c r="AG2023">
        <v>2886</v>
      </c>
      <c r="AH2023">
        <v>2850</v>
      </c>
      <c r="AI2023" s="22">
        <v>43153</v>
      </c>
      <c r="AJ2023">
        <v>2750</v>
      </c>
      <c r="AK2023">
        <v>2753</v>
      </c>
      <c r="AM2023">
        <v>2</v>
      </c>
      <c r="AN2023" t="s">
        <v>1023</v>
      </c>
      <c r="AO2023">
        <v>43.8</v>
      </c>
      <c r="AP2023">
        <v>0.56000000000000005</v>
      </c>
      <c r="AQ2023">
        <v>1</v>
      </c>
      <c r="AR2023">
        <v>1</v>
      </c>
      <c r="AS2023">
        <v>1.62</v>
      </c>
      <c r="AT2023">
        <v>2.71</v>
      </c>
      <c r="AU2023">
        <v>0.873</v>
      </c>
      <c r="AV2023">
        <v>2846</v>
      </c>
      <c r="AW2023">
        <v>2650</v>
      </c>
      <c r="AX2023">
        <v>2753</v>
      </c>
    </row>
    <row r="2024" spans="1:50">
      <c r="A2024" s="22">
        <v>43152</v>
      </c>
      <c r="B2024">
        <v>1346</v>
      </c>
      <c r="C2024">
        <v>1361</v>
      </c>
      <c r="D2024">
        <v>1322</v>
      </c>
      <c r="E2024">
        <v>1343</v>
      </c>
      <c r="F2024" s="22">
        <v>43153</v>
      </c>
      <c r="G2024">
        <v>1368</v>
      </c>
      <c r="H2024">
        <v>1387</v>
      </c>
      <c r="I2024">
        <v>1364</v>
      </c>
      <c r="J2024">
        <v>1373</v>
      </c>
      <c r="K2024" s="22">
        <v>43154</v>
      </c>
      <c r="L2024">
        <v>1365</v>
      </c>
      <c r="M2024">
        <v>1.08</v>
      </c>
      <c r="N2024" s="8" t="str">
        <f>IF(AND(AM2024=1,AC2024&lt;-0.005,AE2024&gt;O$1),R2024,"")</f>
        <v/>
      </c>
      <c r="O2024" s="8">
        <f t="shared" si="162"/>
        <v>227983.19474704174</v>
      </c>
      <c r="P2024" s="8" t="str">
        <f t="shared" si="166"/>
        <v/>
      </c>
      <c r="Q2024" s="8">
        <f t="shared" si="163"/>
        <v>364938.90347183472</v>
      </c>
      <c r="R2024" s="8">
        <f t="shared" si="164"/>
        <v>4062.0384047267421</v>
      </c>
      <c r="S2024" s="8">
        <f t="shared" si="165"/>
        <v>718754.18409124308</v>
      </c>
      <c r="U2024" s="25">
        <v>43154.320300925923</v>
      </c>
      <c r="V2024">
        <v>1</v>
      </c>
      <c r="W2024">
        <v>1357</v>
      </c>
      <c r="X2024" t="s">
        <v>1056</v>
      </c>
      <c r="Y2024" t="s">
        <v>954</v>
      </c>
      <c r="Z2024" s="25">
        <v>43153.998611111114</v>
      </c>
      <c r="AA2024">
        <v>1374.7</v>
      </c>
      <c r="AB2024">
        <v>1.7</v>
      </c>
      <c r="AC2024" s="24">
        <v>1.1999999999999999E-3</v>
      </c>
      <c r="AD2024">
        <v>465930</v>
      </c>
      <c r="AE2024">
        <v>640753354</v>
      </c>
      <c r="AF2024" s="22">
        <v>43153</v>
      </c>
      <c r="AG2024">
        <v>1368</v>
      </c>
      <c r="AH2024">
        <v>1373</v>
      </c>
      <c r="AI2024" s="22">
        <v>43154</v>
      </c>
      <c r="AJ2024">
        <v>1365</v>
      </c>
      <c r="AK2024">
        <v>1354</v>
      </c>
      <c r="AM2024">
        <v>1</v>
      </c>
      <c r="AN2024">
        <v>0</v>
      </c>
      <c r="AO2024" s="26">
        <v>8.0000000000000002E-3</v>
      </c>
      <c r="AQ2024">
        <v>0.76</v>
      </c>
      <c r="AR2024">
        <v>0.76</v>
      </c>
      <c r="AS2024">
        <v>1.08</v>
      </c>
      <c r="AT2024">
        <v>1.0900000000000001</v>
      </c>
      <c r="AU2024">
        <v>1.8160000000000001</v>
      </c>
      <c r="AV2024">
        <v>1373</v>
      </c>
      <c r="AW2024">
        <v>1351</v>
      </c>
      <c r="AX2024">
        <v>1354</v>
      </c>
    </row>
    <row r="2025" spans="1:50">
      <c r="A2025" s="22">
        <v>43152</v>
      </c>
      <c r="B2025">
        <v>126</v>
      </c>
      <c r="C2025">
        <v>137</v>
      </c>
      <c r="D2025">
        <v>126</v>
      </c>
      <c r="E2025">
        <v>133</v>
      </c>
      <c r="F2025" s="22">
        <v>43153</v>
      </c>
      <c r="G2025">
        <v>133</v>
      </c>
      <c r="H2025">
        <v>134</v>
      </c>
      <c r="I2025">
        <v>127</v>
      </c>
      <c r="J2025">
        <v>131</v>
      </c>
      <c r="K2025" s="22">
        <v>43154</v>
      </c>
      <c r="L2025">
        <v>136</v>
      </c>
      <c r="M2025">
        <v>0.88</v>
      </c>
      <c r="N2025" s="8" t="str">
        <f>IF(AND(AM2025=1,AC2025&lt;-0.005,AE2025&gt;O$1),R2025,"")</f>
        <v/>
      </c>
      <c r="O2025" s="8">
        <f t="shared" si="162"/>
        <v>227983.19474704174</v>
      </c>
      <c r="P2025" s="8" t="str">
        <f t="shared" si="166"/>
        <v/>
      </c>
      <c r="Q2025" s="8">
        <f t="shared" si="163"/>
        <v>364938.90347183472</v>
      </c>
      <c r="R2025" s="8">
        <f t="shared" si="164"/>
        <v>-3649.6350364963459</v>
      </c>
      <c r="S2025" s="8">
        <f t="shared" si="165"/>
        <v>718754.18409124308</v>
      </c>
      <c r="U2025" s="25">
        <v>43154.320300925923</v>
      </c>
      <c r="V2025">
        <v>5</v>
      </c>
      <c r="W2025">
        <v>3647</v>
      </c>
      <c r="X2025" t="s">
        <v>1146</v>
      </c>
      <c r="Y2025" t="s">
        <v>954</v>
      </c>
      <c r="Z2025" s="25">
        <v>43153.99722222222</v>
      </c>
      <c r="AA2025">
        <v>137</v>
      </c>
      <c r="AB2025">
        <v>6</v>
      </c>
      <c r="AC2025" s="24">
        <v>4.58E-2</v>
      </c>
      <c r="AD2025">
        <v>41800</v>
      </c>
      <c r="AE2025">
        <v>5800930</v>
      </c>
      <c r="AF2025" s="22">
        <v>43153</v>
      </c>
      <c r="AG2025">
        <v>133</v>
      </c>
      <c r="AH2025">
        <v>131</v>
      </c>
      <c r="AI2025" s="22">
        <v>43154</v>
      </c>
      <c r="AJ2025">
        <v>136</v>
      </c>
      <c r="AK2025">
        <v>137</v>
      </c>
      <c r="AM2025">
        <v>2</v>
      </c>
      <c r="AN2025" t="s">
        <v>1023</v>
      </c>
      <c r="AO2025">
        <v>0</v>
      </c>
      <c r="AP2025">
        <v>2.29</v>
      </c>
      <c r="AQ2025">
        <v>0.06</v>
      </c>
      <c r="AR2025">
        <v>0.03</v>
      </c>
      <c r="AS2025">
        <v>0.88</v>
      </c>
      <c r="AT2025">
        <v>0.76</v>
      </c>
      <c r="AU2025">
        <v>1.944</v>
      </c>
      <c r="AV2025">
        <v>142</v>
      </c>
      <c r="AW2025">
        <v>132</v>
      </c>
      <c r="AX2025">
        <v>137</v>
      </c>
    </row>
    <row r="2026" spans="1:50">
      <c r="A2026" s="22">
        <v>43152</v>
      </c>
      <c r="B2026">
        <v>1373</v>
      </c>
      <c r="C2026">
        <v>1373</v>
      </c>
      <c r="D2026">
        <v>1373</v>
      </c>
      <c r="E2026">
        <v>1373</v>
      </c>
      <c r="F2026" s="22">
        <v>43153</v>
      </c>
      <c r="G2026">
        <v>1673</v>
      </c>
      <c r="H2026">
        <v>1673</v>
      </c>
      <c r="I2026">
        <v>1673</v>
      </c>
      <c r="J2026">
        <v>1673</v>
      </c>
      <c r="K2026" s="22">
        <v>43154</v>
      </c>
      <c r="L2026">
        <v>2352</v>
      </c>
      <c r="M2026">
        <v>0.99</v>
      </c>
      <c r="N2026" s="8" t="str">
        <f>IF(AND(AM2026=1,AC2026&lt;-0.005,AE2026&gt;O$1),R2026,"")</f>
        <v/>
      </c>
      <c r="O2026" s="8">
        <f t="shared" si="162"/>
        <v>227983.19474704174</v>
      </c>
      <c r="P2026" s="8" t="str">
        <f t="shared" si="166"/>
        <v/>
      </c>
      <c r="Q2026" s="8">
        <f t="shared" si="163"/>
        <v>364938.90347183472</v>
      </c>
      <c r="R2026" s="8">
        <f t="shared" si="164"/>
        <v>92145.015105740138</v>
      </c>
      <c r="S2026" s="8">
        <f t="shared" si="165"/>
        <v>718754.18409124308</v>
      </c>
      <c r="U2026" s="25">
        <v>43154.320300925923</v>
      </c>
      <c r="V2026">
        <v>7</v>
      </c>
      <c r="W2026">
        <v>3344</v>
      </c>
      <c r="X2026" t="s">
        <v>1279</v>
      </c>
      <c r="Y2026" t="s">
        <v>960</v>
      </c>
      <c r="Z2026" s="25">
        <v>43153.996527777781</v>
      </c>
      <c r="AA2026">
        <v>2070</v>
      </c>
      <c r="AB2026">
        <v>397</v>
      </c>
      <c r="AC2026" s="24">
        <v>0.23730000000000001</v>
      </c>
      <c r="AD2026">
        <v>29400</v>
      </c>
      <c r="AE2026">
        <v>61191510</v>
      </c>
      <c r="AF2026" s="22">
        <v>43153</v>
      </c>
      <c r="AG2026">
        <v>1673</v>
      </c>
      <c r="AH2026">
        <v>1673</v>
      </c>
      <c r="AI2026" s="22">
        <v>43154</v>
      </c>
      <c r="AJ2026">
        <v>2352</v>
      </c>
      <c r="AK2026">
        <v>1986</v>
      </c>
      <c r="AM2026">
        <v>2</v>
      </c>
      <c r="AN2026" t="s">
        <v>1023</v>
      </c>
      <c r="AO2026">
        <v>0</v>
      </c>
      <c r="AP2026">
        <v>0.6</v>
      </c>
      <c r="AQ2026">
        <v>0.16</v>
      </c>
      <c r="AR2026">
        <v>0.1</v>
      </c>
      <c r="AS2026">
        <v>0.99</v>
      </c>
      <c r="AT2026">
        <v>0.99</v>
      </c>
      <c r="AU2026">
        <v>0.30099999999999999</v>
      </c>
      <c r="AV2026">
        <v>2400</v>
      </c>
      <c r="AW2026">
        <v>1981</v>
      </c>
      <c r="AX2026">
        <v>1986</v>
      </c>
    </row>
    <row r="2027" spans="1:50">
      <c r="A2027" s="22">
        <v>43152</v>
      </c>
      <c r="B2027">
        <v>733</v>
      </c>
      <c r="C2027">
        <v>785</v>
      </c>
      <c r="D2027">
        <v>726</v>
      </c>
      <c r="E2027">
        <v>767</v>
      </c>
      <c r="F2027" s="22">
        <v>43153</v>
      </c>
      <c r="G2027">
        <v>808</v>
      </c>
      <c r="H2027">
        <v>812</v>
      </c>
      <c r="I2027">
        <v>754</v>
      </c>
      <c r="J2027">
        <v>771</v>
      </c>
      <c r="K2027" s="22">
        <v>43154</v>
      </c>
      <c r="L2027">
        <v>781</v>
      </c>
      <c r="M2027">
        <v>0.91</v>
      </c>
      <c r="N2027" s="8">
        <f>IF(AND(AM2027=1,AC2027&lt;-0.005,AE2027&gt;O$1),R2027,"")</f>
        <v>42361.111111111073</v>
      </c>
      <c r="O2027" s="8">
        <f t="shared" si="162"/>
        <v>270344.3058581528</v>
      </c>
      <c r="P2027" s="8">
        <f t="shared" si="166"/>
        <v>42361.111111111073</v>
      </c>
      <c r="Q2027" s="8">
        <f t="shared" si="163"/>
        <v>407300.01458294579</v>
      </c>
      <c r="R2027" s="8">
        <f t="shared" si="164"/>
        <v>42361.111111111073</v>
      </c>
      <c r="S2027" s="8">
        <f t="shared" si="165"/>
        <v>761115.2952023542</v>
      </c>
      <c r="U2027" s="25">
        <v>43154.320300925923</v>
      </c>
      <c r="V2027">
        <v>8</v>
      </c>
      <c r="W2027">
        <v>3664</v>
      </c>
      <c r="X2027" t="s">
        <v>1401</v>
      </c>
      <c r="Y2027" t="s">
        <v>957</v>
      </c>
      <c r="Z2027" s="25">
        <v>43153.976388888892</v>
      </c>
      <c r="AA2027">
        <v>752.1</v>
      </c>
      <c r="AB2027">
        <v>-18.899999999999999</v>
      </c>
      <c r="AC2027" s="24">
        <v>-2.4500000000000001E-2</v>
      </c>
      <c r="AD2027">
        <v>21200</v>
      </c>
      <c r="AE2027">
        <v>16257300</v>
      </c>
      <c r="AF2027" s="22">
        <v>43153</v>
      </c>
      <c r="AG2027">
        <v>808</v>
      </c>
      <c r="AH2027">
        <v>771</v>
      </c>
      <c r="AI2027" s="22">
        <v>43154</v>
      </c>
      <c r="AJ2027">
        <v>781</v>
      </c>
      <c r="AK2027">
        <v>720</v>
      </c>
      <c r="AM2027">
        <v>1</v>
      </c>
      <c r="AN2027" t="s">
        <v>1023</v>
      </c>
      <c r="AO2027">
        <v>3.94</v>
      </c>
      <c r="AP2027" t="s">
        <v>956</v>
      </c>
      <c r="AQ2027">
        <v>0.21</v>
      </c>
      <c r="AR2027">
        <v>0.21</v>
      </c>
      <c r="AS2027">
        <v>0.91</v>
      </c>
      <c r="AT2027">
        <v>0.93</v>
      </c>
      <c r="AU2027">
        <v>2.0169999999999999</v>
      </c>
      <c r="AV2027">
        <v>786</v>
      </c>
      <c r="AW2027">
        <v>704</v>
      </c>
      <c r="AX2027">
        <v>720</v>
      </c>
    </row>
    <row r="2028" spans="1:50">
      <c r="A2028" s="22">
        <v>43152</v>
      </c>
      <c r="B2028">
        <v>1080</v>
      </c>
      <c r="C2028">
        <v>1105</v>
      </c>
      <c r="D2028">
        <v>978</v>
      </c>
      <c r="E2028">
        <v>1008</v>
      </c>
      <c r="F2028" s="22">
        <v>43153</v>
      </c>
      <c r="G2028">
        <v>1020</v>
      </c>
      <c r="H2028">
        <v>1130</v>
      </c>
      <c r="I2028">
        <v>1005</v>
      </c>
      <c r="J2028">
        <v>1084</v>
      </c>
      <c r="K2028" s="22">
        <v>43154</v>
      </c>
      <c r="L2028">
        <v>1082</v>
      </c>
      <c r="M2028">
        <v>1.1599999999999999</v>
      </c>
      <c r="N2028" s="8" t="str">
        <f>IF(AND(AM2028=1,AC2028&lt;-0.005,AE2028&gt;O$1),R2028,"")</f>
        <v/>
      </c>
      <c r="O2028" s="8">
        <f t="shared" si="162"/>
        <v>270344.3058581528</v>
      </c>
      <c r="P2028" s="8" t="str">
        <f t="shared" si="166"/>
        <v/>
      </c>
      <c r="Q2028" s="8">
        <f t="shared" si="163"/>
        <v>407300.01458294579</v>
      </c>
      <c r="R2028" s="8">
        <f t="shared" si="164"/>
        <v>5135.3874883286462</v>
      </c>
      <c r="S2028" s="8">
        <f t="shared" si="165"/>
        <v>761115.2952023542</v>
      </c>
      <c r="U2028" s="25">
        <v>43154.320300925923</v>
      </c>
      <c r="V2028">
        <v>9</v>
      </c>
      <c r="W2028">
        <v>3825</v>
      </c>
      <c r="X2028" t="s">
        <v>1069</v>
      </c>
      <c r="Y2028" t="s">
        <v>954</v>
      </c>
      <c r="Z2028" s="25">
        <v>43153.99722222222</v>
      </c>
      <c r="AA2028">
        <v>1061.5</v>
      </c>
      <c r="AB2028">
        <v>-22.5</v>
      </c>
      <c r="AC2028" s="24">
        <v>-2.0799999999999999E-2</v>
      </c>
      <c r="AD2028">
        <v>21000</v>
      </c>
      <c r="AE2028">
        <v>22557410</v>
      </c>
      <c r="AF2028" s="22">
        <v>43153</v>
      </c>
      <c r="AG2028">
        <v>1020</v>
      </c>
      <c r="AH2028">
        <v>1084</v>
      </c>
      <c r="AI2028" s="22">
        <v>43154</v>
      </c>
      <c r="AJ2028">
        <v>1082</v>
      </c>
      <c r="AK2028">
        <v>1071</v>
      </c>
      <c r="AM2028">
        <v>2</v>
      </c>
      <c r="AN2028" t="s">
        <v>1023</v>
      </c>
      <c r="AO2028">
        <v>396.64</v>
      </c>
      <c r="AP2028" t="s">
        <v>956</v>
      </c>
      <c r="AQ2028">
        <v>0.96</v>
      </c>
      <c r="AR2028">
        <v>0.96</v>
      </c>
      <c r="AS2028">
        <v>1.1599999999999999</v>
      </c>
      <c r="AT2028">
        <v>1.25</v>
      </c>
      <c r="AU2028">
        <v>1.9059999999999999</v>
      </c>
      <c r="AV2028">
        <v>1097</v>
      </c>
      <c r="AW2028">
        <v>1045</v>
      </c>
      <c r="AX2028">
        <v>1071</v>
      </c>
    </row>
    <row r="2029" spans="1:50">
      <c r="A2029" s="22">
        <v>43152</v>
      </c>
      <c r="B2029">
        <v>974</v>
      </c>
      <c r="C2029">
        <v>988</v>
      </c>
      <c r="D2029">
        <v>966</v>
      </c>
      <c r="E2029">
        <v>975</v>
      </c>
      <c r="F2029" s="22">
        <v>43153</v>
      </c>
      <c r="G2029">
        <v>970</v>
      </c>
      <c r="H2029">
        <v>984</v>
      </c>
      <c r="I2029">
        <v>966</v>
      </c>
      <c r="J2029">
        <v>972</v>
      </c>
      <c r="K2029" s="22">
        <v>43154</v>
      </c>
      <c r="L2029">
        <v>1051</v>
      </c>
      <c r="M2029">
        <v>0.94</v>
      </c>
      <c r="N2029" s="8" t="str">
        <f>IF(AND(AM2029=1,AC2029&lt;-0.005,AE2029&gt;O$1),R2029,"")</f>
        <v/>
      </c>
      <c r="O2029" s="8">
        <f t="shared" si="162"/>
        <v>270344.3058581528</v>
      </c>
      <c r="P2029" s="8" t="str">
        <f t="shared" si="166"/>
        <v/>
      </c>
      <c r="Q2029" s="8">
        <f t="shared" si="163"/>
        <v>407300.01458294579</v>
      </c>
      <c r="R2029" s="8">
        <f t="shared" si="164"/>
        <v>-14325.323475046225</v>
      </c>
      <c r="S2029" s="8">
        <f t="shared" si="165"/>
        <v>746789.971727308</v>
      </c>
      <c r="U2029" s="25">
        <v>43154.320300925923</v>
      </c>
      <c r="V2029">
        <v>10</v>
      </c>
      <c r="W2029">
        <v>5388</v>
      </c>
      <c r="X2029" t="s">
        <v>1470</v>
      </c>
      <c r="Y2029" t="s">
        <v>954</v>
      </c>
      <c r="Z2029" s="25">
        <v>43153.99722222222</v>
      </c>
      <c r="AA2029">
        <v>1090</v>
      </c>
      <c r="AB2029">
        <v>118</v>
      </c>
      <c r="AC2029" s="24">
        <v>0.12139999999999999</v>
      </c>
      <c r="AD2029">
        <v>20900</v>
      </c>
      <c r="AE2029">
        <v>22955830</v>
      </c>
      <c r="AF2029" s="22">
        <v>43153</v>
      </c>
      <c r="AG2029">
        <v>970</v>
      </c>
      <c r="AH2029">
        <v>972</v>
      </c>
      <c r="AI2029" s="22">
        <v>43154</v>
      </c>
      <c r="AJ2029">
        <v>1051</v>
      </c>
      <c r="AK2029">
        <v>1082</v>
      </c>
      <c r="AM2029">
        <v>1</v>
      </c>
      <c r="AN2029" t="s">
        <v>1023</v>
      </c>
      <c r="AO2029">
        <v>104.07</v>
      </c>
      <c r="AP2029">
        <v>2.06</v>
      </c>
      <c r="AQ2029">
        <v>0.24</v>
      </c>
      <c r="AR2029">
        <v>0.24</v>
      </c>
      <c r="AS2029">
        <v>0.94</v>
      </c>
      <c r="AT2029">
        <v>0.95</v>
      </c>
      <c r="AU2029">
        <v>0.68500000000000005</v>
      </c>
      <c r="AV2029">
        <v>1095</v>
      </c>
      <c r="AW2029">
        <v>1050</v>
      </c>
      <c r="AX2029">
        <v>1082</v>
      </c>
    </row>
    <row r="2030" spans="1:50">
      <c r="A2030" s="22">
        <v>43152</v>
      </c>
      <c r="B2030">
        <v>402</v>
      </c>
      <c r="C2030">
        <v>403</v>
      </c>
      <c r="D2030">
        <v>400</v>
      </c>
      <c r="E2030">
        <v>401</v>
      </c>
      <c r="F2030" s="22">
        <v>43153</v>
      </c>
      <c r="G2030">
        <v>402</v>
      </c>
      <c r="H2030">
        <v>402</v>
      </c>
      <c r="I2030">
        <v>388</v>
      </c>
      <c r="J2030">
        <v>392</v>
      </c>
      <c r="K2030" s="22">
        <v>43154</v>
      </c>
      <c r="L2030">
        <v>472</v>
      </c>
      <c r="M2030">
        <v>0.94</v>
      </c>
      <c r="N2030" s="8" t="str">
        <f>IF(AND(AM2030=1,AC2030&lt;-0.005,AE2030&gt;O$1),R2030,"")</f>
        <v/>
      </c>
      <c r="O2030" s="8">
        <f t="shared" si="162"/>
        <v>270344.3058581528</v>
      </c>
      <c r="P2030" s="8" t="str">
        <f t="shared" si="166"/>
        <v/>
      </c>
      <c r="Q2030" s="8">
        <f t="shared" si="163"/>
        <v>407300.01458294579</v>
      </c>
      <c r="R2030" s="8">
        <f t="shared" si="164"/>
        <v>37585.421412300704</v>
      </c>
      <c r="S2030" s="8">
        <f t="shared" si="165"/>
        <v>784375.39313960867</v>
      </c>
      <c r="U2030" s="25">
        <v>43154.320300925923</v>
      </c>
      <c r="V2030">
        <v>11</v>
      </c>
      <c r="W2030">
        <v>2435</v>
      </c>
      <c r="X2030" t="s">
        <v>1469</v>
      </c>
      <c r="Y2030" t="s">
        <v>960</v>
      </c>
      <c r="Z2030" s="25">
        <v>43153.998611111114</v>
      </c>
      <c r="AA2030">
        <v>452</v>
      </c>
      <c r="AB2030">
        <v>60</v>
      </c>
      <c r="AC2030" s="24">
        <v>0.15310000000000001</v>
      </c>
      <c r="AD2030">
        <v>18600</v>
      </c>
      <c r="AE2030">
        <v>8069630</v>
      </c>
      <c r="AF2030" s="22">
        <v>43153</v>
      </c>
      <c r="AG2030">
        <v>402</v>
      </c>
      <c r="AH2030">
        <v>392</v>
      </c>
      <c r="AI2030" s="22">
        <v>43154</v>
      </c>
      <c r="AJ2030">
        <v>472</v>
      </c>
      <c r="AK2030">
        <v>439</v>
      </c>
      <c r="AM2030">
        <v>1</v>
      </c>
      <c r="AN2030" t="s">
        <v>1023</v>
      </c>
      <c r="AO2030">
        <v>11.1</v>
      </c>
      <c r="AP2030" t="s">
        <v>956</v>
      </c>
      <c r="AQ2030">
        <v>0.31</v>
      </c>
      <c r="AR2030">
        <v>0.49</v>
      </c>
      <c r="AS2030">
        <v>0.94</v>
      </c>
      <c r="AT2030">
        <v>1.05</v>
      </c>
      <c r="AU2030">
        <v>0.77800000000000002</v>
      </c>
      <c r="AV2030">
        <v>472</v>
      </c>
      <c r="AW2030">
        <v>432</v>
      </c>
      <c r="AX2030">
        <v>439</v>
      </c>
    </row>
    <row r="2031" spans="1:50">
      <c r="A2031" s="22">
        <v>43152</v>
      </c>
      <c r="B2031">
        <v>19140</v>
      </c>
      <c r="C2031">
        <v>19470</v>
      </c>
      <c r="D2031">
        <v>18920</v>
      </c>
      <c r="E2031">
        <v>19190</v>
      </c>
      <c r="F2031" s="22">
        <v>43153</v>
      </c>
      <c r="G2031">
        <v>18830</v>
      </c>
      <c r="H2031">
        <v>18880</v>
      </c>
      <c r="I2031">
        <v>18550</v>
      </c>
      <c r="J2031">
        <v>18750</v>
      </c>
      <c r="K2031" s="22">
        <v>43154</v>
      </c>
      <c r="L2031">
        <v>18860</v>
      </c>
      <c r="M2031">
        <v>0.9</v>
      </c>
      <c r="N2031" s="8" t="str">
        <f>IF(AND(AM2031=1,AC2031&lt;-0.005,AE2031&gt;O$1),R2031,"")</f>
        <v/>
      </c>
      <c r="O2031" s="8">
        <f t="shared" si="162"/>
        <v>270344.3058581528</v>
      </c>
      <c r="P2031" s="8" t="str">
        <f t="shared" si="166"/>
        <v/>
      </c>
      <c r="Q2031" s="8">
        <f t="shared" si="163"/>
        <v>407300.01458294579</v>
      </c>
      <c r="R2031" s="8">
        <f t="shared" si="164"/>
        <v>-4206.0988433227922</v>
      </c>
      <c r="S2031" s="8">
        <f t="shared" si="165"/>
        <v>780169.29429628584</v>
      </c>
      <c r="U2031" s="25">
        <v>43154.3203125</v>
      </c>
      <c r="V2031">
        <v>14</v>
      </c>
      <c r="W2031">
        <v>1570</v>
      </c>
      <c r="X2031" t="s">
        <v>1041</v>
      </c>
      <c r="Y2031" t="s">
        <v>954</v>
      </c>
      <c r="Z2031" s="25">
        <v>43153.998611111114</v>
      </c>
      <c r="AA2031">
        <v>18720</v>
      </c>
      <c r="AB2031">
        <v>-30</v>
      </c>
      <c r="AC2031" s="24">
        <v>-1.6000000000000001E-3</v>
      </c>
      <c r="AD2031">
        <v>15117</v>
      </c>
      <c r="AE2031">
        <v>283445242</v>
      </c>
      <c r="AF2031" s="22">
        <v>43153</v>
      </c>
      <c r="AG2031">
        <v>18830</v>
      </c>
      <c r="AH2031">
        <v>18750</v>
      </c>
      <c r="AI2031" s="22">
        <v>43154</v>
      </c>
      <c r="AJ2031">
        <v>18860</v>
      </c>
      <c r="AK2031">
        <v>19020</v>
      </c>
      <c r="AM2031">
        <v>1</v>
      </c>
      <c r="AN2031">
        <v>0</v>
      </c>
      <c r="AO2031" s="26">
        <v>8.0000000000000002E-3</v>
      </c>
      <c r="AQ2031">
        <v>0.17</v>
      </c>
      <c r="AR2031">
        <v>0.17</v>
      </c>
      <c r="AS2031">
        <v>0.9</v>
      </c>
      <c r="AT2031">
        <v>0.89</v>
      </c>
      <c r="AU2031">
        <v>0.77800000000000002</v>
      </c>
      <c r="AV2031">
        <v>19040</v>
      </c>
      <c r="AW2031">
        <v>18750</v>
      </c>
      <c r="AX2031">
        <v>19020</v>
      </c>
    </row>
    <row r="2032" spans="1:50">
      <c r="A2032" s="22">
        <v>43152</v>
      </c>
      <c r="B2032">
        <v>334</v>
      </c>
      <c r="C2032">
        <v>338</v>
      </c>
      <c r="D2032">
        <v>332</v>
      </c>
      <c r="E2032">
        <v>334</v>
      </c>
      <c r="F2032" s="22">
        <v>43153</v>
      </c>
      <c r="G2032">
        <v>330</v>
      </c>
      <c r="H2032">
        <v>334</v>
      </c>
      <c r="I2032">
        <v>327</v>
      </c>
      <c r="J2032">
        <v>327</v>
      </c>
      <c r="K2032" s="22">
        <v>43154</v>
      </c>
      <c r="L2032">
        <v>349</v>
      </c>
      <c r="M2032">
        <v>0.95</v>
      </c>
      <c r="N2032" s="8" t="str">
        <f>IF(AND(AM2032=1,AC2032&lt;-0.005,AE2032&gt;O$1),R2032,"")</f>
        <v/>
      </c>
      <c r="O2032" s="8">
        <f t="shared" si="162"/>
        <v>270344.3058581528</v>
      </c>
      <c r="P2032" s="8" t="str">
        <f t="shared" si="166"/>
        <v/>
      </c>
      <c r="Q2032" s="8">
        <f t="shared" si="163"/>
        <v>407300.01458294579</v>
      </c>
      <c r="R2032" s="8">
        <f t="shared" si="164"/>
        <v>19345.238095238139</v>
      </c>
      <c r="S2032" s="8">
        <f t="shared" si="165"/>
        <v>780169.29429628584</v>
      </c>
      <c r="U2032" s="25">
        <v>43154.3203125</v>
      </c>
      <c r="V2032">
        <v>15</v>
      </c>
      <c r="W2032">
        <v>4978</v>
      </c>
      <c r="X2032" t="s">
        <v>1106</v>
      </c>
      <c r="Y2032" t="s">
        <v>960</v>
      </c>
      <c r="Z2032" s="25">
        <v>43153.99722222222</v>
      </c>
      <c r="AA2032">
        <v>359</v>
      </c>
      <c r="AB2032">
        <v>32</v>
      </c>
      <c r="AC2032" s="24">
        <v>9.7900000000000001E-2</v>
      </c>
      <c r="AD2032">
        <v>14500</v>
      </c>
      <c r="AE2032">
        <v>5160810</v>
      </c>
      <c r="AF2032" s="22">
        <v>43153</v>
      </c>
      <c r="AG2032">
        <v>330</v>
      </c>
      <c r="AH2032">
        <v>327</v>
      </c>
      <c r="AI2032" s="22">
        <v>43154</v>
      </c>
      <c r="AJ2032">
        <v>349</v>
      </c>
      <c r="AK2032">
        <v>336</v>
      </c>
      <c r="AM2032">
        <v>2</v>
      </c>
      <c r="AN2032" t="s">
        <v>1023</v>
      </c>
      <c r="AO2032">
        <v>0</v>
      </c>
      <c r="AP2032">
        <v>0</v>
      </c>
      <c r="AQ2032">
        <v>0.25</v>
      </c>
      <c r="AR2032">
        <v>0.33</v>
      </c>
      <c r="AS2032">
        <v>0.95</v>
      </c>
      <c r="AT2032">
        <v>0.96</v>
      </c>
      <c r="AU2032">
        <v>1.214</v>
      </c>
      <c r="AV2032">
        <v>351</v>
      </c>
      <c r="AW2032">
        <v>334</v>
      </c>
      <c r="AX2032">
        <v>336</v>
      </c>
    </row>
    <row r="2033" spans="1:50">
      <c r="A2033" s="22">
        <v>43152</v>
      </c>
      <c r="B2033">
        <v>850</v>
      </c>
      <c r="C2033">
        <v>899</v>
      </c>
      <c r="D2033">
        <v>843</v>
      </c>
      <c r="E2033">
        <v>894</v>
      </c>
      <c r="F2033" s="22">
        <v>43153</v>
      </c>
      <c r="G2033">
        <v>899</v>
      </c>
      <c r="H2033">
        <v>1044</v>
      </c>
      <c r="I2033">
        <v>862</v>
      </c>
      <c r="J2033">
        <v>877</v>
      </c>
      <c r="K2033" s="22">
        <v>43154</v>
      </c>
      <c r="L2033">
        <v>888</v>
      </c>
      <c r="M2033">
        <v>1.04</v>
      </c>
      <c r="N2033" s="8" t="str">
        <f>IF(AND(AM2033=1,AC2033&lt;-0.005,AE2033&gt;O$1),R2033,"")</f>
        <v/>
      </c>
      <c r="O2033" s="8">
        <f t="shared" si="162"/>
        <v>270344.3058581528</v>
      </c>
      <c r="P2033" s="8" t="str">
        <f t="shared" si="166"/>
        <v/>
      </c>
      <c r="Q2033" s="8">
        <f t="shared" si="163"/>
        <v>407300.01458294579</v>
      </c>
      <c r="R2033" s="8">
        <f t="shared" si="164"/>
        <v>-14754.09836065572</v>
      </c>
      <c r="S2033" s="8">
        <f t="shared" si="165"/>
        <v>780169.29429628584</v>
      </c>
      <c r="U2033" s="25">
        <v>43154.3203125</v>
      </c>
      <c r="V2033">
        <v>16</v>
      </c>
      <c r="W2033">
        <v>2338</v>
      </c>
      <c r="X2033" t="s">
        <v>1162</v>
      </c>
      <c r="Y2033" t="s">
        <v>954</v>
      </c>
      <c r="Z2033" s="25">
        <v>43153.993055555555</v>
      </c>
      <c r="AA2033">
        <v>877</v>
      </c>
      <c r="AB2033">
        <v>0</v>
      </c>
      <c r="AC2033" s="24">
        <v>0</v>
      </c>
      <c r="AD2033">
        <v>11800</v>
      </c>
      <c r="AE2033">
        <v>10378090</v>
      </c>
      <c r="AF2033" s="22">
        <v>43153</v>
      </c>
      <c r="AG2033">
        <v>899</v>
      </c>
      <c r="AH2033">
        <v>877</v>
      </c>
      <c r="AI2033" s="22">
        <v>43154</v>
      </c>
      <c r="AJ2033">
        <v>888</v>
      </c>
      <c r="AK2033">
        <v>915</v>
      </c>
      <c r="AM2033">
        <v>2</v>
      </c>
      <c r="AN2033" t="s">
        <v>1023</v>
      </c>
      <c r="AO2033">
        <v>0</v>
      </c>
      <c r="AP2033">
        <v>0</v>
      </c>
      <c r="AQ2033">
        <v>0.76</v>
      </c>
      <c r="AR2033">
        <v>0.41</v>
      </c>
      <c r="AS2033">
        <v>1.04</v>
      </c>
      <c r="AT2033">
        <v>1.05</v>
      </c>
      <c r="AU2033">
        <v>0.95699999999999996</v>
      </c>
      <c r="AV2033">
        <v>936</v>
      </c>
      <c r="AW2033">
        <v>833</v>
      </c>
      <c r="AX2033">
        <v>915</v>
      </c>
    </row>
    <row r="2034" spans="1:50">
      <c r="A2034" s="22">
        <v>43152</v>
      </c>
      <c r="B2034">
        <v>784.6</v>
      </c>
      <c r="C2034">
        <v>785</v>
      </c>
      <c r="D2034">
        <v>768.8</v>
      </c>
      <c r="E2034">
        <v>769.1</v>
      </c>
      <c r="F2034" s="22">
        <v>43153</v>
      </c>
      <c r="G2034">
        <v>762</v>
      </c>
      <c r="H2034">
        <v>766.6</v>
      </c>
      <c r="I2034">
        <v>756.5</v>
      </c>
      <c r="J2034">
        <v>764.6</v>
      </c>
      <c r="K2034" s="22">
        <v>43154</v>
      </c>
      <c r="L2034">
        <v>759</v>
      </c>
      <c r="M2034">
        <v>0.94</v>
      </c>
      <c r="N2034" s="8" t="str">
        <f>IF(AND(AM2034=1,AC2034&lt;-0.005,AE2034&gt;O$1),R2034,"")</f>
        <v/>
      </c>
      <c r="O2034" s="8">
        <f t="shared" si="162"/>
        <v>270344.3058581528</v>
      </c>
      <c r="P2034" s="8" t="str">
        <f t="shared" si="166"/>
        <v/>
      </c>
      <c r="Q2034" s="8">
        <f t="shared" si="163"/>
        <v>407300.01458294579</v>
      </c>
      <c r="R2034" s="8">
        <f t="shared" si="164"/>
        <v>-4180.820486020365</v>
      </c>
      <c r="S2034" s="8">
        <f t="shared" si="165"/>
        <v>775988.47381026542</v>
      </c>
      <c r="U2034" s="25">
        <v>43154.3203125</v>
      </c>
      <c r="V2034">
        <v>18</v>
      </c>
      <c r="W2034">
        <v>8306</v>
      </c>
      <c r="X2034" t="s">
        <v>1083</v>
      </c>
      <c r="Y2034" t="s">
        <v>962</v>
      </c>
      <c r="Z2034" s="25">
        <v>43153.997916666667</v>
      </c>
      <c r="AA2034">
        <v>763.5</v>
      </c>
      <c r="AB2034">
        <v>-1.1000000000000001</v>
      </c>
      <c r="AC2034" s="24">
        <v>-1.4E-3</v>
      </c>
      <c r="AD2034">
        <v>8400</v>
      </c>
      <c r="AE2034">
        <v>6435210</v>
      </c>
      <c r="AF2034" s="22">
        <v>43153</v>
      </c>
      <c r="AG2034">
        <v>762</v>
      </c>
      <c r="AH2034">
        <v>764.6</v>
      </c>
      <c r="AI2034" s="22">
        <v>43154</v>
      </c>
      <c r="AJ2034">
        <v>759</v>
      </c>
      <c r="AK2034">
        <v>765.4</v>
      </c>
      <c r="AM2034">
        <v>1</v>
      </c>
      <c r="AN2034">
        <v>0.05</v>
      </c>
      <c r="AO2034">
        <v>2.3199999999999998</v>
      </c>
      <c r="AP2034">
        <v>2.35</v>
      </c>
      <c r="AQ2034">
        <v>0.14000000000000001</v>
      </c>
      <c r="AR2034">
        <v>0.27</v>
      </c>
      <c r="AS2034">
        <v>0.94</v>
      </c>
      <c r="AT2034">
        <v>0.95</v>
      </c>
      <c r="AU2034">
        <v>0.60299999999999998</v>
      </c>
      <c r="AV2034">
        <v>766.1</v>
      </c>
      <c r="AW2034">
        <v>757.4</v>
      </c>
      <c r="AX2034">
        <v>765.4</v>
      </c>
    </row>
    <row r="2035" spans="1:50">
      <c r="A2035" s="22">
        <v>43152</v>
      </c>
      <c r="B2035">
        <v>2729.5</v>
      </c>
      <c r="C2035">
        <v>2729.5</v>
      </c>
      <c r="D2035">
        <v>2686.5</v>
      </c>
      <c r="E2035">
        <v>2701.5</v>
      </c>
      <c r="F2035" s="22">
        <v>43153</v>
      </c>
      <c r="G2035">
        <v>2670</v>
      </c>
      <c r="H2035">
        <v>2683.5</v>
      </c>
      <c r="I2035">
        <v>2665</v>
      </c>
      <c r="J2035">
        <v>2668</v>
      </c>
      <c r="K2035" s="22">
        <v>43154</v>
      </c>
      <c r="L2035">
        <v>2668</v>
      </c>
      <c r="M2035">
        <v>0.99</v>
      </c>
      <c r="N2035" s="8" t="str">
        <f>IF(AND(AM2035=1,AC2035&lt;-0.005,AE2035&gt;O$1),R2035,"")</f>
        <v/>
      </c>
      <c r="O2035" s="8">
        <f t="shared" si="162"/>
        <v>270344.3058581528</v>
      </c>
      <c r="P2035" s="8" t="str">
        <f t="shared" si="166"/>
        <v/>
      </c>
      <c r="Q2035" s="8">
        <f t="shared" si="163"/>
        <v>407300.01458294579</v>
      </c>
      <c r="R2035" s="8">
        <f t="shared" si="164"/>
        <v>-6200.2591153063058</v>
      </c>
      <c r="S2035" s="8">
        <f t="shared" si="165"/>
        <v>769788.21469495911</v>
      </c>
      <c r="U2035" s="25">
        <v>43154.3203125</v>
      </c>
      <c r="V2035">
        <v>19</v>
      </c>
      <c r="W2035">
        <v>9437</v>
      </c>
      <c r="X2035" t="s">
        <v>1468</v>
      </c>
      <c r="Y2035" t="s">
        <v>962</v>
      </c>
      <c r="Z2035" s="25">
        <v>43153.989583333336</v>
      </c>
      <c r="AA2035">
        <v>2686.1</v>
      </c>
      <c r="AB2035">
        <v>18.100000000000001</v>
      </c>
      <c r="AC2035" s="24">
        <v>6.7999999999999996E-3</v>
      </c>
      <c r="AD2035">
        <v>8000</v>
      </c>
      <c r="AE2035">
        <v>21488380</v>
      </c>
      <c r="AF2035" s="22">
        <v>43153</v>
      </c>
      <c r="AG2035">
        <v>2670</v>
      </c>
      <c r="AH2035">
        <v>2668</v>
      </c>
      <c r="AI2035" s="22">
        <v>43154</v>
      </c>
      <c r="AJ2035">
        <v>2668</v>
      </c>
      <c r="AK2035">
        <v>2701.5</v>
      </c>
      <c r="AM2035">
        <v>1</v>
      </c>
      <c r="AN2035">
        <v>0</v>
      </c>
      <c r="AO2035">
        <v>5.77</v>
      </c>
      <c r="AP2035">
        <v>3.75</v>
      </c>
      <c r="AQ2035">
        <v>0.36</v>
      </c>
      <c r="AR2035">
        <v>0.15</v>
      </c>
      <c r="AS2035">
        <v>0.99</v>
      </c>
      <c r="AT2035">
        <v>0.98</v>
      </c>
      <c r="AU2035">
        <v>0.219</v>
      </c>
      <c r="AV2035">
        <v>2704.5</v>
      </c>
      <c r="AW2035">
        <v>2668</v>
      </c>
      <c r="AX2035">
        <v>2701.5</v>
      </c>
    </row>
    <row r="2036" spans="1:50">
      <c r="A2036" s="22">
        <v>43152</v>
      </c>
      <c r="B2036">
        <v>1092</v>
      </c>
      <c r="C2036">
        <v>1108</v>
      </c>
      <c r="D2036">
        <v>1070</v>
      </c>
      <c r="E2036">
        <v>1097</v>
      </c>
      <c r="F2036" s="22">
        <v>43153</v>
      </c>
      <c r="G2036">
        <v>1097</v>
      </c>
      <c r="H2036">
        <v>1097</v>
      </c>
      <c r="I2036">
        <v>1038</v>
      </c>
      <c r="J2036">
        <v>1056</v>
      </c>
      <c r="K2036" s="22">
        <v>43154</v>
      </c>
      <c r="L2036">
        <v>1068</v>
      </c>
      <c r="M2036">
        <v>0.96</v>
      </c>
      <c r="N2036" s="8" t="str">
        <f>IF(AND(AM2036=1,AC2036&lt;-0.005,AE2036&gt;O$1),R2036,"")</f>
        <v/>
      </c>
      <c r="O2036" s="8">
        <f t="shared" si="162"/>
        <v>270344.3058581528</v>
      </c>
      <c r="P2036" s="8" t="str">
        <f t="shared" si="166"/>
        <v/>
      </c>
      <c r="Q2036" s="8">
        <f t="shared" si="163"/>
        <v>407300.01458294579</v>
      </c>
      <c r="R2036" s="8">
        <f t="shared" si="164"/>
        <v>-19351.935193519355</v>
      </c>
      <c r="S2036" s="8">
        <f t="shared" si="165"/>
        <v>769788.21469495911</v>
      </c>
      <c r="U2036" s="25">
        <v>43154.3203125</v>
      </c>
      <c r="V2036">
        <v>20</v>
      </c>
      <c r="W2036">
        <v>3903</v>
      </c>
      <c r="X2036" t="s">
        <v>438</v>
      </c>
      <c r="Y2036" t="s">
        <v>962</v>
      </c>
      <c r="Z2036" s="25">
        <v>43153.946527777778</v>
      </c>
      <c r="AA2036">
        <v>1091</v>
      </c>
      <c r="AB2036">
        <v>35</v>
      </c>
      <c r="AC2036" s="24">
        <v>3.3099999999999997E-2</v>
      </c>
      <c r="AD2036">
        <v>6500</v>
      </c>
      <c r="AE2036">
        <v>7109300</v>
      </c>
      <c r="AF2036" s="22">
        <v>43153</v>
      </c>
      <c r="AG2036">
        <v>1097</v>
      </c>
      <c r="AH2036">
        <v>1056</v>
      </c>
      <c r="AI2036" s="22">
        <v>43154</v>
      </c>
      <c r="AJ2036">
        <v>1068</v>
      </c>
      <c r="AK2036">
        <v>1111</v>
      </c>
      <c r="AM2036">
        <v>2</v>
      </c>
      <c r="AN2036" t="s">
        <v>1023</v>
      </c>
      <c r="AO2036">
        <v>3007.43</v>
      </c>
      <c r="AP2036">
        <v>0</v>
      </c>
      <c r="AQ2036">
        <v>0.3</v>
      </c>
      <c r="AR2036">
        <v>0.26</v>
      </c>
      <c r="AS2036">
        <v>0.96</v>
      </c>
      <c r="AT2036">
        <v>0.96</v>
      </c>
      <c r="AU2036">
        <v>1.083</v>
      </c>
      <c r="AV2036">
        <v>1131</v>
      </c>
      <c r="AW2036">
        <v>1062</v>
      </c>
      <c r="AX2036">
        <v>1111</v>
      </c>
    </row>
    <row r="2037" spans="1:50">
      <c r="A2037" s="22">
        <v>43152</v>
      </c>
      <c r="B2037">
        <v>317</v>
      </c>
      <c r="C2037">
        <v>370</v>
      </c>
      <c r="D2037">
        <v>313</v>
      </c>
      <c r="E2037">
        <v>350</v>
      </c>
      <c r="F2037" s="22">
        <v>43153</v>
      </c>
      <c r="G2037">
        <v>344</v>
      </c>
      <c r="H2037">
        <v>360</v>
      </c>
      <c r="I2037">
        <v>337</v>
      </c>
      <c r="J2037">
        <v>340</v>
      </c>
      <c r="K2037" s="22">
        <v>43154</v>
      </c>
      <c r="L2037">
        <v>340</v>
      </c>
      <c r="M2037">
        <v>0.91</v>
      </c>
      <c r="N2037" s="8" t="str">
        <f>IF(AND(AM2037=1,AC2037&lt;-0.005,AE2037&gt;O$1),R2037,"")</f>
        <v/>
      </c>
      <c r="O2037" s="8">
        <f t="shared" si="162"/>
        <v>270344.3058581528</v>
      </c>
      <c r="P2037" s="8" t="str">
        <f t="shared" si="166"/>
        <v/>
      </c>
      <c r="Q2037" s="8">
        <f t="shared" si="163"/>
        <v>407300.01458294579</v>
      </c>
      <c r="R2037" s="8">
        <f t="shared" si="164"/>
        <v>-1466.2756598240455</v>
      </c>
      <c r="S2037" s="8">
        <f t="shared" si="165"/>
        <v>769788.21469495911</v>
      </c>
      <c r="U2037" s="25">
        <v>43154.3203125</v>
      </c>
      <c r="V2037">
        <v>21</v>
      </c>
      <c r="W2037">
        <v>3323</v>
      </c>
      <c r="X2037" t="s">
        <v>305</v>
      </c>
      <c r="Y2037" t="s">
        <v>960</v>
      </c>
      <c r="Z2037" s="25">
        <v>43153.998611111114</v>
      </c>
      <c r="AA2037">
        <v>339.5</v>
      </c>
      <c r="AB2037">
        <v>-0.5</v>
      </c>
      <c r="AC2037" s="24">
        <v>-1.5E-3</v>
      </c>
      <c r="AD2037">
        <v>5700</v>
      </c>
      <c r="AE2037">
        <v>1926130</v>
      </c>
      <c r="AF2037" s="22">
        <v>43153</v>
      </c>
      <c r="AG2037">
        <v>344</v>
      </c>
      <c r="AH2037">
        <v>340</v>
      </c>
      <c r="AI2037" s="22">
        <v>43154</v>
      </c>
      <c r="AJ2037">
        <v>340</v>
      </c>
      <c r="AK2037">
        <v>341</v>
      </c>
      <c r="AM2037">
        <v>2</v>
      </c>
      <c r="AN2037" t="s">
        <v>1023</v>
      </c>
      <c r="AO2037">
        <v>0</v>
      </c>
      <c r="AP2037">
        <v>0.44</v>
      </c>
      <c r="AQ2037">
        <v>0.19</v>
      </c>
      <c r="AR2037">
        <v>0.59</v>
      </c>
      <c r="AS2037">
        <v>0.91</v>
      </c>
      <c r="AT2037">
        <v>1.36</v>
      </c>
      <c r="AU2037">
        <v>1.577</v>
      </c>
      <c r="AV2037">
        <v>352</v>
      </c>
      <c r="AW2037">
        <v>340</v>
      </c>
      <c r="AX2037">
        <v>341</v>
      </c>
    </row>
    <row r="2038" spans="1:50">
      <c r="A2038" s="22">
        <v>43152</v>
      </c>
      <c r="B2038">
        <v>1241</v>
      </c>
      <c r="C2038">
        <v>1280</v>
      </c>
      <c r="D2038">
        <v>1221</v>
      </c>
      <c r="E2038">
        <v>1250</v>
      </c>
      <c r="F2038" s="22">
        <v>43153</v>
      </c>
      <c r="G2038">
        <v>1245</v>
      </c>
      <c r="H2038">
        <v>1529</v>
      </c>
      <c r="I2038">
        <v>1235</v>
      </c>
      <c r="J2038">
        <v>1470</v>
      </c>
      <c r="K2038" s="22">
        <v>43154</v>
      </c>
      <c r="L2038">
        <v>1445</v>
      </c>
      <c r="M2038">
        <v>0.92</v>
      </c>
      <c r="N2038" s="8" t="str">
        <f>IF(AND(AM2038=1,AC2038&lt;-0.005,AE2038&gt;O$1),R2038,"")</f>
        <v/>
      </c>
      <c r="O2038" s="8">
        <f t="shared" si="162"/>
        <v>270344.3058581528</v>
      </c>
      <c r="P2038" s="8" t="str">
        <f t="shared" si="166"/>
        <v/>
      </c>
      <c r="Q2038" s="8">
        <f t="shared" si="163"/>
        <v>407300.01458294579</v>
      </c>
      <c r="R2038" s="8">
        <f t="shared" si="164"/>
        <v>-3436.4261168384755</v>
      </c>
      <c r="S2038" s="8">
        <f t="shared" si="165"/>
        <v>769788.21469495911</v>
      </c>
      <c r="U2038" s="25">
        <v>43154.3203125</v>
      </c>
      <c r="V2038">
        <v>22</v>
      </c>
      <c r="W2038">
        <v>2351</v>
      </c>
      <c r="X2038" t="s">
        <v>1346</v>
      </c>
      <c r="Y2038" t="s">
        <v>957</v>
      </c>
      <c r="Z2038" s="25">
        <v>43153.995833333334</v>
      </c>
      <c r="AA2038">
        <v>1468</v>
      </c>
      <c r="AB2038">
        <v>-2</v>
      </c>
      <c r="AC2038" s="24">
        <v>-1.4E-3</v>
      </c>
      <c r="AD2038">
        <v>5200</v>
      </c>
      <c r="AE2038">
        <v>7498810</v>
      </c>
      <c r="AF2038" s="22">
        <v>43153</v>
      </c>
      <c r="AG2038">
        <v>1245</v>
      </c>
      <c r="AH2038">
        <v>1470</v>
      </c>
      <c r="AI2038" s="22">
        <v>43154</v>
      </c>
      <c r="AJ2038">
        <v>1445</v>
      </c>
      <c r="AK2038">
        <v>1455</v>
      </c>
      <c r="AM2038">
        <v>2</v>
      </c>
      <c r="AN2038" t="s">
        <v>1023</v>
      </c>
      <c r="AO2038">
        <v>0</v>
      </c>
      <c r="AP2038">
        <v>0.14000000000000001</v>
      </c>
      <c r="AQ2038">
        <v>0.27</v>
      </c>
      <c r="AR2038">
        <v>0.09</v>
      </c>
      <c r="AS2038">
        <v>0.92</v>
      </c>
      <c r="AT2038">
        <v>0.72</v>
      </c>
      <c r="AU2038">
        <v>2.7370000000000001</v>
      </c>
      <c r="AV2038">
        <v>1485</v>
      </c>
      <c r="AW2038">
        <v>1372</v>
      </c>
      <c r="AX2038">
        <v>1455</v>
      </c>
    </row>
    <row r="2039" spans="1:50">
      <c r="A2039" s="22">
        <v>43152</v>
      </c>
      <c r="B2039">
        <v>1119</v>
      </c>
      <c r="C2039">
        <v>1123.5</v>
      </c>
      <c r="D2039">
        <v>1116</v>
      </c>
      <c r="E2039">
        <v>1121.5</v>
      </c>
      <c r="F2039" s="22">
        <v>43153</v>
      </c>
      <c r="G2039">
        <v>1114</v>
      </c>
      <c r="H2039">
        <v>1114.5</v>
      </c>
      <c r="I2039">
        <v>1107</v>
      </c>
      <c r="J2039">
        <v>1112</v>
      </c>
      <c r="K2039" s="22">
        <v>43154</v>
      </c>
      <c r="L2039">
        <v>1109</v>
      </c>
      <c r="M2039">
        <v>0.97</v>
      </c>
      <c r="N2039" s="8" t="str">
        <f>IF(AND(AM2039=1,AC2039&lt;-0.005,AE2039&gt;O$1),R2039,"")</f>
        <v/>
      </c>
      <c r="O2039" s="8">
        <f t="shared" si="162"/>
        <v>270344.3058581528</v>
      </c>
      <c r="P2039" s="8" t="str">
        <f t="shared" si="166"/>
        <v/>
      </c>
      <c r="Q2039" s="8">
        <f t="shared" si="163"/>
        <v>407300.01458294579</v>
      </c>
      <c r="R2039" s="8">
        <f t="shared" si="164"/>
        <v>-4689.593568557415</v>
      </c>
      <c r="S2039" s="8">
        <f t="shared" si="165"/>
        <v>765098.6211264017</v>
      </c>
      <c r="U2039" s="25">
        <v>43154.3203125</v>
      </c>
      <c r="V2039">
        <v>23</v>
      </c>
      <c r="W2039">
        <v>7201</v>
      </c>
      <c r="X2039" t="s">
        <v>1172</v>
      </c>
      <c r="Y2039" t="s">
        <v>962</v>
      </c>
      <c r="Z2039" s="25">
        <v>43153.997916666667</v>
      </c>
      <c r="AA2039">
        <v>1107</v>
      </c>
      <c r="AB2039">
        <v>-5</v>
      </c>
      <c r="AC2039" s="24">
        <v>-4.4999999999999997E-3</v>
      </c>
      <c r="AD2039">
        <v>5100</v>
      </c>
      <c r="AE2039">
        <v>5662780</v>
      </c>
      <c r="AF2039" s="22">
        <v>43153</v>
      </c>
      <c r="AG2039">
        <v>1114</v>
      </c>
      <c r="AH2039">
        <v>1112</v>
      </c>
      <c r="AI2039" s="22">
        <v>43154</v>
      </c>
      <c r="AJ2039">
        <v>1109</v>
      </c>
      <c r="AK2039">
        <v>1119.5</v>
      </c>
      <c r="AM2039">
        <v>1</v>
      </c>
      <c r="AN2039">
        <v>0</v>
      </c>
      <c r="AO2039">
        <v>6.48</v>
      </c>
      <c r="AP2039">
        <v>4.7699999999999996</v>
      </c>
      <c r="AQ2039">
        <v>0.05</v>
      </c>
      <c r="AR2039">
        <v>0.38</v>
      </c>
      <c r="AS2039">
        <v>0.97</v>
      </c>
      <c r="AT2039">
        <v>0.99</v>
      </c>
      <c r="AU2039">
        <v>0.29299999999999998</v>
      </c>
      <c r="AV2039">
        <v>1122</v>
      </c>
      <c r="AW2039">
        <v>1107.5</v>
      </c>
      <c r="AX2039">
        <v>1119.5</v>
      </c>
    </row>
    <row r="2040" spans="1:50">
      <c r="A2040" s="22">
        <v>43152</v>
      </c>
      <c r="B2040">
        <v>1900</v>
      </c>
      <c r="C2040">
        <v>1932</v>
      </c>
      <c r="D2040">
        <v>1866</v>
      </c>
      <c r="E2040">
        <v>1871</v>
      </c>
      <c r="F2040" s="22">
        <v>43153</v>
      </c>
      <c r="G2040">
        <v>1871</v>
      </c>
      <c r="H2040">
        <v>1897</v>
      </c>
      <c r="I2040">
        <v>1820</v>
      </c>
      <c r="J2040">
        <v>1855</v>
      </c>
      <c r="K2040" s="22">
        <v>43154</v>
      </c>
      <c r="L2040">
        <v>2010</v>
      </c>
      <c r="M2040">
        <v>1.01</v>
      </c>
      <c r="N2040" s="8" t="str">
        <f>IF(AND(AM2040=1,AC2040&lt;-0.005,AE2040&gt;O$1),R2040,"")</f>
        <v/>
      </c>
      <c r="O2040" s="8">
        <f t="shared" si="162"/>
        <v>270344.3058581528</v>
      </c>
      <c r="P2040" s="8" t="str">
        <f t="shared" si="166"/>
        <v/>
      </c>
      <c r="Q2040" s="8">
        <f t="shared" si="163"/>
        <v>407300.01458294579</v>
      </c>
      <c r="R2040" s="8">
        <f t="shared" si="164"/>
        <v>10670.731707317027</v>
      </c>
      <c r="S2040" s="8">
        <f t="shared" si="165"/>
        <v>765098.6211264017</v>
      </c>
      <c r="U2040" s="25">
        <v>43154.3203125</v>
      </c>
      <c r="V2040">
        <v>25</v>
      </c>
      <c r="W2040">
        <v>6292</v>
      </c>
      <c r="X2040" t="s">
        <v>687</v>
      </c>
      <c r="Y2040" t="s">
        <v>954</v>
      </c>
      <c r="Z2040" s="25">
        <v>43153.993055555555</v>
      </c>
      <c r="AA2040">
        <v>2105</v>
      </c>
      <c r="AB2040">
        <v>250</v>
      </c>
      <c r="AC2040" s="24">
        <v>0.1348</v>
      </c>
      <c r="AD2040">
        <v>4600</v>
      </c>
      <c r="AE2040">
        <v>9686170</v>
      </c>
      <c r="AF2040" s="22">
        <v>43153</v>
      </c>
      <c r="AG2040">
        <v>1871</v>
      </c>
      <c r="AH2040">
        <v>1855</v>
      </c>
      <c r="AI2040" s="22">
        <v>43154</v>
      </c>
      <c r="AJ2040">
        <v>2010</v>
      </c>
      <c r="AK2040">
        <v>1968</v>
      </c>
      <c r="AM2040">
        <v>2</v>
      </c>
      <c r="AN2040" t="s">
        <v>1023</v>
      </c>
      <c r="AO2040">
        <v>0</v>
      </c>
      <c r="AP2040">
        <v>0.81</v>
      </c>
      <c r="AQ2040">
        <v>0.5</v>
      </c>
      <c r="AR2040">
        <v>0.7</v>
      </c>
      <c r="AS2040">
        <v>1.01</v>
      </c>
      <c r="AT2040">
        <v>1.27</v>
      </c>
      <c r="AU2040">
        <v>0.99</v>
      </c>
      <c r="AV2040">
        <v>2090</v>
      </c>
      <c r="AW2040">
        <v>1960</v>
      </c>
      <c r="AX2040">
        <v>1968</v>
      </c>
    </row>
    <row r="2041" spans="1:50">
      <c r="A2041" s="22">
        <v>43152</v>
      </c>
      <c r="B2041">
        <v>289</v>
      </c>
      <c r="C2041">
        <v>292</v>
      </c>
      <c r="D2041">
        <v>285</v>
      </c>
      <c r="E2041">
        <v>286</v>
      </c>
      <c r="F2041" s="22">
        <v>43153</v>
      </c>
      <c r="G2041">
        <v>282</v>
      </c>
      <c r="H2041">
        <v>283</v>
      </c>
      <c r="I2041">
        <v>277</v>
      </c>
      <c r="J2041">
        <v>280</v>
      </c>
      <c r="K2041" s="22">
        <v>43154</v>
      </c>
      <c r="L2041">
        <v>280</v>
      </c>
      <c r="M2041">
        <v>0.9</v>
      </c>
      <c r="N2041" s="8" t="str">
        <f>IF(AND(AM2041=1,AC2041&lt;-0.005,AE2041&gt;O$1),R2041,"")</f>
        <v/>
      </c>
      <c r="O2041" s="8">
        <f t="shared" si="162"/>
        <v>270344.3058581528</v>
      </c>
      <c r="P2041" s="8" t="str">
        <f t="shared" si="166"/>
        <v/>
      </c>
      <c r="Q2041" s="8">
        <f t="shared" si="163"/>
        <v>407300.01458294579</v>
      </c>
      <c r="R2041" s="8">
        <f t="shared" si="164"/>
        <v>-36423.841059602666</v>
      </c>
      <c r="S2041" s="8">
        <f t="shared" si="165"/>
        <v>765098.6211264017</v>
      </c>
      <c r="U2041" s="25">
        <v>43154.3203125</v>
      </c>
      <c r="V2041">
        <v>26</v>
      </c>
      <c r="W2041">
        <v>2388</v>
      </c>
      <c r="X2041" t="s">
        <v>1467</v>
      </c>
      <c r="Y2041" t="s">
        <v>960</v>
      </c>
      <c r="Z2041" s="25">
        <v>43153.962500000001</v>
      </c>
      <c r="AA2041">
        <v>277.89999999999998</v>
      </c>
      <c r="AB2041">
        <v>-2.1</v>
      </c>
      <c r="AC2041" s="24">
        <v>-7.4999999999999997E-3</v>
      </c>
      <c r="AD2041">
        <v>4100</v>
      </c>
      <c r="AE2041">
        <v>1124790</v>
      </c>
      <c r="AF2041" s="22">
        <v>43153</v>
      </c>
      <c r="AG2041">
        <v>282</v>
      </c>
      <c r="AH2041">
        <v>280</v>
      </c>
      <c r="AI2041" s="22">
        <v>43154</v>
      </c>
      <c r="AJ2041">
        <v>280</v>
      </c>
      <c r="AK2041">
        <v>302</v>
      </c>
      <c r="AM2041">
        <v>2</v>
      </c>
      <c r="AN2041" t="s">
        <v>1023</v>
      </c>
      <c r="AO2041">
        <v>687.67</v>
      </c>
      <c r="AP2041">
        <v>0</v>
      </c>
      <c r="AQ2041">
        <v>0.23</v>
      </c>
      <c r="AR2041">
        <v>0.16</v>
      </c>
      <c r="AS2041">
        <v>0.9</v>
      </c>
      <c r="AT2041">
        <v>0.84</v>
      </c>
      <c r="AU2041">
        <v>5.0220000000000002</v>
      </c>
      <c r="AV2041">
        <v>308</v>
      </c>
      <c r="AW2041">
        <v>275</v>
      </c>
      <c r="AX2041">
        <v>302</v>
      </c>
    </row>
    <row r="2042" spans="1:50">
      <c r="A2042" s="22">
        <v>43152</v>
      </c>
      <c r="B2042">
        <v>104</v>
      </c>
      <c r="C2042">
        <v>105</v>
      </c>
      <c r="D2042">
        <v>101</v>
      </c>
      <c r="E2042">
        <v>102</v>
      </c>
      <c r="F2042" s="22">
        <v>43153</v>
      </c>
      <c r="G2042">
        <v>102</v>
      </c>
      <c r="H2042">
        <v>102</v>
      </c>
      <c r="I2042">
        <v>99</v>
      </c>
      <c r="J2042">
        <v>101</v>
      </c>
      <c r="K2042" s="22">
        <v>43154</v>
      </c>
      <c r="L2042">
        <v>100</v>
      </c>
      <c r="M2042">
        <v>0.88</v>
      </c>
      <c r="N2042" s="8" t="str">
        <f>IF(AND(AM2042=1,AC2042&lt;-0.005,AE2042&gt;O$1),R2042,"")</f>
        <v/>
      </c>
      <c r="O2042" s="8">
        <f t="shared" si="162"/>
        <v>270344.3058581528</v>
      </c>
      <c r="P2042" s="8" t="str">
        <f t="shared" si="166"/>
        <v/>
      </c>
      <c r="Q2042" s="8">
        <f t="shared" si="163"/>
        <v>407300.01458294579</v>
      </c>
      <c r="R2042" s="8">
        <f t="shared" si="164"/>
        <v>-4950.4950495049552</v>
      </c>
      <c r="S2042" s="8">
        <f t="shared" si="165"/>
        <v>765098.6211264017</v>
      </c>
      <c r="U2042" s="25">
        <v>43154.3203125</v>
      </c>
      <c r="V2042">
        <v>27</v>
      </c>
      <c r="W2042">
        <v>6972</v>
      </c>
      <c r="X2042" t="s">
        <v>691</v>
      </c>
      <c r="Y2042" t="s">
        <v>954</v>
      </c>
      <c r="Z2042" s="25">
        <v>43153.925694444442</v>
      </c>
      <c r="AA2042">
        <v>95</v>
      </c>
      <c r="AB2042">
        <v>-6</v>
      </c>
      <c r="AC2042" s="24">
        <v>-5.9400000000000001E-2</v>
      </c>
      <c r="AD2042">
        <v>4000</v>
      </c>
      <c r="AE2042">
        <v>380300</v>
      </c>
      <c r="AF2042" s="22">
        <v>43153</v>
      </c>
      <c r="AG2042">
        <v>102</v>
      </c>
      <c r="AH2042">
        <v>101</v>
      </c>
      <c r="AI2042" s="22">
        <v>43154</v>
      </c>
      <c r="AJ2042">
        <v>100</v>
      </c>
      <c r="AK2042">
        <v>101</v>
      </c>
      <c r="AM2042">
        <v>2</v>
      </c>
      <c r="AN2042" t="s">
        <v>1023</v>
      </c>
      <c r="AO2042">
        <v>0</v>
      </c>
      <c r="AP2042">
        <v>0</v>
      </c>
      <c r="AQ2042">
        <v>0.13</v>
      </c>
      <c r="AR2042">
        <v>0.13</v>
      </c>
      <c r="AS2042">
        <v>0.88</v>
      </c>
      <c r="AT2042">
        <v>0.85</v>
      </c>
      <c r="AU2042">
        <v>0.94</v>
      </c>
      <c r="AV2042">
        <v>102</v>
      </c>
      <c r="AW2042">
        <v>99</v>
      </c>
      <c r="AX2042">
        <v>101</v>
      </c>
    </row>
    <row r="2043" spans="1:50">
      <c r="A2043" s="22">
        <v>43152</v>
      </c>
      <c r="B2043">
        <v>896</v>
      </c>
      <c r="C2043">
        <v>941</v>
      </c>
      <c r="D2043">
        <v>887</v>
      </c>
      <c r="E2043">
        <v>935</v>
      </c>
      <c r="F2043" s="22">
        <v>43153</v>
      </c>
      <c r="G2043">
        <v>1040</v>
      </c>
      <c r="H2043">
        <v>1085</v>
      </c>
      <c r="I2043">
        <v>990</v>
      </c>
      <c r="J2043">
        <v>1085</v>
      </c>
      <c r="K2043" s="22">
        <v>43154</v>
      </c>
      <c r="L2043">
        <v>1079</v>
      </c>
      <c r="M2043">
        <v>0.79</v>
      </c>
      <c r="N2043" s="8" t="str">
        <f>IF(AND(AM2043=1,AC2043&lt;-0.005,AE2043&gt;O$1),R2043,"")</f>
        <v/>
      </c>
      <c r="O2043" s="8">
        <f t="shared" si="162"/>
        <v>270344.3058581528</v>
      </c>
      <c r="P2043" s="8" t="str">
        <f t="shared" si="166"/>
        <v/>
      </c>
      <c r="Q2043" s="8">
        <f t="shared" si="163"/>
        <v>407300.01458294579</v>
      </c>
      <c r="R2043" s="8">
        <f t="shared" si="164"/>
        <v>26855.46875</v>
      </c>
      <c r="S2043" s="8">
        <f t="shared" si="165"/>
        <v>765098.6211264017</v>
      </c>
      <c r="U2043" s="25">
        <v>43154.3203125</v>
      </c>
      <c r="V2043">
        <v>28</v>
      </c>
      <c r="W2043">
        <v>6719</v>
      </c>
      <c r="X2043" t="s">
        <v>1466</v>
      </c>
      <c r="Y2043" t="s">
        <v>954</v>
      </c>
      <c r="Z2043" s="25">
        <v>43153.995833333334</v>
      </c>
      <c r="AA2043">
        <v>1084</v>
      </c>
      <c r="AB2043">
        <v>-1</v>
      </c>
      <c r="AC2043" s="24">
        <v>-8.9999999999999998E-4</v>
      </c>
      <c r="AD2043">
        <v>3400</v>
      </c>
      <c r="AE2043">
        <v>3716720</v>
      </c>
      <c r="AF2043" s="22">
        <v>43153</v>
      </c>
      <c r="AG2043">
        <v>1040</v>
      </c>
      <c r="AH2043">
        <v>1085</v>
      </c>
      <c r="AI2043" s="22">
        <v>43154</v>
      </c>
      <c r="AJ2043">
        <v>1079</v>
      </c>
      <c r="AK2043">
        <v>1024</v>
      </c>
      <c r="AM2043">
        <v>2</v>
      </c>
      <c r="AN2043" t="s">
        <v>1023</v>
      </c>
      <c r="AO2043">
        <v>0</v>
      </c>
      <c r="AP2043">
        <v>0</v>
      </c>
      <c r="AQ2043">
        <v>0.08</v>
      </c>
      <c r="AR2043">
        <v>0.08</v>
      </c>
      <c r="AS2043">
        <v>0.79</v>
      </c>
      <c r="AT2043">
        <v>0.87</v>
      </c>
      <c r="AU2043">
        <v>1.371</v>
      </c>
      <c r="AV2043">
        <v>1082</v>
      </c>
      <c r="AW2043">
        <v>1024</v>
      </c>
      <c r="AX2043">
        <v>1024</v>
      </c>
    </row>
    <row r="2044" spans="1:50">
      <c r="A2044" s="22">
        <v>43152</v>
      </c>
      <c r="B2044">
        <v>1093</v>
      </c>
      <c r="C2044">
        <v>1093</v>
      </c>
      <c r="D2044">
        <v>1054</v>
      </c>
      <c r="E2044">
        <v>1093</v>
      </c>
      <c r="F2044" s="22">
        <v>43153</v>
      </c>
      <c r="G2044">
        <v>1107</v>
      </c>
      <c r="H2044">
        <v>1139</v>
      </c>
      <c r="I2044">
        <v>1026</v>
      </c>
      <c r="J2044">
        <v>1051</v>
      </c>
      <c r="K2044" s="22">
        <v>43154</v>
      </c>
      <c r="L2044">
        <v>1021</v>
      </c>
      <c r="M2044">
        <v>0.89</v>
      </c>
      <c r="N2044" s="8" t="str">
        <f>IF(AND(AM2044=1,AC2044&lt;-0.005,AE2044&gt;O$1),R2044,"")</f>
        <v/>
      </c>
      <c r="O2044" s="8">
        <f t="shared" si="162"/>
        <v>270344.3058581528</v>
      </c>
      <c r="P2044" s="8" t="str">
        <f t="shared" si="166"/>
        <v/>
      </c>
      <c r="Q2044" s="8">
        <f t="shared" si="163"/>
        <v>407300.01458294579</v>
      </c>
      <c r="R2044" s="8">
        <f t="shared" si="164"/>
        <v>4945.5984174084924</v>
      </c>
      <c r="S2044" s="8">
        <f t="shared" si="165"/>
        <v>765098.6211264017</v>
      </c>
      <c r="U2044" s="25">
        <v>43154.3203125</v>
      </c>
      <c r="V2044">
        <v>29</v>
      </c>
      <c r="W2044">
        <v>4570</v>
      </c>
      <c r="X2044" t="s">
        <v>1321</v>
      </c>
      <c r="Y2044" t="s">
        <v>960</v>
      </c>
      <c r="Z2044" s="25">
        <v>43153.997916666667</v>
      </c>
      <c r="AA2044">
        <v>1046</v>
      </c>
      <c r="AB2044">
        <v>-5</v>
      </c>
      <c r="AC2044" s="24">
        <v>-4.7999999999999996E-3</v>
      </c>
      <c r="AD2044">
        <v>3300</v>
      </c>
      <c r="AE2044">
        <v>3405430</v>
      </c>
      <c r="AF2044" s="22">
        <v>43153</v>
      </c>
      <c r="AG2044">
        <v>1107</v>
      </c>
      <c r="AH2044">
        <v>1051</v>
      </c>
      <c r="AI2044" s="22">
        <v>43154</v>
      </c>
      <c r="AJ2044">
        <v>1021</v>
      </c>
      <c r="AK2044">
        <v>1011</v>
      </c>
      <c r="AM2044">
        <v>2</v>
      </c>
      <c r="AN2044" t="s">
        <v>1023</v>
      </c>
      <c r="AO2044">
        <v>0</v>
      </c>
      <c r="AP2044">
        <v>0</v>
      </c>
      <c r="AQ2044">
        <v>0.15</v>
      </c>
      <c r="AR2044">
        <v>0.15</v>
      </c>
      <c r="AS2044">
        <v>0.89</v>
      </c>
      <c r="AT2044">
        <v>0.94</v>
      </c>
      <c r="AU2044">
        <v>0.79</v>
      </c>
      <c r="AV2044">
        <v>1057</v>
      </c>
      <c r="AW2044">
        <v>981</v>
      </c>
      <c r="AX2044">
        <v>1011</v>
      </c>
    </row>
    <row r="2045" spans="1:50">
      <c r="A2045" s="22">
        <v>43152</v>
      </c>
      <c r="B2045">
        <v>356</v>
      </c>
      <c r="C2045">
        <v>359</v>
      </c>
      <c r="D2045">
        <v>348</v>
      </c>
      <c r="E2045">
        <v>350</v>
      </c>
      <c r="F2045" s="22">
        <v>43153</v>
      </c>
      <c r="G2045">
        <v>350</v>
      </c>
      <c r="H2045">
        <v>351</v>
      </c>
      <c r="I2045">
        <v>343</v>
      </c>
      <c r="J2045">
        <v>345</v>
      </c>
      <c r="K2045" s="22">
        <v>43154</v>
      </c>
      <c r="L2045">
        <v>343</v>
      </c>
      <c r="M2045">
        <v>0.98</v>
      </c>
      <c r="N2045" s="8">
        <f>IF(AND(AM2045=1,AC2045&lt;-0.005,AE2045&gt;O$1),R2045,"")</f>
        <v>-2898.5507246376828</v>
      </c>
      <c r="O2045" s="8">
        <f t="shared" si="162"/>
        <v>267445.75513351511</v>
      </c>
      <c r="P2045" s="8" t="str">
        <f t="shared" si="166"/>
        <v/>
      </c>
      <c r="Q2045" s="8">
        <f t="shared" si="163"/>
        <v>407300.01458294579</v>
      </c>
      <c r="R2045" s="8">
        <f t="shared" si="164"/>
        <v>-2898.5507246376828</v>
      </c>
      <c r="S2045" s="8">
        <f t="shared" si="165"/>
        <v>762200.07040176401</v>
      </c>
      <c r="U2045" s="25">
        <v>43154.3203125</v>
      </c>
      <c r="V2045">
        <v>33</v>
      </c>
      <c r="W2045">
        <v>3807</v>
      </c>
      <c r="X2045" t="s">
        <v>1082</v>
      </c>
      <c r="Y2045" t="s">
        <v>960</v>
      </c>
      <c r="Z2045" s="25">
        <v>43153.945833333331</v>
      </c>
      <c r="AA2045">
        <v>343</v>
      </c>
      <c r="AB2045">
        <v>-2</v>
      </c>
      <c r="AC2045" s="24">
        <v>-5.7999999999999996E-3</v>
      </c>
      <c r="AD2045">
        <v>2700</v>
      </c>
      <c r="AE2045">
        <v>926100</v>
      </c>
      <c r="AF2045" s="22">
        <v>43153</v>
      </c>
      <c r="AG2045">
        <v>350</v>
      </c>
      <c r="AH2045">
        <v>345</v>
      </c>
      <c r="AI2045" s="22">
        <v>43154</v>
      </c>
      <c r="AJ2045">
        <v>343</v>
      </c>
      <c r="AK2045">
        <v>345</v>
      </c>
      <c r="AM2045">
        <v>1</v>
      </c>
      <c r="AN2045" t="s">
        <v>1023</v>
      </c>
      <c r="AO2045">
        <v>4.9400000000000004</v>
      </c>
      <c r="AP2045" t="s">
        <v>956</v>
      </c>
      <c r="AQ2045">
        <v>0.47</v>
      </c>
      <c r="AR2045">
        <v>0.31</v>
      </c>
      <c r="AS2045">
        <v>0.98</v>
      </c>
      <c r="AT2045">
        <v>0.97</v>
      </c>
      <c r="AU2045">
        <v>1.2050000000000001</v>
      </c>
      <c r="AV2045">
        <v>348</v>
      </c>
      <c r="AW2045">
        <v>339</v>
      </c>
      <c r="AX2045">
        <v>345</v>
      </c>
    </row>
    <row r="2046" spans="1:50">
      <c r="A2046" s="22">
        <v>43152</v>
      </c>
      <c r="B2046">
        <v>798</v>
      </c>
      <c r="C2046">
        <v>853</v>
      </c>
      <c r="D2046">
        <v>770</v>
      </c>
      <c r="E2046">
        <v>798</v>
      </c>
      <c r="F2046" s="22">
        <v>43153</v>
      </c>
      <c r="G2046">
        <v>783</v>
      </c>
      <c r="H2046">
        <v>819</v>
      </c>
      <c r="I2046">
        <v>771</v>
      </c>
      <c r="J2046">
        <v>785</v>
      </c>
      <c r="K2046" s="22">
        <v>43154</v>
      </c>
      <c r="L2046">
        <v>810</v>
      </c>
      <c r="M2046">
        <v>1.19</v>
      </c>
      <c r="N2046" s="8" t="str">
        <f>IF(AND(AM2046=1,AC2046&lt;-0.005,AE2046&gt;O$1),R2046,"")</f>
        <v/>
      </c>
      <c r="O2046" s="8">
        <f t="shared" si="162"/>
        <v>267445.75513351511</v>
      </c>
      <c r="P2046" s="8" t="str">
        <f t="shared" si="166"/>
        <v/>
      </c>
      <c r="Q2046" s="8">
        <f t="shared" si="163"/>
        <v>407300.01458294579</v>
      </c>
      <c r="R2046" s="8">
        <f t="shared" si="164"/>
        <v>-14388.489208633115</v>
      </c>
      <c r="S2046" s="8">
        <f t="shared" si="165"/>
        <v>762200.07040176401</v>
      </c>
      <c r="U2046" s="25">
        <v>43154.3203125</v>
      </c>
      <c r="V2046">
        <v>34</v>
      </c>
      <c r="W2046">
        <v>7776</v>
      </c>
      <c r="X2046" t="s">
        <v>1108</v>
      </c>
      <c r="Y2046" t="s">
        <v>960</v>
      </c>
      <c r="Z2046" s="25">
        <v>43153.995833333334</v>
      </c>
      <c r="AA2046">
        <v>806</v>
      </c>
      <c r="AB2046">
        <v>21</v>
      </c>
      <c r="AC2046" s="24">
        <v>2.6800000000000001E-2</v>
      </c>
      <c r="AD2046">
        <v>2700</v>
      </c>
      <c r="AE2046">
        <v>2126560</v>
      </c>
      <c r="AF2046" s="22">
        <v>43153</v>
      </c>
      <c r="AG2046">
        <v>783</v>
      </c>
      <c r="AH2046">
        <v>785</v>
      </c>
      <c r="AI2046" s="22">
        <v>43154</v>
      </c>
      <c r="AJ2046">
        <v>810</v>
      </c>
      <c r="AK2046">
        <v>834</v>
      </c>
      <c r="AM2046">
        <v>2</v>
      </c>
      <c r="AN2046" t="s">
        <v>1023</v>
      </c>
      <c r="AO2046">
        <v>79.84</v>
      </c>
      <c r="AP2046">
        <v>0</v>
      </c>
      <c r="AQ2046">
        <v>1</v>
      </c>
      <c r="AR2046">
        <v>1</v>
      </c>
      <c r="AS2046">
        <v>1.19</v>
      </c>
      <c r="AT2046">
        <v>1.23</v>
      </c>
      <c r="AU2046">
        <v>0.66600000000000004</v>
      </c>
      <c r="AV2046">
        <v>879</v>
      </c>
      <c r="AW2046">
        <v>809</v>
      </c>
      <c r="AX2046">
        <v>834</v>
      </c>
    </row>
    <row r="2047" spans="1:50">
      <c r="A2047" s="22">
        <v>43152</v>
      </c>
      <c r="B2047">
        <v>456</v>
      </c>
      <c r="C2047">
        <v>469</v>
      </c>
      <c r="D2047">
        <v>412</v>
      </c>
      <c r="E2047">
        <v>419</v>
      </c>
      <c r="F2047" s="22">
        <v>43153</v>
      </c>
      <c r="G2047">
        <v>401</v>
      </c>
      <c r="H2047">
        <v>407</v>
      </c>
      <c r="I2047">
        <v>387</v>
      </c>
      <c r="J2047">
        <v>393</v>
      </c>
      <c r="K2047" s="22">
        <v>43154</v>
      </c>
      <c r="L2047">
        <v>405</v>
      </c>
      <c r="M2047">
        <v>0.97</v>
      </c>
      <c r="N2047" s="8" t="str">
        <f>IF(AND(AM2047=1,AC2047&lt;-0.005,AE2047&gt;O$1),R2047,"")</f>
        <v/>
      </c>
      <c r="O2047" s="8">
        <f t="shared" si="162"/>
        <v>267445.75513351511</v>
      </c>
      <c r="P2047" s="8" t="str">
        <f t="shared" si="166"/>
        <v/>
      </c>
      <c r="Q2047" s="8">
        <f t="shared" si="163"/>
        <v>407300.01458294579</v>
      </c>
      <c r="R2047" s="8">
        <f t="shared" si="164"/>
        <v>23255.813953488414</v>
      </c>
      <c r="S2047" s="8">
        <f t="shared" si="165"/>
        <v>762200.07040176401</v>
      </c>
      <c r="U2047" s="25">
        <v>43154.320324074077</v>
      </c>
      <c r="V2047">
        <v>36</v>
      </c>
      <c r="W2047">
        <v>2788</v>
      </c>
      <c r="X2047" t="s">
        <v>1031</v>
      </c>
      <c r="Y2047" t="s">
        <v>954</v>
      </c>
      <c r="Z2047" s="25">
        <v>43153.998611111114</v>
      </c>
      <c r="AA2047">
        <v>392</v>
      </c>
      <c r="AB2047">
        <v>-1</v>
      </c>
      <c r="AC2047" s="24">
        <v>-2.5000000000000001E-3</v>
      </c>
      <c r="AD2047">
        <v>2600</v>
      </c>
      <c r="AE2047">
        <v>1008890</v>
      </c>
      <c r="AF2047" s="22">
        <v>43153</v>
      </c>
      <c r="AG2047">
        <v>401</v>
      </c>
      <c r="AH2047">
        <v>393</v>
      </c>
      <c r="AI2047" s="22">
        <v>43154</v>
      </c>
      <c r="AJ2047">
        <v>405</v>
      </c>
      <c r="AK2047">
        <v>387</v>
      </c>
      <c r="AM2047">
        <v>2</v>
      </c>
      <c r="AN2047" t="s">
        <v>1023</v>
      </c>
      <c r="AO2047">
        <v>0</v>
      </c>
      <c r="AP2047">
        <v>1.27</v>
      </c>
      <c r="AQ2047">
        <v>0.26</v>
      </c>
      <c r="AR2047">
        <v>0.26</v>
      </c>
      <c r="AS2047">
        <v>0.97</v>
      </c>
      <c r="AT2047">
        <v>0.97</v>
      </c>
      <c r="AU2047">
        <v>0.97799999999999998</v>
      </c>
      <c r="AV2047">
        <v>405</v>
      </c>
      <c r="AW2047">
        <v>386</v>
      </c>
      <c r="AX2047">
        <v>387</v>
      </c>
    </row>
    <row r="2048" spans="1:50">
      <c r="A2048" s="22">
        <v>43152</v>
      </c>
      <c r="B2048">
        <v>216</v>
      </c>
      <c r="C2048">
        <v>220</v>
      </c>
      <c r="D2048">
        <v>215</v>
      </c>
      <c r="E2048">
        <v>218</v>
      </c>
      <c r="F2048" s="22">
        <v>43153</v>
      </c>
      <c r="G2048">
        <v>219</v>
      </c>
      <c r="H2048">
        <v>219</v>
      </c>
      <c r="I2048">
        <v>214</v>
      </c>
      <c r="J2048">
        <v>218</v>
      </c>
      <c r="K2048" s="22">
        <v>43154</v>
      </c>
      <c r="L2048">
        <v>221</v>
      </c>
      <c r="M2048">
        <v>0.98</v>
      </c>
      <c r="N2048" s="8">
        <f>IF(AND(AM2048=1,AC2048&lt;-0.005,AE2048&gt;O$1),R2048,"")</f>
        <v>-6696.4285714285479</v>
      </c>
      <c r="O2048" s="8">
        <f t="shared" si="162"/>
        <v>260749.32656208656</v>
      </c>
      <c r="P2048" s="8">
        <f t="shared" si="166"/>
        <v>-6696.4285714285479</v>
      </c>
      <c r="Q2048" s="8">
        <f t="shared" si="163"/>
        <v>400603.58601151727</v>
      </c>
      <c r="R2048" s="8">
        <f t="shared" si="164"/>
        <v>-6696.4285714285479</v>
      </c>
      <c r="S2048" s="8">
        <f t="shared" si="165"/>
        <v>755503.64183033549</v>
      </c>
      <c r="U2048" s="25">
        <v>43154.320324074077</v>
      </c>
      <c r="V2048">
        <v>37</v>
      </c>
      <c r="W2048">
        <v>6740</v>
      </c>
      <c r="X2048" t="s">
        <v>1158</v>
      </c>
      <c r="Y2048" t="s">
        <v>962</v>
      </c>
      <c r="Z2048" s="25">
        <v>43153.826388888891</v>
      </c>
      <c r="AA2048">
        <v>216</v>
      </c>
      <c r="AB2048">
        <v>-2</v>
      </c>
      <c r="AC2048" s="24">
        <v>-9.1999999999999998E-3</v>
      </c>
      <c r="AD2048">
        <v>2600</v>
      </c>
      <c r="AE2048">
        <v>529790</v>
      </c>
      <c r="AF2048" s="22">
        <v>43153</v>
      </c>
      <c r="AG2048">
        <v>219</v>
      </c>
      <c r="AH2048">
        <v>218</v>
      </c>
      <c r="AI2048" s="22">
        <v>43154</v>
      </c>
      <c r="AJ2048">
        <v>221</v>
      </c>
      <c r="AK2048">
        <v>224</v>
      </c>
      <c r="AM2048">
        <v>1</v>
      </c>
      <c r="AN2048">
        <v>0.05</v>
      </c>
      <c r="AO2048">
        <v>1.42</v>
      </c>
      <c r="AP2048">
        <v>0</v>
      </c>
      <c r="AQ2048">
        <v>0.44</v>
      </c>
      <c r="AR2048">
        <v>0.56999999999999995</v>
      </c>
      <c r="AS2048">
        <v>0.98</v>
      </c>
      <c r="AT2048">
        <v>1</v>
      </c>
      <c r="AU2048">
        <v>1.1559999999999999</v>
      </c>
      <c r="AV2048">
        <v>226</v>
      </c>
      <c r="AW2048">
        <v>219</v>
      </c>
      <c r="AX2048">
        <v>224</v>
      </c>
    </row>
    <row r="2049" spans="1:50">
      <c r="A2049" s="22">
        <v>43152</v>
      </c>
      <c r="B2049">
        <v>3840</v>
      </c>
      <c r="C2049">
        <v>3856</v>
      </c>
      <c r="D2049">
        <v>3818</v>
      </c>
      <c r="E2049">
        <v>3847</v>
      </c>
      <c r="F2049" s="22">
        <v>43153</v>
      </c>
      <c r="G2049">
        <v>3808</v>
      </c>
      <c r="H2049">
        <v>3808</v>
      </c>
      <c r="I2049">
        <v>3762</v>
      </c>
      <c r="J2049">
        <v>3807</v>
      </c>
      <c r="K2049" s="22">
        <v>43154</v>
      </c>
      <c r="L2049">
        <v>3834</v>
      </c>
      <c r="M2049">
        <v>0.97</v>
      </c>
      <c r="N2049" s="8" t="str">
        <f>IF(AND(AM2049=1,AC2049&lt;-0.005,AE2049&gt;O$1),R2049,"")</f>
        <v/>
      </c>
      <c r="O2049" s="8">
        <f t="shared" si="162"/>
        <v>260749.32656208656</v>
      </c>
      <c r="P2049" s="8" t="str">
        <f t="shared" si="166"/>
        <v/>
      </c>
      <c r="Q2049" s="8">
        <f t="shared" si="163"/>
        <v>400603.58601151727</v>
      </c>
      <c r="R2049" s="8">
        <f t="shared" si="164"/>
        <v>-1430.4291287386418</v>
      </c>
      <c r="S2049" s="8">
        <f t="shared" si="165"/>
        <v>754073.2127015969</v>
      </c>
      <c r="U2049" s="25">
        <v>43154.320324074077</v>
      </c>
      <c r="V2049">
        <v>38</v>
      </c>
      <c r="W2049">
        <v>7267</v>
      </c>
      <c r="X2049" t="s">
        <v>1131</v>
      </c>
      <c r="Y2049" t="s">
        <v>962</v>
      </c>
      <c r="Z2049" s="25">
        <v>43153.994444444441</v>
      </c>
      <c r="AA2049">
        <v>3810</v>
      </c>
      <c r="AB2049">
        <v>3</v>
      </c>
      <c r="AC2049" s="24">
        <v>8.0000000000000004E-4</v>
      </c>
      <c r="AD2049">
        <v>2500</v>
      </c>
      <c r="AE2049">
        <v>9526750</v>
      </c>
      <c r="AF2049" s="22">
        <v>43153</v>
      </c>
      <c r="AG2049">
        <v>3808</v>
      </c>
      <c r="AH2049">
        <v>3807</v>
      </c>
      <c r="AI2049" s="22">
        <v>43154</v>
      </c>
      <c r="AJ2049">
        <v>3834</v>
      </c>
      <c r="AK2049">
        <v>3845</v>
      </c>
      <c r="AM2049">
        <v>1</v>
      </c>
      <c r="AN2049">
        <v>0.05</v>
      </c>
      <c r="AO2049">
        <v>3.22</v>
      </c>
      <c r="AP2049">
        <v>2.57</v>
      </c>
      <c r="AQ2049">
        <v>0.24</v>
      </c>
      <c r="AR2049">
        <v>0.23</v>
      </c>
      <c r="AS2049">
        <v>0.97</v>
      </c>
      <c r="AT2049">
        <v>0.98</v>
      </c>
      <c r="AU2049">
        <v>0.45900000000000002</v>
      </c>
      <c r="AV2049">
        <v>3849</v>
      </c>
      <c r="AW2049">
        <v>3816</v>
      </c>
      <c r="AX2049">
        <v>3845</v>
      </c>
    </row>
    <row r="2050" spans="1:50">
      <c r="A2050" s="22">
        <v>43152</v>
      </c>
      <c r="B2050">
        <v>1950</v>
      </c>
      <c r="C2050">
        <v>2275</v>
      </c>
      <c r="D2050">
        <v>1946</v>
      </c>
      <c r="E2050">
        <v>2150</v>
      </c>
      <c r="F2050" s="22">
        <v>43153</v>
      </c>
      <c r="G2050">
        <v>2140</v>
      </c>
      <c r="H2050">
        <v>2249</v>
      </c>
      <c r="I2050">
        <v>2125</v>
      </c>
      <c r="J2050">
        <v>2186</v>
      </c>
      <c r="K2050" s="22">
        <v>43154</v>
      </c>
      <c r="L2050">
        <v>2240</v>
      </c>
      <c r="M2050">
        <v>0.63</v>
      </c>
      <c r="N2050" s="8" t="str">
        <f>IF(AND(AM2050=1,AC2050&lt;-0.005,AE2050&gt;O$1),R2050,"")</f>
        <v/>
      </c>
      <c r="O2050" s="8">
        <f t="shared" si="162"/>
        <v>260749.32656208656</v>
      </c>
      <c r="P2050" s="8" t="str">
        <f t="shared" si="166"/>
        <v/>
      </c>
      <c r="Q2050" s="8">
        <f t="shared" si="163"/>
        <v>400603.58601151727</v>
      </c>
      <c r="R2050" s="8">
        <f t="shared" si="164"/>
        <v>11415.525114155223</v>
      </c>
      <c r="S2050" s="8">
        <f t="shared" si="165"/>
        <v>754073.2127015969</v>
      </c>
      <c r="U2050" s="25">
        <v>43154.320324074077</v>
      </c>
      <c r="V2050">
        <v>39</v>
      </c>
      <c r="W2050">
        <v>4579</v>
      </c>
      <c r="X2050" t="s">
        <v>1313</v>
      </c>
      <c r="Y2050" t="s">
        <v>960</v>
      </c>
      <c r="Z2050" s="25">
        <v>43153.993750000001</v>
      </c>
      <c r="AA2050">
        <v>2185</v>
      </c>
      <c r="AB2050">
        <v>-1</v>
      </c>
      <c r="AC2050" s="24">
        <v>-5.0000000000000001E-4</v>
      </c>
      <c r="AD2050">
        <v>2300</v>
      </c>
      <c r="AE2050">
        <v>4998930</v>
      </c>
      <c r="AF2050" s="22">
        <v>43153</v>
      </c>
      <c r="AG2050">
        <v>2140</v>
      </c>
      <c r="AH2050">
        <v>2186</v>
      </c>
      <c r="AI2050" s="22">
        <v>43154</v>
      </c>
      <c r="AJ2050">
        <v>2240</v>
      </c>
      <c r="AK2050">
        <v>2190</v>
      </c>
      <c r="AM2050">
        <v>2</v>
      </c>
      <c r="AN2050" t="s">
        <v>1023</v>
      </c>
      <c r="AO2050">
        <v>314.33999999999997</v>
      </c>
      <c r="AP2050">
        <v>0</v>
      </c>
      <c r="AQ2050">
        <v>0</v>
      </c>
      <c r="AR2050">
        <v>0.33</v>
      </c>
      <c r="AS2050">
        <v>0.63</v>
      </c>
      <c r="AT2050">
        <v>0.85</v>
      </c>
      <c r="AU2050">
        <v>1.7809999999999999</v>
      </c>
      <c r="AV2050">
        <v>2269</v>
      </c>
      <c r="AW2050">
        <v>2140</v>
      </c>
      <c r="AX2050">
        <v>2190</v>
      </c>
    </row>
    <row r="2051" spans="1:50">
      <c r="A2051" s="22">
        <v>43152</v>
      </c>
      <c r="B2051">
        <v>313</v>
      </c>
      <c r="C2051">
        <v>322</v>
      </c>
      <c r="D2051">
        <v>311</v>
      </c>
      <c r="E2051">
        <v>319</v>
      </c>
      <c r="F2051" s="22">
        <v>43153</v>
      </c>
      <c r="G2051">
        <v>315</v>
      </c>
      <c r="H2051">
        <v>316</v>
      </c>
      <c r="I2051">
        <v>308</v>
      </c>
      <c r="J2051">
        <v>309</v>
      </c>
      <c r="K2051" s="22">
        <v>43154</v>
      </c>
      <c r="L2051">
        <v>310</v>
      </c>
      <c r="M2051">
        <v>0.85</v>
      </c>
      <c r="N2051" s="8" t="str">
        <f>IF(AND(AM2051=1,AC2051&lt;-0.005,AE2051&gt;O$1),R2051,"")</f>
        <v/>
      </c>
      <c r="O2051" s="8">
        <f t="shared" si="162"/>
        <v>260749.32656208656</v>
      </c>
      <c r="P2051" s="8" t="str">
        <f t="shared" si="166"/>
        <v/>
      </c>
      <c r="Q2051" s="8">
        <f t="shared" si="163"/>
        <v>400603.58601151727</v>
      </c>
      <c r="R2051" s="8">
        <f t="shared" si="164"/>
        <v>1618.1229773463147</v>
      </c>
      <c r="S2051" s="8">
        <f t="shared" si="165"/>
        <v>754073.2127015969</v>
      </c>
      <c r="U2051" s="25">
        <v>43154.320324074077</v>
      </c>
      <c r="V2051">
        <v>40</v>
      </c>
      <c r="W2051">
        <v>4597</v>
      </c>
      <c r="X2051" t="s">
        <v>1079</v>
      </c>
      <c r="Y2051" t="s">
        <v>957</v>
      </c>
      <c r="Z2051" s="25">
        <v>43153.988194444442</v>
      </c>
      <c r="AA2051">
        <v>310</v>
      </c>
      <c r="AB2051">
        <v>1</v>
      </c>
      <c r="AC2051" s="24">
        <v>3.2000000000000002E-3</v>
      </c>
      <c r="AD2051">
        <v>2300</v>
      </c>
      <c r="AE2051">
        <v>711920</v>
      </c>
      <c r="AF2051" s="22">
        <v>43153</v>
      </c>
      <c r="AG2051">
        <v>315</v>
      </c>
      <c r="AH2051">
        <v>309</v>
      </c>
      <c r="AI2051" s="22">
        <v>43154</v>
      </c>
      <c r="AJ2051">
        <v>310</v>
      </c>
      <c r="AK2051">
        <v>309</v>
      </c>
      <c r="AM2051">
        <v>2</v>
      </c>
      <c r="AN2051" t="s">
        <v>1023</v>
      </c>
      <c r="AO2051">
        <v>0</v>
      </c>
      <c r="AP2051">
        <v>0</v>
      </c>
      <c r="AQ2051">
        <v>0.11</v>
      </c>
      <c r="AR2051">
        <v>7.0000000000000007E-2</v>
      </c>
      <c r="AS2051">
        <v>0.85</v>
      </c>
      <c r="AT2051">
        <v>0.76</v>
      </c>
      <c r="AU2051">
        <v>1.429</v>
      </c>
      <c r="AV2051">
        <v>313</v>
      </c>
      <c r="AW2051">
        <v>305</v>
      </c>
      <c r="AX2051">
        <v>309</v>
      </c>
    </row>
    <row r="2052" spans="1:50">
      <c r="A2052" s="22">
        <v>43152</v>
      </c>
      <c r="B2052">
        <v>630</v>
      </c>
      <c r="C2052">
        <v>654</v>
      </c>
      <c r="D2052">
        <v>630</v>
      </c>
      <c r="E2052">
        <v>650</v>
      </c>
      <c r="F2052" s="22">
        <v>43153</v>
      </c>
      <c r="G2052">
        <v>680</v>
      </c>
      <c r="H2052">
        <v>750</v>
      </c>
      <c r="I2052">
        <v>667</v>
      </c>
      <c r="J2052">
        <v>700</v>
      </c>
      <c r="K2052" s="22">
        <v>43154</v>
      </c>
      <c r="L2052">
        <v>730</v>
      </c>
      <c r="M2052">
        <v>1.02</v>
      </c>
      <c r="N2052" s="8" t="str">
        <f>IF(AND(AM2052=1,AC2052&lt;-0.005,AE2052&gt;O$1),R2052,"")</f>
        <v/>
      </c>
      <c r="O2052" s="8">
        <f t="shared" si="162"/>
        <v>260749.32656208656</v>
      </c>
      <c r="P2052" s="8" t="str">
        <f t="shared" si="166"/>
        <v/>
      </c>
      <c r="Q2052" s="8">
        <f t="shared" si="163"/>
        <v>400603.58601151727</v>
      </c>
      <c r="R2052" s="8">
        <f t="shared" si="164"/>
        <v>14084.507042253503</v>
      </c>
      <c r="S2052" s="8">
        <f t="shared" si="165"/>
        <v>754073.2127015969</v>
      </c>
      <c r="U2052" s="25">
        <v>43154.320324074077</v>
      </c>
      <c r="V2052">
        <v>41</v>
      </c>
      <c r="W2052">
        <v>2916</v>
      </c>
      <c r="X2052" t="s">
        <v>1465</v>
      </c>
      <c r="Y2052" t="s">
        <v>960</v>
      </c>
      <c r="Z2052" s="25">
        <v>43153.982638888891</v>
      </c>
      <c r="AA2052">
        <v>690</v>
      </c>
      <c r="AB2052">
        <v>-10</v>
      </c>
      <c r="AC2052" s="24">
        <v>-1.43E-2</v>
      </c>
      <c r="AD2052">
        <v>2200</v>
      </c>
      <c r="AE2052">
        <v>1516520</v>
      </c>
      <c r="AF2052" s="22">
        <v>43153</v>
      </c>
      <c r="AG2052">
        <v>680</v>
      </c>
      <c r="AH2052">
        <v>700</v>
      </c>
      <c r="AI2052" s="22">
        <v>43154</v>
      </c>
      <c r="AJ2052">
        <v>730</v>
      </c>
      <c r="AK2052">
        <v>710</v>
      </c>
      <c r="AM2052">
        <v>2</v>
      </c>
      <c r="AN2052" t="s">
        <v>1023</v>
      </c>
      <c r="AO2052">
        <v>0</v>
      </c>
      <c r="AP2052">
        <v>1.43</v>
      </c>
      <c r="AQ2052">
        <v>0.91</v>
      </c>
      <c r="AR2052">
        <v>0.6</v>
      </c>
      <c r="AS2052">
        <v>1.02</v>
      </c>
      <c r="AT2052">
        <v>1.03</v>
      </c>
      <c r="AU2052">
        <v>0.33700000000000002</v>
      </c>
      <c r="AV2052">
        <v>742</v>
      </c>
      <c r="AW2052">
        <v>692</v>
      </c>
      <c r="AX2052">
        <v>710</v>
      </c>
    </row>
    <row r="2053" spans="1:50">
      <c r="A2053" s="22">
        <v>43152</v>
      </c>
      <c r="B2053">
        <v>1184</v>
      </c>
      <c r="C2053">
        <v>1222</v>
      </c>
      <c r="D2053">
        <v>1176</v>
      </c>
      <c r="E2053">
        <v>1198</v>
      </c>
      <c r="F2053" s="22">
        <v>43153</v>
      </c>
      <c r="G2053">
        <v>1136</v>
      </c>
      <c r="H2053">
        <v>1154</v>
      </c>
      <c r="I2053">
        <v>1122</v>
      </c>
      <c r="J2053">
        <v>1151</v>
      </c>
      <c r="K2053" s="22">
        <v>43154</v>
      </c>
      <c r="L2053">
        <v>1149</v>
      </c>
      <c r="M2053">
        <v>1.06</v>
      </c>
      <c r="N2053" s="8">
        <f>IF(AND(AM2053=1,AC2053&lt;-0.005,AE2053&gt;O$1),R2053,"")</f>
        <v>2185.3146853146877</v>
      </c>
      <c r="O2053" s="8">
        <f t="shared" si="162"/>
        <v>262934.64124740125</v>
      </c>
      <c r="P2053" s="8" t="str">
        <f t="shared" si="166"/>
        <v/>
      </c>
      <c r="Q2053" s="8">
        <f t="shared" si="163"/>
        <v>400603.58601151727</v>
      </c>
      <c r="R2053" s="8">
        <f t="shared" si="164"/>
        <v>2185.3146853146877</v>
      </c>
      <c r="S2053" s="8">
        <f t="shared" si="165"/>
        <v>756258.52738691156</v>
      </c>
      <c r="U2053" s="25">
        <v>43154.320324074077</v>
      </c>
      <c r="V2053">
        <v>45</v>
      </c>
      <c r="W2053">
        <v>7752</v>
      </c>
      <c r="X2053" t="s">
        <v>1464</v>
      </c>
      <c r="Y2053" t="s">
        <v>962</v>
      </c>
      <c r="Z2053" s="25">
        <v>43153.989583333336</v>
      </c>
      <c r="AA2053">
        <v>1121</v>
      </c>
      <c r="AB2053">
        <v>-30</v>
      </c>
      <c r="AC2053" s="24">
        <v>-2.6100000000000002E-2</v>
      </c>
      <c r="AD2053">
        <v>1900</v>
      </c>
      <c r="AE2053">
        <v>2117550</v>
      </c>
      <c r="AF2053" s="22">
        <v>43153</v>
      </c>
      <c r="AG2053">
        <v>1136</v>
      </c>
      <c r="AH2053">
        <v>1151</v>
      </c>
      <c r="AI2053" s="22">
        <v>43154</v>
      </c>
      <c r="AJ2053">
        <v>1149</v>
      </c>
      <c r="AK2053">
        <v>1144</v>
      </c>
      <c r="AM2053">
        <v>1</v>
      </c>
      <c r="AN2053">
        <v>0.05</v>
      </c>
      <c r="AO2053">
        <v>0.52</v>
      </c>
      <c r="AP2053">
        <v>1.3</v>
      </c>
      <c r="AQ2053">
        <v>0.65</v>
      </c>
      <c r="AR2053">
        <v>0.76</v>
      </c>
      <c r="AS2053">
        <v>1.06</v>
      </c>
      <c r="AT2053">
        <v>1.1000000000000001</v>
      </c>
      <c r="AU2053">
        <v>0.38400000000000001</v>
      </c>
      <c r="AV2053">
        <v>1153</v>
      </c>
      <c r="AW2053">
        <v>1133</v>
      </c>
      <c r="AX2053">
        <v>1144</v>
      </c>
    </row>
    <row r="2054" spans="1:50">
      <c r="A2054" s="22">
        <v>43152</v>
      </c>
      <c r="B2054">
        <v>231</v>
      </c>
      <c r="C2054">
        <v>237</v>
      </c>
      <c r="D2054">
        <v>227</v>
      </c>
      <c r="E2054">
        <v>230</v>
      </c>
      <c r="F2054" s="22">
        <v>43153</v>
      </c>
      <c r="G2054">
        <v>232</v>
      </c>
      <c r="H2054">
        <v>236</v>
      </c>
      <c r="I2054">
        <v>228</v>
      </c>
      <c r="J2054">
        <v>231</v>
      </c>
      <c r="K2054" s="22">
        <v>43154</v>
      </c>
      <c r="L2054">
        <v>232</v>
      </c>
      <c r="M2054">
        <v>0.83</v>
      </c>
      <c r="N2054" s="8" t="str">
        <f>IF(AND(AM2054=1,AC2054&lt;-0.005,AE2054&gt;O$1),R2054,"")</f>
        <v/>
      </c>
      <c r="O2054" s="8">
        <f t="shared" si="162"/>
        <v>262934.64124740125</v>
      </c>
      <c r="P2054" s="8" t="str">
        <f t="shared" si="166"/>
        <v/>
      </c>
      <c r="Q2054" s="8">
        <f t="shared" si="163"/>
        <v>400603.58601151727</v>
      </c>
      <c r="R2054" s="8">
        <f t="shared" si="164"/>
        <v>-4273.504273504258</v>
      </c>
      <c r="S2054" s="8">
        <f t="shared" si="165"/>
        <v>751985.02311340731</v>
      </c>
      <c r="U2054" s="25">
        <v>43154.320324074077</v>
      </c>
      <c r="V2054">
        <v>47</v>
      </c>
      <c r="W2054">
        <v>8912</v>
      </c>
      <c r="X2054" t="s">
        <v>1187</v>
      </c>
      <c r="Y2054" t="s">
        <v>954</v>
      </c>
      <c r="Z2054" s="25">
        <v>43153.996527777781</v>
      </c>
      <c r="AA2054">
        <v>230</v>
      </c>
      <c r="AB2054">
        <v>-1</v>
      </c>
      <c r="AC2054" s="24">
        <v>-4.3E-3</v>
      </c>
      <c r="AD2054">
        <v>1700</v>
      </c>
      <c r="AE2054">
        <v>391300</v>
      </c>
      <c r="AF2054" s="22">
        <v>43153</v>
      </c>
      <c r="AG2054">
        <v>232</v>
      </c>
      <c r="AH2054">
        <v>231</v>
      </c>
      <c r="AI2054" s="22">
        <v>43154</v>
      </c>
      <c r="AJ2054">
        <v>232</v>
      </c>
      <c r="AK2054">
        <v>234</v>
      </c>
      <c r="AM2054">
        <v>1</v>
      </c>
      <c r="AN2054" t="s">
        <v>1023</v>
      </c>
      <c r="AO2054">
        <v>3.82</v>
      </c>
      <c r="AP2054">
        <v>0.87</v>
      </c>
      <c r="AQ2054">
        <v>0.14000000000000001</v>
      </c>
      <c r="AR2054">
        <v>0.25</v>
      </c>
      <c r="AS2054">
        <v>0.83</v>
      </c>
      <c r="AT2054">
        <v>0.86</v>
      </c>
      <c r="AU2054">
        <v>1.032</v>
      </c>
      <c r="AV2054">
        <v>234</v>
      </c>
      <c r="AW2054">
        <v>230</v>
      </c>
      <c r="AX2054">
        <v>234</v>
      </c>
    </row>
    <row r="2055" spans="1:50">
      <c r="A2055" s="22">
        <v>43152</v>
      </c>
      <c r="B2055">
        <v>816</v>
      </c>
      <c r="C2055">
        <v>831</v>
      </c>
      <c r="D2055">
        <v>816</v>
      </c>
      <c r="E2055">
        <v>820</v>
      </c>
      <c r="F2055" s="22">
        <v>43153</v>
      </c>
      <c r="G2055">
        <v>819</v>
      </c>
      <c r="H2055">
        <v>820</v>
      </c>
      <c r="I2055">
        <v>811</v>
      </c>
      <c r="J2055">
        <v>815</v>
      </c>
      <c r="K2055" s="22">
        <v>43154</v>
      </c>
      <c r="L2055">
        <v>826</v>
      </c>
      <c r="M2055">
        <v>0.99</v>
      </c>
      <c r="N2055" s="8" t="str">
        <f>IF(AND(AM2055=1,AC2055&lt;-0.005,AE2055&gt;O$1),R2055,"")</f>
        <v/>
      </c>
      <c r="O2055" s="8">
        <f t="shared" si="162"/>
        <v>262934.64124740125</v>
      </c>
      <c r="P2055" s="8" t="str">
        <f t="shared" si="166"/>
        <v/>
      </c>
      <c r="Q2055" s="8">
        <f t="shared" si="163"/>
        <v>400603.58601151727</v>
      </c>
      <c r="R2055" s="8">
        <f t="shared" si="164"/>
        <v>-4201.6806722688925</v>
      </c>
      <c r="S2055" s="8">
        <f t="shared" si="165"/>
        <v>751985.02311340731</v>
      </c>
      <c r="U2055" s="25">
        <v>43154.320324074077</v>
      </c>
      <c r="V2055">
        <v>48</v>
      </c>
      <c r="W2055">
        <v>3248</v>
      </c>
      <c r="X2055" t="s">
        <v>1412</v>
      </c>
      <c r="Y2055" t="s">
        <v>957</v>
      </c>
      <c r="Z2055" s="25">
        <v>43153.968055555553</v>
      </c>
      <c r="AA2055">
        <v>845</v>
      </c>
      <c r="AB2055">
        <v>30</v>
      </c>
      <c r="AC2055" s="24">
        <v>3.6799999999999999E-2</v>
      </c>
      <c r="AD2055">
        <v>1600</v>
      </c>
      <c r="AE2055">
        <v>1372460</v>
      </c>
      <c r="AF2055" s="22">
        <v>43153</v>
      </c>
      <c r="AG2055">
        <v>819</v>
      </c>
      <c r="AH2055">
        <v>815</v>
      </c>
      <c r="AI2055" s="22">
        <v>43154</v>
      </c>
      <c r="AJ2055">
        <v>826</v>
      </c>
      <c r="AK2055">
        <v>833</v>
      </c>
      <c r="AM2055">
        <v>2</v>
      </c>
      <c r="AN2055" t="s">
        <v>1023</v>
      </c>
      <c r="AO2055">
        <v>0</v>
      </c>
      <c r="AP2055">
        <v>3.07</v>
      </c>
      <c r="AQ2055">
        <v>0.39</v>
      </c>
      <c r="AR2055">
        <v>0.38</v>
      </c>
      <c r="AS2055">
        <v>0.99</v>
      </c>
      <c r="AT2055">
        <v>0.99</v>
      </c>
      <c r="AU2055">
        <v>0.61399999999999999</v>
      </c>
      <c r="AV2055">
        <v>840</v>
      </c>
      <c r="AW2055">
        <v>826</v>
      </c>
      <c r="AX2055">
        <v>833</v>
      </c>
    </row>
    <row r="2056" spans="1:50">
      <c r="A2056" s="22">
        <v>43152</v>
      </c>
      <c r="B2056">
        <v>141</v>
      </c>
      <c r="C2056">
        <v>146</v>
      </c>
      <c r="D2056">
        <v>140</v>
      </c>
      <c r="E2056">
        <v>143</v>
      </c>
      <c r="F2056" s="22">
        <v>43153</v>
      </c>
      <c r="G2056">
        <v>141</v>
      </c>
      <c r="H2056">
        <v>143</v>
      </c>
      <c r="I2056">
        <v>138</v>
      </c>
      <c r="J2056">
        <v>139</v>
      </c>
      <c r="K2056" s="22">
        <v>43154</v>
      </c>
      <c r="L2056">
        <v>139</v>
      </c>
      <c r="M2056">
        <v>0.91</v>
      </c>
      <c r="N2056" s="8" t="str">
        <f>IF(AND(AM2056=1,AC2056&lt;-0.005,AE2056&gt;O$1),R2056,"")</f>
        <v/>
      </c>
      <c r="O2056" s="8">
        <f t="shared" si="162"/>
        <v>262934.64124740125</v>
      </c>
      <c r="P2056" s="8">
        <f t="shared" si="166"/>
        <v>-17361.111111111106</v>
      </c>
      <c r="Q2056" s="8">
        <f t="shared" si="163"/>
        <v>383242.47490040615</v>
      </c>
      <c r="R2056" s="8">
        <f t="shared" si="164"/>
        <v>-17361.111111111106</v>
      </c>
      <c r="S2056" s="8">
        <f t="shared" si="165"/>
        <v>734623.91200229619</v>
      </c>
      <c r="U2056" s="25">
        <v>43154.320324074077</v>
      </c>
      <c r="V2056">
        <v>49</v>
      </c>
      <c r="W2056">
        <v>5955</v>
      </c>
      <c r="X2056" t="s">
        <v>468</v>
      </c>
      <c r="Y2056" t="s">
        <v>954</v>
      </c>
      <c r="Z2056" s="25">
        <v>43153.944444444445</v>
      </c>
      <c r="AA2056">
        <v>138.4</v>
      </c>
      <c r="AB2056">
        <v>-0.6</v>
      </c>
      <c r="AC2056" s="24">
        <v>-4.3E-3</v>
      </c>
      <c r="AD2056">
        <v>1600</v>
      </c>
      <c r="AE2056">
        <v>222050</v>
      </c>
      <c r="AF2056" s="22">
        <v>43153</v>
      </c>
      <c r="AG2056">
        <v>141</v>
      </c>
      <c r="AH2056">
        <v>139</v>
      </c>
      <c r="AI2056" s="22">
        <v>43154</v>
      </c>
      <c r="AJ2056">
        <v>139</v>
      </c>
      <c r="AK2056">
        <v>144</v>
      </c>
      <c r="AM2056">
        <v>1</v>
      </c>
      <c r="AN2056">
        <v>0</v>
      </c>
      <c r="AO2056">
        <v>2.56</v>
      </c>
      <c r="AP2056">
        <v>1.08</v>
      </c>
      <c r="AQ2056">
        <v>0.25</v>
      </c>
      <c r="AR2056">
        <v>0.62</v>
      </c>
      <c r="AS2056">
        <v>0.91</v>
      </c>
      <c r="AT2056">
        <v>1.24</v>
      </c>
      <c r="AU2056">
        <v>0.91800000000000004</v>
      </c>
      <c r="AV2056">
        <v>148</v>
      </c>
      <c r="AW2056">
        <v>137</v>
      </c>
      <c r="AX2056">
        <v>144</v>
      </c>
    </row>
    <row r="2057" spans="1:50">
      <c r="A2057" s="22">
        <v>43152</v>
      </c>
      <c r="B2057">
        <v>522</v>
      </c>
      <c r="C2057">
        <v>524</v>
      </c>
      <c r="D2057">
        <v>509</v>
      </c>
      <c r="E2057">
        <v>512</v>
      </c>
      <c r="F2057" s="22">
        <v>43153</v>
      </c>
      <c r="G2057">
        <v>513</v>
      </c>
      <c r="H2057">
        <v>513</v>
      </c>
      <c r="I2057">
        <v>504</v>
      </c>
      <c r="J2057">
        <v>509</v>
      </c>
      <c r="K2057" s="22">
        <v>43154</v>
      </c>
      <c r="L2057">
        <v>516</v>
      </c>
      <c r="M2057">
        <v>0.89</v>
      </c>
      <c r="N2057" s="8" t="str">
        <f>IF(AND(AM2057=1,AC2057&lt;-0.005,AE2057&gt;O$1),R2057,"")</f>
        <v/>
      </c>
      <c r="O2057" s="8">
        <f t="shared" si="162"/>
        <v>262934.64124740125</v>
      </c>
      <c r="P2057" s="8" t="str">
        <f t="shared" si="166"/>
        <v/>
      </c>
      <c r="Q2057" s="8">
        <f t="shared" si="163"/>
        <v>383242.47490040615</v>
      </c>
      <c r="R2057" s="8">
        <f t="shared" si="164"/>
        <v>0</v>
      </c>
      <c r="S2057" s="8">
        <f t="shared" si="165"/>
        <v>734623.91200229619</v>
      </c>
      <c r="U2057" s="25">
        <v>43154.320324074077</v>
      </c>
      <c r="V2057">
        <v>50</v>
      </c>
      <c r="W2057">
        <v>4563</v>
      </c>
      <c r="X2057" t="s">
        <v>1102</v>
      </c>
      <c r="Y2057" t="s">
        <v>957</v>
      </c>
      <c r="Z2057" s="25">
        <v>43153.972222222219</v>
      </c>
      <c r="AA2057">
        <v>514</v>
      </c>
      <c r="AB2057">
        <v>5</v>
      </c>
      <c r="AC2057" s="24">
        <v>9.7999999999999997E-3</v>
      </c>
      <c r="AD2057">
        <v>1500</v>
      </c>
      <c r="AE2057">
        <v>785240</v>
      </c>
      <c r="AF2057" s="22">
        <v>43153</v>
      </c>
      <c r="AG2057">
        <v>513</v>
      </c>
      <c r="AH2057">
        <v>509</v>
      </c>
      <c r="AI2057" s="22">
        <v>43154</v>
      </c>
      <c r="AJ2057">
        <v>516</v>
      </c>
      <c r="AK2057">
        <v>516</v>
      </c>
      <c r="AM2057">
        <v>2</v>
      </c>
      <c r="AN2057" t="s">
        <v>1023</v>
      </c>
      <c r="AO2057">
        <v>155.05000000000001</v>
      </c>
      <c r="AP2057">
        <v>0</v>
      </c>
      <c r="AQ2057">
        <v>0.13</v>
      </c>
      <c r="AR2057">
        <v>0.13</v>
      </c>
      <c r="AS2057">
        <v>0.89</v>
      </c>
      <c r="AT2057">
        <v>0.87</v>
      </c>
      <c r="AU2057">
        <v>1.3859999999999999</v>
      </c>
      <c r="AV2057">
        <v>518</v>
      </c>
      <c r="AW2057">
        <v>503</v>
      </c>
      <c r="AX2057">
        <v>516</v>
      </c>
    </row>
    <row r="2058" spans="1:50">
      <c r="A2058" s="22">
        <v>43153</v>
      </c>
      <c r="B2058">
        <v>143</v>
      </c>
      <c r="C2058">
        <v>150</v>
      </c>
      <c r="D2058">
        <v>142</v>
      </c>
      <c r="E2058">
        <v>147</v>
      </c>
      <c r="F2058" s="22">
        <v>43154</v>
      </c>
      <c r="G2058">
        <v>152</v>
      </c>
      <c r="H2058">
        <v>185</v>
      </c>
      <c r="I2058">
        <v>149</v>
      </c>
      <c r="J2058">
        <v>177</v>
      </c>
      <c r="K2058" s="22">
        <v>43157</v>
      </c>
      <c r="L2058">
        <v>183</v>
      </c>
      <c r="M2058">
        <v>1.37</v>
      </c>
      <c r="N2058" s="8" t="str">
        <f>IF(AND(AM2058=1,AC2058&lt;-0.005,AE2058&gt;O$1),R2058,"")</f>
        <v/>
      </c>
      <c r="O2058" s="8">
        <f t="shared" si="162"/>
        <v>262934.64124740125</v>
      </c>
      <c r="P2058" s="8" t="str">
        <f t="shared" si="166"/>
        <v/>
      </c>
      <c r="Q2058" s="8">
        <f t="shared" si="163"/>
        <v>383242.47490040615</v>
      </c>
      <c r="R2058" s="8">
        <f t="shared" si="164"/>
        <v>47904.191616766511</v>
      </c>
      <c r="S2058" s="8">
        <f t="shared" si="165"/>
        <v>734623.91200229619</v>
      </c>
      <c r="U2058" s="25">
        <v>43157.320636574077</v>
      </c>
      <c r="V2058">
        <v>1</v>
      </c>
      <c r="W2058">
        <v>6835</v>
      </c>
      <c r="X2058" t="s">
        <v>1133</v>
      </c>
      <c r="Y2058" t="s">
        <v>954</v>
      </c>
      <c r="Z2058" s="25">
        <v>43154.997916666667</v>
      </c>
      <c r="AA2058">
        <v>177</v>
      </c>
      <c r="AB2058">
        <v>0</v>
      </c>
      <c r="AC2058" s="24">
        <v>0</v>
      </c>
      <c r="AD2058">
        <v>191800</v>
      </c>
      <c r="AE2058">
        <v>34191670</v>
      </c>
      <c r="AF2058" s="22">
        <v>43154</v>
      </c>
      <c r="AG2058">
        <v>152</v>
      </c>
      <c r="AH2058">
        <v>177</v>
      </c>
      <c r="AI2058" s="22">
        <v>43157</v>
      </c>
      <c r="AJ2058">
        <v>183</v>
      </c>
      <c r="AK2058">
        <v>167</v>
      </c>
      <c r="AM2058">
        <v>2</v>
      </c>
      <c r="AN2058" t="s">
        <v>1023</v>
      </c>
      <c r="AO2058">
        <v>132.21</v>
      </c>
      <c r="AP2058">
        <v>0</v>
      </c>
      <c r="AQ2058">
        <v>1</v>
      </c>
      <c r="AR2058">
        <v>1</v>
      </c>
      <c r="AS2058">
        <v>1.37</v>
      </c>
      <c r="AT2058">
        <v>1.86</v>
      </c>
      <c r="AU2058">
        <v>0.87</v>
      </c>
      <c r="AV2058">
        <v>189</v>
      </c>
      <c r="AW2058">
        <v>166</v>
      </c>
      <c r="AX2058">
        <v>167</v>
      </c>
    </row>
    <row r="2059" spans="1:50">
      <c r="A2059" s="22">
        <v>43153</v>
      </c>
      <c r="B2059">
        <v>1368</v>
      </c>
      <c r="C2059">
        <v>1387</v>
      </c>
      <c r="D2059">
        <v>1364</v>
      </c>
      <c r="E2059">
        <v>1373</v>
      </c>
      <c r="F2059" s="22">
        <v>43154</v>
      </c>
      <c r="G2059">
        <v>1365</v>
      </c>
      <c r="H2059">
        <v>1373</v>
      </c>
      <c r="I2059">
        <v>1351</v>
      </c>
      <c r="J2059">
        <v>1354</v>
      </c>
      <c r="K2059" s="22">
        <v>43157</v>
      </c>
      <c r="L2059">
        <v>1318</v>
      </c>
      <c r="M2059">
        <v>1.03</v>
      </c>
      <c r="N2059" s="8" t="str">
        <f>IF(AND(AM2059=1,AC2059&lt;-0.005,AE2059&gt;O$1),R2059,"")</f>
        <v/>
      </c>
      <c r="O2059" s="8">
        <f t="shared" si="162"/>
        <v>262934.64124740125</v>
      </c>
      <c r="P2059" s="8" t="str">
        <f t="shared" si="166"/>
        <v/>
      </c>
      <c r="Q2059" s="8">
        <f t="shared" si="163"/>
        <v>383242.47490040615</v>
      </c>
      <c r="R2059" s="8">
        <f t="shared" si="164"/>
        <v>379.65072133638864</v>
      </c>
      <c r="S2059" s="8">
        <f t="shared" si="165"/>
        <v>735003.56272363255</v>
      </c>
      <c r="U2059" s="25">
        <v>43157.320636574077</v>
      </c>
      <c r="V2059">
        <v>3</v>
      </c>
      <c r="W2059">
        <v>1357</v>
      </c>
      <c r="X2059" t="s">
        <v>1056</v>
      </c>
      <c r="Y2059" t="s">
        <v>954</v>
      </c>
      <c r="Z2059" s="25">
        <v>43154.99722222222</v>
      </c>
      <c r="AA2059">
        <v>1351.9</v>
      </c>
      <c r="AB2059">
        <v>-2.1</v>
      </c>
      <c r="AC2059" s="24">
        <v>-1.6000000000000001E-3</v>
      </c>
      <c r="AD2059">
        <v>56770</v>
      </c>
      <c r="AE2059">
        <v>76791210</v>
      </c>
      <c r="AF2059" s="22">
        <v>43154</v>
      </c>
      <c r="AG2059">
        <v>1365</v>
      </c>
      <c r="AH2059">
        <v>1354</v>
      </c>
      <c r="AI2059" s="22">
        <v>43157</v>
      </c>
      <c r="AJ2059">
        <v>1318</v>
      </c>
      <c r="AK2059">
        <v>1317</v>
      </c>
      <c r="AM2059">
        <v>1</v>
      </c>
      <c r="AN2059">
        <v>0</v>
      </c>
      <c r="AO2059" s="26">
        <v>8.0000000000000002E-3</v>
      </c>
      <c r="AQ2059">
        <v>0.63</v>
      </c>
      <c r="AR2059">
        <v>0.68</v>
      </c>
      <c r="AS2059">
        <v>1.03</v>
      </c>
      <c r="AT2059">
        <v>1.07</v>
      </c>
      <c r="AU2059">
        <v>1.8460000000000001</v>
      </c>
      <c r="AV2059">
        <v>1332</v>
      </c>
      <c r="AW2059">
        <v>1307</v>
      </c>
      <c r="AX2059">
        <v>1317</v>
      </c>
    </row>
    <row r="2060" spans="1:50">
      <c r="A2060" s="22">
        <v>43153</v>
      </c>
      <c r="B2060">
        <v>1973</v>
      </c>
      <c r="C2060">
        <v>1983</v>
      </c>
      <c r="D2060">
        <v>1967</v>
      </c>
      <c r="E2060">
        <v>1977</v>
      </c>
      <c r="F2060" s="22">
        <v>43154</v>
      </c>
      <c r="G2060">
        <v>1980</v>
      </c>
      <c r="H2060">
        <v>1987</v>
      </c>
      <c r="I2060">
        <v>1936</v>
      </c>
      <c r="J2060">
        <v>1943</v>
      </c>
      <c r="K2060" s="22">
        <v>43157</v>
      </c>
      <c r="L2060">
        <v>1935</v>
      </c>
      <c r="M2060">
        <v>0.99</v>
      </c>
      <c r="N2060" s="8">
        <f>IF(AND(AM2060=1,AC2060&lt;-0.005,AE2060&gt;O$1),R2060,"")</f>
        <v>5221.9321148825329</v>
      </c>
      <c r="O2060" s="8">
        <f t="shared" si="162"/>
        <v>268156.57336228376</v>
      </c>
      <c r="P2060" s="8" t="str">
        <f t="shared" si="166"/>
        <v/>
      </c>
      <c r="Q2060" s="8">
        <f t="shared" si="163"/>
        <v>383242.47490040615</v>
      </c>
      <c r="R2060" s="8">
        <f t="shared" si="164"/>
        <v>5221.9321148825329</v>
      </c>
      <c r="S2060" s="8">
        <f t="shared" si="165"/>
        <v>740225.49483851506</v>
      </c>
      <c r="U2060" s="25">
        <v>43157.320636574077</v>
      </c>
      <c r="V2060">
        <v>9</v>
      </c>
      <c r="W2060">
        <v>9861</v>
      </c>
      <c r="X2060" t="s">
        <v>1263</v>
      </c>
      <c r="Y2060" t="s">
        <v>962</v>
      </c>
      <c r="Z2060" s="25">
        <v>43154.997916666667</v>
      </c>
      <c r="AA2060">
        <v>1916.6</v>
      </c>
      <c r="AB2060">
        <v>-16.399999999999999</v>
      </c>
      <c r="AC2060" s="24">
        <v>-8.5000000000000006E-3</v>
      </c>
      <c r="AD2060">
        <v>9800</v>
      </c>
      <c r="AE2060">
        <v>18787310</v>
      </c>
      <c r="AF2060" s="22">
        <v>43154</v>
      </c>
      <c r="AG2060">
        <v>1980</v>
      </c>
      <c r="AH2060">
        <v>1943</v>
      </c>
      <c r="AI2060" s="22">
        <v>43157</v>
      </c>
      <c r="AJ2060">
        <v>1935</v>
      </c>
      <c r="AK2060">
        <v>1915</v>
      </c>
      <c r="AM2060">
        <v>1</v>
      </c>
      <c r="AN2060">
        <v>0.05</v>
      </c>
      <c r="AO2060">
        <v>0.13</v>
      </c>
      <c r="AP2060">
        <v>1.03</v>
      </c>
      <c r="AQ2060">
        <v>0.42</v>
      </c>
      <c r="AR2060">
        <v>0.68</v>
      </c>
      <c r="AS2060">
        <v>0.99</v>
      </c>
      <c r="AT2060">
        <v>1.01</v>
      </c>
      <c r="AU2060">
        <v>0.37</v>
      </c>
      <c r="AV2060">
        <v>1935</v>
      </c>
      <c r="AW2060">
        <v>1910</v>
      </c>
      <c r="AX2060">
        <v>1915</v>
      </c>
    </row>
    <row r="2061" spans="1:50">
      <c r="A2061" s="22">
        <v>43153</v>
      </c>
      <c r="B2061">
        <v>1860</v>
      </c>
      <c r="C2061">
        <v>1861.5</v>
      </c>
      <c r="D2061">
        <v>1834</v>
      </c>
      <c r="E2061">
        <v>1845</v>
      </c>
      <c r="F2061" s="22">
        <v>43154</v>
      </c>
      <c r="G2061">
        <v>1847.5</v>
      </c>
      <c r="H2061">
        <v>1850</v>
      </c>
      <c r="I2061">
        <v>1827</v>
      </c>
      <c r="J2061">
        <v>1829</v>
      </c>
      <c r="K2061" s="22">
        <v>43157</v>
      </c>
      <c r="L2061">
        <v>1821.5</v>
      </c>
      <c r="M2061">
        <v>0.99</v>
      </c>
      <c r="N2061" s="8">
        <f>IF(AND(AM2061=1,AC2061&lt;-0.005,AE2061&gt;O$1),R2061,"")</f>
        <v>-1232.2015334063631</v>
      </c>
      <c r="O2061" s="8">
        <f t="shared" si="162"/>
        <v>266924.37182887737</v>
      </c>
      <c r="P2061" s="8" t="str">
        <f t="shared" si="166"/>
        <v/>
      </c>
      <c r="Q2061" s="8">
        <f t="shared" si="163"/>
        <v>383242.47490040615</v>
      </c>
      <c r="R2061" s="8">
        <f t="shared" si="164"/>
        <v>-1232.2015334063631</v>
      </c>
      <c r="S2061" s="8">
        <f t="shared" si="165"/>
        <v>738993.29330510867</v>
      </c>
      <c r="U2061" s="25">
        <v>43157.320636574077</v>
      </c>
      <c r="V2061">
        <v>10</v>
      </c>
      <c r="W2061">
        <v>8267</v>
      </c>
      <c r="X2061" t="s">
        <v>1267</v>
      </c>
      <c r="Y2061" t="s">
        <v>962</v>
      </c>
      <c r="Z2061" s="25">
        <v>43154.993055555555</v>
      </c>
      <c r="AA2061">
        <v>1800</v>
      </c>
      <c r="AB2061">
        <v>-14</v>
      </c>
      <c r="AC2061" s="24">
        <v>-7.7000000000000002E-3</v>
      </c>
      <c r="AD2061">
        <v>9300</v>
      </c>
      <c r="AE2061">
        <v>16725460</v>
      </c>
      <c r="AF2061" s="22">
        <v>43154</v>
      </c>
      <c r="AG2061">
        <v>1847.5</v>
      </c>
      <c r="AH2061">
        <v>1829</v>
      </c>
      <c r="AI2061" s="22">
        <v>43157</v>
      </c>
      <c r="AJ2061">
        <v>1821.5</v>
      </c>
      <c r="AK2061">
        <v>1826</v>
      </c>
      <c r="AM2061">
        <v>1</v>
      </c>
      <c r="AN2061">
        <v>0.05</v>
      </c>
      <c r="AO2061">
        <v>0.18</v>
      </c>
      <c r="AP2061">
        <v>1.64</v>
      </c>
      <c r="AQ2061">
        <v>0.22</v>
      </c>
      <c r="AR2061">
        <v>0.51</v>
      </c>
      <c r="AS2061">
        <v>0.99</v>
      </c>
      <c r="AT2061">
        <v>0.98</v>
      </c>
      <c r="AU2061">
        <v>0.30599999999999999</v>
      </c>
      <c r="AV2061">
        <v>1831.5</v>
      </c>
      <c r="AW2061">
        <v>1816.5</v>
      </c>
      <c r="AX2061">
        <v>1826</v>
      </c>
    </row>
    <row r="2062" spans="1:50">
      <c r="A2062" s="22">
        <v>43153</v>
      </c>
      <c r="B2062">
        <v>18830</v>
      </c>
      <c r="C2062">
        <v>18880</v>
      </c>
      <c r="D2062">
        <v>18550</v>
      </c>
      <c r="E2062">
        <v>18750</v>
      </c>
      <c r="F2062" s="22">
        <v>43154</v>
      </c>
      <c r="G2062">
        <v>18860</v>
      </c>
      <c r="H2062">
        <v>19040</v>
      </c>
      <c r="I2062">
        <v>18750</v>
      </c>
      <c r="J2062">
        <v>19020</v>
      </c>
      <c r="K2062" s="22">
        <v>43157</v>
      </c>
      <c r="L2062">
        <v>19490</v>
      </c>
      <c r="M2062">
        <v>0.95</v>
      </c>
      <c r="N2062" s="8" t="str">
        <f>IF(AND(AM2062=1,AC2062&lt;-0.005,AE2062&gt;O$1),R2062,"")</f>
        <v/>
      </c>
      <c r="O2062" s="8">
        <f t="shared" si="162"/>
        <v>266924.37182887737</v>
      </c>
      <c r="P2062" s="8" t="str">
        <f t="shared" si="166"/>
        <v/>
      </c>
      <c r="Q2062" s="8">
        <f t="shared" si="163"/>
        <v>383242.47490040615</v>
      </c>
      <c r="R2062" s="8">
        <f t="shared" si="164"/>
        <v>-768.44262295083786</v>
      </c>
      <c r="S2062" s="8">
        <f t="shared" si="165"/>
        <v>738224.85068215779</v>
      </c>
      <c r="U2062" s="25">
        <v>43157.320636574077</v>
      </c>
      <c r="V2062">
        <v>11</v>
      </c>
      <c r="W2062">
        <v>1570</v>
      </c>
      <c r="X2062" t="s">
        <v>1041</v>
      </c>
      <c r="Y2062" t="s">
        <v>954</v>
      </c>
      <c r="Z2062" s="25">
        <v>43154.997916666667</v>
      </c>
      <c r="AA2062">
        <v>19030</v>
      </c>
      <c r="AB2062">
        <v>10</v>
      </c>
      <c r="AC2062" s="24">
        <v>5.0000000000000001E-4</v>
      </c>
      <c r="AD2062">
        <v>8884</v>
      </c>
      <c r="AE2062">
        <v>168995881</v>
      </c>
      <c r="AF2062" s="22">
        <v>43154</v>
      </c>
      <c r="AG2062">
        <v>18860</v>
      </c>
      <c r="AH2062">
        <v>19020</v>
      </c>
      <c r="AI2062" s="22">
        <v>43157</v>
      </c>
      <c r="AJ2062">
        <v>19490</v>
      </c>
      <c r="AK2062">
        <v>19520</v>
      </c>
      <c r="AM2062">
        <v>1</v>
      </c>
      <c r="AN2062">
        <v>0</v>
      </c>
      <c r="AO2062" s="26">
        <v>8.0000000000000002E-3</v>
      </c>
      <c r="AQ2062">
        <v>0.24</v>
      </c>
      <c r="AR2062">
        <v>0.23</v>
      </c>
      <c r="AS2062">
        <v>0.95</v>
      </c>
      <c r="AT2062">
        <v>0.91</v>
      </c>
      <c r="AU2062">
        <v>0.76600000000000001</v>
      </c>
      <c r="AV2062">
        <v>19650</v>
      </c>
      <c r="AW2062">
        <v>19310</v>
      </c>
      <c r="AX2062">
        <v>19520</v>
      </c>
    </row>
    <row r="2063" spans="1:50">
      <c r="A2063" s="22">
        <v>43153</v>
      </c>
      <c r="B2063">
        <v>1020</v>
      </c>
      <c r="C2063">
        <v>1130</v>
      </c>
      <c r="D2063">
        <v>1005</v>
      </c>
      <c r="E2063">
        <v>1084</v>
      </c>
      <c r="F2063" s="22">
        <v>43154</v>
      </c>
      <c r="G2063">
        <v>1082</v>
      </c>
      <c r="H2063">
        <v>1097</v>
      </c>
      <c r="I2063">
        <v>1045</v>
      </c>
      <c r="J2063">
        <v>1071</v>
      </c>
      <c r="K2063" s="22">
        <v>43157</v>
      </c>
      <c r="L2063">
        <v>1111</v>
      </c>
      <c r="M2063">
        <v>1.3</v>
      </c>
      <c r="N2063" s="8" t="str">
        <f>IF(AND(AM2063=1,AC2063&lt;-0.005,AE2063&gt;O$1),R2063,"")</f>
        <v/>
      </c>
      <c r="O2063" s="8">
        <f t="shared" si="162"/>
        <v>266924.37182887737</v>
      </c>
      <c r="P2063" s="8" t="str">
        <f t="shared" si="166"/>
        <v/>
      </c>
      <c r="Q2063" s="8">
        <f t="shared" si="163"/>
        <v>383242.47490040615</v>
      </c>
      <c r="R2063" s="8">
        <f t="shared" si="164"/>
        <v>28041.825095057036</v>
      </c>
      <c r="S2063" s="8">
        <f t="shared" si="165"/>
        <v>738224.85068215779</v>
      </c>
      <c r="U2063" s="25">
        <v>43157.320636574077</v>
      </c>
      <c r="V2063">
        <v>12</v>
      </c>
      <c r="W2063">
        <v>3825</v>
      </c>
      <c r="X2063" t="s">
        <v>1069</v>
      </c>
      <c r="Y2063" t="s">
        <v>954</v>
      </c>
      <c r="Z2063" s="25">
        <v>43154.99722222222</v>
      </c>
      <c r="AA2063">
        <v>1073.7</v>
      </c>
      <c r="AB2063">
        <v>2.7</v>
      </c>
      <c r="AC2063" s="24">
        <v>2.5000000000000001E-3</v>
      </c>
      <c r="AD2063">
        <v>7800</v>
      </c>
      <c r="AE2063">
        <v>8332230</v>
      </c>
      <c r="AF2063" s="22">
        <v>43154</v>
      </c>
      <c r="AG2063">
        <v>1082</v>
      </c>
      <c r="AH2063">
        <v>1071</v>
      </c>
      <c r="AI2063" s="22">
        <v>43157</v>
      </c>
      <c r="AJ2063">
        <v>1111</v>
      </c>
      <c r="AK2063">
        <v>1052</v>
      </c>
      <c r="AM2063">
        <v>2</v>
      </c>
      <c r="AN2063" t="s">
        <v>1023</v>
      </c>
      <c r="AO2063">
        <v>396.64</v>
      </c>
      <c r="AP2063" t="s">
        <v>956</v>
      </c>
      <c r="AQ2063">
        <v>0.97</v>
      </c>
      <c r="AR2063">
        <v>0.97</v>
      </c>
      <c r="AS2063">
        <v>1.3</v>
      </c>
      <c r="AT2063">
        <v>1.45</v>
      </c>
      <c r="AU2063">
        <v>1.587</v>
      </c>
      <c r="AV2063">
        <v>1153</v>
      </c>
      <c r="AW2063">
        <v>1052</v>
      </c>
      <c r="AX2063">
        <v>1052</v>
      </c>
    </row>
    <row r="2064" spans="1:50">
      <c r="A2064" s="22">
        <v>43153</v>
      </c>
      <c r="B2064">
        <v>344</v>
      </c>
      <c r="C2064">
        <v>360</v>
      </c>
      <c r="D2064">
        <v>337</v>
      </c>
      <c r="E2064">
        <v>340</v>
      </c>
      <c r="F2064" s="22">
        <v>43154</v>
      </c>
      <c r="G2064">
        <v>340</v>
      </c>
      <c r="H2064">
        <v>352</v>
      </c>
      <c r="I2064">
        <v>340</v>
      </c>
      <c r="J2064">
        <v>341</v>
      </c>
      <c r="K2064" s="22">
        <v>43157</v>
      </c>
      <c r="L2064">
        <v>349</v>
      </c>
      <c r="M2064">
        <v>0.97</v>
      </c>
      <c r="N2064" s="8" t="str">
        <f>IF(AND(AM2064=1,AC2064&lt;-0.005,AE2064&gt;O$1),R2064,"")</f>
        <v/>
      </c>
      <c r="O2064" s="8">
        <f t="shared" si="162"/>
        <v>266924.37182887737</v>
      </c>
      <c r="P2064" s="8" t="str">
        <f t="shared" si="166"/>
        <v/>
      </c>
      <c r="Q2064" s="8">
        <f t="shared" si="163"/>
        <v>383242.47490040615</v>
      </c>
      <c r="R2064" s="8">
        <f t="shared" si="164"/>
        <v>11730.205278592364</v>
      </c>
      <c r="S2064" s="8">
        <f t="shared" si="165"/>
        <v>738224.85068215779</v>
      </c>
      <c r="U2064" s="25">
        <v>43157.320636574077</v>
      </c>
      <c r="V2064">
        <v>14</v>
      </c>
      <c r="W2064">
        <v>3323</v>
      </c>
      <c r="X2064" t="s">
        <v>305</v>
      </c>
      <c r="Y2064" t="s">
        <v>960</v>
      </c>
      <c r="Z2064" s="25">
        <v>43154.996527777781</v>
      </c>
      <c r="AA2064">
        <v>342.5</v>
      </c>
      <c r="AB2064">
        <v>1.5</v>
      </c>
      <c r="AC2064" s="24">
        <v>4.4000000000000003E-3</v>
      </c>
      <c r="AD2064">
        <v>6800</v>
      </c>
      <c r="AE2064">
        <v>2325360</v>
      </c>
      <c r="AF2064" s="22">
        <v>43154</v>
      </c>
      <c r="AG2064">
        <v>340</v>
      </c>
      <c r="AH2064">
        <v>341</v>
      </c>
      <c r="AI2064" s="22">
        <v>43157</v>
      </c>
      <c r="AJ2064">
        <v>349</v>
      </c>
      <c r="AK2064">
        <v>341</v>
      </c>
      <c r="AM2064">
        <v>2</v>
      </c>
      <c r="AN2064" t="s">
        <v>1023</v>
      </c>
      <c r="AO2064">
        <v>0</v>
      </c>
      <c r="AP2064">
        <v>0.44</v>
      </c>
      <c r="AQ2064">
        <v>0.34</v>
      </c>
      <c r="AR2064">
        <v>0.64</v>
      </c>
      <c r="AS2064">
        <v>0.97</v>
      </c>
      <c r="AT2064">
        <v>1.34</v>
      </c>
      <c r="AU2064">
        <v>1.4990000000000001</v>
      </c>
      <c r="AV2064">
        <v>355</v>
      </c>
      <c r="AW2064">
        <v>340</v>
      </c>
      <c r="AX2064">
        <v>341</v>
      </c>
    </row>
    <row r="2065" spans="1:50">
      <c r="A2065" s="22">
        <v>43153</v>
      </c>
      <c r="B2065">
        <v>1307</v>
      </c>
      <c r="C2065">
        <v>1320</v>
      </c>
      <c r="D2065">
        <v>1243</v>
      </c>
      <c r="E2065">
        <v>1248</v>
      </c>
      <c r="F2065" s="22">
        <v>43154</v>
      </c>
      <c r="G2065">
        <v>1269</v>
      </c>
      <c r="H2065">
        <v>1316</v>
      </c>
      <c r="I2065">
        <v>1261</v>
      </c>
      <c r="J2065">
        <v>1264</v>
      </c>
      <c r="K2065" s="22">
        <v>43157</v>
      </c>
      <c r="L2065">
        <v>1453</v>
      </c>
      <c r="M2065">
        <v>0.98</v>
      </c>
      <c r="N2065" s="8" t="str">
        <f>IF(AND(AM2065=1,AC2065&lt;-0.005,AE2065&gt;O$1),R2065,"")</f>
        <v/>
      </c>
      <c r="O2065" s="8">
        <f t="shared" si="162"/>
        <v>266924.37182887737</v>
      </c>
      <c r="P2065" s="8" t="str">
        <f t="shared" si="166"/>
        <v/>
      </c>
      <c r="Q2065" s="8">
        <f t="shared" si="163"/>
        <v>383242.47490040615</v>
      </c>
      <c r="R2065" s="8">
        <f t="shared" si="164"/>
        <v>6624.8256624825699</v>
      </c>
      <c r="S2065" s="8">
        <f t="shared" si="165"/>
        <v>738224.85068215779</v>
      </c>
      <c r="U2065" s="25">
        <v>43157.320648148147</v>
      </c>
      <c r="V2065">
        <v>15</v>
      </c>
      <c r="W2065">
        <v>6336</v>
      </c>
      <c r="X2065" t="s">
        <v>655</v>
      </c>
      <c r="Y2065" t="s">
        <v>954</v>
      </c>
      <c r="Z2065" s="25">
        <v>43154.996527777781</v>
      </c>
      <c r="AA2065">
        <v>1415</v>
      </c>
      <c r="AB2065">
        <v>151</v>
      </c>
      <c r="AC2065" s="24">
        <v>0.1195</v>
      </c>
      <c r="AD2065">
        <v>6500</v>
      </c>
      <c r="AE2065">
        <v>8887640</v>
      </c>
      <c r="AF2065" s="22">
        <v>43154</v>
      </c>
      <c r="AG2065">
        <v>1269</v>
      </c>
      <c r="AH2065">
        <v>1264</v>
      </c>
      <c r="AI2065" s="22">
        <v>43157</v>
      </c>
      <c r="AJ2065">
        <v>1453</v>
      </c>
      <c r="AK2065">
        <v>1434</v>
      </c>
      <c r="AM2065">
        <v>2</v>
      </c>
      <c r="AN2065" t="s">
        <v>1023</v>
      </c>
      <c r="AO2065">
        <v>0</v>
      </c>
      <c r="AP2065">
        <v>0</v>
      </c>
      <c r="AQ2065">
        <v>0.44</v>
      </c>
      <c r="AR2065">
        <v>0.38</v>
      </c>
      <c r="AS2065">
        <v>0.98</v>
      </c>
      <c r="AT2065">
        <v>0.9</v>
      </c>
      <c r="AU2065">
        <v>1.0860000000000001</v>
      </c>
      <c r="AV2065">
        <v>1494</v>
      </c>
      <c r="AW2065">
        <v>1382</v>
      </c>
      <c r="AX2065">
        <v>1434</v>
      </c>
    </row>
    <row r="2066" spans="1:50">
      <c r="A2066" s="22">
        <v>43153</v>
      </c>
      <c r="B2066">
        <v>133</v>
      </c>
      <c r="C2066">
        <v>134</v>
      </c>
      <c r="D2066">
        <v>127</v>
      </c>
      <c r="E2066">
        <v>131</v>
      </c>
      <c r="F2066" s="22">
        <v>43154</v>
      </c>
      <c r="G2066">
        <v>136</v>
      </c>
      <c r="H2066">
        <v>142</v>
      </c>
      <c r="I2066">
        <v>132</v>
      </c>
      <c r="J2066">
        <v>137</v>
      </c>
      <c r="K2066" s="22">
        <v>43157</v>
      </c>
      <c r="L2066">
        <v>139</v>
      </c>
      <c r="M2066">
        <v>1.1499999999999999</v>
      </c>
      <c r="N2066" s="8" t="str">
        <f>IF(AND(AM2066=1,AC2066&lt;-0.005,AE2066&gt;O$1),R2066,"")</f>
        <v/>
      </c>
      <c r="O2066" s="8">
        <f t="shared" si="162"/>
        <v>266924.37182887737</v>
      </c>
      <c r="P2066" s="8" t="str">
        <f t="shared" si="166"/>
        <v/>
      </c>
      <c r="Q2066" s="8">
        <f t="shared" si="163"/>
        <v>383242.47490040615</v>
      </c>
      <c r="R2066" s="8">
        <f t="shared" si="164"/>
        <v>7299.2700729926919</v>
      </c>
      <c r="S2066" s="8">
        <f t="shared" si="165"/>
        <v>738224.85068215779</v>
      </c>
      <c r="U2066" s="25">
        <v>43157.320648148147</v>
      </c>
      <c r="V2066">
        <v>16</v>
      </c>
      <c r="W2066">
        <v>3647</v>
      </c>
      <c r="X2066" t="s">
        <v>1146</v>
      </c>
      <c r="Y2066" t="s">
        <v>954</v>
      </c>
      <c r="Z2066" s="25">
        <v>43154.99722222222</v>
      </c>
      <c r="AA2066">
        <v>135.1</v>
      </c>
      <c r="AB2066">
        <v>-1.9</v>
      </c>
      <c r="AC2066" s="24">
        <v>-1.3899999999999999E-2</v>
      </c>
      <c r="AD2066">
        <v>5800</v>
      </c>
      <c r="AE2066">
        <v>786100</v>
      </c>
      <c r="AF2066" s="22">
        <v>43154</v>
      </c>
      <c r="AG2066">
        <v>136</v>
      </c>
      <c r="AH2066">
        <v>137</v>
      </c>
      <c r="AI2066" s="22">
        <v>43157</v>
      </c>
      <c r="AJ2066">
        <v>139</v>
      </c>
      <c r="AK2066">
        <v>137</v>
      </c>
      <c r="AM2066">
        <v>2</v>
      </c>
      <c r="AN2066" t="s">
        <v>1023</v>
      </c>
      <c r="AO2066">
        <v>0</v>
      </c>
      <c r="AP2066">
        <v>2.19</v>
      </c>
      <c r="AQ2066">
        <v>1</v>
      </c>
      <c r="AR2066">
        <v>0.54</v>
      </c>
      <c r="AS2066">
        <v>1.1499999999999999</v>
      </c>
      <c r="AT2066">
        <v>1</v>
      </c>
      <c r="AU2066">
        <v>1.518</v>
      </c>
      <c r="AV2066">
        <v>141</v>
      </c>
      <c r="AW2066">
        <v>134</v>
      </c>
      <c r="AX2066">
        <v>137</v>
      </c>
    </row>
    <row r="2067" spans="1:50">
      <c r="A2067" s="22">
        <v>43153</v>
      </c>
      <c r="B2067">
        <v>3700</v>
      </c>
      <c r="C2067">
        <v>3760</v>
      </c>
      <c r="D2067">
        <v>3570</v>
      </c>
      <c r="E2067">
        <v>3650</v>
      </c>
      <c r="F2067" s="22">
        <v>43154</v>
      </c>
      <c r="G2067">
        <v>3695</v>
      </c>
      <c r="H2067">
        <v>3770</v>
      </c>
      <c r="I2067">
        <v>3660</v>
      </c>
      <c r="J2067">
        <v>3730</v>
      </c>
      <c r="K2067" s="22">
        <v>43157</v>
      </c>
      <c r="L2067">
        <v>3995</v>
      </c>
      <c r="M2067">
        <v>0.98</v>
      </c>
      <c r="N2067" s="8" t="str">
        <f>IF(AND(AM2067=1,AC2067&lt;-0.005,AE2067&gt;O$1),R2067,"")</f>
        <v/>
      </c>
      <c r="O2067" s="8">
        <f t="shared" si="162"/>
        <v>266924.37182887737</v>
      </c>
      <c r="P2067" s="8" t="str">
        <f t="shared" si="166"/>
        <v/>
      </c>
      <c r="Q2067" s="8">
        <f t="shared" si="163"/>
        <v>383242.47490040615</v>
      </c>
      <c r="R2067" s="8">
        <f t="shared" si="164"/>
        <v>12179.487179487136</v>
      </c>
      <c r="S2067" s="8">
        <f t="shared" si="165"/>
        <v>738224.85068215779</v>
      </c>
      <c r="U2067" s="25">
        <v>43157.320648148147</v>
      </c>
      <c r="V2067">
        <v>17</v>
      </c>
      <c r="W2067">
        <v>4592</v>
      </c>
      <c r="X2067" t="s">
        <v>1204</v>
      </c>
      <c r="Y2067" t="s">
        <v>957</v>
      </c>
      <c r="Z2067" s="25">
        <v>43154.99722222222</v>
      </c>
      <c r="AA2067">
        <v>4130</v>
      </c>
      <c r="AB2067">
        <v>400</v>
      </c>
      <c r="AC2067" s="24">
        <v>0.1072</v>
      </c>
      <c r="AD2067">
        <v>5700</v>
      </c>
      <c r="AE2067">
        <v>23329300</v>
      </c>
      <c r="AF2067" s="22">
        <v>43154</v>
      </c>
      <c r="AG2067">
        <v>3695</v>
      </c>
      <c r="AH2067">
        <v>3730</v>
      </c>
      <c r="AI2067" s="22">
        <v>43157</v>
      </c>
      <c r="AJ2067">
        <v>3995</v>
      </c>
      <c r="AK2067">
        <v>3900</v>
      </c>
      <c r="AM2067">
        <v>2</v>
      </c>
      <c r="AN2067" t="s">
        <v>1023</v>
      </c>
      <c r="AO2067">
        <v>387.85</v>
      </c>
      <c r="AP2067">
        <v>0</v>
      </c>
      <c r="AQ2067">
        <v>0.4</v>
      </c>
      <c r="AR2067">
        <v>0.61</v>
      </c>
      <c r="AS2067">
        <v>0.98</v>
      </c>
      <c r="AT2067">
        <v>1.08</v>
      </c>
      <c r="AU2067">
        <v>0.95299999999999996</v>
      </c>
      <c r="AV2067">
        <v>4135</v>
      </c>
      <c r="AW2067">
        <v>3880</v>
      </c>
      <c r="AX2067">
        <v>3900</v>
      </c>
    </row>
    <row r="2068" spans="1:50">
      <c r="A2068" s="22">
        <v>43153</v>
      </c>
      <c r="B2068">
        <v>1246</v>
      </c>
      <c r="C2068">
        <v>1248</v>
      </c>
      <c r="D2068">
        <v>1230</v>
      </c>
      <c r="E2068">
        <v>1231</v>
      </c>
      <c r="F2068" s="22">
        <v>43154</v>
      </c>
      <c r="G2068">
        <v>1228</v>
      </c>
      <c r="H2068">
        <v>1228</v>
      </c>
      <c r="I2068">
        <v>1200</v>
      </c>
      <c r="J2068">
        <v>1201</v>
      </c>
      <c r="K2068" s="22">
        <v>43157</v>
      </c>
      <c r="L2068">
        <v>1189</v>
      </c>
      <c r="M2068">
        <v>0.99</v>
      </c>
      <c r="N2068" s="8">
        <f>IF(AND(AM2068=1,AC2068&lt;-0.005,AE2068&gt;O$1),R2068,"")</f>
        <v>-8271.2985938792608</v>
      </c>
      <c r="O2068" s="8">
        <f t="shared" ref="O2068:O2131" si="167">SUM(N2068,O2067)</f>
        <v>258653.0732349981</v>
      </c>
      <c r="P2068" s="8" t="str">
        <f t="shared" si="166"/>
        <v/>
      </c>
      <c r="Q2068" s="8">
        <f t="shared" ref="Q2068:Q2131" si="168">SUM(P2068,Q2067)</f>
        <v>383242.47490040615</v>
      </c>
      <c r="R2068" s="8">
        <f t="shared" ref="R2068:R2131" si="169">(AJ2068/AK2068-1)*500000</f>
        <v>-8271.2985938792608</v>
      </c>
      <c r="S2068" s="8">
        <f t="shared" ref="S2068:S2131" si="170">IF(AM2068=1,SUM(R2068,S2067),S2067)</f>
        <v>729953.55208827858</v>
      </c>
      <c r="U2068" s="25">
        <v>43157.320648148147</v>
      </c>
      <c r="V2068">
        <v>18</v>
      </c>
      <c r="W2068">
        <v>3387</v>
      </c>
      <c r="X2068" t="s">
        <v>1244</v>
      </c>
      <c r="Y2068" t="s">
        <v>962</v>
      </c>
      <c r="Z2068" s="25">
        <v>43154.997916666667</v>
      </c>
      <c r="AA2068">
        <v>1180</v>
      </c>
      <c r="AB2068">
        <v>-16</v>
      </c>
      <c r="AC2068" s="24">
        <v>-1.34E-2</v>
      </c>
      <c r="AD2068">
        <v>5200</v>
      </c>
      <c r="AE2068">
        <v>6140750</v>
      </c>
      <c r="AF2068" s="22">
        <v>43154</v>
      </c>
      <c r="AG2068">
        <v>1228</v>
      </c>
      <c r="AH2068">
        <v>1201</v>
      </c>
      <c r="AI2068" s="22">
        <v>43157</v>
      </c>
      <c r="AJ2068">
        <v>1189</v>
      </c>
      <c r="AK2068">
        <v>1209</v>
      </c>
      <c r="AM2068">
        <v>1</v>
      </c>
      <c r="AN2068">
        <v>0.05</v>
      </c>
      <c r="AO2068">
        <v>0.51</v>
      </c>
      <c r="AP2068">
        <v>0.83</v>
      </c>
      <c r="AQ2068">
        <v>0.43</v>
      </c>
      <c r="AR2068">
        <v>0.2</v>
      </c>
      <c r="AS2068">
        <v>0.99</v>
      </c>
      <c r="AT2068">
        <v>0.96</v>
      </c>
      <c r="AU2068">
        <v>0.435</v>
      </c>
      <c r="AV2068">
        <v>1216</v>
      </c>
      <c r="AW2068">
        <v>1186</v>
      </c>
      <c r="AX2068">
        <v>1209</v>
      </c>
    </row>
    <row r="2069" spans="1:50">
      <c r="A2069" s="22">
        <v>43153</v>
      </c>
      <c r="B2069">
        <v>198.1</v>
      </c>
      <c r="C2069">
        <v>198.7</v>
      </c>
      <c r="D2069">
        <v>197.2</v>
      </c>
      <c r="E2069">
        <v>198.4</v>
      </c>
      <c r="F2069" s="22">
        <v>43154</v>
      </c>
      <c r="G2069">
        <v>198.5</v>
      </c>
      <c r="H2069">
        <v>200.4</v>
      </c>
      <c r="I2069">
        <v>197.7</v>
      </c>
      <c r="J2069">
        <v>199.7</v>
      </c>
      <c r="K2069" s="22">
        <v>43157</v>
      </c>
      <c r="L2069">
        <v>201.5</v>
      </c>
      <c r="M2069">
        <v>0.99</v>
      </c>
      <c r="N2069" s="8" t="str">
        <f>IF(AND(AM2069=1,AC2069&lt;-0.005,AE2069&gt;O$1),R2069,"")</f>
        <v/>
      </c>
      <c r="O2069" s="8">
        <f t="shared" si="167"/>
        <v>258653.0732349981</v>
      </c>
      <c r="P2069" s="8" t="str">
        <f t="shared" si="166"/>
        <v/>
      </c>
      <c r="Q2069" s="8">
        <f t="shared" si="168"/>
        <v>383242.47490040615</v>
      </c>
      <c r="R2069" s="8">
        <f t="shared" si="169"/>
        <v>745.52683896622614</v>
      </c>
      <c r="S2069" s="8">
        <f t="shared" si="170"/>
        <v>730699.07892724476</v>
      </c>
      <c r="U2069" s="25">
        <v>43157.320648148147</v>
      </c>
      <c r="V2069">
        <v>19</v>
      </c>
      <c r="W2069">
        <v>8411</v>
      </c>
      <c r="X2069" t="s">
        <v>1070</v>
      </c>
      <c r="Y2069" t="s">
        <v>962</v>
      </c>
      <c r="Z2069" s="25">
        <v>43154.990972222222</v>
      </c>
      <c r="AA2069">
        <v>199.9</v>
      </c>
      <c r="AB2069">
        <v>0.2</v>
      </c>
      <c r="AC2069" s="24">
        <v>1E-3</v>
      </c>
      <c r="AD2069">
        <v>4500</v>
      </c>
      <c r="AE2069">
        <v>899260</v>
      </c>
      <c r="AF2069" s="22">
        <v>43154</v>
      </c>
      <c r="AG2069">
        <v>198.5</v>
      </c>
      <c r="AH2069">
        <v>199.7</v>
      </c>
      <c r="AI2069" s="22">
        <v>43157</v>
      </c>
      <c r="AJ2069">
        <v>201.5</v>
      </c>
      <c r="AK2069">
        <v>201.2</v>
      </c>
      <c r="AM2069">
        <v>1</v>
      </c>
      <c r="AN2069" t="s">
        <v>1023</v>
      </c>
      <c r="AO2069">
        <v>6.47</v>
      </c>
      <c r="AP2069">
        <v>3.76</v>
      </c>
      <c r="AQ2069">
        <v>0.32</v>
      </c>
      <c r="AR2069">
        <v>0.21</v>
      </c>
      <c r="AS2069">
        <v>0.99</v>
      </c>
      <c r="AT2069">
        <v>0.97</v>
      </c>
      <c r="AU2069">
        <v>0.41699999999999998</v>
      </c>
      <c r="AV2069">
        <v>202.5</v>
      </c>
      <c r="AW2069">
        <v>200.5</v>
      </c>
      <c r="AX2069">
        <v>201.2</v>
      </c>
    </row>
    <row r="2070" spans="1:50">
      <c r="A2070" s="22">
        <v>43153</v>
      </c>
      <c r="B2070">
        <v>625</v>
      </c>
      <c r="C2070">
        <v>627</v>
      </c>
      <c r="D2070">
        <v>570</v>
      </c>
      <c r="E2070">
        <v>587</v>
      </c>
      <c r="F2070" s="22">
        <v>43154</v>
      </c>
      <c r="G2070">
        <v>602</v>
      </c>
      <c r="H2070">
        <v>640</v>
      </c>
      <c r="I2070">
        <v>580</v>
      </c>
      <c r="J2070">
        <v>597</v>
      </c>
      <c r="K2070" s="22">
        <v>43157</v>
      </c>
      <c r="L2070">
        <v>640</v>
      </c>
      <c r="M2070">
        <v>1.24</v>
      </c>
      <c r="N2070" s="8" t="str">
        <f>IF(AND(AM2070=1,AC2070&lt;-0.005,AE2070&gt;O$1),R2070,"")</f>
        <v/>
      </c>
      <c r="O2070" s="8">
        <f t="shared" si="167"/>
        <v>258653.0732349981</v>
      </c>
      <c r="P2070" s="8" t="str">
        <f t="shared" si="166"/>
        <v/>
      </c>
      <c r="Q2070" s="8">
        <f t="shared" si="168"/>
        <v>383242.47490040615</v>
      </c>
      <c r="R2070" s="8">
        <f t="shared" si="169"/>
        <v>-4643.9628482972121</v>
      </c>
      <c r="S2070" s="8">
        <f t="shared" si="170"/>
        <v>730699.07892724476</v>
      </c>
      <c r="U2070" s="25">
        <v>43157.320648148147</v>
      </c>
      <c r="V2070">
        <v>20</v>
      </c>
      <c r="W2070">
        <v>3069</v>
      </c>
      <c r="X2070" t="s">
        <v>1376</v>
      </c>
      <c r="Y2070" t="s">
        <v>960</v>
      </c>
      <c r="Z2070" s="25">
        <v>43154.973611111112</v>
      </c>
      <c r="AA2070">
        <v>609</v>
      </c>
      <c r="AB2070">
        <v>12</v>
      </c>
      <c r="AC2070" s="24">
        <v>2.01E-2</v>
      </c>
      <c r="AD2070">
        <v>4200</v>
      </c>
      <c r="AE2070">
        <v>2578560</v>
      </c>
      <c r="AF2070" s="22">
        <v>43154</v>
      </c>
      <c r="AG2070">
        <v>602</v>
      </c>
      <c r="AH2070">
        <v>597</v>
      </c>
      <c r="AI2070" s="22">
        <v>43157</v>
      </c>
      <c r="AJ2070">
        <v>640</v>
      </c>
      <c r="AK2070">
        <v>646</v>
      </c>
      <c r="AM2070">
        <v>2</v>
      </c>
      <c r="AN2070" t="s">
        <v>1023</v>
      </c>
      <c r="AO2070">
        <v>0</v>
      </c>
      <c r="AP2070">
        <v>0.67</v>
      </c>
      <c r="AQ2070">
        <v>0.95</v>
      </c>
      <c r="AR2070">
        <v>0.95</v>
      </c>
      <c r="AS2070">
        <v>1.24</v>
      </c>
      <c r="AT2070">
        <v>1.3</v>
      </c>
      <c r="AU2070">
        <v>0.47199999999999998</v>
      </c>
      <c r="AV2070">
        <v>697</v>
      </c>
      <c r="AW2070">
        <v>639</v>
      </c>
      <c r="AX2070">
        <v>646</v>
      </c>
    </row>
    <row r="2071" spans="1:50">
      <c r="A2071" s="22">
        <v>43153</v>
      </c>
      <c r="B2071">
        <v>5470</v>
      </c>
      <c r="C2071">
        <v>5483</v>
      </c>
      <c r="D2071">
        <v>5435</v>
      </c>
      <c r="E2071">
        <v>5460</v>
      </c>
      <c r="F2071" s="22">
        <v>43154</v>
      </c>
      <c r="G2071">
        <v>5473</v>
      </c>
      <c r="H2071">
        <v>5541</v>
      </c>
      <c r="I2071">
        <v>5452</v>
      </c>
      <c r="J2071">
        <v>5537</v>
      </c>
      <c r="K2071" s="22">
        <v>43157</v>
      </c>
      <c r="L2071">
        <v>5775</v>
      </c>
      <c r="M2071">
        <v>0.96</v>
      </c>
      <c r="N2071" s="8" t="str">
        <f>IF(AND(AM2071=1,AC2071&lt;-0.005,AE2071&gt;O$1),R2071,"")</f>
        <v/>
      </c>
      <c r="O2071" s="8">
        <f t="shared" si="167"/>
        <v>258653.0732349981</v>
      </c>
      <c r="P2071" s="8" t="str">
        <f t="shared" si="166"/>
        <v/>
      </c>
      <c r="Q2071" s="8">
        <f t="shared" si="168"/>
        <v>383242.47490040615</v>
      </c>
      <c r="R2071" s="8">
        <f t="shared" si="169"/>
        <v>7647.6793248945187</v>
      </c>
      <c r="S2071" s="8">
        <f t="shared" si="170"/>
        <v>738346.75825213932</v>
      </c>
      <c r="U2071" s="25">
        <v>43157.320648148147</v>
      </c>
      <c r="V2071">
        <v>21</v>
      </c>
      <c r="W2071">
        <v>4507</v>
      </c>
      <c r="X2071" t="s">
        <v>1426</v>
      </c>
      <c r="Y2071" t="s">
        <v>962</v>
      </c>
      <c r="Z2071" s="25">
        <v>43154.995833333334</v>
      </c>
      <c r="AA2071">
        <v>5820</v>
      </c>
      <c r="AB2071">
        <v>283</v>
      </c>
      <c r="AC2071" s="24">
        <v>5.11E-2</v>
      </c>
      <c r="AD2071">
        <v>4200</v>
      </c>
      <c r="AE2071">
        <v>23934500</v>
      </c>
      <c r="AF2071" s="22">
        <v>43154</v>
      </c>
      <c r="AG2071">
        <v>5473</v>
      </c>
      <c r="AH2071">
        <v>5537</v>
      </c>
      <c r="AI2071" s="22">
        <v>43157</v>
      </c>
      <c r="AJ2071">
        <v>5775</v>
      </c>
      <c r="AK2071">
        <v>5688</v>
      </c>
      <c r="AM2071">
        <v>1</v>
      </c>
      <c r="AN2071">
        <v>0</v>
      </c>
      <c r="AO2071">
        <v>4.1500000000000004</v>
      </c>
      <c r="AP2071">
        <v>1.37</v>
      </c>
      <c r="AQ2071">
        <v>0.11</v>
      </c>
      <c r="AR2071">
        <v>0.1</v>
      </c>
      <c r="AS2071">
        <v>0.96</v>
      </c>
      <c r="AT2071">
        <v>0.91</v>
      </c>
      <c r="AU2071">
        <v>0.34799999999999998</v>
      </c>
      <c r="AV2071">
        <v>5777</v>
      </c>
      <c r="AW2071">
        <v>5624</v>
      </c>
      <c r="AX2071">
        <v>5688</v>
      </c>
    </row>
    <row r="2072" spans="1:50">
      <c r="A2072" s="22">
        <v>43153</v>
      </c>
      <c r="B2072">
        <v>2140</v>
      </c>
      <c r="C2072">
        <v>2249</v>
      </c>
      <c r="D2072">
        <v>2125</v>
      </c>
      <c r="E2072">
        <v>2186</v>
      </c>
      <c r="F2072" s="22">
        <v>43154</v>
      </c>
      <c r="G2072">
        <v>2240</v>
      </c>
      <c r="H2072">
        <v>2269</v>
      </c>
      <c r="I2072">
        <v>2140</v>
      </c>
      <c r="J2072">
        <v>2190</v>
      </c>
      <c r="K2072" s="22">
        <v>43157</v>
      </c>
      <c r="L2072">
        <v>2220</v>
      </c>
      <c r="M2072">
        <v>0.88</v>
      </c>
      <c r="N2072" s="8" t="str">
        <f>IF(AND(AM2072=1,AC2072&lt;-0.005,AE2072&gt;O$1),R2072,"")</f>
        <v/>
      </c>
      <c r="O2072" s="8">
        <f t="shared" si="167"/>
        <v>258653.0732349981</v>
      </c>
      <c r="P2072" s="8" t="str">
        <f t="shared" si="166"/>
        <v/>
      </c>
      <c r="Q2072" s="8">
        <f t="shared" si="168"/>
        <v>383242.47490040615</v>
      </c>
      <c r="R2072" s="8">
        <f t="shared" si="169"/>
        <v>14842.300556586308</v>
      </c>
      <c r="S2072" s="8">
        <f t="shared" si="170"/>
        <v>738346.75825213932</v>
      </c>
      <c r="U2072" s="25">
        <v>43157.320648148147</v>
      </c>
      <c r="V2072">
        <v>24</v>
      </c>
      <c r="W2072">
        <v>4579</v>
      </c>
      <c r="X2072" t="s">
        <v>1313</v>
      </c>
      <c r="Y2072" t="s">
        <v>960</v>
      </c>
      <c r="Z2072" s="25">
        <v>43154.99722222222</v>
      </c>
      <c r="AA2072">
        <v>2165</v>
      </c>
      <c r="AB2072">
        <v>-25</v>
      </c>
      <c r="AC2072" s="24">
        <v>-1.14E-2</v>
      </c>
      <c r="AD2072">
        <v>3800</v>
      </c>
      <c r="AE2072">
        <v>8171390</v>
      </c>
      <c r="AF2072" s="22">
        <v>43154</v>
      </c>
      <c r="AG2072">
        <v>2240</v>
      </c>
      <c r="AH2072">
        <v>2190</v>
      </c>
      <c r="AI2072" s="22">
        <v>43157</v>
      </c>
      <c r="AJ2072">
        <v>2220</v>
      </c>
      <c r="AK2072">
        <v>2156</v>
      </c>
      <c r="AM2072">
        <v>2</v>
      </c>
      <c r="AN2072" t="s">
        <v>1023</v>
      </c>
      <c r="AO2072">
        <v>314.33999999999997</v>
      </c>
      <c r="AP2072">
        <v>0</v>
      </c>
      <c r="AQ2072">
        <v>0.33</v>
      </c>
      <c r="AR2072">
        <v>0.55000000000000004</v>
      </c>
      <c r="AS2072">
        <v>0.88</v>
      </c>
      <c r="AT2072">
        <v>1.06</v>
      </c>
      <c r="AU2072">
        <v>1.375</v>
      </c>
      <c r="AV2072">
        <v>2250</v>
      </c>
      <c r="AW2072">
        <v>2156</v>
      </c>
      <c r="AX2072">
        <v>2156</v>
      </c>
    </row>
    <row r="2073" spans="1:50">
      <c r="A2073" s="22">
        <v>43153</v>
      </c>
      <c r="B2073">
        <v>1764</v>
      </c>
      <c r="C2073">
        <v>1790</v>
      </c>
      <c r="D2073">
        <v>1724</v>
      </c>
      <c r="E2073">
        <v>1752</v>
      </c>
      <c r="F2073" s="22">
        <v>43154</v>
      </c>
      <c r="G2073">
        <v>1770</v>
      </c>
      <c r="H2073">
        <v>1776</v>
      </c>
      <c r="I2073">
        <v>1692</v>
      </c>
      <c r="J2073">
        <v>1725</v>
      </c>
      <c r="K2073" s="22">
        <v>43157</v>
      </c>
      <c r="L2073">
        <v>1840</v>
      </c>
      <c r="M2073">
        <v>1.05</v>
      </c>
      <c r="N2073" s="8" t="str">
        <f>IF(AND(AM2073=1,AC2073&lt;-0.005,AE2073&gt;O$1),R2073,"")</f>
        <v/>
      </c>
      <c r="O2073" s="8">
        <f t="shared" si="167"/>
        <v>258653.0732349981</v>
      </c>
      <c r="P2073" s="8" t="str">
        <f t="shared" si="166"/>
        <v/>
      </c>
      <c r="Q2073" s="8">
        <f t="shared" si="168"/>
        <v>383242.47490040615</v>
      </c>
      <c r="R2073" s="8">
        <f t="shared" si="169"/>
        <v>-1625.13542795234</v>
      </c>
      <c r="S2073" s="8">
        <f t="shared" si="170"/>
        <v>736721.62282418692</v>
      </c>
      <c r="U2073" s="25">
        <v>43157.320648148147</v>
      </c>
      <c r="V2073">
        <v>25</v>
      </c>
      <c r="W2073">
        <v>6882</v>
      </c>
      <c r="X2073" t="s">
        <v>1065</v>
      </c>
      <c r="Y2073" t="s">
        <v>954</v>
      </c>
      <c r="Z2073" s="25">
        <v>43154.988194444442</v>
      </c>
      <c r="AA2073">
        <v>1828</v>
      </c>
      <c r="AB2073">
        <v>103</v>
      </c>
      <c r="AC2073" s="24">
        <v>5.9700000000000003E-2</v>
      </c>
      <c r="AD2073">
        <v>3400</v>
      </c>
      <c r="AE2073">
        <v>6107350</v>
      </c>
      <c r="AF2073" s="22">
        <v>43154</v>
      </c>
      <c r="AG2073">
        <v>1770</v>
      </c>
      <c r="AH2073">
        <v>1725</v>
      </c>
      <c r="AI2073" s="22">
        <v>43157</v>
      </c>
      <c r="AJ2073">
        <v>1840</v>
      </c>
      <c r="AK2073">
        <v>1846</v>
      </c>
      <c r="AM2073">
        <v>1</v>
      </c>
      <c r="AN2073" t="s">
        <v>1023</v>
      </c>
      <c r="AO2073">
        <v>9.1199999999999992</v>
      </c>
      <c r="AP2073" t="s">
        <v>956</v>
      </c>
      <c r="AQ2073">
        <v>0.64</v>
      </c>
      <c r="AR2073">
        <v>0.73</v>
      </c>
      <c r="AS2073">
        <v>1.05</v>
      </c>
      <c r="AT2073">
        <v>1.1499999999999999</v>
      </c>
      <c r="AU2073">
        <v>0.872</v>
      </c>
      <c r="AV2073">
        <v>1904</v>
      </c>
      <c r="AW2073">
        <v>1811</v>
      </c>
      <c r="AX2073">
        <v>1846</v>
      </c>
    </row>
    <row r="2074" spans="1:50">
      <c r="A2074" s="22">
        <v>43153</v>
      </c>
      <c r="B2074">
        <v>1673</v>
      </c>
      <c r="C2074">
        <v>1673</v>
      </c>
      <c r="D2074">
        <v>1673</v>
      </c>
      <c r="E2074">
        <v>1673</v>
      </c>
      <c r="F2074" s="22">
        <v>43154</v>
      </c>
      <c r="G2074">
        <v>2352</v>
      </c>
      <c r="H2074">
        <v>2400</v>
      </c>
      <c r="I2074">
        <v>1981</v>
      </c>
      <c r="J2074">
        <v>1986</v>
      </c>
      <c r="K2074" s="22">
        <v>43157</v>
      </c>
      <c r="L2074">
        <v>1985</v>
      </c>
      <c r="M2074">
        <v>1.92</v>
      </c>
      <c r="N2074" s="8" t="str">
        <f>IF(AND(AM2074=1,AC2074&lt;-0.005,AE2074&gt;O$1),R2074,"")</f>
        <v/>
      </c>
      <c r="O2074" s="8">
        <f t="shared" si="167"/>
        <v>258653.0732349981</v>
      </c>
      <c r="P2074" s="8" t="str">
        <f t="shared" ref="P2074:P2137" si="171">IF(AND(AM2074=1,AC2074&lt;Q$8,E2074/B2074-1&gt;Q$9,J2074&lt;Q$10),R2074,"")</f>
        <v/>
      </c>
      <c r="Q2074" s="8">
        <f t="shared" si="168"/>
        <v>383242.47490040615</v>
      </c>
      <c r="R2074" s="8">
        <f t="shared" si="169"/>
        <v>32742.887815351616</v>
      </c>
      <c r="S2074" s="8">
        <f t="shared" si="170"/>
        <v>736721.62282418692</v>
      </c>
      <c r="U2074" s="25">
        <v>43157.320648148147</v>
      </c>
      <c r="V2074">
        <v>27</v>
      </c>
      <c r="W2074">
        <v>3344</v>
      </c>
      <c r="X2074" t="s">
        <v>1279</v>
      </c>
      <c r="Y2074" t="s">
        <v>960</v>
      </c>
      <c r="Z2074" s="25">
        <v>43154.994444444441</v>
      </c>
      <c r="AA2074">
        <v>1975</v>
      </c>
      <c r="AB2074">
        <v>-1</v>
      </c>
      <c r="AC2074" s="24">
        <v>-5.0000000000000001E-4</v>
      </c>
      <c r="AD2074">
        <v>3300</v>
      </c>
      <c r="AE2074">
        <v>6468760</v>
      </c>
      <c r="AF2074" s="22">
        <v>43154</v>
      </c>
      <c r="AG2074">
        <v>2352</v>
      </c>
      <c r="AH2074">
        <v>1986</v>
      </c>
      <c r="AI2074" s="22">
        <v>43157</v>
      </c>
      <c r="AJ2074">
        <v>1985</v>
      </c>
      <c r="AK2074">
        <v>1863</v>
      </c>
      <c r="AM2074">
        <v>2</v>
      </c>
      <c r="AN2074" t="s">
        <v>1023</v>
      </c>
      <c r="AO2074">
        <v>0</v>
      </c>
      <c r="AP2074">
        <v>0.5</v>
      </c>
      <c r="AQ2074">
        <v>1</v>
      </c>
      <c r="AR2074">
        <v>1</v>
      </c>
      <c r="AS2074">
        <v>1.92</v>
      </c>
      <c r="AT2074">
        <v>2.06</v>
      </c>
      <c r="AU2074">
        <v>0.81100000000000005</v>
      </c>
      <c r="AV2074">
        <v>2140</v>
      </c>
      <c r="AW2074">
        <v>1823</v>
      </c>
      <c r="AX2074">
        <v>1863</v>
      </c>
    </row>
    <row r="2075" spans="1:50">
      <c r="A2075" s="22">
        <v>43153</v>
      </c>
      <c r="B2075">
        <v>808</v>
      </c>
      <c r="C2075">
        <v>812</v>
      </c>
      <c r="D2075">
        <v>754</v>
      </c>
      <c r="E2075">
        <v>771</v>
      </c>
      <c r="F2075" s="22">
        <v>43154</v>
      </c>
      <c r="G2075">
        <v>781</v>
      </c>
      <c r="H2075">
        <v>786</v>
      </c>
      <c r="I2075">
        <v>704</v>
      </c>
      <c r="J2075">
        <v>720</v>
      </c>
      <c r="K2075" s="22">
        <v>43157</v>
      </c>
      <c r="L2075">
        <v>735</v>
      </c>
      <c r="M2075">
        <v>0.97</v>
      </c>
      <c r="N2075" s="8" t="str">
        <f>IF(AND(AM2075=1,AC2075&lt;-0.005,AE2075&gt;O$1),R2075,"")</f>
        <v/>
      </c>
      <c r="O2075" s="8">
        <f t="shared" si="167"/>
        <v>258653.0732349981</v>
      </c>
      <c r="P2075" s="8" t="str">
        <f t="shared" si="171"/>
        <v/>
      </c>
      <c r="Q2075" s="8">
        <f t="shared" si="168"/>
        <v>383242.47490040615</v>
      </c>
      <c r="R2075" s="8">
        <f t="shared" si="169"/>
        <v>23504.273504273533</v>
      </c>
      <c r="S2075" s="8">
        <f t="shared" si="170"/>
        <v>760225.89632846043</v>
      </c>
      <c r="U2075" s="25">
        <v>43157.320648148147</v>
      </c>
      <c r="V2075">
        <v>28</v>
      </c>
      <c r="W2075">
        <v>3664</v>
      </c>
      <c r="X2075" t="s">
        <v>1401</v>
      </c>
      <c r="Y2075" t="s">
        <v>957</v>
      </c>
      <c r="Z2075" s="25">
        <v>43154.986805555556</v>
      </c>
      <c r="AA2075">
        <v>735</v>
      </c>
      <c r="AB2075">
        <v>15</v>
      </c>
      <c r="AC2075" s="24">
        <v>2.0799999999999999E-2</v>
      </c>
      <c r="AD2075">
        <v>3000</v>
      </c>
      <c r="AE2075">
        <v>2181920</v>
      </c>
      <c r="AF2075" s="22">
        <v>43154</v>
      </c>
      <c r="AG2075">
        <v>781</v>
      </c>
      <c r="AH2075">
        <v>720</v>
      </c>
      <c r="AI2075" s="22">
        <v>43157</v>
      </c>
      <c r="AJ2075">
        <v>735</v>
      </c>
      <c r="AK2075">
        <v>702</v>
      </c>
      <c r="AM2075">
        <v>1</v>
      </c>
      <c r="AN2075" t="s">
        <v>1023</v>
      </c>
      <c r="AO2075">
        <v>3.94</v>
      </c>
      <c r="AP2075" t="s">
        <v>956</v>
      </c>
      <c r="AQ2075">
        <v>0.32</v>
      </c>
      <c r="AR2075">
        <v>0.32</v>
      </c>
      <c r="AS2075">
        <v>0.97</v>
      </c>
      <c r="AT2075">
        <v>0.96</v>
      </c>
      <c r="AU2075">
        <v>1.9419999999999999</v>
      </c>
      <c r="AV2075">
        <v>748</v>
      </c>
      <c r="AW2075">
        <v>700</v>
      </c>
      <c r="AX2075">
        <v>702</v>
      </c>
    </row>
    <row r="2076" spans="1:50">
      <c r="A2076" s="22">
        <v>43153</v>
      </c>
      <c r="B2076">
        <v>2207</v>
      </c>
      <c r="C2076">
        <v>2210</v>
      </c>
      <c r="D2076">
        <v>2165</v>
      </c>
      <c r="E2076">
        <v>2179</v>
      </c>
      <c r="F2076" s="22">
        <v>43154</v>
      </c>
      <c r="G2076">
        <v>2185</v>
      </c>
      <c r="H2076">
        <v>2221</v>
      </c>
      <c r="I2076">
        <v>2182</v>
      </c>
      <c r="J2076">
        <v>2214</v>
      </c>
      <c r="K2076" s="22">
        <v>43157</v>
      </c>
      <c r="L2076">
        <v>2202</v>
      </c>
      <c r="M2076">
        <v>0.97</v>
      </c>
      <c r="N2076" s="8">
        <f>IF(AND(AM2076=1,AC2076&lt;-0.005,AE2076&gt;O$1),R2076,"")</f>
        <v>2281.0218978102093</v>
      </c>
      <c r="O2076" s="8">
        <f t="shared" si="167"/>
        <v>260934.09513280832</v>
      </c>
      <c r="P2076" s="8" t="str">
        <f t="shared" si="171"/>
        <v/>
      </c>
      <c r="Q2076" s="8">
        <f t="shared" si="168"/>
        <v>383242.47490040615</v>
      </c>
      <c r="R2076" s="8">
        <f t="shared" si="169"/>
        <v>2281.0218978102093</v>
      </c>
      <c r="S2076" s="8">
        <f t="shared" si="170"/>
        <v>762506.91822627059</v>
      </c>
      <c r="U2076" s="25">
        <v>43157.320648148147</v>
      </c>
      <c r="V2076">
        <v>29</v>
      </c>
      <c r="W2076">
        <v>8905</v>
      </c>
      <c r="X2076" t="s">
        <v>1463</v>
      </c>
      <c r="Y2076" t="s">
        <v>962</v>
      </c>
      <c r="Z2076" s="25">
        <v>43154.973611111112</v>
      </c>
      <c r="AA2076">
        <v>2180</v>
      </c>
      <c r="AB2076">
        <v>-18</v>
      </c>
      <c r="AC2076" s="24">
        <v>-8.2000000000000007E-3</v>
      </c>
      <c r="AD2076">
        <v>2400</v>
      </c>
      <c r="AE2076">
        <v>5228420</v>
      </c>
      <c r="AF2076" s="22">
        <v>43154</v>
      </c>
      <c r="AG2076">
        <v>2185</v>
      </c>
      <c r="AH2076">
        <v>2214</v>
      </c>
      <c r="AI2076" s="22">
        <v>43157</v>
      </c>
      <c r="AJ2076">
        <v>2202</v>
      </c>
      <c r="AK2076">
        <v>2192</v>
      </c>
      <c r="AM2076">
        <v>1</v>
      </c>
      <c r="AN2076">
        <v>0</v>
      </c>
      <c r="AO2076">
        <v>0.12</v>
      </c>
      <c r="AP2076">
        <v>1.45</v>
      </c>
      <c r="AQ2076">
        <v>0.27</v>
      </c>
      <c r="AR2076">
        <v>0.45</v>
      </c>
      <c r="AS2076">
        <v>0.97</v>
      </c>
      <c r="AT2076">
        <v>0.99</v>
      </c>
      <c r="AU2076">
        <v>0.57799999999999996</v>
      </c>
      <c r="AV2076">
        <v>2206</v>
      </c>
      <c r="AW2076">
        <v>2181</v>
      </c>
      <c r="AX2076">
        <v>2192</v>
      </c>
    </row>
    <row r="2077" spans="1:50">
      <c r="A2077" s="22">
        <v>43153</v>
      </c>
      <c r="B2077">
        <v>141</v>
      </c>
      <c r="C2077">
        <v>143</v>
      </c>
      <c r="D2077">
        <v>138</v>
      </c>
      <c r="E2077">
        <v>139</v>
      </c>
      <c r="F2077" s="22">
        <v>43154</v>
      </c>
      <c r="G2077">
        <v>139</v>
      </c>
      <c r="H2077">
        <v>148</v>
      </c>
      <c r="I2077">
        <v>137</v>
      </c>
      <c r="J2077">
        <v>144</v>
      </c>
      <c r="K2077" s="22">
        <v>43157</v>
      </c>
      <c r="L2077">
        <v>149</v>
      </c>
      <c r="M2077">
        <v>0.96</v>
      </c>
      <c r="N2077" s="8" t="str">
        <f>IF(AND(AM2077=1,AC2077&lt;-0.005,AE2077&gt;O$1),R2077,"")</f>
        <v/>
      </c>
      <c r="O2077" s="8">
        <f t="shared" si="167"/>
        <v>260934.09513280832</v>
      </c>
      <c r="P2077" s="8" t="str">
        <f t="shared" si="171"/>
        <v/>
      </c>
      <c r="Q2077" s="8">
        <f t="shared" si="168"/>
        <v>383242.47490040615</v>
      </c>
      <c r="R2077" s="8">
        <f t="shared" si="169"/>
        <v>-13071.89542483661</v>
      </c>
      <c r="S2077" s="8">
        <f t="shared" si="170"/>
        <v>749435.02280143392</v>
      </c>
      <c r="U2077" s="25">
        <v>43157.320648148147</v>
      </c>
      <c r="V2077">
        <v>30</v>
      </c>
      <c r="W2077">
        <v>5955</v>
      </c>
      <c r="X2077" t="s">
        <v>468</v>
      </c>
      <c r="Y2077" t="s">
        <v>954</v>
      </c>
      <c r="Z2077" s="25">
        <v>43154.980555555558</v>
      </c>
      <c r="AA2077">
        <v>144.69999999999999</v>
      </c>
      <c r="AB2077">
        <v>0.7</v>
      </c>
      <c r="AC2077" s="24">
        <v>4.8999999999999998E-3</v>
      </c>
      <c r="AD2077">
        <v>2300</v>
      </c>
      <c r="AE2077">
        <v>335700</v>
      </c>
      <c r="AF2077" s="22">
        <v>43154</v>
      </c>
      <c r="AG2077">
        <v>139</v>
      </c>
      <c r="AH2077">
        <v>144</v>
      </c>
      <c r="AI2077" s="22">
        <v>43157</v>
      </c>
      <c r="AJ2077">
        <v>149</v>
      </c>
      <c r="AK2077">
        <v>153</v>
      </c>
      <c r="AM2077">
        <v>1</v>
      </c>
      <c r="AN2077">
        <v>0</v>
      </c>
      <c r="AO2077">
        <v>2.56</v>
      </c>
      <c r="AP2077">
        <v>1.04</v>
      </c>
      <c r="AQ2077">
        <v>0.26</v>
      </c>
      <c r="AR2077">
        <v>0.72</v>
      </c>
      <c r="AS2077">
        <v>0.96</v>
      </c>
      <c r="AT2077">
        <v>1.26</v>
      </c>
      <c r="AU2077">
        <v>0.85399999999999998</v>
      </c>
      <c r="AV2077">
        <v>153</v>
      </c>
      <c r="AW2077">
        <v>146</v>
      </c>
      <c r="AX2077">
        <v>153</v>
      </c>
    </row>
    <row r="2078" spans="1:50">
      <c r="A2078" s="22">
        <v>43153</v>
      </c>
      <c r="B2078">
        <v>762</v>
      </c>
      <c r="C2078">
        <v>766.6</v>
      </c>
      <c r="D2078">
        <v>756.5</v>
      </c>
      <c r="E2078">
        <v>764.6</v>
      </c>
      <c r="F2078" s="22">
        <v>43154</v>
      </c>
      <c r="G2078">
        <v>759</v>
      </c>
      <c r="H2078">
        <v>766.1</v>
      </c>
      <c r="I2078">
        <v>757.4</v>
      </c>
      <c r="J2078">
        <v>765.4</v>
      </c>
      <c r="K2078" s="22">
        <v>43157</v>
      </c>
      <c r="L2078">
        <v>773.3</v>
      </c>
      <c r="M2078">
        <v>0.96</v>
      </c>
      <c r="N2078" s="8" t="str">
        <f>IF(AND(AM2078=1,AC2078&lt;-0.005,AE2078&gt;O$1),R2078,"")</f>
        <v/>
      </c>
      <c r="O2078" s="8">
        <f t="shared" si="167"/>
        <v>260934.09513280832</v>
      </c>
      <c r="P2078" s="8" t="str">
        <f t="shared" si="171"/>
        <v/>
      </c>
      <c r="Q2078" s="8">
        <f t="shared" si="168"/>
        <v>383242.47490040615</v>
      </c>
      <c r="R2078" s="8">
        <f t="shared" si="169"/>
        <v>2403.8461538461452</v>
      </c>
      <c r="S2078" s="8">
        <f t="shared" si="170"/>
        <v>751838.86895528005</v>
      </c>
      <c r="U2078" s="25">
        <v>43157.320648148147</v>
      </c>
      <c r="V2078">
        <v>31</v>
      </c>
      <c r="W2078">
        <v>8306</v>
      </c>
      <c r="X2078" t="s">
        <v>1083</v>
      </c>
      <c r="Y2078" t="s">
        <v>962</v>
      </c>
      <c r="Z2078" s="25">
        <v>43154.982638888891</v>
      </c>
      <c r="AA2078">
        <v>768.3</v>
      </c>
      <c r="AB2078">
        <v>2.9</v>
      </c>
      <c r="AC2078" s="24">
        <v>3.8E-3</v>
      </c>
      <c r="AD2078">
        <v>2300</v>
      </c>
      <c r="AE2078">
        <v>1765840</v>
      </c>
      <c r="AF2078" s="22">
        <v>43154</v>
      </c>
      <c r="AG2078">
        <v>759</v>
      </c>
      <c r="AH2078">
        <v>765.4</v>
      </c>
      <c r="AI2078" s="22">
        <v>43157</v>
      </c>
      <c r="AJ2078">
        <v>773.3</v>
      </c>
      <c r="AK2078">
        <v>769.6</v>
      </c>
      <c r="AM2078">
        <v>1</v>
      </c>
      <c r="AN2078">
        <v>0.05</v>
      </c>
      <c r="AO2078">
        <v>2.3199999999999998</v>
      </c>
      <c r="AP2078">
        <v>2.35</v>
      </c>
      <c r="AQ2078">
        <v>0.06</v>
      </c>
      <c r="AR2078">
        <v>0.05</v>
      </c>
      <c r="AS2078">
        <v>0.96</v>
      </c>
      <c r="AT2078">
        <v>0.93</v>
      </c>
      <c r="AU2078">
        <v>0.61199999999999999</v>
      </c>
      <c r="AV2078">
        <v>776.6</v>
      </c>
      <c r="AW2078">
        <v>766.6</v>
      </c>
      <c r="AX2078">
        <v>769.6</v>
      </c>
    </row>
    <row r="2079" spans="1:50">
      <c r="A2079" s="22">
        <v>43153</v>
      </c>
      <c r="B2079">
        <v>1080</v>
      </c>
      <c r="C2079">
        <v>1083</v>
      </c>
      <c r="D2079">
        <v>1069</v>
      </c>
      <c r="E2079">
        <v>1070</v>
      </c>
      <c r="F2079" s="22">
        <v>43154</v>
      </c>
      <c r="G2079">
        <v>1072</v>
      </c>
      <c r="H2079">
        <v>1086</v>
      </c>
      <c r="I2079">
        <v>1071</v>
      </c>
      <c r="J2079">
        <v>1082</v>
      </c>
      <c r="K2079" s="22">
        <v>43157</v>
      </c>
      <c r="L2079">
        <v>1068</v>
      </c>
      <c r="M2079">
        <v>1.01</v>
      </c>
      <c r="N2079" s="8">
        <f>IF(AND(AM2079=1,AC2079&lt;-0.005,AE2079&gt;O$1),R2079,"")</f>
        <v>-934.5794392523477</v>
      </c>
      <c r="O2079" s="8">
        <f t="shared" si="167"/>
        <v>259999.51569355596</v>
      </c>
      <c r="P2079" s="8" t="str">
        <f t="shared" si="171"/>
        <v/>
      </c>
      <c r="Q2079" s="8">
        <f t="shared" si="168"/>
        <v>383242.47490040615</v>
      </c>
      <c r="R2079" s="8">
        <f t="shared" si="169"/>
        <v>-934.5794392523477</v>
      </c>
      <c r="S2079" s="8">
        <f t="shared" si="170"/>
        <v>750904.28951602767</v>
      </c>
      <c r="U2079" s="25">
        <v>43157.320648148147</v>
      </c>
      <c r="V2079">
        <v>32</v>
      </c>
      <c r="W2079">
        <v>3050</v>
      </c>
      <c r="X2079" t="s">
        <v>1462</v>
      </c>
      <c r="Y2079" t="s">
        <v>962</v>
      </c>
      <c r="Z2079" s="25">
        <v>43154.931250000001</v>
      </c>
      <c r="AA2079">
        <v>1063</v>
      </c>
      <c r="AB2079">
        <v>-6</v>
      </c>
      <c r="AC2079" s="24">
        <v>-5.5999999999999999E-3</v>
      </c>
      <c r="AD2079">
        <v>2300</v>
      </c>
      <c r="AE2079">
        <v>2437900</v>
      </c>
      <c r="AF2079" s="22">
        <v>43154</v>
      </c>
      <c r="AG2079">
        <v>1072</v>
      </c>
      <c r="AH2079">
        <v>1082</v>
      </c>
      <c r="AI2079" s="22">
        <v>43157</v>
      </c>
      <c r="AJ2079">
        <v>1068</v>
      </c>
      <c r="AK2079">
        <v>1070</v>
      </c>
      <c r="AM2079">
        <v>1</v>
      </c>
      <c r="AN2079">
        <v>0.05</v>
      </c>
      <c r="AO2079">
        <v>0.24</v>
      </c>
      <c r="AP2079">
        <v>2.4</v>
      </c>
      <c r="AQ2079">
        <v>0.7</v>
      </c>
      <c r="AR2079">
        <v>0.51</v>
      </c>
      <c r="AS2079">
        <v>1.01</v>
      </c>
      <c r="AT2079">
        <v>1</v>
      </c>
      <c r="AU2079">
        <v>0.34799999999999998</v>
      </c>
      <c r="AV2079">
        <v>1073</v>
      </c>
      <c r="AW2079">
        <v>1061</v>
      </c>
      <c r="AX2079">
        <v>1070</v>
      </c>
    </row>
    <row r="2080" spans="1:50">
      <c r="A2080" s="22">
        <v>43153</v>
      </c>
      <c r="B2080">
        <v>1634</v>
      </c>
      <c r="C2080">
        <v>1661</v>
      </c>
      <c r="D2080">
        <v>1634</v>
      </c>
      <c r="E2080">
        <v>1654</v>
      </c>
      <c r="F2080" s="22">
        <v>43154</v>
      </c>
      <c r="G2080">
        <v>1656</v>
      </c>
      <c r="H2080">
        <v>1658</v>
      </c>
      <c r="I2080">
        <v>1589</v>
      </c>
      <c r="J2080">
        <v>1617</v>
      </c>
      <c r="K2080" s="22">
        <v>43157</v>
      </c>
      <c r="L2080">
        <v>1601</v>
      </c>
      <c r="M2080">
        <v>0.98</v>
      </c>
      <c r="N2080" s="8">
        <f>IF(AND(AM2080=1,AC2080&lt;-0.005,AE2080&gt;O$1),R2080,"")</f>
        <v>-7384.6153846153784</v>
      </c>
      <c r="O2080" s="8">
        <f t="shared" si="167"/>
        <v>252614.90030894059</v>
      </c>
      <c r="P2080" s="8" t="str">
        <f t="shared" si="171"/>
        <v/>
      </c>
      <c r="Q2080" s="8">
        <f t="shared" si="168"/>
        <v>383242.47490040615</v>
      </c>
      <c r="R2080" s="8">
        <f t="shared" si="169"/>
        <v>-7384.6153846153784</v>
      </c>
      <c r="S2080" s="8">
        <f t="shared" si="170"/>
        <v>743519.67413141229</v>
      </c>
      <c r="U2080" s="25">
        <v>43157.320648148147</v>
      </c>
      <c r="V2080">
        <v>33</v>
      </c>
      <c r="W2080">
        <v>3048</v>
      </c>
      <c r="X2080" t="s">
        <v>1272</v>
      </c>
      <c r="Y2080" t="s">
        <v>962</v>
      </c>
      <c r="Z2080" s="25">
        <v>43154.968055555553</v>
      </c>
      <c r="AA2080">
        <v>1600</v>
      </c>
      <c r="AB2080">
        <v>-12</v>
      </c>
      <c r="AC2080" s="24">
        <v>-7.4000000000000003E-3</v>
      </c>
      <c r="AD2080">
        <v>2200</v>
      </c>
      <c r="AE2080">
        <v>3515600</v>
      </c>
      <c r="AF2080" s="22">
        <v>43154</v>
      </c>
      <c r="AG2080">
        <v>1656</v>
      </c>
      <c r="AH2080">
        <v>1617</v>
      </c>
      <c r="AI2080" s="22">
        <v>43157</v>
      </c>
      <c r="AJ2080">
        <v>1601</v>
      </c>
      <c r="AK2080">
        <v>1625</v>
      </c>
      <c r="AM2080">
        <v>1</v>
      </c>
      <c r="AN2080">
        <v>0.05</v>
      </c>
      <c r="AO2080">
        <v>0.32</v>
      </c>
      <c r="AP2080">
        <v>0.74</v>
      </c>
      <c r="AQ2080">
        <v>0.19</v>
      </c>
      <c r="AR2080">
        <v>0.61</v>
      </c>
      <c r="AS2080">
        <v>0.98</v>
      </c>
      <c r="AT2080">
        <v>1</v>
      </c>
      <c r="AU2080">
        <v>0.61399999999999999</v>
      </c>
      <c r="AV2080">
        <v>1641</v>
      </c>
      <c r="AW2080">
        <v>1599</v>
      </c>
      <c r="AX2080">
        <v>1625</v>
      </c>
    </row>
    <row r="2081" spans="1:50">
      <c r="A2081" s="22">
        <v>43153</v>
      </c>
      <c r="B2081">
        <v>757</v>
      </c>
      <c r="C2081">
        <v>762</v>
      </c>
      <c r="D2081">
        <v>738</v>
      </c>
      <c r="E2081">
        <v>739</v>
      </c>
      <c r="F2081" s="22">
        <v>43154</v>
      </c>
      <c r="G2081">
        <v>749</v>
      </c>
      <c r="H2081">
        <v>774</v>
      </c>
      <c r="I2081">
        <v>739</v>
      </c>
      <c r="J2081">
        <v>765</v>
      </c>
      <c r="K2081" s="22">
        <v>43157</v>
      </c>
      <c r="L2081">
        <v>780</v>
      </c>
      <c r="M2081">
        <v>0.99</v>
      </c>
      <c r="N2081" s="8" t="str">
        <f>IF(AND(AM2081=1,AC2081&lt;-0.005,AE2081&gt;O$1),R2081,"")</f>
        <v/>
      </c>
      <c r="O2081" s="8">
        <f t="shared" si="167"/>
        <v>252614.90030894059</v>
      </c>
      <c r="P2081" s="8" t="str">
        <f t="shared" si="171"/>
        <v/>
      </c>
      <c r="Q2081" s="8">
        <f t="shared" si="168"/>
        <v>383242.47490040615</v>
      </c>
      <c r="R2081" s="8">
        <f t="shared" si="169"/>
        <v>-26699.02912621358</v>
      </c>
      <c r="S2081" s="8">
        <f t="shared" si="170"/>
        <v>743519.67413141229</v>
      </c>
      <c r="U2081" s="25">
        <v>43157.320648148147</v>
      </c>
      <c r="V2081">
        <v>35</v>
      </c>
      <c r="W2081">
        <v>4594</v>
      </c>
      <c r="X2081" t="s">
        <v>1140</v>
      </c>
      <c r="Y2081" t="s">
        <v>957</v>
      </c>
      <c r="Z2081" s="25">
        <v>43154.96597222222</v>
      </c>
      <c r="AA2081">
        <v>765</v>
      </c>
      <c r="AB2081">
        <v>0</v>
      </c>
      <c r="AC2081" s="24">
        <v>0</v>
      </c>
      <c r="AD2081">
        <v>2100</v>
      </c>
      <c r="AE2081">
        <v>1603000</v>
      </c>
      <c r="AF2081" s="22">
        <v>43154</v>
      </c>
      <c r="AG2081">
        <v>749</v>
      </c>
      <c r="AH2081">
        <v>765</v>
      </c>
      <c r="AI2081" s="22">
        <v>43157</v>
      </c>
      <c r="AJ2081">
        <v>780</v>
      </c>
      <c r="AK2081">
        <v>824</v>
      </c>
      <c r="AM2081">
        <v>2</v>
      </c>
      <c r="AN2081" t="s">
        <v>1023</v>
      </c>
      <c r="AO2081">
        <v>59.43</v>
      </c>
      <c r="AP2081">
        <v>0</v>
      </c>
      <c r="AQ2081">
        <v>0.48</v>
      </c>
      <c r="AR2081">
        <v>0.51</v>
      </c>
      <c r="AS2081">
        <v>0.99</v>
      </c>
      <c r="AT2081">
        <v>1.05</v>
      </c>
      <c r="AU2081">
        <v>2.3780000000000001</v>
      </c>
      <c r="AV2081">
        <v>837</v>
      </c>
      <c r="AW2081">
        <v>773</v>
      </c>
      <c r="AX2081">
        <v>824</v>
      </c>
    </row>
    <row r="2082" spans="1:50">
      <c r="A2082" s="22">
        <v>43153</v>
      </c>
      <c r="B2082">
        <v>705</v>
      </c>
      <c r="C2082">
        <v>731</v>
      </c>
      <c r="D2082">
        <v>687</v>
      </c>
      <c r="E2082">
        <v>731</v>
      </c>
      <c r="F2082" s="22">
        <v>43154</v>
      </c>
      <c r="G2082">
        <v>738</v>
      </c>
      <c r="H2082">
        <v>743</v>
      </c>
      <c r="I2082">
        <v>704</v>
      </c>
      <c r="J2082">
        <v>713</v>
      </c>
      <c r="K2082" s="22">
        <v>43157</v>
      </c>
      <c r="L2082">
        <v>720</v>
      </c>
      <c r="M2082">
        <v>1.1100000000000001</v>
      </c>
      <c r="N2082" s="8">
        <f>IF(AND(AM2082=1,AC2082&lt;-0.005,AE2082&gt;O$1),R2082,"")</f>
        <v>-2074.6887966804907</v>
      </c>
      <c r="O2082" s="8">
        <f t="shared" si="167"/>
        <v>250540.21151226011</v>
      </c>
      <c r="P2082" s="8">
        <f t="shared" si="171"/>
        <v>-2074.6887966804907</v>
      </c>
      <c r="Q2082" s="8">
        <f t="shared" si="168"/>
        <v>381167.78610372567</v>
      </c>
      <c r="R2082" s="8">
        <f t="shared" si="169"/>
        <v>-2074.6887966804907</v>
      </c>
      <c r="S2082" s="8">
        <f t="shared" si="170"/>
        <v>741444.98533473175</v>
      </c>
      <c r="U2082" s="25">
        <v>43157.320648148147</v>
      </c>
      <c r="V2082">
        <v>36</v>
      </c>
      <c r="W2082">
        <v>8927</v>
      </c>
      <c r="X2082" t="s">
        <v>1255</v>
      </c>
      <c r="Y2082" t="s">
        <v>960</v>
      </c>
      <c r="Z2082" s="25">
        <v>43154.98541666667</v>
      </c>
      <c r="AA2082">
        <v>705.2</v>
      </c>
      <c r="AB2082">
        <v>-7.8</v>
      </c>
      <c r="AC2082" s="24">
        <v>-1.09E-2</v>
      </c>
      <c r="AD2082">
        <v>1900</v>
      </c>
      <c r="AE2082">
        <v>1340760</v>
      </c>
      <c r="AF2082" s="22">
        <v>43154</v>
      </c>
      <c r="AG2082">
        <v>738</v>
      </c>
      <c r="AH2082">
        <v>713</v>
      </c>
      <c r="AI2082" s="22">
        <v>43157</v>
      </c>
      <c r="AJ2082">
        <v>720</v>
      </c>
      <c r="AK2082">
        <v>723</v>
      </c>
      <c r="AM2082">
        <v>1</v>
      </c>
      <c r="AN2082">
        <v>0</v>
      </c>
      <c r="AO2082">
        <v>1.56</v>
      </c>
      <c r="AP2082">
        <v>0.7</v>
      </c>
      <c r="AQ2082">
        <v>0.87</v>
      </c>
      <c r="AR2082">
        <v>0.92</v>
      </c>
      <c r="AS2082">
        <v>1.1100000000000001</v>
      </c>
      <c r="AT2082">
        <v>1.46</v>
      </c>
      <c r="AU2082">
        <v>0.94499999999999995</v>
      </c>
      <c r="AV2082">
        <v>735</v>
      </c>
      <c r="AW2082">
        <v>699</v>
      </c>
      <c r="AX2082">
        <v>723</v>
      </c>
    </row>
    <row r="2083" spans="1:50">
      <c r="A2083" s="22">
        <v>43153</v>
      </c>
      <c r="B2083">
        <v>821</v>
      </c>
      <c r="C2083">
        <v>823</v>
      </c>
      <c r="D2083">
        <v>816</v>
      </c>
      <c r="E2083">
        <v>818</v>
      </c>
      <c r="F2083" s="22">
        <v>43154</v>
      </c>
      <c r="G2083">
        <v>816</v>
      </c>
      <c r="H2083">
        <v>818</v>
      </c>
      <c r="I2083">
        <v>797</v>
      </c>
      <c r="J2083">
        <v>802</v>
      </c>
      <c r="K2083" s="22">
        <v>43157</v>
      </c>
      <c r="L2083">
        <v>790</v>
      </c>
      <c r="M2083">
        <v>0.97</v>
      </c>
      <c r="N2083" s="8">
        <f>IF(AND(AM2083=1,AC2083&lt;-0.005,AE2083&gt;O$1),R2083,"")</f>
        <v>1905.9720457432761</v>
      </c>
      <c r="O2083" s="8">
        <f t="shared" si="167"/>
        <v>252446.18355800339</v>
      </c>
      <c r="P2083" s="8" t="str">
        <f t="shared" si="171"/>
        <v/>
      </c>
      <c r="Q2083" s="8">
        <f t="shared" si="168"/>
        <v>381167.78610372567</v>
      </c>
      <c r="R2083" s="8">
        <f t="shared" si="169"/>
        <v>1905.9720457432761</v>
      </c>
      <c r="S2083" s="8">
        <f t="shared" si="170"/>
        <v>743350.95738047501</v>
      </c>
      <c r="U2083" s="25">
        <v>43157.320648148147</v>
      </c>
      <c r="V2083">
        <v>37</v>
      </c>
      <c r="W2083">
        <v>7512</v>
      </c>
      <c r="X2083" t="s">
        <v>1461</v>
      </c>
      <c r="Y2083" t="s">
        <v>962</v>
      </c>
      <c r="Z2083" s="25">
        <v>43154.993055555555</v>
      </c>
      <c r="AA2083">
        <v>770.1</v>
      </c>
      <c r="AB2083">
        <v>-16.899999999999999</v>
      </c>
      <c r="AC2083" s="24">
        <v>-2.1499999999999998E-2</v>
      </c>
      <c r="AD2083">
        <v>1900</v>
      </c>
      <c r="AE2083">
        <v>1462480</v>
      </c>
      <c r="AF2083" s="22">
        <v>43154</v>
      </c>
      <c r="AG2083">
        <v>816</v>
      </c>
      <c r="AH2083">
        <v>802</v>
      </c>
      <c r="AI2083" s="22">
        <v>43157</v>
      </c>
      <c r="AJ2083">
        <v>790</v>
      </c>
      <c r="AK2083">
        <v>787</v>
      </c>
      <c r="AM2083">
        <v>1</v>
      </c>
      <c r="AN2083">
        <v>0.05</v>
      </c>
      <c r="AO2083">
        <v>0.14000000000000001</v>
      </c>
      <c r="AP2083">
        <v>1.87</v>
      </c>
      <c r="AQ2083">
        <v>0.1</v>
      </c>
      <c r="AR2083">
        <v>0.64</v>
      </c>
      <c r="AS2083">
        <v>0.97</v>
      </c>
      <c r="AT2083">
        <v>1.02</v>
      </c>
      <c r="AU2083">
        <v>0.46</v>
      </c>
      <c r="AV2083">
        <v>790</v>
      </c>
      <c r="AW2083">
        <v>780</v>
      </c>
      <c r="AX2083">
        <v>787</v>
      </c>
    </row>
    <row r="2084" spans="1:50">
      <c r="A2084" s="22">
        <v>43153</v>
      </c>
      <c r="B2084">
        <v>3410</v>
      </c>
      <c r="C2084">
        <v>3420</v>
      </c>
      <c r="D2084">
        <v>3350</v>
      </c>
      <c r="E2084">
        <v>3375</v>
      </c>
      <c r="F2084" s="22">
        <v>43154</v>
      </c>
      <c r="G2084">
        <v>3380</v>
      </c>
      <c r="H2084">
        <v>3415</v>
      </c>
      <c r="I2084">
        <v>3130</v>
      </c>
      <c r="J2084">
        <v>3160</v>
      </c>
      <c r="K2084" s="22">
        <v>43157</v>
      </c>
      <c r="L2084">
        <v>3340</v>
      </c>
      <c r="M2084">
        <v>0.95</v>
      </c>
      <c r="N2084" s="8" t="str">
        <f>IF(AND(AM2084=1,AC2084&lt;-0.005,AE2084&gt;O$1),R2084,"")</f>
        <v/>
      </c>
      <c r="O2084" s="8">
        <f t="shared" si="167"/>
        <v>252446.18355800339</v>
      </c>
      <c r="P2084" s="8" t="str">
        <f t="shared" si="171"/>
        <v/>
      </c>
      <c r="Q2084" s="8">
        <f t="shared" si="168"/>
        <v>381167.78610372567</v>
      </c>
      <c r="R2084" s="8">
        <f t="shared" si="169"/>
        <v>4531.7220543806825</v>
      </c>
      <c r="S2084" s="8">
        <f t="shared" si="170"/>
        <v>747882.6794348557</v>
      </c>
      <c r="U2084" s="25">
        <v>43157.320648148147</v>
      </c>
      <c r="V2084">
        <v>39</v>
      </c>
      <c r="W2084">
        <v>4208</v>
      </c>
      <c r="X2084" t="s">
        <v>1460</v>
      </c>
      <c r="Y2084" t="s">
        <v>962</v>
      </c>
      <c r="Z2084" s="25">
        <v>43154.992361111108</v>
      </c>
      <c r="AA2084">
        <v>3215</v>
      </c>
      <c r="AB2084">
        <v>55</v>
      </c>
      <c r="AC2084" s="24">
        <v>1.7399999999999999E-2</v>
      </c>
      <c r="AD2084">
        <v>1800</v>
      </c>
      <c r="AE2084">
        <v>5827000</v>
      </c>
      <c r="AF2084" s="22">
        <v>43154</v>
      </c>
      <c r="AG2084">
        <v>3380</v>
      </c>
      <c r="AH2084">
        <v>3160</v>
      </c>
      <c r="AI2084" s="22">
        <v>43157</v>
      </c>
      <c r="AJ2084">
        <v>3340</v>
      </c>
      <c r="AK2084">
        <v>3310</v>
      </c>
      <c r="AM2084">
        <v>1</v>
      </c>
      <c r="AN2084" t="s">
        <v>1023</v>
      </c>
      <c r="AO2084">
        <v>4.28</v>
      </c>
      <c r="AP2084">
        <v>1.9</v>
      </c>
      <c r="AQ2084">
        <v>0</v>
      </c>
      <c r="AR2084">
        <v>0.02</v>
      </c>
      <c r="AS2084">
        <v>0.95</v>
      </c>
      <c r="AT2084">
        <v>0.95</v>
      </c>
      <c r="AU2084">
        <v>1.0660000000000001</v>
      </c>
      <c r="AV2084">
        <v>3415</v>
      </c>
      <c r="AW2084">
        <v>3295</v>
      </c>
      <c r="AX2084">
        <v>3310</v>
      </c>
    </row>
    <row r="2085" spans="1:50">
      <c r="A2085" s="22">
        <v>43153</v>
      </c>
      <c r="B2085">
        <v>1130</v>
      </c>
      <c r="C2085">
        <v>1132</v>
      </c>
      <c r="D2085">
        <v>1114</v>
      </c>
      <c r="E2085">
        <v>1114</v>
      </c>
      <c r="F2085" s="22">
        <v>43154</v>
      </c>
      <c r="G2085">
        <v>1115</v>
      </c>
      <c r="H2085">
        <v>1124</v>
      </c>
      <c r="I2085">
        <v>1115</v>
      </c>
      <c r="J2085">
        <v>1116</v>
      </c>
      <c r="K2085" s="22">
        <v>43157</v>
      </c>
      <c r="L2085">
        <v>1105</v>
      </c>
      <c r="M2085">
        <v>1.01</v>
      </c>
      <c r="N2085" s="8">
        <f>IF(AND(AM2085=1,AC2085&lt;-0.005,AE2085&gt;O$1),R2085,"")</f>
        <v>4105.8394160583548</v>
      </c>
      <c r="O2085" s="8">
        <f t="shared" si="167"/>
        <v>256552.02297406175</v>
      </c>
      <c r="P2085" s="8" t="str">
        <f t="shared" si="171"/>
        <v/>
      </c>
      <c r="Q2085" s="8">
        <f t="shared" si="168"/>
        <v>381167.78610372567</v>
      </c>
      <c r="R2085" s="8">
        <f t="shared" si="169"/>
        <v>4105.8394160583548</v>
      </c>
      <c r="S2085" s="8">
        <f t="shared" si="170"/>
        <v>751988.51885091409</v>
      </c>
      <c r="U2085" s="25">
        <v>43157.320659722223</v>
      </c>
      <c r="V2085">
        <v>41</v>
      </c>
      <c r="W2085">
        <v>3222</v>
      </c>
      <c r="X2085" t="s">
        <v>1459</v>
      </c>
      <c r="Y2085" t="s">
        <v>962</v>
      </c>
      <c r="Z2085" s="25">
        <v>43154.989583333336</v>
      </c>
      <c r="AA2085">
        <v>1080</v>
      </c>
      <c r="AB2085">
        <v>-28</v>
      </c>
      <c r="AC2085" s="24">
        <v>-2.53E-2</v>
      </c>
      <c r="AD2085">
        <v>1700</v>
      </c>
      <c r="AE2085">
        <v>1836000</v>
      </c>
      <c r="AF2085" s="22">
        <v>43154</v>
      </c>
      <c r="AG2085">
        <v>1115</v>
      </c>
      <c r="AH2085">
        <v>1116</v>
      </c>
      <c r="AI2085" s="22">
        <v>43157</v>
      </c>
      <c r="AJ2085">
        <v>1105</v>
      </c>
      <c r="AK2085">
        <v>1096</v>
      </c>
      <c r="AM2085">
        <v>1</v>
      </c>
      <c r="AN2085">
        <v>0.05</v>
      </c>
      <c r="AO2085">
        <v>0.09</v>
      </c>
      <c r="AP2085">
        <v>1.43</v>
      </c>
      <c r="AQ2085">
        <v>0.64</v>
      </c>
      <c r="AR2085">
        <v>0.4</v>
      </c>
      <c r="AS2085">
        <v>1.01</v>
      </c>
      <c r="AT2085">
        <v>0.98</v>
      </c>
      <c r="AU2085">
        <v>0.27400000000000002</v>
      </c>
      <c r="AV2085">
        <v>1105</v>
      </c>
      <c r="AW2085">
        <v>1094</v>
      </c>
      <c r="AX2085">
        <v>1096</v>
      </c>
    </row>
    <row r="2086" spans="1:50">
      <c r="A2086" s="22">
        <v>43153</v>
      </c>
      <c r="B2086">
        <v>899</v>
      </c>
      <c r="C2086">
        <v>1044</v>
      </c>
      <c r="D2086">
        <v>862</v>
      </c>
      <c r="E2086">
        <v>877</v>
      </c>
      <c r="F2086" s="22">
        <v>43154</v>
      </c>
      <c r="G2086">
        <v>888</v>
      </c>
      <c r="H2086">
        <v>936</v>
      </c>
      <c r="I2086">
        <v>833</v>
      </c>
      <c r="J2086">
        <v>915</v>
      </c>
      <c r="K2086" s="22">
        <v>43157</v>
      </c>
      <c r="L2086">
        <v>990</v>
      </c>
      <c r="M2086">
        <v>1.17</v>
      </c>
      <c r="N2086" s="8" t="str">
        <f>IF(AND(AM2086=1,AC2086&lt;-0.005,AE2086&gt;O$1),R2086,"")</f>
        <v/>
      </c>
      <c r="O2086" s="8">
        <f t="shared" si="167"/>
        <v>256552.02297406175</v>
      </c>
      <c r="P2086" s="8" t="str">
        <f t="shared" si="171"/>
        <v/>
      </c>
      <c r="Q2086" s="8">
        <f t="shared" si="168"/>
        <v>381167.78610372567</v>
      </c>
      <c r="R2086" s="8">
        <f t="shared" si="169"/>
        <v>-6480.558325024921</v>
      </c>
      <c r="S2086" s="8">
        <f t="shared" si="170"/>
        <v>751988.51885091409</v>
      </c>
      <c r="U2086" s="25">
        <v>43157.320659722223</v>
      </c>
      <c r="V2086">
        <v>42</v>
      </c>
      <c r="W2086">
        <v>2338</v>
      </c>
      <c r="X2086" t="s">
        <v>1162</v>
      </c>
      <c r="Y2086" t="s">
        <v>954</v>
      </c>
      <c r="Z2086" s="25">
        <v>43154.978472222225</v>
      </c>
      <c r="AA2086">
        <v>920</v>
      </c>
      <c r="AB2086">
        <v>5</v>
      </c>
      <c r="AC2086" s="24">
        <v>5.4999999999999997E-3</v>
      </c>
      <c r="AD2086">
        <v>1700</v>
      </c>
      <c r="AE2086">
        <v>1548510</v>
      </c>
      <c r="AF2086" s="22">
        <v>43154</v>
      </c>
      <c r="AG2086">
        <v>888</v>
      </c>
      <c r="AH2086">
        <v>915</v>
      </c>
      <c r="AI2086" s="22">
        <v>43157</v>
      </c>
      <c r="AJ2086">
        <v>990</v>
      </c>
      <c r="AK2086">
        <v>1003</v>
      </c>
      <c r="AM2086">
        <v>2</v>
      </c>
      <c r="AN2086" t="s">
        <v>1023</v>
      </c>
      <c r="AO2086">
        <v>0</v>
      </c>
      <c r="AP2086">
        <v>0</v>
      </c>
      <c r="AQ2086">
        <v>1</v>
      </c>
      <c r="AR2086">
        <v>0.88</v>
      </c>
      <c r="AS2086">
        <v>1.17</v>
      </c>
      <c r="AT2086">
        <v>1.19</v>
      </c>
      <c r="AU2086">
        <v>0.88700000000000001</v>
      </c>
      <c r="AV2086">
        <v>1037</v>
      </c>
      <c r="AW2086">
        <v>941</v>
      </c>
      <c r="AX2086">
        <v>1003</v>
      </c>
    </row>
    <row r="2087" spans="1:50">
      <c r="A2087" s="22">
        <v>43153</v>
      </c>
      <c r="B2087">
        <v>2122</v>
      </c>
      <c r="C2087">
        <v>2129</v>
      </c>
      <c r="D2087">
        <v>2106</v>
      </c>
      <c r="E2087">
        <v>2114</v>
      </c>
      <c r="F2087" s="22">
        <v>43154</v>
      </c>
      <c r="G2087">
        <v>2117</v>
      </c>
      <c r="H2087">
        <v>2119</v>
      </c>
      <c r="I2087">
        <v>2088</v>
      </c>
      <c r="J2087">
        <v>2103</v>
      </c>
      <c r="K2087" s="22">
        <v>43157</v>
      </c>
      <c r="L2087">
        <v>2070</v>
      </c>
      <c r="M2087">
        <v>0.99</v>
      </c>
      <c r="N2087" s="8">
        <f>IF(AND(AM2087=1,AC2087&lt;-0.005,AE2087&gt;O$1),R2087,"")</f>
        <v>-3835.0910834132333</v>
      </c>
      <c r="O2087" s="8">
        <f t="shared" si="167"/>
        <v>252716.93189064853</v>
      </c>
      <c r="P2087" s="8" t="str">
        <f t="shared" si="171"/>
        <v/>
      </c>
      <c r="Q2087" s="8">
        <f t="shared" si="168"/>
        <v>381167.78610372567</v>
      </c>
      <c r="R2087" s="8">
        <f t="shared" si="169"/>
        <v>-3835.0910834132333</v>
      </c>
      <c r="S2087" s="8">
        <f t="shared" si="170"/>
        <v>748153.42776750086</v>
      </c>
      <c r="U2087" s="25">
        <v>43157.320659722223</v>
      </c>
      <c r="V2087">
        <v>43</v>
      </c>
      <c r="W2087">
        <v>9945</v>
      </c>
      <c r="X2087" t="s">
        <v>1458</v>
      </c>
      <c r="Y2087" t="s">
        <v>962</v>
      </c>
      <c r="Z2087" s="25">
        <v>43154.992361111108</v>
      </c>
      <c r="AA2087">
        <v>2050</v>
      </c>
      <c r="AB2087">
        <v>-23</v>
      </c>
      <c r="AC2087" s="24">
        <v>-1.11E-2</v>
      </c>
      <c r="AD2087">
        <v>1600</v>
      </c>
      <c r="AE2087">
        <v>3289000</v>
      </c>
      <c r="AF2087" s="22">
        <v>43154</v>
      </c>
      <c r="AG2087">
        <v>2117</v>
      </c>
      <c r="AH2087">
        <v>2103</v>
      </c>
      <c r="AI2087" s="22">
        <v>43157</v>
      </c>
      <c r="AJ2087">
        <v>2070</v>
      </c>
      <c r="AK2087">
        <v>2086</v>
      </c>
      <c r="AM2087">
        <v>1</v>
      </c>
      <c r="AN2087">
        <v>0</v>
      </c>
      <c r="AO2087">
        <v>0.35</v>
      </c>
      <c r="AP2087">
        <v>2.85</v>
      </c>
      <c r="AQ2087">
        <v>0.48</v>
      </c>
      <c r="AR2087">
        <v>0.18</v>
      </c>
      <c r="AS2087">
        <v>0.99</v>
      </c>
      <c r="AT2087">
        <v>0.92</v>
      </c>
      <c r="AU2087">
        <v>0.496</v>
      </c>
      <c r="AV2087">
        <v>2088</v>
      </c>
      <c r="AW2087">
        <v>2045</v>
      </c>
      <c r="AX2087">
        <v>2086</v>
      </c>
    </row>
    <row r="2088" spans="1:50">
      <c r="A2088" s="22">
        <v>43153</v>
      </c>
      <c r="B2088">
        <v>5840</v>
      </c>
      <c r="C2088">
        <v>5840</v>
      </c>
      <c r="D2088">
        <v>5630</v>
      </c>
      <c r="E2088">
        <v>5750</v>
      </c>
      <c r="F2088" s="22">
        <v>43154</v>
      </c>
      <c r="G2088">
        <v>5750</v>
      </c>
      <c r="H2088">
        <v>5970</v>
      </c>
      <c r="I2088">
        <v>5730</v>
      </c>
      <c r="J2088">
        <v>5950</v>
      </c>
      <c r="K2088" s="22">
        <v>43157</v>
      </c>
      <c r="L2088">
        <v>6250</v>
      </c>
      <c r="M2088">
        <v>0.97</v>
      </c>
      <c r="N2088" s="8" t="str">
        <f>IF(AND(AM2088=1,AC2088&lt;-0.005,AE2088&gt;O$1),R2088,"")</f>
        <v/>
      </c>
      <c r="O2088" s="8">
        <f t="shared" si="167"/>
        <v>252716.93189064853</v>
      </c>
      <c r="P2088" s="8" t="str">
        <f t="shared" si="171"/>
        <v/>
      </c>
      <c r="Q2088" s="8">
        <f t="shared" si="168"/>
        <v>381167.78610372567</v>
      </c>
      <c r="R2088" s="8">
        <f t="shared" si="169"/>
        <v>43478.260869565187</v>
      </c>
      <c r="S2088" s="8">
        <f t="shared" si="170"/>
        <v>791631.68863706605</v>
      </c>
      <c r="U2088" s="25">
        <v>43157.320659722223</v>
      </c>
      <c r="V2088">
        <v>44</v>
      </c>
      <c r="W2088">
        <v>5707</v>
      </c>
      <c r="X2088" t="s">
        <v>1457</v>
      </c>
      <c r="Y2088" t="s">
        <v>962</v>
      </c>
      <c r="Z2088" s="25">
        <v>43154.974999999999</v>
      </c>
      <c r="AA2088">
        <v>6196</v>
      </c>
      <c r="AB2088">
        <v>246</v>
      </c>
      <c r="AC2088" s="24">
        <v>4.1300000000000003E-2</v>
      </c>
      <c r="AD2088">
        <v>1600</v>
      </c>
      <c r="AE2088">
        <v>9939700</v>
      </c>
      <c r="AF2088" s="22">
        <v>43154</v>
      </c>
      <c r="AG2088">
        <v>5750</v>
      </c>
      <c r="AH2088">
        <v>5950</v>
      </c>
      <c r="AI2088" s="22">
        <v>43157</v>
      </c>
      <c r="AJ2088">
        <v>6250</v>
      </c>
      <c r="AK2088">
        <v>5750</v>
      </c>
      <c r="AM2088">
        <v>1</v>
      </c>
      <c r="AN2088" t="s">
        <v>1023</v>
      </c>
      <c r="AO2088">
        <v>10.25</v>
      </c>
      <c r="AP2088">
        <v>1.68</v>
      </c>
      <c r="AQ2088">
        <v>0.37</v>
      </c>
      <c r="AR2088">
        <v>0.37</v>
      </c>
      <c r="AS2088">
        <v>0.97</v>
      </c>
      <c r="AT2088">
        <v>0.97</v>
      </c>
      <c r="AU2088">
        <v>1.1160000000000001</v>
      </c>
      <c r="AV2088">
        <v>6250</v>
      </c>
      <c r="AW2088">
        <v>5720</v>
      </c>
      <c r="AX2088">
        <v>5750</v>
      </c>
    </row>
    <row r="2089" spans="1:50">
      <c r="A2089" s="22">
        <v>43153</v>
      </c>
      <c r="B2089">
        <v>125</v>
      </c>
      <c r="C2089">
        <v>129</v>
      </c>
      <c r="D2089">
        <v>123</v>
      </c>
      <c r="E2089">
        <v>128</v>
      </c>
      <c r="F2089" s="22">
        <v>43154</v>
      </c>
      <c r="G2089">
        <v>128</v>
      </c>
      <c r="H2089">
        <v>134</v>
      </c>
      <c r="I2089">
        <v>125</v>
      </c>
      <c r="J2089">
        <v>134</v>
      </c>
      <c r="K2089" s="22">
        <v>43157</v>
      </c>
      <c r="L2089">
        <v>134</v>
      </c>
      <c r="M2089">
        <v>1.05</v>
      </c>
      <c r="N2089" s="8">
        <f>IF(AND(AM2089=1,AC2089&lt;-0.005,AE2089&gt;O$1),R2089,"")</f>
        <v>-7352.9411764705619</v>
      </c>
      <c r="O2089" s="8">
        <f t="shared" si="167"/>
        <v>245363.99071417795</v>
      </c>
      <c r="P2089" s="8">
        <f t="shared" si="171"/>
        <v>-7352.9411764705619</v>
      </c>
      <c r="Q2089" s="8">
        <f t="shared" si="168"/>
        <v>373814.84492725512</v>
      </c>
      <c r="R2089" s="8">
        <f t="shared" si="169"/>
        <v>-7352.9411764705619</v>
      </c>
      <c r="S2089" s="8">
        <f t="shared" si="170"/>
        <v>784278.74746059545</v>
      </c>
      <c r="U2089" s="25">
        <v>43157.320659722223</v>
      </c>
      <c r="V2089">
        <v>45</v>
      </c>
      <c r="W2089">
        <v>4712</v>
      </c>
      <c r="X2089" t="s">
        <v>1144</v>
      </c>
      <c r="Y2089" t="s">
        <v>960</v>
      </c>
      <c r="Z2089" s="25">
        <v>43154.950694444444</v>
      </c>
      <c r="AA2089">
        <v>133.1</v>
      </c>
      <c r="AB2089">
        <v>-0.9</v>
      </c>
      <c r="AC2089" s="24">
        <v>-6.7000000000000002E-3</v>
      </c>
      <c r="AD2089">
        <v>1500</v>
      </c>
      <c r="AE2089">
        <v>200050</v>
      </c>
      <c r="AF2089" s="22">
        <v>43154</v>
      </c>
      <c r="AG2089">
        <v>128</v>
      </c>
      <c r="AH2089">
        <v>134</v>
      </c>
      <c r="AI2089" s="22">
        <v>43157</v>
      </c>
      <c r="AJ2089">
        <v>134</v>
      </c>
      <c r="AK2089">
        <v>136</v>
      </c>
      <c r="AM2089">
        <v>1</v>
      </c>
      <c r="AN2089" t="s">
        <v>1023</v>
      </c>
      <c r="AO2089">
        <v>24.69</v>
      </c>
      <c r="AP2089">
        <v>0.75</v>
      </c>
      <c r="AQ2089">
        <v>0.79</v>
      </c>
      <c r="AR2089">
        <v>0.72</v>
      </c>
      <c r="AS2089">
        <v>1.05</v>
      </c>
      <c r="AT2089">
        <v>1.03</v>
      </c>
      <c r="AU2089">
        <v>0.55200000000000005</v>
      </c>
      <c r="AV2089">
        <v>142</v>
      </c>
      <c r="AW2089">
        <v>132</v>
      </c>
      <c r="AX2089">
        <v>136</v>
      </c>
    </row>
    <row r="2090" spans="1:50">
      <c r="A2090" s="22">
        <v>43153</v>
      </c>
      <c r="B2090">
        <v>2030</v>
      </c>
      <c r="C2090">
        <v>2228</v>
      </c>
      <c r="D2090">
        <v>2012</v>
      </c>
      <c r="E2090">
        <v>2185</v>
      </c>
      <c r="F2090" s="22">
        <v>43154</v>
      </c>
      <c r="G2090">
        <v>2200</v>
      </c>
      <c r="H2090">
        <v>2306</v>
      </c>
      <c r="I2090">
        <v>2162</v>
      </c>
      <c r="J2090">
        <v>2213</v>
      </c>
      <c r="K2090" s="22">
        <v>43157</v>
      </c>
      <c r="L2090">
        <v>2250</v>
      </c>
      <c r="M2090">
        <v>1.21</v>
      </c>
      <c r="N2090" s="8">
        <f>IF(AND(AM2090=1,AC2090&lt;-0.005,AE2090&gt;O$1),R2090,"")</f>
        <v>25455.394675385378</v>
      </c>
      <c r="O2090" s="8">
        <f t="shared" si="167"/>
        <v>270819.38538956334</v>
      </c>
      <c r="P2090" s="8" t="str">
        <f t="shared" si="171"/>
        <v/>
      </c>
      <c r="Q2090" s="8">
        <f t="shared" si="168"/>
        <v>373814.84492725512</v>
      </c>
      <c r="R2090" s="8">
        <f t="shared" si="169"/>
        <v>25455.394675385378</v>
      </c>
      <c r="S2090" s="8">
        <f t="shared" si="170"/>
        <v>809734.14213598077</v>
      </c>
      <c r="U2090" s="25">
        <v>43157.320659722223</v>
      </c>
      <c r="V2090">
        <v>46</v>
      </c>
      <c r="W2090">
        <v>3851</v>
      </c>
      <c r="X2090" t="s">
        <v>1042</v>
      </c>
      <c r="Y2090" t="s">
        <v>960</v>
      </c>
      <c r="Z2090" s="25">
        <v>43154.979166666664</v>
      </c>
      <c r="AA2090">
        <v>2160</v>
      </c>
      <c r="AB2090">
        <v>-53</v>
      </c>
      <c r="AC2090" s="24">
        <v>-2.3900000000000001E-2</v>
      </c>
      <c r="AD2090">
        <v>1500</v>
      </c>
      <c r="AE2090">
        <v>3237280</v>
      </c>
      <c r="AF2090" s="22">
        <v>43154</v>
      </c>
      <c r="AG2090">
        <v>2200</v>
      </c>
      <c r="AH2090">
        <v>2213</v>
      </c>
      <c r="AI2090" s="22">
        <v>43157</v>
      </c>
      <c r="AJ2090">
        <v>2250</v>
      </c>
      <c r="AK2090">
        <v>2141</v>
      </c>
      <c r="AM2090">
        <v>1</v>
      </c>
      <c r="AN2090" t="s">
        <v>1023</v>
      </c>
      <c r="AO2090">
        <v>8.9499999999999993</v>
      </c>
      <c r="AP2090">
        <v>0.14000000000000001</v>
      </c>
      <c r="AQ2090">
        <v>1</v>
      </c>
      <c r="AR2090">
        <v>1</v>
      </c>
      <c r="AS2090">
        <v>1.21</v>
      </c>
      <c r="AT2090">
        <v>1.21</v>
      </c>
      <c r="AU2090">
        <v>0.85499999999999998</v>
      </c>
      <c r="AV2090">
        <v>2290</v>
      </c>
      <c r="AW2090">
        <v>2131</v>
      </c>
      <c r="AX2090">
        <v>2141</v>
      </c>
    </row>
    <row r="2091" spans="1:50">
      <c r="A2091" s="22">
        <v>43153</v>
      </c>
      <c r="B2091">
        <v>516</v>
      </c>
      <c r="C2091">
        <v>529</v>
      </c>
      <c r="D2091">
        <v>515</v>
      </c>
      <c r="E2091">
        <v>527</v>
      </c>
      <c r="F2091" s="22">
        <v>43154</v>
      </c>
      <c r="G2091">
        <v>525</v>
      </c>
      <c r="H2091">
        <v>525</v>
      </c>
      <c r="I2091">
        <v>514</v>
      </c>
      <c r="J2091">
        <v>524</v>
      </c>
      <c r="K2091" s="22">
        <v>43157</v>
      </c>
      <c r="L2091">
        <v>624</v>
      </c>
      <c r="M2091">
        <v>1</v>
      </c>
      <c r="N2091" s="8" t="str">
        <f>IF(AND(AM2091=1,AC2091&lt;-0.005,AE2091&gt;O$1),R2091,"")</f>
        <v/>
      </c>
      <c r="O2091" s="8">
        <f t="shared" si="167"/>
        <v>270819.38538956334</v>
      </c>
      <c r="P2091" s="8" t="str">
        <f t="shared" si="171"/>
        <v/>
      </c>
      <c r="Q2091" s="8">
        <f t="shared" si="168"/>
        <v>373814.84492725512</v>
      </c>
      <c r="R2091" s="8">
        <f t="shared" si="169"/>
        <v>0</v>
      </c>
      <c r="S2091" s="8">
        <f t="shared" si="170"/>
        <v>809734.14213598077</v>
      </c>
      <c r="U2091" s="25">
        <v>43157.320659722223</v>
      </c>
      <c r="V2091">
        <v>47</v>
      </c>
      <c r="W2091">
        <v>3083</v>
      </c>
      <c r="X2091" t="s">
        <v>1296</v>
      </c>
      <c r="Y2091" t="s">
        <v>960</v>
      </c>
      <c r="Z2091" s="25">
        <v>43154.982638888891</v>
      </c>
      <c r="AA2091">
        <v>624</v>
      </c>
      <c r="AB2091">
        <v>100</v>
      </c>
      <c r="AC2091" s="24">
        <v>0.1908</v>
      </c>
      <c r="AD2091">
        <v>1500</v>
      </c>
      <c r="AE2091">
        <v>899220</v>
      </c>
      <c r="AF2091" s="22">
        <v>43154</v>
      </c>
      <c r="AG2091">
        <v>525</v>
      </c>
      <c r="AH2091">
        <v>524</v>
      </c>
      <c r="AI2091" s="22">
        <v>43157</v>
      </c>
      <c r="AJ2091">
        <v>624</v>
      </c>
      <c r="AK2091">
        <v>624</v>
      </c>
      <c r="AM2091">
        <v>2</v>
      </c>
      <c r="AN2091" t="s">
        <v>1023</v>
      </c>
      <c r="AO2091">
        <v>0</v>
      </c>
      <c r="AP2091">
        <v>0</v>
      </c>
      <c r="AQ2091">
        <v>0.52</v>
      </c>
      <c r="AR2091">
        <v>0.4</v>
      </c>
      <c r="AS2091">
        <v>1</v>
      </c>
      <c r="AT2091">
        <v>0.97</v>
      </c>
      <c r="AU2091">
        <v>0.47099999999999997</v>
      </c>
      <c r="AV2091">
        <v>624</v>
      </c>
      <c r="AW2091">
        <v>624</v>
      </c>
      <c r="AX2091">
        <v>624</v>
      </c>
    </row>
    <row r="2092" spans="1:50">
      <c r="A2092" s="22">
        <v>43153</v>
      </c>
      <c r="B2092">
        <v>119</v>
      </c>
      <c r="C2092">
        <v>119</v>
      </c>
      <c r="D2092">
        <v>116</v>
      </c>
      <c r="E2092">
        <v>116</v>
      </c>
      <c r="F2092" s="22">
        <v>43154</v>
      </c>
      <c r="G2092">
        <v>117</v>
      </c>
      <c r="H2092">
        <v>119</v>
      </c>
      <c r="I2092">
        <v>117</v>
      </c>
      <c r="J2092">
        <v>118</v>
      </c>
      <c r="K2092" s="22">
        <v>43157</v>
      </c>
      <c r="L2092">
        <v>120</v>
      </c>
      <c r="M2092">
        <v>0.87</v>
      </c>
      <c r="N2092" s="8" t="str">
        <f>IF(AND(AM2092=1,AC2092&lt;-0.005,AE2092&gt;O$1),R2092,"")</f>
        <v/>
      </c>
      <c r="O2092" s="8">
        <f t="shared" si="167"/>
        <v>270819.38538956334</v>
      </c>
      <c r="P2092" s="8" t="str">
        <f t="shared" si="171"/>
        <v/>
      </c>
      <c r="Q2092" s="8">
        <f t="shared" si="168"/>
        <v>373814.84492725512</v>
      </c>
      <c r="R2092" s="8">
        <f t="shared" si="169"/>
        <v>4201.6806722688925</v>
      </c>
      <c r="S2092" s="8">
        <f t="shared" si="170"/>
        <v>809734.14213598077</v>
      </c>
      <c r="U2092" s="25">
        <v>43157.320659722223</v>
      </c>
      <c r="V2092">
        <v>48</v>
      </c>
      <c r="W2092">
        <v>6628</v>
      </c>
      <c r="X2092" t="s">
        <v>267</v>
      </c>
      <c r="Y2092" t="s">
        <v>960</v>
      </c>
      <c r="Z2092" s="25">
        <v>43154.974999999999</v>
      </c>
      <c r="AA2092">
        <v>119.9</v>
      </c>
      <c r="AB2092">
        <v>1.9</v>
      </c>
      <c r="AC2092" s="24">
        <v>1.61E-2</v>
      </c>
      <c r="AD2092">
        <v>1500</v>
      </c>
      <c r="AE2092">
        <v>178920</v>
      </c>
      <c r="AF2092" s="22">
        <v>43154</v>
      </c>
      <c r="AG2092">
        <v>117</v>
      </c>
      <c r="AH2092">
        <v>118</v>
      </c>
      <c r="AI2092" s="22">
        <v>43157</v>
      </c>
      <c r="AJ2092">
        <v>120</v>
      </c>
      <c r="AK2092">
        <v>119</v>
      </c>
      <c r="AM2092">
        <v>2</v>
      </c>
      <c r="AN2092" t="s">
        <v>1023</v>
      </c>
      <c r="AO2092">
        <v>2007.73</v>
      </c>
      <c r="AP2092" t="s">
        <v>956</v>
      </c>
      <c r="AQ2092">
        <v>0.04</v>
      </c>
      <c r="AR2092">
        <v>0.03</v>
      </c>
      <c r="AS2092">
        <v>0.87</v>
      </c>
      <c r="AT2092">
        <v>0.76</v>
      </c>
      <c r="AU2092">
        <v>1.9830000000000001</v>
      </c>
      <c r="AV2092">
        <v>125</v>
      </c>
      <c r="AW2092">
        <v>118</v>
      </c>
      <c r="AX2092">
        <v>119</v>
      </c>
    </row>
    <row r="2093" spans="1:50">
      <c r="A2093" s="22">
        <v>43153</v>
      </c>
      <c r="B2093">
        <v>355</v>
      </c>
      <c r="C2093">
        <v>362</v>
      </c>
      <c r="D2093">
        <v>342</v>
      </c>
      <c r="E2093">
        <v>362</v>
      </c>
      <c r="F2093" s="22">
        <v>43154</v>
      </c>
      <c r="G2093">
        <v>365</v>
      </c>
      <c r="H2093">
        <v>366</v>
      </c>
      <c r="I2093">
        <v>354</v>
      </c>
      <c r="J2093">
        <v>366</v>
      </c>
      <c r="K2093" s="22">
        <v>43157</v>
      </c>
      <c r="L2093">
        <v>327</v>
      </c>
      <c r="M2093">
        <v>1.08</v>
      </c>
      <c r="N2093" s="8" t="str">
        <f>IF(AND(AM2093=1,AC2093&lt;-0.005,AE2093&gt;O$1),R2093,"")</f>
        <v/>
      </c>
      <c r="O2093" s="8">
        <f t="shared" si="167"/>
        <v>270819.38538956334</v>
      </c>
      <c r="P2093" s="8" t="str">
        <f t="shared" si="171"/>
        <v/>
      </c>
      <c r="Q2093" s="8">
        <f t="shared" si="168"/>
        <v>373814.84492725512</v>
      </c>
      <c r="R2093" s="8">
        <f t="shared" si="169"/>
        <v>-4545.4545454545196</v>
      </c>
      <c r="S2093" s="8">
        <f t="shared" si="170"/>
        <v>809734.14213598077</v>
      </c>
      <c r="U2093" s="25">
        <v>43157.320659722223</v>
      </c>
      <c r="V2093">
        <v>49</v>
      </c>
      <c r="W2093">
        <v>4707</v>
      </c>
      <c r="X2093" t="s">
        <v>879</v>
      </c>
      <c r="Y2093" t="s">
        <v>960</v>
      </c>
      <c r="Z2093" s="25">
        <v>43154.991666666669</v>
      </c>
      <c r="AA2093">
        <v>330</v>
      </c>
      <c r="AB2093">
        <v>-36</v>
      </c>
      <c r="AC2093" s="24">
        <v>-9.8400000000000001E-2</v>
      </c>
      <c r="AD2093">
        <v>1500</v>
      </c>
      <c r="AE2093">
        <v>496260</v>
      </c>
      <c r="AF2093" s="22">
        <v>43154</v>
      </c>
      <c r="AG2093">
        <v>365</v>
      </c>
      <c r="AH2093">
        <v>366</v>
      </c>
      <c r="AI2093" s="22">
        <v>43157</v>
      </c>
      <c r="AJ2093">
        <v>327</v>
      </c>
      <c r="AK2093">
        <v>330</v>
      </c>
      <c r="AM2093">
        <v>2</v>
      </c>
      <c r="AN2093" t="s">
        <v>1023</v>
      </c>
      <c r="AO2093">
        <v>0</v>
      </c>
      <c r="AP2093">
        <v>1.37</v>
      </c>
      <c r="AQ2093">
        <v>1</v>
      </c>
      <c r="AR2093">
        <v>0.53</v>
      </c>
      <c r="AS2093">
        <v>1.08</v>
      </c>
      <c r="AT2093">
        <v>1.08</v>
      </c>
      <c r="AU2093">
        <v>0.57399999999999995</v>
      </c>
      <c r="AV2093">
        <v>339</v>
      </c>
      <c r="AW2093">
        <v>322</v>
      </c>
      <c r="AX2093">
        <v>330</v>
      </c>
    </row>
    <row r="2094" spans="1:50">
      <c r="A2094" s="22">
        <v>43153</v>
      </c>
      <c r="B2094">
        <v>803</v>
      </c>
      <c r="C2094">
        <v>803</v>
      </c>
      <c r="D2094">
        <v>794</v>
      </c>
      <c r="E2094">
        <v>796</v>
      </c>
      <c r="F2094" s="22">
        <v>43154</v>
      </c>
      <c r="G2094">
        <v>796</v>
      </c>
      <c r="H2094">
        <v>808</v>
      </c>
      <c r="I2094">
        <v>796</v>
      </c>
      <c r="J2094">
        <v>807</v>
      </c>
      <c r="K2094" s="22">
        <v>43157</v>
      </c>
      <c r="L2094">
        <v>706</v>
      </c>
      <c r="M2094">
        <v>0.99</v>
      </c>
      <c r="N2094" s="8">
        <f>IF(AND(AM2094=1,AC2094&lt;-0.005,AE2094&gt;O$1),R2094,"")</f>
        <v>-15775.034293552815</v>
      </c>
      <c r="O2094" s="8">
        <f t="shared" si="167"/>
        <v>255044.35109601053</v>
      </c>
      <c r="P2094" s="8" t="str">
        <f t="shared" si="171"/>
        <v/>
      </c>
      <c r="Q2094" s="8">
        <f t="shared" si="168"/>
        <v>373814.84492725512</v>
      </c>
      <c r="R2094" s="8">
        <f t="shared" si="169"/>
        <v>-15775.034293552815</v>
      </c>
      <c r="S2094" s="8">
        <f t="shared" si="170"/>
        <v>793959.10784242791</v>
      </c>
      <c r="U2094" s="25">
        <v>43157.320659722223</v>
      </c>
      <c r="V2094">
        <v>50</v>
      </c>
      <c r="W2094">
        <v>7619</v>
      </c>
      <c r="X2094" t="s">
        <v>1456</v>
      </c>
      <c r="Y2094" t="s">
        <v>962</v>
      </c>
      <c r="Z2094" s="25">
        <v>43154.972222222219</v>
      </c>
      <c r="AA2094">
        <v>725</v>
      </c>
      <c r="AB2094">
        <v>-82</v>
      </c>
      <c r="AC2094" s="24">
        <v>-0.1016</v>
      </c>
      <c r="AD2094">
        <v>1500</v>
      </c>
      <c r="AE2094">
        <v>1090550</v>
      </c>
      <c r="AF2094" s="22">
        <v>43154</v>
      </c>
      <c r="AG2094">
        <v>796</v>
      </c>
      <c r="AH2094">
        <v>807</v>
      </c>
      <c r="AI2094" s="22">
        <v>43157</v>
      </c>
      <c r="AJ2094">
        <v>706</v>
      </c>
      <c r="AK2094">
        <v>729</v>
      </c>
      <c r="AM2094">
        <v>1</v>
      </c>
      <c r="AN2094">
        <v>0</v>
      </c>
      <c r="AO2094">
        <v>1.95</v>
      </c>
      <c r="AP2094" t="s">
        <v>956</v>
      </c>
      <c r="AQ2094">
        <v>0.51</v>
      </c>
      <c r="AR2094">
        <v>0.49</v>
      </c>
      <c r="AS2094">
        <v>0.99</v>
      </c>
      <c r="AT2094">
        <v>0.99</v>
      </c>
      <c r="AU2094">
        <v>0.36399999999999999</v>
      </c>
      <c r="AV2094">
        <v>748</v>
      </c>
      <c r="AW2094">
        <v>699</v>
      </c>
      <c r="AX2094">
        <v>729</v>
      </c>
    </row>
    <row r="2095" spans="1:50">
      <c r="A2095" s="22">
        <v>43154</v>
      </c>
      <c r="B2095">
        <v>128</v>
      </c>
      <c r="C2095">
        <v>134</v>
      </c>
      <c r="D2095">
        <v>125</v>
      </c>
      <c r="E2095">
        <v>134</v>
      </c>
      <c r="F2095" s="22">
        <v>43157</v>
      </c>
      <c r="G2095">
        <v>134</v>
      </c>
      <c r="H2095">
        <v>142</v>
      </c>
      <c r="I2095">
        <v>132</v>
      </c>
      <c r="J2095">
        <v>136</v>
      </c>
      <c r="K2095" s="22">
        <v>43158</v>
      </c>
      <c r="L2095">
        <v>146</v>
      </c>
      <c r="M2095">
        <v>1.05</v>
      </c>
      <c r="N2095" s="8" t="str">
        <f>IF(AND(AM2095=1,AC2095&lt;-0.005,AE2095&gt;O$1),R2095,"")</f>
        <v/>
      </c>
      <c r="O2095" s="8">
        <f t="shared" si="167"/>
        <v>255044.35109601053</v>
      </c>
      <c r="P2095" s="8" t="str">
        <f t="shared" si="171"/>
        <v/>
      </c>
      <c r="Q2095" s="8">
        <f t="shared" si="168"/>
        <v>373814.84492725512</v>
      </c>
      <c r="R2095" s="8">
        <f t="shared" si="169"/>
        <v>10489.510489510523</v>
      </c>
      <c r="S2095" s="8">
        <f t="shared" si="170"/>
        <v>804448.6183319384</v>
      </c>
      <c r="U2095" s="25">
        <v>43158.320243055554</v>
      </c>
      <c r="V2095">
        <v>1</v>
      </c>
      <c r="W2095">
        <v>4712</v>
      </c>
      <c r="X2095" t="s">
        <v>1144</v>
      </c>
      <c r="Y2095" t="s">
        <v>960</v>
      </c>
      <c r="Z2095" s="25">
        <v>43157.998611111114</v>
      </c>
      <c r="AA2095">
        <v>164</v>
      </c>
      <c r="AB2095">
        <v>28</v>
      </c>
      <c r="AC2095" s="24">
        <v>0.2059</v>
      </c>
      <c r="AD2095">
        <v>157100</v>
      </c>
      <c r="AE2095">
        <v>24710930</v>
      </c>
      <c r="AF2095" s="22">
        <v>43157</v>
      </c>
      <c r="AG2095">
        <v>134</v>
      </c>
      <c r="AH2095">
        <v>136</v>
      </c>
      <c r="AI2095" s="22">
        <v>43158</v>
      </c>
      <c r="AJ2095">
        <v>146</v>
      </c>
      <c r="AK2095">
        <v>143</v>
      </c>
      <c r="AM2095">
        <v>1</v>
      </c>
      <c r="AN2095" t="s">
        <v>1023</v>
      </c>
      <c r="AO2095">
        <v>24.69</v>
      </c>
      <c r="AP2095">
        <v>0.74</v>
      </c>
      <c r="AQ2095">
        <v>0.79</v>
      </c>
      <c r="AR2095">
        <v>0.72</v>
      </c>
      <c r="AS2095">
        <v>1.05</v>
      </c>
      <c r="AT2095">
        <v>1.03</v>
      </c>
      <c r="AU2095">
        <v>0.55200000000000005</v>
      </c>
      <c r="AV2095">
        <v>156</v>
      </c>
      <c r="AW2095">
        <v>142</v>
      </c>
      <c r="AX2095">
        <v>143</v>
      </c>
    </row>
    <row r="2096" spans="1:50">
      <c r="A2096" s="22">
        <v>43154</v>
      </c>
      <c r="B2096">
        <v>100</v>
      </c>
      <c r="C2096">
        <v>102</v>
      </c>
      <c r="D2096">
        <v>99</v>
      </c>
      <c r="E2096">
        <v>101</v>
      </c>
      <c r="F2096" s="22">
        <v>43157</v>
      </c>
      <c r="G2096">
        <v>102</v>
      </c>
      <c r="H2096">
        <v>103</v>
      </c>
      <c r="I2096">
        <v>101</v>
      </c>
      <c r="J2096">
        <v>103</v>
      </c>
      <c r="K2096" s="22">
        <v>43158</v>
      </c>
      <c r="L2096">
        <v>138</v>
      </c>
      <c r="M2096">
        <v>0.94</v>
      </c>
      <c r="N2096" s="8" t="str">
        <f>IF(AND(AM2096=1,AC2096&lt;-0.005,AE2096&gt;O$1),R2096,"")</f>
        <v/>
      </c>
      <c r="O2096" s="8">
        <f t="shared" si="167"/>
        <v>255044.35109601053</v>
      </c>
      <c r="P2096" s="8" t="str">
        <f t="shared" si="171"/>
        <v/>
      </c>
      <c r="Q2096" s="8">
        <f t="shared" si="168"/>
        <v>373814.84492725512</v>
      </c>
      <c r="R2096" s="8">
        <f t="shared" si="169"/>
        <v>22727.272727272706</v>
      </c>
      <c r="S2096" s="8">
        <f t="shared" si="170"/>
        <v>804448.6183319384</v>
      </c>
      <c r="U2096" s="25">
        <v>43158.320243055554</v>
      </c>
      <c r="V2096">
        <v>3</v>
      </c>
      <c r="W2096">
        <v>6972</v>
      </c>
      <c r="X2096" t="s">
        <v>691</v>
      </c>
      <c r="Y2096" t="s">
        <v>954</v>
      </c>
      <c r="Z2096" s="25">
        <v>43157.936111111114</v>
      </c>
      <c r="AA2096">
        <v>153</v>
      </c>
      <c r="AB2096">
        <v>50</v>
      </c>
      <c r="AC2096" s="24">
        <v>0.4854</v>
      </c>
      <c r="AD2096">
        <v>64000</v>
      </c>
      <c r="AE2096">
        <v>9397000</v>
      </c>
      <c r="AF2096" s="22">
        <v>43157</v>
      </c>
      <c r="AG2096">
        <v>102</v>
      </c>
      <c r="AH2096">
        <v>103</v>
      </c>
      <c r="AI2096" s="22">
        <v>43158</v>
      </c>
      <c r="AJ2096">
        <v>138</v>
      </c>
      <c r="AK2096">
        <v>132</v>
      </c>
      <c r="AM2096">
        <v>2</v>
      </c>
      <c r="AN2096" t="s">
        <v>1023</v>
      </c>
      <c r="AO2096">
        <v>0</v>
      </c>
      <c r="AP2096">
        <v>0</v>
      </c>
      <c r="AQ2096">
        <v>0.16</v>
      </c>
      <c r="AR2096">
        <v>0.16</v>
      </c>
      <c r="AS2096">
        <v>0.94</v>
      </c>
      <c r="AT2096">
        <v>0.87</v>
      </c>
      <c r="AU2096">
        <v>0.93100000000000005</v>
      </c>
      <c r="AV2096">
        <v>140</v>
      </c>
      <c r="AW2096">
        <v>128</v>
      </c>
      <c r="AX2096">
        <v>132</v>
      </c>
    </row>
    <row r="2097" spans="1:50">
      <c r="A2097" s="22">
        <v>43154</v>
      </c>
      <c r="B2097">
        <v>1365</v>
      </c>
      <c r="C2097">
        <v>1373</v>
      </c>
      <c r="D2097">
        <v>1351</v>
      </c>
      <c r="E2097">
        <v>1354</v>
      </c>
      <c r="F2097" s="22">
        <v>43157</v>
      </c>
      <c r="G2097">
        <v>1318</v>
      </c>
      <c r="H2097">
        <v>1332</v>
      </c>
      <c r="I2097">
        <v>1307</v>
      </c>
      <c r="J2097">
        <v>1317</v>
      </c>
      <c r="K2097" s="22">
        <v>43158</v>
      </c>
      <c r="L2097">
        <v>1289</v>
      </c>
      <c r="M2097">
        <v>1.03</v>
      </c>
      <c r="N2097" s="8">
        <f>IF(AND(AM2097=1,AC2097&lt;-0.005,AE2097&gt;O$1),R2097,"")</f>
        <v>0</v>
      </c>
      <c r="O2097" s="8">
        <f t="shared" si="167"/>
        <v>255044.35109601053</v>
      </c>
      <c r="P2097" s="8" t="str">
        <f t="shared" si="171"/>
        <v/>
      </c>
      <c r="Q2097" s="8">
        <f t="shared" si="168"/>
        <v>373814.84492725512</v>
      </c>
      <c r="R2097" s="8">
        <f t="shared" si="169"/>
        <v>0</v>
      </c>
      <c r="S2097" s="8">
        <f t="shared" si="170"/>
        <v>804448.6183319384</v>
      </c>
      <c r="U2097" s="25">
        <v>43158.320243055554</v>
      </c>
      <c r="V2097">
        <v>4</v>
      </c>
      <c r="W2097">
        <v>1357</v>
      </c>
      <c r="X2097" t="s">
        <v>1056</v>
      </c>
      <c r="Y2097" t="s">
        <v>954</v>
      </c>
      <c r="Z2097" s="25">
        <v>43157.998611111114</v>
      </c>
      <c r="AA2097">
        <v>1307</v>
      </c>
      <c r="AB2097">
        <v>-10</v>
      </c>
      <c r="AC2097" s="24">
        <v>-7.6E-3</v>
      </c>
      <c r="AD2097">
        <v>59540</v>
      </c>
      <c r="AE2097">
        <v>77816018</v>
      </c>
      <c r="AF2097" s="22">
        <v>43157</v>
      </c>
      <c r="AG2097">
        <v>1318</v>
      </c>
      <c r="AH2097">
        <v>1317</v>
      </c>
      <c r="AI2097" s="22">
        <v>43158</v>
      </c>
      <c r="AJ2097">
        <v>1289</v>
      </c>
      <c r="AK2097">
        <v>1289</v>
      </c>
      <c r="AM2097">
        <v>1</v>
      </c>
      <c r="AN2097">
        <v>0</v>
      </c>
      <c r="AO2097" s="26">
        <v>8.0000000000000002E-3</v>
      </c>
      <c r="AQ2097">
        <v>0.63</v>
      </c>
      <c r="AR2097">
        <v>0.68</v>
      </c>
      <c r="AS2097">
        <v>1.03</v>
      </c>
      <c r="AT2097">
        <v>1.07</v>
      </c>
      <c r="AU2097">
        <v>1.8460000000000001</v>
      </c>
      <c r="AV2097">
        <v>1298</v>
      </c>
      <c r="AW2097">
        <v>1275</v>
      </c>
      <c r="AX2097">
        <v>1289</v>
      </c>
    </row>
    <row r="2098" spans="1:50">
      <c r="A2098" s="22">
        <v>43154</v>
      </c>
      <c r="B2098">
        <v>1082</v>
      </c>
      <c r="C2098">
        <v>1097</v>
      </c>
      <c r="D2098">
        <v>1045</v>
      </c>
      <c r="E2098">
        <v>1071</v>
      </c>
      <c r="F2098" s="22">
        <v>43157</v>
      </c>
      <c r="G2098">
        <v>1111</v>
      </c>
      <c r="H2098">
        <v>1153</v>
      </c>
      <c r="I2098">
        <v>1052</v>
      </c>
      <c r="J2098">
        <v>1052</v>
      </c>
      <c r="K2098" s="22">
        <v>43158</v>
      </c>
      <c r="L2098">
        <v>1080</v>
      </c>
      <c r="M2098">
        <v>1.3</v>
      </c>
      <c r="N2098" s="8" t="str">
        <f>IF(AND(AM2098=1,AC2098&lt;-0.005,AE2098&gt;O$1),R2098,"")</f>
        <v/>
      </c>
      <c r="O2098" s="8">
        <f t="shared" si="167"/>
        <v>255044.35109601053</v>
      </c>
      <c r="P2098" s="8" t="str">
        <f t="shared" si="171"/>
        <v/>
      </c>
      <c r="Q2098" s="8">
        <f t="shared" si="168"/>
        <v>373814.84492725512</v>
      </c>
      <c r="R2098" s="8">
        <f t="shared" si="169"/>
        <v>32019.704433497554</v>
      </c>
      <c r="S2098" s="8">
        <f t="shared" si="170"/>
        <v>804448.6183319384</v>
      </c>
      <c r="U2098" s="25">
        <v>43158.320243055554</v>
      </c>
      <c r="V2098">
        <v>5</v>
      </c>
      <c r="W2098">
        <v>3825</v>
      </c>
      <c r="X2098" t="s">
        <v>1069</v>
      </c>
      <c r="Y2098" t="s">
        <v>954</v>
      </c>
      <c r="Z2098" s="25">
        <v>43157.993750000001</v>
      </c>
      <c r="AA2098">
        <v>1081.2</v>
      </c>
      <c r="AB2098">
        <v>29.2</v>
      </c>
      <c r="AC2098" s="24">
        <v>2.7799999999999998E-2</v>
      </c>
      <c r="AD2098">
        <v>37400</v>
      </c>
      <c r="AE2098">
        <v>40574620</v>
      </c>
      <c r="AF2098" s="22">
        <v>43157</v>
      </c>
      <c r="AG2098">
        <v>1111</v>
      </c>
      <c r="AH2098">
        <v>1052</v>
      </c>
      <c r="AI2098" s="22">
        <v>43158</v>
      </c>
      <c r="AJ2098">
        <v>1080</v>
      </c>
      <c r="AK2098">
        <v>1015</v>
      </c>
      <c r="AM2098">
        <v>2</v>
      </c>
      <c r="AN2098" t="s">
        <v>1023</v>
      </c>
      <c r="AO2098">
        <v>396.64</v>
      </c>
      <c r="AP2098" t="s">
        <v>956</v>
      </c>
      <c r="AQ2098">
        <v>0.97</v>
      </c>
      <c r="AR2098">
        <v>0.97</v>
      </c>
      <c r="AS2098">
        <v>1.3</v>
      </c>
      <c r="AT2098">
        <v>1.45</v>
      </c>
      <c r="AU2098">
        <v>1.587</v>
      </c>
      <c r="AV2098">
        <v>1105</v>
      </c>
      <c r="AW2098">
        <v>998</v>
      </c>
      <c r="AX2098">
        <v>1015</v>
      </c>
    </row>
    <row r="2099" spans="1:50">
      <c r="A2099" s="22">
        <v>43154</v>
      </c>
      <c r="B2099">
        <v>888</v>
      </c>
      <c r="C2099">
        <v>936</v>
      </c>
      <c r="D2099">
        <v>833</v>
      </c>
      <c r="E2099">
        <v>915</v>
      </c>
      <c r="F2099" s="22">
        <v>43157</v>
      </c>
      <c r="G2099">
        <v>990</v>
      </c>
      <c r="H2099">
        <v>1037</v>
      </c>
      <c r="I2099">
        <v>941</v>
      </c>
      <c r="J2099">
        <v>1003</v>
      </c>
      <c r="K2099" s="22">
        <v>43158</v>
      </c>
      <c r="L2099">
        <v>943</v>
      </c>
      <c r="M2099">
        <v>1.17</v>
      </c>
      <c r="N2099" s="8" t="str">
        <f>IF(AND(AM2099=1,AC2099&lt;-0.005,AE2099&gt;O$1),R2099,"")</f>
        <v/>
      </c>
      <c r="O2099" s="8">
        <f t="shared" si="167"/>
        <v>255044.35109601053</v>
      </c>
      <c r="P2099" s="8" t="str">
        <f t="shared" si="171"/>
        <v/>
      </c>
      <c r="Q2099" s="8">
        <f t="shared" si="168"/>
        <v>373814.84492725512</v>
      </c>
      <c r="R2099" s="8">
        <f t="shared" si="169"/>
        <v>-16905.737704918043</v>
      </c>
      <c r="S2099" s="8">
        <f t="shared" si="170"/>
        <v>804448.6183319384</v>
      </c>
      <c r="U2099" s="25">
        <v>43158.320243055554</v>
      </c>
      <c r="V2099">
        <v>6</v>
      </c>
      <c r="W2099">
        <v>2338</v>
      </c>
      <c r="X2099" t="s">
        <v>1162</v>
      </c>
      <c r="Y2099" t="s">
        <v>954</v>
      </c>
      <c r="Z2099" s="25">
        <v>43157.998611111114</v>
      </c>
      <c r="AA2099">
        <v>926</v>
      </c>
      <c r="AB2099">
        <v>-77</v>
      </c>
      <c r="AC2099" s="24">
        <v>-7.6799999999999993E-2</v>
      </c>
      <c r="AD2099">
        <v>28700</v>
      </c>
      <c r="AE2099">
        <v>27218400</v>
      </c>
      <c r="AF2099" s="22">
        <v>43157</v>
      </c>
      <c r="AG2099">
        <v>990</v>
      </c>
      <c r="AH2099">
        <v>1003</v>
      </c>
      <c r="AI2099" s="22">
        <v>43158</v>
      </c>
      <c r="AJ2099">
        <v>943</v>
      </c>
      <c r="AK2099">
        <v>976</v>
      </c>
      <c r="AM2099">
        <v>2</v>
      </c>
      <c r="AN2099" t="s">
        <v>1023</v>
      </c>
      <c r="AO2099">
        <v>0</v>
      </c>
      <c r="AP2099">
        <v>0</v>
      </c>
      <c r="AQ2099">
        <v>1</v>
      </c>
      <c r="AR2099">
        <v>0.88</v>
      </c>
      <c r="AS2099">
        <v>1.17</v>
      </c>
      <c r="AT2099">
        <v>1.19</v>
      </c>
      <c r="AU2099">
        <v>0.88700000000000001</v>
      </c>
      <c r="AV2099">
        <v>1045</v>
      </c>
      <c r="AW2099">
        <v>843</v>
      </c>
      <c r="AX2099">
        <v>976</v>
      </c>
    </row>
    <row r="2100" spans="1:50">
      <c r="A2100" s="22">
        <v>43154</v>
      </c>
      <c r="B2100">
        <v>139</v>
      </c>
      <c r="C2100">
        <v>148</v>
      </c>
      <c r="D2100">
        <v>137</v>
      </c>
      <c r="E2100">
        <v>144</v>
      </c>
      <c r="F2100" s="22">
        <v>43157</v>
      </c>
      <c r="G2100">
        <v>149</v>
      </c>
      <c r="H2100">
        <v>153</v>
      </c>
      <c r="I2100">
        <v>146</v>
      </c>
      <c r="J2100">
        <v>153</v>
      </c>
      <c r="K2100" s="22">
        <v>43158</v>
      </c>
      <c r="L2100">
        <v>158</v>
      </c>
      <c r="M2100">
        <v>0.96</v>
      </c>
      <c r="N2100" s="8" t="str">
        <f>IF(AND(AM2100=1,AC2100&lt;-0.005,AE2100&gt;O$1),R2100,"")</f>
        <v/>
      </c>
      <c r="O2100" s="8">
        <f t="shared" si="167"/>
        <v>255044.35109601053</v>
      </c>
      <c r="P2100" s="8" t="str">
        <f t="shared" si="171"/>
        <v/>
      </c>
      <c r="Q2100" s="8">
        <f t="shared" si="168"/>
        <v>373814.84492725512</v>
      </c>
      <c r="R2100" s="8">
        <f t="shared" si="169"/>
        <v>12987.012987012991</v>
      </c>
      <c r="S2100" s="8">
        <f t="shared" si="170"/>
        <v>817435.63131895137</v>
      </c>
      <c r="U2100" s="25">
        <v>43158.320243055554</v>
      </c>
      <c r="V2100">
        <v>7</v>
      </c>
      <c r="W2100">
        <v>5955</v>
      </c>
      <c r="X2100" t="s">
        <v>468</v>
      </c>
      <c r="Y2100" t="s">
        <v>954</v>
      </c>
      <c r="Z2100" s="25">
        <v>43157.991666666669</v>
      </c>
      <c r="AA2100">
        <v>158</v>
      </c>
      <c r="AB2100">
        <v>5</v>
      </c>
      <c r="AC2100" s="24">
        <v>3.27E-2</v>
      </c>
      <c r="AD2100">
        <v>27400</v>
      </c>
      <c r="AE2100">
        <v>4314730</v>
      </c>
      <c r="AF2100" s="22">
        <v>43157</v>
      </c>
      <c r="AG2100">
        <v>149</v>
      </c>
      <c r="AH2100">
        <v>153</v>
      </c>
      <c r="AI2100" s="22">
        <v>43158</v>
      </c>
      <c r="AJ2100">
        <v>158</v>
      </c>
      <c r="AK2100">
        <v>154</v>
      </c>
      <c r="AM2100">
        <v>1</v>
      </c>
      <c r="AN2100">
        <v>0</v>
      </c>
      <c r="AO2100">
        <v>2.56</v>
      </c>
      <c r="AP2100">
        <v>0.98</v>
      </c>
      <c r="AQ2100">
        <v>0.26</v>
      </c>
      <c r="AR2100">
        <v>0.72</v>
      </c>
      <c r="AS2100">
        <v>0.96</v>
      </c>
      <c r="AT2100">
        <v>1.26</v>
      </c>
      <c r="AU2100">
        <v>0.85399999999999998</v>
      </c>
      <c r="AV2100">
        <v>160</v>
      </c>
      <c r="AW2100">
        <v>153</v>
      </c>
      <c r="AX2100">
        <v>154</v>
      </c>
    </row>
    <row r="2101" spans="1:50">
      <c r="A2101" s="22">
        <v>43154</v>
      </c>
      <c r="B2101">
        <v>360</v>
      </c>
      <c r="C2101">
        <v>371</v>
      </c>
      <c r="D2101">
        <v>360</v>
      </c>
      <c r="E2101">
        <v>365</v>
      </c>
      <c r="F2101" s="22">
        <v>43157</v>
      </c>
      <c r="G2101">
        <v>370</v>
      </c>
      <c r="H2101">
        <v>445</v>
      </c>
      <c r="I2101">
        <v>368</v>
      </c>
      <c r="J2101">
        <v>445</v>
      </c>
      <c r="K2101" s="22">
        <v>43158</v>
      </c>
      <c r="L2101">
        <v>500</v>
      </c>
      <c r="M2101">
        <v>0.77</v>
      </c>
      <c r="N2101" s="8" t="str">
        <f>IF(AND(AM2101=1,AC2101&lt;-0.005,AE2101&gt;O$1),R2101,"")</f>
        <v/>
      </c>
      <c r="O2101" s="8">
        <f t="shared" si="167"/>
        <v>255044.35109601053</v>
      </c>
      <c r="P2101" s="8" t="str">
        <f t="shared" si="171"/>
        <v/>
      </c>
      <c r="Q2101" s="8">
        <f t="shared" si="168"/>
        <v>373814.84492725512</v>
      </c>
      <c r="R2101" s="8">
        <f t="shared" si="169"/>
        <v>39956.803455723501</v>
      </c>
      <c r="S2101" s="8">
        <f t="shared" si="170"/>
        <v>817435.63131895137</v>
      </c>
      <c r="U2101" s="25">
        <v>43158.320254629631</v>
      </c>
      <c r="V2101">
        <v>8</v>
      </c>
      <c r="W2101">
        <v>3358</v>
      </c>
      <c r="X2101" t="s">
        <v>1429</v>
      </c>
      <c r="Y2101" t="s">
        <v>960</v>
      </c>
      <c r="Z2101" s="25">
        <v>43157.997916666667</v>
      </c>
      <c r="AA2101">
        <v>490</v>
      </c>
      <c r="AB2101">
        <v>45</v>
      </c>
      <c r="AC2101" s="24">
        <v>0.1011</v>
      </c>
      <c r="AD2101">
        <v>26000</v>
      </c>
      <c r="AE2101">
        <v>12782040</v>
      </c>
      <c r="AF2101" s="22">
        <v>43157</v>
      </c>
      <c r="AG2101">
        <v>370</v>
      </c>
      <c r="AH2101">
        <v>445</v>
      </c>
      <c r="AI2101" s="22">
        <v>43158</v>
      </c>
      <c r="AJ2101">
        <v>500</v>
      </c>
      <c r="AK2101">
        <v>463</v>
      </c>
      <c r="AM2101">
        <v>2</v>
      </c>
      <c r="AN2101" t="s">
        <v>1023</v>
      </c>
      <c r="AO2101">
        <v>0</v>
      </c>
      <c r="AP2101">
        <v>0</v>
      </c>
      <c r="AQ2101">
        <v>0.06</v>
      </c>
      <c r="AR2101">
        <v>0.21</v>
      </c>
      <c r="AS2101">
        <v>0.77</v>
      </c>
      <c r="AT2101">
        <v>1.06</v>
      </c>
      <c r="AU2101">
        <v>1.6679999999999999</v>
      </c>
      <c r="AV2101">
        <v>524</v>
      </c>
      <c r="AW2101">
        <v>455</v>
      </c>
      <c r="AX2101">
        <v>463</v>
      </c>
    </row>
    <row r="2102" spans="1:50">
      <c r="A2102" s="22">
        <v>43154</v>
      </c>
      <c r="B2102">
        <v>152</v>
      </c>
      <c r="C2102">
        <v>185</v>
      </c>
      <c r="D2102">
        <v>149</v>
      </c>
      <c r="E2102">
        <v>177</v>
      </c>
      <c r="F2102" s="22">
        <v>43157</v>
      </c>
      <c r="G2102">
        <v>183</v>
      </c>
      <c r="H2102">
        <v>189</v>
      </c>
      <c r="I2102">
        <v>166</v>
      </c>
      <c r="J2102">
        <v>167</v>
      </c>
      <c r="K2102" s="22">
        <v>43158</v>
      </c>
      <c r="L2102">
        <v>172</v>
      </c>
      <c r="M2102">
        <v>1.37</v>
      </c>
      <c r="N2102" s="8" t="str">
        <f>IF(AND(AM2102=1,AC2102&lt;-0.005,AE2102&gt;O$1),R2102,"")</f>
        <v/>
      </c>
      <c r="O2102" s="8">
        <f t="shared" si="167"/>
        <v>255044.35109601053</v>
      </c>
      <c r="P2102" s="8" t="str">
        <f t="shared" si="171"/>
        <v/>
      </c>
      <c r="Q2102" s="8">
        <f t="shared" si="168"/>
        <v>373814.84492725512</v>
      </c>
      <c r="R2102" s="8">
        <f t="shared" si="169"/>
        <v>27607.361963190135</v>
      </c>
      <c r="S2102" s="8">
        <f t="shared" si="170"/>
        <v>817435.63131895137</v>
      </c>
      <c r="U2102" s="25">
        <v>43158.320254629631</v>
      </c>
      <c r="V2102">
        <v>10</v>
      </c>
      <c r="W2102">
        <v>6835</v>
      </c>
      <c r="X2102" t="s">
        <v>1133</v>
      </c>
      <c r="Y2102" t="s">
        <v>954</v>
      </c>
      <c r="Z2102" s="25">
        <v>43157.996527777781</v>
      </c>
      <c r="AA2102">
        <v>168.5</v>
      </c>
      <c r="AB2102">
        <v>1.5</v>
      </c>
      <c r="AC2102" s="24">
        <v>8.9999999999999993E-3</v>
      </c>
      <c r="AD2102">
        <v>20800</v>
      </c>
      <c r="AE2102">
        <v>3493230</v>
      </c>
      <c r="AF2102" s="22">
        <v>43157</v>
      </c>
      <c r="AG2102">
        <v>183</v>
      </c>
      <c r="AH2102">
        <v>167</v>
      </c>
      <c r="AI2102" s="22">
        <v>43158</v>
      </c>
      <c r="AJ2102">
        <v>172</v>
      </c>
      <c r="AK2102">
        <v>163</v>
      </c>
      <c r="AM2102">
        <v>2</v>
      </c>
      <c r="AN2102" t="s">
        <v>1023</v>
      </c>
      <c r="AO2102">
        <v>132.21</v>
      </c>
      <c r="AP2102">
        <v>0</v>
      </c>
      <c r="AQ2102">
        <v>1</v>
      </c>
      <c r="AR2102">
        <v>1</v>
      </c>
      <c r="AS2102">
        <v>1.37</v>
      </c>
      <c r="AT2102">
        <v>1.86</v>
      </c>
      <c r="AU2102">
        <v>0.87</v>
      </c>
      <c r="AV2102">
        <v>173</v>
      </c>
      <c r="AW2102">
        <v>162</v>
      </c>
      <c r="AX2102">
        <v>163</v>
      </c>
    </row>
    <row r="2103" spans="1:50">
      <c r="A2103" s="22">
        <v>43154</v>
      </c>
      <c r="B2103">
        <v>810</v>
      </c>
      <c r="C2103">
        <v>879</v>
      </c>
      <c r="D2103">
        <v>809</v>
      </c>
      <c r="E2103">
        <v>834</v>
      </c>
      <c r="F2103" s="22">
        <v>43157</v>
      </c>
      <c r="G2103">
        <v>830</v>
      </c>
      <c r="H2103">
        <v>830</v>
      </c>
      <c r="I2103">
        <v>743</v>
      </c>
      <c r="J2103">
        <v>749</v>
      </c>
      <c r="K2103" s="22">
        <v>43158</v>
      </c>
      <c r="L2103">
        <v>750</v>
      </c>
      <c r="M2103">
        <v>1.46</v>
      </c>
      <c r="N2103" s="8" t="str">
        <f>IF(AND(AM2103=1,AC2103&lt;-0.005,AE2103&gt;O$1),R2103,"")</f>
        <v/>
      </c>
      <c r="O2103" s="8">
        <f t="shared" si="167"/>
        <v>255044.35109601053</v>
      </c>
      <c r="P2103" s="8" t="str">
        <f t="shared" si="171"/>
        <v/>
      </c>
      <c r="Q2103" s="8">
        <f t="shared" si="168"/>
        <v>373814.84492725512</v>
      </c>
      <c r="R2103" s="8">
        <f t="shared" si="169"/>
        <v>10204.081632653073</v>
      </c>
      <c r="S2103" s="8">
        <f t="shared" si="170"/>
        <v>817435.63131895137</v>
      </c>
      <c r="U2103" s="25">
        <v>43158.320254629631</v>
      </c>
      <c r="V2103">
        <v>11</v>
      </c>
      <c r="W2103">
        <v>7776</v>
      </c>
      <c r="X2103" t="s">
        <v>1108</v>
      </c>
      <c r="Y2103" t="s">
        <v>960</v>
      </c>
      <c r="Z2103" s="25">
        <v>43157.997916666667</v>
      </c>
      <c r="AA2103">
        <v>735</v>
      </c>
      <c r="AB2103">
        <v>-14</v>
      </c>
      <c r="AC2103" s="24">
        <v>-1.8700000000000001E-2</v>
      </c>
      <c r="AD2103">
        <v>18800</v>
      </c>
      <c r="AE2103">
        <v>13829640</v>
      </c>
      <c r="AF2103" s="22">
        <v>43157</v>
      </c>
      <c r="AG2103">
        <v>830</v>
      </c>
      <c r="AH2103">
        <v>749</v>
      </c>
      <c r="AI2103" s="22">
        <v>43158</v>
      </c>
      <c r="AJ2103">
        <v>750</v>
      </c>
      <c r="AK2103">
        <v>735</v>
      </c>
      <c r="AM2103">
        <v>2</v>
      </c>
      <c r="AN2103" t="s">
        <v>1023</v>
      </c>
      <c r="AO2103">
        <v>79.84</v>
      </c>
      <c r="AP2103">
        <v>0</v>
      </c>
      <c r="AQ2103">
        <v>1</v>
      </c>
      <c r="AR2103">
        <v>1</v>
      </c>
      <c r="AS2103">
        <v>1.46</v>
      </c>
      <c r="AT2103">
        <v>1.6</v>
      </c>
      <c r="AU2103">
        <v>0.53100000000000003</v>
      </c>
      <c r="AV2103">
        <v>776</v>
      </c>
      <c r="AW2103">
        <v>716</v>
      </c>
      <c r="AX2103">
        <v>735</v>
      </c>
    </row>
    <row r="2104" spans="1:50">
      <c r="A2104" s="22">
        <v>43154</v>
      </c>
      <c r="B2104">
        <v>18860</v>
      </c>
      <c r="C2104">
        <v>19040</v>
      </c>
      <c r="D2104">
        <v>18750</v>
      </c>
      <c r="E2104">
        <v>19020</v>
      </c>
      <c r="F2104" s="22">
        <v>43157</v>
      </c>
      <c r="G2104">
        <v>19490</v>
      </c>
      <c r="H2104">
        <v>19650</v>
      </c>
      <c r="I2104">
        <v>19310</v>
      </c>
      <c r="J2104">
        <v>19520</v>
      </c>
      <c r="K2104" s="22">
        <v>43158</v>
      </c>
      <c r="L2104">
        <v>19900</v>
      </c>
      <c r="M2104">
        <v>0.95</v>
      </c>
      <c r="N2104" s="8" t="str">
        <f>IF(AND(AM2104=1,AC2104&lt;-0.005,AE2104&gt;O$1),R2104,"")</f>
        <v/>
      </c>
      <c r="O2104" s="8">
        <f t="shared" si="167"/>
        <v>255044.35109601053</v>
      </c>
      <c r="P2104" s="8" t="str">
        <f t="shared" si="171"/>
        <v/>
      </c>
      <c r="Q2104" s="8">
        <f t="shared" si="168"/>
        <v>373814.84492725512</v>
      </c>
      <c r="R2104" s="8">
        <f t="shared" si="169"/>
        <v>-502.00803212852031</v>
      </c>
      <c r="S2104" s="8">
        <f t="shared" si="170"/>
        <v>816933.62328682281</v>
      </c>
      <c r="U2104" s="25">
        <v>43158.320254629631</v>
      </c>
      <c r="V2104">
        <v>12</v>
      </c>
      <c r="W2104">
        <v>1570</v>
      </c>
      <c r="X2104" t="s">
        <v>1041</v>
      </c>
      <c r="Y2104" t="s">
        <v>954</v>
      </c>
      <c r="Z2104" s="25">
        <v>43157.998611111114</v>
      </c>
      <c r="AA2104">
        <v>19679</v>
      </c>
      <c r="AB2104">
        <v>159</v>
      </c>
      <c r="AC2104" s="24">
        <v>8.0999999999999996E-3</v>
      </c>
      <c r="AD2104">
        <v>16908</v>
      </c>
      <c r="AE2104">
        <v>332431463</v>
      </c>
      <c r="AF2104" s="22">
        <v>43157</v>
      </c>
      <c r="AG2104">
        <v>19490</v>
      </c>
      <c r="AH2104">
        <v>19520</v>
      </c>
      <c r="AI2104" s="22">
        <v>43158</v>
      </c>
      <c r="AJ2104">
        <v>19900</v>
      </c>
      <c r="AK2104">
        <v>19920</v>
      </c>
      <c r="AM2104">
        <v>1</v>
      </c>
      <c r="AN2104">
        <v>0</v>
      </c>
      <c r="AO2104" s="26">
        <v>8.0000000000000002E-3</v>
      </c>
      <c r="AQ2104">
        <v>0.24</v>
      </c>
      <c r="AR2104">
        <v>0.23</v>
      </c>
      <c r="AS2104">
        <v>0.95</v>
      </c>
      <c r="AT2104">
        <v>0.91</v>
      </c>
      <c r="AU2104">
        <v>0.76600000000000001</v>
      </c>
      <c r="AV2104">
        <v>20130</v>
      </c>
      <c r="AW2104">
        <v>19800</v>
      </c>
      <c r="AX2104">
        <v>19920</v>
      </c>
    </row>
    <row r="2105" spans="1:50">
      <c r="A2105" s="22">
        <v>43154</v>
      </c>
      <c r="B2105">
        <v>198.5</v>
      </c>
      <c r="C2105">
        <v>200.4</v>
      </c>
      <c r="D2105">
        <v>197.7</v>
      </c>
      <c r="E2105">
        <v>199.7</v>
      </c>
      <c r="F2105" s="22">
        <v>43157</v>
      </c>
      <c r="G2105">
        <v>201.5</v>
      </c>
      <c r="H2105">
        <v>202.5</v>
      </c>
      <c r="I2105">
        <v>200.5</v>
      </c>
      <c r="J2105">
        <v>201.2</v>
      </c>
      <c r="K2105" s="22">
        <v>43158</v>
      </c>
      <c r="L2105">
        <v>202.7</v>
      </c>
      <c r="M2105">
        <v>0.99</v>
      </c>
      <c r="N2105" s="8" t="str">
        <f>IF(AND(AM2105=1,AC2105&lt;-0.005,AE2105&gt;O$1),R2105,"")</f>
        <v/>
      </c>
      <c r="O2105" s="8">
        <f t="shared" si="167"/>
        <v>255044.35109601053</v>
      </c>
      <c r="P2105" s="8" t="str">
        <f t="shared" si="171"/>
        <v/>
      </c>
      <c r="Q2105" s="8">
        <f t="shared" si="168"/>
        <v>373814.84492725512</v>
      </c>
      <c r="R2105" s="8">
        <f t="shared" si="169"/>
        <v>1236.3996043521786</v>
      </c>
      <c r="S2105" s="8">
        <f t="shared" si="170"/>
        <v>818170.022891175</v>
      </c>
      <c r="U2105" s="25">
        <v>43158.320254629631</v>
      </c>
      <c r="V2105">
        <v>14</v>
      </c>
      <c r="W2105">
        <v>8411</v>
      </c>
      <c r="X2105" t="s">
        <v>1070</v>
      </c>
      <c r="Y2105" t="s">
        <v>962</v>
      </c>
      <c r="Z2105" s="25">
        <v>43157.997916666667</v>
      </c>
      <c r="AA2105">
        <v>202</v>
      </c>
      <c r="AB2105">
        <v>0.8</v>
      </c>
      <c r="AC2105" s="24">
        <v>4.0000000000000001E-3</v>
      </c>
      <c r="AD2105">
        <v>10400</v>
      </c>
      <c r="AE2105">
        <v>2099190</v>
      </c>
      <c r="AF2105" s="22">
        <v>43157</v>
      </c>
      <c r="AG2105">
        <v>201.5</v>
      </c>
      <c r="AH2105">
        <v>201.2</v>
      </c>
      <c r="AI2105" s="22">
        <v>43158</v>
      </c>
      <c r="AJ2105">
        <v>202.7</v>
      </c>
      <c r="AK2105">
        <v>202.2</v>
      </c>
      <c r="AM2105">
        <v>1</v>
      </c>
      <c r="AN2105" t="s">
        <v>1023</v>
      </c>
      <c r="AO2105">
        <v>6.47</v>
      </c>
      <c r="AP2105">
        <v>3.73</v>
      </c>
      <c r="AQ2105">
        <v>0.32</v>
      </c>
      <c r="AR2105">
        <v>0.21</v>
      </c>
      <c r="AS2105">
        <v>0.99</v>
      </c>
      <c r="AT2105">
        <v>0.97</v>
      </c>
      <c r="AU2105">
        <v>0.41699999999999998</v>
      </c>
      <c r="AV2105">
        <v>202.8</v>
      </c>
      <c r="AW2105">
        <v>201.7</v>
      </c>
      <c r="AX2105">
        <v>202.2</v>
      </c>
    </row>
    <row r="2106" spans="1:50">
      <c r="A2106" s="22">
        <v>43154</v>
      </c>
      <c r="B2106">
        <v>781</v>
      </c>
      <c r="C2106">
        <v>786</v>
      </c>
      <c r="D2106">
        <v>704</v>
      </c>
      <c r="E2106">
        <v>720</v>
      </c>
      <c r="F2106" s="22">
        <v>43157</v>
      </c>
      <c r="G2106">
        <v>735</v>
      </c>
      <c r="H2106">
        <v>748</v>
      </c>
      <c r="I2106">
        <v>700</v>
      </c>
      <c r="J2106">
        <v>702</v>
      </c>
      <c r="K2106" s="22">
        <v>43158</v>
      </c>
      <c r="L2106">
        <v>717</v>
      </c>
      <c r="M2106">
        <v>0.97</v>
      </c>
      <c r="N2106" s="8" t="str">
        <f>IF(AND(AM2106=1,AC2106&lt;-0.005,AE2106&gt;O$1),R2106,"")</f>
        <v/>
      </c>
      <c r="O2106" s="8">
        <f t="shared" si="167"/>
        <v>255044.35109601053</v>
      </c>
      <c r="P2106" s="8" t="str">
        <f t="shared" si="171"/>
        <v/>
      </c>
      <c r="Q2106" s="8">
        <f t="shared" si="168"/>
        <v>373814.84492725512</v>
      </c>
      <c r="R2106" s="8">
        <f t="shared" si="169"/>
        <v>-14884.979702300405</v>
      </c>
      <c r="S2106" s="8">
        <f t="shared" si="170"/>
        <v>803285.04318887461</v>
      </c>
      <c r="U2106" s="25">
        <v>43158.320254629631</v>
      </c>
      <c r="V2106">
        <v>16</v>
      </c>
      <c r="W2106">
        <v>3664</v>
      </c>
      <c r="X2106" t="s">
        <v>1401</v>
      </c>
      <c r="Y2106" t="s">
        <v>957</v>
      </c>
      <c r="Z2106" s="25">
        <v>43157.99722222222</v>
      </c>
      <c r="AA2106">
        <v>720</v>
      </c>
      <c r="AB2106">
        <v>18</v>
      </c>
      <c r="AC2106" s="24">
        <v>2.5600000000000001E-2</v>
      </c>
      <c r="AD2106">
        <v>8300</v>
      </c>
      <c r="AE2106">
        <v>5998010</v>
      </c>
      <c r="AF2106" s="22">
        <v>43157</v>
      </c>
      <c r="AG2106">
        <v>735</v>
      </c>
      <c r="AH2106">
        <v>702</v>
      </c>
      <c r="AI2106" s="22">
        <v>43158</v>
      </c>
      <c r="AJ2106">
        <v>717</v>
      </c>
      <c r="AK2106">
        <v>739</v>
      </c>
      <c r="AM2106">
        <v>1</v>
      </c>
      <c r="AN2106" t="s">
        <v>1023</v>
      </c>
      <c r="AO2106">
        <v>3.94</v>
      </c>
      <c r="AP2106" t="s">
        <v>956</v>
      </c>
      <c r="AQ2106">
        <v>0.32</v>
      </c>
      <c r="AR2106">
        <v>0.32</v>
      </c>
      <c r="AS2106">
        <v>0.97</v>
      </c>
      <c r="AT2106">
        <v>0.96</v>
      </c>
      <c r="AU2106">
        <v>1.9419999999999999</v>
      </c>
      <c r="AV2106">
        <v>757</v>
      </c>
      <c r="AW2106">
        <v>702</v>
      </c>
      <c r="AX2106">
        <v>739</v>
      </c>
    </row>
    <row r="2107" spans="1:50">
      <c r="A2107" s="22">
        <v>43154</v>
      </c>
      <c r="B2107">
        <v>1619.5</v>
      </c>
      <c r="C2107">
        <v>1650</v>
      </c>
      <c r="D2107">
        <v>1615</v>
      </c>
      <c r="E2107">
        <v>1646.5</v>
      </c>
      <c r="F2107" s="22">
        <v>43157</v>
      </c>
      <c r="G2107">
        <v>1661</v>
      </c>
      <c r="H2107">
        <v>1678.5</v>
      </c>
      <c r="I2107">
        <v>1661</v>
      </c>
      <c r="J2107">
        <v>1670.5</v>
      </c>
      <c r="K2107" s="22">
        <v>43158</v>
      </c>
      <c r="L2107">
        <v>1700</v>
      </c>
      <c r="M2107">
        <v>1.02</v>
      </c>
      <c r="N2107" s="8" t="str">
        <f>IF(AND(AM2107=1,AC2107&lt;-0.005,AE2107&gt;O$1),R2107,"")</f>
        <v/>
      </c>
      <c r="O2107" s="8">
        <f t="shared" si="167"/>
        <v>255044.35109601053</v>
      </c>
      <c r="P2107" s="8" t="str">
        <f t="shared" si="171"/>
        <v/>
      </c>
      <c r="Q2107" s="8">
        <f t="shared" si="168"/>
        <v>373814.84492725512</v>
      </c>
      <c r="R2107" s="8">
        <f t="shared" si="169"/>
        <v>1327.0421704512091</v>
      </c>
      <c r="S2107" s="8">
        <f t="shared" si="170"/>
        <v>804612.08535932587</v>
      </c>
      <c r="U2107" s="25">
        <v>43158.320254629631</v>
      </c>
      <c r="V2107">
        <v>17</v>
      </c>
      <c r="W2107">
        <v>6752</v>
      </c>
      <c r="X2107" t="s">
        <v>1297</v>
      </c>
      <c r="Y2107" t="s">
        <v>962</v>
      </c>
      <c r="Z2107" s="25">
        <v>43157.998611111114</v>
      </c>
      <c r="AA2107">
        <v>1685</v>
      </c>
      <c r="AB2107">
        <v>14.5</v>
      </c>
      <c r="AC2107" s="24">
        <v>8.6999999999999994E-3</v>
      </c>
      <c r="AD2107">
        <v>8000</v>
      </c>
      <c r="AE2107">
        <v>13487710</v>
      </c>
      <c r="AF2107" s="22">
        <v>43157</v>
      </c>
      <c r="AG2107">
        <v>1661</v>
      </c>
      <c r="AH2107">
        <v>1670.5</v>
      </c>
      <c r="AI2107" s="22">
        <v>43158</v>
      </c>
      <c r="AJ2107">
        <v>1700</v>
      </c>
      <c r="AK2107">
        <v>1695.5</v>
      </c>
      <c r="AM2107">
        <v>1</v>
      </c>
      <c r="AN2107">
        <v>0</v>
      </c>
      <c r="AO2107">
        <v>11.59</v>
      </c>
      <c r="AP2107">
        <v>1.8</v>
      </c>
      <c r="AQ2107">
        <v>0.72</v>
      </c>
      <c r="AR2107">
        <v>0.48</v>
      </c>
      <c r="AS2107">
        <v>1.02</v>
      </c>
      <c r="AT2107">
        <v>1</v>
      </c>
      <c r="AU2107">
        <v>0.58799999999999997</v>
      </c>
      <c r="AV2107">
        <v>1706.5</v>
      </c>
      <c r="AW2107">
        <v>1688</v>
      </c>
      <c r="AX2107">
        <v>1695.5</v>
      </c>
    </row>
    <row r="2108" spans="1:50">
      <c r="A2108" s="22">
        <v>43154</v>
      </c>
      <c r="B2108">
        <v>136</v>
      </c>
      <c r="C2108">
        <v>142</v>
      </c>
      <c r="D2108">
        <v>132</v>
      </c>
      <c r="E2108">
        <v>137</v>
      </c>
      <c r="F2108" s="22">
        <v>43157</v>
      </c>
      <c r="G2108">
        <v>139</v>
      </c>
      <c r="H2108">
        <v>141</v>
      </c>
      <c r="I2108">
        <v>134</v>
      </c>
      <c r="J2108">
        <v>137</v>
      </c>
      <c r="K2108" s="22">
        <v>43158</v>
      </c>
      <c r="L2108">
        <v>139</v>
      </c>
      <c r="M2108">
        <v>1.1499999999999999</v>
      </c>
      <c r="N2108" s="8" t="str">
        <f>IF(AND(AM2108=1,AC2108&lt;-0.005,AE2108&gt;O$1),R2108,"")</f>
        <v/>
      </c>
      <c r="O2108" s="8">
        <f t="shared" si="167"/>
        <v>255044.35109601053</v>
      </c>
      <c r="P2108" s="8" t="str">
        <f t="shared" si="171"/>
        <v/>
      </c>
      <c r="Q2108" s="8">
        <f t="shared" si="168"/>
        <v>373814.84492725512</v>
      </c>
      <c r="R2108" s="8">
        <f t="shared" si="169"/>
        <v>3623.1884057971174</v>
      </c>
      <c r="S2108" s="8">
        <f t="shared" si="170"/>
        <v>804612.08535932587</v>
      </c>
      <c r="U2108" s="25">
        <v>43158.320254629631</v>
      </c>
      <c r="V2108">
        <v>19</v>
      </c>
      <c r="W2108">
        <v>3647</v>
      </c>
      <c r="X2108" t="s">
        <v>1146</v>
      </c>
      <c r="Y2108" t="s">
        <v>954</v>
      </c>
      <c r="Z2108" s="25">
        <v>43157.974305555559</v>
      </c>
      <c r="AA2108">
        <v>142</v>
      </c>
      <c r="AB2108">
        <v>5</v>
      </c>
      <c r="AC2108" s="24">
        <v>3.6499999999999998E-2</v>
      </c>
      <c r="AD2108">
        <v>7100</v>
      </c>
      <c r="AE2108">
        <v>1021470</v>
      </c>
      <c r="AF2108" s="22">
        <v>43157</v>
      </c>
      <c r="AG2108">
        <v>139</v>
      </c>
      <c r="AH2108">
        <v>137</v>
      </c>
      <c r="AI2108" s="22">
        <v>43158</v>
      </c>
      <c r="AJ2108">
        <v>139</v>
      </c>
      <c r="AK2108">
        <v>138</v>
      </c>
      <c r="AM2108">
        <v>2</v>
      </c>
      <c r="AN2108" t="s">
        <v>1023</v>
      </c>
      <c r="AO2108">
        <v>0</v>
      </c>
      <c r="AP2108">
        <v>2.19</v>
      </c>
      <c r="AQ2108">
        <v>1</v>
      </c>
      <c r="AR2108">
        <v>0.54</v>
      </c>
      <c r="AS2108">
        <v>1.1499999999999999</v>
      </c>
      <c r="AT2108">
        <v>1</v>
      </c>
      <c r="AU2108">
        <v>1.518</v>
      </c>
      <c r="AV2108">
        <v>139</v>
      </c>
      <c r="AW2108">
        <v>135</v>
      </c>
      <c r="AX2108">
        <v>138</v>
      </c>
    </row>
    <row r="2109" spans="1:50">
      <c r="A2109" s="22">
        <v>43154</v>
      </c>
      <c r="B2109">
        <v>374</v>
      </c>
      <c r="C2109">
        <v>382</v>
      </c>
      <c r="D2109">
        <v>371</v>
      </c>
      <c r="E2109">
        <v>380</v>
      </c>
      <c r="F2109" s="22">
        <v>43157</v>
      </c>
      <c r="G2109">
        <v>388</v>
      </c>
      <c r="H2109">
        <v>407</v>
      </c>
      <c r="I2109">
        <v>384</v>
      </c>
      <c r="J2109">
        <v>390</v>
      </c>
      <c r="K2109" s="22">
        <v>43158</v>
      </c>
      <c r="L2109">
        <v>390</v>
      </c>
      <c r="M2109">
        <v>1.17</v>
      </c>
      <c r="N2109" s="8" t="str">
        <f>IF(AND(AM2109=1,AC2109&lt;-0.005,AE2109&gt;O$1),R2109,"")</f>
        <v/>
      </c>
      <c r="O2109" s="8">
        <f t="shared" si="167"/>
        <v>255044.35109601053</v>
      </c>
      <c r="P2109" s="8" t="str">
        <f t="shared" si="171"/>
        <v/>
      </c>
      <c r="Q2109" s="8">
        <f t="shared" si="168"/>
        <v>373814.84492725512</v>
      </c>
      <c r="R2109" s="8">
        <f t="shared" si="169"/>
        <v>21390.374331550778</v>
      </c>
      <c r="S2109" s="8">
        <f t="shared" si="170"/>
        <v>826002.45969087665</v>
      </c>
      <c r="U2109" s="25">
        <v>43158.320254629631</v>
      </c>
      <c r="V2109">
        <v>21</v>
      </c>
      <c r="W2109">
        <v>3765</v>
      </c>
      <c r="X2109" t="s">
        <v>1098</v>
      </c>
      <c r="Y2109" t="s">
        <v>962</v>
      </c>
      <c r="Z2109" s="25">
        <v>43157.993055555555</v>
      </c>
      <c r="AA2109">
        <v>395</v>
      </c>
      <c r="AB2109">
        <v>5</v>
      </c>
      <c r="AC2109" s="24">
        <v>1.2800000000000001E-2</v>
      </c>
      <c r="AD2109">
        <v>6600</v>
      </c>
      <c r="AE2109">
        <v>2566930</v>
      </c>
      <c r="AF2109" s="22">
        <v>43157</v>
      </c>
      <c r="AG2109">
        <v>388</v>
      </c>
      <c r="AH2109">
        <v>390</v>
      </c>
      <c r="AI2109" s="22">
        <v>43158</v>
      </c>
      <c r="AJ2109">
        <v>390</v>
      </c>
      <c r="AK2109">
        <v>374</v>
      </c>
      <c r="AM2109">
        <v>1</v>
      </c>
      <c r="AN2109">
        <v>0.05</v>
      </c>
      <c r="AO2109">
        <v>0.7</v>
      </c>
      <c r="AP2109" t="s">
        <v>956</v>
      </c>
      <c r="AQ2109">
        <v>1</v>
      </c>
      <c r="AR2109">
        <v>1</v>
      </c>
      <c r="AS2109">
        <v>1.17</v>
      </c>
      <c r="AT2109">
        <v>1.21</v>
      </c>
      <c r="AU2109">
        <v>0.41099999999999998</v>
      </c>
      <c r="AV2109">
        <v>390</v>
      </c>
      <c r="AW2109">
        <v>373</v>
      </c>
      <c r="AX2109">
        <v>374</v>
      </c>
    </row>
    <row r="2110" spans="1:50">
      <c r="A2110" s="22">
        <v>43154</v>
      </c>
      <c r="B2110">
        <v>117</v>
      </c>
      <c r="C2110">
        <v>119</v>
      </c>
      <c r="D2110">
        <v>117</v>
      </c>
      <c r="E2110">
        <v>118</v>
      </c>
      <c r="F2110" s="22">
        <v>43157</v>
      </c>
      <c r="G2110">
        <v>120</v>
      </c>
      <c r="H2110">
        <v>125</v>
      </c>
      <c r="I2110">
        <v>118</v>
      </c>
      <c r="J2110">
        <v>119</v>
      </c>
      <c r="K2110" s="22">
        <v>43158</v>
      </c>
      <c r="L2110">
        <v>121</v>
      </c>
      <c r="M2110">
        <v>0.87</v>
      </c>
      <c r="N2110" s="8" t="str">
        <f>IF(AND(AM2110=1,AC2110&lt;-0.005,AE2110&gt;O$1),R2110,"")</f>
        <v/>
      </c>
      <c r="O2110" s="8">
        <f t="shared" si="167"/>
        <v>255044.35109601053</v>
      </c>
      <c r="P2110" s="8" t="str">
        <f t="shared" si="171"/>
        <v/>
      </c>
      <c r="Q2110" s="8">
        <f t="shared" si="168"/>
        <v>373814.84492725512</v>
      </c>
      <c r="R2110" s="8">
        <f t="shared" si="169"/>
        <v>0</v>
      </c>
      <c r="S2110" s="8">
        <f t="shared" si="170"/>
        <v>826002.45969087665</v>
      </c>
      <c r="U2110" s="25">
        <v>43158.320254629631</v>
      </c>
      <c r="V2110">
        <v>24</v>
      </c>
      <c r="W2110">
        <v>6628</v>
      </c>
      <c r="X2110" t="s">
        <v>267</v>
      </c>
      <c r="Y2110" t="s">
        <v>960</v>
      </c>
      <c r="Z2110" s="25">
        <v>43157.99722222222</v>
      </c>
      <c r="AA2110">
        <v>121.1</v>
      </c>
      <c r="AB2110">
        <v>2.1</v>
      </c>
      <c r="AC2110" s="24">
        <v>1.7600000000000001E-2</v>
      </c>
      <c r="AD2110">
        <v>5800</v>
      </c>
      <c r="AE2110">
        <v>694950</v>
      </c>
      <c r="AF2110" s="22">
        <v>43157</v>
      </c>
      <c r="AG2110">
        <v>120</v>
      </c>
      <c r="AH2110">
        <v>119</v>
      </c>
      <c r="AI2110" s="22">
        <v>43158</v>
      </c>
      <c r="AJ2110">
        <v>121</v>
      </c>
      <c r="AK2110">
        <v>121</v>
      </c>
      <c r="AM2110">
        <v>2</v>
      </c>
      <c r="AN2110" t="s">
        <v>1023</v>
      </c>
      <c r="AO2110">
        <v>2007.73</v>
      </c>
      <c r="AP2110" t="s">
        <v>956</v>
      </c>
      <c r="AQ2110">
        <v>0.04</v>
      </c>
      <c r="AR2110">
        <v>0.03</v>
      </c>
      <c r="AS2110">
        <v>0.87</v>
      </c>
      <c r="AT2110">
        <v>0.76</v>
      </c>
      <c r="AU2110">
        <v>1.9830000000000001</v>
      </c>
      <c r="AV2110">
        <v>122</v>
      </c>
      <c r="AW2110">
        <v>120</v>
      </c>
      <c r="AX2110">
        <v>121</v>
      </c>
    </row>
    <row r="2111" spans="1:50">
      <c r="A2111" s="22">
        <v>43154</v>
      </c>
      <c r="B2111">
        <v>921.6</v>
      </c>
      <c r="C2111">
        <v>948.9</v>
      </c>
      <c r="D2111">
        <v>921.6</v>
      </c>
      <c r="E2111">
        <v>947.6</v>
      </c>
      <c r="F2111" s="22">
        <v>43157</v>
      </c>
      <c r="G2111">
        <v>948</v>
      </c>
      <c r="H2111">
        <v>963</v>
      </c>
      <c r="I2111">
        <v>940.1</v>
      </c>
      <c r="J2111">
        <v>950.2</v>
      </c>
      <c r="K2111" s="22">
        <v>43158</v>
      </c>
      <c r="L2111">
        <v>959.8</v>
      </c>
      <c r="M2111">
        <v>0.99</v>
      </c>
      <c r="N2111" s="8" t="str">
        <f>IF(AND(AM2111=1,AC2111&lt;-0.005,AE2111&gt;O$1),R2111,"")</f>
        <v/>
      </c>
      <c r="O2111" s="8">
        <f t="shared" si="167"/>
        <v>255044.35109601053</v>
      </c>
      <c r="P2111" s="8" t="str">
        <f t="shared" si="171"/>
        <v/>
      </c>
      <c r="Q2111" s="8">
        <f t="shared" si="168"/>
        <v>373814.84492725512</v>
      </c>
      <c r="R2111" s="8">
        <f t="shared" si="169"/>
        <v>12166.488794023489</v>
      </c>
      <c r="S2111" s="8">
        <f t="shared" si="170"/>
        <v>838168.94848490017</v>
      </c>
      <c r="U2111" s="25">
        <v>43158.320254629631</v>
      </c>
      <c r="V2111">
        <v>25</v>
      </c>
      <c r="W2111">
        <v>4755</v>
      </c>
      <c r="X2111" t="s">
        <v>268</v>
      </c>
      <c r="Y2111" t="s">
        <v>962</v>
      </c>
      <c r="Z2111" s="25">
        <v>43157.99722222222</v>
      </c>
      <c r="AA2111">
        <v>958.1</v>
      </c>
      <c r="AB2111">
        <v>7.9</v>
      </c>
      <c r="AC2111" s="24">
        <v>8.3000000000000001E-3</v>
      </c>
      <c r="AD2111">
        <v>5100</v>
      </c>
      <c r="AE2111">
        <v>4890290</v>
      </c>
      <c r="AF2111" s="22">
        <v>43157</v>
      </c>
      <c r="AG2111">
        <v>948</v>
      </c>
      <c r="AH2111">
        <v>950.2</v>
      </c>
      <c r="AI2111" s="22">
        <v>43158</v>
      </c>
      <c r="AJ2111">
        <v>959.8</v>
      </c>
      <c r="AK2111">
        <v>937</v>
      </c>
      <c r="AM2111">
        <v>1</v>
      </c>
      <c r="AN2111">
        <v>0</v>
      </c>
      <c r="AO2111">
        <v>9.8699999999999992</v>
      </c>
      <c r="AP2111" t="s">
        <v>956</v>
      </c>
      <c r="AQ2111">
        <v>0.34</v>
      </c>
      <c r="AR2111">
        <v>0.16</v>
      </c>
      <c r="AS2111">
        <v>0.99</v>
      </c>
      <c r="AT2111">
        <v>0.93</v>
      </c>
      <c r="AU2111">
        <v>0.58799999999999997</v>
      </c>
      <c r="AV2111">
        <v>959.8</v>
      </c>
      <c r="AW2111">
        <v>935.1</v>
      </c>
      <c r="AX2111">
        <v>937</v>
      </c>
    </row>
    <row r="2112" spans="1:50">
      <c r="A2112" s="22">
        <v>43154</v>
      </c>
      <c r="B2112">
        <v>340</v>
      </c>
      <c r="C2112">
        <v>352</v>
      </c>
      <c r="D2112">
        <v>340</v>
      </c>
      <c r="E2112">
        <v>341</v>
      </c>
      <c r="F2112" s="22">
        <v>43157</v>
      </c>
      <c r="G2112">
        <v>349</v>
      </c>
      <c r="H2112">
        <v>355</v>
      </c>
      <c r="I2112">
        <v>340</v>
      </c>
      <c r="J2112">
        <v>341</v>
      </c>
      <c r="K2112" s="22">
        <v>43158</v>
      </c>
      <c r="L2112">
        <v>347</v>
      </c>
      <c r="M2112">
        <v>0.97</v>
      </c>
      <c r="N2112" s="8" t="str">
        <f>IF(AND(AM2112=1,AC2112&lt;-0.005,AE2112&gt;O$1),R2112,"")</f>
        <v/>
      </c>
      <c r="O2112" s="8">
        <f t="shared" si="167"/>
        <v>255044.35109601053</v>
      </c>
      <c r="P2112" s="8" t="str">
        <f t="shared" si="171"/>
        <v/>
      </c>
      <c r="Q2112" s="8">
        <f t="shared" si="168"/>
        <v>373814.84492725512</v>
      </c>
      <c r="R2112" s="8">
        <f t="shared" si="169"/>
        <v>32208.58895705525</v>
      </c>
      <c r="S2112" s="8">
        <f t="shared" si="170"/>
        <v>838168.94848490017</v>
      </c>
      <c r="U2112" s="25">
        <v>43158.320254629631</v>
      </c>
      <c r="V2112">
        <v>26</v>
      </c>
      <c r="W2112">
        <v>3323</v>
      </c>
      <c r="X2112" t="s">
        <v>305</v>
      </c>
      <c r="Y2112" t="s">
        <v>960</v>
      </c>
      <c r="Z2112" s="25">
        <v>43157.979861111111</v>
      </c>
      <c r="AA2112">
        <v>344.9</v>
      </c>
      <c r="AB2112">
        <v>3.9</v>
      </c>
      <c r="AC2112" s="24">
        <v>1.14E-2</v>
      </c>
      <c r="AD2112">
        <v>4800</v>
      </c>
      <c r="AE2112">
        <v>1642730</v>
      </c>
      <c r="AF2112" s="22">
        <v>43157</v>
      </c>
      <c r="AG2112">
        <v>349</v>
      </c>
      <c r="AH2112">
        <v>341</v>
      </c>
      <c r="AI2112" s="22">
        <v>43158</v>
      </c>
      <c r="AJ2112">
        <v>347</v>
      </c>
      <c r="AK2112">
        <v>326</v>
      </c>
      <c r="AM2112">
        <v>2</v>
      </c>
      <c r="AN2112" t="s">
        <v>1023</v>
      </c>
      <c r="AO2112">
        <v>0</v>
      </c>
      <c r="AP2112">
        <v>0.44</v>
      </c>
      <c r="AQ2112">
        <v>0.34</v>
      </c>
      <c r="AR2112">
        <v>0.64</v>
      </c>
      <c r="AS2112">
        <v>0.97</v>
      </c>
      <c r="AT2112">
        <v>1.34</v>
      </c>
      <c r="AU2112">
        <v>1.4990000000000001</v>
      </c>
      <c r="AV2112">
        <v>347</v>
      </c>
      <c r="AW2112">
        <v>326</v>
      </c>
      <c r="AX2112">
        <v>326</v>
      </c>
    </row>
    <row r="2113" spans="1:50">
      <c r="A2113" s="22">
        <v>43154</v>
      </c>
      <c r="B2113">
        <v>167</v>
      </c>
      <c r="C2113">
        <v>170</v>
      </c>
      <c r="D2113">
        <v>166</v>
      </c>
      <c r="E2113">
        <v>169</v>
      </c>
      <c r="F2113" s="22">
        <v>43157</v>
      </c>
      <c r="G2113">
        <v>171</v>
      </c>
      <c r="H2113">
        <v>171</v>
      </c>
      <c r="I2113">
        <v>168</v>
      </c>
      <c r="J2113">
        <v>169</v>
      </c>
      <c r="K2113" s="22">
        <v>43158</v>
      </c>
      <c r="L2113">
        <v>170</v>
      </c>
      <c r="M2113">
        <v>0.98</v>
      </c>
      <c r="N2113" s="8" t="str">
        <f>IF(AND(AM2113=1,AC2113&lt;-0.005,AE2113&gt;O$1),R2113,"")</f>
        <v/>
      </c>
      <c r="O2113" s="8">
        <f t="shared" si="167"/>
        <v>255044.35109601053</v>
      </c>
      <c r="P2113" s="8" t="str">
        <f t="shared" si="171"/>
        <v/>
      </c>
      <c r="Q2113" s="8">
        <f t="shared" si="168"/>
        <v>373814.84492725512</v>
      </c>
      <c r="R2113" s="8">
        <f t="shared" si="169"/>
        <v>15151.515151515137</v>
      </c>
      <c r="S2113" s="8">
        <f t="shared" si="170"/>
        <v>838168.94848490017</v>
      </c>
      <c r="U2113" s="25">
        <v>43158.320254629631</v>
      </c>
      <c r="V2113">
        <v>27</v>
      </c>
      <c r="W2113">
        <v>6731</v>
      </c>
      <c r="X2113" t="s">
        <v>1330</v>
      </c>
      <c r="Y2113" t="s">
        <v>954</v>
      </c>
      <c r="Z2113" s="25">
        <v>43157.998611111114</v>
      </c>
      <c r="AA2113">
        <v>166</v>
      </c>
      <c r="AB2113">
        <v>-3</v>
      </c>
      <c r="AC2113" s="24">
        <v>-1.78E-2</v>
      </c>
      <c r="AD2113">
        <v>4700</v>
      </c>
      <c r="AE2113">
        <v>791110</v>
      </c>
      <c r="AF2113" s="22">
        <v>43157</v>
      </c>
      <c r="AG2113">
        <v>171</v>
      </c>
      <c r="AH2113">
        <v>169</v>
      </c>
      <c r="AI2113" s="22">
        <v>43158</v>
      </c>
      <c r="AJ2113">
        <v>170</v>
      </c>
      <c r="AK2113">
        <v>165</v>
      </c>
      <c r="AM2113">
        <v>2</v>
      </c>
      <c r="AN2113" t="s">
        <v>1023</v>
      </c>
      <c r="AO2113">
        <v>4156.45</v>
      </c>
      <c r="AP2113">
        <v>0</v>
      </c>
      <c r="AQ2113">
        <v>0.49</v>
      </c>
      <c r="AR2113">
        <v>0.38</v>
      </c>
      <c r="AS2113">
        <v>0.98</v>
      </c>
      <c r="AT2113">
        <v>0.92</v>
      </c>
      <c r="AU2113">
        <v>2.2069999999999999</v>
      </c>
      <c r="AV2113">
        <v>170</v>
      </c>
      <c r="AW2113">
        <v>165</v>
      </c>
      <c r="AX2113">
        <v>165</v>
      </c>
    </row>
    <row r="2114" spans="1:50">
      <c r="A2114" s="22">
        <v>43154</v>
      </c>
      <c r="B2114">
        <v>1109</v>
      </c>
      <c r="C2114">
        <v>1122</v>
      </c>
      <c r="D2114">
        <v>1107.5</v>
      </c>
      <c r="E2114">
        <v>1119.5</v>
      </c>
      <c r="F2114" s="22">
        <v>43157</v>
      </c>
      <c r="G2114">
        <v>1123.5</v>
      </c>
      <c r="H2114">
        <v>1131</v>
      </c>
      <c r="I2114">
        <v>1121.5</v>
      </c>
      <c r="J2114">
        <v>1129</v>
      </c>
      <c r="K2114" s="22">
        <v>43158</v>
      </c>
      <c r="L2114">
        <v>1131</v>
      </c>
      <c r="M2114">
        <v>0.98</v>
      </c>
      <c r="N2114" s="8" t="str">
        <f>IF(AND(AM2114=1,AC2114&lt;-0.005,AE2114&gt;O$1),R2114,"")</f>
        <v/>
      </c>
      <c r="O2114" s="8">
        <f t="shared" si="167"/>
        <v>255044.35109601053</v>
      </c>
      <c r="P2114" s="8" t="str">
        <f t="shared" si="171"/>
        <v/>
      </c>
      <c r="Q2114" s="8">
        <f t="shared" si="168"/>
        <v>373814.84492725512</v>
      </c>
      <c r="R2114" s="8">
        <f t="shared" si="169"/>
        <v>-662.2516556291647</v>
      </c>
      <c r="S2114" s="8">
        <f t="shared" si="170"/>
        <v>837506.69682927104</v>
      </c>
      <c r="U2114" s="25">
        <v>43158.320254629631</v>
      </c>
      <c r="V2114">
        <v>28</v>
      </c>
      <c r="W2114">
        <v>7201</v>
      </c>
      <c r="X2114" t="s">
        <v>1172</v>
      </c>
      <c r="Y2114" t="s">
        <v>962</v>
      </c>
      <c r="Z2114" s="25">
        <v>43157.996527777781</v>
      </c>
      <c r="AA2114">
        <v>1133</v>
      </c>
      <c r="AB2114">
        <v>4</v>
      </c>
      <c r="AC2114" s="24">
        <v>3.5000000000000001E-3</v>
      </c>
      <c r="AD2114">
        <v>4600</v>
      </c>
      <c r="AE2114">
        <v>5202290</v>
      </c>
      <c r="AF2114" s="22">
        <v>43157</v>
      </c>
      <c r="AG2114">
        <v>1123.5</v>
      </c>
      <c r="AH2114">
        <v>1129</v>
      </c>
      <c r="AI2114" s="22">
        <v>43158</v>
      </c>
      <c r="AJ2114">
        <v>1131</v>
      </c>
      <c r="AK2114">
        <v>1132.5</v>
      </c>
      <c r="AM2114">
        <v>1</v>
      </c>
      <c r="AN2114">
        <v>0</v>
      </c>
      <c r="AO2114">
        <v>6.48</v>
      </c>
      <c r="AP2114">
        <v>4.6900000000000004</v>
      </c>
      <c r="AQ2114">
        <v>0.1</v>
      </c>
      <c r="AR2114">
        <v>0.37</v>
      </c>
      <c r="AS2114">
        <v>0.98</v>
      </c>
      <c r="AT2114">
        <v>0.99</v>
      </c>
      <c r="AU2114">
        <v>0.29199999999999998</v>
      </c>
      <c r="AV2114">
        <v>1141</v>
      </c>
      <c r="AW2114">
        <v>1129.5</v>
      </c>
      <c r="AX2114">
        <v>1132.5</v>
      </c>
    </row>
    <row r="2115" spans="1:50">
      <c r="A2115" s="22">
        <v>43154</v>
      </c>
      <c r="B2115">
        <v>494</v>
      </c>
      <c r="C2115">
        <v>496</v>
      </c>
      <c r="D2115">
        <v>493</v>
      </c>
      <c r="E2115">
        <v>493</v>
      </c>
      <c r="F2115" s="22">
        <v>43157</v>
      </c>
      <c r="G2115">
        <v>494</v>
      </c>
      <c r="H2115">
        <v>500</v>
      </c>
      <c r="I2115">
        <v>494</v>
      </c>
      <c r="J2115">
        <v>497</v>
      </c>
      <c r="K2115" s="22">
        <v>43158</v>
      </c>
      <c r="L2115">
        <v>482</v>
      </c>
      <c r="M2115">
        <v>0.99</v>
      </c>
      <c r="N2115" s="8" t="str">
        <f>IF(AND(AM2115=1,AC2115&lt;-0.005,AE2115&gt;O$1),R2115,"")</f>
        <v/>
      </c>
      <c r="O2115" s="8">
        <f t="shared" si="167"/>
        <v>255044.35109601053</v>
      </c>
      <c r="P2115" s="8" t="str">
        <f t="shared" si="171"/>
        <v/>
      </c>
      <c r="Q2115" s="8">
        <f t="shared" si="168"/>
        <v>373814.84492725512</v>
      </c>
      <c r="R2115" s="8">
        <f t="shared" si="169"/>
        <v>5241.0901467505601</v>
      </c>
      <c r="S2115" s="8">
        <f t="shared" si="170"/>
        <v>837506.69682927104</v>
      </c>
      <c r="U2115" s="25">
        <v>43158.320254629631</v>
      </c>
      <c r="V2115">
        <v>30</v>
      </c>
      <c r="W2115">
        <v>7590</v>
      </c>
      <c r="X2115" t="s">
        <v>619</v>
      </c>
      <c r="Y2115" t="s">
        <v>954</v>
      </c>
      <c r="Z2115" s="25">
        <v>43157.99722222222</v>
      </c>
      <c r="AA2115">
        <v>470</v>
      </c>
      <c r="AB2115">
        <v>-27</v>
      </c>
      <c r="AC2115" s="24">
        <v>-5.4300000000000001E-2</v>
      </c>
      <c r="AD2115">
        <v>3900</v>
      </c>
      <c r="AE2115">
        <v>1857500</v>
      </c>
      <c r="AF2115" s="22">
        <v>43157</v>
      </c>
      <c r="AG2115">
        <v>494</v>
      </c>
      <c r="AH2115">
        <v>497</v>
      </c>
      <c r="AI2115" s="22">
        <v>43158</v>
      </c>
      <c r="AJ2115">
        <v>482</v>
      </c>
      <c r="AK2115">
        <v>477</v>
      </c>
      <c r="AM2115">
        <v>2</v>
      </c>
      <c r="AN2115" t="s">
        <v>1023</v>
      </c>
      <c r="AO2115">
        <v>0</v>
      </c>
      <c r="AP2115">
        <v>2.0099999999999998</v>
      </c>
      <c r="AQ2115">
        <v>0.38</v>
      </c>
      <c r="AR2115">
        <v>0.21</v>
      </c>
      <c r="AS2115">
        <v>0.99</v>
      </c>
      <c r="AT2115">
        <v>0.96</v>
      </c>
      <c r="AU2115">
        <v>0.312</v>
      </c>
      <c r="AV2115">
        <v>484</v>
      </c>
      <c r="AW2115">
        <v>472</v>
      </c>
      <c r="AX2115">
        <v>477</v>
      </c>
    </row>
    <row r="2116" spans="1:50">
      <c r="A2116" s="22">
        <v>43154</v>
      </c>
      <c r="B2116">
        <v>121</v>
      </c>
      <c r="C2116">
        <v>123</v>
      </c>
      <c r="D2116">
        <v>120</v>
      </c>
      <c r="E2116">
        <v>121</v>
      </c>
      <c r="F2116" s="22">
        <v>43157</v>
      </c>
      <c r="G2116">
        <v>123</v>
      </c>
      <c r="H2116">
        <v>130</v>
      </c>
      <c r="I2116">
        <v>121</v>
      </c>
      <c r="J2116">
        <v>130</v>
      </c>
      <c r="K2116" s="22">
        <v>43158</v>
      </c>
      <c r="L2116">
        <v>134</v>
      </c>
      <c r="M2116">
        <v>1.05</v>
      </c>
      <c r="N2116" s="8" t="str">
        <f>IF(AND(AM2116=1,AC2116&lt;-0.005,AE2116&gt;O$1),R2116,"")</f>
        <v/>
      </c>
      <c r="O2116" s="8">
        <f t="shared" si="167"/>
        <v>255044.35109601053</v>
      </c>
      <c r="P2116" s="8" t="str">
        <f t="shared" si="171"/>
        <v/>
      </c>
      <c r="Q2116" s="8">
        <f t="shared" si="168"/>
        <v>373814.84492725512</v>
      </c>
      <c r="R2116" s="8">
        <f t="shared" si="169"/>
        <v>23437.5</v>
      </c>
      <c r="S2116" s="8">
        <f t="shared" si="170"/>
        <v>860944.19682927104</v>
      </c>
      <c r="U2116" s="25">
        <v>43158.320254629631</v>
      </c>
      <c r="V2116">
        <v>31</v>
      </c>
      <c r="W2116">
        <v>9424</v>
      </c>
      <c r="X2116" t="s">
        <v>907</v>
      </c>
      <c r="Y2116" t="s">
        <v>962</v>
      </c>
      <c r="Z2116" s="25">
        <v>43157.99722222222</v>
      </c>
      <c r="AA2116">
        <v>133.30000000000001</v>
      </c>
      <c r="AB2116">
        <v>3.3</v>
      </c>
      <c r="AC2116" s="24">
        <v>2.5399999999999999E-2</v>
      </c>
      <c r="AD2116">
        <v>3500</v>
      </c>
      <c r="AE2116">
        <v>463320</v>
      </c>
      <c r="AF2116" s="22">
        <v>43157</v>
      </c>
      <c r="AG2116">
        <v>123</v>
      </c>
      <c r="AH2116">
        <v>130</v>
      </c>
      <c r="AI2116" s="22">
        <v>43158</v>
      </c>
      <c r="AJ2116">
        <v>134</v>
      </c>
      <c r="AK2116">
        <v>128</v>
      </c>
      <c r="AM2116">
        <v>1</v>
      </c>
      <c r="AN2116">
        <v>0.05</v>
      </c>
      <c r="AO2116">
        <v>3.11</v>
      </c>
      <c r="AP2116">
        <v>0</v>
      </c>
      <c r="AQ2116">
        <v>0.88</v>
      </c>
      <c r="AR2116">
        <v>0.83</v>
      </c>
      <c r="AS2116">
        <v>1.05</v>
      </c>
      <c r="AT2116">
        <v>1.06</v>
      </c>
      <c r="AU2116">
        <v>1.306</v>
      </c>
      <c r="AV2116">
        <v>134</v>
      </c>
      <c r="AW2116">
        <v>125</v>
      </c>
      <c r="AX2116">
        <v>128</v>
      </c>
    </row>
    <row r="2117" spans="1:50">
      <c r="A2117" s="22">
        <v>43154</v>
      </c>
      <c r="B2117">
        <v>759</v>
      </c>
      <c r="C2117">
        <v>766.1</v>
      </c>
      <c r="D2117">
        <v>757.4</v>
      </c>
      <c r="E2117">
        <v>765.4</v>
      </c>
      <c r="F2117" s="22">
        <v>43157</v>
      </c>
      <c r="G2117">
        <v>773.3</v>
      </c>
      <c r="H2117">
        <v>776.6</v>
      </c>
      <c r="I2117">
        <v>766.6</v>
      </c>
      <c r="J2117">
        <v>769.6</v>
      </c>
      <c r="K2117" s="22">
        <v>43158</v>
      </c>
      <c r="L2117">
        <v>774.9</v>
      </c>
      <c r="M2117">
        <v>0.96</v>
      </c>
      <c r="N2117" s="8" t="str">
        <f>IF(AND(AM2117=1,AC2117&lt;-0.005,AE2117&gt;O$1),R2117,"")</f>
        <v/>
      </c>
      <c r="O2117" s="8">
        <f t="shared" si="167"/>
        <v>255044.35109601053</v>
      </c>
      <c r="P2117" s="8" t="str">
        <f t="shared" si="171"/>
        <v/>
      </c>
      <c r="Q2117" s="8">
        <f t="shared" si="168"/>
        <v>373814.84492725512</v>
      </c>
      <c r="R2117" s="8">
        <f t="shared" si="169"/>
        <v>-2759.2402464066136</v>
      </c>
      <c r="S2117" s="8">
        <f t="shared" si="170"/>
        <v>858184.9565828644</v>
      </c>
      <c r="U2117" s="25">
        <v>43158.3202662037</v>
      </c>
      <c r="V2117">
        <v>32</v>
      </c>
      <c r="W2117">
        <v>8306</v>
      </c>
      <c r="X2117" t="s">
        <v>1083</v>
      </c>
      <c r="Y2117" t="s">
        <v>962</v>
      </c>
      <c r="Z2117" s="25">
        <v>43157.98541666667</v>
      </c>
      <c r="AA2117">
        <v>774</v>
      </c>
      <c r="AB2117">
        <v>4.4000000000000004</v>
      </c>
      <c r="AC2117" s="24">
        <v>5.7000000000000002E-3</v>
      </c>
      <c r="AD2117">
        <v>3300</v>
      </c>
      <c r="AE2117">
        <v>2550940</v>
      </c>
      <c r="AF2117" s="22">
        <v>43157</v>
      </c>
      <c r="AG2117">
        <v>773.3</v>
      </c>
      <c r="AH2117">
        <v>769.6</v>
      </c>
      <c r="AI2117" s="22">
        <v>43158</v>
      </c>
      <c r="AJ2117">
        <v>774.9</v>
      </c>
      <c r="AK2117">
        <v>779.2</v>
      </c>
      <c r="AM2117">
        <v>1</v>
      </c>
      <c r="AN2117">
        <v>0.05</v>
      </c>
      <c r="AO2117">
        <v>2.3199999999999998</v>
      </c>
      <c r="AP2117">
        <v>2.34</v>
      </c>
      <c r="AQ2117">
        <v>0.06</v>
      </c>
      <c r="AR2117">
        <v>0.05</v>
      </c>
      <c r="AS2117">
        <v>0.96</v>
      </c>
      <c r="AT2117">
        <v>0.93</v>
      </c>
      <c r="AU2117">
        <v>0.61199999999999999</v>
      </c>
      <c r="AV2117">
        <v>780.6</v>
      </c>
      <c r="AW2117">
        <v>772</v>
      </c>
      <c r="AX2117">
        <v>779.2</v>
      </c>
    </row>
    <row r="2118" spans="1:50">
      <c r="A2118" s="22">
        <v>43154</v>
      </c>
      <c r="B2118">
        <v>1927.5</v>
      </c>
      <c r="C2118">
        <v>1956</v>
      </c>
      <c r="D2118">
        <v>1927</v>
      </c>
      <c r="E2118">
        <v>1953.5</v>
      </c>
      <c r="F2118" s="22">
        <v>43157</v>
      </c>
      <c r="G2118">
        <v>1969.5</v>
      </c>
      <c r="H2118">
        <v>1985.5</v>
      </c>
      <c r="I2118">
        <v>1965.5</v>
      </c>
      <c r="J2118">
        <v>1979.5</v>
      </c>
      <c r="K2118" s="22">
        <v>43158</v>
      </c>
      <c r="L2118">
        <v>1993</v>
      </c>
      <c r="M2118">
        <v>1.01</v>
      </c>
      <c r="N2118" s="8" t="str">
        <f>IF(AND(AM2118=1,AC2118&lt;-0.005,AE2118&gt;O$1),R2118,"")</f>
        <v/>
      </c>
      <c r="O2118" s="8">
        <f t="shared" si="167"/>
        <v>255044.35109601053</v>
      </c>
      <c r="P2118" s="8" t="str">
        <f t="shared" si="171"/>
        <v/>
      </c>
      <c r="Q2118" s="8">
        <f t="shared" si="168"/>
        <v>373814.84492725512</v>
      </c>
      <c r="R2118" s="8">
        <f t="shared" si="169"/>
        <v>3282.8282828283318</v>
      </c>
      <c r="S2118" s="8">
        <f t="shared" si="170"/>
        <v>861467.78486569272</v>
      </c>
      <c r="U2118" s="25">
        <v>43158.3202662037</v>
      </c>
      <c r="V2118">
        <v>33</v>
      </c>
      <c r="W2118">
        <v>8031</v>
      </c>
      <c r="X2118" t="s">
        <v>1309</v>
      </c>
      <c r="Y2118" t="s">
        <v>962</v>
      </c>
      <c r="Z2118" s="25">
        <v>43157.990277777775</v>
      </c>
      <c r="AA2118">
        <v>1999.8</v>
      </c>
      <c r="AB2118">
        <v>20.3</v>
      </c>
      <c r="AC2118" s="24">
        <v>1.03E-2</v>
      </c>
      <c r="AD2118">
        <v>2900</v>
      </c>
      <c r="AE2118">
        <v>5771970</v>
      </c>
      <c r="AF2118" s="22">
        <v>43157</v>
      </c>
      <c r="AG2118">
        <v>1969.5</v>
      </c>
      <c r="AH2118">
        <v>1979.5</v>
      </c>
      <c r="AI2118" s="22">
        <v>43158</v>
      </c>
      <c r="AJ2118">
        <v>1993</v>
      </c>
      <c r="AK2118">
        <v>1980</v>
      </c>
      <c r="AM2118">
        <v>1</v>
      </c>
      <c r="AN2118">
        <v>0.2</v>
      </c>
      <c r="AO2118">
        <v>5.45</v>
      </c>
      <c r="AP2118">
        <v>3.54</v>
      </c>
      <c r="AQ2118">
        <v>0.55000000000000004</v>
      </c>
      <c r="AR2118">
        <v>0.8</v>
      </c>
      <c r="AS2118">
        <v>1.01</v>
      </c>
      <c r="AT2118">
        <v>1.06</v>
      </c>
      <c r="AU2118">
        <v>0.45300000000000001</v>
      </c>
      <c r="AV2118">
        <v>2005</v>
      </c>
      <c r="AW2118">
        <v>1974</v>
      </c>
      <c r="AX2118">
        <v>1980</v>
      </c>
    </row>
    <row r="2119" spans="1:50">
      <c r="A2119" s="22">
        <v>43154</v>
      </c>
      <c r="B2119">
        <v>3834</v>
      </c>
      <c r="C2119">
        <v>3849</v>
      </c>
      <c r="D2119">
        <v>3816</v>
      </c>
      <c r="E2119">
        <v>3845</v>
      </c>
      <c r="F2119" s="22">
        <v>43157</v>
      </c>
      <c r="G2119">
        <v>3856</v>
      </c>
      <c r="H2119">
        <v>3917</v>
      </c>
      <c r="I2119">
        <v>3846</v>
      </c>
      <c r="J2119">
        <v>3893</v>
      </c>
      <c r="K2119" s="22">
        <v>43158</v>
      </c>
      <c r="L2119">
        <v>3922</v>
      </c>
      <c r="M2119">
        <v>1</v>
      </c>
      <c r="N2119" s="8" t="str">
        <f>IF(AND(AM2119=1,AC2119&lt;-0.005,AE2119&gt;O$1),R2119,"")</f>
        <v/>
      </c>
      <c r="O2119" s="8">
        <f t="shared" si="167"/>
        <v>255044.35109601053</v>
      </c>
      <c r="P2119" s="8" t="str">
        <f t="shared" si="171"/>
        <v/>
      </c>
      <c r="Q2119" s="8">
        <f t="shared" si="168"/>
        <v>373814.84492725512</v>
      </c>
      <c r="R2119" s="8">
        <f t="shared" si="169"/>
        <v>-6294.0584088620462</v>
      </c>
      <c r="S2119" s="8">
        <f t="shared" si="170"/>
        <v>855173.72645683063</v>
      </c>
      <c r="U2119" s="25">
        <v>43158.3202662037</v>
      </c>
      <c r="V2119">
        <v>34</v>
      </c>
      <c r="W2119">
        <v>7267</v>
      </c>
      <c r="X2119" t="s">
        <v>1131</v>
      </c>
      <c r="Y2119" t="s">
        <v>962</v>
      </c>
      <c r="Z2119" s="25">
        <v>43157.99722222222</v>
      </c>
      <c r="AA2119">
        <v>3911</v>
      </c>
      <c r="AB2119">
        <v>18</v>
      </c>
      <c r="AC2119" s="24">
        <v>4.5999999999999999E-3</v>
      </c>
      <c r="AD2119">
        <v>2900</v>
      </c>
      <c r="AE2119">
        <v>11364300</v>
      </c>
      <c r="AF2119" s="22">
        <v>43157</v>
      </c>
      <c r="AG2119">
        <v>3856</v>
      </c>
      <c r="AH2119">
        <v>3893</v>
      </c>
      <c r="AI2119" s="22">
        <v>43158</v>
      </c>
      <c r="AJ2119">
        <v>3922</v>
      </c>
      <c r="AK2119">
        <v>3972</v>
      </c>
      <c r="AM2119">
        <v>1</v>
      </c>
      <c r="AN2119">
        <v>0.05</v>
      </c>
      <c r="AO2119">
        <v>3.22</v>
      </c>
      <c r="AP2119">
        <v>2.52</v>
      </c>
      <c r="AQ2119">
        <v>0.56000000000000005</v>
      </c>
      <c r="AR2119">
        <v>0.4</v>
      </c>
      <c r="AS2119">
        <v>1</v>
      </c>
      <c r="AT2119">
        <v>0.99</v>
      </c>
      <c r="AU2119">
        <v>0.45100000000000001</v>
      </c>
      <c r="AV2119">
        <v>3992</v>
      </c>
      <c r="AW2119">
        <v>3921</v>
      </c>
      <c r="AX2119">
        <v>3972</v>
      </c>
    </row>
    <row r="2120" spans="1:50">
      <c r="A2120" s="22">
        <v>43154</v>
      </c>
      <c r="B2120">
        <v>338</v>
      </c>
      <c r="C2120">
        <v>345</v>
      </c>
      <c r="D2120">
        <v>337</v>
      </c>
      <c r="E2120">
        <v>344</v>
      </c>
      <c r="F2120" s="22">
        <v>43157</v>
      </c>
      <c r="G2120">
        <v>348</v>
      </c>
      <c r="H2120">
        <v>352</v>
      </c>
      <c r="I2120">
        <v>346</v>
      </c>
      <c r="J2120">
        <v>351</v>
      </c>
      <c r="K2120" s="22">
        <v>43158</v>
      </c>
      <c r="L2120">
        <v>355</v>
      </c>
      <c r="M2120">
        <v>0.99</v>
      </c>
      <c r="N2120" s="8" t="str">
        <f>IF(AND(AM2120=1,AC2120&lt;-0.005,AE2120&gt;O$1),R2120,"")</f>
        <v/>
      </c>
      <c r="O2120" s="8">
        <f t="shared" si="167"/>
        <v>255044.35109601053</v>
      </c>
      <c r="P2120" s="8" t="str">
        <f t="shared" si="171"/>
        <v/>
      </c>
      <c r="Q2120" s="8">
        <f t="shared" si="168"/>
        <v>373814.84492725512</v>
      </c>
      <c r="R2120" s="8">
        <f t="shared" si="169"/>
        <v>-1404.4943820224476</v>
      </c>
      <c r="S2120" s="8">
        <f t="shared" si="170"/>
        <v>853769.23207480821</v>
      </c>
      <c r="U2120" s="25">
        <v>43158.3202662037</v>
      </c>
      <c r="V2120">
        <v>35</v>
      </c>
      <c r="W2120">
        <v>2768</v>
      </c>
      <c r="X2120" t="s">
        <v>1121</v>
      </c>
      <c r="Y2120" t="s">
        <v>962</v>
      </c>
      <c r="Z2120" s="25">
        <v>43157.995138888888</v>
      </c>
      <c r="AA2120">
        <v>353</v>
      </c>
      <c r="AB2120">
        <v>2</v>
      </c>
      <c r="AC2120" s="24">
        <v>5.7000000000000002E-3</v>
      </c>
      <c r="AD2120">
        <v>2800</v>
      </c>
      <c r="AE2120">
        <v>986150</v>
      </c>
      <c r="AF2120" s="22">
        <v>43157</v>
      </c>
      <c r="AG2120">
        <v>348</v>
      </c>
      <c r="AH2120">
        <v>351</v>
      </c>
      <c r="AI2120" s="22">
        <v>43158</v>
      </c>
      <c r="AJ2120">
        <v>355</v>
      </c>
      <c r="AK2120">
        <v>356</v>
      </c>
      <c r="AM2120">
        <v>1</v>
      </c>
      <c r="AN2120">
        <v>0</v>
      </c>
      <c r="AO2120">
        <v>5.71</v>
      </c>
      <c r="AP2120">
        <v>3.13</v>
      </c>
      <c r="AQ2120">
        <v>0.31</v>
      </c>
      <c r="AR2120">
        <v>0.51</v>
      </c>
      <c r="AS2120">
        <v>0.99</v>
      </c>
      <c r="AT2120">
        <v>1</v>
      </c>
      <c r="AU2120">
        <v>0.503</v>
      </c>
      <c r="AV2120">
        <v>359</v>
      </c>
      <c r="AW2120">
        <v>354</v>
      </c>
      <c r="AX2120">
        <v>356</v>
      </c>
    </row>
    <row r="2121" spans="1:50">
      <c r="A2121" s="22">
        <v>43154</v>
      </c>
      <c r="B2121">
        <v>749</v>
      </c>
      <c r="C2121">
        <v>774</v>
      </c>
      <c r="D2121">
        <v>739</v>
      </c>
      <c r="E2121">
        <v>765</v>
      </c>
      <c r="F2121" s="22">
        <v>43157</v>
      </c>
      <c r="G2121">
        <v>780</v>
      </c>
      <c r="H2121">
        <v>837</v>
      </c>
      <c r="I2121">
        <v>773</v>
      </c>
      <c r="J2121">
        <v>824</v>
      </c>
      <c r="K2121" s="22">
        <v>43158</v>
      </c>
      <c r="L2121">
        <v>850</v>
      </c>
      <c r="M2121">
        <v>0.99</v>
      </c>
      <c r="N2121" s="8" t="str">
        <f>IF(AND(AM2121=1,AC2121&lt;-0.005,AE2121&gt;O$1),R2121,"")</f>
        <v/>
      </c>
      <c r="O2121" s="8">
        <f t="shared" si="167"/>
        <v>255044.35109601053</v>
      </c>
      <c r="P2121" s="8" t="str">
        <f t="shared" si="171"/>
        <v/>
      </c>
      <c r="Q2121" s="8">
        <f t="shared" si="168"/>
        <v>373814.84492725512</v>
      </c>
      <c r="R2121" s="8">
        <f t="shared" si="169"/>
        <v>26641.883519206931</v>
      </c>
      <c r="S2121" s="8">
        <f t="shared" si="170"/>
        <v>853769.23207480821</v>
      </c>
      <c r="U2121" s="25">
        <v>43158.3202662037</v>
      </c>
      <c r="V2121">
        <v>37</v>
      </c>
      <c r="W2121">
        <v>4594</v>
      </c>
      <c r="X2121" t="s">
        <v>1140</v>
      </c>
      <c r="Y2121" t="s">
        <v>957</v>
      </c>
      <c r="Z2121" s="25">
        <v>43157.979861111111</v>
      </c>
      <c r="AA2121">
        <v>834</v>
      </c>
      <c r="AB2121">
        <v>10</v>
      </c>
      <c r="AC2121" s="24">
        <v>1.21E-2</v>
      </c>
      <c r="AD2121">
        <v>2600</v>
      </c>
      <c r="AE2121">
        <v>2153620</v>
      </c>
      <c r="AF2121" s="22">
        <v>43157</v>
      </c>
      <c r="AG2121">
        <v>780</v>
      </c>
      <c r="AH2121">
        <v>824</v>
      </c>
      <c r="AI2121" s="22">
        <v>43158</v>
      </c>
      <c r="AJ2121">
        <v>850</v>
      </c>
      <c r="AK2121">
        <v>807</v>
      </c>
      <c r="AM2121">
        <v>2</v>
      </c>
      <c r="AN2121" t="s">
        <v>1023</v>
      </c>
      <c r="AO2121">
        <v>59.43</v>
      </c>
      <c r="AP2121">
        <v>0</v>
      </c>
      <c r="AQ2121">
        <v>0.48</v>
      </c>
      <c r="AR2121">
        <v>0.51</v>
      </c>
      <c r="AS2121">
        <v>0.99</v>
      </c>
      <c r="AT2121">
        <v>1.05</v>
      </c>
      <c r="AU2121">
        <v>2.3780000000000001</v>
      </c>
      <c r="AV2121">
        <v>852</v>
      </c>
      <c r="AW2121">
        <v>799</v>
      </c>
      <c r="AX2121">
        <v>807</v>
      </c>
    </row>
    <row r="2122" spans="1:50">
      <c r="A2122" s="22">
        <v>43154</v>
      </c>
      <c r="B2122">
        <v>785</v>
      </c>
      <c r="C2122">
        <v>805</v>
      </c>
      <c r="D2122">
        <v>785</v>
      </c>
      <c r="E2122">
        <v>805</v>
      </c>
      <c r="F2122" s="22">
        <v>43157</v>
      </c>
      <c r="G2122">
        <v>820</v>
      </c>
      <c r="H2122">
        <v>955</v>
      </c>
      <c r="I2122">
        <v>805</v>
      </c>
      <c r="J2122">
        <v>955</v>
      </c>
      <c r="K2122" s="22">
        <v>43158</v>
      </c>
      <c r="L2122">
        <v>968</v>
      </c>
      <c r="M2122">
        <v>0.99</v>
      </c>
      <c r="N2122" s="8" t="str">
        <f>IF(AND(AM2122=1,AC2122&lt;-0.005,AE2122&gt;O$1),R2122,"")</f>
        <v/>
      </c>
      <c r="O2122" s="8">
        <f t="shared" si="167"/>
        <v>255044.35109601053</v>
      </c>
      <c r="P2122" s="8" t="str">
        <f t="shared" si="171"/>
        <v/>
      </c>
      <c r="Q2122" s="8">
        <f t="shared" si="168"/>
        <v>373814.84492725512</v>
      </c>
      <c r="R2122" s="8">
        <f t="shared" si="169"/>
        <v>36585.365853658572</v>
      </c>
      <c r="S2122" s="8">
        <f t="shared" si="170"/>
        <v>853769.23207480821</v>
      </c>
      <c r="U2122" s="25">
        <v>43158.3202662037</v>
      </c>
      <c r="V2122">
        <v>38</v>
      </c>
      <c r="W2122">
        <v>4625</v>
      </c>
      <c r="X2122" t="s">
        <v>548</v>
      </c>
      <c r="Y2122" t="s">
        <v>960</v>
      </c>
      <c r="Z2122" s="25">
        <v>43157.974305555559</v>
      </c>
      <c r="AA2122">
        <v>1030</v>
      </c>
      <c r="AB2122">
        <v>75</v>
      </c>
      <c r="AC2122" s="24">
        <v>7.85E-2</v>
      </c>
      <c r="AD2122">
        <v>2300</v>
      </c>
      <c r="AE2122">
        <v>2394740</v>
      </c>
      <c r="AF2122" s="22">
        <v>43157</v>
      </c>
      <c r="AG2122">
        <v>820</v>
      </c>
      <c r="AH2122">
        <v>955</v>
      </c>
      <c r="AI2122" s="22">
        <v>43158</v>
      </c>
      <c r="AJ2122">
        <v>968</v>
      </c>
      <c r="AK2122">
        <v>902</v>
      </c>
      <c r="AM2122">
        <v>2</v>
      </c>
      <c r="AN2122" t="s">
        <v>1023</v>
      </c>
      <c r="AO2122">
        <v>0</v>
      </c>
      <c r="AP2122">
        <v>1.57</v>
      </c>
      <c r="AQ2122">
        <v>0.37</v>
      </c>
      <c r="AR2122">
        <v>0.37</v>
      </c>
      <c r="AS2122">
        <v>0.99</v>
      </c>
      <c r="AT2122">
        <v>0.97</v>
      </c>
      <c r="AU2122">
        <v>1.7649999999999999</v>
      </c>
      <c r="AV2122">
        <v>978</v>
      </c>
      <c r="AW2122">
        <v>902</v>
      </c>
      <c r="AX2122">
        <v>902</v>
      </c>
    </row>
    <row r="2123" spans="1:50">
      <c r="A2123" s="22">
        <v>43154</v>
      </c>
      <c r="B2123">
        <v>1445</v>
      </c>
      <c r="C2123">
        <v>1485</v>
      </c>
      <c r="D2123">
        <v>1372</v>
      </c>
      <c r="E2123">
        <v>1455</v>
      </c>
      <c r="F2123" s="22">
        <v>43157</v>
      </c>
      <c r="G2123">
        <v>1456</v>
      </c>
      <c r="H2123">
        <v>1752</v>
      </c>
      <c r="I2123">
        <v>1387</v>
      </c>
      <c r="J2123">
        <v>1749</v>
      </c>
      <c r="K2123" s="22">
        <v>43158</v>
      </c>
      <c r="L2123">
        <v>1709</v>
      </c>
      <c r="M2123">
        <v>1.1200000000000001</v>
      </c>
      <c r="N2123" s="8" t="str">
        <f>IF(AND(AM2123=1,AC2123&lt;-0.005,AE2123&gt;O$1),R2123,"")</f>
        <v/>
      </c>
      <c r="O2123" s="8">
        <f t="shared" si="167"/>
        <v>255044.35109601053</v>
      </c>
      <c r="P2123" s="8" t="str">
        <f t="shared" si="171"/>
        <v/>
      </c>
      <c r="Q2123" s="8">
        <f t="shared" si="168"/>
        <v>373814.84492725512</v>
      </c>
      <c r="R2123" s="8">
        <f t="shared" si="169"/>
        <v>-31780.821917808233</v>
      </c>
      <c r="S2123" s="8">
        <f t="shared" si="170"/>
        <v>853769.23207480821</v>
      </c>
      <c r="U2123" s="25">
        <v>43158.3202662037</v>
      </c>
      <c r="V2123">
        <v>39</v>
      </c>
      <c r="W2123">
        <v>2351</v>
      </c>
      <c r="X2123" t="s">
        <v>1346</v>
      </c>
      <c r="Y2123" t="s">
        <v>957</v>
      </c>
      <c r="Z2123" s="25">
        <v>43157.998611111114</v>
      </c>
      <c r="AA2123">
        <v>1751</v>
      </c>
      <c r="AB2123">
        <v>2</v>
      </c>
      <c r="AC2123" s="24">
        <v>1.1000000000000001E-3</v>
      </c>
      <c r="AD2123">
        <v>2100</v>
      </c>
      <c r="AE2123">
        <v>3661900</v>
      </c>
      <c r="AF2123" s="22">
        <v>43157</v>
      </c>
      <c r="AG2123">
        <v>1456</v>
      </c>
      <c r="AH2123">
        <v>1749</v>
      </c>
      <c r="AI2123" s="22">
        <v>43158</v>
      </c>
      <c r="AJ2123">
        <v>1709</v>
      </c>
      <c r="AK2123">
        <v>1825</v>
      </c>
      <c r="AM2123">
        <v>2</v>
      </c>
      <c r="AN2123" t="s">
        <v>1023</v>
      </c>
      <c r="AO2123">
        <v>0</v>
      </c>
      <c r="AP2123">
        <v>0.11</v>
      </c>
      <c r="AQ2123">
        <v>0.8</v>
      </c>
      <c r="AR2123">
        <v>0.28999999999999998</v>
      </c>
      <c r="AS2123">
        <v>1.1200000000000001</v>
      </c>
      <c r="AT2123">
        <v>0.89</v>
      </c>
      <c r="AU2123">
        <v>2.3119999999999998</v>
      </c>
      <c r="AV2123">
        <v>2000</v>
      </c>
      <c r="AW2123">
        <v>1626</v>
      </c>
      <c r="AX2123">
        <v>1825</v>
      </c>
    </row>
    <row r="2124" spans="1:50">
      <c r="A2124" s="22">
        <v>43154</v>
      </c>
      <c r="B2124">
        <v>2240</v>
      </c>
      <c r="C2124">
        <v>2269</v>
      </c>
      <c r="D2124">
        <v>2140</v>
      </c>
      <c r="E2124">
        <v>2190</v>
      </c>
      <c r="F2124" s="22">
        <v>43157</v>
      </c>
      <c r="G2124">
        <v>2220</v>
      </c>
      <c r="H2124">
        <v>2250</v>
      </c>
      <c r="I2124">
        <v>2156</v>
      </c>
      <c r="J2124">
        <v>2156</v>
      </c>
      <c r="K2124" s="22">
        <v>43158</v>
      </c>
      <c r="L2124">
        <v>2168</v>
      </c>
      <c r="M2124">
        <v>0.88</v>
      </c>
      <c r="N2124" s="8" t="str">
        <f>IF(AND(AM2124=1,AC2124&lt;-0.005,AE2124&gt;O$1),R2124,"")</f>
        <v/>
      </c>
      <c r="O2124" s="8">
        <f t="shared" si="167"/>
        <v>255044.35109601053</v>
      </c>
      <c r="P2124" s="8" t="str">
        <f t="shared" si="171"/>
        <v/>
      </c>
      <c r="Q2124" s="8">
        <f t="shared" si="168"/>
        <v>373814.84492725512</v>
      </c>
      <c r="R2124" s="8">
        <f t="shared" si="169"/>
        <v>20403.264522323549</v>
      </c>
      <c r="S2124" s="8">
        <f t="shared" si="170"/>
        <v>853769.23207480821</v>
      </c>
      <c r="U2124" s="25">
        <v>43158.3202662037</v>
      </c>
      <c r="V2124">
        <v>40</v>
      </c>
      <c r="W2124">
        <v>4579</v>
      </c>
      <c r="X2124" t="s">
        <v>1313</v>
      </c>
      <c r="Y2124" t="s">
        <v>960</v>
      </c>
      <c r="Z2124" s="25">
        <v>43157.974999999999</v>
      </c>
      <c r="AA2124">
        <v>2157</v>
      </c>
      <c r="AB2124">
        <v>1</v>
      </c>
      <c r="AC2124" s="24">
        <v>5.0000000000000001E-4</v>
      </c>
      <c r="AD2124">
        <v>2100</v>
      </c>
      <c r="AE2124">
        <v>4517640</v>
      </c>
      <c r="AF2124" s="22">
        <v>43157</v>
      </c>
      <c r="AG2124">
        <v>2220</v>
      </c>
      <c r="AH2124">
        <v>2156</v>
      </c>
      <c r="AI2124" s="22">
        <v>43158</v>
      </c>
      <c r="AJ2124">
        <v>2168</v>
      </c>
      <c r="AK2124">
        <v>2083</v>
      </c>
      <c r="AM2124">
        <v>2</v>
      </c>
      <c r="AN2124" t="s">
        <v>1023</v>
      </c>
      <c r="AO2124">
        <v>314.33999999999997</v>
      </c>
      <c r="AP2124">
        <v>0</v>
      </c>
      <c r="AQ2124">
        <v>0.33</v>
      </c>
      <c r="AR2124">
        <v>0.55000000000000004</v>
      </c>
      <c r="AS2124">
        <v>0.88</v>
      </c>
      <c r="AT2124">
        <v>1.06</v>
      </c>
      <c r="AU2124">
        <v>1.375</v>
      </c>
      <c r="AV2124">
        <v>2177</v>
      </c>
      <c r="AW2124">
        <v>2008</v>
      </c>
      <c r="AX2124">
        <v>2083</v>
      </c>
    </row>
    <row r="2125" spans="1:50">
      <c r="A2125" s="22">
        <v>43154</v>
      </c>
      <c r="B2125">
        <v>732</v>
      </c>
      <c r="C2125">
        <v>743</v>
      </c>
      <c r="D2125">
        <v>720</v>
      </c>
      <c r="E2125">
        <v>730</v>
      </c>
      <c r="F2125" s="22">
        <v>43157</v>
      </c>
      <c r="G2125">
        <v>748</v>
      </c>
      <c r="H2125">
        <v>767</v>
      </c>
      <c r="I2125">
        <v>736</v>
      </c>
      <c r="J2125">
        <v>758</v>
      </c>
      <c r="K2125" s="22">
        <v>43158</v>
      </c>
      <c r="L2125">
        <v>698</v>
      </c>
      <c r="M2125">
        <v>1.01</v>
      </c>
      <c r="N2125" s="8">
        <f>IF(AND(AM2125=1,AC2125&lt;-0.005,AE2125&gt;O$1),R2125,"")</f>
        <v>17037.037037037073</v>
      </c>
      <c r="O2125" s="8">
        <f t="shared" si="167"/>
        <v>272081.38813304761</v>
      </c>
      <c r="P2125" s="8" t="str">
        <f t="shared" si="171"/>
        <v/>
      </c>
      <c r="Q2125" s="8">
        <f t="shared" si="168"/>
        <v>373814.84492725512</v>
      </c>
      <c r="R2125" s="8">
        <f t="shared" si="169"/>
        <v>17037.037037037073</v>
      </c>
      <c r="S2125" s="8">
        <f t="shared" si="170"/>
        <v>870806.26911184529</v>
      </c>
      <c r="U2125" s="25">
        <v>43158.3202662037</v>
      </c>
      <c r="V2125">
        <v>41</v>
      </c>
      <c r="W2125">
        <v>3031</v>
      </c>
      <c r="X2125" t="s">
        <v>1455</v>
      </c>
      <c r="Y2125" t="s">
        <v>962</v>
      </c>
      <c r="Z2125" s="25">
        <v>43157.931944444441</v>
      </c>
      <c r="AA2125">
        <v>729</v>
      </c>
      <c r="AB2125">
        <v>-29</v>
      </c>
      <c r="AC2125" s="24">
        <v>-3.8300000000000001E-2</v>
      </c>
      <c r="AD2125">
        <v>2100</v>
      </c>
      <c r="AE2125">
        <v>1525200</v>
      </c>
      <c r="AF2125" s="22">
        <v>43157</v>
      </c>
      <c r="AG2125">
        <v>748</v>
      </c>
      <c r="AH2125">
        <v>758</v>
      </c>
      <c r="AI2125" s="22">
        <v>43158</v>
      </c>
      <c r="AJ2125">
        <v>698</v>
      </c>
      <c r="AK2125">
        <v>675</v>
      </c>
      <c r="AM2125">
        <v>1</v>
      </c>
      <c r="AN2125">
        <v>0</v>
      </c>
      <c r="AO2125">
        <v>1.95</v>
      </c>
      <c r="AP2125" t="s">
        <v>956</v>
      </c>
      <c r="AQ2125">
        <v>0.56000000000000005</v>
      </c>
      <c r="AR2125">
        <v>0.33</v>
      </c>
      <c r="AS2125">
        <v>1.01</v>
      </c>
      <c r="AT2125">
        <v>0.95</v>
      </c>
      <c r="AU2125">
        <v>0.63200000000000001</v>
      </c>
      <c r="AV2125">
        <v>712</v>
      </c>
      <c r="AW2125">
        <v>675</v>
      </c>
      <c r="AX2125">
        <v>675</v>
      </c>
    </row>
    <row r="2126" spans="1:50">
      <c r="A2126" s="22">
        <v>43154</v>
      </c>
      <c r="B2126">
        <v>1472</v>
      </c>
      <c r="C2126">
        <v>1478</v>
      </c>
      <c r="D2126">
        <v>1470</v>
      </c>
      <c r="E2126">
        <v>1473</v>
      </c>
      <c r="F2126" s="22">
        <v>43157</v>
      </c>
      <c r="G2126">
        <v>1480</v>
      </c>
      <c r="H2126">
        <v>1487</v>
      </c>
      <c r="I2126">
        <v>1473</v>
      </c>
      <c r="J2126">
        <v>1485</v>
      </c>
      <c r="K2126" s="22">
        <v>43158</v>
      </c>
      <c r="L2126">
        <v>1497</v>
      </c>
      <c r="M2126">
        <v>0.96</v>
      </c>
      <c r="N2126" s="8">
        <f>IF(AND(AM2126=1,AC2126&lt;-0.005,AE2126&gt;O$1),R2126,"")</f>
        <v>2686.3666890530881</v>
      </c>
      <c r="O2126" s="8">
        <f t="shared" si="167"/>
        <v>274767.75482210069</v>
      </c>
      <c r="P2126" s="8" t="str">
        <f t="shared" si="171"/>
        <v/>
      </c>
      <c r="Q2126" s="8">
        <f t="shared" si="168"/>
        <v>373814.84492725512</v>
      </c>
      <c r="R2126" s="8">
        <f t="shared" si="169"/>
        <v>2686.3666890530881</v>
      </c>
      <c r="S2126" s="8">
        <f t="shared" si="170"/>
        <v>873492.63580089842</v>
      </c>
      <c r="U2126" s="25">
        <v>43158.3202662037</v>
      </c>
      <c r="V2126">
        <v>43</v>
      </c>
      <c r="W2126">
        <v>3197</v>
      </c>
      <c r="X2126" t="s">
        <v>1157</v>
      </c>
      <c r="Y2126" t="s">
        <v>962</v>
      </c>
      <c r="Z2126" s="25">
        <v>43157.979861111111</v>
      </c>
      <c r="AA2126">
        <v>1476</v>
      </c>
      <c r="AB2126">
        <v>-9</v>
      </c>
      <c r="AC2126" s="24">
        <v>-6.1000000000000004E-3</v>
      </c>
      <c r="AD2126">
        <v>1500</v>
      </c>
      <c r="AE2126">
        <v>2217320</v>
      </c>
      <c r="AF2126" s="22">
        <v>43157</v>
      </c>
      <c r="AG2126">
        <v>1480</v>
      </c>
      <c r="AH2126">
        <v>1485</v>
      </c>
      <c r="AI2126" s="22">
        <v>43158</v>
      </c>
      <c r="AJ2126">
        <v>1497</v>
      </c>
      <c r="AK2126">
        <v>1489</v>
      </c>
      <c r="AM2126">
        <v>1</v>
      </c>
      <c r="AN2126">
        <v>3.9</v>
      </c>
      <c r="AO2126">
        <v>5.52</v>
      </c>
      <c r="AP2126">
        <v>2.56</v>
      </c>
      <c r="AQ2126">
        <v>0.28999999999999998</v>
      </c>
      <c r="AR2126">
        <v>0.19</v>
      </c>
      <c r="AS2126">
        <v>0.96</v>
      </c>
      <c r="AT2126">
        <v>0.93</v>
      </c>
      <c r="AU2126">
        <v>0.40100000000000002</v>
      </c>
      <c r="AV2126">
        <v>1497</v>
      </c>
      <c r="AW2126">
        <v>1482</v>
      </c>
      <c r="AX2126">
        <v>1489</v>
      </c>
    </row>
    <row r="2127" spans="1:50">
      <c r="A2127" s="22">
        <v>43154</v>
      </c>
      <c r="B2127">
        <v>276</v>
      </c>
      <c r="C2127">
        <v>277</v>
      </c>
      <c r="D2127">
        <v>275</v>
      </c>
      <c r="E2127">
        <v>276</v>
      </c>
      <c r="F2127" s="22">
        <v>43157</v>
      </c>
      <c r="G2127">
        <v>277</v>
      </c>
      <c r="H2127">
        <v>285</v>
      </c>
      <c r="I2127">
        <v>276</v>
      </c>
      <c r="J2127">
        <v>285</v>
      </c>
      <c r="K2127" s="22">
        <v>43158</v>
      </c>
      <c r="L2127">
        <v>283</v>
      </c>
      <c r="M2127">
        <v>1.01</v>
      </c>
      <c r="N2127" s="8" t="str">
        <f>IF(AND(AM2127=1,AC2127&lt;-0.005,AE2127&gt;O$1),R2127,"")</f>
        <v/>
      </c>
      <c r="O2127" s="8">
        <f t="shared" si="167"/>
        <v>274767.75482210069</v>
      </c>
      <c r="P2127" s="8" t="str">
        <f t="shared" si="171"/>
        <v/>
      </c>
      <c r="Q2127" s="8">
        <f t="shared" si="168"/>
        <v>373814.84492725512</v>
      </c>
      <c r="R2127" s="8">
        <f t="shared" si="169"/>
        <v>1773.0496453900457</v>
      </c>
      <c r="S2127" s="8">
        <f t="shared" si="170"/>
        <v>873492.63580089842</v>
      </c>
      <c r="U2127" s="25">
        <v>43158.3202662037</v>
      </c>
      <c r="V2127">
        <v>44</v>
      </c>
      <c r="W2127">
        <v>3598</v>
      </c>
      <c r="X2127" t="s">
        <v>875</v>
      </c>
      <c r="Y2127" t="s">
        <v>954</v>
      </c>
      <c r="Z2127" s="25">
        <v>43157.996527777781</v>
      </c>
      <c r="AA2127">
        <v>290</v>
      </c>
      <c r="AB2127">
        <v>5</v>
      </c>
      <c r="AC2127" s="24">
        <v>1.7500000000000002E-2</v>
      </c>
      <c r="AD2127">
        <v>1400</v>
      </c>
      <c r="AE2127">
        <v>404100</v>
      </c>
      <c r="AF2127" s="22">
        <v>43157</v>
      </c>
      <c r="AG2127">
        <v>277</v>
      </c>
      <c r="AH2127">
        <v>285</v>
      </c>
      <c r="AI2127" s="22">
        <v>43158</v>
      </c>
      <c r="AJ2127">
        <v>283</v>
      </c>
      <c r="AK2127">
        <v>282</v>
      </c>
      <c r="AM2127">
        <v>2</v>
      </c>
      <c r="AN2127" t="s">
        <v>1023</v>
      </c>
      <c r="AO2127">
        <v>0</v>
      </c>
      <c r="AP2127">
        <v>1.75</v>
      </c>
      <c r="AQ2127">
        <v>0.9</v>
      </c>
      <c r="AR2127">
        <v>0.8</v>
      </c>
      <c r="AS2127">
        <v>1.01</v>
      </c>
      <c r="AT2127">
        <v>1.02</v>
      </c>
      <c r="AU2127">
        <v>0.5</v>
      </c>
      <c r="AV2127">
        <v>289</v>
      </c>
      <c r="AW2127">
        <v>278</v>
      </c>
      <c r="AX2127">
        <v>282</v>
      </c>
    </row>
    <row r="2128" spans="1:50">
      <c r="A2128" s="22">
        <v>43154</v>
      </c>
      <c r="B2128">
        <v>4005</v>
      </c>
      <c r="C2128">
        <v>4050</v>
      </c>
      <c r="D2128">
        <v>3905</v>
      </c>
      <c r="E2128">
        <v>4005</v>
      </c>
      <c r="F2128" s="22">
        <v>43157</v>
      </c>
      <c r="G2128">
        <v>4070</v>
      </c>
      <c r="H2128">
        <v>4705</v>
      </c>
      <c r="I2128">
        <v>4035</v>
      </c>
      <c r="J2128">
        <v>4705</v>
      </c>
      <c r="K2128" s="22">
        <v>43158</v>
      </c>
      <c r="L2128">
        <v>4725</v>
      </c>
      <c r="M2128">
        <v>1.1399999999999999</v>
      </c>
      <c r="N2128" s="8" t="str">
        <f>IF(AND(AM2128=1,AC2128&lt;-0.005,AE2128&gt;O$1),R2128,"")</f>
        <v/>
      </c>
      <c r="O2128" s="8">
        <f t="shared" si="167"/>
        <v>274767.75482210069</v>
      </c>
      <c r="P2128" s="8" t="str">
        <f t="shared" si="171"/>
        <v/>
      </c>
      <c r="Q2128" s="8">
        <f t="shared" si="168"/>
        <v>373814.84492725512</v>
      </c>
      <c r="R2128" s="8">
        <f t="shared" si="169"/>
        <v>2659.5744680850685</v>
      </c>
      <c r="S2128" s="8">
        <f t="shared" si="170"/>
        <v>873492.63580089842</v>
      </c>
      <c r="U2128" s="25">
        <v>43158.3202662037</v>
      </c>
      <c r="V2128">
        <v>45</v>
      </c>
      <c r="W2128">
        <v>3994</v>
      </c>
      <c r="X2128" t="s">
        <v>1454</v>
      </c>
      <c r="Y2128" t="s">
        <v>957</v>
      </c>
      <c r="Z2128" s="25">
        <v>43157.92083333333</v>
      </c>
      <c r="AA2128">
        <v>4762</v>
      </c>
      <c r="AB2128">
        <v>57</v>
      </c>
      <c r="AC2128" s="24">
        <v>1.21E-2</v>
      </c>
      <c r="AD2128">
        <v>1400</v>
      </c>
      <c r="AE2128">
        <v>6696600</v>
      </c>
      <c r="AF2128" s="22">
        <v>43157</v>
      </c>
      <c r="AG2128">
        <v>4070</v>
      </c>
      <c r="AH2128">
        <v>4705</v>
      </c>
      <c r="AI2128" s="22">
        <v>43158</v>
      </c>
      <c r="AJ2128">
        <v>4725</v>
      </c>
      <c r="AK2128">
        <v>4700</v>
      </c>
      <c r="AM2128">
        <v>2</v>
      </c>
      <c r="AN2128" t="s">
        <v>1023</v>
      </c>
      <c r="AO2128">
        <v>0</v>
      </c>
      <c r="AP2128">
        <v>0</v>
      </c>
      <c r="AQ2128">
        <v>0.9</v>
      </c>
      <c r="AR2128">
        <v>0.92</v>
      </c>
      <c r="AS2128">
        <v>1.1399999999999999</v>
      </c>
      <c r="AT2128">
        <v>1.21</v>
      </c>
      <c r="AU2128">
        <v>0.374</v>
      </c>
      <c r="AV2128">
        <v>5150</v>
      </c>
      <c r="AW2128">
        <v>4575</v>
      </c>
      <c r="AX2128">
        <v>4700</v>
      </c>
    </row>
    <row r="2129" spans="1:50">
      <c r="A2129" s="22">
        <v>43154</v>
      </c>
      <c r="B2129">
        <v>3895</v>
      </c>
      <c r="C2129">
        <v>3895</v>
      </c>
      <c r="D2129">
        <v>3820</v>
      </c>
      <c r="E2129">
        <v>3875</v>
      </c>
      <c r="F2129" s="22">
        <v>43157</v>
      </c>
      <c r="G2129">
        <v>3995</v>
      </c>
      <c r="H2129">
        <v>4100</v>
      </c>
      <c r="I2129">
        <v>3950</v>
      </c>
      <c r="J2129">
        <v>4085</v>
      </c>
      <c r="K2129" s="22">
        <v>43158</v>
      </c>
      <c r="L2129">
        <v>3735</v>
      </c>
      <c r="M2129">
        <v>1.06</v>
      </c>
      <c r="N2129" s="8" t="str">
        <f>IF(AND(AM2129=1,AC2129&lt;-0.005,AE2129&gt;O$1),R2129,"")</f>
        <v/>
      </c>
      <c r="O2129" s="8">
        <f t="shared" si="167"/>
        <v>274767.75482210069</v>
      </c>
      <c r="P2129" s="8" t="str">
        <f t="shared" si="171"/>
        <v/>
      </c>
      <c r="Q2129" s="8">
        <f t="shared" si="168"/>
        <v>373814.84492725512</v>
      </c>
      <c r="R2129" s="8">
        <f t="shared" si="169"/>
        <v>3369.2722371967411</v>
      </c>
      <c r="S2129" s="8">
        <f t="shared" si="170"/>
        <v>873492.63580089842</v>
      </c>
      <c r="U2129" s="25">
        <v>43158.3202662037</v>
      </c>
      <c r="V2129">
        <v>46</v>
      </c>
      <c r="W2129">
        <v>4113</v>
      </c>
      <c r="X2129" t="s">
        <v>1453</v>
      </c>
      <c r="Y2129" t="s">
        <v>954</v>
      </c>
      <c r="Z2129" s="25">
        <v>43157.988888888889</v>
      </c>
      <c r="AA2129">
        <v>4050</v>
      </c>
      <c r="AB2129">
        <v>-35</v>
      </c>
      <c r="AC2129" s="24">
        <v>-8.6E-3</v>
      </c>
      <c r="AD2129">
        <v>1400</v>
      </c>
      <c r="AE2129">
        <v>5673400</v>
      </c>
      <c r="AF2129" s="22">
        <v>43157</v>
      </c>
      <c r="AG2129">
        <v>3995</v>
      </c>
      <c r="AH2129">
        <v>4085</v>
      </c>
      <c r="AI2129" s="22">
        <v>43158</v>
      </c>
      <c r="AJ2129">
        <v>3735</v>
      </c>
      <c r="AK2129">
        <v>3710</v>
      </c>
      <c r="AM2129">
        <v>2</v>
      </c>
      <c r="AN2129" t="s">
        <v>1023</v>
      </c>
      <c r="AO2129">
        <v>0</v>
      </c>
      <c r="AP2129">
        <v>1.47</v>
      </c>
      <c r="AQ2129">
        <v>0.74</v>
      </c>
      <c r="AR2129">
        <v>0.81</v>
      </c>
      <c r="AS2129">
        <v>1.06</v>
      </c>
      <c r="AT2129">
        <v>1.2</v>
      </c>
      <c r="AU2129">
        <v>0.998</v>
      </c>
      <c r="AV2129">
        <v>3810</v>
      </c>
      <c r="AW2129">
        <v>3675</v>
      </c>
      <c r="AX2129">
        <v>3710</v>
      </c>
    </row>
    <row r="2130" spans="1:50">
      <c r="A2130" s="22">
        <v>43154</v>
      </c>
      <c r="B2130">
        <v>4460</v>
      </c>
      <c r="C2130">
        <v>5060</v>
      </c>
      <c r="D2130">
        <v>4380</v>
      </c>
      <c r="E2130">
        <v>4915</v>
      </c>
      <c r="F2130" s="22">
        <v>43157</v>
      </c>
      <c r="G2130">
        <v>5150</v>
      </c>
      <c r="H2130">
        <v>5620</v>
      </c>
      <c r="I2130">
        <v>4990</v>
      </c>
      <c r="J2130">
        <v>5620</v>
      </c>
      <c r="K2130" s="22">
        <v>43158</v>
      </c>
      <c r="L2130">
        <v>5820</v>
      </c>
      <c r="M2130">
        <v>1.26</v>
      </c>
      <c r="N2130" s="8" t="str">
        <f>IF(AND(AM2130=1,AC2130&lt;-0.005,AE2130&gt;O$1),R2130,"")</f>
        <v/>
      </c>
      <c r="O2130" s="8">
        <f t="shared" si="167"/>
        <v>274767.75482210069</v>
      </c>
      <c r="P2130" s="8" t="str">
        <f t="shared" si="171"/>
        <v/>
      </c>
      <c r="Q2130" s="8">
        <f t="shared" si="168"/>
        <v>373814.84492725512</v>
      </c>
      <c r="R2130" s="8">
        <f t="shared" si="169"/>
        <v>39888.682745825579</v>
      </c>
      <c r="S2130" s="8">
        <f t="shared" si="170"/>
        <v>873492.63580089842</v>
      </c>
      <c r="U2130" s="25">
        <v>43158.3202662037</v>
      </c>
      <c r="V2130">
        <v>47</v>
      </c>
      <c r="W2130">
        <v>3998</v>
      </c>
      <c r="X2130" t="s">
        <v>1452</v>
      </c>
      <c r="Y2130" t="s">
        <v>957</v>
      </c>
      <c r="Z2130" s="25">
        <v>43157.991666666669</v>
      </c>
      <c r="AA2130">
        <v>5780</v>
      </c>
      <c r="AB2130">
        <v>160</v>
      </c>
      <c r="AC2130" s="24">
        <v>2.8500000000000001E-2</v>
      </c>
      <c r="AD2130">
        <v>1400</v>
      </c>
      <c r="AE2130">
        <v>7957400</v>
      </c>
      <c r="AF2130" s="22">
        <v>43157</v>
      </c>
      <c r="AG2130">
        <v>5150</v>
      </c>
      <c r="AH2130">
        <v>5620</v>
      </c>
      <c r="AI2130" s="22">
        <v>43158</v>
      </c>
      <c r="AJ2130">
        <v>5820</v>
      </c>
      <c r="AK2130">
        <v>5390</v>
      </c>
      <c r="AM2130">
        <v>2</v>
      </c>
      <c r="AN2130" t="s">
        <v>1023</v>
      </c>
      <c r="AO2130">
        <v>0</v>
      </c>
      <c r="AP2130">
        <v>0</v>
      </c>
      <c r="AQ2130">
        <v>1</v>
      </c>
      <c r="AR2130">
        <v>1</v>
      </c>
      <c r="AS2130">
        <v>1.26</v>
      </c>
      <c r="AT2130">
        <v>1.3</v>
      </c>
      <c r="AU2130">
        <v>0.42699999999999999</v>
      </c>
      <c r="AV2130">
        <v>6320</v>
      </c>
      <c r="AW2130">
        <v>5290</v>
      </c>
      <c r="AX2130">
        <v>5390</v>
      </c>
    </row>
    <row r="2131" spans="1:50">
      <c r="A2131" s="22">
        <v>43154</v>
      </c>
      <c r="B2131">
        <v>1118</v>
      </c>
      <c r="C2131">
        <v>1134</v>
      </c>
      <c r="D2131">
        <v>1112</v>
      </c>
      <c r="E2131">
        <v>1132</v>
      </c>
      <c r="F2131" s="22">
        <v>43157</v>
      </c>
      <c r="G2131">
        <v>1148</v>
      </c>
      <c r="H2131">
        <v>1164</v>
      </c>
      <c r="I2131">
        <v>1133</v>
      </c>
      <c r="J2131">
        <v>1161</v>
      </c>
      <c r="K2131" s="22">
        <v>43158</v>
      </c>
      <c r="L2131">
        <v>1171</v>
      </c>
      <c r="M2131">
        <v>0.83</v>
      </c>
      <c r="N2131" s="8" t="str">
        <f>IF(AND(AM2131=1,AC2131&lt;-0.005,AE2131&gt;O$1),R2131,"")</f>
        <v/>
      </c>
      <c r="O2131" s="8">
        <f t="shared" si="167"/>
        <v>274767.75482210069</v>
      </c>
      <c r="P2131" s="8" t="str">
        <f t="shared" si="171"/>
        <v/>
      </c>
      <c r="Q2131" s="8">
        <f t="shared" si="168"/>
        <v>373814.84492725512</v>
      </c>
      <c r="R2131" s="8">
        <f t="shared" si="169"/>
        <v>19060.283687943214</v>
      </c>
      <c r="S2131" s="8">
        <f t="shared" si="170"/>
        <v>892552.91948884167</v>
      </c>
      <c r="U2131" s="25">
        <v>43158.3202662037</v>
      </c>
      <c r="V2131">
        <v>48</v>
      </c>
      <c r="W2131">
        <v>7867</v>
      </c>
      <c r="X2131" t="s">
        <v>1448</v>
      </c>
      <c r="Y2131" t="s">
        <v>962</v>
      </c>
      <c r="Z2131" s="25">
        <v>43157.993750000001</v>
      </c>
      <c r="AA2131">
        <v>1170</v>
      </c>
      <c r="AB2131">
        <v>9</v>
      </c>
      <c r="AC2131" s="24">
        <v>7.7999999999999996E-3</v>
      </c>
      <c r="AD2131">
        <v>1300</v>
      </c>
      <c r="AE2131">
        <v>1520000</v>
      </c>
      <c r="AF2131" s="22">
        <v>43157</v>
      </c>
      <c r="AG2131">
        <v>1148</v>
      </c>
      <c r="AH2131">
        <v>1161</v>
      </c>
      <c r="AI2131" s="22">
        <v>43158</v>
      </c>
      <c r="AJ2131">
        <v>1171</v>
      </c>
      <c r="AK2131">
        <v>1128</v>
      </c>
      <c r="AM2131">
        <v>1</v>
      </c>
      <c r="AN2131">
        <v>0</v>
      </c>
      <c r="AO2131">
        <v>22.91</v>
      </c>
      <c r="AP2131">
        <v>1.21</v>
      </c>
      <c r="AQ2131">
        <v>0.1</v>
      </c>
      <c r="AR2131">
        <v>0.1</v>
      </c>
      <c r="AS2131">
        <v>0.83</v>
      </c>
      <c r="AT2131">
        <v>0.75</v>
      </c>
      <c r="AU2131">
        <v>1.093</v>
      </c>
      <c r="AV2131">
        <v>1175</v>
      </c>
      <c r="AW2131">
        <v>1124</v>
      </c>
      <c r="AX2131">
        <v>1128</v>
      </c>
    </row>
    <row r="2132" spans="1:50">
      <c r="A2132" s="22">
        <v>43154</v>
      </c>
      <c r="B2132">
        <v>1959</v>
      </c>
      <c r="C2132">
        <v>1982</v>
      </c>
      <c r="D2132">
        <v>1926</v>
      </c>
      <c r="E2132">
        <v>1971</v>
      </c>
      <c r="F2132" s="22">
        <v>43157</v>
      </c>
      <c r="G2132">
        <v>1973</v>
      </c>
      <c r="H2132">
        <v>1977</v>
      </c>
      <c r="I2132">
        <v>1857</v>
      </c>
      <c r="J2132">
        <v>1884</v>
      </c>
      <c r="K2132" s="22">
        <v>43158</v>
      </c>
      <c r="L2132">
        <v>1900</v>
      </c>
      <c r="M2132">
        <v>1.18</v>
      </c>
      <c r="N2132" s="8" t="str">
        <f>IF(AND(AM2132=1,AC2132&lt;-0.005,AE2132&gt;O$1),R2132,"")</f>
        <v/>
      </c>
      <c r="O2132" s="8">
        <f t="shared" ref="O2132:O2195" si="172">SUM(N2132,O2131)</f>
        <v>274767.75482210069</v>
      </c>
      <c r="P2132" s="8" t="str">
        <f t="shared" si="171"/>
        <v/>
      </c>
      <c r="Q2132" s="8">
        <f t="shared" ref="Q2132:Q2195" si="173">SUM(P2132,Q2131)</f>
        <v>373814.84492725512</v>
      </c>
      <c r="R2132" s="8">
        <f t="shared" ref="R2132:R2195" si="174">(AJ2132/AK2132-1)*500000</f>
        <v>2645.5026455026732</v>
      </c>
      <c r="S2132" s="8">
        <f t="shared" ref="S2132:S2195" si="175">IF(AM2132=1,SUM(R2132,S2131),S2131)</f>
        <v>895198.42213434435</v>
      </c>
      <c r="U2132" s="25">
        <v>43158.3202662037</v>
      </c>
      <c r="V2132">
        <v>50</v>
      </c>
      <c r="W2132">
        <v>5301</v>
      </c>
      <c r="X2132" t="s">
        <v>1050</v>
      </c>
      <c r="Y2132" t="s">
        <v>962</v>
      </c>
      <c r="Z2132" s="25">
        <v>43157.991666666669</v>
      </c>
      <c r="AA2132">
        <v>1890</v>
      </c>
      <c r="AB2132">
        <v>6</v>
      </c>
      <c r="AC2132" s="24">
        <v>3.2000000000000002E-3</v>
      </c>
      <c r="AD2132">
        <v>1200</v>
      </c>
      <c r="AE2132">
        <v>2257000</v>
      </c>
      <c r="AF2132" s="22">
        <v>43157</v>
      </c>
      <c r="AG2132">
        <v>1973</v>
      </c>
      <c r="AH2132">
        <v>1884</v>
      </c>
      <c r="AI2132" s="22">
        <v>43158</v>
      </c>
      <c r="AJ2132">
        <v>1900</v>
      </c>
      <c r="AK2132">
        <v>1890</v>
      </c>
      <c r="AM2132">
        <v>1</v>
      </c>
      <c r="AN2132">
        <v>0.15</v>
      </c>
      <c r="AO2132">
        <v>2.61</v>
      </c>
      <c r="AP2132">
        <v>1.27</v>
      </c>
      <c r="AQ2132">
        <v>0.98</v>
      </c>
      <c r="AR2132">
        <v>0.99</v>
      </c>
      <c r="AS2132">
        <v>1.18</v>
      </c>
      <c r="AT2132">
        <v>1.32</v>
      </c>
      <c r="AU2132">
        <v>0.90300000000000002</v>
      </c>
      <c r="AV2132">
        <v>1935</v>
      </c>
      <c r="AW2132">
        <v>1873</v>
      </c>
      <c r="AX2132">
        <v>1890</v>
      </c>
    </row>
    <row r="2133" spans="1:50">
      <c r="A2133" s="22">
        <v>43157</v>
      </c>
      <c r="B2133">
        <v>1318</v>
      </c>
      <c r="C2133">
        <v>1332</v>
      </c>
      <c r="D2133">
        <v>1307</v>
      </c>
      <c r="E2133">
        <v>1317</v>
      </c>
      <c r="F2133" s="22">
        <v>43158</v>
      </c>
      <c r="G2133">
        <v>1289</v>
      </c>
      <c r="H2133">
        <v>1298</v>
      </c>
      <c r="I2133">
        <v>1275</v>
      </c>
      <c r="J2133">
        <v>1289</v>
      </c>
      <c r="K2133" s="22">
        <v>43159</v>
      </c>
      <c r="L2133">
        <v>1303</v>
      </c>
      <c r="M2133">
        <v>1.03</v>
      </c>
      <c r="N2133" s="8" t="str">
        <f>IF(AND(AM2133=1,AC2133&lt;-0.005,AE2133&gt;O$1),R2133,"")</f>
        <v/>
      </c>
      <c r="O2133" s="8">
        <f t="shared" si="172"/>
        <v>274767.75482210069</v>
      </c>
      <c r="P2133" s="8" t="str">
        <f t="shared" si="171"/>
        <v/>
      </c>
      <c r="Q2133" s="8">
        <f t="shared" si="173"/>
        <v>373814.84492725512</v>
      </c>
      <c r="R2133" s="8">
        <f t="shared" si="174"/>
        <v>-7930.5135951661669</v>
      </c>
      <c r="S2133" s="8">
        <f t="shared" si="175"/>
        <v>887267.9085391782</v>
      </c>
      <c r="U2133" s="25">
        <v>43159.3200462963</v>
      </c>
      <c r="V2133">
        <v>2</v>
      </c>
      <c r="W2133">
        <v>1357</v>
      </c>
      <c r="X2133" t="s">
        <v>1056</v>
      </c>
      <c r="Y2133" t="s">
        <v>954</v>
      </c>
      <c r="Z2133" s="25">
        <v>43158.997916666667</v>
      </c>
      <c r="AA2133">
        <v>1298.7</v>
      </c>
      <c r="AB2133">
        <v>9.6999999999999993</v>
      </c>
      <c r="AC2133" s="24">
        <v>7.4999999999999997E-3</v>
      </c>
      <c r="AD2133">
        <v>98510</v>
      </c>
      <c r="AE2133">
        <v>127671807</v>
      </c>
      <c r="AF2133" s="22">
        <v>43158</v>
      </c>
      <c r="AG2133">
        <v>1289</v>
      </c>
      <c r="AH2133">
        <v>1289</v>
      </c>
      <c r="AI2133" s="22">
        <v>43159</v>
      </c>
      <c r="AJ2133">
        <v>1303</v>
      </c>
      <c r="AK2133">
        <v>1324</v>
      </c>
      <c r="AM2133">
        <v>1</v>
      </c>
      <c r="AN2133">
        <v>0</v>
      </c>
      <c r="AO2133" s="26">
        <v>8.0000000000000002E-3</v>
      </c>
      <c r="AQ2133">
        <v>0.63</v>
      </c>
      <c r="AR2133">
        <v>0.68</v>
      </c>
      <c r="AS2133">
        <v>1.03</v>
      </c>
      <c r="AT2133">
        <v>1.07</v>
      </c>
      <c r="AU2133">
        <v>1.8460000000000001</v>
      </c>
      <c r="AV2133">
        <v>1324</v>
      </c>
      <c r="AW2133">
        <v>1291</v>
      </c>
      <c r="AX2133">
        <v>1324</v>
      </c>
    </row>
    <row r="2134" spans="1:50">
      <c r="A2134" s="22">
        <v>43157</v>
      </c>
      <c r="B2134">
        <v>822</v>
      </c>
      <c r="C2134">
        <v>824</v>
      </c>
      <c r="D2134">
        <v>787</v>
      </c>
      <c r="E2134">
        <v>790</v>
      </c>
      <c r="F2134" s="22">
        <v>43158</v>
      </c>
      <c r="G2134">
        <v>795</v>
      </c>
      <c r="H2134">
        <v>940</v>
      </c>
      <c r="I2134">
        <v>758</v>
      </c>
      <c r="J2134">
        <v>940</v>
      </c>
      <c r="K2134" s="22">
        <v>43159</v>
      </c>
      <c r="L2134">
        <v>925</v>
      </c>
      <c r="M2134">
        <v>1.1200000000000001</v>
      </c>
      <c r="N2134" s="8" t="str">
        <f>IF(AND(AM2134=1,AC2134&lt;-0.005,AE2134&gt;O$1),R2134,"")</f>
        <v/>
      </c>
      <c r="O2134" s="8">
        <f t="shared" si="172"/>
        <v>274767.75482210069</v>
      </c>
      <c r="P2134" s="8" t="str">
        <f t="shared" si="171"/>
        <v/>
      </c>
      <c r="Q2134" s="8">
        <f t="shared" si="173"/>
        <v>373814.84492725512</v>
      </c>
      <c r="R2134" s="8">
        <f t="shared" si="174"/>
        <v>9922.8224917309308</v>
      </c>
      <c r="S2134" s="8">
        <f t="shared" si="175"/>
        <v>887267.9085391782</v>
      </c>
      <c r="U2134" s="25">
        <v>43159.3200462963</v>
      </c>
      <c r="V2134">
        <v>7</v>
      </c>
      <c r="W2134">
        <v>4824</v>
      </c>
      <c r="X2134" t="s">
        <v>1060</v>
      </c>
      <c r="Y2134" t="s">
        <v>957</v>
      </c>
      <c r="Z2134" s="25">
        <v>43158.998611111114</v>
      </c>
      <c r="AA2134">
        <v>1020</v>
      </c>
      <c r="AB2134">
        <v>80</v>
      </c>
      <c r="AC2134" s="24">
        <v>8.5099999999999995E-2</v>
      </c>
      <c r="AD2134">
        <v>47700</v>
      </c>
      <c r="AE2134">
        <v>48158040</v>
      </c>
      <c r="AF2134" s="22">
        <v>43158</v>
      </c>
      <c r="AG2134">
        <v>795</v>
      </c>
      <c r="AH2134">
        <v>940</v>
      </c>
      <c r="AI2134" s="22">
        <v>43159</v>
      </c>
      <c r="AJ2134">
        <v>925</v>
      </c>
      <c r="AK2134">
        <v>907</v>
      </c>
      <c r="AM2134">
        <v>2</v>
      </c>
      <c r="AN2134" t="s">
        <v>1023</v>
      </c>
      <c r="AO2134">
        <v>0</v>
      </c>
      <c r="AP2134">
        <v>0</v>
      </c>
      <c r="AQ2134">
        <v>0.79</v>
      </c>
      <c r="AR2134">
        <v>0.87</v>
      </c>
      <c r="AS2134">
        <v>1.1200000000000001</v>
      </c>
      <c r="AT2134">
        <v>1.42</v>
      </c>
      <c r="AU2134">
        <v>0.68100000000000005</v>
      </c>
      <c r="AV2134">
        <v>982</v>
      </c>
      <c r="AW2134">
        <v>902</v>
      </c>
      <c r="AX2134">
        <v>907</v>
      </c>
    </row>
    <row r="2135" spans="1:50">
      <c r="A2135" s="22">
        <v>43157</v>
      </c>
      <c r="B2135">
        <v>573</v>
      </c>
      <c r="C2135">
        <v>597</v>
      </c>
      <c r="D2135">
        <v>573</v>
      </c>
      <c r="E2135">
        <v>578</v>
      </c>
      <c r="F2135" s="22">
        <v>43158</v>
      </c>
      <c r="G2135">
        <v>580</v>
      </c>
      <c r="H2135">
        <v>583</v>
      </c>
      <c r="I2135">
        <v>568</v>
      </c>
      <c r="J2135">
        <v>574</v>
      </c>
      <c r="K2135" s="22">
        <v>43159</v>
      </c>
      <c r="L2135">
        <v>665</v>
      </c>
      <c r="M2135">
        <v>1.01</v>
      </c>
      <c r="N2135" s="8" t="str">
        <f>IF(AND(AM2135=1,AC2135&lt;-0.005,AE2135&gt;O$1),R2135,"")</f>
        <v/>
      </c>
      <c r="O2135" s="8">
        <f t="shared" si="172"/>
        <v>274767.75482210069</v>
      </c>
      <c r="P2135" s="8" t="str">
        <f t="shared" si="171"/>
        <v/>
      </c>
      <c r="Q2135" s="8">
        <f t="shared" si="173"/>
        <v>373814.84492725512</v>
      </c>
      <c r="R2135" s="8">
        <f t="shared" si="174"/>
        <v>-6676.5578635014645</v>
      </c>
      <c r="S2135" s="8">
        <f t="shared" si="175"/>
        <v>887267.9085391782</v>
      </c>
      <c r="U2135" s="25">
        <v>43159.3200462963</v>
      </c>
      <c r="V2135">
        <v>8</v>
      </c>
      <c r="W2135">
        <v>3782</v>
      </c>
      <c r="X2135" t="s">
        <v>1176</v>
      </c>
      <c r="Y2135" t="s">
        <v>957</v>
      </c>
      <c r="Z2135" s="25">
        <v>43158.99722222222</v>
      </c>
      <c r="AA2135">
        <v>674</v>
      </c>
      <c r="AB2135">
        <v>100</v>
      </c>
      <c r="AC2135" s="24">
        <v>0.17419999999999999</v>
      </c>
      <c r="AD2135">
        <v>39800</v>
      </c>
      <c r="AE2135">
        <v>26823900</v>
      </c>
      <c r="AF2135" s="22">
        <v>43158</v>
      </c>
      <c r="AG2135">
        <v>580</v>
      </c>
      <c r="AH2135">
        <v>574</v>
      </c>
      <c r="AI2135" s="22">
        <v>43159</v>
      </c>
      <c r="AJ2135">
        <v>665</v>
      </c>
      <c r="AK2135">
        <v>674</v>
      </c>
      <c r="AM2135">
        <v>2</v>
      </c>
      <c r="AN2135" t="s">
        <v>1023</v>
      </c>
      <c r="AO2135">
        <v>0</v>
      </c>
      <c r="AP2135">
        <v>0</v>
      </c>
      <c r="AQ2135">
        <v>0.56999999999999995</v>
      </c>
      <c r="AR2135">
        <v>0.32</v>
      </c>
      <c r="AS2135">
        <v>1.01</v>
      </c>
      <c r="AT2135">
        <v>0.97</v>
      </c>
      <c r="AU2135">
        <v>1.9810000000000001</v>
      </c>
      <c r="AV2135">
        <v>674</v>
      </c>
      <c r="AW2135">
        <v>665</v>
      </c>
      <c r="AX2135">
        <v>674</v>
      </c>
    </row>
    <row r="2136" spans="1:50">
      <c r="A2136" s="22">
        <v>43157</v>
      </c>
      <c r="B2136">
        <v>221</v>
      </c>
      <c r="C2136">
        <v>222</v>
      </c>
      <c r="D2136">
        <v>213</v>
      </c>
      <c r="E2136">
        <v>221</v>
      </c>
      <c r="F2136" s="22">
        <v>43158</v>
      </c>
      <c r="G2136">
        <v>250</v>
      </c>
      <c r="H2136">
        <v>301</v>
      </c>
      <c r="I2136">
        <v>240</v>
      </c>
      <c r="J2136">
        <v>301</v>
      </c>
      <c r="K2136" s="22">
        <v>43159</v>
      </c>
      <c r="L2136">
        <v>297</v>
      </c>
      <c r="M2136">
        <v>0.94</v>
      </c>
      <c r="N2136" s="8" t="str">
        <f>IF(AND(AM2136=1,AC2136&lt;-0.005,AE2136&gt;O$1),R2136,"")</f>
        <v/>
      </c>
      <c r="O2136" s="8">
        <f t="shared" si="172"/>
        <v>274767.75482210069</v>
      </c>
      <c r="P2136" s="8" t="str">
        <f t="shared" si="171"/>
        <v/>
      </c>
      <c r="Q2136" s="8">
        <f t="shared" si="173"/>
        <v>373814.84492725512</v>
      </c>
      <c r="R2136" s="8">
        <f t="shared" si="174"/>
        <v>-14705.88235294118</v>
      </c>
      <c r="S2136" s="8">
        <f t="shared" si="175"/>
        <v>887267.9085391782</v>
      </c>
      <c r="U2136" s="25">
        <v>43159.3200462963</v>
      </c>
      <c r="V2136">
        <v>9</v>
      </c>
      <c r="W2136">
        <v>6944</v>
      </c>
      <c r="X2136" t="s">
        <v>332</v>
      </c>
      <c r="Y2136" t="s">
        <v>960</v>
      </c>
      <c r="Z2136" s="25">
        <v>43158.99722222222</v>
      </c>
      <c r="AA2136">
        <v>316</v>
      </c>
      <c r="AB2136">
        <v>15</v>
      </c>
      <c r="AC2136" s="24">
        <v>4.9799999999999997E-2</v>
      </c>
      <c r="AD2136">
        <v>35000</v>
      </c>
      <c r="AE2136">
        <v>11095600</v>
      </c>
      <c r="AF2136" s="22">
        <v>43158</v>
      </c>
      <c r="AG2136">
        <v>250</v>
      </c>
      <c r="AH2136">
        <v>301</v>
      </c>
      <c r="AI2136" s="22">
        <v>43159</v>
      </c>
      <c r="AJ2136">
        <v>297</v>
      </c>
      <c r="AK2136">
        <v>306</v>
      </c>
      <c r="AM2136">
        <v>2</v>
      </c>
      <c r="AN2136" t="s">
        <v>1023</v>
      </c>
      <c r="AO2136">
        <v>0</v>
      </c>
      <c r="AP2136">
        <v>0</v>
      </c>
      <c r="AQ2136">
        <v>0.2</v>
      </c>
      <c r="AR2136">
        <v>0.2</v>
      </c>
      <c r="AS2136">
        <v>0.94</v>
      </c>
      <c r="AT2136">
        <v>0.93</v>
      </c>
      <c r="AU2136">
        <v>1.224</v>
      </c>
      <c r="AV2136">
        <v>356</v>
      </c>
      <c r="AW2136">
        <v>284</v>
      </c>
      <c r="AX2136">
        <v>306</v>
      </c>
    </row>
    <row r="2137" spans="1:50">
      <c r="A2137" s="22">
        <v>43157</v>
      </c>
      <c r="B2137">
        <v>990</v>
      </c>
      <c r="C2137">
        <v>1037</v>
      </c>
      <c r="D2137">
        <v>941</v>
      </c>
      <c r="E2137">
        <v>1003</v>
      </c>
      <c r="F2137" s="22">
        <v>43158</v>
      </c>
      <c r="G2137">
        <v>943</v>
      </c>
      <c r="H2137">
        <v>1045</v>
      </c>
      <c r="I2137">
        <v>843</v>
      </c>
      <c r="J2137">
        <v>976</v>
      </c>
      <c r="K2137" s="22">
        <v>43159</v>
      </c>
      <c r="L2137">
        <v>990</v>
      </c>
      <c r="M2137">
        <v>1.17</v>
      </c>
      <c r="N2137" s="8" t="str">
        <f>IF(AND(AM2137=1,AC2137&lt;-0.005,AE2137&gt;O$1),R2137,"")</f>
        <v/>
      </c>
      <c r="O2137" s="8">
        <f t="shared" si="172"/>
        <v>274767.75482210069</v>
      </c>
      <c r="P2137" s="8" t="str">
        <f t="shared" si="171"/>
        <v/>
      </c>
      <c r="Q2137" s="8">
        <f t="shared" si="173"/>
        <v>373814.84492725512</v>
      </c>
      <c r="R2137" s="8">
        <f t="shared" si="174"/>
        <v>1519.7568389058169</v>
      </c>
      <c r="S2137" s="8">
        <f t="shared" si="175"/>
        <v>887267.9085391782</v>
      </c>
      <c r="U2137" s="25">
        <v>43159.3200462963</v>
      </c>
      <c r="V2137">
        <v>11</v>
      </c>
      <c r="W2137">
        <v>2338</v>
      </c>
      <c r="X2137" t="s">
        <v>1162</v>
      </c>
      <c r="Y2137" t="s">
        <v>954</v>
      </c>
      <c r="Z2137" s="25">
        <v>43158.99722222222</v>
      </c>
      <c r="AA2137">
        <v>997</v>
      </c>
      <c r="AB2137">
        <v>21</v>
      </c>
      <c r="AC2137" s="24">
        <v>2.1499999999999998E-2</v>
      </c>
      <c r="AD2137">
        <v>32800</v>
      </c>
      <c r="AE2137">
        <v>32025090</v>
      </c>
      <c r="AF2137" s="22">
        <v>43158</v>
      </c>
      <c r="AG2137">
        <v>943</v>
      </c>
      <c r="AH2137">
        <v>976</v>
      </c>
      <c r="AI2137" s="22">
        <v>43159</v>
      </c>
      <c r="AJ2137">
        <v>990</v>
      </c>
      <c r="AK2137">
        <v>987</v>
      </c>
      <c r="AM2137">
        <v>2</v>
      </c>
      <c r="AN2137" t="s">
        <v>1023</v>
      </c>
      <c r="AO2137">
        <v>0</v>
      </c>
      <c r="AP2137">
        <v>0</v>
      </c>
      <c r="AQ2137">
        <v>1</v>
      </c>
      <c r="AR2137">
        <v>0.88</v>
      </c>
      <c r="AS2137">
        <v>1.17</v>
      </c>
      <c r="AT2137">
        <v>1.19</v>
      </c>
      <c r="AU2137">
        <v>0.88700000000000001</v>
      </c>
      <c r="AV2137">
        <v>1050</v>
      </c>
      <c r="AW2137">
        <v>964</v>
      </c>
      <c r="AX2137">
        <v>987</v>
      </c>
    </row>
    <row r="2138" spans="1:50">
      <c r="A2138" s="22">
        <v>43157</v>
      </c>
      <c r="B2138">
        <v>349</v>
      </c>
      <c r="C2138">
        <v>355</v>
      </c>
      <c r="D2138">
        <v>340</v>
      </c>
      <c r="E2138">
        <v>341</v>
      </c>
      <c r="F2138" s="22">
        <v>43158</v>
      </c>
      <c r="G2138">
        <v>347</v>
      </c>
      <c r="H2138">
        <v>347</v>
      </c>
      <c r="I2138">
        <v>326</v>
      </c>
      <c r="J2138">
        <v>326</v>
      </c>
      <c r="K2138" s="22">
        <v>43159</v>
      </c>
      <c r="L2138">
        <v>323</v>
      </c>
      <c r="M2138">
        <v>0.97</v>
      </c>
      <c r="N2138" s="8" t="str">
        <f>IF(AND(AM2138=1,AC2138&lt;-0.005,AE2138&gt;O$1),R2138,"")</f>
        <v/>
      </c>
      <c r="O2138" s="8">
        <f t="shared" si="172"/>
        <v>274767.75482210069</v>
      </c>
      <c r="P2138" s="8" t="str">
        <f t="shared" ref="P2138:P2201" si="176">IF(AND(AM2138=1,AC2138&lt;Q$8,E2138/B2138-1&gt;Q$9,J2138&lt;Q$10),R2138,"")</f>
        <v/>
      </c>
      <c r="Q2138" s="8">
        <f t="shared" si="173"/>
        <v>373814.84492725512</v>
      </c>
      <c r="R2138" s="8">
        <f t="shared" si="174"/>
        <v>-10606.060606060619</v>
      </c>
      <c r="S2138" s="8">
        <f t="shared" si="175"/>
        <v>887267.9085391782</v>
      </c>
      <c r="U2138" s="25">
        <v>43159.3200462963</v>
      </c>
      <c r="V2138">
        <v>12</v>
      </c>
      <c r="W2138">
        <v>3323</v>
      </c>
      <c r="X2138" t="s">
        <v>305</v>
      </c>
      <c r="Y2138" t="s">
        <v>960</v>
      </c>
      <c r="Z2138" s="25">
        <v>43158.998611111114</v>
      </c>
      <c r="AA2138">
        <v>325.10000000000002</v>
      </c>
      <c r="AB2138">
        <v>-0.9</v>
      </c>
      <c r="AC2138" s="24">
        <v>-2.8E-3</v>
      </c>
      <c r="AD2138">
        <v>27600</v>
      </c>
      <c r="AE2138">
        <v>8982170</v>
      </c>
      <c r="AF2138" s="22">
        <v>43158</v>
      </c>
      <c r="AG2138">
        <v>347</v>
      </c>
      <c r="AH2138">
        <v>326</v>
      </c>
      <c r="AI2138" s="22">
        <v>43159</v>
      </c>
      <c r="AJ2138">
        <v>323</v>
      </c>
      <c r="AK2138">
        <v>330</v>
      </c>
      <c r="AM2138">
        <v>2</v>
      </c>
      <c r="AN2138" t="s">
        <v>1023</v>
      </c>
      <c r="AO2138">
        <v>0</v>
      </c>
      <c r="AP2138">
        <v>0.46</v>
      </c>
      <c r="AQ2138">
        <v>0.34</v>
      </c>
      <c r="AR2138">
        <v>0.64</v>
      </c>
      <c r="AS2138">
        <v>0.97</v>
      </c>
      <c r="AT2138">
        <v>1.34</v>
      </c>
      <c r="AU2138">
        <v>1.4990000000000001</v>
      </c>
      <c r="AV2138">
        <v>336</v>
      </c>
      <c r="AW2138">
        <v>322</v>
      </c>
      <c r="AX2138">
        <v>330</v>
      </c>
    </row>
    <row r="2139" spans="1:50">
      <c r="A2139" s="22">
        <v>43157</v>
      </c>
      <c r="B2139">
        <v>675</v>
      </c>
      <c r="C2139">
        <v>687</v>
      </c>
      <c r="D2139">
        <v>671</v>
      </c>
      <c r="E2139">
        <v>672</v>
      </c>
      <c r="F2139" s="22">
        <v>43158</v>
      </c>
      <c r="G2139">
        <v>673</v>
      </c>
      <c r="H2139">
        <v>772</v>
      </c>
      <c r="I2139">
        <v>665</v>
      </c>
      <c r="J2139">
        <v>772</v>
      </c>
      <c r="K2139" s="22">
        <v>43159</v>
      </c>
      <c r="L2139">
        <v>787</v>
      </c>
      <c r="M2139">
        <v>0.95</v>
      </c>
      <c r="N2139" s="8" t="str">
        <f>IF(AND(AM2139=1,AC2139&lt;-0.005,AE2139&gt;O$1),R2139,"")</f>
        <v/>
      </c>
      <c r="O2139" s="8">
        <f t="shared" si="172"/>
        <v>274767.75482210069</v>
      </c>
      <c r="P2139" s="8" t="str">
        <f t="shared" si="176"/>
        <v/>
      </c>
      <c r="Q2139" s="8">
        <f t="shared" si="173"/>
        <v>373814.84492725512</v>
      </c>
      <c r="R2139" s="8">
        <f t="shared" si="174"/>
        <v>-24183.796856106386</v>
      </c>
      <c r="S2139" s="8">
        <f t="shared" si="175"/>
        <v>887267.9085391782</v>
      </c>
      <c r="U2139" s="25">
        <v>43159.3200462963</v>
      </c>
      <c r="V2139">
        <v>13</v>
      </c>
      <c r="W2139">
        <v>3753</v>
      </c>
      <c r="X2139" t="s">
        <v>1048</v>
      </c>
      <c r="Y2139" t="s">
        <v>954</v>
      </c>
      <c r="Z2139" s="25">
        <v>43158.998611111114</v>
      </c>
      <c r="AA2139">
        <v>774.2</v>
      </c>
      <c r="AB2139">
        <v>2.2000000000000002</v>
      </c>
      <c r="AC2139" s="24">
        <v>2.8E-3</v>
      </c>
      <c r="AD2139">
        <v>23100</v>
      </c>
      <c r="AE2139">
        <v>17985330</v>
      </c>
      <c r="AF2139" s="22">
        <v>43158</v>
      </c>
      <c r="AG2139">
        <v>673</v>
      </c>
      <c r="AH2139">
        <v>772</v>
      </c>
      <c r="AI2139" s="22">
        <v>43159</v>
      </c>
      <c r="AJ2139">
        <v>787</v>
      </c>
      <c r="AK2139">
        <v>827</v>
      </c>
      <c r="AM2139">
        <v>2</v>
      </c>
      <c r="AN2139" t="s">
        <v>1023</v>
      </c>
      <c r="AO2139">
        <v>0</v>
      </c>
      <c r="AP2139">
        <v>0</v>
      </c>
      <c r="AQ2139">
        <v>0.33</v>
      </c>
      <c r="AR2139">
        <v>0.33</v>
      </c>
      <c r="AS2139">
        <v>0.95</v>
      </c>
      <c r="AT2139">
        <v>0.94</v>
      </c>
      <c r="AU2139">
        <v>2.64</v>
      </c>
      <c r="AV2139">
        <v>860</v>
      </c>
      <c r="AW2139">
        <v>744</v>
      </c>
      <c r="AX2139">
        <v>827</v>
      </c>
    </row>
    <row r="2140" spans="1:50">
      <c r="A2140" s="22">
        <v>43157</v>
      </c>
      <c r="B2140">
        <v>134</v>
      </c>
      <c r="C2140">
        <v>142</v>
      </c>
      <c r="D2140">
        <v>132</v>
      </c>
      <c r="E2140">
        <v>136</v>
      </c>
      <c r="F2140" s="22">
        <v>43158</v>
      </c>
      <c r="G2140">
        <v>146</v>
      </c>
      <c r="H2140">
        <v>156</v>
      </c>
      <c r="I2140">
        <v>142</v>
      </c>
      <c r="J2140">
        <v>143</v>
      </c>
      <c r="K2140" s="22">
        <v>43159</v>
      </c>
      <c r="L2140">
        <v>141</v>
      </c>
      <c r="M2140">
        <v>1.05</v>
      </c>
      <c r="N2140" s="8" t="str">
        <f>IF(AND(AM2140=1,AC2140&lt;-0.005,AE2140&gt;O$1),R2140,"")</f>
        <v/>
      </c>
      <c r="O2140" s="8">
        <f t="shared" si="172"/>
        <v>274767.75482210069</v>
      </c>
      <c r="P2140" s="8" t="str">
        <f t="shared" si="176"/>
        <v/>
      </c>
      <c r="Q2140" s="8">
        <f t="shared" si="173"/>
        <v>373814.84492725512</v>
      </c>
      <c r="R2140" s="8">
        <f t="shared" si="174"/>
        <v>0</v>
      </c>
      <c r="S2140" s="8">
        <f t="shared" si="175"/>
        <v>887267.9085391782</v>
      </c>
      <c r="U2140" s="25">
        <v>43159.3200462963</v>
      </c>
      <c r="V2140">
        <v>14</v>
      </c>
      <c r="W2140">
        <v>4712</v>
      </c>
      <c r="X2140" t="s">
        <v>1144</v>
      </c>
      <c r="Y2140" t="s">
        <v>960</v>
      </c>
      <c r="Z2140" s="25">
        <v>43158.998611111114</v>
      </c>
      <c r="AA2140">
        <v>145.80000000000001</v>
      </c>
      <c r="AB2140">
        <v>2.8</v>
      </c>
      <c r="AC2140" s="24">
        <v>1.9599999999999999E-2</v>
      </c>
      <c r="AD2140">
        <v>22900</v>
      </c>
      <c r="AE2140">
        <v>3321150</v>
      </c>
      <c r="AF2140" s="22">
        <v>43158</v>
      </c>
      <c r="AG2140">
        <v>146</v>
      </c>
      <c r="AH2140">
        <v>143</v>
      </c>
      <c r="AI2140" s="22">
        <v>43159</v>
      </c>
      <c r="AJ2140">
        <v>141</v>
      </c>
      <c r="AK2140">
        <v>141</v>
      </c>
      <c r="AM2140">
        <v>1</v>
      </c>
      <c r="AN2140" t="s">
        <v>1023</v>
      </c>
      <c r="AO2140">
        <v>24.69</v>
      </c>
      <c r="AP2140">
        <v>0.7</v>
      </c>
      <c r="AQ2140">
        <v>0.79</v>
      </c>
      <c r="AR2140">
        <v>0.72</v>
      </c>
      <c r="AS2140">
        <v>1.05</v>
      </c>
      <c r="AT2140">
        <v>1.03</v>
      </c>
      <c r="AU2140">
        <v>0.55200000000000005</v>
      </c>
      <c r="AV2140">
        <v>142</v>
      </c>
      <c r="AW2140">
        <v>138</v>
      </c>
      <c r="AX2140">
        <v>141</v>
      </c>
    </row>
    <row r="2141" spans="1:50">
      <c r="A2141" s="22">
        <v>43157</v>
      </c>
      <c r="B2141">
        <v>1329</v>
      </c>
      <c r="C2141">
        <v>1333</v>
      </c>
      <c r="D2141">
        <v>1294</v>
      </c>
      <c r="E2141">
        <v>1314</v>
      </c>
      <c r="F2141" s="22">
        <v>43158</v>
      </c>
      <c r="G2141">
        <v>1524</v>
      </c>
      <c r="H2141">
        <v>1614</v>
      </c>
      <c r="I2141">
        <v>1462</v>
      </c>
      <c r="J2141">
        <v>1614</v>
      </c>
      <c r="K2141" s="22">
        <v>43159</v>
      </c>
      <c r="L2141">
        <v>1651</v>
      </c>
      <c r="M2141">
        <v>0.93</v>
      </c>
      <c r="N2141" s="8" t="str">
        <f>IF(AND(AM2141=1,AC2141&lt;-0.005,AE2141&gt;O$1),R2141,"")</f>
        <v/>
      </c>
      <c r="O2141" s="8">
        <f t="shared" si="172"/>
        <v>274767.75482210069</v>
      </c>
      <c r="P2141" s="8" t="str">
        <f t="shared" si="176"/>
        <v/>
      </c>
      <c r="Q2141" s="8">
        <f t="shared" si="173"/>
        <v>373814.84492725512</v>
      </c>
      <c r="R2141" s="8">
        <f t="shared" si="174"/>
        <v>-90119.165839126101</v>
      </c>
      <c r="S2141" s="8">
        <f t="shared" si="175"/>
        <v>887267.9085391782</v>
      </c>
      <c r="U2141" s="25">
        <v>43159.3200462963</v>
      </c>
      <c r="V2141">
        <v>15</v>
      </c>
      <c r="W2141">
        <v>3852</v>
      </c>
      <c r="X2141" t="s">
        <v>1445</v>
      </c>
      <c r="Y2141" t="s">
        <v>962</v>
      </c>
      <c r="Z2141" s="25">
        <v>43158.99722222222</v>
      </c>
      <c r="AA2141">
        <v>1650</v>
      </c>
      <c r="AB2141">
        <v>36</v>
      </c>
      <c r="AC2141" s="24">
        <v>2.23E-2</v>
      </c>
      <c r="AD2141">
        <v>16200</v>
      </c>
      <c r="AE2141">
        <v>26702710</v>
      </c>
      <c r="AF2141" s="22">
        <v>43158</v>
      </c>
      <c r="AG2141">
        <v>1524</v>
      </c>
      <c r="AH2141">
        <v>1614</v>
      </c>
      <c r="AI2141" s="22">
        <v>43159</v>
      </c>
      <c r="AJ2141">
        <v>1651</v>
      </c>
      <c r="AK2141">
        <v>2014</v>
      </c>
      <c r="AM2141">
        <v>2</v>
      </c>
      <c r="AN2141" t="s">
        <v>1023</v>
      </c>
      <c r="AO2141">
        <v>0</v>
      </c>
      <c r="AP2141">
        <v>0.93</v>
      </c>
      <c r="AQ2141">
        <v>0.16</v>
      </c>
      <c r="AR2141">
        <v>0.44</v>
      </c>
      <c r="AS2141">
        <v>0.93</v>
      </c>
      <c r="AT2141">
        <v>1.04</v>
      </c>
      <c r="AU2141">
        <v>0.83899999999999997</v>
      </c>
      <c r="AV2141">
        <v>2014</v>
      </c>
      <c r="AW2141">
        <v>1651</v>
      </c>
      <c r="AX2141">
        <v>2014</v>
      </c>
    </row>
    <row r="2142" spans="1:50">
      <c r="A2142" s="22">
        <v>43157</v>
      </c>
      <c r="B2142">
        <v>1111</v>
      </c>
      <c r="C2142">
        <v>1153</v>
      </c>
      <c r="D2142">
        <v>1052</v>
      </c>
      <c r="E2142">
        <v>1052</v>
      </c>
      <c r="F2142" s="22">
        <v>43158</v>
      </c>
      <c r="G2142">
        <v>1080</v>
      </c>
      <c r="H2142">
        <v>1105</v>
      </c>
      <c r="I2142">
        <v>998</v>
      </c>
      <c r="J2142">
        <v>1015</v>
      </c>
      <c r="K2142" s="22">
        <v>43159</v>
      </c>
      <c r="L2142">
        <v>1001</v>
      </c>
      <c r="M2142">
        <v>1.3</v>
      </c>
      <c r="N2142" s="8" t="str">
        <f>IF(AND(AM2142=1,AC2142&lt;-0.005,AE2142&gt;O$1),R2142,"")</f>
        <v/>
      </c>
      <c r="O2142" s="8">
        <f t="shared" si="172"/>
        <v>274767.75482210069</v>
      </c>
      <c r="P2142" s="8" t="str">
        <f t="shared" si="176"/>
        <v/>
      </c>
      <c r="Q2142" s="8">
        <f t="shared" si="173"/>
        <v>373814.84492725512</v>
      </c>
      <c r="R2142" s="8">
        <f t="shared" si="174"/>
        <v>-27384.324834749787</v>
      </c>
      <c r="S2142" s="8">
        <f t="shared" si="175"/>
        <v>887267.9085391782</v>
      </c>
      <c r="U2142" s="25">
        <v>43159.3200462963</v>
      </c>
      <c r="V2142">
        <v>16</v>
      </c>
      <c r="W2142">
        <v>3825</v>
      </c>
      <c r="X2142" t="s">
        <v>1069</v>
      </c>
      <c r="Y2142" t="s">
        <v>954</v>
      </c>
      <c r="Z2142" s="25">
        <v>43158.99722222222</v>
      </c>
      <c r="AA2142">
        <v>1017</v>
      </c>
      <c r="AB2142">
        <v>2</v>
      </c>
      <c r="AC2142" s="24">
        <v>2E-3</v>
      </c>
      <c r="AD2142">
        <v>15800</v>
      </c>
      <c r="AE2142">
        <v>16081660</v>
      </c>
      <c r="AF2142" s="22">
        <v>43158</v>
      </c>
      <c r="AG2142">
        <v>1080</v>
      </c>
      <c r="AH2142">
        <v>1015</v>
      </c>
      <c r="AI2142" s="22">
        <v>43159</v>
      </c>
      <c r="AJ2142">
        <v>1001</v>
      </c>
      <c r="AK2142">
        <v>1059</v>
      </c>
      <c r="AM2142">
        <v>2</v>
      </c>
      <c r="AN2142" t="s">
        <v>1023</v>
      </c>
      <c r="AO2142">
        <v>396.64</v>
      </c>
      <c r="AP2142" t="s">
        <v>956</v>
      </c>
      <c r="AQ2142">
        <v>0.97</v>
      </c>
      <c r="AR2142">
        <v>0.97</v>
      </c>
      <c r="AS2142">
        <v>1.3</v>
      </c>
      <c r="AT2142">
        <v>1.45</v>
      </c>
      <c r="AU2142">
        <v>1.587</v>
      </c>
      <c r="AV2142">
        <v>1063</v>
      </c>
      <c r="AW2142">
        <v>981</v>
      </c>
      <c r="AX2142">
        <v>1059</v>
      </c>
    </row>
    <row r="2143" spans="1:50">
      <c r="A2143" s="22">
        <v>43157</v>
      </c>
      <c r="B2143">
        <v>2220</v>
      </c>
      <c r="C2143">
        <v>2250</v>
      </c>
      <c r="D2143">
        <v>2156</v>
      </c>
      <c r="E2143">
        <v>2156</v>
      </c>
      <c r="F2143" s="22">
        <v>43158</v>
      </c>
      <c r="G2143">
        <v>2168</v>
      </c>
      <c r="H2143">
        <v>2177</v>
      </c>
      <c r="I2143">
        <v>2008</v>
      </c>
      <c r="J2143">
        <v>2083</v>
      </c>
      <c r="K2143" s="22">
        <v>43159</v>
      </c>
      <c r="L2143">
        <v>2152</v>
      </c>
      <c r="M2143">
        <v>0.88</v>
      </c>
      <c r="N2143" s="8" t="str">
        <f>IF(AND(AM2143=1,AC2143&lt;-0.005,AE2143&gt;O$1),R2143,"")</f>
        <v/>
      </c>
      <c r="O2143" s="8">
        <f t="shared" si="172"/>
        <v>274767.75482210069</v>
      </c>
      <c r="P2143" s="8" t="str">
        <f t="shared" si="176"/>
        <v/>
      </c>
      <c r="Q2143" s="8">
        <f t="shared" si="173"/>
        <v>373814.84492725512</v>
      </c>
      <c r="R2143" s="8">
        <f t="shared" si="174"/>
        <v>-4147.4654377880452</v>
      </c>
      <c r="S2143" s="8">
        <f t="shared" si="175"/>
        <v>887267.9085391782</v>
      </c>
      <c r="U2143" s="25">
        <v>43159.3200462963</v>
      </c>
      <c r="V2143">
        <v>17</v>
      </c>
      <c r="W2143">
        <v>4579</v>
      </c>
      <c r="X2143" t="s">
        <v>1313</v>
      </c>
      <c r="Y2143" t="s">
        <v>960</v>
      </c>
      <c r="Z2143" s="25">
        <v>43158.998611111114</v>
      </c>
      <c r="AA2143">
        <v>2173</v>
      </c>
      <c r="AB2143">
        <v>90</v>
      </c>
      <c r="AC2143" s="24">
        <v>4.3200000000000002E-2</v>
      </c>
      <c r="AD2143">
        <v>14600</v>
      </c>
      <c r="AE2143">
        <v>31645880</v>
      </c>
      <c r="AF2143" s="22">
        <v>43158</v>
      </c>
      <c r="AG2143">
        <v>2168</v>
      </c>
      <c r="AH2143">
        <v>2083</v>
      </c>
      <c r="AI2143" s="22">
        <v>43159</v>
      </c>
      <c r="AJ2143">
        <v>2152</v>
      </c>
      <c r="AK2143">
        <v>2170</v>
      </c>
      <c r="AM2143">
        <v>2</v>
      </c>
      <c r="AN2143" t="s">
        <v>1023</v>
      </c>
      <c r="AO2143">
        <v>314.33999999999997</v>
      </c>
      <c r="AP2143">
        <v>0</v>
      </c>
      <c r="AQ2143">
        <v>0.33</v>
      </c>
      <c r="AR2143">
        <v>0.55000000000000004</v>
      </c>
      <c r="AS2143">
        <v>0.88</v>
      </c>
      <c r="AT2143">
        <v>1.06</v>
      </c>
      <c r="AU2143">
        <v>1.375</v>
      </c>
      <c r="AV2143">
        <v>2244</v>
      </c>
      <c r="AW2143">
        <v>2135</v>
      </c>
      <c r="AX2143">
        <v>2170</v>
      </c>
    </row>
    <row r="2144" spans="1:50">
      <c r="A2144" s="22">
        <v>43157</v>
      </c>
      <c r="B2144">
        <v>183</v>
      </c>
      <c r="C2144">
        <v>189</v>
      </c>
      <c r="D2144">
        <v>166</v>
      </c>
      <c r="E2144">
        <v>167</v>
      </c>
      <c r="F2144" s="22">
        <v>43158</v>
      </c>
      <c r="G2144">
        <v>172</v>
      </c>
      <c r="H2144">
        <v>173</v>
      </c>
      <c r="I2144">
        <v>162</v>
      </c>
      <c r="J2144">
        <v>163</v>
      </c>
      <c r="K2144" s="22">
        <v>43159</v>
      </c>
      <c r="L2144">
        <v>161</v>
      </c>
      <c r="M2144">
        <v>1.37</v>
      </c>
      <c r="N2144" s="8" t="str">
        <f>IF(AND(AM2144=1,AC2144&lt;-0.005,AE2144&gt;O$1),R2144,"")</f>
        <v/>
      </c>
      <c r="O2144" s="8">
        <f t="shared" si="172"/>
        <v>274767.75482210069</v>
      </c>
      <c r="P2144" s="8" t="str">
        <f t="shared" si="176"/>
        <v/>
      </c>
      <c r="Q2144" s="8">
        <f t="shared" si="173"/>
        <v>373814.84492725512</v>
      </c>
      <c r="R2144" s="8">
        <f t="shared" si="174"/>
        <v>-52777.777777777759</v>
      </c>
      <c r="S2144" s="8">
        <f t="shared" si="175"/>
        <v>887267.9085391782</v>
      </c>
      <c r="U2144" s="25">
        <v>43159.320057870369</v>
      </c>
      <c r="V2144">
        <v>18</v>
      </c>
      <c r="W2144">
        <v>6835</v>
      </c>
      <c r="X2144" t="s">
        <v>1133</v>
      </c>
      <c r="Y2144" t="s">
        <v>954</v>
      </c>
      <c r="Z2144" s="25">
        <v>43158.998611111114</v>
      </c>
      <c r="AA2144">
        <v>163</v>
      </c>
      <c r="AB2144">
        <v>0</v>
      </c>
      <c r="AC2144" s="24">
        <v>0</v>
      </c>
      <c r="AD2144">
        <v>14100</v>
      </c>
      <c r="AE2144">
        <v>2294340</v>
      </c>
      <c r="AF2144" s="22">
        <v>43158</v>
      </c>
      <c r="AG2144">
        <v>172</v>
      </c>
      <c r="AH2144">
        <v>163</v>
      </c>
      <c r="AI2144" s="22">
        <v>43159</v>
      </c>
      <c r="AJ2144">
        <v>161</v>
      </c>
      <c r="AK2144">
        <v>180</v>
      </c>
      <c r="AM2144">
        <v>2</v>
      </c>
      <c r="AN2144" t="s">
        <v>1023</v>
      </c>
      <c r="AO2144">
        <v>132.21</v>
      </c>
      <c r="AP2144">
        <v>0</v>
      </c>
      <c r="AQ2144">
        <v>1</v>
      </c>
      <c r="AR2144">
        <v>1</v>
      </c>
      <c r="AS2144">
        <v>1.37</v>
      </c>
      <c r="AT2144">
        <v>1.86</v>
      </c>
      <c r="AU2144">
        <v>0.87</v>
      </c>
      <c r="AV2144">
        <v>189</v>
      </c>
      <c r="AW2144">
        <v>159</v>
      </c>
      <c r="AX2144">
        <v>180</v>
      </c>
    </row>
    <row r="2145" spans="1:50">
      <c r="A2145" s="22">
        <v>43157</v>
      </c>
      <c r="B2145">
        <v>622</v>
      </c>
      <c r="C2145">
        <v>639</v>
      </c>
      <c r="D2145">
        <v>617</v>
      </c>
      <c r="E2145">
        <v>625</v>
      </c>
      <c r="F2145" s="22">
        <v>43158</v>
      </c>
      <c r="G2145">
        <v>638</v>
      </c>
      <c r="H2145">
        <v>725</v>
      </c>
      <c r="I2145">
        <v>632</v>
      </c>
      <c r="J2145">
        <v>725</v>
      </c>
      <c r="K2145" s="22">
        <v>43159</v>
      </c>
      <c r="L2145">
        <v>740</v>
      </c>
      <c r="M2145">
        <v>0.97</v>
      </c>
      <c r="N2145" s="8" t="str">
        <f>IF(AND(AM2145=1,AC2145&lt;-0.005,AE2145&gt;O$1),R2145,"")</f>
        <v/>
      </c>
      <c r="O2145" s="8">
        <f t="shared" si="172"/>
        <v>274767.75482210069</v>
      </c>
      <c r="P2145" s="8" t="str">
        <f t="shared" si="176"/>
        <v/>
      </c>
      <c r="Q2145" s="8">
        <f t="shared" si="173"/>
        <v>373814.84492725512</v>
      </c>
      <c r="R2145" s="8">
        <f t="shared" si="174"/>
        <v>27065.527065527116</v>
      </c>
      <c r="S2145" s="8">
        <f t="shared" si="175"/>
        <v>887267.9085391782</v>
      </c>
      <c r="U2145" s="25">
        <v>43159.320057870369</v>
      </c>
      <c r="V2145">
        <v>19</v>
      </c>
      <c r="W2145">
        <v>9929</v>
      </c>
      <c r="X2145" t="s">
        <v>1451</v>
      </c>
      <c r="Y2145" t="s">
        <v>954</v>
      </c>
      <c r="Z2145" s="25">
        <v>43158.996527777781</v>
      </c>
      <c r="AA2145">
        <v>800</v>
      </c>
      <c r="AB2145">
        <v>75</v>
      </c>
      <c r="AC2145" s="24">
        <v>0.10340000000000001</v>
      </c>
      <c r="AD2145">
        <v>10500</v>
      </c>
      <c r="AE2145">
        <v>8475700</v>
      </c>
      <c r="AF2145" s="22">
        <v>43158</v>
      </c>
      <c r="AG2145">
        <v>638</v>
      </c>
      <c r="AH2145">
        <v>725</v>
      </c>
      <c r="AI2145" s="22">
        <v>43159</v>
      </c>
      <c r="AJ2145">
        <v>740</v>
      </c>
      <c r="AK2145">
        <v>702</v>
      </c>
      <c r="AM2145">
        <v>2</v>
      </c>
      <c r="AN2145" t="s">
        <v>1023</v>
      </c>
      <c r="AO2145">
        <v>0</v>
      </c>
      <c r="AP2145">
        <v>1.38</v>
      </c>
      <c r="AQ2145">
        <v>0.34</v>
      </c>
      <c r="AR2145">
        <v>0.37</v>
      </c>
      <c r="AS2145">
        <v>0.97</v>
      </c>
      <c r="AT2145">
        <v>1.1399999999999999</v>
      </c>
      <c r="AU2145">
        <v>1.026</v>
      </c>
      <c r="AV2145">
        <v>755</v>
      </c>
      <c r="AW2145">
        <v>690</v>
      </c>
      <c r="AX2145">
        <v>702</v>
      </c>
    </row>
    <row r="2146" spans="1:50">
      <c r="A2146" s="22">
        <v>43157</v>
      </c>
      <c r="B2146">
        <v>624</v>
      </c>
      <c r="C2146">
        <v>624</v>
      </c>
      <c r="D2146">
        <v>624</v>
      </c>
      <c r="E2146">
        <v>624</v>
      </c>
      <c r="F2146" s="22">
        <v>43158</v>
      </c>
      <c r="G2146">
        <v>724</v>
      </c>
      <c r="H2146">
        <v>724</v>
      </c>
      <c r="I2146">
        <v>724</v>
      </c>
      <c r="J2146">
        <v>724</v>
      </c>
      <c r="K2146" s="22">
        <v>43159</v>
      </c>
      <c r="L2146">
        <v>874</v>
      </c>
      <c r="M2146">
        <v>1</v>
      </c>
      <c r="N2146" s="8" t="str">
        <f>IF(AND(AM2146=1,AC2146&lt;-0.005,AE2146&gt;O$1),R2146,"")</f>
        <v/>
      </c>
      <c r="O2146" s="8">
        <f t="shared" si="172"/>
        <v>274767.75482210069</v>
      </c>
      <c r="P2146" s="8" t="str">
        <f t="shared" si="176"/>
        <v/>
      </c>
      <c r="Q2146" s="8">
        <f t="shared" si="173"/>
        <v>373814.84492725512</v>
      </c>
      <c r="R2146" s="8">
        <f t="shared" si="174"/>
        <v>0</v>
      </c>
      <c r="S2146" s="8">
        <f t="shared" si="175"/>
        <v>887267.9085391782</v>
      </c>
      <c r="U2146" s="25">
        <v>43159.320057870369</v>
      </c>
      <c r="V2146">
        <v>20</v>
      </c>
      <c r="W2146">
        <v>3083</v>
      </c>
      <c r="X2146" t="s">
        <v>1296</v>
      </c>
      <c r="Y2146" t="s">
        <v>960</v>
      </c>
      <c r="Z2146" s="25">
        <v>43158.884722222225</v>
      </c>
      <c r="AA2146">
        <v>874</v>
      </c>
      <c r="AB2146">
        <v>150</v>
      </c>
      <c r="AC2146" s="24">
        <v>0.2072</v>
      </c>
      <c r="AD2146">
        <v>10400</v>
      </c>
      <c r="AE2146">
        <v>9089600</v>
      </c>
      <c r="AF2146" s="22">
        <v>43158</v>
      </c>
      <c r="AG2146">
        <v>724</v>
      </c>
      <c r="AH2146">
        <v>724</v>
      </c>
      <c r="AI2146" s="22">
        <v>43159</v>
      </c>
      <c r="AJ2146">
        <v>874</v>
      </c>
      <c r="AK2146">
        <v>874</v>
      </c>
      <c r="AM2146">
        <v>2</v>
      </c>
      <c r="AN2146" t="s">
        <v>1023</v>
      </c>
      <c r="AO2146">
        <v>0</v>
      </c>
      <c r="AP2146">
        <v>0</v>
      </c>
      <c r="AQ2146">
        <v>0.52</v>
      </c>
      <c r="AR2146">
        <v>0.4</v>
      </c>
      <c r="AS2146">
        <v>1</v>
      </c>
      <c r="AT2146">
        <v>0.97</v>
      </c>
      <c r="AU2146">
        <v>0.47099999999999997</v>
      </c>
      <c r="AV2146">
        <v>874</v>
      </c>
      <c r="AW2146">
        <v>864</v>
      </c>
      <c r="AX2146">
        <v>874</v>
      </c>
    </row>
    <row r="2147" spans="1:50">
      <c r="A2147" s="22">
        <v>43157</v>
      </c>
      <c r="B2147">
        <v>19490</v>
      </c>
      <c r="C2147">
        <v>19650</v>
      </c>
      <c r="D2147">
        <v>19310</v>
      </c>
      <c r="E2147">
        <v>19520</v>
      </c>
      <c r="F2147" s="22">
        <v>43158</v>
      </c>
      <c r="G2147">
        <v>19900</v>
      </c>
      <c r="H2147">
        <v>20130</v>
      </c>
      <c r="I2147">
        <v>19800</v>
      </c>
      <c r="J2147">
        <v>19920</v>
      </c>
      <c r="K2147" s="22">
        <v>43159</v>
      </c>
      <c r="L2147">
        <v>19740</v>
      </c>
      <c r="M2147">
        <v>0.95</v>
      </c>
      <c r="N2147" s="8">
        <f>IF(AND(AM2147=1,AC2147&lt;-0.005,AE2147&gt;O$1),R2147,"")</f>
        <v>8238.9289392379433</v>
      </c>
      <c r="O2147" s="8">
        <f t="shared" si="172"/>
        <v>283006.68376133865</v>
      </c>
      <c r="P2147" s="8" t="str">
        <f t="shared" si="176"/>
        <v/>
      </c>
      <c r="Q2147" s="8">
        <f t="shared" si="173"/>
        <v>373814.84492725512</v>
      </c>
      <c r="R2147" s="8">
        <f t="shared" si="174"/>
        <v>8238.9289392379433</v>
      </c>
      <c r="S2147" s="8">
        <f t="shared" si="175"/>
        <v>895506.83747841616</v>
      </c>
      <c r="U2147" s="25">
        <v>43159.320057870369</v>
      </c>
      <c r="V2147">
        <v>21</v>
      </c>
      <c r="W2147">
        <v>1570</v>
      </c>
      <c r="X2147" t="s">
        <v>1041</v>
      </c>
      <c r="Y2147" t="s">
        <v>954</v>
      </c>
      <c r="Z2147" s="25">
        <v>43158.998611111114</v>
      </c>
      <c r="AA2147">
        <v>19801</v>
      </c>
      <c r="AB2147">
        <v>-119</v>
      </c>
      <c r="AC2147" s="24">
        <v>-6.0000000000000001E-3</v>
      </c>
      <c r="AD2147">
        <v>10036</v>
      </c>
      <c r="AE2147">
        <v>198929571</v>
      </c>
      <c r="AF2147" s="22">
        <v>43158</v>
      </c>
      <c r="AG2147">
        <v>19900</v>
      </c>
      <c r="AH2147">
        <v>19920</v>
      </c>
      <c r="AI2147" s="22">
        <v>43159</v>
      </c>
      <c r="AJ2147">
        <v>19740</v>
      </c>
      <c r="AK2147">
        <v>19420</v>
      </c>
      <c r="AM2147">
        <v>1</v>
      </c>
      <c r="AN2147">
        <v>0</v>
      </c>
      <c r="AO2147" s="26">
        <v>8.0000000000000002E-3</v>
      </c>
      <c r="AQ2147">
        <v>0.24</v>
      </c>
      <c r="AR2147">
        <v>0.23</v>
      </c>
      <c r="AS2147">
        <v>0.95</v>
      </c>
      <c r="AT2147">
        <v>0.91</v>
      </c>
      <c r="AU2147">
        <v>0.76600000000000001</v>
      </c>
      <c r="AV2147">
        <v>19900</v>
      </c>
      <c r="AW2147">
        <v>19400</v>
      </c>
      <c r="AX2147">
        <v>19420</v>
      </c>
    </row>
    <row r="2148" spans="1:50">
      <c r="A2148" s="22">
        <v>43157</v>
      </c>
      <c r="B2148">
        <v>1673</v>
      </c>
      <c r="C2148">
        <v>1690</v>
      </c>
      <c r="D2148">
        <v>1663</v>
      </c>
      <c r="E2148">
        <v>1672</v>
      </c>
      <c r="F2148" s="22">
        <v>43158</v>
      </c>
      <c r="G2148">
        <v>1680</v>
      </c>
      <c r="H2148">
        <v>1694</v>
      </c>
      <c r="I2148">
        <v>1666</v>
      </c>
      <c r="J2148">
        <v>1679</v>
      </c>
      <c r="K2148" s="22">
        <v>43159</v>
      </c>
      <c r="L2148">
        <v>1670</v>
      </c>
      <c r="M2148">
        <v>1.01</v>
      </c>
      <c r="N2148" s="8" t="str">
        <f>IF(AND(AM2148=1,AC2148&lt;-0.005,AE2148&gt;O$1),R2148,"")</f>
        <v/>
      </c>
      <c r="O2148" s="8">
        <f t="shared" si="172"/>
        <v>283006.68376133865</v>
      </c>
      <c r="P2148" s="8" t="str">
        <f t="shared" si="176"/>
        <v/>
      </c>
      <c r="Q2148" s="8">
        <f t="shared" si="173"/>
        <v>373814.84492725512</v>
      </c>
      <c r="R2148" s="8">
        <f t="shared" si="174"/>
        <v>-11410.181392627283</v>
      </c>
      <c r="S2148" s="8">
        <f t="shared" si="175"/>
        <v>895506.83747841616</v>
      </c>
      <c r="U2148" s="25">
        <v>43159.320057870369</v>
      </c>
      <c r="V2148">
        <v>23</v>
      </c>
      <c r="W2148">
        <v>6616</v>
      </c>
      <c r="X2148" t="s">
        <v>1450</v>
      </c>
      <c r="Y2148" t="s">
        <v>954</v>
      </c>
      <c r="Z2148" s="25">
        <v>43158.989583333336</v>
      </c>
      <c r="AA2148">
        <v>1710</v>
      </c>
      <c r="AB2148">
        <v>31</v>
      </c>
      <c r="AC2148" s="24">
        <v>1.8499999999999999E-2</v>
      </c>
      <c r="AD2148">
        <v>6900</v>
      </c>
      <c r="AE2148">
        <v>11721330</v>
      </c>
      <c r="AF2148" s="22">
        <v>43158</v>
      </c>
      <c r="AG2148">
        <v>1680</v>
      </c>
      <c r="AH2148">
        <v>1679</v>
      </c>
      <c r="AI2148" s="22">
        <v>43159</v>
      </c>
      <c r="AJ2148">
        <v>1670</v>
      </c>
      <c r="AK2148">
        <v>1709</v>
      </c>
      <c r="AM2148">
        <v>2</v>
      </c>
      <c r="AN2148" t="s">
        <v>1023</v>
      </c>
      <c r="AO2148">
        <v>0</v>
      </c>
      <c r="AP2148">
        <v>1.91</v>
      </c>
      <c r="AQ2148">
        <v>0.54</v>
      </c>
      <c r="AR2148">
        <v>0.54</v>
      </c>
      <c r="AS2148">
        <v>1.01</v>
      </c>
      <c r="AT2148">
        <v>1</v>
      </c>
      <c r="AU2148">
        <v>0.72899999999999998</v>
      </c>
      <c r="AV2148">
        <v>1720</v>
      </c>
      <c r="AW2148">
        <v>1670</v>
      </c>
      <c r="AX2148">
        <v>1709</v>
      </c>
    </row>
    <row r="2149" spans="1:50">
      <c r="A2149" s="22">
        <v>43157</v>
      </c>
      <c r="B2149">
        <v>1231</v>
      </c>
      <c r="C2149">
        <v>1251</v>
      </c>
      <c r="D2149">
        <v>1209</v>
      </c>
      <c r="E2149">
        <v>1226</v>
      </c>
      <c r="F2149" s="22">
        <v>43158</v>
      </c>
      <c r="G2149">
        <v>1226</v>
      </c>
      <c r="H2149">
        <v>1230</v>
      </c>
      <c r="I2149">
        <v>1192</v>
      </c>
      <c r="J2149">
        <v>1203</v>
      </c>
      <c r="K2149" s="22">
        <v>43159</v>
      </c>
      <c r="L2149">
        <v>1270</v>
      </c>
      <c r="M2149">
        <v>0.82</v>
      </c>
      <c r="N2149" s="8" t="str">
        <f>IF(AND(AM2149=1,AC2149&lt;-0.005,AE2149&gt;O$1),R2149,"")</f>
        <v/>
      </c>
      <c r="O2149" s="8">
        <f t="shared" si="172"/>
        <v>283006.68376133865</v>
      </c>
      <c r="P2149" s="8" t="str">
        <f t="shared" si="176"/>
        <v/>
      </c>
      <c r="Q2149" s="8">
        <f t="shared" si="173"/>
        <v>373814.84492725512</v>
      </c>
      <c r="R2149" s="8">
        <f t="shared" si="174"/>
        <v>-36496.350364963517</v>
      </c>
      <c r="S2149" s="8">
        <f t="shared" si="175"/>
        <v>895506.83747841616</v>
      </c>
      <c r="U2149" s="25">
        <v>43159.320057870369</v>
      </c>
      <c r="V2149">
        <v>24</v>
      </c>
      <c r="W2149">
        <v>7927</v>
      </c>
      <c r="X2149" t="s">
        <v>836</v>
      </c>
      <c r="Y2149" t="s">
        <v>960</v>
      </c>
      <c r="Z2149" s="25">
        <v>43158.997916666667</v>
      </c>
      <c r="AA2149">
        <v>1260</v>
      </c>
      <c r="AB2149">
        <v>57</v>
      </c>
      <c r="AC2149" s="24">
        <v>4.7399999999999998E-2</v>
      </c>
      <c r="AD2149">
        <v>6600</v>
      </c>
      <c r="AE2149">
        <v>8305800</v>
      </c>
      <c r="AF2149" s="22">
        <v>43158</v>
      </c>
      <c r="AG2149">
        <v>1226</v>
      </c>
      <c r="AH2149">
        <v>1203</v>
      </c>
      <c r="AI2149" s="22">
        <v>43159</v>
      </c>
      <c r="AJ2149">
        <v>1270</v>
      </c>
      <c r="AK2149">
        <v>1370</v>
      </c>
      <c r="AM2149">
        <v>2</v>
      </c>
      <c r="AN2149" t="s">
        <v>1023</v>
      </c>
      <c r="AO2149">
        <v>0</v>
      </c>
      <c r="AP2149">
        <v>0</v>
      </c>
      <c r="AQ2149">
        <v>0.17</v>
      </c>
      <c r="AR2149">
        <v>0.15</v>
      </c>
      <c r="AS2149">
        <v>0.82</v>
      </c>
      <c r="AT2149">
        <v>0.72</v>
      </c>
      <c r="AU2149">
        <v>1.3260000000000001</v>
      </c>
      <c r="AV2149">
        <v>1411</v>
      </c>
      <c r="AW2149">
        <v>1252</v>
      </c>
      <c r="AX2149">
        <v>1370</v>
      </c>
    </row>
    <row r="2150" spans="1:50">
      <c r="A2150" s="22">
        <v>43157</v>
      </c>
      <c r="B2150">
        <v>102</v>
      </c>
      <c r="C2150">
        <v>103</v>
      </c>
      <c r="D2150">
        <v>101</v>
      </c>
      <c r="E2150">
        <v>103</v>
      </c>
      <c r="F2150" s="22">
        <v>43158</v>
      </c>
      <c r="G2150">
        <v>138</v>
      </c>
      <c r="H2150">
        <v>140</v>
      </c>
      <c r="I2150">
        <v>128</v>
      </c>
      <c r="J2150">
        <v>132</v>
      </c>
      <c r="K2150" s="22">
        <v>43159</v>
      </c>
      <c r="L2150">
        <v>134</v>
      </c>
      <c r="M2150">
        <v>0.94</v>
      </c>
      <c r="N2150" s="8" t="str">
        <f>IF(AND(AM2150=1,AC2150&lt;-0.005,AE2150&gt;O$1),R2150,"")</f>
        <v/>
      </c>
      <c r="O2150" s="8">
        <f t="shared" si="172"/>
        <v>283006.68376133865</v>
      </c>
      <c r="P2150" s="8" t="str">
        <f t="shared" si="176"/>
        <v/>
      </c>
      <c r="Q2150" s="8">
        <f t="shared" si="173"/>
        <v>373814.84492725512</v>
      </c>
      <c r="R2150" s="8">
        <f t="shared" si="174"/>
        <v>19379.844961240346</v>
      </c>
      <c r="S2150" s="8">
        <f t="shared" si="175"/>
        <v>895506.83747841616</v>
      </c>
      <c r="U2150" s="25">
        <v>43159.320057870369</v>
      </c>
      <c r="V2150">
        <v>25</v>
      </c>
      <c r="W2150">
        <v>6972</v>
      </c>
      <c r="X2150" t="s">
        <v>691</v>
      </c>
      <c r="Y2150" t="s">
        <v>954</v>
      </c>
      <c r="Z2150" s="25">
        <v>43158.953472222223</v>
      </c>
      <c r="AA2150">
        <v>131</v>
      </c>
      <c r="AB2150">
        <v>-1</v>
      </c>
      <c r="AC2150" s="24">
        <v>-7.6E-3</v>
      </c>
      <c r="AD2150">
        <v>6000</v>
      </c>
      <c r="AE2150">
        <v>786200</v>
      </c>
      <c r="AF2150" s="22">
        <v>43158</v>
      </c>
      <c r="AG2150">
        <v>138</v>
      </c>
      <c r="AH2150">
        <v>132</v>
      </c>
      <c r="AI2150" s="22">
        <v>43159</v>
      </c>
      <c r="AJ2150">
        <v>134</v>
      </c>
      <c r="AK2150">
        <v>129</v>
      </c>
      <c r="AM2150">
        <v>2</v>
      </c>
      <c r="AN2150" t="s">
        <v>1023</v>
      </c>
      <c r="AO2150">
        <v>0</v>
      </c>
      <c r="AP2150">
        <v>0</v>
      </c>
      <c r="AQ2150">
        <v>0.16</v>
      </c>
      <c r="AR2150">
        <v>0.16</v>
      </c>
      <c r="AS2150">
        <v>0.94</v>
      </c>
      <c r="AT2150">
        <v>0.87</v>
      </c>
      <c r="AU2150">
        <v>0.93100000000000005</v>
      </c>
      <c r="AV2150">
        <v>135</v>
      </c>
      <c r="AW2150">
        <v>124</v>
      </c>
      <c r="AX2150">
        <v>129</v>
      </c>
    </row>
    <row r="2151" spans="1:50">
      <c r="A2151" s="22">
        <v>43157</v>
      </c>
      <c r="B2151">
        <v>311</v>
      </c>
      <c r="C2151">
        <v>315</v>
      </c>
      <c r="D2151">
        <v>310</v>
      </c>
      <c r="E2151">
        <v>313</v>
      </c>
      <c r="F2151" s="22">
        <v>43158</v>
      </c>
      <c r="G2151">
        <v>315</v>
      </c>
      <c r="H2151">
        <v>317</v>
      </c>
      <c r="I2151">
        <v>314</v>
      </c>
      <c r="J2151">
        <v>317</v>
      </c>
      <c r="K2151" s="22">
        <v>43159</v>
      </c>
      <c r="L2151">
        <v>314</v>
      </c>
      <c r="M2151">
        <v>0.98</v>
      </c>
      <c r="N2151" s="8" t="str">
        <f>IF(AND(AM2151=1,AC2151&lt;-0.005,AE2151&gt;O$1),R2151,"")</f>
        <v/>
      </c>
      <c r="O2151" s="8">
        <f t="shared" si="172"/>
        <v>283006.68376133865</v>
      </c>
      <c r="P2151" s="8" t="str">
        <f t="shared" si="176"/>
        <v/>
      </c>
      <c r="Q2151" s="8">
        <f t="shared" si="173"/>
        <v>373814.84492725512</v>
      </c>
      <c r="R2151" s="8">
        <f t="shared" si="174"/>
        <v>-4731.8611987381964</v>
      </c>
      <c r="S2151" s="8">
        <f t="shared" si="175"/>
        <v>895506.83747841616</v>
      </c>
      <c r="U2151" s="25">
        <v>43159.320057870369</v>
      </c>
      <c r="V2151">
        <v>26</v>
      </c>
      <c r="W2151">
        <v>6502</v>
      </c>
      <c r="X2151" t="s">
        <v>121</v>
      </c>
      <c r="Y2151" t="s">
        <v>954</v>
      </c>
      <c r="Z2151" s="25">
        <v>43158.993055555555</v>
      </c>
      <c r="AA2151">
        <v>315.10000000000002</v>
      </c>
      <c r="AB2151">
        <v>-1.9</v>
      </c>
      <c r="AC2151" s="24">
        <v>-6.0000000000000001E-3</v>
      </c>
      <c r="AD2151">
        <v>5000</v>
      </c>
      <c r="AE2151">
        <v>1589000</v>
      </c>
      <c r="AF2151" s="22">
        <v>43158</v>
      </c>
      <c r="AG2151">
        <v>315</v>
      </c>
      <c r="AH2151">
        <v>317</v>
      </c>
      <c r="AI2151" s="22">
        <v>43159</v>
      </c>
      <c r="AJ2151">
        <v>314</v>
      </c>
      <c r="AK2151">
        <v>317</v>
      </c>
      <c r="AM2151">
        <v>0</v>
      </c>
      <c r="AN2151" t="s">
        <v>1023</v>
      </c>
      <c r="AO2151">
        <v>28.79</v>
      </c>
      <c r="AP2151" t="s">
        <v>956</v>
      </c>
      <c r="AQ2151">
        <v>0.06</v>
      </c>
      <c r="AR2151">
        <v>0.53</v>
      </c>
      <c r="AS2151">
        <v>0.98</v>
      </c>
      <c r="AT2151">
        <v>0.99</v>
      </c>
      <c r="AU2151">
        <v>0.96499999999999997</v>
      </c>
      <c r="AV2151">
        <v>318</v>
      </c>
      <c r="AW2151">
        <v>314</v>
      </c>
      <c r="AX2151">
        <v>317</v>
      </c>
    </row>
    <row r="2152" spans="1:50">
      <c r="A2152" s="22">
        <v>43157</v>
      </c>
      <c r="B2152">
        <v>1268</v>
      </c>
      <c r="C2152">
        <v>1268</v>
      </c>
      <c r="D2152">
        <v>1220</v>
      </c>
      <c r="E2152">
        <v>1220</v>
      </c>
      <c r="F2152" s="22">
        <v>43158</v>
      </c>
      <c r="G2152">
        <v>1215</v>
      </c>
      <c r="H2152">
        <v>1218</v>
      </c>
      <c r="I2152">
        <v>1169</v>
      </c>
      <c r="J2152">
        <v>1181</v>
      </c>
      <c r="K2152" s="22">
        <v>43159</v>
      </c>
      <c r="L2152">
        <v>1157</v>
      </c>
      <c r="M2152">
        <v>1.08</v>
      </c>
      <c r="N2152" s="8" t="str">
        <f>IF(AND(AM2152=1,AC2152&lt;-0.005,AE2152&gt;O$1),R2152,"")</f>
        <v/>
      </c>
      <c r="O2152" s="8">
        <f t="shared" si="172"/>
        <v>283006.68376133865</v>
      </c>
      <c r="P2152" s="8" t="str">
        <f t="shared" si="176"/>
        <v/>
      </c>
      <c r="Q2152" s="8">
        <f t="shared" si="173"/>
        <v>373814.84492725512</v>
      </c>
      <c r="R2152" s="8">
        <f t="shared" si="174"/>
        <v>-13456.686291000829</v>
      </c>
      <c r="S2152" s="8">
        <f t="shared" si="175"/>
        <v>895506.83747841616</v>
      </c>
      <c r="U2152" s="25">
        <v>43159.320057870369</v>
      </c>
      <c r="V2152">
        <v>27</v>
      </c>
      <c r="W2152">
        <v>2488</v>
      </c>
      <c r="X2152" t="s">
        <v>1449</v>
      </c>
      <c r="Y2152" t="s">
        <v>960</v>
      </c>
      <c r="Z2152" s="25">
        <v>43158.997916666667</v>
      </c>
      <c r="AA2152">
        <v>1108</v>
      </c>
      <c r="AB2152">
        <v>-73</v>
      </c>
      <c r="AC2152" s="24">
        <v>-6.1800000000000001E-2</v>
      </c>
      <c r="AD2152">
        <v>4300</v>
      </c>
      <c r="AE2152">
        <v>4849300</v>
      </c>
      <c r="AF2152" s="22">
        <v>43158</v>
      </c>
      <c r="AG2152">
        <v>1215</v>
      </c>
      <c r="AH2152">
        <v>1181</v>
      </c>
      <c r="AI2152" s="22">
        <v>43159</v>
      </c>
      <c r="AJ2152">
        <v>1157</v>
      </c>
      <c r="AK2152">
        <v>1189</v>
      </c>
      <c r="AM2152">
        <v>2</v>
      </c>
      <c r="AN2152" t="s">
        <v>1023</v>
      </c>
      <c r="AO2152">
        <v>0</v>
      </c>
      <c r="AP2152">
        <v>1.44</v>
      </c>
      <c r="AQ2152">
        <v>0.88</v>
      </c>
      <c r="AR2152">
        <v>0.91</v>
      </c>
      <c r="AS2152">
        <v>1.08</v>
      </c>
      <c r="AT2152">
        <v>1.1499999999999999</v>
      </c>
      <c r="AU2152">
        <v>1.024</v>
      </c>
      <c r="AV2152">
        <v>1191</v>
      </c>
      <c r="AW2152">
        <v>1150</v>
      </c>
      <c r="AX2152">
        <v>1189</v>
      </c>
    </row>
    <row r="2153" spans="1:50">
      <c r="A2153" s="22">
        <v>43157</v>
      </c>
      <c r="B2153">
        <v>1148</v>
      </c>
      <c r="C2153">
        <v>1164</v>
      </c>
      <c r="D2153">
        <v>1133</v>
      </c>
      <c r="E2153">
        <v>1161</v>
      </c>
      <c r="F2153" s="22">
        <v>43158</v>
      </c>
      <c r="G2153">
        <v>1171</v>
      </c>
      <c r="H2153">
        <v>1175</v>
      </c>
      <c r="I2153">
        <v>1124</v>
      </c>
      <c r="J2153">
        <v>1128</v>
      </c>
      <c r="K2153" s="22">
        <v>43159</v>
      </c>
      <c r="L2153">
        <v>1132</v>
      </c>
      <c r="M2153">
        <v>0.83</v>
      </c>
      <c r="N2153" s="8" t="str">
        <f>IF(AND(AM2153=1,AC2153&lt;-0.005,AE2153&gt;O$1),R2153,"")</f>
        <v/>
      </c>
      <c r="O2153" s="8">
        <f t="shared" si="172"/>
        <v>283006.68376133865</v>
      </c>
      <c r="P2153" s="8" t="str">
        <f t="shared" si="176"/>
        <v/>
      </c>
      <c r="Q2153" s="8">
        <f t="shared" si="173"/>
        <v>373814.84492725512</v>
      </c>
      <c r="R2153" s="8">
        <f t="shared" si="174"/>
        <v>-1760.5633802816878</v>
      </c>
      <c r="S2153" s="8">
        <f t="shared" si="175"/>
        <v>893746.27409813448</v>
      </c>
      <c r="U2153" s="25">
        <v>43159.320057870369</v>
      </c>
      <c r="V2153">
        <v>28</v>
      </c>
      <c r="W2153">
        <v>7867</v>
      </c>
      <c r="X2153" t="s">
        <v>1448</v>
      </c>
      <c r="Y2153" t="s">
        <v>962</v>
      </c>
      <c r="Z2153" s="25">
        <v>43158.991666666669</v>
      </c>
      <c r="AA2153">
        <v>1138</v>
      </c>
      <c r="AB2153">
        <v>10</v>
      </c>
      <c r="AC2153" s="24">
        <v>8.8999999999999999E-3</v>
      </c>
      <c r="AD2153">
        <v>4000</v>
      </c>
      <c r="AE2153">
        <v>4553660</v>
      </c>
      <c r="AF2153" s="22">
        <v>43158</v>
      </c>
      <c r="AG2153">
        <v>1171</v>
      </c>
      <c r="AH2153">
        <v>1128</v>
      </c>
      <c r="AI2153" s="22">
        <v>43159</v>
      </c>
      <c r="AJ2153">
        <v>1132</v>
      </c>
      <c r="AK2153">
        <v>1136</v>
      </c>
      <c r="AM2153">
        <v>1</v>
      </c>
      <c r="AN2153">
        <v>0</v>
      </c>
      <c r="AO2153">
        <v>22.91</v>
      </c>
      <c r="AP2153">
        <v>1.24</v>
      </c>
      <c r="AQ2153">
        <v>0.1</v>
      </c>
      <c r="AR2153">
        <v>0.1</v>
      </c>
      <c r="AS2153">
        <v>0.83</v>
      </c>
      <c r="AT2153">
        <v>0.75</v>
      </c>
      <c r="AU2153">
        <v>1.093</v>
      </c>
      <c r="AV2153">
        <v>1147</v>
      </c>
      <c r="AW2153">
        <v>1128</v>
      </c>
      <c r="AX2153">
        <v>1136</v>
      </c>
    </row>
    <row r="2154" spans="1:50">
      <c r="A2154" s="22">
        <v>43157</v>
      </c>
      <c r="B2154">
        <v>780</v>
      </c>
      <c r="C2154">
        <v>837</v>
      </c>
      <c r="D2154">
        <v>773</v>
      </c>
      <c r="E2154">
        <v>824</v>
      </c>
      <c r="F2154" s="22">
        <v>43158</v>
      </c>
      <c r="G2154">
        <v>850</v>
      </c>
      <c r="H2154">
        <v>852</v>
      </c>
      <c r="I2154">
        <v>799</v>
      </c>
      <c r="J2154">
        <v>807</v>
      </c>
      <c r="K2154" s="22">
        <v>43159</v>
      </c>
      <c r="L2154">
        <v>792</v>
      </c>
      <c r="M2154">
        <v>0.99</v>
      </c>
      <c r="N2154" s="8" t="str">
        <f>IF(AND(AM2154=1,AC2154&lt;-0.005,AE2154&gt;O$1),R2154,"")</f>
        <v/>
      </c>
      <c r="O2154" s="8">
        <f t="shared" si="172"/>
        <v>283006.68376133865</v>
      </c>
      <c r="P2154" s="8" t="str">
        <f t="shared" si="176"/>
        <v/>
      </c>
      <c r="Q2154" s="8">
        <f t="shared" si="173"/>
        <v>373814.84492725512</v>
      </c>
      <c r="R2154" s="8">
        <f t="shared" si="174"/>
        <v>-28571.42857142858</v>
      </c>
      <c r="S2154" s="8">
        <f t="shared" si="175"/>
        <v>893746.27409813448</v>
      </c>
      <c r="U2154" s="25">
        <v>43159.320057870369</v>
      </c>
      <c r="V2154">
        <v>30</v>
      </c>
      <c r="W2154">
        <v>4594</v>
      </c>
      <c r="X2154" t="s">
        <v>1140</v>
      </c>
      <c r="Y2154" t="s">
        <v>957</v>
      </c>
      <c r="Z2154" s="25">
        <v>43158.95416666667</v>
      </c>
      <c r="AA2154">
        <v>801</v>
      </c>
      <c r="AB2154">
        <v>-6</v>
      </c>
      <c r="AC2154" s="24">
        <v>-7.4000000000000003E-3</v>
      </c>
      <c r="AD2154">
        <v>3800</v>
      </c>
      <c r="AE2154">
        <v>3037990</v>
      </c>
      <c r="AF2154" s="22">
        <v>43158</v>
      </c>
      <c r="AG2154">
        <v>850</v>
      </c>
      <c r="AH2154">
        <v>807</v>
      </c>
      <c r="AI2154" s="22">
        <v>43159</v>
      </c>
      <c r="AJ2154">
        <v>792</v>
      </c>
      <c r="AK2154">
        <v>840</v>
      </c>
      <c r="AM2154">
        <v>2</v>
      </c>
      <c r="AN2154" t="s">
        <v>1023</v>
      </c>
      <c r="AO2154">
        <v>59.43</v>
      </c>
      <c r="AP2154">
        <v>0</v>
      </c>
      <c r="AQ2154">
        <v>0.48</v>
      </c>
      <c r="AR2154">
        <v>0.51</v>
      </c>
      <c r="AS2154">
        <v>0.99</v>
      </c>
      <c r="AT2154">
        <v>1.05</v>
      </c>
      <c r="AU2154">
        <v>2.3780000000000001</v>
      </c>
      <c r="AV2154">
        <v>840</v>
      </c>
      <c r="AW2154">
        <v>785</v>
      </c>
      <c r="AX2154">
        <v>840</v>
      </c>
    </row>
    <row r="2155" spans="1:50">
      <c r="A2155" s="22">
        <v>43157</v>
      </c>
      <c r="B2155">
        <v>131</v>
      </c>
      <c r="C2155">
        <v>134</v>
      </c>
      <c r="D2155">
        <v>131</v>
      </c>
      <c r="E2155">
        <v>134</v>
      </c>
      <c r="F2155" s="22">
        <v>43158</v>
      </c>
      <c r="G2155">
        <v>131</v>
      </c>
      <c r="H2155">
        <v>172</v>
      </c>
      <c r="I2155">
        <v>130</v>
      </c>
      <c r="J2155">
        <v>145</v>
      </c>
      <c r="K2155" s="22">
        <v>43159</v>
      </c>
      <c r="L2155">
        <v>147</v>
      </c>
      <c r="M2155">
        <v>0.79</v>
      </c>
      <c r="N2155" s="8" t="str">
        <f>IF(AND(AM2155=1,AC2155&lt;-0.005,AE2155&gt;O$1),R2155,"")</f>
        <v/>
      </c>
      <c r="O2155" s="8">
        <f t="shared" si="172"/>
        <v>283006.68376133865</v>
      </c>
      <c r="P2155" s="8" t="str">
        <f t="shared" si="176"/>
        <v/>
      </c>
      <c r="Q2155" s="8">
        <f t="shared" si="173"/>
        <v>373814.84492725512</v>
      </c>
      <c r="R2155" s="8">
        <f t="shared" si="174"/>
        <v>-40625.000000000022</v>
      </c>
      <c r="S2155" s="8">
        <f t="shared" si="175"/>
        <v>893746.27409813448</v>
      </c>
      <c r="U2155" s="25">
        <v>43159.320057870369</v>
      </c>
      <c r="V2155">
        <v>31</v>
      </c>
      <c r="W2155">
        <v>6636</v>
      </c>
      <c r="X2155" t="s">
        <v>1399</v>
      </c>
      <c r="Y2155" t="s">
        <v>960</v>
      </c>
      <c r="Z2155" s="25">
        <v>43158.972916666666</v>
      </c>
      <c r="AA2155">
        <v>149.69999999999999</v>
      </c>
      <c r="AB2155">
        <v>4.7</v>
      </c>
      <c r="AC2155" s="24">
        <v>3.2399999999999998E-2</v>
      </c>
      <c r="AD2155">
        <v>3800</v>
      </c>
      <c r="AE2155">
        <v>551380</v>
      </c>
      <c r="AF2155" s="22">
        <v>43158</v>
      </c>
      <c r="AG2155">
        <v>131</v>
      </c>
      <c r="AH2155">
        <v>145</v>
      </c>
      <c r="AI2155" s="22">
        <v>43159</v>
      </c>
      <c r="AJ2155">
        <v>147</v>
      </c>
      <c r="AK2155">
        <v>160</v>
      </c>
      <c r="AM2155">
        <v>2</v>
      </c>
      <c r="AN2155" t="s">
        <v>1023</v>
      </c>
      <c r="AO2155">
        <v>0</v>
      </c>
      <c r="AP2155">
        <v>0</v>
      </c>
      <c r="AQ2155">
        <v>0.01</v>
      </c>
      <c r="AR2155">
        <v>0.01</v>
      </c>
      <c r="AS2155">
        <v>0.79</v>
      </c>
      <c r="AT2155">
        <v>0.65</v>
      </c>
      <c r="AU2155">
        <v>2</v>
      </c>
      <c r="AV2155">
        <v>168</v>
      </c>
      <c r="AW2155">
        <v>147</v>
      </c>
      <c r="AX2155">
        <v>160</v>
      </c>
    </row>
    <row r="2156" spans="1:50">
      <c r="A2156" s="22">
        <v>43157</v>
      </c>
      <c r="B2156">
        <v>830</v>
      </c>
      <c r="C2156">
        <v>830</v>
      </c>
      <c r="D2156">
        <v>743</v>
      </c>
      <c r="E2156">
        <v>749</v>
      </c>
      <c r="F2156" s="22">
        <v>43158</v>
      </c>
      <c r="G2156">
        <v>750</v>
      </c>
      <c r="H2156">
        <v>776</v>
      </c>
      <c r="I2156">
        <v>716</v>
      </c>
      <c r="J2156">
        <v>735</v>
      </c>
      <c r="K2156" s="22">
        <v>43159</v>
      </c>
      <c r="L2156">
        <v>718</v>
      </c>
      <c r="M2156">
        <v>1.46</v>
      </c>
      <c r="N2156" s="8" t="str">
        <f>IF(AND(AM2156=1,AC2156&lt;-0.005,AE2156&gt;O$1),R2156,"")</f>
        <v/>
      </c>
      <c r="O2156" s="8">
        <f t="shared" si="172"/>
        <v>283006.68376133865</v>
      </c>
      <c r="P2156" s="8" t="str">
        <f t="shared" si="176"/>
        <v/>
      </c>
      <c r="Q2156" s="8">
        <f t="shared" si="173"/>
        <v>373814.84492725512</v>
      </c>
      <c r="R2156" s="8">
        <f t="shared" si="174"/>
        <v>-10231.923601637105</v>
      </c>
      <c r="S2156" s="8">
        <f t="shared" si="175"/>
        <v>893746.27409813448</v>
      </c>
      <c r="U2156" s="25">
        <v>43159.320057870369</v>
      </c>
      <c r="V2156">
        <v>32</v>
      </c>
      <c r="W2156">
        <v>7776</v>
      </c>
      <c r="X2156" t="s">
        <v>1108</v>
      </c>
      <c r="Y2156" t="s">
        <v>960</v>
      </c>
      <c r="Z2156" s="25">
        <v>43158.997916666667</v>
      </c>
      <c r="AA2156">
        <v>727</v>
      </c>
      <c r="AB2156">
        <v>-8</v>
      </c>
      <c r="AC2156" s="24">
        <v>-1.09E-2</v>
      </c>
      <c r="AD2156">
        <v>3600</v>
      </c>
      <c r="AE2156">
        <v>2611930</v>
      </c>
      <c r="AF2156" s="22">
        <v>43158</v>
      </c>
      <c r="AG2156">
        <v>750</v>
      </c>
      <c r="AH2156">
        <v>735</v>
      </c>
      <c r="AI2156" s="22">
        <v>43159</v>
      </c>
      <c r="AJ2156">
        <v>718</v>
      </c>
      <c r="AK2156">
        <v>733</v>
      </c>
      <c r="AM2156">
        <v>2</v>
      </c>
      <c r="AN2156" t="s">
        <v>1023</v>
      </c>
      <c r="AO2156">
        <v>79.84</v>
      </c>
      <c r="AP2156">
        <v>0</v>
      </c>
      <c r="AQ2156">
        <v>1</v>
      </c>
      <c r="AR2156">
        <v>1</v>
      </c>
      <c r="AS2156">
        <v>1.46</v>
      </c>
      <c r="AT2156">
        <v>1.6</v>
      </c>
      <c r="AU2156">
        <v>0.53100000000000003</v>
      </c>
      <c r="AV2156">
        <v>743</v>
      </c>
      <c r="AW2156">
        <v>715</v>
      </c>
      <c r="AX2156">
        <v>733</v>
      </c>
    </row>
    <row r="2157" spans="1:50">
      <c r="A2157" s="22">
        <v>43157</v>
      </c>
      <c r="B2157">
        <v>660</v>
      </c>
      <c r="C2157">
        <v>714</v>
      </c>
      <c r="D2157">
        <v>660</v>
      </c>
      <c r="E2157">
        <v>671</v>
      </c>
      <c r="F2157" s="22">
        <v>43158</v>
      </c>
      <c r="G2157">
        <v>660</v>
      </c>
      <c r="H2157">
        <v>669</v>
      </c>
      <c r="I2157">
        <v>649</v>
      </c>
      <c r="J2157">
        <v>665</v>
      </c>
      <c r="K2157" s="22">
        <v>43159</v>
      </c>
      <c r="L2157">
        <v>735</v>
      </c>
      <c r="M2157">
        <v>1.03</v>
      </c>
      <c r="N2157" s="8" t="str">
        <f>IF(AND(AM2157=1,AC2157&lt;-0.005,AE2157&gt;O$1),R2157,"")</f>
        <v/>
      </c>
      <c r="O2157" s="8">
        <f t="shared" si="172"/>
        <v>283006.68376133865</v>
      </c>
      <c r="P2157" s="8" t="str">
        <f t="shared" si="176"/>
        <v/>
      </c>
      <c r="Q2157" s="8">
        <f t="shared" si="173"/>
        <v>373814.84492725512</v>
      </c>
      <c r="R2157" s="8">
        <f t="shared" si="174"/>
        <v>11126.564673157201</v>
      </c>
      <c r="S2157" s="8">
        <f t="shared" si="175"/>
        <v>893746.27409813448</v>
      </c>
      <c r="U2157" s="25">
        <v>43159.320057870369</v>
      </c>
      <c r="V2157">
        <v>33</v>
      </c>
      <c r="W2157">
        <v>7608</v>
      </c>
      <c r="X2157" t="s">
        <v>1245</v>
      </c>
      <c r="Y2157" t="s">
        <v>962</v>
      </c>
      <c r="Z2157" s="25">
        <v>43158.997916666667</v>
      </c>
      <c r="AA2157">
        <v>705</v>
      </c>
      <c r="AB2157">
        <v>40</v>
      </c>
      <c r="AC2157" s="24">
        <v>6.0199999999999997E-2</v>
      </c>
      <c r="AD2157">
        <v>3600</v>
      </c>
      <c r="AE2157">
        <v>2545900</v>
      </c>
      <c r="AF2157" s="22">
        <v>43158</v>
      </c>
      <c r="AG2157">
        <v>660</v>
      </c>
      <c r="AH2157">
        <v>665</v>
      </c>
      <c r="AI2157" s="22">
        <v>43159</v>
      </c>
      <c r="AJ2157">
        <v>735</v>
      </c>
      <c r="AK2157">
        <v>719</v>
      </c>
      <c r="AM2157" t="s">
        <v>1068</v>
      </c>
      <c r="AN2157" t="s">
        <v>1023</v>
      </c>
      <c r="AO2157">
        <v>0</v>
      </c>
      <c r="AP2157">
        <v>0.9</v>
      </c>
      <c r="AQ2157">
        <v>0.56999999999999995</v>
      </c>
      <c r="AR2157">
        <v>0.78</v>
      </c>
      <c r="AS2157">
        <v>1.03</v>
      </c>
      <c r="AT2157">
        <v>1.25</v>
      </c>
      <c r="AU2157">
        <v>0.86199999999999999</v>
      </c>
      <c r="AV2157">
        <v>758</v>
      </c>
      <c r="AW2157">
        <v>715</v>
      </c>
      <c r="AX2157">
        <v>719</v>
      </c>
    </row>
    <row r="2158" spans="1:50">
      <c r="A2158" s="22">
        <v>43157</v>
      </c>
      <c r="B2158">
        <v>710</v>
      </c>
      <c r="C2158">
        <v>763</v>
      </c>
      <c r="D2158">
        <v>706</v>
      </c>
      <c r="E2158">
        <v>761</v>
      </c>
      <c r="F2158" s="22">
        <v>43158</v>
      </c>
      <c r="G2158">
        <v>760</v>
      </c>
      <c r="H2158">
        <v>791</v>
      </c>
      <c r="I2158">
        <v>750</v>
      </c>
      <c r="J2158">
        <v>780</v>
      </c>
      <c r="K2158" s="22">
        <v>43159</v>
      </c>
      <c r="L2158">
        <v>775</v>
      </c>
      <c r="M2158">
        <v>0.99</v>
      </c>
      <c r="N2158" s="8" t="str">
        <f>IF(AND(AM2158=1,AC2158&lt;-0.005,AE2158&gt;O$1),R2158,"")</f>
        <v/>
      </c>
      <c r="O2158" s="8">
        <f t="shared" si="172"/>
        <v>283006.68376133865</v>
      </c>
      <c r="P2158" s="8" t="str">
        <f t="shared" si="176"/>
        <v/>
      </c>
      <c r="Q2158" s="8">
        <f t="shared" si="173"/>
        <v>373814.84492725512</v>
      </c>
      <c r="R2158" s="8">
        <f t="shared" si="174"/>
        <v>2594.0337224383825</v>
      </c>
      <c r="S2158" s="8">
        <f t="shared" si="175"/>
        <v>893746.27409813448</v>
      </c>
      <c r="U2158" s="25">
        <v>43159.320057870369</v>
      </c>
      <c r="V2158">
        <v>34</v>
      </c>
      <c r="W2158">
        <v>2693</v>
      </c>
      <c r="X2158" t="s">
        <v>676</v>
      </c>
      <c r="Y2158" t="s">
        <v>960</v>
      </c>
      <c r="Z2158" s="25">
        <v>43158.890277777777</v>
      </c>
      <c r="AA2158">
        <v>791</v>
      </c>
      <c r="AB2158">
        <v>11</v>
      </c>
      <c r="AC2158" s="24">
        <v>1.41E-2</v>
      </c>
      <c r="AD2158">
        <v>3500</v>
      </c>
      <c r="AE2158">
        <v>2788110</v>
      </c>
      <c r="AF2158" s="22">
        <v>43158</v>
      </c>
      <c r="AG2158">
        <v>760</v>
      </c>
      <c r="AH2158">
        <v>780</v>
      </c>
      <c r="AI2158" s="22">
        <v>43159</v>
      </c>
      <c r="AJ2158">
        <v>775</v>
      </c>
      <c r="AK2158">
        <v>771</v>
      </c>
      <c r="AM2158">
        <v>2</v>
      </c>
      <c r="AN2158" t="s">
        <v>1023</v>
      </c>
      <c r="AO2158">
        <v>1363.42</v>
      </c>
      <c r="AP2158">
        <v>0.64</v>
      </c>
      <c r="AQ2158">
        <v>0.49</v>
      </c>
      <c r="AR2158">
        <v>0.51</v>
      </c>
      <c r="AS2158">
        <v>0.99</v>
      </c>
      <c r="AT2158">
        <v>1.04</v>
      </c>
      <c r="AU2158">
        <v>1.0609999999999999</v>
      </c>
      <c r="AV2158">
        <v>795</v>
      </c>
      <c r="AW2158">
        <v>765</v>
      </c>
      <c r="AX2158">
        <v>771</v>
      </c>
    </row>
    <row r="2159" spans="1:50">
      <c r="A2159" s="22">
        <v>43157</v>
      </c>
      <c r="B2159">
        <v>773.3</v>
      </c>
      <c r="C2159">
        <v>776.6</v>
      </c>
      <c r="D2159">
        <v>766.6</v>
      </c>
      <c r="E2159">
        <v>769.6</v>
      </c>
      <c r="F2159" s="22">
        <v>43158</v>
      </c>
      <c r="G2159">
        <v>774.9</v>
      </c>
      <c r="H2159">
        <v>780.6</v>
      </c>
      <c r="I2159">
        <v>772</v>
      </c>
      <c r="J2159">
        <v>779.2</v>
      </c>
      <c r="K2159" s="22">
        <v>43159</v>
      </c>
      <c r="L2159">
        <v>773.4</v>
      </c>
      <c r="M2159">
        <v>0.96</v>
      </c>
      <c r="N2159" s="8" t="str">
        <f>IF(AND(AM2159=1,AC2159&lt;-0.005,AE2159&gt;O$1),R2159,"")</f>
        <v/>
      </c>
      <c r="O2159" s="8">
        <f t="shared" si="172"/>
        <v>283006.68376133865</v>
      </c>
      <c r="P2159" s="8" t="str">
        <f t="shared" si="176"/>
        <v/>
      </c>
      <c r="Q2159" s="8">
        <f t="shared" si="173"/>
        <v>373814.84492725512</v>
      </c>
      <c r="R2159" s="8">
        <f t="shared" si="174"/>
        <v>7280.5981896890689</v>
      </c>
      <c r="S2159" s="8">
        <f t="shared" si="175"/>
        <v>901026.87228782359</v>
      </c>
      <c r="U2159" s="25">
        <v>43159.320057870369</v>
      </c>
      <c r="V2159">
        <v>35</v>
      </c>
      <c r="W2159">
        <v>8306</v>
      </c>
      <c r="X2159" t="s">
        <v>1083</v>
      </c>
      <c r="Y2159" t="s">
        <v>962</v>
      </c>
      <c r="Z2159" s="25">
        <v>43158.998611111114</v>
      </c>
      <c r="AA2159">
        <v>779</v>
      </c>
      <c r="AB2159">
        <v>-0.2</v>
      </c>
      <c r="AC2159" s="24">
        <v>-2.9999999999999997E-4</v>
      </c>
      <c r="AD2159">
        <v>3000</v>
      </c>
      <c r="AE2159">
        <v>2337190</v>
      </c>
      <c r="AF2159" s="22">
        <v>43158</v>
      </c>
      <c r="AG2159">
        <v>774.9</v>
      </c>
      <c r="AH2159">
        <v>779.2</v>
      </c>
      <c r="AI2159" s="22">
        <v>43159</v>
      </c>
      <c r="AJ2159">
        <v>773.4</v>
      </c>
      <c r="AK2159">
        <v>762.3</v>
      </c>
      <c r="AM2159">
        <v>1</v>
      </c>
      <c r="AN2159">
        <v>0.05</v>
      </c>
      <c r="AO2159">
        <v>2.3199999999999998</v>
      </c>
      <c r="AP2159">
        <v>2.31</v>
      </c>
      <c r="AQ2159">
        <v>0.06</v>
      </c>
      <c r="AR2159">
        <v>0.05</v>
      </c>
      <c r="AS2159">
        <v>0.96</v>
      </c>
      <c r="AT2159">
        <v>0.93</v>
      </c>
      <c r="AU2159">
        <v>0.61199999999999999</v>
      </c>
      <c r="AV2159">
        <v>775.3</v>
      </c>
      <c r="AW2159">
        <v>762.3</v>
      </c>
      <c r="AX2159">
        <v>762.3</v>
      </c>
    </row>
    <row r="2160" spans="1:50">
      <c r="A2160" s="22">
        <v>43157</v>
      </c>
      <c r="B2160">
        <v>201.5</v>
      </c>
      <c r="C2160">
        <v>202.5</v>
      </c>
      <c r="D2160">
        <v>200.5</v>
      </c>
      <c r="E2160">
        <v>201.2</v>
      </c>
      <c r="F2160" s="22">
        <v>43158</v>
      </c>
      <c r="G2160">
        <v>202.7</v>
      </c>
      <c r="H2160">
        <v>202.8</v>
      </c>
      <c r="I2160">
        <v>201.7</v>
      </c>
      <c r="J2160">
        <v>202.2</v>
      </c>
      <c r="K2160" s="22">
        <v>43159</v>
      </c>
      <c r="L2160">
        <v>201.5</v>
      </c>
      <c r="M2160">
        <v>0.99</v>
      </c>
      <c r="N2160" s="8" t="str">
        <f>IF(AND(AM2160=1,AC2160&lt;-0.005,AE2160&gt;O$1),R2160,"")</f>
        <v/>
      </c>
      <c r="O2160" s="8">
        <f t="shared" si="172"/>
        <v>283006.68376133865</v>
      </c>
      <c r="P2160" s="8" t="str">
        <f t="shared" si="176"/>
        <v/>
      </c>
      <c r="Q2160" s="8">
        <f t="shared" si="173"/>
        <v>373814.84492725512</v>
      </c>
      <c r="R2160" s="8">
        <f t="shared" si="174"/>
        <v>5265.7973921764742</v>
      </c>
      <c r="S2160" s="8">
        <f t="shared" si="175"/>
        <v>906292.66968000005</v>
      </c>
      <c r="U2160" s="25">
        <v>43159.320057870369</v>
      </c>
      <c r="V2160">
        <v>36</v>
      </c>
      <c r="W2160">
        <v>8411</v>
      </c>
      <c r="X2160" t="s">
        <v>1070</v>
      </c>
      <c r="Y2160" t="s">
        <v>962</v>
      </c>
      <c r="Z2160" s="25">
        <v>43158.996527777781</v>
      </c>
      <c r="AA2160">
        <v>202</v>
      </c>
      <c r="AB2160">
        <v>-0.2</v>
      </c>
      <c r="AC2160" s="24">
        <v>-1E-3</v>
      </c>
      <c r="AD2160">
        <v>2600</v>
      </c>
      <c r="AE2160">
        <v>525090</v>
      </c>
      <c r="AF2160" s="22">
        <v>43158</v>
      </c>
      <c r="AG2160">
        <v>202.7</v>
      </c>
      <c r="AH2160">
        <v>202.2</v>
      </c>
      <c r="AI2160" s="22">
        <v>43159</v>
      </c>
      <c r="AJ2160">
        <v>201.5</v>
      </c>
      <c r="AK2160">
        <v>199.4</v>
      </c>
      <c r="AM2160">
        <v>1</v>
      </c>
      <c r="AN2160" t="s">
        <v>1023</v>
      </c>
      <c r="AO2160">
        <v>6.47</v>
      </c>
      <c r="AP2160">
        <v>3.71</v>
      </c>
      <c r="AQ2160">
        <v>0.32</v>
      </c>
      <c r="AR2160">
        <v>0.21</v>
      </c>
      <c r="AS2160">
        <v>0.99</v>
      </c>
      <c r="AT2160">
        <v>0.97</v>
      </c>
      <c r="AU2160">
        <v>0.41699999999999998</v>
      </c>
      <c r="AV2160">
        <v>201.7</v>
      </c>
      <c r="AW2160">
        <v>199.4</v>
      </c>
      <c r="AX2160">
        <v>199.4</v>
      </c>
    </row>
    <row r="2161" spans="1:50">
      <c r="A2161" s="22">
        <v>43157</v>
      </c>
      <c r="B2161">
        <v>149</v>
      </c>
      <c r="C2161">
        <v>153</v>
      </c>
      <c r="D2161">
        <v>146</v>
      </c>
      <c r="E2161">
        <v>153</v>
      </c>
      <c r="F2161" s="22">
        <v>43158</v>
      </c>
      <c r="G2161">
        <v>158</v>
      </c>
      <c r="H2161">
        <v>160</v>
      </c>
      <c r="I2161">
        <v>153</v>
      </c>
      <c r="J2161">
        <v>154</v>
      </c>
      <c r="K2161" s="22">
        <v>43159</v>
      </c>
      <c r="L2161">
        <v>152</v>
      </c>
      <c r="M2161">
        <v>0.96</v>
      </c>
      <c r="N2161" s="8" t="str">
        <f>IF(AND(AM2161=1,AC2161&lt;-0.005,AE2161&gt;O$1),R2161,"")</f>
        <v/>
      </c>
      <c r="O2161" s="8">
        <f t="shared" si="172"/>
        <v>283006.68376133865</v>
      </c>
      <c r="P2161" s="8" t="str">
        <f t="shared" si="176"/>
        <v/>
      </c>
      <c r="Q2161" s="8">
        <f t="shared" si="173"/>
        <v>373814.84492725512</v>
      </c>
      <c r="R2161" s="8">
        <f t="shared" si="174"/>
        <v>-27950.310559006208</v>
      </c>
      <c r="S2161" s="8">
        <f t="shared" si="175"/>
        <v>878342.35912099387</v>
      </c>
      <c r="U2161" s="25">
        <v>43159.320057870369</v>
      </c>
      <c r="V2161">
        <v>37</v>
      </c>
      <c r="W2161">
        <v>5955</v>
      </c>
      <c r="X2161" t="s">
        <v>468</v>
      </c>
      <c r="Y2161" t="s">
        <v>954</v>
      </c>
      <c r="Z2161" s="25">
        <v>43158.888194444444</v>
      </c>
      <c r="AA2161">
        <v>156</v>
      </c>
      <c r="AB2161">
        <v>2</v>
      </c>
      <c r="AC2161" s="24">
        <v>1.2999999999999999E-2</v>
      </c>
      <c r="AD2161">
        <v>2500</v>
      </c>
      <c r="AE2161">
        <v>389900</v>
      </c>
      <c r="AF2161" s="22">
        <v>43158</v>
      </c>
      <c r="AG2161">
        <v>158</v>
      </c>
      <c r="AH2161">
        <v>154</v>
      </c>
      <c r="AI2161" s="22">
        <v>43159</v>
      </c>
      <c r="AJ2161">
        <v>152</v>
      </c>
      <c r="AK2161">
        <v>161</v>
      </c>
      <c r="AM2161">
        <v>1</v>
      </c>
      <c r="AN2161">
        <v>0</v>
      </c>
      <c r="AO2161">
        <v>2.56</v>
      </c>
      <c r="AP2161">
        <v>0.97</v>
      </c>
      <c r="AQ2161">
        <v>0.26</v>
      </c>
      <c r="AR2161">
        <v>0.72</v>
      </c>
      <c r="AS2161">
        <v>0.96</v>
      </c>
      <c r="AT2161">
        <v>1.26</v>
      </c>
      <c r="AU2161">
        <v>0.85399999999999998</v>
      </c>
      <c r="AV2161">
        <v>162</v>
      </c>
      <c r="AW2161">
        <v>151</v>
      </c>
      <c r="AX2161">
        <v>161</v>
      </c>
    </row>
    <row r="2162" spans="1:50">
      <c r="A2162" s="22">
        <v>43157</v>
      </c>
      <c r="B2162">
        <v>652</v>
      </c>
      <c r="C2162">
        <v>670</v>
      </c>
      <c r="D2162">
        <v>602</v>
      </c>
      <c r="E2162">
        <v>604</v>
      </c>
      <c r="F2162" s="22">
        <v>43158</v>
      </c>
      <c r="G2162">
        <v>596</v>
      </c>
      <c r="H2162">
        <v>669</v>
      </c>
      <c r="I2162">
        <v>595</v>
      </c>
      <c r="J2162">
        <v>657</v>
      </c>
      <c r="K2162" s="22">
        <v>43159</v>
      </c>
      <c r="L2162">
        <v>650</v>
      </c>
      <c r="M2162">
        <v>1.44</v>
      </c>
      <c r="N2162" s="8" t="str">
        <f>IF(AND(AM2162=1,AC2162&lt;-0.005,AE2162&gt;O$1),R2162,"")</f>
        <v/>
      </c>
      <c r="O2162" s="8">
        <f t="shared" si="172"/>
        <v>283006.68376133865</v>
      </c>
      <c r="P2162" s="8" t="str">
        <f t="shared" si="176"/>
        <v/>
      </c>
      <c r="Q2162" s="8">
        <f t="shared" si="173"/>
        <v>373814.84492725512</v>
      </c>
      <c r="R2162" s="8">
        <f t="shared" si="174"/>
        <v>-14925.373134328345</v>
      </c>
      <c r="S2162" s="8">
        <f t="shared" si="175"/>
        <v>878342.35912099387</v>
      </c>
      <c r="U2162" s="25">
        <v>43159.320057870369</v>
      </c>
      <c r="V2162">
        <v>38</v>
      </c>
      <c r="W2162">
        <v>2929</v>
      </c>
      <c r="X2162" t="s">
        <v>1398</v>
      </c>
      <c r="Y2162" t="s">
        <v>954</v>
      </c>
      <c r="Z2162" s="25">
        <v>43158.997916666667</v>
      </c>
      <c r="AA2162">
        <v>658</v>
      </c>
      <c r="AB2162">
        <v>1</v>
      </c>
      <c r="AC2162" s="24">
        <v>1.5E-3</v>
      </c>
      <c r="AD2162">
        <v>2300</v>
      </c>
      <c r="AE2162">
        <v>1507220</v>
      </c>
      <c r="AF2162" s="22">
        <v>43158</v>
      </c>
      <c r="AG2162">
        <v>596</v>
      </c>
      <c r="AH2162">
        <v>657</v>
      </c>
      <c r="AI2162" s="22">
        <v>43159</v>
      </c>
      <c r="AJ2162">
        <v>650</v>
      </c>
      <c r="AK2162">
        <v>670</v>
      </c>
      <c r="AM2162">
        <v>2</v>
      </c>
      <c r="AN2162" t="s">
        <v>1023</v>
      </c>
      <c r="AO2162">
        <v>236.79</v>
      </c>
      <c r="AP2162" t="s">
        <v>956</v>
      </c>
      <c r="AQ2162">
        <v>1</v>
      </c>
      <c r="AR2162">
        <v>1</v>
      </c>
      <c r="AS2162">
        <v>1.44</v>
      </c>
      <c r="AT2162">
        <v>1.55</v>
      </c>
      <c r="AU2162">
        <v>0.61299999999999999</v>
      </c>
      <c r="AV2162">
        <v>685</v>
      </c>
      <c r="AW2162">
        <v>642</v>
      </c>
      <c r="AX2162">
        <v>670</v>
      </c>
    </row>
    <row r="2163" spans="1:50">
      <c r="A2163" s="22">
        <v>43157</v>
      </c>
      <c r="B2163">
        <v>1610</v>
      </c>
      <c r="C2163">
        <v>1643</v>
      </c>
      <c r="D2163">
        <v>1575</v>
      </c>
      <c r="E2163">
        <v>1599</v>
      </c>
      <c r="F2163" s="22">
        <v>43158</v>
      </c>
      <c r="G2163">
        <v>1610</v>
      </c>
      <c r="H2163">
        <v>1619</v>
      </c>
      <c r="I2163">
        <v>1553</v>
      </c>
      <c r="J2163">
        <v>1569</v>
      </c>
      <c r="K2163" s="22">
        <v>43159</v>
      </c>
      <c r="L2163">
        <v>1594</v>
      </c>
      <c r="M2163">
        <v>1.03</v>
      </c>
      <c r="N2163" s="8" t="str">
        <f>IF(AND(AM2163=1,AC2163&lt;-0.005,AE2163&gt;O$1),R2163,"")</f>
        <v/>
      </c>
      <c r="O2163" s="8">
        <f t="shared" si="172"/>
        <v>283006.68376133865</v>
      </c>
      <c r="P2163" s="8" t="str">
        <f t="shared" si="176"/>
        <v/>
      </c>
      <c r="Q2163" s="8">
        <f t="shared" si="173"/>
        <v>373814.84492725512</v>
      </c>
      <c r="R2163" s="8">
        <f t="shared" si="174"/>
        <v>-11642.156862745112</v>
      </c>
      <c r="S2163" s="8">
        <f t="shared" si="175"/>
        <v>878342.35912099387</v>
      </c>
      <c r="U2163" s="25">
        <v>43159.320057870369</v>
      </c>
      <c r="V2163">
        <v>40</v>
      </c>
      <c r="W2163">
        <v>3909</v>
      </c>
      <c r="X2163" t="s">
        <v>731</v>
      </c>
      <c r="Y2163" t="s">
        <v>962</v>
      </c>
      <c r="Z2163" s="25">
        <v>43158.945138888892</v>
      </c>
      <c r="AA2163">
        <v>1585</v>
      </c>
      <c r="AB2163">
        <v>16</v>
      </c>
      <c r="AC2163" s="24">
        <v>1.0200000000000001E-2</v>
      </c>
      <c r="AD2163">
        <v>2100</v>
      </c>
      <c r="AE2163">
        <v>3328500</v>
      </c>
      <c r="AF2163" s="22">
        <v>43158</v>
      </c>
      <c r="AG2163">
        <v>1610</v>
      </c>
      <c r="AH2163">
        <v>1569</v>
      </c>
      <c r="AI2163" s="22">
        <v>43159</v>
      </c>
      <c r="AJ2163">
        <v>1594</v>
      </c>
      <c r="AK2163">
        <v>1632</v>
      </c>
      <c r="AM2163">
        <v>2</v>
      </c>
      <c r="AN2163" t="s">
        <v>1023</v>
      </c>
      <c r="AO2163">
        <v>56.07</v>
      </c>
      <c r="AP2163">
        <v>0.42</v>
      </c>
      <c r="AQ2163">
        <v>0.41</v>
      </c>
      <c r="AR2163">
        <v>0.28999999999999998</v>
      </c>
      <c r="AS2163">
        <v>1.03</v>
      </c>
      <c r="AT2163">
        <v>0.97</v>
      </c>
      <c r="AU2163">
        <v>1.101</v>
      </c>
      <c r="AV2163">
        <v>1729</v>
      </c>
      <c r="AW2163">
        <v>1589</v>
      </c>
      <c r="AX2163">
        <v>1632</v>
      </c>
    </row>
    <row r="2164" spans="1:50">
      <c r="A2164" s="22">
        <v>43157</v>
      </c>
      <c r="B2164">
        <v>311</v>
      </c>
      <c r="C2164">
        <v>313</v>
      </c>
      <c r="D2164">
        <v>309</v>
      </c>
      <c r="E2164">
        <v>309</v>
      </c>
      <c r="F2164" s="22">
        <v>43158</v>
      </c>
      <c r="G2164">
        <v>312</v>
      </c>
      <c r="H2164">
        <v>315</v>
      </c>
      <c r="I2164">
        <v>309</v>
      </c>
      <c r="J2164">
        <v>309</v>
      </c>
      <c r="K2164" s="22">
        <v>43159</v>
      </c>
      <c r="L2164">
        <v>310</v>
      </c>
      <c r="M2164">
        <v>0.91</v>
      </c>
      <c r="N2164" s="8" t="str">
        <f>IF(AND(AM2164=1,AC2164&lt;-0.005,AE2164&gt;O$1),R2164,"")</f>
        <v/>
      </c>
      <c r="O2164" s="8">
        <f t="shared" si="172"/>
        <v>283006.68376133865</v>
      </c>
      <c r="P2164" s="8" t="str">
        <f t="shared" si="176"/>
        <v/>
      </c>
      <c r="Q2164" s="8">
        <f t="shared" si="173"/>
        <v>373814.84492725512</v>
      </c>
      <c r="R2164" s="8">
        <f t="shared" si="174"/>
        <v>-6369.4267515923557</v>
      </c>
      <c r="S2164" s="8">
        <f t="shared" si="175"/>
        <v>878342.35912099387</v>
      </c>
      <c r="U2164" s="25">
        <v>43159.320057870369</v>
      </c>
      <c r="V2164">
        <v>41</v>
      </c>
      <c r="W2164">
        <v>4597</v>
      </c>
      <c r="X2164" t="s">
        <v>1079</v>
      </c>
      <c r="Y2164" t="s">
        <v>957</v>
      </c>
      <c r="Z2164" s="25">
        <v>43158.980555555558</v>
      </c>
      <c r="AA2164">
        <v>314</v>
      </c>
      <c r="AB2164">
        <v>5</v>
      </c>
      <c r="AC2164" s="24">
        <v>1.6199999999999999E-2</v>
      </c>
      <c r="AD2164">
        <v>2000</v>
      </c>
      <c r="AE2164">
        <v>627940</v>
      </c>
      <c r="AF2164" s="22">
        <v>43158</v>
      </c>
      <c r="AG2164">
        <v>312</v>
      </c>
      <c r="AH2164">
        <v>309</v>
      </c>
      <c r="AI2164" s="22">
        <v>43159</v>
      </c>
      <c r="AJ2164">
        <v>310</v>
      </c>
      <c r="AK2164">
        <v>314</v>
      </c>
      <c r="AM2164">
        <v>2</v>
      </c>
      <c r="AN2164" t="s">
        <v>1023</v>
      </c>
      <c r="AO2164">
        <v>0</v>
      </c>
      <c r="AP2164">
        <v>0</v>
      </c>
      <c r="AQ2164">
        <v>0.17</v>
      </c>
      <c r="AR2164">
        <v>0.11</v>
      </c>
      <c r="AS2164">
        <v>0.91</v>
      </c>
      <c r="AT2164">
        <v>0.79</v>
      </c>
      <c r="AU2164">
        <v>1.401</v>
      </c>
      <c r="AV2164">
        <v>318</v>
      </c>
      <c r="AW2164">
        <v>309</v>
      </c>
      <c r="AX2164">
        <v>314</v>
      </c>
    </row>
    <row r="2165" spans="1:50">
      <c r="A2165" s="22">
        <v>43157</v>
      </c>
      <c r="B2165">
        <v>1434</v>
      </c>
      <c r="C2165">
        <v>1442</v>
      </c>
      <c r="D2165">
        <v>1385</v>
      </c>
      <c r="E2165">
        <v>1401</v>
      </c>
      <c r="F2165" s="22">
        <v>43158</v>
      </c>
      <c r="G2165">
        <v>1409</v>
      </c>
      <c r="H2165">
        <v>1419</v>
      </c>
      <c r="I2165">
        <v>1340</v>
      </c>
      <c r="J2165">
        <v>1356</v>
      </c>
      <c r="K2165" s="22">
        <v>43159</v>
      </c>
      <c r="L2165">
        <v>1333</v>
      </c>
      <c r="M2165">
        <v>1.1200000000000001</v>
      </c>
      <c r="N2165" s="8" t="str">
        <f>IF(AND(AM2165=1,AC2165&lt;-0.005,AE2165&gt;O$1),R2165,"")</f>
        <v/>
      </c>
      <c r="O2165" s="8">
        <f t="shared" si="172"/>
        <v>283006.68376133865</v>
      </c>
      <c r="P2165" s="8" t="str">
        <f t="shared" si="176"/>
        <v/>
      </c>
      <c r="Q2165" s="8">
        <f t="shared" si="173"/>
        <v>373814.84492725512</v>
      </c>
      <c r="R2165" s="8">
        <f t="shared" si="174"/>
        <v>-9204.7128129602588</v>
      </c>
      <c r="S2165" s="8">
        <f t="shared" si="175"/>
        <v>878342.35912099387</v>
      </c>
      <c r="U2165" s="25">
        <v>43159.320057870369</v>
      </c>
      <c r="V2165">
        <v>42</v>
      </c>
      <c r="W2165">
        <v>3793</v>
      </c>
      <c r="X2165" t="s">
        <v>1147</v>
      </c>
      <c r="Y2165" t="s">
        <v>957</v>
      </c>
      <c r="Z2165" s="25">
        <v>43158.996527777781</v>
      </c>
      <c r="AA2165">
        <v>1340</v>
      </c>
      <c r="AB2165">
        <v>-16</v>
      </c>
      <c r="AC2165" s="24">
        <v>-1.18E-2</v>
      </c>
      <c r="AD2165">
        <v>1900</v>
      </c>
      <c r="AE2165">
        <v>2542800</v>
      </c>
      <c r="AF2165" s="22">
        <v>43158</v>
      </c>
      <c r="AG2165">
        <v>1409</v>
      </c>
      <c r="AH2165">
        <v>1356</v>
      </c>
      <c r="AI2165" s="22">
        <v>43159</v>
      </c>
      <c r="AJ2165">
        <v>1333</v>
      </c>
      <c r="AK2165">
        <v>1358</v>
      </c>
      <c r="AM2165">
        <v>2</v>
      </c>
      <c r="AN2165" t="s">
        <v>1023</v>
      </c>
      <c r="AO2165">
        <v>1144.6500000000001</v>
      </c>
      <c r="AP2165">
        <v>0</v>
      </c>
      <c r="AQ2165">
        <v>0.96</v>
      </c>
      <c r="AR2165">
        <v>0.65</v>
      </c>
      <c r="AS2165">
        <v>1.1200000000000001</v>
      </c>
      <c r="AT2165">
        <v>1.1000000000000001</v>
      </c>
      <c r="AU2165">
        <v>1.613</v>
      </c>
      <c r="AV2165">
        <v>1371</v>
      </c>
      <c r="AW2165">
        <v>1313</v>
      </c>
      <c r="AX2165">
        <v>1358</v>
      </c>
    </row>
    <row r="2166" spans="1:50">
      <c r="A2166" s="22">
        <v>43157</v>
      </c>
      <c r="B2166">
        <v>5240</v>
      </c>
      <c r="C2166">
        <v>5240</v>
      </c>
      <c r="D2166">
        <v>5240</v>
      </c>
      <c r="E2166">
        <v>5240</v>
      </c>
      <c r="F2166" s="22">
        <v>43158</v>
      </c>
      <c r="G2166">
        <v>6240</v>
      </c>
      <c r="H2166">
        <v>6240</v>
      </c>
      <c r="I2166">
        <v>6240</v>
      </c>
      <c r="J2166">
        <v>6240</v>
      </c>
      <c r="K2166" s="22">
        <v>43159</v>
      </c>
      <c r="L2166">
        <v>5840</v>
      </c>
      <c r="M2166">
        <v>1.01</v>
      </c>
      <c r="N2166" s="8" t="str">
        <f>IF(AND(AM2166=1,AC2166&lt;-0.005,AE2166&gt;O$1),R2166,"")</f>
        <v/>
      </c>
      <c r="O2166" s="8">
        <f t="shared" si="172"/>
        <v>283006.68376133865</v>
      </c>
      <c r="P2166" s="8" t="str">
        <f t="shared" si="176"/>
        <v/>
      </c>
      <c r="Q2166" s="8">
        <f t="shared" si="173"/>
        <v>373814.84492725512</v>
      </c>
      <c r="R2166" s="8">
        <f t="shared" si="174"/>
        <v>28028.933092224208</v>
      </c>
      <c r="S2166" s="8">
        <f t="shared" si="175"/>
        <v>878342.35912099387</v>
      </c>
      <c r="U2166" s="25">
        <v>43159.320057870369</v>
      </c>
      <c r="V2166">
        <v>43</v>
      </c>
      <c r="W2166">
        <v>1381</v>
      </c>
      <c r="X2166" t="s">
        <v>1447</v>
      </c>
      <c r="Y2166" t="s">
        <v>960</v>
      </c>
      <c r="Z2166" s="25">
        <v>43158.994444444441</v>
      </c>
      <c r="AA2166">
        <v>6510</v>
      </c>
      <c r="AB2166">
        <v>270</v>
      </c>
      <c r="AC2166" s="24">
        <v>4.3299999999999998E-2</v>
      </c>
      <c r="AD2166">
        <v>1900</v>
      </c>
      <c r="AE2166">
        <v>12694700</v>
      </c>
      <c r="AF2166" s="22">
        <v>43158</v>
      </c>
      <c r="AG2166">
        <v>6240</v>
      </c>
      <c r="AH2166">
        <v>6240</v>
      </c>
      <c r="AI2166" s="22">
        <v>43159</v>
      </c>
      <c r="AJ2166">
        <v>5840</v>
      </c>
      <c r="AK2166">
        <v>5530</v>
      </c>
      <c r="AM2166">
        <v>2</v>
      </c>
      <c r="AN2166" t="s">
        <v>1023</v>
      </c>
      <c r="AO2166">
        <v>0</v>
      </c>
      <c r="AP2166">
        <v>0.72</v>
      </c>
      <c r="AQ2166">
        <v>0.56000000000000005</v>
      </c>
      <c r="AR2166">
        <v>0.72</v>
      </c>
      <c r="AS2166">
        <v>1.01</v>
      </c>
      <c r="AT2166">
        <v>1.0900000000000001</v>
      </c>
      <c r="AU2166">
        <v>0.73799999999999999</v>
      </c>
      <c r="AV2166">
        <v>5870</v>
      </c>
      <c r="AW2166">
        <v>5460</v>
      </c>
      <c r="AX2166">
        <v>5530</v>
      </c>
    </row>
    <row r="2167" spans="1:50">
      <c r="A2167" s="22">
        <v>43157</v>
      </c>
      <c r="B2167">
        <v>1015</v>
      </c>
      <c r="C2167">
        <v>1085</v>
      </c>
      <c r="D2167">
        <v>1006</v>
      </c>
      <c r="E2167">
        <v>1030</v>
      </c>
      <c r="F2167" s="22">
        <v>43158</v>
      </c>
      <c r="G2167">
        <v>1049</v>
      </c>
      <c r="H2167">
        <v>1050</v>
      </c>
      <c r="I2167">
        <v>964</v>
      </c>
      <c r="J2167">
        <v>970</v>
      </c>
      <c r="K2167" s="22">
        <v>43159</v>
      </c>
      <c r="L2167">
        <v>960</v>
      </c>
      <c r="M2167">
        <v>1.1599999999999999</v>
      </c>
      <c r="N2167" s="8" t="str">
        <f>IF(AND(AM2167=1,AC2167&lt;-0.005,AE2167&gt;O$1),R2167,"")</f>
        <v/>
      </c>
      <c r="O2167" s="8">
        <f t="shared" si="172"/>
        <v>283006.68376133865</v>
      </c>
      <c r="P2167" s="8" t="str">
        <f t="shared" si="176"/>
        <v/>
      </c>
      <c r="Q2167" s="8">
        <f t="shared" si="173"/>
        <v>373814.84492725512</v>
      </c>
      <c r="R2167" s="8">
        <f t="shared" si="174"/>
        <v>-6680.3699897224897</v>
      </c>
      <c r="S2167" s="8">
        <f t="shared" si="175"/>
        <v>878342.35912099387</v>
      </c>
      <c r="U2167" s="25">
        <v>43159.320069444446</v>
      </c>
      <c r="V2167">
        <v>44</v>
      </c>
      <c r="W2167">
        <v>4570</v>
      </c>
      <c r="X2167" t="s">
        <v>1321</v>
      </c>
      <c r="Y2167" t="s">
        <v>960</v>
      </c>
      <c r="Z2167" s="25">
        <v>43158.843055555553</v>
      </c>
      <c r="AA2167">
        <v>950.2</v>
      </c>
      <c r="AB2167">
        <v>-19.8</v>
      </c>
      <c r="AC2167" s="24">
        <v>-2.0400000000000001E-2</v>
      </c>
      <c r="AD2167">
        <v>1700</v>
      </c>
      <c r="AE2167">
        <v>1622770</v>
      </c>
      <c r="AF2167" s="22">
        <v>43158</v>
      </c>
      <c r="AG2167">
        <v>1049</v>
      </c>
      <c r="AH2167">
        <v>970</v>
      </c>
      <c r="AI2167" s="22">
        <v>43159</v>
      </c>
      <c r="AJ2167">
        <v>960</v>
      </c>
      <c r="AK2167">
        <v>973</v>
      </c>
      <c r="AM2167">
        <v>2</v>
      </c>
      <c r="AN2167" t="s">
        <v>1023</v>
      </c>
      <c r="AO2167">
        <v>0</v>
      </c>
      <c r="AP2167">
        <v>0</v>
      </c>
      <c r="AQ2167">
        <v>0.78</v>
      </c>
      <c r="AR2167">
        <v>0.78</v>
      </c>
      <c r="AS2167">
        <v>1.1599999999999999</v>
      </c>
      <c r="AT2167">
        <v>1.22</v>
      </c>
      <c r="AU2167">
        <v>0.59699999999999998</v>
      </c>
      <c r="AV2167">
        <v>986</v>
      </c>
      <c r="AW2167">
        <v>944</v>
      </c>
      <c r="AX2167">
        <v>973</v>
      </c>
    </row>
    <row r="2168" spans="1:50">
      <c r="A2168" s="22">
        <v>43157</v>
      </c>
      <c r="B2168">
        <v>763</v>
      </c>
      <c r="C2168">
        <v>789</v>
      </c>
      <c r="D2168">
        <v>716</v>
      </c>
      <c r="E2168">
        <v>751</v>
      </c>
      <c r="F2168" s="22">
        <v>43158</v>
      </c>
      <c r="G2168">
        <v>755</v>
      </c>
      <c r="H2168">
        <v>838</v>
      </c>
      <c r="I2168">
        <v>755</v>
      </c>
      <c r="J2168">
        <v>810</v>
      </c>
      <c r="K2168" s="22">
        <v>43159</v>
      </c>
      <c r="L2168">
        <v>800</v>
      </c>
      <c r="M2168">
        <v>1.19</v>
      </c>
      <c r="N2168" s="8" t="str">
        <f>IF(AND(AM2168=1,AC2168&lt;-0.005,AE2168&gt;O$1),R2168,"")</f>
        <v/>
      </c>
      <c r="O2168" s="8">
        <f t="shared" si="172"/>
        <v>283006.68376133865</v>
      </c>
      <c r="P2168" s="8" t="str">
        <f t="shared" si="176"/>
        <v/>
      </c>
      <c r="Q2168" s="8">
        <f t="shared" si="173"/>
        <v>373814.84492725512</v>
      </c>
      <c r="R2168" s="8">
        <f t="shared" si="174"/>
        <v>-3105.5900621118071</v>
      </c>
      <c r="S2168" s="8">
        <f t="shared" si="175"/>
        <v>878342.35912099387</v>
      </c>
      <c r="U2168" s="25">
        <v>43159.320069444446</v>
      </c>
      <c r="V2168">
        <v>45</v>
      </c>
      <c r="W2168">
        <v>2385</v>
      </c>
      <c r="X2168" t="s">
        <v>1365</v>
      </c>
      <c r="Y2168" t="s">
        <v>957</v>
      </c>
      <c r="Z2168" s="25">
        <v>43158.977777777778</v>
      </c>
      <c r="AA2168">
        <v>817</v>
      </c>
      <c r="AB2168">
        <v>7</v>
      </c>
      <c r="AC2168" s="24">
        <v>8.6E-3</v>
      </c>
      <c r="AD2168">
        <v>1600</v>
      </c>
      <c r="AE2168">
        <v>1289810</v>
      </c>
      <c r="AF2168" s="22">
        <v>43158</v>
      </c>
      <c r="AG2168">
        <v>755</v>
      </c>
      <c r="AH2168">
        <v>810</v>
      </c>
      <c r="AI2168" s="22">
        <v>43159</v>
      </c>
      <c r="AJ2168">
        <v>800</v>
      </c>
      <c r="AK2168">
        <v>805</v>
      </c>
      <c r="AM2168">
        <v>2</v>
      </c>
      <c r="AN2168" t="s">
        <v>1023</v>
      </c>
      <c r="AO2168">
        <v>0</v>
      </c>
      <c r="AP2168">
        <v>0.12</v>
      </c>
      <c r="AQ2168">
        <v>1</v>
      </c>
      <c r="AR2168">
        <v>1</v>
      </c>
      <c r="AS2168">
        <v>1.19</v>
      </c>
      <c r="AT2168">
        <v>1.31</v>
      </c>
      <c r="AU2168">
        <v>0.78</v>
      </c>
      <c r="AV2168">
        <v>837</v>
      </c>
      <c r="AW2168">
        <v>786</v>
      </c>
      <c r="AX2168">
        <v>805</v>
      </c>
    </row>
    <row r="2169" spans="1:50">
      <c r="A2169" s="22">
        <v>43157</v>
      </c>
      <c r="B2169">
        <v>2509</v>
      </c>
      <c r="C2169">
        <v>2573</v>
      </c>
      <c r="D2169">
        <v>2489</v>
      </c>
      <c r="E2169">
        <v>2515</v>
      </c>
      <c r="F2169" s="22">
        <v>43158</v>
      </c>
      <c r="G2169">
        <v>2490</v>
      </c>
      <c r="H2169">
        <v>2993</v>
      </c>
      <c r="I2169">
        <v>2440</v>
      </c>
      <c r="J2169">
        <v>2764</v>
      </c>
      <c r="K2169" s="22">
        <v>43159</v>
      </c>
      <c r="L2169">
        <v>2714</v>
      </c>
      <c r="M2169">
        <v>1.03</v>
      </c>
      <c r="N2169" s="8" t="str">
        <f>IF(AND(AM2169=1,AC2169&lt;-0.005,AE2169&gt;O$1),R2169,"")</f>
        <v/>
      </c>
      <c r="O2169" s="8">
        <f t="shared" si="172"/>
        <v>283006.68376133865</v>
      </c>
      <c r="P2169" s="8" t="str">
        <f t="shared" si="176"/>
        <v/>
      </c>
      <c r="Q2169" s="8">
        <f t="shared" si="173"/>
        <v>373814.84492725512</v>
      </c>
      <c r="R2169" s="8">
        <f t="shared" si="174"/>
        <v>-7798.3315197678867</v>
      </c>
      <c r="S2169" s="8">
        <f t="shared" si="175"/>
        <v>878342.35912099387</v>
      </c>
      <c r="U2169" s="25">
        <v>43159.320069444446</v>
      </c>
      <c r="V2169">
        <v>47</v>
      </c>
      <c r="W2169">
        <v>6172</v>
      </c>
      <c r="X2169" t="s">
        <v>1355</v>
      </c>
      <c r="Y2169" t="s">
        <v>957</v>
      </c>
      <c r="Z2169" s="25">
        <v>43158.996527777781</v>
      </c>
      <c r="AA2169">
        <v>2795</v>
      </c>
      <c r="AB2169">
        <v>31</v>
      </c>
      <c r="AC2169" s="24">
        <v>1.12E-2</v>
      </c>
      <c r="AD2169">
        <v>1500</v>
      </c>
      <c r="AE2169">
        <v>4189870</v>
      </c>
      <c r="AF2169" s="22">
        <v>43158</v>
      </c>
      <c r="AG2169">
        <v>2490</v>
      </c>
      <c r="AH2169">
        <v>2764</v>
      </c>
      <c r="AI2169" s="22">
        <v>43159</v>
      </c>
      <c r="AJ2169">
        <v>2714</v>
      </c>
      <c r="AK2169">
        <v>2757</v>
      </c>
      <c r="AM2169">
        <v>2</v>
      </c>
      <c r="AN2169" t="s">
        <v>1023</v>
      </c>
      <c r="AO2169">
        <v>52.12</v>
      </c>
      <c r="AP2169" t="s">
        <v>956</v>
      </c>
      <c r="AQ2169">
        <v>0.5</v>
      </c>
      <c r="AR2169">
        <v>0.36</v>
      </c>
      <c r="AS2169">
        <v>1.03</v>
      </c>
      <c r="AT2169">
        <v>0.87</v>
      </c>
      <c r="AU2169">
        <v>1.542</v>
      </c>
      <c r="AV2169">
        <v>2860</v>
      </c>
      <c r="AW2169">
        <v>2677</v>
      </c>
      <c r="AX2169">
        <v>2757</v>
      </c>
    </row>
    <row r="2170" spans="1:50">
      <c r="A2170" s="22">
        <v>43157</v>
      </c>
      <c r="B2170">
        <v>1123.5</v>
      </c>
      <c r="C2170">
        <v>1131</v>
      </c>
      <c r="D2170">
        <v>1121.5</v>
      </c>
      <c r="E2170">
        <v>1129</v>
      </c>
      <c r="F2170" s="22">
        <v>43158</v>
      </c>
      <c r="G2170">
        <v>1131</v>
      </c>
      <c r="H2170">
        <v>1141</v>
      </c>
      <c r="I2170">
        <v>1129.5</v>
      </c>
      <c r="J2170">
        <v>1132.5</v>
      </c>
      <c r="K2170" s="22">
        <v>43159</v>
      </c>
      <c r="L2170">
        <v>1130.5</v>
      </c>
      <c r="M2170">
        <v>0.98</v>
      </c>
      <c r="N2170" s="8" t="str">
        <f>IF(AND(AM2170=1,AC2170&lt;-0.005,AE2170&gt;O$1),R2170,"")</f>
        <v/>
      </c>
      <c r="O2170" s="8">
        <f t="shared" si="172"/>
        <v>283006.68376133865</v>
      </c>
      <c r="P2170" s="8" t="str">
        <f t="shared" si="176"/>
        <v/>
      </c>
      <c r="Q2170" s="8">
        <f t="shared" si="173"/>
        <v>373814.84492725512</v>
      </c>
      <c r="R2170" s="8">
        <f t="shared" si="174"/>
        <v>2444.4444444444712</v>
      </c>
      <c r="S2170" s="8">
        <f t="shared" si="175"/>
        <v>880786.80356543837</v>
      </c>
      <c r="U2170" s="25">
        <v>43159.320069444446</v>
      </c>
      <c r="V2170">
        <v>48</v>
      </c>
      <c r="W2170">
        <v>7201</v>
      </c>
      <c r="X2170" t="s">
        <v>1172</v>
      </c>
      <c r="Y2170" t="s">
        <v>962</v>
      </c>
      <c r="Z2170" s="25">
        <v>43158.995833333334</v>
      </c>
      <c r="AA2170">
        <v>1132</v>
      </c>
      <c r="AB2170">
        <v>-0.5</v>
      </c>
      <c r="AC2170" s="24">
        <v>-4.0000000000000002E-4</v>
      </c>
      <c r="AD2170">
        <v>1400</v>
      </c>
      <c r="AE2170">
        <v>1584440</v>
      </c>
      <c r="AF2170" s="22">
        <v>43158</v>
      </c>
      <c r="AG2170">
        <v>1131</v>
      </c>
      <c r="AH2170">
        <v>1132.5</v>
      </c>
      <c r="AI2170" s="22">
        <v>43159</v>
      </c>
      <c r="AJ2170">
        <v>1130.5</v>
      </c>
      <c r="AK2170">
        <v>1125</v>
      </c>
      <c r="AM2170">
        <v>1</v>
      </c>
      <c r="AN2170">
        <v>0</v>
      </c>
      <c r="AO2170">
        <v>6.48</v>
      </c>
      <c r="AP2170">
        <v>4.68</v>
      </c>
      <c r="AQ2170">
        <v>0.1</v>
      </c>
      <c r="AR2170">
        <v>0.37</v>
      </c>
      <c r="AS2170">
        <v>0.98</v>
      </c>
      <c r="AT2170">
        <v>0.99</v>
      </c>
      <c r="AU2170">
        <v>0.29199999999999998</v>
      </c>
      <c r="AV2170">
        <v>1133.5</v>
      </c>
      <c r="AW2170">
        <v>1125</v>
      </c>
      <c r="AX2170">
        <v>1125</v>
      </c>
    </row>
    <row r="2171" spans="1:50">
      <c r="A2171" s="22">
        <v>43157</v>
      </c>
      <c r="B2171">
        <v>1350</v>
      </c>
      <c r="C2171">
        <v>1354.5</v>
      </c>
      <c r="D2171">
        <v>1331</v>
      </c>
      <c r="E2171">
        <v>1337.5</v>
      </c>
      <c r="F2171" s="22">
        <v>43158</v>
      </c>
      <c r="G2171">
        <v>1363</v>
      </c>
      <c r="H2171">
        <v>1384.5</v>
      </c>
      <c r="I2171">
        <v>1361.5</v>
      </c>
      <c r="J2171">
        <v>1378.5</v>
      </c>
      <c r="K2171" s="22">
        <v>43159</v>
      </c>
      <c r="L2171">
        <v>1364.5</v>
      </c>
      <c r="M2171">
        <v>0.96</v>
      </c>
      <c r="N2171" s="8" t="str">
        <f>IF(AND(AM2171=1,AC2171&lt;-0.005,AE2171&gt;O$1),R2171,"")</f>
        <v/>
      </c>
      <c r="O2171" s="8">
        <f t="shared" si="172"/>
        <v>283006.68376133865</v>
      </c>
      <c r="P2171" s="8" t="str">
        <f t="shared" si="176"/>
        <v/>
      </c>
      <c r="Q2171" s="8">
        <f t="shared" si="173"/>
        <v>373814.84492725512</v>
      </c>
      <c r="R2171" s="8">
        <f t="shared" si="174"/>
        <v>20205.871139916122</v>
      </c>
      <c r="S2171" s="8">
        <f t="shared" si="175"/>
        <v>900992.6747053545</v>
      </c>
      <c r="U2171" s="25">
        <v>43159.320069444446</v>
      </c>
      <c r="V2171">
        <v>49</v>
      </c>
      <c r="W2171">
        <v>1605</v>
      </c>
      <c r="X2171" t="s">
        <v>1446</v>
      </c>
      <c r="Y2171" t="s">
        <v>962</v>
      </c>
      <c r="Z2171" s="25">
        <v>43158.861111111109</v>
      </c>
      <c r="AA2171">
        <v>1378.5</v>
      </c>
      <c r="AB2171">
        <v>0</v>
      </c>
      <c r="AC2171" s="24">
        <v>0</v>
      </c>
      <c r="AD2171">
        <v>1400</v>
      </c>
      <c r="AE2171">
        <v>1930350</v>
      </c>
      <c r="AF2171" s="22">
        <v>43158</v>
      </c>
      <c r="AG2171">
        <v>1363</v>
      </c>
      <c r="AH2171">
        <v>1378.5</v>
      </c>
      <c r="AI2171" s="22">
        <v>43159</v>
      </c>
      <c r="AJ2171">
        <v>1364.5</v>
      </c>
      <c r="AK2171">
        <v>1311.5</v>
      </c>
      <c r="AM2171">
        <v>1</v>
      </c>
      <c r="AN2171">
        <v>0.05</v>
      </c>
      <c r="AO2171">
        <v>0.7</v>
      </c>
      <c r="AP2171">
        <v>1.31</v>
      </c>
      <c r="AQ2171">
        <v>0.15</v>
      </c>
      <c r="AR2171">
        <v>0.25</v>
      </c>
      <c r="AS2171">
        <v>0.96</v>
      </c>
      <c r="AT2171">
        <v>0.96</v>
      </c>
      <c r="AU2171">
        <v>0.6</v>
      </c>
      <c r="AV2171">
        <v>1366.5</v>
      </c>
      <c r="AW2171">
        <v>1310.5</v>
      </c>
      <c r="AX2171">
        <v>1311.5</v>
      </c>
    </row>
    <row r="2172" spans="1:50">
      <c r="A2172" s="22">
        <v>43157</v>
      </c>
      <c r="B2172">
        <v>1956</v>
      </c>
      <c r="C2172">
        <v>1969</v>
      </c>
      <c r="D2172">
        <v>1932.5</v>
      </c>
      <c r="E2172">
        <v>1941.5</v>
      </c>
      <c r="F2172" s="22">
        <v>43158</v>
      </c>
      <c r="G2172">
        <v>1971.5</v>
      </c>
      <c r="H2172">
        <v>1983</v>
      </c>
      <c r="I2172">
        <v>1956</v>
      </c>
      <c r="J2172">
        <v>1964</v>
      </c>
      <c r="K2172" s="22">
        <v>43159</v>
      </c>
      <c r="L2172">
        <v>1965</v>
      </c>
      <c r="M2172">
        <v>0.98</v>
      </c>
      <c r="N2172" s="8" t="str">
        <f>IF(AND(AM2172=1,AC2172&lt;-0.005,AE2172&gt;O$1),R2172,"")</f>
        <v/>
      </c>
      <c r="O2172" s="8">
        <f t="shared" si="172"/>
        <v>283006.68376133865</v>
      </c>
      <c r="P2172" s="8" t="str">
        <f t="shared" si="176"/>
        <v/>
      </c>
      <c r="Q2172" s="8">
        <f t="shared" si="173"/>
        <v>373814.84492725512</v>
      </c>
      <c r="R2172" s="8">
        <f t="shared" si="174"/>
        <v>14397.905759162333</v>
      </c>
      <c r="S2172" s="8">
        <f t="shared" si="175"/>
        <v>915390.58046451688</v>
      </c>
      <c r="U2172" s="25">
        <v>43159.320069444446</v>
      </c>
      <c r="V2172">
        <v>50</v>
      </c>
      <c r="W2172">
        <v>8591</v>
      </c>
      <c r="X2172" t="s">
        <v>528</v>
      </c>
      <c r="Y2172" t="s">
        <v>962</v>
      </c>
      <c r="Z2172" s="25">
        <v>43158.986111111109</v>
      </c>
      <c r="AA2172">
        <v>1965</v>
      </c>
      <c r="AB2172">
        <v>1</v>
      </c>
      <c r="AC2172" s="24">
        <v>5.0000000000000001E-4</v>
      </c>
      <c r="AD2172">
        <v>1400</v>
      </c>
      <c r="AE2172">
        <v>2749930</v>
      </c>
      <c r="AF2172" s="22">
        <v>43158</v>
      </c>
      <c r="AG2172">
        <v>1971.5</v>
      </c>
      <c r="AH2172">
        <v>1964</v>
      </c>
      <c r="AI2172" s="22">
        <v>43159</v>
      </c>
      <c r="AJ2172">
        <v>1965</v>
      </c>
      <c r="AK2172">
        <v>1910</v>
      </c>
      <c r="AM2172">
        <v>1</v>
      </c>
      <c r="AN2172">
        <v>0</v>
      </c>
      <c r="AO2172">
        <v>6.89</v>
      </c>
      <c r="AP2172">
        <v>0</v>
      </c>
      <c r="AQ2172">
        <v>0.33</v>
      </c>
      <c r="AR2172">
        <v>0.3</v>
      </c>
      <c r="AS2172">
        <v>0.98</v>
      </c>
      <c r="AT2172">
        <v>0.98</v>
      </c>
      <c r="AU2172">
        <v>0.52</v>
      </c>
      <c r="AV2172">
        <v>1968</v>
      </c>
      <c r="AW2172">
        <v>1910</v>
      </c>
      <c r="AX2172">
        <v>1910</v>
      </c>
    </row>
    <row r="2173" spans="1:50">
      <c r="A2173" s="22">
        <v>43158</v>
      </c>
      <c r="B2173">
        <v>580</v>
      </c>
      <c r="C2173">
        <v>583</v>
      </c>
      <c r="D2173">
        <v>568</v>
      </c>
      <c r="E2173">
        <v>574</v>
      </c>
      <c r="F2173" s="22">
        <v>43159</v>
      </c>
      <c r="G2173">
        <v>665</v>
      </c>
      <c r="H2173">
        <v>674</v>
      </c>
      <c r="I2173">
        <v>665</v>
      </c>
      <c r="J2173">
        <v>674</v>
      </c>
      <c r="K2173" s="22">
        <v>43160</v>
      </c>
      <c r="L2173">
        <v>710</v>
      </c>
      <c r="M2173">
        <v>1.01</v>
      </c>
      <c r="N2173" s="8" t="str">
        <f>IF(AND(AM2173=1,AC2173&lt;-0.005,AE2173&gt;O$1),R2173,"")</f>
        <v/>
      </c>
      <c r="O2173" s="8">
        <f t="shared" si="172"/>
        <v>283006.68376133865</v>
      </c>
      <c r="P2173" s="8" t="str">
        <f t="shared" si="176"/>
        <v/>
      </c>
      <c r="Q2173" s="8">
        <f t="shared" si="173"/>
        <v>373814.84492725512</v>
      </c>
      <c r="R2173" s="8">
        <f t="shared" si="174"/>
        <v>15239.477503628417</v>
      </c>
      <c r="S2173" s="8">
        <f t="shared" si="175"/>
        <v>915390.58046451688</v>
      </c>
      <c r="U2173" s="25">
        <v>43160.320196759261</v>
      </c>
      <c r="V2173">
        <v>2</v>
      </c>
      <c r="W2173">
        <v>3782</v>
      </c>
      <c r="X2173" t="s">
        <v>1176</v>
      </c>
      <c r="Y2173" t="s">
        <v>957</v>
      </c>
      <c r="Z2173" s="25">
        <v>43159.998611111114</v>
      </c>
      <c r="AA2173">
        <v>713</v>
      </c>
      <c r="AB2173">
        <v>39</v>
      </c>
      <c r="AC2173" s="24">
        <v>5.79E-2</v>
      </c>
      <c r="AD2173">
        <v>94800</v>
      </c>
      <c r="AE2173">
        <v>68702240</v>
      </c>
      <c r="AF2173" s="22">
        <v>43159</v>
      </c>
      <c r="AG2173">
        <v>665</v>
      </c>
      <c r="AH2173">
        <v>674</v>
      </c>
      <c r="AI2173" s="22">
        <v>43160</v>
      </c>
      <c r="AJ2173">
        <v>710</v>
      </c>
      <c r="AK2173">
        <v>689</v>
      </c>
      <c r="AM2173">
        <v>2</v>
      </c>
      <c r="AN2173" t="s">
        <v>1023</v>
      </c>
      <c r="AO2173">
        <v>0</v>
      </c>
      <c r="AP2173">
        <v>0</v>
      </c>
      <c r="AQ2173">
        <v>0.56999999999999995</v>
      </c>
      <c r="AR2173">
        <v>0.32</v>
      </c>
      <c r="AS2173">
        <v>1.01</v>
      </c>
      <c r="AT2173">
        <v>0.97</v>
      </c>
      <c r="AU2173">
        <v>1.9810000000000001</v>
      </c>
      <c r="AV2173">
        <v>728</v>
      </c>
      <c r="AW2173">
        <v>682</v>
      </c>
      <c r="AX2173">
        <v>689</v>
      </c>
    </row>
    <row r="2174" spans="1:50">
      <c r="A2174" s="22">
        <v>43158</v>
      </c>
      <c r="B2174">
        <v>943</v>
      </c>
      <c r="C2174">
        <v>1045</v>
      </c>
      <c r="D2174">
        <v>843</v>
      </c>
      <c r="E2174">
        <v>976</v>
      </c>
      <c r="F2174" s="22">
        <v>43159</v>
      </c>
      <c r="G2174">
        <v>990</v>
      </c>
      <c r="H2174">
        <v>1050</v>
      </c>
      <c r="I2174">
        <v>964</v>
      </c>
      <c r="J2174">
        <v>987</v>
      </c>
      <c r="K2174" s="22">
        <v>43160</v>
      </c>
      <c r="L2174">
        <v>900</v>
      </c>
      <c r="M2174">
        <v>1.17</v>
      </c>
      <c r="N2174" s="8" t="str">
        <f>IF(AND(AM2174=1,AC2174&lt;-0.005,AE2174&gt;O$1),R2174,"")</f>
        <v/>
      </c>
      <c r="O2174" s="8">
        <f t="shared" si="172"/>
        <v>283006.68376133865</v>
      </c>
      <c r="P2174" s="8" t="str">
        <f t="shared" si="176"/>
        <v/>
      </c>
      <c r="Q2174" s="8">
        <f t="shared" si="173"/>
        <v>373814.84492725512</v>
      </c>
      <c r="R2174" s="8">
        <f t="shared" si="174"/>
        <v>-98214.285714285696</v>
      </c>
      <c r="S2174" s="8">
        <f t="shared" si="175"/>
        <v>915390.58046451688</v>
      </c>
      <c r="U2174" s="25">
        <v>43160.320196759261</v>
      </c>
      <c r="V2174">
        <v>4</v>
      </c>
      <c r="W2174">
        <v>2338</v>
      </c>
      <c r="X2174" t="s">
        <v>1162</v>
      </c>
      <c r="Y2174" t="s">
        <v>954</v>
      </c>
      <c r="Z2174" s="25">
        <v>43159.998611111114</v>
      </c>
      <c r="AA2174">
        <v>891</v>
      </c>
      <c r="AB2174">
        <v>-96</v>
      </c>
      <c r="AC2174" s="24">
        <v>-9.7299999999999998E-2</v>
      </c>
      <c r="AD2174">
        <v>80300</v>
      </c>
      <c r="AE2174">
        <v>70689960</v>
      </c>
      <c r="AF2174" s="22">
        <v>43159</v>
      </c>
      <c r="AG2174">
        <v>990</v>
      </c>
      <c r="AH2174">
        <v>987</v>
      </c>
      <c r="AI2174" s="22">
        <v>43160</v>
      </c>
      <c r="AJ2174">
        <v>900</v>
      </c>
      <c r="AK2174">
        <v>1120</v>
      </c>
      <c r="AM2174">
        <v>2</v>
      </c>
      <c r="AN2174" t="s">
        <v>1023</v>
      </c>
      <c r="AO2174">
        <v>0</v>
      </c>
      <c r="AP2174">
        <v>0</v>
      </c>
      <c r="AQ2174">
        <v>1</v>
      </c>
      <c r="AR2174">
        <v>0.88</v>
      </c>
      <c r="AS2174">
        <v>1.17</v>
      </c>
      <c r="AT2174">
        <v>1.19</v>
      </c>
      <c r="AU2174">
        <v>0.88700000000000001</v>
      </c>
      <c r="AV2174">
        <v>1135</v>
      </c>
      <c r="AW2174">
        <v>890</v>
      </c>
      <c r="AX2174">
        <v>1120</v>
      </c>
    </row>
    <row r="2175" spans="1:50">
      <c r="A2175" s="22">
        <v>43158</v>
      </c>
      <c r="B2175">
        <v>172</v>
      </c>
      <c r="C2175">
        <v>173</v>
      </c>
      <c r="D2175">
        <v>162</v>
      </c>
      <c r="E2175">
        <v>163</v>
      </c>
      <c r="F2175" s="22">
        <v>43159</v>
      </c>
      <c r="G2175">
        <v>161</v>
      </c>
      <c r="H2175">
        <v>189</v>
      </c>
      <c r="I2175">
        <v>159</v>
      </c>
      <c r="J2175">
        <v>180</v>
      </c>
      <c r="K2175" s="22">
        <v>43160</v>
      </c>
      <c r="L2175">
        <v>175</v>
      </c>
      <c r="M2175">
        <v>1.37</v>
      </c>
      <c r="N2175" s="8" t="str">
        <f>IF(AND(AM2175=1,AC2175&lt;-0.005,AE2175&gt;O$1),R2175,"")</f>
        <v/>
      </c>
      <c r="O2175" s="8">
        <f t="shared" si="172"/>
        <v>283006.68376133865</v>
      </c>
      <c r="P2175" s="8" t="str">
        <f t="shared" si="176"/>
        <v/>
      </c>
      <c r="Q2175" s="8">
        <f t="shared" si="173"/>
        <v>373814.84492725512</v>
      </c>
      <c r="R2175" s="8">
        <f t="shared" si="174"/>
        <v>-5649.7175141242969</v>
      </c>
      <c r="S2175" s="8">
        <f t="shared" si="175"/>
        <v>915390.58046451688</v>
      </c>
      <c r="U2175" s="25">
        <v>43160.320196759261</v>
      </c>
      <c r="V2175">
        <v>6</v>
      </c>
      <c r="W2175">
        <v>6835</v>
      </c>
      <c r="X2175" t="s">
        <v>1133</v>
      </c>
      <c r="Y2175" t="s">
        <v>954</v>
      </c>
      <c r="Z2175" s="25">
        <v>43159.995138888888</v>
      </c>
      <c r="AA2175">
        <v>184.5</v>
      </c>
      <c r="AB2175">
        <v>4.5</v>
      </c>
      <c r="AC2175" s="24">
        <v>2.5000000000000001E-2</v>
      </c>
      <c r="AD2175">
        <v>50000</v>
      </c>
      <c r="AE2175">
        <v>9121620</v>
      </c>
      <c r="AF2175" s="22">
        <v>43159</v>
      </c>
      <c r="AG2175">
        <v>161</v>
      </c>
      <c r="AH2175">
        <v>180</v>
      </c>
      <c r="AI2175" s="22">
        <v>43160</v>
      </c>
      <c r="AJ2175">
        <v>175</v>
      </c>
      <c r="AK2175">
        <v>177</v>
      </c>
      <c r="AM2175">
        <v>2</v>
      </c>
      <c r="AN2175" t="s">
        <v>1023</v>
      </c>
      <c r="AO2175">
        <v>80.760000000000005</v>
      </c>
      <c r="AP2175">
        <v>0</v>
      </c>
      <c r="AQ2175">
        <v>1</v>
      </c>
      <c r="AR2175">
        <v>1</v>
      </c>
      <c r="AS2175">
        <v>1.37</v>
      </c>
      <c r="AT2175">
        <v>1.86</v>
      </c>
      <c r="AU2175">
        <v>0.87</v>
      </c>
      <c r="AV2175">
        <v>188</v>
      </c>
      <c r="AW2175">
        <v>171</v>
      </c>
      <c r="AX2175">
        <v>177</v>
      </c>
    </row>
    <row r="2176" spans="1:50">
      <c r="A2176" s="22">
        <v>43158</v>
      </c>
      <c r="B2176">
        <v>1289</v>
      </c>
      <c r="C2176">
        <v>1298</v>
      </c>
      <c r="D2176">
        <v>1275</v>
      </c>
      <c r="E2176">
        <v>1289</v>
      </c>
      <c r="F2176" s="22">
        <v>43159</v>
      </c>
      <c r="G2176">
        <v>1303</v>
      </c>
      <c r="H2176">
        <v>1324</v>
      </c>
      <c r="I2176">
        <v>1291</v>
      </c>
      <c r="J2176">
        <v>1324</v>
      </c>
      <c r="K2176" s="22">
        <v>43160</v>
      </c>
      <c r="L2176">
        <v>1346</v>
      </c>
      <c r="M2176">
        <v>1.03</v>
      </c>
      <c r="N2176" s="8">
        <f>IF(AND(AM2176=1,AC2176&lt;-0.005,AE2176&gt;O$1),R2176,"")</f>
        <v>-7681.0534016093497</v>
      </c>
      <c r="O2176" s="8">
        <f t="shared" si="172"/>
        <v>275325.63035972929</v>
      </c>
      <c r="P2176" s="8" t="str">
        <f t="shared" si="176"/>
        <v/>
      </c>
      <c r="Q2176" s="8">
        <f t="shared" si="173"/>
        <v>373814.84492725512</v>
      </c>
      <c r="R2176" s="8">
        <f t="shared" si="174"/>
        <v>-7681.0534016093497</v>
      </c>
      <c r="S2176" s="8">
        <f t="shared" si="175"/>
        <v>907709.52706290758</v>
      </c>
      <c r="U2176" s="25">
        <v>43160.320196759261</v>
      </c>
      <c r="V2176">
        <v>7</v>
      </c>
      <c r="W2176">
        <v>1357</v>
      </c>
      <c r="X2176" t="s">
        <v>1056</v>
      </c>
      <c r="Y2176" t="s">
        <v>954</v>
      </c>
      <c r="Z2176" s="25">
        <v>43159.998611111114</v>
      </c>
      <c r="AA2176">
        <v>1314</v>
      </c>
      <c r="AB2176">
        <v>-10</v>
      </c>
      <c r="AC2176" s="24">
        <v>-7.6E-3</v>
      </c>
      <c r="AD2176">
        <v>48760</v>
      </c>
      <c r="AE2176">
        <v>64244714</v>
      </c>
      <c r="AF2176" s="22">
        <v>43159</v>
      </c>
      <c r="AG2176">
        <v>1303</v>
      </c>
      <c r="AH2176">
        <v>1324</v>
      </c>
      <c r="AI2176" s="22">
        <v>43160</v>
      </c>
      <c r="AJ2176">
        <v>1346</v>
      </c>
      <c r="AK2176">
        <v>1367</v>
      </c>
      <c r="AM2176">
        <v>1</v>
      </c>
      <c r="AN2176">
        <v>0</v>
      </c>
      <c r="AO2176" s="26">
        <v>8.0000000000000002E-3</v>
      </c>
      <c r="AQ2176">
        <v>0.63</v>
      </c>
      <c r="AR2176">
        <v>0.68</v>
      </c>
      <c r="AS2176">
        <v>1.03</v>
      </c>
      <c r="AT2176">
        <v>1.07</v>
      </c>
      <c r="AU2176">
        <v>1.8460000000000001</v>
      </c>
      <c r="AV2176">
        <v>1378</v>
      </c>
      <c r="AW2176">
        <v>1344</v>
      </c>
      <c r="AX2176">
        <v>1367</v>
      </c>
    </row>
    <row r="2177" spans="1:50">
      <c r="A2177" s="22">
        <v>43158</v>
      </c>
      <c r="B2177">
        <v>19900</v>
      </c>
      <c r="C2177">
        <v>20130</v>
      </c>
      <c r="D2177">
        <v>19800</v>
      </c>
      <c r="E2177">
        <v>19920</v>
      </c>
      <c r="F2177" s="22">
        <v>43159</v>
      </c>
      <c r="G2177">
        <v>19740</v>
      </c>
      <c r="H2177">
        <v>19900</v>
      </c>
      <c r="I2177">
        <v>19400</v>
      </c>
      <c r="J2177">
        <v>19420</v>
      </c>
      <c r="K2177" s="22">
        <v>43160</v>
      </c>
      <c r="L2177">
        <v>19100</v>
      </c>
      <c r="M2177">
        <v>0.95</v>
      </c>
      <c r="N2177" s="8" t="str">
        <f>IF(AND(AM2177=1,AC2177&lt;-0.005,AE2177&gt;O$1),R2177,"")</f>
        <v/>
      </c>
      <c r="O2177" s="8">
        <f t="shared" si="172"/>
        <v>275325.63035972929</v>
      </c>
      <c r="P2177" s="8" t="str">
        <f t="shared" si="176"/>
        <v/>
      </c>
      <c r="Q2177" s="8">
        <f t="shared" si="173"/>
        <v>373814.84492725512</v>
      </c>
      <c r="R2177" s="8">
        <f t="shared" si="174"/>
        <v>9333.3333333333048</v>
      </c>
      <c r="S2177" s="8">
        <f t="shared" si="175"/>
        <v>917042.86039624084</v>
      </c>
      <c r="U2177" s="25">
        <v>43160.320208333331</v>
      </c>
      <c r="V2177">
        <v>9</v>
      </c>
      <c r="W2177">
        <v>1570</v>
      </c>
      <c r="X2177" t="s">
        <v>1041</v>
      </c>
      <c r="Y2177" t="s">
        <v>954</v>
      </c>
      <c r="Z2177" s="25">
        <v>43159.998611111114</v>
      </c>
      <c r="AA2177">
        <v>19530</v>
      </c>
      <c r="AB2177">
        <v>110</v>
      </c>
      <c r="AC2177" s="24">
        <v>5.7000000000000002E-3</v>
      </c>
      <c r="AD2177">
        <v>27701</v>
      </c>
      <c r="AE2177">
        <v>539702889</v>
      </c>
      <c r="AF2177" s="22">
        <v>43159</v>
      </c>
      <c r="AG2177">
        <v>19740</v>
      </c>
      <c r="AH2177">
        <v>19420</v>
      </c>
      <c r="AI2177" s="22">
        <v>43160</v>
      </c>
      <c r="AJ2177">
        <v>19100</v>
      </c>
      <c r="AK2177">
        <v>18750</v>
      </c>
      <c r="AM2177">
        <v>1</v>
      </c>
      <c r="AN2177">
        <v>0</v>
      </c>
      <c r="AO2177" s="26">
        <v>8.0000000000000002E-3</v>
      </c>
      <c r="AQ2177">
        <v>0.24</v>
      </c>
      <c r="AR2177">
        <v>0.23</v>
      </c>
      <c r="AS2177">
        <v>0.95</v>
      </c>
      <c r="AT2177">
        <v>0.91</v>
      </c>
      <c r="AU2177">
        <v>0.76600000000000001</v>
      </c>
      <c r="AV2177">
        <v>19100</v>
      </c>
      <c r="AW2177">
        <v>18600</v>
      </c>
      <c r="AX2177">
        <v>18750</v>
      </c>
    </row>
    <row r="2178" spans="1:50">
      <c r="A2178" s="22">
        <v>43158</v>
      </c>
      <c r="B2178">
        <v>202.7</v>
      </c>
      <c r="C2178">
        <v>202.8</v>
      </c>
      <c r="D2178">
        <v>201.7</v>
      </c>
      <c r="E2178">
        <v>202.2</v>
      </c>
      <c r="F2178" s="22">
        <v>43159</v>
      </c>
      <c r="G2178">
        <v>201.5</v>
      </c>
      <c r="H2178">
        <v>201.7</v>
      </c>
      <c r="I2178">
        <v>199.4</v>
      </c>
      <c r="J2178">
        <v>199.4</v>
      </c>
      <c r="K2178" s="22">
        <v>43160</v>
      </c>
      <c r="L2178">
        <v>198.1</v>
      </c>
      <c r="M2178">
        <v>0.99</v>
      </c>
      <c r="N2178" s="8" t="str">
        <f>IF(AND(AM2178=1,AC2178&lt;-0.005,AE2178&gt;O$1),R2178,"")</f>
        <v/>
      </c>
      <c r="O2178" s="8">
        <f t="shared" si="172"/>
        <v>275325.63035972929</v>
      </c>
      <c r="P2178" s="8" t="str">
        <f t="shared" si="176"/>
        <v/>
      </c>
      <c r="Q2178" s="8">
        <f t="shared" si="173"/>
        <v>373814.84492725512</v>
      </c>
      <c r="R2178" s="8">
        <f t="shared" si="174"/>
        <v>1011.6337885685001</v>
      </c>
      <c r="S2178" s="8">
        <f t="shared" si="175"/>
        <v>918054.49418480939</v>
      </c>
      <c r="U2178" s="25">
        <v>43160.320208333331</v>
      </c>
      <c r="V2178">
        <v>12</v>
      </c>
      <c r="W2178">
        <v>8411</v>
      </c>
      <c r="X2178" t="s">
        <v>1070</v>
      </c>
      <c r="Y2178" t="s">
        <v>962</v>
      </c>
      <c r="Z2178" s="25">
        <v>43159.993750000001</v>
      </c>
      <c r="AA2178">
        <v>200</v>
      </c>
      <c r="AB2178">
        <v>0.6</v>
      </c>
      <c r="AC2178" s="24">
        <v>3.0000000000000001E-3</v>
      </c>
      <c r="AD2178">
        <v>17000</v>
      </c>
      <c r="AE2178">
        <v>3397910</v>
      </c>
      <c r="AF2178" s="22">
        <v>43159</v>
      </c>
      <c r="AG2178">
        <v>201.5</v>
      </c>
      <c r="AH2178">
        <v>199.4</v>
      </c>
      <c r="AI2178" s="22">
        <v>43160</v>
      </c>
      <c r="AJ2178">
        <v>198.1</v>
      </c>
      <c r="AK2178">
        <v>197.7</v>
      </c>
      <c r="AM2178">
        <v>1</v>
      </c>
      <c r="AN2178" t="s">
        <v>1023</v>
      </c>
      <c r="AO2178">
        <v>6.74</v>
      </c>
      <c r="AP2178">
        <v>3.76</v>
      </c>
      <c r="AQ2178">
        <v>0.32</v>
      </c>
      <c r="AR2178">
        <v>0.21</v>
      </c>
      <c r="AS2178">
        <v>0.99</v>
      </c>
      <c r="AT2178">
        <v>0.97</v>
      </c>
      <c r="AU2178">
        <v>0.41699999999999998</v>
      </c>
      <c r="AV2178">
        <v>198.2</v>
      </c>
      <c r="AW2178">
        <v>196.7</v>
      </c>
      <c r="AX2178">
        <v>197.7</v>
      </c>
    </row>
    <row r="2179" spans="1:50">
      <c r="A2179" s="22">
        <v>43158</v>
      </c>
      <c r="B2179">
        <v>131</v>
      </c>
      <c r="C2179">
        <v>172</v>
      </c>
      <c r="D2179">
        <v>130</v>
      </c>
      <c r="E2179">
        <v>145</v>
      </c>
      <c r="F2179" s="22">
        <v>43159</v>
      </c>
      <c r="G2179">
        <v>147</v>
      </c>
      <c r="H2179">
        <v>168</v>
      </c>
      <c r="I2179">
        <v>147</v>
      </c>
      <c r="J2179">
        <v>160</v>
      </c>
      <c r="K2179" s="22">
        <v>43160</v>
      </c>
      <c r="L2179">
        <v>153</v>
      </c>
      <c r="M2179">
        <v>0.79</v>
      </c>
      <c r="N2179" s="8" t="str">
        <f>IF(AND(AM2179=1,AC2179&lt;-0.005,AE2179&gt;O$1),R2179,"")</f>
        <v/>
      </c>
      <c r="O2179" s="8">
        <f t="shared" si="172"/>
        <v>275325.63035972929</v>
      </c>
      <c r="P2179" s="8" t="str">
        <f t="shared" si="176"/>
        <v/>
      </c>
      <c r="Q2179" s="8">
        <f t="shared" si="173"/>
        <v>373814.84492725512</v>
      </c>
      <c r="R2179" s="8">
        <f t="shared" si="174"/>
        <v>34965.034965035004</v>
      </c>
      <c r="S2179" s="8">
        <f t="shared" si="175"/>
        <v>918054.49418480939</v>
      </c>
      <c r="U2179" s="25">
        <v>43160.320208333331</v>
      </c>
      <c r="V2179">
        <v>14</v>
      </c>
      <c r="W2179">
        <v>6636</v>
      </c>
      <c r="X2179" t="s">
        <v>1399</v>
      </c>
      <c r="Y2179" t="s">
        <v>960</v>
      </c>
      <c r="Z2179" s="25">
        <v>43159.979861111111</v>
      </c>
      <c r="AA2179">
        <v>159</v>
      </c>
      <c r="AB2179">
        <v>-1</v>
      </c>
      <c r="AC2179" s="24">
        <v>-6.3E-3</v>
      </c>
      <c r="AD2179">
        <v>14700</v>
      </c>
      <c r="AE2179">
        <v>2303760</v>
      </c>
      <c r="AF2179" s="22">
        <v>43159</v>
      </c>
      <c r="AG2179">
        <v>147</v>
      </c>
      <c r="AH2179">
        <v>160</v>
      </c>
      <c r="AI2179" s="22">
        <v>43160</v>
      </c>
      <c r="AJ2179">
        <v>153</v>
      </c>
      <c r="AK2179">
        <v>143</v>
      </c>
      <c r="AM2179">
        <v>2</v>
      </c>
      <c r="AN2179" t="s">
        <v>1023</v>
      </c>
      <c r="AO2179">
        <v>0</v>
      </c>
      <c r="AP2179">
        <v>0</v>
      </c>
      <c r="AQ2179">
        <v>0.01</v>
      </c>
      <c r="AR2179">
        <v>0.01</v>
      </c>
      <c r="AS2179">
        <v>0.79</v>
      </c>
      <c r="AT2179">
        <v>0.65</v>
      </c>
      <c r="AU2179">
        <v>2</v>
      </c>
      <c r="AV2179">
        <v>155</v>
      </c>
      <c r="AW2179">
        <v>143</v>
      </c>
      <c r="AX2179">
        <v>143</v>
      </c>
    </row>
    <row r="2180" spans="1:50">
      <c r="A2180" s="22">
        <v>43158</v>
      </c>
      <c r="B2180">
        <v>724</v>
      </c>
      <c r="C2180">
        <v>724</v>
      </c>
      <c r="D2180">
        <v>724</v>
      </c>
      <c r="E2180">
        <v>724</v>
      </c>
      <c r="F2180" s="22">
        <v>43159</v>
      </c>
      <c r="G2180">
        <v>874</v>
      </c>
      <c r="H2180">
        <v>874</v>
      </c>
      <c r="I2180">
        <v>864</v>
      </c>
      <c r="J2180">
        <v>874</v>
      </c>
      <c r="K2180" s="22">
        <v>43160</v>
      </c>
      <c r="L2180">
        <v>829</v>
      </c>
      <c r="M2180">
        <v>1</v>
      </c>
      <c r="N2180" s="8" t="str">
        <f>IF(AND(AM2180=1,AC2180&lt;-0.005,AE2180&gt;O$1),R2180,"")</f>
        <v/>
      </c>
      <c r="O2180" s="8">
        <f t="shared" si="172"/>
        <v>275325.63035972929</v>
      </c>
      <c r="P2180" s="8" t="str">
        <f t="shared" si="176"/>
        <v/>
      </c>
      <c r="Q2180" s="8">
        <f t="shared" si="173"/>
        <v>373814.84492725512</v>
      </c>
      <c r="R2180" s="8">
        <f t="shared" si="174"/>
        <v>-95214.84375</v>
      </c>
      <c r="S2180" s="8">
        <f t="shared" si="175"/>
        <v>918054.49418480939</v>
      </c>
      <c r="U2180" s="25">
        <v>43160.320208333331</v>
      </c>
      <c r="V2180">
        <v>15</v>
      </c>
      <c r="W2180">
        <v>3083</v>
      </c>
      <c r="X2180" t="s">
        <v>1296</v>
      </c>
      <c r="Y2180" t="s">
        <v>960</v>
      </c>
      <c r="Z2180" s="25">
        <v>43159.998611111114</v>
      </c>
      <c r="AA2180">
        <v>867</v>
      </c>
      <c r="AB2180">
        <v>-7</v>
      </c>
      <c r="AC2180" s="24">
        <v>-8.0000000000000002E-3</v>
      </c>
      <c r="AD2180">
        <v>14500</v>
      </c>
      <c r="AE2180">
        <v>12606960</v>
      </c>
      <c r="AF2180" s="22">
        <v>43159</v>
      </c>
      <c r="AG2180">
        <v>874</v>
      </c>
      <c r="AH2180">
        <v>874</v>
      </c>
      <c r="AI2180" s="22">
        <v>43160</v>
      </c>
      <c r="AJ2180">
        <v>829</v>
      </c>
      <c r="AK2180">
        <v>1024</v>
      </c>
      <c r="AM2180">
        <v>2</v>
      </c>
      <c r="AN2180" t="s">
        <v>1023</v>
      </c>
      <c r="AO2180">
        <v>0</v>
      </c>
      <c r="AP2180">
        <v>0</v>
      </c>
      <c r="AQ2180">
        <v>0.52</v>
      </c>
      <c r="AR2180">
        <v>0.4</v>
      </c>
      <c r="AS2180">
        <v>1</v>
      </c>
      <c r="AT2180">
        <v>0.97</v>
      </c>
      <c r="AU2180">
        <v>0.47099999999999997</v>
      </c>
      <c r="AV2180">
        <v>1024</v>
      </c>
      <c r="AW2180">
        <v>811</v>
      </c>
      <c r="AX2180">
        <v>1024</v>
      </c>
    </row>
    <row r="2181" spans="1:50">
      <c r="A2181" s="22">
        <v>43158</v>
      </c>
      <c r="B2181">
        <v>158</v>
      </c>
      <c r="C2181">
        <v>160</v>
      </c>
      <c r="D2181">
        <v>153</v>
      </c>
      <c r="E2181">
        <v>154</v>
      </c>
      <c r="F2181" s="22">
        <v>43159</v>
      </c>
      <c r="G2181">
        <v>152</v>
      </c>
      <c r="H2181">
        <v>162</v>
      </c>
      <c r="I2181">
        <v>151</v>
      </c>
      <c r="J2181">
        <v>161</v>
      </c>
      <c r="K2181" s="22">
        <v>43160</v>
      </c>
      <c r="L2181">
        <v>159</v>
      </c>
      <c r="M2181">
        <v>0.96</v>
      </c>
      <c r="N2181" s="8" t="str">
        <f>IF(AND(AM2181=1,AC2181&lt;-0.005,AE2181&gt;O$1),R2181,"")</f>
        <v/>
      </c>
      <c r="O2181" s="8">
        <f t="shared" si="172"/>
        <v>275325.63035972929</v>
      </c>
      <c r="P2181" s="8" t="str">
        <f t="shared" si="176"/>
        <v/>
      </c>
      <c r="Q2181" s="8">
        <f t="shared" si="173"/>
        <v>373814.84492725512</v>
      </c>
      <c r="R2181" s="8">
        <f t="shared" si="174"/>
        <v>3164.5569620253332</v>
      </c>
      <c r="S2181" s="8">
        <f t="shared" si="175"/>
        <v>921219.05114683474</v>
      </c>
      <c r="U2181" s="25">
        <v>43160.320208333331</v>
      </c>
      <c r="V2181">
        <v>16</v>
      </c>
      <c r="W2181">
        <v>5955</v>
      </c>
      <c r="X2181" t="s">
        <v>468</v>
      </c>
      <c r="Y2181" t="s">
        <v>954</v>
      </c>
      <c r="Z2181" s="25">
        <v>43159.994444444441</v>
      </c>
      <c r="AA2181">
        <v>164</v>
      </c>
      <c r="AB2181">
        <v>3</v>
      </c>
      <c r="AC2181" s="24">
        <v>1.8599999999999998E-2</v>
      </c>
      <c r="AD2181">
        <v>12400</v>
      </c>
      <c r="AE2181">
        <v>2016430</v>
      </c>
      <c r="AF2181" s="22">
        <v>43159</v>
      </c>
      <c r="AG2181">
        <v>152</v>
      </c>
      <c r="AH2181">
        <v>161</v>
      </c>
      <c r="AI2181" s="22">
        <v>43160</v>
      </c>
      <c r="AJ2181">
        <v>159</v>
      </c>
      <c r="AK2181">
        <v>158</v>
      </c>
      <c r="AM2181">
        <v>1</v>
      </c>
      <c r="AN2181">
        <v>0</v>
      </c>
      <c r="AO2181">
        <v>2.5099999999999998</v>
      </c>
      <c r="AP2181">
        <v>0.93</v>
      </c>
      <c r="AQ2181">
        <v>0.26</v>
      </c>
      <c r="AR2181">
        <v>0.72</v>
      </c>
      <c r="AS2181">
        <v>0.96</v>
      </c>
      <c r="AT2181">
        <v>1.26</v>
      </c>
      <c r="AU2181">
        <v>0.85399999999999998</v>
      </c>
      <c r="AV2181">
        <v>163</v>
      </c>
      <c r="AW2181">
        <v>155</v>
      </c>
      <c r="AX2181">
        <v>158</v>
      </c>
    </row>
    <row r="2182" spans="1:50">
      <c r="A2182" s="22">
        <v>43158</v>
      </c>
      <c r="B2182">
        <v>1430</v>
      </c>
      <c r="C2182">
        <v>1435</v>
      </c>
      <c r="D2182">
        <v>1366</v>
      </c>
      <c r="E2182">
        <v>1369</v>
      </c>
      <c r="F2182" s="22">
        <v>43159</v>
      </c>
      <c r="G2182">
        <v>1370</v>
      </c>
      <c r="H2182">
        <v>1455</v>
      </c>
      <c r="I2182">
        <v>1369</v>
      </c>
      <c r="J2182">
        <v>1439</v>
      </c>
      <c r="K2182" s="22">
        <v>43160</v>
      </c>
      <c r="L2182">
        <v>1739</v>
      </c>
      <c r="M2182">
        <v>0.94</v>
      </c>
      <c r="N2182" s="8" t="str">
        <f>IF(AND(AM2182=1,AC2182&lt;-0.005,AE2182&gt;O$1),R2182,"")</f>
        <v/>
      </c>
      <c r="O2182" s="8">
        <f t="shared" si="172"/>
        <v>275325.63035972929</v>
      </c>
      <c r="P2182" s="8" t="str">
        <f t="shared" si="176"/>
        <v/>
      </c>
      <c r="Q2182" s="8">
        <f t="shared" si="173"/>
        <v>373814.84492725512</v>
      </c>
      <c r="R2182" s="8">
        <f t="shared" si="174"/>
        <v>0</v>
      </c>
      <c r="S2182" s="8">
        <f t="shared" si="175"/>
        <v>921219.05114683474</v>
      </c>
      <c r="U2182" s="25">
        <v>43160.320208333331</v>
      </c>
      <c r="V2182">
        <v>18</v>
      </c>
      <c r="W2182">
        <v>4586</v>
      </c>
      <c r="X2182" t="s">
        <v>1221</v>
      </c>
      <c r="Y2182" t="s">
        <v>957</v>
      </c>
      <c r="Z2182" s="25">
        <v>43159.998611111114</v>
      </c>
      <c r="AA2182">
        <v>1739</v>
      </c>
      <c r="AB2182">
        <v>300</v>
      </c>
      <c r="AC2182" s="24">
        <v>0.20849999999999999</v>
      </c>
      <c r="AD2182">
        <v>11900</v>
      </c>
      <c r="AE2182">
        <v>20694100</v>
      </c>
      <c r="AF2182" s="22">
        <v>43159</v>
      </c>
      <c r="AG2182">
        <v>1370</v>
      </c>
      <c r="AH2182">
        <v>1439</v>
      </c>
      <c r="AI2182" s="22">
        <v>43160</v>
      </c>
      <c r="AJ2182">
        <v>1739</v>
      </c>
      <c r="AK2182">
        <v>1739</v>
      </c>
      <c r="AM2182">
        <v>2</v>
      </c>
      <c r="AN2182" t="s">
        <v>1023</v>
      </c>
      <c r="AO2182">
        <v>0</v>
      </c>
      <c r="AP2182">
        <v>0</v>
      </c>
      <c r="AQ2182">
        <v>0.21</v>
      </c>
      <c r="AR2182">
        <v>0.46</v>
      </c>
      <c r="AS2182">
        <v>0.94</v>
      </c>
      <c r="AT2182">
        <v>1.06</v>
      </c>
      <c r="AU2182">
        <v>0.98</v>
      </c>
      <c r="AV2182">
        <v>1739</v>
      </c>
      <c r="AW2182">
        <v>1639</v>
      </c>
      <c r="AX2182">
        <v>1739</v>
      </c>
    </row>
    <row r="2183" spans="1:50">
      <c r="A2183" s="22">
        <v>43158</v>
      </c>
      <c r="B2183">
        <v>1080</v>
      </c>
      <c r="C2183">
        <v>1105</v>
      </c>
      <c r="D2183">
        <v>998</v>
      </c>
      <c r="E2183">
        <v>1015</v>
      </c>
      <c r="F2183" s="22">
        <v>43159</v>
      </c>
      <c r="G2183">
        <v>1001</v>
      </c>
      <c r="H2183">
        <v>1063</v>
      </c>
      <c r="I2183">
        <v>981</v>
      </c>
      <c r="J2183">
        <v>1059</v>
      </c>
      <c r="K2183" s="22">
        <v>43160</v>
      </c>
      <c r="L2183">
        <v>1042</v>
      </c>
      <c r="M2183">
        <v>1.3</v>
      </c>
      <c r="N2183" s="8" t="str">
        <f>IF(AND(AM2183=1,AC2183&lt;-0.005,AE2183&gt;O$1),R2183,"")</f>
        <v/>
      </c>
      <c r="O2183" s="8">
        <f t="shared" si="172"/>
        <v>275325.63035972929</v>
      </c>
      <c r="P2183" s="8" t="str">
        <f t="shared" si="176"/>
        <v/>
      </c>
      <c r="Q2183" s="8">
        <f t="shared" si="173"/>
        <v>373814.84492725512</v>
      </c>
      <c r="R2183" s="8">
        <f t="shared" si="174"/>
        <v>-957.85440613027629</v>
      </c>
      <c r="S2183" s="8">
        <f t="shared" si="175"/>
        <v>921219.05114683474</v>
      </c>
      <c r="U2183" s="25">
        <v>43160.320208333331</v>
      </c>
      <c r="V2183">
        <v>19</v>
      </c>
      <c r="W2183">
        <v>3825</v>
      </c>
      <c r="X2183" t="s">
        <v>1069</v>
      </c>
      <c r="Y2183" t="s">
        <v>954</v>
      </c>
      <c r="Z2183" s="25">
        <v>43159.990972222222</v>
      </c>
      <c r="AA2183">
        <v>1064</v>
      </c>
      <c r="AB2183">
        <v>5</v>
      </c>
      <c r="AC2183" s="24">
        <v>4.7000000000000002E-3</v>
      </c>
      <c r="AD2183">
        <v>11600</v>
      </c>
      <c r="AE2183">
        <v>12340570</v>
      </c>
      <c r="AF2183" s="22">
        <v>43159</v>
      </c>
      <c r="AG2183">
        <v>1001</v>
      </c>
      <c r="AH2183">
        <v>1059</v>
      </c>
      <c r="AI2183" s="22">
        <v>43160</v>
      </c>
      <c r="AJ2183">
        <v>1042</v>
      </c>
      <c r="AK2183">
        <v>1044</v>
      </c>
      <c r="AM2183">
        <v>2</v>
      </c>
      <c r="AN2183" t="s">
        <v>1023</v>
      </c>
      <c r="AO2183">
        <v>0</v>
      </c>
      <c r="AP2183" t="s">
        <v>956</v>
      </c>
      <c r="AQ2183">
        <v>0.97</v>
      </c>
      <c r="AR2183">
        <v>0.97</v>
      </c>
      <c r="AS2183">
        <v>1.3</v>
      </c>
      <c r="AT2183">
        <v>1.45</v>
      </c>
      <c r="AU2183">
        <v>1.587</v>
      </c>
      <c r="AV2183">
        <v>1054</v>
      </c>
      <c r="AW2183">
        <v>1005</v>
      </c>
      <c r="AX2183">
        <v>1044</v>
      </c>
    </row>
    <row r="2184" spans="1:50">
      <c r="A2184" s="22">
        <v>43158</v>
      </c>
      <c r="B2184">
        <v>138</v>
      </c>
      <c r="C2184">
        <v>140</v>
      </c>
      <c r="D2184">
        <v>128</v>
      </c>
      <c r="E2184">
        <v>132</v>
      </c>
      <c r="F2184" s="22">
        <v>43159</v>
      </c>
      <c r="G2184">
        <v>134</v>
      </c>
      <c r="H2184">
        <v>135</v>
      </c>
      <c r="I2184">
        <v>124</v>
      </c>
      <c r="J2184">
        <v>129</v>
      </c>
      <c r="K2184" s="22">
        <v>43160</v>
      </c>
      <c r="L2184">
        <v>131</v>
      </c>
      <c r="M2184">
        <v>0.94</v>
      </c>
      <c r="N2184" s="8" t="str">
        <f>IF(AND(AM2184=1,AC2184&lt;-0.005,AE2184&gt;O$1),R2184,"")</f>
        <v/>
      </c>
      <c r="O2184" s="8">
        <f t="shared" si="172"/>
        <v>275325.63035972929</v>
      </c>
      <c r="P2184" s="8" t="str">
        <f t="shared" si="176"/>
        <v/>
      </c>
      <c r="Q2184" s="8">
        <f t="shared" si="173"/>
        <v>373814.84492725512</v>
      </c>
      <c r="R2184" s="8">
        <f t="shared" si="174"/>
        <v>-11194.029850746245</v>
      </c>
      <c r="S2184" s="8">
        <f t="shared" si="175"/>
        <v>921219.05114683474</v>
      </c>
      <c r="U2184" s="25">
        <v>43160.320208333331</v>
      </c>
      <c r="V2184">
        <v>20</v>
      </c>
      <c r="W2184">
        <v>6972</v>
      </c>
      <c r="X2184" t="s">
        <v>691</v>
      </c>
      <c r="Y2184" t="s">
        <v>954</v>
      </c>
      <c r="Z2184" s="25">
        <v>43159.993055555555</v>
      </c>
      <c r="AA2184">
        <v>134.30000000000001</v>
      </c>
      <c r="AB2184">
        <v>5.3</v>
      </c>
      <c r="AC2184" s="24">
        <v>4.1099999999999998E-2</v>
      </c>
      <c r="AD2184">
        <v>11000</v>
      </c>
      <c r="AE2184">
        <v>1476900</v>
      </c>
      <c r="AF2184" s="22">
        <v>43159</v>
      </c>
      <c r="AG2184">
        <v>134</v>
      </c>
      <c r="AH2184">
        <v>129</v>
      </c>
      <c r="AI2184" s="22">
        <v>43160</v>
      </c>
      <c r="AJ2184">
        <v>131</v>
      </c>
      <c r="AK2184">
        <v>134</v>
      </c>
      <c r="AM2184">
        <v>2</v>
      </c>
      <c r="AN2184" t="s">
        <v>1023</v>
      </c>
      <c r="AO2184">
        <v>0</v>
      </c>
      <c r="AP2184">
        <v>0</v>
      </c>
      <c r="AQ2184">
        <v>0.16</v>
      </c>
      <c r="AR2184">
        <v>0.16</v>
      </c>
      <c r="AS2184">
        <v>0.94</v>
      </c>
      <c r="AT2184">
        <v>0.87</v>
      </c>
      <c r="AU2184">
        <v>0.93100000000000005</v>
      </c>
      <c r="AV2184">
        <v>134</v>
      </c>
      <c r="AW2184">
        <v>127</v>
      </c>
      <c r="AX2184">
        <v>134</v>
      </c>
    </row>
    <row r="2185" spans="1:50">
      <c r="A2185" s="22">
        <v>43158</v>
      </c>
      <c r="B2185">
        <v>750</v>
      </c>
      <c r="C2185">
        <v>776</v>
      </c>
      <c r="D2185">
        <v>716</v>
      </c>
      <c r="E2185">
        <v>735</v>
      </c>
      <c r="F2185" s="22">
        <v>43159</v>
      </c>
      <c r="G2185">
        <v>718</v>
      </c>
      <c r="H2185">
        <v>743</v>
      </c>
      <c r="I2185">
        <v>715</v>
      </c>
      <c r="J2185">
        <v>733</v>
      </c>
      <c r="K2185" s="22">
        <v>43160</v>
      </c>
      <c r="L2185">
        <v>770</v>
      </c>
      <c r="M2185">
        <v>1.46</v>
      </c>
      <c r="N2185" s="8" t="str">
        <f>IF(AND(AM2185=1,AC2185&lt;-0.005,AE2185&gt;O$1),R2185,"")</f>
        <v/>
      </c>
      <c r="O2185" s="8">
        <f t="shared" si="172"/>
        <v>275325.63035972929</v>
      </c>
      <c r="P2185" s="8" t="str">
        <f t="shared" si="176"/>
        <v/>
      </c>
      <c r="Q2185" s="8">
        <f t="shared" si="173"/>
        <v>373814.84492725512</v>
      </c>
      <c r="R2185" s="8">
        <f t="shared" si="174"/>
        <v>13333.333333333308</v>
      </c>
      <c r="S2185" s="8">
        <f t="shared" si="175"/>
        <v>921219.05114683474</v>
      </c>
      <c r="U2185" s="25">
        <v>43160.320208333331</v>
      </c>
      <c r="V2185">
        <v>21</v>
      </c>
      <c r="W2185">
        <v>7776</v>
      </c>
      <c r="X2185" t="s">
        <v>1108</v>
      </c>
      <c r="Y2185" t="s">
        <v>960</v>
      </c>
      <c r="Z2185" s="25">
        <v>43159.990277777775</v>
      </c>
      <c r="AA2185">
        <v>765</v>
      </c>
      <c r="AB2185">
        <v>32</v>
      </c>
      <c r="AC2185" s="24">
        <v>4.3700000000000003E-2</v>
      </c>
      <c r="AD2185">
        <v>9700</v>
      </c>
      <c r="AE2185">
        <v>7421360</v>
      </c>
      <c r="AF2185" s="22">
        <v>43159</v>
      </c>
      <c r="AG2185">
        <v>718</v>
      </c>
      <c r="AH2185">
        <v>733</v>
      </c>
      <c r="AI2185" s="22">
        <v>43160</v>
      </c>
      <c r="AJ2185">
        <v>770</v>
      </c>
      <c r="AK2185">
        <v>750</v>
      </c>
      <c r="AM2185">
        <v>2</v>
      </c>
      <c r="AN2185" t="s">
        <v>1023</v>
      </c>
      <c r="AO2185">
        <v>195.59</v>
      </c>
      <c r="AP2185">
        <v>0</v>
      </c>
      <c r="AQ2185">
        <v>1</v>
      </c>
      <c r="AR2185">
        <v>1</v>
      </c>
      <c r="AS2185">
        <v>1.46</v>
      </c>
      <c r="AT2185">
        <v>1.6</v>
      </c>
      <c r="AU2185">
        <v>0.53100000000000003</v>
      </c>
      <c r="AV2185">
        <v>783</v>
      </c>
      <c r="AW2185">
        <v>735</v>
      </c>
      <c r="AX2185">
        <v>750</v>
      </c>
    </row>
    <row r="2186" spans="1:50">
      <c r="A2186" s="22">
        <v>43158</v>
      </c>
      <c r="B2186">
        <v>258</v>
      </c>
      <c r="C2186">
        <v>259</v>
      </c>
      <c r="D2186">
        <v>254</v>
      </c>
      <c r="E2186">
        <v>254</v>
      </c>
      <c r="F2186" s="22">
        <v>43159</v>
      </c>
      <c r="G2186">
        <v>253</v>
      </c>
      <c r="H2186">
        <v>257</v>
      </c>
      <c r="I2186">
        <v>253</v>
      </c>
      <c r="J2186">
        <v>256</v>
      </c>
      <c r="K2186" s="22">
        <v>43160</v>
      </c>
      <c r="L2186">
        <v>259</v>
      </c>
      <c r="M2186">
        <v>1.03</v>
      </c>
      <c r="N2186" s="8" t="str">
        <f>IF(AND(AM2186=1,AC2186&lt;-0.005,AE2186&gt;O$1),R2186,"")</f>
        <v/>
      </c>
      <c r="O2186" s="8">
        <f t="shared" si="172"/>
        <v>275325.63035972929</v>
      </c>
      <c r="P2186" s="8" t="str">
        <f t="shared" si="176"/>
        <v/>
      </c>
      <c r="Q2186" s="8">
        <f t="shared" si="173"/>
        <v>373814.84492725512</v>
      </c>
      <c r="R2186" s="8">
        <f t="shared" si="174"/>
        <v>-1923.0769230769163</v>
      </c>
      <c r="S2186" s="8">
        <f t="shared" si="175"/>
        <v>921219.05114683474</v>
      </c>
      <c r="U2186" s="25">
        <v>43160.320208333331</v>
      </c>
      <c r="V2186">
        <v>22</v>
      </c>
      <c r="W2186">
        <v>9478</v>
      </c>
      <c r="X2186" t="s">
        <v>1237</v>
      </c>
      <c r="Y2186" t="s">
        <v>960</v>
      </c>
      <c r="Z2186" s="25">
        <v>43159.931250000001</v>
      </c>
      <c r="AA2186">
        <v>265</v>
      </c>
      <c r="AB2186">
        <v>9</v>
      </c>
      <c r="AC2186" s="24">
        <v>3.5200000000000002E-2</v>
      </c>
      <c r="AD2186">
        <v>9100</v>
      </c>
      <c r="AE2186">
        <v>2412390</v>
      </c>
      <c r="AF2186" s="22">
        <v>43159</v>
      </c>
      <c r="AG2186">
        <v>253</v>
      </c>
      <c r="AH2186">
        <v>256</v>
      </c>
      <c r="AI2186" s="22">
        <v>43160</v>
      </c>
      <c r="AJ2186">
        <v>259</v>
      </c>
      <c r="AK2186">
        <v>260</v>
      </c>
      <c r="AM2186">
        <v>2</v>
      </c>
      <c r="AN2186" t="s">
        <v>1023</v>
      </c>
      <c r="AO2186">
        <v>0</v>
      </c>
      <c r="AP2186">
        <v>0.55000000000000004</v>
      </c>
      <c r="AQ2186">
        <v>0.83</v>
      </c>
      <c r="AR2186">
        <v>0.49</v>
      </c>
      <c r="AS2186">
        <v>1.03</v>
      </c>
      <c r="AT2186">
        <v>1.01</v>
      </c>
      <c r="AU2186">
        <v>0.64700000000000002</v>
      </c>
      <c r="AV2186">
        <v>262</v>
      </c>
      <c r="AW2186">
        <v>257</v>
      </c>
      <c r="AX2186">
        <v>260</v>
      </c>
    </row>
    <row r="2187" spans="1:50">
      <c r="A2187" s="22">
        <v>43158</v>
      </c>
      <c r="B2187">
        <v>717</v>
      </c>
      <c r="C2187">
        <v>757</v>
      </c>
      <c r="D2187">
        <v>702</v>
      </c>
      <c r="E2187">
        <v>739</v>
      </c>
      <c r="F2187" s="22">
        <v>43159</v>
      </c>
      <c r="G2187">
        <v>728</v>
      </c>
      <c r="H2187">
        <v>760</v>
      </c>
      <c r="I2187">
        <v>725</v>
      </c>
      <c r="J2187">
        <v>753</v>
      </c>
      <c r="K2187" s="22">
        <v>43160</v>
      </c>
      <c r="L2187">
        <v>738</v>
      </c>
      <c r="M2187">
        <v>0.97</v>
      </c>
      <c r="N2187" s="8" t="str">
        <f>IF(AND(AM2187=1,AC2187&lt;-0.005,AE2187&gt;O$1),R2187,"")</f>
        <v/>
      </c>
      <c r="O2187" s="8">
        <f t="shared" si="172"/>
        <v>275325.63035972929</v>
      </c>
      <c r="P2187" s="8" t="str">
        <f t="shared" si="176"/>
        <v/>
      </c>
      <c r="Q2187" s="8">
        <f t="shared" si="173"/>
        <v>373814.84492725512</v>
      </c>
      <c r="R2187" s="8">
        <f t="shared" si="174"/>
        <v>7565.3370013755157</v>
      </c>
      <c r="S2187" s="8">
        <f t="shared" si="175"/>
        <v>928784.38814821024</v>
      </c>
      <c r="U2187" s="25">
        <v>43160.320208333331</v>
      </c>
      <c r="V2187">
        <v>23</v>
      </c>
      <c r="W2187">
        <v>3664</v>
      </c>
      <c r="X2187" t="s">
        <v>1401</v>
      </c>
      <c r="Y2187" t="s">
        <v>957</v>
      </c>
      <c r="Z2187" s="25">
        <v>43159.995138888888</v>
      </c>
      <c r="AA2187">
        <v>760.1</v>
      </c>
      <c r="AB2187">
        <v>7.1</v>
      </c>
      <c r="AC2187" s="24">
        <v>9.4000000000000004E-3</v>
      </c>
      <c r="AD2187">
        <v>8100</v>
      </c>
      <c r="AE2187">
        <v>6162190</v>
      </c>
      <c r="AF2187" s="22">
        <v>43159</v>
      </c>
      <c r="AG2187">
        <v>728</v>
      </c>
      <c r="AH2187">
        <v>753</v>
      </c>
      <c r="AI2187" s="22">
        <v>43160</v>
      </c>
      <c r="AJ2187">
        <v>738</v>
      </c>
      <c r="AK2187">
        <v>727</v>
      </c>
      <c r="AM2187">
        <v>1</v>
      </c>
      <c r="AN2187" t="s">
        <v>1023</v>
      </c>
      <c r="AO2187">
        <v>2.99</v>
      </c>
      <c r="AP2187" t="s">
        <v>956</v>
      </c>
      <c r="AQ2187">
        <v>0.32</v>
      </c>
      <c r="AR2187">
        <v>0.32</v>
      </c>
      <c r="AS2187">
        <v>0.97</v>
      </c>
      <c r="AT2187">
        <v>0.96</v>
      </c>
      <c r="AU2187">
        <v>1.9419999999999999</v>
      </c>
      <c r="AV2187">
        <v>752</v>
      </c>
      <c r="AW2187">
        <v>722</v>
      </c>
      <c r="AX2187">
        <v>727</v>
      </c>
    </row>
    <row r="2188" spans="1:50">
      <c r="A2188" s="22">
        <v>43158</v>
      </c>
      <c r="B2188">
        <v>1524</v>
      </c>
      <c r="C2188">
        <v>1614</v>
      </c>
      <c r="D2188">
        <v>1462</v>
      </c>
      <c r="E2188">
        <v>1614</v>
      </c>
      <c r="F2188" s="22">
        <v>43159</v>
      </c>
      <c r="G2188">
        <v>1651</v>
      </c>
      <c r="H2188">
        <v>2014</v>
      </c>
      <c r="I2188">
        <v>1651</v>
      </c>
      <c r="J2188">
        <v>2014</v>
      </c>
      <c r="K2188" s="22">
        <v>43160</v>
      </c>
      <c r="L2188">
        <v>2164</v>
      </c>
      <c r="M2188">
        <v>0.93</v>
      </c>
      <c r="N2188" s="8" t="str">
        <f>IF(AND(AM2188=1,AC2188&lt;-0.005,AE2188&gt;O$1),R2188,"")</f>
        <v/>
      </c>
      <c r="O2188" s="8">
        <f t="shared" si="172"/>
        <v>275325.63035972929</v>
      </c>
      <c r="P2188" s="8" t="str">
        <f t="shared" si="176"/>
        <v/>
      </c>
      <c r="Q2188" s="8">
        <f t="shared" si="173"/>
        <v>373814.84492725512</v>
      </c>
      <c r="R2188" s="8">
        <f t="shared" si="174"/>
        <v>-4124.6562786434461</v>
      </c>
      <c r="S2188" s="8">
        <f t="shared" si="175"/>
        <v>928784.38814821024</v>
      </c>
      <c r="U2188" s="25">
        <v>43160.320208333331</v>
      </c>
      <c r="V2188">
        <v>24</v>
      </c>
      <c r="W2188">
        <v>3852</v>
      </c>
      <c r="X2188" t="s">
        <v>1445</v>
      </c>
      <c r="Y2188" t="s">
        <v>962</v>
      </c>
      <c r="Z2188" s="25">
        <v>43159.997916666667</v>
      </c>
      <c r="AA2188">
        <v>2045</v>
      </c>
      <c r="AB2188">
        <v>31</v>
      </c>
      <c r="AC2188" s="24">
        <v>1.54E-2</v>
      </c>
      <c r="AD2188">
        <v>8000</v>
      </c>
      <c r="AE2188">
        <v>16250540</v>
      </c>
      <c r="AF2188" s="22">
        <v>43159</v>
      </c>
      <c r="AG2188">
        <v>1651</v>
      </c>
      <c r="AH2188">
        <v>2014</v>
      </c>
      <c r="AI2188" s="22">
        <v>43160</v>
      </c>
      <c r="AJ2188">
        <v>2164</v>
      </c>
      <c r="AK2188">
        <v>2182</v>
      </c>
      <c r="AM2188">
        <v>2</v>
      </c>
      <c r="AN2188" t="s">
        <v>1023</v>
      </c>
      <c r="AO2188">
        <v>0</v>
      </c>
      <c r="AP2188">
        <v>0.74</v>
      </c>
      <c r="AQ2188">
        <v>0.16</v>
      </c>
      <c r="AR2188">
        <v>0.44</v>
      </c>
      <c r="AS2188">
        <v>0.93</v>
      </c>
      <c r="AT2188">
        <v>1.04</v>
      </c>
      <c r="AU2188">
        <v>0.83899999999999997</v>
      </c>
      <c r="AV2188">
        <v>2488</v>
      </c>
      <c r="AW2188">
        <v>2115</v>
      </c>
      <c r="AX2188">
        <v>2182</v>
      </c>
    </row>
    <row r="2189" spans="1:50">
      <c r="A2189" s="22">
        <v>43158</v>
      </c>
      <c r="B2189">
        <v>347</v>
      </c>
      <c r="C2189">
        <v>347</v>
      </c>
      <c r="D2189">
        <v>326</v>
      </c>
      <c r="E2189">
        <v>326</v>
      </c>
      <c r="F2189" s="22">
        <v>43159</v>
      </c>
      <c r="G2189">
        <v>323</v>
      </c>
      <c r="H2189">
        <v>336</v>
      </c>
      <c r="I2189">
        <v>322</v>
      </c>
      <c r="J2189">
        <v>330</v>
      </c>
      <c r="K2189" s="22">
        <v>43160</v>
      </c>
      <c r="L2189">
        <v>326</v>
      </c>
      <c r="M2189">
        <v>0.97</v>
      </c>
      <c r="N2189" s="8" t="str">
        <f>IF(AND(AM2189=1,AC2189&lt;-0.005,AE2189&gt;O$1),R2189,"")</f>
        <v/>
      </c>
      <c r="O2189" s="8">
        <f t="shared" si="172"/>
        <v>275325.63035972929</v>
      </c>
      <c r="P2189" s="8" t="str">
        <f t="shared" si="176"/>
        <v/>
      </c>
      <c r="Q2189" s="8">
        <f t="shared" si="173"/>
        <v>373814.84492725512</v>
      </c>
      <c r="R2189" s="8">
        <f t="shared" si="174"/>
        <v>7788.1619937694159</v>
      </c>
      <c r="S2189" s="8">
        <f t="shared" si="175"/>
        <v>928784.38814821024</v>
      </c>
      <c r="U2189" s="25">
        <v>43160.320208333331</v>
      </c>
      <c r="V2189">
        <v>26</v>
      </c>
      <c r="W2189">
        <v>3323</v>
      </c>
      <c r="X2189" t="s">
        <v>305</v>
      </c>
      <c r="Y2189" t="s">
        <v>960</v>
      </c>
      <c r="Z2189" s="25">
        <v>43159.99722222222</v>
      </c>
      <c r="AA2189">
        <v>332</v>
      </c>
      <c r="AB2189">
        <v>2</v>
      </c>
      <c r="AC2189" s="24">
        <v>6.1000000000000004E-3</v>
      </c>
      <c r="AD2189">
        <v>6700</v>
      </c>
      <c r="AE2189">
        <v>2199080</v>
      </c>
      <c r="AF2189" s="22">
        <v>43159</v>
      </c>
      <c r="AG2189">
        <v>323</v>
      </c>
      <c r="AH2189">
        <v>330</v>
      </c>
      <c r="AI2189" s="22">
        <v>43160</v>
      </c>
      <c r="AJ2189">
        <v>326</v>
      </c>
      <c r="AK2189">
        <v>321</v>
      </c>
      <c r="AM2189">
        <v>2</v>
      </c>
      <c r="AN2189" t="s">
        <v>1023</v>
      </c>
      <c r="AO2189">
        <v>0</v>
      </c>
      <c r="AP2189">
        <v>0.45</v>
      </c>
      <c r="AQ2189">
        <v>0.34</v>
      </c>
      <c r="AR2189">
        <v>0.64</v>
      </c>
      <c r="AS2189">
        <v>0.97</v>
      </c>
      <c r="AT2189">
        <v>1.34</v>
      </c>
      <c r="AU2189">
        <v>1.4990000000000001</v>
      </c>
      <c r="AV2189">
        <v>328</v>
      </c>
      <c r="AW2189">
        <v>316</v>
      </c>
      <c r="AX2189">
        <v>321</v>
      </c>
    </row>
    <row r="2190" spans="1:50">
      <c r="A2190" s="22">
        <v>43158</v>
      </c>
      <c r="B2190">
        <v>540</v>
      </c>
      <c r="C2190">
        <v>541</v>
      </c>
      <c r="D2190">
        <v>534</v>
      </c>
      <c r="E2190">
        <v>540</v>
      </c>
      <c r="F2190" s="22">
        <v>43159</v>
      </c>
      <c r="G2190">
        <v>530</v>
      </c>
      <c r="H2190">
        <v>582</v>
      </c>
      <c r="I2190">
        <v>530</v>
      </c>
      <c r="J2190">
        <v>582</v>
      </c>
      <c r="K2190" s="22">
        <v>43160</v>
      </c>
      <c r="L2190">
        <v>572</v>
      </c>
      <c r="M2190">
        <v>1.02</v>
      </c>
      <c r="N2190" s="8" t="str">
        <f>IF(AND(AM2190=1,AC2190&lt;-0.005,AE2190&gt;O$1),R2190,"")</f>
        <v/>
      </c>
      <c r="O2190" s="8">
        <f t="shared" si="172"/>
        <v>275325.63035972929</v>
      </c>
      <c r="P2190" s="8" t="str">
        <f t="shared" si="176"/>
        <v/>
      </c>
      <c r="Q2190" s="8">
        <f t="shared" si="173"/>
        <v>373814.84492725512</v>
      </c>
      <c r="R2190" s="8">
        <f t="shared" si="174"/>
        <v>24770.642201834893</v>
      </c>
      <c r="S2190" s="8">
        <f t="shared" si="175"/>
        <v>928784.38814821024</v>
      </c>
      <c r="U2190" s="25">
        <v>43160.320208333331</v>
      </c>
      <c r="V2190">
        <v>27</v>
      </c>
      <c r="W2190">
        <v>5284</v>
      </c>
      <c r="X2190" t="s">
        <v>1444</v>
      </c>
      <c r="Y2190" t="s">
        <v>960</v>
      </c>
      <c r="Z2190" s="25">
        <v>43159.96875</v>
      </c>
      <c r="AA2190">
        <v>652</v>
      </c>
      <c r="AB2190">
        <v>30</v>
      </c>
      <c r="AC2190" s="24">
        <v>4.82E-2</v>
      </c>
      <c r="AD2190">
        <v>6600</v>
      </c>
      <c r="AE2190">
        <v>4568610</v>
      </c>
      <c r="AF2190" s="22">
        <v>43159</v>
      </c>
      <c r="AG2190">
        <v>530</v>
      </c>
      <c r="AH2190">
        <v>582</v>
      </c>
      <c r="AI2190" s="22">
        <v>43160</v>
      </c>
      <c r="AJ2190">
        <v>572</v>
      </c>
      <c r="AK2190">
        <v>545</v>
      </c>
      <c r="AM2190">
        <v>2</v>
      </c>
      <c r="AN2190" t="s">
        <v>1023</v>
      </c>
      <c r="AO2190">
        <v>0</v>
      </c>
      <c r="AP2190">
        <v>1.37</v>
      </c>
      <c r="AQ2190">
        <v>0.63</v>
      </c>
      <c r="AR2190">
        <v>0.52</v>
      </c>
      <c r="AS2190">
        <v>1.02</v>
      </c>
      <c r="AT2190">
        <v>1.02</v>
      </c>
      <c r="AU2190">
        <v>0.63200000000000001</v>
      </c>
      <c r="AV2190">
        <v>594</v>
      </c>
      <c r="AW2190">
        <v>545</v>
      </c>
      <c r="AX2190">
        <v>545</v>
      </c>
    </row>
    <row r="2191" spans="1:50">
      <c r="A2191" s="22">
        <v>43158</v>
      </c>
      <c r="B2191">
        <v>3375</v>
      </c>
      <c r="C2191">
        <v>3390</v>
      </c>
      <c r="D2191">
        <v>3330</v>
      </c>
      <c r="E2191">
        <v>3365</v>
      </c>
      <c r="F2191" s="22">
        <v>43159</v>
      </c>
      <c r="G2191">
        <v>3405</v>
      </c>
      <c r="H2191">
        <v>3460</v>
      </c>
      <c r="I2191">
        <v>3375</v>
      </c>
      <c r="J2191">
        <v>3455</v>
      </c>
      <c r="K2191" s="22">
        <v>43160</v>
      </c>
      <c r="L2191">
        <v>3520</v>
      </c>
      <c r="M2191">
        <v>1.03</v>
      </c>
      <c r="N2191" s="8">
        <f>IF(AND(AM2191=1,AC2191&lt;-0.005,AE2191&gt;O$1),R2191,"")</f>
        <v>-7692.3076923076651</v>
      </c>
      <c r="O2191" s="8">
        <f t="shared" si="172"/>
        <v>267633.3226674216</v>
      </c>
      <c r="P2191" s="8" t="str">
        <f t="shared" si="176"/>
        <v/>
      </c>
      <c r="Q2191" s="8">
        <f t="shared" si="173"/>
        <v>373814.84492725512</v>
      </c>
      <c r="R2191" s="8">
        <f t="shared" si="174"/>
        <v>-7692.3076923076651</v>
      </c>
      <c r="S2191" s="8">
        <f t="shared" si="175"/>
        <v>921092.08045590261</v>
      </c>
      <c r="U2191" s="25">
        <v>43160.320208333331</v>
      </c>
      <c r="V2191">
        <v>29</v>
      </c>
      <c r="W2191">
        <v>1366</v>
      </c>
      <c r="X2191" t="s">
        <v>1193</v>
      </c>
      <c r="Y2191" t="s">
        <v>954</v>
      </c>
      <c r="Z2191" s="25">
        <v>43159.822222222225</v>
      </c>
      <c r="AA2191">
        <v>3420</v>
      </c>
      <c r="AB2191">
        <v>-35</v>
      </c>
      <c r="AC2191" s="24">
        <v>-1.01E-2</v>
      </c>
      <c r="AD2191">
        <v>5000</v>
      </c>
      <c r="AE2191">
        <v>17100000</v>
      </c>
      <c r="AF2191" s="22">
        <v>43159</v>
      </c>
      <c r="AG2191">
        <v>3405</v>
      </c>
      <c r="AH2191">
        <v>3455</v>
      </c>
      <c r="AI2191" s="22">
        <v>43160</v>
      </c>
      <c r="AJ2191">
        <v>3520</v>
      </c>
      <c r="AK2191">
        <v>3575</v>
      </c>
      <c r="AM2191">
        <v>1</v>
      </c>
      <c r="AN2191" t="s">
        <v>1023</v>
      </c>
      <c r="AO2191" s="26">
        <v>7.4999999999999997E-3</v>
      </c>
      <c r="AQ2191">
        <v>0.65</v>
      </c>
      <c r="AR2191">
        <v>0.69</v>
      </c>
      <c r="AS2191">
        <v>1.03</v>
      </c>
      <c r="AT2191">
        <v>1.07</v>
      </c>
      <c r="AU2191">
        <v>1.845</v>
      </c>
      <c r="AV2191">
        <v>3600</v>
      </c>
      <c r="AW2191">
        <v>3515</v>
      </c>
      <c r="AX2191">
        <v>3575</v>
      </c>
    </row>
    <row r="2192" spans="1:50">
      <c r="A2192" s="22">
        <v>43158</v>
      </c>
      <c r="B2192">
        <v>1102</v>
      </c>
      <c r="C2192">
        <v>1174</v>
      </c>
      <c r="D2192">
        <v>1093</v>
      </c>
      <c r="E2192">
        <v>1166</v>
      </c>
      <c r="F2192" s="22">
        <v>43159</v>
      </c>
      <c r="G2192">
        <v>1151</v>
      </c>
      <c r="H2192">
        <v>1198</v>
      </c>
      <c r="I2192">
        <v>1137</v>
      </c>
      <c r="J2192">
        <v>1180</v>
      </c>
      <c r="K2192" s="22">
        <v>43160</v>
      </c>
      <c r="L2192">
        <v>1060</v>
      </c>
      <c r="M2192">
        <v>1.03</v>
      </c>
      <c r="N2192" s="8" t="str">
        <f>IF(AND(AM2192=1,AC2192&lt;-0.005,AE2192&gt;O$1),R2192,"")</f>
        <v/>
      </c>
      <c r="O2192" s="8">
        <f t="shared" si="172"/>
        <v>267633.3226674216</v>
      </c>
      <c r="P2192" s="8" t="str">
        <f t="shared" si="176"/>
        <v/>
      </c>
      <c r="Q2192" s="8">
        <f t="shared" si="173"/>
        <v>373814.84492725512</v>
      </c>
      <c r="R2192" s="8">
        <f t="shared" si="174"/>
        <v>-3280.2249297094745</v>
      </c>
      <c r="S2192" s="8">
        <f t="shared" si="175"/>
        <v>921092.08045590261</v>
      </c>
      <c r="U2192" s="25">
        <v>43160.320208333331</v>
      </c>
      <c r="V2192">
        <v>30</v>
      </c>
      <c r="W2192">
        <v>2375</v>
      </c>
      <c r="X2192" t="s">
        <v>1443</v>
      </c>
      <c r="Y2192" t="s">
        <v>954</v>
      </c>
      <c r="Z2192" s="25">
        <v>43159.997916666667</v>
      </c>
      <c r="AA2192">
        <v>1190</v>
      </c>
      <c r="AB2192">
        <v>10</v>
      </c>
      <c r="AC2192" s="24">
        <v>8.5000000000000006E-3</v>
      </c>
      <c r="AD2192">
        <v>4600</v>
      </c>
      <c r="AE2192">
        <v>5062230</v>
      </c>
      <c r="AF2192" s="22">
        <v>43159</v>
      </c>
      <c r="AG2192">
        <v>1151</v>
      </c>
      <c r="AH2192">
        <v>1180</v>
      </c>
      <c r="AI2192" s="22">
        <v>43160</v>
      </c>
      <c r="AJ2192">
        <v>1060</v>
      </c>
      <c r="AK2192">
        <v>1067</v>
      </c>
      <c r="AM2192">
        <v>2</v>
      </c>
      <c r="AN2192" t="s">
        <v>1023</v>
      </c>
      <c r="AO2192">
        <v>0</v>
      </c>
      <c r="AP2192">
        <v>0.42</v>
      </c>
      <c r="AQ2192">
        <v>0.52</v>
      </c>
      <c r="AR2192">
        <v>0.56999999999999995</v>
      </c>
      <c r="AS2192">
        <v>1.03</v>
      </c>
      <c r="AT2192">
        <v>1.05</v>
      </c>
      <c r="AU2192">
        <v>0.755</v>
      </c>
      <c r="AV2192">
        <v>1085</v>
      </c>
      <c r="AW2192">
        <v>1044</v>
      </c>
      <c r="AX2192">
        <v>1067</v>
      </c>
    </row>
    <row r="2193" spans="1:50">
      <c r="A2193" s="22">
        <v>43158</v>
      </c>
      <c r="B2193">
        <v>146</v>
      </c>
      <c r="C2193">
        <v>156</v>
      </c>
      <c r="D2193">
        <v>142</v>
      </c>
      <c r="E2193">
        <v>143</v>
      </c>
      <c r="F2193" s="22">
        <v>43159</v>
      </c>
      <c r="G2193">
        <v>141</v>
      </c>
      <c r="H2193">
        <v>142</v>
      </c>
      <c r="I2193">
        <v>138</v>
      </c>
      <c r="J2193">
        <v>141</v>
      </c>
      <c r="K2193" s="22">
        <v>43160</v>
      </c>
      <c r="L2193">
        <v>139</v>
      </c>
      <c r="M2193">
        <v>1.05</v>
      </c>
      <c r="N2193" s="8" t="str">
        <f>IF(AND(AM2193=1,AC2193&lt;-0.005,AE2193&gt;O$1),R2193,"")</f>
        <v/>
      </c>
      <c r="O2193" s="8">
        <f t="shared" si="172"/>
        <v>267633.3226674216</v>
      </c>
      <c r="P2193" s="8" t="str">
        <f t="shared" si="176"/>
        <v/>
      </c>
      <c r="Q2193" s="8">
        <f t="shared" si="173"/>
        <v>373814.84492725512</v>
      </c>
      <c r="R2193" s="8">
        <f t="shared" si="174"/>
        <v>-23972.602739726011</v>
      </c>
      <c r="S2193" s="8">
        <f t="shared" si="175"/>
        <v>897119.47771617665</v>
      </c>
      <c r="U2193" s="25">
        <v>43160.320208333331</v>
      </c>
      <c r="V2193">
        <v>31</v>
      </c>
      <c r="W2193">
        <v>4712</v>
      </c>
      <c r="X2193" t="s">
        <v>1144</v>
      </c>
      <c r="Y2193" t="s">
        <v>960</v>
      </c>
      <c r="Z2193" s="25">
        <v>43159.897222222222</v>
      </c>
      <c r="AA2193">
        <v>141</v>
      </c>
      <c r="AB2193">
        <v>0</v>
      </c>
      <c r="AC2193" s="24">
        <v>0</v>
      </c>
      <c r="AD2193">
        <v>4600</v>
      </c>
      <c r="AE2193">
        <v>660220</v>
      </c>
      <c r="AF2193" s="22">
        <v>43159</v>
      </c>
      <c r="AG2193">
        <v>141</v>
      </c>
      <c r="AH2193">
        <v>141</v>
      </c>
      <c r="AI2193" s="22">
        <v>43160</v>
      </c>
      <c r="AJ2193">
        <v>139</v>
      </c>
      <c r="AK2193">
        <v>146</v>
      </c>
      <c r="AM2193">
        <v>1</v>
      </c>
      <c r="AN2193" t="s">
        <v>1023</v>
      </c>
      <c r="AO2193">
        <v>16.71</v>
      </c>
      <c r="AP2193">
        <v>0.71</v>
      </c>
      <c r="AQ2193">
        <v>0.79</v>
      </c>
      <c r="AR2193">
        <v>0.72</v>
      </c>
      <c r="AS2193">
        <v>1.05</v>
      </c>
      <c r="AT2193">
        <v>1.03</v>
      </c>
      <c r="AU2193">
        <v>0.55200000000000005</v>
      </c>
      <c r="AV2193">
        <v>149</v>
      </c>
      <c r="AW2193">
        <v>139</v>
      </c>
      <c r="AX2193">
        <v>146</v>
      </c>
    </row>
    <row r="2194" spans="1:50">
      <c r="A2194" s="22">
        <v>43158</v>
      </c>
      <c r="B2194">
        <v>959.8</v>
      </c>
      <c r="C2194">
        <v>959.8</v>
      </c>
      <c r="D2194">
        <v>935.1</v>
      </c>
      <c r="E2194">
        <v>937</v>
      </c>
      <c r="F2194" s="22">
        <v>43159</v>
      </c>
      <c r="G2194">
        <v>934</v>
      </c>
      <c r="H2194">
        <v>983.7</v>
      </c>
      <c r="I2194">
        <v>932.4</v>
      </c>
      <c r="J2194">
        <v>977.3</v>
      </c>
      <c r="K2194" s="22">
        <v>43160</v>
      </c>
      <c r="L2194">
        <v>970.4</v>
      </c>
      <c r="M2194">
        <v>0.99</v>
      </c>
      <c r="N2194" s="8" t="str">
        <f>IF(AND(AM2194=1,AC2194&lt;-0.005,AE2194&gt;O$1),R2194,"")</f>
        <v/>
      </c>
      <c r="O2194" s="8">
        <f t="shared" si="172"/>
        <v>267633.3226674216</v>
      </c>
      <c r="P2194" s="8" t="str">
        <f t="shared" si="176"/>
        <v/>
      </c>
      <c r="Q2194" s="8">
        <f t="shared" si="173"/>
        <v>373814.84492725512</v>
      </c>
      <c r="R2194" s="8">
        <f t="shared" si="174"/>
        <v>9449.8110037799506</v>
      </c>
      <c r="S2194" s="8">
        <f t="shared" si="175"/>
        <v>906569.28871995665</v>
      </c>
      <c r="U2194" s="25">
        <v>43160.320219907408</v>
      </c>
      <c r="V2194">
        <v>32</v>
      </c>
      <c r="W2194">
        <v>4755</v>
      </c>
      <c r="X2194" t="s">
        <v>268</v>
      </c>
      <c r="Y2194" t="s">
        <v>962</v>
      </c>
      <c r="Z2194" s="25">
        <v>43159.959722222222</v>
      </c>
      <c r="AA2194">
        <v>985</v>
      </c>
      <c r="AB2194">
        <v>7.7</v>
      </c>
      <c r="AC2194" s="24">
        <v>7.9000000000000008E-3</v>
      </c>
      <c r="AD2194">
        <v>4400</v>
      </c>
      <c r="AE2194">
        <v>4324920</v>
      </c>
      <c r="AF2194" s="22">
        <v>43159</v>
      </c>
      <c r="AG2194">
        <v>934</v>
      </c>
      <c r="AH2194">
        <v>977.3</v>
      </c>
      <c r="AI2194" s="22">
        <v>43160</v>
      </c>
      <c r="AJ2194">
        <v>970.4</v>
      </c>
      <c r="AK2194">
        <v>952.4</v>
      </c>
      <c r="AM2194">
        <v>1</v>
      </c>
      <c r="AN2194">
        <v>0</v>
      </c>
      <c r="AO2194">
        <v>9.42</v>
      </c>
      <c r="AP2194" t="s">
        <v>956</v>
      </c>
      <c r="AQ2194">
        <v>0.34</v>
      </c>
      <c r="AR2194">
        <v>0.16</v>
      </c>
      <c r="AS2194">
        <v>0.99</v>
      </c>
      <c r="AT2194">
        <v>0.93</v>
      </c>
      <c r="AU2194">
        <v>0.58799999999999997</v>
      </c>
      <c r="AV2194">
        <v>972</v>
      </c>
      <c r="AW2194">
        <v>948.5</v>
      </c>
      <c r="AX2194">
        <v>952.4</v>
      </c>
    </row>
    <row r="2195" spans="1:50">
      <c r="A2195" s="22">
        <v>43158</v>
      </c>
      <c r="B2195">
        <v>2490</v>
      </c>
      <c r="C2195">
        <v>2993</v>
      </c>
      <c r="D2195">
        <v>2440</v>
      </c>
      <c r="E2195">
        <v>2764</v>
      </c>
      <c r="F2195" s="22">
        <v>43159</v>
      </c>
      <c r="G2195">
        <v>2714</v>
      </c>
      <c r="H2195">
        <v>2860</v>
      </c>
      <c r="I2195">
        <v>2677</v>
      </c>
      <c r="J2195">
        <v>2757</v>
      </c>
      <c r="K2195" s="22">
        <v>43160</v>
      </c>
      <c r="L2195">
        <v>2731</v>
      </c>
      <c r="M2195">
        <v>1.03</v>
      </c>
      <c r="N2195" s="8" t="str">
        <f>IF(AND(AM2195=1,AC2195&lt;-0.005,AE2195&gt;O$1),R2195,"")</f>
        <v/>
      </c>
      <c r="O2195" s="8">
        <f t="shared" si="172"/>
        <v>267633.3226674216</v>
      </c>
      <c r="P2195" s="8" t="str">
        <f t="shared" si="176"/>
        <v/>
      </c>
      <c r="Q2195" s="8">
        <f t="shared" si="173"/>
        <v>373814.84492725512</v>
      </c>
      <c r="R2195" s="8">
        <f t="shared" si="174"/>
        <v>13152.95001878991</v>
      </c>
      <c r="S2195" s="8">
        <f t="shared" si="175"/>
        <v>906569.28871995665</v>
      </c>
      <c r="U2195" s="25">
        <v>43160.320219907408</v>
      </c>
      <c r="V2195">
        <v>33</v>
      </c>
      <c r="W2195">
        <v>6172</v>
      </c>
      <c r="X2195" t="s">
        <v>1355</v>
      </c>
      <c r="Y2195" t="s">
        <v>957</v>
      </c>
      <c r="Z2195" s="25">
        <v>43159.964583333334</v>
      </c>
      <c r="AA2195">
        <v>2710</v>
      </c>
      <c r="AB2195">
        <v>-47</v>
      </c>
      <c r="AC2195" s="24">
        <v>-1.7000000000000001E-2</v>
      </c>
      <c r="AD2195">
        <v>4000</v>
      </c>
      <c r="AE2195">
        <v>10668800</v>
      </c>
      <c r="AF2195" s="22">
        <v>43159</v>
      </c>
      <c r="AG2195">
        <v>2714</v>
      </c>
      <c r="AH2195">
        <v>2757</v>
      </c>
      <c r="AI2195" s="22">
        <v>43160</v>
      </c>
      <c r="AJ2195">
        <v>2731</v>
      </c>
      <c r="AK2195">
        <v>2661</v>
      </c>
      <c r="AM2195">
        <v>2</v>
      </c>
      <c r="AN2195" t="s">
        <v>1023</v>
      </c>
      <c r="AO2195">
        <v>54.9</v>
      </c>
      <c r="AP2195" t="s">
        <v>956</v>
      </c>
      <c r="AQ2195">
        <v>0.5</v>
      </c>
      <c r="AR2195">
        <v>0.36</v>
      </c>
      <c r="AS2195">
        <v>1.03</v>
      </c>
      <c r="AT2195">
        <v>0.87</v>
      </c>
      <c r="AU2195">
        <v>1.542</v>
      </c>
      <c r="AV2195">
        <v>2735</v>
      </c>
      <c r="AW2195">
        <v>2646</v>
      </c>
      <c r="AX2195">
        <v>2661</v>
      </c>
    </row>
    <row r="2196" spans="1:50">
      <c r="A2196" s="22">
        <v>43158</v>
      </c>
      <c r="B2196">
        <v>166</v>
      </c>
      <c r="C2196">
        <v>167</v>
      </c>
      <c r="D2196">
        <v>161</v>
      </c>
      <c r="E2196">
        <v>161</v>
      </c>
      <c r="F2196" s="22">
        <v>43159</v>
      </c>
      <c r="G2196">
        <v>160</v>
      </c>
      <c r="H2196">
        <v>170</v>
      </c>
      <c r="I2196">
        <v>159</v>
      </c>
      <c r="J2196">
        <v>169</v>
      </c>
      <c r="K2196" s="22">
        <v>43160</v>
      </c>
      <c r="L2196">
        <v>184</v>
      </c>
      <c r="M2196">
        <v>0.94</v>
      </c>
      <c r="N2196" s="8" t="str">
        <f>IF(AND(AM2196=1,AC2196&lt;-0.005,AE2196&gt;O$1),R2196,"")</f>
        <v/>
      </c>
      <c r="O2196" s="8">
        <f t="shared" ref="O2196:O2259" si="177">SUM(N2196,O2195)</f>
        <v>267633.3226674216</v>
      </c>
      <c r="P2196" s="8" t="str">
        <f t="shared" si="176"/>
        <v/>
      </c>
      <c r="Q2196" s="8">
        <f t="shared" ref="Q2196:Q2259" si="178">SUM(P2196,Q2195)</f>
        <v>373814.84492725512</v>
      </c>
      <c r="R2196" s="8">
        <f t="shared" ref="R2196:R2259" si="179">(AJ2196/AK2196-1)*500000</f>
        <v>13966.480446927388</v>
      </c>
      <c r="S2196" s="8">
        <f t="shared" ref="S2196:S2259" si="180">IF(AM2196=1,SUM(R2196,S2195),S2195)</f>
        <v>906569.28871995665</v>
      </c>
      <c r="U2196" s="25">
        <v>43160.320219907408</v>
      </c>
      <c r="V2196">
        <v>34</v>
      </c>
      <c r="W2196">
        <v>6131</v>
      </c>
      <c r="X2196" t="s">
        <v>1442</v>
      </c>
      <c r="Y2196" t="s">
        <v>954</v>
      </c>
      <c r="Z2196" s="25">
        <v>43159.99722222222</v>
      </c>
      <c r="AA2196">
        <v>185</v>
      </c>
      <c r="AB2196">
        <v>16</v>
      </c>
      <c r="AC2196" s="24">
        <v>9.4700000000000006E-2</v>
      </c>
      <c r="AD2196">
        <v>4000</v>
      </c>
      <c r="AE2196">
        <v>714000</v>
      </c>
      <c r="AF2196" s="22">
        <v>43159</v>
      </c>
      <c r="AG2196">
        <v>160</v>
      </c>
      <c r="AH2196">
        <v>169</v>
      </c>
      <c r="AI2196" s="22">
        <v>43160</v>
      </c>
      <c r="AJ2196">
        <v>184</v>
      </c>
      <c r="AK2196">
        <v>179</v>
      </c>
      <c r="AM2196">
        <v>2</v>
      </c>
      <c r="AN2196" t="s">
        <v>1023</v>
      </c>
      <c r="AO2196">
        <v>0</v>
      </c>
      <c r="AP2196">
        <v>0</v>
      </c>
      <c r="AQ2196">
        <v>0.21</v>
      </c>
      <c r="AR2196">
        <v>0.2</v>
      </c>
      <c r="AS2196">
        <v>0.94</v>
      </c>
      <c r="AT2196">
        <v>0.9</v>
      </c>
      <c r="AU2196">
        <v>1.2989999999999999</v>
      </c>
      <c r="AV2196">
        <v>191</v>
      </c>
      <c r="AW2196">
        <v>178</v>
      </c>
      <c r="AX2196">
        <v>179</v>
      </c>
    </row>
    <row r="2197" spans="1:50">
      <c r="A2197" s="22">
        <v>43158</v>
      </c>
      <c r="B2197">
        <v>4020</v>
      </c>
      <c r="C2197">
        <v>4060</v>
      </c>
      <c r="D2197">
        <v>3980</v>
      </c>
      <c r="E2197">
        <v>4005</v>
      </c>
      <c r="F2197" s="22">
        <v>43159</v>
      </c>
      <c r="G2197">
        <v>3980</v>
      </c>
      <c r="H2197">
        <v>4045</v>
      </c>
      <c r="I2197">
        <v>3905</v>
      </c>
      <c r="J2197">
        <v>3920</v>
      </c>
      <c r="K2197" s="22">
        <v>43160</v>
      </c>
      <c r="L2197">
        <v>3775</v>
      </c>
      <c r="M2197">
        <v>0.95</v>
      </c>
      <c r="N2197" s="8">
        <f>IF(AND(AM2197=1,AC2197&lt;-0.005,AE2197&gt;O$1),R2197,"")</f>
        <v>5354.7523427041051</v>
      </c>
      <c r="O2197" s="8">
        <f t="shared" si="177"/>
        <v>272988.0750101257</v>
      </c>
      <c r="P2197" s="8" t="str">
        <f t="shared" si="176"/>
        <v/>
      </c>
      <c r="Q2197" s="8">
        <f t="shared" si="178"/>
        <v>373814.84492725512</v>
      </c>
      <c r="R2197" s="8">
        <f t="shared" si="179"/>
        <v>5354.7523427041051</v>
      </c>
      <c r="S2197" s="8">
        <f t="shared" si="180"/>
        <v>911924.04106266075</v>
      </c>
      <c r="U2197" s="25">
        <v>43160.320219907408</v>
      </c>
      <c r="V2197">
        <v>36</v>
      </c>
      <c r="W2197">
        <v>7012</v>
      </c>
      <c r="X2197" t="s">
        <v>1441</v>
      </c>
      <c r="Y2197" t="s">
        <v>962</v>
      </c>
      <c r="Z2197" s="25">
        <v>43159.984027777777</v>
      </c>
      <c r="AA2197">
        <v>3830</v>
      </c>
      <c r="AB2197">
        <v>-90</v>
      </c>
      <c r="AC2197" s="24">
        <v>-2.3E-2</v>
      </c>
      <c r="AD2197">
        <v>3800</v>
      </c>
      <c r="AE2197">
        <v>14412000</v>
      </c>
      <c r="AF2197" s="22">
        <v>43159</v>
      </c>
      <c r="AG2197">
        <v>3980</v>
      </c>
      <c r="AH2197">
        <v>3920</v>
      </c>
      <c r="AI2197" s="22">
        <v>43160</v>
      </c>
      <c r="AJ2197">
        <v>3775</v>
      </c>
      <c r="AK2197">
        <v>3735</v>
      </c>
      <c r="AM2197">
        <v>1</v>
      </c>
      <c r="AN2197">
        <v>0</v>
      </c>
      <c r="AO2197">
        <v>4.21</v>
      </c>
      <c r="AP2197">
        <v>1.53</v>
      </c>
      <c r="AQ2197">
        <v>0.1</v>
      </c>
      <c r="AR2197">
        <v>0.43</v>
      </c>
      <c r="AS2197">
        <v>0.95</v>
      </c>
      <c r="AT2197">
        <v>1</v>
      </c>
      <c r="AU2197">
        <v>1.087</v>
      </c>
      <c r="AV2197">
        <v>3790</v>
      </c>
      <c r="AW2197">
        <v>3685</v>
      </c>
      <c r="AX2197">
        <v>3735</v>
      </c>
    </row>
    <row r="2198" spans="1:50">
      <c r="A2198" s="22">
        <v>43158</v>
      </c>
      <c r="B2198">
        <v>537</v>
      </c>
      <c r="C2198">
        <v>539</v>
      </c>
      <c r="D2198">
        <v>527</v>
      </c>
      <c r="E2198">
        <v>534</v>
      </c>
      <c r="F2198" s="22">
        <v>43159</v>
      </c>
      <c r="G2198">
        <v>489</v>
      </c>
      <c r="H2198">
        <v>508</v>
      </c>
      <c r="I2198">
        <v>483</v>
      </c>
      <c r="J2198">
        <v>496</v>
      </c>
      <c r="K2198" s="22">
        <v>43160</v>
      </c>
      <c r="L2198">
        <v>500</v>
      </c>
      <c r="M2198">
        <v>1.02</v>
      </c>
      <c r="N2198" s="8" t="str">
        <f>IF(AND(AM2198=1,AC2198&lt;-0.005,AE2198&gt;O$1),R2198,"")</f>
        <v/>
      </c>
      <c r="O2198" s="8">
        <f t="shared" si="177"/>
        <v>272988.0750101257</v>
      </c>
      <c r="P2198" s="8" t="str">
        <f t="shared" si="176"/>
        <v/>
      </c>
      <c r="Q2198" s="8">
        <f t="shared" si="178"/>
        <v>373814.84492725512</v>
      </c>
      <c r="R2198" s="8">
        <f t="shared" si="179"/>
        <v>-3968.2539682539541</v>
      </c>
      <c r="S2198" s="8">
        <f t="shared" si="180"/>
        <v>907955.78709440678</v>
      </c>
      <c r="U2198" s="25">
        <v>43160.320219907408</v>
      </c>
      <c r="V2198">
        <v>37</v>
      </c>
      <c r="W2198">
        <v>4689</v>
      </c>
      <c r="X2198" t="s">
        <v>398</v>
      </c>
      <c r="Y2198" t="s">
        <v>962</v>
      </c>
      <c r="Z2198" s="25">
        <v>43159.998611111114</v>
      </c>
      <c r="AA2198">
        <v>500</v>
      </c>
      <c r="AB2198">
        <v>4</v>
      </c>
      <c r="AC2198" s="24">
        <v>8.0999999999999996E-3</v>
      </c>
      <c r="AD2198">
        <v>3500</v>
      </c>
      <c r="AE2198">
        <v>1751860</v>
      </c>
      <c r="AF2198" s="22">
        <v>43159</v>
      </c>
      <c r="AG2198">
        <v>489</v>
      </c>
      <c r="AH2198">
        <v>496</v>
      </c>
      <c r="AI2198" s="22">
        <v>43160</v>
      </c>
      <c r="AJ2198">
        <v>500</v>
      </c>
      <c r="AK2198">
        <v>504</v>
      </c>
      <c r="AM2198">
        <v>1</v>
      </c>
      <c r="AN2198">
        <v>0.15</v>
      </c>
      <c r="AO2198">
        <v>2.46</v>
      </c>
      <c r="AP2198">
        <v>1.79</v>
      </c>
      <c r="AQ2198">
        <v>0.68</v>
      </c>
      <c r="AR2198">
        <v>0.64</v>
      </c>
      <c r="AS2198">
        <v>1.02</v>
      </c>
      <c r="AT2198">
        <v>1.01</v>
      </c>
      <c r="AU2198">
        <v>0.33200000000000002</v>
      </c>
      <c r="AV2198">
        <v>507</v>
      </c>
      <c r="AW2198">
        <v>496</v>
      </c>
      <c r="AX2198">
        <v>504</v>
      </c>
    </row>
    <row r="2199" spans="1:50">
      <c r="A2199" s="22">
        <v>43158</v>
      </c>
      <c r="B2199">
        <v>795</v>
      </c>
      <c r="C2199">
        <v>940</v>
      </c>
      <c r="D2199">
        <v>758</v>
      </c>
      <c r="E2199">
        <v>940</v>
      </c>
      <c r="F2199" s="22">
        <v>43159</v>
      </c>
      <c r="G2199">
        <v>925</v>
      </c>
      <c r="H2199">
        <v>982</v>
      </c>
      <c r="I2199">
        <v>902</v>
      </c>
      <c r="J2199">
        <v>907</v>
      </c>
      <c r="K2199" s="22">
        <v>43160</v>
      </c>
      <c r="L2199">
        <v>877</v>
      </c>
      <c r="M2199">
        <v>1.1200000000000001</v>
      </c>
      <c r="N2199" s="8" t="str">
        <f>IF(AND(AM2199=1,AC2199&lt;-0.005,AE2199&gt;O$1),R2199,"")</f>
        <v/>
      </c>
      <c r="O2199" s="8">
        <f t="shared" si="177"/>
        <v>272988.0750101257</v>
      </c>
      <c r="P2199" s="8" t="str">
        <f t="shared" si="176"/>
        <v/>
      </c>
      <c r="Q2199" s="8">
        <f t="shared" si="178"/>
        <v>373814.84492725512</v>
      </c>
      <c r="R2199" s="8">
        <f t="shared" si="179"/>
        <v>-21288.209606986908</v>
      </c>
      <c r="S2199" s="8">
        <f t="shared" si="180"/>
        <v>907955.78709440678</v>
      </c>
      <c r="U2199" s="25">
        <v>43160.320219907408</v>
      </c>
      <c r="V2199">
        <v>39</v>
      </c>
      <c r="W2199">
        <v>4824</v>
      </c>
      <c r="X2199" t="s">
        <v>1060</v>
      </c>
      <c r="Y2199" t="s">
        <v>957</v>
      </c>
      <c r="Z2199" s="25">
        <v>43159.986111111109</v>
      </c>
      <c r="AA2199">
        <v>902.1</v>
      </c>
      <c r="AB2199">
        <v>-4.9000000000000004</v>
      </c>
      <c r="AC2199" s="24">
        <v>-5.4000000000000003E-3</v>
      </c>
      <c r="AD2199">
        <v>3400</v>
      </c>
      <c r="AE2199">
        <v>3062470</v>
      </c>
      <c r="AF2199" s="22">
        <v>43159</v>
      </c>
      <c r="AG2199">
        <v>925</v>
      </c>
      <c r="AH2199">
        <v>907</v>
      </c>
      <c r="AI2199" s="22">
        <v>43160</v>
      </c>
      <c r="AJ2199">
        <v>877</v>
      </c>
      <c r="AK2199">
        <v>916</v>
      </c>
      <c r="AM2199">
        <v>2</v>
      </c>
      <c r="AN2199" t="s">
        <v>1023</v>
      </c>
      <c r="AO2199">
        <v>0</v>
      </c>
      <c r="AP2199">
        <v>0</v>
      </c>
      <c r="AQ2199">
        <v>0.79</v>
      </c>
      <c r="AR2199">
        <v>0.87</v>
      </c>
      <c r="AS2199">
        <v>1.1200000000000001</v>
      </c>
      <c r="AT2199">
        <v>1.42</v>
      </c>
      <c r="AU2199">
        <v>0.68100000000000005</v>
      </c>
      <c r="AV2199">
        <v>932</v>
      </c>
      <c r="AW2199">
        <v>863</v>
      </c>
      <c r="AX2199">
        <v>916</v>
      </c>
    </row>
    <row r="2200" spans="1:50">
      <c r="A2200" s="22">
        <v>43158</v>
      </c>
      <c r="B2200">
        <v>774.9</v>
      </c>
      <c r="C2200">
        <v>780.6</v>
      </c>
      <c r="D2200">
        <v>772</v>
      </c>
      <c r="E2200">
        <v>779.2</v>
      </c>
      <c r="F2200" s="22">
        <v>43159</v>
      </c>
      <c r="G2200">
        <v>773.4</v>
      </c>
      <c r="H2200">
        <v>775.3</v>
      </c>
      <c r="I2200">
        <v>762.3</v>
      </c>
      <c r="J2200">
        <v>762.3</v>
      </c>
      <c r="K2200" s="22">
        <v>43160</v>
      </c>
      <c r="L2200">
        <v>753.9</v>
      </c>
      <c r="M2200">
        <v>0.96</v>
      </c>
      <c r="N2200" s="8" t="str">
        <f>IF(AND(AM2200=1,AC2200&lt;-0.005,AE2200&gt;O$1),R2200,"")</f>
        <v/>
      </c>
      <c r="O2200" s="8">
        <f t="shared" si="177"/>
        <v>272988.0750101257</v>
      </c>
      <c r="P2200" s="8" t="str">
        <f t="shared" si="176"/>
        <v/>
      </c>
      <c r="Q2200" s="8">
        <f t="shared" si="178"/>
        <v>373814.84492725512</v>
      </c>
      <c r="R2200" s="8">
        <f t="shared" si="179"/>
        <v>5024.1157556270009</v>
      </c>
      <c r="S2200" s="8">
        <f t="shared" si="180"/>
        <v>912979.90285003383</v>
      </c>
      <c r="U2200" s="25">
        <v>43160.320219907408</v>
      </c>
      <c r="V2200">
        <v>40</v>
      </c>
      <c r="W2200">
        <v>8306</v>
      </c>
      <c r="X2200" t="s">
        <v>1083</v>
      </c>
      <c r="Y2200" t="s">
        <v>962</v>
      </c>
      <c r="Z2200" s="25">
        <v>43159.997916666667</v>
      </c>
      <c r="AA2200">
        <v>767.5</v>
      </c>
      <c r="AB2200">
        <v>5.2</v>
      </c>
      <c r="AC2200" s="24">
        <v>6.7999999999999996E-3</v>
      </c>
      <c r="AD2200">
        <v>3300</v>
      </c>
      <c r="AE2200">
        <v>2529640</v>
      </c>
      <c r="AF2200" s="22">
        <v>43159</v>
      </c>
      <c r="AG2200">
        <v>773.4</v>
      </c>
      <c r="AH2200">
        <v>762.3</v>
      </c>
      <c r="AI2200" s="22">
        <v>43160</v>
      </c>
      <c r="AJ2200">
        <v>753.9</v>
      </c>
      <c r="AK2200">
        <v>746.4</v>
      </c>
      <c r="AM2200">
        <v>1</v>
      </c>
      <c r="AN2200">
        <v>0.05</v>
      </c>
      <c r="AO2200">
        <v>2.7</v>
      </c>
      <c r="AP2200">
        <v>2.36</v>
      </c>
      <c r="AQ2200">
        <v>0.06</v>
      </c>
      <c r="AR2200">
        <v>0.05</v>
      </c>
      <c r="AS2200">
        <v>0.96</v>
      </c>
      <c r="AT2200">
        <v>0.93</v>
      </c>
      <c r="AU2200">
        <v>0.61199999999999999</v>
      </c>
      <c r="AV2200">
        <v>754.3</v>
      </c>
      <c r="AW2200">
        <v>742.5</v>
      </c>
      <c r="AX2200">
        <v>746.4</v>
      </c>
    </row>
    <row r="2201" spans="1:50">
      <c r="A2201" s="22">
        <v>43158</v>
      </c>
      <c r="B2201">
        <v>840.3</v>
      </c>
      <c r="C2201">
        <v>851.8</v>
      </c>
      <c r="D2201">
        <v>840.3</v>
      </c>
      <c r="E2201">
        <v>847.9</v>
      </c>
      <c r="F2201" s="22">
        <v>43159</v>
      </c>
      <c r="G2201">
        <v>845</v>
      </c>
      <c r="H2201">
        <v>851.2</v>
      </c>
      <c r="I2201">
        <v>809</v>
      </c>
      <c r="J2201">
        <v>818</v>
      </c>
      <c r="K2201" s="22">
        <v>43160</v>
      </c>
      <c r="L2201">
        <v>822.4</v>
      </c>
      <c r="M2201">
        <v>0.98</v>
      </c>
      <c r="N2201" s="8" t="str">
        <f>IF(AND(AM2201=1,AC2201&lt;-0.005,AE2201&gt;O$1),R2201,"")</f>
        <v/>
      </c>
      <c r="O2201" s="8">
        <f t="shared" si="177"/>
        <v>272988.0750101257</v>
      </c>
      <c r="P2201" s="8" t="str">
        <f t="shared" si="176"/>
        <v/>
      </c>
      <c r="Q2201" s="8">
        <f t="shared" si="178"/>
        <v>373814.84492725512</v>
      </c>
      <c r="R2201" s="8">
        <f t="shared" si="179"/>
        <v>1280.0195050591822</v>
      </c>
      <c r="S2201" s="8">
        <f t="shared" si="180"/>
        <v>914259.92235509306</v>
      </c>
      <c r="U2201" s="25">
        <v>43160.320219907408</v>
      </c>
      <c r="V2201">
        <v>41</v>
      </c>
      <c r="W2201">
        <v>6501</v>
      </c>
      <c r="X2201" t="s">
        <v>1128</v>
      </c>
      <c r="Y2201" t="s">
        <v>962</v>
      </c>
      <c r="Z2201" s="25">
        <v>43159.994444444441</v>
      </c>
      <c r="AA2201">
        <v>827</v>
      </c>
      <c r="AB2201">
        <v>9</v>
      </c>
      <c r="AC2201" s="24">
        <v>1.0999999999999999E-2</v>
      </c>
      <c r="AD2201">
        <v>3000</v>
      </c>
      <c r="AE2201">
        <v>2477000</v>
      </c>
      <c r="AF2201" s="22">
        <v>43159</v>
      </c>
      <c r="AG2201">
        <v>845</v>
      </c>
      <c r="AH2201">
        <v>818</v>
      </c>
      <c r="AI2201" s="22">
        <v>43160</v>
      </c>
      <c r="AJ2201">
        <v>822.4</v>
      </c>
      <c r="AK2201">
        <v>820.3</v>
      </c>
      <c r="AM2201">
        <v>1</v>
      </c>
      <c r="AN2201">
        <v>0.15</v>
      </c>
      <c r="AO2201">
        <v>5.99</v>
      </c>
      <c r="AP2201" t="s">
        <v>956</v>
      </c>
      <c r="AQ2201">
        <v>0.26</v>
      </c>
      <c r="AR2201">
        <v>0.22</v>
      </c>
      <c r="AS2201">
        <v>0.98</v>
      </c>
      <c r="AT2201">
        <v>0.96</v>
      </c>
      <c r="AU2201">
        <v>0.65400000000000003</v>
      </c>
      <c r="AV2201">
        <v>830.2</v>
      </c>
      <c r="AW2201">
        <v>815.2</v>
      </c>
      <c r="AX2201">
        <v>820.3</v>
      </c>
    </row>
    <row r="2202" spans="1:50">
      <c r="A2202" s="22">
        <v>43158</v>
      </c>
      <c r="B2202">
        <v>315</v>
      </c>
      <c r="C2202">
        <v>317</v>
      </c>
      <c r="D2202">
        <v>314</v>
      </c>
      <c r="E2202">
        <v>317</v>
      </c>
      <c r="F2202" s="22">
        <v>43159</v>
      </c>
      <c r="G2202">
        <v>314</v>
      </c>
      <c r="H2202">
        <v>318</v>
      </c>
      <c r="I2202">
        <v>314</v>
      </c>
      <c r="J2202">
        <v>317</v>
      </c>
      <c r="K2202" s="22">
        <v>43160</v>
      </c>
      <c r="L2202">
        <v>313</v>
      </c>
      <c r="M2202">
        <v>0.98</v>
      </c>
      <c r="N2202" s="8" t="str">
        <f>IF(AND(AM2202=1,AC2202&lt;-0.005,AE2202&gt;O$1),R2202,"")</f>
        <v/>
      </c>
      <c r="O2202" s="8">
        <f t="shared" si="177"/>
        <v>272988.0750101257</v>
      </c>
      <c r="P2202" s="8" t="str">
        <f t="shared" ref="P2202:P2265" si="181">IF(AND(AM2202=1,AC2202&lt;Q$8,E2202/B2202-1&gt;Q$9,J2202&lt;Q$10),R2202,"")</f>
        <v/>
      </c>
      <c r="Q2202" s="8">
        <f t="shared" si="178"/>
        <v>373814.84492725512</v>
      </c>
      <c r="R2202" s="8">
        <f t="shared" si="179"/>
        <v>4838.7096774193951</v>
      </c>
      <c r="S2202" s="8">
        <f t="shared" si="180"/>
        <v>914259.92235509306</v>
      </c>
      <c r="U2202" s="25">
        <v>43160.320219907408</v>
      </c>
      <c r="V2202">
        <v>42</v>
      </c>
      <c r="W2202">
        <v>6502</v>
      </c>
      <c r="X2202" t="s">
        <v>121</v>
      </c>
      <c r="Y2202" t="s">
        <v>954</v>
      </c>
      <c r="Z2202" s="25">
        <v>43159.995833333334</v>
      </c>
      <c r="AA2202">
        <v>318</v>
      </c>
      <c r="AB2202">
        <v>1</v>
      </c>
      <c r="AC2202" s="24">
        <v>3.2000000000000002E-3</v>
      </c>
      <c r="AD2202">
        <v>3000</v>
      </c>
      <c r="AE2202">
        <v>954000</v>
      </c>
      <c r="AF2202" s="22">
        <v>43159</v>
      </c>
      <c r="AG2202">
        <v>314</v>
      </c>
      <c r="AH2202">
        <v>317</v>
      </c>
      <c r="AI2202" s="22">
        <v>43160</v>
      </c>
      <c r="AJ2202">
        <v>313</v>
      </c>
      <c r="AK2202">
        <v>310</v>
      </c>
      <c r="AM2202">
        <v>0</v>
      </c>
      <c r="AN2202" t="s">
        <v>1023</v>
      </c>
      <c r="AO2202">
        <v>27.14</v>
      </c>
      <c r="AP2202" t="s">
        <v>956</v>
      </c>
      <c r="AQ2202">
        <v>0.06</v>
      </c>
      <c r="AR2202">
        <v>0.53</v>
      </c>
      <c r="AS2202">
        <v>0.98</v>
      </c>
      <c r="AT2202">
        <v>0.99</v>
      </c>
      <c r="AU2202">
        <v>0.96499999999999997</v>
      </c>
      <c r="AV2202">
        <v>315</v>
      </c>
      <c r="AW2202">
        <v>310</v>
      </c>
      <c r="AX2202">
        <v>310</v>
      </c>
    </row>
    <row r="2203" spans="1:50">
      <c r="A2203" s="22">
        <v>43158</v>
      </c>
      <c r="B2203">
        <v>850</v>
      </c>
      <c r="C2203">
        <v>852</v>
      </c>
      <c r="D2203">
        <v>799</v>
      </c>
      <c r="E2203">
        <v>807</v>
      </c>
      <c r="F2203" s="22">
        <v>43159</v>
      </c>
      <c r="G2203">
        <v>792</v>
      </c>
      <c r="H2203">
        <v>840</v>
      </c>
      <c r="I2203">
        <v>785</v>
      </c>
      <c r="J2203">
        <v>840</v>
      </c>
      <c r="K2203" s="22">
        <v>43160</v>
      </c>
      <c r="L2203">
        <v>825</v>
      </c>
      <c r="M2203">
        <v>0.99</v>
      </c>
      <c r="N2203" s="8" t="str">
        <f>IF(AND(AM2203=1,AC2203&lt;-0.005,AE2203&gt;O$1),R2203,"")</f>
        <v/>
      </c>
      <c r="O2203" s="8">
        <f t="shared" si="177"/>
        <v>272988.0750101257</v>
      </c>
      <c r="P2203" s="8" t="str">
        <f t="shared" si="181"/>
        <v/>
      </c>
      <c r="Q2203" s="8">
        <f t="shared" si="178"/>
        <v>373814.84492725512</v>
      </c>
      <c r="R2203" s="8">
        <f t="shared" si="179"/>
        <v>9259.259259259301</v>
      </c>
      <c r="S2203" s="8">
        <f t="shared" si="180"/>
        <v>914259.92235509306</v>
      </c>
      <c r="U2203" s="25">
        <v>43160.320219907408</v>
      </c>
      <c r="V2203">
        <v>43</v>
      </c>
      <c r="W2203">
        <v>4594</v>
      </c>
      <c r="X2203" t="s">
        <v>1140</v>
      </c>
      <c r="Y2203" t="s">
        <v>957</v>
      </c>
      <c r="Z2203" s="25">
        <v>43159.998611111114</v>
      </c>
      <c r="AA2203">
        <v>848</v>
      </c>
      <c r="AB2203">
        <v>8</v>
      </c>
      <c r="AC2203" s="24">
        <v>9.4999999999999998E-3</v>
      </c>
      <c r="AD2203">
        <v>3000</v>
      </c>
      <c r="AE2203">
        <v>2515550</v>
      </c>
      <c r="AF2203" s="22">
        <v>43159</v>
      </c>
      <c r="AG2203">
        <v>792</v>
      </c>
      <c r="AH2203">
        <v>840</v>
      </c>
      <c r="AI2203" s="22">
        <v>43160</v>
      </c>
      <c r="AJ2203">
        <v>825</v>
      </c>
      <c r="AK2203">
        <v>810</v>
      </c>
      <c r="AM2203">
        <v>2</v>
      </c>
      <c r="AN2203" t="s">
        <v>1023</v>
      </c>
      <c r="AO2203">
        <v>60.64</v>
      </c>
      <c r="AP2203">
        <v>0</v>
      </c>
      <c r="AQ2203">
        <v>0.48</v>
      </c>
      <c r="AR2203">
        <v>0.51</v>
      </c>
      <c r="AS2203">
        <v>0.99</v>
      </c>
      <c r="AT2203">
        <v>1.05</v>
      </c>
      <c r="AU2203">
        <v>2.3780000000000001</v>
      </c>
      <c r="AV2203">
        <v>836</v>
      </c>
      <c r="AW2203">
        <v>806</v>
      </c>
      <c r="AX2203">
        <v>810</v>
      </c>
    </row>
    <row r="2204" spans="1:50">
      <c r="A2204" s="22">
        <v>43158</v>
      </c>
      <c r="B2204">
        <v>312</v>
      </c>
      <c r="C2204">
        <v>315</v>
      </c>
      <c r="D2204">
        <v>309</v>
      </c>
      <c r="E2204">
        <v>309</v>
      </c>
      <c r="F2204" s="22">
        <v>43159</v>
      </c>
      <c r="G2204">
        <v>310</v>
      </c>
      <c r="H2204">
        <v>318</v>
      </c>
      <c r="I2204">
        <v>309</v>
      </c>
      <c r="J2204">
        <v>314</v>
      </c>
      <c r="K2204" s="22">
        <v>43160</v>
      </c>
      <c r="L2204">
        <v>312</v>
      </c>
      <c r="M2204">
        <v>0.91</v>
      </c>
      <c r="N2204" s="8" t="str">
        <f>IF(AND(AM2204=1,AC2204&lt;-0.005,AE2204&gt;O$1),R2204,"")</f>
        <v/>
      </c>
      <c r="O2204" s="8">
        <f t="shared" si="177"/>
        <v>272988.0750101257</v>
      </c>
      <c r="P2204" s="8" t="str">
        <f t="shared" si="181"/>
        <v/>
      </c>
      <c r="Q2204" s="8">
        <f t="shared" si="178"/>
        <v>373814.84492725512</v>
      </c>
      <c r="R2204" s="8">
        <f t="shared" si="179"/>
        <v>0</v>
      </c>
      <c r="S2204" s="8">
        <f t="shared" si="180"/>
        <v>914259.92235509306</v>
      </c>
      <c r="U2204" s="25">
        <v>43160.320219907408</v>
      </c>
      <c r="V2204">
        <v>44</v>
      </c>
      <c r="W2204">
        <v>4597</v>
      </c>
      <c r="X2204" t="s">
        <v>1079</v>
      </c>
      <c r="Y2204" t="s">
        <v>957</v>
      </c>
      <c r="Z2204" s="25">
        <v>43159.969444444447</v>
      </c>
      <c r="AA2204">
        <v>314</v>
      </c>
      <c r="AB2204">
        <v>0</v>
      </c>
      <c r="AC2204" s="24">
        <v>0</v>
      </c>
      <c r="AD2204">
        <v>2700</v>
      </c>
      <c r="AE2204">
        <v>844820</v>
      </c>
      <c r="AF2204" s="22">
        <v>43159</v>
      </c>
      <c r="AG2204">
        <v>310</v>
      </c>
      <c r="AH2204">
        <v>314</v>
      </c>
      <c r="AI2204" s="22">
        <v>43160</v>
      </c>
      <c r="AJ2204">
        <v>312</v>
      </c>
      <c r="AK2204">
        <v>312</v>
      </c>
      <c r="AM2204">
        <v>2</v>
      </c>
      <c r="AN2204" t="s">
        <v>1023</v>
      </c>
      <c r="AO2204">
        <v>0</v>
      </c>
      <c r="AP2204">
        <v>0</v>
      </c>
      <c r="AQ2204">
        <v>0.17</v>
      </c>
      <c r="AR2204">
        <v>0.11</v>
      </c>
      <c r="AS2204">
        <v>0.91</v>
      </c>
      <c r="AT2204">
        <v>0.79</v>
      </c>
      <c r="AU2204">
        <v>1.401</v>
      </c>
      <c r="AV2204">
        <v>316</v>
      </c>
      <c r="AW2204">
        <v>309</v>
      </c>
      <c r="AX2204">
        <v>312</v>
      </c>
    </row>
    <row r="2205" spans="1:50">
      <c r="A2205" s="22">
        <v>43158</v>
      </c>
      <c r="B2205">
        <v>2168</v>
      </c>
      <c r="C2205">
        <v>2177</v>
      </c>
      <c r="D2205">
        <v>2008</v>
      </c>
      <c r="E2205">
        <v>2083</v>
      </c>
      <c r="F2205" s="22">
        <v>43159</v>
      </c>
      <c r="G2205">
        <v>2152</v>
      </c>
      <c r="H2205">
        <v>2244</v>
      </c>
      <c r="I2205">
        <v>2135</v>
      </c>
      <c r="J2205">
        <v>2170</v>
      </c>
      <c r="K2205" s="22">
        <v>43160</v>
      </c>
      <c r="L2205">
        <v>2100</v>
      </c>
      <c r="M2205">
        <v>0.88</v>
      </c>
      <c r="N2205" s="8" t="str">
        <f>IF(AND(AM2205=1,AC2205&lt;-0.005,AE2205&gt;O$1),R2205,"")</f>
        <v/>
      </c>
      <c r="O2205" s="8">
        <f t="shared" si="177"/>
        <v>272988.0750101257</v>
      </c>
      <c r="P2205" s="8" t="str">
        <f t="shared" si="181"/>
        <v/>
      </c>
      <c r="Q2205" s="8">
        <f t="shared" si="178"/>
        <v>373814.84492725512</v>
      </c>
      <c r="R2205" s="8">
        <f t="shared" si="179"/>
        <v>-713.2667617689159</v>
      </c>
      <c r="S2205" s="8">
        <f t="shared" si="180"/>
        <v>914259.92235509306</v>
      </c>
      <c r="U2205" s="25">
        <v>43160.320219907408</v>
      </c>
      <c r="V2205">
        <v>45</v>
      </c>
      <c r="W2205">
        <v>4579</v>
      </c>
      <c r="X2205" t="s">
        <v>1313</v>
      </c>
      <c r="Y2205" t="s">
        <v>960</v>
      </c>
      <c r="Z2205" s="25">
        <v>43159.997916666667</v>
      </c>
      <c r="AA2205">
        <v>2169.9</v>
      </c>
      <c r="AB2205">
        <v>-0.1</v>
      </c>
      <c r="AC2205" s="24">
        <v>0</v>
      </c>
      <c r="AD2205">
        <v>2700</v>
      </c>
      <c r="AE2205">
        <v>5849480</v>
      </c>
      <c r="AF2205" s="22">
        <v>43159</v>
      </c>
      <c r="AG2205">
        <v>2152</v>
      </c>
      <c r="AH2205">
        <v>2170</v>
      </c>
      <c r="AI2205" s="22">
        <v>43160</v>
      </c>
      <c r="AJ2205">
        <v>2100</v>
      </c>
      <c r="AK2205">
        <v>2103</v>
      </c>
      <c r="AM2205">
        <v>2</v>
      </c>
      <c r="AN2205" t="s">
        <v>1023</v>
      </c>
      <c r="AO2205">
        <v>339.04</v>
      </c>
      <c r="AP2205">
        <v>0</v>
      </c>
      <c r="AQ2205">
        <v>0.33</v>
      </c>
      <c r="AR2205">
        <v>0.55000000000000004</v>
      </c>
      <c r="AS2205">
        <v>0.88</v>
      </c>
      <c r="AT2205">
        <v>1.06</v>
      </c>
      <c r="AU2205">
        <v>1.375</v>
      </c>
      <c r="AV2205">
        <v>2160</v>
      </c>
      <c r="AW2205">
        <v>2074</v>
      </c>
      <c r="AX2205">
        <v>2103</v>
      </c>
    </row>
    <row r="2206" spans="1:50">
      <c r="A2206" s="22">
        <v>43158</v>
      </c>
      <c r="B2206">
        <v>2902</v>
      </c>
      <c r="C2206">
        <v>2944</v>
      </c>
      <c r="D2206">
        <v>2765</v>
      </c>
      <c r="E2206">
        <v>2823</v>
      </c>
      <c r="F2206" s="22">
        <v>43159</v>
      </c>
      <c r="G2206">
        <v>2767</v>
      </c>
      <c r="H2206">
        <v>2815</v>
      </c>
      <c r="I2206">
        <v>2757</v>
      </c>
      <c r="J2206">
        <v>2784</v>
      </c>
      <c r="K2206" s="22">
        <v>43160</v>
      </c>
      <c r="L2206">
        <v>2834</v>
      </c>
      <c r="M2206">
        <v>0.93</v>
      </c>
      <c r="N2206" s="8" t="str">
        <f>IF(AND(AM2206=1,AC2206&lt;-0.005,AE2206&gt;O$1),R2206,"")</f>
        <v/>
      </c>
      <c r="O2206" s="8">
        <f t="shared" si="177"/>
        <v>272988.0750101257</v>
      </c>
      <c r="P2206" s="8" t="str">
        <f t="shared" si="181"/>
        <v/>
      </c>
      <c r="Q2206" s="8">
        <f t="shared" si="178"/>
        <v>373814.84492725512</v>
      </c>
      <c r="R2206" s="8">
        <f t="shared" si="179"/>
        <v>2482.2695035461306</v>
      </c>
      <c r="S2206" s="8">
        <f t="shared" si="180"/>
        <v>916742.19185863924</v>
      </c>
      <c r="U2206" s="25">
        <v>43160.320219907408</v>
      </c>
      <c r="V2206">
        <v>46</v>
      </c>
      <c r="W2206">
        <v>3092</v>
      </c>
      <c r="X2206" t="s">
        <v>1132</v>
      </c>
      <c r="Y2206" t="s">
        <v>962</v>
      </c>
      <c r="Z2206" s="25">
        <v>43159.938888888886</v>
      </c>
      <c r="AA2206">
        <v>2830</v>
      </c>
      <c r="AB2206">
        <v>46</v>
      </c>
      <c r="AC2206" s="24">
        <v>1.6500000000000001E-2</v>
      </c>
      <c r="AD2206">
        <v>2200</v>
      </c>
      <c r="AE2206">
        <v>6233040</v>
      </c>
      <c r="AF2206" s="22">
        <v>43159</v>
      </c>
      <c r="AG2206">
        <v>2767</v>
      </c>
      <c r="AH2206">
        <v>2784</v>
      </c>
      <c r="AI2206" s="22">
        <v>43160</v>
      </c>
      <c r="AJ2206">
        <v>2834</v>
      </c>
      <c r="AK2206">
        <v>2820</v>
      </c>
      <c r="AM2206">
        <v>1</v>
      </c>
      <c r="AN2206">
        <v>0</v>
      </c>
      <c r="AO2206">
        <v>6.98</v>
      </c>
      <c r="AP2206">
        <v>1.04</v>
      </c>
      <c r="AQ2206">
        <v>0.11</v>
      </c>
      <c r="AR2206">
        <v>0.08</v>
      </c>
      <c r="AS2206">
        <v>0.93</v>
      </c>
      <c r="AT2206">
        <v>0.88</v>
      </c>
      <c r="AU2206">
        <v>0.80800000000000005</v>
      </c>
      <c r="AV2206">
        <v>2879</v>
      </c>
      <c r="AW2206">
        <v>2810</v>
      </c>
      <c r="AX2206">
        <v>2820</v>
      </c>
    </row>
    <row r="2207" spans="1:50">
      <c r="A2207" s="22">
        <v>43158</v>
      </c>
      <c r="B2207">
        <v>583</v>
      </c>
      <c r="C2207">
        <v>583</v>
      </c>
      <c r="D2207">
        <v>551</v>
      </c>
      <c r="E2207">
        <v>555</v>
      </c>
      <c r="F2207" s="22">
        <v>43159</v>
      </c>
      <c r="G2207">
        <v>549</v>
      </c>
      <c r="H2207">
        <v>592</v>
      </c>
      <c r="I2207">
        <v>545</v>
      </c>
      <c r="J2207">
        <v>591</v>
      </c>
      <c r="K2207" s="22">
        <v>43160</v>
      </c>
      <c r="L2207">
        <v>611</v>
      </c>
      <c r="M2207">
        <v>1.05</v>
      </c>
      <c r="N2207" s="8" t="str">
        <f>IF(AND(AM2207=1,AC2207&lt;-0.005,AE2207&gt;O$1),R2207,"")</f>
        <v/>
      </c>
      <c r="O2207" s="8">
        <f t="shared" si="177"/>
        <v>272988.0750101257</v>
      </c>
      <c r="P2207" s="8" t="str">
        <f t="shared" si="181"/>
        <v/>
      </c>
      <c r="Q2207" s="8">
        <f t="shared" si="178"/>
        <v>373814.84492725512</v>
      </c>
      <c r="R2207" s="8">
        <f t="shared" si="179"/>
        <v>25817.555938037916</v>
      </c>
      <c r="S2207" s="8">
        <f t="shared" si="180"/>
        <v>942559.74779667717</v>
      </c>
      <c r="U2207" s="25">
        <v>43160.320219907408</v>
      </c>
      <c r="V2207">
        <v>47</v>
      </c>
      <c r="W2207">
        <v>9913</v>
      </c>
      <c r="X2207" t="s">
        <v>810</v>
      </c>
      <c r="Y2207" t="s">
        <v>960</v>
      </c>
      <c r="Z2207" s="25">
        <v>43159.998611111114</v>
      </c>
      <c r="AA2207">
        <v>600</v>
      </c>
      <c r="AB2207">
        <v>9</v>
      </c>
      <c r="AC2207" s="24">
        <v>1.52E-2</v>
      </c>
      <c r="AD2207">
        <v>2100</v>
      </c>
      <c r="AE2207">
        <v>1259700</v>
      </c>
      <c r="AF2207" s="22">
        <v>43159</v>
      </c>
      <c r="AG2207">
        <v>549</v>
      </c>
      <c r="AH2207">
        <v>591</v>
      </c>
      <c r="AI2207" s="22">
        <v>43160</v>
      </c>
      <c r="AJ2207">
        <v>611</v>
      </c>
      <c r="AK2207">
        <v>581</v>
      </c>
      <c r="AM2207">
        <v>1</v>
      </c>
      <c r="AN2207" t="s">
        <v>1023</v>
      </c>
      <c r="AO2207">
        <v>29.86</v>
      </c>
      <c r="AP2207">
        <v>0.68</v>
      </c>
      <c r="AQ2207">
        <v>0.85</v>
      </c>
      <c r="AR2207">
        <v>0.81</v>
      </c>
      <c r="AS2207">
        <v>1.05</v>
      </c>
      <c r="AT2207">
        <v>1.1000000000000001</v>
      </c>
      <c r="AU2207">
        <v>0.71</v>
      </c>
      <c r="AV2207">
        <v>642</v>
      </c>
      <c r="AW2207">
        <v>577</v>
      </c>
      <c r="AX2207">
        <v>581</v>
      </c>
    </row>
    <row r="2208" spans="1:50">
      <c r="A2208" s="22">
        <v>43158</v>
      </c>
      <c r="B2208">
        <v>3105</v>
      </c>
      <c r="C2208">
        <v>3120</v>
      </c>
      <c r="D2208">
        <v>3065</v>
      </c>
      <c r="E2208">
        <v>3105</v>
      </c>
      <c r="F2208" s="22">
        <v>43159</v>
      </c>
      <c r="G2208">
        <v>3135</v>
      </c>
      <c r="H2208">
        <v>3185</v>
      </c>
      <c r="I2208">
        <v>3100</v>
      </c>
      <c r="J2208">
        <v>3180</v>
      </c>
      <c r="K2208" s="22">
        <v>43160</v>
      </c>
      <c r="L2208">
        <v>3235</v>
      </c>
      <c r="M2208">
        <v>1.03</v>
      </c>
      <c r="N2208" s="8">
        <f>IF(AND(AM2208=1,AC2208&lt;-0.005,AE2208&gt;O$1),R2208,"")</f>
        <v>-9104.7040971168335</v>
      </c>
      <c r="O2208" s="8">
        <f t="shared" si="177"/>
        <v>263883.37091300887</v>
      </c>
      <c r="P2208" s="8" t="str">
        <f t="shared" si="181"/>
        <v/>
      </c>
      <c r="Q2208" s="8">
        <f t="shared" si="178"/>
        <v>373814.84492725512</v>
      </c>
      <c r="R2208" s="8">
        <f t="shared" si="179"/>
        <v>-9104.7040971168335</v>
      </c>
      <c r="S2208" s="8">
        <f t="shared" si="180"/>
        <v>933455.04369956034</v>
      </c>
      <c r="U2208" s="25">
        <v>43160.320219907408</v>
      </c>
      <c r="V2208">
        <v>48</v>
      </c>
      <c r="W2208">
        <v>1360</v>
      </c>
      <c r="X2208" t="s">
        <v>1175</v>
      </c>
      <c r="Y2208" t="s">
        <v>954</v>
      </c>
      <c r="Z2208" s="25">
        <v>43159.949305555558</v>
      </c>
      <c r="AA2208">
        <v>3160</v>
      </c>
      <c r="AB2208">
        <v>-20</v>
      </c>
      <c r="AC2208" s="24">
        <v>-6.3E-3</v>
      </c>
      <c r="AD2208">
        <v>2020</v>
      </c>
      <c r="AE2208">
        <v>6424630</v>
      </c>
      <c r="AF2208" s="22">
        <v>43159</v>
      </c>
      <c r="AG2208">
        <v>3135</v>
      </c>
      <c r="AH2208">
        <v>3180</v>
      </c>
      <c r="AI2208" s="22">
        <v>43160</v>
      </c>
      <c r="AJ2208">
        <v>3235</v>
      </c>
      <c r="AK2208">
        <v>3295</v>
      </c>
      <c r="AM2208">
        <v>1</v>
      </c>
      <c r="AN2208" t="s">
        <v>1023</v>
      </c>
      <c r="AO2208" s="26">
        <v>7.4999999999999997E-3</v>
      </c>
      <c r="AQ2208">
        <v>0.63</v>
      </c>
      <c r="AR2208">
        <v>0.68</v>
      </c>
      <c r="AS2208">
        <v>1.03</v>
      </c>
      <c r="AT2208">
        <v>1.06</v>
      </c>
      <c r="AU2208">
        <v>1.855</v>
      </c>
      <c r="AV2208">
        <v>3315</v>
      </c>
      <c r="AW2208">
        <v>3230</v>
      </c>
      <c r="AX2208">
        <v>3295</v>
      </c>
    </row>
    <row r="2209" spans="1:50">
      <c r="A2209" s="22">
        <v>43158</v>
      </c>
      <c r="B2209">
        <v>280</v>
      </c>
      <c r="C2209">
        <v>292</v>
      </c>
      <c r="D2209">
        <v>272</v>
      </c>
      <c r="E2209">
        <v>282</v>
      </c>
      <c r="F2209" s="22">
        <v>43159</v>
      </c>
      <c r="G2209">
        <v>285</v>
      </c>
      <c r="H2209">
        <v>295</v>
      </c>
      <c r="I2209">
        <v>282</v>
      </c>
      <c r="J2209">
        <v>290</v>
      </c>
      <c r="K2209" s="22">
        <v>43160</v>
      </c>
      <c r="L2209">
        <v>287</v>
      </c>
      <c r="M2209">
        <v>0.88</v>
      </c>
      <c r="N2209" s="8" t="str">
        <f>IF(AND(AM2209=1,AC2209&lt;-0.005,AE2209&gt;O$1),R2209,"")</f>
        <v/>
      </c>
      <c r="O2209" s="8">
        <f t="shared" si="177"/>
        <v>263883.37091300887</v>
      </c>
      <c r="P2209" s="8" t="str">
        <f t="shared" si="181"/>
        <v/>
      </c>
      <c r="Q2209" s="8">
        <f t="shared" si="178"/>
        <v>373814.84492725512</v>
      </c>
      <c r="R2209" s="8">
        <f t="shared" si="179"/>
        <v>8865.2482269503398</v>
      </c>
      <c r="S2209" s="8">
        <f t="shared" si="180"/>
        <v>933455.04369956034</v>
      </c>
      <c r="U2209" s="25">
        <v>43160.320219907408</v>
      </c>
      <c r="V2209">
        <v>49</v>
      </c>
      <c r="W2209">
        <v>2330</v>
      </c>
      <c r="X2209" t="s">
        <v>1063</v>
      </c>
      <c r="Y2209" t="s">
        <v>960</v>
      </c>
      <c r="Z2209" s="25">
        <v>43159.981249999997</v>
      </c>
      <c r="AA2209">
        <v>300</v>
      </c>
      <c r="AB2209">
        <v>10</v>
      </c>
      <c r="AC2209" s="24">
        <v>3.4500000000000003E-2</v>
      </c>
      <c r="AD2209">
        <v>2000</v>
      </c>
      <c r="AE2209">
        <v>594300</v>
      </c>
      <c r="AF2209" s="22">
        <v>43159</v>
      </c>
      <c r="AG2209">
        <v>285</v>
      </c>
      <c r="AH2209">
        <v>290</v>
      </c>
      <c r="AI2209" s="22">
        <v>43160</v>
      </c>
      <c r="AJ2209">
        <v>287</v>
      </c>
      <c r="AK2209">
        <v>282</v>
      </c>
      <c r="AM2209">
        <v>2</v>
      </c>
      <c r="AN2209" t="s">
        <v>1023</v>
      </c>
      <c r="AO2209">
        <v>0</v>
      </c>
      <c r="AP2209" t="s">
        <v>956</v>
      </c>
      <c r="AQ2209">
        <v>0.08</v>
      </c>
      <c r="AR2209">
        <v>0.25</v>
      </c>
      <c r="AS2209">
        <v>0.88</v>
      </c>
      <c r="AT2209">
        <v>0.92</v>
      </c>
      <c r="AU2209">
        <v>1.24</v>
      </c>
      <c r="AV2209">
        <v>292</v>
      </c>
      <c r="AW2209">
        <v>281</v>
      </c>
      <c r="AX2209">
        <v>282</v>
      </c>
    </row>
    <row r="2210" spans="1:50">
      <c r="A2210" s="22">
        <v>43158</v>
      </c>
      <c r="B2210">
        <v>125</v>
      </c>
      <c r="C2210">
        <v>125</v>
      </c>
      <c r="D2210">
        <v>120</v>
      </c>
      <c r="E2210">
        <v>120</v>
      </c>
      <c r="F2210" s="22">
        <v>43159</v>
      </c>
      <c r="G2210">
        <v>120</v>
      </c>
      <c r="H2210">
        <v>125</v>
      </c>
      <c r="I2210">
        <v>120</v>
      </c>
      <c r="J2210">
        <v>125</v>
      </c>
      <c r="K2210" s="22">
        <v>43160</v>
      </c>
      <c r="L2210">
        <v>124</v>
      </c>
      <c r="M2210">
        <v>0.93</v>
      </c>
      <c r="N2210" s="8" t="str">
        <f>IF(AND(AM2210=1,AC2210&lt;-0.005,AE2210&gt;O$1),R2210,"")</f>
        <v/>
      </c>
      <c r="O2210" s="8">
        <f t="shared" si="177"/>
        <v>263883.37091300887</v>
      </c>
      <c r="P2210" s="8" t="str">
        <f t="shared" si="181"/>
        <v/>
      </c>
      <c r="Q2210" s="8">
        <f t="shared" si="178"/>
        <v>373814.84492725512</v>
      </c>
      <c r="R2210" s="8">
        <f t="shared" si="179"/>
        <v>-11811.023622047223</v>
      </c>
      <c r="S2210" s="8">
        <f t="shared" si="180"/>
        <v>933455.04369956034</v>
      </c>
      <c r="U2210" s="25">
        <v>43160.320219907408</v>
      </c>
      <c r="V2210">
        <v>50</v>
      </c>
      <c r="W2210">
        <v>7612</v>
      </c>
      <c r="X2210" t="s">
        <v>1174</v>
      </c>
      <c r="Y2210" t="s">
        <v>960</v>
      </c>
      <c r="Z2210" s="25">
        <v>43159.925000000003</v>
      </c>
      <c r="AA2210">
        <v>129</v>
      </c>
      <c r="AB2210">
        <v>4</v>
      </c>
      <c r="AC2210" s="24">
        <v>3.2000000000000001E-2</v>
      </c>
      <c r="AD2210">
        <v>2000</v>
      </c>
      <c r="AE2210">
        <v>258000</v>
      </c>
      <c r="AF2210" s="22">
        <v>43159</v>
      </c>
      <c r="AG2210">
        <v>120</v>
      </c>
      <c r="AH2210">
        <v>125</v>
      </c>
      <c r="AI2210" s="22">
        <v>43160</v>
      </c>
      <c r="AJ2210">
        <v>124</v>
      </c>
      <c r="AK2210">
        <v>127</v>
      </c>
      <c r="AM2210">
        <v>2</v>
      </c>
      <c r="AN2210" t="s">
        <v>1023</v>
      </c>
      <c r="AO2210">
        <v>0</v>
      </c>
      <c r="AP2210">
        <v>0</v>
      </c>
      <c r="AQ2210">
        <v>0.17</v>
      </c>
      <c r="AR2210">
        <v>0.08</v>
      </c>
      <c r="AS2210">
        <v>0.93</v>
      </c>
      <c r="AT2210">
        <v>0.73</v>
      </c>
      <c r="AU2210">
        <v>2.6219999999999999</v>
      </c>
      <c r="AV2210">
        <v>129</v>
      </c>
      <c r="AW2210">
        <v>122</v>
      </c>
      <c r="AX2210">
        <v>127</v>
      </c>
    </row>
    <row r="2211" spans="1:50">
      <c r="A2211" s="22">
        <v>43159</v>
      </c>
      <c r="B2211">
        <v>1303</v>
      </c>
      <c r="C2211">
        <v>1324</v>
      </c>
      <c r="D2211">
        <v>1291</v>
      </c>
      <c r="E2211">
        <v>1324</v>
      </c>
      <c r="F2211" s="22">
        <v>43160</v>
      </c>
      <c r="G2211">
        <v>1346</v>
      </c>
      <c r="H2211">
        <v>1378</v>
      </c>
      <c r="I2211">
        <v>1344</v>
      </c>
      <c r="J2211">
        <v>1367</v>
      </c>
      <c r="K2211" s="22">
        <v>43161</v>
      </c>
      <c r="L2211">
        <v>1435</v>
      </c>
      <c r="M2211">
        <v>1.03</v>
      </c>
      <c r="N2211" s="8" t="str">
        <f>IF(AND(AM2211=1,AC2211&lt;-0.005,AE2211&gt;O$1),R2211,"")</f>
        <v/>
      </c>
      <c r="O2211" s="8">
        <f t="shared" si="177"/>
        <v>263883.37091300887</v>
      </c>
      <c r="P2211" s="8" t="str">
        <f t="shared" si="181"/>
        <v/>
      </c>
      <c r="Q2211" s="8">
        <f t="shared" si="178"/>
        <v>373814.84492725512</v>
      </c>
      <c r="R2211" s="8">
        <f t="shared" si="179"/>
        <v>-695.89422407795314</v>
      </c>
      <c r="S2211" s="8">
        <f t="shared" si="180"/>
        <v>932759.14947548241</v>
      </c>
      <c r="U2211" s="25">
        <v>43161.320277777777</v>
      </c>
      <c r="V2211">
        <v>1</v>
      </c>
      <c r="W2211">
        <v>1357</v>
      </c>
      <c r="X2211" t="s">
        <v>1056</v>
      </c>
      <c r="Y2211" t="s">
        <v>954</v>
      </c>
      <c r="Z2211" s="25">
        <v>43160.998611111114</v>
      </c>
      <c r="AA2211">
        <v>1398.9</v>
      </c>
      <c r="AB2211">
        <v>31.9</v>
      </c>
      <c r="AC2211" s="24">
        <v>2.3300000000000001E-2</v>
      </c>
      <c r="AD2211">
        <v>237240</v>
      </c>
      <c r="AE2211">
        <v>329593572</v>
      </c>
      <c r="AF2211" s="22">
        <v>43160</v>
      </c>
      <c r="AG2211">
        <v>1346</v>
      </c>
      <c r="AH2211">
        <v>1367</v>
      </c>
      <c r="AI2211" s="22">
        <v>43161</v>
      </c>
      <c r="AJ2211">
        <v>1435</v>
      </c>
      <c r="AK2211">
        <v>1437</v>
      </c>
      <c r="AM2211">
        <v>1</v>
      </c>
      <c r="AN2211">
        <v>0</v>
      </c>
      <c r="AO2211" s="26">
        <v>8.0000000000000002E-3</v>
      </c>
      <c r="AQ2211">
        <v>0.63</v>
      </c>
      <c r="AR2211">
        <v>0.68</v>
      </c>
      <c r="AS2211">
        <v>1.03</v>
      </c>
      <c r="AT2211">
        <v>1.07</v>
      </c>
      <c r="AU2211">
        <v>1.8460000000000001</v>
      </c>
      <c r="AV2211">
        <v>1449</v>
      </c>
      <c r="AW2211">
        <v>1424</v>
      </c>
      <c r="AX2211">
        <v>1437</v>
      </c>
    </row>
    <row r="2212" spans="1:50">
      <c r="A2212" s="22">
        <v>43159</v>
      </c>
      <c r="B2212">
        <v>104</v>
      </c>
      <c r="C2212">
        <v>107</v>
      </c>
      <c r="D2212">
        <v>104</v>
      </c>
      <c r="E2212">
        <v>106</v>
      </c>
      <c r="F2212" s="22">
        <v>43160</v>
      </c>
      <c r="G2212">
        <v>105</v>
      </c>
      <c r="H2212">
        <v>113</v>
      </c>
      <c r="I2212">
        <v>103</v>
      </c>
      <c r="J2212">
        <v>113</v>
      </c>
      <c r="K2212" s="22">
        <v>43161</v>
      </c>
      <c r="L2212">
        <v>123</v>
      </c>
      <c r="M2212">
        <v>0.98</v>
      </c>
      <c r="N2212" s="8" t="str">
        <f>IF(AND(AM2212=1,AC2212&lt;-0.005,AE2212&gt;O$1),R2212,"")</f>
        <v/>
      </c>
      <c r="O2212" s="8">
        <f t="shared" si="177"/>
        <v>263883.37091300887</v>
      </c>
      <c r="P2212" s="8" t="str">
        <f t="shared" si="181"/>
        <v/>
      </c>
      <c r="Q2212" s="8">
        <f t="shared" si="178"/>
        <v>373814.84492725512</v>
      </c>
      <c r="R2212" s="8">
        <f t="shared" si="179"/>
        <v>-4032.2580645161256</v>
      </c>
      <c r="S2212" s="8">
        <f t="shared" si="180"/>
        <v>932759.14947548241</v>
      </c>
      <c r="U2212" s="25">
        <v>43161.320277777777</v>
      </c>
      <c r="V2212">
        <v>4</v>
      </c>
      <c r="W2212">
        <v>3390</v>
      </c>
      <c r="X2212" t="s">
        <v>1224</v>
      </c>
      <c r="Y2212" t="s">
        <v>960</v>
      </c>
      <c r="Z2212" s="25">
        <v>43160.998611111114</v>
      </c>
      <c r="AA2212">
        <v>123</v>
      </c>
      <c r="AB2212">
        <v>10</v>
      </c>
      <c r="AC2212" s="24">
        <v>8.8499999999999995E-2</v>
      </c>
      <c r="AD2212">
        <v>83100</v>
      </c>
      <c r="AE2212">
        <v>10783760</v>
      </c>
      <c r="AF2212" s="22">
        <v>43160</v>
      </c>
      <c r="AG2212">
        <v>105</v>
      </c>
      <c r="AH2212">
        <v>113</v>
      </c>
      <c r="AI2212" s="22">
        <v>43161</v>
      </c>
      <c r="AJ2212">
        <v>123</v>
      </c>
      <c r="AK2212">
        <v>124</v>
      </c>
      <c r="AM2212">
        <v>2</v>
      </c>
      <c r="AN2212" t="s">
        <v>1023</v>
      </c>
      <c r="AO2212">
        <v>0</v>
      </c>
      <c r="AP2212" t="s">
        <v>956</v>
      </c>
      <c r="AQ2212">
        <v>0.32</v>
      </c>
      <c r="AR2212">
        <v>0.16</v>
      </c>
      <c r="AS2212">
        <v>0.98</v>
      </c>
      <c r="AT2212">
        <v>0.86</v>
      </c>
      <c r="AU2212">
        <v>1.5569999999999999</v>
      </c>
      <c r="AV2212">
        <v>132</v>
      </c>
      <c r="AW2212">
        <v>119</v>
      </c>
      <c r="AX2212">
        <v>124</v>
      </c>
    </row>
    <row r="2213" spans="1:50">
      <c r="A2213" s="22">
        <v>43159</v>
      </c>
      <c r="B2213">
        <v>473</v>
      </c>
      <c r="C2213">
        <v>510</v>
      </c>
      <c r="D2213">
        <v>465</v>
      </c>
      <c r="E2213">
        <v>485</v>
      </c>
      <c r="F2213" s="22">
        <v>43160</v>
      </c>
      <c r="G2213">
        <v>542</v>
      </c>
      <c r="H2213">
        <v>565</v>
      </c>
      <c r="I2213">
        <v>532</v>
      </c>
      <c r="J2213">
        <v>565</v>
      </c>
      <c r="K2213" s="22">
        <v>43161</v>
      </c>
      <c r="L2213">
        <v>602</v>
      </c>
      <c r="M2213">
        <v>1</v>
      </c>
      <c r="N2213" s="8" t="str">
        <f>IF(AND(AM2213=1,AC2213&lt;-0.005,AE2213&gt;O$1),R2213,"")</f>
        <v/>
      </c>
      <c r="O2213" s="8">
        <f t="shared" si="177"/>
        <v>263883.37091300887</v>
      </c>
      <c r="P2213" s="8" t="str">
        <f t="shared" si="181"/>
        <v/>
      </c>
      <c r="Q2213" s="8">
        <f t="shared" si="178"/>
        <v>373814.84492725512</v>
      </c>
      <c r="R2213" s="8">
        <f t="shared" si="179"/>
        <v>-47368.421052631558</v>
      </c>
      <c r="S2213" s="8">
        <f t="shared" si="180"/>
        <v>932759.14947548241</v>
      </c>
      <c r="U2213" s="25">
        <v>43161.320277777777</v>
      </c>
      <c r="V2213">
        <v>6</v>
      </c>
      <c r="W2213">
        <v>6276</v>
      </c>
      <c r="X2213" t="s">
        <v>1284</v>
      </c>
      <c r="Y2213" t="s">
        <v>960</v>
      </c>
      <c r="Z2213" s="25">
        <v>43160.997916666667</v>
      </c>
      <c r="AA2213">
        <v>595</v>
      </c>
      <c r="AB2213">
        <v>30</v>
      </c>
      <c r="AC2213" s="24">
        <v>5.3100000000000001E-2</v>
      </c>
      <c r="AD2213">
        <v>48200</v>
      </c>
      <c r="AE2213">
        <v>29535490</v>
      </c>
      <c r="AF2213" s="22">
        <v>43160</v>
      </c>
      <c r="AG2213">
        <v>542</v>
      </c>
      <c r="AH2213">
        <v>565</v>
      </c>
      <c r="AI2213" s="22">
        <v>43161</v>
      </c>
      <c r="AJ2213">
        <v>602</v>
      </c>
      <c r="AK2213">
        <v>665</v>
      </c>
      <c r="AM2213">
        <v>2</v>
      </c>
      <c r="AN2213" t="s">
        <v>1023</v>
      </c>
      <c r="AO2213">
        <v>0</v>
      </c>
      <c r="AP2213">
        <v>1.77</v>
      </c>
      <c r="AQ2213">
        <v>0.39</v>
      </c>
      <c r="AR2213">
        <v>0.57999999999999996</v>
      </c>
      <c r="AS2213">
        <v>1</v>
      </c>
      <c r="AT2213">
        <v>1.06</v>
      </c>
      <c r="AU2213">
        <v>0.48399999999999999</v>
      </c>
      <c r="AV2213">
        <v>665</v>
      </c>
      <c r="AW2213">
        <v>589</v>
      </c>
      <c r="AX2213">
        <v>665</v>
      </c>
    </row>
    <row r="2214" spans="1:50">
      <c r="A2214" s="22">
        <v>43159</v>
      </c>
      <c r="B2214">
        <v>201.5</v>
      </c>
      <c r="C2214">
        <v>201.7</v>
      </c>
      <c r="D2214">
        <v>199.4</v>
      </c>
      <c r="E2214">
        <v>199.4</v>
      </c>
      <c r="F2214" s="22">
        <v>43160</v>
      </c>
      <c r="G2214">
        <v>198.1</v>
      </c>
      <c r="H2214">
        <v>198.2</v>
      </c>
      <c r="I2214">
        <v>196.7</v>
      </c>
      <c r="J2214">
        <v>197.7</v>
      </c>
      <c r="K2214" s="22">
        <v>43161</v>
      </c>
      <c r="L2214">
        <v>195.8</v>
      </c>
      <c r="M2214">
        <v>0.99</v>
      </c>
      <c r="N2214" s="8">
        <f>IF(AND(AM2214=1,AC2214&lt;-0.005,AE2214&gt;O$1),R2214,"")</f>
        <v>-1019.3679918449883</v>
      </c>
      <c r="O2214" s="8">
        <f t="shared" si="177"/>
        <v>262864.00292116386</v>
      </c>
      <c r="P2214" s="8" t="str">
        <f t="shared" si="181"/>
        <v/>
      </c>
      <c r="Q2214" s="8">
        <f t="shared" si="178"/>
        <v>373814.84492725512</v>
      </c>
      <c r="R2214" s="8">
        <f t="shared" si="179"/>
        <v>-1019.3679918449883</v>
      </c>
      <c r="S2214" s="8">
        <f t="shared" si="180"/>
        <v>931739.7814836374</v>
      </c>
      <c r="U2214" s="25">
        <v>43161.320277777777</v>
      </c>
      <c r="V2214">
        <v>8</v>
      </c>
      <c r="W2214">
        <v>8411</v>
      </c>
      <c r="X2214" t="s">
        <v>1070</v>
      </c>
      <c r="Y2214" t="s">
        <v>962</v>
      </c>
      <c r="Z2214" s="25">
        <v>43160.996527777781</v>
      </c>
      <c r="AA2214">
        <v>196.5</v>
      </c>
      <c r="AB2214">
        <v>-1.2</v>
      </c>
      <c r="AC2214" s="24">
        <v>-6.1000000000000004E-3</v>
      </c>
      <c r="AD2214">
        <v>39000</v>
      </c>
      <c r="AE2214">
        <v>7698490</v>
      </c>
      <c r="AF2214" s="22">
        <v>43160</v>
      </c>
      <c r="AG2214">
        <v>198.1</v>
      </c>
      <c r="AH2214">
        <v>197.7</v>
      </c>
      <c r="AI2214" s="22">
        <v>43161</v>
      </c>
      <c r="AJ2214">
        <v>195.8</v>
      </c>
      <c r="AK2214">
        <v>196.2</v>
      </c>
      <c r="AM2214">
        <v>1</v>
      </c>
      <c r="AN2214" t="s">
        <v>1023</v>
      </c>
      <c r="AO2214">
        <v>6.74</v>
      </c>
      <c r="AP2214">
        <v>3.79</v>
      </c>
      <c r="AQ2214">
        <v>0.32</v>
      </c>
      <c r="AR2214">
        <v>0.21</v>
      </c>
      <c r="AS2214">
        <v>0.99</v>
      </c>
      <c r="AT2214">
        <v>0.97</v>
      </c>
      <c r="AU2214">
        <v>0.41699999999999998</v>
      </c>
      <c r="AV2214">
        <v>196.5</v>
      </c>
      <c r="AW2214">
        <v>195.2</v>
      </c>
      <c r="AX2214">
        <v>196.2</v>
      </c>
    </row>
    <row r="2215" spans="1:50">
      <c r="A2215" s="22">
        <v>43159</v>
      </c>
      <c r="B2215">
        <v>19740</v>
      </c>
      <c r="C2215">
        <v>19900</v>
      </c>
      <c r="D2215">
        <v>19400</v>
      </c>
      <c r="E2215">
        <v>19420</v>
      </c>
      <c r="F2215" s="22">
        <v>43160</v>
      </c>
      <c r="G2215">
        <v>19100</v>
      </c>
      <c r="H2215">
        <v>19100</v>
      </c>
      <c r="I2215">
        <v>18600</v>
      </c>
      <c r="J2215">
        <v>18750</v>
      </c>
      <c r="K2215" s="22">
        <v>43161</v>
      </c>
      <c r="L2215">
        <v>17850</v>
      </c>
      <c r="M2215">
        <v>0.95</v>
      </c>
      <c r="N2215" s="8">
        <f>IF(AND(AM2215=1,AC2215&lt;-0.005,AE2215&gt;O$1),R2215,"")</f>
        <v>1404.494382022503</v>
      </c>
      <c r="O2215" s="8">
        <f t="shared" si="177"/>
        <v>264268.49730318639</v>
      </c>
      <c r="P2215" s="8" t="str">
        <f t="shared" si="181"/>
        <v/>
      </c>
      <c r="Q2215" s="8">
        <f t="shared" si="178"/>
        <v>373814.84492725512</v>
      </c>
      <c r="R2215" s="8">
        <f t="shared" si="179"/>
        <v>1404.494382022503</v>
      </c>
      <c r="S2215" s="8">
        <f t="shared" si="180"/>
        <v>933144.27586565993</v>
      </c>
      <c r="U2215" s="25">
        <v>43161.320277777777</v>
      </c>
      <c r="V2215">
        <v>9</v>
      </c>
      <c r="W2215">
        <v>1570</v>
      </c>
      <c r="X2215" t="s">
        <v>1041</v>
      </c>
      <c r="Y2215" t="s">
        <v>954</v>
      </c>
      <c r="Z2215" s="25">
        <v>43160.998611111114</v>
      </c>
      <c r="AA2215">
        <v>18360</v>
      </c>
      <c r="AB2215">
        <v>-390</v>
      </c>
      <c r="AC2215" s="24">
        <v>-2.0799999999999999E-2</v>
      </c>
      <c r="AD2215">
        <v>33377</v>
      </c>
      <c r="AE2215">
        <v>616330443</v>
      </c>
      <c r="AF2215" s="22">
        <v>43160</v>
      </c>
      <c r="AG2215">
        <v>19100</v>
      </c>
      <c r="AH2215">
        <v>18750</v>
      </c>
      <c r="AI2215" s="22">
        <v>43161</v>
      </c>
      <c r="AJ2215">
        <v>17850</v>
      </c>
      <c r="AK2215">
        <v>17800</v>
      </c>
      <c r="AM2215">
        <v>1</v>
      </c>
      <c r="AN2215">
        <v>0</v>
      </c>
      <c r="AO2215" s="26">
        <v>8.0000000000000002E-3</v>
      </c>
      <c r="AQ2215">
        <v>0.24</v>
      </c>
      <c r="AR2215">
        <v>0.23</v>
      </c>
      <c r="AS2215">
        <v>0.95</v>
      </c>
      <c r="AT2215">
        <v>0.91</v>
      </c>
      <c r="AU2215">
        <v>0.76600000000000001</v>
      </c>
      <c r="AV2215">
        <v>17970</v>
      </c>
      <c r="AW2215">
        <v>17640</v>
      </c>
      <c r="AX2215">
        <v>17800</v>
      </c>
    </row>
    <row r="2216" spans="1:50">
      <c r="A2216" s="22">
        <v>43159</v>
      </c>
      <c r="B2216">
        <v>147</v>
      </c>
      <c r="C2216">
        <v>168</v>
      </c>
      <c r="D2216">
        <v>147</v>
      </c>
      <c r="E2216">
        <v>160</v>
      </c>
      <c r="F2216" s="22">
        <v>43160</v>
      </c>
      <c r="G2216">
        <v>153</v>
      </c>
      <c r="H2216">
        <v>155</v>
      </c>
      <c r="I2216">
        <v>143</v>
      </c>
      <c r="J2216">
        <v>143</v>
      </c>
      <c r="K2216" s="22">
        <v>43161</v>
      </c>
      <c r="L2216">
        <v>138</v>
      </c>
      <c r="M2216">
        <v>0.79</v>
      </c>
      <c r="N2216" s="8" t="str">
        <f>IF(AND(AM2216=1,AC2216&lt;-0.005,AE2216&gt;O$1),R2216,"")</f>
        <v/>
      </c>
      <c r="O2216" s="8">
        <f t="shared" si="177"/>
        <v>264268.49730318639</v>
      </c>
      <c r="P2216" s="8" t="str">
        <f t="shared" si="181"/>
        <v/>
      </c>
      <c r="Q2216" s="8">
        <f t="shared" si="178"/>
        <v>373814.84492725512</v>
      </c>
      <c r="R2216" s="8">
        <f t="shared" si="179"/>
        <v>0</v>
      </c>
      <c r="S2216" s="8">
        <f t="shared" si="180"/>
        <v>933144.27586565993</v>
      </c>
      <c r="U2216" s="25">
        <v>43161.320277777777</v>
      </c>
      <c r="V2216">
        <v>11</v>
      </c>
      <c r="W2216">
        <v>6636</v>
      </c>
      <c r="X2216" t="s">
        <v>1399</v>
      </c>
      <c r="Y2216" t="s">
        <v>960</v>
      </c>
      <c r="Z2216" s="25">
        <v>43160.984027777777</v>
      </c>
      <c r="AA2216">
        <v>139</v>
      </c>
      <c r="AB2216">
        <v>-4</v>
      </c>
      <c r="AC2216" s="24">
        <v>-2.8000000000000001E-2</v>
      </c>
      <c r="AD2216">
        <v>25900</v>
      </c>
      <c r="AE2216">
        <v>3593280</v>
      </c>
      <c r="AF2216" s="22">
        <v>43160</v>
      </c>
      <c r="AG2216">
        <v>153</v>
      </c>
      <c r="AH2216">
        <v>143</v>
      </c>
      <c r="AI2216" s="22">
        <v>43161</v>
      </c>
      <c r="AJ2216">
        <v>138</v>
      </c>
      <c r="AK2216">
        <v>138</v>
      </c>
      <c r="AM2216">
        <v>2</v>
      </c>
      <c r="AN2216" t="s">
        <v>1023</v>
      </c>
      <c r="AO2216">
        <v>0</v>
      </c>
      <c r="AP2216">
        <v>0</v>
      </c>
      <c r="AQ2216">
        <v>0.01</v>
      </c>
      <c r="AR2216">
        <v>0.01</v>
      </c>
      <c r="AS2216">
        <v>0.79</v>
      </c>
      <c r="AT2216">
        <v>0.65</v>
      </c>
      <c r="AU2216">
        <v>2</v>
      </c>
      <c r="AV2216">
        <v>141</v>
      </c>
      <c r="AW2216">
        <v>133</v>
      </c>
      <c r="AX2216">
        <v>138</v>
      </c>
    </row>
    <row r="2217" spans="1:50">
      <c r="A2217" s="22">
        <v>43159</v>
      </c>
      <c r="B2217">
        <v>601</v>
      </c>
      <c r="C2217">
        <v>620</v>
      </c>
      <c r="D2217">
        <v>601</v>
      </c>
      <c r="E2217">
        <v>615</v>
      </c>
      <c r="F2217" s="22">
        <v>43160</v>
      </c>
      <c r="G2217">
        <v>608</v>
      </c>
      <c r="H2217">
        <v>610</v>
      </c>
      <c r="I2217">
        <v>582</v>
      </c>
      <c r="J2217">
        <v>583</v>
      </c>
      <c r="K2217" s="22">
        <v>43161</v>
      </c>
      <c r="L2217">
        <v>553</v>
      </c>
      <c r="M2217">
        <v>0.93</v>
      </c>
      <c r="N2217" s="8" t="str">
        <f>IF(AND(AM2217=1,AC2217&lt;-0.005,AE2217&gt;O$1),R2217,"")</f>
        <v/>
      </c>
      <c r="O2217" s="8">
        <f t="shared" si="177"/>
        <v>264268.49730318639</v>
      </c>
      <c r="P2217" s="8" t="str">
        <f t="shared" si="181"/>
        <v/>
      </c>
      <c r="Q2217" s="8">
        <f t="shared" si="178"/>
        <v>373814.84492725512</v>
      </c>
      <c r="R2217" s="8">
        <f t="shared" si="179"/>
        <v>-11484.098939929354</v>
      </c>
      <c r="S2217" s="8">
        <f t="shared" si="180"/>
        <v>933144.27586565993</v>
      </c>
      <c r="U2217" s="25">
        <v>43161.320277777777</v>
      </c>
      <c r="V2217">
        <v>12</v>
      </c>
      <c r="W2217">
        <v>2160</v>
      </c>
      <c r="X2217" t="s">
        <v>1033</v>
      </c>
      <c r="Y2217" t="s">
        <v>957</v>
      </c>
      <c r="Z2217" s="25">
        <v>43160.997916666667</v>
      </c>
      <c r="AA2217">
        <v>582</v>
      </c>
      <c r="AB2217">
        <v>-1</v>
      </c>
      <c r="AC2217" s="24">
        <v>-1.6999999999999999E-3</v>
      </c>
      <c r="AD2217">
        <v>23000</v>
      </c>
      <c r="AE2217">
        <v>13341800</v>
      </c>
      <c r="AF2217" s="22">
        <v>43160</v>
      </c>
      <c r="AG2217">
        <v>608</v>
      </c>
      <c r="AH2217">
        <v>583</v>
      </c>
      <c r="AI2217" s="22">
        <v>43161</v>
      </c>
      <c r="AJ2217">
        <v>553</v>
      </c>
      <c r="AK2217">
        <v>566</v>
      </c>
      <c r="AM2217">
        <v>2</v>
      </c>
      <c r="AN2217" t="s">
        <v>1023</v>
      </c>
      <c r="AO2217">
        <v>195.93</v>
      </c>
      <c r="AP2217">
        <v>0</v>
      </c>
      <c r="AQ2217">
        <v>0.15</v>
      </c>
      <c r="AR2217">
        <v>0.4</v>
      </c>
      <c r="AS2217">
        <v>0.93</v>
      </c>
      <c r="AT2217">
        <v>0.98</v>
      </c>
      <c r="AU2217">
        <v>1.276</v>
      </c>
      <c r="AV2217">
        <v>574</v>
      </c>
      <c r="AW2217">
        <v>553</v>
      </c>
      <c r="AX2217">
        <v>566</v>
      </c>
    </row>
    <row r="2218" spans="1:50">
      <c r="A2218" s="22">
        <v>43159</v>
      </c>
      <c r="B2218">
        <v>161</v>
      </c>
      <c r="C2218">
        <v>189</v>
      </c>
      <c r="D2218">
        <v>159</v>
      </c>
      <c r="E2218">
        <v>180</v>
      </c>
      <c r="F2218" s="22">
        <v>43160</v>
      </c>
      <c r="G2218">
        <v>175</v>
      </c>
      <c r="H2218">
        <v>188</v>
      </c>
      <c r="I2218">
        <v>171</v>
      </c>
      <c r="J2218">
        <v>177</v>
      </c>
      <c r="K2218" s="22">
        <v>43161</v>
      </c>
      <c r="L2218">
        <v>172</v>
      </c>
      <c r="M2218">
        <v>1.37</v>
      </c>
      <c r="N2218" s="8" t="str">
        <f>IF(AND(AM2218=1,AC2218&lt;-0.005,AE2218&gt;O$1),R2218,"")</f>
        <v/>
      </c>
      <c r="O2218" s="8">
        <f t="shared" si="177"/>
        <v>264268.49730318639</v>
      </c>
      <c r="P2218" s="8" t="str">
        <f t="shared" si="181"/>
        <v/>
      </c>
      <c r="Q2218" s="8">
        <f t="shared" si="178"/>
        <v>373814.84492725512</v>
      </c>
      <c r="R2218" s="8">
        <f t="shared" si="179"/>
        <v>8875.7396449704593</v>
      </c>
      <c r="S2218" s="8">
        <f t="shared" si="180"/>
        <v>933144.27586565993</v>
      </c>
      <c r="U2218" s="25">
        <v>43161.320277777777</v>
      </c>
      <c r="V2218">
        <v>13</v>
      </c>
      <c r="W2218">
        <v>6835</v>
      </c>
      <c r="X2218" t="s">
        <v>1133</v>
      </c>
      <c r="Y2218" t="s">
        <v>954</v>
      </c>
      <c r="Z2218" s="25">
        <v>43160.929861111108</v>
      </c>
      <c r="AA2218">
        <v>175</v>
      </c>
      <c r="AB2218">
        <v>-2</v>
      </c>
      <c r="AC2218" s="24">
        <v>-1.1299999999999999E-2</v>
      </c>
      <c r="AD2218">
        <v>22600</v>
      </c>
      <c r="AE2218">
        <v>3985510</v>
      </c>
      <c r="AF2218" s="22">
        <v>43160</v>
      </c>
      <c r="AG2218">
        <v>175</v>
      </c>
      <c r="AH2218">
        <v>177</v>
      </c>
      <c r="AI2218" s="22">
        <v>43161</v>
      </c>
      <c r="AJ2218">
        <v>172</v>
      </c>
      <c r="AK2218">
        <v>169</v>
      </c>
      <c r="AM2218">
        <v>2</v>
      </c>
      <c r="AN2218" t="s">
        <v>1023</v>
      </c>
      <c r="AO2218">
        <v>80.760000000000005</v>
      </c>
      <c r="AP2218">
        <v>0</v>
      </c>
      <c r="AQ2218">
        <v>1</v>
      </c>
      <c r="AR2218">
        <v>1</v>
      </c>
      <c r="AS2218">
        <v>1.37</v>
      </c>
      <c r="AT2218">
        <v>1.86</v>
      </c>
      <c r="AU2218">
        <v>0.87</v>
      </c>
      <c r="AV2218">
        <v>175</v>
      </c>
      <c r="AW2218">
        <v>168</v>
      </c>
      <c r="AX2218">
        <v>169</v>
      </c>
    </row>
    <row r="2219" spans="1:50">
      <c r="A2219" s="22">
        <v>43159</v>
      </c>
      <c r="B2219">
        <v>1001</v>
      </c>
      <c r="C2219">
        <v>1063</v>
      </c>
      <c r="D2219">
        <v>981</v>
      </c>
      <c r="E2219">
        <v>1059</v>
      </c>
      <c r="F2219" s="22">
        <v>43160</v>
      </c>
      <c r="G2219">
        <v>1042</v>
      </c>
      <c r="H2219">
        <v>1054</v>
      </c>
      <c r="I2219">
        <v>1005</v>
      </c>
      <c r="J2219">
        <v>1044</v>
      </c>
      <c r="K2219" s="22">
        <v>43161</v>
      </c>
      <c r="L2219">
        <v>1010</v>
      </c>
      <c r="M2219">
        <v>1.3</v>
      </c>
      <c r="N2219" s="8" t="str">
        <f>IF(AND(AM2219=1,AC2219&lt;-0.005,AE2219&gt;O$1),R2219,"")</f>
        <v/>
      </c>
      <c r="O2219" s="8">
        <f t="shared" si="177"/>
        <v>264268.49730318639</v>
      </c>
      <c r="P2219" s="8" t="str">
        <f t="shared" si="181"/>
        <v/>
      </c>
      <c r="Q2219" s="8">
        <f t="shared" si="178"/>
        <v>373814.84492725512</v>
      </c>
      <c r="R2219" s="8">
        <f t="shared" si="179"/>
        <v>-29356.943150046609</v>
      </c>
      <c r="S2219" s="8">
        <f t="shared" si="180"/>
        <v>933144.27586565993</v>
      </c>
      <c r="U2219" s="25">
        <v>43161.320277777777</v>
      </c>
      <c r="V2219">
        <v>14</v>
      </c>
      <c r="W2219">
        <v>3825</v>
      </c>
      <c r="X2219" t="s">
        <v>1069</v>
      </c>
      <c r="Y2219" t="s">
        <v>954</v>
      </c>
      <c r="Z2219" s="25">
        <v>43160.99722222222</v>
      </c>
      <c r="AA2219">
        <v>1034</v>
      </c>
      <c r="AB2219">
        <v>-10</v>
      </c>
      <c r="AC2219" s="24">
        <v>-9.5999999999999992E-3</v>
      </c>
      <c r="AD2219">
        <v>17000</v>
      </c>
      <c r="AE2219">
        <v>17665310</v>
      </c>
      <c r="AF2219" s="22">
        <v>43160</v>
      </c>
      <c r="AG2219">
        <v>1042</v>
      </c>
      <c r="AH2219">
        <v>1044</v>
      </c>
      <c r="AI2219" s="22">
        <v>43161</v>
      </c>
      <c r="AJ2219">
        <v>1010</v>
      </c>
      <c r="AK2219">
        <v>1073</v>
      </c>
      <c r="AM2219">
        <v>2</v>
      </c>
      <c r="AN2219" t="s">
        <v>1023</v>
      </c>
      <c r="AO2219">
        <v>0</v>
      </c>
      <c r="AP2219" t="s">
        <v>956</v>
      </c>
      <c r="AQ2219">
        <v>0.97</v>
      </c>
      <c r="AR2219">
        <v>0.97</v>
      </c>
      <c r="AS2219">
        <v>1.3</v>
      </c>
      <c r="AT2219">
        <v>1.45</v>
      </c>
      <c r="AU2219">
        <v>1.587</v>
      </c>
      <c r="AV2219">
        <v>1097</v>
      </c>
      <c r="AW2219">
        <v>1009</v>
      </c>
      <c r="AX2219">
        <v>1073</v>
      </c>
    </row>
    <row r="2220" spans="1:50">
      <c r="A2220" s="22">
        <v>43159</v>
      </c>
      <c r="B2220">
        <v>990</v>
      </c>
      <c r="C2220">
        <v>1050</v>
      </c>
      <c r="D2220">
        <v>964</v>
      </c>
      <c r="E2220">
        <v>987</v>
      </c>
      <c r="F2220" s="22">
        <v>43160</v>
      </c>
      <c r="G2220">
        <v>900</v>
      </c>
      <c r="H2220">
        <v>1135</v>
      </c>
      <c r="I2220">
        <v>890</v>
      </c>
      <c r="J2220">
        <v>1120</v>
      </c>
      <c r="K2220" s="22">
        <v>43161</v>
      </c>
      <c r="L2220">
        <v>1086</v>
      </c>
      <c r="M2220">
        <v>1.17</v>
      </c>
      <c r="N2220" s="8" t="str">
        <f>IF(AND(AM2220=1,AC2220&lt;-0.005,AE2220&gt;O$1),R2220,"")</f>
        <v/>
      </c>
      <c r="O2220" s="8">
        <f t="shared" si="177"/>
        <v>264268.49730318639</v>
      </c>
      <c r="P2220" s="8" t="str">
        <f t="shared" si="181"/>
        <v/>
      </c>
      <c r="Q2220" s="8">
        <f t="shared" si="178"/>
        <v>373814.84492725512</v>
      </c>
      <c r="R2220" s="8">
        <f t="shared" si="179"/>
        <v>-42929.292929292926</v>
      </c>
      <c r="S2220" s="8">
        <f t="shared" si="180"/>
        <v>933144.27586565993</v>
      </c>
      <c r="U2220" s="25">
        <v>43161.320277777777</v>
      </c>
      <c r="V2220">
        <v>15</v>
      </c>
      <c r="W2220">
        <v>2338</v>
      </c>
      <c r="X2220" t="s">
        <v>1162</v>
      </c>
      <c r="Y2220" t="s">
        <v>954</v>
      </c>
      <c r="Z2220" s="25">
        <v>43160.998611111114</v>
      </c>
      <c r="AA2220">
        <v>1086</v>
      </c>
      <c r="AB2220">
        <v>-34</v>
      </c>
      <c r="AC2220" s="24">
        <v>-3.04E-2</v>
      </c>
      <c r="AD2220">
        <v>14600</v>
      </c>
      <c r="AE2220">
        <v>16241940</v>
      </c>
      <c r="AF2220" s="22">
        <v>43160</v>
      </c>
      <c r="AG2220">
        <v>900</v>
      </c>
      <c r="AH2220">
        <v>1120</v>
      </c>
      <c r="AI2220" s="22">
        <v>43161</v>
      </c>
      <c r="AJ2220">
        <v>1086</v>
      </c>
      <c r="AK2220">
        <v>1188</v>
      </c>
      <c r="AM2220">
        <v>2</v>
      </c>
      <c r="AN2220" t="s">
        <v>1023</v>
      </c>
      <c r="AO2220">
        <v>0</v>
      </c>
      <c r="AP2220">
        <v>0</v>
      </c>
      <c r="AQ2220">
        <v>1</v>
      </c>
      <c r="AR2220">
        <v>0.88</v>
      </c>
      <c r="AS2220">
        <v>1.17</v>
      </c>
      <c r="AT2220">
        <v>1.19</v>
      </c>
      <c r="AU2220">
        <v>0.88700000000000001</v>
      </c>
      <c r="AV2220">
        <v>1238</v>
      </c>
      <c r="AW2220">
        <v>1054</v>
      </c>
      <c r="AX2220">
        <v>1188</v>
      </c>
    </row>
    <row r="2221" spans="1:50">
      <c r="A2221" s="22">
        <v>43159</v>
      </c>
      <c r="B2221">
        <v>323</v>
      </c>
      <c r="C2221">
        <v>336</v>
      </c>
      <c r="D2221">
        <v>322</v>
      </c>
      <c r="E2221">
        <v>330</v>
      </c>
      <c r="F2221" s="22">
        <v>43160</v>
      </c>
      <c r="G2221">
        <v>326</v>
      </c>
      <c r="H2221">
        <v>328</v>
      </c>
      <c r="I2221">
        <v>316</v>
      </c>
      <c r="J2221">
        <v>321</v>
      </c>
      <c r="K2221" s="22">
        <v>43161</v>
      </c>
      <c r="L2221">
        <v>308</v>
      </c>
      <c r="M2221">
        <v>0.97</v>
      </c>
      <c r="N2221" s="8" t="str">
        <f>IF(AND(AM2221=1,AC2221&lt;-0.005,AE2221&gt;O$1),R2221,"")</f>
        <v/>
      </c>
      <c r="O2221" s="8">
        <f t="shared" si="177"/>
        <v>264268.49730318639</v>
      </c>
      <c r="P2221" s="8" t="str">
        <f t="shared" si="181"/>
        <v/>
      </c>
      <c r="Q2221" s="8">
        <f t="shared" si="178"/>
        <v>373814.84492725512</v>
      </c>
      <c r="R2221" s="8">
        <f t="shared" si="179"/>
        <v>-17241.379310344808</v>
      </c>
      <c r="S2221" s="8">
        <f t="shared" si="180"/>
        <v>933144.27586565993</v>
      </c>
      <c r="U2221" s="25">
        <v>43161.320289351854</v>
      </c>
      <c r="V2221">
        <v>18</v>
      </c>
      <c r="W2221">
        <v>3323</v>
      </c>
      <c r="X2221" t="s">
        <v>305</v>
      </c>
      <c r="Y2221" t="s">
        <v>960</v>
      </c>
      <c r="Z2221" s="25">
        <v>43160.997916666667</v>
      </c>
      <c r="AA2221">
        <v>320</v>
      </c>
      <c r="AB2221">
        <v>-1</v>
      </c>
      <c r="AC2221" s="24">
        <v>-3.0999999999999999E-3</v>
      </c>
      <c r="AD2221">
        <v>12600</v>
      </c>
      <c r="AE2221">
        <v>4017740</v>
      </c>
      <c r="AF2221" s="22">
        <v>43160</v>
      </c>
      <c r="AG2221">
        <v>326</v>
      </c>
      <c r="AH2221">
        <v>321</v>
      </c>
      <c r="AI2221" s="22">
        <v>43161</v>
      </c>
      <c r="AJ2221">
        <v>308</v>
      </c>
      <c r="AK2221">
        <v>319</v>
      </c>
      <c r="AM2221">
        <v>2</v>
      </c>
      <c r="AN2221" t="s">
        <v>1023</v>
      </c>
      <c r="AO2221">
        <v>0</v>
      </c>
      <c r="AP2221">
        <v>0.47</v>
      </c>
      <c r="AQ2221">
        <v>0.34</v>
      </c>
      <c r="AR2221">
        <v>0.64</v>
      </c>
      <c r="AS2221">
        <v>0.97</v>
      </c>
      <c r="AT2221">
        <v>1.34</v>
      </c>
      <c r="AU2221">
        <v>1.4990000000000001</v>
      </c>
      <c r="AV2221">
        <v>323</v>
      </c>
      <c r="AW2221">
        <v>307</v>
      </c>
      <c r="AX2221">
        <v>319</v>
      </c>
    </row>
    <row r="2222" spans="1:50">
      <c r="A2222" s="22">
        <v>43159</v>
      </c>
      <c r="B2222">
        <v>874</v>
      </c>
      <c r="C2222">
        <v>874</v>
      </c>
      <c r="D2222">
        <v>864</v>
      </c>
      <c r="E2222">
        <v>874</v>
      </c>
      <c r="F2222" s="22">
        <v>43160</v>
      </c>
      <c r="G2222">
        <v>829</v>
      </c>
      <c r="H2222">
        <v>1024</v>
      </c>
      <c r="I2222">
        <v>811</v>
      </c>
      <c r="J2222">
        <v>1024</v>
      </c>
      <c r="K2222" s="22">
        <v>43161</v>
      </c>
      <c r="L2222">
        <v>1324</v>
      </c>
      <c r="M2222">
        <v>1</v>
      </c>
      <c r="N2222" s="8" t="str">
        <f>IF(AND(AM2222=1,AC2222&lt;-0.005,AE2222&gt;O$1),R2222,"")</f>
        <v/>
      </c>
      <c r="O2222" s="8">
        <f t="shared" si="177"/>
        <v>264268.49730318639</v>
      </c>
      <c r="P2222" s="8" t="str">
        <f t="shared" si="181"/>
        <v/>
      </c>
      <c r="Q2222" s="8">
        <f t="shared" si="178"/>
        <v>373814.84492725512</v>
      </c>
      <c r="R2222" s="8">
        <f t="shared" si="179"/>
        <v>0</v>
      </c>
      <c r="S2222" s="8">
        <f t="shared" si="180"/>
        <v>933144.27586565993</v>
      </c>
      <c r="U2222" s="25">
        <v>43161.320289351854</v>
      </c>
      <c r="V2222">
        <v>19</v>
      </c>
      <c r="W2222">
        <v>3083</v>
      </c>
      <c r="X2222" t="s">
        <v>1296</v>
      </c>
      <c r="Y2222" t="s">
        <v>960</v>
      </c>
      <c r="Z2222" s="25">
        <v>43160.997916666667</v>
      </c>
      <c r="AA2222">
        <v>1120</v>
      </c>
      <c r="AB2222">
        <v>96</v>
      </c>
      <c r="AC2222" s="24">
        <v>9.3799999999999994E-2</v>
      </c>
      <c r="AD2222">
        <v>11100</v>
      </c>
      <c r="AE2222">
        <v>12430150</v>
      </c>
      <c r="AF2222" s="22">
        <v>43160</v>
      </c>
      <c r="AG2222">
        <v>829</v>
      </c>
      <c r="AH2222">
        <v>1024</v>
      </c>
      <c r="AI2222" s="22">
        <v>43161</v>
      </c>
      <c r="AJ2222">
        <v>1324</v>
      </c>
      <c r="AK2222">
        <v>1324</v>
      </c>
      <c r="AM2222">
        <v>2</v>
      </c>
      <c r="AN2222" t="s">
        <v>1023</v>
      </c>
      <c r="AO2222">
        <v>0</v>
      </c>
      <c r="AP2222">
        <v>0</v>
      </c>
      <c r="AQ2222">
        <v>0.52</v>
      </c>
      <c r="AR2222">
        <v>0.4</v>
      </c>
      <c r="AS2222">
        <v>1</v>
      </c>
      <c r="AT2222">
        <v>0.97</v>
      </c>
      <c r="AU2222">
        <v>0.47099999999999997</v>
      </c>
      <c r="AV2222">
        <v>1324</v>
      </c>
      <c r="AW2222">
        <v>1235</v>
      </c>
      <c r="AX2222">
        <v>1324</v>
      </c>
    </row>
    <row r="2223" spans="1:50">
      <c r="A2223" s="22">
        <v>43159</v>
      </c>
      <c r="B2223">
        <v>1055</v>
      </c>
      <c r="C2223">
        <v>1129</v>
      </c>
      <c r="D2223">
        <v>1046</v>
      </c>
      <c r="E2223">
        <v>1118</v>
      </c>
      <c r="F2223" s="22">
        <v>43160</v>
      </c>
      <c r="G2223">
        <v>1109</v>
      </c>
      <c r="H2223">
        <v>1139</v>
      </c>
      <c r="I2223">
        <v>1090</v>
      </c>
      <c r="J2223">
        <v>1115</v>
      </c>
      <c r="K2223" s="22">
        <v>43161</v>
      </c>
      <c r="L2223">
        <v>935</v>
      </c>
      <c r="M2223">
        <v>0.98</v>
      </c>
      <c r="N2223" s="8">
        <f>IF(AND(AM2223=1,AC2223&lt;-0.005,AE2223&gt;O$1),R2223,"")</f>
        <v>2688.1720430107503</v>
      </c>
      <c r="O2223" s="8">
        <f t="shared" si="177"/>
        <v>266956.66934619716</v>
      </c>
      <c r="P2223" s="8" t="str">
        <f t="shared" si="181"/>
        <v/>
      </c>
      <c r="Q2223" s="8">
        <f t="shared" si="178"/>
        <v>373814.84492725512</v>
      </c>
      <c r="R2223" s="8">
        <f t="shared" si="179"/>
        <v>2688.1720430107503</v>
      </c>
      <c r="S2223" s="8">
        <f t="shared" si="180"/>
        <v>935832.44790867064</v>
      </c>
      <c r="U2223" s="25">
        <v>43161.320289351854</v>
      </c>
      <c r="V2223">
        <v>20</v>
      </c>
      <c r="W2223">
        <v>6778</v>
      </c>
      <c r="X2223" t="s">
        <v>1440</v>
      </c>
      <c r="Y2223" t="s">
        <v>954</v>
      </c>
      <c r="Z2223" s="25">
        <v>43160.992361111108</v>
      </c>
      <c r="AA2223">
        <v>980</v>
      </c>
      <c r="AB2223">
        <v>-135</v>
      </c>
      <c r="AC2223" s="24">
        <v>-0.1211</v>
      </c>
      <c r="AD2223">
        <v>10700</v>
      </c>
      <c r="AE2223">
        <v>10511460</v>
      </c>
      <c r="AF2223" s="22">
        <v>43160</v>
      </c>
      <c r="AG2223">
        <v>1109</v>
      </c>
      <c r="AH2223">
        <v>1115</v>
      </c>
      <c r="AI2223" s="22">
        <v>43161</v>
      </c>
      <c r="AJ2223">
        <v>935</v>
      </c>
      <c r="AK2223">
        <v>930</v>
      </c>
      <c r="AM2223">
        <v>1</v>
      </c>
      <c r="AN2223">
        <v>0</v>
      </c>
      <c r="AO2223">
        <v>2.4300000000000002</v>
      </c>
      <c r="AP2223">
        <v>0.45</v>
      </c>
      <c r="AQ2223">
        <v>0.23</v>
      </c>
      <c r="AR2223">
        <v>0.41</v>
      </c>
      <c r="AS2223">
        <v>0.98</v>
      </c>
      <c r="AT2223">
        <v>0.98</v>
      </c>
      <c r="AU2223">
        <v>0.64200000000000002</v>
      </c>
      <c r="AV2223">
        <v>956</v>
      </c>
      <c r="AW2223">
        <v>915</v>
      </c>
      <c r="AX2223">
        <v>930</v>
      </c>
    </row>
    <row r="2224" spans="1:50">
      <c r="A2224" s="22">
        <v>43159</v>
      </c>
      <c r="B2224">
        <v>3085</v>
      </c>
      <c r="C2224">
        <v>3086</v>
      </c>
      <c r="D2224">
        <v>3047</v>
      </c>
      <c r="E2224">
        <v>3048</v>
      </c>
      <c r="F2224" s="22">
        <v>43160</v>
      </c>
      <c r="G2224">
        <v>3020</v>
      </c>
      <c r="H2224">
        <v>3025</v>
      </c>
      <c r="I2224">
        <v>3000</v>
      </c>
      <c r="J2224">
        <v>3003</v>
      </c>
      <c r="K2224" s="22">
        <v>43161</v>
      </c>
      <c r="L2224">
        <v>2997</v>
      </c>
      <c r="M2224">
        <v>0.92</v>
      </c>
      <c r="N2224" s="8" t="str">
        <f>IF(AND(AM2224=1,AC2224&lt;-0.005,AE2224&gt;O$1),R2224,"")</f>
        <v/>
      </c>
      <c r="O2224" s="8">
        <f t="shared" si="177"/>
        <v>266956.66934619716</v>
      </c>
      <c r="P2224" s="8" t="str">
        <f t="shared" si="181"/>
        <v/>
      </c>
      <c r="Q2224" s="8">
        <f t="shared" si="178"/>
        <v>373814.84492725512</v>
      </c>
      <c r="R2224" s="8">
        <f t="shared" si="179"/>
        <v>1841.9290020094127</v>
      </c>
      <c r="S2224" s="8">
        <f t="shared" si="180"/>
        <v>937674.37691068009</v>
      </c>
      <c r="U2224" s="25">
        <v>43161.320289351854</v>
      </c>
      <c r="V2224">
        <v>21</v>
      </c>
      <c r="W2224">
        <v>2914</v>
      </c>
      <c r="X2224" t="s">
        <v>1100</v>
      </c>
      <c r="Y2224" t="s">
        <v>962</v>
      </c>
      <c r="Z2224" s="25">
        <v>43160.998611111114</v>
      </c>
      <c r="AA2224">
        <v>3000</v>
      </c>
      <c r="AB2224">
        <v>-3</v>
      </c>
      <c r="AC2224" s="24">
        <v>-1E-3</v>
      </c>
      <c r="AD2224">
        <v>10400</v>
      </c>
      <c r="AE2224">
        <v>31221050</v>
      </c>
      <c r="AF2224" s="22">
        <v>43160</v>
      </c>
      <c r="AG2224">
        <v>3020</v>
      </c>
      <c r="AH2224">
        <v>3003</v>
      </c>
      <c r="AI2224" s="22">
        <v>43161</v>
      </c>
      <c r="AJ2224">
        <v>2997</v>
      </c>
      <c r="AK2224">
        <v>2986</v>
      </c>
      <c r="AM2224">
        <v>1</v>
      </c>
      <c r="AN2224" t="s">
        <v>1023</v>
      </c>
      <c r="AO2224">
        <v>25.95</v>
      </c>
      <c r="AP2224">
        <v>5</v>
      </c>
      <c r="AQ2224">
        <v>0.06</v>
      </c>
      <c r="AR2224">
        <v>0.05</v>
      </c>
      <c r="AS2224">
        <v>0.92</v>
      </c>
      <c r="AT2224">
        <v>0.87</v>
      </c>
      <c r="AU2224">
        <v>0.57999999999999996</v>
      </c>
      <c r="AV2224">
        <v>2998</v>
      </c>
      <c r="AW2224">
        <v>2968.5</v>
      </c>
      <c r="AX2224">
        <v>2986</v>
      </c>
    </row>
    <row r="2225" spans="1:50">
      <c r="A2225" s="22">
        <v>43159</v>
      </c>
      <c r="B2225">
        <v>440</v>
      </c>
      <c r="C2225">
        <v>460</v>
      </c>
      <c r="D2225">
        <v>440</v>
      </c>
      <c r="E2225">
        <v>450</v>
      </c>
      <c r="F2225" s="22">
        <v>43160</v>
      </c>
      <c r="G2225">
        <v>450</v>
      </c>
      <c r="H2225">
        <v>460</v>
      </c>
      <c r="I2225">
        <v>440</v>
      </c>
      <c r="J2225">
        <v>450</v>
      </c>
      <c r="K2225" s="22">
        <v>43161</v>
      </c>
      <c r="L2225">
        <v>450</v>
      </c>
      <c r="M2225">
        <v>1.02</v>
      </c>
      <c r="N2225" s="8" t="str">
        <f>IF(AND(AM2225=1,AC2225&lt;-0.005,AE2225&gt;O$1),R2225,"")</f>
        <v/>
      </c>
      <c r="O2225" s="8">
        <f t="shared" si="177"/>
        <v>266956.66934619716</v>
      </c>
      <c r="P2225" s="8" t="str">
        <f t="shared" si="181"/>
        <v/>
      </c>
      <c r="Q2225" s="8">
        <f t="shared" si="178"/>
        <v>373814.84492725512</v>
      </c>
      <c r="R2225" s="8">
        <f t="shared" si="179"/>
        <v>11363.636363636353</v>
      </c>
      <c r="S2225" s="8">
        <f t="shared" si="180"/>
        <v>949038.01327431644</v>
      </c>
      <c r="U2225" s="25">
        <v>43161.320289351854</v>
      </c>
      <c r="V2225">
        <v>22</v>
      </c>
      <c r="W2225">
        <v>2538</v>
      </c>
      <c r="X2225" t="s">
        <v>1373</v>
      </c>
      <c r="Y2225" t="s">
        <v>954</v>
      </c>
      <c r="Z2225" s="25">
        <v>43160.881944444445</v>
      </c>
      <c r="AA2225">
        <v>45.1</v>
      </c>
      <c r="AB2225">
        <v>0.1</v>
      </c>
      <c r="AC2225" s="24">
        <v>2.2000000000000001E-3</v>
      </c>
      <c r="AD2225">
        <v>10000</v>
      </c>
      <c r="AE2225">
        <v>451000</v>
      </c>
      <c r="AF2225" s="22">
        <v>43160</v>
      </c>
      <c r="AG2225">
        <v>45</v>
      </c>
      <c r="AH2225">
        <v>45</v>
      </c>
      <c r="AI2225" s="22">
        <v>43161</v>
      </c>
      <c r="AJ2225">
        <v>45</v>
      </c>
      <c r="AK2225">
        <v>44</v>
      </c>
      <c r="AM2225">
        <v>1</v>
      </c>
      <c r="AN2225" t="s">
        <v>1023</v>
      </c>
      <c r="AO2225">
        <v>3.85</v>
      </c>
      <c r="AP2225" t="s">
        <v>956</v>
      </c>
      <c r="AQ2225">
        <v>0.67</v>
      </c>
      <c r="AR2225">
        <v>0.67</v>
      </c>
      <c r="AS2225">
        <v>1.02</v>
      </c>
      <c r="AT2225">
        <v>1.02</v>
      </c>
      <c r="AU2225">
        <v>0.56499999999999995</v>
      </c>
      <c r="AV2225">
        <v>450</v>
      </c>
      <c r="AW2225">
        <v>440</v>
      </c>
      <c r="AX2225">
        <v>440</v>
      </c>
    </row>
    <row r="2226" spans="1:50">
      <c r="A2226" s="22">
        <v>43159</v>
      </c>
      <c r="B2226">
        <v>136</v>
      </c>
      <c r="C2226">
        <v>139</v>
      </c>
      <c r="D2226">
        <v>134</v>
      </c>
      <c r="E2226">
        <v>138</v>
      </c>
      <c r="F2226" s="22">
        <v>43160</v>
      </c>
      <c r="G2226">
        <v>137</v>
      </c>
      <c r="H2226">
        <v>139</v>
      </c>
      <c r="I2226">
        <v>134</v>
      </c>
      <c r="J2226">
        <v>135</v>
      </c>
      <c r="K2226" s="22">
        <v>43161</v>
      </c>
      <c r="L2226">
        <v>130</v>
      </c>
      <c r="M2226">
        <v>1.1499999999999999</v>
      </c>
      <c r="N2226" s="8" t="str">
        <f>IF(AND(AM2226=1,AC2226&lt;-0.005,AE2226&gt;O$1),R2226,"")</f>
        <v/>
      </c>
      <c r="O2226" s="8">
        <f t="shared" si="177"/>
        <v>266956.66934619716</v>
      </c>
      <c r="P2226" s="8" t="str">
        <f t="shared" si="181"/>
        <v/>
      </c>
      <c r="Q2226" s="8">
        <f t="shared" si="178"/>
        <v>373814.84492725512</v>
      </c>
      <c r="R2226" s="8">
        <f t="shared" si="179"/>
        <v>-14925.373134328345</v>
      </c>
      <c r="S2226" s="8">
        <f t="shared" si="180"/>
        <v>949038.01327431644</v>
      </c>
      <c r="U2226" s="25">
        <v>43161.320289351854</v>
      </c>
      <c r="V2226">
        <v>23</v>
      </c>
      <c r="W2226">
        <v>3647</v>
      </c>
      <c r="X2226" t="s">
        <v>1146</v>
      </c>
      <c r="Y2226" t="s">
        <v>954</v>
      </c>
      <c r="Z2226" s="25">
        <v>43160.991666666669</v>
      </c>
      <c r="AA2226">
        <v>138</v>
      </c>
      <c r="AB2226">
        <v>3</v>
      </c>
      <c r="AC2226" s="24">
        <v>2.2200000000000001E-2</v>
      </c>
      <c r="AD2226">
        <v>8100</v>
      </c>
      <c r="AE2226">
        <v>1111480</v>
      </c>
      <c r="AF2226" s="22">
        <v>43160</v>
      </c>
      <c r="AG2226">
        <v>137</v>
      </c>
      <c r="AH2226">
        <v>135</v>
      </c>
      <c r="AI2226" s="22">
        <v>43161</v>
      </c>
      <c r="AJ2226">
        <v>130</v>
      </c>
      <c r="AK2226">
        <v>134</v>
      </c>
      <c r="AM2226">
        <v>2</v>
      </c>
      <c r="AN2226" t="s">
        <v>1023</v>
      </c>
      <c r="AO2226">
        <v>0</v>
      </c>
      <c r="AP2226">
        <v>2.2200000000000002</v>
      </c>
      <c r="AQ2226">
        <v>1</v>
      </c>
      <c r="AR2226">
        <v>0.54</v>
      </c>
      <c r="AS2226">
        <v>1.1499999999999999</v>
      </c>
      <c r="AT2226">
        <v>1</v>
      </c>
      <c r="AU2226">
        <v>1.518</v>
      </c>
      <c r="AV2226">
        <v>135</v>
      </c>
      <c r="AW2226">
        <v>128</v>
      </c>
      <c r="AX2226">
        <v>134</v>
      </c>
    </row>
    <row r="2227" spans="1:50">
      <c r="A2227" s="22">
        <v>43159</v>
      </c>
      <c r="B2227">
        <v>800</v>
      </c>
      <c r="C2227">
        <v>837</v>
      </c>
      <c r="D2227">
        <v>786</v>
      </c>
      <c r="E2227">
        <v>805</v>
      </c>
      <c r="F2227" s="22">
        <v>43160</v>
      </c>
      <c r="G2227">
        <v>820</v>
      </c>
      <c r="H2227">
        <v>859</v>
      </c>
      <c r="I2227">
        <v>793</v>
      </c>
      <c r="J2227">
        <v>817</v>
      </c>
      <c r="K2227" s="22">
        <v>43161</v>
      </c>
      <c r="L2227">
        <v>798</v>
      </c>
      <c r="M2227">
        <v>1.19</v>
      </c>
      <c r="N2227" s="8" t="str">
        <f>IF(AND(AM2227=1,AC2227&lt;-0.005,AE2227&gt;O$1),R2227,"")</f>
        <v/>
      </c>
      <c r="O2227" s="8">
        <f t="shared" si="177"/>
        <v>266956.66934619716</v>
      </c>
      <c r="P2227" s="8" t="str">
        <f t="shared" si="181"/>
        <v/>
      </c>
      <c r="Q2227" s="8">
        <f t="shared" si="178"/>
        <v>373814.84492725512</v>
      </c>
      <c r="R2227" s="8">
        <f t="shared" si="179"/>
        <v>18181.818181818187</v>
      </c>
      <c r="S2227" s="8">
        <f t="shared" si="180"/>
        <v>949038.01327431644</v>
      </c>
      <c r="U2227" s="25">
        <v>43161.320289351854</v>
      </c>
      <c r="V2227">
        <v>24</v>
      </c>
      <c r="W2227">
        <v>2385</v>
      </c>
      <c r="X2227" t="s">
        <v>1365</v>
      </c>
      <c r="Y2227" t="s">
        <v>957</v>
      </c>
      <c r="Z2227" s="25">
        <v>43160.99722222222</v>
      </c>
      <c r="AA2227">
        <v>817</v>
      </c>
      <c r="AB2227">
        <v>0</v>
      </c>
      <c r="AC2227" s="24">
        <v>0</v>
      </c>
      <c r="AD2227">
        <v>6900</v>
      </c>
      <c r="AE2227">
        <v>5653270</v>
      </c>
      <c r="AF2227" s="22">
        <v>43160</v>
      </c>
      <c r="AG2227">
        <v>820</v>
      </c>
      <c r="AH2227">
        <v>817</v>
      </c>
      <c r="AI2227" s="22">
        <v>43161</v>
      </c>
      <c r="AJ2227">
        <v>798</v>
      </c>
      <c r="AK2227">
        <v>770</v>
      </c>
      <c r="AM2227">
        <v>2</v>
      </c>
      <c r="AN2227" t="s">
        <v>1023</v>
      </c>
      <c r="AO2227">
        <v>132.49</v>
      </c>
      <c r="AP2227">
        <v>0.12</v>
      </c>
      <c r="AQ2227">
        <v>1</v>
      </c>
      <c r="AR2227">
        <v>1</v>
      </c>
      <c r="AS2227">
        <v>1.19</v>
      </c>
      <c r="AT2227">
        <v>1.31</v>
      </c>
      <c r="AU2227">
        <v>0.78</v>
      </c>
      <c r="AV2227">
        <v>834</v>
      </c>
      <c r="AW2227">
        <v>763</v>
      </c>
      <c r="AX2227">
        <v>770</v>
      </c>
    </row>
    <row r="2228" spans="1:50">
      <c r="A2228" s="22">
        <v>43159</v>
      </c>
      <c r="B2228">
        <v>1370</v>
      </c>
      <c r="C2228">
        <v>1455</v>
      </c>
      <c r="D2228">
        <v>1369</v>
      </c>
      <c r="E2228">
        <v>1439</v>
      </c>
      <c r="F2228" s="22">
        <v>43160</v>
      </c>
      <c r="G2228">
        <v>1739</v>
      </c>
      <c r="H2228">
        <v>1739</v>
      </c>
      <c r="I2228">
        <v>1639</v>
      </c>
      <c r="J2228">
        <v>1739</v>
      </c>
      <c r="K2228" s="22">
        <v>43161</v>
      </c>
      <c r="L2228">
        <v>1687</v>
      </c>
      <c r="M2228">
        <v>0.94</v>
      </c>
      <c r="N2228" s="8" t="str">
        <f>IF(AND(AM2228=1,AC2228&lt;-0.005,AE2228&gt;O$1),R2228,"")</f>
        <v/>
      </c>
      <c r="O2228" s="8">
        <f t="shared" si="177"/>
        <v>266956.66934619716</v>
      </c>
      <c r="P2228" s="8" t="str">
        <f t="shared" si="181"/>
        <v/>
      </c>
      <c r="Q2228" s="8">
        <f t="shared" si="178"/>
        <v>373814.84492725512</v>
      </c>
      <c r="R2228" s="8">
        <f t="shared" si="179"/>
        <v>-42570.498915401324</v>
      </c>
      <c r="S2228" s="8">
        <f t="shared" si="180"/>
        <v>949038.01327431644</v>
      </c>
      <c r="U2228" s="25">
        <v>43161.320289351854</v>
      </c>
      <c r="V2228">
        <v>25</v>
      </c>
      <c r="W2228">
        <v>4586</v>
      </c>
      <c r="X2228" t="s">
        <v>1221</v>
      </c>
      <c r="Y2228" t="s">
        <v>957</v>
      </c>
      <c r="Z2228" s="25">
        <v>43160.994444444441</v>
      </c>
      <c r="AA2228">
        <v>1706</v>
      </c>
      <c r="AB2228">
        <v>-33</v>
      </c>
      <c r="AC2228" s="24">
        <v>-1.9E-2</v>
      </c>
      <c r="AD2228">
        <v>6700</v>
      </c>
      <c r="AE2228">
        <v>11443440</v>
      </c>
      <c r="AF2228" s="22">
        <v>43160</v>
      </c>
      <c r="AG2228">
        <v>1739</v>
      </c>
      <c r="AH2228">
        <v>1739</v>
      </c>
      <c r="AI2228" s="22">
        <v>43161</v>
      </c>
      <c r="AJ2228">
        <v>1687</v>
      </c>
      <c r="AK2228">
        <v>1844</v>
      </c>
      <c r="AM2228">
        <v>2</v>
      </c>
      <c r="AN2228" t="s">
        <v>1023</v>
      </c>
      <c r="AO2228">
        <v>0</v>
      </c>
      <c r="AP2228">
        <v>0</v>
      </c>
      <c r="AQ2228">
        <v>0.21</v>
      </c>
      <c r="AR2228">
        <v>0.46</v>
      </c>
      <c r="AS2228">
        <v>0.94</v>
      </c>
      <c r="AT2228">
        <v>1.06</v>
      </c>
      <c r="AU2228">
        <v>0.98</v>
      </c>
      <c r="AV2228">
        <v>1848</v>
      </c>
      <c r="AW2228">
        <v>1620</v>
      </c>
      <c r="AX2228">
        <v>1844</v>
      </c>
    </row>
    <row r="2229" spans="1:50">
      <c r="A2229" s="22">
        <v>43159</v>
      </c>
      <c r="B2229">
        <v>773.4</v>
      </c>
      <c r="C2229">
        <v>775.3</v>
      </c>
      <c r="D2229">
        <v>762.3</v>
      </c>
      <c r="E2229">
        <v>762.3</v>
      </c>
      <c r="F2229" s="22">
        <v>43160</v>
      </c>
      <c r="G2229">
        <v>753.9</v>
      </c>
      <c r="H2229">
        <v>754.3</v>
      </c>
      <c r="I2229">
        <v>742.5</v>
      </c>
      <c r="J2229">
        <v>746.4</v>
      </c>
      <c r="K2229" s="22">
        <v>43161</v>
      </c>
      <c r="L2229">
        <v>730</v>
      </c>
      <c r="M2229">
        <v>0.96</v>
      </c>
      <c r="N2229" s="8" t="str">
        <f>IF(AND(AM2229=1,AC2229&lt;-0.005,AE2229&gt;O$1),R2229,"")</f>
        <v/>
      </c>
      <c r="O2229" s="8">
        <f t="shared" si="177"/>
        <v>266956.66934619716</v>
      </c>
      <c r="P2229" s="8" t="str">
        <f t="shared" si="181"/>
        <v/>
      </c>
      <c r="Q2229" s="8">
        <f t="shared" si="178"/>
        <v>373814.84492725512</v>
      </c>
      <c r="R2229" s="8">
        <f t="shared" si="179"/>
        <v>-4278.147494227891</v>
      </c>
      <c r="S2229" s="8">
        <f t="shared" si="180"/>
        <v>944759.86578008858</v>
      </c>
      <c r="U2229" s="25">
        <v>43161.320289351854</v>
      </c>
      <c r="V2229">
        <v>27</v>
      </c>
      <c r="W2229">
        <v>8306</v>
      </c>
      <c r="X2229" t="s">
        <v>1083</v>
      </c>
      <c r="Y2229" t="s">
        <v>962</v>
      </c>
      <c r="Z2229" s="25">
        <v>43160.997916666667</v>
      </c>
      <c r="AA2229">
        <v>744</v>
      </c>
      <c r="AB2229">
        <v>-2.4</v>
      </c>
      <c r="AC2229" s="24">
        <v>-3.2000000000000002E-3</v>
      </c>
      <c r="AD2229">
        <v>5800</v>
      </c>
      <c r="AE2229">
        <v>4319390</v>
      </c>
      <c r="AF2229" s="22">
        <v>43160</v>
      </c>
      <c r="AG2229">
        <v>753.9</v>
      </c>
      <c r="AH2229">
        <v>746.4</v>
      </c>
      <c r="AI2229" s="22">
        <v>43161</v>
      </c>
      <c r="AJ2229">
        <v>730</v>
      </c>
      <c r="AK2229">
        <v>736.3</v>
      </c>
      <c r="AM2229">
        <v>1</v>
      </c>
      <c r="AN2229">
        <v>0.05</v>
      </c>
      <c r="AO2229">
        <v>2.7</v>
      </c>
      <c r="AP2229">
        <v>2.41</v>
      </c>
      <c r="AQ2229">
        <v>0.06</v>
      </c>
      <c r="AR2229">
        <v>0.05</v>
      </c>
      <c r="AS2229">
        <v>0.96</v>
      </c>
      <c r="AT2229">
        <v>0.93</v>
      </c>
      <c r="AU2229">
        <v>0.61199999999999999</v>
      </c>
      <c r="AV2229">
        <v>737</v>
      </c>
      <c r="AW2229">
        <v>727.8</v>
      </c>
      <c r="AX2229">
        <v>736.3</v>
      </c>
    </row>
    <row r="2230" spans="1:50">
      <c r="A2230" s="22">
        <v>43159</v>
      </c>
      <c r="B2230">
        <v>3135</v>
      </c>
      <c r="C2230">
        <v>3185</v>
      </c>
      <c r="D2230">
        <v>3100</v>
      </c>
      <c r="E2230">
        <v>3180</v>
      </c>
      <c r="F2230" s="22">
        <v>43160</v>
      </c>
      <c r="G2230">
        <v>3235</v>
      </c>
      <c r="H2230">
        <v>3315</v>
      </c>
      <c r="I2230">
        <v>3230</v>
      </c>
      <c r="J2230">
        <v>3295</v>
      </c>
      <c r="K2230" s="22">
        <v>43161</v>
      </c>
      <c r="L2230">
        <v>3450</v>
      </c>
      <c r="M2230">
        <v>1.03</v>
      </c>
      <c r="N2230" s="8" t="str">
        <f>IF(AND(AM2230=1,AC2230&lt;-0.005,AE2230&gt;O$1),R2230,"")</f>
        <v/>
      </c>
      <c r="O2230" s="8">
        <f t="shared" si="177"/>
        <v>266956.66934619716</v>
      </c>
      <c r="P2230" s="8" t="str">
        <f t="shared" si="181"/>
        <v/>
      </c>
      <c r="Q2230" s="8">
        <f t="shared" si="178"/>
        <v>373814.84492725512</v>
      </c>
      <c r="R2230" s="8">
        <f t="shared" si="179"/>
        <v>0</v>
      </c>
      <c r="S2230" s="8">
        <f t="shared" si="180"/>
        <v>944759.86578008858</v>
      </c>
      <c r="U2230" s="25">
        <v>43161.320289351854</v>
      </c>
      <c r="V2230">
        <v>28</v>
      </c>
      <c r="W2230">
        <v>1360</v>
      </c>
      <c r="X2230" t="s">
        <v>1175</v>
      </c>
      <c r="Y2230" t="s">
        <v>954</v>
      </c>
      <c r="Z2230" s="25">
        <v>43160.997916666667</v>
      </c>
      <c r="AA2230">
        <v>3353</v>
      </c>
      <c r="AB2230">
        <v>58</v>
      </c>
      <c r="AC2230" s="24">
        <v>1.7600000000000001E-2</v>
      </c>
      <c r="AD2230">
        <v>5000</v>
      </c>
      <c r="AE2230">
        <v>16665305</v>
      </c>
      <c r="AF2230" s="22">
        <v>43160</v>
      </c>
      <c r="AG2230">
        <v>3235</v>
      </c>
      <c r="AH2230">
        <v>3295</v>
      </c>
      <c r="AI2230" s="22">
        <v>43161</v>
      </c>
      <c r="AJ2230">
        <v>3450</v>
      </c>
      <c r="AK2230">
        <v>3450</v>
      </c>
      <c r="AM2230">
        <v>1</v>
      </c>
      <c r="AN2230" t="s">
        <v>1023</v>
      </c>
      <c r="AO2230" s="26">
        <v>7.4999999999999997E-3</v>
      </c>
      <c r="AQ2230">
        <v>0.63</v>
      </c>
      <c r="AR2230">
        <v>0.68</v>
      </c>
      <c r="AS2230">
        <v>1.03</v>
      </c>
      <c r="AT2230">
        <v>1.06</v>
      </c>
      <c r="AU2230">
        <v>1.855</v>
      </c>
      <c r="AV2230">
        <v>3485</v>
      </c>
      <c r="AW2230">
        <v>3415</v>
      </c>
      <c r="AX2230">
        <v>3450</v>
      </c>
    </row>
    <row r="2231" spans="1:50">
      <c r="A2231" s="22">
        <v>43159</v>
      </c>
      <c r="B2231">
        <v>7348</v>
      </c>
      <c r="C2231">
        <v>7379</v>
      </c>
      <c r="D2231">
        <v>7235</v>
      </c>
      <c r="E2231">
        <v>7235</v>
      </c>
      <c r="F2231" s="22">
        <v>43160</v>
      </c>
      <c r="G2231">
        <v>7197</v>
      </c>
      <c r="H2231">
        <v>7198</v>
      </c>
      <c r="I2231">
        <v>7076</v>
      </c>
      <c r="J2231">
        <v>7084</v>
      </c>
      <c r="K2231" s="22">
        <v>43161</v>
      </c>
      <c r="L2231">
        <v>6960</v>
      </c>
      <c r="M2231">
        <v>0.98</v>
      </c>
      <c r="N2231" s="8" t="str">
        <f>IF(AND(AM2231=1,AC2231&lt;-0.005,AE2231&gt;O$1),R2231,"")</f>
        <v/>
      </c>
      <c r="O2231" s="8">
        <f t="shared" si="177"/>
        <v>266956.66934619716</v>
      </c>
      <c r="P2231" s="8" t="str">
        <f t="shared" si="181"/>
        <v/>
      </c>
      <c r="Q2231" s="8">
        <f t="shared" si="178"/>
        <v>373814.84492725512</v>
      </c>
      <c r="R2231" s="8">
        <f t="shared" si="179"/>
        <v>3181.0294968189769</v>
      </c>
      <c r="S2231" s="8">
        <f t="shared" si="180"/>
        <v>947940.8952769076</v>
      </c>
      <c r="U2231" s="25">
        <v>43161.320289351854</v>
      </c>
      <c r="V2231">
        <v>29</v>
      </c>
      <c r="W2231">
        <v>7203</v>
      </c>
      <c r="X2231" t="s">
        <v>1045</v>
      </c>
      <c r="Y2231" t="s">
        <v>962</v>
      </c>
      <c r="Z2231" s="25">
        <v>43160.996527777781</v>
      </c>
      <c r="AA2231">
        <v>7055</v>
      </c>
      <c r="AB2231">
        <v>-29</v>
      </c>
      <c r="AC2231" s="24">
        <v>-4.1000000000000003E-3</v>
      </c>
      <c r="AD2231">
        <v>4900</v>
      </c>
      <c r="AE2231">
        <v>34777900</v>
      </c>
      <c r="AF2231" s="22">
        <v>43160</v>
      </c>
      <c r="AG2231">
        <v>7197</v>
      </c>
      <c r="AH2231">
        <v>7084</v>
      </c>
      <c r="AI2231" s="22">
        <v>43161</v>
      </c>
      <c r="AJ2231">
        <v>6960</v>
      </c>
      <c r="AK2231">
        <v>6916</v>
      </c>
      <c r="AM2231">
        <v>1</v>
      </c>
      <c r="AN2231">
        <v>0</v>
      </c>
      <c r="AO2231">
        <v>1.58</v>
      </c>
      <c r="AP2231" t="s">
        <v>956</v>
      </c>
      <c r="AQ2231">
        <v>0.31</v>
      </c>
      <c r="AR2231">
        <v>0.45</v>
      </c>
      <c r="AS2231">
        <v>0.98</v>
      </c>
      <c r="AT2231">
        <v>0.99</v>
      </c>
      <c r="AU2231">
        <v>0.39700000000000002</v>
      </c>
      <c r="AV2231">
        <v>6977</v>
      </c>
      <c r="AW2231">
        <v>6886</v>
      </c>
      <c r="AX2231">
        <v>6916</v>
      </c>
    </row>
    <row r="2232" spans="1:50">
      <c r="A2232" s="22">
        <v>43159</v>
      </c>
      <c r="B2232">
        <v>152</v>
      </c>
      <c r="C2232">
        <v>162</v>
      </c>
      <c r="D2232">
        <v>151</v>
      </c>
      <c r="E2232">
        <v>161</v>
      </c>
      <c r="F2232" s="22">
        <v>43160</v>
      </c>
      <c r="G2232">
        <v>159</v>
      </c>
      <c r="H2232">
        <v>163</v>
      </c>
      <c r="I2232">
        <v>155</v>
      </c>
      <c r="J2232">
        <v>158</v>
      </c>
      <c r="K2232" s="22">
        <v>43161</v>
      </c>
      <c r="L2232">
        <v>152</v>
      </c>
      <c r="M2232">
        <v>0.96</v>
      </c>
      <c r="N2232" s="8">
        <f>IF(AND(AM2232=1,AC2232&lt;-0.005,AE2232&gt;O$1),R2232,"")</f>
        <v>10067.114093959772</v>
      </c>
      <c r="O2232" s="8">
        <f t="shared" si="177"/>
        <v>277023.78344015696</v>
      </c>
      <c r="P2232" s="8">
        <f t="shared" si="181"/>
        <v>10067.114093959772</v>
      </c>
      <c r="Q2232" s="8">
        <f t="shared" si="178"/>
        <v>383881.95902121492</v>
      </c>
      <c r="R2232" s="8">
        <f t="shared" si="179"/>
        <v>10067.114093959772</v>
      </c>
      <c r="S2232" s="8">
        <f t="shared" si="180"/>
        <v>958008.0093708674</v>
      </c>
      <c r="U2232" s="25">
        <v>43161.320289351854</v>
      </c>
      <c r="V2232">
        <v>30</v>
      </c>
      <c r="W2232">
        <v>5955</v>
      </c>
      <c r="X2232" t="s">
        <v>468</v>
      </c>
      <c r="Y2232" t="s">
        <v>954</v>
      </c>
      <c r="Z2232" s="25">
        <v>43160.99722222222</v>
      </c>
      <c r="AA2232">
        <v>156</v>
      </c>
      <c r="AB2232">
        <v>-2</v>
      </c>
      <c r="AC2232" s="24">
        <v>-1.2699999999999999E-2</v>
      </c>
      <c r="AD2232">
        <v>4600</v>
      </c>
      <c r="AE2232">
        <v>718000</v>
      </c>
      <c r="AF2232" s="22">
        <v>43160</v>
      </c>
      <c r="AG2232">
        <v>159</v>
      </c>
      <c r="AH2232">
        <v>158</v>
      </c>
      <c r="AI2232" s="22">
        <v>43161</v>
      </c>
      <c r="AJ2232">
        <v>152</v>
      </c>
      <c r="AK2232">
        <v>149</v>
      </c>
      <c r="AM2232">
        <v>1</v>
      </c>
      <c r="AN2232">
        <v>0</v>
      </c>
      <c r="AO2232">
        <v>2.5099999999999998</v>
      </c>
      <c r="AP2232">
        <v>0.95</v>
      </c>
      <c r="AQ2232">
        <v>0.26</v>
      </c>
      <c r="AR2232">
        <v>0.72</v>
      </c>
      <c r="AS2232">
        <v>0.96</v>
      </c>
      <c r="AT2232">
        <v>1.26</v>
      </c>
      <c r="AU2232">
        <v>0.85399999999999998</v>
      </c>
      <c r="AV2232">
        <v>153</v>
      </c>
      <c r="AW2232">
        <v>148</v>
      </c>
      <c r="AX2232">
        <v>149</v>
      </c>
    </row>
    <row r="2233" spans="1:50">
      <c r="A2233" s="22">
        <v>43159</v>
      </c>
      <c r="B2233">
        <v>2960</v>
      </c>
      <c r="C2233">
        <v>3095</v>
      </c>
      <c r="D2233">
        <v>2940</v>
      </c>
      <c r="E2233">
        <v>3050</v>
      </c>
      <c r="F2233" s="22">
        <v>43160</v>
      </c>
      <c r="G2233">
        <v>3080</v>
      </c>
      <c r="H2233">
        <v>3750</v>
      </c>
      <c r="I2233">
        <v>3070</v>
      </c>
      <c r="J2233">
        <v>3750</v>
      </c>
      <c r="K2233" s="22">
        <v>43161</v>
      </c>
      <c r="L2233">
        <v>4005</v>
      </c>
      <c r="M2233">
        <v>0.95</v>
      </c>
      <c r="N2233" s="8" t="str">
        <f>IF(AND(AM2233=1,AC2233&lt;-0.005,AE2233&gt;O$1),R2233,"")</f>
        <v/>
      </c>
      <c r="O2233" s="8">
        <f t="shared" si="177"/>
        <v>277023.78344015696</v>
      </c>
      <c r="P2233" s="8" t="str">
        <f t="shared" si="181"/>
        <v/>
      </c>
      <c r="Q2233" s="8">
        <f t="shared" si="178"/>
        <v>383881.95902121492</v>
      </c>
      <c r="R2233" s="8">
        <f t="shared" si="179"/>
        <v>17441.860465116311</v>
      </c>
      <c r="S2233" s="8">
        <f t="shared" si="180"/>
        <v>958008.0093708674</v>
      </c>
      <c r="U2233" s="25">
        <v>43161.320289351854</v>
      </c>
      <c r="V2233">
        <v>31</v>
      </c>
      <c r="W2233">
        <v>6026</v>
      </c>
      <c r="X2233" t="s">
        <v>1439</v>
      </c>
      <c r="Y2233" t="s">
        <v>957</v>
      </c>
      <c r="Z2233" s="25">
        <v>43160.998611111114</v>
      </c>
      <c r="AA2233">
        <v>4000</v>
      </c>
      <c r="AB2233">
        <v>250</v>
      </c>
      <c r="AC2233" s="24">
        <v>6.6699999999999995E-2</v>
      </c>
      <c r="AD2233">
        <v>4200</v>
      </c>
      <c r="AE2233">
        <v>16539600</v>
      </c>
      <c r="AF2233" s="22">
        <v>43160</v>
      </c>
      <c r="AG2233">
        <v>3080</v>
      </c>
      <c r="AH2233">
        <v>3750</v>
      </c>
      <c r="AI2233" s="22">
        <v>43161</v>
      </c>
      <c r="AJ2233">
        <v>4005</v>
      </c>
      <c r="AK2233">
        <v>3870</v>
      </c>
      <c r="AM2233">
        <v>2</v>
      </c>
      <c r="AN2233" t="s">
        <v>1023</v>
      </c>
      <c r="AO2233">
        <v>0</v>
      </c>
      <c r="AP2233">
        <v>0.82</v>
      </c>
      <c r="AQ2233">
        <v>0.28000000000000003</v>
      </c>
      <c r="AR2233">
        <v>0.4</v>
      </c>
      <c r="AS2233">
        <v>0.95</v>
      </c>
      <c r="AT2233">
        <v>1.03</v>
      </c>
      <c r="AU2233">
        <v>1.2390000000000001</v>
      </c>
      <c r="AV2233">
        <v>4450</v>
      </c>
      <c r="AW2233">
        <v>3735</v>
      </c>
      <c r="AX2233">
        <v>3870</v>
      </c>
    </row>
    <row r="2234" spans="1:50">
      <c r="A2234" s="22">
        <v>43159</v>
      </c>
      <c r="B2234">
        <v>1965</v>
      </c>
      <c r="C2234">
        <v>1968</v>
      </c>
      <c r="D2234">
        <v>1910</v>
      </c>
      <c r="E2234">
        <v>1910</v>
      </c>
      <c r="F2234" s="22">
        <v>43160</v>
      </c>
      <c r="G2234">
        <v>1881.5</v>
      </c>
      <c r="H2234">
        <v>1895</v>
      </c>
      <c r="I2234">
        <v>1880.5</v>
      </c>
      <c r="J2234">
        <v>1885.5</v>
      </c>
      <c r="K2234" s="22">
        <v>43161</v>
      </c>
      <c r="L2234">
        <v>1850</v>
      </c>
      <c r="M2234">
        <v>0.98</v>
      </c>
      <c r="N2234" s="8">
        <f>IF(AND(AM2234=1,AC2234&lt;-0.005,AE2234&gt;O$1),R2234,"")</f>
        <v>-1213.2650310056615</v>
      </c>
      <c r="O2234" s="8">
        <f t="shared" si="177"/>
        <v>275810.51840915129</v>
      </c>
      <c r="P2234" s="8" t="str">
        <f t="shared" si="181"/>
        <v/>
      </c>
      <c r="Q2234" s="8">
        <f t="shared" si="178"/>
        <v>383881.95902121492</v>
      </c>
      <c r="R2234" s="8">
        <f t="shared" si="179"/>
        <v>-1213.2650310056615</v>
      </c>
      <c r="S2234" s="8">
        <f t="shared" si="180"/>
        <v>956794.74433986179</v>
      </c>
      <c r="U2234" s="25">
        <v>43161.320289351854</v>
      </c>
      <c r="V2234">
        <v>33</v>
      </c>
      <c r="W2234">
        <v>8591</v>
      </c>
      <c r="X2234" t="s">
        <v>528</v>
      </c>
      <c r="Y2234" t="s">
        <v>962</v>
      </c>
      <c r="Z2234" s="25">
        <v>43160.988194444442</v>
      </c>
      <c r="AA2234">
        <v>1870</v>
      </c>
      <c r="AB2234">
        <v>-15.5</v>
      </c>
      <c r="AC2234" s="24">
        <v>-8.2000000000000007E-3</v>
      </c>
      <c r="AD2234">
        <v>4100</v>
      </c>
      <c r="AE2234">
        <v>7698770</v>
      </c>
      <c r="AF2234" s="22">
        <v>43160</v>
      </c>
      <c r="AG2234">
        <v>1881.5</v>
      </c>
      <c r="AH2234">
        <v>1885.5</v>
      </c>
      <c r="AI2234" s="22">
        <v>43161</v>
      </c>
      <c r="AJ2234">
        <v>1850</v>
      </c>
      <c r="AK2234">
        <v>1854.5</v>
      </c>
      <c r="AM2234">
        <v>1</v>
      </c>
      <c r="AN2234">
        <v>0</v>
      </c>
      <c r="AO2234">
        <v>5.8</v>
      </c>
      <c r="AP2234" t="s">
        <v>956</v>
      </c>
      <c r="AQ2234">
        <v>0.33</v>
      </c>
      <c r="AR2234">
        <v>0.3</v>
      </c>
      <c r="AS2234">
        <v>0.98</v>
      </c>
      <c r="AT2234">
        <v>0.98</v>
      </c>
      <c r="AU2234">
        <v>0.52</v>
      </c>
      <c r="AV2234">
        <v>1863</v>
      </c>
      <c r="AW2234">
        <v>1838.5</v>
      </c>
      <c r="AX2234">
        <v>1854.5</v>
      </c>
    </row>
    <row r="2235" spans="1:50">
      <c r="A2235" s="22">
        <v>43159</v>
      </c>
      <c r="B2235">
        <v>934</v>
      </c>
      <c r="C2235">
        <v>983.7</v>
      </c>
      <c r="D2235">
        <v>932.4</v>
      </c>
      <c r="E2235">
        <v>977.3</v>
      </c>
      <c r="F2235" s="22">
        <v>43160</v>
      </c>
      <c r="G2235">
        <v>970.4</v>
      </c>
      <c r="H2235">
        <v>972</v>
      </c>
      <c r="I2235">
        <v>948.5</v>
      </c>
      <c r="J2235">
        <v>952.4</v>
      </c>
      <c r="K2235" s="22">
        <v>43161</v>
      </c>
      <c r="L2235">
        <v>937.5</v>
      </c>
      <c r="M2235">
        <v>0.99</v>
      </c>
      <c r="N2235" s="8">
        <f>IF(AND(AM2235=1,AC2235&lt;-0.005,AE2235&gt;O$1),R2235,"")</f>
        <v>12351.076620395695</v>
      </c>
      <c r="O2235" s="8">
        <f t="shared" si="177"/>
        <v>288161.595029547</v>
      </c>
      <c r="P2235" s="8">
        <f t="shared" si="181"/>
        <v>12351.076620395695</v>
      </c>
      <c r="Q2235" s="8">
        <f t="shared" si="178"/>
        <v>396233.03564161062</v>
      </c>
      <c r="R2235" s="8">
        <f t="shared" si="179"/>
        <v>12351.076620395695</v>
      </c>
      <c r="S2235" s="8">
        <f t="shared" si="180"/>
        <v>969145.82096025744</v>
      </c>
      <c r="U2235" s="25">
        <v>43161.320289351854</v>
      </c>
      <c r="V2235">
        <v>34</v>
      </c>
      <c r="W2235">
        <v>4755</v>
      </c>
      <c r="X2235" t="s">
        <v>268</v>
      </c>
      <c r="Y2235" t="s">
        <v>962</v>
      </c>
      <c r="Z2235" s="25">
        <v>43160.998611111114</v>
      </c>
      <c r="AA2235">
        <v>947.5</v>
      </c>
      <c r="AB2235">
        <v>-4.9000000000000004</v>
      </c>
      <c r="AC2235" s="24">
        <v>-5.1000000000000004E-3</v>
      </c>
      <c r="AD2235">
        <v>3600</v>
      </c>
      <c r="AE2235">
        <v>3413830</v>
      </c>
      <c r="AF2235" s="22">
        <v>43160</v>
      </c>
      <c r="AG2235">
        <v>970.4</v>
      </c>
      <c r="AH2235">
        <v>952.4</v>
      </c>
      <c r="AI2235" s="22">
        <v>43161</v>
      </c>
      <c r="AJ2235">
        <v>937.5</v>
      </c>
      <c r="AK2235">
        <v>914.9</v>
      </c>
      <c r="AM2235">
        <v>1</v>
      </c>
      <c r="AN2235">
        <v>0</v>
      </c>
      <c r="AO2235">
        <v>9.42</v>
      </c>
      <c r="AP2235" t="s">
        <v>956</v>
      </c>
      <c r="AQ2235">
        <v>0.34</v>
      </c>
      <c r="AR2235">
        <v>0.16</v>
      </c>
      <c r="AS2235">
        <v>0.99</v>
      </c>
      <c r="AT2235">
        <v>0.93</v>
      </c>
      <c r="AU2235">
        <v>0.58799999999999997</v>
      </c>
      <c r="AV2235">
        <v>938.4</v>
      </c>
      <c r="AW2235">
        <v>912.6</v>
      </c>
      <c r="AX2235">
        <v>914.9</v>
      </c>
    </row>
    <row r="2236" spans="1:50">
      <c r="A2236" s="22">
        <v>43159</v>
      </c>
      <c r="B2236">
        <v>2152</v>
      </c>
      <c r="C2236">
        <v>2244</v>
      </c>
      <c r="D2236">
        <v>2135</v>
      </c>
      <c r="E2236">
        <v>2170</v>
      </c>
      <c r="F2236" s="22">
        <v>43160</v>
      </c>
      <c r="G2236">
        <v>2100</v>
      </c>
      <c r="H2236">
        <v>2160</v>
      </c>
      <c r="I2236">
        <v>2074</v>
      </c>
      <c r="J2236">
        <v>2103</v>
      </c>
      <c r="K2236" s="22">
        <v>43161</v>
      </c>
      <c r="L2236">
        <v>2060</v>
      </c>
      <c r="M2236">
        <v>0.88</v>
      </c>
      <c r="N2236" s="8" t="str">
        <f>IF(AND(AM2236=1,AC2236&lt;-0.005,AE2236&gt;O$1),R2236,"")</f>
        <v/>
      </c>
      <c r="O2236" s="8">
        <f t="shared" si="177"/>
        <v>288161.595029547</v>
      </c>
      <c r="P2236" s="8" t="str">
        <f t="shared" si="181"/>
        <v/>
      </c>
      <c r="Q2236" s="8">
        <f t="shared" si="178"/>
        <v>396233.03564161062</v>
      </c>
      <c r="R2236" s="8">
        <f t="shared" si="179"/>
        <v>-4092.4410207029414</v>
      </c>
      <c r="S2236" s="8">
        <f t="shared" si="180"/>
        <v>969145.82096025744</v>
      </c>
      <c r="U2236" s="25">
        <v>43161.320289351854</v>
      </c>
      <c r="V2236">
        <v>35</v>
      </c>
      <c r="W2236">
        <v>4579</v>
      </c>
      <c r="X2236" t="s">
        <v>1313</v>
      </c>
      <c r="Y2236" t="s">
        <v>960</v>
      </c>
      <c r="Z2236" s="25">
        <v>43160.997916666667</v>
      </c>
      <c r="AA2236">
        <v>2120</v>
      </c>
      <c r="AB2236">
        <v>17</v>
      </c>
      <c r="AC2236" s="24">
        <v>8.0999999999999996E-3</v>
      </c>
      <c r="AD2236">
        <v>3500</v>
      </c>
      <c r="AE2236">
        <v>7381080</v>
      </c>
      <c r="AF2236" s="22">
        <v>43160</v>
      </c>
      <c r="AG2236">
        <v>2100</v>
      </c>
      <c r="AH2236">
        <v>2103</v>
      </c>
      <c r="AI2236" s="22">
        <v>43161</v>
      </c>
      <c r="AJ2236">
        <v>2060</v>
      </c>
      <c r="AK2236">
        <v>2077</v>
      </c>
      <c r="AM2236">
        <v>2</v>
      </c>
      <c r="AN2236" t="s">
        <v>1023</v>
      </c>
      <c r="AO2236">
        <v>339.04</v>
      </c>
      <c r="AP2236">
        <v>0</v>
      </c>
      <c r="AQ2236">
        <v>0.33</v>
      </c>
      <c r="AR2236">
        <v>0.55000000000000004</v>
      </c>
      <c r="AS2236">
        <v>0.88</v>
      </c>
      <c r="AT2236">
        <v>1.06</v>
      </c>
      <c r="AU2236">
        <v>1.375</v>
      </c>
      <c r="AV2236">
        <v>2183</v>
      </c>
      <c r="AW2236">
        <v>2005</v>
      </c>
      <c r="AX2236">
        <v>2077</v>
      </c>
    </row>
    <row r="2237" spans="1:50">
      <c r="A2237" s="22">
        <v>43159</v>
      </c>
      <c r="B2237">
        <v>1374</v>
      </c>
      <c r="C2237">
        <v>1450</v>
      </c>
      <c r="D2237">
        <v>1374</v>
      </c>
      <c r="E2237">
        <v>1421</v>
      </c>
      <c r="F2237" s="22">
        <v>43160</v>
      </c>
      <c r="G2237">
        <v>1407</v>
      </c>
      <c r="H2237">
        <v>1694</v>
      </c>
      <c r="I2237">
        <v>1403</v>
      </c>
      <c r="J2237">
        <v>1680</v>
      </c>
      <c r="K2237" s="22">
        <v>43161</v>
      </c>
      <c r="L2237">
        <v>1600</v>
      </c>
      <c r="M2237">
        <v>0.9</v>
      </c>
      <c r="N2237" s="8" t="str">
        <f>IF(AND(AM2237=1,AC2237&lt;-0.005,AE2237&gt;O$1),R2237,"")</f>
        <v/>
      </c>
      <c r="O2237" s="8">
        <f t="shared" si="177"/>
        <v>288161.595029547</v>
      </c>
      <c r="P2237" s="8" t="str">
        <f t="shared" si="181"/>
        <v/>
      </c>
      <c r="Q2237" s="8">
        <f t="shared" si="178"/>
        <v>396233.03564161062</v>
      </c>
      <c r="R2237" s="8">
        <f t="shared" si="179"/>
        <v>7936.5079365079082</v>
      </c>
      <c r="S2237" s="8">
        <f t="shared" si="180"/>
        <v>969145.82096025744</v>
      </c>
      <c r="U2237" s="25">
        <v>43161.320289351854</v>
      </c>
      <c r="V2237">
        <v>36</v>
      </c>
      <c r="W2237">
        <v>6176</v>
      </c>
      <c r="X2237" t="s">
        <v>1438</v>
      </c>
      <c r="Y2237" t="s">
        <v>957</v>
      </c>
      <c r="Z2237" s="25">
        <v>43160.996527777781</v>
      </c>
      <c r="AA2237">
        <v>1622</v>
      </c>
      <c r="AB2237">
        <v>-58</v>
      </c>
      <c r="AC2237" s="24">
        <v>-3.4500000000000003E-2</v>
      </c>
      <c r="AD2237">
        <v>3200</v>
      </c>
      <c r="AE2237">
        <v>5267930</v>
      </c>
      <c r="AF2237" s="22">
        <v>43160</v>
      </c>
      <c r="AG2237">
        <v>1407</v>
      </c>
      <c r="AH2237">
        <v>1680</v>
      </c>
      <c r="AI2237" s="22">
        <v>43161</v>
      </c>
      <c r="AJ2237">
        <v>1600</v>
      </c>
      <c r="AK2237">
        <v>1575</v>
      </c>
      <c r="AM2237">
        <v>2</v>
      </c>
      <c r="AN2237" t="s">
        <v>1023</v>
      </c>
      <c r="AO2237">
        <v>0</v>
      </c>
      <c r="AP2237" t="s">
        <v>956</v>
      </c>
      <c r="AQ2237">
        <v>0.04</v>
      </c>
      <c r="AR2237">
        <v>0.02</v>
      </c>
      <c r="AS2237">
        <v>0.9</v>
      </c>
      <c r="AT2237">
        <v>0.84</v>
      </c>
      <c r="AU2237">
        <v>10.901</v>
      </c>
      <c r="AV2237">
        <v>1654</v>
      </c>
      <c r="AW2237">
        <v>1555</v>
      </c>
      <c r="AX2237">
        <v>1575</v>
      </c>
    </row>
    <row r="2238" spans="1:50">
      <c r="A2238" s="22">
        <v>43159</v>
      </c>
      <c r="B2238">
        <v>1299</v>
      </c>
      <c r="C2238">
        <v>1303</v>
      </c>
      <c r="D2238">
        <v>1291</v>
      </c>
      <c r="E2238">
        <v>1291</v>
      </c>
      <c r="F2238" s="22">
        <v>43160</v>
      </c>
      <c r="G2238">
        <v>1287</v>
      </c>
      <c r="H2238">
        <v>1287</v>
      </c>
      <c r="I2238">
        <v>1280</v>
      </c>
      <c r="J2238">
        <v>1282</v>
      </c>
      <c r="K2238" s="22">
        <v>43161</v>
      </c>
      <c r="L2238">
        <v>1276</v>
      </c>
      <c r="M2238">
        <v>0.99</v>
      </c>
      <c r="N2238" s="8" t="str">
        <f>IF(AND(AM2238=1,AC2238&lt;-0.005,AE2238&gt;O$1),R2238,"")</f>
        <v/>
      </c>
      <c r="O2238" s="8">
        <f t="shared" si="177"/>
        <v>288161.595029547</v>
      </c>
      <c r="P2238" s="8" t="str">
        <f t="shared" si="181"/>
        <v/>
      </c>
      <c r="Q2238" s="8">
        <f t="shared" si="178"/>
        <v>396233.03564161062</v>
      </c>
      <c r="R2238" s="8">
        <f t="shared" si="179"/>
        <v>1572.3270440252124</v>
      </c>
      <c r="S2238" s="8">
        <f t="shared" si="180"/>
        <v>970718.14800428262</v>
      </c>
      <c r="U2238" s="25">
        <v>43161.320289351854</v>
      </c>
      <c r="V2238">
        <v>37</v>
      </c>
      <c r="W2238">
        <v>6178</v>
      </c>
      <c r="X2238" t="s">
        <v>1170</v>
      </c>
      <c r="Y2238" t="s">
        <v>962</v>
      </c>
      <c r="Z2238" s="25">
        <v>43160.990277777775</v>
      </c>
      <c r="AA2238">
        <v>1282</v>
      </c>
      <c r="AB2238">
        <v>0</v>
      </c>
      <c r="AC2238" s="24">
        <v>0</v>
      </c>
      <c r="AD2238">
        <v>3100</v>
      </c>
      <c r="AE2238">
        <v>3974200</v>
      </c>
      <c r="AF2238" s="22">
        <v>43160</v>
      </c>
      <c r="AG2238">
        <v>1287</v>
      </c>
      <c r="AH2238">
        <v>1282</v>
      </c>
      <c r="AI2238" s="22">
        <v>43161</v>
      </c>
      <c r="AJ2238">
        <v>1276</v>
      </c>
      <c r="AK2238">
        <v>1272</v>
      </c>
      <c r="AM2238">
        <v>1</v>
      </c>
      <c r="AN2238">
        <v>0.05</v>
      </c>
      <c r="AO2238">
        <v>43.38</v>
      </c>
      <c r="AP2238">
        <v>3.9</v>
      </c>
      <c r="AQ2238">
        <v>0.51</v>
      </c>
      <c r="AR2238">
        <v>0.47</v>
      </c>
      <c r="AS2238">
        <v>0.99</v>
      </c>
      <c r="AT2238">
        <v>0.99</v>
      </c>
      <c r="AU2238">
        <v>0.33</v>
      </c>
      <c r="AV2238">
        <v>1277</v>
      </c>
      <c r="AW2238">
        <v>1269</v>
      </c>
      <c r="AX2238">
        <v>1272</v>
      </c>
    </row>
    <row r="2239" spans="1:50">
      <c r="A2239" s="22">
        <v>43159</v>
      </c>
      <c r="B2239">
        <v>665</v>
      </c>
      <c r="C2239">
        <v>674</v>
      </c>
      <c r="D2239">
        <v>665</v>
      </c>
      <c r="E2239">
        <v>674</v>
      </c>
      <c r="F2239" s="22">
        <v>43160</v>
      </c>
      <c r="G2239">
        <v>710</v>
      </c>
      <c r="H2239">
        <v>728</v>
      </c>
      <c r="I2239">
        <v>682</v>
      </c>
      <c r="J2239">
        <v>689</v>
      </c>
      <c r="K2239" s="22">
        <v>43161</v>
      </c>
      <c r="L2239">
        <v>665</v>
      </c>
      <c r="M2239">
        <v>1.01</v>
      </c>
      <c r="N2239" s="8" t="str">
        <f>IF(AND(AM2239=1,AC2239&lt;-0.005,AE2239&gt;O$1),R2239,"")</f>
        <v/>
      </c>
      <c r="O2239" s="8">
        <f t="shared" si="177"/>
        <v>288161.595029547</v>
      </c>
      <c r="P2239" s="8" t="str">
        <f t="shared" si="181"/>
        <v/>
      </c>
      <c r="Q2239" s="8">
        <f t="shared" si="178"/>
        <v>396233.03564161062</v>
      </c>
      <c r="R2239" s="8">
        <f t="shared" si="179"/>
        <v>0</v>
      </c>
      <c r="S2239" s="8">
        <f t="shared" si="180"/>
        <v>970718.14800428262</v>
      </c>
      <c r="U2239" s="25">
        <v>43161.320289351854</v>
      </c>
      <c r="V2239">
        <v>38</v>
      </c>
      <c r="W2239">
        <v>3782</v>
      </c>
      <c r="X2239" t="s">
        <v>1176</v>
      </c>
      <c r="Y2239" t="s">
        <v>957</v>
      </c>
      <c r="Z2239" s="25">
        <v>43160.995833333334</v>
      </c>
      <c r="AA2239">
        <v>681</v>
      </c>
      <c r="AB2239">
        <v>-8</v>
      </c>
      <c r="AC2239" s="24">
        <v>-1.1599999999999999E-2</v>
      </c>
      <c r="AD2239">
        <v>3100</v>
      </c>
      <c r="AE2239">
        <v>2128060</v>
      </c>
      <c r="AF2239" s="22">
        <v>43160</v>
      </c>
      <c r="AG2239">
        <v>710</v>
      </c>
      <c r="AH2239">
        <v>689</v>
      </c>
      <c r="AI2239" s="22">
        <v>43161</v>
      </c>
      <c r="AJ2239">
        <v>665</v>
      </c>
      <c r="AK2239">
        <v>665</v>
      </c>
      <c r="AM2239">
        <v>2</v>
      </c>
      <c r="AN2239" t="s">
        <v>1023</v>
      </c>
      <c r="AO2239">
        <v>0</v>
      </c>
      <c r="AP2239">
        <v>0</v>
      </c>
      <c r="AQ2239">
        <v>0.56999999999999995</v>
      </c>
      <c r="AR2239">
        <v>0.32</v>
      </c>
      <c r="AS2239">
        <v>1.01</v>
      </c>
      <c r="AT2239">
        <v>0.97</v>
      </c>
      <c r="AU2239">
        <v>1.9810000000000001</v>
      </c>
      <c r="AV2239">
        <v>686</v>
      </c>
      <c r="AW2239">
        <v>635</v>
      </c>
      <c r="AX2239">
        <v>665</v>
      </c>
    </row>
    <row r="2240" spans="1:50">
      <c r="A2240" s="22">
        <v>43159</v>
      </c>
      <c r="B2240">
        <v>180</v>
      </c>
      <c r="C2240">
        <v>205</v>
      </c>
      <c r="D2240">
        <v>179</v>
      </c>
      <c r="E2240">
        <v>189</v>
      </c>
      <c r="F2240" s="22">
        <v>43160</v>
      </c>
      <c r="G2240">
        <v>187</v>
      </c>
      <c r="H2240">
        <v>201</v>
      </c>
      <c r="I2240">
        <v>187</v>
      </c>
      <c r="J2240">
        <v>199</v>
      </c>
      <c r="K2240" s="22">
        <v>43161</v>
      </c>
      <c r="L2240">
        <v>192</v>
      </c>
      <c r="M2240">
        <v>0.99</v>
      </c>
      <c r="N2240" s="8" t="str">
        <f>IF(AND(AM2240=1,AC2240&lt;-0.005,AE2240&gt;O$1),R2240,"")</f>
        <v/>
      </c>
      <c r="O2240" s="8">
        <f t="shared" si="177"/>
        <v>288161.595029547</v>
      </c>
      <c r="P2240" s="8" t="str">
        <f t="shared" si="181"/>
        <v/>
      </c>
      <c r="Q2240" s="8">
        <f t="shared" si="178"/>
        <v>396233.03564161062</v>
      </c>
      <c r="R2240" s="8">
        <f t="shared" si="179"/>
        <v>-22388.059701492548</v>
      </c>
      <c r="S2240" s="8">
        <f t="shared" si="180"/>
        <v>970718.14800428262</v>
      </c>
      <c r="U2240" s="25">
        <v>43161.320289351854</v>
      </c>
      <c r="V2240">
        <v>39</v>
      </c>
      <c r="W2240">
        <v>2776</v>
      </c>
      <c r="X2240" t="s">
        <v>1201</v>
      </c>
      <c r="Y2240" t="s">
        <v>960</v>
      </c>
      <c r="Z2240" s="25">
        <v>43160.998611111114</v>
      </c>
      <c r="AA2240">
        <v>196.5</v>
      </c>
      <c r="AB2240">
        <v>-2.5</v>
      </c>
      <c r="AC2240" s="24">
        <v>-1.26E-2</v>
      </c>
      <c r="AD2240">
        <v>3000</v>
      </c>
      <c r="AE2240">
        <v>595160</v>
      </c>
      <c r="AF2240" s="22">
        <v>43160</v>
      </c>
      <c r="AG2240">
        <v>187</v>
      </c>
      <c r="AH2240">
        <v>199</v>
      </c>
      <c r="AI2240" s="22">
        <v>43161</v>
      </c>
      <c r="AJ2240">
        <v>192</v>
      </c>
      <c r="AK2240">
        <v>201</v>
      </c>
      <c r="AM2240">
        <v>0</v>
      </c>
      <c r="AN2240" t="s">
        <v>1023</v>
      </c>
      <c r="AO2240">
        <v>0</v>
      </c>
      <c r="AP2240">
        <v>0</v>
      </c>
      <c r="AQ2240">
        <v>0.3</v>
      </c>
      <c r="AR2240">
        <v>0.32</v>
      </c>
      <c r="AS2240">
        <v>0.99</v>
      </c>
      <c r="AT2240">
        <v>1.05</v>
      </c>
      <c r="AU2240">
        <v>1.39</v>
      </c>
      <c r="AV2240">
        <v>203</v>
      </c>
      <c r="AW2240">
        <v>189</v>
      </c>
      <c r="AX2240">
        <v>201</v>
      </c>
    </row>
    <row r="2241" spans="1:50">
      <c r="A2241" s="22">
        <v>43159</v>
      </c>
      <c r="B2241">
        <v>1000</v>
      </c>
      <c r="C2241">
        <v>1006</v>
      </c>
      <c r="D2241">
        <v>988</v>
      </c>
      <c r="E2241">
        <v>988</v>
      </c>
      <c r="F2241" s="22">
        <v>43160</v>
      </c>
      <c r="G2241">
        <v>988</v>
      </c>
      <c r="H2241">
        <v>990</v>
      </c>
      <c r="I2241">
        <v>973</v>
      </c>
      <c r="J2241">
        <v>977</v>
      </c>
      <c r="K2241" s="22">
        <v>43161</v>
      </c>
      <c r="L2241">
        <v>972</v>
      </c>
      <c r="M2241">
        <v>0.98</v>
      </c>
      <c r="N2241" s="8" t="str">
        <f>IF(AND(AM2241=1,AC2241&lt;-0.005,AE2241&gt;O$1),R2241,"")</f>
        <v/>
      </c>
      <c r="O2241" s="8">
        <f t="shared" si="177"/>
        <v>288161.595029547</v>
      </c>
      <c r="P2241" s="8" t="str">
        <f t="shared" si="181"/>
        <v/>
      </c>
      <c r="Q2241" s="8">
        <f t="shared" si="178"/>
        <v>396233.03564161062</v>
      </c>
      <c r="R2241" s="8">
        <f t="shared" si="179"/>
        <v>0</v>
      </c>
      <c r="S2241" s="8">
        <f t="shared" si="180"/>
        <v>970718.14800428262</v>
      </c>
      <c r="U2241" s="25">
        <v>43161.320289351854</v>
      </c>
      <c r="V2241">
        <v>40</v>
      </c>
      <c r="W2241">
        <v>2931</v>
      </c>
      <c r="X2241" t="s">
        <v>1437</v>
      </c>
      <c r="Y2241" t="s">
        <v>962</v>
      </c>
      <c r="Z2241" s="25">
        <v>43160.974999999999</v>
      </c>
      <c r="AA2241">
        <v>991</v>
      </c>
      <c r="AB2241">
        <v>14</v>
      </c>
      <c r="AC2241" s="24">
        <v>1.43E-2</v>
      </c>
      <c r="AD2241">
        <v>3000</v>
      </c>
      <c r="AE2241">
        <v>2979110</v>
      </c>
      <c r="AF2241" s="22">
        <v>43160</v>
      </c>
      <c r="AG2241">
        <v>988</v>
      </c>
      <c r="AH2241">
        <v>977</v>
      </c>
      <c r="AI2241" s="22">
        <v>43161</v>
      </c>
      <c r="AJ2241">
        <v>972</v>
      </c>
      <c r="AK2241">
        <v>972</v>
      </c>
      <c r="AM2241">
        <v>1</v>
      </c>
      <c r="AN2241">
        <v>0.05</v>
      </c>
      <c r="AO2241">
        <v>0.98</v>
      </c>
      <c r="AP2241">
        <v>0</v>
      </c>
      <c r="AQ2241">
        <v>0.45</v>
      </c>
      <c r="AR2241">
        <v>0.38</v>
      </c>
      <c r="AS2241">
        <v>0.98</v>
      </c>
      <c r="AT2241">
        <v>0.94</v>
      </c>
      <c r="AU2241">
        <v>0.79300000000000004</v>
      </c>
      <c r="AV2241">
        <v>976</v>
      </c>
      <c r="AW2241">
        <v>964</v>
      </c>
      <c r="AX2241">
        <v>972</v>
      </c>
    </row>
    <row r="2242" spans="1:50">
      <c r="A2242" s="22">
        <v>43159</v>
      </c>
      <c r="B2242">
        <v>310</v>
      </c>
      <c r="C2242">
        <v>318</v>
      </c>
      <c r="D2242">
        <v>309</v>
      </c>
      <c r="E2242">
        <v>314</v>
      </c>
      <c r="F2242" s="22">
        <v>43160</v>
      </c>
      <c r="G2242">
        <v>312</v>
      </c>
      <c r="H2242">
        <v>316</v>
      </c>
      <c r="I2242">
        <v>309</v>
      </c>
      <c r="J2242">
        <v>312</v>
      </c>
      <c r="K2242" s="22">
        <v>43161</v>
      </c>
      <c r="L2242">
        <v>307</v>
      </c>
      <c r="M2242">
        <v>0.91</v>
      </c>
      <c r="N2242" s="8" t="str">
        <f>IF(AND(AM2242=1,AC2242&lt;-0.005,AE2242&gt;O$1),R2242,"")</f>
        <v/>
      </c>
      <c r="O2242" s="8">
        <f t="shared" si="177"/>
        <v>288161.595029547</v>
      </c>
      <c r="P2242" s="8" t="str">
        <f t="shared" si="181"/>
        <v/>
      </c>
      <c r="Q2242" s="8">
        <f t="shared" si="178"/>
        <v>396233.03564161062</v>
      </c>
      <c r="R2242" s="8">
        <f t="shared" si="179"/>
        <v>-9584.6645367412275</v>
      </c>
      <c r="S2242" s="8">
        <f t="shared" si="180"/>
        <v>970718.14800428262</v>
      </c>
      <c r="U2242" s="25">
        <v>43161.320289351854</v>
      </c>
      <c r="V2242">
        <v>41</v>
      </c>
      <c r="W2242">
        <v>4597</v>
      </c>
      <c r="X2242" t="s">
        <v>1079</v>
      </c>
      <c r="Y2242" t="s">
        <v>957</v>
      </c>
      <c r="Z2242" s="25">
        <v>43160.99722222222</v>
      </c>
      <c r="AA2242">
        <v>307</v>
      </c>
      <c r="AB2242">
        <v>-5</v>
      </c>
      <c r="AC2242" s="24">
        <v>-1.6E-2</v>
      </c>
      <c r="AD2242">
        <v>2800</v>
      </c>
      <c r="AE2242">
        <v>865300</v>
      </c>
      <c r="AF2242" s="22">
        <v>43160</v>
      </c>
      <c r="AG2242">
        <v>312</v>
      </c>
      <c r="AH2242">
        <v>312</v>
      </c>
      <c r="AI2242" s="22">
        <v>43161</v>
      </c>
      <c r="AJ2242">
        <v>307</v>
      </c>
      <c r="AK2242">
        <v>313</v>
      </c>
      <c r="AM2242">
        <v>2</v>
      </c>
      <c r="AN2242" t="s">
        <v>1023</v>
      </c>
      <c r="AO2242">
        <v>0</v>
      </c>
      <c r="AP2242">
        <v>0</v>
      </c>
      <c r="AQ2242">
        <v>0.17</v>
      </c>
      <c r="AR2242">
        <v>0.11</v>
      </c>
      <c r="AS2242">
        <v>0.91</v>
      </c>
      <c r="AT2242">
        <v>0.79</v>
      </c>
      <c r="AU2242">
        <v>1.401</v>
      </c>
      <c r="AV2242">
        <v>313</v>
      </c>
      <c r="AW2242">
        <v>304</v>
      </c>
      <c r="AX2242">
        <v>313</v>
      </c>
    </row>
    <row r="2243" spans="1:50">
      <c r="A2243" s="22">
        <v>43159</v>
      </c>
      <c r="B2243">
        <v>1501</v>
      </c>
      <c r="C2243">
        <v>1529</v>
      </c>
      <c r="D2243">
        <v>1501</v>
      </c>
      <c r="E2243">
        <v>1521</v>
      </c>
      <c r="F2243" s="22">
        <v>43160</v>
      </c>
      <c r="G2243">
        <v>1531</v>
      </c>
      <c r="H2243">
        <v>1555</v>
      </c>
      <c r="I2243">
        <v>1507</v>
      </c>
      <c r="J2243">
        <v>1516</v>
      </c>
      <c r="K2243" s="22">
        <v>43161</v>
      </c>
      <c r="L2243">
        <v>1493</v>
      </c>
      <c r="M2243">
        <v>1.05</v>
      </c>
      <c r="N2243" s="8" t="str">
        <f>IF(AND(AM2243=1,AC2243&lt;-0.005,AE2243&gt;O$1),R2243,"")</f>
        <v/>
      </c>
      <c r="O2243" s="8">
        <f t="shared" si="177"/>
        <v>288161.595029547</v>
      </c>
      <c r="P2243" s="8" t="str">
        <f t="shared" si="181"/>
        <v/>
      </c>
      <c r="Q2243" s="8">
        <f t="shared" si="178"/>
        <v>396233.03564161062</v>
      </c>
      <c r="R2243" s="8">
        <f t="shared" si="179"/>
        <v>-15259.740259740251</v>
      </c>
      <c r="S2243" s="8">
        <f t="shared" si="180"/>
        <v>970718.14800428262</v>
      </c>
      <c r="U2243" s="25">
        <v>43161.320289351854</v>
      </c>
      <c r="V2243">
        <v>42</v>
      </c>
      <c r="W2243">
        <v>7940</v>
      </c>
      <c r="X2243" t="s">
        <v>1319</v>
      </c>
      <c r="Y2243" t="s">
        <v>954</v>
      </c>
      <c r="Z2243" s="25">
        <v>43160.995833333334</v>
      </c>
      <c r="AA2243">
        <v>1560</v>
      </c>
      <c r="AB2243">
        <v>44</v>
      </c>
      <c r="AC2243" s="24">
        <v>2.9000000000000001E-2</v>
      </c>
      <c r="AD2243">
        <v>2600</v>
      </c>
      <c r="AE2243">
        <v>4061600</v>
      </c>
      <c r="AF2243" s="22">
        <v>43160</v>
      </c>
      <c r="AG2243">
        <v>1531</v>
      </c>
      <c r="AH2243">
        <v>1516</v>
      </c>
      <c r="AI2243" s="22">
        <v>43161</v>
      </c>
      <c r="AJ2243">
        <v>1493</v>
      </c>
      <c r="AK2243">
        <v>1540</v>
      </c>
      <c r="AM2243">
        <v>2</v>
      </c>
      <c r="AN2243" t="s">
        <v>1023</v>
      </c>
      <c r="AO2243">
        <v>0</v>
      </c>
      <c r="AP2243">
        <v>1.65</v>
      </c>
      <c r="AQ2243">
        <v>0.74</v>
      </c>
      <c r="AR2243">
        <v>0.74</v>
      </c>
      <c r="AS2243">
        <v>1.05</v>
      </c>
      <c r="AT2243">
        <v>1.1000000000000001</v>
      </c>
      <c r="AU2243">
        <v>0.67700000000000005</v>
      </c>
      <c r="AV2243">
        <v>1553</v>
      </c>
      <c r="AW2243">
        <v>1480</v>
      </c>
      <c r="AX2243">
        <v>1540</v>
      </c>
    </row>
    <row r="2244" spans="1:50">
      <c r="A2244" s="22">
        <v>43159</v>
      </c>
      <c r="B2244">
        <v>2660.5</v>
      </c>
      <c r="C2244">
        <v>2670.5</v>
      </c>
      <c r="D2244">
        <v>2635.5</v>
      </c>
      <c r="E2244">
        <v>2635.5</v>
      </c>
      <c r="F2244" s="22">
        <v>43160</v>
      </c>
      <c r="G2244">
        <v>2603.5</v>
      </c>
      <c r="H2244">
        <v>2615.5</v>
      </c>
      <c r="I2244">
        <v>2595</v>
      </c>
      <c r="J2244">
        <v>2606.5</v>
      </c>
      <c r="K2244" s="22">
        <v>43161</v>
      </c>
      <c r="L2244">
        <v>2571</v>
      </c>
      <c r="M2244">
        <v>0.97</v>
      </c>
      <c r="N2244" s="8" t="str">
        <f>IF(AND(AM2244=1,AC2244&lt;-0.005,AE2244&gt;O$1),R2244,"")</f>
        <v/>
      </c>
      <c r="O2244" s="8">
        <f t="shared" si="177"/>
        <v>288161.595029547</v>
      </c>
      <c r="P2244" s="8" t="str">
        <f t="shared" si="181"/>
        <v/>
      </c>
      <c r="Q2244" s="8">
        <f t="shared" si="178"/>
        <v>396233.03564161062</v>
      </c>
      <c r="R2244" s="8">
        <f t="shared" si="179"/>
        <v>2934.2723004694981</v>
      </c>
      <c r="S2244" s="8">
        <f t="shared" si="180"/>
        <v>973652.42030475207</v>
      </c>
      <c r="U2244" s="25">
        <v>43161.320300925923</v>
      </c>
      <c r="V2244">
        <v>43</v>
      </c>
      <c r="W2244">
        <v>9433</v>
      </c>
      <c r="X2244" t="s">
        <v>1194</v>
      </c>
      <c r="Y2244" t="s">
        <v>962</v>
      </c>
      <c r="Z2244" s="25">
        <v>43160.996527777781</v>
      </c>
      <c r="AA2244">
        <v>2596</v>
      </c>
      <c r="AB2244">
        <v>-10.5</v>
      </c>
      <c r="AC2244" s="24">
        <v>-4.0000000000000001E-3</v>
      </c>
      <c r="AD2244">
        <v>2600</v>
      </c>
      <c r="AE2244">
        <v>6758520</v>
      </c>
      <c r="AF2244" s="22">
        <v>43160</v>
      </c>
      <c r="AG2244">
        <v>2603.5</v>
      </c>
      <c r="AH2244">
        <v>2606.5</v>
      </c>
      <c r="AI2244" s="22">
        <v>43161</v>
      </c>
      <c r="AJ2244">
        <v>2571</v>
      </c>
      <c r="AK2244">
        <v>2556</v>
      </c>
      <c r="AM2244">
        <v>1</v>
      </c>
      <c r="AN2244">
        <v>0.05</v>
      </c>
      <c r="AO2244">
        <v>9.34</v>
      </c>
      <c r="AP2244">
        <v>3.45</v>
      </c>
      <c r="AQ2244">
        <v>0.14000000000000001</v>
      </c>
      <c r="AR2244">
        <v>0.05</v>
      </c>
      <c r="AS2244">
        <v>0.97</v>
      </c>
      <c r="AT2244">
        <v>0.92</v>
      </c>
      <c r="AU2244">
        <v>0.33700000000000002</v>
      </c>
      <c r="AV2244">
        <v>2585</v>
      </c>
      <c r="AW2244">
        <v>2553</v>
      </c>
      <c r="AX2244">
        <v>2556</v>
      </c>
    </row>
    <row r="2245" spans="1:50">
      <c r="A2245" s="22">
        <v>43159</v>
      </c>
      <c r="B2245">
        <v>285</v>
      </c>
      <c r="C2245">
        <v>295</v>
      </c>
      <c r="D2245">
        <v>282</v>
      </c>
      <c r="E2245">
        <v>290</v>
      </c>
      <c r="F2245" s="22">
        <v>43160</v>
      </c>
      <c r="G2245">
        <v>287</v>
      </c>
      <c r="H2245">
        <v>292</v>
      </c>
      <c r="I2245">
        <v>281</v>
      </c>
      <c r="J2245">
        <v>282</v>
      </c>
      <c r="K2245" s="22">
        <v>43161</v>
      </c>
      <c r="L2245">
        <v>272</v>
      </c>
      <c r="M2245">
        <v>0.88</v>
      </c>
      <c r="N2245" s="8" t="str">
        <f>IF(AND(AM2245=1,AC2245&lt;-0.005,AE2245&gt;O$1),R2245,"")</f>
        <v/>
      </c>
      <c r="O2245" s="8">
        <f t="shared" si="177"/>
        <v>288161.595029547</v>
      </c>
      <c r="P2245" s="8" t="str">
        <f t="shared" si="181"/>
        <v/>
      </c>
      <c r="Q2245" s="8">
        <f t="shared" si="178"/>
        <v>396233.03564161062</v>
      </c>
      <c r="R2245" s="8">
        <f t="shared" si="179"/>
        <v>-1831.5018315018251</v>
      </c>
      <c r="S2245" s="8">
        <f t="shared" si="180"/>
        <v>973652.42030475207</v>
      </c>
      <c r="U2245" s="25">
        <v>43161.320300925923</v>
      </c>
      <c r="V2245">
        <v>44</v>
      </c>
      <c r="W2245">
        <v>2330</v>
      </c>
      <c r="X2245" t="s">
        <v>1063</v>
      </c>
      <c r="Y2245" t="s">
        <v>960</v>
      </c>
      <c r="Z2245" s="25">
        <v>43160.88958333333</v>
      </c>
      <c r="AA2245">
        <v>277</v>
      </c>
      <c r="AB2245">
        <v>-5</v>
      </c>
      <c r="AC2245" s="24">
        <v>-1.77E-2</v>
      </c>
      <c r="AD2245">
        <v>2500</v>
      </c>
      <c r="AE2245">
        <v>692900</v>
      </c>
      <c r="AF2245" s="22">
        <v>43160</v>
      </c>
      <c r="AG2245">
        <v>287</v>
      </c>
      <c r="AH2245">
        <v>282</v>
      </c>
      <c r="AI2245" s="22">
        <v>43161</v>
      </c>
      <c r="AJ2245">
        <v>272</v>
      </c>
      <c r="AK2245">
        <v>273</v>
      </c>
      <c r="AM2245">
        <v>2</v>
      </c>
      <c r="AN2245" t="s">
        <v>1023</v>
      </c>
      <c r="AO2245">
        <v>0</v>
      </c>
      <c r="AP2245" t="s">
        <v>956</v>
      </c>
      <c r="AQ2245">
        <v>0.08</v>
      </c>
      <c r="AR2245">
        <v>0.25</v>
      </c>
      <c r="AS2245">
        <v>0.88</v>
      </c>
      <c r="AT2245">
        <v>0.92</v>
      </c>
      <c r="AU2245">
        <v>1.24</v>
      </c>
      <c r="AV2245">
        <v>275</v>
      </c>
      <c r="AW2245">
        <v>269</v>
      </c>
      <c r="AX2245">
        <v>273</v>
      </c>
    </row>
    <row r="2246" spans="1:50">
      <c r="A2246" s="22">
        <v>43159</v>
      </c>
      <c r="B2246">
        <v>712</v>
      </c>
      <c r="C2246">
        <v>741</v>
      </c>
      <c r="D2246">
        <v>712</v>
      </c>
      <c r="E2246">
        <v>726</v>
      </c>
      <c r="F2246" s="22">
        <v>43160</v>
      </c>
      <c r="G2246">
        <v>735</v>
      </c>
      <c r="H2246">
        <v>876</v>
      </c>
      <c r="I2246">
        <v>722</v>
      </c>
      <c r="J2246">
        <v>804</v>
      </c>
      <c r="K2246" s="22">
        <v>43161</v>
      </c>
      <c r="L2246">
        <v>759</v>
      </c>
      <c r="M2246">
        <v>1.01</v>
      </c>
      <c r="N2246" s="8" t="str">
        <f>IF(AND(AM2246=1,AC2246&lt;-0.005,AE2246&gt;O$1),R2246,"")</f>
        <v/>
      </c>
      <c r="O2246" s="8">
        <f t="shared" si="177"/>
        <v>288161.595029547</v>
      </c>
      <c r="P2246" s="8" t="str">
        <f t="shared" si="181"/>
        <v/>
      </c>
      <c r="Q2246" s="8">
        <f t="shared" si="178"/>
        <v>396233.03564161062</v>
      </c>
      <c r="R2246" s="8">
        <f t="shared" si="179"/>
        <v>-20227.560050568914</v>
      </c>
      <c r="S2246" s="8">
        <f t="shared" si="180"/>
        <v>973652.42030475207</v>
      </c>
      <c r="U2246" s="25">
        <v>43161.320300925923</v>
      </c>
      <c r="V2246">
        <v>45</v>
      </c>
      <c r="W2246">
        <v>4575</v>
      </c>
      <c r="X2246" t="s">
        <v>1436</v>
      </c>
      <c r="Y2246" t="s">
        <v>957</v>
      </c>
      <c r="Z2246" s="25">
        <v>43160.995138888888</v>
      </c>
      <c r="AA2246">
        <v>779.1</v>
      </c>
      <c r="AB2246">
        <v>-24.9</v>
      </c>
      <c r="AC2246" s="24">
        <v>-3.1E-2</v>
      </c>
      <c r="AD2246">
        <v>2300</v>
      </c>
      <c r="AE2246">
        <v>1791650</v>
      </c>
      <c r="AF2246" s="22">
        <v>43160</v>
      </c>
      <c r="AG2246">
        <v>735</v>
      </c>
      <c r="AH2246">
        <v>804</v>
      </c>
      <c r="AI2246" s="22">
        <v>43161</v>
      </c>
      <c r="AJ2246">
        <v>759</v>
      </c>
      <c r="AK2246">
        <v>791</v>
      </c>
      <c r="AM2246">
        <v>2</v>
      </c>
      <c r="AN2246" t="s">
        <v>1023</v>
      </c>
      <c r="AO2246">
        <v>0</v>
      </c>
      <c r="AP2246">
        <v>0</v>
      </c>
      <c r="AQ2246">
        <v>0.53</v>
      </c>
      <c r="AR2246">
        <v>0.43</v>
      </c>
      <c r="AS2246">
        <v>1.01</v>
      </c>
      <c r="AT2246">
        <v>0.98</v>
      </c>
      <c r="AU2246">
        <v>0.67200000000000004</v>
      </c>
      <c r="AV2246">
        <v>804</v>
      </c>
      <c r="AW2246">
        <v>736</v>
      </c>
      <c r="AX2246">
        <v>791</v>
      </c>
    </row>
    <row r="2247" spans="1:50">
      <c r="A2247" s="22">
        <v>43159</v>
      </c>
      <c r="B2247">
        <v>621.1</v>
      </c>
      <c r="C2247">
        <v>623.4</v>
      </c>
      <c r="D2247">
        <v>612</v>
      </c>
      <c r="E2247">
        <v>612</v>
      </c>
      <c r="F2247" s="22">
        <v>43160</v>
      </c>
      <c r="G2247">
        <v>603</v>
      </c>
      <c r="H2247">
        <v>603.29999999999995</v>
      </c>
      <c r="I2247">
        <v>590.1</v>
      </c>
      <c r="J2247">
        <v>593.20000000000005</v>
      </c>
      <c r="K2247" s="22">
        <v>43161</v>
      </c>
      <c r="L2247">
        <v>583.20000000000005</v>
      </c>
      <c r="M2247">
        <v>0.97</v>
      </c>
      <c r="N2247" s="8" t="str">
        <f>IF(AND(AM2247=1,AC2247&lt;-0.005,AE2247&gt;O$1),R2247,"")</f>
        <v/>
      </c>
      <c r="O2247" s="8">
        <f t="shared" si="177"/>
        <v>288161.595029547</v>
      </c>
      <c r="P2247" s="8" t="str">
        <f t="shared" si="181"/>
        <v/>
      </c>
      <c r="Q2247" s="8">
        <f t="shared" si="178"/>
        <v>396233.03564161062</v>
      </c>
      <c r="R2247" s="8">
        <f t="shared" si="179"/>
        <v>-3575.0766087844222</v>
      </c>
      <c r="S2247" s="8">
        <f t="shared" si="180"/>
        <v>970077.34369596769</v>
      </c>
      <c r="U2247" s="25">
        <v>43161.320300925923</v>
      </c>
      <c r="V2247">
        <v>46</v>
      </c>
      <c r="W2247">
        <v>8308</v>
      </c>
      <c r="X2247" t="s">
        <v>1109</v>
      </c>
      <c r="Y2247" t="s">
        <v>962</v>
      </c>
      <c r="Z2247" s="25">
        <v>43160.970138888886</v>
      </c>
      <c r="AA2247">
        <v>593.20000000000005</v>
      </c>
      <c r="AB2247">
        <v>0</v>
      </c>
      <c r="AC2247" s="24">
        <v>0</v>
      </c>
      <c r="AD2247">
        <v>2300</v>
      </c>
      <c r="AE2247">
        <v>1363290</v>
      </c>
      <c r="AF2247" s="22">
        <v>43160</v>
      </c>
      <c r="AG2247">
        <v>603</v>
      </c>
      <c r="AH2247">
        <v>593.20000000000005</v>
      </c>
      <c r="AI2247" s="22">
        <v>43161</v>
      </c>
      <c r="AJ2247">
        <v>583.20000000000005</v>
      </c>
      <c r="AK2247">
        <v>587.4</v>
      </c>
      <c r="AM2247">
        <v>1</v>
      </c>
      <c r="AN2247">
        <v>0</v>
      </c>
      <c r="AO2247">
        <v>5.72</v>
      </c>
      <c r="AP2247">
        <v>3.37</v>
      </c>
      <c r="AQ2247">
        <v>0.21</v>
      </c>
      <c r="AR2247">
        <v>0.28000000000000003</v>
      </c>
      <c r="AS2247">
        <v>0.97</v>
      </c>
      <c r="AT2247">
        <v>0.95</v>
      </c>
      <c r="AU2247">
        <v>0.60799999999999998</v>
      </c>
      <c r="AV2247">
        <v>589.9</v>
      </c>
      <c r="AW2247">
        <v>582.4</v>
      </c>
      <c r="AX2247">
        <v>587.4</v>
      </c>
    </row>
    <row r="2248" spans="1:50">
      <c r="A2248" s="22">
        <v>43159</v>
      </c>
      <c r="B2248">
        <v>792</v>
      </c>
      <c r="C2248">
        <v>840</v>
      </c>
      <c r="D2248">
        <v>785</v>
      </c>
      <c r="E2248">
        <v>840</v>
      </c>
      <c r="F2248" s="22">
        <v>43160</v>
      </c>
      <c r="G2248">
        <v>825</v>
      </c>
      <c r="H2248">
        <v>836</v>
      </c>
      <c r="I2248">
        <v>806</v>
      </c>
      <c r="J2248">
        <v>810</v>
      </c>
      <c r="K2248" s="22">
        <v>43161</v>
      </c>
      <c r="L2248">
        <v>771</v>
      </c>
      <c r="M2248">
        <v>0.99</v>
      </c>
      <c r="N2248" s="8" t="str">
        <f>IF(AND(AM2248=1,AC2248&lt;-0.005,AE2248&gt;O$1),R2248,"")</f>
        <v/>
      </c>
      <c r="O2248" s="8">
        <f t="shared" si="177"/>
        <v>288161.595029547</v>
      </c>
      <c r="P2248" s="8" t="str">
        <f t="shared" si="181"/>
        <v/>
      </c>
      <c r="Q2248" s="8">
        <f t="shared" si="178"/>
        <v>396233.03564161062</v>
      </c>
      <c r="R2248" s="8">
        <f t="shared" si="179"/>
        <v>-16917.293233082721</v>
      </c>
      <c r="S2248" s="8">
        <f t="shared" si="180"/>
        <v>970077.34369596769</v>
      </c>
      <c r="U2248" s="25">
        <v>43161.320300925923</v>
      </c>
      <c r="V2248">
        <v>47</v>
      </c>
      <c r="W2248">
        <v>4594</v>
      </c>
      <c r="X2248" t="s">
        <v>1140</v>
      </c>
      <c r="Y2248" t="s">
        <v>957</v>
      </c>
      <c r="Z2248" s="25">
        <v>43160.990972222222</v>
      </c>
      <c r="AA2248">
        <v>804.1</v>
      </c>
      <c r="AB2248">
        <v>-5.9</v>
      </c>
      <c r="AC2248" s="24">
        <v>-7.3000000000000001E-3</v>
      </c>
      <c r="AD2248">
        <v>2300</v>
      </c>
      <c r="AE2248">
        <v>1855250</v>
      </c>
      <c r="AF2248" s="22">
        <v>43160</v>
      </c>
      <c r="AG2248">
        <v>825</v>
      </c>
      <c r="AH2248">
        <v>810</v>
      </c>
      <c r="AI2248" s="22">
        <v>43161</v>
      </c>
      <c r="AJ2248">
        <v>771</v>
      </c>
      <c r="AK2248">
        <v>798</v>
      </c>
      <c r="AM2248">
        <v>2</v>
      </c>
      <c r="AN2248" t="s">
        <v>1023</v>
      </c>
      <c r="AO2248">
        <v>60.64</v>
      </c>
      <c r="AP2248">
        <v>0</v>
      </c>
      <c r="AQ2248">
        <v>0.48</v>
      </c>
      <c r="AR2248">
        <v>0.51</v>
      </c>
      <c r="AS2248">
        <v>0.99</v>
      </c>
      <c r="AT2248">
        <v>1.05</v>
      </c>
      <c r="AU2248">
        <v>2.3780000000000001</v>
      </c>
      <c r="AV2248">
        <v>805</v>
      </c>
      <c r="AW2248">
        <v>767</v>
      </c>
      <c r="AX2248">
        <v>798</v>
      </c>
    </row>
    <row r="2249" spans="1:50">
      <c r="A2249" s="22">
        <v>43159</v>
      </c>
      <c r="B2249">
        <v>947</v>
      </c>
      <c r="C2249">
        <v>977</v>
      </c>
      <c r="D2249">
        <v>946</v>
      </c>
      <c r="E2249">
        <v>966</v>
      </c>
      <c r="F2249" s="22">
        <v>43160</v>
      </c>
      <c r="G2249">
        <v>963</v>
      </c>
      <c r="H2249">
        <v>997</v>
      </c>
      <c r="I2249">
        <v>957</v>
      </c>
      <c r="J2249">
        <v>981</v>
      </c>
      <c r="K2249" s="22">
        <v>43161</v>
      </c>
      <c r="L2249">
        <v>975</v>
      </c>
      <c r="M2249">
        <v>0.97</v>
      </c>
      <c r="N2249" s="8" t="str">
        <f>IF(AND(AM2249=1,AC2249&lt;-0.005,AE2249&gt;O$1),R2249,"")</f>
        <v/>
      </c>
      <c r="O2249" s="8">
        <f t="shared" si="177"/>
        <v>288161.595029547</v>
      </c>
      <c r="P2249" s="8" t="str">
        <f t="shared" si="181"/>
        <v/>
      </c>
      <c r="Q2249" s="8">
        <f t="shared" si="178"/>
        <v>396233.03564161062</v>
      </c>
      <c r="R2249" s="8">
        <f t="shared" si="179"/>
        <v>-6578.9473684210734</v>
      </c>
      <c r="S2249" s="8">
        <f t="shared" si="180"/>
        <v>970077.34369596769</v>
      </c>
      <c r="U2249" s="25">
        <v>43161.320300925923</v>
      </c>
      <c r="V2249">
        <v>48</v>
      </c>
      <c r="W2249">
        <v>3672</v>
      </c>
      <c r="X2249" t="s">
        <v>1320</v>
      </c>
      <c r="Y2249" t="s">
        <v>962</v>
      </c>
      <c r="Z2249" s="25">
        <v>43160.958333333336</v>
      </c>
      <c r="AA2249">
        <v>1000</v>
      </c>
      <c r="AB2249">
        <v>19</v>
      </c>
      <c r="AC2249" s="24">
        <v>1.9400000000000001E-2</v>
      </c>
      <c r="AD2249">
        <v>2200</v>
      </c>
      <c r="AE2249">
        <v>2202070</v>
      </c>
      <c r="AF2249" s="22">
        <v>43160</v>
      </c>
      <c r="AG2249">
        <v>963</v>
      </c>
      <c r="AH2249">
        <v>981</v>
      </c>
      <c r="AI2249" s="22">
        <v>43161</v>
      </c>
      <c r="AJ2249">
        <v>975</v>
      </c>
      <c r="AK2249">
        <v>988</v>
      </c>
      <c r="AM2249">
        <v>2</v>
      </c>
      <c r="AN2249" t="s">
        <v>1023</v>
      </c>
      <c r="AO2249">
        <v>0</v>
      </c>
      <c r="AP2249" t="s">
        <v>956</v>
      </c>
      <c r="AQ2249">
        <v>0.27</v>
      </c>
      <c r="AR2249">
        <v>0.19</v>
      </c>
      <c r="AS2249">
        <v>0.97</v>
      </c>
      <c r="AT2249">
        <v>0.87</v>
      </c>
      <c r="AU2249">
        <v>1.6579999999999999</v>
      </c>
      <c r="AV2249">
        <v>1034</v>
      </c>
      <c r="AW2249">
        <v>962</v>
      </c>
      <c r="AX2249">
        <v>988</v>
      </c>
    </row>
    <row r="2250" spans="1:50">
      <c r="A2250" s="22">
        <v>43159</v>
      </c>
      <c r="B2250">
        <v>199</v>
      </c>
      <c r="C2250">
        <v>200</v>
      </c>
      <c r="D2250">
        <v>194</v>
      </c>
      <c r="E2250">
        <v>195</v>
      </c>
      <c r="F2250" s="22">
        <v>43160</v>
      </c>
      <c r="G2250">
        <v>194</v>
      </c>
      <c r="H2250">
        <v>194</v>
      </c>
      <c r="I2250">
        <v>190</v>
      </c>
      <c r="J2250">
        <v>191</v>
      </c>
      <c r="K2250" s="22">
        <v>43161</v>
      </c>
      <c r="L2250">
        <v>190</v>
      </c>
      <c r="M2250">
        <v>0.94</v>
      </c>
      <c r="N2250" s="8" t="str">
        <f>IF(AND(AM2250=1,AC2250&lt;-0.005,AE2250&gt;O$1),R2250,"")</f>
        <v/>
      </c>
      <c r="O2250" s="8">
        <f t="shared" si="177"/>
        <v>288161.595029547</v>
      </c>
      <c r="P2250" s="8" t="str">
        <f t="shared" si="181"/>
        <v/>
      </c>
      <c r="Q2250" s="8">
        <f t="shared" si="178"/>
        <v>396233.03564161062</v>
      </c>
      <c r="R2250" s="8">
        <f t="shared" si="179"/>
        <v>-2617.8010471203938</v>
      </c>
      <c r="S2250" s="8">
        <f t="shared" si="180"/>
        <v>970077.34369596769</v>
      </c>
      <c r="U2250" s="25">
        <v>43161.320300925923</v>
      </c>
      <c r="V2250">
        <v>49</v>
      </c>
      <c r="W2250">
        <v>6495</v>
      </c>
      <c r="X2250" t="s">
        <v>1213</v>
      </c>
      <c r="Y2250" t="s">
        <v>954</v>
      </c>
      <c r="Z2250" s="25">
        <v>43160.864583333336</v>
      </c>
      <c r="AA2250">
        <v>191</v>
      </c>
      <c r="AB2250">
        <v>0</v>
      </c>
      <c r="AC2250" s="24">
        <v>0</v>
      </c>
      <c r="AD2250">
        <v>2000</v>
      </c>
      <c r="AE2250">
        <v>382000</v>
      </c>
      <c r="AF2250" s="22">
        <v>43160</v>
      </c>
      <c r="AG2250">
        <v>194</v>
      </c>
      <c r="AH2250">
        <v>191</v>
      </c>
      <c r="AI2250" s="22">
        <v>43161</v>
      </c>
      <c r="AJ2250">
        <v>190</v>
      </c>
      <c r="AK2250">
        <v>191</v>
      </c>
      <c r="AM2250">
        <v>2</v>
      </c>
      <c r="AN2250" t="s">
        <v>1023</v>
      </c>
      <c r="AO2250">
        <v>0</v>
      </c>
      <c r="AP2250">
        <v>0.52</v>
      </c>
      <c r="AQ2250">
        <v>0.21</v>
      </c>
      <c r="AR2250">
        <v>0.25</v>
      </c>
      <c r="AS2250">
        <v>0.94</v>
      </c>
      <c r="AT2250">
        <v>0.94</v>
      </c>
      <c r="AU2250">
        <v>0.83299999999999996</v>
      </c>
      <c r="AV2250">
        <v>194</v>
      </c>
      <c r="AW2250">
        <v>186</v>
      </c>
      <c r="AX2250">
        <v>191</v>
      </c>
    </row>
    <row r="2251" spans="1:50">
      <c r="A2251" s="22">
        <v>43159</v>
      </c>
      <c r="B2251">
        <v>669.9</v>
      </c>
      <c r="C2251">
        <v>673.8</v>
      </c>
      <c r="D2251">
        <v>659.5</v>
      </c>
      <c r="E2251">
        <v>659.6</v>
      </c>
      <c r="F2251" s="22">
        <v>43160</v>
      </c>
      <c r="G2251">
        <v>656.2</v>
      </c>
      <c r="H2251">
        <v>658.2</v>
      </c>
      <c r="I2251">
        <v>648.79999999999995</v>
      </c>
      <c r="J2251">
        <v>651.79999999999995</v>
      </c>
      <c r="K2251" s="22">
        <v>43161</v>
      </c>
      <c r="L2251">
        <v>641</v>
      </c>
      <c r="M2251">
        <v>0.97</v>
      </c>
      <c r="N2251" s="8">
        <f>IF(AND(AM2251=1,AC2251&lt;-0.005,AE2251&gt;O$1),R2251,"")</f>
        <v>1016.1012974831963</v>
      </c>
      <c r="O2251" s="8">
        <f t="shared" si="177"/>
        <v>289177.69632703019</v>
      </c>
      <c r="P2251" s="8" t="str">
        <f t="shared" si="181"/>
        <v/>
      </c>
      <c r="Q2251" s="8">
        <f t="shared" si="178"/>
        <v>396233.03564161062</v>
      </c>
      <c r="R2251" s="8">
        <f t="shared" si="179"/>
        <v>1016.1012974831963</v>
      </c>
      <c r="S2251" s="8">
        <f t="shared" si="180"/>
        <v>971093.44499345089</v>
      </c>
      <c r="U2251" s="25">
        <v>43161.320300925923</v>
      </c>
      <c r="V2251">
        <v>50</v>
      </c>
      <c r="W2251">
        <v>8604</v>
      </c>
      <c r="X2251" t="s">
        <v>1039</v>
      </c>
      <c r="Y2251" t="s">
        <v>962</v>
      </c>
      <c r="Z2251" s="25">
        <v>43160.98333333333</v>
      </c>
      <c r="AA2251">
        <v>648.5</v>
      </c>
      <c r="AB2251">
        <v>-3.3</v>
      </c>
      <c r="AC2251" s="24">
        <v>-5.1000000000000004E-3</v>
      </c>
      <c r="AD2251">
        <v>2000</v>
      </c>
      <c r="AE2251">
        <v>1298150</v>
      </c>
      <c r="AF2251" s="22">
        <v>43160</v>
      </c>
      <c r="AG2251">
        <v>656.2</v>
      </c>
      <c r="AH2251">
        <v>651.79999999999995</v>
      </c>
      <c r="AI2251" s="22">
        <v>43161</v>
      </c>
      <c r="AJ2251">
        <v>641</v>
      </c>
      <c r="AK2251">
        <v>639.70000000000005</v>
      </c>
      <c r="AM2251">
        <v>1</v>
      </c>
      <c r="AN2251">
        <v>0.15</v>
      </c>
      <c r="AO2251">
        <v>11.38</v>
      </c>
      <c r="AP2251" t="s">
        <v>956</v>
      </c>
      <c r="AQ2251">
        <v>0.13</v>
      </c>
      <c r="AR2251">
        <v>0.13</v>
      </c>
      <c r="AS2251">
        <v>0.97</v>
      </c>
      <c r="AT2251">
        <v>0.96</v>
      </c>
      <c r="AU2251">
        <v>0.67800000000000005</v>
      </c>
      <c r="AV2251">
        <v>644.1</v>
      </c>
      <c r="AW2251">
        <v>637.29999999999995</v>
      </c>
      <c r="AX2251">
        <v>639.70000000000005</v>
      </c>
    </row>
    <row r="2252" spans="1:50">
      <c r="A2252" s="22">
        <v>43160</v>
      </c>
      <c r="B2252">
        <v>1346</v>
      </c>
      <c r="C2252">
        <v>1378</v>
      </c>
      <c r="D2252">
        <v>1344</v>
      </c>
      <c r="E2252">
        <v>1367</v>
      </c>
      <c r="F2252" s="22">
        <v>43161</v>
      </c>
      <c r="G2252">
        <v>1435</v>
      </c>
      <c r="H2252">
        <v>1449</v>
      </c>
      <c r="I2252">
        <v>1424</v>
      </c>
      <c r="J2252">
        <v>1437</v>
      </c>
      <c r="K2252" s="22">
        <v>43164</v>
      </c>
      <c r="L2252">
        <v>1455</v>
      </c>
      <c r="M2252">
        <v>1.03</v>
      </c>
      <c r="N2252" s="8" t="str">
        <f>IF(AND(AM2252=1,AC2252&lt;-0.005,AE2252&gt;O$1),R2252,"")</f>
        <v/>
      </c>
      <c r="O2252" s="8">
        <f t="shared" si="177"/>
        <v>289177.69632703019</v>
      </c>
      <c r="P2252" s="8" t="str">
        <f t="shared" si="181"/>
        <v/>
      </c>
      <c r="Q2252" s="8">
        <f t="shared" si="178"/>
        <v>396233.03564161062</v>
      </c>
      <c r="R2252" s="8">
        <f t="shared" si="179"/>
        <v>0</v>
      </c>
      <c r="S2252" s="8">
        <f t="shared" si="180"/>
        <v>971093.44499345089</v>
      </c>
      <c r="U2252" s="25">
        <v>43164.320613425924</v>
      </c>
      <c r="V2252">
        <v>1</v>
      </c>
      <c r="W2252">
        <v>1357</v>
      </c>
      <c r="X2252" t="s">
        <v>1056</v>
      </c>
      <c r="Y2252" t="s">
        <v>954</v>
      </c>
      <c r="Z2252" s="25">
        <v>43161.997916666667</v>
      </c>
      <c r="AA2252">
        <v>1494.9</v>
      </c>
      <c r="AB2252">
        <v>57.9</v>
      </c>
      <c r="AC2252" s="24">
        <v>4.0300000000000002E-2</v>
      </c>
      <c r="AD2252">
        <v>372230</v>
      </c>
      <c r="AE2252">
        <v>550615130</v>
      </c>
      <c r="AF2252" s="22">
        <v>43161</v>
      </c>
      <c r="AG2252">
        <v>1435</v>
      </c>
      <c r="AH2252">
        <v>1437</v>
      </c>
      <c r="AI2252" s="22">
        <v>43164</v>
      </c>
      <c r="AJ2252">
        <v>1455</v>
      </c>
      <c r="AK2252">
        <v>1455</v>
      </c>
      <c r="AM2252">
        <v>1</v>
      </c>
      <c r="AN2252">
        <v>0</v>
      </c>
      <c r="AO2252" s="26">
        <v>8.0000000000000002E-3</v>
      </c>
      <c r="AQ2252">
        <v>0.63</v>
      </c>
      <c r="AR2252">
        <v>0.68</v>
      </c>
      <c r="AS2252">
        <v>1.03</v>
      </c>
      <c r="AT2252">
        <v>1.07</v>
      </c>
      <c r="AU2252">
        <v>1.8460000000000001</v>
      </c>
      <c r="AV2252">
        <v>1470</v>
      </c>
      <c r="AW2252">
        <v>1438</v>
      </c>
      <c r="AX2252">
        <v>1454</v>
      </c>
    </row>
    <row r="2253" spans="1:50">
      <c r="A2253" s="22">
        <v>43160</v>
      </c>
      <c r="B2253">
        <v>19100</v>
      </c>
      <c r="C2253">
        <v>19100</v>
      </c>
      <c r="D2253">
        <v>18600</v>
      </c>
      <c r="E2253">
        <v>18750</v>
      </c>
      <c r="F2253" s="22">
        <v>43161</v>
      </c>
      <c r="G2253">
        <v>17850</v>
      </c>
      <c r="H2253">
        <v>17970</v>
      </c>
      <c r="I2253">
        <v>17640</v>
      </c>
      <c r="J2253">
        <v>17800</v>
      </c>
      <c r="K2253" s="22">
        <v>43164</v>
      </c>
      <c r="L2253">
        <v>17550</v>
      </c>
      <c r="M2253">
        <v>0.92</v>
      </c>
      <c r="N2253" s="8">
        <f>IF(AND(AM2253=1,AC2253&lt;-0.005,AE2253&gt;O$1),R2253,"")</f>
        <v>-569.15196357426589</v>
      </c>
      <c r="O2253" s="8">
        <f t="shared" si="177"/>
        <v>288608.54436345591</v>
      </c>
      <c r="P2253" s="8" t="str">
        <f t="shared" si="181"/>
        <v/>
      </c>
      <c r="Q2253" s="8">
        <f t="shared" si="178"/>
        <v>396233.03564161062</v>
      </c>
      <c r="R2253" s="8">
        <f t="shared" si="179"/>
        <v>-569.15196357426589</v>
      </c>
      <c r="S2253" s="8">
        <f t="shared" si="180"/>
        <v>970524.29302987666</v>
      </c>
      <c r="U2253" s="25">
        <v>43164.320613425924</v>
      </c>
      <c r="V2253">
        <v>3</v>
      </c>
      <c r="W2253">
        <v>1570</v>
      </c>
      <c r="X2253" t="s">
        <v>1041</v>
      </c>
      <c r="Y2253" t="s">
        <v>954</v>
      </c>
      <c r="Z2253" s="25">
        <v>43161.997916666667</v>
      </c>
      <c r="AA2253">
        <v>17099</v>
      </c>
      <c r="AB2253">
        <v>-701</v>
      </c>
      <c r="AC2253" s="24">
        <v>-3.9399999999999998E-2</v>
      </c>
      <c r="AD2253">
        <v>76281</v>
      </c>
      <c r="AE2253">
        <v>1315394660</v>
      </c>
      <c r="AF2253" s="22">
        <v>43161</v>
      </c>
      <c r="AG2253">
        <v>17850</v>
      </c>
      <c r="AH2253">
        <v>17800</v>
      </c>
      <c r="AI2253" s="22">
        <v>43164</v>
      </c>
      <c r="AJ2253">
        <v>17550</v>
      </c>
      <c r="AK2253">
        <v>17570</v>
      </c>
      <c r="AM2253">
        <v>1</v>
      </c>
      <c r="AN2253">
        <v>0</v>
      </c>
      <c r="AO2253" s="26">
        <v>8.0000000000000002E-3</v>
      </c>
      <c r="AQ2253">
        <v>0.01</v>
      </c>
      <c r="AR2253">
        <v>0.01</v>
      </c>
      <c r="AS2253">
        <v>0.92</v>
      </c>
      <c r="AT2253">
        <v>0.86</v>
      </c>
      <c r="AU2253">
        <v>0.81799999999999995</v>
      </c>
      <c r="AV2253">
        <v>17780</v>
      </c>
      <c r="AW2253">
        <v>17390</v>
      </c>
      <c r="AX2253">
        <v>17590</v>
      </c>
    </row>
    <row r="2254" spans="1:50">
      <c r="A2254" s="22">
        <v>43160</v>
      </c>
      <c r="B2254">
        <v>198.1</v>
      </c>
      <c r="C2254">
        <v>198.2</v>
      </c>
      <c r="D2254">
        <v>196.7</v>
      </c>
      <c r="E2254">
        <v>197.7</v>
      </c>
      <c r="F2254" s="22">
        <v>43161</v>
      </c>
      <c r="G2254">
        <v>195.8</v>
      </c>
      <c r="H2254">
        <v>196.5</v>
      </c>
      <c r="I2254">
        <v>195.2</v>
      </c>
      <c r="J2254">
        <v>196.2</v>
      </c>
      <c r="K2254" s="22">
        <v>43164</v>
      </c>
      <c r="L2254">
        <v>195.4</v>
      </c>
      <c r="M2254">
        <v>0.99</v>
      </c>
      <c r="N2254" s="8">
        <f>IF(AND(AM2254=1,AC2254&lt;-0.005,AE2254&gt;O$1),R2254,"")</f>
        <v>768.83649410564021</v>
      </c>
      <c r="O2254" s="8">
        <f t="shared" si="177"/>
        <v>289377.38085756154</v>
      </c>
      <c r="P2254" s="8" t="str">
        <f t="shared" si="181"/>
        <v/>
      </c>
      <c r="Q2254" s="8">
        <f t="shared" si="178"/>
        <v>396233.03564161062</v>
      </c>
      <c r="R2254" s="8">
        <f t="shared" si="179"/>
        <v>768.83649410564021</v>
      </c>
      <c r="S2254" s="8">
        <f t="shared" si="180"/>
        <v>971293.12952398229</v>
      </c>
      <c r="U2254" s="25">
        <v>43164.320613425924</v>
      </c>
      <c r="V2254">
        <v>4</v>
      </c>
      <c r="W2254">
        <v>8411</v>
      </c>
      <c r="X2254" t="s">
        <v>1070</v>
      </c>
      <c r="Y2254" t="s">
        <v>962</v>
      </c>
      <c r="Z2254" s="25">
        <v>43161.99722222222</v>
      </c>
      <c r="AA2254">
        <v>194.7</v>
      </c>
      <c r="AB2254">
        <v>-1.5</v>
      </c>
      <c r="AC2254" s="24">
        <v>-7.6E-3</v>
      </c>
      <c r="AD2254">
        <v>71600</v>
      </c>
      <c r="AE2254">
        <v>13983330</v>
      </c>
      <c r="AF2254" s="22">
        <v>43161</v>
      </c>
      <c r="AG2254">
        <v>195.8</v>
      </c>
      <c r="AH2254">
        <v>196.2</v>
      </c>
      <c r="AI2254" s="22">
        <v>43164</v>
      </c>
      <c r="AJ2254">
        <v>195.4</v>
      </c>
      <c r="AK2254">
        <v>195.1</v>
      </c>
      <c r="AM2254">
        <v>1</v>
      </c>
      <c r="AN2254" t="s">
        <v>1023</v>
      </c>
      <c r="AO2254">
        <v>6.74</v>
      </c>
      <c r="AP2254">
        <v>3.82</v>
      </c>
      <c r="AQ2254">
        <v>0.32</v>
      </c>
      <c r="AR2254">
        <v>0.21</v>
      </c>
      <c r="AS2254">
        <v>0.99</v>
      </c>
      <c r="AT2254">
        <v>0.97</v>
      </c>
      <c r="AU2254">
        <v>0.41699999999999998</v>
      </c>
      <c r="AV2254">
        <v>195.5</v>
      </c>
      <c r="AW2254">
        <v>194.3</v>
      </c>
      <c r="AX2254">
        <v>195.2</v>
      </c>
    </row>
    <row r="2255" spans="1:50">
      <c r="A2255" s="22">
        <v>43159</v>
      </c>
      <c r="B2255">
        <v>718</v>
      </c>
      <c r="C2255">
        <v>743</v>
      </c>
      <c r="D2255">
        <v>715</v>
      </c>
      <c r="E2255">
        <v>733</v>
      </c>
      <c r="F2255" s="22">
        <v>43160</v>
      </c>
      <c r="G2255">
        <v>770</v>
      </c>
      <c r="H2255">
        <v>783</v>
      </c>
      <c r="I2255">
        <v>735</v>
      </c>
      <c r="J2255">
        <v>750</v>
      </c>
      <c r="K2255" s="22">
        <v>43161</v>
      </c>
      <c r="L2255">
        <v>728</v>
      </c>
      <c r="M2255">
        <v>1.46</v>
      </c>
      <c r="N2255" s="8" t="str">
        <f>IF(AND(AM2255=1,AC2255&lt;-0.005,AE2255&gt;O$1),R2255,"")</f>
        <v/>
      </c>
      <c r="O2255" s="8">
        <f t="shared" si="177"/>
        <v>289377.38085756154</v>
      </c>
      <c r="P2255" s="8" t="str">
        <f t="shared" si="181"/>
        <v/>
      </c>
      <c r="Q2255" s="8">
        <f t="shared" si="178"/>
        <v>396233.03564161062</v>
      </c>
      <c r="R2255" s="8">
        <f t="shared" si="179"/>
        <v>-95555.555555555562</v>
      </c>
      <c r="S2255" s="8">
        <f t="shared" si="180"/>
        <v>971293.12952398229</v>
      </c>
      <c r="U2255" s="25">
        <v>43164.320613425924</v>
      </c>
      <c r="V2255">
        <v>6</v>
      </c>
      <c r="W2255">
        <v>7776</v>
      </c>
      <c r="X2255" t="s">
        <v>1108</v>
      </c>
      <c r="Y2255" t="s">
        <v>960</v>
      </c>
      <c r="Z2255" s="25">
        <v>43161.99722222222</v>
      </c>
      <c r="AA2255">
        <v>948</v>
      </c>
      <c r="AB2255">
        <v>48</v>
      </c>
      <c r="AC2255" s="24">
        <v>5.33E-2</v>
      </c>
      <c r="AD2255">
        <v>54000</v>
      </c>
      <c r="AE2255">
        <v>50483010</v>
      </c>
      <c r="AF2255" s="22">
        <v>43160</v>
      </c>
      <c r="AG2255">
        <v>770</v>
      </c>
      <c r="AH2255">
        <v>750</v>
      </c>
      <c r="AI2255" s="22">
        <v>43161</v>
      </c>
      <c r="AJ2255">
        <v>728</v>
      </c>
      <c r="AK2255">
        <v>900</v>
      </c>
      <c r="AM2255">
        <v>2</v>
      </c>
      <c r="AN2255" t="s">
        <v>1023</v>
      </c>
      <c r="AO2255">
        <v>195.59</v>
      </c>
      <c r="AP2255">
        <v>0</v>
      </c>
      <c r="AQ2255">
        <v>1</v>
      </c>
      <c r="AR2255">
        <v>1</v>
      </c>
      <c r="AS2255">
        <v>1.46</v>
      </c>
      <c r="AT2255">
        <v>1.6</v>
      </c>
      <c r="AU2255">
        <v>0.53100000000000003</v>
      </c>
      <c r="AV2255">
        <v>900</v>
      </c>
      <c r="AW2255">
        <v>727</v>
      </c>
      <c r="AX2255">
        <v>900</v>
      </c>
    </row>
    <row r="2256" spans="1:50">
      <c r="A2256" s="22">
        <v>43159</v>
      </c>
      <c r="B2256">
        <v>473</v>
      </c>
      <c r="C2256">
        <v>510</v>
      </c>
      <c r="D2256">
        <v>465</v>
      </c>
      <c r="E2256">
        <v>485</v>
      </c>
      <c r="F2256" s="22">
        <v>43160</v>
      </c>
      <c r="G2256">
        <v>542</v>
      </c>
      <c r="H2256">
        <v>565</v>
      </c>
      <c r="I2256">
        <v>532</v>
      </c>
      <c r="J2256">
        <v>565</v>
      </c>
      <c r="K2256" s="22">
        <v>43161</v>
      </c>
      <c r="L2256">
        <v>602</v>
      </c>
      <c r="M2256">
        <v>1</v>
      </c>
      <c r="N2256" s="8" t="str">
        <f>IF(AND(AM2256=1,AC2256&lt;-0.005,AE2256&gt;O$1),R2256,"")</f>
        <v/>
      </c>
      <c r="O2256" s="8">
        <f t="shared" si="177"/>
        <v>289377.38085756154</v>
      </c>
      <c r="P2256" s="8" t="str">
        <f t="shared" si="181"/>
        <v/>
      </c>
      <c r="Q2256" s="8">
        <f t="shared" si="178"/>
        <v>396233.03564161062</v>
      </c>
      <c r="R2256" s="8">
        <f t="shared" si="179"/>
        <v>-47368.421052631558</v>
      </c>
      <c r="S2256" s="8">
        <f t="shared" si="180"/>
        <v>971293.12952398229</v>
      </c>
      <c r="U2256" s="25">
        <v>43164.320613425924</v>
      </c>
      <c r="V2256">
        <v>7</v>
      </c>
      <c r="W2256">
        <v>6276</v>
      </c>
      <c r="X2256" t="s">
        <v>1284</v>
      </c>
      <c r="Y2256" t="s">
        <v>960</v>
      </c>
      <c r="Z2256" s="25">
        <v>43161.994444444441</v>
      </c>
      <c r="AA2256">
        <v>696</v>
      </c>
      <c r="AB2256">
        <v>31</v>
      </c>
      <c r="AC2256" s="24">
        <v>4.6600000000000003E-2</v>
      </c>
      <c r="AD2256">
        <v>46600</v>
      </c>
      <c r="AE2256">
        <v>33107400</v>
      </c>
      <c r="AF2256" s="22">
        <v>43160</v>
      </c>
      <c r="AG2256">
        <v>542</v>
      </c>
      <c r="AH2256">
        <v>565</v>
      </c>
      <c r="AI2256" s="22">
        <v>43161</v>
      </c>
      <c r="AJ2256">
        <v>602</v>
      </c>
      <c r="AK2256">
        <v>665</v>
      </c>
      <c r="AM2256">
        <v>2</v>
      </c>
      <c r="AN2256" t="s">
        <v>1023</v>
      </c>
      <c r="AO2256">
        <v>0</v>
      </c>
      <c r="AP2256">
        <v>1.5</v>
      </c>
      <c r="AQ2256">
        <v>0.39</v>
      </c>
      <c r="AR2256">
        <v>0.57999999999999996</v>
      </c>
      <c r="AS2256">
        <v>1</v>
      </c>
      <c r="AT2256">
        <v>1.06</v>
      </c>
      <c r="AU2256">
        <v>0.48399999999999999</v>
      </c>
      <c r="AV2256">
        <v>665</v>
      </c>
      <c r="AW2256">
        <v>589</v>
      </c>
      <c r="AX2256">
        <v>665</v>
      </c>
    </row>
    <row r="2257" spans="1:50">
      <c r="A2257" s="22">
        <v>43160</v>
      </c>
      <c r="B2257">
        <v>753.9</v>
      </c>
      <c r="C2257">
        <v>754.3</v>
      </c>
      <c r="D2257">
        <v>742.5</v>
      </c>
      <c r="E2257">
        <v>746.4</v>
      </c>
      <c r="F2257" s="22">
        <v>43161</v>
      </c>
      <c r="G2257">
        <v>730</v>
      </c>
      <c r="H2257">
        <v>737</v>
      </c>
      <c r="I2257">
        <v>727.8</v>
      </c>
      <c r="J2257">
        <v>736.3</v>
      </c>
      <c r="K2257" s="22">
        <v>43164</v>
      </c>
      <c r="L2257">
        <v>727</v>
      </c>
      <c r="M2257">
        <v>0.96</v>
      </c>
      <c r="N2257" s="8">
        <f>IF(AND(AM2257=1,AC2257&lt;-0.005,AE2257&gt;O$1),R2257,"")</f>
        <v>-68.766332003866722</v>
      </c>
      <c r="O2257" s="8">
        <f t="shared" si="177"/>
        <v>289308.61452555767</v>
      </c>
      <c r="P2257" s="8" t="str">
        <f t="shared" si="181"/>
        <v/>
      </c>
      <c r="Q2257" s="8">
        <f t="shared" si="178"/>
        <v>396233.03564161062</v>
      </c>
      <c r="R2257" s="8">
        <f t="shared" si="179"/>
        <v>-68.766332003866722</v>
      </c>
      <c r="S2257" s="8">
        <f t="shared" si="180"/>
        <v>971224.36319197842</v>
      </c>
      <c r="U2257" s="25">
        <v>43164.320625</v>
      </c>
      <c r="V2257">
        <v>8</v>
      </c>
      <c r="W2257">
        <v>8306</v>
      </c>
      <c r="X2257" t="s">
        <v>1083</v>
      </c>
      <c r="Y2257" t="s">
        <v>962</v>
      </c>
      <c r="Z2257" s="25">
        <v>43161.996527777781</v>
      </c>
      <c r="AA2257">
        <v>725.1</v>
      </c>
      <c r="AB2257">
        <v>-11.2</v>
      </c>
      <c r="AC2257" s="24">
        <v>-1.52E-2</v>
      </c>
      <c r="AD2257">
        <v>39500</v>
      </c>
      <c r="AE2257">
        <v>28772870</v>
      </c>
      <c r="AF2257" s="22">
        <v>43161</v>
      </c>
      <c r="AG2257">
        <v>730</v>
      </c>
      <c r="AH2257">
        <v>736.3</v>
      </c>
      <c r="AI2257" s="22">
        <v>43164</v>
      </c>
      <c r="AJ2257">
        <v>727</v>
      </c>
      <c r="AK2257">
        <v>727.1</v>
      </c>
      <c r="AM2257">
        <v>1</v>
      </c>
      <c r="AN2257">
        <v>0.05</v>
      </c>
      <c r="AO2257">
        <v>2.7</v>
      </c>
      <c r="AP2257">
        <v>2.44</v>
      </c>
      <c r="AQ2257">
        <v>0.06</v>
      </c>
      <c r="AR2257">
        <v>0.05</v>
      </c>
      <c r="AS2257">
        <v>0.96</v>
      </c>
      <c r="AT2257">
        <v>0.93</v>
      </c>
      <c r="AU2257">
        <v>0.61199999999999999</v>
      </c>
      <c r="AV2257">
        <v>732.8</v>
      </c>
      <c r="AW2257">
        <v>723</v>
      </c>
      <c r="AX2257">
        <v>726.5</v>
      </c>
    </row>
    <row r="2258" spans="1:50">
      <c r="A2258" s="22">
        <v>43160</v>
      </c>
      <c r="B2258">
        <v>175</v>
      </c>
      <c r="C2258">
        <v>188</v>
      </c>
      <c r="D2258">
        <v>171</v>
      </c>
      <c r="E2258">
        <v>177</v>
      </c>
      <c r="F2258" s="22">
        <v>43161</v>
      </c>
      <c r="G2258">
        <v>172</v>
      </c>
      <c r="H2258">
        <v>175</v>
      </c>
      <c r="I2258">
        <v>168</v>
      </c>
      <c r="J2258">
        <v>169</v>
      </c>
      <c r="K2258" s="22">
        <v>43164</v>
      </c>
      <c r="L2258">
        <v>172</v>
      </c>
      <c r="M2258">
        <v>1.37</v>
      </c>
      <c r="N2258" s="8" t="str">
        <f>IF(AND(AM2258=1,AC2258&lt;-0.005,AE2258&gt;O$1),R2258,"")</f>
        <v/>
      </c>
      <c r="O2258" s="8">
        <f t="shared" si="177"/>
        <v>289308.61452555767</v>
      </c>
      <c r="P2258" s="8" t="str">
        <f t="shared" si="181"/>
        <v/>
      </c>
      <c r="Q2258" s="8">
        <f t="shared" si="178"/>
        <v>396233.03564161062</v>
      </c>
      <c r="R2258" s="8">
        <f t="shared" si="179"/>
        <v>-11363.636363636353</v>
      </c>
      <c r="S2258" s="8">
        <f t="shared" si="180"/>
        <v>971224.36319197842</v>
      </c>
      <c r="U2258" s="25">
        <v>43164.320625</v>
      </c>
      <c r="V2258">
        <v>10</v>
      </c>
      <c r="W2258">
        <v>6835</v>
      </c>
      <c r="X2258" t="s">
        <v>1133</v>
      </c>
      <c r="Y2258" t="s">
        <v>954</v>
      </c>
      <c r="Z2258" s="25">
        <v>43161.979166666664</v>
      </c>
      <c r="AA2258">
        <v>166</v>
      </c>
      <c r="AB2258">
        <v>-3</v>
      </c>
      <c r="AC2258" s="24">
        <v>-1.78E-2</v>
      </c>
      <c r="AD2258">
        <v>35400</v>
      </c>
      <c r="AE2258">
        <v>5894410</v>
      </c>
      <c r="AF2258" s="22">
        <v>43161</v>
      </c>
      <c r="AG2258">
        <v>172</v>
      </c>
      <c r="AH2258">
        <v>169</v>
      </c>
      <c r="AI2258" s="22">
        <v>43164</v>
      </c>
      <c r="AJ2258">
        <v>172</v>
      </c>
      <c r="AK2258">
        <v>176</v>
      </c>
      <c r="AM2258">
        <v>2</v>
      </c>
      <c r="AN2258" t="s">
        <v>1023</v>
      </c>
      <c r="AO2258">
        <v>80.760000000000005</v>
      </c>
      <c r="AP2258">
        <v>0</v>
      </c>
      <c r="AQ2258">
        <v>1</v>
      </c>
      <c r="AR2258">
        <v>1</v>
      </c>
      <c r="AS2258">
        <v>1.37</v>
      </c>
      <c r="AT2258">
        <v>1.86</v>
      </c>
      <c r="AU2258">
        <v>0.87</v>
      </c>
      <c r="AV2258">
        <v>181</v>
      </c>
      <c r="AW2258">
        <v>164</v>
      </c>
      <c r="AX2258">
        <v>174</v>
      </c>
    </row>
    <row r="2259" spans="1:50">
      <c r="A2259" s="22">
        <v>43160</v>
      </c>
      <c r="B2259">
        <v>608</v>
      </c>
      <c r="C2259">
        <v>610</v>
      </c>
      <c r="D2259">
        <v>582</v>
      </c>
      <c r="E2259">
        <v>583</v>
      </c>
      <c r="F2259" s="22">
        <v>43161</v>
      </c>
      <c r="G2259">
        <v>553</v>
      </c>
      <c r="H2259">
        <v>574</v>
      </c>
      <c r="I2259">
        <v>553</v>
      </c>
      <c r="J2259">
        <v>566</v>
      </c>
      <c r="K2259" s="22">
        <v>43164</v>
      </c>
      <c r="L2259">
        <v>566</v>
      </c>
      <c r="M2259">
        <v>0.87</v>
      </c>
      <c r="N2259" s="8" t="str">
        <f>IF(AND(AM2259=1,AC2259&lt;-0.005,AE2259&gt;O$1),R2259,"")</f>
        <v/>
      </c>
      <c r="O2259" s="8">
        <f t="shared" si="177"/>
        <v>289308.61452555767</v>
      </c>
      <c r="P2259" s="8" t="str">
        <f t="shared" si="181"/>
        <v/>
      </c>
      <c r="Q2259" s="8">
        <f t="shared" si="178"/>
        <v>396233.03564161062</v>
      </c>
      <c r="R2259" s="8">
        <f t="shared" si="179"/>
        <v>54901.960784313749</v>
      </c>
      <c r="S2259" s="8">
        <f t="shared" si="180"/>
        <v>971224.36319197842</v>
      </c>
      <c r="U2259" s="25">
        <v>43164.320625</v>
      </c>
      <c r="V2259">
        <v>14</v>
      </c>
      <c r="W2259">
        <v>2160</v>
      </c>
      <c r="X2259" t="s">
        <v>1033</v>
      </c>
      <c r="Y2259" t="s">
        <v>957</v>
      </c>
      <c r="Z2259" s="25">
        <v>43161.989583333336</v>
      </c>
      <c r="AA2259">
        <v>551</v>
      </c>
      <c r="AB2259">
        <v>-15</v>
      </c>
      <c r="AC2259" s="24">
        <v>-2.6499999999999999E-2</v>
      </c>
      <c r="AD2259">
        <v>20000</v>
      </c>
      <c r="AE2259">
        <v>10998400</v>
      </c>
      <c r="AF2259" s="22">
        <v>43161</v>
      </c>
      <c r="AG2259">
        <v>553</v>
      </c>
      <c r="AH2259">
        <v>566</v>
      </c>
      <c r="AI2259" s="22">
        <v>43164</v>
      </c>
      <c r="AJ2259">
        <v>566</v>
      </c>
      <c r="AK2259">
        <v>510</v>
      </c>
      <c r="AM2259">
        <v>2</v>
      </c>
      <c r="AN2259" t="s">
        <v>1023</v>
      </c>
      <c r="AO2259">
        <v>195.93</v>
      </c>
      <c r="AP2259">
        <v>0</v>
      </c>
      <c r="AQ2259">
        <v>0</v>
      </c>
      <c r="AR2259">
        <v>0.15</v>
      </c>
      <c r="AS2259">
        <v>0.87</v>
      </c>
      <c r="AT2259">
        <v>0.89</v>
      </c>
      <c r="AU2259">
        <v>1.4059999999999999</v>
      </c>
      <c r="AV2259">
        <v>570</v>
      </c>
      <c r="AW2259">
        <v>505</v>
      </c>
      <c r="AX2259">
        <v>509</v>
      </c>
    </row>
    <row r="2260" spans="1:50">
      <c r="A2260" s="22">
        <v>43160</v>
      </c>
      <c r="B2260">
        <v>1042</v>
      </c>
      <c r="C2260">
        <v>1054</v>
      </c>
      <c r="D2260">
        <v>1005</v>
      </c>
      <c r="E2260">
        <v>1044</v>
      </c>
      <c r="F2260" s="22">
        <v>43161</v>
      </c>
      <c r="G2260">
        <v>1010</v>
      </c>
      <c r="H2260">
        <v>1097</v>
      </c>
      <c r="I2260">
        <v>1009</v>
      </c>
      <c r="J2260">
        <v>1073</v>
      </c>
      <c r="K2260" s="22">
        <v>43164</v>
      </c>
      <c r="L2260">
        <v>1070</v>
      </c>
      <c r="M2260">
        <v>1.3</v>
      </c>
      <c r="N2260" s="8" t="str">
        <f>IF(AND(AM2260=1,AC2260&lt;-0.005,AE2260&gt;O$1),R2260,"")</f>
        <v/>
      </c>
      <c r="O2260" s="8">
        <f t="shared" ref="O2260:O2323" si="182">SUM(N2260,O2259)</f>
        <v>289308.61452555767</v>
      </c>
      <c r="P2260" s="8" t="str">
        <f t="shared" si="181"/>
        <v/>
      </c>
      <c r="Q2260" s="8">
        <f t="shared" ref="Q2260:Q2323" si="183">SUM(P2260,Q2259)</f>
        <v>396233.03564161062</v>
      </c>
      <c r="R2260" s="8">
        <f t="shared" ref="R2260:R2323" si="184">(AJ2260/AK2260-1)*500000</f>
        <v>35000.000000000029</v>
      </c>
      <c r="S2260" s="8">
        <f t="shared" ref="S2260:S2323" si="185">IF(AM2260=1,SUM(R2260,S2259),S2259)</f>
        <v>971224.36319197842</v>
      </c>
      <c r="U2260" s="25">
        <v>43164.320625</v>
      </c>
      <c r="V2260">
        <v>15</v>
      </c>
      <c r="W2260">
        <v>3825</v>
      </c>
      <c r="X2260" t="s">
        <v>1069</v>
      </c>
      <c r="Y2260" t="s">
        <v>954</v>
      </c>
      <c r="Z2260" s="25">
        <v>43161.99722222222</v>
      </c>
      <c r="AA2260">
        <v>1042</v>
      </c>
      <c r="AB2260">
        <v>-31</v>
      </c>
      <c r="AC2260" s="24">
        <v>-2.8899999999999999E-2</v>
      </c>
      <c r="AD2260">
        <v>18200</v>
      </c>
      <c r="AE2260">
        <v>18941520</v>
      </c>
      <c r="AF2260" s="22">
        <v>43161</v>
      </c>
      <c r="AG2260">
        <v>1010</v>
      </c>
      <c r="AH2260">
        <v>1073</v>
      </c>
      <c r="AI2260" s="22">
        <v>43164</v>
      </c>
      <c r="AJ2260">
        <v>1070</v>
      </c>
      <c r="AK2260">
        <v>1000</v>
      </c>
      <c r="AM2260">
        <v>2</v>
      </c>
      <c r="AN2260" t="s">
        <v>1023</v>
      </c>
      <c r="AO2260">
        <v>0</v>
      </c>
      <c r="AP2260" t="s">
        <v>956</v>
      </c>
      <c r="AQ2260">
        <v>0.97</v>
      </c>
      <c r="AR2260">
        <v>0.97</v>
      </c>
      <c r="AS2260">
        <v>1.3</v>
      </c>
      <c r="AT2260">
        <v>1.45</v>
      </c>
      <c r="AU2260">
        <v>1.587</v>
      </c>
      <c r="AV2260">
        <v>1076</v>
      </c>
      <c r="AW2260">
        <v>986</v>
      </c>
      <c r="AX2260">
        <v>1002</v>
      </c>
    </row>
    <row r="2261" spans="1:50">
      <c r="A2261" s="22">
        <v>43160</v>
      </c>
      <c r="B2261">
        <v>448</v>
      </c>
      <c r="C2261">
        <v>452</v>
      </c>
      <c r="D2261">
        <v>437</v>
      </c>
      <c r="E2261">
        <v>440</v>
      </c>
      <c r="F2261" s="22">
        <v>43161</v>
      </c>
      <c r="G2261">
        <v>430</v>
      </c>
      <c r="H2261">
        <v>520</v>
      </c>
      <c r="I2261">
        <v>422</v>
      </c>
      <c r="J2261">
        <v>520</v>
      </c>
      <c r="K2261" s="22">
        <v>43164</v>
      </c>
      <c r="L2261">
        <v>560</v>
      </c>
      <c r="M2261">
        <v>0.96</v>
      </c>
      <c r="N2261" s="8" t="str">
        <f>IF(AND(AM2261=1,AC2261&lt;-0.005,AE2261&gt;O$1),R2261,"")</f>
        <v/>
      </c>
      <c r="O2261" s="8">
        <f t="shared" si="182"/>
        <v>289308.61452555767</v>
      </c>
      <c r="P2261" s="8" t="str">
        <f t="shared" si="181"/>
        <v/>
      </c>
      <c r="Q2261" s="8">
        <f t="shared" si="183"/>
        <v>396233.03564161062</v>
      </c>
      <c r="R2261" s="8">
        <f t="shared" si="184"/>
        <v>52268.244575936929</v>
      </c>
      <c r="S2261" s="8">
        <f t="shared" si="185"/>
        <v>971224.36319197842</v>
      </c>
      <c r="U2261" s="25">
        <v>43164.320625</v>
      </c>
      <c r="V2261">
        <v>16</v>
      </c>
      <c r="W2261">
        <v>4770</v>
      </c>
      <c r="X2261" t="s">
        <v>1432</v>
      </c>
      <c r="Y2261" t="s">
        <v>954</v>
      </c>
      <c r="Z2261" s="25">
        <v>43161.99722222222</v>
      </c>
      <c r="AA2261">
        <v>519</v>
      </c>
      <c r="AB2261">
        <v>-1</v>
      </c>
      <c r="AC2261" s="24">
        <v>-1.9E-3</v>
      </c>
      <c r="AD2261">
        <v>16700</v>
      </c>
      <c r="AE2261">
        <v>9019860</v>
      </c>
      <c r="AF2261" s="22">
        <v>43161</v>
      </c>
      <c r="AG2261">
        <v>430</v>
      </c>
      <c r="AH2261">
        <v>520</v>
      </c>
      <c r="AI2261" s="22">
        <v>43164</v>
      </c>
      <c r="AJ2261">
        <v>560</v>
      </c>
      <c r="AK2261">
        <v>507</v>
      </c>
      <c r="AM2261">
        <v>2</v>
      </c>
      <c r="AN2261" t="s">
        <v>1023</v>
      </c>
      <c r="AO2261">
        <v>0</v>
      </c>
      <c r="AP2261">
        <v>0</v>
      </c>
      <c r="AQ2261">
        <v>0.26</v>
      </c>
      <c r="AR2261">
        <v>0.19</v>
      </c>
      <c r="AS2261">
        <v>0.96</v>
      </c>
      <c r="AT2261">
        <v>0.88</v>
      </c>
      <c r="AU2261">
        <v>0.96599999999999997</v>
      </c>
      <c r="AV2261">
        <v>620</v>
      </c>
      <c r="AW2261">
        <v>502</v>
      </c>
      <c r="AX2261">
        <v>505</v>
      </c>
    </row>
    <row r="2262" spans="1:50">
      <c r="A2262" s="22">
        <v>43160</v>
      </c>
      <c r="B2262">
        <v>1820</v>
      </c>
      <c r="C2262">
        <v>1822</v>
      </c>
      <c r="D2262">
        <v>1742</v>
      </c>
      <c r="E2262">
        <v>1766</v>
      </c>
      <c r="F2262" s="22">
        <v>43161</v>
      </c>
      <c r="G2262">
        <v>1720</v>
      </c>
      <c r="H2262">
        <v>1758</v>
      </c>
      <c r="I2262">
        <v>1704</v>
      </c>
      <c r="J2262">
        <v>1712</v>
      </c>
      <c r="K2262" s="22">
        <v>43164</v>
      </c>
      <c r="L2262">
        <v>1552</v>
      </c>
      <c r="M2262">
        <v>0.98</v>
      </c>
      <c r="N2262" s="8" t="str">
        <f>IF(AND(AM2262=1,AC2262&lt;-0.005,AE2262&gt;O$1),R2262,"")</f>
        <v/>
      </c>
      <c r="O2262" s="8">
        <f t="shared" si="182"/>
        <v>289308.61452555767</v>
      </c>
      <c r="P2262" s="8" t="str">
        <f t="shared" si="181"/>
        <v/>
      </c>
      <c r="Q2262" s="8">
        <f t="shared" si="183"/>
        <v>396233.03564161062</v>
      </c>
      <c r="R2262" s="8">
        <f t="shared" si="184"/>
        <v>27532.290958531601</v>
      </c>
      <c r="S2262" s="8">
        <f t="shared" si="185"/>
        <v>971224.36319197842</v>
      </c>
      <c r="U2262" s="25">
        <v>43164.320625</v>
      </c>
      <c r="V2262">
        <v>17</v>
      </c>
      <c r="W2262">
        <v>3917</v>
      </c>
      <c r="X2262" t="s">
        <v>890</v>
      </c>
      <c r="Y2262" t="s">
        <v>957</v>
      </c>
      <c r="Z2262" s="25">
        <v>43161.997916666667</v>
      </c>
      <c r="AA2262">
        <v>1425</v>
      </c>
      <c r="AB2262">
        <v>-287</v>
      </c>
      <c r="AC2262" s="24">
        <v>-0.1676</v>
      </c>
      <c r="AD2262">
        <v>16600</v>
      </c>
      <c r="AE2262">
        <v>24263160</v>
      </c>
      <c r="AF2262" s="22">
        <v>43161</v>
      </c>
      <c r="AG2262">
        <v>1720</v>
      </c>
      <c r="AH2262">
        <v>1712</v>
      </c>
      <c r="AI2262" s="22">
        <v>43164</v>
      </c>
      <c r="AJ2262">
        <v>1552</v>
      </c>
      <c r="AK2262">
        <v>1471</v>
      </c>
      <c r="AM2262">
        <v>2</v>
      </c>
      <c r="AN2262" t="s">
        <v>1023</v>
      </c>
      <c r="AO2262">
        <v>0</v>
      </c>
      <c r="AP2262">
        <v>0</v>
      </c>
      <c r="AQ2262">
        <v>0.34</v>
      </c>
      <c r="AR2262">
        <v>0.34</v>
      </c>
      <c r="AS2262">
        <v>0.98</v>
      </c>
      <c r="AT2262">
        <v>0.97</v>
      </c>
      <c r="AU2262">
        <v>0.755</v>
      </c>
      <c r="AV2262">
        <v>1564</v>
      </c>
      <c r="AW2262">
        <v>1461</v>
      </c>
      <c r="AX2262">
        <v>1474</v>
      </c>
    </row>
    <row r="2263" spans="1:50">
      <c r="A2263" s="22">
        <v>43160</v>
      </c>
      <c r="B2263">
        <v>829</v>
      </c>
      <c r="C2263">
        <v>1024</v>
      </c>
      <c r="D2263">
        <v>811</v>
      </c>
      <c r="E2263">
        <v>1024</v>
      </c>
      <c r="F2263" s="22">
        <v>43161</v>
      </c>
      <c r="G2263">
        <v>1324</v>
      </c>
      <c r="H2263">
        <v>1324</v>
      </c>
      <c r="I2263">
        <v>1235</v>
      </c>
      <c r="J2263">
        <v>1324</v>
      </c>
      <c r="K2263" s="22">
        <v>43164</v>
      </c>
      <c r="L2263">
        <v>1624</v>
      </c>
      <c r="M2263">
        <v>1</v>
      </c>
      <c r="N2263" s="8" t="str">
        <f>IF(AND(AM2263=1,AC2263&lt;-0.005,AE2263&gt;O$1),R2263,"")</f>
        <v/>
      </c>
      <c r="O2263" s="8">
        <f t="shared" si="182"/>
        <v>289308.61452555767</v>
      </c>
      <c r="P2263" s="8" t="str">
        <f t="shared" si="181"/>
        <v/>
      </c>
      <c r="Q2263" s="8">
        <f t="shared" si="183"/>
        <v>396233.03564161062</v>
      </c>
      <c r="R2263" s="8">
        <f t="shared" si="184"/>
        <v>0</v>
      </c>
      <c r="S2263" s="8">
        <f t="shared" si="185"/>
        <v>971224.36319197842</v>
      </c>
      <c r="U2263" s="25">
        <v>43164.320625</v>
      </c>
      <c r="V2263">
        <v>18</v>
      </c>
      <c r="W2263">
        <v>3083</v>
      </c>
      <c r="X2263" t="s">
        <v>1296</v>
      </c>
      <c r="Y2263" t="s">
        <v>960</v>
      </c>
      <c r="Z2263" s="25">
        <v>43161.995833333334</v>
      </c>
      <c r="AA2263">
        <v>1539.9</v>
      </c>
      <c r="AB2263">
        <v>215.9</v>
      </c>
      <c r="AC2263" s="24">
        <v>0.16309999999999999</v>
      </c>
      <c r="AD2263">
        <v>15500</v>
      </c>
      <c r="AE2263">
        <v>23208510</v>
      </c>
      <c r="AF2263" s="22">
        <v>43161</v>
      </c>
      <c r="AG2263">
        <v>1324</v>
      </c>
      <c r="AH2263">
        <v>1324</v>
      </c>
      <c r="AI2263" s="22">
        <v>43164</v>
      </c>
      <c r="AJ2263">
        <v>1624</v>
      </c>
      <c r="AK2263">
        <v>1624</v>
      </c>
      <c r="AM2263">
        <v>2</v>
      </c>
      <c r="AN2263" t="s">
        <v>1023</v>
      </c>
      <c r="AO2263">
        <v>0</v>
      </c>
      <c r="AP2263">
        <v>0</v>
      </c>
      <c r="AQ2263">
        <v>0.52</v>
      </c>
      <c r="AR2263">
        <v>0.4</v>
      </c>
      <c r="AS2263">
        <v>1</v>
      </c>
      <c r="AT2263">
        <v>0.97</v>
      </c>
      <c r="AU2263">
        <v>0.47099999999999997</v>
      </c>
      <c r="AV2263">
        <v>1624</v>
      </c>
      <c r="AW2263">
        <v>1624</v>
      </c>
      <c r="AX2263">
        <v>1624</v>
      </c>
    </row>
    <row r="2264" spans="1:50">
      <c r="A2264" s="22">
        <v>43160</v>
      </c>
      <c r="B2264">
        <v>313</v>
      </c>
      <c r="C2264">
        <v>315</v>
      </c>
      <c r="D2264">
        <v>310</v>
      </c>
      <c r="E2264">
        <v>310</v>
      </c>
      <c r="F2264" s="22">
        <v>43161</v>
      </c>
      <c r="G2264">
        <v>307</v>
      </c>
      <c r="H2264">
        <v>307</v>
      </c>
      <c r="I2264">
        <v>304</v>
      </c>
      <c r="J2264">
        <v>304</v>
      </c>
      <c r="K2264" s="22">
        <v>43164</v>
      </c>
      <c r="L2264">
        <v>305</v>
      </c>
      <c r="M2264">
        <v>0.98</v>
      </c>
      <c r="N2264" s="8" t="str">
        <f>IF(AND(AM2264=1,AC2264&lt;-0.005,AE2264&gt;O$1),R2264,"")</f>
        <v/>
      </c>
      <c r="O2264" s="8">
        <f t="shared" si="182"/>
        <v>289308.61452555767</v>
      </c>
      <c r="P2264" s="8" t="str">
        <f t="shared" si="181"/>
        <v/>
      </c>
      <c r="Q2264" s="8">
        <f t="shared" si="183"/>
        <v>396233.03564161062</v>
      </c>
      <c r="R2264" s="8">
        <f t="shared" si="184"/>
        <v>1644.73684210531</v>
      </c>
      <c r="S2264" s="8">
        <f t="shared" si="185"/>
        <v>971224.36319197842</v>
      </c>
      <c r="U2264" s="25">
        <v>43164.320625</v>
      </c>
      <c r="V2264">
        <v>19</v>
      </c>
      <c r="W2264">
        <v>6502</v>
      </c>
      <c r="X2264" t="s">
        <v>121</v>
      </c>
      <c r="Y2264" t="s">
        <v>954</v>
      </c>
      <c r="Z2264" s="25">
        <v>43161.993055555555</v>
      </c>
      <c r="AA2264">
        <v>301</v>
      </c>
      <c r="AB2264">
        <v>-3</v>
      </c>
      <c r="AC2264" s="24">
        <v>-9.9000000000000008E-3</v>
      </c>
      <c r="AD2264">
        <v>15000</v>
      </c>
      <c r="AE2264">
        <v>4527200</v>
      </c>
      <c r="AF2264" s="22">
        <v>43161</v>
      </c>
      <c r="AG2264">
        <v>307</v>
      </c>
      <c r="AH2264">
        <v>304</v>
      </c>
      <c r="AI2264" s="22">
        <v>43164</v>
      </c>
      <c r="AJ2264">
        <v>305</v>
      </c>
      <c r="AK2264">
        <v>304</v>
      </c>
      <c r="AM2264">
        <v>0</v>
      </c>
      <c r="AN2264" t="s">
        <v>1023</v>
      </c>
      <c r="AO2264">
        <v>27.14</v>
      </c>
      <c r="AP2264" t="s">
        <v>956</v>
      </c>
      <c r="AQ2264">
        <v>0.06</v>
      </c>
      <c r="AR2264">
        <v>0.53</v>
      </c>
      <c r="AS2264">
        <v>0.98</v>
      </c>
      <c r="AT2264">
        <v>0.99</v>
      </c>
      <c r="AU2264">
        <v>0.96499999999999997</v>
      </c>
      <c r="AV2264">
        <v>308</v>
      </c>
      <c r="AW2264">
        <v>301</v>
      </c>
      <c r="AX2264">
        <v>301</v>
      </c>
    </row>
    <row r="2265" spans="1:50">
      <c r="A2265" s="22">
        <v>43160</v>
      </c>
      <c r="B2265">
        <v>326</v>
      </c>
      <c r="C2265">
        <v>328</v>
      </c>
      <c r="D2265">
        <v>316</v>
      </c>
      <c r="E2265">
        <v>321</v>
      </c>
      <c r="F2265" s="22">
        <v>43161</v>
      </c>
      <c r="G2265">
        <v>308</v>
      </c>
      <c r="H2265">
        <v>323</v>
      </c>
      <c r="I2265">
        <v>307</v>
      </c>
      <c r="J2265">
        <v>319</v>
      </c>
      <c r="K2265" s="22">
        <v>43164</v>
      </c>
      <c r="L2265">
        <v>319</v>
      </c>
      <c r="M2265">
        <v>0.97</v>
      </c>
      <c r="N2265" s="8" t="str">
        <f>IF(AND(AM2265=1,AC2265&lt;-0.005,AE2265&gt;O$1),R2265,"")</f>
        <v/>
      </c>
      <c r="O2265" s="8">
        <f t="shared" si="182"/>
        <v>289308.61452555767</v>
      </c>
      <c r="P2265" s="8" t="str">
        <f t="shared" si="181"/>
        <v/>
      </c>
      <c r="Q2265" s="8">
        <f t="shared" si="183"/>
        <v>396233.03564161062</v>
      </c>
      <c r="R2265" s="8">
        <f t="shared" si="184"/>
        <v>46232.876712328783</v>
      </c>
      <c r="S2265" s="8">
        <f t="shared" si="185"/>
        <v>971224.36319197842</v>
      </c>
      <c r="U2265" s="25">
        <v>43164.320625</v>
      </c>
      <c r="V2265">
        <v>20</v>
      </c>
      <c r="W2265">
        <v>3323</v>
      </c>
      <c r="X2265" t="s">
        <v>305</v>
      </c>
      <c r="Y2265" t="s">
        <v>960</v>
      </c>
      <c r="Z2265" s="25">
        <v>43161.99722222222</v>
      </c>
      <c r="AA2265">
        <v>310</v>
      </c>
      <c r="AB2265">
        <v>-9</v>
      </c>
      <c r="AC2265" s="24">
        <v>-2.8199999999999999E-2</v>
      </c>
      <c r="AD2265">
        <v>14100</v>
      </c>
      <c r="AE2265">
        <v>4391470</v>
      </c>
      <c r="AF2265" s="22">
        <v>43161</v>
      </c>
      <c r="AG2265">
        <v>308</v>
      </c>
      <c r="AH2265">
        <v>319</v>
      </c>
      <c r="AI2265" s="22">
        <v>43164</v>
      </c>
      <c r="AJ2265">
        <v>319</v>
      </c>
      <c r="AK2265">
        <v>292</v>
      </c>
      <c r="AM2265">
        <v>2</v>
      </c>
      <c r="AN2265" t="s">
        <v>1023</v>
      </c>
      <c r="AO2265">
        <v>0</v>
      </c>
      <c r="AP2265">
        <v>0.47</v>
      </c>
      <c r="AQ2265">
        <v>0.34</v>
      </c>
      <c r="AR2265">
        <v>0.64</v>
      </c>
      <c r="AS2265">
        <v>0.97</v>
      </c>
      <c r="AT2265">
        <v>1.34</v>
      </c>
      <c r="AU2265">
        <v>1.4990000000000001</v>
      </c>
      <c r="AV2265">
        <v>321</v>
      </c>
      <c r="AW2265">
        <v>291</v>
      </c>
      <c r="AX2265">
        <v>291</v>
      </c>
    </row>
    <row r="2266" spans="1:50">
      <c r="A2266" s="22">
        <v>43160</v>
      </c>
      <c r="B2266">
        <v>1120</v>
      </c>
      <c r="C2266">
        <v>1123.5</v>
      </c>
      <c r="D2266">
        <v>1115.5</v>
      </c>
      <c r="E2266">
        <v>1120.5</v>
      </c>
      <c r="F2266" s="22">
        <v>43161</v>
      </c>
      <c r="G2266">
        <v>1110</v>
      </c>
      <c r="H2266">
        <v>1111</v>
      </c>
      <c r="I2266">
        <v>1102</v>
      </c>
      <c r="J2266">
        <v>1105</v>
      </c>
      <c r="K2266" s="22">
        <v>43164</v>
      </c>
      <c r="L2266">
        <v>1107</v>
      </c>
      <c r="M2266">
        <v>0.98</v>
      </c>
      <c r="N2266" s="8">
        <f>IF(AND(AM2266=1,AC2266&lt;-0.005,AE2266&gt;O$1),R2266,"")</f>
        <v>-676.58998646819009</v>
      </c>
      <c r="O2266" s="8">
        <f t="shared" si="182"/>
        <v>288632.02453908947</v>
      </c>
      <c r="P2266" s="8" t="str">
        <f t="shared" ref="P2266:P2329" si="186">IF(AND(AM2266=1,AC2266&lt;Q$8,E2266/B2266-1&gt;Q$9,J2266&lt;Q$10),R2266,"")</f>
        <v/>
      </c>
      <c r="Q2266" s="8">
        <f t="shared" si="183"/>
        <v>396233.03564161062</v>
      </c>
      <c r="R2266" s="8">
        <f t="shared" si="184"/>
        <v>-676.58998646819009</v>
      </c>
      <c r="S2266" s="8">
        <f t="shared" si="185"/>
        <v>970547.77320551022</v>
      </c>
      <c r="U2266" s="25">
        <v>43164.320625</v>
      </c>
      <c r="V2266">
        <v>21</v>
      </c>
      <c r="W2266">
        <v>7201</v>
      </c>
      <c r="X2266" t="s">
        <v>1172</v>
      </c>
      <c r="Y2266" t="s">
        <v>962</v>
      </c>
      <c r="Z2266" s="25">
        <v>43161.995833333334</v>
      </c>
      <c r="AA2266">
        <v>1096</v>
      </c>
      <c r="AB2266">
        <v>-9</v>
      </c>
      <c r="AC2266" s="24">
        <v>-8.0999999999999996E-3</v>
      </c>
      <c r="AD2266">
        <v>13300</v>
      </c>
      <c r="AE2266">
        <v>14614510</v>
      </c>
      <c r="AF2266" s="22">
        <v>43161</v>
      </c>
      <c r="AG2266">
        <v>1110</v>
      </c>
      <c r="AH2266">
        <v>1105</v>
      </c>
      <c r="AI2266" s="22">
        <v>43164</v>
      </c>
      <c r="AJ2266">
        <v>1107</v>
      </c>
      <c r="AK2266">
        <v>1108.5</v>
      </c>
      <c r="AM2266">
        <v>1</v>
      </c>
      <c r="AN2266">
        <v>0</v>
      </c>
      <c r="AO2266">
        <v>7.16</v>
      </c>
      <c r="AP2266">
        <v>4.8</v>
      </c>
      <c r="AQ2266">
        <v>0.1</v>
      </c>
      <c r="AR2266">
        <v>0.37</v>
      </c>
      <c r="AS2266">
        <v>0.98</v>
      </c>
      <c r="AT2266">
        <v>0.99</v>
      </c>
      <c r="AU2266">
        <v>0.29199999999999998</v>
      </c>
      <c r="AV2266">
        <v>1111</v>
      </c>
      <c r="AW2266">
        <v>1103</v>
      </c>
      <c r="AX2266">
        <v>1107</v>
      </c>
    </row>
    <row r="2267" spans="1:50">
      <c r="A2267" s="22">
        <v>43160</v>
      </c>
      <c r="B2267">
        <v>970.4</v>
      </c>
      <c r="C2267">
        <v>972</v>
      </c>
      <c r="D2267">
        <v>948.5</v>
      </c>
      <c r="E2267">
        <v>952.4</v>
      </c>
      <c r="F2267" s="22">
        <v>43161</v>
      </c>
      <c r="G2267">
        <v>937.5</v>
      </c>
      <c r="H2267">
        <v>938.4</v>
      </c>
      <c r="I2267">
        <v>912.6</v>
      </c>
      <c r="J2267">
        <v>914.9</v>
      </c>
      <c r="K2267" s="22">
        <v>43164</v>
      </c>
      <c r="L2267">
        <v>910</v>
      </c>
      <c r="M2267">
        <v>0.99</v>
      </c>
      <c r="N2267" s="8">
        <f>IF(AND(AM2267=1,AC2267&lt;-0.005,AE2267&gt;O$1),R2267,"")</f>
        <v>2706.8832173240407</v>
      </c>
      <c r="O2267" s="8">
        <f t="shared" si="182"/>
        <v>291338.90775641351</v>
      </c>
      <c r="P2267" s="8" t="str">
        <f t="shared" si="186"/>
        <v/>
      </c>
      <c r="Q2267" s="8">
        <f t="shared" si="183"/>
        <v>396233.03564161062</v>
      </c>
      <c r="R2267" s="8">
        <f t="shared" si="184"/>
        <v>2706.8832173240407</v>
      </c>
      <c r="S2267" s="8">
        <f t="shared" si="185"/>
        <v>973254.65642283426</v>
      </c>
      <c r="U2267" s="25">
        <v>43164.320625</v>
      </c>
      <c r="V2267">
        <v>22</v>
      </c>
      <c r="W2267">
        <v>4755</v>
      </c>
      <c r="X2267" t="s">
        <v>268</v>
      </c>
      <c r="Y2267" t="s">
        <v>962</v>
      </c>
      <c r="Z2267" s="25">
        <v>43161.996527777781</v>
      </c>
      <c r="AA2267">
        <v>907.7</v>
      </c>
      <c r="AB2267">
        <v>-7.2</v>
      </c>
      <c r="AC2267" s="24">
        <v>-7.9000000000000008E-3</v>
      </c>
      <c r="AD2267">
        <v>11900</v>
      </c>
      <c r="AE2267">
        <v>10825820</v>
      </c>
      <c r="AF2267" s="22">
        <v>43161</v>
      </c>
      <c r="AG2267">
        <v>937.5</v>
      </c>
      <c r="AH2267">
        <v>914.9</v>
      </c>
      <c r="AI2267" s="22">
        <v>43164</v>
      </c>
      <c r="AJ2267">
        <v>910</v>
      </c>
      <c r="AK2267">
        <v>905.1</v>
      </c>
      <c r="AM2267">
        <v>1</v>
      </c>
      <c r="AN2267">
        <v>0</v>
      </c>
      <c r="AO2267">
        <v>9.42</v>
      </c>
      <c r="AP2267" t="s">
        <v>956</v>
      </c>
      <c r="AQ2267">
        <v>0.34</v>
      </c>
      <c r="AR2267">
        <v>0.16</v>
      </c>
      <c r="AS2267">
        <v>0.99</v>
      </c>
      <c r="AT2267">
        <v>0.93</v>
      </c>
      <c r="AU2267">
        <v>0.58799999999999997</v>
      </c>
      <c r="AV2267">
        <v>910.9</v>
      </c>
      <c r="AW2267">
        <v>899.3</v>
      </c>
      <c r="AX2267">
        <v>906</v>
      </c>
    </row>
    <row r="2268" spans="1:50">
      <c r="A2268" s="22">
        <v>43160</v>
      </c>
      <c r="B2268">
        <v>137</v>
      </c>
      <c r="C2268">
        <v>139</v>
      </c>
      <c r="D2268">
        <v>134</v>
      </c>
      <c r="E2268">
        <v>135</v>
      </c>
      <c r="F2268" s="22">
        <v>43161</v>
      </c>
      <c r="G2268">
        <v>130</v>
      </c>
      <c r="H2268">
        <v>135</v>
      </c>
      <c r="I2268">
        <v>128</v>
      </c>
      <c r="J2268">
        <v>134</v>
      </c>
      <c r="K2268" s="22">
        <v>43164</v>
      </c>
      <c r="L2268">
        <v>136</v>
      </c>
      <c r="M2268">
        <v>1.1499999999999999</v>
      </c>
      <c r="N2268" s="8" t="str">
        <f>IF(AND(AM2268=1,AC2268&lt;-0.005,AE2268&gt;O$1),R2268,"")</f>
        <v/>
      </c>
      <c r="O2268" s="8">
        <f t="shared" si="182"/>
        <v>291338.90775641351</v>
      </c>
      <c r="P2268" s="8" t="str">
        <f t="shared" si="186"/>
        <v/>
      </c>
      <c r="Q2268" s="8">
        <f t="shared" si="183"/>
        <v>396233.03564161062</v>
      </c>
      <c r="R2268" s="8">
        <f t="shared" si="184"/>
        <v>11278.195488721776</v>
      </c>
      <c r="S2268" s="8">
        <f t="shared" si="185"/>
        <v>973254.65642283426</v>
      </c>
      <c r="U2268" s="25">
        <v>43164.320625</v>
      </c>
      <c r="V2268">
        <v>23</v>
      </c>
      <c r="W2268">
        <v>3647</v>
      </c>
      <c r="X2268" t="s">
        <v>1146</v>
      </c>
      <c r="Y2268" t="s">
        <v>954</v>
      </c>
      <c r="Z2268" s="25">
        <v>43161.995833333334</v>
      </c>
      <c r="AA2268">
        <v>134</v>
      </c>
      <c r="AB2268">
        <v>0</v>
      </c>
      <c r="AC2268" s="24">
        <v>0</v>
      </c>
      <c r="AD2268">
        <v>11700</v>
      </c>
      <c r="AE2268">
        <v>1614050</v>
      </c>
      <c r="AF2268" s="22">
        <v>43161</v>
      </c>
      <c r="AG2268">
        <v>130</v>
      </c>
      <c r="AH2268">
        <v>134</v>
      </c>
      <c r="AI2268" s="22">
        <v>43164</v>
      </c>
      <c r="AJ2268">
        <v>136</v>
      </c>
      <c r="AK2268">
        <v>133</v>
      </c>
      <c r="AM2268">
        <v>2</v>
      </c>
      <c r="AN2268" t="s">
        <v>1023</v>
      </c>
      <c r="AO2268">
        <v>0</v>
      </c>
      <c r="AP2268">
        <v>2.2400000000000002</v>
      </c>
      <c r="AQ2268">
        <v>1</v>
      </c>
      <c r="AR2268">
        <v>0.54</v>
      </c>
      <c r="AS2268">
        <v>1.1499999999999999</v>
      </c>
      <c r="AT2268">
        <v>1</v>
      </c>
      <c r="AU2268">
        <v>1.518</v>
      </c>
      <c r="AV2268">
        <v>139</v>
      </c>
      <c r="AW2268">
        <v>132</v>
      </c>
      <c r="AX2268">
        <v>132</v>
      </c>
    </row>
    <row r="2269" spans="1:50">
      <c r="A2269" s="22">
        <v>43160</v>
      </c>
      <c r="B2269">
        <v>159</v>
      </c>
      <c r="C2269">
        <v>163</v>
      </c>
      <c r="D2269">
        <v>155</v>
      </c>
      <c r="E2269">
        <v>158</v>
      </c>
      <c r="F2269" s="22">
        <v>43161</v>
      </c>
      <c r="G2269">
        <v>152</v>
      </c>
      <c r="H2269">
        <v>153</v>
      </c>
      <c r="I2269">
        <v>148</v>
      </c>
      <c r="J2269">
        <v>149</v>
      </c>
      <c r="K2269" s="22">
        <v>43164</v>
      </c>
      <c r="L2269">
        <v>147</v>
      </c>
      <c r="M2269">
        <v>0.96</v>
      </c>
      <c r="N2269" s="8">
        <f>IF(AND(AM2269=1,AC2269&lt;-0.005,AE2269&gt;O$1),R2269,"")</f>
        <v>3424.657534246589</v>
      </c>
      <c r="O2269" s="8">
        <f t="shared" si="182"/>
        <v>294763.56529066007</v>
      </c>
      <c r="P2269" s="8" t="str">
        <f t="shared" si="186"/>
        <v/>
      </c>
      <c r="Q2269" s="8">
        <f t="shared" si="183"/>
        <v>396233.03564161062</v>
      </c>
      <c r="R2269" s="8">
        <f t="shared" si="184"/>
        <v>3424.657534246589</v>
      </c>
      <c r="S2269" s="8">
        <f t="shared" si="185"/>
        <v>976679.31395708083</v>
      </c>
      <c r="U2269" s="25">
        <v>43164.320625</v>
      </c>
      <c r="V2269">
        <v>24</v>
      </c>
      <c r="W2269">
        <v>5955</v>
      </c>
      <c r="X2269" t="s">
        <v>468</v>
      </c>
      <c r="Y2269" t="s">
        <v>954</v>
      </c>
      <c r="Z2269" s="25">
        <v>43161.994444444441</v>
      </c>
      <c r="AA2269">
        <v>145</v>
      </c>
      <c r="AB2269">
        <v>-4</v>
      </c>
      <c r="AC2269" s="24">
        <v>-2.6800000000000001E-2</v>
      </c>
      <c r="AD2269">
        <v>11700</v>
      </c>
      <c r="AE2269">
        <v>1720210</v>
      </c>
      <c r="AF2269" s="22">
        <v>43161</v>
      </c>
      <c r="AG2269">
        <v>152</v>
      </c>
      <c r="AH2269">
        <v>149</v>
      </c>
      <c r="AI2269" s="22">
        <v>43164</v>
      </c>
      <c r="AJ2269">
        <v>147</v>
      </c>
      <c r="AK2269">
        <v>146</v>
      </c>
      <c r="AM2269">
        <v>1</v>
      </c>
      <c r="AN2269">
        <v>0</v>
      </c>
      <c r="AO2269">
        <v>2.5099999999999998</v>
      </c>
      <c r="AP2269">
        <v>1.01</v>
      </c>
      <c r="AQ2269">
        <v>0.26</v>
      </c>
      <c r="AR2269">
        <v>0.72</v>
      </c>
      <c r="AS2269">
        <v>0.96</v>
      </c>
      <c r="AT2269">
        <v>1.26</v>
      </c>
      <c r="AU2269">
        <v>0.85399999999999998</v>
      </c>
      <c r="AV2269">
        <v>153</v>
      </c>
      <c r="AW2269">
        <v>145</v>
      </c>
      <c r="AX2269">
        <v>146</v>
      </c>
    </row>
    <row r="2270" spans="1:50">
      <c r="A2270" s="22">
        <v>43160</v>
      </c>
      <c r="B2270">
        <v>3235</v>
      </c>
      <c r="C2270">
        <v>3315</v>
      </c>
      <c r="D2270">
        <v>3230</v>
      </c>
      <c r="E2270">
        <v>3295</v>
      </c>
      <c r="F2270" s="22">
        <v>43161</v>
      </c>
      <c r="G2270">
        <v>3450</v>
      </c>
      <c r="H2270">
        <v>3485</v>
      </c>
      <c r="I2270">
        <v>3415</v>
      </c>
      <c r="J2270">
        <v>3450</v>
      </c>
      <c r="K2270" s="22">
        <v>43164</v>
      </c>
      <c r="L2270">
        <v>3500</v>
      </c>
      <c r="M2270">
        <v>1.03</v>
      </c>
      <c r="N2270" s="8" t="str">
        <f>IF(AND(AM2270=1,AC2270&lt;-0.005,AE2270&gt;O$1),R2270,"")</f>
        <v/>
      </c>
      <c r="O2270" s="8">
        <f t="shared" si="182"/>
        <v>294763.56529066007</v>
      </c>
      <c r="P2270" s="8" t="str">
        <f t="shared" si="186"/>
        <v/>
      </c>
      <c r="Q2270" s="8">
        <f t="shared" si="183"/>
        <v>396233.03564161062</v>
      </c>
      <c r="R2270" s="8">
        <f t="shared" si="184"/>
        <v>715.30758226034936</v>
      </c>
      <c r="S2270" s="8">
        <f t="shared" si="185"/>
        <v>977394.62153934117</v>
      </c>
      <c r="U2270" s="25">
        <v>43164.320625</v>
      </c>
      <c r="V2270">
        <v>25</v>
      </c>
      <c r="W2270">
        <v>1360</v>
      </c>
      <c r="X2270" t="s">
        <v>1175</v>
      </c>
      <c r="Y2270" t="s">
        <v>954</v>
      </c>
      <c r="Z2270" s="25">
        <v>43161.997916666667</v>
      </c>
      <c r="AA2270">
        <v>3606</v>
      </c>
      <c r="AB2270">
        <v>156</v>
      </c>
      <c r="AC2270" s="24">
        <v>4.5199999999999997E-2</v>
      </c>
      <c r="AD2270">
        <v>11170</v>
      </c>
      <c r="AE2270">
        <v>39955325</v>
      </c>
      <c r="AF2270" s="22">
        <v>43161</v>
      </c>
      <c r="AG2270">
        <v>3450</v>
      </c>
      <c r="AH2270">
        <v>3450</v>
      </c>
      <c r="AI2270" s="22">
        <v>43164</v>
      </c>
      <c r="AJ2270">
        <v>3500</v>
      </c>
      <c r="AK2270">
        <v>3495</v>
      </c>
      <c r="AM2270">
        <v>1</v>
      </c>
      <c r="AN2270" t="s">
        <v>1023</v>
      </c>
      <c r="AO2270" s="26">
        <v>7.4999999999999997E-3</v>
      </c>
      <c r="AQ2270">
        <v>0.63</v>
      </c>
      <c r="AR2270">
        <v>0.68</v>
      </c>
      <c r="AS2270">
        <v>1.03</v>
      </c>
      <c r="AT2270">
        <v>1.06</v>
      </c>
      <c r="AU2270">
        <v>1.855</v>
      </c>
      <c r="AV2270">
        <v>3535</v>
      </c>
      <c r="AW2270">
        <v>3455</v>
      </c>
      <c r="AX2270">
        <v>3495</v>
      </c>
    </row>
    <row r="2271" spans="1:50">
      <c r="A2271" s="22">
        <v>43160</v>
      </c>
      <c r="B2271">
        <v>656.2</v>
      </c>
      <c r="C2271">
        <v>658.2</v>
      </c>
      <c r="D2271">
        <v>648.79999999999995</v>
      </c>
      <c r="E2271">
        <v>651.79999999999995</v>
      </c>
      <c r="F2271" s="22">
        <v>43161</v>
      </c>
      <c r="G2271">
        <v>641</v>
      </c>
      <c r="H2271">
        <v>644.1</v>
      </c>
      <c r="I2271">
        <v>637.29999999999995</v>
      </c>
      <c r="J2271">
        <v>639.70000000000005</v>
      </c>
      <c r="K2271" s="22">
        <v>43164</v>
      </c>
      <c r="L2271">
        <v>635</v>
      </c>
      <c r="M2271">
        <v>0.97</v>
      </c>
      <c r="N2271" s="8">
        <f>IF(AND(AM2271=1,AC2271&lt;-0.005,AE2271&gt;O$1),R2271,"")</f>
        <v>2373.4177215189998</v>
      </c>
      <c r="O2271" s="8">
        <f t="shared" si="182"/>
        <v>297136.98301217909</v>
      </c>
      <c r="P2271" s="8" t="str">
        <f t="shared" si="186"/>
        <v/>
      </c>
      <c r="Q2271" s="8">
        <f t="shared" si="183"/>
        <v>396233.03564161062</v>
      </c>
      <c r="R2271" s="8">
        <f t="shared" si="184"/>
        <v>2373.4177215189998</v>
      </c>
      <c r="S2271" s="8">
        <f t="shared" si="185"/>
        <v>979768.03926086018</v>
      </c>
      <c r="U2271" s="25">
        <v>43164.320625</v>
      </c>
      <c r="V2271">
        <v>26</v>
      </c>
      <c r="W2271">
        <v>8604</v>
      </c>
      <c r="X2271" t="s">
        <v>1039</v>
      </c>
      <c r="Y2271" t="s">
        <v>962</v>
      </c>
      <c r="Z2271" s="25">
        <v>43161.988194444442</v>
      </c>
      <c r="AA2271">
        <v>626</v>
      </c>
      <c r="AB2271">
        <v>-13.7</v>
      </c>
      <c r="AC2271" s="24">
        <v>-2.1399999999999999E-2</v>
      </c>
      <c r="AD2271">
        <v>10900</v>
      </c>
      <c r="AE2271">
        <v>6868610</v>
      </c>
      <c r="AF2271" s="22">
        <v>43161</v>
      </c>
      <c r="AG2271">
        <v>641</v>
      </c>
      <c r="AH2271">
        <v>639.70000000000005</v>
      </c>
      <c r="AI2271" s="22">
        <v>43164</v>
      </c>
      <c r="AJ2271">
        <v>635</v>
      </c>
      <c r="AK2271">
        <v>632</v>
      </c>
      <c r="AM2271">
        <v>1</v>
      </c>
      <c r="AN2271">
        <v>0.15</v>
      </c>
      <c r="AO2271">
        <v>11.38</v>
      </c>
      <c r="AP2271" t="s">
        <v>956</v>
      </c>
      <c r="AQ2271">
        <v>0.13</v>
      </c>
      <c r="AR2271">
        <v>0.13</v>
      </c>
      <c r="AS2271">
        <v>0.97</v>
      </c>
      <c r="AT2271">
        <v>0.96</v>
      </c>
      <c r="AU2271">
        <v>0.67800000000000005</v>
      </c>
      <c r="AV2271">
        <v>635.9</v>
      </c>
      <c r="AW2271">
        <v>626</v>
      </c>
      <c r="AX2271">
        <v>632</v>
      </c>
    </row>
    <row r="2272" spans="1:50">
      <c r="A2272" s="22">
        <v>43160</v>
      </c>
      <c r="B2272">
        <v>153</v>
      </c>
      <c r="C2272">
        <v>155</v>
      </c>
      <c r="D2272">
        <v>143</v>
      </c>
      <c r="E2272">
        <v>143</v>
      </c>
      <c r="F2272" s="22">
        <v>43161</v>
      </c>
      <c r="G2272">
        <v>138</v>
      </c>
      <c r="H2272">
        <v>141</v>
      </c>
      <c r="I2272">
        <v>133</v>
      </c>
      <c r="J2272">
        <v>138</v>
      </c>
      <c r="K2272" s="22">
        <v>43164</v>
      </c>
      <c r="L2272">
        <v>138</v>
      </c>
      <c r="M2272">
        <v>0.79</v>
      </c>
      <c r="N2272" s="8" t="str">
        <f>IF(AND(AM2272=1,AC2272&lt;-0.005,AE2272&gt;O$1),R2272,"")</f>
        <v/>
      </c>
      <c r="O2272" s="8">
        <f t="shared" si="182"/>
        <v>297136.98301217909</v>
      </c>
      <c r="P2272" s="8" t="str">
        <f t="shared" si="186"/>
        <v/>
      </c>
      <c r="Q2272" s="8">
        <f t="shared" si="183"/>
        <v>396233.03564161062</v>
      </c>
      <c r="R2272" s="8">
        <f t="shared" si="184"/>
        <v>11111.111111111071</v>
      </c>
      <c r="S2272" s="8">
        <f t="shared" si="185"/>
        <v>979768.03926086018</v>
      </c>
      <c r="U2272" s="25">
        <v>43164.320625</v>
      </c>
      <c r="V2272">
        <v>27</v>
      </c>
      <c r="W2272">
        <v>6636</v>
      </c>
      <c r="X2272" t="s">
        <v>1399</v>
      </c>
      <c r="Y2272" t="s">
        <v>960</v>
      </c>
      <c r="Z2272" s="25">
        <v>43161.997916666667</v>
      </c>
      <c r="AA2272">
        <v>136</v>
      </c>
      <c r="AB2272">
        <v>-2</v>
      </c>
      <c r="AC2272" s="24">
        <v>-1.4500000000000001E-2</v>
      </c>
      <c r="AD2272">
        <v>10900</v>
      </c>
      <c r="AE2272">
        <v>1487400</v>
      </c>
      <c r="AF2272" s="22">
        <v>43161</v>
      </c>
      <c r="AG2272">
        <v>138</v>
      </c>
      <c r="AH2272">
        <v>138</v>
      </c>
      <c r="AI2272" s="22">
        <v>43164</v>
      </c>
      <c r="AJ2272">
        <v>138</v>
      </c>
      <c r="AK2272">
        <v>135</v>
      </c>
      <c r="AM2272">
        <v>2</v>
      </c>
      <c r="AN2272" t="s">
        <v>1023</v>
      </c>
      <c r="AO2272">
        <v>0</v>
      </c>
      <c r="AP2272">
        <v>0</v>
      </c>
      <c r="AQ2272">
        <v>0.01</v>
      </c>
      <c r="AR2272">
        <v>0.01</v>
      </c>
      <c r="AS2272">
        <v>0.79</v>
      </c>
      <c r="AT2272">
        <v>0.65</v>
      </c>
      <c r="AU2272">
        <v>2</v>
      </c>
      <c r="AV2272">
        <v>138</v>
      </c>
      <c r="AW2272">
        <v>131</v>
      </c>
      <c r="AX2272">
        <v>136</v>
      </c>
    </row>
    <row r="2273" spans="1:50">
      <c r="A2273" s="22">
        <v>43160</v>
      </c>
      <c r="B2273">
        <v>825</v>
      </c>
      <c r="C2273">
        <v>836</v>
      </c>
      <c r="D2273">
        <v>806</v>
      </c>
      <c r="E2273">
        <v>810</v>
      </c>
      <c r="F2273" s="22">
        <v>43161</v>
      </c>
      <c r="G2273">
        <v>771</v>
      </c>
      <c r="H2273">
        <v>805</v>
      </c>
      <c r="I2273">
        <v>767</v>
      </c>
      <c r="J2273">
        <v>798</v>
      </c>
      <c r="K2273" s="22">
        <v>43164</v>
      </c>
      <c r="L2273">
        <v>792</v>
      </c>
      <c r="M2273">
        <v>0.99</v>
      </c>
      <c r="N2273" s="8" t="str">
        <f>IF(AND(AM2273=1,AC2273&lt;-0.005,AE2273&gt;O$1),R2273,"")</f>
        <v/>
      </c>
      <c r="O2273" s="8">
        <f t="shared" si="182"/>
        <v>297136.98301217909</v>
      </c>
      <c r="P2273" s="8" t="str">
        <f t="shared" si="186"/>
        <v/>
      </c>
      <c r="Q2273" s="8">
        <f t="shared" si="183"/>
        <v>396233.03564161062</v>
      </c>
      <c r="R2273" s="8">
        <f t="shared" si="184"/>
        <v>44704.264099037158</v>
      </c>
      <c r="S2273" s="8">
        <f t="shared" si="185"/>
        <v>979768.03926086018</v>
      </c>
      <c r="U2273" s="25">
        <v>43164.320625</v>
      </c>
      <c r="V2273">
        <v>28</v>
      </c>
      <c r="W2273">
        <v>4594</v>
      </c>
      <c r="X2273" t="s">
        <v>1140</v>
      </c>
      <c r="Y2273" t="s">
        <v>957</v>
      </c>
      <c r="Z2273" s="25">
        <v>43161.996527777781</v>
      </c>
      <c r="AA2273">
        <v>777</v>
      </c>
      <c r="AB2273">
        <v>-21</v>
      </c>
      <c r="AC2273" s="24">
        <v>-2.63E-2</v>
      </c>
      <c r="AD2273">
        <v>9700</v>
      </c>
      <c r="AE2273">
        <v>7551550</v>
      </c>
      <c r="AF2273" s="22">
        <v>43161</v>
      </c>
      <c r="AG2273">
        <v>771</v>
      </c>
      <c r="AH2273">
        <v>798</v>
      </c>
      <c r="AI2273" s="22">
        <v>43164</v>
      </c>
      <c r="AJ2273">
        <v>792</v>
      </c>
      <c r="AK2273">
        <v>727</v>
      </c>
      <c r="AM2273">
        <v>2</v>
      </c>
      <c r="AN2273" t="s">
        <v>1023</v>
      </c>
      <c r="AO2273">
        <v>60.64</v>
      </c>
      <c r="AP2273">
        <v>0</v>
      </c>
      <c r="AQ2273">
        <v>0.48</v>
      </c>
      <c r="AR2273">
        <v>0.51</v>
      </c>
      <c r="AS2273">
        <v>0.99</v>
      </c>
      <c r="AT2273">
        <v>1.05</v>
      </c>
      <c r="AU2273">
        <v>2.3780000000000001</v>
      </c>
      <c r="AV2273">
        <v>794</v>
      </c>
      <c r="AW2273">
        <v>722</v>
      </c>
      <c r="AX2273">
        <v>722</v>
      </c>
    </row>
    <row r="2274" spans="1:50">
      <c r="A2274" s="22">
        <v>43160</v>
      </c>
      <c r="B2274">
        <v>105</v>
      </c>
      <c r="C2274">
        <v>113</v>
      </c>
      <c r="D2274">
        <v>103</v>
      </c>
      <c r="E2274">
        <v>113</v>
      </c>
      <c r="F2274" s="22">
        <v>43161</v>
      </c>
      <c r="G2274">
        <v>123</v>
      </c>
      <c r="H2274">
        <v>132</v>
      </c>
      <c r="I2274">
        <v>119</v>
      </c>
      <c r="J2274">
        <v>124</v>
      </c>
      <c r="K2274" s="22">
        <v>43164</v>
      </c>
      <c r="L2274">
        <v>123</v>
      </c>
      <c r="M2274">
        <v>0.98</v>
      </c>
      <c r="N2274" s="8" t="str">
        <f>IF(AND(AM2274=1,AC2274&lt;-0.005,AE2274&gt;O$1),R2274,"")</f>
        <v/>
      </c>
      <c r="O2274" s="8">
        <f t="shared" si="182"/>
        <v>297136.98301217909</v>
      </c>
      <c r="P2274" s="8" t="str">
        <f t="shared" si="186"/>
        <v/>
      </c>
      <c r="Q2274" s="8">
        <f t="shared" si="183"/>
        <v>396233.03564161062</v>
      </c>
      <c r="R2274" s="8">
        <f t="shared" si="184"/>
        <v>34782.608695652198</v>
      </c>
      <c r="S2274" s="8">
        <f t="shared" si="185"/>
        <v>979768.03926086018</v>
      </c>
      <c r="U2274" s="25">
        <v>43164.320625</v>
      </c>
      <c r="V2274">
        <v>29</v>
      </c>
      <c r="W2274">
        <v>3390</v>
      </c>
      <c r="X2274" t="s">
        <v>1224</v>
      </c>
      <c r="Y2274" t="s">
        <v>960</v>
      </c>
      <c r="Z2274" s="25">
        <v>43161.994444444441</v>
      </c>
      <c r="AA2274">
        <v>125.9</v>
      </c>
      <c r="AB2274">
        <v>1.9</v>
      </c>
      <c r="AC2274" s="24">
        <v>1.5299999999999999E-2</v>
      </c>
      <c r="AD2274">
        <v>8900</v>
      </c>
      <c r="AE2274">
        <v>1123130</v>
      </c>
      <c r="AF2274" s="22">
        <v>43161</v>
      </c>
      <c r="AG2274">
        <v>123</v>
      </c>
      <c r="AH2274">
        <v>124</v>
      </c>
      <c r="AI2274" s="22">
        <v>43164</v>
      </c>
      <c r="AJ2274">
        <v>123</v>
      </c>
      <c r="AK2274">
        <v>115</v>
      </c>
      <c r="AM2274">
        <v>2</v>
      </c>
      <c r="AN2274" t="s">
        <v>1023</v>
      </c>
      <c r="AO2274">
        <v>0</v>
      </c>
      <c r="AP2274" t="s">
        <v>956</v>
      </c>
      <c r="AQ2274">
        <v>0.32</v>
      </c>
      <c r="AR2274">
        <v>0.16</v>
      </c>
      <c r="AS2274">
        <v>0.98</v>
      </c>
      <c r="AT2274">
        <v>0.86</v>
      </c>
      <c r="AU2274">
        <v>1.5569999999999999</v>
      </c>
      <c r="AV2274">
        <v>124</v>
      </c>
      <c r="AW2274">
        <v>112</v>
      </c>
      <c r="AX2274">
        <v>113</v>
      </c>
    </row>
    <row r="2275" spans="1:50">
      <c r="A2275" s="22">
        <v>43160</v>
      </c>
      <c r="B2275">
        <v>2100</v>
      </c>
      <c r="C2275">
        <v>2160</v>
      </c>
      <c r="D2275">
        <v>2074</v>
      </c>
      <c r="E2275">
        <v>2103</v>
      </c>
      <c r="F2275" s="22">
        <v>43161</v>
      </c>
      <c r="G2275">
        <v>2060</v>
      </c>
      <c r="H2275">
        <v>2183</v>
      </c>
      <c r="I2275">
        <v>2005</v>
      </c>
      <c r="J2275">
        <v>2077</v>
      </c>
      <c r="K2275" s="22">
        <v>43164</v>
      </c>
      <c r="L2275">
        <v>2056</v>
      </c>
      <c r="M2275">
        <v>0.88</v>
      </c>
      <c r="N2275" s="8" t="str">
        <f>IF(AND(AM2275=1,AC2275&lt;-0.005,AE2275&gt;O$1),R2275,"")</f>
        <v/>
      </c>
      <c r="O2275" s="8">
        <f t="shared" si="182"/>
        <v>297136.98301217909</v>
      </c>
      <c r="P2275" s="8" t="str">
        <f t="shared" si="186"/>
        <v/>
      </c>
      <c r="Q2275" s="8">
        <f t="shared" si="183"/>
        <v>396233.03564161062</v>
      </c>
      <c r="R2275" s="8">
        <f t="shared" si="184"/>
        <v>43340.380549682923</v>
      </c>
      <c r="S2275" s="8">
        <f t="shared" si="185"/>
        <v>979768.03926086018</v>
      </c>
      <c r="U2275" s="25">
        <v>43164.320636574077</v>
      </c>
      <c r="V2275">
        <v>30</v>
      </c>
      <c r="W2275">
        <v>4579</v>
      </c>
      <c r="X2275" t="s">
        <v>1313</v>
      </c>
      <c r="Y2275" t="s">
        <v>960</v>
      </c>
      <c r="Z2275" s="25">
        <v>43161.997916666667</v>
      </c>
      <c r="AA2275">
        <v>2022.1</v>
      </c>
      <c r="AB2275">
        <v>-54.9</v>
      </c>
      <c r="AC2275" s="24">
        <v>-2.64E-2</v>
      </c>
      <c r="AD2275">
        <v>8800</v>
      </c>
      <c r="AE2275">
        <v>17962130</v>
      </c>
      <c r="AF2275" s="22">
        <v>43161</v>
      </c>
      <c r="AG2275">
        <v>2060</v>
      </c>
      <c r="AH2275">
        <v>2077</v>
      </c>
      <c r="AI2275" s="22">
        <v>43164</v>
      </c>
      <c r="AJ2275">
        <v>2056</v>
      </c>
      <c r="AK2275">
        <v>1892</v>
      </c>
      <c r="AM2275">
        <v>2</v>
      </c>
      <c r="AN2275" t="s">
        <v>1023</v>
      </c>
      <c r="AO2275">
        <v>339.04</v>
      </c>
      <c r="AP2275">
        <v>0</v>
      </c>
      <c r="AQ2275">
        <v>0.33</v>
      </c>
      <c r="AR2275">
        <v>0.55000000000000004</v>
      </c>
      <c r="AS2275">
        <v>0.88</v>
      </c>
      <c r="AT2275">
        <v>1.06</v>
      </c>
      <c r="AU2275">
        <v>1.375</v>
      </c>
      <c r="AV2275">
        <v>2121</v>
      </c>
      <c r="AW2275">
        <v>1890</v>
      </c>
      <c r="AX2275">
        <v>1892</v>
      </c>
    </row>
    <row r="2276" spans="1:50">
      <c r="A2276" s="22">
        <v>43160</v>
      </c>
      <c r="B2276">
        <v>753</v>
      </c>
      <c r="C2276">
        <v>784</v>
      </c>
      <c r="D2276">
        <v>747</v>
      </c>
      <c r="E2276">
        <v>765</v>
      </c>
      <c r="F2276" s="22">
        <v>43161</v>
      </c>
      <c r="G2276">
        <v>750</v>
      </c>
      <c r="H2276">
        <v>764</v>
      </c>
      <c r="I2276">
        <v>740</v>
      </c>
      <c r="J2276">
        <v>745</v>
      </c>
      <c r="K2276" s="22">
        <v>43164</v>
      </c>
      <c r="L2276">
        <v>766</v>
      </c>
      <c r="M2276">
        <v>1.1100000000000001</v>
      </c>
      <c r="N2276" s="8" t="str">
        <f>IF(AND(AM2276=1,AC2276&lt;-0.005,AE2276&gt;O$1),R2276,"")</f>
        <v/>
      </c>
      <c r="O2276" s="8">
        <f t="shared" si="182"/>
        <v>297136.98301217909</v>
      </c>
      <c r="P2276" s="8" t="str">
        <f t="shared" si="186"/>
        <v/>
      </c>
      <c r="Q2276" s="8">
        <f t="shared" si="183"/>
        <v>396233.03564161062</v>
      </c>
      <c r="R2276" s="8">
        <f t="shared" si="184"/>
        <v>-2597.4025974025981</v>
      </c>
      <c r="S2276" s="8">
        <f t="shared" si="185"/>
        <v>977170.63666345761</v>
      </c>
      <c r="U2276" s="25">
        <v>43164.320636574077</v>
      </c>
      <c r="V2276">
        <v>31</v>
      </c>
      <c r="W2276">
        <v>8927</v>
      </c>
      <c r="X2276" t="s">
        <v>1255</v>
      </c>
      <c r="Y2276" t="s">
        <v>960</v>
      </c>
      <c r="Z2276" s="25">
        <v>43161.994444444441</v>
      </c>
      <c r="AA2276">
        <v>770.5</v>
      </c>
      <c r="AB2276">
        <v>25.5</v>
      </c>
      <c r="AC2276" s="24">
        <v>3.4200000000000001E-2</v>
      </c>
      <c r="AD2276">
        <v>8600</v>
      </c>
      <c r="AE2276">
        <v>6721560</v>
      </c>
      <c r="AF2276" s="22">
        <v>43161</v>
      </c>
      <c r="AG2276">
        <v>750</v>
      </c>
      <c r="AH2276">
        <v>745</v>
      </c>
      <c r="AI2276" s="22">
        <v>43164</v>
      </c>
      <c r="AJ2276">
        <v>766</v>
      </c>
      <c r="AK2276">
        <v>770</v>
      </c>
      <c r="AM2276">
        <v>1</v>
      </c>
      <c r="AN2276">
        <v>0</v>
      </c>
      <c r="AO2276">
        <v>1.75</v>
      </c>
      <c r="AP2276">
        <v>0.67</v>
      </c>
      <c r="AQ2276">
        <v>0.87</v>
      </c>
      <c r="AR2276">
        <v>0.92</v>
      </c>
      <c r="AS2276">
        <v>1.1100000000000001</v>
      </c>
      <c r="AT2276">
        <v>1.46</v>
      </c>
      <c r="AU2276">
        <v>0.94499999999999995</v>
      </c>
      <c r="AV2276">
        <v>830</v>
      </c>
      <c r="AW2276">
        <v>745</v>
      </c>
      <c r="AX2276">
        <v>769</v>
      </c>
    </row>
    <row r="2277" spans="1:50">
      <c r="A2277" s="22">
        <v>43160</v>
      </c>
      <c r="B2277">
        <v>513</v>
      </c>
      <c r="C2277">
        <v>513</v>
      </c>
      <c r="D2277">
        <v>506</v>
      </c>
      <c r="E2277">
        <v>509</v>
      </c>
      <c r="F2277" s="22">
        <v>43161</v>
      </c>
      <c r="G2277">
        <v>502</v>
      </c>
      <c r="H2277">
        <v>507</v>
      </c>
      <c r="I2277">
        <v>500</v>
      </c>
      <c r="J2277">
        <v>504</v>
      </c>
      <c r="K2277" s="22">
        <v>43164</v>
      </c>
      <c r="L2277">
        <v>503</v>
      </c>
      <c r="M2277">
        <v>0.9</v>
      </c>
      <c r="N2277" s="8" t="str">
        <f>IF(AND(AM2277=1,AC2277&lt;-0.005,AE2277&gt;O$1),R2277,"")</f>
        <v/>
      </c>
      <c r="O2277" s="8">
        <f t="shared" si="182"/>
        <v>297136.98301217909</v>
      </c>
      <c r="P2277" s="8" t="str">
        <f t="shared" si="186"/>
        <v/>
      </c>
      <c r="Q2277" s="8">
        <f t="shared" si="183"/>
        <v>396233.03564161062</v>
      </c>
      <c r="R2277" s="8">
        <f t="shared" si="184"/>
        <v>14314.928425357864</v>
      </c>
      <c r="S2277" s="8">
        <f t="shared" si="185"/>
        <v>977170.63666345761</v>
      </c>
      <c r="U2277" s="25">
        <v>43164.320636574077</v>
      </c>
      <c r="V2277">
        <v>32</v>
      </c>
      <c r="W2277">
        <v>6079</v>
      </c>
      <c r="X2277" t="s">
        <v>1055</v>
      </c>
      <c r="Y2277" t="s">
        <v>957</v>
      </c>
      <c r="Z2277" s="25">
        <v>43161.997916666667</v>
      </c>
      <c r="AA2277">
        <v>500</v>
      </c>
      <c r="AB2277">
        <v>-4</v>
      </c>
      <c r="AC2277" s="24">
        <v>-7.9000000000000008E-3</v>
      </c>
      <c r="AD2277">
        <v>8500</v>
      </c>
      <c r="AE2277">
        <v>4230000</v>
      </c>
      <c r="AF2277" s="22">
        <v>43161</v>
      </c>
      <c r="AG2277">
        <v>502</v>
      </c>
      <c r="AH2277">
        <v>504</v>
      </c>
      <c r="AI2277" s="22">
        <v>43164</v>
      </c>
      <c r="AJ2277">
        <v>503</v>
      </c>
      <c r="AK2277">
        <v>489</v>
      </c>
      <c r="AM2277">
        <v>2</v>
      </c>
      <c r="AN2277" t="s">
        <v>1023</v>
      </c>
      <c r="AO2277">
        <v>0</v>
      </c>
      <c r="AP2277">
        <v>0</v>
      </c>
      <c r="AQ2277">
        <v>0.11</v>
      </c>
      <c r="AR2277">
        <v>0.11</v>
      </c>
      <c r="AS2277">
        <v>0.9</v>
      </c>
      <c r="AT2277">
        <v>0.91</v>
      </c>
      <c r="AU2277">
        <v>2.1840000000000002</v>
      </c>
      <c r="AV2277">
        <v>505</v>
      </c>
      <c r="AW2277">
        <v>487</v>
      </c>
      <c r="AX2277">
        <v>489</v>
      </c>
    </row>
    <row r="2278" spans="1:50">
      <c r="A2278" s="22">
        <v>43160</v>
      </c>
      <c r="B2278">
        <v>900</v>
      </c>
      <c r="C2278">
        <v>1135</v>
      </c>
      <c r="D2278">
        <v>890</v>
      </c>
      <c r="E2278">
        <v>1120</v>
      </c>
      <c r="F2278" s="22">
        <v>43161</v>
      </c>
      <c r="G2278">
        <v>1086</v>
      </c>
      <c r="H2278">
        <v>1238</v>
      </c>
      <c r="I2278">
        <v>1054</v>
      </c>
      <c r="J2278">
        <v>1188</v>
      </c>
      <c r="K2278" s="22">
        <v>43164</v>
      </c>
      <c r="L2278">
        <v>1248</v>
      </c>
      <c r="M2278">
        <v>1.41</v>
      </c>
      <c r="N2278" s="8" t="str">
        <f>IF(AND(AM2278=1,AC2278&lt;-0.005,AE2278&gt;O$1),R2278,"")</f>
        <v/>
      </c>
      <c r="O2278" s="8">
        <f t="shared" si="182"/>
        <v>297136.98301217909</v>
      </c>
      <c r="P2278" s="8" t="str">
        <f t="shared" si="186"/>
        <v/>
      </c>
      <c r="Q2278" s="8">
        <f t="shared" si="183"/>
        <v>396233.03564161062</v>
      </c>
      <c r="R2278" s="8">
        <f t="shared" si="184"/>
        <v>-31179.56423741547</v>
      </c>
      <c r="S2278" s="8">
        <f t="shared" si="185"/>
        <v>977170.63666345761</v>
      </c>
      <c r="U2278" s="25">
        <v>43164.320636574077</v>
      </c>
      <c r="V2278">
        <v>33</v>
      </c>
      <c r="W2278">
        <v>2338</v>
      </c>
      <c r="X2278" t="s">
        <v>1162</v>
      </c>
      <c r="Y2278" t="s">
        <v>954</v>
      </c>
      <c r="Z2278" s="25">
        <v>43161.99722222222</v>
      </c>
      <c r="AA2278">
        <v>1135.2</v>
      </c>
      <c r="AB2278">
        <v>-52.8</v>
      </c>
      <c r="AC2278" s="24">
        <v>-4.4400000000000002E-2</v>
      </c>
      <c r="AD2278">
        <v>8000</v>
      </c>
      <c r="AE2278">
        <v>9154830</v>
      </c>
      <c r="AF2278" s="22">
        <v>43161</v>
      </c>
      <c r="AG2278">
        <v>1086</v>
      </c>
      <c r="AH2278">
        <v>1188</v>
      </c>
      <c r="AI2278" s="22">
        <v>43164</v>
      </c>
      <c r="AJ2278">
        <v>1248</v>
      </c>
      <c r="AK2278">
        <v>1331</v>
      </c>
      <c r="AM2278">
        <v>2</v>
      </c>
      <c r="AN2278" t="s">
        <v>1023</v>
      </c>
      <c r="AO2278">
        <v>0</v>
      </c>
      <c r="AP2278">
        <v>0</v>
      </c>
      <c r="AQ2278">
        <v>1</v>
      </c>
      <c r="AR2278">
        <v>1</v>
      </c>
      <c r="AS2278">
        <v>1.41</v>
      </c>
      <c r="AT2278">
        <v>1.49</v>
      </c>
      <c r="AU2278">
        <v>0.84699999999999998</v>
      </c>
      <c r="AV2278">
        <v>1429</v>
      </c>
      <c r="AW2278">
        <v>1207</v>
      </c>
      <c r="AX2278">
        <v>1349</v>
      </c>
    </row>
    <row r="2279" spans="1:50">
      <c r="A2279" s="22">
        <v>43160</v>
      </c>
      <c r="B2279">
        <v>2603.5</v>
      </c>
      <c r="C2279">
        <v>2615.5</v>
      </c>
      <c r="D2279">
        <v>2595</v>
      </c>
      <c r="E2279">
        <v>2606.5</v>
      </c>
      <c r="F2279" s="22">
        <v>43161</v>
      </c>
      <c r="G2279">
        <v>2571</v>
      </c>
      <c r="H2279">
        <v>2585</v>
      </c>
      <c r="I2279">
        <v>2553</v>
      </c>
      <c r="J2279">
        <v>2556</v>
      </c>
      <c r="K2279" s="22">
        <v>43164</v>
      </c>
      <c r="L2279">
        <v>2555</v>
      </c>
      <c r="M2279">
        <v>0.97</v>
      </c>
      <c r="N2279" s="8">
        <f>IF(AND(AM2279=1,AC2279&lt;-0.005,AE2279&gt;O$1),R2279,"")</f>
        <v>-14443.177499049776</v>
      </c>
      <c r="O2279" s="8">
        <f t="shared" si="182"/>
        <v>282693.80551312934</v>
      </c>
      <c r="P2279" s="8" t="str">
        <f t="shared" si="186"/>
        <v/>
      </c>
      <c r="Q2279" s="8">
        <f t="shared" si="183"/>
        <v>396233.03564161062</v>
      </c>
      <c r="R2279" s="8">
        <f t="shared" si="184"/>
        <v>-14443.177499049776</v>
      </c>
      <c r="S2279" s="8">
        <f t="shared" si="185"/>
        <v>962727.4591644078</v>
      </c>
      <c r="U2279" s="25">
        <v>43164.320636574077</v>
      </c>
      <c r="V2279">
        <v>34</v>
      </c>
      <c r="W2279">
        <v>9433</v>
      </c>
      <c r="X2279" t="s">
        <v>1194</v>
      </c>
      <c r="Y2279" t="s">
        <v>962</v>
      </c>
      <c r="Z2279" s="25">
        <v>43161.996527777781</v>
      </c>
      <c r="AA2279">
        <v>2538</v>
      </c>
      <c r="AB2279">
        <v>-18</v>
      </c>
      <c r="AC2279" s="24">
        <v>-7.0000000000000001E-3</v>
      </c>
      <c r="AD2279">
        <v>7900</v>
      </c>
      <c r="AE2279">
        <v>20123090</v>
      </c>
      <c r="AF2279" s="22">
        <v>43161</v>
      </c>
      <c r="AG2279">
        <v>2571</v>
      </c>
      <c r="AH2279">
        <v>2556</v>
      </c>
      <c r="AI2279" s="22">
        <v>43164</v>
      </c>
      <c r="AJ2279">
        <v>2555</v>
      </c>
      <c r="AK2279">
        <v>2631</v>
      </c>
      <c r="AM2279">
        <v>1</v>
      </c>
      <c r="AN2279">
        <v>0.05</v>
      </c>
      <c r="AO2279">
        <v>9.34</v>
      </c>
      <c r="AP2279">
        <v>3.52</v>
      </c>
      <c r="AQ2279">
        <v>0.14000000000000001</v>
      </c>
      <c r="AR2279">
        <v>0.05</v>
      </c>
      <c r="AS2279">
        <v>0.97</v>
      </c>
      <c r="AT2279">
        <v>0.92</v>
      </c>
      <c r="AU2279">
        <v>0.33700000000000002</v>
      </c>
      <c r="AV2279">
        <v>2634</v>
      </c>
      <c r="AW2279">
        <v>2551.5</v>
      </c>
      <c r="AX2279">
        <v>2633</v>
      </c>
    </row>
    <row r="2280" spans="1:50">
      <c r="A2280" s="22">
        <v>43160</v>
      </c>
      <c r="B2280">
        <v>3020</v>
      </c>
      <c r="C2280">
        <v>3025</v>
      </c>
      <c r="D2280">
        <v>3000</v>
      </c>
      <c r="E2280">
        <v>3003</v>
      </c>
      <c r="F2280" s="22">
        <v>43161</v>
      </c>
      <c r="G2280">
        <v>2997</v>
      </c>
      <c r="H2280">
        <v>2998</v>
      </c>
      <c r="I2280">
        <v>2968.5</v>
      </c>
      <c r="J2280">
        <v>2986</v>
      </c>
      <c r="K2280" s="22">
        <v>43164</v>
      </c>
      <c r="L2280">
        <v>2985</v>
      </c>
      <c r="M2280">
        <v>0.92</v>
      </c>
      <c r="N2280" s="8">
        <f>IF(AND(AM2280=1,AC2280&lt;-0.005,AE2280&gt;O$1),R2280,"")</f>
        <v>-9207.4975337060332</v>
      </c>
      <c r="O2280" s="8">
        <f t="shared" si="182"/>
        <v>273486.30797942332</v>
      </c>
      <c r="P2280" s="8" t="str">
        <f t="shared" si="186"/>
        <v/>
      </c>
      <c r="Q2280" s="8">
        <f t="shared" si="183"/>
        <v>396233.03564161062</v>
      </c>
      <c r="R2280" s="8">
        <f t="shared" si="184"/>
        <v>-9207.4975337060332</v>
      </c>
      <c r="S2280" s="8">
        <f t="shared" si="185"/>
        <v>953519.96163070179</v>
      </c>
      <c r="U2280" s="25">
        <v>43164.320636574077</v>
      </c>
      <c r="V2280">
        <v>35</v>
      </c>
      <c r="W2280">
        <v>2914</v>
      </c>
      <c r="X2280" t="s">
        <v>1100</v>
      </c>
      <c r="Y2280" t="s">
        <v>962</v>
      </c>
      <c r="Z2280" s="25">
        <v>43161.997916666667</v>
      </c>
      <c r="AA2280">
        <v>2968</v>
      </c>
      <c r="AB2280">
        <v>-18</v>
      </c>
      <c r="AC2280" s="24">
        <v>-6.0000000000000001E-3</v>
      </c>
      <c r="AD2280">
        <v>7000</v>
      </c>
      <c r="AE2280">
        <v>20782460</v>
      </c>
      <c r="AF2280" s="22">
        <v>43161</v>
      </c>
      <c r="AG2280">
        <v>2997</v>
      </c>
      <c r="AH2280">
        <v>2986</v>
      </c>
      <c r="AI2280" s="22">
        <v>43164</v>
      </c>
      <c r="AJ2280">
        <v>2985</v>
      </c>
      <c r="AK2280">
        <v>3041</v>
      </c>
      <c r="AM2280">
        <v>1</v>
      </c>
      <c r="AN2280" t="s">
        <v>1023</v>
      </c>
      <c r="AO2280">
        <v>25.95</v>
      </c>
      <c r="AP2280">
        <v>5.0199999999999996</v>
      </c>
      <c r="AQ2280">
        <v>0.06</v>
      </c>
      <c r="AR2280">
        <v>0.05</v>
      </c>
      <c r="AS2280">
        <v>0.92</v>
      </c>
      <c r="AT2280">
        <v>0.87</v>
      </c>
      <c r="AU2280">
        <v>0.57999999999999996</v>
      </c>
      <c r="AV2280">
        <v>3064</v>
      </c>
      <c r="AW2280">
        <v>2983.5</v>
      </c>
      <c r="AX2280">
        <v>3035</v>
      </c>
    </row>
    <row r="2281" spans="1:50">
      <c r="A2281" s="22">
        <v>43160</v>
      </c>
      <c r="B2281">
        <v>1881.5</v>
      </c>
      <c r="C2281">
        <v>1895</v>
      </c>
      <c r="D2281">
        <v>1880.5</v>
      </c>
      <c r="E2281">
        <v>1885.5</v>
      </c>
      <c r="F2281" s="22">
        <v>43161</v>
      </c>
      <c r="G2281">
        <v>1850</v>
      </c>
      <c r="H2281">
        <v>1863</v>
      </c>
      <c r="I2281">
        <v>1838.5</v>
      </c>
      <c r="J2281">
        <v>1854.5</v>
      </c>
      <c r="K2281" s="22">
        <v>43164</v>
      </c>
      <c r="L2281">
        <v>1837.5</v>
      </c>
      <c r="M2281">
        <v>0.98</v>
      </c>
      <c r="N2281" s="8">
        <f>IF(AND(AM2281=1,AC2281&lt;-0.005,AE2281&gt;O$1),R2281,"")</f>
        <v>1227.4959083469205</v>
      </c>
      <c r="O2281" s="8">
        <f t="shared" si="182"/>
        <v>274713.80388777022</v>
      </c>
      <c r="P2281" s="8" t="str">
        <f t="shared" si="186"/>
        <v/>
      </c>
      <c r="Q2281" s="8">
        <f t="shared" si="183"/>
        <v>396233.03564161062</v>
      </c>
      <c r="R2281" s="8">
        <f t="shared" si="184"/>
        <v>1227.4959083469205</v>
      </c>
      <c r="S2281" s="8">
        <f t="shared" si="185"/>
        <v>954747.45753904874</v>
      </c>
      <c r="U2281" s="25">
        <v>43164.320636574077</v>
      </c>
      <c r="V2281">
        <v>37</v>
      </c>
      <c r="W2281">
        <v>8591</v>
      </c>
      <c r="X2281" t="s">
        <v>528</v>
      </c>
      <c r="Y2281" t="s">
        <v>962</v>
      </c>
      <c r="Z2281" s="25">
        <v>43161.99722222222</v>
      </c>
      <c r="AA2281">
        <v>1830.9</v>
      </c>
      <c r="AB2281">
        <v>-23.6</v>
      </c>
      <c r="AC2281" s="24">
        <v>-1.2699999999999999E-2</v>
      </c>
      <c r="AD2281">
        <v>6400</v>
      </c>
      <c r="AE2281">
        <v>11719120</v>
      </c>
      <c r="AF2281" s="22">
        <v>43161</v>
      </c>
      <c r="AG2281">
        <v>1850</v>
      </c>
      <c r="AH2281">
        <v>1854.5</v>
      </c>
      <c r="AI2281" s="22">
        <v>43164</v>
      </c>
      <c r="AJ2281">
        <v>1837.5</v>
      </c>
      <c r="AK2281">
        <v>1833</v>
      </c>
      <c r="AM2281">
        <v>1</v>
      </c>
      <c r="AN2281">
        <v>0</v>
      </c>
      <c r="AO2281">
        <v>5.8</v>
      </c>
      <c r="AP2281" t="s">
        <v>956</v>
      </c>
      <c r="AQ2281">
        <v>0.33</v>
      </c>
      <c r="AR2281">
        <v>0.3</v>
      </c>
      <c r="AS2281">
        <v>0.98</v>
      </c>
      <c r="AT2281">
        <v>0.98</v>
      </c>
      <c r="AU2281">
        <v>0.52</v>
      </c>
      <c r="AV2281">
        <v>1844.5</v>
      </c>
      <c r="AW2281">
        <v>1824</v>
      </c>
      <c r="AX2281">
        <v>1834</v>
      </c>
    </row>
    <row r="2282" spans="1:50">
      <c r="A2282" s="22">
        <v>43160</v>
      </c>
      <c r="B2282">
        <v>1471</v>
      </c>
      <c r="C2282">
        <v>1483</v>
      </c>
      <c r="D2282">
        <v>1469</v>
      </c>
      <c r="E2282">
        <v>1479</v>
      </c>
      <c r="F2282" s="22">
        <v>43161</v>
      </c>
      <c r="G2282">
        <v>1465</v>
      </c>
      <c r="H2282">
        <v>1475</v>
      </c>
      <c r="I2282">
        <v>1461</v>
      </c>
      <c r="J2282">
        <v>1470</v>
      </c>
      <c r="K2282" s="22">
        <v>43164</v>
      </c>
      <c r="L2282">
        <v>1470</v>
      </c>
      <c r="M2282">
        <v>0.96</v>
      </c>
      <c r="N2282" s="8">
        <f>IF(AND(AM2282=1,AC2282&lt;-0.005,AE2282&gt;O$1),R2282,"")</f>
        <v>-5383.5800807536807</v>
      </c>
      <c r="O2282" s="8">
        <f t="shared" si="182"/>
        <v>269330.22380701656</v>
      </c>
      <c r="P2282" s="8" t="str">
        <f t="shared" si="186"/>
        <v/>
      </c>
      <c r="Q2282" s="8">
        <f t="shared" si="183"/>
        <v>396233.03564161062</v>
      </c>
      <c r="R2282" s="8">
        <f t="shared" si="184"/>
        <v>-5383.5800807536807</v>
      </c>
      <c r="S2282" s="8">
        <f t="shared" si="185"/>
        <v>949363.87745829509</v>
      </c>
      <c r="U2282" s="25">
        <v>43164.320636574077</v>
      </c>
      <c r="V2282">
        <v>38</v>
      </c>
      <c r="W2282">
        <v>3197</v>
      </c>
      <c r="X2282" t="s">
        <v>1157</v>
      </c>
      <c r="Y2282" t="s">
        <v>962</v>
      </c>
      <c r="Z2282" s="25">
        <v>43161.994444444441</v>
      </c>
      <c r="AA2282">
        <v>1460</v>
      </c>
      <c r="AB2282">
        <v>-10</v>
      </c>
      <c r="AC2282" s="24">
        <v>-6.7999999999999996E-3</v>
      </c>
      <c r="AD2282">
        <v>6400</v>
      </c>
      <c r="AE2282">
        <v>9365540</v>
      </c>
      <c r="AF2282" s="22">
        <v>43161</v>
      </c>
      <c r="AG2282">
        <v>1465</v>
      </c>
      <c r="AH2282">
        <v>1470</v>
      </c>
      <c r="AI2282" s="22">
        <v>43164</v>
      </c>
      <c r="AJ2282">
        <v>1470</v>
      </c>
      <c r="AK2282">
        <v>1486</v>
      </c>
      <c r="AM2282">
        <v>1</v>
      </c>
      <c r="AN2282">
        <v>3.9</v>
      </c>
      <c r="AO2282">
        <v>5.67</v>
      </c>
      <c r="AP2282">
        <v>2.59</v>
      </c>
      <c r="AQ2282">
        <v>0.28999999999999998</v>
      </c>
      <c r="AR2282">
        <v>0.19</v>
      </c>
      <c r="AS2282">
        <v>0.96</v>
      </c>
      <c r="AT2282">
        <v>0.93</v>
      </c>
      <c r="AU2282">
        <v>0.40100000000000002</v>
      </c>
      <c r="AV2282">
        <v>1487</v>
      </c>
      <c r="AW2282">
        <v>1470</v>
      </c>
      <c r="AX2282">
        <v>1484</v>
      </c>
    </row>
    <row r="2283" spans="1:50">
      <c r="A2283" s="22">
        <v>43160</v>
      </c>
      <c r="B2283">
        <v>1702</v>
      </c>
      <c r="C2283">
        <v>1721</v>
      </c>
      <c r="D2283">
        <v>1699</v>
      </c>
      <c r="E2283">
        <v>1715</v>
      </c>
      <c r="F2283" s="22">
        <v>43161</v>
      </c>
      <c r="G2283">
        <v>1755</v>
      </c>
      <c r="H2283">
        <v>1766</v>
      </c>
      <c r="I2283">
        <v>1750</v>
      </c>
      <c r="J2283">
        <v>1759</v>
      </c>
      <c r="K2283" s="22">
        <v>43164</v>
      </c>
      <c r="L2283">
        <v>1769</v>
      </c>
      <c r="M2283">
        <v>1.04</v>
      </c>
      <c r="N2283" s="8" t="str">
        <f>IF(AND(AM2283=1,AC2283&lt;-0.005,AE2283&gt;O$1),R2283,"")</f>
        <v/>
      </c>
      <c r="O2283" s="8">
        <f t="shared" si="182"/>
        <v>269330.22380701656</v>
      </c>
      <c r="P2283" s="8" t="str">
        <f t="shared" si="186"/>
        <v/>
      </c>
      <c r="Q2283" s="8">
        <f t="shared" si="183"/>
        <v>396233.03564161062</v>
      </c>
      <c r="R2283" s="8">
        <f t="shared" si="184"/>
        <v>0</v>
      </c>
      <c r="S2283" s="8">
        <f t="shared" si="185"/>
        <v>949363.87745829509</v>
      </c>
      <c r="U2283" s="25">
        <v>43164.320636574077</v>
      </c>
      <c r="V2283">
        <v>39</v>
      </c>
      <c r="W2283">
        <v>1571</v>
      </c>
      <c r="X2283" t="s">
        <v>1380</v>
      </c>
      <c r="Y2283" t="s">
        <v>954</v>
      </c>
      <c r="Z2283" s="25">
        <v>43161.989583333336</v>
      </c>
      <c r="AA2283">
        <v>1795</v>
      </c>
      <c r="AB2283">
        <v>36</v>
      </c>
      <c r="AC2283" s="24">
        <v>2.0500000000000001E-2</v>
      </c>
      <c r="AD2283">
        <v>5240</v>
      </c>
      <c r="AE2283">
        <v>9351280</v>
      </c>
      <c r="AF2283" s="22">
        <v>43161</v>
      </c>
      <c r="AG2283">
        <v>1755</v>
      </c>
      <c r="AH2283">
        <v>1759</v>
      </c>
      <c r="AI2283" s="22">
        <v>43164</v>
      </c>
      <c r="AJ2283">
        <v>1769</v>
      </c>
      <c r="AK2283">
        <v>1769</v>
      </c>
      <c r="AM2283">
        <v>1</v>
      </c>
      <c r="AN2283">
        <v>0</v>
      </c>
      <c r="AO2283" s="26">
        <v>8.0000000000000002E-3</v>
      </c>
      <c r="AQ2283">
        <v>0.96</v>
      </c>
      <c r="AR2283">
        <v>0.97</v>
      </c>
      <c r="AS2283">
        <v>1.04</v>
      </c>
      <c r="AT2283">
        <v>1.07</v>
      </c>
      <c r="AU2283">
        <v>0.69599999999999995</v>
      </c>
      <c r="AV2283">
        <v>1779</v>
      </c>
      <c r="AW2283">
        <v>1759</v>
      </c>
      <c r="AX2283">
        <v>1770</v>
      </c>
    </row>
    <row r="2284" spans="1:50">
      <c r="A2284" s="22">
        <v>43160</v>
      </c>
      <c r="B2284">
        <v>7197</v>
      </c>
      <c r="C2284">
        <v>7198</v>
      </c>
      <c r="D2284">
        <v>7076</v>
      </c>
      <c r="E2284">
        <v>7084</v>
      </c>
      <c r="F2284" s="22">
        <v>43161</v>
      </c>
      <c r="G2284">
        <v>6960</v>
      </c>
      <c r="H2284">
        <v>6977</v>
      </c>
      <c r="I2284">
        <v>6886</v>
      </c>
      <c r="J2284">
        <v>6916</v>
      </c>
      <c r="K2284" s="22">
        <v>43164</v>
      </c>
      <c r="L2284">
        <v>6887</v>
      </c>
      <c r="M2284">
        <v>0.98</v>
      </c>
      <c r="N2284" s="8">
        <f>IF(AND(AM2284=1,AC2284&lt;-0.005,AE2284&gt;O$1),R2284,"")</f>
        <v>5208.3333333333703</v>
      </c>
      <c r="O2284" s="8">
        <f t="shared" si="182"/>
        <v>274538.55714034993</v>
      </c>
      <c r="P2284" s="8" t="str">
        <f t="shared" si="186"/>
        <v/>
      </c>
      <c r="Q2284" s="8">
        <f t="shared" si="183"/>
        <v>396233.03564161062</v>
      </c>
      <c r="R2284" s="8">
        <f t="shared" si="184"/>
        <v>5208.3333333333703</v>
      </c>
      <c r="S2284" s="8">
        <f t="shared" si="185"/>
        <v>954572.21079162846</v>
      </c>
      <c r="U2284" s="25">
        <v>43164.320636574077</v>
      </c>
      <c r="V2284">
        <v>40</v>
      </c>
      <c r="W2284">
        <v>7203</v>
      </c>
      <c r="X2284" t="s">
        <v>1045</v>
      </c>
      <c r="Y2284" t="s">
        <v>962</v>
      </c>
      <c r="Z2284" s="25">
        <v>43161.990972222222</v>
      </c>
      <c r="AA2284">
        <v>6777</v>
      </c>
      <c r="AB2284">
        <v>-139</v>
      </c>
      <c r="AC2284" s="24">
        <v>-2.01E-2</v>
      </c>
      <c r="AD2284">
        <v>5200</v>
      </c>
      <c r="AE2284">
        <v>35626300</v>
      </c>
      <c r="AF2284" s="22">
        <v>43161</v>
      </c>
      <c r="AG2284">
        <v>6960</v>
      </c>
      <c r="AH2284">
        <v>6916</v>
      </c>
      <c r="AI2284" s="22">
        <v>43164</v>
      </c>
      <c r="AJ2284">
        <v>6887</v>
      </c>
      <c r="AK2284">
        <v>6816</v>
      </c>
      <c r="AM2284">
        <v>1</v>
      </c>
      <c r="AN2284">
        <v>0</v>
      </c>
      <c r="AO2284">
        <v>1.58</v>
      </c>
      <c r="AP2284" t="s">
        <v>956</v>
      </c>
      <c r="AQ2284">
        <v>0.31</v>
      </c>
      <c r="AR2284">
        <v>0.45</v>
      </c>
      <c r="AS2284">
        <v>0.98</v>
      </c>
      <c r="AT2284">
        <v>0.99</v>
      </c>
      <c r="AU2284">
        <v>0.39700000000000002</v>
      </c>
      <c r="AV2284">
        <v>6904</v>
      </c>
      <c r="AW2284">
        <v>6793</v>
      </c>
      <c r="AX2284">
        <v>6814</v>
      </c>
    </row>
    <row r="2285" spans="1:50">
      <c r="A2285" s="22">
        <v>43160</v>
      </c>
      <c r="B2285">
        <v>414</v>
      </c>
      <c r="C2285">
        <v>426</v>
      </c>
      <c r="D2285">
        <v>408</v>
      </c>
      <c r="E2285">
        <v>420</v>
      </c>
      <c r="F2285" s="22">
        <v>43161</v>
      </c>
      <c r="G2285">
        <v>404</v>
      </c>
      <c r="H2285">
        <v>411</v>
      </c>
      <c r="I2285">
        <v>402</v>
      </c>
      <c r="J2285">
        <v>406</v>
      </c>
      <c r="K2285" s="22">
        <v>43164</v>
      </c>
      <c r="L2285">
        <v>406</v>
      </c>
      <c r="M2285">
        <v>1.1000000000000001</v>
      </c>
      <c r="N2285" s="8" t="str">
        <f>IF(AND(AM2285=1,AC2285&lt;-0.005,AE2285&gt;O$1),R2285,"")</f>
        <v/>
      </c>
      <c r="O2285" s="8">
        <f t="shared" si="182"/>
        <v>274538.55714034993</v>
      </c>
      <c r="P2285" s="8" t="str">
        <f t="shared" si="186"/>
        <v/>
      </c>
      <c r="Q2285" s="8">
        <f t="shared" si="183"/>
        <v>396233.03564161062</v>
      </c>
      <c r="R2285" s="8">
        <f t="shared" si="184"/>
        <v>32808.39895013121</v>
      </c>
      <c r="S2285" s="8">
        <f t="shared" si="185"/>
        <v>954572.21079162846</v>
      </c>
      <c r="U2285" s="25">
        <v>43164.320636574077</v>
      </c>
      <c r="V2285">
        <v>42</v>
      </c>
      <c r="W2285">
        <v>7908</v>
      </c>
      <c r="X2285" t="s">
        <v>1407</v>
      </c>
      <c r="Y2285" t="s">
        <v>962</v>
      </c>
      <c r="Z2285" s="25">
        <v>43161.992361111108</v>
      </c>
      <c r="AA2285">
        <v>395</v>
      </c>
      <c r="AB2285">
        <v>-11</v>
      </c>
      <c r="AC2285" s="24">
        <v>-2.7099999999999999E-2</v>
      </c>
      <c r="AD2285">
        <v>4500</v>
      </c>
      <c r="AE2285">
        <v>1792680</v>
      </c>
      <c r="AF2285" s="22">
        <v>43161</v>
      </c>
      <c r="AG2285">
        <v>404</v>
      </c>
      <c r="AH2285">
        <v>406</v>
      </c>
      <c r="AI2285" s="22">
        <v>43164</v>
      </c>
      <c r="AJ2285">
        <v>406</v>
      </c>
      <c r="AK2285">
        <v>381</v>
      </c>
      <c r="AM2285">
        <v>2</v>
      </c>
      <c r="AN2285" t="s">
        <v>1023</v>
      </c>
      <c r="AO2285">
        <v>84.04</v>
      </c>
      <c r="AP2285">
        <v>1.23</v>
      </c>
      <c r="AQ2285">
        <v>0.8</v>
      </c>
      <c r="AR2285">
        <v>0.84</v>
      </c>
      <c r="AS2285">
        <v>1.1000000000000001</v>
      </c>
      <c r="AT2285">
        <v>1.25</v>
      </c>
      <c r="AU2285">
        <v>0.77300000000000002</v>
      </c>
      <c r="AV2285">
        <v>410</v>
      </c>
      <c r="AW2285">
        <v>377</v>
      </c>
      <c r="AX2285">
        <v>381</v>
      </c>
    </row>
    <row r="2286" spans="1:50">
      <c r="A2286" s="22">
        <v>43160</v>
      </c>
      <c r="B2286">
        <v>5200</v>
      </c>
      <c r="C2286">
        <v>5320</v>
      </c>
      <c r="D2286">
        <v>5190</v>
      </c>
      <c r="E2286">
        <v>5290</v>
      </c>
      <c r="F2286" s="22">
        <v>43161</v>
      </c>
      <c r="G2286">
        <v>5550</v>
      </c>
      <c r="H2286">
        <v>5600</v>
      </c>
      <c r="I2286">
        <v>5500</v>
      </c>
      <c r="J2286">
        <v>5550</v>
      </c>
      <c r="K2286" s="22">
        <v>43164</v>
      </c>
      <c r="L2286">
        <v>5620</v>
      </c>
      <c r="M2286">
        <v>1.03</v>
      </c>
      <c r="N2286" s="8" t="str">
        <f>IF(AND(AM2286=1,AC2286&lt;-0.005,AE2286&gt;O$1),R2286,"")</f>
        <v/>
      </c>
      <c r="O2286" s="8">
        <f t="shared" si="182"/>
        <v>274538.55714034993</v>
      </c>
      <c r="P2286" s="8" t="str">
        <f t="shared" si="186"/>
        <v/>
      </c>
      <c r="Q2286" s="8">
        <f t="shared" si="183"/>
        <v>396233.03564161062</v>
      </c>
      <c r="R2286" s="8">
        <f t="shared" si="184"/>
        <v>0</v>
      </c>
      <c r="S2286" s="8">
        <f t="shared" si="185"/>
        <v>954572.21079162846</v>
      </c>
      <c r="U2286" s="25">
        <v>43164.320636574077</v>
      </c>
      <c r="V2286">
        <v>43</v>
      </c>
      <c r="W2286">
        <v>1459</v>
      </c>
      <c r="X2286" t="s">
        <v>1290</v>
      </c>
      <c r="Y2286" t="s">
        <v>954</v>
      </c>
      <c r="Z2286" s="25">
        <v>43161.993055555555</v>
      </c>
      <c r="AA2286">
        <v>5795</v>
      </c>
      <c r="AB2286">
        <v>245</v>
      </c>
      <c r="AC2286" s="24">
        <v>4.41E-2</v>
      </c>
      <c r="AD2286">
        <v>4330</v>
      </c>
      <c r="AE2286">
        <v>24933260</v>
      </c>
      <c r="AF2286" s="22">
        <v>43161</v>
      </c>
      <c r="AG2286">
        <v>5550</v>
      </c>
      <c r="AH2286">
        <v>5550</v>
      </c>
      <c r="AI2286" s="22">
        <v>43164</v>
      </c>
      <c r="AJ2286">
        <v>5620</v>
      </c>
      <c r="AK2286">
        <v>5620</v>
      </c>
      <c r="AM2286">
        <v>1</v>
      </c>
      <c r="AN2286" t="s">
        <v>1023</v>
      </c>
      <c r="AO2286" s="26">
        <v>3.5000000000000001E-3</v>
      </c>
      <c r="AQ2286">
        <v>0.64</v>
      </c>
      <c r="AR2286">
        <v>0.68</v>
      </c>
      <c r="AS2286">
        <v>1.03</v>
      </c>
      <c r="AT2286">
        <v>1.07</v>
      </c>
      <c r="AU2286">
        <v>1.8260000000000001</v>
      </c>
      <c r="AV2286">
        <v>5680</v>
      </c>
      <c r="AW2286">
        <v>5550</v>
      </c>
      <c r="AX2286">
        <v>5620</v>
      </c>
    </row>
    <row r="2287" spans="1:50">
      <c r="A2287" s="22">
        <v>43160</v>
      </c>
      <c r="B2287">
        <v>20080</v>
      </c>
      <c r="C2287">
        <v>20090</v>
      </c>
      <c r="D2287">
        <v>19560</v>
      </c>
      <c r="E2287">
        <v>19700</v>
      </c>
      <c r="F2287" s="22">
        <v>43161</v>
      </c>
      <c r="G2287">
        <v>18750</v>
      </c>
      <c r="H2287">
        <v>18900</v>
      </c>
      <c r="I2287">
        <v>18550</v>
      </c>
      <c r="J2287">
        <v>18770</v>
      </c>
      <c r="K2287" s="22">
        <v>43164</v>
      </c>
      <c r="L2287">
        <v>18480</v>
      </c>
      <c r="M2287">
        <v>0.93</v>
      </c>
      <c r="N2287" s="8">
        <f>IF(AND(AM2287=1,AC2287&lt;-0.005,AE2287&gt;O$1),R2287,"")</f>
        <v>270.70925825667393</v>
      </c>
      <c r="O2287" s="8">
        <f t="shared" si="182"/>
        <v>274809.26639860659</v>
      </c>
      <c r="P2287" s="8" t="str">
        <f t="shared" si="186"/>
        <v/>
      </c>
      <c r="Q2287" s="8">
        <f t="shared" si="183"/>
        <v>396233.03564161062</v>
      </c>
      <c r="R2287" s="8">
        <f t="shared" si="184"/>
        <v>270.70925825667393</v>
      </c>
      <c r="S2287" s="8">
        <f t="shared" si="185"/>
        <v>954842.92004988517</v>
      </c>
      <c r="U2287" s="25">
        <v>43164.320636574077</v>
      </c>
      <c r="V2287">
        <v>45</v>
      </c>
      <c r="W2287">
        <v>1579</v>
      </c>
      <c r="X2287" t="s">
        <v>1206</v>
      </c>
      <c r="Y2287" t="s">
        <v>954</v>
      </c>
      <c r="Z2287" s="25">
        <v>43161.997916666667</v>
      </c>
      <c r="AA2287">
        <v>17960</v>
      </c>
      <c r="AB2287">
        <v>-810</v>
      </c>
      <c r="AC2287" s="24">
        <v>-4.3200000000000002E-2</v>
      </c>
      <c r="AD2287">
        <v>3910</v>
      </c>
      <c r="AE2287">
        <v>70732310</v>
      </c>
      <c r="AF2287" s="22">
        <v>43161</v>
      </c>
      <c r="AG2287">
        <v>18750</v>
      </c>
      <c r="AH2287">
        <v>18770</v>
      </c>
      <c r="AI2287" s="22">
        <v>43164</v>
      </c>
      <c r="AJ2287">
        <v>18480</v>
      </c>
      <c r="AK2287">
        <v>18470</v>
      </c>
      <c r="AM2287">
        <v>1</v>
      </c>
      <c r="AN2287">
        <v>1.5</v>
      </c>
      <c r="AO2287" s="26">
        <v>7.4999999999999997E-3</v>
      </c>
      <c r="AQ2287">
        <v>0.03</v>
      </c>
      <c r="AR2287">
        <v>0.02</v>
      </c>
      <c r="AS2287">
        <v>0.93</v>
      </c>
      <c r="AT2287">
        <v>0.86</v>
      </c>
      <c r="AU2287">
        <v>0.82599999999999996</v>
      </c>
      <c r="AV2287">
        <v>18720</v>
      </c>
      <c r="AW2287">
        <v>18270</v>
      </c>
      <c r="AX2287">
        <v>18460</v>
      </c>
    </row>
    <row r="2288" spans="1:50">
      <c r="A2288" s="22">
        <v>43160</v>
      </c>
      <c r="B2288">
        <v>1341</v>
      </c>
      <c r="C2288">
        <v>1346</v>
      </c>
      <c r="D2288">
        <v>1288</v>
      </c>
      <c r="E2288">
        <v>1315</v>
      </c>
      <c r="F2288" s="22">
        <v>43161</v>
      </c>
      <c r="G2288">
        <v>1255</v>
      </c>
      <c r="H2288">
        <v>1309</v>
      </c>
      <c r="I2288">
        <v>1255</v>
      </c>
      <c r="J2288">
        <v>1303</v>
      </c>
      <c r="K2288" s="22">
        <v>43164</v>
      </c>
      <c r="L2288">
        <v>1318</v>
      </c>
      <c r="M2288">
        <v>1.1200000000000001</v>
      </c>
      <c r="N2288" s="8" t="str">
        <f>IF(AND(AM2288=1,AC2288&lt;-0.005,AE2288&gt;O$1),R2288,"")</f>
        <v/>
      </c>
      <c r="O2288" s="8">
        <f t="shared" si="182"/>
        <v>274809.26639860659</v>
      </c>
      <c r="P2288" s="8" t="str">
        <f t="shared" si="186"/>
        <v/>
      </c>
      <c r="Q2288" s="8">
        <f t="shared" si="183"/>
        <v>396233.03564161062</v>
      </c>
      <c r="R2288" s="8">
        <f t="shared" si="184"/>
        <v>40163.934426229454</v>
      </c>
      <c r="S2288" s="8">
        <f t="shared" si="185"/>
        <v>954842.92004988517</v>
      </c>
      <c r="U2288" s="25">
        <v>43164.320636574077</v>
      </c>
      <c r="V2288">
        <v>46</v>
      </c>
      <c r="W2288">
        <v>3793</v>
      </c>
      <c r="X2288" t="s">
        <v>1147</v>
      </c>
      <c r="Y2288" t="s">
        <v>957</v>
      </c>
      <c r="Z2288" s="25">
        <v>43161.995833333334</v>
      </c>
      <c r="AA2288">
        <v>1251</v>
      </c>
      <c r="AB2288">
        <v>-52</v>
      </c>
      <c r="AC2288" s="24">
        <v>-3.9899999999999998E-2</v>
      </c>
      <c r="AD2288">
        <v>3900</v>
      </c>
      <c r="AE2288">
        <v>4917120</v>
      </c>
      <c r="AF2288" s="22">
        <v>43161</v>
      </c>
      <c r="AG2288">
        <v>1255</v>
      </c>
      <c r="AH2288">
        <v>1303</v>
      </c>
      <c r="AI2288" s="22">
        <v>43164</v>
      </c>
      <c r="AJ2288">
        <v>1318</v>
      </c>
      <c r="AK2288">
        <v>1220</v>
      </c>
      <c r="AM2288">
        <v>2</v>
      </c>
      <c r="AN2288" t="s">
        <v>1023</v>
      </c>
      <c r="AO2288">
        <v>82.68</v>
      </c>
      <c r="AP2288">
        <v>0</v>
      </c>
      <c r="AQ2288">
        <v>0.96</v>
      </c>
      <c r="AR2288">
        <v>0.65</v>
      </c>
      <c r="AS2288">
        <v>1.1200000000000001</v>
      </c>
      <c r="AT2288">
        <v>1.1000000000000001</v>
      </c>
      <c r="AU2288">
        <v>1.613</v>
      </c>
      <c r="AV2288">
        <v>1329</v>
      </c>
      <c r="AW2288">
        <v>1208</v>
      </c>
      <c r="AX2288">
        <v>1213</v>
      </c>
    </row>
    <row r="2289" spans="1:50">
      <c r="A2289" s="22">
        <v>43160</v>
      </c>
      <c r="B2289">
        <v>312</v>
      </c>
      <c r="C2289">
        <v>316</v>
      </c>
      <c r="D2289">
        <v>309</v>
      </c>
      <c r="E2289">
        <v>312</v>
      </c>
      <c r="F2289" s="22">
        <v>43161</v>
      </c>
      <c r="G2289">
        <v>307</v>
      </c>
      <c r="H2289">
        <v>313</v>
      </c>
      <c r="I2289">
        <v>304</v>
      </c>
      <c r="J2289">
        <v>313</v>
      </c>
      <c r="K2289" s="22">
        <v>43164</v>
      </c>
      <c r="L2289">
        <v>315</v>
      </c>
      <c r="M2289">
        <v>0.91</v>
      </c>
      <c r="N2289" s="8" t="str">
        <f>IF(AND(AM2289=1,AC2289&lt;-0.005,AE2289&gt;O$1),R2289,"")</f>
        <v/>
      </c>
      <c r="O2289" s="8">
        <f t="shared" si="182"/>
        <v>274809.26639860659</v>
      </c>
      <c r="P2289" s="8" t="str">
        <f t="shared" si="186"/>
        <v/>
      </c>
      <c r="Q2289" s="8">
        <f t="shared" si="183"/>
        <v>396233.03564161062</v>
      </c>
      <c r="R2289" s="8">
        <f t="shared" si="184"/>
        <v>14705.882352941124</v>
      </c>
      <c r="S2289" s="8">
        <f t="shared" si="185"/>
        <v>954842.92004988517</v>
      </c>
      <c r="U2289" s="25">
        <v>43164.320636574077</v>
      </c>
      <c r="V2289">
        <v>47</v>
      </c>
      <c r="W2289">
        <v>4597</v>
      </c>
      <c r="X2289" t="s">
        <v>1079</v>
      </c>
      <c r="Y2289" t="s">
        <v>957</v>
      </c>
      <c r="Z2289" s="25">
        <v>43161.997916666667</v>
      </c>
      <c r="AA2289">
        <v>313</v>
      </c>
      <c r="AB2289">
        <v>0</v>
      </c>
      <c r="AC2289" s="24">
        <v>0</v>
      </c>
      <c r="AD2289">
        <v>3700</v>
      </c>
      <c r="AE2289">
        <v>1154100</v>
      </c>
      <c r="AF2289" s="22">
        <v>43161</v>
      </c>
      <c r="AG2289">
        <v>307</v>
      </c>
      <c r="AH2289">
        <v>313</v>
      </c>
      <c r="AI2289" s="22">
        <v>43164</v>
      </c>
      <c r="AJ2289">
        <v>315</v>
      </c>
      <c r="AK2289">
        <v>306</v>
      </c>
      <c r="AM2289">
        <v>2</v>
      </c>
      <c r="AN2289" t="s">
        <v>1023</v>
      </c>
      <c r="AO2289">
        <v>0</v>
      </c>
      <c r="AP2289">
        <v>0</v>
      </c>
      <c r="AQ2289">
        <v>0.17</v>
      </c>
      <c r="AR2289">
        <v>0.11</v>
      </c>
      <c r="AS2289">
        <v>0.91</v>
      </c>
      <c r="AT2289">
        <v>0.79</v>
      </c>
      <c r="AU2289">
        <v>1.401</v>
      </c>
      <c r="AV2289">
        <v>315</v>
      </c>
      <c r="AW2289">
        <v>305</v>
      </c>
      <c r="AX2289">
        <v>306</v>
      </c>
    </row>
    <row r="2290" spans="1:50">
      <c r="A2290" s="22">
        <v>43160</v>
      </c>
      <c r="B2290">
        <v>368</v>
      </c>
      <c r="C2290">
        <v>369</v>
      </c>
      <c r="D2290">
        <v>364</v>
      </c>
      <c r="E2290">
        <v>364</v>
      </c>
      <c r="F2290" s="22">
        <v>43161</v>
      </c>
      <c r="G2290">
        <v>360</v>
      </c>
      <c r="H2290">
        <v>360</v>
      </c>
      <c r="I2290">
        <v>355</v>
      </c>
      <c r="J2290">
        <v>356</v>
      </c>
      <c r="K2290" s="22">
        <v>43164</v>
      </c>
      <c r="L2290">
        <v>353</v>
      </c>
      <c r="M2290">
        <v>0.98</v>
      </c>
      <c r="N2290" s="8">
        <f>IF(AND(AM2290=1,AC2290&lt;-0.005,AE2290&gt;O$1),R2290,"")</f>
        <v>4285.7142857143372</v>
      </c>
      <c r="O2290" s="8">
        <f t="shared" si="182"/>
        <v>279094.98068432091</v>
      </c>
      <c r="P2290" s="8" t="str">
        <f t="shared" si="186"/>
        <v/>
      </c>
      <c r="Q2290" s="8">
        <f t="shared" si="183"/>
        <v>396233.03564161062</v>
      </c>
      <c r="R2290" s="8">
        <f t="shared" si="184"/>
        <v>4285.7142857143372</v>
      </c>
      <c r="S2290" s="8">
        <f t="shared" si="185"/>
        <v>959128.63433559949</v>
      </c>
      <c r="U2290" s="25">
        <v>43164.320636574077</v>
      </c>
      <c r="V2290">
        <v>48</v>
      </c>
      <c r="W2290">
        <v>8410</v>
      </c>
      <c r="X2290" t="s">
        <v>1215</v>
      </c>
      <c r="Y2290" t="s">
        <v>962</v>
      </c>
      <c r="Z2290" s="25">
        <v>43161.988194444442</v>
      </c>
      <c r="AA2290">
        <v>351</v>
      </c>
      <c r="AB2290">
        <v>-5</v>
      </c>
      <c r="AC2290" s="24">
        <v>-1.4E-2</v>
      </c>
      <c r="AD2290">
        <v>3700</v>
      </c>
      <c r="AE2290">
        <v>1314100</v>
      </c>
      <c r="AF2290" s="22">
        <v>43161</v>
      </c>
      <c r="AG2290">
        <v>360</v>
      </c>
      <c r="AH2290">
        <v>356</v>
      </c>
      <c r="AI2290" s="22">
        <v>43164</v>
      </c>
      <c r="AJ2290">
        <v>353</v>
      </c>
      <c r="AK2290">
        <v>350</v>
      </c>
      <c r="AM2290">
        <v>1</v>
      </c>
      <c r="AN2290">
        <v>0</v>
      </c>
      <c r="AO2290">
        <v>4.09</v>
      </c>
      <c r="AP2290">
        <v>2.81</v>
      </c>
      <c r="AQ2290">
        <v>0.21</v>
      </c>
      <c r="AR2290">
        <v>0.23</v>
      </c>
      <c r="AS2290">
        <v>0.98</v>
      </c>
      <c r="AT2290">
        <v>0.97</v>
      </c>
      <c r="AU2290">
        <v>0.57399999999999995</v>
      </c>
      <c r="AV2290">
        <v>354</v>
      </c>
      <c r="AW2290">
        <v>347</v>
      </c>
      <c r="AX2290">
        <v>350</v>
      </c>
    </row>
    <row r="2291" spans="1:50">
      <c r="A2291" s="22">
        <v>43160</v>
      </c>
      <c r="B2291">
        <v>8773</v>
      </c>
      <c r="C2291">
        <v>8856</v>
      </c>
      <c r="D2291">
        <v>8713</v>
      </c>
      <c r="E2291">
        <v>8797</v>
      </c>
      <c r="F2291" s="22">
        <v>43161</v>
      </c>
      <c r="G2291">
        <v>8571</v>
      </c>
      <c r="H2291">
        <v>8580</v>
      </c>
      <c r="I2291">
        <v>8425</v>
      </c>
      <c r="J2291">
        <v>8485</v>
      </c>
      <c r="K2291" s="22">
        <v>43164</v>
      </c>
      <c r="L2291">
        <v>8370</v>
      </c>
      <c r="M2291">
        <v>1</v>
      </c>
      <c r="N2291" s="8">
        <f>IF(AND(AM2291=1,AC2291&lt;-0.005,AE2291&gt;O$1),R2291,"")</f>
        <v>-1251.3407222023432</v>
      </c>
      <c r="O2291" s="8">
        <f t="shared" si="182"/>
        <v>277843.63996211858</v>
      </c>
      <c r="P2291" s="8" t="str">
        <f t="shared" si="186"/>
        <v/>
      </c>
      <c r="Q2291" s="8">
        <f t="shared" si="183"/>
        <v>396233.03564161062</v>
      </c>
      <c r="R2291" s="8">
        <f t="shared" si="184"/>
        <v>-1251.3407222023432</v>
      </c>
      <c r="S2291" s="8">
        <f t="shared" si="185"/>
        <v>957877.29361339717</v>
      </c>
      <c r="U2291" s="25">
        <v>43164.320636574077</v>
      </c>
      <c r="V2291">
        <v>49</v>
      </c>
      <c r="W2291">
        <v>9984</v>
      </c>
      <c r="X2291" t="s">
        <v>394</v>
      </c>
      <c r="Y2291" t="s">
        <v>962</v>
      </c>
      <c r="Z2291" s="25">
        <v>43161.997916666667</v>
      </c>
      <c r="AA2291">
        <v>8300</v>
      </c>
      <c r="AB2291">
        <v>-185</v>
      </c>
      <c r="AC2291" s="24">
        <v>-2.18E-2</v>
      </c>
      <c r="AD2291">
        <v>3500</v>
      </c>
      <c r="AE2291">
        <v>29259300</v>
      </c>
      <c r="AF2291" s="22">
        <v>43161</v>
      </c>
      <c r="AG2291">
        <v>8571</v>
      </c>
      <c r="AH2291">
        <v>8485</v>
      </c>
      <c r="AI2291" s="22">
        <v>43164</v>
      </c>
      <c r="AJ2291">
        <v>8370</v>
      </c>
      <c r="AK2291">
        <v>8391</v>
      </c>
      <c r="AM2291">
        <v>1</v>
      </c>
      <c r="AN2291" t="s">
        <v>1023</v>
      </c>
      <c r="AO2291">
        <v>9.36</v>
      </c>
      <c r="AP2291">
        <v>0.52</v>
      </c>
      <c r="AQ2291">
        <v>0.57999999999999996</v>
      </c>
      <c r="AR2291">
        <v>0.37</v>
      </c>
      <c r="AS2291">
        <v>1</v>
      </c>
      <c r="AT2291">
        <v>0.97</v>
      </c>
      <c r="AU2291">
        <v>0.60199999999999998</v>
      </c>
      <c r="AV2291">
        <v>8423</v>
      </c>
      <c r="AW2291">
        <v>8333</v>
      </c>
      <c r="AX2291">
        <v>8388</v>
      </c>
    </row>
    <row r="2292" spans="1:50">
      <c r="A2292" s="22">
        <v>43160</v>
      </c>
      <c r="B2292">
        <v>139</v>
      </c>
      <c r="C2292">
        <v>149</v>
      </c>
      <c r="D2292">
        <v>139</v>
      </c>
      <c r="E2292">
        <v>146</v>
      </c>
      <c r="F2292" s="22">
        <v>43161</v>
      </c>
      <c r="G2292">
        <v>142</v>
      </c>
      <c r="H2292">
        <v>149</v>
      </c>
      <c r="I2292">
        <v>141</v>
      </c>
      <c r="J2292">
        <v>146</v>
      </c>
      <c r="K2292" s="22">
        <v>43164</v>
      </c>
      <c r="L2292">
        <v>146</v>
      </c>
      <c r="M2292">
        <v>1.05</v>
      </c>
      <c r="N2292" s="8">
        <f>IF(AND(AM2292=1,AC2292&lt;-0.005,AE2292&gt;O$1),R2292,"")</f>
        <v>3448.2758620689724</v>
      </c>
      <c r="O2292" s="8">
        <f t="shared" si="182"/>
        <v>281291.91582418757</v>
      </c>
      <c r="P2292" s="8">
        <f t="shared" si="186"/>
        <v>3448.2758620689724</v>
      </c>
      <c r="Q2292" s="8">
        <f t="shared" si="183"/>
        <v>399681.31150367961</v>
      </c>
      <c r="R2292" s="8">
        <f t="shared" si="184"/>
        <v>3448.2758620689724</v>
      </c>
      <c r="S2292" s="8">
        <f t="shared" si="185"/>
        <v>961325.56947546615</v>
      </c>
      <c r="U2292" s="25">
        <v>43164.320636574077</v>
      </c>
      <c r="V2292">
        <v>50</v>
      </c>
      <c r="W2292">
        <v>4712</v>
      </c>
      <c r="X2292" t="s">
        <v>1144</v>
      </c>
      <c r="Y2292" t="s">
        <v>960</v>
      </c>
      <c r="Z2292" s="25">
        <v>43161.995138888888</v>
      </c>
      <c r="AA2292">
        <v>141.1</v>
      </c>
      <c r="AB2292">
        <v>-4.9000000000000004</v>
      </c>
      <c r="AC2292" s="24">
        <v>-3.3599999999999998E-2</v>
      </c>
      <c r="AD2292">
        <v>3400</v>
      </c>
      <c r="AE2292">
        <v>482300</v>
      </c>
      <c r="AF2292" s="22">
        <v>43161</v>
      </c>
      <c r="AG2292">
        <v>142</v>
      </c>
      <c r="AH2292">
        <v>146</v>
      </c>
      <c r="AI2292" s="22">
        <v>43164</v>
      </c>
      <c r="AJ2292">
        <v>146</v>
      </c>
      <c r="AK2292">
        <v>145</v>
      </c>
      <c r="AM2292">
        <v>1</v>
      </c>
      <c r="AN2292" t="s">
        <v>1023</v>
      </c>
      <c r="AO2292">
        <v>16.71</v>
      </c>
      <c r="AP2292">
        <v>0.68</v>
      </c>
      <c r="AQ2292">
        <v>0.79</v>
      </c>
      <c r="AR2292">
        <v>0.72</v>
      </c>
      <c r="AS2292">
        <v>1.05</v>
      </c>
      <c r="AT2292">
        <v>1.03</v>
      </c>
      <c r="AU2292">
        <v>0.55200000000000005</v>
      </c>
      <c r="AV2292">
        <v>151</v>
      </c>
      <c r="AW2292">
        <v>142</v>
      </c>
      <c r="AX2292">
        <v>145</v>
      </c>
    </row>
    <row r="2293" spans="1:50">
      <c r="A2293" s="22">
        <v>43161</v>
      </c>
      <c r="B2293">
        <v>1435</v>
      </c>
      <c r="C2293">
        <v>1449</v>
      </c>
      <c r="D2293">
        <v>1424</v>
      </c>
      <c r="E2293">
        <v>1437</v>
      </c>
      <c r="F2293" s="22">
        <v>43164</v>
      </c>
      <c r="G2293">
        <v>1455</v>
      </c>
      <c r="H2293">
        <v>1470</v>
      </c>
      <c r="I2293">
        <v>1438</v>
      </c>
      <c r="J2293">
        <v>1454</v>
      </c>
      <c r="K2293" s="22">
        <v>43165</v>
      </c>
      <c r="L2293">
        <v>1398</v>
      </c>
      <c r="M2293">
        <v>1.03</v>
      </c>
      <c r="N2293" s="8" t="str">
        <f>IF(AND(AM2293=1,AC2293&lt;-0.005,AE2293&gt;O$1),R2293,"")</f>
        <v/>
      </c>
      <c r="O2293" s="8">
        <f t="shared" si="182"/>
        <v>281291.91582418757</v>
      </c>
      <c r="P2293" s="8" t="str">
        <f t="shared" si="186"/>
        <v/>
      </c>
      <c r="Q2293" s="8">
        <f t="shared" si="183"/>
        <v>399681.31150367961</v>
      </c>
      <c r="R2293" s="8">
        <f t="shared" si="184"/>
        <v>-1070.6638115631772</v>
      </c>
      <c r="S2293" s="8">
        <f t="shared" si="185"/>
        <v>960254.90566390299</v>
      </c>
      <c r="U2293" s="25">
        <v>43165.320196759261</v>
      </c>
      <c r="V2293">
        <v>1</v>
      </c>
      <c r="W2293">
        <v>1357</v>
      </c>
      <c r="X2293" t="s">
        <v>1056</v>
      </c>
      <c r="Y2293" t="s">
        <v>954</v>
      </c>
      <c r="Z2293" s="25">
        <v>43164.998611111114</v>
      </c>
      <c r="AA2293">
        <v>1451.1</v>
      </c>
      <c r="AB2293">
        <v>-2.9</v>
      </c>
      <c r="AC2293" s="24">
        <v>-2E-3</v>
      </c>
      <c r="AD2293">
        <v>271120</v>
      </c>
      <c r="AE2293">
        <v>393586359</v>
      </c>
      <c r="AF2293" s="22">
        <v>43164</v>
      </c>
      <c r="AG2293">
        <v>1455</v>
      </c>
      <c r="AH2293">
        <v>1454</v>
      </c>
      <c r="AI2293" s="22">
        <v>43165</v>
      </c>
      <c r="AJ2293">
        <v>1398</v>
      </c>
      <c r="AK2293">
        <v>1401</v>
      </c>
      <c r="AM2293">
        <v>1</v>
      </c>
      <c r="AN2293">
        <v>0</v>
      </c>
      <c r="AO2293" s="26">
        <v>8.0000000000000002E-3</v>
      </c>
      <c r="AQ2293">
        <v>0.63</v>
      </c>
      <c r="AR2293">
        <v>0.68</v>
      </c>
      <c r="AS2293">
        <v>1.03</v>
      </c>
      <c r="AT2293">
        <v>1.07</v>
      </c>
      <c r="AU2293">
        <v>1.8460000000000001</v>
      </c>
      <c r="AV2293">
        <v>1405</v>
      </c>
      <c r="AW2293">
        <v>1383</v>
      </c>
      <c r="AX2293">
        <v>1401</v>
      </c>
    </row>
    <row r="2294" spans="1:50">
      <c r="A2294" s="22">
        <v>43161</v>
      </c>
      <c r="B2294">
        <v>728</v>
      </c>
      <c r="C2294">
        <v>900</v>
      </c>
      <c r="D2294">
        <v>727</v>
      </c>
      <c r="E2294">
        <v>900</v>
      </c>
      <c r="F2294" s="22">
        <v>43164</v>
      </c>
      <c r="G2294">
        <v>1050</v>
      </c>
      <c r="H2294">
        <v>1050</v>
      </c>
      <c r="I2294">
        <v>1050</v>
      </c>
      <c r="J2294">
        <v>1050</v>
      </c>
      <c r="K2294" s="22">
        <v>43165</v>
      </c>
      <c r="L2294">
        <v>1139</v>
      </c>
      <c r="M2294">
        <v>1.46</v>
      </c>
      <c r="N2294" s="8" t="str">
        <f>IF(AND(AM2294=1,AC2294&lt;-0.005,AE2294&gt;O$1),R2294,"")</f>
        <v/>
      </c>
      <c r="O2294" s="8">
        <f t="shared" si="182"/>
        <v>281291.91582418757</v>
      </c>
      <c r="P2294" s="8" t="str">
        <f t="shared" si="186"/>
        <v/>
      </c>
      <c r="Q2294" s="8">
        <f t="shared" si="183"/>
        <v>399681.31150367961</v>
      </c>
      <c r="R2294" s="8">
        <f t="shared" si="184"/>
        <v>-78148.148148148131</v>
      </c>
      <c r="S2294" s="8">
        <f t="shared" si="185"/>
        <v>960254.90566390299</v>
      </c>
      <c r="U2294" s="25">
        <v>43165.320196759261</v>
      </c>
      <c r="V2294">
        <v>4</v>
      </c>
      <c r="W2294">
        <v>7776</v>
      </c>
      <c r="X2294" t="s">
        <v>1108</v>
      </c>
      <c r="Y2294" t="s">
        <v>960</v>
      </c>
      <c r="Z2294" s="25">
        <v>43164.998611111114</v>
      </c>
      <c r="AA2294">
        <v>1253</v>
      </c>
      <c r="AB2294">
        <v>203</v>
      </c>
      <c r="AC2294" s="24">
        <v>0.1933</v>
      </c>
      <c r="AD2294">
        <v>92400</v>
      </c>
      <c r="AE2294">
        <v>110449860</v>
      </c>
      <c r="AF2294" s="22">
        <v>43164</v>
      </c>
      <c r="AG2294">
        <v>1050</v>
      </c>
      <c r="AH2294">
        <v>1050</v>
      </c>
      <c r="AI2294" s="22">
        <v>43165</v>
      </c>
      <c r="AJ2294">
        <v>1139</v>
      </c>
      <c r="AK2294">
        <v>1350</v>
      </c>
      <c r="AM2294">
        <v>2</v>
      </c>
      <c r="AN2294" t="s">
        <v>1023</v>
      </c>
      <c r="AO2294">
        <v>195.59</v>
      </c>
      <c r="AP2294">
        <v>0</v>
      </c>
      <c r="AQ2294">
        <v>1</v>
      </c>
      <c r="AR2294">
        <v>1</v>
      </c>
      <c r="AS2294">
        <v>1.46</v>
      </c>
      <c r="AT2294">
        <v>1.6</v>
      </c>
      <c r="AU2294">
        <v>0.53100000000000003</v>
      </c>
      <c r="AV2294">
        <v>1350</v>
      </c>
      <c r="AW2294">
        <v>1082</v>
      </c>
      <c r="AX2294">
        <v>1350</v>
      </c>
    </row>
    <row r="2295" spans="1:50">
      <c r="A2295" s="22">
        <v>43161</v>
      </c>
      <c r="B2295">
        <v>220</v>
      </c>
      <c r="C2295">
        <v>223</v>
      </c>
      <c r="D2295">
        <v>215</v>
      </c>
      <c r="E2295">
        <v>220</v>
      </c>
      <c r="F2295" s="22">
        <v>43164</v>
      </c>
      <c r="G2295">
        <v>219</v>
      </c>
      <c r="H2295">
        <v>285</v>
      </c>
      <c r="I2295">
        <v>213</v>
      </c>
      <c r="J2295">
        <v>257</v>
      </c>
      <c r="K2295" s="22">
        <v>43165</v>
      </c>
      <c r="L2295">
        <v>258</v>
      </c>
      <c r="M2295">
        <v>0.93</v>
      </c>
      <c r="N2295" s="8" t="str">
        <f>IF(AND(AM2295=1,AC2295&lt;-0.005,AE2295&gt;O$1),R2295,"")</f>
        <v/>
      </c>
      <c r="O2295" s="8">
        <f t="shared" si="182"/>
        <v>281291.91582418757</v>
      </c>
      <c r="P2295" s="8" t="str">
        <f t="shared" si="186"/>
        <v/>
      </c>
      <c r="Q2295" s="8">
        <f t="shared" si="183"/>
        <v>399681.31150367961</v>
      </c>
      <c r="R2295" s="8">
        <f t="shared" si="184"/>
        <v>-15037.593984962405</v>
      </c>
      <c r="S2295" s="8">
        <f t="shared" si="185"/>
        <v>945217.31167894055</v>
      </c>
      <c r="U2295" s="25">
        <v>43165.320196759261</v>
      </c>
      <c r="V2295">
        <v>5</v>
      </c>
      <c r="W2295">
        <v>8912</v>
      </c>
      <c r="X2295" t="s">
        <v>1187</v>
      </c>
      <c r="Y2295" t="s">
        <v>954</v>
      </c>
      <c r="Z2295" s="25">
        <v>43164.998611111114</v>
      </c>
      <c r="AA2295">
        <v>258.10000000000002</v>
      </c>
      <c r="AB2295">
        <v>1.1000000000000001</v>
      </c>
      <c r="AC2295" s="24">
        <v>4.3E-3</v>
      </c>
      <c r="AD2295">
        <v>78300</v>
      </c>
      <c r="AE2295">
        <v>20505070</v>
      </c>
      <c r="AF2295" s="22">
        <v>43164</v>
      </c>
      <c r="AG2295">
        <v>219</v>
      </c>
      <c r="AH2295">
        <v>257</v>
      </c>
      <c r="AI2295" s="22">
        <v>43165</v>
      </c>
      <c r="AJ2295">
        <v>258</v>
      </c>
      <c r="AK2295">
        <v>266</v>
      </c>
      <c r="AM2295">
        <v>1</v>
      </c>
      <c r="AN2295" t="s">
        <v>1023</v>
      </c>
      <c r="AO2295">
        <v>4.03</v>
      </c>
      <c r="AP2295">
        <v>0.78</v>
      </c>
      <c r="AQ2295">
        <v>0.32</v>
      </c>
      <c r="AR2295">
        <v>0.32</v>
      </c>
      <c r="AS2295">
        <v>0.93</v>
      </c>
      <c r="AT2295">
        <v>0.93</v>
      </c>
      <c r="AU2295">
        <v>0.95299999999999996</v>
      </c>
      <c r="AV2295">
        <v>275</v>
      </c>
      <c r="AW2295">
        <v>251</v>
      </c>
      <c r="AX2295">
        <v>266</v>
      </c>
    </row>
    <row r="2296" spans="1:50">
      <c r="A2296" s="22">
        <v>43161</v>
      </c>
      <c r="B2296">
        <v>195.8</v>
      </c>
      <c r="C2296">
        <v>196.5</v>
      </c>
      <c r="D2296">
        <v>195.2</v>
      </c>
      <c r="E2296">
        <v>196.2</v>
      </c>
      <c r="F2296" s="22">
        <v>43164</v>
      </c>
      <c r="G2296">
        <v>195.4</v>
      </c>
      <c r="H2296">
        <v>195.5</v>
      </c>
      <c r="I2296">
        <v>194.3</v>
      </c>
      <c r="J2296">
        <v>195.2</v>
      </c>
      <c r="K2296" s="22">
        <v>43165</v>
      </c>
      <c r="L2296">
        <v>197.8</v>
      </c>
      <c r="M2296">
        <v>0.99</v>
      </c>
      <c r="N2296" s="8" t="str">
        <f>IF(AND(AM2296=1,AC2296&lt;-0.005,AE2296&gt;O$1),R2296,"")</f>
        <v/>
      </c>
      <c r="O2296" s="8">
        <f t="shared" si="182"/>
        <v>281291.91582418757</v>
      </c>
      <c r="P2296" s="8">
        <f t="shared" si="186"/>
        <v>4849.4129657988824</v>
      </c>
      <c r="Q2296" s="8">
        <f t="shared" si="183"/>
        <v>404530.72446947847</v>
      </c>
      <c r="R2296" s="8">
        <f t="shared" si="184"/>
        <v>4849.4129657988824</v>
      </c>
      <c r="S2296" s="8">
        <f t="shared" si="185"/>
        <v>950066.72464473941</v>
      </c>
      <c r="U2296" s="25">
        <v>43165.320196759261</v>
      </c>
      <c r="V2296">
        <v>6</v>
      </c>
      <c r="W2296">
        <v>8411</v>
      </c>
      <c r="X2296" t="s">
        <v>1070</v>
      </c>
      <c r="Y2296" t="s">
        <v>962</v>
      </c>
      <c r="Z2296" s="25">
        <v>43164.993750000001</v>
      </c>
      <c r="AA2296">
        <v>195</v>
      </c>
      <c r="AB2296">
        <v>-0.2</v>
      </c>
      <c r="AC2296" s="24">
        <v>-1E-3</v>
      </c>
      <c r="AD2296">
        <v>60400</v>
      </c>
      <c r="AE2296">
        <v>11807260</v>
      </c>
      <c r="AF2296" s="22">
        <v>43164</v>
      </c>
      <c r="AG2296">
        <v>195.4</v>
      </c>
      <c r="AH2296">
        <v>195.2</v>
      </c>
      <c r="AI2296" s="22">
        <v>43165</v>
      </c>
      <c r="AJ2296">
        <v>197.8</v>
      </c>
      <c r="AK2296">
        <v>195.9</v>
      </c>
      <c r="AM2296">
        <v>1</v>
      </c>
      <c r="AN2296" t="s">
        <v>1023</v>
      </c>
      <c r="AO2296">
        <v>6.74</v>
      </c>
      <c r="AP2296">
        <v>3.84</v>
      </c>
      <c r="AQ2296">
        <v>0.32</v>
      </c>
      <c r="AR2296">
        <v>0.21</v>
      </c>
      <c r="AS2296">
        <v>0.99</v>
      </c>
      <c r="AT2296">
        <v>0.97</v>
      </c>
      <c r="AU2296">
        <v>0.41699999999999998</v>
      </c>
      <c r="AV2296">
        <v>198.3</v>
      </c>
      <c r="AW2296">
        <v>195.7</v>
      </c>
      <c r="AX2296">
        <v>195.9</v>
      </c>
    </row>
    <row r="2297" spans="1:50">
      <c r="A2297" s="22">
        <v>43161</v>
      </c>
      <c r="B2297">
        <v>602</v>
      </c>
      <c r="C2297">
        <v>665</v>
      </c>
      <c r="D2297">
        <v>589</v>
      </c>
      <c r="E2297">
        <v>665</v>
      </c>
      <c r="F2297" s="22">
        <v>43164</v>
      </c>
      <c r="G2297">
        <v>765</v>
      </c>
      <c r="H2297">
        <v>765</v>
      </c>
      <c r="I2297">
        <v>765</v>
      </c>
      <c r="J2297">
        <v>765</v>
      </c>
      <c r="K2297" s="22">
        <v>43165</v>
      </c>
      <c r="L2297">
        <v>810</v>
      </c>
      <c r="M2297">
        <v>1</v>
      </c>
      <c r="N2297" s="8" t="str">
        <f>IF(AND(AM2297=1,AC2297&lt;-0.005,AE2297&gt;O$1),R2297,"")</f>
        <v/>
      </c>
      <c r="O2297" s="8">
        <f t="shared" si="182"/>
        <v>281291.91582418757</v>
      </c>
      <c r="P2297" s="8" t="str">
        <f t="shared" si="186"/>
        <v/>
      </c>
      <c r="Q2297" s="8">
        <f t="shared" si="183"/>
        <v>404530.72446947847</v>
      </c>
      <c r="R2297" s="8">
        <f t="shared" si="184"/>
        <v>76923.076923076878</v>
      </c>
      <c r="S2297" s="8">
        <f t="shared" si="185"/>
        <v>950066.72464473941</v>
      </c>
      <c r="U2297" s="25">
        <v>43165.320196759261</v>
      </c>
      <c r="V2297">
        <v>7</v>
      </c>
      <c r="W2297">
        <v>6276</v>
      </c>
      <c r="X2297" t="s">
        <v>1284</v>
      </c>
      <c r="Y2297" t="s">
        <v>960</v>
      </c>
      <c r="Z2297" s="25">
        <v>43164.993055555555</v>
      </c>
      <c r="AA2297">
        <v>826</v>
      </c>
      <c r="AB2297">
        <v>61</v>
      </c>
      <c r="AC2297" s="24">
        <v>7.9699999999999993E-2</v>
      </c>
      <c r="AD2297">
        <v>44600</v>
      </c>
      <c r="AE2297">
        <v>36706160</v>
      </c>
      <c r="AF2297" s="22">
        <v>43164</v>
      </c>
      <c r="AG2297">
        <v>765</v>
      </c>
      <c r="AH2297">
        <v>765</v>
      </c>
      <c r="AI2297" s="22">
        <v>43165</v>
      </c>
      <c r="AJ2297">
        <v>810</v>
      </c>
      <c r="AK2297">
        <v>702</v>
      </c>
      <c r="AM2297">
        <v>2</v>
      </c>
      <c r="AN2297" t="s">
        <v>1023</v>
      </c>
      <c r="AO2297">
        <v>0</v>
      </c>
      <c r="AP2297">
        <v>1.31</v>
      </c>
      <c r="AQ2297">
        <v>0.39</v>
      </c>
      <c r="AR2297">
        <v>0.57999999999999996</v>
      </c>
      <c r="AS2297">
        <v>1</v>
      </c>
      <c r="AT2297">
        <v>1.06</v>
      </c>
      <c r="AU2297">
        <v>0.48399999999999999</v>
      </c>
      <c r="AV2297">
        <v>828</v>
      </c>
      <c r="AW2297">
        <v>700</v>
      </c>
      <c r="AX2297">
        <v>702</v>
      </c>
    </row>
    <row r="2298" spans="1:50">
      <c r="A2298" s="22">
        <v>43161</v>
      </c>
      <c r="B2298">
        <v>17850</v>
      </c>
      <c r="C2298">
        <v>17970</v>
      </c>
      <c r="D2298">
        <v>17640</v>
      </c>
      <c r="E2298">
        <v>17800</v>
      </c>
      <c r="F2298" s="22">
        <v>43164</v>
      </c>
      <c r="G2298">
        <v>17550</v>
      </c>
      <c r="H2298">
        <v>17780</v>
      </c>
      <c r="I2298">
        <v>17390</v>
      </c>
      <c r="J2298">
        <v>17590</v>
      </c>
      <c r="K2298" s="22">
        <v>43165</v>
      </c>
      <c r="L2298">
        <v>18240</v>
      </c>
      <c r="M2298">
        <v>0.92</v>
      </c>
      <c r="N2298" s="8" t="str">
        <f>IF(AND(AM2298=1,AC2298&lt;-0.005,AE2298&gt;O$1),R2298,"")</f>
        <v/>
      </c>
      <c r="O2298" s="8">
        <f t="shared" si="182"/>
        <v>281291.91582418757</v>
      </c>
      <c r="P2298" s="8" t="str">
        <f t="shared" si="186"/>
        <v/>
      </c>
      <c r="Q2298" s="8">
        <f t="shared" si="183"/>
        <v>404530.72446947847</v>
      </c>
      <c r="R2298" s="8">
        <f t="shared" si="184"/>
        <v>823.72322899504354</v>
      </c>
      <c r="S2298" s="8">
        <f t="shared" si="185"/>
        <v>950890.4478737344</v>
      </c>
      <c r="U2298" s="25">
        <v>43165.320196759261</v>
      </c>
      <c r="V2298">
        <v>9</v>
      </c>
      <c r="W2298">
        <v>1570</v>
      </c>
      <c r="X2298" t="s">
        <v>1041</v>
      </c>
      <c r="Y2298" t="s">
        <v>954</v>
      </c>
      <c r="Z2298" s="25">
        <v>43164.998611111114</v>
      </c>
      <c r="AA2298">
        <v>17620</v>
      </c>
      <c r="AB2298">
        <v>30</v>
      </c>
      <c r="AC2298" s="24">
        <v>1.6999999999999999E-3</v>
      </c>
      <c r="AD2298">
        <v>22095</v>
      </c>
      <c r="AE2298">
        <v>389831073</v>
      </c>
      <c r="AF2298" s="22">
        <v>43164</v>
      </c>
      <c r="AG2298">
        <v>17550</v>
      </c>
      <c r="AH2298">
        <v>17590</v>
      </c>
      <c r="AI2298" s="22">
        <v>43165</v>
      </c>
      <c r="AJ2298">
        <v>18240</v>
      </c>
      <c r="AK2298">
        <v>18210</v>
      </c>
      <c r="AM2298">
        <v>1</v>
      </c>
      <c r="AN2298">
        <v>0</v>
      </c>
      <c r="AO2298" s="26">
        <v>8.0000000000000002E-3</v>
      </c>
      <c r="AQ2298">
        <v>0.01</v>
      </c>
      <c r="AR2298">
        <v>0.01</v>
      </c>
      <c r="AS2298">
        <v>0.92</v>
      </c>
      <c r="AT2298">
        <v>0.86</v>
      </c>
      <c r="AU2298">
        <v>0.81799999999999995</v>
      </c>
      <c r="AV2298">
        <v>18420</v>
      </c>
      <c r="AW2298">
        <v>18160</v>
      </c>
      <c r="AX2298">
        <v>18210</v>
      </c>
    </row>
    <row r="2299" spans="1:50">
      <c r="A2299" s="22">
        <v>43161</v>
      </c>
      <c r="B2299">
        <v>801</v>
      </c>
      <c r="C2299">
        <v>817</v>
      </c>
      <c r="D2299">
        <v>797</v>
      </c>
      <c r="E2299">
        <v>807</v>
      </c>
      <c r="F2299" s="22">
        <v>43164</v>
      </c>
      <c r="G2299">
        <v>852</v>
      </c>
      <c r="H2299">
        <v>957</v>
      </c>
      <c r="I2299">
        <v>848</v>
      </c>
      <c r="J2299">
        <v>957</v>
      </c>
      <c r="K2299" s="22">
        <v>43165</v>
      </c>
      <c r="L2299">
        <v>987</v>
      </c>
      <c r="M2299">
        <v>0.96</v>
      </c>
      <c r="N2299" s="8" t="str">
        <f>IF(AND(AM2299=1,AC2299&lt;-0.005,AE2299&gt;O$1),R2299,"")</f>
        <v/>
      </c>
      <c r="O2299" s="8">
        <f t="shared" si="182"/>
        <v>281291.91582418757</v>
      </c>
      <c r="P2299" s="8" t="str">
        <f t="shared" si="186"/>
        <v/>
      </c>
      <c r="Q2299" s="8">
        <f t="shared" si="183"/>
        <v>404530.72446947847</v>
      </c>
      <c r="R2299" s="8">
        <f t="shared" si="184"/>
        <v>54494.382022471924</v>
      </c>
      <c r="S2299" s="8">
        <f t="shared" si="185"/>
        <v>950890.4478737344</v>
      </c>
      <c r="U2299" s="25">
        <v>43165.320196759261</v>
      </c>
      <c r="V2299">
        <v>11</v>
      </c>
      <c r="W2299">
        <v>7448</v>
      </c>
      <c r="X2299" t="s">
        <v>1316</v>
      </c>
      <c r="Y2299" t="s">
        <v>962</v>
      </c>
      <c r="Z2299" s="25">
        <v>43164.997916666667</v>
      </c>
      <c r="AA2299">
        <v>982</v>
      </c>
      <c r="AB2299">
        <v>25</v>
      </c>
      <c r="AC2299" s="24">
        <v>2.6100000000000002E-2</v>
      </c>
      <c r="AD2299">
        <v>13600</v>
      </c>
      <c r="AE2299">
        <v>13394670</v>
      </c>
      <c r="AF2299" s="22">
        <v>43164</v>
      </c>
      <c r="AG2299">
        <v>852</v>
      </c>
      <c r="AH2299">
        <v>957</v>
      </c>
      <c r="AI2299" s="22">
        <v>43165</v>
      </c>
      <c r="AJ2299">
        <v>987</v>
      </c>
      <c r="AK2299">
        <v>890</v>
      </c>
      <c r="AM2299">
        <v>2</v>
      </c>
      <c r="AN2299" t="s">
        <v>1023</v>
      </c>
      <c r="AO2299">
        <v>0</v>
      </c>
      <c r="AP2299">
        <v>0</v>
      </c>
      <c r="AQ2299">
        <v>0.35</v>
      </c>
      <c r="AR2299">
        <v>0.17</v>
      </c>
      <c r="AS2299">
        <v>0.96</v>
      </c>
      <c r="AT2299">
        <v>0.88</v>
      </c>
      <c r="AU2299">
        <v>1.5489999999999999</v>
      </c>
      <c r="AV2299">
        <v>1000</v>
      </c>
      <c r="AW2299">
        <v>888</v>
      </c>
      <c r="AX2299">
        <v>890</v>
      </c>
    </row>
    <row r="2300" spans="1:50">
      <c r="A2300" s="22">
        <v>43161</v>
      </c>
      <c r="B2300">
        <v>730</v>
      </c>
      <c r="C2300">
        <v>737</v>
      </c>
      <c r="D2300">
        <v>727.8</v>
      </c>
      <c r="E2300">
        <v>736.3</v>
      </c>
      <c r="F2300" s="22">
        <v>43164</v>
      </c>
      <c r="G2300">
        <v>727</v>
      </c>
      <c r="H2300">
        <v>732.8</v>
      </c>
      <c r="I2300">
        <v>723</v>
      </c>
      <c r="J2300">
        <v>726.5</v>
      </c>
      <c r="K2300" s="22">
        <v>43165</v>
      </c>
      <c r="L2300">
        <v>741</v>
      </c>
      <c r="M2300">
        <v>0.96</v>
      </c>
      <c r="N2300" s="8" t="str">
        <f>IF(AND(AM2300=1,AC2300&lt;-0.005,AE2300&gt;O$1),R2300,"")</f>
        <v/>
      </c>
      <c r="O2300" s="8">
        <f t="shared" si="182"/>
        <v>281291.91582418757</v>
      </c>
      <c r="P2300" s="8" t="str">
        <f t="shared" si="186"/>
        <v/>
      </c>
      <c r="Q2300" s="8">
        <f t="shared" si="183"/>
        <v>404530.72446947847</v>
      </c>
      <c r="R2300" s="8">
        <f t="shared" si="184"/>
        <v>7395.234182415722</v>
      </c>
      <c r="S2300" s="8">
        <f t="shared" si="185"/>
        <v>958285.68205615017</v>
      </c>
      <c r="U2300" s="25">
        <v>43165.320208333331</v>
      </c>
      <c r="V2300">
        <v>12</v>
      </c>
      <c r="W2300">
        <v>8306</v>
      </c>
      <c r="X2300" t="s">
        <v>1083</v>
      </c>
      <c r="Y2300" t="s">
        <v>962</v>
      </c>
      <c r="Z2300" s="25">
        <v>43164.99722222222</v>
      </c>
      <c r="AA2300">
        <v>733</v>
      </c>
      <c r="AB2300">
        <v>6.5</v>
      </c>
      <c r="AC2300" s="24">
        <v>8.8999999999999999E-3</v>
      </c>
      <c r="AD2300">
        <v>12700</v>
      </c>
      <c r="AE2300">
        <v>9273070</v>
      </c>
      <c r="AF2300" s="22">
        <v>43164</v>
      </c>
      <c r="AG2300">
        <v>727</v>
      </c>
      <c r="AH2300">
        <v>726.5</v>
      </c>
      <c r="AI2300" s="22">
        <v>43165</v>
      </c>
      <c r="AJ2300">
        <v>741</v>
      </c>
      <c r="AK2300">
        <v>730.2</v>
      </c>
      <c r="AM2300">
        <v>1</v>
      </c>
      <c r="AN2300">
        <v>0.05</v>
      </c>
      <c r="AO2300">
        <v>2.7</v>
      </c>
      <c r="AP2300">
        <v>2.48</v>
      </c>
      <c r="AQ2300">
        <v>0.06</v>
      </c>
      <c r="AR2300">
        <v>0.05</v>
      </c>
      <c r="AS2300">
        <v>0.96</v>
      </c>
      <c r="AT2300">
        <v>0.93</v>
      </c>
      <c r="AU2300">
        <v>0.61199999999999999</v>
      </c>
      <c r="AV2300">
        <v>744.5</v>
      </c>
      <c r="AW2300">
        <v>728.3</v>
      </c>
      <c r="AX2300">
        <v>730.2</v>
      </c>
    </row>
    <row r="2301" spans="1:50">
      <c r="A2301" s="22">
        <v>43161</v>
      </c>
      <c r="B2301">
        <v>1324</v>
      </c>
      <c r="C2301">
        <v>1324</v>
      </c>
      <c r="D2301">
        <v>1235</v>
      </c>
      <c r="E2301">
        <v>1324</v>
      </c>
      <c r="F2301" s="22">
        <v>43164</v>
      </c>
      <c r="G2301">
        <v>1624</v>
      </c>
      <c r="H2301">
        <v>1624</v>
      </c>
      <c r="I2301">
        <v>1624</v>
      </c>
      <c r="J2301">
        <v>1624</v>
      </c>
      <c r="K2301" s="22">
        <v>43165</v>
      </c>
      <c r="L2301">
        <v>1664</v>
      </c>
      <c r="M2301">
        <v>1</v>
      </c>
      <c r="N2301" s="8" t="str">
        <f>IF(AND(AM2301=1,AC2301&lt;-0.005,AE2301&gt;O$1),R2301,"")</f>
        <v/>
      </c>
      <c r="O2301" s="8">
        <f t="shared" si="182"/>
        <v>281291.91582418757</v>
      </c>
      <c r="P2301" s="8" t="str">
        <f t="shared" si="186"/>
        <v/>
      </c>
      <c r="Q2301" s="8">
        <f t="shared" si="183"/>
        <v>404530.72446947847</v>
      </c>
      <c r="R2301" s="8">
        <f t="shared" si="184"/>
        <v>137547.89272030655</v>
      </c>
      <c r="S2301" s="8">
        <f t="shared" si="185"/>
        <v>958285.68205615017</v>
      </c>
      <c r="U2301" s="25">
        <v>43165.320208333331</v>
      </c>
      <c r="V2301">
        <v>13</v>
      </c>
      <c r="W2301">
        <v>3083</v>
      </c>
      <c r="X2301" t="s">
        <v>1296</v>
      </c>
      <c r="Y2301" t="s">
        <v>960</v>
      </c>
      <c r="Z2301" s="25">
        <v>43164.992361111108</v>
      </c>
      <c r="AA2301">
        <v>1920</v>
      </c>
      <c r="AB2301">
        <v>296</v>
      </c>
      <c r="AC2301" s="24">
        <v>0.18229999999999999</v>
      </c>
      <c r="AD2301">
        <v>12500</v>
      </c>
      <c r="AE2301">
        <v>23294830</v>
      </c>
      <c r="AF2301" s="22">
        <v>43164</v>
      </c>
      <c r="AG2301">
        <v>1624</v>
      </c>
      <c r="AH2301">
        <v>1624</v>
      </c>
      <c r="AI2301" s="22">
        <v>43165</v>
      </c>
      <c r="AJ2301">
        <v>1664</v>
      </c>
      <c r="AK2301">
        <v>1305</v>
      </c>
      <c r="AM2301">
        <v>2</v>
      </c>
      <c r="AN2301" t="s">
        <v>1023</v>
      </c>
      <c r="AO2301">
        <v>0</v>
      </c>
      <c r="AP2301">
        <v>0</v>
      </c>
      <c r="AQ2301">
        <v>0.52</v>
      </c>
      <c r="AR2301">
        <v>0.4</v>
      </c>
      <c r="AS2301">
        <v>1</v>
      </c>
      <c r="AT2301">
        <v>0.97</v>
      </c>
      <c r="AU2301">
        <v>0.47099999999999997</v>
      </c>
      <c r="AV2301">
        <v>1748</v>
      </c>
      <c r="AW2301">
        <v>1276</v>
      </c>
      <c r="AX2301">
        <v>1305</v>
      </c>
    </row>
    <row r="2302" spans="1:50">
      <c r="A2302" s="22">
        <v>43161</v>
      </c>
      <c r="B2302">
        <v>1010</v>
      </c>
      <c r="C2302">
        <v>1097</v>
      </c>
      <c r="D2302">
        <v>1009</v>
      </c>
      <c r="E2302">
        <v>1073</v>
      </c>
      <c r="F2302" s="22">
        <v>43164</v>
      </c>
      <c r="G2302">
        <v>1070</v>
      </c>
      <c r="H2302">
        <v>1076</v>
      </c>
      <c r="I2302">
        <v>986</v>
      </c>
      <c r="J2302">
        <v>1002</v>
      </c>
      <c r="K2302" s="22">
        <v>43165</v>
      </c>
      <c r="L2302">
        <v>1038</v>
      </c>
      <c r="M2302">
        <v>1.3</v>
      </c>
      <c r="N2302" s="8" t="str">
        <f>IF(AND(AM2302=1,AC2302&lt;-0.005,AE2302&gt;O$1),R2302,"")</f>
        <v/>
      </c>
      <c r="O2302" s="8">
        <f t="shared" si="182"/>
        <v>281291.91582418757</v>
      </c>
      <c r="P2302" s="8" t="str">
        <f t="shared" si="186"/>
        <v/>
      </c>
      <c r="Q2302" s="8">
        <f t="shared" si="183"/>
        <v>404530.72446947847</v>
      </c>
      <c r="R2302" s="8">
        <f t="shared" si="184"/>
        <v>28513.23828920571</v>
      </c>
      <c r="S2302" s="8">
        <f t="shared" si="185"/>
        <v>958285.68205615017</v>
      </c>
      <c r="U2302" s="25">
        <v>43165.320208333331</v>
      </c>
      <c r="V2302">
        <v>14</v>
      </c>
      <c r="W2302">
        <v>3825</v>
      </c>
      <c r="X2302" t="s">
        <v>1069</v>
      </c>
      <c r="Y2302" t="s">
        <v>954</v>
      </c>
      <c r="Z2302" s="25">
        <v>43164.997916666667</v>
      </c>
      <c r="AA2302">
        <v>1013</v>
      </c>
      <c r="AB2302">
        <v>11</v>
      </c>
      <c r="AC2302" s="24">
        <v>1.0999999999999999E-2</v>
      </c>
      <c r="AD2302">
        <v>12300</v>
      </c>
      <c r="AE2302">
        <v>12443340</v>
      </c>
      <c r="AF2302" s="22">
        <v>43164</v>
      </c>
      <c r="AG2302">
        <v>1070</v>
      </c>
      <c r="AH2302">
        <v>1002</v>
      </c>
      <c r="AI2302" s="22">
        <v>43165</v>
      </c>
      <c r="AJ2302">
        <v>1038</v>
      </c>
      <c r="AK2302">
        <v>982</v>
      </c>
      <c r="AM2302">
        <v>2</v>
      </c>
      <c r="AN2302" t="s">
        <v>1023</v>
      </c>
      <c r="AO2302">
        <v>0</v>
      </c>
      <c r="AP2302" t="s">
        <v>956</v>
      </c>
      <c r="AQ2302">
        <v>0.97</v>
      </c>
      <c r="AR2302">
        <v>0.97</v>
      </c>
      <c r="AS2302">
        <v>1.3</v>
      </c>
      <c r="AT2302">
        <v>1.45</v>
      </c>
      <c r="AU2302">
        <v>1.587</v>
      </c>
      <c r="AV2302">
        <v>1053</v>
      </c>
      <c r="AW2302">
        <v>971</v>
      </c>
      <c r="AX2302">
        <v>982</v>
      </c>
    </row>
    <row r="2303" spans="1:50">
      <c r="A2303" s="22">
        <v>43161</v>
      </c>
      <c r="B2303">
        <v>308</v>
      </c>
      <c r="C2303">
        <v>323</v>
      </c>
      <c r="D2303">
        <v>307</v>
      </c>
      <c r="E2303">
        <v>319</v>
      </c>
      <c r="F2303" s="22">
        <v>43164</v>
      </c>
      <c r="G2303">
        <v>319</v>
      </c>
      <c r="H2303">
        <v>321</v>
      </c>
      <c r="I2303">
        <v>291</v>
      </c>
      <c r="J2303">
        <v>291</v>
      </c>
      <c r="K2303" s="22">
        <v>43165</v>
      </c>
      <c r="L2303">
        <v>300</v>
      </c>
      <c r="M2303">
        <v>0.97</v>
      </c>
      <c r="N2303" s="8" t="str">
        <f>IF(AND(AM2303=1,AC2303&lt;-0.005,AE2303&gt;O$1),R2303,"")</f>
        <v/>
      </c>
      <c r="O2303" s="8">
        <f t="shared" si="182"/>
        <v>281291.91582418757</v>
      </c>
      <c r="P2303" s="8" t="str">
        <f t="shared" si="186"/>
        <v/>
      </c>
      <c r="Q2303" s="8">
        <f t="shared" si="183"/>
        <v>404530.72446947847</v>
      </c>
      <c r="R2303" s="8">
        <f t="shared" si="184"/>
        <v>-1661.1295681063232</v>
      </c>
      <c r="S2303" s="8">
        <f t="shared" si="185"/>
        <v>958285.68205615017</v>
      </c>
      <c r="U2303" s="25">
        <v>43165.320208333331</v>
      </c>
      <c r="V2303">
        <v>15</v>
      </c>
      <c r="W2303">
        <v>3323</v>
      </c>
      <c r="X2303" t="s">
        <v>305</v>
      </c>
      <c r="Y2303" t="s">
        <v>960</v>
      </c>
      <c r="Z2303" s="25">
        <v>43164.991666666669</v>
      </c>
      <c r="AA2303">
        <v>295</v>
      </c>
      <c r="AB2303">
        <v>4</v>
      </c>
      <c r="AC2303" s="24">
        <v>1.37E-2</v>
      </c>
      <c r="AD2303">
        <v>11300</v>
      </c>
      <c r="AE2303">
        <v>3322020</v>
      </c>
      <c r="AF2303" s="22">
        <v>43164</v>
      </c>
      <c r="AG2303">
        <v>319</v>
      </c>
      <c r="AH2303">
        <v>291</v>
      </c>
      <c r="AI2303" s="22">
        <v>43165</v>
      </c>
      <c r="AJ2303">
        <v>300</v>
      </c>
      <c r="AK2303">
        <v>301</v>
      </c>
      <c r="AM2303">
        <v>2</v>
      </c>
      <c r="AN2303" t="s">
        <v>1023</v>
      </c>
      <c r="AO2303">
        <v>0</v>
      </c>
      <c r="AP2303">
        <v>0.52</v>
      </c>
      <c r="AQ2303">
        <v>0.34</v>
      </c>
      <c r="AR2303">
        <v>0.64</v>
      </c>
      <c r="AS2303">
        <v>0.97</v>
      </c>
      <c r="AT2303">
        <v>1.34</v>
      </c>
      <c r="AU2303">
        <v>1.4990000000000001</v>
      </c>
      <c r="AV2303">
        <v>312</v>
      </c>
      <c r="AW2303">
        <v>298</v>
      </c>
      <c r="AX2303">
        <v>301</v>
      </c>
    </row>
    <row r="2304" spans="1:50">
      <c r="A2304" s="22">
        <v>43161</v>
      </c>
      <c r="B2304">
        <v>172</v>
      </c>
      <c r="C2304">
        <v>175</v>
      </c>
      <c r="D2304">
        <v>168</v>
      </c>
      <c r="E2304">
        <v>169</v>
      </c>
      <c r="F2304" s="22">
        <v>43164</v>
      </c>
      <c r="G2304">
        <v>172</v>
      </c>
      <c r="H2304">
        <v>181</v>
      </c>
      <c r="I2304">
        <v>164</v>
      </c>
      <c r="J2304">
        <v>174</v>
      </c>
      <c r="K2304" s="22">
        <v>43165</v>
      </c>
      <c r="L2304">
        <v>182</v>
      </c>
      <c r="M2304">
        <v>1.37</v>
      </c>
      <c r="N2304" s="8" t="str">
        <f>IF(AND(AM2304=1,AC2304&lt;-0.005,AE2304&gt;O$1),R2304,"")</f>
        <v/>
      </c>
      <c r="O2304" s="8">
        <f t="shared" si="182"/>
        <v>281291.91582418757</v>
      </c>
      <c r="P2304" s="8" t="str">
        <f t="shared" si="186"/>
        <v/>
      </c>
      <c r="Q2304" s="8">
        <f t="shared" si="183"/>
        <v>404530.72446947847</v>
      </c>
      <c r="R2304" s="8">
        <f t="shared" si="184"/>
        <v>-93750</v>
      </c>
      <c r="S2304" s="8">
        <f t="shared" si="185"/>
        <v>958285.68205615017</v>
      </c>
      <c r="U2304" s="25">
        <v>43165.320208333331</v>
      </c>
      <c r="V2304">
        <v>17</v>
      </c>
      <c r="W2304">
        <v>6835</v>
      </c>
      <c r="X2304" t="s">
        <v>1133</v>
      </c>
      <c r="Y2304" t="s">
        <v>954</v>
      </c>
      <c r="Z2304" s="25">
        <v>43164.990277777775</v>
      </c>
      <c r="AA2304">
        <v>176</v>
      </c>
      <c r="AB2304">
        <v>2</v>
      </c>
      <c r="AC2304" s="24">
        <v>1.15E-2</v>
      </c>
      <c r="AD2304">
        <v>9600</v>
      </c>
      <c r="AE2304">
        <v>1709620</v>
      </c>
      <c r="AF2304" s="22">
        <v>43164</v>
      </c>
      <c r="AG2304">
        <v>172</v>
      </c>
      <c r="AH2304">
        <v>174</v>
      </c>
      <c r="AI2304" s="22">
        <v>43165</v>
      </c>
      <c r="AJ2304">
        <v>182</v>
      </c>
      <c r="AK2304">
        <v>224</v>
      </c>
      <c r="AM2304">
        <v>2</v>
      </c>
      <c r="AN2304" t="s">
        <v>1023</v>
      </c>
      <c r="AO2304">
        <v>80.760000000000005</v>
      </c>
      <c r="AP2304">
        <v>0</v>
      </c>
      <c r="AQ2304">
        <v>1</v>
      </c>
      <c r="AR2304">
        <v>1</v>
      </c>
      <c r="AS2304">
        <v>1.37</v>
      </c>
      <c r="AT2304">
        <v>1.86</v>
      </c>
      <c r="AU2304">
        <v>0.87</v>
      </c>
      <c r="AV2304">
        <v>224</v>
      </c>
      <c r="AW2304">
        <v>180</v>
      </c>
      <c r="AX2304">
        <v>224</v>
      </c>
    </row>
    <row r="2305" spans="1:50">
      <c r="A2305" s="22">
        <v>43161</v>
      </c>
      <c r="B2305">
        <v>1086</v>
      </c>
      <c r="C2305">
        <v>1238</v>
      </c>
      <c r="D2305">
        <v>1054</v>
      </c>
      <c r="E2305">
        <v>1188</v>
      </c>
      <c r="F2305" s="22">
        <v>43164</v>
      </c>
      <c r="G2305">
        <v>1248</v>
      </c>
      <c r="H2305">
        <v>1429</v>
      </c>
      <c r="I2305">
        <v>1207</v>
      </c>
      <c r="J2305">
        <v>1349</v>
      </c>
      <c r="K2305" s="22">
        <v>43165</v>
      </c>
      <c r="L2305">
        <v>1370</v>
      </c>
      <c r="M2305">
        <v>1.41</v>
      </c>
      <c r="N2305" s="8" t="str">
        <f>IF(AND(AM2305=1,AC2305&lt;-0.005,AE2305&gt;O$1),R2305,"")</f>
        <v/>
      </c>
      <c r="O2305" s="8">
        <f t="shared" si="182"/>
        <v>281291.91582418757</v>
      </c>
      <c r="P2305" s="8" t="str">
        <f t="shared" si="186"/>
        <v/>
      </c>
      <c r="Q2305" s="8">
        <f t="shared" si="183"/>
        <v>404530.72446947847</v>
      </c>
      <c r="R2305" s="8">
        <f t="shared" si="184"/>
        <v>15813.253012048168</v>
      </c>
      <c r="S2305" s="8">
        <f t="shared" si="185"/>
        <v>958285.68205615017</v>
      </c>
      <c r="U2305" s="25">
        <v>43165.320208333331</v>
      </c>
      <c r="V2305">
        <v>19</v>
      </c>
      <c r="W2305">
        <v>2338</v>
      </c>
      <c r="X2305" t="s">
        <v>1162</v>
      </c>
      <c r="Y2305" t="s">
        <v>954</v>
      </c>
      <c r="Z2305" s="25">
        <v>43164.99722222222</v>
      </c>
      <c r="AA2305">
        <v>1350</v>
      </c>
      <c r="AB2305">
        <v>1</v>
      </c>
      <c r="AC2305" s="24">
        <v>6.9999999999999999E-4</v>
      </c>
      <c r="AD2305">
        <v>7500</v>
      </c>
      <c r="AE2305">
        <v>10190590</v>
      </c>
      <c r="AF2305" s="22">
        <v>43164</v>
      </c>
      <c r="AG2305">
        <v>1248</v>
      </c>
      <c r="AH2305">
        <v>1349</v>
      </c>
      <c r="AI2305" s="22">
        <v>43165</v>
      </c>
      <c r="AJ2305">
        <v>1370</v>
      </c>
      <c r="AK2305">
        <v>1328</v>
      </c>
      <c r="AM2305">
        <v>2</v>
      </c>
      <c r="AN2305" t="s">
        <v>1023</v>
      </c>
      <c r="AO2305">
        <v>0</v>
      </c>
      <c r="AP2305">
        <v>0</v>
      </c>
      <c r="AQ2305">
        <v>1</v>
      </c>
      <c r="AR2305">
        <v>1</v>
      </c>
      <c r="AS2305">
        <v>1.41</v>
      </c>
      <c r="AT2305">
        <v>1.49</v>
      </c>
      <c r="AU2305">
        <v>0.84699999999999998</v>
      </c>
      <c r="AV2305">
        <v>1408</v>
      </c>
      <c r="AW2305">
        <v>1265</v>
      </c>
      <c r="AX2305">
        <v>1328</v>
      </c>
    </row>
    <row r="2306" spans="1:50">
      <c r="A2306" s="22">
        <v>43161</v>
      </c>
      <c r="B2306">
        <v>750</v>
      </c>
      <c r="C2306">
        <v>764</v>
      </c>
      <c r="D2306">
        <v>740</v>
      </c>
      <c r="E2306">
        <v>745</v>
      </c>
      <c r="F2306" s="22">
        <v>43164</v>
      </c>
      <c r="G2306">
        <v>766</v>
      </c>
      <c r="H2306">
        <v>830</v>
      </c>
      <c r="I2306">
        <v>745</v>
      </c>
      <c r="J2306">
        <v>769</v>
      </c>
      <c r="K2306" s="22">
        <v>43165</v>
      </c>
      <c r="L2306">
        <v>784</v>
      </c>
      <c r="M2306">
        <v>1.1100000000000001</v>
      </c>
      <c r="N2306" s="8" t="str">
        <f>IF(AND(AM2306=1,AC2306&lt;-0.005,AE2306&gt;O$1),R2306,"")</f>
        <v/>
      </c>
      <c r="O2306" s="8">
        <f t="shared" si="182"/>
        <v>281291.91582418757</v>
      </c>
      <c r="P2306" s="8" t="str">
        <f t="shared" si="186"/>
        <v/>
      </c>
      <c r="Q2306" s="8">
        <f t="shared" si="183"/>
        <v>404530.72446947847</v>
      </c>
      <c r="R2306" s="8">
        <f t="shared" si="184"/>
        <v>-36643.026004728126</v>
      </c>
      <c r="S2306" s="8">
        <f t="shared" si="185"/>
        <v>921642.656051422</v>
      </c>
      <c r="U2306" s="25">
        <v>43165.320208333331</v>
      </c>
      <c r="V2306">
        <v>20</v>
      </c>
      <c r="W2306">
        <v>8927</v>
      </c>
      <c r="X2306" t="s">
        <v>1255</v>
      </c>
      <c r="Y2306" t="s">
        <v>960</v>
      </c>
      <c r="Z2306" s="25">
        <v>43164.976388888892</v>
      </c>
      <c r="AA2306">
        <v>777</v>
      </c>
      <c r="AB2306">
        <v>8</v>
      </c>
      <c r="AC2306" s="24">
        <v>1.04E-2</v>
      </c>
      <c r="AD2306">
        <v>7100</v>
      </c>
      <c r="AE2306">
        <v>5468870</v>
      </c>
      <c r="AF2306" s="22">
        <v>43164</v>
      </c>
      <c r="AG2306">
        <v>766</v>
      </c>
      <c r="AH2306">
        <v>769</v>
      </c>
      <c r="AI2306" s="22">
        <v>43165</v>
      </c>
      <c r="AJ2306">
        <v>784</v>
      </c>
      <c r="AK2306">
        <v>846</v>
      </c>
      <c r="AM2306">
        <v>1</v>
      </c>
      <c r="AN2306">
        <v>0</v>
      </c>
      <c r="AO2306">
        <v>1.75</v>
      </c>
      <c r="AP2306">
        <v>0.65</v>
      </c>
      <c r="AQ2306">
        <v>0.87</v>
      </c>
      <c r="AR2306">
        <v>0.92</v>
      </c>
      <c r="AS2306">
        <v>1.1100000000000001</v>
      </c>
      <c r="AT2306">
        <v>1.46</v>
      </c>
      <c r="AU2306">
        <v>0.94499999999999995</v>
      </c>
      <c r="AV2306">
        <v>853</v>
      </c>
      <c r="AW2306">
        <v>779</v>
      </c>
      <c r="AX2306">
        <v>846</v>
      </c>
    </row>
    <row r="2307" spans="1:50">
      <c r="A2307" s="22">
        <v>43161</v>
      </c>
      <c r="B2307">
        <v>1393</v>
      </c>
      <c r="C2307">
        <v>1417</v>
      </c>
      <c r="D2307">
        <v>1267</v>
      </c>
      <c r="E2307">
        <v>1277</v>
      </c>
      <c r="F2307" s="22">
        <v>43164</v>
      </c>
      <c r="G2307">
        <v>1291</v>
      </c>
      <c r="H2307">
        <v>1308</v>
      </c>
      <c r="I2307">
        <v>1169</v>
      </c>
      <c r="J2307">
        <v>1170</v>
      </c>
      <c r="K2307" s="22">
        <v>43165</v>
      </c>
      <c r="L2307">
        <v>1470</v>
      </c>
      <c r="M2307">
        <v>1.17</v>
      </c>
      <c r="N2307" s="8" t="str">
        <f>IF(AND(AM2307=1,AC2307&lt;-0.005,AE2307&gt;O$1),R2307,"")</f>
        <v/>
      </c>
      <c r="O2307" s="8">
        <f t="shared" si="182"/>
        <v>281291.91582418757</v>
      </c>
      <c r="P2307" s="8" t="str">
        <f t="shared" si="186"/>
        <v/>
      </c>
      <c r="Q2307" s="8">
        <f t="shared" si="183"/>
        <v>404530.72446947847</v>
      </c>
      <c r="R2307" s="8">
        <f t="shared" si="184"/>
        <v>0</v>
      </c>
      <c r="S2307" s="8">
        <f t="shared" si="185"/>
        <v>921642.656051422</v>
      </c>
      <c r="U2307" s="25">
        <v>43165.320208333331</v>
      </c>
      <c r="V2307">
        <v>21</v>
      </c>
      <c r="W2307">
        <v>6095</v>
      </c>
      <c r="X2307" t="s">
        <v>1089</v>
      </c>
      <c r="Y2307" t="s">
        <v>957</v>
      </c>
      <c r="Z2307" s="25">
        <v>43164.995833333334</v>
      </c>
      <c r="AA2307">
        <v>1340</v>
      </c>
      <c r="AB2307">
        <v>170</v>
      </c>
      <c r="AC2307" s="24">
        <v>0.14530000000000001</v>
      </c>
      <c r="AD2307">
        <v>7100</v>
      </c>
      <c r="AE2307">
        <v>9522760</v>
      </c>
      <c r="AF2307" s="22">
        <v>43164</v>
      </c>
      <c r="AG2307">
        <v>1291</v>
      </c>
      <c r="AH2307">
        <v>1170</v>
      </c>
      <c r="AI2307" s="22">
        <v>43165</v>
      </c>
      <c r="AJ2307">
        <v>1470</v>
      </c>
      <c r="AK2307">
        <v>1470</v>
      </c>
      <c r="AM2307">
        <v>1</v>
      </c>
      <c r="AN2307" t="s">
        <v>1023</v>
      </c>
      <c r="AO2307">
        <v>5.73</v>
      </c>
      <c r="AP2307">
        <v>0</v>
      </c>
      <c r="AQ2307">
        <v>0.89</v>
      </c>
      <c r="AR2307">
        <v>0.89</v>
      </c>
      <c r="AS2307">
        <v>1.17</v>
      </c>
      <c r="AT2307">
        <v>1.1599999999999999</v>
      </c>
      <c r="AU2307">
        <v>0.752</v>
      </c>
      <c r="AV2307">
        <v>1470</v>
      </c>
      <c r="AW2307">
        <v>1470</v>
      </c>
      <c r="AX2307">
        <v>1470</v>
      </c>
    </row>
    <row r="2308" spans="1:50">
      <c r="A2308" s="22">
        <v>43161</v>
      </c>
      <c r="B2308">
        <v>1551</v>
      </c>
      <c r="C2308">
        <v>1575</v>
      </c>
      <c r="D2308">
        <v>1543</v>
      </c>
      <c r="E2308">
        <v>1561</v>
      </c>
      <c r="F2308" s="22">
        <v>43164</v>
      </c>
      <c r="G2308">
        <v>1545</v>
      </c>
      <c r="H2308">
        <v>1568</v>
      </c>
      <c r="I2308">
        <v>1507</v>
      </c>
      <c r="J2308">
        <v>1507</v>
      </c>
      <c r="K2308" s="22">
        <v>43165</v>
      </c>
      <c r="L2308">
        <v>1546</v>
      </c>
      <c r="M2308">
        <v>0.9</v>
      </c>
      <c r="N2308" s="8" t="str">
        <f>IF(AND(AM2308=1,AC2308&lt;-0.005,AE2308&gt;O$1),R2308,"")</f>
        <v/>
      </c>
      <c r="O2308" s="8">
        <f t="shared" si="182"/>
        <v>281291.91582418757</v>
      </c>
      <c r="P2308" s="8" t="str">
        <f t="shared" si="186"/>
        <v/>
      </c>
      <c r="Q2308" s="8">
        <f t="shared" si="183"/>
        <v>404530.72446947847</v>
      </c>
      <c r="R2308" s="8">
        <f t="shared" si="184"/>
        <v>11581.733951025797</v>
      </c>
      <c r="S2308" s="8">
        <f t="shared" si="185"/>
        <v>921642.656051422</v>
      </c>
      <c r="U2308" s="25">
        <v>43165.320208333331</v>
      </c>
      <c r="V2308">
        <v>23</v>
      </c>
      <c r="W2308">
        <v>7779</v>
      </c>
      <c r="X2308" t="s">
        <v>1220</v>
      </c>
      <c r="Y2308" t="s">
        <v>957</v>
      </c>
      <c r="Z2308" s="25">
        <v>43164.947916666664</v>
      </c>
      <c r="AA2308">
        <v>1507</v>
      </c>
      <c r="AB2308">
        <v>0</v>
      </c>
      <c r="AC2308" s="24">
        <v>0</v>
      </c>
      <c r="AD2308">
        <v>6500</v>
      </c>
      <c r="AE2308">
        <v>9795500</v>
      </c>
      <c r="AF2308" s="22">
        <v>43164</v>
      </c>
      <c r="AG2308">
        <v>1545</v>
      </c>
      <c r="AH2308">
        <v>1507</v>
      </c>
      <c r="AI2308" s="22">
        <v>43165</v>
      </c>
      <c r="AJ2308">
        <v>1546</v>
      </c>
      <c r="AK2308">
        <v>1511</v>
      </c>
      <c r="AM2308">
        <v>2</v>
      </c>
      <c r="AN2308" t="s">
        <v>1023</v>
      </c>
      <c r="AO2308">
        <v>727.39</v>
      </c>
      <c r="AP2308" t="s">
        <v>956</v>
      </c>
      <c r="AQ2308">
        <v>0</v>
      </c>
      <c r="AR2308">
        <v>0.24</v>
      </c>
      <c r="AS2308">
        <v>0.9</v>
      </c>
      <c r="AT2308">
        <v>0.9</v>
      </c>
      <c r="AU2308">
        <v>0.83099999999999996</v>
      </c>
      <c r="AV2308">
        <v>1554</v>
      </c>
      <c r="AW2308">
        <v>1508</v>
      </c>
      <c r="AX2308">
        <v>1511</v>
      </c>
    </row>
    <row r="2309" spans="1:50">
      <c r="A2309" s="22">
        <v>43161</v>
      </c>
      <c r="B2309">
        <v>2060</v>
      </c>
      <c r="C2309">
        <v>2183</v>
      </c>
      <c r="D2309">
        <v>2005</v>
      </c>
      <c r="E2309">
        <v>2077</v>
      </c>
      <c r="F2309" s="22">
        <v>43164</v>
      </c>
      <c r="G2309">
        <v>2056</v>
      </c>
      <c r="H2309">
        <v>2121</v>
      </c>
      <c r="I2309">
        <v>1890</v>
      </c>
      <c r="J2309">
        <v>1892</v>
      </c>
      <c r="K2309" s="22">
        <v>43165</v>
      </c>
      <c r="L2309">
        <v>2000</v>
      </c>
      <c r="M2309">
        <v>0.88</v>
      </c>
      <c r="N2309" s="8" t="str">
        <f>IF(AND(AM2309=1,AC2309&lt;-0.005,AE2309&gt;O$1),R2309,"")</f>
        <v/>
      </c>
      <c r="O2309" s="8">
        <f t="shared" si="182"/>
        <v>281291.91582418757</v>
      </c>
      <c r="P2309" s="8" t="str">
        <f t="shared" si="186"/>
        <v/>
      </c>
      <c r="Q2309" s="8">
        <f t="shared" si="183"/>
        <v>404530.72446947847</v>
      </c>
      <c r="R2309" s="8">
        <f t="shared" si="184"/>
        <v>-13618.677042801564</v>
      </c>
      <c r="S2309" s="8">
        <f t="shared" si="185"/>
        <v>921642.656051422</v>
      </c>
      <c r="U2309" s="25">
        <v>43165.320208333331</v>
      </c>
      <c r="V2309">
        <v>24</v>
      </c>
      <c r="W2309">
        <v>4579</v>
      </c>
      <c r="X2309" t="s">
        <v>1313</v>
      </c>
      <c r="Y2309" t="s">
        <v>960</v>
      </c>
      <c r="Z2309" s="25">
        <v>43164.998611111114</v>
      </c>
      <c r="AA2309">
        <v>1883.1</v>
      </c>
      <c r="AB2309">
        <v>-8.9</v>
      </c>
      <c r="AC2309" s="24">
        <v>-4.7000000000000002E-3</v>
      </c>
      <c r="AD2309">
        <v>6100</v>
      </c>
      <c r="AE2309">
        <v>11493610</v>
      </c>
      <c r="AF2309" s="22">
        <v>43164</v>
      </c>
      <c r="AG2309">
        <v>2056</v>
      </c>
      <c r="AH2309">
        <v>1892</v>
      </c>
      <c r="AI2309" s="22">
        <v>43165</v>
      </c>
      <c r="AJ2309">
        <v>2000</v>
      </c>
      <c r="AK2309">
        <v>2056</v>
      </c>
      <c r="AM2309">
        <v>2</v>
      </c>
      <c r="AN2309" t="s">
        <v>1023</v>
      </c>
      <c r="AO2309">
        <v>339.04</v>
      </c>
      <c r="AP2309">
        <v>0</v>
      </c>
      <c r="AQ2309">
        <v>0.33</v>
      </c>
      <c r="AR2309">
        <v>0.55000000000000004</v>
      </c>
      <c r="AS2309">
        <v>0.88</v>
      </c>
      <c r="AT2309">
        <v>1.06</v>
      </c>
      <c r="AU2309">
        <v>1.375</v>
      </c>
      <c r="AV2309">
        <v>2089</v>
      </c>
      <c r="AW2309">
        <v>1950</v>
      </c>
      <c r="AX2309">
        <v>2056</v>
      </c>
    </row>
    <row r="2310" spans="1:50">
      <c r="A2310" s="22">
        <v>43161</v>
      </c>
      <c r="B2310">
        <v>771</v>
      </c>
      <c r="C2310">
        <v>805</v>
      </c>
      <c r="D2310">
        <v>767</v>
      </c>
      <c r="E2310">
        <v>798</v>
      </c>
      <c r="F2310" s="22">
        <v>43164</v>
      </c>
      <c r="G2310">
        <v>792</v>
      </c>
      <c r="H2310">
        <v>794</v>
      </c>
      <c r="I2310">
        <v>722</v>
      </c>
      <c r="J2310">
        <v>722</v>
      </c>
      <c r="K2310" s="22">
        <v>43165</v>
      </c>
      <c r="L2310">
        <v>761</v>
      </c>
      <c r="M2310">
        <v>0.99</v>
      </c>
      <c r="N2310" s="8" t="str">
        <f>IF(AND(AM2310=1,AC2310&lt;-0.005,AE2310&gt;O$1),R2310,"")</f>
        <v/>
      </c>
      <c r="O2310" s="8">
        <f t="shared" si="182"/>
        <v>281291.91582418757</v>
      </c>
      <c r="P2310" s="8" t="str">
        <f t="shared" si="186"/>
        <v/>
      </c>
      <c r="Q2310" s="8">
        <f t="shared" si="183"/>
        <v>404530.72446947847</v>
      </c>
      <c r="R2310" s="8">
        <f t="shared" si="184"/>
        <v>11424.731182795744</v>
      </c>
      <c r="S2310" s="8">
        <f t="shared" si="185"/>
        <v>921642.656051422</v>
      </c>
      <c r="U2310" s="25">
        <v>43165.320208333331</v>
      </c>
      <c r="V2310">
        <v>25</v>
      </c>
      <c r="W2310">
        <v>4594</v>
      </c>
      <c r="X2310" t="s">
        <v>1140</v>
      </c>
      <c r="Y2310" t="s">
        <v>957</v>
      </c>
      <c r="Z2310" s="25">
        <v>43164.972222222219</v>
      </c>
      <c r="AA2310">
        <v>724</v>
      </c>
      <c r="AB2310">
        <v>2</v>
      </c>
      <c r="AC2310" s="24">
        <v>2.8E-3</v>
      </c>
      <c r="AD2310">
        <v>5600</v>
      </c>
      <c r="AE2310">
        <v>4033910</v>
      </c>
      <c r="AF2310" s="22">
        <v>43164</v>
      </c>
      <c r="AG2310">
        <v>792</v>
      </c>
      <c r="AH2310">
        <v>722</v>
      </c>
      <c r="AI2310" s="22">
        <v>43165</v>
      </c>
      <c r="AJ2310">
        <v>761</v>
      </c>
      <c r="AK2310">
        <v>744</v>
      </c>
      <c r="AM2310">
        <v>2</v>
      </c>
      <c r="AN2310" t="s">
        <v>1023</v>
      </c>
      <c r="AO2310">
        <v>60.64</v>
      </c>
      <c r="AP2310">
        <v>0</v>
      </c>
      <c r="AQ2310">
        <v>0.48</v>
      </c>
      <c r="AR2310">
        <v>0.51</v>
      </c>
      <c r="AS2310">
        <v>0.99</v>
      </c>
      <c r="AT2310">
        <v>1.05</v>
      </c>
      <c r="AU2310">
        <v>2.3780000000000001</v>
      </c>
      <c r="AV2310">
        <v>765</v>
      </c>
      <c r="AW2310">
        <v>742</v>
      </c>
      <c r="AX2310">
        <v>744</v>
      </c>
    </row>
    <row r="2311" spans="1:50">
      <c r="A2311" s="22">
        <v>43161</v>
      </c>
      <c r="B2311">
        <v>4135</v>
      </c>
      <c r="C2311">
        <v>4350</v>
      </c>
      <c r="D2311">
        <v>4055</v>
      </c>
      <c r="E2311">
        <v>4130</v>
      </c>
      <c r="F2311" s="22">
        <v>43164</v>
      </c>
      <c r="G2311">
        <v>4245</v>
      </c>
      <c r="H2311">
        <v>4435</v>
      </c>
      <c r="I2311">
        <v>3610</v>
      </c>
      <c r="J2311">
        <v>3695</v>
      </c>
      <c r="K2311" s="22">
        <v>43165</v>
      </c>
      <c r="L2311">
        <v>3835</v>
      </c>
      <c r="M2311">
        <v>1.1399999999999999</v>
      </c>
      <c r="N2311" s="8">
        <f>IF(AND(AM2311=1,AC2311&lt;-0.005,AE2311&gt;O$1),R2311,"")</f>
        <v>34122.562674094748</v>
      </c>
      <c r="O2311" s="8">
        <f t="shared" si="182"/>
        <v>315414.47849828232</v>
      </c>
      <c r="P2311" s="8" t="str">
        <f t="shared" si="186"/>
        <v/>
      </c>
      <c r="Q2311" s="8">
        <f t="shared" si="183"/>
        <v>404530.72446947847</v>
      </c>
      <c r="R2311" s="8">
        <f t="shared" si="184"/>
        <v>34122.562674094748</v>
      </c>
      <c r="S2311" s="8">
        <f t="shared" si="185"/>
        <v>955765.21872551669</v>
      </c>
      <c r="U2311" s="25">
        <v>43165.320208333331</v>
      </c>
      <c r="V2311">
        <v>26</v>
      </c>
      <c r="W2311">
        <v>3791</v>
      </c>
      <c r="X2311" t="s">
        <v>1435</v>
      </c>
      <c r="Y2311" t="s">
        <v>960</v>
      </c>
      <c r="Z2311" s="25">
        <v>43164.963194444441</v>
      </c>
      <c r="AA2311">
        <v>3558</v>
      </c>
      <c r="AB2311">
        <v>-137</v>
      </c>
      <c r="AC2311" s="24">
        <v>-3.7100000000000001E-2</v>
      </c>
      <c r="AD2311">
        <v>4700</v>
      </c>
      <c r="AE2311">
        <v>16670350</v>
      </c>
      <c r="AF2311" s="22">
        <v>43164</v>
      </c>
      <c r="AG2311">
        <v>4245</v>
      </c>
      <c r="AH2311">
        <v>3695</v>
      </c>
      <c r="AI2311" s="22">
        <v>43165</v>
      </c>
      <c r="AJ2311">
        <v>3835</v>
      </c>
      <c r="AK2311">
        <v>3590</v>
      </c>
      <c r="AM2311">
        <v>1</v>
      </c>
      <c r="AN2311" t="s">
        <v>1023</v>
      </c>
      <c r="AO2311">
        <v>2.87</v>
      </c>
      <c r="AP2311">
        <v>0.14000000000000001</v>
      </c>
      <c r="AQ2311">
        <v>0.69</v>
      </c>
      <c r="AR2311">
        <v>0.77</v>
      </c>
      <c r="AS2311">
        <v>1.1399999999999999</v>
      </c>
      <c r="AT2311">
        <v>1.48</v>
      </c>
      <c r="AU2311">
        <v>0.95699999999999996</v>
      </c>
      <c r="AV2311">
        <v>3880</v>
      </c>
      <c r="AW2311">
        <v>3450</v>
      </c>
      <c r="AX2311">
        <v>3590</v>
      </c>
    </row>
    <row r="2312" spans="1:50">
      <c r="A2312" s="22">
        <v>43161</v>
      </c>
      <c r="B2312">
        <v>250</v>
      </c>
      <c r="C2312">
        <v>251</v>
      </c>
      <c r="D2312">
        <v>248</v>
      </c>
      <c r="E2312">
        <v>251</v>
      </c>
      <c r="F2312" s="22">
        <v>43164</v>
      </c>
      <c r="G2312">
        <v>305</v>
      </c>
      <c r="H2312">
        <v>331</v>
      </c>
      <c r="I2312">
        <v>279</v>
      </c>
      <c r="J2312">
        <v>279</v>
      </c>
      <c r="K2312" s="22">
        <v>43165</v>
      </c>
      <c r="L2312">
        <v>287</v>
      </c>
      <c r="M2312">
        <v>1</v>
      </c>
      <c r="N2312" s="8" t="str">
        <f>IF(AND(AM2312=1,AC2312&lt;-0.005,AE2312&gt;O$1),R2312,"")</f>
        <v/>
      </c>
      <c r="O2312" s="8">
        <f t="shared" si="182"/>
        <v>315414.47849828232</v>
      </c>
      <c r="P2312" s="8" t="str">
        <f t="shared" si="186"/>
        <v/>
      </c>
      <c r="Q2312" s="8">
        <f t="shared" si="183"/>
        <v>404530.72446947847</v>
      </c>
      <c r="R2312" s="8">
        <f t="shared" si="184"/>
        <v>3508.7719298245725</v>
      </c>
      <c r="S2312" s="8">
        <f t="shared" si="185"/>
        <v>955765.21872551669</v>
      </c>
      <c r="U2312" s="25">
        <v>43165.320208333331</v>
      </c>
      <c r="V2312">
        <v>27</v>
      </c>
      <c r="W2312">
        <v>7992</v>
      </c>
      <c r="X2312" t="s">
        <v>1035</v>
      </c>
      <c r="Y2312" t="s">
        <v>954</v>
      </c>
      <c r="Z2312" s="25">
        <v>43164.988194444442</v>
      </c>
      <c r="AA2312">
        <v>270</v>
      </c>
      <c r="AB2312">
        <v>-9</v>
      </c>
      <c r="AC2312" s="24">
        <v>-3.2300000000000002E-2</v>
      </c>
      <c r="AD2312">
        <v>4200</v>
      </c>
      <c r="AE2312">
        <v>1147040</v>
      </c>
      <c r="AF2312" s="22">
        <v>43164</v>
      </c>
      <c r="AG2312">
        <v>305</v>
      </c>
      <c r="AH2312">
        <v>279</v>
      </c>
      <c r="AI2312" s="22">
        <v>43165</v>
      </c>
      <c r="AJ2312">
        <v>287</v>
      </c>
      <c r="AK2312">
        <v>285</v>
      </c>
      <c r="AM2312">
        <v>2</v>
      </c>
      <c r="AN2312" t="s">
        <v>1023</v>
      </c>
      <c r="AO2312">
        <v>0</v>
      </c>
      <c r="AP2312">
        <v>0</v>
      </c>
      <c r="AQ2312">
        <v>0.54</v>
      </c>
      <c r="AR2312">
        <v>0.48</v>
      </c>
      <c r="AS2312">
        <v>1</v>
      </c>
      <c r="AT2312">
        <v>1.02</v>
      </c>
      <c r="AU2312">
        <v>1.0149999999999999</v>
      </c>
      <c r="AV2312">
        <v>292</v>
      </c>
      <c r="AW2312">
        <v>264</v>
      </c>
      <c r="AX2312">
        <v>285</v>
      </c>
    </row>
    <row r="2313" spans="1:50">
      <c r="A2313" s="22">
        <v>43161</v>
      </c>
      <c r="B2313">
        <v>123</v>
      </c>
      <c r="C2313">
        <v>132</v>
      </c>
      <c r="D2313">
        <v>119</v>
      </c>
      <c r="E2313">
        <v>124</v>
      </c>
      <c r="F2313" s="22">
        <v>43164</v>
      </c>
      <c r="G2313">
        <v>123</v>
      </c>
      <c r="H2313">
        <v>124</v>
      </c>
      <c r="I2313">
        <v>112</v>
      </c>
      <c r="J2313">
        <v>113</v>
      </c>
      <c r="K2313" s="22">
        <v>43165</v>
      </c>
      <c r="L2313">
        <v>115</v>
      </c>
      <c r="M2313">
        <v>0.98</v>
      </c>
      <c r="N2313" s="8" t="str">
        <f>IF(AND(AM2313=1,AC2313&lt;-0.005,AE2313&gt;O$1),R2313,"")</f>
        <v/>
      </c>
      <c r="O2313" s="8">
        <f t="shared" si="182"/>
        <v>315414.47849828232</v>
      </c>
      <c r="P2313" s="8" t="str">
        <f t="shared" si="186"/>
        <v/>
      </c>
      <c r="Q2313" s="8">
        <f t="shared" si="183"/>
        <v>404530.72446947847</v>
      </c>
      <c r="R2313" s="8">
        <f t="shared" si="184"/>
        <v>22727.272727272706</v>
      </c>
      <c r="S2313" s="8">
        <f t="shared" si="185"/>
        <v>955765.21872551669</v>
      </c>
      <c r="U2313" s="25">
        <v>43165.320208333331</v>
      </c>
      <c r="V2313">
        <v>28</v>
      </c>
      <c r="W2313">
        <v>3390</v>
      </c>
      <c r="X2313" t="s">
        <v>1224</v>
      </c>
      <c r="Y2313" t="s">
        <v>960</v>
      </c>
      <c r="Z2313" s="25">
        <v>43164.922222222223</v>
      </c>
      <c r="AA2313">
        <v>110.7</v>
      </c>
      <c r="AB2313">
        <v>-2.2999999999999998</v>
      </c>
      <c r="AC2313" s="24">
        <v>-2.0400000000000001E-2</v>
      </c>
      <c r="AD2313">
        <v>4000</v>
      </c>
      <c r="AE2313">
        <v>443650</v>
      </c>
      <c r="AF2313" s="22">
        <v>43164</v>
      </c>
      <c r="AG2313">
        <v>123</v>
      </c>
      <c r="AH2313">
        <v>113</v>
      </c>
      <c r="AI2313" s="22">
        <v>43165</v>
      </c>
      <c r="AJ2313">
        <v>115</v>
      </c>
      <c r="AK2313">
        <v>110</v>
      </c>
      <c r="AM2313">
        <v>2</v>
      </c>
      <c r="AN2313" t="s">
        <v>1023</v>
      </c>
      <c r="AO2313">
        <v>0</v>
      </c>
      <c r="AP2313" t="s">
        <v>956</v>
      </c>
      <c r="AQ2313">
        <v>0.32</v>
      </c>
      <c r="AR2313">
        <v>0.16</v>
      </c>
      <c r="AS2313">
        <v>0.98</v>
      </c>
      <c r="AT2313">
        <v>0.86</v>
      </c>
      <c r="AU2313">
        <v>1.5569999999999999</v>
      </c>
      <c r="AV2313">
        <v>116</v>
      </c>
      <c r="AW2313">
        <v>108</v>
      </c>
      <c r="AX2313">
        <v>110</v>
      </c>
    </row>
    <row r="2314" spans="1:50">
      <c r="A2314" s="22">
        <v>43161</v>
      </c>
      <c r="B2314">
        <v>130</v>
      </c>
      <c r="C2314">
        <v>131</v>
      </c>
      <c r="D2314">
        <v>126</v>
      </c>
      <c r="E2314">
        <v>128</v>
      </c>
      <c r="F2314" s="22">
        <v>43164</v>
      </c>
      <c r="G2314">
        <v>127</v>
      </c>
      <c r="H2314">
        <v>127</v>
      </c>
      <c r="I2314">
        <v>120</v>
      </c>
      <c r="J2314">
        <v>121</v>
      </c>
      <c r="K2314" s="22">
        <v>43165</v>
      </c>
      <c r="L2314">
        <v>123</v>
      </c>
      <c r="M2314">
        <v>0.87</v>
      </c>
      <c r="N2314" s="8" t="str">
        <f>IF(AND(AM2314=1,AC2314&lt;-0.005,AE2314&gt;O$1),R2314,"")</f>
        <v/>
      </c>
      <c r="O2314" s="8">
        <f t="shared" si="182"/>
        <v>315414.47849828232</v>
      </c>
      <c r="P2314" s="8" t="str">
        <f t="shared" si="186"/>
        <v/>
      </c>
      <c r="Q2314" s="8">
        <f t="shared" si="183"/>
        <v>404530.72446947847</v>
      </c>
      <c r="R2314" s="8">
        <f t="shared" si="184"/>
        <v>8264.4628099173278</v>
      </c>
      <c r="S2314" s="8">
        <f t="shared" si="185"/>
        <v>955765.21872551669</v>
      </c>
      <c r="U2314" s="25">
        <v>43165.320208333331</v>
      </c>
      <c r="V2314">
        <v>29</v>
      </c>
      <c r="W2314">
        <v>6628</v>
      </c>
      <c r="X2314" t="s">
        <v>267</v>
      </c>
      <c r="Y2314" t="s">
        <v>960</v>
      </c>
      <c r="Z2314" s="25">
        <v>43164.834027777775</v>
      </c>
      <c r="AA2314">
        <v>122</v>
      </c>
      <c r="AB2314">
        <v>1</v>
      </c>
      <c r="AC2314" s="24">
        <v>8.3000000000000001E-3</v>
      </c>
      <c r="AD2314">
        <v>3700</v>
      </c>
      <c r="AE2314">
        <v>450900</v>
      </c>
      <c r="AF2314" s="22">
        <v>43164</v>
      </c>
      <c r="AG2314">
        <v>127</v>
      </c>
      <c r="AH2314">
        <v>121</v>
      </c>
      <c r="AI2314" s="22">
        <v>43165</v>
      </c>
      <c r="AJ2314">
        <v>123</v>
      </c>
      <c r="AK2314">
        <v>121</v>
      </c>
      <c r="AM2314">
        <v>2</v>
      </c>
      <c r="AN2314" t="s">
        <v>1023</v>
      </c>
      <c r="AO2314">
        <v>0</v>
      </c>
      <c r="AP2314" t="s">
        <v>956</v>
      </c>
      <c r="AQ2314">
        <v>0.04</v>
      </c>
      <c r="AR2314">
        <v>0.03</v>
      </c>
      <c r="AS2314">
        <v>0.87</v>
      </c>
      <c r="AT2314">
        <v>0.76</v>
      </c>
      <c r="AU2314">
        <v>1.9830000000000001</v>
      </c>
      <c r="AV2314">
        <v>125</v>
      </c>
      <c r="AW2314">
        <v>121</v>
      </c>
      <c r="AX2314">
        <v>121</v>
      </c>
    </row>
    <row r="2315" spans="1:50">
      <c r="A2315" s="22">
        <v>43161</v>
      </c>
      <c r="B2315">
        <v>121</v>
      </c>
      <c r="C2315">
        <v>123</v>
      </c>
      <c r="D2315">
        <v>120</v>
      </c>
      <c r="E2315">
        <v>122</v>
      </c>
      <c r="F2315" s="22">
        <v>43164</v>
      </c>
      <c r="G2315">
        <v>122</v>
      </c>
      <c r="H2315">
        <v>122</v>
      </c>
      <c r="I2315">
        <v>115</v>
      </c>
      <c r="J2315">
        <v>116</v>
      </c>
      <c r="K2315" s="22">
        <v>43165</v>
      </c>
      <c r="L2315">
        <v>119</v>
      </c>
      <c r="M2315">
        <v>0.93</v>
      </c>
      <c r="N2315" s="8" t="str">
        <f>IF(AND(AM2315=1,AC2315&lt;-0.005,AE2315&gt;O$1),R2315,"")</f>
        <v/>
      </c>
      <c r="O2315" s="8">
        <f t="shared" si="182"/>
        <v>315414.47849828232</v>
      </c>
      <c r="P2315" s="8" t="str">
        <f t="shared" si="186"/>
        <v/>
      </c>
      <c r="Q2315" s="8">
        <f t="shared" si="183"/>
        <v>404530.72446947847</v>
      </c>
      <c r="R2315" s="8">
        <f t="shared" si="184"/>
        <v>8547.008547008516</v>
      </c>
      <c r="S2315" s="8">
        <f t="shared" si="185"/>
        <v>955765.21872551669</v>
      </c>
      <c r="U2315" s="25">
        <v>43165.320208333331</v>
      </c>
      <c r="V2315">
        <v>31</v>
      </c>
      <c r="W2315">
        <v>8704</v>
      </c>
      <c r="X2315" t="s">
        <v>1085</v>
      </c>
      <c r="Y2315" t="s">
        <v>960</v>
      </c>
      <c r="Z2315" s="25">
        <v>43164.936805555553</v>
      </c>
      <c r="AA2315">
        <v>120.3</v>
      </c>
      <c r="AB2315">
        <v>4.3</v>
      </c>
      <c r="AC2315" s="24">
        <v>3.7100000000000001E-2</v>
      </c>
      <c r="AD2315">
        <v>3000</v>
      </c>
      <c r="AE2315">
        <v>360490</v>
      </c>
      <c r="AF2315" s="22">
        <v>43164</v>
      </c>
      <c r="AG2315">
        <v>122</v>
      </c>
      <c r="AH2315">
        <v>116</v>
      </c>
      <c r="AI2315" s="22">
        <v>43165</v>
      </c>
      <c r="AJ2315">
        <v>119</v>
      </c>
      <c r="AK2315">
        <v>117</v>
      </c>
      <c r="AM2315" t="s">
        <v>1068</v>
      </c>
      <c r="AN2315" t="s">
        <v>1023</v>
      </c>
      <c r="AO2315">
        <v>0</v>
      </c>
      <c r="AP2315" t="s">
        <v>956</v>
      </c>
      <c r="AQ2315">
        <v>0.18</v>
      </c>
      <c r="AR2315">
        <v>0.13</v>
      </c>
      <c r="AS2315">
        <v>0.93</v>
      </c>
      <c r="AT2315">
        <v>0.85</v>
      </c>
      <c r="AU2315">
        <v>1.9690000000000001</v>
      </c>
      <c r="AV2315">
        <v>120</v>
      </c>
      <c r="AW2315">
        <v>117</v>
      </c>
      <c r="AX2315">
        <v>117</v>
      </c>
    </row>
    <row r="2316" spans="1:50">
      <c r="A2316" s="22">
        <v>43161</v>
      </c>
      <c r="B2316">
        <v>553</v>
      </c>
      <c r="C2316">
        <v>574</v>
      </c>
      <c r="D2316">
        <v>553</v>
      </c>
      <c r="E2316">
        <v>566</v>
      </c>
      <c r="F2316" s="22">
        <v>43164</v>
      </c>
      <c r="G2316">
        <v>566</v>
      </c>
      <c r="H2316">
        <v>570</v>
      </c>
      <c r="I2316">
        <v>505</v>
      </c>
      <c r="J2316">
        <v>509</v>
      </c>
      <c r="K2316" s="22">
        <v>43165</v>
      </c>
      <c r="L2316">
        <v>539</v>
      </c>
      <c r="M2316">
        <v>0.87</v>
      </c>
      <c r="N2316" s="8" t="str">
        <f>IF(AND(AM2316=1,AC2316&lt;-0.005,AE2316&gt;O$1),R2316,"")</f>
        <v/>
      </c>
      <c r="O2316" s="8">
        <f t="shared" si="182"/>
        <v>315414.47849828232</v>
      </c>
      <c r="P2316" s="8" t="str">
        <f t="shared" si="186"/>
        <v/>
      </c>
      <c r="Q2316" s="8">
        <f t="shared" si="183"/>
        <v>404530.72446947847</v>
      </c>
      <c r="R2316" s="8">
        <f t="shared" si="184"/>
        <v>3738.3177570093908</v>
      </c>
      <c r="S2316" s="8">
        <f t="shared" si="185"/>
        <v>955765.21872551669</v>
      </c>
      <c r="U2316" s="25">
        <v>43165.320208333331</v>
      </c>
      <c r="V2316">
        <v>32</v>
      </c>
      <c r="W2316">
        <v>2160</v>
      </c>
      <c r="X2316" t="s">
        <v>1033</v>
      </c>
      <c r="Y2316" t="s">
        <v>957</v>
      </c>
      <c r="Z2316" s="25">
        <v>43164.973611111112</v>
      </c>
      <c r="AA2316">
        <v>507</v>
      </c>
      <c r="AB2316">
        <v>-2</v>
      </c>
      <c r="AC2316" s="24">
        <v>-3.8999999999999998E-3</v>
      </c>
      <c r="AD2316">
        <v>3000</v>
      </c>
      <c r="AE2316">
        <v>1522000</v>
      </c>
      <c r="AF2316" s="22">
        <v>43164</v>
      </c>
      <c r="AG2316">
        <v>566</v>
      </c>
      <c r="AH2316">
        <v>509</v>
      </c>
      <c r="AI2316" s="22">
        <v>43165</v>
      </c>
      <c r="AJ2316">
        <v>539</v>
      </c>
      <c r="AK2316">
        <v>535</v>
      </c>
      <c r="AM2316">
        <v>2</v>
      </c>
      <c r="AN2316" t="s">
        <v>1023</v>
      </c>
      <c r="AO2316">
        <v>195.93</v>
      </c>
      <c r="AP2316">
        <v>0</v>
      </c>
      <c r="AQ2316">
        <v>0</v>
      </c>
      <c r="AR2316">
        <v>0.15</v>
      </c>
      <c r="AS2316">
        <v>0.87</v>
      </c>
      <c r="AT2316">
        <v>0.89</v>
      </c>
      <c r="AU2316">
        <v>1.4059999999999999</v>
      </c>
      <c r="AV2316">
        <v>548</v>
      </c>
      <c r="AW2316">
        <v>527</v>
      </c>
      <c r="AX2316">
        <v>535</v>
      </c>
    </row>
    <row r="2317" spans="1:50">
      <c r="A2317" s="22">
        <v>43161</v>
      </c>
      <c r="B2317">
        <v>272</v>
      </c>
      <c r="C2317">
        <v>275</v>
      </c>
      <c r="D2317">
        <v>269</v>
      </c>
      <c r="E2317">
        <v>273</v>
      </c>
      <c r="F2317" s="22">
        <v>43164</v>
      </c>
      <c r="G2317">
        <v>272</v>
      </c>
      <c r="H2317">
        <v>274</v>
      </c>
      <c r="I2317">
        <v>258</v>
      </c>
      <c r="J2317">
        <v>259</v>
      </c>
      <c r="K2317" s="22">
        <v>43165</v>
      </c>
      <c r="L2317">
        <v>265</v>
      </c>
      <c r="M2317">
        <v>0.94</v>
      </c>
      <c r="N2317" s="8" t="str">
        <f>IF(AND(AM2317=1,AC2317&lt;-0.005,AE2317&gt;O$1),R2317,"")</f>
        <v/>
      </c>
      <c r="O2317" s="8">
        <f t="shared" si="182"/>
        <v>315414.47849828232</v>
      </c>
      <c r="P2317" s="8" t="str">
        <f t="shared" si="186"/>
        <v/>
      </c>
      <c r="Q2317" s="8">
        <f t="shared" si="183"/>
        <v>404530.72446947847</v>
      </c>
      <c r="R2317" s="8">
        <f t="shared" si="184"/>
        <v>-1879.6992481203145</v>
      </c>
      <c r="S2317" s="8">
        <f t="shared" si="185"/>
        <v>955765.21872551669</v>
      </c>
      <c r="U2317" s="25">
        <v>43165.320219907408</v>
      </c>
      <c r="V2317">
        <v>33</v>
      </c>
      <c r="W2317">
        <v>2330</v>
      </c>
      <c r="X2317" t="s">
        <v>1063</v>
      </c>
      <c r="Y2317" t="s">
        <v>960</v>
      </c>
      <c r="Z2317" s="25">
        <v>43164.964583333334</v>
      </c>
      <c r="AA2317">
        <v>258</v>
      </c>
      <c r="AB2317">
        <v>-1</v>
      </c>
      <c r="AC2317" s="24">
        <v>-3.8999999999999998E-3</v>
      </c>
      <c r="AD2317">
        <v>2800</v>
      </c>
      <c r="AE2317">
        <v>710770</v>
      </c>
      <c r="AF2317" s="22">
        <v>43164</v>
      </c>
      <c r="AG2317">
        <v>272</v>
      </c>
      <c r="AH2317">
        <v>259</v>
      </c>
      <c r="AI2317" s="22">
        <v>43165</v>
      </c>
      <c r="AJ2317">
        <v>265</v>
      </c>
      <c r="AK2317">
        <v>266</v>
      </c>
      <c r="AM2317">
        <v>2</v>
      </c>
      <c r="AN2317" t="s">
        <v>1023</v>
      </c>
      <c r="AO2317">
        <v>0</v>
      </c>
      <c r="AP2317" t="s">
        <v>956</v>
      </c>
      <c r="AQ2317">
        <v>0.1</v>
      </c>
      <c r="AR2317">
        <v>0.27</v>
      </c>
      <c r="AS2317">
        <v>0.94</v>
      </c>
      <c r="AT2317">
        <v>0.92</v>
      </c>
      <c r="AU2317">
        <v>1.2310000000000001</v>
      </c>
      <c r="AV2317">
        <v>270</v>
      </c>
      <c r="AW2317">
        <v>264</v>
      </c>
      <c r="AX2317">
        <v>266</v>
      </c>
    </row>
    <row r="2318" spans="1:50">
      <c r="A2318" s="22">
        <v>43161</v>
      </c>
      <c r="B2318">
        <v>644</v>
      </c>
      <c r="C2318">
        <v>645</v>
      </c>
      <c r="D2318">
        <v>637</v>
      </c>
      <c r="E2318">
        <v>637</v>
      </c>
      <c r="F2318" s="22">
        <v>43164</v>
      </c>
      <c r="G2318">
        <v>641</v>
      </c>
      <c r="H2318">
        <v>645</v>
      </c>
      <c r="I2318">
        <v>616</v>
      </c>
      <c r="J2318">
        <v>620</v>
      </c>
      <c r="K2318" s="22">
        <v>43165</v>
      </c>
      <c r="L2318">
        <v>617</v>
      </c>
      <c r="M2318">
        <v>0.98</v>
      </c>
      <c r="N2318" s="8" t="str">
        <f>IF(AND(AM2318=1,AC2318&lt;-0.005,AE2318&gt;O$1),R2318,"")</f>
        <v/>
      </c>
      <c r="O2318" s="8">
        <f t="shared" si="182"/>
        <v>315414.47849828232</v>
      </c>
      <c r="P2318" s="8" t="str">
        <f t="shared" si="186"/>
        <v/>
      </c>
      <c r="Q2318" s="8">
        <f t="shared" si="183"/>
        <v>404530.72446947847</v>
      </c>
      <c r="R2318" s="8">
        <f t="shared" si="184"/>
        <v>23769.100169779289</v>
      </c>
      <c r="S2318" s="8">
        <f t="shared" si="185"/>
        <v>955765.21872551669</v>
      </c>
      <c r="U2318" s="25">
        <v>43165.320219907408</v>
      </c>
      <c r="V2318">
        <v>34</v>
      </c>
      <c r="W2318">
        <v>1873</v>
      </c>
      <c r="X2318" t="s">
        <v>1434</v>
      </c>
      <c r="Y2318" t="s">
        <v>962</v>
      </c>
      <c r="Z2318" s="25">
        <v>43164.986111111109</v>
      </c>
      <c r="AA2318">
        <v>603</v>
      </c>
      <c r="AB2318">
        <v>-17</v>
      </c>
      <c r="AC2318" s="24">
        <v>-2.7400000000000001E-2</v>
      </c>
      <c r="AD2318">
        <v>2300</v>
      </c>
      <c r="AE2318">
        <v>1356410</v>
      </c>
      <c r="AF2318" s="22">
        <v>43164</v>
      </c>
      <c r="AG2318">
        <v>641</v>
      </c>
      <c r="AH2318">
        <v>620</v>
      </c>
      <c r="AI2318" s="22">
        <v>43165</v>
      </c>
      <c r="AJ2318">
        <v>617</v>
      </c>
      <c r="AK2318">
        <v>589</v>
      </c>
      <c r="AM2318">
        <v>2</v>
      </c>
      <c r="AN2318" t="s">
        <v>1023</v>
      </c>
      <c r="AO2318">
        <v>19.64</v>
      </c>
      <c r="AP2318">
        <v>4.03</v>
      </c>
      <c r="AQ2318">
        <v>0.31</v>
      </c>
      <c r="AR2318">
        <v>0.21</v>
      </c>
      <c r="AS2318">
        <v>0.98</v>
      </c>
      <c r="AT2318">
        <v>0.93</v>
      </c>
      <c r="AU2318">
        <v>0.73299999999999998</v>
      </c>
      <c r="AV2318">
        <v>626</v>
      </c>
      <c r="AW2318">
        <v>589</v>
      </c>
      <c r="AX2318">
        <v>589</v>
      </c>
    </row>
    <row r="2319" spans="1:50">
      <c r="A2319" s="22">
        <v>43161</v>
      </c>
      <c r="B2319">
        <v>816</v>
      </c>
      <c r="C2319">
        <v>828</v>
      </c>
      <c r="D2319">
        <v>811</v>
      </c>
      <c r="E2319">
        <v>813</v>
      </c>
      <c r="F2319" s="22">
        <v>43164</v>
      </c>
      <c r="G2319">
        <v>808</v>
      </c>
      <c r="H2319">
        <v>808</v>
      </c>
      <c r="I2319">
        <v>757</v>
      </c>
      <c r="J2319">
        <v>765</v>
      </c>
      <c r="K2319" s="22">
        <v>43165</v>
      </c>
      <c r="L2319">
        <v>780</v>
      </c>
      <c r="M2319">
        <v>1</v>
      </c>
      <c r="N2319" s="8" t="str">
        <f>IF(AND(AM2319=1,AC2319&lt;-0.005,AE2319&gt;O$1),R2319,"")</f>
        <v/>
      </c>
      <c r="O2319" s="8">
        <f t="shared" si="182"/>
        <v>315414.47849828232</v>
      </c>
      <c r="P2319" s="8" t="str">
        <f t="shared" si="186"/>
        <v/>
      </c>
      <c r="Q2319" s="8">
        <f t="shared" si="183"/>
        <v>404530.72446947847</v>
      </c>
      <c r="R2319" s="8">
        <f t="shared" si="184"/>
        <v>641.8485237483784</v>
      </c>
      <c r="S2319" s="8">
        <f t="shared" si="185"/>
        <v>956407.06724926503</v>
      </c>
      <c r="U2319" s="25">
        <v>43165.320219907408</v>
      </c>
      <c r="V2319">
        <v>35</v>
      </c>
      <c r="W2319">
        <v>7211</v>
      </c>
      <c r="X2319" t="s">
        <v>1036</v>
      </c>
      <c r="Y2319" t="s">
        <v>962</v>
      </c>
      <c r="Z2319" s="25">
        <v>43164.993055555555</v>
      </c>
      <c r="AA2319">
        <v>772</v>
      </c>
      <c r="AB2319">
        <v>7</v>
      </c>
      <c r="AC2319" s="24">
        <v>9.1999999999999998E-3</v>
      </c>
      <c r="AD2319">
        <v>2300</v>
      </c>
      <c r="AE2319">
        <v>1772700</v>
      </c>
      <c r="AF2319" s="22">
        <v>43164</v>
      </c>
      <c r="AG2319">
        <v>808</v>
      </c>
      <c r="AH2319">
        <v>765</v>
      </c>
      <c r="AI2319" s="22">
        <v>43165</v>
      </c>
      <c r="AJ2319">
        <v>780</v>
      </c>
      <c r="AK2319">
        <v>779</v>
      </c>
      <c r="AM2319">
        <v>1</v>
      </c>
      <c r="AN2319">
        <v>0</v>
      </c>
      <c r="AO2319">
        <v>3.4</v>
      </c>
      <c r="AP2319">
        <v>2.2200000000000002</v>
      </c>
      <c r="AQ2319">
        <v>0.28999999999999998</v>
      </c>
      <c r="AR2319">
        <v>0.39</v>
      </c>
      <c r="AS2319">
        <v>1</v>
      </c>
      <c r="AT2319">
        <v>1</v>
      </c>
      <c r="AU2319">
        <v>0.63900000000000001</v>
      </c>
      <c r="AV2319">
        <v>797</v>
      </c>
      <c r="AW2319">
        <v>772</v>
      </c>
      <c r="AX2319">
        <v>779</v>
      </c>
    </row>
    <row r="2320" spans="1:50">
      <c r="A2320" s="22">
        <v>43161</v>
      </c>
      <c r="B2320">
        <v>1451</v>
      </c>
      <c r="C2320">
        <v>1502</v>
      </c>
      <c r="D2320">
        <v>1451</v>
      </c>
      <c r="E2320">
        <v>1482</v>
      </c>
      <c r="F2320" s="22">
        <v>43164</v>
      </c>
      <c r="G2320">
        <v>1480</v>
      </c>
      <c r="H2320">
        <v>1480</v>
      </c>
      <c r="I2320">
        <v>1399</v>
      </c>
      <c r="J2320">
        <v>1399</v>
      </c>
      <c r="K2320" s="22">
        <v>43165</v>
      </c>
      <c r="L2320">
        <v>1429</v>
      </c>
      <c r="M2320">
        <v>0.9</v>
      </c>
      <c r="N2320" s="8">
        <f>IF(AND(AM2320=1,AC2320&lt;-0.005,AE2320&gt;O$1),R2320,"")</f>
        <v>-7920.1101928374483</v>
      </c>
      <c r="O2320" s="8">
        <f t="shared" si="182"/>
        <v>307494.36830544489</v>
      </c>
      <c r="P2320" s="8" t="str">
        <f t="shared" si="186"/>
        <v/>
      </c>
      <c r="Q2320" s="8">
        <f t="shared" si="183"/>
        <v>404530.72446947847</v>
      </c>
      <c r="R2320" s="8">
        <f t="shared" si="184"/>
        <v>-7920.1101928374483</v>
      </c>
      <c r="S2320" s="8">
        <f t="shared" si="185"/>
        <v>948486.95705642761</v>
      </c>
      <c r="U2320" s="25">
        <v>43165.320219907408</v>
      </c>
      <c r="V2320">
        <v>36</v>
      </c>
      <c r="W2320">
        <v>6089</v>
      </c>
      <c r="X2320" t="s">
        <v>1433</v>
      </c>
      <c r="Y2320" t="s">
        <v>962</v>
      </c>
      <c r="Z2320" s="25">
        <v>43164.909722222219</v>
      </c>
      <c r="AA2320">
        <v>1352</v>
      </c>
      <c r="AB2320">
        <v>-47</v>
      </c>
      <c r="AC2320" s="24">
        <v>-3.3599999999999998E-2</v>
      </c>
      <c r="AD2320">
        <v>2200</v>
      </c>
      <c r="AE2320">
        <v>3067000</v>
      </c>
      <c r="AF2320" s="22">
        <v>43164</v>
      </c>
      <c r="AG2320">
        <v>1480</v>
      </c>
      <c r="AH2320">
        <v>1399</v>
      </c>
      <c r="AI2320" s="22">
        <v>43165</v>
      </c>
      <c r="AJ2320">
        <v>1429</v>
      </c>
      <c r="AK2320">
        <v>1452</v>
      </c>
      <c r="AM2320">
        <v>1</v>
      </c>
      <c r="AN2320" t="s">
        <v>1023</v>
      </c>
      <c r="AO2320">
        <v>12.95</v>
      </c>
      <c r="AP2320">
        <v>1</v>
      </c>
      <c r="AQ2320">
        <v>0.2</v>
      </c>
      <c r="AR2320">
        <v>0.2</v>
      </c>
      <c r="AS2320">
        <v>0.9</v>
      </c>
      <c r="AT2320">
        <v>0.92</v>
      </c>
      <c r="AU2320">
        <v>1.0940000000000001</v>
      </c>
      <c r="AV2320">
        <v>1497</v>
      </c>
      <c r="AW2320">
        <v>1429</v>
      </c>
      <c r="AX2320">
        <v>1452</v>
      </c>
    </row>
    <row r="2321" spans="1:50">
      <c r="A2321" s="22">
        <v>43161</v>
      </c>
      <c r="B2321">
        <v>152</v>
      </c>
      <c r="C2321">
        <v>153</v>
      </c>
      <c r="D2321">
        <v>148</v>
      </c>
      <c r="E2321">
        <v>149</v>
      </c>
      <c r="F2321" s="22">
        <v>43164</v>
      </c>
      <c r="G2321">
        <v>147</v>
      </c>
      <c r="H2321">
        <v>153</v>
      </c>
      <c r="I2321">
        <v>145</v>
      </c>
      <c r="J2321">
        <v>146</v>
      </c>
      <c r="K2321" s="22">
        <v>43165</v>
      </c>
      <c r="L2321">
        <v>150</v>
      </c>
      <c r="M2321">
        <v>0.96</v>
      </c>
      <c r="N2321" s="8" t="str">
        <f>IF(AND(AM2321=1,AC2321&lt;-0.005,AE2321&gt;O$1),R2321,"")</f>
        <v/>
      </c>
      <c r="O2321" s="8">
        <f t="shared" si="182"/>
        <v>307494.36830544489</v>
      </c>
      <c r="P2321" s="8" t="str">
        <f t="shared" si="186"/>
        <v/>
      </c>
      <c r="Q2321" s="8">
        <f t="shared" si="183"/>
        <v>404530.72446947847</v>
      </c>
      <c r="R2321" s="8">
        <f t="shared" si="184"/>
        <v>-9803.9215686274711</v>
      </c>
      <c r="S2321" s="8">
        <f t="shared" si="185"/>
        <v>938683.03548780014</v>
      </c>
      <c r="U2321" s="25">
        <v>43165.320219907408</v>
      </c>
      <c r="V2321">
        <v>37</v>
      </c>
      <c r="W2321">
        <v>5955</v>
      </c>
      <c r="X2321" t="s">
        <v>468</v>
      </c>
      <c r="Y2321" t="s">
        <v>954</v>
      </c>
      <c r="Z2321" s="25">
        <v>43164.995833333334</v>
      </c>
      <c r="AA2321">
        <v>148</v>
      </c>
      <c r="AB2321">
        <v>2</v>
      </c>
      <c r="AC2321" s="24">
        <v>1.37E-2</v>
      </c>
      <c r="AD2321">
        <v>2100</v>
      </c>
      <c r="AE2321">
        <v>310700</v>
      </c>
      <c r="AF2321" s="22">
        <v>43164</v>
      </c>
      <c r="AG2321">
        <v>147</v>
      </c>
      <c r="AH2321">
        <v>146</v>
      </c>
      <c r="AI2321" s="22">
        <v>43165</v>
      </c>
      <c r="AJ2321">
        <v>150</v>
      </c>
      <c r="AK2321">
        <v>153</v>
      </c>
      <c r="AM2321">
        <v>1</v>
      </c>
      <c r="AN2321">
        <v>0</v>
      </c>
      <c r="AO2321">
        <v>2.5099999999999998</v>
      </c>
      <c r="AP2321">
        <v>1.03</v>
      </c>
      <c r="AQ2321">
        <v>0.26</v>
      </c>
      <c r="AR2321">
        <v>0.72</v>
      </c>
      <c r="AS2321">
        <v>0.96</v>
      </c>
      <c r="AT2321">
        <v>1.26</v>
      </c>
      <c r="AU2321">
        <v>0.85399999999999998</v>
      </c>
      <c r="AV2321">
        <v>154</v>
      </c>
      <c r="AW2321">
        <v>149</v>
      </c>
      <c r="AX2321">
        <v>153</v>
      </c>
    </row>
    <row r="2322" spans="1:50">
      <c r="A2322" s="22">
        <v>43161</v>
      </c>
      <c r="B2322">
        <v>204</v>
      </c>
      <c r="C2322">
        <v>208</v>
      </c>
      <c r="D2322">
        <v>198</v>
      </c>
      <c r="E2322">
        <v>206</v>
      </c>
      <c r="F2322" s="22">
        <v>43164</v>
      </c>
      <c r="G2322">
        <v>206</v>
      </c>
      <c r="H2322">
        <v>209</v>
      </c>
      <c r="I2322">
        <v>189</v>
      </c>
      <c r="J2322">
        <v>193</v>
      </c>
      <c r="K2322" s="22">
        <v>43165</v>
      </c>
      <c r="L2322">
        <v>196</v>
      </c>
      <c r="M2322">
        <v>1.1599999999999999</v>
      </c>
      <c r="N2322" s="8" t="str">
        <f>IF(AND(AM2322=1,AC2322&lt;-0.005,AE2322&gt;O$1),R2322,"")</f>
        <v/>
      </c>
      <c r="O2322" s="8">
        <f t="shared" si="182"/>
        <v>307494.36830544489</v>
      </c>
      <c r="P2322" s="8" t="str">
        <f t="shared" si="186"/>
        <v/>
      </c>
      <c r="Q2322" s="8">
        <f t="shared" si="183"/>
        <v>404530.72446947847</v>
      </c>
      <c r="R2322" s="8">
        <f t="shared" si="184"/>
        <v>-7537.6884422110325</v>
      </c>
      <c r="S2322" s="8">
        <f t="shared" si="185"/>
        <v>938683.03548780014</v>
      </c>
      <c r="U2322" s="25">
        <v>43165.320219907408</v>
      </c>
      <c r="V2322">
        <v>38</v>
      </c>
      <c r="W2322">
        <v>7836</v>
      </c>
      <c r="X2322" t="s">
        <v>283</v>
      </c>
      <c r="Y2322" t="s">
        <v>960</v>
      </c>
      <c r="Z2322" s="25">
        <v>43164.946527777778</v>
      </c>
      <c r="AA2322">
        <v>193.1</v>
      </c>
      <c r="AB2322">
        <v>0.1</v>
      </c>
      <c r="AC2322" s="24">
        <v>5.0000000000000001E-4</v>
      </c>
      <c r="AD2322">
        <v>2100</v>
      </c>
      <c r="AE2322">
        <v>405310</v>
      </c>
      <c r="AF2322" s="22">
        <v>43164</v>
      </c>
      <c r="AG2322">
        <v>206</v>
      </c>
      <c r="AH2322">
        <v>193</v>
      </c>
      <c r="AI2322" s="22">
        <v>43165</v>
      </c>
      <c r="AJ2322">
        <v>196</v>
      </c>
      <c r="AK2322">
        <v>199</v>
      </c>
      <c r="AM2322">
        <v>2</v>
      </c>
      <c r="AN2322" t="s">
        <v>1023</v>
      </c>
      <c r="AO2322">
        <v>98.61</v>
      </c>
      <c r="AP2322">
        <v>0</v>
      </c>
      <c r="AQ2322">
        <v>1</v>
      </c>
      <c r="AR2322">
        <v>1</v>
      </c>
      <c r="AS2322">
        <v>1.1599999999999999</v>
      </c>
      <c r="AT2322">
        <v>1.31</v>
      </c>
      <c r="AU2322">
        <v>0.57999999999999996</v>
      </c>
      <c r="AV2322">
        <v>203</v>
      </c>
      <c r="AW2322">
        <v>195</v>
      </c>
      <c r="AX2322">
        <v>199</v>
      </c>
    </row>
    <row r="2323" spans="1:50">
      <c r="A2323" s="22">
        <v>43161</v>
      </c>
      <c r="B2323">
        <v>192</v>
      </c>
      <c r="C2323">
        <v>203</v>
      </c>
      <c r="D2323">
        <v>189</v>
      </c>
      <c r="E2323">
        <v>201</v>
      </c>
      <c r="F2323" s="22">
        <v>43164</v>
      </c>
      <c r="G2323">
        <v>201</v>
      </c>
      <c r="H2323">
        <v>239</v>
      </c>
      <c r="I2323">
        <v>199</v>
      </c>
      <c r="J2323">
        <v>228</v>
      </c>
      <c r="K2323" s="22">
        <v>43165</v>
      </c>
      <c r="L2323">
        <v>239</v>
      </c>
      <c r="M2323">
        <v>0.99</v>
      </c>
      <c r="N2323" s="8" t="str">
        <f>IF(AND(AM2323=1,AC2323&lt;-0.005,AE2323&gt;O$1),R2323,"")</f>
        <v/>
      </c>
      <c r="O2323" s="8">
        <f t="shared" si="182"/>
        <v>307494.36830544489</v>
      </c>
      <c r="P2323" s="8" t="str">
        <f t="shared" si="186"/>
        <v/>
      </c>
      <c r="Q2323" s="8">
        <f t="shared" si="183"/>
        <v>404530.72446947847</v>
      </c>
      <c r="R2323" s="8">
        <f t="shared" si="184"/>
        <v>43181.818181818213</v>
      </c>
      <c r="S2323" s="8">
        <f t="shared" si="185"/>
        <v>938683.03548780014</v>
      </c>
      <c r="U2323" s="25">
        <v>43165.320219907408</v>
      </c>
      <c r="V2323">
        <v>39</v>
      </c>
      <c r="W2323">
        <v>2776</v>
      </c>
      <c r="X2323" t="s">
        <v>1201</v>
      </c>
      <c r="Y2323" t="s">
        <v>960</v>
      </c>
      <c r="Z2323" s="25">
        <v>43164.961111111108</v>
      </c>
      <c r="AA2323">
        <v>234</v>
      </c>
      <c r="AB2323">
        <v>6</v>
      </c>
      <c r="AC2323" s="24">
        <v>2.63E-2</v>
      </c>
      <c r="AD2323">
        <v>2100</v>
      </c>
      <c r="AE2323">
        <v>486670</v>
      </c>
      <c r="AF2323" s="22">
        <v>43164</v>
      </c>
      <c r="AG2323">
        <v>201</v>
      </c>
      <c r="AH2323">
        <v>228</v>
      </c>
      <c r="AI2323" s="22">
        <v>43165</v>
      </c>
      <c r="AJ2323">
        <v>239</v>
      </c>
      <c r="AK2323">
        <v>220</v>
      </c>
      <c r="AM2323">
        <v>0</v>
      </c>
      <c r="AN2323" t="s">
        <v>1023</v>
      </c>
      <c r="AO2323">
        <v>0</v>
      </c>
      <c r="AP2323">
        <v>0</v>
      </c>
      <c r="AQ2323">
        <v>0.3</v>
      </c>
      <c r="AR2323">
        <v>0.32</v>
      </c>
      <c r="AS2323">
        <v>0.99</v>
      </c>
      <c r="AT2323">
        <v>1.05</v>
      </c>
      <c r="AU2323">
        <v>1.39</v>
      </c>
      <c r="AV2323">
        <v>249</v>
      </c>
      <c r="AW2323">
        <v>215</v>
      </c>
      <c r="AX2323">
        <v>220</v>
      </c>
    </row>
    <row r="2324" spans="1:50">
      <c r="A2324" s="22">
        <v>43161</v>
      </c>
      <c r="B2324">
        <v>525</v>
      </c>
      <c r="C2324">
        <v>560</v>
      </c>
      <c r="D2324">
        <v>522</v>
      </c>
      <c r="E2324">
        <v>551</v>
      </c>
      <c r="F2324" s="22">
        <v>43164</v>
      </c>
      <c r="G2324">
        <v>557</v>
      </c>
      <c r="H2324">
        <v>562</v>
      </c>
      <c r="I2324">
        <v>506</v>
      </c>
      <c r="J2324">
        <v>512</v>
      </c>
      <c r="K2324" s="22">
        <v>43165</v>
      </c>
      <c r="L2324">
        <v>526</v>
      </c>
      <c r="M2324">
        <v>1.27</v>
      </c>
      <c r="N2324" s="8" t="str">
        <f>IF(AND(AM2324=1,AC2324&lt;-0.005,AE2324&gt;O$1),R2324,"")</f>
        <v/>
      </c>
      <c r="O2324" s="8">
        <f t="shared" ref="O2324:O2387" si="187">SUM(N2324,O2323)</f>
        <v>307494.36830544489</v>
      </c>
      <c r="P2324" s="8" t="str">
        <f t="shared" si="186"/>
        <v/>
      </c>
      <c r="Q2324" s="8">
        <f t="shared" ref="Q2324:Q2387" si="188">SUM(P2324,Q2323)</f>
        <v>404530.72446947847</v>
      </c>
      <c r="R2324" s="8">
        <f t="shared" ref="R2324:R2387" si="189">(AJ2324/AK2324-1)*500000</f>
        <v>-51959.114139693338</v>
      </c>
      <c r="S2324" s="8">
        <f t="shared" ref="S2324:S2387" si="190">IF(AM2324=1,SUM(R2324,S2323),S2323)</f>
        <v>938683.03548780014</v>
      </c>
      <c r="U2324" s="25">
        <v>43165.320219907408</v>
      </c>
      <c r="V2324">
        <v>42</v>
      </c>
      <c r="W2324">
        <v>3356</v>
      </c>
      <c r="X2324" t="s">
        <v>1058</v>
      </c>
      <c r="Y2324" t="s">
        <v>960</v>
      </c>
      <c r="Z2324" s="25">
        <v>43164.84097222222</v>
      </c>
      <c r="AA2324">
        <v>510</v>
      </c>
      <c r="AB2324">
        <v>-2</v>
      </c>
      <c r="AC2324" s="24">
        <v>-3.8999999999999998E-3</v>
      </c>
      <c r="AD2324">
        <v>2000</v>
      </c>
      <c r="AE2324">
        <v>1002610</v>
      </c>
      <c r="AF2324" s="22">
        <v>43164</v>
      </c>
      <c r="AG2324">
        <v>557</v>
      </c>
      <c r="AH2324">
        <v>512</v>
      </c>
      <c r="AI2324" s="22">
        <v>43165</v>
      </c>
      <c r="AJ2324">
        <v>526</v>
      </c>
      <c r="AK2324">
        <v>587</v>
      </c>
      <c r="AM2324">
        <v>2</v>
      </c>
      <c r="AN2324" t="s">
        <v>1023</v>
      </c>
      <c r="AO2324">
        <v>742.88</v>
      </c>
      <c r="AP2324">
        <v>0</v>
      </c>
      <c r="AQ2324">
        <v>1</v>
      </c>
      <c r="AR2324">
        <v>1</v>
      </c>
      <c r="AS2324">
        <v>1.27</v>
      </c>
      <c r="AT2324">
        <v>1.45</v>
      </c>
      <c r="AU2324">
        <v>0.68200000000000005</v>
      </c>
      <c r="AV2324">
        <v>590</v>
      </c>
      <c r="AW2324">
        <v>525</v>
      </c>
      <c r="AX2324">
        <v>587</v>
      </c>
    </row>
    <row r="2325" spans="1:50">
      <c r="A2325" s="22">
        <v>43161</v>
      </c>
      <c r="B2325">
        <v>307</v>
      </c>
      <c r="C2325">
        <v>313</v>
      </c>
      <c r="D2325">
        <v>304</v>
      </c>
      <c r="E2325">
        <v>313</v>
      </c>
      <c r="F2325" s="22">
        <v>43164</v>
      </c>
      <c r="G2325">
        <v>315</v>
      </c>
      <c r="H2325">
        <v>315</v>
      </c>
      <c r="I2325">
        <v>305</v>
      </c>
      <c r="J2325">
        <v>306</v>
      </c>
      <c r="K2325" s="22">
        <v>43165</v>
      </c>
      <c r="L2325">
        <v>310</v>
      </c>
      <c r="M2325">
        <v>0.91</v>
      </c>
      <c r="N2325" s="8" t="str">
        <f>IF(AND(AM2325=1,AC2325&lt;-0.005,AE2325&gt;O$1),R2325,"")</f>
        <v/>
      </c>
      <c r="O2325" s="8">
        <f t="shared" si="187"/>
        <v>307494.36830544489</v>
      </c>
      <c r="P2325" s="8" t="str">
        <f t="shared" si="186"/>
        <v/>
      </c>
      <c r="Q2325" s="8">
        <f t="shared" si="188"/>
        <v>404530.72446947847</v>
      </c>
      <c r="R2325" s="8">
        <f t="shared" si="189"/>
        <v>0</v>
      </c>
      <c r="S2325" s="8">
        <f t="shared" si="190"/>
        <v>938683.03548780014</v>
      </c>
      <c r="U2325" s="25">
        <v>43165.320219907408</v>
      </c>
      <c r="V2325">
        <v>43</v>
      </c>
      <c r="W2325">
        <v>4597</v>
      </c>
      <c r="X2325" t="s">
        <v>1079</v>
      </c>
      <c r="Y2325" t="s">
        <v>957</v>
      </c>
      <c r="Z2325" s="25">
        <v>43164.993055555555</v>
      </c>
      <c r="AA2325">
        <v>308</v>
      </c>
      <c r="AB2325">
        <v>2</v>
      </c>
      <c r="AC2325" s="24">
        <v>6.4999999999999997E-3</v>
      </c>
      <c r="AD2325">
        <v>1900</v>
      </c>
      <c r="AE2325">
        <v>587730</v>
      </c>
      <c r="AF2325" s="22">
        <v>43164</v>
      </c>
      <c r="AG2325">
        <v>315</v>
      </c>
      <c r="AH2325">
        <v>306</v>
      </c>
      <c r="AI2325" s="22">
        <v>43165</v>
      </c>
      <c r="AJ2325">
        <v>310</v>
      </c>
      <c r="AK2325">
        <v>310</v>
      </c>
      <c r="AM2325">
        <v>2</v>
      </c>
      <c r="AN2325" t="s">
        <v>1023</v>
      </c>
      <c r="AO2325">
        <v>0</v>
      </c>
      <c r="AP2325">
        <v>0</v>
      </c>
      <c r="AQ2325">
        <v>0.17</v>
      </c>
      <c r="AR2325">
        <v>0.11</v>
      </c>
      <c r="AS2325">
        <v>0.91</v>
      </c>
      <c r="AT2325">
        <v>0.79</v>
      </c>
      <c r="AU2325">
        <v>1.401</v>
      </c>
      <c r="AV2325">
        <v>312</v>
      </c>
      <c r="AW2325">
        <v>307</v>
      </c>
      <c r="AX2325">
        <v>310</v>
      </c>
    </row>
    <row r="2326" spans="1:50">
      <c r="A2326" s="22">
        <v>43161</v>
      </c>
      <c r="B2326">
        <v>3450</v>
      </c>
      <c r="C2326">
        <v>3485</v>
      </c>
      <c r="D2326">
        <v>3415</v>
      </c>
      <c r="E2326">
        <v>3450</v>
      </c>
      <c r="F2326" s="22">
        <v>43164</v>
      </c>
      <c r="G2326">
        <v>3500</v>
      </c>
      <c r="H2326">
        <v>3535</v>
      </c>
      <c r="I2326">
        <v>3455</v>
      </c>
      <c r="J2326">
        <v>3495</v>
      </c>
      <c r="K2326" s="22">
        <v>43165</v>
      </c>
      <c r="L2326">
        <v>3360</v>
      </c>
      <c r="M2326">
        <v>1.03</v>
      </c>
      <c r="N2326" s="8" t="str">
        <f>IF(AND(AM2326=1,AC2326&lt;-0.005,AE2326&gt;O$1),R2326,"")</f>
        <v/>
      </c>
      <c r="O2326" s="8">
        <f t="shared" si="187"/>
        <v>307494.36830544489</v>
      </c>
      <c r="P2326" s="8" t="str">
        <f t="shared" si="186"/>
        <v/>
      </c>
      <c r="Q2326" s="8">
        <f t="shared" si="188"/>
        <v>404530.72446947847</v>
      </c>
      <c r="R2326" s="8">
        <f t="shared" si="189"/>
        <v>-2222.2222222222367</v>
      </c>
      <c r="S2326" s="8">
        <f t="shared" si="190"/>
        <v>936460.81326557789</v>
      </c>
      <c r="U2326" s="25">
        <v>43165.320219907408</v>
      </c>
      <c r="V2326">
        <v>44</v>
      </c>
      <c r="W2326">
        <v>1360</v>
      </c>
      <c r="X2326" t="s">
        <v>1175</v>
      </c>
      <c r="Y2326" t="s">
        <v>954</v>
      </c>
      <c r="Z2326" s="25">
        <v>43164.995833333334</v>
      </c>
      <c r="AA2326">
        <v>3516</v>
      </c>
      <c r="AB2326">
        <v>21</v>
      </c>
      <c r="AC2326" s="24">
        <v>6.0000000000000001E-3</v>
      </c>
      <c r="AD2326">
        <v>1850</v>
      </c>
      <c r="AE2326">
        <v>6445020</v>
      </c>
      <c r="AF2326" s="22">
        <v>43164</v>
      </c>
      <c r="AG2326">
        <v>3500</v>
      </c>
      <c r="AH2326">
        <v>3495</v>
      </c>
      <c r="AI2326" s="22">
        <v>43165</v>
      </c>
      <c r="AJ2326">
        <v>3360</v>
      </c>
      <c r="AK2326">
        <v>3375</v>
      </c>
      <c r="AM2326">
        <v>1</v>
      </c>
      <c r="AN2326" t="s">
        <v>1023</v>
      </c>
      <c r="AO2326" s="26">
        <v>7.4999999999999997E-3</v>
      </c>
      <c r="AQ2326">
        <v>0.63</v>
      </c>
      <c r="AR2326">
        <v>0.68</v>
      </c>
      <c r="AS2326">
        <v>1.03</v>
      </c>
      <c r="AT2326">
        <v>1.06</v>
      </c>
      <c r="AU2326">
        <v>1.855</v>
      </c>
      <c r="AV2326">
        <v>3380</v>
      </c>
      <c r="AW2326">
        <v>3325</v>
      </c>
      <c r="AX2326">
        <v>3375</v>
      </c>
    </row>
    <row r="2327" spans="1:50">
      <c r="A2327" s="22">
        <v>43161</v>
      </c>
      <c r="B2327">
        <v>1110</v>
      </c>
      <c r="C2327">
        <v>1111</v>
      </c>
      <c r="D2327">
        <v>1102</v>
      </c>
      <c r="E2327">
        <v>1105</v>
      </c>
      <c r="F2327" s="22">
        <v>43164</v>
      </c>
      <c r="G2327">
        <v>1107</v>
      </c>
      <c r="H2327">
        <v>1111</v>
      </c>
      <c r="I2327">
        <v>1103</v>
      </c>
      <c r="J2327">
        <v>1107</v>
      </c>
      <c r="K2327" s="22">
        <v>43165</v>
      </c>
      <c r="L2327">
        <v>1124</v>
      </c>
      <c r="M2327">
        <v>0.98</v>
      </c>
      <c r="N2327" s="8" t="str">
        <f>IF(AND(AM2327=1,AC2327&lt;-0.005,AE2327&gt;O$1),R2327,"")</f>
        <v/>
      </c>
      <c r="O2327" s="8">
        <f t="shared" si="187"/>
        <v>307494.36830544489</v>
      </c>
      <c r="P2327" s="8" t="str">
        <f t="shared" si="186"/>
        <v/>
      </c>
      <c r="Q2327" s="8">
        <f t="shared" si="188"/>
        <v>404530.72446947847</v>
      </c>
      <c r="R2327" s="8">
        <f t="shared" si="189"/>
        <v>5168.5393258427139</v>
      </c>
      <c r="S2327" s="8">
        <f t="shared" si="190"/>
        <v>941629.35259142064</v>
      </c>
      <c r="U2327" s="25">
        <v>43165.320219907408</v>
      </c>
      <c r="V2327">
        <v>45</v>
      </c>
      <c r="W2327">
        <v>7201</v>
      </c>
      <c r="X2327" t="s">
        <v>1172</v>
      </c>
      <c r="Y2327" t="s">
        <v>962</v>
      </c>
      <c r="Z2327" s="25">
        <v>43164.997916666667</v>
      </c>
      <c r="AA2327">
        <v>1110</v>
      </c>
      <c r="AB2327">
        <v>3</v>
      </c>
      <c r="AC2327" s="24">
        <v>2.7000000000000001E-3</v>
      </c>
      <c r="AD2327">
        <v>1800</v>
      </c>
      <c r="AE2327">
        <v>1997140</v>
      </c>
      <c r="AF2327" s="22">
        <v>43164</v>
      </c>
      <c r="AG2327">
        <v>1107</v>
      </c>
      <c r="AH2327">
        <v>1107</v>
      </c>
      <c r="AI2327" s="22">
        <v>43165</v>
      </c>
      <c r="AJ2327">
        <v>1124</v>
      </c>
      <c r="AK2327">
        <v>1112.5</v>
      </c>
      <c r="AM2327">
        <v>1</v>
      </c>
      <c r="AN2327">
        <v>0</v>
      </c>
      <c r="AO2327">
        <v>7.16</v>
      </c>
      <c r="AP2327">
        <v>4.79</v>
      </c>
      <c r="AQ2327">
        <v>0.1</v>
      </c>
      <c r="AR2327">
        <v>0.37</v>
      </c>
      <c r="AS2327">
        <v>0.98</v>
      </c>
      <c r="AT2327">
        <v>0.99</v>
      </c>
      <c r="AU2327">
        <v>0.29199999999999998</v>
      </c>
      <c r="AV2327">
        <v>1124</v>
      </c>
      <c r="AW2327">
        <v>1110.5</v>
      </c>
      <c r="AX2327">
        <v>1112.5</v>
      </c>
    </row>
    <row r="2328" spans="1:50">
      <c r="A2328" s="22">
        <v>43161</v>
      </c>
      <c r="B2328">
        <v>18750</v>
      </c>
      <c r="C2328">
        <v>18900</v>
      </c>
      <c r="D2328">
        <v>18550</v>
      </c>
      <c r="E2328">
        <v>18770</v>
      </c>
      <c r="F2328" s="22">
        <v>43164</v>
      </c>
      <c r="G2328">
        <v>18480</v>
      </c>
      <c r="H2328">
        <v>18720</v>
      </c>
      <c r="I2328">
        <v>18270</v>
      </c>
      <c r="J2328">
        <v>18460</v>
      </c>
      <c r="K2328" s="22">
        <v>43165</v>
      </c>
      <c r="L2328">
        <v>19180</v>
      </c>
      <c r="M2328">
        <v>0.93</v>
      </c>
      <c r="N2328" s="8" t="str">
        <f>IF(AND(AM2328=1,AC2328&lt;-0.005,AE2328&gt;O$1),R2328,"")</f>
        <v/>
      </c>
      <c r="O2328" s="8">
        <f t="shared" si="187"/>
        <v>307494.36830544489</v>
      </c>
      <c r="P2328" s="8" t="str">
        <f t="shared" si="186"/>
        <v/>
      </c>
      <c r="Q2328" s="8">
        <f t="shared" si="188"/>
        <v>404530.72446947847</v>
      </c>
      <c r="R2328" s="8">
        <f t="shared" si="189"/>
        <v>1306.84788290647</v>
      </c>
      <c r="S2328" s="8">
        <f t="shared" si="190"/>
        <v>942936.20047432708</v>
      </c>
      <c r="U2328" s="25">
        <v>43165.320219907408</v>
      </c>
      <c r="V2328">
        <v>46</v>
      </c>
      <c r="W2328">
        <v>1579</v>
      </c>
      <c r="X2328" t="s">
        <v>1206</v>
      </c>
      <c r="Y2328" t="s">
        <v>954</v>
      </c>
      <c r="Z2328" s="25">
        <v>43164.997916666667</v>
      </c>
      <c r="AA2328">
        <v>18520</v>
      </c>
      <c r="AB2328">
        <v>60</v>
      </c>
      <c r="AC2328" s="24">
        <v>3.3E-3</v>
      </c>
      <c r="AD2328">
        <v>1790</v>
      </c>
      <c r="AE2328">
        <v>33164840</v>
      </c>
      <c r="AF2328" s="22">
        <v>43164</v>
      </c>
      <c r="AG2328">
        <v>18480</v>
      </c>
      <c r="AH2328">
        <v>18460</v>
      </c>
      <c r="AI2328" s="22">
        <v>43165</v>
      </c>
      <c r="AJ2328">
        <v>19180</v>
      </c>
      <c r="AK2328">
        <v>19130</v>
      </c>
      <c r="AM2328">
        <v>1</v>
      </c>
      <c r="AN2328">
        <v>1.5</v>
      </c>
      <c r="AO2328" s="26">
        <v>7.4999999999999997E-3</v>
      </c>
      <c r="AQ2328">
        <v>0.03</v>
      </c>
      <c r="AR2328">
        <v>0.02</v>
      </c>
      <c r="AS2328">
        <v>0.93</v>
      </c>
      <c r="AT2328">
        <v>0.86</v>
      </c>
      <c r="AU2328">
        <v>0.82599999999999996</v>
      </c>
      <c r="AV2328">
        <v>19380</v>
      </c>
      <c r="AW2328">
        <v>19110</v>
      </c>
      <c r="AX2328">
        <v>19130</v>
      </c>
    </row>
    <row r="2329" spans="1:50">
      <c r="A2329" s="22">
        <v>43161</v>
      </c>
      <c r="B2329">
        <v>848</v>
      </c>
      <c r="C2329">
        <v>923</v>
      </c>
      <c r="D2329">
        <v>821</v>
      </c>
      <c r="E2329">
        <v>873</v>
      </c>
      <c r="F2329" s="22">
        <v>43164</v>
      </c>
      <c r="G2329">
        <v>860</v>
      </c>
      <c r="H2329">
        <v>876</v>
      </c>
      <c r="I2329">
        <v>814</v>
      </c>
      <c r="J2329">
        <v>820</v>
      </c>
      <c r="K2329" s="22">
        <v>43165</v>
      </c>
      <c r="L2329">
        <v>822</v>
      </c>
      <c r="M2329">
        <v>1.1599999999999999</v>
      </c>
      <c r="N2329" s="8" t="str">
        <f>IF(AND(AM2329=1,AC2329&lt;-0.005,AE2329&gt;O$1),R2329,"")</f>
        <v/>
      </c>
      <c r="O2329" s="8">
        <f t="shared" si="187"/>
        <v>307494.36830544489</v>
      </c>
      <c r="P2329" s="8" t="str">
        <f t="shared" si="186"/>
        <v/>
      </c>
      <c r="Q2329" s="8">
        <f t="shared" si="188"/>
        <v>404530.72446947847</v>
      </c>
      <c r="R2329" s="8">
        <f t="shared" si="189"/>
        <v>609.01339829477763</v>
      </c>
      <c r="S2329" s="8">
        <f t="shared" si="190"/>
        <v>942936.20047432708</v>
      </c>
      <c r="U2329" s="25">
        <v>43165.320219907408</v>
      </c>
      <c r="V2329">
        <v>47</v>
      </c>
      <c r="W2329">
        <v>6663</v>
      </c>
      <c r="X2329" t="s">
        <v>1261</v>
      </c>
      <c r="Y2329" t="s">
        <v>960</v>
      </c>
      <c r="Z2329" s="25">
        <v>43164.993750000001</v>
      </c>
      <c r="AA2329">
        <v>825</v>
      </c>
      <c r="AB2329">
        <v>5</v>
      </c>
      <c r="AC2329" s="24">
        <v>6.1000000000000004E-3</v>
      </c>
      <c r="AD2329">
        <v>1700</v>
      </c>
      <c r="AE2329">
        <v>1402500</v>
      </c>
      <c r="AF2329" s="22">
        <v>43164</v>
      </c>
      <c r="AG2329">
        <v>860</v>
      </c>
      <c r="AH2329">
        <v>820</v>
      </c>
      <c r="AI2329" s="22">
        <v>43165</v>
      </c>
      <c r="AJ2329">
        <v>822</v>
      </c>
      <c r="AK2329">
        <v>821</v>
      </c>
      <c r="AM2329">
        <v>2</v>
      </c>
      <c r="AN2329" t="s">
        <v>1023</v>
      </c>
      <c r="AO2329">
        <v>0</v>
      </c>
      <c r="AP2329">
        <v>0.37</v>
      </c>
      <c r="AQ2329">
        <v>1</v>
      </c>
      <c r="AR2329">
        <v>1</v>
      </c>
      <c r="AS2329">
        <v>1.1599999999999999</v>
      </c>
      <c r="AT2329">
        <v>1.24</v>
      </c>
      <c r="AU2329">
        <v>0.94199999999999995</v>
      </c>
      <c r="AV2329">
        <v>846</v>
      </c>
      <c r="AW2329">
        <v>819</v>
      </c>
      <c r="AX2329">
        <v>821</v>
      </c>
    </row>
    <row r="2330" spans="1:50">
      <c r="A2330" s="22">
        <v>43161</v>
      </c>
      <c r="B2330">
        <v>430</v>
      </c>
      <c r="C2330">
        <v>520</v>
      </c>
      <c r="D2330">
        <v>422</v>
      </c>
      <c r="E2330">
        <v>520</v>
      </c>
      <c r="F2330" s="22">
        <v>43164</v>
      </c>
      <c r="G2330">
        <v>560</v>
      </c>
      <c r="H2330">
        <v>620</v>
      </c>
      <c r="I2330">
        <v>502</v>
      </c>
      <c r="J2330">
        <v>505</v>
      </c>
      <c r="K2330" s="22">
        <v>43165</v>
      </c>
      <c r="L2330">
        <v>535</v>
      </c>
      <c r="M2330">
        <v>0.96</v>
      </c>
      <c r="N2330" s="8" t="str">
        <f>IF(AND(AM2330=1,AC2330&lt;-0.005,AE2330&gt;O$1),R2330,"")</f>
        <v/>
      </c>
      <c r="O2330" s="8">
        <f t="shared" si="187"/>
        <v>307494.36830544489</v>
      </c>
      <c r="P2330" s="8" t="str">
        <f t="shared" ref="P2330:P2393" si="191">IF(AND(AM2330=1,AC2330&lt;Q$8,E2330/B2330-1&gt;Q$9,J2330&lt;Q$10),R2330,"")</f>
        <v/>
      </c>
      <c r="Q2330" s="8">
        <f t="shared" si="188"/>
        <v>404530.72446947847</v>
      </c>
      <c r="R2330" s="8">
        <f t="shared" si="189"/>
        <v>8555.1330798478994</v>
      </c>
      <c r="S2330" s="8">
        <f t="shared" si="190"/>
        <v>942936.20047432708</v>
      </c>
      <c r="U2330" s="25">
        <v>43165.320219907408</v>
      </c>
      <c r="V2330">
        <v>48</v>
      </c>
      <c r="W2330">
        <v>4770</v>
      </c>
      <c r="X2330" t="s">
        <v>1432</v>
      </c>
      <c r="Y2330" t="s">
        <v>954</v>
      </c>
      <c r="Z2330" s="25">
        <v>43164.979861111111</v>
      </c>
      <c r="AA2330">
        <v>501</v>
      </c>
      <c r="AB2330">
        <v>-4</v>
      </c>
      <c r="AC2330" s="24">
        <v>-7.9000000000000008E-3</v>
      </c>
      <c r="AD2330">
        <v>1700</v>
      </c>
      <c r="AE2330">
        <v>838450</v>
      </c>
      <c r="AF2330" s="22">
        <v>43164</v>
      </c>
      <c r="AG2330">
        <v>560</v>
      </c>
      <c r="AH2330">
        <v>505</v>
      </c>
      <c r="AI2330" s="22">
        <v>43165</v>
      </c>
      <c r="AJ2330">
        <v>535</v>
      </c>
      <c r="AK2330">
        <v>526</v>
      </c>
      <c r="AM2330">
        <v>2</v>
      </c>
      <c r="AN2330" t="s">
        <v>1023</v>
      </c>
      <c r="AO2330">
        <v>0</v>
      </c>
      <c r="AP2330">
        <v>0</v>
      </c>
      <c r="AQ2330">
        <v>0.26</v>
      </c>
      <c r="AR2330">
        <v>0.19</v>
      </c>
      <c r="AS2330">
        <v>0.96</v>
      </c>
      <c r="AT2330">
        <v>0.88</v>
      </c>
      <c r="AU2330">
        <v>0.96599999999999997</v>
      </c>
      <c r="AV2330">
        <v>584</v>
      </c>
      <c r="AW2330">
        <v>492</v>
      </c>
      <c r="AX2330">
        <v>526</v>
      </c>
    </row>
    <row r="2331" spans="1:50">
      <c r="A2331" s="22">
        <v>43161</v>
      </c>
      <c r="B2331">
        <v>1255</v>
      </c>
      <c r="C2331">
        <v>1309</v>
      </c>
      <c r="D2331">
        <v>1255</v>
      </c>
      <c r="E2331">
        <v>1303</v>
      </c>
      <c r="F2331" s="22">
        <v>43164</v>
      </c>
      <c r="G2331">
        <v>1318</v>
      </c>
      <c r="H2331">
        <v>1329</v>
      </c>
      <c r="I2331">
        <v>1208</v>
      </c>
      <c r="J2331">
        <v>1213</v>
      </c>
      <c r="K2331" s="22">
        <v>43165</v>
      </c>
      <c r="L2331">
        <v>1273</v>
      </c>
      <c r="M2331">
        <v>1.1200000000000001</v>
      </c>
      <c r="N2331" s="8" t="str">
        <f>IF(AND(AM2331=1,AC2331&lt;-0.005,AE2331&gt;O$1),R2331,"")</f>
        <v/>
      </c>
      <c r="O2331" s="8">
        <f t="shared" si="187"/>
        <v>307494.36830544489</v>
      </c>
      <c r="P2331" s="8" t="str">
        <f t="shared" si="191"/>
        <v/>
      </c>
      <c r="Q2331" s="8">
        <f t="shared" si="188"/>
        <v>404530.72446947847</v>
      </c>
      <c r="R2331" s="8">
        <f t="shared" si="189"/>
        <v>20016.339869281084</v>
      </c>
      <c r="S2331" s="8">
        <f t="shared" si="190"/>
        <v>942936.20047432708</v>
      </c>
      <c r="U2331" s="25">
        <v>43165.320219907408</v>
      </c>
      <c r="V2331">
        <v>49</v>
      </c>
      <c r="W2331">
        <v>3793</v>
      </c>
      <c r="X2331" t="s">
        <v>1147</v>
      </c>
      <c r="Y2331" t="s">
        <v>957</v>
      </c>
      <c r="Z2331" s="25">
        <v>43164.926388888889</v>
      </c>
      <c r="AA2331">
        <v>1200</v>
      </c>
      <c r="AB2331">
        <v>-13</v>
      </c>
      <c r="AC2331" s="24">
        <v>-1.0699999999999999E-2</v>
      </c>
      <c r="AD2331">
        <v>1700</v>
      </c>
      <c r="AE2331">
        <v>2038100</v>
      </c>
      <c r="AF2331" s="22">
        <v>43164</v>
      </c>
      <c r="AG2331">
        <v>1318</v>
      </c>
      <c r="AH2331">
        <v>1213</v>
      </c>
      <c r="AI2331" s="22">
        <v>43165</v>
      </c>
      <c r="AJ2331">
        <v>1273</v>
      </c>
      <c r="AK2331">
        <v>1224</v>
      </c>
      <c r="AM2331">
        <v>2</v>
      </c>
      <c r="AN2331" t="s">
        <v>1023</v>
      </c>
      <c r="AO2331">
        <v>82.68</v>
      </c>
      <c r="AP2331">
        <v>0</v>
      </c>
      <c r="AQ2331">
        <v>0.96</v>
      </c>
      <c r="AR2331">
        <v>0.65</v>
      </c>
      <c r="AS2331">
        <v>1.1200000000000001</v>
      </c>
      <c r="AT2331">
        <v>1.1000000000000001</v>
      </c>
      <c r="AU2331">
        <v>1.613</v>
      </c>
      <c r="AV2331">
        <v>1275</v>
      </c>
      <c r="AW2331">
        <v>1214</v>
      </c>
      <c r="AX2331">
        <v>1224</v>
      </c>
    </row>
    <row r="2332" spans="1:50">
      <c r="A2332" s="22">
        <v>43161</v>
      </c>
      <c r="B2332">
        <v>10130</v>
      </c>
      <c r="C2332">
        <v>10200</v>
      </c>
      <c r="D2332">
        <v>10020</v>
      </c>
      <c r="E2332">
        <v>10110</v>
      </c>
      <c r="F2332" s="22">
        <v>43164</v>
      </c>
      <c r="G2332">
        <v>9980</v>
      </c>
      <c r="H2332">
        <v>10100</v>
      </c>
      <c r="I2332">
        <v>9880</v>
      </c>
      <c r="J2332">
        <v>9970</v>
      </c>
      <c r="K2332" s="22">
        <v>43165</v>
      </c>
      <c r="L2332">
        <v>10370</v>
      </c>
      <c r="M2332">
        <v>0.96</v>
      </c>
      <c r="N2332" s="8" t="str">
        <f>IF(AND(AM2332=1,AC2332&lt;-0.005,AE2332&gt;O$1),R2332,"")</f>
        <v/>
      </c>
      <c r="O2332" s="8">
        <f t="shared" si="187"/>
        <v>307494.36830544489</v>
      </c>
      <c r="P2332" s="8" t="str">
        <f t="shared" si="191"/>
        <v/>
      </c>
      <c r="Q2332" s="8">
        <f t="shared" si="188"/>
        <v>404530.72446947847</v>
      </c>
      <c r="R2332" s="8">
        <f t="shared" si="189"/>
        <v>1936.1084220715918</v>
      </c>
      <c r="S2332" s="8">
        <f t="shared" si="190"/>
        <v>944872.30889639864</v>
      </c>
      <c r="U2332" s="25">
        <v>43165.320219907408</v>
      </c>
      <c r="V2332">
        <v>50</v>
      </c>
      <c r="W2332">
        <v>1458</v>
      </c>
      <c r="X2332" t="s">
        <v>1186</v>
      </c>
      <c r="Y2332" t="s">
        <v>954</v>
      </c>
      <c r="Z2332" s="25">
        <v>43164.981944444444</v>
      </c>
      <c r="AA2332">
        <v>10000</v>
      </c>
      <c r="AB2332">
        <v>30</v>
      </c>
      <c r="AC2332" s="24">
        <v>3.0000000000000001E-3</v>
      </c>
      <c r="AD2332">
        <v>1655</v>
      </c>
      <c r="AE2332">
        <v>16549900</v>
      </c>
      <c r="AF2332" s="22">
        <v>43164</v>
      </c>
      <c r="AG2332">
        <v>9980</v>
      </c>
      <c r="AH2332">
        <v>9970</v>
      </c>
      <c r="AI2332" s="22">
        <v>43165</v>
      </c>
      <c r="AJ2332">
        <v>10370</v>
      </c>
      <c r="AK2332">
        <v>10330</v>
      </c>
      <c r="AM2332">
        <v>1</v>
      </c>
      <c r="AN2332">
        <v>5</v>
      </c>
      <c r="AO2332" s="26">
        <v>3.5000000000000001E-3</v>
      </c>
      <c r="AQ2332">
        <v>0.27</v>
      </c>
      <c r="AR2332">
        <v>0.23</v>
      </c>
      <c r="AS2332">
        <v>0.96</v>
      </c>
      <c r="AT2332">
        <v>0.91</v>
      </c>
      <c r="AU2332">
        <v>0.76600000000000001</v>
      </c>
      <c r="AV2332">
        <v>10460</v>
      </c>
      <c r="AW2332">
        <v>10320</v>
      </c>
      <c r="AX2332">
        <v>10330</v>
      </c>
    </row>
    <row r="2333" spans="1:50">
      <c r="A2333" s="22">
        <v>43164</v>
      </c>
      <c r="B2333">
        <v>1455</v>
      </c>
      <c r="C2333">
        <v>1470</v>
      </c>
      <c r="D2333">
        <v>1438</v>
      </c>
      <c r="E2333">
        <v>1454</v>
      </c>
      <c r="F2333" s="22">
        <v>43165</v>
      </c>
      <c r="G2333">
        <v>1398</v>
      </c>
      <c r="H2333">
        <v>1405</v>
      </c>
      <c r="I2333">
        <v>1383</v>
      </c>
      <c r="J2333">
        <v>1401</v>
      </c>
      <c r="K2333" s="22">
        <v>43166</v>
      </c>
      <c r="L2333">
        <v>1421</v>
      </c>
      <c r="M2333">
        <v>1.03</v>
      </c>
      <c r="N2333" s="8">
        <f>IF(AND(AM2333=1,AC2333&lt;-0.005,AE2333&gt;O$1),R2333,"")</f>
        <v>-702.74068868586562</v>
      </c>
      <c r="O2333" s="8">
        <f t="shared" si="187"/>
        <v>306791.62761675904</v>
      </c>
      <c r="P2333" s="8" t="str">
        <f t="shared" si="191"/>
        <v/>
      </c>
      <c r="Q2333" s="8">
        <f t="shared" si="188"/>
        <v>404530.72446947847</v>
      </c>
      <c r="R2333" s="8">
        <f t="shared" si="189"/>
        <v>-702.74068868586562</v>
      </c>
      <c r="S2333" s="8">
        <f t="shared" si="190"/>
        <v>944169.56820771273</v>
      </c>
      <c r="U2333" s="25">
        <v>43166.320196759261</v>
      </c>
      <c r="V2333">
        <v>2</v>
      </c>
      <c r="W2333">
        <v>1357</v>
      </c>
      <c r="X2333" t="s">
        <v>1056</v>
      </c>
      <c r="Y2333" t="s">
        <v>954</v>
      </c>
      <c r="Z2333" s="25">
        <v>43165.998611111114</v>
      </c>
      <c r="AA2333">
        <v>1374.5</v>
      </c>
      <c r="AB2333">
        <v>-26.5</v>
      </c>
      <c r="AC2333" s="24">
        <v>-1.89E-2</v>
      </c>
      <c r="AD2333">
        <v>319190</v>
      </c>
      <c r="AE2333">
        <v>436510162</v>
      </c>
      <c r="AF2333" s="22">
        <v>43165</v>
      </c>
      <c r="AG2333">
        <v>1398</v>
      </c>
      <c r="AH2333">
        <v>1401</v>
      </c>
      <c r="AI2333" s="22">
        <v>43166</v>
      </c>
      <c r="AJ2333">
        <v>1421</v>
      </c>
      <c r="AK2333">
        <v>1423</v>
      </c>
      <c r="AM2333">
        <v>1</v>
      </c>
      <c r="AN2333">
        <v>0</v>
      </c>
      <c r="AO2333" s="26">
        <v>8.0000000000000002E-3</v>
      </c>
      <c r="AQ2333">
        <v>0.63</v>
      </c>
      <c r="AR2333">
        <v>0.68</v>
      </c>
      <c r="AS2333">
        <v>1.03</v>
      </c>
      <c r="AT2333">
        <v>1.07</v>
      </c>
      <c r="AU2333">
        <v>1.8460000000000001</v>
      </c>
      <c r="AV2333">
        <v>1431</v>
      </c>
      <c r="AW2333">
        <v>1392</v>
      </c>
      <c r="AX2333">
        <v>1423</v>
      </c>
    </row>
    <row r="2334" spans="1:50">
      <c r="A2334" s="22">
        <v>43164</v>
      </c>
      <c r="B2334">
        <v>172</v>
      </c>
      <c r="C2334">
        <v>181</v>
      </c>
      <c r="D2334">
        <v>164</v>
      </c>
      <c r="E2334">
        <v>174</v>
      </c>
      <c r="F2334" s="22">
        <v>43165</v>
      </c>
      <c r="G2334">
        <v>182</v>
      </c>
      <c r="H2334">
        <v>224</v>
      </c>
      <c r="I2334">
        <v>180</v>
      </c>
      <c r="J2334">
        <v>224</v>
      </c>
      <c r="K2334" s="22">
        <v>43166</v>
      </c>
      <c r="L2334">
        <v>230</v>
      </c>
      <c r="M2334">
        <v>1.37</v>
      </c>
      <c r="N2334" s="8" t="str">
        <f>IF(AND(AM2334=1,AC2334&lt;-0.005,AE2334&gt;O$1),R2334,"")</f>
        <v/>
      </c>
      <c r="O2334" s="8">
        <f t="shared" si="187"/>
        <v>306791.62761675904</v>
      </c>
      <c r="P2334" s="8" t="str">
        <f t="shared" si="191"/>
        <v/>
      </c>
      <c r="Q2334" s="8">
        <f t="shared" si="188"/>
        <v>404530.72446947847</v>
      </c>
      <c r="R2334" s="8">
        <f t="shared" si="189"/>
        <v>60975.609756097612</v>
      </c>
      <c r="S2334" s="8">
        <f t="shared" si="190"/>
        <v>944169.56820771273</v>
      </c>
      <c r="U2334" s="25">
        <v>43166.320196759261</v>
      </c>
      <c r="V2334">
        <v>3</v>
      </c>
      <c r="W2334">
        <v>6835</v>
      </c>
      <c r="X2334" t="s">
        <v>1133</v>
      </c>
      <c r="Y2334" t="s">
        <v>954</v>
      </c>
      <c r="Z2334" s="25">
        <v>43165.998611111114</v>
      </c>
      <c r="AA2334">
        <v>229.9</v>
      </c>
      <c r="AB2334">
        <v>5.9</v>
      </c>
      <c r="AC2334" s="24">
        <v>2.63E-2</v>
      </c>
      <c r="AD2334">
        <v>273700</v>
      </c>
      <c r="AE2334">
        <v>63152060</v>
      </c>
      <c r="AF2334" s="22">
        <v>43165</v>
      </c>
      <c r="AG2334">
        <v>182</v>
      </c>
      <c r="AH2334">
        <v>224</v>
      </c>
      <c r="AI2334" s="22">
        <v>43166</v>
      </c>
      <c r="AJ2334">
        <v>230</v>
      </c>
      <c r="AK2334">
        <v>205</v>
      </c>
      <c r="AM2334">
        <v>2</v>
      </c>
      <c r="AN2334" t="s">
        <v>1023</v>
      </c>
      <c r="AO2334">
        <v>80.760000000000005</v>
      </c>
      <c r="AP2334">
        <v>0</v>
      </c>
      <c r="AQ2334">
        <v>1</v>
      </c>
      <c r="AR2334">
        <v>1</v>
      </c>
      <c r="AS2334">
        <v>1.37</v>
      </c>
      <c r="AT2334">
        <v>1.86</v>
      </c>
      <c r="AU2334">
        <v>0.87</v>
      </c>
      <c r="AV2334">
        <v>232</v>
      </c>
      <c r="AW2334">
        <v>202</v>
      </c>
      <c r="AX2334">
        <v>205</v>
      </c>
    </row>
    <row r="2335" spans="1:50">
      <c r="A2335" s="22">
        <v>43164</v>
      </c>
      <c r="B2335">
        <v>195.4</v>
      </c>
      <c r="C2335">
        <v>195.5</v>
      </c>
      <c r="D2335">
        <v>194.3</v>
      </c>
      <c r="E2335">
        <v>195.2</v>
      </c>
      <c r="F2335" s="22">
        <v>43165</v>
      </c>
      <c r="G2335">
        <v>197.8</v>
      </c>
      <c r="H2335">
        <v>198.3</v>
      </c>
      <c r="I2335">
        <v>195.7</v>
      </c>
      <c r="J2335">
        <v>195.9</v>
      </c>
      <c r="K2335" s="22">
        <v>43166</v>
      </c>
      <c r="L2335">
        <v>195.3</v>
      </c>
      <c r="M2335">
        <v>0.99</v>
      </c>
      <c r="N2335" s="8" t="str">
        <f>IF(AND(AM2335=1,AC2335&lt;-0.005,AE2335&gt;O$1),R2335,"")</f>
        <v/>
      </c>
      <c r="O2335" s="8">
        <f t="shared" si="187"/>
        <v>306791.62761675904</v>
      </c>
      <c r="P2335" s="8" t="str">
        <f t="shared" si="191"/>
        <v/>
      </c>
      <c r="Q2335" s="8">
        <f t="shared" si="188"/>
        <v>404530.72446947847</v>
      </c>
      <c r="R2335" s="8">
        <f t="shared" si="189"/>
        <v>2832.1318228631267</v>
      </c>
      <c r="S2335" s="8">
        <f t="shared" si="190"/>
        <v>947001.70003057586</v>
      </c>
      <c r="U2335" s="25">
        <v>43166.320196759261</v>
      </c>
      <c r="V2335">
        <v>4</v>
      </c>
      <c r="W2335">
        <v>8411</v>
      </c>
      <c r="X2335" t="s">
        <v>1070</v>
      </c>
      <c r="Y2335" t="s">
        <v>962</v>
      </c>
      <c r="Z2335" s="25">
        <v>43165.998611111114</v>
      </c>
      <c r="AA2335">
        <v>197.6</v>
      </c>
      <c r="AB2335">
        <v>1.7</v>
      </c>
      <c r="AC2335" s="24">
        <v>8.6999999999999994E-3</v>
      </c>
      <c r="AD2335">
        <v>104800</v>
      </c>
      <c r="AE2335">
        <v>20694090</v>
      </c>
      <c r="AF2335" s="22">
        <v>43165</v>
      </c>
      <c r="AG2335">
        <v>197.8</v>
      </c>
      <c r="AH2335">
        <v>195.9</v>
      </c>
      <c r="AI2335" s="22">
        <v>43166</v>
      </c>
      <c r="AJ2335">
        <v>195.3</v>
      </c>
      <c r="AK2335">
        <v>194.2</v>
      </c>
      <c r="AM2335">
        <v>1</v>
      </c>
      <c r="AN2335" t="s">
        <v>1023</v>
      </c>
      <c r="AO2335">
        <v>6.74</v>
      </c>
      <c r="AP2335">
        <v>3.83</v>
      </c>
      <c r="AQ2335">
        <v>0.32</v>
      </c>
      <c r="AR2335">
        <v>0.21</v>
      </c>
      <c r="AS2335">
        <v>0.99</v>
      </c>
      <c r="AT2335">
        <v>0.97</v>
      </c>
      <c r="AU2335">
        <v>0.41699999999999998</v>
      </c>
      <c r="AV2335">
        <v>196.8</v>
      </c>
      <c r="AW2335">
        <v>194.2</v>
      </c>
      <c r="AX2335">
        <v>194.2</v>
      </c>
    </row>
    <row r="2336" spans="1:50">
      <c r="A2336" s="22">
        <v>43164</v>
      </c>
      <c r="B2336">
        <v>17550</v>
      </c>
      <c r="C2336">
        <v>17780</v>
      </c>
      <c r="D2336">
        <v>17390</v>
      </c>
      <c r="E2336">
        <v>17590</v>
      </c>
      <c r="F2336" s="22">
        <v>43165</v>
      </c>
      <c r="G2336">
        <v>18240</v>
      </c>
      <c r="H2336">
        <v>18420</v>
      </c>
      <c r="I2336">
        <v>18160</v>
      </c>
      <c r="J2336">
        <v>18210</v>
      </c>
      <c r="K2336" s="22">
        <v>43166</v>
      </c>
      <c r="L2336">
        <v>17940</v>
      </c>
      <c r="M2336">
        <v>0.92</v>
      </c>
      <c r="N2336" s="8" t="str">
        <f>IF(AND(AM2336=1,AC2336&lt;-0.005,AE2336&gt;O$1),R2336,"")</f>
        <v/>
      </c>
      <c r="O2336" s="8">
        <f t="shared" si="187"/>
        <v>306791.62761675904</v>
      </c>
      <c r="P2336" s="8" t="str">
        <f t="shared" si="191"/>
        <v/>
      </c>
      <c r="Q2336" s="8">
        <f t="shared" si="188"/>
        <v>404530.72446947847</v>
      </c>
      <c r="R2336" s="8">
        <f t="shared" si="189"/>
        <v>1117.3184357542443</v>
      </c>
      <c r="S2336" s="8">
        <f t="shared" si="190"/>
        <v>948119.01846633013</v>
      </c>
      <c r="U2336" s="25">
        <v>43166.320196759261</v>
      </c>
      <c r="V2336">
        <v>5</v>
      </c>
      <c r="W2336">
        <v>1570</v>
      </c>
      <c r="X2336" t="s">
        <v>1041</v>
      </c>
      <c r="Y2336" t="s">
        <v>954</v>
      </c>
      <c r="Z2336" s="25">
        <v>43165.998611111114</v>
      </c>
      <c r="AA2336">
        <v>18599</v>
      </c>
      <c r="AB2336">
        <v>389</v>
      </c>
      <c r="AC2336" s="24">
        <v>2.1399999999999999E-2</v>
      </c>
      <c r="AD2336">
        <v>55651</v>
      </c>
      <c r="AE2336">
        <v>1037374243</v>
      </c>
      <c r="AF2336" s="22">
        <v>43165</v>
      </c>
      <c r="AG2336">
        <v>18240</v>
      </c>
      <c r="AH2336">
        <v>18210</v>
      </c>
      <c r="AI2336" s="22">
        <v>43166</v>
      </c>
      <c r="AJ2336">
        <v>17940</v>
      </c>
      <c r="AK2336">
        <v>17900</v>
      </c>
      <c r="AM2336">
        <v>1</v>
      </c>
      <c r="AN2336">
        <v>0</v>
      </c>
      <c r="AO2336" s="26">
        <v>8.0000000000000002E-3</v>
      </c>
      <c r="AQ2336">
        <v>0.01</v>
      </c>
      <c r="AR2336">
        <v>0.01</v>
      </c>
      <c r="AS2336">
        <v>0.92</v>
      </c>
      <c r="AT2336">
        <v>0.86</v>
      </c>
      <c r="AU2336">
        <v>0.81799999999999995</v>
      </c>
      <c r="AV2336">
        <v>18310</v>
      </c>
      <c r="AW2336">
        <v>17820</v>
      </c>
      <c r="AX2336">
        <v>17900</v>
      </c>
    </row>
    <row r="2337" spans="1:50">
      <c r="A2337" s="22">
        <v>43164</v>
      </c>
      <c r="B2337">
        <v>1248</v>
      </c>
      <c r="C2337">
        <v>1429</v>
      </c>
      <c r="D2337">
        <v>1207</v>
      </c>
      <c r="E2337">
        <v>1349</v>
      </c>
      <c r="F2337" s="22">
        <v>43165</v>
      </c>
      <c r="G2337">
        <v>1370</v>
      </c>
      <c r="H2337">
        <v>1408</v>
      </c>
      <c r="I2337">
        <v>1265</v>
      </c>
      <c r="J2337">
        <v>1328</v>
      </c>
      <c r="K2337" s="22">
        <v>43166</v>
      </c>
      <c r="L2337">
        <v>1320</v>
      </c>
      <c r="M2337">
        <v>1.41</v>
      </c>
      <c r="N2337" s="8" t="str">
        <f>IF(AND(AM2337=1,AC2337&lt;-0.005,AE2337&gt;O$1),R2337,"")</f>
        <v/>
      </c>
      <c r="O2337" s="8">
        <f t="shared" si="187"/>
        <v>306791.62761675904</v>
      </c>
      <c r="P2337" s="8" t="str">
        <f t="shared" si="191"/>
        <v/>
      </c>
      <c r="Q2337" s="8">
        <f t="shared" si="188"/>
        <v>404530.72446947847</v>
      </c>
      <c r="R2337" s="8">
        <f t="shared" si="189"/>
        <v>-40069.686411149829</v>
      </c>
      <c r="S2337" s="8">
        <f t="shared" si="190"/>
        <v>948119.01846633013</v>
      </c>
      <c r="U2337" s="25">
        <v>43166.320196759261</v>
      </c>
      <c r="V2337">
        <v>6</v>
      </c>
      <c r="W2337">
        <v>2338</v>
      </c>
      <c r="X2337" t="s">
        <v>1162</v>
      </c>
      <c r="Y2337" t="s">
        <v>954</v>
      </c>
      <c r="Z2337" s="25">
        <v>43165.997916666667</v>
      </c>
      <c r="AA2337">
        <v>1250</v>
      </c>
      <c r="AB2337">
        <v>-78</v>
      </c>
      <c r="AC2337" s="24">
        <v>-5.8700000000000002E-2</v>
      </c>
      <c r="AD2337">
        <v>50400</v>
      </c>
      <c r="AE2337">
        <v>63332030</v>
      </c>
      <c r="AF2337" s="22">
        <v>43165</v>
      </c>
      <c r="AG2337">
        <v>1370</v>
      </c>
      <c r="AH2337">
        <v>1328</v>
      </c>
      <c r="AI2337" s="22">
        <v>43166</v>
      </c>
      <c r="AJ2337">
        <v>1320</v>
      </c>
      <c r="AK2337">
        <v>1435</v>
      </c>
      <c r="AM2337">
        <v>2</v>
      </c>
      <c r="AN2337" t="s">
        <v>1023</v>
      </c>
      <c r="AO2337">
        <v>0</v>
      </c>
      <c r="AP2337">
        <v>0</v>
      </c>
      <c r="AQ2337">
        <v>1</v>
      </c>
      <c r="AR2337">
        <v>1</v>
      </c>
      <c r="AS2337">
        <v>1.41</v>
      </c>
      <c r="AT2337">
        <v>1.49</v>
      </c>
      <c r="AU2337">
        <v>0.84699999999999998</v>
      </c>
      <c r="AV2337">
        <v>1555</v>
      </c>
      <c r="AW2337">
        <v>1300</v>
      </c>
      <c r="AX2337">
        <v>1435</v>
      </c>
    </row>
    <row r="2338" spans="1:50">
      <c r="A2338" s="22">
        <v>43164</v>
      </c>
      <c r="B2338">
        <v>1050</v>
      </c>
      <c r="C2338">
        <v>1050</v>
      </c>
      <c r="D2338">
        <v>1050</v>
      </c>
      <c r="E2338">
        <v>1050</v>
      </c>
      <c r="F2338" s="22">
        <v>43165</v>
      </c>
      <c r="G2338">
        <v>1139</v>
      </c>
      <c r="H2338">
        <v>1350</v>
      </c>
      <c r="I2338">
        <v>1082</v>
      </c>
      <c r="J2338">
        <v>1350</v>
      </c>
      <c r="K2338" s="22">
        <v>43166</v>
      </c>
      <c r="L2338">
        <v>1334</v>
      </c>
      <c r="M2338">
        <v>1.46</v>
      </c>
      <c r="N2338" s="8" t="str">
        <f>IF(AND(AM2338=1,AC2338&lt;-0.005,AE2338&gt;O$1),R2338,"")</f>
        <v/>
      </c>
      <c r="O2338" s="8">
        <f t="shared" si="187"/>
        <v>306791.62761675904</v>
      </c>
      <c r="P2338" s="8" t="str">
        <f t="shared" si="191"/>
        <v/>
      </c>
      <c r="Q2338" s="8">
        <f t="shared" si="188"/>
        <v>404530.72446947847</v>
      </c>
      <c r="R2338" s="8">
        <f t="shared" si="189"/>
        <v>30206.677265500748</v>
      </c>
      <c r="S2338" s="8">
        <f t="shared" si="190"/>
        <v>948119.01846633013</v>
      </c>
      <c r="U2338" s="25">
        <v>43166.320196759261</v>
      </c>
      <c r="V2338">
        <v>8</v>
      </c>
      <c r="W2338">
        <v>7776</v>
      </c>
      <c r="X2338" t="s">
        <v>1108</v>
      </c>
      <c r="Y2338" t="s">
        <v>960</v>
      </c>
      <c r="Z2338" s="25">
        <v>43165.997916666667</v>
      </c>
      <c r="AA2338">
        <v>1371</v>
      </c>
      <c r="AB2338">
        <v>21</v>
      </c>
      <c r="AC2338" s="24">
        <v>1.5599999999999999E-2</v>
      </c>
      <c r="AD2338">
        <v>45600</v>
      </c>
      <c r="AE2338">
        <v>63368310</v>
      </c>
      <c r="AF2338" s="22">
        <v>43165</v>
      </c>
      <c r="AG2338">
        <v>1139</v>
      </c>
      <c r="AH2338">
        <v>1350</v>
      </c>
      <c r="AI2338" s="22">
        <v>43166</v>
      </c>
      <c r="AJ2338">
        <v>1334</v>
      </c>
      <c r="AK2338">
        <v>1258</v>
      </c>
      <c r="AM2338">
        <v>2</v>
      </c>
      <c r="AN2338" t="s">
        <v>1023</v>
      </c>
      <c r="AO2338">
        <v>195.59</v>
      </c>
      <c r="AP2338">
        <v>0</v>
      </c>
      <c r="AQ2338">
        <v>1</v>
      </c>
      <c r="AR2338">
        <v>1</v>
      </c>
      <c r="AS2338">
        <v>1.46</v>
      </c>
      <c r="AT2338">
        <v>1.6</v>
      </c>
      <c r="AU2338">
        <v>0.53100000000000003</v>
      </c>
      <c r="AV2338">
        <v>1412</v>
      </c>
      <c r="AW2338">
        <v>1241</v>
      </c>
      <c r="AX2338">
        <v>1258</v>
      </c>
    </row>
    <row r="2339" spans="1:50">
      <c r="A2339" s="22">
        <v>43164</v>
      </c>
      <c r="B2339">
        <v>727</v>
      </c>
      <c r="C2339">
        <v>732.8</v>
      </c>
      <c r="D2339">
        <v>723</v>
      </c>
      <c r="E2339">
        <v>726.5</v>
      </c>
      <c r="F2339" s="22">
        <v>43165</v>
      </c>
      <c r="G2339">
        <v>741</v>
      </c>
      <c r="H2339">
        <v>744.5</v>
      </c>
      <c r="I2339">
        <v>728.3</v>
      </c>
      <c r="J2339">
        <v>730.2</v>
      </c>
      <c r="K2339" s="22">
        <v>43166</v>
      </c>
      <c r="L2339">
        <v>723</v>
      </c>
      <c r="M2339">
        <v>0.96</v>
      </c>
      <c r="N2339" s="8" t="str">
        <f>IF(AND(AM2339=1,AC2339&lt;-0.005,AE2339&gt;O$1),R2339,"")</f>
        <v/>
      </c>
      <c r="O2339" s="8">
        <f t="shared" si="187"/>
        <v>306791.62761675904</v>
      </c>
      <c r="P2339" s="8" t="str">
        <f t="shared" si="191"/>
        <v/>
      </c>
      <c r="Q2339" s="8">
        <f t="shared" si="188"/>
        <v>404530.72446947847</v>
      </c>
      <c r="R2339" s="8">
        <f t="shared" si="189"/>
        <v>5099.902193656525</v>
      </c>
      <c r="S2339" s="8">
        <f t="shared" si="190"/>
        <v>953218.92065998667</v>
      </c>
      <c r="U2339" s="25">
        <v>43166.320196759261</v>
      </c>
      <c r="V2339">
        <v>9</v>
      </c>
      <c r="W2339">
        <v>8306</v>
      </c>
      <c r="X2339" t="s">
        <v>1083</v>
      </c>
      <c r="Y2339" t="s">
        <v>962</v>
      </c>
      <c r="Z2339" s="25">
        <v>43165.997916666667</v>
      </c>
      <c r="AA2339">
        <v>739</v>
      </c>
      <c r="AB2339">
        <v>8.8000000000000007</v>
      </c>
      <c r="AC2339" s="24">
        <v>1.21E-2</v>
      </c>
      <c r="AD2339">
        <v>34500</v>
      </c>
      <c r="AE2339">
        <v>25514690</v>
      </c>
      <c r="AF2339" s="22">
        <v>43165</v>
      </c>
      <c r="AG2339">
        <v>741</v>
      </c>
      <c r="AH2339">
        <v>730.2</v>
      </c>
      <c r="AI2339" s="22">
        <v>43166</v>
      </c>
      <c r="AJ2339">
        <v>723</v>
      </c>
      <c r="AK2339">
        <v>715.7</v>
      </c>
      <c r="AM2339">
        <v>1</v>
      </c>
      <c r="AN2339">
        <v>0.05</v>
      </c>
      <c r="AO2339">
        <v>2.7</v>
      </c>
      <c r="AP2339">
        <v>2.4700000000000002</v>
      </c>
      <c r="AQ2339">
        <v>0.06</v>
      </c>
      <c r="AR2339">
        <v>0.05</v>
      </c>
      <c r="AS2339">
        <v>0.96</v>
      </c>
      <c r="AT2339">
        <v>0.93</v>
      </c>
      <c r="AU2339">
        <v>0.61199999999999999</v>
      </c>
      <c r="AV2339">
        <v>726.5</v>
      </c>
      <c r="AW2339">
        <v>715.2</v>
      </c>
      <c r="AX2339">
        <v>715.7</v>
      </c>
    </row>
    <row r="2340" spans="1:50">
      <c r="A2340" s="22">
        <v>43164</v>
      </c>
      <c r="B2340">
        <v>1291</v>
      </c>
      <c r="C2340">
        <v>1308</v>
      </c>
      <c r="D2340">
        <v>1169</v>
      </c>
      <c r="E2340">
        <v>1170</v>
      </c>
      <c r="F2340" s="22">
        <v>43165</v>
      </c>
      <c r="G2340">
        <v>1470</v>
      </c>
      <c r="H2340">
        <v>1470</v>
      </c>
      <c r="I2340">
        <v>1470</v>
      </c>
      <c r="J2340">
        <v>1470</v>
      </c>
      <c r="K2340" s="22">
        <v>43166</v>
      </c>
      <c r="L2340">
        <v>1561</v>
      </c>
      <c r="M2340">
        <v>1.17</v>
      </c>
      <c r="N2340" s="8" t="str">
        <f>IF(AND(AM2340=1,AC2340&lt;-0.005,AE2340&gt;O$1),R2340,"")</f>
        <v/>
      </c>
      <c r="O2340" s="8">
        <f t="shared" si="187"/>
        <v>306791.62761675904</v>
      </c>
      <c r="P2340" s="8" t="str">
        <f t="shared" si="191"/>
        <v/>
      </c>
      <c r="Q2340" s="8">
        <f t="shared" si="188"/>
        <v>404530.72446947847</v>
      </c>
      <c r="R2340" s="8">
        <f t="shared" si="189"/>
        <v>-39528.023598820073</v>
      </c>
      <c r="S2340" s="8">
        <f t="shared" si="190"/>
        <v>913690.89706116659</v>
      </c>
      <c r="U2340" s="25">
        <v>43166.320196759261</v>
      </c>
      <c r="V2340">
        <v>10</v>
      </c>
      <c r="W2340">
        <v>6095</v>
      </c>
      <c r="X2340" t="s">
        <v>1089</v>
      </c>
      <c r="Y2340" t="s">
        <v>957</v>
      </c>
      <c r="Z2340" s="25">
        <v>43165.99722222222</v>
      </c>
      <c r="AA2340">
        <v>1625</v>
      </c>
      <c r="AB2340">
        <v>155</v>
      </c>
      <c r="AC2340" s="24">
        <v>0.10539999999999999</v>
      </c>
      <c r="AD2340">
        <v>30600</v>
      </c>
      <c r="AE2340">
        <v>48706480</v>
      </c>
      <c r="AF2340" s="22">
        <v>43165</v>
      </c>
      <c r="AG2340">
        <v>1470</v>
      </c>
      <c r="AH2340">
        <v>1470</v>
      </c>
      <c r="AI2340" s="22">
        <v>43166</v>
      </c>
      <c r="AJ2340">
        <v>1561</v>
      </c>
      <c r="AK2340">
        <v>1695</v>
      </c>
      <c r="AM2340">
        <v>1</v>
      </c>
      <c r="AN2340" t="s">
        <v>1023</v>
      </c>
      <c r="AO2340">
        <v>5.73</v>
      </c>
      <c r="AP2340">
        <v>0</v>
      </c>
      <c r="AQ2340">
        <v>0.89</v>
      </c>
      <c r="AR2340">
        <v>0.89</v>
      </c>
      <c r="AS2340">
        <v>1.17</v>
      </c>
      <c r="AT2340">
        <v>1.1599999999999999</v>
      </c>
      <c r="AU2340">
        <v>0.752</v>
      </c>
      <c r="AV2340">
        <v>1749</v>
      </c>
      <c r="AW2340">
        <v>1473</v>
      </c>
      <c r="AX2340">
        <v>1695</v>
      </c>
    </row>
    <row r="2341" spans="1:50">
      <c r="A2341" s="22">
        <v>43164</v>
      </c>
      <c r="B2341">
        <v>1560</v>
      </c>
      <c r="C2341">
        <v>1645</v>
      </c>
      <c r="D2341">
        <v>1539</v>
      </c>
      <c r="E2341">
        <v>1553</v>
      </c>
      <c r="F2341" s="22">
        <v>43165</v>
      </c>
      <c r="G2341">
        <v>1544</v>
      </c>
      <c r="H2341">
        <v>1560</v>
      </c>
      <c r="I2341">
        <v>1535</v>
      </c>
      <c r="J2341">
        <v>1557</v>
      </c>
      <c r="K2341" s="22">
        <v>43166</v>
      </c>
      <c r="L2341">
        <v>1297</v>
      </c>
      <c r="M2341">
        <v>1.1200000000000001</v>
      </c>
      <c r="N2341" s="8">
        <f>IF(AND(AM2341=1,AC2341&lt;-0.005,AE2341&gt;O$1),R2341,"")</f>
        <v>16733.067729083672</v>
      </c>
      <c r="O2341" s="8">
        <f t="shared" si="187"/>
        <v>323524.69534584269</v>
      </c>
      <c r="P2341" s="8" t="str">
        <f t="shared" si="191"/>
        <v/>
      </c>
      <c r="Q2341" s="8">
        <f t="shared" si="188"/>
        <v>404530.72446947847</v>
      </c>
      <c r="R2341" s="8">
        <f t="shared" si="189"/>
        <v>16733.067729083672</v>
      </c>
      <c r="S2341" s="8">
        <f t="shared" si="190"/>
        <v>930423.96479025029</v>
      </c>
      <c r="U2341" s="25">
        <v>43166.320196759261</v>
      </c>
      <c r="V2341">
        <v>11</v>
      </c>
      <c r="W2341">
        <v>6203</v>
      </c>
      <c r="X2341" t="s">
        <v>1431</v>
      </c>
      <c r="Y2341" t="s">
        <v>962</v>
      </c>
      <c r="Z2341" s="25">
        <v>43165.997916666667</v>
      </c>
      <c r="AA2341">
        <v>1325</v>
      </c>
      <c r="AB2341">
        <v>-232</v>
      </c>
      <c r="AC2341" s="24">
        <v>-0.14899999999999999</v>
      </c>
      <c r="AD2341">
        <v>24600</v>
      </c>
      <c r="AE2341">
        <v>31706700</v>
      </c>
      <c r="AF2341" s="22">
        <v>43165</v>
      </c>
      <c r="AG2341">
        <v>1544</v>
      </c>
      <c r="AH2341">
        <v>1557</v>
      </c>
      <c r="AI2341" s="22">
        <v>43166</v>
      </c>
      <c r="AJ2341">
        <v>1297</v>
      </c>
      <c r="AK2341">
        <v>1255</v>
      </c>
      <c r="AM2341">
        <v>1</v>
      </c>
      <c r="AN2341">
        <v>0.05</v>
      </c>
      <c r="AO2341">
        <v>4.33</v>
      </c>
      <c r="AP2341">
        <v>1.28</v>
      </c>
      <c r="AQ2341">
        <v>1</v>
      </c>
      <c r="AR2341">
        <v>0.57999999999999996</v>
      </c>
      <c r="AS2341">
        <v>1.1200000000000001</v>
      </c>
      <c r="AT2341">
        <v>1.04</v>
      </c>
      <c r="AU2341">
        <v>1.409</v>
      </c>
      <c r="AV2341">
        <v>1324</v>
      </c>
      <c r="AW2341">
        <v>1193</v>
      </c>
      <c r="AX2341">
        <v>1255</v>
      </c>
    </row>
    <row r="2342" spans="1:50">
      <c r="A2342" s="22">
        <v>43164</v>
      </c>
      <c r="B2342">
        <v>1070</v>
      </c>
      <c r="C2342">
        <v>1076</v>
      </c>
      <c r="D2342">
        <v>986</v>
      </c>
      <c r="E2342">
        <v>1002</v>
      </c>
      <c r="F2342" s="22">
        <v>43165</v>
      </c>
      <c r="G2342">
        <v>1038</v>
      </c>
      <c r="H2342">
        <v>1053</v>
      </c>
      <c r="I2342">
        <v>971</v>
      </c>
      <c r="J2342">
        <v>982</v>
      </c>
      <c r="K2342" s="22">
        <v>43166</v>
      </c>
      <c r="L2342">
        <v>970</v>
      </c>
      <c r="M2342">
        <v>1.3</v>
      </c>
      <c r="N2342" s="8" t="str">
        <f>IF(AND(AM2342=1,AC2342&lt;-0.005,AE2342&gt;O$1),R2342,"")</f>
        <v/>
      </c>
      <c r="O2342" s="8">
        <f t="shared" si="187"/>
        <v>323524.69534584269</v>
      </c>
      <c r="P2342" s="8" t="str">
        <f t="shared" si="191"/>
        <v/>
      </c>
      <c r="Q2342" s="8">
        <f t="shared" si="188"/>
        <v>404530.72446947847</v>
      </c>
      <c r="R2342" s="8">
        <f t="shared" si="189"/>
        <v>26601.520086862118</v>
      </c>
      <c r="S2342" s="8">
        <f t="shared" si="190"/>
        <v>930423.96479025029</v>
      </c>
      <c r="U2342" s="25">
        <v>43166.320196759261</v>
      </c>
      <c r="V2342">
        <v>13</v>
      </c>
      <c r="W2342">
        <v>3825</v>
      </c>
      <c r="X2342" t="s">
        <v>1069</v>
      </c>
      <c r="Y2342" t="s">
        <v>954</v>
      </c>
      <c r="Z2342" s="25">
        <v>43165.997916666667</v>
      </c>
      <c r="AA2342">
        <v>993</v>
      </c>
      <c r="AB2342">
        <v>11</v>
      </c>
      <c r="AC2342" s="24">
        <v>1.12E-2</v>
      </c>
      <c r="AD2342">
        <v>20800</v>
      </c>
      <c r="AE2342">
        <v>20710220</v>
      </c>
      <c r="AF2342" s="22">
        <v>43165</v>
      </c>
      <c r="AG2342">
        <v>1038</v>
      </c>
      <c r="AH2342">
        <v>982</v>
      </c>
      <c r="AI2342" s="22">
        <v>43166</v>
      </c>
      <c r="AJ2342">
        <v>970</v>
      </c>
      <c r="AK2342">
        <v>921</v>
      </c>
      <c r="AM2342">
        <v>2</v>
      </c>
      <c r="AN2342" t="s">
        <v>1023</v>
      </c>
      <c r="AO2342">
        <v>0</v>
      </c>
      <c r="AP2342" t="s">
        <v>956</v>
      </c>
      <c r="AQ2342">
        <v>0.97</v>
      </c>
      <c r="AR2342">
        <v>0.97</v>
      </c>
      <c r="AS2342">
        <v>1.3</v>
      </c>
      <c r="AT2342">
        <v>1.45</v>
      </c>
      <c r="AU2342">
        <v>1.587</v>
      </c>
      <c r="AV2342">
        <v>983</v>
      </c>
      <c r="AW2342">
        <v>920</v>
      </c>
      <c r="AX2342">
        <v>921</v>
      </c>
    </row>
    <row r="2343" spans="1:50">
      <c r="A2343" s="22">
        <v>43164</v>
      </c>
      <c r="B2343">
        <v>3500</v>
      </c>
      <c r="C2343">
        <v>3535</v>
      </c>
      <c r="D2343">
        <v>3455</v>
      </c>
      <c r="E2343">
        <v>3495</v>
      </c>
      <c r="F2343" s="22">
        <v>43165</v>
      </c>
      <c r="G2343">
        <v>3360</v>
      </c>
      <c r="H2343">
        <v>3380</v>
      </c>
      <c r="I2343">
        <v>3325</v>
      </c>
      <c r="J2343">
        <v>3375</v>
      </c>
      <c r="K2343" s="22">
        <v>43166</v>
      </c>
      <c r="L2343">
        <v>3415</v>
      </c>
      <c r="M2343">
        <v>1.03</v>
      </c>
      <c r="N2343" s="8">
        <f>IF(AND(AM2343=1,AC2343&lt;-0.005,AE2343&gt;O$1),R2343,"")</f>
        <v>-2186.588921282817</v>
      </c>
      <c r="O2343" s="8">
        <f t="shared" si="187"/>
        <v>321338.1064245599</v>
      </c>
      <c r="P2343" s="8" t="str">
        <f t="shared" si="191"/>
        <v/>
      </c>
      <c r="Q2343" s="8">
        <f t="shared" si="188"/>
        <v>404530.72446947847</v>
      </c>
      <c r="R2343" s="8">
        <f t="shared" si="189"/>
        <v>-2186.588921282817</v>
      </c>
      <c r="S2343" s="8">
        <f t="shared" si="190"/>
        <v>928237.3758689675</v>
      </c>
      <c r="U2343" s="25">
        <v>43166.320196759261</v>
      </c>
      <c r="V2343">
        <v>14</v>
      </c>
      <c r="W2343">
        <v>1360</v>
      </c>
      <c r="X2343" t="s">
        <v>1175</v>
      </c>
      <c r="Y2343" t="s">
        <v>954</v>
      </c>
      <c r="Z2343" s="25">
        <v>43165.992361111108</v>
      </c>
      <c r="AA2343">
        <v>3320</v>
      </c>
      <c r="AB2343">
        <v>-55</v>
      </c>
      <c r="AC2343" s="24">
        <v>-1.6299999999999999E-2</v>
      </c>
      <c r="AD2343">
        <v>20170</v>
      </c>
      <c r="AE2343">
        <v>66362315</v>
      </c>
      <c r="AF2343" s="22">
        <v>43165</v>
      </c>
      <c r="AG2343">
        <v>3360</v>
      </c>
      <c r="AH2343">
        <v>3375</v>
      </c>
      <c r="AI2343" s="22">
        <v>43166</v>
      </c>
      <c r="AJ2343">
        <v>3415</v>
      </c>
      <c r="AK2343">
        <v>3430</v>
      </c>
      <c r="AM2343">
        <v>1</v>
      </c>
      <c r="AN2343" t="s">
        <v>1023</v>
      </c>
      <c r="AO2343" s="26">
        <v>7.4999999999999997E-3</v>
      </c>
      <c r="AQ2343">
        <v>0.63</v>
      </c>
      <c r="AR2343">
        <v>0.68</v>
      </c>
      <c r="AS2343">
        <v>1.03</v>
      </c>
      <c r="AT2343">
        <v>1.06</v>
      </c>
      <c r="AU2343">
        <v>1.855</v>
      </c>
      <c r="AV2343">
        <v>3445</v>
      </c>
      <c r="AW2343">
        <v>3345</v>
      </c>
      <c r="AX2343">
        <v>3430</v>
      </c>
    </row>
    <row r="2344" spans="1:50">
      <c r="A2344" s="22">
        <v>43164</v>
      </c>
      <c r="B2344">
        <v>910</v>
      </c>
      <c r="C2344">
        <v>910.9</v>
      </c>
      <c r="D2344">
        <v>899.3</v>
      </c>
      <c r="E2344">
        <v>906</v>
      </c>
      <c r="F2344" s="22">
        <v>43165</v>
      </c>
      <c r="G2344">
        <v>915</v>
      </c>
      <c r="H2344">
        <v>927.1</v>
      </c>
      <c r="I2344">
        <v>907.4</v>
      </c>
      <c r="J2344">
        <v>918</v>
      </c>
      <c r="K2344" s="22">
        <v>43166</v>
      </c>
      <c r="L2344">
        <v>913</v>
      </c>
      <c r="M2344">
        <v>0.99</v>
      </c>
      <c r="N2344" s="8" t="str">
        <f>IF(AND(AM2344=1,AC2344&lt;-0.005,AE2344&gt;O$1),R2344,"")</f>
        <v/>
      </c>
      <c r="O2344" s="8">
        <f t="shared" si="187"/>
        <v>321338.1064245599</v>
      </c>
      <c r="P2344" s="8" t="str">
        <f t="shared" si="191"/>
        <v/>
      </c>
      <c r="Q2344" s="8">
        <f t="shared" si="188"/>
        <v>404530.72446947847</v>
      </c>
      <c r="R2344" s="8">
        <f t="shared" si="189"/>
        <v>-1637.5545851528561</v>
      </c>
      <c r="S2344" s="8">
        <f t="shared" si="190"/>
        <v>926599.82128381461</v>
      </c>
      <c r="U2344" s="25">
        <v>43166.320196759261</v>
      </c>
      <c r="V2344">
        <v>17</v>
      </c>
      <c r="W2344">
        <v>4755</v>
      </c>
      <c r="X2344" t="s">
        <v>268</v>
      </c>
      <c r="Y2344" t="s">
        <v>962</v>
      </c>
      <c r="Z2344" s="25">
        <v>43165.99722222222</v>
      </c>
      <c r="AA2344">
        <v>929</v>
      </c>
      <c r="AB2344">
        <v>11</v>
      </c>
      <c r="AC2344" s="24">
        <v>1.2E-2</v>
      </c>
      <c r="AD2344">
        <v>15900</v>
      </c>
      <c r="AE2344">
        <v>14720800</v>
      </c>
      <c r="AF2344" s="22">
        <v>43165</v>
      </c>
      <c r="AG2344">
        <v>915</v>
      </c>
      <c r="AH2344">
        <v>918</v>
      </c>
      <c r="AI2344" s="22">
        <v>43166</v>
      </c>
      <c r="AJ2344">
        <v>913</v>
      </c>
      <c r="AK2344">
        <v>916</v>
      </c>
      <c r="AM2344">
        <v>1</v>
      </c>
      <c r="AN2344">
        <v>0</v>
      </c>
      <c r="AO2344">
        <v>9.42</v>
      </c>
      <c r="AP2344" t="s">
        <v>956</v>
      </c>
      <c r="AQ2344">
        <v>0.34</v>
      </c>
      <c r="AR2344">
        <v>0.16</v>
      </c>
      <c r="AS2344">
        <v>0.99</v>
      </c>
      <c r="AT2344">
        <v>0.93</v>
      </c>
      <c r="AU2344">
        <v>0.58799999999999997</v>
      </c>
      <c r="AV2344">
        <v>926.8</v>
      </c>
      <c r="AW2344">
        <v>909.5</v>
      </c>
      <c r="AX2344">
        <v>916</v>
      </c>
    </row>
    <row r="2345" spans="1:50">
      <c r="A2345" s="22">
        <v>43164</v>
      </c>
      <c r="B2345">
        <v>635</v>
      </c>
      <c r="C2345">
        <v>635.9</v>
      </c>
      <c r="D2345">
        <v>626</v>
      </c>
      <c r="E2345">
        <v>632</v>
      </c>
      <c r="F2345" s="22">
        <v>43165</v>
      </c>
      <c r="G2345">
        <v>644</v>
      </c>
      <c r="H2345">
        <v>649.29999999999995</v>
      </c>
      <c r="I2345">
        <v>630.5</v>
      </c>
      <c r="J2345">
        <v>632.1</v>
      </c>
      <c r="K2345" s="22">
        <v>43166</v>
      </c>
      <c r="L2345">
        <v>632.20000000000005</v>
      </c>
      <c r="M2345">
        <v>0.97</v>
      </c>
      <c r="N2345" s="8" t="str">
        <f>IF(AND(AM2345=1,AC2345&lt;-0.005,AE2345&gt;O$1),R2345,"")</f>
        <v/>
      </c>
      <c r="O2345" s="8">
        <f t="shared" si="187"/>
        <v>321338.1064245599</v>
      </c>
      <c r="P2345" s="8" t="str">
        <f t="shared" si="191"/>
        <v/>
      </c>
      <c r="Q2345" s="8">
        <f t="shared" si="188"/>
        <v>404530.72446947847</v>
      </c>
      <c r="R2345" s="8">
        <f t="shared" si="189"/>
        <v>-1812.4507486209086</v>
      </c>
      <c r="S2345" s="8">
        <f t="shared" si="190"/>
        <v>924787.37053519371</v>
      </c>
      <c r="U2345" s="25">
        <v>43166.320196759261</v>
      </c>
      <c r="V2345">
        <v>18</v>
      </c>
      <c r="W2345">
        <v>8604</v>
      </c>
      <c r="X2345" t="s">
        <v>1039</v>
      </c>
      <c r="Y2345" t="s">
        <v>962</v>
      </c>
      <c r="Z2345" s="25">
        <v>43165.996527777781</v>
      </c>
      <c r="AA2345">
        <v>633</v>
      </c>
      <c r="AB2345">
        <v>0.9</v>
      </c>
      <c r="AC2345" s="24">
        <v>1.4E-3</v>
      </c>
      <c r="AD2345">
        <v>14600</v>
      </c>
      <c r="AE2345">
        <v>9310230</v>
      </c>
      <c r="AF2345" s="22">
        <v>43165</v>
      </c>
      <c r="AG2345">
        <v>644</v>
      </c>
      <c r="AH2345">
        <v>632.1</v>
      </c>
      <c r="AI2345" s="22">
        <v>43166</v>
      </c>
      <c r="AJ2345">
        <v>632.20000000000005</v>
      </c>
      <c r="AK2345">
        <v>634.5</v>
      </c>
      <c r="AM2345">
        <v>1</v>
      </c>
      <c r="AN2345">
        <v>0.15</v>
      </c>
      <c r="AO2345">
        <v>11.38</v>
      </c>
      <c r="AP2345" t="s">
        <v>956</v>
      </c>
      <c r="AQ2345">
        <v>0.13</v>
      </c>
      <c r="AR2345">
        <v>0.13</v>
      </c>
      <c r="AS2345">
        <v>0.97</v>
      </c>
      <c r="AT2345">
        <v>0.96</v>
      </c>
      <c r="AU2345">
        <v>0.67800000000000005</v>
      </c>
      <c r="AV2345">
        <v>642</v>
      </c>
      <c r="AW2345">
        <v>629.29999999999995</v>
      </c>
      <c r="AX2345">
        <v>634.5</v>
      </c>
    </row>
    <row r="2346" spans="1:50">
      <c r="A2346" s="22">
        <v>43164</v>
      </c>
      <c r="B2346">
        <v>319</v>
      </c>
      <c r="C2346">
        <v>321</v>
      </c>
      <c r="D2346">
        <v>291</v>
      </c>
      <c r="E2346">
        <v>291</v>
      </c>
      <c r="F2346" s="22">
        <v>43165</v>
      </c>
      <c r="G2346">
        <v>300</v>
      </c>
      <c r="H2346">
        <v>312</v>
      </c>
      <c r="I2346">
        <v>298</v>
      </c>
      <c r="J2346">
        <v>301</v>
      </c>
      <c r="K2346" s="22">
        <v>43166</v>
      </c>
      <c r="L2346">
        <v>301</v>
      </c>
      <c r="M2346">
        <v>0.97</v>
      </c>
      <c r="N2346" s="8" t="str">
        <f>IF(AND(AM2346=1,AC2346&lt;-0.005,AE2346&gt;O$1),R2346,"")</f>
        <v/>
      </c>
      <c r="O2346" s="8">
        <f t="shared" si="187"/>
        <v>321338.1064245599</v>
      </c>
      <c r="P2346" s="8" t="str">
        <f t="shared" si="191"/>
        <v/>
      </c>
      <c r="Q2346" s="8">
        <f t="shared" si="188"/>
        <v>404530.72446947847</v>
      </c>
      <c r="R2346" s="8">
        <f t="shared" si="189"/>
        <v>41366.906474820105</v>
      </c>
      <c r="S2346" s="8">
        <f t="shared" si="190"/>
        <v>924787.37053519371</v>
      </c>
      <c r="U2346" s="25">
        <v>43166.320196759261</v>
      </c>
      <c r="V2346">
        <v>19</v>
      </c>
      <c r="W2346">
        <v>3323</v>
      </c>
      <c r="X2346" t="s">
        <v>305</v>
      </c>
      <c r="Y2346" t="s">
        <v>960</v>
      </c>
      <c r="Z2346" s="25">
        <v>43165.99722222222</v>
      </c>
      <c r="AA2346">
        <v>303</v>
      </c>
      <c r="AB2346">
        <v>2</v>
      </c>
      <c r="AC2346" s="24">
        <v>6.6E-3</v>
      </c>
      <c r="AD2346">
        <v>14200</v>
      </c>
      <c r="AE2346">
        <v>4300700</v>
      </c>
      <c r="AF2346" s="22">
        <v>43165</v>
      </c>
      <c r="AG2346">
        <v>300</v>
      </c>
      <c r="AH2346">
        <v>301</v>
      </c>
      <c r="AI2346" s="22">
        <v>43166</v>
      </c>
      <c r="AJ2346">
        <v>301</v>
      </c>
      <c r="AK2346">
        <v>278</v>
      </c>
      <c r="AM2346">
        <v>2</v>
      </c>
      <c r="AN2346" t="s">
        <v>1023</v>
      </c>
      <c r="AO2346">
        <v>0</v>
      </c>
      <c r="AP2346">
        <v>0.5</v>
      </c>
      <c r="AQ2346">
        <v>0.34</v>
      </c>
      <c r="AR2346">
        <v>0.64</v>
      </c>
      <c r="AS2346">
        <v>0.97</v>
      </c>
      <c r="AT2346">
        <v>1.34</v>
      </c>
      <c r="AU2346">
        <v>1.4990000000000001</v>
      </c>
      <c r="AV2346">
        <v>302</v>
      </c>
      <c r="AW2346">
        <v>273</v>
      </c>
      <c r="AX2346">
        <v>278</v>
      </c>
    </row>
    <row r="2347" spans="1:50">
      <c r="A2347" s="22">
        <v>43164</v>
      </c>
      <c r="B2347">
        <v>921</v>
      </c>
      <c r="C2347">
        <v>950</v>
      </c>
      <c r="D2347">
        <v>882</v>
      </c>
      <c r="E2347">
        <v>899</v>
      </c>
      <c r="F2347" s="22">
        <v>43165</v>
      </c>
      <c r="G2347">
        <v>914</v>
      </c>
      <c r="H2347">
        <v>1016</v>
      </c>
      <c r="I2347">
        <v>912</v>
      </c>
      <c r="J2347">
        <v>983</v>
      </c>
      <c r="K2347" s="22">
        <v>43166</v>
      </c>
      <c r="L2347">
        <v>1073</v>
      </c>
      <c r="M2347">
        <v>1.1599999999999999</v>
      </c>
      <c r="N2347" s="8" t="str">
        <f>IF(AND(AM2347=1,AC2347&lt;-0.005,AE2347&gt;O$1),R2347,"")</f>
        <v/>
      </c>
      <c r="O2347" s="8">
        <f t="shared" si="187"/>
        <v>321338.1064245599</v>
      </c>
      <c r="P2347" s="8" t="str">
        <f t="shared" si="191"/>
        <v/>
      </c>
      <c r="Q2347" s="8">
        <f t="shared" si="188"/>
        <v>404530.72446947847</v>
      </c>
      <c r="R2347" s="8">
        <f t="shared" si="189"/>
        <v>-26478.37599293912</v>
      </c>
      <c r="S2347" s="8">
        <f t="shared" si="190"/>
        <v>924787.37053519371</v>
      </c>
      <c r="U2347" s="25">
        <v>43166.320196759261</v>
      </c>
      <c r="V2347">
        <v>21</v>
      </c>
      <c r="W2347">
        <v>4570</v>
      </c>
      <c r="X2347" t="s">
        <v>1321</v>
      </c>
      <c r="Y2347" t="s">
        <v>960</v>
      </c>
      <c r="Z2347" s="25">
        <v>43165.991666666669</v>
      </c>
      <c r="AA2347">
        <v>1060</v>
      </c>
      <c r="AB2347">
        <v>77</v>
      </c>
      <c r="AC2347" s="24">
        <v>7.8299999999999995E-2</v>
      </c>
      <c r="AD2347">
        <v>12700</v>
      </c>
      <c r="AE2347">
        <v>13093110</v>
      </c>
      <c r="AF2347" s="22">
        <v>43165</v>
      </c>
      <c r="AG2347">
        <v>914</v>
      </c>
      <c r="AH2347">
        <v>983</v>
      </c>
      <c r="AI2347" s="22">
        <v>43166</v>
      </c>
      <c r="AJ2347">
        <v>1073</v>
      </c>
      <c r="AK2347">
        <v>1133</v>
      </c>
      <c r="AM2347">
        <v>2</v>
      </c>
      <c r="AN2347" t="s">
        <v>1023</v>
      </c>
      <c r="AO2347">
        <v>0</v>
      </c>
      <c r="AP2347">
        <v>0</v>
      </c>
      <c r="AQ2347">
        <v>0.78</v>
      </c>
      <c r="AR2347">
        <v>0.78</v>
      </c>
      <c r="AS2347">
        <v>1.1599999999999999</v>
      </c>
      <c r="AT2347">
        <v>1.22</v>
      </c>
      <c r="AU2347">
        <v>0.59699999999999998</v>
      </c>
      <c r="AV2347">
        <v>1133</v>
      </c>
      <c r="AW2347">
        <v>1061</v>
      </c>
      <c r="AX2347">
        <v>1133</v>
      </c>
    </row>
    <row r="2348" spans="1:50">
      <c r="A2348" s="22">
        <v>43164</v>
      </c>
      <c r="B2348">
        <v>3040</v>
      </c>
      <c r="C2348">
        <v>3220</v>
      </c>
      <c r="D2348">
        <v>2989</v>
      </c>
      <c r="E2348">
        <v>3025</v>
      </c>
      <c r="F2348" s="22">
        <v>43165</v>
      </c>
      <c r="G2348">
        <v>3000</v>
      </c>
      <c r="H2348">
        <v>3010</v>
      </c>
      <c r="I2348">
        <v>2940</v>
      </c>
      <c r="J2348">
        <v>2964</v>
      </c>
      <c r="K2348" s="22">
        <v>43166</v>
      </c>
      <c r="L2348">
        <v>2515</v>
      </c>
      <c r="M2348">
        <v>1.08</v>
      </c>
      <c r="N2348" s="8" t="str">
        <f>IF(AND(AM2348=1,AC2348&lt;-0.005,AE2348&gt;O$1),R2348,"")</f>
        <v/>
      </c>
      <c r="O2348" s="8">
        <f t="shared" si="187"/>
        <v>321338.1064245599</v>
      </c>
      <c r="P2348" s="8" t="str">
        <f t="shared" si="191"/>
        <v/>
      </c>
      <c r="Q2348" s="8">
        <f t="shared" si="188"/>
        <v>404530.72446947847</v>
      </c>
      <c r="R2348" s="8">
        <f t="shared" si="189"/>
        <v>10349.025974025983</v>
      </c>
      <c r="S2348" s="8">
        <f t="shared" si="190"/>
        <v>924787.37053519371</v>
      </c>
      <c r="U2348" s="25">
        <v>43166.320196759261</v>
      </c>
      <c r="V2348">
        <v>22</v>
      </c>
      <c r="W2348">
        <v>6208</v>
      </c>
      <c r="X2348" t="s">
        <v>1430</v>
      </c>
      <c r="Y2348" t="s">
        <v>962</v>
      </c>
      <c r="Z2348" s="25">
        <v>43165.996527777781</v>
      </c>
      <c r="AA2348">
        <v>2610</v>
      </c>
      <c r="AB2348">
        <v>-354</v>
      </c>
      <c r="AC2348" s="24">
        <v>-0.11940000000000001</v>
      </c>
      <c r="AD2348">
        <v>8800</v>
      </c>
      <c r="AE2348">
        <v>23299000</v>
      </c>
      <c r="AF2348" s="22">
        <v>43165</v>
      </c>
      <c r="AG2348">
        <v>3000</v>
      </c>
      <c r="AH2348">
        <v>2964</v>
      </c>
      <c r="AI2348" s="22">
        <v>43166</v>
      </c>
      <c r="AJ2348">
        <v>2515</v>
      </c>
      <c r="AK2348">
        <v>2464</v>
      </c>
      <c r="AM2348" t="s">
        <v>1068</v>
      </c>
      <c r="AN2348" t="s">
        <v>1023</v>
      </c>
      <c r="AO2348">
        <v>131.87</v>
      </c>
      <c r="AP2348">
        <v>0</v>
      </c>
      <c r="AQ2348">
        <v>1</v>
      </c>
      <c r="AR2348">
        <v>0.47</v>
      </c>
      <c r="AS2348">
        <v>1.08</v>
      </c>
      <c r="AT2348">
        <v>1.02</v>
      </c>
      <c r="AU2348">
        <v>1.377</v>
      </c>
      <c r="AV2348">
        <v>2560</v>
      </c>
      <c r="AW2348">
        <v>2464</v>
      </c>
      <c r="AX2348">
        <v>2464</v>
      </c>
    </row>
    <row r="2349" spans="1:50">
      <c r="A2349" s="22">
        <v>43164</v>
      </c>
      <c r="B2349">
        <v>219</v>
      </c>
      <c r="C2349">
        <v>285</v>
      </c>
      <c r="D2349">
        <v>213</v>
      </c>
      <c r="E2349">
        <v>257</v>
      </c>
      <c r="F2349" s="22">
        <v>43165</v>
      </c>
      <c r="G2349">
        <v>258</v>
      </c>
      <c r="H2349">
        <v>275</v>
      </c>
      <c r="I2349">
        <v>251</v>
      </c>
      <c r="J2349">
        <v>266</v>
      </c>
      <c r="K2349" s="22">
        <v>43166</v>
      </c>
      <c r="L2349">
        <v>264</v>
      </c>
      <c r="M2349">
        <v>0.93</v>
      </c>
      <c r="N2349" s="8" t="str">
        <f>IF(AND(AM2349=1,AC2349&lt;-0.005,AE2349&gt;O$1),R2349,"")</f>
        <v/>
      </c>
      <c r="O2349" s="8">
        <f t="shared" si="187"/>
        <v>321338.1064245599</v>
      </c>
      <c r="P2349" s="8" t="str">
        <f t="shared" si="191"/>
        <v/>
      </c>
      <c r="Q2349" s="8">
        <f t="shared" si="188"/>
        <v>404530.72446947847</v>
      </c>
      <c r="R2349" s="8">
        <f t="shared" si="189"/>
        <v>-21739.130434782594</v>
      </c>
      <c r="S2349" s="8">
        <f t="shared" si="190"/>
        <v>903048.24010041112</v>
      </c>
      <c r="U2349" s="25">
        <v>43166.320196759261</v>
      </c>
      <c r="V2349">
        <v>23</v>
      </c>
      <c r="W2349">
        <v>8912</v>
      </c>
      <c r="X2349" t="s">
        <v>1187</v>
      </c>
      <c r="Y2349" t="s">
        <v>954</v>
      </c>
      <c r="Z2349" s="25">
        <v>43165.995138888888</v>
      </c>
      <c r="AA2349">
        <v>274</v>
      </c>
      <c r="AB2349">
        <v>8</v>
      </c>
      <c r="AC2349" s="24">
        <v>3.0099999999999998E-2</v>
      </c>
      <c r="AD2349">
        <v>8700</v>
      </c>
      <c r="AE2349">
        <v>2378960</v>
      </c>
      <c r="AF2349" s="22">
        <v>43165</v>
      </c>
      <c r="AG2349">
        <v>258</v>
      </c>
      <c r="AH2349">
        <v>266</v>
      </c>
      <c r="AI2349" s="22">
        <v>43166</v>
      </c>
      <c r="AJ2349">
        <v>264</v>
      </c>
      <c r="AK2349">
        <v>276</v>
      </c>
      <c r="AM2349">
        <v>1</v>
      </c>
      <c r="AN2349" t="s">
        <v>1023</v>
      </c>
      <c r="AO2349">
        <v>4.03</v>
      </c>
      <c r="AP2349">
        <v>0.75</v>
      </c>
      <c r="AQ2349">
        <v>0.32</v>
      </c>
      <c r="AR2349">
        <v>0.32</v>
      </c>
      <c r="AS2349">
        <v>0.93</v>
      </c>
      <c r="AT2349">
        <v>0.93</v>
      </c>
      <c r="AU2349">
        <v>0.95299999999999996</v>
      </c>
      <c r="AV2349">
        <v>287</v>
      </c>
      <c r="AW2349">
        <v>263</v>
      </c>
      <c r="AX2349">
        <v>276</v>
      </c>
    </row>
    <row r="2350" spans="1:50">
      <c r="A2350" s="22">
        <v>43164</v>
      </c>
      <c r="B2350">
        <v>406</v>
      </c>
      <c r="C2350">
        <v>407</v>
      </c>
      <c r="D2350">
        <v>371</v>
      </c>
      <c r="E2350">
        <v>371</v>
      </c>
      <c r="F2350" s="22">
        <v>43165</v>
      </c>
      <c r="G2350">
        <v>387</v>
      </c>
      <c r="H2350">
        <v>451</v>
      </c>
      <c r="I2350">
        <v>387</v>
      </c>
      <c r="J2350">
        <v>451</v>
      </c>
      <c r="K2350" s="22">
        <v>43166</v>
      </c>
      <c r="L2350">
        <v>467</v>
      </c>
      <c r="M2350">
        <v>0.77</v>
      </c>
      <c r="N2350" s="8" t="str">
        <f>IF(AND(AM2350=1,AC2350&lt;-0.005,AE2350&gt;O$1),R2350,"")</f>
        <v/>
      </c>
      <c r="O2350" s="8">
        <f t="shared" si="187"/>
        <v>321338.1064245599</v>
      </c>
      <c r="P2350" s="8" t="str">
        <f t="shared" si="191"/>
        <v/>
      </c>
      <c r="Q2350" s="8">
        <f t="shared" si="188"/>
        <v>404530.72446947847</v>
      </c>
      <c r="R2350" s="8">
        <f t="shared" si="189"/>
        <v>24719.101123595545</v>
      </c>
      <c r="S2350" s="8">
        <f t="shared" si="190"/>
        <v>903048.24010041112</v>
      </c>
      <c r="U2350" s="25">
        <v>43166.320196759261</v>
      </c>
      <c r="V2350">
        <v>24</v>
      </c>
      <c r="W2350">
        <v>3358</v>
      </c>
      <c r="X2350" t="s">
        <v>1429</v>
      </c>
      <c r="Y2350" t="s">
        <v>960</v>
      </c>
      <c r="Z2350" s="25">
        <v>43165.995833333334</v>
      </c>
      <c r="AA2350">
        <v>498</v>
      </c>
      <c r="AB2350">
        <v>47</v>
      </c>
      <c r="AC2350" s="24">
        <v>0.1042</v>
      </c>
      <c r="AD2350">
        <v>8400</v>
      </c>
      <c r="AE2350">
        <v>4135380</v>
      </c>
      <c r="AF2350" s="22">
        <v>43165</v>
      </c>
      <c r="AG2350">
        <v>387</v>
      </c>
      <c r="AH2350">
        <v>451</v>
      </c>
      <c r="AI2350" s="22">
        <v>43166</v>
      </c>
      <c r="AJ2350">
        <v>467</v>
      </c>
      <c r="AK2350">
        <v>445</v>
      </c>
      <c r="AM2350">
        <v>2</v>
      </c>
      <c r="AN2350" t="s">
        <v>1023</v>
      </c>
      <c r="AO2350">
        <v>0</v>
      </c>
      <c r="AP2350">
        <v>0</v>
      </c>
      <c r="AQ2350">
        <v>0.06</v>
      </c>
      <c r="AR2350">
        <v>0.21</v>
      </c>
      <c r="AS2350">
        <v>0.77</v>
      </c>
      <c r="AT2350">
        <v>1.06</v>
      </c>
      <c r="AU2350">
        <v>1.6679999999999999</v>
      </c>
      <c r="AV2350">
        <v>527</v>
      </c>
      <c r="AW2350">
        <v>427</v>
      </c>
      <c r="AX2350">
        <v>445</v>
      </c>
    </row>
    <row r="2351" spans="1:50">
      <c r="A2351" s="22">
        <v>43164</v>
      </c>
      <c r="B2351">
        <v>2430</v>
      </c>
      <c r="C2351">
        <v>2516</v>
      </c>
      <c r="D2351">
        <v>2418</v>
      </c>
      <c r="E2351">
        <v>2436</v>
      </c>
      <c r="F2351" s="22">
        <v>43165</v>
      </c>
      <c r="G2351">
        <v>2514</v>
      </c>
      <c r="H2351">
        <v>2521</v>
      </c>
      <c r="I2351">
        <v>2479</v>
      </c>
      <c r="J2351">
        <v>2489</v>
      </c>
      <c r="K2351" s="22">
        <v>43166</v>
      </c>
      <c r="L2351">
        <v>2531</v>
      </c>
      <c r="M2351">
        <v>0.97</v>
      </c>
      <c r="N2351" s="8" t="str">
        <f>IF(AND(AM2351=1,AC2351&lt;-0.005,AE2351&gt;O$1),R2351,"")</f>
        <v/>
      </c>
      <c r="O2351" s="8">
        <f t="shared" si="187"/>
        <v>321338.1064245599</v>
      </c>
      <c r="P2351" s="8" t="str">
        <f t="shared" si="191"/>
        <v/>
      </c>
      <c r="Q2351" s="8">
        <f t="shared" si="188"/>
        <v>404530.72446947847</v>
      </c>
      <c r="R2351" s="8">
        <f t="shared" si="189"/>
        <v>-17353.165522501935</v>
      </c>
      <c r="S2351" s="8">
        <f t="shared" si="190"/>
        <v>885695.0745779092</v>
      </c>
      <c r="U2351" s="25">
        <v>43166.320196759261</v>
      </c>
      <c r="V2351">
        <v>25</v>
      </c>
      <c r="W2351">
        <v>8473</v>
      </c>
      <c r="X2351" t="s">
        <v>1114</v>
      </c>
      <c r="Y2351" t="s">
        <v>962</v>
      </c>
      <c r="Z2351" s="25">
        <v>43165.998611111114</v>
      </c>
      <c r="AA2351">
        <v>2532</v>
      </c>
      <c r="AB2351">
        <v>43</v>
      </c>
      <c r="AC2351" s="24">
        <v>1.7299999999999999E-2</v>
      </c>
      <c r="AD2351">
        <v>7800</v>
      </c>
      <c r="AE2351">
        <v>19740830</v>
      </c>
      <c r="AF2351" s="22">
        <v>43165</v>
      </c>
      <c r="AG2351">
        <v>2514</v>
      </c>
      <c r="AH2351">
        <v>2489</v>
      </c>
      <c r="AI2351" s="22">
        <v>43166</v>
      </c>
      <c r="AJ2351">
        <v>2531</v>
      </c>
      <c r="AK2351">
        <v>2622</v>
      </c>
      <c r="AM2351">
        <v>1</v>
      </c>
      <c r="AN2351" t="s">
        <v>1023</v>
      </c>
      <c r="AO2351">
        <v>5.48</v>
      </c>
      <c r="AP2351">
        <v>2.81</v>
      </c>
      <c r="AQ2351">
        <v>0.4</v>
      </c>
      <c r="AR2351">
        <v>0.61</v>
      </c>
      <c r="AS2351">
        <v>0.97</v>
      </c>
      <c r="AT2351">
        <v>1.01</v>
      </c>
      <c r="AU2351">
        <v>0.79800000000000004</v>
      </c>
      <c r="AV2351">
        <v>2632</v>
      </c>
      <c r="AW2351">
        <v>2487</v>
      </c>
      <c r="AX2351">
        <v>2622</v>
      </c>
    </row>
    <row r="2352" spans="1:50">
      <c r="A2352" s="22">
        <v>43164</v>
      </c>
      <c r="B2352">
        <v>188</v>
      </c>
      <c r="C2352">
        <v>189</v>
      </c>
      <c r="D2352">
        <v>182</v>
      </c>
      <c r="E2352">
        <v>182</v>
      </c>
      <c r="F2352" s="22">
        <v>43165</v>
      </c>
      <c r="G2352">
        <v>187</v>
      </c>
      <c r="H2352">
        <v>189</v>
      </c>
      <c r="I2352">
        <v>185</v>
      </c>
      <c r="J2352">
        <v>186</v>
      </c>
      <c r="K2352" s="22">
        <v>43166</v>
      </c>
      <c r="L2352">
        <v>195</v>
      </c>
      <c r="M2352">
        <v>0.99</v>
      </c>
      <c r="N2352" s="8" t="str">
        <f>IF(AND(AM2352=1,AC2352&lt;-0.005,AE2352&gt;O$1),R2352,"")</f>
        <v/>
      </c>
      <c r="O2352" s="8">
        <f t="shared" si="187"/>
        <v>321338.1064245599</v>
      </c>
      <c r="P2352" s="8" t="str">
        <f t="shared" si="191"/>
        <v/>
      </c>
      <c r="Q2352" s="8">
        <f t="shared" si="188"/>
        <v>404530.72446947847</v>
      </c>
      <c r="R2352" s="8">
        <f t="shared" si="189"/>
        <v>5181.3471502590855</v>
      </c>
      <c r="S2352" s="8">
        <f t="shared" si="190"/>
        <v>885695.0745779092</v>
      </c>
      <c r="U2352" s="25">
        <v>43166.320208333331</v>
      </c>
      <c r="V2352">
        <v>26</v>
      </c>
      <c r="W2352">
        <v>3776</v>
      </c>
      <c r="X2352" t="s">
        <v>1418</v>
      </c>
      <c r="Y2352" t="s">
        <v>960</v>
      </c>
      <c r="Z2352" s="25">
        <v>43165.99722222222</v>
      </c>
      <c r="AA2352">
        <v>195</v>
      </c>
      <c r="AB2352">
        <v>9</v>
      </c>
      <c r="AC2352" s="24">
        <v>4.8399999999999999E-2</v>
      </c>
      <c r="AD2352">
        <v>7500</v>
      </c>
      <c r="AE2352">
        <v>1442350</v>
      </c>
      <c r="AF2352" s="22">
        <v>43165</v>
      </c>
      <c r="AG2352">
        <v>187</v>
      </c>
      <c r="AH2352">
        <v>186</v>
      </c>
      <c r="AI2352" s="22">
        <v>43166</v>
      </c>
      <c r="AJ2352">
        <v>195</v>
      </c>
      <c r="AK2352">
        <v>193</v>
      </c>
      <c r="AM2352">
        <v>2</v>
      </c>
      <c r="AN2352" t="s">
        <v>1023</v>
      </c>
      <c r="AO2352">
        <v>0</v>
      </c>
      <c r="AP2352">
        <v>1.08</v>
      </c>
      <c r="AQ2352">
        <v>0.42</v>
      </c>
      <c r="AR2352">
        <v>0.37</v>
      </c>
      <c r="AS2352">
        <v>0.99</v>
      </c>
      <c r="AT2352">
        <v>0.95</v>
      </c>
      <c r="AU2352">
        <v>0.95199999999999996</v>
      </c>
      <c r="AV2352">
        <v>200</v>
      </c>
      <c r="AW2352">
        <v>190</v>
      </c>
      <c r="AX2352">
        <v>193</v>
      </c>
    </row>
    <row r="2353" spans="1:50">
      <c r="A2353" s="22">
        <v>43164</v>
      </c>
      <c r="B2353">
        <v>566</v>
      </c>
      <c r="C2353">
        <v>570</v>
      </c>
      <c r="D2353">
        <v>505</v>
      </c>
      <c r="E2353">
        <v>509</v>
      </c>
      <c r="F2353" s="22">
        <v>43165</v>
      </c>
      <c r="G2353">
        <v>539</v>
      </c>
      <c r="H2353">
        <v>548</v>
      </c>
      <c r="I2353">
        <v>527</v>
      </c>
      <c r="J2353">
        <v>535</v>
      </c>
      <c r="K2353" s="22">
        <v>43166</v>
      </c>
      <c r="L2353">
        <v>550</v>
      </c>
      <c r="M2353">
        <v>0.87</v>
      </c>
      <c r="N2353" s="8" t="str">
        <f>IF(AND(AM2353=1,AC2353&lt;-0.005,AE2353&gt;O$1),R2353,"")</f>
        <v/>
      </c>
      <c r="O2353" s="8">
        <f t="shared" si="187"/>
        <v>321338.1064245599</v>
      </c>
      <c r="P2353" s="8" t="str">
        <f t="shared" si="191"/>
        <v/>
      </c>
      <c r="Q2353" s="8">
        <f t="shared" si="188"/>
        <v>404530.72446947847</v>
      </c>
      <c r="R2353" s="8">
        <f t="shared" si="189"/>
        <v>16917.293233082662</v>
      </c>
      <c r="S2353" s="8">
        <f t="shared" si="190"/>
        <v>885695.0745779092</v>
      </c>
      <c r="U2353" s="25">
        <v>43166.320208333331</v>
      </c>
      <c r="V2353">
        <v>28</v>
      </c>
      <c r="W2353">
        <v>2160</v>
      </c>
      <c r="X2353" t="s">
        <v>1033</v>
      </c>
      <c r="Y2353" t="s">
        <v>957</v>
      </c>
      <c r="Z2353" s="25">
        <v>43165.993055555555</v>
      </c>
      <c r="AA2353">
        <v>558</v>
      </c>
      <c r="AB2353">
        <v>23</v>
      </c>
      <c r="AC2353" s="24">
        <v>4.2999999999999997E-2</v>
      </c>
      <c r="AD2353">
        <v>7000</v>
      </c>
      <c r="AE2353">
        <v>3888100</v>
      </c>
      <c r="AF2353" s="22">
        <v>43165</v>
      </c>
      <c r="AG2353">
        <v>539</v>
      </c>
      <c r="AH2353">
        <v>535</v>
      </c>
      <c r="AI2353" s="22">
        <v>43166</v>
      </c>
      <c r="AJ2353">
        <v>550</v>
      </c>
      <c r="AK2353">
        <v>532</v>
      </c>
      <c r="AM2353">
        <v>2</v>
      </c>
      <c r="AN2353" t="s">
        <v>1023</v>
      </c>
      <c r="AO2353">
        <v>195.93</v>
      </c>
      <c r="AP2353">
        <v>0</v>
      </c>
      <c r="AQ2353">
        <v>0</v>
      </c>
      <c r="AR2353">
        <v>0.15</v>
      </c>
      <c r="AS2353">
        <v>0.87</v>
      </c>
      <c r="AT2353">
        <v>0.89</v>
      </c>
      <c r="AU2353">
        <v>1.4059999999999999</v>
      </c>
      <c r="AV2353">
        <v>552</v>
      </c>
      <c r="AW2353">
        <v>526</v>
      </c>
      <c r="AX2353">
        <v>532</v>
      </c>
    </row>
    <row r="2354" spans="1:50">
      <c r="A2354" s="22">
        <v>43164</v>
      </c>
      <c r="B2354">
        <v>13100</v>
      </c>
      <c r="C2354">
        <v>13490</v>
      </c>
      <c r="D2354">
        <v>9830</v>
      </c>
      <c r="E2354">
        <v>11120</v>
      </c>
      <c r="F2354" s="22">
        <v>43165</v>
      </c>
      <c r="G2354">
        <v>11980</v>
      </c>
      <c r="H2354">
        <v>11990</v>
      </c>
      <c r="I2354">
        <v>9900</v>
      </c>
      <c r="J2354">
        <v>10000</v>
      </c>
      <c r="K2354" s="22">
        <v>43166</v>
      </c>
      <c r="L2354">
        <v>9550</v>
      </c>
      <c r="M2354" t="s">
        <v>1023</v>
      </c>
      <c r="N2354" s="8" t="str">
        <f>IF(AND(AM2354=1,AC2354&lt;-0.005,AE2354&gt;O$1),R2354,"")</f>
        <v/>
      </c>
      <c r="O2354" s="8">
        <f t="shared" si="187"/>
        <v>321338.1064245599</v>
      </c>
      <c r="P2354" s="8" t="str">
        <f t="shared" si="191"/>
        <v/>
      </c>
      <c r="Q2354" s="8">
        <f t="shared" si="188"/>
        <v>404530.72446947847</v>
      </c>
      <c r="R2354" s="8">
        <f t="shared" si="189"/>
        <v>36516.853932584301</v>
      </c>
      <c r="S2354" s="8">
        <f t="shared" si="190"/>
        <v>885695.0745779092</v>
      </c>
      <c r="U2354" s="25">
        <v>43166.320208333331</v>
      </c>
      <c r="V2354">
        <v>29</v>
      </c>
      <c r="W2354">
        <v>3446</v>
      </c>
      <c r="X2354" t="s">
        <v>1421</v>
      </c>
      <c r="Y2354" t="s">
        <v>957</v>
      </c>
      <c r="Z2354" s="25">
        <v>43165.991666666669</v>
      </c>
      <c r="AA2354">
        <v>10230</v>
      </c>
      <c r="AB2354">
        <v>230</v>
      </c>
      <c r="AC2354" s="24">
        <v>2.3E-2</v>
      </c>
      <c r="AD2354">
        <v>6600</v>
      </c>
      <c r="AE2354">
        <v>66023600</v>
      </c>
      <c r="AF2354" s="22">
        <v>43165</v>
      </c>
      <c r="AG2354">
        <v>11980</v>
      </c>
      <c r="AH2354">
        <v>10000</v>
      </c>
      <c r="AI2354" s="22">
        <v>43166</v>
      </c>
      <c r="AJ2354">
        <v>9550</v>
      </c>
      <c r="AK2354">
        <v>8900</v>
      </c>
      <c r="AM2354">
        <v>2</v>
      </c>
      <c r="AN2354" t="s">
        <v>1023</v>
      </c>
      <c r="AO2354">
        <v>0</v>
      </c>
      <c r="AP2354">
        <v>0</v>
      </c>
      <c r="AQ2354" t="s">
        <v>1023</v>
      </c>
      <c r="AR2354" t="s">
        <v>1023</v>
      </c>
      <c r="AS2354" t="s">
        <v>1023</v>
      </c>
      <c r="AT2354" t="s">
        <v>1023</v>
      </c>
      <c r="AU2354" t="s">
        <v>1023</v>
      </c>
      <c r="AV2354">
        <v>10140</v>
      </c>
      <c r="AW2354">
        <v>8840</v>
      </c>
      <c r="AX2354">
        <v>8900</v>
      </c>
    </row>
    <row r="2355" spans="1:50">
      <c r="A2355" s="22">
        <v>43164</v>
      </c>
      <c r="B2355">
        <v>1837.5</v>
      </c>
      <c r="C2355">
        <v>1844.5</v>
      </c>
      <c r="D2355">
        <v>1824</v>
      </c>
      <c r="E2355">
        <v>1834</v>
      </c>
      <c r="F2355" s="22">
        <v>43165</v>
      </c>
      <c r="G2355">
        <v>1874</v>
      </c>
      <c r="H2355">
        <v>1877</v>
      </c>
      <c r="I2355">
        <v>1845</v>
      </c>
      <c r="J2355">
        <v>1846</v>
      </c>
      <c r="K2355" s="22">
        <v>43166</v>
      </c>
      <c r="L2355">
        <v>1835.5</v>
      </c>
      <c r="M2355">
        <v>0.98</v>
      </c>
      <c r="N2355" s="8" t="str">
        <f>IF(AND(AM2355=1,AC2355&lt;-0.005,AE2355&gt;O$1),R2355,"")</f>
        <v/>
      </c>
      <c r="O2355" s="8">
        <f t="shared" si="187"/>
        <v>321338.1064245599</v>
      </c>
      <c r="P2355" s="8" t="str">
        <f t="shared" si="191"/>
        <v/>
      </c>
      <c r="Q2355" s="8">
        <f t="shared" si="188"/>
        <v>404530.72446947847</v>
      </c>
      <c r="R2355" s="8">
        <f t="shared" si="189"/>
        <v>-2034.7259902332992</v>
      </c>
      <c r="S2355" s="8">
        <f t="shared" si="190"/>
        <v>883660.34858767595</v>
      </c>
      <c r="U2355" s="25">
        <v>43166.320208333331</v>
      </c>
      <c r="V2355">
        <v>30</v>
      </c>
      <c r="W2355">
        <v>8591</v>
      </c>
      <c r="X2355" t="s">
        <v>528</v>
      </c>
      <c r="Y2355" t="s">
        <v>962</v>
      </c>
      <c r="Z2355" s="25">
        <v>43165.993750000001</v>
      </c>
      <c r="AA2355">
        <v>1864</v>
      </c>
      <c r="AB2355">
        <v>18</v>
      </c>
      <c r="AC2355" s="24">
        <v>9.7999999999999997E-3</v>
      </c>
      <c r="AD2355">
        <v>6500</v>
      </c>
      <c r="AE2355">
        <v>12134100</v>
      </c>
      <c r="AF2355" s="22">
        <v>43165</v>
      </c>
      <c r="AG2355">
        <v>1874</v>
      </c>
      <c r="AH2355">
        <v>1846</v>
      </c>
      <c r="AI2355" s="22">
        <v>43166</v>
      </c>
      <c r="AJ2355">
        <v>1835.5</v>
      </c>
      <c r="AK2355">
        <v>1843</v>
      </c>
      <c r="AM2355">
        <v>1</v>
      </c>
      <c r="AN2355">
        <v>0</v>
      </c>
      <c r="AO2355">
        <v>5.8</v>
      </c>
      <c r="AP2355" t="s">
        <v>956</v>
      </c>
      <c r="AQ2355">
        <v>0.33</v>
      </c>
      <c r="AR2355">
        <v>0.3</v>
      </c>
      <c r="AS2355">
        <v>0.98</v>
      </c>
      <c r="AT2355">
        <v>0.98</v>
      </c>
      <c r="AU2355">
        <v>0.52</v>
      </c>
      <c r="AV2355">
        <v>1865.5</v>
      </c>
      <c r="AW2355">
        <v>1828</v>
      </c>
      <c r="AX2355">
        <v>1843</v>
      </c>
    </row>
    <row r="2356" spans="1:50">
      <c r="A2356" s="22">
        <v>43164</v>
      </c>
      <c r="B2356">
        <v>130</v>
      </c>
      <c r="C2356">
        <v>130</v>
      </c>
      <c r="D2356">
        <v>120</v>
      </c>
      <c r="E2356">
        <v>123</v>
      </c>
      <c r="F2356" s="22">
        <v>43165</v>
      </c>
      <c r="G2356">
        <v>126</v>
      </c>
      <c r="H2356">
        <v>127</v>
      </c>
      <c r="I2356">
        <v>125</v>
      </c>
      <c r="J2356">
        <v>125</v>
      </c>
      <c r="K2356" s="22">
        <v>43166</v>
      </c>
      <c r="L2356">
        <v>120</v>
      </c>
      <c r="M2356">
        <v>1.05</v>
      </c>
      <c r="N2356" s="8" t="str">
        <f>IF(AND(AM2356=1,AC2356&lt;-0.005,AE2356&gt;O$1),R2356,"")</f>
        <v/>
      </c>
      <c r="O2356" s="8">
        <f t="shared" si="187"/>
        <v>321338.1064245599</v>
      </c>
      <c r="P2356" s="8" t="str">
        <f t="shared" si="191"/>
        <v/>
      </c>
      <c r="Q2356" s="8">
        <f t="shared" si="188"/>
        <v>404530.72446947847</v>
      </c>
      <c r="R2356" s="8">
        <f t="shared" si="189"/>
        <v>8474.5762711864172</v>
      </c>
      <c r="S2356" s="8">
        <f t="shared" si="190"/>
        <v>892134.92485886242</v>
      </c>
      <c r="U2356" s="25">
        <v>43166.320208333331</v>
      </c>
      <c r="V2356">
        <v>31</v>
      </c>
      <c r="W2356">
        <v>9424</v>
      </c>
      <c r="X2356" t="s">
        <v>907</v>
      </c>
      <c r="Y2356" t="s">
        <v>962</v>
      </c>
      <c r="Z2356" s="25">
        <v>43165.99722222222</v>
      </c>
      <c r="AA2356">
        <v>126</v>
      </c>
      <c r="AB2356">
        <v>1</v>
      </c>
      <c r="AC2356" s="24">
        <v>8.0000000000000002E-3</v>
      </c>
      <c r="AD2356">
        <v>6400</v>
      </c>
      <c r="AE2356">
        <v>797470</v>
      </c>
      <c r="AF2356" s="22">
        <v>43165</v>
      </c>
      <c r="AG2356">
        <v>126</v>
      </c>
      <c r="AH2356">
        <v>125</v>
      </c>
      <c r="AI2356" s="22">
        <v>43166</v>
      </c>
      <c r="AJ2356">
        <v>120</v>
      </c>
      <c r="AK2356">
        <v>118</v>
      </c>
      <c r="AM2356">
        <v>1</v>
      </c>
      <c r="AN2356">
        <v>0</v>
      </c>
      <c r="AO2356">
        <v>1.82</v>
      </c>
      <c r="AP2356">
        <v>0</v>
      </c>
      <c r="AQ2356">
        <v>0.88</v>
      </c>
      <c r="AR2356">
        <v>0.83</v>
      </c>
      <c r="AS2356">
        <v>1.05</v>
      </c>
      <c r="AT2356">
        <v>1.06</v>
      </c>
      <c r="AU2356">
        <v>1.306</v>
      </c>
      <c r="AV2356">
        <v>122</v>
      </c>
      <c r="AW2356">
        <v>118</v>
      </c>
      <c r="AX2356">
        <v>118</v>
      </c>
    </row>
    <row r="2357" spans="1:50">
      <c r="A2357" s="22">
        <v>43164</v>
      </c>
      <c r="B2357">
        <v>1478</v>
      </c>
      <c r="C2357">
        <v>1535</v>
      </c>
      <c r="D2357">
        <v>1402</v>
      </c>
      <c r="E2357">
        <v>1414</v>
      </c>
      <c r="F2357" s="22">
        <v>43165</v>
      </c>
      <c r="G2357">
        <v>1410</v>
      </c>
      <c r="H2357">
        <v>1438</v>
      </c>
      <c r="I2357">
        <v>1385</v>
      </c>
      <c r="J2357">
        <v>1410</v>
      </c>
      <c r="K2357" s="22">
        <v>43166</v>
      </c>
      <c r="L2357">
        <v>1200</v>
      </c>
      <c r="M2357">
        <v>1.19</v>
      </c>
      <c r="N2357" s="8" t="str">
        <f>IF(AND(AM2357=1,AC2357&lt;-0.005,AE2357&gt;O$1),R2357,"")</f>
        <v/>
      </c>
      <c r="O2357" s="8">
        <f t="shared" si="187"/>
        <v>321338.1064245599</v>
      </c>
      <c r="P2357" s="8" t="str">
        <f t="shared" si="191"/>
        <v/>
      </c>
      <c r="Q2357" s="8">
        <f t="shared" si="188"/>
        <v>404530.72446947847</v>
      </c>
      <c r="R2357" s="8">
        <f t="shared" si="189"/>
        <v>9770.6032285471701</v>
      </c>
      <c r="S2357" s="8">
        <f t="shared" si="190"/>
        <v>892134.92485886242</v>
      </c>
      <c r="U2357" s="25">
        <v>43166.320208333331</v>
      </c>
      <c r="V2357">
        <v>32</v>
      </c>
      <c r="W2357">
        <v>4274</v>
      </c>
      <c r="X2357" t="s">
        <v>120</v>
      </c>
      <c r="Y2357" t="s">
        <v>960</v>
      </c>
      <c r="Z2357" s="25">
        <v>43165.997916666667</v>
      </c>
      <c r="AA2357">
        <v>1190</v>
      </c>
      <c r="AB2357">
        <v>-220</v>
      </c>
      <c r="AC2357" s="24">
        <v>-0.156</v>
      </c>
      <c r="AD2357">
        <v>6300</v>
      </c>
      <c r="AE2357">
        <v>7650480</v>
      </c>
      <c r="AF2357" s="22">
        <v>43165</v>
      </c>
      <c r="AG2357">
        <v>1410</v>
      </c>
      <c r="AH2357">
        <v>1410</v>
      </c>
      <c r="AI2357" s="22">
        <v>43166</v>
      </c>
      <c r="AJ2357">
        <v>1200</v>
      </c>
      <c r="AK2357">
        <v>1177</v>
      </c>
      <c r="AM2357">
        <v>2</v>
      </c>
      <c r="AN2357" t="s">
        <v>1023</v>
      </c>
      <c r="AO2357">
        <v>1669.67</v>
      </c>
      <c r="AP2357">
        <v>0.43</v>
      </c>
      <c r="AQ2357">
        <v>1</v>
      </c>
      <c r="AR2357">
        <v>0.73</v>
      </c>
      <c r="AS2357">
        <v>1.19</v>
      </c>
      <c r="AT2357">
        <v>1.0900000000000001</v>
      </c>
      <c r="AU2357">
        <v>1.2869999999999999</v>
      </c>
      <c r="AV2357">
        <v>1218</v>
      </c>
      <c r="AW2357">
        <v>1116</v>
      </c>
      <c r="AX2357">
        <v>1177</v>
      </c>
    </row>
    <row r="2358" spans="1:50">
      <c r="A2358" s="22">
        <v>43164</v>
      </c>
      <c r="B2358">
        <v>5147</v>
      </c>
      <c r="C2358">
        <v>5239</v>
      </c>
      <c r="D2358">
        <v>5138</v>
      </c>
      <c r="E2358">
        <v>5230</v>
      </c>
      <c r="F2358" s="22">
        <v>43165</v>
      </c>
      <c r="G2358">
        <v>5340</v>
      </c>
      <c r="H2358">
        <v>5384</v>
      </c>
      <c r="I2358">
        <v>5272</v>
      </c>
      <c r="J2358">
        <v>5282</v>
      </c>
      <c r="K2358" s="22">
        <v>43166</v>
      </c>
      <c r="L2358">
        <v>5251</v>
      </c>
      <c r="M2358">
        <v>1.01</v>
      </c>
      <c r="N2358" s="8" t="str">
        <f>IF(AND(AM2358=1,AC2358&lt;-0.005,AE2358&gt;O$1),R2358,"")</f>
        <v/>
      </c>
      <c r="O2358" s="8">
        <f t="shared" si="187"/>
        <v>321338.1064245599</v>
      </c>
      <c r="P2358" s="8" t="str">
        <f t="shared" si="191"/>
        <v/>
      </c>
      <c r="Q2358" s="8">
        <f t="shared" si="188"/>
        <v>404530.72446947847</v>
      </c>
      <c r="R2358" s="8">
        <f t="shared" si="189"/>
        <v>-6113.6192626034535</v>
      </c>
      <c r="S2358" s="8">
        <f t="shared" si="190"/>
        <v>886021.30559625896</v>
      </c>
      <c r="U2358" s="25">
        <v>43166.320208333331</v>
      </c>
      <c r="V2358">
        <v>33</v>
      </c>
      <c r="W2358">
        <v>6758</v>
      </c>
      <c r="X2358" t="s">
        <v>790</v>
      </c>
      <c r="Y2358" t="s">
        <v>962</v>
      </c>
      <c r="Z2358" s="25">
        <v>43165.997916666667</v>
      </c>
      <c r="AA2358">
        <v>5345</v>
      </c>
      <c r="AB2358">
        <v>63</v>
      </c>
      <c r="AC2358" s="24">
        <v>1.1900000000000001E-2</v>
      </c>
      <c r="AD2358">
        <v>5400</v>
      </c>
      <c r="AE2358">
        <v>28837300</v>
      </c>
      <c r="AF2358" s="22">
        <v>43165</v>
      </c>
      <c r="AG2358">
        <v>5340</v>
      </c>
      <c r="AH2358">
        <v>5282</v>
      </c>
      <c r="AI2358" s="22">
        <v>43166</v>
      </c>
      <c r="AJ2358">
        <v>5251</v>
      </c>
      <c r="AK2358">
        <v>5316</v>
      </c>
      <c r="AM2358">
        <v>1</v>
      </c>
      <c r="AN2358" t="s">
        <v>1023</v>
      </c>
      <c r="AO2358">
        <v>12.18</v>
      </c>
      <c r="AP2358">
        <v>0.47</v>
      </c>
      <c r="AQ2358">
        <v>0.56000000000000005</v>
      </c>
      <c r="AR2358">
        <v>0.48</v>
      </c>
      <c r="AS2358">
        <v>1.01</v>
      </c>
      <c r="AT2358">
        <v>1.01</v>
      </c>
      <c r="AU2358">
        <v>0.59699999999999998</v>
      </c>
      <c r="AV2358">
        <v>5400</v>
      </c>
      <c r="AW2358">
        <v>5243</v>
      </c>
      <c r="AX2358">
        <v>5316</v>
      </c>
    </row>
    <row r="2359" spans="1:50">
      <c r="A2359" s="22">
        <v>43164</v>
      </c>
      <c r="B2359">
        <v>792</v>
      </c>
      <c r="C2359">
        <v>794</v>
      </c>
      <c r="D2359">
        <v>722</v>
      </c>
      <c r="E2359">
        <v>722</v>
      </c>
      <c r="F2359" s="22">
        <v>43165</v>
      </c>
      <c r="G2359">
        <v>761</v>
      </c>
      <c r="H2359">
        <v>765</v>
      </c>
      <c r="I2359">
        <v>742</v>
      </c>
      <c r="J2359">
        <v>744</v>
      </c>
      <c r="K2359" s="22">
        <v>43166</v>
      </c>
      <c r="L2359">
        <v>737</v>
      </c>
      <c r="M2359">
        <v>0.99</v>
      </c>
      <c r="N2359" s="8" t="str">
        <f>IF(AND(AM2359=1,AC2359&lt;-0.005,AE2359&gt;O$1),R2359,"")</f>
        <v/>
      </c>
      <c r="O2359" s="8">
        <f t="shared" si="187"/>
        <v>321338.1064245599</v>
      </c>
      <c r="P2359" s="8" t="str">
        <f t="shared" si="191"/>
        <v/>
      </c>
      <c r="Q2359" s="8">
        <f t="shared" si="188"/>
        <v>404530.72446947847</v>
      </c>
      <c r="R2359" s="8">
        <f t="shared" si="189"/>
        <v>4103.9671682626677</v>
      </c>
      <c r="S2359" s="8">
        <f t="shared" si="190"/>
        <v>886021.30559625896</v>
      </c>
      <c r="U2359" s="25">
        <v>43166.320208333331</v>
      </c>
      <c r="V2359">
        <v>34</v>
      </c>
      <c r="W2359">
        <v>4594</v>
      </c>
      <c r="X2359" t="s">
        <v>1140</v>
      </c>
      <c r="Y2359" t="s">
        <v>957</v>
      </c>
      <c r="Z2359" s="25">
        <v>43165.997916666667</v>
      </c>
      <c r="AA2359">
        <v>753</v>
      </c>
      <c r="AB2359">
        <v>9</v>
      </c>
      <c r="AC2359" s="24">
        <v>1.21E-2</v>
      </c>
      <c r="AD2359">
        <v>5400</v>
      </c>
      <c r="AE2359">
        <v>4040930</v>
      </c>
      <c r="AF2359" s="22">
        <v>43165</v>
      </c>
      <c r="AG2359">
        <v>761</v>
      </c>
      <c r="AH2359">
        <v>744</v>
      </c>
      <c r="AI2359" s="22">
        <v>43166</v>
      </c>
      <c r="AJ2359">
        <v>737</v>
      </c>
      <c r="AK2359">
        <v>731</v>
      </c>
      <c r="AM2359">
        <v>2</v>
      </c>
      <c r="AN2359" t="s">
        <v>1023</v>
      </c>
      <c r="AO2359">
        <v>60.64</v>
      </c>
      <c r="AP2359">
        <v>0</v>
      </c>
      <c r="AQ2359">
        <v>0.48</v>
      </c>
      <c r="AR2359">
        <v>0.51</v>
      </c>
      <c r="AS2359">
        <v>0.99</v>
      </c>
      <c r="AT2359">
        <v>1.05</v>
      </c>
      <c r="AU2359">
        <v>2.3780000000000001</v>
      </c>
      <c r="AV2359">
        <v>748</v>
      </c>
      <c r="AW2359">
        <v>715</v>
      </c>
      <c r="AX2359">
        <v>731</v>
      </c>
    </row>
    <row r="2360" spans="1:50">
      <c r="A2360" s="22">
        <v>43164</v>
      </c>
      <c r="B2360">
        <v>123</v>
      </c>
      <c r="C2360">
        <v>124</v>
      </c>
      <c r="D2360">
        <v>112</v>
      </c>
      <c r="E2360">
        <v>113</v>
      </c>
      <c r="F2360" s="22">
        <v>43165</v>
      </c>
      <c r="G2360">
        <v>115</v>
      </c>
      <c r="H2360">
        <v>116</v>
      </c>
      <c r="I2360">
        <v>108</v>
      </c>
      <c r="J2360">
        <v>110</v>
      </c>
      <c r="K2360" s="22">
        <v>43166</v>
      </c>
      <c r="L2360">
        <v>109</v>
      </c>
      <c r="M2360">
        <v>0.98</v>
      </c>
      <c r="N2360" s="8" t="str">
        <f>IF(AND(AM2360=1,AC2360&lt;-0.005,AE2360&gt;O$1),R2360,"")</f>
        <v/>
      </c>
      <c r="O2360" s="8">
        <f t="shared" si="187"/>
        <v>321338.1064245599</v>
      </c>
      <c r="P2360" s="8" t="str">
        <f t="shared" si="191"/>
        <v/>
      </c>
      <c r="Q2360" s="8">
        <f t="shared" si="188"/>
        <v>404530.72446947847</v>
      </c>
      <c r="R2360" s="8">
        <f t="shared" si="189"/>
        <v>14150.943396226467</v>
      </c>
      <c r="S2360" s="8">
        <f t="shared" si="190"/>
        <v>886021.30559625896</v>
      </c>
      <c r="U2360" s="25">
        <v>43166.320208333331</v>
      </c>
      <c r="V2360">
        <v>35</v>
      </c>
      <c r="W2360">
        <v>3390</v>
      </c>
      <c r="X2360" t="s">
        <v>1224</v>
      </c>
      <c r="Y2360" t="s">
        <v>960</v>
      </c>
      <c r="Z2360" s="25">
        <v>43165.991666666669</v>
      </c>
      <c r="AA2360">
        <v>109.5</v>
      </c>
      <c r="AB2360">
        <v>-0.5</v>
      </c>
      <c r="AC2360" s="24">
        <v>-4.4999999999999997E-3</v>
      </c>
      <c r="AD2360">
        <v>5200</v>
      </c>
      <c r="AE2360">
        <v>574900</v>
      </c>
      <c r="AF2360" s="22">
        <v>43165</v>
      </c>
      <c r="AG2360">
        <v>115</v>
      </c>
      <c r="AH2360">
        <v>110</v>
      </c>
      <c r="AI2360" s="22">
        <v>43166</v>
      </c>
      <c r="AJ2360">
        <v>109</v>
      </c>
      <c r="AK2360">
        <v>106</v>
      </c>
      <c r="AM2360">
        <v>2</v>
      </c>
      <c r="AN2360" t="s">
        <v>1023</v>
      </c>
      <c r="AO2360">
        <v>0</v>
      </c>
      <c r="AP2360" t="s">
        <v>956</v>
      </c>
      <c r="AQ2360">
        <v>0.32</v>
      </c>
      <c r="AR2360">
        <v>0.16</v>
      </c>
      <c r="AS2360">
        <v>0.98</v>
      </c>
      <c r="AT2360">
        <v>0.86</v>
      </c>
      <c r="AU2360">
        <v>1.5569999999999999</v>
      </c>
      <c r="AV2360">
        <v>110</v>
      </c>
      <c r="AW2360">
        <v>105</v>
      </c>
      <c r="AX2360">
        <v>106</v>
      </c>
    </row>
    <row r="2361" spans="1:50">
      <c r="A2361" s="22">
        <v>43164</v>
      </c>
      <c r="B2361">
        <v>2056</v>
      </c>
      <c r="C2361">
        <v>2121</v>
      </c>
      <c r="D2361">
        <v>1890</v>
      </c>
      <c r="E2361">
        <v>1892</v>
      </c>
      <c r="F2361" s="22">
        <v>43165</v>
      </c>
      <c r="G2361">
        <v>2000</v>
      </c>
      <c r="H2361">
        <v>2089</v>
      </c>
      <c r="I2361">
        <v>1950</v>
      </c>
      <c r="J2361">
        <v>2056</v>
      </c>
      <c r="K2361" s="22">
        <v>43166</v>
      </c>
      <c r="L2361">
        <v>2019</v>
      </c>
      <c r="M2361">
        <v>0.88</v>
      </c>
      <c r="N2361" s="8" t="str">
        <f>IF(AND(AM2361=1,AC2361&lt;-0.005,AE2361&gt;O$1),R2361,"")</f>
        <v/>
      </c>
      <c r="O2361" s="8">
        <f t="shared" si="187"/>
        <v>321338.1064245599</v>
      </c>
      <c r="P2361" s="8" t="str">
        <f t="shared" si="191"/>
        <v/>
      </c>
      <c r="Q2361" s="8">
        <f t="shared" si="188"/>
        <v>404530.72446947847</v>
      </c>
      <c r="R2361" s="8">
        <f t="shared" si="189"/>
        <v>14788.373278939338</v>
      </c>
      <c r="S2361" s="8">
        <f t="shared" si="190"/>
        <v>886021.30559625896</v>
      </c>
      <c r="U2361" s="25">
        <v>43166.320208333331</v>
      </c>
      <c r="V2361">
        <v>36</v>
      </c>
      <c r="W2361">
        <v>4579</v>
      </c>
      <c r="X2361" t="s">
        <v>1313</v>
      </c>
      <c r="Y2361" t="s">
        <v>960</v>
      </c>
      <c r="Z2361" s="25">
        <v>43165.992361111108</v>
      </c>
      <c r="AA2361">
        <v>2057</v>
      </c>
      <c r="AB2361">
        <v>1</v>
      </c>
      <c r="AC2361" s="24">
        <v>5.0000000000000001E-4</v>
      </c>
      <c r="AD2361">
        <v>4500</v>
      </c>
      <c r="AE2361">
        <v>9293910</v>
      </c>
      <c r="AF2361" s="22">
        <v>43165</v>
      </c>
      <c r="AG2361">
        <v>2000</v>
      </c>
      <c r="AH2361">
        <v>2056</v>
      </c>
      <c r="AI2361" s="22">
        <v>43166</v>
      </c>
      <c r="AJ2361">
        <v>2019</v>
      </c>
      <c r="AK2361">
        <v>1961</v>
      </c>
      <c r="AM2361">
        <v>2</v>
      </c>
      <c r="AN2361" t="s">
        <v>1023</v>
      </c>
      <c r="AO2361">
        <v>339.04</v>
      </c>
      <c r="AP2361">
        <v>0</v>
      </c>
      <c r="AQ2361">
        <v>0.33</v>
      </c>
      <c r="AR2361">
        <v>0.55000000000000004</v>
      </c>
      <c r="AS2361">
        <v>0.88</v>
      </c>
      <c r="AT2361">
        <v>1.06</v>
      </c>
      <c r="AU2361">
        <v>1.375</v>
      </c>
      <c r="AV2361">
        <v>2055</v>
      </c>
      <c r="AW2361">
        <v>1945</v>
      </c>
      <c r="AX2361">
        <v>1961</v>
      </c>
    </row>
    <row r="2362" spans="1:50">
      <c r="A2362" s="22">
        <v>43164</v>
      </c>
      <c r="B2362">
        <v>2745</v>
      </c>
      <c r="C2362">
        <v>2781</v>
      </c>
      <c r="D2362">
        <v>2641</v>
      </c>
      <c r="E2362">
        <v>2656</v>
      </c>
      <c r="F2362" s="22">
        <v>43165</v>
      </c>
      <c r="G2362">
        <v>2850</v>
      </c>
      <c r="H2362">
        <v>3160</v>
      </c>
      <c r="I2362">
        <v>2848</v>
      </c>
      <c r="J2362">
        <v>3160</v>
      </c>
      <c r="K2362" s="22">
        <v>43166</v>
      </c>
      <c r="L2362">
        <v>3090</v>
      </c>
      <c r="M2362">
        <v>0.85</v>
      </c>
      <c r="N2362" s="8" t="str">
        <f>IF(AND(AM2362=1,AC2362&lt;-0.005,AE2362&gt;O$1),R2362,"")</f>
        <v/>
      </c>
      <c r="O2362" s="8">
        <f t="shared" si="187"/>
        <v>321338.1064245599</v>
      </c>
      <c r="P2362" s="8" t="str">
        <f t="shared" si="191"/>
        <v/>
      </c>
      <c r="Q2362" s="8">
        <f t="shared" si="188"/>
        <v>404530.72446947847</v>
      </c>
      <c r="R2362" s="8">
        <f t="shared" si="189"/>
        <v>-13385.826771653565</v>
      </c>
      <c r="S2362" s="8">
        <f t="shared" si="190"/>
        <v>886021.30559625896</v>
      </c>
      <c r="U2362" s="25">
        <v>43166.320208333331</v>
      </c>
      <c r="V2362">
        <v>37</v>
      </c>
      <c r="W2362">
        <v>4109</v>
      </c>
      <c r="X2362" t="s">
        <v>1428</v>
      </c>
      <c r="Y2362" t="s">
        <v>962</v>
      </c>
      <c r="Z2362" s="25">
        <v>43165.980555555558</v>
      </c>
      <c r="AA2362">
        <v>3240</v>
      </c>
      <c r="AB2362">
        <v>80</v>
      </c>
      <c r="AC2362" s="24">
        <v>2.53E-2</v>
      </c>
      <c r="AD2362">
        <v>4300</v>
      </c>
      <c r="AE2362">
        <v>13617350</v>
      </c>
      <c r="AF2362" s="22">
        <v>43165</v>
      </c>
      <c r="AG2362">
        <v>2850</v>
      </c>
      <c r="AH2362">
        <v>3160</v>
      </c>
      <c r="AI2362" s="22">
        <v>43166</v>
      </c>
      <c r="AJ2362">
        <v>3090</v>
      </c>
      <c r="AK2362">
        <v>3175</v>
      </c>
      <c r="AM2362">
        <v>2</v>
      </c>
      <c r="AN2362" t="s">
        <v>1023</v>
      </c>
      <c r="AO2362">
        <v>27.08</v>
      </c>
      <c r="AP2362">
        <v>1.3</v>
      </c>
      <c r="AQ2362">
        <v>0.13</v>
      </c>
      <c r="AR2362">
        <v>0.12</v>
      </c>
      <c r="AS2362">
        <v>0.85</v>
      </c>
      <c r="AT2362">
        <v>0.77</v>
      </c>
      <c r="AU2362">
        <v>1.218</v>
      </c>
      <c r="AV2362">
        <v>3255</v>
      </c>
      <c r="AW2362">
        <v>3060</v>
      </c>
      <c r="AX2362">
        <v>3175</v>
      </c>
    </row>
    <row r="2363" spans="1:50">
      <c r="A2363" s="22">
        <v>43164</v>
      </c>
      <c r="B2363">
        <v>1107</v>
      </c>
      <c r="C2363">
        <v>1111</v>
      </c>
      <c r="D2363">
        <v>1103</v>
      </c>
      <c r="E2363">
        <v>1107</v>
      </c>
      <c r="F2363" s="22">
        <v>43165</v>
      </c>
      <c r="G2363">
        <v>1124</v>
      </c>
      <c r="H2363">
        <v>1124</v>
      </c>
      <c r="I2363">
        <v>1110.5</v>
      </c>
      <c r="J2363">
        <v>1112.5</v>
      </c>
      <c r="K2363" s="22">
        <v>43166</v>
      </c>
      <c r="L2363">
        <v>1109</v>
      </c>
      <c r="M2363">
        <v>0.98</v>
      </c>
      <c r="N2363" s="8" t="str">
        <f>IF(AND(AM2363=1,AC2363&lt;-0.005,AE2363&gt;O$1),R2363,"")</f>
        <v/>
      </c>
      <c r="O2363" s="8">
        <f t="shared" si="187"/>
        <v>321338.1064245599</v>
      </c>
      <c r="P2363" s="8" t="str">
        <f t="shared" si="191"/>
        <v/>
      </c>
      <c r="Q2363" s="8">
        <f t="shared" si="188"/>
        <v>404530.72446947847</v>
      </c>
      <c r="R2363" s="8">
        <f t="shared" si="189"/>
        <v>1809.9547511312153</v>
      </c>
      <c r="S2363" s="8">
        <f t="shared" si="190"/>
        <v>887831.2603473902</v>
      </c>
      <c r="U2363" s="25">
        <v>43166.320208333331</v>
      </c>
      <c r="V2363">
        <v>39</v>
      </c>
      <c r="W2363">
        <v>7201</v>
      </c>
      <c r="X2363" t="s">
        <v>1172</v>
      </c>
      <c r="Y2363" t="s">
        <v>962</v>
      </c>
      <c r="Z2363" s="25">
        <v>43165.99722222222</v>
      </c>
      <c r="AA2363">
        <v>1121.8</v>
      </c>
      <c r="AB2363">
        <v>9.3000000000000007</v>
      </c>
      <c r="AC2363" s="24">
        <v>8.3999999999999995E-3</v>
      </c>
      <c r="AD2363">
        <v>4100</v>
      </c>
      <c r="AE2363">
        <v>4610480</v>
      </c>
      <c r="AF2363" s="22">
        <v>43165</v>
      </c>
      <c r="AG2363">
        <v>1124</v>
      </c>
      <c r="AH2363">
        <v>1112.5</v>
      </c>
      <c r="AI2363" s="22">
        <v>43166</v>
      </c>
      <c r="AJ2363">
        <v>1109</v>
      </c>
      <c r="AK2363">
        <v>1105</v>
      </c>
      <c r="AM2363">
        <v>1</v>
      </c>
      <c r="AN2363">
        <v>0</v>
      </c>
      <c r="AO2363">
        <v>7.16</v>
      </c>
      <c r="AP2363">
        <v>4.76</v>
      </c>
      <c r="AQ2363">
        <v>0.1</v>
      </c>
      <c r="AR2363">
        <v>0.37</v>
      </c>
      <c r="AS2363">
        <v>0.98</v>
      </c>
      <c r="AT2363">
        <v>0.99</v>
      </c>
      <c r="AU2363">
        <v>0.29199999999999998</v>
      </c>
      <c r="AV2363">
        <v>1121.5</v>
      </c>
      <c r="AW2363">
        <v>1105</v>
      </c>
      <c r="AX2363">
        <v>1105</v>
      </c>
    </row>
    <row r="2364" spans="1:50">
      <c r="A2364" s="22">
        <v>43164</v>
      </c>
      <c r="B2364">
        <v>146</v>
      </c>
      <c r="C2364">
        <v>151</v>
      </c>
      <c r="D2364">
        <v>142</v>
      </c>
      <c r="E2364">
        <v>145</v>
      </c>
      <c r="F2364" s="22">
        <v>43165</v>
      </c>
      <c r="G2364">
        <v>148</v>
      </c>
      <c r="H2364">
        <v>151</v>
      </c>
      <c r="I2364">
        <v>145</v>
      </c>
      <c r="J2364">
        <v>147</v>
      </c>
      <c r="K2364" s="22">
        <v>43166</v>
      </c>
      <c r="L2364">
        <v>147</v>
      </c>
      <c r="M2364">
        <v>1.05</v>
      </c>
      <c r="N2364" s="8" t="str">
        <f>IF(AND(AM2364=1,AC2364&lt;-0.005,AE2364&gt;O$1),R2364,"")</f>
        <v/>
      </c>
      <c r="O2364" s="8">
        <f t="shared" si="187"/>
        <v>321338.1064245599</v>
      </c>
      <c r="P2364" s="8" t="str">
        <f t="shared" si="191"/>
        <v/>
      </c>
      <c r="Q2364" s="8">
        <f t="shared" si="188"/>
        <v>404530.72446947847</v>
      </c>
      <c r="R2364" s="8">
        <f t="shared" si="189"/>
        <v>-13245.033112582794</v>
      </c>
      <c r="S2364" s="8">
        <f t="shared" si="190"/>
        <v>874586.22723480745</v>
      </c>
      <c r="U2364" s="25">
        <v>43166.320208333331</v>
      </c>
      <c r="V2364">
        <v>41</v>
      </c>
      <c r="W2364">
        <v>4712</v>
      </c>
      <c r="X2364" t="s">
        <v>1144</v>
      </c>
      <c r="Y2364" t="s">
        <v>960</v>
      </c>
      <c r="Z2364" s="25">
        <v>43165.998611111114</v>
      </c>
      <c r="AA2364">
        <v>149</v>
      </c>
      <c r="AB2364">
        <v>2</v>
      </c>
      <c r="AC2364" s="24">
        <v>1.3599999999999999E-2</v>
      </c>
      <c r="AD2364">
        <v>3800</v>
      </c>
      <c r="AE2364">
        <v>566410</v>
      </c>
      <c r="AF2364" s="22">
        <v>43165</v>
      </c>
      <c r="AG2364">
        <v>148</v>
      </c>
      <c r="AH2364">
        <v>147</v>
      </c>
      <c r="AI2364" s="22">
        <v>43166</v>
      </c>
      <c r="AJ2364">
        <v>147</v>
      </c>
      <c r="AK2364">
        <v>151</v>
      </c>
      <c r="AM2364">
        <v>1</v>
      </c>
      <c r="AN2364" t="s">
        <v>1023</v>
      </c>
      <c r="AO2364">
        <v>16.71</v>
      </c>
      <c r="AP2364">
        <v>0.68</v>
      </c>
      <c r="AQ2364">
        <v>0.79</v>
      </c>
      <c r="AR2364">
        <v>0.72</v>
      </c>
      <c r="AS2364">
        <v>1.05</v>
      </c>
      <c r="AT2364">
        <v>1.03</v>
      </c>
      <c r="AU2364">
        <v>0.55200000000000005</v>
      </c>
      <c r="AV2364">
        <v>153</v>
      </c>
      <c r="AW2364">
        <v>146</v>
      </c>
      <c r="AX2364">
        <v>151</v>
      </c>
    </row>
    <row r="2365" spans="1:50">
      <c r="A2365" s="22">
        <v>43164</v>
      </c>
      <c r="B2365">
        <v>9980</v>
      </c>
      <c r="C2365">
        <v>10100</v>
      </c>
      <c r="D2365">
        <v>9880</v>
      </c>
      <c r="E2365">
        <v>9970</v>
      </c>
      <c r="F2365" s="22">
        <v>43165</v>
      </c>
      <c r="G2365">
        <v>10370</v>
      </c>
      <c r="H2365">
        <v>10460</v>
      </c>
      <c r="I2365">
        <v>10320</v>
      </c>
      <c r="J2365">
        <v>10330</v>
      </c>
      <c r="K2365" s="22">
        <v>43166</v>
      </c>
      <c r="L2365">
        <v>10170</v>
      </c>
      <c r="M2365">
        <v>0.96</v>
      </c>
      <c r="N2365" s="8" t="str">
        <f>IF(AND(AM2365=1,AC2365&lt;-0.005,AE2365&gt;O$1),R2365,"")</f>
        <v/>
      </c>
      <c r="O2365" s="8">
        <f t="shared" si="187"/>
        <v>321338.1064245599</v>
      </c>
      <c r="P2365" s="8" t="str">
        <f t="shared" si="191"/>
        <v/>
      </c>
      <c r="Q2365" s="8">
        <f t="shared" si="188"/>
        <v>404530.72446947847</v>
      </c>
      <c r="R2365" s="8">
        <f t="shared" si="189"/>
        <v>492.12598425196762</v>
      </c>
      <c r="S2365" s="8">
        <f t="shared" si="190"/>
        <v>875078.35321905941</v>
      </c>
      <c r="U2365" s="25">
        <v>43166.320208333331</v>
      </c>
      <c r="V2365">
        <v>43</v>
      </c>
      <c r="W2365">
        <v>1458</v>
      </c>
      <c r="X2365" t="s">
        <v>1186</v>
      </c>
      <c r="Y2365" t="s">
        <v>954</v>
      </c>
      <c r="Z2365" s="25">
        <v>43165.993750000001</v>
      </c>
      <c r="AA2365">
        <v>10550</v>
      </c>
      <c r="AB2365">
        <v>220</v>
      </c>
      <c r="AC2365" s="24">
        <v>2.1299999999999999E-2</v>
      </c>
      <c r="AD2365">
        <v>3540</v>
      </c>
      <c r="AE2365">
        <v>37635667</v>
      </c>
      <c r="AF2365" s="22">
        <v>43165</v>
      </c>
      <c r="AG2365">
        <v>10370</v>
      </c>
      <c r="AH2365">
        <v>10330</v>
      </c>
      <c r="AI2365" s="22">
        <v>43166</v>
      </c>
      <c r="AJ2365">
        <v>10170</v>
      </c>
      <c r="AK2365">
        <v>10160</v>
      </c>
      <c r="AM2365">
        <v>1</v>
      </c>
      <c r="AN2365">
        <v>5</v>
      </c>
      <c r="AO2365" s="26">
        <v>3.5000000000000001E-3</v>
      </c>
      <c r="AQ2365">
        <v>0.27</v>
      </c>
      <c r="AR2365">
        <v>0.23</v>
      </c>
      <c r="AS2365">
        <v>0.96</v>
      </c>
      <c r="AT2365">
        <v>0.91</v>
      </c>
      <c r="AU2365">
        <v>0.76600000000000001</v>
      </c>
      <c r="AV2365">
        <v>10400</v>
      </c>
      <c r="AW2365">
        <v>10120</v>
      </c>
      <c r="AX2365">
        <v>10160</v>
      </c>
    </row>
    <row r="2366" spans="1:50">
      <c r="A2366" s="22">
        <v>43164</v>
      </c>
      <c r="B2366">
        <v>1624</v>
      </c>
      <c r="C2366">
        <v>1624</v>
      </c>
      <c r="D2366">
        <v>1624</v>
      </c>
      <c r="E2366">
        <v>1624</v>
      </c>
      <c r="F2366" s="22">
        <v>43165</v>
      </c>
      <c r="G2366">
        <v>1664</v>
      </c>
      <c r="H2366">
        <v>1748</v>
      </c>
      <c r="I2366">
        <v>1276</v>
      </c>
      <c r="J2366">
        <v>1305</v>
      </c>
      <c r="K2366" s="22">
        <v>43166</v>
      </c>
      <c r="L2366">
        <v>1245</v>
      </c>
      <c r="M2366">
        <v>1</v>
      </c>
      <c r="N2366" s="8" t="str">
        <f>IF(AND(AM2366=1,AC2366&lt;-0.005,AE2366&gt;O$1),R2366,"")</f>
        <v/>
      </c>
      <c r="O2366" s="8">
        <f t="shared" si="187"/>
        <v>321338.1064245599</v>
      </c>
      <c r="P2366" s="8" t="str">
        <f t="shared" si="191"/>
        <v/>
      </c>
      <c r="Q2366" s="8">
        <f t="shared" si="188"/>
        <v>404530.72446947847</v>
      </c>
      <c r="R2366" s="8">
        <f t="shared" si="189"/>
        <v>0</v>
      </c>
      <c r="S2366" s="8">
        <f t="shared" si="190"/>
        <v>875078.35321905941</v>
      </c>
      <c r="U2366" s="25">
        <v>43166.320208333331</v>
      </c>
      <c r="V2366">
        <v>44</v>
      </c>
      <c r="W2366">
        <v>3083</v>
      </c>
      <c r="X2366" t="s">
        <v>1296</v>
      </c>
      <c r="Y2366" t="s">
        <v>960</v>
      </c>
      <c r="Z2366" s="25">
        <v>43165.986111111109</v>
      </c>
      <c r="AA2366">
        <v>1305</v>
      </c>
      <c r="AB2366">
        <v>0</v>
      </c>
      <c r="AC2366" s="24">
        <v>0</v>
      </c>
      <c r="AD2366">
        <v>3500</v>
      </c>
      <c r="AE2366">
        <v>4556180</v>
      </c>
      <c r="AF2366" s="22">
        <v>43165</v>
      </c>
      <c r="AG2366">
        <v>1664</v>
      </c>
      <c r="AH2366">
        <v>1305</v>
      </c>
      <c r="AI2366" s="22">
        <v>43166</v>
      </c>
      <c r="AJ2366">
        <v>1245</v>
      </c>
      <c r="AK2366">
        <v>1245</v>
      </c>
      <c r="AM2366">
        <v>2</v>
      </c>
      <c r="AN2366" t="s">
        <v>1023</v>
      </c>
      <c r="AO2366">
        <v>0</v>
      </c>
      <c r="AP2366">
        <v>0</v>
      </c>
      <c r="AQ2366">
        <v>0.52</v>
      </c>
      <c r="AR2366">
        <v>0.4</v>
      </c>
      <c r="AS2366">
        <v>1</v>
      </c>
      <c r="AT2366">
        <v>0.97</v>
      </c>
      <c r="AU2366">
        <v>0.47099999999999997</v>
      </c>
      <c r="AV2366">
        <v>1458</v>
      </c>
      <c r="AW2366">
        <v>1164</v>
      </c>
      <c r="AX2366">
        <v>1245</v>
      </c>
    </row>
    <row r="2367" spans="1:50">
      <c r="A2367" s="22">
        <v>43164</v>
      </c>
      <c r="B2367">
        <v>985</v>
      </c>
      <c r="C2367">
        <v>1019</v>
      </c>
      <c r="D2367">
        <v>938</v>
      </c>
      <c r="E2367">
        <v>966</v>
      </c>
      <c r="F2367" s="22">
        <v>43165</v>
      </c>
      <c r="G2367">
        <v>990</v>
      </c>
      <c r="H2367">
        <v>1022</v>
      </c>
      <c r="I2367">
        <v>971</v>
      </c>
      <c r="J2367">
        <v>973</v>
      </c>
      <c r="K2367" s="22">
        <v>43166</v>
      </c>
      <c r="L2367">
        <v>967</v>
      </c>
      <c r="M2367">
        <v>0.97</v>
      </c>
      <c r="N2367" s="8" t="str">
        <f>IF(AND(AM2367=1,AC2367&lt;-0.005,AE2367&gt;O$1),R2367,"")</f>
        <v/>
      </c>
      <c r="O2367" s="8">
        <f t="shared" si="187"/>
        <v>321338.1064245599</v>
      </c>
      <c r="P2367" s="8" t="str">
        <f t="shared" si="191"/>
        <v/>
      </c>
      <c r="Q2367" s="8">
        <f t="shared" si="188"/>
        <v>404530.72446947847</v>
      </c>
      <c r="R2367" s="8">
        <f t="shared" si="189"/>
        <v>3121.748178980255</v>
      </c>
      <c r="S2367" s="8">
        <f t="shared" si="190"/>
        <v>875078.35321905941</v>
      </c>
      <c r="U2367" s="25">
        <v>43166.320208333331</v>
      </c>
      <c r="V2367">
        <v>45</v>
      </c>
      <c r="W2367">
        <v>3672</v>
      </c>
      <c r="X2367" t="s">
        <v>1320</v>
      </c>
      <c r="Y2367" t="s">
        <v>962</v>
      </c>
      <c r="Z2367" s="25">
        <v>43165.982638888891</v>
      </c>
      <c r="AA2367">
        <v>979</v>
      </c>
      <c r="AB2367">
        <v>6</v>
      </c>
      <c r="AC2367" s="24">
        <v>6.1999999999999998E-3</v>
      </c>
      <c r="AD2367">
        <v>3500</v>
      </c>
      <c r="AE2367">
        <v>3419740</v>
      </c>
      <c r="AF2367" s="22">
        <v>43165</v>
      </c>
      <c r="AG2367">
        <v>990</v>
      </c>
      <c r="AH2367">
        <v>973</v>
      </c>
      <c r="AI2367" s="22">
        <v>43166</v>
      </c>
      <c r="AJ2367">
        <v>967</v>
      </c>
      <c r="AK2367">
        <v>961</v>
      </c>
      <c r="AM2367">
        <v>2</v>
      </c>
      <c r="AN2367" t="s">
        <v>1023</v>
      </c>
      <c r="AO2367">
        <v>0</v>
      </c>
      <c r="AP2367" t="s">
        <v>956</v>
      </c>
      <c r="AQ2367">
        <v>0.27</v>
      </c>
      <c r="AR2367">
        <v>0.19</v>
      </c>
      <c r="AS2367">
        <v>0.97</v>
      </c>
      <c r="AT2367">
        <v>0.87</v>
      </c>
      <c r="AU2367">
        <v>1.6579999999999999</v>
      </c>
      <c r="AV2367">
        <v>986</v>
      </c>
      <c r="AW2367">
        <v>951</v>
      </c>
      <c r="AX2367">
        <v>961</v>
      </c>
    </row>
    <row r="2368" spans="1:50">
      <c r="A2368" s="22">
        <v>43164</v>
      </c>
      <c r="B2368">
        <v>636.70000000000005</v>
      </c>
      <c r="C2368">
        <v>638.70000000000005</v>
      </c>
      <c r="D2368">
        <v>631.70000000000005</v>
      </c>
      <c r="E2368">
        <v>634.5</v>
      </c>
      <c r="F2368" s="22">
        <v>43165</v>
      </c>
      <c r="G2368">
        <v>650</v>
      </c>
      <c r="H2368">
        <v>661.6</v>
      </c>
      <c r="I2368">
        <v>649.1</v>
      </c>
      <c r="J2368">
        <v>659.1</v>
      </c>
      <c r="K2368" s="22">
        <v>43166</v>
      </c>
      <c r="L2368">
        <v>653.9</v>
      </c>
      <c r="M2368">
        <v>0.98</v>
      </c>
      <c r="N2368" s="8" t="str">
        <f>IF(AND(AM2368=1,AC2368&lt;-0.005,AE2368&gt;O$1),R2368,"")</f>
        <v/>
      </c>
      <c r="O2368" s="8">
        <f t="shared" si="187"/>
        <v>321338.1064245599</v>
      </c>
      <c r="P2368" s="8" t="str">
        <f t="shared" si="191"/>
        <v/>
      </c>
      <c r="Q2368" s="8">
        <f t="shared" si="188"/>
        <v>404530.72446947847</v>
      </c>
      <c r="R2368" s="8">
        <f t="shared" si="189"/>
        <v>2922.627288109436</v>
      </c>
      <c r="S2368" s="8">
        <f t="shared" si="190"/>
        <v>878000.9805071688</v>
      </c>
      <c r="U2368" s="25">
        <v>43166.320208333331</v>
      </c>
      <c r="V2368">
        <v>46</v>
      </c>
      <c r="W2368">
        <v>5020</v>
      </c>
      <c r="X2368" t="s">
        <v>1347</v>
      </c>
      <c r="Y2368" t="s">
        <v>962</v>
      </c>
      <c r="Z2368" s="25">
        <v>43165.991666666669</v>
      </c>
      <c r="AA2368">
        <v>662</v>
      </c>
      <c r="AB2368">
        <v>2.9</v>
      </c>
      <c r="AC2368" s="24">
        <v>4.4000000000000003E-3</v>
      </c>
      <c r="AD2368">
        <v>3400</v>
      </c>
      <c r="AE2368">
        <v>2258790</v>
      </c>
      <c r="AF2368" s="22">
        <v>43165</v>
      </c>
      <c r="AG2368">
        <v>650</v>
      </c>
      <c r="AH2368">
        <v>659.1</v>
      </c>
      <c r="AI2368" s="22">
        <v>43166</v>
      </c>
      <c r="AJ2368">
        <v>653.9</v>
      </c>
      <c r="AK2368">
        <v>650.1</v>
      </c>
      <c r="AM2368">
        <v>1</v>
      </c>
      <c r="AN2368">
        <v>0.15</v>
      </c>
      <c r="AO2368">
        <v>2.99</v>
      </c>
      <c r="AP2368">
        <v>2.73</v>
      </c>
      <c r="AQ2368">
        <v>0.23</v>
      </c>
      <c r="AR2368">
        <v>0.33</v>
      </c>
      <c r="AS2368">
        <v>0.98</v>
      </c>
      <c r="AT2368">
        <v>0.96</v>
      </c>
      <c r="AU2368">
        <v>0.63100000000000001</v>
      </c>
      <c r="AV2368">
        <v>654.70000000000005</v>
      </c>
      <c r="AW2368">
        <v>643.5</v>
      </c>
      <c r="AX2368">
        <v>650.1</v>
      </c>
    </row>
    <row r="2369" spans="1:50">
      <c r="A2369" s="22">
        <v>43164</v>
      </c>
      <c r="B2369">
        <v>766</v>
      </c>
      <c r="C2369">
        <v>830</v>
      </c>
      <c r="D2369">
        <v>745</v>
      </c>
      <c r="E2369">
        <v>769</v>
      </c>
      <c r="F2369" s="22">
        <v>43165</v>
      </c>
      <c r="G2369">
        <v>784</v>
      </c>
      <c r="H2369">
        <v>853</v>
      </c>
      <c r="I2369">
        <v>779</v>
      </c>
      <c r="J2369">
        <v>846</v>
      </c>
      <c r="K2369" s="22">
        <v>43166</v>
      </c>
      <c r="L2369">
        <v>829</v>
      </c>
      <c r="M2369">
        <v>1.1100000000000001</v>
      </c>
      <c r="N2369" s="8" t="str">
        <f>IF(AND(AM2369=1,AC2369&lt;-0.005,AE2369&gt;O$1),R2369,"")</f>
        <v/>
      </c>
      <c r="O2369" s="8">
        <f t="shared" si="187"/>
        <v>321338.1064245599</v>
      </c>
      <c r="P2369" s="8" t="str">
        <f t="shared" si="191"/>
        <v/>
      </c>
      <c r="Q2369" s="8">
        <f t="shared" si="188"/>
        <v>404530.72446947847</v>
      </c>
      <c r="R2369" s="8">
        <f t="shared" si="189"/>
        <v>9213.7592137592201</v>
      </c>
      <c r="S2369" s="8">
        <f t="shared" si="190"/>
        <v>887214.73972092802</v>
      </c>
      <c r="U2369" s="25">
        <v>43166.320208333331</v>
      </c>
      <c r="V2369">
        <v>47</v>
      </c>
      <c r="W2369">
        <v>8927</v>
      </c>
      <c r="X2369" t="s">
        <v>1255</v>
      </c>
      <c r="Y2369" t="s">
        <v>960</v>
      </c>
      <c r="Z2369" s="25">
        <v>43165.995833333334</v>
      </c>
      <c r="AA2369">
        <v>863</v>
      </c>
      <c r="AB2369">
        <v>17</v>
      </c>
      <c r="AC2369" s="24">
        <v>2.01E-2</v>
      </c>
      <c r="AD2369">
        <v>3300</v>
      </c>
      <c r="AE2369">
        <v>2816380</v>
      </c>
      <c r="AF2369" s="22">
        <v>43165</v>
      </c>
      <c r="AG2369">
        <v>784</v>
      </c>
      <c r="AH2369">
        <v>846</v>
      </c>
      <c r="AI2369" s="22">
        <v>43166</v>
      </c>
      <c r="AJ2369">
        <v>829</v>
      </c>
      <c r="AK2369">
        <v>814</v>
      </c>
      <c r="AM2369">
        <v>1</v>
      </c>
      <c r="AN2369">
        <v>0</v>
      </c>
      <c r="AO2369">
        <v>1.75</v>
      </c>
      <c r="AP2369">
        <v>0.59</v>
      </c>
      <c r="AQ2369">
        <v>0.87</v>
      </c>
      <c r="AR2369">
        <v>0.92</v>
      </c>
      <c r="AS2369">
        <v>1.1100000000000001</v>
      </c>
      <c r="AT2369">
        <v>1.46</v>
      </c>
      <c r="AU2369">
        <v>0.94499999999999995</v>
      </c>
      <c r="AV2369">
        <v>835</v>
      </c>
      <c r="AW2369">
        <v>798</v>
      </c>
      <c r="AX2369">
        <v>814</v>
      </c>
    </row>
    <row r="2370" spans="1:50">
      <c r="A2370" s="22">
        <v>43164</v>
      </c>
      <c r="B2370">
        <v>1836</v>
      </c>
      <c r="C2370">
        <v>1872</v>
      </c>
      <c r="D2370">
        <v>1803</v>
      </c>
      <c r="E2370">
        <v>1829</v>
      </c>
      <c r="F2370" s="22">
        <v>43165</v>
      </c>
      <c r="G2370">
        <v>1852</v>
      </c>
      <c r="H2370">
        <v>2060</v>
      </c>
      <c r="I2370">
        <v>1852</v>
      </c>
      <c r="J2370">
        <v>2025</v>
      </c>
      <c r="K2370" s="22">
        <v>43166</v>
      </c>
      <c r="L2370">
        <v>1735</v>
      </c>
      <c r="M2370">
        <v>1.06</v>
      </c>
      <c r="N2370" s="8" t="str">
        <f>IF(AND(AM2370=1,AC2370&lt;-0.005,AE2370&gt;O$1),R2370,"")</f>
        <v/>
      </c>
      <c r="O2370" s="8">
        <f t="shared" si="187"/>
        <v>321338.1064245599</v>
      </c>
      <c r="P2370" s="8" t="str">
        <f t="shared" si="191"/>
        <v/>
      </c>
      <c r="Q2370" s="8">
        <f t="shared" si="188"/>
        <v>404530.72446947847</v>
      </c>
      <c r="R2370" s="8">
        <f t="shared" si="189"/>
        <v>10294.117647058787</v>
      </c>
      <c r="S2370" s="8">
        <f t="shared" si="190"/>
        <v>887214.73972092802</v>
      </c>
      <c r="U2370" s="25">
        <v>43166.320208333331</v>
      </c>
      <c r="V2370">
        <v>48</v>
      </c>
      <c r="W2370">
        <v>3854</v>
      </c>
      <c r="X2370" t="s">
        <v>1427</v>
      </c>
      <c r="Y2370" t="s">
        <v>960</v>
      </c>
      <c r="Z2370" s="25">
        <v>43165.996527777781</v>
      </c>
      <c r="AA2370">
        <v>1760</v>
      </c>
      <c r="AB2370">
        <v>-265</v>
      </c>
      <c r="AC2370" s="24">
        <v>-0.13089999999999999</v>
      </c>
      <c r="AD2370">
        <v>3200</v>
      </c>
      <c r="AE2370">
        <v>5848410</v>
      </c>
      <c r="AF2370" s="22">
        <v>43165</v>
      </c>
      <c r="AG2370">
        <v>1852</v>
      </c>
      <c r="AH2370">
        <v>2025</v>
      </c>
      <c r="AI2370" s="22">
        <v>43166</v>
      </c>
      <c r="AJ2370">
        <v>1735</v>
      </c>
      <c r="AK2370">
        <v>1700</v>
      </c>
      <c r="AM2370">
        <v>2</v>
      </c>
      <c r="AN2370" t="s">
        <v>1023</v>
      </c>
      <c r="AO2370">
        <v>0</v>
      </c>
      <c r="AP2370">
        <v>0.89</v>
      </c>
      <c r="AQ2370">
        <v>1</v>
      </c>
      <c r="AR2370">
        <v>1</v>
      </c>
      <c r="AS2370">
        <v>1.06</v>
      </c>
      <c r="AT2370">
        <v>1.18</v>
      </c>
      <c r="AU2370">
        <v>0.56200000000000006</v>
      </c>
      <c r="AV2370">
        <v>1745</v>
      </c>
      <c r="AW2370">
        <v>1635</v>
      </c>
      <c r="AX2370">
        <v>1700</v>
      </c>
    </row>
    <row r="2371" spans="1:50">
      <c r="A2371" s="22">
        <v>43164</v>
      </c>
      <c r="B2371">
        <v>557</v>
      </c>
      <c r="C2371">
        <v>562</v>
      </c>
      <c r="D2371">
        <v>506</v>
      </c>
      <c r="E2371">
        <v>512</v>
      </c>
      <c r="F2371" s="22">
        <v>43165</v>
      </c>
      <c r="G2371">
        <v>526</v>
      </c>
      <c r="H2371">
        <v>590</v>
      </c>
      <c r="I2371">
        <v>525</v>
      </c>
      <c r="J2371">
        <v>587</v>
      </c>
      <c r="K2371" s="22">
        <v>43166</v>
      </c>
      <c r="L2371">
        <v>583</v>
      </c>
      <c r="M2371">
        <v>1.27</v>
      </c>
      <c r="N2371" s="8" t="str">
        <f>IF(AND(AM2371=1,AC2371&lt;-0.005,AE2371&gt;O$1),R2371,"")</f>
        <v/>
      </c>
      <c r="O2371" s="8">
        <f t="shared" si="187"/>
        <v>321338.1064245599</v>
      </c>
      <c r="P2371" s="8" t="str">
        <f t="shared" si="191"/>
        <v/>
      </c>
      <c r="Q2371" s="8">
        <f t="shared" si="188"/>
        <v>404530.72446947847</v>
      </c>
      <c r="R2371" s="8">
        <f t="shared" si="189"/>
        <v>-16583.747927031491</v>
      </c>
      <c r="S2371" s="8">
        <f t="shared" si="190"/>
        <v>887214.73972092802</v>
      </c>
      <c r="U2371" s="25">
        <v>43166.320208333331</v>
      </c>
      <c r="V2371">
        <v>49</v>
      </c>
      <c r="W2371">
        <v>3356</v>
      </c>
      <c r="X2371" t="s">
        <v>1058</v>
      </c>
      <c r="Y2371" t="s">
        <v>960</v>
      </c>
      <c r="Z2371" s="25">
        <v>43165.993055555555</v>
      </c>
      <c r="AA2371">
        <v>594</v>
      </c>
      <c r="AB2371">
        <v>7</v>
      </c>
      <c r="AC2371" s="24">
        <v>1.1900000000000001E-2</v>
      </c>
      <c r="AD2371">
        <v>3100</v>
      </c>
      <c r="AE2371">
        <v>1815600</v>
      </c>
      <c r="AF2371" s="22">
        <v>43165</v>
      </c>
      <c r="AG2371">
        <v>526</v>
      </c>
      <c r="AH2371">
        <v>587</v>
      </c>
      <c r="AI2371" s="22">
        <v>43166</v>
      </c>
      <c r="AJ2371">
        <v>583</v>
      </c>
      <c r="AK2371">
        <v>603</v>
      </c>
      <c r="AM2371">
        <v>2</v>
      </c>
      <c r="AN2371" t="s">
        <v>1023</v>
      </c>
      <c r="AO2371">
        <v>742.88</v>
      </c>
      <c r="AP2371">
        <v>0</v>
      </c>
      <c r="AQ2371">
        <v>1</v>
      </c>
      <c r="AR2371">
        <v>1</v>
      </c>
      <c r="AS2371">
        <v>1.27</v>
      </c>
      <c r="AT2371">
        <v>1.45</v>
      </c>
      <c r="AU2371">
        <v>0.68200000000000005</v>
      </c>
      <c r="AV2371">
        <v>658</v>
      </c>
      <c r="AW2371">
        <v>571</v>
      </c>
      <c r="AX2371">
        <v>603</v>
      </c>
    </row>
    <row r="2372" spans="1:50">
      <c r="A2372" s="22">
        <v>43164</v>
      </c>
      <c r="B2372">
        <v>305</v>
      </c>
      <c r="C2372">
        <v>308</v>
      </c>
      <c r="D2372">
        <v>301</v>
      </c>
      <c r="E2372">
        <v>301</v>
      </c>
      <c r="F2372" s="22">
        <v>43165</v>
      </c>
      <c r="G2372">
        <v>307</v>
      </c>
      <c r="H2372">
        <v>311</v>
      </c>
      <c r="I2372">
        <v>305</v>
      </c>
      <c r="J2372">
        <v>310</v>
      </c>
      <c r="K2372" s="22">
        <v>43166</v>
      </c>
      <c r="L2372">
        <v>311</v>
      </c>
      <c r="M2372">
        <v>0.98</v>
      </c>
      <c r="N2372" s="8" t="str">
        <f>IF(AND(AM2372=1,AC2372&lt;-0.005,AE2372&gt;O$1),R2372,"")</f>
        <v/>
      </c>
      <c r="O2372" s="8">
        <f t="shared" si="187"/>
        <v>321338.1064245599</v>
      </c>
      <c r="P2372" s="8" t="str">
        <f t="shared" si="191"/>
        <v/>
      </c>
      <c r="Q2372" s="8">
        <f t="shared" si="188"/>
        <v>404530.72446947847</v>
      </c>
      <c r="R2372" s="8">
        <f t="shared" si="189"/>
        <v>8169.9346405228471</v>
      </c>
      <c r="S2372" s="8">
        <f t="shared" si="190"/>
        <v>887214.73972092802</v>
      </c>
      <c r="U2372" s="25">
        <v>43166.320219907408</v>
      </c>
      <c r="V2372">
        <v>50</v>
      </c>
      <c r="W2372">
        <v>6502</v>
      </c>
      <c r="X2372" t="s">
        <v>121</v>
      </c>
      <c r="Y2372" t="s">
        <v>954</v>
      </c>
      <c r="Z2372" s="25">
        <v>43165.900694444441</v>
      </c>
      <c r="AA2372">
        <v>313</v>
      </c>
      <c r="AB2372">
        <v>3</v>
      </c>
      <c r="AC2372" s="24">
        <v>9.7000000000000003E-3</v>
      </c>
      <c r="AD2372">
        <v>3000</v>
      </c>
      <c r="AE2372">
        <v>939000</v>
      </c>
      <c r="AF2372" s="22">
        <v>43165</v>
      </c>
      <c r="AG2372">
        <v>307</v>
      </c>
      <c r="AH2372">
        <v>310</v>
      </c>
      <c r="AI2372" s="22">
        <v>43166</v>
      </c>
      <c r="AJ2372">
        <v>311</v>
      </c>
      <c r="AK2372">
        <v>306</v>
      </c>
      <c r="AM2372">
        <v>0</v>
      </c>
      <c r="AN2372" t="s">
        <v>1023</v>
      </c>
      <c r="AO2372">
        <v>27.14</v>
      </c>
      <c r="AP2372" t="s">
        <v>956</v>
      </c>
      <c r="AQ2372">
        <v>0.06</v>
      </c>
      <c r="AR2372">
        <v>0.53</v>
      </c>
      <c r="AS2372">
        <v>0.98</v>
      </c>
      <c r="AT2372">
        <v>0.99</v>
      </c>
      <c r="AU2372">
        <v>0.96499999999999997</v>
      </c>
      <c r="AV2372">
        <v>313</v>
      </c>
      <c r="AW2372">
        <v>304</v>
      </c>
      <c r="AX2372">
        <v>306</v>
      </c>
    </row>
    <row r="2373" spans="1:50">
      <c r="A2373" s="22">
        <v>43165</v>
      </c>
      <c r="B2373">
        <v>1398</v>
      </c>
      <c r="C2373">
        <v>1405</v>
      </c>
      <c r="D2373">
        <v>1383</v>
      </c>
      <c r="E2373">
        <v>1401</v>
      </c>
      <c r="F2373" s="22">
        <v>43166</v>
      </c>
      <c r="G2373">
        <v>1421</v>
      </c>
      <c r="H2373">
        <v>1431</v>
      </c>
      <c r="I2373">
        <v>1392</v>
      </c>
      <c r="J2373">
        <v>1423</v>
      </c>
      <c r="K2373" s="22">
        <v>43167</v>
      </c>
      <c r="L2373">
        <v>1393</v>
      </c>
      <c r="M2373">
        <v>1.03</v>
      </c>
      <c r="N2373" s="8">
        <f>IF(AND(AM2373=1,AC2373&lt;-0.005,AE2373&gt;O$1),R2373,"")</f>
        <v>-6028.3687943262221</v>
      </c>
      <c r="O2373" s="8">
        <f t="shared" si="187"/>
        <v>315309.73763023369</v>
      </c>
      <c r="P2373" s="8" t="str">
        <f t="shared" si="191"/>
        <v/>
      </c>
      <c r="Q2373" s="8">
        <f t="shared" si="188"/>
        <v>404530.72446947847</v>
      </c>
      <c r="R2373" s="8">
        <f t="shared" si="189"/>
        <v>-6028.3687943262221</v>
      </c>
      <c r="S2373" s="8">
        <f t="shared" si="190"/>
        <v>881186.37092660181</v>
      </c>
      <c r="U2373" s="25">
        <v>43167.319953703707</v>
      </c>
      <c r="V2373">
        <v>2</v>
      </c>
      <c r="W2373">
        <v>1357</v>
      </c>
      <c r="X2373" t="s">
        <v>1056</v>
      </c>
      <c r="Y2373" t="s">
        <v>954</v>
      </c>
      <c r="Z2373" s="25">
        <v>43166.998611111114</v>
      </c>
      <c r="AA2373">
        <v>1407.9</v>
      </c>
      <c r="AB2373">
        <v>-15.1</v>
      </c>
      <c r="AC2373" s="24">
        <v>-1.06E-2</v>
      </c>
      <c r="AD2373">
        <v>257040</v>
      </c>
      <c r="AE2373">
        <v>362458858</v>
      </c>
      <c r="AF2373" s="22">
        <v>43166</v>
      </c>
      <c r="AG2373">
        <v>1421</v>
      </c>
      <c r="AH2373">
        <v>1423</v>
      </c>
      <c r="AI2373" s="22">
        <v>43167</v>
      </c>
      <c r="AJ2373">
        <v>1393</v>
      </c>
      <c r="AK2373">
        <v>1410</v>
      </c>
      <c r="AM2373">
        <v>1</v>
      </c>
      <c r="AN2373">
        <v>0</v>
      </c>
      <c r="AO2373" s="26">
        <v>8.0000000000000002E-3</v>
      </c>
      <c r="AQ2373">
        <v>0.63</v>
      </c>
      <c r="AR2373">
        <v>0.68</v>
      </c>
      <c r="AS2373">
        <v>1.03</v>
      </c>
      <c r="AT2373">
        <v>1.07</v>
      </c>
      <c r="AU2373">
        <v>1.8460000000000001</v>
      </c>
      <c r="AV2373">
        <v>1419</v>
      </c>
      <c r="AW2373">
        <v>1390</v>
      </c>
      <c r="AX2373">
        <v>1410</v>
      </c>
    </row>
    <row r="2374" spans="1:50">
      <c r="A2374" s="22">
        <v>43165</v>
      </c>
      <c r="B2374">
        <v>197.8</v>
      </c>
      <c r="C2374">
        <v>198.3</v>
      </c>
      <c r="D2374">
        <v>195.7</v>
      </c>
      <c r="E2374">
        <v>195.9</v>
      </c>
      <c r="F2374" s="22">
        <v>43166</v>
      </c>
      <c r="G2374">
        <v>195.3</v>
      </c>
      <c r="H2374">
        <v>196.8</v>
      </c>
      <c r="I2374">
        <v>194.2</v>
      </c>
      <c r="J2374">
        <v>194.2</v>
      </c>
      <c r="K2374" s="22">
        <v>43167</v>
      </c>
      <c r="L2374">
        <v>195.2</v>
      </c>
      <c r="M2374">
        <v>0.99</v>
      </c>
      <c r="N2374" s="8" t="str">
        <f>IF(AND(AM2374=1,AC2374&lt;-0.005,AE2374&gt;O$1),R2374,"")</f>
        <v/>
      </c>
      <c r="O2374" s="8">
        <f t="shared" si="187"/>
        <v>315309.73763023369</v>
      </c>
      <c r="P2374" s="8" t="str">
        <f t="shared" si="191"/>
        <v/>
      </c>
      <c r="Q2374" s="8">
        <f t="shared" si="188"/>
        <v>404530.72446947847</v>
      </c>
      <c r="R2374" s="8">
        <f t="shared" si="189"/>
        <v>2833.5909325090115</v>
      </c>
      <c r="S2374" s="8">
        <f t="shared" si="190"/>
        <v>884019.96185911086</v>
      </c>
      <c r="U2374" s="25">
        <v>43167.319953703707</v>
      </c>
      <c r="V2374">
        <v>4</v>
      </c>
      <c r="W2374">
        <v>8411</v>
      </c>
      <c r="X2374" t="s">
        <v>1070</v>
      </c>
      <c r="Y2374" t="s">
        <v>962</v>
      </c>
      <c r="Z2374" s="25">
        <v>43166.996527777781</v>
      </c>
      <c r="AA2374">
        <v>195.8</v>
      </c>
      <c r="AB2374">
        <v>1.6</v>
      </c>
      <c r="AC2374" s="24">
        <v>8.2000000000000007E-3</v>
      </c>
      <c r="AD2374">
        <v>136000</v>
      </c>
      <c r="AE2374">
        <v>26488250</v>
      </c>
      <c r="AF2374" s="22">
        <v>43166</v>
      </c>
      <c r="AG2374">
        <v>195.3</v>
      </c>
      <c r="AH2374">
        <v>194.2</v>
      </c>
      <c r="AI2374" s="22">
        <v>43167</v>
      </c>
      <c r="AJ2374">
        <v>195.2</v>
      </c>
      <c r="AK2374">
        <v>194.1</v>
      </c>
      <c r="AM2374">
        <v>1</v>
      </c>
      <c r="AN2374" t="s">
        <v>1023</v>
      </c>
      <c r="AO2374">
        <v>5.57</v>
      </c>
      <c r="AP2374">
        <v>3.86</v>
      </c>
      <c r="AQ2374">
        <v>0.32</v>
      </c>
      <c r="AR2374">
        <v>0.21</v>
      </c>
      <c r="AS2374">
        <v>0.99</v>
      </c>
      <c r="AT2374">
        <v>0.97</v>
      </c>
      <c r="AU2374">
        <v>0.41699999999999998</v>
      </c>
      <c r="AV2374">
        <v>195.4</v>
      </c>
      <c r="AW2374">
        <v>193.7</v>
      </c>
      <c r="AX2374">
        <v>194.1</v>
      </c>
    </row>
    <row r="2375" spans="1:50">
      <c r="A2375" s="22">
        <v>43165</v>
      </c>
      <c r="B2375">
        <v>1038</v>
      </c>
      <c r="C2375">
        <v>1053</v>
      </c>
      <c r="D2375">
        <v>971</v>
      </c>
      <c r="E2375">
        <v>982</v>
      </c>
      <c r="F2375" s="22">
        <v>43166</v>
      </c>
      <c r="G2375">
        <v>970</v>
      </c>
      <c r="H2375">
        <v>983</v>
      </c>
      <c r="I2375">
        <v>920</v>
      </c>
      <c r="J2375">
        <v>921</v>
      </c>
      <c r="K2375" s="22">
        <v>43167</v>
      </c>
      <c r="L2375">
        <v>910</v>
      </c>
      <c r="M2375">
        <v>1.3</v>
      </c>
      <c r="N2375" s="8" t="str">
        <f>IF(AND(AM2375=1,AC2375&lt;-0.005,AE2375&gt;O$1),R2375,"")</f>
        <v/>
      </c>
      <c r="O2375" s="8">
        <f t="shared" si="187"/>
        <v>315309.73763023369</v>
      </c>
      <c r="P2375" s="8" t="str">
        <f t="shared" si="191"/>
        <v/>
      </c>
      <c r="Q2375" s="8">
        <f t="shared" si="188"/>
        <v>404530.72446947847</v>
      </c>
      <c r="R2375" s="8">
        <f t="shared" si="189"/>
        <v>-22058.82352941174</v>
      </c>
      <c r="S2375" s="8">
        <f t="shared" si="190"/>
        <v>884019.96185911086</v>
      </c>
      <c r="U2375" s="25">
        <v>43167.319953703707</v>
      </c>
      <c r="V2375">
        <v>5</v>
      </c>
      <c r="W2375">
        <v>3825</v>
      </c>
      <c r="X2375" t="s">
        <v>1069</v>
      </c>
      <c r="Y2375" t="s">
        <v>954</v>
      </c>
      <c r="Z2375" s="25">
        <v>43166.998611111114</v>
      </c>
      <c r="AA2375">
        <v>903</v>
      </c>
      <c r="AB2375">
        <v>-18</v>
      </c>
      <c r="AC2375" s="24">
        <v>-1.95E-2</v>
      </c>
      <c r="AD2375">
        <v>76100</v>
      </c>
      <c r="AE2375">
        <v>68876440</v>
      </c>
      <c r="AF2375" s="22">
        <v>43166</v>
      </c>
      <c r="AG2375">
        <v>970</v>
      </c>
      <c r="AH2375">
        <v>921</v>
      </c>
      <c r="AI2375" s="22">
        <v>43167</v>
      </c>
      <c r="AJ2375">
        <v>910</v>
      </c>
      <c r="AK2375">
        <v>952</v>
      </c>
      <c r="AM2375">
        <v>2</v>
      </c>
      <c r="AN2375" t="s">
        <v>1023</v>
      </c>
      <c r="AO2375">
        <v>569.82000000000005</v>
      </c>
      <c r="AP2375" t="s">
        <v>956</v>
      </c>
      <c r="AQ2375">
        <v>0.97</v>
      </c>
      <c r="AR2375">
        <v>0.97</v>
      </c>
      <c r="AS2375">
        <v>1.3</v>
      </c>
      <c r="AT2375">
        <v>1.45</v>
      </c>
      <c r="AU2375">
        <v>1.587</v>
      </c>
      <c r="AV2375">
        <v>1012</v>
      </c>
      <c r="AW2375">
        <v>896</v>
      </c>
      <c r="AX2375">
        <v>952</v>
      </c>
    </row>
    <row r="2376" spans="1:50">
      <c r="A2376" s="22">
        <v>43165</v>
      </c>
      <c r="B2376">
        <v>182</v>
      </c>
      <c r="C2376">
        <v>224</v>
      </c>
      <c r="D2376">
        <v>180</v>
      </c>
      <c r="E2376">
        <v>224</v>
      </c>
      <c r="F2376" s="22">
        <v>43166</v>
      </c>
      <c r="G2376">
        <v>230</v>
      </c>
      <c r="H2376">
        <v>232</v>
      </c>
      <c r="I2376">
        <v>202</v>
      </c>
      <c r="J2376">
        <v>205</v>
      </c>
      <c r="K2376" s="22">
        <v>43167</v>
      </c>
      <c r="L2376">
        <v>213</v>
      </c>
      <c r="M2376">
        <v>1.37</v>
      </c>
      <c r="N2376" s="8" t="str">
        <f>IF(AND(AM2376=1,AC2376&lt;-0.005,AE2376&gt;O$1),R2376,"")</f>
        <v/>
      </c>
      <c r="O2376" s="8">
        <f t="shared" si="187"/>
        <v>315309.73763023369</v>
      </c>
      <c r="P2376" s="8" t="str">
        <f t="shared" si="191"/>
        <v/>
      </c>
      <c r="Q2376" s="8">
        <f t="shared" si="188"/>
        <v>404530.72446947847</v>
      </c>
      <c r="R2376" s="8">
        <f t="shared" si="189"/>
        <v>-40948.275862068949</v>
      </c>
      <c r="S2376" s="8">
        <f t="shared" si="190"/>
        <v>884019.96185911086</v>
      </c>
      <c r="U2376" s="25">
        <v>43167.319953703707</v>
      </c>
      <c r="V2376">
        <v>6</v>
      </c>
      <c r="W2376">
        <v>6835</v>
      </c>
      <c r="X2376" t="s">
        <v>1133</v>
      </c>
      <c r="Y2376" t="s">
        <v>954</v>
      </c>
      <c r="Z2376" s="25">
        <v>43166.993055555555</v>
      </c>
      <c r="AA2376">
        <v>206.5</v>
      </c>
      <c r="AB2376">
        <v>1.5</v>
      </c>
      <c r="AC2376" s="24">
        <v>7.3000000000000001E-3</v>
      </c>
      <c r="AD2376">
        <v>40600</v>
      </c>
      <c r="AE2376">
        <v>8417940</v>
      </c>
      <c r="AF2376" s="22">
        <v>43166</v>
      </c>
      <c r="AG2376">
        <v>230</v>
      </c>
      <c r="AH2376">
        <v>205</v>
      </c>
      <c r="AI2376" s="22">
        <v>43167</v>
      </c>
      <c r="AJ2376">
        <v>213</v>
      </c>
      <c r="AK2376">
        <v>232</v>
      </c>
      <c r="AM2376">
        <v>2</v>
      </c>
      <c r="AN2376" t="s">
        <v>1023</v>
      </c>
      <c r="AO2376">
        <v>265.91000000000003</v>
      </c>
      <c r="AP2376">
        <v>0</v>
      </c>
      <c r="AQ2376">
        <v>1</v>
      </c>
      <c r="AR2376">
        <v>1</v>
      </c>
      <c r="AS2376">
        <v>1.37</v>
      </c>
      <c r="AT2376">
        <v>1.86</v>
      </c>
      <c r="AU2376">
        <v>0.87</v>
      </c>
      <c r="AV2376">
        <v>281</v>
      </c>
      <c r="AW2376">
        <v>211</v>
      </c>
      <c r="AX2376">
        <v>232</v>
      </c>
    </row>
    <row r="2377" spans="1:50">
      <c r="A2377" s="22">
        <v>43165</v>
      </c>
      <c r="B2377">
        <v>457</v>
      </c>
      <c r="C2377">
        <v>473</v>
      </c>
      <c r="D2377">
        <v>457</v>
      </c>
      <c r="E2377">
        <v>466</v>
      </c>
      <c r="F2377" s="22">
        <v>43166</v>
      </c>
      <c r="G2377">
        <v>467</v>
      </c>
      <c r="H2377">
        <v>546</v>
      </c>
      <c r="I2377">
        <v>466</v>
      </c>
      <c r="J2377">
        <v>546</v>
      </c>
      <c r="K2377" s="22">
        <v>43167</v>
      </c>
      <c r="L2377">
        <v>636</v>
      </c>
      <c r="M2377">
        <v>0.93</v>
      </c>
      <c r="N2377" s="8" t="str">
        <f>IF(AND(AM2377=1,AC2377&lt;-0.005,AE2377&gt;O$1),R2377,"")</f>
        <v/>
      </c>
      <c r="O2377" s="8">
        <f t="shared" si="187"/>
        <v>315309.73763023369</v>
      </c>
      <c r="P2377" s="8" t="str">
        <f t="shared" si="191"/>
        <v/>
      </c>
      <c r="Q2377" s="8">
        <f t="shared" si="188"/>
        <v>404530.72446947847</v>
      </c>
      <c r="R2377" s="8">
        <f t="shared" si="189"/>
        <v>-7739.9380804953344</v>
      </c>
      <c r="S2377" s="8">
        <f t="shared" si="190"/>
        <v>884019.96185911086</v>
      </c>
      <c r="U2377" s="25">
        <v>43167.319953703707</v>
      </c>
      <c r="V2377">
        <v>7</v>
      </c>
      <c r="W2377">
        <v>5277</v>
      </c>
      <c r="X2377" t="s">
        <v>1425</v>
      </c>
      <c r="Y2377" t="s">
        <v>960</v>
      </c>
      <c r="Z2377" s="25">
        <v>43166.997916666667</v>
      </c>
      <c r="AA2377">
        <v>635</v>
      </c>
      <c r="AB2377">
        <v>89</v>
      </c>
      <c r="AC2377" s="24">
        <v>0.16300000000000001</v>
      </c>
      <c r="AD2377">
        <v>35200</v>
      </c>
      <c r="AE2377">
        <v>21606710</v>
      </c>
      <c r="AF2377" s="22">
        <v>43166</v>
      </c>
      <c r="AG2377">
        <v>467</v>
      </c>
      <c r="AH2377">
        <v>546</v>
      </c>
      <c r="AI2377" s="22">
        <v>43167</v>
      </c>
      <c r="AJ2377">
        <v>636</v>
      </c>
      <c r="AK2377">
        <v>646</v>
      </c>
      <c r="AM2377">
        <v>2</v>
      </c>
      <c r="AN2377" t="s">
        <v>1023</v>
      </c>
      <c r="AO2377">
        <v>0</v>
      </c>
      <c r="AP2377">
        <v>0.92</v>
      </c>
      <c r="AQ2377">
        <v>0.15</v>
      </c>
      <c r="AR2377">
        <v>0.15</v>
      </c>
      <c r="AS2377">
        <v>0.93</v>
      </c>
      <c r="AT2377">
        <v>0.93</v>
      </c>
      <c r="AU2377">
        <v>0.95299999999999996</v>
      </c>
      <c r="AV2377">
        <v>646</v>
      </c>
      <c r="AW2377">
        <v>631</v>
      </c>
      <c r="AX2377">
        <v>646</v>
      </c>
    </row>
    <row r="2378" spans="1:50">
      <c r="A2378" s="22">
        <v>43165</v>
      </c>
      <c r="B2378">
        <v>741</v>
      </c>
      <c r="C2378">
        <v>744.5</v>
      </c>
      <c r="D2378">
        <v>728.3</v>
      </c>
      <c r="E2378">
        <v>730.2</v>
      </c>
      <c r="F2378" s="22">
        <v>43166</v>
      </c>
      <c r="G2378">
        <v>723</v>
      </c>
      <c r="H2378">
        <v>726.5</v>
      </c>
      <c r="I2378">
        <v>715.2</v>
      </c>
      <c r="J2378">
        <v>715.7</v>
      </c>
      <c r="K2378" s="22">
        <v>43167</v>
      </c>
      <c r="L2378">
        <v>725.1</v>
      </c>
      <c r="M2378">
        <v>0.96</v>
      </c>
      <c r="N2378" s="8" t="str">
        <f>IF(AND(AM2378=1,AC2378&lt;-0.005,AE2378&gt;O$1),R2378,"")</f>
        <v/>
      </c>
      <c r="O2378" s="8">
        <f t="shared" si="187"/>
        <v>315309.73763023369</v>
      </c>
      <c r="P2378" s="8" t="str">
        <f t="shared" si="191"/>
        <v/>
      </c>
      <c r="Q2378" s="8">
        <f t="shared" si="188"/>
        <v>404530.72446947847</v>
      </c>
      <c r="R2378" s="8">
        <f t="shared" si="189"/>
        <v>3611.6127239894658</v>
      </c>
      <c r="S2378" s="8">
        <f t="shared" si="190"/>
        <v>887631.57458310027</v>
      </c>
      <c r="U2378" s="25">
        <v>43167.319953703707</v>
      </c>
      <c r="V2378">
        <v>9</v>
      </c>
      <c r="W2378">
        <v>8306</v>
      </c>
      <c r="X2378" t="s">
        <v>1083</v>
      </c>
      <c r="Y2378" t="s">
        <v>962</v>
      </c>
      <c r="Z2378" s="25">
        <v>43166.996527777781</v>
      </c>
      <c r="AA2378">
        <v>719.4</v>
      </c>
      <c r="AB2378">
        <v>3.7</v>
      </c>
      <c r="AC2378" s="24">
        <v>5.1999999999999998E-3</v>
      </c>
      <c r="AD2378">
        <v>24800</v>
      </c>
      <c r="AE2378">
        <v>17846760</v>
      </c>
      <c r="AF2378" s="22">
        <v>43166</v>
      </c>
      <c r="AG2378">
        <v>723</v>
      </c>
      <c r="AH2378">
        <v>715.7</v>
      </c>
      <c r="AI2378" s="22">
        <v>43167</v>
      </c>
      <c r="AJ2378">
        <v>725.1</v>
      </c>
      <c r="AK2378">
        <v>719.9</v>
      </c>
      <c r="AM2378">
        <v>1</v>
      </c>
      <c r="AN2378">
        <v>0.05</v>
      </c>
      <c r="AO2378">
        <v>2.92</v>
      </c>
      <c r="AP2378">
        <v>2.52</v>
      </c>
      <c r="AQ2378">
        <v>0.06</v>
      </c>
      <c r="AR2378">
        <v>0.05</v>
      </c>
      <c r="AS2378">
        <v>0.96</v>
      </c>
      <c r="AT2378">
        <v>0.93</v>
      </c>
      <c r="AU2378">
        <v>0.61199999999999999</v>
      </c>
      <c r="AV2378">
        <v>728.5</v>
      </c>
      <c r="AW2378">
        <v>716.8</v>
      </c>
      <c r="AX2378">
        <v>719.9</v>
      </c>
    </row>
    <row r="2379" spans="1:50">
      <c r="A2379" s="22">
        <v>43165</v>
      </c>
      <c r="B2379">
        <v>18240</v>
      </c>
      <c r="C2379">
        <v>18420</v>
      </c>
      <c r="D2379">
        <v>18160</v>
      </c>
      <c r="E2379">
        <v>18210</v>
      </c>
      <c r="F2379" s="22">
        <v>43166</v>
      </c>
      <c r="G2379">
        <v>17940</v>
      </c>
      <c r="H2379">
        <v>18310</v>
      </c>
      <c r="I2379">
        <v>17820</v>
      </c>
      <c r="J2379">
        <v>17900</v>
      </c>
      <c r="K2379" s="22">
        <v>43167</v>
      </c>
      <c r="L2379">
        <v>18300</v>
      </c>
      <c r="M2379">
        <v>0.92</v>
      </c>
      <c r="N2379" s="8" t="str">
        <f>IF(AND(AM2379=1,AC2379&lt;-0.005,AE2379&gt;O$1),R2379,"")</f>
        <v/>
      </c>
      <c r="O2379" s="8">
        <f t="shared" si="187"/>
        <v>315309.73763023369</v>
      </c>
      <c r="P2379" s="8" t="str">
        <f t="shared" si="191"/>
        <v/>
      </c>
      <c r="Q2379" s="8">
        <f t="shared" si="188"/>
        <v>404530.72446947847</v>
      </c>
      <c r="R2379" s="8">
        <f t="shared" si="189"/>
        <v>6925.2077562327322</v>
      </c>
      <c r="S2379" s="8">
        <f t="shared" si="190"/>
        <v>894556.78233933297</v>
      </c>
      <c r="U2379" s="25">
        <v>43167.319953703707</v>
      </c>
      <c r="V2379">
        <v>13</v>
      </c>
      <c r="W2379">
        <v>1570</v>
      </c>
      <c r="X2379" t="s">
        <v>1041</v>
      </c>
      <c r="Y2379" t="s">
        <v>954</v>
      </c>
      <c r="Z2379" s="25">
        <v>43166.997916666667</v>
      </c>
      <c r="AA2379">
        <v>18166</v>
      </c>
      <c r="AB2379">
        <v>266</v>
      </c>
      <c r="AC2379" s="24">
        <v>1.49E-2</v>
      </c>
      <c r="AD2379">
        <v>20181</v>
      </c>
      <c r="AE2379">
        <v>364864449</v>
      </c>
      <c r="AF2379" s="22">
        <v>43166</v>
      </c>
      <c r="AG2379">
        <v>17940</v>
      </c>
      <c r="AH2379">
        <v>17900</v>
      </c>
      <c r="AI2379" s="22">
        <v>43167</v>
      </c>
      <c r="AJ2379">
        <v>18300</v>
      </c>
      <c r="AK2379">
        <v>18050</v>
      </c>
      <c r="AM2379">
        <v>1</v>
      </c>
      <c r="AN2379">
        <v>0</v>
      </c>
      <c r="AO2379" s="26">
        <v>8.0000000000000002E-3</v>
      </c>
      <c r="AQ2379">
        <v>0.01</v>
      </c>
      <c r="AR2379">
        <v>0.01</v>
      </c>
      <c r="AS2379">
        <v>0.92</v>
      </c>
      <c r="AT2379">
        <v>0.86</v>
      </c>
      <c r="AU2379">
        <v>0.81799999999999995</v>
      </c>
      <c r="AV2379">
        <v>18320</v>
      </c>
      <c r="AW2379">
        <v>17960</v>
      </c>
      <c r="AX2379">
        <v>18050</v>
      </c>
    </row>
    <row r="2380" spans="1:50">
      <c r="A2380" s="22">
        <v>43165</v>
      </c>
      <c r="B2380">
        <v>697</v>
      </c>
      <c r="C2380">
        <v>708</v>
      </c>
      <c r="D2380">
        <v>669</v>
      </c>
      <c r="E2380">
        <v>684</v>
      </c>
      <c r="F2380" s="22">
        <v>43166</v>
      </c>
      <c r="G2380">
        <v>674</v>
      </c>
      <c r="H2380">
        <v>784</v>
      </c>
      <c r="I2380">
        <v>670</v>
      </c>
      <c r="J2380">
        <v>784</v>
      </c>
      <c r="K2380" s="22">
        <v>43167</v>
      </c>
      <c r="L2380">
        <v>811</v>
      </c>
      <c r="M2380">
        <v>1.17</v>
      </c>
      <c r="N2380" s="8" t="str">
        <f>IF(AND(AM2380=1,AC2380&lt;-0.005,AE2380&gt;O$1),R2380,"")</f>
        <v/>
      </c>
      <c r="O2380" s="8">
        <f t="shared" si="187"/>
        <v>315309.73763023369</v>
      </c>
      <c r="P2380" s="8" t="str">
        <f t="shared" si="191"/>
        <v/>
      </c>
      <c r="Q2380" s="8">
        <f t="shared" si="188"/>
        <v>404530.72446947847</v>
      </c>
      <c r="R2380" s="8">
        <f t="shared" si="189"/>
        <v>-33908.045977011468</v>
      </c>
      <c r="S2380" s="8">
        <f t="shared" si="190"/>
        <v>894556.78233933297</v>
      </c>
      <c r="U2380" s="25">
        <v>43167.319953703707</v>
      </c>
      <c r="V2380">
        <v>14</v>
      </c>
      <c r="W2380">
        <v>2385</v>
      </c>
      <c r="X2380" t="s">
        <v>1365</v>
      </c>
      <c r="Y2380" t="s">
        <v>957</v>
      </c>
      <c r="Z2380" s="25">
        <v>43166.995833333334</v>
      </c>
      <c r="AA2380">
        <v>786</v>
      </c>
      <c r="AB2380">
        <v>2</v>
      </c>
      <c r="AC2380" s="24">
        <v>2.5999999999999999E-3</v>
      </c>
      <c r="AD2380">
        <v>19500</v>
      </c>
      <c r="AE2380">
        <v>15400870</v>
      </c>
      <c r="AF2380" s="22">
        <v>43166</v>
      </c>
      <c r="AG2380">
        <v>674</v>
      </c>
      <c r="AH2380">
        <v>784</v>
      </c>
      <c r="AI2380" s="22">
        <v>43167</v>
      </c>
      <c r="AJ2380">
        <v>811</v>
      </c>
      <c r="AK2380">
        <v>870</v>
      </c>
      <c r="AM2380">
        <v>2</v>
      </c>
      <c r="AN2380" t="s">
        <v>1023</v>
      </c>
      <c r="AO2380">
        <v>471.74</v>
      </c>
      <c r="AP2380">
        <v>0.13</v>
      </c>
      <c r="AQ2380">
        <v>0.82</v>
      </c>
      <c r="AR2380">
        <v>0.88</v>
      </c>
      <c r="AS2380">
        <v>1.17</v>
      </c>
      <c r="AT2380">
        <v>1.32</v>
      </c>
      <c r="AU2380">
        <v>0.89200000000000002</v>
      </c>
      <c r="AV2380">
        <v>912</v>
      </c>
      <c r="AW2380">
        <v>796</v>
      </c>
      <c r="AX2380">
        <v>870</v>
      </c>
    </row>
    <row r="2381" spans="1:50">
      <c r="A2381" s="22">
        <v>43165</v>
      </c>
      <c r="B2381">
        <v>1526</v>
      </c>
      <c r="C2381">
        <v>1537</v>
      </c>
      <c r="D2381">
        <v>1395</v>
      </c>
      <c r="E2381">
        <v>1422</v>
      </c>
      <c r="F2381" s="22">
        <v>43166</v>
      </c>
      <c r="G2381">
        <v>1447</v>
      </c>
      <c r="H2381">
        <v>1722</v>
      </c>
      <c r="I2381">
        <v>1446</v>
      </c>
      <c r="J2381">
        <v>1722</v>
      </c>
      <c r="K2381" s="22">
        <v>43167</v>
      </c>
      <c r="L2381">
        <v>1878</v>
      </c>
      <c r="M2381">
        <v>1.24</v>
      </c>
      <c r="N2381" s="8" t="str">
        <f>IF(AND(AM2381=1,AC2381&lt;-0.005,AE2381&gt;O$1),R2381,"")</f>
        <v/>
      </c>
      <c r="O2381" s="8">
        <f t="shared" si="187"/>
        <v>315309.73763023369</v>
      </c>
      <c r="P2381" s="8" t="str">
        <f t="shared" si="191"/>
        <v/>
      </c>
      <c r="Q2381" s="8">
        <f t="shared" si="188"/>
        <v>404530.72446947847</v>
      </c>
      <c r="R2381" s="8">
        <f t="shared" si="189"/>
        <v>29014.084507042237</v>
      </c>
      <c r="S2381" s="8">
        <f t="shared" si="190"/>
        <v>894556.78233933297</v>
      </c>
      <c r="U2381" s="25">
        <v>43167.319965277777</v>
      </c>
      <c r="V2381">
        <v>15</v>
      </c>
      <c r="W2381">
        <v>2351</v>
      </c>
      <c r="X2381" t="s">
        <v>1346</v>
      </c>
      <c r="Y2381" t="s">
        <v>957</v>
      </c>
      <c r="Z2381" s="25">
        <v>43166.994444444441</v>
      </c>
      <c r="AA2381">
        <v>1852</v>
      </c>
      <c r="AB2381">
        <v>130</v>
      </c>
      <c r="AC2381" s="24">
        <v>7.5499999999999998E-2</v>
      </c>
      <c r="AD2381">
        <v>18700</v>
      </c>
      <c r="AE2381">
        <v>34708780</v>
      </c>
      <c r="AF2381" s="22">
        <v>43166</v>
      </c>
      <c r="AG2381">
        <v>1447</v>
      </c>
      <c r="AH2381">
        <v>1722</v>
      </c>
      <c r="AI2381" s="22">
        <v>43167</v>
      </c>
      <c r="AJ2381">
        <v>1878</v>
      </c>
      <c r="AK2381">
        <v>1775</v>
      </c>
      <c r="AM2381">
        <v>2</v>
      </c>
      <c r="AN2381" t="s">
        <v>1023</v>
      </c>
      <c r="AO2381">
        <v>0</v>
      </c>
      <c r="AP2381">
        <v>0.12</v>
      </c>
      <c r="AQ2381">
        <v>0.78</v>
      </c>
      <c r="AR2381">
        <v>0.5</v>
      </c>
      <c r="AS2381">
        <v>1.24</v>
      </c>
      <c r="AT2381">
        <v>1.07</v>
      </c>
      <c r="AU2381">
        <v>1.978</v>
      </c>
      <c r="AV2381">
        <v>1970</v>
      </c>
      <c r="AW2381">
        <v>1702</v>
      </c>
      <c r="AX2381">
        <v>1775</v>
      </c>
    </row>
    <row r="2382" spans="1:50">
      <c r="A2382" s="22">
        <v>43165</v>
      </c>
      <c r="B2382">
        <v>952</v>
      </c>
      <c r="C2382">
        <v>996</v>
      </c>
      <c r="D2382">
        <v>952</v>
      </c>
      <c r="E2382">
        <v>966</v>
      </c>
      <c r="F2382" s="22">
        <v>43166</v>
      </c>
      <c r="G2382">
        <v>1116</v>
      </c>
      <c r="H2382">
        <v>1116</v>
      </c>
      <c r="I2382">
        <v>1116</v>
      </c>
      <c r="J2382">
        <v>1116</v>
      </c>
      <c r="K2382" s="22">
        <v>43167</v>
      </c>
      <c r="L2382">
        <v>1416</v>
      </c>
      <c r="M2382">
        <v>1.03</v>
      </c>
      <c r="N2382" s="8" t="str">
        <f>IF(AND(AM2382=1,AC2382&lt;-0.005,AE2382&gt;O$1),R2382,"")</f>
        <v/>
      </c>
      <c r="O2382" s="8">
        <f t="shared" si="187"/>
        <v>315309.73763023369</v>
      </c>
      <c r="P2382" s="8" t="str">
        <f t="shared" si="191"/>
        <v/>
      </c>
      <c r="Q2382" s="8">
        <f t="shared" si="188"/>
        <v>404530.72446947847</v>
      </c>
      <c r="R2382" s="8">
        <f t="shared" si="189"/>
        <v>0</v>
      </c>
      <c r="S2382" s="8">
        <f t="shared" si="190"/>
        <v>894556.78233933297</v>
      </c>
      <c r="U2382" s="25">
        <v>43167.319965277777</v>
      </c>
      <c r="V2382">
        <v>16</v>
      </c>
      <c r="W2382">
        <v>6424</v>
      </c>
      <c r="X2382" t="s">
        <v>1300</v>
      </c>
      <c r="Y2382" t="s">
        <v>960</v>
      </c>
      <c r="Z2382" s="25">
        <v>43166.982638888891</v>
      </c>
      <c r="AA2382">
        <v>1416</v>
      </c>
      <c r="AB2382">
        <v>300</v>
      </c>
      <c r="AC2382" s="24">
        <v>0.26879999999999998</v>
      </c>
      <c r="AD2382">
        <v>16900</v>
      </c>
      <c r="AE2382">
        <v>23450760</v>
      </c>
      <c r="AF2382" s="22">
        <v>43166</v>
      </c>
      <c r="AG2382">
        <v>1116</v>
      </c>
      <c r="AH2382">
        <v>1116</v>
      </c>
      <c r="AI2382" s="22">
        <v>43167</v>
      </c>
      <c r="AJ2382">
        <v>1416</v>
      </c>
      <c r="AK2382">
        <v>1416</v>
      </c>
      <c r="AM2382">
        <v>2</v>
      </c>
      <c r="AN2382" t="s">
        <v>1023</v>
      </c>
      <c r="AO2382">
        <v>0</v>
      </c>
      <c r="AP2382">
        <v>0.9</v>
      </c>
      <c r="AQ2382">
        <v>0.8</v>
      </c>
      <c r="AR2382">
        <v>0.61</v>
      </c>
      <c r="AS2382">
        <v>1.03</v>
      </c>
      <c r="AT2382">
        <v>0.99</v>
      </c>
      <c r="AU2382">
        <v>0.80800000000000005</v>
      </c>
      <c r="AV2382">
        <v>1416</v>
      </c>
      <c r="AW2382">
        <v>1416</v>
      </c>
      <c r="AX2382">
        <v>1416</v>
      </c>
    </row>
    <row r="2383" spans="1:50">
      <c r="A2383" s="22">
        <v>43165</v>
      </c>
      <c r="B2383">
        <v>810</v>
      </c>
      <c r="C2383">
        <v>828</v>
      </c>
      <c r="D2383">
        <v>700</v>
      </c>
      <c r="E2383">
        <v>702</v>
      </c>
      <c r="F2383" s="22">
        <v>43166</v>
      </c>
      <c r="G2383">
        <v>687</v>
      </c>
      <c r="H2383">
        <v>852</v>
      </c>
      <c r="I2383">
        <v>670</v>
      </c>
      <c r="J2383">
        <v>852</v>
      </c>
      <c r="K2383" s="22">
        <v>43167</v>
      </c>
      <c r="L2383">
        <v>833</v>
      </c>
      <c r="M2383">
        <v>1</v>
      </c>
      <c r="N2383" s="8" t="str">
        <f>IF(AND(AM2383=1,AC2383&lt;-0.005,AE2383&gt;O$1),R2383,"")</f>
        <v/>
      </c>
      <c r="O2383" s="8">
        <f t="shared" si="187"/>
        <v>315309.73763023369</v>
      </c>
      <c r="P2383" s="8" t="str">
        <f t="shared" si="191"/>
        <v/>
      </c>
      <c r="Q2383" s="8">
        <f t="shared" si="188"/>
        <v>404530.72446947847</v>
      </c>
      <c r="R2383" s="8">
        <f t="shared" si="189"/>
        <v>-61578.947368421068</v>
      </c>
      <c r="S2383" s="8">
        <f t="shared" si="190"/>
        <v>894556.78233933297</v>
      </c>
      <c r="U2383" s="25">
        <v>43167.319965277777</v>
      </c>
      <c r="V2383">
        <v>17</v>
      </c>
      <c r="W2383">
        <v>6276</v>
      </c>
      <c r="X2383" t="s">
        <v>1284</v>
      </c>
      <c r="Y2383" t="s">
        <v>960</v>
      </c>
      <c r="Z2383" s="25">
        <v>43166.996527777781</v>
      </c>
      <c r="AA2383">
        <v>833.2</v>
      </c>
      <c r="AB2383">
        <v>-18.8</v>
      </c>
      <c r="AC2383" s="24">
        <v>-2.2100000000000002E-2</v>
      </c>
      <c r="AD2383">
        <v>14000</v>
      </c>
      <c r="AE2383">
        <v>11793380</v>
      </c>
      <c r="AF2383" s="22">
        <v>43166</v>
      </c>
      <c r="AG2383">
        <v>687</v>
      </c>
      <c r="AH2383">
        <v>852</v>
      </c>
      <c r="AI2383" s="22">
        <v>43167</v>
      </c>
      <c r="AJ2383">
        <v>833</v>
      </c>
      <c r="AK2383">
        <v>950</v>
      </c>
      <c r="AM2383">
        <v>2</v>
      </c>
      <c r="AN2383" t="s">
        <v>1023</v>
      </c>
      <c r="AO2383">
        <v>8.2799999999999994</v>
      </c>
      <c r="AP2383">
        <v>1.17</v>
      </c>
      <c r="AQ2383">
        <v>0.39</v>
      </c>
      <c r="AR2383">
        <v>0.57999999999999996</v>
      </c>
      <c r="AS2383">
        <v>1</v>
      </c>
      <c r="AT2383">
        <v>1.06</v>
      </c>
      <c r="AU2383">
        <v>0.48399999999999999</v>
      </c>
      <c r="AV2383">
        <v>998</v>
      </c>
      <c r="AW2383">
        <v>807</v>
      </c>
      <c r="AX2383">
        <v>950</v>
      </c>
    </row>
    <row r="2384" spans="1:50">
      <c r="A2384" s="22">
        <v>43165</v>
      </c>
      <c r="B2384">
        <v>300</v>
      </c>
      <c r="C2384">
        <v>312</v>
      </c>
      <c r="D2384">
        <v>298</v>
      </c>
      <c r="E2384">
        <v>301</v>
      </c>
      <c r="F2384" s="22">
        <v>43166</v>
      </c>
      <c r="G2384">
        <v>301</v>
      </c>
      <c r="H2384">
        <v>302</v>
      </c>
      <c r="I2384">
        <v>273</v>
      </c>
      <c r="J2384">
        <v>278</v>
      </c>
      <c r="K2384" s="22">
        <v>43167</v>
      </c>
      <c r="L2384">
        <v>281</v>
      </c>
      <c r="M2384">
        <v>0.97</v>
      </c>
      <c r="N2384" s="8" t="str">
        <f>IF(AND(AM2384=1,AC2384&lt;-0.005,AE2384&gt;O$1),R2384,"")</f>
        <v/>
      </c>
      <c r="O2384" s="8">
        <f t="shared" si="187"/>
        <v>315309.73763023369</v>
      </c>
      <c r="P2384" s="8" t="str">
        <f t="shared" si="191"/>
        <v/>
      </c>
      <c r="Q2384" s="8">
        <f t="shared" si="188"/>
        <v>404530.72446947847</v>
      </c>
      <c r="R2384" s="8">
        <f t="shared" si="189"/>
        <v>7220.2166064981866</v>
      </c>
      <c r="S2384" s="8">
        <f t="shared" si="190"/>
        <v>894556.78233933297</v>
      </c>
      <c r="U2384" s="25">
        <v>43167.319965277777</v>
      </c>
      <c r="V2384">
        <v>18</v>
      </c>
      <c r="W2384">
        <v>3323</v>
      </c>
      <c r="X2384" t="s">
        <v>305</v>
      </c>
      <c r="Y2384" t="s">
        <v>960</v>
      </c>
      <c r="Z2384" s="25">
        <v>43166.998611111114</v>
      </c>
      <c r="AA2384">
        <v>278</v>
      </c>
      <c r="AB2384">
        <v>0</v>
      </c>
      <c r="AC2384" s="24">
        <v>0</v>
      </c>
      <c r="AD2384">
        <v>11800</v>
      </c>
      <c r="AE2384">
        <v>3291610</v>
      </c>
      <c r="AF2384" s="22">
        <v>43166</v>
      </c>
      <c r="AG2384">
        <v>301</v>
      </c>
      <c r="AH2384">
        <v>278</v>
      </c>
      <c r="AI2384" s="22">
        <v>43167</v>
      </c>
      <c r="AJ2384">
        <v>281</v>
      </c>
      <c r="AK2384">
        <v>277</v>
      </c>
      <c r="AM2384">
        <v>2</v>
      </c>
      <c r="AN2384" t="s">
        <v>1023</v>
      </c>
      <c r="AO2384">
        <v>0</v>
      </c>
      <c r="AP2384">
        <v>0.54</v>
      </c>
      <c r="AQ2384">
        <v>0.34</v>
      </c>
      <c r="AR2384">
        <v>0.64</v>
      </c>
      <c r="AS2384">
        <v>0.97</v>
      </c>
      <c r="AT2384">
        <v>1.34</v>
      </c>
      <c r="AU2384">
        <v>1.4990000000000001</v>
      </c>
      <c r="AV2384">
        <v>299</v>
      </c>
      <c r="AW2384">
        <v>275</v>
      </c>
      <c r="AX2384">
        <v>277</v>
      </c>
    </row>
    <row r="2385" spans="1:50">
      <c r="A2385" s="22">
        <v>43165</v>
      </c>
      <c r="B2385">
        <v>3360</v>
      </c>
      <c r="C2385">
        <v>3380</v>
      </c>
      <c r="D2385">
        <v>3325</v>
      </c>
      <c r="E2385">
        <v>3375</v>
      </c>
      <c r="F2385" s="22">
        <v>43166</v>
      </c>
      <c r="G2385">
        <v>3415</v>
      </c>
      <c r="H2385">
        <v>3445</v>
      </c>
      <c r="I2385">
        <v>3345</v>
      </c>
      <c r="J2385">
        <v>3430</v>
      </c>
      <c r="K2385" s="22">
        <v>43167</v>
      </c>
      <c r="L2385">
        <v>3355</v>
      </c>
      <c r="M2385">
        <v>1.03</v>
      </c>
      <c r="N2385" s="8">
        <f>IF(AND(AM2385=1,AC2385&lt;-0.005,AE2385&gt;O$1),R2385,"")</f>
        <v>-5162.241887905594</v>
      </c>
      <c r="O2385" s="8">
        <f t="shared" si="187"/>
        <v>310147.49574232812</v>
      </c>
      <c r="P2385" s="8" t="str">
        <f t="shared" si="191"/>
        <v/>
      </c>
      <c r="Q2385" s="8">
        <f t="shared" si="188"/>
        <v>404530.72446947847</v>
      </c>
      <c r="R2385" s="8">
        <f t="shared" si="189"/>
        <v>-5162.241887905594</v>
      </c>
      <c r="S2385" s="8">
        <f t="shared" si="190"/>
        <v>889394.54045142734</v>
      </c>
      <c r="U2385" s="25">
        <v>43167.319965277777</v>
      </c>
      <c r="V2385">
        <v>19</v>
      </c>
      <c r="W2385">
        <v>1360</v>
      </c>
      <c r="X2385" t="s">
        <v>1175</v>
      </c>
      <c r="Y2385" t="s">
        <v>954</v>
      </c>
      <c r="Z2385" s="25">
        <v>43166.997916666667</v>
      </c>
      <c r="AA2385">
        <v>3396</v>
      </c>
      <c r="AB2385">
        <v>-34</v>
      </c>
      <c r="AC2385" s="24">
        <v>-9.9000000000000008E-3</v>
      </c>
      <c r="AD2385">
        <v>6790</v>
      </c>
      <c r="AE2385">
        <v>23079985</v>
      </c>
      <c r="AF2385" s="22">
        <v>43166</v>
      </c>
      <c r="AG2385">
        <v>3415</v>
      </c>
      <c r="AH2385">
        <v>3430</v>
      </c>
      <c r="AI2385" s="22">
        <v>43167</v>
      </c>
      <c r="AJ2385">
        <v>3355</v>
      </c>
      <c r="AK2385">
        <v>3390</v>
      </c>
      <c r="AM2385">
        <v>1</v>
      </c>
      <c r="AN2385" t="s">
        <v>1023</v>
      </c>
      <c r="AO2385" s="26">
        <v>7.4999999999999997E-3</v>
      </c>
      <c r="AQ2385">
        <v>0.63</v>
      </c>
      <c r="AR2385">
        <v>0.68</v>
      </c>
      <c r="AS2385">
        <v>1.03</v>
      </c>
      <c r="AT2385">
        <v>1.06</v>
      </c>
      <c r="AU2385">
        <v>1.855</v>
      </c>
      <c r="AV2385">
        <v>3415</v>
      </c>
      <c r="AW2385">
        <v>3340</v>
      </c>
      <c r="AX2385">
        <v>3390</v>
      </c>
    </row>
    <row r="2386" spans="1:50">
      <c r="A2386" s="22">
        <v>43165</v>
      </c>
      <c r="B2386">
        <v>1370</v>
      </c>
      <c r="C2386">
        <v>1408</v>
      </c>
      <c r="D2386">
        <v>1265</v>
      </c>
      <c r="E2386">
        <v>1328</v>
      </c>
      <c r="F2386" s="22">
        <v>43166</v>
      </c>
      <c r="G2386">
        <v>1320</v>
      </c>
      <c r="H2386">
        <v>1555</v>
      </c>
      <c r="I2386">
        <v>1300</v>
      </c>
      <c r="J2386">
        <v>1435</v>
      </c>
      <c r="K2386" s="22">
        <v>43167</v>
      </c>
      <c r="L2386">
        <v>1465</v>
      </c>
      <c r="M2386">
        <v>1.41</v>
      </c>
      <c r="N2386" s="8" t="str">
        <f>IF(AND(AM2386=1,AC2386&lt;-0.005,AE2386&gt;O$1),R2386,"")</f>
        <v/>
      </c>
      <c r="O2386" s="8">
        <f t="shared" si="187"/>
        <v>310147.49574232812</v>
      </c>
      <c r="P2386" s="8" t="str">
        <f t="shared" si="191"/>
        <v/>
      </c>
      <c r="Q2386" s="8">
        <f t="shared" si="188"/>
        <v>404530.72446947847</v>
      </c>
      <c r="R2386" s="8">
        <f t="shared" si="189"/>
        <v>19135.364989369296</v>
      </c>
      <c r="S2386" s="8">
        <f t="shared" si="190"/>
        <v>889394.54045142734</v>
      </c>
      <c r="U2386" s="25">
        <v>43167.319965277777</v>
      </c>
      <c r="V2386">
        <v>20</v>
      </c>
      <c r="W2386">
        <v>2338</v>
      </c>
      <c r="X2386" t="s">
        <v>1162</v>
      </c>
      <c r="Y2386" t="s">
        <v>954</v>
      </c>
      <c r="Z2386" s="25">
        <v>43166.997916666667</v>
      </c>
      <c r="AA2386">
        <v>1450</v>
      </c>
      <c r="AB2386">
        <v>15</v>
      </c>
      <c r="AC2386" s="24">
        <v>1.0500000000000001E-2</v>
      </c>
      <c r="AD2386">
        <v>5900</v>
      </c>
      <c r="AE2386">
        <v>8426040</v>
      </c>
      <c r="AF2386" s="22">
        <v>43166</v>
      </c>
      <c r="AG2386">
        <v>1320</v>
      </c>
      <c r="AH2386">
        <v>1435</v>
      </c>
      <c r="AI2386" s="22">
        <v>43167</v>
      </c>
      <c r="AJ2386">
        <v>1465</v>
      </c>
      <c r="AK2386">
        <v>1411</v>
      </c>
      <c r="AM2386">
        <v>2</v>
      </c>
      <c r="AN2386" t="s">
        <v>1023</v>
      </c>
      <c r="AO2386">
        <v>0</v>
      </c>
      <c r="AP2386">
        <v>0</v>
      </c>
      <c r="AQ2386">
        <v>1</v>
      </c>
      <c r="AR2386">
        <v>1</v>
      </c>
      <c r="AS2386">
        <v>1.41</v>
      </c>
      <c r="AT2386">
        <v>1.49</v>
      </c>
      <c r="AU2386">
        <v>0.84699999999999998</v>
      </c>
      <c r="AV2386">
        <v>1486</v>
      </c>
      <c r="AW2386">
        <v>1370</v>
      </c>
      <c r="AX2386">
        <v>1411</v>
      </c>
    </row>
    <row r="2387" spans="1:50">
      <c r="A2387" s="22">
        <v>43165</v>
      </c>
      <c r="B2387">
        <v>258</v>
      </c>
      <c r="C2387">
        <v>275</v>
      </c>
      <c r="D2387">
        <v>251</v>
      </c>
      <c r="E2387">
        <v>266</v>
      </c>
      <c r="F2387" s="22">
        <v>43166</v>
      </c>
      <c r="G2387">
        <v>264</v>
      </c>
      <c r="H2387">
        <v>287</v>
      </c>
      <c r="I2387">
        <v>263</v>
      </c>
      <c r="J2387">
        <v>276</v>
      </c>
      <c r="K2387" s="22">
        <v>43167</v>
      </c>
      <c r="L2387">
        <v>275</v>
      </c>
      <c r="M2387">
        <v>0.93</v>
      </c>
      <c r="N2387" s="8" t="str">
        <f>IF(AND(AM2387=1,AC2387&lt;-0.005,AE2387&gt;O$1),R2387,"")</f>
        <v/>
      </c>
      <c r="O2387" s="8">
        <f t="shared" si="187"/>
        <v>310147.49574232812</v>
      </c>
      <c r="P2387" s="8" t="str">
        <f t="shared" si="191"/>
        <v/>
      </c>
      <c r="Q2387" s="8">
        <f t="shared" si="188"/>
        <v>404530.72446947847</v>
      </c>
      <c r="R2387" s="8">
        <f t="shared" si="189"/>
        <v>-14134.275618374548</v>
      </c>
      <c r="S2387" s="8">
        <f t="shared" si="190"/>
        <v>875260.26483305276</v>
      </c>
      <c r="U2387" s="25">
        <v>43167.319965277777</v>
      </c>
      <c r="V2387">
        <v>21</v>
      </c>
      <c r="W2387">
        <v>8912</v>
      </c>
      <c r="X2387" t="s">
        <v>1187</v>
      </c>
      <c r="Y2387" t="s">
        <v>954</v>
      </c>
      <c r="Z2387" s="25">
        <v>43166.991666666669</v>
      </c>
      <c r="AA2387">
        <v>276.89999999999998</v>
      </c>
      <c r="AB2387">
        <v>0.9</v>
      </c>
      <c r="AC2387" s="24">
        <v>3.3E-3</v>
      </c>
      <c r="AD2387">
        <v>5800</v>
      </c>
      <c r="AE2387">
        <v>1608890</v>
      </c>
      <c r="AF2387" s="22">
        <v>43166</v>
      </c>
      <c r="AG2387">
        <v>264</v>
      </c>
      <c r="AH2387">
        <v>276</v>
      </c>
      <c r="AI2387" s="22">
        <v>43167</v>
      </c>
      <c r="AJ2387">
        <v>275</v>
      </c>
      <c r="AK2387">
        <v>283</v>
      </c>
      <c r="AM2387">
        <v>1</v>
      </c>
      <c r="AN2387" t="s">
        <v>1023</v>
      </c>
      <c r="AO2387">
        <v>4.16</v>
      </c>
      <c r="AP2387">
        <v>0.72</v>
      </c>
      <c r="AQ2387">
        <v>0.32</v>
      </c>
      <c r="AR2387">
        <v>0.32</v>
      </c>
      <c r="AS2387">
        <v>0.93</v>
      </c>
      <c r="AT2387">
        <v>0.93</v>
      </c>
      <c r="AU2387">
        <v>0.95299999999999996</v>
      </c>
      <c r="AV2387">
        <v>289</v>
      </c>
      <c r="AW2387">
        <v>275</v>
      </c>
      <c r="AX2387">
        <v>283</v>
      </c>
    </row>
    <row r="2388" spans="1:50">
      <c r="A2388" s="22">
        <v>43165</v>
      </c>
      <c r="B2388">
        <v>131</v>
      </c>
      <c r="C2388">
        <v>132</v>
      </c>
      <c r="D2388">
        <v>131</v>
      </c>
      <c r="E2388">
        <v>131</v>
      </c>
      <c r="F2388" s="22">
        <v>43166</v>
      </c>
      <c r="G2388">
        <v>131</v>
      </c>
      <c r="H2388">
        <v>170</v>
      </c>
      <c r="I2388">
        <v>130</v>
      </c>
      <c r="J2388">
        <v>144</v>
      </c>
      <c r="K2388" s="22">
        <v>43167</v>
      </c>
      <c r="L2388">
        <v>144</v>
      </c>
      <c r="M2388">
        <v>0.96</v>
      </c>
      <c r="N2388" s="8" t="str">
        <f>IF(AND(AM2388=1,AC2388&lt;-0.005,AE2388&gt;O$1),R2388,"")</f>
        <v/>
      </c>
      <c r="O2388" s="8">
        <f t="shared" ref="O2388:O2451" si="192">SUM(N2388,O2387)</f>
        <v>310147.49574232812</v>
      </c>
      <c r="P2388" s="8" t="str">
        <f t="shared" si="191"/>
        <v/>
      </c>
      <c r="Q2388" s="8">
        <f t="shared" ref="Q2388:Q2451" si="193">SUM(P2388,Q2387)</f>
        <v>404530.72446947847</v>
      </c>
      <c r="R2388" s="8">
        <f t="shared" ref="R2388:R2451" si="194">(AJ2388/AK2388-1)*500000</f>
        <v>-104395.60439560442</v>
      </c>
      <c r="S2388" s="8">
        <f t="shared" ref="S2388:S2451" si="195">IF(AM2388=1,SUM(R2388,S2387),S2387)</f>
        <v>875260.26483305276</v>
      </c>
      <c r="U2388" s="25">
        <v>43167.319965277777</v>
      </c>
      <c r="V2388">
        <v>23</v>
      </c>
      <c r="W2388">
        <v>6819</v>
      </c>
      <c r="X2388" t="s">
        <v>1024</v>
      </c>
      <c r="Y2388" t="s">
        <v>960</v>
      </c>
      <c r="Z2388" s="25">
        <v>43166.986111111109</v>
      </c>
      <c r="AA2388">
        <v>148</v>
      </c>
      <c r="AB2388">
        <v>4</v>
      </c>
      <c r="AC2388" s="24">
        <v>2.7799999999999998E-2</v>
      </c>
      <c r="AD2388">
        <v>5200</v>
      </c>
      <c r="AE2388">
        <v>741300</v>
      </c>
      <c r="AF2388" s="22">
        <v>43166</v>
      </c>
      <c r="AG2388">
        <v>131</v>
      </c>
      <c r="AH2388">
        <v>144</v>
      </c>
      <c r="AI2388" s="22">
        <v>43167</v>
      </c>
      <c r="AJ2388">
        <v>144</v>
      </c>
      <c r="AK2388">
        <v>182</v>
      </c>
      <c r="AM2388">
        <v>2</v>
      </c>
      <c r="AN2388" t="s">
        <v>1023</v>
      </c>
      <c r="AO2388">
        <v>0</v>
      </c>
      <c r="AP2388">
        <v>0</v>
      </c>
      <c r="AQ2388">
        <v>0.3</v>
      </c>
      <c r="AR2388">
        <v>0.4</v>
      </c>
      <c r="AS2388">
        <v>0.96</v>
      </c>
      <c r="AT2388">
        <v>1.03</v>
      </c>
      <c r="AU2388">
        <v>0.89</v>
      </c>
      <c r="AV2388">
        <v>185</v>
      </c>
      <c r="AW2388">
        <v>141</v>
      </c>
      <c r="AX2388">
        <v>182</v>
      </c>
    </row>
    <row r="2389" spans="1:50">
      <c r="A2389" s="22">
        <v>43165</v>
      </c>
      <c r="B2389">
        <v>914</v>
      </c>
      <c r="C2389">
        <v>1016</v>
      </c>
      <c r="D2389">
        <v>912</v>
      </c>
      <c r="E2389">
        <v>983</v>
      </c>
      <c r="F2389" s="22">
        <v>43166</v>
      </c>
      <c r="G2389">
        <v>1073</v>
      </c>
      <c r="H2389">
        <v>1133</v>
      </c>
      <c r="I2389">
        <v>1061</v>
      </c>
      <c r="J2389">
        <v>1133</v>
      </c>
      <c r="K2389" s="22">
        <v>43167</v>
      </c>
      <c r="L2389">
        <v>1108</v>
      </c>
      <c r="M2389">
        <v>1.1599999999999999</v>
      </c>
      <c r="N2389" s="8" t="str">
        <f>IF(AND(AM2389=1,AC2389&lt;-0.005,AE2389&gt;O$1),R2389,"")</f>
        <v/>
      </c>
      <c r="O2389" s="8">
        <f t="shared" si="192"/>
        <v>310147.49574232812</v>
      </c>
      <c r="P2389" s="8" t="str">
        <f t="shared" si="191"/>
        <v/>
      </c>
      <c r="Q2389" s="8">
        <f t="shared" si="193"/>
        <v>404530.72446947847</v>
      </c>
      <c r="R2389" s="8">
        <f t="shared" si="194"/>
        <v>32692.307692307688</v>
      </c>
      <c r="S2389" s="8">
        <f t="shared" si="195"/>
        <v>875260.26483305276</v>
      </c>
      <c r="U2389" s="25">
        <v>43167.319965277777</v>
      </c>
      <c r="V2389">
        <v>24</v>
      </c>
      <c r="W2389">
        <v>4570</v>
      </c>
      <c r="X2389" t="s">
        <v>1321</v>
      </c>
      <c r="Y2389" t="s">
        <v>960</v>
      </c>
      <c r="Z2389" s="25">
        <v>43166.994444444441</v>
      </c>
      <c r="AA2389">
        <v>1128</v>
      </c>
      <c r="AB2389">
        <v>-5</v>
      </c>
      <c r="AC2389" s="24">
        <v>-4.4000000000000003E-3</v>
      </c>
      <c r="AD2389">
        <v>4800</v>
      </c>
      <c r="AE2389">
        <v>5368510</v>
      </c>
      <c r="AF2389" s="22">
        <v>43166</v>
      </c>
      <c r="AG2389">
        <v>1073</v>
      </c>
      <c r="AH2389">
        <v>1133</v>
      </c>
      <c r="AI2389" s="22">
        <v>43167</v>
      </c>
      <c r="AJ2389">
        <v>1108</v>
      </c>
      <c r="AK2389">
        <v>1040</v>
      </c>
      <c r="AM2389">
        <v>2</v>
      </c>
      <c r="AN2389" t="s">
        <v>1023</v>
      </c>
      <c r="AO2389">
        <v>0</v>
      </c>
      <c r="AP2389">
        <v>0</v>
      </c>
      <c r="AQ2389">
        <v>0.78</v>
      </c>
      <c r="AR2389">
        <v>0.78</v>
      </c>
      <c r="AS2389">
        <v>1.1599999999999999</v>
      </c>
      <c r="AT2389">
        <v>1.22</v>
      </c>
      <c r="AU2389">
        <v>0.59699999999999998</v>
      </c>
      <c r="AV2389">
        <v>1114</v>
      </c>
      <c r="AW2389">
        <v>1035</v>
      </c>
      <c r="AX2389">
        <v>1040</v>
      </c>
    </row>
    <row r="2390" spans="1:50">
      <c r="A2390" s="22">
        <v>43165</v>
      </c>
      <c r="B2390">
        <v>3050</v>
      </c>
      <c r="C2390">
        <v>3054</v>
      </c>
      <c r="D2390">
        <v>3005</v>
      </c>
      <c r="E2390">
        <v>3007</v>
      </c>
      <c r="F2390" s="22">
        <v>43166</v>
      </c>
      <c r="G2390">
        <v>3000</v>
      </c>
      <c r="H2390">
        <v>3018</v>
      </c>
      <c r="I2390">
        <v>2986</v>
      </c>
      <c r="J2390">
        <v>2986.5</v>
      </c>
      <c r="K2390" s="22">
        <v>43167</v>
      </c>
      <c r="L2390">
        <v>3003</v>
      </c>
      <c r="M2390">
        <v>0.92</v>
      </c>
      <c r="N2390" s="8" t="str">
        <f>IF(AND(AM2390=1,AC2390&lt;-0.005,AE2390&gt;O$1),R2390,"")</f>
        <v/>
      </c>
      <c r="O2390" s="8">
        <f t="shared" si="192"/>
        <v>310147.49574232812</v>
      </c>
      <c r="P2390" s="8" t="str">
        <f t="shared" si="191"/>
        <v/>
      </c>
      <c r="Q2390" s="8">
        <f t="shared" si="193"/>
        <v>404530.72446947847</v>
      </c>
      <c r="R2390" s="8">
        <f t="shared" si="194"/>
        <v>499.99999999994492</v>
      </c>
      <c r="S2390" s="8">
        <f t="shared" si="195"/>
        <v>875760.26483305276</v>
      </c>
      <c r="U2390" s="25">
        <v>43167.319965277777</v>
      </c>
      <c r="V2390">
        <v>25</v>
      </c>
      <c r="W2390">
        <v>2914</v>
      </c>
      <c r="X2390" t="s">
        <v>1100</v>
      </c>
      <c r="Y2390" t="s">
        <v>962</v>
      </c>
      <c r="Z2390" s="25">
        <v>43166.997916666667</v>
      </c>
      <c r="AA2390">
        <v>2994</v>
      </c>
      <c r="AB2390">
        <v>7.5</v>
      </c>
      <c r="AC2390" s="24">
        <v>2.5000000000000001E-3</v>
      </c>
      <c r="AD2390">
        <v>4700</v>
      </c>
      <c r="AE2390">
        <v>14070270</v>
      </c>
      <c r="AF2390" s="22">
        <v>43166</v>
      </c>
      <c r="AG2390">
        <v>3000</v>
      </c>
      <c r="AH2390">
        <v>2986.5</v>
      </c>
      <c r="AI2390" s="22">
        <v>43167</v>
      </c>
      <c r="AJ2390">
        <v>3003</v>
      </c>
      <c r="AK2390">
        <v>3000</v>
      </c>
      <c r="AM2390">
        <v>1</v>
      </c>
      <c r="AN2390" t="s">
        <v>1023</v>
      </c>
      <c r="AO2390">
        <v>22.49</v>
      </c>
      <c r="AP2390">
        <v>5.0199999999999996</v>
      </c>
      <c r="AQ2390">
        <v>0.06</v>
      </c>
      <c r="AR2390">
        <v>0.05</v>
      </c>
      <c r="AS2390">
        <v>0.92</v>
      </c>
      <c r="AT2390">
        <v>0.87</v>
      </c>
      <c r="AU2390">
        <v>0.57999999999999996</v>
      </c>
      <c r="AV2390">
        <v>3016</v>
      </c>
      <c r="AW2390">
        <v>2993</v>
      </c>
      <c r="AX2390">
        <v>3000</v>
      </c>
    </row>
    <row r="2391" spans="1:50">
      <c r="A2391" s="22">
        <v>43165</v>
      </c>
      <c r="B2391">
        <v>2514</v>
      </c>
      <c r="C2391">
        <v>2521</v>
      </c>
      <c r="D2391">
        <v>2479</v>
      </c>
      <c r="E2391">
        <v>2489</v>
      </c>
      <c r="F2391" s="22">
        <v>43166</v>
      </c>
      <c r="G2391">
        <v>2531</v>
      </c>
      <c r="H2391">
        <v>2632</v>
      </c>
      <c r="I2391">
        <v>2487</v>
      </c>
      <c r="J2391">
        <v>2622</v>
      </c>
      <c r="K2391" s="22">
        <v>43167</v>
      </c>
      <c r="L2391">
        <v>2660</v>
      </c>
      <c r="M2391">
        <v>0.97</v>
      </c>
      <c r="N2391" s="8" t="str">
        <f>IF(AND(AM2391=1,AC2391&lt;-0.005,AE2391&gt;O$1),R2391,"")</f>
        <v/>
      </c>
      <c r="O2391" s="8">
        <f t="shared" si="192"/>
        <v>310147.49574232812</v>
      </c>
      <c r="P2391" s="8" t="str">
        <f t="shared" si="191"/>
        <v/>
      </c>
      <c r="Q2391" s="8">
        <f t="shared" si="193"/>
        <v>404530.72446947847</v>
      </c>
      <c r="R2391" s="8">
        <f t="shared" si="194"/>
        <v>-11747.430249632873</v>
      </c>
      <c r="S2391" s="8">
        <f t="shared" si="195"/>
        <v>864012.83458341984</v>
      </c>
      <c r="U2391" s="25">
        <v>43167.319965277777</v>
      </c>
      <c r="V2391">
        <v>26</v>
      </c>
      <c r="W2391">
        <v>8473</v>
      </c>
      <c r="X2391" t="s">
        <v>1114</v>
      </c>
      <c r="Y2391" t="s">
        <v>962</v>
      </c>
      <c r="Z2391" s="25">
        <v>43166.998611111114</v>
      </c>
      <c r="AA2391">
        <v>2647</v>
      </c>
      <c r="AB2391">
        <v>25</v>
      </c>
      <c r="AC2391" s="24">
        <v>9.4999999999999998E-3</v>
      </c>
      <c r="AD2391">
        <v>4600</v>
      </c>
      <c r="AE2391">
        <v>12163010</v>
      </c>
      <c r="AF2391" s="22">
        <v>43166</v>
      </c>
      <c r="AG2391">
        <v>2531</v>
      </c>
      <c r="AH2391">
        <v>2622</v>
      </c>
      <c r="AI2391" s="22">
        <v>43167</v>
      </c>
      <c r="AJ2391">
        <v>2660</v>
      </c>
      <c r="AK2391">
        <v>2724</v>
      </c>
      <c r="AM2391">
        <v>1</v>
      </c>
      <c r="AN2391" t="s">
        <v>1023</v>
      </c>
      <c r="AO2391">
        <v>5.2</v>
      </c>
      <c r="AP2391">
        <v>2.67</v>
      </c>
      <c r="AQ2391">
        <v>0.4</v>
      </c>
      <c r="AR2391">
        <v>0.61</v>
      </c>
      <c r="AS2391">
        <v>0.97</v>
      </c>
      <c r="AT2391">
        <v>1.01</v>
      </c>
      <c r="AU2391">
        <v>0.79800000000000004</v>
      </c>
      <c r="AV2391">
        <v>2828</v>
      </c>
      <c r="AW2391">
        <v>2655</v>
      </c>
      <c r="AX2391">
        <v>2724</v>
      </c>
    </row>
    <row r="2392" spans="1:50">
      <c r="A2392" s="22">
        <v>43165</v>
      </c>
      <c r="B2392">
        <v>539</v>
      </c>
      <c r="C2392">
        <v>548</v>
      </c>
      <c r="D2392">
        <v>527</v>
      </c>
      <c r="E2392">
        <v>535</v>
      </c>
      <c r="F2392" s="22">
        <v>43166</v>
      </c>
      <c r="G2392">
        <v>550</v>
      </c>
      <c r="H2392">
        <v>552</v>
      </c>
      <c r="I2392">
        <v>526</v>
      </c>
      <c r="J2392">
        <v>532</v>
      </c>
      <c r="K2392" s="22">
        <v>43167</v>
      </c>
      <c r="L2392">
        <v>538</v>
      </c>
      <c r="M2392">
        <v>0.87</v>
      </c>
      <c r="N2392" s="8" t="str">
        <f>IF(AND(AM2392=1,AC2392&lt;-0.005,AE2392&gt;O$1),R2392,"")</f>
        <v/>
      </c>
      <c r="O2392" s="8">
        <f t="shared" si="192"/>
        <v>310147.49574232812</v>
      </c>
      <c r="P2392" s="8" t="str">
        <f t="shared" si="191"/>
        <v/>
      </c>
      <c r="Q2392" s="8">
        <f t="shared" si="193"/>
        <v>404530.72446947847</v>
      </c>
      <c r="R2392" s="8">
        <f t="shared" si="194"/>
        <v>-7326.0073260073004</v>
      </c>
      <c r="S2392" s="8">
        <f t="shared" si="195"/>
        <v>864012.83458341984</v>
      </c>
      <c r="U2392" s="25">
        <v>43167.319965277777</v>
      </c>
      <c r="V2392">
        <v>27</v>
      </c>
      <c r="W2392">
        <v>2160</v>
      </c>
      <c r="X2392" t="s">
        <v>1033</v>
      </c>
      <c r="Y2392" t="s">
        <v>957</v>
      </c>
      <c r="Z2392" s="25">
        <v>43166.893055555556</v>
      </c>
      <c r="AA2392">
        <v>532</v>
      </c>
      <c r="AB2392">
        <v>0</v>
      </c>
      <c r="AC2392" s="24">
        <v>0</v>
      </c>
      <c r="AD2392">
        <v>4000</v>
      </c>
      <c r="AE2392">
        <v>2108100</v>
      </c>
      <c r="AF2392" s="22">
        <v>43166</v>
      </c>
      <c r="AG2392">
        <v>550</v>
      </c>
      <c r="AH2392">
        <v>532</v>
      </c>
      <c r="AI2392" s="22">
        <v>43167</v>
      </c>
      <c r="AJ2392">
        <v>538</v>
      </c>
      <c r="AK2392">
        <v>546</v>
      </c>
      <c r="AM2392">
        <v>2</v>
      </c>
      <c r="AN2392" t="s">
        <v>1023</v>
      </c>
      <c r="AO2392">
        <v>198.75</v>
      </c>
      <c r="AP2392">
        <v>0</v>
      </c>
      <c r="AQ2392">
        <v>0</v>
      </c>
      <c r="AR2392">
        <v>0.15</v>
      </c>
      <c r="AS2392">
        <v>0.87</v>
      </c>
      <c r="AT2392">
        <v>0.89</v>
      </c>
      <c r="AU2392">
        <v>1.4059999999999999</v>
      </c>
      <c r="AV2392">
        <v>552</v>
      </c>
      <c r="AW2392">
        <v>535</v>
      </c>
      <c r="AX2392">
        <v>546</v>
      </c>
    </row>
    <row r="2393" spans="1:50">
      <c r="A2393" s="22">
        <v>43165</v>
      </c>
      <c r="B2393">
        <v>1124</v>
      </c>
      <c r="C2393">
        <v>1124</v>
      </c>
      <c r="D2393">
        <v>1110.5</v>
      </c>
      <c r="E2393">
        <v>1112.5</v>
      </c>
      <c r="F2393" s="22">
        <v>43166</v>
      </c>
      <c r="G2393">
        <v>1109</v>
      </c>
      <c r="H2393">
        <v>1121.5</v>
      </c>
      <c r="I2393">
        <v>1105</v>
      </c>
      <c r="J2393">
        <v>1105</v>
      </c>
      <c r="K2393" s="22">
        <v>43167</v>
      </c>
      <c r="L2393">
        <v>1118.5</v>
      </c>
      <c r="M2393">
        <v>0.98</v>
      </c>
      <c r="N2393" s="8" t="str">
        <f>IF(AND(AM2393=1,AC2393&lt;-0.005,AE2393&gt;O$1),R2393,"")</f>
        <v/>
      </c>
      <c r="O2393" s="8">
        <f t="shared" si="192"/>
        <v>310147.49574232812</v>
      </c>
      <c r="P2393" s="8" t="str">
        <f t="shared" si="191"/>
        <v/>
      </c>
      <c r="Q2393" s="8">
        <f t="shared" si="193"/>
        <v>404530.72446947847</v>
      </c>
      <c r="R2393" s="8">
        <f t="shared" si="194"/>
        <v>2245.1728783116077</v>
      </c>
      <c r="S2393" s="8">
        <f t="shared" si="195"/>
        <v>866258.00746173144</v>
      </c>
      <c r="U2393" s="25">
        <v>43167.319965277777</v>
      </c>
      <c r="V2393">
        <v>28</v>
      </c>
      <c r="W2393">
        <v>7201</v>
      </c>
      <c r="X2393" t="s">
        <v>1172</v>
      </c>
      <c r="Y2393" t="s">
        <v>962</v>
      </c>
      <c r="Z2393" s="25">
        <v>43166.99722222222</v>
      </c>
      <c r="AA2393">
        <v>1110.8</v>
      </c>
      <c r="AB2393">
        <v>5.8</v>
      </c>
      <c r="AC2393" s="24">
        <v>5.1999999999999998E-3</v>
      </c>
      <c r="AD2393">
        <v>3600</v>
      </c>
      <c r="AE2393">
        <v>3995430</v>
      </c>
      <c r="AF2393" s="22">
        <v>43166</v>
      </c>
      <c r="AG2393">
        <v>1109</v>
      </c>
      <c r="AH2393">
        <v>1105</v>
      </c>
      <c r="AI2393" s="22">
        <v>43167</v>
      </c>
      <c r="AJ2393">
        <v>1118.5</v>
      </c>
      <c r="AK2393">
        <v>1113.5</v>
      </c>
      <c r="AM2393">
        <v>1</v>
      </c>
      <c r="AN2393">
        <v>0</v>
      </c>
      <c r="AO2393">
        <v>7.71</v>
      </c>
      <c r="AP2393">
        <v>4.8</v>
      </c>
      <c r="AQ2393">
        <v>0.1</v>
      </c>
      <c r="AR2393">
        <v>0.37</v>
      </c>
      <c r="AS2393">
        <v>0.98</v>
      </c>
      <c r="AT2393">
        <v>0.99</v>
      </c>
      <c r="AU2393">
        <v>0.29199999999999998</v>
      </c>
      <c r="AV2393">
        <v>1122.5</v>
      </c>
      <c r="AW2393">
        <v>1109</v>
      </c>
      <c r="AX2393">
        <v>1113.5</v>
      </c>
    </row>
    <row r="2394" spans="1:50">
      <c r="A2394" s="22">
        <v>43165</v>
      </c>
      <c r="B2394">
        <v>1139</v>
      </c>
      <c r="C2394">
        <v>1350</v>
      </c>
      <c r="D2394">
        <v>1082</v>
      </c>
      <c r="E2394">
        <v>1350</v>
      </c>
      <c r="F2394" s="22">
        <v>43166</v>
      </c>
      <c r="G2394">
        <v>1334</v>
      </c>
      <c r="H2394">
        <v>1412</v>
      </c>
      <c r="I2394">
        <v>1241</v>
      </c>
      <c r="J2394">
        <v>1258</v>
      </c>
      <c r="K2394" s="22">
        <v>43167</v>
      </c>
      <c r="L2394">
        <v>1251</v>
      </c>
      <c r="M2394">
        <v>1.46</v>
      </c>
      <c r="N2394" s="8" t="str">
        <f>IF(AND(AM2394=1,AC2394&lt;-0.005,AE2394&gt;O$1),R2394,"")</f>
        <v/>
      </c>
      <c r="O2394" s="8">
        <f t="shared" si="192"/>
        <v>310147.49574232812</v>
      </c>
      <c r="P2394" s="8" t="str">
        <f t="shared" ref="P2394:P2457" si="196">IF(AND(AM2394=1,AC2394&lt;Q$8,E2394/B2394-1&gt;Q$9,J2394&lt;Q$10),R2394,"")</f>
        <v/>
      </c>
      <c r="Q2394" s="8">
        <f t="shared" si="193"/>
        <v>404530.72446947847</v>
      </c>
      <c r="R2394" s="8">
        <f t="shared" si="194"/>
        <v>-3571.4285714285588</v>
      </c>
      <c r="S2394" s="8">
        <f t="shared" si="195"/>
        <v>866258.00746173144</v>
      </c>
      <c r="U2394" s="25">
        <v>43167.319965277777</v>
      </c>
      <c r="V2394">
        <v>29</v>
      </c>
      <c r="W2394">
        <v>7776</v>
      </c>
      <c r="X2394" t="s">
        <v>1108</v>
      </c>
      <c r="Y2394" t="s">
        <v>960</v>
      </c>
      <c r="Z2394" s="25">
        <v>43166.993055555555</v>
      </c>
      <c r="AA2394">
        <v>1259</v>
      </c>
      <c r="AB2394">
        <v>1</v>
      </c>
      <c r="AC2394" s="24">
        <v>8.0000000000000004E-4</v>
      </c>
      <c r="AD2394">
        <v>3500</v>
      </c>
      <c r="AE2394">
        <v>4420810</v>
      </c>
      <c r="AF2394" s="22">
        <v>43166</v>
      </c>
      <c r="AG2394">
        <v>1334</v>
      </c>
      <c r="AH2394">
        <v>1258</v>
      </c>
      <c r="AI2394" s="22">
        <v>43167</v>
      </c>
      <c r="AJ2394">
        <v>1251</v>
      </c>
      <c r="AK2394">
        <v>1260</v>
      </c>
      <c r="AM2394">
        <v>2</v>
      </c>
      <c r="AN2394" t="s">
        <v>1023</v>
      </c>
      <c r="AO2394">
        <v>35.4</v>
      </c>
      <c r="AP2394">
        <v>0</v>
      </c>
      <c r="AQ2394">
        <v>1</v>
      </c>
      <c r="AR2394">
        <v>1</v>
      </c>
      <c r="AS2394">
        <v>1.46</v>
      </c>
      <c r="AT2394">
        <v>1.6</v>
      </c>
      <c r="AU2394">
        <v>0.53100000000000003</v>
      </c>
      <c r="AV2394">
        <v>1327</v>
      </c>
      <c r="AW2394">
        <v>1162</v>
      </c>
      <c r="AX2394">
        <v>1260</v>
      </c>
    </row>
    <row r="2395" spans="1:50">
      <c r="A2395" s="22">
        <v>43165</v>
      </c>
      <c r="B2395">
        <v>2000</v>
      </c>
      <c r="C2395">
        <v>2089</v>
      </c>
      <c r="D2395">
        <v>1950</v>
      </c>
      <c r="E2395">
        <v>2056</v>
      </c>
      <c r="F2395" s="22">
        <v>43166</v>
      </c>
      <c r="G2395">
        <v>2019</v>
      </c>
      <c r="H2395">
        <v>2055</v>
      </c>
      <c r="I2395">
        <v>1945</v>
      </c>
      <c r="J2395">
        <v>1961</v>
      </c>
      <c r="K2395" s="22">
        <v>43167</v>
      </c>
      <c r="L2395">
        <v>2010</v>
      </c>
      <c r="M2395">
        <v>0.88</v>
      </c>
      <c r="N2395" s="8" t="str">
        <f>IF(AND(AM2395=1,AC2395&lt;-0.005,AE2395&gt;O$1),R2395,"")</f>
        <v/>
      </c>
      <c r="O2395" s="8">
        <f t="shared" si="192"/>
        <v>310147.49574232812</v>
      </c>
      <c r="P2395" s="8" t="str">
        <f t="shared" si="196"/>
        <v/>
      </c>
      <c r="Q2395" s="8">
        <f t="shared" si="193"/>
        <v>404530.72446947847</v>
      </c>
      <c r="R2395" s="8">
        <f t="shared" si="194"/>
        <v>6297.2292191435517</v>
      </c>
      <c r="S2395" s="8">
        <f t="shared" si="195"/>
        <v>866258.00746173144</v>
      </c>
      <c r="U2395" s="25">
        <v>43167.319965277777</v>
      </c>
      <c r="V2395">
        <v>30</v>
      </c>
      <c r="W2395">
        <v>4579</v>
      </c>
      <c r="X2395" t="s">
        <v>1313</v>
      </c>
      <c r="Y2395" t="s">
        <v>960</v>
      </c>
      <c r="Z2395" s="25">
        <v>43166.996527777781</v>
      </c>
      <c r="AA2395">
        <v>1963</v>
      </c>
      <c r="AB2395">
        <v>2</v>
      </c>
      <c r="AC2395" s="24">
        <v>1E-3</v>
      </c>
      <c r="AD2395">
        <v>3300</v>
      </c>
      <c r="AE2395">
        <v>6482510</v>
      </c>
      <c r="AF2395" s="22">
        <v>43166</v>
      </c>
      <c r="AG2395">
        <v>2019</v>
      </c>
      <c r="AH2395">
        <v>1961</v>
      </c>
      <c r="AI2395" s="22">
        <v>43167</v>
      </c>
      <c r="AJ2395">
        <v>2010</v>
      </c>
      <c r="AK2395">
        <v>1985</v>
      </c>
      <c r="AM2395">
        <v>2</v>
      </c>
      <c r="AN2395" t="s">
        <v>1023</v>
      </c>
      <c r="AO2395">
        <v>254.31</v>
      </c>
      <c r="AP2395">
        <v>0</v>
      </c>
      <c r="AQ2395">
        <v>0.33</v>
      </c>
      <c r="AR2395">
        <v>0.55000000000000004</v>
      </c>
      <c r="AS2395">
        <v>0.88</v>
      </c>
      <c r="AT2395">
        <v>1.06</v>
      </c>
      <c r="AU2395">
        <v>1.375</v>
      </c>
      <c r="AV2395">
        <v>2014</v>
      </c>
      <c r="AW2395">
        <v>1953</v>
      </c>
      <c r="AX2395">
        <v>1985</v>
      </c>
    </row>
    <row r="2396" spans="1:50">
      <c r="A2396" s="22">
        <v>43165</v>
      </c>
      <c r="B2396">
        <v>1470</v>
      </c>
      <c r="C2396">
        <v>1470</v>
      </c>
      <c r="D2396">
        <v>1470</v>
      </c>
      <c r="E2396">
        <v>1470</v>
      </c>
      <c r="F2396" s="22">
        <v>43166</v>
      </c>
      <c r="G2396">
        <v>1561</v>
      </c>
      <c r="H2396">
        <v>1749</v>
      </c>
      <c r="I2396">
        <v>1473</v>
      </c>
      <c r="J2396">
        <v>1695</v>
      </c>
      <c r="K2396" s="22">
        <v>43167</v>
      </c>
      <c r="L2396">
        <v>1675</v>
      </c>
      <c r="M2396">
        <v>1.17</v>
      </c>
      <c r="N2396" s="8">
        <f>IF(AND(AM2396=1,AC2396&lt;-0.005,AE2396&gt;O$1),R2396,"")</f>
        <v>2098.3213429256466</v>
      </c>
      <c r="O2396" s="8">
        <f t="shared" si="192"/>
        <v>312245.81708525377</v>
      </c>
      <c r="P2396" s="8" t="str">
        <f t="shared" si="196"/>
        <v/>
      </c>
      <c r="Q2396" s="8">
        <f t="shared" si="193"/>
        <v>404530.72446947847</v>
      </c>
      <c r="R2396" s="8">
        <f t="shared" si="194"/>
        <v>2098.3213429256466</v>
      </c>
      <c r="S2396" s="8">
        <f t="shared" si="195"/>
        <v>868356.3288046571</v>
      </c>
      <c r="U2396" s="25">
        <v>43167.319965277777</v>
      </c>
      <c r="V2396">
        <v>31</v>
      </c>
      <c r="W2396">
        <v>6095</v>
      </c>
      <c r="X2396" t="s">
        <v>1089</v>
      </c>
      <c r="Y2396" t="s">
        <v>957</v>
      </c>
      <c r="Z2396" s="25">
        <v>43166.970138888886</v>
      </c>
      <c r="AA2396">
        <v>1684</v>
      </c>
      <c r="AB2396">
        <v>-11</v>
      </c>
      <c r="AC2396" s="24">
        <v>-6.4999999999999997E-3</v>
      </c>
      <c r="AD2396">
        <v>3300</v>
      </c>
      <c r="AE2396">
        <v>5568410</v>
      </c>
      <c r="AF2396" s="22">
        <v>43166</v>
      </c>
      <c r="AG2396">
        <v>1561</v>
      </c>
      <c r="AH2396">
        <v>1695</v>
      </c>
      <c r="AI2396" s="22">
        <v>43167</v>
      </c>
      <c r="AJ2396">
        <v>1675</v>
      </c>
      <c r="AK2396">
        <v>1668</v>
      </c>
      <c r="AM2396">
        <v>1</v>
      </c>
      <c r="AN2396" t="s">
        <v>1023</v>
      </c>
      <c r="AO2396">
        <v>6.93</v>
      </c>
      <c r="AP2396">
        <v>0</v>
      </c>
      <c r="AQ2396">
        <v>0.89</v>
      </c>
      <c r="AR2396">
        <v>0.89</v>
      </c>
      <c r="AS2396">
        <v>1.17</v>
      </c>
      <c r="AT2396">
        <v>1.1599999999999999</v>
      </c>
      <c r="AU2396">
        <v>0.752</v>
      </c>
      <c r="AV2396">
        <v>1724</v>
      </c>
      <c r="AW2396">
        <v>1600</v>
      </c>
      <c r="AX2396">
        <v>1668</v>
      </c>
    </row>
    <row r="2397" spans="1:50">
      <c r="A2397" s="22">
        <v>43165</v>
      </c>
      <c r="B2397">
        <v>11980</v>
      </c>
      <c r="C2397">
        <v>11990</v>
      </c>
      <c r="D2397">
        <v>9900</v>
      </c>
      <c r="E2397">
        <v>10000</v>
      </c>
      <c r="F2397" s="22">
        <v>43166</v>
      </c>
      <c r="G2397">
        <v>9550</v>
      </c>
      <c r="H2397">
        <v>10140</v>
      </c>
      <c r="I2397">
        <v>8840</v>
      </c>
      <c r="J2397">
        <v>8900</v>
      </c>
      <c r="K2397" s="22">
        <v>43167</v>
      </c>
      <c r="L2397">
        <v>9770</v>
      </c>
      <c r="M2397" t="s">
        <v>1023</v>
      </c>
      <c r="N2397" s="8" t="str">
        <f>IF(AND(AM2397=1,AC2397&lt;-0.005,AE2397&gt;O$1),R2397,"")</f>
        <v/>
      </c>
      <c r="O2397" s="8">
        <f t="shared" si="192"/>
        <v>312245.81708525377</v>
      </c>
      <c r="P2397" s="8" t="str">
        <f t="shared" si="196"/>
        <v/>
      </c>
      <c r="Q2397" s="8">
        <f t="shared" si="193"/>
        <v>404530.72446947847</v>
      </c>
      <c r="R2397" s="8">
        <f t="shared" si="194"/>
        <v>-29836.381135707412</v>
      </c>
      <c r="S2397" s="8">
        <f t="shared" si="195"/>
        <v>868356.3288046571</v>
      </c>
      <c r="U2397" s="25">
        <v>43167.319965277777</v>
      </c>
      <c r="V2397">
        <v>32</v>
      </c>
      <c r="W2397">
        <v>3446</v>
      </c>
      <c r="X2397" t="s">
        <v>1421</v>
      </c>
      <c r="Y2397" t="s">
        <v>957</v>
      </c>
      <c r="Z2397" s="25">
        <v>43166.993750000001</v>
      </c>
      <c r="AA2397">
        <v>9300</v>
      </c>
      <c r="AB2397">
        <v>400</v>
      </c>
      <c r="AC2397" s="24">
        <v>4.4900000000000002E-2</v>
      </c>
      <c r="AD2397">
        <v>2800</v>
      </c>
      <c r="AE2397">
        <v>25873000</v>
      </c>
      <c r="AF2397" s="22">
        <v>43166</v>
      </c>
      <c r="AG2397">
        <v>9550</v>
      </c>
      <c r="AH2397">
        <v>8900</v>
      </c>
      <c r="AI2397" s="22">
        <v>43167</v>
      </c>
      <c r="AJ2397">
        <v>9770</v>
      </c>
      <c r="AK2397">
        <v>10390</v>
      </c>
      <c r="AM2397">
        <v>2</v>
      </c>
      <c r="AN2397" t="s">
        <v>1023</v>
      </c>
      <c r="AO2397">
        <v>0</v>
      </c>
      <c r="AP2397">
        <v>0</v>
      </c>
      <c r="AQ2397" t="s">
        <v>1023</v>
      </c>
      <c r="AR2397" t="s">
        <v>1023</v>
      </c>
      <c r="AS2397" t="s">
        <v>1023</v>
      </c>
      <c r="AT2397" t="s">
        <v>1023</v>
      </c>
      <c r="AU2397" t="s">
        <v>1023</v>
      </c>
      <c r="AV2397">
        <v>10400</v>
      </c>
      <c r="AW2397">
        <v>9580</v>
      </c>
      <c r="AX2397">
        <v>10390</v>
      </c>
    </row>
    <row r="2398" spans="1:50">
      <c r="A2398" s="22">
        <v>43165</v>
      </c>
      <c r="B2398">
        <v>5471</v>
      </c>
      <c r="C2398">
        <v>5500</v>
      </c>
      <c r="D2398">
        <v>5456</v>
      </c>
      <c r="E2398">
        <v>5483</v>
      </c>
      <c r="F2398" s="22">
        <v>43166</v>
      </c>
      <c r="G2398">
        <v>5433</v>
      </c>
      <c r="H2398">
        <v>5505</v>
      </c>
      <c r="I2398">
        <v>5394</v>
      </c>
      <c r="J2398">
        <v>5433</v>
      </c>
      <c r="K2398" s="22">
        <v>43167</v>
      </c>
      <c r="L2398">
        <v>5573</v>
      </c>
      <c r="M2398">
        <v>0.96</v>
      </c>
      <c r="N2398" s="8" t="str">
        <f>IF(AND(AM2398=1,AC2398&lt;-0.005,AE2398&gt;O$1),R2398,"")</f>
        <v/>
      </c>
      <c r="O2398" s="8">
        <f t="shared" si="192"/>
        <v>312245.81708525377</v>
      </c>
      <c r="P2398" s="8" t="str">
        <f t="shared" si="196"/>
        <v/>
      </c>
      <c r="Q2398" s="8">
        <f t="shared" si="193"/>
        <v>404530.72446947847</v>
      </c>
      <c r="R2398" s="8">
        <f t="shared" si="194"/>
        <v>2524.7971145175852</v>
      </c>
      <c r="S2398" s="8">
        <f t="shared" si="195"/>
        <v>870881.12591917464</v>
      </c>
      <c r="U2398" s="25">
        <v>43167.319965277777</v>
      </c>
      <c r="V2398">
        <v>33</v>
      </c>
      <c r="W2398">
        <v>4507</v>
      </c>
      <c r="X2398" t="s">
        <v>1426</v>
      </c>
      <c r="Y2398" t="s">
        <v>962</v>
      </c>
      <c r="Z2398" s="25">
        <v>43166.989583333336</v>
      </c>
      <c r="AA2398">
        <v>5650</v>
      </c>
      <c r="AB2398">
        <v>217</v>
      </c>
      <c r="AC2398" s="24">
        <v>3.9899999999999998E-2</v>
      </c>
      <c r="AD2398">
        <v>2800</v>
      </c>
      <c r="AE2398">
        <v>15613600</v>
      </c>
      <c r="AF2398" s="22">
        <v>43166</v>
      </c>
      <c r="AG2398">
        <v>5433</v>
      </c>
      <c r="AH2398">
        <v>5433</v>
      </c>
      <c r="AI2398" s="22">
        <v>43167</v>
      </c>
      <c r="AJ2398">
        <v>5573</v>
      </c>
      <c r="AK2398">
        <v>5545</v>
      </c>
      <c r="AM2398">
        <v>1</v>
      </c>
      <c r="AN2398">
        <v>0</v>
      </c>
      <c r="AO2398">
        <v>5.82</v>
      </c>
      <c r="AP2398">
        <v>1.4</v>
      </c>
      <c r="AQ2398">
        <v>0.11</v>
      </c>
      <c r="AR2398">
        <v>0.1</v>
      </c>
      <c r="AS2398">
        <v>0.96</v>
      </c>
      <c r="AT2398">
        <v>0.91</v>
      </c>
      <c r="AU2398">
        <v>0.34799999999999998</v>
      </c>
      <c r="AV2398">
        <v>5593</v>
      </c>
      <c r="AW2398">
        <v>5516</v>
      </c>
      <c r="AX2398">
        <v>5545</v>
      </c>
    </row>
    <row r="2399" spans="1:50">
      <c r="A2399" s="22">
        <v>43165</v>
      </c>
      <c r="B2399">
        <v>915</v>
      </c>
      <c r="C2399">
        <v>927.1</v>
      </c>
      <c r="D2399">
        <v>907.4</v>
      </c>
      <c r="E2399">
        <v>918</v>
      </c>
      <c r="F2399" s="22">
        <v>43166</v>
      </c>
      <c r="G2399">
        <v>913</v>
      </c>
      <c r="H2399">
        <v>926.8</v>
      </c>
      <c r="I2399">
        <v>909.5</v>
      </c>
      <c r="J2399">
        <v>916</v>
      </c>
      <c r="K2399" s="22">
        <v>43167</v>
      </c>
      <c r="L2399">
        <v>921.5</v>
      </c>
      <c r="M2399">
        <v>0.99</v>
      </c>
      <c r="N2399" s="8" t="str">
        <f>IF(AND(AM2399=1,AC2399&lt;-0.005,AE2399&gt;O$1),R2399,"")</f>
        <v/>
      </c>
      <c r="O2399" s="8">
        <f t="shared" si="192"/>
        <v>312245.81708525377</v>
      </c>
      <c r="P2399" s="8">
        <f t="shared" si="196"/>
        <v>1196.562601979756</v>
      </c>
      <c r="Q2399" s="8">
        <f t="shared" si="193"/>
        <v>405727.28707145824</v>
      </c>
      <c r="R2399" s="8">
        <f t="shared" si="194"/>
        <v>1196.562601979756</v>
      </c>
      <c r="S2399" s="8">
        <f t="shared" si="195"/>
        <v>872077.68852115434</v>
      </c>
      <c r="U2399" s="25">
        <v>43167.319965277777</v>
      </c>
      <c r="V2399">
        <v>34</v>
      </c>
      <c r="W2399">
        <v>4755</v>
      </c>
      <c r="X2399" t="s">
        <v>268</v>
      </c>
      <c r="Y2399" t="s">
        <v>962</v>
      </c>
      <c r="Z2399" s="25">
        <v>43166.981944444444</v>
      </c>
      <c r="AA2399">
        <v>915</v>
      </c>
      <c r="AB2399">
        <v>-1</v>
      </c>
      <c r="AC2399" s="24">
        <v>-1.1000000000000001E-3</v>
      </c>
      <c r="AD2399">
        <v>2700</v>
      </c>
      <c r="AE2399">
        <v>2472600</v>
      </c>
      <c r="AF2399" s="22">
        <v>43166</v>
      </c>
      <c r="AG2399">
        <v>913</v>
      </c>
      <c r="AH2399">
        <v>916</v>
      </c>
      <c r="AI2399" s="22">
        <v>43167</v>
      </c>
      <c r="AJ2399">
        <v>921.5</v>
      </c>
      <c r="AK2399">
        <v>919.3</v>
      </c>
      <c r="AM2399">
        <v>1</v>
      </c>
      <c r="AN2399">
        <v>0</v>
      </c>
      <c r="AO2399">
        <v>10.25</v>
      </c>
      <c r="AP2399" t="s">
        <v>956</v>
      </c>
      <c r="AQ2399">
        <v>0.34</v>
      </c>
      <c r="AR2399">
        <v>0.16</v>
      </c>
      <c r="AS2399">
        <v>0.99</v>
      </c>
      <c r="AT2399">
        <v>0.93</v>
      </c>
      <c r="AU2399">
        <v>0.58799999999999997</v>
      </c>
      <c r="AV2399">
        <v>933.4</v>
      </c>
      <c r="AW2399">
        <v>916.2</v>
      </c>
      <c r="AX2399">
        <v>919.3</v>
      </c>
    </row>
    <row r="2400" spans="1:50">
      <c r="A2400" s="22">
        <v>43165</v>
      </c>
      <c r="B2400">
        <v>119</v>
      </c>
      <c r="C2400">
        <v>120</v>
      </c>
      <c r="D2400">
        <v>117</v>
      </c>
      <c r="E2400">
        <v>117</v>
      </c>
      <c r="F2400" s="22">
        <v>43166</v>
      </c>
      <c r="G2400">
        <v>117</v>
      </c>
      <c r="H2400">
        <v>118</v>
      </c>
      <c r="I2400">
        <v>114</v>
      </c>
      <c r="J2400">
        <v>114</v>
      </c>
      <c r="K2400" s="22">
        <v>43167</v>
      </c>
      <c r="L2400">
        <v>113</v>
      </c>
      <c r="M2400">
        <v>0.93</v>
      </c>
      <c r="N2400" s="8" t="str">
        <f>IF(AND(AM2400=1,AC2400&lt;-0.005,AE2400&gt;O$1),R2400,"")</f>
        <v/>
      </c>
      <c r="O2400" s="8">
        <f t="shared" si="192"/>
        <v>312245.81708525377</v>
      </c>
      <c r="P2400" s="8" t="str">
        <f t="shared" si="196"/>
        <v/>
      </c>
      <c r="Q2400" s="8">
        <f t="shared" si="193"/>
        <v>405727.28707145824</v>
      </c>
      <c r="R2400" s="8">
        <f t="shared" si="194"/>
        <v>-33057.85123966942</v>
      </c>
      <c r="S2400" s="8">
        <f t="shared" si="195"/>
        <v>872077.68852115434</v>
      </c>
      <c r="U2400" s="25">
        <v>43167.319965277777</v>
      </c>
      <c r="V2400">
        <v>35</v>
      </c>
      <c r="W2400">
        <v>8704</v>
      </c>
      <c r="X2400" t="s">
        <v>1085</v>
      </c>
      <c r="Y2400" t="s">
        <v>960</v>
      </c>
      <c r="Z2400" s="25">
        <v>43166.895138888889</v>
      </c>
      <c r="AA2400">
        <v>114.6</v>
      </c>
      <c r="AB2400">
        <v>0.6</v>
      </c>
      <c r="AC2400" s="24">
        <v>5.3E-3</v>
      </c>
      <c r="AD2400">
        <v>2300</v>
      </c>
      <c r="AE2400">
        <v>260720</v>
      </c>
      <c r="AF2400" s="22">
        <v>43166</v>
      </c>
      <c r="AG2400">
        <v>117</v>
      </c>
      <c r="AH2400">
        <v>114</v>
      </c>
      <c r="AI2400" s="22">
        <v>43167</v>
      </c>
      <c r="AJ2400">
        <v>113</v>
      </c>
      <c r="AK2400">
        <v>121</v>
      </c>
      <c r="AM2400" t="s">
        <v>1068</v>
      </c>
      <c r="AN2400" t="s">
        <v>1023</v>
      </c>
      <c r="AO2400">
        <v>0</v>
      </c>
      <c r="AP2400" t="s">
        <v>956</v>
      </c>
      <c r="AQ2400">
        <v>0.18</v>
      </c>
      <c r="AR2400">
        <v>0.13</v>
      </c>
      <c r="AS2400">
        <v>0.93</v>
      </c>
      <c r="AT2400">
        <v>0.85</v>
      </c>
      <c r="AU2400">
        <v>1.9690000000000001</v>
      </c>
      <c r="AV2400">
        <v>139</v>
      </c>
      <c r="AW2400">
        <v>111</v>
      </c>
      <c r="AX2400">
        <v>121</v>
      </c>
    </row>
    <row r="2401" spans="1:50">
      <c r="A2401" s="22">
        <v>43165</v>
      </c>
      <c r="B2401">
        <v>1664</v>
      </c>
      <c r="C2401">
        <v>1748</v>
      </c>
      <c r="D2401">
        <v>1276</v>
      </c>
      <c r="E2401">
        <v>1305</v>
      </c>
      <c r="F2401" s="22">
        <v>43166</v>
      </c>
      <c r="G2401">
        <v>1245</v>
      </c>
      <c r="H2401">
        <v>1458</v>
      </c>
      <c r="I2401">
        <v>1164</v>
      </c>
      <c r="J2401">
        <v>1245</v>
      </c>
      <c r="K2401" s="22">
        <v>43167</v>
      </c>
      <c r="L2401">
        <v>1230</v>
      </c>
      <c r="M2401">
        <v>1</v>
      </c>
      <c r="N2401" s="8" t="str">
        <f>IF(AND(AM2401=1,AC2401&lt;-0.005,AE2401&gt;O$1),R2401,"")</f>
        <v/>
      </c>
      <c r="O2401" s="8">
        <f t="shared" si="192"/>
        <v>312245.81708525377</v>
      </c>
      <c r="P2401" s="8" t="str">
        <f t="shared" si="196"/>
        <v/>
      </c>
      <c r="Q2401" s="8">
        <f t="shared" si="193"/>
        <v>405727.28707145824</v>
      </c>
      <c r="R2401" s="8">
        <f t="shared" si="194"/>
        <v>-5229.2839903459453</v>
      </c>
      <c r="S2401" s="8">
        <f t="shared" si="195"/>
        <v>872077.68852115434</v>
      </c>
      <c r="U2401" s="25">
        <v>43167.319965277777</v>
      </c>
      <c r="V2401">
        <v>36</v>
      </c>
      <c r="W2401">
        <v>3083</v>
      </c>
      <c r="X2401" t="s">
        <v>1296</v>
      </c>
      <c r="Y2401" t="s">
        <v>960</v>
      </c>
      <c r="Z2401" s="25">
        <v>43166.998611111114</v>
      </c>
      <c r="AA2401">
        <v>1239</v>
      </c>
      <c r="AB2401">
        <v>-6</v>
      </c>
      <c r="AC2401" s="24">
        <v>-4.7999999999999996E-3</v>
      </c>
      <c r="AD2401">
        <v>2300</v>
      </c>
      <c r="AE2401">
        <v>2784440</v>
      </c>
      <c r="AF2401" s="22">
        <v>43166</v>
      </c>
      <c r="AG2401">
        <v>1245</v>
      </c>
      <c r="AH2401">
        <v>1245</v>
      </c>
      <c r="AI2401" s="22">
        <v>43167</v>
      </c>
      <c r="AJ2401">
        <v>1230</v>
      </c>
      <c r="AK2401">
        <v>1243</v>
      </c>
      <c r="AM2401">
        <v>2</v>
      </c>
      <c r="AN2401" t="s">
        <v>1023</v>
      </c>
      <c r="AO2401">
        <v>3.96</v>
      </c>
      <c r="AP2401">
        <v>0</v>
      </c>
      <c r="AQ2401">
        <v>0.52</v>
      </c>
      <c r="AR2401">
        <v>0.4</v>
      </c>
      <c r="AS2401">
        <v>1</v>
      </c>
      <c r="AT2401">
        <v>0.97</v>
      </c>
      <c r="AU2401">
        <v>0.47099999999999997</v>
      </c>
      <c r="AV2401">
        <v>1324</v>
      </c>
      <c r="AW2401">
        <v>1204</v>
      </c>
      <c r="AX2401">
        <v>1243</v>
      </c>
    </row>
    <row r="2402" spans="1:50">
      <c r="A2402" s="22">
        <v>43165</v>
      </c>
      <c r="B2402">
        <v>1735</v>
      </c>
      <c r="C2402">
        <v>1739</v>
      </c>
      <c r="D2402">
        <v>1726</v>
      </c>
      <c r="E2402">
        <v>1735</v>
      </c>
      <c r="F2402" s="22">
        <v>43166</v>
      </c>
      <c r="G2402">
        <v>1749</v>
      </c>
      <c r="H2402">
        <v>1755</v>
      </c>
      <c r="I2402">
        <v>1732</v>
      </c>
      <c r="J2402">
        <v>1752</v>
      </c>
      <c r="K2402" s="22">
        <v>43167</v>
      </c>
      <c r="L2402">
        <v>1730</v>
      </c>
      <c r="M2402">
        <v>1.04</v>
      </c>
      <c r="N2402" s="8">
        <f>IF(AND(AM2402=1,AC2402&lt;-0.005,AE2402&gt;O$1),R2402,"")</f>
        <v>-3729.2025243832459</v>
      </c>
      <c r="O2402" s="8">
        <f t="shared" si="192"/>
        <v>308516.61456087051</v>
      </c>
      <c r="P2402" s="8" t="str">
        <f t="shared" si="196"/>
        <v/>
      </c>
      <c r="Q2402" s="8">
        <f t="shared" si="193"/>
        <v>405727.28707145824</v>
      </c>
      <c r="R2402" s="8">
        <f t="shared" si="194"/>
        <v>-3729.2025243832459</v>
      </c>
      <c r="S2402" s="8">
        <f t="shared" si="195"/>
        <v>868348.48599677114</v>
      </c>
      <c r="U2402" s="25">
        <v>43167.319965277777</v>
      </c>
      <c r="V2402">
        <v>37</v>
      </c>
      <c r="W2402">
        <v>1571</v>
      </c>
      <c r="X2402" t="s">
        <v>1380</v>
      </c>
      <c r="Y2402" t="s">
        <v>954</v>
      </c>
      <c r="Z2402" s="25">
        <v>43166.993055555555</v>
      </c>
      <c r="AA2402">
        <v>1732</v>
      </c>
      <c r="AB2402">
        <v>-20</v>
      </c>
      <c r="AC2402" s="24">
        <v>-1.14E-2</v>
      </c>
      <c r="AD2402">
        <v>2200</v>
      </c>
      <c r="AE2402">
        <v>3817500</v>
      </c>
      <c r="AF2402" s="22">
        <v>43166</v>
      </c>
      <c r="AG2402">
        <v>1749</v>
      </c>
      <c r="AH2402">
        <v>1752</v>
      </c>
      <c r="AI2402" s="22">
        <v>43167</v>
      </c>
      <c r="AJ2402">
        <v>1730</v>
      </c>
      <c r="AK2402">
        <v>1743</v>
      </c>
      <c r="AM2402">
        <v>1</v>
      </c>
      <c r="AN2402">
        <v>0</v>
      </c>
      <c r="AO2402" s="26">
        <v>8.0000000000000002E-3</v>
      </c>
      <c r="AQ2402">
        <v>0.96</v>
      </c>
      <c r="AR2402">
        <v>0.97</v>
      </c>
      <c r="AS2402">
        <v>1.04</v>
      </c>
      <c r="AT2402">
        <v>1.07</v>
      </c>
      <c r="AU2402">
        <v>0.69599999999999995</v>
      </c>
      <c r="AV2402">
        <v>1750</v>
      </c>
      <c r="AW2402">
        <v>1730</v>
      </c>
      <c r="AX2402">
        <v>1743</v>
      </c>
    </row>
    <row r="2403" spans="1:50">
      <c r="A2403" s="22">
        <v>43165</v>
      </c>
      <c r="B2403">
        <v>845</v>
      </c>
      <c r="C2403">
        <v>868</v>
      </c>
      <c r="D2403">
        <v>840</v>
      </c>
      <c r="E2403">
        <v>866</v>
      </c>
      <c r="F2403" s="22">
        <v>43166</v>
      </c>
      <c r="G2403">
        <v>865</v>
      </c>
      <c r="H2403">
        <v>875</v>
      </c>
      <c r="I2403">
        <v>854</v>
      </c>
      <c r="J2403">
        <v>864</v>
      </c>
      <c r="K2403" s="22">
        <v>43167</v>
      </c>
      <c r="L2403">
        <v>863</v>
      </c>
      <c r="M2403">
        <v>1.01</v>
      </c>
      <c r="N2403" s="8" t="str">
        <f>IF(AND(AM2403=1,AC2403&lt;-0.005,AE2403&gt;O$1),R2403,"")</f>
        <v/>
      </c>
      <c r="O2403" s="8">
        <f t="shared" si="192"/>
        <v>308516.61456087051</v>
      </c>
      <c r="P2403" s="8" t="str">
        <f t="shared" si="196"/>
        <v/>
      </c>
      <c r="Q2403" s="8">
        <f t="shared" si="193"/>
        <v>405727.28707145824</v>
      </c>
      <c r="R2403" s="8">
        <f t="shared" si="194"/>
        <v>-4022.9885057471161</v>
      </c>
      <c r="S2403" s="8">
        <f t="shared" si="195"/>
        <v>868348.48599677114</v>
      </c>
      <c r="U2403" s="25">
        <v>43167.319976851853</v>
      </c>
      <c r="V2403">
        <v>38</v>
      </c>
      <c r="W2403">
        <v>9624</v>
      </c>
      <c r="X2403" t="s">
        <v>220</v>
      </c>
      <c r="Y2403" t="s">
        <v>962</v>
      </c>
      <c r="Z2403" s="25">
        <v>43166.881249999999</v>
      </c>
      <c r="AA2403">
        <v>930</v>
      </c>
      <c r="AB2403">
        <v>66</v>
      </c>
      <c r="AC2403" s="24">
        <v>7.6399999999999996E-2</v>
      </c>
      <c r="AD2403">
        <v>2000</v>
      </c>
      <c r="AE2403">
        <v>1860000</v>
      </c>
      <c r="AF2403" s="22">
        <v>43166</v>
      </c>
      <c r="AG2403">
        <v>865</v>
      </c>
      <c r="AH2403">
        <v>864</v>
      </c>
      <c r="AI2403" s="22">
        <v>43167</v>
      </c>
      <c r="AJ2403">
        <v>863</v>
      </c>
      <c r="AK2403">
        <v>870</v>
      </c>
      <c r="AM2403">
        <v>2</v>
      </c>
      <c r="AN2403" t="s">
        <v>1023</v>
      </c>
      <c r="AO2403">
        <v>0</v>
      </c>
      <c r="AP2403">
        <v>1.1599999999999999</v>
      </c>
      <c r="AQ2403">
        <v>0.53</v>
      </c>
      <c r="AR2403">
        <v>0.4</v>
      </c>
      <c r="AS2403">
        <v>1.01</v>
      </c>
      <c r="AT2403">
        <v>0.96</v>
      </c>
      <c r="AU2403">
        <v>0.75700000000000001</v>
      </c>
      <c r="AV2403">
        <v>870</v>
      </c>
      <c r="AW2403">
        <v>861</v>
      </c>
      <c r="AX2403">
        <v>870</v>
      </c>
    </row>
    <row r="2404" spans="1:50">
      <c r="A2404" s="22">
        <v>43165</v>
      </c>
      <c r="B2404">
        <v>784</v>
      </c>
      <c r="C2404">
        <v>853</v>
      </c>
      <c r="D2404">
        <v>779</v>
      </c>
      <c r="E2404">
        <v>846</v>
      </c>
      <c r="F2404" s="22">
        <v>43166</v>
      </c>
      <c r="G2404">
        <v>829</v>
      </c>
      <c r="H2404">
        <v>835</v>
      </c>
      <c r="I2404">
        <v>798</v>
      </c>
      <c r="J2404">
        <v>814</v>
      </c>
      <c r="K2404" s="22">
        <v>43167</v>
      </c>
      <c r="L2404">
        <v>814</v>
      </c>
      <c r="M2404">
        <v>1.1100000000000001</v>
      </c>
      <c r="N2404" s="8" t="str">
        <f>IF(AND(AM2404=1,AC2404&lt;-0.005,AE2404&gt;O$1),R2404,"")</f>
        <v/>
      </c>
      <c r="O2404" s="8">
        <f t="shared" si="192"/>
        <v>308516.61456087051</v>
      </c>
      <c r="P2404" s="8" t="str">
        <f t="shared" si="196"/>
        <v/>
      </c>
      <c r="Q2404" s="8">
        <f t="shared" si="193"/>
        <v>405727.28707145824</v>
      </c>
      <c r="R2404" s="8">
        <f t="shared" si="194"/>
        <v>615.00615006149224</v>
      </c>
      <c r="S2404" s="8">
        <f t="shared" si="195"/>
        <v>868963.49214683264</v>
      </c>
      <c r="U2404" s="25">
        <v>43167.319976851853</v>
      </c>
      <c r="V2404">
        <v>39</v>
      </c>
      <c r="W2404">
        <v>8927</v>
      </c>
      <c r="X2404" t="s">
        <v>1255</v>
      </c>
      <c r="Y2404" t="s">
        <v>960</v>
      </c>
      <c r="Z2404" s="25">
        <v>43166.982638888891</v>
      </c>
      <c r="AA2404">
        <v>820</v>
      </c>
      <c r="AB2404">
        <v>6</v>
      </c>
      <c r="AC2404" s="24">
        <v>7.4000000000000003E-3</v>
      </c>
      <c r="AD2404">
        <v>2000</v>
      </c>
      <c r="AE2404">
        <v>1629710</v>
      </c>
      <c r="AF2404" s="22">
        <v>43166</v>
      </c>
      <c r="AG2404">
        <v>829</v>
      </c>
      <c r="AH2404">
        <v>814</v>
      </c>
      <c r="AI2404" s="22">
        <v>43167</v>
      </c>
      <c r="AJ2404">
        <v>814</v>
      </c>
      <c r="AK2404">
        <v>813</v>
      </c>
      <c r="AM2404">
        <v>1</v>
      </c>
      <c r="AN2404">
        <v>0.15</v>
      </c>
      <c r="AO2404">
        <v>1.51</v>
      </c>
      <c r="AP2404">
        <v>0.61</v>
      </c>
      <c r="AQ2404">
        <v>0.87</v>
      </c>
      <c r="AR2404">
        <v>0.92</v>
      </c>
      <c r="AS2404">
        <v>1.1100000000000001</v>
      </c>
      <c r="AT2404">
        <v>1.46</v>
      </c>
      <c r="AU2404">
        <v>0.94499999999999995</v>
      </c>
      <c r="AV2404">
        <v>829</v>
      </c>
      <c r="AW2404">
        <v>804</v>
      </c>
      <c r="AX2404">
        <v>813</v>
      </c>
    </row>
    <row r="2405" spans="1:50">
      <c r="A2405" s="22">
        <v>43165</v>
      </c>
      <c r="B2405">
        <v>1874</v>
      </c>
      <c r="C2405">
        <v>1877</v>
      </c>
      <c r="D2405">
        <v>1845</v>
      </c>
      <c r="E2405">
        <v>1846</v>
      </c>
      <c r="F2405" s="22">
        <v>43166</v>
      </c>
      <c r="G2405">
        <v>1835.5</v>
      </c>
      <c r="H2405">
        <v>1865.5</v>
      </c>
      <c r="I2405">
        <v>1828</v>
      </c>
      <c r="J2405">
        <v>1843</v>
      </c>
      <c r="K2405" s="22">
        <v>43167</v>
      </c>
      <c r="L2405">
        <v>1858</v>
      </c>
      <c r="M2405">
        <v>0.98</v>
      </c>
      <c r="N2405" s="8" t="str">
        <f>IF(AND(AM2405=1,AC2405&lt;-0.005,AE2405&gt;O$1),R2405,"")</f>
        <v/>
      </c>
      <c r="O2405" s="8">
        <f t="shared" si="192"/>
        <v>308516.61456087051</v>
      </c>
      <c r="P2405" s="8" t="str">
        <f t="shared" si="196"/>
        <v/>
      </c>
      <c r="Q2405" s="8">
        <f t="shared" si="193"/>
        <v>405727.28707145824</v>
      </c>
      <c r="R2405" s="8">
        <f t="shared" si="194"/>
        <v>7927.8294149808253</v>
      </c>
      <c r="S2405" s="8">
        <f t="shared" si="195"/>
        <v>876891.32156181347</v>
      </c>
      <c r="U2405" s="25">
        <v>43167.319976851853</v>
      </c>
      <c r="V2405">
        <v>40</v>
      </c>
      <c r="W2405">
        <v>8591</v>
      </c>
      <c r="X2405" t="s">
        <v>528</v>
      </c>
      <c r="Y2405" t="s">
        <v>962</v>
      </c>
      <c r="Z2405" s="25">
        <v>43166.990277777775</v>
      </c>
      <c r="AA2405">
        <v>1860</v>
      </c>
      <c r="AB2405">
        <v>17</v>
      </c>
      <c r="AC2405" s="24">
        <v>9.1999999999999998E-3</v>
      </c>
      <c r="AD2405">
        <v>1800</v>
      </c>
      <c r="AE2405">
        <v>3342020</v>
      </c>
      <c r="AF2405" s="22">
        <v>43166</v>
      </c>
      <c r="AG2405">
        <v>1835.5</v>
      </c>
      <c r="AH2405">
        <v>1843</v>
      </c>
      <c r="AI2405" s="22">
        <v>43167</v>
      </c>
      <c r="AJ2405">
        <v>1858</v>
      </c>
      <c r="AK2405">
        <v>1829</v>
      </c>
      <c r="AM2405">
        <v>1</v>
      </c>
      <c r="AN2405">
        <v>0</v>
      </c>
      <c r="AO2405">
        <v>6.99</v>
      </c>
      <c r="AP2405" t="s">
        <v>956</v>
      </c>
      <c r="AQ2405">
        <v>0.33</v>
      </c>
      <c r="AR2405">
        <v>0.3</v>
      </c>
      <c r="AS2405">
        <v>0.98</v>
      </c>
      <c r="AT2405">
        <v>0.98</v>
      </c>
      <c r="AU2405">
        <v>0.52</v>
      </c>
      <c r="AV2405">
        <v>1864.5</v>
      </c>
      <c r="AW2405">
        <v>1824</v>
      </c>
      <c r="AX2405">
        <v>1829</v>
      </c>
    </row>
    <row r="2406" spans="1:50">
      <c r="A2406" s="22">
        <v>43165</v>
      </c>
      <c r="B2406">
        <v>5400</v>
      </c>
      <c r="C2406">
        <v>5430</v>
      </c>
      <c r="D2406">
        <v>5350</v>
      </c>
      <c r="E2406">
        <v>5410</v>
      </c>
      <c r="F2406" s="22">
        <v>43166</v>
      </c>
      <c r="G2406">
        <v>5510</v>
      </c>
      <c r="H2406">
        <v>5530</v>
      </c>
      <c r="I2406">
        <v>5380</v>
      </c>
      <c r="J2406">
        <v>5500</v>
      </c>
      <c r="K2406" s="22">
        <v>43167</v>
      </c>
      <c r="L2406">
        <v>5400</v>
      </c>
      <c r="M2406">
        <v>1.03</v>
      </c>
      <c r="N2406" s="8">
        <f>IF(AND(AM2406=1,AC2406&lt;-0.005,AE2406&gt;O$1),R2406,"")</f>
        <v>-3676.470588235281</v>
      </c>
      <c r="O2406" s="8">
        <f t="shared" si="192"/>
        <v>304840.14397263521</v>
      </c>
      <c r="P2406" s="8" t="str">
        <f t="shared" si="196"/>
        <v/>
      </c>
      <c r="Q2406" s="8">
        <f t="shared" si="193"/>
        <v>405727.28707145824</v>
      </c>
      <c r="R2406" s="8">
        <f t="shared" si="194"/>
        <v>-3676.470588235281</v>
      </c>
      <c r="S2406" s="8">
        <f t="shared" si="195"/>
        <v>873214.85097357817</v>
      </c>
      <c r="U2406" s="25">
        <v>43167.319976851853</v>
      </c>
      <c r="V2406">
        <v>41</v>
      </c>
      <c r="W2406">
        <v>1459</v>
      </c>
      <c r="X2406" t="s">
        <v>1290</v>
      </c>
      <c r="Y2406" t="s">
        <v>954</v>
      </c>
      <c r="Z2406" s="25">
        <v>43166.995138888888</v>
      </c>
      <c r="AA2406">
        <v>5430</v>
      </c>
      <c r="AB2406">
        <v>-70</v>
      </c>
      <c r="AC2406" s="24">
        <v>-1.2699999999999999E-2</v>
      </c>
      <c r="AD2406">
        <v>1780</v>
      </c>
      <c r="AE2406">
        <v>9741200</v>
      </c>
      <c r="AF2406" s="22">
        <v>43166</v>
      </c>
      <c r="AG2406">
        <v>5510</v>
      </c>
      <c r="AH2406">
        <v>5500</v>
      </c>
      <c r="AI2406" s="22">
        <v>43167</v>
      </c>
      <c r="AJ2406">
        <v>5400</v>
      </c>
      <c r="AK2406">
        <v>5440</v>
      </c>
      <c r="AM2406">
        <v>1</v>
      </c>
      <c r="AN2406" t="s">
        <v>1023</v>
      </c>
      <c r="AO2406" s="26">
        <v>3.5000000000000001E-3</v>
      </c>
      <c r="AQ2406">
        <v>0.64</v>
      </c>
      <c r="AR2406">
        <v>0.68</v>
      </c>
      <c r="AS2406">
        <v>1.03</v>
      </c>
      <c r="AT2406">
        <v>1.07</v>
      </c>
      <c r="AU2406">
        <v>1.8260000000000001</v>
      </c>
      <c r="AV2406">
        <v>5490</v>
      </c>
      <c r="AW2406">
        <v>5370</v>
      </c>
      <c r="AX2406">
        <v>5440</v>
      </c>
    </row>
    <row r="2407" spans="1:50">
      <c r="A2407" s="22">
        <v>43165</v>
      </c>
      <c r="B2407">
        <v>526</v>
      </c>
      <c r="C2407">
        <v>590</v>
      </c>
      <c r="D2407">
        <v>525</v>
      </c>
      <c r="E2407">
        <v>587</v>
      </c>
      <c r="F2407" s="22">
        <v>43166</v>
      </c>
      <c r="G2407">
        <v>583</v>
      </c>
      <c r="H2407">
        <v>658</v>
      </c>
      <c r="I2407">
        <v>571</v>
      </c>
      <c r="J2407">
        <v>603</v>
      </c>
      <c r="K2407" s="22">
        <v>43167</v>
      </c>
      <c r="L2407">
        <v>612</v>
      </c>
      <c r="M2407">
        <v>1.27</v>
      </c>
      <c r="N2407" s="8" t="str">
        <f>IF(AND(AM2407=1,AC2407&lt;-0.005,AE2407&gt;O$1),R2407,"")</f>
        <v/>
      </c>
      <c r="O2407" s="8">
        <f t="shared" si="192"/>
        <v>304840.14397263521</v>
      </c>
      <c r="P2407" s="8" t="str">
        <f t="shared" si="196"/>
        <v/>
      </c>
      <c r="Q2407" s="8">
        <f t="shared" si="193"/>
        <v>405727.28707145824</v>
      </c>
      <c r="R2407" s="8">
        <f t="shared" si="194"/>
        <v>-11961.722488038284</v>
      </c>
      <c r="S2407" s="8">
        <f t="shared" si="195"/>
        <v>873214.85097357817</v>
      </c>
      <c r="U2407" s="25">
        <v>43167.319976851853</v>
      </c>
      <c r="V2407">
        <v>42</v>
      </c>
      <c r="W2407">
        <v>3356</v>
      </c>
      <c r="X2407" t="s">
        <v>1058</v>
      </c>
      <c r="Y2407" t="s">
        <v>960</v>
      </c>
      <c r="Z2407" s="25">
        <v>43166.972916666666</v>
      </c>
      <c r="AA2407">
        <v>610</v>
      </c>
      <c r="AB2407">
        <v>7</v>
      </c>
      <c r="AC2407" s="24">
        <v>1.1599999999999999E-2</v>
      </c>
      <c r="AD2407">
        <v>1700</v>
      </c>
      <c r="AE2407">
        <v>1021500</v>
      </c>
      <c r="AF2407" s="22">
        <v>43166</v>
      </c>
      <c r="AG2407">
        <v>583</v>
      </c>
      <c r="AH2407">
        <v>603</v>
      </c>
      <c r="AI2407" s="22">
        <v>43167</v>
      </c>
      <c r="AJ2407">
        <v>612</v>
      </c>
      <c r="AK2407">
        <v>627</v>
      </c>
      <c r="AM2407">
        <v>2</v>
      </c>
      <c r="AN2407" t="s">
        <v>1023</v>
      </c>
      <c r="AO2407">
        <v>1152.8699999999999</v>
      </c>
      <c r="AP2407">
        <v>0</v>
      </c>
      <c r="AQ2407">
        <v>1</v>
      </c>
      <c r="AR2407">
        <v>1</v>
      </c>
      <c r="AS2407">
        <v>1.27</v>
      </c>
      <c r="AT2407">
        <v>1.45</v>
      </c>
      <c r="AU2407">
        <v>0.68200000000000005</v>
      </c>
      <c r="AV2407">
        <v>639</v>
      </c>
      <c r="AW2407">
        <v>603</v>
      </c>
      <c r="AX2407">
        <v>627</v>
      </c>
    </row>
    <row r="2408" spans="1:50">
      <c r="A2408" s="22">
        <v>43165</v>
      </c>
      <c r="B2408">
        <v>1291</v>
      </c>
      <c r="C2408">
        <v>1294</v>
      </c>
      <c r="D2408">
        <v>1272</v>
      </c>
      <c r="E2408">
        <v>1273</v>
      </c>
      <c r="F2408" s="22">
        <v>43166</v>
      </c>
      <c r="G2408">
        <v>1274</v>
      </c>
      <c r="H2408">
        <v>1278</v>
      </c>
      <c r="I2408">
        <v>1269</v>
      </c>
      <c r="J2408">
        <v>1271</v>
      </c>
      <c r="K2408" s="22">
        <v>43167</v>
      </c>
      <c r="L2408">
        <v>1275</v>
      </c>
      <c r="M2408">
        <v>0.99</v>
      </c>
      <c r="N2408" s="8" t="str">
        <f>IF(AND(AM2408=1,AC2408&lt;-0.005,AE2408&gt;O$1),R2408,"")</f>
        <v/>
      </c>
      <c r="O2408" s="8">
        <f t="shared" si="192"/>
        <v>304840.14397263521</v>
      </c>
      <c r="P2408" s="8" t="str">
        <f t="shared" si="196"/>
        <v/>
      </c>
      <c r="Q2408" s="8">
        <f t="shared" si="193"/>
        <v>405727.28707145824</v>
      </c>
      <c r="R2408" s="8">
        <f t="shared" si="194"/>
        <v>2364.0661938534313</v>
      </c>
      <c r="S2408" s="8">
        <f t="shared" si="195"/>
        <v>875578.91716743156</v>
      </c>
      <c r="U2408" s="25">
        <v>43167.319976851853</v>
      </c>
      <c r="V2408">
        <v>43</v>
      </c>
      <c r="W2408">
        <v>6178</v>
      </c>
      <c r="X2408" t="s">
        <v>1170</v>
      </c>
      <c r="Y2408" t="s">
        <v>962</v>
      </c>
      <c r="Z2408" s="25">
        <v>43166.936805555553</v>
      </c>
      <c r="AA2408">
        <v>1276</v>
      </c>
      <c r="AB2408">
        <v>5</v>
      </c>
      <c r="AC2408" s="24">
        <v>3.8999999999999998E-3</v>
      </c>
      <c r="AD2408">
        <v>1700</v>
      </c>
      <c r="AE2408">
        <v>2151270</v>
      </c>
      <c r="AF2408" s="22">
        <v>43166</v>
      </c>
      <c r="AG2408">
        <v>1274</v>
      </c>
      <c r="AH2408">
        <v>1271</v>
      </c>
      <c r="AI2408" s="22">
        <v>43167</v>
      </c>
      <c r="AJ2408">
        <v>1275</v>
      </c>
      <c r="AK2408">
        <v>1269</v>
      </c>
      <c r="AM2408">
        <v>1</v>
      </c>
      <c r="AN2408">
        <v>0.05</v>
      </c>
      <c r="AO2408">
        <v>51.62</v>
      </c>
      <c r="AP2408">
        <v>3.93</v>
      </c>
      <c r="AQ2408">
        <v>0.51</v>
      </c>
      <c r="AR2408">
        <v>0.47</v>
      </c>
      <c r="AS2408">
        <v>0.99</v>
      </c>
      <c r="AT2408">
        <v>0.99</v>
      </c>
      <c r="AU2408">
        <v>0.33</v>
      </c>
      <c r="AV2408">
        <v>1277</v>
      </c>
      <c r="AW2408">
        <v>1268</v>
      </c>
      <c r="AX2408">
        <v>1269</v>
      </c>
    </row>
    <row r="2409" spans="1:50">
      <c r="A2409" s="22">
        <v>43165</v>
      </c>
      <c r="B2409">
        <v>2590</v>
      </c>
      <c r="C2409">
        <v>2617</v>
      </c>
      <c r="D2409">
        <v>2568</v>
      </c>
      <c r="E2409">
        <v>2604</v>
      </c>
      <c r="F2409" s="22">
        <v>43166</v>
      </c>
      <c r="G2409">
        <v>2642</v>
      </c>
      <c r="H2409">
        <v>2652</v>
      </c>
      <c r="I2409">
        <v>2589</v>
      </c>
      <c r="J2409">
        <v>2651</v>
      </c>
      <c r="K2409" s="22">
        <v>43167</v>
      </c>
      <c r="L2409">
        <v>2601</v>
      </c>
      <c r="M2409">
        <v>1.06</v>
      </c>
      <c r="N2409" s="8">
        <f>IF(AND(AM2409=1,AC2409&lt;-0.005,AE2409&gt;O$1),R2409,"")</f>
        <v>-4948.6105824134156</v>
      </c>
      <c r="O2409" s="8">
        <f t="shared" si="192"/>
        <v>299891.53339022177</v>
      </c>
      <c r="P2409" s="8" t="str">
        <f t="shared" si="196"/>
        <v/>
      </c>
      <c r="Q2409" s="8">
        <f t="shared" si="193"/>
        <v>405727.28707145824</v>
      </c>
      <c r="R2409" s="8">
        <f t="shared" si="194"/>
        <v>-4948.6105824134156</v>
      </c>
      <c r="S2409" s="8">
        <f t="shared" si="195"/>
        <v>870630.30658501817</v>
      </c>
      <c r="U2409" s="25">
        <v>43167.319976851853</v>
      </c>
      <c r="V2409">
        <v>44</v>
      </c>
      <c r="W2409">
        <v>1356</v>
      </c>
      <c r="X2409" t="s">
        <v>1339</v>
      </c>
      <c r="Y2409" t="s">
        <v>954</v>
      </c>
      <c r="Z2409" s="25">
        <v>43166.98541666667</v>
      </c>
      <c r="AA2409">
        <v>2619</v>
      </c>
      <c r="AB2409">
        <v>-32</v>
      </c>
      <c r="AC2409" s="24">
        <v>-1.21E-2</v>
      </c>
      <c r="AD2409">
        <v>1590</v>
      </c>
      <c r="AE2409">
        <v>4184890</v>
      </c>
      <c r="AF2409" s="22">
        <v>43166</v>
      </c>
      <c r="AG2409">
        <v>2642</v>
      </c>
      <c r="AH2409">
        <v>2651</v>
      </c>
      <c r="AI2409" s="22">
        <v>43167</v>
      </c>
      <c r="AJ2409">
        <v>2601</v>
      </c>
      <c r="AK2409">
        <v>2627</v>
      </c>
      <c r="AM2409">
        <v>1</v>
      </c>
      <c r="AN2409" t="s">
        <v>1023</v>
      </c>
      <c r="AO2409" s="26">
        <v>7.4999999999999997E-3</v>
      </c>
      <c r="AQ2409">
        <v>0.91</v>
      </c>
      <c r="AR2409">
        <v>0.93</v>
      </c>
      <c r="AS2409">
        <v>1.06</v>
      </c>
      <c r="AT2409">
        <v>1.1100000000000001</v>
      </c>
      <c r="AU2409">
        <v>1.704</v>
      </c>
      <c r="AV2409">
        <v>2647</v>
      </c>
      <c r="AW2409">
        <v>2598</v>
      </c>
      <c r="AX2409">
        <v>2627</v>
      </c>
    </row>
    <row r="2410" spans="1:50">
      <c r="A2410" s="22">
        <v>43165</v>
      </c>
      <c r="B2410">
        <v>211</v>
      </c>
      <c r="C2410">
        <v>222</v>
      </c>
      <c r="D2410">
        <v>209</v>
      </c>
      <c r="E2410">
        <v>220</v>
      </c>
      <c r="F2410" s="22">
        <v>43166</v>
      </c>
      <c r="G2410">
        <v>224</v>
      </c>
      <c r="H2410">
        <v>236</v>
      </c>
      <c r="I2410">
        <v>222</v>
      </c>
      <c r="J2410">
        <v>232</v>
      </c>
      <c r="K2410" s="22">
        <v>43167</v>
      </c>
      <c r="L2410">
        <v>233</v>
      </c>
      <c r="M2410">
        <v>0.95</v>
      </c>
      <c r="N2410" s="8" t="str">
        <f>IF(AND(AM2410=1,AC2410&lt;-0.005,AE2410&gt;O$1),R2410,"")</f>
        <v/>
      </c>
      <c r="O2410" s="8">
        <f t="shared" si="192"/>
        <v>299891.53339022177</v>
      </c>
      <c r="P2410" s="8" t="str">
        <f t="shared" si="196"/>
        <v/>
      </c>
      <c r="Q2410" s="8">
        <f t="shared" si="193"/>
        <v>405727.28707145824</v>
      </c>
      <c r="R2410" s="8">
        <f t="shared" si="194"/>
        <v>17777.777777777781</v>
      </c>
      <c r="S2410" s="8">
        <f t="shared" si="195"/>
        <v>870630.30658501817</v>
      </c>
      <c r="U2410" s="25">
        <v>43167.319976851853</v>
      </c>
      <c r="V2410">
        <v>45</v>
      </c>
      <c r="W2410">
        <v>4582</v>
      </c>
      <c r="X2410" t="s">
        <v>1185</v>
      </c>
      <c r="Y2410" t="s">
        <v>960</v>
      </c>
      <c r="Z2410" s="25">
        <v>43166.994444444441</v>
      </c>
      <c r="AA2410">
        <v>235</v>
      </c>
      <c r="AB2410">
        <v>3</v>
      </c>
      <c r="AC2410" s="24">
        <v>1.29E-2</v>
      </c>
      <c r="AD2410">
        <v>1500</v>
      </c>
      <c r="AE2410">
        <v>350140</v>
      </c>
      <c r="AF2410" s="22">
        <v>43166</v>
      </c>
      <c r="AG2410">
        <v>224</v>
      </c>
      <c r="AH2410">
        <v>232</v>
      </c>
      <c r="AI2410" s="22">
        <v>43167</v>
      </c>
      <c r="AJ2410">
        <v>233</v>
      </c>
      <c r="AK2410">
        <v>225</v>
      </c>
      <c r="AM2410">
        <v>2</v>
      </c>
      <c r="AN2410" t="s">
        <v>1023</v>
      </c>
      <c r="AO2410">
        <v>0</v>
      </c>
      <c r="AP2410">
        <v>0</v>
      </c>
      <c r="AQ2410">
        <v>0.15</v>
      </c>
      <c r="AR2410">
        <v>0.15</v>
      </c>
      <c r="AS2410">
        <v>0.95</v>
      </c>
      <c r="AT2410">
        <v>0.94</v>
      </c>
      <c r="AU2410">
        <v>1.7689999999999999</v>
      </c>
      <c r="AV2410">
        <v>237</v>
      </c>
      <c r="AW2410">
        <v>223</v>
      </c>
      <c r="AX2410">
        <v>225</v>
      </c>
    </row>
    <row r="2411" spans="1:50">
      <c r="A2411" s="22">
        <v>43165</v>
      </c>
      <c r="B2411">
        <v>761</v>
      </c>
      <c r="C2411">
        <v>765</v>
      </c>
      <c r="D2411">
        <v>742</v>
      </c>
      <c r="E2411">
        <v>744</v>
      </c>
      <c r="F2411" s="22">
        <v>43166</v>
      </c>
      <c r="G2411">
        <v>737</v>
      </c>
      <c r="H2411">
        <v>748</v>
      </c>
      <c r="I2411">
        <v>715</v>
      </c>
      <c r="J2411">
        <v>731</v>
      </c>
      <c r="K2411" s="22">
        <v>43167</v>
      </c>
      <c r="L2411">
        <v>740</v>
      </c>
      <c r="M2411">
        <v>0.99</v>
      </c>
      <c r="N2411" s="8" t="str">
        <f>IF(AND(AM2411=1,AC2411&lt;-0.005,AE2411&gt;O$1),R2411,"")</f>
        <v/>
      </c>
      <c r="O2411" s="8">
        <f t="shared" si="192"/>
        <v>299891.53339022177</v>
      </c>
      <c r="P2411" s="8" t="str">
        <f t="shared" si="196"/>
        <v/>
      </c>
      <c r="Q2411" s="8">
        <f t="shared" si="193"/>
        <v>405727.28707145824</v>
      </c>
      <c r="R2411" s="8">
        <f t="shared" si="194"/>
        <v>-11228.533685601062</v>
      </c>
      <c r="S2411" s="8">
        <f t="shared" si="195"/>
        <v>870630.30658501817</v>
      </c>
      <c r="U2411" s="25">
        <v>43167.319976851853</v>
      </c>
      <c r="V2411">
        <v>46</v>
      </c>
      <c r="W2411">
        <v>4594</v>
      </c>
      <c r="X2411" t="s">
        <v>1140</v>
      </c>
      <c r="Y2411" t="s">
        <v>957</v>
      </c>
      <c r="Z2411" s="25">
        <v>43166.993750000001</v>
      </c>
      <c r="AA2411">
        <v>738</v>
      </c>
      <c r="AB2411">
        <v>7</v>
      </c>
      <c r="AC2411" s="24">
        <v>9.5999999999999992E-3</v>
      </c>
      <c r="AD2411">
        <v>1400</v>
      </c>
      <c r="AE2411">
        <v>1023120</v>
      </c>
      <c r="AF2411" s="22">
        <v>43166</v>
      </c>
      <c r="AG2411">
        <v>737</v>
      </c>
      <c r="AH2411">
        <v>731</v>
      </c>
      <c r="AI2411" s="22">
        <v>43167</v>
      </c>
      <c r="AJ2411">
        <v>740</v>
      </c>
      <c r="AK2411">
        <v>757</v>
      </c>
      <c r="AM2411">
        <v>2</v>
      </c>
      <c r="AN2411" t="s">
        <v>1023</v>
      </c>
      <c r="AO2411">
        <v>56.18</v>
      </c>
      <c r="AP2411">
        <v>0</v>
      </c>
      <c r="AQ2411">
        <v>0.48</v>
      </c>
      <c r="AR2411">
        <v>0.51</v>
      </c>
      <c r="AS2411">
        <v>0.99</v>
      </c>
      <c r="AT2411">
        <v>1.05</v>
      </c>
      <c r="AU2411">
        <v>2.3780000000000001</v>
      </c>
      <c r="AV2411">
        <v>761</v>
      </c>
      <c r="AW2411">
        <v>731</v>
      </c>
      <c r="AX2411">
        <v>757</v>
      </c>
    </row>
    <row r="2412" spans="1:50">
      <c r="A2412" s="22">
        <v>43165</v>
      </c>
      <c r="B2412">
        <v>3949</v>
      </c>
      <c r="C2412">
        <v>3970</v>
      </c>
      <c r="D2412">
        <v>3901</v>
      </c>
      <c r="E2412">
        <v>3903</v>
      </c>
      <c r="F2412" s="22">
        <v>43166</v>
      </c>
      <c r="G2412">
        <v>3884</v>
      </c>
      <c r="H2412">
        <v>3911</v>
      </c>
      <c r="I2412">
        <v>3860</v>
      </c>
      <c r="J2412">
        <v>3861</v>
      </c>
      <c r="K2412" s="22">
        <v>43167</v>
      </c>
      <c r="L2412">
        <v>3900</v>
      </c>
      <c r="M2412">
        <v>0.97</v>
      </c>
      <c r="N2412" s="8" t="str">
        <f>IF(AND(AM2412=1,AC2412&lt;-0.005,AE2412&gt;O$1),R2412,"")</f>
        <v/>
      </c>
      <c r="O2412" s="8">
        <f t="shared" si="192"/>
        <v>299891.53339022177</v>
      </c>
      <c r="P2412" s="8" t="str">
        <f t="shared" si="196"/>
        <v/>
      </c>
      <c r="Q2412" s="8">
        <f t="shared" si="193"/>
        <v>405727.28707145824</v>
      </c>
      <c r="R2412" s="8">
        <f t="shared" si="194"/>
        <v>4006.2031532696051</v>
      </c>
      <c r="S2412" s="8">
        <f t="shared" si="195"/>
        <v>874636.50973828777</v>
      </c>
      <c r="U2412" s="25">
        <v>43167.319976851853</v>
      </c>
      <c r="V2412">
        <v>47</v>
      </c>
      <c r="W2412">
        <v>7751</v>
      </c>
      <c r="X2412" t="s">
        <v>1059</v>
      </c>
      <c r="Y2412" t="s">
        <v>962</v>
      </c>
      <c r="Z2412" s="25">
        <v>43166.982638888891</v>
      </c>
      <c r="AA2412">
        <v>3900</v>
      </c>
      <c r="AB2412">
        <v>39</v>
      </c>
      <c r="AC2412" s="24">
        <v>1.01E-2</v>
      </c>
      <c r="AD2412">
        <v>1300</v>
      </c>
      <c r="AE2412">
        <v>5064700</v>
      </c>
      <c r="AF2412" s="22">
        <v>43166</v>
      </c>
      <c r="AG2412">
        <v>3884</v>
      </c>
      <c r="AH2412">
        <v>3861</v>
      </c>
      <c r="AI2412" s="22">
        <v>43167</v>
      </c>
      <c r="AJ2412">
        <v>3900</v>
      </c>
      <c r="AK2412">
        <v>3869</v>
      </c>
      <c r="AM2412">
        <v>1</v>
      </c>
      <c r="AN2412">
        <v>0.1</v>
      </c>
      <c r="AO2412">
        <v>10.119999999999999</v>
      </c>
      <c r="AP2412" t="s">
        <v>956</v>
      </c>
      <c r="AQ2412">
        <v>0.13</v>
      </c>
      <c r="AR2412">
        <v>0.13</v>
      </c>
      <c r="AS2412">
        <v>0.97</v>
      </c>
      <c r="AT2412">
        <v>0.93</v>
      </c>
      <c r="AU2412">
        <v>0.42699999999999999</v>
      </c>
      <c r="AV2412">
        <v>3905</v>
      </c>
      <c r="AW2412">
        <v>3860</v>
      </c>
      <c r="AX2412">
        <v>3869</v>
      </c>
    </row>
    <row r="2413" spans="1:50">
      <c r="A2413" s="22">
        <v>43165</v>
      </c>
      <c r="B2413">
        <v>115</v>
      </c>
      <c r="C2413">
        <v>116</v>
      </c>
      <c r="D2413">
        <v>108</v>
      </c>
      <c r="E2413">
        <v>110</v>
      </c>
      <c r="F2413" s="22">
        <v>43166</v>
      </c>
      <c r="G2413">
        <v>109</v>
      </c>
      <c r="H2413">
        <v>110</v>
      </c>
      <c r="I2413">
        <v>105</v>
      </c>
      <c r="J2413">
        <v>106</v>
      </c>
      <c r="K2413" s="22">
        <v>43167</v>
      </c>
      <c r="L2413">
        <v>108</v>
      </c>
      <c r="M2413">
        <v>0.98</v>
      </c>
      <c r="N2413" s="8" t="str">
        <f>IF(AND(AM2413=1,AC2413&lt;-0.005,AE2413&gt;O$1),R2413,"")</f>
        <v/>
      </c>
      <c r="O2413" s="8">
        <f t="shared" si="192"/>
        <v>299891.53339022177</v>
      </c>
      <c r="P2413" s="8" t="str">
        <f t="shared" si="196"/>
        <v/>
      </c>
      <c r="Q2413" s="8">
        <f t="shared" si="193"/>
        <v>405727.28707145824</v>
      </c>
      <c r="R2413" s="8">
        <f t="shared" si="194"/>
        <v>19230.769230769274</v>
      </c>
      <c r="S2413" s="8">
        <f t="shared" si="195"/>
        <v>874636.50973828777</v>
      </c>
      <c r="U2413" s="25">
        <v>43167.319976851853</v>
      </c>
      <c r="V2413">
        <v>48</v>
      </c>
      <c r="W2413">
        <v>3390</v>
      </c>
      <c r="X2413" t="s">
        <v>1224</v>
      </c>
      <c r="Y2413" t="s">
        <v>960</v>
      </c>
      <c r="Z2413" s="25">
        <v>43166.989583333336</v>
      </c>
      <c r="AA2413">
        <v>108</v>
      </c>
      <c r="AB2413">
        <v>2</v>
      </c>
      <c r="AC2413" s="24">
        <v>1.89E-2</v>
      </c>
      <c r="AD2413">
        <v>1100</v>
      </c>
      <c r="AE2413">
        <v>117300</v>
      </c>
      <c r="AF2413" s="22">
        <v>43166</v>
      </c>
      <c r="AG2413">
        <v>109</v>
      </c>
      <c r="AH2413">
        <v>106</v>
      </c>
      <c r="AI2413" s="22">
        <v>43167</v>
      </c>
      <c r="AJ2413">
        <v>108</v>
      </c>
      <c r="AK2413">
        <v>104</v>
      </c>
      <c r="AM2413">
        <v>2</v>
      </c>
      <c r="AN2413" t="s">
        <v>1023</v>
      </c>
      <c r="AO2413">
        <v>863.83</v>
      </c>
      <c r="AP2413" t="s">
        <v>956</v>
      </c>
      <c r="AQ2413">
        <v>0.32</v>
      </c>
      <c r="AR2413">
        <v>0.16</v>
      </c>
      <c r="AS2413">
        <v>0.98</v>
      </c>
      <c r="AT2413">
        <v>0.86</v>
      </c>
      <c r="AU2413">
        <v>1.5569999999999999</v>
      </c>
      <c r="AV2413">
        <v>108</v>
      </c>
      <c r="AW2413">
        <v>103</v>
      </c>
      <c r="AX2413">
        <v>104</v>
      </c>
    </row>
    <row r="2414" spans="1:50">
      <c r="A2414" s="22">
        <v>43165</v>
      </c>
      <c r="B2414">
        <v>397</v>
      </c>
      <c r="C2414">
        <v>399</v>
      </c>
      <c r="D2414">
        <v>389</v>
      </c>
      <c r="E2414">
        <v>390</v>
      </c>
      <c r="F2414" s="22">
        <v>43166</v>
      </c>
      <c r="G2414">
        <v>394</v>
      </c>
      <c r="H2414">
        <v>394</v>
      </c>
      <c r="I2414">
        <v>386</v>
      </c>
      <c r="J2414">
        <v>389</v>
      </c>
      <c r="K2414" s="22">
        <v>43167</v>
      </c>
      <c r="L2414">
        <v>386</v>
      </c>
      <c r="M2414">
        <v>0.99</v>
      </c>
      <c r="N2414" s="8">
        <f>IF(AND(AM2414=1,AC2414&lt;-0.005,AE2414&gt;O$1),R2414,"")</f>
        <v>-5128.2051282051098</v>
      </c>
      <c r="O2414" s="8">
        <f t="shared" si="192"/>
        <v>294763.32826201664</v>
      </c>
      <c r="P2414" s="8" t="str">
        <f t="shared" si="196"/>
        <v/>
      </c>
      <c r="Q2414" s="8">
        <f t="shared" si="193"/>
        <v>405727.28707145824</v>
      </c>
      <c r="R2414" s="8">
        <f t="shared" si="194"/>
        <v>-5128.2051282051098</v>
      </c>
      <c r="S2414" s="8">
        <f t="shared" si="195"/>
        <v>869508.30461008265</v>
      </c>
      <c r="U2414" s="25">
        <v>43167.319976851853</v>
      </c>
      <c r="V2414">
        <v>49</v>
      </c>
      <c r="W2414">
        <v>6634</v>
      </c>
      <c r="X2414" t="s">
        <v>1154</v>
      </c>
      <c r="Y2414" t="s">
        <v>960</v>
      </c>
      <c r="Z2414" s="25">
        <v>43166.818749999999</v>
      </c>
      <c r="AA2414">
        <v>374</v>
      </c>
      <c r="AB2414">
        <v>-15</v>
      </c>
      <c r="AC2414" s="24">
        <v>-3.8600000000000002E-2</v>
      </c>
      <c r="AD2414">
        <v>1100</v>
      </c>
      <c r="AE2414">
        <v>413800</v>
      </c>
      <c r="AF2414" s="22">
        <v>43166</v>
      </c>
      <c r="AG2414">
        <v>394</v>
      </c>
      <c r="AH2414">
        <v>389</v>
      </c>
      <c r="AI2414" s="22">
        <v>43167</v>
      </c>
      <c r="AJ2414">
        <v>386</v>
      </c>
      <c r="AK2414">
        <v>390</v>
      </c>
      <c r="AM2414">
        <v>1</v>
      </c>
      <c r="AN2414" t="s">
        <v>1023</v>
      </c>
      <c r="AO2414">
        <v>10.42</v>
      </c>
      <c r="AP2414">
        <v>0</v>
      </c>
      <c r="AQ2414">
        <v>0.36</v>
      </c>
      <c r="AR2414">
        <v>0.36</v>
      </c>
      <c r="AS2414">
        <v>0.99</v>
      </c>
      <c r="AT2414">
        <v>0.99</v>
      </c>
      <c r="AU2414">
        <v>1.095</v>
      </c>
      <c r="AV2414">
        <v>391</v>
      </c>
      <c r="AW2414">
        <v>386</v>
      </c>
      <c r="AX2414">
        <v>390</v>
      </c>
    </row>
    <row r="2415" spans="1:50">
      <c r="A2415" s="22">
        <v>43165</v>
      </c>
      <c r="B2415">
        <v>19180</v>
      </c>
      <c r="C2415">
        <v>19380</v>
      </c>
      <c r="D2415">
        <v>19110</v>
      </c>
      <c r="E2415">
        <v>19130</v>
      </c>
      <c r="F2415" s="22">
        <v>43166</v>
      </c>
      <c r="G2415">
        <v>18860</v>
      </c>
      <c r="H2415">
        <v>19260</v>
      </c>
      <c r="I2415">
        <v>18730</v>
      </c>
      <c r="J2415">
        <v>18800</v>
      </c>
      <c r="K2415" s="22">
        <v>43167</v>
      </c>
      <c r="L2415">
        <v>19200</v>
      </c>
      <c r="M2415">
        <v>0.93</v>
      </c>
      <c r="N2415" s="8" t="str">
        <f>IF(AND(AM2415=1,AC2415&lt;-0.005,AE2415&gt;O$1),R2415,"")</f>
        <v/>
      </c>
      <c r="O2415" s="8">
        <f t="shared" si="192"/>
        <v>294763.32826201664</v>
      </c>
      <c r="P2415" s="8" t="str">
        <f t="shared" si="196"/>
        <v/>
      </c>
      <c r="Q2415" s="8">
        <f t="shared" si="193"/>
        <v>405727.28707145824</v>
      </c>
      <c r="R2415" s="8">
        <f t="shared" si="194"/>
        <v>4997.3698053655817</v>
      </c>
      <c r="S2415" s="8">
        <f t="shared" si="195"/>
        <v>874505.67441544821</v>
      </c>
      <c r="U2415" s="25">
        <v>43167.319976851853</v>
      </c>
      <c r="V2415">
        <v>50</v>
      </c>
      <c r="W2415">
        <v>1579</v>
      </c>
      <c r="X2415" t="s">
        <v>1206</v>
      </c>
      <c r="Y2415" t="s">
        <v>954</v>
      </c>
      <c r="Z2415" s="25">
        <v>43166.995833333334</v>
      </c>
      <c r="AA2415">
        <v>19050</v>
      </c>
      <c r="AB2415">
        <v>250</v>
      </c>
      <c r="AC2415" s="24">
        <v>1.3299999999999999E-2</v>
      </c>
      <c r="AD2415">
        <v>1060</v>
      </c>
      <c r="AE2415">
        <v>20159950</v>
      </c>
      <c r="AF2415" s="22">
        <v>43166</v>
      </c>
      <c r="AG2415">
        <v>18860</v>
      </c>
      <c r="AH2415">
        <v>18800</v>
      </c>
      <c r="AI2415" s="22">
        <v>43167</v>
      </c>
      <c r="AJ2415">
        <v>19200</v>
      </c>
      <c r="AK2415">
        <v>19010</v>
      </c>
      <c r="AM2415">
        <v>1</v>
      </c>
      <c r="AN2415">
        <v>1.5</v>
      </c>
      <c r="AO2415" s="26">
        <v>7.4999999999999997E-3</v>
      </c>
      <c r="AQ2415">
        <v>0.03</v>
      </c>
      <c r="AR2415">
        <v>0.02</v>
      </c>
      <c r="AS2415">
        <v>0.93</v>
      </c>
      <c r="AT2415">
        <v>0.86</v>
      </c>
      <c r="AU2415">
        <v>0.82599999999999996</v>
      </c>
      <c r="AV2415">
        <v>19250</v>
      </c>
      <c r="AW2415">
        <v>18880</v>
      </c>
      <c r="AX2415">
        <v>19010</v>
      </c>
    </row>
    <row r="2416" spans="1:50">
      <c r="A2416" s="22">
        <v>43166</v>
      </c>
      <c r="B2416">
        <v>1421</v>
      </c>
      <c r="C2416">
        <v>1431</v>
      </c>
      <c r="D2416">
        <v>1392</v>
      </c>
      <c r="E2416">
        <v>1423</v>
      </c>
      <c r="F2416" s="22">
        <v>43167</v>
      </c>
      <c r="G2416">
        <v>1393</v>
      </c>
      <c r="H2416">
        <v>1419</v>
      </c>
      <c r="I2416">
        <v>1390</v>
      </c>
      <c r="J2416">
        <v>1410</v>
      </c>
      <c r="K2416" s="22">
        <v>43168</v>
      </c>
      <c r="L2416">
        <v>1380</v>
      </c>
      <c r="M2416">
        <v>1.03</v>
      </c>
      <c r="N2416" s="8">
        <f>IF(AND(AM2416=1,AC2416&lt;-0.005,AE2416&gt;O$1),R2416,"")</f>
        <v>-5730.6590257879543</v>
      </c>
      <c r="O2416" s="8">
        <f t="shared" si="192"/>
        <v>289032.66923622868</v>
      </c>
      <c r="P2416" s="8" t="str">
        <f t="shared" si="196"/>
        <v/>
      </c>
      <c r="Q2416" s="8">
        <f t="shared" si="193"/>
        <v>405727.28707145824</v>
      </c>
      <c r="R2416" s="8">
        <f t="shared" si="194"/>
        <v>-5730.6590257879543</v>
      </c>
      <c r="S2416" s="8">
        <f t="shared" si="195"/>
        <v>868775.01538966026</v>
      </c>
      <c r="U2416" s="25">
        <v>43168.320115740738</v>
      </c>
      <c r="V2416">
        <v>2</v>
      </c>
      <c r="W2416">
        <v>1357</v>
      </c>
      <c r="X2416" t="s">
        <v>1056</v>
      </c>
      <c r="Y2416" t="s">
        <v>954</v>
      </c>
      <c r="Z2416" s="25">
        <v>43167.998611111114</v>
      </c>
      <c r="AA2416">
        <v>1386.9</v>
      </c>
      <c r="AB2416">
        <v>-23.1</v>
      </c>
      <c r="AC2416" s="24">
        <v>-1.6400000000000001E-2</v>
      </c>
      <c r="AD2416">
        <v>130240</v>
      </c>
      <c r="AE2416">
        <v>181279557</v>
      </c>
      <c r="AF2416" s="22">
        <v>43167</v>
      </c>
      <c r="AG2416">
        <v>1393</v>
      </c>
      <c r="AH2416">
        <v>1410</v>
      </c>
      <c r="AI2416" s="22">
        <v>43168</v>
      </c>
      <c r="AJ2416">
        <v>1380</v>
      </c>
      <c r="AK2416">
        <v>1396</v>
      </c>
      <c r="AM2416">
        <v>1</v>
      </c>
      <c r="AN2416">
        <v>0</v>
      </c>
      <c r="AO2416" s="26">
        <v>8.0000000000000002E-3</v>
      </c>
      <c r="AQ2416">
        <v>0.63</v>
      </c>
      <c r="AR2416">
        <v>0.68</v>
      </c>
      <c r="AS2416">
        <v>1.03</v>
      </c>
      <c r="AT2416">
        <v>1.07</v>
      </c>
      <c r="AU2416">
        <v>1.8460000000000001</v>
      </c>
      <c r="AV2416">
        <v>1411</v>
      </c>
      <c r="AW2416">
        <v>1339</v>
      </c>
      <c r="AX2416">
        <v>1396</v>
      </c>
    </row>
    <row r="2417" spans="1:50">
      <c r="A2417" s="22">
        <v>43166</v>
      </c>
      <c r="B2417">
        <v>467</v>
      </c>
      <c r="C2417">
        <v>546</v>
      </c>
      <c r="D2417">
        <v>466</v>
      </c>
      <c r="E2417">
        <v>546</v>
      </c>
      <c r="F2417" s="22">
        <v>43167</v>
      </c>
      <c r="G2417">
        <v>636</v>
      </c>
      <c r="H2417">
        <v>646</v>
      </c>
      <c r="I2417">
        <v>631</v>
      </c>
      <c r="J2417">
        <v>646</v>
      </c>
      <c r="K2417" s="22">
        <v>43168</v>
      </c>
      <c r="L2417">
        <v>626</v>
      </c>
      <c r="M2417">
        <v>0.93</v>
      </c>
      <c r="N2417" s="8" t="str">
        <f>IF(AND(AM2417=1,AC2417&lt;-0.005,AE2417&gt;O$1),R2417,"")</f>
        <v/>
      </c>
      <c r="O2417" s="8">
        <f t="shared" si="192"/>
        <v>289032.66923622868</v>
      </c>
      <c r="P2417" s="8" t="str">
        <f t="shared" si="196"/>
        <v/>
      </c>
      <c r="Q2417" s="8">
        <f t="shared" si="193"/>
        <v>405727.28707145824</v>
      </c>
      <c r="R2417" s="8">
        <f t="shared" si="194"/>
        <v>39655.172413793131</v>
      </c>
      <c r="S2417" s="8">
        <f t="shared" si="195"/>
        <v>868775.01538966026</v>
      </c>
      <c r="U2417" s="25">
        <v>43168.320115740738</v>
      </c>
      <c r="V2417">
        <v>3</v>
      </c>
      <c r="W2417">
        <v>5277</v>
      </c>
      <c r="X2417" t="s">
        <v>1425</v>
      </c>
      <c r="Y2417" t="s">
        <v>960</v>
      </c>
      <c r="Z2417" s="25">
        <v>43167.998611111114</v>
      </c>
      <c r="AA2417">
        <v>660</v>
      </c>
      <c r="AB2417">
        <v>14</v>
      </c>
      <c r="AC2417" s="24">
        <v>2.1700000000000001E-2</v>
      </c>
      <c r="AD2417">
        <v>112100</v>
      </c>
      <c r="AE2417">
        <v>75091480</v>
      </c>
      <c r="AF2417" s="22">
        <v>43167</v>
      </c>
      <c r="AG2417">
        <v>636</v>
      </c>
      <c r="AH2417">
        <v>646</v>
      </c>
      <c r="AI2417" s="22">
        <v>43168</v>
      </c>
      <c r="AJ2417">
        <v>626</v>
      </c>
      <c r="AK2417">
        <v>580</v>
      </c>
      <c r="AM2417">
        <v>2</v>
      </c>
      <c r="AN2417" t="s">
        <v>1023</v>
      </c>
      <c r="AO2417">
        <v>0</v>
      </c>
      <c r="AP2417">
        <v>0.77</v>
      </c>
      <c r="AQ2417">
        <v>0.15</v>
      </c>
      <c r="AR2417">
        <v>0.15</v>
      </c>
      <c r="AS2417">
        <v>0.93</v>
      </c>
      <c r="AT2417">
        <v>0.93</v>
      </c>
      <c r="AU2417">
        <v>0.95299999999999996</v>
      </c>
      <c r="AV2417">
        <v>645</v>
      </c>
      <c r="AW2417">
        <v>562</v>
      </c>
      <c r="AX2417">
        <v>580</v>
      </c>
    </row>
    <row r="2418" spans="1:50">
      <c r="A2418" s="22">
        <v>43166</v>
      </c>
      <c r="B2418">
        <v>230</v>
      </c>
      <c r="C2418">
        <v>232</v>
      </c>
      <c r="D2418">
        <v>202</v>
      </c>
      <c r="E2418">
        <v>205</v>
      </c>
      <c r="F2418" s="22">
        <v>43167</v>
      </c>
      <c r="G2418">
        <v>213</v>
      </c>
      <c r="H2418">
        <v>281</v>
      </c>
      <c r="I2418">
        <v>211</v>
      </c>
      <c r="J2418">
        <v>232</v>
      </c>
      <c r="K2418" s="22">
        <v>43168</v>
      </c>
      <c r="L2418">
        <v>228</v>
      </c>
      <c r="M2418">
        <v>1.37</v>
      </c>
      <c r="N2418" s="8" t="str">
        <f>IF(AND(AM2418=1,AC2418&lt;-0.005,AE2418&gt;O$1),R2418,"")</f>
        <v/>
      </c>
      <c r="O2418" s="8">
        <f t="shared" si="192"/>
        <v>289032.66923622868</v>
      </c>
      <c r="P2418" s="8" t="str">
        <f t="shared" si="196"/>
        <v/>
      </c>
      <c r="Q2418" s="8">
        <f t="shared" si="193"/>
        <v>405727.28707145824</v>
      </c>
      <c r="R2418" s="8">
        <f t="shared" si="194"/>
        <v>-28925.61983471076</v>
      </c>
      <c r="S2418" s="8">
        <f t="shared" si="195"/>
        <v>868775.01538966026</v>
      </c>
      <c r="U2418" s="25">
        <v>43168.320115740738</v>
      </c>
      <c r="V2418">
        <v>4</v>
      </c>
      <c r="W2418">
        <v>6835</v>
      </c>
      <c r="X2418" t="s">
        <v>1133</v>
      </c>
      <c r="Y2418" t="s">
        <v>954</v>
      </c>
      <c r="Z2418" s="25">
        <v>43167.995833333334</v>
      </c>
      <c r="AA2418">
        <v>229.3</v>
      </c>
      <c r="AB2418">
        <v>-2.7</v>
      </c>
      <c r="AC2418" s="24">
        <v>-1.1599999999999999E-2</v>
      </c>
      <c r="AD2418">
        <v>80400</v>
      </c>
      <c r="AE2418">
        <v>18516500</v>
      </c>
      <c r="AF2418" s="22">
        <v>43167</v>
      </c>
      <c r="AG2418">
        <v>213</v>
      </c>
      <c r="AH2418">
        <v>232</v>
      </c>
      <c r="AI2418" s="22">
        <v>43168</v>
      </c>
      <c r="AJ2418">
        <v>228</v>
      </c>
      <c r="AK2418">
        <v>242</v>
      </c>
      <c r="AM2418">
        <v>2</v>
      </c>
      <c r="AN2418" t="s">
        <v>1023</v>
      </c>
      <c r="AO2418">
        <v>265.91000000000003</v>
      </c>
      <c r="AP2418">
        <v>0</v>
      </c>
      <c r="AQ2418">
        <v>1</v>
      </c>
      <c r="AR2418">
        <v>1</v>
      </c>
      <c r="AS2418">
        <v>1.37</v>
      </c>
      <c r="AT2418">
        <v>1.86</v>
      </c>
      <c r="AU2418">
        <v>0.87</v>
      </c>
      <c r="AV2418">
        <v>253</v>
      </c>
      <c r="AW2418">
        <v>220</v>
      </c>
      <c r="AX2418">
        <v>242</v>
      </c>
    </row>
    <row r="2419" spans="1:50">
      <c r="A2419" s="22">
        <v>43166</v>
      </c>
      <c r="B2419">
        <v>1050</v>
      </c>
      <c r="C2419">
        <v>1064</v>
      </c>
      <c r="D2419">
        <v>1036</v>
      </c>
      <c r="E2419">
        <v>1044</v>
      </c>
      <c r="F2419" s="22">
        <v>43167</v>
      </c>
      <c r="G2419">
        <v>1048</v>
      </c>
      <c r="H2419">
        <v>1088</v>
      </c>
      <c r="I2419">
        <v>1045</v>
      </c>
      <c r="J2419">
        <v>1069</v>
      </c>
      <c r="K2419" s="22">
        <v>43168</v>
      </c>
      <c r="L2419">
        <v>769</v>
      </c>
      <c r="M2419">
        <v>1.01</v>
      </c>
      <c r="N2419" s="8" t="str">
        <f>IF(AND(AM2419=1,AC2419&lt;-0.005,AE2419&gt;O$1),R2419,"")</f>
        <v/>
      </c>
      <c r="O2419" s="8">
        <f t="shared" si="192"/>
        <v>289032.66923622868</v>
      </c>
      <c r="P2419" s="8" t="str">
        <f t="shared" si="196"/>
        <v/>
      </c>
      <c r="Q2419" s="8">
        <f t="shared" si="193"/>
        <v>405727.28707145824</v>
      </c>
      <c r="R2419" s="8">
        <f t="shared" si="194"/>
        <v>0</v>
      </c>
      <c r="S2419" s="8">
        <f t="shared" si="195"/>
        <v>868775.01538966026</v>
      </c>
      <c r="U2419" s="25">
        <v>43168.320115740738</v>
      </c>
      <c r="V2419">
        <v>7</v>
      </c>
      <c r="W2419">
        <v>4571</v>
      </c>
      <c r="X2419" t="s">
        <v>173</v>
      </c>
      <c r="Y2419" t="s">
        <v>957</v>
      </c>
      <c r="Z2419" s="25">
        <v>43167.997916666667</v>
      </c>
      <c r="AA2419">
        <v>783</v>
      </c>
      <c r="AB2419">
        <v>-286</v>
      </c>
      <c r="AC2419" s="24">
        <v>-0.26750000000000002</v>
      </c>
      <c r="AD2419">
        <v>56400</v>
      </c>
      <c r="AE2419">
        <v>45834060</v>
      </c>
      <c r="AF2419" s="22">
        <v>43167</v>
      </c>
      <c r="AG2419">
        <v>1048</v>
      </c>
      <c r="AH2419">
        <v>1069</v>
      </c>
      <c r="AI2419" s="22">
        <v>43168</v>
      </c>
      <c r="AJ2419">
        <v>769</v>
      </c>
      <c r="AK2419">
        <v>769</v>
      </c>
      <c r="AM2419">
        <v>2</v>
      </c>
      <c r="AN2419" t="s">
        <v>1023</v>
      </c>
      <c r="AO2419">
        <v>14726</v>
      </c>
      <c r="AP2419">
        <v>0</v>
      </c>
      <c r="AQ2419">
        <v>0.48</v>
      </c>
      <c r="AR2419">
        <v>0.68</v>
      </c>
      <c r="AS2419">
        <v>1.01</v>
      </c>
      <c r="AT2419">
        <v>1.25</v>
      </c>
      <c r="AU2419">
        <v>1.4119999999999999</v>
      </c>
      <c r="AV2419">
        <v>769</v>
      </c>
      <c r="AW2419">
        <v>769</v>
      </c>
      <c r="AX2419">
        <v>769</v>
      </c>
    </row>
    <row r="2420" spans="1:50">
      <c r="A2420" s="22">
        <v>43166</v>
      </c>
      <c r="B2420">
        <v>117</v>
      </c>
      <c r="C2420">
        <v>118</v>
      </c>
      <c r="D2420">
        <v>114</v>
      </c>
      <c r="E2420">
        <v>114</v>
      </c>
      <c r="F2420" s="22">
        <v>43167</v>
      </c>
      <c r="G2420">
        <v>113</v>
      </c>
      <c r="H2420">
        <v>139</v>
      </c>
      <c r="I2420">
        <v>111</v>
      </c>
      <c r="J2420">
        <v>121</v>
      </c>
      <c r="K2420" s="22">
        <v>43168</v>
      </c>
      <c r="L2420">
        <v>122</v>
      </c>
      <c r="M2420">
        <v>0.93</v>
      </c>
      <c r="N2420" s="8" t="str">
        <f>IF(AND(AM2420=1,AC2420&lt;-0.005,AE2420&gt;O$1),R2420,"")</f>
        <v/>
      </c>
      <c r="O2420" s="8">
        <f t="shared" si="192"/>
        <v>289032.66923622868</v>
      </c>
      <c r="P2420" s="8" t="str">
        <f t="shared" si="196"/>
        <v/>
      </c>
      <c r="Q2420" s="8">
        <f t="shared" si="193"/>
        <v>405727.28707145824</v>
      </c>
      <c r="R2420" s="8">
        <f t="shared" si="194"/>
        <v>4132.2314049586639</v>
      </c>
      <c r="S2420" s="8">
        <f t="shared" si="195"/>
        <v>868775.01538966026</v>
      </c>
      <c r="U2420" s="25">
        <v>43168.320115740738</v>
      </c>
      <c r="V2420">
        <v>8</v>
      </c>
      <c r="W2420">
        <v>8704</v>
      </c>
      <c r="X2420" t="s">
        <v>1085</v>
      </c>
      <c r="Y2420" t="s">
        <v>960</v>
      </c>
      <c r="Z2420" s="25">
        <v>43167.98541666667</v>
      </c>
      <c r="AA2420">
        <v>121.8</v>
      </c>
      <c r="AB2420">
        <v>0.8</v>
      </c>
      <c r="AC2420" s="24">
        <v>6.6E-3</v>
      </c>
      <c r="AD2420">
        <v>48200</v>
      </c>
      <c r="AE2420">
        <v>5875860</v>
      </c>
      <c r="AF2420" s="22">
        <v>43167</v>
      </c>
      <c r="AG2420">
        <v>113</v>
      </c>
      <c r="AH2420">
        <v>121</v>
      </c>
      <c r="AI2420" s="22">
        <v>43168</v>
      </c>
      <c r="AJ2420">
        <v>122</v>
      </c>
      <c r="AK2420">
        <v>121</v>
      </c>
      <c r="AM2420" t="s">
        <v>1068</v>
      </c>
      <c r="AN2420" t="s">
        <v>1023</v>
      </c>
      <c r="AO2420">
        <v>0</v>
      </c>
      <c r="AP2420" t="s">
        <v>956</v>
      </c>
      <c r="AQ2420">
        <v>0.18</v>
      </c>
      <c r="AR2420">
        <v>0.13</v>
      </c>
      <c r="AS2420">
        <v>0.93</v>
      </c>
      <c r="AT2420">
        <v>0.85</v>
      </c>
      <c r="AU2420">
        <v>1.9690000000000001</v>
      </c>
      <c r="AV2420">
        <v>126</v>
      </c>
      <c r="AW2420">
        <v>119</v>
      </c>
      <c r="AX2420">
        <v>121</v>
      </c>
    </row>
    <row r="2421" spans="1:50">
      <c r="A2421" s="22">
        <v>43166</v>
      </c>
      <c r="B2421">
        <v>195.3</v>
      </c>
      <c r="C2421">
        <v>196.8</v>
      </c>
      <c r="D2421">
        <v>194.2</v>
      </c>
      <c r="E2421">
        <v>194.2</v>
      </c>
      <c r="F2421" s="22">
        <v>43167</v>
      </c>
      <c r="G2421">
        <v>195.2</v>
      </c>
      <c r="H2421">
        <v>195.4</v>
      </c>
      <c r="I2421">
        <v>193.7</v>
      </c>
      <c r="J2421">
        <v>194.1</v>
      </c>
      <c r="K2421" s="22">
        <v>43168</v>
      </c>
      <c r="L2421">
        <v>196.2</v>
      </c>
      <c r="M2421">
        <v>0.99</v>
      </c>
      <c r="N2421" s="8" t="str">
        <f>IF(AND(AM2421=1,AC2421&lt;-0.005,AE2421&gt;O$1),R2421,"")</f>
        <v/>
      </c>
      <c r="O2421" s="8">
        <f t="shared" si="192"/>
        <v>289032.66923622868</v>
      </c>
      <c r="P2421" s="8" t="str">
        <f t="shared" si="196"/>
        <v/>
      </c>
      <c r="Q2421" s="8">
        <f t="shared" si="193"/>
        <v>405727.28707145824</v>
      </c>
      <c r="R2421" s="8">
        <f t="shared" si="194"/>
        <v>5409.5826893353351</v>
      </c>
      <c r="S2421" s="8">
        <f t="shared" si="195"/>
        <v>874184.59807899559</v>
      </c>
      <c r="U2421" s="25">
        <v>43168.320115740738</v>
      </c>
      <c r="V2421">
        <v>9</v>
      </c>
      <c r="W2421">
        <v>8411</v>
      </c>
      <c r="X2421" t="s">
        <v>1070</v>
      </c>
      <c r="Y2421" t="s">
        <v>962</v>
      </c>
      <c r="Z2421" s="25">
        <v>43167.997916666667</v>
      </c>
      <c r="AA2421">
        <v>195.9</v>
      </c>
      <c r="AB2421">
        <v>1.8</v>
      </c>
      <c r="AC2421" s="24">
        <v>9.2999999999999992E-3</v>
      </c>
      <c r="AD2421">
        <v>37500</v>
      </c>
      <c r="AE2421">
        <v>7303030</v>
      </c>
      <c r="AF2421" s="22">
        <v>43167</v>
      </c>
      <c r="AG2421">
        <v>195.2</v>
      </c>
      <c r="AH2421">
        <v>194.1</v>
      </c>
      <c r="AI2421" s="22">
        <v>43168</v>
      </c>
      <c r="AJ2421">
        <v>196.2</v>
      </c>
      <c r="AK2421">
        <v>194.1</v>
      </c>
      <c r="AM2421">
        <v>1</v>
      </c>
      <c r="AN2421" t="s">
        <v>1023</v>
      </c>
      <c r="AO2421">
        <v>5.57</v>
      </c>
      <c r="AP2421">
        <v>3.86</v>
      </c>
      <c r="AQ2421">
        <v>0.32</v>
      </c>
      <c r="AR2421">
        <v>0.21</v>
      </c>
      <c r="AS2421">
        <v>0.99</v>
      </c>
      <c r="AT2421">
        <v>0.97</v>
      </c>
      <c r="AU2421">
        <v>0.41699999999999998</v>
      </c>
      <c r="AV2421">
        <v>196.6</v>
      </c>
      <c r="AW2421">
        <v>193.8</v>
      </c>
      <c r="AX2421">
        <v>194.1</v>
      </c>
    </row>
    <row r="2422" spans="1:50">
      <c r="A2422" s="22">
        <v>43166</v>
      </c>
      <c r="B2422">
        <v>17940</v>
      </c>
      <c r="C2422">
        <v>18310</v>
      </c>
      <c r="D2422">
        <v>17820</v>
      </c>
      <c r="E2422">
        <v>17900</v>
      </c>
      <c r="F2422" s="22">
        <v>43167</v>
      </c>
      <c r="G2422">
        <v>18300</v>
      </c>
      <c r="H2422">
        <v>18320</v>
      </c>
      <c r="I2422">
        <v>17960</v>
      </c>
      <c r="J2422">
        <v>18050</v>
      </c>
      <c r="K2422" s="22">
        <v>43168</v>
      </c>
      <c r="L2422">
        <v>18400</v>
      </c>
      <c r="M2422">
        <v>0.92</v>
      </c>
      <c r="N2422" s="8" t="str">
        <f>IF(AND(AM2422=1,AC2422&lt;-0.005,AE2422&gt;O$1),R2422,"")</f>
        <v/>
      </c>
      <c r="O2422" s="8">
        <f t="shared" si="192"/>
        <v>289032.66923622868</v>
      </c>
      <c r="P2422" s="8" t="str">
        <f t="shared" si="196"/>
        <v/>
      </c>
      <c r="Q2422" s="8">
        <f t="shared" si="193"/>
        <v>405727.28707145824</v>
      </c>
      <c r="R2422" s="8">
        <f t="shared" si="194"/>
        <v>4662.6439934174259</v>
      </c>
      <c r="S2422" s="8">
        <f t="shared" si="195"/>
        <v>878847.24207241298</v>
      </c>
      <c r="U2422" s="25">
        <v>43168.320115740738</v>
      </c>
      <c r="V2422">
        <v>10</v>
      </c>
      <c r="W2422">
        <v>1570</v>
      </c>
      <c r="X2422" t="s">
        <v>1041</v>
      </c>
      <c r="Y2422" t="s">
        <v>954</v>
      </c>
      <c r="Z2422" s="25">
        <v>43167.997916666667</v>
      </c>
      <c r="AA2422">
        <v>18379</v>
      </c>
      <c r="AB2422">
        <v>329</v>
      </c>
      <c r="AC2422" s="24">
        <v>1.8200000000000001E-2</v>
      </c>
      <c r="AD2422">
        <v>30610</v>
      </c>
      <c r="AE2422">
        <v>560947742</v>
      </c>
      <c r="AF2422" s="22">
        <v>43167</v>
      </c>
      <c r="AG2422">
        <v>18300</v>
      </c>
      <c r="AH2422">
        <v>18050</v>
      </c>
      <c r="AI2422" s="22">
        <v>43168</v>
      </c>
      <c r="AJ2422">
        <v>18400</v>
      </c>
      <c r="AK2422">
        <v>18230</v>
      </c>
      <c r="AM2422">
        <v>1</v>
      </c>
      <c r="AN2422">
        <v>0</v>
      </c>
      <c r="AO2422" s="26">
        <v>8.0000000000000002E-3</v>
      </c>
      <c r="AQ2422">
        <v>0.01</v>
      </c>
      <c r="AR2422">
        <v>0.01</v>
      </c>
      <c r="AS2422">
        <v>0.92</v>
      </c>
      <c r="AT2422">
        <v>0.86</v>
      </c>
      <c r="AU2422">
        <v>0.81799999999999995</v>
      </c>
      <c r="AV2422">
        <v>18990</v>
      </c>
      <c r="AW2422">
        <v>18070</v>
      </c>
      <c r="AX2422">
        <v>18230</v>
      </c>
    </row>
    <row r="2423" spans="1:50">
      <c r="A2423" s="22">
        <v>43166</v>
      </c>
      <c r="B2423">
        <v>2740</v>
      </c>
      <c r="C2423">
        <v>2740</v>
      </c>
      <c r="D2423">
        <v>2700</v>
      </c>
      <c r="E2423">
        <v>2700</v>
      </c>
      <c r="F2423" s="22">
        <v>43167</v>
      </c>
      <c r="G2423">
        <v>2700</v>
      </c>
      <c r="H2423">
        <v>3500</v>
      </c>
      <c r="I2423">
        <v>2700</v>
      </c>
      <c r="J2423">
        <v>3500</v>
      </c>
      <c r="K2423" s="22">
        <v>43168</v>
      </c>
      <c r="L2423">
        <v>4300</v>
      </c>
      <c r="M2423">
        <v>0.98</v>
      </c>
      <c r="N2423" s="8" t="str">
        <f>IF(AND(AM2423=1,AC2423&lt;-0.005,AE2423&gt;O$1),R2423,"")</f>
        <v/>
      </c>
      <c r="O2423" s="8">
        <f t="shared" si="192"/>
        <v>289032.66923622868</v>
      </c>
      <c r="P2423" s="8" t="str">
        <f t="shared" si="196"/>
        <v/>
      </c>
      <c r="Q2423" s="8">
        <f t="shared" si="193"/>
        <v>405727.28707145824</v>
      </c>
      <c r="R2423" s="8">
        <f t="shared" si="194"/>
        <v>0</v>
      </c>
      <c r="S2423" s="8">
        <f t="shared" si="195"/>
        <v>878847.24207241298</v>
      </c>
      <c r="U2423" s="25">
        <v>43168.320115740738</v>
      </c>
      <c r="V2423">
        <v>12</v>
      </c>
      <c r="W2423">
        <v>7869</v>
      </c>
      <c r="X2423" t="s">
        <v>1384</v>
      </c>
      <c r="Y2423" t="s">
        <v>960</v>
      </c>
      <c r="Z2423" s="25">
        <v>43167.984722222223</v>
      </c>
      <c r="AA2423">
        <v>430</v>
      </c>
      <c r="AB2423">
        <v>80</v>
      </c>
      <c r="AC2423" s="24">
        <v>0.2286</v>
      </c>
      <c r="AD2423">
        <v>21000</v>
      </c>
      <c r="AE2423">
        <v>9030000</v>
      </c>
      <c r="AF2423" s="22">
        <v>43167</v>
      </c>
      <c r="AG2423">
        <v>270</v>
      </c>
      <c r="AH2423">
        <v>350</v>
      </c>
      <c r="AI2423" s="22">
        <v>43168</v>
      </c>
      <c r="AJ2423">
        <v>430</v>
      </c>
      <c r="AK2423">
        <v>430</v>
      </c>
      <c r="AM2423">
        <v>2</v>
      </c>
      <c r="AN2423" t="s">
        <v>1023</v>
      </c>
      <c r="AO2423">
        <v>0</v>
      </c>
      <c r="AP2423">
        <v>1.43</v>
      </c>
      <c r="AQ2423">
        <v>0.38</v>
      </c>
      <c r="AR2423">
        <v>0.41</v>
      </c>
      <c r="AS2423">
        <v>0.98</v>
      </c>
      <c r="AT2423">
        <v>1</v>
      </c>
      <c r="AU2423">
        <v>0.72299999999999998</v>
      </c>
      <c r="AV2423">
        <v>4300</v>
      </c>
      <c r="AW2423">
        <v>4300</v>
      </c>
      <c r="AX2423">
        <v>4300</v>
      </c>
    </row>
    <row r="2424" spans="1:50">
      <c r="A2424" s="22">
        <v>43166</v>
      </c>
      <c r="B2424">
        <v>1116</v>
      </c>
      <c r="C2424">
        <v>1116</v>
      </c>
      <c r="D2424">
        <v>1116</v>
      </c>
      <c r="E2424">
        <v>1116</v>
      </c>
      <c r="F2424" s="22">
        <v>43167</v>
      </c>
      <c r="G2424">
        <v>1416</v>
      </c>
      <c r="H2424">
        <v>1416</v>
      </c>
      <c r="I2424">
        <v>1416</v>
      </c>
      <c r="J2424">
        <v>1416</v>
      </c>
      <c r="K2424" s="22">
        <v>43168</v>
      </c>
      <c r="L2424">
        <v>1586</v>
      </c>
      <c r="M2424">
        <v>1.03</v>
      </c>
      <c r="N2424" s="8" t="str">
        <f>IF(AND(AM2424=1,AC2424&lt;-0.005,AE2424&gt;O$1),R2424,"")</f>
        <v/>
      </c>
      <c r="O2424" s="8">
        <f t="shared" si="192"/>
        <v>289032.66923622868</v>
      </c>
      <c r="P2424" s="8" t="str">
        <f t="shared" si="196"/>
        <v/>
      </c>
      <c r="Q2424" s="8">
        <f t="shared" si="193"/>
        <v>405727.28707145824</v>
      </c>
      <c r="R2424" s="8">
        <f t="shared" si="194"/>
        <v>91349.739000745729</v>
      </c>
      <c r="S2424" s="8">
        <f t="shared" si="195"/>
        <v>878847.24207241298</v>
      </c>
      <c r="U2424" s="25">
        <v>43168.320115740738</v>
      </c>
      <c r="V2424">
        <v>13</v>
      </c>
      <c r="W2424">
        <v>6424</v>
      </c>
      <c r="X2424" t="s">
        <v>1300</v>
      </c>
      <c r="Y2424" t="s">
        <v>960</v>
      </c>
      <c r="Z2424" s="25">
        <v>43167.997916666667</v>
      </c>
      <c r="AA2424">
        <v>1625</v>
      </c>
      <c r="AB2424">
        <v>209</v>
      </c>
      <c r="AC2424" s="24">
        <v>0.14760000000000001</v>
      </c>
      <c r="AD2424">
        <v>19500</v>
      </c>
      <c r="AE2424">
        <v>31155470</v>
      </c>
      <c r="AF2424" s="22">
        <v>43167</v>
      </c>
      <c r="AG2424">
        <v>1416</v>
      </c>
      <c r="AH2424">
        <v>1416</v>
      </c>
      <c r="AI2424" s="22">
        <v>43168</v>
      </c>
      <c r="AJ2424">
        <v>1586</v>
      </c>
      <c r="AK2424">
        <v>1341</v>
      </c>
      <c r="AM2424">
        <v>2</v>
      </c>
      <c r="AN2424" t="s">
        <v>1023</v>
      </c>
      <c r="AO2424">
        <v>0</v>
      </c>
      <c r="AP2424">
        <v>0.71</v>
      </c>
      <c r="AQ2424">
        <v>0.8</v>
      </c>
      <c r="AR2424">
        <v>0.61</v>
      </c>
      <c r="AS2424">
        <v>1.03</v>
      </c>
      <c r="AT2424">
        <v>0.99</v>
      </c>
      <c r="AU2424">
        <v>0.80800000000000005</v>
      </c>
      <c r="AV2424">
        <v>1650</v>
      </c>
      <c r="AW2424">
        <v>1286</v>
      </c>
      <c r="AX2424">
        <v>1341</v>
      </c>
    </row>
    <row r="2425" spans="1:50">
      <c r="A2425" s="22">
        <v>43166</v>
      </c>
      <c r="B2425">
        <v>345</v>
      </c>
      <c r="C2425">
        <v>347</v>
      </c>
      <c r="D2425">
        <v>345</v>
      </c>
      <c r="E2425">
        <v>346</v>
      </c>
      <c r="F2425" s="22">
        <v>43167</v>
      </c>
      <c r="G2425">
        <v>426</v>
      </c>
      <c r="H2425">
        <v>426</v>
      </c>
      <c r="I2425">
        <v>426</v>
      </c>
      <c r="J2425">
        <v>426</v>
      </c>
      <c r="K2425" s="22">
        <v>43168</v>
      </c>
      <c r="L2425">
        <v>470</v>
      </c>
      <c r="M2425">
        <v>0.95</v>
      </c>
      <c r="N2425" s="8" t="str">
        <f>IF(AND(AM2425=1,AC2425&lt;-0.005,AE2425&gt;O$1),R2425,"")</f>
        <v/>
      </c>
      <c r="O2425" s="8">
        <f t="shared" si="192"/>
        <v>289032.66923622868</v>
      </c>
      <c r="P2425" s="8" t="str">
        <f t="shared" si="196"/>
        <v/>
      </c>
      <c r="Q2425" s="8">
        <f t="shared" si="193"/>
        <v>405727.28707145824</v>
      </c>
      <c r="R2425" s="8">
        <f t="shared" si="194"/>
        <v>6465.5172413793371</v>
      </c>
      <c r="S2425" s="8">
        <f t="shared" si="195"/>
        <v>878847.24207241298</v>
      </c>
      <c r="U2425" s="25">
        <v>43168.320115740738</v>
      </c>
      <c r="V2425">
        <v>14</v>
      </c>
      <c r="W2425">
        <v>7502</v>
      </c>
      <c r="X2425" t="s">
        <v>1424</v>
      </c>
      <c r="Y2425" t="s">
        <v>960</v>
      </c>
      <c r="Z2425" s="25">
        <v>43167.879861111112</v>
      </c>
      <c r="AA2425">
        <v>506</v>
      </c>
      <c r="AB2425">
        <v>80</v>
      </c>
      <c r="AC2425" s="24">
        <v>0.18779999999999999</v>
      </c>
      <c r="AD2425">
        <v>16100</v>
      </c>
      <c r="AE2425">
        <v>8138990</v>
      </c>
      <c r="AF2425" s="22">
        <v>43167</v>
      </c>
      <c r="AG2425">
        <v>426</v>
      </c>
      <c r="AH2425">
        <v>426</v>
      </c>
      <c r="AI2425" s="22">
        <v>43168</v>
      </c>
      <c r="AJ2425">
        <v>470</v>
      </c>
      <c r="AK2425">
        <v>464</v>
      </c>
      <c r="AM2425">
        <v>2</v>
      </c>
      <c r="AN2425" t="s">
        <v>1023</v>
      </c>
      <c r="AO2425">
        <v>0</v>
      </c>
      <c r="AP2425">
        <v>1.64</v>
      </c>
      <c r="AQ2425">
        <v>0.13</v>
      </c>
      <c r="AR2425">
        <v>0.13</v>
      </c>
      <c r="AS2425">
        <v>0.95</v>
      </c>
      <c r="AT2425">
        <v>0.94</v>
      </c>
      <c r="AU2425">
        <v>1.111</v>
      </c>
      <c r="AV2425">
        <v>506</v>
      </c>
      <c r="AW2425">
        <v>443</v>
      </c>
      <c r="AX2425">
        <v>464</v>
      </c>
    </row>
    <row r="2426" spans="1:50">
      <c r="A2426" s="22">
        <v>43166</v>
      </c>
      <c r="B2426">
        <v>131</v>
      </c>
      <c r="C2426">
        <v>170</v>
      </c>
      <c r="D2426">
        <v>130</v>
      </c>
      <c r="E2426">
        <v>144</v>
      </c>
      <c r="F2426" s="22">
        <v>43167</v>
      </c>
      <c r="G2426">
        <v>144</v>
      </c>
      <c r="H2426">
        <v>185</v>
      </c>
      <c r="I2426">
        <v>141</v>
      </c>
      <c r="J2426">
        <v>182</v>
      </c>
      <c r="K2426" s="22">
        <v>43168</v>
      </c>
      <c r="L2426">
        <v>177</v>
      </c>
      <c r="M2426">
        <v>0.96</v>
      </c>
      <c r="N2426" s="8" t="str">
        <f>IF(AND(AM2426=1,AC2426&lt;-0.005,AE2426&gt;O$1),R2426,"")</f>
        <v/>
      </c>
      <c r="O2426" s="8">
        <f t="shared" si="192"/>
        <v>289032.66923622868</v>
      </c>
      <c r="P2426" s="8" t="str">
        <f t="shared" si="196"/>
        <v/>
      </c>
      <c r="Q2426" s="8">
        <f t="shared" si="193"/>
        <v>405727.28707145824</v>
      </c>
      <c r="R2426" s="8">
        <f t="shared" si="194"/>
        <v>23668.639053254446</v>
      </c>
      <c r="S2426" s="8">
        <f t="shared" si="195"/>
        <v>878847.24207241298</v>
      </c>
      <c r="U2426" s="25">
        <v>43168.320115740738</v>
      </c>
      <c r="V2426">
        <v>16</v>
      </c>
      <c r="W2426">
        <v>6819</v>
      </c>
      <c r="X2426" t="s">
        <v>1024</v>
      </c>
      <c r="Y2426" t="s">
        <v>960</v>
      </c>
      <c r="Z2426" s="25">
        <v>43167.962500000001</v>
      </c>
      <c r="AA2426">
        <v>181</v>
      </c>
      <c r="AB2426">
        <v>-1</v>
      </c>
      <c r="AC2426" s="24">
        <v>-5.4999999999999997E-3</v>
      </c>
      <c r="AD2426">
        <v>11600</v>
      </c>
      <c r="AE2426">
        <v>2080080</v>
      </c>
      <c r="AF2426" s="22">
        <v>43167</v>
      </c>
      <c r="AG2426">
        <v>144</v>
      </c>
      <c r="AH2426">
        <v>182</v>
      </c>
      <c r="AI2426" s="22">
        <v>43168</v>
      </c>
      <c r="AJ2426">
        <v>177</v>
      </c>
      <c r="AK2426">
        <v>169</v>
      </c>
      <c r="AM2426">
        <v>2</v>
      </c>
      <c r="AN2426" t="s">
        <v>1023</v>
      </c>
      <c r="AO2426">
        <v>0</v>
      </c>
      <c r="AP2426">
        <v>0</v>
      </c>
      <c r="AQ2426">
        <v>0.3</v>
      </c>
      <c r="AR2426">
        <v>0.4</v>
      </c>
      <c r="AS2426">
        <v>0.96</v>
      </c>
      <c r="AT2426">
        <v>1.03</v>
      </c>
      <c r="AU2426">
        <v>0.89</v>
      </c>
      <c r="AV2426">
        <v>189</v>
      </c>
      <c r="AW2426">
        <v>165</v>
      </c>
      <c r="AX2426">
        <v>169</v>
      </c>
    </row>
    <row r="2427" spans="1:50">
      <c r="A2427" s="22">
        <v>43166</v>
      </c>
      <c r="B2427">
        <v>970</v>
      </c>
      <c r="C2427">
        <v>983</v>
      </c>
      <c r="D2427">
        <v>920</v>
      </c>
      <c r="E2427">
        <v>921</v>
      </c>
      <c r="F2427" s="22">
        <v>43167</v>
      </c>
      <c r="G2427">
        <v>910</v>
      </c>
      <c r="H2427">
        <v>1012</v>
      </c>
      <c r="I2427">
        <v>896</v>
      </c>
      <c r="J2427">
        <v>952</v>
      </c>
      <c r="K2427" s="22">
        <v>43168</v>
      </c>
      <c r="L2427">
        <v>959</v>
      </c>
      <c r="M2427">
        <v>1.3</v>
      </c>
      <c r="N2427" s="8" t="str">
        <f>IF(AND(AM2427=1,AC2427&lt;-0.005,AE2427&gt;O$1),R2427,"")</f>
        <v/>
      </c>
      <c r="O2427" s="8">
        <f t="shared" si="192"/>
        <v>289032.66923622868</v>
      </c>
      <c r="P2427" s="8" t="str">
        <f t="shared" si="196"/>
        <v/>
      </c>
      <c r="Q2427" s="8">
        <f t="shared" si="193"/>
        <v>405727.28707145824</v>
      </c>
      <c r="R2427" s="8">
        <f t="shared" si="194"/>
        <v>-9211.8730808598011</v>
      </c>
      <c r="S2427" s="8">
        <f t="shared" si="195"/>
        <v>878847.24207241298</v>
      </c>
      <c r="U2427" s="25">
        <v>43168.320127314815</v>
      </c>
      <c r="V2427">
        <v>17</v>
      </c>
      <c r="W2427">
        <v>3825</v>
      </c>
      <c r="X2427" t="s">
        <v>1069</v>
      </c>
      <c r="Y2427" t="s">
        <v>954</v>
      </c>
      <c r="Z2427" s="25">
        <v>43167.997916666667</v>
      </c>
      <c r="AA2427">
        <v>965</v>
      </c>
      <c r="AB2427">
        <v>13</v>
      </c>
      <c r="AC2427" s="24">
        <v>1.37E-2</v>
      </c>
      <c r="AD2427">
        <v>11400</v>
      </c>
      <c r="AE2427">
        <v>10956780</v>
      </c>
      <c r="AF2427" s="22">
        <v>43167</v>
      </c>
      <c r="AG2427">
        <v>910</v>
      </c>
      <c r="AH2427">
        <v>952</v>
      </c>
      <c r="AI2427" s="22">
        <v>43168</v>
      </c>
      <c r="AJ2427">
        <v>959</v>
      </c>
      <c r="AK2427">
        <v>977</v>
      </c>
      <c r="AM2427">
        <v>2</v>
      </c>
      <c r="AN2427" t="s">
        <v>1023</v>
      </c>
      <c r="AO2427">
        <v>569.82000000000005</v>
      </c>
      <c r="AP2427" t="s">
        <v>956</v>
      </c>
      <c r="AQ2427">
        <v>0.97</v>
      </c>
      <c r="AR2427">
        <v>0.97</v>
      </c>
      <c r="AS2427">
        <v>1.3</v>
      </c>
      <c r="AT2427">
        <v>1.45</v>
      </c>
      <c r="AU2427">
        <v>1.587</v>
      </c>
      <c r="AV2427">
        <v>1019</v>
      </c>
      <c r="AW2427">
        <v>950</v>
      </c>
      <c r="AX2427">
        <v>977</v>
      </c>
    </row>
    <row r="2428" spans="1:50">
      <c r="A2428" s="22">
        <v>43166</v>
      </c>
      <c r="B2428">
        <v>3415</v>
      </c>
      <c r="C2428">
        <v>3445</v>
      </c>
      <c r="D2428">
        <v>3345</v>
      </c>
      <c r="E2428">
        <v>3430</v>
      </c>
      <c r="F2428" s="22">
        <v>43167</v>
      </c>
      <c r="G2428">
        <v>3355</v>
      </c>
      <c r="H2428">
        <v>3415</v>
      </c>
      <c r="I2428">
        <v>3340</v>
      </c>
      <c r="J2428">
        <v>3390</v>
      </c>
      <c r="K2428" s="22">
        <v>43168</v>
      </c>
      <c r="L2428">
        <v>3320</v>
      </c>
      <c r="M2428">
        <v>1.03</v>
      </c>
      <c r="N2428" s="8">
        <f>IF(AND(AM2428=1,AC2428&lt;-0.005,AE2428&gt;O$1),R2428,"")</f>
        <v>-4477.6119402984978</v>
      </c>
      <c r="O2428" s="8">
        <f t="shared" si="192"/>
        <v>284555.05729593016</v>
      </c>
      <c r="P2428" s="8" t="str">
        <f t="shared" si="196"/>
        <v/>
      </c>
      <c r="Q2428" s="8">
        <f t="shared" si="193"/>
        <v>405727.28707145824</v>
      </c>
      <c r="R2428" s="8">
        <f t="shared" si="194"/>
        <v>-4477.6119402984978</v>
      </c>
      <c r="S2428" s="8">
        <f t="shared" si="195"/>
        <v>874369.63013211451</v>
      </c>
      <c r="U2428" s="25">
        <v>43168.320127314815</v>
      </c>
      <c r="V2428">
        <v>18</v>
      </c>
      <c r="W2428">
        <v>1360</v>
      </c>
      <c r="X2428" t="s">
        <v>1175</v>
      </c>
      <c r="Y2428" t="s">
        <v>954</v>
      </c>
      <c r="Z2428" s="25">
        <v>43167.996527777781</v>
      </c>
      <c r="AA2428">
        <v>3313</v>
      </c>
      <c r="AB2428">
        <v>-77</v>
      </c>
      <c r="AC2428" s="24">
        <v>-2.2700000000000001E-2</v>
      </c>
      <c r="AD2428">
        <v>11230</v>
      </c>
      <c r="AE2428">
        <v>37510430</v>
      </c>
      <c r="AF2428" s="22">
        <v>43167</v>
      </c>
      <c r="AG2428">
        <v>3355</v>
      </c>
      <c r="AH2428">
        <v>3390</v>
      </c>
      <c r="AI2428" s="22">
        <v>43168</v>
      </c>
      <c r="AJ2428">
        <v>3320</v>
      </c>
      <c r="AK2428">
        <v>3350</v>
      </c>
      <c r="AM2428">
        <v>1</v>
      </c>
      <c r="AN2428" t="s">
        <v>1023</v>
      </c>
      <c r="AO2428" s="26">
        <v>7.4999999999999997E-3</v>
      </c>
      <c r="AQ2428">
        <v>0.63</v>
      </c>
      <c r="AR2428">
        <v>0.68</v>
      </c>
      <c r="AS2428">
        <v>1.03</v>
      </c>
      <c r="AT2428">
        <v>1.06</v>
      </c>
      <c r="AU2428">
        <v>1.855</v>
      </c>
      <c r="AV2428">
        <v>3395</v>
      </c>
      <c r="AW2428">
        <v>3215</v>
      </c>
      <c r="AX2428">
        <v>3350</v>
      </c>
    </row>
    <row r="2429" spans="1:50">
      <c r="A2429" s="22">
        <v>43166</v>
      </c>
      <c r="B2429">
        <v>128</v>
      </c>
      <c r="C2429">
        <v>131</v>
      </c>
      <c r="D2429">
        <v>127</v>
      </c>
      <c r="E2429">
        <v>128</v>
      </c>
      <c r="F2429" s="22">
        <v>43167</v>
      </c>
      <c r="G2429">
        <v>129</v>
      </c>
      <c r="H2429">
        <v>130</v>
      </c>
      <c r="I2429">
        <v>128</v>
      </c>
      <c r="J2429">
        <v>129</v>
      </c>
      <c r="K2429" s="22">
        <v>43168</v>
      </c>
      <c r="L2429">
        <v>139</v>
      </c>
      <c r="M2429">
        <v>1.03</v>
      </c>
      <c r="N2429" s="8" t="str">
        <f>IF(AND(AM2429=1,AC2429&lt;-0.005,AE2429&gt;O$1),R2429,"")</f>
        <v/>
      </c>
      <c r="O2429" s="8">
        <f t="shared" si="192"/>
        <v>284555.05729593016</v>
      </c>
      <c r="P2429" s="8" t="str">
        <f t="shared" si="196"/>
        <v/>
      </c>
      <c r="Q2429" s="8">
        <f t="shared" si="193"/>
        <v>405727.28707145824</v>
      </c>
      <c r="R2429" s="8">
        <f t="shared" si="194"/>
        <v>22556.390977443662</v>
      </c>
      <c r="S2429" s="8">
        <f t="shared" si="195"/>
        <v>896926.02110955818</v>
      </c>
      <c r="U2429" s="25">
        <v>43168.320127314815</v>
      </c>
      <c r="V2429">
        <v>19</v>
      </c>
      <c r="W2429">
        <v>3521</v>
      </c>
      <c r="X2429" t="s">
        <v>1223</v>
      </c>
      <c r="Y2429" t="s">
        <v>962</v>
      </c>
      <c r="Z2429" s="25">
        <v>43167.959027777775</v>
      </c>
      <c r="AA2429">
        <v>141</v>
      </c>
      <c r="AB2429">
        <v>12</v>
      </c>
      <c r="AC2429" s="24">
        <v>9.2999999999999999E-2</v>
      </c>
      <c r="AD2429">
        <v>8600</v>
      </c>
      <c r="AE2429">
        <v>1192080</v>
      </c>
      <c r="AF2429" s="22">
        <v>43167</v>
      </c>
      <c r="AG2429">
        <v>129</v>
      </c>
      <c r="AH2429">
        <v>129</v>
      </c>
      <c r="AI2429" s="22">
        <v>43168</v>
      </c>
      <c r="AJ2429">
        <v>139</v>
      </c>
      <c r="AK2429">
        <v>133</v>
      </c>
      <c r="AM2429">
        <v>1</v>
      </c>
      <c r="AN2429" t="s">
        <v>1023</v>
      </c>
      <c r="AO2429">
        <v>6.74</v>
      </c>
      <c r="AP2429">
        <v>0</v>
      </c>
      <c r="AQ2429">
        <v>0.92</v>
      </c>
      <c r="AR2429">
        <v>0.92</v>
      </c>
      <c r="AS2429">
        <v>1.03</v>
      </c>
      <c r="AT2429">
        <v>1.04</v>
      </c>
      <c r="AU2429">
        <v>0.92300000000000004</v>
      </c>
      <c r="AV2429">
        <v>142</v>
      </c>
      <c r="AW2429">
        <v>131</v>
      </c>
      <c r="AX2429">
        <v>133</v>
      </c>
    </row>
    <row r="2430" spans="1:50">
      <c r="A2430" s="22">
        <v>43166</v>
      </c>
      <c r="B2430">
        <v>613</v>
      </c>
      <c r="C2430">
        <v>613</v>
      </c>
      <c r="D2430">
        <v>595</v>
      </c>
      <c r="E2430">
        <v>603</v>
      </c>
      <c r="F2430" s="22">
        <v>43167</v>
      </c>
      <c r="G2430">
        <v>603</v>
      </c>
      <c r="H2430">
        <v>616</v>
      </c>
      <c r="I2430">
        <v>600</v>
      </c>
      <c r="J2430">
        <v>612</v>
      </c>
      <c r="K2430" s="22">
        <v>43168</v>
      </c>
      <c r="L2430">
        <v>712</v>
      </c>
      <c r="M2430">
        <v>1.0900000000000001</v>
      </c>
      <c r="N2430" s="8" t="str">
        <f>IF(AND(AM2430=1,AC2430&lt;-0.005,AE2430&gt;O$1),R2430,"")</f>
        <v/>
      </c>
      <c r="O2430" s="8">
        <f t="shared" si="192"/>
        <v>284555.05729593016</v>
      </c>
      <c r="P2430" s="8" t="str">
        <f t="shared" si="196"/>
        <v/>
      </c>
      <c r="Q2430" s="8">
        <f t="shared" si="193"/>
        <v>405727.28707145824</v>
      </c>
      <c r="R2430" s="8">
        <f t="shared" si="194"/>
        <v>69600</v>
      </c>
      <c r="S2430" s="8">
        <f t="shared" si="195"/>
        <v>966526.02110955818</v>
      </c>
      <c r="U2430" s="25">
        <v>43168.320127314815</v>
      </c>
      <c r="V2430">
        <v>20</v>
      </c>
      <c r="W2430">
        <v>2191</v>
      </c>
      <c r="X2430" t="s">
        <v>453</v>
      </c>
      <c r="Y2430" t="s">
        <v>960</v>
      </c>
      <c r="Z2430" s="25">
        <v>43167.936111111114</v>
      </c>
      <c r="AA2430">
        <v>712</v>
      </c>
      <c r="AB2430">
        <v>100</v>
      </c>
      <c r="AC2430" s="24">
        <v>0.16339999999999999</v>
      </c>
      <c r="AD2430">
        <v>8100</v>
      </c>
      <c r="AE2430">
        <v>5753110</v>
      </c>
      <c r="AF2430" s="22">
        <v>43167</v>
      </c>
      <c r="AG2430">
        <v>603</v>
      </c>
      <c r="AH2430">
        <v>612</v>
      </c>
      <c r="AI2430" s="22">
        <v>43168</v>
      </c>
      <c r="AJ2430">
        <v>712</v>
      </c>
      <c r="AK2430">
        <v>625</v>
      </c>
      <c r="AM2430">
        <v>1</v>
      </c>
      <c r="AN2430" t="s">
        <v>1023</v>
      </c>
      <c r="AO2430">
        <v>9.0299999999999994</v>
      </c>
      <c r="AP2430">
        <v>0</v>
      </c>
      <c r="AQ2430">
        <v>0.81</v>
      </c>
      <c r="AR2430">
        <v>0.81</v>
      </c>
      <c r="AS2430">
        <v>1.0900000000000001</v>
      </c>
      <c r="AT2430">
        <v>1.1399999999999999</v>
      </c>
      <c r="AU2430">
        <v>1.0049999999999999</v>
      </c>
      <c r="AV2430">
        <v>712</v>
      </c>
      <c r="AW2430">
        <v>622</v>
      </c>
      <c r="AX2430">
        <v>625</v>
      </c>
    </row>
    <row r="2431" spans="1:50">
      <c r="A2431" s="22">
        <v>43166</v>
      </c>
      <c r="B2431">
        <v>301</v>
      </c>
      <c r="C2431">
        <v>302</v>
      </c>
      <c r="D2431">
        <v>273</v>
      </c>
      <c r="E2431">
        <v>278</v>
      </c>
      <c r="F2431" s="22">
        <v>43167</v>
      </c>
      <c r="G2431">
        <v>281</v>
      </c>
      <c r="H2431">
        <v>299</v>
      </c>
      <c r="I2431">
        <v>275</v>
      </c>
      <c r="J2431">
        <v>277</v>
      </c>
      <c r="K2431" s="22">
        <v>43168</v>
      </c>
      <c r="L2431">
        <v>281</v>
      </c>
      <c r="M2431">
        <v>0.97</v>
      </c>
      <c r="N2431" s="8" t="str">
        <f>IF(AND(AM2431=1,AC2431&lt;-0.005,AE2431&gt;O$1),R2431,"")</f>
        <v/>
      </c>
      <c r="O2431" s="8">
        <f t="shared" si="192"/>
        <v>284555.05729593016</v>
      </c>
      <c r="P2431" s="8" t="str">
        <f t="shared" si="196"/>
        <v/>
      </c>
      <c r="Q2431" s="8">
        <f t="shared" si="193"/>
        <v>405727.28707145824</v>
      </c>
      <c r="R2431" s="8">
        <f t="shared" si="194"/>
        <v>-1773.0496453900457</v>
      </c>
      <c r="S2431" s="8">
        <f t="shared" si="195"/>
        <v>966526.02110955818</v>
      </c>
      <c r="U2431" s="25">
        <v>43168.320127314815</v>
      </c>
      <c r="V2431">
        <v>23</v>
      </c>
      <c r="W2431">
        <v>3323</v>
      </c>
      <c r="X2431" t="s">
        <v>305</v>
      </c>
      <c r="Y2431" t="s">
        <v>960</v>
      </c>
      <c r="Z2431" s="25">
        <v>43167.995833333334</v>
      </c>
      <c r="AA2431">
        <v>280</v>
      </c>
      <c r="AB2431">
        <v>3</v>
      </c>
      <c r="AC2431" s="24">
        <v>1.0800000000000001E-2</v>
      </c>
      <c r="AD2431">
        <v>7400</v>
      </c>
      <c r="AE2431">
        <v>2057970</v>
      </c>
      <c r="AF2431" s="22">
        <v>43167</v>
      </c>
      <c r="AG2431">
        <v>281</v>
      </c>
      <c r="AH2431">
        <v>277</v>
      </c>
      <c r="AI2431" s="22">
        <v>43168</v>
      </c>
      <c r="AJ2431">
        <v>281</v>
      </c>
      <c r="AK2431">
        <v>282</v>
      </c>
      <c r="AM2431">
        <v>2</v>
      </c>
      <c r="AN2431" t="s">
        <v>1023</v>
      </c>
      <c r="AO2431">
        <v>0</v>
      </c>
      <c r="AP2431">
        <v>0.54</v>
      </c>
      <c r="AQ2431">
        <v>0.34</v>
      </c>
      <c r="AR2431">
        <v>0.64</v>
      </c>
      <c r="AS2431">
        <v>0.97</v>
      </c>
      <c r="AT2431">
        <v>1.34</v>
      </c>
      <c r="AU2431">
        <v>1.4990000000000001</v>
      </c>
      <c r="AV2431">
        <v>286</v>
      </c>
      <c r="AW2431">
        <v>278</v>
      </c>
      <c r="AX2431">
        <v>282</v>
      </c>
    </row>
    <row r="2432" spans="1:50">
      <c r="A2432" s="22">
        <v>43166</v>
      </c>
      <c r="B2432">
        <v>723</v>
      </c>
      <c r="C2432">
        <v>726.5</v>
      </c>
      <c r="D2432">
        <v>715.2</v>
      </c>
      <c r="E2432">
        <v>715.7</v>
      </c>
      <c r="F2432" s="22">
        <v>43167</v>
      </c>
      <c r="G2432">
        <v>725.1</v>
      </c>
      <c r="H2432">
        <v>728.5</v>
      </c>
      <c r="I2432">
        <v>716.8</v>
      </c>
      <c r="J2432">
        <v>719.9</v>
      </c>
      <c r="K2432" s="22">
        <v>43168</v>
      </c>
      <c r="L2432">
        <v>726</v>
      </c>
      <c r="M2432">
        <v>0.96</v>
      </c>
      <c r="N2432" s="8" t="str">
        <f>IF(AND(AM2432=1,AC2432&lt;-0.005,AE2432&gt;O$1),R2432,"")</f>
        <v/>
      </c>
      <c r="O2432" s="8">
        <f t="shared" si="192"/>
        <v>284555.05729593016</v>
      </c>
      <c r="P2432" s="8" t="str">
        <f t="shared" si="196"/>
        <v/>
      </c>
      <c r="Q2432" s="8">
        <f t="shared" si="193"/>
        <v>405727.28707145824</v>
      </c>
      <c r="R2432" s="8">
        <f t="shared" si="194"/>
        <v>6205.5501324780325</v>
      </c>
      <c r="S2432" s="8">
        <f t="shared" si="195"/>
        <v>972731.57124203618</v>
      </c>
      <c r="U2432" s="25">
        <v>43168.320127314815</v>
      </c>
      <c r="V2432">
        <v>24</v>
      </c>
      <c r="W2432">
        <v>8306</v>
      </c>
      <c r="X2432" t="s">
        <v>1083</v>
      </c>
      <c r="Y2432" t="s">
        <v>962</v>
      </c>
      <c r="Z2432" s="25">
        <v>43167.998611111114</v>
      </c>
      <c r="AA2432">
        <v>724</v>
      </c>
      <c r="AB2432">
        <v>4.0999999999999996</v>
      </c>
      <c r="AC2432" s="24">
        <v>5.7000000000000002E-3</v>
      </c>
      <c r="AD2432">
        <v>5100</v>
      </c>
      <c r="AE2432">
        <v>3694830</v>
      </c>
      <c r="AF2432" s="22">
        <v>43167</v>
      </c>
      <c r="AG2432">
        <v>725.1</v>
      </c>
      <c r="AH2432">
        <v>719.9</v>
      </c>
      <c r="AI2432" s="22">
        <v>43168</v>
      </c>
      <c r="AJ2432">
        <v>726</v>
      </c>
      <c r="AK2432">
        <v>717.1</v>
      </c>
      <c r="AM2432">
        <v>1</v>
      </c>
      <c r="AN2432">
        <v>0.05</v>
      </c>
      <c r="AO2432">
        <v>2.92</v>
      </c>
      <c r="AP2432">
        <v>2.5</v>
      </c>
      <c r="AQ2432">
        <v>0.06</v>
      </c>
      <c r="AR2432">
        <v>0.05</v>
      </c>
      <c r="AS2432">
        <v>0.96</v>
      </c>
      <c r="AT2432">
        <v>0.93</v>
      </c>
      <c r="AU2432">
        <v>0.61199999999999999</v>
      </c>
      <c r="AV2432">
        <v>730.7</v>
      </c>
      <c r="AW2432">
        <v>714.5</v>
      </c>
      <c r="AX2432">
        <v>717.1</v>
      </c>
    </row>
    <row r="2433" spans="1:50">
      <c r="A2433" s="22">
        <v>43166</v>
      </c>
      <c r="B2433">
        <v>550</v>
      </c>
      <c r="C2433">
        <v>552</v>
      </c>
      <c r="D2433">
        <v>526</v>
      </c>
      <c r="E2433">
        <v>532</v>
      </c>
      <c r="F2433" s="22">
        <v>43167</v>
      </c>
      <c r="G2433">
        <v>538</v>
      </c>
      <c r="H2433">
        <v>552</v>
      </c>
      <c r="I2433">
        <v>535</v>
      </c>
      <c r="J2433">
        <v>546</v>
      </c>
      <c r="K2433" s="22">
        <v>43168</v>
      </c>
      <c r="L2433">
        <v>561</v>
      </c>
      <c r="M2433">
        <v>0.87</v>
      </c>
      <c r="N2433" s="8" t="str">
        <f>IF(AND(AM2433=1,AC2433&lt;-0.005,AE2433&gt;O$1),R2433,"")</f>
        <v/>
      </c>
      <c r="O2433" s="8">
        <f t="shared" si="192"/>
        <v>284555.05729593016</v>
      </c>
      <c r="P2433" s="8" t="str">
        <f t="shared" si="196"/>
        <v/>
      </c>
      <c r="Q2433" s="8">
        <f t="shared" si="193"/>
        <v>405727.28707145824</v>
      </c>
      <c r="R2433" s="8">
        <f t="shared" si="194"/>
        <v>892.85714285713971</v>
      </c>
      <c r="S2433" s="8">
        <f t="shared" si="195"/>
        <v>972731.57124203618</v>
      </c>
      <c r="U2433" s="25">
        <v>43168.320127314815</v>
      </c>
      <c r="V2433">
        <v>25</v>
      </c>
      <c r="W2433">
        <v>2160</v>
      </c>
      <c r="X2433" t="s">
        <v>1033</v>
      </c>
      <c r="Y2433" t="s">
        <v>957</v>
      </c>
      <c r="Z2433" s="25">
        <v>43167.974999999999</v>
      </c>
      <c r="AA2433">
        <v>545</v>
      </c>
      <c r="AB2433">
        <v>-1</v>
      </c>
      <c r="AC2433" s="24">
        <v>-1.8E-3</v>
      </c>
      <c r="AD2433">
        <v>5000</v>
      </c>
      <c r="AE2433">
        <v>2715000</v>
      </c>
      <c r="AF2433" s="22">
        <v>43167</v>
      </c>
      <c r="AG2433">
        <v>538</v>
      </c>
      <c r="AH2433">
        <v>546</v>
      </c>
      <c r="AI2433" s="22">
        <v>43168</v>
      </c>
      <c r="AJ2433">
        <v>561</v>
      </c>
      <c r="AK2433">
        <v>560</v>
      </c>
      <c r="AM2433">
        <v>2</v>
      </c>
      <c r="AN2433" t="s">
        <v>1023</v>
      </c>
      <c r="AO2433">
        <v>198.75</v>
      </c>
      <c r="AP2433">
        <v>0</v>
      </c>
      <c r="AQ2433">
        <v>0</v>
      </c>
      <c r="AR2433">
        <v>0.15</v>
      </c>
      <c r="AS2433">
        <v>0.87</v>
      </c>
      <c r="AT2433">
        <v>0.89</v>
      </c>
      <c r="AU2433">
        <v>1.4059999999999999</v>
      </c>
      <c r="AV2433">
        <v>586</v>
      </c>
      <c r="AW2433">
        <v>552</v>
      </c>
      <c r="AX2433">
        <v>560</v>
      </c>
    </row>
    <row r="2434" spans="1:50">
      <c r="A2434" s="22">
        <v>43166</v>
      </c>
      <c r="B2434">
        <v>1835.5</v>
      </c>
      <c r="C2434">
        <v>1865.5</v>
      </c>
      <c r="D2434">
        <v>1828</v>
      </c>
      <c r="E2434">
        <v>1843</v>
      </c>
      <c r="F2434" s="22">
        <v>43167</v>
      </c>
      <c r="G2434">
        <v>1858</v>
      </c>
      <c r="H2434">
        <v>1864.5</v>
      </c>
      <c r="I2434">
        <v>1824</v>
      </c>
      <c r="J2434">
        <v>1829</v>
      </c>
      <c r="K2434" s="22">
        <v>43168</v>
      </c>
      <c r="L2434">
        <v>1838.5</v>
      </c>
      <c r="M2434">
        <v>0.98</v>
      </c>
      <c r="N2434" s="8" t="str">
        <f>IF(AND(AM2434=1,AC2434&lt;-0.005,AE2434&gt;O$1),R2434,"")</f>
        <v/>
      </c>
      <c r="O2434" s="8">
        <f t="shared" si="192"/>
        <v>284555.05729593016</v>
      </c>
      <c r="P2434" s="8" t="str">
        <f t="shared" si="196"/>
        <v/>
      </c>
      <c r="Q2434" s="8">
        <f t="shared" si="193"/>
        <v>405727.28707145824</v>
      </c>
      <c r="R2434" s="8">
        <f t="shared" si="194"/>
        <v>5221.2146194009492</v>
      </c>
      <c r="S2434" s="8">
        <f t="shared" si="195"/>
        <v>977952.78586143709</v>
      </c>
      <c r="U2434" s="25">
        <v>43168.320127314815</v>
      </c>
      <c r="V2434">
        <v>26</v>
      </c>
      <c r="W2434">
        <v>8591</v>
      </c>
      <c r="X2434" t="s">
        <v>528</v>
      </c>
      <c r="Y2434" t="s">
        <v>962</v>
      </c>
      <c r="Z2434" s="25">
        <v>43167.984722222223</v>
      </c>
      <c r="AA2434">
        <v>1840</v>
      </c>
      <c r="AB2434">
        <v>11</v>
      </c>
      <c r="AC2434" s="24">
        <v>6.0000000000000001E-3</v>
      </c>
      <c r="AD2434">
        <v>4900</v>
      </c>
      <c r="AE2434">
        <v>8997060</v>
      </c>
      <c r="AF2434" s="22">
        <v>43167</v>
      </c>
      <c r="AG2434">
        <v>1858</v>
      </c>
      <c r="AH2434">
        <v>1829</v>
      </c>
      <c r="AI2434" s="22">
        <v>43168</v>
      </c>
      <c r="AJ2434">
        <v>1838.5</v>
      </c>
      <c r="AK2434">
        <v>1819.5</v>
      </c>
      <c r="AM2434">
        <v>1</v>
      </c>
      <c r="AN2434">
        <v>0</v>
      </c>
      <c r="AO2434">
        <v>6.99</v>
      </c>
      <c r="AP2434" t="s">
        <v>956</v>
      </c>
      <c r="AQ2434">
        <v>0.33</v>
      </c>
      <c r="AR2434">
        <v>0.3</v>
      </c>
      <c r="AS2434">
        <v>0.98</v>
      </c>
      <c r="AT2434">
        <v>0.98</v>
      </c>
      <c r="AU2434">
        <v>0.52</v>
      </c>
      <c r="AV2434">
        <v>1854.5</v>
      </c>
      <c r="AW2434">
        <v>1817.5</v>
      </c>
      <c r="AX2434">
        <v>1819.5</v>
      </c>
    </row>
    <row r="2435" spans="1:50">
      <c r="A2435" s="22">
        <v>43166</v>
      </c>
      <c r="B2435">
        <v>1388</v>
      </c>
      <c r="C2435">
        <v>1409</v>
      </c>
      <c r="D2435">
        <v>1355</v>
      </c>
      <c r="E2435">
        <v>1364</v>
      </c>
      <c r="F2435" s="22">
        <v>43167</v>
      </c>
      <c r="G2435">
        <v>1365</v>
      </c>
      <c r="H2435">
        <v>1439</v>
      </c>
      <c r="I2435">
        <v>1315</v>
      </c>
      <c r="J2435">
        <v>1316</v>
      </c>
      <c r="K2435" s="22">
        <v>43168</v>
      </c>
      <c r="L2435">
        <v>1466</v>
      </c>
      <c r="M2435">
        <v>1</v>
      </c>
      <c r="N2435" s="8" t="str">
        <f>IF(AND(AM2435=1,AC2435&lt;-0.005,AE2435&gt;O$1),R2435,"")</f>
        <v/>
      </c>
      <c r="O2435" s="8">
        <f t="shared" si="192"/>
        <v>284555.05729593016</v>
      </c>
      <c r="P2435" s="8" t="str">
        <f t="shared" si="196"/>
        <v/>
      </c>
      <c r="Q2435" s="8">
        <f t="shared" si="193"/>
        <v>405727.28707145824</v>
      </c>
      <c r="R2435" s="8">
        <f t="shared" si="194"/>
        <v>65586.419753086433</v>
      </c>
      <c r="S2435" s="8">
        <f t="shared" si="195"/>
        <v>977952.78586143709</v>
      </c>
      <c r="U2435" s="25">
        <v>43168.320127314815</v>
      </c>
      <c r="V2435">
        <v>27</v>
      </c>
      <c r="W2435">
        <v>7435</v>
      </c>
      <c r="X2435" t="s">
        <v>1423</v>
      </c>
      <c r="Y2435" t="s">
        <v>960</v>
      </c>
      <c r="Z2435" s="25">
        <v>43167.993055555555</v>
      </c>
      <c r="AA2435">
        <v>1498</v>
      </c>
      <c r="AB2435">
        <v>182</v>
      </c>
      <c r="AC2435" s="24">
        <v>0.13830000000000001</v>
      </c>
      <c r="AD2435">
        <v>4700</v>
      </c>
      <c r="AE2435">
        <v>6915910</v>
      </c>
      <c r="AF2435" s="22">
        <v>43167</v>
      </c>
      <c r="AG2435">
        <v>1365</v>
      </c>
      <c r="AH2435">
        <v>1316</v>
      </c>
      <c r="AI2435" s="22">
        <v>43168</v>
      </c>
      <c r="AJ2435">
        <v>1466</v>
      </c>
      <c r="AK2435">
        <v>1296</v>
      </c>
      <c r="AM2435">
        <v>2</v>
      </c>
      <c r="AN2435" t="s">
        <v>1023</v>
      </c>
      <c r="AO2435">
        <v>0</v>
      </c>
      <c r="AP2435">
        <v>2.2799999999999998</v>
      </c>
      <c r="AQ2435">
        <v>0.42</v>
      </c>
      <c r="AR2435">
        <v>0.64</v>
      </c>
      <c r="AS2435">
        <v>1</v>
      </c>
      <c r="AT2435">
        <v>0.98</v>
      </c>
      <c r="AU2435">
        <v>0.90200000000000002</v>
      </c>
      <c r="AV2435">
        <v>1466</v>
      </c>
      <c r="AW2435">
        <v>1271</v>
      </c>
      <c r="AX2435">
        <v>1296</v>
      </c>
    </row>
    <row r="2436" spans="1:50">
      <c r="A2436" s="22">
        <v>43166</v>
      </c>
      <c r="B2436">
        <v>810</v>
      </c>
      <c r="C2436">
        <v>835</v>
      </c>
      <c r="D2436">
        <v>792</v>
      </c>
      <c r="E2436">
        <v>807</v>
      </c>
      <c r="F2436" s="22">
        <v>43167</v>
      </c>
      <c r="G2436">
        <v>830</v>
      </c>
      <c r="H2436">
        <v>838</v>
      </c>
      <c r="I2436">
        <v>808</v>
      </c>
      <c r="J2436">
        <v>824</v>
      </c>
      <c r="K2436" s="22">
        <v>43168</v>
      </c>
      <c r="L2436">
        <v>830</v>
      </c>
      <c r="M2436">
        <v>1.25</v>
      </c>
      <c r="N2436" s="8" t="str">
        <f>IF(AND(AM2436=1,AC2436&lt;-0.005,AE2436&gt;O$1),R2436,"")</f>
        <v/>
      </c>
      <c r="O2436" s="8">
        <f t="shared" si="192"/>
        <v>284555.05729593016</v>
      </c>
      <c r="P2436" s="8" t="str">
        <f t="shared" si="196"/>
        <v/>
      </c>
      <c r="Q2436" s="8">
        <f t="shared" si="193"/>
        <v>405727.28707145824</v>
      </c>
      <c r="R2436" s="8">
        <f t="shared" si="194"/>
        <v>2421.3075060532942</v>
      </c>
      <c r="S2436" s="8">
        <f t="shared" si="195"/>
        <v>980374.09336749034</v>
      </c>
      <c r="U2436" s="25">
        <v>43168.320127314815</v>
      </c>
      <c r="V2436">
        <v>28</v>
      </c>
      <c r="W2436">
        <v>5357</v>
      </c>
      <c r="X2436" t="s">
        <v>826</v>
      </c>
      <c r="Y2436" t="s">
        <v>962</v>
      </c>
      <c r="Z2436" s="25">
        <v>43167.977083333331</v>
      </c>
      <c r="AA2436">
        <v>826</v>
      </c>
      <c r="AB2436">
        <v>2</v>
      </c>
      <c r="AC2436" s="24">
        <v>2.3999999999999998E-3</v>
      </c>
      <c r="AD2436">
        <v>4000</v>
      </c>
      <c r="AE2436">
        <v>3303500</v>
      </c>
      <c r="AF2436" s="22">
        <v>43167</v>
      </c>
      <c r="AG2436">
        <v>830</v>
      </c>
      <c r="AH2436">
        <v>824</v>
      </c>
      <c r="AI2436" s="22">
        <v>43168</v>
      </c>
      <c r="AJ2436">
        <v>830</v>
      </c>
      <c r="AK2436">
        <v>826</v>
      </c>
      <c r="AM2436">
        <v>1</v>
      </c>
      <c r="AN2436" t="s">
        <v>1023</v>
      </c>
      <c r="AO2436">
        <v>2.59</v>
      </c>
      <c r="AP2436">
        <v>1.21</v>
      </c>
      <c r="AQ2436">
        <v>0.94</v>
      </c>
      <c r="AR2436">
        <v>0.94</v>
      </c>
      <c r="AS2436">
        <v>1.25</v>
      </c>
      <c r="AT2436">
        <v>1.41</v>
      </c>
      <c r="AU2436">
        <v>0.76400000000000001</v>
      </c>
      <c r="AV2436">
        <v>840</v>
      </c>
      <c r="AW2436">
        <v>815</v>
      </c>
      <c r="AX2436">
        <v>826</v>
      </c>
    </row>
    <row r="2437" spans="1:50">
      <c r="A2437" s="22">
        <v>43166</v>
      </c>
      <c r="B2437">
        <v>17960</v>
      </c>
      <c r="C2437">
        <v>18330</v>
      </c>
      <c r="D2437">
        <v>17890</v>
      </c>
      <c r="E2437">
        <v>17930</v>
      </c>
      <c r="F2437" s="22">
        <v>43167</v>
      </c>
      <c r="G2437">
        <v>18270</v>
      </c>
      <c r="H2437">
        <v>18280</v>
      </c>
      <c r="I2437">
        <v>17920</v>
      </c>
      <c r="J2437">
        <v>18020</v>
      </c>
      <c r="K2437" s="22">
        <v>43168</v>
      </c>
      <c r="L2437">
        <v>18420</v>
      </c>
      <c r="M2437">
        <v>0.93</v>
      </c>
      <c r="N2437" s="8" t="str">
        <f>IF(AND(AM2437=1,AC2437&lt;-0.005,AE2437&gt;O$1),R2437,"")</f>
        <v/>
      </c>
      <c r="O2437" s="8">
        <f t="shared" si="192"/>
        <v>284555.05729593016</v>
      </c>
      <c r="P2437" s="8" t="str">
        <f t="shared" si="196"/>
        <v/>
      </c>
      <c r="Q2437" s="8">
        <f t="shared" si="193"/>
        <v>405727.28707145824</v>
      </c>
      <c r="R2437" s="8">
        <f t="shared" si="194"/>
        <v>7438.0165289256174</v>
      </c>
      <c r="S2437" s="8">
        <f t="shared" si="195"/>
        <v>987812.10989641596</v>
      </c>
      <c r="U2437" s="25">
        <v>43168.320127314815</v>
      </c>
      <c r="V2437">
        <v>29</v>
      </c>
      <c r="W2437">
        <v>1568</v>
      </c>
      <c r="X2437" t="s">
        <v>1336</v>
      </c>
      <c r="Y2437" t="s">
        <v>954</v>
      </c>
      <c r="Z2437" s="25">
        <v>43167.996527777781</v>
      </c>
      <c r="AA2437">
        <v>18300</v>
      </c>
      <c r="AB2437">
        <v>280</v>
      </c>
      <c r="AC2437" s="24">
        <v>1.55E-2</v>
      </c>
      <c r="AD2437">
        <v>3970</v>
      </c>
      <c r="AE2437">
        <v>71896160</v>
      </c>
      <c r="AF2437" s="22">
        <v>43167</v>
      </c>
      <c r="AG2437">
        <v>18270</v>
      </c>
      <c r="AH2437">
        <v>18020</v>
      </c>
      <c r="AI2437" s="22">
        <v>43168</v>
      </c>
      <c r="AJ2437">
        <v>18420</v>
      </c>
      <c r="AK2437">
        <v>18150</v>
      </c>
      <c r="AM2437">
        <v>1</v>
      </c>
      <c r="AN2437">
        <v>0</v>
      </c>
      <c r="AO2437" s="26">
        <v>7.4999999999999997E-3</v>
      </c>
      <c r="AQ2437">
        <v>0.03</v>
      </c>
      <c r="AR2437">
        <v>0.02</v>
      </c>
      <c r="AS2437">
        <v>0.93</v>
      </c>
      <c r="AT2437">
        <v>0.88</v>
      </c>
      <c r="AU2437">
        <v>0.77900000000000003</v>
      </c>
      <c r="AV2437">
        <v>18710</v>
      </c>
      <c r="AW2437">
        <v>17960</v>
      </c>
      <c r="AX2437">
        <v>18150</v>
      </c>
    </row>
    <row r="2438" spans="1:50">
      <c r="A2438" s="22">
        <v>43166</v>
      </c>
      <c r="B2438">
        <v>674</v>
      </c>
      <c r="C2438">
        <v>784</v>
      </c>
      <c r="D2438">
        <v>670</v>
      </c>
      <c r="E2438">
        <v>784</v>
      </c>
      <c r="F2438" s="22">
        <v>43167</v>
      </c>
      <c r="G2438">
        <v>811</v>
      </c>
      <c r="H2438">
        <v>912</v>
      </c>
      <c r="I2438">
        <v>796</v>
      </c>
      <c r="J2438">
        <v>870</v>
      </c>
      <c r="K2438" s="22">
        <v>43168</v>
      </c>
      <c r="L2438">
        <v>895</v>
      </c>
      <c r="M2438">
        <v>1.17</v>
      </c>
      <c r="N2438" s="8" t="str">
        <f>IF(AND(AM2438=1,AC2438&lt;-0.005,AE2438&gt;O$1),R2438,"")</f>
        <v/>
      </c>
      <c r="O2438" s="8">
        <f t="shared" si="192"/>
        <v>284555.05729593016</v>
      </c>
      <c r="P2438" s="8" t="str">
        <f t="shared" si="196"/>
        <v/>
      </c>
      <c r="Q2438" s="8">
        <f t="shared" si="193"/>
        <v>405727.28707145824</v>
      </c>
      <c r="R2438" s="8">
        <f t="shared" si="194"/>
        <v>9101.2514220705216</v>
      </c>
      <c r="S2438" s="8">
        <f t="shared" si="195"/>
        <v>987812.10989641596</v>
      </c>
      <c r="U2438" s="25">
        <v>43168.320127314815</v>
      </c>
      <c r="V2438">
        <v>30</v>
      </c>
      <c r="W2438">
        <v>2385</v>
      </c>
      <c r="X2438" t="s">
        <v>1365</v>
      </c>
      <c r="Y2438" t="s">
        <v>957</v>
      </c>
      <c r="Z2438" s="25">
        <v>43167.982638888891</v>
      </c>
      <c r="AA2438">
        <v>886</v>
      </c>
      <c r="AB2438">
        <v>16</v>
      </c>
      <c r="AC2438" s="24">
        <v>1.84E-2</v>
      </c>
      <c r="AD2438">
        <v>3800</v>
      </c>
      <c r="AE2438">
        <v>3311050</v>
      </c>
      <c r="AF2438" s="22">
        <v>43167</v>
      </c>
      <c r="AG2438">
        <v>811</v>
      </c>
      <c r="AH2438">
        <v>870</v>
      </c>
      <c r="AI2438" s="22">
        <v>43168</v>
      </c>
      <c r="AJ2438">
        <v>895</v>
      </c>
      <c r="AK2438">
        <v>879</v>
      </c>
      <c r="AM2438">
        <v>2</v>
      </c>
      <c r="AN2438" t="s">
        <v>1023</v>
      </c>
      <c r="AO2438">
        <v>471.74</v>
      </c>
      <c r="AP2438">
        <v>0.11</v>
      </c>
      <c r="AQ2438">
        <v>0.82</v>
      </c>
      <c r="AR2438">
        <v>0.88</v>
      </c>
      <c r="AS2438">
        <v>1.17</v>
      </c>
      <c r="AT2438">
        <v>1.32</v>
      </c>
      <c r="AU2438">
        <v>0.89200000000000002</v>
      </c>
      <c r="AV2438">
        <v>942</v>
      </c>
      <c r="AW2438">
        <v>856</v>
      </c>
      <c r="AX2438">
        <v>879</v>
      </c>
    </row>
    <row r="2439" spans="1:50">
      <c r="A2439" s="22">
        <v>43166</v>
      </c>
      <c r="B2439">
        <v>224</v>
      </c>
      <c r="C2439">
        <v>236</v>
      </c>
      <c r="D2439">
        <v>222</v>
      </c>
      <c r="E2439">
        <v>232</v>
      </c>
      <c r="F2439" s="22">
        <v>43167</v>
      </c>
      <c r="G2439">
        <v>233</v>
      </c>
      <c r="H2439">
        <v>237</v>
      </c>
      <c r="I2439">
        <v>223</v>
      </c>
      <c r="J2439">
        <v>225</v>
      </c>
      <c r="K2439" s="22">
        <v>43168</v>
      </c>
      <c r="L2439">
        <v>226</v>
      </c>
      <c r="M2439">
        <v>0.95</v>
      </c>
      <c r="N2439" s="8" t="str">
        <f>IF(AND(AM2439=1,AC2439&lt;-0.005,AE2439&gt;O$1),R2439,"")</f>
        <v/>
      </c>
      <c r="O2439" s="8">
        <f t="shared" si="192"/>
        <v>284555.05729593016</v>
      </c>
      <c r="P2439" s="8" t="str">
        <f t="shared" si="196"/>
        <v/>
      </c>
      <c r="Q2439" s="8">
        <f t="shared" si="193"/>
        <v>405727.28707145824</v>
      </c>
      <c r="R2439" s="8">
        <f t="shared" si="194"/>
        <v>-17094.01709401709</v>
      </c>
      <c r="S2439" s="8">
        <f t="shared" si="195"/>
        <v>987812.10989641596</v>
      </c>
      <c r="U2439" s="25">
        <v>43168.320127314815</v>
      </c>
      <c r="V2439">
        <v>31</v>
      </c>
      <c r="W2439">
        <v>4582</v>
      </c>
      <c r="X2439" t="s">
        <v>1185</v>
      </c>
      <c r="Y2439" t="s">
        <v>960</v>
      </c>
      <c r="Z2439" s="25">
        <v>43167.986805555556</v>
      </c>
      <c r="AA2439">
        <v>225</v>
      </c>
      <c r="AB2439">
        <v>0</v>
      </c>
      <c r="AC2439" s="24">
        <v>0</v>
      </c>
      <c r="AD2439">
        <v>3700</v>
      </c>
      <c r="AE2439">
        <v>828570</v>
      </c>
      <c r="AF2439" s="22">
        <v>43167</v>
      </c>
      <c r="AG2439">
        <v>233</v>
      </c>
      <c r="AH2439">
        <v>225</v>
      </c>
      <c r="AI2439" s="22">
        <v>43168</v>
      </c>
      <c r="AJ2439">
        <v>226</v>
      </c>
      <c r="AK2439">
        <v>234</v>
      </c>
      <c r="AM2439">
        <v>2</v>
      </c>
      <c r="AN2439" t="s">
        <v>1023</v>
      </c>
      <c r="AO2439">
        <v>0</v>
      </c>
      <c r="AP2439">
        <v>0</v>
      </c>
      <c r="AQ2439">
        <v>0.15</v>
      </c>
      <c r="AR2439">
        <v>0.15</v>
      </c>
      <c r="AS2439">
        <v>0.95</v>
      </c>
      <c r="AT2439">
        <v>0.94</v>
      </c>
      <c r="AU2439">
        <v>1.7689999999999999</v>
      </c>
      <c r="AV2439">
        <v>235</v>
      </c>
      <c r="AW2439">
        <v>226</v>
      </c>
      <c r="AX2439">
        <v>234</v>
      </c>
    </row>
    <row r="2440" spans="1:50">
      <c r="A2440" s="22">
        <v>43166</v>
      </c>
      <c r="B2440">
        <v>1195</v>
      </c>
      <c r="C2440">
        <v>1205</v>
      </c>
      <c r="D2440">
        <v>1180</v>
      </c>
      <c r="E2440">
        <v>1195</v>
      </c>
      <c r="F2440" s="22">
        <v>43167</v>
      </c>
      <c r="G2440">
        <v>1220</v>
      </c>
      <c r="H2440">
        <v>1265</v>
      </c>
      <c r="I2440">
        <v>1215</v>
      </c>
      <c r="J2440">
        <v>1242</v>
      </c>
      <c r="K2440" s="22">
        <v>43168</v>
      </c>
      <c r="L2440">
        <v>1152</v>
      </c>
      <c r="M2440">
        <v>0.96</v>
      </c>
      <c r="N2440" s="8" t="str">
        <f>IF(AND(AM2440=1,AC2440&lt;-0.005,AE2440&gt;O$1),R2440,"")</f>
        <v/>
      </c>
      <c r="O2440" s="8">
        <f t="shared" si="192"/>
        <v>284555.05729593016</v>
      </c>
      <c r="P2440" s="8" t="str">
        <f t="shared" si="196"/>
        <v/>
      </c>
      <c r="Q2440" s="8">
        <f t="shared" si="193"/>
        <v>405727.28707145824</v>
      </c>
      <c r="R2440" s="8">
        <f t="shared" si="194"/>
        <v>-6003.4305317324124</v>
      </c>
      <c r="S2440" s="8">
        <f t="shared" si="195"/>
        <v>987812.10989641596</v>
      </c>
      <c r="U2440" s="25">
        <v>43168.320127314815</v>
      </c>
      <c r="V2440">
        <v>32</v>
      </c>
      <c r="W2440">
        <v>6535</v>
      </c>
      <c r="X2440" t="s">
        <v>1183</v>
      </c>
      <c r="Y2440" t="s">
        <v>957</v>
      </c>
      <c r="Z2440" s="25">
        <v>43167.984027777777</v>
      </c>
      <c r="AA2440">
        <v>1189</v>
      </c>
      <c r="AB2440">
        <v>-53</v>
      </c>
      <c r="AC2440" s="24">
        <v>-4.2700000000000002E-2</v>
      </c>
      <c r="AD2440">
        <v>3600</v>
      </c>
      <c r="AE2440">
        <v>4227490</v>
      </c>
      <c r="AF2440" s="22">
        <v>43167</v>
      </c>
      <c r="AG2440">
        <v>1220</v>
      </c>
      <c r="AH2440">
        <v>1242</v>
      </c>
      <c r="AI2440" s="22">
        <v>43168</v>
      </c>
      <c r="AJ2440">
        <v>1152</v>
      </c>
      <c r="AK2440">
        <v>1166</v>
      </c>
      <c r="AM2440">
        <v>2</v>
      </c>
      <c r="AN2440" t="s">
        <v>1023</v>
      </c>
      <c r="AO2440">
        <v>0</v>
      </c>
      <c r="AP2440">
        <v>0</v>
      </c>
      <c r="AQ2440">
        <v>0.22</v>
      </c>
      <c r="AR2440">
        <v>0.37</v>
      </c>
      <c r="AS2440">
        <v>0.96</v>
      </c>
      <c r="AT2440">
        <v>0.99</v>
      </c>
      <c r="AU2440">
        <v>0.49</v>
      </c>
      <c r="AV2440">
        <v>1190</v>
      </c>
      <c r="AW2440">
        <v>1132</v>
      </c>
      <c r="AX2440">
        <v>1166</v>
      </c>
    </row>
    <row r="2441" spans="1:50">
      <c r="A2441" s="22">
        <v>43166</v>
      </c>
      <c r="B2441">
        <v>978</v>
      </c>
      <c r="C2441">
        <v>1000</v>
      </c>
      <c r="D2441">
        <v>962</v>
      </c>
      <c r="E2441">
        <v>993</v>
      </c>
      <c r="F2441" s="22">
        <v>43167</v>
      </c>
      <c r="G2441">
        <v>993</v>
      </c>
      <c r="H2441">
        <v>1143</v>
      </c>
      <c r="I2441">
        <v>991</v>
      </c>
      <c r="J2441">
        <v>1143</v>
      </c>
      <c r="K2441" s="22">
        <v>43168</v>
      </c>
      <c r="L2441">
        <v>1263</v>
      </c>
      <c r="M2441">
        <v>0.96</v>
      </c>
      <c r="N2441" s="8" t="str">
        <f>IF(AND(AM2441=1,AC2441&lt;-0.005,AE2441&gt;O$1),R2441,"")</f>
        <v/>
      </c>
      <c r="O2441" s="8">
        <f t="shared" si="192"/>
        <v>284555.05729593016</v>
      </c>
      <c r="P2441" s="8" t="str">
        <f t="shared" si="196"/>
        <v/>
      </c>
      <c r="Q2441" s="8">
        <f t="shared" si="193"/>
        <v>405727.28707145824</v>
      </c>
      <c r="R2441" s="8">
        <f t="shared" si="194"/>
        <v>29781.879194630823</v>
      </c>
      <c r="S2441" s="8">
        <f t="shared" si="195"/>
        <v>987812.10989641596</v>
      </c>
      <c r="U2441" s="25">
        <v>43168.320127314815</v>
      </c>
      <c r="V2441">
        <v>33</v>
      </c>
      <c r="W2441">
        <v>9377</v>
      </c>
      <c r="X2441" t="s">
        <v>1422</v>
      </c>
      <c r="Y2441" t="s">
        <v>960</v>
      </c>
      <c r="Z2441" s="25">
        <v>43167.982638888891</v>
      </c>
      <c r="AA2441">
        <v>1220</v>
      </c>
      <c r="AB2441">
        <v>77</v>
      </c>
      <c r="AC2441" s="24">
        <v>6.7400000000000002E-2</v>
      </c>
      <c r="AD2441">
        <v>3400</v>
      </c>
      <c r="AE2441">
        <v>4249950</v>
      </c>
      <c r="AF2441" s="22">
        <v>43167</v>
      </c>
      <c r="AG2441">
        <v>993</v>
      </c>
      <c r="AH2441">
        <v>1143</v>
      </c>
      <c r="AI2441" s="22">
        <v>43168</v>
      </c>
      <c r="AJ2441">
        <v>1263</v>
      </c>
      <c r="AK2441">
        <v>1192</v>
      </c>
      <c r="AM2441">
        <v>2</v>
      </c>
      <c r="AN2441" t="s">
        <v>1023</v>
      </c>
      <c r="AO2441">
        <v>0</v>
      </c>
      <c r="AP2441">
        <v>1.05</v>
      </c>
      <c r="AQ2441">
        <v>0.24</v>
      </c>
      <c r="AR2441">
        <v>0.52</v>
      </c>
      <c r="AS2441">
        <v>0.96</v>
      </c>
      <c r="AT2441">
        <v>1.02</v>
      </c>
      <c r="AU2441">
        <v>1.0049999999999999</v>
      </c>
      <c r="AV2441">
        <v>1343</v>
      </c>
      <c r="AW2441">
        <v>1156</v>
      </c>
      <c r="AX2441">
        <v>1192</v>
      </c>
    </row>
    <row r="2442" spans="1:50">
      <c r="A2442" s="22">
        <v>43166</v>
      </c>
      <c r="B2442">
        <v>3199</v>
      </c>
      <c r="C2442">
        <v>3288</v>
      </c>
      <c r="D2442">
        <v>3177</v>
      </c>
      <c r="E2442">
        <v>3184</v>
      </c>
      <c r="F2442" s="22">
        <v>43167</v>
      </c>
      <c r="G2442">
        <v>3220</v>
      </c>
      <c r="H2442">
        <v>3230</v>
      </c>
      <c r="I2442">
        <v>3170</v>
      </c>
      <c r="J2442">
        <v>3191</v>
      </c>
      <c r="K2442" s="22">
        <v>43168</v>
      </c>
      <c r="L2442">
        <v>3237</v>
      </c>
      <c r="M2442">
        <v>1.04</v>
      </c>
      <c r="N2442" s="8" t="str">
        <f>IF(AND(AM2442=1,AC2442&lt;-0.005,AE2442&gt;O$1),R2442,"")</f>
        <v/>
      </c>
      <c r="O2442" s="8">
        <f t="shared" si="192"/>
        <v>284555.05729593016</v>
      </c>
      <c r="P2442" s="8" t="str">
        <f t="shared" si="196"/>
        <v/>
      </c>
      <c r="Q2442" s="8">
        <f t="shared" si="193"/>
        <v>405727.28707145824</v>
      </c>
      <c r="R2442" s="8">
        <f t="shared" si="194"/>
        <v>154.5117428924936</v>
      </c>
      <c r="S2442" s="8">
        <f t="shared" si="195"/>
        <v>987966.6216393084</v>
      </c>
      <c r="U2442" s="25">
        <v>43168.320127314815</v>
      </c>
      <c r="V2442">
        <v>34</v>
      </c>
      <c r="W2442">
        <v>4528</v>
      </c>
      <c r="X2442" t="s">
        <v>1200</v>
      </c>
      <c r="Y2442" t="s">
        <v>962</v>
      </c>
      <c r="Z2442" s="25">
        <v>43167.970138888886</v>
      </c>
      <c r="AA2442">
        <v>3190</v>
      </c>
      <c r="AB2442">
        <v>-1</v>
      </c>
      <c r="AC2442" s="24">
        <v>-2.9999999999999997E-4</v>
      </c>
      <c r="AD2442">
        <v>3100</v>
      </c>
      <c r="AE2442">
        <v>9830100</v>
      </c>
      <c r="AF2442" s="22">
        <v>43167</v>
      </c>
      <c r="AG2442">
        <v>3220</v>
      </c>
      <c r="AH2442">
        <v>3191</v>
      </c>
      <c r="AI2442" s="22">
        <v>43168</v>
      </c>
      <c r="AJ2442">
        <v>3237</v>
      </c>
      <c r="AK2442">
        <v>3236</v>
      </c>
      <c r="AM2442">
        <v>1</v>
      </c>
      <c r="AN2442" t="s">
        <v>1023</v>
      </c>
      <c r="AO2442">
        <v>9.6999999999999993</v>
      </c>
      <c r="AP2442">
        <v>1.41</v>
      </c>
      <c r="AQ2442">
        <v>0.83</v>
      </c>
      <c r="AR2442">
        <v>0.88</v>
      </c>
      <c r="AS2442">
        <v>1.04</v>
      </c>
      <c r="AT2442">
        <v>1.1000000000000001</v>
      </c>
      <c r="AU2442">
        <v>1.2430000000000001</v>
      </c>
      <c r="AV2442">
        <v>3281</v>
      </c>
      <c r="AW2442">
        <v>3217</v>
      </c>
      <c r="AX2442">
        <v>3236</v>
      </c>
    </row>
    <row r="2443" spans="1:50">
      <c r="A2443" s="22">
        <v>43166</v>
      </c>
      <c r="B2443">
        <v>264</v>
      </c>
      <c r="C2443">
        <v>287</v>
      </c>
      <c r="D2443">
        <v>263</v>
      </c>
      <c r="E2443">
        <v>276</v>
      </c>
      <c r="F2443" s="22">
        <v>43167</v>
      </c>
      <c r="G2443">
        <v>275</v>
      </c>
      <c r="H2443">
        <v>289</v>
      </c>
      <c r="I2443">
        <v>275</v>
      </c>
      <c r="J2443">
        <v>283</v>
      </c>
      <c r="K2443" s="22">
        <v>43168</v>
      </c>
      <c r="L2443">
        <v>288</v>
      </c>
      <c r="M2443">
        <v>0.93</v>
      </c>
      <c r="N2443" s="8" t="str">
        <f>IF(AND(AM2443=1,AC2443&lt;-0.005,AE2443&gt;O$1),R2443,"")</f>
        <v/>
      </c>
      <c r="O2443" s="8">
        <f t="shared" si="192"/>
        <v>284555.05729593016</v>
      </c>
      <c r="P2443" s="8" t="str">
        <f t="shared" si="196"/>
        <v/>
      </c>
      <c r="Q2443" s="8">
        <f t="shared" si="193"/>
        <v>405727.28707145824</v>
      </c>
      <c r="R2443" s="8">
        <f t="shared" si="194"/>
        <v>14285.714285714235</v>
      </c>
      <c r="S2443" s="8">
        <f t="shared" si="195"/>
        <v>1002252.3359250226</v>
      </c>
      <c r="U2443" s="25">
        <v>43168.320127314815</v>
      </c>
      <c r="V2443">
        <v>35</v>
      </c>
      <c r="W2443">
        <v>8912</v>
      </c>
      <c r="X2443" t="s">
        <v>1187</v>
      </c>
      <c r="Y2443" t="s">
        <v>954</v>
      </c>
      <c r="Z2443" s="25">
        <v>43167.99722222222</v>
      </c>
      <c r="AA2443">
        <v>285.89999999999998</v>
      </c>
      <c r="AB2443">
        <v>2.9</v>
      </c>
      <c r="AC2443" s="24">
        <v>1.0200000000000001E-2</v>
      </c>
      <c r="AD2443">
        <v>2800</v>
      </c>
      <c r="AE2443">
        <v>799210</v>
      </c>
      <c r="AF2443" s="22">
        <v>43167</v>
      </c>
      <c r="AG2443">
        <v>275</v>
      </c>
      <c r="AH2443">
        <v>283</v>
      </c>
      <c r="AI2443" s="22">
        <v>43168</v>
      </c>
      <c r="AJ2443">
        <v>288</v>
      </c>
      <c r="AK2443">
        <v>280</v>
      </c>
      <c r="AM2443">
        <v>1</v>
      </c>
      <c r="AN2443" t="s">
        <v>1023</v>
      </c>
      <c r="AO2443">
        <v>4.16</v>
      </c>
      <c r="AP2443">
        <v>0.71</v>
      </c>
      <c r="AQ2443">
        <v>0.32</v>
      </c>
      <c r="AR2443">
        <v>0.32</v>
      </c>
      <c r="AS2443">
        <v>0.93</v>
      </c>
      <c r="AT2443">
        <v>0.93</v>
      </c>
      <c r="AU2443">
        <v>0.95299999999999996</v>
      </c>
      <c r="AV2443">
        <v>291</v>
      </c>
      <c r="AW2443">
        <v>278</v>
      </c>
      <c r="AX2443">
        <v>280</v>
      </c>
    </row>
    <row r="2444" spans="1:50">
      <c r="A2444" s="22">
        <v>43166</v>
      </c>
      <c r="B2444">
        <v>687</v>
      </c>
      <c r="C2444">
        <v>852</v>
      </c>
      <c r="D2444">
        <v>670</v>
      </c>
      <c r="E2444">
        <v>852</v>
      </c>
      <c r="F2444" s="22">
        <v>43167</v>
      </c>
      <c r="G2444">
        <v>833</v>
      </c>
      <c r="H2444">
        <v>998</v>
      </c>
      <c r="I2444">
        <v>807</v>
      </c>
      <c r="J2444">
        <v>950</v>
      </c>
      <c r="K2444" s="22">
        <v>43168</v>
      </c>
      <c r="L2444">
        <v>940</v>
      </c>
      <c r="M2444">
        <v>1</v>
      </c>
      <c r="N2444" s="8" t="str">
        <f>IF(AND(AM2444=1,AC2444&lt;-0.005,AE2444&gt;O$1),R2444,"")</f>
        <v/>
      </c>
      <c r="O2444" s="8">
        <f t="shared" si="192"/>
        <v>284555.05729593016</v>
      </c>
      <c r="P2444" s="8" t="str">
        <f t="shared" si="196"/>
        <v/>
      </c>
      <c r="Q2444" s="8">
        <f t="shared" si="193"/>
        <v>405727.28707145824</v>
      </c>
      <c r="R2444" s="8">
        <f t="shared" si="194"/>
        <v>1066.0980810234255</v>
      </c>
      <c r="S2444" s="8">
        <f t="shared" si="195"/>
        <v>1002252.3359250226</v>
      </c>
      <c r="U2444" s="25">
        <v>43168.320127314815</v>
      </c>
      <c r="V2444">
        <v>36</v>
      </c>
      <c r="W2444">
        <v>6276</v>
      </c>
      <c r="X2444" t="s">
        <v>1284</v>
      </c>
      <c r="Y2444" t="s">
        <v>960</v>
      </c>
      <c r="Z2444" s="25">
        <v>43167.997916666667</v>
      </c>
      <c r="AA2444">
        <v>953</v>
      </c>
      <c r="AB2444">
        <v>3</v>
      </c>
      <c r="AC2444" s="24">
        <v>3.2000000000000002E-3</v>
      </c>
      <c r="AD2444">
        <v>2800</v>
      </c>
      <c r="AE2444">
        <v>2664890</v>
      </c>
      <c r="AF2444" s="22">
        <v>43167</v>
      </c>
      <c r="AG2444">
        <v>833</v>
      </c>
      <c r="AH2444">
        <v>950</v>
      </c>
      <c r="AI2444" s="22">
        <v>43168</v>
      </c>
      <c r="AJ2444">
        <v>940</v>
      </c>
      <c r="AK2444">
        <v>938</v>
      </c>
      <c r="AM2444">
        <v>2</v>
      </c>
      <c r="AN2444" t="s">
        <v>1023</v>
      </c>
      <c r="AO2444">
        <v>8.2799999999999994</v>
      </c>
      <c r="AP2444">
        <v>1.05</v>
      </c>
      <c r="AQ2444">
        <v>0.39</v>
      </c>
      <c r="AR2444">
        <v>0.57999999999999996</v>
      </c>
      <c r="AS2444">
        <v>1</v>
      </c>
      <c r="AT2444">
        <v>1.06</v>
      </c>
      <c r="AU2444">
        <v>0.48399999999999999</v>
      </c>
      <c r="AV2444">
        <v>1015</v>
      </c>
      <c r="AW2444">
        <v>912</v>
      </c>
      <c r="AX2444">
        <v>938</v>
      </c>
    </row>
    <row r="2445" spans="1:50">
      <c r="A2445" s="22">
        <v>43166</v>
      </c>
      <c r="B2445">
        <v>9550</v>
      </c>
      <c r="C2445">
        <v>10140</v>
      </c>
      <c r="D2445">
        <v>8840</v>
      </c>
      <c r="E2445">
        <v>8900</v>
      </c>
      <c r="F2445" s="22">
        <v>43167</v>
      </c>
      <c r="G2445">
        <v>9770</v>
      </c>
      <c r="H2445">
        <v>10400</v>
      </c>
      <c r="I2445">
        <v>9580</v>
      </c>
      <c r="J2445">
        <v>10390</v>
      </c>
      <c r="K2445" s="22">
        <v>43168</v>
      </c>
      <c r="L2445">
        <v>10090</v>
      </c>
      <c r="M2445" t="s">
        <v>1023</v>
      </c>
      <c r="N2445" s="8" t="str">
        <f>IF(AND(AM2445=1,AC2445&lt;-0.005,AE2445&gt;O$1),R2445,"")</f>
        <v/>
      </c>
      <c r="O2445" s="8">
        <f t="shared" si="192"/>
        <v>284555.05729593016</v>
      </c>
      <c r="P2445" s="8" t="str">
        <f t="shared" si="196"/>
        <v/>
      </c>
      <c r="Q2445" s="8">
        <f t="shared" si="193"/>
        <v>405727.28707145824</v>
      </c>
      <c r="R2445" s="8">
        <f t="shared" si="194"/>
        <v>33298.097251585612</v>
      </c>
      <c r="S2445" s="8">
        <f t="shared" si="195"/>
        <v>1002252.3359250226</v>
      </c>
      <c r="U2445" s="25">
        <v>43168.320127314815</v>
      </c>
      <c r="V2445">
        <v>37</v>
      </c>
      <c r="W2445">
        <v>3446</v>
      </c>
      <c r="X2445" t="s">
        <v>1421</v>
      </c>
      <c r="Y2445" t="s">
        <v>957</v>
      </c>
      <c r="Z2445" s="25">
        <v>43167.992361111108</v>
      </c>
      <c r="AA2445">
        <v>10630</v>
      </c>
      <c r="AB2445">
        <v>240</v>
      </c>
      <c r="AC2445" s="24">
        <v>2.3099999999999999E-2</v>
      </c>
      <c r="AD2445">
        <v>2600</v>
      </c>
      <c r="AE2445">
        <v>27610100</v>
      </c>
      <c r="AF2445" s="22">
        <v>43167</v>
      </c>
      <c r="AG2445">
        <v>9770</v>
      </c>
      <c r="AH2445">
        <v>10390</v>
      </c>
      <c r="AI2445" s="22">
        <v>43168</v>
      </c>
      <c r="AJ2445">
        <v>10090</v>
      </c>
      <c r="AK2445">
        <v>9460</v>
      </c>
      <c r="AM2445">
        <v>2</v>
      </c>
      <c r="AN2445" t="s">
        <v>1023</v>
      </c>
      <c r="AO2445">
        <v>0</v>
      </c>
      <c r="AP2445">
        <v>0</v>
      </c>
      <c r="AQ2445" t="s">
        <v>1023</v>
      </c>
      <c r="AR2445" t="s">
        <v>1023</v>
      </c>
      <c r="AS2445" t="s">
        <v>1023</v>
      </c>
      <c r="AT2445" t="s">
        <v>1023</v>
      </c>
      <c r="AU2445" t="s">
        <v>1023</v>
      </c>
      <c r="AV2445">
        <v>10240</v>
      </c>
      <c r="AW2445">
        <v>9360</v>
      </c>
      <c r="AX2445">
        <v>9460</v>
      </c>
    </row>
    <row r="2446" spans="1:50">
      <c r="A2446" s="22">
        <v>43166</v>
      </c>
      <c r="B2446">
        <v>1073</v>
      </c>
      <c r="C2446">
        <v>1133</v>
      </c>
      <c r="D2446">
        <v>1061</v>
      </c>
      <c r="E2446">
        <v>1133</v>
      </c>
      <c r="F2446" s="22">
        <v>43167</v>
      </c>
      <c r="G2446">
        <v>1108</v>
      </c>
      <c r="H2446">
        <v>1114</v>
      </c>
      <c r="I2446">
        <v>1035</v>
      </c>
      <c r="J2446">
        <v>1040</v>
      </c>
      <c r="K2446" s="22">
        <v>43168</v>
      </c>
      <c r="L2446">
        <v>1067</v>
      </c>
      <c r="M2446">
        <v>1.1599999999999999</v>
      </c>
      <c r="N2446" s="8" t="str">
        <f>IF(AND(AM2446=1,AC2446&lt;-0.005,AE2446&gt;O$1),R2446,"")</f>
        <v/>
      </c>
      <c r="O2446" s="8">
        <f t="shared" si="192"/>
        <v>284555.05729593016</v>
      </c>
      <c r="P2446" s="8" t="str">
        <f t="shared" si="196"/>
        <v/>
      </c>
      <c r="Q2446" s="8">
        <f t="shared" si="193"/>
        <v>405727.28707145824</v>
      </c>
      <c r="R2446" s="8">
        <f t="shared" si="194"/>
        <v>11015.325670498121</v>
      </c>
      <c r="S2446" s="8">
        <f t="shared" si="195"/>
        <v>1002252.3359250226</v>
      </c>
      <c r="U2446" s="25">
        <v>43168.320127314815</v>
      </c>
      <c r="V2446">
        <v>38</v>
      </c>
      <c r="W2446">
        <v>4570</v>
      </c>
      <c r="X2446" t="s">
        <v>1321</v>
      </c>
      <c r="Y2446" t="s">
        <v>960</v>
      </c>
      <c r="Z2446" s="25">
        <v>43167.973611111112</v>
      </c>
      <c r="AA2446">
        <v>1050</v>
      </c>
      <c r="AB2446">
        <v>10</v>
      </c>
      <c r="AC2446" s="24">
        <v>9.5999999999999992E-3</v>
      </c>
      <c r="AD2446">
        <v>2400</v>
      </c>
      <c r="AE2446">
        <v>2502320</v>
      </c>
      <c r="AF2446" s="22">
        <v>43167</v>
      </c>
      <c r="AG2446">
        <v>1108</v>
      </c>
      <c r="AH2446">
        <v>1040</v>
      </c>
      <c r="AI2446" s="22">
        <v>43168</v>
      </c>
      <c r="AJ2446">
        <v>1067</v>
      </c>
      <c r="AK2446">
        <v>1044</v>
      </c>
      <c r="AM2446">
        <v>2</v>
      </c>
      <c r="AN2446" t="s">
        <v>1023</v>
      </c>
      <c r="AO2446">
        <v>0</v>
      </c>
      <c r="AP2446">
        <v>0</v>
      </c>
      <c r="AQ2446">
        <v>0.78</v>
      </c>
      <c r="AR2446">
        <v>0.78</v>
      </c>
      <c r="AS2446">
        <v>1.1599999999999999</v>
      </c>
      <c r="AT2446">
        <v>1.22</v>
      </c>
      <c r="AU2446">
        <v>0.59699999999999998</v>
      </c>
      <c r="AV2446">
        <v>1133</v>
      </c>
      <c r="AW2446">
        <v>1030</v>
      </c>
      <c r="AX2446">
        <v>1044</v>
      </c>
    </row>
    <row r="2447" spans="1:50">
      <c r="A2447" s="22">
        <v>43166</v>
      </c>
      <c r="B2447">
        <v>109</v>
      </c>
      <c r="C2447">
        <v>110</v>
      </c>
      <c r="D2447">
        <v>105</v>
      </c>
      <c r="E2447">
        <v>106</v>
      </c>
      <c r="F2447" s="22">
        <v>43167</v>
      </c>
      <c r="G2447">
        <v>108</v>
      </c>
      <c r="H2447">
        <v>108</v>
      </c>
      <c r="I2447">
        <v>103</v>
      </c>
      <c r="J2447">
        <v>104</v>
      </c>
      <c r="K2447" s="22">
        <v>43168</v>
      </c>
      <c r="L2447">
        <v>105</v>
      </c>
      <c r="M2447">
        <v>0.98</v>
      </c>
      <c r="N2447" s="8" t="str">
        <f>IF(AND(AM2447=1,AC2447&lt;-0.005,AE2447&gt;O$1),R2447,"")</f>
        <v/>
      </c>
      <c r="O2447" s="8">
        <f t="shared" si="192"/>
        <v>284555.05729593016</v>
      </c>
      <c r="P2447" s="8" t="str">
        <f t="shared" si="196"/>
        <v/>
      </c>
      <c r="Q2447" s="8">
        <f t="shared" si="193"/>
        <v>405727.28707145824</v>
      </c>
      <c r="R2447" s="8">
        <f t="shared" si="194"/>
        <v>0</v>
      </c>
      <c r="S2447" s="8">
        <f t="shared" si="195"/>
        <v>1002252.3359250226</v>
      </c>
      <c r="U2447" s="25">
        <v>43168.320127314815</v>
      </c>
      <c r="V2447">
        <v>39</v>
      </c>
      <c r="W2447">
        <v>3390</v>
      </c>
      <c r="X2447" t="s">
        <v>1224</v>
      </c>
      <c r="Y2447" t="s">
        <v>960</v>
      </c>
      <c r="Z2447" s="25">
        <v>43167.929861111108</v>
      </c>
      <c r="AA2447">
        <v>104</v>
      </c>
      <c r="AB2447">
        <v>0</v>
      </c>
      <c r="AC2447" s="24">
        <v>0</v>
      </c>
      <c r="AD2447">
        <v>2400</v>
      </c>
      <c r="AE2447">
        <v>249090</v>
      </c>
      <c r="AF2447" s="22">
        <v>43167</v>
      </c>
      <c r="AG2447">
        <v>108</v>
      </c>
      <c r="AH2447">
        <v>104</v>
      </c>
      <c r="AI2447" s="22">
        <v>43168</v>
      </c>
      <c r="AJ2447">
        <v>105</v>
      </c>
      <c r="AK2447">
        <v>105</v>
      </c>
      <c r="AM2447">
        <v>2</v>
      </c>
      <c r="AN2447" t="s">
        <v>1023</v>
      </c>
      <c r="AO2447">
        <v>863.83</v>
      </c>
      <c r="AP2447" t="s">
        <v>956</v>
      </c>
      <c r="AQ2447">
        <v>0.32</v>
      </c>
      <c r="AR2447">
        <v>0.16</v>
      </c>
      <c r="AS2447">
        <v>0.98</v>
      </c>
      <c r="AT2447">
        <v>0.86</v>
      </c>
      <c r="AU2447">
        <v>1.5569999999999999</v>
      </c>
      <c r="AV2447">
        <v>106</v>
      </c>
      <c r="AW2447">
        <v>104</v>
      </c>
      <c r="AX2447">
        <v>105</v>
      </c>
    </row>
    <row r="2448" spans="1:50">
      <c r="A2448" s="22">
        <v>43166</v>
      </c>
      <c r="B2448">
        <v>1320</v>
      </c>
      <c r="C2448">
        <v>1555</v>
      </c>
      <c r="D2448">
        <v>1300</v>
      </c>
      <c r="E2448">
        <v>1435</v>
      </c>
      <c r="F2448" s="22">
        <v>43167</v>
      </c>
      <c r="G2448">
        <v>1465</v>
      </c>
      <c r="H2448">
        <v>1486</v>
      </c>
      <c r="I2448">
        <v>1370</v>
      </c>
      <c r="J2448">
        <v>1411</v>
      </c>
      <c r="K2448" s="22">
        <v>43168</v>
      </c>
      <c r="L2448">
        <v>1440</v>
      </c>
      <c r="M2448">
        <v>1.41</v>
      </c>
      <c r="N2448" s="8" t="str">
        <f>IF(AND(AM2448=1,AC2448&lt;-0.005,AE2448&gt;O$1),R2448,"")</f>
        <v/>
      </c>
      <c r="O2448" s="8">
        <f t="shared" si="192"/>
        <v>284555.05729593016</v>
      </c>
      <c r="P2448" s="8" t="str">
        <f t="shared" si="196"/>
        <v/>
      </c>
      <c r="Q2448" s="8">
        <f t="shared" si="193"/>
        <v>405727.28707145824</v>
      </c>
      <c r="R2448" s="8">
        <f t="shared" si="194"/>
        <v>34521.158129176001</v>
      </c>
      <c r="S2448" s="8">
        <f t="shared" si="195"/>
        <v>1002252.3359250226</v>
      </c>
      <c r="U2448" s="25">
        <v>43168.320138888892</v>
      </c>
      <c r="V2448">
        <v>40</v>
      </c>
      <c r="W2448">
        <v>2338</v>
      </c>
      <c r="X2448" t="s">
        <v>1162</v>
      </c>
      <c r="Y2448" t="s">
        <v>954</v>
      </c>
      <c r="Z2448" s="25">
        <v>43167.984722222223</v>
      </c>
      <c r="AA2448">
        <v>1440</v>
      </c>
      <c r="AB2448">
        <v>29</v>
      </c>
      <c r="AC2448" s="24">
        <v>2.06E-2</v>
      </c>
      <c r="AD2448">
        <v>2300</v>
      </c>
      <c r="AE2448">
        <v>3266300</v>
      </c>
      <c r="AF2448" s="22">
        <v>43167</v>
      </c>
      <c r="AG2448">
        <v>1465</v>
      </c>
      <c r="AH2448">
        <v>1411</v>
      </c>
      <c r="AI2448" s="22">
        <v>43168</v>
      </c>
      <c r="AJ2448">
        <v>1440</v>
      </c>
      <c r="AK2448">
        <v>1347</v>
      </c>
      <c r="AM2448">
        <v>2</v>
      </c>
      <c r="AN2448" t="s">
        <v>1023</v>
      </c>
      <c r="AO2448">
        <v>0</v>
      </c>
      <c r="AP2448">
        <v>0</v>
      </c>
      <c r="AQ2448">
        <v>1</v>
      </c>
      <c r="AR2448">
        <v>1</v>
      </c>
      <c r="AS2448">
        <v>1.41</v>
      </c>
      <c r="AT2448">
        <v>1.49</v>
      </c>
      <c r="AU2448">
        <v>0.84699999999999998</v>
      </c>
      <c r="AV2448">
        <v>1443</v>
      </c>
      <c r="AW2448">
        <v>1295</v>
      </c>
      <c r="AX2448">
        <v>1347</v>
      </c>
    </row>
    <row r="2449" spans="1:50">
      <c r="A2449" s="22">
        <v>43166</v>
      </c>
      <c r="B2449">
        <v>1334</v>
      </c>
      <c r="C2449">
        <v>1412</v>
      </c>
      <c r="D2449">
        <v>1241</v>
      </c>
      <c r="E2449">
        <v>1258</v>
      </c>
      <c r="F2449" s="22">
        <v>43167</v>
      </c>
      <c r="G2449">
        <v>1251</v>
      </c>
      <c r="H2449">
        <v>1327</v>
      </c>
      <c r="I2449">
        <v>1162</v>
      </c>
      <c r="J2449">
        <v>1260</v>
      </c>
      <c r="K2449" s="22">
        <v>43168</v>
      </c>
      <c r="L2449">
        <v>1280</v>
      </c>
      <c r="M2449">
        <v>1.46</v>
      </c>
      <c r="N2449" s="8" t="str">
        <f>IF(AND(AM2449=1,AC2449&lt;-0.005,AE2449&gt;O$1),R2449,"")</f>
        <v/>
      </c>
      <c r="O2449" s="8">
        <f t="shared" si="192"/>
        <v>284555.05729593016</v>
      </c>
      <c r="P2449" s="8" t="str">
        <f t="shared" si="196"/>
        <v/>
      </c>
      <c r="Q2449" s="8">
        <f t="shared" si="193"/>
        <v>405727.28707145824</v>
      </c>
      <c r="R2449" s="8">
        <f t="shared" si="194"/>
        <v>-41218.637992831544</v>
      </c>
      <c r="S2449" s="8">
        <f t="shared" si="195"/>
        <v>1002252.3359250226</v>
      </c>
      <c r="U2449" s="25">
        <v>43168.320138888892</v>
      </c>
      <c r="V2449">
        <v>41</v>
      </c>
      <c r="W2449">
        <v>7776</v>
      </c>
      <c r="X2449" t="s">
        <v>1108</v>
      </c>
      <c r="Y2449" t="s">
        <v>960</v>
      </c>
      <c r="Z2449" s="25">
        <v>43167.995833333334</v>
      </c>
      <c r="AA2449">
        <v>1270</v>
      </c>
      <c r="AB2449">
        <v>10</v>
      </c>
      <c r="AC2449" s="24">
        <v>7.9000000000000008E-3</v>
      </c>
      <c r="AD2449">
        <v>2300</v>
      </c>
      <c r="AE2449">
        <v>2900800</v>
      </c>
      <c r="AF2449" s="22">
        <v>43167</v>
      </c>
      <c r="AG2449">
        <v>1251</v>
      </c>
      <c r="AH2449">
        <v>1260</v>
      </c>
      <c r="AI2449" s="22">
        <v>43168</v>
      </c>
      <c r="AJ2449">
        <v>1280</v>
      </c>
      <c r="AK2449">
        <v>1395</v>
      </c>
      <c r="AM2449">
        <v>2</v>
      </c>
      <c r="AN2449" t="s">
        <v>1023</v>
      </c>
      <c r="AO2449">
        <v>35.4</v>
      </c>
      <c r="AP2449">
        <v>0</v>
      </c>
      <c r="AQ2449">
        <v>1</v>
      </c>
      <c r="AR2449">
        <v>1</v>
      </c>
      <c r="AS2449">
        <v>1.46</v>
      </c>
      <c r="AT2449">
        <v>1.6</v>
      </c>
      <c r="AU2449">
        <v>0.53100000000000003</v>
      </c>
      <c r="AV2449">
        <v>1450</v>
      </c>
      <c r="AW2449">
        <v>1278</v>
      </c>
      <c r="AX2449">
        <v>1395</v>
      </c>
    </row>
    <row r="2450" spans="1:50">
      <c r="A2450" s="22">
        <v>43166</v>
      </c>
      <c r="B2450">
        <v>1274</v>
      </c>
      <c r="C2450">
        <v>1278</v>
      </c>
      <c r="D2450">
        <v>1269</v>
      </c>
      <c r="E2450">
        <v>1271</v>
      </c>
      <c r="F2450" s="22">
        <v>43167</v>
      </c>
      <c r="G2450">
        <v>1275</v>
      </c>
      <c r="H2450">
        <v>1277</v>
      </c>
      <c r="I2450">
        <v>1268</v>
      </c>
      <c r="J2450">
        <v>1269</v>
      </c>
      <c r="K2450" s="22">
        <v>43168</v>
      </c>
      <c r="L2450">
        <v>1272</v>
      </c>
      <c r="M2450">
        <v>0.99</v>
      </c>
      <c r="N2450" s="8" t="str">
        <f>IF(AND(AM2450=1,AC2450&lt;-0.005,AE2450&gt;O$1),R2450,"")</f>
        <v/>
      </c>
      <c r="O2450" s="8">
        <f t="shared" si="192"/>
        <v>284555.05729593016</v>
      </c>
      <c r="P2450" s="8" t="str">
        <f t="shared" si="196"/>
        <v/>
      </c>
      <c r="Q2450" s="8">
        <f t="shared" si="193"/>
        <v>405727.28707145824</v>
      </c>
      <c r="R2450" s="8">
        <f t="shared" si="194"/>
        <v>787.40157480317043</v>
      </c>
      <c r="S2450" s="8">
        <f t="shared" si="195"/>
        <v>1003039.7374998258</v>
      </c>
      <c r="U2450" s="25">
        <v>43168.320138888892</v>
      </c>
      <c r="V2450">
        <v>42</v>
      </c>
      <c r="W2450">
        <v>6178</v>
      </c>
      <c r="X2450" t="s">
        <v>1170</v>
      </c>
      <c r="Y2450" t="s">
        <v>962</v>
      </c>
      <c r="Z2450" s="25">
        <v>43167.834027777775</v>
      </c>
      <c r="AA2450">
        <v>1268</v>
      </c>
      <c r="AB2450">
        <v>-1</v>
      </c>
      <c r="AC2450" s="24">
        <v>-8.0000000000000004E-4</v>
      </c>
      <c r="AD2450">
        <v>2200</v>
      </c>
      <c r="AE2450">
        <v>2789600</v>
      </c>
      <c r="AF2450" s="22">
        <v>43167</v>
      </c>
      <c r="AG2450">
        <v>1275</v>
      </c>
      <c r="AH2450">
        <v>1269</v>
      </c>
      <c r="AI2450" s="22">
        <v>43168</v>
      </c>
      <c r="AJ2450">
        <v>1272</v>
      </c>
      <c r="AK2450">
        <v>1270</v>
      </c>
      <c r="AM2450">
        <v>1</v>
      </c>
      <c r="AN2450">
        <v>0.05</v>
      </c>
      <c r="AO2450">
        <v>51.62</v>
      </c>
      <c r="AP2450">
        <v>3.94</v>
      </c>
      <c r="AQ2450">
        <v>0.51</v>
      </c>
      <c r="AR2450">
        <v>0.47</v>
      </c>
      <c r="AS2450">
        <v>0.99</v>
      </c>
      <c r="AT2450">
        <v>0.99</v>
      </c>
      <c r="AU2450">
        <v>0.33</v>
      </c>
      <c r="AV2450">
        <v>1278</v>
      </c>
      <c r="AW2450">
        <v>1265</v>
      </c>
      <c r="AX2450">
        <v>1270</v>
      </c>
    </row>
    <row r="2451" spans="1:50">
      <c r="A2451" s="22">
        <v>43166</v>
      </c>
      <c r="B2451">
        <v>583</v>
      </c>
      <c r="C2451">
        <v>658</v>
      </c>
      <c r="D2451">
        <v>571</v>
      </c>
      <c r="E2451">
        <v>603</v>
      </c>
      <c r="F2451" s="22">
        <v>43167</v>
      </c>
      <c r="G2451">
        <v>612</v>
      </c>
      <c r="H2451">
        <v>639</v>
      </c>
      <c r="I2451">
        <v>603</v>
      </c>
      <c r="J2451">
        <v>627</v>
      </c>
      <c r="K2451" s="22">
        <v>43168</v>
      </c>
      <c r="L2451">
        <v>637</v>
      </c>
      <c r="M2451">
        <v>1.27</v>
      </c>
      <c r="N2451" s="8" t="str">
        <f>IF(AND(AM2451=1,AC2451&lt;-0.005,AE2451&gt;O$1),R2451,"")</f>
        <v/>
      </c>
      <c r="O2451" s="8">
        <f t="shared" si="192"/>
        <v>284555.05729593016</v>
      </c>
      <c r="P2451" s="8" t="str">
        <f t="shared" si="196"/>
        <v/>
      </c>
      <c r="Q2451" s="8">
        <f t="shared" si="193"/>
        <v>405727.28707145824</v>
      </c>
      <c r="R2451" s="8">
        <f t="shared" si="194"/>
        <v>24711.696869851752</v>
      </c>
      <c r="S2451" s="8">
        <f t="shared" si="195"/>
        <v>1003039.7374998258</v>
      </c>
      <c r="U2451" s="25">
        <v>43168.320138888892</v>
      </c>
      <c r="V2451">
        <v>43</v>
      </c>
      <c r="W2451">
        <v>3356</v>
      </c>
      <c r="X2451" t="s">
        <v>1058</v>
      </c>
      <c r="Y2451" t="s">
        <v>960</v>
      </c>
      <c r="Z2451" s="25">
        <v>43167.950694444444</v>
      </c>
      <c r="AA2451">
        <v>631</v>
      </c>
      <c r="AB2451">
        <v>4</v>
      </c>
      <c r="AC2451" s="24">
        <v>6.4000000000000003E-3</v>
      </c>
      <c r="AD2451">
        <v>2200</v>
      </c>
      <c r="AE2451">
        <v>1384670</v>
      </c>
      <c r="AF2451" s="22">
        <v>43167</v>
      </c>
      <c r="AG2451">
        <v>612</v>
      </c>
      <c r="AH2451">
        <v>627</v>
      </c>
      <c r="AI2451" s="22">
        <v>43168</v>
      </c>
      <c r="AJ2451">
        <v>637</v>
      </c>
      <c r="AK2451">
        <v>607</v>
      </c>
      <c r="AM2451">
        <v>2</v>
      </c>
      <c r="AN2451" t="s">
        <v>1023</v>
      </c>
      <c r="AO2451">
        <v>1152.8699999999999</v>
      </c>
      <c r="AP2451">
        <v>0</v>
      </c>
      <c r="AQ2451">
        <v>1</v>
      </c>
      <c r="AR2451">
        <v>1</v>
      </c>
      <c r="AS2451">
        <v>1.27</v>
      </c>
      <c r="AT2451">
        <v>1.45</v>
      </c>
      <c r="AU2451">
        <v>0.68200000000000005</v>
      </c>
      <c r="AV2451">
        <v>639</v>
      </c>
      <c r="AW2451">
        <v>599</v>
      </c>
      <c r="AX2451">
        <v>607</v>
      </c>
    </row>
    <row r="2452" spans="1:50">
      <c r="A2452" s="22">
        <v>43166</v>
      </c>
      <c r="B2452">
        <v>5582</v>
      </c>
      <c r="C2452">
        <v>5649</v>
      </c>
      <c r="D2452">
        <v>5565</v>
      </c>
      <c r="E2452">
        <v>5577</v>
      </c>
      <c r="F2452" s="22">
        <v>43167</v>
      </c>
      <c r="G2452">
        <v>6177</v>
      </c>
      <c r="H2452">
        <v>6177</v>
      </c>
      <c r="I2452">
        <v>5982</v>
      </c>
      <c r="J2452">
        <v>6126</v>
      </c>
      <c r="K2452" s="22">
        <v>43168</v>
      </c>
      <c r="L2452">
        <v>6187</v>
      </c>
      <c r="M2452">
        <v>0.94</v>
      </c>
      <c r="N2452" s="8" t="str">
        <f>IF(AND(AM2452=1,AC2452&lt;-0.005,AE2452&gt;O$1),R2452,"")</f>
        <v/>
      </c>
      <c r="O2452" s="8">
        <f t="shared" ref="O2452:O2515" si="197">SUM(N2452,O2451)</f>
        <v>284555.05729593016</v>
      </c>
      <c r="P2452" s="8" t="str">
        <f t="shared" si="196"/>
        <v/>
      </c>
      <c r="Q2452" s="8">
        <f t="shared" ref="Q2452:Q2515" si="198">SUM(P2452,Q2451)</f>
        <v>405727.28707145824</v>
      </c>
      <c r="R2452" s="8">
        <f t="shared" ref="R2452:R2515" si="199">(AJ2452/AK2452-1)*500000</f>
        <v>-9590.9955611921396</v>
      </c>
      <c r="S2452" s="8">
        <f t="shared" ref="S2452:S2515" si="200">IF(AM2452=1,SUM(R2452,S2451),S2451)</f>
        <v>993448.74193863361</v>
      </c>
      <c r="U2452" s="25">
        <v>43168.320138888892</v>
      </c>
      <c r="V2452">
        <v>44</v>
      </c>
      <c r="W2452">
        <v>4523</v>
      </c>
      <c r="X2452" t="s">
        <v>1420</v>
      </c>
      <c r="Y2452" t="s">
        <v>962</v>
      </c>
      <c r="Z2452" s="25">
        <v>43167.998611111114</v>
      </c>
      <c r="AA2452">
        <v>6290</v>
      </c>
      <c r="AB2452">
        <v>164</v>
      </c>
      <c r="AC2452" s="24">
        <v>2.6800000000000001E-2</v>
      </c>
      <c r="AD2452">
        <v>1900</v>
      </c>
      <c r="AE2452">
        <v>11796000</v>
      </c>
      <c r="AF2452" s="22">
        <v>43167</v>
      </c>
      <c r="AG2452">
        <v>6177</v>
      </c>
      <c r="AH2452">
        <v>6126</v>
      </c>
      <c r="AI2452" s="22">
        <v>43168</v>
      </c>
      <c r="AJ2452">
        <v>6187</v>
      </c>
      <c r="AK2452">
        <v>6308</v>
      </c>
      <c r="AM2452">
        <v>1</v>
      </c>
      <c r="AN2452">
        <v>0.1</v>
      </c>
      <c r="AO2452">
        <v>14.25</v>
      </c>
      <c r="AP2452">
        <v>2.4500000000000002</v>
      </c>
      <c r="AQ2452">
        <v>0.14000000000000001</v>
      </c>
      <c r="AR2452">
        <v>7.0000000000000007E-2</v>
      </c>
      <c r="AS2452">
        <v>0.94</v>
      </c>
      <c r="AT2452">
        <v>0.89</v>
      </c>
      <c r="AU2452">
        <v>0.35</v>
      </c>
      <c r="AV2452">
        <v>6430</v>
      </c>
      <c r="AW2452">
        <v>6172</v>
      </c>
      <c r="AX2452">
        <v>6308</v>
      </c>
    </row>
    <row r="2453" spans="1:50">
      <c r="A2453" s="22">
        <v>43166</v>
      </c>
      <c r="B2453">
        <v>218</v>
      </c>
      <c r="C2453">
        <v>219</v>
      </c>
      <c r="D2453">
        <v>189</v>
      </c>
      <c r="E2453">
        <v>195</v>
      </c>
      <c r="F2453" s="22">
        <v>43167</v>
      </c>
      <c r="G2453">
        <v>200</v>
      </c>
      <c r="H2453">
        <v>242</v>
      </c>
      <c r="I2453">
        <v>195</v>
      </c>
      <c r="J2453">
        <v>237</v>
      </c>
      <c r="K2453" s="22">
        <v>43168</v>
      </c>
      <c r="L2453">
        <v>231</v>
      </c>
      <c r="M2453">
        <v>0.99</v>
      </c>
      <c r="N2453" s="8" t="str">
        <f>IF(AND(AM2453=1,AC2453&lt;-0.005,AE2453&gt;O$1),R2453,"")</f>
        <v/>
      </c>
      <c r="O2453" s="8">
        <f t="shared" si="197"/>
        <v>284555.05729593016</v>
      </c>
      <c r="P2453" s="8" t="str">
        <f t="shared" si="196"/>
        <v/>
      </c>
      <c r="Q2453" s="8">
        <f t="shared" si="198"/>
        <v>405727.28707145824</v>
      </c>
      <c r="R2453" s="8">
        <f t="shared" si="199"/>
        <v>20270.270270270285</v>
      </c>
      <c r="S2453" s="8">
        <f t="shared" si="200"/>
        <v>993448.74193863361</v>
      </c>
      <c r="U2453" s="25">
        <v>43168.320138888892</v>
      </c>
      <c r="V2453">
        <v>45</v>
      </c>
      <c r="W2453">
        <v>2776</v>
      </c>
      <c r="X2453" t="s">
        <v>1201</v>
      </c>
      <c r="Y2453" t="s">
        <v>960</v>
      </c>
      <c r="Z2453" s="25">
        <v>43167.993750000001</v>
      </c>
      <c r="AA2453">
        <v>238</v>
      </c>
      <c r="AB2453">
        <v>1</v>
      </c>
      <c r="AC2453" s="24">
        <v>4.1999999999999997E-3</v>
      </c>
      <c r="AD2453">
        <v>1900</v>
      </c>
      <c r="AE2453">
        <v>450570</v>
      </c>
      <c r="AF2453" s="22">
        <v>43167</v>
      </c>
      <c r="AG2453">
        <v>200</v>
      </c>
      <c r="AH2453">
        <v>237</v>
      </c>
      <c r="AI2453" s="22">
        <v>43168</v>
      </c>
      <c r="AJ2453">
        <v>231</v>
      </c>
      <c r="AK2453">
        <v>222</v>
      </c>
      <c r="AM2453">
        <v>0</v>
      </c>
      <c r="AN2453" t="s">
        <v>1023</v>
      </c>
      <c r="AO2453">
        <v>0</v>
      </c>
      <c r="AP2453">
        <v>0</v>
      </c>
      <c r="AQ2453">
        <v>0.3</v>
      </c>
      <c r="AR2453">
        <v>0.32</v>
      </c>
      <c r="AS2453">
        <v>0.99</v>
      </c>
      <c r="AT2453">
        <v>1.05</v>
      </c>
      <c r="AU2453">
        <v>1.39</v>
      </c>
      <c r="AV2453">
        <v>236</v>
      </c>
      <c r="AW2453">
        <v>220</v>
      </c>
      <c r="AX2453">
        <v>222</v>
      </c>
    </row>
    <row r="2454" spans="1:50">
      <c r="A2454" s="22">
        <v>43166</v>
      </c>
      <c r="B2454">
        <v>1815.5</v>
      </c>
      <c r="C2454">
        <v>1832.5</v>
      </c>
      <c r="D2454">
        <v>1800</v>
      </c>
      <c r="E2454">
        <v>1806</v>
      </c>
      <c r="F2454" s="22">
        <v>43167</v>
      </c>
      <c r="G2454">
        <v>1809.5</v>
      </c>
      <c r="H2454">
        <v>1817.5</v>
      </c>
      <c r="I2454">
        <v>1798</v>
      </c>
      <c r="J2454">
        <v>1804.5</v>
      </c>
      <c r="K2454" s="22">
        <v>43168</v>
      </c>
      <c r="L2454">
        <v>1846</v>
      </c>
      <c r="M2454">
        <v>0.97</v>
      </c>
      <c r="N2454" s="8" t="str">
        <f>IF(AND(AM2454=1,AC2454&lt;-0.005,AE2454&gt;O$1),R2454,"")</f>
        <v/>
      </c>
      <c r="O2454" s="8">
        <f t="shared" si="197"/>
        <v>284555.05729593016</v>
      </c>
      <c r="P2454" s="8" t="str">
        <f t="shared" si="196"/>
        <v/>
      </c>
      <c r="Q2454" s="8">
        <f t="shared" si="198"/>
        <v>405727.28707145824</v>
      </c>
      <c r="R2454" s="8">
        <f t="shared" si="199"/>
        <v>-12285.336856010576</v>
      </c>
      <c r="S2454" s="8">
        <f t="shared" si="200"/>
        <v>981163.40508262301</v>
      </c>
      <c r="U2454" s="25">
        <v>43168.320138888892</v>
      </c>
      <c r="V2454">
        <v>46</v>
      </c>
      <c r="W2454">
        <v>1928</v>
      </c>
      <c r="X2454" t="s">
        <v>1419</v>
      </c>
      <c r="Y2454" t="s">
        <v>962</v>
      </c>
      <c r="Z2454" s="25">
        <v>43167.967361111114</v>
      </c>
      <c r="AA2454">
        <v>1840</v>
      </c>
      <c r="AB2454">
        <v>35.5</v>
      </c>
      <c r="AC2454" s="24">
        <v>1.9699999999999999E-2</v>
      </c>
      <c r="AD2454">
        <v>1900</v>
      </c>
      <c r="AE2454">
        <v>3503050</v>
      </c>
      <c r="AF2454" s="22">
        <v>43167</v>
      </c>
      <c r="AG2454">
        <v>1809.5</v>
      </c>
      <c r="AH2454">
        <v>1804.5</v>
      </c>
      <c r="AI2454" s="22">
        <v>43168</v>
      </c>
      <c r="AJ2454">
        <v>1846</v>
      </c>
      <c r="AK2454">
        <v>1892.5</v>
      </c>
      <c r="AM2454">
        <v>1</v>
      </c>
      <c r="AN2454">
        <v>5.9</v>
      </c>
      <c r="AO2454">
        <v>11.03</v>
      </c>
      <c r="AP2454">
        <v>4.16</v>
      </c>
      <c r="AQ2454">
        <v>0.01</v>
      </c>
      <c r="AR2454">
        <v>0.01</v>
      </c>
      <c r="AS2454">
        <v>0.97</v>
      </c>
      <c r="AT2454">
        <v>0.91</v>
      </c>
      <c r="AU2454">
        <v>0.36399999999999999</v>
      </c>
      <c r="AV2454">
        <v>1923.5</v>
      </c>
      <c r="AW2454">
        <v>1845.5</v>
      </c>
      <c r="AX2454">
        <v>1892.5</v>
      </c>
    </row>
    <row r="2455" spans="1:50">
      <c r="A2455" s="22">
        <v>43166</v>
      </c>
      <c r="B2455">
        <v>6806</v>
      </c>
      <c r="C2455">
        <v>6911</v>
      </c>
      <c r="D2455">
        <v>6767</v>
      </c>
      <c r="E2455">
        <v>6797</v>
      </c>
      <c r="F2455" s="22">
        <v>43167</v>
      </c>
      <c r="G2455">
        <v>6859</v>
      </c>
      <c r="H2455">
        <v>6862</v>
      </c>
      <c r="I2455">
        <v>6791</v>
      </c>
      <c r="J2455">
        <v>6815</v>
      </c>
      <c r="K2455" s="22">
        <v>43168</v>
      </c>
      <c r="L2455">
        <v>6900</v>
      </c>
      <c r="M2455">
        <v>0.98</v>
      </c>
      <c r="N2455" s="8" t="str">
        <f>IF(AND(AM2455=1,AC2455&lt;-0.005,AE2455&gt;O$1),R2455,"")</f>
        <v/>
      </c>
      <c r="O2455" s="8">
        <f t="shared" si="197"/>
        <v>284555.05729593016</v>
      </c>
      <c r="P2455" s="8" t="str">
        <f t="shared" si="196"/>
        <v/>
      </c>
      <c r="Q2455" s="8">
        <f t="shared" si="198"/>
        <v>405727.28707145824</v>
      </c>
      <c r="R2455" s="8">
        <f t="shared" si="199"/>
        <v>8025.3276395229059</v>
      </c>
      <c r="S2455" s="8">
        <f t="shared" si="200"/>
        <v>989188.73272214597</v>
      </c>
      <c r="U2455" s="25">
        <v>43168.320138888892</v>
      </c>
      <c r="V2455">
        <v>47</v>
      </c>
      <c r="W2455">
        <v>7203</v>
      </c>
      <c r="X2455" t="s">
        <v>1045</v>
      </c>
      <c r="Y2455" t="s">
        <v>962</v>
      </c>
      <c r="Z2455" s="25">
        <v>43167.986111111109</v>
      </c>
      <c r="AA2455">
        <v>6870</v>
      </c>
      <c r="AB2455">
        <v>55</v>
      </c>
      <c r="AC2455" s="24">
        <v>8.0999999999999996E-3</v>
      </c>
      <c r="AD2455">
        <v>1900</v>
      </c>
      <c r="AE2455">
        <v>13042100</v>
      </c>
      <c r="AF2455" s="22">
        <v>43167</v>
      </c>
      <c r="AG2455">
        <v>6859</v>
      </c>
      <c r="AH2455">
        <v>6815</v>
      </c>
      <c r="AI2455" s="22">
        <v>43168</v>
      </c>
      <c r="AJ2455">
        <v>6900</v>
      </c>
      <c r="AK2455">
        <v>6791</v>
      </c>
      <c r="AM2455">
        <v>1</v>
      </c>
      <c r="AN2455">
        <v>0</v>
      </c>
      <c r="AO2455">
        <v>2.41</v>
      </c>
      <c r="AP2455" t="s">
        <v>956</v>
      </c>
      <c r="AQ2455">
        <v>0.31</v>
      </c>
      <c r="AR2455">
        <v>0.45</v>
      </c>
      <c r="AS2455">
        <v>0.98</v>
      </c>
      <c r="AT2455">
        <v>0.99</v>
      </c>
      <c r="AU2455">
        <v>0.39700000000000002</v>
      </c>
      <c r="AV2455">
        <v>6953</v>
      </c>
      <c r="AW2455">
        <v>6772</v>
      </c>
      <c r="AX2455">
        <v>6791</v>
      </c>
    </row>
    <row r="2456" spans="1:50">
      <c r="A2456" s="22">
        <v>43166</v>
      </c>
      <c r="B2456">
        <v>18860</v>
      </c>
      <c r="C2456">
        <v>19260</v>
      </c>
      <c r="D2456">
        <v>18730</v>
      </c>
      <c r="E2456">
        <v>18800</v>
      </c>
      <c r="F2456" s="22">
        <v>43167</v>
      </c>
      <c r="G2456">
        <v>19200</v>
      </c>
      <c r="H2456">
        <v>19250</v>
      </c>
      <c r="I2456">
        <v>18880</v>
      </c>
      <c r="J2456">
        <v>19010</v>
      </c>
      <c r="K2456" s="22">
        <v>43168</v>
      </c>
      <c r="L2456">
        <v>19410</v>
      </c>
      <c r="M2456">
        <v>0.93</v>
      </c>
      <c r="N2456" s="8" t="str">
        <f>IF(AND(AM2456=1,AC2456&lt;-0.005,AE2456&gt;O$1),R2456,"")</f>
        <v/>
      </c>
      <c r="O2456" s="8">
        <f t="shared" si="197"/>
        <v>284555.05729593016</v>
      </c>
      <c r="P2456" s="8" t="str">
        <f t="shared" si="196"/>
        <v/>
      </c>
      <c r="Q2456" s="8">
        <f t="shared" si="198"/>
        <v>405727.28707145824</v>
      </c>
      <c r="R2456" s="8">
        <f t="shared" si="199"/>
        <v>5995.8289885296836</v>
      </c>
      <c r="S2456" s="8">
        <f t="shared" si="200"/>
        <v>995184.56171067571</v>
      </c>
      <c r="U2456" s="25">
        <v>43168.320138888892</v>
      </c>
      <c r="V2456">
        <v>48</v>
      </c>
      <c r="W2456">
        <v>1579</v>
      </c>
      <c r="X2456" t="s">
        <v>1206</v>
      </c>
      <c r="Y2456" t="s">
        <v>954</v>
      </c>
      <c r="Z2456" s="25">
        <v>43167.986805555556</v>
      </c>
      <c r="AA2456">
        <v>19360</v>
      </c>
      <c r="AB2456">
        <v>350</v>
      </c>
      <c r="AC2456" s="24">
        <v>1.84E-2</v>
      </c>
      <c r="AD2456">
        <v>1860</v>
      </c>
      <c r="AE2456">
        <v>35627500</v>
      </c>
      <c r="AF2456" s="22">
        <v>43167</v>
      </c>
      <c r="AG2456">
        <v>19200</v>
      </c>
      <c r="AH2456">
        <v>19010</v>
      </c>
      <c r="AI2456" s="22">
        <v>43168</v>
      </c>
      <c r="AJ2456">
        <v>19410</v>
      </c>
      <c r="AK2456">
        <v>19180</v>
      </c>
      <c r="AM2456">
        <v>1</v>
      </c>
      <c r="AN2456">
        <v>1.5</v>
      </c>
      <c r="AO2456" s="26">
        <v>7.4999999999999997E-3</v>
      </c>
      <c r="AQ2456">
        <v>0.03</v>
      </c>
      <c r="AR2456">
        <v>0.02</v>
      </c>
      <c r="AS2456">
        <v>0.93</v>
      </c>
      <c r="AT2456">
        <v>0.86</v>
      </c>
      <c r="AU2456">
        <v>0.82599999999999996</v>
      </c>
      <c r="AV2456">
        <v>19960</v>
      </c>
      <c r="AW2456">
        <v>18980</v>
      </c>
      <c r="AX2456">
        <v>19180</v>
      </c>
    </row>
    <row r="2457" spans="1:50">
      <c r="A2457" s="22">
        <v>43166</v>
      </c>
      <c r="B2457">
        <v>246</v>
      </c>
      <c r="C2457">
        <v>258</v>
      </c>
      <c r="D2457">
        <v>244</v>
      </c>
      <c r="E2457">
        <v>251</v>
      </c>
      <c r="F2457" s="22">
        <v>43167</v>
      </c>
      <c r="G2457">
        <v>262</v>
      </c>
      <c r="H2457">
        <v>277</v>
      </c>
      <c r="I2457">
        <v>257</v>
      </c>
      <c r="J2457">
        <v>267</v>
      </c>
      <c r="K2457" s="22">
        <v>43168</v>
      </c>
      <c r="L2457">
        <v>272</v>
      </c>
      <c r="M2457">
        <v>1.1200000000000001</v>
      </c>
      <c r="N2457" s="8" t="str">
        <f>IF(AND(AM2457=1,AC2457&lt;-0.005,AE2457&gt;O$1),R2457,"")</f>
        <v/>
      </c>
      <c r="O2457" s="8">
        <f t="shared" si="197"/>
        <v>284555.05729593016</v>
      </c>
      <c r="P2457" s="8" t="str">
        <f t="shared" si="196"/>
        <v/>
      </c>
      <c r="Q2457" s="8">
        <f t="shared" si="198"/>
        <v>405727.28707145824</v>
      </c>
      <c r="R2457" s="8">
        <f t="shared" si="199"/>
        <v>5576.2081784386246</v>
      </c>
      <c r="S2457" s="8">
        <f t="shared" si="200"/>
        <v>1000760.7698891143</v>
      </c>
      <c r="U2457" s="25">
        <v>43168.320138888892</v>
      </c>
      <c r="V2457">
        <v>49</v>
      </c>
      <c r="W2457">
        <v>9479</v>
      </c>
      <c r="X2457" t="s">
        <v>1374</v>
      </c>
      <c r="Y2457" t="s">
        <v>962</v>
      </c>
      <c r="Z2457" s="25">
        <v>43167.924305555556</v>
      </c>
      <c r="AA2457">
        <v>270</v>
      </c>
      <c r="AB2457">
        <v>3</v>
      </c>
      <c r="AC2457" s="24">
        <v>1.12E-2</v>
      </c>
      <c r="AD2457">
        <v>1800</v>
      </c>
      <c r="AE2457">
        <v>493000</v>
      </c>
      <c r="AF2457" s="22">
        <v>43167</v>
      </c>
      <c r="AG2457">
        <v>262</v>
      </c>
      <c r="AH2457">
        <v>267</v>
      </c>
      <c r="AI2457" s="22">
        <v>43168</v>
      </c>
      <c r="AJ2457">
        <v>272</v>
      </c>
      <c r="AK2457">
        <v>269</v>
      </c>
      <c r="AM2457">
        <v>1</v>
      </c>
      <c r="AN2457">
        <v>0</v>
      </c>
      <c r="AO2457">
        <v>3.02</v>
      </c>
      <c r="AP2457">
        <v>0.19</v>
      </c>
      <c r="AQ2457">
        <v>0.83</v>
      </c>
      <c r="AR2457">
        <v>0.89</v>
      </c>
      <c r="AS2457">
        <v>1.1200000000000001</v>
      </c>
      <c r="AT2457">
        <v>1.29</v>
      </c>
      <c r="AU2457">
        <v>0.53800000000000003</v>
      </c>
      <c r="AV2457">
        <v>274</v>
      </c>
      <c r="AW2457">
        <v>265</v>
      </c>
      <c r="AX2457">
        <v>269</v>
      </c>
    </row>
    <row r="2458" spans="1:50">
      <c r="A2458" s="22">
        <v>43166</v>
      </c>
      <c r="B2458">
        <v>195</v>
      </c>
      <c r="C2458">
        <v>200</v>
      </c>
      <c r="D2458">
        <v>190</v>
      </c>
      <c r="E2458">
        <v>193</v>
      </c>
      <c r="F2458" s="22">
        <v>43167</v>
      </c>
      <c r="G2458">
        <v>196</v>
      </c>
      <c r="H2458">
        <v>196</v>
      </c>
      <c r="I2458">
        <v>190</v>
      </c>
      <c r="J2458">
        <v>192</v>
      </c>
      <c r="K2458" s="22">
        <v>43168</v>
      </c>
      <c r="L2458">
        <v>193</v>
      </c>
      <c r="M2458">
        <v>0.99</v>
      </c>
      <c r="N2458" s="8" t="str">
        <f>IF(AND(AM2458=1,AC2458&lt;-0.005,AE2458&gt;O$1),R2458,"")</f>
        <v/>
      </c>
      <c r="O2458" s="8">
        <f t="shared" si="197"/>
        <v>284555.05729593016</v>
      </c>
      <c r="P2458" s="8" t="str">
        <f t="shared" ref="P2458:P2521" si="201">IF(AND(AM2458=1,AC2458&lt;Q$8,E2458/B2458-1&gt;Q$9,J2458&lt;Q$10),R2458,"")</f>
        <v/>
      </c>
      <c r="Q2458" s="8">
        <f t="shared" si="198"/>
        <v>405727.28707145824</v>
      </c>
      <c r="R2458" s="8">
        <f t="shared" si="199"/>
        <v>-2577.3195876288569</v>
      </c>
      <c r="S2458" s="8">
        <f t="shared" si="200"/>
        <v>1000760.7698891143</v>
      </c>
      <c r="U2458" s="25">
        <v>43168.320138888892</v>
      </c>
      <c r="V2458">
        <v>50</v>
      </c>
      <c r="W2458">
        <v>3776</v>
      </c>
      <c r="X2458" t="s">
        <v>1418</v>
      </c>
      <c r="Y2458" t="s">
        <v>960</v>
      </c>
      <c r="Z2458" s="25">
        <v>43167.932638888888</v>
      </c>
      <c r="AA2458">
        <v>194</v>
      </c>
      <c r="AB2458">
        <v>2</v>
      </c>
      <c r="AC2458" s="24">
        <v>1.04E-2</v>
      </c>
      <c r="AD2458">
        <v>1800</v>
      </c>
      <c r="AE2458">
        <v>337900</v>
      </c>
      <c r="AF2458" s="22">
        <v>43167</v>
      </c>
      <c r="AG2458">
        <v>196</v>
      </c>
      <c r="AH2458">
        <v>192</v>
      </c>
      <c r="AI2458" s="22">
        <v>43168</v>
      </c>
      <c r="AJ2458">
        <v>193</v>
      </c>
      <c r="AK2458">
        <v>194</v>
      </c>
      <c r="AM2458">
        <v>2</v>
      </c>
      <c r="AN2458" t="s">
        <v>1023</v>
      </c>
      <c r="AO2458">
        <v>0</v>
      </c>
      <c r="AP2458">
        <v>1.04</v>
      </c>
      <c r="AQ2458">
        <v>0.42</v>
      </c>
      <c r="AR2458">
        <v>0.37</v>
      </c>
      <c r="AS2458">
        <v>0.99</v>
      </c>
      <c r="AT2458">
        <v>0.95</v>
      </c>
      <c r="AU2458">
        <v>0.95199999999999996</v>
      </c>
      <c r="AV2458">
        <v>195</v>
      </c>
      <c r="AW2458">
        <v>191</v>
      </c>
      <c r="AX2458">
        <v>194</v>
      </c>
    </row>
    <row r="2459" spans="1:50">
      <c r="A2459" s="22">
        <v>43167</v>
      </c>
      <c r="B2459">
        <v>1393</v>
      </c>
      <c r="C2459">
        <v>1419</v>
      </c>
      <c r="D2459">
        <v>1390</v>
      </c>
      <c r="E2459">
        <v>1410</v>
      </c>
      <c r="F2459" s="22">
        <v>43168</v>
      </c>
      <c r="G2459">
        <v>1380</v>
      </c>
      <c r="H2459">
        <v>1411</v>
      </c>
      <c r="I2459">
        <v>1339</v>
      </c>
      <c r="J2459">
        <v>1396</v>
      </c>
      <c r="K2459" s="22">
        <v>43171</v>
      </c>
      <c r="L2459">
        <v>1336</v>
      </c>
      <c r="M2459">
        <v>1.01</v>
      </c>
      <c r="N2459" s="8">
        <f>IF(AND(AM2459=1,AC2459&lt;-0.005,AE2459&gt;O$1),R2459,"")</f>
        <v>-3345.7249070631965</v>
      </c>
      <c r="O2459" s="8">
        <f t="shared" si="197"/>
        <v>281209.33238886698</v>
      </c>
      <c r="P2459" s="8" t="str">
        <f t="shared" si="201"/>
        <v/>
      </c>
      <c r="Q2459" s="8">
        <f t="shared" si="198"/>
        <v>405727.28707145824</v>
      </c>
      <c r="R2459" s="8">
        <f t="shared" si="199"/>
        <v>-3345.7249070631965</v>
      </c>
      <c r="S2459" s="8">
        <f t="shared" si="200"/>
        <v>997415.04498205113</v>
      </c>
      <c r="U2459" s="25">
        <v>43171.320717592593</v>
      </c>
      <c r="V2459">
        <v>2</v>
      </c>
      <c r="W2459">
        <v>1357</v>
      </c>
      <c r="X2459" t="s">
        <v>1056</v>
      </c>
      <c r="Y2459" t="s">
        <v>954</v>
      </c>
      <c r="Z2459" s="25">
        <v>43168.998611111114</v>
      </c>
      <c r="AA2459">
        <v>1362.7</v>
      </c>
      <c r="AB2459">
        <v>-33.299999999999997</v>
      </c>
      <c r="AC2459" s="24">
        <v>-2.3900000000000001E-2</v>
      </c>
      <c r="AD2459">
        <v>204160</v>
      </c>
      <c r="AE2459">
        <v>278383640</v>
      </c>
      <c r="AF2459" s="22">
        <v>43168</v>
      </c>
      <c r="AG2459">
        <v>1380</v>
      </c>
      <c r="AH2459">
        <v>1396</v>
      </c>
      <c r="AI2459" s="22">
        <v>43171</v>
      </c>
      <c r="AJ2459">
        <v>1336</v>
      </c>
      <c r="AK2459">
        <v>1345</v>
      </c>
      <c r="AM2459">
        <v>1</v>
      </c>
      <c r="AN2459">
        <v>0</v>
      </c>
      <c r="AO2459" s="26">
        <v>8.0000000000000002E-3</v>
      </c>
      <c r="AQ2459">
        <v>0.64</v>
      </c>
      <c r="AR2459">
        <v>0.82</v>
      </c>
      <c r="AS2459">
        <v>1.01</v>
      </c>
      <c r="AT2459">
        <v>1.0900000000000001</v>
      </c>
      <c r="AU2459">
        <v>1.7909999999999999</v>
      </c>
      <c r="AV2459">
        <v>1367</v>
      </c>
      <c r="AW2459">
        <v>1329</v>
      </c>
      <c r="AX2459">
        <v>1345</v>
      </c>
    </row>
    <row r="2460" spans="1:50">
      <c r="A2460" s="22">
        <v>43167</v>
      </c>
      <c r="B2460">
        <v>100</v>
      </c>
      <c r="C2460">
        <v>100</v>
      </c>
      <c r="D2460">
        <v>98</v>
      </c>
      <c r="E2460">
        <v>100</v>
      </c>
      <c r="F2460" s="22">
        <v>43168</v>
      </c>
      <c r="G2460">
        <v>101</v>
      </c>
      <c r="H2460">
        <v>101</v>
      </c>
      <c r="I2460">
        <v>99</v>
      </c>
      <c r="J2460">
        <v>100</v>
      </c>
      <c r="K2460" s="22">
        <v>43171</v>
      </c>
      <c r="L2460">
        <v>107</v>
      </c>
      <c r="M2460">
        <v>1</v>
      </c>
      <c r="N2460" s="8" t="str">
        <f>IF(AND(AM2460=1,AC2460&lt;-0.005,AE2460&gt;O$1),R2460,"")</f>
        <v/>
      </c>
      <c r="O2460" s="8">
        <f t="shared" si="197"/>
        <v>281209.33238886698</v>
      </c>
      <c r="P2460" s="8" t="str">
        <f t="shared" si="201"/>
        <v/>
      </c>
      <c r="Q2460" s="8">
        <f t="shared" si="198"/>
        <v>405727.28707145824</v>
      </c>
      <c r="R2460" s="8">
        <f t="shared" si="199"/>
        <v>19417.475728155332</v>
      </c>
      <c r="S2460" s="8">
        <f t="shared" si="200"/>
        <v>1016832.5207102065</v>
      </c>
      <c r="U2460" s="25">
        <v>43171.320717592593</v>
      </c>
      <c r="V2460">
        <v>3</v>
      </c>
      <c r="W2460">
        <v>8789</v>
      </c>
      <c r="X2460" t="s">
        <v>1260</v>
      </c>
      <c r="Y2460" t="s">
        <v>957</v>
      </c>
      <c r="Z2460" s="25">
        <v>43168.99722222222</v>
      </c>
      <c r="AA2460">
        <v>105.8</v>
      </c>
      <c r="AB2460">
        <v>5.8</v>
      </c>
      <c r="AC2460" s="24">
        <v>5.8000000000000003E-2</v>
      </c>
      <c r="AD2460">
        <v>108500</v>
      </c>
      <c r="AE2460">
        <v>11967500</v>
      </c>
      <c r="AF2460" s="22">
        <v>43168</v>
      </c>
      <c r="AG2460">
        <v>101</v>
      </c>
      <c r="AH2460">
        <v>100</v>
      </c>
      <c r="AI2460" s="22">
        <v>43171</v>
      </c>
      <c r="AJ2460">
        <v>107</v>
      </c>
      <c r="AK2460">
        <v>103</v>
      </c>
      <c r="AM2460">
        <v>1</v>
      </c>
      <c r="AN2460" t="s">
        <v>1023</v>
      </c>
      <c r="AO2460">
        <v>8.85</v>
      </c>
      <c r="AP2460" t="s">
        <v>956</v>
      </c>
      <c r="AQ2460">
        <v>0.5</v>
      </c>
      <c r="AR2460">
        <v>0.22</v>
      </c>
      <c r="AS2460">
        <v>1</v>
      </c>
      <c r="AT2460">
        <v>0.95</v>
      </c>
      <c r="AU2460">
        <v>0.8</v>
      </c>
      <c r="AV2460">
        <v>107</v>
      </c>
      <c r="AW2460">
        <v>101</v>
      </c>
      <c r="AX2460">
        <v>103</v>
      </c>
    </row>
    <row r="2461" spans="1:50">
      <c r="A2461" s="22">
        <v>43167</v>
      </c>
      <c r="B2461">
        <v>295</v>
      </c>
      <c r="C2461">
        <v>302</v>
      </c>
      <c r="D2461">
        <v>295</v>
      </c>
      <c r="E2461">
        <v>297</v>
      </c>
      <c r="F2461" s="22">
        <v>43168</v>
      </c>
      <c r="G2461">
        <v>300</v>
      </c>
      <c r="H2461">
        <v>303</v>
      </c>
      <c r="I2461">
        <v>295</v>
      </c>
      <c r="J2461">
        <v>303</v>
      </c>
      <c r="K2461" s="22">
        <v>43171</v>
      </c>
      <c r="L2461">
        <v>263</v>
      </c>
      <c r="M2461">
        <v>1.05</v>
      </c>
      <c r="N2461" s="8" t="str">
        <f>IF(AND(AM2461=1,AC2461&lt;-0.005,AE2461&gt;O$1),R2461,"")</f>
        <v/>
      </c>
      <c r="O2461" s="8">
        <f t="shared" si="197"/>
        <v>281209.33238886698</v>
      </c>
      <c r="P2461" s="8" t="str">
        <f t="shared" si="201"/>
        <v/>
      </c>
      <c r="Q2461" s="8">
        <f t="shared" si="198"/>
        <v>405727.28707145824</v>
      </c>
      <c r="R2461" s="8">
        <f t="shared" si="199"/>
        <v>-16544.117647058822</v>
      </c>
      <c r="S2461" s="8">
        <f t="shared" si="200"/>
        <v>1016832.5207102065</v>
      </c>
      <c r="U2461" s="25">
        <v>43171.320717592593</v>
      </c>
      <c r="V2461">
        <v>4</v>
      </c>
      <c r="W2461">
        <v>1844</v>
      </c>
      <c r="X2461" t="s">
        <v>1417</v>
      </c>
      <c r="Y2461" t="s">
        <v>954</v>
      </c>
      <c r="Z2461" s="25">
        <v>43168.994444444441</v>
      </c>
      <c r="AA2461">
        <v>266</v>
      </c>
      <c r="AB2461">
        <v>-37</v>
      </c>
      <c r="AC2461" s="24">
        <v>-0.1221</v>
      </c>
      <c r="AD2461">
        <v>74100</v>
      </c>
      <c r="AE2461">
        <v>18884080</v>
      </c>
      <c r="AF2461" s="22">
        <v>43168</v>
      </c>
      <c r="AG2461">
        <v>300</v>
      </c>
      <c r="AH2461">
        <v>303</v>
      </c>
      <c r="AI2461" s="22">
        <v>43171</v>
      </c>
      <c r="AJ2461">
        <v>263</v>
      </c>
      <c r="AK2461">
        <v>272</v>
      </c>
      <c r="AM2461">
        <v>2</v>
      </c>
      <c r="AN2461" t="s">
        <v>1023</v>
      </c>
      <c r="AO2461">
        <v>0</v>
      </c>
      <c r="AP2461">
        <v>1.65</v>
      </c>
      <c r="AQ2461">
        <v>0.89</v>
      </c>
      <c r="AR2461">
        <v>0.72</v>
      </c>
      <c r="AS2461">
        <v>1.05</v>
      </c>
      <c r="AT2461">
        <v>1.06</v>
      </c>
      <c r="AU2461">
        <v>0.59399999999999997</v>
      </c>
      <c r="AV2461">
        <v>280</v>
      </c>
      <c r="AW2461">
        <v>261</v>
      </c>
      <c r="AX2461">
        <v>272</v>
      </c>
    </row>
    <row r="2462" spans="1:50">
      <c r="A2462" s="22">
        <v>43167</v>
      </c>
      <c r="B2462">
        <v>1048</v>
      </c>
      <c r="C2462">
        <v>1088</v>
      </c>
      <c r="D2462">
        <v>1045</v>
      </c>
      <c r="E2462">
        <v>1069</v>
      </c>
      <c r="F2462" s="22">
        <v>43168</v>
      </c>
      <c r="G2462">
        <v>769</v>
      </c>
      <c r="H2462">
        <v>769</v>
      </c>
      <c r="I2462">
        <v>769</v>
      </c>
      <c r="J2462">
        <v>769</v>
      </c>
      <c r="K2462" s="22">
        <v>43171</v>
      </c>
      <c r="L2462">
        <v>811</v>
      </c>
      <c r="M2462">
        <v>0.76</v>
      </c>
      <c r="N2462" s="8" t="str">
        <f>IF(AND(AM2462=1,AC2462&lt;-0.005,AE2462&gt;O$1),R2462,"")</f>
        <v/>
      </c>
      <c r="O2462" s="8">
        <f t="shared" si="197"/>
        <v>281209.33238886698</v>
      </c>
      <c r="P2462" s="8" t="str">
        <f t="shared" si="201"/>
        <v/>
      </c>
      <c r="Q2462" s="8">
        <f t="shared" si="198"/>
        <v>405727.28707145824</v>
      </c>
      <c r="R2462" s="8">
        <f t="shared" si="199"/>
        <v>-14952.153110047828</v>
      </c>
      <c r="S2462" s="8">
        <f t="shared" si="200"/>
        <v>1016832.5207102065</v>
      </c>
      <c r="U2462" s="25">
        <v>43171.320717592593</v>
      </c>
      <c r="V2462">
        <v>5</v>
      </c>
      <c r="W2462">
        <v>4571</v>
      </c>
      <c r="X2462" t="s">
        <v>173</v>
      </c>
      <c r="Y2462" t="s">
        <v>957</v>
      </c>
      <c r="Z2462" s="25">
        <v>43168.997916666667</v>
      </c>
      <c r="AA2462">
        <v>730.6</v>
      </c>
      <c r="AB2462">
        <v>-38.4</v>
      </c>
      <c r="AC2462" s="24">
        <v>-4.99E-2</v>
      </c>
      <c r="AD2462">
        <v>69600</v>
      </c>
      <c r="AE2462">
        <v>50977750</v>
      </c>
      <c r="AF2462" s="22">
        <v>43168</v>
      </c>
      <c r="AG2462">
        <v>769</v>
      </c>
      <c r="AH2462">
        <v>769</v>
      </c>
      <c r="AI2462" s="22">
        <v>43171</v>
      </c>
      <c r="AJ2462">
        <v>811</v>
      </c>
      <c r="AK2462">
        <v>836</v>
      </c>
      <c r="AM2462">
        <v>2</v>
      </c>
      <c r="AN2462" t="s">
        <v>1023</v>
      </c>
      <c r="AO2462">
        <v>14726</v>
      </c>
      <c r="AP2462">
        <v>0</v>
      </c>
      <c r="AQ2462">
        <v>0</v>
      </c>
      <c r="AR2462">
        <v>0.23</v>
      </c>
      <c r="AS2462">
        <v>0.76</v>
      </c>
      <c r="AT2462">
        <v>0.85</v>
      </c>
      <c r="AU2462">
        <v>1.921</v>
      </c>
      <c r="AV2462">
        <v>919</v>
      </c>
      <c r="AW2462">
        <v>789</v>
      </c>
      <c r="AX2462">
        <v>836</v>
      </c>
    </row>
    <row r="2463" spans="1:50">
      <c r="A2463" s="22">
        <v>43167</v>
      </c>
      <c r="B2463">
        <v>195.2</v>
      </c>
      <c r="C2463">
        <v>195.4</v>
      </c>
      <c r="D2463">
        <v>193.7</v>
      </c>
      <c r="E2463">
        <v>194.1</v>
      </c>
      <c r="F2463" s="22">
        <v>43168</v>
      </c>
      <c r="G2463">
        <v>196.2</v>
      </c>
      <c r="H2463">
        <v>196.6</v>
      </c>
      <c r="I2463">
        <v>193.8</v>
      </c>
      <c r="J2463">
        <v>194.1</v>
      </c>
      <c r="K2463" s="22">
        <v>43171</v>
      </c>
      <c r="L2463">
        <v>196.6</v>
      </c>
      <c r="M2463">
        <v>0.99</v>
      </c>
      <c r="N2463" s="8" t="str">
        <f>IF(AND(AM2463=1,AC2463&lt;-0.005,AE2463&gt;O$1),R2463,"")</f>
        <v/>
      </c>
      <c r="O2463" s="8">
        <f t="shared" si="197"/>
        <v>281209.33238886698</v>
      </c>
      <c r="P2463" s="8" t="str">
        <f t="shared" si="201"/>
        <v/>
      </c>
      <c r="Q2463" s="8">
        <f t="shared" si="198"/>
        <v>405727.28707145824</v>
      </c>
      <c r="R2463" s="8">
        <f t="shared" si="199"/>
        <v>-3033.3670374115827</v>
      </c>
      <c r="S2463" s="8">
        <f t="shared" si="200"/>
        <v>1013799.1536727949</v>
      </c>
      <c r="U2463" s="25">
        <v>43171.320717592593</v>
      </c>
      <c r="V2463">
        <v>6</v>
      </c>
      <c r="W2463">
        <v>8411</v>
      </c>
      <c r="X2463" t="s">
        <v>1070</v>
      </c>
      <c r="Y2463" t="s">
        <v>962</v>
      </c>
      <c r="Z2463" s="25">
        <v>43168.996527777781</v>
      </c>
      <c r="AA2463">
        <v>195.5</v>
      </c>
      <c r="AB2463">
        <v>1.4</v>
      </c>
      <c r="AC2463" s="24">
        <v>7.1999999999999998E-3</v>
      </c>
      <c r="AD2463">
        <v>56500</v>
      </c>
      <c r="AE2463">
        <v>11007410</v>
      </c>
      <c r="AF2463" s="22">
        <v>43168</v>
      </c>
      <c r="AG2463">
        <v>196.2</v>
      </c>
      <c r="AH2463">
        <v>194.1</v>
      </c>
      <c r="AI2463" s="22">
        <v>43171</v>
      </c>
      <c r="AJ2463">
        <v>196.6</v>
      </c>
      <c r="AK2463">
        <v>197.8</v>
      </c>
      <c r="AM2463">
        <v>1</v>
      </c>
      <c r="AN2463" t="s">
        <v>1023</v>
      </c>
      <c r="AO2463">
        <v>5.57</v>
      </c>
      <c r="AP2463">
        <v>3.86</v>
      </c>
      <c r="AQ2463">
        <v>0</v>
      </c>
      <c r="AR2463">
        <v>0</v>
      </c>
      <c r="AS2463">
        <v>0.99</v>
      </c>
      <c r="AT2463">
        <v>0.95</v>
      </c>
      <c r="AU2463">
        <v>0.42899999999999999</v>
      </c>
      <c r="AV2463">
        <v>198.2</v>
      </c>
      <c r="AW2463">
        <v>196.2</v>
      </c>
      <c r="AX2463">
        <v>197.8</v>
      </c>
    </row>
    <row r="2464" spans="1:50">
      <c r="A2464" s="22">
        <v>43167</v>
      </c>
      <c r="B2464">
        <v>213</v>
      </c>
      <c r="C2464">
        <v>281</v>
      </c>
      <c r="D2464">
        <v>211</v>
      </c>
      <c r="E2464">
        <v>232</v>
      </c>
      <c r="F2464" s="22">
        <v>43168</v>
      </c>
      <c r="G2464">
        <v>228</v>
      </c>
      <c r="H2464">
        <v>253</v>
      </c>
      <c r="I2464">
        <v>220</v>
      </c>
      <c r="J2464">
        <v>242</v>
      </c>
      <c r="K2464" s="22">
        <v>43171</v>
      </c>
      <c r="L2464">
        <v>262</v>
      </c>
      <c r="M2464">
        <v>1.47</v>
      </c>
      <c r="N2464" s="8" t="str">
        <f>IF(AND(AM2464=1,AC2464&lt;-0.005,AE2464&gt;O$1),R2464,"")</f>
        <v/>
      </c>
      <c r="O2464" s="8">
        <f t="shared" si="197"/>
        <v>281209.33238886698</v>
      </c>
      <c r="P2464" s="8" t="str">
        <f t="shared" si="201"/>
        <v/>
      </c>
      <c r="Q2464" s="8">
        <f t="shared" si="198"/>
        <v>405727.28707145824</v>
      </c>
      <c r="R2464" s="8">
        <f t="shared" si="199"/>
        <v>-16605.166051660515</v>
      </c>
      <c r="S2464" s="8">
        <f t="shared" si="200"/>
        <v>1013799.1536727949</v>
      </c>
      <c r="U2464" s="25">
        <v>43171.320717592593</v>
      </c>
      <c r="V2464">
        <v>8</v>
      </c>
      <c r="W2464">
        <v>6835</v>
      </c>
      <c r="X2464" t="s">
        <v>1133</v>
      </c>
      <c r="Y2464" t="s">
        <v>954</v>
      </c>
      <c r="Z2464" s="25">
        <v>43168.998611111114</v>
      </c>
      <c r="AA2464">
        <v>247.8</v>
      </c>
      <c r="AB2464">
        <v>5.8</v>
      </c>
      <c r="AC2464" s="24">
        <v>2.4E-2</v>
      </c>
      <c r="AD2464">
        <v>50000</v>
      </c>
      <c r="AE2464">
        <v>12345400</v>
      </c>
      <c r="AF2464" s="22">
        <v>43168</v>
      </c>
      <c r="AG2464">
        <v>228</v>
      </c>
      <c r="AH2464">
        <v>242</v>
      </c>
      <c r="AI2464" s="22">
        <v>43171</v>
      </c>
      <c r="AJ2464">
        <v>262</v>
      </c>
      <c r="AK2464">
        <v>271</v>
      </c>
      <c r="AM2464">
        <v>2</v>
      </c>
      <c r="AN2464" t="s">
        <v>1023</v>
      </c>
      <c r="AO2464">
        <v>265.91000000000003</v>
      </c>
      <c r="AP2464">
        <v>0</v>
      </c>
      <c r="AQ2464">
        <v>1</v>
      </c>
      <c r="AR2464">
        <v>1</v>
      </c>
      <c r="AS2464">
        <v>1.47</v>
      </c>
      <c r="AT2464">
        <v>2.0699999999999998</v>
      </c>
      <c r="AU2464">
        <v>0.996</v>
      </c>
      <c r="AV2464">
        <v>286</v>
      </c>
      <c r="AW2464">
        <v>260</v>
      </c>
      <c r="AX2464">
        <v>271</v>
      </c>
    </row>
    <row r="2465" spans="1:50">
      <c r="A2465" s="22">
        <v>43167</v>
      </c>
      <c r="B2465">
        <v>18300</v>
      </c>
      <c r="C2465">
        <v>18320</v>
      </c>
      <c r="D2465">
        <v>17960</v>
      </c>
      <c r="E2465">
        <v>18050</v>
      </c>
      <c r="F2465" s="22">
        <v>43168</v>
      </c>
      <c r="G2465">
        <v>18400</v>
      </c>
      <c r="H2465">
        <v>18990</v>
      </c>
      <c r="I2465">
        <v>18070</v>
      </c>
      <c r="J2465">
        <v>18230</v>
      </c>
      <c r="K2465" s="22">
        <v>43171</v>
      </c>
      <c r="L2465">
        <v>19030</v>
      </c>
      <c r="M2465">
        <v>0.98</v>
      </c>
      <c r="N2465" s="8" t="str">
        <f>IF(AND(AM2465=1,AC2465&lt;-0.005,AE2465&gt;O$1),R2465,"")</f>
        <v/>
      </c>
      <c r="O2465" s="8">
        <f t="shared" si="197"/>
        <v>281209.33238886698</v>
      </c>
      <c r="P2465" s="8" t="str">
        <f t="shared" si="201"/>
        <v/>
      </c>
      <c r="Q2465" s="8">
        <f t="shared" si="198"/>
        <v>405727.28707145824</v>
      </c>
      <c r="R2465" s="8">
        <f t="shared" si="199"/>
        <v>3172.9243786355887</v>
      </c>
      <c r="S2465" s="8">
        <f t="shared" si="200"/>
        <v>1016972.0780514305</v>
      </c>
      <c r="U2465" s="25">
        <v>43171.320717592593</v>
      </c>
      <c r="V2465">
        <v>9</v>
      </c>
      <c r="W2465">
        <v>1570</v>
      </c>
      <c r="X2465" t="s">
        <v>1041</v>
      </c>
      <c r="Y2465" t="s">
        <v>954</v>
      </c>
      <c r="Z2465" s="25">
        <v>43168.998611111114</v>
      </c>
      <c r="AA2465">
        <v>18661</v>
      </c>
      <c r="AB2465">
        <v>431</v>
      </c>
      <c r="AC2465" s="24">
        <v>2.3599999999999999E-2</v>
      </c>
      <c r="AD2465">
        <v>46224</v>
      </c>
      <c r="AE2465">
        <v>858918633</v>
      </c>
      <c r="AF2465" s="22">
        <v>43168</v>
      </c>
      <c r="AG2465">
        <v>18400</v>
      </c>
      <c r="AH2465">
        <v>18230</v>
      </c>
      <c r="AI2465" s="22">
        <v>43171</v>
      </c>
      <c r="AJ2465">
        <v>19030</v>
      </c>
      <c r="AK2465">
        <v>18910</v>
      </c>
      <c r="AM2465">
        <v>1</v>
      </c>
      <c r="AN2465">
        <v>0</v>
      </c>
      <c r="AO2465" s="26">
        <v>8.0000000000000002E-3</v>
      </c>
      <c r="AQ2465">
        <v>0.27</v>
      </c>
      <c r="AR2465">
        <v>0.11</v>
      </c>
      <c r="AS2465">
        <v>0.98</v>
      </c>
      <c r="AT2465">
        <v>0.89</v>
      </c>
      <c r="AU2465">
        <v>0.79900000000000004</v>
      </c>
      <c r="AV2465">
        <v>19140</v>
      </c>
      <c r="AW2465">
        <v>18630</v>
      </c>
      <c r="AX2465">
        <v>18910</v>
      </c>
    </row>
    <row r="2466" spans="1:50">
      <c r="A2466" s="22">
        <v>43167</v>
      </c>
      <c r="B2466">
        <v>1251</v>
      </c>
      <c r="C2466">
        <v>1327</v>
      </c>
      <c r="D2466">
        <v>1162</v>
      </c>
      <c r="E2466">
        <v>1260</v>
      </c>
      <c r="F2466" s="22">
        <v>43168</v>
      </c>
      <c r="G2466">
        <v>1280</v>
      </c>
      <c r="H2466">
        <v>1450</v>
      </c>
      <c r="I2466">
        <v>1278</v>
      </c>
      <c r="J2466">
        <v>1395</v>
      </c>
      <c r="K2466" s="22">
        <v>43171</v>
      </c>
      <c r="L2466">
        <v>1591</v>
      </c>
      <c r="M2466">
        <v>1.71</v>
      </c>
      <c r="N2466" s="8" t="str">
        <f>IF(AND(AM2466=1,AC2466&lt;-0.005,AE2466&gt;O$1),R2466,"")</f>
        <v/>
      </c>
      <c r="O2466" s="8">
        <f t="shared" si="197"/>
        <v>281209.33238886698</v>
      </c>
      <c r="P2466" s="8" t="str">
        <f t="shared" si="201"/>
        <v/>
      </c>
      <c r="Q2466" s="8">
        <f t="shared" si="198"/>
        <v>405727.28707145824</v>
      </c>
      <c r="R2466" s="8">
        <f t="shared" si="199"/>
        <v>27869.940278699378</v>
      </c>
      <c r="S2466" s="8">
        <f t="shared" si="200"/>
        <v>1016972.0780514305</v>
      </c>
      <c r="U2466" s="25">
        <v>43171.320729166669</v>
      </c>
      <c r="V2466">
        <v>11</v>
      </c>
      <c r="W2466">
        <v>7776</v>
      </c>
      <c r="X2466" t="s">
        <v>1108</v>
      </c>
      <c r="Y2466" t="s">
        <v>960</v>
      </c>
      <c r="Z2466" s="25">
        <v>43168.997916666667</v>
      </c>
      <c r="AA2466">
        <v>1600.1</v>
      </c>
      <c r="AB2466">
        <v>205.1</v>
      </c>
      <c r="AC2466" s="24">
        <v>0.14699999999999999</v>
      </c>
      <c r="AD2466">
        <v>39900</v>
      </c>
      <c r="AE2466">
        <v>63455800</v>
      </c>
      <c r="AF2466" s="22">
        <v>43168</v>
      </c>
      <c r="AG2466">
        <v>1280</v>
      </c>
      <c r="AH2466">
        <v>1395</v>
      </c>
      <c r="AI2466" s="22">
        <v>43171</v>
      </c>
      <c r="AJ2466">
        <v>1591</v>
      </c>
      <c r="AK2466">
        <v>1507</v>
      </c>
      <c r="AM2466">
        <v>2</v>
      </c>
      <c r="AN2466" t="s">
        <v>1023</v>
      </c>
      <c r="AO2466">
        <v>35.4</v>
      </c>
      <c r="AP2466">
        <v>0</v>
      </c>
      <c r="AQ2466">
        <v>1</v>
      </c>
      <c r="AR2466">
        <v>1</v>
      </c>
      <c r="AS2466">
        <v>1.71</v>
      </c>
      <c r="AT2466">
        <v>2.2799999999999998</v>
      </c>
      <c r="AU2466">
        <v>0.72699999999999998</v>
      </c>
      <c r="AV2466">
        <v>1619</v>
      </c>
      <c r="AW2466">
        <v>1461</v>
      </c>
      <c r="AX2466">
        <v>1507</v>
      </c>
    </row>
    <row r="2467" spans="1:50">
      <c r="A2467" s="22">
        <v>43167</v>
      </c>
      <c r="B2467">
        <v>310</v>
      </c>
      <c r="C2467">
        <v>316</v>
      </c>
      <c r="D2467">
        <v>310</v>
      </c>
      <c r="E2467">
        <v>315</v>
      </c>
      <c r="F2467" s="22">
        <v>43168</v>
      </c>
      <c r="G2467">
        <v>318</v>
      </c>
      <c r="H2467">
        <v>318</v>
      </c>
      <c r="I2467">
        <v>313</v>
      </c>
      <c r="J2467">
        <v>316</v>
      </c>
      <c r="K2467" s="22">
        <v>43171</v>
      </c>
      <c r="L2467">
        <v>319</v>
      </c>
      <c r="M2467">
        <v>1.02</v>
      </c>
      <c r="N2467" s="8" t="str">
        <f>IF(AND(AM2467=1,AC2467&lt;-0.005,AE2467&gt;O$1),R2467,"")</f>
        <v/>
      </c>
      <c r="O2467" s="8">
        <f t="shared" si="197"/>
        <v>281209.33238886698</v>
      </c>
      <c r="P2467" s="8" t="str">
        <f t="shared" si="201"/>
        <v/>
      </c>
      <c r="Q2467" s="8">
        <f t="shared" si="198"/>
        <v>405727.28707145824</v>
      </c>
      <c r="R2467" s="8">
        <f t="shared" si="199"/>
        <v>3154.5741324920941</v>
      </c>
      <c r="S2467" s="8">
        <f t="shared" si="200"/>
        <v>1016972.0780514305</v>
      </c>
      <c r="U2467" s="25">
        <v>43171.320729166669</v>
      </c>
      <c r="V2467">
        <v>13</v>
      </c>
      <c r="W2467">
        <v>6502</v>
      </c>
      <c r="X2467" t="s">
        <v>121</v>
      </c>
      <c r="Y2467" t="s">
        <v>954</v>
      </c>
      <c r="Z2467" s="25">
        <v>43168.992361111108</v>
      </c>
      <c r="AA2467">
        <v>319.8</v>
      </c>
      <c r="AB2467">
        <v>3.8</v>
      </c>
      <c r="AC2467" s="24">
        <v>1.2E-2</v>
      </c>
      <c r="AD2467">
        <v>23000</v>
      </c>
      <c r="AE2467">
        <v>7353300</v>
      </c>
      <c r="AF2467" s="22">
        <v>43168</v>
      </c>
      <c r="AG2467">
        <v>318</v>
      </c>
      <c r="AH2467">
        <v>316</v>
      </c>
      <c r="AI2467" s="22">
        <v>43171</v>
      </c>
      <c r="AJ2467">
        <v>319</v>
      </c>
      <c r="AK2467">
        <v>317</v>
      </c>
      <c r="AM2467">
        <v>0</v>
      </c>
      <c r="AN2467" t="s">
        <v>1023</v>
      </c>
      <c r="AO2467">
        <v>25.51</v>
      </c>
      <c r="AP2467" t="s">
        <v>956</v>
      </c>
      <c r="AQ2467">
        <v>0.88</v>
      </c>
      <c r="AR2467">
        <v>0.43</v>
      </c>
      <c r="AS2467">
        <v>1.02</v>
      </c>
      <c r="AT2467">
        <v>1</v>
      </c>
      <c r="AU2467">
        <v>0.94099999999999995</v>
      </c>
      <c r="AV2467">
        <v>319</v>
      </c>
      <c r="AW2467">
        <v>314</v>
      </c>
      <c r="AX2467">
        <v>317</v>
      </c>
    </row>
    <row r="2468" spans="1:50">
      <c r="A2468" s="22">
        <v>43167</v>
      </c>
      <c r="B2468">
        <v>6120</v>
      </c>
      <c r="C2468">
        <v>6290</v>
      </c>
      <c r="D2468">
        <v>6050</v>
      </c>
      <c r="E2468">
        <v>6250</v>
      </c>
      <c r="F2468" s="22">
        <v>43168</v>
      </c>
      <c r="G2468">
        <v>5250</v>
      </c>
      <c r="H2468">
        <v>5250</v>
      </c>
      <c r="I2468">
        <v>5250</v>
      </c>
      <c r="J2468">
        <v>5250</v>
      </c>
      <c r="K2468" s="22">
        <v>43171</v>
      </c>
      <c r="L2468">
        <v>4880</v>
      </c>
      <c r="M2468">
        <v>0.94</v>
      </c>
      <c r="N2468" s="8">
        <f>IF(AND(AM2468=1,AC2468&lt;-0.005,AE2468&gt;O$1),R2468,"")</f>
        <v>31590.413943355157</v>
      </c>
      <c r="O2468" s="8">
        <f t="shared" si="197"/>
        <v>312799.74633222213</v>
      </c>
      <c r="P2468" s="8" t="str">
        <f t="shared" si="201"/>
        <v/>
      </c>
      <c r="Q2468" s="8">
        <f t="shared" si="198"/>
        <v>405727.28707145824</v>
      </c>
      <c r="R2468" s="8">
        <f t="shared" si="199"/>
        <v>31590.413943355157</v>
      </c>
      <c r="S2468" s="8">
        <f t="shared" si="200"/>
        <v>1048562.4919947857</v>
      </c>
      <c r="U2468" s="25">
        <v>43171.320729166669</v>
      </c>
      <c r="V2468">
        <v>14</v>
      </c>
      <c r="W2468">
        <v>6425</v>
      </c>
      <c r="X2468" t="s">
        <v>1416</v>
      </c>
      <c r="Y2468" t="s">
        <v>960</v>
      </c>
      <c r="Z2468" s="25">
        <v>43168.99722222222</v>
      </c>
      <c r="AA2468">
        <v>5220</v>
      </c>
      <c r="AB2468">
        <v>-30</v>
      </c>
      <c r="AC2468" s="24">
        <v>-5.7000000000000002E-3</v>
      </c>
      <c r="AD2468">
        <v>21600</v>
      </c>
      <c r="AE2468">
        <v>112811900</v>
      </c>
      <c r="AF2468" s="22">
        <v>43168</v>
      </c>
      <c r="AG2468">
        <v>5250</v>
      </c>
      <c r="AH2468">
        <v>5250</v>
      </c>
      <c r="AI2468" s="22">
        <v>43171</v>
      </c>
      <c r="AJ2468">
        <v>4880</v>
      </c>
      <c r="AK2468">
        <v>4590</v>
      </c>
      <c r="AM2468">
        <v>1</v>
      </c>
      <c r="AN2468">
        <v>0</v>
      </c>
      <c r="AO2468">
        <v>6.1</v>
      </c>
      <c r="AP2468" t="s">
        <v>956</v>
      </c>
      <c r="AQ2468">
        <v>0.13</v>
      </c>
      <c r="AR2468">
        <v>0.54</v>
      </c>
      <c r="AS2468">
        <v>0.94</v>
      </c>
      <c r="AT2468">
        <v>1.07</v>
      </c>
      <c r="AU2468">
        <v>0.877</v>
      </c>
      <c r="AV2468">
        <v>4970</v>
      </c>
      <c r="AW2468">
        <v>4405</v>
      </c>
      <c r="AX2468">
        <v>4590</v>
      </c>
    </row>
    <row r="2469" spans="1:50">
      <c r="A2469" s="22">
        <v>43167</v>
      </c>
      <c r="B2469">
        <v>725.1</v>
      </c>
      <c r="C2469">
        <v>728.5</v>
      </c>
      <c r="D2469">
        <v>716.8</v>
      </c>
      <c r="E2469">
        <v>719.9</v>
      </c>
      <c r="F2469" s="22">
        <v>43168</v>
      </c>
      <c r="G2469">
        <v>726</v>
      </c>
      <c r="H2469">
        <v>730.7</v>
      </c>
      <c r="I2469">
        <v>714.5</v>
      </c>
      <c r="J2469">
        <v>717.1</v>
      </c>
      <c r="K2469" s="22">
        <v>43171</v>
      </c>
      <c r="L2469">
        <v>728</v>
      </c>
      <c r="M2469">
        <v>0.95</v>
      </c>
      <c r="N2469" s="8" t="str">
        <f>IF(AND(AM2469=1,AC2469&lt;-0.005,AE2469&gt;O$1),R2469,"")</f>
        <v/>
      </c>
      <c r="O2469" s="8">
        <f t="shared" si="197"/>
        <v>312799.74633222213</v>
      </c>
      <c r="P2469" s="8" t="str">
        <f t="shared" si="201"/>
        <v/>
      </c>
      <c r="Q2469" s="8">
        <f t="shared" si="198"/>
        <v>405727.28707145824</v>
      </c>
      <c r="R2469" s="8">
        <f t="shared" si="199"/>
        <v>-2868.0688336520375</v>
      </c>
      <c r="S2469" s="8">
        <f t="shared" si="200"/>
        <v>1045694.4231611337</v>
      </c>
      <c r="U2469" s="25">
        <v>43171.320729166669</v>
      </c>
      <c r="V2469">
        <v>16</v>
      </c>
      <c r="W2469">
        <v>8306</v>
      </c>
      <c r="X2469" t="s">
        <v>1083</v>
      </c>
      <c r="Y2469" t="s">
        <v>962</v>
      </c>
      <c r="Z2469" s="25">
        <v>43168.996527777781</v>
      </c>
      <c r="AA2469">
        <v>725</v>
      </c>
      <c r="AB2469">
        <v>7.9</v>
      </c>
      <c r="AC2469" s="24">
        <v>1.0999999999999999E-2</v>
      </c>
      <c r="AD2469">
        <v>10000</v>
      </c>
      <c r="AE2469">
        <v>7225110</v>
      </c>
      <c r="AF2469" s="22">
        <v>43168</v>
      </c>
      <c r="AG2469">
        <v>726</v>
      </c>
      <c r="AH2469">
        <v>717.1</v>
      </c>
      <c r="AI2469" s="22">
        <v>43171</v>
      </c>
      <c r="AJ2469">
        <v>728</v>
      </c>
      <c r="AK2469">
        <v>732.2</v>
      </c>
      <c r="AM2469">
        <v>1</v>
      </c>
      <c r="AN2469">
        <v>0.05</v>
      </c>
      <c r="AO2469">
        <v>2.92</v>
      </c>
      <c r="AP2469">
        <v>2.5099999999999998</v>
      </c>
      <c r="AQ2469">
        <v>0.02</v>
      </c>
      <c r="AR2469">
        <v>0.01</v>
      </c>
      <c r="AS2469">
        <v>0.95</v>
      </c>
      <c r="AT2469">
        <v>0.88</v>
      </c>
      <c r="AU2469">
        <v>0.65300000000000002</v>
      </c>
      <c r="AV2469">
        <v>733.4</v>
      </c>
      <c r="AW2469">
        <v>726</v>
      </c>
      <c r="AX2469">
        <v>732.2</v>
      </c>
    </row>
    <row r="2470" spans="1:50">
      <c r="A2470" s="22">
        <v>43167</v>
      </c>
      <c r="B2470">
        <v>833</v>
      </c>
      <c r="C2470">
        <v>998</v>
      </c>
      <c r="D2470">
        <v>807</v>
      </c>
      <c r="E2470">
        <v>950</v>
      </c>
      <c r="F2470" s="22">
        <v>43168</v>
      </c>
      <c r="G2470">
        <v>940</v>
      </c>
      <c r="H2470">
        <v>1015</v>
      </c>
      <c r="I2470">
        <v>912</v>
      </c>
      <c r="J2470">
        <v>938</v>
      </c>
      <c r="K2470" s="22">
        <v>43171</v>
      </c>
      <c r="L2470">
        <v>900</v>
      </c>
      <c r="M2470">
        <v>1.7</v>
      </c>
      <c r="N2470" s="8" t="str">
        <f>IF(AND(AM2470=1,AC2470&lt;-0.005,AE2470&gt;O$1),R2470,"")</f>
        <v/>
      </c>
      <c r="O2470" s="8">
        <f t="shared" si="197"/>
        <v>312799.74633222213</v>
      </c>
      <c r="P2470" s="8" t="str">
        <f t="shared" si="201"/>
        <v/>
      </c>
      <c r="Q2470" s="8">
        <f t="shared" si="198"/>
        <v>405727.28707145824</v>
      </c>
      <c r="R2470" s="8">
        <f t="shared" si="199"/>
        <v>59701.492537313381</v>
      </c>
      <c r="S2470" s="8">
        <f t="shared" si="200"/>
        <v>1045694.4231611337</v>
      </c>
      <c r="U2470" s="25">
        <v>43171.320729166669</v>
      </c>
      <c r="V2470">
        <v>17</v>
      </c>
      <c r="W2470">
        <v>6276</v>
      </c>
      <c r="X2470" t="s">
        <v>1284</v>
      </c>
      <c r="Y2470" t="s">
        <v>960</v>
      </c>
      <c r="Z2470" s="25">
        <v>43168.984027777777</v>
      </c>
      <c r="AA2470">
        <v>900</v>
      </c>
      <c r="AB2470">
        <v>-38</v>
      </c>
      <c r="AC2470" s="24">
        <v>-4.0500000000000001E-2</v>
      </c>
      <c r="AD2470">
        <v>8400</v>
      </c>
      <c r="AE2470">
        <v>7623020</v>
      </c>
      <c r="AF2470" s="22">
        <v>43168</v>
      </c>
      <c r="AG2470">
        <v>940</v>
      </c>
      <c r="AH2470">
        <v>938</v>
      </c>
      <c r="AI2470" s="22">
        <v>43171</v>
      </c>
      <c r="AJ2470">
        <v>900</v>
      </c>
      <c r="AK2470">
        <v>804</v>
      </c>
      <c r="AM2470">
        <v>2</v>
      </c>
      <c r="AN2470" t="s">
        <v>1023</v>
      </c>
      <c r="AO2470">
        <v>8.2799999999999994</v>
      </c>
      <c r="AP2470">
        <v>1.07</v>
      </c>
      <c r="AQ2470">
        <v>0.98</v>
      </c>
      <c r="AR2470">
        <v>0.98</v>
      </c>
      <c r="AS2470">
        <v>1.7</v>
      </c>
      <c r="AT2470">
        <v>2.06</v>
      </c>
      <c r="AU2470">
        <v>0.75800000000000001</v>
      </c>
      <c r="AV2470">
        <v>909</v>
      </c>
      <c r="AW2470">
        <v>788</v>
      </c>
      <c r="AX2470">
        <v>804</v>
      </c>
    </row>
    <row r="2471" spans="1:50">
      <c r="A2471" s="22">
        <v>43167</v>
      </c>
      <c r="B2471">
        <v>814</v>
      </c>
      <c r="C2471">
        <v>829</v>
      </c>
      <c r="D2471">
        <v>804</v>
      </c>
      <c r="E2471">
        <v>813</v>
      </c>
      <c r="F2471" s="22">
        <v>43168</v>
      </c>
      <c r="G2471">
        <v>824</v>
      </c>
      <c r="H2471">
        <v>847</v>
      </c>
      <c r="I2471">
        <v>809</v>
      </c>
      <c r="J2471">
        <v>840</v>
      </c>
      <c r="K2471" s="22">
        <v>43171</v>
      </c>
      <c r="L2471">
        <v>860</v>
      </c>
      <c r="M2471">
        <v>1.1399999999999999</v>
      </c>
      <c r="N2471" s="8" t="str">
        <f>IF(AND(AM2471=1,AC2471&lt;-0.005,AE2471&gt;O$1),R2471,"")</f>
        <v/>
      </c>
      <c r="O2471" s="8">
        <f t="shared" si="197"/>
        <v>312799.74633222213</v>
      </c>
      <c r="P2471" s="8" t="str">
        <f t="shared" si="201"/>
        <v/>
      </c>
      <c r="Q2471" s="8">
        <f t="shared" si="198"/>
        <v>405727.28707145824</v>
      </c>
      <c r="R2471" s="8">
        <f t="shared" si="199"/>
        <v>-39614.561027837284</v>
      </c>
      <c r="S2471" s="8">
        <f t="shared" si="200"/>
        <v>1006079.8621332963</v>
      </c>
      <c r="U2471" s="25">
        <v>43171.320729166669</v>
      </c>
      <c r="V2471">
        <v>18</v>
      </c>
      <c r="W2471">
        <v>8927</v>
      </c>
      <c r="X2471" t="s">
        <v>1255</v>
      </c>
      <c r="Y2471" t="s">
        <v>960</v>
      </c>
      <c r="Z2471" s="25">
        <v>43168.997916666667</v>
      </c>
      <c r="AA2471">
        <v>860</v>
      </c>
      <c r="AB2471">
        <v>20</v>
      </c>
      <c r="AC2471" s="24">
        <v>2.3800000000000002E-2</v>
      </c>
      <c r="AD2471">
        <v>8300</v>
      </c>
      <c r="AE2471">
        <v>7129940</v>
      </c>
      <c r="AF2471" s="22">
        <v>43168</v>
      </c>
      <c r="AG2471">
        <v>824</v>
      </c>
      <c r="AH2471">
        <v>840</v>
      </c>
      <c r="AI2471" s="22">
        <v>43171</v>
      </c>
      <c r="AJ2471">
        <v>860</v>
      </c>
      <c r="AK2471">
        <v>934</v>
      </c>
      <c r="AM2471">
        <v>1</v>
      </c>
      <c r="AN2471">
        <v>0.15</v>
      </c>
      <c r="AO2471">
        <v>1.51</v>
      </c>
      <c r="AP2471">
        <v>0.6</v>
      </c>
      <c r="AQ2471">
        <v>0.97</v>
      </c>
      <c r="AR2471">
        <v>0.99</v>
      </c>
      <c r="AS2471">
        <v>1.1399999999999999</v>
      </c>
      <c r="AT2471">
        <v>1.5</v>
      </c>
      <c r="AU2471">
        <v>0.90200000000000002</v>
      </c>
      <c r="AV2471">
        <v>950</v>
      </c>
      <c r="AW2471">
        <v>852</v>
      </c>
      <c r="AX2471">
        <v>934</v>
      </c>
    </row>
    <row r="2472" spans="1:50">
      <c r="A2472" s="22">
        <v>43167</v>
      </c>
      <c r="B2472">
        <v>3355</v>
      </c>
      <c r="C2472">
        <v>3415</v>
      </c>
      <c r="D2472">
        <v>3340</v>
      </c>
      <c r="E2472">
        <v>3390</v>
      </c>
      <c r="F2472" s="22">
        <v>43168</v>
      </c>
      <c r="G2472">
        <v>3320</v>
      </c>
      <c r="H2472">
        <v>3395</v>
      </c>
      <c r="I2472">
        <v>3215</v>
      </c>
      <c r="J2472">
        <v>3350</v>
      </c>
      <c r="K2472" s="22">
        <v>43171</v>
      </c>
      <c r="L2472">
        <v>3210</v>
      </c>
      <c r="M2472">
        <v>1.01</v>
      </c>
      <c r="N2472" s="8">
        <f>IF(AND(AM2472=1,AC2472&lt;-0.005,AE2472&gt;O$1),R2472,"")</f>
        <v>-4629.6296296296505</v>
      </c>
      <c r="O2472" s="8">
        <f t="shared" si="197"/>
        <v>308170.11670259247</v>
      </c>
      <c r="P2472" s="8" t="str">
        <f t="shared" si="201"/>
        <v/>
      </c>
      <c r="Q2472" s="8">
        <f t="shared" si="198"/>
        <v>405727.28707145824</v>
      </c>
      <c r="R2472" s="8">
        <f t="shared" si="199"/>
        <v>-4629.6296296296505</v>
      </c>
      <c r="S2472" s="8">
        <f t="shared" si="200"/>
        <v>1001450.2325036667</v>
      </c>
      <c r="U2472" s="25">
        <v>43171.320729166669</v>
      </c>
      <c r="V2472">
        <v>20</v>
      </c>
      <c r="W2472">
        <v>1360</v>
      </c>
      <c r="X2472" t="s">
        <v>1175</v>
      </c>
      <c r="Y2472" t="s">
        <v>954</v>
      </c>
      <c r="Z2472" s="25">
        <v>43168.994444444441</v>
      </c>
      <c r="AA2472">
        <v>3279</v>
      </c>
      <c r="AB2472">
        <v>-71</v>
      </c>
      <c r="AC2472" s="24">
        <v>-2.12E-2</v>
      </c>
      <c r="AD2472">
        <v>7000</v>
      </c>
      <c r="AE2472">
        <v>22976670</v>
      </c>
      <c r="AF2472" s="22">
        <v>43168</v>
      </c>
      <c r="AG2472">
        <v>3320</v>
      </c>
      <c r="AH2472">
        <v>3350</v>
      </c>
      <c r="AI2472" s="22">
        <v>43171</v>
      </c>
      <c r="AJ2472">
        <v>3210</v>
      </c>
      <c r="AK2472">
        <v>3240</v>
      </c>
      <c r="AM2472">
        <v>1</v>
      </c>
      <c r="AN2472" t="s">
        <v>1023</v>
      </c>
      <c r="AO2472" s="26">
        <v>7.4999999999999997E-3</v>
      </c>
      <c r="AQ2472">
        <v>0.63</v>
      </c>
      <c r="AR2472">
        <v>0.81</v>
      </c>
      <c r="AS2472">
        <v>1.01</v>
      </c>
      <c r="AT2472">
        <v>1.0900000000000001</v>
      </c>
      <c r="AU2472">
        <v>1.8</v>
      </c>
      <c r="AV2472">
        <v>3290</v>
      </c>
      <c r="AW2472">
        <v>3190</v>
      </c>
      <c r="AX2472">
        <v>3240</v>
      </c>
    </row>
    <row r="2473" spans="1:50">
      <c r="A2473" s="22">
        <v>43167</v>
      </c>
      <c r="B2473">
        <v>2700</v>
      </c>
      <c r="C2473">
        <v>3500</v>
      </c>
      <c r="D2473">
        <v>2700</v>
      </c>
      <c r="E2473">
        <v>3500</v>
      </c>
      <c r="F2473" s="22">
        <v>43168</v>
      </c>
      <c r="G2473">
        <v>4300</v>
      </c>
      <c r="H2473">
        <v>4300</v>
      </c>
      <c r="I2473">
        <v>4300</v>
      </c>
      <c r="J2473">
        <v>4300</v>
      </c>
      <c r="K2473" s="22">
        <v>43171</v>
      </c>
      <c r="L2473">
        <v>5100</v>
      </c>
      <c r="M2473">
        <v>1.48</v>
      </c>
      <c r="N2473" s="8" t="str">
        <f>IF(AND(AM2473=1,AC2473&lt;-0.005,AE2473&gt;O$1),R2473,"")</f>
        <v/>
      </c>
      <c r="O2473" s="8">
        <f t="shared" si="197"/>
        <v>308170.11670259247</v>
      </c>
      <c r="P2473" s="8" t="str">
        <f t="shared" si="201"/>
        <v/>
      </c>
      <c r="Q2473" s="8">
        <f t="shared" si="198"/>
        <v>405727.28707145824</v>
      </c>
      <c r="R2473" s="8">
        <f t="shared" si="199"/>
        <v>0</v>
      </c>
      <c r="S2473" s="8">
        <f t="shared" si="200"/>
        <v>1001450.2325036667</v>
      </c>
      <c r="U2473" s="25">
        <v>43171.320729166669</v>
      </c>
      <c r="V2473">
        <v>21</v>
      </c>
      <c r="W2473">
        <v>7869</v>
      </c>
      <c r="X2473" t="s">
        <v>1384</v>
      </c>
      <c r="Y2473" t="s">
        <v>960</v>
      </c>
      <c r="Z2473" s="25">
        <v>43168.714583333334</v>
      </c>
      <c r="AA2473">
        <v>510</v>
      </c>
      <c r="AB2473">
        <v>80</v>
      </c>
      <c r="AC2473" s="24">
        <v>0.186</v>
      </c>
      <c r="AD2473">
        <v>6000</v>
      </c>
      <c r="AE2473">
        <v>3060000</v>
      </c>
      <c r="AF2473" s="22">
        <v>43168</v>
      </c>
      <c r="AG2473">
        <v>430</v>
      </c>
      <c r="AH2473">
        <v>430</v>
      </c>
      <c r="AI2473" s="22">
        <v>43171</v>
      </c>
      <c r="AJ2473">
        <v>510</v>
      </c>
      <c r="AK2473">
        <v>510</v>
      </c>
      <c r="AM2473">
        <v>2</v>
      </c>
      <c r="AN2473" t="s">
        <v>1023</v>
      </c>
      <c r="AO2473">
        <v>0</v>
      </c>
      <c r="AP2473">
        <v>1.1599999999999999</v>
      </c>
      <c r="AQ2473">
        <v>1</v>
      </c>
      <c r="AR2473">
        <v>1</v>
      </c>
      <c r="AS2473">
        <v>1.48</v>
      </c>
      <c r="AT2473">
        <v>1.54</v>
      </c>
      <c r="AU2473">
        <v>0.505</v>
      </c>
      <c r="AV2473">
        <v>5100</v>
      </c>
      <c r="AW2473">
        <v>5100</v>
      </c>
      <c r="AX2473">
        <v>5100</v>
      </c>
    </row>
    <row r="2474" spans="1:50">
      <c r="A2474" s="22">
        <v>43167</v>
      </c>
      <c r="B2474">
        <v>1118.5</v>
      </c>
      <c r="C2474">
        <v>1122.5</v>
      </c>
      <c r="D2474">
        <v>1109</v>
      </c>
      <c r="E2474">
        <v>1113.5</v>
      </c>
      <c r="F2474" s="22">
        <v>43168</v>
      </c>
      <c r="G2474">
        <v>1114</v>
      </c>
      <c r="H2474">
        <v>1122.5</v>
      </c>
      <c r="I2474">
        <v>1108.5</v>
      </c>
      <c r="J2474">
        <v>1112</v>
      </c>
      <c r="K2474" s="22">
        <v>43171</v>
      </c>
      <c r="L2474">
        <v>1122</v>
      </c>
      <c r="M2474">
        <v>0.99</v>
      </c>
      <c r="N2474" s="8" t="str">
        <f>IF(AND(AM2474=1,AC2474&lt;-0.005,AE2474&gt;O$1),R2474,"")</f>
        <v/>
      </c>
      <c r="O2474" s="8">
        <f t="shared" si="197"/>
        <v>308170.11670259247</v>
      </c>
      <c r="P2474" s="8" t="str">
        <f t="shared" si="201"/>
        <v/>
      </c>
      <c r="Q2474" s="8">
        <f t="shared" si="198"/>
        <v>405727.28707145824</v>
      </c>
      <c r="R2474" s="8">
        <f t="shared" si="199"/>
        <v>-3759.3984962406289</v>
      </c>
      <c r="S2474" s="8">
        <f t="shared" si="200"/>
        <v>997690.83400742605</v>
      </c>
      <c r="U2474" s="25">
        <v>43171.320729166669</v>
      </c>
      <c r="V2474">
        <v>22</v>
      </c>
      <c r="W2474">
        <v>7201</v>
      </c>
      <c r="X2474" t="s">
        <v>1172</v>
      </c>
      <c r="Y2474" t="s">
        <v>962</v>
      </c>
      <c r="Z2474" s="25">
        <v>43168.994444444441</v>
      </c>
      <c r="AA2474">
        <v>1123.9000000000001</v>
      </c>
      <c r="AB2474">
        <v>11.9</v>
      </c>
      <c r="AC2474" s="24">
        <v>1.0699999999999999E-2</v>
      </c>
      <c r="AD2474">
        <v>5900</v>
      </c>
      <c r="AE2474">
        <v>6609610</v>
      </c>
      <c r="AF2474" s="22">
        <v>43168</v>
      </c>
      <c r="AG2474">
        <v>1114</v>
      </c>
      <c r="AH2474">
        <v>1112</v>
      </c>
      <c r="AI2474" s="22">
        <v>43171</v>
      </c>
      <c r="AJ2474">
        <v>1122</v>
      </c>
      <c r="AK2474">
        <v>1130.5</v>
      </c>
      <c r="AM2474">
        <v>1</v>
      </c>
      <c r="AN2474">
        <v>0</v>
      </c>
      <c r="AO2474">
        <v>7.71</v>
      </c>
      <c r="AP2474">
        <v>4.7699999999999996</v>
      </c>
      <c r="AQ2474">
        <v>0.12</v>
      </c>
      <c r="AR2474">
        <v>0.18</v>
      </c>
      <c r="AS2474">
        <v>0.99</v>
      </c>
      <c r="AT2474">
        <v>0.98</v>
      </c>
      <c r="AU2474">
        <v>0.29399999999999998</v>
      </c>
      <c r="AV2474">
        <v>1131.5</v>
      </c>
      <c r="AW2474">
        <v>1119</v>
      </c>
      <c r="AX2474">
        <v>1130.5</v>
      </c>
    </row>
    <row r="2475" spans="1:50">
      <c r="A2475" s="22">
        <v>43167</v>
      </c>
      <c r="B2475">
        <v>910</v>
      </c>
      <c r="C2475">
        <v>1012</v>
      </c>
      <c r="D2475">
        <v>896</v>
      </c>
      <c r="E2475">
        <v>952</v>
      </c>
      <c r="F2475" s="22">
        <v>43168</v>
      </c>
      <c r="G2475">
        <v>959</v>
      </c>
      <c r="H2475">
        <v>1019</v>
      </c>
      <c r="I2475">
        <v>950</v>
      </c>
      <c r="J2475">
        <v>977</v>
      </c>
      <c r="K2475" s="22">
        <v>43171</v>
      </c>
      <c r="L2475">
        <v>1007</v>
      </c>
      <c r="M2475">
        <v>1.02</v>
      </c>
      <c r="N2475" s="8" t="str">
        <f>IF(AND(AM2475=1,AC2475&lt;-0.005,AE2475&gt;O$1),R2475,"")</f>
        <v/>
      </c>
      <c r="O2475" s="8">
        <f t="shared" si="197"/>
        <v>308170.11670259247</v>
      </c>
      <c r="P2475" s="8" t="str">
        <f t="shared" si="201"/>
        <v/>
      </c>
      <c r="Q2475" s="8">
        <f t="shared" si="198"/>
        <v>405727.28707145824</v>
      </c>
      <c r="R2475" s="8">
        <f t="shared" si="199"/>
        <v>21221.532091097339</v>
      </c>
      <c r="S2475" s="8">
        <f t="shared" si="200"/>
        <v>997690.83400742605</v>
      </c>
      <c r="U2475" s="25">
        <v>43171.320729166669</v>
      </c>
      <c r="V2475">
        <v>23</v>
      </c>
      <c r="W2475">
        <v>3825</v>
      </c>
      <c r="X2475" t="s">
        <v>1069</v>
      </c>
      <c r="Y2475" t="s">
        <v>954</v>
      </c>
      <c r="Z2475" s="25">
        <v>43168.99722222222</v>
      </c>
      <c r="AA2475">
        <v>981</v>
      </c>
      <c r="AB2475">
        <v>4</v>
      </c>
      <c r="AC2475" s="24">
        <v>4.1000000000000003E-3</v>
      </c>
      <c r="AD2475">
        <v>5800</v>
      </c>
      <c r="AE2475">
        <v>5660570</v>
      </c>
      <c r="AF2475" s="22">
        <v>43168</v>
      </c>
      <c r="AG2475">
        <v>959</v>
      </c>
      <c r="AH2475">
        <v>977</v>
      </c>
      <c r="AI2475" s="22">
        <v>43171</v>
      </c>
      <c r="AJ2475">
        <v>1007</v>
      </c>
      <c r="AK2475">
        <v>966</v>
      </c>
      <c r="AM2475">
        <v>2</v>
      </c>
      <c r="AN2475" t="s">
        <v>1023</v>
      </c>
      <c r="AO2475">
        <v>569.82000000000005</v>
      </c>
      <c r="AP2475" t="s">
        <v>956</v>
      </c>
      <c r="AQ2475">
        <v>0.73</v>
      </c>
      <c r="AR2475">
        <v>0.78</v>
      </c>
      <c r="AS2475">
        <v>1.02</v>
      </c>
      <c r="AT2475">
        <v>1.23</v>
      </c>
      <c r="AU2475">
        <v>1.74</v>
      </c>
      <c r="AV2475">
        <v>1010</v>
      </c>
      <c r="AW2475">
        <v>941</v>
      </c>
      <c r="AX2475">
        <v>966</v>
      </c>
    </row>
    <row r="2476" spans="1:50">
      <c r="A2476" s="22">
        <v>43167</v>
      </c>
      <c r="B2476">
        <v>2832</v>
      </c>
      <c r="C2476">
        <v>2997</v>
      </c>
      <c r="D2476">
        <v>2820</v>
      </c>
      <c r="E2476">
        <v>2985</v>
      </c>
      <c r="F2476" s="22">
        <v>43168</v>
      </c>
      <c r="G2476">
        <v>3035</v>
      </c>
      <c r="H2476">
        <v>3095</v>
      </c>
      <c r="I2476">
        <v>3020</v>
      </c>
      <c r="J2476">
        <v>3045</v>
      </c>
      <c r="K2476" s="22">
        <v>43171</v>
      </c>
      <c r="L2476">
        <v>3465</v>
      </c>
      <c r="M2476">
        <v>1.1100000000000001</v>
      </c>
      <c r="N2476" s="8" t="str">
        <f>IF(AND(AM2476=1,AC2476&lt;-0.005,AE2476&gt;O$1),R2476,"")</f>
        <v/>
      </c>
      <c r="O2476" s="8">
        <f t="shared" si="197"/>
        <v>308170.11670259247</v>
      </c>
      <c r="P2476" s="8" t="str">
        <f t="shared" si="201"/>
        <v/>
      </c>
      <c r="Q2476" s="8">
        <f t="shared" si="198"/>
        <v>405727.28707145824</v>
      </c>
      <c r="R2476" s="8">
        <f t="shared" si="199"/>
        <v>0</v>
      </c>
      <c r="S2476" s="8">
        <f t="shared" si="200"/>
        <v>997690.83400742605</v>
      </c>
      <c r="U2476" s="25">
        <v>43171.320729166669</v>
      </c>
      <c r="V2476">
        <v>24</v>
      </c>
      <c r="W2476">
        <v>6467</v>
      </c>
      <c r="X2476" t="s">
        <v>1086</v>
      </c>
      <c r="Y2476" t="s">
        <v>960</v>
      </c>
      <c r="Z2476" s="25">
        <v>43168.984027777777</v>
      </c>
      <c r="AA2476">
        <v>3120</v>
      </c>
      <c r="AB2476">
        <v>75</v>
      </c>
      <c r="AC2476" s="24">
        <v>2.46E-2</v>
      </c>
      <c r="AD2476">
        <v>5600</v>
      </c>
      <c r="AE2476">
        <v>17621700</v>
      </c>
      <c r="AF2476" s="22">
        <v>43168</v>
      </c>
      <c r="AG2476">
        <v>3035</v>
      </c>
      <c r="AH2476">
        <v>3045</v>
      </c>
      <c r="AI2476" s="22">
        <v>43171</v>
      </c>
      <c r="AJ2476">
        <v>3465</v>
      </c>
      <c r="AK2476">
        <v>3465</v>
      </c>
      <c r="AM2476">
        <v>2</v>
      </c>
      <c r="AN2476" t="s">
        <v>1023</v>
      </c>
      <c r="AO2476">
        <v>3957.75</v>
      </c>
      <c r="AP2476">
        <v>0.53</v>
      </c>
      <c r="AQ2476">
        <v>1</v>
      </c>
      <c r="AR2476">
        <v>1</v>
      </c>
      <c r="AS2476">
        <v>1.1100000000000001</v>
      </c>
      <c r="AT2476">
        <v>1.96</v>
      </c>
      <c r="AU2476">
        <v>0.874</v>
      </c>
      <c r="AV2476">
        <v>3600</v>
      </c>
      <c r="AW2476">
        <v>3170</v>
      </c>
      <c r="AX2476">
        <v>3465</v>
      </c>
    </row>
    <row r="2477" spans="1:50">
      <c r="A2477" s="22">
        <v>43167</v>
      </c>
      <c r="B2477">
        <v>603</v>
      </c>
      <c r="C2477">
        <v>616</v>
      </c>
      <c r="D2477">
        <v>600</v>
      </c>
      <c r="E2477">
        <v>612</v>
      </c>
      <c r="F2477" s="22">
        <v>43168</v>
      </c>
      <c r="G2477">
        <v>712</v>
      </c>
      <c r="H2477">
        <v>712</v>
      </c>
      <c r="I2477">
        <v>622</v>
      </c>
      <c r="J2477">
        <v>625</v>
      </c>
      <c r="K2477" s="22">
        <v>43171</v>
      </c>
      <c r="L2477">
        <v>648</v>
      </c>
      <c r="M2477">
        <v>1.1000000000000001</v>
      </c>
      <c r="N2477" s="8" t="str">
        <f>IF(AND(AM2477=1,AC2477&lt;-0.005,AE2477&gt;O$1),R2477,"")</f>
        <v/>
      </c>
      <c r="O2477" s="8">
        <f t="shared" si="197"/>
        <v>308170.11670259247</v>
      </c>
      <c r="P2477" s="8" t="str">
        <f t="shared" si="201"/>
        <v/>
      </c>
      <c r="Q2477" s="8">
        <f t="shared" si="198"/>
        <v>405727.28707145824</v>
      </c>
      <c r="R2477" s="8">
        <f t="shared" si="199"/>
        <v>-12781.95488721806</v>
      </c>
      <c r="S2477" s="8">
        <f t="shared" si="200"/>
        <v>984908.87912020797</v>
      </c>
      <c r="U2477" s="25">
        <v>43171.320729166669</v>
      </c>
      <c r="V2477">
        <v>25</v>
      </c>
      <c r="W2477">
        <v>2191</v>
      </c>
      <c r="X2477" t="s">
        <v>453</v>
      </c>
      <c r="Y2477" t="s">
        <v>960</v>
      </c>
      <c r="Z2477" s="25">
        <v>43168.998611111114</v>
      </c>
      <c r="AA2477">
        <v>640</v>
      </c>
      <c r="AB2477">
        <v>15</v>
      </c>
      <c r="AC2477" s="24">
        <v>2.4E-2</v>
      </c>
      <c r="AD2477">
        <v>5500</v>
      </c>
      <c r="AE2477">
        <v>3461050</v>
      </c>
      <c r="AF2477" s="22">
        <v>43168</v>
      </c>
      <c r="AG2477">
        <v>712</v>
      </c>
      <c r="AH2477">
        <v>625</v>
      </c>
      <c r="AI2477" s="22">
        <v>43171</v>
      </c>
      <c r="AJ2477">
        <v>648</v>
      </c>
      <c r="AK2477">
        <v>665</v>
      </c>
      <c r="AM2477">
        <v>1</v>
      </c>
      <c r="AN2477" t="s">
        <v>1023</v>
      </c>
      <c r="AO2477">
        <v>9.0299999999999994</v>
      </c>
      <c r="AP2477">
        <v>0</v>
      </c>
      <c r="AQ2477">
        <v>0.97</v>
      </c>
      <c r="AR2477">
        <v>0.97</v>
      </c>
      <c r="AS2477">
        <v>1.1000000000000001</v>
      </c>
      <c r="AT2477">
        <v>1.1599999999999999</v>
      </c>
      <c r="AU2477">
        <v>0.96599999999999997</v>
      </c>
      <c r="AV2477">
        <v>673</v>
      </c>
      <c r="AW2477">
        <v>631</v>
      </c>
      <c r="AX2477">
        <v>665</v>
      </c>
    </row>
    <row r="2478" spans="1:50">
      <c r="A2478" s="22">
        <v>43167</v>
      </c>
      <c r="B2478">
        <v>740</v>
      </c>
      <c r="C2478">
        <v>761</v>
      </c>
      <c r="D2478">
        <v>731</v>
      </c>
      <c r="E2478">
        <v>757</v>
      </c>
      <c r="F2478" s="22">
        <v>43168</v>
      </c>
      <c r="G2478">
        <v>772</v>
      </c>
      <c r="H2478">
        <v>773</v>
      </c>
      <c r="I2478">
        <v>753</v>
      </c>
      <c r="J2478">
        <v>764</v>
      </c>
      <c r="K2478" s="22">
        <v>43171</v>
      </c>
      <c r="L2478">
        <v>767</v>
      </c>
      <c r="M2478">
        <v>1.01</v>
      </c>
      <c r="N2478" s="8" t="str">
        <f>IF(AND(AM2478=1,AC2478&lt;-0.005,AE2478&gt;O$1),R2478,"")</f>
        <v/>
      </c>
      <c r="O2478" s="8">
        <f t="shared" si="197"/>
        <v>308170.11670259247</v>
      </c>
      <c r="P2478" s="8" t="str">
        <f t="shared" si="201"/>
        <v/>
      </c>
      <c r="Q2478" s="8">
        <f t="shared" si="198"/>
        <v>405727.28707145824</v>
      </c>
      <c r="R2478" s="8">
        <f t="shared" si="199"/>
        <v>13386.88085676043</v>
      </c>
      <c r="S2478" s="8">
        <f t="shared" si="200"/>
        <v>984908.87912020797</v>
      </c>
      <c r="U2478" s="25">
        <v>43171.320729166669</v>
      </c>
      <c r="V2478">
        <v>26</v>
      </c>
      <c r="W2478">
        <v>4594</v>
      </c>
      <c r="X2478" t="s">
        <v>1140</v>
      </c>
      <c r="Y2478" t="s">
        <v>957</v>
      </c>
      <c r="Z2478" s="25">
        <v>43168.996527777781</v>
      </c>
      <c r="AA2478">
        <v>774</v>
      </c>
      <c r="AB2478">
        <v>10</v>
      </c>
      <c r="AC2478" s="24">
        <v>1.3100000000000001E-2</v>
      </c>
      <c r="AD2478">
        <v>4800</v>
      </c>
      <c r="AE2478">
        <v>3706860</v>
      </c>
      <c r="AF2478" s="22">
        <v>43168</v>
      </c>
      <c r="AG2478">
        <v>772</v>
      </c>
      <c r="AH2478">
        <v>764</v>
      </c>
      <c r="AI2478" s="22">
        <v>43171</v>
      </c>
      <c r="AJ2478">
        <v>767</v>
      </c>
      <c r="AK2478">
        <v>747</v>
      </c>
      <c r="AM2478">
        <v>2</v>
      </c>
      <c r="AN2478" t="s">
        <v>1023</v>
      </c>
      <c r="AO2478">
        <v>56.18</v>
      </c>
      <c r="AP2478">
        <v>0</v>
      </c>
      <c r="AQ2478">
        <v>0.6</v>
      </c>
      <c r="AR2478">
        <v>0.51</v>
      </c>
      <c r="AS2478">
        <v>1.01</v>
      </c>
      <c r="AT2478">
        <v>1.02</v>
      </c>
      <c r="AU2478">
        <v>2.3809999999999998</v>
      </c>
      <c r="AV2478">
        <v>777</v>
      </c>
      <c r="AW2478">
        <v>739</v>
      </c>
      <c r="AX2478">
        <v>747</v>
      </c>
    </row>
    <row r="2479" spans="1:50">
      <c r="A2479" s="22">
        <v>43167</v>
      </c>
      <c r="B2479">
        <v>1625</v>
      </c>
      <c r="C2479">
        <v>1626</v>
      </c>
      <c r="D2479">
        <v>1606</v>
      </c>
      <c r="E2479">
        <v>1611.5</v>
      </c>
      <c r="F2479" s="22">
        <v>43168</v>
      </c>
      <c r="G2479">
        <v>1635</v>
      </c>
      <c r="H2479">
        <v>1662</v>
      </c>
      <c r="I2479">
        <v>1625.5</v>
      </c>
      <c r="J2479">
        <v>1635</v>
      </c>
      <c r="K2479" s="22">
        <v>43171</v>
      </c>
      <c r="L2479">
        <v>1682</v>
      </c>
      <c r="M2479">
        <v>1.01</v>
      </c>
      <c r="N2479" s="8" t="str">
        <f>IF(AND(AM2479=1,AC2479&lt;-0.005,AE2479&gt;O$1),R2479,"")</f>
        <v/>
      </c>
      <c r="O2479" s="8">
        <f t="shared" si="197"/>
        <v>308170.11670259247</v>
      </c>
      <c r="P2479" s="8" t="str">
        <f t="shared" si="201"/>
        <v/>
      </c>
      <c r="Q2479" s="8">
        <f t="shared" si="198"/>
        <v>405727.28707145824</v>
      </c>
      <c r="R2479" s="8">
        <f t="shared" si="199"/>
        <v>744.26912771663467</v>
      </c>
      <c r="S2479" s="8">
        <f t="shared" si="200"/>
        <v>985653.14824792463</v>
      </c>
      <c r="U2479" s="25">
        <v>43171.320729166669</v>
      </c>
      <c r="V2479">
        <v>27</v>
      </c>
      <c r="W2479">
        <v>6752</v>
      </c>
      <c r="X2479" t="s">
        <v>1297</v>
      </c>
      <c r="Y2479" t="s">
        <v>962</v>
      </c>
      <c r="Z2479" s="25">
        <v>43168.99722222222</v>
      </c>
      <c r="AA2479">
        <v>1669</v>
      </c>
      <c r="AB2479">
        <v>34</v>
      </c>
      <c r="AC2479" s="24">
        <v>2.0799999999999999E-2</v>
      </c>
      <c r="AD2479">
        <v>4800</v>
      </c>
      <c r="AE2479">
        <v>7969730</v>
      </c>
      <c r="AF2479" s="22">
        <v>43168</v>
      </c>
      <c r="AG2479">
        <v>1635</v>
      </c>
      <c r="AH2479">
        <v>1635</v>
      </c>
      <c r="AI2479" s="22">
        <v>43171</v>
      </c>
      <c r="AJ2479">
        <v>1682</v>
      </c>
      <c r="AK2479">
        <v>1679.5</v>
      </c>
      <c r="AM2479">
        <v>1</v>
      </c>
      <c r="AN2479">
        <v>0</v>
      </c>
      <c r="AO2479">
        <v>10.82</v>
      </c>
      <c r="AP2479">
        <v>1.83</v>
      </c>
      <c r="AQ2479">
        <v>0.55000000000000004</v>
      </c>
      <c r="AR2479">
        <v>0.41</v>
      </c>
      <c r="AS2479">
        <v>1.01</v>
      </c>
      <c r="AT2479">
        <v>0.99</v>
      </c>
      <c r="AU2479">
        <v>0.59199999999999997</v>
      </c>
      <c r="AV2479">
        <v>1684.5</v>
      </c>
      <c r="AW2479">
        <v>1665</v>
      </c>
      <c r="AX2479">
        <v>1679.5</v>
      </c>
    </row>
    <row r="2480" spans="1:50">
      <c r="A2480" s="22">
        <v>43167</v>
      </c>
      <c r="B2480">
        <v>113</v>
      </c>
      <c r="C2480">
        <v>139</v>
      </c>
      <c r="D2480">
        <v>111</v>
      </c>
      <c r="E2480">
        <v>121</v>
      </c>
      <c r="F2480" s="22">
        <v>43168</v>
      </c>
      <c r="G2480">
        <v>122</v>
      </c>
      <c r="H2480">
        <v>126</v>
      </c>
      <c r="I2480">
        <v>119</v>
      </c>
      <c r="J2480">
        <v>121</v>
      </c>
      <c r="K2480" s="22">
        <v>43171</v>
      </c>
      <c r="L2480">
        <v>121</v>
      </c>
      <c r="M2480">
        <v>0.98</v>
      </c>
      <c r="N2480" s="8" t="str">
        <f>IF(AND(AM2480=1,AC2480&lt;-0.005,AE2480&gt;O$1),R2480,"")</f>
        <v/>
      </c>
      <c r="O2480" s="8">
        <f t="shared" si="197"/>
        <v>308170.11670259247</v>
      </c>
      <c r="P2480" s="8" t="str">
        <f t="shared" si="201"/>
        <v/>
      </c>
      <c r="Q2480" s="8">
        <f t="shared" si="198"/>
        <v>405727.28707145824</v>
      </c>
      <c r="R2480" s="8">
        <f t="shared" si="199"/>
        <v>17094.017094017145</v>
      </c>
      <c r="S2480" s="8">
        <f t="shared" si="200"/>
        <v>985653.14824792463</v>
      </c>
      <c r="U2480" s="25">
        <v>43171.320729166669</v>
      </c>
      <c r="V2480">
        <v>29</v>
      </c>
      <c r="W2480">
        <v>8704</v>
      </c>
      <c r="X2480" t="s">
        <v>1085</v>
      </c>
      <c r="Y2480" t="s">
        <v>960</v>
      </c>
      <c r="Z2480" s="25">
        <v>43168.993055555555</v>
      </c>
      <c r="AA2480">
        <v>122</v>
      </c>
      <c r="AB2480">
        <v>1</v>
      </c>
      <c r="AC2480" s="24">
        <v>8.3000000000000001E-3</v>
      </c>
      <c r="AD2480">
        <v>4400</v>
      </c>
      <c r="AE2480">
        <v>524310</v>
      </c>
      <c r="AF2480" s="22">
        <v>43168</v>
      </c>
      <c r="AG2480">
        <v>122</v>
      </c>
      <c r="AH2480">
        <v>121</v>
      </c>
      <c r="AI2480" s="22">
        <v>43171</v>
      </c>
      <c r="AJ2480">
        <v>121</v>
      </c>
      <c r="AK2480">
        <v>117</v>
      </c>
      <c r="AM2480" t="s">
        <v>1068</v>
      </c>
      <c r="AN2480" t="s">
        <v>1023</v>
      </c>
      <c r="AO2480">
        <v>0</v>
      </c>
      <c r="AP2480" t="s">
        <v>956</v>
      </c>
      <c r="AQ2480">
        <v>0.32</v>
      </c>
      <c r="AR2480">
        <v>0.13</v>
      </c>
      <c r="AS2480">
        <v>0.98</v>
      </c>
      <c r="AT2480">
        <v>0.85</v>
      </c>
      <c r="AU2480">
        <v>2.0990000000000002</v>
      </c>
      <c r="AV2480">
        <v>122</v>
      </c>
      <c r="AW2480">
        <v>116</v>
      </c>
      <c r="AX2480">
        <v>117</v>
      </c>
    </row>
    <row r="2481" spans="1:50">
      <c r="A2481" s="22">
        <v>43167</v>
      </c>
      <c r="B2481">
        <v>108</v>
      </c>
      <c r="C2481">
        <v>108</v>
      </c>
      <c r="D2481">
        <v>103</v>
      </c>
      <c r="E2481">
        <v>104</v>
      </c>
      <c r="F2481" s="22">
        <v>43168</v>
      </c>
      <c r="G2481">
        <v>105</v>
      </c>
      <c r="H2481">
        <v>106</v>
      </c>
      <c r="I2481">
        <v>104</v>
      </c>
      <c r="J2481">
        <v>105</v>
      </c>
      <c r="K2481" s="22">
        <v>43171</v>
      </c>
      <c r="L2481">
        <v>106</v>
      </c>
      <c r="M2481">
        <v>1</v>
      </c>
      <c r="N2481" s="8" t="str">
        <f>IF(AND(AM2481=1,AC2481&lt;-0.005,AE2481&gt;O$1),R2481,"")</f>
        <v/>
      </c>
      <c r="O2481" s="8">
        <f t="shared" si="197"/>
        <v>308170.11670259247</v>
      </c>
      <c r="P2481" s="8" t="str">
        <f t="shared" si="201"/>
        <v/>
      </c>
      <c r="Q2481" s="8">
        <f t="shared" si="198"/>
        <v>405727.28707145824</v>
      </c>
      <c r="R2481" s="8">
        <f t="shared" si="199"/>
        <v>0</v>
      </c>
      <c r="S2481" s="8">
        <f t="shared" si="200"/>
        <v>985653.14824792463</v>
      </c>
      <c r="U2481" s="25">
        <v>43171.320729166669</v>
      </c>
      <c r="V2481">
        <v>31</v>
      </c>
      <c r="W2481">
        <v>3390</v>
      </c>
      <c r="X2481" t="s">
        <v>1224</v>
      </c>
      <c r="Y2481" t="s">
        <v>960</v>
      </c>
      <c r="Z2481" s="25">
        <v>43168.847916666666</v>
      </c>
      <c r="AA2481">
        <v>109.4</v>
      </c>
      <c r="AB2481">
        <v>4.4000000000000004</v>
      </c>
      <c r="AC2481" s="24">
        <v>4.19E-2</v>
      </c>
      <c r="AD2481">
        <v>3600</v>
      </c>
      <c r="AE2481">
        <v>391980</v>
      </c>
      <c r="AF2481" s="22">
        <v>43168</v>
      </c>
      <c r="AG2481">
        <v>105</v>
      </c>
      <c r="AH2481">
        <v>105</v>
      </c>
      <c r="AI2481" s="22">
        <v>43171</v>
      </c>
      <c r="AJ2481">
        <v>106</v>
      </c>
      <c r="AK2481">
        <v>106</v>
      </c>
      <c r="AM2481">
        <v>2</v>
      </c>
      <c r="AN2481" t="s">
        <v>1023</v>
      </c>
      <c r="AO2481">
        <v>863.83</v>
      </c>
      <c r="AP2481" t="s">
        <v>956</v>
      </c>
      <c r="AQ2481">
        <v>0.27</v>
      </c>
      <c r="AR2481">
        <v>0.19</v>
      </c>
      <c r="AS2481">
        <v>1</v>
      </c>
      <c r="AT2481">
        <v>0.9</v>
      </c>
      <c r="AU2481">
        <v>1.571</v>
      </c>
      <c r="AV2481">
        <v>107</v>
      </c>
      <c r="AW2481">
        <v>104</v>
      </c>
      <c r="AX2481">
        <v>106</v>
      </c>
    </row>
    <row r="2482" spans="1:50">
      <c r="A2482" s="22">
        <v>43167</v>
      </c>
      <c r="B2482">
        <v>144</v>
      </c>
      <c r="C2482">
        <v>185</v>
      </c>
      <c r="D2482">
        <v>141</v>
      </c>
      <c r="E2482">
        <v>182</v>
      </c>
      <c r="F2482" s="22">
        <v>43168</v>
      </c>
      <c r="G2482">
        <v>177</v>
      </c>
      <c r="H2482">
        <v>189</v>
      </c>
      <c r="I2482">
        <v>165</v>
      </c>
      <c r="J2482">
        <v>169</v>
      </c>
      <c r="K2482" s="22">
        <v>43171</v>
      </c>
      <c r="L2482">
        <v>178</v>
      </c>
      <c r="M2482">
        <v>1.22</v>
      </c>
      <c r="N2482" s="8" t="str">
        <f>IF(AND(AM2482=1,AC2482&lt;-0.005,AE2482&gt;O$1),R2482,"")</f>
        <v/>
      </c>
      <c r="O2482" s="8">
        <f t="shared" si="197"/>
        <v>308170.11670259247</v>
      </c>
      <c r="P2482" s="8" t="str">
        <f t="shared" si="201"/>
        <v/>
      </c>
      <c r="Q2482" s="8">
        <f t="shared" si="198"/>
        <v>405727.28707145824</v>
      </c>
      <c r="R2482" s="8">
        <f t="shared" si="199"/>
        <v>-13661.202185792365</v>
      </c>
      <c r="S2482" s="8">
        <f t="shared" si="200"/>
        <v>985653.14824792463</v>
      </c>
      <c r="U2482" s="25">
        <v>43171.320729166669</v>
      </c>
      <c r="V2482">
        <v>32</v>
      </c>
      <c r="W2482">
        <v>6819</v>
      </c>
      <c r="X2482" t="s">
        <v>1024</v>
      </c>
      <c r="Y2482" t="s">
        <v>960</v>
      </c>
      <c r="Z2482" s="25">
        <v>43168.998611111114</v>
      </c>
      <c r="AA2482">
        <v>173</v>
      </c>
      <c r="AB2482">
        <v>4</v>
      </c>
      <c r="AC2482" s="24">
        <v>2.3699999999999999E-2</v>
      </c>
      <c r="AD2482">
        <v>3600</v>
      </c>
      <c r="AE2482">
        <v>618650</v>
      </c>
      <c r="AF2482" s="22">
        <v>43168</v>
      </c>
      <c r="AG2482">
        <v>177</v>
      </c>
      <c r="AH2482">
        <v>169</v>
      </c>
      <c r="AI2482" s="22">
        <v>43171</v>
      </c>
      <c r="AJ2482">
        <v>178</v>
      </c>
      <c r="AK2482">
        <v>183</v>
      </c>
      <c r="AM2482">
        <v>2</v>
      </c>
      <c r="AN2482" t="s">
        <v>1023</v>
      </c>
      <c r="AO2482">
        <v>0</v>
      </c>
      <c r="AP2482">
        <v>0</v>
      </c>
      <c r="AQ2482">
        <v>0.78</v>
      </c>
      <c r="AR2482">
        <v>0.78</v>
      </c>
      <c r="AS2482">
        <v>1.22</v>
      </c>
      <c r="AT2482">
        <v>1.24</v>
      </c>
      <c r="AU2482">
        <v>0.77500000000000002</v>
      </c>
      <c r="AV2482">
        <v>189</v>
      </c>
      <c r="AW2482">
        <v>175</v>
      </c>
      <c r="AX2482">
        <v>183</v>
      </c>
    </row>
    <row r="2483" spans="1:50">
      <c r="A2483" s="22">
        <v>43167</v>
      </c>
      <c r="B2483">
        <v>133</v>
      </c>
      <c r="C2483">
        <v>135</v>
      </c>
      <c r="D2483">
        <v>129</v>
      </c>
      <c r="E2483">
        <v>133</v>
      </c>
      <c r="F2483" s="22">
        <v>43168</v>
      </c>
      <c r="G2483">
        <v>136</v>
      </c>
      <c r="H2483">
        <v>137</v>
      </c>
      <c r="I2483">
        <v>129</v>
      </c>
      <c r="J2483">
        <v>131</v>
      </c>
      <c r="K2483" s="22">
        <v>43171</v>
      </c>
      <c r="L2483">
        <v>133</v>
      </c>
      <c r="M2483">
        <v>1.02</v>
      </c>
      <c r="N2483" s="8" t="str">
        <f>IF(AND(AM2483=1,AC2483&lt;-0.005,AE2483&gt;O$1),R2483,"")</f>
        <v/>
      </c>
      <c r="O2483" s="8">
        <f t="shared" si="197"/>
        <v>308170.11670259247</v>
      </c>
      <c r="P2483" s="8" t="str">
        <f t="shared" si="201"/>
        <v/>
      </c>
      <c r="Q2483" s="8">
        <f t="shared" si="198"/>
        <v>405727.28707145824</v>
      </c>
      <c r="R2483" s="8">
        <f t="shared" si="199"/>
        <v>0</v>
      </c>
      <c r="S2483" s="8">
        <f t="shared" si="200"/>
        <v>985653.14824792463</v>
      </c>
      <c r="U2483" s="25">
        <v>43171.320729166669</v>
      </c>
      <c r="V2483">
        <v>33</v>
      </c>
      <c r="W2483">
        <v>2370</v>
      </c>
      <c r="X2483" t="s">
        <v>1090</v>
      </c>
      <c r="Y2483" t="s">
        <v>957</v>
      </c>
      <c r="Z2483" s="25">
        <v>43168.99722222222</v>
      </c>
      <c r="AA2483">
        <v>132</v>
      </c>
      <c r="AB2483">
        <v>1</v>
      </c>
      <c r="AC2483" s="24">
        <v>7.6E-3</v>
      </c>
      <c r="AD2483">
        <v>3400</v>
      </c>
      <c r="AE2483">
        <v>447400</v>
      </c>
      <c r="AF2483" s="22">
        <v>43168</v>
      </c>
      <c r="AG2483">
        <v>136</v>
      </c>
      <c r="AH2483">
        <v>131</v>
      </c>
      <c r="AI2483" s="22">
        <v>43171</v>
      </c>
      <c r="AJ2483">
        <v>133</v>
      </c>
      <c r="AK2483">
        <v>133</v>
      </c>
      <c r="AM2483">
        <v>2</v>
      </c>
      <c r="AN2483" t="s">
        <v>1023</v>
      </c>
      <c r="AO2483">
        <v>0</v>
      </c>
      <c r="AP2483">
        <v>0</v>
      </c>
      <c r="AQ2483">
        <v>0.6</v>
      </c>
      <c r="AR2483">
        <v>0.14000000000000001</v>
      </c>
      <c r="AS2483">
        <v>1.02</v>
      </c>
      <c r="AT2483">
        <v>0.96</v>
      </c>
      <c r="AU2483">
        <v>1.1830000000000001</v>
      </c>
      <c r="AV2483">
        <v>137</v>
      </c>
      <c r="AW2483">
        <v>130</v>
      </c>
      <c r="AX2483">
        <v>133</v>
      </c>
    </row>
    <row r="2484" spans="1:50">
      <c r="A2484" s="22">
        <v>43167</v>
      </c>
      <c r="B2484">
        <v>1465</v>
      </c>
      <c r="C2484">
        <v>1486</v>
      </c>
      <c r="D2484">
        <v>1370</v>
      </c>
      <c r="E2484">
        <v>1411</v>
      </c>
      <c r="F2484" s="22">
        <v>43168</v>
      </c>
      <c r="G2484">
        <v>1440</v>
      </c>
      <c r="H2484">
        <v>1443</v>
      </c>
      <c r="I2484">
        <v>1295</v>
      </c>
      <c r="J2484">
        <v>1347</v>
      </c>
      <c r="K2484" s="22">
        <v>43171</v>
      </c>
      <c r="L2484">
        <v>1331</v>
      </c>
      <c r="M2484">
        <v>1.37</v>
      </c>
      <c r="N2484" s="8" t="str">
        <f>IF(AND(AM2484=1,AC2484&lt;-0.005,AE2484&gt;O$1),R2484,"")</f>
        <v/>
      </c>
      <c r="O2484" s="8">
        <f t="shared" si="197"/>
        <v>308170.11670259247</v>
      </c>
      <c r="P2484" s="8" t="str">
        <f t="shared" si="201"/>
        <v/>
      </c>
      <c r="Q2484" s="8">
        <f t="shared" si="198"/>
        <v>405727.28707145824</v>
      </c>
      <c r="R2484" s="8">
        <f t="shared" si="199"/>
        <v>-13523.391812865493</v>
      </c>
      <c r="S2484" s="8">
        <f t="shared" si="200"/>
        <v>985653.14824792463</v>
      </c>
      <c r="U2484" s="25">
        <v>43171.320729166669</v>
      </c>
      <c r="V2484">
        <v>34</v>
      </c>
      <c r="W2484">
        <v>2338</v>
      </c>
      <c r="X2484" t="s">
        <v>1162</v>
      </c>
      <c r="Y2484" t="s">
        <v>954</v>
      </c>
      <c r="Z2484" s="25">
        <v>43168.995833333334</v>
      </c>
      <c r="AA2484">
        <v>1342</v>
      </c>
      <c r="AB2484">
        <v>-5</v>
      </c>
      <c r="AC2484" s="24">
        <v>-3.7000000000000002E-3</v>
      </c>
      <c r="AD2484">
        <v>3400</v>
      </c>
      <c r="AE2484">
        <v>4501910</v>
      </c>
      <c r="AF2484" s="22">
        <v>43168</v>
      </c>
      <c r="AG2484">
        <v>1440</v>
      </c>
      <c r="AH2484">
        <v>1347</v>
      </c>
      <c r="AI2484" s="22">
        <v>43171</v>
      </c>
      <c r="AJ2484">
        <v>1331</v>
      </c>
      <c r="AK2484">
        <v>1368</v>
      </c>
      <c r="AM2484">
        <v>2</v>
      </c>
      <c r="AN2484" t="s">
        <v>1023</v>
      </c>
      <c r="AO2484">
        <v>0</v>
      </c>
      <c r="AP2484">
        <v>0</v>
      </c>
      <c r="AQ2484">
        <v>0.88</v>
      </c>
      <c r="AR2484">
        <v>0.88</v>
      </c>
      <c r="AS2484">
        <v>1.37</v>
      </c>
      <c r="AT2484">
        <v>1.58</v>
      </c>
      <c r="AU2484">
        <v>0.98199999999999998</v>
      </c>
      <c r="AV2484">
        <v>1499</v>
      </c>
      <c r="AW2484">
        <v>1312</v>
      </c>
      <c r="AX2484">
        <v>1368</v>
      </c>
    </row>
    <row r="2485" spans="1:50">
      <c r="A2485" s="22">
        <v>43167</v>
      </c>
      <c r="B2485">
        <v>281</v>
      </c>
      <c r="C2485">
        <v>299</v>
      </c>
      <c r="D2485">
        <v>275</v>
      </c>
      <c r="E2485">
        <v>277</v>
      </c>
      <c r="F2485" s="22">
        <v>43168</v>
      </c>
      <c r="G2485">
        <v>281</v>
      </c>
      <c r="H2485">
        <v>286</v>
      </c>
      <c r="I2485">
        <v>278</v>
      </c>
      <c r="J2485">
        <v>282</v>
      </c>
      <c r="K2485" s="22">
        <v>43171</v>
      </c>
      <c r="L2485">
        <v>286</v>
      </c>
      <c r="M2485">
        <v>0.87</v>
      </c>
      <c r="N2485" s="8" t="str">
        <f>IF(AND(AM2485=1,AC2485&lt;-0.005,AE2485&gt;O$1),R2485,"")</f>
        <v/>
      </c>
      <c r="O2485" s="8">
        <f t="shared" si="197"/>
        <v>308170.11670259247</v>
      </c>
      <c r="P2485" s="8" t="str">
        <f t="shared" si="201"/>
        <v/>
      </c>
      <c r="Q2485" s="8">
        <f t="shared" si="198"/>
        <v>405727.28707145824</v>
      </c>
      <c r="R2485" s="8">
        <f t="shared" si="199"/>
        <v>12544.802867383465</v>
      </c>
      <c r="S2485" s="8">
        <f t="shared" si="200"/>
        <v>985653.14824792463</v>
      </c>
      <c r="U2485" s="25">
        <v>43171.320740740739</v>
      </c>
      <c r="V2485">
        <v>35</v>
      </c>
      <c r="W2485">
        <v>3323</v>
      </c>
      <c r="X2485" t="s">
        <v>305</v>
      </c>
      <c r="Y2485" t="s">
        <v>960</v>
      </c>
      <c r="Z2485" s="25">
        <v>43168.974999999999</v>
      </c>
      <c r="AA2485">
        <v>281</v>
      </c>
      <c r="AB2485">
        <v>-1</v>
      </c>
      <c r="AC2485" s="24">
        <v>-3.5000000000000001E-3</v>
      </c>
      <c r="AD2485">
        <v>3200</v>
      </c>
      <c r="AE2485">
        <v>898850</v>
      </c>
      <c r="AF2485" s="22">
        <v>43168</v>
      </c>
      <c r="AG2485">
        <v>281</v>
      </c>
      <c r="AH2485">
        <v>282</v>
      </c>
      <c r="AI2485" s="22">
        <v>43171</v>
      </c>
      <c r="AJ2485">
        <v>286</v>
      </c>
      <c r="AK2485">
        <v>279</v>
      </c>
      <c r="AM2485">
        <v>2</v>
      </c>
      <c r="AN2485" t="s">
        <v>1023</v>
      </c>
      <c r="AO2485">
        <v>0</v>
      </c>
      <c r="AP2485">
        <v>0.53</v>
      </c>
      <c r="AQ2485">
        <v>0.06</v>
      </c>
      <c r="AR2485">
        <v>0.47</v>
      </c>
      <c r="AS2485">
        <v>0.87</v>
      </c>
      <c r="AT2485">
        <v>0.98</v>
      </c>
      <c r="AU2485">
        <v>1.8120000000000001</v>
      </c>
      <c r="AV2485">
        <v>291</v>
      </c>
      <c r="AW2485">
        <v>274</v>
      </c>
      <c r="AX2485">
        <v>279</v>
      </c>
    </row>
    <row r="2486" spans="1:50">
      <c r="A2486" s="22">
        <v>43167</v>
      </c>
      <c r="B2486">
        <v>820</v>
      </c>
      <c r="C2486">
        <v>858</v>
      </c>
      <c r="D2486">
        <v>819</v>
      </c>
      <c r="E2486">
        <v>851</v>
      </c>
      <c r="F2486" s="22">
        <v>43168</v>
      </c>
      <c r="G2486">
        <v>857</v>
      </c>
      <c r="H2486">
        <v>863</v>
      </c>
      <c r="I2486">
        <v>824</v>
      </c>
      <c r="J2486">
        <v>838</v>
      </c>
      <c r="K2486" s="22">
        <v>43171</v>
      </c>
      <c r="L2486">
        <v>810</v>
      </c>
      <c r="M2486">
        <v>1.01</v>
      </c>
      <c r="N2486" s="8" t="str">
        <f>IF(AND(AM2486=1,AC2486&lt;-0.005,AE2486&gt;O$1),R2486,"")</f>
        <v/>
      </c>
      <c r="O2486" s="8">
        <f t="shared" si="197"/>
        <v>308170.11670259247</v>
      </c>
      <c r="P2486" s="8" t="str">
        <f t="shared" si="201"/>
        <v/>
      </c>
      <c r="Q2486" s="8">
        <f t="shared" si="198"/>
        <v>405727.28707145824</v>
      </c>
      <c r="R2486" s="8">
        <f t="shared" si="199"/>
        <v>48037.889039242218</v>
      </c>
      <c r="S2486" s="8">
        <f t="shared" si="200"/>
        <v>985653.14824792463</v>
      </c>
      <c r="U2486" s="25">
        <v>43171.320740740739</v>
      </c>
      <c r="V2486">
        <v>36</v>
      </c>
      <c r="W2486">
        <v>6663</v>
      </c>
      <c r="X2486" t="s">
        <v>1261</v>
      </c>
      <c r="Y2486" t="s">
        <v>960</v>
      </c>
      <c r="Z2486" s="25">
        <v>43168.99722222222</v>
      </c>
      <c r="AA2486">
        <v>818</v>
      </c>
      <c r="AB2486">
        <v>-20</v>
      </c>
      <c r="AC2486" s="24">
        <v>-2.3900000000000001E-2</v>
      </c>
      <c r="AD2486">
        <v>3100</v>
      </c>
      <c r="AE2486">
        <v>2551560</v>
      </c>
      <c r="AF2486" s="22">
        <v>43168</v>
      </c>
      <c r="AG2486">
        <v>857</v>
      </c>
      <c r="AH2486">
        <v>838</v>
      </c>
      <c r="AI2486" s="22">
        <v>43171</v>
      </c>
      <c r="AJ2486">
        <v>810</v>
      </c>
      <c r="AK2486">
        <v>739</v>
      </c>
      <c r="AM2486">
        <v>2</v>
      </c>
      <c r="AN2486" t="s">
        <v>1023</v>
      </c>
      <c r="AO2486">
        <v>0</v>
      </c>
      <c r="AP2486">
        <v>0.36</v>
      </c>
      <c r="AQ2486">
        <v>0.35</v>
      </c>
      <c r="AR2486">
        <v>0.5</v>
      </c>
      <c r="AS2486">
        <v>1.01</v>
      </c>
      <c r="AT2486">
        <v>1.0900000000000001</v>
      </c>
      <c r="AU2486">
        <v>1.02</v>
      </c>
      <c r="AV2486">
        <v>821</v>
      </c>
      <c r="AW2486">
        <v>732</v>
      </c>
      <c r="AX2486">
        <v>739</v>
      </c>
    </row>
    <row r="2487" spans="1:50">
      <c r="A2487" s="22">
        <v>43167</v>
      </c>
      <c r="B2487">
        <v>868</v>
      </c>
      <c r="C2487">
        <v>904</v>
      </c>
      <c r="D2487">
        <v>864</v>
      </c>
      <c r="E2487">
        <v>871</v>
      </c>
      <c r="F2487" s="22">
        <v>43168</v>
      </c>
      <c r="G2487">
        <v>894</v>
      </c>
      <c r="H2487">
        <v>897</v>
      </c>
      <c r="I2487">
        <v>833</v>
      </c>
      <c r="J2487">
        <v>854</v>
      </c>
      <c r="K2487" s="22">
        <v>43171</v>
      </c>
      <c r="L2487">
        <v>860</v>
      </c>
      <c r="M2487">
        <v>1.04</v>
      </c>
      <c r="N2487" s="8" t="str">
        <f>IF(AND(AM2487=1,AC2487&lt;-0.005,AE2487&gt;O$1),R2487,"")</f>
        <v/>
      </c>
      <c r="O2487" s="8">
        <f t="shared" si="197"/>
        <v>308170.11670259247</v>
      </c>
      <c r="P2487" s="8" t="str">
        <f t="shared" si="201"/>
        <v/>
      </c>
      <c r="Q2487" s="8">
        <f t="shared" si="198"/>
        <v>405727.28707145824</v>
      </c>
      <c r="R2487" s="8">
        <f t="shared" si="199"/>
        <v>24390.243902439048</v>
      </c>
      <c r="S2487" s="8">
        <f t="shared" si="200"/>
        <v>985653.14824792463</v>
      </c>
      <c r="U2487" s="25">
        <v>43171.320740740739</v>
      </c>
      <c r="V2487">
        <v>37</v>
      </c>
      <c r="W2487">
        <v>4824</v>
      </c>
      <c r="X2487" t="s">
        <v>1060</v>
      </c>
      <c r="Y2487" t="s">
        <v>957</v>
      </c>
      <c r="Z2487" s="25">
        <v>43168.998611111114</v>
      </c>
      <c r="AA2487">
        <v>817</v>
      </c>
      <c r="AB2487">
        <v>-37</v>
      </c>
      <c r="AC2487" s="24">
        <v>-4.3299999999999998E-2</v>
      </c>
      <c r="AD2487">
        <v>3000</v>
      </c>
      <c r="AE2487">
        <v>2430770</v>
      </c>
      <c r="AF2487" s="22">
        <v>43168</v>
      </c>
      <c r="AG2487">
        <v>894</v>
      </c>
      <c r="AH2487">
        <v>854</v>
      </c>
      <c r="AI2487" s="22">
        <v>43171</v>
      </c>
      <c r="AJ2487">
        <v>860</v>
      </c>
      <c r="AK2487">
        <v>820</v>
      </c>
      <c r="AM2487">
        <v>2</v>
      </c>
      <c r="AN2487" t="s">
        <v>1023</v>
      </c>
      <c r="AO2487">
        <v>450.2</v>
      </c>
      <c r="AP2487">
        <v>0</v>
      </c>
      <c r="AQ2487">
        <v>0.64</v>
      </c>
      <c r="AR2487">
        <v>0.84</v>
      </c>
      <c r="AS2487">
        <v>1.04</v>
      </c>
      <c r="AT2487">
        <v>1.33</v>
      </c>
      <c r="AU2487">
        <v>0.73799999999999999</v>
      </c>
      <c r="AV2487">
        <v>867</v>
      </c>
      <c r="AW2487">
        <v>787</v>
      </c>
      <c r="AX2487">
        <v>820</v>
      </c>
    </row>
    <row r="2488" spans="1:50">
      <c r="A2488" s="22">
        <v>43167</v>
      </c>
      <c r="B2488">
        <v>5400</v>
      </c>
      <c r="C2488">
        <v>5490</v>
      </c>
      <c r="D2488">
        <v>5370</v>
      </c>
      <c r="E2488">
        <v>5440</v>
      </c>
      <c r="F2488" s="22">
        <v>43168</v>
      </c>
      <c r="G2488">
        <v>5320</v>
      </c>
      <c r="H2488">
        <v>5460</v>
      </c>
      <c r="I2488">
        <v>5170</v>
      </c>
      <c r="J2488">
        <v>5390</v>
      </c>
      <c r="K2488" s="22">
        <v>43171</v>
      </c>
      <c r="L2488">
        <v>5170</v>
      </c>
      <c r="M2488">
        <v>1.01</v>
      </c>
      <c r="N2488" s="8">
        <f>IF(AND(AM2488=1,AC2488&lt;-0.005,AE2488&gt;O$1),R2488,"")</f>
        <v>-2884.6153846153743</v>
      </c>
      <c r="O2488" s="8">
        <f t="shared" si="197"/>
        <v>305285.50131797709</v>
      </c>
      <c r="P2488" s="8" t="str">
        <f t="shared" si="201"/>
        <v/>
      </c>
      <c r="Q2488" s="8">
        <f t="shared" si="198"/>
        <v>405727.28707145824</v>
      </c>
      <c r="R2488" s="8">
        <f t="shared" si="199"/>
        <v>-2884.6153846153743</v>
      </c>
      <c r="S2488" s="8">
        <f t="shared" si="200"/>
        <v>982768.53286330926</v>
      </c>
      <c r="U2488" s="25">
        <v>43171.320740740739</v>
      </c>
      <c r="V2488">
        <v>38</v>
      </c>
      <c r="W2488">
        <v>1459</v>
      </c>
      <c r="X2488" t="s">
        <v>1290</v>
      </c>
      <c r="Y2488" t="s">
        <v>954</v>
      </c>
      <c r="Z2488" s="25">
        <v>43168.995833333334</v>
      </c>
      <c r="AA2488">
        <v>5230</v>
      </c>
      <c r="AB2488">
        <v>-160</v>
      </c>
      <c r="AC2488" s="24">
        <v>-2.9700000000000001E-2</v>
      </c>
      <c r="AD2488">
        <v>2930</v>
      </c>
      <c r="AE2488">
        <v>15586450</v>
      </c>
      <c r="AF2488" s="22">
        <v>43168</v>
      </c>
      <c r="AG2488">
        <v>5320</v>
      </c>
      <c r="AH2488">
        <v>5390</v>
      </c>
      <c r="AI2488" s="22">
        <v>43171</v>
      </c>
      <c r="AJ2488">
        <v>5170</v>
      </c>
      <c r="AK2488">
        <v>5200</v>
      </c>
      <c r="AM2488">
        <v>1</v>
      </c>
      <c r="AN2488" t="s">
        <v>1023</v>
      </c>
      <c r="AO2488" s="26">
        <v>3.5000000000000001E-3</v>
      </c>
      <c r="AQ2488">
        <v>0.63</v>
      </c>
      <c r="AR2488">
        <v>0.82</v>
      </c>
      <c r="AS2488">
        <v>1.01</v>
      </c>
      <c r="AT2488">
        <v>1.0900000000000001</v>
      </c>
      <c r="AU2488">
        <v>1.768</v>
      </c>
      <c r="AV2488">
        <v>5290</v>
      </c>
      <c r="AW2488">
        <v>5130</v>
      </c>
      <c r="AX2488">
        <v>5200</v>
      </c>
    </row>
    <row r="2489" spans="1:50">
      <c r="A2489" s="22">
        <v>43167</v>
      </c>
      <c r="B2489">
        <v>5377</v>
      </c>
      <c r="C2489">
        <v>5435</v>
      </c>
      <c r="D2489">
        <v>5356</v>
      </c>
      <c r="E2489">
        <v>5377</v>
      </c>
      <c r="F2489" s="22">
        <v>43168</v>
      </c>
      <c r="G2489">
        <v>5470</v>
      </c>
      <c r="H2489">
        <v>5500</v>
      </c>
      <c r="I2489">
        <v>5355</v>
      </c>
      <c r="J2489">
        <v>5393</v>
      </c>
      <c r="K2489" s="22">
        <v>43171</v>
      </c>
      <c r="L2489">
        <v>5430</v>
      </c>
      <c r="M2489">
        <v>1.02</v>
      </c>
      <c r="N2489" s="8" t="str">
        <f>IF(AND(AM2489=1,AC2489&lt;-0.005,AE2489&gt;O$1),R2489,"")</f>
        <v/>
      </c>
      <c r="O2489" s="8">
        <f t="shared" si="197"/>
        <v>305285.50131797709</v>
      </c>
      <c r="P2489" s="8" t="str">
        <f t="shared" si="201"/>
        <v/>
      </c>
      <c r="Q2489" s="8">
        <f t="shared" si="198"/>
        <v>405727.28707145824</v>
      </c>
      <c r="R2489" s="8">
        <f t="shared" si="199"/>
        <v>12360.822796754101</v>
      </c>
      <c r="S2489" s="8">
        <f t="shared" si="200"/>
        <v>995129.35566006333</v>
      </c>
      <c r="U2489" s="25">
        <v>43171.320740740739</v>
      </c>
      <c r="V2489">
        <v>39</v>
      </c>
      <c r="W2489">
        <v>6758</v>
      </c>
      <c r="X2489" t="s">
        <v>790</v>
      </c>
      <c r="Y2489" t="s">
        <v>962</v>
      </c>
      <c r="Z2489" s="25">
        <v>43168.979166666664</v>
      </c>
      <c r="AA2489">
        <v>5466</v>
      </c>
      <c r="AB2489">
        <v>73</v>
      </c>
      <c r="AC2489" s="24">
        <v>1.35E-2</v>
      </c>
      <c r="AD2489">
        <v>2900</v>
      </c>
      <c r="AE2489">
        <v>15799000</v>
      </c>
      <c r="AF2489" s="22">
        <v>43168</v>
      </c>
      <c r="AG2489">
        <v>5470</v>
      </c>
      <c r="AH2489">
        <v>5393</v>
      </c>
      <c r="AI2489" s="22">
        <v>43171</v>
      </c>
      <c r="AJ2489">
        <v>5430</v>
      </c>
      <c r="AK2489">
        <v>5299</v>
      </c>
      <c r="AM2489">
        <v>1</v>
      </c>
      <c r="AN2489" t="s">
        <v>1023</v>
      </c>
      <c r="AO2489">
        <v>14.59</v>
      </c>
      <c r="AP2489">
        <v>0.46</v>
      </c>
      <c r="AQ2489">
        <v>0.87</v>
      </c>
      <c r="AR2489">
        <v>0.53</v>
      </c>
      <c r="AS2489">
        <v>1.02</v>
      </c>
      <c r="AT2489">
        <v>1.02</v>
      </c>
      <c r="AU2489">
        <v>0.59299999999999997</v>
      </c>
      <c r="AV2489">
        <v>5465</v>
      </c>
      <c r="AW2489">
        <v>5273</v>
      </c>
      <c r="AX2489">
        <v>5299</v>
      </c>
    </row>
    <row r="2490" spans="1:50">
      <c r="A2490" s="22">
        <v>43167</v>
      </c>
      <c r="B2490">
        <v>1858</v>
      </c>
      <c r="C2490">
        <v>1864.5</v>
      </c>
      <c r="D2490">
        <v>1824</v>
      </c>
      <c r="E2490">
        <v>1829</v>
      </c>
      <c r="F2490" s="22">
        <v>43168</v>
      </c>
      <c r="G2490">
        <v>1838.5</v>
      </c>
      <c r="H2490">
        <v>1854.5</v>
      </c>
      <c r="I2490">
        <v>1817.5</v>
      </c>
      <c r="J2490">
        <v>1819.5</v>
      </c>
      <c r="K2490" s="22">
        <v>43171</v>
      </c>
      <c r="L2490">
        <v>1849.5</v>
      </c>
      <c r="M2490">
        <v>0.97</v>
      </c>
      <c r="N2490" s="8" t="str">
        <f>IF(AND(AM2490=1,AC2490&lt;-0.005,AE2490&gt;O$1),R2490,"")</f>
        <v/>
      </c>
      <c r="O2490" s="8">
        <f t="shared" si="197"/>
        <v>305285.50131797709</v>
      </c>
      <c r="P2490" s="8" t="str">
        <f t="shared" si="201"/>
        <v/>
      </c>
      <c r="Q2490" s="8">
        <f t="shared" si="198"/>
        <v>405727.28707145824</v>
      </c>
      <c r="R2490" s="8">
        <f t="shared" si="199"/>
        <v>-8111.7021276595478</v>
      </c>
      <c r="S2490" s="8">
        <f t="shared" si="200"/>
        <v>987017.65353240375</v>
      </c>
      <c r="U2490" s="25">
        <v>43171.320740740739</v>
      </c>
      <c r="V2490">
        <v>40</v>
      </c>
      <c r="W2490">
        <v>8591</v>
      </c>
      <c r="X2490" t="s">
        <v>528</v>
      </c>
      <c r="Y2490" t="s">
        <v>962</v>
      </c>
      <c r="Z2490" s="25">
        <v>43168.991666666669</v>
      </c>
      <c r="AA2490">
        <v>1837.5</v>
      </c>
      <c r="AB2490">
        <v>18</v>
      </c>
      <c r="AC2490" s="24">
        <v>9.9000000000000008E-3</v>
      </c>
      <c r="AD2490">
        <v>2800</v>
      </c>
      <c r="AE2490">
        <v>5144250</v>
      </c>
      <c r="AF2490" s="22">
        <v>43168</v>
      </c>
      <c r="AG2490">
        <v>1838.5</v>
      </c>
      <c r="AH2490">
        <v>1819.5</v>
      </c>
      <c r="AI2490" s="22">
        <v>43171</v>
      </c>
      <c r="AJ2490">
        <v>1849.5</v>
      </c>
      <c r="AK2490">
        <v>1880</v>
      </c>
      <c r="AM2490">
        <v>1</v>
      </c>
      <c r="AN2490">
        <v>0</v>
      </c>
      <c r="AO2490">
        <v>6.99</v>
      </c>
      <c r="AP2490" t="s">
        <v>956</v>
      </c>
      <c r="AQ2490">
        <v>0.01</v>
      </c>
      <c r="AR2490">
        <v>0</v>
      </c>
      <c r="AS2490">
        <v>0.97</v>
      </c>
      <c r="AT2490">
        <v>0.92</v>
      </c>
      <c r="AU2490">
        <v>0.55300000000000005</v>
      </c>
      <c r="AV2490">
        <v>1882.5</v>
      </c>
      <c r="AW2490">
        <v>1849.5</v>
      </c>
      <c r="AX2490">
        <v>1880</v>
      </c>
    </row>
    <row r="2491" spans="1:50">
      <c r="A2491" s="22">
        <v>43167</v>
      </c>
      <c r="B2491">
        <v>627</v>
      </c>
      <c r="C2491">
        <v>653</v>
      </c>
      <c r="D2491">
        <v>627</v>
      </c>
      <c r="E2491">
        <v>647</v>
      </c>
      <c r="F2491" s="22">
        <v>43168</v>
      </c>
      <c r="G2491">
        <v>653</v>
      </c>
      <c r="H2491">
        <v>742</v>
      </c>
      <c r="I2491">
        <v>650</v>
      </c>
      <c r="J2491">
        <v>742</v>
      </c>
      <c r="K2491" s="22">
        <v>43171</v>
      </c>
      <c r="L2491">
        <v>817</v>
      </c>
      <c r="M2491">
        <v>1.22</v>
      </c>
      <c r="N2491" s="8" t="str">
        <f>IF(AND(AM2491=1,AC2491&lt;-0.005,AE2491&gt;O$1),R2491,"")</f>
        <v/>
      </c>
      <c r="O2491" s="8">
        <f t="shared" si="197"/>
        <v>305285.50131797709</v>
      </c>
      <c r="P2491" s="8" t="str">
        <f t="shared" si="201"/>
        <v/>
      </c>
      <c r="Q2491" s="8">
        <f t="shared" si="198"/>
        <v>405727.28707145824</v>
      </c>
      <c r="R2491" s="8">
        <f t="shared" si="199"/>
        <v>6823.8213399504084</v>
      </c>
      <c r="S2491" s="8">
        <f t="shared" si="200"/>
        <v>987017.65353240375</v>
      </c>
      <c r="U2491" s="25">
        <v>43171.320740740739</v>
      </c>
      <c r="V2491">
        <v>41</v>
      </c>
      <c r="W2491">
        <v>9698</v>
      </c>
      <c r="X2491" t="s">
        <v>912</v>
      </c>
      <c r="Y2491" t="s">
        <v>960</v>
      </c>
      <c r="Z2491" s="25">
        <v>43168.997916666667</v>
      </c>
      <c r="AA2491">
        <v>820</v>
      </c>
      <c r="AB2491">
        <v>78</v>
      </c>
      <c r="AC2491" s="24">
        <v>0.1051</v>
      </c>
      <c r="AD2491">
        <v>2600</v>
      </c>
      <c r="AE2491">
        <v>2048000</v>
      </c>
      <c r="AF2491" s="22">
        <v>43168</v>
      </c>
      <c r="AG2491">
        <v>653</v>
      </c>
      <c r="AH2491">
        <v>742</v>
      </c>
      <c r="AI2491" s="22">
        <v>43171</v>
      </c>
      <c r="AJ2491">
        <v>817</v>
      </c>
      <c r="AK2491">
        <v>806</v>
      </c>
      <c r="AM2491">
        <v>2</v>
      </c>
      <c r="AN2491" t="s">
        <v>1023</v>
      </c>
      <c r="AO2491">
        <v>0</v>
      </c>
      <c r="AP2491">
        <v>2.02</v>
      </c>
      <c r="AQ2491">
        <v>1</v>
      </c>
      <c r="AR2491">
        <v>1</v>
      </c>
      <c r="AS2491">
        <v>1.22</v>
      </c>
      <c r="AT2491">
        <v>1.2</v>
      </c>
      <c r="AU2491">
        <v>0.60099999999999998</v>
      </c>
      <c r="AV2491">
        <v>849</v>
      </c>
      <c r="AW2491">
        <v>770</v>
      </c>
      <c r="AX2491">
        <v>806</v>
      </c>
    </row>
    <row r="2492" spans="1:50">
      <c r="A2492" s="22">
        <v>43167</v>
      </c>
      <c r="B2492">
        <v>930</v>
      </c>
      <c r="C2492">
        <v>965</v>
      </c>
      <c r="D2492">
        <v>907</v>
      </c>
      <c r="E2492">
        <v>928</v>
      </c>
      <c r="F2492" s="22">
        <v>43168</v>
      </c>
      <c r="G2492">
        <v>924</v>
      </c>
      <c r="H2492">
        <v>1064</v>
      </c>
      <c r="I2492">
        <v>887</v>
      </c>
      <c r="J2492">
        <v>1054</v>
      </c>
      <c r="K2492" s="22">
        <v>43171</v>
      </c>
      <c r="L2492">
        <v>1100</v>
      </c>
      <c r="M2492">
        <v>1.1599999999999999</v>
      </c>
      <c r="N2492" s="8" t="str">
        <f>IF(AND(AM2492=1,AC2492&lt;-0.005,AE2492&gt;O$1),R2492,"")</f>
        <v/>
      </c>
      <c r="O2492" s="8">
        <f t="shared" si="197"/>
        <v>305285.50131797709</v>
      </c>
      <c r="P2492" s="8" t="str">
        <f t="shared" si="201"/>
        <v/>
      </c>
      <c r="Q2492" s="8">
        <f t="shared" si="198"/>
        <v>405727.28707145824</v>
      </c>
      <c r="R2492" s="8">
        <f t="shared" si="199"/>
        <v>5979.760809567636</v>
      </c>
      <c r="S2492" s="8">
        <f t="shared" si="200"/>
        <v>987017.65353240375</v>
      </c>
      <c r="U2492" s="25">
        <v>43171.320740740739</v>
      </c>
      <c r="V2492">
        <v>43</v>
      </c>
      <c r="W2492">
        <v>3021</v>
      </c>
      <c r="X2492" t="s">
        <v>1415</v>
      </c>
      <c r="Y2492" t="s">
        <v>954</v>
      </c>
      <c r="Z2492" s="25">
        <v>43168.980555555558</v>
      </c>
      <c r="AA2492">
        <v>1060</v>
      </c>
      <c r="AB2492">
        <v>6</v>
      </c>
      <c r="AC2492" s="24">
        <v>5.7000000000000002E-3</v>
      </c>
      <c r="AD2492">
        <v>2600</v>
      </c>
      <c r="AE2492">
        <v>2696910</v>
      </c>
      <c r="AF2492" s="22">
        <v>43168</v>
      </c>
      <c r="AG2492">
        <v>924</v>
      </c>
      <c r="AH2492">
        <v>1054</v>
      </c>
      <c r="AI2492" s="22">
        <v>43171</v>
      </c>
      <c r="AJ2492">
        <v>1100</v>
      </c>
      <c r="AK2492">
        <v>1087</v>
      </c>
      <c r="AM2492">
        <v>2</v>
      </c>
      <c r="AN2492" t="s">
        <v>1023</v>
      </c>
      <c r="AO2492">
        <v>30.86</v>
      </c>
      <c r="AP2492" t="s">
        <v>956</v>
      </c>
      <c r="AQ2492">
        <v>1</v>
      </c>
      <c r="AR2492">
        <v>1</v>
      </c>
      <c r="AS2492">
        <v>1.1599999999999999</v>
      </c>
      <c r="AT2492">
        <v>1.51</v>
      </c>
      <c r="AU2492">
        <v>0.67300000000000004</v>
      </c>
      <c r="AV2492">
        <v>1254</v>
      </c>
      <c r="AW2492">
        <v>1071</v>
      </c>
      <c r="AX2492">
        <v>1087</v>
      </c>
    </row>
    <row r="2493" spans="1:50">
      <c r="A2493" s="22">
        <v>43167</v>
      </c>
      <c r="B2493">
        <v>1475</v>
      </c>
      <c r="C2493">
        <v>1477</v>
      </c>
      <c r="D2493">
        <v>1468</v>
      </c>
      <c r="E2493">
        <v>1472</v>
      </c>
      <c r="F2493" s="22">
        <v>43168</v>
      </c>
      <c r="G2493">
        <v>1474</v>
      </c>
      <c r="H2493">
        <v>1476</v>
      </c>
      <c r="I2493">
        <v>1462</v>
      </c>
      <c r="J2493">
        <v>1467</v>
      </c>
      <c r="K2493" s="22">
        <v>43171</v>
      </c>
      <c r="L2493">
        <v>1473</v>
      </c>
      <c r="M2493">
        <v>0.99</v>
      </c>
      <c r="N2493" s="8" t="str">
        <f>IF(AND(AM2493=1,AC2493&lt;-0.005,AE2493&gt;O$1),R2493,"")</f>
        <v/>
      </c>
      <c r="O2493" s="8">
        <f t="shared" si="197"/>
        <v>305285.50131797709</v>
      </c>
      <c r="P2493" s="8" t="str">
        <f t="shared" si="201"/>
        <v/>
      </c>
      <c r="Q2493" s="8">
        <f t="shared" si="198"/>
        <v>405727.28707145824</v>
      </c>
      <c r="R2493" s="8">
        <f t="shared" si="199"/>
        <v>679.80965329705873</v>
      </c>
      <c r="S2493" s="8">
        <f t="shared" si="200"/>
        <v>987697.46318570082</v>
      </c>
      <c r="U2493" s="25">
        <v>43171.320740740739</v>
      </c>
      <c r="V2493">
        <v>44</v>
      </c>
      <c r="W2493">
        <v>3197</v>
      </c>
      <c r="X2493" t="s">
        <v>1157</v>
      </c>
      <c r="Y2493" t="s">
        <v>962</v>
      </c>
      <c r="Z2493" s="25">
        <v>43168.972916666666</v>
      </c>
      <c r="AA2493">
        <v>1476.2</v>
      </c>
      <c r="AB2493">
        <v>9.1999999999999993</v>
      </c>
      <c r="AC2493" s="24">
        <v>6.3E-3</v>
      </c>
      <c r="AD2493">
        <v>2300</v>
      </c>
      <c r="AE2493">
        <v>3387250</v>
      </c>
      <c r="AF2493" s="22">
        <v>43168</v>
      </c>
      <c r="AG2493">
        <v>1474</v>
      </c>
      <c r="AH2493">
        <v>1467</v>
      </c>
      <c r="AI2493" s="22">
        <v>43171</v>
      </c>
      <c r="AJ2493">
        <v>1473</v>
      </c>
      <c r="AK2493">
        <v>1471</v>
      </c>
      <c r="AM2493">
        <v>1</v>
      </c>
      <c r="AN2493">
        <v>3.9</v>
      </c>
      <c r="AO2493">
        <v>5.47</v>
      </c>
      <c r="AP2493">
        <v>2.59</v>
      </c>
      <c r="AQ2493">
        <v>0.32</v>
      </c>
      <c r="AR2493">
        <v>0.17</v>
      </c>
      <c r="AS2493">
        <v>0.99</v>
      </c>
      <c r="AT2493">
        <v>0.94</v>
      </c>
      <c r="AU2493">
        <v>0.40200000000000002</v>
      </c>
      <c r="AV2493">
        <v>1474</v>
      </c>
      <c r="AW2493">
        <v>1466</v>
      </c>
      <c r="AX2493">
        <v>1471</v>
      </c>
    </row>
    <row r="2494" spans="1:50">
      <c r="A2494" s="22">
        <v>43167</v>
      </c>
      <c r="B2494">
        <v>561</v>
      </c>
      <c r="C2494">
        <v>562</v>
      </c>
      <c r="D2494">
        <v>550</v>
      </c>
      <c r="E2494">
        <v>552</v>
      </c>
      <c r="F2494" s="22">
        <v>43168</v>
      </c>
      <c r="G2494">
        <v>556</v>
      </c>
      <c r="H2494">
        <v>558</v>
      </c>
      <c r="I2494">
        <v>547</v>
      </c>
      <c r="J2494">
        <v>550</v>
      </c>
      <c r="K2494" s="22">
        <v>43171</v>
      </c>
      <c r="L2494">
        <v>525</v>
      </c>
      <c r="M2494">
        <v>0.99</v>
      </c>
      <c r="N2494" s="8" t="str">
        <f>IF(AND(AM2494=1,AC2494&lt;-0.005,AE2494&gt;O$1),R2494,"")</f>
        <v/>
      </c>
      <c r="O2494" s="8">
        <f t="shared" si="197"/>
        <v>305285.50131797709</v>
      </c>
      <c r="P2494" s="8" t="str">
        <f t="shared" si="201"/>
        <v/>
      </c>
      <c r="Q2494" s="8">
        <f t="shared" si="198"/>
        <v>405727.28707145824</v>
      </c>
      <c r="R2494" s="8">
        <f t="shared" si="199"/>
        <v>11695.906432748538</v>
      </c>
      <c r="S2494" s="8">
        <f t="shared" si="200"/>
        <v>987697.46318570082</v>
      </c>
      <c r="U2494" s="25">
        <v>43171.320740740739</v>
      </c>
      <c r="V2494">
        <v>45</v>
      </c>
      <c r="W2494">
        <v>2764</v>
      </c>
      <c r="X2494" t="s">
        <v>1414</v>
      </c>
      <c r="Y2494" t="s">
        <v>962</v>
      </c>
      <c r="Z2494" s="25">
        <v>43168.998611111114</v>
      </c>
      <c r="AA2494">
        <v>500</v>
      </c>
      <c r="AB2494">
        <v>-50</v>
      </c>
      <c r="AC2494" s="24">
        <v>-9.0899999999999995E-2</v>
      </c>
      <c r="AD2494">
        <v>2300</v>
      </c>
      <c r="AE2494">
        <v>1142500</v>
      </c>
      <c r="AF2494" s="22">
        <v>43168</v>
      </c>
      <c r="AG2494">
        <v>556</v>
      </c>
      <c r="AH2494">
        <v>550</v>
      </c>
      <c r="AI2494" s="22">
        <v>43171</v>
      </c>
      <c r="AJ2494">
        <v>525</v>
      </c>
      <c r="AK2494">
        <v>513</v>
      </c>
      <c r="AM2494">
        <v>2</v>
      </c>
      <c r="AN2494" t="s">
        <v>1023</v>
      </c>
      <c r="AO2494">
        <v>0</v>
      </c>
      <c r="AP2494">
        <v>2.91</v>
      </c>
      <c r="AQ2494">
        <v>0.53</v>
      </c>
      <c r="AR2494">
        <v>0.25</v>
      </c>
      <c r="AS2494">
        <v>0.99</v>
      </c>
      <c r="AT2494">
        <v>0.97</v>
      </c>
      <c r="AU2494">
        <v>0.42</v>
      </c>
      <c r="AV2494">
        <v>530</v>
      </c>
      <c r="AW2494">
        <v>509</v>
      </c>
      <c r="AX2494">
        <v>513</v>
      </c>
    </row>
    <row r="2495" spans="1:50">
      <c r="A2495" s="22">
        <v>43167</v>
      </c>
      <c r="B2495">
        <v>129</v>
      </c>
      <c r="C2495">
        <v>130</v>
      </c>
      <c r="D2495">
        <v>128</v>
      </c>
      <c r="E2495">
        <v>129</v>
      </c>
      <c r="F2495" s="22">
        <v>43168</v>
      </c>
      <c r="G2495">
        <v>139</v>
      </c>
      <c r="H2495">
        <v>142</v>
      </c>
      <c r="I2495">
        <v>131</v>
      </c>
      <c r="J2495">
        <v>133</v>
      </c>
      <c r="K2495" s="22">
        <v>43171</v>
      </c>
      <c r="L2495">
        <v>136</v>
      </c>
      <c r="M2495">
        <v>1.05</v>
      </c>
      <c r="N2495" s="8" t="str">
        <f>IF(AND(AM2495=1,AC2495&lt;-0.005,AE2495&gt;O$1),R2495,"")</f>
        <v/>
      </c>
      <c r="O2495" s="8">
        <f t="shared" si="197"/>
        <v>305285.50131797709</v>
      </c>
      <c r="P2495" s="8" t="str">
        <f t="shared" si="201"/>
        <v/>
      </c>
      <c r="Q2495" s="8">
        <f t="shared" si="198"/>
        <v>405727.28707145824</v>
      </c>
      <c r="R2495" s="8">
        <f t="shared" si="199"/>
        <v>3703.7037037036534</v>
      </c>
      <c r="S2495" s="8">
        <f t="shared" si="200"/>
        <v>991401.16688940453</v>
      </c>
      <c r="U2495" s="25">
        <v>43171.320740740739</v>
      </c>
      <c r="V2495">
        <v>46</v>
      </c>
      <c r="W2495">
        <v>3521</v>
      </c>
      <c r="X2495" t="s">
        <v>1223</v>
      </c>
      <c r="Y2495" t="s">
        <v>962</v>
      </c>
      <c r="Z2495" s="25">
        <v>43168.84652777778</v>
      </c>
      <c r="AA2495">
        <v>134</v>
      </c>
      <c r="AB2495">
        <v>1</v>
      </c>
      <c r="AC2495" s="24">
        <v>7.4999999999999997E-3</v>
      </c>
      <c r="AD2495">
        <v>2200</v>
      </c>
      <c r="AE2495">
        <v>296380</v>
      </c>
      <c r="AF2495" s="22">
        <v>43168</v>
      </c>
      <c r="AG2495">
        <v>139</v>
      </c>
      <c r="AH2495">
        <v>133</v>
      </c>
      <c r="AI2495" s="22">
        <v>43171</v>
      </c>
      <c r="AJ2495">
        <v>136</v>
      </c>
      <c r="AK2495">
        <v>135</v>
      </c>
      <c r="AM2495">
        <v>1</v>
      </c>
      <c r="AN2495" t="s">
        <v>1023</v>
      </c>
      <c r="AO2495">
        <v>6.74</v>
      </c>
      <c r="AP2495">
        <v>0</v>
      </c>
      <c r="AQ2495">
        <v>1</v>
      </c>
      <c r="AR2495">
        <v>1</v>
      </c>
      <c r="AS2495">
        <v>1.05</v>
      </c>
      <c r="AT2495">
        <v>1.06</v>
      </c>
      <c r="AU2495">
        <v>0.90200000000000002</v>
      </c>
      <c r="AV2495">
        <v>136</v>
      </c>
      <c r="AW2495">
        <v>132</v>
      </c>
      <c r="AX2495">
        <v>135</v>
      </c>
    </row>
    <row r="2496" spans="1:50">
      <c r="A2496" s="22">
        <v>43167</v>
      </c>
      <c r="B2496">
        <v>981</v>
      </c>
      <c r="C2496">
        <v>991</v>
      </c>
      <c r="D2496">
        <v>966</v>
      </c>
      <c r="E2496">
        <v>970</v>
      </c>
      <c r="F2496" s="22">
        <v>43168</v>
      </c>
      <c r="G2496">
        <v>977</v>
      </c>
      <c r="H2496">
        <v>1001</v>
      </c>
      <c r="I2496">
        <v>967</v>
      </c>
      <c r="J2496">
        <v>986</v>
      </c>
      <c r="K2496" s="22">
        <v>43171</v>
      </c>
      <c r="L2496">
        <v>1020</v>
      </c>
      <c r="M2496">
        <v>0.96</v>
      </c>
      <c r="N2496" s="8" t="str">
        <f>IF(AND(AM2496=1,AC2496&lt;-0.005,AE2496&gt;O$1),R2496,"")</f>
        <v/>
      </c>
      <c r="O2496" s="8">
        <f t="shared" si="197"/>
        <v>305285.50131797709</v>
      </c>
      <c r="P2496" s="8" t="str">
        <f t="shared" si="201"/>
        <v/>
      </c>
      <c r="Q2496" s="8">
        <f t="shared" si="198"/>
        <v>405727.28707145824</v>
      </c>
      <c r="R2496" s="8">
        <f t="shared" si="199"/>
        <v>-2439.0243902439047</v>
      </c>
      <c r="S2496" s="8">
        <f t="shared" si="200"/>
        <v>991401.16688940453</v>
      </c>
      <c r="U2496" s="25">
        <v>43171.320740740739</v>
      </c>
      <c r="V2496">
        <v>47</v>
      </c>
      <c r="W2496">
        <v>3903</v>
      </c>
      <c r="X2496" t="s">
        <v>438</v>
      </c>
      <c r="Y2496" t="s">
        <v>962</v>
      </c>
      <c r="Z2496" s="25">
        <v>43168.995833333334</v>
      </c>
      <c r="AA2496">
        <v>973.6</v>
      </c>
      <c r="AB2496">
        <v>-12.4</v>
      </c>
      <c r="AC2496" s="24">
        <v>-1.26E-2</v>
      </c>
      <c r="AD2496">
        <v>2200</v>
      </c>
      <c r="AE2496">
        <v>2174170</v>
      </c>
      <c r="AF2496" s="22">
        <v>43168</v>
      </c>
      <c r="AG2496">
        <v>977</v>
      </c>
      <c r="AH2496">
        <v>986</v>
      </c>
      <c r="AI2496" s="22">
        <v>43171</v>
      </c>
      <c r="AJ2496">
        <v>1020</v>
      </c>
      <c r="AK2496">
        <v>1025</v>
      </c>
      <c r="AM2496">
        <v>2</v>
      </c>
      <c r="AN2496" t="s">
        <v>1023</v>
      </c>
      <c r="AO2496">
        <v>2743.12</v>
      </c>
      <c r="AP2496">
        <v>0</v>
      </c>
      <c r="AQ2496">
        <v>0.23</v>
      </c>
      <c r="AR2496">
        <v>0.2</v>
      </c>
      <c r="AS2496">
        <v>0.96</v>
      </c>
      <c r="AT2496">
        <v>0.93</v>
      </c>
      <c r="AU2496">
        <v>1.0880000000000001</v>
      </c>
      <c r="AV2496">
        <v>1043</v>
      </c>
      <c r="AW2496">
        <v>1000</v>
      </c>
      <c r="AX2496">
        <v>1025</v>
      </c>
    </row>
    <row r="2497" spans="1:50">
      <c r="A2497" s="22">
        <v>43167</v>
      </c>
      <c r="B2497">
        <v>19200</v>
      </c>
      <c r="C2497">
        <v>19250</v>
      </c>
      <c r="D2497">
        <v>18880</v>
      </c>
      <c r="E2497">
        <v>19010</v>
      </c>
      <c r="F2497" s="22">
        <v>43168</v>
      </c>
      <c r="G2497">
        <v>19410</v>
      </c>
      <c r="H2497">
        <v>19960</v>
      </c>
      <c r="I2497">
        <v>18980</v>
      </c>
      <c r="J2497">
        <v>19180</v>
      </c>
      <c r="K2497" s="22">
        <v>43171</v>
      </c>
      <c r="L2497">
        <v>20020</v>
      </c>
      <c r="M2497">
        <v>0.98</v>
      </c>
      <c r="N2497" s="8" t="str">
        <f>IF(AND(AM2497=1,AC2497&lt;-0.005,AE2497&gt;O$1),R2497,"")</f>
        <v/>
      </c>
      <c r="O2497" s="8">
        <f t="shared" si="197"/>
        <v>305285.50131797709</v>
      </c>
      <c r="P2497" s="8" t="str">
        <f t="shared" si="201"/>
        <v/>
      </c>
      <c r="Q2497" s="8">
        <f t="shared" si="198"/>
        <v>405727.28707145824</v>
      </c>
      <c r="R2497" s="8">
        <f t="shared" si="199"/>
        <v>3267.9738562091388</v>
      </c>
      <c r="S2497" s="8">
        <f t="shared" si="200"/>
        <v>994669.14074561372</v>
      </c>
      <c r="U2497" s="25">
        <v>43171.320740740739</v>
      </c>
      <c r="V2497">
        <v>48</v>
      </c>
      <c r="W2497">
        <v>1579</v>
      </c>
      <c r="X2497" t="s">
        <v>1206</v>
      </c>
      <c r="Y2497" t="s">
        <v>954</v>
      </c>
      <c r="Z2497" s="25">
        <v>43168.994444444441</v>
      </c>
      <c r="AA2497">
        <v>19685</v>
      </c>
      <c r="AB2497">
        <v>505</v>
      </c>
      <c r="AC2497" s="24">
        <v>2.63E-2</v>
      </c>
      <c r="AD2497">
        <v>2000</v>
      </c>
      <c r="AE2497">
        <v>39277990</v>
      </c>
      <c r="AF2497" s="22">
        <v>43168</v>
      </c>
      <c r="AG2497">
        <v>19410</v>
      </c>
      <c r="AH2497">
        <v>19180</v>
      </c>
      <c r="AI2497" s="22">
        <v>43171</v>
      </c>
      <c r="AJ2497">
        <v>20020</v>
      </c>
      <c r="AK2497">
        <v>19890</v>
      </c>
      <c r="AM2497">
        <v>1</v>
      </c>
      <c r="AN2497">
        <v>1.5</v>
      </c>
      <c r="AO2497" s="26">
        <v>7.4999999999999997E-3</v>
      </c>
      <c r="AQ2497">
        <v>0.28999999999999998</v>
      </c>
      <c r="AR2497">
        <v>0.12</v>
      </c>
      <c r="AS2497">
        <v>0.98</v>
      </c>
      <c r="AT2497">
        <v>0.89</v>
      </c>
      <c r="AU2497">
        <v>0.80800000000000005</v>
      </c>
      <c r="AV2497">
        <v>20130</v>
      </c>
      <c r="AW2497">
        <v>19580</v>
      </c>
      <c r="AX2497">
        <v>19890</v>
      </c>
    </row>
    <row r="2498" spans="1:50">
      <c r="A2498" s="22">
        <v>43167</v>
      </c>
      <c r="B2498">
        <v>4135</v>
      </c>
      <c r="C2498">
        <v>4175</v>
      </c>
      <c r="D2498">
        <v>4090</v>
      </c>
      <c r="E2498">
        <v>4120</v>
      </c>
      <c r="F2498" s="22">
        <v>43168</v>
      </c>
      <c r="G2498">
        <v>4210</v>
      </c>
      <c r="H2498">
        <v>4215</v>
      </c>
      <c r="I2498">
        <v>4095</v>
      </c>
      <c r="J2498">
        <v>4175</v>
      </c>
      <c r="K2498" s="22">
        <v>43171</v>
      </c>
      <c r="L2498">
        <v>3770</v>
      </c>
      <c r="M2498">
        <v>1</v>
      </c>
      <c r="N2498" s="8">
        <f>IF(AND(AM2498=1,AC2498&lt;-0.005,AE2498&gt;O$1),R2498,"")</f>
        <v>-10389.610389610392</v>
      </c>
      <c r="O2498" s="8">
        <f t="shared" si="197"/>
        <v>294895.89092836669</v>
      </c>
      <c r="P2498" s="8" t="str">
        <f t="shared" si="201"/>
        <v/>
      </c>
      <c r="Q2498" s="8">
        <f t="shared" si="198"/>
        <v>405727.28707145824</v>
      </c>
      <c r="R2498" s="8">
        <f t="shared" si="199"/>
        <v>-10389.610389610392</v>
      </c>
      <c r="S2498" s="8">
        <f t="shared" si="200"/>
        <v>984279.53035600332</v>
      </c>
      <c r="U2498" s="25">
        <v>43171.320740740739</v>
      </c>
      <c r="V2498">
        <v>49</v>
      </c>
      <c r="W2498">
        <v>3653</v>
      </c>
      <c r="X2498" t="s">
        <v>1413</v>
      </c>
      <c r="Y2498" t="s">
        <v>957</v>
      </c>
      <c r="Z2498" s="25">
        <v>43168.998611111114</v>
      </c>
      <c r="AA2498">
        <v>3760</v>
      </c>
      <c r="AB2498">
        <v>-415</v>
      </c>
      <c r="AC2498" s="24">
        <v>-9.9400000000000002E-2</v>
      </c>
      <c r="AD2498">
        <v>2000</v>
      </c>
      <c r="AE2498">
        <v>7451900</v>
      </c>
      <c r="AF2498" s="22">
        <v>43168</v>
      </c>
      <c r="AG2498">
        <v>4210</v>
      </c>
      <c r="AH2498">
        <v>4175</v>
      </c>
      <c r="AI2498" s="22">
        <v>43171</v>
      </c>
      <c r="AJ2498">
        <v>3770</v>
      </c>
      <c r="AK2498">
        <v>3850</v>
      </c>
      <c r="AM2498">
        <v>1</v>
      </c>
      <c r="AN2498" t="s">
        <v>1023</v>
      </c>
      <c r="AO2498">
        <v>3.17</v>
      </c>
      <c r="AP2498">
        <v>0</v>
      </c>
      <c r="AQ2498">
        <v>0.72</v>
      </c>
      <c r="AR2498">
        <v>0.22</v>
      </c>
      <c r="AS2498">
        <v>1</v>
      </c>
      <c r="AT2498">
        <v>0.92</v>
      </c>
      <c r="AU2498">
        <v>1.76</v>
      </c>
      <c r="AV2498">
        <v>3895</v>
      </c>
      <c r="AW2498">
        <v>3765</v>
      </c>
      <c r="AX2498">
        <v>3850</v>
      </c>
    </row>
    <row r="2499" spans="1:50">
      <c r="A2499" s="22">
        <v>43167</v>
      </c>
      <c r="B2499">
        <v>2660</v>
      </c>
      <c r="C2499">
        <v>2828</v>
      </c>
      <c r="D2499">
        <v>2655</v>
      </c>
      <c r="E2499">
        <v>2724</v>
      </c>
      <c r="F2499" s="22">
        <v>43168</v>
      </c>
      <c r="G2499">
        <v>2765</v>
      </c>
      <c r="H2499">
        <v>2774</v>
      </c>
      <c r="I2499">
        <v>2595</v>
      </c>
      <c r="J2499">
        <v>2601</v>
      </c>
      <c r="K2499" s="22">
        <v>43171</v>
      </c>
      <c r="L2499">
        <v>2660</v>
      </c>
      <c r="M2499">
        <v>1.06</v>
      </c>
      <c r="N2499" s="8" t="str">
        <f>IF(AND(AM2499=1,AC2499&lt;-0.005,AE2499&gt;O$1),R2499,"")</f>
        <v/>
      </c>
      <c r="O2499" s="8">
        <f t="shared" si="197"/>
        <v>294895.89092836669</v>
      </c>
      <c r="P2499" s="8" t="str">
        <f t="shared" si="201"/>
        <v/>
      </c>
      <c r="Q2499" s="8">
        <f t="shared" si="198"/>
        <v>405727.28707145824</v>
      </c>
      <c r="R2499" s="8">
        <f t="shared" si="199"/>
        <v>13513.513513513486</v>
      </c>
      <c r="S2499" s="8">
        <f t="shared" si="200"/>
        <v>997793.04386951681</v>
      </c>
      <c r="U2499" s="25">
        <v>43171.320740740739</v>
      </c>
      <c r="V2499">
        <v>50</v>
      </c>
      <c r="W2499">
        <v>8473</v>
      </c>
      <c r="X2499" t="s">
        <v>1114</v>
      </c>
      <c r="Y2499" t="s">
        <v>962</v>
      </c>
      <c r="Z2499" s="25">
        <v>43168.995833333334</v>
      </c>
      <c r="AA2499">
        <v>2649.9</v>
      </c>
      <c r="AB2499">
        <v>48.9</v>
      </c>
      <c r="AC2499" s="24">
        <v>1.8800000000000001E-2</v>
      </c>
      <c r="AD2499">
        <v>1900</v>
      </c>
      <c r="AE2499">
        <v>4972500</v>
      </c>
      <c r="AF2499" s="22">
        <v>43168</v>
      </c>
      <c r="AG2499">
        <v>2765</v>
      </c>
      <c r="AH2499">
        <v>2601</v>
      </c>
      <c r="AI2499" s="22">
        <v>43171</v>
      </c>
      <c r="AJ2499">
        <v>2660</v>
      </c>
      <c r="AK2499">
        <v>2590</v>
      </c>
      <c r="AM2499">
        <v>1</v>
      </c>
      <c r="AN2499" t="s">
        <v>1023</v>
      </c>
      <c r="AO2499">
        <v>5.2</v>
      </c>
      <c r="AP2499">
        <v>2.69</v>
      </c>
      <c r="AQ2499">
        <v>0.75</v>
      </c>
      <c r="AR2499">
        <v>0.68</v>
      </c>
      <c r="AS2499">
        <v>1.06</v>
      </c>
      <c r="AT2499">
        <v>1.05</v>
      </c>
      <c r="AU2499">
        <v>0.74</v>
      </c>
      <c r="AV2499">
        <v>2680</v>
      </c>
      <c r="AW2499">
        <v>2571</v>
      </c>
      <c r="AX2499">
        <v>2590</v>
      </c>
    </row>
    <row r="2500" spans="1:50">
      <c r="A2500" s="22">
        <v>43168</v>
      </c>
      <c r="B2500">
        <v>228</v>
      </c>
      <c r="C2500">
        <v>253</v>
      </c>
      <c r="D2500">
        <v>220</v>
      </c>
      <c r="E2500">
        <v>242</v>
      </c>
      <c r="F2500" s="22">
        <v>43171</v>
      </c>
      <c r="G2500">
        <v>262</v>
      </c>
      <c r="H2500">
        <v>286</v>
      </c>
      <c r="I2500">
        <v>260</v>
      </c>
      <c r="J2500">
        <v>271</v>
      </c>
      <c r="K2500" s="22">
        <v>43172</v>
      </c>
      <c r="L2500">
        <v>266</v>
      </c>
      <c r="M2500">
        <v>1.47</v>
      </c>
      <c r="N2500" s="8" t="str">
        <f>IF(AND(AM2500=1,AC2500&lt;-0.005,AE2500&gt;O$1),R2500,"")</f>
        <v/>
      </c>
      <c r="O2500" s="8">
        <f t="shared" si="197"/>
        <v>294895.89092836669</v>
      </c>
      <c r="P2500" s="8" t="str">
        <f t="shared" si="201"/>
        <v/>
      </c>
      <c r="Q2500" s="8">
        <f t="shared" si="198"/>
        <v>405727.28707145824</v>
      </c>
      <c r="R2500" s="8">
        <f t="shared" si="199"/>
        <v>-3731.3432835821004</v>
      </c>
      <c r="S2500" s="8">
        <f t="shared" si="200"/>
        <v>997793.04386951681</v>
      </c>
      <c r="U2500" s="25">
        <v>43172.320104166669</v>
      </c>
      <c r="V2500">
        <v>3</v>
      </c>
      <c r="W2500">
        <v>6835</v>
      </c>
      <c r="X2500" t="s">
        <v>1133</v>
      </c>
      <c r="Y2500" t="s">
        <v>954</v>
      </c>
      <c r="Z2500" s="25">
        <v>43171.996527777781</v>
      </c>
      <c r="AA2500">
        <v>269</v>
      </c>
      <c r="AB2500">
        <v>-2</v>
      </c>
      <c r="AC2500" s="24">
        <v>-7.4000000000000003E-3</v>
      </c>
      <c r="AD2500">
        <v>104700</v>
      </c>
      <c r="AE2500">
        <v>28576350</v>
      </c>
      <c r="AF2500" s="22">
        <v>43171</v>
      </c>
      <c r="AG2500">
        <v>262</v>
      </c>
      <c r="AH2500">
        <v>271</v>
      </c>
      <c r="AI2500" s="22">
        <v>43172</v>
      </c>
      <c r="AJ2500">
        <v>266</v>
      </c>
      <c r="AK2500">
        <v>268</v>
      </c>
      <c r="AM2500">
        <v>2</v>
      </c>
      <c r="AN2500" t="s">
        <v>1023</v>
      </c>
      <c r="AO2500">
        <v>265.91000000000003</v>
      </c>
      <c r="AP2500">
        <v>0</v>
      </c>
      <c r="AQ2500">
        <v>1</v>
      </c>
      <c r="AR2500">
        <v>1</v>
      </c>
      <c r="AS2500">
        <v>1.47</v>
      </c>
      <c r="AT2500">
        <v>2.0699999999999998</v>
      </c>
      <c r="AU2500">
        <v>0.996</v>
      </c>
      <c r="AV2500">
        <v>276</v>
      </c>
      <c r="AW2500">
        <v>262</v>
      </c>
      <c r="AX2500">
        <v>268</v>
      </c>
    </row>
    <row r="2501" spans="1:50">
      <c r="A2501" s="22">
        <v>43168</v>
      </c>
      <c r="B2501">
        <v>1380</v>
      </c>
      <c r="C2501">
        <v>1411</v>
      </c>
      <c r="D2501">
        <v>1339</v>
      </c>
      <c r="E2501">
        <v>1396</v>
      </c>
      <c r="F2501" s="22">
        <v>43171</v>
      </c>
      <c r="G2501">
        <v>1336</v>
      </c>
      <c r="H2501">
        <v>1367</v>
      </c>
      <c r="I2501">
        <v>1329</v>
      </c>
      <c r="J2501">
        <v>1345</v>
      </c>
      <c r="K2501" s="22">
        <v>43172</v>
      </c>
      <c r="L2501">
        <v>1359</v>
      </c>
      <c r="M2501">
        <v>1.01</v>
      </c>
      <c r="N2501" s="8" t="str">
        <f>IF(AND(AM2501=1,AC2501&lt;-0.005,AE2501&gt;O$1),R2501,"")</f>
        <v/>
      </c>
      <c r="O2501" s="8">
        <f t="shared" si="197"/>
        <v>294895.89092836669</v>
      </c>
      <c r="P2501" s="8" t="str">
        <f t="shared" si="201"/>
        <v/>
      </c>
      <c r="Q2501" s="8">
        <f t="shared" si="198"/>
        <v>405727.28707145824</v>
      </c>
      <c r="R2501" s="8">
        <f t="shared" si="199"/>
        <v>10518.407212622094</v>
      </c>
      <c r="S2501" s="8">
        <f t="shared" si="200"/>
        <v>1008311.4510821389</v>
      </c>
      <c r="U2501" s="25">
        <v>43172.320104166669</v>
      </c>
      <c r="V2501">
        <v>4</v>
      </c>
      <c r="W2501">
        <v>1357</v>
      </c>
      <c r="X2501" t="s">
        <v>1056</v>
      </c>
      <c r="Y2501" t="s">
        <v>954</v>
      </c>
      <c r="Z2501" s="25">
        <v>43171.998611111114</v>
      </c>
      <c r="AA2501">
        <v>1352.2</v>
      </c>
      <c r="AB2501">
        <v>7.2</v>
      </c>
      <c r="AC2501" s="24">
        <v>5.4000000000000003E-3</v>
      </c>
      <c r="AD2501">
        <v>102300</v>
      </c>
      <c r="AE2501">
        <v>137681783</v>
      </c>
      <c r="AF2501" s="22">
        <v>43171</v>
      </c>
      <c r="AG2501">
        <v>1336</v>
      </c>
      <c r="AH2501">
        <v>1345</v>
      </c>
      <c r="AI2501" s="22">
        <v>43172</v>
      </c>
      <c r="AJ2501">
        <v>1359</v>
      </c>
      <c r="AK2501">
        <v>1331</v>
      </c>
      <c r="AM2501">
        <v>1</v>
      </c>
      <c r="AN2501">
        <v>0</v>
      </c>
      <c r="AO2501" s="26">
        <v>8.0000000000000002E-3</v>
      </c>
      <c r="AQ2501">
        <v>0.64</v>
      </c>
      <c r="AR2501">
        <v>0.82</v>
      </c>
      <c r="AS2501">
        <v>1.01</v>
      </c>
      <c r="AT2501">
        <v>1.0900000000000001</v>
      </c>
      <c r="AU2501">
        <v>1.7909999999999999</v>
      </c>
      <c r="AV2501">
        <v>1364</v>
      </c>
      <c r="AW2501">
        <v>1331</v>
      </c>
      <c r="AX2501">
        <v>1331</v>
      </c>
    </row>
    <row r="2502" spans="1:50">
      <c r="A2502" s="22">
        <v>43168</v>
      </c>
      <c r="B2502">
        <v>133</v>
      </c>
      <c r="C2502">
        <v>135</v>
      </c>
      <c r="D2502">
        <v>132</v>
      </c>
      <c r="E2502">
        <v>135</v>
      </c>
      <c r="F2502" s="22">
        <v>43171</v>
      </c>
      <c r="G2502">
        <v>135</v>
      </c>
      <c r="H2502">
        <v>143</v>
      </c>
      <c r="I2502">
        <v>134</v>
      </c>
      <c r="J2502">
        <v>141</v>
      </c>
      <c r="K2502" s="22">
        <v>43172</v>
      </c>
      <c r="L2502">
        <v>156</v>
      </c>
      <c r="M2502">
        <v>0.96</v>
      </c>
      <c r="N2502" s="8" t="str">
        <f>IF(AND(AM2502=1,AC2502&lt;-0.005,AE2502&gt;O$1),R2502,"")</f>
        <v/>
      </c>
      <c r="O2502" s="8">
        <f t="shared" si="197"/>
        <v>294895.89092836669</v>
      </c>
      <c r="P2502" s="8" t="str">
        <f t="shared" si="201"/>
        <v/>
      </c>
      <c r="Q2502" s="8">
        <f t="shared" si="198"/>
        <v>405727.28707145824</v>
      </c>
      <c r="R2502" s="8">
        <f t="shared" si="199"/>
        <v>37931.034482758587</v>
      </c>
      <c r="S2502" s="8">
        <f t="shared" si="200"/>
        <v>1008311.4510821389</v>
      </c>
      <c r="U2502" s="25">
        <v>43172.320115740738</v>
      </c>
      <c r="V2502">
        <v>7</v>
      </c>
      <c r="W2502">
        <v>6636</v>
      </c>
      <c r="X2502" t="s">
        <v>1399</v>
      </c>
      <c r="Y2502" t="s">
        <v>960</v>
      </c>
      <c r="Z2502" s="25">
        <v>43171.99722222222</v>
      </c>
      <c r="AA2502">
        <v>165</v>
      </c>
      <c r="AB2502">
        <v>24</v>
      </c>
      <c r="AC2502" s="24">
        <v>0.17019999999999999</v>
      </c>
      <c r="AD2502">
        <v>41000</v>
      </c>
      <c r="AE2502">
        <v>6837480</v>
      </c>
      <c r="AF2502" s="22">
        <v>43171</v>
      </c>
      <c r="AG2502">
        <v>135</v>
      </c>
      <c r="AH2502">
        <v>141</v>
      </c>
      <c r="AI2502" s="22">
        <v>43172</v>
      </c>
      <c r="AJ2502">
        <v>156</v>
      </c>
      <c r="AK2502">
        <v>145</v>
      </c>
      <c r="AM2502">
        <v>2</v>
      </c>
      <c r="AN2502" t="s">
        <v>1023</v>
      </c>
      <c r="AO2502">
        <v>0</v>
      </c>
      <c r="AP2502">
        <v>0</v>
      </c>
      <c r="AQ2502">
        <v>0.06</v>
      </c>
      <c r="AR2502">
        <v>0.02</v>
      </c>
      <c r="AS2502">
        <v>0.96</v>
      </c>
      <c r="AT2502">
        <v>0.73</v>
      </c>
      <c r="AU2502">
        <v>1.978</v>
      </c>
      <c r="AV2502">
        <v>159</v>
      </c>
      <c r="AW2502">
        <v>137</v>
      </c>
      <c r="AX2502">
        <v>145</v>
      </c>
    </row>
    <row r="2503" spans="1:50">
      <c r="A2503" s="22">
        <v>43168</v>
      </c>
      <c r="B2503">
        <v>4300</v>
      </c>
      <c r="C2503">
        <v>4300</v>
      </c>
      <c r="D2503">
        <v>4300</v>
      </c>
      <c r="E2503">
        <v>4300</v>
      </c>
      <c r="F2503" s="22">
        <v>43171</v>
      </c>
      <c r="G2503">
        <v>5100</v>
      </c>
      <c r="H2503">
        <v>5100</v>
      </c>
      <c r="I2503">
        <v>5100</v>
      </c>
      <c r="J2503">
        <v>5100</v>
      </c>
      <c r="K2503" s="22">
        <v>43172</v>
      </c>
      <c r="L2503">
        <v>6100</v>
      </c>
      <c r="M2503">
        <v>1.48</v>
      </c>
      <c r="N2503" s="8" t="str">
        <f>IF(AND(AM2503=1,AC2503&lt;-0.005,AE2503&gt;O$1),R2503,"")</f>
        <v/>
      </c>
      <c r="O2503" s="8">
        <f t="shared" si="197"/>
        <v>294895.89092836669</v>
      </c>
      <c r="P2503" s="8" t="str">
        <f t="shared" si="201"/>
        <v/>
      </c>
      <c r="Q2503" s="8">
        <f t="shared" si="198"/>
        <v>405727.28707145824</v>
      </c>
      <c r="R2503" s="8">
        <f t="shared" si="199"/>
        <v>0</v>
      </c>
      <c r="S2503" s="8">
        <f t="shared" si="200"/>
        <v>1008311.4510821389</v>
      </c>
      <c r="U2503" s="25">
        <v>43172.320115740738</v>
      </c>
      <c r="V2503">
        <v>8</v>
      </c>
      <c r="W2503">
        <v>7869</v>
      </c>
      <c r="X2503" t="s">
        <v>1384</v>
      </c>
      <c r="Y2503" t="s">
        <v>960</v>
      </c>
      <c r="Z2503" s="25">
        <v>43171.969444444447</v>
      </c>
      <c r="AA2503">
        <v>610</v>
      </c>
      <c r="AB2503">
        <v>100</v>
      </c>
      <c r="AC2503" s="24">
        <v>0.1961</v>
      </c>
      <c r="AD2503">
        <v>19000</v>
      </c>
      <c r="AE2503">
        <v>11590000</v>
      </c>
      <c r="AF2503" s="22">
        <v>43171</v>
      </c>
      <c r="AG2503">
        <v>510</v>
      </c>
      <c r="AH2503">
        <v>510</v>
      </c>
      <c r="AI2503" s="22">
        <v>43172</v>
      </c>
      <c r="AJ2503">
        <v>610</v>
      </c>
      <c r="AK2503">
        <v>610</v>
      </c>
      <c r="AM2503">
        <v>2</v>
      </c>
      <c r="AN2503" t="s">
        <v>1023</v>
      </c>
      <c r="AO2503">
        <v>0</v>
      </c>
      <c r="AP2503">
        <v>0.98</v>
      </c>
      <c r="AQ2503">
        <v>1</v>
      </c>
      <c r="AR2503">
        <v>1</v>
      </c>
      <c r="AS2503">
        <v>1.48</v>
      </c>
      <c r="AT2503">
        <v>1.54</v>
      </c>
      <c r="AU2503">
        <v>0.505</v>
      </c>
      <c r="AV2503">
        <v>6100</v>
      </c>
      <c r="AW2503">
        <v>6100</v>
      </c>
      <c r="AX2503">
        <v>6100</v>
      </c>
    </row>
    <row r="2504" spans="1:50">
      <c r="A2504" s="22">
        <v>43168</v>
      </c>
      <c r="B2504">
        <v>18400</v>
      </c>
      <c r="C2504">
        <v>18990</v>
      </c>
      <c r="D2504">
        <v>18070</v>
      </c>
      <c r="E2504">
        <v>18230</v>
      </c>
      <c r="F2504" s="22">
        <v>43171</v>
      </c>
      <c r="G2504">
        <v>19030</v>
      </c>
      <c r="H2504">
        <v>19140</v>
      </c>
      <c r="I2504">
        <v>18630</v>
      </c>
      <c r="J2504">
        <v>18910</v>
      </c>
      <c r="K2504" s="22">
        <v>43172</v>
      </c>
      <c r="L2504">
        <v>18720</v>
      </c>
      <c r="M2504">
        <v>0.98</v>
      </c>
      <c r="N2504" s="8">
        <f>IF(AND(AM2504=1,AC2504&lt;-0.005,AE2504&gt;O$1),R2504,"")</f>
        <v>-10204.081632653073</v>
      </c>
      <c r="O2504" s="8">
        <f t="shared" si="197"/>
        <v>284691.80929571361</v>
      </c>
      <c r="P2504" s="8" t="str">
        <f t="shared" si="201"/>
        <v/>
      </c>
      <c r="Q2504" s="8">
        <f t="shared" si="198"/>
        <v>405727.28707145824</v>
      </c>
      <c r="R2504" s="8">
        <f t="shared" si="199"/>
        <v>-10204.081632653073</v>
      </c>
      <c r="S2504" s="8">
        <f t="shared" si="200"/>
        <v>998107.36944948591</v>
      </c>
      <c r="U2504" s="25">
        <v>43172.320115740738</v>
      </c>
      <c r="V2504">
        <v>9</v>
      </c>
      <c r="W2504">
        <v>1570</v>
      </c>
      <c r="X2504" t="s">
        <v>1041</v>
      </c>
      <c r="Y2504" t="s">
        <v>954</v>
      </c>
      <c r="Z2504" s="25">
        <v>43171.997916666667</v>
      </c>
      <c r="AA2504">
        <v>18800</v>
      </c>
      <c r="AB2504">
        <v>-110</v>
      </c>
      <c r="AC2504" s="24">
        <v>-5.7999999999999996E-3</v>
      </c>
      <c r="AD2504">
        <v>18549</v>
      </c>
      <c r="AE2504">
        <v>351183152</v>
      </c>
      <c r="AF2504" s="22">
        <v>43171</v>
      </c>
      <c r="AG2504">
        <v>19030</v>
      </c>
      <c r="AH2504">
        <v>18910</v>
      </c>
      <c r="AI2504" s="22">
        <v>43172</v>
      </c>
      <c r="AJ2504">
        <v>18720</v>
      </c>
      <c r="AK2504">
        <v>19110</v>
      </c>
      <c r="AM2504">
        <v>1</v>
      </c>
      <c r="AN2504">
        <v>0</v>
      </c>
      <c r="AO2504" s="26">
        <v>8.0000000000000002E-3</v>
      </c>
      <c r="AQ2504">
        <v>0.27</v>
      </c>
      <c r="AR2504">
        <v>0.11</v>
      </c>
      <c r="AS2504">
        <v>0.98</v>
      </c>
      <c r="AT2504">
        <v>0.89</v>
      </c>
      <c r="AU2504">
        <v>0.79900000000000004</v>
      </c>
      <c r="AV2504">
        <v>19110</v>
      </c>
      <c r="AW2504">
        <v>18650</v>
      </c>
      <c r="AX2504">
        <v>19110</v>
      </c>
    </row>
    <row r="2505" spans="1:50">
      <c r="A2505" s="22">
        <v>43168</v>
      </c>
      <c r="B2505">
        <v>122</v>
      </c>
      <c r="C2505">
        <v>126</v>
      </c>
      <c r="D2505">
        <v>119</v>
      </c>
      <c r="E2505">
        <v>121</v>
      </c>
      <c r="F2505" s="22">
        <v>43171</v>
      </c>
      <c r="G2505">
        <v>121</v>
      </c>
      <c r="H2505">
        <v>122</v>
      </c>
      <c r="I2505">
        <v>116</v>
      </c>
      <c r="J2505">
        <v>117</v>
      </c>
      <c r="K2505" s="22">
        <v>43172</v>
      </c>
      <c r="L2505">
        <v>117</v>
      </c>
      <c r="M2505">
        <v>0.98</v>
      </c>
      <c r="N2505" s="8" t="str">
        <f>IF(AND(AM2505=1,AC2505&lt;-0.005,AE2505&gt;O$1),R2505,"")</f>
        <v/>
      </c>
      <c r="O2505" s="8">
        <f t="shared" si="197"/>
        <v>284691.80929571361</v>
      </c>
      <c r="P2505" s="8" t="str">
        <f t="shared" si="201"/>
        <v/>
      </c>
      <c r="Q2505" s="8">
        <f t="shared" si="198"/>
        <v>405727.28707145824</v>
      </c>
      <c r="R2505" s="8">
        <f t="shared" si="199"/>
        <v>-8403.3613445378414</v>
      </c>
      <c r="S2505" s="8">
        <f t="shared" si="200"/>
        <v>998107.36944948591</v>
      </c>
      <c r="U2505" s="25">
        <v>43172.320115740738</v>
      </c>
      <c r="V2505">
        <v>11</v>
      </c>
      <c r="W2505">
        <v>8704</v>
      </c>
      <c r="X2505" t="s">
        <v>1085</v>
      </c>
      <c r="Y2505" t="s">
        <v>960</v>
      </c>
      <c r="Z2505" s="25">
        <v>43171.997916666667</v>
      </c>
      <c r="AA2505">
        <v>117.2</v>
      </c>
      <c r="AB2505">
        <v>0.2</v>
      </c>
      <c r="AC2505" s="24">
        <v>1.6999999999999999E-3</v>
      </c>
      <c r="AD2505">
        <v>16500</v>
      </c>
      <c r="AE2505">
        <v>1906990</v>
      </c>
      <c r="AF2505" s="22">
        <v>43171</v>
      </c>
      <c r="AG2505">
        <v>121</v>
      </c>
      <c r="AH2505">
        <v>117</v>
      </c>
      <c r="AI2505" s="22">
        <v>43172</v>
      </c>
      <c r="AJ2505">
        <v>117</v>
      </c>
      <c r="AK2505">
        <v>119</v>
      </c>
      <c r="AM2505" t="s">
        <v>1068</v>
      </c>
      <c r="AN2505" t="s">
        <v>1023</v>
      </c>
      <c r="AO2505">
        <v>0</v>
      </c>
      <c r="AP2505" t="s">
        <v>956</v>
      </c>
      <c r="AQ2505">
        <v>0.32</v>
      </c>
      <c r="AR2505">
        <v>0.13</v>
      </c>
      <c r="AS2505">
        <v>0.98</v>
      </c>
      <c r="AT2505">
        <v>0.85</v>
      </c>
      <c r="AU2505">
        <v>2.0990000000000002</v>
      </c>
      <c r="AV2505">
        <v>119</v>
      </c>
      <c r="AW2505">
        <v>115</v>
      </c>
      <c r="AX2505">
        <v>119</v>
      </c>
    </row>
    <row r="2506" spans="1:50">
      <c r="A2506" s="22">
        <v>43168</v>
      </c>
      <c r="B2506">
        <v>196.2</v>
      </c>
      <c r="C2506">
        <v>196.6</v>
      </c>
      <c r="D2506">
        <v>193.8</v>
      </c>
      <c r="E2506">
        <v>194.1</v>
      </c>
      <c r="F2506" s="22">
        <v>43171</v>
      </c>
      <c r="G2506">
        <v>196.6</v>
      </c>
      <c r="H2506">
        <v>198.2</v>
      </c>
      <c r="I2506">
        <v>196.2</v>
      </c>
      <c r="J2506">
        <v>197.8</v>
      </c>
      <c r="K2506" s="22">
        <v>43172</v>
      </c>
      <c r="L2506">
        <v>196.7</v>
      </c>
      <c r="M2506">
        <v>0.99</v>
      </c>
      <c r="N2506" s="8" t="str">
        <f>IF(AND(AM2506=1,AC2506&lt;-0.005,AE2506&gt;O$1),R2506,"")</f>
        <v/>
      </c>
      <c r="O2506" s="8">
        <f t="shared" si="197"/>
        <v>284691.80929571361</v>
      </c>
      <c r="P2506" s="8" t="str">
        <f t="shared" si="201"/>
        <v/>
      </c>
      <c r="Q2506" s="8">
        <f t="shared" si="198"/>
        <v>405727.28707145824</v>
      </c>
      <c r="R2506" s="8">
        <f t="shared" si="199"/>
        <v>-254.065040650453</v>
      </c>
      <c r="S2506" s="8">
        <f t="shared" si="200"/>
        <v>997853.30440883548</v>
      </c>
      <c r="U2506" s="25">
        <v>43172.320115740738</v>
      </c>
      <c r="V2506">
        <v>12</v>
      </c>
      <c r="W2506">
        <v>8411</v>
      </c>
      <c r="X2506" t="s">
        <v>1070</v>
      </c>
      <c r="Y2506" t="s">
        <v>962</v>
      </c>
      <c r="Z2506" s="25">
        <v>43171.997916666667</v>
      </c>
      <c r="AA2506">
        <v>198</v>
      </c>
      <c r="AB2506">
        <v>0.2</v>
      </c>
      <c r="AC2506" s="24">
        <v>1E-3</v>
      </c>
      <c r="AD2506">
        <v>15600</v>
      </c>
      <c r="AE2506">
        <v>3088950</v>
      </c>
      <c r="AF2506" s="22">
        <v>43171</v>
      </c>
      <c r="AG2506">
        <v>196.6</v>
      </c>
      <c r="AH2506">
        <v>197.8</v>
      </c>
      <c r="AI2506" s="22">
        <v>43172</v>
      </c>
      <c r="AJ2506">
        <v>196.7</v>
      </c>
      <c r="AK2506">
        <v>196.8</v>
      </c>
      <c r="AM2506">
        <v>1</v>
      </c>
      <c r="AN2506" t="s">
        <v>1023</v>
      </c>
      <c r="AO2506">
        <v>5.57</v>
      </c>
      <c r="AP2506">
        <v>3.79</v>
      </c>
      <c r="AQ2506">
        <v>0</v>
      </c>
      <c r="AR2506">
        <v>0</v>
      </c>
      <c r="AS2506">
        <v>0.99</v>
      </c>
      <c r="AT2506">
        <v>0.95</v>
      </c>
      <c r="AU2506">
        <v>0.42899999999999999</v>
      </c>
      <c r="AV2506">
        <v>196.9</v>
      </c>
      <c r="AW2506">
        <v>195.6</v>
      </c>
      <c r="AX2506">
        <v>196.8</v>
      </c>
    </row>
    <row r="2507" spans="1:50">
      <c r="A2507" s="22">
        <v>43168</v>
      </c>
      <c r="B2507">
        <v>836</v>
      </c>
      <c r="C2507">
        <v>870</v>
      </c>
      <c r="D2507">
        <v>836</v>
      </c>
      <c r="E2507">
        <v>870</v>
      </c>
      <c r="F2507" s="22">
        <v>43171</v>
      </c>
      <c r="G2507">
        <v>1020</v>
      </c>
      <c r="H2507">
        <v>1020</v>
      </c>
      <c r="I2507">
        <v>1020</v>
      </c>
      <c r="J2507">
        <v>1020</v>
      </c>
      <c r="K2507" s="22">
        <v>43172</v>
      </c>
      <c r="L2507">
        <v>1150</v>
      </c>
      <c r="M2507">
        <v>1.06</v>
      </c>
      <c r="N2507" s="8" t="str">
        <f>IF(AND(AM2507=1,AC2507&lt;-0.005,AE2507&gt;O$1),R2507,"")</f>
        <v/>
      </c>
      <c r="O2507" s="8">
        <f t="shared" si="197"/>
        <v>284691.80929571361</v>
      </c>
      <c r="P2507" s="8" t="str">
        <f t="shared" si="201"/>
        <v/>
      </c>
      <c r="Q2507" s="8">
        <f t="shared" si="198"/>
        <v>405727.28707145824</v>
      </c>
      <c r="R2507" s="8">
        <f t="shared" si="199"/>
        <v>55555.555555555584</v>
      </c>
      <c r="S2507" s="8">
        <f t="shared" si="200"/>
        <v>997853.30440883548</v>
      </c>
      <c r="U2507" s="25">
        <v>43172.320115740738</v>
      </c>
      <c r="V2507">
        <v>13</v>
      </c>
      <c r="W2507">
        <v>3248</v>
      </c>
      <c r="X2507" t="s">
        <v>1412</v>
      </c>
      <c r="Y2507" t="s">
        <v>954</v>
      </c>
      <c r="Z2507" s="25">
        <v>43171.99722222222</v>
      </c>
      <c r="AA2507">
        <v>1265</v>
      </c>
      <c r="AB2507">
        <v>245</v>
      </c>
      <c r="AC2507" s="24">
        <v>0.2402</v>
      </c>
      <c r="AD2507">
        <v>14400</v>
      </c>
      <c r="AE2507">
        <v>18587950</v>
      </c>
      <c r="AF2507" s="22">
        <v>43171</v>
      </c>
      <c r="AG2507">
        <v>1020</v>
      </c>
      <c r="AH2507">
        <v>1020</v>
      </c>
      <c r="AI2507" s="22">
        <v>43172</v>
      </c>
      <c r="AJ2507">
        <v>1150</v>
      </c>
      <c r="AK2507">
        <v>1035</v>
      </c>
      <c r="AM2507">
        <v>2</v>
      </c>
      <c r="AN2507" t="s">
        <v>1023</v>
      </c>
      <c r="AO2507">
        <v>0</v>
      </c>
      <c r="AP2507">
        <v>2.4500000000000002</v>
      </c>
      <c r="AQ2507">
        <v>1</v>
      </c>
      <c r="AR2507">
        <v>1</v>
      </c>
      <c r="AS2507">
        <v>1.06</v>
      </c>
      <c r="AT2507">
        <v>1.07</v>
      </c>
      <c r="AU2507">
        <v>0.56399999999999995</v>
      </c>
      <c r="AV2507">
        <v>1179</v>
      </c>
      <c r="AW2507">
        <v>1025</v>
      </c>
      <c r="AX2507">
        <v>1035</v>
      </c>
    </row>
    <row r="2508" spans="1:50">
      <c r="A2508" s="22">
        <v>43168</v>
      </c>
      <c r="B2508">
        <v>153</v>
      </c>
      <c r="C2508">
        <v>158</v>
      </c>
      <c r="D2508">
        <v>151</v>
      </c>
      <c r="E2508">
        <v>157</v>
      </c>
      <c r="F2508" s="22">
        <v>43171</v>
      </c>
      <c r="G2508">
        <v>166</v>
      </c>
      <c r="H2508">
        <v>205</v>
      </c>
      <c r="I2508">
        <v>163</v>
      </c>
      <c r="J2508">
        <v>201</v>
      </c>
      <c r="K2508" s="22">
        <v>43172</v>
      </c>
      <c r="L2508">
        <v>195</v>
      </c>
      <c r="M2508">
        <v>1</v>
      </c>
      <c r="N2508" s="8" t="str">
        <f>IF(AND(AM2508=1,AC2508&lt;-0.005,AE2508&gt;O$1),R2508,"")</f>
        <v/>
      </c>
      <c r="O2508" s="8">
        <f t="shared" si="197"/>
        <v>284691.80929571361</v>
      </c>
      <c r="P2508" s="8" t="str">
        <f t="shared" si="201"/>
        <v/>
      </c>
      <c r="Q2508" s="8">
        <f t="shared" si="198"/>
        <v>405727.28707145824</v>
      </c>
      <c r="R2508" s="8">
        <f t="shared" si="199"/>
        <v>-22058.82352941174</v>
      </c>
      <c r="S2508" s="8">
        <f t="shared" si="200"/>
        <v>997853.30440883548</v>
      </c>
      <c r="U2508" s="25">
        <v>43172.320115740738</v>
      </c>
      <c r="V2508">
        <v>14</v>
      </c>
      <c r="W2508">
        <v>3719</v>
      </c>
      <c r="X2508" t="s">
        <v>1315</v>
      </c>
      <c r="Y2508" t="s">
        <v>960</v>
      </c>
      <c r="Z2508" s="25">
        <v>43171.997916666667</v>
      </c>
      <c r="AA2508">
        <v>200</v>
      </c>
      <c r="AB2508">
        <v>-1</v>
      </c>
      <c r="AC2508" s="24">
        <v>-5.0000000000000001E-3</v>
      </c>
      <c r="AD2508">
        <v>13400</v>
      </c>
      <c r="AE2508">
        <v>2688090</v>
      </c>
      <c r="AF2508" s="22">
        <v>43171</v>
      </c>
      <c r="AG2508">
        <v>166</v>
      </c>
      <c r="AH2508">
        <v>201</v>
      </c>
      <c r="AI2508" s="22">
        <v>43172</v>
      </c>
      <c r="AJ2508">
        <v>195</v>
      </c>
      <c r="AK2508">
        <v>204</v>
      </c>
      <c r="AM2508">
        <v>2</v>
      </c>
      <c r="AN2508" t="s">
        <v>1023</v>
      </c>
      <c r="AO2508">
        <v>0</v>
      </c>
      <c r="AP2508">
        <v>0</v>
      </c>
      <c r="AQ2508">
        <v>0.56999999999999995</v>
      </c>
      <c r="AR2508">
        <v>0.15</v>
      </c>
      <c r="AS2508">
        <v>1</v>
      </c>
      <c r="AT2508">
        <v>0.87</v>
      </c>
      <c r="AU2508">
        <v>1.083</v>
      </c>
      <c r="AV2508">
        <v>213</v>
      </c>
      <c r="AW2508">
        <v>184</v>
      </c>
      <c r="AX2508">
        <v>204</v>
      </c>
    </row>
    <row r="2509" spans="1:50">
      <c r="A2509" s="22">
        <v>43168</v>
      </c>
      <c r="B2509">
        <v>2005</v>
      </c>
      <c r="C2509">
        <v>2070</v>
      </c>
      <c r="D2509">
        <v>1970</v>
      </c>
      <c r="E2509">
        <v>2007</v>
      </c>
      <c r="F2509" s="22">
        <v>43171</v>
      </c>
      <c r="G2509">
        <v>2032</v>
      </c>
      <c r="H2509">
        <v>2039</v>
      </c>
      <c r="I2509">
        <v>1952</v>
      </c>
      <c r="J2509">
        <v>1989</v>
      </c>
      <c r="K2509" s="22">
        <v>43172</v>
      </c>
      <c r="L2509">
        <v>2029</v>
      </c>
      <c r="M2509">
        <v>0.94</v>
      </c>
      <c r="N2509" s="8" t="str">
        <f>IF(AND(AM2509=1,AC2509&lt;-0.005,AE2509&gt;O$1),R2509,"")</f>
        <v/>
      </c>
      <c r="O2509" s="8">
        <f t="shared" si="197"/>
        <v>284691.80929571361</v>
      </c>
      <c r="P2509" s="8" t="str">
        <f t="shared" si="201"/>
        <v/>
      </c>
      <c r="Q2509" s="8">
        <f t="shared" si="198"/>
        <v>405727.28707145824</v>
      </c>
      <c r="R2509" s="8">
        <f t="shared" si="199"/>
        <v>3473.9454094292464</v>
      </c>
      <c r="S2509" s="8">
        <f t="shared" si="200"/>
        <v>997853.30440883548</v>
      </c>
      <c r="U2509" s="25">
        <v>43172.320115740738</v>
      </c>
      <c r="V2509">
        <v>17</v>
      </c>
      <c r="W2509">
        <v>4579</v>
      </c>
      <c r="X2509" t="s">
        <v>1313</v>
      </c>
      <c r="Y2509" t="s">
        <v>960</v>
      </c>
      <c r="Z2509" s="25">
        <v>43171.996527777781</v>
      </c>
      <c r="AA2509">
        <v>2060</v>
      </c>
      <c r="AB2509">
        <v>71</v>
      </c>
      <c r="AC2509" s="24">
        <v>3.5700000000000003E-2</v>
      </c>
      <c r="AD2509">
        <v>11900</v>
      </c>
      <c r="AE2509">
        <v>24785860</v>
      </c>
      <c r="AF2509" s="22">
        <v>43171</v>
      </c>
      <c r="AG2509">
        <v>2032</v>
      </c>
      <c r="AH2509">
        <v>1989</v>
      </c>
      <c r="AI2509" s="22">
        <v>43172</v>
      </c>
      <c r="AJ2509">
        <v>2029</v>
      </c>
      <c r="AK2509">
        <v>2015</v>
      </c>
      <c r="AM2509">
        <v>2</v>
      </c>
      <c r="AN2509" t="s">
        <v>1023</v>
      </c>
      <c r="AO2509">
        <v>254.31</v>
      </c>
      <c r="AP2509">
        <v>0</v>
      </c>
      <c r="AQ2509">
        <v>0.21</v>
      </c>
      <c r="AR2509">
        <v>0.46</v>
      </c>
      <c r="AS2509">
        <v>0.94</v>
      </c>
      <c r="AT2509">
        <v>0.9</v>
      </c>
      <c r="AU2509">
        <v>1.5009999999999999</v>
      </c>
      <c r="AV2509">
        <v>2092</v>
      </c>
      <c r="AW2509">
        <v>2001</v>
      </c>
      <c r="AX2509">
        <v>2015</v>
      </c>
    </row>
    <row r="2510" spans="1:50">
      <c r="A2510" s="22">
        <v>43168</v>
      </c>
      <c r="B2510">
        <v>457</v>
      </c>
      <c r="C2510">
        <v>464</v>
      </c>
      <c r="D2510">
        <v>449</v>
      </c>
      <c r="E2510">
        <v>451</v>
      </c>
      <c r="F2510" s="22">
        <v>43171</v>
      </c>
      <c r="G2510">
        <v>467</v>
      </c>
      <c r="H2510">
        <v>531</v>
      </c>
      <c r="I2510">
        <v>467</v>
      </c>
      <c r="J2510">
        <v>531</v>
      </c>
      <c r="K2510" s="22">
        <v>43172</v>
      </c>
      <c r="L2510">
        <v>522</v>
      </c>
      <c r="M2510">
        <v>1.01</v>
      </c>
      <c r="N2510" s="8" t="str">
        <f>IF(AND(AM2510=1,AC2510&lt;-0.005,AE2510&gt;O$1),R2510,"")</f>
        <v/>
      </c>
      <c r="O2510" s="8">
        <f t="shared" si="197"/>
        <v>284691.80929571361</v>
      </c>
      <c r="P2510" s="8" t="str">
        <f t="shared" si="201"/>
        <v/>
      </c>
      <c r="Q2510" s="8">
        <f t="shared" si="198"/>
        <v>405727.28707145824</v>
      </c>
      <c r="R2510" s="8">
        <f t="shared" si="199"/>
        <v>40372.67080745344</v>
      </c>
      <c r="S2510" s="8">
        <f t="shared" si="200"/>
        <v>997853.30440883548</v>
      </c>
      <c r="U2510" s="25">
        <v>43172.320115740738</v>
      </c>
      <c r="V2510">
        <v>18</v>
      </c>
      <c r="W2510">
        <v>4779</v>
      </c>
      <c r="X2510" t="s">
        <v>1411</v>
      </c>
      <c r="Y2510" t="s">
        <v>962</v>
      </c>
      <c r="Z2510" s="25">
        <v>43171.991666666669</v>
      </c>
      <c r="AA2510">
        <v>538</v>
      </c>
      <c r="AB2510">
        <v>7</v>
      </c>
      <c r="AC2510" s="24">
        <v>1.32E-2</v>
      </c>
      <c r="AD2510">
        <v>10900</v>
      </c>
      <c r="AE2510">
        <v>5903380</v>
      </c>
      <c r="AF2510" s="22">
        <v>43171</v>
      </c>
      <c r="AG2510">
        <v>467</v>
      </c>
      <c r="AH2510">
        <v>531</v>
      </c>
      <c r="AI2510" s="22">
        <v>43172</v>
      </c>
      <c r="AJ2510">
        <v>522</v>
      </c>
      <c r="AK2510">
        <v>483</v>
      </c>
      <c r="AM2510" t="s">
        <v>1068</v>
      </c>
      <c r="AN2510" t="s">
        <v>1023</v>
      </c>
      <c r="AO2510">
        <v>0</v>
      </c>
      <c r="AP2510">
        <v>1.51</v>
      </c>
      <c r="AQ2510">
        <v>0.5</v>
      </c>
      <c r="AR2510">
        <v>0.5</v>
      </c>
      <c r="AS2510">
        <v>1.01</v>
      </c>
      <c r="AT2510">
        <v>1.05</v>
      </c>
      <c r="AU2510">
        <v>1.5649999999999999</v>
      </c>
      <c r="AV2510">
        <v>525</v>
      </c>
      <c r="AW2510">
        <v>480</v>
      </c>
      <c r="AX2510">
        <v>483</v>
      </c>
    </row>
    <row r="2511" spans="1:50">
      <c r="A2511" s="22">
        <v>43168</v>
      </c>
      <c r="B2511">
        <v>155</v>
      </c>
      <c r="C2511">
        <v>158</v>
      </c>
      <c r="D2511">
        <v>152</v>
      </c>
      <c r="E2511">
        <v>154</v>
      </c>
      <c r="F2511" s="22">
        <v>43171</v>
      </c>
      <c r="G2511">
        <v>155</v>
      </c>
      <c r="H2511">
        <v>155</v>
      </c>
      <c r="I2511">
        <v>136</v>
      </c>
      <c r="J2511">
        <v>139</v>
      </c>
      <c r="K2511" s="22">
        <v>43172</v>
      </c>
      <c r="L2511">
        <v>140</v>
      </c>
      <c r="M2511">
        <v>1.1499999999999999</v>
      </c>
      <c r="N2511" s="8" t="str">
        <f>IF(AND(AM2511=1,AC2511&lt;-0.005,AE2511&gt;O$1),R2511,"")</f>
        <v/>
      </c>
      <c r="O2511" s="8">
        <f t="shared" si="197"/>
        <v>284691.80929571361</v>
      </c>
      <c r="P2511" s="8" t="str">
        <f t="shared" si="201"/>
        <v/>
      </c>
      <c r="Q2511" s="8">
        <f t="shared" si="198"/>
        <v>405727.28707145824</v>
      </c>
      <c r="R2511" s="8">
        <f t="shared" si="199"/>
        <v>-10489.510489510467</v>
      </c>
      <c r="S2511" s="8">
        <f t="shared" si="200"/>
        <v>987363.79391932499</v>
      </c>
      <c r="U2511" s="25">
        <v>43172.320115740738</v>
      </c>
      <c r="V2511">
        <v>21</v>
      </c>
      <c r="W2511">
        <v>4712</v>
      </c>
      <c r="X2511" t="s">
        <v>1144</v>
      </c>
      <c r="Y2511" t="s">
        <v>960</v>
      </c>
      <c r="Z2511" s="25">
        <v>43171.978472222225</v>
      </c>
      <c r="AA2511">
        <v>140.9</v>
      </c>
      <c r="AB2511">
        <v>1.9</v>
      </c>
      <c r="AC2511" s="24">
        <v>1.37E-2</v>
      </c>
      <c r="AD2511">
        <v>8500</v>
      </c>
      <c r="AE2511">
        <v>1197630</v>
      </c>
      <c r="AF2511" s="22">
        <v>43171</v>
      </c>
      <c r="AG2511">
        <v>155</v>
      </c>
      <c r="AH2511">
        <v>139</v>
      </c>
      <c r="AI2511" s="22">
        <v>43172</v>
      </c>
      <c r="AJ2511">
        <v>140</v>
      </c>
      <c r="AK2511">
        <v>143</v>
      </c>
      <c r="AM2511">
        <v>1</v>
      </c>
      <c r="AN2511" t="s">
        <v>1023</v>
      </c>
      <c r="AO2511">
        <v>11.7</v>
      </c>
      <c r="AP2511">
        <v>0.72</v>
      </c>
      <c r="AQ2511">
        <v>0.98</v>
      </c>
      <c r="AR2511">
        <v>0.98</v>
      </c>
      <c r="AS2511">
        <v>1.1499999999999999</v>
      </c>
      <c r="AT2511">
        <v>1.1599999999999999</v>
      </c>
      <c r="AU2511">
        <v>0.45500000000000002</v>
      </c>
      <c r="AV2511">
        <v>150</v>
      </c>
      <c r="AW2511">
        <v>139</v>
      </c>
      <c r="AX2511">
        <v>143</v>
      </c>
    </row>
    <row r="2512" spans="1:50">
      <c r="A2512" s="22">
        <v>43168</v>
      </c>
      <c r="B2512">
        <v>1280</v>
      </c>
      <c r="C2512">
        <v>1450</v>
      </c>
      <c r="D2512">
        <v>1278</v>
      </c>
      <c r="E2512">
        <v>1395</v>
      </c>
      <c r="F2512" s="22">
        <v>43171</v>
      </c>
      <c r="G2512">
        <v>1591</v>
      </c>
      <c r="H2512">
        <v>1619</v>
      </c>
      <c r="I2512">
        <v>1461</v>
      </c>
      <c r="J2512">
        <v>1507</v>
      </c>
      <c r="K2512" s="22">
        <v>43172</v>
      </c>
      <c r="L2512">
        <v>1456</v>
      </c>
      <c r="M2512">
        <v>1.71</v>
      </c>
      <c r="N2512" s="8" t="str">
        <f>IF(AND(AM2512=1,AC2512&lt;-0.005,AE2512&gt;O$1),R2512,"")</f>
        <v/>
      </c>
      <c r="O2512" s="8">
        <f t="shared" si="197"/>
        <v>284691.80929571361</v>
      </c>
      <c r="P2512" s="8" t="str">
        <f t="shared" si="201"/>
        <v/>
      </c>
      <c r="Q2512" s="8">
        <f t="shared" si="198"/>
        <v>405727.28707145824</v>
      </c>
      <c r="R2512" s="8">
        <f t="shared" si="199"/>
        <v>-20421.607378129091</v>
      </c>
      <c r="S2512" s="8">
        <f t="shared" si="200"/>
        <v>987363.79391932499</v>
      </c>
      <c r="U2512" s="25">
        <v>43172.320115740738</v>
      </c>
      <c r="V2512">
        <v>22</v>
      </c>
      <c r="W2512">
        <v>7776</v>
      </c>
      <c r="X2512" t="s">
        <v>1108</v>
      </c>
      <c r="Y2512" t="s">
        <v>960</v>
      </c>
      <c r="Z2512" s="25">
        <v>43171.998611111114</v>
      </c>
      <c r="AA2512">
        <v>1477</v>
      </c>
      <c r="AB2512">
        <v>-30</v>
      </c>
      <c r="AC2512" s="24">
        <v>-1.9900000000000001E-2</v>
      </c>
      <c r="AD2512">
        <v>8200</v>
      </c>
      <c r="AE2512">
        <v>12158680</v>
      </c>
      <c r="AF2512" s="22">
        <v>43171</v>
      </c>
      <c r="AG2512">
        <v>1591</v>
      </c>
      <c r="AH2512">
        <v>1507</v>
      </c>
      <c r="AI2512" s="22">
        <v>43172</v>
      </c>
      <c r="AJ2512">
        <v>1456</v>
      </c>
      <c r="AK2512">
        <v>1518</v>
      </c>
      <c r="AM2512">
        <v>2</v>
      </c>
      <c r="AN2512" t="s">
        <v>1023</v>
      </c>
      <c r="AO2512">
        <v>35.4</v>
      </c>
      <c r="AP2512">
        <v>0</v>
      </c>
      <c r="AQ2512">
        <v>1</v>
      </c>
      <c r="AR2512">
        <v>1</v>
      </c>
      <c r="AS2512">
        <v>1.71</v>
      </c>
      <c r="AT2512">
        <v>2.2799999999999998</v>
      </c>
      <c r="AU2512">
        <v>0.72699999999999998</v>
      </c>
      <c r="AV2512">
        <v>1577</v>
      </c>
      <c r="AW2512">
        <v>1448</v>
      </c>
      <c r="AX2512">
        <v>1518</v>
      </c>
    </row>
    <row r="2513" spans="1:50">
      <c r="A2513" s="22">
        <v>43168</v>
      </c>
      <c r="B2513">
        <v>2198</v>
      </c>
      <c r="C2513">
        <v>2233</v>
      </c>
      <c r="D2513">
        <v>2150</v>
      </c>
      <c r="E2513">
        <v>2156</v>
      </c>
      <c r="F2513" s="22">
        <v>43171</v>
      </c>
      <c r="G2513">
        <v>2180</v>
      </c>
      <c r="H2513">
        <v>2185</v>
      </c>
      <c r="I2513">
        <v>2028</v>
      </c>
      <c r="J2513">
        <v>2045</v>
      </c>
      <c r="K2513" s="22">
        <v>43172</v>
      </c>
      <c r="L2513">
        <v>1994</v>
      </c>
      <c r="M2513">
        <v>0.77</v>
      </c>
      <c r="N2513" s="8">
        <f>IF(AND(AM2513=1,AC2513&lt;-0.005,AE2513&gt;O$1),R2513,"")</f>
        <v>-4719.3243914555596</v>
      </c>
      <c r="O2513" s="8">
        <f t="shared" si="197"/>
        <v>279972.48490425805</v>
      </c>
      <c r="P2513" s="8" t="str">
        <f t="shared" si="201"/>
        <v/>
      </c>
      <c r="Q2513" s="8">
        <f t="shared" si="198"/>
        <v>405727.28707145824</v>
      </c>
      <c r="R2513" s="8">
        <f t="shared" si="199"/>
        <v>-4719.3243914555596</v>
      </c>
      <c r="S2513" s="8">
        <f t="shared" si="200"/>
        <v>982644.46952786949</v>
      </c>
      <c r="U2513" s="25">
        <v>43172.320115740738</v>
      </c>
      <c r="V2513">
        <v>23</v>
      </c>
      <c r="W2513">
        <v>3132</v>
      </c>
      <c r="X2513" t="s">
        <v>1410</v>
      </c>
      <c r="Y2513" t="s">
        <v>962</v>
      </c>
      <c r="Z2513" s="25">
        <v>43171.974999999999</v>
      </c>
      <c r="AA2513">
        <v>2030</v>
      </c>
      <c r="AB2513">
        <v>-15</v>
      </c>
      <c r="AC2513" s="24">
        <v>-7.3000000000000001E-3</v>
      </c>
      <c r="AD2513">
        <v>7900</v>
      </c>
      <c r="AE2513">
        <v>16086000</v>
      </c>
      <c r="AF2513" s="22">
        <v>43171</v>
      </c>
      <c r="AG2513">
        <v>2180</v>
      </c>
      <c r="AH2513">
        <v>2045</v>
      </c>
      <c r="AI2513" s="22">
        <v>43172</v>
      </c>
      <c r="AJ2513">
        <v>1994</v>
      </c>
      <c r="AK2513">
        <v>2013</v>
      </c>
      <c r="AM2513">
        <v>1</v>
      </c>
      <c r="AN2513">
        <v>0.05</v>
      </c>
      <c r="AO2513">
        <v>0.89</v>
      </c>
      <c r="AP2513">
        <v>2.44</v>
      </c>
      <c r="AQ2513">
        <v>0</v>
      </c>
      <c r="AR2513">
        <v>0</v>
      </c>
      <c r="AS2513">
        <v>0.77</v>
      </c>
      <c r="AT2513">
        <v>0.81</v>
      </c>
      <c r="AU2513">
        <v>1.0980000000000001</v>
      </c>
      <c r="AV2513">
        <v>2046</v>
      </c>
      <c r="AW2513">
        <v>1986</v>
      </c>
      <c r="AX2513">
        <v>2013</v>
      </c>
    </row>
    <row r="2514" spans="1:50">
      <c r="A2514" s="22">
        <v>43168</v>
      </c>
      <c r="B2514">
        <v>137</v>
      </c>
      <c r="C2514">
        <v>138</v>
      </c>
      <c r="D2514">
        <v>136</v>
      </c>
      <c r="E2514">
        <v>138</v>
      </c>
      <c r="F2514" s="22">
        <v>43171</v>
      </c>
      <c r="G2514">
        <v>138</v>
      </c>
      <c r="H2514">
        <v>149</v>
      </c>
      <c r="I2514">
        <v>138</v>
      </c>
      <c r="J2514">
        <v>148</v>
      </c>
      <c r="K2514" s="22">
        <v>43172</v>
      </c>
      <c r="L2514">
        <v>147</v>
      </c>
      <c r="M2514">
        <v>1.01</v>
      </c>
      <c r="N2514" s="8" t="str">
        <f>IF(AND(AM2514=1,AC2514&lt;-0.005,AE2514&gt;O$1),R2514,"")</f>
        <v/>
      </c>
      <c r="O2514" s="8">
        <f t="shared" si="197"/>
        <v>279972.48490425805</v>
      </c>
      <c r="P2514" s="8" t="str">
        <f t="shared" si="201"/>
        <v/>
      </c>
      <c r="Q2514" s="8">
        <f t="shared" si="198"/>
        <v>405727.28707145824</v>
      </c>
      <c r="R2514" s="8">
        <f t="shared" si="199"/>
        <v>-6711.4093959731445</v>
      </c>
      <c r="S2514" s="8">
        <f t="shared" si="200"/>
        <v>982644.46952786949</v>
      </c>
      <c r="U2514" s="25">
        <v>43172.320115740738</v>
      </c>
      <c r="V2514">
        <v>24</v>
      </c>
      <c r="W2514">
        <v>7527</v>
      </c>
      <c r="X2514" t="s">
        <v>1266</v>
      </c>
      <c r="Y2514" t="s">
        <v>962</v>
      </c>
      <c r="Z2514" s="25">
        <v>43171.946527777778</v>
      </c>
      <c r="AA2514">
        <v>149</v>
      </c>
      <c r="AB2514">
        <v>1</v>
      </c>
      <c r="AC2514" s="24">
        <v>6.7999999999999996E-3</v>
      </c>
      <c r="AD2514">
        <v>6500</v>
      </c>
      <c r="AE2514">
        <v>968090</v>
      </c>
      <c r="AF2514" s="22">
        <v>43171</v>
      </c>
      <c r="AG2514">
        <v>138</v>
      </c>
      <c r="AH2514">
        <v>148</v>
      </c>
      <c r="AI2514" s="22">
        <v>43172</v>
      </c>
      <c r="AJ2514">
        <v>147</v>
      </c>
      <c r="AK2514">
        <v>149</v>
      </c>
      <c r="AM2514">
        <v>2</v>
      </c>
      <c r="AN2514" t="s">
        <v>1023</v>
      </c>
      <c r="AO2514">
        <v>0</v>
      </c>
      <c r="AP2514">
        <v>1.35</v>
      </c>
      <c r="AQ2514">
        <v>0.71</v>
      </c>
      <c r="AR2514">
        <v>0.42</v>
      </c>
      <c r="AS2514">
        <v>1.01</v>
      </c>
      <c r="AT2514">
        <v>0.98</v>
      </c>
      <c r="AU2514">
        <v>1.601</v>
      </c>
      <c r="AV2514">
        <v>152</v>
      </c>
      <c r="AW2514">
        <v>144</v>
      </c>
      <c r="AX2514">
        <v>149</v>
      </c>
    </row>
    <row r="2515" spans="1:50">
      <c r="A2515" s="22">
        <v>43168</v>
      </c>
      <c r="B2515">
        <v>995</v>
      </c>
      <c r="C2515">
        <v>996</v>
      </c>
      <c r="D2515">
        <v>943</v>
      </c>
      <c r="E2515">
        <v>981</v>
      </c>
      <c r="F2515" s="22">
        <v>43171</v>
      </c>
      <c r="G2515">
        <v>1000</v>
      </c>
      <c r="H2515">
        <v>1131</v>
      </c>
      <c r="I2515">
        <v>982</v>
      </c>
      <c r="J2515">
        <v>1131</v>
      </c>
      <c r="K2515" s="22">
        <v>43172</v>
      </c>
      <c r="L2515">
        <v>1147</v>
      </c>
      <c r="M2515">
        <v>1.04</v>
      </c>
      <c r="N2515" s="8" t="str">
        <f>IF(AND(AM2515=1,AC2515&lt;-0.005,AE2515&gt;O$1),R2515,"")</f>
        <v/>
      </c>
      <c r="O2515" s="8">
        <f t="shared" si="197"/>
        <v>279972.48490425805</v>
      </c>
      <c r="P2515" s="8" t="str">
        <f t="shared" si="201"/>
        <v/>
      </c>
      <c r="Q2515" s="8">
        <f t="shared" si="198"/>
        <v>405727.28707145824</v>
      </c>
      <c r="R2515" s="8">
        <f t="shared" si="199"/>
        <v>0</v>
      </c>
      <c r="S2515" s="8">
        <f t="shared" si="200"/>
        <v>982644.46952786949</v>
      </c>
      <c r="U2515" s="25">
        <v>43172.320115740738</v>
      </c>
      <c r="V2515">
        <v>25</v>
      </c>
      <c r="W2515">
        <v>2471</v>
      </c>
      <c r="X2515" t="s">
        <v>1317</v>
      </c>
      <c r="Y2515" t="s">
        <v>960</v>
      </c>
      <c r="Z2515" s="25">
        <v>43171.998611111114</v>
      </c>
      <c r="AA2515">
        <v>1155</v>
      </c>
      <c r="AB2515">
        <v>24</v>
      </c>
      <c r="AC2515" s="24">
        <v>2.12E-2</v>
      </c>
      <c r="AD2515">
        <v>6200</v>
      </c>
      <c r="AE2515">
        <v>7102490</v>
      </c>
      <c r="AF2515" s="22">
        <v>43171</v>
      </c>
      <c r="AG2515">
        <v>1000</v>
      </c>
      <c r="AH2515">
        <v>1131</v>
      </c>
      <c r="AI2515" s="22">
        <v>43172</v>
      </c>
      <c r="AJ2515">
        <v>1147</v>
      </c>
      <c r="AK2515">
        <v>1147</v>
      </c>
      <c r="AM2515">
        <v>2</v>
      </c>
      <c r="AN2515" t="s">
        <v>1023</v>
      </c>
      <c r="AO2515">
        <v>0</v>
      </c>
      <c r="AP2515">
        <v>0.44</v>
      </c>
      <c r="AQ2515">
        <v>0.83</v>
      </c>
      <c r="AR2515">
        <v>0.93</v>
      </c>
      <c r="AS2515">
        <v>1.04</v>
      </c>
      <c r="AT2515">
        <v>1.22</v>
      </c>
      <c r="AU2515">
        <v>0.94399999999999995</v>
      </c>
      <c r="AV2515">
        <v>1169</v>
      </c>
      <c r="AW2515">
        <v>1055</v>
      </c>
      <c r="AX2515">
        <v>1147</v>
      </c>
    </row>
    <row r="2516" spans="1:50">
      <c r="A2516" s="22">
        <v>43168</v>
      </c>
      <c r="B2516">
        <v>281</v>
      </c>
      <c r="C2516">
        <v>286</v>
      </c>
      <c r="D2516">
        <v>278</v>
      </c>
      <c r="E2516">
        <v>282</v>
      </c>
      <c r="F2516" s="22">
        <v>43171</v>
      </c>
      <c r="G2516">
        <v>286</v>
      </c>
      <c r="H2516">
        <v>291</v>
      </c>
      <c r="I2516">
        <v>274</v>
      </c>
      <c r="J2516">
        <v>279</v>
      </c>
      <c r="K2516" s="22">
        <v>43172</v>
      </c>
      <c r="L2516">
        <v>277</v>
      </c>
      <c r="M2516">
        <v>0.87</v>
      </c>
      <c r="N2516" s="8" t="str">
        <f>IF(AND(AM2516=1,AC2516&lt;-0.005,AE2516&gt;O$1),R2516,"")</f>
        <v/>
      </c>
      <c r="O2516" s="8">
        <f t="shared" ref="O2516:O2579" si="202">SUM(N2516,O2515)</f>
        <v>279972.48490425805</v>
      </c>
      <c r="P2516" s="8" t="str">
        <f t="shared" si="201"/>
        <v/>
      </c>
      <c r="Q2516" s="8">
        <f t="shared" ref="Q2516:Q2579" si="203">SUM(P2516,Q2515)</f>
        <v>405727.28707145824</v>
      </c>
      <c r="R2516" s="8">
        <f t="shared" ref="R2516:R2579" si="204">(AJ2516/AK2516-1)*500000</f>
        <v>1811.5942028985587</v>
      </c>
      <c r="S2516" s="8">
        <f t="shared" ref="S2516:S2579" si="205">IF(AM2516=1,SUM(R2516,S2515),S2515)</f>
        <v>982644.46952786949</v>
      </c>
      <c r="U2516" s="25">
        <v>43172.320115740738</v>
      </c>
      <c r="V2516">
        <v>26</v>
      </c>
      <c r="W2516">
        <v>3323</v>
      </c>
      <c r="X2516" t="s">
        <v>305</v>
      </c>
      <c r="Y2516" t="s">
        <v>960</v>
      </c>
      <c r="Z2516" s="25">
        <v>43171.997916666667</v>
      </c>
      <c r="AA2516">
        <v>278</v>
      </c>
      <c r="AB2516">
        <v>-1</v>
      </c>
      <c r="AC2516" s="24">
        <v>-3.5999999999999999E-3</v>
      </c>
      <c r="AD2516">
        <v>5700</v>
      </c>
      <c r="AE2516">
        <v>1581400</v>
      </c>
      <c r="AF2516" s="22">
        <v>43171</v>
      </c>
      <c r="AG2516">
        <v>286</v>
      </c>
      <c r="AH2516">
        <v>279</v>
      </c>
      <c r="AI2516" s="22">
        <v>43172</v>
      </c>
      <c r="AJ2516">
        <v>277</v>
      </c>
      <c r="AK2516">
        <v>276</v>
      </c>
      <c r="AM2516">
        <v>2</v>
      </c>
      <c r="AN2516" t="s">
        <v>1023</v>
      </c>
      <c r="AO2516">
        <v>0</v>
      </c>
      <c r="AP2516">
        <v>0.54</v>
      </c>
      <c r="AQ2516">
        <v>0.06</v>
      </c>
      <c r="AR2516">
        <v>0.47</v>
      </c>
      <c r="AS2516">
        <v>0.87</v>
      </c>
      <c r="AT2516">
        <v>0.98</v>
      </c>
      <c r="AU2516">
        <v>1.8120000000000001</v>
      </c>
      <c r="AV2516">
        <v>281</v>
      </c>
      <c r="AW2516">
        <v>271</v>
      </c>
      <c r="AX2516">
        <v>276</v>
      </c>
    </row>
    <row r="2517" spans="1:50">
      <c r="A2517" s="22">
        <v>43168</v>
      </c>
      <c r="B2517">
        <v>1021</v>
      </c>
      <c r="C2517">
        <v>1025</v>
      </c>
      <c r="D2517">
        <v>1009</v>
      </c>
      <c r="E2517">
        <v>1021</v>
      </c>
      <c r="F2517" s="22">
        <v>43171</v>
      </c>
      <c r="G2517">
        <v>1029</v>
      </c>
      <c r="H2517">
        <v>1100</v>
      </c>
      <c r="I2517">
        <v>1029</v>
      </c>
      <c r="J2517">
        <v>1096</v>
      </c>
      <c r="K2517" s="22">
        <v>43172</v>
      </c>
      <c r="L2517">
        <v>961</v>
      </c>
      <c r="M2517">
        <v>0.96</v>
      </c>
      <c r="N2517" s="8" t="str">
        <f>IF(AND(AM2517=1,AC2517&lt;-0.005,AE2517&gt;O$1),R2517,"")</f>
        <v/>
      </c>
      <c r="O2517" s="8">
        <f t="shared" si="202"/>
        <v>279972.48490425805</v>
      </c>
      <c r="P2517" s="8" t="str">
        <f t="shared" si="201"/>
        <v/>
      </c>
      <c r="Q2517" s="8">
        <f t="shared" si="203"/>
        <v>405727.28707145824</v>
      </c>
      <c r="R2517" s="8">
        <f t="shared" si="204"/>
        <v>-16112.789526686822</v>
      </c>
      <c r="S2517" s="8">
        <f t="shared" si="205"/>
        <v>982644.46952786949</v>
      </c>
      <c r="U2517" s="25">
        <v>43172.320115740738</v>
      </c>
      <c r="V2517">
        <v>27</v>
      </c>
      <c r="W2517">
        <v>3246</v>
      </c>
      <c r="X2517" t="s">
        <v>1409</v>
      </c>
      <c r="Y2517" t="s">
        <v>962</v>
      </c>
      <c r="Z2517" s="25">
        <v>43171.984722222223</v>
      </c>
      <c r="AA2517">
        <v>980</v>
      </c>
      <c r="AB2517">
        <v>-116</v>
      </c>
      <c r="AC2517" s="24">
        <v>-0.10580000000000001</v>
      </c>
      <c r="AD2517">
        <v>5400</v>
      </c>
      <c r="AE2517">
        <v>5339460</v>
      </c>
      <c r="AF2517" s="22">
        <v>43171</v>
      </c>
      <c r="AG2517">
        <v>1029</v>
      </c>
      <c r="AH2517">
        <v>1096</v>
      </c>
      <c r="AI2517" s="22">
        <v>43172</v>
      </c>
      <c r="AJ2517">
        <v>961</v>
      </c>
      <c r="AK2517">
        <v>993</v>
      </c>
      <c r="AM2517">
        <v>2</v>
      </c>
      <c r="AN2517" t="s">
        <v>1023</v>
      </c>
      <c r="AO2517">
        <v>526.33000000000004</v>
      </c>
      <c r="AP2517">
        <v>2.74</v>
      </c>
      <c r="AQ2517">
        <v>0.16</v>
      </c>
      <c r="AR2517">
        <v>0.06</v>
      </c>
      <c r="AS2517">
        <v>0.96</v>
      </c>
      <c r="AT2517">
        <v>0.84</v>
      </c>
      <c r="AU2517">
        <v>1.22</v>
      </c>
      <c r="AV2517">
        <v>1013</v>
      </c>
      <c r="AW2517">
        <v>951</v>
      </c>
      <c r="AX2517">
        <v>993</v>
      </c>
    </row>
    <row r="2518" spans="1:50">
      <c r="A2518" s="22">
        <v>43168</v>
      </c>
      <c r="B2518">
        <v>857</v>
      </c>
      <c r="C2518">
        <v>863</v>
      </c>
      <c r="D2518">
        <v>824</v>
      </c>
      <c r="E2518">
        <v>838</v>
      </c>
      <c r="F2518" s="22">
        <v>43171</v>
      </c>
      <c r="G2518">
        <v>810</v>
      </c>
      <c r="H2518">
        <v>821</v>
      </c>
      <c r="I2518">
        <v>732</v>
      </c>
      <c r="J2518">
        <v>739</v>
      </c>
      <c r="K2518" s="22">
        <v>43172</v>
      </c>
      <c r="L2518">
        <v>714</v>
      </c>
      <c r="M2518">
        <v>1.01</v>
      </c>
      <c r="N2518" s="8" t="str">
        <f>IF(AND(AM2518=1,AC2518&lt;-0.005,AE2518&gt;O$1),R2518,"")</f>
        <v/>
      </c>
      <c r="O2518" s="8">
        <f t="shared" si="202"/>
        <v>279972.48490425805</v>
      </c>
      <c r="P2518" s="8" t="str">
        <f t="shared" si="201"/>
        <v/>
      </c>
      <c r="Q2518" s="8">
        <f t="shared" si="203"/>
        <v>405727.28707145824</v>
      </c>
      <c r="R2518" s="8">
        <f t="shared" si="204"/>
        <v>5665.7223796033886</v>
      </c>
      <c r="S2518" s="8">
        <f t="shared" si="205"/>
        <v>982644.46952786949</v>
      </c>
      <c r="U2518" s="25">
        <v>43172.320115740738</v>
      </c>
      <c r="V2518">
        <v>28</v>
      </c>
      <c r="W2518">
        <v>6663</v>
      </c>
      <c r="X2518" t="s">
        <v>1261</v>
      </c>
      <c r="Y2518" t="s">
        <v>960</v>
      </c>
      <c r="Z2518" s="25">
        <v>43171.996527777781</v>
      </c>
      <c r="AA2518">
        <v>725</v>
      </c>
      <c r="AB2518">
        <v>-14</v>
      </c>
      <c r="AC2518" s="24">
        <v>-1.89E-2</v>
      </c>
      <c r="AD2518">
        <v>5000</v>
      </c>
      <c r="AE2518">
        <v>3641310</v>
      </c>
      <c r="AF2518" s="22">
        <v>43171</v>
      </c>
      <c r="AG2518">
        <v>810</v>
      </c>
      <c r="AH2518">
        <v>739</v>
      </c>
      <c r="AI2518" s="22">
        <v>43172</v>
      </c>
      <c r="AJ2518">
        <v>714</v>
      </c>
      <c r="AK2518">
        <v>706</v>
      </c>
      <c r="AM2518">
        <v>2</v>
      </c>
      <c r="AN2518" t="s">
        <v>1023</v>
      </c>
      <c r="AO2518">
        <v>0</v>
      </c>
      <c r="AP2518">
        <v>0.41</v>
      </c>
      <c r="AQ2518">
        <v>0.35</v>
      </c>
      <c r="AR2518">
        <v>0.5</v>
      </c>
      <c r="AS2518">
        <v>1.01</v>
      </c>
      <c r="AT2518">
        <v>1.0900000000000001</v>
      </c>
      <c r="AU2518">
        <v>1.02</v>
      </c>
      <c r="AV2518">
        <v>725</v>
      </c>
      <c r="AW2518">
        <v>680</v>
      </c>
      <c r="AX2518">
        <v>706</v>
      </c>
    </row>
    <row r="2519" spans="1:50">
      <c r="A2519" s="22">
        <v>43168</v>
      </c>
      <c r="B2519">
        <v>726</v>
      </c>
      <c r="C2519">
        <v>730.7</v>
      </c>
      <c r="D2519">
        <v>714.5</v>
      </c>
      <c r="E2519">
        <v>717.1</v>
      </c>
      <c r="F2519" s="22">
        <v>43171</v>
      </c>
      <c r="G2519">
        <v>728</v>
      </c>
      <c r="H2519">
        <v>733.4</v>
      </c>
      <c r="I2519">
        <v>726</v>
      </c>
      <c r="J2519">
        <v>732.2</v>
      </c>
      <c r="K2519" s="22">
        <v>43172</v>
      </c>
      <c r="L2519">
        <v>727.1</v>
      </c>
      <c r="M2519">
        <v>0.95</v>
      </c>
      <c r="N2519" s="8" t="str">
        <f>IF(AND(AM2519=1,AC2519&lt;-0.005,AE2519&gt;O$1),R2519,"")</f>
        <v/>
      </c>
      <c r="O2519" s="8">
        <f t="shared" si="202"/>
        <v>279972.48490425805</v>
      </c>
      <c r="P2519" s="8" t="str">
        <f t="shared" si="201"/>
        <v/>
      </c>
      <c r="Q2519" s="8">
        <f t="shared" si="203"/>
        <v>405727.28707145824</v>
      </c>
      <c r="R2519" s="8">
        <f t="shared" si="204"/>
        <v>-7184.4923410600559</v>
      </c>
      <c r="S2519" s="8">
        <f t="shared" si="205"/>
        <v>975459.97718680941</v>
      </c>
      <c r="U2519" s="25">
        <v>43172.320127314815</v>
      </c>
      <c r="V2519">
        <v>29</v>
      </c>
      <c r="W2519">
        <v>8306</v>
      </c>
      <c r="X2519" t="s">
        <v>1083</v>
      </c>
      <c r="Y2519" t="s">
        <v>962</v>
      </c>
      <c r="Z2519" s="25">
        <v>43171.99722222222</v>
      </c>
      <c r="AA2519">
        <v>731</v>
      </c>
      <c r="AB2519">
        <v>-1.2</v>
      </c>
      <c r="AC2519" s="24">
        <v>-1.6000000000000001E-3</v>
      </c>
      <c r="AD2519">
        <v>4900</v>
      </c>
      <c r="AE2519">
        <v>3591490</v>
      </c>
      <c r="AF2519" s="22">
        <v>43171</v>
      </c>
      <c r="AG2519">
        <v>728</v>
      </c>
      <c r="AH2519">
        <v>732.2</v>
      </c>
      <c r="AI2519" s="22">
        <v>43172</v>
      </c>
      <c r="AJ2519">
        <v>727.1</v>
      </c>
      <c r="AK2519">
        <v>737.7</v>
      </c>
      <c r="AM2519">
        <v>1</v>
      </c>
      <c r="AN2519">
        <v>0.05</v>
      </c>
      <c r="AO2519">
        <v>2.92</v>
      </c>
      <c r="AP2519">
        <v>2.46</v>
      </c>
      <c r="AQ2519">
        <v>0.02</v>
      </c>
      <c r="AR2519">
        <v>0.01</v>
      </c>
      <c r="AS2519">
        <v>0.95</v>
      </c>
      <c r="AT2519">
        <v>0.88</v>
      </c>
      <c r="AU2519">
        <v>0.65300000000000002</v>
      </c>
      <c r="AV2519">
        <v>737.8</v>
      </c>
      <c r="AW2519">
        <v>725.7</v>
      </c>
      <c r="AX2519">
        <v>737.7</v>
      </c>
    </row>
    <row r="2520" spans="1:50">
      <c r="A2520" s="22">
        <v>43168</v>
      </c>
      <c r="B2520">
        <v>824</v>
      </c>
      <c r="C2520">
        <v>847</v>
      </c>
      <c r="D2520">
        <v>809</v>
      </c>
      <c r="E2520">
        <v>840</v>
      </c>
      <c r="F2520" s="22">
        <v>43171</v>
      </c>
      <c r="G2520">
        <v>860</v>
      </c>
      <c r="H2520">
        <v>950</v>
      </c>
      <c r="I2520">
        <v>852</v>
      </c>
      <c r="J2520">
        <v>934</v>
      </c>
      <c r="K2520" s="22">
        <v>43172</v>
      </c>
      <c r="L2520">
        <v>930</v>
      </c>
      <c r="M2520">
        <v>1.1399999999999999</v>
      </c>
      <c r="N2520" s="8" t="str">
        <f>IF(AND(AM2520=1,AC2520&lt;-0.005,AE2520&gt;O$1),R2520,"")</f>
        <v/>
      </c>
      <c r="O2520" s="8">
        <f t="shared" si="202"/>
        <v>279972.48490425805</v>
      </c>
      <c r="P2520" s="8" t="str">
        <f t="shared" si="201"/>
        <v/>
      </c>
      <c r="Q2520" s="8">
        <f t="shared" si="203"/>
        <v>405727.28707145824</v>
      </c>
      <c r="R2520" s="8">
        <f t="shared" si="204"/>
        <v>1077.5862068965746</v>
      </c>
      <c r="S2520" s="8">
        <f t="shared" si="205"/>
        <v>976537.56339370599</v>
      </c>
      <c r="U2520" s="25">
        <v>43172.320127314815</v>
      </c>
      <c r="V2520">
        <v>30</v>
      </c>
      <c r="W2520">
        <v>8927</v>
      </c>
      <c r="X2520" t="s">
        <v>1255</v>
      </c>
      <c r="Y2520" t="s">
        <v>960</v>
      </c>
      <c r="Z2520" s="25">
        <v>43171.973611111112</v>
      </c>
      <c r="AA2520">
        <v>945</v>
      </c>
      <c r="AB2520">
        <v>11</v>
      </c>
      <c r="AC2520" s="24">
        <v>1.18E-2</v>
      </c>
      <c r="AD2520">
        <v>4900</v>
      </c>
      <c r="AE2520">
        <v>4609140</v>
      </c>
      <c r="AF2520" s="22">
        <v>43171</v>
      </c>
      <c r="AG2520">
        <v>860</v>
      </c>
      <c r="AH2520">
        <v>934</v>
      </c>
      <c r="AI2520" s="22">
        <v>43172</v>
      </c>
      <c r="AJ2520">
        <v>930</v>
      </c>
      <c r="AK2520">
        <v>928</v>
      </c>
      <c r="AM2520">
        <v>1</v>
      </c>
      <c r="AN2520">
        <v>0</v>
      </c>
      <c r="AO2520">
        <v>1.51</v>
      </c>
      <c r="AP2520">
        <v>0.54</v>
      </c>
      <c r="AQ2520">
        <v>0.97</v>
      </c>
      <c r="AR2520">
        <v>0.99</v>
      </c>
      <c r="AS2520">
        <v>1.1399999999999999</v>
      </c>
      <c r="AT2520">
        <v>1.5</v>
      </c>
      <c r="AU2520">
        <v>0.90200000000000002</v>
      </c>
      <c r="AV2520">
        <v>965</v>
      </c>
      <c r="AW2520">
        <v>913</v>
      </c>
      <c r="AX2520">
        <v>928</v>
      </c>
    </row>
    <row r="2521" spans="1:50">
      <c r="A2521" s="22">
        <v>43168</v>
      </c>
      <c r="B2521">
        <v>748</v>
      </c>
      <c r="C2521">
        <v>758</v>
      </c>
      <c r="D2521">
        <v>737</v>
      </c>
      <c r="E2521">
        <v>746</v>
      </c>
      <c r="F2521" s="22">
        <v>43171</v>
      </c>
      <c r="G2521">
        <v>886</v>
      </c>
      <c r="H2521">
        <v>886</v>
      </c>
      <c r="I2521">
        <v>886</v>
      </c>
      <c r="J2521">
        <v>886</v>
      </c>
      <c r="K2521" s="22">
        <v>43172</v>
      </c>
      <c r="L2521">
        <v>847</v>
      </c>
      <c r="M2521">
        <v>1</v>
      </c>
      <c r="N2521" s="8" t="str">
        <f>IF(AND(AM2521=1,AC2521&lt;-0.005,AE2521&gt;O$1),R2521,"")</f>
        <v/>
      </c>
      <c r="O2521" s="8">
        <f t="shared" si="202"/>
        <v>279972.48490425805</v>
      </c>
      <c r="P2521" s="8" t="str">
        <f t="shared" si="201"/>
        <v/>
      </c>
      <c r="Q2521" s="8">
        <f t="shared" si="203"/>
        <v>405727.28707145824</v>
      </c>
      <c r="R2521" s="8">
        <f t="shared" si="204"/>
        <v>-73943.661971830996</v>
      </c>
      <c r="S2521" s="8">
        <f t="shared" si="205"/>
        <v>976537.56339370599</v>
      </c>
      <c r="U2521" s="25">
        <v>43172.320127314815</v>
      </c>
      <c r="V2521">
        <v>31</v>
      </c>
      <c r="W2521">
        <v>3316</v>
      </c>
      <c r="X2521" t="s">
        <v>1408</v>
      </c>
      <c r="Y2521" t="s">
        <v>960</v>
      </c>
      <c r="Z2521" s="25">
        <v>43171.997916666667</v>
      </c>
      <c r="AA2521">
        <v>4540</v>
      </c>
      <c r="AB2521">
        <v>110</v>
      </c>
      <c r="AC2521" s="24">
        <v>2.4799999999999999E-2</v>
      </c>
      <c r="AD2521">
        <v>4600</v>
      </c>
      <c r="AE2521">
        <v>21065400</v>
      </c>
      <c r="AF2521" s="22">
        <v>43171</v>
      </c>
      <c r="AG2521">
        <v>4430</v>
      </c>
      <c r="AH2521">
        <v>4430</v>
      </c>
      <c r="AI2521" s="22">
        <v>43172</v>
      </c>
      <c r="AJ2521">
        <v>4235</v>
      </c>
      <c r="AK2521">
        <v>4970</v>
      </c>
      <c r="AM2521">
        <v>2</v>
      </c>
      <c r="AN2521" t="s">
        <v>1023</v>
      </c>
      <c r="AO2521">
        <v>0</v>
      </c>
      <c r="AP2521">
        <v>1.87</v>
      </c>
      <c r="AQ2521">
        <v>0.65</v>
      </c>
      <c r="AR2521">
        <v>0.2</v>
      </c>
      <c r="AS2521">
        <v>1</v>
      </c>
      <c r="AT2521">
        <v>0.9</v>
      </c>
      <c r="AU2521">
        <v>1.1879999999999999</v>
      </c>
      <c r="AV2521">
        <v>994</v>
      </c>
      <c r="AW2521">
        <v>843</v>
      </c>
      <c r="AX2521">
        <v>994</v>
      </c>
    </row>
    <row r="2522" spans="1:50">
      <c r="A2522" s="22">
        <v>43168</v>
      </c>
      <c r="B2522">
        <v>136</v>
      </c>
      <c r="C2522">
        <v>136</v>
      </c>
      <c r="D2522">
        <v>133</v>
      </c>
      <c r="E2522">
        <v>135</v>
      </c>
      <c r="F2522" s="22">
        <v>43171</v>
      </c>
      <c r="G2522">
        <v>136</v>
      </c>
      <c r="H2522">
        <v>147</v>
      </c>
      <c r="I2522">
        <v>134</v>
      </c>
      <c r="J2522">
        <v>145</v>
      </c>
      <c r="K2522" s="22">
        <v>43172</v>
      </c>
      <c r="L2522">
        <v>149</v>
      </c>
      <c r="M2522">
        <v>1.08</v>
      </c>
      <c r="N2522" s="8" t="str">
        <f>IF(AND(AM2522=1,AC2522&lt;-0.005,AE2522&gt;O$1),R2522,"")</f>
        <v/>
      </c>
      <c r="O2522" s="8">
        <f t="shared" si="202"/>
        <v>279972.48490425805</v>
      </c>
      <c r="P2522" s="8" t="str">
        <f t="shared" ref="P2522:P2585" si="206">IF(AND(AM2522=1,AC2522&lt;Q$8,E2522/B2522-1&gt;Q$9,J2522&lt;Q$10),R2522,"")</f>
        <v/>
      </c>
      <c r="Q2522" s="8">
        <f t="shared" si="203"/>
        <v>405727.28707145824</v>
      </c>
      <c r="R2522" s="8">
        <f t="shared" si="204"/>
        <v>13793.10344827589</v>
      </c>
      <c r="S2522" s="8">
        <f t="shared" si="205"/>
        <v>976537.56339370599</v>
      </c>
      <c r="U2522" s="25">
        <v>43172.320127314815</v>
      </c>
      <c r="V2522">
        <v>32</v>
      </c>
      <c r="W2522">
        <v>3647</v>
      </c>
      <c r="X2522" t="s">
        <v>1146</v>
      </c>
      <c r="Y2522" t="s">
        <v>954</v>
      </c>
      <c r="Z2522" s="25">
        <v>43171.997916666667</v>
      </c>
      <c r="AA2522">
        <v>147.5</v>
      </c>
      <c r="AB2522">
        <v>2.5</v>
      </c>
      <c r="AC2522" s="24">
        <v>1.72E-2</v>
      </c>
      <c r="AD2522">
        <v>4200</v>
      </c>
      <c r="AE2522">
        <v>621310</v>
      </c>
      <c r="AF2522" s="22">
        <v>43171</v>
      </c>
      <c r="AG2522">
        <v>136</v>
      </c>
      <c r="AH2522">
        <v>145</v>
      </c>
      <c r="AI2522" s="22">
        <v>43172</v>
      </c>
      <c r="AJ2522">
        <v>149</v>
      </c>
      <c r="AK2522">
        <v>145</v>
      </c>
      <c r="AM2522">
        <v>2</v>
      </c>
      <c r="AN2522" t="s">
        <v>1023</v>
      </c>
      <c r="AO2522">
        <v>0</v>
      </c>
      <c r="AP2522">
        <v>2.0699999999999998</v>
      </c>
      <c r="AQ2522">
        <v>0.91</v>
      </c>
      <c r="AR2522">
        <v>0.51</v>
      </c>
      <c r="AS2522">
        <v>1.08</v>
      </c>
      <c r="AT2522">
        <v>1</v>
      </c>
      <c r="AU2522">
        <v>1.5409999999999999</v>
      </c>
      <c r="AV2522">
        <v>152</v>
      </c>
      <c r="AW2522">
        <v>144</v>
      </c>
      <c r="AX2522">
        <v>145</v>
      </c>
    </row>
    <row r="2523" spans="1:50">
      <c r="A2523" s="22">
        <v>43168</v>
      </c>
      <c r="B2523">
        <v>177</v>
      </c>
      <c r="C2523">
        <v>189</v>
      </c>
      <c r="D2523">
        <v>165</v>
      </c>
      <c r="E2523">
        <v>169</v>
      </c>
      <c r="F2523" s="22">
        <v>43171</v>
      </c>
      <c r="G2523">
        <v>178</v>
      </c>
      <c r="H2523">
        <v>189</v>
      </c>
      <c r="I2523">
        <v>175</v>
      </c>
      <c r="J2523">
        <v>183</v>
      </c>
      <c r="K2523" s="22">
        <v>43172</v>
      </c>
      <c r="L2523">
        <v>188</v>
      </c>
      <c r="M2523">
        <v>1.22</v>
      </c>
      <c r="N2523" s="8" t="str">
        <f>IF(AND(AM2523=1,AC2523&lt;-0.005,AE2523&gt;O$1),R2523,"")</f>
        <v/>
      </c>
      <c r="O2523" s="8">
        <f t="shared" si="202"/>
        <v>279972.48490425805</v>
      </c>
      <c r="P2523" s="8" t="str">
        <f t="shared" si="206"/>
        <v/>
      </c>
      <c r="Q2523" s="8">
        <f t="shared" si="203"/>
        <v>405727.28707145824</v>
      </c>
      <c r="R2523" s="8">
        <f t="shared" si="204"/>
        <v>-85903.083700440533</v>
      </c>
      <c r="S2523" s="8">
        <f t="shared" si="205"/>
        <v>976537.56339370599</v>
      </c>
      <c r="U2523" s="25">
        <v>43172.320127314815</v>
      </c>
      <c r="V2523">
        <v>33</v>
      </c>
      <c r="W2523">
        <v>6819</v>
      </c>
      <c r="X2523" t="s">
        <v>1024</v>
      </c>
      <c r="Y2523" t="s">
        <v>960</v>
      </c>
      <c r="Z2523" s="25">
        <v>43171.974305555559</v>
      </c>
      <c r="AA2523">
        <v>190</v>
      </c>
      <c r="AB2523">
        <v>7</v>
      </c>
      <c r="AC2523" s="24">
        <v>3.8300000000000001E-2</v>
      </c>
      <c r="AD2523">
        <v>4100</v>
      </c>
      <c r="AE2523">
        <v>768400</v>
      </c>
      <c r="AF2523" s="22">
        <v>43171</v>
      </c>
      <c r="AG2523">
        <v>178</v>
      </c>
      <c r="AH2523">
        <v>183</v>
      </c>
      <c r="AI2523" s="22">
        <v>43172</v>
      </c>
      <c r="AJ2523">
        <v>188</v>
      </c>
      <c r="AK2523">
        <v>227</v>
      </c>
      <c r="AM2523">
        <v>2</v>
      </c>
      <c r="AN2523" t="s">
        <v>1023</v>
      </c>
      <c r="AO2523">
        <v>0</v>
      </c>
      <c r="AP2523">
        <v>0</v>
      </c>
      <c r="AQ2523">
        <v>0.78</v>
      </c>
      <c r="AR2523">
        <v>0.78</v>
      </c>
      <c r="AS2523">
        <v>1.22</v>
      </c>
      <c r="AT2523">
        <v>1.24</v>
      </c>
      <c r="AU2523">
        <v>0.77500000000000002</v>
      </c>
      <c r="AV2523">
        <v>233</v>
      </c>
      <c r="AW2523">
        <v>187</v>
      </c>
      <c r="AX2523">
        <v>227</v>
      </c>
    </row>
    <row r="2524" spans="1:50">
      <c r="A2524" s="22">
        <v>43168</v>
      </c>
      <c r="B2524">
        <v>1440</v>
      </c>
      <c r="C2524">
        <v>1443</v>
      </c>
      <c r="D2524">
        <v>1295</v>
      </c>
      <c r="E2524">
        <v>1347</v>
      </c>
      <c r="F2524" s="22">
        <v>43171</v>
      </c>
      <c r="G2524">
        <v>1331</v>
      </c>
      <c r="H2524">
        <v>1499</v>
      </c>
      <c r="I2524">
        <v>1312</v>
      </c>
      <c r="J2524">
        <v>1368</v>
      </c>
      <c r="K2524" s="22">
        <v>43172</v>
      </c>
      <c r="L2524">
        <v>1346</v>
      </c>
      <c r="M2524">
        <v>1.37</v>
      </c>
      <c r="N2524" s="8" t="str">
        <f>IF(AND(AM2524=1,AC2524&lt;-0.005,AE2524&gt;O$1),R2524,"")</f>
        <v/>
      </c>
      <c r="O2524" s="8">
        <f t="shared" si="202"/>
        <v>279972.48490425805</v>
      </c>
      <c r="P2524" s="8" t="str">
        <f t="shared" si="206"/>
        <v/>
      </c>
      <c r="Q2524" s="8">
        <f t="shared" si="203"/>
        <v>405727.28707145824</v>
      </c>
      <c r="R2524" s="8">
        <f t="shared" si="204"/>
        <v>-4782.928623988214</v>
      </c>
      <c r="S2524" s="8">
        <f t="shared" si="205"/>
        <v>976537.56339370599</v>
      </c>
      <c r="U2524" s="25">
        <v>43172.320127314815</v>
      </c>
      <c r="V2524">
        <v>35</v>
      </c>
      <c r="W2524">
        <v>2338</v>
      </c>
      <c r="X2524" t="s">
        <v>1162</v>
      </c>
      <c r="Y2524" t="s">
        <v>954</v>
      </c>
      <c r="Z2524" s="25">
        <v>43171.956944444442</v>
      </c>
      <c r="AA2524">
        <v>1360</v>
      </c>
      <c r="AB2524">
        <v>-8</v>
      </c>
      <c r="AC2524" s="24">
        <v>-5.7999999999999996E-3</v>
      </c>
      <c r="AD2524">
        <v>3800</v>
      </c>
      <c r="AE2524">
        <v>5136980</v>
      </c>
      <c r="AF2524" s="22">
        <v>43171</v>
      </c>
      <c r="AG2524">
        <v>1331</v>
      </c>
      <c r="AH2524">
        <v>1368</v>
      </c>
      <c r="AI2524" s="22">
        <v>43172</v>
      </c>
      <c r="AJ2524">
        <v>1346</v>
      </c>
      <c r="AK2524">
        <v>1359</v>
      </c>
      <c r="AM2524">
        <v>2</v>
      </c>
      <c r="AN2524" t="s">
        <v>1023</v>
      </c>
      <c r="AO2524">
        <v>0</v>
      </c>
      <c r="AP2524">
        <v>0</v>
      </c>
      <c r="AQ2524">
        <v>0.88</v>
      </c>
      <c r="AR2524">
        <v>0.88</v>
      </c>
      <c r="AS2524">
        <v>1.37</v>
      </c>
      <c r="AT2524">
        <v>1.58</v>
      </c>
      <c r="AU2524">
        <v>0.98199999999999998</v>
      </c>
      <c r="AV2524">
        <v>1409</v>
      </c>
      <c r="AW2524">
        <v>1336</v>
      </c>
      <c r="AX2524">
        <v>1359</v>
      </c>
    </row>
    <row r="2525" spans="1:50">
      <c r="A2525" s="22">
        <v>43168</v>
      </c>
      <c r="B2525">
        <v>1810</v>
      </c>
      <c r="C2525">
        <v>1978</v>
      </c>
      <c r="D2525">
        <v>1770</v>
      </c>
      <c r="E2525">
        <v>1919</v>
      </c>
      <c r="F2525" s="22">
        <v>43171</v>
      </c>
      <c r="G2525">
        <v>1900</v>
      </c>
      <c r="H2525">
        <v>1926</v>
      </c>
      <c r="I2525">
        <v>1799</v>
      </c>
      <c r="J2525">
        <v>1838</v>
      </c>
      <c r="K2525" s="22">
        <v>43172</v>
      </c>
      <c r="L2525">
        <v>1905</v>
      </c>
      <c r="M2525">
        <v>1.22</v>
      </c>
      <c r="N2525" s="8" t="str">
        <f>IF(AND(AM2525=1,AC2525&lt;-0.005,AE2525&gt;O$1),R2525,"")</f>
        <v/>
      </c>
      <c r="O2525" s="8">
        <f t="shared" si="202"/>
        <v>279972.48490425805</v>
      </c>
      <c r="P2525" s="8" t="str">
        <f t="shared" si="206"/>
        <v/>
      </c>
      <c r="Q2525" s="8">
        <f t="shared" si="203"/>
        <v>405727.28707145824</v>
      </c>
      <c r="R2525" s="8">
        <f t="shared" si="204"/>
        <v>-1308.9005235601969</v>
      </c>
      <c r="S2525" s="8">
        <f t="shared" si="205"/>
        <v>976537.56339370599</v>
      </c>
      <c r="U2525" s="25">
        <v>43172.320127314815</v>
      </c>
      <c r="V2525">
        <v>36</v>
      </c>
      <c r="W2525">
        <v>4586</v>
      </c>
      <c r="X2525" t="s">
        <v>1221</v>
      </c>
      <c r="Y2525" t="s">
        <v>957</v>
      </c>
      <c r="Z2525" s="25">
        <v>43171.996527777781</v>
      </c>
      <c r="AA2525">
        <v>1930</v>
      </c>
      <c r="AB2525">
        <v>92</v>
      </c>
      <c r="AC2525" s="24">
        <v>5.0099999999999999E-2</v>
      </c>
      <c r="AD2525">
        <v>3600</v>
      </c>
      <c r="AE2525">
        <v>6961980</v>
      </c>
      <c r="AF2525" s="22">
        <v>43171</v>
      </c>
      <c r="AG2525">
        <v>1900</v>
      </c>
      <c r="AH2525">
        <v>1838</v>
      </c>
      <c r="AI2525" s="22">
        <v>43172</v>
      </c>
      <c r="AJ2525">
        <v>1905</v>
      </c>
      <c r="AK2525">
        <v>1910</v>
      </c>
      <c r="AM2525">
        <v>2</v>
      </c>
      <c r="AN2525" t="s">
        <v>1023</v>
      </c>
      <c r="AO2525">
        <v>785.42</v>
      </c>
      <c r="AP2525">
        <v>0</v>
      </c>
      <c r="AQ2525">
        <v>1</v>
      </c>
      <c r="AR2525">
        <v>1</v>
      </c>
      <c r="AS2525">
        <v>1.22</v>
      </c>
      <c r="AT2525">
        <v>1.4</v>
      </c>
      <c r="AU2525">
        <v>0.81699999999999995</v>
      </c>
      <c r="AV2525">
        <v>1990</v>
      </c>
      <c r="AW2525">
        <v>1868</v>
      </c>
      <c r="AX2525">
        <v>1910</v>
      </c>
    </row>
    <row r="2526" spans="1:50">
      <c r="A2526" s="22">
        <v>43168</v>
      </c>
      <c r="B2526">
        <v>1114</v>
      </c>
      <c r="C2526">
        <v>1122.5</v>
      </c>
      <c r="D2526">
        <v>1108.5</v>
      </c>
      <c r="E2526">
        <v>1112</v>
      </c>
      <c r="F2526" s="22">
        <v>43171</v>
      </c>
      <c r="G2526">
        <v>1122</v>
      </c>
      <c r="H2526">
        <v>1131.5</v>
      </c>
      <c r="I2526">
        <v>1119</v>
      </c>
      <c r="J2526">
        <v>1130.5</v>
      </c>
      <c r="K2526" s="22">
        <v>43172</v>
      </c>
      <c r="L2526">
        <v>1127.5</v>
      </c>
      <c r="M2526">
        <v>0.99</v>
      </c>
      <c r="N2526" s="8" t="str">
        <f>IF(AND(AM2526=1,AC2526&lt;-0.005,AE2526&gt;O$1),R2526,"")</f>
        <v/>
      </c>
      <c r="O2526" s="8">
        <f t="shared" si="202"/>
        <v>279972.48490425805</v>
      </c>
      <c r="P2526" s="8" t="str">
        <f t="shared" si="206"/>
        <v/>
      </c>
      <c r="Q2526" s="8">
        <f t="shared" si="203"/>
        <v>405727.28707145824</v>
      </c>
      <c r="R2526" s="8">
        <f t="shared" si="204"/>
        <v>-1106.1946902654606</v>
      </c>
      <c r="S2526" s="8">
        <f t="shared" si="205"/>
        <v>975431.36870344053</v>
      </c>
      <c r="U2526" s="25">
        <v>43172.320127314815</v>
      </c>
      <c r="V2526">
        <v>37</v>
      </c>
      <c r="W2526">
        <v>7201</v>
      </c>
      <c r="X2526" t="s">
        <v>1172</v>
      </c>
      <c r="Y2526" t="s">
        <v>962</v>
      </c>
      <c r="Z2526" s="25">
        <v>43171.997916666667</v>
      </c>
      <c r="AA2526">
        <v>1130</v>
      </c>
      <c r="AB2526">
        <v>-0.5</v>
      </c>
      <c r="AC2526" s="24">
        <v>-4.0000000000000002E-4</v>
      </c>
      <c r="AD2526">
        <v>3600</v>
      </c>
      <c r="AE2526">
        <v>4073450</v>
      </c>
      <c r="AF2526" s="22">
        <v>43171</v>
      </c>
      <c r="AG2526">
        <v>1122</v>
      </c>
      <c r="AH2526">
        <v>1130.5</v>
      </c>
      <c r="AI2526" s="22">
        <v>43172</v>
      </c>
      <c r="AJ2526">
        <v>1127.5</v>
      </c>
      <c r="AK2526">
        <v>1130</v>
      </c>
      <c r="AM2526">
        <v>1</v>
      </c>
      <c r="AN2526">
        <v>0</v>
      </c>
      <c r="AO2526">
        <v>7.71</v>
      </c>
      <c r="AP2526">
        <v>4.6900000000000004</v>
      </c>
      <c r="AQ2526">
        <v>0.12</v>
      </c>
      <c r="AR2526">
        <v>0.18</v>
      </c>
      <c r="AS2526">
        <v>0.99</v>
      </c>
      <c r="AT2526">
        <v>0.98</v>
      </c>
      <c r="AU2526">
        <v>0.29399999999999998</v>
      </c>
      <c r="AV2526">
        <v>1131</v>
      </c>
      <c r="AW2526">
        <v>1122</v>
      </c>
      <c r="AX2526">
        <v>1130</v>
      </c>
    </row>
    <row r="2527" spans="1:50">
      <c r="A2527" s="22">
        <v>43168</v>
      </c>
      <c r="B2527">
        <v>3320</v>
      </c>
      <c r="C2527">
        <v>3395</v>
      </c>
      <c r="D2527">
        <v>3215</v>
      </c>
      <c r="E2527">
        <v>3350</v>
      </c>
      <c r="F2527" s="22">
        <v>43171</v>
      </c>
      <c r="G2527">
        <v>3210</v>
      </c>
      <c r="H2527">
        <v>3290</v>
      </c>
      <c r="I2527">
        <v>3190</v>
      </c>
      <c r="J2527">
        <v>3240</v>
      </c>
      <c r="K2527" s="22">
        <v>43172</v>
      </c>
      <c r="L2527">
        <v>3270</v>
      </c>
      <c r="M2527">
        <v>1.01</v>
      </c>
      <c r="N2527" s="8" t="str">
        <f>IF(AND(AM2527=1,AC2527&lt;-0.005,AE2527&gt;O$1),R2527,"")</f>
        <v/>
      </c>
      <c r="O2527" s="8">
        <f t="shared" si="202"/>
        <v>279972.48490425805</v>
      </c>
      <c r="P2527" s="8" t="str">
        <f t="shared" si="206"/>
        <v/>
      </c>
      <c r="Q2527" s="8">
        <f t="shared" si="203"/>
        <v>405727.28707145824</v>
      </c>
      <c r="R2527" s="8">
        <f t="shared" si="204"/>
        <v>10937.500000000044</v>
      </c>
      <c r="S2527" s="8">
        <f t="shared" si="205"/>
        <v>986368.86870344053</v>
      </c>
      <c r="U2527" s="25">
        <v>43172.320127314815</v>
      </c>
      <c r="V2527">
        <v>38</v>
      </c>
      <c r="W2527">
        <v>1360</v>
      </c>
      <c r="X2527" t="s">
        <v>1175</v>
      </c>
      <c r="Y2527" t="s">
        <v>954</v>
      </c>
      <c r="Z2527" s="25">
        <v>43171.990972222222</v>
      </c>
      <c r="AA2527">
        <v>3250</v>
      </c>
      <c r="AB2527">
        <v>10</v>
      </c>
      <c r="AC2527" s="24">
        <v>3.0999999999999999E-3</v>
      </c>
      <c r="AD2527">
        <v>3330</v>
      </c>
      <c r="AE2527">
        <v>10793200</v>
      </c>
      <c r="AF2527" s="22">
        <v>43171</v>
      </c>
      <c r="AG2527">
        <v>3210</v>
      </c>
      <c r="AH2527">
        <v>3240</v>
      </c>
      <c r="AI2527" s="22">
        <v>43172</v>
      </c>
      <c r="AJ2527">
        <v>3270</v>
      </c>
      <c r="AK2527">
        <v>3200</v>
      </c>
      <c r="AM2527">
        <v>1</v>
      </c>
      <c r="AN2527" t="s">
        <v>1023</v>
      </c>
      <c r="AO2527" s="26">
        <v>7.4999999999999997E-3</v>
      </c>
      <c r="AQ2527">
        <v>0.63</v>
      </c>
      <c r="AR2527">
        <v>0.81</v>
      </c>
      <c r="AS2527">
        <v>1.01</v>
      </c>
      <c r="AT2527">
        <v>1.0900000000000001</v>
      </c>
      <c r="AU2527">
        <v>1.8</v>
      </c>
      <c r="AV2527">
        <v>3280</v>
      </c>
      <c r="AW2527">
        <v>3200</v>
      </c>
      <c r="AX2527">
        <v>3200</v>
      </c>
    </row>
    <row r="2528" spans="1:50">
      <c r="A2528" s="22">
        <v>43168</v>
      </c>
      <c r="B2528">
        <v>5470</v>
      </c>
      <c r="C2528">
        <v>5500</v>
      </c>
      <c r="D2528">
        <v>5355</v>
      </c>
      <c r="E2528">
        <v>5393</v>
      </c>
      <c r="F2528" s="22">
        <v>43171</v>
      </c>
      <c r="G2528">
        <v>5430</v>
      </c>
      <c r="H2528">
        <v>5465</v>
      </c>
      <c r="I2528">
        <v>5273</v>
      </c>
      <c r="J2528">
        <v>5299</v>
      </c>
      <c r="K2528" s="22">
        <v>43172</v>
      </c>
      <c r="L2528">
        <v>5321</v>
      </c>
      <c r="M2528">
        <v>1.02</v>
      </c>
      <c r="N2528" s="8" t="str">
        <f>IF(AND(AM2528=1,AC2528&lt;-0.005,AE2528&gt;O$1),R2528,"")</f>
        <v/>
      </c>
      <c r="O2528" s="8">
        <f t="shared" si="202"/>
        <v>279972.48490425805</v>
      </c>
      <c r="P2528" s="8" t="str">
        <f t="shared" si="206"/>
        <v/>
      </c>
      <c r="Q2528" s="8">
        <f t="shared" si="203"/>
        <v>405727.28707145824</v>
      </c>
      <c r="R2528" s="8">
        <f t="shared" si="204"/>
        <v>-3267.363704256898</v>
      </c>
      <c r="S2528" s="8">
        <f t="shared" si="205"/>
        <v>983101.50499918358</v>
      </c>
      <c r="U2528" s="25">
        <v>43172.320127314815</v>
      </c>
      <c r="V2528">
        <v>39</v>
      </c>
      <c r="W2528">
        <v>6758</v>
      </c>
      <c r="X2528" t="s">
        <v>790</v>
      </c>
      <c r="Y2528" t="s">
        <v>962</v>
      </c>
      <c r="Z2528" s="25">
        <v>43171.972222222219</v>
      </c>
      <c r="AA2528">
        <v>5350</v>
      </c>
      <c r="AB2528">
        <v>51</v>
      </c>
      <c r="AC2528" s="24">
        <v>9.5999999999999992E-3</v>
      </c>
      <c r="AD2528">
        <v>3000</v>
      </c>
      <c r="AE2528">
        <v>15991100</v>
      </c>
      <c r="AF2528" s="22">
        <v>43171</v>
      </c>
      <c r="AG2528">
        <v>5430</v>
      </c>
      <c r="AH2528">
        <v>5299</v>
      </c>
      <c r="AI2528" s="22">
        <v>43172</v>
      </c>
      <c r="AJ2528">
        <v>5321</v>
      </c>
      <c r="AK2528">
        <v>5356</v>
      </c>
      <c r="AM2528">
        <v>1</v>
      </c>
      <c r="AN2528" t="s">
        <v>1023</v>
      </c>
      <c r="AO2528">
        <v>14.59</v>
      </c>
      <c r="AP2528">
        <v>0.47</v>
      </c>
      <c r="AQ2528">
        <v>0.87</v>
      </c>
      <c r="AR2528">
        <v>0.53</v>
      </c>
      <c r="AS2528">
        <v>1.02</v>
      </c>
      <c r="AT2528">
        <v>1.02</v>
      </c>
      <c r="AU2528">
        <v>0.59299999999999997</v>
      </c>
      <c r="AV2528">
        <v>5364</v>
      </c>
      <c r="AW2528">
        <v>5307</v>
      </c>
      <c r="AX2528">
        <v>5356</v>
      </c>
    </row>
    <row r="2529" spans="1:50">
      <c r="A2529" s="22">
        <v>43168</v>
      </c>
      <c r="B2529">
        <v>940</v>
      </c>
      <c r="C2529">
        <v>1015</v>
      </c>
      <c r="D2529">
        <v>912</v>
      </c>
      <c r="E2529">
        <v>938</v>
      </c>
      <c r="F2529" s="22">
        <v>43171</v>
      </c>
      <c r="G2529">
        <v>900</v>
      </c>
      <c r="H2529">
        <v>909</v>
      </c>
      <c r="I2529">
        <v>788</v>
      </c>
      <c r="J2529">
        <v>804</v>
      </c>
      <c r="K2529" s="22">
        <v>43172</v>
      </c>
      <c r="L2529">
        <v>843</v>
      </c>
      <c r="M2529">
        <v>1.7</v>
      </c>
      <c r="N2529" s="8" t="str">
        <f>IF(AND(AM2529=1,AC2529&lt;-0.005,AE2529&gt;O$1),R2529,"")</f>
        <v/>
      </c>
      <c r="O2529" s="8">
        <f t="shared" si="202"/>
        <v>279972.48490425805</v>
      </c>
      <c r="P2529" s="8" t="str">
        <f t="shared" si="206"/>
        <v/>
      </c>
      <c r="Q2529" s="8">
        <f t="shared" si="203"/>
        <v>405727.28707145824</v>
      </c>
      <c r="R2529" s="8">
        <f t="shared" si="204"/>
        <v>-1183.4319526627391</v>
      </c>
      <c r="S2529" s="8">
        <f t="shared" si="205"/>
        <v>983101.50499918358</v>
      </c>
      <c r="U2529" s="25">
        <v>43172.320127314815</v>
      </c>
      <c r="V2529">
        <v>40</v>
      </c>
      <c r="W2529">
        <v>6276</v>
      </c>
      <c r="X2529" t="s">
        <v>1284</v>
      </c>
      <c r="Y2529" t="s">
        <v>960</v>
      </c>
      <c r="Z2529" s="25">
        <v>43171.97152777778</v>
      </c>
      <c r="AA2529">
        <v>812</v>
      </c>
      <c r="AB2529">
        <v>8</v>
      </c>
      <c r="AC2529" s="24">
        <v>0.01</v>
      </c>
      <c r="AD2529">
        <v>2700</v>
      </c>
      <c r="AE2529">
        <v>2168910</v>
      </c>
      <c r="AF2529" s="22">
        <v>43171</v>
      </c>
      <c r="AG2529">
        <v>900</v>
      </c>
      <c r="AH2529">
        <v>804</v>
      </c>
      <c r="AI2529" s="22">
        <v>43172</v>
      </c>
      <c r="AJ2529">
        <v>843</v>
      </c>
      <c r="AK2529">
        <v>845</v>
      </c>
      <c r="AM2529">
        <v>2</v>
      </c>
      <c r="AN2529" t="s">
        <v>1023</v>
      </c>
      <c r="AO2529">
        <v>8.2799999999999994</v>
      </c>
      <c r="AP2529">
        <v>1.24</v>
      </c>
      <c r="AQ2529">
        <v>0.98</v>
      </c>
      <c r="AR2529">
        <v>0.98</v>
      </c>
      <c r="AS2529">
        <v>1.7</v>
      </c>
      <c r="AT2529">
        <v>2.06</v>
      </c>
      <c r="AU2529">
        <v>0.75800000000000001</v>
      </c>
      <c r="AV2529">
        <v>894</v>
      </c>
      <c r="AW2529">
        <v>811</v>
      </c>
      <c r="AX2529">
        <v>845</v>
      </c>
    </row>
    <row r="2530" spans="1:50">
      <c r="A2530" s="22">
        <v>43168</v>
      </c>
      <c r="B2530">
        <v>128</v>
      </c>
      <c r="C2530">
        <v>130</v>
      </c>
      <c r="D2530">
        <v>128</v>
      </c>
      <c r="E2530">
        <v>130</v>
      </c>
      <c r="F2530" s="22">
        <v>43171</v>
      </c>
      <c r="G2530">
        <v>130</v>
      </c>
      <c r="H2530">
        <v>138</v>
      </c>
      <c r="I2530">
        <v>129</v>
      </c>
      <c r="J2530">
        <v>137</v>
      </c>
      <c r="K2530" s="22">
        <v>43172</v>
      </c>
      <c r="L2530">
        <v>137</v>
      </c>
      <c r="M2530">
        <v>1.1499999999999999</v>
      </c>
      <c r="N2530" s="8" t="str">
        <f>IF(AND(AM2530=1,AC2530&lt;-0.005,AE2530&gt;O$1),R2530,"")</f>
        <v/>
      </c>
      <c r="O2530" s="8">
        <f t="shared" si="202"/>
        <v>279972.48490425805</v>
      </c>
      <c r="P2530" s="8" t="str">
        <f t="shared" si="206"/>
        <v/>
      </c>
      <c r="Q2530" s="8">
        <f t="shared" si="203"/>
        <v>405727.28707145824</v>
      </c>
      <c r="R2530" s="8">
        <f t="shared" si="204"/>
        <v>-20979.020979020992</v>
      </c>
      <c r="S2530" s="8">
        <f t="shared" si="205"/>
        <v>983101.50499918358</v>
      </c>
      <c r="U2530" s="25">
        <v>43172.320127314815</v>
      </c>
      <c r="V2530">
        <v>42</v>
      </c>
      <c r="W2530">
        <v>6972</v>
      </c>
      <c r="X2530" t="s">
        <v>691</v>
      </c>
      <c r="Y2530" t="s">
        <v>954</v>
      </c>
      <c r="Z2530" s="25">
        <v>43171.856249999997</v>
      </c>
      <c r="AA2530">
        <v>137</v>
      </c>
      <c r="AB2530">
        <v>0</v>
      </c>
      <c r="AC2530" s="24">
        <v>0</v>
      </c>
      <c r="AD2530">
        <v>2000</v>
      </c>
      <c r="AE2530">
        <v>274000</v>
      </c>
      <c r="AF2530" s="22">
        <v>43171</v>
      </c>
      <c r="AG2530">
        <v>130</v>
      </c>
      <c r="AH2530">
        <v>137</v>
      </c>
      <c r="AI2530" s="22">
        <v>43172</v>
      </c>
      <c r="AJ2530">
        <v>137</v>
      </c>
      <c r="AK2530">
        <v>143</v>
      </c>
      <c r="AM2530">
        <v>2</v>
      </c>
      <c r="AN2530" t="s">
        <v>1023</v>
      </c>
      <c r="AO2530">
        <v>0</v>
      </c>
      <c r="AP2530">
        <v>0</v>
      </c>
      <c r="AQ2530">
        <v>0.89</v>
      </c>
      <c r="AR2530">
        <v>0.89</v>
      </c>
      <c r="AS2530">
        <v>1.1499999999999999</v>
      </c>
      <c r="AT2530">
        <v>1.1100000000000001</v>
      </c>
      <c r="AU2530">
        <v>0.72299999999999998</v>
      </c>
      <c r="AV2530">
        <v>151</v>
      </c>
      <c r="AW2530">
        <v>137</v>
      </c>
      <c r="AX2530">
        <v>143</v>
      </c>
    </row>
    <row r="2531" spans="1:50">
      <c r="A2531" s="22">
        <v>43168</v>
      </c>
      <c r="B2531">
        <v>264</v>
      </c>
      <c r="C2531">
        <v>267</v>
      </c>
      <c r="D2531">
        <v>259</v>
      </c>
      <c r="E2531">
        <v>259</v>
      </c>
      <c r="F2531" s="22">
        <v>43171</v>
      </c>
      <c r="G2531">
        <v>259</v>
      </c>
      <c r="H2531">
        <v>261</v>
      </c>
      <c r="I2531">
        <v>250</v>
      </c>
      <c r="J2531">
        <v>251</v>
      </c>
      <c r="K2531" s="22">
        <v>43172</v>
      </c>
      <c r="L2531">
        <v>255</v>
      </c>
      <c r="M2531">
        <v>1.01</v>
      </c>
      <c r="N2531" s="8" t="str">
        <f>IF(AND(AM2531=1,AC2531&lt;-0.005,AE2531&gt;O$1),R2531,"")</f>
        <v/>
      </c>
      <c r="O2531" s="8">
        <f t="shared" si="202"/>
        <v>279972.48490425805</v>
      </c>
      <c r="P2531" s="8" t="str">
        <f t="shared" si="206"/>
        <v/>
      </c>
      <c r="Q2531" s="8">
        <f t="shared" si="203"/>
        <v>405727.28707145824</v>
      </c>
      <c r="R2531" s="8">
        <f t="shared" si="204"/>
        <v>-1953.125</v>
      </c>
      <c r="S2531" s="8">
        <f t="shared" si="205"/>
        <v>983101.50499918358</v>
      </c>
      <c r="U2531" s="25">
        <v>43172.320127314815</v>
      </c>
      <c r="V2531">
        <v>43</v>
      </c>
      <c r="W2531">
        <v>6494</v>
      </c>
      <c r="X2531" t="s">
        <v>1078</v>
      </c>
      <c r="Y2531" t="s">
        <v>960</v>
      </c>
      <c r="Z2531" s="25">
        <v>43171.945138888892</v>
      </c>
      <c r="AA2531">
        <v>264</v>
      </c>
      <c r="AB2531">
        <v>13</v>
      </c>
      <c r="AC2531" s="24">
        <v>5.1799999999999999E-2</v>
      </c>
      <c r="AD2531">
        <v>1900</v>
      </c>
      <c r="AE2531">
        <v>485240</v>
      </c>
      <c r="AF2531" s="22">
        <v>43171</v>
      </c>
      <c r="AG2531">
        <v>259</v>
      </c>
      <c r="AH2531">
        <v>251</v>
      </c>
      <c r="AI2531" s="22">
        <v>43172</v>
      </c>
      <c r="AJ2531">
        <v>255</v>
      </c>
      <c r="AK2531">
        <v>256</v>
      </c>
      <c r="AM2531">
        <v>2</v>
      </c>
      <c r="AN2531" t="s">
        <v>1023</v>
      </c>
      <c r="AO2531">
        <v>5436.07</v>
      </c>
      <c r="AP2531">
        <v>0</v>
      </c>
      <c r="AQ2531">
        <v>0.76</v>
      </c>
      <c r="AR2531">
        <v>0.91</v>
      </c>
      <c r="AS2531">
        <v>1.01</v>
      </c>
      <c r="AT2531">
        <v>1.34</v>
      </c>
      <c r="AU2531">
        <v>0.93400000000000005</v>
      </c>
      <c r="AV2531">
        <v>265</v>
      </c>
      <c r="AW2531">
        <v>253</v>
      </c>
      <c r="AX2531">
        <v>256</v>
      </c>
    </row>
    <row r="2532" spans="1:50">
      <c r="A2532" s="22">
        <v>43168</v>
      </c>
      <c r="B2532">
        <v>2580</v>
      </c>
      <c r="C2532">
        <v>2638</v>
      </c>
      <c r="D2532">
        <v>2531</v>
      </c>
      <c r="E2532">
        <v>2609</v>
      </c>
      <c r="F2532" s="22">
        <v>43171</v>
      </c>
      <c r="G2532">
        <v>2530</v>
      </c>
      <c r="H2532">
        <v>2558</v>
      </c>
      <c r="I2532">
        <v>2514</v>
      </c>
      <c r="J2532">
        <v>2526</v>
      </c>
      <c r="K2532" s="22">
        <v>43172</v>
      </c>
      <c r="L2532">
        <v>2552</v>
      </c>
      <c r="M2532">
        <v>1.02</v>
      </c>
      <c r="N2532" s="8" t="str">
        <f>IF(AND(AM2532=1,AC2532&lt;-0.005,AE2532&gt;O$1),R2532,"")</f>
        <v/>
      </c>
      <c r="O2532" s="8">
        <f t="shared" si="202"/>
        <v>279972.48490425805</v>
      </c>
      <c r="P2532" s="8" t="str">
        <f t="shared" si="206"/>
        <v/>
      </c>
      <c r="Q2532" s="8">
        <f t="shared" si="203"/>
        <v>405727.28707145824</v>
      </c>
      <c r="R2532" s="8">
        <f t="shared" si="204"/>
        <v>9381.2375249501256</v>
      </c>
      <c r="S2532" s="8">
        <f t="shared" si="205"/>
        <v>992482.74252413376</v>
      </c>
      <c r="U2532" s="25">
        <v>43172.320127314815</v>
      </c>
      <c r="V2532">
        <v>44</v>
      </c>
      <c r="W2532">
        <v>1356</v>
      </c>
      <c r="X2532" t="s">
        <v>1339</v>
      </c>
      <c r="Y2532" t="s">
        <v>954</v>
      </c>
      <c r="Z2532" s="25">
        <v>43171.9</v>
      </c>
      <c r="AA2532">
        <v>2548.5</v>
      </c>
      <c r="AB2532">
        <v>22.5</v>
      </c>
      <c r="AC2532" s="24">
        <v>8.8999999999999999E-3</v>
      </c>
      <c r="AD2532">
        <v>1900</v>
      </c>
      <c r="AE2532">
        <v>4842150</v>
      </c>
      <c r="AF2532" s="22">
        <v>43171</v>
      </c>
      <c r="AG2532">
        <v>2530</v>
      </c>
      <c r="AH2532">
        <v>2526</v>
      </c>
      <c r="AI2532" s="22">
        <v>43172</v>
      </c>
      <c r="AJ2532">
        <v>2552</v>
      </c>
      <c r="AK2532">
        <v>2505</v>
      </c>
      <c r="AM2532">
        <v>1</v>
      </c>
      <c r="AN2532" t="s">
        <v>1023</v>
      </c>
      <c r="AO2532" s="26">
        <v>7.4999999999999997E-3</v>
      </c>
      <c r="AQ2532">
        <v>0.74</v>
      </c>
      <c r="AR2532">
        <v>0.87</v>
      </c>
      <c r="AS2532">
        <v>1.02</v>
      </c>
      <c r="AT2532">
        <v>1.0900000000000001</v>
      </c>
      <c r="AU2532">
        <v>1.7190000000000001</v>
      </c>
      <c r="AV2532">
        <v>2562</v>
      </c>
      <c r="AW2532">
        <v>2502</v>
      </c>
      <c r="AX2532">
        <v>2505</v>
      </c>
    </row>
    <row r="2533" spans="1:50">
      <c r="A2533" s="22">
        <v>43168</v>
      </c>
      <c r="B2533">
        <v>739</v>
      </c>
      <c r="C2533">
        <v>758</v>
      </c>
      <c r="D2533">
        <v>724</v>
      </c>
      <c r="E2533">
        <v>727</v>
      </c>
      <c r="F2533" s="22">
        <v>43171</v>
      </c>
      <c r="G2533">
        <v>737</v>
      </c>
      <c r="H2533">
        <v>737</v>
      </c>
      <c r="I2533">
        <v>704</v>
      </c>
      <c r="J2533">
        <v>725</v>
      </c>
      <c r="K2533" s="22">
        <v>43172</v>
      </c>
      <c r="L2533">
        <v>758</v>
      </c>
      <c r="M2533">
        <v>1.04</v>
      </c>
      <c r="N2533" s="8" t="str">
        <f>IF(AND(AM2533=1,AC2533&lt;-0.005,AE2533&gt;O$1),R2533,"")</f>
        <v/>
      </c>
      <c r="O2533" s="8">
        <f t="shared" si="202"/>
        <v>279972.48490425805</v>
      </c>
      <c r="P2533" s="8" t="str">
        <f t="shared" si="206"/>
        <v/>
      </c>
      <c r="Q2533" s="8">
        <f t="shared" si="203"/>
        <v>405727.28707145824</v>
      </c>
      <c r="R2533" s="8">
        <f t="shared" si="204"/>
        <v>1986.754966887383</v>
      </c>
      <c r="S2533" s="8">
        <f t="shared" si="205"/>
        <v>992482.74252413376</v>
      </c>
      <c r="U2533" s="25">
        <v>43172.320127314815</v>
      </c>
      <c r="V2533">
        <v>45</v>
      </c>
      <c r="W2533">
        <v>2693</v>
      </c>
      <c r="X2533" t="s">
        <v>676</v>
      </c>
      <c r="Y2533" t="s">
        <v>960</v>
      </c>
      <c r="Z2533" s="25">
        <v>43171.99722222222</v>
      </c>
      <c r="AA2533">
        <v>739</v>
      </c>
      <c r="AB2533">
        <v>14</v>
      </c>
      <c r="AC2533" s="24">
        <v>1.9300000000000001E-2</v>
      </c>
      <c r="AD2533">
        <v>1800</v>
      </c>
      <c r="AE2533">
        <v>1328450</v>
      </c>
      <c r="AF2533" s="22">
        <v>43171</v>
      </c>
      <c r="AG2533">
        <v>737</v>
      </c>
      <c r="AH2533">
        <v>725</v>
      </c>
      <c r="AI2533" s="22">
        <v>43172</v>
      </c>
      <c r="AJ2533">
        <v>758</v>
      </c>
      <c r="AK2533">
        <v>755</v>
      </c>
      <c r="AM2533">
        <v>2</v>
      </c>
      <c r="AN2533" t="s">
        <v>1023</v>
      </c>
      <c r="AO2533">
        <v>0</v>
      </c>
      <c r="AP2533">
        <v>0.69</v>
      </c>
      <c r="AQ2533">
        <v>0.69</v>
      </c>
      <c r="AR2533">
        <v>0.63</v>
      </c>
      <c r="AS2533">
        <v>1.04</v>
      </c>
      <c r="AT2533">
        <v>1.06</v>
      </c>
      <c r="AU2533">
        <v>1.022</v>
      </c>
      <c r="AV2533">
        <v>780</v>
      </c>
      <c r="AW2533">
        <v>750</v>
      </c>
      <c r="AX2533">
        <v>755</v>
      </c>
    </row>
    <row r="2534" spans="1:50">
      <c r="A2534" s="22">
        <v>43168</v>
      </c>
      <c r="B2534">
        <v>959</v>
      </c>
      <c r="C2534">
        <v>1019</v>
      </c>
      <c r="D2534">
        <v>950</v>
      </c>
      <c r="E2534">
        <v>977</v>
      </c>
      <c r="F2534" s="22">
        <v>43171</v>
      </c>
      <c r="G2534">
        <v>1007</v>
      </c>
      <c r="H2534">
        <v>1010</v>
      </c>
      <c r="I2534">
        <v>941</v>
      </c>
      <c r="J2534">
        <v>966</v>
      </c>
      <c r="K2534" s="22">
        <v>43172</v>
      </c>
      <c r="L2534">
        <v>955</v>
      </c>
      <c r="M2534">
        <v>1.02</v>
      </c>
      <c r="N2534" s="8" t="str">
        <f>IF(AND(AM2534=1,AC2534&lt;-0.005,AE2534&gt;O$1),R2534,"")</f>
        <v/>
      </c>
      <c r="O2534" s="8">
        <f t="shared" si="202"/>
        <v>279972.48490425805</v>
      </c>
      <c r="P2534" s="8" t="str">
        <f t="shared" si="206"/>
        <v/>
      </c>
      <c r="Q2534" s="8">
        <f t="shared" si="203"/>
        <v>405727.28707145824</v>
      </c>
      <c r="R2534" s="8">
        <f t="shared" si="204"/>
        <v>-20582.329317269054</v>
      </c>
      <c r="S2534" s="8">
        <f t="shared" si="205"/>
        <v>992482.74252413376</v>
      </c>
      <c r="U2534" s="25">
        <v>43172.320127314815</v>
      </c>
      <c r="V2534">
        <v>46</v>
      </c>
      <c r="W2534">
        <v>3825</v>
      </c>
      <c r="X2534" t="s">
        <v>1069</v>
      </c>
      <c r="Y2534" t="s">
        <v>954</v>
      </c>
      <c r="Z2534" s="25">
        <v>43171.986111111109</v>
      </c>
      <c r="AA2534">
        <v>969</v>
      </c>
      <c r="AB2534">
        <v>3</v>
      </c>
      <c r="AC2534" s="24">
        <v>3.0999999999999999E-3</v>
      </c>
      <c r="AD2534">
        <v>1700</v>
      </c>
      <c r="AE2534">
        <v>1640130</v>
      </c>
      <c r="AF2534" s="22">
        <v>43171</v>
      </c>
      <c r="AG2534">
        <v>1007</v>
      </c>
      <c r="AH2534">
        <v>966</v>
      </c>
      <c r="AI2534" s="22">
        <v>43172</v>
      </c>
      <c r="AJ2534">
        <v>955</v>
      </c>
      <c r="AK2534">
        <v>996</v>
      </c>
      <c r="AM2534">
        <v>2</v>
      </c>
      <c r="AN2534" t="s">
        <v>1023</v>
      </c>
      <c r="AO2534">
        <v>569.82000000000005</v>
      </c>
      <c r="AP2534" t="s">
        <v>956</v>
      </c>
      <c r="AQ2534">
        <v>0.73</v>
      </c>
      <c r="AR2534">
        <v>0.78</v>
      </c>
      <c r="AS2534">
        <v>1.02</v>
      </c>
      <c r="AT2534">
        <v>1.23</v>
      </c>
      <c r="AU2534">
        <v>1.74</v>
      </c>
      <c r="AV2534">
        <v>1022</v>
      </c>
      <c r="AW2534">
        <v>950</v>
      </c>
      <c r="AX2534">
        <v>996</v>
      </c>
    </row>
    <row r="2535" spans="1:50">
      <c r="A2535" s="22">
        <v>43168</v>
      </c>
      <c r="B2535">
        <v>149</v>
      </c>
      <c r="C2535">
        <v>150</v>
      </c>
      <c r="D2535">
        <v>143</v>
      </c>
      <c r="E2535">
        <v>145</v>
      </c>
      <c r="F2535" s="22">
        <v>43171</v>
      </c>
      <c r="G2535">
        <v>147</v>
      </c>
      <c r="H2535">
        <v>147</v>
      </c>
      <c r="I2535">
        <v>138</v>
      </c>
      <c r="J2535">
        <v>139</v>
      </c>
      <c r="K2535" s="22">
        <v>43172</v>
      </c>
      <c r="L2535">
        <v>138</v>
      </c>
      <c r="M2535">
        <v>0.97</v>
      </c>
      <c r="N2535" s="8" t="str">
        <f>IF(AND(AM2535=1,AC2535&lt;-0.005,AE2535&gt;O$1),R2535,"")</f>
        <v/>
      </c>
      <c r="O2535" s="8">
        <f t="shared" si="202"/>
        <v>279972.48490425805</v>
      </c>
      <c r="P2535" s="8" t="str">
        <f t="shared" si="206"/>
        <v/>
      </c>
      <c r="Q2535" s="8">
        <f t="shared" si="203"/>
        <v>405727.28707145824</v>
      </c>
      <c r="R2535" s="8">
        <f t="shared" si="204"/>
        <v>-7142.8571428571177</v>
      </c>
      <c r="S2535" s="8">
        <f t="shared" si="205"/>
        <v>985339.8853812766</v>
      </c>
      <c r="U2535" s="25">
        <v>43172.320127314815</v>
      </c>
      <c r="V2535">
        <v>47</v>
      </c>
      <c r="W2535">
        <v>5955</v>
      </c>
      <c r="X2535" t="s">
        <v>468</v>
      </c>
      <c r="Y2535" t="s">
        <v>954</v>
      </c>
      <c r="Z2535" s="25">
        <v>43171.977083333331</v>
      </c>
      <c r="AA2535">
        <v>139</v>
      </c>
      <c r="AB2535">
        <v>0</v>
      </c>
      <c r="AC2535" s="24">
        <v>0</v>
      </c>
      <c r="AD2535">
        <v>1500</v>
      </c>
      <c r="AE2535">
        <v>210100</v>
      </c>
      <c r="AF2535" s="22">
        <v>43171</v>
      </c>
      <c r="AG2535">
        <v>147</v>
      </c>
      <c r="AH2535">
        <v>139</v>
      </c>
      <c r="AI2535" s="22">
        <v>43172</v>
      </c>
      <c r="AJ2535">
        <v>138</v>
      </c>
      <c r="AK2535">
        <v>140</v>
      </c>
      <c r="AM2535">
        <v>1</v>
      </c>
      <c r="AN2535">
        <v>0</v>
      </c>
      <c r="AO2535">
        <v>2.62</v>
      </c>
      <c r="AP2535">
        <v>1.08</v>
      </c>
      <c r="AQ2535">
        <v>0.28999999999999998</v>
      </c>
      <c r="AR2535">
        <v>0.71</v>
      </c>
      <c r="AS2535">
        <v>0.97</v>
      </c>
      <c r="AT2535">
        <v>1.1499999999999999</v>
      </c>
      <c r="AU2535">
        <v>0.84099999999999997</v>
      </c>
      <c r="AV2535">
        <v>142</v>
      </c>
      <c r="AW2535">
        <v>137</v>
      </c>
      <c r="AX2535">
        <v>140</v>
      </c>
    </row>
    <row r="2536" spans="1:50">
      <c r="A2536" s="22">
        <v>43168</v>
      </c>
      <c r="B2536">
        <v>314</v>
      </c>
      <c r="C2536">
        <v>316</v>
      </c>
      <c r="D2536">
        <v>311</v>
      </c>
      <c r="E2536">
        <v>315</v>
      </c>
      <c r="F2536" s="22">
        <v>43171</v>
      </c>
      <c r="G2536">
        <v>313</v>
      </c>
      <c r="H2536">
        <v>351</v>
      </c>
      <c r="I2536">
        <v>313</v>
      </c>
      <c r="J2536">
        <v>332</v>
      </c>
      <c r="K2536" s="22">
        <v>43172</v>
      </c>
      <c r="L2536">
        <v>332</v>
      </c>
      <c r="M2536">
        <v>0.96</v>
      </c>
      <c r="N2536" s="8" t="str">
        <f>IF(AND(AM2536=1,AC2536&lt;-0.005,AE2536&gt;O$1),R2536,"")</f>
        <v/>
      </c>
      <c r="O2536" s="8">
        <f t="shared" si="202"/>
        <v>279972.48490425805</v>
      </c>
      <c r="P2536" s="8" t="str">
        <f t="shared" si="206"/>
        <v/>
      </c>
      <c r="Q2536" s="8">
        <f t="shared" si="203"/>
        <v>405727.28707145824</v>
      </c>
      <c r="R2536" s="8">
        <f t="shared" si="204"/>
        <v>-4477.6119402984978</v>
      </c>
      <c r="S2536" s="8">
        <f t="shared" si="205"/>
        <v>985339.8853812766</v>
      </c>
      <c r="U2536" s="25">
        <v>43172.320127314815</v>
      </c>
      <c r="V2536">
        <v>48</v>
      </c>
      <c r="W2536">
        <v>2743</v>
      </c>
      <c r="X2536" t="s">
        <v>1192</v>
      </c>
      <c r="Y2536" t="s">
        <v>960</v>
      </c>
      <c r="Z2536" s="25">
        <v>43171.987500000003</v>
      </c>
      <c r="AA2536">
        <v>337</v>
      </c>
      <c r="AB2536">
        <v>5</v>
      </c>
      <c r="AC2536" s="24">
        <v>1.5100000000000001E-2</v>
      </c>
      <c r="AD2536">
        <v>1500</v>
      </c>
      <c r="AE2536">
        <v>506720</v>
      </c>
      <c r="AF2536" s="22">
        <v>43171</v>
      </c>
      <c r="AG2536">
        <v>313</v>
      </c>
      <c r="AH2536">
        <v>332</v>
      </c>
      <c r="AI2536" s="22">
        <v>43172</v>
      </c>
      <c r="AJ2536">
        <v>332</v>
      </c>
      <c r="AK2536">
        <v>335</v>
      </c>
      <c r="AM2536" t="s">
        <v>1068</v>
      </c>
      <c r="AN2536" t="s">
        <v>1023</v>
      </c>
      <c r="AO2536">
        <v>0</v>
      </c>
      <c r="AP2536">
        <v>0</v>
      </c>
      <c r="AQ2536">
        <v>0.3</v>
      </c>
      <c r="AR2536">
        <v>0.13</v>
      </c>
      <c r="AS2536">
        <v>0.96</v>
      </c>
      <c r="AT2536">
        <v>0.87</v>
      </c>
      <c r="AU2536">
        <v>2.762</v>
      </c>
      <c r="AV2536">
        <v>341</v>
      </c>
      <c r="AW2536">
        <v>328</v>
      </c>
      <c r="AX2536">
        <v>335</v>
      </c>
    </row>
    <row r="2537" spans="1:50">
      <c r="A2537" s="22">
        <v>43168</v>
      </c>
      <c r="B2537">
        <v>1838.5</v>
      </c>
      <c r="C2537">
        <v>1854.5</v>
      </c>
      <c r="D2537">
        <v>1817.5</v>
      </c>
      <c r="E2537">
        <v>1819.5</v>
      </c>
      <c r="F2537" s="22">
        <v>43171</v>
      </c>
      <c r="G2537">
        <v>1849.5</v>
      </c>
      <c r="H2537">
        <v>1882.5</v>
      </c>
      <c r="I2537">
        <v>1849.5</v>
      </c>
      <c r="J2537">
        <v>1880</v>
      </c>
      <c r="K2537" s="22">
        <v>43172</v>
      </c>
      <c r="L2537">
        <v>1860</v>
      </c>
      <c r="M2537">
        <v>0.97</v>
      </c>
      <c r="N2537" s="8" t="str">
        <f>IF(AND(AM2537=1,AC2537&lt;-0.005,AE2537&gt;O$1),R2537,"")</f>
        <v/>
      </c>
      <c r="O2537" s="8">
        <f t="shared" si="202"/>
        <v>279972.48490425805</v>
      </c>
      <c r="P2537" s="8" t="str">
        <f t="shared" si="206"/>
        <v/>
      </c>
      <c r="Q2537" s="8">
        <f t="shared" si="203"/>
        <v>405727.28707145824</v>
      </c>
      <c r="R2537" s="8">
        <f t="shared" si="204"/>
        <v>-9493.6708860759445</v>
      </c>
      <c r="S2537" s="8">
        <f t="shared" si="205"/>
        <v>975846.21449520066</v>
      </c>
      <c r="U2537" s="25">
        <v>43172.320127314815</v>
      </c>
      <c r="V2537">
        <v>50</v>
      </c>
      <c r="W2537">
        <v>8591</v>
      </c>
      <c r="X2537" t="s">
        <v>528</v>
      </c>
      <c r="Y2537" t="s">
        <v>962</v>
      </c>
      <c r="Z2537" s="25">
        <v>43171.986805555556</v>
      </c>
      <c r="AA2537">
        <v>1875.2</v>
      </c>
      <c r="AB2537">
        <v>-4.8</v>
      </c>
      <c r="AC2537" s="24">
        <v>-2.5999999999999999E-3</v>
      </c>
      <c r="AD2537">
        <v>1300</v>
      </c>
      <c r="AE2537">
        <v>2439650</v>
      </c>
      <c r="AF2537" s="22">
        <v>43171</v>
      </c>
      <c r="AG2537">
        <v>1849.5</v>
      </c>
      <c r="AH2537">
        <v>1880</v>
      </c>
      <c r="AI2537" s="22">
        <v>43172</v>
      </c>
      <c r="AJ2537">
        <v>1860</v>
      </c>
      <c r="AK2537">
        <v>1896</v>
      </c>
      <c r="AM2537">
        <v>1</v>
      </c>
      <c r="AN2537">
        <v>0</v>
      </c>
      <c r="AO2537">
        <v>6.99</v>
      </c>
      <c r="AP2537" t="s">
        <v>956</v>
      </c>
      <c r="AQ2537">
        <v>0.01</v>
      </c>
      <c r="AR2537">
        <v>0</v>
      </c>
      <c r="AS2537">
        <v>0.97</v>
      </c>
      <c r="AT2537">
        <v>0.92</v>
      </c>
      <c r="AU2537">
        <v>0.55300000000000005</v>
      </c>
      <c r="AV2537">
        <v>1897.5</v>
      </c>
      <c r="AW2537">
        <v>1860</v>
      </c>
      <c r="AX2537">
        <v>1896</v>
      </c>
    </row>
    <row r="2538" spans="1:50">
      <c r="A2538" s="22">
        <v>43171</v>
      </c>
      <c r="B2538">
        <v>1336</v>
      </c>
      <c r="C2538">
        <v>1367</v>
      </c>
      <c r="D2538">
        <v>1329</v>
      </c>
      <c r="E2538">
        <v>1345</v>
      </c>
      <c r="F2538" s="22">
        <v>43172</v>
      </c>
      <c r="G2538">
        <v>1359</v>
      </c>
      <c r="H2538">
        <v>1364</v>
      </c>
      <c r="I2538">
        <v>1331</v>
      </c>
      <c r="J2538">
        <v>1331</v>
      </c>
      <c r="K2538" s="22">
        <v>43173</v>
      </c>
      <c r="L2538">
        <v>1356</v>
      </c>
      <c r="M2538">
        <v>1.01</v>
      </c>
      <c r="N2538" s="8" t="str">
        <f>IF(AND(AM2538=1,AC2538&lt;-0.005,AE2538&gt;O$1),R2538,"")</f>
        <v/>
      </c>
      <c r="O2538" s="8">
        <f t="shared" si="202"/>
        <v>279972.48490425805</v>
      </c>
      <c r="P2538" s="8" t="str">
        <f t="shared" si="206"/>
        <v/>
      </c>
      <c r="Q2538" s="8">
        <f t="shared" si="203"/>
        <v>405727.28707145824</v>
      </c>
      <c r="R2538" s="8">
        <f t="shared" si="204"/>
        <v>1108.6474501108557</v>
      </c>
      <c r="S2538" s="8">
        <f t="shared" si="205"/>
        <v>976954.86194531154</v>
      </c>
      <c r="U2538" s="25">
        <v>43173.320092592592</v>
      </c>
      <c r="V2538">
        <v>4</v>
      </c>
      <c r="W2538">
        <v>1357</v>
      </c>
      <c r="X2538" t="s">
        <v>1056</v>
      </c>
      <c r="Y2538" t="s">
        <v>954</v>
      </c>
      <c r="Z2538" s="25">
        <v>43172.998611111114</v>
      </c>
      <c r="AA2538">
        <v>1327.9</v>
      </c>
      <c r="AB2538">
        <v>-3.1</v>
      </c>
      <c r="AC2538" s="24">
        <v>-2.3E-3</v>
      </c>
      <c r="AD2538">
        <v>144530</v>
      </c>
      <c r="AE2538">
        <v>191132883</v>
      </c>
      <c r="AF2538" s="22">
        <v>43172</v>
      </c>
      <c r="AG2538">
        <v>1359</v>
      </c>
      <c r="AH2538">
        <v>1331</v>
      </c>
      <c r="AI2538" s="22">
        <v>43173</v>
      </c>
      <c r="AJ2538">
        <v>1356</v>
      </c>
      <c r="AK2538">
        <v>1353</v>
      </c>
      <c r="AM2538">
        <v>1</v>
      </c>
      <c r="AN2538">
        <v>0</v>
      </c>
      <c r="AO2538" s="26">
        <v>8.0000000000000002E-3</v>
      </c>
      <c r="AQ2538">
        <v>0.64</v>
      </c>
      <c r="AR2538">
        <v>0.82</v>
      </c>
      <c r="AS2538">
        <v>1.01</v>
      </c>
      <c r="AT2538">
        <v>1.0900000000000001</v>
      </c>
      <c r="AU2538">
        <v>1.7909999999999999</v>
      </c>
      <c r="AV2538">
        <v>1366</v>
      </c>
      <c r="AW2538">
        <v>1341</v>
      </c>
      <c r="AX2538">
        <v>1353</v>
      </c>
    </row>
    <row r="2539" spans="1:50">
      <c r="A2539" s="22">
        <v>43171</v>
      </c>
      <c r="B2539">
        <v>196.6</v>
      </c>
      <c r="C2539">
        <v>198.2</v>
      </c>
      <c r="D2539">
        <v>196.2</v>
      </c>
      <c r="E2539">
        <v>197.8</v>
      </c>
      <c r="F2539" s="22">
        <v>43172</v>
      </c>
      <c r="G2539">
        <v>196.7</v>
      </c>
      <c r="H2539">
        <v>196.9</v>
      </c>
      <c r="I2539">
        <v>195.6</v>
      </c>
      <c r="J2539">
        <v>196.8</v>
      </c>
      <c r="K2539" s="22">
        <v>43173</v>
      </c>
      <c r="L2539">
        <v>195.8</v>
      </c>
      <c r="M2539">
        <v>0.99</v>
      </c>
      <c r="N2539" s="8" t="str">
        <f>IF(AND(AM2539=1,AC2539&lt;-0.005,AE2539&gt;O$1),R2539,"")</f>
        <v/>
      </c>
      <c r="O2539" s="8">
        <f t="shared" si="202"/>
        <v>279972.48490425805</v>
      </c>
      <c r="P2539" s="8" t="str">
        <f t="shared" si="206"/>
        <v/>
      </c>
      <c r="Q2539" s="8">
        <f t="shared" si="203"/>
        <v>405727.28707145824</v>
      </c>
      <c r="R2539" s="8">
        <f t="shared" si="204"/>
        <v>-1273.5608762098893</v>
      </c>
      <c r="S2539" s="8">
        <f t="shared" si="205"/>
        <v>975681.30106910167</v>
      </c>
      <c r="U2539" s="25">
        <v>43173.320092592592</v>
      </c>
      <c r="V2539">
        <v>5</v>
      </c>
      <c r="W2539">
        <v>8411</v>
      </c>
      <c r="X2539" t="s">
        <v>1070</v>
      </c>
      <c r="Y2539" t="s">
        <v>962</v>
      </c>
      <c r="Z2539" s="25">
        <v>43172.998611111114</v>
      </c>
      <c r="AA2539">
        <v>196.8</v>
      </c>
      <c r="AB2539">
        <v>0</v>
      </c>
      <c r="AC2539" s="24">
        <v>0</v>
      </c>
      <c r="AD2539">
        <v>127400</v>
      </c>
      <c r="AE2539">
        <v>25113260</v>
      </c>
      <c r="AF2539" s="22">
        <v>43172</v>
      </c>
      <c r="AG2539">
        <v>196.7</v>
      </c>
      <c r="AH2539">
        <v>196.8</v>
      </c>
      <c r="AI2539" s="22">
        <v>43173</v>
      </c>
      <c r="AJ2539">
        <v>195.8</v>
      </c>
      <c r="AK2539">
        <v>196.3</v>
      </c>
      <c r="AM2539">
        <v>1</v>
      </c>
      <c r="AN2539" t="s">
        <v>1023</v>
      </c>
      <c r="AO2539">
        <v>5.57</v>
      </c>
      <c r="AP2539">
        <v>3.81</v>
      </c>
      <c r="AQ2539">
        <v>0</v>
      </c>
      <c r="AR2539">
        <v>0</v>
      </c>
      <c r="AS2539">
        <v>0.99</v>
      </c>
      <c r="AT2539">
        <v>0.95</v>
      </c>
      <c r="AU2539">
        <v>0.42899999999999999</v>
      </c>
      <c r="AV2539">
        <v>196.8</v>
      </c>
      <c r="AW2539">
        <v>195.6</v>
      </c>
      <c r="AX2539">
        <v>196.3</v>
      </c>
    </row>
    <row r="2540" spans="1:50">
      <c r="A2540" s="22">
        <v>43171</v>
      </c>
      <c r="B2540">
        <v>454</v>
      </c>
      <c r="C2540">
        <v>455</v>
      </c>
      <c r="D2540">
        <v>437</v>
      </c>
      <c r="E2540">
        <v>447</v>
      </c>
      <c r="F2540" s="22">
        <v>43172</v>
      </c>
      <c r="G2540">
        <v>467</v>
      </c>
      <c r="H2540">
        <v>491</v>
      </c>
      <c r="I2540">
        <v>456</v>
      </c>
      <c r="J2540">
        <v>490</v>
      </c>
      <c r="K2540" s="22">
        <v>43173</v>
      </c>
      <c r="L2540">
        <v>506</v>
      </c>
      <c r="M2540">
        <v>1.07</v>
      </c>
      <c r="N2540" s="8" t="str">
        <f>IF(AND(AM2540=1,AC2540&lt;-0.005,AE2540&gt;O$1),R2540,"")</f>
        <v/>
      </c>
      <c r="O2540" s="8">
        <f t="shared" si="202"/>
        <v>279972.48490425805</v>
      </c>
      <c r="P2540" s="8" t="str">
        <f t="shared" si="206"/>
        <v/>
      </c>
      <c r="Q2540" s="8">
        <f t="shared" si="203"/>
        <v>405727.28707145824</v>
      </c>
      <c r="R2540" s="8">
        <f t="shared" si="204"/>
        <v>37154.98938428874</v>
      </c>
      <c r="S2540" s="8">
        <f t="shared" si="205"/>
        <v>1012836.2904533905</v>
      </c>
      <c r="U2540" s="25">
        <v>43173.320092592592</v>
      </c>
      <c r="V2540">
        <v>7</v>
      </c>
      <c r="W2540">
        <v>3686</v>
      </c>
      <c r="X2540" t="s">
        <v>1394</v>
      </c>
      <c r="Y2540" t="s">
        <v>962</v>
      </c>
      <c r="Z2540" s="25">
        <v>43172.998611111114</v>
      </c>
      <c r="AA2540">
        <v>549</v>
      </c>
      <c r="AB2540">
        <v>59</v>
      </c>
      <c r="AC2540" s="24">
        <v>0.12039999999999999</v>
      </c>
      <c r="AD2540">
        <v>46600</v>
      </c>
      <c r="AE2540">
        <v>25637270</v>
      </c>
      <c r="AF2540" s="22">
        <v>43172</v>
      </c>
      <c r="AG2540">
        <v>467</v>
      </c>
      <c r="AH2540">
        <v>490</v>
      </c>
      <c r="AI2540" s="22">
        <v>43173</v>
      </c>
      <c r="AJ2540">
        <v>506</v>
      </c>
      <c r="AK2540">
        <v>471</v>
      </c>
      <c r="AM2540">
        <v>1</v>
      </c>
      <c r="AN2540">
        <v>0</v>
      </c>
      <c r="AO2540">
        <v>2.17</v>
      </c>
      <c r="AP2540">
        <v>0</v>
      </c>
      <c r="AQ2540">
        <v>0.8</v>
      </c>
      <c r="AR2540">
        <v>0.51</v>
      </c>
      <c r="AS2540">
        <v>1.07</v>
      </c>
      <c r="AT2540">
        <v>0.98</v>
      </c>
      <c r="AU2540">
        <v>2.0640000000000001</v>
      </c>
      <c r="AV2540">
        <v>521</v>
      </c>
      <c r="AW2540">
        <v>464</v>
      </c>
      <c r="AX2540">
        <v>471</v>
      </c>
    </row>
    <row r="2541" spans="1:50">
      <c r="A2541" s="22">
        <v>43171</v>
      </c>
      <c r="B2541">
        <v>5100</v>
      </c>
      <c r="C2541">
        <v>5100</v>
      </c>
      <c r="D2541">
        <v>5100</v>
      </c>
      <c r="E2541">
        <v>5100</v>
      </c>
      <c r="F2541" s="22">
        <v>43172</v>
      </c>
      <c r="G2541">
        <v>6100</v>
      </c>
      <c r="H2541">
        <v>6100</v>
      </c>
      <c r="I2541">
        <v>6100</v>
      </c>
      <c r="J2541">
        <v>6100</v>
      </c>
      <c r="K2541" s="22">
        <v>43173</v>
      </c>
      <c r="L2541">
        <v>8100</v>
      </c>
      <c r="M2541">
        <v>1.48</v>
      </c>
      <c r="N2541" s="8" t="str">
        <f>IF(AND(AM2541=1,AC2541&lt;-0.005,AE2541&gt;O$1),R2541,"")</f>
        <v/>
      </c>
      <c r="O2541" s="8">
        <f t="shared" si="202"/>
        <v>279972.48490425805</v>
      </c>
      <c r="P2541" s="8" t="str">
        <f t="shared" si="206"/>
        <v/>
      </c>
      <c r="Q2541" s="8">
        <f t="shared" si="203"/>
        <v>405727.28707145824</v>
      </c>
      <c r="R2541" s="8">
        <f t="shared" si="204"/>
        <v>0</v>
      </c>
      <c r="S2541" s="8">
        <f t="shared" si="205"/>
        <v>1012836.2904533905</v>
      </c>
      <c r="U2541" s="25">
        <v>43173.320104166669</v>
      </c>
      <c r="V2541">
        <v>8</v>
      </c>
      <c r="W2541">
        <v>7869</v>
      </c>
      <c r="X2541" t="s">
        <v>1384</v>
      </c>
      <c r="Y2541" t="s">
        <v>960</v>
      </c>
      <c r="Z2541" s="25">
        <v>43172.998611111114</v>
      </c>
      <c r="AA2541">
        <v>750</v>
      </c>
      <c r="AB2541">
        <v>140</v>
      </c>
      <c r="AC2541" s="24">
        <v>0.22950000000000001</v>
      </c>
      <c r="AD2541">
        <v>43000</v>
      </c>
      <c r="AE2541">
        <v>32818800</v>
      </c>
      <c r="AF2541" s="22">
        <v>43172</v>
      </c>
      <c r="AG2541">
        <v>610</v>
      </c>
      <c r="AH2541">
        <v>610</v>
      </c>
      <c r="AI2541" s="22">
        <v>43173</v>
      </c>
      <c r="AJ2541">
        <v>810</v>
      </c>
      <c r="AK2541">
        <v>810</v>
      </c>
      <c r="AM2541">
        <v>2</v>
      </c>
      <c r="AN2541" t="s">
        <v>1023</v>
      </c>
      <c r="AO2541">
        <v>0</v>
      </c>
      <c r="AP2541">
        <v>0.82</v>
      </c>
      <c r="AQ2541">
        <v>1</v>
      </c>
      <c r="AR2541">
        <v>1</v>
      </c>
      <c r="AS2541">
        <v>1.48</v>
      </c>
      <c r="AT2541">
        <v>1.54</v>
      </c>
      <c r="AU2541">
        <v>0.505</v>
      </c>
      <c r="AV2541">
        <v>8100</v>
      </c>
      <c r="AW2541">
        <v>8100</v>
      </c>
      <c r="AX2541">
        <v>8100</v>
      </c>
    </row>
    <row r="2542" spans="1:50">
      <c r="A2542" s="22">
        <v>43171</v>
      </c>
      <c r="B2542">
        <v>19030</v>
      </c>
      <c r="C2542">
        <v>19140</v>
      </c>
      <c r="D2542">
        <v>18630</v>
      </c>
      <c r="E2542">
        <v>18910</v>
      </c>
      <c r="F2542" s="22">
        <v>43172</v>
      </c>
      <c r="G2542">
        <v>18720</v>
      </c>
      <c r="H2542">
        <v>19110</v>
      </c>
      <c r="I2542">
        <v>18650</v>
      </c>
      <c r="J2542">
        <v>19110</v>
      </c>
      <c r="K2542" s="22">
        <v>43173</v>
      </c>
      <c r="L2542">
        <v>18760</v>
      </c>
      <c r="M2542">
        <v>0.98</v>
      </c>
      <c r="N2542" s="8" t="str">
        <f>IF(AND(AM2542=1,AC2542&lt;-0.005,AE2542&gt;O$1),R2542,"")</f>
        <v/>
      </c>
      <c r="O2542" s="8">
        <f t="shared" si="202"/>
        <v>279972.48490425805</v>
      </c>
      <c r="P2542" s="8" t="str">
        <f t="shared" si="206"/>
        <v/>
      </c>
      <c r="Q2542" s="8">
        <f t="shared" si="203"/>
        <v>405727.28707145824</v>
      </c>
      <c r="R2542" s="8">
        <f t="shared" si="204"/>
        <v>-532.48136315231511</v>
      </c>
      <c r="S2542" s="8">
        <f t="shared" si="205"/>
        <v>1012303.8090902382</v>
      </c>
      <c r="U2542" s="25">
        <v>43173.320104166669</v>
      </c>
      <c r="V2542">
        <v>9</v>
      </c>
      <c r="W2542">
        <v>1570</v>
      </c>
      <c r="X2542" t="s">
        <v>1041</v>
      </c>
      <c r="Y2542" t="s">
        <v>954</v>
      </c>
      <c r="Z2542" s="25">
        <v>43172.995833333334</v>
      </c>
      <c r="AA2542">
        <v>19176</v>
      </c>
      <c r="AB2542">
        <v>66</v>
      </c>
      <c r="AC2542" s="24">
        <v>3.5000000000000001E-3</v>
      </c>
      <c r="AD2542">
        <v>36876</v>
      </c>
      <c r="AE2542">
        <v>710350610</v>
      </c>
      <c r="AF2542" s="22">
        <v>43172</v>
      </c>
      <c r="AG2542">
        <v>18720</v>
      </c>
      <c r="AH2542">
        <v>19110</v>
      </c>
      <c r="AI2542" s="22">
        <v>43173</v>
      </c>
      <c r="AJ2542">
        <v>18760</v>
      </c>
      <c r="AK2542">
        <v>18780</v>
      </c>
      <c r="AM2542">
        <v>1</v>
      </c>
      <c r="AN2542">
        <v>0</v>
      </c>
      <c r="AO2542" s="26">
        <v>8.0000000000000002E-3</v>
      </c>
      <c r="AQ2542">
        <v>0.27</v>
      </c>
      <c r="AR2542">
        <v>0.11</v>
      </c>
      <c r="AS2542">
        <v>0.98</v>
      </c>
      <c r="AT2542">
        <v>0.89</v>
      </c>
      <c r="AU2542">
        <v>0.79900000000000004</v>
      </c>
      <c r="AV2542">
        <v>18970</v>
      </c>
      <c r="AW2542">
        <v>18610</v>
      </c>
      <c r="AX2542">
        <v>18780</v>
      </c>
    </row>
    <row r="2543" spans="1:50">
      <c r="A2543" s="22">
        <v>43171</v>
      </c>
      <c r="B2543">
        <v>262</v>
      </c>
      <c r="C2543">
        <v>286</v>
      </c>
      <c r="D2543">
        <v>260</v>
      </c>
      <c r="E2543">
        <v>271</v>
      </c>
      <c r="F2543" s="22">
        <v>43172</v>
      </c>
      <c r="G2543">
        <v>266</v>
      </c>
      <c r="H2543">
        <v>276</v>
      </c>
      <c r="I2543">
        <v>262</v>
      </c>
      <c r="J2543">
        <v>268</v>
      </c>
      <c r="K2543" s="22">
        <v>43173</v>
      </c>
      <c r="L2543">
        <v>262</v>
      </c>
      <c r="M2543">
        <v>1.47</v>
      </c>
      <c r="N2543" s="8" t="str">
        <f>IF(AND(AM2543=1,AC2543&lt;-0.005,AE2543&gt;O$1),R2543,"")</f>
        <v/>
      </c>
      <c r="O2543" s="8">
        <f t="shared" si="202"/>
        <v>279972.48490425805</v>
      </c>
      <c r="P2543" s="8" t="str">
        <f t="shared" si="206"/>
        <v/>
      </c>
      <c r="Q2543" s="8">
        <f t="shared" si="203"/>
        <v>405727.28707145824</v>
      </c>
      <c r="R2543" s="8">
        <f t="shared" si="204"/>
        <v>-1901.1406844106627</v>
      </c>
      <c r="S2543" s="8">
        <f t="shared" si="205"/>
        <v>1012303.8090902382</v>
      </c>
      <c r="U2543" s="25">
        <v>43173.320104166669</v>
      </c>
      <c r="V2543">
        <v>10</v>
      </c>
      <c r="W2543">
        <v>6835</v>
      </c>
      <c r="X2543" t="s">
        <v>1133</v>
      </c>
      <c r="Y2543" t="s">
        <v>954</v>
      </c>
      <c r="Z2543" s="25">
        <v>43172.998611111114</v>
      </c>
      <c r="AA2543">
        <v>268</v>
      </c>
      <c r="AB2543">
        <v>0</v>
      </c>
      <c r="AC2543" s="24">
        <v>0</v>
      </c>
      <c r="AD2543">
        <v>30500</v>
      </c>
      <c r="AE2543">
        <v>8099810</v>
      </c>
      <c r="AF2543" s="22">
        <v>43172</v>
      </c>
      <c r="AG2543">
        <v>266</v>
      </c>
      <c r="AH2543">
        <v>268</v>
      </c>
      <c r="AI2543" s="22">
        <v>43173</v>
      </c>
      <c r="AJ2543">
        <v>262</v>
      </c>
      <c r="AK2543">
        <v>263</v>
      </c>
      <c r="AM2543">
        <v>2</v>
      </c>
      <c r="AN2543" t="s">
        <v>1023</v>
      </c>
      <c r="AO2543">
        <v>265.91000000000003</v>
      </c>
      <c r="AP2543">
        <v>0</v>
      </c>
      <c r="AQ2543">
        <v>1</v>
      </c>
      <c r="AR2543">
        <v>1</v>
      </c>
      <c r="AS2543">
        <v>1.47</v>
      </c>
      <c r="AT2543">
        <v>2.0699999999999998</v>
      </c>
      <c r="AU2543">
        <v>0.996</v>
      </c>
      <c r="AV2543">
        <v>275</v>
      </c>
      <c r="AW2543">
        <v>255</v>
      </c>
      <c r="AX2543">
        <v>263</v>
      </c>
    </row>
    <row r="2544" spans="1:50">
      <c r="A2544" s="22">
        <v>43171</v>
      </c>
      <c r="B2544">
        <v>178</v>
      </c>
      <c r="C2544">
        <v>189</v>
      </c>
      <c r="D2544">
        <v>175</v>
      </c>
      <c r="E2544">
        <v>183</v>
      </c>
      <c r="F2544" s="22">
        <v>43172</v>
      </c>
      <c r="G2544">
        <v>188</v>
      </c>
      <c r="H2544">
        <v>233</v>
      </c>
      <c r="I2544">
        <v>187</v>
      </c>
      <c r="J2544">
        <v>227</v>
      </c>
      <c r="K2544" s="22">
        <v>43173</v>
      </c>
      <c r="L2544">
        <v>225</v>
      </c>
      <c r="M2544">
        <v>1.22</v>
      </c>
      <c r="N2544" s="8" t="str">
        <f>IF(AND(AM2544=1,AC2544&lt;-0.005,AE2544&gt;O$1),R2544,"")</f>
        <v/>
      </c>
      <c r="O2544" s="8">
        <f t="shared" si="202"/>
        <v>279972.48490425805</v>
      </c>
      <c r="P2544" s="8" t="str">
        <f t="shared" si="206"/>
        <v/>
      </c>
      <c r="Q2544" s="8">
        <f t="shared" si="203"/>
        <v>405727.28707145824</v>
      </c>
      <c r="R2544" s="8">
        <f t="shared" si="204"/>
        <v>23255.813953488414</v>
      </c>
      <c r="S2544" s="8">
        <f t="shared" si="205"/>
        <v>1012303.8090902382</v>
      </c>
      <c r="U2544" s="25">
        <v>43173.320104166669</v>
      </c>
      <c r="V2544">
        <v>12</v>
      </c>
      <c r="W2544">
        <v>6819</v>
      </c>
      <c r="X2544" t="s">
        <v>1024</v>
      </c>
      <c r="Y2544" t="s">
        <v>960</v>
      </c>
      <c r="Z2544" s="25">
        <v>43172.99722222222</v>
      </c>
      <c r="AA2544">
        <v>232.1</v>
      </c>
      <c r="AB2544">
        <v>5.0999999999999996</v>
      </c>
      <c r="AC2544" s="24">
        <v>2.2499999999999999E-2</v>
      </c>
      <c r="AD2544">
        <v>20700</v>
      </c>
      <c r="AE2544">
        <v>4791450</v>
      </c>
      <c r="AF2544" s="22">
        <v>43172</v>
      </c>
      <c r="AG2544">
        <v>188</v>
      </c>
      <c r="AH2544">
        <v>227</v>
      </c>
      <c r="AI2544" s="22">
        <v>43173</v>
      </c>
      <c r="AJ2544">
        <v>225</v>
      </c>
      <c r="AK2544">
        <v>215</v>
      </c>
      <c r="AM2544">
        <v>2</v>
      </c>
      <c r="AN2544" t="s">
        <v>1023</v>
      </c>
      <c r="AO2544">
        <v>0</v>
      </c>
      <c r="AP2544">
        <v>0</v>
      </c>
      <c r="AQ2544">
        <v>0.78</v>
      </c>
      <c r="AR2544">
        <v>0.78</v>
      </c>
      <c r="AS2544">
        <v>1.22</v>
      </c>
      <c r="AT2544">
        <v>1.24</v>
      </c>
      <c r="AU2544">
        <v>0.77500000000000002</v>
      </c>
      <c r="AV2544">
        <v>267</v>
      </c>
      <c r="AW2544">
        <v>211</v>
      </c>
      <c r="AX2544">
        <v>215</v>
      </c>
    </row>
    <row r="2545" spans="1:50">
      <c r="A2545" s="22">
        <v>43171</v>
      </c>
      <c r="B2545">
        <v>385</v>
      </c>
      <c r="C2545">
        <v>394</v>
      </c>
      <c r="D2545">
        <v>382</v>
      </c>
      <c r="E2545">
        <v>385</v>
      </c>
      <c r="F2545" s="22">
        <v>43172</v>
      </c>
      <c r="G2545">
        <v>382</v>
      </c>
      <c r="H2545">
        <v>387</v>
      </c>
      <c r="I2545">
        <v>380</v>
      </c>
      <c r="J2545">
        <v>387</v>
      </c>
      <c r="K2545" s="22">
        <v>43173</v>
      </c>
      <c r="L2545">
        <v>348</v>
      </c>
      <c r="M2545">
        <v>0.96</v>
      </c>
      <c r="N2545" s="8" t="str">
        <f>IF(AND(AM2545=1,AC2545&lt;-0.005,AE2545&gt;O$1),R2545,"")</f>
        <v/>
      </c>
      <c r="O2545" s="8">
        <f t="shared" si="202"/>
        <v>279972.48490425805</v>
      </c>
      <c r="P2545" s="8" t="str">
        <f t="shared" si="206"/>
        <v/>
      </c>
      <c r="Q2545" s="8">
        <f t="shared" si="203"/>
        <v>405727.28707145824</v>
      </c>
      <c r="R2545" s="8">
        <f t="shared" si="204"/>
        <v>13274.336283185861</v>
      </c>
      <c r="S2545" s="8">
        <f t="shared" si="205"/>
        <v>1012303.8090902382</v>
      </c>
      <c r="U2545" s="25">
        <v>43173.320104166669</v>
      </c>
      <c r="V2545">
        <v>13</v>
      </c>
      <c r="W2545">
        <v>7908</v>
      </c>
      <c r="X2545" t="s">
        <v>1407</v>
      </c>
      <c r="Y2545" t="s">
        <v>962</v>
      </c>
      <c r="Z2545" s="25">
        <v>43172.982638888891</v>
      </c>
      <c r="AA2545">
        <v>369.1</v>
      </c>
      <c r="AB2545">
        <v>-17.899999999999999</v>
      </c>
      <c r="AC2545" s="24">
        <v>-4.6300000000000001E-2</v>
      </c>
      <c r="AD2545">
        <v>19100</v>
      </c>
      <c r="AE2545">
        <v>6917800</v>
      </c>
      <c r="AF2545" s="22">
        <v>43172</v>
      </c>
      <c r="AG2545">
        <v>382</v>
      </c>
      <c r="AH2545">
        <v>387</v>
      </c>
      <c r="AI2545" s="22">
        <v>43173</v>
      </c>
      <c r="AJ2545">
        <v>348</v>
      </c>
      <c r="AK2545">
        <v>339</v>
      </c>
      <c r="AM2545">
        <v>2</v>
      </c>
      <c r="AN2545" t="s">
        <v>1023</v>
      </c>
      <c r="AO2545">
        <v>96.98</v>
      </c>
      <c r="AP2545">
        <v>1.29</v>
      </c>
      <c r="AQ2545">
        <v>0.14000000000000001</v>
      </c>
      <c r="AR2545">
        <v>0.46</v>
      </c>
      <c r="AS2545">
        <v>0.96</v>
      </c>
      <c r="AT2545">
        <v>1.05</v>
      </c>
      <c r="AU2545">
        <v>0.876</v>
      </c>
      <c r="AV2545">
        <v>354</v>
      </c>
      <c r="AW2545">
        <v>334</v>
      </c>
      <c r="AX2545">
        <v>339</v>
      </c>
    </row>
    <row r="2546" spans="1:50">
      <c r="A2546" s="22">
        <v>43171</v>
      </c>
      <c r="B2546">
        <v>316</v>
      </c>
      <c r="C2546">
        <v>331</v>
      </c>
      <c r="D2546">
        <v>312</v>
      </c>
      <c r="E2546">
        <v>319</v>
      </c>
      <c r="F2546" s="22">
        <v>43172</v>
      </c>
      <c r="G2546">
        <v>321</v>
      </c>
      <c r="H2546">
        <v>370</v>
      </c>
      <c r="I2546">
        <v>318</v>
      </c>
      <c r="J2546">
        <v>368</v>
      </c>
      <c r="K2546" s="22">
        <v>43173</v>
      </c>
      <c r="L2546">
        <v>360</v>
      </c>
      <c r="M2546">
        <v>1.01</v>
      </c>
      <c r="N2546" s="8" t="str">
        <f>IF(AND(AM2546=1,AC2546&lt;-0.005,AE2546&gt;O$1),R2546,"")</f>
        <v/>
      </c>
      <c r="O2546" s="8">
        <f t="shared" si="202"/>
        <v>279972.48490425805</v>
      </c>
      <c r="P2546" s="8" t="str">
        <f t="shared" si="206"/>
        <v/>
      </c>
      <c r="Q2546" s="8">
        <f t="shared" si="203"/>
        <v>405727.28707145824</v>
      </c>
      <c r="R2546" s="8">
        <f t="shared" si="204"/>
        <v>-26315.789473684235</v>
      </c>
      <c r="S2546" s="8">
        <f t="shared" si="205"/>
        <v>1012303.8090902382</v>
      </c>
      <c r="U2546" s="25">
        <v>43173.320104166669</v>
      </c>
      <c r="V2546">
        <v>14</v>
      </c>
      <c r="W2546">
        <v>4597</v>
      </c>
      <c r="X2546" t="s">
        <v>1079</v>
      </c>
      <c r="Y2546" t="s">
        <v>957</v>
      </c>
      <c r="Z2546" s="25">
        <v>43172.995833333334</v>
      </c>
      <c r="AA2546">
        <v>370.9</v>
      </c>
      <c r="AB2546">
        <v>2.9</v>
      </c>
      <c r="AC2546" s="24">
        <v>7.9000000000000008E-3</v>
      </c>
      <c r="AD2546">
        <v>18900</v>
      </c>
      <c r="AE2546">
        <v>6972810</v>
      </c>
      <c r="AF2546" s="22">
        <v>43172</v>
      </c>
      <c r="AG2546">
        <v>321</v>
      </c>
      <c r="AH2546">
        <v>368</v>
      </c>
      <c r="AI2546" s="22">
        <v>43173</v>
      </c>
      <c r="AJ2546">
        <v>360</v>
      </c>
      <c r="AK2546">
        <v>380</v>
      </c>
      <c r="AM2546">
        <v>2</v>
      </c>
      <c r="AN2546" t="s">
        <v>1023</v>
      </c>
      <c r="AO2546">
        <v>77716.5</v>
      </c>
      <c r="AP2546">
        <v>0</v>
      </c>
      <c r="AQ2546">
        <v>0.57999999999999996</v>
      </c>
      <c r="AR2546">
        <v>0.13</v>
      </c>
      <c r="AS2546">
        <v>1.01</v>
      </c>
      <c r="AT2546">
        <v>0.85</v>
      </c>
      <c r="AU2546">
        <v>1.3919999999999999</v>
      </c>
      <c r="AV2546">
        <v>381</v>
      </c>
      <c r="AW2546">
        <v>353</v>
      </c>
      <c r="AX2546">
        <v>380</v>
      </c>
    </row>
    <row r="2547" spans="1:50">
      <c r="A2547" s="22">
        <v>43171</v>
      </c>
      <c r="B2547">
        <v>172</v>
      </c>
      <c r="C2547">
        <v>174</v>
      </c>
      <c r="D2547">
        <v>168</v>
      </c>
      <c r="E2547">
        <v>172</v>
      </c>
      <c r="F2547" s="22">
        <v>43172</v>
      </c>
      <c r="G2547">
        <v>172</v>
      </c>
      <c r="H2547">
        <v>173</v>
      </c>
      <c r="I2547">
        <v>169</v>
      </c>
      <c r="J2547">
        <v>171</v>
      </c>
      <c r="K2547" s="22">
        <v>43173</v>
      </c>
      <c r="L2547">
        <v>186</v>
      </c>
      <c r="M2547">
        <v>0.99</v>
      </c>
      <c r="N2547" s="8" t="str">
        <f>IF(AND(AM2547=1,AC2547&lt;-0.005,AE2547&gt;O$1),R2547,"")</f>
        <v/>
      </c>
      <c r="O2547" s="8">
        <f t="shared" si="202"/>
        <v>279972.48490425805</v>
      </c>
      <c r="P2547" s="8" t="str">
        <f t="shared" si="206"/>
        <v/>
      </c>
      <c r="Q2547" s="8">
        <f t="shared" si="203"/>
        <v>405727.28707145824</v>
      </c>
      <c r="R2547" s="8">
        <f t="shared" si="204"/>
        <v>13812.154696132617</v>
      </c>
      <c r="S2547" s="8">
        <f t="shared" si="205"/>
        <v>1012303.8090902382</v>
      </c>
      <c r="U2547" s="25">
        <v>43173.320104166669</v>
      </c>
      <c r="V2547">
        <v>15</v>
      </c>
      <c r="W2547">
        <v>6591</v>
      </c>
      <c r="X2547" t="s">
        <v>1406</v>
      </c>
      <c r="Y2547" t="s">
        <v>954</v>
      </c>
      <c r="Z2547" s="25">
        <v>43172.998611111114</v>
      </c>
      <c r="AA2547">
        <v>199.9</v>
      </c>
      <c r="AB2547">
        <v>28.9</v>
      </c>
      <c r="AC2547" s="24">
        <v>0.16900000000000001</v>
      </c>
      <c r="AD2547">
        <v>17200</v>
      </c>
      <c r="AE2547">
        <v>3482740</v>
      </c>
      <c r="AF2547" s="22">
        <v>43172</v>
      </c>
      <c r="AG2547">
        <v>172</v>
      </c>
      <c r="AH2547">
        <v>171</v>
      </c>
      <c r="AI2547" s="22">
        <v>43173</v>
      </c>
      <c r="AJ2547">
        <v>186</v>
      </c>
      <c r="AK2547">
        <v>181</v>
      </c>
      <c r="AM2547">
        <v>2</v>
      </c>
      <c r="AN2547" t="s">
        <v>1023</v>
      </c>
      <c r="AO2547">
        <v>0</v>
      </c>
      <c r="AP2547">
        <v>1.75</v>
      </c>
      <c r="AQ2547">
        <v>0.31</v>
      </c>
      <c r="AR2547">
        <v>0.38</v>
      </c>
      <c r="AS2547">
        <v>0.99</v>
      </c>
      <c r="AT2547">
        <v>0.99</v>
      </c>
      <c r="AU2547">
        <v>0.57099999999999995</v>
      </c>
      <c r="AV2547">
        <v>189</v>
      </c>
      <c r="AW2547">
        <v>175</v>
      </c>
      <c r="AX2547">
        <v>181</v>
      </c>
    </row>
    <row r="2548" spans="1:50">
      <c r="A2548" s="22">
        <v>43171</v>
      </c>
      <c r="B2548">
        <v>166</v>
      </c>
      <c r="C2548">
        <v>205</v>
      </c>
      <c r="D2548">
        <v>163</v>
      </c>
      <c r="E2548">
        <v>201</v>
      </c>
      <c r="F2548" s="22">
        <v>43172</v>
      </c>
      <c r="G2548">
        <v>195</v>
      </c>
      <c r="H2548">
        <v>213</v>
      </c>
      <c r="I2548">
        <v>184</v>
      </c>
      <c r="J2548">
        <v>204</v>
      </c>
      <c r="K2548" s="22">
        <v>43173</v>
      </c>
      <c r="L2548">
        <v>216</v>
      </c>
      <c r="M2548">
        <v>1</v>
      </c>
      <c r="N2548" s="8" t="str">
        <f>IF(AND(AM2548=1,AC2548&lt;-0.005,AE2548&gt;O$1),R2548,"")</f>
        <v/>
      </c>
      <c r="O2548" s="8">
        <f t="shared" si="202"/>
        <v>279972.48490425805</v>
      </c>
      <c r="P2548" s="8" t="str">
        <f t="shared" si="206"/>
        <v/>
      </c>
      <c r="Q2548" s="8">
        <f t="shared" si="203"/>
        <v>405727.28707145824</v>
      </c>
      <c r="R2548" s="8">
        <f t="shared" si="204"/>
        <v>11848.341232227443</v>
      </c>
      <c r="S2548" s="8">
        <f t="shared" si="205"/>
        <v>1012303.8090902382</v>
      </c>
      <c r="U2548" s="25">
        <v>43173.320104166669</v>
      </c>
      <c r="V2548">
        <v>17</v>
      </c>
      <c r="W2548">
        <v>3719</v>
      </c>
      <c r="X2548" t="s">
        <v>1315</v>
      </c>
      <c r="Y2548" t="s">
        <v>960</v>
      </c>
      <c r="Z2548" s="25">
        <v>43172.98333333333</v>
      </c>
      <c r="AA2548">
        <v>207</v>
      </c>
      <c r="AB2548">
        <v>3</v>
      </c>
      <c r="AC2548" s="24">
        <v>1.47E-2</v>
      </c>
      <c r="AD2548">
        <v>13600</v>
      </c>
      <c r="AE2548">
        <v>2816310</v>
      </c>
      <c r="AF2548" s="22">
        <v>43172</v>
      </c>
      <c r="AG2548">
        <v>195</v>
      </c>
      <c r="AH2548">
        <v>204</v>
      </c>
      <c r="AI2548" s="22">
        <v>43173</v>
      </c>
      <c r="AJ2548">
        <v>216</v>
      </c>
      <c r="AK2548">
        <v>211</v>
      </c>
      <c r="AM2548">
        <v>2</v>
      </c>
      <c r="AN2548" t="s">
        <v>1023</v>
      </c>
      <c r="AO2548">
        <v>0</v>
      </c>
      <c r="AP2548">
        <v>0</v>
      </c>
      <c r="AQ2548">
        <v>0.56999999999999995</v>
      </c>
      <c r="AR2548">
        <v>0.15</v>
      </c>
      <c r="AS2548">
        <v>1</v>
      </c>
      <c r="AT2548">
        <v>0.87</v>
      </c>
      <c r="AU2548">
        <v>1.083</v>
      </c>
      <c r="AV2548">
        <v>239</v>
      </c>
      <c r="AW2548">
        <v>206</v>
      </c>
      <c r="AX2548">
        <v>211</v>
      </c>
    </row>
    <row r="2549" spans="1:50">
      <c r="A2549" s="22">
        <v>43171</v>
      </c>
      <c r="B2549">
        <v>1007</v>
      </c>
      <c r="C2549">
        <v>1010</v>
      </c>
      <c r="D2549">
        <v>941</v>
      </c>
      <c r="E2549">
        <v>966</v>
      </c>
      <c r="F2549" s="22">
        <v>43172</v>
      </c>
      <c r="G2549">
        <v>955</v>
      </c>
      <c r="H2549">
        <v>1022</v>
      </c>
      <c r="I2549">
        <v>950</v>
      </c>
      <c r="J2549">
        <v>996</v>
      </c>
      <c r="K2549" s="22">
        <v>43173</v>
      </c>
      <c r="L2549">
        <v>1041</v>
      </c>
      <c r="M2549">
        <v>1.02</v>
      </c>
      <c r="N2549" s="8" t="str">
        <f>IF(AND(AM2549=1,AC2549&lt;-0.005,AE2549&gt;O$1),R2549,"")</f>
        <v/>
      </c>
      <c r="O2549" s="8">
        <f t="shared" si="202"/>
        <v>279972.48490425805</v>
      </c>
      <c r="P2549" s="8" t="str">
        <f t="shared" si="206"/>
        <v/>
      </c>
      <c r="Q2549" s="8">
        <f t="shared" si="203"/>
        <v>405727.28707145824</v>
      </c>
      <c r="R2549" s="8">
        <f t="shared" si="204"/>
        <v>5339.8058252427381</v>
      </c>
      <c r="S2549" s="8">
        <f t="shared" si="205"/>
        <v>1012303.8090902382</v>
      </c>
      <c r="U2549" s="25">
        <v>43173.320104166669</v>
      </c>
      <c r="V2549">
        <v>19</v>
      </c>
      <c r="W2549">
        <v>3825</v>
      </c>
      <c r="X2549" t="s">
        <v>1069</v>
      </c>
      <c r="Y2549" t="s">
        <v>954</v>
      </c>
      <c r="Z2549" s="25">
        <v>43172.998611111114</v>
      </c>
      <c r="AA2549">
        <v>1005.8</v>
      </c>
      <c r="AB2549">
        <v>9.8000000000000007</v>
      </c>
      <c r="AC2549" s="24">
        <v>9.7999999999999997E-3</v>
      </c>
      <c r="AD2549">
        <v>10600</v>
      </c>
      <c r="AE2549">
        <v>10581640</v>
      </c>
      <c r="AF2549" s="22">
        <v>43172</v>
      </c>
      <c r="AG2549">
        <v>955</v>
      </c>
      <c r="AH2549">
        <v>996</v>
      </c>
      <c r="AI2549" s="22">
        <v>43173</v>
      </c>
      <c r="AJ2549">
        <v>1041</v>
      </c>
      <c r="AK2549">
        <v>1030</v>
      </c>
      <c r="AM2549">
        <v>2</v>
      </c>
      <c r="AN2549" t="s">
        <v>1023</v>
      </c>
      <c r="AO2549">
        <v>569.82000000000005</v>
      </c>
      <c r="AP2549" t="s">
        <v>956</v>
      </c>
      <c r="AQ2549">
        <v>0.73</v>
      </c>
      <c r="AR2549">
        <v>0.78</v>
      </c>
      <c r="AS2549">
        <v>1.02</v>
      </c>
      <c r="AT2549">
        <v>1.23</v>
      </c>
      <c r="AU2549">
        <v>1.74</v>
      </c>
      <c r="AV2549">
        <v>1041</v>
      </c>
      <c r="AW2549">
        <v>1000</v>
      </c>
      <c r="AX2549">
        <v>1030</v>
      </c>
    </row>
    <row r="2550" spans="1:50">
      <c r="A2550" s="22">
        <v>43171</v>
      </c>
      <c r="B2550">
        <v>815</v>
      </c>
      <c r="C2550">
        <v>945</v>
      </c>
      <c r="D2550">
        <v>793</v>
      </c>
      <c r="E2550">
        <v>913</v>
      </c>
      <c r="F2550" s="22">
        <v>43172</v>
      </c>
      <c r="G2550">
        <v>950</v>
      </c>
      <c r="H2550">
        <v>1063</v>
      </c>
      <c r="I2550">
        <v>930</v>
      </c>
      <c r="J2550">
        <v>1063</v>
      </c>
      <c r="K2550" s="22">
        <v>43173</v>
      </c>
      <c r="L2550">
        <v>1115</v>
      </c>
      <c r="M2550">
        <v>1.04</v>
      </c>
      <c r="N2550" s="8" t="str">
        <f>IF(AND(AM2550=1,AC2550&lt;-0.005,AE2550&gt;O$1),R2550,"")</f>
        <v/>
      </c>
      <c r="O2550" s="8">
        <f t="shared" si="202"/>
        <v>279972.48490425805</v>
      </c>
      <c r="P2550" s="8" t="str">
        <f t="shared" si="206"/>
        <v/>
      </c>
      <c r="Q2550" s="8">
        <f t="shared" si="203"/>
        <v>405727.28707145824</v>
      </c>
      <c r="R2550" s="8">
        <f t="shared" si="204"/>
        <v>-35416.66666666665</v>
      </c>
      <c r="S2550" s="8">
        <f t="shared" si="205"/>
        <v>1012303.8090902382</v>
      </c>
      <c r="U2550" s="25">
        <v>43173.320104166669</v>
      </c>
      <c r="V2550">
        <v>20</v>
      </c>
      <c r="W2550">
        <v>2176</v>
      </c>
      <c r="X2550" t="s">
        <v>1275</v>
      </c>
      <c r="Y2550" t="s">
        <v>960</v>
      </c>
      <c r="Z2550" s="25">
        <v>43172.99722222222</v>
      </c>
      <c r="AA2550">
        <v>1059</v>
      </c>
      <c r="AB2550">
        <v>-4</v>
      </c>
      <c r="AC2550" s="24">
        <v>-3.8E-3</v>
      </c>
      <c r="AD2550">
        <v>9500</v>
      </c>
      <c r="AE2550">
        <v>10249250</v>
      </c>
      <c r="AF2550" s="22">
        <v>43172</v>
      </c>
      <c r="AG2550">
        <v>950</v>
      </c>
      <c r="AH2550">
        <v>1063</v>
      </c>
      <c r="AI2550" s="22">
        <v>43173</v>
      </c>
      <c r="AJ2550">
        <v>1115</v>
      </c>
      <c r="AK2550">
        <v>1200</v>
      </c>
      <c r="AM2550">
        <v>2</v>
      </c>
      <c r="AN2550" t="s">
        <v>1023</v>
      </c>
      <c r="AO2550">
        <v>0</v>
      </c>
      <c r="AP2550">
        <v>0</v>
      </c>
      <c r="AQ2550">
        <v>0.77</v>
      </c>
      <c r="AR2550">
        <v>0.71</v>
      </c>
      <c r="AS2550">
        <v>1.04</v>
      </c>
      <c r="AT2550">
        <v>1.07</v>
      </c>
      <c r="AU2550">
        <v>0.97399999999999998</v>
      </c>
      <c r="AV2550">
        <v>1356</v>
      </c>
      <c r="AW2550">
        <v>1086</v>
      </c>
      <c r="AX2550">
        <v>1200</v>
      </c>
    </row>
    <row r="2551" spans="1:50">
      <c r="A2551" s="22">
        <v>43171</v>
      </c>
      <c r="B2551">
        <v>155</v>
      </c>
      <c r="C2551">
        <v>155</v>
      </c>
      <c r="D2551">
        <v>136</v>
      </c>
      <c r="E2551">
        <v>139</v>
      </c>
      <c r="F2551" s="22">
        <v>43172</v>
      </c>
      <c r="G2551">
        <v>140</v>
      </c>
      <c r="H2551">
        <v>150</v>
      </c>
      <c r="I2551">
        <v>139</v>
      </c>
      <c r="J2551">
        <v>143</v>
      </c>
      <c r="K2551" s="22">
        <v>43173</v>
      </c>
      <c r="L2551">
        <v>145</v>
      </c>
      <c r="M2551">
        <v>1.1499999999999999</v>
      </c>
      <c r="N2551" s="8" t="str">
        <f>IF(AND(AM2551=1,AC2551&lt;-0.005,AE2551&gt;O$1),R2551,"")</f>
        <v/>
      </c>
      <c r="O2551" s="8">
        <f t="shared" si="202"/>
        <v>279972.48490425805</v>
      </c>
      <c r="P2551" s="8" t="str">
        <f t="shared" si="206"/>
        <v/>
      </c>
      <c r="Q2551" s="8">
        <f t="shared" si="203"/>
        <v>405727.28707145824</v>
      </c>
      <c r="R2551" s="8">
        <f t="shared" si="204"/>
        <v>14184.397163120588</v>
      </c>
      <c r="S2551" s="8">
        <f t="shared" si="205"/>
        <v>1026488.2062533587</v>
      </c>
      <c r="U2551" s="25">
        <v>43173.320104166669</v>
      </c>
      <c r="V2551">
        <v>21</v>
      </c>
      <c r="W2551">
        <v>4712</v>
      </c>
      <c r="X2551" t="s">
        <v>1144</v>
      </c>
      <c r="Y2551" t="s">
        <v>960</v>
      </c>
      <c r="Z2551" s="25">
        <v>43172.940972222219</v>
      </c>
      <c r="AA2551">
        <v>145.5</v>
      </c>
      <c r="AB2551">
        <v>2.5</v>
      </c>
      <c r="AC2551" s="24">
        <v>1.7500000000000002E-2</v>
      </c>
      <c r="AD2551">
        <v>9200</v>
      </c>
      <c r="AE2551">
        <v>1329500</v>
      </c>
      <c r="AF2551" s="22">
        <v>43172</v>
      </c>
      <c r="AG2551">
        <v>140</v>
      </c>
      <c r="AH2551">
        <v>143</v>
      </c>
      <c r="AI2551" s="22">
        <v>43173</v>
      </c>
      <c r="AJ2551">
        <v>145</v>
      </c>
      <c r="AK2551">
        <v>141</v>
      </c>
      <c r="AM2551">
        <v>1</v>
      </c>
      <c r="AN2551" t="s">
        <v>1023</v>
      </c>
      <c r="AO2551">
        <v>11.7</v>
      </c>
      <c r="AP2551">
        <v>0.7</v>
      </c>
      <c r="AQ2551">
        <v>0.98</v>
      </c>
      <c r="AR2551">
        <v>0.98</v>
      </c>
      <c r="AS2551">
        <v>1.1499999999999999</v>
      </c>
      <c r="AT2551">
        <v>1.1599999999999999</v>
      </c>
      <c r="AU2551">
        <v>0.45500000000000002</v>
      </c>
      <c r="AV2551">
        <v>147</v>
      </c>
      <c r="AW2551">
        <v>139</v>
      </c>
      <c r="AX2551">
        <v>141</v>
      </c>
    </row>
    <row r="2552" spans="1:50">
      <c r="A2552" s="22">
        <v>43171</v>
      </c>
      <c r="B2552">
        <v>450</v>
      </c>
      <c r="C2552">
        <v>460</v>
      </c>
      <c r="D2552">
        <v>440</v>
      </c>
      <c r="E2552">
        <v>460</v>
      </c>
      <c r="F2552" s="22">
        <v>43172</v>
      </c>
      <c r="G2552">
        <v>450</v>
      </c>
      <c r="H2552">
        <v>460</v>
      </c>
      <c r="I2552">
        <v>450</v>
      </c>
      <c r="J2552">
        <v>450</v>
      </c>
      <c r="K2552" s="22">
        <v>43173</v>
      </c>
      <c r="L2552">
        <v>450</v>
      </c>
      <c r="M2552">
        <v>1</v>
      </c>
      <c r="N2552" s="8" t="str">
        <f>IF(AND(AM2552=1,AC2552&lt;-0.005,AE2552&gt;O$1),R2552,"")</f>
        <v/>
      </c>
      <c r="O2552" s="8">
        <f t="shared" si="202"/>
        <v>279972.48490425805</v>
      </c>
      <c r="P2552" s="8" t="str">
        <f t="shared" si="206"/>
        <v/>
      </c>
      <c r="Q2552" s="8">
        <f t="shared" si="203"/>
        <v>405727.28707145824</v>
      </c>
      <c r="R2552" s="8">
        <f t="shared" si="204"/>
        <v>0</v>
      </c>
      <c r="S2552" s="8">
        <f t="shared" si="205"/>
        <v>1026488.2062533587</v>
      </c>
      <c r="U2552" s="25">
        <v>43173.320104166669</v>
      </c>
      <c r="V2552">
        <v>25</v>
      </c>
      <c r="W2552">
        <v>2538</v>
      </c>
      <c r="X2552" t="s">
        <v>1373</v>
      </c>
      <c r="Y2552" t="s">
        <v>954</v>
      </c>
      <c r="Z2552" s="25">
        <v>43172.961111111108</v>
      </c>
      <c r="AA2552">
        <v>45.7</v>
      </c>
      <c r="AB2552">
        <v>0.7</v>
      </c>
      <c r="AC2552" s="24">
        <v>1.5599999999999999E-2</v>
      </c>
      <c r="AD2552">
        <v>8000</v>
      </c>
      <c r="AE2552">
        <v>364400</v>
      </c>
      <c r="AF2552" s="22">
        <v>43172</v>
      </c>
      <c r="AG2552">
        <v>45</v>
      </c>
      <c r="AH2552">
        <v>45</v>
      </c>
      <c r="AI2552" s="22">
        <v>43173</v>
      </c>
      <c r="AJ2552">
        <v>45</v>
      </c>
      <c r="AK2552">
        <v>45</v>
      </c>
      <c r="AM2552">
        <v>1</v>
      </c>
      <c r="AN2552" t="s">
        <v>1023</v>
      </c>
      <c r="AO2552">
        <v>3.93</v>
      </c>
      <c r="AP2552" t="s">
        <v>956</v>
      </c>
      <c r="AQ2552">
        <v>0.33</v>
      </c>
      <c r="AR2552">
        <v>0.33</v>
      </c>
      <c r="AS2552">
        <v>1</v>
      </c>
      <c r="AT2552">
        <v>0.98</v>
      </c>
      <c r="AU2552">
        <v>0.59099999999999997</v>
      </c>
      <c r="AV2552">
        <v>460</v>
      </c>
      <c r="AW2552">
        <v>450</v>
      </c>
      <c r="AX2552">
        <v>450</v>
      </c>
    </row>
    <row r="2553" spans="1:50">
      <c r="A2553" s="22">
        <v>43171</v>
      </c>
      <c r="B2553">
        <v>319</v>
      </c>
      <c r="C2553">
        <v>319</v>
      </c>
      <c r="D2553">
        <v>314</v>
      </c>
      <c r="E2553">
        <v>317</v>
      </c>
      <c r="F2553" s="22">
        <v>43172</v>
      </c>
      <c r="G2553">
        <v>314</v>
      </c>
      <c r="H2553">
        <v>320</v>
      </c>
      <c r="I2553">
        <v>314</v>
      </c>
      <c r="J2553">
        <v>320</v>
      </c>
      <c r="K2553" s="22">
        <v>43173</v>
      </c>
      <c r="L2553">
        <v>317</v>
      </c>
      <c r="M2553">
        <v>1.02</v>
      </c>
      <c r="N2553" s="8" t="str">
        <f>IF(AND(AM2553=1,AC2553&lt;-0.005,AE2553&gt;O$1),R2553,"")</f>
        <v/>
      </c>
      <c r="O2553" s="8">
        <f t="shared" si="202"/>
        <v>279972.48490425805</v>
      </c>
      <c r="P2553" s="8" t="str">
        <f t="shared" si="206"/>
        <v/>
      </c>
      <c r="Q2553" s="8">
        <f t="shared" si="203"/>
        <v>405727.28707145824</v>
      </c>
      <c r="R2553" s="8">
        <f t="shared" si="204"/>
        <v>-4687.5000000000109</v>
      </c>
      <c r="S2553" s="8">
        <f t="shared" si="205"/>
        <v>1026488.2062533587</v>
      </c>
      <c r="U2553" s="25">
        <v>43173.320104166669</v>
      </c>
      <c r="V2553">
        <v>26</v>
      </c>
      <c r="W2553">
        <v>6502</v>
      </c>
      <c r="X2553" t="s">
        <v>121</v>
      </c>
      <c r="Y2553" t="s">
        <v>954</v>
      </c>
      <c r="Z2553" s="25">
        <v>43172.90625</v>
      </c>
      <c r="AA2553">
        <v>319.5</v>
      </c>
      <c r="AB2553">
        <v>-0.5</v>
      </c>
      <c r="AC2553" s="24">
        <v>-1.6000000000000001E-3</v>
      </c>
      <c r="AD2553">
        <v>8000</v>
      </c>
      <c r="AE2553">
        <v>2557200</v>
      </c>
      <c r="AF2553" s="22">
        <v>43172</v>
      </c>
      <c r="AG2553">
        <v>314</v>
      </c>
      <c r="AH2553">
        <v>320</v>
      </c>
      <c r="AI2553" s="22">
        <v>43173</v>
      </c>
      <c r="AJ2553">
        <v>317</v>
      </c>
      <c r="AK2553">
        <v>320</v>
      </c>
      <c r="AM2553">
        <v>0</v>
      </c>
      <c r="AN2553" t="s">
        <v>1023</v>
      </c>
      <c r="AO2553">
        <v>25.51</v>
      </c>
      <c r="AP2553" t="s">
        <v>956</v>
      </c>
      <c r="AQ2553">
        <v>0.88</v>
      </c>
      <c r="AR2553">
        <v>0.43</v>
      </c>
      <c r="AS2553">
        <v>1.02</v>
      </c>
      <c r="AT2553">
        <v>1</v>
      </c>
      <c r="AU2553">
        <v>0.94099999999999995</v>
      </c>
      <c r="AV2553">
        <v>322</v>
      </c>
      <c r="AW2553">
        <v>316</v>
      </c>
      <c r="AX2553">
        <v>320</v>
      </c>
    </row>
    <row r="2554" spans="1:50">
      <c r="A2554" s="22">
        <v>43171</v>
      </c>
      <c r="B2554">
        <v>1720</v>
      </c>
      <c r="C2554">
        <v>1728</v>
      </c>
      <c r="D2554">
        <v>1674</v>
      </c>
      <c r="E2554">
        <v>1697</v>
      </c>
      <c r="F2554" s="22">
        <v>43172</v>
      </c>
      <c r="G2554">
        <v>1680</v>
      </c>
      <c r="H2554">
        <v>1745</v>
      </c>
      <c r="I2554">
        <v>1666</v>
      </c>
      <c r="J2554">
        <v>1730</v>
      </c>
      <c r="K2554" s="22">
        <v>43173</v>
      </c>
      <c r="L2554">
        <v>1800</v>
      </c>
      <c r="M2554">
        <v>1.06</v>
      </c>
      <c r="N2554" s="8" t="str">
        <f>IF(AND(AM2554=1,AC2554&lt;-0.005,AE2554&gt;O$1),R2554,"")</f>
        <v/>
      </c>
      <c r="O2554" s="8">
        <f t="shared" si="202"/>
        <v>279972.48490425805</v>
      </c>
      <c r="P2554" s="8" t="str">
        <f t="shared" si="206"/>
        <v/>
      </c>
      <c r="Q2554" s="8">
        <f t="shared" si="203"/>
        <v>405727.28707145824</v>
      </c>
      <c r="R2554" s="8">
        <f t="shared" si="204"/>
        <v>7328.0721533258711</v>
      </c>
      <c r="S2554" s="8">
        <f t="shared" si="205"/>
        <v>1026488.2062533587</v>
      </c>
      <c r="U2554" s="25">
        <v>43173.320104166669</v>
      </c>
      <c r="V2554">
        <v>27</v>
      </c>
      <c r="W2554">
        <v>3981</v>
      </c>
      <c r="X2554" t="s">
        <v>1404</v>
      </c>
      <c r="Y2554" t="s">
        <v>957</v>
      </c>
      <c r="Z2554" s="25">
        <v>43172.998611111114</v>
      </c>
      <c r="AA2554">
        <v>1850</v>
      </c>
      <c r="AB2554">
        <v>120</v>
      </c>
      <c r="AC2554" s="24">
        <v>6.9400000000000003E-2</v>
      </c>
      <c r="AD2554">
        <v>7800</v>
      </c>
      <c r="AE2554">
        <v>14502000</v>
      </c>
      <c r="AF2554" s="22">
        <v>43172</v>
      </c>
      <c r="AG2554">
        <v>1680</v>
      </c>
      <c r="AH2554">
        <v>1730</v>
      </c>
      <c r="AI2554" s="22">
        <v>43173</v>
      </c>
      <c r="AJ2554">
        <v>1800</v>
      </c>
      <c r="AK2554">
        <v>1774</v>
      </c>
      <c r="AM2554">
        <v>2</v>
      </c>
      <c r="AN2554" t="s">
        <v>1023</v>
      </c>
      <c r="AO2554">
        <v>0</v>
      </c>
      <c r="AP2554" t="s">
        <v>956</v>
      </c>
      <c r="AQ2554">
        <v>1</v>
      </c>
      <c r="AR2554">
        <v>0.55000000000000004</v>
      </c>
      <c r="AS2554">
        <v>1.06</v>
      </c>
      <c r="AT2554">
        <v>0.98</v>
      </c>
      <c r="AU2554">
        <v>0.65800000000000003</v>
      </c>
      <c r="AV2554">
        <v>1829</v>
      </c>
      <c r="AW2554">
        <v>1762</v>
      </c>
      <c r="AX2554">
        <v>1774</v>
      </c>
    </row>
    <row r="2555" spans="1:50">
      <c r="A2555" s="22">
        <v>43171</v>
      </c>
      <c r="B2555">
        <v>3210</v>
      </c>
      <c r="C2555">
        <v>3290</v>
      </c>
      <c r="D2555">
        <v>3190</v>
      </c>
      <c r="E2555">
        <v>3240</v>
      </c>
      <c r="F2555" s="22">
        <v>43172</v>
      </c>
      <c r="G2555">
        <v>3270</v>
      </c>
      <c r="H2555">
        <v>3280</v>
      </c>
      <c r="I2555">
        <v>3200</v>
      </c>
      <c r="J2555">
        <v>3200</v>
      </c>
      <c r="K2555" s="22">
        <v>43173</v>
      </c>
      <c r="L2555">
        <v>3255</v>
      </c>
      <c r="M2555">
        <v>1.01</v>
      </c>
      <c r="N2555" s="8" t="str">
        <f>IF(AND(AM2555=1,AC2555&lt;-0.005,AE2555&gt;O$1),R2555,"")</f>
        <v/>
      </c>
      <c r="O2555" s="8">
        <f t="shared" si="202"/>
        <v>279972.48490425805</v>
      </c>
      <c r="P2555" s="8" t="str">
        <f t="shared" si="206"/>
        <v/>
      </c>
      <c r="Q2555" s="8">
        <f t="shared" si="203"/>
        <v>405727.28707145824</v>
      </c>
      <c r="R2555" s="8">
        <f t="shared" si="204"/>
        <v>769.23076923074427</v>
      </c>
      <c r="S2555" s="8">
        <f t="shared" si="205"/>
        <v>1027257.4370225895</v>
      </c>
      <c r="U2555" s="25">
        <v>43173.320104166669</v>
      </c>
      <c r="V2555">
        <v>28</v>
      </c>
      <c r="W2555">
        <v>1360</v>
      </c>
      <c r="X2555" t="s">
        <v>1175</v>
      </c>
      <c r="Y2555" t="s">
        <v>954</v>
      </c>
      <c r="Z2555" s="25">
        <v>43172.996527777781</v>
      </c>
      <c r="AA2555">
        <v>3190</v>
      </c>
      <c r="AB2555">
        <v>-10</v>
      </c>
      <c r="AC2555" s="24">
        <v>-3.0999999999999999E-3</v>
      </c>
      <c r="AD2555">
        <v>7210</v>
      </c>
      <c r="AE2555">
        <v>22850635</v>
      </c>
      <c r="AF2555" s="22">
        <v>43172</v>
      </c>
      <c r="AG2555">
        <v>3270</v>
      </c>
      <c r="AH2555">
        <v>3200</v>
      </c>
      <c r="AI2555" s="22">
        <v>43173</v>
      </c>
      <c r="AJ2555">
        <v>3255</v>
      </c>
      <c r="AK2555">
        <v>3250</v>
      </c>
      <c r="AM2555">
        <v>1</v>
      </c>
      <c r="AN2555" t="s">
        <v>1023</v>
      </c>
      <c r="AO2555" s="26">
        <v>7.4999999999999997E-3</v>
      </c>
      <c r="AQ2555">
        <v>0.63</v>
      </c>
      <c r="AR2555">
        <v>0.81</v>
      </c>
      <c r="AS2555">
        <v>1.01</v>
      </c>
      <c r="AT2555">
        <v>1.0900000000000001</v>
      </c>
      <c r="AU2555">
        <v>1.8</v>
      </c>
      <c r="AV2555">
        <v>3285</v>
      </c>
      <c r="AW2555">
        <v>3215</v>
      </c>
      <c r="AX2555">
        <v>3250</v>
      </c>
    </row>
    <row r="2556" spans="1:50">
      <c r="A2556" s="22">
        <v>43171</v>
      </c>
      <c r="B2556">
        <v>1153</v>
      </c>
      <c r="C2556">
        <v>1159</v>
      </c>
      <c r="D2556">
        <v>1100</v>
      </c>
      <c r="E2556">
        <v>1114</v>
      </c>
      <c r="F2556" s="22">
        <v>43172</v>
      </c>
      <c r="G2556">
        <v>1111</v>
      </c>
      <c r="H2556">
        <v>1115</v>
      </c>
      <c r="I2556">
        <v>1071</v>
      </c>
      <c r="J2556">
        <v>1109</v>
      </c>
      <c r="K2556" s="22">
        <v>43173</v>
      </c>
      <c r="L2556">
        <v>1259</v>
      </c>
      <c r="M2556">
        <v>1</v>
      </c>
      <c r="N2556" s="8" t="str">
        <f>IF(AND(AM2556=1,AC2556&lt;-0.005,AE2556&gt;O$1),R2556,"")</f>
        <v/>
      </c>
      <c r="O2556" s="8">
        <f t="shared" si="202"/>
        <v>279972.48490425805</v>
      </c>
      <c r="P2556" s="8" t="str">
        <f t="shared" si="206"/>
        <v/>
      </c>
      <c r="Q2556" s="8">
        <f t="shared" si="203"/>
        <v>405727.28707145824</v>
      </c>
      <c r="R2556" s="8">
        <f t="shared" si="204"/>
        <v>0</v>
      </c>
      <c r="S2556" s="8">
        <f t="shared" si="205"/>
        <v>1027257.4370225895</v>
      </c>
      <c r="U2556" s="25">
        <v>43173.320104166669</v>
      </c>
      <c r="V2556">
        <v>30</v>
      </c>
      <c r="W2556">
        <v>9078</v>
      </c>
      <c r="X2556" t="s">
        <v>1403</v>
      </c>
      <c r="Y2556" t="s">
        <v>954</v>
      </c>
      <c r="Z2556" s="25">
        <v>43172.997916666667</v>
      </c>
      <c r="AA2556">
        <v>1265</v>
      </c>
      <c r="AB2556">
        <v>156</v>
      </c>
      <c r="AC2556" s="24">
        <v>0.14069999999999999</v>
      </c>
      <c r="AD2556">
        <v>6300</v>
      </c>
      <c r="AE2556">
        <v>8029010</v>
      </c>
      <c r="AF2556" s="22">
        <v>43172</v>
      </c>
      <c r="AG2556">
        <v>1111</v>
      </c>
      <c r="AH2556">
        <v>1109</v>
      </c>
      <c r="AI2556" s="22">
        <v>43173</v>
      </c>
      <c r="AJ2556">
        <v>1259</v>
      </c>
      <c r="AK2556">
        <v>1259</v>
      </c>
      <c r="AM2556">
        <v>2</v>
      </c>
      <c r="AN2556" t="s">
        <v>1023</v>
      </c>
      <c r="AO2556">
        <v>0</v>
      </c>
      <c r="AP2556">
        <v>1.26</v>
      </c>
      <c r="AQ2556">
        <v>0.53</v>
      </c>
      <c r="AR2556">
        <v>0.61</v>
      </c>
      <c r="AS2556">
        <v>1</v>
      </c>
      <c r="AT2556">
        <v>1</v>
      </c>
      <c r="AU2556">
        <v>0.28699999999999998</v>
      </c>
      <c r="AV2556">
        <v>1295</v>
      </c>
      <c r="AW2556">
        <v>1200</v>
      </c>
      <c r="AX2556">
        <v>1259</v>
      </c>
    </row>
    <row r="2557" spans="1:50">
      <c r="A2557" s="22">
        <v>43171</v>
      </c>
      <c r="B2557">
        <v>154</v>
      </c>
      <c r="C2557">
        <v>156</v>
      </c>
      <c r="D2557">
        <v>151</v>
      </c>
      <c r="E2557">
        <v>152</v>
      </c>
      <c r="F2557" s="22">
        <v>43172</v>
      </c>
      <c r="G2557">
        <v>154</v>
      </c>
      <c r="H2557">
        <v>171</v>
      </c>
      <c r="I2557">
        <v>153</v>
      </c>
      <c r="J2557">
        <v>167</v>
      </c>
      <c r="K2557" s="22">
        <v>43173</v>
      </c>
      <c r="L2557">
        <v>175</v>
      </c>
      <c r="M2557">
        <v>0.94</v>
      </c>
      <c r="N2557" s="8" t="str">
        <f>IF(AND(AM2557=1,AC2557&lt;-0.005,AE2557&gt;O$1),R2557,"")</f>
        <v/>
      </c>
      <c r="O2557" s="8">
        <f t="shared" si="202"/>
        <v>279972.48490425805</v>
      </c>
      <c r="P2557" s="8" t="str">
        <f t="shared" si="206"/>
        <v/>
      </c>
      <c r="Q2557" s="8">
        <f t="shared" si="203"/>
        <v>405727.28707145824</v>
      </c>
      <c r="R2557" s="8">
        <f t="shared" si="204"/>
        <v>33536.585365853687</v>
      </c>
      <c r="S2557" s="8">
        <f t="shared" si="205"/>
        <v>1027257.4370225895</v>
      </c>
      <c r="U2557" s="25">
        <v>43173.320104166669</v>
      </c>
      <c r="V2557">
        <v>31</v>
      </c>
      <c r="W2557">
        <v>6731</v>
      </c>
      <c r="X2557" t="s">
        <v>1330</v>
      </c>
      <c r="Y2557" t="s">
        <v>954</v>
      </c>
      <c r="Z2557" s="25">
        <v>43172.987500000003</v>
      </c>
      <c r="AA2557">
        <v>170</v>
      </c>
      <c r="AB2557">
        <v>3</v>
      </c>
      <c r="AC2557" s="24">
        <v>1.7999999999999999E-2</v>
      </c>
      <c r="AD2557">
        <v>6300</v>
      </c>
      <c r="AE2557">
        <v>1070590</v>
      </c>
      <c r="AF2557" s="22">
        <v>43172</v>
      </c>
      <c r="AG2557">
        <v>154</v>
      </c>
      <c r="AH2557">
        <v>167</v>
      </c>
      <c r="AI2557" s="22">
        <v>43173</v>
      </c>
      <c r="AJ2557">
        <v>175</v>
      </c>
      <c r="AK2557">
        <v>164</v>
      </c>
      <c r="AM2557">
        <v>2</v>
      </c>
      <c r="AN2557" t="s">
        <v>1023</v>
      </c>
      <c r="AO2557">
        <v>0</v>
      </c>
      <c r="AP2557">
        <v>0</v>
      </c>
      <c r="AQ2557">
        <v>0.24</v>
      </c>
      <c r="AR2557">
        <v>0.14000000000000001</v>
      </c>
      <c r="AS2557">
        <v>0.94</v>
      </c>
      <c r="AT2557">
        <v>0.86</v>
      </c>
      <c r="AU2557">
        <v>2.4540000000000002</v>
      </c>
      <c r="AV2557">
        <v>176</v>
      </c>
      <c r="AW2557">
        <v>164</v>
      </c>
      <c r="AX2557">
        <v>164</v>
      </c>
    </row>
    <row r="2558" spans="1:50">
      <c r="A2558" s="22">
        <v>43171</v>
      </c>
      <c r="B2558">
        <v>225</v>
      </c>
      <c r="C2558">
        <v>227</v>
      </c>
      <c r="D2558">
        <v>207</v>
      </c>
      <c r="E2558">
        <v>214</v>
      </c>
      <c r="F2558" s="22">
        <v>43172</v>
      </c>
      <c r="G2558">
        <v>212</v>
      </c>
      <c r="H2558">
        <v>271</v>
      </c>
      <c r="I2558">
        <v>207</v>
      </c>
      <c r="J2558">
        <v>226</v>
      </c>
      <c r="K2558" s="22">
        <v>43173</v>
      </c>
      <c r="L2558">
        <v>222</v>
      </c>
      <c r="M2558">
        <v>1.2</v>
      </c>
      <c r="N2558" s="8" t="str">
        <f>IF(AND(AM2558=1,AC2558&lt;-0.005,AE2558&gt;O$1),R2558,"")</f>
        <v/>
      </c>
      <c r="O2558" s="8">
        <f t="shared" si="202"/>
        <v>279972.48490425805</v>
      </c>
      <c r="P2558" s="8" t="str">
        <f t="shared" si="206"/>
        <v/>
      </c>
      <c r="Q2558" s="8">
        <f t="shared" si="203"/>
        <v>405727.28707145824</v>
      </c>
      <c r="R2558" s="8">
        <f t="shared" si="204"/>
        <v>-17391.304347826099</v>
      </c>
      <c r="S2558" s="8">
        <f t="shared" si="205"/>
        <v>1027257.4370225895</v>
      </c>
      <c r="U2558" s="25">
        <v>43173.320115740738</v>
      </c>
      <c r="V2558">
        <v>32</v>
      </c>
      <c r="W2558">
        <v>2776</v>
      </c>
      <c r="X2558" t="s">
        <v>1201</v>
      </c>
      <c r="Y2558" t="s">
        <v>960</v>
      </c>
      <c r="Z2558" s="25">
        <v>43172.998611111114</v>
      </c>
      <c r="AA2558">
        <v>228</v>
      </c>
      <c r="AB2558">
        <v>2</v>
      </c>
      <c r="AC2558" s="24">
        <v>8.8000000000000005E-3</v>
      </c>
      <c r="AD2558">
        <v>6100</v>
      </c>
      <c r="AE2558">
        <v>1372630</v>
      </c>
      <c r="AF2558" s="22">
        <v>43172</v>
      </c>
      <c r="AG2558">
        <v>212</v>
      </c>
      <c r="AH2558">
        <v>226</v>
      </c>
      <c r="AI2558" s="22">
        <v>43173</v>
      </c>
      <c r="AJ2558">
        <v>222</v>
      </c>
      <c r="AK2558">
        <v>230</v>
      </c>
      <c r="AM2558">
        <v>0</v>
      </c>
      <c r="AN2558" t="s">
        <v>1023</v>
      </c>
      <c r="AO2558">
        <v>0</v>
      </c>
      <c r="AP2558">
        <v>0</v>
      </c>
      <c r="AQ2558">
        <v>0.81</v>
      </c>
      <c r="AR2558">
        <v>0.68</v>
      </c>
      <c r="AS2558">
        <v>1.2</v>
      </c>
      <c r="AT2558">
        <v>1.28</v>
      </c>
      <c r="AU2558">
        <v>1.1080000000000001</v>
      </c>
      <c r="AV2558">
        <v>243</v>
      </c>
      <c r="AW2558">
        <v>219</v>
      </c>
      <c r="AX2558">
        <v>230</v>
      </c>
    </row>
    <row r="2559" spans="1:50">
      <c r="A2559" s="22">
        <v>43171</v>
      </c>
      <c r="B2559">
        <v>1778</v>
      </c>
      <c r="C2559">
        <v>1787.5</v>
      </c>
      <c r="D2559">
        <v>1749</v>
      </c>
      <c r="E2559">
        <v>1775</v>
      </c>
      <c r="F2559" s="22">
        <v>43172</v>
      </c>
      <c r="G2559">
        <v>1779</v>
      </c>
      <c r="H2559">
        <v>1795.5</v>
      </c>
      <c r="I2559">
        <v>1773</v>
      </c>
      <c r="J2559">
        <v>1795.5</v>
      </c>
      <c r="K2559" s="22">
        <v>43173</v>
      </c>
      <c r="L2559">
        <v>1769</v>
      </c>
      <c r="M2559">
        <v>0.96</v>
      </c>
      <c r="N2559" s="8" t="str">
        <f>IF(AND(AM2559=1,AC2559&lt;-0.005,AE2559&gt;O$1),R2559,"")</f>
        <v/>
      </c>
      <c r="O2559" s="8">
        <f t="shared" si="202"/>
        <v>279972.48490425805</v>
      </c>
      <c r="P2559" s="8" t="str">
        <f t="shared" si="206"/>
        <v/>
      </c>
      <c r="Q2559" s="8">
        <f t="shared" si="203"/>
        <v>405727.28707145824</v>
      </c>
      <c r="R2559" s="8">
        <f t="shared" si="204"/>
        <v>-1128.0315848843925</v>
      </c>
      <c r="S2559" s="8">
        <f t="shared" si="205"/>
        <v>1026129.4054377051</v>
      </c>
      <c r="U2559" s="25">
        <v>43173.320115740738</v>
      </c>
      <c r="V2559">
        <v>34</v>
      </c>
      <c r="W2559">
        <v>6503</v>
      </c>
      <c r="X2559" t="s">
        <v>1402</v>
      </c>
      <c r="Y2559" t="s">
        <v>962</v>
      </c>
      <c r="Z2559" s="25">
        <v>43172.941666666666</v>
      </c>
      <c r="AA2559">
        <v>1800</v>
      </c>
      <c r="AB2559">
        <v>4.5</v>
      </c>
      <c r="AC2559" s="24">
        <v>2.5000000000000001E-3</v>
      </c>
      <c r="AD2559">
        <v>5000</v>
      </c>
      <c r="AE2559">
        <v>9000000</v>
      </c>
      <c r="AF2559" s="22">
        <v>43172</v>
      </c>
      <c r="AG2559">
        <v>1779</v>
      </c>
      <c r="AH2559">
        <v>1795.5</v>
      </c>
      <c r="AI2559" s="22">
        <v>43173</v>
      </c>
      <c r="AJ2559">
        <v>1769</v>
      </c>
      <c r="AK2559">
        <v>1773</v>
      </c>
      <c r="AM2559">
        <v>1</v>
      </c>
      <c r="AN2559">
        <v>0</v>
      </c>
      <c r="AO2559">
        <v>6.34</v>
      </c>
      <c r="AP2559" t="s">
        <v>956</v>
      </c>
      <c r="AQ2559">
        <v>0.1</v>
      </c>
      <c r="AR2559">
        <v>0.04</v>
      </c>
      <c r="AS2559">
        <v>0.96</v>
      </c>
      <c r="AT2559">
        <v>0.91</v>
      </c>
      <c r="AU2559">
        <v>0.63300000000000001</v>
      </c>
      <c r="AV2559">
        <v>1784</v>
      </c>
      <c r="AW2559">
        <v>1760</v>
      </c>
      <c r="AX2559">
        <v>1773</v>
      </c>
    </row>
    <row r="2560" spans="1:50">
      <c r="A2560" s="22">
        <v>43171</v>
      </c>
      <c r="B2560">
        <v>696</v>
      </c>
      <c r="C2560">
        <v>700</v>
      </c>
      <c r="D2560">
        <v>683</v>
      </c>
      <c r="E2560">
        <v>690</v>
      </c>
      <c r="F2560" s="22">
        <v>43172</v>
      </c>
      <c r="G2560">
        <v>696</v>
      </c>
      <c r="H2560">
        <v>749</v>
      </c>
      <c r="I2560">
        <v>689</v>
      </c>
      <c r="J2560">
        <v>747</v>
      </c>
      <c r="K2560" s="22">
        <v>43173</v>
      </c>
      <c r="L2560">
        <v>762</v>
      </c>
      <c r="M2560">
        <v>0.97</v>
      </c>
      <c r="N2560" s="8" t="str">
        <f>IF(AND(AM2560=1,AC2560&lt;-0.005,AE2560&gt;O$1),R2560,"")</f>
        <v/>
      </c>
      <c r="O2560" s="8">
        <f t="shared" si="202"/>
        <v>279972.48490425805</v>
      </c>
      <c r="P2560" s="8" t="str">
        <f t="shared" si="206"/>
        <v/>
      </c>
      <c r="Q2560" s="8">
        <f t="shared" si="203"/>
        <v>405727.28707145824</v>
      </c>
      <c r="R2560" s="8">
        <f t="shared" si="204"/>
        <v>-2610.9660574412665</v>
      </c>
      <c r="S2560" s="8">
        <f t="shared" si="205"/>
        <v>1023518.4393802638</v>
      </c>
      <c r="U2560" s="25">
        <v>43173.320115740738</v>
      </c>
      <c r="V2560">
        <v>35</v>
      </c>
      <c r="W2560">
        <v>3664</v>
      </c>
      <c r="X2560" t="s">
        <v>1401</v>
      </c>
      <c r="Y2560" t="s">
        <v>957</v>
      </c>
      <c r="Z2560" s="25">
        <v>43172.992361111108</v>
      </c>
      <c r="AA2560">
        <v>768</v>
      </c>
      <c r="AB2560">
        <v>21</v>
      </c>
      <c r="AC2560" s="24">
        <v>2.81E-2</v>
      </c>
      <c r="AD2560">
        <v>4900</v>
      </c>
      <c r="AE2560">
        <v>3732790</v>
      </c>
      <c r="AF2560" s="22">
        <v>43172</v>
      </c>
      <c r="AG2560">
        <v>696</v>
      </c>
      <c r="AH2560">
        <v>747</v>
      </c>
      <c r="AI2560" s="22">
        <v>43173</v>
      </c>
      <c r="AJ2560">
        <v>762</v>
      </c>
      <c r="AK2560">
        <v>766</v>
      </c>
      <c r="AM2560">
        <v>1</v>
      </c>
      <c r="AN2560" t="s">
        <v>1023</v>
      </c>
      <c r="AO2560">
        <v>2.76</v>
      </c>
      <c r="AP2560" t="s">
        <v>956</v>
      </c>
      <c r="AQ2560">
        <v>0.35</v>
      </c>
      <c r="AR2560">
        <v>0.19</v>
      </c>
      <c r="AS2560">
        <v>0.97</v>
      </c>
      <c r="AT2560">
        <v>0.93</v>
      </c>
      <c r="AU2560">
        <v>2.0030000000000001</v>
      </c>
      <c r="AV2560">
        <v>778</v>
      </c>
      <c r="AW2560">
        <v>731</v>
      </c>
      <c r="AX2560">
        <v>766</v>
      </c>
    </row>
    <row r="2561" spans="1:50">
      <c r="A2561" s="22">
        <v>43171</v>
      </c>
      <c r="B2561">
        <v>1122</v>
      </c>
      <c r="C2561">
        <v>1131.5</v>
      </c>
      <c r="D2561">
        <v>1119</v>
      </c>
      <c r="E2561">
        <v>1130.5</v>
      </c>
      <c r="F2561" s="22">
        <v>43172</v>
      </c>
      <c r="G2561">
        <v>1127.5</v>
      </c>
      <c r="H2561">
        <v>1131</v>
      </c>
      <c r="I2561">
        <v>1122</v>
      </c>
      <c r="J2561">
        <v>1130</v>
      </c>
      <c r="K2561" s="22">
        <v>43173</v>
      </c>
      <c r="L2561">
        <v>1125</v>
      </c>
      <c r="M2561">
        <v>0.99</v>
      </c>
      <c r="N2561" s="8" t="str">
        <f>IF(AND(AM2561=1,AC2561&lt;-0.005,AE2561&gt;O$1),R2561,"")</f>
        <v/>
      </c>
      <c r="O2561" s="8">
        <f t="shared" si="202"/>
        <v>279972.48490425805</v>
      </c>
      <c r="P2561" s="8" t="str">
        <f t="shared" si="206"/>
        <v/>
      </c>
      <c r="Q2561" s="8">
        <f t="shared" si="203"/>
        <v>405727.28707145824</v>
      </c>
      <c r="R2561" s="8">
        <f t="shared" si="204"/>
        <v>-222.12350066636023</v>
      </c>
      <c r="S2561" s="8">
        <f t="shared" si="205"/>
        <v>1023296.3158795974</v>
      </c>
      <c r="U2561" s="25">
        <v>43173.320115740738</v>
      </c>
      <c r="V2561">
        <v>36</v>
      </c>
      <c r="W2561">
        <v>7201</v>
      </c>
      <c r="X2561" t="s">
        <v>1172</v>
      </c>
      <c r="Y2561" t="s">
        <v>962</v>
      </c>
      <c r="Z2561" s="25">
        <v>43172.998611111114</v>
      </c>
      <c r="AA2561">
        <v>1137</v>
      </c>
      <c r="AB2561">
        <v>7</v>
      </c>
      <c r="AC2561" s="24">
        <v>6.1999999999999998E-3</v>
      </c>
      <c r="AD2561">
        <v>4800</v>
      </c>
      <c r="AE2561">
        <v>5441380</v>
      </c>
      <c r="AF2561" s="22">
        <v>43172</v>
      </c>
      <c r="AG2561">
        <v>1127.5</v>
      </c>
      <c r="AH2561">
        <v>1130</v>
      </c>
      <c r="AI2561" s="22">
        <v>43173</v>
      </c>
      <c r="AJ2561">
        <v>1125</v>
      </c>
      <c r="AK2561">
        <v>1125.5</v>
      </c>
      <c r="AM2561">
        <v>1</v>
      </c>
      <c r="AN2561">
        <v>0</v>
      </c>
      <c r="AO2561">
        <v>7.71</v>
      </c>
      <c r="AP2561">
        <v>4.6900000000000004</v>
      </c>
      <c r="AQ2561">
        <v>0.12</v>
      </c>
      <c r="AR2561">
        <v>0.18</v>
      </c>
      <c r="AS2561">
        <v>0.99</v>
      </c>
      <c r="AT2561">
        <v>0.98</v>
      </c>
      <c r="AU2561">
        <v>0.29399999999999998</v>
      </c>
      <c r="AV2561">
        <v>1129.5</v>
      </c>
      <c r="AW2561">
        <v>1122</v>
      </c>
      <c r="AX2561">
        <v>1125.5</v>
      </c>
    </row>
    <row r="2562" spans="1:50">
      <c r="A2562" s="22">
        <v>43171</v>
      </c>
      <c r="B2562">
        <v>1422</v>
      </c>
      <c r="C2562">
        <v>1442</v>
      </c>
      <c r="D2562">
        <v>1417</v>
      </c>
      <c r="E2562">
        <v>1428</v>
      </c>
      <c r="F2562" s="22">
        <v>43172</v>
      </c>
      <c r="G2562">
        <v>1421</v>
      </c>
      <c r="H2562">
        <v>1505</v>
      </c>
      <c r="I2562">
        <v>1417</v>
      </c>
      <c r="J2562">
        <v>1500</v>
      </c>
      <c r="K2562" s="22">
        <v>43173</v>
      </c>
      <c r="L2562">
        <v>1540</v>
      </c>
      <c r="M2562">
        <v>0.96</v>
      </c>
      <c r="N2562" s="8" t="str">
        <f>IF(AND(AM2562=1,AC2562&lt;-0.005,AE2562&gt;O$1),R2562,"")</f>
        <v/>
      </c>
      <c r="O2562" s="8">
        <f t="shared" si="202"/>
        <v>279972.48490425805</v>
      </c>
      <c r="P2562" s="8" t="str">
        <f t="shared" si="206"/>
        <v/>
      </c>
      <c r="Q2562" s="8">
        <f t="shared" si="203"/>
        <v>405727.28707145824</v>
      </c>
      <c r="R2562" s="8">
        <f t="shared" si="204"/>
        <v>-22332.506203473935</v>
      </c>
      <c r="S2562" s="8">
        <f t="shared" si="205"/>
        <v>1000963.8096761236</v>
      </c>
      <c r="U2562" s="25">
        <v>43173.320115740738</v>
      </c>
      <c r="V2562">
        <v>37</v>
      </c>
      <c r="W2562">
        <v>4633</v>
      </c>
      <c r="X2562" t="s">
        <v>1400</v>
      </c>
      <c r="Y2562" t="s">
        <v>962</v>
      </c>
      <c r="Z2562" s="25">
        <v>43172.975694444445</v>
      </c>
      <c r="AA2562">
        <v>1520</v>
      </c>
      <c r="AB2562">
        <v>20</v>
      </c>
      <c r="AC2562" s="24">
        <v>1.3299999999999999E-2</v>
      </c>
      <c r="AD2562">
        <v>4100</v>
      </c>
      <c r="AE2562">
        <v>6314250</v>
      </c>
      <c r="AF2562" s="22">
        <v>43172</v>
      </c>
      <c r="AG2562">
        <v>1421</v>
      </c>
      <c r="AH2562">
        <v>1500</v>
      </c>
      <c r="AI2562" s="22">
        <v>43173</v>
      </c>
      <c r="AJ2562">
        <v>1540</v>
      </c>
      <c r="AK2562">
        <v>1612</v>
      </c>
      <c r="AM2562">
        <v>1</v>
      </c>
      <c r="AN2562">
        <v>1.2</v>
      </c>
      <c r="AO2562">
        <v>1.61</v>
      </c>
      <c r="AP2562">
        <v>2</v>
      </c>
      <c r="AQ2562">
        <v>0.12</v>
      </c>
      <c r="AR2562">
        <v>0.1</v>
      </c>
      <c r="AS2562">
        <v>0.96</v>
      </c>
      <c r="AT2562">
        <v>0.83</v>
      </c>
      <c r="AU2562">
        <v>0.77200000000000002</v>
      </c>
      <c r="AV2562">
        <v>1640</v>
      </c>
      <c r="AW2562">
        <v>1539</v>
      </c>
      <c r="AX2562">
        <v>1612</v>
      </c>
    </row>
    <row r="2563" spans="1:50">
      <c r="A2563" s="22">
        <v>43171</v>
      </c>
      <c r="B2563">
        <v>5430</v>
      </c>
      <c r="C2563">
        <v>5465</v>
      </c>
      <c r="D2563">
        <v>5273</v>
      </c>
      <c r="E2563">
        <v>5299</v>
      </c>
      <c r="F2563" s="22">
        <v>43172</v>
      </c>
      <c r="G2563">
        <v>5321</v>
      </c>
      <c r="H2563">
        <v>5364</v>
      </c>
      <c r="I2563">
        <v>5307</v>
      </c>
      <c r="J2563">
        <v>5356</v>
      </c>
      <c r="K2563" s="22">
        <v>43173</v>
      </c>
      <c r="L2563">
        <v>5356</v>
      </c>
      <c r="M2563">
        <v>1.02</v>
      </c>
      <c r="N2563" s="8" t="str">
        <f>IF(AND(AM2563=1,AC2563&lt;-0.005,AE2563&gt;O$1),R2563,"")</f>
        <v/>
      </c>
      <c r="O2563" s="8">
        <f t="shared" si="202"/>
        <v>279972.48490425805</v>
      </c>
      <c r="P2563" s="8" t="str">
        <f t="shared" si="206"/>
        <v/>
      </c>
      <c r="Q2563" s="8">
        <f t="shared" si="203"/>
        <v>405727.28707145824</v>
      </c>
      <c r="R2563" s="8">
        <f t="shared" si="204"/>
        <v>-4074.0740740740634</v>
      </c>
      <c r="S2563" s="8">
        <f t="shared" si="205"/>
        <v>996889.73560204951</v>
      </c>
      <c r="U2563" s="25">
        <v>43173.320115740738</v>
      </c>
      <c r="V2563">
        <v>39</v>
      </c>
      <c r="W2563">
        <v>6758</v>
      </c>
      <c r="X2563" t="s">
        <v>790</v>
      </c>
      <c r="Y2563" t="s">
        <v>962</v>
      </c>
      <c r="Z2563" s="25">
        <v>43172.993055555555</v>
      </c>
      <c r="AA2563">
        <v>5370</v>
      </c>
      <c r="AB2563">
        <v>14</v>
      </c>
      <c r="AC2563" s="24">
        <v>2.5999999999999999E-3</v>
      </c>
      <c r="AD2563">
        <v>3800</v>
      </c>
      <c r="AE2563">
        <v>20500300</v>
      </c>
      <c r="AF2563" s="22">
        <v>43172</v>
      </c>
      <c r="AG2563">
        <v>5321</v>
      </c>
      <c r="AH2563">
        <v>5356</v>
      </c>
      <c r="AI2563" s="22">
        <v>43173</v>
      </c>
      <c r="AJ2563">
        <v>5356</v>
      </c>
      <c r="AK2563">
        <v>5400</v>
      </c>
      <c r="AM2563">
        <v>1</v>
      </c>
      <c r="AN2563" t="s">
        <v>1023</v>
      </c>
      <c r="AO2563">
        <v>14.59</v>
      </c>
      <c r="AP2563">
        <v>0.47</v>
      </c>
      <c r="AQ2563">
        <v>0.87</v>
      </c>
      <c r="AR2563">
        <v>0.53</v>
      </c>
      <c r="AS2563">
        <v>1.02</v>
      </c>
      <c r="AT2563">
        <v>1.02</v>
      </c>
      <c r="AU2563">
        <v>0.59299999999999997</v>
      </c>
      <c r="AV2563">
        <v>5418</v>
      </c>
      <c r="AW2563">
        <v>5329</v>
      </c>
      <c r="AX2563">
        <v>5400</v>
      </c>
    </row>
    <row r="2564" spans="1:50">
      <c r="A2564" s="22">
        <v>43171</v>
      </c>
      <c r="B2564">
        <v>6930</v>
      </c>
      <c r="C2564">
        <v>6969</v>
      </c>
      <c r="D2564">
        <v>6902</v>
      </c>
      <c r="E2564">
        <v>6958</v>
      </c>
      <c r="F2564" s="22">
        <v>43172</v>
      </c>
      <c r="G2564">
        <v>6901</v>
      </c>
      <c r="H2564">
        <v>6972</v>
      </c>
      <c r="I2564">
        <v>6869</v>
      </c>
      <c r="J2564">
        <v>6969</v>
      </c>
      <c r="K2564" s="22">
        <v>43173</v>
      </c>
      <c r="L2564">
        <v>6920</v>
      </c>
      <c r="M2564">
        <v>0.95</v>
      </c>
      <c r="N2564" s="8" t="str">
        <f>IF(AND(AM2564=1,AC2564&lt;-0.005,AE2564&gt;O$1),R2564,"")</f>
        <v/>
      </c>
      <c r="O2564" s="8">
        <f t="shared" si="202"/>
        <v>279972.48490425805</v>
      </c>
      <c r="P2564" s="8" t="str">
        <f t="shared" si="206"/>
        <v/>
      </c>
      <c r="Q2564" s="8">
        <f t="shared" si="203"/>
        <v>405727.28707145824</v>
      </c>
      <c r="R2564" s="8">
        <f t="shared" si="204"/>
        <v>-1369.0733535091649</v>
      </c>
      <c r="S2564" s="8">
        <f t="shared" si="205"/>
        <v>995520.66224854032</v>
      </c>
      <c r="U2564" s="25">
        <v>43173.320115740738</v>
      </c>
      <c r="V2564">
        <v>40</v>
      </c>
      <c r="W2564">
        <v>7203</v>
      </c>
      <c r="X2564" t="s">
        <v>1045</v>
      </c>
      <c r="Y2564" t="s">
        <v>962</v>
      </c>
      <c r="Z2564" s="25">
        <v>43172.979861111111</v>
      </c>
      <c r="AA2564">
        <v>7000</v>
      </c>
      <c r="AB2564">
        <v>31</v>
      </c>
      <c r="AC2564" s="24">
        <v>4.4000000000000003E-3</v>
      </c>
      <c r="AD2564">
        <v>3700</v>
      </c>
      <c r="AE2564">
        <v>25906300</v>
      </c>
      <c r="AF2564" s="22">
        <v>43172</v>
      </c>
      <c r="AG2564">
        <v>6901</v>
      </c>
      <c r="AH2564">
        <v>6969</v>
      </c>
      <c r="AI2564" s="22">
        <v>43173</v>
      </c>
      <c r="AJ2564">
        <v>6920</v>
      </c>
      <c r="AK2564">
        <v>6939</v>
      </c>
      <c r="AM2564">
        <v>1</v>
      </c>
      <c r="AN2564">
        <v>0</v>
      </c>
      <c r="AO2564">
        <v>2.41</v>
      </c>
      <c r="AP2564" t="s">
        <v>956</v>
      </c>
      <c r="AQ2564">
        <v>0</v>
      </c>
      <c r="AR2564">
        <v>0</v>
      </c>
      <c r="AS2564">
        <v>0.95</v>
      </c>
      <c r="AT2564">
        <v>0.93</v>
      </c>
      <c r="AU2564">
        <v>0.42499999999999999</v>
      </c>
      <c r="AV2564">
        <v>6977</v>
      </c>
      <c r="AW2564">
        <v>6917</v>
      </c>
      <c r="AX2564">
        <v>6939</v>
      </c>
    </row>
    <row r="2565" spans="1:50">
      <c r="A2565" s="22">
        <v>43171</v>
      </c>
      <c r="B2565">
        <v>10830</v>
      </c>
      <c r="C2565">
        <v>10870</v>
      </c>
      <c r="D2565">
        <v>10580</v>
      </c>
      <c r="E2565">
        <v>10740</v>
      </c>
      <c r="F2565" s="22">
        <v>43172</v>
      </c>
      <c r="G2565">
        <v>10630</v>
      </c>
      <c r="H2565">
        <v>10850</v>
      </c>
      <c r="I2565">
        <v>10590</v>
      </c>
      <c r="J2565">
        <v>10830</v>
      </c>
      <c r="K2565" s="22">
        <v>43173</v>
      </c>
      <c r="L2565">
        <v>10660</v>
      </c>
      <c r="M2565">
        <v>0.98</v>
      </c>
      <c r="N2565" s="8" t="str">
        <f>IF(AND(AM2565=1,AC2565&lt;-0.005,AE2565&gt;O$1),R2565,"")</f>
        <v/>
      </c>
      <c r="O2565" s="8">
        <f t="shared" si="202"/>
        <v>279972.48490425805</v>
      </c>
      <c r="P2565" s="8" t="str">
        <f t="shared" si="206"/>
        <v/>
      </c>
      <c r="Q2565" s="8">
        <f t="shared" si="203"/>
        <v>405727.28707145824</v>
      </c>
      <c r="R2565" s="8">
        <f t="shared" si="204"/>
        <v>-468.60356138705981</v>
      </c>
      <c r="S2565" s="8">
        <f t="shared" si="205"/>
        <v>995052.05868715327</v>
      </c>
      <c r="U2565" s="25">
        <v>43173.320115740738</v>
      </c>
      <c r="V2565">
        <v>41</v>
      </c>
      <c r="W2565">
        <v>1458</v>
      </c>
      <c r="X2565" t="s">
        <v>1186</v>
      </c>
      <c r="Y2565" t="s">
        <v>954</v>
      </c>
      <c r="Z2565" s="25">
        <v>43172.987500000003</v>
      </c>
      <c r="AA2565">
        <v>10915</v>
      </c>
      <c r="AB2565">
        <v>85</v>
      </c>
      <c r="AC2565" s="24">
        <v>7.7999999999999996E-3</v>
      </c>
      <c r="AD2565">
        <v>3656</v>
      </c>
      <c r="AE2565">
        <v>39756605</v>
      </c>
      <c r="AF2565" s="22">
        <v>43172</v>
      </c>
      <c r="AG2565">
        <v>10630</v>
      </c>
      <c r="AH2565">
        <v>10830</v>
      </c>
      <c r="AI2565" s="22">
        <v>43173</v>
      </c>
      <c r="AJ2565">
        <v>10660</v>
      </c>
      <c r="AK2565">
        <v>10670</v>
      </c>
      <c r="AM2565">
        <v>1</v>
      </c>
      <c r="AN2565">
        <v>5</v>
      </c>
      <c r="AO2565" s="26">
        <v>3.5000000000000001E-3</v>
      </c>
      <c r="AQ2565">
        <v>0.3</v>
      </c>
      <c r="AR2565">
        <v>0.13</v>
      </c>
      <c r="AS2565">
        <v>0.98</v>
      </c>
      <c r="AT2565">
        <v>0.89</v>
      </c>
      <c r="AU2565">
        <v>0.79700000000000004</v>
      </c>
      <c r="AV2565">
        <v>10770</v>
      </c>
      <c r="AW2565">
        <v>10570</v>
      </c>
      <c r="AX2565">
        <v>10670</v>
      </c>
    </row>
    <row r="2566" spans="1:50">
      <c r="A2566" s="22">
        <v>43171</v>
      </c>
      <c r="B2566">
        <v>121</v>
      </c>
      <c r="C2566">
        <v>122</v>
      </c>
      <c r="D2566">
        <v>116</v>
      </c>
      <c r="E2566">
        <v>117</v>
      </c>
      <c r="F2566" s="22">
        <v>43172</v>
      </c>
      <c r="G2566">
        <v>117</v>
      </c>
      <c r="H2566">
        <v>119</v>
      </c>
      <c r="I2566">
        <v>115</v>
      </c>
      <c r="J2566">
        <v>119</v>
      </c>
      <c r="K2566" s="22">
        <v>43173</v>
      </c>
      <c r="L2566">
        <v>117</v>
      </c>
      <c r="M2566">
        <v>0.98</v>
      </c>
      <c r="N2566" s="8" t="str">
        <f>IF(AND(AM2566=1,AC2566&lt;-0.005,AE2566&gt;O$1),R2566,"")</f>
        <v/>
      </c>
      <c r="O2566" s="8">
        <f t="shared" si="202"/>
        <v>279972.48490425805</v>
      </c>
      <c r="P2566" s="8" t="str">
        <f t="shared" si="206"/>
        <v/>
      </c>
      <c r="Q2566" s="8">
        <f t="shared" si="203"/>
        <v>405727.28707145824</v>
      </c>
      <c r="R2566" s="8">
        <f t="shared" si="204"/>
        <v>-4237.2881355932086</v>
      </c>
      <c r="S2566" s="8">
        <f t="shared" si="205"/>
        <v>995052.05868715327</v>
      </c>
      <c r="U2566" s="25">
        <v>43173.320115740738</v>
      </c>
      <c r="V2566">
        <v>42</v>
      </c>
      <c r="W2566">
        <v>8704</v>
      </c>
      <c r="X2566" t="s">
        <v>1085</v>
      </c>
      <c r="Y2566" t="s">
        <v>960</v>
      </c>
      <c r="Z2566" s="25">
        <v>43172.854861111111</v>
      </c>
      <c r="AA2566">
        <v>119</v>
      </c>
      <c r="AB2566">
        <v>0</v>
      </c>
      <c r="AC2566" s="24">
        <v>0</v>
      </c>
      <c r="AD2566">
        <v>3300</v>
      </c>
      <c r="AE2566">
        <v>392460</v>
      </c>
      <c r="AF2566" s="22">
        <v>43172</v>
      </c>
      <c r="AG2566">
        <v>117</v>
      </c>
      <c r="AH2566">
        <v>119</v>
      </c>
      <c r="AI2566" s="22">
        <v>43173</v>
      </c>
      <c r="AJ2566">
        <v>117</v>
      </c>
      <c r="AK2566">
        <v>118</v>
      </c>
      <c r="AM2566" t="s">
        <v>1068</v>
      </c>
      <c r="AN2566" t="s">
        <v>1023</v>
      </c>
      <c r="AO2566">
        <v>0</v>
      </c>
      <c r="AP2566" t="s">
        <v>956</v>
      </c>
      <c r="AQ2566">
        <v>0.32</v>
      </c>
      <c r="AR2566">
        <v>0.13</v>
      </c>
      <c r="AS2566">
        <v>0.98</v>
      </c>
      <c r="AT2566">
        <v>0.85</v>
      </c>
      <c r="AU2566">
        <v>2.0990000000000002</v>
      </c>
      <c r="AV2566">
        <v>119</v>
      </c>
      <c r="AW2566">
        <v>116</v>
      </c>
      <c r="AX2566">
        <v>118</v>
      </c>
    </row>
    <row r="2567" spans="1:50">
      <c r="A2567" s="22">
        <v>43171</v>
      </c>
      <c r="B2567">
        <v>3701</v>
      </c>
      <c r="C2567">
        <v>3742</v>
      </c>
      <c r="D2567">
        <v>3693</v>
      </c>
      <c r="E2567">
        <v>3739</v>
      </c>
      <c r="F2567" s="22">
        <v>43172</v>
      </c>
      <c r="G2567">
        <v>3687</v>
      </c>
      <c r="H2567">
        <v>3710</v>
      </c>
      <c r="I2567">
        <v>3659</v>
      </c>
      <c r="J2567">
        <v>3708</v>
      </c>
      <c r="K2567" s="22">
        <v>43173</v>
      </c>
      <c r="L2567">
        <v>3686</v>
      </c>
      <c r="M2567">
        <v>0.96</v>
      </c>
      <c r="N2567" s="8" t="str">
        <f>IF(AND(AM2567=1,AC2567&lt;-0.005,AE2567&gt;O$1),R2567,"")</f>
        <v/>
      </c>
      <c r="O2567" s="8">
        <f t="shared" si="202"/>
        <v>279972.48490425805</v>
      </c>
      <c r="P2567" s="8" t="str">
        <f t="shared" si="206"/>
        <v/>
      </c>
      <c r="Q2567" s="8">
        <f t="shared" si="203"/>
        <v>405727.28707145824</v>
      </c>
      <c r="R2567" s="8">
        <f t="shared" si="204"/>
        <v>-135.61160835368068</v>
      </c>
      <c r="S2567" s="8">
        <f t="shared" si="205"/>
        <v>994916.4470787996</v>
      </c>
      <c r="U2567" s="25">
        <v>43173.320115740738</v>
      </c>
      <c r="V2567">
        <v>43</v>
      </c>
      <c r="W2567">
        <v>7267</v>
      </c>
      <c r="X2567" t="s">
        <v>1131</v>
      </c>
      <c r="Y2567" t="s">
        <v>962</v>
      </c>
      <c r="Z2567" s="25">
        <v>43172.99722222222</v>
      </c>
      <c r="AA2567">
        <v>3721</v>
      </c>
      <c r="AB2567">
        <v>13</v>
      </c>
      <c r="AC2567" s="24">
        <v>3.5000000000000001E-3</v>
      </c>
      <c r="AD2567">
        <v>3300</v>
      </c>
      <c r="AE2567">
        <v>12312800</v>
      </c>
      <c r="AF2567" s="22">
        <v>43172</v>
      </c>
      <c r="AG2567">
        <v>3687</v>
      </c>
      <c r="AH2567">
        <v>3708</v>
      </c>
      <c r="AI2567" s="22">
        <v>43173</v>
      </c>
      <c r="AJ2567">
        <v>3686</v>
      </c>
      <c r="AK2567">
        <v>3687</v>
      </c>
      <c r="AM2567">
        <v>1</v>
      </c>
      <c r="AN2567">
        <v>0.05</v>
      </c>
      <c r="AO2567">
        <v>3.49</v>
      </c>
      <c r="AP2567">
        <v>2.64</v>
      </c>
      <c r="AQ2567">
        <v>0.04</v>
      </c>
      <c r="AR2567">
        <v>0.03</v>
      </c>
      <c r="AS2567">
        <v>0.96</v>
      </c>
      <c r="AT2567">
        <v>0.94</v>
      </c>
      <c r="AU2567">
        <v>0.47899999999999998</v>
      </c>
      <c r="AV2567">
        <v>3712</v>
      </c>
      <c r="AW2567">
        <v>3679</v>
      </c>
      <c r="AX2567">
        <v>3687</v>
      </c>
    </row>
    <row r="2568" spans="1:50">
      <c r="A2568" s="22">
        <v>43171</v>
      </c>
      <c r="B2568">
        <v>767</v>
      </c>
      <c r="C2568">
        <v>777</v>
      </c>
      <c r="D2568">
        <v>739</v>
      </c>
      <c r="E2568">
        <v>747</v>
      </c>
      <c r="F2568" s="22">
        <v>43172</v>
      </c>
      <c r="G2568">
        <v>753</v>
      </c>
      <c r="H2568">
        <v>808</v>
      </c>
      <c r="I2568">
        <v>750</v>
      </c>
      <c r="J2568">
        <v>800</v>
      </c>
      <c r="K2568" s="22">
        <v>43173</v>
      </c>
      <c r="L2568">
        <v>792</v>
      </c>
      <c r="M2568">
        <v>1.01</v>
      </c>
      <c r="N2568" s="8" t="str">
        <f>IF(AND(AM2568=1,AC2568&lt;-0.005,AE2568&gt;O$1),R2568,"")</f>
        <v/>
      </c>
      <c r="O2568" s="8">
        <f t="shared" si="202"/>
        <v>279972.48490425805</v>
      </c>
      <c r="P2568" s="8" t="str">
        <f t="shared" si="206"/>
        <v/>
      </c>
      <c r="Q2568" s="8">
        <f t="shared" si="203"/>
        <v>405727.28707145824</v>
      </c>
      <c r="R2568" s="8">
        <f t="shared" si="204"/>
        <v>-22891.566265060224</v>
      </c>
      <c r="S2568" s="8">
        <f t="shared" si="205"/>
        <v>994916.4470787996</v>
      </c>
      <c r="U2568" s="25">
        <v>43173.320115740738</v>
      </c>
      <c r="V2568">
        <v>44</v>
      </c>
      <c r="W2568">
        <v>4594</v>
      </c>
      <c r="X2568" t="s">
        <v>1140</v>
      </c>
      <c r="Y2568" t="s">
        <v>957</v>
      </c>
      <c r="Z2568" s="25">
        <v>43172.935416666667</v>
      </c>
      <c r="AA2568">
        <v>795</v>
      </c>
      <c r="AB2568">
        <v>-5</v>
      </c>
      <c r="AC2568" s="24">
        <v>-6.3E-3</v>
      </c>
      <c r="AD2568">
        <v>3200</v>
      </c>
      <c r="AE2568">
        <v>2578800</v>
      </c>
      <c r="AF2568" s="22">
        <v>43172</v>
      </c>
      <c r="AG2568">
        <v>753</v>
      </c>
      <c r="AH2568">
        <v>800</v>
      </c>
      <c r="AI2568" s="22">
        <v>43173</v>
      </c>
      <c r="AJ2568">
        <v>792</v>
      </c>
      <c r="AK2568">
        <v>830</v>
      </c>
      <c r="AM2568">
        <v>2</v>
      </c>
      <c r="AN2568" t="s">
        <v>1023</v>
      </c>
      <c r="AO2568">
        <v>56.18</v>
      </c>
      <c r="AP2568">
        <v>0</v>
      </c>
      <c r="AQ2568">
        <v>0.6</v>
      </c>
      <c r="AR2568">
        <v>0.51</v>
      </c>
      <c r="AS2568">
        <v>1.01</v>
      </c>
      <c r="AT2568">
        <v>1.02</v>
      </c>
      <c r="AU2568">
        <v>2.3809999999999998</v>
      </c>
      <c r="AV2568">
        <v>834</v>
      </c>
      <c r="AW2568">
        <v>779</v>
      </c>
      <c r="AX2568">
        <v>830</v>
      </c>
    </row>
    <row r="2569" spans="1:50">
      <c r="A2569" s="22">
        <v>43171</v>
      </c>
      <c r="B2569">
        <v>728</v>
      </c>
      <c r="C2569">
        <v>733.4</v>
      </c>
      <c r="D2569">
        <v>726</v>
      </c>
      <c r="E2569">
        <v>732.2</v>
      </c>
      <c r="F2569" s="22">
        <v>43172</v>
      </c>
      <c r="G2569">
        <v>727.1</v>
      </c>
      <c r="H2569">
        <v>737.8</v>
      </c>
      <c r="I2569">
        <v>725.7</v>
      </c>
      <c r="J2569">
        <v>737.7</v>
      </c>
      <c r="K2569" s="22">
        <v>43173</v>
      </c>
      <c r="L2569">
        <v>728</v>
      </c>
      <c r="M2569">
        <v>0.95</v>
      </c>
      <c r="N2569" s="8" t="str">
        <f>IF(AND(AM2569=1,AC2569&lt;-0.005,AE2569&gt;O$1),R2569,"")</f>
        <v/>
      </c>
      <c r="O2569" s="8">
        <f t="shared" si="202"/>
        <v>279972.48490425805</v>
      </c>
      <c r="P2569" s="8" t="str">
        <f t="shared" si="206"/>
        <v/>
      </c>
      <c r="Q2569" s="8">
        <f t="shared" si="203"/>
        <v>405727.28707145824</v>
      </c>
      <c r="R2569" s="8">
        <f t="shared" si="204"/>
        <v>-2256.2559824969021</v>
      </c>
      <c r="S2569" s="8">
        <f t="shared" si="205"/>
        <v>992660.1910963027</v>
      </c>
      <c r="U2569" s="25">
        <v>43173.320115740738</v>
      </c>
      <c r="V2569">
        <v>47</v>
      </c>
      <c r="W2569">
        <v>8306</v>
      </c>
      <c r="X2569" t="s">
        <v>1083</v>
      </c>
      <c r="Y2569" t="s">
        <v>962</v>
      </c>
      <c r="Z2569" s="25">
        <v>43172.988888888889</v>
      </c>
      <c r="AA2569">
        <v>741</v>
      </c>
      <c r="AB2569">
        <v>3.3</v>
      </c>
      <c r="AC2569" s="24">
        <v>4.4999999999999997E-3</v>
      </c>
      <c r="AD2569">
        <v>2600</v>
      </c>
      <c r="AE2569">
        <v>1924150</v>
      </c>
      <c r="AF2569" s="22">
        <v>43172</v>
      </c>
      <c r="AG2569">
        <v>727.1</v>
      </c>
      <c r="AH2569">
        <v>737.7</v>
      </c>
      <c r="AI2569" s="22">
        <v>43173</v>
      </c>
      <c r="AJ2569">
        <v>728</v>
      </c>
      <c r="AK2569">
        <v>731.3</v>
      </c>
      <c r="AM2569">
        <v>1</v>
      </c>
      <c r="AN2569">
        <v>0.05</v>
      </c>
      <c r="AO2569">
        <v>2.92</v>
      </c>
      <c r="AP2569">
        <v>2.44</v>
      </c>
      <c r="AQ2569">
        <v>0.02</v>
      </c>
      <c r="AR2569">
        <v>0.01</v>
      </c>
      <c r="AS2569">
        <v>0.95</v>
      </c>
      <c r="AT2569">
        <v>0.88</v>
      </c>
      <c r="AU2569">
        <v>0.65300000000000002</v>
      </c>
      <c r="AV2569">
        <v>732.8</v>
      </c>
      <c r="AW2569">
        <v>727</v>
      </c>
      <c r="AX2569">
        <v>731.3</v>
      </c>
    </row>
    <row r="2570" spans="1:50">
      <c r="A2570" s="22">
        <v>43171</v>
      </c>
      <c r="B2570">
        <v>20020</v>
      </c>
      <c r="C2570">
        <v>20130</v>
      </c>
      <c r="D2570">
        <v>19580</v>
      </c>
      <c r="E2570">
        <v>19890</v>
      </c>
      <c r="F2570" s="22">
        <v>43172</v>
      </c>
      <c r="G2570">
        <v>19680</v>
      </c>
      <c r="H2570">
        <v>20100</v>
      </c>
      <c r="I2570">
        <v>19620</v>
      </c>
      <c r="J2570">
        <v>20100</v>
      </c>
      <c r="K2570" s="22">
        <v>43173</v>
      </c>
      <c r="L2570">
        <v>19720</v>
      </c>
      <c r="M2570">
        <v>0.98</v>
      </c>
      <c r="N2570" s="8" t="str">
        <f>IF(AND(AM2570=1,AC2570&lt;-0.005,AE2570&gt;O$1),R2570,"")</f>
        <v/>
      </c>
      <c r="O2570" s="8">
        <f t="shared" si="202"/>
        <v>279972.48490425805</v>
      </c>
      <c r="P2570" s="8" t="str">
        <f t="shared" si="206"/>
        <v/>
      </c>
      <c r="Q2570" s="8">
        <f t="shared" si="203"/>
        <v>405727.28707145824</v>
      </c>
      <c r="R2570" s="8">
        <f t="shared" si="204"/>
        <v>-1012.1457489878361</v>
      </c>
      <c r="S2570" s="8">
        <f t="shared" si="205"/>
        <v>991648.04534731491</v>
      </c>
      <c r="U2570" s="25">
        <v>43173.320115740738</v>
      </c>
      <c r="V2570">
        <v>48</v>
      </c>
      <c r="W2570">
        <v>1579</v>
      </c>
      <c r="X2570" t="s">
        <v>1206</v>
      </c>
      <c r="Y2570" t="s">
        <v>954</v>
      </c>
      <c r="Z2570" s="25">
        <v>43172.970138888886</v>
      </c>
      <c r="AA2570">
        <v>20230</v>
      </c>
      <c r="AB2570">
        <v>130</v>
      </c>
      <c r="AC2570" s="24">
        <v>6.4999999999999997E-3</v>
      </c>
      <c r="AD2570">
        <v>2590</v>
      </c>
      <c r="AE2570">
        <v>52379320</v>
      </c>
      <c r="AF2570" s="22">
        <v>43172</v>
      </c>
      <c r="AG2570">
        <v>19680</v>
      </c>
      <c r="AH2570">
        <v>20100</v>
      </c>
      <c r="AI2570" s="22">
        <v>43173</v>
      </c>
      <c r="AJ2570">
        <v>19720</v>
      </c>
      <c r="AK2570">
        <v>19760</v>
      </c>
      <c r="AM2570">
        <v>1</v>
      </c>
      <c r="AN2570">
        <v>1.5</v>
      </c>
      <c r="AO2570" s="26">
        <v>7.4999999999999997E-3</v>
      </c>
      <c r="AQ2570">
        <v>0.28999999999999998</v>
      </c>
      <c r="AR2570">
        <v>0.12</v>
      </c>
      <c r="AS2570">
        <v>0.98</v>
      </c>
      <c r="AT2570">
        <v>0.89</v>
      </c>
      <c r="AU2570">
        <v>0.80800000000000005</v>
      </c>
      <c r="AV2570">
        <v>19940</v>
      </c>
      <c r="AW2570">
        <v>19570</v>
      </c>
      <c r="AX2570">
        <v>19760</v>
      </c>
    </row>
    <row r="2571" spans="1:50">
      <c r="A2571" s="22">
        <v>43171</v>
      </c>
      <c r="B2571">
        <v>106</v>
      </c>
      <c r="C2571">
        <v>107</v>
      </c>
      <c r="D2571">
        <v>104</v>
      </c>
      <c r="E2571">
        <v>106</v>
      </c>
      <c r="F2571" s="22">
        <v>43172</v>
      </c>
      <c r="G2571">
        <v>106</v>
      </c>
      <c r="H2571">
        <v>109</v>
      </c>
      <c r="I2571">
        <v>105</v>
      </c>
      <c r="J2571">
        <v>108</v>
      </c>
      <c r="K2571" s="22">
        <v>43173</v>
      </c>
      <c r="L2571">
        <v>108</v>
      </c>
      <c r="M2571">
        <v>1</v>
      </c>
      <c r="N2571" s="8" t="str">
        <f>IF(AND(AM2571=1,AC2571&lt;-0.005,AE2571&gt;O$1),R2571,"")</f>
        <v/>
      </c>
      <c r="O2571" s="8">
        <f t="shared" si="202"/>
        <v>279972.48490425805</v>
      </c>
      <c r="P2571" s="8" t="str">
        <f t="shared" si="206"/>
        <v/>
      </c>
      <c r="Q2571" s="8">
        <f t="shared" si="203"/>
        <v>405727.28707145824</v>
      </c>
      <c r="R2571" s="8">
        <f t="shared" si="204"/>
        <v>-22123.893805309712</v>
      </c>
      <c r="S2571" s="8">
        <f t="shared" si="205"/>
        <v>991648.04534731491</v>
      </c>
      <c r="U2571" s="25">
        <v>43173.320115740738</v>
      </c>
      <c r="V2571">
        <v>49</v>
      </c>
      <c r="W2571">
        <v>3390</v>
      </c>
      <c r="X2571" t="s">
        <v>1224</v>
      </c>
      <c r="Y2571" t="s">
        <v>960</v>
      </c>
      <c r="Z2571" s="25">
        <v>43172.928472222222</v>
      </c>
      <c r="AA2571">
        <v>109.5</v>
      </c>
      <c r="AB2571">
        <v>1.5</v>
      </c>
      <c r="AC2571" s="24">
        <v>1.3899999999999999E-2</v>
      </c>
      <c r="AD2571">
        <v>2200</v>
      </c>
      <c r="AE2571">
        <v>241800</v>
      </c>
      <c r="AF2571" s="22">
        <v>43172</v>
      </c>
      <c r="AG2571">
        <v>106</v>
      </c>
      <c r="AH2571">
        <v>108</v>
      </c>
      <c r="AI2571" s="22">
        <v>43173</v>
      </c>
      <c r="AJ2571">
        <v>108</v>
      </c>
      <c r="AK2571">
        <v>113</v>
      </c>
      <c r="AM2571">
        <v>2</v>
      </c>
      <c r="AN2571" t="s">
        <v>1023</v>
      </c>
      <c r="AO2571">
        <v>863.83</v>
      </c>
      <c r="AP2571" t="s">
        <v>956</v>
      </c>
      <c r="AQ2571">
        <v>0.27</v>
      </c>
      <c r="AR2571">
        <v>0.19</v>
      </c>
      <c r="AS2571">
        <v>1</v>
      </c>
      <c r="AT2571">
        <v>0.9</v>
      </c>
      <c r="AU2571">
        <v>1.571</v>
      </c>
      <c r="AV2571">
        <v>116</v>
      </c>
      <c r="AW2571">
        <v>107</v>
      </c>
      <c r="AX2571">
        <v>113</v>
      </c>
    </row>
    <row r="2572" spans="1:50">
      <c r="A2572" s="22">
        <v>43171</v>
      </c>
      <c r="B2572">
        <v>926.6</v>
      </c>
      <c r="C2572">
        <v>942.2</v>
      </c>
      <c r="D2572">
        <v>924.7</v>
      </c>
      <c r="E2572">
        <v>932.7</v>
      </c>
      <c r="F2572" s="22">
        <v>43172</v>
      </c>
      <c r="G2572">
        <v>936.9</v>
      </c>
      <c r="H2572">
        <v>946.4</v>
      </c>
      <c r="I2572">
        <v>929.8</v>
      </c>
      <c r="J2572">
        <v>946.4</v>
      </c>
      <c r="K2572" s="22">
        <v>43173</v>
      </c>
      <c r="L2572">
        <v>936.3</v>
      </c>
      <c r="M2572">
        <v>0.99</v>
      </c>
      <c r="N2572" s="8" t="str">
        <f>IF(AND(AM2572=1,AC2572&lt;-0.005,AE2572&gt;O$1),R2572,"")</f>
        <v/>
      </c>
      <c r="O2572" s="8">
        <f t="shared" si="202"/>
        <v>279972.48490425805</v>
      </c>
      <c r="P2572" s="8" t="str">
        <f t="shared" si="206"/>
        <v/>
      </c>
      <c r="Q2572" s="8">
        <f t="shared" si="203"/>
        <v>405727.28707145824</v>
      </c>
      <c r="R2572" s="8">
        <f t="shared" si="204"/>
        <v>4146.0262761144895</v>
      </c>
      <c r="S2572" s="8">
        <f t="shared" si="205"/>
        <v>995794.07162342942</v>
      </c>
      <c r="U2572" s="25">
        <v>43173.320115740738</v>
      </c>
      <c r="V2572">
        <v>50</v>
      </c>
      <c r="W2572">
        <v>4755</v>
      </c>
      <c r="X2572" t="s">
        <v>268</v>
      </c>
      <c r="Y2572" t="s">
        <v>962</v>
      </c>
      <c r="Z2572" s="25">
        <v>43172.972916666666</v>
      </c>
      <c r="AA2572">
        <v>949</v>
      </c>
      <c r="AB2572">
        <v>2.6</v>
      </c>
      <c r="AC2572" s="24">
        <v>2.7000000000000001E-3</v>
      </c>
      <c r="AD2572">
        <v>2100</v>
      </c>
      <c r="AE2572">
        <v>1994730</v>
      </c>
      <c r="AF2572" s="22">
        <v>43172</v>
      </c>
      <c r="AG2572">
        <v>936.9</v>
      </c>
      <c r="AH2572">
        <v>946.4</v>
      </c>
      <c r="AI2572" s="22">
        <v>43173</v>
      </c>
      <c r="AJ2572">
        <v>936.3</v>
      </c>
      <c r="AK2572">
        <v>928.6</v>
      </c>
      <c r="AM2572">
        <v>1</v>
      </c>
      <c r="AN2572">
        <v>0</v>
      </c>
      <c r="AO2572">
        <v>10.25</v>
      </c>
      <c r="AP2572" t="s">
        <v>956</v>
      </c>
      <c r="AQ2572">
        <v>0.17</v>
      </c>
      <c r="AR2572">
        <v>0.05</v>
      </c>
      <c r="AS2572">
        <v>0.99</v>
      </c>
      <c r="AT2572">
        <v>0.93</v>
      </c>
      <c r="AU2572">
        <v>0.61299999999999999</v>
      </c>
      <c r="AV2572">
        <v>938.5</v>
      </c>
      <c r="AW2572">
        <v>925.6</v>
      </c>
      <c r="AX2572">
        <v>928.6</v>
      </c>
    </row>
    <row r="2573" spans="1:50">
      <c r="A2573" s="22">
        <v>43172</v>
      </c>
      <c r="B2573">
        <v>1359</v>
      </c>
      <c r="C2573">
        <v>1364</v>
      </c>
      <c r="D2573">
        <v>1331</v>
      </c>
      <c r="E2573">
        <v>1331</v>
      </c>
      <c r="F2573" s="22">
        <v>43173</v>
      </c>
      <c r="G2573">
        <v>1356</v>
      </c>
      <c r="H2573">
        <v>1366</v>
      </c>
      <c r="I2573">
        <v>1341</v>
      </c>
      <c r="J2573">
        <v>1353</v>
      </c>
      <c r="K2573" s="22">
        <v>43174</v>
      </c>
      <c r="L2573">
        <v>1364</v>
      </c>
      <c r="M2573">
        <v>1.01</v>
      </c>
      <c r="N2573" s="8" t="str">
        <f>IF(AND(AM2573=1,AC2573&lt;-0.005,AE2573&gt;O$1),R2573,"")</f>
        <v/>
      </c>
      <c r="O2573" s="8">
        <f t="shared" si="202"/>
        <v>279972.48490425805</v>
      </c>
      <c r="P2573" s="8" t="str">
        <f t="shared" si="206"/>
        <v/>
      </c>
      <c r="Q2573" s="8">
        <f t="shared" si="203"/>
        <v>405727.28707145824</v>
      </c>
      <c r="R2573" s="8">
        <f t="shared" si="204"/>
        <v>4811.2509252405953</v>
      </c>
      <c r="S2573" s="8">
        <f t="shared" si="205"/>
        <v>1000605.32254867</v>
      </c>
      <c r="U2573" s="25">
        <v>43174.316678240742</v>
      </c>
      <c r="V2573">
        <v>3</v>
      </c>
      <c r="W2573">
        <v>1357</v>
      </c>
      <c r="X2573" t="s">
        <v>1056</v>
      </c>
      <c r="Y2573" t="s">
        <v>954</v>
      </c>
      <c r="Z2573" s="25">
        <v>43173.998611111114</v>
      </c>
      <c r="AA2573">
        <v>1354</v>
      </c>
      <c r="AB2573">
        <v>1</v>
      </c>
      <c r="AC2573" s="24">
        <v>6.9999999999999999E-4</v>
      </c>
      <c r="AD2573">
        <v>77920</v>
      </c>
      <c r="AE2573">
        <v>104959706</v>
      </c>
      <c r="AF2573" s="22">
        <v>43173</v>
      </c>
      <c r="AG2573">
        <v>1356</v>
      </c>
      <c r="AH2573">
        <v>1353</v>
      </c>
      <c r="AI2573" s="22">
        <v>43174</v>
      </c>
      <c r="AJ2573">
        <v>1364</v>
      </c>
      <c r="AK2573">
        <v>1351</v>
      </c>
      <c r="AM2573">
        <v>1</v>
      </c>
      <c r="AN2573">
        <v>0</v>
      </c>
      <c r="AO2573" s="26">
        <v>8.0000000000000002E-3</v>
      </c>
      <c r="AQ2573">
        <v>0.64</v>
      </c>
      <c r="AR2573">
        <v>0.82</v>
      </c>
      <c r="AS2573">
        <v>1.01</v>
      </c>
      <c r="AT2573">
        <v>1.0900000000000001</v>
      </c>
      <c r="AU2573">
        <v>1.7909999999999999</v>
      </c>
      <c r="AV2573">
        <v>1383</v>
      </c>
      <c r="AW2573">
        <v>1348</v>
      </c>
      <c r="AX2573">
        <v>1351</v>
      </c>
    </row>
    <row r="2574" spans="1:50">
      <c r="A2574" s="22">
        <v>43172</v>
      </c>
      <c r="B2574">
        <v>172</v>
      </c>
      <c r="C2574">
        <v>186</v>
      </c>
      <c r="D2574">
        <v>171</v>
      </c>
      <c r="E2574">
        <v>182</v>
      </c>
      <c r="F2574" s="22">
        <v>43173</v>
      </c>
      <c r="G2574">
        <v>189</v>
      </c>
      <c r="H2574">
        <v>232</v>
      </c>
      <c r="I2574">
        <v>185</v>
      </c>
      <c r="J2574">
        <v>232</v>
      </c>
      <c r="K2574" s="22">
        <v>43174</v>
      </c>
      <c r="L2574">
        <v>288</v>
      </c>
      <c r="M2574">
        <v>1.02</v>
      </c>
      <c r="N2574" s="8" t="str">
        <f>IF(AND(AM2574=1,AC2574&lt;-0.005,AE2574&gt;O$1),R2574,"")</f>
        <v/>
      </c>
      <c r="O2574" s="8">
        <f t="shared" si="202"/>
        <v>279972.48490425805</v>
      </c>
      <c r="P2574" s="8" t="str">
        <f t="shared" si="206"/>
        <v/>
      </c>
      <c r="Q2574" s="8">
        <f t="shared" si="203"/>
        <v>405727.28707145824</v>
      </c>
      <c r="R2574" s="8">
        <f t="shared" si="204"/>
        <v>23636.363636363676</v>
      </c>
      <c r="S2574" s="8">
        <f t="shared" si="205"/>
        <v>1000605.32254867</v>
      </c>
      <c r="U2574" s="25">
        <v>43174.316678240742</v>
      </c>
      <c r="V2574">
        <v>4</v>
      </c>
      <c r="W2574">
        <v>9827</v>
      </c>
      <c r="X2574" t="s">
        <v>519</v>
      </c>
      <c r="Y2574" t="s">
        <v>960</v>
      </c>
      <c r="Z2574" s="25">
        <v>43173.997916666667</v>
      </c>
      <c r="AA2574">
        <v>257</v>
      </c>
      <c r="AB2574">
        <v>25</v>
      </c>
      <c r="AC2574" s="24">
        <v>0.10780000000000001</v>
      </c>
      <c r="AD2574">
        <v>66000</v>
      </c>
      <c r="AE2574">
        <v>16269600</v>
      </c>
      <c r="AF2574" s="22">
        <v>43173</v>
      </c>
      <c r="AG2574">
        <v>189</v>
      </c>
      <c r="AH2574">
        <v>232</v>
      </c>
      <c r="AI2574" s="22">
        <v>43174</v>
      </c>
      <c r="AJ2574">
        <v>288</v>
      </c>
      <c r="AK2574">
        <v>275</v>
      </c>
      <c r="AM2574">
        <v>2</v>
      </c>
      <c r="AN2574" t="s">
        <v>1023</v>
      </c>
      <c r="AO2574">
        <v>0</v>
      </c>
      <c r="AP2574">
        <v>0</v>
      </c>
      <c r="AQ2574">
        <v>0.94</v>
      </c>
      <c r="AR2574">
        <v>0.54</v>
      </c>
      <c r="AS2574">
        <v>1.02</v>
      </c>
      <c r="AT2574">
        <v>1</v>
      </c>
      <c r="AU2574">
        <v>0.51800000000000002</v>
      </c>
      <c r="AV2574">
        <v>312</v>
      </c>
      <c r="AW2574">
        <v>265</v>
      </c>
      <c r="AX2574">
        <v>275</v>
      </c>
    </row>
    <row r="2575" spans="1:50">
      <c r="A2575" s="22">
        <v>43172</v>
      </c>
      <c r="B2575">
        <v>518</v>
      </c>
      <c r="C2575">
        <v>531</v>
      </c>
      <c r="D2575">
        <v>515</v>
      </c>
      <c r="E2575">
        <v>531</v>
      </c>
      <c r="F2575" s="22">
        <v>43173</v>
      </c>
      <c r="G2575">
        <v>534</v>
      </c>
      <c r="H2575">
        <v>543</v>
      </c>
      <c r="I2575">
        <v>527</v>
      </c>
      <c r="J2575">
        <v>536</v>
      </c>
      <c r="K2575" s="22">
        <v>43174</v>
      </c>
      <c r="L2575">
        <v>562</v>
      </c>
      <c r="M2575">
        <v>1</v>
      </c>
      <c r="N2575" s="8" t="str">
        <f>IF(AND(AM2575=1,AC2575&lt;-0.005,AE2575&gt;O$1),R2575,"")</f>
        <v/>
      </c>
      <c r="O2575" s="8">
        <f t="shared" si="202"/>
        <v>279972.48490425805</v>
      </c>
      <c r="P2575" s="8" t="str">
        <f t="shared" si="206"/>
        <v/>
      </c>
      <c r="Q2575" s="8">
        <f t="shared" si="203"/>
        <v>405727.28707145824</v>
      </c>
      <c r="R2575" s="8">
        <f t="shared" si="204"/>
        <v>6306.3063063063528</v>
      </c>
      <c r="S2575" s="8">
        <f t="shared" si="205"/>
        <v>1000605.32254867</v>
      </c>
      <c r="U2575" s="25">
        <v>43174.316678240742</v>
      </c>
      <c r="V2575">
        <v>5</v>
      </c>
      <c r="W2575">
        <v>4563</v>
      </c>
      <c r="X2575" t="s">
        <v>1102</v>
      </c>
      <c r="Y2575" t="s">
        <v>957</v>
      </c>
      <c r="Z2575" s="25">
        <v>43173.998611111114</v>
      </c>
      <c r="AA2575">
        <v>585.5</v>
      </c>
      <c r="AB2575">
        <v>49.5</v>
      </c>
      <c r="AC2575" s="24">
        <v>9.2399999999999996E-2</v>
      </c>
      <c r="AD2575">
        <v>55600</v>
      </c>
      <c r="AE2575">
        <v>33097260</v>
      </c>
      <c r="AF2575" s="22">
        <v>43173</v>
      </c>
      <c r="AG2575">
        <v>534</v>
      </c>
      <c r="AH2575">
        <v>536</v>
      </c>
      <c r="AI2575" s="22">
        <v>43174</v>
      </c>
      <c r="AJ2575">
        <v>562</v>
      </c>
      <c r="AK2575">
        <v>555</v>
      </c>
      <c r="AM2575">
        <v>2</v>
      </c>
      <c r="AN2575" t="s">
        <v>1023</v>
      </c>
      <c r="AO2575">
        <v>153.88</v>
      </c>
      <c r="AP2575">
        <v>0</v>
      </c>
      <c r="AQ2575">
        <v>0.59</v>
      </c>
      <c r="AR2575">
        <v>0.12</v>
      </c>
      <c r="AS2575">
        <v>1</v>
      </c>
      <c r="AT2575">
        <v>0.89</v>
      </c>
      <c r="AU2575">
        <v>1.397</v>
      </c>
      <c r="AV2575">
        <v>577</v>
      </c>
      <c r="AW2575">
        <v>540</v>
      </c>
      <c r="AX2575">
        <v>555</v>
      </c>
    </row>
    <row r="2576" spans="1:50">
      <c r="A2576" s="22">
        <v>43172</v>
      </c>
      <c r="B2576">
        <v>114</v>
      </c>
      <c r="C2576">
        <v>118</v>
      </c>
      <c r="D2576">
        <v>113</v>
      </c>
      <c r="E2576">
        <v>118</v>
      </c>
      <c r="F2576" s="22">
        <v>43173</v>
      </c>
      <c r="G2576">
        <v>118</v>
      </c>
      <c r="H2576">
        <v>120</v>
      </c>
      <c r="I2576">
        <v>116</v>
      </c>
      <c r="J2576">
        <v>119</v>
      </c>
      <c r="K2576" s="22">
        <v>43174</v>
      </c>
      <c r="L2576">
        <v>128</v>
      </c>
      <c r="M2576">
        <v>0.99</v>
      </c>
      <c r="N2576" s="8" t="str">
        <f>IF(AND(AM2576=1,AC2576&lt;-0.005,AE2576&gt;O$1),R2576,"")</f>
        <v/>
      </c>
      <c r="O2576" s="8">
        <f t="shared" si="202"/>
        <v>279972.48490425805</v>
      </c>
      <c r="P2576" s="8" t="str">
        <f t="shared" si="206"/>
        <v/>
      </c>
      <c r="Q2576" s="8">
        <f t="shared" si="203"/>
        <v>405727.28707145824</v>
      </c>
      <c r="R2576" s="8">
        <f t="shared" si="204"/>
        <v>-7692.3076923076651</v>
      </c>
      <c r="S2576" s="8">
        <f t="shared" si="205"/>
        <v>1000605.32254867</v>
      </c>
      <c r="U2576" s="25">
        <v>43174.316678240742</v>
      </c>
      <c r="V2576">
        <v>7</v>
      </c>
      <c r="W2576">
        <v>3071</v>
      </c>
      <c r="X2576" t="s">
        <v>1381</v>
      </c>
      <c r="Y2576" t="s">
        <v>957</v>
      </c>
      <c r="Z2576" s="25">
        <v>43173.997916666667</v>
      </c>
      <c r="AA2576">
        <v>126</v>
      </c>
      <c r="AB2576">
        <v>7</v>
      </c>
      <c r="AC2576" s="24">
        <v>5.8799999999999998E-2</v>
      </c>
      <c r="AD2576">
        <v>43800</v>
      </c>
      <c r="AE2576">
        <v>5374920</v>
      </c>
      <c r="AF2576" s="22">
        <v>43173</v>
      </c>
      <c r="AG2576">
        <v>118</v>
      </c>
      <c r="AH2576">
        <v>119</v>
      </c>
      <c r="AI2576" s="22">
        <v>43174</v>
      </c>
      <c r="AJ2576">
        <v>128</v>
      </c>
      <c r="AK2576">
        <v>130</v>
      </c>
      <c r="AM2576">
        <v>2</v>
      </c>
      <c r="AN2576" t="s">
        <v>1023</v>
      </c>
      <c r="AO2576">
        <v>0</v>
      </c>
      <c r="AP2576">
        <v>0</v>
      </c>
      <c r="AQ2576">
        <v>0.28999999999999998</v>
      </c>
      <c r="AR2576">
        <v>0.1</v>
      </c>
      <c r="AS2576">
        <v>0.99</v>
      </c>
      <c r="AT2576">
        <v>0.97</v>
      </c>
      <c r="AU2576">
        <v>1.893</v>
      </c>
      <c r="AV2576">
        <v>153</v>
      </c>
      <c r="AW2576">
        <v>126</v>
      </c>
      <c r="AX2576">
        <v>130</v>
      </c>
    </row>
    <row r="2577" spans="1:50">
      <c r="A2577" s="22">
        <v>43172</v>
      </c>
      <c r="B2577">
        <v>1520</v>
      </c>
      <c r="C2577">
        <v>1770</v>
      </c>
      <c r="D2577">
        <v>1495</v>
      </c>
      <c r="E2577">
        <v>1691</v>
      </c>
      <c r="F2577" s="22">
        <v>43173</v>
      </c>
      <c r="G2577">
        <v>1659</v>
      </c>
      <c r="H2577">
        <v>2091</v>
      </c>
      <c r="I2577">
        <v>1640</v>
      </c>
      <c r="J2577">
        <v>2091</v>
      </c>
      <c r="K2577" s="22">
        <v>43174</v>
      </c>
      <c r="L2577">
        <v>2590</v>
      </c>
      <c r="M2577">
        <v>0.97</v>
      </c>
      <c r="N2577" s="8" t="str">
        <f>IF(AND(AM2577=1,AC2577&lt;-0.005,AE2577&gt;O$1),R2577,"")</f>
        <v/>
      </c>
      <c r="O2577" s="8">
        <f t="shared" si="202"/>
        <v>279972.48490425805</v>
      </c>
      <c r="P2577" s="8" t="str">
        <f t="shared" si="206"/>
        <v/>
      </c>
      <c r="Q2577" s="8">
        <f t="shared" si="203"/>
        <v>405727.28707145824</v>
      </c>
      <c r="R2577" s="8">
        <f t="shared" si="204"/>
        <v>-192.97568506365658</v>
      </c>
      <c r="S2577" s="8">
        <f t="shared" si="205"/>
        <v>1000605.32254867</v>
      </c>
      <c r="U2577" s="25">
        <v>43174.316678240742</v>
      </c>
      <c r="V2577">
        <v>10</v>
      </c>
      <c r="W2577">
        <v>3814</v>
      </c>
      <c r="X2577" t="s">
        <v>1388</v>
      </c>
      <c r="Y2577" t="s">
        <v>960</v>
      </c>
      <c r="Z2577" s="25">
        <v>43173.992361111108</v>
      </c>
      <c r="AA2577">
        <v>2448</v>
      </c>
      <c r="AB2577">
        <v>357</v>
      </c>
      <c r="AC2577" s="24">
        <v>0.17069999999999999</v>
      </c>
      <c r="AD2577">
        <v>27900</v>
      </c>
      <c r="AE2577">
        <v>68283580</v>
      </c>
      <c r="AF2577" s="22">
        <v>43173</v>
      </c>
      <c r="AG2577">
        <v>1659</v>
      </c>
      <c r="AH2577">
        <v>2091</v>
      </c>
      <c r="AI2577" s="22">
        <v>43174</v>
      </c>
      <c r="AJ2577">
        <v>2590</v>
      </c>
      <c r="AK2577">
        <v>2591</v>
      </c>
      <c r="AM2577">
        <v>2</v>
      </c>
      <c r="AN2577" t="s">
        <v>1023</v>
      </c>
      <c r="AO2577">
        <v>0</v>
      </c>
      <c r="AP2577">
        <v>0.48</v>
      </c>
      <c r="AQ2577">
        <v>0.31</v>
      </c>
      <c r="AR2577">
        <v>0.08</v>
      </c>
      <c r="AS2577">
        <v>0.97</v>
      </c>
      <c r="AT2577">
        <v>0.85</v>
      </c>
      <c r="AU2577">
        <v>1.3839999999999999</v>
      </c>
      <c r="AV2577">
        <v>2591</v>
      </c>
      <c r="AW2577">
        <v>2562</v>
      </c>
      <c r="AX2577">
        <v>2591</v>
      </c>
    </row>
    <row r="2578" spans="1:50">
      <c r="A2578" s="22">
        <v>43172</v>
      </c>
      <c r="B2578">
        <v>196.7</v>
      </c>
      <c r="C2578">
        <v>196.9</v>
      </c>
      <c r="D2578">
        <v>195.6</v>
      </c>
      <c r="E2578">
        <v>196.8</v>
      </c>
      <c r="F2578" s="22">
        <v>43173</v>
      </c>
      <c r="G2578">
        <v>195.8</v>
      </c>
      <c r="H2578">
        <v>196.8</v>
      </c>
      <c r="I2578">
        <v>195.6</v>
      </c>
      <c r="J2578">
        <v>196.3</v>
      </c>
      <c r="K2578" s="22">
        <v>43174</v>
      </c>
      <c r="L2578">
        <v>195.5</v>
      </c>
      <c r="M2578">
        <v>0.99</v>
      </c>
      <c r="N2578" s="8" t="str">
        <f>IF(AND(AM2578=1,AC2578&lt;-0.005,AE2578&gt;O$1),R2578,"")</f>
        <v/>
      </c>
      <c r="O2578" s="8">
        <f t="shared" si="202"/>
        <v>279972.48490425805</v>
      </c>
      <c r="P2578" s="8">
        <f t="shared" si="206"/>
        <v>1539.2508978963049</v>
      </c>
      <c r="Q2578" s="8">
        <f t="shared" si="203"/>
        <v>407266.53796935454</v>
      </c>
      <c r="R2578" s="8">
        <f t="shared" si="204"/>
        <v>1539.2508978963049</v>
      </c>
      <c r="S2578" s="8">
        <f t="shared" si="205"/>
        <v>1002144.5734465664</v>
      </c>
      <c r="U2578" s="25">
        <v>43174.316689814812</v>
      </c>
      <c r="V2578">
        <v>13</v>
      </c>
      <c r="W2578">
        <v>8411</v>
      </c>
      <c r="X2578" t="s">
        <v>1070</v>
      </c>
      <c r="Y2578" t="s">
        <v>962</v>
      </c>
      <c r="Z2578" s="25">
        <v>43173.995833333334</v>
      </c>
      <c r="AA2578">
        <v>196.2</v>
      </c>
      <c r="AB2578">
        <v>-0.1</v>
      </c>
      <c r="AC2578" s="24">
        <v>-5.0000000000000001E-4</v>
      </c>
      <c r="AD2578">
        <v>26200</v>
      </c>
      <c r="AE2578">
        <v>5151950</v>
      </c>
      <c r="AF2578" s="22">
        <v>43173</v>
      </c>
      <c r="AG2578">
        <v>195.8</v>
      </c>
      <c r="AH2578">
        <v>196.3</v>
      </c>
      <c r="AI2578" s="22">
        <v>43174</v>
      </c>
      <c r="AJ2578">
        <v>195.5</v>
      </c>
      <c r="AK2578">
        <v>194.9</v>
      </c>
      <c r="AM2578">
        <v>1</v>
      </c>
      <c r="AN2578" t="s">
        <v>1023</v>
      </c>
      <c r="AO2578">
        <v>7.52</v>
      </c>
      <c r="AP2578">
        <v>3.82</v>
      </c>
      <c r="AQ2578">
        <v>0</v>
      </c>
      <c r="AR2578">
        <v>0</v>
      </c>
      <c r="AS2578">
        <v>0.99</v>
      </c>
      <c r="AT2578">
        <v>0.95</v>
      </c>
      <c r="AU2578">
        <v>0.42899999999999999</v>
      </c>
      <c r="AV2578">
        <v>195.7</v>
      </c>
      <c r="AW2578">
        <v>194.3</v>
      </c>
      <c r="AX2578">
        <v>194.9</v>
      </c>
    </row>
    <row r="2579" spans="1:50">
      <c r="A2579" s="22">
        <v>43172</v>
      </c>
      <c r="B2579">
        <v>195</v>
      </c>
      <c r="C2579">
        <v>213</v>
      </c>
      <c r="D2579">
        <v>184</v>
      </c>
      <c r="E2579">
        <v>204</v>
      </c>
      <c r="F2579" s="22">
        <v>43173</v>
      </c>
      <c r="G2579">
        <v>216</v>
      </c>
      <c r="H2579">
        <v>239</v>
      </c>
      <c r="I2579">
        <v>206</v>
      </c>
      <c r="J2579">
        <v>211</v>
      </c>
      <c r="K2579" s="22">
        <v>43174</v>
      </c>
      <c r="L2579">
        <v>212</v>
      </c>
      <c r="M2579">
        <v>1</v>
      </c>
      <c r="N2579" s="8" t="str">
        <f>IF(AND(AM2579=1,AC2579&lt;-0.005,AE2579&gt;O$1),R2579,"")</f>
        <v/>
      </c>
      <c r="O2579" s="8">
        <f t="shared" si="202"/>
        <v>279972.48490425805</v>
      </c>
      <c r="P2579" s="8" t="str">
        <f t="shared" si="206"/>
        <v/>
      </c>
      <c r="Q2579" s="8">
        <f t="shared" si="203"/>
        <v>407266.53796935454</v>
      </c>
      <c r="R2579" s="8">
        <f t="shared" si="204"/>
        <v>-18181.818181818187</v>
      </c>
      <c r="S2579" s="8">
        <f t="shared" si="205"/>
        <v>1002144.5734465664</v>
      </c>
      <c r="U2579" s="25">
        <v>43174.316689814812</v>
      </c>
      <c r="V2579">
        <v>14</v>
      </c>
      <c r="W2579">
        <v>3719</v>
      </c>
      <c r="X2579" t="s">
        <v>1315</v>
      </c>
      <c r="Y2579" t="s">
        <v>960</v>
      </c>
      <c r="Z2579" s="25">
        <v>43173.997916666667</v>
      </c>
      <c r="AA2579">
        <v>215</v>
      </c>
      <c r="AB2579">
        <v>4</v>
      </c>
      <c r="AC2579" s="24">
        <v>1.9E-2</v>
      </c>
      <c r="AD2579">
        <v>23900</v>
      </c>
      <c r="AE2579">
        <v>5132750</v>
      </c>
      <c r="AF2579" s="22">
        <v>43173</v>
      </c>
      <c r="AG2579">
        <v>216</v>
      </c>
      <c r="AH2579">
        <v>211</v>
      </c>
      <c r="AI2579" s="22">
        <v>43174</v>
      </c>
      <c r="AJ2579">
        <v>212</v>
      </c>
      <c r="AK2579">
        <v>220</v>
      </c>
      <c r="AM2579">
        <v>2</v>
      </c>
      <c r="AN2579" t="s">
        <v>1023</v>
      </c>
      <c r="AO2579">
        <v>21599</v>
      </c>
      <c r="AP2579">
        <v>0</v>
      </c>
      <c r="AQ2579">
        <v>0.56999999999999995</v>
      </c>
      <c r="AR2579">
        <v>0.15</v>
      </c>
      <c r="AS2579">
        <v>1</v>
      </c>
      <c r="AT2579">
        <v>0.87</v>
      </c>
      <c r="AU2579">
        <v>1.083</v>
      </c>
      <c r="AV2579">
        <v>226</v>
      </c>
      <c r="AW2579">
        <v>208</v>
      </c>
      <c r="AX2579">
        <v>220</v>
      </c>
    </row>
    <row r="2580" spans="1:50">
      <c r="A2580" s="22">
        <v>43172</v>
      </c>
      <c r="B2580">
        <v>559</v>
      </c>
      <c r="C2580">
        <v>567</v>
      </c>
      <c r="D2580">
        <v>545</v>
      </c>
      <c r="E2580">
        <v>564</v>
      </c>
      <c r="F2580" s="22">
        <v>43173</v>
      </c>
      <c r="G2580">
        <v>569</v>
      </c>
      <c r="H2580">
        <v>571</v>
      </c>
      <c r="I2580">
        <v>557</v>
      </c>
      <c r="J2580">
        <v>558</v>
      </c>
      <c r="K2580" s="22">
        <v>43174</v>
      </c>
      <c r="L2580">
        <v>510</v>
      </c>
      <c r="M2580">
        <v>0.93</v>
      </c>
      <c r="N2580" s="8" t="str">
        <f>IF(AND(AM2580=1,AC2580&lt;-0.005,AE2580&gt;O$1),R2580,"")</f>
        <v/>
      </c>
      <c r="O2580" s="8">
        <f t="shared" ref="O2580:O2643" si="207">SUM(N2580,O2579)</f>
        <v>279972.48490425805</v>
      </c>
      <c r="P2580" s="8" t="str">
        <f t="shared" si="206"/>
        <v/>
      </c>
      <c r="Q2580" s="8">
        <f t="shared" ref="Q2580:Q2643" si="208">SUM(P2580,Q2579)</f>
        <v>407266.53796935454</v>
      </c>
      <c r="R2580" s="8">
        <f t="shared" ref="R2580:R2643" si="209">(AJ2580/AK2580-1)*500000</f>
        <v>-63356.16438356162</v>
      </c>
      <c r="S2580" s="8">
        <f t="shared" ref="S2580:S2643" si="210">IF(AM2580=1,SUM(R2580,S2579),S2579)</f>
        <v>1002144.5734465664</v>
      </c>
      <c r="U2580" s="25">
        <v>43174.316689814812</v>
      </c>
      <c r="V2580">
        <v>15</v>
      </c>
      <c r="W2580">
        <v>6192</v>
      </c>
      <c r="X2580" t="s">
        <v>1288</v>
      </c>
      <c r="Y2580" t="s">
        <v>957</v>
      </c>
      <c r="Z2580" s="25">
        <v>43173.990972222222</v>
      </c>
      <c r="AA2580">
        <v>500</v>
      </c>
      <c r="AB2580">
        <v>-58</v>
      </c>
      <c r="AC2580" s="24">
        <v>-0.10390000000000001</v>
      </c>
      <c r="AD2580">
        <v>23000</v>
      </c>
      <c r="AE2580">
        <v>11312230</v>
      </c>
      <c r="AF2580" s="22">
        <v>43173</v>
      </c>
      <c r="AG2580">
        <v>569</v>
      </c>
      <c r="AH2580">
        <v>558</v>
      </c>
      <c r="AI2580" s="22">
        <v>43174</v>
      </c>
      <c r="AJ2580">
        <v>510</v>
      </c>
      <c r="AK2580">
        <v>584</v>
      </c>
      <c r="AM2580">
        <v>2</v>
      </c>
      <c r="AN2580" t="s">
        <v>1023</v>
      </c>
      <c r="AO2580">
        <v>0</v>
      </c>
      <c r="AP2580">
        <v>0.48</v>
      </c>
      <c r="AQ2580">
        <v>0.21</v>
      </c>
      <c r="AR2580">
        <v>0.39</v>
      </c>
      <c r="AS2580">
        <v>0.93</v>
      </c>
      <c r="AT2580">
        <v>0.99</v>
      </c>
      <c r="AU2580">
        <v>1.2529999999999999</v>
      </c>
      <c r="AV2580">
        <v>601</v>
      </c>
      <c r="AW2580">
        <v>508</v>
      </c>
      <c r="AX2580">
        <v>584</v>
      </c>
    </row>
    <row r="2581" spans="1:50">
      <c r="A2581" s="22">
        <v>43172</v>
      </c>
      <c r="B2581">
        <v>18720</v>
      </c>
      <c r="C2581">
        <v>19110</v>
      </c>
      <c r="D2581">
        <v>18650</v>
      </c>
      <c r="E2581">
        <v>19110</v>
      </c>
      <c r="F2581" s="22">
        <v>43173</v>
      </c>
      <c r="G2581">
        <v>18760</v>
      </c>
      <c r="H2581">
        <v>18970</v>
      </c>
      <c r="I2581">
        <v>18610</v>
      </c>
      <c r="J2581">
        <v>18780</v>
      </c>
      <c r="K2581" s="22">
        <v>43174</v>
      </c>
      <c r="L2581">
        <v>18650</v>
      </c>
      <c r="M2581">
        <v>0.98</v>
      </c>
      <c r="N2581" s="8" t="str">
        <f>IF(AND(AM2581=1,AC2581&lt;-0.005,AE2581&gt;O$1),R2581,"")</f>
        <v/>
      </c>
      <c r="O2581" s="8">
        <f t="shared" si="207"/>
        <v>279972.48490425805</v>
      </c>
      <c r="P2581" s="8" t="str">
        <f t="shared" si="206"/>
        <v/>
      </c>
      <c r="Q2581" s="8">
        <f t="shared" si="208"/>
        <v>407266.53796935454</v>
      </c>
      <c r="R2581" s="8">
        <f t="shared" si="209"/>
        <v>-5042.462845010642</v>
      </c>
      <c r="S2581" s="8">
        <f t="shared" si="210"/>
        <v>997102.11060155567</v>
      </c>
      <c r="U2581" s="25">
        <v>43174.316689814812</v>
      </c>
      <c r="V2581">
        <v>16</v>
      </c>
      <c r="W2581">
        <v>1570</v>
      </c>
      <c r="X2581" t="s">
        <v>1041</v>
      </c>
      <c r="Y2581" t="s">
        <v>954</v>
      </c>
      <c r="Z2581" s="25">
        <v>43173.997916666667</v>
      </c>
      <c r="AA2581">
        <v>18802</v>
      </c>
      <c r="AB2581">
        <v>22</v>
      </c>
      <c r="AC2581" s="24">
        <v>1.1999999999999999E-3</v>
      </c>
      <c r="AD2581">
        <v>22467</v>
      </c>
      <c r="AE2581">
        <v>425755000</v>
      </c>
      <c r="AF2581" s="22">
        <v>43173</v>
      </c>
      <c r="AG2581">
        <v>18760</v>
      </c>
      <c r="AH2581">
        <v>18780</v>
      </c>
      <c r="AI2581" s="22">
        <v>43174</v>
      </c>
      <c r="AJ2581">
        <v>18650</v>
      </c>
      <c r="AK2581">
        <v>18840</v>
      </c>
      <c r="AM2581">
        <v>1</v>
      </c>
      <c r="AN2581">
        <v>0</v>
      </c>
      <c r="AO2581" s="26">
        <v>8.0000000000000002E-3</v>
      </c>
      <c r="AQ2581">
        <v>0.27</v>
      </c>
      <c r="AR2581">
        <v>0.11</v>
      </c>
      <c r="AS2581">
        <v>0.98</v>
      </c>
      <c r="AT2581">
        <v>0.89</v>
      </c>
      <c r="AU2581">
        <v>0.79900000000000004</v>
      </c>
      <c r="AV2581">
        <v>18870</v>
      </c>
      <c r="AW2581">
        <v>18390</v>
      </c>
      <c r="AX2581">
        <v>18840</v>
      </c>
    </row>
    <row r="2582" spans="1:50">
      <c r="A2582" s="22">
        <v>43172</v>
      </c>
      <c r="B2582">
        <v>6100</v>
      </c>
      <c r="C2582">
        <v>6100</v>
      </c>
      <c r="D2582">
        <v>6100</v>
      </c>
      <c r="E2582">
        <v>6100</v>
      </c>
      <c r="F2582" s="22">
        <v>43173</v>
      </c>
      <c r="G2582">
        <v>8100</v>
      </c>
      <c r="H2582">
        <v>8100</v>
      </c>
      <c r="I2582">
        <v>8100</v>
      </c>
      <c r="J2582">
        <v>8100</v>
      </c>
      <c r="K2582" s="22">
        <v>43174</v>
      </c>
      <c r="L2582">
        <v>7350</v>
      </c>
      <c r="M2582">
        <v>1.48</v>
      </c>
      <c r="N2582" s="8" t="str">
        <f>IF(AND(AM2582=1,AC2582&lt;-0.005,AE2582&gt;O$1),R2582,"")</f>
        <v/>
      </c>
      <c r="O2582" s="8">
        <f t="shared" si="207"/>
        <v>279972.48490425805</v>
      </c>
      <c r="P2582" s="8" t="str">
        <f t="shared" si="206"/>
        <v/>
      </c>
      <c r="Q2582" s="8">
        <f t="shared" si="208"/>
        <v>407266.53796935454</v>
      </c>
      <c r="R2582" s="8">
        <f t="shared" si="209"/>
        <v>55975.794251134634</v>
      </c>
      <c r="S2582" s="8">
        <f t="shared" si="210"/>
        <v>997102.11060155567</v>
      </c>
      <c r="U2582" s="25">
        <v>43174.316689814812</v>
      </c>
      <c r="V2582">
        <v>17</v>
      </c>
      <c r="W2582">
        <v>7869</v>
      </c>
      <c r="X2582" t="s">
        <v>1384</v>
      </c>
      <c r="Y2582" t="s">
        <v>960</v>
      </c>
      <c r="Z2582" s="25">
        <v>43173.99722222222</v>
      </c>
      <c r="AA2582">
        <v>780</v>
      </c>
      <c r="AB2582">
        <v>-30</v>
      </c>
      <c r="AC2582" s="24">
        <v>-3.6999999999999998E-2</v>
      </c>
      <c r="AD2582">
        <v>22000</v>
      </c>
      <c r="AE2582">
        <v>17450700</v>
      </c>
      <c r="AF2582" s="22">
        <v>43173</v>
      </c>
      <c r="AG2582">
        <v>810</v>
      </c>
      <c r="AH2582">
        <v>810</v>
      </c>
      <c r="AI2582" s="22">
        <v>43174</v>
      </c>
      <c r="AJ2582">
        <v>735</v>
      </c>
      <c r="AK2582">
        <v>661</v>
      </c>
      <c r="AM2582">
        <v>2</v>
      </c>
      <c r="AN2582" t="s">
        <v>1023</v>
      </c>
      <c r="AO2582">
        <v>0</v>
      </c>
      <c r="AP2582">
        <v>0.62</v>
      </c>
      <c r="AQ2582">
        <v>1</v>
      </c>
      <c r="AR2582">
        <v>1</v>
      </c>
      <c r="AS2582">
        <v>1.48</v>
      </c>
      <c r="AT2582">
        <v>1.54</v>
      </c>
      <c r="AU2582">
        <v>0.505</v>
      </c>
      <c r="AV2582">
        <v>7960</v>
      </c>
      <c r="AW2582">
        <v>6600</v>
      </c>
      <c r="AX2582">
        <v>6610</v>
      </c>
    </row>
    <row r="2583" spans="1:50">
      <c r="A2583" s="22">
        <v>43172</v>
      </c>
      <c r="B2583">
        <v>930</v>
      </c>
      <c r="C2583">
        <v>965</v>
      </c>
      <c r="D2583">
        <v>913</v>
      </c>
      <c r="E2583">
        <v>928</v>
      </c>
      <c r="F2583" s="22">
        <v>43173</v>
      </c>
      <c r="G2583">
        <v>950</v>
      </c>
      <c r="H2583">
        <v>1015</v>
      </c>
      <c r="I2583">
        <v>940</v>
      </c>
      <c r="J2583">
        <v>1006</v>
      </c>
      <c r="K2583" s="22">
        <v>43174</v>
      </c>
      <c r="L2583">
        <v>1000</v>
      </c>
      <c r="M2583">
        <v>1.1399999999999999</v>
      </c>
      <c r="N2583" s="8" t="str">
        <f>IF(AND(AM2583=1,AC2583&lt;-0.005,AE2583&gt;O$1),R2583,"")</f>
        <v/>
      </c>
      <c r="O2583" s="8">
        <f t="shared" si="207"/>
        <v>279972.48490425805</v>
      </c>
      <c r="P2583" s="8" t="str">
        <f t="shared" si="206"/>
        <v/>
      </c>
      <c r="Q2583" s="8">
        <f t="shared" si="208"/>
        <v>407266.53796935454</v>
      </c>
      <c r="R2583" s="8">
        <f t="shared" si="209"/>
        <v>-499.50049950048259</v>
      </c>
      <c r="S2583" s="8">
        <f t="shared" si="210"/>
        <v>996602.61010205525</v>
      </c>
      <c r="U2583" s="25">
        <v>43174.316689814812</v>
      </c>
      <c r="V2583">
        <v>18</v>
      </c>
      <c r="W2583">
        <v>8927</v>
      </c>
      <c r="X2583" t="s">
        <v>1255</v>
      </c>
      <c r="Y2583" t="s">
        <v>960</v>
      </c>
      <c r="Z2583" s="25">
        <v>43173.99722222222</v>
      </c>
      <c r="AA2583">
        <v>1039</v>
      </c>
      <c r="AB2583">
        <v>33</v>
      </c>
      <c r="AC2583" s="24">
        <v>3.2800000000000003E-2</v>
      </c>
      <c r="AD2583">
        <v>18500</v>
      </c>
      <c r="AE2583">
        <v>19167050</v>
      </c>
      <c r="AF2583" s="22">
        <v>43173</v>
      </c>
      <c r="AG2583">
        <v>950</v>
      </c>
      <c r="AH2583">
        <v>1006</v>
      </c>
      <c r="AI2583" s="22">
        <v>43174</v>
      </c>
      <c r="AJ2583">
        <v>1000</v>
      </c>
      <c r="AK2583">
        <v>1001</v>
      </c>
      <c r="AM2583">
        <v>1</v>
      </c>
      <c r="AN2583">
        <v>0</v>
      </c>
      <c r="AO2583">
        <v>1.45</v>
      </c>
      <c r="AP2583">
        <v>0.5</v>
      </c>
      <c r="AQ2583">
        <v>0.97</v>
      </c>
      <c r="AR2583">
        <v>0.99</v>
      </c>
      <c r="AS2583">
        <v>1.1399999999999999</v>
      </c>
      <c r="AT2583">
        <v>1.5</v>
      </c>
      <c r="AU2583">
        <v>0.90200000000000002</v>
      </c>
      <c r="AV2583">
        <v>1019</v>
      </c>
      <c r="AW2583">
        <v>980</v>
      </c>
      <c r="AX2583">
        <v>1001</v>
      </c>
    </row>
    <row r="2584" spans="1:50">
      <c r="A2584" s="22">
        <v>43172</v>
      </c>
      <c r="B2584">
        <v>321</v>
      </c>
      <c r="C2584">
        <v>370</v>
      </c>
      <c r="D2584">
        <v>318</v>
      </c>
      <c r="E2584">
        <v>368</v>
      </c>
      <c r="F2584" s="22">
        <v>43173</v>
      </c>
      <c r="G2584">
        <v>360</v>
      </c>
      <c r="H2584">
        <v>381</v>
      </c>
      <c r="I2584">
        <v>353</v>
      </c>
      <c r="J2584">
        <v>380</v>
      </c>
      <c r="K2584" s="22">
        <v>43174</v>
      </c>
      <c r="L2584">
        <v>382</v>
      </c>
      <c r="M2584">
        <v>1.01</v>
      </c>
      <c r="N2584" s="8" t="str">
        <f>IF(AND(AM2584=1,AC2584&lt;-0.005,AE2584&gt;O$1),R2584,"")</f>
        <v/>
      </c>
      <c r="O2584" s="8">
        <f t="shared" si="207"/>
        <v>279972.48490425805</v>
      </c>
      <c r="P2584" s="8" t="str">
        <f t="shared" si="206"/>
        <v/>
      </c>
      <c r="Q2584" s="8">
        <f t="shared" si="208"/>
        <v>407266.53796935454</v>
      </c>
      <c r="R2584" s="8">
        <f t="shared" si="209"/>
        <v>2631.5789473684295</v>
      </c>
      <c r="S2584" s="8">
        <f t="shared" si="210"/>
        <v>996602.61010205525</v>
      </c>
      <c r="U2584" s="25">
        <v>43174.316689814812</v>
      </c>
      <c r="V2584">
        <v>19</v>
      </c>
      <c r="W2584">
        <v>4597</v>
      </c>
      <c r="X2584" t="s">
        <v>1079</v>
      </c>
      <c r="Y2584" t="s">
        <v>957</v>
      </c>
      <c r="Z2584" s="25">
        <v>43173.995833333334</v>
      </c>
      <c r="AA2584">
        <v>383.9</v>
      </c>
      <c r="AB2584">
        <v>3.9</v>
      </c>
      <c r="AC2584" s="24">
        <v>1.03E-2</v>
      </c>
      <c r="AD2584">
        <v>15500</v>
      </c>
      <c r="AE2584">
        <v>5913040</v>
      </c>
      <c r="AF2584" s="22">
        <v>43173</v>
      </c>
      <c r="AG2584">
        <v>360</v>
      </c>
      <c r="AH2584">
        <v>380</v>
      </c>
      <c r="AI2584" s="22">
        <v>43174</v>
      </c>
      <c r="AJ2584">
        <v>382</v>
      </c>
      <c r="AK2584">
        <v>380</v>
      </c>
      <c r="AM2584">
        <v>2</v>
      </c>
      <c r="AN2584" t="s">
        <v>1023</v>
      </c>
      <c r="AO2584">
        <v>78225.5</v>
      </c>
      <c r="AP2584">
        <v>0</v>
      </c>
      <c r="AQ2584">
        <v>0.57999999999999996</v>
      </c>
      <c r="AR2584">
        <v>0.13</v>
      </c>
      <c r="AS2584">
        <v>1.01</v>
      </c>
      <c r="AT2584">
        <v>0.85</v>
      </c>
      <c r="AU2584">
        <v>1.3919999999999999</v>
      </c>
      <c r="AV2584">
        <v>392</v>
      </c>
      <c r="AW2584">
        <v>374</v>
      </c>
      <c r="AX2584">
        <v>380</v>
      </c>
    </row>
    <row r="2585" spans="1:50">
      <c r="A2585" s="22">
        <v>43172</v>
      </c>
      <c r="B2585">
        <v>1265</v>
      </c>
      <c r="C2585">
        <v>1305</v>
      </c>
      <c r="D2585">
        <v>1263</v>
      </c>
      <c r="E2585">
        <v>1285</v>
      </c>
      <c r="F2585" s="22">
        <v>43173</v>
      </c>
      <c r="G2585">
        <v>1276</v>
      </c>
      <c r="H2585">
        <v>1315</v>
      </c>
      <c r="I2585">
        <v>1269</v>
      </c>
      <c r="J2585">
        <v>1301</v>
      </c>
      <c r="K2585" s="22">
        <v>43174</v>
      </c>
      <c r="L2585">
        <v>1601</v>
      </c>
      <c r="M2585">
        <v>1.05</v>
      </c>
      <c r="N2585" s="8" t="str">
        <f>IF(AND(AM2585=1,AC2585&lt;-0.005,AE2585&gt;O$1),R2585,"")</f>
        <v/>
      </c>
      <c r="O2585" s="8">
        <f t="shared" si="207"/>
        <v>279972.48490425805</v>
      </c>
      <c r="P2585" s="8" t="str">
        <f t="shared" si="206"/>
        <v/>
      </c>
      <c r="Q2585" s="8">
        <f t="shared" si="208"/>
        <v>407266.53796935454</v>
      </c>
      <c r="R2585" s="8">
        <f t="shared" si="209"/>
        <v>0</v>
      </c>
      <c r="S2585" s="8">
        <f t="shared" si="210"/>
        <v>996602.61010205525</v>
      </c>
      <c r="U2585" s="25">
        <v>43174.316689814812</v>
      </c>
      <c r="V2585">
        <v>20</v>
      </c>
      <c r="W2585">
        <v>3624</v>
      </c>
      <c r="X2585" t="s">
        <v>1289</v>
      </c>
      <c r="Y2585" t="s">
        <v>957</v>
      </c>
      <c r="Z2585" s="25">
        <v>43173.986805555556</v>
      </c>
      <c r="AA2585">
        <v>1601</v>
      </c>
      <c r="AB2585">
        <v>300</v>
      </c>
      <c r="AC2585" s="24">
        <v>0.2306</v>
      </c>
      <c r="AD2585">
        <v>14900</v>
      </c>
      <c r="AE2585">
        <v>23810790</v>
      </c>
      <c r="AF2585" s="22">
        <v>43173</v>
      </c>
      <c r="AG2585">
        <v>1276</v>
      </c>
      <c r="AH2585">
        <v>1301</v>
      </c>
      <c r="AI2585" s="22">
        <v>43174</v>
      </c>
      <c r="AJ2585">
        <v>1601</v>
      </c>
      <c r="AK2585">
        <v>1601</v>
      </c>
      <c r="AM2585">
        <v>2</v>
      </c>
      <c r="AN2585" t="s">
        <v>1023</v>
      </c>
      <c r="AO2585">
        <v>0</v>
      </c>
      <c r="AP2585">
        <v>0</v>
      </c>
      <c r="AQ2585">
        <v>0.93</v>
      </c>
      <c r="AR2585">
        <v>0.38</v>
      </c>
      <c r="AS2585">
        <v>1.05</v>
      </c>
      <c r="AT2585">
        <v>0.94</v>
      </c>
      <c r="AU2585">
        <v>2.9950000000000001</v>
      </c>
      <c r="AV2585">
        <v>1601</v>
      </c>
      <c r="AW2585">
        <v>1601</v>
      </c>
      <c r="AX2585">
        <v>1601</v>
      </c>
    </row>
    <row r="2586" spans="1:50">
      <c r="A2586" s="22">
        <v>43172</v>
      </c>
      <c r="B2586">
        <v>266</v>
      </c>
      <c r="C2586">
        <v>276</v>
      </c>
      <c r="D2586">
        <v>262</v>
      </c>
      <c r="E2586">
        <v>268</v>
      </c>
      <c r="F2586" s="22">
        <v>43173</v>
      </c>
      <c r="G2586">
        <v>262</v>
      </c>
      <c r="H2586">
        <v>275</v>
      </c>
      <c r="I2586">
        <v>255</v>
      </c>
      <c r="J2586">
        <v>263</v>
      </c>
      <c r="K2586" s="22">
        <v>43174</v>
      </c>
      <c r="L2586">
        <v>262</v>
      </c>
      <c r="M2586">
        <v>1.47</v>
      </c>
      <c r="N2586" s="8" t="str">
        <f>IF(AND(AM2586=1,AC2586&lt;-0.005,AE2586&gt;O$1),R2586,"")</f>
        <v/>
      </c>
      <c r="O2586" s="8">
        <f t="shared" si="207"/>
        <v>279972.48490425805</v>
      </c>
      <c r="P2586" s="8" t="str">
        <f t="shared" ref="P2586:P2649" si="211">IF(AND(AM2586=1,AC2586&lt;Q$8,E2586/B2586-1&gt;Q$9,J2586&lt;Q$10),R2586,"")</f>
        <v/>
      </c>
      <c r="Q2586" s="8">
        <f t="shared" si="208"/>
        <v>407266.53796935454</v>
      </c>
      <c r="R2586" s="8">
        <f t="shared" si="209"/>
        <v>28225.80645161288</v>
      </c>
      <c r="S2586" s="8">
        <f t="shared" si="210"/>
        <v>996602.61010205525</v>
      </c>
      <c r="U2586" s="25">
        <v>43174.316689814812</v>
      </c>
      <c r="V2586">
        <v>22</v>
      </c>
      <c r="W2586">
        <v>6835</v>
      </c>
      <c r="X2586" t="s">
        <v>1133</v>
      </c>
      <c r="Y2586" t="s">
        <v>954</v>
      </c>
      <c r="Z2586" s="25">
        <v>43173.99722222222</v>
      </c>
      <c r="AA2586">
        <v>264</v>
      </c>
      <c r="AB2586">
        <v>1</v>
      </c>
      <c r="AC2586" s="24">
        <v>3.8E-3</v>
      </c>
      <c r="AD2586">
        <v>13800</v>
      </c>
      <c r="AE2586">
        <v>3625380</v>
      </c>
      <c r="AF2586" s="22">
        <v>43173</v>
      </c>
      <c r="AG2586">
        <v>262</v>
      </c>
      <c r="AH2586">
        <v>263</v>
      </c>
      <c r="AI2586" s="22">
        <v>43174</v>
      </c>
      <c r="AJ2586">
        <v>262</v>
      </c>
      <c r="AK2586">
        <v>248</v>
      </c>
      <c r="AM2586">
        <v>2</v>
      </c>
      <c r="AN2586" t="s">
        <v>1023</v>
      </c>
      <c r="AO2586">
        <v>160.52000000000001</v>
      </c>
      <c r="AP2586">
        <v>0</v>
      </c>
      <c r="AQ2586">
        <v>1</v>
      </c>
      <c r="AR2586">
        <v>1</v>
      </c>
      <c r="AS2586">
        <v>1.47</v>
      </c>
      <c r="AT2586">
        <v>2.0699999999999998</v>
      </c>
      <c r="AU2586">
        <v>0.996</v>
      </c>
      <c r="AV2586">
        <v>262</v>
      </c>
      <c r="AW2586">
        <v>244</v>
      </c>
      <c r="AX2586">
        <v>248</v>
      </c>
    </row>
    <row r="2587" spans="1:50">
      <c r="A2587" s="22">
        <v>43172</v>
      </c>
      <c r="B2587">
        <v>277</v>
      </c>
      <c r="C2587">
        <v>281</v>
      </c>
      <c r="D2587">
        <v>271</v>
      </c>
      <c r="E2587">
        <v>276</v>
      </c>
      <c r="F2587" s="22">
        <v>43173</v>
      </c>
      <c r="G2587">
        <v>272</v>
      </c>
      <c r="H2587">
        <v>320</v>
      </c>
      <c r="I2587">
        <v>272</v>
      </c>
      <c r="J2587">
        <v>292</v>
      </c>
      <c r="K2587" s="22">
        <v>43174</v>
      </c>
      <c r="L2587">
        <v>289</v>
      </c>
      <c r="M2587">
        <v>0.87</v>
      </c>
      <c r="N2587" s="8" t="str">
        <f>IF(AND(AM2587=1,AC2587&lt;-0.005,AE2587&gt;O$1),R2587,"")</f>
        <v/>
      </c>
      <c r="O2587" s="8">
        <f t="shared" si="207"/>
        <v>279972.48490425805</v>
      </c>
      <c r="P2587" s="8" t="str">
        <f t="shared" si="211"/>
        <v/>
      </c>
      <c r="Q2587" s="8">
        <f t="shared" si="208"/>
        <v>407266.53796935454</v>
      </c>
      <c r="R2587" s="8">
        <f t="shared" si="209"/>
        <v>-19933.554817275766</v>
      </c>
      <c r="S2587" s="8">
        <f t="shared" si="210"/>
        <v>996602.61010205525</v>
      </c>
      <c r="U2587" s="25">
        <v>43174.316689814812</v>
      </c>
      <c r="V2587">
        <v>23</v>
      </c>
      <c r="W2587">
        <v>3323</v>
      </c>
      <c r="X2587" t="s">
        <v>305</v>
      </c>
      <c r="Y2587" t="s">
        <v>960</v>
      </c>
      <c r="Z2587" s="25">
        <v>43173.997916666667</v>
      </c>
      <c r="AA2587">
        <v>291.5</v>
      </c>
      <c r="AB2587">
        <v>-0.5</v>
      </c>
      <c r="AC2587" s="24">
        <v>-1.6999999999999999E-3</v>
      </c>
      <c r="AD2587">
        <v>13200</v>
      </c>
      <c r="AE2587">
        <v>3823130</v>
      </c>
      <c r="AF2587" s="22">
        <v>43173</v>
      </c>
      <c r="AG2587">
        <v>272</v>
      </c>
      <c r="AH2587">
        <v>292</v>
      </c>
      <c r="AI2587" s="22">
        <v>43174</v>
      </c>
      <c r="AJ2587">
        <v>289</v>
      </c>
      <c r="AK2587">
        <v>301</v>
      </c>
      <c r="AM2587">
        <v>2</v>
      </c>
      <c r="AN2587" t="s">
        <v>1023</v>
      </c>
      <c r="AO2587">
        <v>0</v>
      </c>
      <c r="AP2587">
        <v>0.51</v>
      </c>
      <c r="AQ2587">
        <v>0.06</v>
      </c>
      <c r="AR2587">
        <v>0.47</v>
      </c>
      <c r="AS2587">
        <v>0.87</v>
      </c>
      <c r="AT2587">
        <v>0.98</v>
      </c>
      <c r="AU2587">
        <v>1.8120000000000001</v>
      </c>
      <c r="AV2587">
        <v>309</v>
      </c>
      <c r="AW2587">
        <v>283</v>
      </c>
      <c r="AX2587">
        <v>301</v>
      </c>
    </row>
    <row r="2588" spans="1:50">
      <c r="A2588" s="22">
        <v>43172</v>
      </c>
      <c r="B2588">
        <v>872</v>
      </c>
      <c r="C2588">
        <v>939</v>
      </c>
      <c r="D2588">
        <v>854</v>
      </c>
      <c r="E2588">
        <v>929</v>
      </c>
      <c r="F2588" s="22">
        <v>43173</v>
      </c>
      <c r="G2588">
        <v>920</v>
      </c>
      <c r="H2588">
        <v>936</v>
      </c>
      <c r="I2588">
        <v>893</v>
      </c>
      <c r="J2588">
        <v>900</v>
      </c>
      <c r="K2588" s="22">
        <v>43174</v>
      </c>
      <c r="L2588">
        <v>980</v>
      </c>
      <c r="M2588">
        <v>1.26</v>
      </c>
      <c r="N2588" s="8" t="str">
        <f>IF(AND(AM2588=1,AC2588&lt;-0.005,AE2588&gt;O$1),R2588,"")</f>
        <v/>
      </c>
      <c r="O2588" s="8">
        <f t="shared" si="207"/>
        <v>279972.48490425805</v>
      </c>
      <c r="P2588" s="8" t="str">
        <f t="shared" si="211"/>
        <v/>
      </c>
      <c r="Q2588" s="8">
        <f t="shared" si="208"/>
        <v>407266.53796935454</v>
      </c>
      <c r="R2588" s="8">
        <f t="shared" si="209"/>
        <v>21831.735889243919</v>
      </c>
      <c r="S2588" s="8">
        <f t="shared" si="210"/>
        <v>996602.61010205525</v>
      </c>
      <c r="U2588" s="25">
        <v>43174.316689814812</v>
      </c>
      <c r="V2588">
        <v>24</v>
      </c>
      <c r="W2588">
        <v>2385</v>
      </c>
      <c r="X2588" t="s">
        <v>1365</v>
      </c>
      <c r="Y2588" t="s">
        <v>957</v>
      </c>
      <c r="Z2588" s="25">
        <v>43173.998611111114</v>
      </c>
      <c r="AA2588">
        <v>915</v>
      </c>
      <c r="AB2588">
        <v>15</v>
      </c>
      <c r="AC2588" s="24">
        <v>1.67E-2</v>
      </c>
      <c r="AD2588">
        <v>12000</v>
      </c>
      <c r="AE2588">
        <v>11058390</v>
      </c>
      <c r="AF2588" s="22">
        <v>43173</v>
      </c>
      <c r="AG2588">
        <v>920</v>
      </c>
      <c r="AH2588">
        <v>900</v>
      </c>
      <c r="AI2588" s="22">
        <v>43174</v>
      </c>
      <c r="AJ2588">
        <v>980</v>
      </c>
      <c r="AK2588">
        <v>939</v>
      </c>
      <c r="AM2588">
        <v>2</v>
      </c>
      <c r="AN2588" t="s">
        <v>1023</v>
      </c>
      <c r="AO2588">
        <v>261.79000000000002</v>
      </c>
      <c r="AP2588">
        <v>0.11</v>
      </c>
      <c r="AQ2588">
        <v>1</v>
      </c>
      <c r="AR2588">
        <v>1</v>
      </c>
      <c r="AS2588">
        <v>1.26</v>
      </c>
      <c r="AT2588">
        <v>1.44</v>
      </c>
      <c r="AU2588">
        <v>0.875</v>
      </c>
      <c r="AV2588">
        <v>1011</v>
      </c>
      <c r="AW2588">
        <v>930</v>
      </c>
      <c r="AX2588">
        <v>939</v>
      </c>
    </row>
    <row r="2589" spans="1:50">
      <c r="A2589" s="22">
        <v>43172</v>
      </c>
      <c r="B2589">
        <v>156</v>
      </c>
      <c r="C2589">
        <v>159</v>
      </c>
      <c r="D2589">
        <v>137</v>
      </c>
      <c r="E2589">
        <v>145</v>
      </c>
      <c r="F2589" s="22">
        <v>43173</v>
      </c>
      <c r="G2589">
        <v>143</v>
      </c>
      <c r="H2589">
        <v>146</v>
      </c>
      <c r="I2589">
        <v>138</v>
      </c>
      <c r="J2589">
        <v>141</v>
      </c>
      <c r="K2589" s="22">
        <v>43174</v>
      </c>
      <c r="L2589">
        <v>139</v>
      </c>
      <c r="M2589">
        <v>0.96</v>
      </c>
      <c r="N2589" s="8" t="str">
        <f>IF(AND(AM2589=1,AC2589&lt;-0.005,AE2589&gt;O$1),R2589,"")</f>
        <v/>
      </c>
      <c r="O2589" s="8">
        <f t="shared" si="207"/>
        <v>279972.48490425805</v>
      </c>
      <c r="P2589" s="8" t="str">
        <f t="shared" si="211"/>
        <v/>
      </c>
      <c r="Q2589" s="8">
        <f t="shared" si="208"/>
        <v>407266.53796935454</v>
      </c>
      <c r="R2589" s="8">
        <f t="shared" si="209"/>
        <v>-13986.013986014012</v>
      </c>
      <c r="S2589" s="8">
        <f t="shared" si="210"/>
        <v>996602.61010205525</v>
      </c>
      <c r="U2589" s="25">
        <v>43174.316689814812</v>
      </c>
      <c r="V2589">
        <v>25</v>
      </c>
      <c r="W2589">
        <v>6636</v>
      </c>
      <c r="X2589" t="s">
        <v>1399</v>
      </c>
      <c r="Y2589" t="s">
        <v>960</v>
      </c>
      <c r="Z2589" s="25">
        <v>43173.987500000003</v>
      </c>
      <c r="AA2589">
        <v>139</v>
      </c>
      <c r="AB2589">
        <v>-2</v>
      </c>
      <c r="AC2589" s="24">
        <v>-1.4200000000000001E-2</v>
      </c>
      <c r="AD2589">
        <v>9500</v>
      </c>
      <c r="AE2589">
        <v>1325690</v>
      </c>
      <c r="AF2589" s="22">
        <v>43173</v>
      </c>
      <c r="AG2589">
        <v>143</v>
      </c>
      <c r="AH2589">
        <v>141</v>
      </c>
      <c r="AI2589" s="22">
        <v>43174</v>
      </c>
      <c r="AJ2589">
        <v>139</v>
      </c>
      <c r="AK2589">
        <v>143</v>
      </c>
      <c r="AM2589">
        <v>2</v>
      </c>
      <c r="AN2589" t="s">
        <v>1023</v>
      </c>
      <c r="AO2589">
        <v>0</v>
      </c>
      <c r="AP2589">
        <v>0</v>
      </c>
      <c r="AQ2589">
        <v>0.06</v>
      </c>
      <c r="AR2589">
        <v>0.02</v>
      </c>
      <c r="AS2589">
        <v>0.96</v>
      </c>
      <c r="AT2589">
        <v>0.73</v>
      </c>
      <c r="AU2589">
        <v>1.978</v>
      </c>
      <c r="AV2589">
        <v>146</v>
      </c>
      <c r="AW2589">
        <v>137</v>
      </c>
      <c r="AX2589">
        <v>143</v>
      </c>
    </row>
    <row r="2590" spans="1:50">
      <c r="A2590" s="22">
        <v>43172</v>
      </c>
      <c r="B2590">
        <v>950</v>
      </c>
      <c r="C2590">
        <v>1063</v>
      </c>
      <c r="D2590">
        <v>930</v>
      </c>
      <c r="E2590">
        <v>1063</v>
      </c>
      <c r="F2590" s="22">
        <v>43173</v>
      </c>
      <c r="G2590">
        <v>1115</v>
      </c>
      <c r="H2590">
        <v>1356</v>
      </c>
      <c r="I2590">
        <v>1086</v>
      </c>
      <c r="J2590">
        <v>1200</v>
      </c>
      <c r="K2590" s="22">
        <v>43174</v>
      </c>
      <c r="L2590">
        <v>1144</v>
      </c>
      <c r="M2590">
        <v>1.04</v>
      </c>
      <c r="N2590" s="8" t="str">
        <f>IF(AND(AM2590=1,AC2590&lt;-0.005,AE2590&gt;O$1),R2590,"")</f>
        <v/>
      </c>
      <c r="O2590" s="8">
        <f t="shared" si="207"/>
        <v>279972.48490425805</v>
      </c>
      <c r="P2590" s="8" t="str">
        <f t="shared" si="211"/>
        <v/>
      </c>
      <c r="Q2590" s="8">
        <f t="shared" si="208"/>
        <v>407266.53796935454</v>
      </c>
      <c r="R2590" s="8">
        <f t="shared" si="209"/>
        <v>-17299.57805907173</v>
      </c>
      <c r="S2590" s="8">
        <f t="shared" si="210"/>
        <v>996602.61010205525</v>
      </c>
      <c r="U2590" s="25">
        <v>43174.316689814812</v>
      </c>
      <c r="V2590">
        <v>26</v>
      </c>
      <c r="W2590">
        <v>2176</v>
      </c>
      <c r="X2590" t="s">
        <v>1275</v>
      </c>
      <c r="Y2590" t="s">
        <v>960</v>
      </c>
      <c r="Z2590" s="25">
        <v>43173.998611111114</v>
      </c>
      <c r="AA2590">
        <v>1175</v>
      </c>
      <c r="AB2590">
        <v>-25</v>
      </c>
      <c r="AC2590" s="24">
        <v>-2.0799999999999999E-2</v>
      </c>
      <c r="AD2590">
        <v>8400</v>
      </c>
      <c r="AE2590">
        <v>9758130</v>
      </c>
      <c r="AF2590" s="22">
        <v>43173</v>
      </c>
      <c r="AG2590">
        <v>1115</v>
      </c>
      <c r="AH2590">
        <v>1200</v>
      </c>
      <c r="AI2590" s="22">
        <v>43174</v>
      </c>
      <c r="AJ2590">
        <v>1144</v>
      </c>
      <c r="AK2590">
        <v>1185</v>
      </c>
      <c r="AM2590">
        <v>2</v>
      </c>
      <c r="AN2590" t="s">
        <v>1023</v>
      </c>
      <c r="AO2590">
        <v>0</v>
      </c>
      <c r="AP2590">
        <v>0</v>
      </c>
      <c r="AQ2590">
        <v>0.77</v>
      </c>
      <c r="AR2590">
        <v>0.71</v>
      </c>
      <c r="AS2590">
        <v>1.04</v>
      </c>
      <c r="AT2590">
        <v>1.07</v>
      </c>
      <c r="AU2590">
        <v>0.97399999999999998</v>
      </c>
      <c r="AV2590">
        <v>1249</v>
      </c>
      <c r="AW2590">
        <v>1083</v>
      </c>
      <c r="AX2590">
        <v>1185</v>
      </c>
    </row>
    <row r="2591" spans="1:50">
      <c r="A2591" s="22">
        <v>43172</v>
      </c>
      <c r="B2591">
        <v>1820</v>
      </c>
      <c r="C2591">
        <v>1913</v>
      </c>
      <c r="D2591">
        <v>1820</v>
      </c>
      <c r="E2591">
        <v>1913</v>
      </c>
      <c r="F2591" s="22">
        <v>43173</v>
      </c>
      <c r="G2591">
        <v>2000</v>
      </c>
      <c r="H2591">
        <v>2313</v>
      </c>
      <c r="I2591">
        <v>1990</v>
      </c>
      <c r="J2591">
        <v>2313</v>
      </c>
      <c r="K2591" s="22">
        <v>43174</v>
      </c>
      <c r="L2591">
        <v>2313</v>
      </c>
      <c r="M2591">
        <v>1.07</v>
      </c>
      <c r="N2591" s="8" t="str">
        <f>IF(AND(AM2591=1,AC2591&lt;-0.005,AE2591&gt;O$1),R2591,"")</f>
        <v/>
      </c>
      <c r="O2591" s="8">
        <f t="shared" si="207"/>
        <v>279972.48490425805</v>
      </c>
      <c r="P2591" s="8" t="str">
        <f t="shared" si="211"/>
        <v/>
      </c>
      <c r="Q2591" s="8">
        <f t="shared" si="208"/>
        <v>407266.53796935454</v>
      </c>
      <c r="R2591" s="8">
        <f t="shared" si="209"/>
        <v>-35355.564483728398</v>
      </c>
      <c r="S2591" s="8">
        <f t="shared" si="210"/>
        <v>961247.04561832687</v>
      </c>
      <c r="U2591" s="25">
        <v>43174.316689814812</v>
      </c>
      <c r="V2591">
        <v>27</v>
      </c>
      <c r="W2591">
        <v>6034</v>
      </c>
      <c r="X2591" t="s">
        <v>1349</v>
      </c>
      <c r="Y2591" t="s">
        <v>957</v>
      </c>
      <c r="Z2591" s="25">
        <v>43173.998611111114</v>
      </c>
      <c r="AA2591">
        <v>2400</v>
      </c>
      <c r="AB2591">
        <v>87</v>
      </c>
      <c r="AC2591" s="24">
        <v>3.7600000000000001E-2</v>
      </c>
      <c r="AD2591">
        <v>8200</v>
      </c>
      <c r="AE2591">
        <v>19458200</v>
      </c>
      <c r="AF2591" s="22">
        <v>43173</v>
      </c>
      <c r="AG2591">
        <v>2000</v>
      </c>
      <c r="AH2591">
        <v>2313</v>
      </c>
      <c r="AI2591" s="22">
        <v>43174</v>
      </c>
      <c r="AJ2591">
        <v>2313</v>
      </c>
      <c r="AK2591">
        <v>2489</v>
      </c>
      <c r="AM2591">
        <v>1</v>
      </c>
      <c r="AN2591" t="s">
        <v>1023</v>
      </c>
      <c r="AO2591">
        <v>10.91</v>
      </c>
      <c r="AP2591">
        <v>0</v>
      </c>
      <c r="AQ2591">
        <v>0.97</v>
      </c>
      <c r="AR2591">
        <v>0.56999999999999995</v>
      </c>
      <c r="AS2591">
        <v>1.07</v>
      </c>
      <c r="AT2591">
        <v>1.06</v>
      </c>
      <c r="AU2591">
        <v>2.4420000000000002</v>
      </c>
      <c r="AV2591">
        <v>2513</v>
      </c>
      <c r="AW2591">
        <v>2280</v>
      </c>
      <c r="AX2591">
        <v>2489</v>
      </c>
    </row>
    <row r="2592" spans="1:50">
      <c r="A2592" s="22">
        <v>43172</v>
      </c>
      <c r="B2592">
        <v>188</v>
      </c>
      <c r="C2592">
        <v>233</v>
      </c>
      <c r="D2592">
        <v>187</v>
      </c>
      <c r="E2592">
        <v>227</v>
      </c>
      <c r="F2592" s="22">
        <v>43173</v>
      </c>
      <c r="G2592">
        <v>225</v>
      </c>
      <c r="H2592">
        <v>267</v>
      </c>
      <c r="I2592">
        <v>211</v>
      </c>
      <c r="J2592">
        <v>215</v>
      </c>
      <c r="K2592" s="22">
        <v>43174</v>
      </c>
      <c r="L2592">
        <v>217</v>
      </c>
      <c r="M2592">
        <v>1.22</v>
      </c>
      <c r="N2592" s="8" t="str">
        <f>IF(AND(AM2592=1,AC2592&lt;-0.005,AE2592&gt;O$1),R2592,"")</f>
        <v/>
      </c>
      <c r="O2592" s="8">
        <f t="shared" si="207"/>
        <v>279972.48490425805</v>
      </c>
      <c r="P2592" s="8" t="str">
        <f t="shared" si="211"/>
        <v/>
      </c>
      <c r="Q2592" s="8">
        <f t="shared" si="208"/>
        <v>407266.53796935454</v>
      </c>
      <c r="R2592" s="8">
        <f t="shared" si="209"/>
        <v>-6818.1818181818344</v>
      </c>
      <c r="S2592" s="8">
        <f t="shared" si="210"/>
        <v>961247.04561832687</v>
      </c>
      <c r="U2592" s="25">
        <v>43174.316689814812</v>
      </c>
      <c r="V2592">
        <v>28</v>
      </c>
      <c r="W2592">
        <v>6819</v>
      </c>
      <c r="X2592" t="s">
        <v>1024</v>
      </c>
      <c r="Y2592" t="s">
        <v>960</v>
      </c>
      <c r="Z2592" s="25">
        <v>43173.964583333334</v>
      </c>
      <c r="AA2592">
        <v>221</v>
      </c>
      <c r="AB2592">
        <v>6</v>
      </c>
      <c r="AC2592" s="24">
        <v>2.7900000000000001E-2</v>
      </c>
      <c r="AD2592">
        <v>8000</v>
      </c>
      <c r="AE2592">
        <v>1754090</v>
      </c>
      <c r="AF2592" s="22">
        <v>43173</v>
      </c>
      <c r="AG2592">
        <v>225</v>
      </c>
      <c r="AH2592">
        <v>215</v>
      </c>
      <c r="AI2592" s="22">
        <v>43174</v>
      </c>
      <c r="AJ2592">
        <v>217</v>
      </c>
      <c r="AK2592">
        <v>220</v>
      </c>
      <c r="AM2592">
        <v>2</v>
      </c>
      <c r="AN2592" t="s">
        <v>1023</v>
      </c>
      <c r="AO2592">
        <v>0</v>
      </c>
      <c r="AP2592">
        <v>0</v>
      </c>
      <c r="AQ2592">
        <v>0.78</v>
      </c>
      <c r="AR2592">
        <v>0.78</v>
      </c>
      <c r="AS2592">
        <v>1.22</v>
      </c>
      <c r="AT2592">
        <v>1.24</v>
      </c>
      <c r="AU2592">
        <v>0.77500000000000002</v>
      </c>
      <c r="AV2592">
        <v>235</v>
      </c>
      <c r="AW2592">
        <v>211</v>
      </c>
      <c r="AX2592">
        <v>220</v>
      </c>
    </row>
    <row r="2593" spans="1:50">
      <c r="A2593" s="22">
        <v>43172</v>
      </c>
      <c r="B2593">
        <v>753</v>
      </c>
      <c r="C2593">
        <v>808</v>
      </c>
      <c r="D2593">
        <v>750</v>
      </c>
      <c r="E2593">
        <v>800</v>
      </c>
      <c r="F2593" s="22">
        <v>43173</v>
      </c>
      <c r="G2593">
        <v>792</v>
      </c>
      <c r="H2593">
        <v>834</v>
      </c>
      <c r="I2593">
        <v>779</v>
      </c>
      <c r="J2593">
        <v>830</v>
      </c>
      <c r="K2593" s="22">
        <v>43174</v>
      </c>
      <c r="L2593">
        <v>825</v>
      </c>
      <c r="M2593">
        <v>1.01</v>
      </c>
      <c r="N2593" s="8" t="str">
        <f>IF(AND(AM2593=1,AC2593&lt;-0.005,AE2593&gt;O$1),R2593,"")</f>
        <v/>
      </c>
      <c r="O2593" s="8">
        <f t="shared" si="207"/>
        <v>279972.48490425805</v>
      </c>
      <c r="P2593" s="8" t="str">
        <f t="shared" si="211"/>
        <v/>
      </c>
      <c r="Q2593" s="8">
        <f t="shared" si="208"/>
        <v>407266.53796935454</v>
      </c>
      <c r="R2593" s="8">
        <f t="shared" si="209"/>
        <v>0</v>
      </c>
      <c r="S2593" s="8">
        <f t="shared" si="210"/>
        <v>961247.04561832687</v>
      </c>
      <c r="U2593" s="25">
        <v>43174.316689814812</v>
      </c>
      <c r="V2593">
        <v>29</v>
      </c>
      <c r="W2593">
        <v>4594</v>
      </c>
      <c r="X2593" t="s">
        <v>1140</v>
      </c>
      <c r="Y2593" t="s">
        <v>957</v>
      </c>
      <c r="Z2593" s="25">
        <v>43173.997916666667</v>
      </c>
      <c r="AA2593">
        <v>840</v>
      </c>
      <c r="AB2593">
        <v>10</v>
      </c>
      <c r="AC2593" s="24">
        <v>1.2E-2</v>
      </c>
      <c r="AD2593">
        <v>8000</v>
      </c>
      <c r="AE2593">
        <v>6741200</v>
      </c>
      <c r="AF2593" s="22">
        <v>43173</v>
      </c>
      <c r="AG2593">
        <v>792</v>
      </c>
      <c r="AH2593">
        <v>830</v>
      </c>
      <c r="AI2593" s="22">
        <v>43174</v>
      </c>
      <c r="AJ2593">
        <v>825</v>
      </c>
      <c r="AK2593">
        <v>825</v>
      </c>
      <c r="AM2593">
        <v>2</v>
      </c>
      <c r="AN2593" t="s">
        <v>1023</v>
      </c>
      <c r="AO2593">
        <v>50.11</v>
      </c>
      <c r="AP2593">
        <v>0</v>
      </c>
      <c r="AQ2593">
        <v>0.6</v>
      </c>
      <c r="AR2593">
        <v>0.51</v>
      </c>
      <c r="AS2593">
        <v>1.01</v>
      </c>
      <c r="AT2593">
        <v>1.02</v>
      </c>
      <c r="AU2593">
        <v>2.3809999999999998</v>
      </c>
      <c r="AV2593">
        <v>851</v>
      </c>
      <c r="AW2593">
        <v>815</v>
      </c>
      <c r="AX2593">
        <v>825</v>
      </c>
    </row>
    <row r="2594" spans="1:50">
      <c r="A2594" s="22">
        <v>43172</v>
      </c>
      <c r="B2594">
        <v>1456</v>
      </c>
      <c r="C2594">
        <v>1577</v>
      </c>
      <c r="D2594">
        <v>1448</v>
      </c>
      <c r="E2594">
        <v>1518</v>
      </c>
      <c r="F2594" s="22">
        <v>43173</v>
      </c>
      <c r="G2594">
        <v>1528</v>
      </c>
      <c r="H2594">
        <v>1577</v>
      </c>
      <c r="I2594">
        <v>1468</v>
      </c>
      <c r="J2594">
        <v>1495</v>
      </c>
      <c r="K2594" s="22">
        <v>43174</v>
      </c>
      <c r="L2594">
        <v>1453</v>
      </c>
      <c r="M2594">
        <v>1.71</v>
      </c>
      <c r="N2594" s="8" t="str">
        <f>IF(AND(AM2594=1,AC2594&lt;-0.005,AE2594&gt;O$1),R2594,"")</f>
        <v/>
      </c>
      <c r="O2594" s="8">
        <f t="shared" si="207"/>
        <v>279972.48490425805</v>
      </c>
      <c r="P2594" s="8" t="str">
        <f t="shared" si="211"/>
        <v/>
      </c>
      <c r="Q2594" s="8">
        <f t="shared" si="208"/>
        <v>407266.53796935454</v>
      </c>
      <c r="R2594" s="8">
        <f t="shared" si="209"/>
        <v>46240.601503759419</v>
      </c>
      <c r="S2594" s="8">
        <f t="shared" si="210"/>
        <v>961247.04561832687</v>
      </c>
      <c r="U2594" s="25">
        <v>43174.316689814812</v>
      </c>
      <c r="V2594">
        <v>31</v>
      </c>
      <c r="W2594">
        <v>7776</v>
      </c>
      <c r="X2594" t="s">
        <v>1108</v>
      </c>
      <c r="Y2594" t="s">
        <v>960</v>
      </c>
      <c r="Z2594" s="25">
        <v>43173.978472222225</v>
      </c>
      <c r="AA2594">
        <v>1480</v>
      </c>
      <c r="AB2594">
        <v>-15</v>
      </c>
      <c r="AC2594" s="24">
        <v>-0.01</v>
      </c>
      <c r="AD2594">
        <v>6400</v>
      </c>
      <c r="AE2594">
        <v>9482490</v>
      </c>
      <c r="AF2594" s="22">
        <v>43173</v>
      </c>
      <c r="AG2594">
        <v>1528</v>
      </c>
      <c r="AH2594">
        <v>1495</v>
      </c>
      <c r="AI2594" s="22">
        <v>43174</v>
      </c>
      <c r="AJ2594">
        <v>1453</v>
      </c>
      <c r="AK2594">
        <v>1330</v>
      </c>
      <c r="AM2594">
        <v>2</v>
      </c>
      <c r="AN2594" t="s">
        <v>1023</v>
      </c>
      <c r="AO2594">
        <v>591.6</v>
      </c>
      <c r="AP2594">
        <v>0</v>
      </c>
      <c r="AQ2594">
        <v>1</v>
      </c>
      <c r="AR2594">
        <v>1</v>
      </c>
      <c r="AS2594">
        <v>1.71</v>
      </c>
      <c r="AT2594">
        <v>2.2799999999999998</v>
      </c>
      <c r="AU2594">
        <v>0.72699999999999998</v>
      </c>
      <c r="AV2594">
        <v>1468</v>
      </c>
      <c r="AW2594">
        <v>1280</v>
      </c>
      <c r="AX2594">
        <v>1330</v>
      </c>
    </row>
    <row r="2595" spans="1:50">
      <c r="A2595" s="22">
        <v>43172</v>
      </c>
      <c r="B2595">
        <v>693</v>
      </c>
      <c r="C2595">
        <v>718</v>
      </c>
      <c r="D2595">
        <v>685</v>
      </c>
      <c r="E2595">
        <v>718</v>
      </c>
      <c r="F2595" s="22">
        <v>43173</v>
      </c>
      <c r="G2595">
        <v>716</v>
      </c>
      <c r="H2595">
        <v>726</v>
      </c>
      <c r="I2595">
        <v>704</v>
      </c>
      <c r="J2595">
        <v>714</v>
      </c>
      <c r="K2595" s="22">
        <v>43174</v>
      </c>
      <c r="L2595">
        <v>714</v>
      </c>
      <c r="M2595">
        <v>1.21</v>
      </c>
      <c r="N2595" s="8" t="str">
        <f>IF(AND(AM2595=1,AC2595&lt;-0.005,AE2595&gt;O$1),R2595,"")</f>
        <v/>
      </c>
      <c r="O2595" s="8">
        <f t="shared" si="207"/>
        <v>279972.48490425805</v>
      </c>
      <c r="P2595" s="8" t="str">
        <f t="shared" si="211"/>
        <v/>
      </c>
      <c r="Q2595" s="8">
        <f t="shared" si="208"/>
        <v>407266.53796935454</v>
      </c>
      <c r="R2595" s="8">
        <f t="shared" si="209"/>
        <v>-54307.116104868932</v>
      </c>
      <c r="S2595" s="8">
        <f t="shared" si="210"/>
        <v>961247.04561832687</v>
      </c>
      <c r="U2595" s="25">
        <v>43174.316689814812</v>
      </c>
      <c r="V2595">
        <v>32</v>
      </c>
      <c r="W2595">
        <v>2929</v>
      </c>
      <c r="X2595" t="s">
        <v>1398</v>
      </c>
      <c r="Y2595" t="s">
        <v>954</v>
      </c>
      <c r="Z2595" s="25">
        <v>43173.967361111114</v>
      </c>
      <c r="AA2595">
        <v>696.5</v>
      </c>
      <c r="AB2595">
        <v>-17.5</v>
      </c>
      <c r="AC2595" s="24">
        <v>-2.4500000000000001E-2</v>
      </c>
      <c r="AD2595">
        <v>6300</v>
      </c>
      <c r="AE2595">
        <v>4398890</v>
      </c>
      <c r="AF2595" s="22">
        <v>43173</v>
      </c>
      <c r="AG2595">
        <v>716</v>
      </c>
      <c r="AH2595">
        <v>714</v>
      </c>
      <c r="AI2595" s="22">
        <v>43174</v>
      </c>
      <c r="AJ2595">
        <v>714</v>
      </c>
      <c r="AK2595">
        <v>801</v>
      </c>
      <c r="AM2595">
        <v>2</v>
      </c>
      <c r="AN2595" t="s">
        <v>1023</v>
      </c>
      <c r="AO2595">
        <v>504.51</v>
      </c>
      <c r="AP2595" t="s">
        <v>956</v>
      </c>
      <c r="AQ2595">
        <v>0.88</v>
      </c>
      <c r="AR2595">
        <v>0.88</v>
      </c>
      <c r="AS2595">
        <v>1.21</v>
      </c>
      <c r="AT2595">
        <v>1.51</v>
      </c>
      <c r="AU2595">
        <v>0.68899999999999995</v>
      </c>
      <c r="AV2595">
        <v>810</v>
      </c>
      <c r="AW2595">
        <v>708</v>
      </c>
      <c r="AX2595">
        <v>801</v>
      </c>
    </row>
    <row r="2596" spans="1:50">
      <c r="A2596" s="22">
        <v>43172</v>
      </c>
      <c r="B2596">
        <v>850</v>
      </c>
      <c r="C2596">
        <v>979</v>
      </c>
      <c r="D2596">
        <v>850</v>
      </c>
      <c r="E2596">
        <v>979</v>
      </c>
      <c r="F2596" s="22">
        <v>43173</v>
      </c>
      <c r="G2596">
        <v>1125</v>
      </c>
      <c r="H2596">
        <v>1129</v>
      </c>
      <c r="I2596">
        <v>1125</v>
      </c>
      <c r="J2596">
        <v>1129</v>
      </c>
      <c r="K2596" s="22">
        <v>43174</v>
      </c>
      <c r="L2596">
        <v>1129</v>
      </c>
      <c r="M2596">
        <v>0.96</v>
      </c>
      <c r="N2596" s="8" t="str">
        <f>IF(AND(AM2596=1,AC2596&lt;-0.005,AE2596&gt;O$1),R2596,"")</f>
        <v/>
      </c>
      <c r="O2596" s="8">
        <f t="shared" si="207"/>
        <v>279972.48490425805</v>
      </c>
      <c r="P2596" s="8" t="str">
        <f t="shared" si="211"/>
        <v/>
      </c>
      <c r="Q2596" s="8">
        <f t="shared" si="208"/>
        <v>407266.53796935454</v>
      </c>
      <c r="R2596" s="8">
        <f t="shared" si="209"/>
        <v>42267.050912584091</v>
      </c>
      <c r="S2596" s="8">
        <f t="shared" si="210"/>
        <v>961247.04561832687</v>
      </c>
      <c r="U2596" s="25">
        <v>43174.316701388889</v>
      </c>
      <c r="V2596">
        <v>35</v>
      </c>
      <c r="W2596">
        <v>1981</v>
      </c>
      <c r="X2596" t="s">
        <v>1397</v>
      </c>
      <c r="Y2596" t="s">
        <v>960</v>
      </c>
      <c r="Z2596" s="25">
        <v>43173.980555555558</v>
      </c>
      <c r="AA2596">
        <v>1176.0999999999999</v>
      </c>
      <c r="AB2596">
        <v>47.1</v>
      </c>
      <c r="AC2596" s="24">
        <v>4.1700000000000001E-2</v>
      </c>
      <c r="AD2596">
        <v>5200</v>
      </c>
      <c r="AE2596">
        <v>6302230</v>
      </c>
      <c r="AF2596" s="22">
        <v>43173</v>
      </c>
      <c r="AG2596">
        <v>1125</v>
      </c>
      <c r="AH2596">
        <v>1129</v>
      </c>
      <c r="AI2596" s="22">
        <v>43174</v>
      </c>
      <c r="AJ2596">
        <v>1129</v>
      </c>
      <c r="AK2596">
        <v>1041</v>
      </c>
      <c r="AM2596">
        <v>2</v>
      </c>
      <c r="AN2596" t="s">
        <v>1023</v>
      </c>
      <c r="AO2596">
        <v>0</v>
      </c>
      <c r="AP2596">
        <v>1.33</v>
      </c>
      <c r="AQ2596">
        <v>0.04</v>
      </c>
      <c r="AR2596">
        <v>0.18</v>
      </c>
      <c r="AS2596">
        <v>0.96</v>
      </c>
      <c r="AT2596">
        <v>0.97</v>
      </c>
      <c r="AU2596">
        <v>0.55400000000000005</v>
      </c>
      <c r="AV2596">
        <v>1224</v>
      </c>
      <c r="AW2596">
        <v>1038</v>
      </c>
      <c r="AX2596">
        <v>1041</v>
      </c>
    </row>
    <row r="2597" spans="1:50">
      <c r="A2597" s="22">
        <v>43172</v>
      </c>
      <c r="B2597">
        <v>734</v>
      </c>
      <c r="C2597">
        <v>749</v>
      </c>
      <c r="D2597">
        <v>732</v>
      </c>
      <c r="E2597">
        <v>742</v>
      </c>
      <c r="F2597" s="22">
        <v>43173</v>
      </c>
      <c r="G2597">
        <v>802</v>
      </c>
      <c r="H2597">
        <v>892</v>
      </c>
      <c r="I2597">
        <v>787</v>
      </c>
      <c r="J2597">
        <v>892</v>
      </c>
      <c r="K2597" s="22">
        <v>43174</v>
      </c>
      <c r="L2597">
        <v>877</v>
      </c>
      <c r="M2597">
        <v>0.98</v>
      </c>
      <c r="N2597" s="8" t="str">
        <f>IF(AND(AM2597=1,AC2597&lt;-0.005,AE2597&gt;O$1),R2597,"")</f>
        <v/>
      </c>
      <c r="O2597" s="8">
        <f t="shared" si="207"/>
        <v>279972.48490425805</v>
      </c>
      <c r="P2597" s="8" t="str">
        <f t="shared" si="211"/>
        <v/>
      </c>
      <c r="Q2597" s="8">
        <f t="shared" si="208"/>
        <v>407266.53796935454</v>
      </c>
      <c r="R2597" s="8">
        <f t="shared" si="209"/>
        <v>33454.987834549924</v>
      </c>
      <c r="S2597" s="8">
        <f t="shared" si="210"/>
        <v>961247.04561832687</v>
      </c>
      <c r="U2597" s="25">
        <v>43174.316701388889</v>
      </c>
      <c r="V2597">
        <v>37</v>
      </c>
      <c r="W2597">
        <v>3474</v>
      </c>
      <c r="X2597" t="s">
        <v>1396</v>
      </c>
      <c r="Y2597" t="s">
        <v>957</v>
      </c>
      <c r="Z2597" s="25">
        <v>43173.990277777775</v>
      </c>
      <c r="AA2597">
        <v>880</v>
      </c>
      <c r="AB2597">
        <v>-12</v>
      </c>
      <c r="AC2597" s="24">
        <v>-1.35E-2</v>
      </c>
      <c r="AD2597">
        <v>4900</v>
      </c>
      <c r="AE2597">
        <v>4452960</v>
      </c>
      <c r="AF2597" s="22">
        <v>43173</v>
      </c>
      <c r="AG2597">
        <v>802</v>
      </c>
      <c r="AH2597">
        <v>892</v>
      </c>
      <c r="AI2597" s="22">
        <v>43174</v>
      </c>
      <c r="AJ2597">
        <v>877</v>
      </c>
      <c r="AK2597">
        <v>822</v>
      </c>
      <c r="AM2597">
        <v>2</v>
      </c>
      <c r="AN2597" t="s">
        <v>1023</v>
      </c>
      <c r="AO2597">
        <v>0</v>
      </c>
      <c r="AP2597">
        <v>0</v>
      </c>
      <c r="AQ2597">
        <v>0.25</v>
      </c>
      <c r="AR2597">
        <v>0.12</v>
      </c>
      <c r="AS2597">
        <v>0.98</v>
      </c>
      <c r="AT2597">
        <v>0.79</v>
      </c>
      <c r="AU2597">
        <v>0.97299999999999998</v>
      </c>
      <c r="AV2597">
        <v>877</v>
      </c>
      <c r="AW2597">
        <v>815</v>
      </c>
      <c r="AX2597">
        <v>822</v>
      </c>
    </row>
    <row r="2598" spans="1:50">
      <c r="A2598" s="22">
        <v>43172</v>
      </c>
      <c r="B2598">
        <v>2121</v>
      </c>
      <c r="C2598">
        <v>2188</v>
      </c>
      <c r="D2598">
        <v>2121</v>
      </c>
      <c r="E2598">
        <v>2172</v>
      </c>
      <c r="F2598" s="22">
        <v>43173</v>
      </c>
      <c r="G2598">
        <v>2178</v>
      </c>
      <c r="H2598">
        <v>2205</v>
      </c>
      <c r="I2598">
        <v>2162</v>
      </c>
      <c r="J2598">
        <v>2181</v>
      </c>
      <c r="K2598" s="22">
        <v>43174</v>
      </c>
      <c r="L2598">
        <v>1941</v>
      </c>
      <c r="M2598">
        <v>1</v>
      </c>
      <c r="N2598" s="8" t="str">
        <f>IF(AND(AM2598=1,AC2598&lt;-0.005,AE2598&gt;O$1),R2598,"")</f>
        <v/>
      </c>
      <c r="O2598" s="8">
        <f t="shared" si="207"/>
        <v>279972.48490425805</v>
      </c>
      <c r="P2598" s="8" t="str">
        <f t="shared" si="211"/>
        <v/>
      </c>
      <c r="Q2598" s="8">
        <f t="shared" si="208"/>
        <v>407266.53796935454</v>
      </c>
      <c r="R2598" s="8">
        <f t="shared" si="209"/>
        <v>-3834.3558282208369</v>
      </c>
      <c r="S2598" s="8">
        <f t="shared" si="210"/>
        <v>961247.04561832687</v>
      </c>
      <c r="U2598" s="25">
        <v>43174.316701388889</v>
      </c>
      <c r="V2598">
        <v>38</v>
      </c>
      <c r="W2598">
        <v>7196</v>
      </c>
      <c r="X2598" t="s">
        <v>1395</v>
      </c>
      <c r="Y2598" t="s">
        <v>954</v>
      </c>
      <c r="Z2598" s="25">
        <v>43173.993750000001</v>
      </c>
      <c r="AA2598">
        <v>2003</v>
      </c>
      <c r="AB2598">
        <v>-178</v>
      </c>
      <c r="AC2598" s="24">
        <v>-8.1600000000000006E-2</v>
      </c>
      <c r="AD2598">
        <v>4700</v>
      </c>
      <c r="AE2598">
        <v>9386220</v>
      </c>
      <c r="AF2598" s="22">
        <v>43173</v>
      </c>
      <c r="AG2598">
        <v>2178</v>
      </c>
      <c r="AH2598">
        <v>2181</v>
      </c>
      <c r="AI2598" s="22">
        <v>43174</v>
      </c>
      <c r="AJ2598">
        <v>1941</v>
      </c>
      <c r="AK2598">
        <v>1956</v>
      </c>
      <c r="AM2598">
        <v>2</v>
      </c>
      <c r="AN2598" t="s">
        <v>1023</v>
      </c>
      <c r="AO2598">
        <v>0</v>
      </c>
      <c r="AP2598">
        <v>2.04</v>
      </c>
      <c r="AQ2598">
        <v>0.65</v>
      </c>
      <c r="AR2598">
        <v>0.34</v>
      </c>
      <c r="AS2598">
        <v>1</v>
      </c>
      <c r="AT2598">
        <v>0.95</v>
      </c>
      <c r="AU2598">
        <v>0.246</v>
      </c>
      <c r="AV2598">
        <v>1995</v>
      </c>
      <c r="AW2598">
        <v>1920</v>
      </c>
      <c r="AX2598">
        <v>1956</v>
      </c>
    </row>
    <row r="2599" spans="1:50">
      <c r="A2599" s="22">
        <v>43172</v>
      </c>
      <c r="B2599">
        <v>1346</v>
      </c>
      <c r="C2599">
        <v>1409</v>
      </c>
      <c r="D2599">
        <v>1336</v>
      </c>
      <c r="E2599">
        <v>1359</v>
      </c>
      <c r="F2599" s="22">
        <v>43173</v>
      </c>
      <c r="G2599">
        <v>1362</v>
      </c>
      <c r="H2599">
        <v>1479</v>
      </c>
      <c r="I2599">
        <v>1359</v>
      </c>
      <c r="J2599">
        <v>1479</v>
      </c>
      <c r="K2599" s="22">
        <v>43174</v>
      </c>
      <c r="L2599">
        <v>1502</v>
      </c>
      <c r="M2599">
        <v>1.37</v>
      </c>
      <c r="N2599" s="8" t="str">
        <f>IF(AND(AM2599=1,AC2599&lt;-0.005,AE2599&gt;O$1),R2599,"")</f>
        <v/>
      </c>
      <c r="O2599" s="8">
        <f t="shared" si="207"/>
        <v>279972.48490425805</v>
      </c>
      <c r="P2599" s="8" t="str">
        <f t="shared" si="211"/>
        <v/>
      </c>
      <c r="Q2599" s="8">
        <f t="shared" si="208"/>
        <v>407266.53796935454</v>
      </c>
      <c r="R2599" s="8">
        <f t="shared" si="209"/>
        <v>21165.85704371965</v>
      </c>
      <c r="S2599" s="8">
        <f t="shared" si="210"/>
        <v>961247.04561832687</v>
      </c>
      <c r="U2599" s="25">
        <v>43174.316701388889</v>
      </c>
      <c r="V2599">
        <v>39</v>
      </c>
      <c r="W2599">
        <v>2338</v>
      </c>
      <c r="X2599" t="s">
        <v>1162</v>
      </c>
      <c r="Y2599" t="s">
        <v>954</v>
      </c>
      <c r="Z2599" s="25">
        <v>43173.988194444442</v>
      </c>
      <c r="AA2599">
        <v>1565</v>
      </c>
      <c r="AB2599">
        <v>86</v>
      </c>
      <c r="AC2599" s="24">
        <v>5.8099999999999999E-2</v>
      </c>
      <c r="AD2599">
        <v>4600</v>
      </c>
      <c r="AE2599">
        <v>7128290</v>
      </c>
      <c r="AF2599" s="22">
        <v>43173</v>
      </c>
      <c r="AG2599">
        <v>1362</v>
      </c>
      <c r="AH2599">
        <v>1479</v>
      </c>
      <c r="AI2599" s="22">
        <v>43174</v>
      </c>
      <c r="AJ2599">
        <v>1502</v>
      </c>
      <c r="AK2599">
        <v>1441</v>
      </c>
      <c r="AM2599">
        <v>2</v>
      </c>
      <c r="AN2599" t="s">
        <v>1023</v>
      </c>
      <c r="AO2599">
        <v>913.33</v>
      </c>
      <c r="AP2599">
        <v>0</v>
      </c>
      <c r="AQ2599">
        <v>0.88</v>
      </c>
      <c r="AR2599">
        <v>0.88</v>
      </c>
      <c r="AS2599">
        <v>1.37</v>
      </c>
      <c r="AT2599">
        <v>1.58</v>
      </c>
      <c r="AU2599">
        <v>0.98199999999999998</v>
      </c>
      <c r="AV2599">
        <v>1579</v>
      </c>
      <c r="AW2599">
        <v>1412</v>
      </c>
      <c r="AX2599">
        <v>1441</v>
      </c>
    </row>
    <row r="2600" spans="1:50">
      <c r="A2600" s="22">
        <v>43172</v>
      </c>
      <c r="B2600">
        <v>727.1</v>
      </c>
      <c r="C2600">
        <v>737.8</v>
      </c>
      <c r="D2600">
        <v>725.7</v>
      </c>
      <c r="E2600">
        <v>737.7</v>
      </c>
      <c r="F2600" s="22">
        <v>43173</v>
      </c>
      <c r="G2600">
        <v>728</v>
      </c>
      <c r="H2600">
        <v>732.8</v>
      </c>
      <c r="I2600">
        <v>727</v>
      </c>
      <c r="J2600">
        <v>731.3</v>
      </c>
      <c r="K2600" s="22">
        <v>43174</v>
      </c>
      <c r="L2600">
        <v>725.6</v>
      </c>
      <c r="M2600">
        <v>0.95</v>
      </c>
      <c r="N2600" s="8" t="str">
        <f>IF(AND(AM2600=1,AC2600&lt;-0.005,AE2600&gt;O$1),R2600,"")</f>
        <v/>
      </c>
      <c r="O2600" s="8">
        <f t="shared" si="207"/>
        <v>279972.48490425805</v>
      </c>
      <c r="P2600" s="8" t="str">
        <f t="shared" si="211"/>
        <v/>
      </c>
      <c r="Q2600" s="8">
        <f t="shared" si="208"/>
        <v>407266.53796935454</v>
      </c>
      <c r="R2600" s="8">
        <f t="shared" si="209"/>
        <v>1174.1953308468389</v>
      </c>
      <c r="S2600" s="8">
        <f t="shared" si="210"/>
        <v>962421.24094917369</v>
      </c>
      <c r="U2600" s="25">
        <v>43174.316701388889</v>
      </c>
      <c r="V2600">
        <v>40</v>
      </c>
      <c r="W2600">
        <v>8306</v>
      </c>
      <c r="X2600" t="s">
        <v>1083</v>
      </c>
      <c r="Y2600" t="s">
        <v>962</v>
      </c>
      <c r="Z2600" s="25">
        <v>43173.992361111108</v>
      </c>
      <c r="AA2600">
        <v>732</v>
      </c>
      <c r="AB2600">
        <v>0.7</v>
      </c>
      <c r="AC2600" s="24">
        <v>1E-3</v>
      </c>
      <c r="AD2600">
        <v>4200</v>
      </c>
      <c r="AE2600">
        <v>3077730</v>
      </c>
      <c r="AF2600" s="22">
        <v>43173</v>
      </c>
      <c r="AG2600">
        <v>728</v>
      </c>
      <c r="AH2600">
        <v>731.3</v>
      </c>
      <c r="AI2600" s="22">
        <v>43174</v>
      </c>
      <c r="AJ2600">
        <v>725.6</v>
      </c>
      <c r="AK2600">
        <v>723.9</v>
      </c>
      <c r="AM2600">
        <v>1</v>
      </c>
      <c r="AN2600">
        <v>0.05</v>
      </c>
      <c r="AO2600">
        <v>6.32</v>
      </c>
      <c r="AP2600">
        <v>2.46</v>
      </c>
      <c r="AQ2600">
        <v>0.02</v>
      </c>
      <c r="AR2600">
        <v>0.01</v>
      </c>
      <c r="AS2600">
        <v>0.95</v>
      </c>
      <c r="AT2600">
        <v>0.88</v>
      </c>
      <c r="AU2600">
        <v>0.65300000000000002</v>
      </c>
      <c r="AV2600">
        <v>727.8</v>
      </c>
      <c r="AW2600">
        <v>720.5</v>
      </c>
      <c r="AX2600">
        <v>723.9</v>
      </c>
    </row>
    <row r="2601" spans="1:50">
      <c r="A2601" s="22">
        <v>43172</v>
      </c>
      <c r="B2601">
        <v>467</v>
      </c>
      <c r="C2601">
        <v>491</v>
      </c>
      <c r="D2601">
        <v>456</v>
      </c>
      <c r="E2601">
        <v>490</v>
      </c>
      <c r="F2601" s="22">
        <v>43173</v>
      </c>
      <c r="G2601">
        <v>506</v>
      </c>
      <c r="H2601">
        <v>521</v>
      </c>
      <c r="I2601">
        <v>464</v>
      </c>
      <c r="J2601">
        <v>471</v>
      </c>
      <c r="K2601" s="22">
        <v>43174</v>
      </c>
      <c r="L2601">
        <v>467</v>
      </c>
      <c r="M2601">
        <v>1.07</v>
      </c>
      <c r="N2601" s="8" t="str">
        <f>IF(AND(AM2601=1,AC2601&lt;-0.005,AE2601&gt;O$1),R2601,"")</f>
        <v/>
      </c>
      <c r="O2601" s="8">
        <f t="shared" si="207"/>
        <v>279972.48490425805</v>
      </c>
      <c r="P2601" s="8" t="str">
        <f t="shared" si="211"/>
        <v/>
      </c>
      <c r="Q2601" s="8">
        <f t="shared" si="208"/>
        <v>407266.53796935454</v>
      </c>
      <c r="R2601" s="8">
        <f t="shared" si="209"/>
        <v>12061.40350877194</v>
      </c>
      <c r="S2601" s="8">
        <f t="shared" si="210"/>
        <v>974482.6444579456</v>
      </c>
      <c r="U2601" s="25">
        <v>43174.316701388889</v>
      </c>
      <c r="V2601">
        <v>41</v>
      </c>
      <c r="W2601">
        <v>3686</v>
      </c>
      <c r="X2601" t="s">
        <v>1394</v>
      </c>
      <c r="Y2601" t="s">
        <v>962</v>
      </c>
      <c r="Z2601" s="25">
        <v>43173.951388888891</v>
      </c>
      <c r="AA2601">
        <v>478</v>
      </c>
      <c r="AB2601">
        <v>7</v>
      </c>
      <c r="AC2601" s="24">
        <v>1.49E-2</v>
      </c>
      <c r="AD2601">
        <v>4000</v>
      </c>
      <c r="AE2601">
        <v>1903320</v>
      </c>
      <c r="AF2601" s="22">
        <v>43173</v>
      </c>
      <c r="AG2601">
        <v>506</v>
      </c>
      <c r="AH2601">
        <v>471</v>
      </c>
      <c r="AI2601" s="22">
        <v>43174</v>
      </c>
      <c r="AJ2601">
        <v>467</v>
      </c>
      <c r="AK2601">
        <v>456</v>
      </c>
      <c r="AM2601">
        <v>1</v>
      </c>
      <c r="AN2601">
        <v>0</v>
      </c>
      <c r="AO2601">
        <v>2.17</v>
      </c>
      <c r="AP2601">
        <v>0</v>
      </c>
      <c r="AQ2601">
        <v>0.8</v>
      </c>
      <c r="AR2601">
        <v>0.51</v>
      </c>
      <c r="AS2601">
        <v>1.07</v>
      </c>
      <c r="AT2601">
        <v>0.98</v>
      </c>
      <c r="AU2601">
        <v>2.0640000000000001</v>
      </c>
      <c r="AV2601">
        <v>467</v>
      </c>
      <c r="AW2601">
        <v>444</v>
      </c>
      <c r="AX2601">
        <v>456</v>
      </c>
    </row>
    <row r="2602" spans="1:50">
      <c r="A2602" s="22">
        <v>43172</v>
      </c>
      <c r="B2602">
        <v>1231</v>
      </c>
      <c r="C2602">
        <v>1400</v>
      </c>
      <c r="D2602">
        <v>1219</v>
      </c>
      <c r="E2602">
        <v>1399</v>
      </c>
      <c r="F2602" s="22">
        <v>43173</v>
      </c>
      <c r="G2602">
        <v>1399</v>
      </c>
      <c r="H2602">
        <v>1699</v>
      </c>
      <c r="I2602">
        <v>1399</v>
      </c>
      <c r="J2602">
        <v>1699</v>
      </c>
      <c r="K2602" s="22">
        <v>43174</v>
      </c>
      <c r="L2602">
        <v>1739</v>
      </c>
      <c r="M2602">
        <v>1.1499999999999999</v>
      </c>
      <c r="N2602" s="8" t="str">
        <f>IF(AND(AM2602=1,AC2602&lt;-0.005,AE2602&gt;O$1),R2602,"")</f>
        <v/>
      </c>
      <c r="O2602" s="8">
        <f t="shared" si="207"/>
        <v>279972.48490425805</v>
      </c>
      <c r="P2602" s="8" t="str">
        <f t="shared" si="211"/>
        <v/>
      </c>
      <c r="Q2602" s="8">
        <f t="shared" si="208"/>
        <v>407266.53796935454</v>
      </c>
      <c r="R2602" s="8">
        <f t="shared" si="209"/>
        <v>17559.523809523856</v>
      </c>
      <c r="S2602" s="8">
        <f t="shared" si="210"/>
        <v>974482.6444579456</v>
      </c>
      <c r="U2602" s="25">
        <v>43174.316701388889</v>
      </c>
      <c r="V2602">
        <v>42</v>
      </c>
      <c r="W2602">
        <v>4664</v>
      </c>
      <c r="X2602" t="s">
        <v>1393</v>
      </c>
      <c r="Y2602" t="s">
        <v>960</v>
      </c>
      <c r="Z2602" s="25">
        <v>43173.98541666667</v>
      </c>
      <c r="AA2602">
        <v>1708</v>
      </c>
      <c r="AB2602">
        <v>9</v>
      </c>
      <c r="AC2602" s="24">
        <v>5.3E-3</v>
      </c>
      <c r="AD2602">
        <v>2900</v>
      </c>
      <c r="AE2602">
        <v>4952200</v>
      </c>
      <c r="AF2602" s="22">
        <v>43173</v>
      </c>
      <c r="AG2602">
        <v>1399</v>
      </c>
      <c r="AH2602">
        <v>1699</v>
      </c>
      <c r="AI2602" s="22">
        <v>43174</v>
      </c>
      <c r="AJ2602">
        <v>1739</v>
      </c>
      <c r="AK2602">
        <v>1680</v>
      </c>
      <c r="AM2602">
        <v>2</v>
      </c>
      <c r="AN2602" t="s">
        <v>1023</v>
      </c>
      <c r="AO2602">
        <v>0</v>
      </c>
      <c r="AP2602">
        <v>0.18</v>
      </c>
      <c r="AQ2602">
        <v>1</v>
      </c>
      <c r="AR2602">
        <v>0.74</v>
      </c>
      <c r="AS2602">
        <v>1.1499999999999999</v>
      </c>
      <c r="AT2602">
        <v>1.56</v>
      </c>
      <c r="AU2602">
        <v>0.91800000000000004</v>
      </c>
      <c r="AV2602">
        <v>1860</v>
      </c>
      <c r="AW2602">
        <v>1643</v>
      </c>
      <c r="AX2602">
        <v>1680</v>
      </c>
    </row>
    <row r="2603" spans="1:50">
      <c r="A2603" s="22">
        <v>43172</v>
      </c>
      <c r="B2603">
        <v>903</v>
      </c>
      <c r="C2603">
        <v>934</v>
      </c>
      <c r="D2603">
        <v>903</v>
      </c>
      <c r="E2603">
        <v>932</v>
      </c>
      <c r="F2603" s="22">
        <v>43173</v>
      </c>
      <c r="G2603">
        <v>926</v>
      </c>
      <c r="H2603">
        <v>960</v>
      </c>
      <c r="I2603">
        <v>890</v>
      </c>
      <c r="J2603">
        <v>957</v>
      </c>
      <c r="K2603" s="22">
        <v>43174</v>
      </c>
      <c r="L2603">
        <v>981</v>
      </c>
      <c r="M2603">
        <v>1.1000000000000001</v>
      </c>
      <c r="N2603" s="8" t="str">
        <f>IF(AND(AM2603=1,AC2603&lt;-0.005,AE2603&gt;O$1),R2603,"")</f>
        <v/>
      </c>
      <c r="O2603" s="8">
        <f t="shared" si="207"/>
        <v>279972.48490425805</v>
      </c>
      <c r="P2603" s="8" t="str">
        <f t="shared" si="211"/>
        <v/>
      </c>
      <c r="Q2603" s="8">
        <f t="shared" si="208"/>
        <v>407266.53796935454</v>
      </c>
      <c r="R2603" s="8">
        <f t="shared" si="209"/>
        <v>-16748.768472906406</v>
      </c>
      <c r="S2603" s="8">
        <f t="shared" si="210"/>
        <v>974482.6444579456</v>
      </c>
      <c r="U2603" s="25">
        <v>43174.316701388889</v>
      </c>
      <c r="V2603">
        <v>43</v>
      </c>
      <c r="W2603">
        <v>3799</v>
      </c>
      <c r="X2603" t="s">
        <v>1369</v>
      </c>
      <c r="Y2603" t="s">
        <v>954</v>
      </c>
      <c r="Z2603" s="25">
        <v>43173.965277777781</v>
      </c>
      <c r="AA2603">
        <v>998</v>
      </c>
      <c r="AB2603">
        <v>41</v>
      </c>
      <c r="AC2603" s="24">
        <v>4.2799999999999998E-2</v>
      </c>
      <c r="AD2603">
        <v>2700</v>
      </c>
      <c r="AE2603">
        <v>2684660</v>
      </c>
      <c r="AF2603" s="22">
        <v>43173</v>
      </c>
      <c r="AG2603">
        <v>926</v>
      </c>
      <c r="AH2603">
        <v>957</v>
      </c>
      <c r="AI2603" s="22">
        <v>43174</v>
      </c>
      <c r="AJ2603">
        <v>981</v>
      </c>
      <c r="AK2603">
        <v>1015</v>
      </c>
      <c r="AM2603">
        <v>2</v>
      </c>
      <c r="AN2603" t="s">
        <v>1023</v>
      </c>
      <c r="AO2603">
        <v>0</v>
      </c>
      <c r="AP2603">
        <v>0.73</v>
      </c>
      <c r="AQ2603">
        <v>1</v>
      </c>
      <c r="AR2603">
        <v>1</v>
      </c>
      <c r="AS2603">
        <v>1.1000000000000001</v>
      </c>
      <c r="AT2603">
        <v>1.3</v>
      </c>
      <c r="AU2603">
        <v>0.64200000000000002</v>
      </c>
      <c r="AV2603">
        <v>1046</v>
      </c>
      <c r="AW2603">
        <v>956</v>
      </c>
      <c r="AX2603">
        <v>1015</v>
      </c>
    </row>
    <row r="2604" spans="1:50">
      <c r="A2604" s="22">
        <v>43172</v>
      </c>
      <c r="B2604">
        <v>374</v>
      </c>
      <c r="C2604">
        <v>377</v>
      </c>
      <c r="D2604">
        <v>374</v>
      </c>
      <c r="E2604">
        <v>377</v>
      </c>
      <c r="F2604" s="22">
        <v>43173</v>
      </c>
      <c r="G2604">
        <v>376</v>
      </c>
      <c r="H2604">
        <v>457</v>
      </c>
      <c r="I2604">
        <v>376</v>
      </c>
      <c r="J2604">
        <v>431</v>
      </c>
      <c r="K2604" s="22">
        <v>43174</v>
      </c>
      <c r="L2604">
        <v>391</v>
      </c>
      <c r="M2604">
        <v>1.02</v>
      </c>
      <c r="N2604" s="8" t="str">
        <f>IF(AND(AM2604=1,AC2604&lt;-0.005,AE2604&gt;O$1),R2604,"")</f>
        <v/>
      </c>
      <c r="O2604" s="8">
        <f t="shared" si="207"/>
        <v>279972.48490425805</v>
      </c>
      <c r="P2604" s="8" t="str">
        <f t="shared" si="211"/>
        <v/>
      </c>
      <c r="Q2604" s="8">
        <f t="shared" si="208"/>
        <v>407266.53796935454</v>
      </c>
      <c r="R2604" s="8">
        <f t="shared" si="209"/>
        <v>-5063.2911392405331</v>
      </c>
      <c r="S2604" s="8">
        <f t="shared" si="210"/>
        <v>974482.6444579456</v>
      </c>
      <c r="U2604" s="25">
        <v>43174.316701388889</v>
      </c>
      <c r="V2604">
        <v>46</v>
      </c>
      <c r="W2604">
        <v>9425</v>
      </c>
      <c r="X2604" t="s">
        <v>1391</v>
      </c>
      <c r="Y2604" t="s">
        <v>960</v>
      </c>
      <c r="Z2604" s="25">
        <v>43173.995833333334</v>
      </c>
      <c r="AA2604">
        <v>381</v>
      </c>
      <c r="AB2604">
        <v>-50</v>
      </c>
      <c r="AC2604" s="24">
        <v>-0.11600000000000001</v>
      </c>
      <c r="AD2604">
        <v>2500</v>
      </c>
      <c r="AE2604">
        <v>967610</v>
      </c>
      <c r="AF2604" s="22">
        <v>43173</v>
      </c>
      <c r="AG2604">
        <v>376</v>
      </c>
      <c r="AH2604">
        <v>431</v>
      </c>
      <c r="AI2604" s="22">
        <v>43174</v>
      </c>
      <c r="AJ2604">
        <v>391</v>
      </c>
      <c r="AK2604">
        <v>395</v>
      </c>
      <c r="AM2604">
        <v>2</v>
      </c>
      <c r="AN2604" t="s">
        <v>1023</v>
      </c>
      <c r="AO2604">
        <v>0</v>
      </c>
      <c r="AP2604">
        <v>0</v>
      </c>
      <c r="AQ2604">
        <v>0.75</v>
      </c>
      <c r="AR2604">
        <v>0.24</v>
      </c>
      <c r="AS2604">
        <v>1.02</v>
      </c>
      <c r="AT2604">
        <v>0.99</v>
      </c>
      <c r="AU2604">
        <v>1.032</v>
      </c>
      <c r="AV2604">
        <v>405</v>
      </c>
      <c r="AW2604">
        <v>384</v>
      </c>
      <c r="AX2604">
        <v>395</v>
      </c>
    </row>
    <row r="2605" spans="1:50">
      <c r="A2605" s="22">
        <v>43172</v>
      </c>
      <c r="B2605">
        <v>955</v>
      </c>
      <c r="C2605">
        <v>1022</v>
      </c>
      <c r="D2605">
        <v>950</v>
      </c>
      <c r="E2605">
        <v>996</v>
      </c>
      <c r="F2605" s="22">
        <v>43173</v>
      </c>
      <c r="G2605">
        <v>1041</v>
      </c>
      <c r="H2605">
        <v>1041</v>
      </c>
      <c r="I2605">
        <v>1000</v>
      </c>
      <c r="J2605">
        <v>1030</v>
      </c>
      <c r="K2605" s="22">
        <v>43174</v>
      </c>
      <c r="L2605">
        <v>1003</v>
      </c>
      <c r="M2605">
        <v>1.02</v>
      </c>
      <c r="N2605" s="8" t="str">
        <f>IF(AND(AM2605=1,AC2605&lt;-0.005,AE2605&gt;O$1),R2605,"")</f>
        <v/>
      </c>
      <c r="O2605" s="8">
        <f t="shared" si="207"/>
        <v>279972.48490425805</v>
      </c>
      <c r="P2605" s="8" t="str">
        <f t="shared" si="211"/>
        <v/>
      </c>
      <c r="Q2605" s="8">
        <f t="shared" si="208"/>
        <v>407266.53796935454</v>
      </c>
      <c r="R2605" s="8">
        <f t="shared" si="209"/>
        <v>-2480.1587301587215</v>
      </c>
      <c r="S2605" s="8">
        <f t="shared" si="210"/>
        <v>974482.6444579456</v>
      </c>
      <c r="U2605" s="25">
        <v>43174.316701388889</v>
      </c>
      <c r="V2605">
        <v>48</v>
      </c>
      <c r="W2605">
        <v>3825</v>
      </c>
      <c r="X2605" t="s">
        <v>1069</v>
      </c>
      <c r="Y2605" t="s">
        <v>954</v>
      </c>
      <c r="Z2605" s="25">
        <v>43173.990277777775</v>
      </c>
      <c r="AA2605">
        <v>1023</v>
      </c>
      <c r="AB2605">
        <v>-7</v>
      </c>
      <c r="AC2605" s="24">
        <v>-6.7999999999999996E-3</v>
      </c>
      <c r="AD2605">
        <v>2300</v>
      </c>
      <c r="AE2605">
        <v>2356090</v>
      </c>
      <c r="AF2605" s="22">
        <v>43173</v>
      </c>
      <c r="AG2605">
        <v>1041</v>
      </c>
      <c r="AH2605">
        <v>1030</v>
      </c>
      <c r="AI2605" s="22">
        <v>43174</v>
      </c>
      <c r="AJ2605">
        <v>1003</v>
      </c>
      <c r="AK2605">
        <v>1008</v>
      </c>
      <c r="AM2605">
        <v>2</v>
      </c>
      <c r="AN2605" t="s">
        <v>1023</v>
      </c>
      <c r="AO2605">
        <v>0</v>
      </c>
      <c r="AP2605" t="s">
        <v>956</v>
      </c>
      <c r="AQ2605">
        <v>0.73</v>
      </c>
      <c r="AR2605">
        <v>0.78</v>
      </c>
      <c r="AS2605">
        <v>1.02</v>
      </c>
      <c r="AT2605">
        <v>1.23</v>
      </c>
      <c r="AU2605">
        <v>1.74</v>
      </c>
      <c r="AV2605">
        <v>1015</v>
      </c>
      <c r="AW2605">
        <v>990</v>
      </c>
      <c r="AX2605">
        <v>1008</v>
      </c>
    </row>
    <row r="2606" spans="1:50">
      <c r="A2606" s="22">
        <v>43172</v>
      </c>
      <c r="B2606">
        <v>134</v>
      </c>
      <c r="C2606">
        <v>139</v>
      </c>
      <c r="D2606">
        <v>133</v>
      </c>
      <c r="E2606">
        <v>136</v>
      </c>
      <c r="F2606" s="22">
        <v>43173</v>
      </c>
      <c r="G2606">
        <v>136</v>
      </c>
      <c r="H2606">
        <v>138</v>
      </c>
      <c r="I2606">
        <v>134</v>
      </c>
      <c r="J2606">
        <v>137</v>
      </c>
      <c r="K2606" s="22">
        <v>43174</v>
      </c>
      <c r="L2606">
        <v>138</v>
      </c>
      <c r="M2606">
        <v>1.02</v>
      </c>
      <c r="N2606" s="8" t="str">
        <f>IF(AND(AM2606=1,AC2606&lt;-0.005,AE2606&gt;O$1),R2606,"")</f>
        <v/>
      </c>
      <c r="O2606" s="8">
        <f t="shared" si="207"/>
        <v>279972.48490425805</v>
      </c>
      <c r="P2606" s="8" t="str">
        <f t="shared" si="211"/>
        <v/>
      </c>
      <c r="Q2606" s="8">
        <f t="shared" si="208"/>
        <v>407266.53796935454</v>
      </c>
      <c r="R2606" s="8">
        <f t="shared" si="209"/>
        <v>7352.9411764705619</v>
      </c>
      <c r="S2606" s="8">
        <f t="shared" si="210"/>
        <v>974482.6444579456</v>
      </c>
      <c r="U2606" s="25">
        <v>43174.316701388889</v>
      </c>
      <c r="V2606">
        <v>49</v>
      </c>
      <c r="W2606">
        <v>2370</v>
      </c>
      <c r="X2606" t="s">
        <v>1090</v>
      </c>
      <c r="Y2606" t="s">
        <v>957</v>
      </c>
      <c r="Z2606" s="25">
        <v>43173.897916666669</v>
      </c>
      <c r="AA2606">
        <v>138</v>
      </c>
      <c r="AB2606">
        <v>1</v>
      </c>
      <c r="AC2606" s="24">
        <v>7.3000000000000001E-3</v>
      </c>
      <c r="AD2606">
        <v>2200</v>
      </c>
      <c r="AE2606">
        <v>303600</v>
      </c>
      <c r="AF2606" s="22">
        <v>43173</v>
      </c>
      <c r="AG2606">
        <v>136</v>
      </c>
      <c r="AH2606">
        <v>137</v>
      </c>
      <c r="AI2606" s="22">
        <v>43174</v>
      </c>
      <c r="AJ2606">
        <v>138</v>
      </c>
      <c r="AK2606">
        <v>136</v>
      </c>
      <c r="AM2606">
        <v>2</v>
      </c>
      <c r="AN2606" t="s">
        <v>1023</v>
      </c>
      <c r="AO2606">
        <v>0</v>
      </c>
      <c r="AP2606">
        <v>0</v>
      </c>
      <c r="AQ2606">
        <v>0.6</v>
      </c>
      <c r="AR2606">
        <v>0.14000000000000001</v>
      </c>
      <c r="AS2606">
        <v>1.02</v>
      </c>
      <c r="AT2606">
        <v>0.96</v>
      </c>
      <c r="AU2606">
        <v>1.1830000000000001</v>
      </c>
      <c r="AV2606">
        <v>141</v>
      </c>
      <c r="AW2606">
        <v>134</v>
      </c>
      <c r="AX2606">
        <v>136</v>
      </c>
    </row>
    <row r="2607" spans="1:50">
      <c r="A2607" s="22">
        <v>43172</v>
      </c>
      <c r="B2607">
        <v>1054</v>
      </c>
      <c r="C2607">
        <v>1057</v>
      </c>
      <c r="D2607">
        <v>1041</v>
      </c>
      <c r="E2607">
        <v>1057</v>
      </c>
      <c r="F2607" s="22">
        <v>43173</v>
      </c>
      <c r="G2607">
        <v>1065</v>
      </c>
      <c r="H2607">
        <v>1065</v>
      </c>
      <c r="I2607">
        <v>1022</v>
      </c>
      <c r="J2607">
        <v>1034</v>
      </c>
      <c r="K2607" s="22">
        <v>43174</v>
      </c>
      <c r="L2607">
        <v>959</v>
      </c>
      <c r="M2607">
        <v>1.02</v>
      </c>
      <c r="N2607" s="8" t="str">
        <f>IF(AND(AM2607=1,AC2607&lt;-0.005,AE2607&gt;O$1),R2607,"")</f>
        <v/>
      </c>
      <c r="O2607" s="8">
        <f t="shared" si="207"/>
        <v>279972.48490425805</v>
      </c>
      <c r="P2607" s="8" t="str">
        <f t="shared" si="211"/>
        <v/>
      </c>
      <c r="Q2607" s="8">
        <f t="shared" si="208"/>
        <v>407266.53796935454</v>
      </c>
      <c r="R2607" s="8">
        <f t="shared" si="209"/>
        <v>-20020.020020020012</v>
      </c>
      <c r="S2607" s="8">
        <f t="shared" si="210"/>
        <v>974482.6444579456</v>
      </c>
      <c r="U2607" s="25">
        <v>43174.316701388889</v>
      </c>
      <c r="V2607">
        <v>50</v>
      </c>
      <c r="W2607">
        <v>2424</v>
      </c>
      <c r="X2607" t="s">
        <v>1390</v>
      </c>
      <c r="Y2607" t="s">
        <v>962</v>
      </c>
      <c r="Z2607" s="25">
        <v>43173.98541666667</v>
      </c>
      <c r="AA2607">
        <v>959.8</v>
      </c>
      <c r="AB2607">
        <v>-74.2</v>
      </c>
      <c r="AC2607" s="24">
        <v>-7.1800000000000003E-2</v>
      </c>
      <c r="AD2607">
        <v>2200</v>
      </c>
      <c r="AE2607">
        <v>2085420</v>
      </c>
      <c r="AF2607" s="22">
        <v>43173</v>
      </c>
      <c r="AG2607">
        <v>1065</v>
      </c>
      <c r="AH2607">
        <v>1034</v>
      </c>
      <c r="AI2607" s="22">
        <v>43174</v>
      </c>
      <c r="AJ2607">
        <v>959</v>
      </c>
      <c r="AK2607">
        <v>999</v>
      </c>
      <c r="AM2607">
        <v>2</v>
      </c>
      <c r="AN2607" t="s">
        <v>1023</v>
      </c>
      <c r="AO2607">
        <v>0</v>
      </c>
      <c r="AP2607">
        <v>1.1599999999999999</v>
      </c>
      <c r="AQ2607">
        <v>0.79</v>
      </c>
      <c r="AR2607">
        <v>0.5</v>
      </c>
      <c r="AS2607">
        <v>1.02</v>
      </c>
      <c r="AT2607">
        <v>1</v>
      </c>
      <c r="AU2607">
        <v>0.84</v>
      </c>
      <c r="AV2607">
        <v>1000</v>
      </c>
      <c r="AW2607">
        <v>954</v>
      </c>
      <c r="AX2607">
        <v>999</v>
      </c>
    </row>
    <row r="2608" spans="1:50">
      <c r="A2608" s="22">
        <v>43173</v>
      </c>
      <c r="B2608">
        <v>1276</v>
      </c>
      <c r="C2608">
        <v>1315</v>
      </c>
      <c r="D2608">
        <v>1269</v>
      </c>
      <c r="E2608">
        <v>1301</v>
      </c>
      <c r="F2608" s="22">
        <v>43174</v>
      </c>
      <c r="G2608">
        <v>1601</v>
      </c>
      <c r="H2608">
        <v>1601</v>
      </c>
      <c r="I2608">
        <v>1601</v>
      </c>
      <c r="J2608">
        <v>1601</v>
      </c>
      <c r="K2608" s="22">
        <v>43175</v>
      </c>
      <c r="L2608">
        <v>1801</v>
      </c>
      <c r="M2608">
        <v>1.05</v>
      </c>
      <c r="N2608" s="8" t="str">
        <f>IF(AND(AM2608=1,AC2608&lt;-0.005,AE2608&gt;O$1),R2608,"")</f>
        <v/>
      </c>
      <c r="O2608" s="8">
        <f t="shared" si="207"/>
        <v>279972.48490425805</v>
      </c>
      <c r="P2608" s="8" t="str">
        <f t="shared" si="211"/>
        <v/>
      </c>
      <c r="Q2608" s="8">
        <f t="shared" si="208"/>
        <v>407266.53796935454</v>
      </c>
      <c r="R2608" s="8">
        <f t="shared" si="209"/>
        <v>40840.840840840829</v>
      </c>
      <c r="S2608" s="8">
        <f t="shared" si="210"/>
        <v>974482.6444579456</v>
      </c>
      <c r="U2608" s="25">
        <v>43175.316863425927</v>
      </c>
      <c r="V2608">
        <v>4</v>
      </c>
      <c r="W2608">
        <v>3624</v>
      </c>
      <c r="X2608" t="s">
        <v>1289</v>
      </c>
      <c r="Y2608" t="s">
        <v>957</v>
      </c>
      <c r="Z2608" s="25">
        <v>43174.997916666667</v>
      </c>
      <c r="AA2608">
        <v>1782</v>
      </c>
      <c r="AB2608">
        <v>181</v>
      </c>
      <c r="AC2608" s="24">
        <v>0.11310000000000001</v>
      </c>
      <c r="AD2608">
        <v>70600</v>
      </c>
      <c r="AE2608">
        <v>125150990</v>
      </c>
      <c r="AF2608" s="22">
        <v>43174</v>
      </c>
      <c r="AG2608">
        <v>1601</v>
      </c>
      <c r="AH2608">
        <v>1601</v>
      </c>
      <c r="AI2608" s="22">
        <v>43175</v>
      </c>
      <c r="AJ2608">
        <v>1801</v>
      </c>
      <c r="AK2608">
        <v>1665</v>
      </c>
      <c r="AM2608">
        <v>2</v>
      </c>
      <c r="AN2608" t="s">
        <v>1023</v>
      </c>
      <c r="AO2608">
        <v>0</v>
      </c>
      <c r="AP2608">
        <v>0</v>
      </c>
      <c r="AQ2608">
        <v>0.93</v>
      </c>
      <c r="AR2608">
        <v>0.38</v>
      </c>
      <c r="AS2608">
        <v>1.05</v>
      </c>
      <c r="AT2608">
        <v>0.94</v>
      </c>
      <c r="AU2608">
        <v>2.9950000000000001</v>
      </c>
      <c r="AV2608">
        <v>1881</v>
      </c>
      <c r="AW2608">
        <v>1650</v>
      </c>
      <c r="AX2608">
        <v>1665</v>
      </c>
    </row>
    <row r="2609" spans="1:50">
      <c r="A2609" s="22">
        <v>43173</v>
      </c>
      <c r="B2609">
        <v>1356</v>
      </c>
      <c r="C2609">
        <v>1366</v>
      </c>
      <c r="D2609">
        <v>1341</v>
      </c>
      <c r="E2609">
        <v>1353</v>
      </c>
      <c r="F2609" s="22">
        <v>43174</v>
      </c>
      <c r="G2609">
        <v>1364</v>
      </c>
      <c r="H2609">
        <v>1383</v>
      </c>
      <c r="I2609">
        <v>1348</v>
      </c>
      <c r="J2609">
        <v>1351</v>
      </c>
      <c r="K2609" s="22">
        <v>43175</v>
      </c>
      <c r="L2609">
        <v>1345</v>
      </c>
      <c r="M2609">
        <v>1.01</v>
      </c>
      <c r="N2609" s="8" t="str">
        <f>IF(AND(AM2609=1,AC2609&lt;-0.005,AE2609&gt;O$1),R2609,"")</f>
        <v/>
      </c>
      <c r="O2609" s="8">
        <f t="shared" si="207"/>
        <v>279972.48490425805</v>
      </c>
      <c r="P2609" s="8" t="str">
        <f t="shared" si="211"/>
        <v/>
      </c>
      <c r="Q2609" s="8">
        <f t="shared" si="208"/>
        <v>407266.53796935454</v>
      </c>
      <c r="R2609" s="8">
        <f t="shared" si="209"/>
        <v>-7686.6764275256292</v>
      </c>
      <c r="S2609" s="8">
        <f t="shared" si="210"/>
        <v>966795.96803042002</v>
      </c>
      <c r="U2609" s="25">
        <v>43175.316863425927</v>
      </c>
      <c r="V2609">
        <v>5</v>
      </c>
      <c r="W2609">
        <v>1357</v>
      </c>
      <c r="X2609" t="s">
        <v>1056</v>
      </c>
      <c r="Y2609" t="s">
        <v>954</v>
      </c>
      <c r="Z2609" s="25">
        <v>43174.997916666667</v>
      </c>
      <c r="AA2609">
        <v>1351</v>
      </c>
      <c r="AB2609">
        <v>0</v>
      </c>
      <c r="AC2609" s="24">
        <v>0</v>
      </c>
      <c r="AD2609">
        <v>69760</v>
      </c>
      <c r="AE2609">
        <v>94483669</v>
      </c>
      <c r="AF2609" s="22">
        <v>43174</v>
      </c>
      <c r="AG2609">
        <v>1364</v>
      </c>
      <c r="AH2609">
        <v>1351</v>
      </c>
      <c r="AI2609" s="22">
        <v>43175</v>
      </c>
      <c r="AJ2609">
        <v>1345</v>
      </c>
      <c r="AK2609">
        <v>1366</v>
      </c>
      <c r="AM2609">
        <v>1</v>
      </c>
      <c r="AN2609">
        <v>0</v>
      </c>
      <c r="AO2609" s="26">
        <v>8.0000000000000002E-3</v>
      </c>
      <c r="AQ2609">
        <v>0.64</v>
      </c>
      <c r="AR2609">
        <v>0.82</v>
      </c>
      <c r="AS2609">
        <v>1.01</v>
      </c>
      <c r="AT2609">
        <v>1.0900000000000001</v>
      </c>
      <c r="AU2609">
        <v>1.7909999999999999</v>
      </c>
      <c r="AV2609">
        <v>1373</v>
      </c>
      <c r="AW2609">
        <v>1344</v>
      </c>
      <c r="AX2609">
        <v>1366</v>
      </c>
    </row>
    <row r="2610" spans="1:50">
      <c r="A2610" s="22">
        <v>43173</v>
      </c>
      <c r="B2610">
        <v>950</v>
      </c>
      <c r="C2610">
        <v>1015</v>
      </c>
      <c r="D2610">
        <v>940</v>
      </c>
      <c r="E2610">
        <v>1006</v>
      </c>
      <c r="F2610" s="22">
        <v>43174</v>
      </c>
      <c r="G2610">
        <v>1000</v>
      </c>
      <c r="H2610">
        <v>1019</v>
      </c>
      <c r="I2610">
        <v>980</v>
      </c>
      <c r="J2610">
        <v>1001</v>
      </c>
      <c r="K2610" s="22">
        <v>43175</v>
      </c>
      <c r="L2610">
        <v>926</v>
      </c>
      <c r="M2610">
        <v>1.1399999999999999</v>
      </c>
      <c r="N2610" s="8">
        <f>IF(AND(AM2610=1,AC2610&lt;-0.005,AE2610&gt;O$1),R2610,"")</f>
        <v>-7970.2444208288871</v>
      </c>
      <c r="O2610" s="8">
        <f t="shared" si="207"/>
        <v>272002.24048342917</v>
      </c>
      <c r="P2610" s="8" t="str">
        <f t="shared" si="211"/>
        <v/>
      </c>
      <c r="Q2610" s="8">
        <f t="shared" si="208"/>
        <v>407266.53796935454</v>
      </c>
      <c r="R2610" s="8">
        <f t="shared" si="209"/>
        <v>-7970.2444208288871</v>
      </c>
      <c r="S2610" s="8">
        <f t="shared" si="210"/>
        <v>958825.72360959114</v>
      </c>
      <c r="U2610" s="25">
        <v>43175.316863425927</v>
      </c>
      <c r="V2610">
        <v>6</v>
      </c>
      <c r="W2610">
        <v>8927</v>
      </c>
      <c r="X2610" t="s">
        <v>1255</v>
      </c>
      <c r="Y2610" t="s">
        <v>960</v>
      </c>
      <c r="Z2610" s="25">
        <v>43174.995833333334</v>
      </c>
      <c r="AA2610">
        <v>971</v>
      </c>
      <c r="AB2610">
        <v>-30</v>
      </c>
      <c r="AC2610" s="24">
        <v>-0.03</v>
      </c>
      <c r="AD2610">
        <v>61100</v>
      </c>
      <c r="AE2610">
        <v>58096150</v>
      </c>
      <c r="AF2610" s="22">
        <v>43174</v>
      </c>
      <c r="AG2610">
        <v>1000</v>
      </c>
      <c r="AH2610">
        <v>1001</v>
      </c>
      <c r="AI2610" s="22">
        <v>43175</v>
      </c>
      <c r="AJ2610">
        <v>926</v>
      </c>
      <c r="AK2610">
        <v>941</v>
      </c>
      <c r="AM2610">
        <v>1</v>
      </c>
      <c r="AN2610">
        <v>0</v>
      </c>
      <c r="AO2610">
        <v>1.45</v>
      </c>
      <c r="AP2610">
        <v>0.5</v>
      </c>
      <c r="AQ2610">
        <v>0.97</v>
      </c>
      <c r="AR2610">
        <v>0.99</v>
      </c>
      <c r="AS2610">
        <v>1.1399999999999999</v>
      </c>
      <c r="AT2610">
        <v>1.5</v>
      </c>
      <c r="AU2610">
        <v>0.90200000000000002</v>
      </c>
      <c r="AV2610">
        <v>1022</v>
      </c>
      <c r="AW2610">
        <v>866</v>
      </c>
      <c r="AX2610">
        <v>941</v>
      </c>
    </row>
    <row r="2611" spans="1:50">
      <c r="A2611" s="22">
        <v>43173</v>
      </c>
      <c r="B2611">
        <v>372</v>
      </c>
      <c r="C2611">
        <v>378</v>
      </c>
      <c r="D2611">
        <v>372</v>
      </c>
      <c r="E2611">
        <v>374</v>
      </c>
      <c r="F2611" s="22">
        <v>43174</v>
      </c>
      <c r="G2611">
        <v>374</v>
      </c>
      <c r="H2611">
        <v>376</v>
      </c>
      <c r="I2611">
        <v>370</v>
      </c>
      <c r="J2611">
        <v>375</v>
      </c>
      <c r="K2611" s="22">
        <v>43175</v>
      </c>
      <c r="L2611">
        <v>327</v>
      </c>
      <c r="M2611">
        <v>1.03</v>
      </c>
      <c r="N2611" s="8" t="str">
        <f>IF(AND(AM2611=1,AC2611&lt;-0.005,AE2611&gt;O$1),R2611,"")</f>
        <v/>
      </c>
      <c r="O2611" s="8">
        <f t="shared" si="207"/>
        <v>272002.24048342917</v>
      </c>
      <c r="P2611" s="8" t="str">
        <f t="shared" si="211"/>
        <v/>
      </c>
      <c r="Q2611" s="8">
        <f t="shared" si="208"/>
        <v>407266.53796935454</v>
      </c>
      <c r="R2611" s="8">
        <f t="shared" si="209"/>
        <v>-1524.3902439024405</v>
      </c>
      <c r="S2611" s="8">
        <f t="shared" si="210"/>
        <v>958825.72360959114</v>
      </c>
      <c r="U2611" s="25">
        <v>43175.316863425927</v>
      </c>
      <c r="V2611">
        <v>9</v>
      </c>
      <c r="W2611">
        <v>8105</v>
      </c>
      <c r="X2611" t="s">
        <v>339</v>
      </c>
      <c r="Y2611" t="s">
        <v>954</v>
      </c>
      <c r="Z2611" s="25">
        <v>43174.993750000001</v>
      </c>
      <c r="AA2611">
        <v>329.8</v>
      </c>
      <c r="AB2611">
        <v>-45.2</v>
      </c>
      <c r="AC2611" s="24">
        <v>-0.1205</v>
      </c>
      <c r="AD2611">
        <v>45400</v>
      </c>
      <c r="AE2611">
        <v>14927170</v>
      </c>
      <c r="AF2611" s="22">
        <v>43174</v>
      </c>
      <c r="AG2611">
        <v>374</v>
      </c>
      <c r="AH2611">
        <v>375</v>
      </c>
      <c r="AI2611" s="22">
        <v>43175</v>
      </c>
      <c r="AJ2611">
        <v>327</v>
      </c>
      <c r="AK2611">
        <v>328</v>
      </c>
      <c r="AM2611">
        <v>2</v>
      </c>
      <c r="AN2611" t="s">
        <v>1023</v>
      </c>
      <c r="AO2611">
        <v>0</v>
      </c>
      <c r="AP2611">
        <v>1.07</v>
      </c>
      <c r="AQ2611">
        <v>0.91</v>
      </c>
      <c r="AR2611">
        <v>0.3</v>
      </c>
      <c r="AS2611">
        <v>1.03</v>
      </c>
      <c r="AT2611">
        <v>0.92</v>
      </c>
      <c r="AU2611">
        <v>1.948</v>
      </c>
      <c r="AV2611">
        <v>346</v>
      </c>
      <c r="AW2611">
        <v>322</v>
      </c>
      <c r="AX2611">
        <v>328</v>
      </c>
    </row>
    <row r="2612" spans="1:50">
      <c r="A2612" s="22">
        <v>43173</v>
      </c>
      <c r="B2612">
        <v>195.8</v>
      </c>
      <c r="C2612">
        <v>196.8</v>
      </c>
      <c r="D2612">
        <v>195.6</v>
      </c>
      <c r="E2612">
        <v>196.3</v>
      </c>
      <c r="F2612" s="22">
        <v>43174</v>
      </c>
      <c r="G2612">
        <v>195.5</v>
      </c>
      <c r="H2612">
        <v>195.7</v>
      </c>
      <c r="I2612">
        <v>194.3</v>
      </c>
      <c r="J2612">
        <v>194.9</v>
      </c>
      <c r="K2612" s="22">
        <v>43175</v>
      </c>
      <c r="L2612">
        <v>195.1</v>
      </c>
      <c r="M2612">
        <v>0.99</v>
      </c>
      <c r="N2612" s="8" t="str">
        <f>IF(AND(AM2612=1,AC2612&lt;-0.005,AE2612&gt;O$1),R2612,"")</f>
        <v/>
      </c>
      <c r="O2612" s="8">
        <f t="shared" si="207"/>
        <v>272002.24048342917</v>
      </c>
      <c r="P2612" s="8" t="str">
        <f t="shared" si="211"/>
        <v/>
      </c>
      <c r="Q2612" s="8">
        <f t="shared" si="208"/>
        <v>407266.53796935454</v>
      </c>
      <c r="R2612" s="8">
        <f t="shared" si="209"/>
        <v>1027.2213662044783</v>
      </c>
      <c r="S2612" s="8">
        <f t="shared" si="210"/>
        <v>959852.94497579557</v>
      </c>
      <c r="U2612" s="25">
        <v>43175.316863425927</v>
      </c>
      <c r="V2612">
        <v>10</v>
      </c>
      <c r="W2612">
        <v>8411</v>
      </c>
      <c r="X2612" t="s">
        <v>1070</v>
      </c>
      <c r="Y2612" t="s">
        <v>962</v>
      </c>
      <c r="Z2612" s="25">
        <v>43174.98541666667</v>
      </c>
      <c r="AA2612">
        <v>194.9</v>
      </c>
      <c r="AB2612">
        <v>0</v>
      </c>
      <c r="AC2612" s="24">
        <v>0</v>
      </c>
      <c r="AD2612">
        <v>44500</v>
      </c>
      <c r="AE2612">
        <v>8682650</v>
      </c>
      <c r="AF2612" s="22">
        <v>43174</v>
      </c>
      <c r="AG2612">
        <v>195.5</v>
      </c>
      <c r="AH2612">
        <v>194.9</v>
      </c>
      <c r="AI2612" s="22">
        <v>43175</v>
      </c>
      <c r="AJ2612">
        <v>195.1</v>
      </c>
      <c r="AK2612">
        <v>194.7</v>
      </c>
      <c r="AM2612">
        <v>1</v>
      </c>
      <c r="AN2612" t="s">
        <v>1023</v>
      </c>
      <c r="AO2612">
        <v>7.52</v>
      </c>
      <c r="AP2612">
        <v>3.85</v>
      </c>
      <c r="AQ2612">
        <v>0</v>
      </c>
      <c r="AR2612">
        <v>0</v>
      </c>
      <c r="AS2612">
        <v>0.99</v>
      </c>
      <c r="AT2612">
        <v>0.95</v>
      </c>
      <c r="AU2612">
        <v>0.42899999999999999</v>
      </c>
      <c r="AV2612">
        <v>195.5</v>
      </c>
      <c r="AW2612">
        <v>194.7</v>
      </c>
      <c r="AX2612">
        <v>194.7</v>
      </c>
    </row>
    <row r="2613" spans="1:50">
      <c r="A2613" s="22">
        <v>43173</v>
      </c>
      <c r="B2613">
        <v>18760</v>
      </c>
      <c r="C2613">
        <v>18970</v>
      </c>
      <c r="D2613">
        <v>18610</v>
      </c>
      <c r="E2613">
        <v>18780</v>
      </c>
      <c r="F2613" s="22">
        <v>43174</v>
      </c>
      <c r="G2613">
        <v>18650</v>
      </c>
      <c r="H2613">
        <v>18870</v>
      </c>
      <c r="I2613">
        <v>18390</v>
      </c>
      <c r="J2613">
        <v>18840</v>
      </c>
      <c r="K2613" s="22">
        <v>43175</v>
      </c>
      <c r="L2613">
        <v>18900</v>
      </c>
      <c r="M2613">
        <v>0.98</v>
      </c>
      <c r="N2613" s="8" t="str">
        <f>IF(AND(AM2613=1,AC2613&lt;-0.005,AE2613&gt;O$1),R2613,"")</f>
        <v/>
      </c>
      <c r="O2613" s="8">
        <f t="shared" si="207"/>
        <v>272002.24048342917</v>
      </c>
      <c r="P2613" s="8" t="str">
        <f t="shared" si="211"/>
        <v/>
      </c>
      <c r="Q2613" s="8">
        <f t="shared" si="208"/>
        <v>407266.53796935454</v>
      </c>
      <c r="R2613" s="8">
        <f t="shared" si="209"/>
        <v>8064.5161290322512</v>
      </c>
      <c r="S2613" s="8">
        <f t="shared" si="210"/>
        <v>967917.46110482782</v>
      </c>
      <c r="U2613" s="25">
        <v>43175.316863425927</v>
      </c>
      <c r="V2613">
        <v>11</v>
      </c>
      <c r="W2613">
        <v>1570</v>
      </c>
      <c r="X2613" t="s">
        <v>1041</v>
      </c>
      <c r="Y2613" t="s">
        <v>954</v>
      </c>
      <c r="Z2613" s="25">
        <v>43174.998611111114</v>
      </c>
      <c r="AA2613">
        <v>18820</v>
      </c>
      <c r="AB2613">
        <v>-20</v>
      </c>
      <c r="AC2613" s="24">
        <v>-1.1000000000000001E-3</v>
      </c>
      <c r="AD2613">
        <v>23454</v>
      </c>
      <c r="AE2613">
        <v>440874408</v>
      </c>
      <c r="AF2613" s="22">
        <v>43174</v>
      </c>
      <c r="AG2613">
        <v>18650</v>
      </c>
      <c r="AH2613">
        <v>18840</v>
      </c>
      <c r="AI2613" s="22">
        <v>43175</v>
      </c>
      <c r="AJ2613">
        <v>18900</v>
      </c>
      <c r="AK2613">
        <v>18600</v>
      </c>
      <c r="AM2613">
        <v>1</v>
      </c>
      <c r="AN2613">
        <v>0</v>
      </c>
      <c r="AO2613" s="26">
        <v>8.0000000000000002E-3</v>
      </c>
      <c r="AQ2613">
        <v>0.27</v>
      </c>
      <c r="AR2613">
        <v>0.11</v>
      </c>
      <c r="AS2613">
        <v>0.98</v>
      </c>
      <c r="AT2613">
        <v>0.89</v>
      </c>
      <c r="AU2613">
        <v>0.79900000000000004</v>
      </c>
      <c r="AV2613">
        <v>18930</v>
      </c>
      <c r="AW2613">
        <v>18520</v>
      </c>
      <c r="AX2613">
        <v>18600</v>
      </c>
    </row>
    <row r="2614" spans="1:50">
      <c r="A2614" s="22">
        <v>43173</v>
      </c>
      <c r="B2614">
        <v>1020</v>
      </c>
      <c r="C2614">
        <v>1030</v>
      </c>
      <c r="D2614">
        <v>981</v>
      </c>
      <c r="E2614">
        <v>997</v>
      </c>
      <c r="F2614" s="22">
        <v>43174</v>
      </c>
      <c r="G2614">
        <v>984</v>
      </c>
      <c r="H2614">
        <v>1147</v>
      </c>
      <c r="I2614">
        <v>984</v>
      </c>
      <c r="J2614">
        <v>1147</v>
      </c>
      <c r="K2614" s="22">
        <v>43175</v>
      </c>
      <c r="L2614">
        <v>1140</v>
      </c>
      <c r="M2614">
        <v>0.95</v>
      </c>
      <c r="N2614" s="8" t="str">
        <f>IF(AND(AM2614=1,AC2614&lt;-0.005,AE2614&gt;O$1),R2614,"")</f>
        <v/>
      </c>
      <c r="O2614" s="8">
        <f t="shared" si="207"/>
        <v>272002.24048342917</v>
      </c>
      <c r="P2614" s="8" t="str">
        <f t="shared" si="211"/>
        <v/>
      </c>
      <c r="Q2614" s="8">
        <f t="shared" si="208"/>
        <v>407266.53796935454</v>
      </c>
      <c r="R2614" s="8">
        <f t="shared" si="209"/>
        <v>45454.545454545412</v>
      </c>
      <c r="S2614" s="8">
        <f t="shared" si="210"/>
        <v>1013372.0065593732</v>
      </c>
      <c r="U2614" s="25">
        <v>43175.316863425927</v>
      </c>
      <c r="V2614">
        <v>12</v>
      </c>
      <c r="W2614">
        <v>3667</v>
      </c>
      <c r="X2614" t="s">
        <v>1389</v>
      </c>
      <c r="Y2614" t="s">
        <v>962</v>
      </c>
      <c r="Z2614" s="25">
        <v>43174.996527777781</v>
      </c>
      <c r="AA2614">
        <v>1172</v>
      </c>
      <c r="AB2614">
        <v>25</v>
      </c>
      <c r="AC2614" s="24">
        <v>2.18E-2</v>
      </c>
      <c r="AD2614">
        <v>21200</v>
      </c>
      <c r="AE2614">
        <v>24747590</v>
      </c>
      <c r="AF2614" s="22">
        <v>43174</v>
      </c>
      <c r="AG2614">
        <v>984</v>
      </c>
      <c r="AH2614">
        <v>1147</v>
      </c>
      <c r="AI2614" s="22">
        <v>43175</v>
      </c>
      <c r="AJ2614">
        <v>1140</v>
      </c>
      <c r="AK2614">
        <v>1045</v>
      </c>
      <c r="AM2614">
        <v>1</v>
      </c>
      <c r="AN2614">
        <v>0.05</v>
      </c>
      <c r="AO2614">
        <v>2.87</v>
      </c>
      <c r="AP2614" t="s">
        <v>956</v>
      </c>
      <c r="AQ2614">
        <v>0.31</v>
      </c>
      <c r="AR2614">
        <v>0.09</v>
      </c>
      <c r="AS2614">
        <v>0.95</v>
      </c>
      <c r="AT2614">
        <v>0.8</v>
      </c>
      <c r="AU2614">
        <v>3.488</v>
      </c>
      <c r="AV2614">
        <v>1160</v>
      </c>
      <c r="AW2614">
        <v>1032</v>
      </c>
      <c r="AX2614">
        <v>1045</v>
      </c>
    </row>
    <row r="2615" spans="1:50">
      <c r="A2615" s="22">
        <v>43173</v>
      </c>
      <c r="B2615">
        <v>189</v>
      </c>
      <c r="C2615">
        <v>232</v>
      </c>
      <c r="D2615">
        <v>185</v>
      </c>
      <c r="E2615">
        <v>232</v>
      </c>
      <c r="F2615" s="22">
        <v>43174</v>
      </c>
      <c r="G2615">
        <v>288</v>
      </c>
      <c r="H2615">
        <v>312</v>
      </c>
      <c r="I2615">
        <v>265</v>
      </c>
      <c r="J2615">
        <v>275</v>
      </c>
      <c r="K2615" s="22">
        <v>43175</v>
      </c>
      <c r="L2615">
        <v>267</v>
      </c>
      <c r="M2615">
        <v>1.02</v>
      </c>
      <c r="N2615" s="8" t="str">
        <f>IF(AND(AM2615=1,AC2615&lt;-0.005,AE2615&gt;O$1),R2615,"")</f>
        <v/>
      </c>
      <c r="O2615" s="8">
        <f t="shared" si="207"/>
        <v>272002.24048342917</v>
      </c>
      <c r="P2615" s="8" t="str">
        <f t="shared" si="211"/>
        <v/>
      </c>
      <c r="Q2615" s="8">
        <f t="shared" si="208"/>
        <v>407266.53796935454</v>
      </c>
      <c r="R2615" s="8">
        <f t="shared" si="209"/>
        <v>27667.984189723273</v>
      </c>
      <c r="S2615" s="8">
        <f t="shared" si="210"/>
        <v>1013372.0065593732</v>
      </c>
      <c r="U2615" s="25">
        <v>43175.316863425927</v>
      </c>
      <c r="V2615">
        <v>13</v>
      </c>
      <c r="W2615">
        <v>9827</v>
      </c>
      <c r="X2615" t="s">
        <v>519</v>
      </c>
      <c r="Y2615" t="s">
        <v>960</v>
      </c>
      <c r="Z2615" s="25">
        <v>43174.954861111109</v>
      </c>
      <c r="AA2615">
        <v>274</v>
      </c>
      <c r="AB2615">
        <v>-1</v>
      </c>
      <c r="AC2615" s="24">
        <v>-3.5999999999999999E-3</v>
      </c>
      <c r="AD2615">
        <v>21000</v>
      </c>
      <c r="AE2615">
        <v>5594100</v>
      </c>
      <c r="AF2615" s="22">
        <v>43174</v>
      </c>
      <c r="AG2615">
        <v>288</v>
      </c>
      <c r="AH2615">
        <v>275</v>
      </c>
      <c r="AI2615" s="22">
        <v>43175</v>
      </c>
      <c r="AJ2615">
        <v>267</v>
      </c>
      <c r="AK2615">
        <v>253</v>
      </c>
      <c r="AM2615">
        <v>2</v>
      </c>
      <c r="AN2615" t="s">
        <v>1023</v>
      </c>
      <c r="AO2615">
        <v>0</v>
      </c>
      <c r="AP2615">
        <v>0</v>
      </c>
      <c r="AQ2615">
        <v>0.94</v>
      </c>
      <c r="AR2615">
        <v>0.54</v>
      </c>
      <c r="AS2615">
        <v>1.02</v>
      </c>
      <c r="AT2615">
        <v>1</v>
      </c>
      <c r="AU2615">
        <v>0.51800000000000002</v>
      </c>
      <c r="AV2615">
        <v>275</v>
      </c>
      <c r="AW2615">
        <v>238</v>
      </c>
      <c r="AX2615">
        <v>253</v>
      </c>
    </row>
    <row r="2616" spans="1:50">
      <c r="A2616" s="22">
        <v>43173</v>
      </c>
      <c r="B2616">
        <v>1659</v>
      </c>
      <c r="C2616">
        <v>2091</v>
      </c>
      <c r="D2616">
        <v>1640</v>
      </c>
      <c r="E2616">
        <v>2091</v>
      </c>
      <c r="F2616" s="22">
        <v>43174</v>
      </c>
      <c r="G2616">
        <v>2590</v>
      </c>
      <c r="H2616">
        <v>2591</v>
      </c>
      <c r="I2616">
        <v>2562</v>
      </c>
      <c r="J2616">
        <v>2591</v>
      </c>
      <c r="K2616" s="22">
        <v>43175</v>
      </c>
      <c r="L2616">
        <v>2489</v>
      </c>
      <c r="M2616">
        <v>0.97</v>
      </c>
      <c r="N2616" s="8" t="str">
        <f>IF(AND(AM2616=1,AC2616&lt;-0.005,AE2616&gt;O$1),R2616,"")</f>
        <v/>
      </c>
      <c r="O2616" s="8">
        <f t="shared" si="207"/>
        <v>272002.24048342917</v>
      </c>
      <c r="P2616" s="8" t="str">
        <f t="shared" si="211"/>
        <v/>
      </c>
      <c r="Q2616" s="8">
        <f t="shared" si="208"/>
        <v>407266.53796935454</v>
      </c>
      <c r="R2616" s="8">
        <f t="shared" si="209"/>
        <v>47032.967032966997</v>
      </c>
      <c r="S2616" s="8">
        <f t="shared" si="210"/>
        <v>1013372.0065593732</v>
      </c>
      <c r="U2616" s="25">
        <v>43175.316863425927</v>
      </c>
      <c r="V2616">
        <v>14</v>
      </c>
      <c r="W2616">
        <v>3814</v>
      </c>
      <c r="X2616" t="s">
        <v>1388</v>
      </c>
      <c r="Y2616" t="s">
        <v>960</v>
      </c>
      <c r="Z2616" s="25">
        <v>43174.995833333334</v>
      </c>
      <c r="AA2616">
        <v>2663</v>
      </c>
      <c r="AB2616">
        <v>72</v>
      </c>
      <c r="AC2616" s="24">
        <v>2.7799999999999998E-2</v>
      </c>
      <c r="AD2616">
        <v>19900</v>
      </c>
      <c r="AE2616">
        <v>53206360</v>
      </c>
      <c r="AF2616" s="22">
        <v>43174</v>
      </c>
      <c r="AG2616">
        <v>2590</v>
      </c>
      <c r="AH2616">
        <v>2591</v>
      </c>
      <c r="AI2616" s="22">
        <v>43175</v>
      </c>
      <c r="AJ2616">
        <v>2489</v>
      </c>
      <c r="AK2616">
        <v>2275</v>
      </c>
      <c r="AM2616">
        <v>2</v>
      </c>
      <c r="AN2616" t="s">
        <v>1023</v>
      </c>
      <c r="AO2616">
        <v>0</v>
      </c>
      <c r="AP2616">
        <v>0.39</v>
      </c>
      <c r="AQ2616">
        <v>0.31</v>
      </c>
      <c r="AR2616">
        <v>0.08</v>
      </c>
      <c r="AS2616">
        <v>0.97</v>
      </c>
      <c r="AT2616">
        <v>0.85</v>
      </c>
      <c r="AU2616">
        <v>1.3839999999999999</v>
      </c>
      <c r="AV2616">
        <v>2556</v>
      </c>
      <c r="AW2616">
        <v>2225</v>
      </c>
      <c r="AX2616">
        <v>2275</v>
      </c>
    </row>
    <row r="2617" spans="1:50">
      <c r="A2617" s="22">
        <v>43173</v>
      </c>
      <c r="B2617">
        <v>175</v>
      </c>
      <c r="C2617">
        <v>176</v>
      </c>
      <c r="D2617">
        <v>164</v>
      </c>
      <c r="E2617">
        <v>164</v>
      </c>
      <c r="F2617" s="22">
        <v>43174</v>
      </c>
      <c r="G2617">
        <v>164</v>
      </c>
      <c r="H2617">
        <v>168</v>
      </c>
      <c r="I2617">
        <v>162</v>
      </c>
      <c r="J2617">
        <v>168</v>
      </c>
      <c r="K2617" s="22">
        <v>43175</v>
      </c>
      <c r="L2617">
        <v>172</v>
      </c>
      <c r="M2617">
        <v>0.94</v>
      </c>
      <c r="N2617" s="8" t="str">
        <f>IF(AND(AM2617=1,AC2617&lt;-0.005,AE2617&gt;O$1),R2617,"")</f>
        <v/>
      </c>
      <c r="O2617" s="8">
        <f t="shared" si="207"/>
        <v>272002.24048342917</v>
      </c>
      <c r="P2617" s="8" t="str">
        <f t="shared" si="211"/>
        <v/>
      </c>
      <c r="Q2617" s="8">
        <f t="shared" si="208"/>
        <v>407266.53796935454</v>
      </c>
      <c r="R2617" s="8">
        <f t="shared" si="209"/>
        <v>11904.761904761863</v>
      </c>
      <c r="S2617" s="8">
        <f t="shared" si="210"/>
        <v>1013372.0065593732</v>
      </c>
      <c r="U2617" s="25">
        <v>43175.316863425927</v>
      </c>
      <c r="V2617">
        <v>15</v>
      </c>
      <c r="W2617">
        <v>6731</v>
      </c>
      <c r="X2617" t="s">
        <v>1330</v>
      </c>
      <c r="Y2617" t="s">
        <v>954</v>
      </c>
      <c r="Z2617" s="25">
        <v>43174.977083333331</v>
      </c>
      <c r="AA2617">
        <v>170</v>
      </c>
      <c r="AB2617">
        <v>2</v>
      </c>
      <c r="AC2617" s="24">
        <v>1.1900000000000001E-2</v>
      </c>
      <c r="AD2617">
        <v>18400</v>
      </c>
      <c r="AE2617">
        <v>3126850</v>
      </c>
      <c r="AF2617" s="22">
        <v>43174</v>
      </c>
      <c r="AG2617">
        <v>164</v>
      </c>
      <c r="AH2617">
        <v>168</v>
      </c>
      <c r="AI2617" s="22">
        <v>43175</v>
      </c>
      <c r="AJ2617">
        <v>172</v>
      </c>
      <c r="AK2617">
        <v>168</v>
      </c>
      <c r="AM2617">
        <v>2</v>
      </c>
      <c r="AN2617" t="s">
        <v>1023</v>
      </c>
      <c r="AO2617">
        <v>0</v>
      </c>
      <c r="AP2617">
        <v>0</v>
      </c>
      <c r="AQ2617">
        <v>0.24</v>
      </c>
      <c r="AR2617">
        <v>0.14000000000000001</v>
      </c>
      <c r="AS2617">
        <v>0.94</v>
      </c>
      <c r="AT2617">
        <v>0.86</v>
      </c>
      <c r="AU2617">
        <v>2.4540000000000002</v>
      </c>
      <c r="AV2617">
        <v>173</v>
      </c>
      <c r="AW2617">
        <v>167</v>
      </c>
      <c r="AX2617">
        <v>168</v>
      </c>
    </row>
    <row r="2618" spans="1:50">
      <c r="A2618" s="22">
        <v>43173</v>
      </c>
      <c r="B2618">
        <v>262</v>
      </c>
      <c r="C2618">
        <v>275</v>
      </c>
      <c r="D2618">
        <v>255</v>
      </c>
      <c r="E2618">
        <v>263</v>
      </c>
      <c r="F2618" s="22">
        <v>43174</v>
      </c>
      <c r="G2618">
        <v>262</v>
      </c>
      <c r="H2618">
        <v>262</v>
      </c>
      <c r="I2618">
        <v>244</v>
      </c>
      <c r="J2618">
        <v>248</v>
      </c>
      <c r="K2618" s="22">
        <v>43175</v>
      </c>
      <c r="L2618">
        <v>243</v>
      </c>
      <c r="M2618">
        <v>1.47</v>
      </c>
      <c r="N2618" s="8" t="str">
        <f>IF(AND(AM2618=1,AC2618&lt;-0.005,AE2618&gt;O$1),R2618,"")</f>
        <v/>
      </c>
      <c r="O2618" s="8">
        <f t="shared" si="207"/>
        <v>272002.24048342917</v>
      </c>
      <c r="P2618" s="8" t="str">
        <f t="shared" si="211"/>
        <v/>
      </c>
      <c r="Q2618" s="8">
        <f t="shared" si="208"/>
        <v>407266.53796935454</v>
      </c>
      <c r="R2618" s="8">
        <f t="shared" si="209"/>
        <v>14830.508474576232</v>
      </c>
      <c r="S2618" s="8">
        <f t="shared" si="210"/>
        <v>1013372.0065593732</v>
      </c>
      <c r="U2618" s="25">
        <v>43175.316863425927</v>
      </c>
      <c r="V2618">
        <v>16</v>
      </c>
      <c r="W2618">
        <v>6835</v>
      </c>
      <c r="X2618" t="s">
        <v>1133</v>
      </c>
      <c r="Y2618" t="s">
        <v>954</v>
      </c>
      <c r="Z2618" s="25">
        <v>43174.995138888888</v>
      </c>
      <c r="AA2618">
        <v>246</v>
      </c>
      <c r="AB2618">
        <v>-2</v>
      </c>
      <c r="AC2618" s="24">
        <v>-8.0999999999999996E-3</v>
      </c>
      <c r="AD2618">
        <v>14000</v>
      </c>
      <c r="AE2618">
        <v>3477020</v>
      </c>
      <c r="AF2618" s="22">
        <v>43174</v>
      </c>
      <c r="AG2618">
        <v>262</v>
      </c>
      <c r="AH2618">
        <v>248</v>
      </c>
      <c r="AI2618" s="22">
        <v>43175</v>
      </c>
      <c r="AJ2618">
        <v>243</v>
      </c>
      <c r="AK2618">
        <v>236</v>
      </c>
      <c r="AM2618">
        <v>2</v>
      </c>
      <c r="AN2618" t="s">
        <v>1023</v>
      </c>
      <c r="AO2618">
        <v>160.52000000000001</v>
      </c>
      <c r="AP2618">
        <v>0</v>
      </c>
      <c r="AQ2618">
        <v>1</v>
      </c>
      <c r="AR2618">
        <v>1</v>
      </c>
      <c r="AS2618">
        <v>1.47</v>
      </c>
      <c r="AT2618">
        <v>2.0699999999999998</v>
      </c>
      <c r="AU2618">
        <v>0.996</v>
      </c>
      <c r="AV2618">
        <v>247</v>
      </c>
      <c r="AW2618">
        <v>231</v>
      </c>
      <c r="AX2618">
        <v>236</v>
      </c>
    </row>
    <row r="2619" spans="1:50">
      <c r="A2619" s="22">
        <v>43173</v>
      </c>
      <c r="B2619">
        <v>470</v>
      </c>
      <c r="C2619">
        <v>474</v>
      </c>
      <c r="D2619">
        <v>456</v>
      </c>
      <c r="E2619">
        <v>473</v>
      </c>
      <c r="F2619" s="22">
        <v>43174</v>
      </c>
      <c r="G2619">
        <v>469</v>
      </c>
      <c r="H2619">
        <v>553</v>
      </c>
      <c r="I2619">
        <v>465</v>
      </c>
      <c r="J2619">
        <v>553</v>
      </c>
      <c r="K2619" s="22">
        <v>43175</v>
      </c>
      <c r="L2619">
        <v>495</v>
      </c>
      <c r="M2619">
        <v>1.02</v>
      </c>
      <c r="N2619" s="8" t="str">
        <f>IF(AND(AM2619=1,AC2619&lt;-0.005,AE2619&gt;O$1),R2619,"")</f>
        <v/>
      </c>
      <c r="O2619" s="8">
        <f t="shared" si="207"/>
        <v>272002.24048342917</v>
      </c>
      <c r="P2619" s="8" t="str">
        <f t="shared" si="211"/>
        <v/>
      </c>
      <c r="Q2619" s="8">
        <f t="shared" si="208"/>
        <v>407266.53796935454</v>
      </c>
      <c r="R2619" s="8">
        <f t="shared" si="209"/>
        <v>-12795.275590551159</v>
      </c>
      <c r="S2619" s="8">
        <f t="shared" si="210"/>
        <v>1013372.0065593732</v>
      </c>
      <c r="U2619" s="25">
        <v>43175.316874999997</v>
      </c>
      <c r="V2619">
        <v>17</v>
      </c>
      <c r="W2619">
        <v>5906</v>
      </c>
      <c r="X2619" t="s">
        <v>752</v>
      </c>
      <c r="Y2619" t="s">
        <v>960</v>
      </c>
      <c r="Z2619" s="25">
        <v>43174.997916666667</v>
      </c>
      <c r="AA2619">
        <v>523.1</v>
      </c>
      <c r="AB2619">
        <v>-21.9</v>
      </c>
      <c r="AC2619" s="24">
        <v>-4.02E-2</v>
      </c>
      <c r="AD2619">
        <v>13200</v>
      </c>
      <c r="AE2619">
        <v>7030850</v>
      </c>
      <c r="AF2619" s="22">
        <v>43174</v>
      </c>
      <c r="AG2619">
        <v>469</v>
      </c>
      <c r="AH2619">
        <v>553</v>
      </c>
      <c r="AI2619" s="22">
        <v>43175</v>
      </c>
      <c r="AJ2619">
        <v>495</v>
      </c>
      <c r="AK2619">
        <v>508</v>
      </c>
      <c r="AM2619">
        <v>2</v>
      </c>
      <c r="AN2619" t="s">
        <v>1023</v>
      </c>
      <c r="AO2619">
        <v>0</v>
      </c>
      <c r="AP2619">
        <v>1.45</v>
      </c>
      <c r="AQ2619">
        <v>0.71</v>
      </c>
      <c r="AR2619">
        <v>0.16</v>
      </c>
      <c r="AS2619">
        <v>1.02</v>
      </c>
      <c r="AT2619">
        <v>0.94</v>
      </c>
      <c r="AU2619">
        <v>0.84899999999999998</v>
      </c>
      <c r="AV2619">
        <v>557</v>
      </c>
      <c r="AW2619">
        <v>481</v>
      </c>
      <c r="AX2619">
        <v>508</v>
      </c>
    </row>
    <row r="2620" spans="1:50">
      <c r="A2620" s="22">
        <v>43173</v>
      </c>
      <c r="B2620">
        <v>317</v>
      </c>
      <c r="C2620">
        <v>322</v>
      </c>
      <c r="D2620">
        <v>316</v>
      </c>
      <c r="E2620">
        <v>320</v>
      </c>
      <c r="F2620" s="22">
        <v>43174</v>
      </c>
      <c r="G2620">
        <v>319</v>
      </c>
      <c r="H2620">
        <v>323</v>
      </c>
      <c r="I2620">
        <v>319</v>
      </c>
      <c r="J2620">
        <v>322</v>
      </c>
      <c r="K2620" s="22">
        <v>43175</v>
      </c>
      <c r="L2620">
        <v>325</v>
      </c>
      <c r="M2620">
        <v>1.02</v>
      </c>
      <c r="N2620" s="8" t="str">
        <f>IF(AND(AM2620=1,AC2620&lt;-0.005,AE2620&gt;O$1),R2620,"")</f>
        <v/>
      </c>
      <c r="O2620" s="8">
        <f t="shared" si="207"/>
        <v>272002.24048342917</v>
      </c>
      <c r="P2620" s="8" t="str">
        <f t="shared" si="211"/>
        <v/>
      </c>
      <c r="Q2620" s="8">
        <f t="shared" si="208"/>
        <v>407266.53796935454</v>
      </c>
      <c r="R2620" s="8">
        <f t="shared" si="209"/>
        <v>0</v>
      </c>
      <c r="S2620" s="8">
        <f t="shared" si="210"/>
        <v>1013372.0065593732</v>
      </c>
      <c r="U2620" s="25">
        <v>43175.316874999997</v>
      </c>
      <c r="V2620">
        <v>18</v>
      </c>
      <c r="W2620">
        <v>6502</v>
      </c>
      <c r="X2620" t="s">
        <v>121</v>
      </c>
      <c r="Y2620" t="s">
        <v>954</v>
      </c>
      <c r="Z2620" s="25">
        <v>43174.997916666667</v>
      </c>
      <c r="AA2620">
        <v>321</v>
      </c>
      <c r="AB2620">
        <v>-1</v>
      </c>
      <c r="AC2620" s="24">
        <v>-3.0999999999999999E-3</v>
      </c>
      <c r="AD2620">
        <v>13000</v>
      </c>
      <c r="AE2620">
        <v>4169000</v>
      </c>
      <c r="AF2620" s="22">
        <v>43174</v>
      </c>
      <c r="AG2620">
        <v>319</v>
      </c>
      <c r="AH2620">
        <v>322</v>
      </c>
      <c r="AI2620" s="22">
        <v>43175</v>
      </c>
      <c r="AJ2620">
        <v>325</v>
      </c>
      <c r="AK2620">
        <v>325</v>
      </c>
      <c r="AM2620">
        <v>0</v>
      </c>
      <c r="AN2620" t="s">
        <v>1023</v>
      </c>
      <c r="AO2620">
        <v>29.67</v>
      </c>
      <c r="AP2620" t="s">
        <v>956</v>
      </c>
      <c r="AQ2620">
        <v>0.88</v>
      </c>
      <c r="AR2620">
        <v>0.43</v>
      </c>
      <c r="AS2620">
        <v>1.02</v>
      </c>
      <c r="AT2620">
        <v>1</v>
      </c>
      <c r="AU2620">
        <v>0.94099999999999995</v>
      </c>
      <c r="AV2620">
        <v>330</v>
      </c>
      <c r="AW2620">
        <v>323</v>
      </c>
      <c r="AX2620">
        <v>325</v>
      </c>
    </row>
    <row r="2621" spans="1:50">
      <c r="A2621" s="22">
        <v>43173</v>
      </c>
      <c r="B2621">
        <v>1503</v>
      </c>
      <c r="C2621">
        <v>1579</v>
      </c>
      <c r="D2621">
        <v>1502</v>
      </c>
      <c r="E2621">
        <v>1565</v>
      </c>
      <c r="F2621" s="22">
        <v>43174</v>
      </c>
      <c r="G2621">
        <v>1562</v>
      </c>
      <c r="H2621">
        <v>1613</v>
      </c>
      <c r="I2621">
        <v>1544</v>
      </c>
      <c r="J2621">
        <v>1607</v>
      </c>
      <c r="K2621" s="22">
        <v>43175</v>
      </c>
      <c r="L2621">
        <v>1540</v>
      </c>
      <c r="M2621">
        <v>1</v>
      </c>
      <c r="N2621" s="8" t="str">
        <f>IF(AND(AM2621=1,AC2621&lt;-0.005,AE2621&gt;O$1),R2621,"")</f>
        <v/>
      </c>
      <c r="O2621" s="8">
        <f t="shared" si="207"/>
        <v>272002.24048342917</v>
      </c>
      <c r="P2621" s="8" t="str">
        <f t="shared" si="211"/>
        <v/>
      </c>
      <c r="Q2621" s="8">
        <f t="shared" si="208"/>
        <v>407266.53796935454</v>
      </c>
      <c r="R2621" s="8">
        <f t="shared" si="209"/>
        <v>4918.0327868852955</v>
      </c>
      <c r="S2621" s="8">
        <f t="shared" si="210"/>
        <v>1018290.0393462585</v>
      </c>
      <c r="U2621" s="25">
        <v>43175.316874999997</v>
      </c>
      <c r="V2621">
        <v>21</v>
      </c>
      <c r="W2621">
        <v>6546</v>
      </c>
      <c r="X2621" t="s">
        <v>1387</v>
      </c>
      <c r="Y2621" t="s">
        <v>954</v>
      </c>
      <c r="Z2621" s="25">
        <v>43174.993055555555</v>
      </c>
      <c r="AA2621">
        <v>1634</v>
      </c>
      <c r="AB2621">
        <v>27</v>
      </c>
      <c r="AC2621" s="24">
        <v>1.6799999999999999E-2</v>
      </c>
      <c r="AD2621">
        <v>9600</v>
      </c>
      <c r="AE2621">
        <v>15666940</v>
      </c>
      <c r="AF2621" s="22">
        <v>43174</v>
      </c>
      <c r="AG2621">
        <v>1562</v>
      </c>
      <c r="AH2621">
        <v>1607</v>
      </c>
      <c r="AI2621" s="22">
        <v>43175</v>
      </c>
      <c r="AJ2621">
        <v>1540</v>
      </c>
      <c r="AK2621">
        <v>1525</v>
      </c>
      <c r="AM2621">
        <v>1</v>
      </c>
      <c r="AN2621">
        <v>0</v>
      </c>
      <c r="AO2621">
        <v>34.4</v>
      </c>
      <c r="AP2621">
        <v>1.56</v>
      </c>
      <c r="AQ2621">
        <v>0.55000000000000004</v>
      </c>
      <c r="AR2621">
        <v>0.76</v>
      </c>
      <c r="AS2621">
        <v>1</v>
      </c>
      <c r="AT2621">
        <v>1.05</v>
      </c>
      <c r="AU2621">
        <v>0.56100000000000005</v>
      </c>
      <c r="AV2621">
        <v>1562</v>
      </c>
      <c r="AW2621">
        <v>1525</v>
      </c>
      <c r="AX2621">
        <v>1525</v>
      </c>
    </row>
    <row r="2622" spans="1:50">
      <c r="A2622" s="22">
        <v>43173</v>
      </c>
      <c r="B2622">
        <v>1041</v>
      </c>
      <c r="C2622">
        <v>1041</v>
      </c>
      <c r="D2622">
        <v>1000</v>
      </c>
      <c r="E2622">
        <v>1030</v>
      </c>
      <c r="F2622" s="22">
        <v>43174</v>
      </c>
      <c r="G2622">
        <v>1003</v>
      </c>
      <c r="H2622">
        <v>1015</v>
      </c>
      <c r="I2622">
        <v>990</v>
      </c>
      <c r="J2622">
        <v>1008</v>
      </c>
      <c r="K2622" s="22">
        <v>43175</v>
      </c>
      <c r="L2622">
        <v>1019</v>
      </c>
      <c r="M2622">
        <v>1.02</v>
      </c>
      <c r="N2622" s="8" t="str">
        <f>IF(AND(AM2622=1,AC2622&lt;-0.005,AE2622&gt;O$1),R2622,"")</f>
        <v/>
      </c>
      <c r="O2622" s="8">
        <f t="shared" si="207"/>
        <v>272002.24048342917</v>
      </c>
      <c r="P2622" s="8" t="str">
        <f t="shared" si="211"/>
        <v/>
      </c>
      <c r="Q2622" s="8">
        <f t="shared" si="208"/>
        <v>407266.53796935454</v>
      </c>
      <c r="R2622" s="8">
        <f t="shared" si="209"/>
        <v>-10096.153846153866</v>
      </c>
      <c r="S2622" s="8">
        <f t="shared" si="210"/>
        <v>1018290.0393462585</v>
      </c>
      <c r="U2622" s="25">
        <v>43175.316874999997</v>
      </c>
      <c r="V2622">
        <v>22</v>
      </c>
      <c r="W2622">
        <v>3825</v>
      </c>
      <c r="X2622" t="s">
        <v>1069</v>
      </c>
      <c r="Y2622" t="s">
        <v>954</v>
      </c>
      <c r="Z2622" s="25">
        <v>43174.996527777781</v>
      </c>
      <c r="AA2622">
        <v>1017.7</v>
      </c>
      <c r="AB2622">
        <v>9.6999999999999993</v>
      </c>
      <c r="AC2622" s="24">
        <v>9.5999999999999992E-3</v>
      </c>
      <c r="AD2622">
        <v>9500</v>
      </c>
      <c r="AE2622">
        <v>9630410</v>
      </c>
      <c r="AF2622" s="22">
        <v>43174</v>
      </c>
      <c r="AG2622">
        <v>1003</v>
      </c>
      <c r="AH2622">
        <v>1008</v>
      </c>
      <c r="AI2622" s="22">
        <v>43175</v>
      </c>
      <c r="AJ2622">
        <v>1019</v>
      </c>
      <c r="AK2622">
        <v>1040</v>
      </c>
      <c r="AM2622">
        <v>2</v>
      </c>
      <c r="AN2622" t="s">
        <v>1023</v>
      </c>
      <c r="AO2622">
        <v>0</v>
      </c>
      <c r="AP2622" t="s">
        <v>956</v>
      </c>
      <c r="AQ2622">
        <v>0.73</v>
      </c>
      <c r="AR2622">
        <v>0.78</v>
      </c>
      <c r="AS2622">
        <v>1.02</v>
      </c>
      <c r="AT2622">
        <v>1.23</v>
      </c>
      <c r="AU2622">
        <v>1.74</v>
      </c>
      <c r="AV2622">
        <v>1078</v>
      </c>
      <c r="AW2622">
        <v>1007</v>
      </c>
      <c r="AX2622">
        <v>1040</v>
      </c>
    </row>
    <row r="2623" spans="1:50">
      <c r="A2623" s="22">
        <v>43173</v>
      </c>
      <c r="B2623">
        <v>575</v>
      </c>
      <c r="C2623">
        <v>590</v>
      </c>
      <c r="D2623">
        <v>573</v>
      </c>
      <c r="E2623">
        <v>590</v>
      </c>
      <c r="F2623" s="22">
        <v>43174</v>
      </c>
      <c r="G2623">
        <v>590</v>
      </c>
      <c r="H2623">
        <v>628</v>
      </c>
      <c r="I2623">
        <v>590</v>
      </c>
      <c r="J2623">
        <v>620</v>
      </c>
      <c r="K2623" s="22">
        <v>43175</v>
      </c>
      <c r="L2623">
        <v>560</v>
      </c>
      <c r="M2623">
        <v>1.02</v>
      </c>
      <c r="N2623" s="8" t="str">
        <f>IF(AND(AM2623=1,AC2623&lt;-0.005,AE2623&gt;O$1),R2623,"")</f>
        <v/>
      </c>
      <c r="O2623" s="8">
        <f t="shared" si="207"/>
        <v>272002.24048342917</v>
      </c>
      <c r="P2623" s="8" t="str">
        <f t="shared" si="211"/>
        <v/>
      </c>
      <c r="Q2623" s="8">
        <f t="shared" si="208"/>
        <v>407266.53796935454</v>
      </c>
      <c r="R2623" s="8">
        <f t="shared" si="209"/>
        <v>-7042.2535211267514</v>
      </c>
      <c r="S2623" s="8">
        <f t="shared" si="210"/>
        <v>1018290.0393462585</v>
      </c>
      <c r="U2623" s="25">
        <v>43175.316874999997</v>
      </c>
      <c r="V2623">
        <v>24</v>
      </c>
      <c r="W2623">
        <v>3195</v>
      </c>
      <c r="X2623" t="s">
        <v>1386</v>
      </c>
      <c r="Y2623" t="s">
        <v>957</v>
      </c>
      <c r="Z2623" s="25">
        <v>43174.994444444441</v>
      </c>
      <c r="AA2623">
        <v>554</v>
      </c>
      <c r="AB2623">
        <v>-66</v>
      </c>
      <c r="AC2623" s="24">
        <v>-0.1065</v>
      </c>
      <c r="AD2623">
        <v>8900</v>
      </c>
      <c r="AE2623">
        <v>4824140</v>
      </c>
      <c r="AF2623" s="22">
        <v>43174</v>
      </c>
      <c r="AG2623">
        <v>590</v>
      </c>
      <c r="AH2623">
        <v>620</v>
      </c>
      <c r="AI2623" s="22">
        <v>43175</v>
      </c>
      <c r="AJ2623">
        <v>560</v>
      </c>
      <c r="AK2623">
        <v>568</v>
      </c>
      <c r="AM2623">
        <v>2</v>
      </c>
      <c r="AN2623" t="s">
        <v>1023</v>
      </c>
      <c r="AO2623">
        <v>0</v>
      </c>
      <c r="AP2623">
        <v>0</v>
      </c>
      <c r="AQ2623">
        <v>0.81</v>
      </c>
      <c r="AR2623">
        <v>0.64</v>
      </c>
      <c r="AS2623">
        <v>1.02</v>
      </c>
      <c r="AT2623">
        <v>1.01</v>
      </c>
      <c r="AU2623">
        <v>1.962</v>
      </c>
      <c r="AV2623">
        <v>579</v>
      </c>
      <c r="AW2623">
        <v>537</v>
      </c>
      <c r="AX2623">
        <v>568</v>
      </c>
    </row>
    <row r="2624" spans="1:50">
      <c r="A2624" s="22">
        <v>43173</v>
      </c>
      <c r="B2624">
        <v>272</v>
      </c>
      <c r="C2624">
        <v>320</v>
      </c>
      <c r="D2624">
        <v>272</v>
      </c>
      <c r="E2624">
        <v>292</v>
      </c>
      <c r="F2624" s="22">
        <v>43174</v>
      </c>
      <c r="G2624">
        <v>289</v>
      </c>
      <c r="H2624">
        <v>309</v>
      </c>
      <c r="I2624">
        <v>283</v>
      </c>
      <c r="J2624">
        <v>301</v>
      </c>
      <c r="K2624" s="22">
        <v>43175</v>
      </c>
      <c r="L2624">
        <v>308</v>
      </c>
      <c r="M2624">
        <v>0.87</v>
      </c>
      <c r="N2624" s="8" t="str">
        <f>IF(AND(AM2624=1,AC2624&lt;-0.005,AE2624&gt;O$1),R2624,"")</f>
        <v/>
      </c>
      <c r="O2624" s="8">
        <f t="shared" si="207"/>
        <v>272002.24048342917</v>
      </c>
      <c r="P2624" s="8" t="str">
        <f t="shared" si="211"/>
        <v/>
      </c>
      <c r="Q2624" s="8">
        <f t="shared" si="208"/>
        <v>407266.53796935454</v>
      </c>
      <c r="R2624" s="8">
        <f t="shared" si="209"/>
        <v>32871.972318339052</v>
      </c>
      <c r="S2624" s="8">
        <f t="shared" si="210"/>
        <v>1018290.0393462585</v>
      </c>
      <c r="U2624" s="25">
        <v>43175.316874999997</v>
      </c>
      <c r="V2624">
        <v>26</v>
      </c>
      <c r="W2624">
        <v>3323</v>
      </c>
      <c r="X2624" t="s">
        <v>305</v>
      </c>
      <c r="Y2624" t="s">
        <v>960</v>
      </c>
      <c r="Z2624" s="25">
        <v>43174.98333333333</v>
      </c>
      <c r="AA2624">
        <v>299.5</v>
      </c>
      <c r="AB2624">
        <v>-1.5</v>
      </c>
      <c r="AC2624" s="24">
        <v>-5.0000000000000001E-3</v>
      </c>
      <c r="AD2624">
        <v>8200</v>
      </c>
      <c r="AE2624">
        <v>2467540</v>
      </c>
      <c r="AF2624" s="22">
        <v>43174</v>
      </c>
      <c r="AG2624">
        <v>289</v>
      </c>
      <c r="AH2624">
        <v>301</v>
      </c>
      <c r="AI2624" s="22">
        <v>43175</v>
      </c>
      <c r="AJ2624">
        <v>308</v>
      </c>
      <c r="AK2624">
        <v>289</v>
      </c>
      <c r="AM2624">
        <v>2</v>
      </c>
      <c r="AN2624" t="s">
        <v>1023</v>
      </c>
      <c r="AO2624">
        <v>0</v>
      </c>
      <c r="AP2624">
        <v>0.5</v>
      </c>
      <c r="AQ2624">
        <v>0.06</v>
      </c>
      <c r="AR2624">
        <v>0.47</v>
      </c>
      <c r="AS2624">
        <v>0.87</v>
      </c>
      <c r="AT2624">
        <v>0.98</v>
      </c>
      <c r="AU2624">
        <v>1.8120000000000001</v>
      </c>
      <c r="AV2624">
        <v>309</v>
      </c>
      <c r="AW2624">
        <v>288</v>
      </c>
      <c r="AX2624">
        <v>289</v>
      </c>
    </row>
    <row r="2625" spans="1:50">
      <c r="A2625" s="22">
        <v>43173</v>
      </c>
      <c r="B2625">
        <v>216</v>
      </c>
      <c r="C2625">
        <v>239</v>
      </c>
      <c r="D2625">
        <v>206</v>
      </c>
      <c r="E2625">
        <v>211</v>
      </c>
      <c r="F2625" s="22">
        <v>43174</v>
      </c>
      <c r="G2625">
        <v>212</v>
      </c>
      <c r="H2625">
        <v>226</v>
      </c>
      <c r="I2625">
        <v>208</v>
      </c>
      <c r="J2625">
        <v>220</v>
      </c>
      <c r="K2625" s="22">
        <v>43175</v>
      </c>
      <c r="L2625">
        <v>223</v>
      </c>
      <c r="M2625">
        <v>1</v>
      </c>
      <c r="N2625" s="8" t="str">
        <f>IF(AND(AM2625=1,AC2625&lt;-0.005,AE2625&gt;O$1),R2625,"")</f>
        <v/>
      </c>
      <c r="O2625" s="8">
        <f t="shared" si="207"/>
        <v>272002.24048342917</v>
      </c>
      <c r="P2625" s="8" t="str">
        <f t="shared" si="211"/>
        <v/>
      </c>
      <c r="Q2625" s="8">
        <f t="shared" si="208"/>
        <v>407266.53796935454</v>
      </c>
      <c r="R2625" s="8">
        <f t="shared" si="209"/>
        <v>16203.703703703721</v>
      </c>
      <c r="S2625" s="8">
        <f t="shared" si="210"/>
        <v>1018290.0393462585</v>
      </c>
      <c r="U2625" s="25">
        <v>43175.316874999997</v>
      </c>
      <c r="V2625">
        <v>27</v>
      </c>
      <c r="W2625">
        <v>3719</v>
      </c>
      <c r="X2625" t="s">
        <v>1315</v>
      </c>
      <c r="Y2625" t="s">
        <v>960</v>
      </c>
      <c r="Z2625" s="25">
        <v>43174.981944444444</v>
      </c>
      <c r="AA2625">
        <v>222</v>
      </c>
      <c r="AB2625">
        <v>2</v>
      </c>
      <c r="AC2625" s="24">
        <v>9.1000000000000004E-3</v>
      </c>
      <c r="AD2625">
        <v>8000</v>
      </c>
      <c r="AE2625">
        <v>1772530</v>
      </c>
      <c r="AF2625" s="22">
        <v>43174</v>
      </c>
      <c r="AG2625">
        <v>212</v>
      </c>
      <c r="AH2625">
        <v>220</v>
      </c>
      <c r="AI2625" s="22">
        <v>43175</v>
      </c>
      <c r="AJ2625">
        <v>223</v>
      </c>
      <c r="AK2625">
        <v>216</v>
      </c>
      <c r="AM2625">
        <v>2</v>
      </c>
      <c r="AN2625" t="s">
        <v>1023</v>
      </c>
      <c r="AO2625">
        <v>21599</v>
      </c>
      <c r="AP2625">
        <v>0</v>
      </c>
      <c r="AQ2625">
        <v>0.56999999999999995</v>
      </c>
      <c r="AR2625">
        <v>0.15</v>
      </c>
      <c r="AS2625">
        <v>1</v>
      </c>
      <c r="AT2625">
        <v>0.87</v>
      </c>
      <c r="AU2625">
        <v>1.083</v>
      </c>
      <c r="AV2625">
        <v>228</v>
      </c>
      <c r="AW2625">
        <v>209</v>
      </c>
      <c r="AX2625">
        <v>216</v>
      </c>
    </row>
    <row r="2626" spans="1:50">
      <c r="A2626" s="22">
        <v>43173</v>
      </c>
      <c r="B2626">
        <v>888</v>
      </c>
      <c r="C2626">
        <v>916</v>
      </c>
      <c r="D2626">
        <v>886</v>
      </c>
      <c r="E2626">
        <v>906</v>
      </c>
      <c r="F2626" s="22">
        <v>43174</v>
      </c>
      <c r="G2626">
        <v>906</v>
      </c>
      <c r="H2626">
        <v>906</v>
      </c>
      <c r="I2626">
        <v>886</v>
      </c>
      <c r="J2626">
        <v>901</v>
      </c>
      <c r="K2626" s="22">
        <v>43175</v>
      </c>
      <c r="L2626">
        <v>1030</v>
      </c>
      <c r="M2626">
        <v>0.98</v>
      </c>
      <c r="N2626" s="8" t="str">
        <f>IF(AND(AM2626=1,AC2626&lt;-0.005,AE2626&gt;O$1),R2626,"")</f>
        <v/>
      </c>
      <c r="O2626" s="8">
        <f t="shared" si="207"/>
        <v>272002.24048342917</v>
      </c>
      <c r="P2626" s="8" t="str">
        <f t="shared" si="211"/>
        <v/>
      </c>
      <c r="Q2626" s="8">
        <f t="shared" si="208"/>
        <v>407266.53796935454</v>
      </c>
      <c r="R2626" s="8">
        <f t="shared" si="209"/>
        <v>-9990.4852521408011</v>
      </c>
      <c r="S2626" s="8">
        <f t="shared" si="210"/>
        <v>1018290.0393462585</v>
      </c>
      <c r="U2626" s="25">
        <v>43175.316874999997</v>
      </c>
      <c r="V2626">
        <v>28</v>
      </c>
      <c r="W2626">
        <v>3548</v>
      </c>
      <c r="X2626" t="s">
        <v>1382</v>
      </c>
      <c r="Y2626" t="s">
        <v>962</v>
      </c>
      <c r="Z2626" s="25">
        <v>43174.98333333333</v>
      </c>
      <c r="AA2626">
        <v>982</v>
      </c>
      <c r="AB2626">
        <v>81</v>
      </c>
      <c r="AC2626" s="24">
        <v>8.9899999999999994E-2</v>
      </c>
      <c r="AD2626">
        <v>7100</v>
      </c>
      <c r="AE2626">
        <v>7019560</v>
      </c>
      <c r="AF2626" s="22">
        <v>43174</v>
      </c>
      <c r="AG2626">
        <v>906</v>
      </c>
      <c r="AH2626">
        <v>901</v>
      </c>
      <c r="AI2626" s="22">
        <v>43175</v>
      </c>
      <c r="AJ2626">
        <v>1030</v>
      </c>
      <c r="AK2626">
        <v>1051</v>
      </c>
      <c r="AM2626" t="s">
        <v>1068</v>
      </c>
      <c r="AN2626">
        <v>0.05</v>
      </c>
      <c r="AO2626">
        <v>0.56999999999999995</v>
      </c>
      <c r="AP2626">
        <v>4.22</v>
      </c>
      <c r="AQ2626">
        <v>0.16</v>
      </c>
      <c r="AR2626">
        <v>0.04</v>
      </c>
      <c r="AS2626">
        <v>0.98</v>
      </c>
      <c r="AT2626">
        <v>0.9</v>
      </c>
      <c r="AU2626">
        <v>1.179</v>
      </c>
      <c r="AV2626">
        <v>1051</v>
      </c>
      <c r="AW2626">
        <v>1018</v>
      </c>
      <c r="AX2626">
        <v>1051</v>
      </c>
    </row>
    <row r="2627" spans="1:50">
      <c r="A2627" s="22">
        <v>43173</v>
      </c>
      <c r="B2627">
        <v>342</v>
      </c>
      <c r="C2627">
        <v>358</v>
      </c>
      <c r="D2627">
        <v>339</v>
      </c>
      <c r="E2627">
        <v>354</v>
      </c>
      <c r="F2627" s="22">
        <v>43174</v>
      </c>
      <c r="G2627">
        <v>360</v>
      </c>
      <c r="H2627">
        <v>406</v>
      </c>
      <c r="I2627">
        <v>356</v>
      </c>
      <c r="J2627">
        <v>392</v>
      </c>
      <c r="K2627" s="22">
        <v>43175</v>
      </c>
      <c r="L2627">
        <v>391</v>
      </c>
      <c r="M2627">
        <v>1.06</v>
      </c>
      <c r="N2627" s="8" t="str">
        <f>IF(AND(AM2627=1,AC2627&lt;-0.005,AE2627&gt;O$1),R2627,"")</f>
        <v/>
      </c>
      <c r="O2627" s="8">
        <f t="shared" si="207"/>
        <v>272002.24048342917</v>
      </c>
      <c r="P2627" s="8">
        <f t="shared" si="211"/>
        <v>21333.333333333314</v>
      </c>
      <c r="Q2627" s="8">
        <f t="shared" si="208"/>
        <v>428599.87130268785</v>
      </c>
      <c r="R2627" s="8">
        <f t="shared" si="209"/>
        <v>21333.333333333314</v>
      </c>
      <c r="S2627" s="8">
        <f t="shared" si="210"/>
        <v>1039623.3726795919</v>
      </c>
      <c r="U2627" s="25">
        <v>43175.316874999997</v>
      </c>
      <c r="V2627">
        <v>29</v>
      </c>
      <c r="W2627">
        <v>9972</v>
      </c>
      <c r="X2627" t="s">
        <v>745</v>
      </c>
      <c r="Y2627" t="s">
        <v>962</v>
      </c>
      <c r="Z2627" s="25">
        <v>43174.980555555558</v>
      </c>
      <c r="AA2627">
        <v>391.5</v>
      </c>
      <c r="AB2627">
        <v>-0.5</v>
      </c>
      <c r="AC2627" s="24">
        <v>-1.2999999999999999E-3</v>
      </c>
      <c r="AD2627">
        <v>6800</v>
      </c>
      <c r="AE2627">
        <v>2644600</v>
      </c>
      <c r="AF2627" s="22">
        <v>43174</v>
      </c>
      <c r="AG2627">
        <v>360</v>
      </c>
      <c r="AH2627">
        <v>392</v>
      </c>
      <c r="AI2627" s="22">
        <v>43175</v>
      </c>
      <c r="AJ2627">
        <v>391</v>
      </c>
      <c r="AK2627">
        <v>375</v>
      </c>
      <c r="AM2627">
        <v>1</v>
      </c>
      <c r="AN2627" t="s">
        <v>1023</v>
      </c>
      <c r="AO2627">
        <v>4.4400000000000004</v>
      </c>
      <c r="AP2627">
        <v>0.77</v>
      </c>
      <c r="AQ2627">
        <v>0.96</v>
      </c>
      <c r="AR2627">
        <v>0.32</v>
      </c>
      <c r="AS2627">
        <v>1.06</v>
      </c>
      <c r="AT2627">
        <v>0.97</v>
      </c>
      <c r="AU2627">
        <v>1.0029999999999999</v>
      </c>
      <c r="AV2627">
        <v>392</v>
      </c>
      <c r="AW2627">
        <v>373</v>
      </c>
      <c r="AX2627">
        <v>375</v>
      </c>
    </row>
    <row r="2628" spans="1:50">
      <c r="A2628" s="22">
        <v>43173</v>
      </c>
      <c r="B2628">
        <v>1660</v>
      </c>
      <c r="C2628">
        <v>1694</v>
      </c>
      <c r="D2628">
        <v>1649</v>
      </c>
      <c r="E2628">
        <v>1679</v>
      </c>
      <c r="F2628" s="22">
        <v>43174</v>
      </c>
      <c r="G2628">
        <v>1697</v>
      </c>
      <c r="H2628">
        <v>1697</v>
      </c>
      <c r="I2628">
        <v>1655</v>
      </c>
      <c r="J2628">
        <v>1679</v>
      </c>
      <c r="K2628" s="22">
        <v>43175</v>
      </c>
      <c r="L2628">
        <v>1639</v>
      </c>
      <c r="M2628">
        <v>1.01</v>
      </c>
      <c r="N2628" s="8" t="str">
        <f>IF(AND(AM2628=1,AC2628&lt;-0.005,AE2628&gt;O$1),R2628,"")</f>
        <v/>
      </c>
      <c r="O2628" s="8">
        <f t="shared" si="207"/>
        <v>272002.24048342917</v>
      </c>
      <c r="P2628" s="8" t="str">
        <f t="shared" si="211"/>
        <v/>
      </c>
      <c r="Q2628" s="8">
        <f t="shared" si="208"/>
        <v>428599.87130268785</v>
      </c>
      <c r="R2628" s="8">
        <f t="shared" si="209"/>
        <v>14761.306532663277</v>
      </c>
      <c r="S2628" s="8">
        <f t="shared" si="210"/>
        <v>1039623.3726795919</v>
      </c>
      <c r="U2628" s="25">
        <v>43175.316874999997</v>
      </c>
      <c r="V2628">
        <v>31</v>
      </c>
      <c r="W2628">
        <v>6182</v>
      </c>
      <c r="X2628" t="s">
        <v>1239</v>
      </c>
      <c r="Y2628" t="s">
        <v>957</v>
      </c>
      <c r="Z2628" s="25">
        <v>43174.990972222222</v>
      </c>
      <c r="AA2628">
        <v>1579.9</v>
      </c>
      <c r="AB2628">
        <v>-99.1</v>
      </c>
      <c r="AC2628" s="24">
        <v>-5.8999999999999997E-2</v>
      </c>
      <c r="AD2628">
        <v>6300</v>
      </c>
      <c r="AE2628">
        <v>9839510</v>
      </c>
      <c r="AF2628" s="22">
        <v>43174</v>
      </c>
      <c r="AG2628">
        <v>1697</v>
      </c>
      <c r="AH2628">
        <v>1679</v>
      </c>
      <c r="AI2628" s="22">
        <v>43175</v>
      </c>
      <c r="AJ2628">
        <v>1639</v>
      </c>
      <c r="AK2628">
        <v>1592</v>
      </c>
      <c r="AM2628">
        <v>2</v>
      </c>
      <c r="AN2628" t="s">
        <v>1023</v>
      </c>
      <c r="AO2628">
        <v>0</v>
      </c>
      <c r="AP2628">
        <v>0.3</v>
      </c>
      <c r="AQ2628">
        <v>0.38</v>
      </c>
      <c r="AR2628">
        <v>0.72</v>
      </c>
      <c r="AS2628">
        <v>1.01</v>
      </c>
      <c r="AT2628">
        <v>1.0900000000000001</v>
      </c>
      <c r="AU2628">
        <v>1.1990000000000001</v>
      </c>
      <c r="AV2628">
        <v>1670</v>
      </c>
      <c r="AW2628">
        <v>1581</v>
      </c>
      <c r="AX2628">
        <v>1592</v>
      </c>
    </row>
    <row r="2629" spans="1:50">
      <c r="A2629" s="22">
        <v>43173</v>
      </c>
      <c r="B2629">
        <v>1528</v>
      </c>
      <c r="C2629">
        <v>1577</v>
      </c>
      <c r="D2629">
        <v>1468</v>
      </c>
      <c r="E2629">
        <v>1495</v>
      </c>
      <c r="F2629" s="22">
        <v>43174</v>
      </c>
      <c r="G2629">
        <v>1453</v>
      </c>
      <c r="H2629">
        <v>1468</v>
      </c>
      <c r="I2629">
        <v>1280</v>
      </c>
      <c r="J2629">
        <v>1330</v>
      </c>
      <c r="K2629" s="22">
        <v>43175</v>
      </c>
      <c r="L2629">
        <v>1369</v>
      </c>
      <c r="M2629">
        <v>1.71</v>
      </c>
      <c r="N2629" s="8" t="str">
        <f>IF(AND(AM2629=1,AC2629&lt;-0.005,AE2629&gt;O$1),R2629,"")</f>
        <v/>
      </c>
      <c r="O2629" s="8">
        <f t="shared" si="207"/>
        <v>272002.24048342917</v>
      </c>
      <c r="P2629" s="8" t="str">
        <f t="shared" si="211"/>
        <v/>
      </c>
      <c r="Q2629" s="8">
        <f t="shared" si="208"/>
        <v>428599.87130268785</v>
      </c>
      <c r="R2629" s="8">
        <f t="shared" si="209"/>
        <v>15436.746987951832</v>
      </c>
      <c r="S2629" s="8">
        <f t="shared" si="210"/>
        <v>1039623.3726795919</v>
      </c>
      <c r="U2629" s="25">
        <v>43175.316874999997</v>
      </c>
      <c r="V2629">
        <v>32</v>
      </c>
      <c r="W2629">
        <v>7776</v>
      </c>
      <c r="X2629" t="s">
        <v>1108</v>
      </c>
      <c r="Y2629" t="s">
        <v>960</v>
      </c>
      <c r="Z2629" s="25">
        <v>43174.998611111114</v>
      </c>
      <c r="AA2629">
        <v>1389.1</v>
      </c>
      <c r="AB2629">
        <v>59.1</v>
      </c>
      <c r="AC2629" s="24">
        <v>4.4400000000000002E-2</v>
      </c>
      <c r="AD2629">
        <v>5600</v>
      </c>
      <c r="AE2629">
        <v>7783820</v>
      </c>
      <c r="AF2629" s="22">
        <v>43174</v>
      </c>
      <c r="AG2629">
        <v>1453</v>
      </c>
      <c r="AH2629">
        <v>1330</v>
      </c>
      <c r="AI2629" s="22">
        <v>43175</v>
      </c>
      <c r="AJ2629">
        <v>1369</v>
      </c>
      <c r="AK2629">
        <v>1328</v>
      </c>
      <c r="AM2629">
        <v>2</v>
      </c>
      <c r="AN2629" t="s">
        <v>1023</v>
      </c>
      <c r="AO2629">
        <v>591.6</v>
      </c>
      <c r="AP2629">
        <v>0</v>
      </c>
      <c r="AQ2629">
        <v>1</v>
      </c>
      <c r="AR2629">
        <v>1</v>
      </c>
      <c r="AS2629">
        <v>1.71</v>
      </c>
      <c r="AT2629">
        <v>2.2799999999999998</v>
      </c>
      <c r="AU2629">
        <v>0.72699999999999998</v>
      </c>
      <c r="AV2629">
        <v>1419</v>
      </c>
      <c r="AW2629">
        <v>1291</v>
      </c>
      <c r="AX2629">
        <v>1328</v>
      </c>
    </row>
    <row r="2630" spans="1:50">
      <c r="A2630" s="22">
        <v>43173</v>
      </c>
      <c r="B2630">
        <v>2042</v>
      </c>
      <c r="C2630">
        <v>2049</v>
      </c>
      <c r="D2630">
        <v>1996</v>
      </c>
      <c r="E2630">
        <v>2009</v>
      </c>
      <c r="F2630" s="22">
        <v>43174</v>
      </c>
      <c r="G2630">
        <v>2021</v>
      </c>
      <c r="H2630">
        <v>2058</v>
      </c>
      <c r="I2630">
        <v>2004</v>
      </c>
      <c r="J2630">
        <v>2023</v>
      </c>
      <c r="K2630" s="22">
        <v>43175</v>
      </c>
      <c r="L2630">
        <v>1693</v>
      </c>
      <c r="M2630">
        <v>0.98</v>
      </c>
      <c r="N2630" s="8">
        <f>IF(AND(AM2630=1,AC2630&lt;-0.005,AE2630&gt;O$1),R2630,"")</f>
        <v>11480.362537764298</v>
      </c>
      <c r="O2630" s="8">
        <f t="shared" si="207"/>
        <v>283482.60302119347</v>
      </c>
      <c r="P2630" s="8" t="str">
        <f t="shared" si="211"/>
        <v/>
      </c>
      <c r="Q2630" s="8">
        <f t="shared" si="208"/>
        <v>428599.87130268785</v>
      </c>
      <c r="R2630" s="8">
        <f t="shared" si="209"/>
        <v>11480.362537764298</v>
      </c>
      <c r="S2630" s="8">
        <f t="shared" si="210"/>
        <v>1051103.7352173561</v>
      </c>
      <c r="U2630" s="25">
        <v>43175.316874999997</v>
      </c>
      <c r="V2630">
        <v>33</v>
      </c>
      <c r="W2630">
        <v>6966</v>
      </c>
      <c r="X2630" t="s">
        <v>1385</v>
      </c>
      <c r="Y2630" t="s">
        <v>962</v>
      </c>
      <c r="Z2630" s="25">
        <v>43174.99722222222</v>
      </c>
      <c r="AA2630">
        <v>1765</v>
      </c>
      <c r="AB2630">
        <v>-258</v>
      </c>
      <c r="AC2630" s="24">
        <v>-0.1275</v>
      </c>
      <c r="AD2630">
        <v>5600</v>
      </c>
      <c r="AE2630">
        <v>9696630</v>
      </c>
      <c r="AF2630" s="22">
        <v>43174</v>
      </c>
      <c r="AG2630">
        <v>2021</v>
      </c>
      <c r="AH2630">
        <v>2023</v>
      </c>
      <c r="AI2630" s="22">
        <v>43175</v>
      </c>
      <c r="AJ2630">
        <v>1693</v>
      </c>
      <c r="AK2630">
        <v>1655</v>
      </c>
      <c r="AM2630">
        <v>1</v>
      </c>
      <c r="AN2630">
        <v>0</v>
      </c>
      <c r="AO2630">
        <v>2.71</v>
      </c>
      <c r="AP2630">
        <v>0.79</v>
      </c>
      <c r="AQ2630">
        <v>0.38</v>
      </c>
      <c r="AR2630">
        <v>0.31</v>
      </c>
      <c r="AS2630">
        <v>0.98</v>
      </c>
      <c r="AT2630">
        <v>0.95</v>
      </c>
      <c r="AU2630">
        <v>1.1000000000000001</v>
      </c>
      <c r="AV2630">
        <v>1775</v>
      </c>
      <c r="AW2630">
        <v>1655</v>
      </c>
      <c r="AX2630">
        <v>1655</v>
      </c>
    </row>
    <row r="2631" spans="1:50">
      <c r="A2631" s="22">
        <v>43173</v>
      </c>
      <c r="B2631">
        <v>360</v>
      </c>
      <c r="C2631">
        <v>381</v>
      </c>
      <c r="D2631">
        <v>353</v>
      </c>
      <c r="E2631">
        <v>380</v>
      </c>
      <c r="F2631" s="22">
        <v>43174</v>
      </c>
      <c r="G2631">
        <v>382</v>
      </c>
      <c r="H2631">
        <v>392</v>
      </c>
      <c r="I2631">
        <v>374</v>
      </c>
      <c r="J2631">
        <v>380</v>
      </c>
      <c r="K2631" s="22">
        <v>43175</v>
      </c>
      <c r="L2631">
        <v>373</v>
      </c>
      <c r="M2631">
        <v>1.01</v>
      </c>
      <c r="N2631" s="8" t="str">
        <f>IF(AND(AM2631=1,AC2631&lt;-0.005,AE2631&gt;O$1),R2631,"")</f>
        <v/>
      </c>
      <c r="O2631" s="8">
        <f t="shared" si="207"/>
        <v>283482.60302119347</v>
      </c>
      <c r="P2631" s="8" t="str">
        <f t="shared" si="211"/>
        <v/>
      </c>
      <c r="Q2631" s="8">
        <f t="shared" si="208"/>
        <v>428599.87130268785</v>
      </c>
      <c r="R2631" s="8">
        <f t="shared" si="209"/>
        <v>16620.4986149584</v>
      </c>
      <c r="S2631" s="8">
        <f t="shared" si="210"/>
        <v>1051103.7352173561</v>
      </c>
      <c r="U2631" s="25">
        <v>43175.316874999997</v>
      </c>
      <c r="V2631">
        <v>34</v>
      </c>
      <c r="W2631">
        <v>4597</v>
      </c>
      <c r="X2631" t="s">
        <v>1079</v>
      </c>
      <c r="Y2631" t="s">
        <v>957</v>
      </c>
      <c r="Z2631" s="25">
        <v>43174.995833333334</v>
      </c>
      <c r="AA2631">
        <v>378</v>
      </c>
      <c r="AB2631">
        <v>-2</v>
      </c>
      <c r="AC2631" s="24">
        <v>-5.3E-3</v>
      </c>
      <c r="AD2631">
        <v>5200</v>
      </c>
      <c r="AE2631">
        <v>1950280</v>
      </c>
      <c r="AF2631" s="22">
        <v>43174</v>
      </c>
      <c r="AG2631">
        <v>382</v>
      </c>
      <c r="AH2631">
        <v>380</v>
      </c>
      <c r="AI2631" s="22">
        <v>43175</v>
      </c>
      <c r="AJ2631">
        <v>373</v>
      </c>
      <c r="AK2631">
        <v>361</v>
      </c>
      <c r="AM2631">
        <v>2</v>
      </c>
      <c r="AN2631" t="s">
        <v>1023</v>
      </c>
      <c r="AO2631">
        <v>78225.5</v>
      </c>
      <c r="AP2631">
        <v>0</v>
      </c>
      <c r="AQ2631">
        <v>0.57999999999999996</v>
      </c>
      <c r="AR2631">
        <v>0.13</v>
      </c>
      <c r="AS2631">
        <v>1.01</v>
      </c>
      <c r="AT2631">
        <v>0.85</v>
      </c>
      <c r="AU2631">
        <v>1.3919999999999999</v>
      </c>
      <c r="AV2631">
        <v>376</v>
      </c>
      <c r="AW2631">
        <v>356</v>
      </c>
      <c r="AX2631">
        <v>361</v>
      </c>
    </row>
    <row r="2632" spans="1:50">
      <c r="A2632" s="22">
        <v>43173</v>
      </c>
      <c r="B2632">
        <v>3520</v>
      </c>
      <c r="C2632">
        <v>3805</v>
      </c>
      <c r="D2632">
        <v>3505</v>
      </c>
      <c r="E2632">
        <v>3805</v>
      </c>
      <c r="F2632" s="22">
        <v>43174</v>
      </c>
      <c r="G2632">
        <v>3830</v>
      </c>
      <c r="H2632">
        <v>3915</v>
      </c>
      <c r="I2632">
        <v>3755</v>
      </c>
      <c r="J2632">
        <v>3870</v>
      </c>
      <c r="K2632" s="22">
        <v>43175</v>
      </c>
      <c r="L2632">
        <v>3905</v>
      </c>
      <c r="M2632">
        <v>1.1100000000000001</v>
      </c>
      <c r="N2632" s="8" t="str">
        <f>IF(AND(AM2632=1,AC2632&lt;-0.005,AE2632&gt;O$1),R2632,"")</f>
        <v/>
      </c>
      <c r="O2632" s="8">
        <f t="shared" si="207"/>
        <v>283482.60302119347</v>
      </c>
      <c r="P2632" s="8" t="str">
        <f t="shared" si="211"/>
        <v/>
      </c>
      <c r="Q2632" s="8">
        <f t="shared" si="208"/>
        <v>428599.87130268785</v>
      </c>
      <c r="R2632" s="8">
        <f t="shared" si="209"/>
        <v>11795.543905635641</v>
      </c>
      <c r="S2632" s="8">
        <f t="shared" si="210"/>
        <v>1051103.7352173561</v>
      </c>
      <c r="U2632" s="25">
        <v>43175.316874999997</v>
      </c>
      <c r="V2632">
        <v>35</v>
      </c>
      <c r="W2632">
        <v>6467</v>
      </c>
      <c r="X2632" t="s">
        <v>1086</v>
      </c>
      <c r="Y2632" t="s">
        <v>960</v>
      </c>
      <c r="Z2632" s="25">
        <v>43174.998611111114</v>
      </c>
      <c r="AA2632">
        <v>3885</v>
      </c>
      <c r="AB2632">
        <v>15</v>
      </c>
      <c r="AC2632" s="24">
        <v>3.8999999999999998E-3</v>
      </c>
      <c r="AD2632">
        <v>5100</v>
      </c>
      <c r="AE2632">
        <v>19695700</v>
      </c>
      <c r="AF2632" s="22">
        <v>43174</v>
      </c>
      <c r="AG2632">
        <v>3830</v>
      </c>
      <c r="AH2632">
        <v>3870</v>
      </c>
      <c r="AI2632" s="22">
        <v>43175</v>
      </c>
      <c r="AJ2632">
        <v>3905</v>
      </c>
      <c r="AK2632">
        <v>3815</v>
      </c>
      <c r="AM2632">
        <v>2</v>
      </c>
      <c r="AN2632" t="s">
        <v>1023</v>
      </c>
      <c r="AO2632">
        <v>331.61</v>
      </c>
      <c r="AP2632">
        <v>0.41</v>
      </c>
      <c r="AQ2632">
        <v>1</v>
      </c>
      <c r="AR2632">
        <v>1</v>
      </c>
      <c r="AS2632">
        <v>1.1100000000000001</v>
      </c>
      <c r="AT2632">
        <v>1.96</v>
      </c>
      <c r="AU2632">
        <v>0.874</v>
      </c>
      <c r="AV2632">
        <v>3980</v>
      </c>
      <c r="AW2632">
        <v>3810</v>
      </c>
      <c r="AX2632">
        <v>3815</v>
      </c>
    </row>
    <row r="2633" spans="1:50">
      <c r="A2633" s="22">
        <v>43173</v>
      </c>
      <c r="B2633">
        <v>118</v>
      </c>
      <c r="C2633">
        <v>120</v>
      </c>
      <c r="D2633">
        <v>116</v>
      </c>
      <c r="E2633">
        <v>119</v>
      </c>
      <c r="F2633" s="22">
        <v>43174</v>
      </c>
      <c r="G2633">
        <v>128</v>
      </c>
      <c r="H2633">
        <v>153</v>
      </c>
      <c r="I2633">
        <v>126</v>
      </c>
      <c r="J2633">
        <v>130</v>
      </c>
      <c r="K2633" s="22">
        <v>43175</v>
      </c>
      <c r="L2633">
        <v>130</v>
      </c>
      <c r="M2633">
        <v>0.99</v>
      </c>
      <c r="N2633" s="8" t="str">
        <f>IF(AND(AM2633=1,AC2633&lt;-0.005,AE2633&gt;O$1),R2633,"")</f>
        <v/>
      </c>
      <c r="O2633" s="8">
        <f t="shared" si="207"/>
        <v>283482.60302119347</v>
      </c>
      <c r="P2633" s="8" t="str">
        <f t="shared" si="211"/>
        <v/>
      </c>
      <c r="Q2633" s="8">
        <f t="shared" si="208"/>
        <v>428599.87130268785</v>
      </c>
      <c r="R2633" s="8">
        <f t="shared" si="209"/>
        <v>-11278.195488721831</v>
      </c>
      <c r="S2633" s="8">
        <f t="shared" si="210"/>
        <v>1051103.7352173561</v>
      </c>
      <c r="U2633" s="25">
        <v>43175.316874999997</v>
      </c>
      <c r="V2633">
        <v>36</v>
      </c>
      <c r="W2633">
        <v>3071</v>
      </c>
      <c r="X2633" t="s">
        <v>1381</v>
      </c>
      <c r="Y2633" t="s">
        <v>957</v>
      </c>
      <c r="Z2633" s="25">
        <v>43174.98333333333</v>
      </c>
      <c r="AA2633">
        <v>136</v>
      </c>
      <c r="AB2633">
        <v>6</v>
      </c>
      <c r="AC2633" s="24">
        <v>4.6199999999999998E-2</v>
      </c>
      <c r="AD2633">
        <v>5000</v>
      </c>
      <c r="AE2633">
        <v>654190</v>
      </c>
      <c r="AF2633" s="22">
        <v>43174</v>
      </c>
      <c r="AG2633">
        <v>128</v>
      </c>
      <c r="AH2633">
        <v>130</v>
      </c>
      <c r="AI2633" s="22">
        <v>43175</v>
      </c>
      <c r="AJ2633">
        <v>130</v>
      </c>
      <c r="AK2633">
        <v>133</v>
      </c>
      <c r="AM2633">
        <v>2</v>
      </c>
      <c r="AN2633" t="s">
        <v>1023</v>
      </c>
      <c r="AO2633">
        <v>0</v>
      </c>
      <c r="AP2633">
        <v>0</v>
      </c>
      <c r="AQ2633">
        <v>0.28999999999999998</v>
      </c>
      <c r="AR2633">
        <v>0.1</v>
      </c>
      <c r="AS2633">
        <v>0.99</v>
      </c>
      <c r="AT2633">
        <v>0.97</v>
      </c>
      <c r="AU2633">
        <v>1.893</v>
      </c>
      <c r="AV2633">
        <v>143</v>
      </c>
      <c r="AW2633">
        <v>128</v>
      </c>
      <c r="AX2633">
        <v>133</v>
      </c>
    </row>
    <row r="2634" spans="1:50">
      <c r="A2634" s="22">
        <v>43173</v>
      </c>
      <c r="B2634">
        <v>2522</v>
      </c>
      <c r="C2634">
        <v>2535</v>
      </c>
      <c r="D2634">
        <v>2495</v>
      </c>
      <c r="E2634">
        <v>2518</v>
      </c>
      <c r="F2634" s="22">
        <v>43174</v>
      </c>
      <c r="G2634">
        <v>2510</v>
      </c>
      <c r="H2634">
        <v>2970</v>
      </c>
      <c r="I2634">
        <v>2475</v>
      </c>
      <c r="J2634">
        <v>2805</v>
      </c>
      <c r="K2634" s="22">
        <v>43175</v>
      </c>
      <c r="L2634">
        <v>2905</v>
      </c>
      <c r="M2634">
        <v>1.06</v>
      </c>
      <c r="N2634" s="8" t="str">
        <f>IF(AND(AM2634=1,AC2634&lt;-0.005,AE2634&gt;O$1),R2634,"")</f>
        <v/>
      </c>
      <c r="O2634" s="8">
        <f t="shared" si="207"/>
        <v>283482.60302119347</v>
      </c>
      <c r="P2634" s="8" t="str">
        <f t="shared" si="211"/>
        <v/>
      </c>
      <c r="Q2634" s="8">
        <f t="shared" si="208"/>
        <v>428599.87130268785</v>
      </c>
      <c r="R2634" s="8">
        <f t="shared" si="209"/>
        <v>30303.030303030275</v>
      </c>
      <c r="S2634" s="8">
        <f t="shared" si="210"/>
        <v>1051103.7352173561</v>
      </c>
      <c r="U2634" s="25">
        <v>43175.316874999997</v>
      </c>
      <c r="V2634">
        <v>37</v>
      </c>
      <c r="W2634">
        <v>6172</v>
      </c>
      <c r="X2634" t="s">
        <v>1355</v>
      </c>
      <c r="Y2634" t="s">
        <v>957</v>
      </c>
      <c r="Z2634" s="25">
        <v>43174.998611111114</v>
      </c>
      <c r="AA2634">
        <v>2900</v>
      </c>
      <c r="AB2634">
        <v>95</v>
      </c>
      <c r="AC2634" s="24">
        <v>3.39E-2</v>
      </c>
      <c r="AD2634">
        <v>4800</v>
      </c>
      <c r="AE2634">
        <v>13969260</v>
      </c>
      <c r="AF2634" s="22">
        <v>43174</v>
      </c>
      <c r="AG2634">
        <v>2510</v>
      </c>
      <c r="AH2634">
        <v>2805</v>
      </c>
      <c r="AI2634" s="22">
        <v>43175</v>
      </c>
      <c r="AJ2634">
        <v>2905</v>
      </c>
      <c r="AK2634">
        <v>2739</v>
      </c>
      <c r="AM2634">
        <v>2</v>
      </c>
      <c r="AN2634" t="s">
        <v>1023</v>
      </c>
      <c r="AO2634">
        <v>72.760000000000005</v>
      </c>
      <c r="AP2634" t="s">
        <v>956</v>
      </c>
      <c r="AQ2634">
        <v>0.68</v>
      </c>
      <c r="AR2634">
        <v>0.37</v>
      </c>
      <c r="AS2634">
        <v>1.06</v>
      </c>
      <c r="AT2634">
        <v>0.9</v>
      </c>
      <c r="AU2634">
        <v>1.536</v>
      </c>
      <c r="AV2634">
        <v>2949</v>
      </c>
      <c r="AW2634">
        <v>2735</v>
      </c>
      <c r="AX2634">
        <v>2739</v>
      </c>
    </row>
    <row r="2635" spans="1:50">
      <c r="A2635" s="22">
        <v>43173</v>
      </c>
      <c r="B2635">
        <v>2000</v>
      </c>
      <c r="C2635">
        <v>2313</v>
      </c>
      <c r="D2635">
        <v>1990</v>
      </c>
      <c r="E2635">
        <v>2313</v>
      </c>
      <c r="F2635" s="22">
        <v>43174</v>
      </c>
      <c r="G2635">
        <v>2313</v>
      </c>
      <c r="H2635">
        <v>2513</v>
      </c>
      <c r="I2635">
        <v>2280</v>
      </c>
      <c r="J2635">
        <v>2489</v>
      </c>
      <c r="K2635" s="22">
        <v>43175</v>
      </c>
      <c r="L2635">
        <v>2500</v>
      </c>
      <c r="M2635">
        <v>1.07</v>
      </c>
      <c r="N2635" s="8" t="str">
        <f>IF(AND(AM2635=1,AC2635&lt;-0.005,AE2635&gt;O$1),R2635,"")</f>
        <v/>
      </c>
      <c r="O2635" s="8">
        <f t="shared" si="207"/>
        <v>283482.60302119347</v>
      </c>
      <c r="P2635" s="8" t="str">
        <f t="shared" si="211"/>
        <v/>
      </c>
      <c r="Q2635" s="8">
        <f t="shared" si="208"/>
        <v>428599.87130268785</v>
      </c>
      <c r="R2635" s="8">
        <f t="shared" si="209"/>
        <v>11038.430089942764</v>
      </c>
      <c r="S2635" s="8">
        <f t="shared" si="210"/>
        <v>1062142.165307299</v>
      </c>
      <c r="U2635" s="25">
        <v>43175.316874999997</v>
      </c>
      <c r="V2635">
        <v>38</v>
      </c>
      <c r="W2635">
        <v>6034</v>
      </c>
      <c r="X2635" t="s">
        <v>1349</v>
      </c>
      <c r="Y2635" t="s">
        <v>957</v>
      </c>
      <c r="Z2635" s="25">
        <v>43174.99722222222</v>
      </c>
      <c r="AA2635">
        <v>2503</v>
      </c>
      <c r="AB2635">
        <v>14</v>
      </c>
      <c r="AC2635" s="24">
        <v>5.5999999999999999E-3</v>
      </c>
      <c r="AD2635">
        <v>4600</v>
      </c>
      <c r="AE2635">
        <v>11608300</v>
      </c>
      <c r="AF2635" s="22">
        <v>43174</v>
      </c>
      <c r="AG2635">
        <v>2313</v>
      </c>
      <c r="AH2635">
        <v>2489</v>
      </c>
      <c r="AI2635" s="22">
        <v>43175</v>
      </c>
      <c r="AJ2635">
        <v>2500</v>
      </c>
      <c r="AK2635">
        <v>2446</v>
      </c>
      <c r="AM2635">
        <v>1</v>
      </c>
      <c r="AN2635" t="s">
        <v>1023</v>
      </c>
      <c r="AO2635">
        <v>10.91</v>
      </c>
      <c r="AP2635">
        <v>0</v>
      </c>
      <c r="AQ2635">
        <v>0.97</v>
      </c>
      <c r="AR2635">
        <v>0.56999999999999995</v>
      </c>
      <c r="AS2635">
        <v>1.07</v>
      </c>
      <c r="AT2635">
        <v>1.06</v>
      </c>
      <c r="AU2635">
        <v>2.4420000000000002</v>
      </c>
      <c r="AV2635">
        <v>2500</v>
      </c>
      <c r="AW2635">
        <v>2316</v>
      </c>
      <c r="AX2635">
        <v>2446</v>
      </c>
    </row>
    <row r="2636" spans="1:50">
      <c r="A2636" s="22">
        <v>43173</v>
      </c>
      <c r="B2636">
        <v>8100</v>
      </c>
      <c r="C2636">
        <v>8100</v>
      </c>
      <c r="D2636">
        <v>8100</v>
      </c>
      <c r="E2636">
        <v>8100</v>
      </c>
      <c r="F2636" s="22">
        <v>43174</v>
      </c>
      <c r="G2636">
        <v>7350</v>
      </c>
      <c r="H2636">
        <v>7960</v>
      </c>
      <c r="I2636">
        <v>6600</v>
      </c>
      <c r="J2636">
        <v>6610</v>
      </c>
      <c r="K2636" s="22">
        <v>43175</v>
      </c>
      <c r="L2636">
        <v>6610</v>
      </c>
      <c r="M2636">
        <v>1.48</v>
      </c>
      <c r="N2636" s="8" t="str">
        <f>IF(AND(AM2636=1,AC2636&lt;-0.005,AE2636&gt;O$1),R2636,"")</f>
        <v/>
      </c>
      <c r="O2636" s="8">
        <f t="shared" si="207"/>
        <v>283482.60302119347</v>
      </c>
      <c r="P2636" s="8" t="str">
        <f t="shared" si="211"/>
        <v/>
      </c>
      <c r="Q2636" s="8">
        <f t="shared" si="208"/>
        <v>428599.87130268785</v>
      </c>
      <c r="R2636" s="8">
        <f t="shared" si="209"/>
        <v>79824.561403508793</v>
      </c>
      <c r="S2636" s="8">
        <f t="shared" si="210"/>
        <v>1062142.165307299</v>
      </c>
      <c r="U2636" s="25">
        <v>43175.316886574074</v>
      </c>
      <c r="V2636">
        <v>40</v>
      </c>
      <c r="W2636">
        <v>7869</v>
      </c>
      <c r="X2636" t="s">
        <v>1384</v>
      </c>
      <c r="Y2636" t="s">
        <v>960</v>
      </c>
      <c r="Z2636" s="25">
        <v>43174.963194444441</v>
      </c>
      <c r="AA2636">
        <v>661</v>
      </c>
      <c r="AB2636">
        <v>0</v>
      </c>
      <c r="AC2636" s="24">
        <v>0</v>
      </c>
      <c r="AD2636">
        <v>4000</v>
      </c>
      <c r="AE2636">
        <v>2651000</v>
      </c>
      <c r="AF2636" s="22">
        <v>43174</v>
      </c>
      <c r="AG2636">
        <v>735</v>
      </c>
      <c r="AH2636">
        <v>661</v>
      </c>
      <c r="AI2636" s="22">
        <v>43175</v>
      </c>
      <c r="AJ2636">
        <v>661</v>
      </c>
      <c r="AK2636">
        <v>570</v>
      </c>
      <c r="AM2636">
        <v>2</v>
      </c>
      <c r="AN2636" t="s">
        <v>1023</v>
      </c>
      <c r="AO2636">
        <v>0</v>
      </c>
      <c r="AP2636">
        <v>0.76</v>
      </c>
      <c r="AQ2636">
        <v>1</v>
      </c>
      <c r="AR2636">
        <v>1</v>
      </c>
      <c r="AS2636">
        <v>1.48</v>
      </c>
      <c r="AT2636">
        <v>1.54</v>
      </c>
      <c r="AU2636">
        <v>0.505</v>
      </c>
      <c r="AV2636">
        <v>6610</v>
      </c>
      <c r="AW2636">
        <v>5660</v>
      </c>
      <c r="AX2636">
        <v>5700</v>
      </c>
    </row>
    <row r="2637" spans="1:50">
      <c r="A2637" s="22">
        <v>43173</v>
      </c>
      <c r="B2637">
        <v>225</v>
      </c>
      <c r="C2637">
        <v>267</v>
      </c>
      <c r="D2637">
        <v>211</v>
      </c>
      <c r="E2637">
        <v>215</v>
      </c>
      <c r="F2637" s="22">
        <v>43174</v>
      </c>
      <c r="G2637">
        <v>217</v>
      </c>
      <c r="H2637">
        <v>235</v>
      </c>
      <c r="I2637">
        <v>211</v>
      </c>
      <c r="J2637">
        <v>220</v>
      </c>
      <c r="K2637" s="22">
        <v>43175</v>
      </c>
      <c r="L2637">
        <v>225</v>
      </c>
      <c r="M2637">
        <v>1.22</v>
      </c>
      <c r="N2637" s="8" t="str">
        <f>IF(AND(AM2637=1,AC2637&lt;-0.005,AE2637&gt;O$1),R2637,"")</f>
        <v/>
      </c>
      <c r="O2637" s="8">
        <f t="shared" si="207"/>
        <v>283482.60302119347</v>
      </c>
      <c r="P2637" s="8" t="str">
        <f t="shared" si="211"/>
        <v/>
      </c>
      <c r="Q2637" s="8">
        <f t="shared" si="208"/>
        <v>428599.87130268785</v>
      </c>
      <c r="R2637" s="8">
        <f t="shared" si="209"/>
        <v>-49999.999999999985</v>
      </c>
      <c r="S2637" s="8">
        <f t="shared" si="210"/>
        <v>1062142.165307299</v>
      </c>
      <c r="U2637" s="25">
        <v>43175.316886574074</v>
      </c>
      <c r="V2637">
        <v>41</v>
      </c>
      <c r="W2637">
        <v>6819</v>
      </c>
      <c r="X2637" t="s">
        <v>1024</v>
      </c>
      <c r="Y2637" t="s">
        <v>960</v>
      </c>
      <c r="Z2637" s="25">
        <v>43174.966666666667</v>
      </c>
      <c r="AA2637">
        <v>221</v>
      </c>
      <c r="AB2637">
        <v>1</v>
      </c>
      <c r="AC2637" s="24">
        <v>4.4999999999999997E-3</v>
      </c>
      <c r="AD2637">
        <v>3800</v>
      </c>
      <c r="AE2637">
        <v>831450</v>
      </c>
      <c r="AF2637" s="22">
        <v>43174</v>
      </c>
      <c r="AG2637">
        <v>217</v>
      </c>
      <c r="AH2637">
        <v>220</v>
      </c>
      <c r="AI2637" s="22">
        <v>43175</v>
      </c>
      <c r="AJ2637">
        <v>225</v>
      </c>
      <c r="AK2637">
        <v>250</v>
      </c>
      <c r="AM2637">
        <v>2</v>
      </c>
      <c r="AN2637" t="s">
        <v>1023</v>
      </c>
      <c r="AO2637">
        <v>0</v>
      </c>
      <c r="AP2637">
        <v>0</v>
      </c>
      <c r="AQ2637">
        <v>0.78</v>
      </c>
      <c r="AR2637">
        <v>0.78</v>
      </c>
      <c r="AS2637">
        <v>1.22</v>
      </c>
      <c r="AT2637">
        <v>1.24</v>
      </c>
      <c r="AU2637">
        <v>0.77500000000000002</v>
      </c>
      <c r="AV2637">
        <v>260</v>
      </c>
      <c r="AW2637">
        <v>221</v>
      </c>
      <c r="AX2637">
        <v>250</v>
      </c>
    </row>
    <row r="2638" spans="1:50">
      <c r="A2638" s="22">
        <v>43173</v>
      </c>
      <c r="B2638">
        <v>108</v>
      </c>
      <c r="C2638">
        <v>116</v>
      </c>
      <c r="D2638">
        <v>107</v>
      </c>
      <c r="E2638">
        <v>113</v>
      </c>
      <c r="F2638" s="22">
        <v>43174</v>
      </c>
      <c r="G2638">
        <v>113</v>
      </c>
      <c r="H2638">
        <v>116</v>
      </c>
      <c r="I2638">
        <v>112</v>
      </c>
      <c r="J2638">
        <v>116</v>
      </c>
      <c r="K2638" s="22">
        <v>43175</v>
      </c>
      <c r="L2638">
        <v>118</v>
      </c>
      <c r="M2638">
        <v>1</v>
      </c>
      <c r="N2638" s="8" t="str">
        <f>IF(AND(AM2638=1,AC2638&lt;-0.005,AE2638&gt;O$1),R2638,"")</f>
        <v/>
      </c>
      <c r="O2638" s="8">
        <f t="shared" si="207"/>
        <v>283482.60302119347</v>
      </c>
      <c r="P2638" s="8" t="str">
        <f t="shared" si="211"/>
        <v/>
      </c>
      <c r="Q2638" s="8">
        <f t="shared" si="208"/>
        <v>428599.87130268785</v>
      </c>
      <c r="R2638" s="8">
        <f t="shared" si="209"/>
        <v>13043.4782608696</v>
      </c>
      <c r="S2638" s="8">
        <f t="shared" si="210"/>
        <v>1062142.165307299</v>
      </c>
      <c r="U2638" s="25">
        <v>43175.316886574074</v>
      </c>
      <c r="V2638">
        <v>42</v>
      </c>
      <c r="W2638">
        <v>3390</v>
      </c>
      <c r="X2638" t="s">
        <v>1224</v>
      </c>
      <c r="Y2638" t="s">
        <v>960</v>
      </c>
      <c r="Z2638" s="25">
        <v>43174.959027777775</v>
      </c>
      <c r="AA2638">
        <v>118.5</v>
      </c>
      <c r="AB2638">
        <v>2.5</v>
      </c>
      <c r="AC2638" s="24">
        <v>2.1600000000000001E-2</v>
      </c>
      <c r="AD2638">
        <v>3500</v>
      </c>
      <c r="AE2638">
        <v>412400</v>
      </c>
      <c r="AF2638" s="22">
        <v>43174</v>
      </c>
      <c r="AG2638">
        <v>113</v>
      </c>
      <c r="AH2638">
        <v>116</v>
      </c>
      <c r="AI2638" s="22">
        <v>43175</v>
      </c>
      <c r="AJ2638">
        <v>118</v>
      </c>
      <c r="AK2638">
        <v>115</v>
      </c>
      <c r="AM2638">
        <v>2</v>
      </c>
      <c r="AN2638" t="s">
        <v>1023</v>
      </c>
      <c r="AO2638">
        <v>0</v>
      </c>
      <c r="AP2638" t="s">
        <v>956</v>
      </c>
      <c r="AQ2638">
        <v>0.27</v>
      </c>
      <c r="AR2638">
        <v>0.19</v>
      </c>
      <c r="AS2638">
        <v>1</v>
      </c>
      <c r="AT2638">
        <v>0.9</v>
      </c>
      <c r="AU2638">
        <v>1.571</v>
      </c>
      <c r="AV2638">
        <v>118</v>
      </c>
      <c r="AW2638">
        <v>114</v>
      </c>
      <c r="AX2638">
        <v>115</v>
      </c>
    </row>
    <row r="2639" spans="1:50">
      <c r="A2639" s="22">
        <v>43173</v>
      </c>
      <c r="B2639">
        <v>4785</v>
      </c>
      <c r="C2639">
        <v>4950</v>
      </c>
      <c r="D2639">
        <v>4785</v>
      </c>
      <c r="E2639">
        <v>4950</v>
      </c>
      <c r="F2639" s="22">
        <v>43174</v>
      </c>
      <c r="G2639">
        <v>4905</v>
      </c>
      <c r="H2639">
        <v>4985</v>
      </c>
      <c r="I2639">
        <v>4870</v>
      </c>
      <c r="J2639">
        <v>4970</v>
      </c>
      <c r="K2639" s="22">
        <v>43175</v>
      </c>
      <c r="L2639">
        <v>5120</v>
      </c>
      <c r="M2639">
        <v>1</v>
      </c>
      <c r="N2639" s="8" t="str">
        <f>IF(AND(AM2639=1,AC2639&lt;-0.005,AE2639&gt;O$1),R2639,"")</f>
        <v/>
      </c>
      <c r="O2639" s="8">
        <f t="shared" si="207"/>
        <v>283482.60302119347</v>
      </c>
      <c r="P2639" s="8" t="str">
        <f t="shared" si="211"/>
        <v/>
      </c>
      <c r="Q2639" s="8">
        <f t="shared" si="208"/>
        <v>428599.87130268785</v>
      </c>
      <c r="R2639" s="8">
        <f t="shared" si="209"/>
        <v>-35390.199637023608</v>
      </c>
      <c r="S2639" s="8">
        <f t="shared" si="210"/>
        <v>1062142.165307299</v>
      </c>
      <c r="U2639" s="25">
        <v>43175.316886574074</v>
      </c>
      <c r="V2639">
        <v>43</v>
      </c>
      <c r="W2639">
        <v>5757</v>
      </c>
      <c r="X2639" t="s">
        <v>1383</v>
      </c>
      <c r="Y2639" t="s">
        <v>954</v>
      </c>
      <c r="Z2639" s="25">
        <v>43174.974305555559</v>
      </c>
      <c r="AA2639">
        <v>5198</v>
      </c>
      <c r="AB2639">
        <v>228</v>
      </c>
      <c r="AC2639" s="24">
        <v>4.5900000000000003E-2</v>
      </c>
      <c r="AD2639">
        <v>3400</v>
      </c>
      <c r="AE2639">
        <v>17632300</v>
      </c>
      <c r="AF2639" s="22">
        <v>43174</v>
      </c>
      <c r="AG2639">
        <v>4905</v>
      </c>
      <c r="AH2639">
        <v>4970</v>
      </c>
      <c r="AI2639" s="22">
        <v>43175</v>
      </c>
      <c r="AJ2639">
        <v>5120</v>
      </c>
      <c r="AK2639">
        <v>5510</v>
      </c>
      <c r="AM2639">
        <v>2</v>
      </c>
      <c r="AN2639" t="s">
        <v>1023</v>
      </c>
      <c r="AO2639">
        <v>43.31</v>
      </c>
      <c r="AP2639">
        <v>0.6</v>
      </c>
      <c r="AQ2639">
        <v>0.72</v>
      </c>
      <c r="AR2639">
        <v>0.81</v>
      </c>
      <c r="AS2639">
        <v>1</v>
      </c>
      <c r="AT2639">
        <v>1.1000000000000001</v>
      </c>
      <c r="AU2639">
        <v>0.77100000000000002</v>
      </c>
      <c r="AV2639">
        <v>5530</v>
      </c>
      <c r="AW2639">
        <v>4990</v>
      </c>
      <c r="AX2639">
        <v>5510</v>
      </c>
    </row>
    <row r="2640" spans="1:50">
      <c r="A2640" s="22">
        <v>43173</v>
      </c>
      <c r="B2640">
        <v>920</v>
      </c>
      <c r="C2640">
        <v>936</v>
      </c>
      <c r="D2640">
        <v>893</v>
      </c>
      <c r="E2640">
        <v>900</v>
      </c>
      <c r="F2640" s="22">
        <v>43174</v>
      </c>
      <c r="G2640">
        <v>980</v>
      </c>
      <c r="H2640">
        <v>1011</v>
      </c>
      <c r="I2640">
        <v>930</v>
      </c>
      <c r="J2640">
        <v>939</v>
      </c>
      <c r="K2640" s="22">
        <v>43175</v>
      </c>
      <c r="L2640">
        <v>924</v>
      </c>
      <c r="M2640">
        <v>1.26</v>
      </c>
      <c r="N2640" s="8" t="str">
        <f>IF(AND(AM2640=1,AC2640&lt;-0.005,AE2640&gt;O$1),R2640,"")</f>
        <v/>
      </c>
      <c r="O2640" s="8">
        <f t="shared" si="207"/>
        <v>283482.60302119347</v>
      </c>
      <c r="P2640" s="8" t="str">
        <f t="shared" si="211"/>
        <v/>
      </c>
      <c r="Q2640" s="8">
        <f t="shared" si="208"/>
        <v>428599.87130268785</v>
      </c>
      <c r="R2640" s="8">
        <f t="shared" si="209"/>
        <v>27397.260273972603</v>
      </c>
      <c r="S2640" s="8">
        <f t="shared" si="210"/>
        <v>1062142.165307299</v>
      </c>
      <c r="U2640" s="25">
        <v>43175.316886574074</v>
      </c>
      <c r="V2640">
        <v>46</v>
      </c>
      <c r="W2640">
        <v>2385</v>
      </c>
      <c r="X2640" t="s">
        <v>1365</v>
      </c>
      <c r="Y2640" t="s">
        <v>957</v>
      </c>
      <c r="Z2640" s="25">
        <v>43174.977777777778</v>
      </c>
      <c r="AA2640">
        <v>960</v>
      </c>
      <c r="AB2640">
        <v>21</v>
      </c>
      <c r="AC2640" s="24">
        <v>2.24E-2</v>
      </c>
      <c r="AD2640">
        <v>2500</v>
      </c>
      <c r="AE2640">
        <v>2376380</v>
      </c>
      <c r="AF2640" s="22">
        <v>43174</v>
      </c>
      <c r="AG2640">
        <v>980</v>
      </c>
      <c r="AH2640">
        <v>939</v>
      </c>
      <c r="AI2640" s="22">
        <v>43175</v>
      </c>
      <c r="AJ2640">
        <v>924</v>
      </c>
      <c r="AK2640">
        <v>876</v>
      </c>
      <c r="AM2640">
        <v>2</v>
      </c>
      <c r="AN2640" t="s">
        <v>1023</v>
      </c>
      <c r="AO2640">
        <v>261.79000000000002</v>
      </c>
      <c r="AP2640">
        <v>0.11</v>
      </c>
      <c r="AQ2640">
        <v>1</v>
      </c>
      <c r="AR2640">
        <v>1</v>
      </c>
      <c r="AS2640">
        <v>1.26</v>
      </c>
      <c r="AT2640">
        <v>1.44</v>
      </c>
      <c r="AU2640">
        <v>0.875</v>
      </c>
      <c r="AV2640">
        <v>933</v>
      </c>
      <c r="AW2640">
        <v>862</v>
      </c>
      <c r="AX2640">
        <v>876</v>
      </c>
    </row>
    <row r="2641" spans="1:50">
      <c r="A2641" s="22">
        <v>43173</v>
      </c>
      <c r="B2641">
        <v>792</v>
      </c>
      <c r="C2641">
        <v>834</v>
      </c>
      <c r="D2641">
        <v>779</v>
      </c>
      <c r="E2641">
        <v>830</v>
      </c>
      <c r="F2641" s="22">
        <v>43174</v>
      </c>
      <c r="G2641">
        <v>825</v>
      </c>
      <c r="H2641">
        <v>851</v>
      </c>
      <c r="I2641">
        <v>815</v>
      </c>
      <c r="J2641">
        <v>825</v>
      </c>
      <c r="K2641" s="22">
        <v>43175</v>
      </c>
      <c r="L2641">
        <v>830</v>
      </c>
      <c r="M2641">
        <v>1.01</v>
      </c>
      <c r="N2641" s="8" t="str">
        <f>IF(AND(AM2641=1,AC2641&lt;-0.005,AE2641&gt;O$1),R2641,"")</f>
        <v/>
      </c>
      <c r="O2641" s="8">
        <f t="shared" si="207"/>
        <v>283482.60302119347</v>
      </c>
      <c r="P2641" s="8" t="str">
        <f t="shared" si="211"/>
        <v/>
      </c>
      <c r="Q2641" s="8">
        <f t="shared" si="208"/>
        <v>428599.87130268785</v>
      </c>
      <c r="R2641" s="8">
        <f t="shared" si="209"/>
        <v>11083.743842364545</v>
      </c>
      <c r="S2641" s="8">
        <f t="shared" si="210"/>
        <v>1062142.165307299</v>
      </c>
      <c r="U2641" s="25">
        <v>43175.316886574074</v>
      </c>
      <c r="V2641">
        <v>47</v>
      </c>
      <c r="W2641">
        <v>4594</v>
      </c>
      <c r="X2641" t="s">
        <v>1140</v>
      </c>
      <c r="Y2641" t="s">
        <v>957</v>
      </c>
      <c r="Z2641" s="25">
        <v>43174.995138888888</v>
      </c>
      <c r="AA2641">
        <v>829.9</v>
      </c>
      <c r="AB2641">
        <v>4.9000000000000004</v>
      </c>
      <c r="AC2641" s="24">
        <v>5.8999999999999999E-3</v>
      </c>
      <c r="AD2641">
        <v>2400</v>
      </c>
      <c r="AE2641">
        <v>1974990</v>
      </c>
      <c r="AF2641" s="22">
        <v>43174</v>
      </c>
      <c r="AG2641">
        <v>825</v>
      </c>
      <c r="AH2641">
        <v>825</v>
      </c>
      <c r="AI2641" s="22">
        <v>43175</v>
      </c>
      <c r="AJ2641">
        <v>830</v>
      </c>
      <c r="AK2641">
        <v>812</v>
      </c>
      <c r="AM2641">
        <v>2</v>
      </c>
      <c r="AN2641" t="s">
        <v>1023</v>
      </c>
      <c r="AO2641">
        <v>50.11</v>
      </c>
      <c r="AP2641">
        <v>0</v>
      </c>
      <c r="AQ2641">
        <v>0.6</v>
      </c>
      <c r="AR2641">
        <v>0.51</v>
      </c>
      <c r="AS2641">
        <v>1.01</v>
      </c>
      <c r="AT2641">
        <v>1.02</v>
      </c>
      <c r="AU2641">
        <v>2.3809999999999998</v>
      </c>
      <c r="AV2641">
        <v>836</v>
      </c>
      <c r="AW2641">
        <v>810</v>
      </c>
      <c r="AX2641">
        <v>812</v>
      </c>
    </row>
    <row r="2642" spans="1:50">
      <c r="A2642" s="22">
        <v>43173</v>
      </c>
      <c r="B2642">
        <v>620</v>
      </c>
      <c r="C2642">
        <v>621</v>
      </c>
      <c r="D2642">
        <v>611</v>
      </c>
      <c r="E2642">
        <v>614</v>
      </c>
      <c r="F2642" s="22">
        <v>43174</v>
      </c>
      <c r="G2642">
        <v>607</v>
      </c>
      <c r="H2642">
        <v>611</v>
      </c>
      <c r="I2642">
        <v>596</v>
      </c>
      <c r="J2642">
        <v>600</v>
      </c>
      <c r="K2642" s="22">
        <v>43175</v>
      </c>
      <c r="L2642">
        <v>610</v>
      </c>
      <c r="M2642">
        <v>1.05</v>
      </c>
      <c r="N2642" s="8" t="str">
        <f>IF(AND(AM2642=1,AC2642&lt;-0.005,AE2642&gt;O$1),R2642,"")</f>
        <v/>
      </c>
      <c r="O2642" s="8">
        <f t="shared" si="207"/>
        <v>283482.60302119347</v>
      </c>
      <c r="P2642" s="8" t="str">
        <f t="shared" si="211"/>
        <v/>
      </c>
      <c r="Q2642" s="8">
        <f t="shared" si="208"/>
        <v>428599.87130268785</v>
      </c>
      <c r="R2642" s="8">
        <f t="shared" si="209"/>
        <v>4966.8874172185133</v>
      </c>
      <c r="S2642" s="8">
        <f t="shared" si="210"/>
        <v>1062142.165307299</v>
      </c>
      <c r="U2642" s="25">
        <v>43175.316886574074</v>
      </c>
      <c r="V2642">
        <v>48</v>
      </c>
      <c r="W2642">
        <v>3782</v>
      </c>
      <c r="X2642" t="s">
        <v>1176</v>
      </c>
      <c r="Y2642" t="s">
        <v>957</v>
      </c>
      <c r="Z2642" s="25">
        <v>43174.775000000001</v>
      </c>
      <c r="AA2642">
        <v>595</v>
      </c>
      <c r="AB2642">
        <v>-5</v>
      </c>
      <c r="AC2642" s="24">
        <v>-8.3000000000000001E-3</v>
      </c>
      <c r="AD2642">
        <v>2300</v>
      </c>
      <c r="AE2642">
        <v>1364010</v>
      </c>
      <c r="AF2642" s="22">
        <v>43174</v>
      </c>
      <c r="AG2642">
        <v>607</v>
      </c>
      <c r="AH2642">
        <v>600</v>
      </c>
      <c r="AI2642" s="22">
        <v>43175</v>
      </c>
      <c r="AJ2642">
        <v>610</v>
      </c>
      <c r="AK2642">
        <v>604</v>
      </c>
      <c r="AM2642">
        <v>2</v>
      </c>
      <c r="AN2642" t="s">
        <v>1023</v>
      </c>
      <c r="AO2642">
        <v>0</v>
      </c>
      <c r="AP2642">
        <v>0</v>
      </c>
      <c r="AQ2642">
        <v>0.53</v>
      </c>
      <c r="AR2642">
        <v>0.53</v>
      </c>
      <c r="AS2642">
        <v>1.05</v>
      </c>
      <c r="AT2642">
        <v>1.02</v>
      </c>
      <c r="AU2642">
        <v>1.86</v>
      </c>
      <c r="AV2642">
        <v>610</v>
      </c>
      <c r="AW2642">
        <v>598</v>
      </c>
      <c r="AX2642">
        <v>604</v>
      </c>
    </row>
    <row r="2643" spans="1:50">
      <c r="A2643" s="22">
        <v>43173</v>
      </c>
      <c r="B2643">
        <v>139</v>
      </c>
      <c r="C2643">
        <v>140</v>
      </c>
      <c r="D2643">
        <v>136</v>
      </c>
      <c r="E2643">
        <v>139</v>
      </c>
      <c r="F2643" s="22">
        <v>43174</v>
      </c>
      <c r="G2643">
        <v>138</v>
      </c>
      <c r="H2643">
        <v>139</v>
      </c>
      <c r="I2643">
        <v>135</v>
      </c>
      <c r="J2643">
        <v>136</v>
      </c>
      <c r="K2643" s="22">
        <v>43175</v>
      </c>
      <c r="L2643">
        <v>138</v>
      </c>
      <c r="M2643">
        <v>0.97</v>
      </c>
      <c r="N2643" s="8" t="str">
        <f>IF(AND(AM2643=1,AC2643&lt;-0.005,AE2643&gt;O$1),R2643,"")</f>
        <v/>
      </c>
      <c r="O2643" s="8">
        <f t="shared" si="207"/>
        <v>283482.60302119347</v>
      </c>
      <c r="P2643" s="8" t="str">
        <f t="shared" si="211"/>
        <v/>
      </c>
      <c r="Q2643" s="8">
        <f t="shared" si="208"/>
        <v>428599.87130268785</v>
      </c>
      <c r="R2643" s="8">
        <f t="shared" si="209"/>
        <v>0</v>
      </c>
      <c r="S2643" s="8">
        <f t="shared" si="210"/>
        <v>1062142.165307299</v>
      </c>
      <c r="U2643" s="25">
        <v>43175.316886574074</v>
      </c>
      <c r="V2643">
        <v>49</v>
      </c>
      <c r="W2643">
        <v>5955</v>
      </c>
      <c r="X2643" t="s">
        <v>468</v>
      </c>
      <c r="Y2643" t="s">
        <v>954</v>
      </c>
      <c r="Z2643" s="25">
        <v>43174.998611111114</v>
      </c>
      <c r="AA2643">
        <v>137.9</v>
      </c>
      <c r="AB2643">
        <v>1.9</v>
      </c>
      <c r="AC2643" s="24">
        <v>1.4E-2</v>
      </c>
      <c r="AD2643">
        <v>2200</v>
      </c>
      <c r="AE2643">
        <v>296850</v>
      </c>
      <c r="AF2643" s="22">
        <v>43174</v>
      </c>
      <c r="AG2643">
        <v>138</v>
      </c>
      <c r="AH2643">
        <v>136</v>
      </c>
      <c r="AI2643" s="22">
        <v>43175</v>
      </c>
      <c r="AJ2643">
        <v>138</v>
      </c>
      <c r="AK2643">
        <v>138</v>
      </c>
      <c r="AM2643">
        <v>1</v>
      </c>
      <c r="AN2643">
        <v>0</v>
      </c>
      <c r="AO2643">
        <v>2.71</v>
      </c>
      <c r="AP2643">
        <v>1.1000000000000001</v>
      </c>
      <c r="AQ2643">
        <v>0.28999999999999998</v>
      </c>
      <c r="AR2643">
        <v>0.71</v>
      </c>
      <c r="AS2643">
        <v>0.97</v>
      </c>
      <c r="AT2643">
        <v>1.1499999999999999</v>
      </c>
      <c r="AU2643">
        <v>0.84099999999999997</v>
      </c>
      <c r="AV2643">
        <v>139</v>
      </c>
      <c r="AW2643">
        <v>136</v>
      </c>
      <c r="AX2643">
        <v>138</v>
      </c>
    </row>
    <row r="2644" spans="1:50">
      <c r="A2644" s="22">
        <v>43173</v>
      </c>
      <c r="B2644">
        <v>161</v>
      </c>
      <c r="C2644">
        <v>164</v>
      </c>
      <c r="D2644">
        <v>160</v>
      </c>
      <c r="E2644">
        <v>162</v>
      </c>
      <c r="F2644" s="22">
        <v>43174</v>
      </c>
      <c r="G2644">
        <v>161</v>
      </c>
      <c r="H2644">
        <v>166</v>
      </c>
      <c r="I2644">
        <v>159</v>
      </c>
      <c r="J2644">
        <v>164</v>
      </c>
      <c r="K2644" s="22">
        <v>43175</v>
      </c>
      <c r="L2644">
        <v>159</v>
      </c>
      <c r="M2644">
        <v>1.03</v>
      </c>
      <c r="N2644" s="8" t="str">
        <f>IF(AND(AM2644=1,AC2644&lt;-0.005,AE2644&gt;O$1),R2644,"")</f>
        <v/>
      </c>
      <c r="O2644" s="8">
        <f t="shared" ref="O2644:O2707" si="212">SUM(N2644,O2643)</f>
        <v>283482.60302119347</v>
      </c>
      <c r="P2644" s="8" t="str">
        <f t="shared" si="211"/>
        <v/>
      </c>
      <c r="Q2644" s="8">
        <f t="shared" ref="Q2644:Q2707" si="213">SUM(P2644,Q2643)</f>
        <v>428599.87130268785</v>
      </c>
      <c r="R2644" s="8">
        <f t="shared" ref="R2644:R2707" si="214">(AJ2644/AK2644-1)*500000</f>
        <v>9615.3846153845807</v>
      </c>
      <c r="S2644" s="8">
        <f t="shared" ref="S2644:S2707" si="215">IF(AM2644=1,SUM(R2644,S2643),S2643)</f>
        <v>1062142.165307299</v>
      </c>
      <c r="U2644" s="25">
        <v>43175.316886574074</v>
      </c>
      <c r="V2644">
        <v>50</v>
      </c>
      <c r="W2644">
        <v>6721</v>
      </c>
      <c r="X2644" t="s">
        <v>627</v>
      </c>
      <c r="Y2644" t="s">
        <v>954</v>
      </c>
      <c r="Z2644" s="25">
        <v>43174.877083333333</v>
      </c>
      <c r="AA2644">
        <v>157</v>
      </c>
      <c r="AB2644">
        <v>-7</v>
      </c>
      <c r="AC2644" s="24">
        <v>-4.2700000000000002E-2</v>
      </c>
      <c r="AD2644">
        <v>2200</v>
      </c>
      <c r="AE2644">
        <v>344550</v>
      </c>
      <c r="AF2644" s="22">
        <v>43174</v>
      </c>
      <c r="AG2644">
        <v>161</v>
      </c>
      <c r="AH2644">
        <v>164</v>
      </c>
      <c r="AI2644" s="22">
        <v>43175</v>
      </c>
      <c r="AJ2644">
        <v>159</v>
      </c>
      <c r="AK2644">
        <v>156</v>
      </c>
      <c r="AM2644">
        <v>2</v>
      </c>
      <c r="AN2644" t="s">
        <v>1023</v>
      </c>
      <c r="AO2644">
        <v>0</v>
      </c>
      <c r="AP2644">
        <v>0</v>
      </c>
      <c r="AQ2644">
        <v>0.92</v>
      </c>
      <c r="AR2644">
        <v>0.28000000000000003</v>
      </c>
      <c r="AS2644">
        <v>1.03</v>
      </c>
      <c r="AT2644">
        <v>0.96</v>
      </c>
      <c r="AU2644">
        <v>1.331</v>
      </c>
      <c r="AV2644">
        <v>160</v>
      </c>
      <c r="AW2644">
        <v>155</v>
      </c>
      <c r="AX2644">
        <v>156</v>
      </c>
    </row>
    <row r="2645" spans="1:50">
      <c r="A2645" s="22">
        <v>43174</v>
      </c>
      <c r="B2645">
        <v>1364</v>
      </c>
      <c r="C2645">
        <v>1383</v>
      </c>
      <c r="D2645">
        <v>1348</v>
      </c>
      <c r="E2645">
        <v>1351</v>
      </c>
      <c r="F2645" s="22">
        <v>43175</v>
      </c>
      <c r="G2645">
        <v>1345</v>
      </c>
      <c r="H2645">
        <v>1373</v>
      </c>
      <c r="I2645">
        <v>1344</v>
      </c>
      <c r="J2645">
        <v>1366</v>
      </c>
      <c r="K2645" s="22">
        <v>43178</v>
      </c>
      <c r="L2645">
        <v>1385</v>
      </c>
      <c r="M2645">
        <v>1</v>
      </c>
      <c r="N2645" s="8" t="str">
        <f>IF(AND(AM2645=1,AC2645&lt;-0.005,AE2645&gt;O$1),R2645,"")</f>
        <v/>
      </c>
      <c r="O2645" s="8">
        <f t="shared" si="212"/>
        <v>283482.60302119347</v>
      </c>
      <c r="P2645" s="8" t="str">
        <f t="shared" si="211"/>
        <v/>
      </c>
      <c r="Q2645" s="8">
        <f t="shared" si="213"/>
        <v>428599.87130268785</v>
      </c>
      <c r="R2645" s="8">
        <f t="shared" si="214"/>
        <v>-2514.3678160919335</v>
      </c>
      <c r="S2645" s="8">
        <f t="shared" si="215"/>
        <v>1059627.797491207</v>
      </c>
      <c r="U2645" s="25">
        <v>43178.317060185182</v>
      </c>
      <c r="V2645">
        <v>1</v>
      </c>
      <c r="W2645">
        <v>1357</v>
      </c>
      <c r="X2645" t="s">
        <v>1056</v>
      </c>
      <c r="Y2645" t="s">
        <v>954</v>
      </c>
      <c r="Z2645" s="25">
        <v>43175.99722222222</v>
      </c>
      <c r="AA2645">
        <v>1368.5</v>
      </c>
      <c r="AB2645">
        <v>2.5</v>
      </c>
      <c r="AC2645" s="24">
        <v>1.8E-3</v>
      </c>
      <c r="AD2645">
        <v>172110</v>
      </c>
      <c r="AE2645">
        <v>236665675</v>
      </c>
      <c r="AF2645" s="22">
        <v>43175</v>
      </c>
      <c r="AG2645">
        <v>1345</v>
      </c>
      <c r="AH2645">
        <v>1366</v>
      </c>
      <c r="AI2645" s="22">
        <v>43178</v>
      </c>
      <c r="AJ2645">
        <v>1385</v>
      </c>
      <c r="AK2645">
        <v>1392</v>
      </c>
      <c r="AM2645">
        <v>1</v>
      </c>
      <c r="AN2645">
        <v>0</v>
      </c>
      <c r="AO2645" s="26">
        <v>8.0000000000000002E-3</v>
      </c>
      <c r="AQ2645">
        <v>0.47</v>
      </c>
      <c r="AR2645">
        <v>0.72</v>
      </c>
      <c r="AS2645">
        <v>1</v>
      </c>
      <c r="AT2645">
        <v>1.06</v>
      </c>
      <c r="AU2645">
        <v>1.83</v>
      </c>
      <c r="AV2645">
        <v>1407</v>
      </c>
      <c r="AW2645">
        <v>1368</v>
      </c>
      <c r="AX2645">
        <v>1392</v>
      </c>
    </row>
    <row r="2646" spans="1:50">
      <c r="A2646" s="22">
        <v>43174</v>
      </c>
      <c r="B2646">
        <v>450</v>
      </c>
      <c r="C2646">
        <v>460</v>
      </c>
      <c r="D2646">
        <v>440</v>
      </c>
      <c r="E2646">
        <v>460</v>
      </c>
      <c r="F2646" s="22">
        <v>43175</v>
      </c>
      <c r="G2646">
        <v>450</v>
      </c>
      <c r="H2646">
        <v>470</v>
      </c>
      <c r="I2646">
        <v>450</v>
      </c>
      <c r="J2646">
        <v>470</v>
      </c>
      <c r="K2646" s="22">
        <v>43178</v>
      </c>
      <c r="L2646">
        <v>510</v>
      </c>
      <c r="M2646">
        <v>1.07</v>
      </c>
      <c r="N2646" s="8" t="str">
        <f>IF(AND(AM2646=1,AC2646&lt;-0.005,AE2646&gt;O$1),R2646,"")</f>
        <v/>
      </c>
      <c r="O2646" s="8">
        <f t="shared" si="212"/>
        <v>283482.60302119347</v>
      </c>
      <c r="P2646" s="8" t="str">
        <f t="shared" si="211"/>
        <v/>
      </c>
      <c r="Q2646" s="8">
        <f t="shared" si="213"/>
        <v>428599.87130268785</v>
      </c>
      <c r="R2646" s="8">
        <f t="shared" si="214"/>
        <v>31250</v>
      </c>
      <c r="S2646" s="8">
        <f t="shared" si="215"/>
        <v>1059627.797491207</v>
      </c>
      <c r="U2646" s="25">
        <v>43178.317060185182</v>
      </c>
      <c r="V2646">
        <v>2</v>
      </c>
      <c r="W2646">
        <v>2538</v>
      </c>
      <c r="X2646" t="s">
        <v>1373</v>
      </c>
      <c r="Y2646" t="s">
        <v>954</v>
      </c>
      <c r="Z2646" s="25">
        <v>43175.996527777781</v>
      </c>
      <c r="AA2646">
        <v>54.1</v>
      </c>
      <c r="AB2646">
        <v>7.1</v>
      </c>
      <c r="AC2646" s="24">
        <v>0.15110000000000001</v>
      </c>
      <c r="AD2646">
        <v>114000</v>
      </c>
      <c r="AE2646">
        <v>6245700</v>
      </c>
      <c r="AF2646" s="22">
        <v>43175</v>
      </c>
      <c r="AG2646">
        <v>45</v>
      </c>
      <c r="AH2646">
        <v>47</v>
      </c>
      <c r="AI2646" s="22">
        <v>43178</v>
      </c>
      <c r="AJ2646">
        <v>51</v>
      </c>
      <c r="AK2646">
        <v>48</v>
      </c>
      <c r="AM2646" t="s">
        <v>1068</v>
      </c>
      <c r="AN2646" t="s">
        <v>1023</v>
      </c>
      <c r="AO2646">
        <v>4.08</v>
      </c>
      <c r="AP2646" t="s">
        <v>956</v>
      </c>
      <c r="AQ2646">
        <v>1</v>
      </c>
      <c r="AR2646">
        <v>0.83</v>
      </c>
      <c r="AS2646">
        <v>1.07</v>
      </c>
      <c r="AT2646">
        <v>1.04</v>
      </c>
      <c r="AU2646">
        <v>0.55300000000000005</v>
      </c>
      <c r="AV2646">
        <v>520</v>
      </c>
      <c r="AW2646">
        <v>470</v>
      </c>
      <c r="AX2646">
        <v>480</v>
      </c>
    </row>
    <row r="2647" spans="1:50">
      <c r="A2647" s="22">
        <v>43174</v>
      </c>
      <c r="B2647">
        <v>195.5</v>
      </c>
      <c r="C2647">
        <v>195.7</v>
      </c>
      <c r="D2647">
        <v>194.3</v>
      </c>
      <c r="E2647">
        <v>194.9</v>
      </c>
      <c r="F2647" s="22">
        <v>43175</v>
      </c>
      <c r="G2647">
        <v>195.1</v>
      </c>
      <c r="H2647">
        <v>195.5</v>
      </c>
      <c r="I2647">
        <v>194.7</v>
      </c>
      <c r="J2647">
        <v>194.7</v>
      </c>
      <c r="K2647" s="22">
        <v>43178</v>
      </c>
      <c r="L2647">
        <v>194.5</v>
      </c>
      <c r="M2647">
        <v>0.99</v>
      </c>
      <c r="N2647" s="8" t="str">
        <f>IF(AND(AM2647=1,AC2647&lt;-0.005,AE2647&gt;O$1),R2647,"")</f>
        <v/>
      </c>
      <c r="O2647" s="8">
        <f t="shared" si="212"/>
        <v>283482.60302119347</v>
      </c>
      <c r="P2647" s="8" t="str">
        <f t="shared" si="211"/>
        <v/>
      </c>
      <c r="Q2647" s="8">
        <f t="shared" si="213"/>
        <v>428599.87130268785</v>
      </c>
      <c r="R2647" s="8">
        <f t="shared" si="214"/>
        <v>3886.0103626943142</v>
      </c>
      <c r="S2647" s="8">
        <f t="shared" si="215"/>
        <v>1063513.8078539013</v>
      </c>
      <c r="U2647" s="25">
        <v>43178.317060185182</v>
      </c>
      <c r="V2647">
        <v>3</v>
      </c>
      <c r="W2647">
        <v>8411</v>
      </c>
      <c r="X2647" t="s">
        <v>1070</v>
      </c>
      <c r="Y2647" t="s">
        <v>962</v>
      </c>
      <c r="Z2647" s="25">
        <v>43175.992361111108</v>
      </c>
      <c r="AA2647">
        <v>195</v>
      </c>
      <c r="AB2647">
        <v>0.3</v>
      </c>
      <c r="AC2647" s="24">
        <v>1.5E-3</v>
      </c>
      <c r="AD2647">
        <v>47900</v>
      </c>
      <c r="AE2647">
        <v>9329650</v>
      </c>
      <c r="AF2647" s="22">
        <v>43175</v>
      </c>
      <c r="AG2647">
        <v>195.1</v>
      </c>
      <c r="AH2647">
        <v>194.7</v>
      </c>
      <c r="AI2647" s="22">
        <v>43178</v>
      </c>
      <c r="AJ2647">
        <v>194.5</v>
      </c>
      <c r="AK2647">
        <v>193</v>
      </c>
      <c r="AM2647">
        <v>1</v>
      </c>
      <c r="AN2647" t="s">
        <v>1023</v>
      </c>
      <c r="AO2647">
        <v>7.52</v>
      </c>
      <c r="AP2647">
        <v>3.85</v>
      </c>
      <c r="AQ2647">
        <v>7.0000000000000007E-2</v>
      </c>
      <c r="AR2647">
        <v>0.02</v>
      </c>
      <c r="AS2647">
        <v>0.99</v>
      </c>
      <c r="AT2647">
        <v>0.95</v>
      </c>
      <c r="AU2647">
        <v>0.42799999999999999</v>
      </c>
      <c r="AV2647">
        <v>194.5</v>
      </c>
      <c r="AW2647">
        <v>192.5</v>
      </c>
      <c r="AX2647">
        <v>193</v>
      </c>
    </row>
    <row r="2648" spans="1:50">
      <c r="A2648" s="22">
        <v>43174</v>
      </c>
      <c r="B2648">
        <v>906</v>
      </c>
      <c r="C2648">
        <v>906</v>
      </c>
      <c r="D2648">
        <v>886</v>
      </c>
      <c r="E2648">
        <v>901</v>
      </c>
      <c r="F2648" s="22">
        <v>43175</v>
      </c>
      <c r="G2648">
        <v>1030</v>
      </c>
      <c r="H2648">
        <v>1051</v>
      </c>
      <c r="I2648">
        <v>1018</v>
      </c>
      <c r="J2648">
        <v>1051</v>
      </c>
      <c r="K2648" s="22">
        <v>43178</v>
      </c>
      <c r="L2648">
        <v>1156</v>
      </c>
      <c r="M2648">
        <v>1.1599999999999999</v>
      </c>
      <c r="N2648" s="8" t="str">
        <f>IF(AND(AM2648=1,AC2648&lt;-0.005,AE2648&gt;O$1),R2648,"")</f>
        <v/>
      </c>
      <c r="O2648" s="8">
        <f t="shared" si="212"/>
        <v>283482.60302119347</v>
      </c>
      <c r="P2648" s="8" t="str">
        <f t="shared" si="211"/>
        <v/>
      </c>
      <c r="Q2648" s="8">
        <f t="shared" si="213"/>
        <v>428599.87130268785</v>
      </c>
      <c r="R2648" s="8">
        <f t="shared" si="214"/>
        <v>35185.185185185212</v>
      </c>
      <c r="S2648" s="8">
        <f t="shared" si="215"/>
        <v>1063513.8078539013</v>
      </c>
      <c r="U2648" s="25">
        <v>43178.317060185182</v>
      </c>
      <c r="V2648">
        <v>5</v>
      </c>
      <c r="W2648">
        <v>3548</v>
      </c>
      <c r="X2648" t="s">
        <v>1382</v>
      </c>
      <c r="Y2648" t="s">
        <v>962</v>
      </c>
      <c r="Z2648" s="25">
        <v>43175.996527777781</v>
      </c>
      <c r="AA2648">
        <v>1170</v>
      </c>
      <c r="AB2648">
        <v>119</v>
      </c>
      <c r="AC2648" s="24">
        <v>0.1132</v>
      </c>
      <c r="AD2648">
        <v>34600</v>
      </c>
      <c r="AE2648">
        <v>39534840</v>
      </c>
      <c r="AF2648" s="22">
        <v>43175</v>
      </c>
      <c r="AG2648">
        <v>1030</v>
      </c>
      <c r="AH2648">
        <v>1051</v>
      </c>
      <c r="AI2648" s="22">
        <v>43178</v>
      </c>
      <c r="AJ2648">
        <v>1156</v>
      </c>
      <c r="AK2648">
        <v>1080</v>
      </c>
      <c r="AM2648" t="s">
        <v>1068</v>
      </c>
      <c r="AN2648">
        <v>0.1</v>
      </c>
      <c r="AO2648">
        <v>0.56999999999999995</v>
      </c>
      <c r="AP2648">
        <v>3.62</v>
      </c>
      <c r="AQ2648">
        <v>1</v>
      </c>
      <c r="AR2648">
        <v>0.74</v>
      </c>
      <c r="AS2648">
        <v>1.1599999999999999</v>
      </c>
      <c r="AT2648">
        <v>1.08</v>
      </c>
      <c r="AU2648">
        <v>0.99</v>
      </c>
      <c r="AV2648">
        <v>1200</v>
      </c>
      <c r="AW2648">
        <v>1055</v>
      </c>
      <c r="AX2648">
        <v>1080</v>
      </c>
    </row>
    <row r="2649" spans="1:50">
      <c r="A2649" s="22">
        <v>43174</v>
      </c>
      <c r="B2649">
        <v>128</v>
      </c>
      <c r="C2649">
        <v>153</v>
      </c>
      <c r="D2649">
        <v>126</v>
      </c>
      <c r="E2649">
        <v>130</v>
      </c>
      <c r="F2649" s="22">
        <v>43175</v>
      </c>
      <c r="G2649">
        <v>130</v>
      </c>
      <c r="H2649">
        <v>143</v>
      </c>
      <c r="I2649">
        <v>128</v>
      </c>
      <c r="J2649">
        <v>133</v>
      </c>
      <c r="K2649" s="22">
        <v>43178</v>
      </c>
      <c r="L2649">
        <v>136</v>
      </c>
      <c r="M2649">
        <v>1.1499999999999999</v>
      </c>
      <c r="N2649" s="8" t="str">
        <f>IF(AND(AM2649=1,AC2649&lt;-0.005,AE2649&gt;O$1),R2649,"")</f>
        <v/>
      </c>
      <c r="O2649" s="8">
        <f t="shared" si="212"/>
        <v>283482.60302119347</v>
      </c>
      <c r="P2649" s="8" t="str">
        <f t="shared" si="211"/>
        <v/>
      </c>
      <c r="Q2649" s="8">
        <f t="shared" si="213"/>
        <v>428599.87130268785</v>
      </c>
      <c r="R2649" s="8">
        <f t="shared" si="214"/>
        <v>31250</v>
      </c>
      <c r="S2649" s="8">
        <f t="shared" si="215"/>
        <v>1063513.8078539013</v>
      </c>
      <c r="U2649" s="25">
        <v>43178.317060185182</v>
      </c>
      <c r="V2649">
        <v>6</v>
      </c>
      <c r="W2649">
        <v>3071</v>
      </c>
      <c r="X2649" t="s">
        <v>1381</v>
      </c>
      <c r="Y2649" t="s">
        <v>957</v>
      </c>
      <c r="Z2649" s="25">
        <v>43175.945833333331</v>
      </c>
      <c r="AA2649">
        <v>134</v>
      </c>
      <c r="AB2649">
        <v>1</v>
      </c>
      <c r="AC2649" s="24">
        <v>7.4999999999999997E-3</v>
      </c>
      <c r="AD2649">
        <v>31300</v>
      </c>
      <c r="AE2649">
        <v>4224490</v>
      </c>
      <c r="AF2649" s="22">
        <v>43175</v>
      </c>
      <c r="AG2649">
        <v>130</v>
      </c>
      <c r="AH2649">
        <v>133</v>
      </c>
      <c r="AI2649" s="22">
        <v>43178</v>
      </c>
      <c r="AJ2649">
        <v>136</v>
      </c>
      <c r="AK2649">
        <v>128</v>
      </c>
      <c r="AM2649">
        <v>2</v>
      </c>
      <c r="AN2649" t="s">
        <v>1023</v>
      </c>
      <c r="AO2649">
        <v>0</v>
      </c>
      <c r="AP2649">
        <v>0</v>
      </c>
      <c r="AQ2649">
        <v>1</v>
      </c>
      <c r="AR2649">
        <v>1</v>
      </c>
      <c r="AS2649">
        <v>1.1499999999999999</v>
      </c>
      <c r="AT2649">
        <v>1.1499999999999999</v>
      </c>
      <c r="AU2649">
        <v>1.5940000000000001</v>
      </c>
      <c r="AV2649">
        <v>140</v>
      </c>
      <c r="AW2649">
        <v>126</v>
      </c>
      <c r="AX2649">
        <v>128</v>
      </c>
    </row>
    <row r="2650" spans="1:50">
      <c r="A2650" s="22">
        <v>43174</v>
      </c>
      <c r="B2650">
        <v>18650</v>
      </c>
      <c r="C2650">
        <v>18870</v>
      </c>
      <c r="D2650">
        <v>18390</v>
      </c>
      <c r="E2650">
        <v>18840</v>
      </c>
      <c r="F2650" s="22">
        <v>43175</v>
      </c>
      <c r="G2650">
        <v>18900</v>
      </c>
      <c r="H2650">
        <v>18930</v>
      </c>
      <c r="I2650">
        <v>18520</v>
      </c>
      <c r="J2650">
        <v>18600</v>
      </c>
      <c r="K2650" s="22">
        <v>43178</v>
      </c>
      <c r="L2650">
        <v>18360</v>
      </c>
      <c r="M2650">
        <v>1</v>
      </c>
      <c r="N2650" s="8" t="str">
        <f>IF(AND(AM2650=1,AC2650&lt;-0.005,AE2650&gt;O$1),R2650,"")</f>
        <v/>
      </c>
      <c r="O2650" s="8">
        <f t="shared" si="212"/>
        <v>283482.60302119347</v>
      </c>
      <c r="P2650" s="8" t="str">
        <f t="shared" ref="P2650:P2713" si="216">IF(AND(AM2650=1,AC2650&lt;Q$8,E2650/B2650-1&gt;Q$9,J2650&lt;Q$10),R2650,"")</f>
        <v/>
      </c>
      <c r="Q2650" s="8">
        <f t="shared" si="213"/>
        <v>428599.87130268785</v>
      </c>
      <c r="R2650" s="8">
        <f t="shared" si="214"/>
        <v>2738.2256297918684</v>
      </c>
      <c r="S2650" s="8">
        <f t="shared" si="215"/>
        <v>1066252.0334836931</v>
      </c>
      <c r="U2650" s="25">
        <v>43178.317060185182</v>
      </c>
      <c r="V2650">
        <v>7</v>
      </c>
      <c r="W2650">
        <v>1570</v>
      </c>
      <c r="X2650" t="s">
        <v>1041</v>
      </c>
      <c r="Y2650" t="s">
        <v>954</v>
      </c>
      <c r="Z2650" s="25">
        <v>43175.99722222222</v>
      </c>
      <c r="AA2650">
        <v>18571</v>
      </c>
      <c r="AB2650">
        <v>-29</v>
      </c>
      <c r="AC2650" s="24">
        <v>-1.6000000000000001E-3</v>
      </c>
      <c r="AD2650">
        <v>28787</v>
      </c>
      <c r="AE2650">
        <v>531974567</v>
      </c>
      <c r="AF2650" s="22">
        <v>43175</v>
      </c>
      <c r="AG2650">
        <v>18900</v>
      </c>
      <c r="AH2650">
        <v>18600</v>
      </c>
      <c r="AI2650" s="22">
        <v>43178</v>
      </c>
      <c r="AJ2650">
        <v>18360</v>
      </c>
      <c r="AK2650">
        <v>18260</v>
      </c>
      <c r="AM2650">
        <v>1</v>
      </c>
      <c r="AN2650">
        <v>0</v>
      </c>
      <c r="AO2650" s="26">
        <v>8.0000000000000002E-3</v>
      </c>
      <c r="AQ2650">
        <v>0.43</v>
      </c>
      <c r="AR2650">
        <v>0.18</v>
      </c>
      <c r="AS2650">
        <v>1</v>
      </c>
      <c r="AT2650">
        <v>0.91</v>
      </c>
      <c r="AU2650">
        <v>0.78300000000000003</v>
      </c>
      <c r="AV2650">
        <v>18580</v>
      </c>
      <c r="AW2650">
        <v>18050</v>
      </c>
      <c r="AX2650">
        <v>18260</v>
      </c>
    </row>
    <row r="2651" spans="1:50">
      <c r="A2651" s="22">
        <v>43174</v>
      </c>
      <c r="B2651">
        <v>713</v>
      </c>
      <c r="C2651">
        <v>724</v>
      </c>
      <c r="D2651">
        <v>684</v>
      </c>
      <c r="E2651">
        <v>711</v>
      </c>
      <c r="F2651" s="22">
        <v>43175</v>
      </c>
      <c r="G2651">
        <v>712</v>
      </c>
      <c r="H2651">
        <v>774</v>
      </c>
      <c r="I2651">
        <v>712</v>
      </c>
      <c r="J2651">
        <v>765</v>
      </c>
      <c r="K2651" s="22">
        <v>43178</v>
      </c>
      <c r="L2651">
        <v>820</v>
      </c>
      <c r="M2651">
        <v>1.25</v>
      </c>
      <c r="N2651" s="8" t="str">
        <f>IF(AND(AM2651=1,AC2651&lt;-0.005,AE2651&gt;O$1),R2651,"")</f>
        <v/>
      </c>
      <c r="O2651" s="8">
        <f t="shared" si="212"/>
        <v>283482.60302119347</v>
      </c>
      <c r="P2651" s="8" t="str">
        <f t="shared" si="216"/>
        <v/>
      </c>
      <c r="Q2651" s="8">
        <f t="shared" si="213"/>
        <v>428599.87130268785</v>
      </c>
      <c r="R2651" s="8">
        <f t="shared" si="214"/>
        <v>37352.555701179568</v>
      </c>
      <c r="S2651" s="8">
        <f t="shared" si="215"/>
        <v>1103604.5891848728</v>
      </c>
      <c r="U2651" s="25">
        <v>43178.317060185182</v>
      </c>
      <c r="V2651">
        <v>11</v>
      </c>
      <c r="W2651">
        <v>2191</v>
      </c>
      <c r="X2651" t="s">
        <v>453</v>
      </c>
      <c r="Y2651" t="s">
        <v>960</v>
      </c>
      <c r="Z2651" s="25">
        <v>43175.997916666667</v>
      </c>
      <c r="AA2651">
        <v>880</v>
      </c>
      <c r="AB2651">
        <v>115</v>
      </c>
      <c r="AC2651" s="24">
        <v>0.15029999999999999</v>
      </c>
      <c r="AD2651">
        <v>19200</v>
      </c>
      <c r="AE2651">
        <v>16970230</v>
      </c>
      <c r="AF2651" s="22">
        <v>43175</v>
      </c>
      <c r="AG2651">
        <v>712</v>
      </c>
      <c r="AH2651">
        <v>765</v>
      </c>
      <c r="AI2651" s="22">
        <v>43178</v>
      </c>
      <c r="AJ2651">
        <v>820</v>
      </c>
      <c r="AK2651">
        <v>763</v>
      </c>
      <c r="AM2651">
        <v>1</v>
      </c>
      <c r="AN2651">
        <v>0</v>
      </c>
      <c r="AO2651">
        <v>2.68</v>
      </c>
      <c r="AP2651">
        <v>0</v>
      </c>
      <c r="AQ2651">
        <v>1</v>
      </c>
      <c r="AR2651">
        <v>1</v>
      </c>
      <c r="AS2651">
        <v>1.25</v>
      </c>
      <c r="AT2651">
        <v>1.38</v>
      </c>
      <c r="AU2651">
        <v>0.79</v>
      </c>
      <c r="AV2651">
        <v>870</v>
      </c>
      <c r="AW2651">
        <v>750</v>
      </c>
      <c r="AX2651">
        <v>763</v>
      </c>
    </row>
    <row r="2652" spans="1:50">
      <c r="A2652" s="22">
        <v>43174</v>
      </c>
      <c r="B2652">
        <v>262</v>
      </c>
      <c r="C2652">
        <v>262</v>
      </c>
      <c r="D2652">
        <v>244</v>
      </c>
      <c r="E2652">
        <v>248</v>
      </c>
      <c r="F2652" s="22">
        <v>43175</v>
      </c>
      <c r="G2652">
        <v>243</v>
      </c>
      <c r="H2652">
        <v>247</v>
      </c>
      <c r="I2652">
        <v>231</v>
      </c>
      <c r="J2652">
        <v>236</v>
      </c>
      <c r="K2652" s="22">
        <v>43178</v>
      </c>
      <c r="L2652">
        <v>231</v>
      </c>
      <c r="M2652">
        <v>1.23</v>
      </c>
      <c r="N2652" s="8" t="str">
        <f>IF(AND(AM2652=1,AC2652&lt;-0.005,AE2652&gt;O$1),R2652,"")</f>
        <v/>
      </c>
      <c r="O2652" s="8">
        <f t="shared" si="212"/>
        <v>283482.60302119347</v>
      </c>
      <c r="P2652" s="8" t="str">
        <f t="shared" si="216"/>
        <v/>
      </c>
      <c r="Q2652" s="8">
        <f t="shared" si="213"/>
        <v>428599.87130268785</v>
      </c>
      <c r="R2652" s="8">
        <f t="shared" si="214"/>
        <v>13333.333333333308</v>
      </c>
      <c r="S2652" s="8">
        <f t="shared" si="215"/>
        <v>1103604.5891848728</v>
      </c>
      <c r="U2652" s="25">
        <v>43178.317060185182</v>
      </c>
      <c r="V2652">
        <v>13</v>
      </c>
      <c r="W2652">
        <v>6835</v>
      </c>
      <c r="X2652" t="s">
        <v>1133</v>
      </c>
      <c r="Y2652" t="s">
        <v>954</v>
      </c>
      <c r="Z2652" s="25">
        <v>43175.990972222222</v>
      </c>
      <c r="AA2652">
        <v>236</v>
      </c>
      <c r="AB2652">
        <v>0</v>
      </c>
      <c r="AC2652" s="24">
        <v>0</v>
      </c>
      <c r="AD2652">
        <v>17500</v>
      </c>
      <c r="AE2652">
        <v>4077530</v>
      </c>
      <c r="AF2652" s="22">
        <v>43175</v>
      </c>
      <c r="AG2652">
        <v>243</v>
      </c>
      <c r="AH2652">
        <v>236</v>
      </c>
      <c r="AI2652" s="22">
        <v>43178</v>
      </c>
      <c r="AJ2652">
        <v>231</v>
      </c>
      <c r="AK2652">
        <v>225</v>
      </c>
      <c r="AM2652">
        <v>2</v>
      </c>
      <c r="AN2652" t="s">
        <v>1023</v>
      </c>
      <c r="AO2652">
        <v>160.52000000000001</v>
      </c>
      <c r="AP2652">
        <v>0</v>
      </c>
      <c r="AQ2652">
        <v>0.75</v>
      </c>
      <c r="AR2652">
        <v>0.83</v>
      </c>
      <c r="AS2652">
        <v>1.23</v>
      </c>
      <c r="AT2652">
        <v>1.77</v>
      </c>
      <c r="AU2652">
        <v>1.042</v>
      </c>
      <c r="AV2652">
        <v>237</v>
      </c>
      <c r="AW2652">
        <v>207</v>
      </c>
      <c r="AX2652">
        <v>225</v>
      </c>
    </row>
    <row r="2653" spans="1:50">
      <c r="A2653" s="22">
        <v>43174</v>
      </c>
      <c r="B2653">
        <v>1715</v>
      </c>
      <c r="C2653">
        <v>1726</v>
      </c>
      <c r="D2653">
        <v>1701</v>
      </c>
      <c r="E2653">
        <v>1705</v>
      </c>
      <c r="F2653" s="22">
        <v>43175</v>
      </c>
      <c r="G2653">
        <v>1703</v>
      </c>
      <c r="H2653">
        <v>1720</v>
      </c>
      <c r="I2653">
        <v>1701</v>
      </c>
      <c r="J2653">
        <v>1715</v>
      </c>
      <c r="K2653" s="22">
        <v>43178</v>
      </c>
      <c r="L2653">
        <v>1726</v>
      </c>
      <c r="M2653">
        <v>1</v>
      </c>
      <c r="N2653" s="8" t="str">
        <f>IF(AND(AM2653=1,AC2653&lt;-0.005,AE2653&gt;O$1),R2653,"")</f>
        <v/>
      </c>
      <c r="O2653" s="8">
        <f t="shared" si="212"/>
        <v>283482.60302119347</v>
      </c>
      <c r="P2653" s="8" t="str">
        <f t="shared" si="216"/>
        <v/>
      </c>
      <c r="Q2653" s="8">
        <f t="shared" si="213"/>
        <v>428599.87130268785</v>
      </c>
      <c r="R2653" s="8">
        <f t="shared" si="214"/>
        <v>-1732.1016166281788</v>
      </c>
      <c r="S2653" s="8">
        <f t="shared" si="215"/>
        <v>1101872.4875682446</v>
      </c>
      <c r="U2653" s="25">
        <v>43178.317060185182</v>
      </c>
      <c r="V2653">
        <v>14</v>
      </c>
      <c r="W2653">
        <v>1571</v>
      </c>
      <c r="X2653" t="s">
        <v>1380</v>
      </c>
      <c r="Y2653" t="s">
        <v>954</v>
      </c>
      <c r="Z2653" s="25">
        <v>43175.883333333331</v>
      </c>
      <c r="AA2653">
        <v>1720</v>
      </c>
      <c r="AB2653">
        <v>5</v>
      </c>
      <c r="AC2653" s="24">
        <v>2.8999999999999998E-3</v>
      </c>
      <c r="AD2653">
        <v>15000</v>
      </c>
      <c r="AE2653">
        <v>25800000</v>
      </c>
      <c r="AF2653" s="22">
        <v>43175</v>
      </c>
      <c r="AG2653">
        <v>1703</v>
      </c>
      <c r="AH2653">
        <v>1715</v>
      </c>
      <c r="AI2653" s="22">
        <v>43178</v>
      </c>
      <c r="AJ2653">
        <v>1726</v>
      </c>
      <c r="AK2653">
        <v>1732</v>
      </c>
      <c r="AM2653">
        <v>1</v>
      </c>
      <c r="AN2653">
        <v>0</v>
      </c>
      <c r="AO2653" s="26">
        <v>8.0000000000000002E-3</v>
      </c>
      <c r="AQ2653">
        <v>0.48</v>
      </c>
      <c r="AR2653">
        <v>0.74</v>
      </c>
      <c r="AS2653">
        <v>1</v>
      </c>
      <c r="AT2653">
        <v>1.03</v>
      </c>
      <c r="AU2653">
        <v>0.71399999999999997</v>
      </c>
      <c r="AV2653">
        <v>1741</v>
      </c>
      <c r="AW2653">
        <v>1716</v>
      </c>
      <c r="AX2653">
        <v>1732</v>
      </c>
    </row>
    <row r="2654" spans="1:50">
      <c r="A2654" s="22">
        <v>43174</v>
      </c>
      <c r="B2654">
        <v>1000</v>
      </c>
      <c r="C2654">
        <v>1019</v>
      </c>
      <c r="D2654">
        <v>980</v>
      </c>
      <c r="E2654">
        <v>1001</v>
      </c>
      <c r="F2654" s="22">
        <v>43175</v>
      </c>
      <c r="G2654">
        <v>926</v>
      </c>
      <c r="H2654">
        <v>1022</v>
      </c>
      <c r="I2654">
        <v>866</v>
      </c>
      <c r="J2654">
        <v>941</v>
      </c>
      <c r="K2654" s="22">
        <v>43178</v>
      </c>
      <c r="L2654">
        <v>904</v>
      </c>
      <c r="M2654">
        <v>1.18</v>
      </c>
      <c r="N2654" s="8" t="str">
        <f>IF(AND(AM2654=1,AC2654&lt;-0.005,AE2654&gt;O$1),R2654,"")</f>
        <v/>
      </c>
      <c r="O2654" s="8">
        <f t="shared" si="212"/>
        <v>283482.60302119347</v>
      </c>
      <c r="P2654" s="8">
        <f t="shared" si="216"/>
        <v>23754.345307068324</v>
      </c>
      <c r="Q2654" s="8">
        <f t="shared" si="213"/>
        <v>452354.21660975617</v>
      </c>
      <c r="R2654" s="8">
        <f t="shared" si="214"/>
        <v>23754.345307068324</v>
      </c>
      <c r="S2654" s="8">
        <f t="shared" si="215"/>
        <v>1125626.832875313</v>
      </c>
      <c r="U2654" s="25">
        <v>43178.317060185182</v>
      </c>
      <c r="V2654">
        <v>16</v>
      </c>
      <c r="W2654">
        <v>8927</v>
      </c>
      <c r="X2654" t="s">
        <v>1255</v>
      </c>
      <c r="Y2654" t="s">
        <v>960</v>
      </c>
      <c r="Z2654" s="25">
        <v>43175.997916666667</v>
      </c>
      <c r="AA2654">
        <v>939</v>
      </c>
      <c r="AB2654">
        <v>-2</v>
      </c>
      <c r="AC2654" s="24">
        <v>-2.0999999999999999E-3</v>
      </c>
      <c r="AD2654">
        <v>12200</v>
      </c>
      <c r="AE2654">
        <v>11419230</v>
      </c>
      <c r="AF2654" s="22">
        <v>43175</v>
      </c>
      <c r="AG2654">
        <v>926</v>
      </c>
      <c r="AH2654">
        <v>941</v>
      </c>
      <c r="AI2654" s="22">
        <v>43178</v>
      </c>
      <c r="AJ2654">
        <v>904</v>
      </c>
      <c r="AK2654">
        <v>863</v>
      </c>
      <c r="AM2654">
        <v>1</v>
      </c>
      <c r="AN2654">
        <v>0</v>
      </c>
      <c r="AO2654">
        <v>1.45</v>
      </c>
      <c r="AP2654">
        <v>0.53</v>
      </c>
      <c r="AQ2654">
        <v>0.84</v>
      </c>
      <c r="AR2654">
        <v>0.89</v>
      </c>
      <c r="AS2654">
        <v>1.18</v>
      </c>
      <c r="AT2654">
        <v>1.54</v>
      </c>
      <c r="AU2654">
        <v>0.98499999999999999</v>
      </c>
      <c r="AV2654">
        <v>925</v>
      </c>
      <c r="AW2654">
        <v>860</v>
      </c>
      <c r="AX2654">
        <v>863</v>
      </c>
    </row>
    <row r="2655" spans="1:50">
      <c r="A2655" s="22">
        <v>43174</v>
      </c>
      <c r="B2655">
        <v>102</v>
      </c>
      <c r="C2655">
        <v>103</v>
      </c>
      <c r="D2655">
        <v>101</v>
      </c>
      <c r="E2655">
        <v>102</v>
      </c>
      <c r="F2655" s="22">
        <v>43175</v>
      </c>
      <c r="G2655">
        <v>103</v>
      </c>
      <c r="H2655">
        <v>103</v>
      </c>
      <c r="I2655">
        <v>100</v>
      </c>
      <c r="J2655">
        <v>102</v>
      </c>
      <c r="K2655" s="22">
        <v>43178</v>
      </c>
      <c r="L2655">
        <v>102</v>
      </c>
      <c r="M2655">
        <v>1.02</v>
      </c>
      <c r="N2655" s="8" t="str">
        <f>IF(AND(AM2655=1,AC2655&lt;-0.005,AE2655&gt;O$1),R2655,"")</f>
        <v/>
      </c>
      <c r="O2655" s="8">
        <f t="shared" si="212"/>
        <v>283482.60302119347</v>
      </c>
      <c r="P2655" s="8" t="str">
        <f t="shared" si="216"/>
        <v/>
      </c>
      <c r="Q2655" s="8">
        <f t="shared" si="213"/>
        <v>452354.21660975617</v>
      </c>
      <c r="R2655" s="8">
        <f t="shared" si="214"/>
        <v>10000.000000000009</v>
      </c>
      <c r="S2655" s="8">
        <f t="shared" si="215"/>
        <v>1135626.832875313</v>
      </c>
      <c r="U2655" s="25">
        <v>43178.317060185182</v>
      </c>
      <c r="V2655">
        <v>17</v>
      </c>
      <c r="W2655">
        <v>8789</v>
      </c>
      <c r="X2655" t="s">
        <v>1260</v>
      </c>
      <c r="Y2655" t="s">
        <v>957</v>
      </c>
      <c r="Z2655" s="25">
        <v>43175.943055555559</v>
      </c>
      <c r="AA2655">
        <v>102.4</v>
      </c>
      <c r="AB2655">
        <v>0.4</v>
      </c>
      <c r="AC2655" s="24">
        <v>3.8999999999999998E-3</v>
      </c>
      <c r="AD2655">
        <v>11700</v>
      </c>
      <c r="AE2655">
        <v>1202960</v>
      </c>
      <c r="AF2655" s="22">
        <v>43175</v>
      </c>
      <c r="AG2655">
        <v>103</v>
      </c>
      <c r="AH2655">
        <v>102</v>
      </c>
      <c r="AI2655" s="22">
        <v>43178</v>
      </c>
      <c r="AJ2655">
        <v>102</v>
      </c>
      <c r="AK2655">
        <v>100</v>
      </c>
      <c r="AM2655">
        <v>1</v>
      </c>
      <c r="AN2655" t="s">
        <v>1023</v>
      </c>
      <c r="AO2655">
        <v>9.31</v>
      </c>
      <c r="AP2655" t="s">
        <v>956</v>
      </c>
      <c r="AQ2655">
        <v>0.75</v>
      </c>
      <c r="AR2655">
        <v>0.33</v>
      </c>
      <c r="AS2655">
        <v>1.02</v>
      </c>
      <c r="AT2655">
        <v>0.98</v>
      </c>
      <c r="AU2655">
        <v>0.78400000000000003</v>
      </c>
      <c r="AV2655">
        <v>102</v>
      </c>
      <c r="AW2655">
        <v>99</v>
      </c>
      <c r="AX2655">
        <v>100</v>
      </c>
    </row>
    <row r="2656" spans="1:50">
      <c r="A2656" s="22">
        <v>43174</v>
      </c>
      <c r="B2656">
        <v>108</v>
      </c>
      <c r="C2656">
        <v>109</v>
      </c>
      <c r="D2656">
        <v>107</v>
      </c>
      <c r="E2656">
        <v>107</v>
      </c>
      <c r="F2656" s="22">
        <v>43175</v>
      </c>
      <c r="G2656">
        <v>110</v>
      </c>
      <c r="H2656">
        <v>119</v>
      </c>
      <c r="I2656">
        <v>108</v>
      </c>
      <c r="J2656">
        <v>112</v>
      </c>
      <c r="K2656" s="22">
        <v>43178</v>
      </c>
      <c r="L2656">
        <v>116</v>
      </c>
      <c r="M2656">
        <v>1.1000000000000001</v>
      </c>
      <c r="N2656" s="8" t="str">
        <f>IF(AND(AM2656=1,AC2656&lt;-0.005,AE2656&gt;O$1),R2656,"")</f>
        <v/>
      </c>
      <c r="O2656" s="8">
        <f t="shared" si="212"/>
        <v>283482.60302119347</v>
      </c>
      <c r="P2656" s="8" t="str">
        <f t="shared" si="216"/>
        <v/>
      </c>
      <c r="Q2656" s="8">
        <f t="shared" si="213"/>
        <v>452354.21660975617</v>
      </c>
      <c r="R2656" s="8">
        <f t="shared" si="214"/>
        <v>8771.92982456143</v>
      </c>
      <c r="S2656" s="8">
        <f t="shared" si="215"/>
        <v>1135626.832875313</v>
      </c>
      <c r="U2656" s="25">
        <v>43178.317060185182</v>
      </c>
      <c r="V2656">
        <v>20</v>
      </c>
      <c r="W2656">
        <v>6625</v>
      </c>
      <c r="X2656" t="s">
        <v>1379</v>
      </c>
      <c r="Y2656" t="s">
        <v>960</v>
      </c>
      <c r="Z2656" s="25">
        <v>43175.975694444445</v>
      </c>
      <c r="AA2656">
        <v>113</v>
      </c>
      <c r="AB2656">
        <v>1</v>
      </c>
      <c r="AC2656" s="24">
        <v>8.8999999999999999E-3</v>
      </c>
      <c r="AD2656">
        <v>10200</v>
      </c>
      <c r="AE2656">
        <v>1162400</v>
      </c>
      <c r="AF2656" s="22">
        <v>43175</v>
      </c>
      <c r="AG2656">
        <v>110</v>
      </c>
      <c r="AH2656">
        <v>112</v>
      </c>
      <c r="AI2656" s="22">
        <v>43178</v>
      </c>
      <c r="AJ2656">
        <v>116</v>
      </c>
      <c r="AK2656">
        <v>114</v>
      </c>
      <c r="AM2656">
        <v>2</v>
      </c>
      <c r="AN2656" t="s">
        <v>1023</v>
      </c>
      <c r="AO2656">
        <v>0</v>
      </c>
      <c r="AP2656">
        <v>0</v>
      </c>
      <c r="AQ2656">
        <v>1</v>
      </c>
      <c r="AR2656">
        <v>1</v>
      </c>
      <c r="AS2656">
        <v>1.1000000000000001</v>
      </c>
      <c r="AT2656">
        <v>1.08</v>
      </c>
      <c r="AU2656">
        <v>0.82099999999999995</v>
      </c>
      <c r="AV2656">
        <v>120</v>
      </c>
      <c r="AW2656">
        <v>112</v>
      </c>
      <c r="AX2656">
        <v>114</v>
      </c>
    </row>
    <row r="2657" spans="1:50">
      <c r="A2657" s="22">
        <v>43174</v>
      </c>
      <c r="B2657">
        <v>1207</v>
      </c>
      <c r="C2657">
        <v>1207</v>
      </c>
      <c r="D2657">
        <v>1174</v>
      </c>
      <c r="E2657">
        <v>1179</v>
      </c>
      <c r="F2657" s="22">
        <v>43175</v>
      </c>
      <c r="G2657">
        <v>1269</v>
      </c>
      <c r="H2657">
        <v>1479</v>
      </c>
      <c r="I2657">
        <v>1261</v>
      </c>
      <c r="J2657">
        <v>1479</v>
      </c>
      <c r="K2657" s="22">
        <v>43178</v>
      </c>
      <c r="L2657">
        <v>1666</v>
      </c>
      <c r="M2657">
        <v>1.26</v>
      </c>
      <c r="N2657" s="8" t="str">
        <f>IF(AND(AM2657=1,AC2657&lt;-0.005,AE2657&gt;O$1),R2657,"")</f>
        <v/>
      </c>
      <c r="O2657" s="8">
        <f t="shared" si="212"/>
        <v>283482.60302119347</v>
      </c>
      <c r="P2657" s="8" t="str">
        <f t="shared" si="216"/>
        <v/>
      </c>
      <c r="Q2657" s="8">
        <f t="shared" si="213"/>
        <v>452354.21660975617</v>
      </c>
      <c r="R2657" s="8">
        <f t="shared" si="214"/>
        <v>-31759.415401911185</v>
      </c>
      <c r="S2657" s="8">
        <f t="shared" si="215"/>
        <v>1135626.832875313</v>
      </c>
      <c r="U2657" s="25">
        <v>43178.317060185182</v>
      </c>
      <c r="V2657">
        <v>21</v>
      </c>
      <c r="W2657">
        <v>2303</v>
      </c>
      <c r="X2657" t="s">
        <v>1287</v>
      </c>
      <c r="Y2657" t="s">
        <v>960</v>
      </c>
      <c r="Z2657" s="25">
        <v>43175.995138888888</v>
      </c>
      <c r="AA2657">
        <v>1570</v>
      </c>
      <c r="AB2657">
        <v>91</v>
      </c>
      <c r="AC2657" s="24">
        <v>6.1499999999999999E-2</v>
      </c>
      <c r="AD2657">
        <v>7600</v>
      </c>
      <c r="AE2657">
        <v>12003940</v>
      </c>
      <c r="AF2657" s="22">
        <v>43175</v>
      </c>
      <c r="AG2657">
        <v>1269</v>
      </c>
      <c r="AH2657">
        <v>1479</v>
      </c>
      <c r="AI2657" s="22">
        <v>43178</v>
      </c>
      <c r="AJ2657">
        <v>1666</v>
      </c>
      <c r="AK2657">
        <v>1779</v>
      </c>
      <c r="AM2657">
        <v>2</v>
      </c>
      <c r="AN2657" t="s">
        <v>1023</v>
      </c>
      <c r="AO2657">
        <v>0</v>
      </c>
      <c r="AP2657">
        <v>0.3</v>
      </c>
      <c r="AQ2657">
        <v>1</v>
      </c>
      <c r="AR2657">
        <v>1</v>
      </c>
      <c r="AS2657">
        <v>1.26</v>
      </c>
      <c r="AT2657">
        <v>1.23</v>
      </c>
      <c r="AU2657">
        <v>2.218</v>
      </c>
      <c r="AV2657">
        <v>1779</v>
      </c>
      <c r="AW2657">
        <v>1638</v>
      </c>
      <c r="AX2657">
        <v>1779</v>
      </c>
    </row>
    <row r="2658" spans="1:50">
      <c r="A2658" s="22">
        <v>43174</v>
      </c>
      <c r="B2658">
        <v>3280</v>
      </c>
      <c r="C2658">
        <v>3330</v>
      </c>
      <c r="D2658">
        <v>3240</v>
      </c>
      <c r="E2658">
        <v>3240</v>
      </c>
      <c r="F2658" s="22">
        <v>43175</v>
      </c>
      <c r="G2658">
        <v>3230</v>
      </c>
      <c r="H2658">
        <v>3300</v>
      </c>
      <c r="I2658">
        <v>3230</v>
      </c>
      <c r="J2658">
        <v>3285</v>
      </c>
      <c r="K2658" s="22">
        <v>43178</v>
      </c>
      <c r="L2658">
        <v>3335</v>
      </c>
      <c r="M2658">
        <v>1</v>
      </c>
      <c r="N2658" s="8" t="str">
        <f>IF(AND(AM2658=1,AC2658&lt;-0.005,AE2658&gt;O$1),R2658,"")</f>
        <v/>
      </c>
      <c r="O2658" s="8">
        <f t="shared" si="212"/>
        <v>283482.60302119347</v>
      </c>
      <c r="P2658" s="8" t="str">
        <f t="shared" si="216"/>
        <v/>
      </c>
      <c r="Q2658" s="8">
        <f t="shared" si="213"/>
        <v>452354.21660975617</v>
      </c>
      <c r="R2658" s="8">
        <f t="shared" si="214"/>
        <v>-1494.7683109118316</v>
      </c>
      <c r="S2658" s="8">
        <f t="shared" si="215"/>
        <v>1134132.0645644013</v>
      </c>
      <c r="U2658" s="25">
        <v>43178.317060185182</v>
      </c>
      <c r="V2658">
        <v>22</v>
      </c>
      <c r="W2658">
        <v>1360</v>
      </c>
      <c r="X2658" t="s">
        <v>1175</v>
      </c>
      <c r="Y2658" t="s">
        <v>954</v>
      </c>
      <c r="Z2658" s="25">
        <v>43175.941666666666</v>
      </c>
      <c r="AA2658">
        <v>3321</v>
      </c>
      <c r="AB2658">
        <v>36</v>
      </c>
      <c r="AC2658" s="24">
        <v>1.0999999999999999E-2</v>
      </c>
      <c r="AD2658">
        <v>6720</v>
      </c>
      <c r="AE2658">
        <v>22335090</v>
      </c>
      <c r="AF2658" s="22">
        <v>43175</v>
      </c>
      <c r="AG2658">
        <v>3230</v>
      </c>
      <c r="AH2658">
        <v>3285</v>
      </c>
      <c r="AI2658" s="22">
        <v>43178</v>
      </c>
      <c r="AJ2658">
        <v>3335</v>
      </c>
      <c r="AK2658">
        <v>3345</v>
      </c>
      <c r="AM2658">
        <v>1</v>
      </c>
      <c r="AN2658" t="s">
        <v>1023</v>
      </c>
      <c r="AO2658" s="26">
        <v>7.4999999999999997E-3</v>
      </c>
      <c r="AQ2658">
        <v>0.46</v>
      </c>
      <c r="AR2658">
        <v>0.73</v>
      </c>
      <c r="AS2658">
        <v>1</v>
      </c>
      <c r="AT2658">
        <v>1.06</v>
      </c>
      <c r="AU2658">
        <v>1.835</v>
      </c>
      <c r="AV2658">
        <v>3385</v>
      </c>
      <c r="AW2658">
        <v>3290</v>
      </c>
      <c r="AX2658">
        <v>3345</v>
      </c>
    </row>
    <row r="2659" spans="1:50">
      <c r="A2659" s="22">
        <v>43174</v>
      </c>
      <c r="B2659">
        <v>288</v>
      </c>
      <c r="C2659">
        <v>312</v>
      </c>
      <c r="D2659">
        <v>265</v>
      </c>
      <c r="E2659">
        <v>275</v>
      </c>
      <c r="F2659" s="22">
        <v>43175</v>
      </c>
      <c r="G2659">
        <v>267</v>
      </c>
      <c r="H2659">
        <v>275</v>
      </c>
      <c r="I2659">
        <v>238</v>
      </c>
      <c r="J2659">
        <v>253</v>
      </c>
      <c r="K2659" s="22">
        <v>43178</v>
      </c>
      <c r="L2659">
        <v>242</v>
      </c>
      <c r="M2659">
        <v>1.45</v>
      </c>
      <c r="N2659" s="8" t="str">
        <f>IF(AND(AM2659=1,AC2659&lt;-0.005,AE2659&gt;O$1),R2659,"")</f>
        <v/>
      </c>
      <c r="O2659" s="8">
        <f t="shared" si="212"/>
        <v>283482.60302119347</v>
      </c>
      <c r="P2659" s="8" t="str">
        <f t="shared" si="216"/>
        <v/>
      </c>
      <c r="Q2659" s="8">
        <f t="shared" si="213"/>
        <v>452354.21660975617</v>
      </c>
      <c r="R2659" s="8">
        <f t="shared" si="214"/>
        <v>37777.777777777796</v>
      </c>
      <c r="S2659" s="8">
        <f t="shared" si="215"/>
        <v>1134132.0645644013</v>
      </c>
      <c r="U2659" s="25">
        <v>43178.317060185182</v>
      </c>
      <c r="V2659">
        <v>23</v>
      </c>
      <c r="W2659">
        <v>9827</v>
      </c>
      <c r="X2659" t="s">
        <v>519</v>
      </c>
      <c r="Y2659" t="s">
        <v>960</v>
      </c>
      <c r="Z2659" s="25">
        <v>43175.785416666666</v>
      </c>
      <c r="AA2659">
        <v>248</v>
      </c>
      <c r="AB2659">
        <v>-5</v>
      </c>
      <c r="AC2659" s="24">
        <v>-1.9800000000000002E-2</v>
      </c>
      <c r="AD2659">
        <v>6000</v>
      </c>
      <c r="AE2659">
        <v>1491000</v>
      </c>
      <c r="AF2659" s="22">
        <v>43175</v>
      </c>
      <c r="AG2659">
        <v>267</v>
      </c>
      <c r="AH2659">
        <v>253</v>
      </c>
      <c r="AI2659" s="22">
        <v>43178</v>
      </c>
      <c r="AJ2659">
        <v>242</v>
      </c>
      <c r="AK2659">
        <v>225</v>
      </c>
      <c r="AM2659">
        <v>2</v>
      </c>
      <c r="AN2659" t="s">
        <v>1023</v>
      </c>
      <c r="AO2659">
        <v>0</v>
      </c>
      <c r="AP2659">
        <v>0</v>
      </c>
      <c r="AQ2659">
        <v>0.82</v>
      </c>
      <c r="AR2659">
        <v>0.83</v>
      </c>
      <c r="AS2659">
        <v>1.45</v>
      </c>
      <c r="AT2659">
        <v>1.51</v>
      </c>
      <c r="AU2659">
        <v>0.81</v>
      </c>
      <c r="AV2659">
        <v>245</v>
      </c>
      <c r="AW2659">
        <v>220</v>
      </c>
      <c r="AX2659">
        <v>225</v>
      </c>
    </row>
    <row r="2660" spans="1:50">
      <c r="A2660" s="22">
        <v>43174</v>
      </c>
      <c r="B2660">
        <v>1672</v>
      </c>
      <c r="C2660">
        <v>1746</v>
      </c>
      <c r="D2660">
        <v>1665</v>
      </c>
      <c r="E2660">
        <v>1742</v>
      </c>
      <c r="F2660" s="22">
        <v>43175</v>
      </c>
      <c r="G2660">
        <v>1750</v>
      </c>
      <c r="H2660">
        <v>1766</v>
      </c>
      <c r="I2660">
        <v>1658</v>
      </c>
      <c r="J2660">
        <v>1683</v>
      </c>
      <c r="K2660" s="22">
        <v>43178</v>
      </c>
      <c r="L2660">
        <v>1690</v>
      </c>
      <c r="M2660">
        <v>0.94</v>
      </c>
      <c r="N2660" s="8" t="str">
        <f>IF(AND(AM2660=1,AC2660&lt;-0.005,AE2660&gt;O$1),R2660,"")</f>
        <v/>
      </c>
      <c r="O2660" s="8">
        <f t="shared" si="212"/>
        <v>283482.60302119347</v>
      </c>
      <c r="P2660" s="8" t="str">
        <f t="shared" si="216"/>
        <v/>
      </c>
      <c r="Q2660" s="8">
        <f t="shared" si="213"/>
        <v>452354.21660975617</v>
      </c>
      <c r="R2660" s="8">
        <f t="shared" si="214"/>
        <v>12742.718446601908</v>
      </c>
      <c r="S2660" s="8">
        <f t="shared" si="215"/>
        <v>1146874.7830110032</v>
      </c>
      <c r="U2660" s="25">
        <v>43178.317060185182</v>
      </c>
      <c r="V2660">
        <v>24</v>
      </c>
      <c r="W2660">
        <v>5301</v>
      </c>
      <c r="X2660" t="s">
        <v>1050</v>
      </c>
      <c r="Y2660" t="s">
        <v>962</v>
      </c>
      <c r="Z2660" s="25">
        <v>43175.990277777775</v>
      </c>
      <c r="AA2660">
        <v>1714.1</v>
      </c>
      <c r="AB2660">
        <v>31.1</v>
      </c>
      <c r="AC2660" s="24">
        <v>1.8499999999999999E-2</v>
      </c>
      <c r="AD2660">
        <v>5700</v>
      </c>
      <c r="AE2660">
        <v>9757190</v>
      </c>
      <c r="AF2660" s="22">
        <v>43175</v>
      </c>
      <c r="AG2660">
        <v>1750</v>
      </c>
      <c r="AH2660">
        <v>1683</v>
      </c>
      <c r="AI2660" s="22">
        <v>43178</v>
      </c>
      <c r="AJ2660">
        <v>1690</v>
      </c>
      <c r="AK2660">
        <v>1648</v>
      </c>
      <c r="AM2660">
        <v>1</v>
      </c>
      <c r="AN2660">
        <v>0.15</v>
      </c>
      <c r="AO2660">
        <v>4.72</v>
      </c>
      <c r="AP2660">
        <v>1.43</v>
      </c>
      <c r="AQ2660">
        <v>0.04</v>
      </c>
      <c r="AR2660">
        <v>0.56999999999999995</v>
      </c>
      <c r="AS2660">
        <v>0.94</v>
      </c>
      <c r="AT2660">
        <v>1.03</v>
      </c>
      <c r="AU2660">
        <v>1.0580000000000001</v>
      </c>
      <c r="AV2660">
        <v>1693</v>
      </c>
      <c r="AW2660">
        <v>1635</v>
      </c>
      <c r="AX2660">
        <v>1648</v>
      </c>
    </row>
    <row r="2661" spans="1:50">
      <c r="A2661" s="22">
        <v>43174</v>
      </c>
      <c r="B2661">
        <v>283</v>
      </c>
      <c r="C2661">
        <v>285</v>
      </c>
      <c r="D2661">
        <v>278</v>
      </c>
      <c r="E2661">
        <v>283</v>
      </c>
      <c r="F2661" s="22">
        <v>43175</v>
      </c>
      <c r="G2661">
        <v>285</v>
      </c>
      <c r="H2661">
        <v>285</v>
      </c>
      <c r="I2661">
        <v>278</v>
      </c>
      <c r="J2661">
        <v>282</v>
      </c>
      <c r="K2661" s="22">
        <v>43178</v>
      </c>
      <c r="L2661">
        <v>275</v>
      </c>
      <c r="M2661">
        <v>1.03</v>
      </c>
      <c r="N2661" s="8" t="str">
        <f>IF(AND(AM2661=1,AC2661&lt;-0.005,AE2661&gt;O$1),R2661,"")</f>
        <v/>
      </c>
      <c r="O2661" s="8">
        <f t="shared" si="212"/>
        <v>283482.60302119347</v>
      </c>
      <c r="P2661" s="8" t="str">
        <f t="shared" si="216"/>
        <v/>
      </c>
      <c r="Q2661" s="8">
        <f t="shared" si="213"/>
        <v>452354.21660975617</v>
      </c>
      <c r="R2661" s="8">
        <f t="shared" si="214"/>
        <v>22813.688212927729</v>
      </c>
      <c r="S2661" s="8">
        <f t="shared" si="215"/>
        <v>1146874.7830110032</v>
      </c>
      <c r="U2661" s="25">
        <v>43178.317071759258</v>
      </c>
      <c r="V2661">
        <v>27</v>
      </c>
      <c r="W2661">
        <v>2330</v>
      </c>
      <c r="X2661" t="s">
        <v>1063</v>
      </c>
      <c r="Y2661" t="s">
        <v>960</v>
      </c>
      <c r="Z2661" s="25">
        <v>43175.972222222219</v>
      </c>
      <c r="AA2661">
        <v>275</v>
      </c>
      <c r="AB2661">
        <v>-7</v>
      </c>
      <c r="AC2661" s="24">
        <v>-2.4799999999999999E-2</v>
      </c>
      <c r="AD2661">
        <v>4900</v>
      </c>
      <c r="AE2661">
        <v>1369500</v>
      </c>
      <c r="AF2661" s="22">
        <v>43175</v>
      </c>
      <c r="AG2661">
        <v>285</v>
      </c>
      <c r="AH2661">
        <v>282</v>
      </c>
      <c r="AI2661" s="22">
        <v>43178</v>
      </c>
      <c r="AJ2661">
        <v>275</v>
      </c>
      <c r="AK2661">
        <v>263</v>
      </c>
      <c r="AM2661">
        <v>2</v>
      </c>
      <c r="AN2661" t="s">
        <v>1023</v>
      </c>
      <c r="AO2661">
        <v>0</v>
      </c>
      <c r="AP2661" t="s">
        <v>956</v>
      </c>
      <c r="AQ2661">
        <v>0.74</v>
      </c>
      <c r="AR2661">
        <v>0.21</v>
      </c>
      <c r="AS2661">
        <v>1.03</v>
      </c>
      <c r="AT2661">
        <v>0.94</v>
      </c>
      <c r="AU2661">
        <v>1.1910000000000001</v>
      </c>
      <c r="AV2661">
        <v>277</v>
      </c>
      <c r="AW2661">
        <v>259</v>
      </c>
      <c r="AX2661">
        <v>263</v>
      </c>
    </row>
    <row r="2662" spans="1:50">
      <c r="A2662" s="22">
        <v>43174</v>
      </c>
      <c r="B2662">
        <v>1775</v>
      </c>
      <c r="C2662">
        <v>1794</v>
      </c>
      <c r="D2662">
        <v>1755</v>
      </c>
      <c r="E2662">
        <v>1770</v>
      </c>
      <c r="F2662" s="22">
        <v>43175</v>
      </c>
      <c r="G2662">
        <v>1771</v>
      </c>
      <c r="H2662">
        <v>1790</v>
      </c>
      <c r="I2662">
        <v>1754</v>
      </c>
      <c r="J2662">
        <v>1786</v>
      </c>
      <c r="K2662" s="22">
        <v>43178</v>
      </c>
      <c r="L2662">
        <v>1945</v>
      </c>
      <c r="M2662">
        <v>1.01</v>
      </c>
      <c r="N2662" s="8" t="str">
        <f>IF(AND(AM2662=1,AC2662&lt;-0.005,AE2662&gt;O$1),R2662,"")</f>
        <v/>
      </c>
      <c r="O2662" s="8">
        <f t="shared" si="212"/>
        <v>283482.60302119347</v>
      </c>
      <c r="P2662" s="8" t="str">
        <f t="shared" si="216"/>
        <v/>
      </c>
      <c r="Q2662" s="8">
        <f t="shared" si="213"/>
        <v>452354.21660975617</v>
      </c>
      <c r="R2662" s="8">
        <f t="shared" si="214"/>
        <v>19220.501868659867</v>
      </c>
      <c r="S2662" s="8">
        <f t="shared" si="215"/>
        <v>1166095.284879663</v>
      </c>
      <c r="U2662" s="25">
        <v>43178.317071759258</v>
      </c>
      <c r="V2662">
        <v>28</v>
      </c>
      <c r="W2662">
        <v>7214</v>
      </c>
      <c r="X2662" t="s">
        <v>1378</v>
      </c>
      <c r="Y2662" t="s">
        <v>962</v>
      </c>
      <c r="Z2662" s="25">
        <v>43175.976388888892</v>
      </c>
      <c r="AA2662">
        <v>1915</v>
      </c>
      <c r="AB2662">
        <v>129</v>
      </c>
      <c r="AC2662" s="24">
        <v>7.22E-2</v>
      </c>
      <c r="AD2662">
        <v>4700</v>
      </c>
      <c r="AE2662">
        <v>8861370</v>
      </c>
      <c r="AF2662" s="22">
        <v>43175</v>
      </c>
      <c r="AG2662">
        <v>1771</v>
      </c>
      <c r="AH2662">
        <v>1786</v>
      </c>
      <c r="AI2662" s="22">
        <v>43178</v>
      </c>
      <c r="AJ2662">
        <v>1945</v>
      </c>
      <c r="AK2662">
        <v>1873</v>
      </c>
      <c r="AM2662">
        <v>1</v>
      </c>
      <c r="AN2662" t="s">
        <v>1023</v>
      </c>
      <c r="AO2662">
        <v>52.95</v>
      </c>
      <c r="AP2662">
        <v>2.2400000000000002</v>
      </c>
      <c r="AQ2662">
        <v>0.69</v>
      </c>
      <c r="AR2662">
        <v>0.21</v>
      </c>
      <c r="AS2662">
        <v>1.01</v>
      </c>
      <c r="AT2662">
        <v>0.9</v>
      </c>
      <c r="AU2662">
        <v>0.94399999999999995</v>
      </c>
      <c r="AV2662">
        <v>1950</v>
      </c>
      <c r="AW2662">
        <v>1845</v>
      </c>
      <c r="AX2662">
        <v>1873</v>
      </c>
    </row>
    <row r="2663" spans="1:50">
      <c r="A2663" s="22">
        <v>43174</v>
      </c>
      <c r="B2663">
        <v>229</v>
      </c>
      <c r="C2663">
        <v>229</v>
      </c>
      <c r="D2663">
        <v>217</v>
      </c>
      <c r="E2663">
        <v>224</v>
      </c>
      <c r="F2663" s="22">
        <v>43175</v>
      </c>
      <c r="G2663">
        <v>213</v>
      </c>
      <c r="H2663">
        <v>216</v>
      </c>
      <c r="I2663">
        <v>198</v>
      </c>
      <c r="J2663">
        <v>201</v>
      </c>
      <c r="K2663" s="22">
        <v>43178</v>
      </c>
      <c r="L2663">
        <v>215</v>
      </c>
      <c r="M2663">
        <v>1.02</v>
      </c>
      <c r="N2663" s="8" t="str">
        <f>IF(AND(AM2663=1,AC2663&lt;-0.005,AE2663&gt;O$1),R2663,"")</f>
        <v/>
      </c>
      <c r="O2663" s="8">
        <f t="shared" si="212"/>
        <v>283482.60302119347</v>
      </c>
      <c r="P2663" s="8" t="str">
        <f t="shared" si="216"/>
        <v/>
      </c>
      <c r="Q2663" s="8">
        <f t="shared" si="213"/>
        <v>452354.21660975617</v>
      </c>
      <c r="R2663" s="8">
        <f t="shared" si="214"/>
        <v>2336.448598130869</v>
      </c>
      <c r="S2663" s="8">
        <f t="shared" si="215"/>
        <v>1166095.284879663</v>
      </c>
      <c r="U2663" s="25">
        <v>43178.317071759258</v>
      </c>
      <c r="V2663">
        <v>29</v>
      </c>
      <c r="W2663">
        <v>2776</v>
      </c>
      <c r="X2663" t="s">
        <v>1201</v>
      </c>
      <c r="Y2663" t="s">
        <v>960</v>
      </c>
      <c r="Z2663" s="25">
        <v>43175.988888888889</v>
      </c>
      <c r="AA2663">
        <v>210.6</v>
      </c>
      <c r="AB2663">
        <v>9.6</v>
      </c>
      <c r="AC2663" s="24">
        <v>4.7800000000000002E-2</v>
      </c>
      <c r="AD2663">
        <v>4500</v>
      </c>
      <c r="AE2663">
        <v>944900</v>
      </c>
      <c r="AF2663" s="22">
        <v>43175</v>
      </c>
      <c r="AG2663">
        <v>213</v>
      </c>
      <c r="AH2663">
        <v>201</v>
      </c>
      <c r="AI2663" s="22">
        <v>43178</v>
      </c>
      <c r="AJ2663">
        <v>215</v>
      </c>
      <c r="AK2663">
        <v>214</v>
      </c>
      <c r="AM2663">
        <v>0</v>
      </c>
      <c r="AN2663" t="s">
        <v>1023</v>
      </c>
      <c r="AO2663">
        <v>0</v>
      </c>
      <c r="AP2663" t="s">
        <v>956</v>
      </c>
      <c r="AQ2663">
        <v>0.49</v>
      </c>
      <c r="AR2663">
        <v>0.51</v>
      </c>
      <c r="AS2663">
        <v>1.02</v>
      </c>
      <c r="AT2663">
        <v>1.1299999999999999</v>
      </c>
      <c r="AU2663">
        <v>1.224</v>
      </c>
      <c r="AV2663">
        <v>281</v>
      </c>
      <c r="AW2663">
        <v>206</v>
      </c>
      <c r="AX2663">
        <v>214</v>
      </c>
    </row>
    <row r="2664" spans="1:50">
      <c r="A2664" s="22">
        <v>43174</v>
      </c>
      <c r="B2664">
        <v>725.6</v>
      </c>
      <c r="C2664">
        <v>727.8</v>
      </c>
      <c r="D2664">
        <v>720.5</v>
      </c>
      <c r="E2664">
        <v>723.9</v>
      </c>
      <c r="F2664" s="22">
        <v>43175</v>
      </c>
      <c r="G2664">
        <v>724.5</v>
      </c>
      <c r="H2664">
        <v>725.1</v>
      </c>
      <c r="I2664">
        <v>716.4</v>
      </c>
      <c r="J2664">
        <v>717</v>
      </c>
      <c r="K2664" s="22">
        <v>43178</v>
      </c>
      <c r="L2664">
        <v>712.8</v>
      </c>
      <c r="M2664">
        <v>0.96</v>
      </c>
      <c r="N2664" s="8" t="str">
        <f>IF(AND(AM2664=1,AC2664&lt;-0.005,AE2664&gt;O$1),R2664,"")</f>
        <v/>
      </c>
      <c r="O2664" s="8">
        <f t="shared" si="212"/>
        <v>283482.60302119347</v>
      </c>
      <c r="P2664" s="8" t="str">
        <f t="shared" si="216"/>
        <v/>
      </c>
      <c r="Q2664" s="8">
        <f t="shared" si="213"/>
        <v>452354.21660975617</v>
      </c>
      <c r="R2664" s="8">
        <f t="shared" si="214"/>
        <v>4601.4441455471951</v>
      </c>
      <c r="S2664" s="8">
        <f t="shared" si="215"/>
        <v>1170696.7290252103</v>
      </c>
      <c r="U2664" s="25">
        <v>43178.317071759258</v>
      </c>
      <c r="V2664">
        <v>30</v>
      </c>
      <c r="W2664">
        <v>8306</v>
      </c>
      <c r="X2664" t="s">
        <v>1083</v>
      </c>
      <c r="Y2664" t="s">
        <v>962</v>
      </c>
      <c r="Z2664" s="25">
        <v>43175.981944444444</v>
      </c>
      <c r="AA2664">
        <v>719</v>
      </c>
      <c r="AB2664">
        <v>2</v>
      </c>
      <c r="AC2664" s="24">
        <v>2.8E-3</v>
      </c>
      <c r="AD2664">
        <v>4300</v>
      </c>
      <c r="AE2664">
        <v>3087620</v>
      </c>
      <c r="AF2664" s="22">
        <v>43175</v>
      </c>
      <c r="AG2664">
        <v>724.5</v>
      </c>
      <c r="AH2664">
        <v>717</v>
      </c>
      <c r="AI2664" s="22">
        <v>43178</v>
      </c>
      <c r="AJ2664">
        <v>712.8</v>
      </c>
      <c r="AK2664">
        <v>706.3</v>
      </c>
      <c r="AM2664">
        <v>1</v>
      </c>
      <c r="AN2664">
        <v>0.05</v>
      </c>
      <c r="AO2664">
        <v>6.32</v>
      </c>
      <c r="AP2664">
        <v>2.5099999999999998</v>
      </c>
      <c r="AQ2664">
        <v>0.02</v>
      </c>
      <c r="AR2664">
        <v>0.01</v>
      </c>
      <c r="AS2664">
        <v>0.96</v>
      </c>
      <c r="AT2664">
        <v>0.89</v>
      </c>
      <c r="AU2664">
        <v>0.65400000000000003</v>
      </c>
      <c r="AV2664">
        <v>713.6</v>
      </c>
      <c r="AW2664">
        <v>703.6</v>
      </c>
      <c r="AX2664">
        <v>706.3</v>
      </c>
    </row>
    <row r="2665" spans="1:50">
      <c r="A2665" s="22">
        <v>43174</v>
      </c>
      <c r="B2665">
        <v>216</v>
      </c>
      <c r="C2665">
        <v>222</v>
      </c>
      <c r="D2665">
        <v>213</v>
      </c>
      <c r="E2665">
        <v>215</v>
      </c>
      <c r="F2665" s="22">
        <v>43175</v>
      </c>
      <c r="G2665">
        <v>217</v>
      </c>
      <c r="H2665">
        <v>221</v>
      </c>
      <c r="I2665">
        <v>215</v>
      </c>
      <c r="J2665">
        <v>217</v>
      </c>
      <c r="K2665" s="22">
        <v>43178</v>
      </c>
      <c r="L2665">
        <v>205</v>
      </c>
      <c r="M2665">
        <v>1.04</v>
      </c>
      <c r="N2665" s="8" t="str">
        <f>IF(AND(AM2665=1,AC2665&lt;-0.005,AE2665&gt;O$1),R2665,"")</f>
        <v/>
      </c>
      <c r="O2665" s="8">
        <f t="shared" si="212"/>
        <v>283482.60302119347</v>
      </c>
      <c r="P2665" s="8" t="str">
        <f t="shared" si="216"/>
        <v/>
      </c>
      <c r="Q2665" s="8">
        <f t="shared" si="213"/>
        <v>452354.21660975617</v>
      </c>
      <c r="R2665" s="8">
        <f t="shared" si="214"/>
        <v>2450.9803921568541</v>
      </c>
      <c r="S2665" s="8">
        <f t="shared" si="215"/>
        <v>1170696.7290252103</v>
      </c>
      <c r="U2665" s="25">
        <v>43178.317071759258</v>
      </c>
      <c r="V2665">
        <v>31</v>
      </c>
      <c r="W2665">
        <v>8226</v>
      </c>
      <c r="X2665" t="s">
        <v>133</v>
      </c>
      <c r="Y2665" t="s">
        <v>954</v>
      </c>
      <c r="Z2665" s="25">
        <v>43175.988888888889</v>
      </c>
      <c r="AA2665">
        <v>206.9</v>
      </c>
      <c r="AB2665">
        <v>-10.1</v>
      </c>
      <c r="AC2665" s="24">
        <v>-4.65E-2</v>
      </c>
      <c r="AD2665">
        <v>4100</v>
      </c>
      <c r="AE2665">
        <v>843760</v>
      </c>
      <c r="AF2665" s="22">
        <v>43175</v>
      </c>
      <c r="AG2665">
        <v>217</v>
      </c>
      <c r="AH2665">
        <v>217</v>
      </c>
      <c r="AI2665" s="22">
        <v>43178</v>
      </c>
      <c r="AJ2665">
        <v>205</v>
      </c>
      <c r="AK2665">
        <v>204</v>
      </c>
      <c r="AM2665">
        <v>2</v>
      </c>
      <c r="AN2665" t="s">
        <v>1023</v>
      </c>
      <c r="AO2665">
        <v>0</v>
      </c>
      <c r="AP2665">
        <v>0.92</v>
      </c>
      <c r="AQ2665">
        <v>1</v>
      </c>
      <c r="AR2665">
        <v>0.51</v>
      </c>
      <c r="AS2665">
        <v>1.04</v>
      </c>
      <c r="AT2665">
        <v>1</v>
      </c>
      <c r="AU2665">
        <v>0.46500000000000002</v>
      </c>
      <c r="AV2665">
        <v>208</v>
      </c>
      <c r="AW2665">
        <v>201</v>
      </c>
      <c r="AX2665">
        <v>204</v>
      </c>
    </row>
    <row r="2666" spans="1:50">
      <c r="A2666" s="22">
        <v>43174</v>
      </c>
      <c r="B2666">
        <v>2951</v>
      </c>
      <c r="C2666">
        <v>2998</v>
      </c>
      <c r="D2666">
        <v>2946</v>
      </c>
      <c r="E2666">
        <v>2998</v>
      </c>
      <c r="F2666" s="22">
        <v>43175</v>
      </c>
      <c r="G2666">
        <v>2971</v>
      </c>
      <c r="H2666">
        <v>3020</v>
      </c>
      <c r="I2666">
        <v>2950</v>
      </c>
      <c r="J2666">
        <v>3015</v>
      </c>
      <c r="K2666" s="22">
        <v>43178</v>
      </c>
      <c r="L2666">
        <v>3150</v>
      </c>
      <c r="M2666">
        <v>1.05</v>
      </c>
      <c r="N2666" s="8" t="str">
        <f>IF(AND(AM2666=1,AC2666&lt;-0.005,AE2666&gt;O$1),R2666,"")</f>
        <v/>
      </c>
      <c r="O2666" s="8">
        <f t="shared" si="212"/>
        <v>283482.60302119347</v>
      </c>
      <c r="P2666" s="8" t="str">
        <f t="shared" si="216"/>
        <v/>
      </c>
      <c r="Q2666" s="8">
        <f t="shared" si="213"/>
        <v>452354.21660975617</v>
      </c>
      <c r="R2666" s="8">
        <f t="shared" si="214"/>
        <v>-8580.3432137285254</v>
      </c>
      <c r="S2666" s="8">
        <f t="shared" si="215"/>
        <v>1170696.7290252103</v>
      </c>
      <c r="U2666" s="25">
        <v>43178.317071759258</v>
      </c>
      <c r="V2666">
        <v>32</v>
      </c>
      <c r="W2666">
        <v>1413</v>
      </c>
      <c r="X2666" t="s">
        <v>1377</v>
      </c>
      <c r="Y2666" t="s">
        <v>954</v>
      </c>
      <c r="Z2666" s="25">
        <v>43175.979166666664</v>
      </c>
      <c r="AA2666">
        <v>3144.5</v>
      </c>
      <c r="AB2666">
        <v>129.5</v>
      </c>
      <c r="AC2666" s="24">
        <v>4.2999999999999997E-2</v>
      </c>
      <c r="AD2666">
        <v>3900</v>
      </c>
      <c r="AE2666">
        <v>12168600</v>
      </c>
      <c r="AF2666" s="22">
        <v>43175</v>
      </c>
      <c r="AG2666">
        <v>2971</v>
      </c>
      <c r="AH2666">
        <v>3015</v>
      </c>
      <c r="AI2666" s="22">
        <v>43178</v>
      </c>
      <c r="AJ2666">
        <v>3150</v>
      </c>
      <c r="AK2666">
        <v>3205</v>
      </c>
      <c r="AM2666">
        <v>2</v>
      </c>
      <c r="AN2666" t="s">
        <v>1023</v>
      </c>
      <c r="AO2666">
        <v>62.83</v>
      </c>
      <c r="AP2666">
        <v>2.99</v>
      </c>
      <c r="AQ2666">
        <v>1</v>
      </c>
      <c r="AR2666">
        <v>1</v>
      </c>
      <c r="AS2666">
        <v>1.05</v>
      </c>
      <c r="AT2666">
        <v>1.1200000000000001</v>
      </c>
      <c r="AU2666">
        <v>0.374</v>
      </c>
      <c r="AV2666">
        <v>3245</v>
      </c>
      <c r="AW2666">
        <v>3100</v>
      </c>
      <c r="AX2666">
        <v>3205</v>
      </c>
    </row>
    <row r="2667" spans="1:50">
      <c r="A2667" s="22">
        <v>43174</v>
      </c>
      <c r="B2667">
        <v>19610</v>
      </c>
      <c r="C2667">
        <v>19840</v>
      </c>
      <c r="D2667">
        <v>19340</v>
      </c>
      <c r="E2667">
        <v>19810</v>
      </c>
      <c r="F2667" s="22">
        <v>43175</v>
      </c>
      <c r="G2667">
        <v>19870</v>
      </c>
      <c r="H2667">
        <v>19900</v>
      </c>
      <c r="I2667">
        <v>19470</v>
      </c>
      <c r="J2667">
        <v>19550</v>
      </c>
      <c r="K2667" s="22">
        <v>43178</v>
      </c>
      <c r="L2667">
        <v>19280</v>
      </c>
      <c r="M2667">
        <v>0.99</v>
      </c>
      <c r="N2667" s="8" t="str">
        <f>IF(AND(AM2667=1,AC2667&lt;-0.005,AE2667&gt;O$1),R2667,"")</f>
        <v/>
      </c>
      <c r="O2667" s="8">
        <f t="shared" si="212"/>
        <v>283482.60302119347</v>
      </c>
      <c r="P2667" s="8" t="str">
        <f t="shared" si="216"/>
        <v/>
      </c>
      <c r="Q2667" s="8">
        <f t="shared" si="213"/>
        <v>452354.21660975617</v>
      </c>
      <c r="R2667" s="8">
        <f t="shared" si="214"/>
        <v>2344.9713392391659</v>
      </c>
      <c r="S2667" s="8">
        <f t="shared" si="215"/>
        <v>1173041.7003644495</v>
      </c>
      <c r="U2667" s="25">
        <v>43178.317071759258</v>
      </c>
      <c r="V2667">
        <v>33</v>
      </c>
      <c r="W2667">
        <v>1579</v>
      </c>
      <c r="X2667" t="s">
        <v>1206</v>
      </c>
      <c r="Y2667" t="s">
        <v>954</v>
      </c>
      <c r="Z2667" s="25">
        <v>43175.98333333333</v>
      </c>
      <c r="AA2667">
        <v>19540</v>
      </c>
      <c r="AB2667">
        <v>-10</v>
      </c>
      <c r="AC2667" s="24">
        <v>-5.0000000000000001E-4</v>
      </c>
      <c r="AD2667">
        <v>3420</v>
      </c>
      <c r="AE2667">
        <v>66540100</v>
      </c>
      <c r="AF2667" s="22">
        <v>43175</v>
      </c>
      <c r="AG2667">
        <v>19870</v>
      </c>
      <c r="AH2667">
        <v>19550</v>
      </c>
      <c r="AI2667" s="22">
        <v>43178</v>
      </c>
      <c r="AJ2667">
        <v>19280</v>
      </c>
      <c r="AK2667">
        <v>19190</v>
      </c>
      <c r="AM2667">
        <v>1</v>
      </c>
      <c r="AN2667">
        <v>1.5</v>
      </c>
      <c r="AO2667" s="26">
        <v>7.4999999999999997E-3</v>
      </c>
      <c r="AQ2667">
        <v>0.44</v>
      </c>
      <c r="AR2667">
        <v>0.18</v>
      </c>
      <c r="AS2667">
        <v>0.99</v>
      </c>
      <c r="AT2667">
        <v>0.91</v>
      </c>
      <c r="AU2667">
        <v>0.79300000000000004</v>
      </c>
      <c r="AV2667">
        <v>19540</v>
      </c>
      <c r="AW2667">
        <v>18990</v>
      </c>
      <c r="AX2667">
        <v>19190</v>
      </c>
    </row>
    <row r="2668" spans="1:50">
      <c r="A2668" s="22">
        <v>43174</v>
      </c>
      <c r="B2668">
        <v>217</v>
      </c>
      <c r="C2668">
        <v>235</v>
      </c>
      <c r="D2668">
        <v>211</v>
      </c>
      <c r="E2668">
        <v>220</v>
      </c>
      <c r="F2668" s="22">
        <v>43175</v>
      </c>
      <c r="G2668">
        <v>225</v>
      </c>
      <c r="H2668">
        <v>260</v>
      </c>
      <c r="I2668">
        <v>221</v>
      </c>
      <c r="J2668">
        <v>250</v>
      </c>
      <c r="K2668" s="22">
        <v>43178</v>
      </c>
      <c r="L2668">
        <v>248</v>
      </c>
      <c r="M2668">
        <v>1.6</v>
      </c>
      <c r="N2668" s="8" t="str">
        <f>IF(AND(AM2668=1,AC2668&lt;-0.005,AE2668&gt;O$1),R2668,"")</f>
        <v/>
      </c>
      <c r="O2668" s="8">
        <f t="shared" si="212"/>
        <v>283482.60302119347</v>
      </c>
      <c r="P2668" s="8" t="str">
        <f t="shared" si="216"/>
        <v/>
      </c>
      <c r="Q2668" s="8">
        <f t="shared" si="213"/>
        <v>452354.21660975617</v>
      </c>
      <c r="R2668" s="8">
        <f t="shared" si="214"/>
        <v>-2008.0321285140813</v>
      </c>
      <c r="S2668" s="8">
        <f t="shared" si="215"/>
        <v>1173041.7003644495</v>
      </c>
      <c r="U2668" s="25">
        <v>43178.317071759258</v>
      </c>
      <c r="V2668">
        <v>34</v>
      </c>
      <c r="W2668">
        <v>6819</v>
      </c>
      <c r="X2668" t="s">
        <v>1024</v>
      </c>
      <c r="Y2668" t="s">
        <v>960</v>
      </c>
      <c r="Z2668" s="25">
        <v>43175.961805555555</v>
      </c>
      <c r="AA2668">
        <v>248</v>
      </c>
      <c r="AB2668">
        <v>-2</v>
      </c>
      <c r="AC2668" s="24">
        <v>-8.0000000000000002E-3</v>
      </c>
      <c r="AD2668">
        <v>3400</v>
      </c>
      <c r="AE2668">
        <v>854450</v>
      </c>
      <c r="AF2668" s="22">
        <v>43175</v>
      </c>
      <c r="AG2668">
        <v>225</v>
      </c>
      <c r="AH2668">
        <v>250</v>
      </c>
      <c r="AI2668" s="22">
        <v>43178</v>
      </c>
      <c r="AJ2668">
        <v>248</v>
      </c>
      <c r="AK2668">
        <v>249</v>
      </c>
      <c r="AM2668">
        <v>2</v>
      </c>
      <c r="AN2668" t="s">
        <v>1023</v>
      </c>
      <c r="AO2668">
        <v>0</v>
      </c>
      <c r="AP2668">
        <v>0</v>
      </c>
      <c r="AQ2668">
        <v>1</v>
      </c>
      <c r="AR2668">
        <v>1</v>
      </c>
      <c r="AS2668">
        <v>1.6</v>
      </c>
      <c r="AT2668">
        <v>1.75</v>
      </c>
      <c r="AU2668">
        <v>0.83599999999999997</v>
      </c>
      <c r="AV2668">
        <v>269</v>
      </c>
      <c r="AW2668">
        <v>238</v>
      </c>
      <c r="AX2668">
        <v>249</v>
      </c>
    </row>
    <row r="2669" spans="1:50">
      <c r="A2669" s="22">
        <v>43174</v>
      </c>
      <c r="B2669">
        <v>3665</v>
      </c>
      <c r="C2669">
        <v>4210</v>
      </c>
      <c r="D2669">
        <v>3590</v>
      </c>
      <c r="E2669">
        <v>3770</v>
      </c>
      <c r="F2669" s="22">
        <v>43175</v>
      </c>
      <c r="G2669">
        <v>3800</v>
      </c>
      <c r="H2669">
        <v>3845</v>
      </c>
      <c r="I2669">
        <v>3390</v>
      </c>
      <c r="J2669">
        <v>3390</v>
      </c>
      <c r="K2669" s="22">
        <v>43178</v>
      </c>
      <c r="L2669">
        <v>3425</v>
      </c>
      <c r="M2669" t="s">
        <v>1023</v>
      </c>
      <c r="N2669" s="8" t="str">
        <f>IF(AND(AM2669=1,AC2669&lt;-0.005,AE2669&gt;O$1),R2669,"")</f>
        <v/>
      </c>
      <c r="O2669" s="8">
        <f t="shared" si="212"/>
        <v>283482.60302119347</v>
      </c>
      <c r="P2669" s="8" t="str">
        <f t="shared" si="216"/>
        <v/>
      </c>
      <c r="Q2669" s="8">
        <f t="shared" si="213"/>
        <v>452354.21660975617</v>
      </c>
      <c r="R2669" s="8">
        <f t="shared" si="214"/>
        <v>-45755.968169761298</v>
      </c>
      <c r="S2669" s="8">
        <f t="shared" si="215"/>
        <v>1173041.7003644495</v>
      </c>
      <c r="U2669" s="25">
        <v>43178.317071759258</v>
      </c>
      <c r="V2669">
        <v>35</v>
      </c>
      <c r="W2669">
        <v>6568</v>
      </c>
      <c r="X2669" t="s">
        <v>1304</v>
      </c>
      <c r="Y2669" t="s">
        <v>957</v>
      </c>
      <c r="Z2669" s="25">
        <v>43175.980555555558</v>
      </c>
      <c r="AA2669">
        <v>3444</v>
      </c>
      <c r="AB2669">
        <v>54</v>
      </c>
      <c r="AC2669" s="24">
        <v>1.5900000000000001E-2</v>
      </c>
      <c r="AD2669">
        <v>3300</v>
      </c>
      <c r="AE2669">
        <v>11305100</v>
      </c>
      <c r="AF2669" s="22">
        <v>43175</v>
      </c>
      <c r="AG2669">
        <v>3800</v>
      </c>
      <c r="AH2669">
        <v>3390</v>
      </c>
      <c r="AI2669" s="22">
        <v>43178</v>
      </c>
      <c r="AJ2669">
        <v>3425</v>
      </c>
      <c r="AK2669">
        <v>3770</v>
      </c>
      <c r="AM2669">
        <v>2</v>
      </c>
      <c r="AN2669" t="s">
        <v>1023</v>
      </c>
      <c r="AO2669">
        <v>0</v>
      </c>
      <c r="AP2669">
        <v>0.56999999999999995</v>
      </c>
      <c r="AQ2669" t="s">
        <v>1023</v>
      </c>
      <c r="AR2669" t="s">
        <v>1023</v>
      </c>
      <c r="AS2669" t="s">
        <v>1023</v>
      </c>
      <c r="AT2669" t="s">
        <v>1023</v>
      </c>
      <c r="AU2669" t="s">
        <v>1023</v>
      </c>
      <c r="AV2669">
        <v>3800</v>
      </c>
      <c r="AW2669">
        <v>3315</v>
      </c>
      <c r="AX2669">
        <v>3770</v>
      </c>
    </row>
    <row r="2670" spans="1:50">
      <c r="A2670" s="22">
        <v>43174</v>
      </c>
      <c r="B2670">
        <v>1003</v>
      </c>
      <c r="C2670">
        <v>1015</v>
      </c>
      <c r="D2670">
        <v>990</v>
      </c>
      <c r="E2670">
        <v>1008</v>
      </c>
      <c r="F2670" s="22">
        <v>43175</v>
      </c>
      <c r="G2670">
        <v>1019</v>
      </c>
      <c r="H2670">
        <v>1078</v>
      </c>
      <c r="I2670">
        <v>1007</v>
      </c>
      <c r="J2670">
        <v>1040</v>
      </c>
      <c r="K2670" s="22">
        <v>43178</v>
      </c>
      <c r="L2670">
        <v>1017</v>
      </c>
      <c r="M2670">
        <v>1.03</v>
      </c>
      <c r="N2670" s="8" t="str">
        <f>IF(AND(AM2670=1,AC2670&lt;-0.005,AE2670&gt;O$1),R2670,"")</f>
        <v/>
      </c>
      <c r="O2670" s="8">
        <f t="shared" si="212"/>
        <v>283482.60302119347</v>
      </c>
      <c r="P2670" s="8" t="str">
        <f t="shared" si="216"/>
        <v/>
      </c>
      <c r="Q2670" s="8">
        <f t="shared" si="213"/>
        <v>452354.21660975617</v>
      </c>
      <c r="R2670" s="8">
        <f t="shared" si="214"/>
        <v>21004.098360655753</v>
      </c>
      <c r="S2670" s="8">
        <f t="shared" si="215"/>
        <v>1173041.7003644495</v>
      </c>
      <c r="U2670" s="25">
        <v>43178.317071759258</v>
      </c>
      <c r="V2670">
        <v>36</v>
      </c>
      <c r="W2670">
        <v>3825</v>
      </c>
      <c r="X2670" t="s">
        <v>1069</v>
      </c>
      <c r="Y2670" t="s">
        <v>954</v>
      </c>
      <c r="Z2670" s="25">
        <v>43175.986805555556</v>
      </c>
      <c r="AA2670">
        <v>1038.5999999999999</v>
      </c>
      <c r="AB2670">
        <v>-1.4</v>
      </c>
      <c r="AC2670" s="24">
        <v>-1.2999999999999999E-3</v>
      </c>
      <c r="AD2670">
        <v>3300</v>
      </c>
      <c r="AE2670">
        <v>3444560</v>
      </c>
      <c r="AF2670" s="22">
        <v>43175</v>
      </c>
      <c r="AG2670">
        <v>1019</v>
      </c>
      <c r="AH2670">
        <v>1040</v>
      </c>
      <c r="AI2670" s="22">
        <v>43178</v>
      </c>
      <c r="AJ2670">
        <v>1017</v>
      </c>
      <c r="AK2670">
        <v>976</v>
      </c>
      <c r="AM2670">
        <v>2</v>
      </c>
      <c r="AN2670" t="s">
        <v>1023</v>
      </c>
      <c r="AO2670">
        <v>0</v>
      </c>
      <c r="AP2670" t="s">
        <v>956</v>
      </c>
      <c r="AQ2670">
        <v>0.77</v>
      </c>
      <c r="AR2670">
        <v>0.91</v>
      </c>
      <c r="AS2670">
        <v>1.03</v>
      </c>
      <c r="AT2670">
        <v>1.27</v>
      </c>
      <c r="AU2670">
        <v>1.635</v>
      </c>
      <c r="AV2670">
        <v>1025</v>
      </c>
      <c r="AW2670">
        <v>947</v>
      </c>
      <c r="AX2670">
        <v>976</v>
      </c>
    </row>
    <row r="2671" spans="1:50">
      <c r="A2671" s="22">
        <v>43174</v>
      </c>
      <c r="B2671">
        <v>5280</v>
      </c>
      <c r="C2671">
        <v>5340</v>
      </c>
      <c r="D2671">
        <v>5210</v>
      </c>
      <c r="E2671">
        <v>5210</v>
      </c>
      <c r="F2671" s="22">
        <v>43175</v>
      </c>
      <c r="G2671">
        <v>5200</v>
      </c>
      <c r="H2671">
        <v>5310</v>
      </c>
      <c r="I2671">
        <v>5190</v>
      </c>
      <c r="J2671">
        <v>5280</v>
      </c>
      <c r="K2671" s="22">
        <v>43178</v>
      </c>
      <c r="L2671">
        <v>5350</v>
      </c>
      <c r="M2671">
        <v>1</v>
      </c>
      <c r="N2671" s="8" t="str">
        <f>IF(AND(AM2671=1,AC2671&lt;-0.005,AE2671&gt;O$1),R2671,"")</f>
        <v/>
      </c>
      <c r="O2671" s="8">
        <f t="shared" si="212"/>
        <v>283482.60302119347</v>
      </c>
      <c r="P2671" s="8" t="str">
        <f t="shared" si="216"/>
        <v/>
      </c>
      <c r="Q2671" s="8">
        <f t="shared" si="213"/>
        <v>452354.21660975617</v>
      </c>
      <c r="R2671" s="8">
        <f t="shared" si="214"/>
        <v>-2788.1040892193123</v>
      </c>
      <c r="S2671" s="8">
        <f t="shared" si="215"/>
        <v>1170253.5962752302</v>
      </c>
      <c r="U2671" s="25">
        <v>43178.317071759258</v>
      </c>
      <c r="V2671">
        <v>38</v>
      </c>
      <c r="W2671">
        <v>1459</v>
      </c>
      <c r="X2671" t="s">
        <v>1290</v>
      </c>
      <c r="Y2671" t="s">
        <v>954</v>
      </c>
      <c r="Z2671" s="25">
        <v>43175.972916666666</v>
      </c>
      <c r="AA2671">
        <v>5300</v>
      </c>
      <c r="AB2671">
        <v>20</v>
      </c>
      <c r="AC2671" s="24">
        <v>3.8E-3</v>
      </c>
      <c r="AD2671">
        <v>3060</v>
      </c>
      <c r="AE2671">
        <v>16339190</v>
      </c>
      <c r="AF2671" s="22">
        <v>43175</v>
      </c>
      <c r="AG2671">
        <v>5200</v>
      </c>
      <c r="AH2671">
        <v>5280</v>
      </c>
      <c r="AI2671" s="22">
        <v>43178</v>
      </c>
      <c r="AJ2671">
        <v>5350</v>
      </c>
      <c r="AK2671">
        <v>5380</v>
      </c>
      <c r="AM2671">
        <v>1</v>
      </c>
      <c r="AN2671" t="s">
        <v>1023</v>
      </c>
      <c r="AO2671" s="26">
        <v>3.5000000000000001E-3</v>
      </c>
      <c r="AQ2671">
        <v>0.46</v>
      </c>
      <c r="AR2671">
        <v>0.73</v>
      </c>
      <c r="AS2671">
        <v>1</v>
      </c>
      <c r="AT2671">
        <v>1.06</v>
      </c>
      <c r="AU2671">
        <v>1.8049999999999999</v>
      </c>
      <c r="AV2671">
        <v>5440</v>
      </c>
      <c r="AW2671">
        <v>5290</v>
      </c>
      <c r="AX2671">
        <v>5380</v>
      </c>
    </row>
    <row r="2672" spans="1:50">
      <c r="A2672" s="22">
        <v>43174</v>
      </c>
      <c r="B2672">
        <v>1050</v>
      </c>
      <c r="C2672">
        <v>1070</v>
      </c>
      <c r="D2672">
        <v>1020</v>
      </c>
      <c r="E2672">
        <v>1030</v>
      </c>
      <c r="F2672" s="22">
        <v>43175</v>
      </c>
      <c r="G2672">
        <v>1029</v>
      </c>
      <c r="H2672">
        <v>1099</v>
      </c>
      <c r="I2672">
        <v>1006</v>
      </c>
      <c r="J2672">
        <v>1067</v>
      </c>
      <c r="K2672" s="22">
        <v>43178</v>
      </c>
      <c r="L2672">
        <v>1067</v>
      </c>
      <c r="M2672">
        <v>1.0900000000000001</v>
      </c>
      <c r="N2672" s="8" t="str">
        <f>IF(AND(AM2672=1,AC2672&lt;-0.005,AE2672&gt;O$1),R2672,"")</f>
        <v/>
      </c>
      <c r="O2672" s="8">
        <f t="shared" si="212"/>
        <v>283482.60302119347</v>
      </c>
      <c r="P2672" s="8" t="str">
        <f t="shared" si="216"/>
        <v/>
      </c>
      <c r="Q2672" s="8">
        <f t="shared" si="213"/>
        <v>452354.21660975617</v>
      </c>
      <c r="R2672" s="8">
        <f t="shared" si="214"/>
        <v>32435.129740518987</v>
      </c>
      <c r="S2672" s="8">
        <f t="shared" si="215"/>
        <v>1170253.5962752302</v>
      </c>
      <c r="U2672" s="25">
        <v>43178.317071759258</v>
      </c>
      <c r="V2672">
        <v>40</v>
      </c>
      <c r="W2672">
        <v>4570</v>
      </c>
      <c r="X2672" t="s">
        <v>1321</v>
      </c>
      <c r="Y2672" t="s">
        <v>960</v>
      </c>
      <c r="Z2672" s="25">
        <v>43175.956250000003</v>
      </c>
      <c r="AA2672">
        <v>1081</v>
      </c>
      <c r="AB2672">
        <v>14</v>
      </c>
      <c r="AC2672" s="24">
        <v>1.3100000000000001E-2</v>
      </c>
      <c r="AD2672">
        <v>2700</v>
      </c>
      <c r="AE2672">
        <v>2916810</v>
      </c>
      <c r="AF2672" s="22">
        <v>43175</v>
      </c>
      <c r="AG2672">
        <v>1029</v>
      </c>
      <c r="AH2672">
        <v>1067</v>
      </c>
      <c r="AI2672" s="22">
        <v>43178</v>
      </c>
      <c r="AJ2672">
        <v>1067</v>
      </c>
      <c r="AK2672">
        <v>1002</v>
      </c>
      <c r="AM2672">
        <v>2</v>
      </c>
      <c r="AN2672" t="s">
        <v>1023</v>
      </c>
      <c r="AO2672">
        <v>0</v>
      </c>
      <c r="AP2672">
        <v>0</v>
      </c>
      <c r="AQ2672">
        <v>0.83</v>
      </c>
      <c r="AR2672">
        <v>0.84</v>
      </c>
      <c r="AS2672">
        <v>1.0900000000000001</v>
      </c>
      <c r="AT2672">
        <v>1.2</v>
      </c>
      <c r="AU2672">
        <v>0.56599999999999995</v>
      </c>
      <c r="AV2672">
        <v>1067</v>
      </c>
      <c r="AW2672">
        <v>966</v>
      </c>
      <c r="AX2672">
        <v>1002</v>
      </c>
    </row>
    <row r="2673" spans="1:50">
      <c r="A2673" s="22">
        <v>43174</v>
      </c>
      <c r="B2673">
        <v>799.9</v>
      </c>
      <c r="C2673">
        <v>803.5</v>
      </c>
      <c r="D2673">
        <v>791.2</v>
      </c>
      <c r="E2673">
        <v>798.2</v>
      </c>
      <c r="F2673" s="22">
        <v>43175</v>
      </c>
      <c r="G2673">
        <v>793.9</v>
      </c>
      <c r="H2673">
        <v>799.3</v>
      </c>
      <c r="I2673">
        <v>789.4</v>
      </c>
      <c r="J2673">
        <v>789.8</v>
      </c>
      <c r="K2673" s="22">
        <v>43178</v>
      </c>
      <c r="L2673">
        <v>787</v>
      </c>
      <c r="M2673">
        <v>0.98</v>
      </c>
      <c r="N2673" s="8" t="str">
        <f>IF(AND(AM2673=1,AC2673&lt;-0.005,AE2673&gt;O$1),R2673,"")</f>
        <v/>
      </c>
      <c r="O2673" s="8">
        <f t="shared" si="212"/>
        <v>283482.60302119347</v>
      </c>
      <c r="P2673" s="8" t="str">
        <f t="shared" si="216"/>
        <v/>
      </c>
      <c r="Q2673" s="8">
        <f t="shared" si="213"/>
        <v>452354.21660975617</v>
      </c>
      <c r="R2673" s="8">
        <f t="shared" si="214"/>
        <v>1210.0369379696162</v>
      </c>
      <c r="S2673" s="8">
        <f t="shared" si="215"/>
        <v>1171463.6332131997</v>
      </c>
      <c r="U2673" s="25">
        <v>43178.317071759258</v>
      </c>
      <c r="V2673">
        <v>41</v>
      </c>
      <c r="W2673">
        <v>6501</v>
      </c>
      <c r="X2673" t="s">
        <v>1128</v>
      </c>
      <c r="Y2673" t="s">
        <v>962</v>
      </c>
      <c r="Z2673" s="25">
        <v>43175.947222222225</v>
      </c>
      <c r="AA2673">
        <v>788</v>
      </c>
      <c r="AB2673">
        <v>-1.8</v>
      </c>
      <c r="AC2673" s="24">
        <v>-2.3E-3</v>
      </c>
      <c r="AD2673">
        <v>2000</v>
      </c>
      <c r="AE2673">
        <v>1565000</v>
      </c>
      <c r="AF2673" s="22">
        <v>43175</v>
      </c>
      <c r="AG2673">
        <v>793.9</v>
      </c>
      <c r="AH2673">
        <v>789.8</v>
      </c>
      <c r="AI2673" s="22">
        <v>43178</v>
      </c>
      <c r="AJ2673">
        <v>787</v>
      </c>
      <c r="AK2673">
        <v>785.1</v>
      </c>
      <c r="AM2673">
        <v>1</v>
      </c>
      <c r="AN2673">
        <v>0.15</v>
      </c>
      <c r="AO2673">
        <v>6.04</v>
      </c>
      <c r="AP2673" t="s">
        <v>956</v>
      </c>
      <c r="AQ2673">
        <v>0.2</v>
      </c>
      <c r="AR2673">
        <v>0.09</v>
      </c>
      <c r="AS2673">
        <v>0.98</v>
      </c>
      <c r="AT2673">
        <v>0.92</v>
      </c>
      <c r="AU2673">
        <v>0.68899999999999995</v>
      </c>
      <c r="AV2673">
        <v>790.6</v>
      </c>
      <c r="AW2673">
        <v>779.3</v>
      </c>
      <c r="AX2673">
        <v>785.1</v>
      </c>
    </row>
    <row r="2674" spans="1:50">
      <c r="A2674" s="22">
        <v>43174</v>
      </c>
      <c r="B2674">
        <v>382</v>
      </c>
      <c r="C2674">
        <v>392</v>
      </c>
      <c r="D2674">
        <v>374</v>
      </c>
      <c r="E2674">
        <v>380</v>
      </c>
      <c r="F2674" s="22">
        <v>43175</v>
      </c>
      <c r="G2674">
        <v>373</v>
      </c>
      <c r="H2674">
        <v>376</v>
      </c>
      <c r="I2674">
        <v>356</v>
      </c>
      <c r="J2674">
        <v>361</v>
      </c>
      <c r="K2674" s="22">
        <v>43178</v>
      </c>
      <c r="L2674">
        <v>382</v>
      </c>
      <c r="M2674">
        <v>1.1200000000000001</v>
      </c>
      <c r="N2674" s="8" t="str">
        <f>IF(AND(AM2674=1,AC2674&lt;-0.005,AE2674&gt;O$1),R2674,"")</f>
        <v/>
      </c>
      <c r="O2674" s="8">
        <f t="shared" si="212"/>
        <v>283482.60302119347</v>
      </c>
      <c r="P2674" s="8" t="str">
        <f t="shared" si="216"/>
        <v/>
      </c>
      <c r="Q2674" s="8">
        <f t="shared" si="213"/>
        <v>452354.21660975617</v>
      </c>
      <c r="R2674" s="8">
        <f t="shared" si="214"/>
        <v>9333.3333333333048</v>
      </c>
      <c r="S2674" s="8">
        <f t="shared" si="215"/>
        <v>1171463.6332131997</v>
      </c>
      <c r="U2674" s="25">
        <v>43178.317071759258</v>
      </c>
      <c r="V2674">
        <v>42</v>
      </c>
      <c r="W2674">
        <v>4597</v>
      </c>
      <c r="X2674" t="s">
        <v>1079</v>
      </c>
      <c r="Y2674" t="s">
        <v>957</v>
      </c>
      <c r="Z2674" s="25">
        <v>43175.988194444442</v>
      </c>
      <c r="AA2674">
        <v>358.5</v>
      </c>
      <c r="AB2674">
        <v>-2.5</v>
      </c>
      <c r="AC2674" s="24">
        <v>-6.8999999999999999E-3</v>
      </c>
      <c r="AD2674">
        <v>1600</v>
      </c>
      <c r="AE2674">
        <v>574740</v>
      </c>
      <c r="AF2674" s="22">
        <v>43175</v>
      </c>
      <c r="AG2674">
        <v>373</v>
      </c>
      <c r="AH2674">
        <v>361</v>
      </c>
      <c r="AI2674" s="22">
        <v>43178</v>
      </c>
      <c r="AJ2674">
        <v>382</v>
      </c>
      <c r="AK2674">
        <v>375</v>
      </c>
      <c r="AM2674">
        <v>2</v>
      </c>
      <c r="AN2674" t="s">
        <v>1023</v>
      </c>
      <c r="AO2674">
        <v>78225.5</v>
      </c>
      <c r="AP2674">
        <v>0</v>
      </c>
      <c r="AQ2674">
        <v>0.76</v>
      </c>
      <c r="AR2674">
        <v>0.49</v>
      </c>
      <c r="AS2674">
        <v>1.1200000000000001</v>
      </c>
      <c r="AT2674">
        <v>1</v>
      </c>
      <c r="AU2674">
        <v>1.1990000000000001</v>
      </c>
      <c r="AV2674">
        <v>393</v>
      </c>
      <c r="AW2674">
        <v>363</v>
      </c>
      <c r="AX2674">
        <v>375</v>
      </c>
    </row>
    <row r="2675" spans="1:50">
      <c r="A2675" s="22">
        <v>43174</v>
      </c>
      <c r="B2675">
        <v>628</v>
      </c>
      <c r="C2675">
        <v>628</v>
      </c>
      <c r="D2675">
        <v>611</v>
      </c>
      <c r="E2675">
        <v>618</v>
      </c>
      <c r="F2675" s="22">
        <v>43175</v>
      </c>
      <c r="G2675">
        <v>613</v>
      </c>
      <c r="H2675">
        <v>634</v>
      </c>
      <c r="I2675">
        <v>612</v>
      </c>
      <c r="J2675">
        <v>630</v>
      </c>
      <c r="K2675" s="22">
        <v>43178</v>
      </c>
      <c r="L2675">
        <v>624</v>
      </c>
      <c r="M2675">
        <v>1.08</v>
      </c>
      <c r="N2675" s="8" t="str">
        <f>IF(AND(AM2675=1,AC2675&lt;-0.005,AE2675&gt;O$1),R2675,"")</f>
        <v/>
      </c>
      <c r="O2675" s="8">
        <f t="shared" si="212"/>
        <v>283482.60302119347</v>
      </c>
      <c r="P2675" s="8" t="str">
        <f t="shared" si="216"/>
        <v/>
      </c>
      <c r="Q2675" s="8">
        <f t="shared" si="213"/>
        <v>452354.21660975617</v>
      </c>
      <c r="R2675" s="8">
        <f t="shared" si="214"/>
        <v>23489.932885906062</v>
      </c>
      <c r="S2675" s="8">
        <f t="shared" si="215"/>
        <v>1171463.6332131997</v>
      </c>
      <c r="U2675" s="25">
        <v>43178.317071759258</v>
      </c>
      <c r="V2675">
        <v>43</v>
      </c>
      <c r="W2675">
        <v>3069</v>
      </c>
      <c r="X2675" t="s">
        <v>1376</v>
      </c>
      <c r="Y2675" t="s">
        <v>960</v>
      </c>
      <c r="Z2675" s="25">
        <v>43175.820138888892</v>
      </c>
      <c r="AA2675">
        <v>635</v>
      </c>
      <c r="AB2675">
        <v>5</v>
      </c>
      <c r="AC2675" s="24">
        <v>7.9000000000000008E-3</v>
      </c>
      <c r="AD2675">
        <v>1600</v>
      </c>
      <c r="AE2675">
        <v>1022210</v>
      </c>
      <c r="AF2675" s="22">
        <v>43175</v>
      </c>
      <c r="AG2675">
        <v>613</v>
      </c>
      <c r="AH2675">
        <v>630</v>
      </c>
      <c r="AI2675" s="22">
        <v>43178</v>
      </c>
      <c r="AJ2675">
        <v>624</v>
      </c>
      <c r="AK2675">
        <v>596</v>
      </c>
      <c r="AM2675">
        <v>2</v>
      </c>
      <c r="AN2675" t="s">
        <v>1023</v>
      </c>
      <c r="AO2675">
        <v>639</v>
      </c>
      <c r="AP2675">
        <v>0.63</v>
      </c>
      <c r="AQ2675">
        <v>0.89</v>
      </c>
      <c r="AR2675">
        <v>0.89</v>
      </c>
      <c r="AS2675">
        <v>1.08</v>
      </c>
      <c r="AT2675">
        <v>1.25</v>
      </c>
      <c r="AU2675">
        <v>0.53800000000000003</v>
      </c>
      <c r="AV2675">
        <v>632</v>
      </c>
      <c r="AW2675">
        <v>582</v>
      </c>
      <c r="AX2675">
        <v>596</v>
      </c>
    </row>
    <row r="2676" spans="1:50">
      <c r="A2676" s="22">
        <v>43174</v>
      </c>
      <c r="B2676">
        <v>289</v>
      </c>
      <c r="C2676">
        <v>309</v>
      </c>
      <c r="D2676">
        <v>283</v>
      </c>
      <c r="E2676">
        <v>301</v>
      </c>
      <c r="F2676" s="22">
        <v>43175</v>
      </c>
      <c r="G2676">
        <v>308</v>
      </c>
      <c r="H2676">
        <v>309</v>
      </c>
      <c r="I2676">
        <v>288</v>
      </c>
      <c r="J2676">
        <v>289</v>
      </c>
      <c r="K2676" s="22">
        <v>43178</v>
      </c>
      <c r="L2676">
        <v>285</v>
      </c>
      <c r="M2676">
        <v>0.94</v>
      </c>
      <c r="N2676" s="8" t="str">
        <f>IF(AND(AM2676=1,AC2676&lt;-0.005,AE2676&gt;O$1),R2676,"")</f>
        <v/>
      </c>
      <c r="O2676" s="8">
        <f t="shared" si="212"/>
        <v>283482.60302119347</v>
      </c>
      <c r="P2676" s="8" t="str">
        <f t="shared" si="216"/>
        <v/>
      </c>
      <c r="Q2676" s="8">
        <f t="shared" si="213"/>
        <v>452354.21660975617</v>
      </c>
      <c r="R2676" s="8">
        <f t="shared" si="214"/>
        <v>23897.058823529438</v>
      </c>
      <c r="S2676" s="8">
        <f t="shared" si="215"/>
        <v>1171463.6332131997</v>
      </c>
      <c r="U2676" s="25">
        <v>43178.317071759258</v>
      </c>
      <c r="V2676">
        <v>44</v>
      </c>
      <c r="W2676">
        <v>3323</v>
      </c>
      <c r="X2676" t="s">
        <v>305</v>
      </c>
      <c r="Y2676" t="s">
        <v>960</v>
      </c>
      <c r="Z2676" s="25">
        <v>43175.974305555559</v>
      </c>
      <c r="AA2676">
        <v>290</v>
      </c>
      <c r="AB2676">
        <v>1</v>
      </c>
      <c r="AC2676" s="24">
        <v>3.5000000000000001E-3</v>
      </c>
      <c r="AD2676">
        <v>1500</v>
      </c>
      <c r="AE2676">
        <v>427310</v>
      </c>
      <c r="AF2676" s="22">
        <v>43175</v>
      </c>
      <c r="AG2676">
        <v>308</v>
      </c>
      <c r="AH2676">
        <v>289</v>
      </c>
      <c r="AI2676" s="22">
        <v>43178</v>
      </c>
      <c r="AJ2676">
        <v>285</v>
      </c>
      <c r="AK2676">
        <v>272</v>
      </c>
      <c r="AM2676">
        <v>2</v>
      </c>
      <c r="AN2676" t="s">
        <v>1023</v>
      </c>
      <c r="AO2676">
        <v>0</v>
      </c>
      <c r="AP2676">
        <v>0.52</v>
      </c>
      <c r="AQ2676">
        <v>0.18</v>
      </c>
      <c r="AR2676">
        <v>0.49</v>
      </c>
      <c r="AS2676">
        <v>0.94</v>
      </c>
      <c r="AT2676">
        <v>0.96</v>
      </c>
      <c r="AU2676">
        <v>1.768</v>
      </c>
      <c r="AV2676">
        <v>288</v>
      </c>
      <c r="AW2676">
        <v>271</v>
      </c>
      <c r="AX2676">
        <v>272</v>
      </c>
    </row>
    <row r="2677" spans="1:50">
      <c r="A2677" s="22">
        <v>43174</v>
      </c>
      <c r="B2677">
        <v>352</v>
      </c>
      <c r="C2677">
        <v>357</v>
      </c>
      <c r="D2677">
        <v>344</v>
      </c>
      <c r="E2677">
        <v>347</v>
      </c>
      <c r="F2677" s="22">
        <v>43175</v>
      </c>
      <c r="G2677">
        <v>343</v>
      </c>
      <c r="H2677">
        <v>344</v>
      </c>
      <c r="I2677">
        <v>339</v>
      </c>
      <c r="J2677">
        <v>340</v>
      </c>
      <c r="K2677" s="22">
        <v>43178</v>
      </c>
      <c r="L2677">
        <v>338</v>
      </c>
      <c r="M2677">
        <v>1.02</v>
      </c>
      <c r="N2677" s="8" t="str">
        <f>IF(AND(AM2677=1,AC2677&lt;-0.005,AE2677&gt;O$1),R2677,"")</f>
        <v/>
      </c>
      <c r="O2677" s="8">
        <f t="shared" si="212"/>
        <v>283482.60302119347</v>
      </c>
      <c r="P2677" s="8" t="str">
        <f t="shared" si="216"/>
        <v/>
      </c>
      <c r="Q2677" s="8">
        <f t="shared" si="213"/>
        <v>452354.21660975617</v>
      </c>
      <c r="R2677" s="8">
        <f t="shared" si="214"/>
        <v>0</v>
      </c>
      <c r="S2677" s="8">
        <f t="shared" si="215"/>
        <v>1171463.6332131997</v>
      </c>
      <c r="U2677" s="25">
        <v>43178.317071759258</v>
      </c>
      <c r="V2677">
        <v>45</v>
      </c>
      <c r="W2677">
        <v>4978</v>
      </c>
      <c r="X2677" t="s">
        <v>1106</v>
      </c>
      <c r="Y2677" t="s">
        <v>960</v>
      </c>
      <c r="Z2677" s="25">
        <v>43175.993055555555</v>
      </c>
      <c r="AA2677">
        <v>342</v>
      </c>
      <c r="AB2677">
        <v>2</v>
      </c>
      <c r="AC2677" s="24">
        <v>5.8999999999999999E-3</v>
      </c>
      <c r="AD2677">
        <v>1500</v>
      </c>
      <c r="AE2677">
        <v>500230</v>
      </c>
      <c r="AF2677" s="22">
        <v>43175</v>
      </c>
      <c r="AG2677">
        <v>343</v>
      </c>
      <c r="AH2677">
        <v>340</v>
      </c>
      <c r="AI2677" s="22">
        <v>43178</v>
      </c>
      <c r="AJ2677">
        <v>338</v>
      </c>
      <c r="AK2677">
        <v>338</v>
      </c>
      <c r="AM2677">
        <v>2</v>
      </c>
      <c r="AN2677" t="s">
        <v>1023</v>
      </c>
      <c r="AO2677">
        <v>0</v>
      </c>
      <c r="AP2677">
        <v>0</v>
      </c>
      <c r="AQ2677">
        <v>0.69</v>
      </c>
      <c r="AR2677">
        <v>0.49</v>
      </c>
      <c r="AS2677">
        <v>1.02</v>
      </c>
      <c r="AT2677">
        <v>1.01</v>
      </c>
      <c r="AU2677">
        <v>1.1679999999999999</v>
      </c>
      <c r="AV2677">
        <v>340</v>
      </c>
      <c r="AW2677">
        <v>332</v>
      </c>
      <c r="AX2677">
        <v>338</v>
      </c>
    </row>
    <row r="2678" spans="1:50">
      <c r="A2678" s="22">
        <v>43174</v>
      </c>
      <c r="B2678">
        <v>138</v>
      </c>
      <c r="C2678">
        <v>141</v>
      </c>
      <c r="D2678">
        <v>134</v>
      </c>
      <c r="E2678">
        <v>136</v>
      </c>
      <c r="F2678" s="22">
        <v>43175</v>
      </c>
      <c r="G2678">
        <v>135</v>
      </c>
      <c r="H2678">
        <v>136</v>
      </c>
      <c r="I2678">
        <v>130</v>
      </c>
      <c r="J2678">
        <v>132</v>
      </c>
      <c r="K2678" s="22">
        <v>43178</v>
      </c>
      <c r="L2678">
        <v>132</v>
      </c>
      <c r="M2678">
        <v>1.02</v>
      </c>
      <c r="N2678" s="8" t="str">
        <f>IF(AND(AM2678=1,AC2678&lt;-0.005,AE2678&gt;O$1),R2678,"")</f>
        <v/>
      </c>
      <c r="O2678" s="8">
        <f t="shared" si="212"/>
        <v>283482.60302119347</v>
      </c>
      <c r="P2678" s="8" t="str">
        <f t="shared" si="216"/>
        <v/>
      </c>
      <c r="Q2678" s="8">
        <f t="shared" si="213"/>
        <v>452354.21660975617</v>
      </c>
      <c r="R2678" s="8">
        <f t="shared" si="214"/>
        <v>11627.906976744207</v>
      </c>
      <c r="S2678" s="8">
        <f t="shared" si="215"/>
        <v>1171463.6332131997</v>
      </c>
      <c r="U2678" s="25">
        <v>43178.317071759258</v>
      </c>
      <c r="V2678">
        <v>47</v>
      </c>
      <c r="W2678">
        <v>2370</v>
      </c>
      <c r="X2678" t="s">
        <v>1090</v>
      </c>
      <c r="Y2678" t="s">
        <v>957</v>
      </c>
      <c r="Z2678" s="25">
        <v>43175.948611111111</v>
      </c>
      <c r="AA2678">
        <v>137</v>
      </c>
      <c r="AB2678">
        <v>5</v>
      </c>
      <c r="AC2678" s="24">
        <v>3.7900000000000003E-2</v>
      </c>
      <c r="AD2678">
        <v>1400</v>
      </c>
      <c r="AE2678">
        <v>187700</v>
      </c>
      <c r="AF2678" s="22">
        <v>43175</v>
      </c>
      <c r="AG2678">
        <v>135</v>
      </c>
      <c r="AH2678">
        <v>132</v>
      </c>
      <c r="AI2678" s="22">
        <v>43178</v>
      </c>
      <c r="AJ2678">
        <v>132</v>
      </c>
      <c r="AK2678">
        <v>129</v>
      </c>
      <c r="AM2678">
        <v>2</v>
      </c>
      <c r="AN2678" t="s">
        <v>1023</v>
      </c>
      <c r="AO2678">
        <v>0</v>
      </c>
      <c r="AP2678">
        <v>0</v>
      </c>
      <c r="AQ2678">
        <v>0.57999999999999996</v>
      </c>
      <c r="AR2678">
        <v>0.16</v>
      </c>
      <c r="AS2678">
        <v>1.02</v>
      </c>
      <c r="AT2678">
        <v>0.96</v>
      </c>
      <c r="AU2678">
        <v>1.1739999999999999</v>
      </c>
      <c r="AV2678">
        <v>132</v>
      </c>
      <c r="AW2678">
        <v>126</v>
      </c>
      <c r="AX2678">
        <v>129</v>
      </c>
    </row>
    <row r="2679" spans="1:50">
      <c r="A2679" s="22">
        <v>43174</v>
      </c>
      <c r="B2679">
        <v>144</v>
      </c>
      <c r="C2679">
        <v>145</v>
      </c>
      <c r="D2679">
        <v>139</v>
      </c>
      <c r="E2679">
        <v>140</v>
      </c>
      <c r="F2679" s="22">
        <v>43175</v>
      </c>
      <c r="G2679">
        <v>139</v>
      </c>
      <c r="H2679">
        <v>140</v>
      </c>
      <c r="I2679">
        <v>136</v>
      </c>
      <c r="J2679">
        <v>139</v>
      </c>
      <c r="K2679" s="22">
        <v>43178</v>
      </c>
      <c r="L2679">
        <v>140</v>
      </c>
      <c r="M2679">
        <v>1.05</v>
      </c>
      <c r="N2679" s="8" t="str">
        <f>IF(AND(AM2679=1,AC2679&lt;-0.005,AE2679&gt;O$1),R2679,"")</f>
        <v/>
      </c>
      <c r="O2679" s="8">
        <f t="shared" si="212"/>
        <v>283482.60302119347</v>
      </c>
      <c r="P2679" s="8" t="str">
        <f t="shared" si="216"/>
        <v/>
      </c>
      <c r="Q2679" s="8">
        <f t="shared" si="213"/>
        <v>452354.21660975617</v>
      </c>
      <c r="R2679" s="8">
        <f t="shared" si="214"/>
        <v>18518.518518518489</v>
      </c>
      <c r="S2679" s="8">
        <f t="shared" si="215"/>
        <v>1171463.6332131997</v>
      </c>
      <c r="U2679" s="25">
        <v>43178.317071759258</v>
      </c>
      <c r="V2679">
        <v>48</v>
      </c>
      <c r="W2679">
        <v>3647</v>
      </c>
      <c r="X2679" t="s">
        <v>1146</v>
      </c>
      <c r="Y2679" t="s">
        <v>954</v>
      </c>
      <c r="Z2679" s="25">
        <v>43175.954861111109</v>
      </c>
      <c r="AA2679">
        <v>139.5</v>
      </c>
      <c r="AB2679">
        <v>0.5</v>
      </c>
      <c r="AC2679" s="24">
        <v>3.5999999999999999E-3</v>
      </c>
      <c r="AD2679">
        <v>1400</v>
      </c>
      <c r="AE2679">
        <v>206000</v>
      </c>
      <c r="AF2679" s="22">
        <v>43175</v>
      </c>
      <c r="AG2679">
        <v>139</v>
      </c>
      <c r="AH2679">
        <v>139</v>
      </c>
      <c r="AI2679" s="22">
        <v>43178</v>
      </c>
      <c r="AJ2679">
        <v>140</v>
      </c>
      <c r="AK2679">
        <v>135</v>
      </c>
      <c r="AM2679">
        <v>2</v>
      </c>
      <c r="AN2679" t="s">
        <v>1023</v>
      </c>
      <c r="AO2679">
        <v>0</v>
      </c>
      <c r="AP2679">
        <v>2.16</v>
      </c>
      <c r="AQ2679">
        <v>0.84</v>
      </c>
      <c r="AR2679">
        <v>0.57999999999999996</v>
      </c>
      <c r="AS2679">
        <v>1.05</v>
      </c>
      <c r="AT2679">
        <v>1.04</v>
      </c>
      <c r="AU2679">
        <v>1.496</v>
      </c>
      <c r="AV2679">
        <v>140</v>
      </c>
      <c r="AW2679">
        <v>134</v>
      </c>
      <c r="AX2679">
        <v>135</v>
      </c>
    </row>
    <row r="2680" spans="1:50">
      <c r="A2680" s="22">
        <v>43174</v>
      </c>
      <c r="B2680">
        <v>980</v>
      </c>
      <c r="C2680">
        <v>1011</v>
      </c>
      <c r="D2680">
        <v>930</v>
      </c>
      <c r="E2680">
        <v>939</v>
      </c>
      <c r="F2680" s="22">
        <v>43175</v>
      </c>
      <c r="G2680">
        <v>924</v>
      </c>
      <c r="H2680">
        <v>933</v>
      </c>
      <c r="I2680">
        <v>862</v>
      </c>
      <c r="J2680">
        <v>876</v>
      </c>
      <c r="K2680" s="22">
        <v>43178</v>
      </c>
      <c r="L2680">
        <v>865</v>
      </c>
      <c r="M2680">
        <v>1.1599999999999999</v>
      </c>
      <c r="N2680" s="8" t="str">
        <f>IF(AND(AM2680=1,AC2680&lt;-0.005,AE2680&gt;O$1),R2680,"")</f>
        <v/>
      </c>
      <c r="O2680" s="8">
        <f t="shared" si="212"/>
        <v>283482.60302119347</v>
      </c>
      <c r="P2680" s="8" t="str">
        <f t="shared" si="216"/>
        <v/>
      </c>
      <c r="Q2680" s="8">
        <f t="shared" si="213"/>
        <v>452354.21660975617</v>
      </c>
      <c r="R2680" s="8">
        <f t="shared" si="214"/>
        <v>12440.758293838839</v>
      </c>
      <c r="S2680" s="8">
        <f t="shared" si="215"/>
        <v>1171463.6332131997</v>
      </c>
      <c r="U2680" s="25">
        <v>43178.317083333335</v>
      </c>
      <c r="V2680">
        <v>49</v>
      </c>
      <c r="W2680">
        <v>2385</v>
      </c>
      <c r="X2680" t="s">
        <v>1365</v>
      </c>
      <c r="Y2680" t="s">
        <v>957</v>
      </c>
      <c r="Z2680" s="25">
        <v>43175.842361111114</v>
      </c>
      <c r="AA2680">
        <v>866</v>
      </c>
      <c r="AB2680">
        <v>-10</v>
      </c>
      <c r="AC2680" s="24">
        <v>-1.14E-2</v>
      </c>
      <c r="AD2680">
        <v>1300</v>
      </c>
      <c r="AE2680">
        <v>1123970</v>
      </c>
      <c r="AF2680" s="22">
        <v>43175</v>
      </c>
      <c r="AG2680">
        <v>924</v>
      </c>
      <c r="AH2680">
        <v>876</v>
      </c>
      <c r="AI2680" s="22">
        <v>43178</v>
      </c>
      <c r="AJ2680">
        <v>865</v>
      </c>
      <c r="AK2680">
        <v>844</v>
      </c>
      <c r="AM2680">
        <v>2</v>
      </c>
      <c r="AN2680" t="s">
        <v>1023</v>
      </c>
      <c r="AO2680">
        <v>261.79000000000002</v>
      </c>
      <c r="AP2680">
        <v>0.11</v>
      </c>
      <c r="AQ2680">
        <v>0.83</v>
      </c>
      <c r="AR2680">
        <v>0.87</v>
      </c>
      <c r="AS2680">
        <v>1.1599999999999999</v>
      </c>
      <c r="AT2680">
        <v>1.36</v>
      </c>
      <c r="AU2680">
        <v>0.91400000000000003</v>
      </c>
      <c r="AV2680">
        <v>899</v>
      </c>
      <c r="AW2680">
        <v>832</v>
      </c>
      <c r="AX2680">
        <v>844</v>
      </c>
    </row>
    <row r="2681" spans="1:50">
      <c r="A2681" s="22">
        <v>43174</v>
      </c>
      <c r="B2681">
        <v>1601</v>
      </c>
      <c r="C2681">
        <v>1601</v>
      </c>
      <c r="D2681">
        <v>1601</v>
      </c>
      <c r="E2681">
        <v>1601</v>
      </c>
      <c r="F2681" s="22">
        <v>43175</v>
      </c>
      <c r="G2681">
        <v>1801</v>
      </c>
      <c r="H2681">
        <v>1881</v>
      </c>
      <c r="I2681">
        <v>1650</v>
      </c>
      <c r="J2681">
        <v>1665</v>
      </c>
      <c r="K2681" s="22">
        <v>43178</v>
      </c>
      <c r="L2681">
        <v>1649</v>
      </c>
      <c r="M2681">
        <v>1.31</v>
      </c>
      <c r="N2681" s="8" t="str">
        <f>IF(AND(AM2681=1,AC2681&lt;-0.005,AE2681&gt;O$1),R2681,"")</f>
        <v/>
      </c>
      <c r="O2681" s="8">
        <f t="shared" si="212"/>
        <v>283482.60302119347</v>
      </c>
      <c r="P2681" s="8" t="str">
        <f t="shared" si="216"/>
        <v/>
      </c>
      <c r="Q2681" s="8">
        <f t="shared" si="213"/>
        <v>452354.21660975617</v>
      </c>
      <c r="R2681" s="8">
        <f t="shared" si="214"/>
        <v>-10682.492581602366</v>
      </c>
      <c r="S2681" s="8">
        <f t="shared" si="215"/>
        <v>1171463.6332131997</v>
      </c>
      <c r="U2681" s="25">
        <v>43178.317083333335</v>
      </c>
      <c r="V2681">
        <v>50</v>
      </c>
      <c r="W2681">
        <v>3624</v>
      </c>
      <c r="X2681" t="s">
        <v>1289</v>
      </c>
      <c r="Y2681" t="s">
        <v>957</v>
      </c>
      <c r="Z2681" s="25">
        <v>43175.996527777781</v>
      </c>
      <c r="AA2681">
        <v>1668</v>
      </c>
      <c r="AB2681">
        <v>3</v>
      </c>
      <c r="AC2681" s="24">
        <v>1.8E-3</v>
      </c>
      <c r="AD2681">
        <v>1300</v>
      </c>
      <c r="AE2681">
        <v>2155200</v>
      </c>
      <c r="AF2681" s="22">
        <v>43175</v>
      </c>
      <c r="AG2681">
        <v>1801</v>
      </c>
      <c r="AH2681">
        <v>1665</v>
      </c>
      <c r="AI2681" s="22">
        <v>43178</v>
      </c>
      <c r="AJ2681">
        <v>1649</v>
      </c>
      <c r="AK2681">
        <v>1685</v>
      </c>
      <c r="AM2681">
        <v>2</v>
      </c>
      <c r="AN2681" t="s">
        <v>1023</v>
      </c>
      <c r="AO2681">
        <v>0</v>
      </c>
      <c r="AP2681">
        <v>0</v>
      </c>
      <c r="AQ2681">
        <v>1</v>
      </c>
      <c r="AR2681">
        <v>1</v>
      </c>
      <c r="AS2681">
        <v>1.31</v>
      </c>
      <c r="AT2681">
        <v>1.24</v>
      </c>
      <c r="AU2681">
        <v>2.2879999999999998</v>
      </c>
      <c r="AV2681">
        <v>1722</v>
      </c>
      <c r="AW2681">
        <v>1516</v>
      </c>
      <c r="AX2681">
        <v>1685</v>
      </c>
    </row>
    <row r="2682" spans="1:50">
      <c r="A2682" s="22">
        <v>43178</v>
      </c>
      <c r="B2682">
        <v>1385</v>
      </c>
      <c r="C2682">
        <v>1407</v>
      </c>
      <c r="D2682">
        <v>1368</v>
      </c>
      <c r="E2682">
        <v>1392</v>
      </c>
      <c r="F2682" s="22">
        <v>43179</v>
      </c>
      <c r="G2682">
        <v>1417</v>
      </c>
      <c r="H2682">
        <v>1425</v>
      </c>
      <c r="I2682">
        <v>1404</v>
      </c>
      <c r="J2682">
        <v>1405</v>
      </c>
      <c r="K2682" s="22">
        <v>43181</v>
      </c>
      <c r="L2682">
        <v>1407</v>
      </c>
      <c r="M2682">
        <v>1</v>
      </c>
      <c r="N2682" s="8" t="str">
        <f>IF(AND(AM2682=1,AC2682&lt;-0.005,AE2682&gt;O$1),R2682,"")</f>
        <v/>
      </c>
      <c r="O2682" s="8">
        <f t="shared" si="212"/>
        <v>283482.60302119347</v>
      </c>
      <c r="P2682" s="8" t="str">
        <f t="shared" si="216"/>
        <v/>
      </c>
      <c r="Q2682" s="8">
        <f t="shared" si="213"/>
        <v>452354.21660975617</v>
      </c>
      <c r="R2682" s="8">
        <f t="shared" si="214"/>
        <v>10893.246187363869</v>
      </c>
      <c r="S2682" s="8">
        <f t="shared" si="215"/>
        <v>1182356.8794005637</v>
      </c>
      <c r="U2682" s="25">
        <v>43181.316770833335</v>
      </c>
      <c r="V2682">
        <v>1</v>
      </c>
      <c r="W2682">
        <v>1357</v>
      </c>
      <c r="X2682" t="s">
        <v>1056</v>
      </c>
      <c r="Y2682" t="s">
        <v>954</v>
      </c>
      <c r="Z2682" s="25">
        <v>43179.99722222222</v>
      </c>
      <c r="AA2682">
        <v>1398</v>
      </c>
      <c r="AB2682">
        <v>-7</v>
      </c>
      <c r="AC2682" s="24">
        <v>-5.0000000000000001E-3</v>
      </c>
      <c r="AD2682">
        <v>317590</v>
      </c>
      <c r="AE2682">
        <v>445024735</v>
      </c>
      <c r="AF2682" s="22">
        <v>43179</v>
      </c>
      <c r="AG2682">
        <v>1417</v>
      </c>
      <c r="AH2682">
        <v>1405</v>
      </c>
      <c r="AI2682" s="22">
        <v>43181</v>
      </c>
      <c r="AJ2682">
        <v>1407</v>
      </c>
      <c r="AK2682">
        <v>1377</v>
      </c>
      <c r="AM2682">
        <v>1</v>
      </c>
      <c r="AN2682">
        <v>0</v>
      </c>
      <c r="AO2682" s="26">
        <v>8.0000000000000002E-3</v>
      </c>
      <c r="AQ2682">
        <v>0.47</v>
      </c>
      <c r="AR2682">
        <v>0.72</v>
      </c>
      <c r="AS2682">
        <v>1</v>
      </c>
      <c r="AT2682">
        <v>1.06</v>
      </c>
      <c r="AU2682">
        <v>1.83</v>
      </c>
      <c r="AV2682">
        <v>1408</v>
      </c>
      <c r="AW2682">
        <v>1377</v>
      </c>
      <c r="AX2682">
        <v>1377</v>
      </c>
    </row>
    <row r="2683" spans="1:50">
      <c r="A2683" s="22">
        <v>43178</v>
      </c>
      <c r="B2683">
        <v>194.5</v>
      </c>
      <c r="C2683">
        <v>194.5</v>
      </c>
      <c r="D2683">
        <v>192.5</v>
      </c>
      <c r="E2683">
        <v>193</v>
      </c>
      <c r="F2683" s="22">
        <v>43179</v>
      </c>
      <c r="G2683">
        <v>192.5</v>
      </c>
      <c r="H2683">
        <v>193.9</v>
      </c>
      <c r="I2683">
        <v>192.1</v>
      </c>
      <c r="J2683">
        <v>193.5</v>
      </c>
      <c r="K2683" s="22">
        <v>43181</v>
      </c>
      <c r="L2683">
        <v>192.4</v>
      </c>
      <c r="M2683">
        <v>0.99</v>
      </c>
      <c r="N2683" s="8" t="str">
        <f>IF(AND(AM2683=1,AC2683&lt;-0.005,AE2683&gt;O$1),R2683,"")</f>
        <v/>
      </c>
      <c r="O2683" s="8">
        <f t="shared" si="212"/>
        <v>283482.60302119347</v>
      </c>
      <c r="P2683" s="8" t="str">
        <f t="shared" si="216"/>
        <v/>
      </c>
      <c r="Q2683" s="8">
        <f t="shared" si="213"/>
        <v>452354.21660975617</v>
      </c>
      <c r="R2683" s="8">
        <f t="shared" si="214"/>
        <v>-2327.9875840662157</v>
      </c>
      <c r="S2683" s="8">
        <f t="shared" si="215"/>
        <v>1180028.8918164975</v>
      </c>
      <c r="U2683" s="25">
        <v>43181.316770833335</v>
      </c>
      <c r="V2683">
        <v>4</v>
      </c>
      <c r="W2683">
        <v>8411</v>
      </c>
      <c r="X2683" t="s">
        <v>1070</v>
      </c>
      <c r="Y2683" t="s">
        <v>962</v>
      </c>
      <c r="Z2683" s="25">
        <v>43179.996527777781</v>
      </c>
      <c r="AA2683">
        <v>194.3</v>
      </c>
      <c r="AB2683">
        <v>0.8</v>
      </c>
      <c r="AC2683" s="24">
        <v>4.1000000000000003E-3</v>
      </c>
      <c r="AD2683">
        <v>35400</v>
      </c>
      <c r="AE2683">
        <v>6867860</v>
      </c>
      <c r="AF2683" s="22">
        <v>43179</v>
      </c>
      <c r="AG2683">
        <v>192.5</v>
      </c>
      <c r="AH2683">
        <v>193.5</v>
      </c>
      <c r="AI2683" s="22">
        <v>43181</v>
      </c>
      <c r="AJ2683">
        <v>192.4</v>
      </c>
      <c r="AK2683">
        <v>193.3</v>
      </c>
      <c r="AM2683">
        <v>1</v>
      </c>
      <c r="AN2683" t="s">
        <v>1023</v>
      </c>
      <c r="AO2683">
        <v>7.52</v>
      </c>
      <c r="AP2683">
        <v>3.88</v>
      </c>
      <c r="AQ2683">
        <v>7.0000000000000007E-2</v>
      </c>
      <c r="AR2683">
        <v>0.02</v>
      </c>
      <c r="AS2683">
        <v>0.99</v>
      </c>
      <c r="AT2683">
        <v>0.95</v>
      </c>
      <c r="AU2683">
        <v>0.42799999999999999</v>
      </c>
      <c r="AV2683">
        <v>193.4</v>
      </c>
      <c r="AW2683">
        <v>192</v>
      </c>
      <c r="AX2683">
        <v>193.3</v>
      </c>
    </row>
    <row r="2684" spans="1:50">
      <c r="A2684" s="22">
        <v>43178</v>
      </c>
      <c r="B2684">
        <v>371</v>
      </c>
      <c r="C2684">
        <v>376</v>
      </c>
      <c r="D2684">
        <v>358</v>
      </c>
      <c r="E2684">
        <v>358</v>
      </c>
      <c r="F2684" s="22">
        <v>43179</v>
      </c>
      <c r="G2684">
        <v>354</v>
      </c>
      <c r="H2684">
        <v>363</v>
      </c>
      <c r="I2684">
        <v>352</v>
      </c>
      <c r="J2684">
        <v>363</v>
      </c>
      <c r="K2684" s="22">
        <v>43181</v>
      </c>
      <c r="L2684">
        <v>435</v>
      </c>
      <c r="M2684">
        <v>0.98</v>
      </c>
      <c r="N2684" s="8" t="str">
        <f>IF(AND(AM2684=1,AC2684&lt;-0.005,AE2684&gt;O$1),R2684,"")</f>
        <v/>
      </c>
      <c r="O2684" s="8">
        <f t="shared" si="212"/>
        <v>283482.60302119347</v>
      </c>
      <c r="P2684" s="8" t="str">
        <f t="shared" si="216"/>
        <v/>
      </c>
      <c r="Q2684" s="8">
        <f t="shared" si="213"/>
        <v>452354.21660975617</v>
      </c>
      <c r="R2684" s="8">
        <f t="shared" si="214"/>
        <v>-9029.3453724604733</v>
      </c>
      <c r="S2684" s="8">
        <f t="shared" si="215"/>
        <v>1180028.8918164975</v>
      </c>
      <c r="U2684" s="25">
        <v>43181.316770833335</v>
      </c>
      <c r="V2684">
        <v>5</v>
      </c>
      <c r="W2684">
        <v>2437</v>
      </c>
      <c r="X2684" t="s">
        <v>1258</v>
      </c>
      <c r="Y2684" t="s">
        <v>960</v>
      </c>
      <c r="Z2684" s="25">
        <v>43179.995138888888</v>
      </c>
      <c r="AA2684">
        <v>443</v>
      </c>
      <c r="AB2684">
        <v>80</v>
      </c>
      <c r="AC2684" s="24">
        <v>0.22040000000000001</v>
      </c>
      <c r="AD2684">
        <v>31900</v>
      </c>
      <c r="AE2684">
        <v>14109400</v>
      </c>
      <c r="AF2684" s="22">
        <v>43179</v>
      </c>
      <c r="AG2684">
        <v>354</v>
      </c>
      <c r="AH2684">
        <v>363</v>
      </c>
      <c r="AI2684" s="22">
        <v>43181</v>
      </c>
      <c r="AJ2684">
        <v>435</v>
      </c>
      <c r="AK2684">
        <v>443</v>
      </c>
      <c r="AM2684">
        <v>2</v>
      </c>
      <c r="AN2684" t="s">
        <v>1023</v>
      </c>
      <c r="AO2684">
        <v>0</v>
      </c>
      <c r="AP2684">
        <v>1.98</v>
      </c>
      <c r="AQ2684">
        <v>0.3</v>
      </c>
      <c r="AR2684">
        <v>0.12</v>
      </c>
      <c r="AS2684">
        <v>0.98</v>
      </c>
      <c r="AT2684">
        <v>0.89</v>
      </c>
      <c r="AU2684">
        <v>1.649</v>
      </c>
      <c r="AV2684">
        <v>443</v>
      </c>
      <c r="AW2684">
        <v>432</v>
      </c>
      <c r="AX2684">
        <v>443</v>
      </c>
    </row>
    <row r="2685" spans="1:50">
      <c r="A2685" s="22">
        <v>43178</v>
      </c>
      <c r="B2685">
        <v>18360</v>
      </c>
      <c r="C2685">
        <v>18580</v>
      </c>
      <c r="D2685">
        <v>18050</v>
      </c>
      <c r="E2685">
        <v>18260</v>
      </c>
      <c r="F2685" s="22">
        <v>43179</v>
      </c>
      <c r="G2685">
        <v>17940</v>
      </c>
      <c r="H2685">
        <v>18100</v>
      </c>
      <c r="I2685">
        <v>17830</v>
      </c>
      <c r="J2685">
        <v>18090</v>
      </c>
      <c r="K2685" s="22">
        <v>43181</v>
      </c>
      <c r="L2685">
        <v>18070</v>
      </c>
      <c r="M2685">
        <v>1</v>
      </c>
      <c r="N2685" s="8" t="str">
        <f>IF(AND(AM2685=1,AC2685&lt;-0.005,AE2685&gt;O$1),R2685,"")</f>
        <v/>
      </c>
      <c r="O2685" s="8">
        <f t="shared" si="212"/>
        <v>283482.60302119347</v>
      </c>
      <c r="P2685" s="8" t="str">
        <f t="shared" si="216"/>
        <v/>
      </c>
      <c r="Q2685" s="8">
        <f t="shared" si="213"/>
        <v>452354.21660975617</v>
      </c>
      <c r="R2685" s="8">
        <f t="shared" si="214"/>
        <v>-10298.102981029788</v>
      </c>
      <c r="S2685" s="8">
        <f t="shared" si="215"/>
        <v>1169730.7888354678</v>
      </c>
      <c r="U2685" s="25">
        <v>43181.316770833335</v>
      </c>
      <c r="V2685">
        <v>6</v>
      </c>
      <c r="W2685">
        <v>1570</v>
      </c>
      <c r="X2685" t="s">
        <v>1041</v>
      </c>
      <c r="Y2685" t="s">
        <v>954</v>
      </c>
      <c r="Z2685" s="25">
        <v>43179.997916666667</v>
      </c>
      <c r="AA2685">
        <v>18155</v>
      </c>
      <c r="AB2685">
        <v>65</v>
      </c>
      <c r="AC2685" s="24">
        <v>3.5999999999999999E-3</v>
      </c>
      <c r="AD2685">
        <v>20017</v>
      </c>
      <c r="AE2685">
        <v>362902428</v>
      </c>
      <c r="AF2685" s="22">
        <v>43179</v>
      </c>
      <c r="AG2685">
        <v>17940</v>
      </c>
      <c r="AH2685">
        <v>18090</v>
      </c>
      <c r="AI2685" s="22">
        <v>43181</v>
      </c>
      <c r="AJ2685">
        <v>18070</v>
      </c>
      <c r="AK2685">
        <v>18450</v>
      </c>
      <c r="AM2685">
        <v>1</v>
      </c>
      <c r="AN2685">
        <v>0</v>
      </c>
      <c r="AO2685" s="26">
        <v>8.0000000000000002E-3</v>
      </c>
      <c r="AQ2685">
        <v>0.43</v>
      </c>
      <c r="AR2685">
        <v>0.18</v>
      </c>
      <c r="AS2685">
        <v>1</v>
      </c>
      <c r="AT2685">
        <v>0.91</v>
      </c>
      <c r="AU2685">
        <v>0.78300000000000003</v>
      </c>
      <c r="AV2685">
        <v>18450</v>
      </c>
      <c r="AW2685">
        <v>18050</v>
      </c>
      <c r="AX2685">
        <v>18450</v>
      </c>
    </row>
    <row r="2686" spans="1:50">
      <c r="A2686" s="22">
        <v>43178</v>
      </c>
      <c r="B2686">
        <v>1017</v>
      </c>
      <c r="C2686">
        <v>1025</v>
      </c>
      <c r="D2686">
        <v>947</v>
      </c>
      <c r="E2686">
        <v>976</v>
      </c>
      <c r="F2686" s="22">
        <v>43179</v>
      </c>
      <c r="G2686">
        <v>950</v>
      </c>
      <c r="H2686">
        <v>950</v>
      </c>
      <c r="I2686">
        <v>896</v>
      </c>
      <c r="J2686">
        <v>901</v>
      </c>
      <c r="K2686" s="22">
        <v>43181</v>
      </c>
      <c r="L2686">
        <v>908</v>
      </c>
      <c r="M2686">
        <v>1.03</v>
      </c>
      <c r="N2686" s="8" t="str">
        <f>IF(AND(AM2686=1,AC2686&lt;-0.005,AE2686&gt;O$1),R2686,"")</f>
        <v/>
      </c>
      <c r="O2686" s="8">
        <f t="shared" si="212"/>
        <v>283482.60302119347</v>
      </c>
      <c r="P2686" s="8" t="str">
        <f t="shared" si="216"/>
        <v/>
      </c>
      <c r="Q2686" s="8">
        <f t="shared" si="213"/>
        <v>452354.21660975617</v>
      </c>
      <c r="R2686" s="8">
        <f t="shared" si="214"/>
        <v>3325.942350332567</v>
      </c>
      <c r="S2686" s="8">
        <f t="shared" si="215"/>
        <v>1169730.7888354678</v>
      </c>
      <c r="U2686" s="25">
        <v>43181.316782407404</v>
      </c>
      <c r="V2686">
        <v>8</v>
      </c>
      <c r="W2686">
        <v>3825</v>
      </c>
      <c r="X2686" t="s">
        <v>1069</v>
      </c>
      <c r="Y2686" t="s">
        <v>954</v>
      </c>
      <c r="Z2686" s="25">
        <v>43179.995138888888</v>
      </c>
      <c r="AA2686">
        <v>910</v>
      </c>
      <c r="AB2686">
        <v>9</v>
      </c>
      <c r="AC2686" s="24">
        <v>0.01</v>
      </c>
      <c r="AD2686">
        <v>17000</v>
      </c>
      <c r="AE2686">
        <v>15530710</v>
      </c>
      <c r="AF2686" s="22">
        <v>43179</v>
      </c>
      <c r="AG2686">
        <v>950</v>
      </c>
      <c r="AH2686">
        <v>901</v>
      </c>
      <c r="AI2686" s="22">
        <v>43181</v>
      </c>
      <c r="AJ2686">
        <v>908</v>
      </c>
      <c r="AK2686">
        <v>902</v>
      </c>
      <c r="AM2686">
        <v>2</v>
      </c>
      <c r="AN2686" t="s">
        <v>1023</v>
      </c>
      <c r="AO2686">
        <v>0</v>
      </c>
      <c r="AP2686" t="s">
        <v>956</v>
      </c>
      <c r="AQ2686">
        <v>0.77</v>
      </c>
      <c r="AR2686">
        <v>0.91</v>
      </c>
      <c r="AS2686">
        <v>1.03</v>
      </c>
      <c r="AT2686">
        <v>1.27</v>
      </c>
      <c r="AU2686">
        <v>1.635</v>
      </c>
      <c r="AV2686">
        <v>924</v>
      </c>
      <c r="AW2686">
        <v>882</v>
      </c>
      <c r="AX2686">
        <v>902</v>
      </c>
    </row>
    <row r="2687" spans="1:50">
      <c r="A2687" s="22">
        <v>43178</v>
      </c>
      <c r="B2687">
        <v>382</v>
      </c>
      <c r="C2687">
        <v>393</v>
      </c>
      <c r="D2687">
        <v>363</v>
      </c>
      <c r="E2687">
        <v>375</v>
      </c>
      <c r="F2687" s="22">
        <v>43179</v>
      </c>
      <c r="G2687">
        <v>367</v>
      </c>
      <c r="H2687">
        <v>372</v>
      </c>
      <c r="I2687">
        <v>364</v>
      </c>
      <c r="J2687">
        <v>367</v>
      </c>
      <c r="K2687" s="22">
        <v>43181</v>
      </c>
      <c r="L2687">
        <v>380</v>
      </c>
      <c r="M2687">
        <v>1.1200000000000001</v>
      </c>
      <c r="N2687" s="8" t="str">
        <f>IF(AND(AM2687=1,AC2687&lt;-0.005,AE2687&gt;O$1),R2687,"")</f>
        <v/>
      </c>
      <c r="O2687" s="8">
        <f t="shared" si="212"/>
        <v>283482.60302119347</v>
      </c>
      <c r="P2687" s="8" t="str">
        <f t="shared" si="216"/>
        <v/>
      </c>
      <c r="Q2687" s="8">
        <f t="shared" si="213"/>
        <v>452354.21660975617</v>
      </c>
      <c r="R2687" s="8">
        <f t="shared" si="214"/>
        <v>8021.3903743315832</v>
      </c>
      <c r="S2687" s="8">
        <f t="shared" si="215"/>
        <v>1169730.7888354678</v>
      </c>
      <c r="U2687" s="25">
        <v>43181.316782407404</v>
      </c>
      <c r="V2687">
        <v>10</v>
      </c>
      <c r="W2687">
        <v>4597</v>
      </c>
      <c r="X2687" t="s">
        <v>1079</v>
      </c>
      <c r="Y2687" t="s">
        <v>957</v>
      </c>
      <c r="Z2687" s="25">
        <v>43179.996527777781</v>
      </c>
      <c r="AA2687">
        <v>381</v>
      </c>
      <c r="AB2687">
        <v>14</v>
      </c>
      <c r="AC2687" s="24">
        <v>3.8100000000000002E-2</v>
      </c>
      <c r="AD2687">
        <v>13400</v>
      </c>
      <c r="AE2687">
        <v>5098360</v>
      </c>
      <c r="AF2687" s="22">
        <v>43179</v>
      </c>
      <c r="AG2687">
        <v>367</v>
      </c>
      <c r="AH2687">
        <v>367</v>
      </c>
      <c r="AI2687" s="22">
        <v>43181</v>
      </c>
      <c r="AJ2687">
        <v>380</v>
      </c>
      <c r="AK2687">
        <v>374</v>
      </c>
      <c r="AM2687">
        <v>2</v>
      </c>
      <c r="AN2687" t="s">
        <v>1023</v>
      </c>
      <c r="AO2687">
        <v>78225.5</v>
      </c>
      <c r="AP2687">
        <v>0</v>
      </c>
      <c r="AQ2687">
        <v>0.76</v>
      </c>
      <c r="AR2687">
        <v>0.49</v>
      </c>
      <c r="AS2687">
        <v>1.1200000000000001</v>
      </c>
      <c r="AT2687">
        <v>1</v>
      </c>
      <c r="AU2687">
        <v>1.1990000000000001</v>
      </c>
      <c r="AV2687">
        <v>382</v>
      </c>
      <c r="AW2687">
        <v>371</v>
      </c>
      <c r="AX2687">
        <v>374</v>
      </c>
    </row>
    <row r="2688" spans="1:50">
      <c r="A2688" s="22">
        <v>43178</v>
      </c>
      <c r="B2688">
        <v>576</v>
      </c>
      <c r="C2688">
        <v>584</v>
      </c>
      <c r="D2688">
        <v>555</v>
      </c>
      <c r="E2688">
        <v>559</v>
      </c>
      <c r="F2688" s="22">
        <v>43179</v>
      </c>
      <c r="G2688">
        <v>539</v>
      </c>
      <c r="H2688">
        <v>547</v>
      </c>
      <c r="I2688">
        <v>527</v>
      </c>
      <c r="J2688">
        <v>545</v>
      </c>
      <c r="K2688" s="22">
        <v>43181</v>
      </c>
      <c r="L2688">
        <v>595</v>
      </c>
      <c r="M2688">
        <v>1</v>
      </c>
      <c r="N2688" s="8" t="str">
        <f>IF(AND(AM2688=1,AC2688&lt;-0.005,AE2688&gt;O$1),R2688,"")</f>
        <v/>
      </c>
      <c r="O2688" s="8">
        <f t="shared" si="212"/>
        <v>283482.60302119347</v>
      </c>
      <c r="P2688" s="8" t="str">
        <f t="shared" si="216"/>
        <v/>
      </c>
      <c r="Q2688" s="8">
        <f t="shared" si="213"/>
        <v>452354.21660975617</v>
      </c>
      <c r="R2688" s="8">
        <f t="shared" si="214"/>
        <v>-838.92617449665693</v>
      </c>
      <c r="S2688" s="8">
        <f t="shared" si="215"/>
        <v>1168891.862660971</v>
      </c>
      <c r="U2688" s="25">
        <v>43181.316782407404</v>
      </c>
      <c r="V2688">
        <v>11</v>
      </c>
      <c r="W2688">
        <v>3675</v>
      </c>
      <c r="X2688" t="s">
        <v>1375</v>
      </c>
      <c r="Y2688" t="s">
        <v>957</v>
      </c>
      <c r="Z2688" s="25">
        <v>43179.99722222222</v>
      </c>
      <c r="AA2688">
        <v>610.1</v>
      </c>
      <c r="AB2688">
        <v>65.099999999999994</v>
      </c>
      <c r="AC2688" s="24">
        <v>0.11940000000000001</v>
      </c>
      <c r="AD2688">
        <v>12800</v>
      </c>
      <c r="AE2688">
        <v>7874700</v>
      </c>
      <c r="AF2688" s="22">
        <v>43179</v>
      </c>
      <c r="AG2688">
        <v>539</v>
      </c>
      <c r="AH2688">
        <v>545</v>
      </c>
      <c r="AI2688" s="22">
        <v>43181</v>
      </c>
      <c r="AJ2688">
        <v>595</v>
      </c>
      <c r="AK2688">
        <v>596</v>
      </c>
      <c r="AM2688">
        <v>1</v>
      </c>
      <c r="AN2688" t="s">
        <v>1023</v>
      </c>
      <c r="AO2688">
        <v>12.17</v>
      </c>
      <c r="AP2688">
        <v>1.01</v>
      </c>
      <c r="AQ2688">
        <v>0.56000000000000005</v>
      </c>
      <c r="AR2688">
        <v>0.61</v>
      </c>
      <c r="AS2688">
        <v>1</v>
      </c>
      <c r="AT2688">
        <v>1.02</v>
      </c>
      <c r="AU2688">
        <v>1.2609999999999999</v>
      </c>
      <c r="AV2688">
        <v>605</v>
      </c>
      <c r="AW2688">
        <v>581</v>
      </c>
      <c r="AX2688">
        <v>596</v>
      </c>
    </row>
    <row r="2689" spans="1:50">
      <c r="A2689" s="22">
        <v>43178</v>
      </c>
      <c r="B2689">
        <v>209</v>
      </c>
      <c r="C2689">
        <v>257</v>
      </c>
      <c r="D2689">
        <v>209</v>
      </c>
      <c r="E2689">
        <v>223</v>
      </c>
      <c r="F2689" s="22">
        <v>43179</v>
      </c>
      <c r="G2689">
        <v>216</v>
      </c>
      <c r="H2689">
        <v>303</v>
      </c>
      <c r="I2689">
        <v>213</v>
      </c>
      <c r="J2689">
        <v>276</v>
      </c>
      <c r="K2689" s="22">
        <v>43181</v>
      </c>
      <c r="L2689">
        <v>290</v>
      </c>
      <c r="M2689">
        <v>1</v>
      </c>
      <c r="N2689" s="8" t="str">
        <f>IF(AND(AM2689=1,AC2689&lt;-0.005,AE2689&gt;O$1),R2689,"")</f>
        <v/>
      </c>
      <c r="O2689" s="8">
        <f t="shared" si="212"/>
        <v>283482.60302119347</v>
      </c>
      <c r="P2689" s="8" t="str">
        <f t="shared" si="216"/>
        <v/>
      </c>
      <c r="Q2689" s="8">
        <f t="shared" si="213"/>
        <v>452354.21660975617</v>
      </c>
      <c r="R2689" s="8">
        <f t="shared" si="214"/>
        <v>-53846.153846153822</v>
      </c>
      <c r="S2689" s="8">
        <f t="shared" si="215"/>
        <v>1168891.862660971</v>
      </c>
      <c r="U2689" s="25">
        <v>43181.316782407404</v>
      </c>
      <c r="V2689">
        <v>12</v>
      </c>
      <c r="W2689">
        <v>2479</v>
      </c>
      <c r="X2689" t="s">
        <v>1077</v>
      </c>
      <c r="Y2689" t="s">
        <v>960</v>
      </c>
      <c r="Z2689" s="25">
        <v>43179.997916666667</v>
      </c>
      <c r="AA2689">
        <v>277</v>
      </c>
      <c r="AB2689">
        <v>1</v>
      </c>
      <c r="AC2689" s="24">
        <v>3.5999999999999999E-3</v>
      </c>
      <c r="AD2689">
        <v>12500</v>
      </c>
      <c r="AE2689">
        <v>3413280</v>
      </c>
      <c r="AF2689" s="22">
        <v>43179</v>
      </c>
      <c r="AG2689">
        <v>216</v>
      </c>
      <c r="AH2689">
        <v>276</v>
      </c>
      <c r="AI2689" s="22">
        <v>43181</v>
      </c>
      <c r="AJ2689">
        <v>290</v>
      </c>
      <c r="AK2689">
        <v>325</v>
      </c>
      <c r="AM2689">
        <v>2</v>
      </c>
      <c r="AN2689" t="s">
        <v>1023</v>
      </c>
      <c r="AO2689">
        <v>0</v>
      </c>
      <c r="AP2689">
        <v>0.36</v>
      </c>
      <c r="AQ2689">
        <v>0.4</v>
      </c>
      <c r="AR2689">
        <v>0.32</v>
      </c>
      <c r="AS2689">
        <v>1</v>
      </c>
      <c r="AT2689">
        <v>0.96</v>
      </c>
      <c r="AU2689">
        <v>0.95599999999999996</v>
      </c>
      <c r="AV2689">
        <v>330</v>
      </c>
      <c r="AW2689">
        <v>290</v>
      </c>
      <c r="AX2689">
        <v>325</v>
      </c>
    </row>
    <row r="2690" spans="1:50">
      <c r="A2690" s="22">
        <v>43178</v>
      </c>
      <c r="B2690">
        <v>3955</v>
      </c>
      <c r="C2690">
        <v>3965</v>
      </c>
      <c r="D2690">
        <v>3790</v>
      </c>
      <c r="E2690">
        <v>3870</v>
      </c>
      <c r="F2690" s="22">
        <v>43179</v>
      </c>
      <c r="G2690">
        <v>3795</v>
      </c>
      <c r="H2690">
        <v>3860</v>
      </c>
      <c r="I2690">
        <v>3750</v>
      </c>
      <c r="J2690">
        <v>3800</v>
      </c>
      <c r="K2690" s="22">
        <v>43181</v>
      </c>
      <c r="L2690">
        <v>3500</v>
      </c>
      <c r="M2690">
        <v>1.04</v>
      </c>
      <c r="N2690" s="8" t="str">
        <f>IF(AND(AM2690=1,AC2690&lt;-0.005,AE2690&gt;O$1),R2690,"")</f>
        <v/>
      </c>
      <c r="O2690" s="8">
        <f t="shared" si="212"/>
        <v>283482.60302119347</v>
      </c>
      <c r="P2690" s="8" t="str">
        <f t="shared" si="216"/>
        <v/>
      </c>
      <c r="Q2690" s="8">
        <f t="shared" si="213"/>
        <v>452354.21660975617</v>
      </c>
      <c r="R2690" s="8">
        <f t="shared" si="214"/>
        <v>-28936.74293405113</v>
      </c>
      <c r="S2690" s="8">
        <f t="shared" si="215"/>
        <v>1168891.862660971</v>
      </c>
      <c r="U2690" s="25">
        <v>43181.316782407404</v>
      </c>
      <c r="V2690">
        <v>13</v>
      </c>
      <c r="W2690">
        <v>4592</v>
      </c>
      <c r="X2690" t="s">
        <v>1204</v>
      </c>
      <c r="Y2690" t="s">
        <v>957</v>
      </c>
      <c r="Z2690" s="25">
        <v>43179.99722222222</v>
      </c>
      <c r="AA2690">
        <v>3491</v>
      </c>
      <c r="AB2690">
        <v>-309</v>
      </c>
      <c r="AC2690" s="24">
        <v>-8.1299999999999997E-2</v>
      </c>
      <c r="AD2690">
        <v>11300</v>
      </c>
      <c r="AE2690">
        <v>39965300</v>
      </c>
      <c r="AF2690" s="22">
        <v>43179</v>
      </c>
      <c r="AG2690">
        <v>3795</v>
      </c>
      <c r="AH2690">
        <v>3800</v>
      </c>
      <c r="AI2690" s="22">
        <v>43181</v>
      </c>
      <c r="AJ2690">
        <v>3500</v>
      </c>
      <c r="AK2690">
        <v>3715</v>
      </c>
      <c r="AM2690">
        <v>2</v>
      </c>
      <c r="AN2690" t="s">
        <v>1023</v>
      </c>
      <c r="AO2690">
        <v>7247</v>
      </c>
      <c r="AP2690">
        <v>0</v>
      </c>
      <c r="AQ2690">
        <v>0.6</v>
      </c>
      <c r="AR2690">
        <v>0.67</v>
      </c>
      <c r="AS2690">
        <v>1.04</v>
      </c>
      <c r="AT2690">
        <v>1.0900000000000001</v>
      </c>
      <c r="AU2690">
        <v>0.88900000000000001</v>
      </c>
      <c r="AV2690">
        <v>3745</v>
      </c>
      <c r="AW2690">
        <v>3465</v>
      </c>
      <c r="AX2690">
        <v>3715</v>
      </c>
    </row>
    <row r="2691" spans="1:50">
      <c r="A2691" s="22">
        <v>43178</v>
      </c>
      <c r="B2691">
        <v>247</v>
      </c>
      <c r="C2691">
        <v>250</v>
      </c>
      <c r="D2691">
        <v>235</v>
      </c>
      <c r="E2691">
        <v>236</v>
      </c>
      <c r="F2691" s="22">
        <v>43179</v>
      </c>
      <c r="G2691">
        <v>233</v>
      </c>
      <c r="H2691">
        <v>237</v>
      </c>
      <c r="I2691">
        <v>231</v>
      </c>
      <c r="J2691">
        <v>232</v>
      </c>
      <c r="K2691" s="22">
        <v>43181</v>
      </c>
      <c r="L2691">
        <v>264</v>
      </c>
      <c r="M2691">
        <v>1.02</v>
      </c>
      <c r="N2691" s="8" t="str">
        <f>IF(AND(AM2691=1,AC2691&lt;-0.005,AE2691&gt;O$1),R2691,"")</f>
        <v/>
      </c>
      <c r="O2691" s="8">
        <f t="shared" si="212"/>
        <v>283482.60302119347</v>
      </c>
      <c r="P2691" s="8" t="str">
        <f t="shared" si="216"/>
        <v/>
      </c>
      <c r="Q2691" s="8">
        <f t="shared" si="213"/>
        <v>452354.21660975617</v>
      </c>
      <c r="R2691" s="8">
        <f t="shared" si="214"/>
        <v>23809.523809523835</v>
      </c>
      <c r="S2691" s="8">
        <f t="shared" si="215"/>
        <v>1192701.3864704948</v>
      </c>
      <c r="U2691" s="25">
        <v>43181.316782407404</v>
      </c>
      <c r="V2691">
        <v>14</v>
      </c>
      <c r="W2691">
        <v>9479</v>
      </c>
      <c r="X2691" t="s">
        <v>1374</v>
      </c>
      <c r="Y2691" t="s">
        <v>962</v>
      </c>
      <c r="Z2691" s="25">
        <v>43179.995833333334</v>
      </c>
      <c r="AA2691">
        <v>283</v>
      </c>
      <c r="AB2691">
        <v>51</v>
      </c>
      <c r="AC2691" s="24">
        <v>0.2198</v>
      </c>
      <c r="AD2691">
        <v>10800</v>
      </c>
      <c r="AE2691">
        <v>3027300</v>
      </c>
      <c r="AF2691" s="22">
        <v>43179</v>
      </c>
      <c r="AG2691">
        <v>233</v>
      </c>
      <c r="AH2691">
        <v>232</v>
      </c>
      <c r="AI2691" s="22">
        <v>43181</v>
      </c>
      <c r="AJ2691">
        <v>264</v>
      </c>
      <c r="AK2691">
        <v>252</v>
      </c>
      <c r="AM2691">
        <v>1</v>
      </c>
      <c r="AN2691">
        <v>0</v>
      </c>
      <c r="AO2691">
        <v>3.13</v>
      </c>
      <c r="AP2691">
        <v>0.22</v>
      </c>
      <c r="AQ2691">
        <v>0.68</v>
      </c>
      <c r="AR2691">
        <v>0.82</v>
      </c>
      <c r="AS2691">
        <v>1.02</v>
      </c>
      <c r="AT2691">
        <v>1.23</v>
      </c>
      <c r="AU2691">
        <v>0.64100000000000001</v>
      </c>
      <c r="AV2691">
        <v>269</v>
      </c>
      <c r="AW2691">
        <v>249</v>
      </c>
      <c r="AX2691">
        <v>252</v>
      </c>
    </row>
    <row r="2692" spans="1:50">
      <c r="A2692" s="22">
        <v>43178</v>
      </c>
      <c r="B2692">
        <v>325</v>
      </c>
      <c r="C2692">
        <v>325</v>
      </c>
      <c r="D2692">
        <v>299</v>
      </c>
      <c r="E2692">
        <v>317</v>
      </c>
      <c r="F2692" s="22">
        <v>43179</v>
      </c>
      <c r="G2692">
        <v>306</v>
      </c>
      <c r="H2692">
        <v>306</v>
      </c>
      <c r="I2692">
        <v>261</v>
      </c>
      <c r="J2692">
        <v>265</v>
      </c>
      <c r="K2692" s="22">
        <v>43181</v>
      </c>
      <c r="L2692">
        <v>271</v>
      </c>
      <c r="M2692">
        <v>0.92</v>
      </c>
      <c r="N2692" s="8" t="str">
        <f>IF(AND(AM2692=1,AC2692&lt;-0.005,AE2692&gt;O$1),R2692,"")</f>
        <v/>
      </c>
      <c r="O2692" s="8">
        <f t="shared" si="212"/>
        <v>283482.60302119347</v>
      </c>
      <c r="P2692" s="8" t="str">
        <f t="shared" si="216"/>
        <v/>
      </c>
      <c r="Q2692" s="8">
        <f t="shared" si="213"/>
        <v>452354.21660975617</v>
      </c>
      <c r="R2692" s="8">
        <f t="shared" si="214"/>
        <v>9398.4962406015165</v>
      </c>
      <c r="S2692" s="8">
        <f t="shared" si="215"/>
        <v>1192701.3864704948</v>
      </c>
      <c r="U2692" s="25">
        <v>43181.316782407404</v>
      </c>
      <c r="V2692">
        <v>15</v>
      </c>
      <c r="W2692">
        <v>8105</v>
      </c>
      <c r="X2692" t="s">
        <v>339</v>
      </c>
      <c r="Y2692" t="s">
        <v>954</v>
      </c>
      <c r="Z2692" s="25">
        <v>43179.997916666667</v>
      </c>
      <c r="AA2692">
        <v>269</v>
      </c>
      <c r="AB2692">
        <v>4</v>
      </c>
      <c r="AC2692" s="24">
        <v>1.5100000000000001E-2</v>
      </c>
      <c r="AD2692">
        <v>10400</v>
      </c>
      <c r="AE2692">
        <v>2801910</v>
      </c>
      <c r="AF2692" s="22">
        <v>43179</v>
      </c>
      <c r="AG2692">
        <v>306</v>
      </c>
      <c r="AH2692">
        <v>265</v>
      </c>
      <c r="AI2692" s="22">
        <v>43181</v>
      </c>
      <c r="AJ2692">
        <v>271</v>
      </c>
      <c r="AK2692">
        <v>266</v>
      </c>
      <c r="AM2692">
        <v>2</v>
      </c>
      <c r="AN2692" t="s">
        <v>1023</v>
      </c>
      <c r="AO2692">
        <v>0</v>
      </c>
      <c r="AP2692">
        <v>0.09</v>
      </c>
      <c r="AQ2692">
        <v>0</v>
      </c>
      <c r="AR2692">
        <v>0</v>
      </c>
      <c r="AS2692">
        <v>0.92</v>
      </c>
      <c r="AT2692">
        <v>0.84</v>
      </c>
      <c r="AU2692">
        <v>2.1619999999999999</v>
      </c>
      <c r="AV2692">
        <v>273</v>
      </c>
      <c r="AW2692">
        <v>263</v>
      </c>
      <c r="AX2692">
        <v>266</v>
      </c>
    </row>
    <row r="2693" spans="1:50">
      <c r="A2693" s="22">
        <v>43178</v>
      </c>
      <c r="B2693">
        <v>326</v>
      </c>
      <c r="C2693">
        <v>327</v>
      </c>
      <c r="D2693">
        <v>320</v>
      </c>
      <c r="E2693">
        <v>322</v>
      </c>
      <c r="F2693" s="22">
        <v>43179</v>
      </c>
      <c r="G2693">
        <v>323</v>
      </c>
      <c r="H2693">
        <v>327</v>
      </c>
      <c r="I2693">
        <v>322</v>
      </c>
      <c r="J2693">
        <v>325</v>
      </c>
      <c r="K2693" s="22">
        <v>43181</v>
      </c>
      <c r="L2693">
        <v>321</v>
      </c>
      <c r="M2693">
        <v>1.04</v>
      </c>
      <c r="N2693" s="8" t="str">
        <f>IF(AND(AM2693=1,AC2693&lt;-0.005,AE2693&gt;O$1),R2693,"")</f>
        <v/>
      </c>
      <c r="O2693" s="8">
        <f t="shared" si="212"/>
        <v>283482.60302119347</v>
      </c>
      <c r="P2693" s="8" t="str">
        <f t="shared" si="216"/>
        <v/>
      </c>
      <c r="Q2693" s="8">
        <f t="shared" si="213"/>
        <v>452354.21660975617</v>
      </c>
      <c r="R2693" s="8">
        <f t="shared" si="214"/>
        <v>-3095.9752321981227</v>
      </c>
      <c r="S2693" s="8">
        <f t="shared" si="215"/>
        <v>1192701.3864704948</v>
      </c>
      <c r="U2693" s="25">
        <v>43181.316782407404</v>
      </c>
      <c r="V2693">
        <v>17</v>
      </c>
      <c r="W2693">
        <v>6502</v>
      </c>
      <c r="X2693" t="s">
        <v>121</v>
      </c>
      <c r="Y2693" t="s">
        <v>954</v>
      </c>
      <c r="Z2693" s="25">
        <v>43179.972916666666</v>
      </c>
      <c r="AA2693">
        <v>324</v>
      </c>
      <c r="AB2693">
        <v>-1</v>
      </c>
      <c r="AC2693" s="24">
        <v>-3.0999999999999999E-3</v>
      </c>
      <c r="AD2693">
        <v>10000</v>
      </c>
      <c r="AE2693">
        <v>3247000</v>
      </c>
      <c r="AF2693" s="22">
        <v>43179</v>
      </c>
      <c r="AG2693">
        <v>323</v>
      </c>
      <c r="AH2693">
        <v>325</v>
      </c>
      <c r="AI2693" s="22">
        <v>43181</v>
      </c>
      <c r="AJ2693">
        <v>321</v>
      </c>
      <c r="AK2693">
        <v>323</v>
      </c>
      <c r="AM2693">
        <v>0</v>
      </c>
      <c r="AN2693" t="s">
        <v>1023</v>
      </c>
      <c r="AO2693">
        <v>29.67</v>
      </c>
      <c r="AP2693" t="s">
        <v>956</v>
      </c>
      <c r="AQ2693">
        <v>1</v>
      </c>
      <c r="AR2693">
        <v>0.69</v>
      </c>
      <c r="AS2693">
        <v>1.04</v>
      </c>
      <c r="AT2693">
        <v>1.03</v>
      </c>
      <c r="AU2693">
        <v>0.91400000000000003</v>
      </c>
      <c r="AV2693">
        <v>324</v>
      </c>
      <c r="AW2693">
        <v>317</v>
      </c>
      <c r="AX2693">
        <v>323</v>
      </c>
    </row>
    <row r="2694" spans="1:50">
      <c r="A2694" s="22">
        <v>43178</v>
      </c>
      <c r="B2694">
        <v>377</v>
      </c>
      <c r="C2694">
        <v>428</v>
      </c>
      <c r="D2694">
        <v>377</v>
      </c>
      <c r="E2694">
        <v>406</v>
      </c>
      <c r="F2694" s="22">
        <v>43179</v>
      </c>
      <c r="G2694">
        <v>398</v>
      </c>
      <c r="H2694">
        <v>412</v>
      </c>
      <c r="I2694">
        <v>391</v>
      </c>
      <c r="J2694">
        <v>409</v>
      </c>
      <c r="K2694" s="22">
        <v>43181</v>
      </c>
      <c r="L2694">
        <v>425</v>
      </c>
      <c r="M2694">
        <v>1.1000000000000001</v>
      </c>
      <c r="N2694" s="8" t="str">
        <f>IF(AND(AM2694=1,AC2694&lt;-0.005,AE2694&gt;O$1),R2694,"")</f>
        <v/>
      </c>
      <c r="O2694" s="8">
        <f t="shared" si="212"/>
        <v>283482.60302119347</v>
      </c>
      <c r="P2694" s="8" t="str">
        <f t="shared" si="216"/>
        <v/>
      </c>
      <c r="Q2694" s="8">
        <f t="shared" si="213"/>
        <v>452354.21660975617</v>
      </c>
      <c r="R2694" s="8">
        <f t="shared" si="214"/>
        <v>14527.845036319653</v>
      </c>
      <c r="S2694" s="8">
        <f t="shared" si="215"/>
        <v>1207229.2315068145</v>
      </c>
      <c r="U2694" s="25">
        <v>43181.316782407404</v>
      </c>
      <c r="V2694">
        <v>18</v>
      </c>
      <c r="W2694">
        <v>9972</v>
      </c>
      <c r="X2694" t="s">
        <v>745</v>
      </c>
      <c r="Y2694" t="s">
        <v>962</v>
      </c>
      <c r="Z2694" s="25">
        <v>43179.986805555556</v>
      </c>
      <c r="AA2694">
        <v>420</v>
      </c>
      <c r="AB2694">
        <v>11</v>
      </c>
      <c r="AC2694" s="24">
        <v>2.69E-2</v>
      </c>
      <c r="AD2694">
        <v>8200</v>
      </c>
      <c r="AE2694">
        <v>3428660</v>
      </c>
      <c r="AF2694" s="22">
        <v>43179</v>
      </c>
      <c r="AG2694">
        <v>398</v>
      </c>
      <c r="AH2694">
        <v>409</v>
      </c>
      <c r="AI2694" s="22">
        <v>43181</v>
      </c>
      <c r="AJ2694">
        <v>425</v>
      </c>
      <c r="AK2694">
        <v>413</v>
      </c>
      <c r="AM2694">
        <v>1</v>
      </c>
      <c r="AN2694" t="s">
        <v>1023</v>
      </c>
      <c r="AO2694">
        <v>4.4400000000000004</v>
      </c>
      <c r="AP2694">
        <v>0.73</v>
      </c>
      <c r="AQ2694">
        <v>0.8</v>
      </c>
      <c r="AR2694">
        <v>0.48</v>
      </c>
      <c r="AS2694">
        <v>1.1000000000000001</v>
      </c>
      <c r="AT2694">
        <v>1.05</v>
      </c>
      <c r="AU2694">
        <v>0.93600000000000005</v>
      </c>
      <c r="AV2694">
        <v>437</v>
      </c>
      <c r="AW2694">
        <v>410</v>
      </c>
      <c r="AX2694">
        <v>413</v>
      </c>
    </row>
    <row r="2695" spans="1:50">
      <c r="A2695" s="22">
        <v>43178</v>
      </c>
      <c r="B2695">
        <v>904</v>
      </c>
      <c r="C2695">
        <v>925</v>
      </c>
      <c r="D2695">
        <v>860</v>
      </c>
      <c r="E2695">
        <v>863</v>
      </c>
      <c r="F2695" s="22">
        <v>43179</v>
      </c>
      <c r="G2695">
        <v>853</v>
      </c>
      <c r="H2695">
        <v>860</v>
      </c>
      <c r="I2695">
        <v>805</v>
      </c>
      <c r="J2695">
        <v>810</v>
      </c>
      <c r="K2695" s="22">
        <v>43181</v>
      </c>
      <c r="L2695">
        <v>800</v>
      </c>
      <c r="M2695">
        <v>1.18</v>
      </c>
      <c r="N2695" s="8">
        <f>IF(AND(AM2695=1,AC2695&lt;-0.005,AE2695&gt;O$1),R2695,"")</f>
        <v>-4950.4950495049552</v>
      </c>
      <c r="O2695" s="8">
        <f t="shared" si="212"/>
        <v>278532.1079716885</v>
      </c>
      <c r="P2695" s="8" t="str">
        <f t="shared" si="216"/>
        <v/>
      </c>
      <c r="Q2695" s="8">
        <f t="shared" si="213"/>
        <v>452354.21660975617</v>
      </c>
      <c r="R2695" s="8">
        <f t="shared" si="214"/>
        <v>-4950.4950495049552</v>
      </c>
      <c r="S2695" s="8">
        <f t="shared" si="215"/>
        <v>1202278.7364573095</v>
      </c>
      <c r="U2695" s="25">
        <v>43181.316782407404</v>
      </c>
      <c r="V2695">
        <v>20</v>
      </c>
      <c r="W2695">
        <v>8927</v>
      </c>
      <c r="X2695" t="s">
        <v>1255</v>
      </c>
      <c r="Y2695" t="s">
        <v>960</v>
      </c>
      <c r="Z2695" s="25">
        <v>43179.994444444441</v>
      </c>
      <c r="AA2695">
        <v>805.5</v>
      </c>
      <c r="AB2695">
        <v>-4.5</v>
      </c>
      <c r="AC2695" s="24">
        <v>-5.5999999999999999E-3</v>
      </c>
      <c r="AD2695">
        <v>6500</v>
      </c>
      <c r="AE2695">
        <v>5253380</v>
      </c>
      <c r="AF2695" s="22">
        <v>43179</v>
      </c>
      <c r="AG2695">
        <v>853</v>
      </c>
      <c r="AH2695">
        <v>810</v>
      </c>
      <c r="AI2695" s="22">
        <v>43181</v>
      </c>
      <c r="AJ2695">
        <v>800</v>
      </c>
      <c r="AK2695">
        <v>808</v>
      </c>
      <c r="AM2695">
        <v>1</v>
      </c>
      <c r="AN2695">
        <v>0</v>
      </c>
      <c r="AO2695">
        <v>1.45</v>
      </c>
      <c r="AP2695">
        <v>0.62</v>
      </c>
      <c r="AQ2695">
        <v>0.84</v>
      </c>
      <c r="AR2695">
        <v>0.89</v>
      </c>
      <c r="AS2695">
        <v>1.18</v>
      </c>
      <c r="AT2695">
        <v>1.54</v>
      </c>
      <c r="AU2695">
        <v>0.98499999999999999</v>
      </c>
      <c r="AV2695">
        <v>825</v>
      </c>
      <c r="AW2695">
        <v>795</v>
      </c>
      <c r="AX2695">
        <v>808</v>
      </c>
    </row>
    <row r="2696" spans="1:50">
      <c r="A2696" s="22">
        <v>43178</v>
      </c>
      <c r="B2696">
        <v>654</v>
      </c>
      <c r="C2696">
        <v>657</v>
      </c>
      <c r="D2696">
        <v>627</v>
      </c>
      <c r="E2696">
        <v>642</v>
      </c>
      <c r="F2696" s="22">
        <v>43179</v>
      </c>
      <c r="G2696">
        <v>622</v>
      </c>
      <c r="H2696">
        <v>640</v>
      </c>
      <c r="I2696">
        <v>621</v>
      </c>
      <c r="J2696">
        <v>630</v>
      </c>
      <c r="K2696" s="22">
        <v>43181</v>
      </c>
      <c r="L2696">
        <v>730</v>
      </c>
      <c r="M2696">
        <v>0.99</v>
      </c>
      <c r="N2696" s="8" t="str">
        <f>IF(AND(AM2696=1,AC2696&lt;-0.005,AE2696&gt;O$1),R2696,"")</f>
        <v/>
      </c>
      <c r="O2696" s="8">
        <f t="shared" si="212"/>
        <v>278532.1079716885</v>
      </c>
      <c r="P2696" s="8" t="str">
        <f t="shared" si="216"/>
        <v/>
      </c>
      <c r="Q2696" s="8">
        <f t="shared" si="213"/>
        <v>452354.21660975617</v>
      </c>
      <c r="R2696" s="8">
        <f t="shared" si="214"/>
        <v>0</v>
      </c>
      <c r="S2696" s="8">
        <f t="shared" si="215"/>
        <v>1202278.7364573095</v>
      </c>
      <c r="U2696" s="25">
        <v>43181.316782407404</v>
      </c>
      <c r="V2696">
        <v>21</v>
      </c>
      <c r="W2696">
        <v>7782</v>
      </c>
      <c r="X2696" t="s">
        <v>1371</v>
      </c>
      <c r="Y2696" t="s">
        <v>962</v>
      </c>
      <c r="Z2696" s="25">
        <v>43179.967361111114</v>
      </c>
      <c r="AA2696">
        <v>730</v>
      </c>
      <c r="AB2696">
        <v>100</v>
      </c>
      <c r="AC2696" s="24">
        <v>0.15870000000000001</v>
      </c>
      <c r="AD2696">
        <v>6200</v>
      </c>
      <c r="AE2696">
        <v>4521900</v>
      </c>
      <c r="AF2696" s="22">
        <v>43179</v>
      </c>
      <c r="AG2696">
        <v>622</v>
      </c>
      <c r="AH2696">
        <v>630</v>
      </c>
      <c r="AI2696" s="22">
        <v>43181</v>
      </c>
      <c r="AJ2696">
        <v>730</v>
      </c>
      <c r="AK2696">
        <v>730</v>
      </c>
      <c r="AM2696">
        <v>2</v>
      </c>
      <c r="AN2696" t="s">
        <v>1023</v>
      </c>
      <c r="AO2696">
        <v>0</v>
      </c>
      <c r="AP2696">
        <v>0.32</v>
      </c>
      <c r="AQ2696">
        <v>0.37</v>
      </c>
      <c r="AR2696">
        <v>0.05</v>
      </c>
      <c r="AS2696">
        <v>0.99</v>
      </c>
      <c r="AT2696">
        <v>0.77</v>
      </c>
      <c r="AU2696">
        <v>1.5840000000000001</v>
      </c>
      <c r="AV2696">
        <v>730</v>
      </c>
      <c r="AW2696">
        <v>730</v>
      </c>
      <c r="AX2696">
        <v>730</v>
      </c>
    </row>
    <row r="2697" spans="1:50">
      <c r="A2697" s="22">
        <v>43178</v>
      </c>
      <c r="B2697">
        <v>140</v>
      </c>
      <c r="C2697">
        <v>140</v>
      </c>
      <c r="D2697">
        <v>134</v>
      </c>
      <c r="E2697">
        <v>135</v>
      </c>
      <c r="F2697" s="22">
        <v>43179</v>
      </c>
      <c r="G2697">
        <v>132</v>
      </c>
      <c r="H2697">
        <v>140</v>
      </c>
      <c r="I2697">
        <v>131</v>
      </c>
      <c r="J2697">
        <v>139</v>
      </c>
      <c r="K2697" s="22">
        <v>43181</v>
      </c>
      <c r="L2697">
        <v>143</v>
      </c>
      <c r="M2697">
        <v>1.05</v>
      </c>
      <c r="N2697" s="8" t="str">
        <f>IF(AND(AM2697=1,AC2697&lt;-0.005,AE2697&gt;O$1),R2697,"")</f>
        <v/>
      </c>
      <c r="O2697" s="8">
        <f t="shared" si="212"/>
        <v>278532.1079716885</v>
      </c>
      <c r="P2697" s="8" t="str">
        <f t="shared" si="216"/>
        <v/>
      </c>
      <c r="Q2697" s="8">
        <f t="shared" si="213"/>
        <v>452354.21660975617</v>
      </c>
      <c r="R2697" s="8">
        <f t="shared" si="214"/>
        <v>21897.810218978077</v>
      </c>
      <c r="S2697" s="8">
        <f t="shared" si="215"/>
        <v>1202278.7364573095</v>
      </c>
      <c r="U2697" s="25">
        <v>43181.316782407404</v>
      </c>
      <c r="V2697">
        <v>22</v>
      </c>
      <c r="W2697">
        <v>3647</v>
      </c>
      <c r="X2697" t="s">
        <v>1146</v>
      </c>
      <c r="Y2697" t="s">
        <v>954</v>
      </c>
      <c r="Z2697" s="25">
        <v>43179.997916666667</v>
      </c>
      <c r="AA2697">
        <v>141</v>
      </c>
      <c r="AB2697">
        <v>2</v>
      </c>
      <c r="AC2697" s="24">
        <v>1.44E-2</v>
      </c>
      <c r="AD2697">
        <v>5900</v>
      </c>
      <c r="AE2697">
        <v>838150</v>
      </c>
      <c r="AF2697" s="22">
        <v>43179</v>
      </c>
      <c r="AG2697">
        <v>132</v>
      </c>
      <c r="AH2697">
        <v>139</v>
      </c>
      <c r="AI2697" s="22">
        <v>43181</v>
      </c>
      <c r="AJ2697">
        <v>143</v>
      </c>
      <c r="AK2697">
        <v>137</v>
      </c>
      <c r="AM2697">
        <v>2</v>
      </c>
      <c r="AN2697" t="s">
        <v>1023</v>
      </c>
      <c r="AO2697">
        <v>0</v>
      </c>
      <c r="AP2697">
        <v>2.16</v>
      </c>
      <c r="AQ2697">
        <v>0.84</v>
      </c>
      <c r="AR2697">
        <v>0.57999999999999996</v>
      </c>
      <c r="AS2697">
        <v>1.05</v>
      </c>
      <c r="AT2697">
        <v>1.04</v>
      </c>
      <c r="AU2697">
        <v>1.496</v>
      </c>
      <c r="AV2697">
        <v>145</v>
      </c>
      <c r="AW2697">
        <v>136</v>
      </c>
      <c r="AX2697">
        <v>137</v>
      </c>
    </row>
    <row r="2698" spans="1:50">
      <c r="A2698" s="22">
        <v>43178</v>
      </c>
      <c r="B2698">
        <v>132</v>
      </c>
      <c r="C2698">
        <v>133</v>
      </c>
      <c r="D2698">
        <v>126</v>
      </c>
      <c r="E2698">
        <v>128</v>
      </c>
      <c r="F2698" s="22">
        <v>43179</v>
      </c>
      <c r="G2698">
        <v>127</v>
      </c>
      <c r="H2698">
        <v>131</v>
      </c>
      <c r="I2698">
        <v>124</v>
      </c>
      <c r="J2698">
        <v>130</v>
      </c>
      <c r="K2698" s="22">
        <v>43181</v>
      </c>
      <c r="L2698">
        <v>129</v>
      </c>
      <c r="M2698">
        <v>0.99</v>
      </c>
      <c r="N2698" s="8" t="str">
        <f>IF(AND(AM2698=1,AC2698&lt;-0.005,AE2698&gt;O$1),R2698,"")</f>
        <v/>
      </c>
      <c r="O2698" s="8">
        <f t="shared" si="212"/>
        <v>278532.1079716885</v>
      </c>
      <c r="P2698" s="8" t="str">
        <f t="shared" si="216"/>
        <v/>
      </c>
      <c r="Q2698" s="8">
        <f t="shared" si="213"/>
        <v>452354.21660975617</v>
      </c>
      <c r="R2698" s="8">
        <f t="shared" si="214"/>
        <v>11904.761904761863</v>
      </c>
      <c r="S2698" s="8">
        <f t="shared" si="215"/>
        <v>1214183.4983620713</v>
      </c>
      <c r="U2698" s="25">
        <v>43181.316782407404</v>
      </c>
      <c r="V2698">
        <v>23</v>
      </c>
      <c r="W2698">
        <v>4712</v>
      </c>
      <c r="X2698" t="s">
        <v>1144</v>
      </c>
      <c r="Y2698" t="s">
        <v>960</v>
      </c>
      <c r="Z2698" s="25">
        <v>43179.990277777775</v>
      </c>
      <c r="AA2698">
        <v>132</v>
      </c>
      <c r="AB2698">
        <v>2</v>
      </c>
      <c r="AC2698" s="24">
        <v>1.54E-2</v>
      </c>
      <c r="AD2698">
        <v>4900</v>
      </c>
      <c r="AE2698">
        <v>644950</v>
      </c>
      <c r="AF2698" s="22">
        <v>43179</v>
      </c>
      <c r="AG2698">
        <v>127</v>
      </c>
      <c r="AH2698">
        <v>130</v>
      </c>
      <c r="AI2698" s="22">
        <v>43181</v>
      </c>
      <c r="AJ2698">
        <v>129</v>
      </c>
      <c r="AK2698">
        <v>126</v>
      </c>
      <c r="AM2698">
        <v>1</v>
      </c>
      <c r="AN2698" t="s">
        <v>1023</v>
      </c>
      <c r="AO2698">
        <v>12.18</v>
      </c>
      <c r="AP2698">
        <v>0.77</v>
      </c>
      <c r="AQ2698">
        <v>0.53</v>
      </c>
      <c r="AR2698">
        <v>0.55000000000000004</v>
      </c>
      <c r="AS2698">
        <v>0.99</v>
      </c>
      <c r="AT2698">
        <v>1</v>
      </c>
      <c r="AU2698">
        <v>0.52200000000000002</v>
      </c>
      <c r="AV2698">
        <v>130</v>
      </c>
      <c r="AW2698">
        <v>125</v>
      </c>
      <c r="AX2698">
        <v>126</v>
      </c>
    </row>
    <row r="2699" spans="1:50">
      <c r="A2699" s="22">
        <v>43178</v>
      </c>
      <c r="B2699">
        <v>682</v>
      </c>
      <c r="C2699">
        <v>691</v>
      </c>
      <c r="D2699">
        <v>658</v>
      </c>
      <c r="E2699">
        <v>658</v>
      </c>
      <c r="F2699" s="22">
        <v>43179</v>
      </c>
      <c r="G2699">
        <v>640</v>
      </c>
      <c r="H2699">
        <v>685</v>
      </c>
      <c r="I2699">
        <v>629</v>
      </c>
      <c r="J2699">
        <v>677</v>
      </c>
      <c r="K2699" s="22">
        <v>43181</v>
      </c>
      <c r="L2699">
        <v>722</v>
      </c>
      <c r="M2699">
        <v>1.1100000000000001</v>
      </c>
      <c r="N2699" s="8" t="str">
        <f>IF(AND(AM2699=1,AC2699&lt;-0.005,AE2699&gt;O$1),R2699,"")</f>
        <v/>
      </c>
      <c r="O2699" s="8">
        <f t="shared" si="212"/>
        <v>278532.1079716885</v>
      </c>
      <c r="P2699" s="8" t="str">
        <f t="shared" si="216"/>
        <v/>
      </c>
      <c r="Q2699" s="8">
        <f t="shared" si="213"/>
        <v>452354.21660975617</v>
      </c>
      <c r="R2699" s="8">
        <f t="shared" si="214"/>
        <v>-2068.9655172413945</v>
      </c>
      <c r="S2699" s="8">
        <f t="shared" si="215"/>
        <v>1212114.5328448298</v>
      </c>
      <c r="U2699" s="25">
        <v>43181.316782407404</v>
      </c>
      <c r="V2699">
        <v>24</v>
      </c>
      <c r="W2699">
        <v>6664</v>
      </c>
      <c r="X2699" t="s">
        <v>1367</v>
      </c>
      <c r="Y2699" t="s">
        <v>960</v>
      </c>
      <c r="Z2699" s="25">
        <v>43179.991666666669</v>
      </c>
      <c r="AA2699">
        <v>712</v>
      </c>
      <c r="AB2699">
        <v>35</v>
      </c>
      <c r="AC2699" s="24">
        <v>5.1700000000000003E-2</v>
      </c>
      <c r="AD2699">
        <v>4900</v>
      </c>
      <c r="AE2699">
        <v>3486770</v>
      </c>
      <c r="AF2699" s="22">
        <v>43179</v>
      </c>
      <c r="AG2699">
        <v>640</v>
      </c>
      <c r="AH2699">
        <v>677</v>
      </c>
      <c r="AI2699" s="22">
        <v>43181</v>
      </c>
      <c r="AJ2699">
        <v>722</v>
      </c>
      <c r="AK2699">
        <v>725</v>
      </c>
      <c r="AM2699">
        <v>1</v>
      </c>
      <c r="AN2699" t="s">
        <v>1023</v>
      </c>
      <c r="AO2699">
        <v>4.1100000000000003</v>
      </c>
      <c r="AP2699">
        <v>0</v>
      </c>
      <c r="AQ2699">
        <v>0.87</v>
      </c>
      <c r="AR2699">
        <v>0.89</v>
      </c>
      <c r="AS2699">
        <v>1.1100000000000001</v>
      </c>
      <c r="AT2699">
        <v>1.1200000000000001</v>
      </c>
      <c r="AU2699">
        <v>0.91500000000000004</v>
      </c>
      <c r="AV2699">
        <v>741</v>
      </c>
      <c r="AW2699">
        <v>701</v>
      </c>
      <c r="AX2699">
        <v>725</v>
      </c>
    </row>
    <row r="2700" spans="1:50">
      <c r="A2700" s="22">
        <v>43178</v>
      </c>
      <c r="B2700">
        <v>799</v>
      </c>
      <c r="C2700">
        <v>800</v>
      </c>
      <c r="D2700">
        <v>741</v>
      </c>
      <c r="E2700">
        <v>775</v>
      </c>
      <c r="F2700" s="22">
        <v>43179</v>
      </c>
      <c r="G2700">
        <v>745</v>
      </c>
      <c r="H2700">
        <v>780</v>
      </c>
      <c r="I2700">
        <v>741</v>
      </c>
      <c r="J2700">
        <v>769</v>
      </c>
      <c r="K2700" s="22">
        <v>43181</v>
      </c>
      <c r="L2700">
        <v>778</v>
      </c>
      <c r="M2700">
        <v>1.05</v>
      </c>
      <c r="N2700" s="8" t="str">
        <f>IF(AND(AM2700=1,AC2700&lt;-0.005,AE2700&gt;O$1),R2700,"")</f>
        <v/>
      </c>
      <c r="O2700" s="8">
        <f t="shared" si="212"/>
        <v>278532.1079716885</v>
      </c>
      <c r="P2700" s="8" t="str">
        <f t="shared" si="216"/>
        <v/>
      </c>
      <c r="Q2700" s="8">
        <f t="shared" si="213"/>
        <v>452354.21660975617</v>
      </c>
      <c r="R2700" s="8">
        <f t="shared" si="214"/>
        <v>11842.105263157877</v>
      </c>
      <c r="S2700" s="8">
        <f t="shared" si="215"/>
        <v>1212114.5328448298</v>
      </c>
      <c r="U2700" s="25">
        <v>43181.316782407404</v>
      </c>
      <c r="V2700">
        <v>25</v>
      </c>
      <c r="W2700">
        <v>4594</v>
      </c>
      <c r="X2700" t="s">
        <v>1140</v>
      </c>
      <c r="Y2700" t="s">
        <v>957</v>
      </c>
      <c r="Z2700" s="25">
        <v>43179.996527777781</v>
      </c>
      <c r="AA2700">
        <v>771.9</v>
      </c>
      <c r="AB2700">
        <v>2.9</v>
      </c>
      <c r="AC2700" s="24">
        <v>3.8E-3</v>
      </c>
      <c r="AD2700">
        <v>4900</v>
      </c>
      <c r="AE2700">
        <v>3944580</v>
      </c>
      <c r="AF2700" s="22">
        <v>43179</v>
      </c>
      <c r="AG2700">
        <v>745</v>
      </c>
      <c r="AH2700">
        <v>769</v>
      </c>
      <c r="AI2700" s="22">
        <v>43181</v>
      </c>
      <c r="AJ2700">
        <v>778</v>
      </c>
      <c r="AK2700">
        <v>760</v>
      </c>
      <c r="AM2700">
        <v>2</v>
      </c>
      <c r="AN2700" t="s">
        <v>1023</v>
      </c>
      <c r="AO2700">
        <v>50.11</v>
      </c>
      <c r="AP2700">
        <v>0</v>
      </c>
      <c r="AQ2700">
        <v>0.78</v>
      </c>
      <c r="AR2700">
        <v>0.66</v>
      </c>
      <c r="AS2700">
        <v>1.05</v>
      </c>
      <c r="AT2700">
        <v>1.07</v>
      </c>
      <c r="AU2700">
        <v>2.2400000000000002</v>
      </c>
      <c r="AV2700">
        <v>788</v>
      </c>
      <c r="AW2700">
        <v>753</v>
      </c>
      <c r="AX2700">
        <v>760</v>
      </c>
    </row>
    <row r="2701" spans="1:50">
      <c r="A2701" s="22">
        <v>43178</v>
      </c>
      <c r="B2701">
        <v>608</v>
      </c>
      <c r="C2701">
        <v>704</v>
      </c>
      <c r="D2701">
        <v>589</v>
      </c>
      <c r="E2701">
        <v>704</v>
      </c>
      <c r="F2701" s="22">
        <v>43179</v>
      </c>
      <c r="G2701">
        <v>689</v>
      </c>
      <c r="H2701">
        <v>692</v>
      </c>
      <c r="I2701">
        <v>639</v>
      </c>
      <c r="J2701">
        <v>646</v>
      </c>
      <c r="K2701" s="22">
        <v>43181</v>
      </c>
      <c r="L2701">
        <v>636</v>
      </c>
      <c r="M2701">
        <v>1.01</v>
      </c>
      <c r="N2701" s="8" t="str">
        <f>IF(AND(AM2701=1,AC2701&lt;-0.005,AE2701&gt;O$1),R2701,"")</f>
        <v/>
      </c>
      <c r="O2701" s="8">
        <f t="shared" si="212"/>
        <v>278532.1079716885</v>
      </c>
      <c r="P2701" s="8" t="str">
        <f t="shared" si="216"/>
        <v/>
      </c>
      <c r="Q2701" s="8">
        <f t="shared" si="213"/>
        <v>452354.21660975617</v>
      </c>
      <c r="R2701" s="8">
        <f t="shared" si="214"/>
        <v>8800.0000000000309</v>
      </c>
      <c r="S2701" s="8">
        <f t="shared" si="215"/>
        <v>1212114.5328448298</v>
      </c>
      <c r="U2701" s="25">
        <v>43181.316782407404</v>
      </c>
      <c r="V2701">
        <v>26</v>
      </c>
      <c r="W2701">
        <v>3782</v>
      </c>
      <c r="X2701" t="s">
        <v>1176</v>
      </c>
      <c r="Y2701" t="s">
        <v>957</v>
      </c>
      <c r="Z2701" s="25">
        <v>43179.979861111111</v>
      </c>
      <c r="AA2701">
        <v>643.1</v>
      </c>
      <c r="AB2701">
        <v>-2.9</v>
      </c>
      <c r="AC2701" s="24">
        <v>-4.4999999999999997E-3</v>
      </c>
      <c r="AD2701">
        <v>4400</v>
      </c>
      <c r="AE2701">
        <v>2855030</v>
      </c>
      <c r="AF2701" s="22">
        <v>43179</v>
      </c>
      <c r="AG2701">
        <v>689</v>
      </c>
      <c r="AH2701">
        <v>646</v>
      </c>
      <c r="AI2701" s="22">
        <v>43181</v>
      </c>
      <c r="AJ2701">
        <v>636</v>
      </c>
      <c r="AK2701">
        <v>625</v>
      </c>
      <c r="AM2701">
        <v>2</v>
      </c>
      <c r="AN2701" t="s">
        <v>1023</v>
      </c>
      <c r="AO2701">
        <v>0</v>
      </c>
      <c r="AP2701">
        <v>0</v>
      </c>
      <c r="AQ2701">
        <v>0.45</v>
      </c>
      <c r="AR2701">
        <v>0.51</v>
      </c>
      <c r="AS2701">
        <v>1.01</v>
      </c>
      <c r="AT2701">
        <v>1.01</v>
      </c>
      <c r="AU2701">
        <v>1.869</v>
      </c>
      <c r="AV2701">
        <v>643</v>
      </c>
      <c r="AW2701">
        <v>619</v>
      </c>
      <c r="AX2701">
        <v>625</v>
      </c>
    </row>
    <row r="2702" spans="1:50">
      <c r="A2702" s="22">
        <v>43178</v>
      </c>
      <c r="B2702">
        <v>231</v>
      </c>
      <c r="C2702">
        <v>237</v>
      </c>
      <c r="D2702">
        <v>207</v>
      </c>
      <c r="E2702">
        <v>225</v>
      </c>
      <c r="F2702" s="22">
        <v>43179</v>
      </c>
      <c r="G2702">
        <v>218</v>
      </c>
      <c r="H2702">
        <v>244</v>
      </c>
      <c r="I2702">
        <v>215</v>
      </c>
      <c r="J2702">
        <v>222</v>
      </c>
      <c r="K2702" s="22">
        <v>43181</v>
      </c>
      <c r="L2702">
        <v>221</v>
      </c>
      <c r="M2702">
        <v>1.23</v>
      </c>
      <c r="N2702" s="8" t="str">
        <f>IF(AND(AM2702=1,AC2702&lt;-0.005,AE2702&gt;O$1),R2702,"")</f>
        <v/>
      </c>
      <c r="O2702" s="8">
        <f t="shared" si="212"/>
        <v>278532.1079716885</v>
      </c>
      <c r="P2702" s="8" t="str">
        <f t="shared" si="216"/>
        <v/>
      </c>
      <c r="Q2702" s="8">
        <f t="shared" si="213"/>
        <v>452354.21660975617</v>
      </c>
      <c r="R2702" s="8">
        <f t="shared" si="214"/>
        <v>-8888.8888888888905</v>
      </c>
      <c r="S2702" s="8">
        <f t="shared" si="215"/>
        <v>1212114.5328448298</v>
      </c>
      <c r="U2702" s="25">
        <v>43181.316782407404</v>
      </c>
      <c r="V2702">
        <v>27</v>
      </c>
      <c r="W2702">
        <v>6835</v>
      </c>
      <c r="X2702" t="s">
        <v>1133</v>
      </c>
      <c r="Y2702" t="s">
        <v>954</v>
      </c>
      <c r="Z2702" s="25">
        <v>43179.99722222222</v>
      </c>
      <c r="AA2702">
        <v>225.4</v>
      </c>
      <c r="AB2702">
        <v>3.4</v>
      </c>
      <c r="AC2702" s="24">
        <v>1.5299999999999999E-2</v>
      </c>
      <c r="AD2702">
        <v>3900</v>
      </c>
      <c r="AE2702">
        <v>876060</v>
      </c>
      <c r="AF2702" s="22">
        <v>43179</v>
      </c>
      <c r="AG2702">
        <v>218</v>
      </c>
      <c r="AH2702">
        <v>222</v>
      </c>
      <c r="AI2702" s="22">
        <v>43181</v>
      </c>
      <c r="AJ2702">
        <v>221</v>
      </c>
      <c r="AK2702">
        <v>225</v>
      </c>
      <c r="AM2702">
        <v>2</v>
      </c>
      <c r="AN2702" t="s">
        <v>1023</v>
      </c>
      <c r="AO2702">
        <v>160.52000000000001</v>
      </c>
      <c r="AP2702">
        <v>0</v>
      </c>
      <c r="AQ2702">
        <v>0.75</v>
      </c>
      <c r="AR2702">
        <v>0.83</v>
      </c>
      <c r="AS2702">
        <v>1.23</v>
      </c>
      <c r="AT2702">
        <v>1.77</v>
      </c>
      <c r="AU2702">
        <v>1.042</v>
      </c>
      <c r="AV2702">
        <v>237</v>
      </c>
      <c r="AW2702">
        <v>221</v>
      </c>
      <c r="AX2702">
        <v>225</v>
      </c>
    </row>
    <row r="2703" spans="1:50">
      <c r="A2703" s="22">
        <v>43178</v>
      </c>
      <c r="B2703">
        <v>215</v>
      </c>
      <c r="C2703">
        <v>281</v>
      </c>
      <c r="D2703">
        <v>206</v>
      </c>
      <c r="E2703">
        <v>214</v>
      </c>
      <c r="F2703" s="22">
        <v>43179</v>
      </c>
      <c r="G2703">
        <v>237</v>
      </c>
      <c r="H2703">
        <v>267</v>
      </c>
      <c r="I2703">
        <v>225</v>
      </c>
      <c r="J2703">
        <v>235</v>
      </c>
      <c r="K2703" s="22">
        <v>43181</v>
      </c>
      <c r="L2703">
        <v>242</v>
      </c>
      <c r="M2703">
        <v>1.02</v>
      </c>
      <c r="N2703" s="8" t="str">
        <f>IF(AND(AM2703=1,AC2703&lt;-0.005,AE2703&gt;O$1),R2703,"")</f>
        <v/>
      </c>
      <c r="O2703" s="8">
        <f t="shared" si="212"/>
        <v>278532.1079716885</v>
      </c>
      <c r="P2703" s="8" t="str">
        <f t="shared" si="216"/>
        <v/>
      </c>
      <c r="Q2703" s="8">
        <f t="shared" si="213"/>
        <v>452354.21660975617</v>
      </c>
      <c r="R2703" s="8">
        <f t="shared" si="214"/>
        <v>8403.361344537785</v>
      </c>
      <c r="S2703" s="8">
        <f t="shared" si="215"/>
        <v>1212114.5328448298</v>
      </c>
      <c r="U2703" s="25">
        <v>43181.316782407404</v>
      </c>
      <c r="V2703">
        <v>28</v>
      </c>
      <c r="W2703">
        <v>2776</v>
      </c>
      <c r="X2703" t="s">
        <v>1201</v>
      </c>
      <c r="Y2703" t="s">
        <v>960</v>
      </c>
      <c r="Z2703" s="25">
        <v>43179.996527777781</v>
      </c>
      <c r="AA2703">
        <v>238</v>
      </c>
      <c r="AB2703">
        <v>3</v>
      </c>
      <c r="AC2703" s="24">
        <v>1.2800000000000001E-2</v>
      </c>
      <c r="AD2703">
        <v>3600</v>
      </c>
      <c r="AE2703">
        <v>843480</v>
      </c>
      <c r="AF2703" s="22">
        <v>43179</v>
      </c>
      <c r="AG2703">
        <v>237</v>
      </c>
      <c r="AH2703">
        <v>235</v>
      </c>
      <c r="AI2703" s="22">
        <v>43181</v>
      </c>
      <c r="AJ2703">
        <v>242</v>
      </c>
      <c r="AK2703">
        <v>238</v>
      </c>
      <c r="AM2703">
        <v>0</v>
      </c>
      <c r="AN2703" t="s">
        <v>1023</v>
      </c>
      <c r="AO2703">
        <v>0</v>
      </c>
      <c r="AP2703" t="s">
        <v>956</v>
      </c>
      <c r="AQ2703">
        <v>0.49</v>
      </c>
      <c r="AR2703">
        <v>0.51</v>
      </c>
      <c r="AS2703">
        <v>1.02</v>
      </c>
      <c r="AT2703">
        <v>1.1299999999999999</v>
      </c>
      <c r="AU2703">
        <v>1.224</v>
      </c>
      <c r="AV2703">
        <v>263</v>
      </c>
      <c r="AW2703">
        <v>228</v>
      </c>
      <c r="AX2703">
        <v>238</v>
      </c>
    </row>
    <row r="2704" spans="1:50">
      <c r="A2704" s="22">
        <v>43178</v>
      </c>
      <c r="B2704">
        <v>510</v>
      </c>
      <c r="C2704">
        <v>520</v>
      </c>
      <c r="D2704">
        <v>470</v>
      </c>
      <c r="E2704">
        <v>480</v>
      </c>
      <c r="F2704" s="22">
        <v>43179</v>
      </c>
      <c r="G2704">
        <v>470</v>
      </c>
      <c r="H2704">
        <v>500</v>
      </c>
      <c r="I2704">
        <v>470</v>
      </c>
      <c r="J2704">
        <v>490</v>
      </c>
      <c r="K2704" s="22">
        <v>43181</v>
      </c>
      <c r="L2704">
        <v>490</v>
      </c>
      <c r="M2704">
        <v>1.07</v>
      </c>
      <c r="N2704" s="8" t="str">
        <f>IF(AND(AM2704=1,AC2704&lt;-0.005,AE2704&gt;O$1),R2704,"")</f>
        <v/>
      </c>
      <c r="O2704" s="8">
        <f t="shared" si="212"/>
        <v>278532.1079716885</v>
      </c>
      <c r="P2704" s="8" t="str">
        <f t="shared" si="216"/>
        <v/>
      </c>
      <c r="Q2704" s="8">
        <f t="shared" si="213"/>
        <v>452354.21660975617</v>
      </c>
      <c r="R2704" s="8">
        <f t="shared" si="214"/>
        <v>10416.66666666663</v>
      </c>
      <c r="S2704" s="8">
        <f t="shared" si="215"/>
        <v>1212114.5328448298</v>
      </c>
      <c r="U2704" s="25">
        <v>43181.316782407404</v>
      </c>
      <c r="V2704">
        <v>30</v>
      </c>
      <c r="W2704">
        <v>2538</v>
      </c>
      <c r="X2704" t="s">
        <v>1373</v>
      </c>
      <c r="Y2704" t="s">
        <v>954</v>
      </c>
      <c r="Z2704" s="25">
        <v>43179.990972222222</v>
      </c>
      <c r="AA2704">
        <v>49.2</v>
      </c>
      <c r="AB2704">
        <v>0.2</v>
      </c>
      <c r="AC2704" s="24">
        <v>4.1000000000000003E-3</v>
      </c>
      <c r="AD2704">
        <v>3000</v>
      </c>
      <c r="AE2704">
        <v>147600</v>
      </c>
      <c r="AF2704" s="22">
        <v>43179</v>
      </c>
      <c r="AG2704">
        <v>47</v>
      </c>
      <c r="AH2704">
        <v>49</v>
      </c>
      <c r="AI2704" s="22">
        <v>43181</v>
      </c>
      <c r="AJ2704">
        <v>49</v>
      </c>
      <c r="AK2704">
        <v>48</v>
      </c>
      <c r="AM2704" t="s">
        <v>1068</v>
      </c>
      <c r="AN2704" t="s">
        <v>1023</v>
      </c>
      <c r="AO2704">
        <v>4.08</v>
      </c>
      <c r="AP2704" t="s">
        <v>956</v>
      </c>
      <c r="AQ2704">
        <v>1</v>
      </c>
      <c r="AR2704">
        <v>0.83</v>
      </c>
      <c r="AS2704">
        <v>1.07</v>
      </c>
      <c r="AT2704">
        <v>1.04</v>
      </c>
      <c r="AU2704">
        <v>0.55300000000000005</v>
      </c>
      <c r="AV2704">
        <v>490</v>
      </c>
      <c r="AW2704">
        <v>470</v>
      </c>
      <c r="AX2704">
        <v>480</v>
      </c>
    </row>
    <row r="2705" spans="1:50">
      <c r="A2705" s="22">
        <v>43178</v>
      </c>
      <c r="B2705">
        <v>3910</v>
      </c>
      <c r="C2705">
        <v>3926</v>
      </c>
      <c r="D2705">
        <v>3852</v>
      </c>
      <c r="E2705">
        <v>3876</v>
      </c>
      <c r="F2705" s="22">
        <v>43179</v>
      </c>
      <c r="G2705">
        <v>3869</v>
      </c>
      <c r="H2705">
        <v>3884</v>
      </c>
      <c r="I2705">
        <v>3836</v>
      </c>
      <c r="J2705">
        <v>3859</v>
      </c>
      <c r="K2705" s="22">
        <v>43181</v>
      </c>
      <c r="L2705">
        <v>4023</v>
      </c>
      <c r="M2705">
        <v>0.99</v>
      </c>
      <c r="N2705" s="8" t="str">
        <f>IF(AND(AM2705=1,AC2705&lt;-0.005,AE2705&gt;O$1),R2705,"")</f>
        <v/>
      </c>
      <c r="O2705" s="8">
        <f t="shared" si="212"/>
        <v>278532.1079716885</v>
      </c>
      <c r="P2705" s="8" t="str">
        <f t="shared" si="216"/>
        <v/>
      </c>
      <c r="Q2705" s="8">
        <f t="shared" si="213"/>
        <v>452354.21660975617</v>
      </c>
      <c r="R2705" s="8">
        <f t="shared" si="214"/>
        <v>9885.9315589353573</v>
      </c>
      <c r="S2705" s="8">
        <f t="shared" si="215"/>
        <v>1222000.4644037653</v>
      </c>
      <c r="U2705" s="25">
        <v>43181.316782407404</v>
      </c>
      <c r="V2705">
        <v>31</v>
      </c>
      <c r="W2705">
        <v>7751</v>
      </c>
      <c r="X2705" t="s">
        <v>1059</v>
      </c>
      <c r="Y2705" t="s">
        <v>962</v>
      </c>
      <c r="Z2705" s="25">
        <v>43179.996527777781</v>
      </c>
      <c r="AA2705">
        <v>3880</v>
      </c>
      <c r="AB2705">
        <v>21</v>
      </c>
      <c r="AC2705" s="24">
        <v>5.4000000000000003E-3</v>
      </c>
      <c r="AD2705">
        <v>2900</v>
      </c>
      <c r="AE2705">
        <v>11228500</v>
      </c>
      <c r="AF2705" s="22">
        <v>43179</v>
      </c>
      <c r="AG2705">
        <v>3869</v>
      </c>
      <c r="AH2705">
        <v>3859</v>
      </c>
      <c r="AI2705" s="22">
        <v>43181</v>
      </c>
      <c r="AJ2705">
        <v>4023</v>
      </c>
      <c r="AK2705">
        <v>3945</v>
      </c>
      <c r="AM2705">
        <v>1</v>
      </c>
      <c r="AN2705">
        <v>0.1</v>
      </c>
      <c r="AO2705">
        <v>9.6999999999999993</v>
      </c>
      <c r="AP2705" t="s">
        <v>956</v>
      </c>
      <c r="AQ2705">
        <v>0.19</v>
      </c>
      <c r="AR2705">
        <v>0.09</v>
      </c>
      <c r="AS2705">
        <v>0.99</v>
      </c>
      <c r="AT2705">
        <v>0.94</v>
      </c>
      <c r="AU2705">
        <v>0.433</v>
      </c>
      <c r="AV2705">
        <v>4030</v>
      </c>
      <c r="AW2705">
        <v>3910</v>
      </c>
      <c r="AX2705">
        <v>3945</v>
      </c>
    </row>
    <row r="2706" spans="1:50">
      <c r="A2706" s="22">
        <v>43178</v>
      </c>
      <c r="B2706">
        <v>1282</v>
      </c>
      <c r="C2706">
        <v>1283</v>
      </c>
      <c r="D2706">
        <v>1271</v>
      </c>
      <c r="E2706">
        <v>1273</v>
      </c>
      <c r="F2706" s="22">
        <v>43179</v>
      </c>
      <c r="G2706">
        <v>1290</v>
      </c>
      <c r="H2706">
        <v>1321</v>
      </c>
      <c r="I2706">
        <v>1290</v>
      </c>
      <c r="J2706">
        <v>1317</v>
      </c>
      <c r="K2706" s="22">
        <v>43181</v>
      </c>
      <c r="L2706">
        <v>1318</v>
      </c>
      <c r="M2706">
        <v>0.99</v>
      </c>
      <c r="N2706" s="8" t="str">
        <f>IF(AND(AM2706=1,AC2706&lt;-0.005,AE2706&gt;O$1),R2706,"")</f>
        <v/>
      </c>
      <c r="O2706" s="8">
        <f t="shared" si="212"/>
        <v>278532.1079716885</v>
      </c>
      <c r="P2706" s="8" t="str">
        <f t="shared" si="216"/>
        <v/>
      </c>
      <c r="Q2706" s="8">
        <f t="shared" si="213"/>
        <v>452354.21660975617</v>
      </c>
      <c r="R2706" s="8">
        <f t="shared" si="214"/>
        <v>-1135.5034065101966</v>
      </c>
      <c r="S2706" s="8">
        <f t="shared" si="215"/>
        <v>1220864.9609972551</v>
      </c>
      <c r="U2706" s="25">
        <v>43181.316782407404</v>
      </c>
      <c r="V2706">
        <v>32</v>
      </c>
      <c r="W2706">
        <v>6178</v>
      </c>
      <c r="X2706" t="s">
        <v>1170</v>
      </c>
      <c r="Y2706" t="s">
        <v>962</v>
      </c>
      <c r="Z2706" s="25">
        <v>43179.934027777781</v>
      </c>
      <c r="AA2706">
        <v>1319</v>
      </c>
      <c r="AB2706">
        <v>2</v>
      </c>
      <c r="AC2706" s="24">
        <v>1.5E-3</v>
      </c>
      <c r="AD2706">
        <v>2900</v>
      </c>
      <c r="AE2706">
        <v>3822600</v>
      </c>
      <c r="AF2706" s="22">
        <v>43179</v>
      </c>
      <c r="AG2706">
        <v>1290</v>
      </c>
      <c r="AH2706">
        <v>1317</v>
      </c>
      <c r="AI2706" s="22">
        <v>43181</v>
      </c>
      <c r="AJ2706">
        <v>1318</v>
      </c>
      <c r="AK2706">
        <v>1321</v>
      </c>
      <c r="AM2706">
        <v>1</v>
      </c>
      <c r="AN2706">
        <v>0.05</v>
      </c>
      <c r="AO2706">
        <v>51.86</v>
      </c>
      <c r="AP2706" t="s">
        <v>956</v>
      </c>
      <c r="AQ2706">
        <v>0.22</v>
      </c>
      <c r="AR2706">
        <v>0.31</v>
      </c>
      <c r="AS2706">
        <v>0.99</v>
      </c>
      <c r="AT2706">
        <v>0.99</v>
      </c>
      <c r="AU2706">
        <v>0.33300000000000002</v>
      </c>
      <c r="AV2706">
        <v>1335</v>
      </c>
      <c r="AW2706">
        <v>1311</v>
      </c>
      <c r="AX2706">
        <v>1321</v>
      </c>
    </row>
    <row r="2707" spans="1:50">
      <c r="A2707" s="22">
        <v>43178</v>
      </c>
      <c r="B2707">
        <v>10420</v>
      </c>
      <c r="C2707">
        <v>10540</v>
      </c>
      <c r="D2707">
        <v>10250</v>
      </c>
      <c r="E2707">
        <v>10350</v>
      </c>
      <c r="F2707" s="22">
        <v>43179</v>
      </c>
      <c r="G2707">
        <v>10180</v>
      </c>
      <c r="H2707">
        <v>10270</v>
      </c>
      <c r="I2707">
        <v>10120</v>
      </c>
      <c r="J2707">
        <v>10270</v>
      </c>
      <c r="K2707" s="22">
        <v>43181</v>
      </c>
      <c r="L2707">
        <v>10260</v>
      </c>
      <c r="M2707">
        <v>0.99</v>
      </c>
      <c r="N2707" s="8" t="str">
        <f>IF(AND(AM2707=1,AC2707&lt;-0.005,AE2707&gt;O$1),R2707,"")</f>
        <v/>
      </c>
      <c r="O2707" s="8">
        <f t="shared" si="212"/>
        <v>278532.1079716885</v>
      </c>
      <c r="P2707" s="8" t="str">
        <f t="shared" si="216"/>
        <v/>
      </c>
      <c r="Q2707" s="8">
        <f t="shared" si="213"/>
        <v>452354.21660975617</v>
      </c>
      <c r="R2707" s="8">
        <f t="shared" si="214"/>
        <v>-10028.653295128919</v>
      </c>
      <c r="S2707" s="8">
        <f t="shared" si="215"/>
        <v>1210836.3077021262</v>
      </c>
      <c r="U2707" s="25">
        <v>43181.316793981481</v>
      </c>
      <c r="V2707">
        <v>33</v>
      </c>
      <c r="W2707">
        <v>1458</v>
      </c>
      <c r="X2707" t="s">
        <v>1186</v>
      </c>
      <c r="Y2707" t="s">
        <v>954</v>
      </c>
      <c r="Z2707" s="25">
        <v>43179.976388888892</v>
      </c>
      <c r="AA2707">
        <v>10295</v>
      </c>
      <c r="AB2707">
        <v>25</v>
      </c>
      <c r="AC2707" s="24">
        <v>2.3999999999999998E-3</v>
      </c>
      <c r="AD2707">
        <v>2754</v>
      </c>
      <c r="AE2707">
        <v>28313945</v>
      </c>
      <c r="AF2707" s="22">
        <v>43179</v>
      </c>
      <c r="AG2707">
        <v>10180</v>
      </c>
      <c r="AH2707">
        <v>10270</v>
      </c>
      <c r="AI2707" s="22">
        <v>43181</v>
      </c>
      <c r="AJ2707">
        <v>10260</v>
      </c>
      <c r="AK2707">
        <v>10470</v>
      </c>
      <c r="AM2707">
        <v>1</v>
      </c>
      <c r="AN2707">
        <v>5</v>
      </c>
      <c r="AO2707" s="26">
        <v>3.5000000000000001E-3</v>
      </c>
      <c r="AQ2707">
        <v>0.44</v>
      </c>
      <c r="AR2707">
        <v>0.18</v>
      </c>
      <c r="AS2707">
        <v>0.99</v>
      </c>
      <c r="AT2707">
        <v>0.91</v>
      </c>
      <c r="AU2707">
        <v>0.78300000000000003</v>
      </c>
      <c r="AV2707">
        <v>10470</v>
      </c>
      <c r="AW2707">
        <v>10240</v>
      </c>
      <c r="AX2707">
        <v>10470</v>
      </c>
    </row>
    <row r="2708" spans="1:50">
      <c r="A2708" s="22">
        <v>43178</v>
      </c>
      <c r="B2708">
        <v>1752</v>
      </c>
      <c r="C2708">
        <v>1802</v>
      </c>
      <c r="D2708">
        <v>1678</v>
      </c>
      <c r="E2708">
        <v>1786</v>
      </c>
      <c r="F2708" s="22">
        <v>43179</v>
      </c>
      <c r="G2708">
        <v>1780</v>
      </c>
      <c r="H2708">
        <v>1815</v>
      </c>
      <c r="I2708">
        <v>1673</v>
      </c>
      <c r="J2708">
        <v>1681</v>
      </c>
      <c r="K2708" s="22">
        <v>43181</v>
      </c>
      <c r="L2708">
        <v>1683</v>
      </c>
      <c r="M2708">
        <v>1.07</v>
      </c>
      <c r="N2708" s="8" t="str">
        <f>IF(AND(AM2708=1,AC2708&lt;-0.005,AE2708&gt;O$1),R2708,"")</f>
        <v/>
      </c>
      <c r="O2708" s="8">
        <f t="shared" ref="O2708:O2771" si="217">SUM(N2708,O2707)</f>
        <v>278532.1079716885</v>
      </c>
      <c r="P2708" s="8" t="str">
        <f t="shared" si="216"/>
        <v/>
      </c>
      <c r="Q2708" s="8">
        <f t="shared" ref="Q2708:Q2771" si="218">SUM(P2708,Q2707)</f>
        <v>452354.21660975617</v>
      </c>
      <c r="R2708" s="8">
        <f t="shared" ref="R2708:R2771" si="219">(AJ2708/AK2708-1)*500000</f>
        <v>297.26516052319687</v>
      </c>
      <c r="S2708" s="8">
        <f t="shared" ref="S2708:S2771" si="220">IF(AM2708=1,SUM(R2708,S2707),S2707)</f>
        <v>1210836.3077021262</v>
      </c>
      <c r="U2708" s="25">
        <v>43181.316793981481</v>
      </c>
      <c r="V2708">
        <v>35</v>
      </c>
      <c r="W2708">
        <v>3656</v>
      </c>
      <c r="X2708" t="s">
        <v>263</v>
      </c>
      <c r="Y2708" t="s">
        <v>962</v>
      </c>
      <c r="Z2708" s="25">
        <v>43179.97152777778</v>
      </c>
      <c r="AA2708">
        <v>1696</v>
      </c>
      <c r="AB2708">
        <v>15</v>
      </c>
      <c r="AC2708" s="24">
        <v>8.8999999999999999E-3</v>
      </c>
      <c r="AD2708">
        <v>2000</v>
      </c>
      <c r="AE2708">
        <v>3400790</v>
      </c>
      <c r="AF2708" s="22">
        <v>43179</v>
      </c>
      <c r="AG2708">
        <v>1780</v>
      </c>
      <c r="AH2708">
        <v>1681</v>
      </c>
      <c r="AI2708" s="22">
        <v>43181</v>
      </c>
      <c r="AJ2708">
        <v>1683</v>
      </c>
      <c r="AK2708">
        <v>1682</v>
      </c>
      <c r="AM2708">
        <v>2</v>
      </c>
      <c r="AN2708" t="s">
        <v>1023</v>
      </c>
      <c r="AO2708">
        <v>22.43</v>
      </c>
      <c r="AP2708">
        <v>0</v>
      </c>
      <c r="AQ2708">
        <v>1</v>
      </c>
      <c r="AR2708">
        <v>0.53</v>
      </c>
      <c r="AS2708">
        <v>1.07</v>
      </c>
      <c r="AT2708">
        <v>0.99</v>
      </c>
      <c r="AU2708">
        <v>1.054</v>
      </c>
      <c r="AV2708">
        <v>1710</v>
      </c>
      <c r="AW2708">
        <v>1678</v>
      </c>
      <c r="AX2708">
        <v>1682</v>
      </c>
    </row>
    <row r="2709" spans="1:50">
      <c r="A2709" s="22">
        <v>43178</v>
      </c>
      <c r="B2709">
        <v>345</v>
      </c>
      <c r="C2709">
        <v>347</v>
      </c>
      <c r="D2709">
        <v>315</v>
      </c>
      <c r="E2709">
        <v>329</v>
      </c>
      <c r="F2709" s="22">
        <v>43179</v>
      </c>
      <c r="G2709">
        <v>319</v>
      </c>
      <c r="H2709">
        <v>363</v>
      </c>
      <c r="I2709">
        <v>319</v>
      </c>
      <c r="J2709">
        <v>361</v>
      </c>
      <c r="K2709" s="22">
        <v>43181</v>
      </c>
      <c r="L2709">
        <v>361</v>
      </c>
      <c r="M2709">
        <v>1.3</v>
      </c>
      <c r="N2709" s="8" t="str">
        <f>IF(AND(AM2709=1,AC2709&lt;-0.005,AE2709&gt;O$1),R2709,"")</f>
        <v/>
      </c>
      <c r="O2709" s="8">
        <f t="shared" si="217"/>
        <v>278532.1079716885</v>
      </c>
      <c r="P2709" s="8" t="str">
        <f t="shared" si="216"/>
        <v/>
      </c>
      <c r="Q2709" s="8">
        <f t="shared" si="218"/>
        <v>452354.21660975617</v>
      </c>
      <c r="R2709" s="8">
        <f t="shared" si="219"/>
        <v>15714.285714285681</v>
      </c>
      <c r="S2709" s="8">
        <f t="shared" si="220"/>
        <v>1210836.3077021262</v>
      </c>
      <c r="U2709" s="25">
        <v>43181.316793981481</v>
      </c>
      <c r="V2709">
        <v>36</v>
      </c>
      <c r="W2709">
        <v>6944</v>
      </c>
      <c r="X2709" t="s">
        <v>332</v>
      </c>
      <c r="Y2709" t="s">
        <v>960</v>
      </c>
      <c r="Z2709" s="25">
        <v>43179.886111111111</v>
      </c>
      <c r="AA2709">
        <v>360</v>
      </c>
      <c r="AB2709">
        <v>-1</v>
      </c>
      <c r="AC2709" s="24">
        <v>-2.8E-3</v>
      </c>
      <c r="AD2709">
        <v>2000</v>
      </c>
      <c r="AE2709">
        <v>723000</v>
      </c>
      <c r="AF2709" s="22">
        <v>43179</v>
      </c>
      <c r="AG2709">
        <v>319</v>
      </c>
      <c r="AH2709">
        <v>361</v>
      </c>
      <c r="AI2709" s="22">
        <v>43181</v>
      </c>
      <c r="AJ2709">
        <v>361</v>
      </c>
      <c r="AK2709">
        <v>350</v>
      </c>
      <c r="AM2709">
        <v>2</v>
      </c>
      <c r="AN2709" t="s">
        <v>1023</v>
      </c>
      <c r="AO2709">
        <v>1661</v>
      </c>
      <c r="AP2709">
        <v>0</v>
      </c>
      <c r="AQ2709">
        <v>1</v>
      </c>
      <c r="AR2709">
        <v>1</v>
      </c>
      <c r="AS2709">
        <v>1.3</v>
      </c>
      <c r="AT2709">
        <v>1.42</v>
      </c>
      <c r="AU2709">
        <v>0.81599999999999995</v>
      </c>
      <c r="AV2709">
        <v>375</v>
      </c>
      <c r="AW2709">
        <v>347</v>
      </c>
      <c r="AX2709">
        <v>350</v>
      </c>
    </row>
    <row r="2710" spans="1:50">
      <c r="A2710" s="22">
        <v>43178</v>
      </c>
      <c r="B2710">
        <v>3425</v>
      </c>
      <c r="C2710">
        <v>3800</v>
      </c>
      <c r="D2710">
        <v>3315</v>
      </c>
      <c r="E2710">
        <v>3770</v>
      </c>
      <c r="F2710" s="22">
        <v>43179</v>
      </c>
      <c r="G2710">
        <v>3840</v>
      </c>
      <c r="H2710">
        <v>4235</v>
      </c>
      <c r="I2710">
        <v>3705</v>
      </c>
      <c r="J2710">
        <v>3810</v>
      </c>
      <c r="K2710" s="22">
        <v>43181</v>
      </c>
      <c r="L2710">
        <v>3880</v>
      </c>
      <c r="M2710" t="s">
        <v>1023</v>
      </c>
      <c r="N2710" s="8" t="str">
        <f>IF(AND(AM2710=1,AC2710&lt;-0.005,AE2710&gt;O$1),R2710,"")</f>
        <v/>
      </c>
      <c r="O2710" s="8">
        <f t="shared" si="217"/>
        <v>278532.1079716885</v>
      </c>
      <c r="P2710" s="8" t="str">
        <f t="shared" si="216"/>
        <v/>
      </c>
      <c r="Q2710" s="8">
        <f t="shared" si="218"/>
        <v>452354.21660975617</v>
      </c>
      <c r="R2710" s="8">
        <f t="shared" si="219"/>
        <v>39638.386648122359</v>
      </c>
      <c r="S2710" s="8">
        <f t="shared" si="220"/>
        <v>1210836.3077021262</v>
      </c>
      <c r="U2710" s="25">
        <v>43181.316793981481</v>
      </c>
      <c r="V2710">
        <v>39</v>
      </c>
      <c r="W2710">
        <v>6568</v>
      </c>
      <c r="X2710" t="s">
        <v>1304</v>
      </c>
      <c r="Y2710" t="s">
        <v>957</v>
      </c>
      <c r="Z2710" s="25">
        <v>43179.988194444442</v>
      </c>
      <c r="AA2710">
        <v>3835</v>
      </c>
      <c r="AB2710">
        <v>25</v>
      </c>
      <c r="AC2710" s="24">
        <v>6.6E-3</v>
      </c>
      <c r="AD2710">
        <v>1700</v>
      </c>
      <c r="AE2710">
        <v>6478650</v>
      </c>
      <c r="AF2710" s="22">
        <v>43179</v>
      </c>
      <c r="AG2710">
        <v>3840</v>
      </c>
      <c r="AH2710">
        <v>3810</v>
      </c>
      <c r="AI2710" s="22">
        <v>43181</v>
      </c>
      <c r="AJ2710">
        <v>3880</v>
      </c>
      <c r="AK2710">
        <v>3595</v>
      </c>
      <c r="AM2710">
        <v>2</v>
      </c>
      <c r="AN2710" t="s">
        <v>1023</v>
      </c>
      <c r="AO2710">
        <v>0</v>
      </c>
      <c r="AP2710">
        <v>0.51</v>
      </c>
      <c r="AQ2710" t="s">
        <v>1023</v>
      </c>
      <c r="AR2710" t="s">
        <v>1023</v>
      </c>
      <c r="AS2710" t="s">
        <v>1023</v>
      </c>
      <c r="AT2710" t="s">
        <v>1023</v>
      </c>
      <c r="AU2710" t="s">
        <v>1023</v>
      </c>
      <c r="AV2710">
        <v>3975</v>
      </c>
      <c r="AW2710">
        <v>3520</v>
      </c>
      <c r="AX2710">
        <v>3595</v>
      </c>
    </row>
    <row r="2711" spans="1:50">
      <c r="A2711" s="22">
        <v>43178</v>
      </c>
      <c r="B2711">
        <v>414</v>
      </c>
      <c r="C2711">
        <v>415</v>
      </c>
      <c r="D2711">
        <v>399</v>
      </c>
      <c r="E2711">
        <v>407</v>
      </c>
      <c r="F2711" s="22">
        <v>43179</v>
      </c>
      <c r="G2711">
        <v>392</v>
      </c>
      <c r="H2711">
        <v>397</v>
      </c>
      <c r="I2711">
        <v>364</v>
      </c>
      <c r="J2711">
        <v>371</v>
      </c>
      <c r="K2711" s="22">
        <v>43181</v>
      </c>
      <c r="L2711">
        <v>372</v>
      </c>
      <c r="M2711">
        <v>1.1599999999999999</v>
      </c>
      <c r="N2711" s="8" t="str">
        <f>IF(AND(AM2711=1,AC2711&lt;-0.005,AE2711&gt;O$1),R2711,"")</f>
        <v/>
      </c>
      <c r="O2711" s="8">
        <f t="shared" si="217"/>
        <v>278532.1079716885</v>
      </c>
      <c r="P2711" s="8" t="str">
        <f t="shared" si="216"/>
        <v/>
      </c>
      <c r="Q2711" s="8">
        <f t="shared" si="218"/>
        <v>452354.21660975617</v>
      </c>
      <c r="R2711" s="8">
        <f t="shared" si="219"/>
        <v>-7936.5079365079637</v>
      </c>
      <c r="S2711" s="8">
        <f t="shared" si="220"/>
        <v>1202899.7997656183</v>
      </c>
      <c r="U2711" s="25">
        <v>43181.316793981481</v>
      </c>
      <c r="V2711">
        <v>40</v>
      </c>
      <c r="W2711">
        <v>8893</v>
      </c>
      <c r="X2711" t="s">
        <v>1091</v>
      </c>
      <c r="Y2711" t="s">
        <v>960</v>
      </c>
      <c r="Z2711" s="25">
        <v>43179.795138888891</v>
      </c>
      <c r="AA2711">
        <v>372.5</v>
      </c>
      <c r="AB2711">
        <v>1.5</v>
      </c>
      <c r="AC2711" s="24">
        <v>4.0000000000000001E-3</v>
      </c>
      <c r="AD2711">
        <v>1700</v>
      </c>
      <c r="AE2711">
        <v>632620</v>
      </c>
      <c r="AF2711" s="22">
        <v>43179</v>
      </c>
      <c r="AG2711">
        <v>392</v>
      </c>
      <c r="AH2711">
        <v>371</v>
      </c>
      <c r="AI2711" s="22">
        <v>43181</v>
      </c>
      <c r="AJ2711">
        <v>372</v>
      </c>
      <c r="AK2711">
        <v>378</v>
      </c>
      <c r="AM2711">
        <v>1</v>
      </c>
      <c r="AN2711" t="s">
        <v>1023</v>
      </c>
      <c r="AO2711">
        <v>10.199999999999999</v>
      </c>
      <c r="AP2711">
        <v>1.35</v>
      </c>
      <c r="AQ2711">
        <v>0.9</v>
      </c>
      <c r="AR2711">
        <v>0.91</v>
      </c>
      <c r="AS2711">
        <v>1.1599999999999999</v>
      </c>
      <c r="AT2711">
        <v>1.42</v>
      </c>
      <c r="AU2711">
        <v>0.71399999999999997</v>
      </c>
      <c r="AV2711">
        <v>390</v>
      </c>
      <c r="AW2711">
        <v>372</v>
      </c>
      <c r="AX2711">
        <v>378</v>
      </c>
    </row>
    <row r="2712" spans="1:50">
      <c r="A2712" s="22">
        <v>43178</v>
      </c>
      <c r="B2712">
        <v>762</v>
      </c>
      <c r="C2712">
        <v>773</v>
      </c>
      <c r="D2712">
        <v>732</v>
      </c>
      <c r="E2712">
        <v>752</v>
      </c>
      <c r="F2712" s="22">
        <v>43179</v>
      </c>
      <c r="G2712">
        <v>749</v>
      </c>
      <c r="H2712">
        <v>752</v>
      </c>
      <c r="I2712">
        <v>725</v>
      </c>
      <c r="J2712">
        <v>737</v>
      </c>
      <c r="K2712" s="22">
        <v>43181</v>
      </c>
      <c r="L2712">
        <v>774</v>
      </c>
      <c r="M2712">
        <v>0.8</v>
      </c>
      <c r="N2712" s="8" t="str">
        <f>IF(AND(AM2712=1,AC2712&lt;-0.005,AE2712&gt;O$1),R2712,"")</f>
        <v/>
      </c>
      <c r="O2712" s="8">
        <f t="shared" si="217"/>
        <v>278532.1079716885</v>
      </c>
      <c r="P2712" s="8" t="str">
        <f t="shared" si="216"/>
        <v/>
      </c>
      <c r="Q2712" s="8">
        <f t="shared" si="218"/>
        <v>452354.21660975617</v>
      </c>
      <c r="R2712" s="8">
        <f t="shared" si="219"/>
        <v>15312.916111850816</v>
      </c>
      <c r="S2712" s="8">
        <f t="shared" si="220"/>
        <v>1202899.7997656183</v>
      </c>
      <c r="U2712" s="25">
        <v>43181.316793981481</v>
      </c>
      <c r="V2712">
        <v>41</v>
      </c>
      <c r="W2712">
        <v>4571</v>
      </c>
      <c r="X2712" t="s">
        <v>173</v>
      </c>
      <c r="Y2712" t="s">
        <v>957</v>
      </c>
      <c r="Z2712" s="25">
        <v>43179.953472222223</v>
      </c>
      <c r="AA2712">
        <v>764</v>
      </c>
      <c r="AB2712">
        <v>27</v>
      </c>
      <c r="AC2712" s="24">
        <v>3.6600000000000001E-2</v>
      </c>
      <c r="AD2712">
        <v>1700</v>
      </c>
      <c r="AE2712">
        <v>1304580</v>
      </c>
      <c r="AF2712" s="22">
        <v>43179</v>
      </c>
      <c r="AG2712">
        <v>749</v>
      </c>
      <c r="AH2712">
        <v>737</v>
      </c>
      <c r="AI2712" s="22">
        <v>43181</v>
      </c>
      <c r="AJ2712">
        <v>774</v>
      </c>
      <c r="AK2712">
        <v>751</v>
      </c>
      <c r="AM2712">
        <v>2</v>
      </c>
      <c r="AN2712" t="s">
        <v>1023</v>
      </c>
      <c r="AO2712">
        <v>621.41999999999996</v>
      </c>
      <c r="AP2712">
        <v>0</v>
      </c>
      <c r="AQ2712">
        <v>0.04</v>
      </c>
      <c r="AR2712">
        <v>0.25</v>
      </c>
      <c r="AS2712">
        <v>0.8</v>
      </c>
      <c r="AT2712">
        <v>0.86</v>
      </c>
      <c r="AU2712">
        <v>1.891</v>
      </c>
      <c r="AV2712">
        <v>804</v>
      </c>
      <c r="AW2712">
        <v>748</v>
      </c>
      <c r="AX2712">
        <v>751</v>
      </c>
    </row>
    <row r="2713" spans="1:50">
      <c r="A2713" s="22">
        <v>43178</v>
      </c>
      <c r="B2713">
        <v>248</v>
      </c>
      <c r="C2713">
        <v>269</v>
      </c>
      <c r="D2713">
        <v>238</v>
      </c>
      <c r="E2713">
        <v>249</v>
      </c>
      <c r="F2713" s="22">
        <v>43179</v>
      </c>
      <c r="G2713">
        <v>247</v>
      </c>
      <c r="H2713">
        <v>249</v>
      </c>
      <c r="I2713">
        <v>229</v>
      </c>
      <c r="J2713">
        <v>237</v>
      </c>
      <c r="K2713" s="22">
        <v>43181</v>
      </c>
      <c r="L2713">
        <v>230</v>
      </c>
      <c r="M2713">
        <v>1.6</v>
      </c>
      <c r="N2713" s="8" t="str">
        <f>IF(AND(AM2713=1,AC2713&lt;-0.005,AE2713&gt;O$1),R2713,"")</f>
        <v/>
      </c>
      <c r="O2713" s="8">
        <f t="shared" si="217"/>
        <v>278532.1079716885</v>
      </c>
      <c r="P2713" s="8" t="str">
        <f t="shared" si="216"/>
        <v/>
      </c>
      <c r="Q2713" s="8">
        <f t="shared" si="218"/>
        <v>452354.21660975617</v>
      </c>
      <c r="R2713" s="8">
        <f t="shared" si="219"/>
        <v>25114.155251141579</v>
      </c>
      <c r="S2713" s="8">
        <f t="shared" si="220"/>
        <v>1202899.7997656183</v>
      </c>
      <c r="U2713" s="25">
        <v>43181.316793981481</v>
      </c>
      <c r="V2713">
        <v>42</v>
      </c>
      <c r="W2713">
        <v>6819</v>
      </c>
      <c r="X2713" t="s">
        <v>1024</v>
      </c>
      <c r="Y2713" t="s">
        <v>960</v>
      </c>
      <c r="Z2713" s="25">
        <v>43179.966666666667</v>
      </c>
      <c r="AA2713">
        <v>235</v>
      </c>
      <c r="AB2713">
        <v>-2</v>
      </c>
      <c r="AC2713" s="24">
        <v>-8.3999999999999995E-3</v>
      </c>
      <c r="AD2713">
        <v>1600</v>
      </c>
      <c r="AE2713">
        <v>380790</v>
      </c>
      <c r="AF2713" s="22">
        <v>43179</v>
      </c>
      <c r="AG2713">
        <v>247</v>
      </c>
      <c r="AH2713">
        <v>237</v>
      </c>
      <c r="AI2713" s="22">
        <v>43181</v>
      </c>
      <c r="AJ2713">
        <v>230</v>
      </c>
      <c r="AK2713">
        <v>219</v>
      </c>
      <c r="AM2713">
        <v>2</v>
      </c>
      <c r="AN2713" t="s">
        <v>1023</v>
      </c>
      <c r="AO2713">
        <v>0</v>
      </c>
      <c r="AP2713">
        <v>0</v>
      </c>
      <c r="AQ2713">
        <v>1</v>
      </c>
      <c r="AR2713">
        <v>1</v>
      </c>
      <c r="AS2713">
        <v>1.6</v>
      </c>
      <c r="AT2713">
        <v>1.75</v>
      </c>
      <c r="AU2713">
        <v>0.83599999999999997</v>
      </c>
      <c r="AV2713">
        <v>236</v>
      </c>
      <c r="AW2713">
        <v>203</v>
      </c>
      <c r="AX2713">
        <v>219</v>
      </c>
    </row>
    <row r="2714" spans="1:50">
      <c r="A2714" s="22">
        <v>43178</v>
      </c>
      <c r="B2714">
        <v>3658</v>
      </c>
      <c r="C2714">
        <v>3674</v>
      </c>
      <c r="D2714">
        <v>3635</v>
      </c>
      <c r="E2714">
        <v>3639</v>
      </c>
      <c r="F2714" s="22">
        <v>43179</v>
      </c>
      <c r="G2714">
        <v>3643</v>
      </c>
      <c r="H2714">
        <v>3655</v>
      </c>
      <c r="I2714">
        <v>3621</v>
      </c>
      <c r="J2714">
        <v>3642</v>
      </c>
      <c r="K2714" s="22">
        <v>43181</v>
      </c>
      <c r="L2714">
        <v>3661</v>
      </c>
      <c r="M2714">
        <v>0.98</v>
      </c>
      <c r="N2714" s="8" t="str">
        <f>IF(AND(AM2714=1,AC2714&lt;-0.005,AE2714&gt;O$1),R2714,"")</f>
        <v/>
      </c>
      <c r="O2714" s="8">
        <f t="shared" si="217"/>
        <v>278532.1079716885</v>
      </c>
      <c r="P2714" s="8" t="str">
        <f t="shared" ref="P2714:P2777" si="221">IF(AND(AM2714=1,AC2714&lt;Q$8,E2714/B2714-1&gt;Q$9,J2714&lt;Q$10),R2714,"")</f>
        <v/>
      </c>
      <c r="Q2714" s="8">
        <f t="shared" si="218"/>
        <v>452354.21660975617</v>
      </c>
      <c r="R2714" s="8">
        <f t="shared" si="219"/>
        <v>-409.38864628820016</v>
      </c>
      <c r="S2714" s="8">
        <f t="shared" si="220"/>
        <v>1202490.41111933</v>
      </c>
      <c r="U2714" s="25">
        <v>43181.316793981481</v>
      </c>
      <c r="V2714">
        <v>43</v>
      </c>
      <c r="W2714">
        <v>7267</v>
      </c>
      <c r="X2714" t="s">
        <v>1131</v>
      </c>
      <c r="Y2714" t="s">
        <v>962</v>
      </c>
      <c r="Z2714" s="25">
        <v>43179.994444444441</v>
      </c>
      <c r="AA2714">
        <v>3657</v>
      </c>
      <c r="AB2714">
        <v>15</v>
      </c>
      <c r="AC2714" s="24">
        <v>4.1000000000000003E-3</v>
      </c>
      <c r="AD2714">
        <v>1500</v>
      </c>
      <c r="AE2714">
        <v>5477700</v>
      </c>
      <c r="AF2714" s="22">
        <v>43179</v>
      </c>
      <c r="AG2714">
        <v>3643</v>
      </c>
      <c r="AH2714">
        <v>3642</v>
      </c>
      <c r="AI2714" s="22">
        <v>43181</v>
      </c>
      <c r="AJ2714">
        <v>3661</v>
      </c>
      <c r="AK2714">
        <v>3664</v>
      </c>
      <c r="AM2714">
        <v>1</v>
      </c>
      <c r="AN2714">
        <v>0.05</v>
      </c>
      <c r="AO2714">
        <v>3.17</v>
      </c>
      <c r="AP2714">
        <v>2.69</v>
      </c>
      <c r="AQ2714">
        <v>0.19</v>
      </c>
      <c r="AR2714">
        <v>0.14000000000000001</v>
      </c>
      <c r="AS2714">
        <v>0.98</v>
      </c>
      <c r="AT2714">
        <v>0.95</v>
      </c>
      <c r="AU2714">
        <v>0.47099999999999997</v>
      </c>
      <c r="AV2714">
        <v>3672</v>
      </c>
      <c r="AW2714">
        <v>3621</v>
      </c>
      <c r="AX2714">
        <v>3664</v>
      </c>
    </row>
    <row r="2715" spans="1:50">
      <c r="A2715" s="22">
        <v>43178</v>
      </c>
      <c r="B2715">
        <v>3865</v>
      </c>
      <c r="C2715">
        <v>3895</v>
      </c>
      <c r="D2715">
        <v>3115</v>
      </c>
      <c r="E2715">
        <v>3870</v>
      </c>
      <c r="F2715" s="22">
        <v>43179</v>
      </c>
      <c r="G2715">
        <v>3810</v>
      </c>
      <c r="H2715">
        <v>3810</v>
      </c>
      <c r="I2715">
        <v>3640</v>
      </c>
      <c r="J2715">
        <v>3670</v>
      </c>
      <c r="K2715" s="22">
        <v>43181</v>
      </c>
      <c r="L2715">
        <v>3600</v>
      </c>
      <c r="M2715">
        <v>1.28</v>
      </c>
      <c r="N2715" s="8" t="str">
        <f>IF(AND(AM2715=1,AC2715&lt;-0.005,AE2715&gt;O$1),R2715,"")</f>
        <v/>
      </c>
      <c r="O2715" s="8">
        <f t="shared" si="217"/>
        <v>278532.1079716885</v>
      </c>
      <c r="P2715" s="8" t="str">
        <f t="shared" si="221"/>
        <v/>
      </c>
      <c r="Q2715" s="8">
        <f t="shared" si="218"/>
        <v>452354.21660975617</v>
      </c>
      <c r="R2715" s="8">
        <f t="shared" si="219"/>
        <v>0</v>
      </c>
      <c r="S2715" s="8">
        <f t="shared" si="220"/>
        <v>1202490.41111933</v>
      </c>
      <c r="U2715" s="25">
        <v>43181.316793981481</v>
      </c>
      <c r="V2715">
        <v>44</v>
      </c>
      <c r="W2715">
        <v>6467</v>
      </c>
      <c r="X2715" t="s">
        <v>1086</v>
      </c>
      <c r="Y2715" t="s">
        <v>960</v>
      </c>
      <c r="Z2715" s="25">
        <v>43179.885416666664</v>
      </c>
      <c r="AA2715">
        <v>3700</v>
      </c>
      <c r="AB2715">
        <v>30</v>
      </c>
      <c r="AC2715" s="24">
        <v>8.2000000000000007E-3</v>
      </c>
      <c r="AD2715">
        <v>1500</v>
      </c>
      <c r="AE2715">
        <v>5523000</v>
      </c>
      <c r="AF2715" s="22">
        <v>43179</v>
      </c>
      <c r="AG2715">
        <v>3810</v>
      </c>
      <c r="AH2715">
        <v>3670</v>
      </c>
      <c r="AI2715" s="22">
        <v>43181</v>
      </c>
      <c r="AJ2715">
        <v>3600</v>
      </c>
      <c r="AK2715">
        <v>3600</v>
      </c>
      <c r="AM2715">
        <v>2</v>
      </c>
      <c r="AN2715" t="s">
        <v>1023</v>
      </c>
      <c r="AO2715">
        <v>331.61</v>
      </c>
      <c r="AP2715">
        <v>0.44</v>
      </c>
      <c r="AQ2715">
        <v>0.96</v>
      </c>
      <c r="AR2715">
        <v>0.98</v>
      </c>
      <c r="AS2715">
        <v>1.28</v>
      </c>
      <c r="AT2715">
        <v>2.11</v>
      </c>
      <c r="AU2715">
        <v>0.92900000000000005</v>
      </c>
      <c r="AV2715">
        <v>3665</v>
      </c>
      <c r="AW2715">
        <v>3380</v>
      </c>
      <c r="AX2715">
        <v>3600</v>
      </c>
    </row>
    <row r="2716" spans="1:50">
      <c r="A2716" s="22">
        <v>43178</v>
      </c>
      <c r="B2716">
        <v>600</v>
      </c>
      <c r="C2716">
        <v>657</v>
      </c>
      <c r="D2716">
        <v>567</v>
      </c>
      <c r="E2716">
        <v>633</v>
      </c>
      <c r="F2716" s="22">
        <v>43179</v>
      </c>
      <c r="G2716">
        <v>613</v>
      </c>
      <c r="H2716">
        <v>632</v>
      </c>
      <c r="I2716">
        <v>588</v>
      </c>
      <c r="J2716">
        <v>625</v>
      </c>
      <c r="K2716" s="22">
        <v>43181</v>
      </c>
      <c r="L2716">
        <v>640</v>
      </c>
      <c r="M2716">
        <v>1.19</v>
      </c>
      <c r="N2716" s="8" t="str">
        <f>IF(AND(AM2716=1,AC2716&lt;-0.005,AE2716&gt;O$1),R2716,"")</f>
        <v/>
      </c>
      <c r="O2716" s="8">
        <f t="shared" si="217"/>
        <v>278532.1079716885</v>
      </c>
      <c r="P2716" s="8" t="str">
        <f t="shared" si="221"/>
        <v/>
      </c>
      <c r="Q2716" s="8">
        <f t="shared" si="218"/>
        <v>452354.21660975617</v>
      </c>
      <c r="R2716" s="8">
        <f t="shared" si="219"/>
        <v>16129.032258064502</v>
      </c>
      <c r="S2716" s="8">
        <f t="shared" si="220"/>
        <v>1202490.41111933</v>
      </c>
      <c r="U2716" s="25">
        <v>43181.316793981481</v>
      </c>
      <c r="V2716">
        <v>45</v>
      </c>
      <c r="W2716">
        <v>1400</v>
      </c>
      <c r="X2716" t="s">
        <v>1181</v>
      </c>
      <c r="Y2716" t="s">
        <v>960</v>
      </c>
      <c r="Z2716" s="25">
        <v>43179.970833333333</v>
      </c>
      <c r="AA2716">
        <v>655</v>
      </c>
      <c r="AB2716">
        <v>30</v>
      </c>
      <c r="AC2716" s="24">
        <v>4.8000000000000001E-2</v>
      </c>
      <c r="AD2716">
        <v>1300</v>
      </c>
      <c r="AE2716">
        <v>833900</v>
      </c>
      <c r="AF2716" s="22">
        <v>43179</v>
      </c>
      <c r="AG2716">
        <v>613</v>
      </c>
      <c r="AH2716">
        <v>625</v>
      </c>
      <c r="AI2716" s="22">
        <v>43181</v>
      </c>
      <c r="AJ2716">
        <v>640</v>
      </c>
      <c r="AK2716">
        <v>620</v>
      </c>
      <c r="AM2716">
        <v>2</v>
      </c>
      <c r="AN2716" t="s">
        <v>1023</v>
      </c>
      <c r="AO2716">
        <v>0</v>
      </c>
      <c r="AP2716">
        <v>0</v>
      </c>
      <c r="AQ2716">
        <v>1</v>
      </c>
      <c r="AR2716">
        <v>0.72</v>
      </c>
      <c r="AS2716">
        <v>1.19</v>
      </c>
      <c r="AT2716">
        <v>1.24</v>
      </c>
      <c r="AU2716">
        <v>1.153</v>
      </c>
      <c r="AV2716">
        <v>674</v>
      </c>
      <c r="AW2716">
        <v>620</v>
      </c>
      <c r="AX2716">
        <v>620</v>
      </c>
    </row>
    <row r="2717" spans="1:50">
      <c r="A2717" s="22">
        <v>43178</v>
      </c>
      <c r="B2717">
        <v>500</v>
      </c>
      <c r="C2717">
        <v>505</v>
      </c>
      <c r="D2717">
        <v>487</v>
      </c>
      <c r="E2717">
        <v>490</v>
      </c>
      <c r="F2717" s="22">
        <v>43179</v>
      </c>
      <c r="G2717">
        <v>485</v>
      </c>
      <c r="H2717">
        <v>494</v>
      </c>
      <c r="I2717">
        <v>484</v>
      </c>
      <c r="J2717">
        <v>490</v>
      </c>
      <c r="K2717" s="22">
        <v>43181</v>
      </c>
      <c r="L2717">
        <v>506</v>
      </c>
      <c r="M2717">
        <v>1.01</v>
      </c>
      <c r="N2717" s="8" t="str">
        <f>IF(AND(AM2717=1,AC2717&lt;-0.005,AE2717&gt;O$1),R2717,"")</f>
        <v/>
      </c>
      <c r="O2717" s="8">
        <f t="shared" si="217"/>
        <v>278532.1079716885</v>
      </c>
      <c r="P2717" s="8" t="str">
        <f t="shared" si="221"/>
        <v/>
      </c>
      <c r="Q2717" s="8">
        <f t="shared" si="218"/>
        <v>452354.21660975617</v>
      </c>
      <c r="R2717" s="8">
        <f t="shared" si="219"/>
        <v>-5859.375</v>
      </c>
      <c r="S2717" s="8">
        <f t="shared" si="220"/>
        <v>1202490.41111933</v>
      </c>
      <c r="U2717" s="25">
        <v>43181.316793981481</v>
      </c>
      <c r="V2717">
        <v>46</v>
      </c>
      <c r="W2717">
        <v>2489</v>
      </c>
      <c r="X2717" t="s">
        <v>1372</v>
      </c>
      <c r="Y2717" t="s">
        <v>957</v>
      </c>
      <c r="Z2717" s="25">
        <v>43179.963888888888</v>
      </c>
      <c r="AA2717">
        <v>505</v>
      </c>
      <c r="AB2717">
        <v>15</v>
      </c>
      <c r="AC2717" s="24">
        <v>3.0599999999999999E-2</v>
      </c>
      <c r="AD2717">
        <v>1300</v>
      </c>
      <c r="AE2717">
        <v>660700</v>
      </c>
      <c r="AF2717" s="22">
        <v>43179</v>
      </c>
      <c r="AG2717">
        <v>485</v>
      </c>
      <c r="AH2717">
        <v>490</v>
      </c>
      <c r="AI2717" s="22">
        <v>43181</v>
      </c>
      <c r="AJ2717">
        <v>506</v>
      </c>
      <c r="AK2717">
        <v>512</v>
      </c>
      <c r="AM2717">
        <v>2</v>
      </c>
      <c r="AN2717" t="s">
        <v>1023</v>
      </c>
      <c r="AO2717">
        <v>0</v>
      </c>
      <c r="AP2717">
        <v>0.48</v>
      </c>
      <c r="AQ2717">
        <v>0.75</v>
      </c>
      <c r="AR2717">
        <v>0.16</v>
      </c>
      <c r="AS2717">
        <v>1.01</v>
      </c>
      <c r="AT2717">
        <v>0.85</v>
      </c>
      <c r="AU2717">
        <v>1.8640000000000001</v>
      </c>
      <c r="AV2717">
        <v>514</v>
      </c>
      <c r="AW2717">
        <v>503</v>
      </c>
      <c r="AX2717">
        <v>512</v>
      </c>
    </row>
    <row r="2718" spans="1:50">
      <c r="A2718" s="22">
        <v>43178</v>
      </c>
      <c r="B2718">
        <v>1051</v>
      </c>
      <c r="C2718">
        <v>1055</v>
      </c>
      <c r="D2718">
        <v>953</v>
      </c>
      <c r="E2718">
        <v>1001</v>
      </c>
      <c r="F2718" s="22">
        <v>43179</v>
      </c>
      <c r="G2718">
        <v>972</v>
      </c>
      <c r="H2718">
        <v>1258</v>
      </c>
      <c r="I2718">
        <v>968</v>
      </c>
      <c r="J2718">
        <v>1107</v>
      </c>
      <c r="K2718" s="22">
        <v>43181</v>
      </c>
      <c r="L2718">
        <v>1107</v>
      </c>
      <c r="M2718">
        <v>1.23</v>
      </c>
      <c r="N2718" s="8" t="str">
        <f>IF(AND(AM2718=1,AC2718&lt;-0.005,AE2718&gt;O$1),R2718,"")</f>
        <v/>
      </c>
      <c r="O2718" s="8">
        <f t="shared" si="217"/>
        <v>278532.1079716885</v>
      </c>
      <c r="P2718" s="8" t="str">
        <f t="shared" si="221"/>
        <v/>
      </c>
      <c r="Q2718" s="8">
        <f t="shared" si="218"/>
        <v>452354.21660975617</v>
      </c>
      <c r="R2718" s="8">
        <f t="shared" si="219"/>
        <v>-20363.951473136909</v>
      </c>
      <c r="S2718" s="8">
        <f t="shared" si="220"/>
        <v>1202490.41111933</v>
      </c>
      <c r="U2718" s="25">
        <v>43181.316793981481</v>
      </c>
      <c r="V2718">
        <v>47</v>
      </c>
      <c r="W2718">
        <v>4824</v>
      </c>
      <c r="X2718" t="s">
        <v>1060</v>
      </c>
      <c r="Y2718" t="s">
        <v>957</v>
      </c>
      <c r="Z2718" s="25">
        <v>43179.969444444447</v>
      </c>
      <c r="AA2718">
        <v>1145</v>
      </c>
      <c r="AB2718">
        <v>38</v>
      </c>
      <c r="AC2718" s="24">
        <v>3.4299999999999997E-2</v>
      </c>
      <c r="AD2718">
        <v>1200</v>
      </c>
      <c r="AE2718">
        <v>1352200</v>
      </c>
      <c r="AF2718" s="22">
        <v>43179</v>
      </c>
      <c r="AG2718">
        <v>972</v>
      </c>
      <c r="AH2718">
        <v>1107</v>
      </c>
      <c r="AI2718" s="22">
        <v>43181</v>
      </c>
      <c r="AJ2718">
        <v>1107</v>
      </c>
      <c r="AK2718">
        <v>1154</v>
      </c>
      <c r="AM2718">
        <v>2</v>
      </c>
      <c r="AN2718" t="s">
        <v>1023</v>
      </c>
      <c r="AO2718">
        <v>1106.0999999999999</v>
      </c>
      <c r="AP2718">
        <v>0</v>
      </c>
      <c r="AQ2718">
        <v>1</v>
      </c>
      <c r="AR2718">
        <v>1</v>
      </c>
      <c r="AS2718">
        <v>1.23</v>
      </c>
      <c r="AT2718">
        <v>1.56</v>
      </c>
      <c r="AU2718">
        <v>0.69599999999999995</v>
      </c>
      <c r="AV2718">
        <v>1237</v>
      </c>
      <c r="AW2718">
        <v>1101</v>
      </c>
      <c r="AX2718">
        <v>1154</v>
      </c>
    </row>
    <row r="2719" spans="1:50">
      <c r="A2719" s="22">
        <v>43178</v>
      </c>
      <c r="B2719">
        <v>138</v>
      </c>
      <c r="C2719">
        <v>138</v>
      </c>
      <c r="D2719">
        <v>130</v>
      </c>
      <c r="E2719">
        <v>131</v>
      </c>
      <c r="F2719" s="22">
        <v>43179</v>
      </c>
      <c r="G2719">
        <v>127</v>
      </c>
      <c r="H2719">
        <v>130</v>
      </c>
      <c r="I2719">
        <v>125</v>
      </c>
      <c r="J2719">
        <v>127</v>
      </c>
      <c r="K2719" s="22">
        <v>43181</v>
      </c>
      <c r="L2719">
        <v>130</v>
      </c>
      <c r="M2719">
        <v>0.95</v>
      </c>
      <c r="N2719" s="8">
        <f>IF(AND(AM2719=1,AC2719&lt;-0.005,AE2719&gt;O$1),R2719,"")</f>
        <v>7812.5</v>
      </c>
      <c r="O2719" s="8">
        <f t="shared" si="217"/>
        <v>286344.6079716885</v>
      </c>
      <c r="P2719" s="8" t="str">
        <f t="shared" si="221"/>
        <v/>
      </c>
      <c r="Q2719" s="8">
        <f t="shared" si="218"/>
        <v>452354.21660975617</v>
      </c>
      <c r="R2719" s="8">
        <f t="shared" si="219"/>
        <v>7812.5</v>
      </c>
      <c r="S2719" s="8">
        <f t="shared" si="220"/>
        <v>1210302.91111933</v>
      </c>
      <c r="U2719" s="25">
        <v>43181.316793981481</v>
      </c>
      <c r="V2719">
        <v>48</v>
      </c>
      <c r="W2719">
        <v>5955</v>
      </c>
      <c r="X2719" t="s">
        <v>468</v>
      </c>
      <c r="Y2719" t="s">
        <v>954</v>
      </c>
      <c r="Z2719" s="25">
        <v>43179.989583333336</v>
      </c>
      <c r="AA2719">
        <v>126.1</v>
      </c>
      <c r="AB2719">
        <v>-0.9</v>
      </c>
      <c r="AC2719" s="24">
        <v>-7.1000000000000004E-3</v>
      </c>
      <c r="AD2719">
        <v>1200</v>
      </c>
      <c r="AE2719">
        <v>152190</v>
      </c>
      <c r="AF2719" s="22">
        <v>43179</v>
      </c>
      <c r="AG2719">
        <v>127</v>
      </c>
      <c r="AH2719">
        <v>127</v>
      </c>
      <c r="AI2719" s="22">
        <v>43181</v>
      </c>
      <c r="AJ2719">
        <v>130</v>
      </c>
      <c r="AK2719">
        <v>128</v>
      </c>
      <c r="AM2719">
        <v>1</v>
      </c>
      <c r="AN2719">
        <v>0</v>
      </c>
      <c r="AO2719">
        <v>2.71</v>
      </c>
      <c r="AP2719">
        <v>1.18</v>
      </c>
      <c r="AQ2719">
        <v>0.15</v>
      </c>
      <c r="AR2719">
        <v>0.63</v>
      </c>
      <c r="AS2719">
        <v>0.95</v>
      </c>
      <c r="AT2719">
        <v>1.05</v>
      </c>
      <c r="AU2719">
        <v>0.88400000000000001</v>
      </c>
      <c r="AV2719">
        <v>130</v>
      </c>
      <c r="AW2719">
        <v>127</v>
      </c>
      <c r="AX2719">
        <v>128</v>
      </c>
    </row>
    <row r="2720" spans="1:50">
      <c r="A2720" s="22">
        <v>43178</v>
      </c>
      <c r="B2720">
        <v>285</v>
      </c>
      <c r="C2720">
        <v>288</v>
      </c>
      <c r="D2720">
        <v>271</v>
      </c>
      <c r="E2720">
        <v>272</v>
      </c>
      <c r="F2720" s="22">
        <v>43179</v>
      </c>
      <c r="G2720">
        <v>268</v>
      </c>
      <c r="H2720">
        <v>272</v>
      </c>
      <c r="I2720">
        <v>258</v>
      </c>
      <c r="J2720">
        <v>260</v>
      </c>
      <c r="K2720" s="22">
        <v>43181</v>
      </c>
      <c r="L2720">
        <v>257</v>
      </c>
      <c r="M2720">
        <v>0.94</v>
      </c>
      <c r="N2720" s="8" t="str">
        <f>IF(AND(AM2720=1,AC2720&lt;-0.005,AE2720&gt;O$1),R2720,"")</f>
        <v/>
      </c>
      <c r="O2720" s="8">
        <f t="shared" si="217"/>
        <v>286344.6079716885</v>
      </c>
      <c r="P2720" s="8" t="str">
        <f t="shared" si="221"/>
        <v/>
      </c>
      <c r="Q2720" s="8">
        <f t="shared" si="218"/>
        <v>452354.21660975617</v>
      </c>
      <c r="R2720" s="8">
        <f t="shared" si="219"/>
        <v>33195.02074688796</v>
      </c>
      <c r="S2720" s="8">
        <f t="shared" si="220"/>
        <v>1210302.91111933</v>
      </c>
      <c r="U2720" s="25">
        <v>43181.316793981481</v>
      </c>
      <c r="V2720">
        <v>49</v>
      </c>
      <c r="W2720">
        <v>3323</v>
      </c>
      <c r="X2720" t="s">
        <v>305</v>
      </c>
      <c r="Y2720" t="s">
        <v>960</v>
      </c>
      <c r="Z2720" s="25">
        <v>43179.944444444445</v>
      </c>
      <c r="AA2720">
        <v>260.10000000000002</v>
      </c>
      <c r="AB2720">
        <v>0.1</v>
      </c>
      <c r="AC2720" s="24">
        <v>4.0000000000000002E-4</v>
      </c>
      <c r="AD2720">
        <v>1200</v>
      </c>
      <c r="AE2720">
        <v>313670</v>
      </c>
      <c r="AF2720" s="22">
        <v>43179</v>
      </c>
      <c r="AG2720">
        <v>268</v>
      </c>
      <c r="AH2720">
        <v>260</v>
      </c>
      <c r="AI2720" s="22">
        <v>43181</v>
      </c>
      <c r="AJ2720">
        <v>257</v>
      </c>
      <c r="AK2720">
        <v>241</v>
      </c>
      <c r="AM2720">
        <v>2</v>
      </c>
      <c r="AN2720" t="s">
        <v>1023</v>
      </c>
      <c r="AO2720">
        <v>0</v>
      </c>
      <c r="AP2720">
        <v>0.57999999999999996</v>
      </c>
      <c r="AQ2720">
        <v>0.18</v>
      </c>
      <c r="AR2720">
        <v>0.49</v>
      </c>
      <c r="AS2720">
        <v>0.94</v>
      </c>
      <c r="AT2720">
        <v>0.96</v>
      </c>
      <c r="AU2720">
        <v>1.768</v>
      </c>
      <c r="AV2720">
        <v>263</v>
      </c>
      <c r="AW2720">
        <v>239</v>
      </c>
      <c r="AX2720">
        <v>241</v>
      </c>
    </row>
    <row r="2721" spans="1:50">
      <c r="A2721" s="22">
        <v>43178</v>
      </c>
      <c r="B2721">
        <v>142</v>
      </c>
      <c r="C2721">
        <v>143</v>
      </c>
      <c r="D2721">
        <v>133</v>
      </c>
      <c r="E2721">
        <v>135</v>
      </c>
      <c r="F2721" s="22">
        <v>43179</v>
      </c>
      <c r="G2721">
        <v>133</v>
      </c>
      <c r="H2721">
        <v>140</v>
      </c>
      <c r="I2721">
        <v>131</v>
      </c>
      <c r="J2721">
        <v>138</v>
      </c>
      <c r="K2721" s="22">
        <v>43181</v>
      </c>
      <c r="L2721">
        <v>147</v>
      </c>
      <c r="M2721">
        <v>1.07</v>
      </c>
      <c r="N2721" s="8" t="str">
        <f>IF(AND(AM2721=1,AC2721&lt;-0.005,AE2721&gt;O$1),R2721,"")</f>
        <v/>
      </c>
      <c r="O2721" s="8">
        <f t="shared" si="217"/>
        <v>286344.6079716885</v>
      </c>
      <c r="P2721" s="8" t="str">
        <f t="shared" si="221"/>
        <v/>
      </c>
      <c r="Q2721" s="8">
        <f t="shared" si="218"/>
        <v>452354.21660975617</v>
      </c>
      <c r="R2721" s="8">
        <f t="shared" si="219"/>
        <v>-16447.368421052655</v>
      </c>
      <c r="S2721" s="8">
        <f t="shared" si="220"/>
        <v>1210302.91111933</v>
      </c>
      <c r="U2721" s="25">
        <v>43181.316793981481</v>
      </c>
      <c r="V2721">
        <v>50</v>
      </c>
      <c r="W2721">
        <v>3266</v>
      </c>
      <c r="X2721" t="s">
        <v>1240</v>
      </c>
      <c r="Y2721" t="s">
        <v>960</v>
      </c>
      <c r="Z2721" s="25">
        <v>43179.996527777781</v>
      </c>
      <c r="AA2721">
        <v>149</v>
      </c>
      <c r="AB2721">
        <v>11</v>
      </c>
      <c r="AC2721" s="24">
        <v>7.9699999999999993E-2</v>
      </c>
      <c r="AD2721">
        <v>1100</v>
      </c>
      <c r="AE2721">
        <v>159700</v>
      </c>
      <c r="AF2721" s="22">
        <v>43179</v>
      </c>
      <c r="AG2721">
        <v>133</v>
      </c>
      <c r="AH2721">
        <v>138</v>
      </c>
      <c r="AI2721" s="22">
        <v>43181</v>
      </c>
      <c r="AJ2721">
        <v>147</v>
      </c>
      <c r="AK2721">
        <v>152</v>
      </c>
      <c r="AM2721">
        <v>2</v>
      </c>
      <c r="AN2721" t="s">
        <v>1023</v>
      </c>
      <c r="AO2721">
        <v>123.62</v>
      </c>
      <c r="AP2721" t="s">
        <v>956</v>
      </c>
      <c r="AQ2721">
        <v>0.88</v>
      </c>
      <c r="AR2721">
        <v>0.57999999999999996</v>
      </c>
      <c r="AS2721">
        <v>1.07</v>
      </c>
      <c r="AT2721">
        <v>1.1100000000000001</v>
      </c>
      <c r="AU2721">
        <v>0.68100000000000005</v>
      </c>
      <c r="AV2721">
        <v>164</v>
      </c>
      <c r="AW2721">
        <v>142</v>
      </c>
      <c r="AX2721">
        <v>152</v>
      </c>
    </row>
    <row r="2722" spans="1:50">
      <c r="A2722" s="22">
        <v>43179</v>
      </c>
      <c r="B2722">
        <v>1417</v>
      </c>
      <c r="C2722">
        <v>1425</v>
      </c>
      <c r="D2722">
        <v>1404</v>
      </c>
      <c r="E2722">
        <v>1405</v>
      </c>
      <c r="F2722" s="22">
        <v>43181</v>
      </c>
      <c r="G2722">
        <v>1407</v>
      </c>
      <c r="H2722">
        <v>1408</v>
      </c>
      <c r="I2722">
        <v>1377</v>
      </c>
      <c r="J2722">
        <v>1377</v>
      </c>
      <c r="K2722" s="22">
        <v>43182</v>
      </c>
      <c r="L2722">
        <v>1460</v>
      </c>
      <c r="M2722">
        <v>1</v>
      </c>
      <c r="N2722" s="8" t="str">
        <f>IF(AND(AM2722=1,AC2722&lt;-0.005,AE2722&gt;O$1),R2722,"")</f>
        <v/>
      </c>
      <c r="O2722" s="8">
        <f t="shared" si="217"/>
        <v>286344.6079716885</v>
      </c>
      <c r="P2722" s="8" t="str">
        <f t="shared" si="221"/>
        <v/>
      </c>
      <c r="Q2722" s="8">
        <f t="shared" si="218"/>
        <v>452354.21660975617</v>
      </c>
      <c r="R2722" s="8">
        <f t="shared" si="219"/>
        <v>-14627.6595744681</v>
      </c>
      <c r="S2722" s="8">
        <f t="shared" si="220"/>
        <v>1195675.2515448618</v>
      </c>
      <c r="U2722" s="25">
        <v>43182.316655092596</v>
      </c>
      <c r="V2722">
        <v>2</v>
      </c>
      <c r="W2722">
        <v>1357</v>
      </c>
      <c r="X2722" t="s">
        <v>1056</v>
      </c>
      <c r="Y2722" t="s">
        <v>954</v>
      </c>
      <c r="Z2722" s="25">
        <v>43181.998611111114</v>
      </c>
      <c r="AA2722">
        <v>1428</v>
      </c>
      <c r="AB2722">
        <v>51</v>
      </c>
      <c r="AC2722" s="24">
        <v>3.6999999999999998E-2</v>
      </c>
      <c r="AD2722">
        <v>456190</v>
      </c>
      <c r="AE2722">
        <v>644771149</v>
      </c>
      <c r="AF2722" s="22">
        <v>43181</v>
      </c>
      <c r="AG2722">
        <v>1407</v>
      </c>
      <c r="AH2722">
        <v>1377</v>
      </c>
      <c r="AI2722" s="22">
        <v>43182</v>
      </c>
      <c r="AJ2722">
        <v>1460</v>
      </c>
      <c r="AK2722">
        <v>1504</v>
      </c>
      <c r="AM2722">
        <v>1</v>
      </c>
      <c r="AN2722">
        <v>0</v>
      </c>
      <c r="AO2722" s="26">
        <v>8.0000000000000002E-3</v>
      </c>
      <c r="AQ2722">
        <v>0.47</v>
      </c>
      <c r="AR2722">
        <v>0.72</v>
      </c>
      <c r="AS2722">
        <v>1</v>
      </c>
      <c r="AT2722">
        <v>1.06</v>
      </c>
      <c r="AU2722">
        <v>1.83</v>
      </c>
      <c r="AV2722">
        <v>1512</v>
      </c>
      <c r="AW2722">
        <v>1453</v>
      </c>
      <c r="AX2722">
        <v>1504</v>
      </c>
    </row>
    <row r="2723" spans="1:50">
      <c r="A2723" s="22">
        <v>43179</v>
      </c>
      <c r="B2723">
        <v>192.5</v>
      </c>
      <c r="C2723">
        <v>193.9</v>
      </c>
      <c r="D2723">
        <v>192.1</v>
      </c>
      <c r="E2723">
        <v>193.5</v>
      </c>
      <c r="F2723" s="22">
        <v>43181</v>
      </c>
      <c r="G2723">
        <v>192.4</v>
      </c>
      <c r="H2723">
        <v>193.4</v>
      </c>
      <c r="I2723">
        <v>192</v>
      </c>
      <c r="J2723">
        <v>193.3</v>
      </c>
      <c r="K2723" s="22">
        <v>43182</v>
      </c>
      <c r="L2723">
        <v>190.6</v>
      </c>
      <c r="M2723">
        <v>0.99</v>
      </c>
      <c r="N2723" s="8">
        <f>IF(AND(AM2723=1,AC2723&lt;-0.005,AE2723&gt;O$1),R2723,"")</f>
        <v>-1569.0376569037489</v>
      </c>
      <c r="O2723" s="8">
        <f t="shared" si="217"/>
        <v>284775.57031478477</v>
      </c>
      <c r="P2723" s="8">
        <f t="shared" si="221"/>
        <v>-1569.0376569037489</v>
      </c>
      <c r="Q2723" s="8">
        <f t="shared" si="218"/>
        <v>450785.17895285244</v>
      </c>
      <c r="R2723" s="8">
        <f t="shared" si="219"/>
        <v>-1569.0376569037489</v>
      </c>
      <c r="S2723" s="8">
        <f t="shared" si="220"/>
        <v>1194106.2138879581</v>
      </c>
      <c r="U2723" s="25">
        <v>43182.316655092596</v>
      </c>
      <c r="V2723">
        <v>4</v>
      </c>
      <c r="W2723">
        <v>8411</v>
      </c>
      <c r="X2723" t="s">
        <v>1070</v>
      </c>
      <c r="Y2723" t="s">
        <v>962</v>
      </c>
      <c r="Z2723" s="25">
        <v>43181.996527777781</v>
      </c>
      <c r="AA2723">
        <v>192.1</v>
      </c>
      <c r="AB2723">
        <v>-1.2</v>
      </c>
      <c r="AC2723" s="24">
        <v>-6.1999999999999998E-3</v>
      </c>
      <c r="AD2723">
        <v>91600</v>
      </c>
      <c r="AE2723">
        <v>17635150</v>
      </c>
      <c r="AF2723" s="22">
        <v>43181</v>
      </c>
      <c r="AG2723">
        <v>192.4</v>
      </c>
      <c r="AH2723">
        <v>193.3</v>
      </c>
      <c r="AI2723" s="22">
        <v>43182</v>
      </c>
      <c r="AJ2723">
        <v>190.6</v>
      </c>
      <c r="AK2723">
        <v>191.2</v>
      </c>
      <c r="AM2723">
        <v>1</v>
      </c>
      <c r="AN2723" t="s">
        <v>1023</v>
      </c>
      <c r="AO2723">
        <v>8.7100000000000009</v>
      </c>
      <c r="AP2723">
        <v>3.88</v>
      </c>
      <c r="AQ2723">
        <v>7.0000000000000007E-2</v>
      </c>
      <c r="AR2723">
        <v>0.02</v>
      </c>
      <c r="AS2723">
        <v>0.99</v>
      </c>
      <c r="AT2723">
        <v>0.95</v>
      </c>
      <c r="AU2723">
        <v>0.42799999999999999</v>
      </c>
      <c r="AV2723">
        <v>191.6</v>
      </c>
      <c r="AW2723">
        <v>190.2</v>
      </c>
      <c r="AX2723">
        <v>191.2</v>
      </c>
    </row>
    <row r="2724" spans="1:50">
      <c r="A2724" s="22">
        <v>43179</v>
      </c>
      <c r="B2724">
        <v>17940</v>
      </c>
      <c r="C2724">
        <v>18100</v>
      </c>
      <c r="D2724">
        <v>17830</v>
      </c>
      <c r="E2724">
        <v>18090</v>
      </c>
      <c r="F2724" s="22">
        <v>43181</v>
      </c>
      <c r="G2724">
        <v>18070</v>
      </c>
      <c r="H2724">
        <v>18450</v>
      </c>
      <c r="I2724">
        <v>18050</v>
      </c>
      <c r="J2724">
        <v>18450</v>
      </c>
      <c r="K2724" s="22">
        <v>43182</v>
      </c>
      <c r="L2724">
        <v>17380</v>
      </c>
      <c r="M2724">
        <v>1</v>
      </c>
      <c r="N2724" s="8">
        <f>IF(AND(AM2724=1,AC2724&lt;-0.005,AE2724&gt;O$1),R2724,"")</f>
        <v>18805.970149253782</v>
      </c>
      <c r="O2724" s="8">
        <f t="shared" si="217"/>
        <v>303581.54046403855</v>
      </c>
      <c r="P2724" s="8" t="str">
        <f t="shared" si="221"/>
        <v/>
      </c>
      <c r="Q2724" s="8">
        <f t="shared" si="218"/>
        <v>450785.17895285244</v>
      </c>
      <c r="R2724" s="8">
        <f t="shared" si="219"/>
        <v>18805.970149253782</v>
      </c>
      <c r="S2724" s="8">
        <f t="shared" si="220"/>
        <v>1212912.1840372118</v>
      </c>
      <c r="U2724" s="25">
        <v>43182.316666666666</v>
      </c>
      <c r="V2724">
        <v>5</v>
      </c>
      <c r="W2724">
        <v>1570</v>
      </c>
      <c r="X2724" t="s">
        <v>1041</v>
      </c>
      <c r="Y2724" t="s">
        <v>954</v>
      </c>
      <c r="Z2724" s="25">
        <v>43181.998611111114</v>
      </c>
      <c r="AA2724">
        <v>17745</v>
      </c>
      <c r="AB2724">
        <v>-705</v>
      </c>
      <c r="AC2724" s="24">
        <v>-3.8199999999999998E-2</v>
      </c>
      <c r="AD2724">
        <v>78371</v>
      </c>
      <c r="AE2724">
        <v>1409483927</v>
      </c>
      <c r="AF2724" s="22">
        <v>43181</v>
      </c>
      <c r="AG2724">
        <v>18070</v>
      </c>
      <c r="AH2724">
        <v>18450</v>
      </c>
      <c r="AI2724" s="22">
        <v>43182</v>
      </c>
      <c r="AJ2724">
        <v>17380</v>
      </c>
      <c r="AK2724">
        <v>16750</v>
      </c>
      <c r="AM2724">
        <v>1</v>
      </c>
      <c r="AN2724">
        <v>0</v>
      </c>
      <c r="AO2724" s="26">
        <v>8.0000000000000002E-3</v>
      </c>
      <c r="AQ2724">
        <v>0.43</v>
      </c>
      <c r="AR2724">
        <v>0.18</v>
      </c>
      <c r="AS2724">
        <v>1</v>
      </c>
      <c r="AT2724">
        <v>0.91</v>
      </c>
      <c r="AU2724">
        <v>0.78300000000000003</v>
      </c>
      <c r="AV2724">
        <v>17430</v>
      </c>
      <c r="AW2724">
        <v>16640</v>
      </c>
      <c r="AX2724">
        <v>16750</v>
      </c>
    </row>
    <row r="2725" spans="1:50">
      <c r="A2725" s="22">
        <v>43179</v>
      </c>
      <c r="B2725">
        <v>354</v>
      </c>
      <c r="C2725">
        <v>363</v>
      </c>
      <c r="D2725">
        <v>352</v>
      </c>
      <c r="E2725">
        <v>363</v>
      </c>
      <c r="F2725" s="22">
        <v>43181</v>
      </c>
      <c r="G2725">
        <v>435</v>
      </c>
      <c r="H2725">
        <v>443</v>
      </c>
      <c r="I2725">
        <v>432</v>
      </c>
      <c r="J2725">
        <v>443</v>
      </c>
      <c r="K2725" s="22">
        <v>43182</v>
      </c>
      <c r="L2725">
        <v>451</v>
      </c>
      <c r="M2725">
        <v>0.98</v>
      </c>
      <c r="N2725" s="8" t="str">
        <f>IF(AND(AM2725=1,AC2725&lt;-0.005,AE2725&gt;O$1),R2725,"")</f>
        <v/>
      </c>
      <c r="O2725" s="8">
        <f t="shared" si="217"/>
        <v>303581.54046403855</v>
      </c>
      <c r="P2725" s="8" t="str">
        <f t="shared" si="221"/>
        <v/>
      </c>
      <c r="Q2725" s="8">
        <f t="shared" si="218"/>
        <v>450785.17895285244</v>
      </c>
      <c r="R2725" s="8">
        <f t="shared" si="219"/>
        <v>14840.182648401811</v>
      </c>
      <c r="S2725" s="8">
        <f t="shared" si="220"/>
        <v>1212912.1840372118</v>
      </c>
      <c r="U2725" s="25">
        <v>43182.316666666666</v>
      </c>
      <c r="V2725">
        <v>7</v>
      </c>
      <c r="W2725">
        <v>2437</v>
      </c>
      <c r="X2725" t="s">
        <v>1258</v>
      </c>
      <c r="Y2725" t="s">
        <v>960</v>
      </c>
      <c r="Z2725" s="25">
        <v>43181.993750000001</v>
      </c>
      <c r="AA2725">
        <v>479</v>
      </c>
      <c r="AB2725">
        <v>36</v>
      </c>
      <c r="AC2725" s="24">
        <v>8.1299999999999997E-2</v>
      </c>
      <c r="AD2725">
        <v>64500</v>
      </c>
      <c r="AE2725">
        <v>30813730</v>
      </c>
      <c r="AF2725" s="22">
        <v>43181</v>
      </c>
      <c r="AG2725">
        <v>435</v>
      </c>
      <c r="AH2725">
        <v>443</v>
      </c>
      <c r="AI2725" s="22">
        <v>43182</v>
      </c>
      <c r="AJ2725">
        <v>451</v>
      </c>
      <c r="AK2725">
        <v>438</v>
      </c>
      <c r="AM2725">
        <v>2</v>
      </c>
      <c r="AN2725" t="s">
        <v>1023</v>
      </c>
      <c r="AO2725">
        <v>0</v>
      </c>
      <c r="AP2725">
        <v>1.63</v>
      </c>
      <c r="AQ2725">
        <v>0.3</v>
      </c>
      <c r="AR2725">
        <v>0.12</v>
      </c>
      <c r="AS2725">
        <v>0.98</v>
      </c>
      <c r="AT2725">
        <v>0.89</v>
      </c>
      <c r="AU2725">
        <v>1.649</v>
      </c>
      <c r="AV2725">
        <v>522</v>
      </c>
      <c r="AW2725">
        <v>435</v>
      </c>
      <c r="AX2725">
        <v>438</v>
      </c>
    </row>
    <row r="2726" spans="1:50">
      <c r="A2726" s="22">
        <v>43179</v>
      </c>
      <c r="B2726">
        <v>703</v>
      </c>
      <c r="C2726">
        <v>713</v>
      </c>
      <c r="D2726">
        <v>702.2</v>
      </c>
      <c r="E2726">
        <v>710.1</v>
      </c>
      <c r="F2726" s="22">
        <v>43181</v>
      </c>
      <c r="G2726">
        <v>700</v>
      </c>
      <c r="H2726">
        <v>712.2</v>
      </c>
      <c r="I2726">
        <v>698.9</v>
      </c>
      <c r="J2726">
        <v>711.1</v>
      </c>
      <c r="K2726" s="22">
        <v>43182</v>
      </c>
      <c r="L2726">
        <v>691</v>
      </c>
      <c r="M2726">
        <v>0.96</v>
      </c>
      <c r="N2726" s="8">
        <f>IF(AND(AM2726=1,AC2726&lt;-0.005,AE2726&gt;O$1),R2726,"")</f>
        <v>3938.1563593932078</v>
      </c>
      <c r="O2726" s="8">
        <f t="shared" si="217"/>
        <v>307519.69682343176</v>
      </c>
      <c r="P2726" s="8">
        <f t="shared" si="221"/>
        <v>3938.1563593932078</v>
      </c>
      <c r="Q2726" s="8">
        <f t="shared" si="218"/>
        <v>454723.33531224565</v>
      </c>
      <c r="R2726" s="8">
        <f t="shared" si="219"/>
        <v>3938.1563593932078</v>
      </c>
      <c r="S2726" s="8">
        <f t="shared" si="220"/>
        <v>1216850.340396605</v>
      </c>
      <c r="U2726" s="25">
        <v>43182.316666666666</v>
      </c>
      <c r="V2726">
        <v>8</v>
      </c>
      <c r="W2726">
        <v>8306</v>
      </c>
      <c r="X2726" t="s">
        <v>1083</v>
      </c>
      <c r="Y2726" t="s">
        <v>962</v>
      </c>
      <c r="Z2726" s="25">
        <v>43181.99722222222</v>
      </c>
      <c r="AA2726">
        <v>701</v>
      </c>
      <c r="AB2726">
        <v>-10.1</v>
      </c>
      <c r="AC2726" s="24">
        <v>-1.4200000000000001E-2</v>
      </c>
      <c r="AD2726">
        <v>34300</v>
      </c>
      <c r="AE2726">
        <v>24151340</v>
      </c>
      <c r="AF2726" s="22">
        <v>43181</v>
      </c>
      <c r="AG2726">
        <v>700</v>
      </c>
      <c r="AH2726">
        <v>711.1</v>
      </c>
      <c r="AI2726" s="22">
        <v>43182</v>
      </c>
      <c r="AJ2726">
        <v>691</v>
      </c>
      <c r="AK2726">
        <v>685.6</v>
      </c>
      <c r="AM2726">
        <v>1</v>
      </c>
      <c r="AN2726">
        <v>0.05</v>
      </c>
      <c r="AO2726">
        <v>6.52</v>
      </c>
      <c r="AP2726">
        <v>2.5299999999999998</v>
      </c>
      <c r="AQ2726">
        <v>0.02</v>
      </c>
      <c r="AR2726">
        <v>0.01</v>
      </c>
      <c r="AS2726">
        <v>0.96</v>
      </c>
      <c r="AT2726">
        <v>0.89</v>
      </c>
      <c r="AU2726">
        <v>0.65400000000000003</v>
      </c>
      <c r="AV2726">
        <v>694.5</v>
      </c>
      <c r="AW2726">
        <v>683.4</v>
      </c>
      <c r="AX2726">
        <v>685.6</v>
      </c>
    </row>
    <row r="2727" spans="1:50">
      <c r="A2727" s="22">
        <v>43179</v>
      </c>
      <c r="B2727">
        <v>268</v>
      </c>
      <c r="C2727">
        <v>272</v>
      </c>
      <c r="D2727">
        <v>258</v>
      </c>
      <c r="E2727">
        <v>260</v>
      </c>
      <c r="F2727" s="22">
        <v>43181</v>
      </c>
      <c r="G2727">
        <v>257</v>
      </c>
      <c r="H2727">
        <v>263</v>
      </c>
      <c r="I2727">
        <v>239</v>
      </c>
      <c r="J2727">
        <v>241</v>
      </c>
      <c r="K2727" s="22">
        <v>43182</v>
      </c>
      <c r="L2727">
        <v>230</v>
      </c>
      <c r="M2727">
        <v>0.94</v>
      </c>
      <c r="N2727" s="8" t="str">
        <f>IF(AND(AM2727=1,AC2727&lt;-0.005,AE2727&gt;O$1),R2727,"")</f>
        <v/>
      </c>
      <c r="O2727" s="8">
        <f t="shared" si="217"/>
        <v>307519.69682343176</v>
      </c>
      <c r="P2727" s="8" t="str">
        <f t="shared" si="221"/>
        <v/>
      </c>
      <c r="Q2727" s="8">
        <f t="shared" si="218"/>
        <v>454723.33531224565</v>
      </c>
      <c r="R2727" s="8">
        <f t="shared" si="219"/>
        <v>-2164.5021645021466</v>
      </c>
      <c r="S2727" s="8">
        <f t="shared" si="220"/>
        <v>1216850.340396605</v>
      </c>
      <c r="U2727" s="25">
        <v>43182.316666666666</v>
      </c>
      <c r="V2727">
        <v>9</v>
      </c>
      <c r="W2727">
        <v>3323</v>
      </c>
      <c r="X2727" t="s">
        <v>305</v>
      </c>
      <c r="Y2727" t="s">
        <v>960</v>
      </c>
      <c r="Z2727" s="25">
        <v>43181.998611111114</v>
      </c>
      <c r="AA2727">
        <v>230.1</v>
      </c>
      <c r="AB2727">
        <v>-10.9</v>
      </c>
      <c r="AC2727" s="24">
        <v>-4.5199999999999997E-2</v>
      </c>
      <c r="AD2727">
        <v>28700</v>
      </c>
      <c r="AE2727">
        <v>6704630</v>
      </c>
      <c r="AF2727" s="22">
        <v>43181</v>
      </c>
      <c r="AG2727">
        <v>257</v>
      </c>
      <c r="AH2727">
        <v>241</v>
      </c>
      <c r="AI2727" s="22">
        <v>43182</v>
      </c>
      <c r="AJ2727">
        <v>230</v>
      </c>
      <c r="AK2727">
        <v>231</v>
      </c>
      <c r="AM2727">
        <v>2</v>
      </c>
      <c r="AN2727" t="s">
        <v>1023</v>
      </c>
      <c r="AO2727">
        <v>0</v>
      </c>
      <c r="AP2727">
        <v>0.62</v>
      </c>
      <c r="AQ2727">
        <v>0.18</v>
      </c>
      <c r="AR2727">
        <v>0.49</v>
      </c>
      <c r="AS2727">
        <v>0.94</v>
      </c>
      <c r="AT2727">
        <v>0.96</v>
      </c>
      <c r="AU2727">
        <v>1.768</v>
      </c>
      <c r="AV2727">
        <v>239</v>
      </c>
      <c r="AW2727">
        <v>223</v>
      </c>
      <c r="AX2727">
        <v>231</v>
      </c>
    </row>
    <row r="2728" spans="1:50">
      <c r="A2728" s="22">
        <v>43179</v>
      </c>
      <c r="B2728">
        <v>622</v>
      </c>
      <c r="C2728">
        <v>640</v>
      </c>
      <c r="D2728">
        <v>621</v>
      </c>
      <c r="E2728">
        <v>630</v>
      </c>
      <c r="F2728" s="22">
        <v>43181</v>
      </c>
      <c r="G2728">
        <v>730</v>
      </c>
      <c r="H2728">
        <v>730</v>
      </c>
      <c r="I2728">
        <v>730</v>
      </c>
      <c r="J2728">
        <v>730</v>
      </c>
      <c r="K2728" s="22">
        <v>43182</v>
      </c>
      <c r="L2728">
        <v>850</v>
      </c>
      <c r="M2728">
        <v>0.99</v>
      </c>
      <c r="N2728" s="8" t="str">
        <f>IF(AND(AM2728=1,AC2728&lt;-0.005,AE2728&gt;O$1),R2728,"")</f>
        <v/>
      </c>
      <c r="O2728" s="8">
        <f t="shared" si="217"/>
        <v>307519.69682343176</v>
      </c>
      <c r="P2728" s="8" t="str">
        <f t="shared" si="221"/>
        <v/>
      </c>
      <c r="Q2728" s="8">
        <f t="shared" si="218"/>
        <v>454723.33531224565</v>
      </c>
      <c r="R2728" s="8">
        <f t="shared" si="219"/>
        <v>65159.574468085069</v>
      </c>
      <c r="S2728" s="8">
        <f t="shared" si="220"/>
        <v>1216850.340396605</v>
      </c>
      <c r="U2728" s="25">
        <v>43182.316666666666</v>
      </c>
      <c r="V2728">
        <v>10</v>
      </c>
      <c r="W2728">
        <v>7782</v>
      </c>
      <c r="X2728" t="s">
        <v>1371</v>
      </c>
      <c r="Y2728" t="s">
        <v>962</v>
      </c>
      <c r="Z2728" s="25">
        <v>43181.988888888889</v>
      </c>
      <c r="AA2728">
        <v>876</v>
      </c>
      <c r="AB2728">
        <v>146</v>
      </c>
      <c r="AC2728" s="24">
        <v>0.2</v>
      </c>
      <c r="AD2728">
        <v>26900</v>
      </c>
      <c r="AE2728">
        <v>23351650</v>
      </c>
      <c r="AF2728" s="22">
        <v>43181</v>
      </c>
      <c r="AG2728">
        <v>730</v>
      </c>
      <c r="AH2728">
        <v>730</v>
      </c>
      <c r="AI2728" s="22">
        <v>43182</v>
      </c>
      <c r="AJ2728">
        <v>850</v>
      </c>
      <c r="AK2728">
        <v>752</v>
      </c>
      <c r="AM2728">
        <v>2</v>
      </c>
      <c r="AN2728" t="s">
        <v>1023</v>
      </c>
      <c r="AO2728">
        <v>0</v>
      </c>
      <c r="AP2728">
        <v>0.27</v>
      </c>
      <c r="AQ2728">
        <v>0.37</v>
      </c>
      <c r="AR2728">
        <v>0.05</v>
      </c>
      <c r="AS2728">
        <v>0.99</v>
      </c>
      <c r="AT2728">
        <v>0.77</v>
      </c>
      <c r="AU2728">
        <v>1.5840000000000001</v>
      </c>
      <c r="AV2728">
        <v>879</v>
      </c>
      <c r="AW2728">
        <v>740</v>
      </c>
      <c r="AX2728">
        <v>752</v>
      </c>
    </row>
    <row r="2729" spans="1:50">
      <c r="A2729" s="22">
        <v>43179</v>
      </c>
      <c r="B2729">
        <v>106</v>
      </c>
      <c r="C2729">
        <v>108</v>
      </c>
      <c r="D2729">
        <v>105</v>
      </c>
      <c r="E2729">
        <v>108</v>
      </c>
      <c r="F2729" s="22">
        <v>43181</v>
      </c>
      <c r="G2729">
        <v>108</v>
      </c>
      <c r="H2729">
        <v>108</v>
      </c>
      <c r="I2729">
        <v>106</v>
      </c>
      <c r="J2729">
        <v>107</v>
      </c>
      <c r="K2729" s="22">
        <v>43182</v>
      </c>
      <c r="L2729">
        <v>108</v>
      </c>
      <c r="M2729">
        <v>0.98</v>
      </c>
      <c r="N2729" s="8" t="str">
        <f>IF(AND(AM2729=1,AC2729&lt;-0.005,AE2729&gt;O$1),R2729,"")</f>
        <v/>
      </c>
      <c r="O2729" s="8">
        <f t="shared" si="217"/>
        <v>307519.69682343176</v>
      </c>
      <c r="P2729" s="8" t="str">
        <f t="shared" si="221"/>
        <v/>
      </c>
      <c r="Q2729" s="8">
        <f t="shared" si="218"/>
        <v>454723.33531224565</v>
      </c>
      <c r="R2729" s="8">
        <f t="shared" si="219"/>
        <v>-9090.9090909090937</v>
      </c>
      <c r="S2729" s="8">
        <f t="shared" si="220"/>
        <v>1216850.340396605</v>
      </c>
      <c r="U2729" s="25">
        <v>43182.316666666666</v>
      </c>
      <c r="V2729">
        <v>11</v>
      </c>
      <c r="W2729">
        <v>3315</v>
      </c>
      <c r="X2729" t="s">
        <v>1360</v>
      </c>
      <c r="Y2729" t="s">
        <v>962</v>
      </c>
      <c r="Z2729" s="25">
        <v>43181.998611111114</v>
      </c>
      <c r="AA2729">
        <v>111.4</v>
      </c>
      <c r="AB2729">
        <v>4.4000000000000004</v>
      </c>
      <c r="AC2729" s="24">
        <v>4.1099999999999998E-2</v>
      </c>
      <c r="AD2729">
        <v>25600</v>
      </c>
      <c r="AE2729">
        <v>2882730</v>
      </c>
      <c r="AF2729" s="22">
        <v>43181</v>
      </c>
      <c r="AG2729">
        <v>108</v>
      </c>
      <c r="AH2729">
        <v>107</v>
      </c>
      <c r="AI2729" s="22">
        <v>43182</v>
      </c>
      <c r="AJ2729">
        <v>108</v>
      </c>
      <c r="AK2729">
        <v>110</v>
      </c>
      <c r="AM2729">
        <v>2</v>
      </c>
      <c r="AN2729" t="s">
        <v>1023</v>
      </c>
      <c r="AO2729">
        <v>0</v>
      </c>
      <c r="AP2729">
        <v>1.87</v>
      </c>
      <c r="AQ2729">
        <v>0.11</v>
      </c>
      <c r="AR2729">
        <v>7.0000000000000007E-2</v>
      </c>
      <c r="AS2729">
        <v>0.98</v>
      </c>
      <c r="AT2729">
        <v>0.9</v>
      </c>
      <c r="AU2729">
        <v>0.74099999999999999</v>
      </c>
      <c r="AV2729">
        <v>113</v>
      </c>
      <c r="AW2729">
        <v>107</v>
      </c>
      <c r="AX2729">
        <v>110</v>
      </c>
    </row>
    <row r="2730" spans="1:50">
      <c r="A2730" s="22">
        <v>43179</v>
      </c>
      <c r="B2730">
        <v>3405</v>
      </c>
      <c r="C2730">
        <v>3425</v>
      </c>
      <c r="D2730">
        <v>3375</v>
      </c>
      <c r="E2730">
        <v>3375</v>
      </c>
      <c r="F2730" s="22">
        <v>43181</v>
      </c>
      <c r="G2730">
        <v>3385</v>
      </c>
      <c r="H2730">
        <v>3385</v>
      </c>
      <c r="I2730">
        <v>3305</v>
      </c>
      <c r="J2730">
        <v>3310</v>
      </c>
      <c r="K2730" s="22">
        <v>43182</v>
      </c>
      <c r="L2730">
        <v>3510</v>
      </c>
      <c r="M2730">
        <v>1</v>
      </c>
      <c r="N2730" s="8" t="str">
        <f>IF(AND(AM2730=1,AC2730&lt;-0.005,AE2730&gt;O$1),R2730,"")</f>
        <v/>
      </c>
      <c r="O2730" s="8">
        <f t="shared" si="217"/>
        <v>307519.69682343176</v>
      </c>
      <c r="P2730" s="8" t="str">
        <f t="shared" si="221"/>
        <v/>
      </c>
      <c r="Q2730" s="8">
        <f t="shared" si="218"/>
        <v>454723.33531224565</v>
      </c>
      <c r="R2730" s="8">
        <f t="shared" si="219"/>
        <v>-14522.82157676349</v>
      </c>
      <c r="S2730" s="8">
        <f t="shared" si="220"/>
        <v>1202327.5188198416</v>
      </c>
      <c r="U2730" s="25">
        <v>43182.316666666666</v>
      </c>
      <c r="V2730">
        <v>12</v>
      </c>
      <c r="W2730">
        <v>1360</v>
      </c>
      <c r="X2730" t="s">
        <v>1175</v>
      </c>
      <c r="Y2730" t="s">
        <v>954</v>
      </c>
      <c r="Z2730" s="25">
        <v>43181.997916666667</v>
      </c>
      <c r="AA2730">
        <v>3425</v>
      </c>
      <c r="AB2730">
        <v>115</v>
      </c>
      <c r="AC2730" s="24">
        <v>3.4700000000000002E-2</v>
      </c>
      <c r="AD2730">
        <v>24200</v>
      </c>
      <c r="AE2730">
        <v>81811080</v>
      </c>
      <c r="AF2730" s="22">
        <v>43181</v>
      </c>
      <c r="AG2730">
        <v>3385</v>
      </c>
      <c r="AH2730">
        <v>3310</v>
      </c>
      <c r="AI2730" s="22">
        <v>43182</v>
      </c>
      <c r="AJ2730">
        <v>3510</v>
      </c>
      <c r="AK2730">
        <v>3615</v>
      </c>
      <c r="AM2730">
        <v>1</v>
      </c>
      <c r="AN2730" t="s">
        <v>1023</v>
      </c>
      <c r="AO2730" s="26">
        <v>7.4999999999999997E-3</v>
      </c>
      <c r="AQ2730">
        <v>0.46</v>
      </c>
      <c r="AR2730">
        <v>0.73</v>
      </c>
      <c r="AS2730">
        <v>1</v>
      </c>
      <c r="AT2730">
        <v>1.06</v>
      </c>
      <c r="AU2730">
        <v>1.835</v>
      </c>
      <c r="AV2730">
        <v>3635</v>
      </c>
      <c r="AW2730">
        <v>3490</v>
      </c>
      <c r="AX2730">
        <v>3615</v>
      </c>
    </row>
    <row r="2731" spans="1:50">
      <c r="A2731" s="22">
        <v>43179</v>
      </c>
      <c r="B2731">
        <v>128</v>
      </c>
      <c r="C2731">
        <v>130</v>
      </c>
      <c r="D2731">
        <v>127</v>
      </c>
      <c r="E2731">
        <v>128</v>
      </c>
      <c r="F2731" s="22">
        <v>43181</v>
      </c>
      <c r="G2731">
        <v>128</v>
      </c>
      <c r="H2731">
        <v>132</v>
      </c>
      <c r="I2731">
        <v>127</v>
      </c>
      <c r="J2731">
        <v>131</v>
      </c>
      <c r="K2731" s="22">
        <v>43182</v>
      </c>
      <c r="L2731">
        <v>129</v>
      </c>
      <c r="M2731">
        <v>1.02</v>
      </c>
      <c r="N2731" s="8" t="str">
        <f>IF(AND(AM2731=1,AC2731&lt;-0.005,AE2731&gt;O$1),R2731,"")</f>
        <v/>
      </c>
      <c r="O2731" s="8">
        <f t="shared" si="217"/>
        <v>307519.69682343176</v>
      </c>
      <c r="P2731" s="8" t="str">
        <f t="shared" si="221"/>
        <v/>
      </c>
      <c r="Q2731" s="8">
        <f t="shared" si="218"/>
        <v>454723.33531224565</v>
      </c>
      <c r="R2731" s="8">
        <f t="shared" si="219"/>
        <v>3906.25</v>
      </c>
      <c r="S2731" s="8">
        <f t="shared" si="220"/>
        <v>1202327.5188198416</v>
      </c>
      <c r="U2731" s="25">
        <v>43182.316666666666</v>
      </c>
      <c r="V2731">
        <v>13</v>
      </c>
      <c r="W2731">
        <v>2370</v>
      </c>
      <c r="X2731" t="s">
        <v>1090</v>
      </c>
      <c r="Y2731" t="s">
        <v>957</v>
      </c>
      <c r="Z2731" s="25">
        <v>43181.995833333334</v>
      </c>
      <c r="AA2731">
        <v>134.4</v>
      </c>
      <c r="AB2731">
        <v>3.4</v>
      </c>
      <c r="AC2731" s="24">
        <v>2.5999999999999999E-2</v>
      </c>
      <c r="AD2731">
        <v>24000</v>
      </c>
      <c r="AE2731">
        <v>3282310</v>
      </c>
      <c r="AF2731" s="22">
        <v>43181</v>
      </c>
      <c r="AG2731">
        <v>128</v>
      </c>
      <c r="AH2731">
        <v>131</v>
      </c>
      <c r="AI2731" s="22">
        <v>43182</v>
      </c>
      <c r="AJ2731">
        <v>129</v>
      </c>
      <c r="AK2731">
        <v>128</v>
      </c>
      <c r="AM2731">
        <v>2</v>
      </c>
      <c r="AN2731" t="s">
        <v>1023</v>
      </c>
      <c r="AO2731">
        <v>0</v>
      </c>
      <c r="AP2731">
        <v>0</v>
      </c>
      <c r="AQ2731">
        <v>0.57999999999999996</v>
      </c>
      <c r="AR2731">
        <v>0.16</v>
      </c>
      <c r="AS2731">
        <v>1.02</v>
      </c>
      <c r="AT2731">
        <v>0.96</v>
      </c>
      <c r="AU2731">
        <v>1.1739999999999999</v>
      </c>
      <c r="AV2731">
        <v>134</v>
      </c>
      <c r="AW2731">
        <v>128</v>
      </c>
      <c r="AX2731">
        <v>128</v>
      </c>
    </row>
    <row r="2732" spans="1:50">
      <c r="A2732" s="22">
        <v>43179</v>
      </c>
      <c r="B2732">
        <v>293</v>
      </c>
      <c r="C2732">
        <v>302</v>
      </c>
      <c r="D2732">
        <v>293</v>
      </c>
      <c r="E2732">
        <v>296</v>
      </c>
      <c r="F2732" s="22">
        <v>43181</v>
      </c>
      <c r="G2732">
        <v>300</v>
      </c>
      <c r="H2732">
        <v>303</v>
      </c>
      <c r="I2732">
        <v>295</v>
      </c>
      <c r="J2732">
        <v>296</v>
      </c>
      <c r="K2732" s="22">
        <v>43182</v>
      </c>
      <c r="L2732">
        <v>286</v>
      </c>
      <c r="M2732">
        <v>0.98</v>
      </c>
      <c r="N2732" s="8" t="str">
        <f>IF(AND(AM2732=1,AC2732&lt;-0.005,AE2732&gt;O$1),R2732,"")</f>
        <v/>
      </c>
      <c r="O2732" s="8">
        <f t="shared" si="217"/>
        <v>307519.69682343176</v>
      </c>
      <c r="P2732" s="8" t="str">
        <f t="shared" si="221"/>
        <v/>
      </c>
      <c r="Q2732" s="8">
        <f t="shared" si="218"/>
        <v>454723.33531224565</v>
      </c>
      <c r="R2732" s="8">
        <f t="shared" si="219"/>
        <v>8896.7971530249379</v>
      </c>
      <c r="S2732" s="8">
        <f t="shared" si="220"/>
        <v>1202327.5188198416</v>
      </c>
      <c r="U2732" s="25">
        <v>43182.316666666666</v>
      </c>
      <c r="V2732">
        <v>15</v>
      </c>
      <c r="W2732">
        <v>3113</v>
      </c>
      <c r="X2732" t="s">
        <v>1370</v>
      </c>
      <c r="Y2732" t="s">
        <v>954</v>
      </c>
      <c r="Z2732" s="25">
        <v>43181.997916666667</v>
      </c>
      <c r="AA2732">
        <v>290</v>
      </c>
      <c r="AB2732">
        <v>-6</v>
      </c>
      <c r="AC2732" s="24">
        <v>-2.0299999999999999E-2</v>
      </c>
      <c r="AD2732">
        <v>21500</v>
      </c>
      <c r="AE2732">
        <v>6216800</v>
      </c>
      <c r="AF2732" s="22">
        <v>43181</v>
      </c>
      <c r="AG2732">
        <v>300</v>
      </c>
      <c r="AH2732">
        <v>296</v>
      </c>
      <c r="AI2732" s="22">
        <v>43182</v>
      </c>
      <c r="AJ2732">
        <v>286</v>
      </c>
      <c r="AK2732">
        <v>281</v>
      </c>
      <c r="AM2732">
        <v>2</v>
      </c>
      <c r="AN2732" t="s">
        <v>1023</v>
      </c>
      <c r="AO2732">
        <v>0</v>
      </c>
      <c r="AP2732" t="s">
        <v>956</v>
      </c>
      <c r="AQ2732">
        <v>0.47</v>
      </c>
      <c r="AR2732">
        <v>0.16</v>
      </c>
      <c r="AS2732">
        <v>0.98</v>
      </c>
      <c r="AT2732">
        <v>0.95</v>
      </c>
      <c r="AU2732">
        <v>0.96299999999999997</v>
      </c>
      <c r="AV2732">
        <v>289</v>
      </c>
      <c r="AW2732">
        <v>281</v>
      </c>
      <c r="AX2732">
        <v>281</v>
      </c>
    </row>
    <row r="2733" spans="1:50">
      <c r="A2733" s="22">
        <v>43179</v>
      </c>
      <c r="B2733">
        <v>2978.5</v>
      </c>
      <c r="C2733">
        <v>2979</v>
      </c>
      <c r="D2733">
        <v>2957</v>
      </c>
      <c r="E2733">
        <v>2968</v>
      </c>
      <c r="F2733" s="22">
        <v>43181</v>
      </c>
      <c r="G2733">
        <v>2965</v>
      </c>
      <c r="H2733">
        <v>2965</v>
      </c>
      <c r="I2733">
        <v>2836</v>
      </c>
      <c r="J2733">
        <v>2836</v>
      </c>
      <c r="K2733" s="22">
        <v>43182</v>
      </c>
      <c r="L2733">
        <v>2797</v>
      </c>
      <c r="M2733">
        <v>0.99</v>
      </c>
      <c r="N2733" s="8">
        <f>IF(AND(AM2733=1,AC2733&lt;-0.005,AE2733&gt;O$1),R2733,"")</f>
        <v>-7310.1990487933754</v>
      </c>
      <c r="O2733" s="8">
        <f t="shared" si="217"/>
        <v>300209.49777463841</v>
      </c>
      <c r="P2733" s="8" t="str">
        <f t="shared" si="221"/>
        <v/>
      </c>
      <c r="Q2733" s="8">
        <f t="shared" si="218"/>
        <v>454723.33531224565</v>
      </c>
      <c r="R2733" s="8">
        <f t="shared" si="219"/>
        <v>-7310.1990487933754</v>
      </c>
      <c r="S2733" s="8">
        <f t="shared" si="220"/>
        <v>1195017.3197710481</v>
      </c>
      <c r="U2733" s="25">
        <v>43182.316666666666</v>
      </c>
      <c r="V2733">
        <v>16</v>
      </c>
      <c r="W2733">
        <v>2914</v>
      </c>
      <c r="X2733" t="s">
        <v>1100</v>
      </c>
      <c r="Y2733" t="s">
        <v>962</v>
      </c>
      <c r="Z2733" s="25">
        <v>43181.997916666667</v>
      </c>
      <c r="AA2733">
        <v>2803</v>
      </c>
      <c r="AB2733">
        <v>-33</v>
      </c>
      <c r="AC2733" s="24">
        <v>-1.1599999999999999E-2</v>
      </c>
      <c r="AD2733">
        <v>18600</v>
      </c>
      <c r="AE2733">
        <v>52672340</v>
      </c>
      <c r="AF2733" s="22">
        <v>43181</v>
      </c>
      <c r="AG2733">
        <v>2965</v>
      </c>
      <c r="AH2733">
        <v>2836</v>
      </c>
      <c r="AI2733" s="22">
        <v>43182</v>
      </c>
      <c r="AJ2733">
        <v>2797</v>
      </c>
      <c r="AK2733">
        <v>2838.5</v>
      </c>
      <c r="AM2733">
        <v>1</v>
      </c>
      <c r="AN2733" t="s">
        <v>1023</v>
      </c>
      <c r="AO2733">
        <v>21.89</v>
      </c>
      <c r="AP2733">
        <v>5.29</v>
      </c>
      <c r="AQ2733">
        <v>0.17</v>
      </c>
      <c r="AR2733">
        <v>0.05</v>
      </c>
      <c r="AS2733">
        <v>0.99</v>
      </c>
      <c r="AT2733">
        <v>0.89</v>
      </c>
      <c r="AU2733">
        <v>0.60499999999999998</v>
      </c>
      <c r="AV2733">
        <v>2865.5</v>
      </c>
      <c r="AW2733">
        <v>2784.5</v>
      </c>
      <c r="AX2733">
        <v>2838.5</v>
      </c>
    </row>
    <row r="2734" spans="1:50">
      <c r="A2734" s="22">
        <v>43179</v>
      </c>
      <c r="B2734">
        <v>1517</v>
      </c>
      <c r="C2734">
        <v>1568</v>
      </c>
      <c r="D2734">
        <v>1496</v>
      </c>
      <c r="E2734">
        <v>1562</v>
      </c>
      <c r="F2734" s="22">
        <v>43181</v>
      </c>
      <c r="G2734">
        <v>1580</v>
      </c>
      <c r="H2734">
        <v>1599</v>
      </c>
      <c r="I2734">
        <v>1482</v>
      </c>
      <c r="J2734">
        <v>1498</v>
      </c>
      <c r="K2734" s="22">
        <v>43182</v>
      </c>
      <c r="L2734">
        <v>1198</v>
      </c>
      <c r="M2734">
        <v>1.1100000000000001</v>
      </c>
      <c r="N2734" s="8" t="str">
        <f>IF(AND(AM2734=1,AC2734&lt;-0.005,AE2734&gt;O$1),R2734,"")</f>
        <v/>
      </c>
      <c r="O2734" s="8">
        <f t="shared" si="217"/>
        <v>300209.49777463841</v>
      </c>
      <c r="P2734" s="8" t="str">
        <f t="shared" si="221"/>
        <v/>
      </c>
      <c r="Q2734" s="8">
        <f t="shared" si="218"/>
        <v>454723.33531224565</v>
      </c>
      <c r="R2734" s="8">
        <f t="shared" si="219"/>
        <v>-2904.5643153526867</v>
      </c>
      <c r="S2734" s="8">
        <f t="shared" si="220"/>
        <v>1195017.3197710481</v>
      </c>
      <c r="U2734" s="25">
        <v>43182.316666666666</v>
      </c>
      <c r="V2734">
        <v>17</v>
      </c>
      <c r="W2734">
        <v>6336</v>
      </c>
      <c r="X2734" t="s">
        <v>655</v>
      </c>
      <c r="Y2734" t="s">
        <v>954</v>
      </c>
      <c r="Z2734" s="25">
        <v>43181.975694444445</v>
      </c>
      <c r="AA2734">
        <v>1241</v>
      </c>
      <c r="AB2734">
        <v>-257</v>
      </c>
      <c r="AC2734" s="24">
        <v>-0.1716</v>
      </c>
      <c r="AD2734">
        <v>18400</v>
      </c>
      <c r="AE2734">
        <v>23214420</v>
      </c>
      <c r="AF2734" s="22">
        <v>43181</v>
      </c>
      <c r="AG2734">
        <v>1580</v>
      </c>
      <c r="AH2734">
        <v>1498</v>
      </c>
      <c r="AI2734" s="22">
        <v>43182</v>
      </c>
      <c r="AJ2734">
        <v>1198</v>
      </c>
      <c r="AK2734">
        <v>1205</v>
      </c>
      <c r="AM2734">
        <v>2</v>
      </c>
      <c r="AN2734" t="s">
        <v>1023</v>
      </c>
      <c r="AO2734">
        <v>0</v>
      </c>
      <c r="AP2734">
        <v>0</v>
      </c>
      <c r="AQ2734">
        <v>0.99</v>
      </c>
      <c r="AR2734">
        <v>0.87</v>
      </c>
      <c r="AS2734">
        <v>1.1100000000000001</v>
      </c>
      <c r="AT2734">
        <v>1.08</v>
      </c>
      <c r="AU2734">
        <v>0.89600000000000002</v>
      </c>
      <c r="AV2734">
        <v>1220</v>
      </c>
      <c r="AW2734">
        <v>1198</v>
      </c>
      <c r="AX2734">
        <v>1205</v>
      </c>
    </row>
    <row r="2735" spans="1:50">
      <c r="A2735" s="22">
        <v>43179</v>
      </c>
      <c r="B2735">
        <v>216</v>
      </c>
      <c r="C2735">
        <v>303</v>
      </c>
      <c r="D2735">
        <v>213</v>
      </c>
      <c r="E2735">
        <v>276</v>
      </c>
      <c r="F2735" s="22">
        <v>43181</v>
      </c>
      <c r="G2735">
        <v>290</v>
      </c>
      <c r="H2735">
        <v>330</v>
      </c>
      <c r="I2735">
        <v>290</v>
      </c>
      <c r="J2735">
        <v>325</v>
      </c>
      <c r="K2735" s="22">
        <v>43182</v>
      </c>
      <c r="L2735">
        <v>311</v>
      </c>
      <c r="M2735">
        <v>1</v>
      </c>
      <c r="N2735" s="8" t="str">
        <f>IF(AND(AM2735=1,AC2735&lt;-0.005,AE2735&gt;O$1),R2735,"")</f>
        <v/>
      </c>
      <c r="O2735" s="8">
        <f t="shared" si="217"/>
        <v>300209.49777463841</v>
      </c>
      <c r="P2735" s="8" t="str">
        <f t="shared" si="221"/>
        <v/>
      </c>
      <c r="Q2735" s="8">
        <f t="shared" si="218"/>
        <v>454723.33531224565</v>
      </c>
      <c r="R2735" s="8">
        <f t="shared" si="219"/>
        <v>57347.670250896044</v>
      </c>
      <c r="S2735" s="8">
        <f t="shared" si="220"/>
        <v>1195017.3197710481</v>
      </c>
      <c r="U2735" s="25">
        <v>43182.316666666666</v>
      </c>
      <c r="V2735">
        <v>18</v>
      </c>
      <c r="W2735">
        <v>2479</v>
      </c>
      <c r="X2735" t="s">
        <v>1077</v>
      </c>
      <c r="Y2735" t="s">
        <v>960</v>
      </c>
      <c r="Z2735" s="25">
        <v>43181.995138888888</v>
      </c>
      <c r="AA2735">
        <v>317</v>
      </c>
      <c r="AB2735">
        <v>-8</v>
      </c>
      <c r="AC2735" s="24">
        <v>-2.46E-2</v>
      </c>
      <c r="AD2735">
        <v>13800</v>
      </c>
      <c r="AE2735">
        <v>4436870</v>
      </c>
      <c r="AF2735" s="22">
        <v>43181</v>
      </c>
      <c r="AG2735">
        <v>290</v>
      </c>
      <c r="AH2735">
        <v>325</v>
      </c>
      <c r="AI2735" s="22">
        <v>43182</v>
      </c>
      <c r="AJ2735">
        <v>311</v>
      </c>
      <c r="AK2735">
        <v>279</v>
      </c>
      <c r="AM2735">
        <v>2</v>
      </c>
      <c r="AN2735" t="s">
        <v>1023</v>
      </c>
      <c r="AO2735">
        <v>0</v>
      </c>
      <c r="AP2735">
        <v>0.31</v>
      </c>
      <c r="AQ2735">
        <v>0.4</v>
      </c>
      <c r="AR2735">
        <v>0.32</v>
      </c>
      <c r="AS2735">
        <v>1</v>
      </c>
      <c r="AT2735">
        <v>0.96</v>
      </c>
      <c r="AU2735">
        <v>0.95599999999999996</v>
      </c>
      <c r="AV2735">
        <v>319</v>
      </c>
      <c r="AW2735">
        <v>272</v>
      </c>
      <c r="AX2735">
        <v>279</v>
      </c>
    </row>
    <row r="2736" spans="1:50">
      <c r="A2736" s="22">
        <v>43179</v>
      </c>
      <c r="B2736">
        <v>972</v>
      </c>
      <c r="C2736">
        <v>1035</v>
      </c>
      <c r="D2736">
        <v>950</v>
      </c>
      <c r="E2736">
        <v>1020</v>
      </c>
      <c r="F2736" s="22">
        <v>43181</v>
      </c>
      <c r="G2736">
        <v>1027</v>
      </c>
      <c r="H2736">
        <v>1320</v>
      </c>
      <c r="I2736">
        <v>1009</v>
      </c>
      <c r="J2736">
        <v>1289</v>
      </c>
      <c r="K2736" s="22">
        <v>43182</v>
      </c>
      <c r="L2736">
        <v>1230</v>
      </c>
      <c r="M2736">
        <v>1.0900000000000001</v>
      </c>
      <c r="N2736" s="8" t="str">
        <f>IF(AND(AM2736=1,AC2736&lt;-0.005,AE2736&gt;O$1),R2736,"")</f>
        <v/>
      </c>
      <c r="O2736" s="8">
        <f t="shared" si="217"/>
        <v>300209.49777463841</v>
      </c>
      <c r="P2736" s="8" t="str">
        <f t="shared" si="221"/>
        <v/>
      </c>
      <c r="Q2736" s="8">
        <f t="shared" si="218"/>
        <v>454723.33531224565</v>
      </c>
      <c r="R2736" s="8">
        <f t="shared" si="219"/>
        <v>5341.0024650780706</v>
      </c>
      <c r="S2736" s="8">
        <f t="shared" si="220"/>
        <v>1195017.3197710481</v>
      </c>
      <c r="U2736" s="25">
        <v>43182.316666666666</v>
      </c>
      <c r="V2736">
        <v>19</v>
      </c>
      <c r="W2736">
        <v>4570</v>
      </c>
      <c r="X2736" t="s">
        <v>1321</v>
      </c>
      <c r="Y2736" t="s">
        <v>960</v>
      </c>
      <c r="Z2736" s="25">
        <v>43181.998611111114</v>
      </c>
      <c r="AA2736">
        <v>1290</v>
      </c>
      <c r="AB2736">
        <v>1</v>
      </c>
      <c r="AC2736" s="24">
        <v>8.0000000000000004E-4</v>
      </c>
      <c r="AD2736">
        <v>13400</v>
      </c>
      <c r="AE2736">
        <v>17390440</v>
      </c>
      <c r="AF2736" s="22">
        <v>43181</v>
      </c>
      <c r="AG2736">
        <v>1027</v>
      </c>
      <c r="AH2736">
        <v>1289</v>
      </c>
      <c r="AI2736" s="22">
        <v>43182</v>
      </c>
      <c r="AJ2736">
        <v>1230</v>
      </c>
      <c r="AK2736">
        <v>1217</v>
      </c>
      <c r="AM2736">
        <v>2</v>
      </c>
      <c r="AN2736" t="s">
        <v>1023</v>
      </c>
      <c r="AO2736">
        <v>0</v>
      </c>
      <c r="AP2736">
        <v>0</v>
      </c>
      <c r="AQ2736">
        <v>0.83</v>
      </c>
      <c r="AR2736">
        <v>0.84</v>
      </c>
      <c r="AS2736">
        <v>1.0900000000000001</v>
      </c>
      <c r="AT2736">
        <v>1.2</v>
      </c>
      <c r="AU2736">
        <v>0.56599999999999995</v>
      </c>
      <c r="AV2736">
        <v>1261</v>
      </c>
      <c r="AW2736">
        <v>1178</v>
      </c>
      <c r="AX2736">
        <v>1217</v>
      </c>
    </row>
    <row r="2737" spans="1:50">
      <c r="A2737" s="22">
        <v>43179</v>
      </c>
      <c r="B2737">
        <v>1111</v>
      </c>
      <c r="C2737">
        <v>1120.5</v>
      </c>
      <c r="D2737">
        <v>1108.5</v>
      </c>
      <c r="E2737">
        <v>1119.5</v>
      </c>
      <c r="F2737" s="22">
        <v>43181</v>
      </c>
      <c r="G2737">
        <v>1120.5</v>
      </c>
      <c r="H2737">
        <v>1121.5</v>
      </c>
      <c r="I2737">
        <v>1111.5</v>
      </c>
      <c r="J2737">
        <v>1116</v>
      </c>
      <c r="K2737" s="22">
        <v>43182</v>
      </c>
      <c r="L2737">
        <v>1108</v>
      </c>
      <c r="M2737">
        <v>1</v>
      </c>
      <c r="N2737" s="8">
        <f>IF(AND(AM2737=1,AC2737&lt;-0.005,AE2737&gt;O$1),R2737,"")</f>
        <v>1357.4660633484114</v>
      </c>
      <c r="O2737" s="8">
        <f t="shared" si="217"/>
        <v>301566.96383798681</v>
      </c>
      <c r="P2737" s="8" t="str">
        <f t="shared" si="221"/>
        <v/>
      </c>
      <c r="Q2737" s="8">
        <f t="shared" si="218"/>
        <v>454723.33531224565</v>
      </c>
      <c r="R2737" s="8">
        <f t="shared" si="219"/>
        <v>1357.4660633484114</v>
      </c>
      <c r="S2737" s="8">
        <f t="shared" si="220"/>
        <v>1196374.7858343965</v>
      </c>
      <c r="U2737" s="25">
        <v>43182.316666666666</v>
      </c>
      <c r="V2737">
        <v>20</v>
      </c>
      <c r="W2737">
        <v>7201</v>
      </c>
      <c r="X2737" t="s">
        <v>1172</v>
      </c>
      <c r="Y2737" t="s">
        <v>962</v>
      </c>
      <c r="Z2737" s="25">
        <v>43181.99722222222</v>
      </c>
      <c r="AA2737">
        <v>1105.5</v>
      </c>
      <c r="AB2737">
        <v>-10.5</v>
      </c>
      <c r="AC2737" s="24">
        <v>-9.4000000000000004E-3</v>
      </c>
      <c r="AD2737">
        <v>13300</v>
      </c>
      <c r="AE2737">
        <v>14745660</v>
      </c>
      <c r="AF2737" s="22">
        <v>43181</v>
      </c>
      <c r="AG2737">
        <v>1120.5</v>
      </c>
      <c r="AH2737">
        <v>1116</v>
      </c>
      <c r="AI2737" s="22">
        <v>43182</v>
      </c>
      <c r="AJ2737">
        <v>1108</v>
      </c>
      <c r="AK2737">
        <v>1105</v>
      </c>
      <c r="AM2737">
        <v>1</v>
      </c>
      <c r="AN2737">
        <v>0</v>
      </c>
      <c r="AO2737">
        <v>5.52</v>
      </c>
      <c r="AP2737">
        <v>4.75</v>
      </c>
      <c r="AQ2737">
        <v>0.67</v>
      </c>
      <c r="AR2737">
        <v>0.24</v>
      </c>
      <c r="AS2737">
        <v>1</v>
      </c>
      <c r="AT2737">
        <v>0.99</v>
      </c>
      <c r="AU2737">
        <v>0.29099999999999998</v>
      </c>
      <c r="AV2737">
        <v>1111</v>
      </c>
      <c r="AW2737">
        <v>1103</v>
      </c>
      <c r="AX2737">
        <v>1105</v>
      </c>
    </row>
    <row r="2738" spans="1:50">
      <c r="A2738" s="22">
        <v>43179</v>
      </c>
      <c r="B2738">
        <v>336</v>
      </c>
      <c r="C2738">
        <v>342</v>
      </c>
      <c r="D2738">
        <v>335</v>
      </c>
      <c r="E2738">
        <v>341</v>
      </c>
      <c r="F2738" s="22">
        <v>43181</v>
      </c>
      <c r="G2738">
        <v>341</v>
      </c>
      <c r="H2738">
        <v>343</v>
      </c>
      <c r="I2738">
        <v>338</v>
      </c>
      <c r="J2738">
        <v>339</v>
      </c>
      <c r="K2738" s="22">
        <v>43182</v>
      </c>
      <c r="L2738">
        <v>352</v>
      </c>
      <c r="M2738">
        <v>1.02</v>
      </c>
      <c r="N2738" s="8" t="str">
        <f>IF(AND(AM2738=1,AC2738&lt;-0.005,AE2738&gt;O$1),R2738,"")</f>
        <v/>
      </c>
      <c r="O2738" s="8">
        <f t="shared" si="217"/>
        <v>301566.96383798681</v>
      </c>
      <c r="P2738" s="8" t="str">
        <f t="shared" si="221"/>
        <v/>
      </c>
      <c r="Q2738" s="8">
        <f t="shared" si="218"/>
        <v>454723.33531224565</v>
      </c>
      <c r="R2738" s="8">
        <f t="shared" si="219"/>
        <v>11627.906976744207</v>
      </c>
      <c r="S2738" s="8">
        <f t="shared" si="220"/>
        <v>1196374.7858343965</v>
      </c>
      <c r="U2738" s="25">
        <v>43182.316666666666</v>
      </c>
      <c r="V2738">
        <v>21</v>
      </c>
      <c r="W2738">
        <v>4583</v>
      </c>
      <c r="X2738" t="s">
        <v>1265</v>
      </c>
      <c r="Y2738" t="s">
        <v>957</v>
      </c>
      <c r="Z2738" s="25">
        <v>43181.990972222222</v>
      </c>
      <c r="AA2738">
        <v>378</v>
      </c>
      <c r="AB2738">
        <v>39</v>
      </c>
      <c r="AC2738" s="24">
        <v>0.115</v>
      </c>
      <c r="AD2738">
        <v>13200</v>
      </c>
      <c r="AE2738">
        <v>5022530</v>
      </c>
      <c r="AF2738" s="22">
        <v>43181</v>
      </c>
      <c r="AG2738">
        <v>341</v>
      </c>
      <c r="AH2738">
        <v>339</v>
      </c>
      <c r="AI2738" s="22">
        <v>43182</v>
      </c>
      <c r="AJ2738">
        <v>352</v>
      </c>
      <c r="AK2738">
        <v>344</v>
      </c>
      <c r="AM2738">
        <v>2</v>
      </c>
      <c r="AN2738" t="s">
        <v>1023</v>
      </c>
      <c r="AO2738">
        <v>0</v>
      </c>
      <c r="AP2738">
        <v>0</v>
      </c>
      <c r="AQ2738">
        <v>0.88</v>
      </c>
      <c r="AR2738">
        <v>0.22</v>
      </c>
      <c r="AS2738">
        <v>1.02</v>
      </c>
      <c r="AT2738">
        <v>0.96</v>
      </c>
      <c r="AU2738">
        <v>2.0779999999999998</v>
      </c>
      <c r="AV2738">
        <v>371</v>
      </c>
      <c r="AW2738">
        <v>342</v>
      </c>
      <c r="AX2738">
        <v>344</v>
      </c>
    </row>
    <row r="2739" spans="1:50">
      <c r="A2739" s="22">
        <v>43179</v>
      </c>
      <c r="B2739">
        <v>367</v>
      </c>
      <c r="C2739">
        <v>372</v>
      </c>
      <c r="D2739">
        <v>364</v>
      </c>
      <c r="E2739">
        <v>367</v>
      </c>
      <c r="F2739" s="22">
        <v>43181</v>
      </c>
      <c r="G2739">
        <v>380</v>
      </c>
      <c r="H2739">
        <v>382</v>
      </c>
      <c r="I2739">
        <v>371</v>
      </c>
      <c r="J2739">
        <v>374</v>
      </c>
      <c r="K2739" s="22">
        <v>43182</v>
      </c>
      <c r="L2739">
        <v>358</v>
      </c>
      <c r="M2739">
        <v>1.1200000000000001</v>
      </c>
      <c r="N2739" s="8" t="str">
        <f>IF(AND(AM2739=1,AC2739&lt;-0.005,AE2739&gt;O$1),R2739,"")</f>
        <v/>
      </c>
      <c r="O2739" s="8">
        <f t="shared" si="217"/>
        <v>301566.96383798681</v>
      </c>
      <c r="P2739" s="8" t="str">
        <f t="shared" si="221"/>
        <v/>
      </c>
      <c r="Q2739" s="8">
        <f t="shared" si="218"/>
        <v>454723.33531224565</v>
      </c>
      <c r="R2739" s="8">
        <f t="shared" si="219"/>
        <v>-1392.7576601671099</v>
      </c>
      <c r="S2739" s="8">
        <f t="shared" si="220"/>
        <v>1196374.7858343965</v>
      </c>
      <c r="U2739" s="25">
        <v>43182.316666666666</v>
      </c>
      <c r="V2739">
        <v>24</v>
      </c>
      <c r="W2739">
        <v>4597</v>
      </c>
      <c r="X2739" t="s">
        <v>1079</v>
      </c>
      <c r="Y2739" t="s">
        <v>957</v>
      </c>
      <c r="Z2739" s="25">
        <v>43181.998611111114</v>
      </c>
      <c r="AA2739">
        <v>368</v>
      </c>
      <c r="AB2739">
        <v>-6</v>
      </c>
      <c r="AC2739" s="24">
        <v>-1.6E-2</v>
      </c>
      <c r="AD2739">
        <v>11200</v>
      </c>
      <c r="AE2739">
        <v>4155650</v>
      </c>
      <c r="AF2739" s="22">
        <v>43181</v>
      </c>
      <c r="AG2739">
        <v>380</v>
      </c>
      <c r="AH2739">
        <v>374</v>
      </c>
      <c r="AI2739" s="22">
        <v>43182</v>
      </c>
      <c r="AJ2739">
        <v>358</v>
      </c>
      <c r="AK2739">
        <v>359</v>
      </c>
      <c r="AM2739">
        <v>2</v>
      </c>
      <c r="AN2739" t="s">
        <v>1023</v>
      </c>
      <c r="AO2739">
        <v>5428.94</v>
      </c>
      <c r="AP2739">
        <v>0</v>
      </c>
      <c r="AQ2739">
        <v>0.76</v>
      </c>
      <c r="AR2739">
        <v>0.49</v>
      </c>
      <c r="AS2739">
        <v>1.1200000000000001</v>
      </c>
      <c r="AT2739">
        <v>1</v>
      </c>
      <c r="AU2739">
        <v>1.1990000000000001</v>
      </c>
      <c r="AV2739">
        <v>371</v>
      </c>
      <c r="AW2739">
        <v>355</v>
      </c>
      <c r="AX2739">
        <v>359</v>
      </c>
    </row>
    <row r="2740" spans="1:50">
      <c r="A2740" s="22">
        <v>43179</v>
      </c>
      <c r="B2740">
        <v>853</v>
      </c>
      <c r="C2740">
        <v>860</v>
      </c>
      <c r="D2740">
        <v>805</v>
      </c>
      <c r="E2740">
        <v>810</v>
      </c>
      <c r="F2740" s="22">
        <v>43181</v>
      </c>
      <c r="G2740">
        <v>800</v>
      </c>
      <c r="H2740">
        <v>825</v>
      </c>
      <c r="I2740">
        <v>795</v>
      </c>
      <c r="J2740">
        <v>808</v>
      </c>
      <c r="K2740" s="22">
        <v>43182</v>
      </c>
      <c r="L2740">
        <v>778</v>
      </c>
      <c r="M2740">
        <v>1.18</v>
      </c>
      <c r="N2740" s="8" t="str">
        <f>IF(AND(AM2740=1,AC2740&lt;-0.005,AE2740&gt;O$1),R2740,"")</f>
        <v/>
      </c>
      <c r="O2740" s="8">
        <f t="shared" si="217"/>
        <v>301566.96383798681</v>
      </c>
      <c r="P2740" s="8" t="str">
        <f t="shared" si="221"/>
        <v/>
      </c>
      <c r="Q2740" s="8">
        <f t="shared" si="218"/>
        <v>454723.33531224565</v>
      </c>
      <c r="R2740" s="8">
        <f t="shared" si="219"/>
        <v>42538.354253835452</v>
      </c>
      <c r="S2740" s="8">
        <f t="shared" si="220"/>
        <v>1238913.140088232</v>
      </c>
      <c r="U2740" s="25">
        <v>43182.316666666666</v>
      </c>
      <c r="V2740">
        <v>25</v>
      </c>
      <c r="W2740">
        <v>8927</v>
      </c>
      <c r="X2740" t="s">
        <v>1255</v>
      </c>
      <c r="Y2740" t="s">
        <v>960</v>
      </c>
      <c r="Z2740" s="25">
        <v>43181.99722222222</v>
      </c>
      <c r="AA2740">
        <v>812.5</v>
      </c>
      <c r="AB2740">
        <v>4.5</v>
      </c>
      <c r="AC2740" s="24">
        <v>5.5999999999999999E-3</v>
      </c>
      <c r="AD2740">
        <v>9700</v>
      </c>
      <c r="AE2740">
        <v>7968200</v>
      </c>
      <c r="AF2740" s="22">
        <v>43181</v>
      </c>
      <c r="AG2740">
        <v>800</v>
      </c>
      <c r="AH2740">
        <v>808</v>
      </c>
      <c r="AI2740" s="22">
        <v>43182</v>
      </c>
      <c r="AJ2740">
        <v>778</v>
      </c>
      <c r="AK2740">
        <v>717</v>
      </c>
      <c r="AM2740">
        <v>1</v>
      </c>
      <c r="AN2740">
        <v>0</v>
      </c>
      <c r="AO2740">
        <v>1.68</v>
      </c>
      <c r="AP2740">
        <v>0.62</v>
      </c>
      <c r="AQ2740">
        <v>0.84</v>
      </c>
      <c r="AR2740">
        <v>0.89</v>
      </c>
      <c r="AS2740">
        <v>1.18</v>
      </c>
      <c r="AT2740">
        <v>1.54</v>
      </c>
      <c r="AU2740">
        <v>0.98499999999999999</v>
      </c>
      <c r="AV2740">
        <v>790</v>
      </c>
      <c r="AW2740">
        <v>717</v>
      </c>
      <c r="AX2740">
        <v>717</v>
      </c>
    </row>
    <row r="2741" spans="1:50">
      <c r="A2741" s="22">
        <v>43179</v>
      </c>
      <c r="B2741">
        <v>132</v>
      </c>
      <c r="C2741">
        <v>140</v>
      </c>
      <c r="D2741">
        <v>131</v>
      </c>
      <c r="E2741">
        <v>139</v>
      </c>
      <c r="F2741" s="22">
        <v>43181</v>
      </c>
      <c r="G2741">
        <v>143</v>
      </c>
      <c r="H2741">
        <v>145</v>
      </c>
      <c r="I2741">
        <v>136</v>
      </c>
      <c r="J2741">
        <v>137</v>
      </c>
      <c r="K2741" s="22">
        <v>43182</v>
      </c>
      <c r="L2741">
        <v>124</v>
      </c>
      <c r="M2741">
        <v>1.05</v>
      </c>
      <c r="N2741" s="8" t="str">
        <f>IF(AND(AM2741=1,AC2741&lt;-0.005,AE2741&gt;O$1),R2741,"")</f>
        <v/>
      </c>
      <c r="O2741" s="8">
        <f t="shared" si="217"/>
        <v>301566.96383798681</v>
      </c>
      <c r="P2741" s="8" t="str">
        <f t="shared" si="221"/>
        <v/>
      </c>
      <c r="Q2741" s="8">
        <f t="shared" si="218"/>
        <v>454723.33531224565</v>
      </c>
      <c r="R2741" s="8">
        <f t="shared" si="219"/>
        <v>-11811.023622047223</v>
      </c>
      <c r="S2741" s="8">
        <f t="shared" si="220"/>
        <v>1238913.140088232</v>
      </c>
      <c r="U2741" s="25">
        <v>43182.316666666666</v>
      </c>
      <c r="V2741">
        <v>26</v>
      </c>
      <c r="W2741">
        <v>3647</v>
      </c>
      <c r="X2741" t="s">
        <v>1146</v>
      </c>
      <c r="Y2741" t="s">
        <v>954</v>
      </c>
      <c r="Z2741" s="25">
        <v>43181.988194444442</v>
      </c>
      <c r="AA2741">
        <v>136.9</v>
      </c>
      <c r="AB2741">
        <v>-0.1</v>
      </c>
      <c r="AC2741" s="24">
        <v>-6.9999999999999999E-4</v>
      </c>
      <c r="AD2741">
        <v>9200</v>
      </c>
      <c r="AE2741">
        <v>1257780</v>
      </c>
      <c r="AF2741" s="22">
        <v>43181</v>
      </c>
      <c r="AG2741">
        <v>143</v>
      </c>
      <c r="AH2741">
        <v>137</v>
      </c>
      <c r="AI2741" s="22">
        <v>43182</v>
      </c>
      <c r="AJ2741">
        <v>124</v>
      </c>
      <c r="AK2741">
        <v>127</v>
      </c>
      <c r="AM2741">
        <v>2</v>
      </c>
      <c r="AN2741" t="s">
        <v>1023</v>
      </c>
      <c r="AO2741">
        <v>0</v>
      </c>
      <c r="AP2741">
        <v>2.19</v>
      </c>
      <c r="AQ2741">
        <v>0.84</v>
      </c>
      <c r="AR2741">
        <v>0.57999999999999996</v>
      </c>
      <c r="AS2741">
        <v>1.05</v>
      </c>
      <c r="AT2741">
        <v>1.04</v>
      </c>
      <c r="AU2741">
        <v>1.496</v>
      </c>
      <c r="AV2741">
        <v>130</v>
      </c>
      <c r="AW2741">
        <v>124</v>
      </c>
      <c r="AX2741">
        <v>127</v>
      </c>
    </row>
    <row r="2742" spans="1:50">
      <c r="A2742" s="22">
        <v>43179</v>
      </c>
      <c r="B2742">
        <v>950</v>
      </c>
      <c r="C2742">
        <v>950</v>
      </c>
      <c r="D2742">
        <v>896</v>
      </c>
      <c r="E2742">
        <v>901</v>
      </c>
      <c r="F2742" s="22">
        <v>43181</v>
      </c>
      <c r="G2742">
        <v>908</v>
      </c>
      <c r="H2742">
        <v>924</v>
      </c>
      <c r="I2742">
        <v>882</v>
      </c>
      <c r="J2742">
        <v>902</v>
      </c>
      <c r="K2742" s="22">
        <v>43182</v>
      </c>
      <c r="L2742">
        <v>852</v>
      </c>
      <c r="M2742">
        <v>1.03</v>
      </c>
      <c r="N2742" s="8" t="str">
        <f>IF(AND(AM2742=1,AC2742&lt;-0.005,AE2742&gt;O$1),R2742,"")</f>
        <v/>
      </c>
      <c r="O2742" s="8">
        <f t="shared" si="217"/>
        <v>301566.96383798681</v>
      </c>
      <c r="P2742" s="8" t="str">
        <f t="shared" si="221"/>
        <v/>
      </c>
      <c r="Q2742" s="8">
        <f t="shared" si="218"/>
        <v>454723.33531224565</v>
      </c>
      <c r="R2742" s="8">
        <f t="shared" si="219"/>
        <v>8353.2219570405796</v>
      </c>
      <c r="S2742" s="8">
        <f t="shared" si="220"/>
        <v>1238913.140088232</v>
      </c>
      <c r="U2742" s="25">
        <v>43182.316678240742</v>
      </c>
      <c r="V2742">
        <v>27</v>
      </c>
      <c r="W2742">
        <v>3825</v>
      </c>
      <c r="X2742" t="s">
        <v>1069</v>
      </c>
      <c r="Y2742" t="s">
        <v>954</v>
      </c>
      <c r="Z2742" s="25">
        <v>43181.998611111114</v>
      </c>
      <c r="AA2742">
        <v>874.2</v>
      </c>
      <c r="AB2742">
        <v>-27.8</v>
      </c>
      <c r="AC2742" s="24">
        <v>-3.0800000000000001E-2</v>
      </c>
      <c r="AD2742">
        <v>9200</v>
      </c>
      <c r="AE2742">
        <v>8144780</v>
      </c>
      <c r="AF2742" s="22">
        <v>43181</v>
      </c>
      <c r="AG2742">
        <v>908</v>
      </c>
      <c r="AH2742">
        <v>902</v>
      </c>
      <c r="AI2742" s="22">
        <v>43182</v>
      </c>
      <c r="AJ2742">
        <v>852</v>
      </c>
      <c r="AK2742">
        <v>838</v>
      </c>
      <c r="AM2742">
        <v>2</v>
      </c>
      <c r="AN2742" t="s">
        <v>1023</v>
      </c>
      <c r="AO2742">
        <v>2270.42</v>
      </c>
      <c r="AP2742" t="s">
        <v>956</v>
      </c>
      <c r="AQ2742">
        <v>0.77</v>
      </c>
      <c r="AR2742">
        <v>0.91</v>
      </c>
      <c r="AS2742">
        <v>1.03</v>
      </c>
      <c r="AT2742">
        <v>1.27</v>
      </c>
      <c r="AU2742">
        <v>1.635</v>
      </c>
      <c r="AV2742">
        <v>868</v>
      </c>
      <c r="AW2742">
        <v>827</v>
      </c>
      <c r="AX2742">
        <v>838</v>
      </c>
    </row>
    <row r="2743" spans="1:50">
      <c r="A2743" s="22">
        <v>43179</v>
      </c>
      <c r="B2743">
        <v>3840</v>
      </c>
      <c r="C2743">
        <v>4235</v>
      </c>
      <c r="D2743">
        <v>3705</v>
      </c>
      <c r="E2743">
        <v>3810</v>
      </c>
      <c r="F2743" s="22">
        <v>43181</v>
      </c>
      <c r="G2743">
        <v>3880</v>
      </c>
      <c r="H2743">
        <v>3975</v>
      </c>
      <c r="I2743">
        <v>3520</v>
      </c>
      <c r="J2743">
        <v>3595</v>
      </c>
      <c r="K2743" s="22">
        <v>43182</v>
      </c>
      <c r="L2743">
        <v>3385</v>
      </c>
      <c r="M2743" t="s">
        <v>1023</v>
      </c>
      <c r="N2743" s="8" t="str">
        <f>IF(AND(AM2743=1,AC2743&lt;-0.005,AE2743&gt;O$1),R2743,"")</f>
        <v/>
      </c>
      <c r="O2743" s="8">
        <f t="shared" si="217"/>
        <v>301566.96383798681</v>
      </c>
      <c r="P2743" s="8" t="str">
        <f t="shared" si="221"/>
        <v/>
      </c>
      <c r="Q2743" s="8">
        <f t="shared" si="218"/>
        <v>454723.33531224565</v>
      </c>
      <c r="R2743" s="8">
        <f t="shared" si="219"/>
        <v>39012.738853503201</v>
      </c>
      <c r="S2743" s="8">
        <f t="shared" si="220"/>
        <v>1238913.140088232</v>
      </c>
      <c r="U2743" s="25">
        <v>43182.316678240742</v>
      </c>
      <c r="V2743">
        <v>28</v>
      </c>
      <c r="W2743">
        <v>6568</v>
      </c>
      <c r="X2743" t="s">
        <v>1304</v>
      </c>
      <c r="Y2743" t="s">
        <v>957</v>
      </c>
      <c r="Z2743" s="25">
        <v>43181.994444444441</v>
      </c>
      <c r="AA2743">
        <v>3450</v>
      </c>
      <c r="AB2743">
        <v>-145</v>
      </c>
      <c r="AC2743" s="24">
        <v>-4.0300000000000002E-2</v>
      </c>
      <c r="AD2743">
        <v>9200</v>
      </c>
      <c r="AE2743">
        <v>32407050</v>
      </c>
      <c r="AF2743" s="22">
        <v>43181</v>
      </c>
      <c r="AG2743">
        <v>3880</v>
      </c>
      <c r="AH2743">
        <v>3595</v>
      </c>
      <c r="AI2743" s="22">
        <v>43182</v>
      </c>
      <c r="AJ2743">
        <v>3385</v>
      </c>
      <c r="AK2743">
        <v>3140</v>
      </c>
      <c r="AM2743">
        <v>2</v>
      </c>
      <c r="AN2743" t="s">
        <v>1023</v>
      </c>
      <c r="AO2743">
        <v>1427</v>
      </c>
      <c r="AP2743">
        <v>0.54</v>
      </c>
      <c r="AQ2743" t="s">
        <v>1023</v>
      </c>
      <c r="AR2743" t="s">
        <v>1023</v>
      </c>
      <c r="AS2743" t="s">
        <v>1023</v>
      </c>
      <c r="AT2743" t="s">
        <v>1023</v>
      </c>
      <c r="AU2743" t="s">
        <v>1023</v>
      </c>
      <c r="AV2743">
        <v>3500</v>
      </c>
      <c r="AW2743">
        <v>3120</v>
      </c>
      <c r="AX2743">
        <v>3140</v>
      </c>
    </row>
    <row r="2744" spans="1:50">
      <c r="A2744" s="22">
        <v>43179</v>
      </c>
      <c r="B2744">
        <v>1366</v>
      </c>
      <c r="C2744">
        <v>1441</v>
      </c>
      <c r="D2744">
        <v>1338</v>
      </c>
      <c r="E2744">
        <v>1387</v>
      </c>
      <c r="F2744" s="22">
        <v>43181</v>
      </c>
      <c r="G2744">
        <v>1390</v>
      </c>
      <c r="H2744">
        <v>1485</v>
      </c>
      <c r="I2744">
        <v>1382</v>
      </c>
      <c r="J2744">
        <v>1485</v>
      </c>
      <c r="K2744" s="22">
        <v>43182</v>
      </c>
      <c r="L2744">
        <v>1456</v>
      </c>
      <c r="M2744">
        <v>1.37</v>
      </c>
      <c r="N2744" s="8" t="str">
        <f>IF(AND(AM2744=1,AC2744&lt;-0.005,AE2744&gt;O$1),R2744,"")</f>
        <v/>
      </c>
      <c r="O2744" s="8">
        <f t="shared" si="217"/>
        <v>301566.96383798681</v>
      </c>
      <c r="P2744" s="8" t="str">
        <f t="shared" si="221"/>
        <v/>
      </c>
      <c r="Q2744" s="8">
        <f t="shared" si="218"/>
        <v>454723.33531224565</v>
      </c>
      <c r="R2744" s="8">
        <f t="shared" si="219"/>
        <v>-75510.204081632677</v>
      </c>
      <c r="S2744" s="8">
        <f t="shared" si="220"/>
        <v>1238913.140088232</v>
      </c>
      <c r="U2744" s="25">
        <v>43182.316678240742</v>
      </c>
      <c r="V2744">
        <v>29</v>
      </c>
      <c r="W2744">
        <v>2338</v>
      </c>
      <c r="X2744" t="s">
        <v>1162</v>
      </c>
      <c r="Y2744" t="s">
        <v>954</v>
      </c>
      <c r="Z2744" s="25">
        <v>43181.991666666669</v>
      </c>
      <c r="AA2744">
        <v>1485</v>
      </c>
      <c r="AB2744">
        <v>0</v>
      </c>
      <c r="AC2744" s="24">
        <v>0</v>
      </c>
      <c r="AD2744">
        <v>8300</v>
      </c>
      <c r="AE2744">
        <v>12706750</v>
      </c>
      <c r="AF2744" s="22">
        <v>43181</v>
      </c>
      <c r="AG2744">
        <v>1390</v>
      </c>
      <c r="AH2744">
        <v>1485</v>
      </c>
      <c r="AI2744" s="22">
        <v>43182</v>
      </c>
      <c r="AJ2744">
        <v>1456</v>
      </c>
      <c r="AK2744">
        <v>1715</v>
      </c>
      <c r="AM2744">
        <v>2</v>
      </c>
      <c r="AN2744" t="s">
        <v>1023</v>
      </c>
      <c r="AO2744">
        <v>531.4</v>
      </c>
      <c r="AP2744">
        <v>0</v>
      </c>
      <c r="AQ2744">
        <v>1</v>
      </c>
      <c r="AR2744">
        <v>1</v>
      </c>
      <c r="AS2744">
        <v>1.37</v>
      </c>
      <c r="AT2744">
        <v>1.73</v>
      </c>
      <c r="AU2744">
        <v>0.86899999999999999</v>
      </c>
      <c r="AV2744">
        <v>1764</v>
      </c>
      <c r="AW2744">
        <v>1435</v>
      </c>
      <c r="AX2744">
        <v>1715</v>
      </c>
    </row>
    <row r="2745" spans="1:50">
      <c r="A2745" s="22">
        <v>43179</v>
      </c>
      <c r="B2745">
        <v>218</v>
      </c>
      <c r="C2745">
        <v>244</v>
      </c>
      <c r="D2745">
        <v>215</v>
      </c>
      <c r="E2745">
        <v>222</v>
      </c>
      <c r="F2745" s="22">
        <v>43181</v>
      </c>
      <c r="G2745">
        <v>221</v>
      </c>
      <c r="H2745">
        <v>237</v>
      </c>
      <c r="I2745">
        <v>221</v>
      </c>
      <c r="J2745">
        <v>225</v>
      </c>
      <c r="K2745" s="22">
        <v>43182</v>
      </c>
      <c r="L2745">
        <v>214</v>
      </c>
      <c r="M2745">
        <v>1.23</v>
      </c>
      <c r="N2745" s="8" t="str">
        <f>IF(AND(AM2745=1,AC2745&lt;-0.005,AE2745&gt;O$1),R2745,"")</f>
        <v/>
      </c>
      <c r="O2745" s="8">
        <f t="shared" si="217"/>
        <v>301566.96383798681</v>
      </c>
      <c r="P2745" s="8" t="str">
        <f t="shared" si="221"/>
        <v/>
      </c>
      <c r="Q2745" s="8">
        <f t="shared" si="218"/>
        <v>454723.33531224565</v>
      </c>
      <c r="R2745" s="8">
        <f t="shared" si="219"/>
        <v>-9174.3119266055055</v>
      </c>
      <c r="S2745" s="8">
        <f t="shared" si="220"/>
        <v>1238913.140088232</v>
      </c>
      <c r="U2745" s="25">
        <v>43182.316678240742</v>
      </c>
      <c r="V2745">
        <v>31</v>
      </c>
      <c r="W2745">
        <v>6835</v>
      </c>
      <c r="X2745" t="s">
        <v>1133</v>
      </c>
      <c r="Y2745" t="s">
        <v>954</v>
      </c>
      <c r="Z2745" s="25">
        <v>43181.995138888888</v>
      </c>
      <c r="AA2745">
        <v>222</v>
      </c>
      <c r="AB2745">
        <v>-3</v>
      </c>
      <c r="AC2745" s="24">
        <v>-1.3299999999999999E-2</v>
      </c>
      <c r="AD2745">
        <v>7500</v>
      </c>
      <c r="AE2745">
        <v>1681690</v>
      </c>
      <c r="AF2745" s="22">
        <v>43181</v>
      </c>
      <c r="AG2745">
        <v>221</v>
      </c>
      <c r="AH2745">
        <v>225</v>
      </c>
      <c r="AI2745" s="22">
        <v>43182</v>
      </c>
      <c r="AJ2745">
        <v>214</v>
      </c>
      <c r="AK2745">
        <v>218</v>
      </c>
      <c r="AM2745">
        <v>2</v>
      </c>
      <c r="AN2745" t="s">
        <v>1023</v>
      </c>
      <c r="AO2745">
        <v>1759.1</v>
      </c>
      <c r="AP2745">
        <v>0</v>
      </c>
      <c r="AQ2745">
        <v>0.75</v>
      </c>
      <c r="AR2745">
        <v>0.83</v>
      </c>
      <c r="AS2745">
        <v>1.23</v>
      </c>
      <c r="AT2745">
        <v>1.77</v>
      </c>
      <c r="AU2745">
        <v>1.042</v>
      </c>
      <c r="AV2745">
        <v>223</v>
      </c>
      <c r="AW2745">
        <v>211</v>
      </c>
      <c r="AX2745">
        <v>218</v>
      </c>
    </row>
    <row r="2746" spans="1:50">
      <c r="A2746" s="22">
        <v>43179</v>
      </c>
      <c r="B2746">
        <v>932</v>
      </c>
      <c r="C2746">
        <v>963</v>
      </c>
      <c r="D2746">
        <v>925</v>
      </c>
      <c r="E2746">
        <v>940</v>
      </c>
      <c r="F2746" s="22">
        <v>43181</v>
      </c>
      <c r="G2746">
        <v>934</v>
      </c>
      <c r="H2746">
        <v>1010</v>
      </c>
      <c r="I2746">
        <v>932</v>
      </c>
      <c r="J2746">
        <v>1007</v>
      </c>
      <c r="K2746" s="22">
        <v>43182</v>
      </c>
      <c r="L2746">
        <v>982</v>
      </c>
      <c r="M2746">
        <v>1.1399999999999999</v>
      </c>
      <c r="N2746" s="8" t="str">
        <f>IF(AND(AM2746=1,AC2746&lt;-0.005,AE2746&gt;O$1),R2746,"")</f>
        <v/>
      </c>
      <c r="O2746" s="8">
        <f t="shared" si="217"/>
        <v>301566.96383798681</v>
      </c>
      <c r="P2746" s="8" t="str">
        <f t="shared" si="221"/>
        <v/>
      </c>
      <c r="Q2746" s="8">
        <f t="shared" si="218"/>
        <v>454723.33531224565</v>
      </c>
      <c r="R2746" s="8">
        <f t="shared" si="219"/>
        <v>-4040.4040404040666</v>
      </c>
      <c r="S2746" s="8">
        <f t="shared" si="220"/>
        <v>1238913.140088232</v>
      </c>
      <c r="U2746" s="25">
        <v>43182.316678240742</v>
      </c>
      <c r="V2746">
        <v>32</v>
      </c>
      <c r="W2746">
        <v>3799</v>
      </c>
      <c r="X2746" t="s">
        <v>1369</v>
      </c>
      <c r="Y2746" t="s">
        <v>954</v>
      </c>
      <c r="Z2746" s="25">
        <v>43181.995138888888</v>
      </c>
      <c r="AA2746">
        <v>1083</v>
      </c>
      <c r="AB2746">
        <v>76</v>
      </c>
      <c r="AC2746" s="24">
        <v>7.5499999999999998E-2</v>
      </c>
      <c r="AD2746">
        <v>7200</v>
      </c>
      <c r="AE2746">
        <v>7866180</v>
      </c>
      <c r="AF2746" s="22">
        <v>43181</v>
      </c>
      <c r="AG2746">
        <v>934</v>
      </c>
      <c r="AH2746">
        <v>1007</v>
      </c>
      <c r="AI2746" s="22">
        <v>43182</v>
      </c>
      <c r="AJ2746">
        <v>982</v>
      </c>
      <c r="AK2746">
        <v>990</v>
      </c>
      <c r="AM2746">
        <v>2</v>
      </c>
      <c r="AN2746" t="s">
        <v>1023</v>
      </c>
      <c r="AO2746">
        <v>0</v>
      </c>
      <c r="AP2746">
        <v>0.7</v>
      </c>
      <c r="AQ2746">
        <v>0.93</v>
      </c>
      <c r="AR2746">
        <v>0.96</v>
      </c>
      <c r="AS2746">
        <v>1.1399999999999999</v>
      </c>
      <c r="AT2746">
        <v>1.35</v>
      </c>
      <c r="AU2746">
        <v>0.70199999999999996</v>
      </c>
      <c r="AV2746">
        <v>1046</v>
      </c>
      <c r="AW2746">
        <v>961</v>
      </c>
      <c r="AX2746">
        <v>990</v>
      </c>
    </row>
    <row r="2747" spans="1:50">
      <c r="A2747" s="22">
        <v>43179</v>
      </c>
      <c r="B2747">
        <v>127</v>
      </c>
      <c r="C2747">
        <v>131</v>
      </c>
      <c r="D2747">
        <v>124</v>
      </c>
      <c r="E2747">
        <v>130</v>
      </c>
      <c r="F2747" s="22">
        <v>43181</v>
      </c>
      <c r="G2747">
        <v>129</v>
      </c>
      <c r="H2747">
        <v>130</v>
      </c>
      <c r="I2747">
        <v>125</v>
      </c>
      <c r="J2747">
        <v>126</v>
      </c>
      <c r="K2747" s="22">
        <v>43182</v>
      </c>
      <c r="L2747">
        <v>121</v>
      </c>
      <c r="M2747">
        <v>0.99</v>
      </c>
      <c r="N2747" s="8">
        <f>IF(AND(AM2747=1,AC2747&lt;-0.005,AE2747&gt;O$1),R2747,"")</f>
        <v>-4098.3606557377097</v>
      </c>
      <c r="O2747" s="8">
        <f t="shared" si="217"/>
        <v>297468.60318224912</v>
      </c>
      <c r="P2747" s="8">
        <f t="shared" si="221"/>
        <v>-4098.3606557377097</v>
      </c>
      <c r="Q2747" s="8">
        <f t="shared" si="218"/>
        <v>450624.97465650795</v>
      </c>
      <c r="R2747" s="8">
        <f t="shared" si="219"/>
        <v>-4098.3606557377097</v>
      </c>
      <c r="S2747" s="8">
        <f t="shared" si="220"/>
        <v>1234814.7794324942</v>
      </c>
      <c r="U2747" s="25">
        <v>43182.316678240742</v>
      </c>
      <c r="V2747">
        <v>35</v>
      </c>
      <c r="W2747">
        <v>4712</v>
      </c>
      <c r="X2747" t="s">
        <v>1144</v>
      </c>
      <c r="Y2747" t="s">
        <v>960</v>
      </c>
      <c r="Z2747" s="25">
        <v>43181.997916666667</v>
      </c>
      <c r="AA2747">
        <v>124</v>
      </c>
      <c r="AB2747">
        <v>-2</v>
      </c>
      <c r="AC2747" s="24">
        <v>-1.5900000000000001E-2</v>
      </c>
      <c r="AD2747">
        <v>6200</v>
      </c>
      <c r="AE2747">
        <v>778610</v>
      </c>
      <c r="AF2747" s="22">
        <v>43181</v>
      </c>
      <c r="AG2747">
        <v>129</v>
      </c>
      <c r="AH2747">
        <v>126</v>
      </c>
      <c r="AI2747" s="22">
        <v>43182</v>
      </c>
      <c r="AJ2747">
        <v>121</v>
      </c>
      <c r="AK2747">
        <v>122</v>
      </c>
      <c r="AM2747">
        <v>1</v>
      </c>
      <c r="AN2747" t="s">
        <v>1023</v>
      </c>
      <c r="AO2747">
        <v>25.66</v>
      </c>
      <c r="AP2747">
        <v>0.79</v>
      </c>
      <c r="AQ2747">
        <v>0.53</v>
      </c>
      <c r="AR2747">
        <v>0.55000000000000004</v>
      </c>
      <c r="AS2747">
        <v>0.99</v>
      </c>
      <c r="AT2747">
        <v>1</v>
      </c>
      <c r="AU2747">
        <v>0.52200000000000002</v>
      </c>
      <c r="AV2747">
        <v>124</v>
      </c>
      <c r="AW2747">
        <v>119</v>
      </c>
      <c r="AX2747">
        <v>122</v>
      </c>
    </row>
    <row r="2748" spans="1:50">
      <c r="A2748" s="22">
        <v>43179</v>
      </c>
      <c r="B2748">
        <v>317</v>
      </c>
      <c r="C2748">
        <v>334</v>
      </c>
      <c r="D2748">
        <v>317</v>
      </c>
      <c r="E2748">
        <v>330</v>
      </c>
      <c r="F2748" s="22">
        <v>43181</v>
      </c>
      <c r="G2748">
        <v>330</v>
      </c>
      <c r="H2748">
        <v>334</v>
      </c>
      <c r="I2748">
        <v>327</v>
      </c>
      <c r="J2748">
        <v>332</v>
      </c>
      <c r="K2748" s="22">
        <v>43182</v>
      </c>
      <c r="L2748">
        <v>324</v>
      </c>
      <c r="M2748">
        <v>0.97</v>
      </c>
      <c r="N2748" s="8" t="str">
        <f>IF(AND(AM2748=1,AC2748&lt;-0.005,AE2748&gt;O$1),R2748,"")</f>
        <v/>
      </c>
      <c r="O2748" s="8">
        <f t="shared" si="217"/>
        <v>297468.60318224912</v>
      </c>
      <c r="P2748" s="8" t="str">
        <f t="shared" si="221"/>
        <v/>
      </c>
      <c r="Q2748" s="8">
        <f t="shared" si="218"/>
        <v>450624.97465650795</v>
      </c>
      <c r="R2748" s="8">
        <f t="shared" si="219"/>
        <v>19230.769230769274</v>
      </c>
      <c r="S2748" s="8">
        <f t="shared" si="220"/>
        <v>1234814.7794324942</v>
      </c>
      <c r="U2748" s="25">
        <v>43182.316678240742</v>
      </c>
      <c r="V2748">
        <v>36</v>
      </c>
      <c r="W2748">
        <v>2743</v>
      </c>
      <c r="X2748" t="s">
        <v>1192</v>
      </c>
      <c r="Y2748" t="s">
        <v>960</v>
      </c>
      <c r="Z2748" s="25">
        <v>43181.998611111114</v>
      </c>
      <c r="AA2748">
        <v>332.1</v>
      </c>
      <c r="AB2748">
        <v>0.1</v>
      </c>
      <c r="AC2748" s="24">
        <v>2.9999999999999997E-4</v>
      </c>
      <c r="AD2748">
        <v>5900</v>
      </c>
      <c r="AE2748">
        <v>2026990</v>
      </c>
      <c r="AF2748" s="22">
        <v>43181</v>
      </c>
      <c r="AG2748">
        <v>330</v>
      </c>
      <c r="AH2748">
        <v>332</v>
      </c>
      <c r="AI2748" s="22">
        <v>43182</v>
      </c>
      <c r="AJ2748">
        <v>324</v>
      </c>
      <c r="AK2748">
        <v>312</v>
      </c>
      <c r="AM2748" t="s">
        <v>1068</v>
      </c>
      <c r="AN2748" t="s">
        <v>1023</v>
      </c>
      <c r="AO2748">
        <v>0</v>
      </c>
      <c r="AP2748">
        <v>0</v>
      </c>
      <c r="AQ2748">
        <v>0.4</v>
      </c>
      <c r="AR2748">
        <v>0.17</v>
      </c>
      <c r="AS2748">
        <v>0.97</v>
      </c>
      <c r="AT2748">
        <v>0.89</v>
      </c>
      <c r="AU2748">
        <v>2.71</v>
      </c>
      <c r="AV2748">
        <v>331</v>
      </c>
      <c r="AW2748">
        <v>307</v>
      </c>
      <c r="AX2748">
        <v>312</v>
      </c>
    </row>
    <row r="2749" spans="1:50">
      <c r="A2749" s="22">
        <v>43179</v>
      </c>
      <c r="B2749">
        <v>513</v>
      </c>
      <c r="C2749">
        <v>515</v>
      </c>
      <c r="D2749">
        <v>503</v>
      </c>
      <c r="E2749">
        <v>515</v>
      </c>
      <c r="F2749" s="22">
        <v>43181</v>
      </c>
      <c r="G2749">
        <v>512</v>
      </c>
      <c r="H2749">
        <v>515</v>
      </c>
      <c r="I2749">
        <v>508</v>
      </c>
      <c r="J2749">
        <v>513</v>
      </c>
      <c r="K2749" s="22">
        <v>43182</v>
      </c>
      <c r="L2749">
        <v>500</v>
      </c>
      <c r="M2749">
        <v>0.92</v>
      </c>
      <c r="N2749" s="8" t="str">
        <f>IF(AND(AM2749=1,AC2749&lt;-0.005,AE2749&gt;O$1),R2749,"")</f>
        <v/>
      </c>
      <c r="O2749" s="8">
        <f t="shared" si="217"/>
        <v>297468.60318224912</v>
      </c>
      <c r="P2749" s="8" t="str">
        <f t="shared" si="221"/>
        <v/>
      </c>
      <c r="Q2749" s="8">
        <f t="shared" si="218"/>
        <v>450624.97465650795</v>
      </c>
      <c r="R2749" s="8">
        <f t="shared" si="219"/>
        <v>9164.9694501018112</v>
      </c>
      <c r="S2749" s="8">
        <f t="shared" si="220"/>
        <v>1234814.7794324942</v>
      </c>
      <c r="U2749" s="25">
        <v>43182.316678240742</v>
      </c>
      <c r="V2749">
        <v>37</v>
      </c>
      <c r="W2749">
        <v>2406</v>
      </c>
      <c r="X2749" t="s">
        <v>1368</v>
      </c>
      <c r="Y2749" t="s">
        <v>960</v>
      </c>
      <c r="Z2749" s="25">
        <v>43181.967361111114</v>
      </c>
      <c r="AA2749">
        <v>493</v>
      </c>
      <c r="AB2749">
        <v>-20</v>
      </c>
      <c r="AC2749" s="24">
        <v>-3.9E-2</v>
      </c>
      <c r="AD2749">
        <v>5800</v>
      </c>
      <c r="AE2749">
        <v>2875350</v>
      </c>
      <c r="AF2749" s="22">
        <v>43181</v>
      </c>
      <c r="AG2749">
        <v>512</v>
      </c>
      <c r="AH2749">
        <v>513</v>
      </c>
      <c r="AI2749" s="22">
        <v>43182</v>
      </c>
      <c r="AJ2749">
        <v>500</v>
      </c>
      <c r="AK2749">
        <v>491</v>
      </c>
      <c r="AM2749">
        <v>2</v>
      </c>
      <c r="AN2749" t="s">
        <v>1023</v>
      </c>
      <c r="AO2749">
        <v>0</v>
      </c>
      <c r="AP2749">
        <v>1.07</v>
      </c>
      <c r="AQ2749">
        <v>0.16</v>
      </c>
      <c r="AR2749">
        <v>0.42</v>
      </c>
      <c r="AS2749">
        <v>0.92</v>
      </c>
      <c r="AT2749">
        <v>1.01</v>
      </c>
      <c r="AU2749">
        <v>0.70099999999999996</v>
      </c>
      <c r="AV2749">
        <v>507</v>
      </c>
      <c r="AW2749">
        <v>491</v>
      </c>
      <c r="AX2749">
        <v>491</v>
      </c>
    </row>
    <row r="2750" spans="1:50">
      <c r="A2750" s="22">
        <v>43179</v>
      </c>
      <c r="B2750">
        <v>200</v>
      </c>
      <c r="C2750">
        <v>210</v>
      </c>
      <c r="D2750">
        <v>191</v>
      </c>
      <c r="E2750">
        <v>201</v>
      </c>
      <c r="F2750" s="22">
        <v>43181</v>
      </c>
      <c r="G2750">
        <v>204</v>
      </c>
      <c r="H2750">
        <v>208</v>
      </c>
      <c r="I2750">
        <v>195</v>
      </c>
      <c r="J2750">
        <v>195</v>
      </c>
      <c r="K2750" s="22">
        <v>43182</v>
      </c>
      <c r="L2750">
        <v>185</v>
      </c>
      <c r="M2750">
        <v>1.08</v>
      </c>
      <c r="N2750" s="8" t="str">
        <f>IF(AND(AM2750=1,AC2750&lt;-0.005,AE2750&gt;O$1),R2750,"")</f>
        <v/>
      </c>
      <c r="O2750" s="8">
        <f t="shared" si="217"/>
        <v>297468.60318224912</v>
      </c>
      <c r="P2750" s="8" t="str">
        <f t="shared" si="221"/>
        <v/>
      </c>
      <c r="Q2750" s="8">
        <f t="shared" si="218"/>
        <v>450624.97465650795</v>
      </c>
      <c r="R2750" s="8">
        <f t="shared" si="219"/>
        <v>5464.480874316946</v>
      </c>
      <c r="S2750" s="8">
        <f t="shared" si="220"/>
        <v>1234814.7794324942</v>
      </c>
      <c r="U2750" s="25">
        <v>43182.316678240742</v>
      </c>
      <c r="V2750">
        <v>38</v>
      </c>
      <c r="W2750">
        <v>7836</v>
      </c>
      <c r="X2750" t="s">
        <v>283</v>
      </c>
      <c r="Y2750" t="s">
        <v>960</v>
      </c>
      <c r="Z2750" s="25">
        <v>43181.932638888888</v>
      </c>
      <c r="AA2750">
        <v>190</v>
      </c>
      <c r="AB2750">
        <v>-5</v>
      </c>
      <c r="AC2750" s="24">
        <v>-2.5600000000000001E-2</v>
      </c>
      <c r="AD2750">
        <v>5600</v>
      </c>
      <c r="AE2750">
        <v>1084950</v>
      </c>
      <c r="AF2750" s="22">
        <v>43181</v>
      </c>
      <c r="AG2750">
        <v>204</v>
      </c>
      <c r="AH2750">
        <v>195</v>
      </c>
      <c r="AI2750" s="22">
        <v>43182</v>
      </c>
      <c r="AJ2750">
        <v>185</v>
      </c>
      <c r="AK2750">
        <v>183</v>
      </c>
      <c r="AM2750">
        <v>2</v>
      </c>
      <c r="AN2750" t="s">
        <v>1023</v>
      </c>
      <c r="AO2750">
        <v>257.77999999999997</v>
      </c>
      <c r="AP2750">
        <v>0</v>
      </c>
      <c r="AQ2750">
        <v>0.92</v>
      </c>
      <c r="AR2750">
        <v>0.97</v>
      </c>
      <c r="AS2750">
        <v>1.08</v>
      </c>
      <c r="AT2750">
        <v>1.3</v>
      </c>
      <c r="AU2750">
        <v>0.63</v>
      </c>
      <c r="AV2750">
        <v>189</v>
      </c>
      <c r="AW2750">
        <v>182</v>
      </c>
      <c r="AX2750">
        <v>183</v>
      </c>
    </row>
    <row r="2751" spans="1:50">
      <c r="A2751" s="22">
        <v>43179</v>
      </c>
      <c r="B2751">
        <v>247</v>
      </c>
      <c r="C2751">
        <v>249</v>
      </c>
      <c r="D2751">
        <v>229</v>
      </c>
      <c r="E2751">
        <v>237</v>
      </c>
      <c r="F2751" s="22">
        <v>43181</v>
      </c>
      <c r="G2751">
        <v>230</v>
      </c>
      <c r="H2751">
        <v>236</v>
      </c>
      <c r="I2751">
        <v>203</v>
      </c>
      <c r="J2751">
        <v>219</v>
      </c>
      <c r="K2751" s="22">
        <v>43182</v>
      </c>
      <c r="L2751">
        <v>206</v>
      </c>
      <c r="M2751">
        <v>1.6</v>
      </c>
      <c r="N2751" s="8" t="str">
        <f>IF(AND(AM2751=1,AC2751&lt;-0.005,AE2751&gt;O$1),R2751,"")</f>
        <v/>
      </c>
      <c r="O2751" s="8">
        <f t="shared" si="217"/>
        <v>297468.60318224912</v>
      </c>
      <c r="P2751" s="8" t="str">
        <f t="shared" si="221"/>
        <v/>
      </c>
      <c r="Q2751" s="8">
        <f t="shared" si="218"/>
        <v>450624.97465650795</v>
      </c>
      <c r="R2751" s="8">
        <f t="shared" si="219"/>
        <v>2439.0243902439047</v>
      </c>
      <c r="S2751" s="8">
        <f t="shared" si="220"/>
        <v>1234814.7794324942</v>
      </c>
      <c r="U2751" s="25">
        <v>43182.316678240742</v>
      </c>
      <c r="V2751">
        <v>39</v>
      </c>
      <c r="W2751">
        <v>6819</v>
      </c>
      <c r="X2751" t="s">
        <v>1024</v>
      </c>
      <c r="Y2751" t="s">
        <v>960</v>
      </c>
      <c r="Z2751" s="25">
        <v>43181.998611111114</v>
      </c>
      <c r="AA2751">
        <v>212.1</v>
      </c>
      <c r="AB2751">
        <v>-6.9</v>
      </c>
      <c r="AC2751" s="24">
        <v>-3.15E-2</v>
      </c>
      <c r="AD2751">
        <v>5400</v>
      </c>
      <c r="AE2751">
        <v>1163180</v>
      </c>
      <c r="AF2751" s="22">
        <v>43181</v>
      </c>
      <c r="AG2751">
        <v>230</v>
      </c>
      <c r="AH2751">
        <v>219</v>
      </c>
      <c r="AI2751" s="22">
        <v>43182</v>
      </c>
      <c r="AJ2751">
        <v>206</v>
      </c>
      <c r="AK2751">
        <v>205</v>
      </c>
      <c r="AM2751">
        <v>2</v>
      </c>
      <c r="AN2751" t="s">
        <v>1023</v>
      </c>
      <c r="AO2751">
        <v>39.08</v>
      </c>
      <c r="AP2751">
        <v>0</v>
      </c>
      <c r="AQ2751">
        <v>1</v>
      </c>
      <c r="AR2751">
        <v>1</v>
      </c>
      <c r="AS2751">
        <v>1.6</v>
      </c>
      <c r="AT2751">
        <v>1.75</v>
      </c>
      <c r="AU2751">
        <v>0.83599999999999997</v>
      </c>
      <c r="AV2751">
        <v>216</v>
      </c>
      <c r="AW2751">
        <v>199</v>
      </c>
      <c r="AX2751">
        <v>205</v>
      </c>
    </row>
    <row r="2752" spans="1:50">
      <c r="A2752" s="22">
        <v>43179</v>
      </c>
      <c r="B2752">
        <v>155</v>
      </c>
      <c r="C2752">
        <v>157</v>
      </c>
      <c r="D2752">
        <v>154</v>
      </c>
      <c r="E2752">
        <v>155</v>
      </c>
      <c r="F2752" s="22">
        <v>43181</v>
      </c>
      <c r="G2752">
        <v>154</v>
      </c>
      <c r="H2752">
        <v>167</v>
      </c>
      <c r="I2752">
        <v>154</v>
      </c>
      <c r="J2752">
        <v>156</v>
      </c>
      <c r="K2752" s="22">
        <v>43182</v>
      </c>
      <c r="L2752">
        <v>151</v>
      </c>
      <c r="M2752">
        <v>1.04</v>
      </c>
      <c r="N2752" s="8" t="str">
        <f>IF(AND(AM2752=1,AC2752&lt;-0.005,AE2752&gt;O$1),R2752,"")</f>
        <v/>
      </c>
      <c r="O2752" s="8">
        <f t="shared" si="217"/>
        <v>297468.60318224912</v>
      </c>
      <c r="P2752" s="8" t="str">
        <f t="shared" si="221"/>
        <v/>
      </c>
      <c r="Q2752" s="8">
        <f t="shared" si="218"/>
        <v>450624.97465650795</v>
      </c>
      <c r="R2752" s="8">
        <f t="shared" si="219"/>
        <v>10135.135135135088</v>
      </c>
      <c r="S2752" s="8">
        <f t="shared" si="220"/>
        <v>1234814.7794324942</v>
      </c>
      <c r="U2752" s="25">
        <v>43182.316678240742</v>
      </c>
      <c r="V2752">
        <v>40</v>
      </c>
      <c r="W2752">
        <v>6731</v>
      </c>
      <c r="X2752" t="s">
        <v>1330</v>
      </c>
      <c r="Y2752" t="s">
        <v>954</v>
      </c>
      <c r="Z2752" s="25">
        <v>43181.996527777781</v>
      </c>
      <c r="AA2752">
        <v>153</v>
      </c>
      <c r="AB2752">
        <v>-3</v>
      </c>
      <c r="AC2752" s="24">
        <v>-1.9199999999999998E-2</v>
      </c>
      <c r="AD2752">
        <v>5300</v>
      </c>
      <c r="AE2752">
        <v>816700</v>
      </c>
      <c r="AF2752" s="22">
        <v>43181</v>
      </c>
      <c r="AG2752">
        <v>154</v>
      </c>
      <c r="AH2752">
        <v>156</v>
      </c>
      <c r="AI2752" s="22">
        <v>43182</v>
      </c>
      <c r="AJ2752">
        <v>151</v>
      </c>
      <c r="AK2752">
        <v>148</v>
      </c>
      <c r="AM2752">
        <v>2</v>
      </c>
      <c r="AN2752" t="s">
        <v>1023</v>
      </c>
      <c r="AO2752">
        <v>0</v>
      </c>
      <c r="AP2752">
        <v>0</v>
      </c>
      <c r="AQ2752">
        <v>0.62</v>
      </c>
      <c r="AR2752">
        <v>0.36</v>
      </c>
      <c r="AS2752">
        <v>1.04</v>
      </c>
      <c r="AT2752">
        <v>0.96</v>
      </c>
      <c r="AU2752">
        <v>2.2200000000000002</v>
      </c>
      <c r="AV2752">
        <v>151</v>
      </c>
      <c r="AW2752">
        <v>147</v>
      </c>
      <c r="AX2752">
        <v>148</v>
      </c>
    </row>
    <row r="2753" spans="1:50">
      <c r="A2753" s="22">
        <v>43179</v>
      </c>
      <c r="B2753">
        <v>689</v>
      </c>
      <c r="C2753">
        <v>692</v>
      </c>
      <c r="D2753">
        <v>639</v>
      </c>
      <c r="E2753">
        <v>646</v>
      </c>
      <c r="F2753" s="22">
        <v>43181</v>
      </c>
      <c r="G2753">
        <v>636</v>
      </c>
      <c r="H2753">
        <v>643</v>
      </c>
      <c r="I2753">
        <v>619</v>
      </c>
      <c r="J2753">
        <v>625</v>
      </c>
      <c r="K2753" s="22">
        <v>43182</v>
      </c>
      <c r="L2753">
        <v>595</v>
      </c>
      <c r="M2753">
        <v>1.01</v>
      </c>
      <c r="N2753" s="8" t="str">
        <f>IF(AND(AM2753=1,AC2753&lt;-0.005,AE2753&gt;O$1),R2753,"")</f>
        <v/>
      </c>
      <c r="O2753" s="8">
        <f t="shared" si="217"/>
        <v>297468.60318224912</v>
      </c>
      <c r="P2753" s="8" t="str">
        <f t="shared" si="221"/>
        <v/>
      </c>
      <c r="Q2753" s="8">
        <f t="shared" si="218"/>
        <v>450624.97465650795</v>
      </c>
      <c r="R2753" s="8">
        <f t="shared" si="219"/>
        <v>-19386.10662358642</v>
      </c>
      <c r="S2753" s="8">
        <f t="shared" si="220"/>
        <v>1234814.7794324942</v>
      </c>
      <c r="U2753" s="25">
        <v>43182.316678240742</v>
      </c>
      <c r="V2753">
        <v>41</v>
      </c>
      <c r="W2753">
        <v>3782</v>
      </c>
      <c r="X2753" t="s">
        <v>1176</v>
      </c>
      <c r="Y2753" t="s">
        <v>957</v>
      </c>
      <c r="Z2753" s="25">
        <v>43181.993750000001</v>
      </c>
      <c r="AA2753">
        <v>610.1</v>
      </c>
      <c r="AB2753">
        <v>-14.9</v>
      </c>
      <c r="AC2753" s="24">
        <v>-2.3800000000000002E-2</v>
      </c>
      <c r="AD2753">
        <v>5300</v>
      </c>
      <c r="AE2753">
        <v>3273730</v>
      </c>
      <c r="AF2753" s="22">
        <v>43181</v>
      </c>
      <c r="AG2753">
        <v>636</v>
      </c>
      <c r="AH2753">
        <v>625</v>
      </c>
      <c r="AI2753" s="22">
        <v>43182</v>
      </c>
      <c r="AJ2753">
        <v>595</v>
      </c>
      <c r="AK2753">
        <v>619</v>
      </c>
      <c r="AM2753">
        <v>2</v>
      </c>
      <c r="AN2753" t="s">
        <v>1023</v>
      </c>
      <c r="AO2753">
        <v>0</v>
      </c>
      <c r="AP2753">
        <v>0</v>
      </c>
      <c r="AQ2753">
        <v>0.45</v>
      </c>
      <c r="AR2753">
        <v>0.51</v>
      </c>
      <c r="AS2753">
        <v>1.01</v>
      </c>
      <c r="AT2753">
        <v>1.01</v>
      </c>
      <c r="AU2753">
        <v>1.869</v>
      </c>
      <c r="AV2753">
        <v>637</v>
      </c>
      <c r="AW2753">
        <v>593</v>
      </c>
      <c r="AX2753">
        <v>619</v>
      </c>
    </row>
    <row r="2754" spans="1:50">
      <c r="A2754" s="22">
        <v>43179</v>
      </c>
      <c r="B2754">
        <v>398</v>
      </c>
      <c r="C2754">
        <v>412</v>
      </c>
      <c r="D2754">
        <v>391</v>
      </c>
      <c r="E2754">
        <v>409</v>
      </c>
      <c r="F2754" s="22">
        <v>43181</v>
      </c>
      <c r="G2754">
        <v>425</v>
      </c>
      <c r="H2754">
        <v>437</v>
      </c>
      <c r="I2754">
        <v>410</v>
      </c>
      <c r="J2754">
        <v>413</v>
      </c>
      <c r="K2754" s="22">
        <v>43182</v>
      </c>
      <c r="L2754">
        <v>392</v>
      </c>
      <c r="M2754">
        <v>1.1000000000000001</v>
      </c>
      <c r="N2754" s="8">
        <f>IF(AND(AM2754=1,AC2754&lt;-0.005,AE2754&gt;O$1),R2754,"")</f>
        <v>17150.39577836408</v>
      </c>
      <c r="O2754" s="8">
        <f t="shared" si="217"/>
        <v>314618.99896061321</v>
      </c>
      <c r="P2754" s="8">
        <f t="shared" si="221"/>
        <v>17150.39577836408</v>
      </c>
      <c r="Q2754" s="8">
        <f t="shared" si="218"/>
        <v>467775.37043487205</v>
      </c>
      <c r="R2754" s="8">
        <f t="shared" si="219"/>
        <v>17150.39577836408</v>
      </c>
      <c r="S2754" s="8">
        <f t="shared" si="220"/>
        <v>1251965.1752108582</v>
      </c>
      <c r="U2754" s="25">
        <v>43182.316678240742</v>
      </c>
      <c r="V2754">
        <v>42</v>
      </c>
      <c r="W2754">
        <v>9972</v>
      </c>
      <c r="X2754" t="s">
        <v>745</v>
      </c>
      <c r="Y2754" t="s">
        <v>962</v>
      </c>
      <c r="Z2754" s="25">
        <v>43181.997916666667</v>
      </c>
      <c r="AA2754">
        <v>402</v>
      </c>
      <c r="AB2754">
        <v>-11</v>
      </c>
      <c r="AC2754" s="24">
        <v>-2.6599999999999999E-2</v>
      </c>
      <c r="AD2754">
        <v>5200</v>
      </c>
      <c r="AE2754">
        <v>2110650</v>
      </c>
      <c r="AF2754" s="22">
        <v>43181</v>
      </c>
      <c r="AG2754">
        <v>425</v>
      </c>
      <c r="AH2754">
        <v>413</v>
      </c>
      <c r="AI2754" s="22">
        <v>43182</v>
      </c>
      <c r="AJ2754">
        <v>392</v>
      </c>
      <c r="AK2754">
        <v>379</v>
      </c>
      <c r="AM2754">
        <v>1</v>
      </c>
      <c r="AN2754" t="s">
        <v>1023</v>
      </c>
      <c r="AO2754">
        <v>4.7300000000000004</v>
      </c>
      <c r="AP2754">
        <v>0.73</v>
      </c>
      <c r="AQ2754">
        <v>0.8</v>
      </c>
      <c r="AR2754">
        <v>0.48</v>
      </c>
      <c r="AS2754">
        <v>1.1000000000000001</v>
      </c>
      <c r="AT2754">
        <v>1.05</v>
      </c>
      <c r="AU2754">
        <v>0.93600000000000005</v>
      </c>
      <c r="AV2754">
        <v>398</v>
      </c>
      <c r="AW2754">
        <v>378</v>
      </c>
      <c r="AX2754">
        <v>379</v>
      </c>
    </row>
    <row r="2755" spans="1:50">
      <c r="A2755" s="22">
        <v>43179</v>
      </c>
      <c r="B2755">
        <v>228</v>
      </c>
      <c r="C2755">
        <v>230</v>
      </c>
      <c r="D2755">
        <v>221</v>
      </c>
      <c r="E2755">
        <v>226</v>
      </c>
      <c r="F2755" s="22">
        <v>43181</v>
      </c>
      <c r="G2755">
        <v>220</v>
      </c>
      <c r="H2755">
        <v>228</v>
      </c>
      <c r="I2755">
        <v>214</v>
      </c>
      <c r="J2755">
        <v>223</v>
      </c>
      <c r="K2755" s="22">
        <v>43182</v>
      </c>
      <c r="L2755">
        <v>215</v>
      </c>
      <c r="M2755">
        <v>0.96</v>
      </c>
      <c r="N2755" s="8" t="str">
        <f>IF(AND(AM2755=1,AC2755&lt;-0.005,AE2755&gt;O$1),R2755,"")</f>
        <v/>
      </c>
      <c r="O2755" s="8">
        <f t="shared" si="217"/>
        <v>314618.99896061321</v>
      </c>
      <c r="P2755" s="8" t="str">
        <f t="shared" si="221"/>
        <v/>
      </c>
      <c r="Q2755" s="8">
        <f t="shared" si="218"/>
        <v>467775.37043487205</v>
      </c>
      <c r="R2755" s="8">
        <f t="shared" si="219"/>
        <v>21844.660194174747</v>
      </c>
      <c r="S2755" s="8">
        <f t="shared" si="220"/>
        <v>1251965.1752108582</v>
      </c>
      <c r="U2755" s="25">
        <v>43182.316678240742</v>
      </c>
      <c r="V2755">
        <v>43</v>
      </c>
      <c r="W2755">
        <v>6494</v>
      </c>
      <c r="X2755" t="s">
        <v>1078</v>
      </c>
      <c r="Y2755" t="s">
        <v>960</v>
      </c>
      <c r="Z2755" s="25">
        <v>43181.993055555555</v>
      </c>
      <c r="AA2755">
        <v>221</v>
      </c>
      <c r="AB2755">
        <v>-2</v>
      </c>
      <c r="AC2755" s="24">
        <v>-8.9999999999999993E-3</v>
      </c>
      <c r="AD2755">
        <v>5000</v>
      </c>
      <c r="AE2755">
        <v>1081410</v>
      </c>
      <c r="AF2755" s="22">
        <v>43181</v>
      </c>
      <c r="AG2755">
        <v>220</v>
      </c>
      <c r="AH2755">
        <v>223</v>
      </c>
      <c r="AI2755" s="22">
        <v>43182</v>
      </c>
      <c r="AJ2755">
        <v>215</v>
      </c>
      <c r="AK2755">
        <v>206</v>
      </c>
      <c r="AM2755">
        <v>2</v>
      </c>
      <c r="AN2755" t="s">
        <v>1023</v>
      </c>
      <c r="AO2755">
        <v>0</v>
      </c>
      <c r="AP2755">
        <v>0</v>
      </c>
      <c r="AQ2755">
        <v>0</v>
      </c>
      <c r="AR2755">
        <v>0.85</v>
      </c>
      <c r="AS2755">
        <v>0.96</v>
      </c>
      <c r="AT2755">
        <v>1.21</v>
      </c>
      <c r="AU2755">
        <v>0.97199999999999998</v>
      </c>
      <c r="AV2755">
        <v>217</v>
      </c>
      <c r="AW2755">
        <v>201</v>
      </c>
      <c r="AX2755">
        <v>206</v>
      </c>
    </row>
    <row r="2756" spans="1:50">
      <c r="A2756" s="22">
        <v>43179</v>
      </c>
      <c r="B2756">
        <v>3700</v>
      </c>
      <c r="C2756">
        <v>3720</v>
      </c>
      <c r="D2756">
        <v>3670</v>
      </c>
      <c r="E2756">
        <v>3675</v>
      </c>
      <c r="F2756" s="22">
        <v>43181</v>
      </c>
      <c r="G2756">
        <v>3675</v>
      </c>
      <c r="H2756">
        <v>3675</v>
      </c>
      <c r="I2756">
        <v>3595</v>
      </c>
      <c r="J2756">
        <v>3595</v>
      </c>
      <c r="K2756" s="22">
        <v>43182</v>
      </c>
      <c r="L2756">
        <v>3810</v>
      </c>
      <c r="M2756">
        <v>1</v>
      </c>
      <c r="N2756" s="8" t="str">
        <f>IF(AND(AM2756=1,AC2756&lt;-0.005,AE2756&gt;O$1),R2756,"")</f>
        <v/>
      </c>
      <c r="O2756" s="8">
        <f t="shared" si="217"/>
        <v>314618.99896061321</v>
      </c>
      <c r="P2756" s="8" t="str">
        <f t="shared" si="221"/>
        <v/>
      </c>
      <c r="Q2756" s="8">
        <f t="shared" si="218"/>
        <v>467775.37043487205</v>
      </c>
      <c r="R2756" s="8">
        <f t="shared" si="219"/>
        <v>-14649.681528662417</v>
      </c>
      <c r="S2756" s="8">
        <f t="shared" si="220"/>
        <v>1237315.4936821959</v>
      </c>
      <c r="U2756" s="25">
        <v>43182.316678240742</v>
      </c>
      <c r="V2756">
        <v>44</v>
      </c>
      <c r="W2756">
        <v>1366</v>
      </c>
      <c r="X2756" t="s">
        <v>1193</v>
      </c>
      <c r="Y2756" t="s">
        <v>954</v>
      </c>
      <c r="Z2756" s="25">
        <v>43181.979861111111</v>
      </c>
      <c r="AA2756">
        <v>3695</v>
      </c>
      <c r="AB2756">
        <v>100</v>
      </c>
      <c r="AC2756" s="24">
        <v>2.7799999999999998E-2</v>
      </c>
      <c r="AD2756">
        <v>4250</v>
      </c>
      <c r="AE2756">
        <v>15596250</v>
      </c>
      <c r="AF2756" s="22">
        <v>43181</v>
      </c>
      <c r="AG2756">
        <v>3675</v>
      </c>
      <c r="AH2756">
        <v>3595</v>
      </c>
      <c r="AI2756" s="22">
        <v>43182</v>
      </c>
      <c r="AJ2756">
        <v>3810</v>
      </c>
      <c r="AK2756">
        <v>3925</v>
      </c>
      <c r="AM2756">
        <v>1</v>
      </c>
      <c r="AN2756" t="s">
        <v>1023</v>
      </c>
      <c r="AO2756" s="26">
        <v>7.4999999999999997E-3</v>
      </c>
      <c r="AQ2756">
        <v>0.46</v>
      </c>
      <c r="AR2756">
        <v>0.72</v>
      </c>
      <c r="AS2756">
        <v>1</v>
      </c>
      <c r="AT2756">
        <v>1.06</v>
      </c>
      <c r="AU2756">
        <v>1.8320000000000001</v>
      </c>
      <c r="AV2756">
        <v>3950</v>
      </c>
      <c r="AW2756">
        <v>3795</v>
      </c>
      <c r="AX2756">
        <v>3925</v>
      </c>
    </row>
    <row r="2757" spans="1:50">
      <c r="A2757" s="22">
        <v>43179</v>
      </c>
      <c r="B2757">
        <v>2000.5</v>
      </c>
      <c r="C2757">
        <v>2051</v>
      </c>
      <c r="D2757">
        <v>1993</v>
      </c>
      <c r="E2757">
        <v>2048.5</v>
      </c>
      <c r="F2757" s="22">
        <v>43181</v>
      </c>
      <c r="G2757">
        <v>2045.5</v>
      </c>
      <c r="H2757">
        <v>2082</v>
      </c>
      <c r="I2757">
        <v>2043</v>
      </c>
      <c r="J2757">
        <v>2065.5</v>
      </c>
      <c r="K2757" s="22">
        <v>43182</v>
      </c>
      <c r="L2757">
        <v>2000</v>
      </c>
      <c r="M2757">
        <v>1</v>
      </c>
      <c r="N2757" s="8">
        <f>IF(AND(AM2757=1,AC2757&lt;-0.005,AE2757&gt;O$1),R2757,"")</f>
        <v>-998.00399201599441</v>
      </c>
      <c r="O2757" s="8">
        <f t="shared" si="217"/>
        <v>313620.9949685972</v>
      </c>
      <c r="P2757" s="8" t="str">
        <f t="shared" si="221"/>
        <v/>
      </c>
      <c r="Q2757" s="8">
        <f t="shared" si="218"/>
        <v>467775.37043487205</v>
      </c>
      <c r="R2757" s="8">
        <f t="shared" si="219"/>
        <v>-998.00399201599441</v>
      </c>
      <c r="S2757" s="8">
        <f t="shared" si="220"/>
        <v>1236317.4896901799</v>
      </c>
      <c r="U2757" s="25">
        <v>43182.316678240742</v>
      </c>
      <c r="V2757">
        <v>45</v>
      </c>
      <c r="W2757">
        <v>8001</v>
      </c>
      <c r="X2757" t="s">
        <v>1096</v>
      </c>
      <c r="Y2757" t="s">
        <v>962</v>
      </c>
      <c r="Z2757" s="25">
        <v>43181.993750000001</v>
      </c>
      <c r="AA2757">
        <v>2035</v>
      </c>
      <c r="AB2757">
        <v>-30.5</v>
      </c>
      <c r="AC2757" s="24">
        <v>-1.4800000000000001E-2</v>
      </c>
      <c r="AD2757">
        <v>4200</v>
      </c>
      <c r="AE2757">
        <v>8551200</v>
      </c>
      <c r="AF2757" s="22">
        <v>43181</v>
      </c>
      <c r="AG2757">
        <v>2045.5</v>
      </c>
      <c r="AH2757">
        <v>2065.5</v>
      </c>
      <c r="AI2757" s="22">
        <v>43182</v>
      </c>
      <c r="AJ2757">
        <v>2000</v>
      </c>
      <c r="AK2757">
        <v>2004</v>
      </c>
      <c r="AM2757">
        <v>1</v>
      </c>
      <c r="AN2757">
        <v>0</v>
      </c>
      <c r="AO2757">
        <v>6.08</v>
      </c>
      <c r="AP2757">
        <v>3.39</v>
      </c>
      <c r="AQ2757">
        <v>0.44</v>
      </c>
      <c r="AR2757">
        <v>0.21</v>
      </c>
      <c r="AS2757">
        <v>1</v>
      </c>
      <c r="AT2757">
        <v>0.96</v>
      </c>
      <c r="AU2757">
        <v>0.55600000000000005</v>
      </c>
      <c r="AV2757">
        <v>2011.5</v>
      </c>
      <c r="AW2757">
        <v>1983.5</v>
      </c>
      <c r="AX2757">
        <v>2004</v>
      </c>
    </row>
    <row r="2758" spans="1:50">
      <c r="A2758" s="22">
        <v>43179</v>
      </c>
      <c r="B2758">
        <v>111</v>
      </c>
      <c r="C2758">
        <v>112</v>
      </c>
      <c r="D2758">
        <v>108</v>
      </c>
      <c r="E2758">
        <v>110</v>
      </c>
      <c r="F2758" s="22">
        <v>43181</v>
      </c>
      <c r="G2758">
        <v>112</v>
      </c>
      <c r="H2758">
        <v>112</v>
      </c>
      <c r="I2758">
        <v>108</v>
      </c>
      <c r="J2758">
        <v>108</v>
      </c>
      <c r="K2758" s="22">
        <v>43182</v>
      </c>
      <c r="L2758">
        <v>102</v>
      </c>
      <c r="M2758">
        <v>0.95</v>
      </c>
      <c r="N2758" s="8" t="str">
        <f>IF(AND(AM2758=1,AC2758&lt;-0.005,AE2758&gt;O$1),R2758,"")</f>
        <v/>
      </c>
      <c r="O2758" s="8">
        <f t="shared" si="217"/>
        <v>313620.9949685972</v>
      </c>
      <c r="P2758" s="8" t="str">
        <f t="shared" si="221"/>
        <v/>
      </c>
      <c r="Q2758" s="8">
        <f t="shared" si="218"/>
        <v>467775.37043487205</v>
      </c>
      <c r="R2758" s="8">
        <f t="shared" si="219"/>
        <v>0</v>
      </c>
      <c r="S2758" s="8">
        <f t="shared" si="220"/>
        <v>1236317.4896901799</v>
      </c>
      <c r="U2758" s="25">
        <v>43182.316678240742</v>
      </c>
      <c r="V2758">
        <v>46</v>
      </c>
      <c r="W2758">
        <v>8704</v>
      </c>
      <c r="X2758" t="s">
        <v>1085</v>
      </c>
      <c r="Y2758" t="s">
        <v>960</v>
      </c>
      <c r="Z2758" s="25">
        <v>43181.990972222222</v>
      </c>
      <c r="AA2758">
        <v>106.7</v>
      </c>
      <c r="AB2758">
        <v>-1.3</v>
      </c>
      <c r="AC2758" s="24">
        <v>-1.2E-2</v>
      </c>
      <c r="AD2758">
        <v>4100</v>
      </c>
      <c r="AE2758">
        <v>438670</v>
      </c>
      <c r="AF2758" s="22">
        <v>43181</v>
      </c>
      <c r="AG2758">
        <v>112</v>
      </c>
      <c r="AH2758">
        <v>108</v>
      </c>
      <c r="AI2758" s="22">
        <v>43182</v>
      </c>
      <c r="AJ2758">
        <v>102</v>
      </c>
      <c r="AK2758">
        <v>102</v>
      </c>
      <c r="AM2758" t="s">
        <v>1068</v>
      </c>
      <c r="AN2758" t="s">
        <v>1023</v>
      </c>
      <c r="AO2758">
        <v>0</v>
      </c>
      <c r="AP2758" t="s">
        <v>956</v>
      </c>
      <c r="AQ2758">
        <v>0.11</v>
      </c>
      <c r="AR2758">
        <v>0.04</v>
      </c>
      <c r="AS2758">
        <v>0.95</v>
      </c>
      <c r="AT2758">
        <v>0.83</v>
      </c>
      <c r="AU2758">
        <v>2.19</v>
      </c>
      <c r="AV2758">
        <v>104</v>
      </c>
      <c r="AW2758">
        <v>101</v>
      </c>
      <c r="AX2758">
        <v>102</v>
      </c>
    </row>
    <row r="2759" spans="1:50">
      <c r="A2759" s="22">
        <v>43179</v>
      </c>
      <c r="B2759">
        <v>640</v>
      </c>
      <c r="C2759">
        <v>685</v>
      </c>
      <c r="D2759">
        <v>629</v>
      </c>
      <c r="E2759">
        <v>677</v>
      </c>
      <c r="F2759" s="22">
        <v>43181</v>
      </c>
      <c r="G2759">
        <v>722</v>
      </c>
      <c r="H2759">
        <v>741</v>
      </c>
      <c r="I2759">
        <v>701</v>
      </c>
      <c r="J2759">
        <v>725</v>
      </c>
      <c r="K2759" s="22">
        <v>43182</v>
      </c>
      <c r="L2759">
        <v>685</v>
      </c>
      <c r="M2759">
        <v>1.1100000000000001</v>
      </c>
      <c r="N2759" s="8">
        <f>IF(AND(AM2759=1,AC2759&lt;-0.005,AE2759&gt;O$1),R2759,"")</f>
        <v>-20308.123249299704</v>
      </c>
      <c r="O2759" s="8">
        <f t="shared" si="217"/>
        <v>293312.87171929749</v>
      </c>
      <c r="P2759" s="8">
        <f t="shared" si="221"/>
        <v>-20308.123249299704</v>
      </c>
      <c r="Q2759" s="8">
        <f t="shared" si="218"/>
        <v>447467.24718557234</v>
      </c>
      <c r="R2759" s="8">
        <f t="shared" si="219"/>
        <v>-20308.123249299704</v>
      </c>
      <c r="S2759" s="8">
        <f t="shared" si="220"/>
        <v>1216009.3664408803</v>
      </c>
      <c r="U2759" s="25">
        <v>43182.316678240742</v>
      </c>
      <c r="V2759">
        <v>47</v>
      </c>
      <c r="W2759">
        <v>6664</v>
      </c>
      <c r="X2759" t="s">
        <v>1367</v>
      </c>
      <c r="Y2759" t="s">
        <v>960</v>
      </c>
      <c r="Z2759" s="25">
        <v>43181.997916666667</v>
      </c>
      <c r="AA2759">
        <v>700</v>
      </c>
      <c r="AB2759">
        <v>-25</v>
      </c>
      <c r="AC2759" s="24">
        <v>-3.4500000000000003E-2</v>
      </c>
      <c r="AD2759">
        <v>4100</v>
      </c>
      <c r="AE2759">
        <v>2846340</v>
      </c>
      <c r="AF2759" s="22">
        <v>43181</v>
      </c>
      <c r="AG2759">
        <v>722</v>
      </c>
      <c r="AH2759">
        <v>725</v>
      </c>
      <c r="AI2759" s="22">
        <v>43182</v>
      </c>
      <c r="AJ2759">
        <v>685</v>
      </c>
      <c r="AK2759">
        <v>714</v>
      </c>
      <c r="AM2759">
        <v>1</v>
      </c>
      <c r="AN2759" t="s">
        <v>1023</v>
      </c>
      <c r="AO2759">
        <v>3.21</v>
      </c>
      <c r="AP2759">
        <v>0</v>
      </c>
      <c r="AQ2759">
        <v>0.87</v>
      </c>
      <c r="AR2759">
        <v>0.89</v>
      </c>
      <c r="AS2759">
        <v>1.1100000000000001</v>
      </c>
      <c r="AT2759">
        <v>1.1200000000000001</v>
      </c>
      <c r="AU2759">
        <v>0.91500000000000004</v>
      </c>
      <c r="AV2759">
        <v>744</v>
      </c>
      <c r="AW2759">
        <v>682</v>
      </c>
      <c r="AX2759">
        <v>714</v>
      </c>
    </row>
    <row r="2760" spans="1:50">
      <c r="A2760" s="22">
        <v>43179</v>
      </c>
      <c r="B2760">
        <v>10180</v>
      </c>
      <c r="C2760">
        <v>10270</v>
      </c>
      <c r="D2760">
        <v>10120</v>
      </c>
      <c r="E2760">
        <v>10270</v>
      </c>
      <c r="F2760" s="22">
        <v>43181</v>
      </c>
      <c r="G2760">
        <v>10260</v>
      </c>
      <c r="H2760">
        <v>10470</v>
      </c>
      <c r="I2760">
        <v>10240</v>
      </c>
      <c r="J2760">
        <v>10470</v>
      </c>
      <c r="K2760" s="22">
        <v>43182</v>
      </c>
      <c r="L2760">
        <v>9860</v>
      </c>
      <c r="M2760">
        <v>0.99</v>
      </c>
      <c r="N2760" s="8">
        <f>IF(AND(AM2760=1,AC2760&lt;-0.005,AE2760&gt;O$1),R2760,"")</f>
        <v>18401.682439537326</v>
      </c>
      <c r="O2760" s="8">
        <f t="shared" si="217"/>
        <v>311714.5541588348</v>
      </c>
      <c r="P2760" s="8" t="str">
        <f t="shared" si="221"/>
        <v/>
      </c>
      <c r="Q2760" s="8">
        <f t="shared" si="218"/>
        <v>447467.24718557234</v>
      </c>
      <c r="R2760" s="8">
        <f t="shared" si="219"/>
        <v>18401.682439537326</v>
      </c>
      <c r="S2760" s="8">
        <f t="shared" si="220"/>
        <v>1234411.0488804176</v>
      </c>
      <c r="U2760" s="25">
        <v>43182.316678240742</v>
      </c>
      <c r="V2760">
        <v>50</v>
      </c>
      <c r="W2760">
        <v>1458</v>
      </c>
      <c r="X2760" t="s">
        <v>1186</v>
      </c>
      <c r="Y2760" t="s">
        <v>954</v>
      </c>
      <c r="Z2760" s="25">
        <v>43181.997916666667</v>
      </c>
      <c r="AA2760">
        <v>10095</v>
      </c>
      <c r="AB2760">
        <v>-375</v>
      </c>
      <c r="AC2760" s="24">
        <v>-3.5799999999999998E-2</v>
      </c>
      <c r="AD2760">
        <v>3824</v>
      </c>
      <c r="AE2760">
        <v>39451976</v>
      </c>
      <c r="AF2760" s="22">
        <v>43181</v>
      </c>
      <c r="AG2760">
        <v>10260</v>
      </c>
      <c r="AH2760">
        <v>10470</v>
      </c>
      <c r="AI2760" s="22">
        <v>43182</v>
      </c>
      <c r="AJ2760">
        <v>9860</v>
      </c>
      <c r="AK2760">
        <v>9510</v>
      </c>
      <c r="AM2760">
        <v>1</v>
      </c>
      <c r="AN2760">
        <v>5</v>
      </c>
      <c r="AO2760" s="26">
        <v>3.5000000000000001E-3</v>
      </c>
      <c r="AQ2760">
        <v>0.44</v>
      </c>
      <c r="AR2760">
        <v>0.18</v>
      </c>
      <c r="AS2760">
        <v>0.99</v>
      </c>
      <c r="AT2760">
        <v>0.91</v>
      </c>
      <c r="AU2760">
        <v>0.78300000000000003</v>
      </c>
      <c r="AV2760">
        <v>9890</v>
      </c>
      <c r="AW2760">
        <v>9450</v>
      </c>
      <c r="AX2760">
        <v>9510</v>
      </c>
    </row>
    <row r="2761" spans="1:50">
      <c r="A2761" s="22">
        <v>43181</v>
      </c>
      <c r="B2761">
        <v>1407</v>
      </c>
      <c r="C2761">
        <v>1408</v>
      </c>
      <c r="D2761">
        <v>1377</v>
      </c>
      <c r="E2761">
        <v>1377</v>
      </c>
      <c r="F2761" s="22">
        <v>43182</v>
      </c>
      <c r="G2761">
        <v>1460</v>
      </c>
      <c r="H2761">
        <v>1512</v>
      </c>
      <c r="I2761">
        <v>1453</v>
      </c>
      <c r="J2761">
        <v>1504</v>
      </c>
      <c r="K2761" s="22">
        <v>43185</v>
      </c>
      <c r="L2761">
        <v>1533</v>
      </c>
      <c r="M2761">
        <v>1.0900000000000001</v>
      </c>
      <c r="N2761" s="8">
        <f>IF(AND(AM2761=1,AC2761&lt;-0.005,AE2761&gt;O$1),R2761,"")</f>
        <v>17206.47773279349</v>
      </c>
      <c r="O2761" s="8">
        <f t="shared" si="217"/>
        <v>328921.03189162828</v>
      </c>
      <c r="P2761" s="8" t="str">
        <f t="shared" si="221"/>
        <v/>
      </c>
      <c r="Q2761" s="8">
        <f t="shared" si="218"/>
        <v>447467.24718557234</v>
      </c>
      <c r="R2761" s="8">
        <f t="shared" si="219"/>
        <v>17206.47773279349</v>
      </c>
      <c r="S2761" s="8">
        <f t="shared" si="220"/>
        <v>1251617.526613211</v>
      </c>
      <c r="U2761" s="25">
        <v>43185.316921296297</v>
      </c>
      <c r="V2761">
        <v>1</v>
      </c>
      <c r="W2761">
        <v>1357</v>
      </c>
      <c r="X2761" t="s">
        <v>1056</v>
      </c>
      <c r="Y2761" t="s">
        <v>954</v>
      </c>
      <c r="Z2761" s="25">
        <v>43182.997916666667</v>
      </c>
      <c r="AA2761">
        <v>1479.8</v>
      </c>
      <c r="AB2761">
        <v>-24.2</v>
      </c>
      <c r="AC2761" s="24">
        <v>-1.61E-2</v>
      </c>
      <c r="AD2761">
        <v>431070</v>
      </c>
      <c r="AE2761">
        <v>642336655</v>
      </c>
      <c r="AF2761" s="22">
        <v>43182</v>
      </c>
      <c r="AG2761">
        <v>1460</v>
      </c>
      <c r="AH2761">
        <v>1504</v>
      </c>
      <c r="AI2761" s="22">
        <v>43185</v>
      </c>
      <c r="AJ2761">
        <v>1533</v>
      </c>
      <c r="AK2761">
        <v>1482</v>
      </c>
      <c r="AM2761">
        <v>1</v>
      </c>
      <c r="AN2761">
        <v>0</v>
      </c>
      <c r="AO2761" s="26">
        <v>8.0000000000000002E-3</v>
      </c>
      <c r="AQ2761">
        <v>1</v>
      </c>
      <c r="AR2761">
        <v>1</v>
      </c>
      <c r="AS2761">
        <v>1.0900000000000001</v>
      </c>
      <c r="AT2761">
        <v>1.1599999999999999</v>
      </c>
      <c r="AU2761">
        <v>1.6619999999999999</v>
      </c>
      <c r="AV2761">
        <v>1544</v>
      </c>
      <c r="AW2761">
        <v>1482</v>
      </c>
      <c r="AX2761">
        <v>1482</v>
      </c>
    </row>
    <row r="2762" spans="1:50">
      <c r="A2762" s="22">
        <v>43181</v>
      </c>
      <c r="B2762">
        <v>18070</v>
      </c>
      <c r="C2762">
        <v>18450</v>
      </c>
      <c r="D2762">
        <v>18050</v>
      </c>
      <c r="E2762">
        <v>18450</v>
      </c>
      <c r="F2762" s="22">
        <v>43182</v>
      </c>
      <c r="G2762">
        <v>17380</v>
      </c>
      <c r="H2762">
        <v>17430</v>
      </c>
      <c r="I2762">
        <v>16640</v>
      </c>
      <c r="J2762">
        <v>16750</v>
      </c>
      <c r="K2762" s="22">
        <v>43185</v>
      </c>
      <c r="L2762">
        <v>16400</v>
      </c>
      <c r="M2762">
        <v>0.9</v>
      </c>
      <c r="N2762" s="8" t="str">
        <f>IF(AND(AM2762=1,AC2762&lt;-0.005,AE2762&gt;O$1),R2762,"")</f>
        <v/>
      </c>
      <c r="O2762" s="8">
        <f t="shared" si="217"/>
        <v>328921.03189162828</v>
      </c>
      <c r="P2762" s="8" t="str">
        <f t="shared" si="221"/>
        <v/>
      </c>
      <c r="Q2762" s="8">
        <f t="shared" si="218"/>
        <v>447467.24718557234</v>
      </c>
      <c r="R2762" s="8">
        <f t="shared" si="219"/>
        <v>-17647.058823529405</v>
      </c>
      <c r="S2762" s="8">
        <f t="shared" si="220"/>
        <v>1233970.4677896816</v>
      </c>
      <c r="U2762" s="25">
        <v>43185.316921296297</v>
      </c>
      <c r="V2762">
        <v>3</v>
      </c>
      <c r="W2762">
        <v>1570</v>
      </c>
      <c r="X2762" t="s">
        <v>1041</v>
      </c>
      <c r="Y2762" t="s">
        <v>954</v>
      </c>
      <c r="Z2762" s="25">
        <v>43182.997916666667</v>
      </c>
      <c r="AA2762">
        <v>17000</v>
      </c>
      <c r="AB2762">
        <v>250</v>
      </c>
      <c r="AC2762" s="24">
        <v>1.49E-2</v>
      </c>
      <c r="AD2762">
        <v>65605</v>
      </c>
      <c r="AE2762">
        <v>1102044476</v>
      </c>
      <c r="AF2762" s="22">
        <v>43182</v>
      </c>
      <c r="AG2762">
        <v>17380</v>
      </c>
      <c r="AH2762">
        <v>16750</v>
      </c>
      <c r="AI2762" s="22">
        <v>43185</v>
      </c>
      <c r="AJ2762">
        <v>16400</v>
      </c>
      <c r="AK2762">
        <v>17000</v>
      </c>
      <c r="AM2762">
        <v>1</v>
      </c>
      <c r="AN2762">
        <v>0</v>
      </c>
      <c r="AO2762" s="26">
        <v>8.0000000000000002E-3</v>
      </c>
      <c r="AQ2762">
        <v>0</v>
      </c>
      <c r="AR2762">
        <v>0</v>
      </c>
      <c r="AS2762">
        <v>0.9</v>
      </c>
      <c r="AT2762">
        <v>0.83</v>
      </c>
      <c r="AU2762">
        <v>0.86899999999999999</v>
      </c>
      <c r="AV2762">
        <v>17000</v>
      </c>
      <c r="AW2762">
        <v>16300</v>
      </c>
      <c r="AX2762">
        <v>17000</v>
      </c>
    </row>
    <row r="2763" spans="1:50">
      <c r="A2763" s="22">
        <v>43181</v>
      </c>
      <c r="B2763">
        <v>657</v>
      </c>
      <c r="C2763">
        <v>667</v>
      </c>
      <c r="D2763">
        <v>651</v>
      </c>
      <c r="E2763">
        <v>657</v>
      </c>
      <c r="F2763" s="22">
        <v>43182</v>
      </c>
      <c r="G2763">
        <v>757</v>
      </c>
      <c r="H2763">
        <v>757</v>
      </c>
      <c r="I2763">
        <v>728</v>
      </c>
      <c r="J2763">
        <v>757</v>
      </c>
      <c r="K2763" s="22">
        <v>43185</v>
      </c>
      <c r="L2763">
        <v>847</v>
      </c>
      <c r="M2763">
        <v>1.1000000000000001</v>
      </c>
      <c r="N2763" s="8" t="str">
        <f>IF(AND(AM2763=1,AC2763&lt;-0.005,AE2763&gt;O$1),R2763,"")</f>
        <v/>
      </c>
      <c r="O2763" s="8">
        <f t="shared" si="217"/>
        <v>328921.03189162828</v>
      </c>
      <c r="P2763" s="8" t="str">
        <f t="shared" si="221"/>
        <v/>
      </c>
      <c r="Q2763" s="8">
        <f t="shared" si="218"/>
        <v>447467.24718557234</v>
      </c>
      <c r="R2763" s="8">
        <f t="shared" si="219"/>
        <v>72297.297297297278</v>
      </c>
      <c r="S2763" s="8">
        <f t="shared" si="220"/>
        <v>1233970.4677896816</v>
      </c>
      <c r="U2763" s="25">
        <v>43185.316921296297</v>
      </c>
      <c r="V2763">
        <v>5</v>
      </c>
      <c r="W2763">
        <v>2148</v>
      </c>
      <c r="X2763" t="s">
        <v>1088</v>
      </c>
      <c r="Y2763" t="s">
        <v>957</v>
      </c>
      <c r="Z2763" s="25">
        <v>43182.997916666667</v>
      </c>
      <c r="AA2763">
        <v>840</v>
      </c>
      <c r="AB2763">
        <v>83</v>
      </c>
      <c r="AC2763" s="24">
        <v>0.1096</v>
      </c>
      <c r="AD2763">
        <v>39600</v>
      </c>
      <c r="AE2763">
        <v>33251430</v>
      </c>
      <c r="AF2763" s="22">
        <v>43182</v>
      </c>
      <c r="AG2763">
        <v>757</v>
      </c>
      <c r="AH2763">
        <v>757</v>
      </c>
      <c r="AI2763" s="22">
        <v>43185</v>
      </c>
      <c r="AJ2763">
        <v>847</v>
      </c>
      <c r="AK2763">
        <v>740</v>
      </c>
      <c r="AM2763">
        <v>2</v>
      </c>
      <c r="AN2763" t="s">
        <v>1023</v>
      </c>
      <c r="AO2763">
        <v>0</v>
      </c>
      <c r="AP2763">
        <v>1.32</v>
      </c>
      <c r="AQ2763">
        <v>1</v>
      </c>
      <c r="AR2763">
        <v>0.51</v>
      </c>
      <c r="AS2763">
        <v>1.1000000000000001</v>
      </c>
      <c r="AT2763">
        <v>1.05</v>
      </c>
      <c r="AU2763">
        <v>0.73699999999999999</v>
      </c>
      <c r="AV2763">
        <v>869</v>
      </c>
      <c r="AW2763">
        <v>735</v>
      </c>
      <c r="AX2763">
        <v>740</v>
      </c>
    </row>
    <row r="2764" spans="1:50">
      <c r="A2764" s="22">
        <v>43181</v>
      </c>
      <c r="B2764">
        <v>192.4</v>
      </c>
      <c r="C2764">
        <v>193.4</v>
      </c>
      <c r="D2764">
        <v>192</v>
      </c>
      <c r="E2764">
        <v>193.3</v>
      </c>
      <c r="F2764" s="22">
        <v>43182</v>
      </c>
      <c r="G2764">
        <v>190.6</v>
      </c>
      <c r="H2764">
        <v>191.6</v>
      </c>
      <c r="I2764">
        <v>190.2</v>
      </c>
      <c r="J2764">
        <v>191.2</v>
      </c>
      <c r="K2764" s="22">
        <v>43185</v>
      </c>
      <c r="L2764">
        <v>190</v>
      </c>
      <c r="M2764">
        <v>0.98</v>
      </c>
      <c r="N2764" s="8" t="str">
        <f>IF(AND(AM2764=1,AC2764&lt;-0.005,AE2764&gt;O$1),R2764,"")</f>
        <v/>
      </c>
      <c r="O2764" s="8">
        <f t="shared" si="217"/>
        <v>328921.03189162828</v>
      </c>
      <c r="P2764" s="8" t="str">
        <f t="shared" si="221"/>
        <v/>
      </c>
      <c r="Q2764" s="8">
        <f t="shared" si="218"/>
        <v>447467.24718557234</v>
      </c>
      <c r="R2764" s="8">
        <f t="shared" si="219"/>
        <v>-2617.8010471203938</v>
      </c>
      <c r="S2764" s="8">
        <f t="shared" si="220"/>
        <v>1231352.6667425612</v>
      </c>
      <c r="U2764" s="25">
        <v>43185.316921296297</v>
      </c>
      <c r="V2764">
        <v>6</v>
      </c>
      <c r="W2764">
        <v>8411</v>
      </c>
      <c r="X2764" t="s">
        <v>1070</v>
      </c>
      <c r="Y2764" t="s">
        <v>962</v>
      </c>
      <c r="Z2764" s="25">
        <v>43182.996527777781</v>
      </c>
      <c r="AA2764">
        <v>192.2</v>
      </c>
      <c r="AB2764">
        <v>1</v>
      </c>
      <c r="AC2764" s="24">
        <v>5.1999999999999998E-3</v>
      </c>
      <c r="AD2764">
        <v>38700</v>
      </c>
      <c r="AE2764">
        <v>7438480</v>
      </c>
      <c r="AF2764" s="22">
        <v>43182</v>
      </c>
      <c r="AG2764">
        <v>190.6</v>
      </c>
      <c r="AH2764">
        <v>191.2</v>
      </c>
      <c r="AI2764" s="22">
        <v>43185</v>
      </c>
      <c r="AJ2764">
        <v>190</v>
      </c>
      <c r="AK2764">
        <v>191</v>
      </c>
      <c r="AM2764">
        <v>1</v>
      </c>
      <c r="AN2764" t="s">
        <v>1023</v>
      </c>
      <c r="AO2764">
        <v>8.7100000000000009</v>
      </c>
      <c r="AP2764">
        <v>3.92</v>
      </c>
      <c r="AQ2764">
        <v>0</v>
      </c>
      <c r="AR2764">
        <v>0</v>
      </c>
      <c r="AS2764">
        <v>0.98</v>
      </c>
      <c r="AT2764">
        <v>0.94</v>
      </c>
      <c r="AU2764">
        <v>0.436</v>
      </c>
      <c r="AV2764">
        <v>191</v>
      </c>
      <c r="AW2764">
        <v>189.2</v>
      </c>
      <c r="AX2764">
        <v>191</v>
      </c>
    </row>
    <row r="2765" spans="1:50">
      <c r="A2765" s="22">
        <v>43181</v>
      </c>
      <c r="B2765">
        <v>700</v>
      </c>
      <c r="C2765">
        <v>712.2</v>
      </c>
      <c r="D2765">
        <v>698.9</v>
      </c>
      <c r="E2765">
        <v>711.1</v>
      </c>
      <c r="F2765" s="22">
        <v>43182</v>
      </c>
      <c r="G2765">
        <v>691</v>
      </c>
      <c r="H2765">
        <v>694.5</v>
      </c>
      <c r="I2765">
        <v>683.4</v>
      </c>
      <c r="J2765">
        <v>685.6</v>
      </c>
      <c r="K2765" s="22">
        <v>43185</v>
      </c>
      <c r="L2765">
        <v>675.6</v>
      </c>
      <c r="M2765">
        <v>0.94</v>
      </c>
      <c r="N2765" s="8" t="str">
        <f>IF(AND(AM2765=1,AC2765&lt;-0.005,AE2765&gt;O$1),R2765,"")</f>
        <v/>
      </c>
      <c r="O2765" s="8">
        <f t="shared" si="217"/>
        <v>328921.03189162828</v>
      </c>
      <c r="P2765" s="8" t="str">
        <f t="shared" si="221"/>
        <v/>
      </c>
      <c r="Q2765" s="8">
        <f t="shared" si="218"/>
        <v>447467.24718557234</v>
      </c>
      <c r="R2765" s="8">
        <f t="shared" si="219"/>
        <v>-8940.2529437417888</v>
      </c>
      <c r="S2765" s="8">
        <f t="shared" si="220"/>
        <v>1222412.4137988193</v>
      </c>
      <c r="U2765" s="25">
        <v>43185.316921296297</v>
      </c>
      <c r="V2765">
        <v>8</v>
      </c>
      <c r="W2765">
        <v>8306</v>
      </c>
      <c r="X2765" t="s">
        <v>1083</v>
      </c>
      <c r="Y2765" t="s">
        <v>962</v>
      </c>
      <c r="Z2765" s="25">
        <v>43182.994444444441</v>
      </c>
      <c r="AA2765">
        <v>691.5</v>
      </c>
      <c r="AB2765">
        <v>5.9</v>
      </c>
      <c r="AC2765" s="24">
        <v>8.6E-3</v>
      </c>
      <c r="AD2765">
        <v>20200</v>
      </c>
      <c r="AE2765">
        <v>13969090</v>
      </c>
      <c r="AF2765" s="22">
        <v>43182</v>
      </c>
      <c r="AG2765">
        <v>691</v>
      </c>
      <c r="AH2765">
        <v>685.6</v>
      </c>
      <c r="AI2765" s="22">
        <v>43185</v>
      </c>
      <c r="AJ2765">
        <v>675.6</v>
      </c>
      <c r="AK2765">
        <v>687.9</v>
      </c>
      <c r="AM2765">
        <v>1</v>
      </c>
      <c r="AN2765">
        <v>0.05</v>
      </c>
      <c r="AO2765">
        <v>6.52</v>
      </c>
      <c r="AP2765">
        <v>2.63</v>
      </c>
      <c r="AQ2765">
        <v>0</v>
      </c>
      <c r="AR2765">
        <v>0</v>
      </c>
      <c r="AS2765">
        <v>0.94</v>
      </c>
      <c r="AT2765">
        <v>0.86</v>
      </c>
      <c r="AU2765">
        <v>0.68300000000000005</v>
      </c>
      <c r="AV2765">
        <v>688.1</v>
      </c>
      <c r="AW2765">
        <v>674.6</v>
      </c>
      <c r="AX2765">
        <v>687.9</v>
      </c>
    </row>
    <row r="2766" spans="1:50">
      <c r="A2766" s="22">
        <v>43181</v>
      </c>
      <c r="B2766">
        <v>221</v>
      </c>
      <c r="C2766">
        <v>237</v>
      </c>
      <c r="D2766">
        <v>221</v>
      </c>
      <c r="E2766">
        <v>225</v>
      </c>
      <c r="F2766" s="22">
        <v>43182</v>
      </c>
      <c r="G2766">
        <v>214</v>
      </c>
      <c r="H2766">
        <v>223</v>
      </c>
      <c r="I2766">
        <v>211</v>
      </c>
      <c r="J2766">
        <v>218</v>
      </c>
      <c r="K2766" s="22">
        <v>43185</v>
      </c>
      <c r="L2766">
        <v>223</v>
      </c>
      <c r="M2766">
        <v>1.03</v>
      </c>
      <c r="N2766" s="8" t="str">
        <f>IF(AND(AM2766=1,AC2766&lt;-0.005,AE2766&gt;O$1),R2766,"")</f>
        <v/>
      </c>
      <c r="O2766" s="8">
        <f t="shared" si="217"/>
        <v>328921.03189162828</v>
      </c>
      <c r="P2766" s="8" t="str">
        <f t="shared" si="221"/>
        <v/>
      </c>
      <c r="Q2766" s="8">
        <f t="shared" si="218"/>
        <v>447467.24718557234</v>
      </c>
      <c r="R2766" s="8">
        <f t="shared" si="219"/>
        <v>2252.252252252229</v>
      </c>
      <c r="S2766" s="8">
        <f t="shared" si="220"/>
        <v>1222412.4137988193</v>
      </c>
      <c r="U2766" s="25">
        <v>43185.316932870373</v>
      </c>
      <c r="V2766">
        <v>9</v>
      </c>
      <c r="W2766">
        <v>6835</v>
      </c>
      <c r="X2766" t="s">
        <v>1133</v>
      </c>
      <c r="Y2766" t="s">
        <v>954</v>
      </c>
      <c r="Z2766" s="25">
        <v>43182.995833333334</v>
      </c>
      <c r="AA2766">
        <v>223</v>
      </c>
      <c r="AB2766">
        <v>5</v>
      </c>
      <c r="AC2766" s="24">
        <v>2.29E-2</v>
      </c>
      <c r="AD2766">
        <v>16900</v>
      </c>
      <c r="AE2766">
        <v>3743830</v>
      </c>
      <c r="AF2766" s="22">
        <v>43182</v>
      </c>
      <c r="AG2766">
        <v>214</v>
      </c>
      <c r="AH2766">
        <v>218</v>
      </c>
      <c r="AI2766" s="22">
        <v>43185</v>
      </c>
      <c r="AJ2766">
        <v>223</v>
      </c>
      <c r="AK2766">
        <v>222</v>
      </c>
      <c r="AM2766">
        <v>2</v>
      </c>
      <c r="AN2766" t="s">
        <v>1023</v>
      </c>
      <c r="AO2766">
        <v>1759.1</v>
      </c>
      <c r="AP2766">
        <v>0</v>
      </c>
      <c r="AQ2766">
        <v>0.56999999999999995</v>
      </c>
      <c r="AR2766">
        <v>0.75</v>
      </c>
      <c r="AS2766">
        <v>1.03</v>
      </c>
      <c r="AT2766">
        <v>1.5</v>
      </c>
      <c r="AU2766">
        <v>1.1279999999999999</v>
      </c>
      <c r="AV2766">
        <v>231</v>
      </c>
      <c r="AW2766">
        <v>212</v>
      </c>
      <c r="AX2766">
        <v>222</v>
      </c>
    </row>
    <row r="2767" spans="1:50">
      <c r="A2767" s="22">
        <v>43181</v>
      </c>
      <c r="B2767">
        <v>1390</v>
      </c>
      <c r="C2767">
        <v>1485</v>
      </c>
      <c r="D2767">
        <v>1382</v>
      </c>
      <c r="E2767">
        <v>1485</v>
      </c>
      <c r="F2767" s="22">
        <v>43182</v>
      </c>
      <c r="G2767">
        <v>1456</v>
      </c>
      <c r="H2767">
        <v>1764</v>
      </c>
      <c r="I2767">
        <v>1435</v>
      </c>
      <c r="J2767">
        <v>1715</v>
      </c>
      <c r="K2767" s="22">
        <v>43185</v>
      </c>
      <c r="L2767">
        <v>1995</v>
      </c>
      <c r="M2767">
        <v>1.35</v>
      </c>
      <c r="N2767" s="8" t="str">
        <f>IF(AND(AM2767=1,AC2767&lt;-0.005,AE2767&gt;O$1),R2767,"")</f>
        <v/>
      </c>
      <c r="O2767" s="8">
        <f t="shared" si="217"/>
        <v>328921.03189162828</v>
      </c>
      <c r="P2767" s="8" t="str">
        <f t="shared" si="221"/>
        <v/>
      </c>
      <c r="Q2767" s="8">
        <f t="shared" si="218"/>
        <v>447467.24718557234</v>
      </c>
      <c r="R2767" s="8">
        <f t="shared" si="219"/>
        <v>-20202.02020202022</v>
      </c>
      <c r="S2767" s="8">
        <f t="shared" si="220"/>
        <v>1222412.4137988193</v>
      </c>
      <c r="U2767" s="25">
        <v>43185.316932870373</v>
      </c>
      <c r="V2767">
        <v>11</v>
      </c>
      <c r="W2767">
        <v>2338</v>
      </c>
      <c r="X2767" t="s">
        <v>1162</v>
      </c>
      <c r="Y2767" t="s">
        <v>954</v>
      </c>
      <c r="Z2767" s="25">
        <v>43182.99722222222</v>
      </c>
      <c r="AA2767">
        <v>1862</v>
      </c>
      <c r="AB2767">
        <v>147</v>
      </c>
      <c r="AC2767" s="24">
        <v>8.5699999999999998E-2</v>
      </c>
      <c r="AD2767">
        <v>12600</v>
      </c>
      <c r="AE2767">
        <v>23132350</v>
      </c>
      <c r="AF2767" s="22">
        <v>43182</v>
      </c>
      <c r="AG2767">
        <v>1456</v>
      </c>
      <c r="AH2767">
        <v>1715</v>
      </c>
      <c r="AI2767" s="22">
        <v>43185</v>
      </c>
      <c r="AJ2767">
        <v>1995</v>
      </c>
      <c r="AK2767">
        <v>2079</v>
      </c>
      <c r="AM2767">
        <v>2</v>
      </c>
      <c r="AN2767" t="s">
        <v>1023</v>
      </c>
      <c r="AO2767">
        <v>531.4</v>
      </c>
      <c r="AP2767">
        <v>0</v>
      </c>
      <c r="AQ2767">
        <v>1</v>
      </c>
      <c r="AR2767">
        <v>1</v>
      </c>
      <c r="AS2767">
        <v>1.35</v>
      </c>
      <c r="AT2767">
        <v>1.81</v>
      </c>
      <c r="AU2767">
        <v>0.89300000000000002</v>
      </c>
      <c r="AV2767">
        <v>2079</v>
      </c>
      <c r="AW2767">
        <v>1886</v>
      </c>
      <c r="AX2767">
        <v>2079</v>
      </c>
    </row>
    <row r="2768" spans="1:50">
      <c r="A2768" s="22">
        <v>43181</v>
      </c>
      <c r="B2768">
        <v>501</v>
      </c>
      <c r="C2768">
        <v>513</v>
      </c>
      <c r="D2768">
        <v>501</v>
      </c>
      <c r="E2768">
        <v>509</v>
      </c>
      <c r="F2768" s="22">
        <v>43182</v>
      </c>
      <c r="G2768">
        <v>500</v>
      </c>
      <c r="H2768">
        <v>504</v>
      </c>
      <c r="I2768">
        <v>492</v>
      </c>
      <c r="J2768">
        <v>494</v>
      </c>
      <c r="K2768" s="22">
        <v>43185</v>
      </c>
      <c r="L2768">
        <v>495</v>
      </c>
      <c r="M2768">
        <v>0.96</v>
      </c>
      <c r="N2768" s="8" t="str">
        <f>IF(AND(AM2768=1,AC2768&lt;-0.005,AE2768&gt;O$1),R2768,"")</f>
        <v/>
      </c>
      <c r="O2768" s="8">
        <f t="shared" si="217"/>
        <v>328921.03189162828</v>
      </c>
      <c r="P2768" s="8" t="str">
        <f t="shared" si="221"/>
        <v/>
      </c>
      <c r="Q2768" s="8">
        <f t="shared" si="218"/>
        <v>447467.24718557234</v>
      </c>
      <c r="R2768" s="8">
        <f t="shared" si="219"/>
        <v>-9900.9900990099104</v>
      </c>
      <c r="S2768" s="8">
        <f t="shared" si="220"/>
        <v>1212511.4236998095</v>
      </c>
      <c r="U2768" s="25">
        <v>43185.316932870373</v>
      </c>
      <c r="V2768">
        <v>13</v>
      </c>
      <c r="W2768">
        <v>4689</v>
      </c>
      <c r="X2768" t="s">
        <v>398</v>
      </c>
      <c r="Y2768" t="s">
        <v>962</v>
      </c>
      <c r="Z2768" s="25">
        <v>43182.99722222222</v>
      </c>
      <c r="AA2768">
        <v>500</v>
      </c>
      <c r="AB2768">
        <v>6</v>
      </c>
      <c r="AC2768" s="24">
        <v>1.21E-2</v>
      </c>
      <c r="AD2768">
        <v>10400</v>
      </c>
      <c r="AE2768">
        <v>5281940</v>
      </c>
      <c r="AF2768" s="22">
        <v>43182</v>
      </c>
      <c r="AG2768">
        <v>500</v>
      </c>
      <c r="AH2768">
        <v>494</v>
      </c>
      <c r="AI2768" s="22">
        <v>43185</v>
      </c>
      <c r="AJ2768">
        <v>495</v>
      </c>
      <c r="AK2768">
        <v>505</v>
      </c>
      <c r="AM2768">
        <v>1</v>
      </c>
      <c r="AN2768">
        <v>0</v>
      </c>
      <c r="AO2768">
        <v>1.08</v>
      </c>
      <c r="AP2768">
        <v>1.79</v>
      </c>
      <c r="AQ2768">
        <v>0</v>
      </c>
      <c r="AR2768">
        <v>0</v>
      </c>
      <c r="AS2768">
        <v>0.96</v>
      </c>
      <c r="AT2768">
        <v>0.95</v>
      </c>
      <c r="AU2768">
        <v>0.35199999999999998</v>
      </c>
      <c r="AV2768">
        <v>505</v>
      </c>
      <c r="AW2768">
        <v>495</v>
      </c>
      <c r="AX2768">
        <v>505</v>
      </c>
    </row>
    <row r="2769" spans="1:50">
      <c r="A2769" s="22">
        <v>43181</v>
      </c>
      <c r="B2769">
        <v>271</v>
      </c>
      <c r="C2769">
        <v>273</v>
      </c>
      <c r="D2769">
        <v>263</v>
      </c>
      <c r="E2769">
        <v>266</v>
      </c>
      <c r="F2769" s="22">
        <v>43182</v>
      </c>
      <c r="G2769">
        <v>258</v>
      </c>
      <c r="H2769">
        <v>259</v>
      </c>
      <c r="I2769">
        <v>212</v>
      </c>
      <c r="J2769">
        <v>227</v>
      </c>
      <c r="K2769" s="22">
        <v>43185</v>
      </c>
      <c r="L2769">
        <v>220</v>
      </c>
      <c r="M2769">
        <v>0.66</v>
      </c>
      <c r="N2769" s="8" t="str">
        <f>IF(AND(AM2769=1,AC2769&lt;-0.005,AE2769&gt;O$1),R2769,"")</f>
        <v/>
      </c>
      <c r="O2769" s="8">
        <f t="shared" si="217"/>
        <v>328921.03189162828</v>
      </c>
      <c r="P2769" s="8" t="str">
        <f t="shared" si="221"/>
        <v/>
      </c>
      <c r="Q2769" s="8">
        <f t="shared" si="218"/>
        <v>447467.24718557234</v>
      </c>
      <c r="R2769" s="8">
        <f t="shared" si="219"/>
        <v>44554.45544554459</v>
      </c>
      <c r="S2769" s="8">
        <f t="shared" si="220"/>
        <v>1212511.4236998095</v>
      </c>
      <c r="U2769" s="25">
        <v>43185.316932870373</v>
      </c>
      <c r="V2769">
        <v>14</v>
      </c>
      <c r="W2769">
        <v>8105</v>
      </c>
      <c r="X2769" t="s">
        <v>339</v>
      </c>
      <c r="Y2769" t="s">
        <v>954</v>
      </c>
      <c r="Z2769" s="25">
        <v>43182.99722222222</v>
      </c>
      <c r="AA2769">
        <v>230</v>
      </c>
      <c r="AB2769">
        <v>3</v>
      </c>
      <c r="AC2769" s="24">
        <v>1.32E-2</v>
      </c>
      <c r="AD2769">
        <v>9900</v>
      </c>
      <c r="AE2769">
        <v>2256030</v>
      </c>
      <c r="AF2769" s="22">
        <v>43182</v>
      </c>
      <c r="AG2769">
        <v>258</v>
      </c>
      <c r="AH2769">
        <v>227</v>
      </c>
      <c r="AI2769" s="22">
        <v>43185</v>
      </c>
      <c r="AJ2769">
        <v>220</v>
      </c>
      <c r="AK2769">
        <v>202</v>
      </c>
      <c r="AM2769">
        <v>2</v>
      </c>
      <c r="AN2769" t="s">
        <v>1023</v>
      </c>
      <c r="AO2769">
        <v>0</v>
      </c>
      <c r="AP2769">
        <v>0.11</v>
      </c>
      <c r="AQ2769">
        <v>0</v>
      </c>
      <c r="AR2769">
        <v>0</v>
      </c>
      <c r="AS2769">
        <v>0.66</v>
      </c>
      <c r="AT2769">
        <v>0.6</v>
      </c>
      <c r="AU2769">
        <v>3.1230000000000002</v>
      </c>
      <c r="AV2769">
        <v>222</v>
      </c>
      <c r="AW2769">
        <v>200</v>
      </c>
      <c r="AX2769">
        <v>202</v>
      </c>
    </row>
    <row r="2770" spans="1:50">
      <c r="A2770" s="22">
        <v>43181</v>
      </c>
      <c r="B2770">
        <v>639</v>
      </c>
      <c r="C2770">
        <v>645</v>
      </c>
      <c r="D2770">
        <v>632</v>
      </c>
      <c r="E2770">
        <v>638</v>
      </c>
      <c r="F2770" s="22">
        <v>43182</v>
      </c>
      <c r="G2770">
        <v>618</v>
      </c>
      <c r="H2770">
        <v>628</v>
      </c>
      <c r="I2770">
        <v>586</v>
      </c>
      <c r="J2770">
        <v>611</v>
      </c>
      <c r="K2770" s="22">
        <v>43185</v>
      </c>
      <c r="L2770">
        <v>631</v>
      </c>
      <c r="M2770">
        <v>1.0900000000000001</v>
      </c>
      <c r="N2770" s="8" t="str">
        <f>IF(AND(AM2770=1,AC2770&lt;-0.005,AE2770&gt;O$1),R2770,"")</f>
        <v/>
      </c>
      <c r="O2770" s="8">
        <f t="shared" si="217"/>
        <v>328921.03189162828</v>
      </c>
      <c r="P2770" s="8" t="str">
        <f t="shared" si="221"/>
        <v/>
      </c>
      <c r="Q2770" s="8">
        <f t="shared" si="218"/>
        <v>447467.24718557234</v>
      </c>
      <c r="R2770" s="8">
        <f t="shared" si="219"/>
        <v>-13117.283950617286</v>
      </c>
      <c r="S2770" s="8">
        <f t="shared" si="220"/>
        <v>1199394.1397491922</v>
      </c>
      <c r="U2770" s="25">
        <v>43185.316932870373</v>
      </c>
      <c r="V2770">
        <v>15</v>
      </c>
      <c r="W2770">
        <v>8127</v>
      </c>
      <c r="X2770" t="s">
        <v>1366</v>
      </c>
      <c r="Y2770" t="s">
        <v>962</v>
      </c>
      <c r="Z2770" s="25">
        <v>43182.993750000001</v>
      </c>
      <c r="AA2770">
        <v>644</v>
      </c>
      <c r="AB2770">
        <v>33</v>
      </c>
      <c r="AC2770" s="24">
        <v>5.3999999999999999E-2</v>
      </c>
      <c r="AD2770">
        <v>9200</v>
      </c>
      <c r="AE2770">
        <v>5987390</v>
      </c>
      <c r="AF2770" s="22">
        <v>43182</v>
      </c>
      <c r="AG2770">
        <v>618</v>
      </c>
      <c r="AH2770">
        <v>611</v>
      </c>
      <c r="AI2770" s="22">
        <v>43185</v>
      </c>
      <c r="AJ2770">
        <v>631</v>
      </c>
      <c r="AK2770">
        <v>648</v>
      </c>
      <c r="AM2770">
        <v>1</v>
      </c>
      <c r="AN2770" t="s">
        <v>1023</v>
      </c>
      <c r="AO2770">
        <v>5.03</v>
      </c>
      <c r="AP2770">
        <v>1.96</v>
      </c>
      <c r="AQ2770">
        <v>0.83</v>
      </c>
      <c r="AR2770">
        <v>0.86</v>
      </c>
      <c r="AS2770">
        <v>1.0900000000000001</v>
      </c>
      <c r="AT2770">
        <v>1.22</v>
      </c>
      <c r="AU2770">
        <v>0.44800000000000001</v>
      </c>
      <c r="AV2770">
        <v>648</v>
      </c>
      <c r="AW2770">
        <v>592</v>
      </c>
      <c r="AX2770">
        <v>648</v>
      </c>
    </row>
    <row r="2771" spans="1:50">
      <c r="A2771" s="22">
        <v>43181</v>
      </c>
      <c r="B2771">
        <v>3675</v>
      </c>
      <c r="C2771">
        <v>3675</v>
      </c>
      <c r="D2771">
        <v>3595</v>
      </c>
      <c r="E2771">
        <v>3595</v>
      </c>
      <c r="F2771" s="22">
        <v>43182</v>
      </c>
      <c r="G2771">
        <v>3810</v>
      </c>
      <c r="H2771">
        <v>3950</v>
      </c>
      <c r="I2771">
        <v>3795</v>
      </c>
      <c r="J2771">
        <v>3925</v>
      </c>
      <c r="K2771" s="22">
        <v>43185</v>
      </c>
      <c r="L2771">
        <v>3995</v>
      </c>
      <c r="M2771">
        <v>1.0900000000000001</v>
      </c>
      <c r="N2771" s="8">
        <f>IF(AND(AM2771=1,AC2771&lt;-0.005,AE2771&gt;O$1),R2771,"")</f>
        <v>16817.593790426909</v>
      </c>
      <c r="O2771" s="8">
        <f t="shared" si="217"/>
        <v>345738.62568205519</v>
      </c>
      <c r="P2771" s="8" t="str">
        <f t="shared" si="221"/>
        <v/>
      </c>
      <c r="Q2771" s="8">
        <f t="shared" si="218"/>
        <v>447467.24718557234</v>
      </c>
      <c r="R2771" s="8">
        <f t="shared" si="219"/>
        <v>16817.593790426909</v>
      </c>
      <c r="S2771" s="8">
        <f t="shared" si="220"/>
        <v>1216211.733539619</v>
      </c>
      <c r="U2771" s="25">
        <v>43185.316932870373</v>
      </c>
      <c r="V2771">
        <v>16</v>
      </c>
      <c r="W2771">
        <v>1366</v>
      </c>
      <c r="X2771" t="s">
        <v>1193</v>
      </c>
      <c r="Y2771" t="s">
        <v>954</v>
      </c>
      <c r="Z2771" s="25">
        <v>43182.986111111109</v>
      </c>
      <c r="AA2771">
        <v>3905</v>
      </c>
      <c r="AB2771">
        <v>-20</v>
      </c>
      <c r="AC2771" s="24">
        <v>-5.1000000000000004E-3</v>
      </c>
      <c r="AD2771">
        <v>9020</v>
      </c>
      <c r="AE2771">
        <v>34916950</v>
      </c>
      <c r="AF2771" s="22">
        <v>43182</v>
      </c>
      <c r="AG2771">
        <v>3810</v>
      </c>
      <c r="AH2771">
        <v>3925</v>
      </c>
      <c r="AI2771" s="22">
        <v>43185</v>
      </c>
      <c r="AJ2771">
        <v>3995</v>
      </c>
      <c r="AK2771">
        <v>3865</v>
      </c>
      <c r="AM2771">
        <v>1</v>
      </c>
      <c r="AN2771" t="s">
        <v>1023</v>
      </c>
      <c r="AO2771" s="26">
        <v>7.4999999999999997E-3</v>
      </c>
      <c r="AQ2771">
        <v>1</v>
      </c>
      <c r="AR2771">
        <v>1</v>
      </c>
      <c r="AS2771">
        <v>1.0900000000000001</v>
      </c>
      <c r="AT2771">
        <v>1.1599999999999999</v>
      </c>
      <c r="AU2771">
        <v>1.6639999999999999</v>
      </c>
      <c r="AV2771">
        <v>4030</v>
      </c>
      <c r="AW2771">
        <v>3865</v>
      </c>
      <c r="AX2771">
        <v>3865</v>
      </c>
    </row>
    <row r="2772" spans="1:50">
      <c r="A2772" s="22">
        <v>43181</v>
      </c>
      <c r="B2772">
        <v>230</v>
      </c>
      <c r="C2772">
        <v>236</v>
      </c>
      <c r="D2772">
        <v>203</v>
      </c>
      <c r="E2772">
        <v>219</v>
      </c>
      <c r="F2772" s="22">
        <v>43182</v>
      </c>
      <c r="G2772">
        <v>206</v>
      </c>
      <c r="H2772">
        <v>216</v>
      </c>
      <c r="I2772">
        <v>199</v>
      </c>
      <c r="J2772">
        <v>205</v>
      </c>
      <c r="K2772" s="22">
        <v>43185</v>
      </c>
      <c r="L2772">
        <v>202</v>
      </c>
      <c r="M2772">
        <v>1.1599999999999999</v>
      </c>
      <c r="N2772" s="8" t="str">
        <f>IF(AND(AM2772=1,AC2772&lt;-0.005,AE2772&gt;O$1),R2772,"")</f>
        <v/>
      </c>
      <c r="O2772" s="8">
        <f t="shared" ref="O2772:O2835" si="222">SUM(N2772,O2771)</f>
        <v>345738.62568205519</v>
      </c>
      <c r="P2772" s="8" t="str">
        <f t="shared" si="221"/>
        <v/>
      </c>
      <c r="Q2772" s="8">
        <f t="shared" ref="Q2772:Q2835" si="223">SUM(P2772,Q2771)</f>
        <v>447467.24718557234</v>
      </c>
      <c r="R2772" s="8">
        <f t="shared" ref="R2772:R2835" si="224">(AJ2772/AK2772-1)*500000</f>
        <v>-21327.014218009477</v>
      </c>
      <c r="S2772" s="8">
        <f t="shared" ref="S2772:S2835" si="225">IF(AM2772=1,SUM(R2772,S2771),S2771)</f>
        <v>1216211.733539619</v>
      </c>
      <c r="U2772" s="25">
        <v>43185.316932870373</v>
      </c>
      <c r="V2772">
        <v>17</v>
      </c>
      <c r="W2772">
        <v>6819</v>
      </c>
      <c r="X2772" t="s">
        <v>1024</v>
      </c>
      <c r="Y2772" t="s">
        <v>960</v>
      </c>
      <c r="Z2772" s="25">
        <v>43182.984027777777</v>
      </c>
      <c r="AA2772">
        <v>207</v>
      </c>
      <c r="AB2772">
        <v>2</v>
      </c>
      <c r="AC2772" s="24">
        <v>9.7999999999999997E-3</v>
      </c>
      <c r="AD2772">
        <v>8700</v>
      </c>
      <c r="AE2772">
        <v>1798870</v>
      </c>
      <c r="AF2772" s="22">
        <v>43182</v>
      </c>
      <c r="AG2772">
        <v>206</v>
      </c>
      <c r="AH2772">
        <v>205</v>
      </c>
      <c r="AI2772" s="22">
        <v>43185</v>
      </c>
      <c r="AJ2772">
        <v>202</v>
      </c>
      <c r="AK2772">
        <v>211</v>
      </c>
      <c r="AM2772">
        <v>2</v>
      </c>
      <c r="AN2772" t="s">
        <v>1023</v>
      </c>
      <c r="AO2772">
        <v>39.08</v>
      </c>
      <c r="AP2772">
        <v>0</v>
      </c>
      <c r="AQ2772">
        <v>0.62</v>
      </c>
      <c r="AR2772">
        <v>0.64</v>
      </c>
      <c r="AS2772">
        <v>1.1599999999999999</v>
      </c>
      <c r="AT2772">
        <v>1.36</v>
      </c>
      <c r="AU2772">
        <v>1.0289999999999999</v>
      </c>
      <c r="AV2772">
        <v>225</v>
      </c>
      <c r="AW2772">
        <v>197</v>
      </c>
      <c r="AX2772">
        <v>211</v>
      </c>
    </row>
    <row r="2773" spans="1:50">
      <c r="A2773" s="22">
        <v>43181</v>
      </c>
      <c r="B2773">
        <v>1880</v>
      </c>
      <c r="C2773">
        <v>1917</v>
      </c>
      <c r="D2773">
        <v>1874.5</v>
      </c>
      <c r="E2773">
        <v>1914</v>
      </c>
      <c r="F2773" s="22">
        <v>43182</v>
      </c>
      <c r="G2773">
        <v>1850</v>
      </c>
      <c r="H2773">
        <v>1860</v>
      </c>
      <c r="I2773">
        <v>1823.5</v>
      </c>
      <c r="J2773">
        <v>1830.5</v>
      </c>
      <c r="K2773" s="22">
        <v>43185</v>
      </c>
      <c r="L2773">
        <v>1811.5</v>
      </c>
      <c r="M2773">
        <v>0.97</v>
      </c>
      <c r="N2773" s="8" t="str">
        <f>IF(AND(AM2773=1,AC2773&lt;-0.005,AE2773&gt;O$1),R2773,"")</f>
        <v/>
      </c>
      <c r="O2773" s="8">
        <f t="shared" si="222"/>
        <v>345738.62568205519</v>
      </c>
      <c r="P2773" s="8" t="str">
        <f t="shared" si="221"/>
        <v/>
      </c>
      <c r="Q2773" s="8">
        <f t="shared" si="223"/>
        <v>447467.24718557234</v>
      </c>
      <c r="R2773" s="8">
        <f t="shared" si="224"/>
        <v>-6134.1330425299657</v>
      </c>
      <c r="S2773" s="8">
        <f t="shared" si="225"/>
        <v>1210077.6004970891</v>
      </c>
      <c r="U2773" s="25">
        <v>43185.316932870373</v>
      </c>
      <c r="V2773">
        <v>19</v>
      </c>
      <c r="W2773">
        <v>8591</v>
      </c>
      <c r="X2773" t="s">
        <v>528</v>
      </c>
      <c r="Y2773" t="s">
        <v>962</v>
      </c>
      <c r="Z2773" s="25">
        <v>43182.997916666667</v>
      </c>
      <c r="AA2773">
        <v>1845</v>
      </c>
      <c r="AB2773">
        <v>14.5</v>
      </c>
      <c r="AC2773" s="24">
        <v>7.9000000000000008E-3</v>
      </c>
      <c r="AD2773">
        <v>7700</v>
      </c>
      <c r="AE2773">
        <v>14207250</v>
      </c>
      <c r="AF2773" s="22">
        <v>43182</v>
      </c>
      <c r="AG2773">
        <v>1850</v>
      </c>
      <c r="AH2773">
        <v>1830.5</v>
      </c>
      <c r="AI2773" s="22">
        <v>43185</v>
      </c>
      <c r="AJ2773">
        <v>1811.5</v>
      </c>
      <c r="AK2773">
        <v>1834</v>
      </c>
      <c r="AM2773">
        <v>1</v>
      </c>
      <c r="AN2773">
        <v>0</v>
      </c>
      <c r="AO2773">
        <v>6.61</v>
      </c>
      <c r="AP2773" t="s">
        <v>956</v>
      </c>
      <c r="AQ2773">
        <v>0.08</v>
      </c>
      <c r="AR2773">
        <v>0.03</v>
      </c>
      <c r="AS2773">
        <v>0.97</v>
      </c>
      <c r="AT2773">
        <v>0.93</v>
      </c>
      <c r="AU2773">
        <v>0.55000000000000004</v>
      </c>
      <c r="AV2773">
        <v>1835</v>
      </c>
      <c r="AW2773">
        <v>1803.5</v>
      </c>
      <c r="AX2773">
        <v>1834</v>
      </c>
    </row>
    <row r="2774" spans="1:50">
      <c r="A2774" s="22">
        <v>43181</v>
      </c>
      <c r="B2774">
        <v>3385</v>
      </c>
      <c r="C2774">
        <v>3385</v>
      </c>
      <c r="D2774">
        <v>3305</v>
      </c>
      <c r="E2774">
        <v>3310</v>
      </c>
      <c r="F2774" s="22">
        <v>43182</v>
      </c>
      <c r="G2774">
        <v>3510</v>
      </c>
      <c r="H2774">
        <v>3635</v>
      </c>
      <c r="I2774">
        <v>3490</v>
      </c>
      <c r="J2774">
        <v>3615</v>
      </c>
      <c r="K2774" s="22">
        <v>43185</v>
      </c>
      <c r="L2774">
        <v>3685</v>
      </c>
      <c r="M2774">
        <v>1.0900000000000001</v>
      </c>
      <c r="N2774" s="8">
        <f>IF(AND(AM2774=1,AC2774&lt;-0.005,AE2774&gt;O$1),R2774,"")</f>
        <v>18284.106891701791</v>
      </c>
      <c r="O2774" s="8">
        <f t="shared" si="222"/>
        <v>364022.73257375701</v>
      </c>
      <c r="P2774" s="8" t="str">
        <f t="shared" si="221"/>
        <v/>
      </c>
      <c r="Q2774" s="8">
        <f t="shared" si="223"/>
        <v>447467.24718557234</v>
      </c>
      <c r="R2774" s="8">
        <f t="shared" si="224"/>
        <v>18284.106891701791</v>
      </c>
      <c r="S2774" s="8">
        <f t="shared" si="225"/>
        <v>1228361.7073887908</v>
      </c>
      <c r="U2774" s="25">
        <v>43185.316932870373</v>
      </c>
      <c r="V2774">
        <v>20</v>
      </c>
      <c r="W2774">
        <v>1360</v>
      </c>
      <c r="X2774" t="s">
        <v>1175</v>
      </c>
      <c r="Y2774" t="s">
        <v>954</v>
      </c>
      <c r="Z2774" s="25">
        <v>43182.99722222222</v>
      </c>
      <c r="AA2774">
        <v>3546</v>
      </c>
      <c r="AB2774">
        <v>-69</v>
      </c>
      <c r="AC2774" s="24">
        <v>-1.9099999999999999E-2</v>
      </c>
      <c r="AD2774">
        <v>7340</v>
      </c>
      <c r="AE2774">
        <v>26219800</v>
      </c>
      <c r="AF2774" s="22">
        <v>43182</v>
      </c>
      <c r="AG2774">
        <v>3510</v>
      </c>
      <c r="AH2774">
        <v>3615</v>
      </c>
      <c r="AI2774" s="22">
        <v>43185</v>
      </c>
      <c r="AJ2774">
        <v>3685</v>
      </c>
      <c r="AK2774">
        <v>3555</v>
      </c>
      <c r="AM2774">
        <v>1</v>
      </c>
      <c r="AN2774" t="s">
        <v>1023</v>
      </c>
      <c r="AO2774" s="26">
        <v>7.4999999999999997E-3</v>
      </c>
      <c r="AQ2774">
        <v>1</v>
      </c>
      <c r="AR2774">
        <v>1</v>
      </c>
      <c r="AS2774">
        <v>1.0900000000000001</v>
      </c>
      <c r="AT2774">
        <v>1.1599999999999999</v>
      </c>
      <c r="AU2774">
        <v>1.6679999999999999</v>
      </c>
      <c r="AV2774">
        <v>3710</v>
      </c>
      <c r="AW2774">
        <v>3555</v>
      </c>
      <c r="AX2774">
        <v>3555</v>
      </c>
    </row>
    <row r="2775" spans="1:50">
      <c r="A2775" s="22">
        <v>43181</v>
      </c>
      <c r="B2775">
        <v>321</v>
      </c>
      <c r="C2775">
        <v>324</v>
      </c>
      <c r="D2775">
        <v>317</v>
      </c>
      <c r="E2775">
        <v>323</v>
      </c>
      <c r="F2775" s="22">
        <v>43182</v>
      </c>
      <c r="G2775">
        <v>316</v>
      </c>
      <c r="H2775">
        <v>320</v>
      </c>
      <c r="I2775">
        <v>312</v>
      </c>
      <c r="J2775">
        <v>315</v>
      </c>
      <c r="K2775" s="22">
        <v>43185</v>
      </c>
      <c r="L2775">
        <v>312</v>
      </c>
      <c r="M2775">
        <v>1</v>
      </c>
      <c r="N2775" s="8" t="str">
        <f>IF(AND(AM2775=1,AC2775&lt;-0.005,AE2775&gt;O$1),R2775,"")</f>
        <v/>
      </c>
      <c r="O2775" s="8">
        <f t="shared" si="222"/>
        <v>364022.73257375701</v>
      </c>
      <c r="P2775" s="8" t="str">
        <f t="shared" si="221"/>
        <v/>
      </c>
      <c r="Q2775" s="8">
        <f t="shared" si="223"/>
        <v>447467.24718557234</v>
      </c>
      <c r="R2775" s="8">
        <f t="shared" si="224"/>
        <v>-14018.691588785048</v>
      </c>
      <c r="S2775" s="8">
        <f t="shared" si="225"/>
        <v>1228361.7073887908</v>
      </c>
      <c r="U2775" s="25">
        <v>43185.316932870373</v>
      </c>
      <c r="V2775">
        <v>21</v>
      </c>
      <c r="W2775">
        <v>6502</v>
      </c>
      <c r="X2775" t="s">
        <v>121</v>
      </c>
      <c r="Y2775" t="s">
        <v>954</v>
      </c>
      <c r="Z2775" s="25">
        <v>43182.96875</v>
      </c>
      <c r="AA2775">
        <v>315</v>
      </c>
      <c r="AB2775">
        <v>0</v>
      </c>
      <c r="AC2775" s="24">
        <v>0</v>
      </c>
      <c r="AD2775">
        <v>7000</v>
      </c>
      <c r="AE2775">
        <v>2210500</v>
      </c>
      <c r="AF2775" s="22">
        <v>43182</v>
      </c>
      <c r="AG2775">
        <v>316</v>
      </c>
      <c r="AH2775">
        <v>315</v>
      </c>
      <c r="AI2775" s="22">
        <v>43185</v>
      </c>
      <c r="AJ2775">
        <v>312</v>
      </c>
      <c r="AK2775">
        <v>321</v>
      </c>
      <c r="AM2775">
        <v>0</v>
      </c>
      <c r="AN2775" t="s">
        <v>1023</v>
      </c>
      <c r="AO2775">
        <v>29.68</v>
      </c>
      <c r="AP2775" t="s">
        <v>956</v>
      </c>
      <c r="AQ2775">
        <v>0.57999999999999996</v>
      </c>
      <c r="AR2775">
        <v>0.4</v>
      </c>
      <c r="AS2775">
        <v>1</v>
      </c>
      <c r="AT2775">
        <v>1</v>
      </c>
      <c r="AU2775">
        <v>0.94299999999999995</v>
      </c>
      <c r="AV2775">
        <v>321</v>
      </c>
      <c r="AW2775">
        <v>309</v>
      </c>
      <c r="AX2775">
        <v>321</v>
      </c>
    </row>
    <row r="2776" spans="1:50">
      <c r="A2776" s="22">
        <v>43181</v>
      </c>
      <c r="B2776">
        <v>132</v>
      </c>
      <c r="C2776">
        <v>132</v>
      </c>
      <c r="D2776">
        <v>126</v>
      </c>
      <c r="E2776">
        <v>128</v>
      </c>
      <c r="F2776" s="22">
        <v>43182</v>
      </c>
      <c r="G2776">
        <v>124</v>
      </c>
      <c r="H2776">
        <v>127</v>
      </c>
      <c r="I2776">
        <v>123</v>
      </c>
      <c r="J2776">
        <v>126</v>
      </c>
      <c r="K2776" s="22">
        <v>43185</v>
      </c>
      <c r="L2776">
        <v>125</v>
      </c>
      <c r="M2776">
        <v>0.96</v>
      </c>
      <c r="N2776" s="8">
        <f>IF(AND(AM2776=1,AC2776&lt;-0.005,AE2776&gt;O$1),R2776,"")</f>
        <v>0</v>
      </c>
      <c r="O2776" s="8">
        <f t="shared" si="222"/>
        <v>364022.73257375701</v>
      </c>
      <c r="P2776" s="8" t="str">
        <f t="shared" si="221"/>
        <v/>
      </c>
      <c r="Q2776" s="8">
        <f t="shared" si="223"/>
        <v>447467.24718557234</v>
      </c>
      <c r="R2776" s="8">
        <f t="shared" si="224"/>
        <v>0</v>
      </c>
      <c r="S2776" s="8">
        <f t="shared" si="225"/>
        <v>1228361.7073887908</v>
      </c>
      <c r="U2776" s="25">
        <v>43185.316932870373</v>
      </c>
      <c r="V2776">
        <v>22</v>
      </c>
      <c r="W2776">
        <v>3521</v>
      </c>
      <c r="X2776" t="s">
        <v>1223</v>
      </c>
      <c r="Y2776" t="s">
        <v>962</v>
      </c>
      <c r="Z2776" s="25">
        <v>43182.976388888892</v>
      </c>
      <c r="AA2776">
        <v>122.6</v>
      </c>
      <c r="AB2776">
        <v>-3.4</v>
      </c>
      <c r="AC2776" s="24">
        <v>-2.7E-2</v>
      </c>
      <c r="AD2776">
        <v>5500</v>
      </c>
      <c r="AE2776">
        <v>676900</v>
      </c>
      <c r="AF2776" s="22">
        <v>43182</v>
      </c>
      <c r="AG2776">
        <v>124</v>
      </c>
      <c r="AH2776">
        <v>126</v>
      </c>
      <c r="AI2776" s="22">
        <v>43185</v>
      </c>
      <c r="AJ2776">
        <v>125</v>
      </c>
      <c r="AK2776">
        <v>125</v>
      </c>
      <c r="AM2776">
        <v>1</v>
      </c>
      <c r="AN2776">
        <v>0.05</v>
      </c>
      <c r="AO2776">
        <v>4.7699999999999996</v>
      </c>
      <c r="AP2776">
        <v>0</v>
      </c>
      <c r="AQ2776">
        <v>0.06</v>
      </c>
      <c r="AR2776">
        <v>0.33</v>
      </c>
      <c r="AS2776">
        <v>0.96</v>
      </c>
      <c r="AT2776">
        <v>0.99</v>
      </c>
      <c r="AU2776">
        <v>0.95199999999999996</v>
      </c>
      <c r="AV2776">
        <v>126</v>
      </c>
      <c r="AW2776">
        <v>121</v>
      </c>
      <c r="AX2776">
        <v>125</v>
      </c>
    </row>
    <row r="2777" spans="1:50">
      <c r="A2777" s="22">
        <v>43181</v>
      </c>
      <c r="B2777">
        <v>435</v>
      </c>
      <c r="C2777">
        <v>443</v>
      </c>
      <c r="D2777">
        <v>432</v>
      </c>
      <c r="E2777">
        <v>443</v>
      </c>
      <c r="F2777" s="22">
        <v>43182</v>
      </c>
      <c r="G2777">
        <v>451</v>
      </c>
      <c r="H2777">
        <v>522</v>
      </c>
      <c r="I2777">
        <v>435</v>
      </c>
      <c r="J2777">
        <v>438</v>
      </c>
      <c r="K2777" s="22">
        <v>43185</v>
      </c>
      <c r="L2777">
        <v>446</v>
      </c>
      <c r="M2777">
        <v>1.1399999999999999</v>
      </c>
      <c r="N2777" s="8" t="str">
        <f>IF(AND(AM2777=1,AC2777&lt;-0.005,AE2777&gt;O$1),R2777,"")</f>
        <v/>
      </c>
      <c r="O2777" s="8">
        <f t="shared" si="222"/>
        <v>364022.73257375701</v>
      </c>
      <c r="P2777" s="8" t="str">
        <f t="shared" si="221"/>
        <v/>
      </c>
      <c r="Q2777" s="8">
        <f t="shared" si="223"/>
        <v>447467.24718557234</v>
      </c>
      <c r="R2777" s="8">
        <f t="shared" si="224"/>
        <v>7972.6651480638293</v>
      </c>
      <c r="S2777" s="8">
        <f t="shared" si="225"/>
        <v>1228361.7073887908</v>
      </c>
      <c r="U2777" s="25">
        <v>43185.316932870373</v>
      </c>
      <c r="V2777">
        <v>23</v>
      </c>
      <c r="W2777">
        <v>2437</v>
      </c>
      <c r="X2777" t="s">
        <v>1258</v>
      </c>
      <c r="Y2777" t="s">
        <v>960</v>
      </c>
      <c r="Z2777" s="25">
        <v>43182.984722222223</v>
      </c>
      <c r="AA2777">
        <v>449</v>
      </c>
      <c r="AB2777">
        <v>11</v>
      </c>
      <c r="AC2777" s="24">
        <v>2.5100000000000001E-2</v>
      </c>
      <c r="AD2777">
        <v>4800</v>
      </c>
      <c r="AE2777">
        <v>2105820</v>
      </c>
      <c r="AF2777" s="22">
        <v>43182</v>
      </c>
      <c r="AG2777">
        <v>451</v>
      </c>
      <c r="AH2777">
        <v>438</v>
      </c>
      <c r="AI2777" s="22">
        <v>43185</v>
      </c>
      <c r="AJ2777">
        <v>446</v>
      </c>
      <c r="AK2777">
        <v>439</v>
      </c>
      <c r="AM2777">
        <v>2</v>
      </c>
      <c r="AN2777" t="s">
        <v>1023</v>
      </c>
      <c r="AO2777">
        <v>0</v>
      </c>
      <c r="AP2777">
        <v>1.64</v>
      </c>
      <c r="AQ2777">
        <v>0.94</v>
      </c>
      <c r="AR2777">
        <v>0.63</v>
      </c>
      <c r="AS2777">
        <v>1.1399999999999999</v>
      </c>
      <c r="AT2777">
        <v>1.05</v>
      </c>
      <c r="AU2777">
        <v>1.4039999999999999</v>
      </c>
      <c r="AV2777">
        <v>512</v>
      </c>
      <c r="AW2777">
        <v>418</v>
      </c>
      <c r="AX2777">
        <v>439</v>
      </c>
    </row>
    <row r="2778" spans="1:50">
      <c r="A2778" s="22">
        <v>43181</v>
      </c>
      <c r="B2778">
        <v>1028</v>
      </c>
      <c r="C2778">
        <v>1164</v>
      </c>
      <c r="D2778">
        <v>1022</v>
      </c>
      <c r="E2778">
        <v>1162</v>
      </c>
      <c r="F2778" s="22">
        <v>43182</v>
      </c>
      <c r="G2778">
        <v>1072</v>
      </c>
      <c r="H2778">
        <v>1098</v>
      </c>
      <c r="I2778">
        <v>952</v>
      </c>
      <c r="J2778">
        <v>952</v>
      </c>
      <c r="K2778" s="22">
        <v>43185</v>
      </c>
      <c r="L2778">
        <v>994</v>
      </c>
      <c r="M2778">
        <v>1.05</v>
      </c>
      <c r="N2778" s="8" t="str">
        <f>IF(AND(AM2778=1,AC2778&lt;-0.005,AE2778&gt;O$1),R2778,"")</f>
        <v/>
      </c>
      <c r="O2778" s="8">
        <f t="shared" si="222"/>
        <v>364022.73257375701</v>
      </c>
      <c r="P2778" s="8" t="str">
        <f t="shared" ref="P2778:P2841" si="226">IF(AND(AM2778=1,AC2778&lt;Q$8,E2778/B2778-1&gt;Q$9,J2778&lt;Q$10),R2778,"")</f>
        <v/>
      </c>
      <c r="Q2778" s="8">
        <f t="shared" si="223"/>
        <v>447467.24718557234</v>
      </c>
      <c r="R2778" s="8">
        <f t="shared" si="224"/>
        <v>-3496.5034965034893</v>
      </c>
      <c r="S2778" s="8">
        <f t="shared" si="225"/>
        <v>1228361.7073887908</v>
      </c>
      <c r="U2778" s="25">
        <v>43185.316932870373</v>
      </c>
      <c r="V2778">
        <v>24</v>
      </c>
      <c r="W2778">
        <v>2176</v>
      </c>
      <c r="X2778" t="s">
        <v>1275</v>
      </c>
      <c r="Y2778" t="s">
        <v>960</v>
      </c>
      <c r="Z2778" s="25">
        <v>43182.98333333333</v>
      </c>
      <c r="AA2778">
        <v>980</v>
      </c>
      <c r="AB2778">
        <v>28</v>
      </c>
      <c r="AC2778" s="24">
        <v>2.9399999999999999E-2</v>
      </c>
      <c r="AD2778">
        <v>4600</v>
      </c>
      <c r="AE2778">
        <v>4392310</v>
      </c>
      <c r="AF2778" s="22">
        <v>43182</v>
      </c>
      <c r="AG2778">
        <v>1072</v>
      </c>
      <c r="AH2778">
        <v>952</v>
      </c>
      <c r="AI2778" s="22">
        <v>43185</v>
      </c>
      <c r="AJ2778">
        <v>994</v>
      </c>
      <c r="AK2778">
        <v>1001</v>
      </c>
      <c r="AM2778">
        <v>2</v>
      </c>
      <c r="AN2778" t="s">
        <v>1023</v>
      </c>
      <c r="AO2778">
        <v>452.83</v>
      </c>
      <c r="AP2778">
        <v>0</v>
      </c>
      <c r="AQ2778">
        <v>0.42</v>
      </c>
      <c r="AR2778">
        <v>0.52</v>
      </c>
      <c r="AS2778">
        <v>1.05</v>
      </c>
      <c r="AT2778">
        <v>1.18</v>
      </c>
      <c r="AU2778">
        <v>0.91500000000000004</v>
      </c>
      <c r="AV2778">
        <v>1059</v>
      </c>
      <c r="AW2778">
        <v>983</v>
      </c>
      <c r="AX2778">
        <v>1001</v>
      </c>
    </row>
    <row r="2779" spans="1:50">
      <c r="A2779" s="22">
        <v>43181</v>
      </c>
      <c r="B2779">
        <v>111</v>
      </c>
      <c r="C2779">
        <v>112</v>
      </c>
      <c r="D2779">
        <v>110</v>
      </c>
      <c r="E2779">
        <v>111</v>
      </c>
      <c r="F2779" s="22">
        <v>43182</v>
      </c>
      <c r="G2779">
        <v>106</v>
      </c>
      <c r="H2779">
        <v>107</v>
      </c>
      <c r="I2779">
        <v>103</v>
      </c>
      <c r="J2779">
        <v>104</v>
      </c>
      <c r="K2779" s="22">
        <v>43185</v>
      </c>
      <c r="L2779">
        <v>104</v>
      </c>
      <c r="M2779">
        <v>0.87</v>
      </c>
      <c r="N2779" s="8" t="str">
        <f>IF(AND(AM2779=1,AC2779&lt;-0.005,AE2779&gt;O$1),R2779,"")</f>
        <v/>
      </c>
      <c r="O2779" s="8">
        <f t="shared" si="222"/>
        <v>364022.73257375701</v>
      </c>
      <c r="P2779" s="8" t="str">
        <f t="shared" si="226"/>
        <v/>
      </c>
      <c r="Q2779" s="8">
        <f t="shared" si="223"/>
        <v>447467.24718557234</v>
      </c>
      <c r="R2779" s="8">
        <f t="shared" si="224"/>
        <v>-9433.9622641509413</v>
      </c>
      <c r="S2779" s="8">
        <f t="shared" si="225"/>
        <v>1228361.7073887908</v>
      </c>
      <c r="U2779" s="25">
        <v>43185.316932870373</v>
      </c>
      <c r="V2779">
        <v>25</v>
      </c>
      <c r="W2779">
        <v>6628</v>
      </c>
      <c r="X2779" t="s">
        <v>267</v>
      </c>
      <c r="Y2779" t="s">
        <v>960</v>
      </c>
      <c r="Z2779" s="25">
        <v>43182.941666666666</v>
      </c>
      <c r="AA2779">
        <v>104</v>
      </c>
      <c r="AB2779">
        <v>0</v>
      </c>
      <c r="AC2779" s="24">
        <v>0</v>
      </c>
      <c r="AD2779">
        <v>4500</v>
      </c>
      <c r="AE2779">
        <v>468000</v>
      </c>
      <c r="AF2779" s="22">
        <v>43182</v>
      </c>
      <c r="AG2779">
        <v>106</v>
      </c>
      <c r="AH2779">
        <v>104</v>
      </c>
      <c r="AI2779" s="22">
        <v>43185</v>
      </c>
      <c r="AJ2779">
        <v>104</v>
      </c>
      <c r="AK2779">
        <v>106</v>
      </c>
      <c r="AM2779">
        <v>2</v>
      </c>
      <c r="AN2779" t="s">
        <v>1023</v>
      </c>
      <c r="AO2779">
        <v>0</v>
      </c>
      <c r="AP2779" t="s">
        <v>956</v>
      </c>
      <c r="AQ2779">
        <v>0</v>
      </c>
      <c r="AR2779">
        <v>0</v>
      </c>
      <c r="AS2779">
        <v>0.87</v>
      </c>
      <c r="AT2779">
        <v>0.75</v>
      </c>
      <c r="AU2779">
        <v>2.25</v>
      </c>
      <c r="AV2779">
        <v>107</v>
      </c>
      <c r="AW2779">
        <v>101</v>
      </c>
      <c r="AX2779">
        <v>106</v>
      </c>
    </row>
    <row r="2780" spans="1:50">
      <c r="A2780" s="22">
        <v>43181</v>
      </c>
      <c r="B2780">
        <v>18060</v>
      </c>
      <c r="C2780">
        <v>18400</v>
      </c>
      <c r="D2780">
        <v>18010</v>
      </c>
      <c r="E2780">
        <v>18370</v>
      </c>
      <c r="F2780" s="22">
        <v>43182</v>
      </c>
      <c r="G2780">
        <v>17500</v>
      </c>
      <c r="H2780">
        <v>17570</v>
      </c>
      <c r="I2780">
        <v>16930</v>
      </c>
      <c r="J2780">
        <v>16990</v>
      </c>
      <c r="K2780" s="22">
        <v>43185</v>
      </c>
      <c r="L2780">
        <v>16710</v>
      </c>
      <c r="M2780">
        <v>0.92</v>
      </c>
      <c r="N2780" s="8" t="str">
        <f>IF(AND(AM2780=1,AC2780&lt;-0.005,AE2780&gt;O$1),R2780,"")</f>
        <v/>
      </c>
      <c r="O2780" s="8">
        <f t="shared" si="222"/>
        <v>364022.73257375701</v>
      </c>
      <c r="P2780" s="8" t="str">
        <f t="shared" si="226"/>
        <v/>
      </c>
      <c r="Q2780" s="8">
        <f t="shared" si="223"/>
        <v>447467.24718557234</v>
      </c>
      <c r="R2780" s="8">
        <f t="shared" si="224"/>
        <v>-13111.888111888125</v>
      </c>
      <c r="S2780" s="8">
        <f t="shared" si="225"/>
        <v>1215249.8192769026</v>
      </c>
      <c r="U2780" s="25">
        <v>43185.316932870373</v>
      </c>
      <c r="V2780">
        <v>26</v>
      </c>
      <c r="W2780">
        <v>1568</v>
      </c>
      <c r="X2780" t="s">
        <v>1336</v>
      </c>
      <c r="Y2780" t="s">
        <v>954</v>
      </c>
      <c r="Z2780" s="25">
        <v>43182.709722222222</v>
      </c>
      <c r="AA2780">
        <v>17185</v>
      </c>
      <c r="AB2780">
        <v>195</v>
      </c>
      <c r="AC2780" s="24">
        <v>1.15E-2</v>
      </c>
      <c r="AD2780">
        <v>4110</v>
      </c>
      <c r="AE2780">
        <v>70632350</v>
      </c>
      <c r="AF2780" s="22">
        <v>43182</v>
      </c>
      <c r="AG2780">
        <v>17500</v>
      </c>
      <c r="AH2780">
        <v>16990</v>
      </c>
      <c r="AI2780" s="22">
        <v>43185</v>
      </c>
      <c r="AJ2780">
        <v>16710</v>
      </c>
      <c r="AK2780">
        <v>17160</v>
      </c>
      <c r="AM2780">
        <v>1</v>
      </c>
      <c r="AN2780">
        <v>0</v>
      </c>
      <c r="AO2780" s="26">
        <v>7.4999999999999997E-3</v>
      </c>
      <c r="AQ2780">
        <v>0</v>
      </c>
      <c r="AR2780">
        <v>0</v>
      </c>
      <c r="AS2780">
        <v>0.92</v>
      </c>
      <c r="AT2780">
        <v>0.85</v>
      </c>
      <c r="AU2780">
        <v>0.82799999999999996</v>
      </c>
      <c r="AV2780">
        <v>17160</v>
      </c>
      <c r="AW2780">
        <v>16600</v>
      </c>
      <c r="AX2780">
        <v>17160</v>
      </c>
    </row>
    <row r="2781" spans="1:50">
      <c r="A2781" s="22">
        <v>43181</v>
      </c>
      <c r="B2781">
        <v>257</v>
      </c>
      <c r="C2781">
        <v>263</v>
      </c>
      <c r="D2781">
        <v>239</v>
      </c>
      <c r="E2781">
        <v>241</v>
      </c>
      <c r="F2781" s="22">
        <v>43182</v>
      </c>
      <c r="G2781">
        <v>230</v>
      </c>
      <c r="H2781">
        <v>239</v>
      </c>
      <c r="I2781">
        <v>223</v>
      </c>
      <c r="J2781">
        <v>231</v>
      </c>
      <c r="K2781" s="22">
        <v>43185</v>
      </c>
      <c r="L2781">
        <v>226</v>
      </c>
      <c r="M2781">
        <v>0.79</v>
      </c>
      <c r="N2781" s="8" t="str">
        <f>IF(AND(AM2781=1,AC2781&lt;-0.005,AE2781&gt;O$1),R2781,"")</f>
        <v/>
      </c>
      <c r="O2781" s="8">
        <f t="shared" si="222"/>
        <v>364022.73257375701</v>
      </c>
      <c r="P2781" s="8" t="str">
        <f t="shared" si="226"/>
        <v/>
      </c>
      <c r="Q2781" s="8">
        <f t="shared" si="223"/>
        <v>447467.24718557234</v>
      </c>
      <c r="R2781" s="8">
        <f t="shared" si="224"/>
        <v>-27196.652719665261</v>
      </c>
      <c r="S2781" s="8">
        <f t="shared" si="225"/>
        <v>1215249.8192769026</v>
      </c>
      <c r="U2781" s="25">
        <v>43185.316932870373</v>
      </c>
      <c r="V2781">
        <v>27</v>
      </c>
      <c r="W2781">
        <v>3323</v>
      </c>
      <c r="X2781" t="s">
        <v>305</v>
      </c>
      <c r="Y2781" t="s">
        <v>960</v>
      </c>
      <c r="Z2781" s="25">
        <v>43182.995138888888</v>
      </c>
      <c r="AA2781">
        <v>234.9</v>
      </c>
      <c r="AB2781">
        <v>3.9</v>
      </c>
      <c r="AC2781" s="24">
        <v>1.6899999999999998E-2</v>
      </c>
      <c r="AD2781">
        <v>4100</v>
      </c>
      <c r="AE2781">
        <v>955470</v>
      </c>
      <c r="AF2781" s="22">
        <v>43182</v>
      </c>
      <c r="AG2781">
        <v>230</v>
      </c>
      <c r="AH2781">
        <v>231</v>
      </c>
      <c r="AI2781" s="22">
        <v>43185</v>
      </c>
      <c r="AJ2781">
        <v>226</v>
      </c>
      <c r="AK2781">
        <v>239</v>
      </c>
      <c r="AM2781">
        <v>2</v>
      </c>
      <c r="AN2781" t="s">
        <v>1023</v>
      </c>
      <c r="AO2781">
        <v>0</v>
      </c>
      <c r="AP2781">
        <v>0.65</v>
      </c>
      <c r="AQ2781">
        <v>0</v>
      </c>
      <c r="AR2781">
        <v>0.25</v>
      </c>
      <c r="AS2781">
        <v>0.79</v>
      </c>
      <c r="AT2781">
        <v>0.74</v>
      </c>
      <c r="AU2781">
        <v>2.2120000000000002</v>
      </c>
      <c r="AV2781">
        <v>258</v>
      </c>
      <c r="AW2781">
        <v>226</v>
      </c>
      <c r="AX2781">
        <v>239</v>
      </c>
    </row>
    <row r="2782" spans="1:50">
      <c r="A2782" s="22">
        <v>43181</v>
      </c>
      <c r="B2782">
        <v>242</v>
      </c>
      <c r="C2782">
        <v>263</v>
      </c>
      <c r="D2782">
        <v>228</v>
      </c>
      <c r="E2782">
        <v>238</v>
      </c>
      <c r="F2782" s="22">
        <v>43182</v>
      </c>
      <c r="G2782">
        <v>225</v>
      </c>
      <c r="H2782">
        <v>238</v>
      </c>
      <c r="I2782">
        <v>222</v>
      </c>
      <c r="J2782">
        <v>230</v>
      </c>
      <c r="K2782" s="22">
        <v>43185</v>
      </c>
      <c r="L2782">
        <v>225</v>
      </c>
      <c r="M2782">
        <v>1.1000000000000001</v>
      </c>
      <c r="N2782" s="8" t="str">
        <f>IF(AND(AM2782=1,AC2782&lt;-0.005,AE2782&gt;O$1),R2782,"")</f>
        <v/>
      </c>
      <c r="O2782" s="8">
        <f t="shared" si="222"/>
        <v>364022.73257375701</v>
      </c>
      <c r="P2782" s="8" t="str">
        <f t="shared" si="226"/>
        <v/>
      </c>
      <c r="Q2782" s="8">
        <f t="shared" si="223"/>
        <v>447467.24718557234</v>
      </c>
      <c r="R2782" s="8">
        <f t="shared" si="224"/>
        <v>11363.636363636353</v>
      </c>
      <c r="S2782" s="8">
        <f t="shared" si="225"/>
        <v>1215249.8192769026</v>
      </c>
      <c r="U2782" s="25">
        <v>43185.316932870373</v>
      </c>
      <c r="V2782">
        <v>28</v>
      </c>
      <c r="W2782">
        <v>2776</v>
      </c>
      <c r="X2782" t="s">
        <v>1201</v>
      </c>
      <c r="Y2782" t="s">
        <v>960</v>
      </c>
      <c r="Z2782" s="25">
        <v>43182.993750000001</v>
      </c>
      <c r="AA2782">
        <v>234</v>
      </c>
      <c r="AB2782">
        <v>4</v>
      </c>
      <c r="AC2782" s="24">
        <v>1.7399999999999999E-2</v>
      </c>
      <c r="AD2782">
        <v>4000</v>
      </c>
      <c r="AE2782">
        <v>936700</v>
      </c>
      <c r="AF2782" s="22">
        <v>43182</v>
      </c>
      <c r="AG2782">
        <v>225</v>
      </c>
      <c r="AH2782">
        <v>230</v>
      </c>
      <c r="AI2782" s="22">
        <v>43185</v>
      </c>
      <c r="AJ2782">
        <v>225</v>
      </c>
      <c r="AK2782">
        <v>220</v>
      </c>
      <c r="AM2782">
        <v>0</v>
      </c>
      <c r="AN2782" t="s">
        <v>1023</v>
      </c>
      <c r="AO2782">
        <v>0</v>
      </c>
      <c r="AP2782" t="s">
        <v>956</v>
      </c>
      <c r="AQ2782">
        <v>0.88</v>
      </c>
      <c r="AR2782">
        <v>0.74</v>
      </c>
      <c r="AS2782">
        <v>1.1000000000000001</v>
      </c>
      <c r="AT2782">
        <v>1.25</v>
      </c>
      <c r="AU2782">
        <v>1.07</v>
      </c>
      <c r="AV2782">
        <v>227</v>
      </c>
      <c r="AW2782">
        <v>216</v>
      </c>
      <c r="AX2782">
        <v>220</v>
      </c>
    </row>
    <row r="2783" spans="1:50">
      <c r="A2783" s="22">
        <v>43181</v>
      </c>
      <c r="B2783">
        <v>888</v>
      </c>
      <c r="C2783">
        <v>914</v>
      </c>
      <c r="D2783">
        <v>856</v>
      </c>
      <c r="E2783">
        <v>893</v>
      </c>
      <c r="F2783" s="22">
        <v>43182</v>
      </c>
      <c r="G2783">
        <v>853</v>
      </c>
      <c r="H2783">
        <v>881</v>
      </c>
      <c r="I2783">
        <v>844</v>
      </c>
      <c r="J2783">
        <v>855</v>
      </c>
      <c r="K2783" s="22">
        <v>43185</v>
      </c>
      <c r="L2783">
        <v>832</v>
      </c>
      <c r="M2783">
        <v>1</v>
      </c>
      <c r="N2783" s="8" t="str">
        <f>IF(AND(AM2783=1,AC2783&lt;-0.005,AE2783&gt;O$1),R2783,"")</f>
        <v/>
      </c>
      <c r="O2783" s="8">
        <f t="shared" si="222"/>
        <v>364022.73257375701</v>
      </c>
      <c r="P2783" s="8" t="str">
        <f t="shared" si="226"/>
        <v/>
      </c>
      <c r="Q2783" s="8">
        <f t="shared" si="223"/>
        <v>447467.24718557234</v>
      </c>
      <c r="R2783" s="8">
        <f t="shared" si="224"/>
        <v>4242.4242424242693</v>
      </c>
      <c r="S2783" s="8">
        <f t="shared" si="225"/>
        <v>1215249.8192769026</v>
      </c>
      <c r="U2783" s="25">
        <v>43185.316932870373</v>
      </c>
      <c r="V2783">
        <v>29</v>
      </c>
      <c r="W2783">
        <v>6620</v>
      </c>
      <c r="X2783" t="s">
        <v>1152</v>
      </c>
      <c r="Y2783" t="s">
        <v>962</v>
      </c>
      <c r="Z2783" s="25">
        <v>43182.997916666667</v>
      </c>
      <c r="AA2783">
        <v>800</v>
      </c>
      <c r="AB2783">
        <v>-55</v>
      </c>
      <c r="AC2783" s="24">
        <v>-6.4299999999999996E-2</v>
      </c>
      <c r="AD2783">
        <v>3900</v>
      </c>
      <c r="AE2783">
        <v>3107500</v>
      </c>
      <c r="AF2783" s="22">
        <v>43182</v>
      </c>
      <c r="AG2783">
        <v>853</v>
      </c>
      <c r="AH2783">
        <v>855</v>
      </c>
      <c r="AI2783" s="22">
        <v>43185</v>
      </c>
      <c r="AJ2783">
        <v>832</v>
      </c>
      <c r="AK2783">
        <v>825</v>
      </c>
      <c r="AM2783">
        <v>2</v>
      </c>
      <c r="AN2783" t="s">
        <v>1023</v>
      </c>
      <c r="AO2783">
        <v>0</v>
      </c>
      <c r="AP2783">
        <v>0</v>
      </c>
      <c r="AQ2783">
        <v>0.64</v>
      </c>
      <c r="AR2783">
        <v>0.76</v>
      </c>
      <c r="AS2783">
        <v>1</v>
      </c>
      <c r="AT2783">
        <v>1.1499999999999999</v>
      </c>
      <c r="AU2783">
        <v>0.78</v>
      </c>
      <c r="AV2783">
        <v>846</v>
      </c>
      <c r="AW2783">
        <v>793</v>
      </c>
      <c r="AX2783">
        <v>825</v>
      </c>
    </row>
    <row r="2784" spans="1:50">
      <c r="A2784" s="22">
        <v>43181</v>
      </c>
      <c r="B2784">
        <v>816</v>
      </c>
      <c r="C2784">
        <v>848</v>
      </c>
      <c r="D2784">
        <v>790</v>
      </c>
      <c r="E2784">
        <v>820</v>
      </c>
      <c r="F2784" s="22">
        <v>43182</v>
      </c>
      <c r="G2784">
        <v>775</v>
      </c>
      <c r="H2784">
        <v>785</v>
      </c>
      <c r="I2784">
        <v>745</v>
      </c>
      <c r="J2784">
        <v>755</v>
      </c>
      <c r="K2784" s="22">
        <v>43185</v>
      </c>
      <c r="L2784">
        <v>743</v>
      </c>
      <c r="M2784">
        <v>0.94</v>
      </c>
      <c r="N2784" s="8" t="str">
        <f>IF(AND(AM2784=1,AC2784&lt;-0.005,AE2784&gt;O$1),R2784,"")</f>
        <v/>
      </c>
      <c r="O2784" s="8">
        <f t="shared" si="222"/>
        <v>364022.73257375701</v>
      </c>
      <c r="P2784" s="8" t="str">
        <f t="shared" si="226"/>
        <v/>
      </c>
      <c r="Q2784" s="8">
        <f t="shared" si="223"/>
        <v>447467.24718557234</v>
      </c>
      <c r="R2784" s="8">
        <f t="shared" si="224"/>
        <v>-2677.3761713520526</v>
      </c>
      <c r="S2784" s="8">
        <f t="shared" si="225"/>
        <v>1215249.8192769026</v>
      </c>
      <c r="U2784" s="25">
        <v>43185.316932870373</v>
      </c>
      <c r="V2784">
        <v>31</v>
      </c>
      <c r="W2784">
        <v>2385</v>
      </c>
      <c r="X2784" t="s">
        <v>1365</v>
      </c>
      <c r="Y2784" t="s">
        <v>957</v>
      </c>
      <c r="Z2784" s="25">
        <v>43182.993055555555</v>
      </c>
      <c r="AA2784">
        <v>760</v>
      </c>
      <c r="AB2784">
        <v>5</v>
      </c>
      <c r="AC2784" s="24">
        <v>6.6E-3</v>
      </c>
      <c r="AD2784">
        <v>3700</v>
      </c>
      <c r="AE2784">
        <v>2790020</v>
      </c>
      <c r="AF2784" s="22">
        <v>43182</v>
      </c>
      <c r="AG2784">
        <v>775</v>
      </c>
      <c r="AH2784">
        <v>755</v>
      </c>
      <c r="AI2784" s="22">
        <v>43185</v>
      </c>
      <c r="AJ2784">
        <v>743</v>
      </c>
      <c r="AK2784">
        <v>747</v>
      </c>
      <c r="AM2784">
        <v>2</v>
      </c>
      <c r="AN2784" t="s">
        <v>1023</v>
      </c>
      <c r="AO2784">
        <v>29069</v>
      </c>
      <c r="AP2784">
        <v>0.13</v>
      </c>
      <c r="AQ2784">
        <v>0.39</v>
      </c>
      <c r="AR2784">
        <v>0.56000000000000005</v>
      </c>
      <c r="AS2784">
        <v>0.94</v>
      </c>
      <c r="AT2784">
        <v>1.1299999999999999</v>
      </c>
      <c r="AU2784">
        <v>1.0609999999999999</v>
      </c>
      <c r="AV2784">
        <v>757</v>
      </c>
      <c r="AW2784">
        <v>720</v>
      </c>
      <c r="AX2784">
        <v>747</v>
      </c>
    </row>
    <row r="2785" spans="1:50">
      <c r="A2785" s="22">
        <v>43181</v>
      </c>
      <c r="B2785">
        <v>913.2</v>
      </c>
      <c r="C2785">
        <v>927.6</v>
      </c>
      <c r="D2785">
        <v>910.4</v>
      </c>
      <c r="E2785">
        <v>912</v>
      </c>
      <c r="F2785" s="22">
        <v>43182</v>
      </c>
      <c r="G2785">
        <v>900</v>
      </c>
      <c r="H2785">
        <v>900.1</v>
      </c>
      <c r="I2785">
        <v>870.6</v>
      </c>
      <c r="J2785">
        <v>872.5</v>
      </c>
      <c r="K2785" s="22">
        <v>43185</v>
      </c>
      <c r="L2785">
        <v>863</v>
      </c>
      <c r="M2785">
        <v>0.94</v>
      </c>
      <c r="N2785" s="8" t="str">
        <f>IF(AND(AM2785=1,AC2785&lt;-0.005,AE2785&gt;O$1),R2785,"")</f>
        <v/>
      </c>
      <c r="O2785" s="8">
        <f t="shared" si="222"/>
        <v>364022.73257375701</v>
      </c>
      <c r="P2785" s="8" t="str">
        <f t="shared" si="226"/>
        <v/>
      </c>
      <c r="Q2785" s="8">
        <f t="shared" si="223"/>
        <v>447467.24718557234</v>
      </c>
      <c r="R2785" s="8">
        <f t="shared" si="224"/>
        <v>-9826.1956151312061</v>
      </c>
      <c r="S2785" s="8">
        <f t="shared" si="225"/>
        <v>1205423.6236617714</v>
      </c>
      <c r="U2785" s="25">
        <v>43185.316944444443</v>
      </c>
      <c r="V2785">
        <v>32</v>
      </c>
      <c r="W2785">
        <v>4755</v>
      </c>
      <c r="X2785" t="s">
        <v>268</v>
      </c>
      <c r="Y2785" t="s">
        <v>962</v>
      </c>
      <c r="Z2785" s="25">
        <v>43182.997916666667</v>
      </c>
      <c r="AA2785">
        <v>874.1</v>
      </c>
      <c r="AB2785">
        <v>1.6</v>
      </c>
      <c r="AC2785" s="24">
        <v>1.8E-3</v>
      </c>
      <c r="AD2785">
        <v>3500</v>
      </c>
      <c r="AE2785">
        <v>3068360</v>
      </c>
      <c r="AF2785" s="22">
        <v>43182</v>
      </c>
      <c r="AG2785">
        <v>900</v>
      </c>
      <c r="AH2785">
        <v>872.5</v>
      </c>
      <c r="AI2785" s="22">
        <v>43185</v>
      </c>
      <c r="AJ2785">
        <v>863</v>
      </c>
      <c r="AK2785">
        <v>880.3</v>
      </c>
      <c r="AM2785">
        <v>1</v>
      </c>
      <c r="AN2785">
        <v>0</v>
      </c>
      <c r="AO2785">
        <v>7.58</v>
      </c>
      <c r="AP2785" t="s">
        <v>956</v>
      </c>
      <c r="AQ2785">
        <v>0</v>
      </c>
      <c r="AR2785">
        <v>0</v>
      </c>
      <c r="AS2785">
        <v>0.94</v>
      </c>
      <c r="AT2785">
        <v>0.91</v>
      </c>
      <c r="AU2785">
        <v>0.67800000000000005</v>
      </c>
      <c r="AV2785">
        <v>883.6</v>
      </c>
      <c r="AW2785">
        <v>862.8</v>
      </c>
      <c r="AX2785">
        <v>880.3</v>
      </c>
    </row>
    <row r="2786" spans="1:50">
      <c r="A2786" s="22">
        <v>43181</v>
      </c>
      <c r="B2786">
        <v>908</v>
      </c>
      <c r="C2786">
        <v>924</v>
      </c>
      <c r="D2786">
        <v>882</v>
      </c>
      <c r="E2786">
        <v>902</v>
      </c>
      <c r="F2786" s="22">
        <v>43182</v>
      </c>
      <c r="G2786">
        <v>852</v>
      </c>
      <c r="H2786">
        <v>868</v>
      </c>
      <c r="I2786">
        <v>827</v>
      </c>
      <c r="J2786">
        <v>838</v>
      </c>
      <c r="K2786" s="22">
        <v>43185</v>
      </c>
      <c r="L2786">
        <v>829</v>
      </c>
      <c r="M2786">
        <v>0.84</v>
      </c>
      <c r="N2786" s="8" t="str">
        <f>IF(AND(AM2786=1,AC2786&lt;-0.005,AE2786&gt;O$1),R2786,"")</f>
        <v/>
      </c>
      <c r="O2786" s="8">
        <f t="shared" si="222"/>
        <v>364022.73257375701</v>
      </c>
      <c r="P2786" s="8" t="str">
        <f t="shared" si="226"/>
        <v/>
      </c>
      <c r="Q2786" s="8">
        <f t="shared" si="223"/>
        <v>447467.24718557234</v>
      </c>
      <c r="R2786" s="8">
        <f t="shared" si="224"/>
        <v>-13497.652582159624</v>
      </c>
      <c r="S2786" s="8">
        <f t="shared" si="225"/>
        <v>1205423.6236617714</v>
      </c>
      <c r="U2786" s="25">
        <v>43185.316944444443</v>
      </c>
      <c r="V2786">
        <v>33</v>
      </c>
      <c r="W2786">
        <v>3825</v>
      </c>
      <c r="X2786" t="s">
        <v>1069</v>
      </c>
      <c r="Y2786" t="s">
        <v>954</v>
      </c>
      <c r="Z2786" s="25">
        <v>43182.972916666666</v>
      </c>
      <c r="AA2786">
        <v>843</v>
      </c>
      <c r="AB2786">
        <v>5</v>
      </c>
      <c r="AC2786" s="24">
        <v>6.0000000000000001E-3</v>
      </c>
      <c r="AD2786">
        <v>3500</v>
      </c>
      <c r="AE2786">
        <v>2941410</v>
      </c>
      <c r="AF2786" s="22">
        <v>43182</v>
      </c>
      <c r="AG2786">
        <v>852</v>
      </c>
      <c r="AH2786">
        <v>838</v>
      </c>
      <c r="AI2786" s="22">
        <v>43185</v>
      </c>
      <c r="AJ2786">
        <v>829</v>
      </c>
      <c r="AK2786">
        <v>852</v>
      </c>
      <c r="AM2786">
        <v>2</v>
      </c>
      <c r="AN2786" t="s">
        <v>1023</v>
      </c>
      <c r="AO2786">
        <v>2270.42</v>
      </c>
      <c r="AP2786" t="s">
        <v>956</v>
      </c>
      <c r="AQ2786">
        <v>0</v>
      </c>
      <c r="AR2786">
        <v>0.48</v>
      </c>
      <c r="AS2786">
        <v>0.84</v>
      </c>
      <c r="AT2786">
        <v>1</v>
      </c>
      <c r="AU2786">
        <v>2.0289999999999999</v>
      </c>
      <c r="AV2786">
        <v>872</v>
      </c>
      <c r="AW2786">
        <v>808</v>
      </c>
      <c r="AX2786">
        <v>852</v>
      </c>
    </row>
    <row r="2787" spans="1:50">
      <c r="A2787" s="22">
        <v>43181</v>
      </c>
      <c r="B2787">
        <v>680</v>
      </c>
      <c r="C2787">
        <v>681</v>
      </c>
      <c r="D2787">
        <v>671</v>
      </c>
      <c r="E2787">
        <v>678</v>
      </c>
      <c r="F2787" s="22">
        <v>43182</v>
      </c>
      <c r="G2787">
        <v>662</v>
      </c>
      <c r="H2787">
        <v>666</v>
      </c>
      <c r="I2787">
        <v>649</v>
      </c>
      <c r="J2787">
        <v>651</v>
      </c>
      <c r="K2787" s="22">
        <v>43185</v>
      </c>
      <c r="L2787">
        <v>635</v>
      </c>
      <c r="M2787">
        <v>0.95</v>
      </c>
      <c r="N2787" s="8" t="str">
        <f>IF(AND(AM2787=1,AC2787&lt;-0.005,AE2787&gt;O$1),R2787,"")</f>
        <v/>
      </c>
      <c r="O2787" s="8">
        <f t="shared" si="222"/>
        <v>364022.73257375701</v>
      </c>
      <c r="P2787" s="8" t="str">
        <f t="shared" si="226"/>
        <v/>
      </c>
      <c r="Q2787" s="8">
        <f t="shared" si="223"/>
        <v>447467.24718557234</v>
      </c>
      <c r="R2787" s="8">
        <f t="shared" si="224"/>
        <v>8814.1025641025335</v>
      </c>
      <c r="S2787" s="8">
        <f t="shared" si="225"/>
        <v>1205423.6236617714</v>
      </c>
      <c r="U2787" s="25">
        <v>43185.316944444443</v>
      </c>
      <c r="V2787">
        <v>34</v>
      </c>
      <c r="W2787">
        <v>6779</v>
      </c>
      <c r="X2787" t="s">
        <v>1364</v>
      </c>
      <c r="Y2787" t="s">
        <v>962</v>
      </c>
      <c r="Z2787" s="25">
        <v>43182.951388888891</v>
      </c>
      <c r="AA2787">
        <v>570</v>
      </c>
      <c r="AB2787">
        <v>-81</v>
      </c>
      <c r="AC2787" s="24">
        <v>-0.1244</v>
      </c>
      <c r="AD2787">
        <v>3400</v>
      </c>
      <c r="AE2787">
        <v>1901700</v>
      </c>
      <c r="AF2787" s="22">
        <v>43182</v>
      </c>
      <c r="AG2787">
        <v>662</v>
      </c>
      <c r="AH2787">
        <v>651</v>
      </c>
      <c r="AI2787" s="22">
        <v>43185</v>
      </c>
      <c r="AJ2787">
        <v>635</v>
      </c>
      <c r="AK2787">
        <v>624</v>
      </c>
      <c r="AM2787">
        <v>2</v>
      </c>
      <c r="AN2787" t="s">
        <v>1023</v>
      </c>
      <c r="AO2787">
        <v>2.81</v>
      </c>
      <c r="AP2787" t="s">
        <v>956</v>
      </c>
      <c r="AQ2787">
        <v>0</v>
      </c>
      <c r="AR2787">
        <v>0</v>
      </c>
      <c r="AS2787">
        <v>0.95</v>
      </c>
      <c r="AT2787">
        <v>0.89</v>
      </c>
      <c r="AU2787">
        <v>0.51600000000000001</v>
      </c>
      <c r="AV2787">
        <v>637</v>
      </c>
      <c r="AW2787">
        <v>607</v>
      </c>
      <c r="AX2787">
        <v>624</v>
      </c>
    </row>
    <row r="2788" spans="1:50">
      <c r="A2788" s="22">
        <v>43181</v>
      </c>
      <c r="B2788">
        <v>1027</v>
      </c>
      <c r="C2788">
        <v>1320</v>
      </c>
      <c r="D2788">
        <v>1009</v>
      </c>
      <c r="E2788">
        <v>1289</v>
      </c>
      <c r="F2788" s="22">
        <v>43182</v>
      </c>
      <c r="G2788">
        <v>1230</v>
      </c>
      <c r="H2788">
        <v>1261</v>
      </c>
      <c r="I2788">
        <v>1178</v>
      </c>
      <c r="J2788">
        <v>1217</v>
      </c>
      <c r="K2788" s="22">
        <v>43185</v>
      </c>
      <c r="L2788">
        <v>1200</v>
      </c>
      <c r="M2788">
        <v>1.17</v>
      </c>
      <c r="N2788" s="8" t="str">
        <f>IF(AND(AM2788=1,AC2788&lt;-0.005,AE2788&gt;O$1),R2788,"")</f>
        <v/>
      </c>
      <c r="O2788" s="8">
        <f t="shared" si="222"/>
        <v>364022.73257375701</v>
      </c>
      <c r="P2788" s="8" t="str">
        <f t="shared" si="226"/>
        <v/>
      </c>
      <c r="Q2788" s="8">
        <f t="shared" si="223"/>
        <v>447467.24718557234</v>
      </c>
      <c r="R2788" s="8">
        <f t="shared" si="224"/>
        <v>-58823.529411764721</v>
      </c>
      <c r="S2788" s="8">
        <f t="shared" si="225"/>
        <v>1205423.6236617714</v>
      </c>
      <c r="U2788" s="25">
        <v>43185.316944444443</v>
      </c>
      <c r="V2788">
        <v>35</v>
      </c>
      <c r="W2788">
        <v>4570</v>
      </c>
      <c r="X2788" t="s">
        <v>1321</v>
      </c>
      <c r="Y2788" t="s">
        <v>960</v>
      </c>
      <c r="Z2788" s="25">
        <v>43182.997916666667</v>
      </c>
      <c r="AA2788">
        <v>1215</v>
      </c>
      <c r="AB2788">
        <v>-2</v>
      </c>
      <c r="AC2788" s="24">
        <v>-1.6000000000000001E-3</v>
      </c>
      <c r="AD2788">
        <v>3300</v>
      </c>
      <c r="AE2788">
        <v>4022900</v>
      </c>
      <c r="AF2788" s="22">
        <v>43182</v>
      </c>
      <c r="AG2788">
        <v>1230</v>
      </c>
      <c r="AH2788">
        <v>1217</v>
      </c>
      <c r="AI2788" s="22">
        <v>43185</v>
      </c>
      <c r="AJ2788">
        <v>1200</v>
      </c>
      <c r="AK2788">
        <v>1360</v>
      </c>
      <c r="AM2788">
        <v>2</v>
      </c>
      <c r="AN2788" t="s">
        <v>1023</v>
      </c>
      <c r="AO2788">
        <v>0</v>
      </c>
      <c r="AP2788">
        <v>0</v>
      </c>
      <c r="AQ2788">
        <v>0.82</v>
      </c>
      <c r="AR2788">
        <v>0.87</v>
      </c>
      <c r="AS2788">
        <v>1.17</v>
      </c>
      <c r="AT2788">
        <v>1.33</v>
      </c>
      <c r="AU2788">
        <v>0.496</v>
      </c>
      <c r="AV2788">
        <v>1440</v>
      </c>
      <c r="AW2788">
        <v>1169</v>
      </c>
      <c r="AX2788">
        <v>1360</v>
      </c>
    </row>
    <row r="2789" spans="1:50">
      <c r="A2789" s="22">
        <v>43181</v>
      </c>
      <c r="B2789">
        <v>800</v>
      </c>
      <c r="C2789">
        <v>825</v>
      </c>
      <c r="D2789">
        <v>795</v>
      </c>
      <c r="E2789">
        <v>808</v>
      </c>
      <c r="F2789" s="22">
        <v>43182</v>
      </c>
      <c r="G2789">
        <v>778</v>
      </c>
      <c r="H2789">
        <v>790</v>
      </c>
      <c r="I2789">
        <v>717</v>
      </c>
      <c r="J2789">
        <v>717</v>
      </c>
      <c r="K2789" s="22">
        <v>43185</v>
      </c>
      <c r="L2789">
        <v>720</v>
      </c>
      <c r="M2789">
        <v>0.87</v>
      </c>
      <c r="N2789" s="8" t="str">
        <f>IF(AND(AM2789=1,AC2789&lt;-0.005,AE2789&gt;O$1),R2789,"")</f>
        <v/>
      </c>
      <c r="O2789" s="8">
        <f t="shared" si="222"/>
        <v>364022.73257375701</v>
      </c>
      <c r="P2789" s="8" t="str">
        <f t="shared" si="226"/>
        <v/>
      </c>
      <c r="Q2789" s="8">
        <f t="shared" si="223"/>
        <v>447467.24718557234</v>
      </c>
      <c r="R2789" s="8">
        <f t="shared" si="224"/>
        <v>-5494.5054945054753</v>
      </c>
      <c r="S2789" s="8">
        <f t="shared" si="225"/>
        <v>1199929.118167266</v>
      </c>
      <c r="U2789" s="25">
        <v>43185.316944444443</v>
      </c>
      <c r="V2789">
        <v>36</v>
      </c>
      <c r="W2789">
        <v>8927</v>
      </c>
      <c r="X2789" t="s">
        <v>1255</v>
      </c>
      <c r="Y2789" t="s">
        <v>960</v>
      </c>
      <c r="Z2789" s="25">
        <v>43182.974999999999</v>
      </c>
      <c r="AA2789">
        <v>735</v>
      </c>
      <c r="AB2789">
        <v>18</v>
      </c>
      <c r="AC2789" s="24">
        <v>2.5100000000000001E-2</v>
      </c>
      <c r="AD2789">
        <v>3300</v>
      </c>
      <c r="AE2789">
        <v>2378500</v>
      </c>
      <c r="AF2789" s="22">
        <v>43182</v>
      </c>
      <c r="AG2789">
        <v>778</v>
      </c>
      <c r="AH2789">
        <v>717</v>
      </c>
      <c r="AI2789" s="22">
        <v>43185</v>
      </c>
      <c r="AJ2789">
        <v>720</v>
      </c>
      <c r="AK2789">
        <v>728</v>
      </c>
      <c r="AM2789">
        <v>1</v>
      </c>
      <c r="AN2789">
        <v>0</v>
      </c>
      <c r="AO2789">
        <v>1.68</v>
      </c>
      <c r="AP2789">
        <v>0.7</v>
      </c>
      <c r="AQ2789">
        <v>0.01</v>
      </c>
      <c r="AR2789">
        <v>0.52</v>
      </c>
      <c r="AS2789">
        <v>0.87</v>
      </c>
      <c r="AT2789">
        <v>1.1200000000000001</v>
      </c>
      <c r="AU2789">
        <v>1.2929999999999999</v>
      </c>
      <c r="AV2789">
        <v>738</v>
      </c>
      <c r="AW2789">
        <v>700</v>
      </c>
      <c r="AX2789">
        <v>728</v>
      </c>
    </row>
    <row r="2790" spans="1:50">
      <c r="A2790" s="22">
        <v>43181</v>
      </c>
      <c r="B2790">
        <v>5430</v>
      </c>
      <c r="C2790">
        <v>5450</v>
      </c>
      <c r="D2790">
        <v>5320</v>
      </c>
      <c r="E2790">
        <v>5320</v>
      </c>
      <c r="F2790" s="22">
        <v>43182</v>
      </c>
      <c r="G2790">
        <v>5640</v>
      </c>
      <c r="H2790">
        <v>5850</v>
      </c>
      <c r="I2790">
        <v>5610</v>
      </c>
      <c r="J2790">
        <v>5810</v>
      </c>
      <c r="K2790" s="22">
        <v>43185</v>
      </c>
      <c r="L2790">
        <v>5910</v>
      </c>
      <c r="M2790">
        <v>1.0900000000000001</v>
      </c>
      <c r="N2790" s="8">
        <f>IF(AND(AM2790=1,AC2790&lt;-0.005,AE2790&gt;O$1),R2790,"")</f>
        <v>16608.391608391561</v>
      </c>
      <c r="O2790" s="8">
        <f t="shared" si="222"/>
        <v>380631.12418214855</v>
      </c>
      <c r="P2790" s="8" t="str">
        <f t="shared" si="226"/>
        <v/>
      </c>
      <c r="Q2790" s="8">
        <f t="shared" si="223"/>
        <v>447467.24718557234</v>
      </c>
      <c r="R2790" s="8">
        <f t="shared" si="224"/>
        <v>16608.391608391561</v>
      </c>
      <c r="S2790" s="8">
        <f t="shared" si="225"/>
        <v>1216537.5097756577</v>
      </c>
      <c r="U2790" s="25">
        <v>43185.316944444443</v>
      </c>
      <c r="V2790">
        <v>37</v>
      </c>
      <c r="W2790">
        <v>1459</v>
      </c>
      <c r="X2790" t="s">
        <v>1290</v>
      </c>
      <c r="Y2790" t="s">
        <v>954</v>
      </c>
      <c r="Z2790" s="25">
        <v>43182.992361111108</v>
      </c>
      <c r="AA2790">
        <v>5705</v>
      </c>
      <c r="AB2790">
        <v>-105</v>
      </c>
      <c r="AC2790" s="24">
        <v>-1.8100000000000002E-2</v>
      </c>
      <c r="AD2790">
        <v>3010</v>
      </c>
      <c r="AE2790">
        <v>17324250</v>
      </c>
      <c r="AF2790" s="22">
        <v>43182</v>
      </c>
      <c r="AG2790">
        <v>5640</v>
      </c>
      <c r="AH2790">
        <v>5810</v>
      </c>
      <c r="AI2790" s="22">
        <v>43185</v>
      </c>
      <c r="AJ2790">
        <v>5910</v>
      </c>
      <c r="AK2790">
        <v>5720</v>
      </c>
      <c r="AM2790">
        <v>1</v>
      </c>
      <c r="AN2790" t="s">
        <v>1023</v>
      </c>
      <c r="AO2790" s="26">
        <v>3.5000000000000001E-3</v>
      </c>
      <c r="AQ2790">
        <v>1</v>
      </c>
      <c r="AR2790">
        <v>1</v>
      </c>
      <c r="AS2790">
        <v>1.0900000000000001</v>
      </c>
      <c r="AT2790">
        <v>1.1599999999999999</v>
      </c>
      <c r="AU2790">
        <v>1.64</v>
      </c>
      <c r="AV2790">
        <v>5960</v>
      </c>
      <c r="AW2790">
        <v>5720</v>
      </c>
      <c r="AX2790">
        <v>5720</v>
      </c>
    </row>
    <row r="2791" spans="1:50">
      <c r="A2791" s="22">
        <v>43181</v>
      </c>
      <c r="B2791">
        <v>2695</v>
      </c>
      <c r="C2791">
        <v>2728</v>
      </c>
      <c r="D2791">
        <v>2694</v>
      </c>
      <c r="E2791">
        <v>2728</v>
      </c>
      <c r="F2791" s="22">
        <v>43182</v>
      </c>
      <c r="G2791">
        <v>2674.5</v>
      </c>
      <c r="H2791">
        <v>2675.5</v>
      </c>
      <c r="I2791">
        <v>2631</v>
      </c>
      <c r="J2791">
        <v>2647</v>
      </c>
      <c r="K2791" s="22">
        <v>43185</v>
      </c>
      <c r="L2791">
        <v>2635.5</v>
      </c>
      <c r="M2791">
        <v>0.99</v>
      </c>
      <c r="N2791" s="8" t="str">
        <f>IF(AND(AM2791=1,AC2791&lt;-0.005,AE2791&gt;O$1),R2791,"")</f>
        <v/>
      </c>
      <c r="O2791" s="8">
        <f t="shared" si="222"/>
        <v>380631.12418214855</v>
      </c>
      <c r="P2791" s="8" t="str">
        <f t="shared" si="226"/>
        <v/>
      </c>
      <c r="Q2791" s="8">
        <f t="shared" si="223"/>
        <v>447467.24718557234</v>
      </c>
      <c r="R2791" s="8">
        <f t="shared" si="224"/>
        <v>-7475.2382732199421</v>
      </c>
      <c r="S2791" s="8">
        <f t="shared" si="225"/>
        <v>1209062.2715024378</v>
      </c>
      <c r="U2791" s="25">
        <v>43185.316944444443</v>
      </c>
      <c r="V2791">
        <v>38</v>
      </c>
      <c r="W2791">
        <v>9433</v>
      </c>
      <c r="X2791" t="s">
        <v>1194</v>
      </c>
      <c r="Y2791" t="s">
        <v>962</v>
      </c>
      <c r="Z2791" s="25">
        <v>43182.995138888888</v>
      </c>
      <c r="AA2791">
        <v>2655</v>
      </c>
      <c r="AB2791">
        <v>8</v>
      </c>
      <c r="AC2791" s="24">
        <v>3.0000000000000001E-3</v>
      </c>
      <c r="AD2791">
        <v>2800</v>
      </c>
      <c r="AE2791">
        <v>7433300</v>
      </c>
      <c r="AF2791" s="22">
        <v>43182</v>
      </c>
      <c r="AG2791">
        <v>2674.5</v>
      </c>
      <c r="AH2791">
        <v>2647</v>
      </c>
      <c r="AI2791" s="22">
        <v>43185</v>
      </c>
      <c r="AJ2791">
        <v>2635.5</v>
      </c>
      <c r="AK2791">
        <v>2675.5</v>
      </c>
      <c r="AM2791">
        <v>1</v>
      </c>
      <c r="AN2791">
        <v>0</v>
      </c>
      <c r="AO2791">
        <v>5.0199999999999996</v>
      </c>
      <c r="AP2791">
        <v>3.4</v>
      </c>
      <c r="AQ2791">
        <v>0.53</v>
      </c>
      <c r="AR2791">
        <v>0.32</v>
      </c>
      <c r="AS2791">
        <v>0.99</v>
      </c>
      <c r="AT2791">
        <v>0.97</v>
      </c>
      <c r="AU2791">
        <v>0.33800000000000002</v>
      </c>
      <c r="AV2791">
        <v>2675.5</v>
      </c>
      <c r="AW2791">
        <v>2635</v>
      </c>
      <c r="AX2791">
        <v>2675.5</v>
      </c>
    </row>
    <row r="2792" spans="1:50">
      <c r="A2792" s="22">
        <v>43181</v>
      </c>
      <c r="B2792">
        <v>130</v>
      </c>
      <c r="C2792">
        <v>130</v>
      </c>
      <c r="D2792">
        <v>127</v>
      </c>
      <c r="E2792">
        <v>128</v>
      </c>
      <c r="F2792" s="22">
        <v>43182</v>
      </c>
      <c r="G2792">
        <v>122</v>
      </c>
      <c r="H2792">
        <v>124</v>
      </c>
      <c r="I2792">
        <v>118</v>
      </c>
      <c r="J2792">
        <v>119</v>
      </c>
      <c r="K2792" s="22">
        <v>43185</v>
      </c>
      <c r="L2792">
        <v>116</v>
      </c>
      <c r="M2792">
        <v>0.84</v>
      </c>
      <c r="N2792" s="8" t="str">
        <f>IF(AND(AM2792=1,AC2792&lt;-0.005,AE2792&gt;O$1),R2792,"")</f>
        <v/>
      </c>
      <c r="O2792" s="8">
        <f t="shared" si="222"/>
        <v>380631.12418214855</v>
      </c>
      <c r="P2792" s="8" t="str">
        <f t="shared" si="226"/>
        <v/>
      </c>
      <c r="Q2792" s="8">
        <f t="shared" si="223"/>
        <v>447467.24718557234</v>
      </c>
      <c r="R2792" s="8">
        <f t="shared" si="224"/>
        <v>-24590.163934426258</v>
      </c>
      <c r="S2792" s="8">
        <f t="shared" si="225"/>
        <v>1184472.1075680116</v>
      </c>
      <c r="U2792" s="25">
        <v>43185.316944444443</v>
      </c>
      <c r="V2792">
        <v>39</v>
      </c>
      <c r="W2792">
        <v>5955</v>
      </c>
      <c r="X2792" t="s">
        <v>468</v>
      </c>
      <c r="Y2792" t="s">
        <v>954</v>
      </c>
      <c r="Z2792" s="25">
        <v>43182.995138888888</v>
      </c>
      <c r="AA2792">
        <v>122</v>
      </c>
      <c r="AB2792">
        <v>3</v>
      </c>
      <c r="AC2792" s="24">
        <v>2.52E-2</v>
      </c>
      <c r="AD2792">
        <v>2700</v>
      </c>
      <c r="AE2792">
        <v>322420</v>
      </c>
      <c r="AF2792" s="22">
        <v>43182</v>
      </c>
      <c r="AG2792">
        <v>122</v>
      </c>
      <c r="AH2792">
        <v>119</v>
      </c>
      <c r="AI2792" s="22">
        <v>43185</v>
      </c>
      <c r="AJ2792">
        <v>116</v>
      </c>
      <c r="AK2792">
        <v>122</v>
      </c>
      <c r="AM2792">
        <v>1</v>
      </c>
      <c r="AN2792">
        <v>0</v>
      </c>
      <c r="AO2792">
        <v>3.34</v>
      </c>
      <c r="AP2792">
        <v>1.26</v>
      </c>
      <c r="AQ2792">
        <v>0</v>
      </c>
      <c r="AR2792">
        <v>0.42</v>
      </c>
      <c r="AS2792">
        <v>0.84</v>
      </c>
      <c r="AT2792">
        <v>0.88</v>
      </c>
      <c r="AU2792">
        <v>1.0249999999999999</v>
      </c>
      <c r="AV2792">
        <v>122</v>
      </c>
      <c r="AW2792">
        <v>114</v>
      </c>
      <c r="AX2792">
        <v>122</v>
      </c>
    </row>
    <row r="2793" spans="1:50">
      <c r="A2793" s="22">
        <v>43181</v>
      </c>
      <c r="B2793">
        <v>1120.5</v>
      </c>
      <c r="C2793">
        <v>1121.5</v>
      </c>
      <c r="D2793">
        <v>1111.5</v>
      </c>
      <c r="E2793">
        <v>1116</v>
      </c>
      <c r="F2793" s="22">
        <v>43182</v>
      </c>
      <c r="G2793">
        <v>1108</v>
      </c>
      <c r="H2793">
        <v>1111</v>
      </c>
      <c r="I2793">
        <v>1103</v>
      </c>
      <c r="J2793">
        <v>1105</v>
      </c>
      <c r="K2793" s="22">
        <v>43185</v>
      </c>
      <c r="L2793">
        <v>1104.5</v>
      </c>
      <c r="M2793">
        <v>0.99</v>
      </c>
      <c r="N2793" s="8" t="str">
        <f>IF(AND(AM2793=1,AC2793&lt;-0.005,AE2793&gt;O$1),R2793,"")</f>
        <v/>
      </c>
      <c r="O2793" s="8">
        <f t="shared" si="222"/>
        <v>380631.12418214855</v>
      </c>
      <c r="P2793" s="8" t="str">
        <f t="shared" si="226"/>
        <v/>
      </c>
      <c r="Q2793" s="8">
        <f t="shared" si="223"/>
        <v>447467.24718557234</v>
      </c>
      <c r="R2793" s="8">
        <f t="shared" si="224"/>
        <v>-226.24434389140191</v>
      </c>
      <c r="S2793" s="8">
        <f t="shared" si="225"/>
        <v>1184245.8632241201</v>
      </c>
      <c r="U2793" s="25">
        <v>43185.316944444443</v>
      </c>
      <c r="V2793">
        <v>40</v>
      </c>
      <c r="W2793">
        <v>7201</v>
      </c>
      <c r="X2793" t="s">
        <v>1172</v>
      </c>
      <c r="Y2793" t="s">
        <v>962</v>
      </c>
      <c r="Z2793" s="25">
        <v>43182.993750000001</v>
      </c>
      <c r="AA2793">
        <v>1112</v>
      </c>
      <c r="AB2793">
        <v>7</v>
      </c>
      <c r="AC2793" s="24">
        <v>6.3E-3</v>
      </c>
      <c r="AD2793">
        <v>2700</v>
      </c>
      <c r="AE2793">
        <v>2997480</v>
      </c>
      <c r="AF2793" s="22">
        <v>43182</v>
      </c>
      <c r="AG2793">
        <v>1108</v>
      </c>
      <c r="AH2793">
        <v>1105</v>
      </c>
      <c r="AI2793" s="22">
        <v>43185</v>
      </c>
      <c r="AJ2793">
        <v>1104.5</v>
      </c>
      <c r="AK2793">
        <v>1105</v>
      </c>
      <c r="AM2793">
        <v>1</v>
      </c>
      <c r="AN2793">
        <v>0</v>
      </c>
      <c r="AO2793">
        <v>5.52</v>
      </c>
      <c r="AP2793">
        <v>4.8</v>
      </c>
      <c r="AQ2793">
        <v>0</v>
      </c>
      <c r="AR2793">
        <v>0</v>
      </c>
      <c r="AS2793">
        <v>0.99</v>
      </c>
      <c r="AT2793">
        <v>0.97</v>
      </c>
      <c r="AU2793">
        <v>0.29599999999999999</v>
      </c>
      <c r="AV2793">
        <v>1106</v>
      </c>
      <c r="AW2793">
        <v>1095.5</v>
      </c>
      <c r="AX2793">
        <v>1105</v>
      </c>
    </row>
    <row r="2794" spans="1:50">
      <c r="A2794" s="22">
        <v>43181</v>
      </c>
      <c r="B2794">
        <v>290</v>
      </c>
      <c r="C2794">
        <v>330</v>
      </c>
      <c r="D2794">
        <v>290</v>
      </c>
      <c r="E2794">
        <v>325</v>
      </c>
      <c r="F2794" s="22">
        <v>43182</v>
      </c>
      <c r="G2794">
        <v>311</v>
      </c>
      <c r="H2794">
        <v>319</v>
      </c>
      <c r="I2794">
        <v>272</v>
      </c>
      <c r="J2794">
        <v>279</v>
      </c>
      <c r="K2794" s="22">
        <v>43185</v>
      </c>
      <c r="L2794">
        <v>271</v>
      </c>
      <c r="M2794">
        <v>1.29</v>
      </c>
      <c r="N2794" s="8" t="str">
        <f>IF(AND(AM2794=1,AC2794&lt;-0.005,AE2794&gt;O$1),R2794,"")</f>
        <v/>
      </c>
      <c r="O2794" s="8">
        <f t="shared" si="222"/>
        <v>380631.12418214855</v>
      </c>
      <c r="P2794" s="8" t="str">
        <f t="shared" si="226"/>
        <v/>
      </c>
      <c r="Q2794" s="8">
        <f t="shared" si="223"/>
        <v>447467.24718557234</v>
      </c>
      <c r="R2794" s="8">
        <f t="shared" si="224"/>
        <v>15209.125475285191</v>
      </c>
      <c r="S2794" s="8">
        <f t="shared" si="225"/>
        <v>1184245.8632241201</v>
      </c>
      <c r="U2794" s="25">
        <v>43185.316944444443</v>
      </c>
      <c r="V2794">
        <v>41</v>
      </c>
      <c r="W2794">
        <v>2479</v>
      </c>
      <c r="X2794" t="s">
        <v>1077</v>
      </c>
      <c r="Y2794" t="s">
        <v>960</v>
      </c>
      <c r="Z2794" s="25">
        <v>43182.979166666664</v>
      </c>
      <c r="AA2794">
        <v>288</v>
      </c>
      <c r="AB2794">
        <v>9</v>
      </c>
      <c r="AC2794" s="24">
        <v>3.2300000000000002E-2</v>
      </c>
      <c r="AD2794">
        <v>2700</v>
      </c>
      <c r="AE2794">
        <v>738490</v>
      </c>
      <c r="AF2794" s="22">
        <v>43182</v>
      </c>
      <c r="AG2794">
        <v>311</v>
      </c>
      <c r="AH2794">
        <v>279</v>
      </c>
      <c r="AI2794" s="22">
        <v>43185</v>
      </c>
      <c r="AJ2794">
        <v>271</v>
      </c>
      <c r="AK2794">
        <v>263</v>
      </c>
      <c r="AM2794">
        <v>2</v>
      </c>
      <c r="AN2794" t="s">
        <v>1023</v>
      </c>
      <c r="AO2794">
        <v>0</v>
      </c>
      <c r="AP2794">
        <v>0.36</v>
      </c>
      <c r="AQ2794">
        <v>0.65</v>
      </c>
      <c r="AR2794">
        <v>0.66</v>
      </c>
      <c r="AS2794">
        <v>1.29</v>
      </c>
      <c r="AT2794">
        <v>1.3</v>
      </c>
      <c r="AU2794">
        <v>0.69499999999999995</v>
      </c>
      <c r="AV2794">
        <v>279</v>
      </c>
      <c r="AW2794">
        <v>257</v>
      </c>
      <c r="AX2794">
        <v>263</v>
      </c>
    </row>
    <row r="2795" spans="1:50">
      <c r="A2795" s="22">
        <v>43181</v>
      </c>
      <c r="B2795">
        <v>4090</v>
      </c>
      <c r="C2795">
        <v>4240</v>
      </c>
      <c r="D2795">
        <v>4035</v>
      </c>
      <c r="E2795">
        <v>4230</v>
      </c>
      <c r="F2795" s="22">
        <v>43182</v>
      </c>
      <c r="G2795">
        <v>4020</v>
      </c>
      <c r="H2795">
        <v>4195</v>
      </c>
      <c r="I2795">
        <v>3985</v>
      </c>
      <c r="J2795">
        <v>4085</v>
      </c>
      <c r="K2795" s="22">
        <v>43185</v>
      </c>
      <c r="L2795">
        <v>4020</v>
      </c>
      <c r="M2795">
        <v>1.1100000000000001</v>
      </c>
      <c r="N2795" s="8" t="str">
        <f>IF(AND(AM2795=1,AC2795&lt;-0.005,AE2795&gt;O$1),R2795,"")</f>
        <v/>
      </c>
      <c r="O2795" s="8">
        <f t="shared" si="222"/>
        <v>380631.12418214855</v>
      </c>
      <c r="P2795" s="8" t="str">
        <f t="shared" si="226"/>
        <v/>
      </c>
      <c r="Q2795" s="8">
        <f t="shared" si="223"/>
        <v>447467.24718557234</v>
      </c>
      <c r="R2795" s="8">
        <f t="shared" si="224"/>
        <v>27559.055118110187</v>
      </c>
      <c r="S2795" s="8">
        <f t="shared" si="225"/>
        <v>1184245.8632241201</v>
      </c>
      <c r="U2795" s="25">
        <v>43185.316944444443</v>
      </c>
      <c r="V2795">
        <v>42</v>
      </c>
      <c r="W2795">
        <v>6561</v>
      </c>
      <c r="X2795" t="s">
        <v>1363</v>
      </c>
      <c r="Y2795" t="s">
        <v>957</v>
      </c>
      <c r="Z2795" s="25">
        <v>43182.997916666667</v>
      </c>
      <c r="AA2795">
        <v>4000</v>
      </c>
      <c r="AB2795">
        <v>-85</v>
      </c>
      <c r="AC2795" s="24">
        <v>-2.0799999999999999E-2</v>
      </c>
      <c r="AD2795">
        <v>2700</v>
      </c>
      <c r="AE2795">
        <v>10756300</v>
      </c>
      <c r="AF2795" s="22">
        <v>43182</v>
      </c>
      <c r="AG2795">
        <v>4020</v>
      </c>
      <c r="AH2795">
        <v>4085</v>
      </c>
      <c r="AI2795" s="22">
        <v>43185</v>
      </c>
      <c r="AJ2795">
        <v>4020</v>
      </c>
      <c r="AK2795">
        <v>3810</v>
      </c>
      <c r="AM2795">
        <v>2</v>
      </c>
      <c r="AN2795" t="s">
        <v>1023</v>
      </c>
      <c r="AO2795">
        <v>6722</v>
      </c>
      <c r="AP2795" t="s">
        <v>956</v>
      </c>
      <c r="AQ2795">
        <v>0.83</v>
      </c>
      <c r="AR2795">
        <v>0.93</v>
      </c>
      <c r="AS2795">
        <v>1.1100000000000001</v>
      </c>
      <c r="AT2795">
        <v>1.36</v>
      </c>
      <c r="AU2795">
        <v>0.57499999999999996</v>
      </c>
      <c r="AV2795">
        <v>4090</v>
      </c>
      <c r="AW2795">
        <v>3655</v>
      </c>
      <c r="AX2795">
        <v>3810</v>
      </c>
    </row>
    <row r="2796" spans="1:50">
      <c r="A2796" s="22">
        <v>43181</v>
      </c>
      <c r="B2796">
        <v>340</v>
      </c>
      <c r="C2796">
        <v>344</v>
      </c>
      <c r="D2796">
        <v>338</v>
      </c>
      <c r="E2796">
        <v>342</v>
      </c>
      <c r="F2796" s="22">
        <v>43182</v>
      </c>
      <c r="G2796">
        <v>337</v>
      </c>
      <c r="H2796">
        <v>339</v>
      </c>
      <c r="I2796">
        <v>332</v>
      </c>
      <c r="J2796">
        <v>334</v>
      </c>
      <c r="K2796" s="22">
        <v>43185</v>
      </c>
      <c r="L2796">
        <v>331</v>
      </c>
      <c r="M2796">
        <v>0.94</v>
      </c>
      <c r="N2796" s="8" t="str">
        <f>IF(AND(AM2796=1,AC2796&lt;-0.005,AE2796&gt;O$1),R2796,"")</f>
        <v/>
      </c>
      <c r="O2796" s="8">
        <f t="shared" si="222"/>
        <v>380631.12418214855</v>
      </c>
      <c r="P2796" s="8" t="str">
        <f t="shared" si="226"/>
        <v/>
      </c>
      <c r="Q2796" s="8">
        <f t="shared" si="223"/>
        <v>447467.24718557234</v>
      </c>
      <c r="R2796" s="8">
        <f t="shared" si="224"/>
        <v>-5970.1492537313497</v>
      </c>
      <c r="S2796" s="8">
        <f t="shared" si="225"/>
        <v>1178275.7139703888</v>
      </c>
      <c r="U2796" s="25">
        <v>43185.316944444443</v>
      </c>
      <c r="V2796">
        <v>43</v>
      </c>
      <c r="W2796">
        <v>8410</v>
      </c>
      <c r="X2796" t="s">
        <v>1215</v>
      </c>
      <c r="Y2796" t="s">
        <v>962</v>
      </c>
      <c r="Z2796" s="25">
        <v>43182.99722222222</v>
      </c>
      <c r="AA2796">
        <v>335.9</v>
      </c>
      <c r="AB2796">
        <v>1.9</v>
      </c>
      <c r="AC2796" s="24">
        <v>5.7000000000000002E-3</v>
      </c>
      <c r="AD2796">
        <v>2700</v>
      </c>
      <c r="AE2796">
        <v>906050</v>
      </c>
      <c r="AF2796" s="22">
        <v>43182</v>
      </c>
      <c r="AG2796">
        <v>337</v>
      </c>
      <c r="AH2796">
        <v>334</v>
      </c>
      <c r="AI2796" s="22">
        <v>43185</v>
      </c>
      <c r="AJ2796">
        <v>331</v>
      </c>
      <c r="AK2796">
        <v>335</v>
      </c>
      <c r="AM2796">
        <v>1</v>
      </c>
      <c r="AN2796">
        <v>0</v>
      </c>
      <c r="AO2796">
        <v>5.45</v>
      </c>
      <c r="AP2796">
        <v>2.99</v>
      </c>
      <c r="AQ2796">
        <v>0</v>
      </c>
      <c r="AR2796">
        <v>0</v>
      </c>
      <c r="AS2796">
        <v>0.94</v>
      </c>
      <c r="AT2796">
        <v>0.88</v>
      </c>
      <c r="AU2796">
        <v>0.64700000000000002</v>
      </c>
      <c r="AV2796">
        <v>336</v>
      </c>
      <c r="AW2796">
        <v>329</v>
      </c>
      <c r="AX2796">
        <v>335</v>
      </c>
    </row>
    <row r="2797" spans="1:50">
      <c r="A2797" s="22">
        <v>43181</v>
      </c>
      <c r="B2797">
        <v>2965</v>
      </c>
      <c r="C2797">
        <v>2965</v>
      </c>
      <c r="D2797">
        <v>2836</v>
      </c>
      <c r="E2797">
        <v>2836</v>
      </c>
      <c r="F2797" s="22">
        <v>43182</v>
      </c>
      <c r="G2797">
        <v>2797</v>
      </c>
      <c r="H2797">
        <v>2865.5</v>
      </c>
      <c r="I2797">
        <v>2784.5</v>
      </c>
      <c r="J2797">
        <v>2838.5</v>
      </c>
      <c r="K2797" s="22">
        <v>43185</v>
      </c>
      <c r="L2797">
        <v>2852</v>
      </c>
      <c r="M2797">
        <v>0.94</v>
      </c>
      <c r="N2797" s="8" t="str">
        <f>IF(AND(AM2797=1,AC2797&lt;-0.005,AE2797&gt;O$1),R2797,"")</f>
        <v/>
      </c>
      <c r="O2797" s="8">
        <f t="shared" si="222"/>
        <v>380631.12418214855</v>
      </c>
      <c r="P2797" s="8" t="str">
        <f t="shared" si="226"/>
        <v/>
      </c>
      <c r="Q2797" s="8">
        <f t="shared" si="223"/>
        <v>447467.24718557234</v>
      </c>
      <c r="R2797" s="8">
        <f t="shared" si="224"/>
        <v>-9881.4229249011842</v>
      </c>
      <c r="S2797" s="8">
        <f t="shared" si="225"/>
        <v>1168394.2910454876</v>
      </c>
      <c r="U2797" s="25">
        <v>43185.316944444443</v>
      </c>
      <c r="V2797">
        <v>46</v>
      </c>
      <c r="W2797">
        <v>2914</v>
      </c>
      <c r="X2797" t="s">
        <v>1100</v>
      </c>
      <c r="Y2797" t="s">
        <v>962</v>
      </c>
      <c r="Z2797" s="25">
        <v>43182.996527777781</v>
      </c>
      <c r="AA2797">
        <v>2859</v>
      </c>
      <c r="AB2797">
        <v>20.5</v>
      </c>
      <c r="AC2797" s="24">
        <v>7.1999999999999998E-3</v>
      </c>
      <c r="AD2797">
        <v>2300</v>
      </c>
      <c r="AE2797">
        <v>6713410</v>
      </c>
      <c r="AF2797" s="22">
        <v>43182</v>
      </c>
      <c r="AG2797">
        <v>2797</v>
      </c>
      <c r="AH2797">
        <v>2838.5</v>
      </c>
      <c r="AI2797" s="22">
        <v>43185</v>
      </c>
      <c r="AJ2797">
        <v>2852</v>
      </c>
      <c r="AK2797">
        <v>2909.5</v>
      </c>
      <c r="AM2797">
        <v>1</v>
      </c>
      <c r="AN2797" t="s">
        <v>1023</v>
      </c>
      <c r="AO2797">
        <v>21.89</v>
      </c>
      <c r="AP2797">
        <v>5.28</v>
      </c>
      <c r="AQ2797">
        <v>0.01</v>
      </c>
      <c r="AR2797">
        <v>0</v>
      </c>
      <c r="AS2797">
        <v>0.94</v>
      </c>
      <c r="AT2797">
        <v>0.85</v>
      </c>
      <c r="AU2797">
        <v>0.70299999999999996</v>
      </c>
      <c r="AV2797">
        <v>2910</v>
      </c>
      <c r="AW2797">
        <v>2847</v>
      </c>
      <c r="AX2797">
        <v>2909.5</v>
      </c>
    </row>
    <row r="2798" spans="1:50">
      <c r="A2798" s="22">
        <v>43181</v>
      </c>
      <c r="B2798">
        <v>3880</v>
      </c>
      <c r="C2798">
        <v>3975</v>
      </c>
      <c r="D2798">
        <v>3520</v>
      </c>
      <c r="E2798">
        <v>3595</v>
      </c>
      <c r="F2798" s="22">
        <v>43182</v>
      </c>
      <c r="G2798">
        <v>3385</v>
      </c>
      <c r="H2798">
        <v>3500</v>
      </c>
      <c r="I2798">
        <v>3120</v>
      </c>
      <c r="J2798">
        <v>3140</v>
      </c>
      <c r="K2798" s="22">
        <v>43185</v>
      </c>
      <c r="L2798">
        <v>3240</v>
      </c>
      <c r="M2798">
        <v>0.89</v>
      </c>
      <c r="N2798" s="8" t="str">
        <f>IF(AND(AM2798=1,AC2798&lt;-0.005,AE2798&gt;O$1),R2798,"")</f>
        <v/>
      </c>
      <c r="O2798" s="8">
        <f t="shared" si="222"/>
        <v>380631.12418214855</v>
      </c>
      <c r="P2798" s="8" t="str">
        <f t="shared" si="226"/>
        <v/>
      </c>
      <c r="Q2798" s="8">
        <f t="shared" si="223"/>
        <v>447467.24718557234</v>
      </c>
      <c r="R2798" s="8">
        <f t="shared" si="224"/>
        <v>-16417.910447761198</v>
      </c>
      <c r="S2798" s="8">
        <f t="shared" si="225"/>
        <v>1168394.2910454876</v>
      </c>
      <c r="U2798" s="25">
        <v>43185.316944444443</v>
      </c>
      <c r="V2798">
        <v>47</v>
      </c>
      <c r="W2798">
        <v>6568</v>
      </c>
      <c r="X2798" t="s">
        <v>1304</v>
      </c>
      <c r="Y2798" t="s">
        <v>957</v>
      </c>
      <c r="Z2798" s="25">
        <v>43182.996527777781</v>
      </c>
      <c r="AA2798">
        <v>3238</v>
      </c>
      <c r="AB2798">
        <v>98</v>
      </c>
      <c r="AC2798" s="24">
        <v>3.1199999999999999E-2</v>
      </c>
      <c r="AD2798">
        <v>2300</v>
      </c>
      <c r="AE2798">
        <v>7382300</v>
      </c>
      <c r="AF2798" s="22">
        <v>43182</v>
      </c>
      <c r="AG2798">
        <v>3385</v>
      </c>
      <c r="AH2798">
        <v>3140</v>
      </c>
      <c r="AI2798" s="22">
        <v>43185</v>
      </c>
      <c r="AJ2798">
        <v>3240</v>
      </c>
      <c r="AK2798">
        <v>3350</v>
      </c>
      <c r="AM2798">
        <v>2</v>
      </c>
      <c r="AN2798" t="s">
        <v>1023</v>
      </c>
      <c r="AO2798">
        <v>1427</v>
      </c>
      <c r="AP2798">
        <v>0.61</v>
      </c>
      <c r="AQ2798">
        <v>0</v>
      </c>
      <c r="AR2798">
        <v>0</v>
      </c>
      <c r="AS2798">
        <v>0.89</v>
      </c>
      <c r="AT2798">
        <v>0.89</v>
      </c>
      <c r="AU2798">
        <v>0.35499999999999998</v>
      </c>
      <c r="AV2798">
        <v>3555</v>
      </c>
      <c r="AW2798">
        <v>3175</v>
      </c>
      <c r="AX2798">
        <v>3350</v>
      </c>
    </row>
    <row r="2799" spans="1:50">
      <c r="A2799" s="22">
        <v>43181</v>
      </c>
      <c r="B2799">
        <v>19000</v>
      </c>
      <c r="C2799">
        <v>19390</v>
      </c>
      <c r="D2799">
        <v>18970</v>
      </c>
      <c r="E2799">
        <v>19370</v>
      </c>
      <c r="F2799" s="22">
        <v>43182</v>
      </c>
      <c r="G2799">
        <v>18240</v>
      </c>
      <c r="H2799">
        <v>18320</v>
      </c>
      <c r="I2799">
        <v>17500</v>
      </c>
      <c r="J2799">
        <v>17620</v>
      </c>
      <c r="K2799" s="22">
        <v>43185</v>
      </c>
      <c r="L2799">
        <v>17220</v>
      </c>
      <c r="M2799">
        <v>0.9</v>
      </c>
      <c r="N2799" s="8" t="str">
        <f>IF(AND(AM2799=1,AC2799&lt;-0.005,AE2799&gt;O$1),R2799,"")</f>
        <v/>
      </c>
      <c r="O2799" s="8">
        <f t="shared" si="222"/>
        <v>380631.12418214855</v>
      </c>
      <c r="P2799" s="8" t="str">
        <f t="shared" si="226"/>
        <v/>
      </c>
      <c r="Q2799" s="8">
        <f t="shared" si="223"/>
        <v>447467.24718557234</v>
      </c>
      <c r="R2799" s="8">
        <f t="shared" si="224"/>
        <v>-17917.133258678608</v>
      </c>
      <c r="S2799" s="8">
        <f t="shared" si="225"/>
        <v>1150477.1577868089</v>
      </c>
      <c r="U2799" s="25">
        <v>43185.316944444443</v>
      </c>
      <c r="V2799">
        <v>48</v>
      </c>
      <c r="W2799">
        <v>1579</v>
      </c>
      <c r="X2799" t="s">
        <v>1206</v>
      </c>
      <c r="Y2799" t="s">
        <v>954</v>
      </c>
      <c r="Z2799" s="25">
        <v>43182.993055555555</v>
      </c>
      <c r="AA2799">
        <v>17825</v>
      </c>
      <c r="AB2799">
        <v>205</v>
      </c>
      <c r="AC2799" s="24">
        <v>1.1599999999999999E-2</v>
      </c>
      <c r="AD2799">
        <v>2270</v>
      </c>
      <c r="AE2799">
        <v>40317220</v>
      </c>
      <c r="AF2799" s="22">
        <v>43182</v>
      </c>
      <c r="AG2799">
        <v>18240</v>
      </c>
      <c r="AH2799">
        <v>17620</v>
      </c>
      <c r="AI2799" s="22">
        <v>43185</v>
      </c>
      <c r="AJ2799">
        <v>17220</v>
      </c>
      <c r="AK2799">
        <v>17860</v>
      </c>
      <c r="AM2799">
        <v>1</v>
      </c>
      <c r="AN2799">
        <v>1.5</v>
      </c>
      <c r="AO2799" s="26">
        <v>7.4999999999999997E-3</v>
      </c>
      <c r="AQ2799">
        <v>0</v>
      </c>
      <c r="AR2799">
        <v>0</v>
      </c>
      <c r="AS2799">
        <v>0.9</v>
      </c>
      <c r="AT2799">
        <v>0.83</v>
      </c>
      <c r="AU2799">
        <v>0.88</v>
      </c>
      <c r="AV2799">
        <v>17860</v>
      </c>
      <c r="AW2799">
        <v>17130</v>
      </c>
      <c r="AX2799">
        <v>17860</v>
      </c>
    </row>
    <row r="2800" spans="1:50">
      <c r="A2800" s="22">
        <v>43181</v>
      </c>
      <c r="B2800">
        <v>6809</v>
      </c>
      <c r="C2800">
        <v>6894</v>
      </c>
      <c r="D2800">
        <v>6805</v>
      </c>
      <c r="E2800">
        <v>6846</v>
      </c>
      <c r="F2800" s="22">
        <v>43182</v>
      </c>
      <c r="G2800">
        <v>6700</v>
      </c>
      <c r="H2800">
        <v>6711</v>
      </c>
      <c r="I2800">
        <v>6586</v>
      </c>
      <c r="J2800">
        <v>6603</v>
      </c>
      <c r="K2800" s="22">
        <v>43185</v>
      </c>
      <c r="L2800">
        <v>6576</v>
      </c>
      <c r="M2800">
        <v>0.95</v>
      </c>
      <c r="N2800" s="8" t="str">
        <f>IF(AND(AM2800=1,AC2800&lt;-0.005,AE2800&gt;O$1),R2800,"")</f>
        <v/>
      </c>
      <c r="O2800" s="8">
        <f t="shared" si="222"/>
        <v>380631.12418214855</v>
      </c>
      <c r="P2800" s="8" t="str">
        <f t="shared" si="226"/>
        <v/>
      </c>
      <c r="Q2800" s="8">
        <f t="shared" si="223"/>
        <v>447467.24718557234</v>
      </c>
      <c r="R2800" s="8">
        <f t="shared" si="224"/>
        <v>-4968.3830171635136</v>
      </c>
      <c r="S2800" s="8">
        <f t="shared" si="225"/>
        <v>1145508.7747696454</v>
      </c>
      <c r="U2800" s="25">
        <v>43185.316944444443</v>
      </c>
      <c r="V2800">
        <v>49</v>
      </c>
      <c r="W2800">
        <v>7203</v>
      </c>
      <c r="X2800" t="s">
        <v>1045</v>
      </c>
      <c r="Y2800" t="s">
        <v>962</v>
      </c>
      <c r="Z2800" s="25">
        <v>43182.974999999999</v>
      </c>
      <c r="AA2800">
        <v>6640</v>
      </c>
      <c r="AB2800">
        <v>37</v>
      </c>
      <c r="AC2800" s="24">
        <v>5.5999999999999999E-3</v>
      </c>
      <c r="AD2800">
        <v>2100</v>
      </c>
      <c r="AE2800">
        <v>13946800</v>
      </c>
      <c r="AF2800" s="22">
        <v>43182</v>
      </c>
      <c r="AG2800">
        <v>6700</v>
      </c>
      <c r="AH2800">
        <v>6603</v>
      </c>
      <c r="AI2800" s="22">
        <v>43185</v>
      </c>
      <c r="AJ2800">
        <v>6576</v>
      </c>
      <c r="AK2800">
        <v>6642</v>
      </c>
      <c r="AM2800">
        <v>1</v>
      </c>
      <c r="AN2800">
        <v>0.15</v>
      </c>
      <c r="AO2800">
        <v>2.73</v>
      </c>
      <c r="AP2800" t="s">
        <v>956</v>
      </c>
      <c r="AQ2800">
        <v>0</v>
      </c>
      <c r="AR2800">
        <v>0</v>
      </c>
      <c r="AS2800">
        <v>0.95</v>
      </c>
      <c r="AT2800">
        <v>0.9</v>
      </c>
      <c r="AU2800">
        <v>0.438</v>
      </c>
      <c r="AV2800">
        <v>6643</v>
      </c>
      <c r="AW2800">
        <v>6531</v>
      </c>
      <c r="AX2800">
        <v>6642</v>
      </c>
    </row>
    <row r="2801" spans="1:50">
      <c r="A2801" s="22">
        <v>43181</v>
      </c>
      <c r="B2801">
        <v>1178</v>
      </c>
      <c r="C2801">
        <v>1192</v>
      </c>
      <c r="D2801">
        <v>1154</v>
      </c>
      <c r="E2801">
        <v>1177</v>
      </c>
      <c r="F2801" s="22">
        <v>43182</v>
      </c>
      <c r="G2801">
        <v>1098</v>
      </c>
      <c r="H2801">
        <v>1132</v>
      </c>
      <c r="I2801">
        <v>1027</v>
      </c>
      <c r="J2801">
        <v>1068</v>
      </c>
      <c r="K2801" s="22">
        <v>43185</v>
      </c>
      <c r="L2801">
        <v>1098</v>
      </c>
      <c r="M2801">
        <v>0.83</v>
      </c>
      <c r="N2801" s="8" t="str">
        <f>IF(AND(AM2801=1,AC2801&lt;-0.005,AE2801&gt;O$1),R2801,"")</f>
        <v/>
      </c>
      <c r="O2801" s="8">
        <f t="shared" si="222"/>
        <v>380631.12418214855</v>
      </c>
      <c r="P2801" s="8" t="str">
        <f t="shared" si="226"/>
        <v/>
      </c>
      <c r="Q2801" s="8">
        <f t="shared" si="223"/>
        <v>447467.24718557234</v>
      </c>
      <c r="R2801" s="8">
        <f t="shared" si="224"/>
        <v>-2266.5457842248602</v>
      </c>
      <c r="S2801" s="8">
        <f t="shared" si="225"/>
        <v>1145508.7747696454</v>
      </c>
      <c r="U2801" s="25">
        <v>43185.316944444443</v>
      </c>
      <c r="V2801">
        <v>50</v>
      </c>
      <c r="W2801">
        <v>3793</v>
      </c>
      <c r="X2801" t="s">
        <v>1147</v>
      </c>
      <c r="Y2801" t="s">
        <v>957</v>
      </c>
      <c r="Z2801" s="25">
        <v>43182.966666666667</v>
      </c>
      <c r="AA2801">
        <v>1120</v>
      </c>
      <c r="AB2801">
        <v>52</v>
      </c>
      <c r="AC2801" s="24">
        <v>4.87E-2</v>
      </c>
      <c r="AD2801">
        <v>2100</v>
      </c>
      <c r="AE2801">
        <v>2237200</v>
      </c>
      <c r="AF2801" s="22">
        <v>43182</v>
      </c>
      <c r="AG2801">
        <v>1098</v>
      </c>
      <c r="AH2801">
        <v>1068</v>
      </c>
      <c r="AI2801" s="22">
        <v>43185</v>
      </c>
      <c r="AJ2801">
        <v>1098</v>
      </c>
      <c r="AK2801">
        <v>1103</v>
      </c>
      <c r="AM2801">
        <v>2</v>
      </c>
      <c r="AN2801" t="s">
        <v>1023</v>
      </c>
      <c r="AO2801">
        <v>83.55</v>
      </c>
      <c r="AP2801">
        <v>0</v>
      </c>
      <c r="AQ2801">
        <v>0</v>
      </c>
      <c r="AR2801">
        <v>0.13</v>
      </c>
      <c r="AS2801">
        <v>0.83</v>
      </c>
      <c r="AT2801">
        <v>0.87</v>
      </c>
      <c r="AU2801">
        <v>2.0609999999999999</v>
      </c>
      <c r="AV2801">
        <v>1140</v>
      </c>
      <c r="AW2801">
        <v>1064</v>
      </c>
      <c r="AX2801">
        <v>1103</v>
      </c>
    </row>
    <row r="2802" spans="1:50">
      <c r="A2802" s="22">
        <v>43182</v>
      </c>
      <c r="B2802">
        <v>1460</v>
      </c>
      <c r="C2802">
        <v>1512</v>
      </c>
      <c r="D2802">
        <v>1453</v>
      </c>
      <c r="E2802">
        <v>1504</v>
      </c>
      <c r="F2802" s="22">
        <v>43185</v>
      </c>
      <c r="G2802">
        <v>1533</v>
      </c>
      <c r="H2802">
        <v>1544</v>
      </c>
      <c r="I2802">
        <v>1482</v>
      </c>
      <c r="J2802">
        <v>1482</v>
      </c>
      <c r="K2802" s="22">
        <v>43186</v>
      </c>
      <c r="L2802">
        <v>1449</v>
      </c>
      <c r="M2802">
        <v>1.0900000000000001</v>
      </c>
      <c r="N2802" s="8" t="str">
        <f>IF(AND(AM2802=1,AC2802&lt;-0.005,AE2802&gt;O$1),R2802,"")</f>
        <v/>
      </c>
      <c r="O2802" s="8">
        <f t="shared" si="222"/>
        <v>380631.12418214855</v>
      </c>
      <c r="P2802" s="8" t="str">
        <f t="shared" si="226"/>
        <v/>
      </c>
      <c r="Q2802" s="8">
        <f t="shared" si="223"/>
        <v>447467.24718557234</v>
      </c>
      <c r="R2802" s="8">
        <f t="shared" si="224"/>
        <v>16025.64102564108</v>
      </c>
      <c r="S2802" s="8">
        <f t="shared" si="225"/>
        <v>1161534.4157952864</v>
      </c>
      <c r="U2802" s="25">
        <v>43186.316701388889</v>
      </c>
      <c r="V2802">
        <v>1</v>
      </c>
      <c r="W2802">
        <v>1357</v>
      </c>
      <c r="X2802" t="s">
        <v>1056</v>
      </c>
      <c r="Y2802" t="s">
        <v>954</v>
      </c>
      <c r="Z2802" s="25">
        <v>43185.997916666667</v>
      </c>
      <c r="AA2802">
        <v>1498</v>
      </c>
      <c r="AB2802">
        <v>16</v>
      </c>
      <c r="AC2802" s="24">
        <v>1.0800000000000001E-2</v>
      </c>
      <c r="AD2802">
        <v>333160</v>
      </c>
      <c r="AE2802">
        <v>494212865</v>
      </c>
      <c r="AF2802" s="22">
        <v>43185</v>
      </c>
      <c r="AG2802">
        <v>1533</v>
      </c>
      <c r="AH2802">
        <v>1482</v>
      </c>
      <c r="AI2802" s="22">
        <v>43186</v>
      </c>
      <c r="AJ2802">
        <v>1449</v>
      </c>
      <c r="AK2802">
        <v>1404</v>
      </c>
      <c r="AM2802">
        <v>1</v>
      </c>
      <c r="AN2802">
        <v>0</v>
      </c>
      <c r="AO2802" s="26">
        <v>8.0000000000000002E-3</v>
      </c>
      <c r="AQ2802">
        <v>1</v>
      </c>
      <c r="AR2802">
        <v>1</v>
      </c>
      <c r="AS2802">
        <v>1.0900000000000001</v>
      </c>
      <c r="AT2802">
        <v>1.1599999999999999</v>
      </c>
      <c r="AU2802">
        <v>1.6619999999999999</v>
      </c>
      <c r="AV2802">
        <v>1454</v>
      </c>
      <c r="AW2802">
        <v>1401</v>
      </c>
      <c r="AX2802">
        <v>1404</v>
      </c>
    </row>
    <row r="2803" spans="1:50">
      <c r="A2803" s="22">
        <v>43182</v>
      </c>
      <c r="B2803">
        <v>190.6</v>
      </c>
      <c r="C2803">
        <v>191.6</v>
      </c>
      <c r="D2803">
        <v>190.2</v>
      </c>
      <c r="E2803">
        <v>191.2</v>
      </c>
      <c r="F2803" s="22">
        <v>43185</v>
      </c>
      <c r="G2803">
        <v>190</v>
      </c>
      <c r="H2803">
        <v>191</v>
      </c>
      <c r="I2803">
        <v>189.2</v>
      </c>
      <c r="J2803">
        <v>191</v>
      </c>
      <c r="K2803" s="22">
        <v>43186</v>
      </c>
      <c r="L2803">
        <v>193</v>
      </c>
      <c r="M2803">
        <v>0.98</v>
      </c>
      <c r="N2803" s="8" t="str">
        <f>IF(AND(AM2803=1,AC2803&lt;-0.005,AE2803&gt;O$1),R2803,"")</f>
        <v/>
      </c>
      <c r="O2803" s="8">
        <f t="shared" si="222"/>
        <v>380631.12418214855</v>
      </c>
      <c r="P2803" s="8" t="str">
        <f t="shared" si="226"/>
        <v/>
      </c>
      <c r="Q2803" s="8">
        <f t="shared" si="223"/>
        <v>447467.24718557234</v>
      </c>
      <c r="R2803" s="8">
        <f t="shared" si="224"/>
        <v>-5128.2051282051098</v>
      </c>
      <c r="S2803" s="8">
        <f t="shared" si="225"/>
        <v>1156406.2106670814</v>
      </c>
      <c r="U2803" s="25">
        <v>43186.316701388889</v>
      </c>
      <c r="V2803">
        <v>3</v>
      </c>
      <c r="W2803">
        <v>8411</v>
      </c>
      <c r="X2803" t="s">
        <v>1070</v>
      </c>
      <c r="Y2803" t="s">
        <v>962</v>
      </c>
      <c r="Z2803" s="25">
        <v>43185.997916666667</v>
      </c>
      <c r="AA2803">
        <v>191</v>
      </c>
      <c r="AB2803">
        <v>0</v>
      </c>
      <c r="AC2803" s="24">
        <v>0</v>
      </c>
      <c r="AD2803">
        <v>142400</v>
      </c>
      <c r="AE2803">
        <v>27297690</v>
      </c>
      <c r="AF2803" s="22">
        <v>43185</v>
      </c>
      <c r="AG2803">
        <v>190</v>
      </c>
      <c r="AH2803">
        <v>191</v>
      </c>
      <c r="AI2803" s="22">
        <v>43186</v>
      </c>
      <c r="AJ2803">
        <v>193</v>
      </c>
      <c r="AK2803">
        <v>195</v>
      </c>
      <c r="AM2803">
        <v>1</v>
      </c>
      <c r="AN2803" t="s">
        <v>1023</v>
      </c>
      <c r="AO2803">
        <v>8.7100000000000009</v>
      </c>
      <c r="AP2803">
        <v>3.93</v>
      </c>
      <c r="AQ2803">
        <v>0</v>
      </c>
      <c r="AR2803">
        <v>0</v>
      </c>
      <c r="AS2803">
        <v>0.98</v>
      </c>
      <c r="AT2803">
        <v>0.94</v>
      </c>
      <c r="AU2803">
        <v>0.436</v>
      </c>
      <c r="AV2803">
        <v>195</v>
      </c>
      <c r="AW2803">
        <v>192.8</v>
      </c>
      <c r="AX2803">
        <v>195</v>
      </c>
    </row>
    <row r="2804" spans="1:50">
      <c r="A2804" s="22">
        <v>43182</v>
      </c>
      <c r="B2804">
        <v>3390</v>
      </c>
      <c r="C2804">
        <v>3550</v>
      </c>
      <c r="D2804">
        <v>3340</v>
      </c>
      <c r="E2804">
        <v>3360</v>
      </c>
      <c r="F2804" s="22">
        <v>43185</v>
      </c>
      <c r="G2804">
        <v>3295</v>
      </c>
      <c r="H2804">
        <v>3300</v>
      </c>
      <c r="I2804">
        <v>2660</v>
      </c>
      <c r="J2804">
        <v>2660</v>
      </c>
      <c r="K2804" s="22">
        <v>43186</v>
      </c>
      <c r="L2804">
        <v>2360</v>
      </c>
      <c r="M2804">
        <v>1.07</v>
      </c>
      <c r="N2804" s="8" t="str">
        <f>IF(AND(AM2804=1,AC2804&lt;-0.005,AE2804&gt;O$1),R2804,"")</f>
        <v/>
      </c>
      <c r="O2804" s="8">
        <f t="shared" si="222"/>
        <v>380631.12418214855</v>
      </c>
      <c r="P2804" s="8" t="str">
        <f t="shared" si="226"/>
        <v/>
      </c>
      <c r="Q2804" s="8">
        <f t="shared" si="223"/>
        <v>447467.24718557234</v>
      </c>
      <c r="R2804" s="8">
        <f t="shared" si="224"/>
        <v>46296.296296296277</v>
      </c>
      <c r="S2804" s="8">
        <f t="shared" si="225"/>
        <v>1156406.2106670814</v>
      </c>
      <c r="U2804" s="25">
        <v>43186.316701388889</v>
      </c>
      <c r="V2804">
        <v>4</v>
      </c>
      <c r="W2804">
        <v>6467</v>
      </c>
      <c r="X2804" t="s">
        <v>1086</v>
      </c>
      <c r="Y2804" t="s">
        <v>960</v>
      </c>
      <c r="Z2804" s="25">
        <v>43185.998611111114</v>
      </c>
      <c r="AA2804">
        <v>2309</v>
      </c>
      <c r="AB2804">
        <v>-351</v>
      </c>
      <c r="AC2804" s="24">
        <v>-0.13200000000000001</v>
      </c>
      <c r="AD2804">
        <v>72300</v>
      </c>
      <c r="AE2804">
        <v>167807410</v>
      </c>
      <c r="AF2804" s="22">
        <v>43185</v>
      </c>
      <c r="AG2804">
        <v>3295</v>
      </c>
      <c r="AH2804">
        <v>2660</v>
      </c>
      <c r="AI2804" s="22">
        <v>43186</v>
      </c>
      <c r="AJ2804">
        <v>2360</v>
      </c>
      <c r="AK2804">
        <v>2160</v>
      </c>
      <c r="AM2804">
        <v>2</v>
      </c>
      <c r="AN2804" t="s">
        <v>1023</v>
      </c>
      <c r="AO2804">
        <v>84.45</v>
      </c>
      <c r="AP2804">
        <v>0.6</v>
      </c>
      <c r="AQ2804">
        <v>0.61</v>
      </c>
      <c r="AR2804">
        <v>0.84</v>
      </c>
      <c r="AS2804">
        <v>1.07</v>
      </c>
      <c r="AT2804">
        <v>1.65</v>
      </c>
      <c r="AU2804">
        <v>1.0549999999999999</v>
      </c>
      <c r="AV2804">
        <v>2450</v>
      </c>
      <c r="AW2804">
        <v>2160</v>
      </c>
      <c r="AX2804">
        <v>2160</v>
      </c>
    </row>
    <row r="2805" spans="1:50">
      <c r="A2805" s="22">
        <v>43182</v>
      </c>
      <c r="B2805">
        <v>967</v>
      </c>
      <c r="C2805">
        <v>975</v>
      </c>
      <c r="D2805">
        <v>941</v>
      </c>
      <c r="E2805">
        <v>946</v>
      </c>
      <c r="F2805" s="22">
        <v>43185</v>
      </c>
      <c r="G2805">
        <v>1096</v>
      </c>
      <c r="H2805">
        <v>1096</v>
      </c>
      <c r="I2805">
        <v>1096</v>
      </c>
      <c r="J2805">
        <v>1096</v>
      </c>
      <c r="K2805" s="22">
        <v>43186</v>
      </c>
      <c r="L2805">
        <v>1396</v>
      </c>
      <c r="M2805">
        <v>0.97</v>
      </c>
      <c r="N2805" s="8" t="str">
        <f>IF(AND(AM2805=1,AC2805&lt;-0.005,AE2805&gt;O$1),R2805,"")</f>
        <v/>
      </c>
      <c r="O2805" s="8">
        <f t="shared" si="222"/>
        <v>380631.12418214855</v>
      </c>
      <c r="P2805" s="8" t="str">
        <f t="shared" si="226"/>
        <v/>
      </c>
      <c r="Q2805" s="8">
        <f t="shared" si="223"/>
        <v>447467.24718557234</v>
      </c>
      <c r="R2805" s="8">
        <f t="shared" si="224"/>
        <v>0</v>
      </c>
      <c r="S2805" s="8">
        <f t="shared" si="225"/>
        <v>1156406.2106670814</v>
      </c>
      <c r="U2805" s="25">
        <v>43186.316701388889</v>
      </c>
      <c r="V2805">
        <v>7</v>
      </c>
      <c r="W2805">
        <v>3658</v>
      </c>
      <c r="X2805" t="s">
        <v>1359</v>
      </c>
      <c r="Y2805" t="s">
        <v>962</v>
      </c>
      <c r="Z2805" s="25">
        <v>43185.998611111114</v>
      </c>
      <c r="AA2805">
        <v>1355</v>
      </c>
      <c r="AB2805">
        <v>259</v>
      </c>
      <c r="AC2805" s="24">
        <v>0.23630000000000001</v>
      </c>
      <c r="AD2805">
        <v>45500</v>
      </c>
      <c r="AE2805">
        <v>63179990</v>
      </c>
      <c r="AF2805" s="22">
        <v>43185</v>
      </c>
      <c r="AG2805">
        <v>1096</v>
      </c>
      <c r="AH2805">
        <v>1096</v>
      </c>
      <c r="AI2805" s="22">
        <v>43186</v>
      </c>
      <c r="AJ2805">
        <v>1396</v>
      </c>
      <c r="AK2805">
        <v>1396</v>
      </c>
      <c r="AM2805">
        <v>2</v>
      </c>
      <c r="AN2805" t="s">
        <v>1023</v>
      </c>
      <c r="AO2805">
        <v>76.83</v>
      </c>
      <c r="AP2805">
        <v>0</v>
      </c>
      <c r="AQ2805">
        <v>0</v>
      </c>
      <c r="AR2805">
        <v>0.02</v>
      </c>
      <c r="AS2805">
        <v>0.97</v>
      </c>
      <c r="AT2805">
        <v>0.89</v>
      </c>
      <c r="AU2805">
        <v>1.1919999999999999</v>
      </c>
      <c r="AV2805">
        <v>1396</v>
      </c>
      <c r="AW2805">
        <v>1396</v>
      </c>
      <c r="AX2805">
        <v>1396</v>
      </c>
    </row>
    <row r="2806" spans="1:50">
      <c r="A2806" s="22">
        <v>43182</v>
      </c>
      <c r="B2806">
        <v>17380</v>
      </c>
      <c r="C2806">
        <v>17430</v>
      </c>
      <c r="D2806">
        <v>16640</v>
      </c>
      <c r="E2806">
        <v>16750</v>
      </c>
      <c r="F2806" s="22">
        <v>43185</v>
      </c>
      <c r="G2806">
        <v>16400</v>
      </c>
      <c r="H2806">
        <v>17000</v>
      </c>
      <c r="I2806">
        <v>16300</v>
      </c>
      <c r="J2806">
        <v>17000</v>
      </c>
      <c r="K2806" s="22">
        <v>43186</v>
      </c>
      <c r="L2806">
        <v>17340</v>
      </c>
      <c r="M2806">
        <v>0.9</v>
      </c>
      <c r="N2806" s="8">
        <f>IF(AND(AM2806=1,AC2806&lt;-0.005,AE2806&gt;O$1),R2806,"")</f>
        <v>-14829.322887520979</v>
      </c>
      <c r="O2806" s="8">
        <f t="shared" si="222"/>
        <v>365801.80129462754</v>
      </c>
      <c r="P2806" s="8" t="str">
        <f t="shared" si="226"/>
        <v/>
      </c>
      <c r="Q2806" s="8">
        <f t="shared" si="223"/>
        <v>447467.24718557234</v>
      </c>
      <c r="R2806" s="8">
        <f t="shared" si="224"/>
        <v>-14829.322887520979</v>
      </c>
      <c r="S2806" s="8">
        <f t="shared" si="225"/>
        <v>1141576.8877795604</v>
      </c>
      <c r="U2806" s="25">
        <v>43186.316701388889</v>
      </c>
      <c r="V2806">
        <v>8</v>
      </c>
      <c r="W2806">
        <v>1570</v>
      </c>
      <c r="X2806" t="s">
        <v>1041</v>
      </c>
      <c r="Y2806" t="s">
        <v>954</v>
      </c>
      <c r="Z2806" s="25">
        <v>43185.998611111114</v>
      </c>
      <c r="AA2806">
        <v>16790</v>
      </c>
      <c r="AB2806">
        <v>-210</v>
      </c>
      <c r="AC2806" s="24">
        <v>-1.24E-2</v>
      </c>
      <c r="AD2806">
        <v>44729</v>
      </c>
      <c r="AE2806">
        <v>756404558</v>
      </c>
      <c r="AF2806" s="22">
        <v>43185</v>
      </c>
      <c r="AG2806">
        <v>16400</v>
      </c>
      <c r="AH2806">
        <v>17000</v>
      </c>
      <c r="AI2806" s="22">
        <v>43186</v>
      </c>
      <c r="AJ2806">
        <v>17340</v>
      </c>
      <c r="AK2806">
        <v>17870</v>
      </c>
      <c r="AM2806">
        <v>1</v>
      </c>
      <c r="AN2806">
        <v>0</v>
      </c>
      <c r="AO2806" s="26">
        <v>8.0000000000000002E-3</v>
      </c>
      <c r="AQ2806">
        <v>0</v>
      </c>
      <c r="AR2806">
        <v>0</v>
      </c>
      <c r="AS2806">
        <v>0.9</v>
      </c>
      <c r="AT2806">
        <v>0.83</v>
      </c>
      <c r="AU2806">
        <v>0.86899999999999999</v>
      </c>
      <c r="AV2806">
        <v>17890</v>
      </c>
      <c r="AW2806">
        <v>17300</v>
      </c>
      <c r="AX2806">
        <v>17870</v>
      </c>
    </row>
    <row r="2807" spans="1:50">
      <c r="A2807" s="22">
        <v>43182</v>
      </c>
      <c r="B2807">
        <v>691</v>
      </c>
      <c r="C2807">
        <v>694.5</v>
      </c>
      <c r="D2807">
        <v>683.4</v>
      </c>
      <c r="E2807">
        <v>685.6</v>
      </c>
      <c r="F2807" s="22">
        <v>43185</v>
      </c>
      <c r="G2807">
        <v>675.6</v>
      </c>
      <c r="H2807">
        <v>688.1</v>
      </c>
      <c r="I2807">
        <v>674.6</v>
      </c>
      <c r="J2807">
        <v>687.9</v>
      </c>
      <c r="K2807" s="22">
        <v>43186</v>
      </c>
      <c r="L2807">
        <v>699.9</v>
      </c>
      <c r="M2807">
        <v>0.94</v>
      </c>
      <c r="N2807" s="8" t="str">
        <f>IF(AND(AM2807=1,AC2807&lt;-0.005,AE2807&gt;O$1),R2807,"")</f>
        <v/>
      </c>
      <c r="O2807" s="8">
        <f t="shared" si="222"/>
        <v>365801.80129462754</v>
      </c>
      <c r="P2807" s="8" t="str">
        <f t="shared" si="226"/>
        <v/>
      </c>
      <c r="Q2807" s="8">
        <f t="shared" si="223"/>
        <v>447467.24718557234</v>
      </c>
      <c r="R2807" s="8">
        <f t="shared" si="224"/>
        <v>-7320.85034492469</v>
      </c>
      <c r="S2807" s="8">
        <f t="shared" si="225"/>
        <v>1134256.0374346357</v>
      </c>
      <c r="U2807" s="25">
        <v>43186.316701388889</v>
      </c>
      <c r="V2807">
        <v>9</v>
      </c>
      <c r="W2807">
        <v>8306</v>
      </c>
      <c r="X2807" t="s">
        <v>1083</v>
      </c>
      <c r="Y2807" t="s">
        <v>962</v>
      </c>
      <c r="Z2807" s="25">
        <v>43185.996527777781</v>
      </c>
      <c r="AA2807">
        <v>690</v>
      </c>
      <c r="AB2807">
        <v>2.1</v>
      </c>
      <c r="AC2807" s="24">
        <v>3.0999999999999999E-3</v>
      </c>
      <c r="AD2807">
        <v>28500</v>
      </c>
      <c r="AE2807">
        <v>19710670</v>
      </c>
      <c r="AF2807" s="22">
        <v>43185</v>
      </c>
      <c r="AG2807">
        <v>675.6</v>
      </c>
      <c r="AH2807">
        <v>687.9</v>
      </c>
      <c r="AI2807" s="22">
        <v>43186</v>
      </c>
      <c r="AJ2807">
        <v>699.9</v>
      </c>
      <c r="AK2807">
        <v>710.3</v>
      </c>
      <c r="AM2807">
        <v>1</v>
      </c>
      <c r="AN2807">
        <v>0.05</v>
      </c>
      <c r="AO2807">
        <v>6.52</v>
      </c>
      <c r="AP2807">
        <v>2.62</v>
      </c>
      <c r="AQ2807">
        <v>0</v>
      </c>
      <c r="AR2807">
        <v>0</v>
      </c>
      <c r="AS2807">
        <v>0.94</v>
      </c>
      <c r="AT2807">
        <v>0.86</v>
      </c>
      <c r="AU2807">
        <v>0.68300000000000005</v>
      </c>
      <c r="AV2807">
        <v>710.3</v>
      </c>
      <c r="AW2807">
        <v>697.1</v>
      </c>
      <c r="AX2807">
        <v>710.3</v>
      </c>
    </row>
    <row r="2808" spans="1:50">
      <c r="A2808" s="22">
        <v>43182</v>
      </c>
      <c r="B2808">
        <v>214</v>
      </c>
      <c r="C2808">
        <v>223</v>
      </c>
      <c r="D2808">
        <v>211</v>
      </c>
      <c r="E2808">
        <v>218</v>
      </c>
      <c r="F2808" s="22">
        <v>43185</v>
      </c>
      <c r="G2808">
        <v>223</v>
      </c>
      <c r="H2808">
        <v>231</v>
      </c>
      <c r="I2808">
        <v>212</v>
      </c>
      <c r="J2808">
        <v>222</v>
      </c>
      <c r="K2808" s="22">
        <v>43186</v>
      </c>
      <c r="L2808">
        <v>228</v>
      </c>
      <c r="M2808">
        <v>1.03</v>
      </c>
      <c r="N2808" s="8" t="str">
        <f>IF(AND(AM2808=1,AC2808&lt;-0.005,AE2808&gt;O$1),R2808,"")</f>
        <v/>
      </c>
      <c r="O2808" s="8">
        <f t="shared" si="222"/>
        <v>365801.80129462754</v>
      </c>
      <c r="P2808" s="8" t="str">
        <f t="shared" si="226"/>
        <v/>
      </c>
      <c r="Q2808" s="8">
        <f t="shared" si="223"/>
        <v>447467.24718557234</v>
      </c>
      <c r="R2808" s="8">
        <f t="shared" si="224"/>
        <v>-36585.365853658514</v>
      </c>
      <c r="S2808" s="8">
        <f t="shared" si="225"/>
        <v>1134256.0374346357</v>
      </c>
      <c r="U2808" s="25">
        <v>43186.316701388889</v>
      </c>
      <c r="V2808">
        <v>12</v>
      </c>
      <c r="W2808">
        <v>6835</v>
      </c>
      <c r="X2808" t="s">
        <v>1133</v>
      </c>
      <c r="Y2808" t="s">
        <v>954</v>
      </c>
      <c r="Z2808" s="25">
        <v>43185.992361111108</v>
      </c>
      <c r="AA2808">
        <v>226</v>
      </c>
      <c r="AB2808">
        <v>4</v>
      </c>
      <c r="AC2808" s="24">
        <v>1.7999999999999999E-2</v>
      </c>
      <c r="AD2808">
        <v>15500</v>
      </c>
      <c r="AE2808">
        <v>3484180</v>
      </c>
      <c r="AF2808" s="22">
        <v>43185</v>
      </c>
      <c r="AG2808">
        <v>223</v>
      </c>
      <c r="AH2808">
        <v>222</v>
      </c>
      <c r="AI2808" s="22">
        <v>43186</v>
      </c>
      <c r="AJ2808">
        <v>228</v>
      </c>
      <c r="AK2808">
        <v>246</v>
      </c>
      <c r="AM2808">
        <v>2</v>
      </c>
      <c r="AN2808" t="s">
        <v>1023</v>
      </c>
      <c r="AO2808">
        <v>1759.1</v>
      </c>
      <c r="AP2808">
        <v>0</v>
      </c>
      <c r="AQ2808">
        <v>0.56999999999999995</v>
      </c>
      <c r="AR2808">
        <v>0.75</v>
      </c>
      <c r="AS2808">
        <v>1.03</v>
      </c>
      <c r="AT2808">
        <v>1.5</v>
      </c>
      <c r="AU2808">
        <v>1.1279999999999999</v>
      </c>
      <c r="AV2808">
        <v>253</v>
      </c>
      <c r="AW2808">
        <v>225</v>
      </c>
      <c r="AX2808">
        <v>246</v>
      </c>
    </row>
    <row r="2809" spans="1:50">
      <c r="A2809" s="22">
        <v>43182</v>
      </c>
      <c r="B2809">
        <v>258</v>
      </c>
      <c r="C2809">
        <v>259</v>
      </c>
      <c r="D2809">
        <v>212</v>
      </c>
      <c r="E2809">
        <v>227</v>
      </c>
      <c r="F2809" s="22">
        <v>43185</v>
      </c>
      <c r="G2809">
        <v>220</v>
      </c>
      <c r="H2809">
        <v>222</v>
      </c>
      <c r="I2809">
        <v>200</v>
      </c>
      <c r="J2809">
        <v>202</v>
      </c>
      <c r="K2809" s="22">
        <v>43186</v>
      </c>
      <c r="L2809">
        <v>206</v>
      </c>
      <c r="M2809">
        <v>0.66</v>
      </c>
      <c r="N2809" s="8" t="str">
        <f>IF(AND(AM2809=1,AC2809&lt;-0.005,AE2809&gt;O$1),R2809,"")</f>
        <v/>
      </c>
      <c r="O2809" s="8">
        <f t="shared" si="222"/>
        <v>365801.80129462754</v>
      </c>
      <c r="P2809" s="8" t="str">
        <f t="shared" si="226"/>
        <v/>
      </c>
      <c r="Q2809" s="8">
        <f t="shared" si="223"/>
        <v>447467.24718557234</v>
      </c>
      <c r="R2809" s="8">
        <f t="shared" si="224"/>
        <v>9900.9900990099104</v>
      </c>
      <c r="S2809" s="8">
        <f t="shared" si="225"/>
        <v>1134256.0374346357</v>
      </c>
      <c r="U2809" s="25">
        <v>43186.316701388889</v>
      </c>
      <c r="V2809">
        <v>13</v>
      </c>
      <c r="W2809">
        <v>8105</v>
      </c>
      <c r="X2809" t="s">
        <v>339</v>
      </c>
      <c r="Y2809" t="s">
        <v>954</v>
      </c>
      <c r="Z2809" s="25">
        <v>43185.986111111109</v>
      </c>
      <c r="AA2809">
        <v>205.9</v>
      </c>
      <c r="AB2809">
        <v>3.9</v>
      </c>
      <c r="AC2809" s="24">
        <v>1.9300000000000001E-2</v>
      </c>
      <c r="AD2809">
        <v>15200</v>
      </c>
      <c r="AE2809">
        <v>3090620</v>
      </c>
      <c r="AF2809" s="22">
        <v>43185</v>
      </c>
      <c r="AG2809">
        <v>220</v>
      </c>
      <c r="AH2809">
        <v>202</v>
      </c>
      <c r="AI2809" s="22">
        <v>43186</v>
      </c>
      <c r="AJ2809">
        <v>206</v>
      </c>
      <c r="AK2809">
        <v>202</v>
      </c>
      <c r="AM2809">
        <v>2</v>
      </c>
      <c r="AN2809" t="s">
        <v>1023</v>
      </c>
      <c r="AO2809">
        <v>0</v>
      </c>
      <c r="AP2809">
        <v>0.12</v>
      </c>
      <c r="AQ2809">
        <v>0</v>
      </c>
      <c r="AR2809">
        <v>0</v>
      </c>
      <c r="AS2809">
        <v>0.66</v>
      </c>
      <c r="AT2809">
        <v>0.6</v>
      </c>
      <c r="AU2809">
        <v>3.1230000000000002</v>
      </c>
      <c r="AV2809">
        <v>208</v>
      </c>
      <c r="AW2809">
        <v>198</v>
      </c>
      <c r="AX2809">
        <v>202</v>
      </c>
    </row>
    <row r="2810" spans="1:50">
      <c r="A2810" s="22">
        <v>43182</v>
      </c>
      <c r="B2810">
        <v>951</v>
      </c>
      <c r="C2810">
        <v>974</v>
      </c>
      <c r="D2810">
        <v>940</v>
      </c>
      <c r="E2810">
        <v>950</v>
      </c>
      <c r="F2810" s="22">
        <v>43185</v>
      </c>
      <c r="G2810">
        <v>935</v>
      </c>
      <c r="H2810">
        <v>990</v>
      </c>
      <c r="I2810">
        <v>920</v>
      </c>
      <c r="J2810">
        <v>980</v>
      </c>
      <c r="K2810" s="22">
        <v>43186</v>
      </c>
      <c r="L2810">
        <v>1130</v>
      </c>
      <c r="M2810">
        <v>0.84</v>
      </c>
      <c r="N2810" s="8" t="str">
        <f>IF(AND(AM2810=1,AC2810&lt;-0.005,AE2810&gt;O$1),R2810,"")</f>
        <v/>
      </c>
      <c r="O2810" s="8">
        <f t="shared" si="222"/>
        <v>365801.80129462754</v>
      </c>
      <c r="P2810" s="8" t="str">
        <f t="shared" si="226"/>
        <v/>
      </c>
      <c r="Q2810" s="8">
        <f t="shared" si="223"/>
        <v>447467.24718557234</v>
      </c>
      <c r="R2810" s="8">
        <f t="shared" si="224"/>
        <v>0</v>
      </c>
      <c r="S2810" s="8">
        <f t="shared" si="225"/>
        <v>1134256.0374346357</v>
      </c>
      <c r="U2810" s="25">
        <v>43186.316701388889</v>
      </c>
      <c r="V2810">
        <v>15</v>
      </c>
      <c r="W2810">
        <v>3558</v>
      </c>
      <c r="X2810" t="s">
        <v>1110</v>
      </c>
      <c r="Y2810" t="s">
        <v>957</v>
      </c>
      <c r="Z2810" s="25">
        <v>43185.996527777781</v>
      </c>
      <c r="AA2810">
        <v>1130</v>
      </c>
      <c r="AB2810">
        <v>150</v>
      </c>
      <c r="AC2810" s="24">
        <v>0.15310000000000001</v>
      </c>
      <c r="AD2810">
        <v>12900</v>
      </c>
      <c r="AE2810">
        <v>14577000</v>
      </c>
      <c r="AF2810" s="22">
        <v>43185</v>
      </c>
      <c r="AG2810">
        <v>935</v>
      </c>
      <c r="AH2810">
        <v>980</v>
      </c>
      <c r="AI2810" s="22">
        <v>43186</v>
      </c>
      <c r="AJ2810">
        <v>1130</v>
      </c>
      <c r="AK2810">
        <v>1130</v>
      </c>
      <c r="AM2810">
        <v>2</v>
      </c>
      <c r="AN2810" t="s">
        <v>1023</v>
      </c>
      <c r="AO2810">
        <v>1645.4</v>
      </c>
      <c r="AP2810">
        <v>0</v>
      </c>
      <c r="AQ2810">
        <v>0</v>
      </c>
      <c r="AR2810">
        <v>0</v>
      </c>
      <c r="AS2810">
        <v>0.84</v>
      </c>
      <c r="AT2810">
        <v>0.74</v>
      </c>
      <c r="AU2810">
        <v>1.0389999999999999</v>
      </c>
      <c r="AV2810">
        <v>1130</v>
      </c>
      <c r="AW2810">
        <v>1130</v>
      </c>
      <c r="AX2810">
        <v>1130</v>
      </c>
    </row>
    <row r="2811" spans="1:50">
      <c r="A2811" s="22">
        <v>43182</v>
      </c>
      <c r="B2811">
        <v>1108</v>
      </c>
      <c r="C2811">
        <v>1111</v>
      </c>
      <c r="D2811">
        <v>1103</v>
      </c>
      <c r="E2811">
        <v>1105</v>
      </c>
      <c r="F2811" s="22">
        <v>43185</v>
      </c>
      <c r="G2811">
        <v>1104.5</v>
      </c>
      <c r="H2811">
        <v>1106</v>
      </c>
      <c r="I2811">
        <v>1095.5</v>
      </c>
      <c r="J2811">
        <v>1105</v>
      </c>
      <c r="K2811" s="22">
        <v>43186</v>
      </c>
      <c r="L2811">
        <v>1118</v>
      </c>
      <c r="M2811">
        <v>0.99</v>
      </c>
      <c r="N2811" s="8" t="str">
        <f>IF(AND(AM2811=1,AC2811&lt;-0.005,AE2811&gt;O$1),R2811,"")</f>
        <v/>
      </c>
      <c r="O2811" s="8">
        <f t="shared" si="222"/>
        <v>365801.80129462754</v>
      </c>
      <c r="P2811" s="8" t="str">
        <f t="shared" si="226"/>
        <v/>
      </c>
      <c r="Q2811" s="8">
        <f t="shared" si="223"/>
        <v>447467.24718557234</v>
      </c>
      <c r="R2811" s="8">
        <f t="shared" si="224"/>
        <v>-5309.7345132743221</v>
      </c>
      <c r="S2811" s="8">
        <f t="shared" si="225"/>
        <v>1128946.3029213613</v>
      </c>
      <c r="U2811" s="25">
        <v>43186.316701388889</v>
      </c>
      <c r="V2811">
        <v>16</v>
      </c>
      <c r="W2811">
        <v>7201</v>
      </c>
      <c r="X2811" t="s">
        <v>1172</v>
      </c>
      <c r="Y2811" t="s">
        <v>962</v>
      </c>
      <c r="Z2811" s="25">
        <v>43185.998611111114</v>
      </c>
      <c r="AA2811">
        <v>1105</v>
      </c>
      <c r="AB2811">
        <v>0</v>
      </c>
      <c r="AC2811" s="24">
        <v>0</v>
      </c>
      <c r="AD2811">
        <v>12600</v>
      </c>
      <c r="AE2811">
        <v>13971770</v>
      </c>
      <c r="AF2811" s="22">
        <v>43185</v>
      </c>
      <c r="AG2811">
        <v>1104.5</v>
      </c>
      <c r="AH2811">
        <v>1105</v>
      </c>
      <c r="AI2811" s="22">
        <v>43186</v>
      </c>
      <c r="AJ2811">
        <v>1118</v>
      </c>
      <c r="AK2811">
        <v>1130</v>
      </c>
      <c r="AM2811">
        <v>1</v>
      </c>
      <c r="AN2811">
        <v>0</v>
      </c>
      <c r="AO2811">
        <v>5.52</v>
      </c>
      <c r="AP2811">
        <v>4.8</v>
      </c>
      <c r="AQ2811">
        <v>0</v>
      </c>
      <c r="AR2811">
        <v>0</v>
      </c>
      <c r="AS2811">
        <v>0.99</v>
      </c>
      <c r="AT2811">
        <v>0.97</v>
      </c>
      <c r="AU2811">
        <v>0.29599999999999999</v>
      </c>
      <c r="AV2811">
        <v>1130</v>
      </c>
      <c r="AW2811">
        <v>1115</v>
      </c>
      <c r="AX2811">
        <v>1130</v>
      </c>
    </row>
    <row r="2812" spans="1:50">
      <c r="A2812" s="22">
        <v>43182</v>
      </c>
      <c r="B2812">
        <v>184</v>
      </c>
      <c r="C2812">
        <v>194</v>
      </c>
      <c r="D2812">
        <v>184</v>
      </c>
      <c r="E2812">
        <v>187</v>
      </c>
      <c r="F2812" s="22">
        <v>43185</v>
      </c>
      <c r="G2812">
        <v>195</v>
      </c>
      <c r="H2812">
        <v>222</v>
      </c>
      <c r="I2812">
        <v>190</v>
      </c>
      <c r="J2812">
        <v>222</v>
      </c>
      <c r="K2812" s="22">
        <v>43186</v>
      </c>
      <c r="L2812">
        <v>220</v>
      </c>
      <c r="M2812">
        <v>1.06</v>
      </c>
      <c r="N2812" s="8" t="str">
        <f>IF(AND(AM2812=1,AC2812&lt;-0.005,AE2812&gt;O$1),R2812,"")</f>
        <v/>
      </c>
      <c r="O2812" s="8">
        <f t="shared" si="222"/>
        <v>365801.80129462754</v>
      </c>
      <c r="P2812" s="8" t="str">
        <f t="shared" si="226"/>
        <v/>
      </c>
      <c r="Q2812" s="8">
        <f t="shared" si="223"/>
        <v>447467.24718557234</v>
      </c>
      <c r="R2812" s="8">
        <f t="shared" si="224"/>
        <v>44554.45544554459</v>
      </c>
      <c r="S2812" s="8">
        <f t="shared" si="225"/>
        <v>1128946.3029213613</v>
      </c>
      <c r="U2812" s="25">
        <v>43186.316701388889</v>
      </c>
      <c r="V2812">
        <v>17</v>
      </c>
      <c r="W2812">
        <v>3719</v>
      </c>
      <c r="X2812" t="s">
        <v>1315</v>
      </c>
      <c r="Y2812" t="s">
        <v>960</v>
      </c>
      <c r="Z2812" s="25">
        <v>43185.998611111114</v>
      </c>
      <c r="AA2812">
        <v>231</v>
      </c>
      <c r="AB2812">
        <v>9</v>
      </c>
      <c r="AC2812" s="24">
        <v>4.0500000000000001E-2</v>
      </c>
      <c r="AD2812">
        <v>9900</v>
      </c>
      <c r="AE2812">
        <v>2269060</v>
      </c>
      <c r="AF2812" s="22">
        <v>43185</v>
      </c>
      <c r="AG2812">
        <v>195</v>
      </c>
      <c r="AH2812">
        <v>222</v>
      </c>
      <c r="AI2812" s="22">
        <v>43186</v>
      </c>
      <c r="AJ2812">
        <v>220</v>
      </c>
      <c r="AK2812">
        <v>202</v>
      </c>
      <c r="AM2812">
        <v>2</v>
      </c>
      <c r="AN2812" t="s">
        <v>1023</v>
      </c>
      <c r="AO2812">
        <v>0</v>
      </c>
      <c r="AP2812">
        <v>0</v>
      </c>
      <c r="AQ2812">
        <v>0.56000000000000005</v>
      </c>
      <c r="AR2812">
        <v>0.51</v>
      </c>
      <c r="AS2812">
        <v>1.06</v>
      </c>
      <c r="AT2812">
        <v>1.01</v>
      </c>
      <c r="AU2812">
        <v>0.90900000000000003</v>
      </c>
      <c r="AV2812">
        <v>221</v>
      </c>
      <c r="AW2812">
        <v>201</v>
      </c>
      <c r="AX2812">
        <v>202</v>
      </c>
    </row>
    <row r="2813" spans="1:50">
      <c r="A2813" s="22">
        <v>43182</v>
      </c>
      <c r="B2813">
        <v>3810</v>
      </c>
      <c r="C2813">
        <v>3950</v>
      </c>
      <c r="D2813">
        <v>3795</v>
      </c>
      <c r="E2813">
        <v>3925</v>
      </c>
      <c r="F2813" s="22">
        <v>43185</v>
      </c>
      <c r="G2813">
        <v>3995</v>
      </c>
      <c r="H2813">
        <v>4030</v>
      </c>
      <c r="I2813">
        <v>3865</v>
      </c>
      <c r="J2813">
        <v>3865</v>
      </c>
      <c r="K2813" s="22">
        <v>43186</v>
      </c>
      <c r="L2813">
        <v>3775</v>
      </c>
      <c r="M2813">
        <v>1.0900000000000001</v>
      </c>
      <c r="N2813" s="8" t="str">
        <f>IF(AND(AM2813=1,AC2813&lt;-0.005,AE2813&gt;O$1),R2813,"")</f>
        <v/>
      </c>
      <c r="O2813" s="8">
        <f t="shared" si="222"/>
        <v>365801.80129462754</v>
      </c>
      <c r="P2813" s="8" t="str">
        <f t="shared" si="226"/>
        <v/>
      </c>
      <c r="Q2813" s="8">
        <f t="shared" si="223"/>
        <v>447467.24718557234</v>
      </c>
      <c r="R2813" s="8">
        <f t="shared" si="224"/>
        <v>15006.82128240105</v>
      </c>
      <c r="S2813" s="8">
        <f t="shared" si="225"/>
        <v>1143953.1242037623</v>
      </c>
      <c r="U2813" s="25">
        <v>43186.316712962966</v>
      </c>
      <c r="V2813">
        <v>19</v>
      </c>
      <c r="W2813">
        <v>1366</v>
      </c>
      <c r="X2813" t="s">
        <v>1193</v>
      </c>
      <c r="Y2813" t="s">
        <v>954</v>
      </c>
      <c r="Z2813" s="25">
        <v>43185.977083333331</v>
      </c>
      <c r="AA2813">
        <v>3890</v>
      </c>
      <c r="AB2813">
        <v>25</v>
      </c>
      <c r="AC2813" s="24">
        <v>6.4999999999999997E-3</v>
      </c>
      <c r="AD2813">
        <v>8730</v>
      </c>
      <c r="AE2813">
        <v>33511000</v>
      </c>
      <c r="AF2813" s="22">
        <v>43185</v>
      </c>
      <c r="AG2813">
        <v>3995</v>
      </c>
      <c r="AH2813">
        <v>3865</v>
      </c>
      <c r="AI2813" s="22">
        <v>43186</v>
      </c>
      <c r="AJ2813">
        <v>3775</v>
      </c>
      <c r="AK2813">
        <v>3665</v>
      </c>
      <c r="AM2813">
        <v>1</v>
      </c>
      <c r="AN2813" t="s">
        <v>1023</v>
      </c>
      <c r="AO2813" s="26">
        <v>7.4999999999999997E-3</v>
      </c>
      <c r="AQ2813">
        <v>1</v>
      </c>
      <c r="AR2813">
        <v>1</v>
      </c>
      <c r="AS2813">
        <v>1.0900000000000001</v>
      </c>
      <c r="AT2813">
        <v>1.1599999999999999</v>
      </c>
      <c r="AU2813">
        <v>1.6639999999999999</v>
      </c>
      <c r="AV2813">
        <v>3795</v>
      </c>
      <c r="AW2813">
        <v>3660</v>
      </c>
      <c r="AX2813">
        <v>3665</v>
      </c>
    </row>
    <row r="2814" spans="1:50">
      <c r="A2814" s="22">
        <v>43182</v>
      </c>
      <c r="B2814">
        <v>1850</v>
      </c>
      <c r="C2814">
        <v>1860</v>
      </c>
      <c r="D2814">
        <v>1823.5</v>
      </c>
      <c r="E2814">
        <v>1830.5</v>
      </c>
      <c r="F2814" s="22">
        <v>43185</v>
      </c>
      <c r="G2814">
        <v>1811.5</v>
      </c>
      <c r="H2814">
        <v>1835</v>
      </c>
      <c r="I2814">
        <v>1803.5</v>
      </c>
      <c r="J2814">
        <v>1834</v>
      </c>
      <c r="K2814" s="22">
        <v>43186</v>
      </c>
      <c r="L2814">
        <v>1856</v>
      </c>
      <c r="M2814">
        <v>0.97</v>
      </c>
      <c r="N2814" s="8" t="str">
        <f>IF(AND(AM2814=1,AC2814&lt;-0.005,AE2814&gt;O$1),R2814,"")</f>
        <v/>
      </c>
      <c r="O2814" s="8">
        <f t="shared" si="222"/>
        <v>365801.80129462754</v>
      </c>
      <c r="P2814" s="8" t="str">
        <f t="shared" si="226"/>
        <v/>
      </c>
      <c r="Q2814" s="8">
        <f t="shared" si="223"/>
        <v>447467.24718557234</v>
      </c>
      <c r="R2814" s="8">
        <f t="shared" si="224"/>
        <v>-9643.3289299868156</v>
      </c>
      <c r="S2814" s="8">
        <f t="shared" si="225"/>
        <v>1134309.7952737755</v>
      </c>
      <c r="U2814" s="25">
        <v>43186.316712962966</v>
      </c>
      <c r="V2814">
        <v>20</v>
      </c>
      <c r="W2814">
        <v>8591</v>
      </c>
      <c r="X2814" t="s">
        <v>528</v>
      </c>
      <c r="Y2814" t="s">
        <v>962</v>
      </c>
      <c r="Z2814" s="25">
        <v>43185.998611111114</v>
      </c>
      <c r="AA2814">
        <v>1835</v>
      </c>
      <c r="AB2814">
        <v>1</v>
      </c>
      <c r="AC2814" s="24">
        <v>5.0000000000000001E-4</v>
      </c>
      <c r="AD2814">
        <v>8600</v>
      </c>
      <c r="AE2814">
        <v>15889630</v>
      </c>
      <c r="AF2814" s="22">
        <v>43185</v>
      </c>
      <c r="AG2814">
        <v>1811.5</v>
      </c>
      <c r="AH2814">
        <v>1834</v>
      </c>
      <c r="AI2814" s="22">
        <v>43186</v>
      </c>
      <c r="AJ2814">
        <v>1856</v>
      </c>
      <c r="AK2814">
        <v>1892.5</v>
      </c>
      <c r="AM2814">
        <v>1</v>
      </c>
      <c r="AN2814">
        <v>0</v>
      </c>
      <c r="AO2814">
        <v>6.61</v>
      </c>
      <c r="AP2814" t="s">
        <v>956</v>
      </c>
      <c r="AQ2814">
        <v>0.08</v>
      </c>
      <c r="AR2814">
        <v>0.03</v>
      </c>
      <c r="AS2814">
        <v>0.97</v>
      </c>
      <c r="AT2814">
        <v>0.93</v>
      </c>
      <c r="AU2814">
        <v>0.55000000000000004</v>
      </c>
      <c r="AV2814">
        <v>1893</v>
      </c>
      <c r="AW2814">
        <v>1853</v>
      </c>
      <c r="AX2814">
        <v>1892.5</v>
      </c>
    </row>
    <row r="2815" spans="1:50">
      <c r="A2815" s="22">
        <v>43182</v>
      </c>
      <c r="B2815">
        <v>102</v>
      </c>
      <c r="C2815">
        <v>106</v>
      </c>
      <c r="D2815">
        <v>101</v>
      </c>
      <c r="E2815">
        <v>104</v>
      </c>
      <c r="F2815" s="22">
        <v>43185</v>
      </c>
      <c r="G2815">
        <v>102</v>
      </c>
      <c r="H2815">
        <v>104</v>
      </c>
      <c r="I2815">
        <v>99</v>
      </c>
      <c r="J2815">
        <v>102</v>
      </c>
      <c r="K2815" s="22">
        <v>43186</v>
      </c>
      <c r="L2815">
        <v>110</v>
      </c>
      <c r="M2815">
        <v>0.95</v>
      </c>
      <c r="N2815" s="8" t="str">
        <f>IF(AND(AM2815=1,AC2815&lt;-0.005,AE2815&gt;O$1),R2815,"")</f>
        <v/>
      </c>
      <c r="O2815" s="8">
        <f t="shared" si="222"/>
        <v>365801.80129462754</v>
      </c>
      <c r="P2815" s="8" t="str">
        <f t="shared" si="226"/>
        <v/>
      </c>
      <c r="Q2815" s="8">
        <f t="shared" si="223"/>
        <v>447467.24718557234</v>
      </c>
      <c r="R2815" s="8">
        <f t="shared" si="224"/>
        <v>28846.153846153855</v>
      </c>
      <c r="S2815" s="8">
        <f t="shared" si="225"/>
        <v>1134309.7952737755</v>
      </c>
      <c r="U2815" s="25">
        <v>43186.316712962966</v>
      </c>
      <c r="V2815">
        <v>21</v>
      </c>
      <c r="W2815">
        <v>3390</v>
      </c>
      <c r="X2815" t="s">
        <v>1224</v>
      </c>
      <c r="Y2815" t="s">
        <v>960</v>
      </c>
      <c r="Z2815" s="25">
        <v>43185.995138888888</v>
      </c>
      <c r="AA2815">
        <v>109.4</v>
      </c>
      <c r="AB2815">
        <v>7.4</v>
      </c>
      <c r="AC2815" s="24">
        <v>7.2499999999999995E-2</v>
      </c>
      <c r="AD2815">
        <v>7800</v>
      </c>
      <c r="AE2815">
        <v>843920</v>
      </c>
      <c r="AF2815" s="22">
        <v>43185</v>
      </c>
      <c r="AG2815">
        <v>102</v>
      </c>
      <c r="AH2815">
        <v>102</v>
      </c>
      <c r="AI2815" s="22">
        <v>43186</v>
      </c>
      <c r="AJ2815">
        <v>110</v>
      </c>
      <c r="AK2815">
        <v>104</v>
      </c>
      <c r="AM2815">
        <v>2</v>
      </c>
      <c r="AN2815" t="s">
        <v>1023</v>
      </c>
      <c r="AO2815">
        <v>0</v>
      </c>
      <c r="AP2815" t="s">
        <v>956</v>
      </c>
      <c r="AQ2815">
        <v>0</v>
      </c>
      <c r="AR2815">
        <v>0.21</v>
      </c>
      <c r="AS2815">
        <v>0.95</v>
      </c>
      <c r="AT2815">
        <v>0.92</v>
      </c>
      <c r="AU2815">
        <v>1.587</v>
      </c>
      <c r="AV2815">
        <v>111</v>
      </c>
      <c r="AW2815">
        <v>103</v>
      </c>
      <c r="AX2815">
        <v>104</v>
      </c>
    </row>
    <row r="2816" spans="1:50">
      <c r="A2816" s="22">
        <v>43182</v>
      </c>
      <c r="B2816">
        <v>778</v>
      </c>
      <c r="C2816">
        <v>790</v>
      </c>
      <c r="D2816">
        <v>717</v>
      </c>
      <c r="E2816">
        <v>717</v>
      </c>
      <c r="F2816" s="22">
        <v>43185</v>
      </c>
      <c r="G2816">
        <v>720</v>
      </c>
      <c r="H2816">
        <v>738</v>
      </c>
      <c r="I2816">
        <v>700</v>
      </c>
      <c r="J2816">
        <v>728</v>
      </c>
      <c r="K2816" s="22">
        <v>43186</v>
      </c>
      <c r="L2816">
        <v>737</v>
      </c>
      <c r="M2816">
        <v>0.87</v>
      </c>
      <c r="N2816" s="8" t="str">
        <f>IF(AND(AM2816=1,AC2816&lt;-0.005,AE2816&gt;O$1),R2816,"")</f>
        <v/>
      </c>
      <c r="O2816" s="8">
        <f t="shared" si="222"/>
        <v>365801.80129462754</v>
      </c>
      <c r="P2816" s="8" t="str">
        <f t="shared" si="226"/>
        <v/>
      </c>
      <c r="Q2816" s="8">
        <f t="shared" si="223"/>
        <v>447467.24718557234</v>
      </c>
      <c r="R2816" s="8">
        <f t="shared" si="224"/>
        <v>15384.61538461533</v>
      </c>
      <c r="S2816" s="8">
        <f t="shared" si="225"/>
        <v>1149694.4106583907</v>
      </c>
      <c r="U2816" s="25">
        <v>43186.316712962966</v>
      </c>
      <c r="V2816">
        <v>22</v>
      </c>
      <c r="W2816">
        <v>8927</v>
      </c>
      <c r="X2816" t="s">
        <v>1255</v>
      </c>
      <c r="Y2816" t="s">
        <v>960</v>
      </c>
      <c r="Z2816" s="25">
        <v>43185.993750000001</v>
      </c>
      <c r="AA2816">
        <v>745</v>
      </c>
      <c r="AB2816">
        <v>17</v>
      </c>
      <c r="AC2816" s="24">
        <v>2.3400000000000001E-2</v>
      </c>
      <c r="AD2816">
        <v>7000</v>
      </c>
      <c r="AE2816">
        <v>5188850</v>
      </c>
      <c r="AF2816" s="22">
        <v>43185</v>
      </c>
      <c r="AG2816">
        <v>720</v>
      </c>
      <c r="AH2816">
        <v>728</v>
      </c>
      <c r="AI2816" s="22">
        <v>43186</v>
      </c>
      <c r="AJ2816">
        <v>737</v>
      </c>
      <c r="AK2816">
        <v>715</v>
      </c>
      <c r="AM2816">
        <v>1</v>
      </c>
      <c r="AN2816">
        <v>0</v>
      </c>
      <c r="AO2816">
        <v>1.68</v>
      </c>
      <c r="AP2816">
        <v>0.69</v>
      </c>
      <c r="AQ2816">
        <v>0.01</v>
      </c>
      <c r="AR2816">
        <v>0.52</v>
      </c>
      <c r="AS2816">
        <v>0.87</v>
      </c>
      <c r="AT2816">
        <v>1.1200000000000001</v>
      </c>
      <c r="AU2816">
        <v>1.2929999999999999</v>
      </c>
      <c r="AV2816">
        <v>743</v>
      </c>
      <c r="AW2816">
        <v>708</v>
      </c>
      <c r="AX2816">
        <v>715</v>
      </c>
    </row>
    <row r="2817" spans="1:50">
      <c r="A2817" s="22">
        <v>43182</v>
      </c>
      <c r="B2817">
        <v>1756</v>
      </c>
      <c r="C2817">
        <v>1817</v>
      </c>
      <c r="D2817">
        <v>1736</v>
      </c>
      <c r="E2817">
        <v>1746</v>
      </c>
      <c r="F2817" s="22">
        <v>43185</v>
      </c>
      <c r="G2817">
        <v>1722</v>
      </c>
      <c r="H2817">
        <v>1808</v>
      </c>
      <c r="I2817">
        <v>1647</v>
      </c>
      <c r="J2817">
        <v>1789</v>
      </c>
      <c r="K2817" s="22">
        <v>43186</v>
      </c>
      <c r="L2817">
        <v>1900</v>
      </c>
      <c r="M2817">
        <v>0.87</v>
      </c>
      <c r="N2817" s="8" t="str">
        <f>IF(AND(AM2817=1,AC2817&lt;-0.005,AE2817&gt;O$1),R2817,"")</f>
        <v/>
      </c>
      <c r="O2817" s="8">
        <f t="shared" si="222"/>
        <v>365801.80129462754</v>
      </c>
      <c r="P2817" s="8" t="str">
        <f t="shared" si="226"/>
        <v/>
      </c>
      <c r="Q2817" s="8">
        <f t="shared" si="223"/>
        <v>447467.24718557234</v>
      </c>
      <c r="R2817" s="8">
        <f t="shared" si="224"/>
        <v>34909.90990990994</v>
      </c>
      <c r="S2817" s="8">
        <f t="shared" si="225"/>
        <v>1149694.4106583907</v>
      </c>
      <c r="U2817" s="25">
        <v>43186.316712962966</v>
      </c>
      <c r="V2817">
        <v>23</v>
      </c>
      <c r="W2817">
        <v>4579</v>
      </c>
      <c r="X2817" t="s">
        <v>1313</v>
      </c>
      <c r="Y2817" t="s">
        <v>960</v>
      </c>
      <c r="Z2817" s="25">
        <v>43185.995138888888</v>
      </c>
      <c r="AA2817">
        <v>1884</v>
      </c>
      <c r="AB2817">
        <v>95</v>
      </c>
      <c r="AC2817" s="24">
        <v>5.3100000000000001E-2</v>
      </c>
      <c r="AD2817">
        <v>6800</v>
      </c>
      <c r="AE2817">
        <v>12694760</v>
      </c>
      <c r="AF2817" s="22">
        <v>43185</v>
      </c>
      <c r="AG2817">
        <v>1722</v>
      </c>
      <c r="AH2817">
        <v>1789</v>
      </c>
      <c r="AI2817" s="22">
        <v>43186</v>
      </c>
      <c r="AJ2817">
        <v>1900</v>
      </c>
      <c r="AK2817">
        <v>1776</v>
      </c>
      <c r="AM2817">
        <v>2</v>
      </c>
      <c r="AN2817" t="s">
        <v>1023</v>
      </c>
      <c r="AO2817">
        <v>680.71</v>
      </c>
      <c r="AP2817">
        <v>0</v>
      </c>
      <c r="AQ2817">
        <v>0</v>
      </c>
      <c r="AR2817">
        <v>0.12</v>
      </c>
      <c r="AS2817">
        <v>0.87</v>
      </c>
      <c r="AT2817">
        <v>0.75</v>
      </c>
      <c r="AU2817">
        <v>1.7250000000000001</v>
      </c>
      <c r="AV2817">
        <v>1901</v>
      </c>
      <c r="AW2817">
        <v>1757</v>
      </c>
      <c r="AX2817">
        <v>1776</v>
      </c>
    </row>
    <row r="2818" spans="1:50">
      <c r="A2818" s="22">
        <v>43182</v>
      </c>
      <c r="B2818">
        <v>230</v>
      </c>
      <c r="C2818">
        <v>239</v>
      </c>
      <c r="D2818">
        <v>223</v>
      </c>
      <c r="E2818">
        <v>231</v>
      </c>
      <c r="F2818" s="22">
        <v>43185</v>
      </c>
      <c r="G2818">
        <v>226</v>
      </c>
      <c r="H2818">
        <v>258</v>
      </c>
      <c r="I2818">
        <v>226</v>
      </c>
      <c r="J2818">
        <v>239</v>
      </c>
      <c r="K2818" s="22">
        <v>43186</v>
      </c>
      <c r="L2818">
        <v>243</v>
      </c>
      <c r="M2818">
        <v>0.79</v>
      </c>
      <c r="N2818" s="8" t="str">
        <f>IF(AND(AM2818=1,AC2818&lt;-0.005,AE2818&gt;O$1),R2818,"")</f>
        <v/>
      </c>
      <c r="O2818" s="8">
        <f t="shared" si="222"/>
        <v>365801.80129462754</v>
      </c>
      <c r="P2818" s="8" t="str">
        <f t="shared" si="226"/>
        <v/>
      </c>
      <c r="Q2818" s="8">
        <f t="shared" si="223"/>
        <v>447467.24718557234</v>
      </c>
      <c r="R2818" s="8">
        <f t="shared" si="224"/>
        <v>19230.769230769274</v>
      </c>
      <c r="S2818" s="8">
        <f t="shared" si="225"/>
        <v>1149694.4106583907</v>
      </c>
      <c r="U2818" s="25">
        <v>43186.316712962966</v>
      </c>
      <c r="V2818">
        <v>24</v>
      </c>
      <c r="W2818">
        <v>3323</v>
      </c>
      <c r="X2818" t="s">
        <v>305</v>
      </c>
      <c r="Y2818" t="s">
        <v>960</v>
      </c>
      <c r="Z2818" s="25">
        <v>43185.994444444441</v>
      </c>
      <c r="AA2818">
        <v>239.6</v>
      </c>
      <c r="AB2818">
        <v>0.6</v>
      </c>
      <c r="AC2818" s="24">
        <v>2.5000000000000001E-3</v>
      </c>
      <c r="AD2818">
        <v>6600</v>
      </c>
      <c r="AE2818">
        <v>1597740</v>
      </c>
      <c r="AF2818" s="22">
        <v>43185</v>
      </c>
      <c r="AG2818">
        <v>226</v>
      </c>
      <c r="AH2818">
        <v>239</v>
      </c>
      <c r="AI2818" s="22">
        <v>43186</v>
      </c>
      <c r="AJ2818">
        <v>243</v>
      </c>
      <c r="AK2818">
        <v>234</v>
      </c>
      <c r="AM2818">
        <v>2</v>
      </c>
      <c r="AN2818" t="s">
        <v>1023</v>
      </c>
      <c r="AO2818">
        <v>0</v>
      </c>
      <c r="AP2818">
        <v>0.63</v>
      </c>
      <c r="AQ2818">
        <v>0</v>
      </c>
      <c r="AR2818">
        <v>0.25</v>
      </c>
      <c r="AS2818">
        <v>0.79</v>
      </c>
      <c r="AT2818">
        <v>0.74</v>
      </c>
      <c r="AU2818">
        <v>2.2120000000000002</v>
      </c>
      <c r="AV2818">
        <v>247</v>
      </c>
      <c r="AW2818">
        <v>233</v>
      </c>
      <c r="AX2818">
        <v>234</v>
      </c>
    </row>
    <row r="2819" spans="1:50">
      <c r="A2819" s="22">
        <v>43182</v>
      </c>
      <c r="B2819">
        <v>614.5</v>
      </c>
      <c r="C2819">
        <v>614.6</v>
      </c>
      <c r="D2819">
        <v>606.1</v>
      </c>
      <c r="E2819">
        <v>608.5</v>
      </c>
      <c r="F2819" s="22">
        <v>43185</v>
      </c>
      <c r="G2819">
        <v>598.5</v>
      </c>
      <c r="H2819">
        <v>603.6</v>
      </c>
      <c r="I2819">
        <v>589.29999999999995</v>
      </c>
      <c r="J2819">
        <v>603.5</v>
      </c>
      <c r="K2819" s="22">
        <v>43186</v>
      </c>
      <c r="L2819">
        <v>610</v>
      </c>
      <c r="M2819">
        <v>0.95</v>
      </c>
      <c r="N2819" s="8">
        <f>IF(AND(AM2819=1,AC2819&lt;-0.005,AE2819&gt;O$1),R2819,"")</f>
        <v>-4467.9122664500474</v>
      </c>
      <c r="O2819" s="8">
        <f t="shared" si="222"/>
        <v>361333.88902817748</v>
      </c>
      <c r="P2819" s="8" t="str">
        <f t="shared" si="226"/>
        <v/>
      </c>
      <c r="Q2819" s="8">
        <f t="shared" si="223"/>
        <v>447467.24718557234</v>
      </c>
      <c r="R2819" s="8">
        <f t="shared" si="224"/>
        <v>-4467.9122664500474</v>
      </c>
      <c r="S2819" s="8">
        <f t="shared" si="225"/>
        <v>1145226.4983919407</v>
      </c>
      <c r="U2819" s="25">
        <v>43186.316712962966</v>
      </c>
      <c r="V2819">
        <v>25</v>
      </c>
      <c r="W2819">
        <v>8604</v>
      </c>
      <c r="X2819" t="s">
        <v>1039</v>
      </c>
      <c r="Y2819" t="s">
        <v>962</v>
      </c>
      <c r="Z2819" s="25">
        <v>43185.990277777775</v>
      </c>
      <c r="AA2819">
        <v>600</v>
      </c>
      <c r="AB2819">
        <v>-3.5</v>
      </c>
      <c r="AC2819" s="24">
        <v>-5.7999999999999996E-3</v>
      </c>
      <c r="AD2819">
        <v>5300</v>
      </c>
      <c r="AE2819">
        <v>3200700</v>
      </c>
      <c r="AF2819" s="22">
        <v>43185</v>
      </c>
      <c r="AG2819">
        <v>598.5</v>
      </c>
      <c r="AH2819">
        <v>603.5</v>
      </c>
      <c r="AI2819" s="22">
        <v>43186</v>
      </c>
      <c r="AJ2819">
        <v>610</v>
      </c>
      <c r="AK2819">
        <v>615.5</v>
      </c>
      <c r="AM2819">
        <v>1</v>
      </c>
      <c r="AN2819">
        <v>0.15</v>
      </c>
      <c r="AO2819">
        <v>19.8</v>
      </c>
      <c r="AP2819" t="s">
        <v>956</v>
      </c>
      <c r="AQ2819">
        <v>0</v>
      </c>
      <c r="AR2819">
        <v>0</v>
      </c>
      <c r="AS2819">
        <v>0.95</v>
      </c>
      <c r="AT2819">
        <v>0.9</v>
      </c>
      <c r="AU2819">
        <v>0.73199999999999998</v>
      </c>
      <c r="AV2819">
        <v>618.4</v>
      </c>
      <c r="AW2819">
        <v>607</v>
      </c>
      <c r="AX2819">
        <v>615.5</v>
      </c>
    </row>
    <row r="2820" spans="1:50">
      <c r="A2820" s="22">
        <v>43182</v>
      </c>
      <c r="B2820">
        <v>1456</v>
      </c>
      <c r="C2820">
        <v>1764</v>
      </c>
      <c r="D2820">
        <v>1435</v>
      </c>
      <c r="E2820">
        <v>1715</v>
      </c>
      <c r="F2820" s="22">
        <v>43185</v>
      </c>
      <c r="G2820">
        <v>1995</v>
      </c>
      <c r="H2820">
        <v>2079</v>
      </c>
      <c r="I2820">
        <v>1886</v>
      </c>
      <c r="J2820">
        <v>2079</v>
      </c>
      <c r="K2820" s="22">
        <v>43186</v>
      </c>
      <c r="L2820">
        <v>2030</v>
      </c>
      <c r="M2820">
        <v>1.35</v>
      </c>
      <c r="N2820" s="8" t="str">
        <f>IF(AND(AM2820=1,AC2820&lt;-0.005,AE2820&gt;O$1),R2820,"")</f>
        <v/>
      </c>
      <c r="O2820" s="8">
        <f t="shared" si="222"/>
        <v>361333.88902817748</v>
      </c>
      <c r="P2820" s="8" t="str">
        <f t="shared" si="226"/>
        <v/>
      </c>
      <c r="Q2820" s="8">
        <f t="shared" si="223"/>
        <v>447467.24718557234</v>
      </c>
      <c r="R2820" s="8">
        <f t="shared" si="224"/>
        <v>-32258.064516129059</v>
      </c>
      <c r="S2820" s="8">
        <f t="shared" si="225"/>
        <v>1145226.4983919407</v>
      </c>
      <c r="U2820" s="25">
        <v>43186.316712962966</v>
      </c>
      <c r="V2820">
        <v>26</v>
      </c>
      <c r="W2820">
        <v>2338</v>
      </c>
      <c r="X2820" t="s">
        <v>1162</v>
      </c>
      <c r="Y2820" t="s">
        <v>954</v>
      </c>
      <c r="Z2820" s="25">
        <v>43185.994444444441</v>
      </c>
      <c r="AA2820">
        <v>2090</v>
      </c>
      <c r="AB2820">
        <v>11</v>
      </c>
      <c r="AC2820" s="24">
        <v>5.3E-3</v>
      </c>
      <c r="AD2820">
        <v>5300</v>
      </c>
      <c r="AE2820">
        <v>10970800</v>
      </c>
      <c r="AF2820" s="22">
        <v>43185</v>
      </c>
      <c r="AG2820">
        <v>1995</v>
      </c>
      <c r="AH2820">
        <v>2079</v>
      </c>
      <c r="AI2820" s="22">
        <v>43186</v>
      </c>
      <c r="AJ2820">
        <v>2030</v>
      </c>
      <c r="AK2820">
        <v>2170</v>
      </c>
      <c r="AM2820">
        <v>2</v>
      </c>
      <c r="AN2820" t="s">
        <v>1023</v>
      </c>
      <c r="AO2820">
        <v>531.4</v>
      </c>
      <c r="AP2820">
        <v>0</v>
      </c>
      <c r="AQ2820">
        <v>1</v>
      </c>
      <c r="AR2820">
        <v>1</v>
      </c>
      <c r="AS2820">
        <v>1.35</v>
      </c>
      <c r="AT2820">
        <v>1.81</v>
      </c>
      <c r="AU2820">
        <v>0.89300000000000002</v>
      </c>
      <c r="AV2820">
        <v>2243</v>
      </c>
      <c r="AW2820">
        <v>1950</v>
      </c>
      <c r="AX2820">
        <v>2170</v>
      </c>
    </row>
    <row r="2821" spans="1:50">
      <c r="A2821" s="22">
        <v>43182</v>
      </c>
      <c r="B2821">
        <v>3510</v>
      </c>
      <c r="C2821">
        <v>3635</v>
      </c>
      <c r="D2821">
        <v>3490</v>
      </c>
      <c r="E2821">
        <v>3615</v>
      </c>
      <c r="F2821" s="22">
        <v>43185</v>
      </c>
      <c r="G2821">
        <v>3685</v>
      </c>
      <c r="H2821">
        <v>3710</v>
      </c>
      <c r="I2821">
        <v>3555</v>
      </c>
      <c r="J2821">
        <v>3555</v>
      </c>
      <c r="K2821" s="22">
        <v>43186</v>
      </c>
      <c r="L2821">
        <v>3485</v>
      </c>
      <c r="M2821">
        <v>1.0900000000000001</v>
      </c>
      <c r="N2821" s="8" t="str">
        <f>IF(AND(AM2821=1,AC2821&lt;-0.005,AE2821&gt;O$1),R2821,"")</f>
        <v/>
      </c>
      <c r="O2821" s="8">
        <f t="shared" si="222"/>
        <v>361333.88902817748</v>
      </c>
      <c r="P2821" s="8" t="str">
        <f t="shared" si="226"/>
        <v/>
      </c>
      <c r="Q2821" s="8">
        <f t="shared" si="223"/>
        <v>447467.24718557234</v>
      </c>
      <c r="R2821" s="8">
        <f t="shared" si="224"/>
        <v>16296.296296296254</v>
      </c>
      <c r="S2821" s="8">
        <f t="shared" si="225"/>
        <v>1161522.7946882369</v>
      </c>
      <c r="U2821" s="25">
        <v>43186.316712962966</v>
      </c>
      <c r="V2821">
        <v>27</v>
      </c>
      <c r="W2821">
        <v>1360</v>
      </c>
      <c r="X2821" t="s">
        <v>1175</v>
      </c>
      <c r="Y2821" t="s">
        <v>954</v>
      </c>
      <c r="Z2821" s="25">
        <v>43185.997916666667</v>
      </c>
      <c r="AA2821">
        <v>3568</v>
      </c>
      <c r="AB2821">
        <v>13</v>
      </c>
      <c r="AC2821" s="24">
        <v>3.7000000000000002E-3</v>
      </c>
      <c r="AD2821">
        <v>5010</v>
      </c>
      <c r="AE2821">
        <v>17796910</v>
      </c>
      <c r="AF2821" s="22">
        <v>43185</v>
      </c>
      <c r="AG2821">
        <v>3685</v>
      </c>
      <c r="AH2821">
        <v>3555</v>
      </c>
      <c r="AI2821" s="22">
        <v>43186</v>
      </c>
      <c r="AJ2821">
        <v>3485</v>
      </c>
      <c r="AK2821">
        <v>3375</v>
      </c>
      <c r="AM2821">
        <v>1</v>
      </c>
      <c r="AN2821">
        <v>0</v>
      </c>
      <c r="AO2821" s="26">
        <v>7.4999999999999997E-3</v>
      </c>
      <c r="AQ2821">
        <v>1</v>
      </c>
      <c r="AR2821">
        <v>1</v>
      </c>
      <c r="AS2821">
        <v>1.0900000000000001</v>
      </c>
      <c r="AT2821">
        <v>1.1599999999999999</v>
      </c>
      <c r="AU2821">
        <v>1.6679999999999999</v>
      </c>
      <c r="AV2821">
        <v>3495</v>
      </c>
      <c r="AW2821">
        <v>3365</v>
      </c>
      <c r="AX2821">
        <v>3375</v>
      </c>
    </row>
    <row r="2822" spans="1:50">
      <c r="A2822" s="22">
        <v>43182</v>
      </c>
      <c r="B2822">
        <v>980</v>
      </c>
      <c r="C2822">
        <v>985</v>
      </c>
      <c r="D2822">
        <v>905</v>
      </c>
      <c r="E2822">
        <v>918</v>
      </c>
      <c r="F2822" s="22">
        <v>43185</v>
      </c>
      <c r="G2822">
        <v>933</v>
      </c>
      <c r="H2822">
        <v>1068</v>
      </c>
      <c r="I2822">
        <v>926</v>
      </c>
      <c r="J2822">
        <v>1068</v>
      </c>
      <c r="K2822" s="22">
        <v>43186</v>
      </c>
      <c r="L2822">
        <v>1188</v>
      </c>
      <c r="M2822">
        <v>1.03</v>
      </c>
      <c r="N2822" s="8" t="str">
        <f>IF(AND(AM2822=1,AC2822&lt;-0.005,AE2822&gt;O$1),R2822,"")</f>
        <v/>
      </c>
      <c r="O2822" s="8">
        <f t="shared" si="222"/>
        <v>361333.88902817748</v>
      </c>
      <c r="P2822" s="8" t="str">
        <f t="shared" si="226"/>
        <v/>
      </c>
      <c r="Q2822" s="8">
        <f t="shared" si="223"/>
        <v>447467.24718557234</v>
      </c>
      <c r="R2822" s="8">
        <f t="shared" si="224"/>
        <v>76139.670223084438</v>
      </c>
      <c r="S2822" s="8">
        <f t="shared" si="225"/>
        <v>1161522.7946882369</v>
      </c>
      <c r="U2822" s="25">
        <v>43186.316712962966</v>
      </c>
      <c r="V2822">
        <v>28</v>
      </c>
      <c r="W2822">
        <v>6193</v>
      </c>
      <c r="X2822" t="s">
        <v>1153</v>
      </c>
      <c r="Y2822" t="s">
        <v>957</v>
      </c>
      <c r="Z2822" s="25">
        <v>43185.997916666667</v>
      </c>
      <c r="AA2822">
        <v>1118</v>
      </c>
      <c r="AB2822">
        <v>50</v>
      </c>
      <c r="AC2822" s="24">
        <v>4.6800000000000001E-2</v>
      </c>
      <c r="AD2822">
        <v>4900</v>
      </c>
      <c r="AE2822">
        <v>5408450</v>
      </c>
      <c r="AF2822" s="22">
        <v>43185</v>
      </c>
      <c r="AG2822">
        <v>933</v>
      </c>
      <c r="AH2822">
        <v>1068</v>
      </c>
      <c r="AI2822" s="22">
        <v>43186</v>
      </c>
      <c r="AJ2822">
        <v>1188</v>
      </c>
      <c r="AK2822">
        <v>1031</v>
      </c>
      <c r="AM2822">
        <v>2</v>
      </c>
      <c r="AN2822" t="s">
        <v>1023</v>
      </c>
      <c r="AO2822">
        <v>71.459999999999994</v>
      </c>
      <c r="AP2822">
        <v>0</v>
      </c>
      <c r="AQ2822">
        <v>0.51</v>
      </c>
      <c r="AR2822">
        <v>0.15</v>
      </c>
      <c r="AS2822">
        <v>1.03</v>
      </c>
      <c r="AT2822">
        <v>0.92</v>
      </c>
      <c r="AU2822">
        <v>1.4019999999999999</v>
      </c>
      <c r="AV2822">
        <v>1189</v>
      </c>
      <c r="AW2822">
        <v>996</v>
      </c>
      <c r="AX2822">
        <v>1031</v>
      </c>
    </row>
    <row r="2823" spans="1:50">
      <c r="A2823" s="22">
        <v>43182</v>
      </c>
      <c r="B2823">
        <v>1328</v>
      </c>
      <c r="C2823">
        <v>1359</v>
      </c>
      <c r="D2823">
        <v>1305</v>
      </c>
      <c r="E2823">
        <v>1309</v>
      </c>
      <c r="F2823" s="22">
        <v>43185</v>
      </c>
      <c r="G2823">
        <v>1279</v>
      </c>
      <c r="H2823">
        <v>1295</v>
      </c>
      <c r="I2823">
        <v>1235</v>
      </c>
      <c r="J2823">
        <v>1290</v>
      </c>
      <c r="K2823" s="22">
        <v>43186</v>
      </c>
      <c r="L2823">
        <v>1260</v>
      </c>
      <c r="M2823">
        <v>0.92</v>
      </c>
      <c r="N2823" s="8">
        <f>IF(AND(AM2823=1,AC2823&lt;-0.005,AE2823&gt;O$1),R2823,"")</f>
        <v>11779.041429731962</v>
      </c>
      <c r="O2823" s="8">
        <f t="shared" si="222"/>
        <v>373112.93045790942</v>
      </c>
      <c r="P2823" s="8" t="str">
        <f t="shared" si="226"/>
        <v/>
      </c>
      <c r="Q2823" s="8">
        <f t="shared" si="223"/>
        <v>447467.24718557234</v>
      </c>
      <c r="R2823" s="8">
        <f t="shared" si="224"/>
        <v>11779.041429731962</v>
      </c>
      <c r="S2823" s="8">
        <f t="shared" si="225"/>
        <v>1173301.8361179689</v>
      </c>
      <c r="U2823" s="25">
        <v>43186.316712962966</v>
      </c>
      <c r="V2823">
        <v>29</v>
      </c>
      <c r="W2823">
        <v>3928</v>
      </c>
      <c r="X2823" t="s">
        <v>1362</v>
      </c>
      <c r="Y2823" t="s">
        <v>962</v>
      </c>
      <c r="Z2823" s="25">
        <v>43185.987500000003</v>
      </c>
      <c r="AA2823">
        <v>1204</v>
      </c>
      <c r="AB2823">
        <v>-86</v>
      </c>
      <c r="AC2823" s="24">
        <v>-6.6699999999999995E-2</v>
      </c>
      <c r="AD2823">
        <v>4800</v>
      </c>
      <c r="AE2823">
        <v>5549970</v>
      </c>
      <c r="AF2823" s="22">
        <v>43185</v>
      </c>
      <c r="AG2823">
        <v>1279</v>
      </c>
      <c r="AH2823">
        <v>1290</v>
      </c>
      <c r="AI2823" s="22">
        <v>43186</v>
      </c>
      <c r="AJ2823">
        <v>1260</v>
      </c>
      <c r="AK2823">
        <v>1231</v>
      </c>
      <c r="AM2823">
        <v>1</v>
      </c>
      <c r="AN2823">
        <v>0.05</v>
      </c>
      <c r="AO2823">
        <v>2.1</v>
      </c>
      <c r="AP2823">
        <v>0</v>
      </c>
      <c r="AQ2823">
        <v>0.08</v>
      </c>
      <c r="AR2823">
        <v>0.03</v>
      </c>
      <c r="AS2823">
        <v>0.92</v>
      </c>
      <c r="AT2823">
        <v>0.83</v>
      </c>
      <c r="AU2823">
        <v>3.0190000000000001</v>
      </c>
      <c r="AV2823">
        <v>1265</v>
      </c>
      <c r="AW2823">
        <v>1210</v>
      </c>
      <c r="AX2823">
        <v>1231</v>
      </c>
    </row>
    <row r="2824" spans="1:50">
      <c r="A2824" s="22">
        <v>43182</v>
      </c>
      <c r="B2824">
        <v>360</v>
      </c>
      <c r="C2824">
        <v>361</v>
      </c>
      <c r="D2824">
        <v>351</v>
      </c>
      <c r="E2824">
        <v>351</v>
      </c>
      <c r="F2824" s="22">
        <v>43185</v>
      </c>
      <c r="G2824">
        <v>345</v>
      </c>
      <c r="H2824">
        <v>345</v>
      </c>
      <c r="I2824">
        <v>322</v>
      </c>
      <c r="J2824">
        <v>332</v>
      </c>
      <c r="K2824" s="22">
        <v>43186</v>
      </c>
      <c r="L2824">
        <v>340</v>
      </c>
      <c r="M2824">
        <v>0.95</v>
      </c>
      <c r="N2824" s="8" t="str">
        <f>IF(AND(AM2824=1,AC2824&lt;-0.005,AE2824&gt;O$1),R2824,"")</f>
        <v/>
      </c>
      <c r="O2824" s="8">
        <f t="shared" si="222"/>
        <v>373112.93045790942</v>
      </c>
      <c r="P2824" s="8" t="str">
        <f t="shared" si="226"/>
        <v/>
      </c>
      <c r="Q2824" s="8">
        <f t="shared" si="223"/>
        <v>447467.24718557234</v>
      </c>
      <c r="R2824" s="8">
        <f t="shared" si="224"/>
        <v>8982.0359281437286</v>
      </c>
      <c r="S2824" s="8">
        <f t="shared" si="225"/>
        <v>1173301.8361179689</v>
      </c>
      <c r="U2824" s="25">
        <v>43186.316712962966</v>
      </c>
      <c r="V2824">
        <v>30</v>
      </c>
      <c r="W2824">
        <v>9980</v>
      </c>
      <c r="X2824" t="s">
        <v>287</v>
      </c>
      <c r="Y2824" t="s">
        <v>954</v>
      </c>
      <c r="Z2824" s="25">
        <v>43185.992361111108</v>
      </c>
      <c r="AA2824">
        <v>337</v>
      </c>
      <c r="AB2824">
        <v>5</v>
      </c>
      <c r="AC2824" s="24">
        <v>1.5100000000000001E-2</v>
      </c>
      <c r="AD2824">
        <v>4800</v>
      </c>
      <c r="AE2824">
        <v>1624600</v>
      </c>
      <c r="AF2824" s="22">
        <v>43185</v>
      </c>
      <c r="AG2824">
        <v>345</v>
      </c>
      <c r="AH2824">
        <v>332</v>
      </c>
      <c r="AI2824" s="22">
        <v>43186</v>
      </c>
      <c r="AJ2824">
        <v>340</v>
      </c>
      <c r="AK2824">
        <v>334</v>
      </c>
      <c r="AM2824" t="s">
        <v>1068</v>
      </c>
      <c r="AN2824" t="s">
        <v>1023</v>
      </c>
      <c r="AO2824">
        <v>0</v>
      </c>
      <c r="AP2824">
        <v>0.3</v>
      </c>
      <c r="AQ2824">
        <v>0</v>
      </c>
      <c r="AR2824">
        <v>0.09</v>
      </c>
      <c r="AS2824">
        <v>0.95</v>
      </c>
      <c r="AT2824">
        <v>0.92</v>
      </c>
      <c r="AU2824">
        <v>1.786</v>
      </c>
      <c r="AV2824">
        <v>342</v>
      </c>
      <c r="AW2824">
        <v>334</v>
      </c>
      <c r="AX2824">
        <v>334</v>
      </c>
    </row>
    <row r="2825" spans="1:50">
      <c r="A2825" s="22">
        <v>43182</v>
      </c>
      <c r="B2825">
        <v>3655</v>
      </c>
      <c r="C2825">
        <v>4320</v>
      </c>
      <c r="D2825">
        <v>3570</v>
      </c>
      <c r="E2825">
        <v>3980</v>
      </c>
      <c r="F2825" s="22">
        <v>43185</v>
      </c>
      <c r="G2825">
        <v>4190</v>
      </c>
      <c r="H2825">
        <v>4680</v>
      </c>
      <c r="I2825">
        <v>4100</v>
      </c>
      <c r="J2825">
        <v>4680</v>
      </c>
      <c r="K2825" s="22">
        <v>43186</v>
      </c>
      <c r="L2825">
        <v>4900</v>
      </c>
      <c r="M2825" t="s">
        <v>1023</v>
      </c>
      <c r="N2825" s="8" t="str">
        <f>IF(AND(AM2825=1,AC2825&lt;-0.005,AE2825&gt;O$1),R2825,"")</f>
        <v/>
      </c>
      <c r="O2825" s="8">
        <f t="shared" si="222"/>
        <v>373112.93045790942</v>
      </c>
      <c r="P2825" s="8" t="str">
        <f t="shared" si="226"/>
        <v/>
      </c>
      <c r="Q2825" s="8">
        <f t="shared" si="223"/>
        <v>447467.24718557234</v>
      </c>
      <c r="R2825" s="8">
        <f t="shared" si="224"/>
        <v>65167.243367935444</v>
      </c>
      <c r="S2825" s="8">
        <f t="shared" si="225"/>
        <v>1173301.8361179689</v>
      </c>
      <c r="U2825" s="25">
        <v>43186.316712962966</v>
      </c>
      <c r="V2825">
        <v>31</v>
      </c>
      <c r="W2825">
        <v>9270</v>
      </c>
      <c r="X2825" t="s">
        <v>1202</v>
      </c>
      <c r="Y2825" t="s">
        <v>957</v>
      </c>
      <c r="Z2825" s="25">
        <v>43185.979861111111</v>
      </c>
      <c r="AA2825">
        <v>4730</v>
      </c>
      <c r="AB2825">
        <v>50</v>
      </c>
      <c r="AC2825" s="24">
        <v>1.0699999999999999E-2</v>
      </c>
      <c r="AD2825">
        <v>4300</v>
      </c>
      <c r="AE2825">
        <v>20340600</v>
      </c>
      <c r="AF2825" s="22">
        <v>43185</v>
      </c>
      <c r="AG2825">
        <v>4190</v>
      </c>
      <c r="AH2825">
        <v>4680</v>
      </c>
      <c r="AI2825" s="22">
        <v>43186</v>
      </c>
      <c r="AJ2825">
        <v>4900</v>
      </c>
      <c r="AK2825">
        <v>4335</v>
      </c>
      <c r="AM2825">
        <v>2</v>
      </c>
      <c r="AN2825" t="s">
        <v>1023</v>
      </c>
      <c r="AO2825">
        <v>0</v>
      </c>
      <c r="AP2825" t="s">
        <v>956</v>
      </c>
      <c r="AQ2825" t="s">
        <v>1023</v>
      </c>
      <c r="AR2825" t="s">
        <v>1023</v>
      </c>
      <c r="AS2825" t="s">
        <v>1023</v>
      </c>
      <c r="AT2825" t="s">
        <v>1023</v>
      </c>
      <c r="AU2825" t="s">
        <v>1023</v>
      </c>
      <c r="AV2825">
        <v>5240</v>
      </c>
      <c r="AW2825">
        <v>4295</v>
      </c>
      <c r="AX2825">
        <v>4335</v>
      </c>
    </row>
    <row r="2826" spans="1:50">
      <c r="A2826" s="22">
        <v>43182</v>
      </c>
      <c r="B2826">
        <v>2337</v>
      </c>
      <c r="C2826">
        <v>2337</v>
      </c>
      <c r="D2826">
        <v>2285</v>
      </c>
      <c r="E2826">
        <v>2305</v>
      </c>
      <c r="F2826" s="22">
        <v>43185</v>
      </c>
      <c r="G2826">
        <v>2292</v>
      </c>
      <c r="H2826">
        <v>2329</v>
      </c>
      <c r="I2826">
        <v>2288</v>
      </c>
      <c r="J2826">
        <v>2329</v>
      </c>
      <c r="K2826" s="22">
        <v>43186</v>
      </c>
      <c r="L2826">
        <v>2329</v>
      </c>
      <c r="M2826">
        <v>0.93</v>
      </c>
      <c r="N2826" s="8" t="str">
        <f>IF(AND(AM2826=1,AC2826&lt;-0.005,AE2826&gt;O$1),R2826,"")</f>
        <v/>
      </c>
      <c r="O2826" s="8">
        <f t="shared" si="222"/>
        <v>373112.93045790942</v>
      </c>
      <c r="P2826" s="8" t="str">
        <f t="shared" si="226"/>
        <v/>
      </c>
      <c r="Q2826" s="8">
        <f t="shared" si="223"/>
        <v>447467.24718557234</v>
      </c>
      <c r="R2826" s="8">
        <f t="shared" si="224"/>
        <v>-8442.3807513718803</v>
      </c>
      <c r="S2826" s="8">
        <f t="shared" si="225"/>
        <v>1164859.455366597</v>
      </c>
      <c r="U2826" s="25">
        <v>43186.316712962966</v>
      </c>
      <c r="V2826">
        <v>32</v>
      </c>
      <c r="W2826">
        <v>5938</v>
      </c>
      <c r="X2826" t="s">
        <v>1361</v>
      </c>
      <c r="Y2826" t="s">
        <v>962</v>
      </c>
      <c r="Z2826" s="25">
        <v>43185.995833333334</v>
      </c>
      <c r="AA2826">
        <v>2328</v>
      </c>
      <c r="AB2826">
        <v>-1</v>
      </c>
      <c r="AC2826" s="24">
        <v>-4.0000000000000002E-4</v>
      </c>
      <c r="AD2826">
        <v>4200</v>
      </c>
      <c r="AE2826">
        <v>9777800</v>
      </c>
      <c r="AF2826" s="22">
        <v>43185</v>
      </c>
      <c r="AG2826">
        <v>2292</v>
      </c>
      <c r="AH2826">
        <v>2329</v>
      </c>
      <c r="AI2826" s="22">
        <v>43186</v>
      </c>
      <c r="AJ2826">
        <v>2329</v>
      </c>
      <c r="AK2826">
        <v>2369</v>
      </c>
      <c r="AM2826">
        <v>1</v>
      </c>
      <c r="AN2826">
        <v>0</v>
      </c>
      <c r="AO2826">
        <v>3.68</v>
      </c>
      <c r="AP2826">
        <v>2.58</v>
      </c>
      <c r="AQ2826">
        <v>0</v>
      </c>
      <c r="AR2826">
        <v>0</v>
      </c>
      <c r="AS2826">
        <v>0.93</v>
      </c>
      <c r="AT2826">
        <v>0.82</v>
      </c>
      <c r="AU2826">
        <v>0.72099999999999997</v>
      </c>
      <c r="AV2826">
        <v>2376</v>
      </c>
      <c r="AW2826">
        <v>2293</v>
      </c>
      <c r="AX2826">
        <v>2369</v>
      </c>
    </row>
    <row r="2827" spans="1:50">
      <c r="A2827" s="22">
        <v>43182</v>
      </c>
      <c r="B2827">
        <v>311</v>
      </c>
      <c r="C2827">
        <v>319</v>
      </c>
      <c r="D2827">
        <v>272</v>
      </c>
      <c r="E2827">
        <v>279</v>
      </c>
      <c r="F2827" s="22">
        <v>43185</v>
      </c>
      <c r="G2827">
        <v>271</v>
      </c>
      <c r="H2827">
        <v>279</v>
      </c>
      <c r="I2827">
        <v>257</v>
      </c>
      <c r="J2827">
        <v>263</v>
      </c>
      <c r="K2827" s="22">
        <v>43186</v>
      </c>
      <c r="L2827">
        <v>282</v>
      </c>
      <c r="M2827">
        <v>1.29</v>
      </c>
      <c r="N2827" s="8" t="str">
        <f>IF(AND(AM2827=1,AC2827&lt;-0.005,AE2827&gt;O$1),R2827,"")</f>
        <v/>
      </c>
      <c r="O2827" s="8">
        <f t="shared" si="222"/>
        <v>373112.93045790942</v>
      </c>
      <c r="P2827" s="8" t="str">
        <f t="shared" si="226"/>
        <v/>
      </c>
      <c r="Q2827" s="8">
        <f t="shared" si="223"/>
        <v>447467.24718557234</v>
      </c>
      <c r="R2827" s="8">
        <f t="shared" si="224"/>
        <v>-22033.898305084731</v>
      </c>
      <c r="S2827" s="8">
        <f t="shared" si="225"/>
        <v>1164859.455366597</v>
      </c>
      <c r="U2827" s="25">
        <v>43186.316712962966</v>
      </c>
      <c r="V2827">
        <v>33</v>
      </c>
      <c r="W2827">
        <v>2479</v>
      </c>
      <c r="X2827" t="s">
        <v>1077</v>
      </c>
      <c r="Y2827" t="s">
        <v>960</v>
      </c>
      <c r="Z2827" s="25">
        <v>43185.919444444444</v>
      </c>
      <c r="AA2827">
        <v>269</v>
      </c>
      <c r="AB2827">
        <v>6</v>
      </c>
      <c r="AC2827" s="24">
        <v>2.2800000000000001E-2</v>
      </c>
      <c r="AD2827">
        <v>4100</v>
      </c>
      <c r="AE2827">
        <v>1088550</v>
      </c>
      <c r="AF2827" s="22">
        <v>43185</v>
      </c>
      <c r="AG2827">
        <v>271</v>
      </c>
      <c r="AH2827">
        <v>263</v>
      </c>
      <c r="AI2827" s="22">
        <v>43186</v>
      </c>
      <c r="AJ2827">
        <v>282</v>
      </c>
      <c r="AK2827">
        <v>295</v>
      </c>
      <c r="AM2827">
        <v>2</v>
      </c>
      <c r="AN2827" t="s">
        <v>1023</v>
      </c>
      <c r="AO2827">
        <v>0</v>
      </c>
      <c r="AP2827">
        <v>0.38</v>
      </c>
      <c r="AQ2827">
        <v>0.65</v>
      </c>
      <c r="AR2827">
        <v>0.66</v>
      </c>
      <c r="AS2827">
        <v>1.29</v>
      </c>
      <c r="AT2827">
        <v>1.3</v>
      </c>
      <c r="AU2827">
        <v>0.69499999999999995</v>
      </c>
      <c r="AV2827">
        <v>332</v>
      </c>
      <c r="AW2827">
        <v>278</v>
      </c>
      <c r="AX2827">
        <v>295</v>
      </c>
    </row>
    <row r="2828" spans="1:50">
      <c r="A2828" s="22">
        <v>43182</v>
      </c>
      <c r="B2828">
        <v>5035</v>
      </c>
      <c r="C2828">
        <v>5138</v>
      </c>
      <c r="D2828">
        <v>5035</v>
      </c>
      <c r="E2828">
        <v>5096</v>
      </c>
      <c r="F2828" s="22">
        <v>43185</v>
      </c>
      <c r="G2828">
        <v>5022</v>
      </c>
      <c r="H2828">
        <v>5079</v>
      </c>
      <c r="I2828">
        <v>4959</v>
      </c>
      <c r="J2828">
        <v>5079</v>
      </c>
      <c r="K2828" s="22">
        <v>43186</v>
      </c>
      <c r="L2828">
        <v>5156</v>
      </c>
      <c r="M2828">
        <v>0.96</v>
      </c>
      <c r="N2828" s="8" t="str">
        <f>IF(AND(AM2828=1,AC2828&lt;-0.005,AE2828&gt;O$1),R2828,"")</f>
        <v/>
      </c>
      <c r="O2828" s="8">
        <f t="shared" si="222"/>
        <v>373112.93045790942</v>
      </c>
      <c r="P2828" s="8" t="str">
        <f t="shared" si="226"/>
        <v/>
      </c>
      <c r="Q2828" s="8">
        <f t="shared" si="223"/>
        <v>447467.24718557234</v>
      </c>
      <c r="R2828" s="8">
        <f t="shared" si="224"/>
        <v>-7262.9969418960272</v>
      </c>
      <c r="S2828" s="8">
        <f t="shared" si="225"/>
        <v>1157596.4584247011</v>
      </c>
      <c r="U2828" s="25">
        <v>43186.316712962966</v>
      </c>
      <c r="V2828">
        <v>34</v>
      </c>
      <c r="W2828">
        <v>6758</v>
      </c>
      <c r="X2828" t="s">
        <v>790</v>
      </c>
      <c r="Y2828" t="s">
        <v>962</v>
      </c>
      <c r="Z2828" s="25">
        <v>43185.99722222222</v>
      </c>
      <c r="AA2828">
        <v>5091</v>
      </c>
      <c r="AB2828">
        <v>12</v>
      </c>
      <c r="AC2828" s="24">
        <v>2.3999999999999998E-3</v>
      </c>
      <c r="AD2828">
        <v>3900</v>
      </c>
      <c r="AE2828">
        <v>19938700</v>
      </c>
      <c r="AF2828" s="22">
        <v>43185</v>
      </c>
      <c r="AG2828">
        <v>5022</v>
      </c>
      <c r="AH2828">
        <v>5079</v>
      </c>
      <c r="AI2828" s="22">
        <v>43186</v>
      </c>
      <c r="AJ2828">
        <v>5156</v>
      </c>
      <c r="AK2828">
        <v>5232</v>
      </c>
      <c r="AM2828">
        <v>1</v>
      </c>
      <c r="AN2828" t="s">
        <v>1023</v>
      </c>
      <c r="AO2828">
        <v>10.02</v>
      </c>
      <c r="AP2828">
        <v>0.49</v>
      </c>
      <c r="AQ2828">
        <v>0</v>
      </c>
      <c r="AR2828">
        <v>0.03</v>
      </c>
      <c r="AS2828">
        <v>0.96</v>
      </c>
      <c r="AT2828">
        <v>0.96</v>
      </c>
      <c r="AU2828">
        <v>0.627</v>
      </c>
      <c r="AV2828">
        <v>5233</v>
      </c>
      <c r="AW2828">
        <v>5152</v>
      </c>
      <c r="AX2828">
        <v>5232</v>
      </c>
    </row>
    <row r="2829" spans="1:50">
      <c r="A2829" s="22">
        <v>43182</v>
      </c>
      <c r="B2829">
        <v>1575</v>
      </c>
      <c r="C2829">
        <v>1670</v>
      </c>
      <c r="D2829">
        <v>1562</v>
      </c>
      <c r="E2829">
        <v>1631</v>
      </c>
      <c r="F2829" s="22">
        <v>43185</v>
      </c>
      <c r="G2829">
        <v>1650</v>
      </c>
      <c r="H2829">
        <v>1736</v>
      </c>
      <c r="I2829">
        <v>1615</v>
      </c>
      <c r="J2829">
        <v>1736</v>
      </c>
      <c r="K2829" s="22">
        <v>43186</v>
      </c>
      <c r="L2829">
        <v>1848</v>
      </c>
      <c r="M2829">
        <v>1.2</v>
      </c>
      <c r="N2829" s="8" t="str">
        <f>IF(AND(AM2829=1,AC2829&lt;-0.005,AE2829&gt;O$1),R2829,"")</f>
        <v/>
      </c>
      <c r="O2829" s="8">
        <f t="shared" si="222"/>
        <v>373112.93045790942</v>
      </c>
      <c r="P2829" s="8" t="str">
        <f t="shared" si="226"/>
        <v/>
      </c>
      <c r="Q2829" s="8">
        <f t="shared" si="223"/>
        <v>447467.24718557234</v>
      </c>
      <c r="R2829" s="8">
        <f t="shared" si="224"/>
        <v>40983.606557377097</v>
      </c>
      <c r="S2829" s="8">
        <f t="shared" si="225"/>
        <v>1157596.4584247011</v>
      </c>
      <c r="U2829" s="25">
        <v>43186.316712962966</v>
      </c>
      <c r="V2829">
        <v>35</v>
      </c>
      <c r="W2829">
        <v>3624</v>
      </c>
      <c r="X2829" t="s">
        <v>1289</v>
      </c>
      <c r="Y2829" t="s">
        <v>957</v>
      </c>
      <c r="Z2829" s="25">
        <v>43185.986805555556</v>
      </c>
      <c r="AA2829">
        <v>1820</v>
      </c>
      <c r="AB2829">
        <v>84</v>
      </c>
      <c r="AC2829" s="24">
        <v>4.8399999999999999E-2</v>
      </c>
      <c r="AD2829">
        <v>3900</v>
      </c>
      <c r="AE2829">
        <v>6979800</v>
      </c>
      <c r="AF2829" s="22">
        <v>43185</v>
      </c>
      <c r="AG2829">
        <v>1650</v>
      </c>
      <c r="AH2829">
        <v>1736</v>
      </c>
      <c r="AI2829" s="22">
        <v>43186</v>
      </c>
      <c r="AJ2829">
        <v>1848</v>
      </c>
      <c r="AK2829">
        <v>1708</v>
      </c>
      <c r="AM2829">
        <v>2</v>
      </c>
      <c r="AN2829" t="s">
        <v>1023</v>
      </c>
      <c r="AO2829">
        <v>563.75</v>
      </c>
      <c r="AP2829">
        <v>0</v>
      </c>
      <c r="AQ2829">
        <v>0.9</v>
      </c>
      <c r="AR2829">
        <v>0.91</v>
      </c>
      <c r="AS2829">
        <v>1.2</v>
      </c>
      <c r="AT2829">
        <v>1.2</v>
      </c>
      <c r="AU2829">
        <v>2.3359999999999999</v>
      </c>
      <c r="AV2829">
        <v>1853</v>
      </c>
      <c r="AW2829">
        <v>1683</v>
      </c>
      <c r="AX2829">
        <v>1708</v>
      </c>
    </row>
    <row r="2830" spans="1:50">
      <c r="A2830" s="22">
        <v>43182</v>
      </c>
      <c r="B2830">
        <v>715</v>
      </c>
      <c r="C2830">
        <v>735</v>
      </c>
      <c r="D2830">
        <v>710</v>
      </c>
      <c r="E2830">
        <v>710</v>
      </c>
      <c r="F2830" s="22">
        <v>43185</v>
      </c>
      <c r="G2830">
        <v>735</v>
      </c>
      <c r="H2830">
        <v>758</v>
      </c>
      <c r="I2830">
        <v>698</v>
      </c>
      <c r="J2830">
        <v>750</v>
      </c>
      <c r="K2830" s="22">
        <v>43186</v>
      </c>
      <c r="L2830">
        <v>760</v>
      </c>
      <c r="M2830">
        <v>0.91</v>
      </c>
      <c r="N2830" s="8" t="str">
        <f>IF(AND(AM2830=1,AC2830&lt;-0.005,AE2830&gt;O$1),R2830,"")</f>
        <v/>
      </c>
      <c r="O2830" s="8">
        <f t="shared" si="222"/>
        <v>373112.93045790942</v>
      </c>
      <c r="P2830" s="8" t="str">
        <f t="shared" si="226"/>
        <v/>
      </c>
      <c r="Q2830" s="8">
        <f t="shared" si="223"/>
        <v>447467.24718557234</v>
      </c>
      <c r="R2830" s="8">
        <f t="shared" si="224"/>
        <v>14208.38971583216</v>
      </c>
      <c r="S2830" s="8">
        <f t="shared" si="225"/>
        <v>1157596.4584247011</v>
      </c>
      <c r="U2830" s="25">
        <v>43186.316724537035</v>
      </c>
      <c r="V2830">
        <v>36</v>
      </c>
      <c r="W2830">
        <v>4594</v>
      </c>
      <c r="X2830" t="s">
        <v>1140</v>
      </c>
      <c r="Y2830" t="s">
        <v>957</v>
      </c>
      <c r="Z2830" s="25">
        <v>43185.989583333336</v>
      </c>
      <c r="AA2830">
        <v>749</v>
      </c>
      <c r="AB2830">
        <v>-1</v>
      </c>
      <c r="AC2830" s="24">
        <v>-1.2999999999999999E-3</v>
      </c>
      <c r="AD2830">
        <v>3600</v>
      </c>
      <c r="AE2830">
        <v>2701110</v>
      </c>
      <c r="AF2830" s="22">
        <v>43185</v>
      </c>
      <c r="AG2830">
        <v>735</v>
      </c>
      <c r="AH2830">
        <v>750</v>
      </c>
      <c r="AI2830" s="22">
        <v>43186</v>
      </c>
      <c r="AJ2830">
        <v>760</v>
      </c>
      <c r="AK2830">
        <v>739</v>
      </c>
      <c r="AM2830">
        <v>2</v>
      </c>
      <c r="AN2830" t="s">
        <v>1023</v>
      </c>
      <c r="AO2830">
        <v>63.75</v>
      </c>
      <c r="AP2830">
        <v>0</v>
      </c>
      <c r="AQ2830">
        <v>0</v>
      </c>
      <c r="AR2830">
        <v>0.34</v>
      </c>
      <c r="AS2830">
        <v>0.91</v>
      </c>
      <c r="AT2830">
        <v>0.92</v>
      </c>
      <c r="AU2830">
        <v>1.994</v>
      </c>
      <c r="AV2830">
        <v>766</v>
      </c>
      <c r="AW2830">
        <v>735</v>
      </c>
      <c r="AX2830">
        <v>739</v>
      </c>
    </row>
    <row r="2831" spans="1:50">
      <c r="A2831" s="22">
        <v>43182</v>
      </c>
      <c r="B2831">
        <v>852</v>
      </c>
      <c r="C2831">
        <v>868</v>
      </c>
      <c r="D2831">
        <v>827</v>
      </c>
      <c r="E2831">
        <v>838</v>
      </c>
      <c r="F2831" s="22">
        <v>43185</v>
      </c>
      <c r="G2831">
        <v>829</v>
      </c>
      <c r="H2831">
        <v>872</v>
      </c>
      <c r="I2831">
        <v>808</v>
      </c>
      <c r="J2831">
        <v>852</v>
      </c>
      <c r="K2831" s="22">
        <v>43186</v>
      </c>
      <c r="L2831">
        <v>872</v>
      </c>
      <c r="M2831">
        <v>0.84</v>
      </c>
      <c r="N2831" s="8" t="str">
        <f>IF(AND(AM2831=1,AC2831&lt;-0.005,AE2831&gt;O$1),R2831,"")</f>
        <v/>
      </c>
      <c r="O2831" s="8">
        <f t="shared" si="222"/>
        <v>373112.93045790942</v>
      </c>
      <c r="P2831" s="8" t="str">
        <f t="shared" si="226"/>
        <v/>
      </c>
      <c r="Q2831" s="8">
        <f t="shared" si="223"/>
        <v>447467.24718557234</v>
      </c>
      <c r="R2831" s="8">
        <f t="shared" si="224"/>
        <v>15976.331360946782</v>
      </c>
      <c r="S2831" s="8">
        <f t="shared" si="225"/>
        <v>1157596.4584247011</v>
      </c>
      <c r="U2831" s="25">
        <v>43186.316724537035</v>
      </c>
      <c r="V2831">
        <v>37</v>
      </c>
      <c r="W2831">
        <v>3825</v>
      </c>
      <c r="X2831" t="s">
        <v>1069</v>
      </c>
      <c r="Y2831" t="s">
        <v>954</v>
      </c>
      <c r="Z2831" s="25">
        <v>43185.990277777775</v>
      </c>
      <c r="AA2831">
        <v>864.9</v>
      </c>
      <c r="AB2831">
        <v>12.9</v>
      </c>
      <c r="AC2831" s="24">
        <v>1.5100000000000001E-2</v>
      </c>
      <c r="AD2831">
        <v>3500</v>
      </c>
      <c r="AE2831">
        <v>3005860</v>
      </c>
      <c r="AF2831" s="22">
        <v>43185</v>
      </c>
      <c r="AG2831">
        <v>829</v>
      </c>
      <c r="AH2831">
        <v>852</v>
      </c>
      <c r="AI2831" s="22">
        <v>43186</v>
      </c>
      <c r="AJ2831">
        <v>872</v>
      </c>
      <c r="AK2831">
        <v>845</v>
      </c>
      <c r="AM2831">
        <v>2</v>
      </c>
      <c r="AN2831" t="s">
        <v>1023</v>
      </c>
      <c r="AO2831">
        <v>2270.42</v>
      </c>
      <c r="AP2831" t="s">
        <v>956</v>
      </c>
      <c r="AQ2831">
        <v>0</v>
      </c>
      <c r="AR2831">
        <v>0.48</v>
      </c>
      <c r="AS2831">
        <v>0.84</v>
      </c>
      <c r="AT2831">
        <v>1</v>
      </c>
      <c r="AU2831">
        <v>2.0289999999999999</v>
      </c>
      <c r="AV2831">
        <v>878</v>
      </c>
      <c r="AW2831">
        <v>840</v>
      </c>
      <c r="AX2831">
        <v>845</v>
      </c>
    </row>
    <row r="2832" spans="1:50">
      <c r="A2832" s="22">
        <v>43182</v>
      </c>
      <c r="B2832">
        <v>1230</v>
      </c>
      <c r="C2832">
        <v>1261</v>
      </c>
      <c r="D2832">
        <v>1178</v>
      </c>
      <c r="E2832">
        <v>1217</v>
      </c>
      <c r="F2832" s="22">
        <v>43185</v>
      </c>
      <c r="G2832">
        <v>1200</v>
      </c>
      <c r="H2832">
        <v>1440</v>
      </c>
      <c r="I2832">
        <v>1169</v>
      </c>
      <c r="J2832">
        <v>1360</v>
      </c>
      <c r="K2832" s="22">
        <v>43186</v>
      </c>
      <c r="L2832">
        <v>1390</v>
      </c>
      <c r="M2832">
        <v>1.17</v>
      </c>
      <c r="N2832" s="8" t="str">
        <f>IF(AND(AM2832=1,AC2832&lt;-0.005,AE2832&gt;O$1),R2832,"")</f>
        <v/>
      </c>
      <c r="O2832" s="8">
        <f t="shared" si="222"/>
        <v>373112.93045790942</v>
      </c>
      <c r="P2832" s="8" t="str">
        <f t="shared" si="226"/>
        <v/>
      </c>
      <c r="Q2832" s="8">
        <f t="shared" si="223"/>
        <v>447467.24718557234</v>
      </c>
      <c r="R2832" s="8">
        <f t="shared" si="224"/>
        <v>13673.318551367331</v>
      </c>
      <c r="S2832" s="8">
        <f t="shared" si="225"/>
        <v>1157596.4584247011</v>
      </c>
      <c r="U2832" s="25">
        <v>43186.316724537035</v>
      </c>
      <c r="V2832">
        <v>38</v>
      </c>
      <c r="W2832">
        <v>4570</v>
      </c>
      <c r="X2832" t="s">
        <v>1321</v>
      </c>
      <c r="Y2832" t="s">
        <v>960</v>
      </c>
      <c r="Z2832" s="25">
        <v>43185.997916666667</v>
      </c>
      <c r="AA2832">
        <v>1400</v>
      </c>
      <c r="AB2832">
        <v>40</v>
      </c>
      <c r="AC2832" s="24">
        <v>2.9399999999999999E-2</v>
      </c>
      <c r="AD2832">
        <v>3300</v>
      </c>
      <c r="AE2832">
        <v>4607400</v>
      </c>
      <c r="AF2832" s="22">
        <v>43185</v>
      </c>
      <c r="AG2832">
        <v>1200</v>
      </c>
      <c r="AH2832">
        <v>1360</v>
      </c>
      <c r="AI2832" s="22">
        <v>43186</v>
      </c>
      <c r="AJ2832">
        <v>1390</v>
      </c>
      <c r="AK2832">
        <v>1353</v>
      </c>
      <c r="AM2832">
        <v>2</v>
      </c>
      <c r="AN2832" t="s">
        <v>1023</v>
      </c>
      <c r="AO2832">
        <v>0</v>
      </c>
      <c r="AP2832">
        <v>0</v>
      </c>
      <c r="AQ2832">
        <v>0.82</v>
      </c>
      <c r="AR2832">
        <v>0.87</v>
      </c>
      <c r="AS2832">
        <v>1.17</v>
      </c>
      <c r="AT2832">
        <v>1.33</v>
      </c>
      <c r="AU2832">
        <v>0.496</v>
      </c>
      <c r="AV2832">
        <v>1445</v>
      </c>
      <c r="AW2832">
        <v>1325</v>
      </c>
      <c r="AX2832">
        <v>1353</v>
      </c>
    </row>
    <row r="2833" spans="1:50">
      <c r="A2833" s="22">
        <v>43182</v>
      </c>
      <c r="B2833">
        <v>6700</v>
      </c>
      <c r="C2833">
        <v>6711</v>
      </c>
      <c r="D2833">
        <v>6586</v>
      </c>
      <c r="E2833">
        <v>6603</v>
      </c>
      <c r="F2833" s="22">
        <v>43185</v>
      </c>
      <c r="G2833">
        <v>6576</v>
      </c>
      <c r="H2833">
        <v>6643</v>
      </c>
      <c r="I2833">
        <v>6531</v>
      </c>
      <c r="J2833">
        <v>6642</v>
      </c>
      <c r="K2833" s="22">
        <v>43186</v>
      </c>
      <c r="L2833">
        <v>6722</v>
      </c>
      <c r="M2833">
        <v>0.95</v>
      </c>
      <c r="N2833" s="8" t="str">
        <f>IF(AND(AM2833=1,AC2833&lt;-0.005,AE2833&gt;O$1),R2833,"")</f>
        <v/>
      </c>
      <c r="O2833" s="8">
        <f t="shared" si="222"/>
        <v>373112.93045790942</v>
      </c>
      <c r="P2833" s="8" t="str">
        <f t="shared" si="226"/>
        <v/>
      </c>
      <c r="Q2833" s="8">
        <f t="shared" si="223"/>
        <v>447467.24718557234</v>
      </c>
      <c r="R2833" s="8">
        <f t="shared" si="224"/>
        <v>-12262.37120882312</v>
      </c>
      <c r="S2833" s="8">
        <f t="shared" si="225"/>
        <v>1145334.0872158781</v>
      </c>
      <c r="U2833" s="25">
        <v>43186.316724537035</v>
      </c>
      <c r="V2833">
        <v>39</v>
      </c>
      <c r="W2833">
        <v>7203</v>
      </c>
      <c r="X2833" t="s">
        <v>1045</v>
      </c>
      <c r="Y2833" t="s">
        <v>962</v>
      </c>
      <c r="Z2833" s="25">
        <v>43185.998611111114</v>
      </c>
      <c r="AA2833">
        <v>6610</v>
      </c>
      <c r="AB2833">
        <v>-32</v>
      </c>
      <c r="AC2833" s="24">
        <v>-4.7999999999999996E-3</v>
      </c>
      <c r="AD2833">
        <v>3000</v>
      </c>
      <c r="AE2833">
        <v>19933700</v>
      </c>
      <c r="AF2833" s="22">
        <v>43185</v>
      </c>
      <c r="AG2833">
        <v>6576</v>
      </c>
      <c r="AH2833">
        <v>6642</v>
      </c>
      <c r="AI2833" s="22">
        <v>43186</v>
      </c>
      <c r="AJ2833">
        <v>6722</v>
      </c>
      <c r="AK2833">
        <v>6891</v>
      </c>
      <c r="AM2833">
        <v>1</v>
      </c>
      <c r="AN2833">
        <v>0.15</v>
      </c>
      <c r="AO2833">
        <v>2.73</v>
      </c>
      <c r="AP2833" t="s">
        <v>956</v>
      </c>
      <c r="AQ2833">
        <v>0</v>
      </c>
      <c r="AR2833">
        <v>0</v>
      </c>
      <c r="AS2833">
        <v>0.95</v>
      </c>
      <c r="AT2833">
        <v>0.9</v>
      </c>
      <c r="AU2833">
        <v>0.438</v>
      </c>
      <c r="AV2833">
        <v>6893</v>
      </c>
      <c r="AW2833">
        <v>6706</v>
      </c>
      <c r="AX2833">
        <v>6891</v>
      </c>
    </row>
    <row r="2834" spans="1:50">
      <c r="A2834" s="22">
        <v>43182</v>
      </c>
      <c r="B2834">
        <v>316</v>
      </c>
      <c r="C2834">
        <v>320</v>
      </c>
      <c r="D2834">
        <v>312</v>
      </c>
      <c r="E2834">
        <v>315</v>
      </c>
      <c r="F2834" s="22">
        <v>43185</v>
      </c>
      <c r="G2834">
        <v>312</v>
      </c>
      <c r="H2834">
        <v>321</v>
      </c>
      <c r="I2834">
        <v>309</v>
      </c>
      <c r="J2834">
        <v>321</v>
      </c>
      <c r="K2834" s="22">
        <v>43186</v>
      </c>
      <c r="L2834">
        <v>323</v>
      </c>
      <c r="M2834">
        <v>1</v>
      </c>
      <c r="N2834" s="8" t="str">
        <f>IF(AND(AM2834=1,AC2834&lt;-0.005,AE2834&gt;O$1),R2834,"")</f>
        <v/>
      </c>
      <c r="O2834" s="8">
        <f t="shared" si="222"/>
        <v>373112.93045790942</v>
      </c>
      <c r="P2834" s="8" t="str">
        <f t="shared" si="226"/>
        <v/>
      </c>
      <c r="Q2834" s="8">
        <f t="shared" si="223"/>
        <v>447467.24718557234</v>
      </c>
      <c r="R2834" s="8">
        <f t="shared" si="224"/>
        <v>7861.6352201258396</v>
      </c>
      <c r="S2834" s="8">
        <f t="shared" si="225"/>
        <v>1145334.0872158781</v>
      </c>
      <c r="U2834" s="25">
        <v>43186.316724537035</v>
      </c>
      <c r="V2834">
        <v>40</v>
      </c>
      <c r="W2834">
        <v>6502</v>
      </c>
      <c r="X2834" t="s">
        <v>121</v>
      </c>
      <c r="Y2834" t="s">
        <v>954</v>
      </c>
      <c r="Z2834" s="25">
        <v>43185.9375</v>
      </c>
      <c r="AA2834">
        <v>322</v>
      </c>
      <c r="AB2834">
        <v>1</v>
      </c>
      <c r="AC2834" s="24">
        <v>3.0999999999999999E-3</v>
      </c>
      <c r="AD2834">
        <v>3000</v>
      </c>
      <c r="AE2834">
        <v>965900</v>
      </c>
      <c r="AF2834" s="22">
        <v>43185</v>
      </c>
      <c r="AG2834">
        <v>312</v>
      </c>
      <c r="AH2834">
        <v>321</v>
      </c>
      <c r="AI2834" s="22">
        <v>43186</v>
      </c>
      <c r="AJ2834">
        <v>323</v>
      </c>
      <c r="AK2834">
        <v>318</v>
      </c>
      <c r="AM2834">
        <v>0</v>
      </c>
      <c r="AN2834" t="s">
        <v>1023</v>
      </c>
      <c r="AO2834">
        <v>29.68</v>
      </c>
      <c r="AP2834" t="s">
        <v>956</v>
      </c>
      <c r="AQ2834">
        <v>0.57999999999999996</v>
      </c>
      <c r="AR2834">
        <v>0.4</v>
      </c>
      <c r="AS2834">
        <v>1</v>
      </c>
      <c r="AT2834">
        <v>1</v>
      </c>
      <c r="AU2834">
        <v>0.94299999999999995</v>
      </c>
      <c r="AV2834">
        <v>323</v>
      </c>
      <c r="AW2834">
        <v>315</v>
      </c>
      <c r="AX2834">
        <v>318</v>
      </c>
    </row>
    <row r="2835" spans="1:50">
      <c r="A2835" s="22">
        <v>43182</v>
      </c>
      <c r="B2835">
        <v>124</v>
      </c>
      <c r="C2835">
        <v>130</v>
      </c>
      <c r="D2835">
        <v>124</v>
      </c>
      <c r="E2835">
        <v>127</v>
      </c>
      <c r="F2835" s="22">
        <v>43185</v>
      </c>
      <c r="G2835">
        <v>123</v>
      </c>
      <c r="H2835">
        <v>126</v>
      </c>
      <c r="I2835">
        <v>120</v>
      </c>
      <c r="J2835">
        <v>126</v>
      </c>
      <c r="K2835" s="22">
        <v>43186</v>
      </c>
      <c r="L2835">
        <v>128</v>
      </c>
      <c r="M2835">
        <v>0.93</v>
      </c>
      <c r="N2835" s="8" t="str">
        <f>IF(AND(AM2835=1,AC2835&lt;-0.005,AE2835&gt;O$1),R2835,"")</f>
        <v/>
      </c>
      <c r="O2835" s="8">
        <f t="shared" si="222"/>
        <v>373112.93045790942</v>
      </c>
      <c r="P2835" s="8" t="str">
        <f t="shared" si="226"/>
        <v/>
      </c>
      <c r="Q2835" s="8">
        <f t="shared" si="223"/>
        <v>447467.24718557234</v>
      </c>
      <c r="R2835" s="8">
        <f t="shared" si="224"/>
        <v>-15151.515151515137</v>
      </c>
      <c r="S2835" s="8">
        <f t="shared" si="225"/>
        <v>1145334.0872158781</v>
      </c>
      <c r="U2835" s="25">
        <v>43186.316724537035</v>
      </c>
      <c r="V2835">
        <v>41</v>
      </c>
      <c r="W2835">
        <v>3647</v>
      </c>
      <c r="X2835" t="s">
        <v>1146</v>
      </c>
      <c r="Y2835" t="s">
        <v>954</v>
      </c>
      <c r="Z2835" s="25">
        <v>43185.996527777781</v>
      </c>
      <c r="AA2835">
        <v>127.2</v>
      </c>
      <c r="AB2835">
        <v>1.2</v>
      </c>
      <c r="AC2835" s="24">
        <v>9.4999999999999998E-3</v>
      </c>
      <c r="AD2835">
        <v>2800</v>
      </c>
      <c r="AE2835">
        <v>355930</v>
      </c>
      <c r="AF2835" s="22">
        <v>43185</v>
      </c>
      <c r="AG2835">
        <v>123</v>
      </c>
      <c r="AH2835">
        <v>126</v>
      </c>
      <c r="AI2835" s="22">
        <v>43186</v>
      </c>
      <c r="AJ2835">
        <v>128</v>
      </c>
      <c r="AK2835">
        <v>132</v>
      </c>
      <c r="AM2835">
        <v>2</v>
      </c>
      <c r="AN2835" t="s">
        <v>1023</v>
      </c>
      <c r="AO2835">
        <v>0</v>
      </c>
      <c r="AP2835">
        <v>2.38</v>
      </c>
      <c r="AQ2835">
        <v>0</v>
      </c>
      <c r="AR2835">
        <v>0.37</v>
      </c>
      <c r="AS2835">
        <v>0.93</v>
      </c>
      <c r="AT2835">
        <v>0.95</v>
      </c>
      <c r="AU2835">
        <v>1.6379999999999999</v>
      </c>
      <c r="AV2835">
        <v>132</v>
      </c>
      <c r="AW2835">
        <v>126</v>
      </c>
      <c r="AX2835">
        <v>132</v>
      </c>
    </row>
    <row r="2836" spans="1:50">
      <c r="A2836" s="22">
        <v>43182</v>
      </c>
      <c r="B2836">
        <v>108</v>
      </c>
      <c r="C2836">
        <v>113</v>
      </c>
      <c r="D2836">
        <v>107</v>
      </c>
      <c r="E2836">
        <v>110</v>
      </c>
      <c r="F2836" s="22">
        <v>43185</v>
      </c>
      <c r="G2836">
        <v>110</v>
      </c>
      <c r="H2836">
        <v>111</v>
      </c>
      <c r="I2836">
        <v>107</v>
      </c>
      <c r="J2836">
        <v>109</v>
      </c>
      <c r="K2836" s="22">
        <v>43186</v>
      </c>
      <c r="L2836">
        <v>110</v>
      </c>
      <c r="M2836">
        <v>1.01</v>
      </c>
      <c r="N2836" s="8" t="str">
        <f>IF(AND(AM2836=1,AC2836&lt;-0.005,AE2836&gt;O$1),R2836,"")</f>
        <v/>
      </c>
      <c r="O2836" s="8">
        <f t="shared" ref="O2836:O2899" si="227">SUM(N2836,O2835)</f>
        <v>373112.93045790942</v>
      </c>
      <c r="P2836" s="8" t="str">
        <f t="shared" si="226"/>
        <v/>
      </c>
      <c r="Q2836" s="8">
        <f t="shared" ref="Q2836:Q2899" si="228">SUM(P2836,Q2835)</f>
        <v>447467.24718557234</v>
      </c>
      <c r="R2836" s="8">
        <f t="shared" ref="R2836:R2899" si="229">(AJ2836/AK2836-1)*500000</f>
        <v>-8928.571428571453</v>
      </c>
      <c r="S2836" s="8">
        <f t="shared" ref="S2836:S2899" si="230">IF(AM2836=1,SUM(R2836,S2835),S2835)</f>
        <v>1145334.0872158781</v>
      </c>
      <c r="U2836" s="25">
        <v>43186.316724537035</v>
      </c>
      <c r="V2836">
        <v>42</v>
      </c>
      <c r="W2836">
        <v>3315</v>
      </c>
      <c r="X2836" t="s">
        <v>1360</v>
      </c>
      <c r="Y2836" t="s">
        <v>962</v>
      </c>
      <c r="Z2836" s="25">
        <v>43185.951388888891</v>
      </c>
      <c r="AA2836">
        <v>109</v>
      </c>
      <c r="AB2836">
        <v>0</v>
      </c>
      <c r="AC2836" s="24">
        <v>0</v>
      </c>
      <c r="AD2836">
        <v>2700</v>
      </c>
      <c r="AE2836">
        <v>287160</v>
      </c>
      <c r="AF2836" s="22">
        <v>43185</v>
      </c>
      <c r="AG2836">
        <v>110</v>
      </c>
      <c r="AH2836">
        <v>109</v>
      </c>
      <c r="AI2836" s="22">
        <v>43186</v>
      </c>
      <c r="AJ2836">
        <v>110</v>
      </c>
      <c r="AK2836">
        <v>112</v>
      </c>
      <c r="AM2836">
        <v>2</v>
      </c>
      <c r="AN2836" t="s">
        <v>1023</v>
      </c>
      <c r="AO2836">
        <v>0</v>
      </c>
      <c r="AP2836">
        <v>2.75</v>
      </c>
      <c r="AQ2836">
        <v>0.4</v>
      </c>
      <c r="AR2836">
        <v>0.13</v>
      </c>
      <c r="AS2836">
        <v>1.01</v>
      </c>
      <c r="AT2836">
        <v>0.92</v>
      </c>
      <c r="AU2836">
        <v>0.72699999999999998</v>
      </c>
      <c r="AV2836">
        <v>113</v>
      </c>
      <c r="AW2836">
        <v>109</v>
      </c>
      <c r="AX2836">
        <v>112</v>
      </c>
    </row>
    <row r="2837" spans="1:50">
      <c r="A2837" s="22">
        <v>43182</v>
      </c>
      <c r="B2837">
        <v>206</v>
      </c>
      <c r="C2837">
        <v>216</v>
      </c>
      <c r="D2837">
        <v>199</v>
      </c>
      <c r="E2837">
        <v>205</v>
      </c>
      <c r="F2837" s="22">
        <v>43185</v>
      </c>
      <c r="G2837">
        <v>202</v>
      </c>
      <c r="H2837">
        <v>225</v>
      </c>
      <c r="I2837">
        <v>197</v>
      </c>
      <c r="J2837">
        <v>211</v>
      </c>
      <c r="K2837" s="22">
        <v>43186</v>
      </c>
      <c r="L2837">
        <v>221</v>
      </c>
      <c r="M2837">
        <v>1.1599999999999999</v>
      </c>
      <c r="N2837" s="8" t="str">
        <f>IF(AND(AM2837=1,AC2837&lt;-0.005,AE2837&gt;O$1),R2837,"")</f>
        <v/>
      </c>
      <c r="O2837" s="8">
        <f t="shared" si="227"/>
        <v>373112.93045790942</v>
      </c>
      <c r="P2837" s="8" t="str">
        <f t="shared" si="226"/>
        <v/>
      </c>
      <c r="Q2837" s="8">
        <f t="shared" si="228"/>
        <v>447467.24718557234</v>
      </c>
      <c r="R2837" s="8">
        <f t="shared" si="229"/>
        <v>13953.488372092981</v>
      </c>
      <c r="S2837" s="8">
        <f t="shared" si="230"/>
        <v>1145334.0872158781</v>
      </c>
      <c r="U2837" s="25">
        <v>43186.316724537035</v>
      </c>
      <c r="V2837">
        <v>43</v>
      </c>
      <c r="W2837">
        <v>6819</v>
      </c>
      <c r="X2837" t="s">
        <v>1024</v>
      </c>
      <c r="Y2837" t="s">
        <v>960</v>
      </c>
      <c r="Z2837" s="25">
        <v>43185.960416666669</v>
      </c>
      <c r="AA2837">
        <v>215</v>
      </c>
      <c r="AB2837">
        <v>4</v>
      </c>
      <c r="AC2837" s="24">
        <v>1.9E-2</v>
      </c>
      <c r="AD2837">
        <v>2700</v>
      </c>
      <c r="AE2837">
        <v>580600</v>
      </c>
      <c r="AF2837" s="22">
        <v>43185</v>
      </c>
      <c r="AG2837">
        <v>202</v>
      </c>
      <c r="AH2837">
        <v>211</v>
      </c>
      <c r="AI2837" s="22">
        <v>43186</v>
      </c>
      <c r="AJ2837">
        <v>221</v>
      </c>
      <c r="AK2837">
        <v>215</v>
      </c>
      <c r="AM2837">
        <v>2</v>
      </c>
      <c r="AN2837" t="s">
        <v>1023</v>
      </c>
      <c r="AO2837">
        <v>39.08</v>
      </c>
      <c r="AP2837">
        <v>0</v>
      </c>
      <c r="AQ2837">
        <v>0.62</v>
      </c>
      <c r="AR2837">
        <v>0.64</v>
      </c>
      <c r="AS2837">
        <v>1.1599999999999999</v>
      </c>
      <c r="AT2837">
        <v>1.36</v>
      </c>
      <c r="AU2837">
        <v>1.0289999999999999</v>
      </c>
      <c r="AV2837">
        <v>223</v>
      </c>
      <c r="AW2837">
        <v>211</v>
      </c>
      <c r="AX2837">
        <v>215</v>
      </c>
    </row>
    <row r="2838" spans="1:50">
      <c r="A2838" s="22">
        <v>43182</v>
      </c>
      <c r="B2838">
        <v>8200</v>
      </c>
      <c r="C2838">
        <v>8240</v>
      </c>
      <c r="D2838">
        <v>8062</v>
      </c>
      <c r="E2838">
        <v>8097</v>
      </c>
      <c r="F2838" s="22">
        <v>43185</v>
      </c>
      <c r="G2838">
        <v>7947</v>
      </c>
      <c r="H2838">
        <v>8080</v>
      </c>
      <c r="I2838">
        <v>7917</v>
      </c>
      <c r="J2838">
        <v>8080</v>
      </c>
      <c r="K2838" s="22">
        <v>43186</v>
      </c>
      <c r="L2838">
        <v>8180</v>
      </c>
      <c r="M2838">
        <v>0.94</v>
      </c>
      <c r="N2838" s="8" t="str">
        <f>IF(AND(AM2838=1,AC2838&lt;-0.005,AE2838&gt;O$1),R2838,"")</f>
        <v/>
      </c>
      <c r="O2838" s="8">
        <f t="shared" si="227"/>
        <v>373112.93045790942</v>
      </c>
      <c r="P2838" s="8" t="str">
        <f t="shared" si="226"/>
        <v/>
      </c>
      <c r="Q2838" s="8">
        <f t="shared" si="228"/>
        <v>447467.24718557234</v>
      </c>
      <c r="R2838" s="8">
        <f t="shared" si="229"/>
        <v>-4422.6341936265399</v>
      </c>
      <c r="S2838" s="8">
        <f t="shared" si="230"/>
        <v>1140911.4530222516</v>
      </c>
      <c r="U2838" s="25">
        <v>43186.316724537035</v>
      </c>
      <c r="V2838">
        <v>44</v>
      </c>
      <c r="W2838">
        <v>9984</v>
      </c>
      <c r="X2838" t="s">
        <v>394</v>
      </c>
      <c r="Y2838" t="s">
        <v>962</v>
      </c>
      <c r="Z2838" s="25">
        <v>43185.995138888888</v>
      </c>
      <c r="AA2838">
        <v>8071</v>
      </c>
      <c r="AB2838">
        <v>-9</v>
      </c>
      <c r="AC2838" s="24">
        <v>-1.1000000000000001E-3</v>
      </c>
      <c r="AD2838">
        <v>2600</v>
      </c>
      <c r="AE2838">
        <v>21057300</v>
      </c>
      <c r="AF2838" s="22">
        <v>43185</v>
      </c>
      <c r="AG2838">
        <v>7947</v>
      </c>
      <c r="AH2838">
        <v>8080</v>
      </c>
      <c r="AI2838" s="22">
        <v>43186</v>
      </c>
      <c r="AJ2838">
        <v>8180</v>
      </c>
      <c r="AK2838">
        <v>8253</v>
      </c>
      <c r="AM2838">
        <v>1</v>
      </c>
      <c r="AN2838" t="s">
        <v>1023</v>
      </c>
      <c r="AO2838">
        <v>10.029999999999999</v>
      </c>
      <c r="AP2838">
        <v>0.54</v>
      </c>
      <c r="AQ2838">
        <v>0</v>
      </c>
      <c r="AR2838">
        <v>0</v>
      </c>
      <c r="AS2838">
        <v>0.94</v>
      </c>
      <c r="AT2838">
        <v>0.91</v>
      </c>
      <c r="AU2838">
        <v>0.66100000000000003</v>
      </c>
      <c r="AV2838">
        <v>8270</v>
      </c>
      <c r="AW2838">
        <v>8122</v>
      </c>
      <c r="AX2838">
        <v>8253</v>
      </c>
    </row>
    <row r="2839" spans="1:50">
      <c r="A2839" s="22">
        <v>43182</v>
      </c>
      <c r="B2839">
        <v>522</v>
      </c>
      <c r="C2839">
        <v>537</v>
      </c>
      <c r="D2839">
        <v>517</v>
      </c>
      <c r="E2839">
        <v>517</v>
      </c>
      <c r="F2839" s="22">
        <v>43185</v>
      </c>
      <c r="G2839">
        <v>507</v>
      </c>
      <c r="H2839">
        <v>509</v>
      </c>
      <c r="I2839">
        <v>470</v>
      </c>
      <c r="J2839">
        <v>498</v>
      </c>
      <c r="K2839" s="22">
        <v>43186</v>
      </c>
      <c r="L2839">
        <v>513</v>
      </c>
      <c r="M2839">
        <v>0.91</v>
      </c>
      <c r="N2839" s="8" t="str">
        <f>IF(AND(AM2839=1,AC2839&lt;-0.005,AE2839&gt;O$1),R2839,"")</f>
        <v/>
      </c>
      <c r="O2839" s="8">
        <f t="shared" si="227"/>
        <v>373112.93045790942</v>
      </c>
      <c r="P2839" s="8" t="str">
        <f t="shared" si="226"/>
        <v/>
      </c>
      <c r="Q2839" s="8">
        <f t="shared" si="228"/>
        <v>447467.24718557234</v>
      </c>
      <c r="R2839" s="8">
        <f t="shared" si="229"/>
        <v>17137.096774193506</v>
      </c>
      <c r="S2839" s="8">
        <f t="shared" si="230"/>
        <v>1140911.4530222516</v>
      </c>
      <c r="U2839" s="25">
        <v>43186.316724537035</v>
      </c>
      <c r="V2839">
        <v>45</v>
      </c>
      <c r="W2839">
        <v>2160</v>
      </c>
      <c r="X2839" t="s">
        <v>1033</v>
      </c>
      <c r="Y2839" t="s">
        <v>957</v>
      </c>
      <c r="Z2839" s="25">
        <v>43185.979861111111</v>
      </c>
      <c r="AA2839">
        <v>500</v>
      </c>
      <c r="AB2839">
        <v>2</v>
      </c>
      <c r="AC2839" s="24">
        <v>4.0000000000000001E-3</v>
      </c>
      <c r="AD2839">
        <v>2000</v>
      </c>
      <c r="AE2839">
        <v>1000000</v>
      </c>
      <c r="AF2839" s="22">
        <v>43185</v>
      </c>
      <c r="AG2839">
        <v>507</v>
      </c>
      <c r="AH2839">
        <v>498</v>
      </c>
      <c r="AI2839" s="22">
        <v>43186</v>
      </c>
      <c r="AJ2839">
        <v>513</v>
      </c>
      <c r="AK2839">
        <v>496</v>
      </c>
      <c r="AM2839">
        <v>2</v>
      </c>
      <c r="AN2839" t="s">
        <v>1023</v>
      </c>
      <c r="AO2839">
        <v>706.83</v>
      </c>
      <c r="AP2839">
        <v>0</v>
      </c>
      <c r="AQ2839">
        <v>0.06</v>
      </c>
      <c r="AR2839">
        <v>0.03</v>
      </c>
      <c r="AS2839">
        <v>0.91</v>
      </c>
      <c r="AT2839">
        <v>0.82</v>
      </c>
      <c r="AU2839">
        <v>1.54</v>
      </c>
      <c r="AV2839">
        <v>520</v>
      </c>
      <c r="AW2839">
        <v>492</v>
      </c>
      <c r="AX2839">
        <v>496</v>
      </c>
    </row>
    <row r="2840" spans="1:50">
      <c r="A2840" s="22">
        <v>43182</v>
      </c>
      <c r="B2840">
        <v>2674.5</v>
      </c>
      <c r="C2840">
        <v>2675.5</v>
      </c>
      <c r="D2840">
        <v>2631</v>
      </c>
      <c r="E2840">
        <v>2647</v>
      </c>
      <c r="F2840" s="22">
        <v>43185</v>
      </c>
      <c r="G2840">
        <v>2635.5</v>
      </c>
      <c r="H2840">
        <v>2675.5</v>
      </c>
      <c r="I2840">
        <v>2635</v>
      </c>
      <c r="J2840">
        <v>2675.5</v>
      </c>
      <c r="K2840" s="22">
        <v>43186</v>
      </c>
      <c r="L2840">
        <v>2675.5</v>
      </c>
      <c r="M2840">
        <v>0.99</v>
      </c>
      <c r="N2840" s="8" t="str">
        <f>IF(AND(AM2840=1,AC2840&lt;-0.005,AE2840&gt;O$1),R2840,"")</f>
        <v/>
      </c>
      <c r="O2840" s="8">
        <f t="shared" si="227"/>
        <v>373112.93045790942</v>
      </c>
      <c r="P2840" s="8" t="str">
        <f t="shared" si="226"/>
        <v/>
      </c>
      <c r="Q2840" s="8">
        <f t="shared" si="228"/>
        <v>447467.24718557234</v>
      </c>
      <c r="R2840" s="8">
        <f t="shared" si="229"/>
        <v>-7727.6908923643032</v>
      </c>
      <c r="S2840" s="8">
        <f t="shared" si="230"/>
        <v>1133183.7621298872</v>
      </c>
      <c r="U2840" s="25">
        <v>43186.316724537035</v>
      </c>
      <c r="V2840">
        <v>46</v>
      </c>
      <c r="W2840">
        <v>9433</v>
      </c>
      <c r="X2840" t="s">
        <v>1194</v>
      </c>
      <c r="Y2840" t="s">
        <v>962</v>
      </c>
      <c r="Z2840" s="25">
        <v>43185.995833333334</v>
      </c>
      <c r="AA2840">
        <v>2671</v>
      </c>
      <c r="AB2840">
        <v>-4.5</v>
      </c>
      <c r="AC2840" s="24">
        <v>-1.6999999999999999E-3</v>
      </c>
      <c r="AD2840">
        <v>2000</v>
      </c>
      <c r="AE2840">
        <v>5355800</v>
      </c>
      <c r="AF2840" s="22">
        <v>43185</v>
      </c>
      <c r="AG2840">
        <v>2635.5</v>
      </c>
      <c r="AH2840">
        <v>2675.5</v>
      </c>
      <c r="AI2840" s="22">
        <v>43186</v>
      </c>
      <c r="AJ2840">
        <v>2675.5</v>
      </c>
      <c r="AK2840">
        <v>2717.5</v>
      </c>
      <c r="AM2840">
        <v>1</v>
      </c>
      <c r="AN2840">
        <v>0</v>
      </c>
      <c r="AO2840">
        <v>5.0199999999999996</v>
      </c>
      <c r="AP2840">
        <v>3.36</v>
      </c>
      <c r="AQ2840">
        <v>0.53</v>
      </c>
      <c r="AR2840">
        <v>0.32</v>
      </c>
      <c r="AS2840">
        <v>0.99</v>
      </c>
      <c r="AT2840">
        <v>0.97</v>
      </c>
      <c r="AU2840">
        <v>0.33800000000000002</v>
      </c>
      <c r="AV2840">
        <v>2719</v>
      </c>
      <c r="AW2840">
        <v>2658.5</v>
      </c>
      <c r="AX2840">
        <v>2717.5</v>
      </c>
    </row>
    <row r="2841" spans="1:50">
      <c r="A2841" s="22">
        <v>43182</v>
      </c>
      <c r="B2841">
        <v>47700</v>
      </c>
      <c r="C2841">
        <v>48060</v>
      </c>
      <c r="D2841">
        <v>47420</v>
      </c>
      <c r="E2841">
        <v>47670</v>
      </c>
      <c r="F2841" s="22">
        <v>43185</v>
      </c>
      <c r="G2841">
        <v>47250</v>
      </c>
      <c r="H2841">
        <v>47440</v>
      </c>
      <c r="I2841">
        <v>45980</v>
      </c>
      <c r="J2841">
        <v>47390</v>
      </c>
      <c r="K2841" s="22">
        <v>43186</v>
      </c>
      <c r="L2841">
        <v>48090</v>
      </c>
      <c r="M2841">
        <v>0.99</v>
      </c>
      <c r="N2841" s="8" t="str">
        <f>IF(AND(AM2841=1,AC2841&lt;-0.005,AE2841&gt;O$1),R2841,"")</f>
        <v/>
      </c>
      <c r="O2841" s="8">
        <f t="shared" si="227"/>
        <v>373112.93045790942</v>
      </c>
      <c r="P2841" s="8" t="str">
        <f t="shared" si="226"/>
        <v/>
      </c>
      <c r="Q2841" s="8">
        <f t="shared" si="228"/>
        <v>447467.24718557234</v>
      </c>
      <c r="R2841" s="8">
        <f t="shared" si="229"/>
        <v>2088.1186051368018</v>
      </c>
      <c r="S2841" s="8">
        <f t="shared" si="230"/>
        <v>1135271.8807350241</v>
      </c>
      <c r="U2841" s="25">
        <v>43186.316724537035</v>
      </c>
      <c r="V2841">
        <v>49</v>
      </c>
      <c r="W2841">
        <v>7974</v>
      </c>
      <c r="X2841" t="s">
        <v>507</v>
      </c>
      <c r="Y2841" t="s">
        <v>962</v>
      </c>
      <c r="Z2841" s="25">
        <v>43185.997916666667</v>
      </c>
      <c r="AA2841">
        <v>47500</v>
      </c>
      <c r="AB2841">
        <v>110</v>
      </c>
      <c r="AC2841" s="24">
        <v>2.3E-3</v>
      </c>
      <c r="AD2841">
        <v>1800</v>
      </c>
      <c r="AE2841">
        <v>85784500</v>
      </c>
      <c r="AF2841" s="22">
        <v>43185</v>
      </c>
      <c r="AG2841">
        <v>47250</v>
      </c>
      <c r="AH2841">
        <v>47390</v>
      </c>
      <c r="AI2841" s="22">
        <v>43186</v>
      </c>
      <c r="AJ2841">
        <v>48090</v>
      </c>
      <c r="AK2841">
        <v>47890</v>
      </c>
      <c r="AM2841">
        <v>1</v>
      </c>
      <c r="AN2841">
        <v>0</v>
      </c>
      <c r="AO2841">
        <v>3.06</v>
      </c>
      <c r="AP2841">
        <v>1.06</v>
      </c>
      <c r="AQ2841">
        <v>0.47</v>
      </c>
      <c r="AR2841">
        <v>0.77</v>
      </c>
      <c r="AS2841">
        <v>0.99</v>
      </c>
      <c r="AT2841">
        <v>1.03</v>
      </c>
      <c r="AU2841">
        <v>0.76800000000000002</v>
      </c>
      <c r="AV2841">
        <v>48580</v>
      </c>
      <c r="AW2841">
        <v>47400</v>
      </c>
      <c r="AX2841">
        <v>47890</v>
      </c>
    </row>
    <row r="2842" spans="1:50">
      <c r="A2842" s="22">
        <v>43182</v>
      </c>
      <c r="B2842">
        <v>1104</v>
      </c>
      <c r="C2842">
        <v>1187</v>
      </c>
      <c r="D2842">
        <v>1086</v>
      </c>
      <c r="E2842">
        <v>1170</v>
      </c>
      <c r="F2842" s="22">
        <v>43185</v>
      </c>
      <c r="G2842">
        <v>1192</v>
      </c>
      <c r="H2842">
        <v>1235</v>
      </c>
      <c r="I2842">
        <v>1095</v>
      </c>
      <c r="J2842">
        <v>1116</v>
      </c>
      <c r="K2842" s="22">
        <v>43186</v>
      </c>
      <c r="L2842">
        <v>1159</v>
      </c>
      <c r="M2842">
        <v>1.26</v>
      </c>
      <c r="N2842" s="8" t="str">
        <f>IF(AND(AM2842=1,AC2842&lt;-0.005,AE2842&gt;O$1),R2842,"")</f>
        <v/>
      </c>
      <c r="O2842" s="8">
        <f t="shared" si="227"/>
        <v>373112.93045790942</v>
      </c>
      <c r="P2842" s="8" t="str">
        <f t="shared" ref="P2842:P2905" si="231">IF(AND(AM2842=1,AC2842&lt;Q$8,E2842/B2842-1&gt;Q$9,J2842&lt;Q$10),R2842,"")</f>
        <v/>
      </c>
      <c r="Q2842" s="8">
        <f t="shared" si="228"/>
        <v>447467.24718557234</v>
      </c>
      <c r="R2842" s="8">
        <f t="shared" si="229"/>
        <v>35087.719298245611</v>
      </c>
      <c r="S2842" s="8">
        <f t="shared" si="230"/>
        <v>1135271.8807350241</v>
      </c>
      <c r="U2842" s="25">
        <v>43186.316724537035</v>
      </c>
      <c r="V2842">
        <v>50</v>
      </c>
      <c r="W2842">
        <v>4824</v>
      </c>
      <c r="X2842" t="s">
        <v>1060</v>
      </c>
      <c r="Y2842" t="s">
        <v>957</v>
      </c>
      <c r="Z2842" s="25">
        <v>43185.997916666667</v>
      </c>
      <c r="AA2842">
        <v>1117.0999999999999</v>
      </c>
      <c r="AB2842">
        <v>1.1000000000000001</v>
      </c>
      <c r="AC2842" s="24">
        <v>1E-3</v>
      </c>
      <c r="AD2842">
        <v>1700</v>
      </c>
      <c r="AE2842">
        <v>1917150</v>
      </c>
      <c r="AF2842" s="22">
        <v>43185</v>
      </c>
      <c r="AG2842">
        <v>1192</v>
      </c>
      <c r="AH2842">
        <v>1116</v>
      </c>
      <c r="AI2842" s="22">
        <v>43186</v>
      </c>
      <c r="AJ2842">
        <v>1159</v>
      </c>
      <c r="AK2842">
        <v>1083</v>
      </c>
      <c r="AM2842">
        <v>2</v>
      </c>
      <c r="AN2842" t="s">
        <v>1023</v>
      </c>
      <c r="AO2842">
        <v>983.5</v>
      </c>
      <c r="AP2842">
        <v>0</v>
      </c>
      <c r="AQ2842">
        <v>1</v>
      </c>
      <c r="AR2842">
        <v>1</v>
      </c>
      <c r="AS2842">
        <v>1.26</v>
      </c>
      <c r="AT2842">
        <v>1.59</v>
      </c>
      <c r="AU2842">
        <v>0.77400000000000002</v>
      </c>
      <c r="AV2842">
        <v>1185</v>
      </c>
      <c r="AW2842">
        <v>1075</v>
      </c>
      <c r="AX2842">
        <v>1083</v>
      </c>
    </row>
    <row r="2843" spans="1:50">
      <c r="A2843" s="22">
        <v>43185</v>
      </c>
      <c r="B2843">
        <v>3295</v>
      </c>
      <c r="C2843">
        <v>3300</v>
      </c>
      <c r="D2843">
        <v>2660</v>
      </c>
      <c r="E2843">
        <v>2660</v>
      </c>
      <c r="F2843" s="22">
        <v>43186</v>
      </c>
      <c r="G2843">
        <v>2360</v>
      </c>
      <c r="H2843">
        <v>2450</v>
      </c>
      <c r="I2843">
        <v>2160</v>
      </c>
      <c r="J2843">
        <v>2160</v>
      </c>
      <c r="K2843" s="22">
        <v>43187</v>
      </c>
      <c r="L2843">
        <v>1652</v>
      </c>
      <c r="M2843">
        <v>1.07</v>
      </c>
      <c r="N2843" s="8" t="str">
        <f>IF(AND(AM2843=1,AC2843&lt;-0.005,AE2843&gt;O$1),R2843,"")</f>
        <v/>
      </c>
      <c r="O2843" s="8">
        <f t="shared" si="227"/>
        <v>373112.93045790942</v>
      </c>
      <c r="P2843" s="8" t="str">
        <f t="shared" si="231"/>
        <v/>
      </c>
      <c r="Q2843" s="8">
        <f t="shared" si="228"/>
        <v>447467.24718557234</v>
      </c>
      <c r="R2843" s="8">
        <f t="shared" si="229"/>
        <v>0</v>
      </c>
      <c r="S2843" s="8">
        <f t="shared" si="230"/>
        <v>1135271.8807350241</v>
      </c>
      <c r="U2843" s="25">
        <v>43187.316793981481</v>
      </c>
      <c r="V2843">
        <v>1</v>
      </c>
      <c r="W2843">
        <v>6467</v>
      </c>
      <c r="X2843" t="s">
        <v>1086</v>
      </c>
      <c r="Y2843" t="s">
        <v>960</v>
      </c>
      <c r="Z2843" s="25">
        <v>43186.998611111114</v>
      </c>
      <c r="AA2843">
        <v>1721</v>
      </c>
      <c r="AB2843">
        <v>-431</v>
      </c>
      <c r="AC2843" s="24">
        <v>-0.20030000000000001</v>
      </c>
      <c r="AD2843">
        <v>303100</v>
      </c>
      <c r="AE2843">
        <v>528261410</v>
      </c>
      <c r="AF2843" s="22">
        <v>43186</v>
      </c>
      <c r="AG2843">
        <v>2360</v>
      </c>
      <c r="AH2843">
        <v>2160</v>
      </c>
      <c r="AI2843" s="22">
        <v>43187</v>
      </c>
      <c r="AJ2843">
        <v>1652</v>
      </c>
      <c r="AK2843">
        <v>1652</v>
      </c>
      <c r="AM2843">
        <v>2</v>
      </c>
      <c r="AN2843" t="s">
        <v>1023</v>
      </c>
      <c r="AO2843">
        <v>84.45</v>
      </c>
      <c r="AP2843">
        <v>0.74</v>
      </c>
      <c r="AQ2843">
        <v>0.61</v>
      </c>
      <c r="AR2843">
        <v>0.84</v>
      </c>
      <c r="AS2843">
        <v>1.07</v>
      </c>
      <c r="AT2843">
        <v>1.65</v>
      </c>
      <c r="AU2843">
        <v>1.0549999999999999</v>
      </c>
      <c r="AV2843">
        <v>1780</v>
      </c>
      <c r="AW2843">
        <v>1652</v>
      </c>
      <c r="AX2843">
        <v>1652</v>
      </c>
    </row>
    <row r="2844" spans="1:50">
      <c r="A2844" s="22">
        <v>43185</v>
      </c>
      <c r="B2844">
        <v>1533</v>
      </c>
      <c r="C2844">
        <v>1544</v>
      </c>
      <c r="D2844">
        <v>1482</v>
      </c>
      <c r="E2844">
        <v>1482</v>
      </c>
      <c r="F2844" s="22">
        <v>43186</v>
      </c>
      <c r="G2844">
        <v>1449</v>
      </c>
      <c r="H2844">
        <v>1454</v>
      </c>
      <c r="I2844">
        <v>1401</v>
      </c>
      <c r="J2844">
        <v>1404</v>
      </c>
      <c r="K2844" s="22">
        <v>43187</v>
      </c>
      <c r="L2844">
        <v>1440</v>
      </c>
      <c r="M2844">
        <v>1.0900000000000001</v>
      </c>
      <c r="N2844" s="8" t="str">
        <f>IF(AND(AM2844=1,AC2844&lt;-0.005,AE2844&gt;O$1),R2844,"")</f>
        <v/>
      </c>
      <c r="O2844" s="8">
        <f t="shared" si="227"/>
        <v>373112.93045790942</v>
      </c>
      <c r="P2844" s="8" t="str">
        <f t="shared" si="231"/>
        <v/>
      </c>
      <c r="Q2844" s="8">
        <f t="shared" si="228"/>
        <v>447467.24718557234</v>
      </c>
      <c r="R2844" s="8">
        <f t="shared" si="229"/>
        <v>8115.737473535667</v>
      </c>
      <c r="S2844" s="8">
        <f t="shared" si="230"/>
        <v>1143387.6182085597</v>
      </c>
      <c r="U2844" s="25">
        <v>43187.316793981481</v>
      </c>
      <c r="V2844">
        <v>3</v>
      </c>
      <c r="W2844">
        <v>1357</v>
      </c>
      <c r="X2844" t="s">
        <v>1056</v>
      </c>
      <c r="Y2844" t="s">
        <v>954</v>
      </c>
      <c r="Z2844" s="25">
        <v>43186.998611111114</v>
      </c>
      <c r="AA2844">
        <v>1411.9</v>
      </c>
      <c r="AB2844">
        <v>7.9</v>
      </c>
      <c r="AC2844" s="24">
        <v>5.5999999999999999E-3</v>
      </c>
      <c r="AD2844">
        <v>159150</v>
      </c>
      <c r="AE2844">
        <v>223922548</v>
      </c>
      <c r="AF2844" s="22">
        <v>43186</v>
      </c>
      <c r="AG2844">
        <v>1449</v>
      </c>
      <c r="AH2844">
        <v>1404</v>
      </c>
      <c r="AI2844" s="22">
        <v>43187</v>
      </c>
      <c r="AJ2844">
        <v>1440</v>
      </c>
      <c r="AK2844">
        <v>1417</v>
      </c>
      <c r="AM2844">
        <v>1</v>
      </c>
      <c r="AN2844">
        <v>0</v>
      </c>
      <c r="AO2844" s="26">
        <v>8.0000000000000002E-3</v>
      </c>
      <c r="AQ2844">
        <v>1</v>
      </c>
      <c r="AR2844">
        <v>1</v>
      </c>
      <c r="AS2844">
        <v>1.0900000000000001</v>
      </c>
      <c r="AT2844">
        <v>1.1599999999999999</v>
      </c>
      <c r="AU2844">
        <v>1.6619999999999999</v>
      </c>
      <c r="AV2844">
        <v>1449</v>
      </c>
      <c r="AW2844">
        <v>1416</v>
      </c>
      <c r="AX2844">
        <v>1417</v>
      </c>
    </row>
    <row r="2845" spans="1:50">
      <c r="A2845" s="22">
        <v>43185</v>
      </c>
      <c r="B2845">
        <v>119</v>
      </c>
      <c r="C2845">
        <v>121</v>
      </c>
      <c r="D2845">
        <v>116</v>
      </c>
      <c r="E2845">
        <v>120</v>
      </c>
      <c r="F2845" s="22">
        <v>43186</v>
      </c>
      <c r="G2845">
        <v>123</v>
      </c>
      <c r="H2845">
        <v>123</v>
      </c>
      <c r="I2845">
        <v>115</v>
      </c>
      <c r="J2845">
        <v>116</v>
      </c>
      <c r="K2845" s="22">
        <v>43187</v>
      </c>
      <c r="L2845">
        <v>113</v>
      </c>
      <c r="M2845">
        <v>0.88</v>
      </c>
      <c r="N2845" s="8" t="str">
        <f>IF(AND(AM2845=1,AC2845&lt;-0.005,AE2845&gt;O$1),R2845,"")</f>
        <v/>
      </c>
      <c r="O2845" s="8">
        <f t="shared" si="227"/>
        <v>373112.93045790942</v>
      </c>
      <c r="P2845" s="8" t="str">
        <f t="shared" si="231"/>
        <v/>
      </c>
      <c r="Q2845" s="8">
        <f t="shared" si="228"/>
        <v>447467.24718557234</v>
      </c>
      <c r="R2845" s="8">
        <f t="shared" si="229"/>
        <v>-8695.6521739130494</v>
      </c>
      <c r="S2845" s="8">
        <f t="shared" si="230"/>
        <v>1143387.6182085597</v>
      </c>
      <c r="U2845" s="25">
        <v>43187.316793981481</v>
      </c>
      <c r="V2845">
        <v>5</v>
      </c>
      <c r="W2845">
        <v>4712</v>
      </c>
      <c r="X2845" t="s">
        <v>1144</v>
      </c>
      <c r="Y2845" t="s">
        <v>960</v>
      </c>
      <c r="Z2845" s="25">
        <v>43186.997916666667</v>
      </c>
      <c r="AA2845">
        <v>113.2</v>
      </c>
      <c r="AB2845">
        <v>-1.8</v>
      </c>
      <c r="AC2845" s="24">
        <v>-1.5699999999999999E-2</v>
      </c>
      <c r="AD2845">
        <v>103400</v>
      </c>
      <c r="AE2845">
        <v>11550020</v>
      </c>
      <c r="AF2845" s="22">
        <v>43186</v>
      </c>
      <c r="AG2845">
        <v>123</v>
      </c>
      <c r="AH2845">
        <v>116</v>
      </c>
      <c r="AI2845" s="22">
        <v>43187</v>
      </c>
      <c r="AJ2845">
        <v>113</v>
      </c>
      <c r="AK2845">
        <v>115</v>
      </c>
      <c r="AM2845" t="s">
        <v>1068</v>
      </c>
      <c r="AN2845" t="s">
        <v>1023</v>
      </c>
      <c r="AO2845">
        <v>25.66</v>
      </c>
      <c r="AP2845">
        <v>0.86</v>
      </c>
      <c r="AQ2845">
        <v>0</v>
      </c>
      <c r="AR2845">
        <v>0.3</v>
      </c>
      <c r="AS2845">
        <v>0.88</v>
      </c>
      <c r="AT2845">
        <v>0.91</v>
      </c>
      <c r="AU2845">
        <v>0.57399999999999995</v>
      </c>
      <c r="AV2845">
        <v>116</v>
      </c>
      <c r="AW2845">
        <v>112</v>
      </c>
      <c r="AX2845">
        <v>115</v>
      </c>
    </row>
    <row r="2846" spans="1:50">
      <c r="A2846" s="22">
        <v>43185</v>
      </c>
      <c r="B2846">
        <v>16400</v>
      </c>
      <c r="C2846">
        <v>17000</v>
      </c>
      <c r="D2846">
        <v>16300</v>
      </c>
      <c r="E2846">
        <v>17000</v>
      </c>
      <c r="F2846" s="22">
        <v>43186</v>
      </c>
      <c r="G2846">
        <v>17340</v>
      </c>
      <c r="H2846">
        <v>17890</v>
      </c>
      <c r="I2846">
        <v>17300</v>
      </c>
      <c r="J2846">
        <v>17870</v>
      </c>
      <c r="K2846" s="22">
        <v>43187</v>
      </c>
      <c r="L2846">
        <v>17410</v>
      </c>
      <c r="M2846">
        <v>0.9</v>
      </c>
      <c r="N2846" s="8" t="str">
        <f>IF(AND(AM2846=1,AC2846&lt;-0.005,AE2846&gt;O$1),R2846,"")</f>
        <v/>
      </c>
      <c r="O2846" s="8">
        <f t="shared" si="227"/>
        <v>373112.93045790942</v>
      </c>
      <c r="P2846" s="8" t="str">
        <f t="shared" si="231"/>
        <v/>
      </c>
      <c r="Q2846" s="8">
        <f t="shared" si="228"/>
        <v>447467.24718557234</v>
      </c>
      <c r="R2846" s="8">
        <f t="shared" si="229"/>
        <v>-8747.1783295711139</v>
      </c>
      <c r="S2846" s="8">
        <f t="shared" si="230"/>
        <v>1134640.4398789885</v>
      </c>
      <c r="U2846" s="25">
        <v>43187.316793981481</v>
      </c>
      <c r="V2846">
        <v>6</v>
      </c>
      <c r="W2846">
        <v>1570</v>
      </c>
      <c r="X2846" t="s">
        <v>1041</v>
      </c>
      <c r="Y2846" t="s">
        <v>954</v>
      </c>
      <c r="Z2846" s="25">
        <v>43186.997916666667</v>
      </c>
      <c r="AA2846">
        <v>17790</v>
      </c>
      <c r="AB2846">
        <v>-80</v>
      </c>
      <c r="AC2846" s="24">
        <v>-4.4999999999999997E-3</v>
      </c>
      <c r="AD2846">
        <v>58520</v>
      </c>
      <c r="AE2846">
        <v>1043368455</v>
      </c>
      <c r="AF2846" s="22">
        <v>43186</v>
      </c>
      <c r="AG2846">
        <v>17340</v>
      </c>
      <c r="AH2846">
        <v>17870</v>
      </c>
      <c r="AI2846" s="22">
        <v>43187</v>
      </c>
      <c r="AJ2846">
        <v>17410</v>
      </c>
      <c r="AK2846">
        <v>17720</v>
      </c>
      <c r="AM2846">
        <v>1</v>
      </c>
      <c r="AN2846">
        <v>0</v>
      </c>
      <c r="AO2846" s="26">
        <v>8.0000000000000002E-3</v>
      </c>
      <c r="AQ2846">
        <v>0</v>
      </c>
      <c r="AR2846">
        <v>0</v>
      </c>
      <c r="AS2846">
        <v>0.9</v>
      </c>
      <c r="AT2846">
        <v>0.83</v>
      </c>
      <c r="AU2846">
        <v>0.86899999999999999</v>
      </c>
      <c r="AV2846">
        <v>17720</v>
      </c>
      <c r="AW2846">
        <v>17280</v>
      </c>
      <c r="AX2846">
        <v>17720</v>
      </c>
    </row>
    <row r="2847" spans="1:50">
      <c r="A2847" s="22">
        <v>43185</v>
      </c>
      <c r="B2847">
        <v>935</v>
      </c>
      <c r="C2847">
        <v>990</v>
      </c>
      <c r="D2847">
        <v>920</v>
      </c>
      <c r="E2847">
        <v>980</v>
      </c>
      <c r="F2847" s="22">
        <v>43186</v>
      </c>
      <c r="G2847">
        <v>1130</v>
      </c>
      <c r="H2847">
        <v>1130</v>
      </c>
      <c r="I2847">
        <v>1130</v>
      </c>
      <c r="J2847">
        <v>1130</v>
      </c>
      <c r="K2847" s="22">
        <v>43187</v>
      </c>
      <c r="L2847">
        <v>1160</v>
      </c>
      <c r="M2847">
        <v>0.84</v>
      </c>
      <c r="N2847" s="8" t="str">
        <f>IF(AND(AM2847=1,AC2847&lt;-0.005,AE2847&gt;O$1),R2847,"")</f>
        <v/>
      </c>
      <c r="O2847" s="8">
        <f t="shared" si="227"/>
        <v>373112.93045790942</v>
      </c>
      <c r="P2847" s="8" t="str">
        <f t="shared" si="231"/>
        <v/>
      </c>
      <c r="Q2847" s="8">
        <f t="shared" si="228"/>
        <v>447467.24718557234</v>
      </c>
      <c r="R2847" s="8">
        <f t="shared" si="229"/>
        <v>-26530.612244897944</v>
      </c>
      <c r="S2847" s="8">
        <f t="shared" si="230"/>
        <v>1134640.4398789885</v>
      </c>
      <c r="U2847" s="25">
        <v>43187.316793981481</v>
      </c>
      <c r="V2847">
        <v>8</v>
      </c>
      <c r="W2847">
        <v>3558</v>
      </c>
      <c r="X2847" t="s">
        <v>1110</v>
      </c>
      <c r="Y2847" t="s">
        <v>957</v>
      </c>
      <c r="Z2847" s="25">
        <v>43186.997916666667</v>
      </c>
      <c r="AA2847">
        <v>1275</v>
      </c>
      <c r="AB2847">
        <v>145</v>
      </c>
      <c r="AC2847" s="24">
        <v>0.1283</v>
      </c>
      <c r="AD2847">
        <v>42500</v>
      </c>
      <c r="AE2847">
        <v>54474610</v>
      </c>
      <c r="AF2847" s="22">
        <v>43186</v>
      </c>
      <c r="AG2847">
        <v>1130</v>
      </c>
      <c r="AH2847">
        <v>1130</v>
      </c>
      <c r="AI2847" s="22">
        <v>43187</v>
      </c>
      <c r="AJ2847">
        <v>1160</v>
      </c>
      <c r="AK2847">
        <v>1225</v>
      </c>
      <c r="AM2847">
        <v>2</v>
      </c>
      <c r="AN2847" t="s">
        <v>1023</v>
      </c>
      <c r="AO2847">
        <v>1645.4</v>
      </c>
      <c r="AP2847">
        <v>0</v>
      </c>
      <c r="AQ2847">
        <v>0</v>
      </c>
      <c r="AR2847">
        <v>0</v>
      </c>
      <c r="AS2847">
        <v>0.84</v>
      </c>
      <c r="AT2847">
        <v>0.74</v>
      </c>
      <c r="AU2847">
        <v>1.0389999999999999</v>
      </c>
      <c r="AV2847">
        <v>1338</v>
      </c>
      <c r="AW2847">
        <v>1154</v>
      </c>
      <c r="AX2847">
        <v>1225</v>
      </c>
    </row>
    <row r="2848" spans="1:50">
      <c r="A2848" s="22">
        <v>43185</v>
      </c>
      <c r="B2848">
        <v>2388</v>
      </c>
      <c r="C2848">
        <v>2440</v>
      </c>
      <c r="D2848">
        <v>2010</v>
      </c>
      <c r="E2848">
        <v>2221</v>
      </c>
      <c r="F2848" s="22">
        <v>43186</v>
      </c>
      <c r="G2848">
        <v>2470</v>
      </c>
      <c r="H2848">
        <v>2721</v>
      </c>
      <c r="I2848">
        <v>2451</v>
      </c>
      <c r="J2848">
        <v>2721</v>
      </c>
      <c r="K2848" s="22">
        <v>43187</v>
      </c>
      <c r="L2848">
        <v>2800</v>
      </c>
      <c r="M2848" t="s">
        <v>1023</v>
      </c>
      <c r="N2848" s="8" t="str">
        <f>IF(AND(AM2848=1,AC2848&lt;-0.005,AE2848&gt;O$1),R2848,"")</f>
        <v/>
      </c>
      <c r="O2848" s="8">
        <f t="shared" si="227"/>
        <v>373112.93045790942</v>
      </c>
      <c r="P2848" s="8" t="str">
        <f t="shared" si="231"/>
        <v/>
      </c>
      <c r="Q2848" s="8">
        <f t="shared" si="228"/>
        <v>447467.24718557234</v>
      </c>
      <c r="R2848" s="8">
        <f t="shared" si="229"/>
        <v>64516.129032258119</v>
      </c>
      <c r="S2848" s="8">
        <f t="shared" si="230"/>
        <v>1134640.4398789885</v>
      </c>
      <c r="U2848" s="25">
        <v>43187.316793981481</v>
      </c>
      <c r="V2848">
        <v>10</v>
      </c>
      <c r="W2848">
        <v>9450</v>
      </c>
      <c r="X2848" t="s">
        <v>1335</v>
      </c>
      <c r="Y2848" t="s">
        <v>957</v>
      </c>
      <c r="Z2848" s="25">
        <v>43186.998611111114</v>
      </c>
      <c r="AA2848">
        <v>2899</v>
      </c>
      <c r="AB2848">
        <v>178</v>
      </c>
      <c r="AC2848" s="24">
        <v>6.54E-2</v>
      </c>
      <c r="AD2848">
        <v>32300</v>
      </c>
      <c r="AE2848">
        <v>93286220</v>
      </c>
      <c r="AF2848" s="22">
        <v>43186</v>
      </c>
      <c r="AG2848">
        <v>2470</v>
      </c>
      <c r="AH2848">
        <v>2721</v>
      </c>
      <c r="AI2848" s="22">
        <v>43187</v>
      </c>
      <c r="AJ2848">
        <v>2800</v>
      </c>
      <c r="AK2848">
        <v>2480</v>
      </c>
      <c r="AM2848">
        <v>2</v>
      </c>
      <c r="AN2848" t="s">
        <v>1023</v>
      </c>
      <c r="AO2848">
        <v>0</v>
      </c>
      <c r="AP2848">
        <v>0</v>
      </c>
      <c r="AQ2848" t="s">
        <v>1023</v>
      </c>
      <c r="AR2848" t="s">
        <v>1023</v>
      </c>
      <c r="AS2848" t="s">
        <v>1023</v>
      </c>
      <c r="AT2848" t="s">
        <v>1023</v>
      </c>
      <c r="AU2848" t="s">
        <v>1023</v>
      </c>
      <c r="AV2848">
        <v>2810</v>
      </c>
      <c r="AW2848">
        <v>2394</v>
      </c>
      <c r="AX2848">
        <v>2480</v>
      </c>
    </row>
    <row r="2849" spans="1:50">
      <c r="A2849" s="22">
        <v>43185</v>
      </c>
      <c r="B2849">
        <v>1300</v>
      </c>
      <c r="C2849">
        <v>1381</v>
      </c>
      <c r="D2849">
        <v>1223</v>
      </c>
      <c r="E2849">
        <v>1371</v>
      </c>
      <c r="F2849" s="22">
        <v>43186</v>
      </c>
      <c r="G2849">
        <v>1401</v>
      </c>
      <c r="H2849">
        <v>1537</v>
      </c>
      <c r="I2849">
        <v>1386</v>
      </c>
      <c r="J2849">
        <v>1401</v>
      </c>
      <c r="K2849" s="22">
        <v>43187</v>
      </c>
      <c r="L2849">
        <v>1598</v>
      </c>
      <c r="M2849">
        <v>1.1200000000000001</v>
      </c>
      <c r="N2849" s="8" t="str">
        <f>IF(AND(AM2849=1,AC2849&lt;-0.005,AE2849&gt;O$1),R2849,"")</f>
        <v/>
      </c>
      <c r="O2849" s="8">
        <f t="shared" si="227"/>
        <v>373112.93045790942</v>
      </c>
      <c r="P2849" s="8" t="str">
        <f t="shared" si="231"/>
        <v/>
      </c>
      <c r="Q2849" s="8">
        <f t="shared" si="228"/>
        <v>447467.24718557234</v>
      </c>
      <c r="R2849" s="8">
        <f t="shared" si="229"/>
        <v>-30276.308054085821</v>
      </c>
      <c r="S2849" s="8">
        <f t="shared" si="230"/>
        <v>1134640.4398789885</v>
      </c>
      <c r="U2849" s="25">
        <v>43187.316793981481</v>
      </c>
      <c r="V2849">
        <v>11</v>
      </c>
      <c r="W2849">
        <v>7776</v>
      </c>
      <c r="X2849" t="s">
        <v>1108</v>
      </c>
      <c r="Y2849" t="s">
        <v>960</v>
      </c>
      <c r="Z2849" s="25">
        <v>43186.998611111114</v>
      </c>
      <c r="AA2849">
        <v>1668</v>
      </c>
      <c r="AB2849">
        <v>267</v>
      </c>
      <c r="AC2849" s="24">
        <v>0.19059999999999999</v>
      </c>
      <c r="AD2849">
        <v>28600</v>
      </c>
      <c r="AE2849">
        <v>46908720</v>
      </c>
      <c r="AF2849" s="22">
        <v>43186</v>
      </c>
      <c r="AG2849">
        <v>1401</v>
      </c>
      <c r="AH2849">
        <v>1401</v>
      </c>
      <c r="AI2849" s="22">
        <v>43187</v>
      </c>
      <c r="AJ2849">
        <v>1598</v>
      </c>
      <c r="AK2849">
        <v>1701</v>
      </c>
      <c r="AM2849">
        <v>2</v>
      </c>
      <c r="AN2849" t="s">
        <v>1023</v>
      </c>
      <c r="AO2849">
        <v>394.26</v>
      </c>
      <c r="AP2849">
        <v>0</v>
      </c>
      <c r="AQ2849">
        <v>0.71</v>
      </c>
      <c r="AR2849">
        <v>0.79</v>
      </c>
      <c r="AS2849">
        <v>1.1200000000000001</v>
      </c>
      <c r="AT2849">
        <v>1.72</v>
      </c>
      <c r="AU2849">
        <v>0.91800000000000004</v>
      </c>
      <c r="AV2849">
        <v>1701</v>
      </c>
      <c r="AW2849">
        <v>1568</v>
      </c>
      <c r="AX2849">
        <v>1701</v>
      </c>
    </row>
    <row r="2850" spans="1:50">
      <c r="A2850" s="22">
        <v>43185</v>
      </c>
      <c r="B2850">
        <v>223</v>
      </c>
      <c r="C2850">
        <v>231</v>
      </c>
      <c r="D2850">
        <v>212</v>
      </c>
      <c r="E2850">
        <v>222</v>
      </c>
      <c r="F2850" s="22">
        <v>43186</v>
      </c>
      <c r="G2850">
        <v>228</v>
      </c>
      <c r="H2850">
        <v>253</v>
      </c>
      <c r="I2850">
        <v>225</v>
      </c>
      <c r="J2850">
        <v>246</v>
      </c>
      <c r="K2850" s="22">
        <v>43187</v>
      </c>
      <c r="L2850">
        <v>239</v>
      </c>
      <c r="M2850">
        <v>1.03</v>
      </c>
      <c r="N2850" s="8" t="str">
        <f>IF(AND(AM2850=1,AC2850&lt;-0.005,AE2850&gt;O$1),R2850,"")</f>
        <v/>
      </c>
      <c r="O2850" s="8">
        <f t="shared" si="227"/>
        <v>373112.93045790942</v>
      </c>
      <c r="P2850" s="8" t="str">
        <f t="shared" si="231"/>
        <v/>
      </c>
      <c r="Q2850" s="8">
        <f t="shared" si="228"/>
        <v>447467.24718557234</v>
      </c>
      <c r="R2850" s="8">
        <f t="shared" si="229"/>
        <v>10683.760683760645</v>
      </c>
      <c r="S2850" s="8">
        <f t="shared" si="230"/>
        <v>1134640.4398789885</v>
      </c>
      <c r="U2850" s="25">
        <v>43187.316793981481</v>
      </c>
      <c r="V2850">
        <v>12</v>
      </c>
      <c r="W2850">
        <v>6835</v>
      </c>
      <c r="X2850" t="s">
        <v>1133</v>
      </c>
      <c r="Y2850" t="s">
        <v>954</v>
      </c>
      <c r="Z2850" s="25">
        <v>43186.998611111114</v>
      </c>
      <c r="AA2850">
        <v>247</v>
      </c>
      <c r="AB2850">
        <v>1</v>
      </c>
      <c r="AC2850" s="24">
        <v>4.1000000000000003E-3</v>
      </c>
      <c r="AD2850">
        <v>25800</v>
      </c>
      <c r="AE2850">
        <v>6322620</v>
      </c>
      <c r="AF2850" s="22">
        <v>43186</v>
      </c>
      <c r="AG2850">
        <v>228</v>
      </c>
      <c r="AH2850">
        <v>246</v>
      </c>
      <c r="AI2850" s="22">
        <v>43187</v>
      </c>
      <c r="AJ2850">
        <v>239</v>
      </c>
      <c r="AK2850">
        <v>234</v>
      </c>
      <c r="AM2850">
        <v>2</v>
      </c>
      <c r="AN2850" t="s">
        <v>1023</v>
      </c>
      <c r="AO2850">
        <v>1759.1</v>
      </c>
      <c r="AP2850">
        <v>0</v>
      </c>
      <c r="AQ2850">
        <v>0.56999999999999995</v>
      </c>
      <c r="AR2850">
        <v>0.75</v>
      </c>
      <c r="AS2850">
        <v>1.03</v>
      </c>
      <c r="AT2850">
        <v>1.5</v>
      </c>
      <c r="AU2850">
        <v>1.1279999999999999</v>
      </c>
      <c r="AV2850">
        <v>249</v>
      </c>
      <c r="AW2850">
        <v>228</v>
      </c>
      <c r="AX2850">
        <v>234</v>
      </c>
    </row>
    <row r="2851" spans="1:50">
      <c r="A2851" s="22">
        <v>43185</v>
      </c>
      <c r="B2851">
        <v>1096</v>
      </c>
      <c r="C2851">
        <v>1096</v>
      </c>
      <c r="D2851">
        <v>1096</v>
      </c>
      <c r="E2851">
        <v>1096</v>
      </c>
      <c r="F2851" s="22">
        <v>43186</v>
      </c>
      <c r="G2851">
        <v>1396</v>
      </c>
      <c r="H2851">
        <v>1396</v>
      </c>
      <c r="I2851">
        <v>1396</v>
      </c>
      <c r="J2851">
        <v>1396</v>
      </c>
      <c r="K2851" s="22">
        <v>43187</v>
      </c>
      <c r="L2851">
        <v>1285</v>
      </c>
      <c r="M2851">
        <v>0.97</v>
      </c>
      <c r="N2851" s="8" t="str">
        <f>IF(AND(AM2851=1,AC2851&lt;-0.005,AE2851&gt;O$1),R2851,"")</f>
        <v/>
      </c>
      <c r="O2851" s="8">
        <f t="shared" si="227"/>
        <v>373112.93045790942</v>
      </c>
      <c r="P2851" s="8" t="str">
        <f t="shared" si="231"/>
        <v/>
      </c>
      <c r="Q2851" s="8">
        <f t="shared" si="228"/>
        <v>447467.24718557234</v>
      </c>
      <c r="R2851" s="8">
        <f t="shared" si="229"/>
        <v>9920.6349206348859</v>
      </c>
      <c r="S2851" s="8">
        <f t="shared" si="230"/>
        <v>1134640.4398789885</v>
      </c>
      <c r="U2851" s="25">
        <v>43187.316793981481</v>
      </c>
      <c r="V2851">
        <v>13</v>
      </c>
      <c r="W2851">
        <v>3658</v>
      </c>
      <c r="X2851" t="s">
        <v>1359</v>
      </c>
      <c r="Y2851" t="s">
        <v>962</v>
      </c>
      <c r="Z2851" s="25">
        <v>43186.997916666667</v>
      </c>
      <c r="AA2851">
        <v>1370</v>
      </c>
      <c r="AB2851">
        <v>-26</v>
      </c>
      <c r="AC2851" s="24">
        <v>-1.8599999999999998E-2</v>
      </c>
      <c r="AD2851">
        <v>24800</v>
      </c>
      <c r="AE2851">
        <v>34633550</v>
      </c>
      <c r="AF2851" s="22">
        <v>43186</v>
      </c>
      <c r="AG2851">
        <v>1396</v>
      </c>
      <c r="AH2851">
        <v>1396</v>
      </c>
      <c r="AI2851" s="22">
        <v>43187</v>
      </c>
      <c r="AJ2851">
        <v>1285</v>
      </c>
      <c r="AK2851">
        <v>1260</v>
      </c>
      <c r="AM2851">
        <v>2</v>
      </c>
      <c r="AN2851" t="s">
        <v>1023</v>
      </c>
      <c r="AO2851">
        <v>76.83</v>
      </c>
      <c r="AP2851">
        <v>0</v>
      </c>
      <c r="AQ2851">
        <v>0</v>
      </c>
      <c r="AR2851">
        <v>0.02</v>
      </c>
      <c r="AS2851">
        <v>0.97</v>
      </c>
      <c r="AT2851">
        <v>0.89</v>
      </c>
      <c r="AU2851">
        <v>1.1919999999999999</v>
      </c>
      <c r="AV2851">
        <v>1328</v>
      </c>
      <c r="AW2851">
        <v>1237</v>
      </c>
      <c r="AX2851">
        <v>1260</v>
      </c>
    </row>
    <row r="2852" spans="1:50">
      <c r="A2852" s="22">
        <v>43185</v>
      </c>
      <c r="B2852">
        <v>640</v>
      </c>
      <c r="C2852">
        <v>640</v>
      </c>
      <c r="D2852">
        <v>565</v>
      </c>
      <c r="E2852">
        <v>611</v>
      </c>
      <c r="F2852" s="22">
        <v>43186</v>
      </c>
      <c r="G2852">
        <v>671</v>
      </c>
      <c r="H2852">
        <v>711</v>
      </c>
      <c r="I2852">
        <v>671</v>
      </c>
      <c r="J2852">
        <v>711</v>
      </c>
      <c r="K2852" s="22">
        <v>43187</v>
      </c>
      <c r="L2852">
        <v>721</v>
      </c>
      <c r="M2852">
        <v>0.91</v>
      </c>
      <c r="N2852" s="8" t="str">
        <f>IF(AND(AM2852=1,AC2852&lt;-0.005,AE2852&gt;O$1),R2852,"")</f>
        <v/>
      </c>
      <c r="O2852" s="8">
        <f t="shared" si="227"/>
        <v>373112.93045790942</v>
      </c>
      <c r="P2852" s="8" t="str">
        <f t="shared" si="231"/>
        <v/>
      </c>
      <c r="Q2852" s="8">
        <f t="shared" si="228"/>
        <v>447467.24718557234</v>
      </c>
      <c r="R2852" s="8">
        <f t="shared" si="229"/>
        <v>-19333.333333333314</v>
      </c>
      <c r="S2852" s="8">
        <f t="shared" si="230"/>
        <v>1115307.1065456553</v>
      </c>
      <c r="U2852" s="25">
        <v>43187.316793981481</v>
      </c>
      <c r="V2852">
        <v>14</v>
      </c>
      <c r="W2852">
        <v>3744</v>
      </c>
      <c r="X2852" t="s">
        <v>1358</v>
      </c>
      <c r="Y2852" t="s">
        <v>954</v>
      </c>
      <c r="Z2852" s="25">
        <v>43186.997916666667</v>
      </c>
      <c r="AA2852">
        <v>743.5</v>
      </c>
      <c r="AB2852">
        <v>32.5</v>
      </c>
      <c r="AC2852" s="24">
        <v>4.5699999999999998E-2</v>
      </c>
      <c r="AD2852">
        <v>24300</v>
      </c>
      <c r="AE2852">
        <v>17998920</v>
      </c>
      <c r="AF2852" s="22">
        <v>43186</v>
      </c>
      <c r="AG2852">
        <v>671</v>
      </c>
      <c r="AH2852">
        <v>711</v>
      </c>
      <c r="AI2852" s="22">
        <v>43187</v>
      </c>
      <c r="AJ2852">
        <v>721</v>
      </c>
      <c r="AK2852">
        <v>750</v>
      </c>
      <c r="AM2852">
        <v>1</v>
      </c>
      <c r="AN2852" t="s">
        <v>1023</v>
      </c>
      <c r="AO2852">
        <v>5.57</v>
      </c>
      <c r="AP2852">
        <v>0</v>
      </c>
      <c r="AQ2852">
        <v>0</v>
      </c>
      <c r="AR2852">
        <v>0.41</v>
      </c>
      <c r="AS2852">
        <v>0.91</v>
      </c>
      <c r="AT2852">
        <v>0.98</v>
      </c>
      <c r="AU2852">
        <v>1.2130000000000001</v>
      </c>
      <c r="AV2852">
        <v>836</v>
      </c>
      <c r="AW2852">
        <v>690</v>
      </c>
      <c r="AX2852">
        <v>750</v>
      </c>
    </row>
    <row r="2853" spans="1:50">
      <c r="A2853" s="22">
        <v>43185</v>
      </c>
      <c r="B2853">
        <v>190</v>
      </c>
      <c r="C2853">
        <v>191</v>
      </c>
      <c r="D2853">
        <v>189.2</v>
      </c>
      <c r="E2853">
        <v>191</v>
      </c>
      <c r="F2853" s="22">
        <v>43186</v>
      </c>
      <c r="G2853">
        <v>193</v>
      </c>
      <c r="H2853">
        <v>195</v>
      </c>
      <c r="I2853">
        <v>192.8</v>
      </c>
      <c r="J2853">
        <v>195</v>
      </c>
      <c r="K2853" s="22">
        <v>43187</v>
      </c>
      <c r="L2853">
        <v>189.1</v>
      </c>
      <c r="M2853">
        <v>0.98</v>
      </c>
      <c r="N2853" s="8" t="str">
        <f>IF(AND(AM2853=1,AC2853&lt;-0.005,AE2853&gt;O$1),R2853,"")</f>
        <v/>
      </c>
      <c r="O2853" s="8">
        <f t="shared" si="227"/>
        <v>373112.93045790942</v>
      </c>
      <c r="P2853" s="8" t="str">
        <f t="shared" si="231"/>
        <v/>
      </c>
      <c r="Q2853" s="8">
        <f t="shared" si="228"/>
        <v>447467.24718557234</v>
      </c>
      <c r="R2853" s="8">
        <f t="shared" si="229"/>
        <v>-9086.1889927310585</v>
      </c>
      <c r="S2853" s="8">
        <f t="shared" si="230"/>
        <v>1106220.9175529242</v>
      </c>
      <c r="U2853" s="25">
        <v>43187.316793981481</v>
      </c>
      <c r="V2853">
        <v>15</v>
      </c>
      <c r="W2853">
        <v>8411</v>
      </c>
      <c r="X2853" t="s">
        <v>1070</v>
      </c>
      <c r="Y2853" t="s">
        <v>962</v>
      </c>
      <c r="Z2853" s="25">
        <v>43186.988194444442</v>
      </c>
      <c r="AA2853">
        <v>192.2</v>
      </c>
      <c r="AB2853">
        <v>0.9</v>
      </c>
      <c r="AC2853" s="24">
        <v>4.7000000000000002E-3</v>
      </c>
      <c r="AD2853">
        <v>22900</v>
      </c>
      <c r="AE2853">
        <v>4398290</v>
      </c>
      <c r="AF2853" s="22">
        <v>43186</v>
      </c>
      <c r="AG2853">
        <v>193</v>
      </c>
      <c r="AH2853">
        <v>195</v>
      </c>
      <c r="AI2853" s="22">
        <v>43187</v>
      </c>
      <c r="AJ2853">
        <v>189.1</v>
      </c>
      <c r="AK2853">
        <v>192.6</v>
      </c>
      <c r="AM2853">
        <v>1</v>
      </c>
      <c r="AN2853" t="s">
        <v>1023</v>
      </c>
      <c r="AO2853">
        <v>8.7100000000000009</v>
      </c>
      <c r="AP2853">
        <v>3.85</v>
      </c>
      <c r="AQ2853">
        <v>0</v>
      </c>
      <c r="AR2853">
        <v>0</v>
      </c>
      <c r="AS2853">
        <v>0.98</v>
      </c>
      <c r="AT2853">
        <v>0.94</v>
      </c>
      <c r="AU2853">
        <v>0.436</v>
      </c>
      <c r="AV2853">
        <v>192.7</v>
      </c>
      <c r="AW2853">
        <v>189.1</v>
      </c>
      <c r="AX2853">
        <v>192.6</v>
      </c>
    </row>
    <row r="2854" spans="1:50">
      <c r="A2854" s="22">
        <v>43185</v>
      </c>
      <c r="B2854">
        <v>675.6</v>
      </c>
      <c r="C2854">
        <v>688.1</v>
      </c>
      <c r="D2854">
        <v>674.6</v>
      </c>
      <c r="E2854">
        <v>687.9</v>
      </c>
      <c r="F2854" s="22">
        <v>43186</v>
      </c>
      <c r="G2854">
        <v>699.9</v>
      </c>
      <c r="H2854">
        <v>710.3</v>
      </c>
      <c r="I2854">
        <v>697.1</v>
      </c>
      <c r="J2854">
        <v>710.3</v>
      </c>
      <c r="K2854" s="22">
        <v>43187</v>
      </c>
      <c r="L2854">
        <v>692</v>
      </c>
      <c r="M2854">
        <v>0.94</v>
      </c>
      <c r="N2854" s="8" t="str">
        <f>IF(AND(AM2854=1,AC2854&lt;-0.005,AE2854&gt;O$1),R2854,"")</f>
        <v/>
      </c>
      <c r="O2854" s="8">
        <f t="shared" si="227"/>
        <v>373112.93045790942</v>
      </c>
      <c r="P2854" s="8" t="str">
        <f t="shared" si="231"/>
        <v/>
      </c>
      <c r="Q2854" s="8">
        <f t="shared" si="228"/>
        <v>447467.24718557234</v>
      </c>
      <c r="R2854" s="8">
        <f t="shared" si="229"/>
        <v>-7403.1890660591907</v>
      </c>
      <c r="S2854" s="8">
        <f t="shared" si="230"/>
        <v>1098817.7284868651</v>
      </c>
      <c r="U2854" s="25">
        <v>43187.316793981481</v>
      </c>
      <c r="V2854">
        <v>16</v>
      </c>
      <c r="W2854">
        <v>8306</v>
      </c>
      <c r="X2854" t="s">
        <v>1083</v>
      </c>
      <c r="Y2854" t="s">
        <v>962</v>
      </c>
      <c r="Z2854" s="25">
        <v>43186.998611111114</v>
      </c>
      <c r="AA2854">
        <v>703.8</v>
      </c>
      <c r="AB2854">
        <v>2.5</v>
      </c>
      <c r="AC2854" s="24">
        <v>3.5999999999999999E-3</v>
      </c>
      <c r="AD2854">
        <v>12200</v>
      </c>
      <c r="AE2854">
        <v>8590610</v>
      </c>
      <c r="AF2854" s="22">
        <v>43186</v>
      </c>
      <c r="AG2854">
        <v>699.9</v>
      </c>
      <c r="AH2854">
        <v>710.3</v>
      </c>
      <c r="AI2854" s="22">
        <v>43187</v>
      </c>
      <c r="AJ2854">
        <v>692</v>
      </c>
      <c r="AK2854">
        <v>702.4</v>
      </c>
      <c r="AM2854">
        <v>1</v>
      </c>
      <c r="AN2854">
        <v>0.05</v>
      </c>
      <c r="AO2854">
        <v>6.52</v>
      </c>
      <c r="AP2854">
        <v>2.5299999999999998</v>
      </c>
      <c r="AQ2854">
        <v>0</v>
      </c>
      <c r="AR2854">
        <v>0</v>
      </c>
      <c r="AS2854">
        <v>0.94</v>
      </c>
      <c r="AT2854">
        <v>0.86</v>
      </c>
      <c r="AU2854">
        <v>0.68300000000000005</v>
      </c>
      <c r="AV2854">
        <v>702.9</v>
      </c>
      <c r="AW2854">
        <v>684.7</v>
      </c>
      <c r="AX2854">
        <v>702.4</v>
      </c>
    </row>
    <row r="2855" spans="1:50">
      <c r="A2855" s="22">
        <v>43185</v>
      </c>
      <c r="B2855">
        <v>462</v>
      </c>
      <c r="C2855">
        <v>465</v>
      </c>
      <c r="D2855">
        <v>452</v>
      </c>
      <c r="E2855">
        <v>463</v>
      </c>
      <c r="F2855" s="22">
        <v>43186</v>
      </c>
      <c r="G2855">
        <v>468</v>
      </c>
      <c r="H2855">
        <v>482</v>
      </c>
      <c r="I2855">
        <v>463</v>
      </c>
      <c r="J2855">
        <v>482</v>
      </c>
      <c r="K2855" s="22">
        <v>43187</v>
      </c>
      <c r="L2855">
        <v>449</v>
      </c>
      <c r="M2855">
        <v>1.06</v>
      </c>
      <c r="N2855" s="8" t="str">
        <f>IF(AND(AM2855=1,AC2855&lt;-0.005,AE2855&gt;O$1),R2855,"")</f>
        <v/>
      </c>
      <c r="O2855" s="8">
        <f t="shared" si="227"/>
        <v>373112.93045790942</v>
      </c>
      <c r="P2855" s="8" t="str">
        <f t="shared" si="231"/>
        <v/>
      </c>
      <c r="Q2855" s="8">
        <f t="shared" si="228"/>
        <v>447467.24718557234</v>
      </c>
      <c r="R2855" s="8">
        <f t="shared" si="229"/>
        <v>24532.710280373849</v>
      </c>
      <c r="S2855" s="8">
        <f t="shared" si="230"/>
        <v>1098817.7284868651</v>
      </c>
      <c r="U2855" s="25">
        <v>43187.316793981481</v>
      </c>
      <c r="V2855">
        <v>17</v>
      </c>
      <c r="W2855">
        <v>3035</v>
      </c>
      <c r="X2855" t="s">
        <v>1357</v>
      </c>
      <c r="Y2855" t="s">
        <v>960</v>
      </c>
      <c r="Z2855" s="25">
        <v>43186.99722222222</v>
      </c>
      <c r="AA2855">
        <v>490</v>
      </c>
      <c r="AB2855">
        <v>8</v>
      </c>
      <c r="AC2855" s="24">
        <v>1.66E-2</v>
      </c>
      <c r="AD2855">
        <v>12100</v>
      </c>
      <c r="AE2855">
        <v>5955070</v>
      </c>
      <c r="AF2855" s="22">
        <v>43186</v>
      </c>
      <c r="AG2855">
        <v>468</v>
      </c>
      <c r="AH2855">
        <v>482</v>
      </c>
      <c r="AI2855" s="22">
        <v>43187</v>
      </c>
      <c r="AJ2855">
        <v>449</v>
      </c>
      <c r="AK2855">
        <v>428</v>
      </c>
      <c r="AM2855">
        <v>2</v>
      </c>
      <c r="AN2855" t="s">
        <v>1023</v>
      </c>
      <c r="AO2855">
        <v>0</v>
      </c>
      <c r="AP2855">
        <v>1.45</v>
      </c>
      <c r="AQ2855">
        <v>0.76</v>
      </c>
      <c r="AR2855">
        <v>0.59</v>
      </c>
      <c r="AS2855">
        <v>1.06</v>
      </c>
      <c r="AT2855">
        <v>1.06</v>
      </c>
      <c r="AU2855">
        <v>0.57099999999999995</v>
      </c>
      <c r="AV2855">
        <v>450</v>
      </c>
      <c r="AW2855">
        <v>407</v>
      </c>
      <c r="AX2855">
        <v>428</v>
      </c>
    </row>
    <row r="2856" spans="1:50">
      <c r="A2856" s="22">
        <v>43185</v>
      </c>
      <c r="B2856">
        <v>1104.5</v>
      </c>
      <c r="C2856">
        <v>1106</v>
      </c>
      <c r="D2856">
        <v>1095.5</v>
      </c>
      <c r="E2856">
        <v>1105</v>
      </c>
      <c r="F2856" s="22">
        <v>43186</v>
      </c>
      <c r="G2856">
        <v>1118</v>
      </c>
      <c r="H2856">
        <v>1130</v>
      </c>
      <c r="I2856">
        <v>1115</v>
      </c>
      <c r="J2856">
        <v>1130</v>
      </c>
      <c r="K2856" s="22">
        <v>43187</v>
      </c>
      <c r="L2856">
        <v>1073.5</v>
      </c>
      <c r="M2856">
        <v>0.99</v>
      </c>
      <c r="N2856" s="8">
        <f>IF(AND(AM2856=1,AC2856&lt;-0.005,AE2856&gt;O$1),R2856,"")</f>
        <v>-11823.556161891791</v>
      </c>
      <c r="O2856" s="8">
        <f t="shared" si="227"/>
        <v>361289.37429601763</v>
      </c>
      <c r="P2856" s="8" t="str">
        <f t="shared" si="231"/>
        <v/>
      </c>
      <c r="Q2856" s="8">
        <f t="shared" si="228"/>
        <v>447467.24718557234</v>
      </c>
      <c r="R2856" s="8">
        <f t="shared" si="229"/>
        <v>-11823.556161891791</v>
      </c>
      <c r="S2856" s="8">
        <f t="shared" si="230"/>
        <v>1086994.1723249732</v>
      </c>
      <c r="U2856" s="25">
        <v>43187.316793981481</v>
      </c>
      <c r="V2856">
        <v>19</v>
      </c>
      <c r="W2856">
        <v>7201</v>
      </c>
      <c r="X2856" t="s">
        <v>1172</v>
      </c>
      <c r="Y2856" t="s">
        <v>962</v>
      </c>
      <c r="Z2856" s="25">
        <v>43186.995138888888</v>
      </c>
      <c r="AA2856">
        <v>1096</v>
      </c>
      <c r="AB2856">
        <v>-7.5</v>
      </c>
      <c r="AC2856" s="24">
        <v>-6.7999999999999996E-3</v>
      </c>
      <c r="AD2856">
        <v>10200</v>
      </c>
      <c r="AE2856">
        <v>11196000</v>
      </c>
      <c r="AF2856" s="22">
        <v>43186</v>
      </c>
      <c r="AG2856">
        <v>1118</v>
      </c>
      <c r="AH2856">
        <v>1130</v>
      </c>
      <c r="AI2856" s="22">
        <v>43187</v>
      </c>
      <c r="AJ2856">
        <v>1073.5</v>
      </c>
      <c r="AK2856">
        <v>1099.5</v>
      </c>
      <c r="AM2856">
        <v>1</v>
      </c>
      <c r="AN2856">
        <v>0</v>
      </c>
      <c r="AO2856">
        <v>5.52</v>
      </c>
      <c r="AP2856">
        <v>4.6900000000000004</v>
      </c>
      <c r="AQ2856">
        <v>0</v>
      </c>
      <c r="AR2856">
        <v>0</v>
      </c>
      <c r="AS2856">
        <v>0.99</v>
      </c>
      <c r="AT2856">
        <v>0.97</v>
      </c>
      <c r="AU2856">
        <v>0.29599999999999999</v>
      </c>
      <c r="AV2856">
        <v>1099.5</v>
      </c>
      <c r="AW2856">
        <v>1073.5</v>
      </c>
      <c r="AX2856">
        <v>1099.5</v>
      </c>
    </row>
    <row r="2857" spans="1:50">
      <c r="A2857" s="22">
        <v>43185</v>
      </c>
      <c r="B2857">
        <v>1299</v>
      </c>
      <c r="C2857">
        <v>1308</v>
      </c>
      <c r="D2857">
        <v>1295</v>
      </c>
      <c r="E2857">
        <v>1308</v>
      </c>
      <c r="F2857" s="22">
        <v>43186</v>
      </c>
      <c r="G2857">
        <v>1318</v>
      </c>
      <c r="H2857">
        <v>1336</v>
      </c>
      <c r="I2857">
        <v>1304</v>
      </c>
      <c r="J2857">
        <v>1305</v>
      </c>
      <c r="K2857" s="22">
        <v>43187</v>
      </c>
      <c r="L2857">
        <v>1296</v>
      </c>
      <c r="M2857">
        <v>1</v>
      </c>
      <c r="N2857" s="8" t="str">
        <f>IF(AND(AM2857=1,AC2857&lt;-0.005,AE2857&gt;O$1),R2857,"")</f>
        <v/>
      </c>
      <c r="O2857" s="8">
        <f t="shared" si="227"/>
        <v>361289.37429601763</v>
      </c>
      <c r="P2857" s="8" t="str">
        <f t="shared" si="231"/>
        <v/>
      </c>
      <c r="Q2857" s="8">
        <f t="shared" si="228"/>
        <v>447467.24718557234</v>
      </c>
      <c r="R2857" s="8">
        <f t="shared" si="229"/>
        <v>9834.7757671125582</v>
      </c>
      <c r="S2857" s="8">
        <f t="shared" si="230"/>
        <v>1086994.1723249732</v>
      </c>
      <c r="U2857" s="25">
        <v>43187.316793981481</v>
      </c>
      <c r="V2857">
        <v>20</v>
      </c>
      <c r="W2857">
        <v>7421</v>
      </c>
      <c r="X2857" t="s">
        <v>1356</v>
      </c>
      <c r="Y2857" t="s">
        <v>962</v>
      </c>
      <c r="Z2857" s="25">
        <v>43186.997916666667</v>
      </c>
      <c r="AA2857">
        <v>1300</v>
      </c>
      <c r="AB2857">
        <v>-5</v>
      </c>
      <c r="AC2857" s="24">
        <v>-3.8E-3</v>
      </c>
      <c r="AD2857">
        <v>10000</v>
      </c>
      <c r="AE2857">
        <v>12949340</v>
      </c>
      <c r="AF2857" s="22">
        <v>43186</v>
      </c>
      <c r="AG2857">
        <v>1318</v>
      </c>
      <c r="AH2857">
        <v>1305</v>
      </c>
      <c r="AI2857" s="22">
        <v>43187</v>
      </c>
      <c r="AJ2857">
        <v>1296</v>
      </c>
      <c r="AK2857">
        <v>1271</v>
      </c>
      <c r="AM2857">
        <v>2</v>
      </c>
      <c r="AN2857" t="s">
        <v>1023</v>
      </c>
      <c r="AO2857">
        <v>0.13</v>
      </c>
      <c r="AP2857" t="s">
        <v>956</v>
      </c>
      <c r="AQ2857">
        <v>0.53</v>
      </c>
      <c r="AR2857">
        <v>0.7</v>
      </c>
      <c r="AS2857">
        <v>1</v>
      </c>
      <c r="AT2857">
        <v>1.02</v>
      </c>
      <c r="AU2857">
        <v>0.13500000000000001</v>
      </c>
      <c r="AV2857">
        <v>1296</v>
      </c>
      <c r="AW2857">
        <v>1264</v>
      </c>
      <c r="AX2857">
        <v>1271</v>
      </c>
    </row>
    <row r="2858" spans="1:50">
      <c r="A2858" s="22">
        <v>43185</v>
      </c>
      <c r="B2858">
        <v>2555</v>
      </c>
      <c r="C2858">
        <v>2683</v>
      </c>
      <c r="D2858">
        <v>2500</v>
      </c>
      <c r="E2858">
        <v>2641</v>
      </c>
      <c r="F2858" s="22">
        <v>43186</v>
      </c>
      <c r="G2858">
        <v>2700</v>
      </c>
      <c r="H2858">
        <v>2717</v>
      </c>
      <c r="I2858">
        <v>2620</v>
      </c>
      <c r="J2858">
        <v>2651</v>
      </c>
      <c r="K2858" s="22">
        <v>43187</v>
      </c>
      <c r="L2858">
        <v>2751</v>
      </c>
      <c r="M2858">
        <v>1.01</v>
      </c>
      <c r="N2858" s="8" t="str">
        <f>IF(AND(AM2858=1,AC2858&lt;-0.005,AE2858&gt;O$1),R2858,"")</f>
        <v/>
      </c>
      <c r="O2858" s="8">
        <f t="shared" si="227"/>
        <v>361289.37429601763</v>
      </c>
      <c r="P2858" s="8" t="str">
        <f t="shared" si="231"/>
        <v/>
      </c>
      <c r="Q2858" s="8">
        <f t="shared" si="228"/>
        <v>447467.24718557234</v>
      </c>
      <c r="R2858" s="8">
        <f t="shared" si="229"/>
        <v>8879.0233074361731</v>
      </c>
      <c r="S2858" s="8">
        <f t="shared" si="230"/>
        <v>1086994.1723249732</v>
      </c>
      <c r="U2858" s="25">
        <v>43187.316793981481</v>
      </c>
      <c r="V2858">
        <v>21</v>
      </c>
      <c r="W2858">
        <v>6172</v>
      </c>
      <c r="X2858" t="s">
        <v>1355</v>
      </c>
      <c r="Y2858" t="s">
        <v>957</v>
      </c>
      <c r="Z2858" s="25">
        <v>43186.988194444442</v>
      </c>
      <c r="AA2858">
        <v>2820</v>
      </c>
      <c r="AB2858">
        <v>169</v>
      </c>
      <c r="AC2858" s="24">
        <v>6.3700000000000007E-2</v>
      </c>
      <c r="AD2858">
        <v>9700</v>
      </c>
      <c r="AE2858">
        <v>27637510</v>
      </c>
      <c r="AF2858" s="22">
        <v>43186</v>
      </c>
      <c r="AG2858">
        <v>2700</v>
      </c>
      <c r="AH2858">
        <v>2651</v>
      </c>
      <c r="AI2858" s="22">
        <v>43187</v>
      </c>
      <c r="AJ2858">
        <v>2751</v>
      </c>
      <c r="AK2858">
        <v>2703</v>
      </c>
      <c r="AM2858">
        <v>2</v>
      </c>
      <c r="AN2858" t="s">
        <v>1023</v>
      </c>
      <c r="AO2858">
        <v>74.63</v>
      </c>
      <c r="AP2858" t="s">
        <v>956</v>
      </c>
      <c r="AQ2858">
        <v>0.55000000000000004</v>
      </c>
      <c r="AR2858">
        <v>0.42</v>
      </c>
      <c r="AS2858">
        <v>1.01</v>
      </c>
      <c r="AT2858">
        <v>0.96</v>
      </c>
      <c r="AU2858">
        <v>1.4890000000000001</v>
      </c>
      <c r="AV2858">
        <v>2813</v>
      </c>
      <c r="AW2858">
        <v>2676</v>
      </c>
      <c r="AX2858">
        <v>2703</v>
      </c>
    </row>
    <row r="2859" spans="1:50">
      <c r="A2859" s="22">
        <v>43185</v>
      </c>
      <c r="B2859">
        <v>1170</v>
      </c>
      <c r="C2859">
        <v>1375</v>
      </c>
      <c r="D2859">
        <v>1160</v>
      </c>
      <c r="E2859">
        <v>1318</v>
      </c>
      <c r="F2859" s="22">
        <v>43186</v>
      </c>
      <c r="G2859">
        <v>1488</v>
      </c>
      <c r="H2859">
        <v>1618</v>
      </c>
      <c r="I2859">
        <v>1438</v>
      </c>
      <c r="J2859">
        <v>1618</v>
      </c>
      <c r="K2859" s="22">
        <v>43187</v>
      </c>
      <c r="L2859">
        <v>1651</v>
      </c>
      <c r="M2859">
        <v>1.24</v>
      </c>
      <c r="N2859" s="8" t="str">
        <f>IF(AND(AM2859=1,AC2859&lt;-0.005,AE2859&gt;O$1),R2859,"")</f>
        <v/>
      </c>
      <c r="O2859" s="8">
        <f t="shared" si="227"/>
        <v>361289.37429601763</v>
      </c>
      <c r="P2859" s="8" t="str">
        <f t="shared" si="231"/>
        <v/>
      </c>
      <c r="Q2859" s="8">
        <f t="shared" si="228"/>
        <v>447467.24718557234</v>
      </c>
      <c r="R2859" s="8">
        <f t="shared" si="229"/>
        <v>26131.29381771828</v>
      </c>
      <c r="S2859" s="8">
        <f t="shared" si="230"/>
        <v>1086994.1723249732</v>
      </c>
      <c r="U2859" s="25">
        <v>43187.316793981481</v>
      </c>
      <c r="V2859">
        <v>23</v>
      </c>
      <c r="W2859">
        <v>7855</v>
      </c>
      <c r="X2859" t="s">
        <v>165</v>
      </c>
      <c r="Y2859" t="s">
        <v>960</v>
      </c>
      <c r="Z2859" s="25">
        <v>43186.986805555556</v>
      </c>
      <c r="AA2859">
        <v>1558</v>
      </c>
      <c r="AB2859">
        <v>-53</v>
      </c>
      <c r="AC2859" s="24">
        <v>-3.2899999999999999E-2</v>
      </c>
      <c r="AD2859">
        <v>9100</v>
      </c>
      <c r="AE2859">
        <v>14552910</v>
      </c>
      <c r="AF2859" s="22">
        <v>43186</v>
      </c>
      <c r="AG2859">
        <v>1488</v>
      </c>
      <c r="AH2859">
        <v>1618</v>
      </c>
      <c r="AI2859" s="22">
        <v>43187</v>
      </c>
      <c r="AJ2859">
        <v>1651</v>
      </c>
      <c r="AK2859">
        <v>1569</v>
      </c>
      <c r="AM2859">
        <v>2</v>
      </c>
      <c r="AN2859" t="s">
        <v>1023</v>
      </c>
      <c r="AO2859">
        <v>0</v>
      </c>
      <c r="AP2859">
        <v>0.87</v>
      </c>
      <c r="AQ2859">
        <v>0.92</v>
      </c>
      <c r="AR2859">
        <v>0.93</v>
      </c>
      <c r="AS2859">
        <v>1.24</v>
      </c>
      <c r="AT2859">
        <v>1.33</v>
      </c>
      <c r="AU2859">
        <v>0.79900000000000004</v>
      </c>
      <c r="AV2859">
        <v>1697</v>
      </c>
      <c r="AW2859">
        <v>1485</v>
      </c>
      <c r="AX2859">
        <v>1569</v>
      </c>
    </row>
    <row r="2860" spans="1:50">
      <c r="A2860" s="22">
        <v>43185</v>
      </c>
      <c r="B2860">
        <v>2422</v>
      </c>
      <c r="C2860">
        <v>2453</v>
      </c>
      <c r="D2860">
        <v>2398</v>
      </c>
      <c r="E2860">
        <v>2419</v>
      </c>
      <c r="F2860" s="22">
        <v>43186</v>
      </c>
      <c r="G2860">
        <v>2425</v>
      </c>
      <c r="H2860">
        <v>2436</v>
      </c>
      <c r="I2860">
        <v>2408</v>
      </c>
      <c r="J2860">
        <v>2430</v>
      </c>
      <c r="K2860" s="22">
        <v>43187</v>
      </c>
      <c r="L2860">
        <v>2374</v>
      </c>
      <c r="M2860">
        <v>1.06</v>
      </c>
      <c r="N2860" s="8" t="str">
        <f>IF(AND(AM2860=1,AC2860&lt;-0.005,AE2860&gt;O$1),R2860,"")</f>
        <v/>
      </c>
      <c r="O2860" s="8">
        <f t="shared" si="227"/>
        <v>361289.37429601763</v>
      </c>
      <c r="P2860" s="8" t="str">
        <f t="shared" si="231"/>
        <v/>
      </c>
      <c r="Q2860" s="8">
        <f t="shared" si="228"/>
        <v>447467.24718557234</v>
      </c>
      <c r="R2860" s="8">
        <f t="shared" si="229"/>
        <v>-9909.1659785301435</v>
      </c>
      <c r="S2860" s="8">
        <f t="shared" si="230"/>
        <v>1077085.006346443</v>
      </c>
      <c r="U2860" s="25">
        <v>43187.316793981481</v>
      </c>
      <c r="V2860">
        <v>24</v>
      </c>
      <c r="W2860">
        <v>7550</v>
      </c>
      <c r="X2860" t="s">
        <v>1354</v>
      </c>
      <c r="Y2860" t="s">
        <v>962</v>
      </c>
      <c r="Z2860" s="25">
        <v>43186.990972222222</v>
      </c>
      <c r="AA2860">
        <v>2413</v>
      </c>
      <c r="AB2860">
        <v>-8</v>
      </c>
      <c r="AC2860" s="24">
        <v>-3.3E-3</v>
      </c>
      <c r="AD2860">
        <v>8700</v>
      </c>
      <c r="AE2860">
        <v>20988760</v>
      </c>
      <c r="AF2860" s="22">
        <v>43186</v>
      </c>
      <c r="AG2860">
        <v>2425</v>
      </c>
      <c r="AH2860">
        <v>2430</v>
      </c>
      <c r="AI2860" s="22">
        <v>43187</v>
      </c>
      <c r="AJ2860">
        <v>2374</v>
      </c>
      <c r="AK2860">
        <v>2422</v>
      </c>
      <c r="AM2860">
        <v>1</v>
      </c>
      <c r="AN2860">
        <v>0.05</v>
      </c>
      <c r="AO2860">
        <v>0.08</v>
      </c>
      <c r="AP2860">
        <v>0.74</v>
      </c>
      <c r="AQ2860">
        <v>0.88</v>
      </c>
      <c r="AR2860">
        <v>0.95</v>
      </c>
      <c r="AS2860">
        <v>1.06</v>
      </c>
      <c r="AT2860">
        <v>1.1499999999999999</v>
      </c>
      <c r="AU2860">
        <v>0.45700000000000002</v>
      </c>
      <c r="AV2860">
        <v>2426</v>
      </c>
      <c r="AW2860">
        <v>2373</v>
      </c>
      <c r="AX2860">
        <v>2422</v>
      </c>
    </row>
    <row r="2861" spans="1:50">
      <c r="A2861" s="22">
        <v>43185</v>
      </c>
      <c r="B2861">
        <v>1811.5</v>
      </c>
      <c r="C2861">
        <v>1835</v>
      </c>
      <c r="D2861">
        <v>1803.5</v>
      </c>
      <c r="E2861">
        <v>1834</v>
      </c>
      <c r="F2861" s="22">
        <v>43186</v>
      </c>
      <c r="G2861">
        <v>1856</v>
      </c>
      <c r="H2861">
        <v>1893</v>
      </c>
      <c r="I2861">
        <v>1853</v>
      </c>
      <c r="J2861">
        <v>1892.5</v>
      </c>
      <c r="K2861" s="22">
        <v>43187</v>
      </c>
      <c r="L2861">
        <v>1841.5</v>
      </c>
      <c r="M2861">
        <v>0.97</v>
      </c>
      <c r="N2861" s="8">
        <f>IF(AND(AM2861=1,AC2861&lt;-0.005,AE2861&gt;O$1),R2861,"")</f>
        <v>-5770.263016639854</v>
      </c>
      <c r="O2861" s="8">
        <f t="shared" si="227"/>
        <v>355519.11127937777</v>
      </c>
      <c r="P2861" s="8" t="str">
        <f t="shared" si="231"/>
        <v/>
      </c>
      <c r="Q2861" s="8">
        <f t="shared" si="228"/>
        <v>447467.24718557234</v>
      </c>
      <c r="R2861" s="8">
        <f t="shared" si="229"/>
        <v>-5770.263016639854</v>
      </c>
      <c r="S2861" s="8">
        <f t="shared" si="230"/>
        <v>1071314.7433298032</v>
      </c>
      <c r="U2861" s="25">
        <v>43187.316793981481</v>
      </c>
      <c r="V2861">
        <v>25</v>
      </c>
      <c r="W2861">
        <v>8591</v>
      </c>
      <c r="X2861" t="s">
        <v>528</v>
      </c>
      <c r="Y2861" t="s">
        <v>962</v>
      </c>
      <c r="Z2861" s="25">
        <v>43186.981249999997</v>
      </c>
      <c r="AA2861">
        <v>1844.1</v>
      </c>
      <c r="AB2861">
        <v>-19.399999999999999</v>
      </c>
      <c r="AC2861" s="24">
        <v>-1.04E-2</v>
      </c>
      <c r="AD2861">
        <v>8600</v>
      </c>
      <c r="AE2861">
        <v>15953980</v>
      </c>
      <c r="AF2861" s="22">
        <v>43186</v>
      </c>
      <c r="AG2861">
        <v>1856</v>
      </c>
      <c r="AH2861">
        <v>1892.5</v>
      </c>
      <c r="AI2861" s="22">
        <v>43187</v>
      </c>
      <c r="AJ2861">
        <v>1841.5</v>
      </c>
      <c r="AK2861">
        <v>1863</v>
      </c>
      <c r="AM2861">
        <v>1</v>
      </c>
      <c r="AN2861">
        <v>0</v>
      </c>
      <c r="AO2861">
        <v>6.61</v>
      </c>
      <c r="AP2861" t="s">
        <v>956</v>
      </c>
      <c r="AQ2861">
        <v>0.08</v>
      </c>
      <c r="AR2861">
        <v>0.03</v>
      </c>
      <c r="AS2861">
        <v>0.97</v>
      </c>
      <c r="AT2861">
        <v>0.93</v>
      </c>
      <c r="AU2861">
        <v>0.55000000000000004</v>
      </c>
      <c r="AV2861">
        <v>1864</v>
      </c>
      <c r="AW2861">
        <v>1823</v>
      </c>
      <c r="AX2861">
        <v>1863</v>
      </c>
    </row>
    <row r="2862" spans="1:50">
      <c r="A2862" s="22">
        <v>43185</v>
      </c>
      <c r="B2862">
        <v>3685</v>
      </c>
      <c r="C2862">
        <v>3710</v>
      </c>
      <c r="D2862">
        <v>3555</v>
      </c>
      <c r="E2862">
        <v>3555</v>
      </c>
      <c r="F2862" s="22">
        <v>43186</v>
      </c>
      <c r="G2862">
        <v>3485</v>
      </c>
      <c r="H2862">
        <v>3495</v>
      </c>
      <c r="I2862">
        <v>3365</v>
      </c>
      <c r="J2862">
        <v>3375</v>
      </c>
      <c r="K2862" s="22">
        <v>43187</v>
      </c>
      <c r="L2862">
        <v>3460</v>
      </c>
      <c r="M2862">
        <v>1.0900000000000001</v>
      </c>
      <c r="N2862" s="8" t="str">
        <f>IF(AND(AM2862=1,AC2862&lt;-0.005,AE2862&gt;O$1),R2862,"")</f>
        <v/>
      </c>
      <c r="O2862" s="8">
        <f t="shared" si="227"/>
        <v>355519.11127937777</v>
      </c>
      <c r="P2862" s="8" t="str">
        <f t="shared" si="231"/>
        <v/>
      </c>
      <c r="Q2862" s="8">
        <f t="shared" si="228"/>
        <v>447467.24718557234</v>
      </c>
      <c r="R2862" s="8">
        <f t="shared" si="229"/>
        <v>8076.3582966225658</v>
      </c>
      <c r="S2862" s="8">
        <f t="shared" si="230"/>
        <v>1079391.1016264257</v>
      </c>
      <c r="U2862" s="25">
        <v>43187.316805555558</v>
      </c>
      <c r="V2862">
        <v>26</v>
      </c>
      <c r="W2862">
        <v>1360</v>
      </c>
      <c r="X2862" t="s">
        <v>1175</v>
      </c>
      <c r="Y2862" t="s">
        <v>954</v>
      </c>
      <c r="Z2862" s="25">
        <v>43186.982638888891</v>
      </c>
      <c r="AA2862">
        <v>3396</v>
      </c>
      <c r="AB2862">
        <v>21</v>
      </c>
      <c r="AC2862" s="24">
        <v>6.1999999999999998E-3</v>
      </c>
      <c r="AD2862">
        <v>7560</v>
      </c>
      <c r="AE2862">
        <v>25630460</v>
      </c>
      <c r="AF2862" s="22">
        <v>43186</v>
      </c>
      <c r="AG2862">
        <v>3485</v>
      </c>
      <c r="AH2862">
        <v>3375</v>
      </c>
      <c r="AI2862" s="22">
        <v>43187</v>
      </c>
      <c r="AJ2862">
        <v>3460</v>
      </c>
      <c r="AK2862">
        <v>3405</v>
      </c>
      <c r="AM2862">
        <v>1</v>
      </c>
      <c r="AN2862">
        <v>0</v>
      </c>
      <c r="AO2862" s="26">
        <v>7.4999999999999997E-3</v>
      </c>
      <c r="AQ2862">
        <v>1</v>
      </c>
      <c r="AR2862">
        <v>1</v>
      </c>
      <c r="AS2862">
        <v>1.0900000000000001</v>
      </c>
      <c r="AT2862">
        <v>1.1599999999999999</v>
      </c>
      <c r="AU2862">
        <v>1.6679999999999999</v>
      </c>
      <c r="AV2862">
        <v>3485</v>
      </c>
      <c r="AW2862">
        <v>3405</v>
      </c>
      <c r="AX2862">
        <v>3405</v>
      </c>
    </row>
    <row r="2863" spans="1:50">
      <c r="A2863" s="22">
        <v>43185</v>
      </c>
      <c r="B2863">
        <v>1000</v>
      </c>
      <c r="C2863">
        <v>1001</v>
      </c>
      <c r="D2863">
        <v>991</v>
      </c>
      <c r="E2863">
        <v>1001</v>
      </c>
      <c r="F2863" s="22">
        <v>43186</v>
      </c>
      <c r="G2863">
        <v>1001</v>
      </c>
      <c r="H2863">
        <v>1003</v>
      </c>
      <c r="I2863">
        <v>980</v>
      </c>
      <c r="J2863">
        <v>987</v>
      </c>
      <c r="K2863" s="22">
        <v>43187</v>
      </c>
      <c r="L2863">
        <v>951</v>
      </c>
      <c r="M2863">
        <v>1.02</v>
      </c>
      <c r="N2863" s="8">
        <f>IF(AND(AM2863=1,AC2863&lt;-0.005,AE2863&gt;O$1),R2863,"")</f>
        <v>526.31578947370804</v>
      </c>
      <c r="O2863" s="8">
        <f t="shared" si="227"/>
        <v>356045.42706885148</v>
      </c>
      <c r="P2863" s="8">
        <f t="shared" si="231"/>
        <v>526.31578947370804</v>
      </c>
      <c r="Q2863" s="8">
        <f t="shared" si="228"/>
        <v>447993.56297504605</v>
      </c>
      <c r="R2863" s="8">
        <f t="shared" si="229"/>
        <v>526.31578947370804</v>
      </c>
      <c r="S2863" s="8">
        <f t="shared" si="230"/>
        <v>1079917.4174158995</v>
      </c>
      <c r="U2863" s="25">
        <v>43187.316805555558</v>
      </c>
      <c r="V2863">
        <v>27</v>
      </c>
      <c r="W2863">
        <v>7412</v>
      </c>
      <c r="X2863" t="s">
        <v>46</v>
      </c>
      <c r="Y2863" t="s">
        <v>954</v>
      </c>
      <c r="Z2863" s="25">
        <v>43186.990277777775</v>
      </c>
      <c r="AA2863">
        <v>946.6</v>
      </c>
      <c r="AB2863">
        <v>-38.4</v>
      </c>
      <c r="AC2863" s="24">
        <v>-3.9E-2</v>
      </c>
      <c r="AD2863">
        <v>6700</v>
      </c>
      <c r="AE2863">
        <v>6389290</v>
      </c>
      <c r="AF2863" s="22">
        <v>43186</v>
      </c>
      <c r="AG2863">
        <v>1001</v>
      </c>
      <c r="AH2863">
        <v>987</v>
      </c>
      <c r="AI2863" s="22">
        <v>43187</v>
      </c>
      <c r="AJ2863">
        <v>951</v>
      </c>
      <c r="AK2863">
        <v>950</v>
      </c>
      <c r="AM2863">
        <v>1</v>
      </c>
      <c r="AN2863">
        <v>0.05</v>
      </c>
      <c r="AO2863">
        <v>0.47</v>
      </c>
      <c r="AP2863">
        <v>0.2</v>
      </c>
      <c r="AQ2863">
        <v>0.89</v>
      </c>
      <c r="AR2863">
        <v>0.94</v>
      </c>
      <c r="AS2863">
        <v>1.02</v>
      </c>
      <c r="AT2863">
        <v>1.04</v>
      </c>
      <c r="AU2863">
        <v>0.36199999999999999</v>
      </c>
      <c r="AV2863">
        <v>965</v>
      </c>
      <c r="AW2863">
        <v>950</v>
      </c>
      <c r="AX2863">
        <v>950</v>
      </c>
    </row>
    <row r="2864" spans="1:50">
      <c r="A2864" s="22">
        <v>43185</v>
      </c>
      <c r="B2864">
        <v>668.4</v>
      </c>
      <c r="C2864">
        <v>673.3</v>
      </c>
      <c r="D2864">
        <v>661.1</v>
      </c>
      <c r="E2864">
        <v>672.2</v>
      </c>
      <c r="F2864" s="22">
        <v>43186</v>
      </c>
      <c r="G2864">
        <v>682.2</v>
      </c>
      <c r="H2864">
        <v>692.5</v>
      </c>
      <c r="I2864">
        <v>680.8</v>
      </c>
      <c r="J2864">
        <v>692.2</v>
      </c>
      <c r="K2864" s="22">
        <v>43187</v>
      </c>
      <c r="L2864">
        <v>671.2</v>
      </c>
      <c r="M2864">
        <v>0.96</v>
      </c>
      <c r="N2864" s="8">
        <f>IF(AND(AM2864=1,AC2864&lt;-0.005,AE2864&gt;O$1),R2864,"")</f>
        <v>-5816.5218671771272</v>
      </c>
      <c r="O2864" s="8">
        <f t="shared" si="227"/>
        <v>350228.90520167438</v>
      </c>
      <c r="P2864" s="8">
        <f t="shared" si="231"/>
        <v>-5816.5218671771272</v>
      </c>
      <c r="Q2864" s="8">
        <f t="shared" si="228"/>
        <v>442177.04110786895</v>
      </c>
      <c r="R2864" s="8">
        <f t="shared" si="229"/>
        <v>-5816.5218671771272</v>
      </c>
      <c r="S2864" s="8">
        <f t="shared" si="230"/>
        <v>1074100.8955487222</v>
      </c>
      <c r="U2864" s="25">
        <v>43187.316805555558</v>
      </c>
      <c r="V2864">
        <v>28</v>
      </c>
      <c r="W2864">
        <v>8601</v>
      </c>
      <c r="X2864" t="s">
        <v>1344</v>
      </c>
      <c r="Y2864" t="s">
        <v>962</v>
      </c>
      <c r="Z2864" s="25">
        <v>43186.973611111112</v>
      </c>
      <c r="AA2864">
        <v>672</v>
      </c>
      <c r="AB2864">
        <v>-7.2</v>
      </c>
      <c r="AC2864" s="24">
        <v>-1.06E-2</v>
      </c>
      <c r="AD2864">
        <v>6000</v>
      </c>
      <c r="AE2864">
        <v>4052300</v>
      </c>
      <c r="AF2864" s="22">
        <v>43186</v>
      </c>
      <c r="AG2864">
        <v>682.2</v>
      </c>
      <c r="AH2864">
        <v>692.2</v>
      </c>
      <c r="AI2864" s="22">
        <v>43187</v>
      </c>
      <c r="AJ2864">
        <v>671.2</v>
      </c>
      <c r="AK2864">
        <v>679.1</v>
      </c>
      <c r="AM2864">
        <v>1</v>
      </c>
      <c r="AN2864">
        <v>0</v>
      </c>
      <c r="AO2864">
        <v>6.61</v>
      </c>
      <c r="AP2864" t="s">
        <v>956</v>
      </c>
      <c r="AQ2864">
        <v>0</v>
      </c>
      <c r="AR2864">
        <v>0</v>
      </c>
      <c r="AS2864">
        <v>0.96</v>
      </c>
      <c r="AT2864">
        <v>0.92</v>
      </c>
      <c r="AU2864">
        <v>0.46800000000000003</v>
      </c>
      <c r="AV2864">
        <v>679.6</v>
      </c>
      <c r="AW2864">
        <v>665.7</v>
      </c>
      <c r="AX2864">
        <v>679.1</v>
      </c>
    </row>
    <row r="2865" spans="1:50">
      <c r="A2865" s="22">
        <v>43185</v>
      </c>
      <c r="B2865">
        <v>1176</v>
      </c>
      <c r="C2865">
        <v>1225</v>
      </c>
      <c r="D2865">
        <v>1167</v>
      </c>
      <c r="E2865">
        <v>1199</v>
      </c>
      <c r="F2865" s="22">
        <v>43186</v>
      </c>
      <c r="G2865">
        <v>1206</v>
      </c>
      <c r="H2865">
        <v>1247</v>
      </c>
      <c r="I2865">
        <v>1202</v>
      </c>
      <c r="J2865">
        <v>1244</v>
      </c>
      <c r="K2865" s="22">
        <v>43187</v>
      </c>
      <c r="L2865">
        <v>1274</v>
      </c>
      <c r="M2865">
        <v>0.94</v>
      </c>
      <c r="N2865" s="8" t="str">
        <f>IF(AND(AM2865=1,AC2865&lt;-0.005,AE2865&gt;O$1),R2865,"")</f>
        <v/>
      </c>
      <c r="O2865" s="8">
        <f t="shared" si="227"/>
        <v>350228.90520167438</v>
      </c>
      <c r="P2865" s="8" t="str">
        <f t="shared" si="231"/>
        <v/>
      </c>
      <c r="Q2865" s="8">
        <f t="shared" si="228"/>
        <v>442177.04110786895</v>
      </c>
      <c r="R2865" s="8">
        <f t="shared" si="229"/>
        <v>-10000.000000000009</v>
      </c>
      <c r="S2865" s="8">
        <f t="shared" si="230"/>
        <v>1074100.8955487222</v>
      </c>
      <c r="U2865" s="25">
        <v>43187.316805555558</v>
      </c>
      <c r="V2865">
        <v>29</v>
      </c>
      <c r="W2865">
        <v>7514</v>
      </c>
      <c r="X2865" t="s">
        <v>1353</v>
      </c>
      <c r="Y2865" t="s">
        <v>962</v>
      </c>
      <c r="Z2865" s="25">
        <v>43186.959027777775</v>
      </c>
      <c r="AA2865">
        <v>1330</v>
      </c>
      <c r="AB2865">
        <v>86</v>
      </c>
      <c r="AC2865" s="24">
        <v>6.9099999999999995E-2</v>
      </c>
      <c r="AD2865">
        <v>5900</v>
      </c>
      <c r="AE2865">
        <v>7808360</v>
      </c>
      <c r="AF2865" s="22">
        <v>43186</v>
      </c>
      <c r="AG2865">
        <v>1206</v>
      </c>
      <c r="AH2865">
        <v>1244</v>
      </c>
      <c r="AI2865" s="22">
        <v>43187</v>
      </c>
      <c r="AJ2865">
        <v>1274</v>
      </c>
      <c r="AK2865">
        <v>1300</v>
      </c>
      <c r="AM2865">
        <v>2</v>
      </c>
      <c r="AN2865" t="s">
        <v>1023</v>
      </c>
      <c r="AO2865">
        <v>24</v>
      </c>
      <c r="AP2865">
        <v>1.61</v>
      </c>
      <c r="AQ2865">
        <v>0</v>
      </c>
      <c r="AR2865">
        <v>0.18</v>
      </c>
      <c r="AS2865">
        <v>0.94</v>
      </c>
      <c r="AT2865">
        <v>0.93</v>
      </c>
      <c r="AU2865">
        <v>0.52400000000000002</v>
      </c>
      <c r="AV2865">
        <v>1320</v>
      </c>
      <c r="AW2865">
        <v>1261</v>
      </c>
      <c r="AX2865">
        <v>1300</v>
      </c>
    </row>
    <row r="2866" spans="1:50">
      <c r="A2866" s="22">
        <v>43185</v>
      </c>
      <c r="B2866">
        <v>1650</v>
      </c>
      <c r="C2866">
        <v>1736</v>
      </c>
      <c r="D2866">
        <v>1615</v>
      </c>
      <c r="E2866">
        <v>1736</v>
      </c>
      <c r="F2866" s="22">
        <v>43186</v>
      </c>
      <c r="G2866">
        <v>1848</v>
      </c>
      <c r="H2866">
        <v>1853</v>
      </c>
      <c r="I2866">
        <v>1683</v>
      </c>
      <c r="J2866">
        <v>1708</v>
      </c>
      <c r="K2866" s="22">
        <v>43187</v>
      </c>
      <c r="L2866">
        <v>1780</v>
      </c>
      <c r="M2866">
        <v>1.2</v>
      </c>
      <c r="N2866" s="8" t="str">
        <f>IF(AND(AM2866=1,AC2866&lt;-0.005,AE2866&gt;O$1),R2866,"")</f>
        <v/>
      </c>
      <c r="O2866" s="8">
        <f t="shared" si="227"/>
        <v>350228.90520167438</v>
      </c>
      <c r="P2866" s="8" t="str">
        <f t="shared" si="231"/>
        <v/>
      </c>
      <c r="Q2866" s="8">
        <f t="shared" si="228"/>
        <v>442177.04110786895</v>
      </c>
      <c r="R2866" s="8">
        <f t="shared" si="229"/>
        <v>-54777.388694347173</v>
      </c>
      <c r="S2866" s="8">
        <f t="shared" si="230"/>
        <v>1074100.8955487222</v>
      </c>
      <c r="U2866" s="25">
        <v>43187.316805555558</v>
      </c>
      <c r="V2866">
        <v>30</v>
      </c>
      <c r="W2866">
        <v>3624</v>
      </c>
      <c r="X2866" t="s">
        <v>1289</v>
      </c>
      <c r="Y2866" t="s">
        <v>957</v>
      </c>
      <c r="Z2866" s="25">
        <v>43186.995833333334</v>
      </c>
      <c r="AA2866">
        <v>1797</v>
      </c>
      <c r="AB2866">
        <v>89</v>
      </c>
      <c r="AC2866" s="24">
        <v>5.21E-2</v>
      </c>
      <c r="AD2866">
        <v>4900</v>
      </c>
      <c r="AE2866">
        <v>8787000</v>
      </c>
      <c r="AF2866" s="22">
        <v>43186</v>
      </c>
      <c r="AG2866">
        <v>1848</v>
      </c>
      <c r="AH2866">
        <v>1708</v>
      </c>
      <c r="AI2866" s="22">
        <v>43187</v>
      </c>
      <c r="AJ2866">
        <v>1780</v>
      </c>
      <c r="AK2866">
        <v>1999</v>
      </c>
      <c r="AM2866">
        <v>2</v>
      </c>
      <c r="AN2866" t="s">
        <v>1023</v>
      </c>
      <c r="AO2866">
        <v>563.75</v>
      </c>
      <c r="AP2866">
        <v>0</v>
      </c>
      <c r="AQ2866">
        <v>0.9</v>
      </c>
      <c r="AR2866">
        <v>0.91</v>
      </c>
      <c r="AS2866">
        <v>1.2</v>
      </c>
      <c r="AT2866">
        <v>1.2</v>
      </c>
      <c r="AU2866">
        <v>2.3359999999999999</v>
      </c>
      <c r="AV2866">
        <v>2090</v>
      </c>
      <c r="AW2866">
        <v>1733</v>
      </c>
      <c r="AX2866">
        <v>1999</v>
      </c>
    </row>
    <row r="2867" spans="1:50">
      <c r="A2867" s="22">
        <v>43185</v>
      </c>
      <c r="B2867">
        <v>2432</v>
      </c>
      <c r="C2867">
        <v>2456</v>
      </c>
      <c r="D2867">
        <v>2411</v>
      </c>
      <c r="E2867">
        <v>2456</v>
      </c>
      <c r="F2867" s="22">
        <v>43186</v>
      </c>
      <c r="G2867">
        <v>2456</v>
      </c>
      <c r="H2867">
        <v>2466</v>
      </c>
      <c r="I2867">
        <v>2363</v>
      </c>
      <c r="J2867">
        <v>2373</v>
      </c>
      <c r="K2867" s="22">
        <v>43187</v>
      </c>
      <c r="L2867">
        <v>2350</v>
      </c>
      <c r="M2867">
        <v>0.99</v>
      </c>
      <c r="N2867" s="8" t="str">
        <f>IF(AND(AM2867=1,AC2867&lt;-0.005,AE2867&gt;O$1),R2867,"")</f>
        <v/>
      </c>
      <c r="O2867" s="8">
        <f t="shared" si="227"/>
        <v>350228.90520167438</v>
      </c>
      <c r="P2867" s="8" t="str">
        <f t="shared" si="231"/>
        <v/>
      </c>
      <c r="Q2867" s="8">
        <f t="shared" si="228"/>
        <v>442177.04110786895</v>
      </c>
      <c r="R2867" s="8">
        <f t="shared" si="229"/>
        <v>-15863.205603625864</v>
      </c>
      <c r="S2867" s="8">
        <f t="shared" si="230"/>
        <v>1058237.6899450964</v>
      </c>
      <c r="U2867" s="25">
        <v>43187.316805555558</v>
      </c>
      <c r="V2867">
        <v>31</v>
      </c>
      <c r="W2867">
        <v>7616</v>
      </c>
      <c r="X2867" t="s">
        <v>1352</v>
      </c>
      <c r="Y2867" t="s">
        <v>962</v>
      </c>
      <c r="Z2867" s="25">
        <v>43186.939583333333</v>
      </c>
      <c r="AA2867">
        <v>2370</v>
      </c>
      <c r="AB2867">
        <v>2</v>
      </c>
      <c r="AC2867" s="24">
        <v>8.0000000000000004E-4</v>
      </c>
      <c r="AD2867">
        <v>4100</v>
      </c>
      <c r="AE2867">
        <v>9646770</v>
      </c>
      <c r="AF2867" s="22">
        <v>43186</v>
      </c>
      <c r="AG2867">
        <v>2456</v>
      </c>
      <c r="AH2867">
        <v>2373</v>
      </c>
      <c r="AI2867" s="22">
        <v>43187</v>
      </c>
      <c r="AJ2867">
        <v>2350</v>
      </c>
      <c r="AK2867">
        <v>2427</v>
      </c>
      <c r="AM2867">
        <v>1</v>
      </c>
      <c r="AN2867">
        <v>0.05</v>
      </c>
      <c r="AO2867">
        <v>0.12</v>
      </c>
      <c r="AP2867">
        <v>0.21</v>
      </c>
      <c r="AQ2867">
        <v>0.04</v>
      </c>
      <c r="AR2867">
        <v>0.81</v>
      </c>
      <c r="AS2867">
        <v>0.99</v>
      </c>
      <c r="AT2867">
        <v>1.04</v>
      </c>
      <c r="AU2867">
        <v>0.34100000000000003</v>
      </c>
      <c r="AV2867">
        <v>2447</v>
      </c>
      <c r="AW2867">
        <v>2341</v>
      </c>
      <c r="AX2867">
        <v>2427</v>
      </c>
    </row>
    <row r="2868" spans="1:50">
      <c r="A2868" s="22">
        <v>43185</v>
      </c>
      <c r="B2868">
        <v>226</v>
      </c>
      <c r="C2868">
        <v>258</v>
      </c>
      <c r="D2868">
        <v>226</v>
      </c>
      <c r="E2868">
        <v>239</v>
      </c>
      <c r="F2868" s="22">
        <v>43186</v>
      </c>
      <c r="G2868">
        <v>243</v>
      </c>
      <c r="H2868">
        <v>247</v>
      </c>
      <c r="I2868">
        <v>233</v>
      </c>
      <c r="J2868">
        <v>234</v>
      </c>
      <c r="K2868" s="22">
        <v>43187</v>
      </c>
      <c r="L2868">
        <v>232</v>
      </c>
      <c r="M2868">
        <v>0.79</v>
      </c>
      <c r="N2868" s="8" t="str">
        <f>IF(AND(AM2868=1,AC2868&lt;-0.005,AE2868&gt;O$1),R2868,"")</f>
        <v/>
      </c>
      <c r="O2868" s="8">
        <f t="shared" si="227"/>
        <v>350228.90520167438</v>
      </c>
      <c r="P2868" s="8" t="str">
        <f t="shared" si="231"/>
        <v/>
      </c>
      <c r="Q2868" s="8">
        <f t="shared" si="228"/>
        <v>442177.04110786895</v>
      </c>
      <c r="R2868" s="8">
        <f t="shared" si="229"/>
        <v>-8474.5762711864172</v>
      </c>
      <c r="S2868" s="8">
        <f t="shared" si="230"/>
        <v>1058237.6899450964</v>
      </c>
      <c r="U2868" s="25">
        <v>43187.316805555558</v>
      </c>
      <c r="V2868">
        <v>32</v>
      </c>
      <c r="W2868">
        <v>3323</v>
      </c>
      <c r="X2868" t="s">
        <v>305</v>
      </c>
      <c r="Y2868" t="s">
        <v>960</v>
      </c>
      <c r="Z2868" s="25">
        <v>43186.997916666667</v>
      </c>
      <c r="AA2868">
        <v>233.2</v>
      </c>
      <c r="AB2868">
        <v>-0.8</v>
      </c>
      <c r="AC2868" s="24">
        <v>-3.3999999999999998E-3</v>
      </c>
      <c r="AD2868">
        <v>4000</v>
      </c>
      <c r="AE2868">
        <v>930640</v>
      </c>
      <c r="AF2868" s="22">
        <v>43186</v>
      </c>
      <c r="AG2868">
        <v>243</v>
      </c>
      <c r="AH2868">
        <v>234</v>
      </c>
      <c r="AI2868" s="22">
        <v>43187</v>
      </c>
      <c r="AJ2868">
        <v>232</v>
      </c>
      <c r="AK2868">
        <v>236</v>
      </c>
      <c r="AM2868">
        <v>2</v>
      </c>
      <c r="AN2868" t="s">
        <v>1023</v>
      </c>
      <c r="AO2868">
        <v>0</v>
      </c>
      <c r="AP2868">
        <v>0.64</v>
      </c>
      <c r="AQ2868">
        <v>0</v>
      </c>
      <c r="AR2868">
        <v>0.25</v>
      </c>
      <c r="AS2868">
        <v>0.79</v>
      </c>
      <c r="AT2868">
        <v>0.74</v>
      </c>
      <c r="AU2868">
        <v>2.2120000000000002</v>
      </c>
      <c r="AV2868">
        <v>244</v>
      </c>
      <c r="AW2868">
        <v>232</v>
      </c>
      <c r="AX2868">
        <v>236</v>
      </c>
    </row>
    <row r="2869" spans="1:50">
      <c r="A2869" s="22">
        <v>43185</v>
      </c>
      <c r="B2869">
        <v>220</v>
      </c>
      <c r="C2869">
        <v>222</v>
      </c>
      <c r="D2869">
        <v>200</v>
      </c>
      <c r="E2869">
        <v>202</v>
      </c>
      <c r="F2869" s="22">
        <v>43186</v>
      </c>
      <c r="G2869">
        <v>206</v>
      </c>
      <c r="H2869">
        <v>208</v>
      </c>
      <c r="I2869">
        <v>198</v>
      </c>
      <c r="J2869">
        <v>202</v>
      </c>
      <c r="K2869" s="22">
        <v>43187</v>
      </c>
      <c r="L2869">
        <v>199</v>
      </c>
      <c r="M2869">
        <v>0.66</v>
      </c>
      <c r="N2869" s="8" t="str">
        <f>IF(AND(AM2869=1,AC2869&lt;-0.005,AE2869&gt;O$1),R2869,"")</f>
        <v/>
      </c>
      <c r="O2869" s="8">
        <f t="shared" si="227"/>
        <v>350228.90520167438</v>
      </c>
      <c r="P2869" s="8" t="str">
        <f t="shared" si="231"/>
        <v/>
      </c>
      <c r="Q2869" s="8">
        <f t="shared" si="228"/>
        <v>442177.04110786895</v>
      </c>
      <c r="R2869" s="8">
        <f t="shared" si="229"/>
        <v>-4975.1243781094299</v>
      </c>
      <c r="S2869" s="8">
        <f t="shared" si="230"/>
        <v>1058237.6899450964</v>
      </c>
      <c r="U2869" s="25">
        <v>43187.316805555558</v>
      </c>
      <c r="V2869">
        <v>33</v>
      </c>
      <c r="W2869">
        <v>8105</v>
      </c>
      <c r="X2869" t="s">
        <v>339</v>
      </c>
      <c r="Y2869" t="s">
        <v>954</v>
      </c>
      <c r="Z2869" s="25">
        <v>43186.998611111114</v>
      </c>
      <c r="AA2869">
        <v>201</v>
      </c>
      <c r="AB2869">
        <v>-1</v>
      </c>
      <c r="AC2869" s="24">
        <v>-5.0000000000000001E-3</v>
      </c>
      <c r="AD2869">
        <v>3900</v>
      </c>
      <c r="AE2869">
        <v>782800</v>
      </c>
      <c r="AF2869" s="22">
        <v>43186</v>
      </c>
      <c r="AG2869">
        <v>206</v>
      </c>
      <c r="AH2869">
        <v>202</v>
      </c>
      <c r="AI2869" s="22">
        <v>43187</v>
      </c>
      <c r="AJ2869">
        <v>199</v>
      </c>
      <c r="AK2869">
        <v>201</v>
      </c>
      <c r="AM2869">
        <v>2</v>
      </c>
      <c r="AN2869" t="s">
        <v>1023</v>
      </c>
      <c r="AO2869">
        <v>0</v>
      </c>
      <c r="AP2869">
        <v>0.12</v>
      </c>
      <c r="AQ2869">
        <v>0</v>
      </c>
      <c r="AR2869">
        <v>0</v>
      </c>
      <c r="AS2869">
        <v>0.66</v>
      </c>
      <c r="AT2869">
        <v>0.6</v>
      </c>
      <c r="AU2869">
        <v>3.1230000000000002</v>
      </c>
      <c r="AV2869">
        <v>209</v>
      </c>
      <c r="AW2869">
        <v>198</v>
      </c>
      <c r="AX2869">
        <v>201</v>
      </c>
    </row>
    <row r="2870" spans="1:50">
      <c r="A2870" s="22">
        <v>43185</v>
      </c>
      <c r="B2870">
        <v>345</v>
      </c>
      <c r="C2870">
        <v>345</v>
      </c>
      <c r="D2870">
        <v>322</v>
      </c>
      <c r="E2870">
        <v>332</v>
      </c>
      <c r="F2870" s="22">
        <v>43186</v>
      </c>
      <c r="G2870">
        <v>340</v>
      </c>
      <c r="H2870">
        <v>342</v>
      </c>
      <c r="I2870">
        <v>334</v>
      </c>
      <c r="J2870">
        <v>334</v>
      </c>
      <c r="K2870" s="22">
        <v>43187</v>
      </c>
      <c r="L2870">
        <v>323</v>
      </c>
      <c r="M2870">
        <v>0.95</v>
      </c>
      <c r="N2870" s="8" t="str">
        <f>IF(AND(AM2870=1,AC2870&lt;-0.005,AE2870&gt;O$1),R2870,"")</f>
        <v/>
      </c>
      <c r="O2870" s="8">
        <f t="shared" si="227"/>
        <v>350228.90520167438</v>
      </c>
      <c r="P2870" s="8" t="str">
        <f t="shared" si="231"/>
        <v/>
      </c>
      <c r="Q2870" s="8">
        <f t="shared" si="228"/>
        <v>442177.04110786895</v>
      </c>
      <c r="R2870" s="8">
        <f t="shared" si="229"/>
        <v>0</v>
      </c>
      <c r="S2870" s="8">
        <f t="shared" si="230"/>
        <v>1058237.6899450964</v>
      </c>
      <c r="U2870" s="25">
        <v>43187.316805555558</v>
      </c>
      <c r="V2870">
        <v>34</v>
      </c>
      <c r="W2870">
        <v>9980</v>
      </c>
      <c r="X2870" t="s">
        <v>287</v>
      </c>
      <c r="Y2870" t="s">
        <v>954</v>
      </c>
      <c r="Z2870" s="25">
        <v>43186.996527777781</v>
      </c>
      <c r="AA2870">
        <v>325</v>
      </c>
      <c r="AB2870">
        <v>-8</v>
      </c>
      <c r="AC2870" s="24">
        <v>-2.4E-2</v>
      </c>
      <c r="AD2870">
        <v>3900</v>
      </c>
      <c r="AE2870">
        <v>1263290</v>
      </c>
      <c r="AF2870" s="22">
        <v>43186</v>
      </c>
      <c r="AG2870">
        <v>340</v>
      </c>
      <c r="AH2870">
        <v>334</v>
      </c>
      <c r="AI2870" s="22">
        <v>43187</v>
      </c>
      <c r="AJ2870">
        <v>323</v>
      </c>
      <c r="AK2870">
        <v>323</v>
      </c>
      <c r="AM2870" t="s">
        <v>1068</v>
      </c>
      <c r="AN2870" t="s">
        <v>1023</v>
      </c>
      <c r="AO2870">
        <v>0</v>
      </c>
      <c r="AP2870">
        <v>0.3</v>
      </c>
      <c r="AQ2870">
        <v>0</v>
      </c>
      <c r="AR2870">
        <v>0.09</v>
      </c>
      <c r="AS2870">
        <v>0.95</v>
      </c>
      <c r="AT2870">
        <v>0.92</v>
      </c>
      <c r="AU2870">
        <v>1.786</v>
      </c>
      <c r="AV2870">
        <v>331</v>
      </c>
      <c r="AW2870">
        <v>321</v>
      </c>
      <c r="AX2870">
        <v>323</v>
      </c>
    </row>
    <row r="2871" spans="1:50">
      <c r="A2871" s="22">
        <v>43185</v>
      </c>
      <c r="B2871">
        <v>347</v>
      </c>
      <c r="C2871">
        <v>428</v>
      </c>
      <c r="D2871">
        <v>347</v>
      </c>
      <c r="E2871">
        <v>354</v>
      </c>
      <c r="F2871" s="22">
        <v>43186</v>
      </c>
      <c r="G2871">
        <v>400</v>
      </c>
      <c r="H2871">
        <v>434</v>
      </c>
      <c r="I2871">
        <v>395</v>
      </c>
      <c r="J2871">
        <v>434</v>
      </c>
      <c r="K2871" s="22">
        <v>43187</v>
      </c>
      <c r="L2871">
        <v>402</v>
      </c>
      <c r="M2871">
        <v>0.97</v>
      </c>
      <c r="N2871" s="8" t="str">
        <f>IF(AND(AM2871=1,AC2871&lt;-0.005,AE2871&gt;O$1),R2871,"")</f>
        <v/>
      </c>
      <c r="O2871" s="8">
        <f t="shared" si="227"/>
        <v>350228.90520167438</v>
      </c>
      <c r="P2871" s="8" t="str">
        <f t="shared" si="231"/>
        <v/>
      </c>
      <c r="Q2871" s="8">
        <f t="shared" si="228"/>
        <v>442177.04110786895</v>
      </c>
      <c r="R2871" s="8">
        <f t="shared" si="229"/>
        <v>-7352.9411764705619</v>
      </c>
      <c r="S2871" s="8">
        <f t="shared" si="230"/>
        <v>1058237.6899450964</v>
      </c>
      <c r="U2871" s="25">
        <v>43187.316805555558</v>
      </c>
      <c r="V2871">
        <v>35</v>
      </c>
      <c r="W2871">
        <v>7623</v>
      </c>
      <c r="X2871" t="s">
        <v>1351</v>
      </c>
      <c r="Y2871" t="s">
        <v>960</v>
      </c>
      <c r="Z2871" s="25">
        <v>43186.996527777781</v>
      </c>
      <c r="AA2871">
        <v>408.3</v>
      </c>
      <c r="AB2871">
        <v>-25.7</v>
      </c>
      <c r="AC2871" s="24">
        <v>-5.9200000000000003E-2</v>
      </c>
      <c r="AD2871">
        <v>3800</v>
      </c>
      <c r="AE2871">
        <v>1582960</v>
      </c>
      <c r="AF2871" s="22">
        <v>43186</v>
      </c>
      <c r="AG2871">
        <v>400</v>
      </c>
      <c r="AH2871">
        <v>434</v>
      </c>
      <c r="AI2871" s="22">
        <v>43187</v>
      </c>
      <c r="AJ2871">
        <v>402</v>
      </c>
      <c r="AK2871">
        <v>408</v>
      </c>
      <c r="AM2871">
        <v>2</v>
      </c>
      <c r="AN2871" t="s">
        <v>1023</v>
      </c>
      <c r="AO2871">
        <v>0</v>
      </c>
      <c r="AP2871">
        <v>1.84</v>
      </c>
      <c r="AQ2871">
        <v>0</v>
      </c>
      <c r="AR2871">
        <v>0</v>
      </c>
      <c r="AS2871">
        <v>0.97</v>
      </c>
      <c r="AT2871">
        <v>0.96</v>
      </c>
      <c r="AU2871">
        <v>0.371</v>
      </c>
      <c r="AV2871">
        <v>430</v>
      </c>
      <c r="AW2871">
        <v>394</v>
      </c>
      <c r="AX2871">
        <v>408</v>
      </c>
    </row>
    <row r="2872" spans="1:50">
      <c r="A2872" s="22">
        <v>43185</v>
      </c>
      <c r="B2872">
        <v>292</v>
      </c>
      <c r="C2872">
        <v>296</v>
      </c>
      <c r="D2872">
        <v>291</v>
      </c>
      <c r="E2872">
        <v>296</v>
      </c>
      <c r="F2872" s="22">
        <v>43186</v>
      </c>
      <c r="G2872">
        <v>303</v>
      </c>
      <c r="H2872">
        <v>303</v>
      </c>
      <c r="I2872">
        <v>298</v>
      </c>
      <c r="J2872">
        <v>302</v>
      </c>
      <c r="K2872" s="22">
        <v>43187</v>
      </c>
      <c r="L2872">
        <v>307</v>
      </c>
      <c r="M2872">
        <v>0.99</v>
      </c>
      <c r="N2872" s="8" t="str">
        <f>IF(AND(AM2872=1,AC2872&lt;-0.005,AE2872&gt;O$1),R2872,"")</f>
        <v/>
      </c>
      <c r="O2872" s="8">
        <f t="shared" si="227"/>
        <v>350228.90520167438</v>
      </c>
      <c r="P2872" s="8" t="str">
        <f t="shared" si="231"/>
        <v/>
      </c>
      <c r="Q2872" s="8">
        <f t="shared" si="228"/>
        <v>442177.04110786895</v>
      </c>
      <c r="R2872" s="8">
        <f t="shared" si="229"/>
        <v>4934.2105263158182</v>
      </c>
      <c r="S2872" s="8">
        <f t="shared" si="230"/>
        <v>1063171.9004714121</v>
      </c>
      <c r="U2872" s="25">
        <v>43187.316805555558</v>
      </c>
      <c r="V2872">
        <v>36</v>
      </c>
      <c r="W2872">
        <v>4531</v>
      </c>
      <c r="X2872" t="s">
        <v>1350</v>
      </c>
      <c r="Y2872" t="s">
        <v>962</v>
      </c>
      <c r="Z2872" s="25">
        <v>43186.993055555555</v>
      </c>
      <c r="AA2872">
        <v>333</v>
      </c>
      <c r="AB2872">
        <v>37</v>
      </c>
      <c r="AC2872" s="24">
        <v>0.125</v>
      </c>
      <c r="AD2872">
        <v>3600</v>
      </c>
      <c r="AE2872">
        <v>1122020</v>
      </c>
      <c r="AF2872" s="22">
        <v>43186</v>
      </c>
      <c r="AG2872">
        <v>303</v>
      </c>
      <c r="AH2872">
        <v>302</v>
      </c>
      <c r="AI2872" s="22">
        <v>43187</v>
      </c>
      <c r="AJ2872">
        <v>307</v>
      </c>
      <c r="AK2872">
        <v>304</v>
      </c>
      <c r="AM2872">
        <v>1</v>
      </c>
      <c r="AN2872">
        <v>0</v>
      </c>
      <c r="AO2872">
        <v>1.64</v>
      </c>
      <c r="AP2872">
        <v>1.99</v>
      </c>
      <c r="AQ2872">
        <v>0.38</v>
      </c>
      <c r="AR2872">
        <v>0.39</v>
      </c>
      <c r="AS2872">
        <v>0.99</v>
      </c>
      <c r="AT2872">
        <v>0.98</v>
      </c>
      <c r="AU2872">
        <v>0.39800000000000002</v>
      </c>
      <c r="AV2872">
        <v>309</v>
      </c>
      <c r="AW2872">
        <v>296</v>
      </c>
      <c r="AX2872">
        <v>304</v>
      </c>
    </row>
    <row r="2873" spans="1:50">
      <c r="A2873" s="22">
        <v>43185</v>
      </c>
      <c r="B2873">
        <v>2635.5</v>
      </c>
      <c r="C2873">
        <v>2675.5</v>
      </c>
      <c r="D2873">
        <v>2635</v>
      </c>
      <c r="E2873">
        <v>2675.5</v>
      </c>
      <c r="F2873" s="22">
        <v>43186</v>
      </c>
      <c r="G2873">
        <v>2675.5</v>
      </c>
      <c r="H2873">
        <v>2719</v>
      </c>
      <c r="I2873">
        <v>2658.5</v>
      </c>
      <c r="J2873">
        <v>2717.5</v>
      </c>
      <c r="K2873" s="22">
        <v>43187</v>
      </c>
      <c r="L2873">
        <v>2646</v>
      </c>
      <c r="M2873">
        <v>0.99</v>
      </c>
      <c r="N2873" s="8" t="str">
        <f>IF(AND(AM2873=1,AC2873&lt;-0.005,AE2873&gt;O$1),R2873,"")</f>
        <v/>
      </c>
      <c r="O2873" s="8">
        <f t="shared" si="227"/>
        <v>350228.90520167438</v>
      </c>
      <c r="P2873" s="8" t="str">
        <f t="shared" si="231"/>
        <v/>
      </c>
      <c r="Q2873" s="8">
        <f t="shared" si="228"/>
        <v>442177.04110786895</v>
      </c>
      <c r="R2873" s="8">
        <f t="shared" si="229"/>
        <v>-4215.8516020235902</v>
      </c>
      <c r="S2873" s="8">
        <f t="shared" si="230"/>
        <v>1058956.0488693884</v>
      </c>
      <c r="U2873" s="25">
        <v>43187.316805555558</v>
      </c>
      <c r="V2873">
        <v>37</v>
      </c>
      <c r="W2873">
        <v>9433</v>
      </c>
      <c r="X2873" t="s">
        <v>1194</v>
      </c>
      <c r="Y2873" t="s">
        <v>962</v>
      </c>
      <c r="Z2873" s="25">
        <v>43186.997916666667</v>
      </c>
      <c r="AA2873">
        <v>2660</v>
      </c>
      <c r="AB2873">
        <v>-12.5</v>
      </c>
      <c r="AC2873" s="24">
        <v>-4.7000000000000002E-3</v>
      </c>
      <c r="AD2873">
        <v>3400</v>
      </c>
      <c r="AE2873">
        <v>9037010</v>
      </c>
      <c r="AF2873" s="22">
        <v>43186</v>
      </c>
      <c r="AG2873">
        <v>2675.5</v>
      </c>
      <c r="AH2873">
        <v>2717.5</v>
      </c>
      <c r="AI2873" s="22">
        <v>43187</v>
      </c>
      <c r="AJ2873">
        <v>2646</v>
      </c>
      <c r="AK2873">
        <v>2668.5</v>
      </c>
      <c r="AM2873">
        <v>1</v>
      </c>
      <c r="AN2873">
        <v>0</v>
      </c>
      <c r="AO2873">
        <v>5.0199999999999996</v>
      </c>
      <c r="AP2873">
        <v>3.31</v>
      </c>
      <c r="AQ2873">
        <v>0.53</v>
      </c>
      <c r="AR2873">
        <v>0.32</v>
      </c>
      <c r="AS2873">
        <v>0.99</v>
      </c>
      <c r="AT2873">
        <v>0.97</v>
      </c>
      <c r="AU2873">
        <v>0.33800000000000002</v>
      </c>
      <c r="AV2873">
        <v>2675</v>
      </c>
      <c r="AW2873">
        <v>2643</v>
      </c>
      <c r="AX2873">
        <v>2668.5</v>
      </c>
    </row>
    <row r="2874" spans="1:50">
      <c r="A2874" s="22">
        <v>43185</v>
      </c>
      <c r="B2874">
        <v>1567</v>
      </c>
      <c r="C2874">
        <v>1646</v>
      </c>
      <c r="D2874">
        <v>1565</v>
      </c>
      <c r="E2874">
        <v>1600</v>
      </c>
      <c r="F2874" s="22">
        <v>43186</v>
      </c>
      <c r="G2874">
        <v>1631</v>
      </c>
      <c r="H2874">
        <v>1679</v>
      </c>
      <c r="I2874">
        <v>1601</v>
      </c>
      <c r="J2874">
        <v>1620</v>
      </c>
      <c r="K2874" s="22">
        <v>43187</v>
      </c>
      <c r="L2874">
        <v>2018</v>
      </c>
      <c r="M2874">
        <v>0.93</v>
      </c>
      <c r="N2874" s="8" t="str">
        <f>IF(AND(AM2874=1,AC2874&lt;-0.005,AE2874&gt;O$1),R2874,"")</f>
        <v/>
      </c>
      <c r="O2874" s="8">
        <f t="shared" si="227"/>
        <v>350228.90520167438</v>
      </c>
      <c r="P2874" s="8" t="str">
        <f t="shared" si="231"/>
        <v/>
      </c>
      <c r="Q2874" s="8">
        <f t="shared" si="228"/>
        <v>442177.04110786895</v>
      </c>
      <c r="R2874" s="8">
        <f t="shared" si="229"/>
        <v>0</v>
      </c>
      <c r="S2874" s="8">
        <f t="shared" si="230"/>
        <v>1058956.0488693884</v>
      </c>
      <c r="U2874" s="25">
        <v>43187.316805555558</v>
      </c>
      <c r="V2874">
        <v>38</v>
      </c>
      <c r="W2874">
        <v>2351</v>
      </c>
      <c r="X2874" t="s">
        <v>1346</v>
      </c>
      <c r="Y2874" t="s">
        <v>957</v>
      </c>
      <c r="Z2874" s="25">
        <v>43186.994444444441</v>
      </c>
      <c r="AA2874">
        <v>1920</v>
      </c>
      <c r="AB2874">
        <v>302</v>
      </c>
      <c r="AC2874" s="24">
        <v>0.1867</v>
      </c>
      <c r="AD2874">
        <v>3100</v>
      </c>
      <c r="AE2874">
        <v>5963490</v>
      </c>
      <c r="AF2874" s="22">
        <v>43186</v>
      </c>
      <c r="AG2874">
        <v>1631</v>
      </c>
      <c r="AH2874">
        <v>1620</v>
      </c>
      <c r="AI2874" s="22">
        <v>43187</v>
      </c>
      <c r="AJ2874">
        <v>2018</v>
      </c>
      <c r="AK2874">
        <v>2018</v>
      </c>
      <c r="AM2874">
        <v>2</v>
      </c>
      <c r="AN2874" t="s">
        <v>1023</v>
      </c>
      <c r="AO2874">
        <v>0</v>
      </c>
      <c r="AP2874">
        <v>0.12</v>
      </c>
      <c r="AQ2874">
        <v>0.43</v>
      </c>
      <c r="AR2874">
        <v>0.52</v>
      </c>
      <c r="AS2874">
        <v>0.93</v>
      </c>
      <c r="AT2874">
        <v>1.04</v>
      </c>
      <c r="AU2874">
        <v>2.129</v>
      </c>
      <c r="AV2874">
        <v>2018</v>
      </c>
      <c r="AW2874">
        <v>2018</v>
      </c>
      <c r="AX2874">
        <v>2018</v>
      </c>
    </row>
    <row r="2875" spans="1:50">
      <c r="A2875" s="22">
        <v>43185</v>
      </c>
      <c r="B2875">
        <v>271</v>
      </c>
      <c r="C2875">
        <v>279</v>
      </c>
      <c r="D2875">
        <v>257</v>
      </c>
      <c r="E2875">
        <v>263</v>
      </c>
      <c r="F2875" s="22">
        <v>43186</v>
      </c>
      <c r="G2875">
        <v>282</v>
      </c>
      <c r="H2875">
        <v>332</v>
      </c>
      <c r="I2875">
        <v>278</v>
      </c>
      <c r="J2875">
        <v>295</v>
      </c>
      <c r="K2875" s="22">
        <v>43187</v>
      </c>
      <c r="L2875">
        <v>295</v>
      </c>
      <c r="M2875">
        <v>1.29</v>
      </c>
      <c r="N2875" s="8" t="str">
        <f>IF(AND(AM2875=1,AC2875&lt;-0.005,AE2875&gt;O$1),R2875,"")</f>
        <v/>
      </c>
      <c r="O2875" s="8">
        <f t="shared" si="227"/>
        <v>350228.90520167438</v>
      </c>
      <c r="P2875" s="8" t="str">
        <f t="shared" si="231"/>
        <v/>
      </c>
      <c r="Q2875" s="8">
        <f t="shared" si="228"/>
        <v>442177.04110786895</v>
      </c>
      <c r="R2875" s="8">
        <f t="shared" si="229"/>
        <v>24911.032028469781</v>
      </c>
      <c r="S2875" s="8">
        <f t="shared" si="230"/>
        <v>1058956.0488693884</v>
      </c>
      <c r="U2875" s="25">
        <v>43187.316805555558</v>
      </c>
      <c r="V2875">
        <v>39</v>
      </c>
      <c r="W2875">
        <v>2479</v>
      </c>
      <c r="X2875" t="s">
        <v>1077</v>
      </c>
      <c r="Y2875" t="s">
        <v>960</v>
      </c>
      <c r="Z2875" s="25">
        <v>43186.960416666669</v>
      </c>
      <c r="AA2875">
        <v>293</v>
      </c>
      <c r="AB2875">
        <v>-1</v>
      </c>
      <c r="AC2875" s="24">
        <v>-3.3999999999999998E-3</v>
      </c>
      <c r="AD2875">
        <v>3000</v>
      </c>
      <c r="AE2875">
        <v>890240</v>
      </c>
      <c r="AF2875" s="22">
        <v>43186</v>
      </c>
      <c r="AG2875">
        <v>282</v>
      </c>
      <c r="AH2875">
        <v>295</v>
      </c>
      <c r="AI2875" s="22">
        <v>43187</v>
      </c>
      <c r="AJ2875">
        <v>295</v>
      </c>
      <c r="AK2875">
        <v>281</v>
      </c>
      <c r="AM2875">
        <v>2</v>
      </c>
      <c r="AN2875" t="s">
        <v>1023</v>
      </c>
      <c r="AO2875">
        <v>0</v>
      </c>
      <c r="AP2875">
        <v>0.34</v>
      </c>
      <c r="AQ2875">
        <v>0.65</v>
      </c>
      <c r="AR2875">
        <v>0.66</v>
      </c>
      <c r="AS2875">
        <v>1.29</v>
      </c>
      <c r="AT2875">
        <v>1.3</v>
      </c>
      <c r="AU2875">
        <v>0.69499999999999995</v>
      </c>
      <c r="AV2875">
        <v>325</v>
      </c>
      <c r="AW2875">
        <v>271</v>
      </c>
      <c r="AX2875">
        <v>281</v>
      </c>
    </row>
    <row r="2876" spans="1:50">
      <c r="A2876" s="22">
        <v>43185</v>
      </c>
      <c r="B2876">
        <v>355</v>
      </c>
      <c r="C2876">
        <v>368</v>
      </c>
      <c r="D2876">
        <v>344</v>
      </c>
      <c r="E2876">
        <v>367</v>
      </c>
      <c r="F2876" s="22">
        <v>43186</v>
      </c>
      <c r="G2876">
        <v>370</v>
      </c>
      <c r="H2876">
        <v>373</v>
      </c>
      <c r="I2876">
        <v>358</v>
      </c>
      <c r="J2876">
        <v>361</v>
      </c>
      <c r="K2876" s="22">
        <v>43187</v>
      </c>
      <c r="L2876">
        <v>357</v>
      </c>
      <c r="M2876">
        <v>1.08</v>
      </c>
      <c r="N2876" s="8" t="str">
        <f>IF(AND(AM2876=1,AC2876&lt;-0.005,AE2876&gt;O$1),R2876,"")</f>
        <v/>
      </c>
      <c r="O2876" s="8">
        <f t="shared" si="227"/>
        <v>350228.90520167438</v>
      </c>
      <c r="P2876" s="8" t="str">
        <f t="shared" si="231"/>
        <v/>
      </c>
      <c r="Q2876" s="8">
        <f t="shared" si="228"/>
        <v>442177.04110786895</v>
      </c>
      <c r="R2876" s="8">
        <f t="shared" si="229"/>
        <v>-16260.162601625994</v>
      </c>
      <c r="S2876" s="8">
        <f t="shared" si="230"/>
        <v>1058956.0488693884</v>
      </c>
      <c r="U2876" s="25">
        <v>43187.316805555558</v>
      </c>
      <c r="V2876">
        <v>40</v>
      </c>
      <c r="W2876">
        <v>4597</v>
      </c>
      <c r="X2876" t="s">
        <v>1079</v>
      </c>
      <c r="Y2876" t="s">
        <v>957</v>
      </c>
      <c r="Z2876" s="25">
        <v>43186.991666666669</v>
      </c>
      <c r="AA2876">
        <v>363</v>
      </c>
      <c r="AB2876">
        <v>2</v>
      </c>
      <c r="AC2876" s="24">
        <v>5.4999999999999997E-3</v>
      </c>
      <c r="AD2876">
        <v>2800</v>
      </c>
      <c r="AE2876">
        <v>1020290</v>
      </c>
      <c r="AF2876" s="22">
        <v>43186</v>
      </c>
      <c r="AG2876">
        <v>370</v>
      </c>
      <c r="AH2876">
        <v>361</v>
      </c>
      <c r="AI2876" s="22">
        <v>43187</v>
      </c>
      <c r="AJ2876">
        <v>357</v>
      </c>
      <c r="AK2876">
        <v>369</v>
      </c>
      <c r="AM2876">
        <v>2</v>
      </c>
      <c r="AN2876" t="s">
        <v>1023</v>
      </c>
      <c r="AO2876">
        <v>5428.94</v>
      </c>
      <c r="AP2876">
        <v>0</v>
      </c>
      <c r="AQ2876">
        <v>0.72</v>
      </c>
      <c r="AR2876">
        <v>0.49</v>
      </c>
      <c r="AS2876">
        <v>1.08</v>
      </c>
      <c r="AT2876">
        <v>1</v>
      </c>
      <c r="AU2876">
        <v>1.206</v>
      </c>
      <c r="AV2876">
        <v>372</v>
      </c>
      <c r="AW2876">
        <v>355</v>
      </c>
      <c r="AX2876">
        <v>369</v>
      </c>
    </row>
    <row r="2877" spans="1:50">
      <c r="A2877" s="22">
        <v>43185</v>
      </c>
      <c r="B2877">
        <v>1995</v>
      </c>
      <c r="C2877">
        <v>2079</v>
      </c>
      <c r="D2877">
        <v>1886</v>
      </c>
      <c r="E2877">
        <v>2079</v>
      </c>
      <c r="F2877" s="22">
        <v>43186</v>
      </c>
      <c r="G2877">
        <v>2030</v>
      </c>
      <c r="H2877">
        <v>2243</v>
      </c>
      <c r="I2877">
        <v>1950</v>
      </c>
      <c r="J2877">
        <v>2170</v>
      </c>
      <c r="K2877" s="22">
        <v>43187</v>
      </c>
      <c r="L2877">
        <v>2120</v>
      </c>
      <c r="M2877">
        <v>1.35</v>
      </c>
      <c r="N2877" s="8" t="str">
        <f>IF(AND(AM2877=1,AC2877&lt;-0.005,AE2877&gt;O$1),R2877,"")</f>
        <v/>
      </c>
      <c r="O2877" s="8">
        <f t="shared" si="227"/>
        <v>350228.90520167438</v>
      </c>
      <c r="P2877" s="8" t="str">
        <f t="shared" si="231"/>
        <v/>
      </c>
      <c r="Q2877" s="8">
        <f t="shared" si="228"/>
        <v>442177.04110786895</v>
      </c>
      <c r="R2877" s="8">
        <f t="shared" si="229"/>
        <v>-24023.349797934468</v>
      </c>
      <c r="S2877" s="8">
        <f t="shared" si="230"/>
        <v>1058956.0488693884</v>
      </c>
      <c r="U2877" s="25">
        <v>43187.316805555558</v>
      </c>
      <c r="V2877">
        <v>41</v>
      </c>
      <c r="W2877">
        <v>2338</v>
      </c>
      <c r="X2877" t="s">
        <v>1162</v>
      </c>
      <c r="Y2877" t="s">
        <v>954</v>
      </c>
      <c r="Z2877" s="25">
        <v>43186.979166666664</v>
      </c>
      <c r="AA2877">
        <v>2199</v>
      </c>
      <c r="AB2877">
        <v>29</v>
      </c>
      <c r="AC2877" s="24">
        <v>1.34E-2</v>
      </c>
      <c r="AD2877">
        <v>2700</v>
      </c>
      <c r="AE2877">
        <v>5787100</v>
      </c>
      <c r="AF2877" s="22">
        <v>43186</v>
      </c>
      <c r="AG2877">
        <v>2030</v>
      </c>
      <c r="AH2877">
        <v>2170</v>
      </c>
      <c r="AI2877" s="22">
        <v>43187</v>
      </c>
      <c r="AJ2877">
        <v>2120</v>
      </c>
      <c r="AK2877">
        <v>2227</v>
      </c>
      <c r="AM2877">
        <v>2</v>
      </c>
      <c r="AN2877" t="s">
        <v>1023</v>
      </c>
      <c r="AO2877">
        <v>531.4</v>
      </c>
      <c r="AP2877">
        <v>0</v>
      </c>
      <c r="AQ2877">
        <v>1</v>
      </c>
      <c r="AR2877">
        <v>1</v>
      </c>
      <c r="AS2877">
        <v>1.35</v>
      </c>
      <c r="AT2877">
        <v>1.81</v>
      </c>
      <c r="AU2877">
        <v>0.89300000000000002</v>
      </c>
      <c r="AV2877">
        <v>2280</v>
      </c>
      <c r="AW2877">
        <v>2080</v>
      </c>
      <c r="AX2877">
        <v>2227</v>
      </c>
    </row>
    <row r="2878" spans="1:50">
      <c r="A2878" s="22">
        <v>43185</v>
      </c>
      <c r="B2878">
        <v>829</v>
      </c>
      <c r="C2878">
        <v>872</v>
      </c>
      <c r="D2878">
        <v>808</v>
      </c>
      <c r="E2878">
        <v>852</v>
      </c>
      <c r="F2878" s="22">
        <v>43186</v>
      </c>
      <c r="G2878">
        <v>872</v>
      </c>
      <c r="H2878">
        <v>878</v>
      </c>
      <c r="I2878">
        <v>840</v>
      </c>
      <c r="J2878">
        <v>845</v>
      </c>
      <c r="K2878" s="22">
        <v>43187</v>
      </c>
      <c r="L2878">
        <v>833</v>
      </c>
      <c r="M2878">
        <v>0.84</v>
      </c>
      <c r="N2878" s="8" t="str">
        <f>IF(AND(AM2878=1,AC2878&lt;-0.005,AE2878&gt;O$1),R2878,"")</f>
        <v/>
      </c>
      <c r="O2878" s="8">
        <f t="shared" si="227"/>
        <v>350228.90520167438</v>
      </c>
      <c r="P2878" s="8" t="str">
        <f t="shared" si="231"/>
        <v/>
      </c>
      <c r="Q2878" s="8">
        <f t="shared" si="228"/>
        <v>442177.04110786895</v>
      </c>
      <c r="R2878" s="8">
        <f t="shared" si="229"/>
        <v>-32022.47191011237</v>
      </c>
      <c r="S2878" s="8">
        <f t="shared" si="230"/>
        <v>1058956.0488693884</v>
      </c>
      <c r="U2878" s="25">
        <v>43187.316805555558</v>
      </c>
      <c r="V2878">
        <v>42</v>
      </c>
      <c r="W2878">
        <v>3825</v>
      </c>
      <c r="X2878" t="s">
        <v>1069</v>
      </c>
      <c r="Y2878" t="s">
        <v>954</v>
      </c>
      <c r="Z2878" s="25">
        <v>43186.939583333333</v>
      </c>
      <c r="AA2878">
        <v>840</v>
      </c>
      <c r="AB2878">
        <v>-5</v>
      </c>
      <c r="AC2878" s="24">
        <v>-5.8999999999999999E-3</v>
      </c>
      <c r="AD2878">
        <v>2400</v>
      </c>
      <c r="AE2878">
        <v>2018420</v>
      </c>
      <c r="AF2878" s="22">
        <v>43186</v>
      </c>
      <c r="AG2878">
        <v>872</v>
      </c>
      <c r="AH2878">
        <v>845</v>
      </c>
      <c r="AI2878" s="22">
        <v>43187</v>
      </c>
      <c r="AJ2878">
        <v>833</v>
      </c>
      <c r="AK2878">
        <v>890</v>
      </c>
      <c r="AM2878">
        <v>2</v>
      </c>
      <c r="AN2878" t="s">
        <v>1023</v>
      </c>
      <c r="AO2878">
        <v>2270.42</v>
      </c>
      <c r="AP2878" t="s">
        <v>956</v>
      </c>
      <c r="AQ2878">
        <v>0</v>
      </c>
      <c r="AR2878">
        <v>0.48</v>
      </c>
      <c r="AS2878">
        <v>0.84</v>
      </c>
      <c r="AT2878">
        <v>1</v>
      </c>
      <c r="AU2878">
        <v>2.0289999999999999</v>
      </c>
      <c r="AV2878">
        <v>903</v>
      </c>
      <c r="AW2878">
        <v>820</v>
      </c>
      <c r="AX2878">
        <v>890</v>
      </c>
    </row>
    <row r="2879" spans="1:50">
      <c r="A2879" s="22">
        <v>43185</v>
      </c>
      <c r="B2879">
        <v>720</v>
      </c>
      <c r="C2879">
        <v>738</v>
      </c>
      <c r="D2879">
        <v>700</v>
      </c>
      <c r="E2879">
        <v>728</v>
      </c>
      <c r="F2879" s="22">
        <v>43186</v>
      </c>
      <c r="G2879">
        <v>737</v>
      </c>
      <c r="H2879">
        <v>743</v>
      </c>
      <c r="I2879">
        <v>708</v>
      </c>
      <c r="J2879">
        <v>715</v>
      </c>
      <c r="K2879" s="22">
        <v>43187</v>
      </c>
      <c r="L2879">
        <v>705</v>
      </c>
      <c r="M2879">
        <v>0.87</v>
      </c>
      <c r="N2879" s="8">
        <f>IF(AND(AM2879=1,AC2879&lt;-0.005,AE2879&gt;O$1),R2879,"")</f>
        <v>30075.187969924809</v>
      </c>
      <c r="O2879" s="8">
        <f t="shared" si="227"/>
        <v>380304.0931715992</v>
      </c>
      <c r="P2879" s="8">
        <f t="shared" si="231"/>
        <v>30075.187969924809</v>
      </c>
      <c r="Q2879" s="8">
        <f t="shared" si="228"/>
        <v>472252.22907779377</v>
      </c>
      <c r="R2879" s="8">
        <f t="shared" si="229"/>
        <v>30075.187969924809</v>
      </c>
      <c r="S2879" s="8">
        <f t="shared" si="230"/>
        <v>1089031.2368393133</v>
      </c>
      <c r="U2879" s="25">
        <v>43187.316805555558</v>
      </c>
      <c r="V2879">
        <v>43</v>
      </c>
      <c r="W2879">
        <v>8927</v>
      </c>
      <c r="X2879" t="s">
        <v>1255</v>
      </c>
      <c r="Y2879" t="s">
        <v>960</v>
      </c>
      <c r="Z2879" s="25">
        <v>43186.993750000001</v>
      </c>
      <c r="AA2879">
        <v>707</v>
      </c>
      <c r="AB2879">
        <v>-8</v>
      </c>
      <c r="AC2879" s="24">
        <v>-1.12E-2</v>
      </c>
      <c r="AD2879">
        <v>2300</v>
      </c>
      <c r="AE2879">
        <v>1630280</v>
      </c>
      <c r="AF2879" s="22">
        <v>43186</v>
      </c>
      <c r="AG2879">
        <v>737</v>
      </c>
      <c r="AH2879">
        <v>715</v>
      </c>
      <c r="AI2879" s="22">
        <v>43187</v>
      </c>
      <c r="AJ2879">
        <v>705</v>
      </c>
      <c r="AK2879">
        <v>665</v>
      </c>
      <c r="AM2879">
        <v>1</v>
      </c>
      <c r="AN2879">
        <v>0</v>
      </c>
      <c r="AO2879">
        <v>1.68</v>
      </c>
      <c r="AP2879">
        <v>0.7</v>
      </c>
      <c r="AQ2879">
        <v>0.01</v>
      </c>
      <c r="AR2879">
        <v>0.52</v>
      </c>
      <c r="AS2879">
        <v>0.87</v>
      </c>
      <c r="AT2879">
        <v>1.1200000000000001</v>
      </c>
      <c r="AU2879">
        <v>1.2929999999999999</v>
      </c>
      <c r="AV2879">
        <v>708</v>
      </c>
      <c r="AW2879">
        <v>661</v>
      </c>
      <c r="AX2879">
        <v>665</v>
      </c>
    </row>
    <row r="2880" spans="1:50">
      <c r="A2880" s="22">
        <v>43185</v>
      </c>
      <c r="B2880">
        <v>2340</v>
      </c>
      <c r="C2880">
        <v>2720</v>
      </c>
      <c r="D2880">
        <v>2340</v>
      </c>
      <c r="E2880">
        <v>2720</v>
      </c>
      <c r="F2880" s="22">
        <v>43186</v>
      </c>
      <c r="G2880">
        <v>2680</v>
      </c>
      <c r="H2880">
        <v>2981</v>
      </c>
      <c r="I2880">
        <v>2620</v>
      </c>
      <c r="J2880">
        <v>2958</v>
      </c>
      <c r="K2880" s="22">
        <v>43187</v>
      </c>
      <c r="L2880">
        <v>2908</v>
      </c>
      <c r="M2880">
        <v>1.1499999999999999</v>
      </c>
      <c r="N2880" s="8">
        <f>IF(AND(AM2880=1,AC2880&lt;-0.005,AE2880&gt;O$1),R2880,"")</f>
        <v>7327.2854152128812</v>
      </c>
      <c r="O2880" s="8">
        <f t="shared" si="227"/>
        <v>387631.37858681206</v>
      </c>
      <c r="P2880" s="8" t="str">
        <f t="shared" si="231"/>
        <v/>
      </c>
      <c r="Q2880" s="8">
        <f t="shared" si="228"/>
        <v>472252.22907779377</v>
      </c>
      <c r="R2880" s="8">
        <f t="shared" si="229"/>
        <v>7327.2854152128812</v>
      </c>
      <c r="S2880" s="8">
        <f t="shared" si="230"/>
        <v>1096358.5222545261</v>
      </c>
      <c r="U2880" s="25">
        <v>43187.316805555558</v>
      </c>
      <c r="V2880">
        <v>45</v>
      </c>
      <c r="W2880">
        <v>6034</v>
      </c>
      <c r="X2880" t="s">
        <v>1349</v>
      </c>
      <c r="Y2880" t="s">
        <v>957</v>
      </c>
      <c r="Z2880" s="25">
        <v>43186.997916666667</v>
      </c>
      <c r="AA2880">
        <v>2930</v>
      </c>
      <c r="AB2880">
        <v>-28</v>
      </c>
      <c r="AC2880" s="24">
        <v>-9.4999999999999998E-3</v>
      </c>
      <c r="AD2880">
        <v>2200</v>
      </c>
      <c r="AE2880">
        <v>6518440</v>
      </c>
      <c r="AF2880" s="22">
        <v>43186</v>
      </c>
      <c r="AG2880">
        <v>2680</v>
      </c>
      <c r="AH2880">
        <v>2958</v>
      </c>
      <c r="AI2880" s="22">
        <v>43187</v>
      </c>
      <c r="AJ2880">
        <v>2908</v>
      </c>
      <c r="AK2880">
        <v>2866</v>
      </c>
      <c r="AM2880">
        <v>1</v>
      </c>
      <c r="AN2880" t="s">
        <v>1023</v>
      </c>
      <c r="AO2880">
        <v>3.27</v>
      </c>
      <c r="AP2880">
        <v>0</v>
      </c>
      <c r="AQ2880">
        <v>0.76</v>
      </c>
      <c r="AR2880">
        <v>0.81</v>
      </c>
      <c r="AS2880">
        <v>1.1499999999999999</v>
      </c>
      <c r="AT2880">
        <v>1.26</v>
      </c>
      <c r="AU2880">
        <v>1.8540000000000001</v>
      </c>
      <c r="AV2880">
        <v>3035</v>
      </c>
      <c r="AW2880">
        <v>2802</v>
      </c>
      <c r="AX2880">
        <v>2866</v>
      </c>
    </row>
    <row r="2881" spans="1:50">
      <c r="A2881" s="22">
        <v>43185</v>
      </c>
      <c r="B2881">
        <v>648</v>
      </c>
      <c r="C2881">
        <v>652</v>
      </c>
      <c r="D2881">
        <v>642</v>
      </c>
      <c r="E2881">
        <v>651</v>
      </c>
      <c r="F2881" s="22">
        <v>43186</v>
      </c>
      <c r="G2881">
        <v>653</v>
      </c>
      <c r="H2881">
        <v>664</v>
      </c>
      <c r="I2881">
        <v>651</v>
      </c>
      <c r="J2881">
        <v>664</v>
      </c>
      <c r="K2881" s="22">
        <v>43187</v>
      </c>
      <c r="L2881">
        <v>638</v>
      </c>
      <c r="M2881">
        <v>0.97</v>
      </c>
      <c r="N2881" s="8" t="str">
        <f>IF(AND(AM2881=1,AC2881&lt;-0.005,AE2881&gt;O$1),R2881,"")</f>
        <v/>
      </c>
      <c r="O2881" s="8">
        <f t="shared" si="227"/>
        <v>387631.37858681206</v>
      </c>
      <c r="P2881" s="8">
        <f t="shared" si="231"/>
        <v>-782.4726134585402</v>
      </c>
      <c r="Q2881" s="8">
        <f t="shared" si="228"/>
        <v>471469.75646433525</v>
      </c>
      <c r="R2881" s="8">
        <f t="shared" si="229"/>
        <v>-782.4726134585402</v>
      </c>
      <c r="S2881" s="8">
        <f t="shared" si="230"/>
        <v>1095576.0496410676</v>
      </c>
      <c r="U2881" s="25">
        <v>43187.316805555558</v>
      </c>
      <c r="V2881">
        <v>46</v>
      </c>
      <c r="W2881">
        <v>9831</v>
      </c>
      <c r="X2881" t="s">
        <v>545</v>
      </c>
      <c r="Y2881" t="s">
        <v>962</v>
      </c>
      <c r="Z2881" s="25">
        <v>43186.987500000003</v>
      </c>
      <c r="AA2881">
        <v>645</v>
      </c>
      <c r="AB2881">
        <v>-1</v>
      </c>
      <c r="AC2881" s="24">
        <v>-1.5E-3</v>
      </c>
      <c r="AD2881">
        <v>2100</v>
      </c>
      <c r="AE2881">
        <v>1350960</v>
      </c>
      <c r="AF2881" s="22">
        <v>43186</v>
      </c>
      <c r="AG2881">
        <v>653</v>
      </c>
      <c r="AH2881">
        <v>664</v>
      </c>
      <c r="AI2881" s="22">
        <v>43187</v>
      </c>
      <c r="AJ2881">
        <v>638</v>
      </c>
      <c r="AK2881">
        <v>639</v>
      </c>
      <c r="AM2881">
        <v>1</v>
      </c>
      <c r="AN2881">
        <v>0</v>
      </c>
      <c r="AO2881">
        <v>0.48</v>
      </c>
      <c r="AP2881">
        <v>2.71</v>
      </c>
      <c r="AQ2881">
        <v>0</v>
      </c>
      <c r="AR2881">
        <v>0.49</v>
      </c>
      <c r="AS2881">
        <v>0.97</v>
      </c>
      <c r="AT2881">
        <v>0.99</v>
      </c>
      <c r="AU2881">
        <v>0.34300000000000003</v>
      </c>
      <c r="AV2881">
        <v>642</v>
      </c>
      <c r="AW2881">
        <v>631</v>
      </c>
      <c r="AX2881">
        <v>639</v>
      </c>
    </row>
    <row r="2882" spans="1:50">
      <c r="A2882" s="22">
        <v>43185</v>
      </c>
      <c r="B2882">
        <v>507</v>
      </c>
      <c r="C2882">
        <v>509</v>
      </c>
      <c r="D2882">
        <v>470</v>
      </c>
      <c r="E2882">
        <v>498</v>
      </c>
      <c r="F2882" s="22">
        <v>43186</v>
      </c>
      <c r="G2882">
        <v>513</v>
      </c>
      <c r="H2882">
        <v>520</v>
      </c>
      <c r="I2882">
        <v>492</v>
      </c>
      <c r="J2882">
        <v>496</v>
      </c>
      <c r="K2882" s="22">
        <v>43187</v>
      </c>
      <c r="L2882">
        <v>487</v>
      </c>
      <c r="M2882">
        <v>0.91</v>
      </c>
      <c r="N2882" s="8" t="str">
        <f>IF(AND(AM2882=1,AC2882&lt;-0.005,AE2882&gt;O$1),R2882,"")</f>
        <v/>
      </c>
      <c r="O2882" s="8">
        <f t="shared" si="227"/>
        <v>387631.37858681206</v>
      </c>
      <c r="P2882" s="8" t="str">
        <f t="shared" si="231"/>
        <v/>
      </c>
      <c r="Q2882" s="8">
        <f t="shared" si="228"/>
        <v>471469.75646433525</v>
      </c>
      <c r="R2882" s="8">
        <f t="shared" si="229"/>
        <v>-26264.591439688735</v>
      </c>
      <c r="S2882" s="8">
        <f t="shared" si="230"/>
        <v>1095576.0496410676</v>
      </c>
      <c r="U2882" s="25">
        <v>43187.316805555558</v>
      </c>
      <c r="V2882">
        <v>47</v>
      </c>
      <c r="W2882">
        <v>2160</v>
      </c>
      <c r="X2882" t="s">
        <v>1033</v>
      </c>
      <c r="Y2882" t="s">
        <v>957</v>
      </c>
      <c r="Z2882" s="25">
        <v>43186.975694444445</v>
      </c>
      <c r="AA2882">
        <v>498</v>
      </c>
      <c r="AB2882">
        <v>2</v>
      </c>
      <c r="AC2882" s="24">
        <v>4.0000000000000001E-3</v>
      </c>
      <c r="AD2882">
        <v>2000</v>
      </c>
      <c r="AE2882">
        <v>995000</v>
      </c>
      <c r="AF2882" s="22">
        <v>43186</v>
      </c>
      <c r="AG2882">
        <v>513</v>
      </c>
      <c r="AH2882">
        <v>496</v>
      </c>
      <c r="AI2882" s="22">
        <v>43187</v>
      </c>
      <c r="AJ2882">
        <v>487</v>
      </c>
      <c r="AK2882">
        <v>514</v>
      </c>
      <c r="AM2882">
        <v>2</v>
      </c>
      <c r="AN2882" t="s">
        <v>1023</v>
      </c>
      <c r="AO2882">
        <v>706.83</v>
      </c>
      <c r="AP2882">
        <v>0</v>
      </c>
      <c r="AQ2882">
        <v>0.06</v>
      </c>
      <c r="AR2882">
        <v>0.03</v>
      </c>
      <c r="AS2882">
        <v>0.91</v>
      </c>
      <c r="AT2882">
        <v>0.82</v>
      </c>
      <c r="AU2882">
        <v>1.54</v>
      </c>
      <c r="AV2882">
        <v>517</v>
      </c>
      <c r="AW2882">
        <v>487</v>
      </c>
      <c r="AX2882">
        <v>514</v>
      </c>
    </row>
    <row r="2883" spans="1:50">
      <c r="A2883" s="22">
        <v>43185</v>
      </c>
      <c r="B2883">
        <v>327</v>
      </c>
      <c r="C2883">
        <v>336</v>
      </c>
      <c r="D2883">
        <v>320</v>
      </c>
      <c r="E2883">
        <v>334</v>
      </c>
      <c r="F2883" s="22">
        <v>43186</v>
      </c>
      <c r="G2883">
        <v>340</v>
      </c>
      <c r="H2883">
        <v>365</v>
      </c>
      <c r="I2883">
        <v>337</v>
      </c>
      <c r="J2883">
        <v>358</v>
      </c>
      <c r="K2883" s="22">
        <v>43187</v>
      </c>
      <c r="L2883">
        <v>350</v>
      </c>
      <c r="M2883">
        <v>0.97</v>
      </c>
      <c r="N2883" s="8" t="str">
        <f>IF(AND(AM2883=1,AC2883&lt;-0.005,AE2883&gt;O$1),R2883,"")</f>
        <v/>
      </c>
      <c r="O2883" s="8">
        <f t="shared" si="227"/>
        <v>387631.37858681206</v>
      </c>
      <c r="P2883" s="8" t="str">
        <f t="shared" si="231"/>
        <v/>
      </c>
      <c r="Q2883" s="8">
        <f t="shared" si="228"/>
        <v>471469.75646433525</v>
      </c>
      <c r="R2883" s="8">
        <f t="shared" si="229"/>
        <v>0</v>
      </c>
      <c r="S2883" s="8">
        <f t="shared" si="230"/>
        <v>1095576.0496410676</v>
      </c>
      <c r="U2883" s="25">
        <v>43187.316805555558</v>
      </c>
      <c r="V2883">
        <v>48</v>
      </c>
      <c r="W2883">
        <v>3823</v>
      </c>
      <c r="X2883" t="s">
        <v>1197</v>
      </c>
      <c r="Y2883" t="s">
        <v>954</v>
      </c>
      <c r="Z2883" s="25">
        <v>43186.958333333336</v>
      </c>
      <c r="AA2883">
        <v>360</v>
      </c>
      <c r="AB2883">
        <v>2</v>
      </c>
      <c r="AC2883" s="24">
        <v>5.5999999999999999E-3</v>
      </c>
      <c r="AD2883">
        <v>2000</v>
      </c>
      <c r="AE2883">
        <v>721800</v>
      </c>
      <c r="AF2883" s="22">
        <v>43186</v>
      </c>
      <c r="AG2883">
        <v>340</v>
      </c>
      <c r="AH2883">
        <v>358</v>
      </c>
      <c r="AI2883" s="22">
        <v>43187</v>
      </c>
      <c r="AJ2883">
        <v>350</v>
      </c>
      <c r="AK2883">
        <v>350</v>
      </c>
      <c r="AM2883">
        <v>2</v>
      </c>
      <c r="AN2883" t="s">
        <v>1023</v>
      </c>
      <c r="AO2883">
        <v>0</v>
      </c>
      <c r="AP2883">
        <v>0</v>
      </c>
      <c r="AQ2883">
        <v>0.1</v>
      </c>
      <c r="AR2883">
        <v>0.16</v>
      </c>
      <c r="AS2883">
        <v>0.97</v>
      </c>
      <c r="AT2883">
        <v>0.95</v>
      </c>
      <c r="AU2883">
        <v>1.1200000000000001</v>
      </c>
      <c r="AV2883">
        <v>359</v>
      </c>
      <c r="AW2883">
        <v>345</v>
      </c>
      <c r="AX2883">
        <v>350</v>
      </c>
    </row>
    <row r="2884" spans="1:50">
      <c r="A2884" s="22">
        <v>43185</v>
      </c>
      <c r="B2884">
        <v>1205</v>
      </c>
      <c r="C2884">
        <v>1221</v>
      </c>
      <c r="D2884">
        <v>1157</v>
      </c>
      <c r="E2884">
        <v>1219</v>
      </c>
      <c r="F2884" s="22">
        <v>43186</v>
      </c>
      <c r="G2884">
        <v>1230</v>
      </c>
      <c r="H2884">
        <v>1247</v>
      </c>
      <c r="I2884">
        <v>1202</v>
      </c>
      <c r="J2884">
        <v>1215</v>
      </c>
      <c r="K2884" s="22">
        <v>43187</v>
      </c>
      <c r="L2884">
        <v>1515</v>
      </c>
      <c r="M2884">
        <v>0.94</v>
      </c>
      <c r="N2884" s="8" t="str">
        <f>IF(AND(AM2884=1,AC2884&lt;-0.005,AE2884&gt;O$1),R2884,"")</f>
        <v/>
      </c>
      <c r="O2884" s="8">
        <f t="shared" si="227"/>
        <v>387631.37858681206</v>
      </c>
      <c r="P2884" s="8" t="str">
        <f t="shared" si="231"/>
        <v/>
      </c>
      <c r="Q2884" s="8">
        <f t="shared" si="228"/>
        <v>471469.75646433525</v>
      </c>
      <c r="R2884" s="8">
        <f t="shared" si="229"/>
        <v>0</v>
      </c>
      <c r="S2884" s="8">
        <f t="shared" si="230"/>
        <v>1095576.0496410676</v>
      </c>
      <c r="U2884" s="25">
        <v>43187.316817129627</v>
      </c>
      <c r="V2884">
        <v>49</v>
      </c>
      <c r="W2884">
        <v>4572</v>
      </c>
      <c r="X2884" t="s">
        <v>1322</v>
      </c>
      <c r="Y2884" t="s">
        <v>960</v>
      </c>
      <c r="Z2884" s="25">
        <v>43186.854861111111</v>
      </c>
      <c r="AA2884">
        <v>1515</v>
      </c>
      <c r="AB2884">
        <v>300</v>
      </c>
      <c r="AC2884" s="24">
        <v>0.24690000000000001</v>
      </c>
      <c r="AD2884">
        <v>2000</v>
      </c>
      <c r="AE2884">
        <v>3030000</v>
      </c>
      <c r="AF2884" s="22">
        <v>43186</v>
      </c>
      <c r="AG2884">
        <v>1230</v>
      </c>
      <c r="AH2884">
        <v>1215</v>
      </c>
      <c r="AI2884" s="22">
        <v>43187</v>
      </c>
      <c r="AJ2884">
        <v>1515</v>
      </c>
      <c r="AK2884">
        <v>1515</v>
      </c>
      <c r="AM2884">
        <v>2</v>
      </c>
      <c r="AN2884" t="s">
        <v>1023</v>
      </c>
      <c r="AO2884">
        <v>0</v>
      </c>
      <c r="AP2884">
        <v>0</v>
      </c>
      <c r="AQ2884">
        <v>0.01</v>
      </c>
      <c r="AR2884">
        <v>0.35</v>
      </c>
      <c r="AS2884">
        <v>0.94</v>
      </c>
      <c r="AT2884">
        <v>0.95</v>
      </c>
      <c r="AU2884">
        <v>2.4649999999999999</v>
      </c>
      <c r="AV2884">
        <v>1515</v>
      </c>
      <c r="AW2884">
        <v>1515</v>
      </c>
      <c r="AX2884">
        <v>1515</v>
      </c>
    </row>
    <row r="2885" spans="1:50">
      <c r="A2885" s="22">
        <v>43185</v>
      </c>
      <c r="B2885">
        <v>217</v>
      </c>
      <c r="C2885">
        <v>226</v>
      </c>
      <c r="D2885">
        <v>215</v>
      </c>
      <c r="E2885">
        <v>224</v>
      </c>
      <c r="F2885" s="22">
        <v>43186</v>
      </c>
      <c r="G2885">
        <v>229</v>
      </c>
      <c r="H2885">
        <v>233</v>
      </c>
      <c r="I2885">
        <v>222</v>
      </c>
      <c r="J2885">
        <v>233</v>
      </c>
      <c r="K2885" s="22">
        <v>43187</v>
      </c>
      <c r="L2885">
        <v>217</v>
      </c>
      <c r="M2885">
        <v>0.99</v>
      </c>
      <c r="N2885" s="8" t="str">
        <f>IF(AND(AM2885=1,AC2885&lt;-0.005,AE2885&gt;O$1),R2885,"")</f>
        <v/>
      </c>
      <c r="O2885" s="8">
        <f t="shared" si="227"/>
        <v>387631.37858681206</v>
      </c>
      <c r="P2885" s="8" t="str">
        <f t="shared" si="231"/>
        <v/>
      </c>
      <c r="Q2885" s="8">
        <f t="shared" si="228"/>
        <v>471469.75646433525</v>
      </c>
      <c r="R2885" s="8">
        <f t="shared" si="229"/>
        <v>7009.3457943924968</v>
      </c>
      <c r="S2885" s="8">
        <f t="shared" si="230"/>
        <v>1095576.0496410676</v>
      </c>
      <c r="U2885" s="25">
        <v>43187.316817129627</v>
      </c>
      <c r="V2885">
        <v>50</v>
      </c>
      <c r="W2885">
        <v>3010</v>
      </c>
      <c r="X2885" t="s">
        <v>1348</v>
      </c>
      <c r="Y2885" t="s">
        <v>954</v>
      </c>
      <c r="Z2885" s="25">
        <v>43186.993750000001</v>
      </c>
      <c r="AA2885">
        <v>231</v>
      </c>
      <c r="AB2885">
        <v>-2</v>
      </c>
      <c r="AC2885" s="24">
        <v>-8.6E-3</v>
      </c>
      <c r="AD2885">
        <v>2000</v>
      </c>
      <c r="AE2885">
        <v>442380</v>
      </c>
      <c r="AF2885" s="22">
        <v>43186</v>
      </c>
      <c r="AG2885">
        <v>229</v>
      </c>
      <c r="AH2885">
        <v>233</v>
      </c>
      <c r="AI2885" s="22">
        <v>43187</v>
      </c>
      <c r="AJ2885">
        <v>217</v>
      </c>
      <c r="AK2885">
        <v>214</v>
      </c>
      <c r="AM2885" t="s">
        <v>1068</v>
      </c>
      <c r="AN2885" t="s">
        <v>1023</v>
      </c>
      <c r="AO2885">
        <v>0</v>
      </c>
      <c r="AP2885">
        <v>0</v>
      </c>
      <c r="AQ2885">
        <v>0.2</v>
      </c>
      <c r="AR2885">
        <v>0.2</v>
      </c>
      <c r="AS2885">
        <v>0.99</v>
      </c>
      <c r="AT2885">
        <v>0.94</v>
      </c>
      <c r="AU2885">
        <v>1.6990000000000001</v>
      </c>
      <c r="AV2885">
        <v>217</v>
      </c>
      <c r="AW2885">
        <v>212</v>
      </c>
      <c r="AX2885">
        <v>214</v>
      </c>
    </row>
    <row r="2886" spans="1:50">
      <c r="A2886" s="22">
        <v>43186</v>
      </c>
      <c r="B2886">
        <v>1449</v>
      </c>
      <c r="C2886">
        <v>1454</v>
      </c>
      <c r="D2886">
        <v>1401</v>
      </c>
      <c r="E2886">
        <v>1404</v>
      </c>
      <c r="F2886" s="22">
        <v>43187</v>
      </c>
      <c r="G2886">
        <v>1440</v>
      </c>
      <c r="H2886">
        <v>1449</v>
      </c>
      <c r="I2886">
        <v>1416</v>
      </c>
      <c r="J2886">
        <v>1417</v>
      </c>
      <c r="K2886" s="22">
        <v>43188</v>
      </c>
      <c r="L2886">
        <v>1387</v>
      </c>
      <c r="M2886">
        <v>1.0900000000000001</v>
      </c>
      <c r="N2886" s="8" t="str">
        <f>IF(AND(AM2886=1,AC2886&lt;-0.005,AE2886&gt;O$1),R2886,"")</f>
        <v/>
      </c>
      <c r="O2886" s="8">
        <f t="shared" si="227"/>
        <v>387631.37858681206</v>
      </c>
      <c r="P2886" s="8" t="str">
        <f t="shared" si="231"/>
        <v/>
      </c>
      <c r="Q2886" s="8">
        <f t="shared" si="228"/>
        <v>471469.75646433525</v>
      </c>
      <c r="R2886" s="8">
        <f t="shared" si="229"/>
        <v>-4642.8571428571149</v>
      </c>
      <c r="S2886" s="8">
        <f t="shared" si="230"/>
        <v>1090933.1924982106</v>
      </c>
      <c r="U2886" s="25">
        <v>43188.316608796296</v>
      </c>
      <c r="V2886">
        <v>1</v>
      </c>
      <c r="W2886">
        <v>1357</v>
      </c>
      <c r="X2886" t="s">
        <v>1056</v>
      </c>
      <c r="Y2886" t="s">
        <v>954</v>
      </c>
      <c r="Z2886" s="25">
        <v>43187.99722222222</v>
      </c>
      <c r="AA2886">
        <v>1420.1</v>
      </c>
      <c r="AB2886">
        <v>3.1</v>
      </c>
      <c r="AC2886" s="24">
        <v>2.2000000000000001E-3</v>
      </c>
      <c r="AD2886">
        <v>426170</v>
      </c>
      <c r="AE2886">
        <v>603094093</v>
      </c>
      <c r="AF2886" s="22">
        <v>43187</v>
      </c>
      <c r="AG2886">
        <v>1440</v>
      </c>
      <c r="AH2886">
        <v>1417</v>
      </c>
      <c r="AI2886" s="22">
        <v>43188</v>
      </c>
      <c r="AJ2886">
        <v>1387</v>
      </c>
      <c r="AK2886">
        <v>1400</v>
      </c>
      <c r="AM2886">
        <v>1</v>
      </c>
      <c r="AN2886">
        <v>0</v>
      </c>
      <c r="AO2886" s="26">
        <v>8.0000000000000002E-3</v>
      </c>
      <c r="AQ2886">
        <v>1</v>
      </c>
      <c r="AR2886">
        <v>1</v>
      </c>
      <c r="AS2886">
        <v>1.0900000000000001</v>
      </c>
      <c r="AT2886">
        <v>1.1599999999999999</v>
      </c>
      <c r="AU2886">
        <v>1.6619999999999999</v>
      </c>
      <c r="AV2886">
        <v>1419</v>
      </c>
      <c r="AW2886">
        <v>1378</v>
      </c>
      <c r="AX2886">
        <v>1400</v>
      </c>
    </row>
    <row r="2887" spans="1:50">
      <c r="A2887" s="22">
        <v>43186</v>
      </c>
      <c r="B2887">
        <v>2360</v>
      </c>
      <c r="C2887">
        <v>2450</v>
      </c>
      <c r="D2887">
        <v>2160</v>
      </c>
      <c r="E2887">
        <v>2160</v>
      </c>
      <c r="F2887" s="22">
        <v>43187</v>
      </c>
      <c r="G2887">
        <v>1652</v>
      </c>
      <c r="H2887">
        <v>1780</v>
      </c>
      <c r="I2887">
        <v>1652</v>
      </c>
      <c r="J2887">
        <v>1652</v>
      </c>
      <c r="K2887" s="22">
        <v>43188</v>
      </c>
      <c r="L2887">
        <v>1674</v>
      </c>
      <c r="M2887">
        <v>1.07</v>
      </c>
      <c r="N2887" s="8" t="str">
        <f>IF(AND(AM2887=1,AC2887&lt;-0.005,AE2887&gt;O$1),R2887,"")</f>
        <v/>
      </c>
      <c r="O2887" s="8">
        <f t="shared" si="227"/>
        <v>387631.37858681206</v>
      </c>
      <c r="P2887" s="8" t="str">
        <f t="shared" si="231"/>
        <v/>
      </c>
      <c r="Q2887" s="8">
        <f t="shared" si="228"/>
        <v>471469.75646433525</v>
      </c>
      <c r="R2887" s="8">
        <f t="shared" si="229"/>
        <v>63636.363636363603</v>
      </c>
      <c r="S2887" s="8">
        <f t="shared" si="230"/>
        <v>1090933.1924982106</v>
      </c>
      <c r="U2887" s="25">
        <v>43188.316608796296</v>
      </c>
      <c r="V2887">
        <v>5</v>
      </c>
      <c r="W2887">
        <v>6467</v>
      </c>
      <c r="X2887" t="s">
        <v>1086</v>
      </c>
      <c r="Y2887" t="s">
        <v>960</v>
      </c>
      <c r="Z2887" s="25">
        <v>43187.997916666667</v>
      </c>
      <c r="AA2887">
        <v>1615</v>
      </c>
      <c r="AB2887">
        <v>-37</v>
      </c>
      <c r="AC2887" s="24">
        <v>-2.24E-2</v>
      </c>
      <c r="AD2887">
        <v>62100</v>
      </c>
      <c r="AE2887">
        <v>100097730</v>
      </c>
      <c r="AF2887" s="22">
        <v>43187</v>
      </c>
      <c r="AG2887">
        <v>1652</v>
      </c>
      <c r="AH2887">
        <v>1652</v>
      </c>
      <c r="AI2887" s="22">
        <v>43188</v>
      </c>
      <c r="AJ2887">
        <v>1674</v>
      </c>
      <c r="AK2887">
        <v>1485</v>
      </c>
      <c r="AM2887">
        <v>2</v>
      </c>
      <c r="AN2887" t="s">
        <v>1023</v>
      </c>
      <c r="AO2887">
        <v>951.9</v>
      </c>
      <c r="AP2887">
        <v>0.97</v>
      </c>
      <c r="AQ2887">
        <v>0.61</v>
      </c>
      <c r="AR2887">
        <v>0.84</v>
      </c>
      <c r="AS2887">
        <v>1.07</v>
      </c>
      <c r="AT2887">
        <v>1.65</v>
      </c>
      <c r="AU2887">
        <v>1.0549999999999999</v>
      </c>
      <c r="AV2887">
        <v>1700</v>
      </c>
      <c r="AW2887">
        <v>1465</v>
      </c>
      <c r="AX2887">
        <v>1485</v>
      </c>
    </row>
    <row r="2888" spans="1:50">
      <c r="A2888" s="22">
        <v>43186</v>
      </c>
      <c r="B2888">
        <v>1401</v>
      </c>
      <c r="C2888">
        <v>1537</v>
      </c>
      <c r="D2888">
        <v>1386</v>
      </c>
      <c r="E2888">
        <v>1401</v>
      </c>
      <c r="F2888" s="22">
        <v>43187</v>
      </c>
      <c r="G2888">
        <v>1598</v>
      </c>
      <c r="H2888">
        <v>1701</v>
      </c>
      <c r="I2888">
        <v>1568</v>
      </c>
      <c r="J2888">
        <v>1701</v>
      </c>
      <c r="K2888" s="22">
        <v>43188</v>
      </c>
      <c r="L2888">
        <v>1861</v>
      </c>
      <c r="M2888">
        <v>1.1200000000000001</v>
      </c>
      <c r="N2888" s="8" t="str">
        <f>IF(AND(AM2888=1,AC2888&lt;-0.005,AE2888&gt;O$1),R2888,"")</f>
        <v/>
      </c>
      <c r="O2888" s="8">
        <f t="shared" si="227"/>
        <v>387631.37858681206</v>
      </c>
      <c r="P2888" s="8" t="str">
        <f t="shared" si="231"/>
        <v/>
      </c>
      <c r="Q2888" s="8">
        <f t="shared" si="228"/>
        <v>471469.75646433525</v>
      </c>
      <c r="R2888" s="8">
        <f t="shared" si="229"/>
        <v>47997.644287396943</v>
      </c>
      <c r="S2888" s="8">
        <f t="shared" si="230"/>
        <v>1090933.1924982106</v>
      </c>
      <c r="U2888" s="25">
        <v>43188.316608796296</v>
      </c>
      <c r="V2888">
        <v>6</v>
      </c>
      <c r="W2888">
        <v>7776</v>
      </c>
      <c r="X2888" t="s">
        <v>1108</v>
      </c>
      <c r="Y2888" t="s">
        <v>960</v>
      </c>
      <c r="Z2888" s="25">
        <v>43187.99722222222</v>
      </c>
      <c r="AA2888">
        <v>1742</v>
      </c>
      <c r="AB2888">
        <v>41</v>
      </c>
      <c r="AC2888" s="24">
        <v>2.41E-2</v>
      </c>
      <c r="AD2888">
        <v>38400</v>
      </c>
      <c r="AE2888">
        <v>66900240</v>
      </c>
      <c r="AF2888" s="22">
        <v>43187</v>
      </c>
      <c r="AG2888">
        <v>1598</v>
      </c>
      <c r="AH2888">
        <v>1701</v>
      </c>
      <c r="AI2888" s="22">
        <v>43188</v>
      </c>
      <c r="AJ2888">
        <v>1861</v>
      </c>
      <c r="AK2888">
        <v>1698</v>
      </c>
      <c r="AM2888">
        <v>2</v>
      </c>
      <c r="AN2888" t="s">
        <v>1023</v>
      </c>
      <c r="AO2888">
        <v>539.75</v>
      </c>
      <c r="AP2888">
        <v>0</v>
      </c>
      <c r="AQ2888">
        <v>0.71</v>
      </c>
      <c r="AR2888">
        <v>0.79</v>
      </c>
      <c r="AS2888">
        <v>1.1200000000000001</v>
      </c>
      <c r="AT2888">
        <v>1.72</v>
      </c>
      <c r="AU2888">
        <v>0.91800000000000004</v>
      </c>
      <c r="AV2888">
        <v>1875</v>
      </c>
      <c r="AW2888">
        <v>1632</v>
      </c>
      <c r="AX2888">
        <v>1698</v>
      </c>
    </row>
    <row r="2889" spans="1:50">
      <c r="A2889" s="22">
        <v>43186</v>
      </c>
      <c r="B2889">
        <v>1230</v>
      </c>
      <c r="C2889">
        <v>1247</v>
      </c>
      <c r="D2889">
        <v>1202</v>
      </c>
      <c r="E2889">
        <v>1215</v>
      </c>
      <c r="F2889" s="22">
        <v>43187</v>
      </c>
      <c r="G2889">
        <v>1515</v>
      </c>
      <c r="H2889">
        <v>1515</v>
      </c>
      <c r="I2889">
        <v>1515</v>
      </c>
      <c r="J2889">
        <v>1515</v>
      </c>
      <c r="K2889" s="22">
        <v>43188</v>
      </c>
      <c r="L2889">
        <v>1900</v>
      </c>
      <c r="M2889">
        <v>0.94</v>
      </c>
      <c r="N2889" s="8" t="str">
        <f>IF(AND(AM2889=1,AC2889&lt;-0.005,AE2889&gt;O$1),R2889,"")</f>
        <v/>
      </c>
      <c r="O2889" s="8">
        <f t="shared" si="227"/>
        <v>387631.37858681206</v>
      </c>
      <c r="P2889" s="8" t="str">
        <f t="shared" si="231"/>
        <v/>
      </c>
      <c r="Q2889" s="8">
        <f t="shared" si="228"/>
        <v>471469.75646433525</v>
      </c>
      <c r="R2889" s="8">
        <f t="shared" si="229"/>
        <v>13513.513513513486</v>
      </c>
      <c r="S2889" s="8">
        <f t="shared" si="230"/>
        <v>1090933.1924982106</v>
      </c>
      <c r="U2889" s="25">
        <v>43188.316608796296</v>
      </c>
      <c r="V2889">
        <v>7</v>
      </c>
      <c r="W2889">
        <v>4572</v>
      </c>
      <c r="X2889" t="s">
        <v>1322</v>
      </c>
      <c r="Y2889" t="s">
        <v>960</v>
      </c>
      <c r="Z2889" s="25">
        <v>43187.998611111114</v>
      </c>
      <c r="AA2889">
        <v>1885</v>
      </c>
      <c r="AB2889">
        <v>370</v>
      </c>
      <c r="AC2889" s="24">
        <v>0.2442</v>
      </c>
      <c r="AD2889">
        <v>32300</v>
      </c>
      <c r="AE2889">
        <v>59736640</v>
      </c>
      <c r="AF2889" s="22">
        <v>43187</v>
      </c>
      <c r="AG2889">
        <v>1515</v>
      </c>
      <c r="AH2889">
        <v>1515</v>
      </c>
      <c r="AI2889" s="22">
        <v>43188</v>
      </c>
      <c r="AJ2889">
        <v>1900</v>
      </c>
      <c r="AK2889">
        <v>1850</v>
      </c>
      <c r="AM2889">
        <v>2</v>
      </c>
      <c r="AN2889" t="s">
        <v>1023</v>
      </c>
      <c r="AO2889">
        <v>0</v>
      </c>
      <c r="AP2889">
        <v>0</v>
      </c>
      <c r="AQ2889">
        <v>0.01</v>
      </c>
      <c r="AR2889">
        <v>0.35</v>
      </c>
      <c r="AS2889">
        <v>0.94</v>
      </c>
      <c r="AT2889">
        <v>0.95</v>
      </c>
      <c r="AU2889">
        <v>2.4649999999999999</v>
      </c>
      <c r="AV2889">
        <v>1910</v>
      </c>
      <c r="AW2889">
        <v>1753</v>
      </c>
      <c r="AX2889">
        <v>1850</v>
      </c>
    </row>
    <row r="2890" spans="1:50">
      <c r="A2890" s="22">
        <v>43186</v>
      </c>
      <c r="B2890">
        <v>17340</v>
      </c>
      <c r="C2890">
        <v>17890</v>
      </c>
      <c r="D2890">
        <v>17300</v>
      </c>
      <c r="E2890">
        <v>17870</v>
      </c>
      <c r="F2890" s="22">
        <v>43187</v>
      </c>
      <c r="G2890">
        <v>17410</v>
      </c>
      <c r="H2890">
        <v>17720</v>
      </c>
      <c r="I2890">
        <v>17280</v>
      </c>
      <c r="J2890">
        <v>17720</v>
      </c>
      <c r="K2890" s="22">
        <v>43188</v>
      </c>
      <c r="L2890">
        <v>18120</v>
      </c>
      <c r="M2890">
        <v>0.9</v>
      </c>
      <c r="N2890" s="8" t="str">
        <f>IF(AND(AM2890=1,AC2890&lt;-0.005,AE2890&gt;O$1),R2890,"")</f>
        <v/>
      </c>
      <c r="O2890" s="8">
        <f t="shared" si="227"/>
        <v>387631.37858681206</v>
      </c>
      <c r="P2890" s="8" t="str">
        <f t="shared" si="231"/>
        <v/>
      </c>
      <c r="Q2890" s="8">
        <f t="shared" si="228"/>
        <v>471469.75646433525</v>
      </c>
      <c r="R2890" s="8">
        <f t="shared" si="229"/>
        <v>5862.6465661641978</v>
      </c>
      <c r="S2890" s="8">
        <f t="shared" si="230"/>
        <v>1096795.8390643748</v>
      </c>
      <c r="U2890" s="25">
        <v>43188.316608796296</v>
      </c>
      <c r="V2890">
        <v>8</v>
      </c>
      <c r="W2890">
        <v>1570</v>
      </c>
      <c r="X2890" t="s">
        <v>1041</v>
      </c>
      <c r="Y2890" t="s">
        <v>954</v>
      </c>
      <c r="Z2890" s="25">
        <v>43187.998611111114</v>
      </c>
      <c r="AA2890">
        <v>17647</v>
      </c>
      <c r="AB2890">
        <v>-73</v>
      </c>
      <c r="AC2890" s="24">
        <v>-4.1000000000000003E-3</v>
      </c>
      <c r="AD2890">
        <v>30369</v>
      </c>
      <c r="AE2890">
        <v>538657041</v>
      </c>
      <c r="AF2890" s="22">
        <v>43187</v>
      </c>
      <c r="AG2890">
        <v>17410</v>
      </c>
      <c r="AH2890">
        <v>17720</v>
      </c>
      <c r="AI2890" s="22">
        <v>43188</v>
      </c>
      <c r="AJ2890">
        <v>18120</v>
      </c>
      <c r="AK2890">
        <v>17910</v>
      </c>
      <c r="AM2890">
        <v>1</v>
      </c>
      <c r="AN2890">
        <v>0</v>
      </c>
      <c r="AO2890" s="26">
        <v>8.0000000000000002E-3</v>
      </c>
      <c r="AQ2890">
        <v>0</v>
      </c>
      <c r="AR2890">
        <v>0</v>
      </c>
      <c r="AS2890">
        <v>0.9</v>
      </c>
      <c r="AT2890">
        <v>0.83</v>
      </c>
      <c r="AU2890">
        <v>0.86899999999999999</v>
      </c>
      <c r="AV2890">
        <v>18170</v>
      </c>
      <c r="AW2890">
        <v>17660</v>
      </c>
      <c r="AX2890">
        <v>17910</v>
      </c>
    </row>
    <row r="2891" spans="1:50">
      <c r="A2891" s="22">
        <v>43186</v>
      </c>
      <c r="B2891">
        <v>206</v>
      </c>
      <c r="C2891">
        <v>208</v>
      </c>
      <c r="D2891">
        <v>198</v>
      </c>
      <c r="E2891">
        <v>202</v>
      </c>
      <c r="F2891" s="22">
        <v>43187</v>
      </c>
      <c r="G2891">
        <v>199</v>
      </c>
      <c r="H2891">
        <v>209</v>
      </c>
      <c r="I2891">
        <v>198</v>
      </c>
      <c r="J2891">
        <v>201</v>
      </c>
      <c r="K2891" s="22">
        <v>43188</v>
      </c>
      <c r="L2891">
        <v>203</v>
      </c>
      <c r="M2891">
        <v>0.66</v>
      </c>
      <c r="N2891" s="8" t="str">
        <f>IF(AND(AM2891=1,AC2891&lt;-0.005,AE2891&gt;O$1),R2891,"")</f>
        <v/>
      </c>
      <c r="O2891" s="8">
        <f t="shared" si="227"/>
        <v>387631.37858681206</v>
      </c>
      <c r="P2891" s="8" t="str">
        <f t="shared" si="231"/>
        <v/>
      </c>
      <c r="Q2891" s="8">
        <f t="shared" si="228"/>
        <v>471469.75646433525</v>
      </c>
      <c r="R2891" s="8">
        <f t="shared" si="229"/>
        <v>7499.9999999999509</v>
      </c>
      <c r="S2891" s="8">
        <f t="shared" si="230"/>
        <v>1096795.8390643748</v>
      </c>
      <c r="U2891" s="25">
        <v>43188.316620370373</v>
      </c>
      <c r="V2891">
        <v>9</v>
      </c>
      <c r="W2891">
        <v>8105</v>
      </c>
      <c r="X2891" t="s">
        <v>339</v>
      </c>
      <c r="Y2891" t="s">
        <v>954</v>
      </c>
      <c r="Z2891" s="25">
        <v>43187.998611111114</v>
      </c>
      <c r="AA2891">
        <v>203</v>
      </c>
      <c r="AB2891">
        <v>2</v>
      </c>
      <c r="AC2891" s="24">
        <v>0.01</v>
      </c>
      <c r="AD2891">
        <v>29700</v>
      </c>
      <c r="AE2891">
        <v>6112180</v>
      </c>
      <c r="AF2891" s="22">
        <v>43187</v>
      </c>
      <c r="AG2891">
        <v>199</v>
      </c>
      <c r="AH2891">
        <v>201</v>
      </c>
      <c r="AI2891" s="22">
        <v>43188</v>
      </c>
      <c r="AJ2891">
        <v>203</v>
      </c>
      <c r="AK2891">
        <v>200</v>
      </c>
      <c r="AM2891">
        <v>2</v>
      </c>
      <c r="AN2891" t="s">
        <v>1023</v>
      </c>
      <c r="AO2891">
        <v>0</v>
      </c>
      <c r="AP2891">
        <v>0.12</v>
      </c>
      <c r="AQ2891">
        <v>0</v>
      </c>
      <c r="AR2891">
        <v>0</v>
      </c>
      <c r="AS2891">
        <v>0.66</v>
      </c>
      <c r="AT2891">
        <v>0.6</v>
      </c>
      <c r="AU2891">
        <v>3.1230000000000002</v>
      </c>
      <c r="AV2891">
        <v>205</v>
      </c>
      <c r="AW2891">
        <v>199</v>
      </c>
      <c r="AX2891">
        <v>200</v>
      </c>
    </row>
    <row r="2892" spans="1:50">
      <c r="A2892" s="22">
        <v>43186</v>
      </c>
      <c r="B2892">
        <v>128</v>
      </c>
      <c r="C2892">
        <v>130</v>
      </c>
      <c r="D2892">
        <v>127</v>
      </c>
      <c r="E2892">
        <v>130</v>
      </c>
      <c r="F2892" s="22">
        <v>43187</v>
      </c>
      <c r="G2892">
        <v>128</v>
      </c>
      <c r="H2892">
        <v>180</v>
      </c>
      <c r="I2892">
        <v>126</v>
      </c>
      <c r="J2892">
        <v>163</v>
      </c>
      <c r="K2892" s="22">
        <v>43188</v>
      </c>
      <c r="L2892">
        <v>188</v>
      </c>
      <c r="M2892">
        <v>0.97</v>
      </c>
      <c r="N2892" s="8" t="str">
        <f>IF(AND(AM2892=1,AC2892&lt;-0.005,AE2892&gt;O$1),R2892,"")</f>
        <v/>
      </c>
      <c r="O2892" s="8">
        <f t="shared" si="227"/>
        <v>387631.37858681206</v>
      </c>
      <c r="P2892" s="8" t="str">
        <f t="shared" si="231"/>
        <v/>
      </c>
      <c r="Q2892" s="8">
        <f t="shared" si="228"/>
        <v>471469.75646433525</v>
      </c>
      <c r="R2892" s="8">
        <f t="shared" si="229"/>
        <v>83850.931677018627</v>
      </c>
      <c r="S2892" s="8">
        <f t="shared" si="230"/>
        <v>1096795.8390643748</v>
      </c>
      <c r="U2892" s="25">
        <v>43188.316620370373</v>
      </c>
      <c r="V2892">
        <v>11</v>
      </c>
      <c r="W2892">
        <v>2666</v>
      </c>
      <c r="X2892" t="s">
        <v>1283</v>
      </c>
      <c r="Y2892" t="s">
        <v>960</v>
      </c>
      <c r="Z2892" s="25">
        <v>43187.998611111114</v>
      </c>
      <c r="AA2892">
        <v>169</v>
      </c>
      <c r="AB2892">
        <v>6</v>
      </c>
      <c r="AC2892" s="24">
        <v>3.6799999999999999E-2</v>
      </c>
      <c r="AD2892">
        <v>19400</v>
      </c>
      <c r="AE2892">
        <v>3250190</v>
      </c>
      <c r="AF2892" s="22">
        <v>43187</v>
      </c>
      <c r="AG2892">
        <v>128</v>
      </c>
      <c r="AH2892">
        <v>163</v>
      </c>
      <c r="AI2892" s="22">
        <v>43188</v>
      </c>
      <c r="AJ2892">
        <v>188</v>
      </c>
      <c r="AK2892">
        <v>161</v>
      </c>
      <c r="AM2892">
        <v>2</v>
      </c>
      <c r="AN2892" t="s">
        <v>1023</v>
      </c>
      <c r="AO2892">
        <v>0</v>
      </c>
      <c r="AP2892">
        <v>0</v>
      </c>
      <c r="AQ2892">
        <v>0.2</v>
      </c>
      <c r="AR2892">
        <v>0.1</v>
      </c>
      <c r="AS2892">
        <v>0.97</v>
      </c>
      <c r="AT2892">
        <v>0.9</v>
      </c>
      <c r="AU2892">
        <v>1.0549999999999999</v>
      </c>
      <c r="AV2892">
        <v>205</v>
      </c>
      <c r="AW2892">
        <v>157</v>
      </c>
      <c r="AX2892">
        <v>161</v>
      </c>
    </row>
    <row r="2893" spans="1:50">
      <c r="A2893" s="22">
        <v>43186</v>
      </c>
      <c r="B2893">
        <v>193</v>
      </c>
      <c r="C2893">
        <v>195</v>
      </c>
      <c r="D2893">
        <v>192.8</v>
      </c>
      <c r="E2893">
        <v>195</v>
      </c>
      <c r="F2893" s="22">
        <v>43187</v>
      </c>
      <c r="G2893">
        <v>189.1</v>
      </c>
      <c r="H2893">
        <v>192.7</v>
      </c>
      <c r="I2893">
        <v>189.1</v>
      </c>
      <c r="J2893">
        <v>192.6</v>
      </c>
      <c r="K2893" s="22">
        <v>43188</v>
      </c>
      <c r="L2893">
        <v>193.7</v>
      </c>
      <c r="M2893">
        <v>0.98</v>
      </c>
      <c r="N2893" s="8" t="str">
        <f>IF(AND(AM2893=1,AC2893&lt;-0.005,AE2893&gt;O$1),R2893,"")</f>
        <v/>
      </c>
      <c r="O2893" s="8">
        <f t="shared" si="227"/>
        <v>387631.37858681206</v>
      </c>
      <c r="P2893" s="8">
        <f t="shared" si="231"/>
        <v>5744.1253263706967</v>
      </c>
      <c r="Q2893" s="8">
        <f t="shared" si="228"/>
        <v>477213.88179070596</v>
      </c>
      <c r="R2893" s="8">
        <f t="shared" si="229"/>
        <v>5744.1253263706967</v>
      </c>
      <c r="S2893" s="8">
        <f t="shared" si="230"/>
        <v>1102539.9643907454</v>
      </c>
      <c r="U2893" s="25">
        <v>43188.316620370373</v>
      </c>
      <c r="V2893">
        <v>12</v>
      </c>
      <c r="W2893">
        <v>8411</v>
      </c>
      <c r="X2893" t="s">
        <v>1070</v>
      </c>
      <c r="Y2893" t="s">
        <v>962</v>
      </c>
      <c r="Z2893" s="25">
        <v>43187.998611111114</v>
      </c>
      <c r="AA2893">
        <v>192.1</v>
      </c>
      <c r="AB2893">
        <v>-0.5</v>
      </c>
      <c r="AC2893" s="24">
        <v>-2.5999999999999999E-3</v>
      </c>
      <c r="AD2893">
        <v>15500</v>
      </c>
      <c r="AE2893">
        <v>2984290</v>
      </c>
      <c r="AF2893" s="22">
        <v>43187</v>
      </c>
      <c r="AG2893">
        <v>189.1</v>
      </c>
      <c r="AH2893">
        <v>192.6</v>
      </c>
      <c r="AI2893" s="22">
        <v>43188</v>
      </c>
      <c r="AJ2893">
        <v>193.7</v>
      </c>
      <c r="AK2893">
        <v>191.5</v>
      </c>
      <c r="AM2893">
        <v>1</v>
      </c>
      <c r="AN2893" t="s">
        <v>1023</v>
      </c>
      <c r="AO2893">
        <v>5.13</v>
      </c>
      <c r="AP2893">
        <v>3.89</v>
      </c>
      <c r="AQ2893">
        <v>0</v>
      </c>
      <c r="AR2893">
        <v>0</v>
      </c>
      <c r="AS2893">
        <v>0.98</v>
      </c>
      <c r="AT2893">
        <v>0.94</v>
      </c>
      <c r="AU2893">
        <v>0.436</v>
      </c>
      <c r="AV2893">
        <v>194</v>
      </c>
      <c r="AW2893">
        <v>190</v>
      </c>
      <c r="AX2893">
        <v>191.5</v>
      </c>
    </row>
    <row r="2894" spans="1:50">
      <c r="A2894" s="22">
        <v>43186</v>
      </c>
      <c r="B2894">
        <v>228</v>
      </c>
      <c r="C2894">
        <v>253</v>
      </c>
      <c r="D2894">
        <v>225</v>
      </c>
      <c r="E2894">
        <v>246</v>
      </c>
      <c r="F2894" s="22">
        <v>43187</v>
      </c>
      <c r="G2894">
        <v>239</v>
      </c>
      <c r="H2894">
        <v>249</v>
      </c>
      <c r="I2894">
        <v>228</v>
      </c>
      <c r="J2894">
        <v>234</v>
      </c>
      <c r="K2894" s="22">
        <v>43188</v>
      </c>
      <c r="L2894">
        <v>242</v>
      </c>
      <c r="M2894">
        <v>1.03</v>
      </c>
      <c r="N2894" s="8" t="str">
        <f>IF(AND(AM2894=1,AC2894&lt;-0.005,AE2894&gt;O$1),R2894,"")</f>
        <v/>
      </c>
      <c r="O2894" s="8">
        <f t="shared" si="227"/>
        <v>387631.37858681206</v>
      </c>
      <c r="P2894" s="8" t="str">
        <f t="shared" si="231"/>
        <v/>
      </c>
      <c r="Q2894" s="8">
        <f t="shared" si="228"/>
        <v>477213.88179070596</v>
      </c>
      <c r="R2894" s="8">
        <f t="shared" si="229"/>
        <v>6276.1506276151067</v>
      </c>
      <c r="S2894" s="8">
        <f t="shared" si="230"/>
        <v>1102539.9643907454</v>
      </c>
      <c r="U2894" s="25">
        <v>43188.316620370373</v>
      </c>
      <c r="V2894">
        <v>14</v>
      </c>
      <c r="W2894">
        <v>6835</v>
      </c>
      <c r="X2894" t="s">
        <v>1133</v>
      </c>
      <c r="Y2894" t="s">
        <v>954</v>
      </c>
      <c r="Z2894" s="25">
        <v>43187.998611111114</v>
      </c>
      <c r="AA2894">
        <v>237</v>
      </c>
      <c r="AB2894">
        <v>3</v>
      </c>
      <c r="AC2894" s="24">
        <v>1.2800000000000001E-2</v>
      </c>
      <c r="AD2894">
        <v>13800</v>
      </c>
      <c r="AE2894">
        <v>3257620</v>
      </c>
      <c r="AF2894" s="22">
        <v>43187</v>
      </c>
      <c r="AG2894">
        <v>239</v>
      </c>
      <c r="AH2894">
        <v>234</v>
      </c>
      <c r="AI2894" s="22">
        <v>43188</v>
      </c>
      <c r="AJ2894">
        <v>242</v>
      </c>
      <c r="AK2894">
        <v>239</v>
      </c>
      <c r="AM2894">
        <v>2</v>
      </c>
      <c r="AN2894" t="s">
        <v>1023</v>
      </c>
      <c r="AO2894">
        <v>0</v>
      </c>
      <c r="AP2894">
        <v>0</v>
      </c>
      <c r="AQ2894">
        <v>0.56999999999999995</v>
      </c>
      <c r="AR2894">
        <v>0.75</v>
      </c>
      <c r="AS2894">
        <v>1.03</v>
      </c>
      <c r="AT2894">
        <v>1.5</v>
      </c>
      <c r="AU2894">
        <v>1.1279999999999999</v>
      </c>
      <c r="AV2894">
        <v>243</v>
      </c>
      <c r="AW2894">
        <v>232</v>
      </c>
      <c r="AX2894">
        <v>239</v>
      </c>
    </row>
    <row r="2895" spans="1:50">
      <c r="A2895" s="22">
        <v>43186</v>
      </c>
      <c r="B2895">
        <v>3485</v>
      </c>
      <c r="C2895">
        <v>3495</v>
      </c>
      <c r="D2895">
        <v>3365</v>
      </c>
      <c r="E2895">
        <v>3375</v>
      </c>
      <c r="F2895" s="22">
        <v>43187</v>
      </c>
      <c r="G2895">
        <v>3460</v>
      </c>
      <c r="H2895">
        <v>3485</v>
      </c>
      <c r="I2895">
        <v>3405</v>
      </c>
      <c r="J2895">
        <v>3405</v>
      </c>
      <c r="K2895" s="22">
        <v>43188</v>
      </c>
      <c r="L2895">
        <v>3330</v>
      </c>
      <c r="M2895">
        <v>1.0900000000000001</v>
      </c>
      <c r="N2895" s="8" t="str">
        <f>IF(AND(AM2895=1,AC2895&lt;-0.005,AE2895&gt;O$1),R2895,"")</f>
        <v/>
      </c>
      <c r="O2895" s="8">
        <f t="shared" si="227"/>
        <v>387631.37858681206</v>
      </c>
      <c r="P2895" s="8" t="str">
        <f t="shared" si="231"/>
        <v/>
      </c>
      <c r="Q2895" s="8">
        <f t="shared" si="228"/>
        <v>477213.88179070596</v>
      </c>
      <c r="R2895" s="8">
        <f t="shared" si="229"/>
        <v>-5200.5943536403975</v>
      </c>
      <c r="S2895" s="8">
        <f t="shared" si="230"/>
        <v>1097339.3700371049</v>
      </c>
      <c r="U2895" s="25">
        <v>43188.316620370373</v>
      </c>
      <c r="V2895">
        <v>15</v>
      </c>
      <c r="W2895">
        <v>1360</v>
      </c>
      <c r="X2895" t="s">
        <v>1175</v>
      </c>
      <c r="Y2895" t="s">
        <v>954</v>
      </c>
      <c r="Z2895" s="25">
        <v>43187.994444444441</v>
      </c>
      <c r="AA2895">
        <v>3420</v>
      </c>
      <c r="AB2895">
        <v>15</v>
      </c>
      <c r="AC2895" s="24">
        <v>4.4000000000000003E-3</v>
      </c>
      <c r="AD2895">
        <v>11820</v>
      </c>
      <c r="AE2895">
        <v>40211325</v>
      </c>
      <c r="AF2895" s="22">
        <v>43187</v>
      </c>
      <c r="AG2895">
        <v>3460</v>
      </c>
      <c r="AH2895">
        <v>3405</v>
      </c>
      <c r="AI2895" s="22">
        <v>43188</v>
      </c>
      <c r="AJ2895">
        <v>3330</v>
      </c>
      <c r="AK2895">
        <v>3365</v>
      </c>
      <c r="AM2895">
        <v>1</v>
      </c>
      <c r="AN2895">
        <v>0</v>
      </c>
      <c r="AO2895" s="26">
        <v>7.4999999999999997E-3</v>
      </c>
      <c r="AQ2895">
        <v>1</v>
      </c>
      <c r="AR2895">
        <v>1</v>
      </c>
      <c r="AS2895">
        <v>1.0900000000000001</v>
      </c>
      <c r="AT2895">
        <v>1.1599999999999999</v>
      </c>
      <c r="AU2895">
        <v>1.6679999999999999</v>
      </c>
      <c r="AV2895">
        <v>3410</v>
      </c>
      <c r="AW2895">
        <v>3310</v>
      </c>
      <c r="AX2895">
        <v>3365</v>
      </c>
    </row>
    <row r="2896" spans="1:50">
      <c r="A2896" s="22">
        <v>43186</v>
      </c>
      <c r="B2896">
        <v>500</v>
      </c>
      <c r="C2896">
        <v>500</v>
      </c>
      <c r="D2896">
        <v>463</v>
      </c>
      <c r="E2896">
        <v>468</v>
      </c>
      <c r="F2896" s="22">
        <v>43187</v>
      </c>
      <c r="G2896">
        <v>467</v>
      </c>
      <c r="H2896">
        <v>470</v>
      </c>
      <c r="I2896">
        <v>388</v>
      </c>
      <c r="J2896">
        <v>388</v>
      </c>
      <c r="K2896" s="22">
        <v>43188</v>
      </c>
      <c r="L2896">
        <v>324</v>
      </c>
      <c r="M2896">
        <v>0.86</v>
      </c>
      <c r="N2896" s="8" t="str">
        <f>IF(AND(AM2896=1,AC2896&lt;-0.005,AE2896&gt;O$1),R2896,"")</f>
        <v/>
      </c>
      <c r="O2896" s="8">
        <f t="shared" si="227"/>
        <v>387631.37858681206</v>
      </c>
      <c r="P2896" s="8" t="str">
        <f t="shared" si="231"/>
        <v/>
      </c>
      <c r="Q2896" s="8">
        <f t="shared" si="228"/>
        <v>477213.88179070596</v>
      </c>
      <c r="R2896" s="8">
        <f t="shared" si="229"/>
        <v>25974.025974025983</v>
      </c>
      <c r="S2896" s="8">
        <f t="shared" si="230"/>
        <v>1097339.3700371049</v>
      </c>
      <c r="U2896" s="25">
        <v>43188.316620370373</v>
      </c>
      <c r="V2896">
        <v>16</v>
      </c>
      <c r="W2896">
        <v>7519</v>
      </c>
      <c r="X2896" t="s">
        <v>1302</v>
      </c>
      <c r="Y2896" t="s">
        <v>960</v>
      </c>
      <c r="Z2896" s="25">
        <v>43187.990277777775</v>
      </c>
      <c r="AA2896">
        <v>363</v>
      </c>
      <c r="AB2896">
        <v>-25</v>
      </c>
      <c r="AC2896" s="24">
        <v>-6.4399999999999999E-2</v>
      </c>
      <c r="AD2896">
        <v>11000</v>
      </c>
      <c r="AE2896">
        <v>4124900</v>
      </c>
      <c r="AF2896" s="22">
        <v>43187</v>
      </c>
      <c r="AG2896">
        <v>467</v>
      </c>
      <c r="AH2896">
        <v>388</v>
      </c>
      <c r="AI2896" s="22">
        <v>43188</v>
      </c>
      <c r="AJ2896">
        <v>324</v>
      </c>
      <c r="AK2896">
        <v>308</v>
      </c>
      <c r="AM2896">
        <v>2</v>
      </c>
      <c r="AN2896" t="s">
        <v>1023</v>
      </c>
      <c r="AO2896">
        <v>2139.5</v>
      </c>
      <c r="AP2896">
        <v>0</v>
      </c>
      <c r="AQ2896">
        <v>0</v>
      </c>
      <c r="AR2896">
        <v>0</v>
      </c>
      <c r="AS2896">
        <v>0.86</v>
      </c>
      <c r="AT2896">
        <v>0.82</v>
      </c>
      <c r="AU2896">
        <v>2.29</v>
      </c>
      <c r="AV2896">
        <v>335</v>
      </c>
      <c r="AW2896">
        <v>308</v>
      </c>
      <c r="AX2896">
        <v>308</v>
      </c>
    </row>
    <row r="2897" spans="1:50">
      <c r="A2897" s="22">
        <v>43186</v>
      </c>
      <c r="B2897">
        <v>631.20000000000005</v>
      </c>
      <c r="C2897">
        <v>651.20000000000005</v>
      </c>
      <c r="D2897">
        <v>624.4</v>
      </c>
      <c r="E2897">
        <v>650.70000000000005</v>
      </c>
      <c r="F2897" s="22">
        <v>43187</v>
      </c>
      <c r="G2897">
        <v>636.5</v>
      </c>
      <c r="H2897">
        <v>639.29999999999995</v>
      </c>
      <c r="I2897">
        <v>626.1</v>
      </c>
      <c r="J2897">
        <v>633.20000000000005</v>
      </c>
      <c r="K2897" s="22">
        <v>43188</v>
      </c>
      <c r="L2897">
        <v>663.2</v>
      </c>
      <c r="M2897">
        <v>0.98</v>
      </c>
      <c r="N2897" s="8" t="str">
        <f>IF(AND(AM2897=1,AC2897&lt;-0.005,AE2897&gt;O$1),R2897,"")</f>
        <v/>
      </c>
      <c r="O2897" s="8">
        <f t="shared" si="227"/>
        <v>387631.37858681206</v>
      </c>
      <c r="P2897" s="8" t="str">
        <f t="shared" si="231"/>
        <v/>
      </c>
      <c r="Q2897" s="8">
        <f t="shared" si="228"/>
        <v>477213.88179070596</v>
      </c>
      <c r="R2897" s="8">
        <f t="shared" si="229"/>
        <v>20075.282308657515</v>
      </c>
      <c r="S2897" s="8">
        <f t="shared" si="230"/>
        <v>1117414.6523457624</v>
      </c>
      <c r="U2897" s="25">
        <v>43188.316620370373</v>
      </c>
      <c r="V2897">
        <v>17</v>
      </c>
      <c r="W2897">
        <v>5020</v>
      </c>
      <c r="X2897" t="s">
        <v>1347</v>
      </c>
      <c r="Y2897" t="s">
        <v>962</v>
      </c>
      <c r="Z2897" s="25">
        <v>43187.986111111109</v>
      </c>
      <c r="AA2897">
        <v>651</v>
      </c>
      <c r="AB2897">
        <v>17.8</v>
      </c>
      <c r="AC2897" s="24">
        <v>2.81E-2</v>
      </c>
      <c r="AD2897">
        <v>8600</v>
      </c>
      <c r="AE2897">
        <v>5594140</v>
      </c>
      <c r="AF2897" s="22">
        <v>43187</v>
      </c>
      <c r="AG2897">
        <v>636.5</v>
      </c>
      <c r="AH2897">
        <v>633.20000000000005</v>
      </c>
      <c r="AI2897" s="22">
        <v>43188</v>
      </c>
      <c r="AJ2897">
        <v>663.2</v>
      </c>
      <c r="AK2897">
        <v>637.6</v>
      </c>
      <c r="AM2897">
        <v>1</v>
      </c>
      <c r="AN2897">
        <v>0.15</v>
      </c>
      <c r="AO2897">
        <v>6.75</v>
      </c>
      <c r="AP2897">
        <v>2.84</v>
      </c>
      <c r="AQ2897">
        <v>0.05</v>
      </c>
      <c r="AR2897">
        <v>0.02</v>
      </c>
      <c r="AS2897">
        <v>0.98</v>
      </c>
      <c r="AT2897">
        <v>0.91</v>
      </c>
      <c r="AU2897">
        <v>0.67400000000000004</v>
      </c>
      <c r="AV2897">
        <v>663.2</v>
      </c>
      <c r="AW2897">
        <v>629.5</v>
      </c>
      <c r="AX2897">
        <v>637.6</v>
      </c>
    </row>
    <row r="2898" spans="1:50">
      <c r="A2898" s="22">
        <v>43186</v>
      </c>
      <c r="B2898">
        <v>1631</v>
      </c>
      <c r="C2898">
        <v>1679</v>
      </c>
      <c r="D2898">
        <v>1601</v>
      </c>
      <c r="E2898">
        <v>1620</v>
      </c>
      <c r="F2898" s="22">
        <v>43187</v>
      </c>
      <c r="G2898">
        <v>2018</v>
      </c>
      <c r="H2898">
        <v>2018</v>
      </c>
      <c r="I2898">
        <v>2018</v>
      </c>
      <c r="J2898">
        <v>2018</v>
      </c>
      <c r="K2898" s="22">
        <v>43188</v>
      </c>
      <c r="L2898">
        <v>2120</v>
      </c>
      <c r="M2898">
        <v>0.93</v>
      </c>
      <c r="N2898" s="8" t="str">
        <f>IF(AND(AM2898=1,AC2898&lt;-0.005,AE2898&gt;O$1),R2898,"")</f>
        <v/>
      </c>
      <c r="O2898" s="8">
        <f t="shared" si="227"/>
        <v>387631.37858681206</v>
      </c>
      <c r="P2898" s="8" t="str">
        <f t="shared" si="231"/>
        <v/>
      </c>
      <c r="Q2898" s="8">
        <f t="shared" si="228"/>
        <v>477213.88179070596</v>
      </c>
      <c r="R2898" s="8">
        <f t="shared" si="229"/>
        <v>38071.065989847666</v>
      </c>
      <c r="S2898" s="8">
        <f t="shared" si="230"/>
        <v>1117414.6523457624</v>
      </c>
      <c r="U2898" s="25">
        <v>43188.316620370373</v>
      </c>
      <c r="V2898">
        <v>18</v>
      </c>
      <c r="W2898">
        <v>2351</v>
      </c>
      <c r="X2898" t="s">
        <v>1346</v>
      </c>
      <c r="Y2898" t="s">
        <v>957</v>
      </c>
      <c r="Z2898" s="25">
        <v>43187.998611111114</v>
      </c>
      <c r="AA2898">
        <v>2229</v>
      </c>
      <c r="AB2898">
        <v>211</v>
      </c>
      <c r="AC2898" s="24">
        <v>0.1046</v>
      </c>
      <c r="AD2898">
        <v>8300</v>
      </c>
      <c r="AE2898">
        <v>18219900</v>
      </c>
      <c r="AF2898" s="22">
        <v>43187</v>
      </c>
      <c r="AG2898">
        <v>2018</v>
      </c>
      <c r="AH2898">
        <v>2018</v>
      </c>
      <c r="AI2898" s="22">
        <v>43188</v>
      </c>
      <c r="AJ2898">
        <v>2120</v>
      </c>
      <c r="AK2898">
        <v>1970</v>
      </c>
      <c r="AM2898">
        <v>2</v>
      </c>
      <c r="AN2898" t="s">
        <v>1023</v>
      </c>
      <c r="AO2898">
        <v>0</v>
      </c>
      <c r="AP2898">
        <v>0.1</v>
      </c>
      <c r="AQ2898">
        <v>0.43</v>
      </c>
      <c r="AR2898">
        <v>0.52</v>
      </c>
      <c r="AS2898">
        <v>0.93</v>
      </c>
      <c r="AT2898">
        <v>1.04</v>
      </c>
      <c r="AU2898">
        <v>2.129</v>
      </c>
      <c r="AV2898">
        <v>2266</v>
      </c>
      <c r="AW2898">
        <v>1890</v>
      </c>
      <c r="AX2898">
        <v>1970</v>
      </c>
    </row>
    <row r="2899" spans="1:50">
      <c r="A2899" s="22">
        <v>43186</v>
      </c>
      <c r="B2899">
        <v>323</v>
      </c>
      <c r="C2899">
        <v>323</v>
      </c>
      <c r="D2899">
        <v>315</v>
      </c>
      <c r="E2899">
        <v>318</v>
      </c>
      <c r="F2899" s="22">
        <v>43187</v>
      </c>
      <c r="G2899">
        <v>311</v>
      </c>
      <c r="H2899">
        <v>316</v>
      </c>
      <c r="I2899">
        <v>305</v>
      </c>
      <c r="J2899">
        <v>310</v>
      </c>
      <c r="K2899" s="22">
        <v>43188</v>
      </c>
      <c r="L2899">
        <v>306</v>
      </c>
      <c r="M2899">
        <v>1</v>
      </c>
      <c r="N2899" s="8" t="str">
        <f>IF(AND(AM2899=1,AC2899&lt;-0.005,AE2899&gt;O$1),R2899,"")</f>
        <v/>
      </c>
      <c r="O2899" s="8">
        <f t="shared" si="227"/>
        <v>387631.37858681206</v>
      </c>
      <c r="P2899" s="8" t="str">
        <f t="shared" si="231"/>
        <v/>
      </c>
      <c r="Q2899" s="8">
        <f t="shared" si="228"/>
        <v>477213.88179070596</v>
      </c>
      <c r="R2899" s="8">
        <f t="shared" si="229"/>
        <v>0</v>
      </c>
      <c r="S2899" s="8">
        <f t="shared" si="230"/>
        <v>1117414.6523457624</v>
      </c>
      <c r="U2899" s="25">
        <v>43188.316620370373</v>
      </c>
      <c r="V2899">
        <v>19</v>
      </c>
      <c r="W2899">
        <v>6502</v>
      </c>
      <c r="X2899" t="s">
        <v>121</v>
      </c>
      <c r="Y2899" t="s">
        <v>954</v>
      </c>
      <c r="Z2899" s="25">
        <v>43187.994444444441</v>
      </c>
      <c r="AA2899">
        <v>311</v>
      </c>
      <c r="AB2899">
        <v>1</v>
      </c>
      <c r="AC2899" s="24">
        <v>3.2000000000000002E-3</v>
      </c>
      <c r="AD2899">
        <v>8000</v>
      </c>
      <c r="AE2899">
        <v>2495000</v>
      </c>
      <c r="AF2899" s="22">
        <v>43187</v>
      </c>
      <c r="AG2899">
        <v>311</v>
      </c>
      <c r="AH2899">
        <v>310</v>
      </c>
      <c r="AI2899" s="22">
        <v>43188</v>
      </c>
      <c r="AJ2899">
        <v>306</v>
      </c>
      <c r="AK2899">
        <v>306</v>
      </c>
      <c r="AM2899">
        <v>0</v>
      </c>
      <c r="AN2899" t="s">
        <v>1023</v>
      </c>
      <c r="AO2899">
        <v>29.6</v>
      </c>
      <c r="AP2899" t="s">
        <v>956</v>
      </c>
      <c r="AQ2899">
        <v>0.57999999999999996</v>
      </c>
      <c r="AR2899">
        <v>0.4</v>
      </c>
      <c r="AS2899">
        <v>1</v>
      </c>
      <c r="AT2899">
        <v>1</v>
      </c>
      <c r="AU2899">
        <v>0.94299999999999995</v>
      </c>
      <c r="AV2899">
        <v>308</v>
      </c>
      <c r="AW2899">
        <v>304</v>
      </c>
      <c r="AX2899">
        <v>306</v>
      </c>
    </row>
    <row r="2900" spans="1:50">
      <c r="A2900" s="22">
        <v>43186</v>
      </c>
      <c r="B2900">
        <v>1009</v>
      </c>
      <c r="C2900">
        <v>1032</v>
      </c>
      <c r="D2900">
        <v>1009</v>
      </c>
      <c r="E2900">
        <v>1022</v>
      </c>
      <c r="F2900" s="22">
        <v>43187</v>
      </c>
      <c r="G2900">
        <v>1002</v>
      </c>
      <c r="H2900">
        <v>1055</v>
      </c>
      <c r="I2900">
        <v>1002</v>
      </c>
      <c r="J2900">
        <v>1054</v>
      </c>
      <c r="K2900" s="22">
        <v>43188</v>
      </c>
      <c r="L2900">
        <v>1114</v>
      </c>
      <c r="M2900">
        <v>0.95</v>
      </c>
      <c r="N2900" s="8" t="str">
        <f>IF(AND(AM2900=1,AC2900&lt;-0.005,AE2900&gt;O$1),R2900,"")</f>
        <v/>
      </c>
      <c r="O2900" s="8">
        <f t="shared" ref="O2900:O2963" si="232">SUM(N2900,O2899)</f>
        <v>387631.37858681206</v>
      </c>
      <c r="P2900" s="8" t="str">
        <f t="shared" si="231"/>
        <v/>
      </c>
      <c r="Q2900" s="8">
        <f t="shared" ref="Q2900:Q2963" si="233">SUM(P2900,Q2899)</f>
        <v>477213.88179070596</v>
      </c>
      <c r="R2900" s="8">
        <f t="shared" ref="R2900:R2963" si="234">(AJ2900/AK2900-1)*500000</f>
        <v>6824.3858052775549</v>
      </c>
      <c r="S2900" s="8">
        <f t="shared" ref="S2900:S2963" si="235">IF(AM2900=1,SUM(R2900,S2899),S2899)</f>
        <v>1124239.03815104</v>
      </c>
      <c r="U2900" s="25">
        <v>43188.316620370373</v>
      </c>
      <c r="V2900">
        <v>21</v>
      </c>
      <c r="W2900">
        <v>6871</v>
      </c>
      <c r="X2900" t="s">
        <v>1038</v>
      </c>
      <c r="Y2900" t="s">
        <v>962</v>
      </c>
      <c r="Z2900" s="25">
        <v>43187.996527777781</v>
      </c>
      <c r="AA2900">
        <v>1100</v>
      </c>
      <c r="AB2900">
        <v>46</v>
      </c>
      <c r="AC2900" s="24">
        <v>4.36E-2</v>
      </c>
      <c r="AD2900">
        <v>7300</v>
      </c>
      <c r="AE2900">
        <v>7949970</v>
      </c>
      <c r="AF2900" s="22">
        <v>43187</v>
      </c>
      <c r="AG2900">
        <v>1002</v>
      </c>
      <c r="AH2900">
        <v>1054</v>
      </c>
      <c r="AI2900" s="22">
        <v>43188</v>
      </c>
      <c r="AJ2900">
        <v>1114</v>
      </c>
      <c r="AK2900">
        <v>1099</v>
      </c>
      <c r="AM2900">
        <v>1</v>
      </c>
      <c r="AN2900">
        <v>0</v>
      </c>
      <c r="AO2900">
        <v>2.66</v>
      </c>
      <c r="AP2900" t="s">
        <v>956</v>
      </c>
      <c r="AQ2900">
        <v>0.06</v>
      </c>
      <c r="AR2900">
        <v>0.04</v>
      </c>
      <c r="AS2900">
        <v>0.95</v>
      </c>
      <c r="AT2900">
        <v>0.88</v>
      </c>
      <c r="AU2900">
        <v>0.66900000000000004</v>
      </c>
      <c r="AV2900">
        <v>1122</v>
      </c>
      <c r="AW2900">
        <v>1075</v>
      </c>
      <c r="AX2900">
        <v>1099</v>
      </c>
    </row>
    <row r="2901" spans="1:50">
      <c r="A2901" s="22">
        <v>43186</v>
      </c>
      <c r="B2901">
        <v>17530</v>
      </c>
      <c r="C2901">
        <v>18120</v>
      </c>
      <c r="D2901">
        <v>17480</v>
      </c>
      <c r="E2901">
        <v>18070</v>
      </c>
      <c r="F2901" s="22">
        <v>43187</v>
      </c>
      <c r="G2901">
        <v>17720</v>
      </c>
      <c r="H2901">
        <v>18150</v>
      </c>
      <c r="I2901">
        <v>17630</v>
      </c>
      <c r="J2901">
        <v>18120</v>
      </c>
      <c r="K2901" s="22">
        <v>43188</v>
      </c>
      <c r="L2901">
        <v>18400</v>
      </c>
      <c r="M2901">
        <v>0.92</v>
      </c>
      <c r="N2901" s="8" t="str">
        <f>IF(AND(AM2901=1,AC2901&lt;-0.005,AE2901&gt;O$1),R2901,"")</f>
        <v/>
      </c>
      <c r="O2901" s="8">
        <f t="shared" si="232"/>
        <v>387631.37858681206</v>
      </c>
      <c r="P2901" s="8" t="str">
        <f t="shared" si="231"/>
        <v/>
      </c>
      <c r="Q2901" s="8">
        <f t="shared" si="233"/>
        <v>477213.88179070596</v>
      </c>
      <c r="R2901" s="8">
        <f t="shared" si="234"/>
        <v>4662.6439934174259</v>
      </c>
      <c r="S2901" s="8">
        <f t="shared" si="235"/>
        <v>1128901.6821444575</v>
      </c>
      <c r="U2901" s="25">
        <v>43188.316620370373</v>
      </c>
      <c r="V2901">
        <v>22</v>
      </c>
      <c r="W2901">
        <v>1568</v>
      </c>
      <c r="X2901" t="s">
        <v>1336</v>
      </c>
      <c r="Y2901" t="s">
        <v>954</v>
      </c>
      <c r="Z2901" s="25">
        <v>43187.989583333336</v>
      </c>
      <c r="AA2901">
        <v>18044</v>
      </c>
      <c r="AB2901">
        <v>-76</v>
      </c>
      <c r="AC2901" s="24">
        <v>-4.1999999999999997E-3</v>
      </c>
      <c r="AD2901">
        <v>6750</v>
      </c>
      <c r="AE2901">
        <v>121858680</v>
      </c>
      <c r="AF2901" s="22">
        <v>43187</v>
      </c>
      <c r="AG2901">
        <v>17720</v>
      </c>
      <c r="AH2901">
        <v>18120</v>
      </c>
      <c r="AI2901" s="22">
        <v>43188</v>
      </c>
      <c r="AJ2901">
        <v>18400</v>
      </c>
      <c r="AK2901">
        <v>18230</v>
      </c>
      <c r="AM2901">
        <v>1</v>
      </c>
      <c r="AN2901">
        <v>0</v>
      </c>
      <c r="AO2901" s="26">
        <v>7.4999999999999997E-3</v>
      </c>
      <c r="AQ2901">
        <v>0</v>
      </c>
      <c r="AR2901">
        <v>0</v>
      </c>
      <c r="AS2901">
        <v>0.92</v>
      </c>
      <c r="AT2901">
        <v>0.85</v>
      </c>
      <c r="AU2901">
        <v>0.82799999999999996</v>
      </c>
      <c r="AV2901">
        <v>18440</v>
      </c>
      <c r="AW2901">
        <v>17880</v>
      </c>
      <c r="AX2901">
        <v>18230</v>
      </c>
    </row>
    <row r="2902" spans="1:50">
      <c r="A2902" s="22">
        <v>43186</v>
      </c>
      <c r="B2902">
        <v>231</v>
      </c>
      <c r="C2902">
        <v>272</v>
      </c>
      <c r="D2902">
        <v>222</v>
      </c>
      <c r="E2902">
        <v>266</v>
      </c>
      <c r="F2902" s="22">
        <v>43187</v>
      </c>
      <c r="G2902">
        <v>286</v>
      </c>
      <c r="H2902">
        <v>321</v>
      </c>
      <c r="I2902">
        <v>276</v>
      </c>
      <c r="J2902">
        <v>304</v>
      </c>
      <c r="K2902" s="22">
        <v>43188</v>
      </c>
      <c r="L2902">
        <v>296</v>
      </c>
      <c r="M2902">
        <v>1.07</v>
      </c>
      <c r="N2902" s="8">
        <f>IF(AND(AM2902=1,AC2902&lt;-0.005,AE2902&gt;O$1),R2902,"")</f>
        <v>3401.3605442176909</v>
      </c>
      <c r="O2902" s="8">
        <f t="shared" si="232"/>
        <v>391032.73913102975</v>
      </c>
      <c r="P2902" s="8">
        <f t="shared" si="231"/>
        <v>3401.3605442176909</v>
      </c>
      <c r="Q2902" s="8">
        <f t="shared" si="233"/>
        <v>480615.24233492365</v>
      </c>
      <c r="R2902" s="8">
        <f t="shared" si="234"/>
        <v>3401.3605442176909</v>
      </c>
      <c r="S2902" s="8">
        <f t="shared" si="235"/>
        <v>1132303.0426886752</v>
      </c>
      <c r="U2902" s="25">
        <v>43188.316620370373</v>
      </c>
      <c r="V2902">
        <v>23</v>
      </c>
      <c r="W2902">
        <v>7919</v>
      </c>
      <c r="X2902" t="s">
        <v>1328</v>
      </c>
      <c r="Y2902" t="s">
        <v>954</v>
      </c>
      <c r="Z2902" s="25">
        <v>43187.997916666667</v>
      </c>
      <c r="AA2902">
        <v>301</v>
      </c>
      <c r="AB2902">
        <v>-3</v>
      </c>
      <c r="AC2902" s="24">
        <v>-9.9000000000000008E-3</v>
      </c>
      <c r="AD2902">
        <v>6500</v>
      </c>
      <c r="AE2902">
        <v>1966380</v>
      </c>
      <c r="AF2902" s="22">
        <v>43187</v>
      </c>
      <c r="AG2902">
        <v>286</v>
      </c>
      <c r="AH2902">
        <v>304</v>
      </c>
      <c r="AI2902" s="22">
        <v>43188</v>
      </c>
      <c r="AJ2902">
        <v>296</v>
      </c>
      <c r="AK2902">
        <v>294</v>
      </c>
      <c r="AM2902">
        <v>1</v>
      </c>
      <c r="AN2902">
        <v>0</v>
      </c>
      <c r="AO2902">
        <v>2.66</v>
      </c>
      <c r="AP2902">
        <v>0.99</v>
      </c>
      <c r="AQ2902">
        <v>0.72</v>
      </c>
      <c r="AR2902">
        <v>0.68</v>
      </c>
      <c r="AS2902">
        <v>1.07</v>
      </c>
      <c r="AT2902">
        <v>1.04</v>
      </c>
      <c r="AU2902">
        <v>0.65</v>
      </c>
      <c r="AV2902">
        <v>341</v>
      </c>
      <c r="AW2902">
        <v>290</v>
      </c>
      <c r="AX2902">
        <v>294</v>
      </c>
    </row>
    <row r="2903" spans="1:50">
      <c r="A2903" s="22">
        <v>43186</v>
      </c>
      <c r="B2903">
        <v>1848</v>
      </c>
      <c r="C2903">
        <v>1853</v>
      </c>
      <c r="D2903">
        <v>1683</v>
      </c>
      <c r="E2903">
        <v>1708</v>
      </c>
      <c r="F2903" s="22">
        <v>43187</v>
      </c>
      <c r="G2903">
        <v>1780</v>
      </c>
      <c r="H2903">
        <v>2090</v>
      </c>
      <c r="I2903">
        <v>1733</v>
      </c>
      <c r="J2903">
        <v>1999</v>
      </c>
      <c r="K2903" s="22">
        <v>43188</v>
      </c>
      <c r="L2903">
        <v>2010</v>
      </c>
      <c r="M2903">
        <v>1.2</v>
      </c>
      <c r="N2903" s="8" t="str">
        <f>IF(AND(AM2903=1,AC2903&lt;-0.005,AE2903&gt;O$1),R2903,"")</f>
        <v/>
      </c>
      <c r="O2903" s="8">
        <f t="shared" si="232"/>
        <v>391032.73913102975</v>
      </c>
      <c r="P2903" s="8" t="str">
        <f t="shared" si="231"/>
        <v/>
      </c>
      <c r="Q2903" s="8">
        <f t="shared" si="233"/>
        <v>480615.24233492365</v>
      </c>
      <c r="R2903" s="8">
        <f t="shared" si="234"/>
        <v>20725.388601036233</v>
      </c>
      <c r="S2903" s="8">
        <f t="shared" si="235"/>
        <v>1132303.0426886752</v>
      </c>
      <c r="U2903" s="25">
        <v>43188.316620370373</v>
      </c>
      <c r="V2903">
        <v>24</v>
      </c>
      <c r="W2903">
        <v>3624</v>
      </c>
      <c r="X2903" t="s">
        <v>1289</v>
      </c>
      <c r="Y2903" t="s">
        <v>957</v>
      </c>
      <c r="Z2903" s="25">
        <v>43187.99722222222</v>
      </c>
      <c r="AA2903">
        <v>2105</v>
      </c>
      <c r="AB2903">
        <v>106</v>
      </c>
      <c r="AC2903" s="24">
        <v>5.2999999999999999E-2</v>
      </c>
      <c r="AD2903">
        <v>6000</v>
      </c>
      <c r="AE2903">
        <v>12208340</v>
      </c>
      <c r="AF2903" s="22">
        <v>43187</v>
      </c>
      <c r="AG2903">
        <v>1780</v>
      </c>
      <c r="AH2903">
        <v>1999</v>
      </c>
      <c r="AI2903" s="22">
        <v>43188</v>
      </c>
      <c r="AJ2903">
        <v>2010</v>
      </c>
      <c r="AK2903">
        <v>1930</v>
      </c>
      <c r="AM2903">
        <v>2</v>
      </c>
      <c r="AN2903" t="s">
        <v>1023</v>
      </c>
      <c r="AO2903">
        <v>11918</v>
      </c>
      <c r="AP2903">
        <v>0</v>
      </c>
      <c r="AQ2903">
        <v>0.9</v>
      </c>
      <c r="AR2903">
        <v>0.91</v>
      </c>
      <c r="AS2903">
        <v>1.2</v>
      </c>
      <c r="AT2903">
        <v>1.2</v>
      </c>
      <c r="AU2903">
        <v>2.3359999999999999</v>
      </c>
      <c r="AV2903">
        <v>2180</v>
      </c>
      <c r="AW2903">
        <v>1882</v>
      </c>
      <c r="AX2903">
        <v>1930</v>
      </c>
    </row>
    <row r="2904" spans="1:50">
      <c r="A2904" s="22">
        <v>43186</v>
      </c>
      <c r="B2904">
        <v>1602.5</v>
      </c>
      <c r="C2904">
        <v>1653</v>
      </c>
      <c r="D2904">
        <v>1600</v>
      </c>
      <c r="E2904">
        <v>1649.5</v>
      </c>
      <c r="F2904" s="22">
        <v>43187</v>
      </c>
      <c r="G2904">
        <v>1583.5</v>
      </c>
      <c r="H2904">
        <v>1587.5</v>
      </c>
      <c r="I2904">
        <v>1549</v>
      </c>
      <c r="J2904">
        <v>1565.5</v>
      </c>
      <c r="K2904" s="22">
        <v>43188</v>
      </c>
      <c r="L2904">
        <v>1552</v>
      </c>
      <c r="M2904">
        <v>0.97</v>
      </c>
      <c r="N2904" s="8" t="str">
        <f>IF(AND(AM2904=1,AC2904&lt;-0.005,AE2904&gt;O$1),R2904,"")</f>
        <v/>
      </c>
      <c r="O2904" s="8">
        <f t="shared" si="232"/>
        <v>391032.73913102975</v>
      </c>
      <c r="P2904" s="8" t="str">
        <f t="shared" si="231"/>
        <v/>
      </c>
      <c r="Q2904" s="8">
        <f t="shared" si="233"/>
        <v>480615.24233492365</v>
      </c>
      <c r="R2904" s="8">
        <f t="shared" si="234"/>
        <v>16129.032258064502</v>
      </c>
      <c r="S2904" s="8">
        <f t="shared" si="235"/>
        <v>1148432.0749467397</v>
      </c>
      <c r="U2904" s="25">
        <v>43188.316620370373</v>
      </c>
      <c r="V2904">
        <v>26</v>
      </c>
      <c r="W2904">
        <v>6752</v>
      </c>
      <c r="X2904" t="s">
        <v>1297</v>
      </c>
      <c r="Y2904" t="s">
        <v>962</v>
      </c>
      <c r="Z2904" s="25">
        <v>43187.99722222222</v>
      </c>
      <c r="AA2904">
        <v>1562.1</v>
      </c>
      <c r="AB2904">
        <v>-3.4</v>
      </c>
      <c r="AC2904" s="24">
        <v>-2.2000000000000001E-3</v>
      </c>
      <c r="AD2904">
        <v>5100</v>
      </c>
      <c r="AE2904">
        <v>7983080</v>
      </c>
      <c r="AF2904" s="22">
        <v>43187</v>
      </c>
      <c r="AG2904">
        <v>1583.5</v>
      </c>
      <c r="AH2904">
        <v>1565.5</v>
      </c>
      <c r="AI2904" s="22">
        <v>43188</v>
      </c>
      <c r="AJ2904">
        <v>1552</v>
      </c>
      <c r="AK2904">
        <v>1503.5</v>
      </c>
      <c r="AM2904">
        <v>1</v>
      </c>
      <c r="AN2904">
        <v>0</v>
      </c>
      <c r="AO2904">
        <v>11.79</v>
      </c>
      <c r="AP2904">
        <v>1.92</v>
      </c>
      <c r="AQ2904">
        <v>0</v>
      </c>
      <c r="AR2904">
        <v>0.18</v>
      </c>
      <c r="AS2904">
        <v>0.97</v>
      </c>
      <c r="AT2904">
        <v>0.96</v>
      </c>
      <c r="AU2904">
        <v>0.60799999999999998</v>
      </c>
      <c r="AV2904">
        <v>1554</v>
      </c>
      <c r="AW2904">
        <v>1479</v>
      </c>
      <c r="AX2904">
        <v>1503.5</v>
      </c>
    </row>
    <row r="2905" spans="1:50">
      <c r="A2905" s="22">
        <v>43186</v>
      </c>
      <c r="B2905">
        <v>699.9</v>
      </c>
      <c r="C2905">
        <v>710.3</v>
      </c>
      <c r="D2905">
        <v>697.1</v>
      </c>
      <c r="E2905">
        <v>710.3</v>
      </c>
      <c r="F2905" s="22">
        <v>43187</v>
      </c>
      <c r="G2905">
        <v>692</v>
      </c>
      <c r="H2905">
        <v>702.9</v>
      </c>
      <c r="I2905">
        <v>684.7</v>
      </c>
      <c r="J2905">
        <v>702.4</v>
      </c>
      <c r="K2905" s="22">
        <v>43188</v>
      </c>
      <c r="L2905">
        <v>706.2</v>
      </c>
      <c r="M2905">
        <v>0.94</v>
      </c>
      <c r="N2905" s="8" t="str">
        <f>IF(AND(AM2905=1,AC2905&lt;-0.005,AE2905&gt;O$1),R2905,"")</f>
        <v/>
      </c>
      <c r="O2905" s="8">
        <f t="shared" si="232"/>
        <v>391032.73913102975</v>
      </c>
      <c r="P2905" s="8">
        <f t="shared" si="231"/>
        <v>7109.0047393365112</v>
      </c>
      <c r="Q2905" s="8">
        <f t="shared" si="233"/>
        <v>487724.24707426014</v>
      </c>
      <c r="R2905" s="8">
        <f t="shared" si="234"/>
        <v>7109.0047393365112</v>
      </c>
      <c r="S2905" s="8">
        <f t="shared" si="235"/>
        <v>1155541.0796860761</v>
      </c>
      <c r="U2905" s="25">
        <v>43188.316620370373</v>
      </c>
      <c r="V2905">
        <v>28</v>
      </c>
      <c r="W2905">
        <v>8306</v>
      </c>
      <c r="X2905" t="s">
        <v>1083</v>
      </c>
      <c r="Y2905" t="s">
        <v>962</v>
      </c>
      <c r="Z2905" s="25">
        <v>43187.995138888888</v>
      </c>
      <c r="AA2905">
        <v>702.1</v>
      </c>
      <c r="AB2905">
        <v>-0.3</v>
      </c>
      <c r="AC2905" s="24">
        <v>-4.0000000000000002E-4</v>
      </c>
      <c r="AD2905">
        <v>4400</v>
      </c>
      <c r="AE2905">
        <v>3095260</v>
      </c>
      <c r="AF2905" s="22">
        <v>43187</v>
      </c>
      <c r="AG2905">
        <v>692</v>
      </c>
      <c r="AH2905">
        <v>702.4</v>
      </c>
      <c r="AI2905" s="22">
        <v>43188</v>
      </c>
      <c r="AJ2905">
        <v>706.2</v>
      </c>
      <c r="AK2905">
        <v>696.3</v>
      </c>
      <c r="AM2905">
        <v>1</v>
      </c>
      <c r="AN2905">
        <v>0.05</v>
      </c>
      <c r="AO2905">
        <v>6.98</v>
      </c>
      <c r="AP2905">
        <v>2.56</v>
      </c>
      <c r="AQ2905">
        <v>0</v>
      </c>
      <c r="AR2905">
        <v>0</v>
      </c>
      <c r="AS2905">
        <v>0.94</v>
      </c>
      <c r="AT2905">
        <v>0.86</v>
      </c>
      <c r="AU2905">
        <v>0.68300000000000005</v>
      </c>
      <c r="AV2905">
        <v>707.9</v>
      </c>
      <c r="AW2905">
        <v>690.6</v>
      </c>
      <c r="AX2905">
        <v>696.3</v>
      </c>
    </row>
    <row r="2906" spans="1:50">
      <c r="A2906" s="22">
        <v>43186</v>
      </c>
      <c r="B2906">
        <v>610</v>
      </c>
      <c r="C2906">
        <v>618.4</v>
      </c>
      <c r="D2906">
        <v>607</v>
      </c>
      <c r="E2906">
        <v>615.5</v>
      </c>
      <c r="F2906" s="22">
        <v>43187</v>
      </c>
      <c r="G2906">
        <v>598.9</v>
      </c>
      <c r="H2906">
        <v>611.20000000000005</v>
      </c>
      <c r="I2906">
        <v>596.79999999999995</v>
      </c>
      <c r="J2906">
        <v>610.6</v>
      </c>
      <c r="K2906" s="22">
        <v>43188</v>
      </c>
      <c r="L2906">
        <v>613.5</v>
      </c>
      <c r="M2906">
        <v>0.95</v>
      </c>
      <c r="N2906" s="8" t="str">
        <f>IF(AND(AM2906=1,AC2906&lt;-0.005,AE2906&gt;O$1),R2906,"")</f>
        <v/>
      </c>
      <c r="O2906" s="8">
        <f t="shared" si="232"/>
        <v>391032.73913102975</v>
      </c>
      <c r="P2906" s="8" t="str">
        <f t="shared" ref="P2906:P2969" si="236">IF(AND(AM2906=1,AC2906&lt;Q$8,E2906/B2906-1&gt;Q$9,J2906&lt;Q$10),R2906,"")</f>
        <v/>
      </c>
      <c r="Q2906" s="8">
        <f t="shared" si="233"/>
        <v>487724.24707426014</v>
      </c>
      <c r="R2906" s="8">
        <f t="shared" si="234"/>
        <v>1881.5445026177936</v>
      </c>
      <c r="S2906" s="8">
        <f t="shared" si="235"/>
        <v>1157422.6241886939</v>
      </c>
      <c r="U2906" s="25">
        <v>43188.316620370373</v>
      </c>
      <c r="V2906">
        <v>29</v>
      </c>
      <c r="W2906">
        <v>8604</v>
      </c>
      <c r="X2906" t="s">
        <v>1039</v>
      </c>
      <c r="Y2906" t="s">
        <v>962</v>
      </c>
      <c r="Z2906" s="25">
        <v>43187.994444444441</v>
      </c>
      <c r="AA2906">
        <v>611.20000000000005</v>
      </c>
      <c r="AB2906">
        <v>0.6</v>
      </c>
      <c r="AC2906" s="24">
        <v>1E-3</v>
      </c>
      <c r="AD2906">
        <v>4100</v>
      </c>
      <c r="AE2906">
        <v>2516180</v>
      </c>
      <c r="AF2906" s="22">
        <v>43187</v>
      </c>
      <c r="AG2906">
        <v>598.9</v>
      </c>
      <c r="AH2906">
        <v>610.6</v>
      </c>
      <c r="AI2906" s="22">
        <v>43188</v>
      </c>
      <c r="AJ2906">
        <v>613.5</v>
      </c>
      <c r="AK2906">
        <v>611.20000000000005</v>
      </c>
      <c r="AM2906">
        <v>1</v>
      </c>
      <c r="AN2906">
        <v>0.15</v>
      </c>
      <c r="AO2906">
        <v>19.510000000000002</v>
      </c>
      <c r="AP2906" t="s">
        <v>956</v>
      </c>
      <c r="AQ2906">
        <v>0</v>
      </c>
      <c r="AR2906">
        <v>0</v>
      </c>
      <c r="AS2906">
        <v>0.95</v>
      </c>
      <c r="AT2906">
        <v>0.9</v>
      </c>
      <c r="AU2906">
        <v>0.73199999999999998</v>
      </c>
      <c r="AV2906">
        <v>617.5</v>
      </c>
      <c r="AW2906">
        <v>604.4</v>
      </c>
      <c r="AX2906">
        <v>611.20000000000005</v>
      </c>
    </row>
    <row r="2907" spans="1:50">
      <c r="A2907" s="22">
        <v>43186</v>
      </c>
      <c r="B2907">
        <v>872</v>
      </c>
      <c r="C2907">
        <v>878</v>
      </c>
      <c r="D2907">
        <v>840</v>
      </c>
      <c r="E2907">
        <v>845</v>
      </c>
      <c r="F2907" s="22">
        <v>43187</v>
      </c>
      <c r="G2907">
        <v>833</v>
      </c>
      <c r="H2907">
        <v>903</v>
      </c>
      <c r="I2907">
        <v>820</v>
      </c>
      <c r="J2907">
        <v>890</v>
      </c>
      <c r="K2907" s="22">
        <v>43188</v>
      </c>
      <c r="L2907">
        <v>890</v>
      </c>
      <c r="M2907">
        <v>0.84</v>
      </c>
      <c r="N2907" s="8" t="str">
        <f>IF(AND(AM2907=1,AC2907&lt;-0.005,AE2907&gt;O$1),R2907,"")</f>
        <v/>
      </c>
      <c r="O2907" s="8">
        <f t="shared" si="232"/>
        <v>391032.73913102975</v>
      </c>
      <c r="P2907" s="8" t="str">
        <f t="shared" si="236"/>
        <v/>
      </c>
      <c r="Q2907" s="8">
        <f t="shared" si="233"/>
        <v>487724.24707426014</v>
      </c>
      <c r="R2907" s="8">
        <f t="shared" si="234"/>
        <v>10907.003444316832</v>
      </c>
      <c r="S2907" s="8">
        <f t="shared" si="235"/>
        <v>1157422.6241886939</v>
      </c>
      <c r="U2907" s="25">
        <v>43188.316620370373</v>
      </c>
      <c r="V2907">
        <v>30</v>
      </c>
      <c r="W2907">
        <v>3825</v>
      </c>
      <c r="X2907" t="s">
        <v>1069</v>
      </c>
      <c r="Y2907" t="s">
        <v>954</v>
      </c>
      <c r="Z2907" s="25">
        <v>43187.993750000001</v>
      </c>
      <c r="AA2907">
        <v>881.2</v>
      </c>
      <c r="AB2907">
        <v>-8.8000000000000007</v>
      </c>
      <c r="AC2907" s="24">
        <v>-9.9000000000000008E-3</v>
      </c>
      <c r="AD2907">
        <v>4000</v>
      </c>
      <c r="AE2907">
        <v>3546680</v>
      </c>
      <c r="AF2907" s="22">
        <v>43187</v>
      </c>
      <c r="AG2907">
        <v>833</v>
      </c>
      <c r="AH2907">
        <v>890</v>
      </c>
      <c r="AI2907" s="22">
        <v>43188</v>
      </c>
      <c r="AJ2907">
        <v>890</v>
      </c>
      <c r="AK2907">
        <v>871</v>
      </c>
      <c r="AM2907">
        <v>2</v>
      </c>
      <c r="AN2907" t="s">
        <v>1023</v>
      </c>
      <c r="AO2907">
        <v>28876</v>
      </c>
      <c r="AP2907" t="s">
        <v>956</v>
      </c>
      <c r="AQ2907">
        <v>0</v>
      </c>
      <c r="AR2907">
        <v>0.48</v>
      </c>
      <c r="AS2907">
        <v>0.84</v>
      </c>
      <c r="AT2907">
        <v>1</v>
      </c>
      <c r="AU2907">
        <v>2.0289999999999999</v>
      </c>
      <c r="AV2907">
        <v>910</v>
      </c>
      <c r="AW2907">
        <v>868</v>
      </c>
      <c r="AX2907">
        <v>871</v>
      </c>
    </row>
    <row r="2908" spans="1:50">
      <c r="A2908" s="22">
        <v>43186</v>
      </c>
      <c r="B2908">
        <v>160</v>
      </c>
      <c r="C2908">
        <v>162</v>
      </c>
      <c r="D2908">
        <v>159</v>
      </c>
      <c r="E2908">
        <v>162</v>
      </c>
      <c r="F2908" s="22">
        <v>43187</v>
      </c>
      <c r="G2908">
        <v>160</v>
      </c>
      <c r="H2908">
        <v>161</v>
      </c>
      <c r="I2908">
        <v>159</v>
      </c>
      <c r="J2908">
        <v>161</v>
      </c>
      <c r="K2908" s="22">
        <v>43188</v>
      </c>
      <c r="L2908">
        <v>162</v>
      </c>
      <c r="M2908">
        <v>0.97</v>
      </c>
      <c r="N2908" s="8" t="str">
        <f>IF(AND(AM2908=1,AC2908&lt;-0.005,AE2908&gt;O$1),R2908,"")</f>
        <v/>
      </c>
      <c r="O2908" s="8">
        <f t="shared" si="232"/>
        <v>391032.73913102975</v>
      </c>
      <c r="P2908" s="8" t="str">
        <f t="shared" si="236"/>
        <v/>
      </c>
      <c r="Q2908" s="8">
        <f t="shared" si="233"/>
        <v>487724.24707426014</v>
      </c>
      <c r="R2908" s="8">
        <f t="shared" si="234"/>
        <v>3105.5900621117516</v>
      </c>
      <c r="S2908" s="8">
        <f t="shared" si="235"/>
        <v>1157422.6241886939</v>
      </c>
      <c r="U2908" s="25">
        <v>43188.316620370373</v>
      </c>
      <c r="V2908">
        <v>31</v>
      </c>
      <c r="W2908">
        <v>5612</v>
      </c>
      <c r="X2908" t="s">
        <v>1345</v>
      </c>
      <c r="Y2908" t="s">
        <v>962</v>
      </c>
      <c r="Z2908" s="25">
        <v>43187.832638888889</v>
      </c>
      <c r="AA2908">
        <v>151.1</v>
      </c>
      <c r="AB2908">
        <v>-9.9</v>
      </c>
      <c r="AC2908" s="24">
        <v>-6.1499999999999999E-2</v>
      </c>
      <c r="AD2908">
        <v>4000</v>
      </c>
      <c r="AE2908">
        <v>604400</v>
      </c>
      <c r="AF2908" s="22">
        <v>43187</v>
      </c>
      <c r="AG2908">
        <v>160</v>
      </c>
      <c r="AH2908">
        <v>161</v>
      </c>
      <c r="AI2908" s="22">
        <v>43188</v>
      </c>
      <c r="AJ2908">
        <v>162</v>
      </c>
      <c r="AK2908">
        <v>161</v>
      </c>
      <c r="AM2908">
        <v>2</v>
      </c>
      <c r="AN2908" t="s">
        <v>1023</v>
      </c>
      <c r="AO2908">
        <v>19.97</v>
      </c>
      <c r="AP2908">
        <v>1.24</v>
      </c>
      <c r="AQ2908">
        <v>0</v>
      </c>
      <c r="AR2908">
        <v>0</v>
      </c>
      <c r="AS2908">
        <v>0.97</v>
      </c>
      <c r="AT2908">
        <v>0.94</v>
      </c>
      <c r="AU2908">
        <v>0.64400000000000002</v>
      </c>
      <c r="AV2908">
        <v>162</v>
      </c>
      <c r="AW2908">
        <v>160</v>
      </c>
      <c r="AX2908">
        <v>161</v>
      </c>
    </row>
    <row r="2909" spans="1:50">
      <c r="A2909" s="22">
        <v>43186</v>
      </c>
      <c r="B2909">
        <v>370</v>
      </c>
      <c r="C2909">
        <v>373</v>
      </c>
      <c r="D2909">
        <v>358</v>
      </c>
      <c r="E2909">
        <v>361</v>
      </c>
      <c r="F2909" s="22">
        <v>43187</v>
      </c>
      <c r="G2909">
        <v>357</v>
      </c>
      <c r="H2909">
        <v>372</v>
      </c>
      <c r="I2909">
        <v>355</v>
      </c>
      <c r="J2909">
        <v>369</v>
      </c>
      <c r="K2909" s="22">
        <v>43188</v>
      </c>
      <c r="L2909">
        <v>373</v>
      </c>
      <c r="M2909">
        <v>1.08</v>
      </c>
      <c r="N2909" s="8" t="str">
        <f>IF(AND(AM2909=1,AC2909&lt;-0.005,AE2909&gt;O$1),R2909,"")</f>
        <v/>
      </c>
      <c r="O2909" s="8">
        <f t="shared" si="232"/>
        <v>391032.73913102975</v>
      </c>
      <c r="P2909" s="8" t="str">
        <f t="shared" si="236"/>
        <v/>
      </c>
      <c r="Q2909" s="8">
        <f t="shared" si="233"/>
        <v>487724.24707426014</v>
      </c>
      <c r="R2909" s="8">
        <f t="shared" si="234"/>
        <v>-23017.902813299239</v>
      </c>
      <c r="S2909" s="8">
        <f t="shared" si="235"/>
        <v>1157422.6241886939</v>
      </c>
      <c r="U2909" s="25">
        <v>43188.316620370373</v>
      </c>
      <c r="V2909">
        <v>32</v>
      </c>
      <c r="W2909">
        <v>4597</v>
      </c>
      <c r="X2909" t="s">
        <v>1079</v>
      </c>
      <c r="Y2909" t="s">
        <v>957</v>
      </c>
      <c r="Z2909" s="25">
        <v>43187.997916666667</v>
      </c>
      <c r="AA2909">
        <v>371.8</v>
      </c>
      <c r="AB2909">
        <v>2.8</v>
      </c>
      <c r="AC2909" s="24">
        <v>7.6E-3</v>
      </c>
      <c r="AD2909">
        <v>3500</v>
      </c>
      <c r="AE2909">
        <v>1299640</v>
      </c>
      <c r="AF2909" s="22">
        <v>43187</v>
      </c>
      <c r="AG2909">
        <v>357</v>
      </c>
      <c r="AH2909">
        <v>369</v>
      </c>
      <c r="AI2909" s="22">
        <v>43188</v>
      </c>
      <c r="AJ2909">
        <v>373</v>
      </c>
      <c r="AK2909">
        <v>391</v>
      </c>
      <c r="AM2909">
        <v>2</v>
      </c>
      <c r="AN2909" t="s">
        <v>1023</v>
      </c>
      <c r="AO2909">
        <v>85780</v>
      </c>
      <c r="AP2909">
        <v>0</v>
      </c>
      <c r="AQ2909">
        <v>0.72</v>
      </c>
      <c r="AR2909">
        <v>0.49</v>
      </c>
      <c r="AS2909">
        <v>1.08</v>
      </c>
      <c r="AT2909">
        <v>1</v>
      </c>
      <c r="AU2909">
        <v>1.206</v>
      </c>
      <c r="AV2909">
        <v>392</v>
      </c>
      <c r="AW2909">
        <v>367</v>
      </c>
      <c r="AX2909">
        <v>391</v>
      </c>
    </row>
    <row r="2910" spans="1:50">
      <c r="A2910" s="22">
        <v>43186</v>
      </c>
      <c r="B2910">
        <v>439</v>
      </c>
      <c r="C2910">
        <v>451</v>
      </c>
      <c r="D2910">
        <v>439</v>
      </c>
      <c r="E2910">
        <v>451</v>
      </c>
      <c r="F2910" s="22">
        <v>43187</v>
      </c>
      <c r="G2910">
        <v>442</v>
      </c>
      <c r="H2910">
        <v>469</v>
      </c>
      <c r="I2910">
        <v>442</v>
      </c>
      <c r="J2910">
        <v>468</v>
      </c>
      <c r="K2910" s="22">
        <v>43188</v>
      </c>
      <c r="L2910">
        <v>548</v>
      </c>
      <c r="M2910">
        <v>0.92</v>
      </c>
      <c r="N2910" s="8" t="str">
        <f>IF(AND(AM2910=1,AC2910&lt;-0.005,AE2910&gt;O$1),R2910,"")</f>
        <v/>
      </c>
      <c r="O2910" s="8">
        <f t="shared" si="232"/>
        <v>391032.73913102975</v>
      </c>
      <c r="P2910" s="8" t="str">
        <f t="shared" si="236"/>
        <v/>
      </c>
      <c r="Q2910" s="8">
        <f t="shared" si="233"/>
        <v>487724.24707426014</v>
      </c>
      <c r="R2910" s="8">
        <f t="shared" si="234"/>
        <v>0</v>
      </c>
      <c r="S2910" s="8">
        <f t="shared" si="235"/>
        <v>1157422.6241886939</v>
      </c>
      <c r="U2910" s="25">
        <v>43188.316631944443</v>
      </c>
      <c r="V2910">
        <v>33</v>
      </c>
      <c r="W2910">
        <v>3839</v>
      </c>
      <c r="X2910" t="s">
        <v>1127</v>
      </c>
      <c r="Y2910" t="s">
        <v>960</v>
      </c>
      <c r="Z2910" s="25">
        <v>43187.995138888888</v>
      </c>
      <c r="AA2910">
        <v>548</v>
      </c>
      <c r="AB2910">
        <v>80</v>
      </c>
      <c r="AC2910" s="24">
        <v>0.1709</v>
      </c>
      <c r="AD2910">
        <v>3400</v>
      </c>
      <c r="AE2910">
        <v>1863200</v>
      </c>
      <c r="AF2910" s="22">
        <v>43187</v>
      </c>
      <c r="AG2910">
        <v>442</v>
      </c>
      <c r="AH2910">
        <v>468</v>
      </c>
      <c r="AI2910" s="22">
        <v>43188</v>
      </c>
      <c r="AJ2910">
        <v>548</v>
      </c>
      <c r="AK2910">
        <v>548</v>
      </c>
      <c r="AM2910">
        <v>1</v>
      </c>
      <c r="AN2910" t="s">
        <v>1023</v>
      </c>
      <c r="AO2910">
        <v>30.81</v>
      </c>
      <c r="AP2910">
        <v>2.14</v>
      </c>
      <c r="AQ2910">
        <v>0</v>
      </c>
      <c r="AR2910">
        <v>0.11</v>
      </c>
      <c r="AS2910">
        <v>0.92</v>
      </c>
      <c r="AT2910">
        <v>0.92</v>
      </c>
      <c r="AU2910">
        <v>0.63300000000000001</v>
      </c>
      <c r="AV2910">
        <v>548</v>
      </c>
      <c r="AW2910">
        <v>539</v>
      </c>
      <c r="AX2910">
        <v>548</v>
      </c>
    </row>
    <row r="2911" spans="1:50">
      <c r="A2911" s="22">
        <v>43186</v>
      </c>
      <c r="B2911">
        <v>257</v>
      </c>
      <c r="C2911">
        <v>260</v>
      </c>
      <c r="D2911">
        <v>252</v>
      </c>
      <c r="E2911">
        <v>256</v>
      </c>
      <c r="F2911" s="22">
        <v>43187</v>
      </c>
      <c r="G2911">
        <v>254</v>
      </c>
      <c r="H2911">
        <v>264</v>
      </c>
      <c r="I2911">
        <v>252</v>
      </c>
      <c r="J2911">
        <v>263</v>
      </c>
      <c r="K2911" s="22">
        <v>43188</v>
      </c>
      <c r="L2911">
        <v>279</v>
      </c>
      <c r="M2911">
        <v>0.91</v>
      </c>
      <c r="N2911" s="8" t="str">
        <f>IF(AND(AM2911=1,AC2911&lt;-0.005,AE2911&gt;O$1),R2911,"")</f>
        <v/>
      </c>
      <c r="O2911" s="8">
        <f t="shared" si="232"/>
        <v>391032.73913102975</v>
      </c>
      <c r="P2911" s="8" t="str">
        <f t="shared" si="236"/>
        <v/>
      </c>
      <c r="Q2911" s="8">
        <f t="shared" si="233"/>
        <v>487724.24707426014</v>
      </c>
      <c r="R2911" s="8">
        <f t="shared" si="234"/>
        <v>26415.094339622636</v>
      </c>
      <c r="S2911" s="8">
        <f t="shared" si="235"/>
        <v>1183837.7185283166</v>
      </c>
      <c r="U2911" s="25">
        <v>43188.316631944443</v>
      </c>
      <c r="V2911">
        <v>34</v>
      </c>
      <c r="W2911">
        <v>6255</v>
      </c>
      <c r="X2911" t="s">
        <v>1342</v>
      </c>
      <c r="Y2911" t="s">
        <v>957</v>
      </c>
      <c r="Z2911" s="25">
        <v>43187.990277777775</v>
      </c>
      <c r="AA2911">
        <v>275</v>
      </c>
      <c r="AB2911">
        <v>12</v>
      </c>
      <c r="AC2911" s="24">
        <v>4.5600000000000002E-2</v>
      </c>
      <c r="AD2911">
        <v>3300</v>
      </c>
      <c r="AE2911">
        <v>923630</v>
      </c>
      <c r="AF2911" s="22">
        <v>43187</v>
      </c>
      <c r="AG2911">
        <v>254</v>
      </c>
      <c r="AH2911">
        <v>263</v>
      </c>
      <c r="AI2911" s="22">
        <v>43188</v>
      </c>
      <c r="AJ2911">
        <v>279</v>
      </c>
      <c r="AK2911">
        <v>265</v>
      </c>
      <c r="AM2911">
        <v>1</v>
      </c>
      <c r="AN2911" t="s">
        <v>1023</v>
      </c>
      <c r="AO2911">
        <v>13.93</v>
      </c>
      <c r="AP2911">
        <v>0</v>
      </c>
      <c r="AQ2911">
        <v>0</v>
      </c>
      <c r="AR2911">
        <v>0.51</v>
      </c>
      <c r="AS2911">
        <v>0.91</v>
      </c>
      <c r="AT2911">
        <v>0.95</v>
      </c>
      <c r="AU2911">
        <v>0.67800000000000005</v>
      </c>
      <c r="AV2911">
        <v>282</v>
      </c>
      <c r="AW2911">
        <v>261</v>
      </c>
      <c r="AX2911">
        <v>265</v>
      </c>
    </row>
    <row r="2912" spans="1:50">
      <c r="A2912" s="22">
        <v>43186</v>
      </c>
      <c r="B2912">
        <v>398</v>
      </c>
      <c r="C2912">
        <v>403</v>
      </c>
      <c r="D2912">
        <v>395</v>
      </c>
      <c r="E2912">
        <v>395</v>
      </c>
      <c r="F2912" s="22">
        <v>43187</v>
      </c>
      <c r="G2912">
        <v>395</v>
      </c>
      <c r="H2912">
        <v>408</v>
      </c>
      <c r="I2912">
        <v>395</v>
      </c>
      <c r="J2912">
        <v>403</v>
      </c>
      <c r="K2912" s="22">
        <v>43188</v>
      </c>
      <c r="L2912">
        <v>433</v>
      </c>
      <c r="M2912">
        <v>0.96</v>
      </c>
      <c r="N2912" s="8" t="str">
        <f>IF(AND(AM2912=1,AC2912&lt;-0.005,AE2912&gt;O$1),R2912,"")</f>
        <v/>
      </c>
      <c r="O2912" s="8">
        <f t="shared" si="232"/>
        <v>391032.73913102975</v>
      </c>
      <c r="P2912" s="8" t="str">
        <f t="shared" si="236"/>
        <v/>
      </c>
      <c r="Q2912" s="8">
        <f t="shared" si="233"/>
        <v>487724.24707426014</v>
      </c>
      <c r="R2912" s="8">
        <f t="shared" si="234"/>
        <v>24213.075060532719</v>
      </c>
      <c r="S2912" s="8">
        <f t="shared" si="235"/>
        <v>1183837.7185283166</v>
      </c>
      <c r="U2912" s="25">
        <v>43188.316631944443</v>
      </c>
      <c r="V2912">
        <v>35</v>
      </c>
      <c r="W2912">
        <v>4777</v>
      </c>
      <c r="X2912" t="s">
        <v>369</v>
      </c>
      <c r="Y2912" t="s">
        <v>960</v>
      </c>
      <c r="Z2912" s="25">
        <v>43187.993750000001</v>
      </c>
      <c r="AA2912">
        <v>421</v>
      </c>
      <c r="AB2912">
        <v>18</v>
      </c>
      <c r="AC2912" s="24">
        <v>4.4699999999999997E-2</v>
      </c>
      <c r="AD2912">
        <v>3200</v>
      </c>
      <c r="AE2912">
        <v>1376260</v>
      </c>
      <c r="AF2912" s="22">
        <v>43187</v>
      </c>
      <c r="AG2912">
        <v>395</v>
      </c>
      <c r="AH2912">
        <v>403</v>
      </c>
      <c r="AI2912" s="22">
        <v>43188</v>
      </c>
      <c r="AJ2912">
        <v>433</v>
      </c>
      <c r="AK2912">
        <v>413</v>
      </c>
      <c r="AM2912">
        <v>2</v>
      </c>
      <c r="AN2912" t="s">
        <v>1023</v>
      </c>
      <c r="AO2912">
        <v>0</v>
      </c>
      <c r="AP2912">
        <v>0</v>
      </c>
      <c r="AQ2912">
        <v>0</v>
      </c>
      <c r="AR2912">
        <v>0.33</v>
      </c>
      <c r="AS2912">
        <v>0.96</v>
      </c>
      <c r="AT2912">
        <v>0.96</v>
      </c>
      <c r="AU2912">
        <v>1.284</v>
      </c>
      <c r="AV2912">
        <v>445</v>
      </c>
      <c r="AW2912">
        <v>408</v>
      </c>
      <c r="AX2912">
        <v>413</v>
      </c>
    </row>
    <row r="2913" spans="1:50">
      <c r="A2913" s="22">
        <v>43186</v>
      </c>
      <c r="B2913">
        <v>1118</v>
      </c>
      <c r="C2913">
        <v>1130</v>
      </c>
      <c r="D2913">
        <v>1115</v>
      </c>
      <c r="E2913">
        <v>1130</v>
      </c>
      <c r="F2913" s="22">
        <v>43187</v>
      </c>
      <c r="G2913">
        <v>1073.5</v>
      </c>
      <c r="H2913">
        <v>1099.5</v>
      </c>
      <c r="I2913">
        <v>1073.5</v>
      </c>
      <c r="J2913">
        <v>1099.5</v>
      </c>
      <c r="K2913" s="22">
        <v>43188</v>
      </c>
      <c r="L2913">
        <v>1108.5</v>
      </c>
      <c r="M2913">
        <v>0.99</v>
      </c>
      <c r="N2913" s="8" t="str">
        <f>IF(AND(AM2913=1,AC2913&lt;-0.005,AE2913&gt;O$1),R2913,"")</f>
        <v/>
      </c>
      <c r="O2913" s="8">
        <f t="shared" si="232"/>
        <v>391032.73913102975</v>
      </c>
      <c r="P2913" s="8" t="str">
        <f t="shared" si="236"/>
        <v/>
      </c>
      <c r="Q2913" s="8">
        <f t="shared" si="233"/>
        <v>487724.24707426014</v>
      </c>
      <c r="R2913" s="8">
        <f t="shared" si="234"/>
        <v>6395.6144358154888</v>
      </c>
      <c r="S2913" s="8">
        <f t="shared" si="235"/>
        <v>1190233.3329641321</v>
      </c>
      <c r="U2913" s="25">
        <v>43188.316631944443</v>
      </c>
      <c r="V2913">
        <v>36</v>
      </c>
      <c r="W2913">
        <v>7201</v>
      </c>
      <c r="X2913" t="s">
        <v>1172</v>
      </c>
      <c r="Y2913" t="s">
        <v>962</v>
      </c>
      <c r="Z2913" s="25">
        <v>43187.982638888891</v>
      </c>
      <c r="AA2913">
        <v>1100</v>
      </c>
      <c r="AB2913">
        <v>0.5</v>
      </c>
      <c r="AC2913" s="24">
        <v>5.0000000000000001E-4</v>
      </c>
      <c r="AD2913">
        <v>3000</v>
      </c>
      <c r="AE2913">
        <v>3294990</v>
      </c>
      <c r="AF2913" s="22">
        <v>43187</v>
      </c>
      <c r="AG2913">
        <v>1073.5</v>
      </c>
      <c r="AH2913">
        <v>1099.5</v>
      </c>
      <c r="AI2913" s="22">
        <v>43188</v>
      </c>
      <c r="AJ2913">
        <v>1108.5</v>
      </c>
      <c r="AK2913">
        <v>1094.5</v>
      </c>
      <c r="AM2913">
        <v>1</v>
      </c>
      <c r="AN2913">
        <v>1.65</v>
      </c>
      <c r="AO2913">
        <v>2.33</v>
      </c>
      <c r="AP2913">
        <v>4.82</v>
      </c>
      <c r="AQ2913">
        <v>0</v>
      </c>
      <c r="AR2913">
        <v>0</v>
      </c>
      <c r="AS2913">
        <v>0.99</v>
      </c>
      <c r="AT2913">
        <v>0.97</v>
      </c>
      <c r="AU2913">
        <v>0.29599999999999999</v>
      </c>
      <c r="AV2913">
        <v>1113</v>
      </c>
      <c r="AW2913">
        <v>1085</v>
      </c>
      <c r="AX2913">
        <v>1094.5</v>
      </c>
    </row>
    <row r="2914" spans="1:50">
      <c r="A2914" s="22">
        <v>43186</v>
      </c>
      <c r="B2914">
        <v>682.2</v>
      </c>
      <c r="C2914">
        <v>692.5</v>
      </c>
      <c r="D2914">
        <v>680.8</v>
      </c>
      <c r="E2914">
        <v>692.2</v>
      </c>
      <c r="F2914" s="22">
        <v>43187</v>
      </c>
      <c r="G2914">
        <v>671.2</v>
      </c>
      <c r="H2914">
        <v>679.6</v>
      </c>
      <c r="I2914">
        <v>665.7</v>
      </c>
      <c r="J2914">
        <v>679.1</v>
      </c>
      <c r="K2914" s="22">
        <v>43188</v>
      </c>
      <c r="L2914">
        <v>682</v>
      </c>
      <c r="M2914">
        <v>0.96</v>
      </c>
      <c r="N2914" s="8" t="str">
        <f>IF(AND(AM2914=1,AC2914&lt;-0.005,AE2914&gt;O$1),R2914,"")</f>
        <v/>
      </c>
      <c r="O2914" s="8">
        <f t="shared" si="232"/>
        <v>391032.73913102975</v>
      </c>
      <c r="P2914" s="8" t="str">
        <f t="shared" si="236"/>
        <v/>
      </c>
      <c r="Q2914" s="8">
        <f t="shared" si="233"/>
        <v>487724.24707426014</v>
      </c>
      <c r="R2914" s="8">
        <f t="shared" si="234"/>
        <v>4214.1061659027864</v>
      </c>
      <c r="S2914" s="8">
        <f t="shared" si="235"/>
        <v>1194447.4391300348</v>
      </c>
      <c r="U2914" s="25">
        <v>43188.316631944443</v>
      </c>
      <c r="V2914">
        <v>37</v>
      </c>
      <c r="W2914">
        <v>8601</v>
      </c>
      <c r="X2914" t="s">
        <v>1344</v>
      </c>
      <c r="Y2914" t="s">
        <v>962</v>
      </c>
      <c r="Z2914" s="25">
        <v>43187.961111111108</v>
      </c>
      <c r="AA2914">
        <v>680.5</v>
      </c>
      <c r="AB2914">
        <v>1.4</v>
      </c>
      <c r="AC2914" s="24">
        <v>2.0999999999999999E-3</v>
      </c>
      <c r="AD2914">
        <v>3000</v>
      </c>
      <c r="AE2914">
        <v>2039500</v>
      </c>
      <c r="AF2914" s="22">
        <v>43187</v>
      </c>
      <c r="AG2914">
        <v>671.2</v>
      </c>
      <c r="AH2914">
        <v>679.1</v>
      </c>
      <c r="AI2914" s="22">
        <v>43188</v>
      </c>
      <c r="AJ2914">
        <v>682</v>
      </c>
      <c r="AK2914">
        <v>676.3</v>
      </c>
      <c r="AM2914">
        <v>1</v>
      </c>
      <c r="AN2914">
        <v>0.9</v>
      </c>
      <c r="AO2914">
        <v>4.4800000000000004</v>
      </c>
      <c r="AP2914" t="s">
        <v>956</v>
      </c>
      <c r="AQ2914">
        <v>0</v>
      </c>
      <c r="AR2914">
        <v>0</v>
      </c>
      <c r="AS2914">
        <v>0.96</v>
      </c>
      <c r="AT2914">
        <v>0.92</v>
      </c>
      <c r="AU2914">
        <v>0.46800000000000003</v>
      </c>
      <c r="AV2914">
        <v>686.3</v>
      </c>
      <c r="AW2914">
        <v>671.1</v>
      </c>
      <c r="AX2914">
        <v>676.3</v>
      </c>
    </row>
    <row r="2915" spans="1:50">
      <c r="A2915" s="22">
        <v>43186</v>
      </c>
      <c r="B2915">
        <v>333</v>
      </c>
      <c r="C2915">
        <v>342</v>
      </c>
      <c r="D2915">
        <v>331</v>
      </c>
      <c r="E2915">
        <v>342</v>
      </c>
      <c r="F2915" s="22">
        <v>43187</v>
      </c>
      <c r="G2915">
        <v>330</v>
      </c>
      <c r="H2915">
        <v>335</v>
      </c>
      <c r="I2915">
        <v>329</v>
      </c>
      <c r="J2915">
        <v>335</v>
      </c>
      <c r="K2915" s="22">
        <v>43188</v>
      </c>
      <c r="L2915">
        <v>341</v>
      </c>
      <c r="M2915">
        <v>0.98</v>
      </c>
      <c r="N2915" s="8" t="str">
        <f>IF(AND(AM2915=1,AC2915&lt;-0.005,AE2915&gt;O$1),R2915,"")</f>
        <v/>
      </c>
      <c r="O2915" s="8">
        <f t="shared" si="232"/>
        <v>391032.73913102975</v>
      </c>
      <c r="P2915" s="8" t="str">
        <f t="shared" si="236"/>
        <v/>
      </c>
      <c r="Q2915" s="8">
        <f t="shared" si="233"/>
        <v>487724.24707426014</v>
      </c>
      <c r="R2915" s="8">
        <f t="shared" si="234"/>
        <v>8955.2238805969955</v>
      </c>
      <c r="S2915" s="8">
        <f t="shared" si="235"/>
        <v>1203402.6630106317</v>
      </c>
      <c r="U2915" s="25">
        <v>43188.316631944443</v>
      </c>
      <c r="V2915">
        <v>38</v>
      </c>
      <c r="W2915">
        <v>2768</v>
      </c>
      <c r="X2915" t="s">
        <v>1121</v>
      </c>
      <c r="Y2915" t="s">
        <v>962</v>
      </c>
      <c r="Z2915" s="25">
        <v>43187.991666666669</v>
      </c>
      <c r="AA2915">
        <v>340</v>
      </c>
      <c r="AB2915">
        <v>5</v>
      </c>
      <c r="AC2915" s="24">
        <v>1.49E-2</v>
      </c>
      <c r="AD2915">
        <v>2700</v>
      </c>
      <c r="AE2915">
        <v>919760</v>
      </c>
      <c r="AF2915" s="22">
        <v>43187</v>
      </c>
      <c r="AG2915">
        <v>330</v>
      </c>
      <c r="AH2915">
        <v>335</v>
      </c>
      <c r="AI2915" s="22">
        <v>43188</v>
      </c>
      <c r="AJ2915">
        <v>341</v>
      </c>
      <c r="AK2915">
        <v>335</v>
      </c>
      <c r="AM2915">
        <v>1</v>
      </c>
      <c r="AN2915">
        <v>0</v>
      </c>
      <c r="AO2915">
        <v>6.84</v>
      </c>
      <c r="AP2915">
        <v>3.28</v>
      </c>
      <c r="AQ2915">
        <v>0.09</v>
      </c>
      <c r="AR2915">
        <v>0.05</v>
      </c>
      <c r="AS2915">
        <v>0.98</v>
      </c>
      <c r="AT2915">
        <v>0.96</v>
      </c>
      <c r="AU2915">
        <v>0.496</v>
      </c>
      <c r="AV2915">
        <v>342</v>
      </c>
      <c r="AW2915">
        <v>332</v>
      </c>
      <c r="AX2915">
        <v>335</v>
      </c>
    </row>
    <row r="2916" spans="1:50">
      <c r="A2916" s="22">
        <v>43186</v>
      </c>
      <c r="B2916">
        <v>8180</v>
      </c>
      <c r="C2916">
        <v>8270</v>
      </c>
      <c r="D2916">
        <v>8122</v>
      </c>
      <c r="E2916">
        <v>8253</v>
      </c>
      <c r="F2916" s="22">
        <v>43187</v>
      </c>
      <c r="G2916">
        <v>8006</v>
      </c>
      <c r="H2916">
        <v>8017</v>
      </c>
      <c r="I2916">
        <v>7832</v>
      </c>
      <c r="J2916">
        <v>7922</v>
      </c>
      <c r="K2916" s="22">
        <v>43188</v>
      </c>
      <c r="L2916">
        <v>7980</v>
      </c>
      <c r="M2916">
        <v>0.94</v>
      </c>
      <c r="N2916" s="8">
        <f>IF(AND(AM2916=1,AC2916&lt;-0.005,AE2916&gt;O$1),R2916,"")</f>
        <v>11145.27286702538</v>
      </c>
      <c r="O2916" s="8">
        <f t="shared" si="232"/>
        <v>402178.01199805515</v>
      </c>
      <c r="P2916" s="8" t="str">
        <f t="shared" si="236"/>
        <v/>
      </c>
      <c r="Q2916" s="8">
        <f t="shared" si="233"/>
        <v>487724.24707426014</v>
      </c>
      <c r="R2916" s="8">
        <f t="shared" si="234"/>
        <v>11145.27286702538</v>
      </c>
      <c r="S2916" s="8">
        <f t="shared" si="235"/>
        <v>1214547.935877657</v>
      </c>
      <c r="U2916" s="25">
        <v>43188.316631944443</v>
      </c>
      <c r="V2916">
        <v>40</v>
      </c>
      <c r="W2916">
        <v>9984</v>
      </c>
      <c r="X2916" t="s">
        <v>394</v>
      </c>
      <c r="Y2916" t="s">
        <v>962</v>
      </c>
      <c r="Z2916" s="25">
        <v>43187.98333333333</v>
      </c>
      <c r="AA2916">
        <v>7870</v>
      </c>
      <c r="AB2916">
        <v>-52</v>
      </c>
      <c r="AC2916" s="24">
        <v>-6.6E-3</v>
      </c>
      <c r="AD2916">
        <v>2600</v>
      </c>
      <c r="AE2916">
        <v>20620500</v>
      </c>
      <c r="AF2916" s="22">
        <v>43187</v>
      </c>
      <c r="AG2916">
        <v>8006</v>
      </c>
      <c r="AH2916">
        <v>7922</v>
      </c>
      <c r="AI2916" s="22">
        <v>43188</v>
      </c>
      <c r="AJ2916">
        <v>7980</v>
      </c>
      <c r="AK2916">
        <v>7806</v>
      </c>
      <c r="AM2916">
        <v>1</v>
      </c>
      <c r="AN2916" t="s">
        <v>1023</v>
      </c>
      <c r="AO2916">
        <v>11.35</v>
      </c>
      <c r="AP2916">
        <v>0.56000000000000005</v>
      </c>
      <c r="AQ2916">
        <v>0</v>
      </c>
      <c r="AR2916">
        <v>0</v>
      </c>
      <c r="AS2916">
        <v>0.94</v>
      </c>
      <c r="AT2916">
        <v>0.91</v>
      </c>
      <c r="AU2916">
        <v>0.66100000000000003</v>
      </c>
      <c r="AV2916">
        <v>7986</v>
      </c>
      <c r="AW2916">
        <v>7758</v>
      </c>
      <c r="AX2916">
        <v>7806</v>
      </c>
    </row>
    <row r="2917" spans="1:50">
      <c r="A2917" s="22">
        <v>43186</v>
      </c>
      <c r="B2917">
        <v>359</v>
      </c>
      <c r="C2917">
        <v>365</v>
      </c>
      <c r="D2917">
        <v>355</v>
      </c>
      <c r="E2917">
        <v>364</v>
      </c>
      <c r="F2917" s="22">
        <v>43187</v>
      </c>
      <c r="G2917">
        <v>358</v>
      </c>
      <c r="H2917">
        <v>364</v>
      </c>
      <c r="I2917">
        <v>357</v>
      </c>
      <c r="J2917">
        <v>360</v>
      </c>
      <c r="K2917" s="22">
        <v>43188</v>
      </c>
      <c r="L2917">
        <v>358</v>
      </c>
      <c r="M2917">
        <v>0.94</v>
      </c>
      <c r="N2917" s="8">
        <f>IF(AND(AM2917=1,AC2917&lt;-0.005,AE2917&gt;O$1),R2917,"")</f>
        <v>14367.816091954033</v>
      </c>
      <c r="O2917" s="8">
        <f t="shared" si="232"/>
        <v>416545.82809000916</v>
      </c>
      <c r="P2917" s="8">
        <f t="shared" si="236"/>
        <v>14367.816091954033</v>
      </c>
      <c r="Q2917" s="8">
        <f t="shared" si="233"/>
        <v>502092.06316621415</v>
      </c>
      <c r="R2917" s="8">
        <f t="shared" si="234"/>
        <v>14367.816091954033</v>
      </c>
      <c r="S2917" s="8">
        <f t="shared" si="235"/>
        <v>1228915.751969611</v>
      </c>
      <c r="U2917" s="25">
        <v>43188.316643518519</v>
      </c>
      <c r="V2917">
        <v>41</v>
      </c>
      <c r="W2917">
        <v>3765</v>
      </c>
      <c r="X2917" t="s">
        <v>1098</v>
      </c>
      <c r="Y2917" t="s">
        <v>962</v>
      </c>
      <c r="Z2917" s="25">
        <v>43187.990972222222</v>
      </c>
      <c r="AA2917">
        <v>355</v>
      </c>
      <c r="AB2917">
        <v>-5</v>
      </c>
      <c r="AC2917" s="24">
        <v>-1.3899999999999999E-2</v>
      </c>
      <c r="AD2917">
        <v>2500</v>
      </c>
      <c r="AE2917">
        <v>883320</v>
      </c>
      <c r="AF2917" s="22">
        <v>43187</v>
      </c>
      <c r="AG2917">
        <v>358</v>
      </c>
      <c r="AH2917">
        <v>360</v>
      </c>
      <c r="AI2917" s="22">
        <v>43188</v>
      </c>
      <c r="AJ2917">
        <v>358</v>
      </c>
      <c r="AK2917">
        <v>348</v>
      </c>
      <c r="AM2917">
        <v>1</v>
      </c>
      <c r="AN2917">
        <v>0.15</v>
      </c>
      <c r="AO2917">
        <v>0.99</v>
      </c>
      <c r="AP2917" t="s">
        <v>956</v>
      </c>
      <c r="AQ2917">
        <v>0</v>
      </c>
      <c r="AR2917">
        <v>0.55000000000000004</v>
      </c>
      <c r="AS2917">
        <v>0.94</v>
      </c>
      <c r="AT2917">
        <v>1.03</v>
      </c>
      <c r="AU2917">
        <v>0.52300000000000002</v>
      </c>
      <c r="AV2917">
        <v>359</v>
      </c>
      <c r="AW2917">
        <v>345</v>
      </c>
      <c r="AX2917">
        <v>348</v>
      </c>
    </row>
    <row r="2918" spans="1:50">
      <c r="A2918" s="22">
        <v>43186</v>
      </c>
      <c r="B2918">
        <v>1300</v>
      </c>
      <c r="C2918">
        <v>1317</v>
      </c>
      <c r="D2918">
        <v>1298</v>
      </c>
      <c r="E2918">
        <v>1317</v>
      </c>
      <c r="F2918" s="22">
        <v>43187</v>
      </c>
      <c r="G2918">
        <v>1275</v>
      </c>
      <c r="H2918">
        <v>1283</v>
      </c>
      <c r="I2918">
        <v>1269</v>
      </c>
      <c r="J2918">
        <v>1282</v>
      </c>
      <c r="K2918" s="22">
        <v>43188</v>
      </c>
      <c r="L2918">
        <v>1284</v>
      </c>
      <c r="M2918">
        <v>1.02</v>
      </c>
      <c r="N2918" s="8" t="str">
        <f>IF(AND(AM2918=1,AC2918&lt;-0.005,AE2918&gt;O$1),R2918,"")</f>
        <v/>
      </c>
      <c r="O2918" s="8">
        <f t="shared" si="232"/>
        <v>416545.82809000916</v>
      </c>
      <c r="P2918" s="8" t="str">
        <f t="shared" si="236"/>
        <v/>
      </c>
      <c r="Q2918" s="8">
        <f t="shared" si="233"/>
        <v>502092.06316621415</v>
      </c>
      <c r="R2918" s="8">
        <f t="shared" si="234"/>
        <v>-389.10505836575737</v>
      </c>
      <c r="S2918" s="8">
        <f t="shared" si="235"/>
        <v>1228526.6469112453</v>
      </c>
      <c r="U2918" s="25">
        <v>43188.316643518519</v>
      </c>
      <c r="V2918">
        <v>42</v>
      </c>
      <c r="W2918">
        <v>6178</v>
      </c>
      <c r="X2918" t="s">
        <v>1170</v>
      </c>
      <c r="Y2918" t="s">
        <v>962</v>
      </c>
      <c r="Z2918" s="25">
        <v>43187.972916666666</v>
      </c>
      <c r="AA2918">
        <v>1299.4000000000001</v>
      </c>
      <c r="AB2918">
        <v>17.399999999999999</v>
      </c>
      <c r="AC2918" s="24">
        <v>1.3599999999999999E-2</v>
      </c>
      <c r="AD2918">
        <v>2500</v>
      </c>
      <c r="AE2918">
        <v>3209700</v>
      </c>
      <c r="AF2918" s="22">
        <v>43187</v>
      </c>
      <c r="AG2918">
        <v>1275</v>
      </c>
      <c r="AH2918">
        <v>1282</v>
      </c>
      <c r="AI2918" s="22">
        <v>43188</v>
      </c>
      <c r="AJ2918">
        <v>1284</v>
      </c>
      <c r="AK2918">
        <v>1285</v>
      </c>
      <c r="AM2918">
        <v>1</v>
      </c>
      <c r="AN2918">
        <v>0.05</v>
      </c>
      <c r="AO2918">
        <v>25.8</v>
      </c>
      <c r="AP2918" t="s">
        <v>956</v>
      </c>
      <c r="AQ2918">
        <v>0.73</v>
      </c>
      <c r="AR2918">
        <v>0.68</v>
      </c>
      <c r="AS2918">
        <v>1.02</v>
      </c>
      <c r="AT2918">
        <v>1.01</v>
      </c>
      <c r="AU2918">
        <v>0.32600000000000001</v>
      </c>
      <c r="AV2918">
        <v>1292</v>
      </c>
      <c r="AW2918">
        <v>1275</v>
      </c>
      <c r="AX2918">
        <v>1285</v>
      </c>
    </row>
    <row r="2919" spans="1:50">
      <c r="A2919" s="22">
        <v>43186</v>
      </c>
      <c r="B2919">
        <v>282</v>
      </c>
      <c r="C2919">
        <v>332</v>
      </c>
      <c r="D2919">
        <v>278</v>
      </c>
      <c r="E2919">
        <v>295</v>
      </c>
      <c r="F2919" s="22">
        <v>43187</v>
      </c>
      <c r="G2919">
        <v>295</v>
      </c>
      <c r="H2919">
        <v>325</v>
      </c>
      <c r="I2919">
        <v>271</v>
      </c>
      <c r="J2919">
        <v>281</v>
      </c>
      <c r="K2919" s="22">
        <v>43188</v>
      </c>
      <c r="L2919">
        <v>271</v>
      </c>
      <c r="M2919">
        <v>1.29</v>
      </c>
      <c r="N2919" s="8" t="str">
        <f>IF(AND(AM2919=1,AC2919&lt;-0.005,AE2919&gt;O$1),R2919,"")</f>
        <v/>
      </c>
      <c r="O2919" s="8">
        <f t="shared" si="232"/>
        <v>416545.82809000916</v>
      </c>
      <c r="P2919" s="8" t="str">
        <f t="shared" si="236"/>
        <v/>
      </c>
      <c r="Q2919" s="8">
        <f t="shared" si="233"/>
        <v>502092.06316621415</v>
      </c>
      <c r="R2919" s="8">
        <f t="shared" si="234"/>
        <v>-5474.4525547445464</v>
      </c>
      <c r="S2919" s="8">
        <f t="shared" si="235"/>
        <v>1228526.6469112453</v>
      </c>
      <c r="U2919" s="25">
        <v>43188.316643518519</v>
      </c>
      <c r="V2919">
        <v>44</v>
      </c>
      <c r="W2919">
        <v>2479</v>
      </c>
      <c r="X2919" t="s">
        <v>1077</v>
      </c>
      <c r="Y2919" t="s">
        <v>960</v>
      </c>
      <c r="Z2919" s="25">
        <v>43187.938194444447</v>
      </c>
      <c r="AA2919">
        <v>277.3</v>
      </c>
      <c r="AB2919">
        <v>-3.7</v>
      </c>
      <c r="AC2919" s="24">
        <v>-1.32E-2</v>
      </c>
      <c r="AD2919">
        <v>2200</v>
      </c>
      <c r="AE2919">
        <v>613710</v>
      </c>
      <c r="AF2919" s="22">
        <v>43187</v>
      </c>
      <c r="AG2919">
        <v>295</v>
      </c>
      <c r="AH2919">
        <v>281</v>
      </c>
      <c r="AI2919" s="22">
        <v>43188</v>
      </c>
      <c r="AJ2919">
        <v>271</v>
      </c>
      <c r="AK2919">
        <v>274</v>
      </c>
      <c r="AM2919">
        <v>2</v>
      </c>
      <c r="AN2919" t="s">
        <v>1023</v>
      </c>
      <c r="AO2919">
        <v>1231.73</v>
      </c>
      <c r="AP2919">
        <v>0.36</v>
      </c>
      <c r="AQ2919">
        <v>0.65</v>
      </c>
      <c r="AR2919">
        <v>0.66</v>
      </c>
      <c r="AS2919">
        <v>1.29</v>
      </c>
      <c r="AT2919">
        <v>1.3</v>
      </c>
      <c r="AU2919">
        <v>0.69499999999999995</v>
      </c>
      <c r="AV2919">
        <v>285</v>
      </c>
      <c r="AW2919">
        <v>264</v>
      </c>
      <c r="AX2919">
        <v>274</v>
      </c>
    </row>
    <row r="2920" spans="1:50">
      <c r="A2920" s="22">
        <v>43186</v>
      </c>
      <c r="B2920">
        <v>570.20000000000005</v>
      </c>
      <c r="C2920">
        <v>576.4</v>
      </c>
      <c r="D2920">
        <v>567.1</v>
      </c>
      <c r="E2920">
        <v>576.20000000000005</v>
      </c>
      <c r="F2920" s="22">
        <v>43187</v>
      </c>
      <c r="G2920">
        <v>561.5</v>
      </c>
      <c r="H2920">
        <v>569.5</v>
      </c>
      <c r="I2920">
        <v>554.79999999999995</v>
      </c>
      <c r="J2920">
        <v>568.79999999999995</v>
      </c>
      <c r="K2920" s="22">
        <v>43188</v>
      </c>
      <c r="L2920">
        <v>574.20000000000005</v>
      </c>
      <c r="M2920">
        <v>0.95</v>
      </c>
      <c r="N2920" s="8" t="str">
        <f>IF(AND(AM2920=1,AC2920&lt;-0.005,AE2920&gt;O$1),R2920,"")</f>
        <v/>
      </c>
      <c r="O2920" s="8">
        <f t="shared" si="232"/>
        <v>416545.82809000916</v>
      </c>
      <c r="P2920" s="8">
        <f t="shared" si="236"/>
        <v>8231.545406266694</v>
      </c>
      <c r="Q2920" s="8">
        <f t="shared" si="233"/>
        <v>510323.60857248085</v>
      </c>
      <c r="R2920" s="8">
        <f t="shared" si="234"/>
        <v>8231.545406266694</v>
      </c>
      <c r="S2920" s="8">
        <f t="shared" si="235"/>
        <v>1236758.1923175119</v>
      </c>
      <c r="U2920" s="25">
        <v>43188.316643518519</v>
      </c>
      <c r="V2920">
        <v>45</v>
      </c>
      <c r="W2920">
        <v>8308</v>
      </c>
      <c r="X2920" t="s">
        <v>1109</v>
      </c>
      <c r="Y2920" t="s">
        <v>962</v>
      </c>
      <c r="Z2920" s="25">
        <v>43187.997916666667</v>
      </c>
      <c r="AA2920">
        <v>566</v>
      </c>
      <c r="AB2920">
        <v>-2.8</v>
      </c>
      <c r="AC2920" s="24">
        <v>-4.8999999999999998E-3</v>
      </c>
      <c r="AD2920">
        <v>1900</v>
      </c>
      <c r="AE2920">
        <v>1077120</v>
      </c>
      <c r="AF2920" s="22">
        <v>43187</v>
      </c>
      <c r="AG2920">
        <v>561.5</v>
      </c>
      <c r="AH2920">
        <v>568.79999999999995</v>
      </c>
      <c r="AI2920" s="22">
        <v>43188</v>
      </c>
      <c r="AJ2920">
        <v>574.20000000000005</v>
      </c>
      <c r="AK2920">
        <v>564.9</v>
      </c>
      <c r="AM2920">
        <v>1</v>
      </c>
      <c r="AN2920">
        <v>0</v>
      </c>
      <c r="AO2920">
        <v>11.55</v>
      </c>
      <c r="AP2920">
        <v>3.52</v>
      </c>
      <c r="AQ2920">
        <v>0</v>
      </c>
      <c r="AR2920">
        <v>0</v>
      </c>
      <c r="AS2920">
        <v>0.95</v>
      </c>
      <c r="AT2920">
        <v>0.87</v>
      </c>
      <c r="AU2920">
        <v>0.67</v>
      </c>
      <c r="AV2920">
        <v>575.70000000000005</v>
      </c>
      <c r="AW2920">
        <v>558</v>
      </c>
      <c r="AX2920">
        <v>564.9</v>
      </c>
    </row>
    <row r="2921" spans="1:50">
      <c r="A2921" s="22">
        <v>43186</v>
      </c>
      <c r="B2921">
        <v>165</v>
      </c>
      <c r="C2921">
        <v>171</v>
      </c>
      <c r="D2921">
        <v>156</v>
      </c>
      <c r="E2921">
        <v>162</v>
      </c>
      <c r="F2921" s="22">
        <v>43187</v>
      </c>
      <c r="G2921">
        <v>164</v>
      </c>
      <c r="H2921">
        <v>180</v>
      </c>
      <c r="I2921">
        <v>161</v>
      </c>
      <c r="J2921">
        <v>177</v>
      </c>
      <c r="K2921" s="22">
        <v>43188</v>
      </c>
      <c r="L2921">
        <v>186</v>
      </c>
      <c r="M2921">
        <v>1.07</v>
      </c>
      <c r="N2921" s="8" t="str">
        <f>IF(AND(AM2921=1,AC2921&lt;-0.005,AE2921&gt;O$1),R2921,"")</f>
        <v/>
      </c>
      <c r="O2921" s="8">
        <f t="shared" si="232"/>
        <v>416545.82809000916</v>
      </c>
      <c r="P2921" s="8" t="str">
        <f t="shared" si="236"/>
        <v/>
      </c>
      <c r="Q2921" s="8">
        <f t="shared" si="233"/>
        <v>510323.60857248085</v>
      </c>
      <c r="R2921" s="8">
        <f t="shared" si="234"/>
        <v>25423.728813559366</v>
      </c>
      <c r="S2921" s="8">
        <f t="shared" si="235"/>
        <v>1236758.1923175119</v>
      </c>
      <c r="U2921" s="25">
        <v>43188.316643518519</v>
      </c>
      <c r="V2921">
        <v>46</v>
      </c>
      <c r="W2921">
        <v>3266</v>
      </c>
      <c r="X2921" t="s">
        <v>1240</v>
      </c>
      <c r="Y2921" t="s">
        <v>960</v>
      </c>
      <c r="Z2921" s="25">
        <v>43187.993750000001</v>
      </c>
      <c r="AA2921">
        <v>181.9</v>
      </c>
      <c r="AB2921">
        <v>4.9000000000000004</v>
      </c>
      <c r="AC2921" s="24">
        <v>2.7699999999999999E-2</v>
      </c>
      <c r="AD2921">
        <v>1800</v>
      </c>
      <c r="AE2921">
        <v>320400</v>
      </c>
      <c r="AF2921" s="22">
        <v>43187</v>
      </c>
      <c r="AG2921">
        <v>164</v>
      </c>
      <c r="AH2921">
        <v>177</v>
      </c>
      <c r="AI2921" s="22">
        <v>43188</v>
      </c>
      <c r="AJ2921">
        <v>186</v>
      </c>
      <c r="AK2921">
        <v>177</v>
      </c>
      <c r="AM2921">
        <v>2</v>
      </c>
      <c r="AN2921" t="s">
        <v>1023</v>
      </c>
      <c r="AO2921">
        <v>9103.25</v>
      </c>
      <c r="AP2921" t="s">
        <v>956</v>
      </c>
      <c r="AQ2921">
        <v>0.74</v>
      </c>
      <c r="AR2921">
        <v>0.61</v>
      </c>
      <c r="AS2921">
        <v>1.07</v>
      </c>
      <c r="AT2921">
        <v>1.1000000000000001</v>
      </c>
      <c r="AU2921">
        <v>0.67100000000000004</v>
      </c>
      <c r="AV2921">
        <v>192</v>
      </c>
      <c r="AW2921">
        <v>173</v>
      </c>
      <c r="AX2921">
        <v>177</v>
      </c>
    </row>
    <row r="2922" spans="1:50">
      <c r="A2922" s="22">
        <v>43186</v>
      </c>
      <c r="B2922">
        <v>1935</v>
      </c>
      <c r="C2922">
        <v>1950</v>
      </c>
      <c r="D2922">
        <v>1828</v>
      </c>
      <c r="E2922">
        <v>1850</v>
      </c>
      <c r="F2922" s="22">
        <v>43187</v>
      </c>
      <c r="G2922">
        <v>1805</v>
      </c>
      <c r="H2922">
        <v>1980</v>
      </c>
      <c r="I2922">
        <v>1801</v>
      </c>
      <c r="J2922">
        <v>1969</v>
      </c>
      <c r="K2922" s="22">
        <v>43188</v>
      </c>
      <c r="L2922">
        <v>2129</v>
      </c>
      <c r="M2922">
        <v>0.99</v>
      </c>
      <c r="N2922" s="8" t="str">
        <f>IF(AND(AM2922=1,AC2922&lt;-0.005,AE2922&gt;O$1),R2922,"")</f>
        <v/>
      </c>
      <c r="O2922" s="8">
        <f t="shared" si="232"/>
        <v>416545.82809000916</v>
      </c>
      <c r="P2922" s="8" t="str">
        <f t="shared" si="236"/>
        <v/>
      </c>
      <c r="Q2922" s="8">
        <f t="shared" si="233"/>
        <v>510323.60857248085</v>
      </c>
      <c r="R2922" s="8">
        <f t="shared" si="234"/>
        <v>15746.124031007725</v>
      </c>
      <c r="S2922" s="8">
        <f t="shared" si="235"/>
        <v>1236758.1923175119</v>
      </c>
      <c r="U2922" s="25">
        <v>43188.316643518519</v>
      </c>
      <c r="V2922">
        <v>48</v>
      </c>
      <c r="W2922">
        <v>3641</v>
      </c>
      <c r="X2922" t="s">
        <v>1343</v>
      </c>
      <c r="Y2922" t="s">
        <v>960</v>
      </c>
      <c r="Z2922" s="25">
        <v>43187.993055555555</v>
      </c>
      <c r="AA2922">
        <v>2060</v>
      </c>
      <c r="AB2922">
        <v>91</v>
      </c>
      <c r="AC2922" s="24">
        <v>4.6199999999999998E-2</v>
      </c>
      <c r="AD2922">
        <v>1800</v>
      </c>
      <c r="AE2922">
        <v>3741790</v>
      </c>
      <c r="AF2922" s="22">
        <v>43187</v>
      </c>
      <c r="AG2922">
        <v>1805</v>
      </c>
      <c r="AH2922">
        <v>1969</v>
      </c>
      <c r="AI2922" s="22">
        <v>43188</v>
      </c>
      <c r="AJ2922">
        <v>2129</v>
      </c>
      <c r="AK2922">
        <v>2064</v>
      </c>
      <c r="AM2922">
        <v>2</v>
      </c>
      <c r="AN2922" t="s">
        <v>1023</v>
      </c>
      <c r="AO2922">
        <v>0</v>
      </c>
      <c r="AP2922">
        <v>0.25</v>
      </c>
      <c r="AQ2922">
        <v>0.37</v>
      </c>
      <c r="AR2922">
        <v>0.33</v>
      </c>
      <c r="AS2922">
        <v>0.99</v>
      </c>
      <c r="AT2922">
        <v>0.93</v>
      </c>
      <c r="AU2922">
        <v>1.5940000000000001</v>
      </c>
      <c r="AV2922">
        <v>2192</v>
      </c>
      <c r="AW2922">
        <v>2004</v>
      </c>
      <c r="AX2922">
        <v>2064</v>
      </c>
    </row>
    <row r="2923" spans="1:50">
      <c r="A2923" s="22">
        <v>43186</v>
      </c>
      <c r="B2923">
        <v>1642</v>
      </c>
      <c r="C2923">
        <v>1673</v>
      </c>
      <c r="D2923">
        <v>1630</v>
      </c>
      <c r="E2923">
        <v>1638</v>
      </c>
      <c r="F2923" s="22">
        <v>43187</v>
      </c>
      <c r="G2923">
        <v>1613</v>
      </c>
      <c r="H2923">
        <v>1675</v>
      </c>
      <c r="I2923">
        <v>1613</v>
      </c>
      <c r="J2923">
        <v>1673</v>
      </c>
      <c r="K2923" s="22">
        <v>43188</v>
      </c>
      <c r="L2923">
        <v>1700</v>
      </c>
      <c r="M2923">
        <v>0.97</v>
      </c>
      <c r="N2923" s="8" t="str">
        <f>IF(AND(AM2923=1,AC2923&lt;-0.005,AE2923&gt;O$1),R2923,"")</f>
        <v/>
      </c>
      <c r="O2923" s="8">
        <f t="shared" si="232"/>
        <v>416545.82809000916</v>
      </c>
      <c r="P2923" s="8" t="str">
        <f t="shared" si="236"/>
        <v/>
      </c>
      <c r="Q2923" s="8">
        <f t="shared" si="233"/>
        <v>510323.60857248085</v>
      </c>
      <c r="R2923" s="8">
        <f t="shared" si="234"/>
        <v>-2341.9203747072625</v>
      </c>
      <c r="S2923" s="8">
        <f t="shared" si="235"/>
        <v>1236758.1923175119</v>
      </c>
      <c r="U2923" s="25">
        <v>43188.316643518519</v>
      </c>
      <c r="V2923">
        <v>49</v>
      </c>
      <c r="W2923">
        <v>3656</v>
      </c>
      <c r="X2923" t="s">
        <v>263</v>
      </c>
      <c r="Y2923" t="s">
        <v>962</v>
      </c>
      <c r="Z2923" s="25">
        <v>43187.99722222222</v>
      </c>
      <c r="AA2923">
        <v>1700</v>
      </c>
      <c r="AB2923">
        <v>27</v>
      </c>
      <c r="AC2923" s="24">
        <v>1.61E-2</v>
      </c>
      <c r="AD2923">
        <v>1800</v>
      </c>
      <c r="AE2923">
        <v>3062890</v>
      </c>
      <c r="AF2923" s="22">
        <v>43187</v>
      </c>
      <c r="AG2923">
        <v>1613</v>
      </c>
      <c r="AH2923">
        <v>1673</v>
      </c>
      <c r="AI2923" s="22">
        <v>43188</v>
      </c>
      <c r="AJ2923">
        <v>1700</v>
      </c>
      <c r="AK2923">
        <v>1708</v>
      </c>
      <c r="AM2923">
        <v>2</v>
      </c>
      <c r="AN2923" t="s">
        <v>1023</v>
      </c>
      <c r="AO2923">
        <v>26.41</v>
      </c>
      <c r="AP2923">
        <v>0</v>
      </c>
      <c r="AQ2923">
        <v>0.22</v>
      </c>
      <c r="AR2923">
        <v>0.27</v>
      </c>
      <c r="AS2923">
        <v>0.97</v>
      </c>
      <c r="AT2923">
        <v>0.92</v>
      </c>
      <c r="AU2923">
        <v>1.145</v>
      </c>
      <c r="AV2923">
        <v>1732</v>
      </c>
      <c r="AW2923">
        <v>1679</v>
      </c>
      <c r="AX2923">
        <v>1708</v>
      </c>
    </row>
    <row r="2924" spans="1:50">
      <c r="A2924" s="22">
        <v>43186</v>
      </c>
      <c r="B2924">
        <v>5585</v>
      </c>
      <c r="C2924">
        <v>5645</v>
      </c>
      <c r="D2924">
        <v>5531</v>
      </c>
      <c r="E2924">
        <v>5640</v>
      </c>
      <c r="F2924" s="22">
        <v>43187</v>
      </c>
      <c r="G2924">
        <v>5479</v>
      </c>
      <c r="H2924">
        <v>5544</v>
      </c>
      <c r="I2924">
        <v>5458</v>
      </c>
      <c r="J2924">
        <v>5532</v>
      </c>
      <c r="K2924" s="22">
        <v>43188</v>
      </c>
      <c r="L2924">
        <v>5332</v>
      </c>
      <c r="M2924">
        <v>0.95</v>
      </c>
      <c r="N2924" s="8">
        <f>IF(AND(AM2924=1,AC2924&lt;-0.005,AE2924&gt;O$1),R2924,"")</f>
        <v>20703.125000000044</v>
      </c>
      <c r="O2924" s="8">
        <f t="shared" si="232"/>
        <v>437248.95309000922</v>
      </c>
      <c r="P2924" s="8" t="str">
        <f t="shared" si="236"/>
        <v/>
      </c>
      <c r="Q2924" s="8">
        <f t="shared" si="233"/>
        <v>510323.60857248085</v>
      </c>
      <c r="R2924" s="8">
        <f t="shared" si="234"/>
        <v>20703.125000000044</v>
      </c>
      <c r="S2924" s="8">
        <f t="shared" si="235"/>
        <v>1257461.3173175119</v>
      </c>
      <c r="U2924" s="25">
        <v>43188.316643518519</v>
      </c>
      <c r="V2924">
        <v>50</v>
      </c>
      <c r="W2924">
        <v>4502</v>
      </c>
      <c r="X2924" t="s">
        <v>1027</v>
      </c>
      <c r="Y2924" t="s">
        <v>962</v>
      </c>
      <c r="Z2924" s="25">
        <v>43187.994444444441</v>
      </c>
      <c r="AA2924">
        <v>5488</v>
      </c>
      <c r="AB2924">
        <v>-44</v>
      </c>
      <c r="AC2924" s="24">
        <v>-8.0000000000000002E-3</v>
      </c>
      <c r="AD2924">
        <v>1700</v>
      </c>
      <c r="AE2924">
        <v>9323800</v>
      </c>
      <c r="AF2924" s="22">
        <v>43187</v>
      </c>
      <c r="AG2924">
        <v>5479</v>
      </c>
      <c r="AH2924">
        <v>5532</v>
      </c>
      <c r="AI2924" s="22">
        <v>43188</v>
      </c>
      <c r="AJ2924">
        <v>5332</v>
      </c>
      <c r="AK2924">
        <v>5120</v>
      </c>
      <c r="AM2924">
        <v>1</v>
      </c>
      <c r="AN2924">
        <v>0</v>
      </c>
      <c r="AO2924">
        <v>1.99</v>
      </c>
      <c r="AP2924">
        <v>3.25</v>
      </c>
      <c r="AQ2924">
        <v>0</v>
      </c>
      <c r="AR2924">
        <v>0</v>
      </c>
      <c r="AS2924">
        <v>0.95</v>
      </c>
      <c r="AT2924">
        <v>0.89</v>
      </c>
      <c r="AU2924">
        <v>0.47299999999999998</v>
      </c>
      <c r="AV2924">
        <v>5338</v>
      </c>
      <c r="AW2924">
        <v>5120</v>
      </c>
      <c r="AX2924">
        <v>5120</v>
      </c>
    </row>
    <row r="2925" spans="1:50">
      <c r="A2925" s="22">
        <v>43187</v>
      </c>
      <c r="B2925">
        <v>1440</v>
      </c>
      <c r="C2925">
        <v>1449</v>
      </c>
      <c r="D2925">
        <v>1416</v>
      </c>
      <c r="E2925">
        <v>1417</v>
      </c>
      <c r="F2925" s="22">
        <v>43188</v>
      </c>
      <c r="G2925">
        <v>1387</v>
      </c>
      <c r="H2925">
        <v>1419</v>
      </c>
      <c r="I2925">
        <v>1378</v>
      </c>
      <c r="J2925">
        <v>1400</v>
      </c>
      <c r="K2925" s="22">
        <v>43189</v>
      </c>
      <c r="L2925">
        <v>1367</v>
      </c>
      <c r="M2925">
        <v>1.0900000000000001</v>
      </c>
      <c r="N2925" s="8">
        <f>IF(AND(AM2925=1,AC2925&lt;-0.005,AE2925&gt;O$1),R2925,"")</f>
        <v>4056.0471976400781</v>
      </c>
      <c r="O2925" s="8">
        <f t="shared" si="232"/>
        <v>441305.00028764928</v>
      </c>
      <c r="P2925" s="8" t="str">
        <f t="shared" si="236"/>
        <v/>
      </c>
      <c r="Q2925" s="8">
        <f t="shared" si="233"/>
        <v>510323.60857248085</v>
      </c>
      <c r="R2925" s="8">
        <f t="shared" si="234"/>
        <v>4056.0471976400781</v>
      </c>
      <c r="S2925" s="8">
        <f t="shared" si="235"/>
        <v>1261517.3645151521</v>
      </c>
      <c r="U2925" s="25">
        <v>43189.316655092596</v>
      </c>
      <c r="V2925">
        <v>1</v>
      </c>
      <c r="W2925">
        <v>1357</v>
      </c>
      <c r="X2925" t="s">
        <v>1056</v>
      </c>
      <c r="Y2925" t="s">
        <v>954</v>
      </c>
      <c r="Z2925" s="25">
        <v>43188.998611111114</v>
      </c>
      <c r="AA2925">
        <v>1363.8</v>
      </c>
      <c r="AB2925">
        <v>-36.200000000000003</v>
      </c>
      <c r="AC2925" s="24">
        <v>-2.5899999999999999E-2</v>
      </c>
      <c r="AD2925">
        <v>412580</v>
      </c>
      <c r="AE2925">
        <v>567197789</v>
      </c>
      <c r="AF2925" s="22">
        <v>43188</v>
      </c>
      <c r="AG2925">
        <v>1387</v>
      </c>
      <c r="AH2925">
        <v>1400</v>
      </c>
      <c r="AI2925" s="22">
        <v>43189</v>
      </c>
      <c r="AJ2925">
        <v>1367</v>
      </c>
      <c r="AK2925">
        <v>1356</v>
      </c>
      <c r="AM2925">
        <v>1</v>
      </c>
      <c r="AN2925">
        <v>0</v>
      </c>
      <c r="AO2925" s="26">
        <v>8.0000000000000002E-3</v>
      </c>
      <c r="AQ2925">
        <v>1</v>
      </c>
      <c r="AR2925">
        <v>1</v>
      </c>
      <c r="AS2925">
        <v>1.0900000000000001</v>
      </c>
      <c r="AT2925">
        <v>1.1599999999999999</v>
      </c>
      <c r="AU2925">
        <v>1.6619999999999999</v>
      </c>
      <c r="AV2925">
        <v>1377</v>
      </c>
      <c r="AW2925">
        <v>1349</v>
      </c>
      <c r="AX2925">
        <v>1356</v>
      </c>
    </row>
    <row r="2926" spans="1:50">
      <c r="A2926" s="22">
        <v>43187</v>
      </c>
      <c r="B2926">
        <v>467</v>
      </c>
      <c r="C2926">
        <v>470</v>
      </c>
      <c r="D2926">
        <v>388</v>
      </c>
      <c r="E2926">
        <v>388</v>
      </c>
      <c r="F2926" s="22">
        <v>43188</v>
      </c>
      <c r="G2926">
        <v>324</v>
      </c>
      <c r="H2926">
        <v>335</v>
      </c>
      <c r="I2926">
        <v>308</v>
      </c>
      <c r="J2926">
        <v>308</v>
      </c>
      <c r="K2926" s="22">
        <v>43189</v>
      </c>
      <c r="L2926">
        <v>236</v>
      </c>
      <c r="M2926">
        <v>0.86</v>
      </c>
      <c r="N2926" s="8" t="str">
        <f>IF(AND(AM2926=1,AC2926&lt;-0.005,AE2926&gt;O$1),R2926,"")</f>
        <v/>
      </c>
      <c r="O2926" s="8">
        <f t="shared" si="232"/>
        <v>441305.00028764928</v>
      </c>
      <c r="P2926" s="8" t="str">
        <f t="shared" si="236"/>
        <v/>
      </c>
      <c r="Q2926" s="8">
        <f t="shared" si="233"/>
        <v>510323.60857248085</v>
      </c>
      <c r="R2926" s="8">
        <f t="shared" si="234"/>
        <v>4273.504273504258</v>
      </c>
      <c r="S2926" s="8">
        <f t="shared" si="235"/>
        <v>1261517.3645151521</v>
      </c>
      <c r="U2926" s="25">
        <v>43189.316655092596</v>
      </c>
      <c r="V2926">
        <v>2</v>
      </c>
      <c r="W2926">
        <v>7519</v>
      </c>
      <c r="X2926" t="s">
        <v>1302</v>
      </c>
      <c r="Y2926" t="s">
        <v>960</v>
      </c>
      <c r="Z2926" s="25">
        <v>43188.995833333334</v>
      </c>
      <c r="AA2926">
        <v>257</v>
      </c>
      <c r="AB2926">
        <v>-51</v>
      </c>
      <c r="AC2926" s="24">
        <v>-0.1656</v>
      </c>
      <c r="AD2926">
        <v>100000</v>
      </c>
      <c r="AE2926">
        <v>25843100</v>
      </c>
      <c r="AF2926" s="22">
        <v>43188</v>
      </c>
      <c r="AG2926">
        <v>324</v>
      </c>
      <c r="AH2926">
        <v>308</v>
      </c>
      <c r="AI2926" s="22">
        <v>43189</v>
      </c>
      <c r="AJ2926">
        <v>236</v>
      </c>
      <c r="AK2926">
        <v>234</v>
      </c>
      <c r="AM2926">
        <v>2</v>
      </c>
      <c r="AN2926" t="s">
        <v>1023</v>
      </c>
      <c r="AO2926">
        <v>2139.5</v>
      </c>
      <c r="AP2926">
        <v>0</v>
      </c>
      <c r="AQ2926">
        <v>0</v>
      </c>
      <c r="AR2926">
        <v>0</v>
      </c>
      <c r="AS2926">
        <v>0.86</v>
      </c>
      <c r="AT2926">
        <v>0.82</v>
      </c>
      <c r="AU2926">
        <v>2.29</v>
      </c>
      <c r="AV2926">
        <v>258</v>
      </c>
      <c r="AW2926">
        <v>228</v>
      </c>
      <c r="AX2926">
        <v>234</v>
      </c>
    </row>
    <row r="2927" spans="1:50">
      <c r="A2927" s="22">
        <v>43187</v>
      </c>
      <c r="B2927">
        <v>286</v>
      </c>
      <c r="C2927">
        <v>321</v>
      </c>
      <c r="D2927">
        <v>276</v>
      </c>
      <c r="E2927">
        <v>304</v>
      </c>
      <c r="F2927" s="22">
        <v>43188</v>
      </c>
      <c r="G2927">
        <v>296</v>
      </c>
      <c r="H2927">
        <v>341</v>
      </c>
      <c r="I2927">
        <v>290</v>
      </c>
      <c r="J2927">
        <v>294</v>
      </c>
      <c r="K2927" s="22">
        <v>43189</v>
      </c>
      <c r="L2927">
        <v>310</v>
      </c>
      <c r="M2927">
        <v>1.07</v>
      </c>
      <c r="N2927" s="8" t="str">
        <f>IF(AND(AM2927=1,AC2927&lt;-0.005,AE2927&gt;O$1),R2927,"")</f>
        <v/>
      </c>
      <c r="O2927" s="8">
        <f t="shared" si="232"/>
        <v>441305.00028764928</v>
      </c>
      <c r="P2927" s="8" t="str">
        <f t="shared" si="236"/>
        <v/>
      </c>
      <c r="Q2927" s="8">
        <f t="shared" si="233"/>
        <v>510323.60857248085</v>
      </c>
      <c r="R2927" s="8">
        <f t="shared" si="234"/>
        <v>36332.17993079585</v>
      </c>
      <c r="S2927" s="8">
        <f t="shared" si="235"/>
        <v>1261517.3645151521</v>
      </c>
      <c r="U2927" s="25">
        <v>43189.316655092596</v>
      </c>
      <c r="V2927">
        <v>3</v>
      </c>
      <c r="W2927">
        <v>7919</v>
      </c>
      <c r="X2927" t="s">
        <v>1328</v>
      </c>
      <c r="Y2927" t="s">
        <v>954</v>
      </c>
      <c r="Z2927" s="25">
        <v>43188.995138888888</v>
      </c>
      <c r="AA2927">
        <v>335</v>
      </c>
      <c r="AB2927">
        <v>41</v>
      </c>
      <c r="AC2927" s="24">
        <v>0.13950000000000001</v>
      </c>
      <c r="AD2927">
        <v>93800</v>
      </c>
      <c r="AE2927">
        <v>30712060</v>
      </c>
      <c r="AF2927" s="22">
        <v>43188</v>
      </c>
      <c r="AG2927">
        <v>296</v>
      </c>
      <c r="AH2927">
        <v>294</v>
      </c>
      <c r="AI2927" s="22">
        <v>43189</v>
      </c>
      <c r="AJ2927">
        <v>310</v>
      </c>
      <c r="AK2927">
        <v>289</v>
      </c>
      <c r="AM2927" t="s">
        <v>1068</v>
      </c>
      <c r="AN2927">
        <v>0</v>
      </c>
      <c r="AO2927">
        <v>2.66</v>
      </c>
      <c r="AP2927">
        <v>1.02</v>
      </c>
      <c r="AQ2927">
        <v>0.72</v>
      </c>
      <c r="AR2927">
        <v>0.68</v>
      </c>
      <c r="AS2927">
        <v>1.07</v>
      </c>
      <c r="AT2927">
        <v>1.04</v>
      </c>
      <c r="AU2927">
        <v>0.65</v>
      </c>
      <c r="AV2927">
        <v>321</v>
      </c>
      <c r="AW2927">
        <v>286</v>
      </c>
      <c r="AX2927">
        <v>289</v>
      </c>
    </row>
    <row r="2928" spans="1:50">
      <c r="A2928" s="22">
        <v>43187</v>
      </c>
      <c r="B2928">
        <v>17410</v>
      </c>
      <c r="C2928">
        <v>17720</v>
      </c>
      <c r="D2928">
        <v>17280</v>
      </c>
      <c r="E2928">
        <v>17720</v>
      </c>
      <c r="F2928" s="22">
        <v>43188</v>
      </c>
      <c r="G2928">
        <v>18120</v>
      </c>
      <c r="H2928">
        <v>18170</v>
      </c>
      <c r="I2928">
        <v>17660</v>
      </c>
      <c r="J2928">
        <v>17910</v>
      </c>
      <c r="K2928" s="22">
        <v>43189</v>
      </c>
      <c r="L2928">
        <v>18310</v>
      </c>
      <c r="M2928">
        <v>0.9</v>
      </c>
      <c r="N2928" s="8" t="str">
        <f>IF(AND(AM2928=1,AC2928&lt;-0.005,AE2928&gt;O$1),R2928,"")</f>
        <v/>
      </c>
      <c r="O2928" s="8">
        <f t="shared" si="232"/>
        <v>441305.00028764928</v>
      </c>
      <c r="P2928" s="8" t="str">
        <f t="shared" si="236"/>
        <v/>
      </c>
      <c r="Q2928" s="8">
        <f t="shared" si="233"/>
        <v>510323.60857248085</v>
      </c>
      <c r="R2928" s="8">
        <f t="shared" si="234"/>
        <v>-3524.9457700650687</v>
      </c>
      <c r="S2928" s="8">
        <f t="shared" si="235"/>
        <v>1257992.418745087</v>
      </c>
      <c r="U2928" s="25">
        <v>43189.316655092596</v>
      </c>
      <c r="V2928">
        <v>4</v>
      </c>
      <c r="W2928">
        <v>1570</v>
      </c>
      <c r="X2928" t="s">
        <v>1041</v>
      </c>
      <c r="Y2928" t="s">
        <v>954</v>
      </c>
      <c r="Z2928" s="25">
        <v>43188.996527777781</v>
      </c>
      <c r="AA2928">
        <v>18331</v>
      </c>
      <c r="AB2928">
        <v>421</v>
      </c>
      <c r="AC2928" s="24">
        <v>2.35E-2</v>
      </c>
      <c r="AD2928">
        <v>68319</v>
      </c>
      <c r="AE2928">
        <v>1245359984</v>
      </c>
      <c r="AF2928" s="22">
        <v>43188</v>
      </c>
      <c r="AG2928">
        <v>18120</v>
      </c>
      <c r="AH2928">
        <v>17910</v>
      </c>
      <c r="AI2928" s="22">
        <v>43189</v>
      </c>
      <c r="AJ2928">
        <v>18310</v>
      </c>
      <c r="AK2928">
        <v>18440</v>
      </c>
      <c r="AM2928">
        <v>1</v>
      </c>
      <c r="AN2928">
        <v>0</v>
      </c>
      <c r="AO2928" s="26">
        <v>8.0000000000000002E-3</v>
      </c>
      <c r="AQ2928">
        <v>0</v>
      </c>
      <c r="AR2928">
        <v>0</v>
      </c>
      <c r="AS2928">
        <v>0.9</v>
      </c>
      <c r="AT2928">
        <v>0.83</v>
      </c>
      <c r="AU2928">
        <v>0.86899999999999999</v>
      </c>
      <c r="AV2928">
        <v>18550</v>
      </c>
      <c r="AW2928">
        <v>18200</v>
      </c>
      <c r="AX2928">
        <v>18440</v>
      </c>
    </row>
    <row r="2929" spans="1:50">
      <c r="A2929" s="22">
        <v>43187</v>
      </c>
      <c r="B2929">
        <v>724</v>
      </c>
      <c r="C2929">
        <v>748</v>
      </c>
      <c r="D2929">
        <v>724</v>
      </c>
      <c r="E2929">
        <v>741</v>
      </c>
      <c r="F2929" s="22">
        <v>43188</v>
      </c>
      <c r="G2929">
        <v>748</v>
      </c>
      <c r="H2929">
        <v>792</v>
      </c>
      <c r="I2929">
        <v>733</v>
      </c>
      <c r="J2929">
        <v>787</v>
      </c>
      <c r="K2929" s="22">
        <v>43189</v>
      </c>
      <c r="L2929">
        <v>823</v>
      </c>
      <c r="M2929">
        <v>0.91</v>
      </c>
      <c r="N2929" s="8" t="str">
        <f>IF(AND(AM2929=1,AC2929&lt;-0.005,AE2929&gt;O$1),R2929,"")</f>
        <v/>
      </c>
      <c r="O2929" s="8">
        <f t="shared" si="232"/>
        <v>441305.00028764928</v>
      </c>
      <c r="P2929" s="8" t="str">
        <f t="shared" si="236"/>
        <v/>
      </c>
      <c r="Q2929" s="8">
        <f t="shared" si="233"/>
        <v>510323.60857248085</v>
      </c>
      <c r="R2929" s="8">
        <f t="shared" si="234"/>
        <v>11180.124223602483</v>
      </c>
      <c r="S2929" s="8">
        <f t="shared" si="235"/>
        <v>1257992.418745087</v>
      </c>
      <c r="U2929" s="25">
        <v>43189.316655092596</v>
      </c>
      <c r="V2929">
        <v>5</v>
      </c>
      <c r="W2929">
        <v>4594</v>
      </c>
      <c r="X2929" t="s">
        <v>1140</v>
      </c>
      <c r="Y2929" t="s">
        <v>957</v>
      </c>
      <c r="Z2929" s="25">
        <v>43188.99722222222</v>
      </c>
      <c r="AA2929">
        <v>850</v>
      </c>
      <c r="AB2929">
        <v>63</v>
      </c>
      <c r="AC2929" s="24">
        <v>8.0100000000000005E-2</v>
      </c>
      <c r="AD2929">
        <v>55300</v>
      </c>
      <c r="AE2929">
        <v>47483850</v>
      </c>
      <c r="AF2929" s="22">
        <v>43188</v>
      </c>
      <c r="AG2929">
        <v>748</v>
      </c>
      <c r="AH2929">
        <v>787</v>
      </c>
      <c r="AI2929" s="22">
        <v>43189</v>
      </c>
      <c r="AJ2929">
        <v>823</v>
      </c>
      <c r="AK2929">
        <v>805</v>
      </c>
      <c r="AM2929">
        <v>2</v>
      </c>
      <c r="AN2929" t="s">
        <v>1023</v>
      </c>
      <c r="AO2929">
        <v>59.39</v>
      </c>
      <c r="AP2929">
        <v>0</v>
      </c>
      <c r="AQ2929">
        <v>0</v>
      </c>
      <c r="AR2929">
        <v>0.34</v>
      </c>
      <c r="AS2929">
        <v>0.91</v>
      </c>
      <c r="AT2929">
        <v>0.92</v>
      </c>
      <c r="AU2929">
        <v>1.994</v>
      </c>
      <c r="AV2929">
        <v>846</v>
      </c>
      <c r="AW2929">
        <v>795</v>
      </c>
      <c r="AX2929">
        <v>805</v>
      </c>
    </row>
    <row r="2930" spans="1:50">
      <c r="A2930" s="22">
        <v>43187</v>
      </c>
      <c r="B2930">
        <v>153</v>
      </c>
      <c r="C2930">
        <v>156</v>
      </c>
      <c r="D2930">
        <v>152</v>
      </c>
      <c r="E2930">
        <v>156</v>
      </c>
      <c r="F2930" s="22">
        <v>43188</v>
      </c>
      <c r="G2930">
        <v>157</v>
      </c>
      <c r="H2930">
        <v>158</v>
      </c>
      <c r="I2930">
        <v>153</v>
      </c>
      <c r="J2930">
        <v>156</v>
      </c>
      <c r="K2930" s="22">
        <v>43189</v>
      </c>
      <c r="L2930">
        <v>159</v>
      </c>
      <c r="M2930">
        <v>0.97</v>
      </c>
      <c r="N2930" s="8">
        <f>IF(AND(AM2930=1,AC2930&lt;-0.005,AE2930&gt;O$1),R2930,"")</f>
        <v>-3124.9999999999891</v>
      </c>
      <c r="O2930" s="8">
        <f t="shared" si="232"/>
        <v>438180.00028764928</v>
      </c>
      <c r="P2930" s="8">
        <f t="shared" si="236"/>
        <v>-3124.9999999999891</v>
      </c>
      <c r="Q2930" s="8">
        <f t="shared" si="233"/>
        <v>507198.60857248085</v>
      </c>
      <c r="R2930" s="8">
        <f t="shared" si="234"/>
        <v>-3124.9999999999891</v>
      </c>
      <c r="S2930" s="8">
        <f t="shared" si="235"/>
        <v>1254867.418745087</v>
      </c>
      <c r="U2930" s="25">
        <v>43189.316655092596</v>
      </c>
      <c r="V2930">
        <v>6</v>
      </c>
      <c r="W2930">
        <v>1514</v>
      </c>
      <c r="X2930" t="s">
        <v>1236</v>
      </c>
      <c r="Y2930" t="s">
        <v>962</v>
      </c>
      <c r="Z2930" s="25">
        <v>43188.992361111108</v>
      </c>
      <c r="AA2930">
        <v>155</v>
      </c>
      <c r="AB2930">
        <v>-1</v>
      </c>
      <c r="AC2930" s="24">
        <v>-6.4000000000000003E-3</v>
      </c>
      <c r="AD2930">
        <v>50800</v>
      </c>
      <c r="AE2930">
        <v>7867800</v>
      </c>
      <c r="AF2930" s="22">
        <v>43188</v>
      </c>
      <c r="AG2930">
        <v>157</v>
      </c>
      <c r="AH2930">
        <v>156</v>
      </c>
      <c r="AI2930" s="22">
        <v>43189</v>
      </c>
      <c r="AJ2930">
        <v>159</v>
      </c>
      <c r="AK2930">
        <v>160</v>
      </c>
      <c r="AM2930">
        <v>1</v>
      </c>
      <c r="AN2930">
        <v>0</v>
      </c>
      <c r="AO2930">
        <v>8.3800000000000008</v>
      </c>
      <c r="AP2930">
        <v>1.28</v>
      </c>
      <c r="AQ2930">
        <v>0.08</v>
      </c>
      <c r="AR2930">
        <v>0.12</v>
      </c>
      <c r="AS2930">
        <v>0.97</v>
      </c>
      <c r="AT2930">
        <v>0.93</v>
      </c>
      <c r="AU2930">
        <v>0.82099999999999995</v>
      </c>
      <c r="AV2930">
        <v>162</v>
      </c>
      <c r="AW2930">
        <v>158</v>
      </c>
      <c r="AX2930">
        <v>160</v>
      </c>
    </row>
    <row r="2931" spans="1:50">
      <c r="A2931" s="22">
        <v>43187</v>
      </c>
      <c r="B2931">
        <v>189.1</v>
      </c>
      <c r="C2931">
        <v>192.7</v>
      </c>
      <c r="D2931">
        <v>189.1</v>
      </c>
      <c r="E2931">
        <v>192.6</v>
      </c>
      <c r="F2931" s="22">
        <v>43188</v>
      </c>
      <c r="G2931">
        <v>193.7</v>
      </c>
      <c r="H2931">
        <v>194</v>
      </c>
      <c r="I2931">
        <v>190</v>
      </c>
      <c r="J2931">
        <v>191.5</v>
      </c>
      <c r="K2931" s="22">
        <v>43189</v>
      </c>
      <c r="L2931">
        <v>192.2</v>
      </c>
      <c r="M2931">
        <v>0.98</v>
      </c>
      <c r="N2931" s="8" t="str">
        <f>IF(AND(AM2931=1,AC2931&lt;-0.005,AE2931&gt;O$1),R2931,"")</f>
        <v/>
      </c>
      <c r="O2931" s="8">
        <f t="shared" si="232"/>
        <v>438180.00028764928</v>
      </c>
      <c r="P2931" s="8" t="str">
        <f t="shared" si="236"/>
        <v/>
      </c>
      <c r="Q2931" s="8">
        <f t="shared" si="233"/>
        <v>507198.60857248085</v>
      </c>
      <c r="R2931" s="8">
        <f t="shared" si="234"/>
        <v>2089.8641588296132</v>
      </c>
      <c r="S2931" s="8">
        <f t="shared" si="235"/>
        <v>1256957.2829039167</v>
      </c>
      <c r="U2931" s="25">
        <v>43189.316655092596</v>
      </c>
      <c r="V2931">
        <v>7</v>
      </c>
      <c r="W2931">
        <v>8411</v>
      </c>
      <c r="X2931" t="s">
        <v>1070</v>
      </c>
      <c r="Y2931" t="s">
        <v>962</v>
      </c>
      <c r="Z2931" s="25">
        <v>43188.996527777781</v>
      </c>
      <c r="AA2931">
        <v>192.5</v>
      </c>
      <c r="AB2931">
        <v>1</v>
      </c>
      <c r="AC2931" s="24">
        <v>5.1999999999999998E-3</v>
      </c>
      <c r="AD2931">
        <v>49400</v>
      </c>
      <c r="AE2931">
        <v>9491300</v>
      </c>
      <c r="AF2931" s="22">
        <v>43188</v>
      </c>
      <c r="AG2931">
        <v>193.7</v>
      </c>
      <c r="AH2931">
        <v>191.5</v>
      </c>
      <c r="AI2931" s="22">
        <v>43189</v>
      </c>
      <c r="AJ2931">
        <v>192.2</v>
      </c>
      <c r="AK2931">
        <v>191.4</v>
      </c>
      <c r="AM2931">
        <v>1</v>
      </c>
      <c r="AN2931" t="s">
        <v>1023</v>
      </c>
      <c r="AO2931">
        <v>5.13</v>
      </c>
      <c r="AP2931">
        <v>3.92</v>
      </c>
      <c r="AQ2931">
        <v>0</v>
      </c>
      <c r="AR2931">
        <v>0</v>
      </c>
      <c r="AS2931">
        <v>0.98</v>
      </c>
      <c r="AT2931">
        <v>0.94</v>
      </c>
      <c r="AU2931">
        <v>0.436</v>
      </c>
      <c r="AV2931">
        <v>193.1</v>
      </c>
      <c r="AW2931">
        <v>190.9</v>
      </c>
      <c r="AX2931">
        <v>191.4</v>
      </c>
    </row>
    <row r="2932" spans="1:50">
      <c r="A2932" s="22">
        <v>43187</v>
      </c>
      <c r="B2932">
        <v>442</v>
      </c>
      <c r="C2932">
        <v>469</v>
      </c>
      <c r="D2932">
        <v>442</v>
      </c>
      <c r="E2932">
        <v>468</v>
      </c>
      <c r="F2932" s="22">
        <v>43188</v>
      </c>
      <c r="G2932">
        <v>548</v>
      </c>
      <c r="H2932">
        <v>548</v>
      </c>
      <c r="I2932">
        <v>539</v>
      </c>
      <c r="J2932">
        <v>548</v>
      </c>
      <c r="K2932" s="22">
        <v>43189</v>
      </c>
      <c r="L2932">
        <v>538</v>
      </c>
      <c r="M2932">
        <v>0.92</v>
      </c>
      <c r="N2932" s="8" t="str">
        <f>IF(AND(AM2932=1,AC2932&lt;-0.005,AE2932&gt;O$1),R2932,"")</f>
        <v/>
      </c>
      <c r="O2932" s="8">
        <f t="shared" si="232"/>
        <v>438180.00028764928</v>
      </c>
      <c r="P2932" s="8" t="str">
        <f t="shared" si="236"/>
        <v/>
      </c>
      <c r="Q2932" s="8">
        <f t="shared" si="233"/>
        <v>507198.60857248085</v>
      </c>
      <c r="R2932" s="8">
        <f t="shared" si="234"/>
        <v>13358.778625954248</v>
      </c>
      <c r="S2932" s="8">
        <f t="shared" si="235"/>
        <v>1270316.0615298708</v>
      </c>
      <c r="U2932" s="25">
        <v>43189.316655092596</v>
      </c>
      <c r="V2932">
        <v>9</v>
      </c>
      <c r="W2932">
        <v>3839</v>
      </c>
      <c r="X2932" t="s">
        <v>1127</v>
      </c>
      <c r="Y2932" t="s">
        <v>960</v>
      </c>
      <c r="Z2932" s="25">
        <v>43188.998611111114</v>
      </c>
      <c r="AA2932">
        <v>567</v>
      </c>
      <c r="AB2932">
        <v>19</v>
      </c>
      <c r="AC2932" s="24">
        <v>3.4700000000000002E-2</v>
      </c>
      <c r="AD2932">
        <v>41800</v>
      </c>
      <c r="AE2932">
        <v>23564710</v>
      </c>
      <c r="AF2932" s="22">
        <v>43188</v>
      </c>
      <c r="AG2932">
        <v>548</v>
      </c>
      <c r="AH2932">
        <v>548</v>
      </c>
      <c r="AI2932" s="22">
        <v>43189</v>
      </c>
      <c r="AJ2932">
        <v>538</v>
      </c>
      <c r="AK2932">
        <v>524</v>
      </c>
      <c r="AM2932">
        <v>1</v>
      </c>
      <c r="AN2932" t="s">
        <v>1023</v>
      </c>
      <c r="AO2932">
        <v>30.81</v>
      </c>
      <c r="AP2932">
        <v>1.82</v>
      </c>
      <c r="AQ2932">
        <v>0</v>
      </c>
      <c r="AR2932">
        <v>0.11</v>
      </c>
      <c r="AS2932">
        <v>0.92</v>
      </c>
      <c r="AT2932">
        <v>0.92</v>
      </c>
      <c r="AU2932">
        <v>0.63300000000000001</v>
      </c>
      <c r="AV2932">
        <v>547</v>
      </c>
      <c r="AW2932">
        <v>516</v>
      </c>
      <c r="AX2932">
        <v>524</v>
      </c>
    </row>
    <row r="2933" spans="1:50">
      <c r="A2933" s="22">
        <v>43187</v>
      </c>
      <c r="B2933">
        <v>128</v>
      </c>
      <c r="C2933">
        <v>180</v>
      </c>
      <c r="D2933">
        <v>126</v>
      </c>
      <c r="E2933">
        <v>163</v>
      </c>
      <c r="F2933" s="22">
        <v>43188</v>
      </c>
      <c r="G2933">
        <v>188</v>
      </c>
      <c r="H2933">
        <v>205</v>
      </c>
      <c r="I2933">
        <v>157</v>
      </c>
      <c r="J2933">
        <v>161</v>
      </c>
      <c r="K2933" s="22">
        <v>43189</v>
      </c>
      <c r="L2933">
        <v>173</v>
      </c>
      <c r="M2933">
        <v>0.97</v>
      </c>
      <c r="N2933" s="8" t="str">
        <f>IF(AND(AM2933=1,AC2933&lt;-0.005,AE2933&gt;O$1),R2933,"")</f>
        <v/>
      </c>
      <c r="O2933" s="8">
        <f t="shared" si="232"/>
        <v>438180.00028764928</v>
      </c>
      <c r="P2933" s="8" t="str">
        <f t="shared" si="236"/>
        <v/>
      </c>
      <c r="Q2933" s="8">
        <f t="shared" si="233"/>
        <v>507198.60857248085</v>
      </c>
      <c r="R2933" s="8">
        <f t="shared" si="234"/>
        <v>30674.846625766917</v>
      </c>
      <c r="S2933" s="8">
        <f t="shared" si="235"/>
        <v>1270316.0615298708</v>
      </c>
      <c r="U2933" s="25">
        <v>43189.316655092596</v>
      </c>
      <c r="V2933">
        <v>10</v>
      </c>
      <c r="W2933">
        <v>2666</v>
      </c>
      <c r="X2933" t="s">
        <v>1283</v>
      </c>
      <c r="Y2933" t="s">
        <v>960</v>
      </c>
      <c r="Z2933" s="25">
        <v>43188.996527777781</v>
      </c>
      <c r="AA2933">
        <v>164</v>
      </c>
      <c r="AB2933">
        <v>3</v>
      </c>
      <c r="AC2933" s="24">
        <v>1.8599999999999998E-2</v>
      </c>
      <c r="AD2933">
        <v>22900</v>
      </c>
      <c r="AE2933">
        <v>3769320</v>
      </c>
      <c r="AF2933" s="22">
        <v>43188</v>
      </c>
      <c r="AG2933">
        <v>188</v>
      </c>
      <c r="AH2933">
        <v>161</v>
      </c>
      <c r="AI2933" s="22">
        <v>43189</v>
      </c>
      <c r="AJ2933">
        <v>173</v>
      </c>
      <c r="AK2933">
        <v>163</v>
      </c>
      <c r="AM2933">
        <v>2</v>
      </c>
      <c r="AN2933" t="s">
        <v>1023</v>
      </c>
      <c r="AO2933">
        <v>0</v>
      </c>
      <c r="AP2933">
        <v>0</v>
      </c>
      <c r="AQ2933">
        <v>0.2</v>
      </c>
      <c r="AR2933">
        <v>0.1</v>
      </c>
      <c r="AS2933">
        <v>0.97</v>
      </c>
      <c r="AT2933">
        <v>0.9</v>
      </c>
      <c r="AU2933">
        <v>1.0549999999999999</v>
      </c>
      <c r="AV2933">
        <v>174</v>
      </c>
      <c r="AW2933">
        <v>157</v>
      </c>
      <c r="AX2933">
        <v>163</v>
      </c>
    </row>
    <row r="2934" spans="1:50">
      <c r="A2934" s="22">
        <v>43187</v>
      </c>
      <c r="B2934">
        <v>1073.5</v>
      </c>
      <c r="C2934">
        <v>1099.5</v>
      </c>
      <c r="D2934">
        <v>1073.5</v>
      </c>
      <c r="E2934">
        <v>1099.5</v>
      </c>
      <c r="F2934" s="22">
        <v>43188</v>
      </c>
      <c r="G2934">
        <v>1108.5</v>
      </c>
      <c r="H2934">
        <v>1113</v>
      </c>
      <c r="I2934">
        <v>1085</v>
      </c>
      <c r="J2934">
        <v>1094.5</v>
      </c>
      <c r="K2934" s="22">
        <v>43189</v>
      </c>
      <c r="L2934">
        <v>1101</v>
      </c>
      <c r="M2934">
        <v>0.99</v>
      </c>
      <c r="N2934" s="8" t="str">
        <f>IF(AND(AM2934=1,AC2934&lt;-0.005,AE2934&gt;O$1),R2934,"")</f>
        <v/>
      </c>
      <c r="O2934" s="8">
        <f t="shared" si="232"/>
        <v>438180.00028764928</v>
      </c>
      <c r="P2934" s="8" t="str">
        <f t="shared" si="236"/>
        <v/>
      </c>
      <c r="Q2934" s="8">
        <f t="shared" si="233"/>
        <v>507198.60857248085</v>
      </c>
      <c r="R2934" s="8">
        <f t="shared" si="234"/>
        <v>-1358.6956521738914</v>
      </c>
      <c r="S2934" s="8">
        <f t="shared" si="235"/>
        <v>1268957.365877697</v>
      </c>
      <c r="U2934" s="25">
        <v>43189.316655092596</v>
      </c>
      <c r="V2934">
        <v>12</v>
      </c>
      <c r="W2934">
        <v>7201</v>
      </c>
      <c r="X2934" t="s">
        <v>1172</v>
      </c>
      <c r="Y2934" t="s">
        <v>962</v>
      </c>
      <c r="Z2934" s="25">
        <v>43188.994444444441</v>
      </c>
      <c r="AA2934">
        <v>1108</v>
      </c>
      <c r="AB2934">
        <v>13.5</v>
      </c>
      <c r="AC2934" s="24">
        <v>1.23E-2</v>
      </c>
      <c r="AD2934">
        <v>21600</v>
      </c>
      <c r="AE2934">
        <v>23835990</v>
      </c>
      <c r="AF2934" s="22">
        <v>43188</v>
      </c>
      <c r="AG2934">
        <v>1108.5</v>
      </c>
      <c r="AH2934">
        <v>1094.5</v>
      </c>
      <c r="AI2934" s="22">
        <v>43189</v>
      </c>
      <c r="AJ2934">
        <v>1101</v>
      </c>
      <c r="AK2934">
        <v>1104</v>
      </c>
      <c r="AM2934">
        <v>1</v>
      </c>
      <c r="AN2934">
        <v>1.65</v>
      </c>
      <c r="AO2934">
        <v>2.33</v>
      </c>
      <c r="AP2934">
        <v>4.84</v>
      </c>
      <c r="AQ2934">
        <v>0</v>
      </c>
      <c r="AR2934">
        <v>0</v>
      </c>
      <c r="AS2934">
        <v>0.99</v>
      </c>
      <c r="AT2934">
        <v>0.97</v>
      </c>
      <c r="AU2934">
        <v>0.29599999999999999</v>
      </c>
      <c r="AV2934">
        <v>1106.5</v>
      </c>
      <c r="AW2934">
        <v>1094.5</v>
      </c>
      <c r="AX2934">
        <v>1104</v>
      </c>
    </row>
    <row r="2935" spans="1:50">
      <c r="A2935" s="22">
        <v>43187</v>
      </c>
      <c r="B2935">
        <v>1060</v>
      </c>
      <c r="C2935">
        <v>1285</v>
      </c>
      <c r="D2935">
        <v>1035</v>
      </c>
      <c r="E2935">
        <v>1218</v>
      </c>
      <c r="F2935" s="22">
        <v>43188</v>
      </c>
      <c r="G2935">
        <v>1203</v>
      </c>
      <c r="H2935">
        <v>1380</v>
      </c>
      <c r="I2935">
        <v>1156</v>
      </c>
      <c r="J2935">
        <v>1218</v>
      </c>
      <c r="K2935" s="22">
        <v>43189</v>
      </c>
      <c r="L2935">
        <v>1038</v>
      </c>
      <c r="M2935">
        <v>1.03</v>
      </c>
      <c r="N2935" s="8" t="str">
        <f>IF(AND(AM2935=1,AC2935&lt;-0.005,AE2935&gt;O$1),R2935,"")</f>
        <v/>
      </c>
      <c r="O2935" s="8">
        <f t="shared" si="232"/>
        <v>438180.00028764928</v>
      </c>
      <c r="P2935" s="8" t="str">
        <f t="shared" si="236"/>
        <v/>
      </c>
      <c r="Q2935" s="8">
        <f t="shared" si="233"/>
        <v>507198.60857248085</v>
      </c>
      <c r="R2935" s="8">
        <f t="shared" si="234"/>
        <v>-13589.503280224957</v>
      </c>
      <c r="S2935" s="8">
        <f t="shared" si="235"/>
        <v>1268957.365877697</v>
      </c>
      <c r="U2935" s="25">
        <v>43189.316655092596</v>
      </c>
      <c r="V2935">
        <v>13</v>
      </c>
      <c r="W2935">
        <v>6193</v>
      </c>
      <c r="X2935" t="s">
        <v>1153</v>
      </c>
      <c r="Y2935" t="s">
        <v>957</v>
      </c>
      <c r="Z2935" s="25">
        <v>43188.998611111114</v>
      </c>
      <c r="AA2935">
        <v>1032</v>
      </c>
      <c r="AB2935">
        <v>-186</v>
      </c>
      <c r="AC2935" s="24">
        <v>-0.1527</v>
      </c>
      <c r="AD2935">
        <v>21200</v>
      </c>
      <c r="AE2935">
        <v>21983340</v>
      </c>
      <c r="AF2935" s="22">
        <v>43188</v>
      </c>
      <c r="AG2935">
        <v>1203</v>
      </c>
      <c r="AH2935">
        <v>1218</v>
      </c>
      <c r="AI2935" s="22">
        <v>43189</v>
      </c>
      <c r="AJ2935">
        <v>1038</v>
      </c>
      <c r="AK2935">
        <v>1067</v>
      </c>
      <c r="AM2935">
        <v>2</v>
      </c>
      <c r="AN2935" t="s">
        <v>1023</v>
      </c>
      <c r="AO2935">
        <v>0</v>
      </c>
      <c r="AP2935">
        <v>0</v>
      </c>
      <c r="AQ2935">
        <v>0.51</v>
      </c>
      <c r="AR2935">
        <v>0.15</v>
      </c>
      <c r="AS2935">
        <v>1.03</v>
      </c>
      <c r="AT2935">
        <v>0.92</v>
      </c>
      <c r="AU2935">
        <v>1.4019999999999999</v>
      </c>
      <c r="AV2935">
        <v>1164</v>
      </c>
      <c r="AW2935">
        <v>1020</v>
      </c>
      <c r="AX2935">
        <v>1067</v>
      </c>
    </row>
    <row r="2936" spans="1:50">
      <c r="A2936" s="22">
        <v>43187</v>
      </c>
      <c r="B2936">
        <v>1652</v>
      </c>
      <c r="C2936">
        <v>1780</v>
      </c>
      <c r="D2936">
        <v>1652</v>
      </c>
      <c r="E2936">
        <v>1652</v>
      </c>
      <c r="F2936" s="22">
        <v>43188</v>
      </c>
      <c r="G2936">
        <v>1674</v>
      </c>
      <c r="H2936">
        <v>1700</v>
      </c>
      <c r="I2936">
        <v>1465</v>
      </c>
      <c r="J2936">
        <v>1485</v>
      </c>
      <c r="K2936" s="22">
        <v>43189</v>
      </c>
      <c r="L2936">
        <v>1534</v>
      </c>
      <c r="M2936">
        <v>1.07</v>
      </c>
      <c r="N2936" s="8" t="str">
        <f>IF(AND(AM2936=1,AC2936&lt;-0.005,AE2936&gt;O$1),R2936,"")</f>
        <v/>
      </c>
      <c r="O2936" s="8">
        <f t="shared" si="232"/>
        <v>438180.00028764928</v>
      </c>
      <c r="P2936" s="8" t="str">
        <f t="shared" si="236"/>
        <v/>
      </c>
      <c r="Q2936" s="8">
        <f t="shared" si="233"/>
        <v>507198.60857248085</v>
      </c>
      <c r="R2936" s="8">
        <f t="shared" si="234"/>
        <v>31900.138696255188</v>
      </c>
      <c r="S2936" s="8">
        <f t="shared" si="235"/>
        <v>1268957.365877697</v>
      </c>
      <c r="U2936" s="25">
        <v>43189.316655092596</v>
      </c>
      <c r="V2936">
        <v>14</v>
      </c>
      <c r="W2936">
        <v>6467</v>
      </c>
      <c r="X2936" t="s">
        <v>1086</v>
      </c>
      <c r="Y2936" t="s">
        <v>960</v>
      </c>
      <c r="Z2936" s="25">
        <v>43188.997916666667</v>
      </c>
      <c r="AA2936">
        <v>1496</v>
      </c>
      <c r="AB2936">
        <v>11</v>
      </c>
      <c r="AC2936" s="24">
        <v>7.4000000000000003E-3</v>
      </c>
      <c r="AD2936">
        <v>20700</v>
      </c>
      <c r="AE2936">
        <v>30781980</v>
      </c>
      <c r="AF2936" s="22">
        <v>43188</v>
      </c>
      <c r="AG2936">
        <v>1674</v>
      </c>
      <c r="AH2936">
        <v>1485</v>
      </c>
      <c r="AI2936" s="22">
        <v>43189</v>
      </c>
      <c r="AJ2936">
        <v>1534</v>
      </c>
      <c r="AK2936">
        <v>1442</v>
      </c>
      <c r="AM2936">
        <v>2</v>
      </c>
      <c r="AN2936" t="s">
        <v>1023</v>
      </c>
      <c r="AO2936">
        <v>951.9</v>
      </c>
      <c r="AP2936">
        <v>1.08</v>
      </c>
      <c r="AQ2936">
        <v>0.61</v>
      </c>
      <c r="AR2936">
        <v>0.84</v>
      </c>
      <c r="AS2936">
        <v>1.07</v>
      </c>
      <c r="AT2936">
        <v>1.65</v>
      </c>
      <c r="AU2936">
        <v>1.0549999999999999</v>
      </c>
      <c r="AV2936">
        <v>1550</v>
      </c>
      <c r="AW2936">
        <v>1427</v>
      </c>
      <c r="AX2936">
        <v>1442</v>
      </c>
    </row>
    <row r="2937" spans="1:50">
      <c r="A2937" s="22">
        <v>43187</v>
      </c>
      <c r="B2937">
        <v>3260</v>
      </c>
      <c r="C2937">
        <v>3530</v>
      </c>
      <c r="D2937">
        <v>3235</v>
      </c>
      <c r="E2937">
        <v>3520</v>
      </c>
      <c r="F2937" s="22">
        <v>43188</v>
      </c>
      <c r="G2937">
        <v>3570</v>
      </c>
      <c r="H2937">
        <v>3710</v>
      </c>
      <c r="I2937">
        <v>3430</v>
      </c>
      <c r="J2937">
        <v>3610</v>
      </c>
      <c r="K2937" s="22">
        <v>43189</v>
      </c>
      <c r="L2937">
        <v>4050</v>
      </c>
      <c r="M2937">
        <v>0.89</v>
      </c>
      <c r="N2937" s="8" t="str">
        <f>IF(AND(AM2937=1,AC2937&lt;-0.005,AE2937&gt;O$1),R2937,"")</f>
        <v/>
      </c>
      <c r="O2937" s="8">
        <f t="shared" si="232"/>
        <v>438180.00028764928</v>
      </c>
      <c r="P2937" s="8" t="str">
        <f t="shared" si="236"/>
        <v/>
      </c>
      <c r="Q2937" s="8">
        <f t="shared" si="233"/>
        <v>507198.60857248085</v>
      </c>
      <c r="R2937" s="8">
        <f t="shared" si="234"/>
        <v>-30162.412993039456</v>
      </c>
      <c r="S2937" s="8">
        <f t="shared" si="235"/>
        <v>1268957.365877697</v>
      </c>
      <c r="U2937" s="25">
        <v>43189.316655092596</v>
      </c>
      <c r="V2937">
        <v>16</v>
      </c>
      <c r="W2937">
        <v>6568</v>
      </c>
      <c r="X2937" t="s">
        <v>1304</v>
      </c>
      <c r="Y2937" t="s">
        <v>957</v>
      </c>
      <c r="Z2937" s="25">
        <v>43188.997916666667</v>
      </c>
      <c r="AA2937">
        <v>4001</v>
      </c>
      <c r="AB2937">
        <v>391</v>
      </c>
      <c r="AC2937" s="24">
        <v>0.10829999999999999</v>
      </c>
      <c r="AD2937">
        <v>20300</v>
      </c>
      <c r="AE2937">
        <v>81835900</v>
      </c>
      <c r="AF2937" s="22">
        <v>43188</v>
      </c>
      <c r="AG2937">
        <v>3570</v>
      </c>
      <c r="AH2937">
        <v>3610</v>
      </c>
      <c r="AI2937" s="22">
        <v>43189</v>
      </c>
      <c r="AJ2937">
        <v>4050</v>
      </c>
      <c r="AK2937">
        <v>4310</v>
      </c>
      <c r="AM2937">
        <v>2</v>
      </c>
      <c r="AN2937" t="s">
        <v>1023</v>
      </c>
      <c r="AO2937">
        <v>589.77</v>
      </c>
      <c r="AP2937">
        <v>0.53</v>
      </c>
      <c r="AQ2937">
        <v>0</v>
      </c>
      <c r="AR2937">
        <v>0</v>
      </c>
      <c r="AS2937">
        <v>0.89</v>
      </c>
      <c r="AT2937">
        <v>0.89</v>
      </c>
      <c r="AU2937">
        <v>0.35499999999999998</v>
      </c>
      <c r="AV2937">
        <v>4310</v>
      </c>
      <c r="AW2937">
        <v>3935</v>
      </c>
      <c r="AX2937">
        <v>4310</v>
      </c>
    </row>
    <row r="2938" spans="1:50">
      <c r="A2938" s="22">
        <v>43187</v>
      </c>
      <c r="B2938">
        <v>239</v>
      </c>
      <c r="C2938">
        <v>249</v>
      </c>
      <c r="D2938">
        <v>228</v>
      </c>
      <c r="E2938">
        <v>234</v>
      </c>
      <c r="F2938" s="22">
        <v>43188</v>
      </c>
      <c r="G2938">
        <v>242</v>
      </c>
      <c r="H2938">
        <v>243</v>
      </c>
      <c r="I2938">
        <v>232</v>
      </c>
      <c r="J2938">
        <v>239</v>
      </c>
      <c r="K2938" s="22">
        <v>43189</v>
      </c>
      <c r="L2938">
        <v>244</v>
      </c>
      <c r="M2938">
        <v>1.03</v>
      </c>
      <c r="N2938" s="8" t="str">
        <f>IF(AND(AM2938=1,AC2938&lt;-0.005,AE2938&gt;O$1),R2938,"")</f>
        <v/>
      </c>
      <c r="O2938" s="8">
        <f t="shared" si="232"/>
        <v>438180.00028764928</v>
      </c>
      <c r="P2938" s="8" t="str">
        <f t="shared" si="236"/>
        <v/>
      </c>
      <c r="Q2938" s="8">
        <f t="shared" si="233"/>
        <v>507198.60857248085</v>
      </c>
      <c r="R2938" s="8">
        <f t="shared" si="234"/>
        <v>-10040.160642570296</v>
      </c>
      <c r="S2938" s="8">
        <f t="shared" si="235"/>
        <v>1268957.365877697</v>
      </c>
      <c r="U2938" s="25">
        <v>43189.316655092596</v>
      </c>
      <c r="V2938">
        <v>17</v>
      </c>
      <c r="W2938">
        <v>6835</v>
      </c>
      <c r="X2938" t="s">
        <v>1133</v>
      </c>
      <c r="Y2938" t="s">
        <v>954</v>
      </c>
      <c r="Z2938" s="25">
        <v>43188.99722222222</v>
      </c>
      <c r="AA2938">
        <v>240.5</v>
      </c>
      <c r="AB2938">
        <v>1.5</v>
      </c>
      <c r="AC2938" s="24">
        <v>6.3E-3</v>
      </c>
      <c r="AD2938">
        <v>17000</v>
      </c>
      <c r="AE2938">
        <v>4079280</v>
      </c>
      <c r="AF2938" s="22">
        <v>43188</v>
      </c>
      <c r="AG2938">
        <v>242</v>
      </c>
      <c r="AH2938">
        <v>239</v>
      </c>
      <c r="AI2938" s="22">
        <v>43189</v>
      </c>
      <c r="AJ2938">
        <v>244</v>
      </c>
      <c r="AK2938">
        <v>249</v>
      </c>
      <c r="AM2938">
        <v>2</v>
      </c>
      <c r="AN2938" t="s">
        <v>1023</v>
      </c>
      <c r="AO2938">
        <v>0</v>
      </c>
      <c r="AP2938">
        <v>0</v>
      </c>
      <c r="AQ2938">
        <v>0.56999999999999995</v>
      </c>
      <c r="AR2938">
        <v>0.75</v>
      </c>
      <c r="AS2938">
        <v>1.03</v>
      </c>
      <c r="AT2938">
        <v>1.5</v>
      </c>
      <c r="AU2938">
        <v>1.1279999999999999</v>
      </c>
      <c r="AV2938">
        <v>258</v>
      </c>
      <c r="AW2938">
        <v>242</v>
      </c>
      <c r="AX2938">
        <v>249</v>
      </c>
    </row>
    <row r="2939" spans="1:50">
      <c r="A2939" s="22">
        <v>43187</v>
      </c>
      <c r="B2939">
        <v>254</v>
      </c>
      <c r="C2939">
        <v>264</v>
      </c>
      <c r="D2939">
        <v>252</v>
      </c>
      <c r="E2939">
        <v>263</v>
      </c>
      <c r="F2939" s="22">
        <v>43188</v>
      </c>
      <c r="G2939">
        <v>279</v>
      </c>
      <c r="H2939">
        <v>282</v>
      </c>
      <c r="I2939">
        <v>261</v>
      </c>
      <c r="J2939">
        <v>265</v>
      </c>
      <c r="K2939" s="22">
        <v>43189</v>
      </c>
      <c r="L2939">
        <v>275</v>
      </c>
      <c r="M2939">
        <v>0.91</v>
      </c>
      <c r="N2939" s="8" t="str">
        <f>IF(AND(AM2939=1,AC2939&lt;-0.005,AE2939&gt;O$1),R2939,"")</f>
        <v/>
      </c>
      <c r="O2939" s="8">
        <f t="shared" si="232"/>
        <v>438180.00028764928</v>
      </c>
      <c r="P2939" s="8" t="str">
        <f t="shared" si="236"/>
        <v/>
      </c>
      <c r="Q2939" s="8">
        <f t="shared" si="233"/>
        <v>507198.60857248085</v>
      </c>
      <c r="R2939" s="8">
        <f t="shared" si="234"/>
        <v>9259.259259259301</v>
      </c>
      <c r="S2939" s="8">
        <f t="shared" si="235"/>
        <v>1278216.6251369563</v>
      </c>
      <c r="U2939" s="25">
        <v>43189.316655092596</v>
      </c>
      <c r="V2939">
        <v>18</v>
      </c>
      <c r="W2939">
        <v>6255</v>
      </c>
      <c r="X2939" t="s">
        <v>1342</v>
      </c>
      <c r="Y2939" t="s">
        <v>957</v>
      </c>
      <c r="Z2939" s="25">
        <v>43188.997916666667</v>
      </c>
      <c r="AA2939">
        <v>275.8</v>
      </c>
      <c r="AB2939">
        <v>10.8</v>
      </c>
      <c r="AC2939" s="24">
        <v>4.0800000000000003E-2</v>
      </c>
      <c r="AD2939">
        <v>16000</v>
      </c>
      <c r="AE2939">
        <v>4393100</v>
      </c>
      <c r="AF2939" s="22">
        <v>43188</v>
      </c>
      <c r="AG2939">
        <v>279</v>
      </c>
      <c r="AH2939">
        <v>265</v>
      </c>
      <c r="AI2939" s="22">
        <v>43189</v>
      </c>
      <c r="AJ2939">
        <v>275</v>
      </c>
      <c r="AK2939">
        <v>270</v>
      </c>
      <c r="AM2939">
        <v>1</v>
      </c>
      <c r="AN2939" t="s">
        <v>1023</v>
      </c>
      <c r="AO2939">
        <v>13.93</v>
      </c>
      <c r="AP2939">
        <v>0</v>
      </c>
      <c r="AQ2939">
        <v>0</v>
      </c>
      <c r="AR2939">
        <v>0.51</v>
      </c>
      <c r="AS2939">
        <v>0.91</v>
      </c>
      <c r="AT2939">
        <v>0.95</v>
      </c>
      <c r="AU2939">
        <v>0.67800000000000005</v>
      </c>
      <c r="AV2939">
        <v>280</v>
      </c>
      <c r="AW2939">
        <v>268</v>
      </c>
      <c r="AX2939">
        <v>270</v>
      </c>
    </row>
    <row r="2940" spans="1:50">
      <c r="A2940" s="22">
        <v>43187</v>
      </c>
      <c r="B2940">
        <v>826</v>
      </c>
      <c r="C2940">
        <v>894</v>
      </c>
      <c r="D2940">
        <v>818</v>
      </c>
      <c r="E2940">
        <v>856</v>
      </c>
      <c r="F2940" s="22">
        <v>43188</v>
      </c>
      <c r="G2940">
        <v>931</v>
      </c>
      <c r="H2940">
        <v>1006</v>
      </c>
      <c r="I2940">
        <v>913</v>
      </c>
      <c r="J2940">
        <v>1006</v>
      </c>
      <c r="K2940" s="22">
        <v>43189</v>
      </c>
      <c r="L2940">
        <v>1216</v>
      </c>
      <c r="M2940">
        <v>1.1100000000000001</v>
      </c>
      <c r="N2940" s="8" t="str">
        <f>IF(AND(AM2940=1,AC2940&lt;-0.005,AE2940&gt;O$1),R2940,"")</f>
        <v/>
      </c>
      <c r="O2940" s="8">
        <f t="shared" si="232"/>
        <v>438180.00028764928</v>
      </c>
      <c r="P2940" s="8" t="str">
        <f t="shared" si="236"/>
        <v/>
      </c>
      <c r="Q2940" s="8">
        <f t="shared" si="233"/>
        <v>507198.60857248085</v>
      </c>
      <c r="R2940" s="8">
        <f t="shared" si="234"/>
        <v>81818.181818181794</v>
      </c>
      <c r="S2940" s="8">
        <f t="shared" si="235"/>
        <v>1278216.6251369563</v>
      </c>
      <c r="U2940" s="25">
        <v>43189.316666666666</v>
      </c>
      <c r="V2940">
        <v>20</v>
      </c>
      <c r="W2940">
        <v>9698</v>
      </c>
      <c r="X2940" t="s">
        <v>912</v>
      </c>
      <c r="Y2940" t="s">
        <v>960</v>
      </c>
      <c r="Z2940" s="25">
        <v>43188.997916666667</v>
      </c>
      <c r="AA2940">
        <v>1098</v>
      </c>
      <c r="AB2940">
        <v>92</v>
      </c>
      <c r="AC2940" s="24">
        <v>9.1499999999999998E-2</v>
      </c>
      <c r="AD2940">
        <v>15200</v>
      </c>
      <c r="AE2940">
        <v>16851610</v>
      </c>
      <c r="AF2940" s="22">
        <v>43188</v>
      </c>
      <c r="AG2940">
        <v>931</v>
      </c>
      <c r="AH2940">
        <v>1006</v>
      </c>
      <c r="AI2940" s="22">
        <v>43189</v>
      </c>
      <c r="AJ2940">
        <v>1216</v>
      </c>
      <c r="AK2940">
        <v>1045</v>
      </c>
      <c r="AM2940">
        <v>2</v>
      </c>
      <c r="AN2940" t="s">
        <v>1023</v>
      </c>
      <c r="AO2940">
        <v>0</v>
      </c>
      <c r="AP2940">
        <v>1.49</v>
      </c>
      <c r="AQ2940">
        <v>0.56000000000000005</v>
      </c>
      <c r="AR2940">
        <v>0.57999999999999996</v>
      </c>
      <c r="AS2940">
        <v>1.1100000000000001</v>
      </c>
      <c r="AT2940">
        <v>1.22</v>
      </c>
      <c r="AU2940">
        <v>0.89300000000000002</v>
      </c>
      <c r="AV2940">
        <v>1239</v>
      </c>
      <c r="AW2940">
        <v>1023</v>
      </c>
      <c r="AX2940">
        <v>1045</v>
      </c>
    </row>
    <row r="2941" spans="1:50">
      <c r="A2941" s="22">
        <v>43187</v>
      </c>
      <c r="B2941">
        <v>311</v>
      </c>
      <c r="C2941">
        <v>316</v>
      </c>
      <c r="D2941">
        <v>305</v>
      </c>
      <c r="E2941">
        <v>310</v>
      </c>
      <c r="F2941" s="22">
        <v>43188</v>
      </c>
      <c r="G2941">
        <v>306</v>
      </c>
      <c r="H2941">
        <v>308</v>
      </c>
      <c r="I2941">
        <v>304</v>
      </c>
      <c r="J2941">
        <v>306</v>
      </c>
      <c r="K2941" s="22">
        <v>43189</v>
      </c>
      <c r="L2941">
        <v>307</v>
      </c>
      <c r="M2941">
        <v>1</v>
      </c>
      <c r="N2941" s="8" t="str">
        <f>IF(AND(AM2941=1,AC2941&lt;-0.005,AE2941&gt;O$1),R2941,"")</f>
        <v/>
      </c>
      <c r="O2941" s="8">
        <f t="shared" si="232"/>
        <v>438180.00028764928</v>
      </c>
      <c r="P2941" s="8" t="str">
        <f t="shared" si="236"/>
        <v/>
      </c>
      <c r="Q2941" s="8">
        <f t="shared" si="233"/>
        <v>507198.60857248085</v>
      </c>
      <c r="R2941" s="8">
        <f t="shared" si="234"/>
        <v>-1623.3766233766378</v>
      </c>
      <c r="S2941" s="8">
        <f t="shared" si="235"/>
        <v>1278216.6251369563</v>
      </c>
      <c r="U2941" s="25">
        <v>43189.316666666666</v>
      </c>
      <c r="V2941">
        <v>21</v>
      </c>
      <c r="W2941">
        <v>6502</v>
      </c>
      <c r="X2941" t="s">
        <v>121</v>
      </c>
      <c r="Y2941" t="s">
        <v>954</v>
      </c>
      <c r="Z2941" s="25">
        <v>43188.994444444441</v>
      </c>
      <c r="AA2941">
        <v>308</v>
      </c>
      <c r="AB2941">
        <v>2</v>
      </c>
      <c r="AC2941" s="24">
        <v>6.4999999999999997E-3</v>
      </c>
      <c r="AD2941">
        <v>13000</v>
      </c>
      <c r="AE2941">
        <v>3999000</v>
      </c>
      <c r="AF2941" s="22">
        <v>43188</v>
      </c>
      <c r="AG2941">
        <v>306</v>
      </c>
      <c r="AH2941">
        <v>306</v>
      </c>
      <c r="AI2941" s="22">
        <v>43189</v>
      </c>
      <c r="AJ2941">
        <v>307</v>
      </c>
      <c r="AK2941">
        <v>308</v>
      </c>
      <c r="AM2941">
        <v>0</v>
      </c>
      <c r="AN2941" t="s">
        <v>1023</v>
      </c>
      <c r="AO2941">
        <v>29.6</v>
      </c>
      <c r="AP2941" t="s">
        <v>956</v>
      </c>
      <c r="AQ2941">
        <v>0.57999999999999996</v>
      </c>
      <c r="AR2941">
        <v>0.4</v>
      </c>
      <c r="AS2941">
        <v>1</v>
      </c>
      <c r="AT2941">
        <v>1</v>
      </c>
      <c r="AU2941">
        <v>0.94299999999999995</v>
      </c>
      <c r="AV2941">
        <v>310</v>
      </c>
      <c r="AW2941">
        <v>303</v>
      </c>
      <c r="AX2941">
        <v>308</v>
      </c>
    </row>
    <row r="2942" spans="1:50">
      <c r="A2942" s="22">
        <v>43187</v>
      </c>
      <c r="B2942">
        <v>232</v>
      </c>
      <c r="C2942">
        <v>244</v>
      </c>
      <c r="D2942">
        <v>232</v>
      </c>
      <c r="E2942">
        <v>236</v>
      </c>
      <c r="F2942" s="22">
        <v>43188</v>
      </c>
      <c r="G2942">
        <v>239</v>
      </c>
      <c r="H2942">
        <v>249</v>
      </c>
      <c r="I2942">
        <v>236</v>
      </c>
      <c r="J2942">
        <v>243</v>
      </c>
      <c r="K2942" s="22">
        <v>43189</v>
      </c>
      <c r="L2942">
        <v>238</v>
      </c>
      <c r="M2942">
        <v>0.79</v>
      </c>
      <c r="N2942" s="8" t="str">
        <f>IF(AND(AM2942=1,AC2942&lt;-0.005,AE2942&gt;O$1),R2942,"")</f>
        <v/>
      </c>
      <c r="O2942" s="8">
        <f t="shared" si="232"/>
        <v>438180.00028764928</v>
      </c>
      <c r="P2942" s="8" t="str">
        <f t="shared" si="236"/>
        <v/>
      </c>
      <c r="Q2942" s="8">
        <f t="shared" si="233"/>
        <v>507198.60857248085</v>
      </c>
      <c r="R2942" s="8">
        <f t="shared" si="234"/>
        <v>-42307.692307692327</v>
      </c>
      <c r="S2942" s="8">
        <f t="shared" si="235"/>
        <v>1278216.6251369563</v>
      </c>
      <c r="U2942" s="25">
        <v>43189.316666666666</v>
      </c>
      <c r="V2942">
        <v>22</v>
      </c>
      <c r="W2942">
        <v>3323</v>
      </c>
      <c r="X2942" t="s">
        <v>305</v>
      </c>
      <c r="Y2942" t="s">
        <v>960</v>
      </c>
      <c r="Z2942" s="25">
        <v>43188.998611111114</v>
      </c>
      <c r="AA2942">
        <v>238</v>
      </c>
      <c r="AB2942">
        <v>-5</v>
      </c>
      <c r="AC2942" s="24">
        <v>-2.06E-2</v>
      </c>
      <c r="AD2942">
        <v>11000</v>
      </c>
      <c r="AE2942">
        <v>2604390</v>
      </c>
      <c r="AF2942" s="22">
        <v>43188</v>
      </c>
      <c r="AG2942">
        <v>239</v>
      </c>
      <c r="AH2942">
        <v>243</v>
      </c>
      <c r="AI2942" s="22">
        <v>43189</v>
      </c>
      <c r="AJ2942">
        <v>238</v>
      </c>
      <c r="AK2942">
        <v>260</v>
      </c>
      <c r="AM2942">
        <v>2</v>
      </c>
      <c r="AN2942" t="s">
        <v>1023</v>
      </c>
      <c r="AO2942">
        <v>435.52</v>
      </c>
      <c r="AP2942">
        <v>0.62</v>
      </c>
      <c r="AQ2942">
        <v>0</v>
      </c>
      <c r="AR2942">
        <v>0.25</v>
      </c>
      <c r="AS2942">
        <v>0.79</v>
      </c>
      <c r="AT2942">
        <v>0.74</v>
      </c>
      <c r="AU2942">
        <v>2.2120000000000002</v>
      </c>
      <c r="AV2942">
        <v>261</v>
      </c>
      <c r="AW2942">
        <v>238</v>
      </c>
      <c r="AX2942">
        <v>260</v>
      </c>
    </row>
    <row r="2943" spans="1:50">
      <c r="A2943" s="22">
        <v>43187</v>
      </c>
      <c r="B2943">
        <v>200</v>
      </c>
      <c r="C2943">
        <v>211</v>
      </c>
      <c r="D2943">
        <v>192</v>
      </c>
      <c r="E2943">
        <v>197</v>
      </c>
      <c r="F2943" s="22">
        <v>43188</v>
      </c>
      <c r="G2943">
        <v>199</v>
      </c>
      <c r="H2943">
        <v>214</v>
      </c>
      <c r="I2943">
        <v>198</v>
      </c>
      <c r="J2943">
        <v>200</v>
      </c>
      <c r="K2943" s="22">
        <v>43189</v>
      </c>
      <c r="L2943">
        <v>201</v>
      </c>
      <c r="M2943">
        <v>1.06</v>
      </c>
      <c r="N2943" s="8" t="str">
        <f>IF(AND(AM2943=1,AC2943&lt;-0.005,AE2943&gt;O$1),R2943,"")</f>
        <v/>
      </c>
      <c r="O2943" s="8">
        <f t="shared" si="232"/>
        <v>438180.00028764928</v>
      </c>
      <c r="P2943" s="8" t="str">
        <f t="shared" si="236"/>
        <v/>
      </c>
      <c r="Q2943" s="8">
        <f t="shared" si="233"/>
        <v>507198.60857248085</v>
      </c>
      <c r="R2943" s="8">
        <f t="shared" si="234"/>
        <v>20725.388601036233</v>
      </c>
      <c r="S2943" s="8">
        <f t="shared" si="235"/>
        <v>1278216.6251369563</v>
      </c>
      <c r="U2943" s="25">
        <v>43189.316666666666</v>
      </c>
      <c r="V2943">
        <v>23</v>
      </c>
      <c r="W2943">
        <v>3719</v>
      </c>
      <c r="X2943" t="s">
        <v>1315</v>
      </c>
      <c r="Y2943" t="s">
        <v>960</v>
      </c>
      <c r="Z2943" s="25">
        <v>43188.961111111108</v>
      </c>
      <c r="AA2943">
        <v>198</v>
      </c>
      <c r="AB2943">
        <v>-2</v>
      </c>
      <c r="AC2943" s="24">
        <v>-0.01</v>
      </c>
      <c r="AD2943">
        <v>11000</v>
      </c>
      <c r="AE2943">
        <v>2147360</v>
      </c>
      <c r="AF2943" s="22">
        <v>43188</v>
      </c>
      <c r="AG2943">
        <v>199</v>
      </c>
      <c r="AH2943">
        <v>200</v>
      </c>
      <c r="AI2943" s="22">
        <v>43189</v>
      </c>
      <c r="AJ2943">
        <v>201</v>
      </c>
      <c r="AK2943">
        <v>193</v>
      </c>
      <c r="AM2943">
        <v>2</v>
      </c>
      <c r="AN2943" t="s">
        <v>1023</v>
      </c>
      <c r="AO2943">
        <v>0</v>
      </c>
      <c r="AP2943">
        <v>0</v>
      </c>
      <c r="AQ2943">
        <v>0.56000000000000005</v>
      </c>
      <c r="AR2943">
        <v>0.51</v>
      </c>
      <c r="AS2943">
        <v>1.06</v>
      </c>
      <c r="AT2943">
        <v>1.01</v>
      </c>
      <c r="AU2943">
        <v>0.90900000000000003</v>
      </c>
      <c r="AV2943">
        <v>202</v>
      </c>
      <c r="AW2943">
        <v>192</v>
      </c>
      <c r="AX2943">
        <v>193</v>
      </c>
    </row>
    <row r="2944" spans="1:50">
      <c r="A2944" s="22">
        <v>43187</v>
      </c>
      <c r="B2944">
        <v>273</v>
      </c>
      <c r="C2944">
        <v>287</v>
      </c>
      <c r="D2944">
        <v>273</v>
      </c>
      <c r="E2944">
        <v>284</v>
      </c>
      <c r="F2944" s="22">
        <v>43188</v>
      </c>
      <c r="G2944">
        <v>287</v>
      </c>
      <c r="H2944">
        <v>312</v>
      </c>
      <c r="I2944">
        <v>287</v>
      </c>
      <c r="J2944">
        <v>308</v>
      </c>
      <c r="K2944" s="22">
        <v>43189</v>
      </c>
      <c r="L2944">
        <v>320</v>
      </c>
      <c r="M2944">
        <v>0.98</v>
      </c>
      <c r="N2944" s="8" t="str">
        <f>IF(AND(AM2944=1,AC2944&lt;-0.005,AE2944&gt;O$1),R2944,"")</f>
        <v/>
      </c>
      <c r="O2944" s="8">
        <f t="shared" si="232"/>
        <v>438180.00028764928</v>
      </c>
      <c r="P2944" s="8" t="str">
        <f t="shared" si="236"/>
        <v/>
      </c>
      <c r="Q2944" s="8">
        <f t="shared" si="233"/>
        <v>507198.60857248085</v>
      </c>
      <c r="R2944" s="8">
        <f t="shared" si="234"/>
        <v>57491.289198606246</v>
      </c>
      <c r="S2944" s="8">
        <f t="shared" si="235"/>
        <v>1278216.6251369563</v>
      </c>
      <c r="U2944" s="25">
        <v>43189.316666666666</v>
      </c>
      <c r="V2944">
        <v>24</v>
      </c>
      <c r="W2944">
        <v>3845</v>
      </c>
      <c r="X2944" t="s">
        <v>1341</v>
      </c>
      <c r="Y2944" t="s">
        <v>960</v>
      </c>
      <c r="Z2944" s="25">
        <v>43188.990277777775</v>
      </c>
      <c r="AA2944">
        <v>338</v>
      </c>
      <c r="AB2944">
        <v>30</v>
      </c>
      <c r="AC2944" s="24">
        <v>9.74E-2</v>
      </c>
      <c r="AD2944">
        <v>9700</v>
      </c>
      <c r="AE2944">
        <v>3154620</v>
      </c>
      <c r="AF2944" s="22">
        <v>43188</v>
      </c>
      <c r="AG2944">
        <v>287</v>
      </c>
      <c r="AH2944">
        <v>308</v>
      </c>
      <c r="AI2944" s="22">
        <v>43189</v>
      </c>
      <c r="AJ2944">
        <v>320</v>
      </c>
      <c r="AK2944">
        <v>287</v>
      </c>
      <c r="AM2944">
        <v>2</v>
      </c>
      <c r="AN2944" t="s">
        <v>1023</v>
      </c>
      <c r="AO2944">
        <v>0</v>
      </c>
      <c r="AP2944">
        <v>0</v>
      </c>
      <c r="AQ2944">
        <v>0.47</v>
      </c>
      <c r="AR2944">
        <v>0.38</v>
      </c>
      <c r="AS2944">
        <v>0.98</v>
      </c>
      <c r="AT2944">
        <v>1</v>
      </c>
      <c r="AU2944">
        <v>1.542</v>
      </c>
      <c r="AV2944">
        <v>335</v>
      </c>
      <c r="AW2944">
        <v>284</v>
      </c>
      <c r="AX2944">
        <v>287</v>
      </c>
    </row>
    <row r="2945" spans="1:50">
      <c r="A2945" s="22">
        <v>43187</v>
      </c>
      <c r="B2945">
        <v>357</v>
      </c>
      <c r="C2945">
        <v>372</v>
      </c>
      <c r="D2945">
        <v>355</v>
      </c>
      <c r="E2945">
        <v>369</v>
      </c>
      <c r="F2945" s="22">
        <v>43188</v>
      </c>
      <c r="G2945">
        <v>373</v>
      </c>
      <c r="H2945">
        <v>392</v>
      </c>
      <c r="I2945">
        <v>367</v>
      </c>
      <c r="J2945">
        <v>391</v>
      </c>
      <c r="K2945" s="22">
        <v>43189</v>
      </c>
      <c r="L2945">
        <v>386</v>
      </c>
      <c r="M2945">
        <v>1.08</v>
      </c>
      <c r="N2945" s="8" t="str">
        <f>IF(AND(AM2945=1,AC2945&lt;-0.005,AE2945&gt;O$1),R2945,"")</f>
        <v/>
      </c>
      <c r="O2945" s="8">
        <f t="shared" si="232"/>
        <v>438180.00028764928</v>
      </c>
      <c r="P2945" s="8" t="str">
        <f t="shared" si="236"/>
        <v/>
      </c>
      <c r="Q2945" s="8">
        <f t="shared" si="233"/>
        <v>507198.60857248085</v>
      </c>
      <c r="R2945" s="8">
        <f t="shared" si="234"/>
        <v>13297.872340425565</v>
      </c>
      <c r="S2945" s="8">
        <f t="shared" si="235"/>
        <v>1278216.6251369563</v>
      </c>
      <c r="U2945" s="25">
        <v>43189.316666666666</v>
      </c>
      <c r="V2945">
        <v>25</v>
      </c>
      <c r="W2945">
        <v>4597</v>
      </c>
      <c r="X2945" t="s">
        <v>1079</v>
      </c>
      <c r="Y2945" t="s">
        <v>957</v>
      </c>
      <c r="Z2945" s="25">
        <v>43188.979166666664</v>
      </c>
      <c r="AA2945">
        <v>390</v>
      </c>
      <c r="AB2945">
        <v>-1</v>
      </c>
      <c r="AC2945" s="24">
        <v>-2.5999999999999999E-3</v>
      </c>
      <c r="AD2945">
        <v>8400</v>
      </c>
      <c r="AE2945">
        <v>3270320</v>
      </c>
      <c r="AF2945" s="22">
        <v>43188</v>
      </c>
      <c r="AG2945">
        <v>373</v>
      </c>
      <c r="AH2945">
        <v>391</v>
      </c>
      <c r="AI2945" s="22">
        <v>43189</v>
      </c>
      <c r="AJ2945">
        <v>386</v>
      </c>
      <c r="AK2945">
        <v>376</v>
      </c>
      <c r="AM2945">
        <v>2</v>
      </c>
      <c r="AN2945" t="s">
        <v>1023</v>
      </c>
      <c r="AO2945">
        <v>85780</v>
      </c>
      <c r="AP2945">
        <v>0</v>
      </c>
      <c r="AQ2945">
        <v>0.72</v>
      </c>
      <c r="AR2945">
        <v>0.49</v>
      </c>
      <c r="AS2945">
        <v>1.08</v>
      </c>
      <c r="AT2945">
        <v>1</v>
      </c>
      <c r="AU2945">
        <v>1.206</v>
      </c>
      <c r="AV2945">
        <v>395</v>
      </c>
      <c r="AW2945">
        <v>373</v>
      </c>
      <c r="AX2945">
        <v>376</v>
      </c>
    </row>
    <row r="2946" spans="1:50">
      <c r="A2946" s="22">
        <v>43187</v>
      </c>
      <c r="B2946">
        <v>17720</v>
      </c>
      <c r="C2946">
        <v>18150</v>
      </c>
      <c r="D2946">
        <v>17630</v>
      </c>
      <c r="E2946">
        <v>18120</v>
      </c>
      <c r="F2946" s="22">
        <v>43188</v>
      </c>
      <c r="G2946">
        <v>18400</v>
      </c>
      <c r="H2946">
        <v>18440</v>
      </c>
      <c r="I2946">
        <v>17880</v>
      </c>
      <c r="J2946">
        <v>18230</v>
      </c>
      <c r="K2946" s="22">
        <v>43189</v>
      </c>
      <c r="L2946">
        <v>18530</v>
      </c>
      <c r="M2946">
        <v>0.92</v>
      </c>
      <c r="N2946" s="8" t="str">
        <f>IF(AND(AM2946=1,AC2946&lt;-0.005,AE2946&gt;O$1),R2946,"")</f>
        <v/>
      </c>
      <c r="O2946" s="8">
        <f t="shared" si="232"/>
        <v>438180.00028764928</v>
      </c>
      <c r="P2946" s="8" t="str">
        <f t="shared" si="236"/>
        <v/>
      </c>
      <c r="Q2946" s="8">
        <f t="shared" si="233"/>
        <v>507198.60857248085</v>
      </c>
      <c r="R2946" s="8">
        <f t="shared" si="234"/>
        <v>1895.9913326110911</v>
      </c>
      <c r="S2946" s="8">
        <f t="shared" si="235"/>
        <v>1280112.6164695674</v>
      </c>
      <c r="U2946" s="25">
        <v>43189.316666666666</v>
      </c>
      <c r="V2946">
        <v>26</v>
      </c>
      <c r="W2946">
        <v>1568</v>
      </c>
      <c r="X2946" t="s">
        <v>1336</v>
      </c>
      <c r="Y2946" t="s">
        <v>954</v>
      </c>
      <c r="Z2946" s="25">
        <v>43188.988194444442</v>
      </c>
      <c r="AA2946">
        <v>18520</v>
      </c>
      <c r="AB2946">
        <v>290</v>
      </c>
      <c r="AC2946" s="24">
        <v>1.5900000000000001E-2</v>
      </c>
      <c r="AD2946">
        <v>7430</v>
      </c>
      <c r="AE2946">
        <v>136502170</v>
      </c>
      <c r="AF2946" s="22">
        <v>43188</v>
      </c>
      <c r="AG2946">
        <v>18400</v>
      </c>
      <c r="AH2946">
        <v>18230</v>
      </c>
      <c r="AI2946" s="22">
        <v>43189</v>
      </c>
      <c r="AJ2946">
        <v>18530</v>
      </c>
      <c r="AK2946">
        <v>18460</v>
      </c>
      <c r="AM2946">
        <v>1</v>
      </c>
      <c r="AN2946">
        <v>0</v>
      </c>
      <c r="AO2946" s="26">
        <v>7.4999999999999997E-3</v>
      </c>
      <c r="AQ2946">
        <v>0</v>
      </c>
      <c r="AR2946">
        <v>0</v>
      </c>
      <c r="AS2946">
        <v>0.92</v>
      </c>
      <c r="AT2946">
        <v>0.85</v>
      </c>
      <c r="AU2946">
        <v>0.82799999999999996</v>
      </c>
      <c r="AV2946">
        <v>18570</v>
      </c>
      <c r="AW2946">
        <v>18290</v>
      </c>
      <c r="AX2946">
        <v>18460</v>
      </c>
    </row>
    <row r="2947" spans="1:50">
      <c r="A2947" s="22">
        <v>43187</v>
      </c>
      <c r="B2947">
        <v>345</v>
      </c>
      <c r="C2947">
        <v>374</v>
      </c>
      <c r="D2947">
        <v>345</v>
      </c>
      <c r="E2947">
        <v>374</v>
      </c>
      <c r="F2947" s="22">
        <v>43188</v>
      </c>
      <c r="G2947">
        <v>382</v>
      </c>
      <c r="H2947">
        <v>382</v>
      </c>
      <c r="I2947">
        <v>361</v>
      </c>
      <c r="J2947">
        <v>366</v>
      </c>
      <c r="K2947" s="22">
        <v>43189</v>
      </c>
      <c r="L2947">
        <v>351</v>
      </c>
      <c r="M2947">
        <v>0.94</v>
      </c>
      <c r="N2947" s="8" t="str">
        <f>IF(AND(AM2947=1,AC2947&lt;-0.005,AE2947&gt;O$1),R2947,"")</f>
        <v/>
      </c>
      <c r="O2947" s="8">
        <f t="shared" si="232"/>
        <v>438180.00028764928</v>
      </c>
      <c r="P2947" s="8" t="str">
        <f t="shared" si="236"/>
        <v/>
      </c>
      <c r="Q2947" s="8">
        <f t="shared" si="233"/>
        <v>507198.60857248085</v>
      </c>
      <c r="R2947" s="8">
        <f t="shared" si="234"/>
        <v>13157.894736842147</v>
      </c>
      <c r="S2947" s="8">
        <f t="shared" si="235"/>
        <v>1280112.6164695674</v>
      </c>
      <c r="U2947" s="25">
        <v>43189.316666666666</v>
      </c>
      <c r="V2947">
        <v>29</v>
      </c>
      <c r="W2947">
        <v>7624</v>
      </c>
      <c r="X2947" t="s">
        <v>1340</v>
      </c>
      <c r="Y2947" t="s">
        <v>960</v>
      </c>
      <c r="Z2947" s="25">
        <v>43188.995833333334</v>
      </c>
      <c r="AA2947">
        <v>373</v>
      </c>
      <c r="AB2947">
        <v>7</v>
      </c>
      <c r="AC2947" s="24">
        <v>1.9099999999999999E-2</v>
      </c>
      <c r="AD2947">
        <v>6800</v>
      </c>
      <c r="AE2947">
        <v>2503370</v>
      </c>
      <c r="AF2947" s="22">
        <v>43188</v>
      </c>
      <c r="AG2947">
        <v>382</v>
      </c>
      <c r="AH2947">
        <v>366</v>
      </c>
      <c r="AI2947" s="22">
        <v>43189</v>
      </c>
      <c r="AJ2947">
        <v>351</v>
      </c>
      <c r="AK2947">
        <v>342</v>
      </c>
      <c r="AM2947">
        <v>2</v>
      </c>
      <c r="AN2947" t="s">
        <v>1023</v>
      </c>
      <c r="AO2947">
        <v>740.13</v>
      </c>
      <c r="AP2947">
        <v>0.82</v>
      </c>
      <c r="AQ2947">
        <v>0</v>
      </c>
      <c r="AR2947">
        <v>0.32</v>
      </c>
      <c r="AS2947">
        <v>0.94</v>
      </c>
      <c r="AT2947">
        <v>0.92</v>
      </c>
      <c r="AU2947">
        <v>0.93400000000000005</v>
      </c>
      <c r="AV2947">
        <v>356</v>
      </c>
      <c r="AW2947">
        <v>334</v>
      </c>
      <c r="AX2947">
        <v>342</v>
      </c>
    </row>
    <row r="2948" spans="1:50">
      <c r="A2948" s="22">
        <v>43187</v>
      </c>
      <c r="B2948">
        <v>199</v>
      </c>
      <c r="C2948">
        <v>209</v>
      </c>
      <c r="D2948">
        <v>198</v>
      </c>
      <c r="E2948">
        <v>201</v>
      </c>
      <c r="F2948" s="22">
        <v>43188</v>
      </c>
      <c r="G2948">
        <v>203</v>
      </c>
      <c r="H2948">
        <v>205</v>
      </c>
      <c r="I2948">
        <v>199</v>
      </c>
      <c r="J2948">
        <v>200</v>
      </c>
      <c r="K2948" s="22">
        <v>43189</v>
      </c>
      <c r="L2948">
        <v>206</v>
      </c>
      <c r="M2948">
        <v>0.66</v>
      </c>
      <c r="N2948" s="8" t="str">
        <f>IF(AND(AM2948=1,AC2948&lt;-0.005,AE2948&gt;O$1),R2948,"")</f>
        <v/>
      </c>
      <c r="O2948" s="8">
        <f t="shared" si="232"/>
        <v>438180.00028764928</v>
      </c>
      <c r="P2948" s="8" t="str">
        <f t="shared" si="236"/>
        <v/>
      </c>
      <c r="Q2948" s="8">
        <f t="shared" si="233"/>
        <v>507198.60857248085</v>
      </c>
      <c r="R2948" s="8">
        <f t="shared" si="234"/>
        <v>7389.1625615764015</v>
      </c>
      <c r="S2948" s="8">
        <f t="shared" si="235"/>
        <v>1280112.6164695674</v>
      </c>
      <c r="U2948" s="25">
        <v>43189.316666666666</v>
      </c>
      <c r="V2948">
        <v>30</v>
      </c>
      <c r="W2948">
        <v>8105</v>
      </c>
      <c r="X2948" t="s">
        <v>339</v>
      </c>
      <c r="Y2948" t="s">
        <v>954</v>
      </c>
      <c r="Z2948" s="25">
        <v>43188.969444444447</v>
      </c>
      <c r="AA2948">
        <v>203</v>
      </c>
      <c r="AB2948">
        <v>3</v>
      </c>
      <c r="AC2948" s="24">
        <v>1.4999999999999999E-2</v>
      </c>
      <c r="AD2948">
        <v>6600</v>
      </c>
      <c r="AE2948">
        <v>1338630</v>
      </c>
      <c r="AF2948" s="22">
        <v>43188</v>
      </c>
      <c r="AG2948">
        <v>203</v>
      </c>
      <c r="AH2948">
        <v>200</v>
      </c>
      <c r="AI2948" s="22">
        <v>43189</v>
      </c>
      <c r="AJ2948">
        <v>206</v>
      </c>
      <c r="AK2948">
        <v>203</v>
      </c>
      <c r="AM2948">
        <v>2</v>
      </c>
      <c r="AN2948" t="s">
        <v>1023</v>
      </c>
      <c r="AO2948">
        <v>0</v>
      </c>
      <c r="AP2948">
        <v>0.12</v>
      </c>
      <c r="AQ2948">
        <v>0</v>
      </c>
      <c r="AR2948">
        <v>0</v>
      </c>
      <c r="AS2948">
        <v>0.66</v>
      </c>
      <c r="AT2948">
        <v>0.6</v>
      </c>
      <c r="AU2948">
        <v>3.1230000000000002</v>
      </c>
      <c r="AV2948">
        <v>216</v>
      </c>
      <c r="AW2948">
        <v>201</v>
      </c>
      <c r="AX2948">
        <v>203</v>
      </c>
    </row>
    <row r="2949" spans="1:50">
      <c r="A2949" s="22">
        <v>43187</v>
      </c>
      <c r="B2949">
        <v>18320</v>
      </c>
      <c r="C2949">
        <v>18620</v>
      </c>
      <c r="D2949">
        <v>18170</v>
      </c>
      <c r="E2949">
        <v>18610</v>
      </c>
      <c r="F2949" s="22">
        <v>43188</v>
      </c>
      <c r="G2949">
        <v>19010</v>
      </c>
      <c r="H2949">
        <v>19110</v>
      </c>
      <c r="I2949">
        <v>18570</v>
      </c>
      <c r="J2949">
        <v>18810</v>
      </c>
      <c r="K2949" s="22">
        <v>43189</v>
      </c>
      <c r="L2949">
        <v>19270</v>
      </c>
      <c r="M2949">
        <v>0.9</v>
      </c>
      <c r="N2949" s="8" t="str">
        <f>IF(AND(AM2949=1,AC2949&lt;-0.005,AE2949&gt;O$1),R2949,"")</f>
        <v/>
      </c>
      <c r="O2949" s="8">
        <f t="shared" si="232"/>
        <v>438180.00028764928</v>
      </c>
      <c r="P2949" s="8" t="str">
        <f t="shared" si="236"/>
        <v/>
      </c>
      <c r="Q2949" s="8">
        <f t="shared" si="233"/>
        <v>507198.60857248085</v>
      </c>
      <c r="R2949" s="8">
        <f t="shared" si="234"/>
        <v>-2581.3113061435301</v>
      </c>
      <c r="S2949" s="8">
        <f t="shared" si="235"/>
        <v>1277531.3051634238</v>
      </c>
      <c r="U2949" s="25">
        <v>43189.316666666666</v>
      </c>
      <c r="V2949">
        <v>34</v>
      </c>
      <c r="W2949">
        <v>1579</v>
      </c>
      <c r="X2949" t="s">
        <v>1206</v>
      </c>
      <c r="Y2949" t="s">
        <v>954</v>
      </c>
      <c r="Z2949" s="25">
        <v>43188.994444444441</v>
      </c>
      <c r="AA2949">
        <v>19325</v>
      </c>
      <c r="AB2949">
        <v>515</v>
      </c>
      <c r="AC2949" s="24">
        <v>2.7400000000000001E-2</v>
      </c>
      <c r="AD2949">
        <v>4630</v>
      </c>
      <c r="AE2949">
        <v>88793010</v>
      </c>
      <c r="AF2949" s="22">
        <v>43188</v>
      </c>
      <c r="AG2949">
        <v>19010</v>
      </c>
      <c r="AH2949">
        <v>18810</v>
      </c>
      <c r="AI2949" s="22">
        <v>43189</v>
      </c>
      <c r="AJ2949">
        <v>19270</v>
      </c>
      <c r="AK2949">
        <v>19370</v>
      </c>
      <c r="AM2949">
        <v>1</v>
      </c>
      <c r="AN2949">
        <v>1.5</v>
      </c>
      <c r="AO2949" s="26">
        <v>7.4999999999999997E-3</v>
      </c>
      <c r="AQ2949">
        <v>0</v>
      </c>
      <c r="AR2949">
        <v>0</v>
      </c>
      <c r="AS2949">
        <v>0.9</v>
      </c>
      <c r="AT2949">
        <v>0.83</v>
      </c>
      <c r="AU2949">
        <v>0.88</v>
      </c>
      <c r="AV2949">
        <v>19500</v>
      </c>
      <c r="AW2949">
        <v>19140</v>
      </c>
      <c r="AX2949">
        <v>19370</v>
      </c>
    </row>
    <row r="2950" spans="1:50">
      <c r="A2950" s="22">
        <v>43187</v>
      </c>
      <c r="B2950">
        <v>692</v>
      </c>
      <c r="C2950">
        <v>702.9</v>
      </c>
      <c r="D2950">
        <v>684.7</v>
      </c>
      <c r="E2950">
        <v>702.4</v>
      </c>
      <c r="F2950" s="22">
        <v>43188</v>
      </c>
      <c r="G2950">
        <v>706.2</v>
      </c>
      <c r="H2950">
        <v>707.9</v>
      </c>
      <c r="I2950">
        <v>690.6</v>
      </c>
      <c r="J2950">
        <v>696.3</v>
      </c>
      <c r="K2950" s="22">
        <v>43189</v>
      </c>
      <c r="L2950">
        <v>700</v>
      </c>
      <c r="M2950">
        <v>0.94</v>
      </c>
      <c r="N2950" s="8" t="str">
        <f>IF(AND(AM2950=1,AC2950&lt;-0.005,AE2950&gt;O$1),R2950,"")</f>
        <v/>
      </c>
      <c r="O2950" s="8">
        <f t="shared" si="232"/>
        <v>438180.00028764928</v>
      </c>
      <c r="P2950" s="8" t="str">
        <f t="shared" si="236"/>
        <v/>
      </c>
      <c r="Q2950" s="8">
        <f t="shared" si="233"/>
        <v>507198.60857248085</v>
      </c>
      <c r="R2950" s="8">
        <f t="shared" si="234"/>
        <v>2152.0803443328964</v>
      </c>
      <c r="S2950" s="8">
        <f t="shared" si="235"/>
        <v>1279683.3855077566</v>
      </c>
      <c r="U2950" s="25">
        <v>43189.316666666666</v>
      </c>
      <c r="V2950">
        <v>35</v>
      </c>
      <c r="W2950">
        <v>8306</v>
      </c>
      <c r="X2950" t="s">
        <v>1083</v>
      </c>
      <c r="Y2950" t="s">
        <v>962</v>
      </c>
      <c r="Z2950" s="25">
        <v>43188.995138888888</v>
      </c>
      <c r="AA2950">
        <v>702.4</v>
      </c>
      <c r="AB2950">
        <v>6.1</v>
      </c>
      <c r="AC2950" s="24">
        <v>8.8000000000000005E-3</v>
      </c>
      <c r="AD2950">
        <v>4500</v>
      </c>
      <c r="AE2950">
        <v>3152660</v>
      </c>
      <c r="AF2950" s="22">
        <v>43188</v>
      </c>
      <c r="AG2950">
        <v>706.2</v>
      </c>
      <c r="AH2950">
        <v>696.3</v>
      </c>
      <c r="AI2950" s="22">
        <v>43189</v>
      </c>
      <c r="AJ2950">
        <v>700</v>
      </c>
      <c r="AK2950">
        <v>697</v>
      </c>
      <c r="AM2950">
        <v>1</v>
      </c>
      <c r="AN2950">
        <v>0.05</v>
      </c>
      <c r="AO2950">
        <v>6.98</v>
      </c>
      <c r="AP2950">
        <v>2.59</v>
      </c>
      <c r="AQ2950">
        <v>0</v>
      </c>
      <c r="AR2950">
        <v>0</v>
      </c>
      <c r="AS2950">
        <v>0.94</v>
      </c>
      <c r="AT2950">
        <v>0.86</v>
      </c>
      <c r="AU2950">
        <v>0.68300000000000005</v>
      </c>
      <c r="AV2950">
        <v>705.4</v>
      </c>
      <c r="AW2950">
        <v>694.4</v>
      </c>
      <c r="AX2950">
        <v>697</v>
      </c>
    </row>
    <row r="2951" spans="1:50">
      <c r="A2951" s="22">
        <v>43187</v>
      </c>
      <c r="B2951">
        <v>1583.5</v>
      </c>
      <c r="C2951">
        <v>1587.5</v>
      </c>
      <c r="D2951">
        <v>1549</v>
      </c>
      <c r="E2951">
        <v>1565.5</v>
      </c>
      <c r="F2951" s="22">
        <v>43188</v>
      </c>
      <c r="G2951">
        <v>1552</v>
      </c>
      <c r="H2951">
        <v>1554</v>
      </c>
      <c r="I2951">
        <v>1479</v>
      </c>
      <c r="J2951">
        <v>1503.5</v>
      </c>
      <c r="K2951" s="22">
        <v>43189</v>
      </c>
      <c r="L2951">
        <v>1503.5</v>
      </c>
      <c r="M2951">
        <v>0.97</v>
      </c>
      <c r="N2951" s="8" t="str">
        <f>IF(AND(AM2951=1,AC2951&lt;-0.005,AE2951&gt;O$1),R2951,"")</f>
        <v/>
      </c>
      <c r="O2951" s="8">
        <f t="shared" si="232"/>
        <v>438180.00028764928</v>
      </c>
      <c r="P2951" s="8" t="str">
        <f t="shared" si="236"/>
        <v/>
      </c>
      <c r="Q2951" s="8">
        <f t="shared" si="233"/>
        <v>507198.60857248085</v>
      </c>
      <c r="R2951" s="8">
        <f t="shared" si="234"/>
        <v>-5752.7942143326682</v>
      </c>
      <c r="S2951" s="8">
        <f t="shared" si="235"/>
        <v>1273930.5912934239</v>
      </c>
      <c r="U2951" s="25">
        <v>43189.316666666666</v>
      </c>
      <c r="V2951">
        <v>36</v>
      </c>
      <c r="W2951">
        <v>6752</v>
      </c>
      <c r="X2951" t="s">
        <v>1297</v>
      </c>
      <c r="Y2951" t="s">
        <v>962</v>
      </c>
      <c r="Z2951" s="25">
        <v>43188.99722222222</v>
      </c>
      <c r="AA2951">
        <v>1521</v>
      </c>
      <c r="AB2951">
        <v>17.5</v>
      </c>
      <c r="AC2951" s="24">
        <v>1.1599999999999999E-2</v>
      </c>
      <c r="AD2951">
        <v>4400</v>
      </c>
      <c r="AE2951">
        <v>6667100</v>
      </c>
      <c r="AF2951" s="22">
        <v>43188</v>
      </c>
      <c r="AG2951">
        <v>1552</v>
      </c>
      <c r="AH2951">
        <v>1503.5</v>
      </c>
      <c r="AI2951" s="22">
        <v>43189</v>
      </c>
      <c r="AJ2951">
        <v>1503.5</v>
      </c>
      <c r="AK2951">
        <v>1521</v>
      </c>
      <c r="AM2951">
        <v>1</v>
      </c>
      <c r="AN2951">
        <v>0</v>
      </c>
      <c r="AO2951">
        <v>11.79</v>
      </c>
      <c r="AP2951">
        <v>2</v>
      </c>
      <c r="AQ2951">
        <v>0</v>
      </c>
      <c r="AR2951">
        <v>0.18</v>
      </c>
      <c r="AS2951">
        <v>0.97</v>
      </c>
      <c r="AT2951">
        <v>0.96</v>
      </c>
      <c r="AU2951">
        <v>0.60799999999999998</v>
      </c>
      <c r="AV2951">
        <v>1537</v>
      </c>
      <c r="AW2951">
        <v>1502</v>
      </c>
      <c r="AX2951">
        <v>1521</v>
      </c>
    </row>
    <row r="2952" spans="1:50">
      <c r="A2952" s="22">
        <v>43187</v>
      </c>
      <c r="B2952">
        <v>885</v>
      </c>
      <c r="C2952">
        <v>900.3</v>
      </c>
      <c r="D2952">
        <v>880.6</v>
      </c>
      <c r="E2952">
        <v>895.9</v>
      </c>
      <c r="F2952" s="22">
        <v>43188</v>
      </c>
      <c r="G2952">
        <v>885.1</v>
      </c>
      <c r="H2952">
        <v>888.7</v>
      </c>
      <c r="I2952">
        <v>864.5</v>
      </c>
      <c r="J2952">
        <v>872.8</v>
      </c>
      <c r="K2952" s="22">
        <v>43189</v>
      </c>
      <c r="L2952">
        <v>879.5</v>
      </c>
      <c r="M2952">
        <v>0.94</v>
      </c>
      <c r="N2952" s="8" t="str">
        <f>IF(AND(AM2952=1,AC2952&lt;-0.005,AE2952&gt;O$1),R2952,"")</f>
        <v/>
      </c>
      <c r="O2952" s="8">
        <f t="shared" si="232"/>
        <v>438180.00028764928</v>
      </c>
      <c r="P2952" s="8" t="str">
        <f t="shared" si="236"/>
        <v/>
      </c>
      <c r="Q2952" s="8">
        <f t="shared" si="233"/>
        <v>507198.60857248085</v>
      </c>
      <c r="R2952" s="8">
        <f t="shared" si="234"/>
        <v>-10899.788677566468</v>
      </c>
      <c r="S2952" s="8">
        <f t="shared" si="235"/>
        <v>1263030.8026158575</v>
      </c>
      <c r="U2952" s="25">
        <v>43189.316666666666</v>
      </c>
      <c r="V2952">
        <v>37</v>
      </c>
      <c r="W2952">
        <v>4755</v>
      </c>
      <c r="X2952" t="s">
        <v>268</v>
      </c>
      <c r="Y2952" t="s">
        <v>962</v>
      </c>
      <c r="Z2952" s="25">
        <v>43188.99722222222</v>
      </c>
      <c r="AA2952">
        <v>880</v>
      </c>
      <c r="AB2952">
        <v>7.2</v>
      </c>
      <c r="AC2952" s="24">
        <v>8.2000000000000007E-3</v>
      </c>
      <c r="AD2952">
        <v>4300</v>
      </c>
      <c r="AE2952">
        <v>3762490</v>
      </c>
      <c r="AF2952" s="22">
        <v>43188</v>
      </c>
      <c r="AG2952">
        <v>885.1</v>
      </c>
      <c r="AH2952">
        <v>872.8</v>
      </c>
      <c r="AI2952" s="22">
        <v>43189</v>
      </c>
      <c r="AJ2952">
        <v>879.5</v>
      </c>
      <c r="AK2952">
        <v>899.1</v>
      </c>
      <c r="AM2952">
        <v>1</v>
      </c>
      <c r="AN2952">
        <v>0</v>
      </c>
      <c r="AO2952">
        <v>11.1</v>
      </c>
      <c r="AP2952" t="s">
        <v>956</v>
      </c>
      <c r="AQ2952">
        <v>0</v>
      </c>
      <c r="AR2952">
        <v>0</v>
      </c>
      <c r="AS2952">
        <v>0.94</v>
      </c>
      <c r="AT2952">
        <v>0.91</v>
      </c>
      <c r="AU2952">
        <v>0.67800000000000005</v>
      </c>
      <c r="AV2952">
        <v>899.2</v>
      </c>
      <c r="AW2952">
        <v>878.7</v>
      </c>
      <c r="AX2952">
        <v>899.1</v>
      </c>
    </row>
    <row r="2953" spans="1:50">
      <c r="A2953" s="22">
        <v>43187</v>
      </c>
      <c r="B2953">
        <v>1515</v>
      </c>
      <c r="C2953">
        <v>1515</v>
      </c>
      <c r="D2953">
        <v>1515</v>
      </c>
      <c r="E2953">
        <v>1515</v>
      </c>
      <c r="F2953" s="22">
        <v>43188</v>
      </c>
      <c r="G2953">
        <v>1900</v>
      </c>
      <c r="H2953">
        <v>1910</v>
      </c>
      <c r="I2953">
        <v>1753</v>
      </c>
      <c r="J2953">
        <v>1850</v>
      </c>
      <c r="K2953" s="22">
        <v>43189</v>
      </c>
      <c r="L2953">
        <v>1810</v>
      </c>
      <c r="M2953">
        <v>0.94</v>
      </c>
      <c r="N2953" s="8" t="str">
        <f>IF(AND(AM2953=1,AC2953&lt;-0.005,AE2953&gt;O$1),R2953,"")</f>
        <v/>
      </c>
      <c r="O2953" s="8">
        <f t="shared" si="232"/>
        <v>438180.00028764928</v>
      </c>
      <c r="P2953" s="8" t="str">
        <f t="shared" si="236"/>
        <v/>
      </c>
      <c r="Q2953" s="8">
        <f t="shared" si="233"/>
        <v>507198.60857248085</v>
      </c>
      <c r="R2953" s="8">
        <f t="shared" si="234"/>
        <v>-6273.8679759956613</v>
      </c>
      <c r="S2953" s="8">
        <f t="shared" si="235"/>
        <v>1263030.8026158575</v>
      </c>
      <c r="U2953" s="25">
        <v>43189.316666666666</v>
      </c>
      <c r="V2953">
        <v>38</v>
      </c>
      <c r="W2953">
        <v>4572</v>
      </c>
      <c r="X2953" t="s">
        <v>1322</v>
      </c>
      <c r="Y2953" t="s">
        <v>960</v>
      </c>
      <c r="Z2953" s="25">
        <v>43188.984722222223</v>
      </c>
      <c r="AA2953">
        <v>1832</v>
      </c>
      <c r="AB2953">
        <v>-18</v>
      </c>
      <c r="AC2953" s="24">
        <v>-9.7000000000000003E-3</v>
      </c>
      <c r="AD2953">
        <v>3800</v>
      </c>
      <c r="AE2953">
        <v>6964050</v>
      </c>
      <c r="AF2953" s="22">
        <v>43188</v>
      </c>
      <c r="AG2953">
        <v>1900</v>
      </c>
      <c r="AH2953">
        <v>1850</v>
      </c>
      <c r="AI2953" s="22">
        <v>43189</v>
      </c>
      <c r="AJ2953">
        <v>1810</v>
      </c>
      <c r="AK2953">
        <v>1833</v>
      </c>
      <c r="AM2953">
        <v>2</v>
      </c>
      <c r="AN2953" t="s">
        <v>1023</v>
      </c>
      <c r="AO2953">
        <v>0</v>
      </c>
      <c r="AP2953">
        <v>0</v>
      </c>
      <c r="AQ2953">
        <v>0.01</v>
      </c>
      <c r="AR2953">
        <v>0.35</v>
      </c>
      <c r="AS2953">
        <v>0.94</v>
      </c>
      <c r="AT2953">
        <v>0.95</v>
      </c>
      <c r="AU2953">
        <v>2.4649999999999999</v>
      </c>
      <c r="AV2953">
        <v>1909</v>
      </c>
      <c r="AW2953">
        <v>1706</v>
      </c>
      <c r="AX2953">
        <v>1833</v>
      </c>
    </row>
    <row r="2954" spans="1:50">
      <c r="A2954" s="22">
        <v>43187</v>
      </c>
      <c r="B2954">
        <v>705</v>
      </c>
      <c r="C2954">
        <v>708</v>
      </c>
      <c r="D2954">
        <v>661</v>
      </c>
      <c r="E2954">
        <v>665</v>
      </c>
      <c r="F2954" s="22">
        <v>43188</v>
      </c>
      <c r="G2954">
        <v>685</v>
      </c>
      <c r="H2954">
        <v>693</v>
      </c>
      <c r="I2954">
        <v>655</v>
      </c>
      <c r="J2954">
        <v>663</v>
      </c>
      <c r="K2954" s="22">
        <v>43189</v>
      </c>
      <c r="L2954">
        <v>668</v>
      </c>
      <c r="M2954">
        <v>0.87</v>
      </c>
      <c r="N2954" s="8" t="str">
        <f>IF(AND(AM2954=1,AC2954&lt;-0.005,AE2954&gt;O$1),R2954,"")</f>
        <v/>
      </c>
      <c r="O2954" s="8">
        <f t="shared" si="232"/>
        <v>438180.00028764928</v>
      </c>
      <c r="P2954" s="8" t="str">
        <f t="shared" si="236"/>
        <v/>
      </c>
      <c r="Q2954" s="8">
        <f t="shared" si="233"/>
        <v>507198.60857248085</v>
      </c>
      <c r="R2954" s="8">
        <f t="shared" si="234"/>
        <v>-7374.6312684365712</v>
      </c>
      <c r="S2954" s="8">
        <f t="shared" si="235"/>
        <v>1255656.1713474209</v>
      </c>
      <c r="U2954" s="25">
        <v>43189.316678240742</v>
      </c>
      <c r="V2954">
        <v>40</v>
      </c>
      <c r="W2954">
        <v>8927</v>
      </c>
      <c r="X2954" t="s">
        <v>1255</v>
      </c>
      <c r="Y2954" t="s">
        <v>960</v>
      </c>
      <c r="Z2954" s="25">
        <v>43188.902083333334</v>
      </c>
      <c r="AA2954">
        <v>674.9</v>
      </c>
      <c r="AB2954">
        <v>11.9</v>
      </c>
      <c r="AC2954" s="24">
        <v>1.7899999999999999E-2</v>
      </c>
      <c r="AD2954">
        <v>3400</v>
      </c>
      <c r="AE2954">
        <v>2285200</v>
      </c>
      <c r="AF2954" s="22">
        <v>43188</v>
      </c>
      <c r="AG2954">
        <v>685</v>
      </c>
      <c r="AH2954">
        <v>663</v>
      </c>
      <c r="AI2954" s="22">
        <v>43189</v>
      </c>
      <c r="AJ2954">
        <v>668</v>
      </c>
      <c r="AK2954">
        <v>678</v>
      </c>
      <c r="AM2954">
        <v>1</v>
      </c>
      <c r="AN2954">
        <v>0</v>
      </c>
      <c r="AO2954">
        <v>2.2200000000000002</v>
      </c>
      <c r="AP2954">
        <v>0.75</v>
      </c>
      <c r="AQ2954">
        <v>0.01</v>
      </c>
      <c r="AR2954">
        <v>0.52</v>
      </c>
      <c r="AS2954">
        <v>0.87</v>
      </c>
      <c r="AT2954">
        <v>1.1200000000000001</v>
      </c>
      <c r="AU2954">
        <v>1.2929999999999999</v>
      </c>
      <c r="AV2954">
        <v>681</v>
      </c>
      <c r="AW2954">
        <v>663</v>
      </c>
      <c r="AX2954">
        <v>678</v>
      </c>
    </row>
    <row r="2955" spans="1:50">
      <c r="A2955" s="22">
        <v>43187</v>
      </c>
      <c r="B2955">
        <v>3160</v>
      </c>
      <c r="C2955">
        <v>3205</v>
      </c>
      <c r="D2955">
        <v>3135</v>
      </c>
      <c r="E2955">
        <v>3180</v>
      </c>
      <c r="F2955" s="22">
        <v>43188</v>
      </c>
      <c r="G2955">
        <v>3195</v>
      </c>
      <c r="H2955">
        <v>3195</v>
      </c>
      <c r="I2955">
        <v>3110</v>
      </c>
      <c r="J2955">
        <v>3150</v>
      </c>
      <c r="K2955" s="22">
        <v>43189</v>
      </c>
      <c r="L2955">
        <v>3150</v>
      </c>
      <c r="M2955">
        <v>0.92</v>
      </c>
      <c r="N2955" s="8" t="str">
        <f>IF(AND(AM2955=1,AC2955&lt;-0.005,AE2955&gt;O$1),R2955,"")</f>
        <v/>
      </c>
      <c r="O2955" s="8">
        <f t="shared" si="232"/>
        <v>438180.00028764928</v>
      </c>
      <c r="P2955" s="8" t="str">
        <f t="shared" si="236"/>
        <v/>
      </c>
      <c r="Q2955" s="8">
        <f t="shared" si="233"/>
        <v>507198.60857248085</v>
      </c>
      <c r="R2955" s="8">
        <f t="shared" si="234"/>
        <v>-4716.9811320754707</v>
      </c>
      <c r="S2955" s="8">
        <f t="shared" si="235"/>
        <v>1255656.1713474209</v>
      </c>
      <c r="U2955" s="25">
        <v>43189.316678240742</v>
      </c>
      <c r="V2955">
        <v>41</v>
      </c>
      <c r="W2955">
        <v>6753</v>
      </c>
      <c r="X2955" t="s">
        <v>110</v>
      </c>
      <c r="Y2955" t="s">
        <v>962</v>
      </c>
      <c r="Z2955" s="25">
        <v>43188.98333333333</v>
      </c>
      <c r="AA2955">
        <v>3150</v>
      </c>
      <c r="AB2955">
        <v>0</v>
      </c>
      <c r="AC2955" s="24">
        <v>0</v>
      </c>
      <c r="AD2955">
        <v>3000</v>
      </c>
      <c r="AE2955">
        <v>9450000</v>
      </c>
      <c r="AF2955" s="22">
        <v>43188</v>
      </c>
      <c r="AG2955">
        <v>3195</v>
      </c>
      <c r="AH2955">
        <v>3150</v>
      </c>
      <c r="AI2955" s="22">
        <v>43189</v>
      </c>
      <c r="AJ2955">
        <v>3150</v>
      </c>
      <c r="AK2955">
        <v>3180</v>
      </c>
      <c r="AM2955">
        <v>2</v>
      </c>
      <c r="AN2955" t="s">
        <v>1023</v>
      </c>
      <c r="AO2955">
        <v>135.47</v>
      </c>
      <c r="AP2955" t="s">
        <v>956</v>
      </c>
      <c r="AQ2955">
        <v>0</v>
      </c>
      <c r="AR2955">
        <v>0</v>
      </c>
      <c r="AS2955">
        <v>0.92</v>
      </c>
      <c r="AT2955">
        <v>0.87</v>
      </c>
      <c r="AU2955">
        <v>1.2729999999999999</v>
      </c>
      <c r="AV2955">
        <v>3200</v>
      </c>
      <c r="AW2955">
        <v>3145</v>
      </c>
      <c r="AX2955">
        <v>3180</v>
      </c>
    </row>
    <row r="2956" spans="1:50">
      <c r="A2956" s="22">
        <v>43187</v>
      </c>
      <c r="B2956">
        <v>5106</v>
      </c>
      <c r="C2956">
        <v>5176</v>
      </c>
      <c r="D2956">
        <v>5080</v>
      </c>
      <c r="E2956">
        <v>5174</v>
      </c>
      <c r="F2956" s="22">
        <v>43188</v>
      </c>
      <c r="G2956">
        <v>5145</v>
      </c>
      <c r="H2956">
        <v>5150</v>
      </c>
      <c r="I2956">
        <v>5051</v>
      </c>
      <c r="J2956">
        <v>5110</v>
      </c>
      <c r="K2956" s="22">
        <v>43189</v>
      </c>
      <c r="L2956">
        <v>5129</v>
      </c>
      <c r="M2956">
        <v>0.96</v>
      </c>
      <c r="N2956" s="8" t="str">
        <f>IF(AND(AM2956=1,AC2956&lt;-0.005,AE2956&gt;O$1),R2956,"")</f>
        <v/>
      </c>
      <c r="O2956" s="8">
        <f t="shared" si="232"/>
        <v>438180.00028764928</v>
      </c>
      <c r="P2956" s="8" t="str">
        <f t="shared" si="236"/>
        <v/>
      </c>
      <c r="Q2956" s="8">
        <f t="shared" si="233"/>
        <v>507198.60857248085</v>
      </c>
      <c r="R2956" s="8">
        <f t="shared" si="234"/>
        <v>-1651.7683637776724</v>
      </c>
      <c r="S2956" s="8">
        <f t="shared" si="235"/>
        <v>1254004.4029836431</v>
      </c>
      <c r="U2956" s="25">
        <v>43189.316678240742</v>
      </c>
      <c r="V2956">
        <v>42</v>
      </c>
      <c r="W2956">
        <v>6758</v>
      </c>
      <c r="X2956" t="s">
        <v>790</v>
      </c>
      <c r="Y2956" t="s">
        <v>962</v>
      </c>
      <c r="Z2956" s="25">
        <v>43188.998611111114</v>
      </c>
      <c r="AA2956">
        <v>5149</v>
      </c>
      <c r="AB2956">
        <v>39</v>
      </c>
      <c r="AC2956" s="24">
        <v>7.6E-3</v>
      </c>
      <c r="AD2956">
        <v>2800</v>
      </c>
      <c r="AE2956">
        <v>14358600</v>
      </c>
      <c r="AF2956" s="22">
        <v>43188</v>
      </c>
      <c r="AG2956">
        <v>5145</v>
      </c>
      <c r="AH2956">
        <v>5110</v>
      </c>
      <c r="AI2956" s="22">
        <v>43189</v>
      </c>
      <c r="AJ2956">
        <v>5129</v>
      </c>
      <c r="AK2956">
        <v>5146</v>
      </c>
      <c r="AM2956">
        <v>1</v>
      </c>
      <c r="AN2956" t="s">
        <v>1023</v>
      </c>
      <c r="AO2956">
        <v>14.5</v>
      </c>
      <c r="AP2956">
        <v>0.49</v>
      </c>
      <c r="AQ2956">
        <v>0</v>
      </c>
      <c r="AR2956">
        <v>0.03</v>
      </c>
      <c r="AS2956">
        <v>0.96</v>
      </c>
      <c r="AT2956">
        <v>0.96</v>
      </c>
      <c r="AU2956">
        <v>0.627</v>
      </c>
      <c r="AV2956">
        <v>5164</v>
      </c>
      <c r="AW2956">
        <v>5104</v>
      </c>
      <c r="AX2956">
        <v>5146</v>
      </c>
    </row>
    <row r="2957" spans="1:50">
      <c r="A2957" s="22">
        <v>43187</v>
      </c>
      <c r="B2957">
        <v>5479</v>
      </c>
      <c r="C2957">
        <v>5544</v>
      </c>
      <c r="D2957">
        <v>5458</v>
      </c>
      <c r="E2957">
        <v>5532</v>
      </c>
      <c r="F2957" s="22">
        <v>43188</v>
      </c>
      <c r="G2957">
        <v>5332</v>
      </c>
      <c r="H2957">
        <v>5338</v>
      </c>
      <c r="I2957">
        <v>5120</v>
      </c>
      <c r="J2957">
        <v>5120</v>
      </c>
      <c r="K2957" s="22">
        <v>43189</v>
      </c>
      <c r="L2957">
        <v>5120</v>
      </c>
      <c r="M2957">
        <v>0.95</v>
      </c>
      <c r="N2957" s="8" t="str">
        <f>IF(AND(AM2957=1,AC2957&lt;-0.005,AE2957&gt;O$1),R2957,"")</f>
        <v/>
      </c>
      <c r="O2957" s="8">
        <f t="shared" si="232"/>
        <v>438180.00028764928</v>
      </c>
      <c r="P2957" s="8" t="str">
        <f t="shared" si="236"/>
        <v/>
      </c>
      <c r="Q2957" s="8">
        <f t="shared" si="233"/>
        <v>507198.60857248085</v>
      </c>
      <c r="R2957" s="8">
        <f t="shared" si="234"/>
        <v>-6077.5612579587187</v>
      </c>
      <c r="S2957" s="8">
        <f t="shared" si="235"/>
        <v>1247926.8417256845</v>
      </c>
      <c r="U2957" s="25">
        <v>43189.316678240742</v>
      </c>
      <c r="V2957">
        <v>43</v>
      </c>
      <c r="W2957">
        <v>4502</v>
      </c>
      <c r="X2957" t="s">
        <v>1027</v>
      </c>
      <c r="Y2957" t="s">
        <v>962</v>
      </c>
      <c r="Z2957" s="25">
        <v>43188.98541666667</v>
      </c>
      <c r="AA2957">
        <v>5170</v>
      </c>
      <c r="AB2957">
        <v>50</v>
      </c>
      <c r="AC2957" s="24">
        <v>9.7999999999999997E-3</v>
      </c>
      <c r="AD2957">
        <v>2600</v>
      </c>
      <c r="AE2957">
        <v>13441500</v>
      </c>
      <c r="AF2957" s="22">
        <v>43188</v>
      </c>
      <c r="AG2957">
        <v>5332</v>
      </c>
      <c r="AH2957">
        <v>5120</v>
      </c>
      <c r="AI2957" s="22">
        <v>43189</v>
      </c>
      <c r="AJ2957">
        <v>5120</v>
      </c>
      <c r="AK2957">
        <v>5183</v>
      </c>
      <c r="AM2957">
        <v>1</v>
      </c>
      <c r="AN2957">
        <v>0</v>
      </c>
      <c r="AO2957">
        <v>1.99</v>
      </c>
      <c r="AP2957">
        <v>3.52</v>
      </c>
      <c r="AQ2957">
        <v>0</v>
      </c>
      <c r="AR2957">
        <v>0</v>
      </c>
      <c r="AS2957">
        <v>0.95</v>
      </c>
      <c r="AT2957">
        <v>0.89</v>
      </c>
      <c r="AU2957">
        <v>0.47299999999999998</v>
      </c>
      <c r="AV2957">
        <v>5205</v>
      </c>
      <c r="AW2957">
        <v>5105</v>
      </c>
      <c r="AX2957">
        <v>5183</v>
      </c>
    </row>
    <row r="2958" spans="1:50">
      <c r="A2958" s="22">
        <v>43187</v>
      </c>
      <c r="B2958">
        <v>2120</v>
      </c>
      <c r="C2958">
        <v>2280</v>
      </c>
      <c r="D2958">
        <v>2080</v>
      </c>
      <c r="E2958">
        <v>2227</v>
      </c>
      <c r="F2958" s="22">
        <v>43188</v>
      </c>
      <c r="G2958">
        <v>2182</v>
      </c>
      <c r="H2958">
        <v>2246</v>
      </c>
      <c r="I2958">
        <v>1849</v>
      </c>
      <c r="J2958">
        <v>1897</v>
      </c>
      <c r="K2958" s="22">
        <v>43189</v>
      </c>
      <c r="L2958">
        <v>1882</v>
      </c>
      <c r="M2958">
        <v>1.35</v>
      </c>
      <c r="N2958" s="8" t="str">
        <f>IF(AND(AM2958=1,AC2958&lt;-0.005,AE2958&gt;O$1),R2958,"")</f>
        <v/>
      </c>
      <c r="O2958" s="8">
        <f t="shared" si="232"/>
        <v>438180.00028764928</v>
      </c>
      <c r="P2958" s="8" t="str">
        <f t="shared" si="236"/>
        <v/>
      </c>
      <c r="Q2958" s="8">
        <f t="shared" si="233"/>
        <v>507198.60857248085</v>
      </c>
      <c r="R2958" s="8">
        <f t="shared" si="234"/>
        <v>-40975.60975609754</v>
      </c>
      <c r="S2958" s="8">
        <f t="shared" si="235"/>
        <v>1247926.8417256845</v>
      </c>
      <c r="U2958" s="25">
        <v>43189.316678240742</v>
      </c>
      <c r="V2958">
        <v>44</v>
      </c>
      <c r="W2958">
        <v>2338</v>
      </c>
      <c r="X2958" t="s">
        <v>1162</v>
      </c>
      <c r="Y2958" t="s">
        <v>954</v>
      </c>
      <c r="Z2958" s="25">
        <v>43188.982638888891</v>
      </c>
      <c r="AA2958">
        <v>1899</v>
      </c>
      <c r="AB2958">
        <v>2</v>
      </c>
      <c r="AC2958" s="24">
        <v>1.1000000000000001E-3</v>
      </c>
      <c r="AD2958">
        <v>2500</v>
      </c>
      <c r="AE2958">
        <v>4689130</v>
      </c>
      <c r="AF2958" s="22">
        <v>43188</v>
      </c>
      <c r="AG2958">
        <v>2182</v>
      </c>
      <c r="AH2958">
        <v>1897</v>
      </c>
      <c r="AI2958" s="22">
        <v>43189</v>
      </c>
      <c r="AJ2958">
        <v>1882</v>
      </c>
      <c r="AK2958">
        <v>2050</v>
      </c>
      <c r="AM2958">
        <v>2</v>
      </c>
      <c r="AN2958" t="s">
        <v>1023</v>
      </c>
      <c r="AO2958">
        <v>642.33000000000004</v>
      </c>
      <c r="AP2958">
        <v>0</v>
      </c>
      <c r="AQ2958">
        <v>1</v>
      </c>
      <c r="AR2958">
        <v>1</v>
      </c>
      <c r="AS2958">
        <v>1.35</v>
      </c>
      <c r="AT2958">
        <v>1.81</v>
      </c>
      <c r="AU2958">
        <v>0.89300000000000002</v>
      </c>
      <c r="AV2958">
        <v>2084</v>
      </c>
      <c r="AW2958">
        <v>1880</v>
      </c>
      <c r="AX2958">
        <v>2050</v>
      </c>
    </row>
    <row r="2959" spans="1:50">
      <c r="A2959" s="22">
        <v>43187</v>
      </c>
      <c r="B2959">
        <v>1317</v>
      </c>
      <c r="C2959">
        <v>1317</v>
      </c>
      <c r="D2959">
        <v>1260</v>
      </c>
      <c r="E2959">
        <v>1288</v>
      </c>
      <c r="F2959" s="22">
        <v>43188</v>
      </c>
      <c r="G2959">
        <v>1330</v>
      </c>
      <c r="H2959">
        <v>1350</v>
      </c>
      <c r="I2959">
        <v>1289</v>
      </c>
      <c r="J2959">
        <v>1297</v>
      </c>
      <c r="K2959" s="22">
        <v>43189</v>
      </c>
      <c r="L2959">
        <v>1355</v>
      </c>
      <c r="M2959">
        <v>0.93</v>
      </c>
      <c r="N2959" s="8" t="str">
        <f>IF(AND(AM2959=1,AC2959&lt;-0.005,AE2959&gt;O$1),R2959,"")</f>
        <v/>
      </c>
      <c r="O2959" s="8">
        <f t="shared" si="232"/>
        <v>438180.00028764928</v>
      </c>
      <c r="P2959" s="8" t="str">
        <f t="shared" si="236"/>
        <v/>
      </c>
      <c r="Q2959" s="8">
        <f t="shared" si="233"/>
        <v>507198.60857248085</v>
      </c>
      <c r="R2959" s="8">
        <f t="shared" si="234"/>
        <v>-3663.0036630036502</v>
      </c>
      <c r="S2959" s="8">
        <f t="shared" si="235"/>
        <v>1247926.8417256845</v>
      </c>
      <c r="U2959" s="25">
        <v>43189.316678240742</v>
      </c>
      <c r="V2959">
        <v>45</v>
      </c>
      <c r="W2959">
        <v>4316</v>
      </c>
      <c r="X2959" t="s">
        <v>455</v>
      </c>
      <c r="Y2959" t="s">
        <v>960</v>
      </c>
      <c r="Z2959" s="25">
        <v>43188.959027777775</v>
      </c>
      <c r="AA2959">
        <v>1381</v>
      </c>
      <c r="AB2959">
        <v>84</v>
      </c>
      <c r="AC2959" s="24">
        <v>6.4799999999999996E-2</v>
      </c>
      <c r="AD2959">
        <v>2400</v>
      </c>
      <c r="AE2959">
        <v>3346460</v>
      </c>
      <c r="AF2959" s="22">
        <v>43188</v>
      </c>
      <c r="AG2959">
        <v>1330</v>
      </c>
      <c r="AH2959">
        <v>1297</v>
      </c>
      <c r="AI2959" s="22">
        <v>43189</v>
      </c>
      <c r="AJ2959">
        <v>1355</v>
      </c>
      <c r="AK2959">
        <v>1365</v>
      </c>
      <c r="AM2959">
        <v>2</v>
      </c>
      <c r="AN2959" t="s">
        <v>1023</v>
      </c>
      <c r="AO2959">
        <v>0</v>
      </c>
      <c r="AP2959">
        <v>0</v>
      </c>
      <c r="AQ2959">
        <v>0</v>
      </c>
      <c r="AR2959">
        <v>0</v>
      </c>
      <c r="AS2959">
        <v>0.93</v>
      </c>
      <c r="AT2959">
        <v>0.84</v>
      </c>
      <c r="AU2959">
        <v>2.2330000000000001</v>
      </c>
      <c r="AV2959">
        <v>1442</v>
      </c>
      <c r="AW2959">
        <v>1336</v>
      </c>
      <c r="AX2959">
        <v>1365</v>
      </c>
    </row>
    <row r="2960" spans="1:50">
      <c r="A2960" s="22">
        <v>43187</v>
      </c>
      <c r="B2960">
        <v>8006</v>
      </c>
      <c r="C2960">
        <v>8017</v>
      </c>
      <c r="D2960">
        <v>7832</v>
      </c>
      <c r="E2960">
        <v>7922</v>
      </c>
      <c r="F2960" s="22">
        <v>43188</v>
      </c>
      <c r="G2960">
        <v>7980</v>
      </c>
      <c r="H2960">
        <v>7986</v>
      </c>
      <c r="I2960">
        <v>7758</v>
      </c>
      <c r="J2960">
        <v>7806</v>
      </c>
      <c r="K2960" s="22">
        <v>43189</v>
      </c>
      <c r="L2960">
        <v>7919</v>
      </c>
      <c r="M2960">
        <v>0.94</v>
      </c>
      <c r="N2960" s="8" t="str">
        <f>IF(AND(AM2960=1,AC2960&lt;-0.005,AE2960&gt;O$1),R2960,"")</f>
        <v/>
      </c>
      <c r="O2960" s="8">
        <f t="shared" si="232"/>
        <v>438180.00028764928</v>
      </c>
      <c r="P2960" s="8" t="str">
        <f t="shared" si="236"/>
        <v/>
      </c>
      <c r="Q2960" s="8">
        <f t="shared" si="233"/>
        <v>507198.60857248085</v>
      </c>
      <c r="R2960" s="8">
        <f t="shared" si="234"/>
        <v>-1949.6855345911833</v>
      </c>
      <c r="S2960" s="8">
        <f t="shared" si="235"/>
        <v>1245977.1561910934</v>
      </c>
      <c r="U2960" s="25">
        <v>43189.316678240742</v>
      </c>
      <c r="V2960">
        <v>46</v>
      </c>
      <c r="W2960">
        <v>9984</v>
      </c>
      <c r="X2960" t="s">
        <v>394</v>
      </c>
      <c r="Y2960" t="s">
        <v>962</v>
      </c>
      <c r="Z2960" s="25">
        <v>43188.99722222222</v>
      </c>
      <c r="AA2960">
        <v>7920</v>
      </c>
      <c r="AB2960">
        <v>114</v>
      </c>
      <c r="AC2960" s="24">
        <v>1.46E-2</v>
      </c>
      <c r="AD2960">
        <v>2400</v>
      </c>
      <c r="AE2960">
        <v>18899600</v>
      </c>
      <c r="AF2960" s="22">
        <v>43188</v>
      </c>
      <c r="AG2960">
        <v>7980</v>
      </c>
      <c r="AH2960">
        <v>7806</v>
      </c>
      <c r="AI2960" s="22">
        <v>43189</v>
      </c>
      <c r="AJ2960">
        <v>7919</v>
      </c>
      <c r="AK2960">
        <v>7950</v>
      </c>
      <c r="AM2960">
        <v>1</v>
      </c>
      <c r="AN2960" t="s">
        <v>1023</v>
      </c>
      <c r="AO2960">
        <v>11.35</v>
      </c>
      <c r="AP2960">
        <v>0.56000000000000005</v>
      </c>
      <c r="AQ2960">
        <v>0</v>
      </c>
      <c r="AR2960">
        <v>0</v>
      </c>
      <c r="AS2960">
        <v>0.94</v>
      </c>
      <c r="AT2960">
        <v>0.91</v>
      </c>
      <c r="AU2960">
        <v>0.66100000000000003</v>
      </c>
      <c r="AV2960">
        <v>8038</v>
      </c>
      <c r="AW2960">
        <v>7900</v>
      </c>
      <c r="AX2960">
        <v>7950</v>
      </c>
    </row>
    <row r="2961" spans="1:50">
      <c r="A2961" s="22">
        <v>43187</v>
      </c>
      <c r="B2961">
        <v>2636</v>
      </c>
      <c r="C2961">
        <v>2656</v>
      </c>
      <c r="D2961">
        <v>2579</v>
      </c>
      <c r="E2961">
        <v>2579</v>
      </c>
      <c r="F2961" s="22">
        <v>43188</v>
      </c>
      <c r="G2961">
        <v>2543</v>
      </c>
      <c r="H2961">
        <v>2620</v>
      </c>
      <c r="I2961">
        <v>2539</v>
      </c>
      <c r="J2961">
        <v>2577</v>
      </c>
      <c r="K2961" s="22">
        <v>43189</v>
      </c>
      <c r="L2961">
        <v>2528</v>
      </c>
      <c r="M2961">
        <v>1.08</v>
      </c>
      <c r="N2961" s="8">
        <f>IF(AND(AM2961=1,AC2961&lt;-0.005,AE2961&gt;O$1),R2961,"")</f>
        <v>-1577.2870662460471</v>
      </c>
      <c r="O2961" s="8">
        <f t="shared" si="232"/>
        <v>436602.71322140325</v>
      </c>
      <c r="P2961" s="8" t="str">
        <f t="shared" si="236"/>
        <v/>
      </c>
      <c r="Q2961" s="8">
        <f t="shared" si="233"/>
        <v>507198.60857248085</v>
      </c>
      <c r="R2961" s="8">
        <f t="shared" si="234"/>
        <v>-1577.2870662460471</v>
      </c>
      <c r="S2961" s="8">
        <f t="shared" si="235"/>
        <v>1244399.8691248472</v>
      </c>
      <c r="U2961" s="25">
        <v>43189.316678240742</v>
      </c>
      <c r="V2961">
        <v>47</v>
      </c>
      <c r="W2961">
        <v>1356</v>
      </c>
      <c r="X2961" t="s">
        <v>1339</v>
      </c>
      <c r="Y2961" t="s">
        <v>954</v>
      </c>
      <c r="Z2961" s="25">
        <v>43188.994444444441</v>
      </c>
      <c r="AA2961">
        <v>2530</v>
      </c>
      <c r="AB2961">
        <v>-47</v>
      </c>
      <c r="AC2961" s="24">
        <v>-1.8200000000000001E-2</v>
      </c>
      <c r="AD2961">
        <v>2380</v>
      </c>
      <c r="AE2961">
        <v>6038570</v>
      </c>
      <c r="AF2961" s="22">
        <v>43188</v>
      </c>
      <c r="AG2961">
        <v>2543</v>
      </c>
      <c r="AH2961">
        <v>2577</v>
      </c>
      <c r="AI2961" s="22">
        <v>43189</v>
      </c>
      <c r="AJ2961">
        <v>2528</v>
      </c>
      <c r="AK2961">
        <v>2536</v>
      </c>
      <c r="AM2961">
        <v>1</v>
      </c>
      <c r="AN2961" t="s">
        <v>1023</v>
      </c>
      <c r="AO2961" s="26">
        <v>7.4999999999999997E-3</v>
      </c>
      <c r="AQ2961">
        <v>1</v>
      </c>
      <c r="AR2961">
        <v>1</v>
      </c>
      <c r="AS2961">
        <v>1.08</v>
      </c>
      <c r="AT2961">
        <v>1.1399999999999999</v>
      </c>
      <c r="AU2961">
        <v>1.621</v>
      </c>
      <c r="AV2961">
        <v>2561</v>
      </c>
      <c r="AW2961">
        <v>2521</v>
      </c>
      <c r="AX2961">
        <v>2536</v>
      </c>
    </row>
    <row r="2962" spans="1:50">
      <c r="A2962" s="22">
        <v>43187</v>
      </c>
      <c r="B2962">
        <v>1598</v>
      </c>
      <c r="C2962">
        <v>1701</v>
      </c>
      <c r="D2962">
        <v>1568</v>
      </c>
      <c r="E2962">
        <v>1701</v>
      </c>
      <c r="F2962" s="22">
        <v>43188</v>
      </c>
      <c r="G2962">
        <v>1861</v>
      </c>
      <c r="H2962">
        <v>1875</v>
      </c>
      <c r="I2962">
        <v>1632</v>
      </c>
      <c r="J2962">
        <v>1698</v>
      </c>
      <c r="K2962" s="22">
        <v>43189</v>
      </c>
      <c r="L2962">
        <v>1665</v>
      </c>
      <c r="M2962">
        <v>1.1200000000000001</v>
      </c>
      <c r="N2962" s="8" t="str">
        <f>IF(AND(AM2962=1,AC2962&lt;-0.005,AE2962&gt;O$1),R2962,"")</f>
        <v/>
      </c>
      <c r="O2962" s="8">
        <f t="shared" si="232"/>
        <v>436602.71322140325</v>
      </c>
      <c r="P2962" s="8" t="str">
        <f t="shared" si="236"/>
        <v/>
      </c>
      <c r="Q2962" s="8">
        <f t="shared" si="233"/>
        <v>507198.60857248085</v>
      </c>
      <c r="R2962" s="8">
        <f t="shared" si="234"/>
        <v>-32303.370786516851</v>
      </c>
      <c r="S2962" s="8">
        <f t="shared" si="235"/>
        <v>1244399.8691248472</v>
      </c>
      <c r="U2962" s="25">
        <v>43189.316678240742</v>
      </c>
      <c r="V2962">
        <v>48</v>
      </c>
      <c r="W2962">
        <v>7776</v>
      </c>
      <c r="X2962" t="s">
        <v>1108</v>
      </c>
      <c r="Y2962" t="s">
        <v>960</v>
      </c>
      <c r="Z2962" s="25">
        <v>43188.993055555555</v>
      </c>
      <c r="AA2962">
        <v>1675.1</v>
      </c>
      <c r="AB2962">
        <v>-22.9</v>
      </c>
      <c r="AC2962" s="24">
        <v>-1.35E-2</v>
      </c>
      <c r="AD2962">
        <v>2300</v>
      </c>
      <c r="AE2962">
        <v>3889210</v>
      </c>
      <c r="AF2962" s="22">
        <v>43188</v>
      </c>
      <c r="AG2962">
        <v>1861</v>
      </c>
      <c r="AH2962">
        <v>1698</v>
      </c>
      <c r="AI2962" s="22">
        <v>43189</v>
      </c>
      <c r="AJ2962">
        <v>1665</v>
      </c>
      <c r="AK2962">
        <v>1780</v>
      </c>
      <c r="AM2962">
        <v>2</v>
      </c>
      <c r="AN2962" t="s">
        <v>1023</v>
      </c>
      <c r="AO2962">
        <v>539.75</v>
      </c>
      <c r="AP2962">
        <v>0</v>
      </c>
      <c r="AQ2962">
        <v>0.71</v>
      </c>
      <c r="AR2962">
        <v>0.79</v>
      </c>
      <c r="AS2962">
        <v>1.1200000000000001</v>
      </c>
      <c r="AT2962">
        <v>1.72</v>
      </c>
      <c r="AU2962">
        <v>0.91800000000000004</v>
      </c>
      <c r="AV2962">
        <v>1798</v>
      </c>
      <c r="AW2962">
        <v>1616</v>
      </c>
      <c r="AX2962">
        <v>1780</v>
      </c>
    </row>
    <row r="2963" spans="1:50">
      <c r="A2963" s="22">
        <v>43187</v>
      </c>
      <c r="B2963">
        <v>1780</v>
      </c>
      <c r="C2963">
        <v>2090</v>
      </c>
      <c r="D2963">
        <v>1733</v>
      </c>
      <c r="E2963">
        <v>1999</v>
      </c>
      <c r="F2963" s="22">
        <v>43188</v>
      </c>
      <c r="G2963">
        <v>2010</v>
      </c>
      <c r="H2963">
        <v>2180</v>
      </c>
      <c r="I2963">
        <v>1882</v>
      </c>
      <c r="J2963">
        <v>1930</v>
      </c>
      <c r="K2963" s="22">
        <v>43189</v>
      </c>
      <c r="L2963">
        <v>1900</v>
      </c>
      <c r="M2963">
        <v>1.2</v>
      </c>
      <c r="N2963" s="8" t="str">
        <f>IF(AND(AM2963=1,AC2963&lt;-0.005,AE2963&gt;O$1),R2963,"")</f>
        <v/>
      </c>
      <c r="O2963" s="8">
        <f t="shared" si="232"/>
        <v>436602.71322140325</v>
      </c>
      <c r="P2963" s="8" t="str">
        <f t="shared" si="236"/>
        <v/>
      </c>
      <c r="Q2963" s="8">
        <f t="shared" si="233"/>
        <v>507198.60857248085</v>
      </c>
      <c r="R2963" s="8">
        <f t="shared" si="234"/>
        <v>-10309.278350515482</v>
      </c>
      <c r="S2963" s="8">
        <f t="shared" si="235"/>
        <v>1244399.8691248472</v>
      </c>
      <c r="U2963" s="25">
        <v>43189.316678240742</v>
      </c>
      <c r="V2963">
        <v>49</v>
      </c>
      <c r="W2963">
        <v>3624</v>
      </c>
      <c r="X2963" t="s">
        <v>1289</v>
      </c>
      <c r="Y2963" t="s">
        <v>957</v>
      </c>
      <c r="Z2963" s="25">
        <v>43188.995138888888</v>
      </c>
      <c r="AA2963">
        <v>1909.8</v>
      </c>
      <c r="AB2963">
        <v>-20.2</v>
      </c>
      <c r="AC2963" s="24">
        <v>-1.0500000000000001E-2</v>
      </c>
      <c r="AD2963">
        <v>2300</v>
      </c>
      <c r="AE2963">
        <v>4360640</v>
      </c>
      <c r="AF2963" s="22">
        <v>43188</v>
      </c>
      <c r="AG2963">
        <v>2010</v>
      </c>
      <c r="AH2963">
        <v>1930</v>
      </c>
      <c r="AI2963" s="22">
        <v>43189</v>
      </c>
      <c r="AJ2963">
        <v>1900</v>
      </c>
      <c r="AK2963">
        <v>1940</v>
      </c>
      <c r="AM2963">
        <v>2</v>
      </c>
      <c r="AN2963" t="s">
        <v>1023</v>
      </c>
      <c r="AO2963">
        <v>11918</v>
      </c>
      <c r="AP2963">
        <v>0</v>
      </c>
      <c r="AQ2963">
        <v>0.9</v>
      </c>
      <c r="AR2963">
        <v>0.91</v>
      </c>
      <c r="AS2963">
        <v>1.2</v>
      </c>
      <c r="AT2963">
        <v>1.2</v>
      </c>
      <c r="AU2963">
        <v>2.3359999999999999</v>
      </c>
      <c r="AV2963">
        <v>1987</v>
      </c>
      <c r="AW2963">
        <v>1831</v>
      </c>
      <c r="AX2963">
        <v>1940</v>
      </c>
    </row>
    <row r="2964" spans="1:50">
      <c r="A2964" s="22">
        <v>43187</v>
      </c>
      <c r="B2964">
        <v>2351</v>
      </c>
      <c r="C2964">
        <v>2357</v>
      </c>
      <c r="D2964">
        <v>2315</v>
      </c>
      <c r="E2964">
        <v>2357</v>
      </c>
      <c r="F2964" s="22">
        <v>43188</v>
      </c>
      <c r="G2964">
        <v>2374</v>
      </c>
      <c r="H2964">
        <v>2383</v>
      </c>
      <c r="I2964">
        <v>2316</v>
      </c>
      <c r="J2964">
        <v>2344</v>
      </c>
      <c r="K2964" s="22">
        <v>43189</v>
      </c>
      <c r="L2964">
        <v>2420</v>
      </c>
      <c r="M2964">
        <v>0.97</v>
      </c>
      <c r="N2964" s="8" t="str">
        <f>IF(AND(AM2964=1,AC2964&lt;-0.005,AE2964&gt;O$1),R2964,"")</f>
        <v/>
      </c>
      <c r="O2964" s="8">
        <f t="shared" ref="O2964:O3027" si="237">SUM(N2964,O2963)</f>
        <v>436602.71322140325</v>
      </c>
      <c r="P2964" s="8" t="str">
        <f t="shared" si="236"/>
        <v/>
      </c>
      <c r="Q2964" s="8">
        <f t="shared" ref="Q2964:Q3027" si="238">SUM(P2964,Q2963)</f>
        <v>507198.60857248085</v>
      </c>
      <c r="R2964" s="8">
        <f t="shared" ref="R2964:R3027" si="239">(AJ2964/AK2964-1)*500000</f>
        <v>-1030.9278350515428</v>
      </c>
      <c r="S2964" s="8">
        <f t="shared" ref="S2964:S3027" si="240">IF(AM2964=1,SUM(R2964,S2963),S2963)</f>
        <v>1243368.9412897958</v>
      </c>
      <c r="U2964" s="25">
        <v>43189.316678240742</v>
      </c>
      <c r="V2964">
        <v>50</v>
      </c>
      <c r="W2964">
        <v>4217</v>
      </c>
      <c r="X2964" t="s">
        <v>1198</v>
      </c>
      <c r="Y2964" t="s">
        <v>962</v>
      </c>
      <c r="Z2964" s="25">
        <v>43188.986805555556</v>
      </c>
      <c r="AA2964">
        <v>2400</v>
      </c>
      <c r="AB2964">
        <v>56</v>
      </c>
      <c r="AC2964" s="24">
        <v>2.3900000000000001E-2</v>
      </c>
      <c r="AD2964">
        <v>2200</v>
      </c>
      <c r="AE2964">
        <v>5273910</v>
      </c>
      <c r="AF2964" s="22">
        <v>43188</v>
      </c>
      <c r="AG2964">
        <v>2374</v>
      </c>
      <c r="AH2964">
        <v>2344</v>
      </c>
      <c r="AI2964" s="22">
        <v>43189</v>
      </c>
      <c r="AJ2964">
        <v>2420</v>
      </c>
      <c r="AK2964">
        <v>2425</v>
      </c>
      <c r="AM2964">
        <v>1</v>
      </c>
      <c r="AN2964" t="s">
        <v>1023</v>
      </c>
      <c r="AO2964">
        <v>20.41</v>
      </c>
      <c r="AP2964">
        <v>2.56</v>
      </c>
      <c r="AQ2964">
        <v>0.16</v>
      </c>
      <c r="AR2964">
        <v>0.05</v>
      </c>
      <c r="AS2964">
        <v>0.97</v>
      </c>
      <c r="AT2964">
        <v>0.87</v>
      </c>
      <c r="AU2964">
        <v>0.74</v>
      </c>
      <c r="AV2964">
        <v>2446</v>
      </c>
      <c r="AW2964">
        <v>2405</v>
      </c>
      <c r="AX2964">
        <v>2425</v>
      </c>
    </row>
    <row r="2965" spans="1:50">
      <c r="A2965" s="22">
        <v>43188</v>
      </c>
      <c r="B2965">
        <v>1387</v>
      </c>
      <c r="C2965">
        <v>1419</v>
      </c>
      <c r="D2965">
        <v>1378</v>
      </c>
      <c r="E2965">
        <v>1400</v>
      </c>
      <c r="F2965" s="22">
        <v>43189</v>
      </c>
      <c r="G2965">
        <v>1367</v>
      </c>
      <c r="H2965">
        <v>1377</v>
      </c>
      <c r="I2965">
        <v>1349</v>
      </c>
      <c r="J2965">
        <v>1356</v>
      </c>
      <c r="K2965" s="22">
        <v>43192</v>
      </c>
      <c r="L2965">
        <v>1361</v>
      </c>
      <c r="M2965">
        <v>0.97</v>
      </c>
      <c r="N2965" s="8" t="str">
        <f>IF(AND(AM2965=1,AC2965&lt;-0.005,AE2965&gt;O$1),R2965,"")</f>
        <v/>
      </c>
      <c r="O2965" s="8">
        <f t="shared" si="237"/>
        <v>436602.71322140325</v>
      </c>
      <c r="P2965" s="8" t="str">
        <f t="shared" si="236"/>
        <v/>
      </c>
      <c r="Q2965" s="8">
        <f t="shared" si="238"/>
        <v>507198.60857248085</v>
      </c>
      <c r="R2965" s="8">
        <f t="shared" si="239"/>
        <v>-1830.1610541727741</v>
      </c>
      <c r="S2965" s="8">
        <f t="shared" si="240"/>
        <v>1241538.780235623</v>
      </c>
      <c r="U2965" s="25">
        <v>43192.317175925928</v>
      </c>
      <c r="V2965">
        <v>3</v>
      </c>
      <c r="W2965">
        <v>1357</v>
      </c>
      <c r="X2965" t="s">
        <v>1056</v>
      </c>
      <c r="Y2965" t="s">
        <v>954</v>
      </c>
      <c r="Z2965" s="25">
        <v>43189.997916666667</v>
      </c>
      <c r="AA2965">
        <v>1358</v>
      </c>
      <c r="AB2965">
        <v>2</v>
      </c>
      <c r="AC2965" s="24">
        <v>1.5E-3</v>
      </c>
      <c r="AD2965">
        <v>43780</v>
      </c>
      <c r="AE2965">
        <v>59400694</v>
      </c>
      <c r="AF2965" s="22">
        <v>43189</v>
      </c>
      <c r="AG2965">
        <v>1367</v>
      </c>
      <c r="AH2965">
        <v>1356</v>
      </c>
      <c r="AI2965" s="22">
        <v>43192</v>
      </c>
      <c r="AJ2965">
        <v>1361</v>
      </c>
      <c r="AK2965">
        <v>1366</v>
      </c>
      <c r="AM2965">
        <v>1</v>
      </c>
      <c r="AN2965">
        <v>0</v>
      </c>
      <c r="AO2965" s="26">
        <v>8.0000000000000002E-3</v>
      </c>
      <c r="AQ2965">
        <v>0.14000000000000001</v>
      </c>
      <c r="AR2965">
        <v>0.6</v>
      </c>
      <c r="AS2965">
        <v>0.97</v>
      </c>
      <c r="AT2965">
        <v>1.03</v>
      </c>
      <c r="AU2965">
        <v>1.8440000000000001</v>
      </c>
      <c r="AV2965">
        <v>1366</v>
      </c>
      <c r="AW2965">
        <v>1339</v>
      </c>
      <c r="AX2965">
        <v>1366</v>
      </c>
    </row>
    <row r="2966" spans="1:50">
      <c r="A2966" s="22">
        <v>43188</v>
      </c>
      <c r="B2966">
        <v>3570</v>
      </c>
      <c r="C2966">
        <v>3710</v>
      </c>
      <c r="D2966">
        <v>3430</v>
      </c>
      <c r="E2966">
        <v>3610</v>
      </c>
      <c r="F2966" s="22">
        <v>43189</v>
      </c>
      <c r="G2966">
        <v>4050</v>
      </c>
      <c r="H2966">
        <v>4310</v>
      </c>
      <c r="I2966">
        <v>3935</v>
      </c>
      <c r="J2966">
        <v>4310</v>
      </c>
      <c r="K2966" s="22">
        <v>43192</v>
      </c>
      <c r="L2966">
        <v>4410</v>
      </c>
      <c r="M2966">
        <v>1.2</v>
      </c>
      <c r="N2966" s="8" t="str">
        <f>IF(AND(AM2966=1,AC2966&lt;-0.005,AE2966&gt;O$1),R2966,"")</f>
        <v/>
      </c>
      <c r="O2966" s="8">
        <f t="shared" si="237"/>
        <v>436602.71322140325</v>
      </c>
      <c r="P2966" s="8" t="str">
        <f t="shared" si="236"/>
        <v/>
      </c>
      <c r="Q2966" s="8">
        <f t="shared" si="238"/>
        <v>507198.60857248085</v>
      </c>
      <c r="R2966" s="8">
        <f t="shared" si="239"/>
        <v>9826.5895953757463</v>
      </c>
      <c r="S2966" s="8">
        <f t="shared" si="240"/>
        <v>1241538.780235623</v>
      </c>
      <c r="U2966" s="25">
        <v>43192.317175925928</v>
      </c>
      <c r="V2966">
        <v>5</v>
      </c>
      <c r="W2966">
        <v>6568</v>
      </c>
      <c r="X2966" t="s">
        <v>1304</v>
      </c>
      <c r="Y2966" t="s">
        <v>957</v>
      </c>
      <c r="Z2966" s="25">
        <v>43189.996527777781</v>
      </c>
      <c r="AA2966">
        <v>4497.5</v>
      </c>
      <c r="AB2966">
        <v>187.5</v>
      </c>
      <c r="AC2966" s="24">
        <v>4.3499999999999997E-2</v>
      </c>
      <c r="AD2966">
        <v>23300</v>
      </c>
      <c r="AE2966">
        <v>104606200</v>
      </c>
      <c r="AF2966" s="22">
        <v>43189</v>
      </c>
      <c r="AG2966">
        <v>4050</v>
      </c>
      <c r="AH2966">
        <v>4310</v>
      </c>
      <c r="AI2966" s="22">
        <v>43192</v>
      </c>
      <c r="AJ2966">
        <v>4410</v>
      </c>
      <c r="AK2966">
        <v>4325</v>
      </c>
      <c r="AM2966">
        <v>2</v>
      </c>
      <c r="AN2966" t="s">
        <v>1023</v>
      </c>
      <c r="AO2966">
        <v>589.77</v>
      </c>
      <c r="AP2966">
        <v>0.45</v>
      </c>
      <c r="AQ2966">
        <v>1</v>
      </c>
      <c r="AR2966">
        <v>1</v>
      </c>
      <c r="AS2966">
        <v>1.2</v>
      </c>
      <c r="AT2966">
        <v>1.2</v>
      </c>
      <c r="AU2966">
        <v>0.27600000000000002</v>
      </c>
      <c r="AV2966">
        <v>4770</v>
      </c>
      <c r="AW2966">
        <v>4240</v>
      </c>
      <c r="AX2966">
        <v>4325</v>
      </c>
    </row>
    <row r="2967" spans="1:50">
      <c r="A2967" s="22">
        <v>43188</v>
      </c>
      <c r="B2967">
        <v>188</v>
      </c>
      <c r="C2967">
        <v>205</v>
      </c>
      <c r="D2967">
        <v>157</v>
      </c>
      <c r="E2967">
        <v>161</v>
      </c>
      <c r="F2967" s="22">
        <v>43189</v>
      </c>
      <c r="G2967">
        <v>173</v>
      </c>
      <c r="H2967">
        <v>174</v>
      </c>
      <c r="I2967">
        <v>157</v>
      </c>
      <c r="J2967">
        <v>163</v>
      </c>
      <c r="K2967" s="22">
        <v>43192</v>
      </c>
      <c r="L2967">
        <v>178</v>
      </c>
      <c r="M2967">
        <v>1.21</v>
      </c>
      <c r="N2967" s="8" t="str">
        <f>IF(AND(AM2967=1,AC2967&lt;-0.005,AE2967&gt;O$1),R2967,"")</f>
        <v/>
      </c>
      <c r="O2967" s="8">
        <f t="shared" si="237"/>
        <v>436602.71322140325</v>
      </c>
      <c r="P2967" s="8" t="str">
        <f t="shared" si="236"/>
        <v/>
      </c>
      <c r="Q2967" s="8">
        <f t="shared" si="238"/>
        <v>507198.60857248085</v>
      </c>
      <c r="R2967" s="8">
        <f t="shared" si="239"/>
        <v>-38860.103626943033</v>
      </c>
      <c r="S2967" s="8">
        <f t="shared" si="240"/>
        <v>1241538.780235623</v>
      </c>
      <c r="U2967" s="25">
        <v>43192.317175925928</v>
      </c>
      <c r="V2967">
        <v>6</v>
      </c>
      <c r="W2967">
        <v>2666</v>
      </c>
      <c r="X2967" t="s">
        <v>1283</v>
      </c>
      <c r="Y2967" t="s">
        <v>960</v>
      </c>
      <c r="Z2967" s="25">
        <v>43189.995833333334</v>
      </c>
      <c r="AA2967">
        <v>173</v>
      </c>
      <c r="AB2967">
        <v>10</v>
      </c>
      <c r="AC2967" s="24">
        <v>6.13E-2</v>
      </c>
      <c r="AD2967">
        <v>23100</v>
      </c>
      <c r="AE2967">
        <v>3898660</v>
      </c>
      <c r="AF2967" s="22">
        <v>43189</v>
      </c>
      <c r="AG2967">
        <v>173</v>
      </c>
      <c r="AH2967">
        <v>163</v>
      </c>
      <c r="AI2967" s="22">
        <v>43192</v>
      </c>
      <c r="AJ2967">
        <v>178</v>
      </c>
      <c r="AK2967">
        <v>193</v>
      </c>
      <c r="AM2967">
        <v>2</v>
      </c>
      <c r="AN2967" t="s">
        <v>1023</v>
      </c>
      <c r="AO2967">
        <v>0</v>
      </c>
      <c r="AP2967">
        <v>0</v>
      </c>
      <c r="AQ2967">
        <v>1</v>
      </c>
      <c r="AR2967">
        <v>0.8</v>
      </c>
      <c r="AS2967">
        <v>1.21</v>
      </c>
      <c r="AT2967">
        <v>1.1399999999999999</v>
      </c>
      <c r="AU2967">
        <v>0.82799999999999996</v>
      </c>
      <c r="AV2967">
        <v>197</v>
      </c>
      <c r="AW2967">
        <v>175</v>
      </c>
      <c r="AX2967">
        <v>193</v>
      </c>
    </row>
    <row r="2968" spans="1:50">
      <c r="A2968" s="22">
        <v>43188</v>
      </c>
      <c r="B2968">
        <v>332</v>
      </c>
      <c r="C2968">
        <v>335</v>
      </c>
      <c r="D2968">
        <v>332</v>
      </c>
      <c r="E2968">
        <v>335</v>
      </c>
      <c r="F2968" s="22">
        <v>43189</v>
      </c>
      <c r="G2968">
        <v>415</v>
      </c>
      <c r="H2968">
        <v>415</v>
      </c>
      <c r="I2968">
        <v>412</v>
      </c>
      <c r="J2968">
        <v>415</v>
      </c>
      <c r="K2968" s="22">
        <v>43192</v>
      </c>
      <c r="L2968">
        <v>415</v>
      </c>
      <c r="M2968">
        <v>1.21</v>
      </c>
      <c r="N2968" s="8" t="str">
        <f>IF(AND(AM2968=1,AC2968&lt;-0.005,AE2968&gt;O$1),R2968,"")</f>
        <v/>
      </c>
      <c r="O2968" s="8">
        <f t="shared" si="237"/>
        <v>436602.71322140325</v>
      </c>
      <c r="P2968" s="8" t="str">
        <f t="shared" si="236"/>
        <v/>
      </c>
      <c r="Q2968" s="8">
        <f t="shared" si="238"/>
        <v>507198.60857248085</v>
      </c>
      <c r="R2968" s="8">
        <f t="shared" si="239"/>
        <v>44619.422572178439</v>
      </c>
      <c r="S2968" s="8">
        <f t="shared" si="240"/>
        <v>1241538.780235623</v>
      </c>
      <c r="U2968" s="25">
        <v>43192.317175925928</v>
      </c>
      <c r="V2968">
        <v>8</v>
      </c>
      <c r="W2968">
        <v>2156</v>
      </c>
      <c r="X2968" t="s">
        <v>418</v>
      </c>
      <c r="Y2968" t="s">
        <v>960</v>
      </c>
      <c r="Z2968" s="25">
        <v>43189.996527777781</v>
      </c>
      <c r="AA2968">
        <v>426</v>
      </c>
      <c r="AB2968">
        <v>11</v>
      </c>
      <c r="AC2968" s="24">
        <v>2.6499999999999999E-2</v>
      </c>
      <c r="AD2968">
        <v>18500</v>
      </c>
      <c r="AE2968">
        <v>7955600</v>
      </c>
      <c r="AF2968" s="22">
        <v>43189</v>
      </c>
      <c r="AG2968">
        <v>415</v>
      </c>
      <c r="AH2968">
        <v>415</v>
      </c>
      <c r="AI2968" s="22">
        <v>43192</v>
      </c>
      <c r="AJ2968">
        <v>415</v>
      </c>
      <c r="AK2968">
        <v>381</v>
      </c>
      <c r="AM2968">
        <v>2</v>
      </c>
      <c r="AN2968" t="s">
        <v>1023</v>
      </c>
      <c r="AO2968">
        <v>0</v>
      </c>
      <c r="AP2968">
        <v>2.41</v>
      </c>
      <c r="AQ2968">
        <v>1</v>
      </c>
      <c r="AR2968">
        <v>1</v>
      </c>
      <c r="AS2968">
        <v>1.21</v>
      </c>
      <c r="AT2968">
        <v>1.1599999999999999</v>
      </c>
      <c r="AU2968">
        <v>0.496</v>
      </c>
      <c r="AV2968">
        <v>415</v>
      </c>
      <c r="AW2968">
        <v>378</v>
      </c>
      <c r="AX2968">
        <v>381</v>
      </c>
    </row>
    <row r="2969" spans="1:50">
      <c r="A2969" s="22">
        <v>43188</v>
      </c>
      <c r="B2969">
        <v>109</v>
      </c>
      <c r="C2969">
        <v>109</v>
      </c>
      <c r="D2969">
        <v>107</v>
      </c>
      <c r="E2969">
        <v>108</v>
      </c>
      <c r="F2969" s="22">
        <v>43189</v>
      </c>
      <c r="G2969">
        <v>108</v>
      </c>
      <c r="H2969">
        <v>111</v>
      </c>
      <c r="I2969">
        <v>107</v>
      </c>
      <c r="J2969">
        <v>110</v>
      </c>
      <c r="K2969" s="22">
        <v>43192</v>
      </c>
      <c r="L2969">
        <v>106</v>
      </c>
      <c r="M2969">
        <v>0.94</v>
      </c>
      <c r="N2969" s="8" t="str">
        <f>IF(AND(AM2969=1,AC2969&lt;-0.005,AE2969&gt;O$1),R2969,"")</f>
        <v/>
      </c>
      <c r="O2969" s="8">
        <f t="shared" si="237"/>
        <v>436602.71322140325</v>
      </c>
      <c r="P2969" s="8" t="str">
        <f t="shared" si="236"/>
        <v/>
      </c>
      <c r="Q2969" s="8">
        <f t="shared" si="238"/>
        <v>507198.60857248085</v>
      </c>
      <c r="R2969" s="8">
        <f t="shared" si="239"/>
        <v>-4672.8971962616824</v>
      </c>
      <c r="S2969" s="8">
        <f t="shared" si="240"/>
        <v>1241538.780235623</v>
      </c>
      <c r="U2969" s="25">
        <v>43192.317175925928</v>
      </c>
      <c r="V2969">
        <v>9</v>
      </c>
      <c r="W2969">
        <v>6628</v>
      </c>
      <c r="X2969" t="s">
        <v>267</v>
      </c>
      <c r="Y2969" t="s">
        <v>960</v>
      </c>
      <c r="Z2969" s="25">
        <v>43189.993055555555</v>
      </c>
      <c r="AA2969">
        <v>106</v>
      </c>
      <c r="AB2969">
        <v>-4</v>
      </c>
      <c r="AC2969" s="24">
        <v>-3.6400000000000002E-2</v>
      </c>
      <c r="AD2969">
        <v>14900</v>
      </c>
      <c r="AE2969">
        <v>1586240</v>
      </c>
      <c r="AF2969" s="22">
        <v>43189</v>
      </c>
      <c r="AG2969">
        <v>108</v>
      </c>
      <c r="AH2969">
        <v>110</v>
      </c>
      <c r="AI2969" s="22">
        <v>43192</v>
      </c>
      <c r="AJ2969">
        <v>106</v>
      </c>
      <c r="AK2969">
        <v>107</v>
      </c>
      <c r="AM2969">
        <v>2</v>
      </c>
      <c r="AN2969" t="s">
        <v>1023</v>
      </c>
      <c r="AO2969">
        <v>0</v>
      </c>
      <c r="AP2969" t="s">
        <v>956</v>
      </c>
      <c r="AQ2969">
        <v>0.21</v>
      </c>
      <c r="AR2969">
        <v>0.08</v>
      </c>
      <c r="AS2969">
        <v>0.94</v>
      </c>
      <c r="AT2969">
        <v>0.81</v>
      </c>
      <c r="AU2969">
        <v>2.1269999999999998</v>
      </c>
      <c r="AV2969">
        <v>108</v>
      </c>
      <c r="AW2969">
        <v>106</v>
      </c>
      <c r="AX2969">
        <v>107</v>
      </c>
    </row>
    <row r="2970" spans="1:50">
      <c r="A2970" s="22">
        <v>43188</v>
      </c>
      <c r="B2970">
        <v>242</v>
      </c>
      <c r="C2970">
        <v>243</v>
      </c>
      <c r="D2970">
        <v>232</v>
      </c>
      <c r="E2970">
        <v>239</v>
      </c>
      <c r="F2970" s="22">
        <v>43189</v>
      </c>
      <c r="G2970">
        <v>244</v>
      </c>
      <c r="H2970">
        <v>258</v>
      </c>
      <c r="I2970">
        <v>242</v>
      </c>
      <c r="J2970">
        <v>249</v>
      </c>
      <c r="K2970" s="22">
        <v>43192</v>
      </c>
      <c r="L2970">
        <v>249</v>
      </c>
      <c r="M2970">
        <v>1.0900000000000001</v>
      </c>
      <c r="N2970" s="8" t="str">
        <f>IF(AND(AM2970=1,AC2970&lt;-0.005,AE2970&gt;O$1),R2970,"")</f>
        <v/>
      </c>
      <c r="O2970" s="8">
        <f t="shared" si="237"/>
        <v>436602.71322140325</v>
      </c>
      <c r="P2970" s="8" t="str">
        <f t="shared" ref="P2970:P3033" si="241">IF(AND(AM2970=1,AC2970&lt;Q$8,E2970/B2970-1&gt;Q$9,J2970&lt;Q$10),R2970,"")</f>
        <v/>
      </c>
      <c r="Q2970" s="8">
        <f t="shared" si="238"/>
        <v>507198.60857248085</v>
      </c>
      <c r="R2970" s="8">
        <f t="shared" si="239"/>
        <v>10245.901639344245</v>
      </c>
      <c r="S2970" s="8">
        <f t="shared" si="240"/>
        <v>1241538.780235623</v>
      </c>
      <c r="U2970" s="25">
        <v>43192.317175925928</v>
      </c>
      <c r="V2970">
        <v>10</v>
      </c>
      <c r="W2970">
        <v>6835</v>
      </c>
      <c r="X2970" t="s">
        <v>1133</v>
      </c>
      <c r="Y2970" t="s">
        <v>954</v>
      </c>
      <c r="Z2970" s="25">
        <v>43189.992361111108</v>
      </c>
      <c r="AA2970">
        <v>250</v>
      </c>
      <c r="AB2970">
        <v>1</v>
      </c>
      <c r="AC2970" s="24">
        <v>4.0000000000000001E-3</v>
      </c>
      <c r="AD2970">
        <v>14500</v>
      </c>
      <c r="AE2970">
        <v>3636420</v>
      </c>
      <c r="AF2970" s="22">
        <v>43189</v>
      </c>
      <c r="AG2970">
        <v>244</v>
      </c>
      <c r="AH2970">
        <v>249</v>
      </c>
      <c r="AI2970" s="22">
        <v>43192</v>
      </c>
      <c r="AJ2970">
        <v>249</v>
      </c>
      <c r="AK2970">
        <v>244</v>
      </c>
      <c r="AM2970">
        <v>2</v>
      </c>
      <c r="AN2970" t="s">
        <v>1023</v>
      </c>
      <c r="AO2970">
        <v>0</v>
      </c>
      <c r="AP2970">
        <v>0</v>
      </c>
      <c r="AQ2970">
        <v>0.78</v>
      </c>
      <c r="AR2970">
        <v>0.89</v>
      </c>
      <c r="AS2970">
        <v>1.0900000000000001</v>
      </c>
      <c r="AT2970">
        <v>1.56</v>
      </c>
      <c r="AU2970">
        <v>0.98799999999999999</v>
      </c>
      <c r="AV2970">
        <v>252</v>
      </c>
      <c r="AW2970">
        <v>241</v>
      </c>
      <c r="AX2970">
        <v>244</v>
      </c>
    </row>
    <row r="2971" spans="1:50">
      <c r="A2971" s="22">
        <v>43188</v>
      </c>
      <c r="B2971">
        <v>571</v>
      </c>
      <c r="C2971">
        <v>571</v>
      </c>
      <c r="D2971">
        <v>551</v>
      </c>
      <c r="E2971">
        <v>553</v>
      </c>
      <c r="F2971" s="22">
        <v>43189</v>
      </c>
      <c r="G2971">
        <v>580</v>
      </c>
      <c r="H2971">
        <v>653</v>
      </c>
      <c r="I2971">
        <v>574</v>
      </c>
      <c r="J2971">
        <v>653</v>
      </c>
      <c r="K2971" s="22">
        <v>43192</v>
      </c>
      <c r="L2971">
        <v>693</v>
      </c>
      <c r="M2971">
        <v>1.06</v>
      </c>
      <c r="N2971" s="8" t="str">
        <f>IF(AND(AM2971=1,AC2971&lt;-0.005,AE2971&gt;O$1),R2971,"")</f>
        <v/>
      </c>
      <c r="O2971" s="8">
        <f t="shared" si="237"/>
        <v>436602.71322140325</v>
      </c>
      <c r="P2971" s="8" t="str">
        <f t="shared" si="241"/>
        <v/>
      </c>
      <c r="Q2971" s="8">
        <f t="shared" si="238"/>
        <v>507198.60857248085</v>
      </c>
      <c r="R2971" s="8">
        <f t="shared" si="239"/>
        <v>56179.775280898903</v>
      </c>
      <c r="S2971" s="8">
        <f t="shared" si="240"/>
        <v>1241538.780235623</v>
      </c>
      <c r="U2971" s="25">
        <v>43192.317175925928</v>
      </c>
      <c r="V2971">
        <v>11</v>
      </c>
      <c r="W2971">
        <v>4833</v>
      </c>
      <c r="X2971" t="s">
        <v>60</v>
      </c>
      <c r="Y2971" t="s">
        <v>960</v>
      </c>
      <c r="Z2971" s="25">
        <v>43189.987500000003</v>
      </c>
      <c r="AA2971">
        <v>708</v>
      </c>
      <c r="AB2971">
        <v>55</v>
      </c>
      <c r="AC2971" s="24">
        <v>8.4199999999999997E-2</v>
      </c>
      <c r="AD2971">
        <v>13400</v>
      </c>
      <c r="AE2971">
        <v>9327770</v>
      </c>
      <c r="AF2971" s="22">
        <v>43189</v>
      </c>
      <c r="AG2971">
        <v>580</v>
      </c>
      <c r="AH2971">
        <v>653</v>
      </c>
      <c r="AI2971" s="22">
        <v>43192</v>
      </c>
      <c r="AJ2971">
        <v>693</v>
      </c>
      <c r="AK2971">
        <v>623</v>
      </c>
      <c r="AM2971">
        <v>2</v>
      </c>
      <c r="AN2971" t="s">
        <v>1023</v>
      </c>
      <c r="AO2971">
        <v>0</v>
      </c>
      <c r="AP2971">
        <v>0</v>
      </c>
      <c r="AQ2971">
        <v>0.93</v>
      </c>
      <c r="AR2971">
        <v>0.28999999999999998</v>
      </c>
      <c r="AS2971">
        <v>1.06</v>
      </c>
      <c r="AT2971">
        <v>0.94</v>
      </c>
      <c r="AU2971">
        <v>1.2649999999999999</v>
      </c>
      <c r="AV2971">
        <v>697</v>
      </c>
      <c r="AW2971">
        <v>620</v>
      </c>
      <c r="AX2971">
        <v>623</v>
      </c>
    </row>
    <row r="2972" spans="1:50">
      <c r="A2972" s="22">
        <v>43188</v>
      </c>
      <c r="B2972">
        <v>116</v>
      </c>
      <c r="C2972">
        <v>121</v>
      </c>
      <c r="D2972">
        <v>114</v>
      </c>
      <c r="E2972">
        <v>121</v>
      </c>
      <c r="F2972" s="22">
        <v>43189</v>
      </c>
      <c r="G2972">
        <v>119</v>
      </c>
      <c r="H2972">
        <v>120</v>
      </c>
      <c r="I2972">
        <v>117</v>
      </c>
      <c r="J2972">
        <v>119</v>
      </c>
      <c r="K2972" s="22">
        <v>43192</v>
      </c>
      <c r="L2972">
        <v>120</v>
      </c>
      <c r="M2972">
        <v>0.88</v>
      </c>
      <c r="N2972" s="8" t="str">
        <f>IF(AND(AM2972=1,AC2972&lt;-0.005,AE2972&gt;O$1),R2972,"")</f>
        <v/>
      </c>
      <c r="O2972" s="8">
        <f t="shared" si="237"/>
        <v>436602.71322140325</v>
      </c>
      <c r="P2972" s="8" t="str">
        <f t="shared" si="241"/>
        <v/>
      </c>
      <c r="Q2972" s="8">
        <f t="shared" si="238"/>
        <v>507198.60857248085</v>
      </c>
      <c r="R2972" s="8">
        <f t="shared" si="239"/>
        <v>21739.130434782594</v>
      </c>
      <c r="S2972" s="8">
        <f t="shared" si="240"/>
        <v>1263277.9106704057</v>
      </c>
      <c r="U2972" s="25">
        <v>43192.317175925928</v>
      </c>
      <c r="V2972">
        <v>12</v>
      </c>
      <c r="W2972">
        <v>4712</v>
      </c>
      <c r="X2972" t="s">
        <v>1144</v>
      </c>
      <c r="Y2972" t="s">
        <v>960</v>
      </c>
      <c r="Z2972" s="25">
        <v>43189.945833333331</v>
      </c>
      <c r="AA2972">
        <v>120</v>
      </c>
      <c r="AB2972">
        <v>1</v>
      </c>
      <c r="AC2972" s="24">
        <v>8.3999999999999995E-3</v>
      </c>
      <c r="AD2972">
        <v>13100</v>
      </c>
      <c r="AE2972">
        <v>1572000</v>
      </c>
      <c r="AF2972" s="22">
        <v>43189</v>
      </c>
      <c r="AG2972">
        <v>119</v>
      </c>
      <c r="AH2972">
        <v>119</v>
      </c>
      <c r="AI2972" s="22">
        <v>43192</v>
      </c>
      <c r="AJ2972">
        <v>120</v>
      </c>
      <c r="AK2972">
        <v>115</v>
      </c>
      <c r="AM2972">
        <v>1</v>
      </c>
      <c r="AN2972" t="s">
        <v>1023</v>
      </c>
      <c r="AO2972">
        <v>34.409999999999997</v>
      </c>
      <c r="AP2972">
        <v>0.84</v>
      </c>
      <c r="AQ2972">
        <v>0.1</v>
      </c>
      <c r="AR2972">
        <v>0.23</v>
      </c>
      <c r="AS2972">
        <v>0.88</v>
      </c>
      <c r="AT2972">
        <v>0.89</v>
      </c>
      <c r="AU2972">
        <v>0.58799999999999997</v>
      </c>
      <c r="AV2972">
        <v>121</v>
      </c>
      <c r="AW2972">
        <v>115</v>
      </c>
      <c r="AX2972">
        <v>115</v>
      </c>
    </row>
    <row r="2973" spans="1:50">
      <c r="A2973" s="22">
        <v>43188</v>
      </c>
      <c r="B2973">
        <v>324</v>
      </c>
      <c r="C2973">
        <v>335</v>
      </c>
      <c r="D2973">
        <v>308</v>
      </c>
      <c r="E2973">
        <v>308</v>
      </c>
      <c r="F2973" s="22">
        <v>43189</v>
      </c>
      <c r="G2973">
        <v>236</v>
      </c>
      <c r="H2973">
        <v>258</v>
      </c>
      <c r="I2973">
        <v>228</v>
      </c>
      <c r="J2973">
        <v>234</v>
      </c>
      <c r="K2973" s="22">
        <v>43192</v>
      </c>
      <c r="L2973">
        <v>242</v>
      </c>
      <c r="M2973">
        <v>0.45</v>
      </c>
      <c r="N2973" s="8" t="str">
        <f>IF(AND(AM2973=1,AC2973&lt;-0.005,AE2973&gt;O$1),R2973,"")</f>
        <v/>
      </c>
      <c r="O2973" s="8">
        <f t="shared" si="237"/>
        <v>436602.71322140325</v>
      </c>
      <c r="P2973" s="8" t="str">
        <f t="shared" si="241"/>
        <v/>
      </c>
      <c r="Q2973" s="8">
        <f t="shared" si="238"/>
        <v>507198.60857248085</v>
      </c>
      <c r="R2973" s="8">
        <f t="shared" si="239"/>
        <v>-67857.142857142841</v>
      </c>
      <c r="S2973" s="8">
        <f t="shared" si="240"/>
        <v>1263277.9106704057</v>
      </c>
      <c r="U2973" s="25">
        <v>43192.317175925928</v>
      </c>
      <c r="V2973">
        <v>13</v>
      </c>
      <c r="W2973">
        <v>7519</v>
      </c>
      <c r="X2973" t="s">
        <v>1302</v>
      </c>
      <c r="Y2973" t="s">
        <v>960</v>
      </c>
      <c r="Z2973" s="25">
        <v>43189.980555555558</v>
      </c>
      <c r="AA2973">
        <v>236</v>
      </c>
      <c r="AB2973">
        <v>2</v>
      </c>
      <c r="AC2973" s="24">
        <v>8.5000000000000006E-3</v>
      </c>
      <c r="AD2973">
        <v>12000</v>
      </c>
      <c r="AE2973">
        <v>2850000</v>
      </c>
      <c r="AF2973" s="22">
        <v>43189</v>
      </c>
      <c r="AG2973">
        <v>236</v>
      </c>
      <c r="AH2973">
        <v>234</v>
      </c>
      <c r="AI2973" s="22">
        <v>43192</v>
      </c>
      <c r="AJ2973">
        <v>242</v>
      </c>
      <c r="AK2973">
        <v>280</v>
      </c>
      <c r="AM2973">
        <v>2</v>
      </c>
      <c r="AN2973" t="s">
        <v>1023</v>
      </c>
      <c r="AO2973">
        <v>2139.5</v>
      </c>
      <c r="AP2973">
        <v>0</v>
      </c>
      <c r="AQ2973">
        <v>0</v>
      </c>
      <c r="AR2973">
        <v>0</v>
      </c>
      <c r="AS2973">
        <v>0.45</v>
      </c>
      <c r="AT2973">
        <v>0.39</v>
      </c>
      <c r="AU2973">
        <v>4.9320000000000004</v>
      </c>
      <c r="AV2973">
        <v>300</v>
      </c>
      <c r="AW2973">
        <v>238</v>
      </c>
      <c r="AX2973">
        <v>280</v>
      </c>
    </row>
    <row r="2974" spans="1:50">
      <c r="A2974" s="22">
        <v>43188</v>
      </c>
      <c r="B2974">
        <v>239</v>
      </c>
      <c r="C2974">
        <v>249</v>
      </c>
      <c r="D2974">
        <v>236</v>
      </c>
      <c r="E2974">
        <v>243</v>
      </c>
      <c r="F2974" s="22">
        <v>43189</v>
      </c>
      <c r="G2974">
        <v>238</v>
      </c>
      <c r="H2974">
        <v>261</v>
      </c>
      <c r="I2974">
        <v>238</v>
      </c>
      <c r="J2974">
        <v>260</v>
      </c>
      <c r="K2974" s="22">
        <v>43192</v>
      </c>
      <c r="L2974">
        <v>257</v>
      </c>
      <c r="M2974">
        <v>0.96</v>
      </c>
      <c r="N2974" s="8" t="str">
        <f>IF(AND(AM2974=1,AC2974&lt;-0.005,AE2974&gt;O$1),R2974,"")</f>
        <v/>
      </c>
      <c r="O2974" s="8">
        <f t="shared" si="237"/>
        <v>436602.71322140325</v>
      </c>
      <c r="P2974" s="8" t="str">
        <f t="shared" si="241"/>
        <v/>
      </c>
      <c r="Q2974" s="8">
        <f t="shared" si="238"/>
        <v>507198.60857248085</v>
      </c>
      <c r="R2974" s="8">
        <f t="shared" si="239"/>
        <v>-49122.807017543848</v>
      </c>
      <c r="S2974" s="8">
        <f t="shared" si="240"/>
        <v>1263277.9106704057</v>
      </c>
      <c r="U2974" s="25">
        <v>43192.317175925928</v>
      </c>
      <c r="V2974">
        <v>15</v>
      </c>
      <c r="W2974">
        <v>3323</v>
      </c>
      <c r="X2974" t="s">
        <v>305</v>
      </c>
      <c r="Y2974" t="s">
        <v>960</v>
      </c>
      <c r="Z2974" s="25">
        <v>43189.995833333334</v>
      </c>
      <c r="AA2974">
        <v>260</v>
      </c>
      <c r="AB2974">
        <v>0</v>
      </c>
      <c r="AC2974" s="24">
        <v>0</v>
      </c>
      <c r="AD2974">
        <v>10300</v>
      </c>
      <c r="AE2974">
        <v>2675720</v>
      </c>
      <c r="AF2974" s="22">
        <v>43189</v>
      </c>
      <c r="AG2974">
        <v>238</v>
      </c>
      <c r="AH2974">
        <v>260</v>
      </c>
      <c r="AI2974" s="22">
        <v>43192</v>
      </c>
      <c r="AJ2974">
        <v>257</v>
      </c>
      <c r="AK2974">
        <v>285</v>
      </c>
      <c r="AM2974">
        <v>2</v>
      </c>
      <c r="AN2974" t="s">
        <v>1023</v>
      </c>
      <c r="AO2974">
        <v>435.52</v>
      </c>
      <c r="AP2974">
        <v>0.57999999999999996</v>
      </c>
      <c r="AQ2974">
        <v>0.32</v>
      </c>
      <c r="AR2974">
        <v>0.13</v>
      </c>
      <c r="AS2974">
        <v>0.96</v>
      </c>
      <c r="AT2974">
        <v>0.82</v>
      </c>
      <c r="AU2974">
        <v>1.9650000000000001</v>
      </c>
      <c r="AV2974">
        <v>287</v>
      </c>
      <c r="AW2974">
        <v>257</v>
      </c>
      <c r="AX2974">
        <v>285</v>
      </c>
    </row>
    <row r="2975" spans="1:50">
      <c r="A2975" s="22">
        <v>43188</v>
      </c>
      <c r="B2975">
        <v>403</v>
      </c>
      <c r="C2975">
        <v>414</v>
      </c>
      <c r="D2975">
        <v>397</v>
      </c>
      <c r="E2975">
        <v>406</v>
      </c>
      <c r="F2975" s="22">
        <v>43189</v>
      </c>
      <c r="G2975">
        <v>419</v>
      </c>
      <c r="H2975">
        <v>486</v>
      </c>
      <c r="I2975">
        <v>419</v>
      </c>
      <c r="J2975">
        <v>486</v>
      </c>
      <c r="K2975" s="22">
        <v>43192</v>
      </c>
      <c r="L2975">
        <v>491</v>
      </c>
      <c r="M2975">
        <v>1.1299999999999999</v>
      </c>
      <c r="N2975" s="8" t="str">
        <f>IF(AND(AM2975=1,AC2975&lt;-0.005,AE2975&gt;O$1),R2975,"")</f>
        <v/>
      </c>
      <c r="O2975" s="8">
        <f t="shared" si="237"/>
        <v>436602.71322140325</v>
      </c>
      <c r="P2975" s="8" t="str">
        <f t="shared" si="241"/>
        <v/>
      </c>
      <c r="Q2975" s="8">
        <f t="shared" si="238"/>
        <v>507198.60857248085</v>
      </c>
      <c r="R2975" s="8">
        <f t="shared" si="239"/>
        <v>34858.387799564298</v>
      </c>
      <c r="S2975" s="8">
        <f t="shared" si="240"/>
        <v>1263277.9106704057</v>
      </c>
      <c r="U2975" s="25">
        <v>43192.317175925928</v>
      </c>
      <c r="V2975">
        <v>16</v>
      </c>
      <c r="W2975">
        <v>2656</v>
      </c>
      <c r="X2975" t="s">
        <v>345</v>
      </c>
      <c r="Y2975" t="s">
        <v>960</v>
      </c>
      <c r="Z2975" s="25">
        <v>43189.988888888889</v>
      </c>
      <c r="AA2975">
        <v>493.5</v>
      </c>
      <c r="AB2975">
        <v>7.5</v>
      </c>
      <c r="AC2975" s="24">
        <v>1.54E-2</v>
      </c>
      <c r="AD2975">
        <v>9700</v>
      </c>
      <c r="AE2975">
        <v>4776890</v>
      </c>
      <c r="AF2975" s="22">
        <v>43189</v>
      </c>
      <c r="AG2975">
        <v>419</v>
      </c>
      <c r="AH2975">
        <v>486</v>
      </c>
      <c r="AI2975" s="22">
        <v>43192</v>
      </c>
      <c r="AJ2975">
        <v>491</v>
      </c>
      <c r="AK2975">
        <v>459</v>
      </c>
      <c r="AM2975">
        <v>2</v>
      </c>
      <c r="AN2975" t="s">
        <v>1023</v>
      </c>
      <c r="AO2975">
        <v>0</v>
      </c>
      <c r="AP2975">
        <v>0</v>
      </c>
      <c r="AQ2975">
        <v>1</v>
      </c>
      <c r="AR2975">
        <v>0.86</v>
      </c>
      <c r="AS2975">
        <v>1.1299999999999999</v>
      </c>
      <c r="AT2975">
        <v>1.08</v>
      </c>
      <c r="AU2975">
        <v>2.101</v>
      </c>
      <c r="AV2975">
        <v>520</v>
      </c>
      <c r="AW2975">
        <v>444</v>
      </c>
      <c r="AX2975">
        <v>459</v>
      </c>
    </row>
    <row r="2976" spans="1:50">
      <c r="A2976" s="22">
        <v>43188</v>
      </c>
      <c r="B2976">
        <v>389</v>
      </c>
      <c r="C2976">
        <v>394</v>
      </c>
      <c r="D2976">
        <v>380</v>
      </c>
      <c r="E2976">
        <v>386</v>
      </c>
      <c r="F2976" s="22">
        <v>43189</v>
      </c>
      <c r="G2976">
        <v>391</v>
      </c>
      <c r="H2976">
        <v>392</v>
      </c>
      <c r="I2976">
        <v>370</v>
      </c>
      <c r="J2976">
        <v>375</v>
      </c>
      <c r="K2976" s="22">
        <v>43192</v>
      </c>
      <c r="L2976">
        <v>391</v>
      </c>
      <c r="M2976">
        <v>1.03</v>
      </c>
      <c r="N2976" s="8" t="str">
        <f>IF(AND(AM2976=1,AC2976&lt;-0.005,AE2976&gt;O$1),R2976,"")</f>
        <v/>
      </c>
      <c r="O2976" s="8">
        <f t="shared" si="237"/>
        <v>436602.71322140325</v>
      </c>
      <c r="P2976" s="8" t="str">
        <f t="shared" si="241"/>
        <v/>
      </c>
      <c r="Q2976" s="8">
        <f t="shared" si="238"/>
        <v>507198.60857248085</v>
      </c>
      <c r="R2976" s="8">
        <f t="shared" si="239"/>
        <v>-3807.1065989847552</v>
      </c>
      <c r="S2976" s="8">
        <f t="shared" si="240"/>
        <v>1259470.804071421</v>
      </c>
      <c r="U2976" s="25">
        <v>43192.317175925928</v>
      </c>
      <c r="V2976">
        <v>17</v>
      </c>
      <c r="W2976">
        <v>9972</v>
      </c>
      <c r="X2976" t="s">
        <v>745</v>
      </c>
      <c r="Y2976" t="s">
        <v>962</v>
      </c>
      <c r="Z2976" s="25">
        <v>43189.960416666669</v>
      </c>
      <c r="AA2976">
        <v>394</v>
      </c>
      <c r="AB2976">
        <v>19</v>
      </c>
      <c r="AC2976" s="24">
        <v>5.0700000000000002E-2</v>
      </c>
      <c r="AD2976">
        <v>9400</v>
      </c>
      <c r="AE2976">
        <v>3673310</v>
      </c>
      <c r="AF2976" s="22">
        <v>43189</v>
      </c>
      <c r="AG2976">
        <v>391</v>
      </c>
      <c r="AH2976">
        <v>375</v>
      </c>
      <c r="AI2976" s="22">
        <v>43192</v>
      </c>
      <c r="AJ2976">
        <v>391</v>
      </c>
      <c r="AK2976">
        <v>394</v>
      </c>
      <c r="AM2976">
        <v>1</v>
      </c>
      <c r="AN2976" t="s">
        <v>1023</v>
      </c>
      <c r="AO2976">
        <v>4.83</v>
      </c>
      <c r="AP2976">
        <v>0.8</v>
      </c>
      <c r="AQ2976">
        <v>0.6</v>
      </c>
      <c r="AR2976">
        <v>0.48</v>
      </c>
      <c r="AS2976">
        <v>1.03</v>
      </c>
      <c r="AT2976">
        <v>1.05</v>
      </c>
      <c r="AU2976">
        <v>0.93600000000000005</v>
      </c>
      <c r="AV2976">
        <v>407</v>
      </c>
      <c r="AW2976">
        <v>390</v>
      </c>
      <c r="AX2976">
        <v>394</v>
      </c>
    </row>
    <row r="2977" spans="1:50">
      <c r="A2977" s="22">
        <v>43188</v>
      </c>
      <c r="B2977">
        <v>193.7</v>
      </c>
      <c r="C2977">
        <v>194</v>
      </c>
      <c r="D2977">
        <v>190</v>
      </c>
      <c r="E2977">
        <v>191.5</v>
      </c>
      <c r="F2977" s="22">
        <v>43189</v>
      </c>
      <c r="G2977">
        <v>192.2</v>
      </c>
      <c r="H2977">
        <v>193.1</v>
      </c>
      <c r="I2977">
        <v>190.9</v>
      </c>
      <c r="J2977">
        <v>191.4</v>
      </c>
      <c r="K2977" s="22">
        <v>43192</v>
      </c>
      <c r="L2977">
        <v>191.4</v>
      </c>
      <c r="M2977">
        <v>0.99</v>
      </c>
      <c r="N2977" s="8" t="str">
        <f>IF(AND(AM2977=1,AC2977&lt;-0.005,AE2977&gt;O$1),R2977,"")</f>
        <v/>
      </c>
      <c r="O2977" s="8">
        <f t="shared" si="237"/>
        <v>436602.71322140325</v>
      </c>
      <c r="P2977" s="8" t="str">
        <f t="shared" si="241"/>
        <v/>
      </c>
      <c r="Q2977" s="8">
        <f t="shared" si="238"/>
        <v>507198.60857248085</v>
      </c>
      <c r="R2977" s="8">
        <f t="shared" si="239"/>
        <v>2890.1734104046504</v>
      </c>
      <c r="S2977" s="8">
        <f t="shared" si="240"/>
        <v>1262360.9774818257</v>
      </c>
      <c r="U2977" s="25">
        <v>43192.317175925928</v>
      </c>
      <c r="V2977">
        <v>18</v>
      </c>
      <c r="W2977">
        <v>8411</v>
      </c>
      <c r="X2977" t="s">
        <v>1070</v>
      </c>
      <c r="Y2977" t="s">
        <v>962</v>
      </c>
      <c r="Z2977" s="25">
        <v>43189.959722222222</v>
      </c>
      <c r="AA2977">
        <v>191.7</v>
      </c>
      <c r="AB2977">
        <v>0.3</v>
      </c>
      <c r="AC2977" s="24">
        <v>1.6000000000000001E-3</v>
      </c>
      <c r="AD2977">
        <v>9000</v>
      </c>
      <c r="AE2977">
        <v>1728180</v>
      </c>
      <c r="AF2977" s="22">
        <v>43189</v>
      </c>
      <c r="AG2977">
        <v>192.2</v>
      </c>
      <c r="AH2977">
        <v>191.4</v>
      </c>
      <c r="AI2977" s="22">
        <v>43192</v>
      </c>
      <c r="AJ2977">
        <v>191.4</v>
      </c>
      <c r="AK2977">
        <v>190.3</v>
      </c>
      <c r="AM2977">
        <v>1</v>
      </c>
      <c r="AN2977" t="s">
        <v>1023</v>
      </c>
      <c r="AO2977">
        <v>5.13</v>
      </c>
      <c r="AP2977">
        <v>3.92</v>
      </c>
      <c r="AQ2977">
        <v>0.06</v>
      </c>
      <c r="AR2977">
        <v>0.01</v>
      </c>
      <c r="AS2977">
        <v>0.99</v>
      </c>
      <c r="AT2977">
        <v>0.95</v>
      </c>
      <c r="AU2977">
        <v>0.435</v>
      </c>
      <c r="AV2977">
        <v>192.5</v>
      </c>
      <c r="AW2977">
        <v>190.3</v>
      </c>
      <c r="AX2977">
        <v>190.3</v>
      </c>
    </row>
    <row r="2978" spans="1:50">
      <c r="A2978" s="22">
        <v>43188</v>
      </c>
      <c r="B2978">
        <v>1705</v>
      </c>
      <c r="C2978">
        <v>1710</v>
      </c>
      <c r="D2978">
        <v>1656</v>
      </c>
      <c r="E2978">
        <v>1681</v>
      </c>
      <c r="F2978" s="22">
        <v>43189</v>
      </c>
      <c r="G2978">
        <v>1700</v>
      </c>
      <c r="H2978">
        <v>1790</v>
      </c>
      <c r="I2978">
        <v>1698</v>
      </c>
      <c r="J2978">
        <v>1789</v>
      </c>
      <c r="K2978" s="22">
        <v>43192</v>
      </c>
      <c r="L2978">
        <v>1700</v>
      </c>
      <c r="M2978">
        <v>1.03</v>
      </c>
      <c r="N2978" s="8" t="str">
        <f>IF(AND(AM2978=1,AC2978&lt;-0.005,AE2978&gt;O$1),R2978,"")</f>
        <v/>
      </c>
      <c r="O2978" s="8">
        <f t="shared" si="237"/>
        <v>436602.71322140325</v>
      </c>
      <c r="P2978" s="8" t="str">
        <f t="shared" si="241"/>
        <v/>
      </c>
      <c r="Q2978" s="8">
        <f t="shared" si="238"/>
        <v>507198.60857248085</v>
      </c>
      <c r="R2978" s="8">
        <f t="shared" si="239"/>
        <v>-2050.3807850029143</v>
      </c>
      <c r="S2978" s="8">
        <f t="shared" si="240"/>
        <v>1262360.9774818257</v>
      </c>
      <c r="U2978" s="25">
        <v>43192.317175925928</v>
      </c>
      <c r="V2978">
        <v>19</v>
      </c>
      <c r="W2978">
        <v>6264</v>
      </c>
      <c r="X2978" t="s">
        <v>1338</v>
      </c>
      <c r="Y2978" t="s">
        <v>954</v>
      </c>
      <c r="Z2978" s="25">
        <v>43189.994444444441</v>
      </c>
      <c r="AA2978">
        <v>1635</v>
      </c>
      <c r="AB2978">
        <v>-154</v>
      </c>
      <c r="AC2978" s="24">
        <v>-8.6099999999999996E-2</v>
      </c>
      <c r="AD2978">
        <v>8400</v>
      </c>
      <c r="AE2978">
        <v>13809530</v>
      </c>
      <c r="AF2978" s="22">
        <v>43189</v>
      </c>
      <c r="AG2978">
        <v>1700</v>
      </c>
      <c r="AH2978">
        <v>1789</v>
      </c>
      <c r="AI2978" s="22">
        <v>43192</v>
      </c>
      <c r="AJ2978">
        <v>1700</v>
      </c>
      <c r="AK2978">
        <v>1707</v>
      </c>
      <c r="AM2978">
        <v>2</v>
      </c>
      <c r="AN2978" t="s">
        <v>1023</v>
      </c>
      <c r="AO2978">
        <v>0</v>
      </c>
      <c r="AP2978">
        <v>1.1200000000000001</v>
      </c>
      <c r="AQ2978">
        <v>0.68</v>
      </c>
      <c r="AR2978">
        <v>0.38</v>
      </c>
      <c r="AS2978">
        <v>1.03</v>
      </c>
      <c r="AT2978">
        <v>0.99</v>
      </c>
      <c r="AU2978">
        <v>1.1339999999999999</v>
      </c>
      <c r="AV2978">
        <v>1740</v>
      </c>
      <c r="AW2978">
        <v>1670</v>
      </c>
      <c r="AX2978">
        <v>1707</v>
      </c>
    </row>
    <row r="2979" spans="1:50">
      <c r="A2979" s="22">
        <v>43188</v>
      </c>
      <c r="B2979">
        <v>739</v>
      </c>
      <c r="C2979">
        <v>756</v>
      </c>
      <c r="D2979">
        <v>732</v>
      </c>
      <c r="E2979">
        <v>738</v>
      </c>
      <c r="F2979" s="22">
        <v>43189</v>
      </c>
      <c r="G2979">
        <v>888</v>
      </c>
      <c r="H2979">
        <v>888</v>
      </c>
      <c r="I2979">
        <v>888</v>
      </c>
      <c r="J2979">
        <v>888</v>
      </c>
      <c r="K2979" s="22">
        <v>43192</v>
      </c>
      <c r="L2979">
        <v>963</v>
      </c>
      <c r="M2979">
        <v>1.1200000000000001</v>
      </c>
      <c r="N2979" s="8" t="str">
        <f>IF(AND(AM2979=1,AC2979&lt;-0.005,AE2979&gt;O$1),R2979,"")</f>
        <v/>
      </c>
      <c r="O2979" s="8">
        <f t="shared" si="237"/>
        <v>436602.71322140325</v>
      </c>
      <c r="P2979" s="8" t="str">
        <f t="shared" si="241"/>
        <v/>
      </c>
      <c r="Q2979" s="8">
        <f t="shared" si="238"/>
        <v>507198.60857248085</v>
      </c>
      <c r="R2979" s="8">
        <f t="shared" si="239"/>
        <v>4188.4816753926525</v>
      </c>
      <c r="S2979" s="8">
        <f t="shared" si="240"/>
        <v>1266549.4591572185</v>
      </c>
      <c r="U2979" s="25">
        <v>43192.317187499997</v>
      </c>
      <c r="V2979">
        <v>22</v>
      </c>
      <c r="W2979">
        <v>6338</v>
      </c>
      <c r="X2979" t="s">
        <v>1337</v>
      </c>
      <c r="Y2979" t="s">
        <v>954</v>
      </c>
      <c r="Z2979" s="25">
        <v>43189.878472222219</v>
      </c>
      <c r="AA2979">
        <v>1038</v>
      </c>
      <c r="AB2979">
        <v>150</v>
      </c>
      <c r="AC2979" s="24">
        <v>0.16889999999999999</v>
      </c>
      <c r="AD2979">
        <v>6600</v>
      </c>
      <c r="AE2979">
        <v>6850800</v>
      </c>
      <c r="AF2979" s="22">
        <v>43189</v>
      </c>
      <c r="AG2979">
        <v>888</v>
      </c>
      <c r="AH2979">
        <v>888</v>
      </c>
      <c r="AI2979" s="22">
        <v>43192</v>
      </c>
      <c r="AJ2979">
        <v>963</v>
      </c>
      <c r="AK2979">
        <v>955</v>
      </c>
      <c r="AM2979">
        <v>1</v>
      </c>
      <c r="AN2979" t="s">
        <v>1023</v>
      </c>
      <c r="AO2979">
        <v>20.309999999999999</v>
      </c>
      <c r="AP2979">
        <v>1.1299999999999999</v>
      </c>
      <c r="AQ2979">
        <v>1</v>
      </c>
      <c r="AR2979">
        <v>1</v>
      </c>
      <c r="AS2979">
        <v>1.1200000000000001</v>
      </c>
      <c r="AT2979">
        <v>1.1000000000000001</v>
      </c>
      <c r="AU2979">
        <v>0.95499999999999996</v>
      </c>
      <c r="AV2979">
        <v>1038</v>
      </c>
      <c r="AW2979">
        <v>942</v>
      </c>
      <c r="AX2979">
        <v>955</v>
      </c>
    </row>
    <row r="2980" spans="1:50">
      <c r="A2980" s="22">
        <v>43188</v>
      </c>
      <c r="B2980">
        <v>18400</v>
      </c>
      <c r="C2980">
        <v>18440</v>
      </c>
      <c r="D2980">
        <v>17880</v>
      </c>
      <c r="E2980">
        <v>18230</v>
      </c>
      <c r="F2980" s="22">
        <v>43189</v>
      </c>
      <c r="G2980">
        <v>18530</v>
      </c>
      <c r="H2980">
        <v>18570</v>
      </c>
      <c r="I2980">
        <v>18290</v>
      </c>
      <c r="J2980">
        <v>18460</v>
      </c>
      <c r="K2980" s="22">
        <v>43192</v>
      </c>
      <c r="L2980">
        <v>18450</v>
      </c>
      <c r="M2980">
        <v>1.01</v>
      </c>
      <c r="N2980" s="8" t="str">
        <f>IF(AND(AM2980=1,AC2980&lt;-0.005,AE2980&gt;O$1),R2980,"")</f>
        <v/>
      </c>
      <c r="O2980" s="8">
        <f t="shared" si="237"/>
        <v>436602.71322140325</v>
      </c>
      <c r="P2980" s="8" t="str">
        <f t="shared" si="241"/>
        <v/>
      </c>
      <c r="Q2980" s="8">
        <f t="shared" si="238"/>
        <v>507198.60857248085</v>
      </c>
      <c r="R2980" s="8">
        <f t="shared" si="239"/>
        <v>4649.8905908096685</v>
      </c>
      <c r="S2980" s="8">
        <f t="shared" si="240"/>
        <v>1271199.3497480282</v>
      </c>
      <c r="U2980" s="25">
        <v>43192.317187499997</v>
      </c>
      <c r="V2980">
        <v>23</v>
      </c>
      <c r="W2980">
        <v>1568</v>
      </c>
      <c r="X2980" t="s">
        <v>1336</v>
      </c>
      <c r="Y2980" t="s">
        <v>954</v>
      </c>
      <c r="Z2980" s="25">
        <v>43189.709722222222</v>
      </c>
      <c r="AA2980">
        <v>18482</v>
      </c>
      <c r="AB2980">
        <v>22</v>
      </c>
      <c r="AC2980" s="24">
        <v>1.1999999999999999E-3</v>
      </c>
      <c r="AD2980">
        <v>5250</v>
      </c>
      <c r="AE2980">
        <v>97040500</v>
      </c>
      <c r="AF2980" s="22">
        <v>43189</v>
      </c>
      <c r="AG2980">
        <v>18530</v>
      </c>
      <c r="AH2980">
        <v>18460</v>
      </c>
      <c r="AI2980" s="22">
        <v>43192</v>
      </c>
      <c r="AJ2980">
        <v>18450</v>
      </c>
      <c r="AK2980">
        <v>18280</v>
      </c>
      <c r="AM2980">
        <v>1</v>
      </c>
      <c r="AN2980">
        <v>0</v>
      </c>
      <c r="AO2980" s="26">
        <v>7.4999999999999997E-3</v>
      </c>
      <c r="AQ2980">
        <v>0.64</v>
      </c>
      <c r="AR2980">
        <v>0.26</v>
      </c>
      <c r="AS2980">
        <v>1.01</v>
      </c>
      <c r="AT2980">
        <v>0.93</v>
      </c>
      <c r="AU2980">
        <v>0.76200000000000001</v>
      </c>
      <c r="AV2980">
        <v>18620</v>
      </c>
      <c r="AW2980">
        <v>18280</v>
      </c>
      <c r="AX2980">
        <v>18280</v>
      </c>
    </row>
    <row r="2981" spans="1:50">
      <c r="A2981" s="22">
        <v>43188</v>
      </c>
      <c r="B2981">
        <v>1674</v>
      </c>
      <c r="C2981">
        <v>1700</v>
      </c>
      <c r="D2981">
        <v>1465</v>
      </c>
      <c r="E2981">
        <v>1485</v>
      </c>
      <c r="F2981" s="22">
        <v>43189</v>
      </c>
      <c r="G2981">
        <v>1534</v>
      </c>
      <c r="H2981">
        <v>1550</v>
      </c>
      <c r="I2981">
        <v>1427</v>
      </c>
      <c r="J2981">
        <v>1442</v>
      </c>
      <c r="K2981" s="22">
        <v>43192</v>
      </c>
      <c r="L2981">
        <v>1454</v>
      </c>
      <c r="M2981">
        <v>0.49</v>
      </c>
      <c r="N2981" s="8" t="str">
        <f>IF(AND(AM2981=1,AC2981&lt;-0.005,AE2981&gt;O$1),R2981,"")</f>
        <v/>
      </c>
      <c r="O2981" s="8">
        <f t="shared" si="237"/>
        <v>436602.71322140325</v>
      </c>
      <c r="P2981" s="8" t="str">
        <f t="shared" si="241"/>
        <v/>
      </c>
      <c r="Q2981" s="8">
        <f t="shared" si="238"/>
        <v>507198.60857248085</v>
      </c>
      <c r="R2981" s="8">
        <f t="shared" si="239"/>
        <v>-8451.6565246788305</v>
      </c>
      <c r="S2981" s="8">
        <f t="shared" si="240"/>
        <v>1271199.3497480282</v>
      </c>
      <c r="U2981" s="25">
        <v>43192.317187499997</v>
      </c>
      <c r="V2981">
        <v>24</v>
      </c>
      <c r="W2981">
        <v>6467</v>
      </c>
      <c r="X2981" t="s">
        <v>1086</v>
      </c>
      <c r="Y2981" t="s">
        <v>960</v>
      </c>
      <c r="Z2981" s="25">
        <v>43189.990277777775</v>
      </c>
      <c r="AA2981">
        <v>1455</v>
      </c>
      <c r="AB2981">
        <v>13</v>
      </c>
      <c r="AC2981" s="24">
        <v>8.9999999999999993E-3</v>
      </c>
      <c r="AD2981">
        <v>5100</v>
      </c>
      <c r="AE2981">
        <v>7362780</v>
      </c>
      <c r="AF2981" s="22">
        <v>43189</v>
      </c>
      <c r="AG2981">
        <v>1534</v>
      </c>
      <c r="AH2981">
        <v>1442</v>
      </c>
      <c r="AI2981" s="22">
        <v>43192</v>
      </c>
      <c r="AJ2981">
        <v>1454</v>
      </c>
      <c r="AK2981">
        <v>1479</v>
      </c>
      <c r="AM2981">
        <v>2</v>
      </c>
      <c r="AN2981" t="s">
        <v>1023</v>
      </c>
      <c r="AO2981">
        <v>951.9</v>
      </c>
      <c r="AP2981">
        <v>1.1100000000000001</v>
      </c>
      <c r="AQ2981">
        <v>0</v>
      </c>
      <c r="AR2981">
        <v>0.24</v>
      </c>
      <c r="AS2981">
        <v>0.49</v>
      </c>
      <c r="AT2981">
        <v>0.67</v>
      </c>
      <c r="AU2981">
        <v>2.4590000000000001</v>
      </c>
      <c r="AV2981">
        <v>1519</v>
      </c>
      <c r="AW2981">
        <v>1422</v>
      </c>
      <c r="AX2981">
        <v>1479</v>
      </c>
    </row>
    <row r="2982" spans="1:50">
      <c r="A2982" s="22">
        <v>43188</v>
      </c>
      <c r="B2982">
        <v>1080</v>
      </c>
      <c r="C2982">
        <v>1090</v>
      </c>
      <c r="D2982">
        <v>1050</v>
      </c>
      <c r="E2982">
        <v>1073</v>
      </c>
      <c r="F2982" s="22">
        <v>43189</v>
      </c>
      <c r="G2982">
        <v>1076</v>
      </c>
      <c r="H2982">
        <v>1095</v>
      </c>
      <c r="I2982">
        <v>1075</v>
      </c>
      <c r="J2982">
        <v>1087</v>
      </c>
      <c r="K2982" s="22">
        <v>43192</v>
      </c>
      <c r="L2982">
        <v>1237</v>
      </c>
      <c r="M2982">
        <v>0.99</v>
      </c>
      <c r="N2982" s="8" t="str">
        <f>IF(AND(AM2982=1,AC2982&lt;-0.005,AE2982&gt;O$1),R2982,"")</f>
        <v/>
      </c>
      <c r="O2982" s="8">
        <f t="shared" si="237"/>
        <v>436602.71322140325</v>
      </c>
      <c r="P2982" s="8" t="str">
        <f t="shared" si="241"/>
        <v/>
      </c>
      <c r="Q2982" s="8">
        <f t="shared" si="238"/>
        <v>507198.60857248085</v>
      </c>
      <c r="R2982" s="8">
        <f t="shared" si="239"/>
        <v>-54073.54001441961</v>
      </c>
      <c r="S2982" s="8">
        <f t="shared" si="240"/>
        <v>1271199.3497480282</v>
      </c>
      <c r="U2982" s="25">
        <v>43192.317187499997</v>
      </c>
      <c r="V2982">
        <v>25</v>
      </c>
      <c r="W2982">
        <v>4736</v>
      </c>
      <c r="X2982" t="s">
        <v>329</v>
      </c>
      <c r="Y2982" t="s">
        <v>960</v>
      </c>
      <c r="Z2982" s="25">
        <v>43189.991666666669</v>
      </c>
      <c r="AA2982">
        <v>1250</v>
      </c>
      <c r="AB2982">
        <v>163</v>
      </c>
      <c r="AC2982" s="24">
        <v>0.15</v>
      </c>
      <c r="AD2982">
        <v>5000</v>
      </c>
      <c r="AE2982">
        <v>6373590</v>
      </c>
      <c r="AF2982" s="22">
        <v>43189</v>
      </c>
      <c r="AG2982">
        <v>1076</v>
      </c>
      <c r="AH2982">
        <v>1087</v>
      </c>
      <c r="AI2982" s="22">
        <v>43192</v>
      </c>
      <c r="AJ2982">
        <v>1237</v>
      </c>
      <c r="AK2982">
        <v>1387</v>
      </c>
      <c r="AM2982">
        <v>2</v>
      </c>
      <c r="AN2982" t="s">
        <v>1023</v>
      </c>
      <c r="AO2982">
        <v>0</v>
      </c>
      <c r="AP2982">
        <v>0.46</v>
      </c>
      <c r="AQ2982">
        <v>0.39</v>
      </c>
      <c r="AR2982">
        <v>0.31</v>
      </c>
      <c r="AS2982">
        <v>0.99</v>
      </c>
      <c r="AT2982">
        <v>0.95</v>
      </c>
      <c r="AU2982">
        <v>1.708</v>
      </c>
      <c r="AV2982">
        <v>1387</v>
      </c>
      <c r="AW2982">
        <v>1181</v>
      </c>
      <c r="AX2982">
        <v>1387</v>
      </c>
    </row>
    <row r="2983" spans="1:50">
      <c r="A2983" s="22">
        <v>43188</v>
      </c>
      <c r="B2983">
        <v>1861</v>
      </c>
      <c r="C2983">
        <v>1875</v>
      </c>
      <c r="D2983">
        <v>1632</v>
      </c>
      <c r="E2983">
        <v>1698</v>
      </c>
      <c r="F2983" s="22">
        <v>43189</v>
      </c>
      <c r="G2983">
        <v>1665</v>
      </c>
      <c r="H2983">
        <v>1798</v>
      </c>
      <c r="I2983">
        <v>1616</v>
      </c>
      <c r="J2983">
        <v>1780</v>
      </c>
      <c r="K2983" s="22">
        <v>43192</v>
      </c>
      <c r="L2983">
        <v>1850</v>
      </c>
      <c r="M2983">
        <v>1.32</v>
      </c>
      <c r="N2983" s="8" t="str">
        <f>IF(AND(AM2983=1,AC2983&lt;-0.005,AE2983&gt;O$1),R2983,"")</f>
        <v/>
      </c>
      <c r="O2983" s="8">
        <f t="shared" si="237"/>
        <v>436602.71322140325</v>
      </c>
      <c r="P2983" s="8" t="str">
        <f t="shared" si="241"/>
        <v/>
      </c>
      <c r="Q2983" s="8">
        <f t="shared" si="238"/>
        <v>507198.60857248085</v>
      </c>
      <c r="R2983" s="8">
        <f t="shared" si="239"/>
        <v>-16213.389121338905</v>
      </c>
      <c r="S2983" s="8">
        <f t="shared" si="240"/>
        <v>1271199.3497480282</v>
      </c>
      <c r="U2983" s="25">
        <v>43192.317187499997</v>
      </c>
      <c r="V2983">
        <v>28</v>
      </c>
      <c r="W2983">
        <v>7776</v>
      </c>
      <c r="X2983" t="s">
        <v>1108</v>
      </c>
      <c r="Y2983" t="s">
        <v>960</v>
      </c>
      <c r="Z2983" s="25">
        <v>43189.995138888888</v>
      </c>
      <c r="AA2983">
        <v>1800</v>
      </c>
      <c r="AB2983">
        <v>20</v>
      </c>
      <c r="AC2983" s="24">
        <v>1.12E-2</v>
      </c>
      <c r="AD2983">
        <v>4000</v>
      </c>
      <c r="AE2983">
        <v>7241900</v>
      </c>
      <c r="AF2983" s="22">
        <v>43189</v>
      </c>
      <c r="AG2983">
        <v>1665</v>
      </c>
      <c r="AH2983">
        <v>1780</v>
      </c>
      <c r="AI2983" s="22">
        <v>43192</v>
      </c>
      <c r="AJ2983">
        <v>1850</v>
      </c>
      <c r="AK2983">
        <v>1912</v>
      </c>
      <c r="AM2983">
        <v>2</v>
      </c>
      <c r="AN2983" t="s">
        <v>1023</v>
      </c>
      <c r="AO2983">
        <v>539.75</v>
      </c>
      <c r="AP2983">
        <v>0</v>
      </c>
      <c r="AQ2983">
        <v>1</v>
      </c>
      <c r="AR2983">
        <v>1</v>
      </c>
      <c r="AS2983">
        <v>1.32</v>
      </c>
      <c r="AT2983">
        <v>2.1</v>
      </c>
      <c r="AU2983">
        <v>0.80800000000000005</v>
      </c>
      <c r="AV2983">
        <v>2020</v>
      </c>
      <c r="AW2983">
        <v>1827</v>
      </c>
      <c r="AX2983">
        <v>1912</v>
      </c>
    </row>
    <row r="2984" spans="1:50">
      <c r="A2984" s="22">
        <v>43188</v>
      </c>
      <c r="B2984">
        <v>306</v>
      </c>
      <c r="C2984">
        <v>308</v>
      </c>
      <c r="D2984">
        <v>304</v>
      </c>
      <c r="E2984">
        <v>306</v>
      </c>
      <c r="F2984" s="22">
        <v>43189</v>
      </c>
      <c r="G2984">
        <v>307</v>
      </c>
      <c r="H2984">
        <v>310</v>
      </c>
      <c r="I2984">
        <v>303</v>
      </c>
      <c r="J2984">
        <v>308</v>
      </c>
      <c r="K2984" s="22">
        <v>43192</v>
      </c>
      <c r="L2984">
        <v>308</v>
      </c>
      <c r="M2984">
        <v>0.98</v>
      </c>
      <c r="N2984" s="8" t="str">
        <f>IF(AND(AM2984=1,AC2984&lt;-0.005,AE2984&gt;O$1),R2984,"")</f>
        <v/>
      </c>
      <c r="O2984" s="8">
        <f t="shared" si="237"/>
        <v>436602.71322140325</v>
      </c>
      <c r="P2984" s="8" t="str">
        <f t="shared" si="241"/>
        <v/>
      </c>
      <c r="Q2984" s="8">
        <f t="shared" si="238"/>
        <v>507198.60857248085</v>
      </c>
      <c r="R2984" s="8">
        <f t="shared" si="239"/>
        <v>4918.0327868852955</v>
      </c>
      <c r="S2984" s="8">
        <f t="shared" si="240"/>
        <v>1271199.3497480282</v>
      </c>
      <c r="U2984" s="25">
        <v>43192.317187499997</v>
      </c>
      <c r="V2984">
        <v>30</v>
      </c>
      <c r="W2984">
        <v>6502</v>
      </c>
      <c r="X2984" t="s">
        <v>121</v>
      </c>
      <c r="Y2984" t="s">
        <v>954</v>
      </c>
      <c r="Z2984" s="25">
        <v>43189.994444444441</v>
      </c>
      <c r="AA2984">
        <v>310</v>
      </c>
      <c r="AB2984">
        <v>2</v>
      </c>
      <c r="AC2984" s="24">
        <v>6.4999999999999997E-3</v>
      </c>
      <c r="AD2984">
        <v>3000</v>
      </c>
      <c r="AE2984">
        <v>928000</v>
      </c>
      <c r="AF2984" s="22">
        <v>43189</v>
      </c>
      <c r="AG2984">
        <v>307</v>
      </c>
      <c r="AH2984">
        <v>308</v>
      </c>
      <c r="AI2984" s="22">
        <v>43192</v>
      </c>
      <c r="AJ2984">
        <v>308</v>
      </c>
      <c r="AK2984">
        <v>305</v>
      </c>
      <c r="AM2984">
        <v>0</v>
      </c>
      <c r="AN2984" t="s">
        <v>1023</v>
      </c>
      <c r="AO2984">
        <v>29.6</v>
      </c>
      <c r="AP2984" t="s">
        <v>956</v>
      </c>
      <c r="AQ2984">
        <v>0.28999999999999998</v>
      </c>
      <c r="AR2984">
        <v>0.2</v>
      </c>
      <c r="AS2984">
        <v>0.98</v>
      </c>
      <c r="AT2984">
        <v>0.97</v>
      </c>
      <c r="AU2984">
        <v>0.96499999999999997</v>
      </c>
      <c r="AV2984">
        <v>310</v>
      </c>
      <c r="AW2984">
        <v>305</v>
      </c>
      <c r="AX2984">
        <v>305</v>
      </c>
    </row>
    <row r="2985" spans="1:50">
      <c r="A2985" s="22">
        <v>43188</v>
      </c>
      <c r="B2985">
        <v>2182</v>
      </c>
      <c r="C2985">
        <v>2246</v>
      </c>
      <c r="D2985">
        <v>1849</v>
      </c>
      <c r="E2985">
        <v>1897</v>
      </c>
      <c r="F2985" s="22">
        <v>43189</v>
      </c>
      <c r="G2985">
        <v>1882</v>
      </c>
      <c r="H2985">
        <v>2084</v>
      </c>
      <c r="I2985">
        <v>1880</v>
      </c>
      <c r="J2985">
        <v>2050</v>
      </c>
      <c r="K2985" s="22">
        <v>43192</v>
      </c>
      <c r="L2985">
        <v>2035</v>
      </c>
      <c r="M2985">
        <v>1.34</v>
      </c>
      <c r="N2985" s="8" t="str">
        <f>IF(AND(AM2985=1,AC2985&lt;-0.005,AE2985&gt;O$1),R2985,"")</f>
        <v/>
      </c>
      <c r="O2985" s="8">
        <f t="shared" si="237"/>
        <v>436602.71322140325</v>
      </c>
      <c r="P2985" s="8" t="str">
        <f t="shared" si="241"/>
        <v/>
      </c>
      <c r="Q2985" s="8">
        <f t="shared" si="238"/>
        <v>507198.60857248085</v>
      </c>
      <c r="R2985" s="8">
        <f t="shared" si="239"/>
        <v>52989.130434782594</v>
      </c>
      <c r="S2985" s="8">
        <f t="shared" si="240"/>
        <v>1271199.3497480282</v>
      </c>
      <c r="U2985" s="25">
        <v>43192.317187499997</v>
      </c>
      <c r="V2985">
        <v>31</v>
      </c>
      <c r="W2985">
        <v>2338</v>
      </c>
      <c r="X2985" t="s">
        <v>1162</v>
      </c>
      <c r="Y2985" t="s">
        <v>954</v>
      </c>
      <c r="Z2985" s="25">
        <v>43189.978472222225</v>
      </c>
      <c r="AA2985">
        <v>2080.1</v>
      </c>
      <c r="AB2985">
        <v>30.1</v>
      </c>
      <c r="AC2985" s="24">
        <v>1.47E-2</v>
      </c>
      <c r="AD2985">
        <v>2900</v>
      </c>
      <c r="AE2985">
        <v>6092300</v>
      </c>
      <c r="AF2985" s="22">
        <v>43189</v>
      </c>
      <c r="AG2985">
        <v>1882</v>
      </c>
      <c r="AH2985">
        <v>2050</v>
      </c>
      <c r="AI2985" s="22">
        <v>43192</v>
      </c>
      <c r="AJ2985">
        <v>2035</v>
      </c>
      <c r="AK2985">
        <v>1840</v>
      </c>
      <c r="AM2985">
        <v>2</v>
      </c>
      <c r="AN2985" t="s">
        <v>1023</v>
      </c>
      <c r="AO2985">
        <v>642.33000000000004</v>
      </c>
      <c r="AP2985">
        <v>0</v>
      </c>
      <c r="AQ2985">
        <v>0.86</v>
      </c>
      <c r="AR2985">
        <v>0.89</v>
      </c>
      <c r="AS2985">
        <v>1.34</v>
      </c>
      <c r="AT2985">
        <v>1.92</v>
      </c>
      <c r="AU2985">
        <v>0.999</v>
      </c>
      <c r="AV2985">
        <v>2260</v>
      </c>
      <c r="AW2985">
        <v>1770</v>
      </c>
      <c r="AX2985">
        <v>1840</v>
      </c>
    </row>
    <row r="2986" spans="1:50">
      <c r="A2986" s="22">
        <v>43188</v>
      </c>
      <c r="B2986">
        <v>1720</v>
      </c>
      <c r="C2986">
        <v>1776</v>
      </c>
      <c r="D2986">
        <v>1713</v>
      </c>
      <c r="E2986">
        <v>1750</v>
      </c>
      <c r="F2986" s="22">
        <v>43189</v>
      </c>
      <c r="G2986">
        <v>1781</v>
      </c>
      <c r="H2986">
        <v>1799</v>
      </c>
      <c r="I2986">
        <v>1750</v>
      </c>
      <c r="J2986">
        <v>1799</v>
      </c>
      <c r="K2986" s="22">
        <v>43192</v>
      </c>
      <c r="L2986">
        <v>1700</v>
      </c>
      <c r="M2986">
        <v>0.96</v>
      </c>
      <c r="N2986" s="8">
        <f>IF(AND(AM2986=1,AC2986&lt;-0.005,AE2986&gt;O$1),R2986,"")</f>
        <v>-2923.9766081871621</v>
      </c>
      <c r="O2986" s="8">
        <f t="shared" si="237"/>
        <v>433678.73661321611</v>
      </c>
      <c r="P2986" s="8" t="str">
        <f t="shared" si="241"/>
        <v/>
      </c>
      <c r="Q2986" s="8">
        <f t="shared" si="238"/>
        <v>507198.60857248085</v>
      </c>
      <c r="R2986" s="8">
        <f t="shared" si="239"/>
        <v>-2923.9766081871621</v>
      </c>
      <c r="S2986" s="8">
        <f t="shared" si="240"/>
        <v>1268275.373139841</v>
      </c>
      <c r="U2986" s="25">
        <v>43192.317187499997</v>
      </c>
      <c r="V2986">
        <v>32</v>
      </c>
      <c r="W2986">
        <v>3851</v>
      </c>
      <c r="X2986" t="s">
        <v>1042</v>
      </c>
      <c r="Y2986" t="s">
        <v>960</v>
      </c>
      <c r="Z2986" s="25">
        <v>43189.996527777781</v>
      </c>
      <c r="AA2986">
        <v>1760</v>
      </c>
      <c r="AB2986">
        <v>-39</v>
      </c>
      <c r="AC2986" s="24">
        <v>-2.1700000000000001E-2</v>
      </c>
      <c r="AD2986">
        <v>2900</v>
      </c>
      <c r="AE2986">
        <v>5179810</v>
      </c>
      <c r="AF2986" s="22">
        <v>43189</v>
      </c>
      <c r="AG2986">
        <v>1781</v>
      </c>
      <c r="AH2986">
        <v>1799</v>
      </c>
      <c r="AI2986" s="22">
        <v>43192</v>
      </c>
      <c r="AJ2986">
        <v>1700</v>
      </c>
      <c r="AK2986">
        <v>1710</v>
      </c>
      <c r="AM2986">
        <v>1</v>
      </c>
      <c r="AN2986" t="s">
        <v>1023</v>
      </c>
      <c r="AO2986">
        <v>10.199999999999999</v>
      </c>
      <c r="AP2986">
        <v>0.17</v>
      </c>
      <c r="AQ2986">
        <v>0.24</v>
      </c>
      <c r="AR2986">
        <v>0.4</v>
      </c>
      <c r="AS2986">
        <v>0.96</v>
      </c>
      <c r="AT2986">
        <v>0.96</v>
      </c>
      <c r="AU2986">
        <v>1.052</v>
      </c>
      <c r="AV2986">
        <v>1775</v>
      </c>
      <c r="AW2986">
        <v>1688</v>
      </c>
      <c r="AX2986">
        <v>1710</v>
      </c>
    </row>
    <row r="2987" spans="1:50">
      <c r="A2987" s="22">
        <v>43188</v>
      </c>
      <c r="B2987">
        <v>18120</v>
      </c>
      <c r="C2987">
        <v>18170</v>
      </c>
      <c r="D2987">
        <v>17660</v>
      </c>
      <c r="E2987">
        <v>17910</v>
      </c>
      <c r="F2987" s="22">
        <v>43189</v>
      </c>
      <c r="G2987">
        <v>18310</v>
      </c>
      <c r="H2987">
        <v>18550</v>
      </c>
      <c r="I2987">
        <v>18200</v>
      </c>
      <c r="J2987">
        <v>18440</v>
      </c>
      <c r="K2987" s="22">
        <v>43192</v>
      </c>
      <c r="L2987">
        <v>18400</v>
      </c>
      <c r="M2987">
        <v>1.01</v>
      </c>
      <c r="N2987" s="8" t="str">
        <f>IF(AND(AM2987=1,AC2987&lt;-0.005,AE2987&gt;O$1),R2987,"")</f>
        <v/>
      </c>
      <c r="O2987" s="8">
        <f t="shared" si="237"/>
        <v>433678.73661321611</v>
      </c>
      <c r="P2987" s="8" t="str">
        <f t="shared" si="241"/>
        <v/>
      </c>
      <c r="Q2987" s="8">
        <f t="shared" si="238"/>
        <v>507198.60857248085</v>
      </c>
      <c r="R2987" s="8">
        <f t="shared" si="239"/>
        <v>1635.7688113413094</v>
      </c>
      <c r="S2987" s="8">
        <f t="shared" si="240"/>
        <v>1269911.1419511824</v>
      </c>
      <c r="U2987" s="25">
        <v>43192.317187499997</v>
      </c>
      <c r="V2987">
        <v>34</v>
      </c>
      <c r="W2987">
        <v>1570</v>
      </c>
      <c r="X2987" t="s">
        <v>1041</v>
      </c>
      <c r="Y2987" t="s">
        <v>954</v>
      </c>
      <c r="Z2987" s="25">
        <v>43189.997916666667</v>
      </c>
      <c r="AA2987">
        <v>18434</v>
      </c>
      <c r="AB2987">
        <v>-6</v>
      </c>
      <c r="AC2987" s="24">
        <v>-2.9999999999999997E-4</v>
      </c>
      <c r="AD2987">
        <v>2830</v>
      </c>
      <c r="AE2987">
        <v>52192327</v>
      </c>
      <c r="AF2987" s="22">
        <v>43189</v>
      </c>
      <c r="AG2987">
        <v>18310</v>
      </c>
      <c r="AH2987">
        <v>18440</v>
      </c>
      <c r="AI2987" s="22">
        <v>43192</v>
      </c>
      <c r="AJ2987">
        <v>18400</v>
      </c>
      <c r="AK2987">
        <v>18340</v>
      </c>
      <c r="AM2987">
        <v>1</v>
      </c>
      <c r="AN2987">
        <v>0</v>
      </c>
      <c r="AO2987" s="26">
        <v>8.0000000000000002E-3</v>
      </c>
      <c r="AQ2987">
        <v>0.63</v>
      </c>
      <c r="AR2987">
        <v>0.26</v>
      </c>
      <c r="AS2987">
        <v>1.01</v>
      </c>
      <c r="AT2987">
        <v>0.93</v>
      </c>
      <c r="AU2987">
        <v>0.79</v>
      </c>
      <c r="AV2987">
        <v>18700</v>
      </c>
      <c r="AW2987">
        <v>18340</v>
      </c>
      <c r="AX2987">
        <v>18340</v>
      </c>
    </row>
    <row r="2988" spans="1:50">
      <c r="A2988" s="22">
        <v>43188</v>
      </c>
      <c r="B2988">
        <v>2530</v>
      </c>
      <c r="C2988">
        <v>2688</v>
      </c>
      <c r="D2988">
        <v>2432</v>
      </c>
      <c r="E2988">
        <v>2513</v>
      </c>
      <c r="F2988" s="22">
        <v>43189</v>
      </c>
      <c r="G2988">
        <v>2582</v>
      </c>
      <c r="H2988">
        <v>3005</v>
      </c>
      <c r="I2988">
        <v>2515</v>
      </c>
      <c r="J2988">
        <v>3005</v>
      </c>
      <c r="K2988" s="22">
        <v>43192</v>
      </c>
      <c r="L2988">
        <v>2980</v>
      </c>
      <c r="M2988">
        <v>1.1200000000000001</v>
      </c>
      <c r="N2988" s="8" t="str">
        <f>IF(AND(AM2988=1,AC2988&lt;-0.005,AE2988&gt;O$1),R2988,"")</f>
        <v/>
      </c>
      <c r="O2988" s="8">
        <f t="shared" si="237"/>
        <v>433678.73661321611</v>
      </c>
      <c r="P2988" s="8" t="str">
        <f t="shared" si="241"/>
        <v/>
      </c>
      <c r="Q2988" s="8">
        <f t="shared" si="238"/>
        <v>507198.60857248085</v>
      </c>
      <c r="R2988" s="8">
        <f t="shared" si="239"/>
        <v>18982.932776036243</v>
      </c>
      <c r="S2988" s="8">
        <f t="shared" si="240"/>
        <v>1269911.1419511824</v>
      </c>
      <c r="U2988" s="25">
        <v>43192.317199074074</v>
      </c>
      <c r="V2988">
        <v>36</v>
      </c>
      <c r="W2988">
        <v>9450</v>
      </c>
      <c r="X2988" t="s">
        <v>1335</v>
      </c>
      <c r="Y2988" t="s">
        <v>957</v>
      </c>
      <c r="Z2988" s="25">
        <v>43189.997916666667</v>
      </c>
      <c r="AA2988">
        <v>3067</v>
      </c>
      <c r="AB2988">
        <v>62</v>
      </c>
      <c r="AC2988" s="24">
        <v>2.06E-2</v>
      </c>
      <c r="AD2988">
        <v>2500</v>
      </c>
      <c r="AE2988">
        <v>7644900</v>
      </c>
      <c r="AF2988" s="22">
        <v>43189</v>
      </c>
      <c r="AG2988">
        <v>2582</v>
      </c>
      <c r="AH2988">
        <v>3005</v>
      </c>
      <c r="AI2988" s="22">
        <v>43192</v>
      </c>
      <c r="AJ2988">
        <v>2980</v>
      </c>
      <c r="AK2988">
        <v>2871</v>
      </c>
      <c r="AM2988">
        <v>2</v>
      </c>
      <c r="AN2988" t="s">
        <v>1023</v>
      </c>
      <c r="AO2988">
        <v>0</v>
      </c>
      <c r="AP2988">
        <v>0</v>
      </c>
      <c r="AQ2988">
        <v>1</v>
      </c>
      <c r="AR2988">
        <v>1</v>
      </c>
      <c r="AS2988">
        <v>1.1200000000000001</v>
      </c>
      <c r="AT2988">
        <v>1.1200000000000001</v>
      </c>
      <c r="AU2988">
        <v>0.33100000000000002</v>
      </c>
      <c r="AV2988">
        <v>3145</v>
      </c>
      <c r="AW2988">
        <v>2851</v>
      </c>
      <c r="AX2988">
        <v>2871</v>
      </c>
    </row>
    <row r="2989" spans="1:50">
      <c r="A2989" s="22">
        <v>43188</v>
      </c>
      <c r="B2989">
        <v>574</v>
      </c>
      <c r="C2989">
        <v>577</v>
      </c>
      <c r="D2989">
        <v>562</v>
      </c>
      <c r="E2989">
        <v>572</v>
      </c>
      <c r="F2989" s="22">
        <v>43189</v>
      </c>
      <c r="G2989">
        <v>579</v>
      </c>
      <c r="H2989">
        <v>605</v>
      </c>
      <c r="I2989">
        <v>576</v>
      </c>
      <c r="J2989">
        <v>601</v>
      </c>
      <c r="K2989" s="22">
        <v>43192</v>
      </c>
      <c r="L2989">
        <v>575</v>
      </c>
      <c r="M2989">
        <v>1.03</v>
      </c>
      <c r="N2989" s="8" t="str">
        <f>IF(AND(AM2989=1,AC2989&lt;-0.005,AE2989&gt;O$1),R2989,"")</f>
        <v/>
      </c>
      <c r="O2989" s="8">
        <f t="shared" si="237"/>
        <v>433678.73661321611</v>
      </c>
      <c r="P2989" s="8" t="str">
        <f t="shared" si="241"/>
        <v/>
      </c>
      <c r="Q2989" s="8">
        <f t="shared" si="238"/>
        <v>507198.60857248085</v>
      </c>
      <c r="R2989" s="8">
        <f t="shared" si="239"/>
        <v>-1733.1022530329144</v>
      </c>
      <c r="S2989" s="8">
        <f t="shared" si="240"/>
        <v>1269911.1419511824</v>
      </c>
      <c r="U2989" s="25">
        <v>43192.317199074074</v>
      </c>
      <c r="V2989">
        <v>37</v>
      </c>
      <c r="W2989">
        <v>2354</v>
      </c>
      <c r="X2989" t="s">
        <v>1334</v>
      </c>
      <c r="Y2989" t="s">
        <v>954</v>
      </c>
      <c r="Z2989" s="25">
        <v>43189.942361111112</v>
      </c>
      <c r="AA2989">
        <v>580.9</v>
      </c>
      <c r="AB2989">
        <v>-20.100000000000001</v>
      </c>
      <c r="AC2989" s="24">
        <v>-3.3399999999999999E-2</v>
      </c>
      <c r="AD2989">
        <v>2300</v>
      </c>
      <c r="AE2989">
        <v>1341590</v>
      </c>
      <c r="AF2989" s="22">
        <v>43189</v>
      </c>
      <c r="AG2989">
        <v>579</v>
      </c>
      <c r="AH2989">
        <v>601</v>
      </c>
      <c r="AI2989" s="22">
        <v>43192</v>
      </c>
      <c r="AJ2989">
        <v>575</v>
      </c>
      <c r="AK2989">
        <v>577</v>
      </c>
      <c r="AM2989">
        <v>2</v>
      </c>
      <c r="AN2989" t="s">
        <v>1023</v>
      </c>
      <c r="AO2989">
        <v>24</v>
      </c>
      <c r="AP2989">
        <v>1</v>
      </c>
      <c r="AQ2989">
        <v>0.53</v>
      </c>
      <c r="AR2989">
        <v>0.26</v>
      </c>
      <c r="AS2989">
        <v>1.03</v>
      </c>
      <c r="AT2989">
        <v>0.96</v>
      </c>
      <c r="AU2989">
        <v>1.93</v>
      </c>
      <c r="AV2989">
        <v>585</v>
      </c>
      <c r="AW2989">
        <v>565</v>
      </c>
      <c r="AX2989">
        <v>577</v>
      </c>
    </row>
    <row r="2990" spans="1:50">
      <c r="A2990" s="22">
        <v>43188</v>
      </c>
      <c r="B2990">
        <v>748</v>
      </c>
      <c r="C2990">
        <v>792</v>
      </c>
      <c r="D2990">
        <v>733</v>
      </c>
      <c r="E2990">
        <v>787</v>
      </c>
      <c r="F2990" s="22">
        <v>43189</v>
      </c>
      <c r="G2990">
        <v>823</v>
      </c>
      <c r="H2990">
        <v>846</v>
      </c>
      <c r="I2990">
        <v>795</v>
      </c>
      <c r="J2990">
        <v>805</v>
      </c>
      <c r="K2990" s="22">
        <v>43192</v>
      </c>
      <c r="L2990">
        <v>808</v>
      </c>
      <c r="M2990">
        <v>1.05</v>
      </c>
      <c r="N2990" s="8" t="str">
        <f>IF(AND(AM2990=1,AC2990&lt;-0.005,AE2990&gt;O$1),R2990,"")</f>
        <v/>
      </c>
      <c r="O2990" s="8">
        <f t="shared" si="237"/>
        <v>433678.73661321611</v>
      </c>
      <c r="P2990" s="8" t="str">
        <f t="shared" si="241"/>
        <v/>
      </c>
      <c r="Q2990" s="8">
        <f t="shared" si="238"/>
        <v>507198.60857248085</v>
      </c>
      <c r="R2990" s="8">
        <f t="shared" si="239"/>
        <v>9457.7553593947487</v>
      </c>
      <c r="S2990" s="8">
        <f t="shared" si="240"/>
        <v>1269911.1419511824</v>
      </c>
      <c r="U2990" s="25">
        <v>43192.317199074074</v>
      </c>
      <c r="V2990">
        <v>38</v>
      </c>
      <c r="W2990">
        <v>4594</v>
      </c>
      <c r="X2990" t="s">
        <v>1140</v>
      </c>
      <c r="Y2990" t="s">
        <v>957</v>
      </c>
      <c r="Z2990" s="25">
        <v>43189.995138888888</v>
      </c>
      <c r="AA2990">
        <v>803</v>
      </c>
      <c r="AB2990">
        <v>-2</v>
      </c>
      <c r="AC2990" s="24">
        <v>-2.5000000000000001E-3</v>
      </c>
      <c r="AD2990">
        <v>2300</v>
      </c>
      <c r="AE2990">
        <v>1852640</v>
      </c>
      <c r="AF2990" s="22">
        <v>43189</v>
      </c>
      <c r="AG2990">
        <v>823</v>
      </c>
      <c r="AH2990">
        <v>805</v>
      </c>
      <c r="AI2990" s="22">
        <v>43192</v>
      </c>
      <c r="AJ2990">
        <v>808</v>
      </c>
      <c r="AK2990">
        <v>793</v>
      </c>
      <c r="AM2990">
        <v>2</v>
      </c>
      <c r="AN2990" t="s">
        <v>1023</v>
      </c>
      <c r="AO2990">
        <v>59.39</v>
      </c>
      <c r="AP2990">
        <v>0</v>
      </c>
      <c r="AQ2990">
        <v>0.79</v>
      </c>
      <c r="AR2990">
        <v>0.59</v>
      </c>
      <c r="AS2990">
        <v>1.05</v>
      </c>
      <c r="AT2990">
        <v>1.03</v>
      </c>
      <c r="AU2990">
        <v>1.696</v>
      </c>
      <c r="AV2990">
        <v>822</v>
      </c>
      <c r="AW2990">
        <v>790</v>
      </c>
      <c r="AX2990">
        <v>793</v>
      </c>
    </row>
    <row r="2991" spans="1:50">
      <c r="A2991" s="22">
        <v>43188</v>
      </c>
      <c r="B2991">
        <v>1229</v>
      </c>
      <c r="C2991">
        <v>1229</v>
      </c>
      <c r="D2991">
        <v>1193</v>
      </c>
      <c r="E2991">
        <v>1205</v>
      </c>
      <c r="F2991" s="22">
        <v>43189</v>
      </c>
      <c r="G2991">
        <v>1214</v>
      </c>
      <c r="H2991">
        <v>1220</v>
      </c>
      <c r="I2991">
        <v>1196</v>
      </c>
      <c r="J2991">
        <v>1205</v>
      </c>
      <c r="K2991" s="22">
        <v>43192</v>
      </c>
      <c r="L2991">
        <v>1385</v>
      </c>
      <c r="M2991">
        <v>0.99</v>
      </c>
      <c r="N2991" s="8" t="str">
        <f>IF(AND(AM2991=1,AC2991&lt;-0.005,AE2991&gt;O$1),R2991,"")</f>
        <v/>
      </c>
      <c r="O2991" s="8">
        <f t="shared" si="237"/>
        <v>433678.73661321611</v>
      </c>
      <c r="P2991" s="8" t="str">
        <f t="shared" si="241"/>
        <v/>
      </c>
      <c r="Q2991" s="8">
        <f t="shared" si="238"/>
        <v>507198.60857248085</v>
      </c>
      <c r="R2991" s="8">
        <f t="shared" si="239"/>
        <v>-7467.9943100995906</v>
      </c>
      <c r="S2991" s="8">
        <f t="shared" si="240"/>
        <v>1262443.1476410828</v>
      </c>
      <c r="U2991" s="25">
        <v>43192.317199074074</v>
      </c>
      <c r="V2991">
        <v>39</v>
      </c>
      <c r="W2991">
        <v>6357</v>
      </c>
      <c r="X2991" t="s">
        <v>1301</v>
      </c>
      <c r="Y2991" t="s">
        <v>954</v>
      </c>
      <c r="Z2991" s="25">
        <v>43189.956250000003</v>
      </c>
      <c r="AA2991">
        <v>1359</v>
      </c>
      <c r="AB2991">
        <v>154</v>
      </c>
      <c r="AC2991" s="24">
        <v>0.1278</v>
      </c>
      <c r="AD2991">
        <v>2100</v>
      </c>
      <c r="AE2991">
        <v>2772600</v>
      </c>
      <c r="AF2991" s="22">
        <v>43189</v>
      </c>
      <c r="AG2991">
        <v>1214</v>
      </c>
      <c r="AH2991">
        <v>1205</v>
      </c>
      <c r="AI2991" s="22">
        <v>43192</v>
      </c>
      <c r="AJ2991">
        <v>1385</v>
      </c>
      <c r="AK2991">
        <v>1406</v>
      </c>
      <c r="AM2991">
        <v>1</v>
      </c>
      <c r="AN2991" t="s">
        <v>1023</v>
      </c>
      <c r="AO2991">
        <v>4.97</v>
      </c>
      <c r="AP2991">
        <v>2.0699999999999998</v>
      </c>
      <c r="AQ2991">
        <v>0.25</v>
      </c>
      <c r="AR2991">
        <v>0.09</v>
      </c>
      <c r="AS2991">
        <v>0.99</v>
      </c>
      <c r="AT2991">
        <v>0.94</v>
      </c>
      <c r="AU2991">
        <v>0.76800000000000002</v>
      </c>
      <c r="AV2991">
        <v>1455</v>
      </c>
      <c r="AW2991">
        <v>1369</v>
      </c>
      <c r="AX2991">
        <v>1406</v>
      </c>
    </row>
    <row r="2992" spans="1:50">
      <c r="A2992" s="22">
        <v>43188</v>
      </c>
      <c r="B2992">
        <v>180</v>
      </c>
      <c r="C2992">
        <v>181</v>
      </c>
      <c r="D2992">
        <v>179</v>
      </c>
      <c r="E2992">
        <v>181</v>
      </c>
      <c r="F2992" s="22">
        <v>43189</v>
      </c>
      <c r="G2992">
        <v>179</v>
      </c>
      <c r="H2992">
        <v>181</v>
      </c>
      <c r="I2992">
        <v>179</v>
      </c>
      <c r="J2992">
        <v>181</v>
      </c>
      <c r="K2992" s="22">
        <v>43192</v>
      </c>
      <c r="L2992">
        <v>179</v>
      </c>
      <c r="M2992">
        <v>0.97</v>
      </c>
      <c r="N2992" s="8" t="str">
        <f>IF(AND(AM2992=1,AC2992&lt;-0.005,AE2992&gt;O$1),R2992,"")</f>
        <v/>
      </c>
      <c r="O2992" s="8">
        <f t="shared" si="237"/>
        <v>433678.73661321611</v>
      </c>
      <c r="P2992" s="8" t="str">
        <f t="shared" si="241"/>
        <v/>
      </c>
      <c r="Q2992" s="8">
        <f t="shared" si="238"/>
        <v>507198.60857248085</v>
      </c>
      <c r="R2992" s="8">
        <f t="shared" si="239"/>
        <v>-8241.7582417582671</v>
      </c>
      <c r="S2992" s="8">
        <f t="shared" si="240"/>
        <v>1262443.1476410828</v>
      </c>
      <c r="U2992" s="25">
        <v>43192.317199074074</v>
      </c>
      <c r="V2992">
        <v>41</v>
      </c>
      <c r="W2992">
        <v>3011</v>
      </c>
      <c r="X2992" t="s">
        <v>1333</v>
      </c>
      <c r="Y2992" t="s">
        <v>954</v>
      </c>
      <c r="Z2992" s="25">
        <v>43189.961111111108</v>
      </c>
      <c r="AA2992">
        <v>131</v>
      </c>
      <c r="AB2992">
        <v>-50</v>
      </c>
      <c r="AC2992" s="24">
        <v>-0.2762</v>
      </c>
      <c r="AD2992">
        <v>2000</v>
      </c>
      <c r="AE2992">
        <v>262320</v>
      </c>
      <c r="AF2992" s="22">
        <v>43189</v>
      </c>
      <c r="AG2992">
        <v>179</v>
      </c>
      <c r="AH2992">
        <v>181</v>
      </c>
      <c r="AI2992" s="22">
        <v>43192</v>
      </c>
      <c r="AJ2992">
        <v>179</v>
      </c>
      <c r="AK2992">
        <v>182</v>
      </c>
      <c r="AM2992">
        <v>2</v>
      </c>
      <c r="AN2992" t="s">
        <v>1023</v>
      </c>
      <c r="AO2992">
        <v>0</v>
      </c>
      <c r="AP2992">
        <v>1.1000000000000001</v>
      </c>
      <c r="AQ2992">
        <v>0</v>
      </c>
      <c r="AR2992">
        <v>0</v>
      </c>
      <c r="AS2992">
        <v>0.97</v>
      </c>
      <c r="AT2992">
        <v>0.94</v>
      </c>
      <c r="AU2992">
        <v>1.0169999999999999</v>
      </c>
      <c r="AV2992">
        <v>182</v>
      </c>
      <c r="AW2992">
        <v>179</v>
      </c>
      <c r="AX2992">
        <v>182</v>
      </c>
    </row>
    <row r="2993" spans="1:50">
      <c r="A2993" s="22">
        <v>43188</v>
      </c>
      <c r="B2993">
        <v>1020</v>
      </c>
      <c r="C2993">
        <v>1070</v>
      </c>
      <c r="D2993">
        <v>1020</v>
      </c>
      <c r="E2993">
        <v>1070</v>
      </c>
      <c r="F2993" s="22">
        <v>43189</v>
      </c>
      <c r="G2993">
        <v>1110</v>
      </c>
      <c r="H2993">
        <v>1111</v>
      </c>
      <c r="I2993">
        <v>1066</v>
      </c>
      <c r="J2993">
        <v>1068</v>
      </c>
      <c r="K2993" s="22">
        <v>43192</v>
      </c>
      <c r="L2993">
        <v>1122</v>
      </c>
      <c r="M2993">
        <v>1.1000000000000001</v>
      </c>
      <c r="N2993" s="8" t="str">
        <f>IF(AND(AM2993=1,AC2993&lt;-0.005,AE2993&gt;O$1),R2993,"")</f>
        <v/>
      </c>
      <c r="O2993" s="8">
        <f t="shared" si="237"/>
        <v>433678.73661321611</v>
      </c>
      <c r="P2993" s="8" t="str">
        <f t="shared" si="241"/>
        <v/>
      </c>
      <c r="Q2993" s="8">
        <f t="shared" si="238"/>
        <v>507198.60857248085</v>
      </c>
      <c r="R2993" s="8">
        <f t="shared" si="239"/>
        <v>-23364.485981308415</v>
      </c>
      <c r="S2993" s="8">
        <f t="shared" si="240"/>
        <v>1239078.6616597744</v>
      </c>
      <c r="U2993" s="25">
        <v>43192.317199074074</v>
      </c>
      <c r="V2993">
        <v>42</v>
      </c>
      <c r="W2993">
        <v>6083</v>
      </c>
      <c r="X2993" t="s">
        <v>1332</v>
      </c>
      <c r="Y2993" t="s">
        <v>962</v>
      </c>
      <c r="Z2993" s="25">
        <v>43189.953472222223</v>
      </c>
      <c r="AA2993">
        <v>1126</v>
      </c>
      <c r="AB2993">
        <v>58</v>
      </c>
      <c r="AC2993" s="24">
        <v>5.4300000000000001E-2</v>
      </c>
      <c r="AD2993">
        <v>1900</v>
      </c>
      <c r="AE2993">
        <v>2118830</v>
      </c>
      <c r="AF2993" s="22">
        <v>43189</v>
      </c>
      <c r="AG2993">
        <v>1110</v>
      </c>
      <c r="AH2993">
        <v>1068</v>
      </c>
      <c r="AI2993" s="22">
        <v>43192</v>
      </c>
      <c r="AJ2993">
        <v>1122</v>
      </c>
      <c r="AK2993">
        <v>1177</v>
      </c>
      <c r="AM2993">
        <v>1</v>
      </c>
      <c r="AN2993">
        <v>0.05</v>
      </c>
      <c r="AO2993">
        <v>69.290000000000006</v>
      </c>
      <c r="AP2993">
        <v>2.81</v>
      </c>
      <c r="AQ2993">
        <v>0.99</v>
      </c>
      <c r="AR2993">
        <v>0.99</v>
      </c>
      <c r="AS2993">
        <v>1.1000000000000001</v>
      </c>
      <c r="AT2993">
        <v>1.1000000000000001</v>
      </c>
      <c r="AU2993">
        <v>0.36099999999999999</v>
      </c>
      <c r="AV2993">
        <v>1180</v>
      </c>
      <c r="AW2993">
        <v>1092</v>
      </c>
      <c r="AX2993">
        <v>1177</v>
      </c>
    </row>
    <row r="2994" spans="1:50">
      <c r="A2994" s="22">
        <v>43188</v>
      </c>
      <c r="B2994">
        <v>1560</v>
      </c>
      <c r="C2994">
        <v>1561</v>
      </c>
      <c r="D2994">
        <v>1534</v>
      </c>
      <c r="E2994">
        <v>1553</v>
      </c>
      <c r="F2994" s="22">
        <v>43189</v>
      </c>
      <c r="G2994">
        <v>1582</v>
      </c>
      <c r="H2994">
        <v>1590</v>
      </c>
      <c r="I2994">
        <v>1543</v>
      </c>
      <c r="J2994">
        <v>1562</v>
      </c>
      <c r="K2994" s="22">
        <v>43192</v>
      </c>
      <c r="L2994">
        <v>1642</v>
      </c>
      <c r="M2994">
        <v>0.97</v>
      </c>
      <c r="N2994" s="8" t="str">
        <f>IF(AND(AM2994=1,AC2994&lt;-0.005,AE2994&gt;O$1),R2994,"")</f>
        <v/>
      </c>
      <c r="O2994" s="8">
        <f t="shared" si="237"/>
        <v>433678.73661321611</v>
      </c>
      <c r="P2994" s="8" t="str">
        <f t="shared" si="241"/>
        <v/>
      </c>
      <c r="Q2994" s="8">
        <f t="shared" si="238"/>
        <v>507198.60857248085</v>
      </c>
      <c r="R2994" s="8">
        <f t="shared" si="239"/>
        <v>21269.841269841218</v>
      </c>
      <c r="S2994" s="8">
        <f t="shared" si="240"/>
        <v>1260348.5029296156</v>
      </c>
      <c r="U2994" s="25">
        <v>43192.317199074074</v>
      </c>
      <c r="V2994">
        <v>43</v>
      </c>
      <c r="W2994">
        <v>7433</v>
      </c>
      <c r="X2994" t="s">
        <v>1331</v>
      </c>
      <c r="Y2994" t="s">
        <v>962</v>
      </c>
      <c r="Z2994" s="25">
        <v>43189.958333333336</v>
      </c>
      <c r="AA2994">
        <v>1698</v>
      </c>
      <c r="AB2994">
        <v>136</v>
      </c>
      <c r="AC2994" s="24">
        <v>8.7099999999999997E-2</v>
      </c>
      <c r="AD2994">
        <v>1900</v>
      </c>
      <c r="AE2994">
        <v>3104700</v>
      </c>
      <c r="AF2994" s="22">
        <v>43189</v>
      </c>
      <c r="AG2994">
        <v>1582</v>
      </c>
      <c r="AH2994">
        <v>1562</v>
      </c>
      <c r="AI2994" s="22">
        <v>43192</v>
      </c>
      <c r="AJ2994">
        <v>1642</v>
      </c>
      <c r="AK2994">
        <v>1575</v>
      </c>
      <c r="AM2994">
        <v>1</v>
      </c>
      <c r="AN2994">
        <v>0</v>
      </c>
      <c r="AO2994">
        <v>12.56</v>
      </c>
      <c r="AP2994">
        <v>2.56</v>
      </c>
      <c r="AQ2994">
        <v>0.26</v>
      </c>
      <c r="AR2994">
        <v>0.18</v>
      </c>
      <c r="AS2994">
        <v>0.97</v>
      </c>
      <c r="AT2994">
        <v>0.89</v>
      </c>
      <c r="AU2994">
        <v>0.76100000000000001</v>
      </c>
      <c r="AV2994">
        <v>1666</v>
      </c>
      <c r="AW2994">
        <v>1549</v>
      </c>
      <c r="AX2994">
        <v>1575</v>
      </c>
    </row>
    <row r="2995" spans="1:50">
      <c r="A2995" s="22">
        <v>43188</v>
      </c>
      <c r="B2995">
        <v>1331</v>
      </c>
      <c r="C2995">
        <v>1350</v>
      </c>
      <c r="D2995">
        <v>1238</v>
      </c>
      <c r="E2995">
        <v>1239</v>
      </c>
      <c r="F2995" s="22">
        <v>43189</v>
      </c>
      <c r="G2995">
        <v>1253</v>
      </c>
      <c r="H2995">
        <v>1482</v>
      </c>
      <c r="I2995">
        <v>1241</v>
      </c>
      <c r="J2995">
        <v>1460</v>
      </c>
      <c r="K2995" s="22">
        <v>43192</v>
      </c>
      <c r="L2995">
        <v>1432</v>
      </c>
      <c r="M2995">
        <v>1.3</v>
      </c>
      <c r="N2995" s="8" t="str">
        <f>IF(AND(AM2995=1,AC2995&lt;-0.005,AE2995&gt;O$1),R2995,"")</f>
        <v/>
      </c>
      <c r="O2995" s="8">
        <f t="shared" si="237"/>
        <v>433678.73661321611</v>
      </c>
      <c r="P2995" s="8" t="str">
        <f t="shared" si="241"/>
        <v/>
      </c>
      <c r="Q2995" s="8">
        <f t="shared" si="238"/>
        <v>507198.60857248085</v>
      </c>
      <c r="R2995" s="8">
        <f t="shared" si="239"/>
        <v>15107.913669064721</v>
      </c>
      <c r="S2995" s="8">
        <f t="shared" si="240"/>
        <v>1260348.5029296156</v>
      </c>
      <c r="U2995" s="25">
        <v>43192.317199074074</v>
      </c>
      <c r="V2995">
        <v>44</v>
      </c>
      <c r="W2995">
        <v>4570</v>
      </c>
      <c r="X2995" t="s">
        <v>1321</v>
      </c>
      <c r="Y2995" t="s">
        <v>960</v>
      </c>
      <c r="Z2995" s="25">
        <v>43189.98541666667</v>
      </c>
      <c r="AA2995">
        <v>1444</v>
      </c>
      <c r="AB2995">
        <v>-16</v>
      </c>
      <c r="AC2995" s="24">
        <v>-1.0999999999999999E-2</v>
      </c>
      <c r="AD2995">
        <v>1900</v>
      </c>
      <c r="AE2995">
        <v>2742100</v>
      </c>
      <c r="AF2995" s="22">
        <v>43189</v>
      </c>
      <c r="AG2995">
        <v>1253</v>
      </c>
      <c r="AH2995">
        <v>1460</v>
      </c>
      <c r="AI2995" s="22">
        <v>43192</v>
      </c>
      <c r="AJ2995">
        <v>1432</v>
      </c>
      <c r="AK2995">
        <v>1390</v>
      </c>
      <c r="AM2995">
        <v>2</v>
      </c>
      <c r="AN2995" t="s">
        <v>1023</v>
      </c>
      <c r="AO2995">
        <v>132.57</v>
      </c>
      <c r="AP2995">
        <v>0</v>
      </c>
      <c r="AQ2995">
        <v>1</v>
      </c>
      <c r="AR2995">
        <v>1</v>
      </c>
      <c r="AS2995">
        <v>1.3</v>
      </c>
      <c r="AT2995">
        <v>1.51</v>
      </c>
      <c r="AU2995">
        <v>0.52500000000000002</v>
      </c>
      <c r="AV2995">
        <v>1548</v>
      </c>
      <c r="AW2995">
        <v>1368</v>
      </c>
      <c r="AX2995">
        <v>1390</v>
      </c>
    </row>
    <row r="2996" spans="1:50">
      <c r="A2996" s="22">
        <v>43188</v>
      </c>
      <c r="B2996">
        <v>154</v>
      </c>
      <c r="C2996">
        <v>156</v>
      </c>
      <c r="D2996">
        <v>152</v>
      </c>
      <c r="E2996">
        <v>156</v>
      </c>
      <c r="F2996" s="22">
        <v>43189</v>
      </c>
      <c r="G2996">
        <v>157</v>
      </c>
      <c r="H2996">
        <v>162</v>
      </c>
      <c r="I2996">
        <v>155</v>
      </c>
      <c r="J2996">
        <v>159</v>
      </c>
      <c r="K2996" s="22">
        <v>43192</v>
      </c>
      <c r="L2996">
        <v>159</v>
      </c>
      <c r="M2996">
        <v>1.02</v>
      </c>
      <c r="N2996" s="8" t="str">
        <f>IF(AND(AM2996=1,AC2996&lt;-0.005,AE2996&gt;O$1),R2996,"")</f>
        <v/>
      </c>
      <c r="O2996" s="8">
        <f t="shared" si="237"/>
        <v>433678.73661321611</v>
      </c>
      <c r="P2996" s="8" t="str">
        <f t="shared" si="241"/>
        <v/>
      </c>
      <c r="Q2996" s="8">
        <f t="shared" si="238"/>
        <v>507198.60857248085</v>
      </c>
      <c r="R2996" s="8">
        <f t="shared" si="239"/>
        <v>3164.5569620253332</v>
      </c>
      <c r="S2996" s="8">
        <f t="shared" si="240"/>
        <v>1260348.5029296156</v>
      </c>
      <c r="U2996" s="25">
        <v>43192.317199074074</v>
      </c>
      <c r="V2996">
        <v>45</v>
      </c>
      <c r="W2996">
        <v>6731</v>
      </c>
      <c r="X2996" t="s">
        <v>1330</v>
      </c>
      <c r="Y2996" t="s">
        <v>954</v>
      </c>
      <c r="Z2996" s="25">
        <v>43189.979861111111</v>
      </c>
      <c r="AA2996">
        <v>159</v>
      </c>
      <c r="AB2996">
        <v>0</v>
      </c>
      <c r="AC2996" s="24">
        <v>0</v>
      </c>
      <c r="AD2996">
        <v>1800</v>
      </c>
      <c r="AE2996">
        <v>286200</v>
      </c>
      <c r="AF2996" s="22">
        <v>43189</v>
      </c>
      <c r="AG2996">
        <v>157</v>
      </c>
      <c r="AH2996">
        <v>159</v>
      </c>
      <c r="AI2996" s="22">
        <v>43192</v>
      </c>
      <c r="AJ2996">
        <v>159</v>
      </c>
      <c r="AK2996">
        <v>158</v>
      </c>
      <c r="AM2996">
        <v>2</v>
      </c>
      <c r="AN2996" t="s">
        <v>1023</v>
      </c>
      <c r="AO2996">
        <v>0</v>
      </c>
      <c r="AP2996">
        <v>0</v>
      </c>
      <c r="AQ2996">
        <v>0.55000000000000004</v>
      </c>
      <c r="AR2996">
        <v>0.24</v>
      </c>
      <c r="AS2996">
        <v>1.02</v>
      </c>
      <c r="AT2996">
        <v>0.93</v>
      </c>
      <c r="AU2996">
        <v>2.3460000000000001</v>
      </c>
      <c r="AV2996">
        <v>163</v>
      </c>
      <c r="AW2996">
        <v>157</v>
      </c>
      <c r="AX2996">
        <v>158</v>
      </c>
    </row>
    <row r="2997" spans="1:50">
      <c r="A2997" s="22">
        <v>43188</v>
      </c>
      <c r="B2997">
        <v>122</v>
      </c>
      <c r="C2997">
        <v>126</v>
      </c>
      <c r="D2997">
        <v>121</v>
      </c>
      <c r="E2997">
        <v>123</v>
      </c>
      <c r="F2997" s="22">
        <v>43189</v>
      </c>
      <c r="G2997">
        <v>124</v>
      </c>
      <c r="H2997">
        <v>128</v>
      </c>
      <c r="I2997">
        <v>123</v>
      </c>
      <c r="J2997">
        <v>126</v>
      </c>
      <c r="K2997" s="22">
        <v>43192</v>
      </c>
      <c r="L2997">
        <v>128</v>
      </c>
      <c r="M2997">
        <v>0.93</v>
      </c>
      <c r="N2997" s="8" t="str">
        <f>IF(AND(AM2997=1,AC2997&lt;-0.005,AE2997&gt;O$1),R2997,"")</f>
        <v/>
      </c>
      <c r="O2997" s="8">
        <f t="shared" si="237"/>
        <v>433678.73661321611</v>
      </c>
      <c r="P2997" s="8" t="str">
        <f t="shared" si="241"/>
        <v/>
      </c>
      <c r="Q2997" s="8">
        <f t="shared" si="238"/>
        <v>507198.60857248085</v>
      </c>
      <c r="R2997" s="8">
        <f t="shared" si="239"/>
        <v>-22388.059701492548</v>
      </c>
      <c r="S2997" s="8">
        <f t="shared" si="240"/>
        <v>1237960.443228123</v>
      </c>
      <c r="U2997" s="25">
        <v>43192.317199074074</v>
      </c>
      <c r="V2997">
        <v>46</v>
      </c>
      <c r="W2997">
        <v>5955</v>
      </c>
      <c r="X2997" t="s">
        <v>468</v>
      </c>
      <c r="Y2997" t="s">
        <v>954</v>
      </c>
      <c r="Z2997" s="25">
        <v>43189.956944444442</v>
      </c>
      <c r="AA2997">
        <v>127</v>
      </c>
      <c r="AB2997">
        <v>1</v>
      </c>
      <c r="AC2997" s="24">
        <v>7.9000000000000008E-3</v>
      </c>
      <c r="AD2997">
        <v>1700</v>
      </c>
      <c r="AE2997">
        <v>216350</v>
      </c>
      <c r="AF2997" s="22">
        <v>43189</v>
      </c>
      <c r="AG2997">
        <v>124</v>
      </c>
      <c r="AH2997">
        <v>126</v>
      </c>
      <c r="AI2997" s="22">
        <v>43192</v>
      </c>
      <c r="AJ2997">
        <v>128</v>
      </c>
      <c r="AK2997">
        <v>134</v>
      </c>
      <c r="AM2997">
        <v>1</v>
      </c>
      <c r="AN2997">
        <v>0</v>
      </c>
      <c r="AO2997">
        <v>3.88</v>
      </c>
      <c r="AP2997">
        <v>1.19</v>
      </c>
      <c r="AQ2997">
        <v>0.18</v>
      </c>
      <c r="AR2997">
        <v>0.48</v>
      </c>
      <c r="AS2997">
        <v>0.93</v>
      </c>
      <c r="AT2997">
        <v>0.91</v>
      </c>
      <c r="AU2997">
        <v>0.96799999999999997</v>
      </c>
      <c r="AV2997">
        <v>135</v>
      </c>
      <c r="AW2997">
        <v>127</v>
      </c>
      <c r="AX2997">
        <v>134</v>
      </c>
    </row>
    <row r="2998" spans="1:50">
      <c r="A2998" s="22">
        <v>43188</v>
      </c>
      <c r="B2998">
        <v>1972</v>
      </c>
      <c r="C2998">
        <v>1972</v>
      </c>
      <c r="D2998">
        <v>1917</v>
      </c>
      <c r="E2998">
        <v>1935</v>
      </c>
      <c r="F2998" s="22">
        <v>43189</v>
      </c>
      <c r="G2998">
        <v>1947</v>
      </c>
      <c r="H2998">
        <v>1947</v>
      </c>
      <c r="I2998">
        <v>1912</v>
      </c>
      <c r="J2998">
        <v>1940</v>
      </c>
      <c r="K2998" s="22">
        <v>43192</v>
      </c>
      <c r="L2998">
        <v>1980</v>
      </c>
      <c r="M2998">
        <v>0.98</v>
      </c>
      <c r="N2998" s="8" t="str">
        <f>IF(AND(AM2998=1,AC2998&lt;-0.005,AE2998&gt;O$1),R2998,"")</f>
        <v/>
      </c>
      <c r="O2998" s="8">
        <f t="shared" si="237"/>
        <v>433678.73661321611</v>
      </c>
      <c r="P2998" s="8" t="str">
        <f t="shared" si="241"/>
        <v/>
      </c>
      <c r="Q2998" s="8">
        <f t="shared" si="238"/>
        <v>507198.60857248085</v>
      </c>
      <c r="R2998" s="8">
        <f t="shared" si="239"/>
        <v>4330.1069791136233</v>
      </c>
      <c r="S2998" s="8">
        <f t="shared" si="240"/>
        <v>1242290.5502072365</v>
      </c>
      <c r="U2998" s="25">
        <v>43192.317199074074</v>
      </c>
      <c r="V2998">
        <v>47</v>
      </c>
      <c r="W2998">
        <v>4548</v>
      </c>
      <c r="X2998" t="s">
        <v>1329</v>
      </c>
      <c r="Y2998" t="s">
        <v>962</v>
      </c>
      <c r="Z2998" s="25">
        <v>43189.930555555555</v>
      </c>
      <c r="AA2998">
        <v>2000</v>
      </c>
      <c r="AB2998">
        <v>60</v>
      </c>
      <c r="AC2998" s="24">
        <v>3.09E-2</v>
      </c>
      <c r="AD2998">
        <v>1700</v>
      </c>
      <c r="AE2998">
        <v>3400000</v>
      </c>
      <c r="AF2998" s="22">
        <v>43189</v>
      </c>
      <c r="AG2998">
        <v>1947</v>
      </c>
      <c r="AH2998">
        <v>1940</v>
      </c>
      <c r="AI2998" s="22">
        <v>43192</v>
      </c>
      <c r="AJ2998">
        <v>1980</v>
      </c>
      <c r="AK2998">
        <v>1963</v>
      </c>
      <c r="AM2998">
        <v>1</v>
      </c>
      <c r="AN2998">
        <v>0.05</v>
      </c>
      <c r="AO2998">
        <v>2.1</v>
      </c>
      <c r="AP2998">
        <v>1.34</v>
      </c>
      <c r="AQ2998">
        <v>0.25</v>
      </c>
      <c r="AR2998">
        <v>0.56000000000000005</v>
      </c>
      <c r="AS2998">
        <v>0.98</v>
      </c>
      <c r="AT2998">
        <v>1.04</v>
      </c>
      <c r="AU2998">
        <v>0.45700000000000002</v>
      </c>
      <c r="AV2998">
        <v>1997</v>
      </c>
      <c r="AW2998">
        <v>1959</v>
      </c>
      <c r="AX2998">
        <v>1963</v>
      </c>
    </row>
    <row r="2999" spans="1:50">
      <c r="A2999" s="22">
        <v>43188</v>
      </c>
      <c r="B2999">
        <v>296</v>
      </c>
      <c r="C2999">
        <v>341</v>
      </c>
      <c r="D2999">
        <v>290</v>
      </c>
      <c r="E2999">
        <v>294</v>
      </c>
      <c r="F2999" s="22">
        <v>43189</v>
      </c>
      <c r="G2999">
        <v>310</v>
      </c>
      <c r="H2999">
        <v>321</v>
      </c>
      <c r="I2999">
        <v>286</v>
      </c>
      <c r="J2999">
        <v>289</v>
      </c>
      <c r="K2999" s="22">
        <v>43192</v>
      </c>
      <c r="L2999">
        <v>287</v>
      </c>
      <c r="M2999">
        <v>1.26</v>
      </c>
      <c r="N2999" s="8" t="str">
        <f>IF(AND(AM2999=1,AC2999&lt;-0.005,AE2999&gt;O$1),R2999,"")</f>
        <v/>
      </c>
      <c r="O2999" s="8">
        <f t="shared" si="237"/>
        <v>433678.73661321611</v>
      </c>
      <c r="P2999" s="8" t="str">
        <f t="shared" si="241"/>
        <v/>
      </c>
      <c r="Q2999" s="8">
        <f t="shared" si="238"/>
        <v>507198.60857248085</v>
      </c>
      <c r="R2999" s="8">
        <f t="shared" si="239"/>
        <v>-3460.2076124567448</v>
      </c>
      <c r="S2999" s="8">
        <f t="shared" si="240"/>
        <v>1242290.5502072365</v>
      </c>
      <c r="U2999" s="25">
        <v>43192.317199074074</v>
      </c>
      <c r="V2999">
        <v>49</v>
      </c>
      <c r="W2999">
        <v>7919</v>
      </c>
      <c r="X2999" t="s">
        <v>1328</v>
      </c>
      <c r="Y2999" t="s">
        <v>954</v>
      </c>
      <c r="Z2999" s="25">
        <v>43189.955555555556</v>
      </c>
      <c r="AA2999">
        <v>290</v>
      </c>
      <c r="AB2999">
        <v>1</v>
      </c>
      <c r="AC2999" s="24">
        <v>3.5000000000000001E-3</v>
      </c>
      <c r="AD2999">
        <v>1500</v>
      </c>
      <c r="AE2999">
        <v>435100</v>
      </c>
      <c r="AF2999" s="22">
        <v>43189</v>
      </c>
      <c r="AG2999">
        <v>310</v>
      </c>
      <c r="AH2999">
        <v>289</v>
      </c>
      <c r="AI2999" s="22">
        <v>43192</v>
      </c>
      <c r="AJ2999">
        <v>287</v>
      </c>
      <c r="AK2999">
        <v>289</v>
      </c>
      <c r="AM2999" t="s">
        <v>1068</v>
      </c>
      <c r="AN2999">
        <v>2</v>
      </c>
      <c r="AO2999">
        <v>2.66</v>
      </c>
      <c r="AP2999">
        <v>1.04</v>
      </c>
      <c r="AQ2999">
        <v>0.87</v>
      </c>
      <c r="AR2999">
        <v>0.87</v>
      </c>
      <c r="AS2999">
        <v>1.26</v>
      </c>
      <c r="AT2999">
        <v>1.3</v>
      </c>
      <c r="AU2999">
        <v>0.79900000000000004</v>
      </c>
      <c r="AV2999">
        <v>305</v>
      </c>
      <c r="AW2999">
        <v>282</v>
      </c>
      <c r="AX2999">
        <v>289</v>
      </c>
    </row>
    <row r="3000" spans="1:50">
      <c r="A3000" s="22">
        <v>43188</v>
      </c>
      <c r="B3000">
        <v>796</v>
      </c>
      <c r="C3000">
        <v>831</v>
      </c>
      <c r="D3000">
        <v>787</v>
      </c>
      <c r="E3000">
        <v>807</v>
      </c>
      <c r="F3000" s="22">
        <v>43189</v>
      </c>
      <c r="G3000">
        <v>815</v>
      </c>
      <c r="H3000">
        <v>830</v>
      </c>
      <c r="I3000">
        <v>810</v>
      </c>
      <c r="J3000">
        <v>829</v>
      </c>
      <c r="K3000" s="22">
        <v>43192</v>
      </c>
      <c r="L3000">
        <v>822</v>
      </c>
      <c r="M3000">
        <v>0.98</v>
      </c>
      <c r="N3000" s="8" t="str">
        <f>IF(AND(AM3000=1,AC3000&lt;-0.005,AE3000&gt;O$1),R3000,"")</f>
        <v/>
      </c>
      <c r="O3000" s="8">
        <f t="shared" si="237"/>
        <v>433678.73661321611</v>
      </c>
      <c r="P3000" s="8" t="str">
        <f t="shared" si="241"/>
        <v/>
      </c>
      <c r="Q3000" s="8">
        <f t="shared" si="238"/>
        <v>507198.60857248085</v>
      </c>
      <c r="R3000" s="8">
        <f t="shared" si="239"/>
        <v>-8960.5734767024824</v>
      </c>
      <c r="S3000" s="8">
        <f t="shared" si="240"/>
        <v>1242290.5502072365</v>
      </c>
      <c r="U3000" s="25">
        <v>43192.317199074074</v>
      </c>
      <c r="V3000">
        <v>50</v>
      </c>
      <c r="W3000">
        <v>7777</v>
      </c>
      <c r="X3000" t="s">
        <v>1327</v>
      </c>
      <c r="Y3000" t="s">
        <v>960</v>
      </c>
      <c r="Z3000" s="25">
        <v>43189.8</v>
      </c>
      <c r="AA3000">
        <v>828</v>
      </c>
      <c r="AB3000">
        <v>-1</v>
      </c>
      <c r="AC3000" s="24">
        <v>-1.1999999999999999E-3</v>
      </c>
      <c r="AD3000">
        <v>1400</v>
      </c>
      <c r="AE3000">
        <v>1112200</v>
      </c>
      <c r="AF3000" s="22">
        <v>43189</v>
      </c>
      <c r="AG3000">
        <v>815</v>
      </c>
      <c r="AH3000">
        <v>829</v>
      </c>
      <c r="AI3000" s="22">
        <v>43192</v>
      </c>
      <c r="AJ3000">
        <v>822</v>
      </c>
      <c r="AK3000">
        <v>837</v>
      </c>
      <c r="AM3000">
        <v>2</v>
      </c>
      <c r="AN3000" t="s">
        <v>1023</v>
      </c>
      <c r="AO3000">
        <v>0</v>
      </c>
      <c r="AP3000">
        <v>0</v>
      </c>
      <c r="AQ3000">
        <v>0.37</v>
      </c>
      <c r="AR3000">
        <v>0.17</v>
      </c>
      <c r="AS3000">
        <v>0.98</v>
      </c>
      <c r="AT3000">
        <v>0.92</v>
      </c>
      <c r="AU3000">
        <v>0.85399999999999998</v>
      </c>
      <c r="AV3000">
        <v>845</v>
      </c>
      <c r="AW3000">
        <v>822</v>
      </c>
      <c r="AX3000">
        <v>837</v>
      </c>
    </row>
    <row r="3001" spans="1:50">
      <c r="A3001" s="22">
        <v>43189</v>
      </c>
      <c r="B3001">
        <v>1367</v>
      </c>
      <c r="C3001">
        <v>1377</v>
      </c>
      <c r="D3001">
        <v>1349</v>
      </c>
      <c r="E3001">
        <v>1356</v>
      </c>
      <c r="F3001" s="22">
        <v>43192</v>
      </c>
      <c r="G3001">
        <v>1361</v>
      </c>
      <c r="H3001">
        <v>1366</v>
      </c>
      <c r="I3001">
        <v>1339</v>
      </c>
      <c r="J3001">
        <v>1366</v>
      </c>
      <c r="K3001" s="22">
        <v>43193</v>
      </c>
      <c r="L3001">
        <v>1408</v>
      </c>
      <c r="M3001">
        <v>0.97</v>
      </c>
      <c r="N3001" s="8" t="str">
        <f>IF(AND(AM3001=1,AC3001&lt;-0.005,AE3001&gt;O$1),R3001,"")</f>
        <v/>
      </c>
      <c r="O3001" s="8">
        <f t="shared" si="237"/>
        <v>433678.73661321611</v>
      </c>
      <c r="P3001" s="8" t="str">
        <f t="shared" si="241"/>
        <v/>
      </c>
      <c r="Q3001" s="8">
        <f t="shared" si="238"/>
        <v>507198.60857248085</v>
      </c>
      <c r="R3001" s="8">
        <f t="shared" si="239"/>
        <v>10514.865844815091</v>
      </c>
      <c r="S3001" s="8">
        <f t="shared" si="240"/>
        <v>1252805.4160520516</v>
      </c>
      <c r="U3001" s="25">
        <v>43193.316736111112</v>
      </c>
      <c r="V3001">
        <v>1</v>
      </c>
      <c r="W3001">
        <v>1357</v>
      </c>
      <c r="X3001" t="s">
        <v>1056</v>
      </c>
      <c r="Y3001" t="s">
        <v>954</v>
      </c>
      <c r="Z3001" s="25">
        <v>43192.998611111114</v>
      </c>
      <c r="AA3001">
        <v>1379.5</v>
      </c>
      <c r="AB3001">
        <v>13.5</v>
      </c>
      <c r="AC3001" s="24">
        <v>9.9000000000000008E-3</v>
      </c>
      <c r="AD3001">
        <v>240510</v>
      </c>
      <c r="AE3001">
        <v>329099472</v>
      </c>
      <c r="AF3001" s="22">
        <v>43192</v>
      </c>
      <c r="AG3001">
        <v>1361</v>
      </c>
      <c r="AH3001">
        <v>1366</v>
      </c>
      <c r="AI3001" s="22">
        <v>43193</v>
      </c>
      <c r="AJ3001">
        <v>1408</v>
      </c>
      <c r="AK3001">
        <v>1379</v>
      </c>
      <c r="AM3001">
        <v>1</v>
      </c>
      <c r="AN3001">
        <v>0</v>
      </c>
      <c r="AO3001" s="26">
        <v>8.0000000000000002E-3</v>
      </c>
      <c r="AQ3001">
        <v>0.14000000000000001</v>
      </c>
      <c r="AR3001">
        <v>0.6</v>
      </c>
      <c r="AS3001">
        <v>0.97</v>
      </c>
      <c r="AT3001">
        <v>1.03</v>
      </c>
      <c r="AU3001">
        <v>1.8440000000000001</v>
      </c>
      <c r="AV3001">
        <v>1409</v>
      </c>
      <c r="AW3001">
        <v>1372</v>
      </c>
      <c r="AX3001">
        <v>1379</v>
      </c>
    </row>
    <row r="3002" spans="1:50">
      <c r="A3002" s="22">
        <v>43189</v>
      </c>
      <c r="B3002">
        <v>386</v>
      </c>
      <c r="C3002">
        <v>395</v>
      </c>
      <c r="D3002">
        <v>373</v>
      </c>
      <c r="E3002">
        <v>376</v>
      </c>
      <c r="F3002" s="22">
        <v>43192</v>
      </c>
      <c r="G3002">
        <v>376</v>
      </c>
      <c r="H3002">
        <v>381</v>
      </c>
      <c r="I3002">
        <v>364</v>
      </c>
      <c r="J3002">
        <v>366</v>
      </c>
      <c r="K3002" s="22">
        <v>43193</v>
      </c>
      <c r="L3002">
        <v>376</v>
      </c>
      <c r="M3002">
        <v>1.08</v>
      </c>
      <c r="N3002" s="8" t="str">
        <f>IF(AND(AM3002=1,AC3002&lt;-0.005,AE3002&gt;O$1),R3002,"")</f>
        <v/>
      </c>
      <c r="O3002" s="8">
        <f t="shared" si="237"/>
        <v>433678.73661321611</v>
      </c>
      <c r="P3002" s="8" t="str">
        <f t="shared" si="241"/>
        <v/>
      </c>
      <c r="Q3002" s="8">
        <f t="shared" si="238"/>
        <v>507198.60857248085</v>
      </c>
      <c r="R3002" s="8">
        <f t="shared" si="239"/>
        <v>12261.580381471404</v>
      </c>
      <c r="S3002" s="8">
        <f t="shared" si="240"/>
        <v>1252805.4160520516</v>
      </c>
      <c r="U3002" s="25">
        <v>43193.316736111112</v>
      </c>
      <c r="V3002">
        <v>3</v>
      </c>
      <c r="W3002">
        <v>4597</v>
      </c>
      <c r="X3002" t="s">
        <v>1079</v>
      </c>
      <c r="Y3002" t="s">
        <v>957</v>
      </c>
      <c r="Z3002" s="25">
        <v>43192.997916666667</v>
      </c>
      <c r="AA3002">
        <v>383</v>
      </c>
      <c r="AB3002">
        <v>17</v>
      </c>
      <c r="AC3002" s="24">
        <v>4.6399999999999997E-2</v>
      </c>
      <c r="AD3002">
        <v>45600</v>
      </c>
      <c r="AE3002">
        <v>17337960</v>
      </c>
      <c r="AF3002" s="22">
        <v>43192</v>
      </c>
      <c r="AG3002">
        <v>376</v>
      </c>
      <c r="AH3002">
        <v>366</v>
      </c>
      <c r="AI3002" s="22">
        <v>43193</v>
      </c>
      <c r="AJ3002">
        <v>376</v>
      </c>
      <c r="AK3002">
        <v>367</v>
      </c>
      <c r="AM3002">
        <v>2</v>
      </c>
      <c r="AN3002" t="s">
        <v>1023</v>
      </c>
      <c r="AO3002">
        <v>85780</v>
      </c>
      <c r="AP3002">
        <v>0</v>
      </c>
      <c r="AQ3002">
        <v>0.83</v>
      </c>
      <c r="AR3002">
        <v>0.61</v>
      </c>
      <c r="AS3002">
        <v>1.08</v>
      </c>
      <c r="AT3002">
        <v>1.06</v>
      </c>
      <c r="AU3002">
        <v>1.1519999999999999</v>
      </c>
      <c r="AV3002">
        <v>380</v>
      </c>
      <c r="AW3002">
        <v>366</v>
      </c>
      <c r="AX3002">
        <v>367</v>
      </c>
    </row>
    <row r="3003" spans="1:50">
      <c r="A3003" s="22">
        <v>43189</v>
      </c>
      <c r="B3003">
        <v>1076</v>
      </c>
      <c r="C3003">
        <v>1095</v>
      </c>
      <c r="D3003">
        <v>1075</v>
      </c>
      <c r="E3003">
        <v>1087</v>
      </c>
      <c r="F3003" s="22">
        <v>43192</v>
      </c>
      <c r="G3003">
        <v>1237</v>
      </c>
      <c r="H3003">
        <v>1387</v>
      </c>
      <c r="I3003">
        <v>1181</v>
      </c>
      <c r="J3003">
        <v>1387</v>
      </c>
      <c r="K3003" s="22">
        <v>43193</v>
      </c>
      <c r="L3003">
        <v>1405</v>
      </c>
      <c r="M3003">
        <v>0.99</v>
      </c>
      <c r="N3003" s="8" t="str">
        <f>IF(AND(AM3003=1,AC3003&lt;-0.005,AE3003&gt;O$1),R3003,"")</f>
        <v/>
      </c>
      <c r="O3003" s="8">
        <f t="shared" si="237"/>
        <v>433678.73661321611</v>
      </c>
      <c r="P3003" s="8" t="str">
        <f t="shared" si="241"/>
        <v/>
      </c>
      <c r="Q3003" s="8">
        <f t="shared" si="238"/>
        <v>507198.60857248085</v>
      </c>
      <c r="R3003" s="8">
        <f t="shared" si="239"/>
        <v>11280.931586608478</v>
      </c>
      <c r="S3003" s="8">
        <f t="shared" si="240"/>
        <v>1252805.4160520516</v>
      </c>
      <c r="U3003" s="25">
        <v>43193.316736111112</v>
      </c>
      <c r="V3003">
        <v>4</v>
      </c>
      <c r="W3003">
        <v>4736</v>
      </c>
      <c r="X3003" t="s">
        <v>329</v>
      </c>
      <c r="Y3003" t="s">
        <v>960</v>
      </c>
      <c r="Z3003" s="25">
        <v>43192.998611111114</v>
      </c>
      <c r="AA3003">
        <v>1401.5</v>
      </c>
      <c r="AB3003">
        <v>14.5</v>
      </c>
      <c r="AC3003" s="24">
        <v>1.0500000000000001E-2</v>
      </c>
      <c r="AD3003">
        <v>32100</v>
      </c>
      <c r="AE3003">
        <v>46134170</v>
      </c>
      <c r="AF3003" s="22">
        <v>43192</v>
      </c>
      <c r="AG3003">
        <v>1237</v>
      </c>
      <c r="AH3003">
        <v>1387</v>
      </c>
      <c r="AI3003" s="22">
        <v>43193</v>
      </c>
      <c r="AJ3003">
        <v>1405</v>
      </c>
      <c r="AK3003">
        <v>1374</v>
      </c>
      <c r="AM3003">
        <v>2</v>
      </c>
      <c r="AN3003" t="s">
        <v>1023</v>
      </c>
      <c r="AO3003">
        <v>0</v>
      </c>
      <c r="AP3003">
        <v>0.36</v>
      </c>
      <c r="AQ3003">
        <v>0.39</v>
      </c>
      <c r="AR3003">
        <v>0.31</v>
      </c>
      <c r="AS3003">
        <v>0.99</v>
      </c>
      <c r="AT3003">
        <v>0.95</v>
      </c>
      <c r="AU3003">
        <v>1.708</v>
      </c>
      <c r="AV3003">
        <v>1467</v>
      </c>
      <c r="AW3003">
        <v>1314</v>
      </c>
      <c r="AX3003">
        <v>1374</v>
      </c>
    </row>
    <row r="3004" spans="1:50">
      <c r="A3004" s="22">
        <v>43189</v>
      </c>
      <c r="B3004">
        <v>626</v>
      </c>
      <c r="C3004">
        <v>688</v>
      </c>
      <c r="D3004">
        <v>599</v>
      </c>
      <c r="E3004">
        <v>688</v>
      </c>
      <c r="F3004" s="22">
        <v>43192</v>
      </c>
      <c r="G3004">
        <v>760</v>
      </c>
      <c r="H3004">
        <v>788</v>
      </c>
      <c r="I3004">
        <v>753</v>
      </c>
      <c r="J3004">
        <v>788</v>
      </c>
      <c r="K3004" s="22">
        <v>43193</v>
      </c>
      <c r="L3004">
        <v>893</v>
      </c>
      <c r="M3004">
        <v>1.17</v>
      </c>
      <c r="N3004" s="8" t="str">
        <f>IF(AND(AM3004=1,AC3004&lt;-0.005,AE3004&gt;O$1),R3004,"")</f>
        <v/>
      </c>
      <c r="O3004" s="8">
        <f t="shared" si="237"/>
        <v>433678.73661321611</v>
      </c>
      <c r="P3004" s="8" t="str">
        <f t="shared" si="241"/>
        <v/>
      </c>
      <c r="Q3004" s="8">
        <f t="shared" si="238"/>
        <v>507198.60857248085</v>
      </c>
      <c r="R3004" s="8">
        <f t="shared" si="239"/>
        <v>39903.264812575559</v>
      </c>
      <c r="S3004" s="8">
        <f t="shared" si="240"/>
        <v>1252805.4160520516</v>
      </c>
      <c r="U3004" s="25">
        <v>43193.316736111112</v>
      </c>
      <c r="V3004">
        <v>5</v>
      </c>
      <c r="W3004">
        <v>7922</v>
      </c>
      <c r="X3004" t="s">
        <v>1326</v>
      </c>
      <c r="Y3004" t="s">
        <v>960</v>
      </c>
      <c r="Z3004" s="25">
        <v>43192.998611111114</v>
      </c>
      <c r="AA3004">
        <v>931</v>
      </c>
      <c r="AB3004">
        <v>143</v>
      </c>
      <c r="AC3004" s="24">
        <v>0.18149999999999999</v>
      </c>
      <c r="AD3004">
        <v>27600</v>
      </c>
      <c r="AE3004">
        <v>25725090</v>
      </c>
      <c r="AF3004" s="22">
        <v>43192</v>
      </c>
      <c r="AG3004">
        <v>760</v>
      </c>
      <c r="AH3004">
        <v>788</v>
      </c>
      <c r="AI3004" s="22">
        <v>43193</v>
      </c>
      <c r="AJ3004">
        <v>893</v>
      </c>
      <c r="AK3004">
        <v>827</v>
      </c>
      <c r="AM3004">
        <v>2</v>
      </c>
      <c r="AN3004" t="s">
        <v>1023</v>
      </c>
      <c r="AO3004">
        <v>0</v>
      </c>
      <c r="AP3004">
        <v>0.89</v>
      </c>
      <c r="AQ3004">
        <v>1</v>
      </c>
      <c r="AR3004">
        <v>1</v>
      </c>
      <c r="AS3004">
        <v>1.17</v>
      </c>
      <c r="AT3004">
        <v>1.29</v>
      </c>
      <c r="AU3004">
        <v>0.49299999999999999</v>
      </c>
      <c r="AV3004">
        <v>938</v>
      </c>
      <c r="AW3004">
        <v>821</v>
      </c>
      <c r="AX3004">
        <v>827</v>
      </c>
    </row>
    <row r="3005" spans="1:50">
      <c r="A3005" s="22">
        <v>43189</v>
      </c>
      <c r="B3005">
        <v>244</v>
      </c>
      <c r="C3005">
        <v>258</v>
      </c>
      <c r="D3005">
        <v>242</v>
      </c>
      <c r="E3005">
        <v>249</v>
      </c>
      <c r="F3005" s="22">
        <v>43192</v>
      </c>
      <c r="G3005">
        <v>249</v>
      </c>
      <c r="H3005">
        <v>252</v>
      </c>
      <c r="I3005">
        <v>241</v>
      </c>
      <c r="J3005">
        <v>244</v>
      </c>
      <c r="K3005" s="22">
        <v>43193</v>
      </c>
      <c r="L3005">
        <v>238</v>
      </c>
      <c r="M3005">
        <v>1.0900000000000001</v>
      </c>
      <c r="N3005" s="8" t="str">
        <f>IF(AND(AM3005=1,AC3005&lt;-0.005,AE3005&gt;O$1),R3005,"")</f>
        <v/>
      </c>
      <c r="O3005" s="8">
        <f t="shared" si="237"/>
        <v>433678.73661321611</v>
      </c>
      <c r="P3005" s="8" t="str">
        <f t="shared" si="241"/>
        <v/>
      </c>
      <c r="Q3005" s="8">
        <f t="shared" si="238"/>
        <v>507198.60857248085</v>
      </c>
      <c r="R3005" s="8">
        <f t="shared" si="239"/>
        <v>15151.515151515137</v>
      </c>
      <c r="S3005" s="8">
        <f t="shared" si="240"/>
        <v>1252805.4160520516</v>
      </c>
      <c r="U3005" s="25">
        <v>43193.316736111112</v>
      </c>
      <c r="V3005">
        <v>7</v>
      </c>
      <c r="W3005">
        <v>6835</v>
      </c>
      <c r="X3005" t="s">
        <v>1133</v>
      </c>
      <c r="Y3005" t="s">
        <v>954</v>
      </c>
      <c r="Z3005" s="25">
        <v>43192.99722222222</v>
      </c>
      <c r="AA3005">
        <v>242</v>
      </c>
      <c r="AB3005">
        <v>-2</v>
      </c>
      <c r="AC3005" s="24">
        <v>-8.2000000000000007E-3</v>
      </c>
      <c r="AD3005">
        <v>23500</v>
      </c>
      <c r="AE3005">
        <v>5707560</v>
      </c>
      <c r="AF3005" s="22">
        <v>43192</v>
      </c>
      <c r="AG3005">
        <v>249</v>
      </c>
      <c r="AH3005">
        <v>244</v>
      </c>
      <c r="AI3005" s="22">
        <v>43193</v>
      </c>
      <c r="AJ3005">
        <v>238</v>
      </c>
      <c r="AK3005">
        <v>231</v>
      </c>
      <c r="AM3005">
        <v>2</v>
      </c>
      <c r="AN3005" t="s">
        <v>1023</v>
      </c>
      <c r="AO3005">
        <v>0</v>
      </c>
      <c r="AP3005">
        <v>0</v>
      </c>
      <c r="AQ3005">
        <v>0.78</v>
      </c>
      <c r="AR3005">
        <v>0.89</v>
      </c>
      <c r="AS3005">
        <v>1.0900000000000001</v>
      </c>
      <c r="AT3005">
        <v>1.56</v>
      </c>
      <c r="AU3005">
        <v>0.98799999999999999</v>
      </c>
      <c r="AV3005">
        <v>243</v>
      </c>
      <c r="AW3005">
        <v>229</v>
      </c>
      <c r="AX3005">
        <v>231</v>
      </c>
    </row>
    <row r="3006" spans="1:50">
      <c r="A3006" s="22">
        <v>43189</v>
      </c>
      <c r="B3006">
        <v>238</v>
      </c>
      <c r="C3006">
        <v>261</v>
      </c>
      <c r="D3006">
        <v>238</v>
      </c>
      <c r="E3006">
        <v>260</v>
      </c>
      <c r="F3006" s="22">
        <v>43192</v>
      </c>
      <c r="G3006">
        <v>257</v>
      </c>
      <c r="H3006">
        <v>287</v>
      </c>
      <c r="I3006">
        <v>257</v>
      </c>
      <c r="J3006">
        <v>285</v>
      </c>
      <c r="K3006" s="22">
        <v>43193</v>
      </c>
      <c r="L3006">
        <v>284</v>
      </c>
      <c r="M3006">
        <v>0.96</v>
      </c>
      <c r="N3006" s="8" t="str">
        <f>IF(AND(AM3006=1,AC3006&lt;-0.005,AE3006&gt;O$1),R3006,"")</f>
        <v/>
      </c>
      <c r="O3006" s="8">
        <f t="shared" si="237"/>
        <v>433678.73661321611</v>
      </c>
      <c r="P3006" s="8" t="str">
        <f t="shared" si="241"/>
        <v/>
      </c>
      <c r="Q3006" s="8">
        <f t="shared" si="238"/>
        <v>507198.60857248085</v>
      </c>
      <c r="R3006" s="8">
        <f t="shared" si="239"/>
        <v>35849.056603773577</v>
      </c>
      <c r="S3006" s="8">
        <f t="shared" si="240"/>
        <v>1252805.4160520516</v>
      </c>
      <c r="U3006" s="25">
        <v>43193.316736111112</v>
      </c>
      <c r="V3006">
        <v>8</v>
      </c>
      <c r="W3006">
        <v>3323</v>
      </c>
      <c r="X3006" t="s">
        <v>305</v>
      </c>
      <c r="Y3006" t="s">
        <v>960</v>
      </c>
      <c r="Z3006" s="25">
        <v>43192.993055555555</v>
      </c>
      <c r="AA3006">
        <v>281</v>
      </c>
      <c r="AB3006">
        <v>-4</v>
      </c>
      <c r="AC3006" s="24">
        <v>-1.4E-2</v>
      </c>
      <c r="AD3006">
        <v>15700</v>
      </c>
      <c r="AE3006">
        <v>4435370</v>
      </c>
      <c r="AF3006" s="22">
        <v>43192</v>
      </c>
      <c r="AG3006">
        <v>257</v>
      </c>
      <c r="AH3006">
        <v>285</v>
      </c>
      <c r="AI3006" s="22">
        <v>43193</v>
      </c>
      <c r="AJ3006">
        <v>284</v>
      </c>
      <c r="AK3006">
        <v>265</v>
      </c>
      <c r="AM3006">
        <v>2</v>
      </c>
      <c r="AN3006" t="s">
        <v>1023</v>
      </c>
      <c r="AO3006">
        <v>435.52</v>
      </c>
      <c r="AP3006">
        <v>0.53</v>
      </c>
      <c r="AQ3006">
        <v>0.32</v>
      </c>
      <c r="AR3006">
        <v>0.13</v>
      </c>
      <c r="AS3006">
        <v>0.96</v>
      </c>
      <c r="AT3006">
        <v>0.82</v>
      </c>
      <c r="AU3006">
        <v>1.9650000000000001</v>
      </c>
      <c r="AV3006">
        <v>285</v>
      </c>
      <c r="AW3006">
        <v>263</v>
      </c>
      <c r="AX3006">
        <v>265</v>
      </c>
    </row>
    <row r="3007" spans="1:50">
      <c r="A3007" s="22">
        <v>43189</v>
      </c>
      <c r="B3007">
        <v>705</v>
      </c>
      <c r="C3007">
        <v>706</v>
      </c>
      <c r="D3007">
        <v>697</v>
      </c>
      <c r="E3007">
        <v>701</v>
      </c>
      <c r="F3007" s="22">
        <v>43192</v>
      </c>
      <c r="G3007">
        <v>708</v>
      </c>
      <c r="H3007">
        <v>851</v>
      </c>
      <c r="I3007">
        <v>701</v>
      </c>
      <c r="J3007">
        <v>851</v>
      </c>
      <c r="K3007" s="22">
        <v>43193</v>
      </c>
      <c r="L3007">
        <v>856</v>
      </c>
      <c r="M3007">
        <v>0.97</v>
      </c>
      <c r="N3007" s="8" t="str">
        <f>IF(AND(AM3007=1,AC3007&lt;-0.005,AE3007&gt;O$1),R3007,"")</f>
        <v/>
      </c>
      <c r="O3007" s="8">
        <f t="shared" si="237"/>
        <v>433678.73661321611</v>
      </c>
      <c r="P3007" s="8" t="str">
        <f t="shared" si="241"/>
        <v/>
      </c>
      <c r="Q3007" s="8">
        <f t="shared" si="238"/>
        <v>507198.60857248085</v>
      </c>
      <c r="R3007" s="8">
        <f t="shared" si="239"/>
        <v>-53701.772679874863</v>
      </c>
      <c r="S3007" s="8">
        <f t="shared" si="240"/>
        <v>1252805.4160520516</v>
      </c>
      <c r="U3007" s="25">
        <v>43193.316747685189</v>
      </c>
      <c r="V3007">
        <v>10</v>
      </c>
      <c r="W3007">
        <v>4556</v>
      </c>
      <c r="X3007" t="s">
        <v>1325</v>
      </c>
      <c r="Y3007" t="s">
        <v>960</v>
      </c>
      <c r="Z3007" s="25">
        <v>43192.99722222222</v>
      </c>
      <c r="AA3007">
        <v>884</v>
      </c>
      <c r="AB3007">
        <v>33</v>
      </c>
      <c r="AC3007" s="24">
        <v>3.8800000000000001E-2</v>
      </c>
      <c r="AD3007">
        <v>14800</v>
      </c>
      <c r="AE3007">
        <v>13062820</v>
      </c>
      <c r="AF3007" s="22">
        <v>43192</v>
      </c>
      <c r="AG3007">
        <v>708</v>
      </c>
      <c r="AH3007">
        <v>851</v>
      </c>
      <c r="AI3007" s="22">
        <v>43193</v>
      </c>
      <c r="AJ3007">
        <v>856</v>
      </c>
      <c r="AK3007">
        <v>959</v>
      </c>
      <c r="AM3007">
        <v>2</v>
      </c>
      <c r="AN3007" t="s">
        <v>1023</v>
      </c>
      <c r="AO3007">
        <v>0</v>
      </c>
      <c r="AP3007">
        <v>1.47</v>
      </c>
      <c r="AQ3007">
        <v>0.09</v>
      </c>
      <c r="AR3007">
        <v>0.18</v>
      </c>
      <c r="AS3007">
        <v>0.97</v>
      </c>
      <c r="AT3007">
        <v>0.96</v>
      </c>
      <c r="AU3007">
        <v>0.55500000000000005</v>
      </c>
      <c r="AV3007">
        <v>998</v>
      </c>
      <c r="AW3007">
        <v>815</v>
      </c>
      <c r="AX3007">
        <v>959</v>
      </c>
    </row>
    <row r="3008" spans="1:50">
      <c r="A3008" s="22">
        <v>43189</v>
      </c>
      <c r="B3008">
        <v>327</v>
      </c>
      <c r="C3008">
        <v>336</v>
      </c>
      <c r="D3008">
        <v>325</v>
      </c>
      <c r="E3008">
        <v>333</v>
      </c>
      <c r="F3008" s="22">
        <v>43192</v>
      </c>
      <c r="G3008">
        <v>337</v>
      </c>
      <c r="H3008">
        <v>345</v>
      </c>
      <c r="I3008">
        <v>336</v>
      </c>
      <c r="J3008">
        <v>342</v>
      </c>
      <c r="K3008" s="22">
        <v>43193</v>
      </c>
      <c r="L3008">
        <v>346</v>
      </c>
      <c r="M3008">
        <v>0.93</v>
      </c>
      <c r="N3008" s="8" t="str">
        <f>IF(AND(AM3008=1,AC3008&lt;-0.005,AE3008&gt;O$1),R3008,"")</f>
        <v/>
      </c>
      <c r="O3008" s="8">
        <f t="shared" si="237"/>
        <v>433678.73661321611</v>
      </c>
      <c r="P3008" s="8" t="str">
        <f t="shared" si="241"/>
        <v/>
      </c>
      <c r="Q3008" s="8">
        <f t="shared" si="238"/>
        <v>507198.60857248085</v>
      </c>
      <c r="R3008" s="8">
        <f t="shared" si="239"/>
        <v>2906.9767441860517</v>
      </c>
      <c r="S3008" s="8">
        <f t="shared" si="240"/>
        <v>1252805.4160520516</v>
      </c>
      <c r="U3008" s="25">
        <v>43193.316747685189</v>
      </c>
      <c r="V3008">
        <v>11</v>
      </c>
      <c r="W3008">
        <v>9980</v>
      </c>
      <c r="X3008" t="s">
        <v>287</v>
      </c>
      <c r="Y3008" t="s">
        <v>954</v>
      </c>
      <c r="Z3008" s="25">
        <v>43192.997916666667</v>
      </c>
      <c r="AA3008">
        <v>358</v>
      </c>
      <c r="AB3008">
        <v>16</v>
      </c>
      <c r="AC3008" s="24">
        <v>4.6800000000000001E-2</v>
      </c>
      <c r="AD3008">
        <v>13800</v>
      </c>
      <c r="AE3008">
        <v>4968810</v>
      </c>
      <c r="AF3008" s="22">
        <v>43192</v>
      </c>
      <c r="AG3008">
        <v>337</v>
      </c>
      <c r="AH3008">
        <v>342</v>
      </c>
      <c r="AI3008" s="22">
        <v>43193</v>
      </c>
      <c r="AJ3008">
        <v>346</v>
      </c>
      <c r="AK3008">
        <v>344</v>
      </c>
      <c r="AM3008" t="s">
        <v>1068</v>
      </c>
      <c r="AN3008" t="s">
        <v>1023</v>
      </c>
      <c r="AO3008">
        <v>0</v>
      </c>
      <c r="AP3008">
        <v>0.28999999999999998</v>
      </c>
      <c r="AQ3008">
        <v>0.18</v>
      </c>
      <c r="AR3008">
        <v>0.12</v>
      </c>
      <c r="AS3008">
        <v>0.93</v>
      </c>
      <c r="AT3008">
        <v>0.88</v>
      </c>
      <c r="AU3008">
        <v>1.883</v>
      </c>
      <c r="AV3008">
        <v>348</v>
      </c>
      <c r="AW3008">
        <v>335</v>
      </c>
      <c r="AX3008">
        <v>344</v>
      </c>
    </row>
    <row r="3009" spans="1:50">
      <c r="A3009" s="22">
        <v>43189</v>
      </c>
      <c r="B3009">
        <v>18310</v>
      </c>
      <c r="C3009">
        <v>18550</v>
      </c>
      <c r="D3009">
        <v>18200</v>
      </c>
      <c r="E3009">
        <v>18440</v>
      </c>
      <c r="F3009" s="22">
        <v>43192</v>
      </c>
      <c r="G3009">
        <v>18400</v>
      </c>
      <c r="H3009">
        <v>18700</v>
      </c>
      <c r="I3009">
        <v>18340</v>
      </c>
      <c r="J3009">
        <v>18340</v>
      </c>
      <c r="K3009" s="22">
        <v>43193</v>
      </c>
      <c r="L3009">
        <v>17770</v>
      </c>
      <c r="M3009">
        <v>1.01</v>
      </c>
      <c r="N3009" s="8">
        <f>IF(AND(AM3009=1,AC3009&lt;-0.005,AE3009&gt;O$1),R3009,"")</f>
        <v>-10468.319559228667</v>
      </c>
      <c r="O3009" s="8">
        <f t="shared" si="237"/>
        <v>423210.41705398745</v>
      </c>
      <c r="P3009" s="8" t="str">
        <f t="shared" si="241"/>
        <v/>
      </c>
      <c r="Q3009" s="8">
        <f t="shared" si="238"/>
        <v>507198.60857248085</v>
      </c>
      <c r="R3009" s="8">
        <f t="shared" si="239"/>
        <v>-10468.319559228667</v>
      </c>
      <c r="S3009" s="8">
        <f t="shared" si="240"/>
        <v>1242337.096492823</v>
      </c>
      <c r="U3009" s="25">
        <v>43193.316747685189</v>
      </c>
      <c r="V3009">
        <v>12</v>
      </c>
      <c r="W3009">
        <v>1570</v>
      </c>
      <c r="X3009" t="s">
        <v>1041</v>
      </c>
      <c r="Y3009" t="s">
        <v>954</v>
      </c>
      <c r="Z3009" s="25">
        <v>43192.998611111114</v>
      </c>
      <c r="AA3009">
        <v>18133</v>
      </c>
      <c r="AB3009">
        <v>-207</v>
      </c>
      <c r="AC3009" s="24">
        <v>-1.1299999999999999E-2</v>
      </c>
      <c r="AD3009">
        <v>13323</v>
      </c>
      <c r="AE3009">
        <v>243437697</v>
      </c>
      <c r="AF3009" s="22">
        <v>43192</v>
      </c>
      <c r="AG3009">
        <v>18400</v>
      </c>
      <c r="AH3009">
        <v>18340</v>
      </c>
      <c r="AI3009" s="22">
        <v>43193</v>
      </c>
      <c r="AJ3009">
        <v>17770</v>
      </c>
      <c r="AK3009">
        <v>18150</v>
      </c>
      <c r="AM3009">
        <v>1</v>
      </c>
      <c r="AN3009">
        <v>0</v>
      </c>
      <c r="AO3009" s="26">
        <v>8.0000000000000002E-3</v>
      </c>
      <c r="AQ3009">
        <v>0.63</v>
      </c>
      <c r="AR3009">
        <v>0.26</v>
      </c>
      <c r="AS3009">
        <v>1.01</v>
      </c>
      <c r="AT3009">
        <v>0.93</v>
      </c>
      <c r="AU3009">
        <v>0.79</v>
      </c>
      <c r="AV3009">
        <v>18240</v>
      </c>
      <c r="AW3009">
        <v>17750</v>
      </c>
      <c r="AX3009">
        <v>18150</v>
      </c>
    </row>
    <row r="3010" spans="1:50">
      <c r="A3010" s="22">
        <v>43189</v>
      </c>
      <c r="B3010">
        <v>124</v>
      </c>
      <c r="C3010">
        <v>128</v>
      </c>
      <c r="D3010">
        <v>123</v>
      </c>
      <c r="E3010">
        <v>126</v>
      </c>
      <c r="F3010" s="22">
        <v>43192</v>
      </c>
      <c r="G3010">
        <v>128</v>
      </c>
      <c r="H3010">
        <v>135</v>
      </c>
      <c r="I3010">
        <v>127</v>
      </c>
      <c r="J3010">
        <v>134</v>
      </c>
      <c r="K3010" s="22">
        <v>43193</v>
      </c>
      <c r="L3010">
        <v>131</v>
      </c>
      <c r="M3010">
        <v>0.93</v>
      </c>
      <c r="N3010" s="8">
        <f>IF(AND(AM3010=1,AC3010&lt;-0.005,AE3010&gt;O$1),R3010,"")</f>
        <v>3846.1538461538325</v>
      </c>
      <c r="O3010" s="8">
        <f t="shared" si="237"/>
        <v>427056.57090014126</v>
      </c>
      <c r="P3010" s="8">
        <f t="shared" si="241"/>
        <v>3846.1538461538325</v>
      </c>
      <c r="Q3010" s="8">
        <f t="shared" si="238"/>
        <v>511044.76241863467</v>
      </c>
      <c r="R3010" s="8">
        <f t="shared" si="239"/>
        <v>3846.1538461538325</v>
      </c>
      <c r="S3010" s="8">
        <f t="shared" si="240"/>
        <v>1246183.2503389767</v>
      </c>
      <c r="U3010" s="25">
        <v>43193.316747685189</v>
      </c>
      <c r="V3010">
        <v>14</v>
      </c>
      <c r="W3010">
        <v>5955</v>
      </c>
      <c r="X3010" t="s">
        <v>468</v>
      </c>
      <c r="Y3010" t="s">
        <v>954</v>
      </c>
      <c r="Z3010" s="25">
        <v>43192.996527777781</v>
      </c>
      <c r="AA3010">
        <v>132</v>
      </c>
      <c r="AB3010">
        <v>-2</v>
      </c>
      <c r="AC3010" s="24">
        <v>-1.49E-2</v>
      </c>
      <c r="AD3010">
        <v>10600</v>
      </c>
      <c r="AE3010">
        <v>1413460</v>
      </c>
      <c r="AF3010" s="22">
        <v>43192</v>
      </c>
      <c r="AG3010">
        <v>128</v>
      </c>
      <c r="AH3010">
        <v>134</v>
      </c>
      <c r="AI3010" s="22">
        <v>43193</v>
      </c>
      <c r="AJ3010">
        <v>131</v>
      </c>
      <c r="AK3010">
        <v>130</v>
      </c>
      <c r="AM3010">
        <v>1</v>
      </c>
      <c r="AN3010">
        <v>0</v>
      </c>
      <c r="AO3010">
        <v>3.88</v>
      </c>
      <c r="AP3010">
        <v>1.1200000000000001</v>
      </c>
      <c r="AQ3010">
        <v>0.18</v>
      </c>
      <c r="AR3010">
        <v>0.48</v>
      </c>
      <c r="AS3010">
        <v>0.93</v>
      </c>
      <c r="AT3010">
        <v>0.91</v>
      </c>
      <c r="AU3010">
        <v>0.96799999999999997</v>
      </c>
      <c r="AV3010">
        <v>133</v>
      </c>
      <c r="AW3010">
        <v>130</v>
      </c>
      <c r="AX3010">
        <v>130</v>
      </c>
    </row>
    <row r="3011" spans="1:50">
      <c r="A3011" s="22">
        <v>43189</v>
      </c>
      <c r="B3011">
        <v>700</v>
      </c>
      <c r="C3011">
        <v>705.4</v>
      </c>
      <c r="D3011">
        <v>694.4</v>
      </c>
      <c r="E3011">
        <v>697</v>
      </c>
      <c r="F3011" s="22">
        <v>43192</v>
      </c>
      <c r="G3011">
        <v>698.8</v>
      </c>
      <c r="H3011">
        <v>704.2</v>
      </c>
      <c r="I3011">
        <v>691.3</v>
      </c>
      <c r="J3011">
        <v>691.4</v>
      </c>
      <c r="K3011" s="22">
        <v>43193</v>
      </c>
      <c r="L3011">
        <v>686.9</v>
      </c>
      <c r="M3011">
        <v>0.97</v>
      </c>
      <c r="N3011" s="8" t="str">
        <f>IF(AND(AM3011=1,AC3011&lt;-0.005,AE3011&gt;O$1),R3011,"")</f>
        <v/>
      </c>
      <c r="O3011" s="8">
        <f t="shared" si="237"/>
        <v>427056.57090014126</v>
      </c>
      <c r="P3011" s="8" t="str">
        <f t="shared" si="241"/>
        <v/>
      </c>
      <c r="Q3011" s="8">
        <f t="shared" si="238"/>
        <v>511044.76241863467</v>
      </c>
      <c r="R3011" s="8">
        <f t="shared" si="239"/>
        <v>-5400.3456221198285</v>
      </c>
      <c r="S3011" s="8">
        <f t="shared" si="240"/>
        <v>1240782.904716857</v>
      </c>
      <c r="U3011" s="25">
        <v>43193.316747685189</v>
      </c>
      <c r="V3011">
        <v>15</v>
      </c>
      <c r="W3011">
        <v>8306</v>
      </c>
      <c r="X3011" t="s">
        <v>1083</v>
      </c>
      <c r="Y3011" t="s">
        <v>962</v>
      </c>
      <c r="Z3011" s="25">
        <v>43192.998611111114</v>
      </c>
      <c r="AA3011">
        <v>689</v>
      </c>
      <c r="AB3011">
        <v>-2.4</v>
      </c>
      <c r="AC3011" s="24">
        <v>-3.5000000000000001E-3</v>
      </c>
      <c r="AD3011">
        <v>9200</v>
      </c>
      <c r="AE3011">
        <v>6361190</v>
      </c>
      <c r="AF3011" s="22">
        <v>43192</v>
      </c>
      <c r="AG3011">
        <v>698.8</v>
      </c>
      <c r="AH3011">
        <v>691.4</v>
      </c>
      <c r="AI3011" s="22">
        <v>43193</v>
      </c>
      <c r="AJ3011">
        <v>686.9</v>
      </c>
      <c r="AK3011">
        <v>694.4</v>
      </c>
      <c r="AM3011">
        <v>1</v>
      </c>
      <c r="AN3011">
        <v>0.05</v>
      </c>
      <c r="AO3011">
        <v>6.98</v>
      </c>
      <c r="AP3011">
        <v>2.6</v>
      </c>
      <c r="AQ3011">
        <v>0.19</v>
      </c>
      <c r="AR3011">
        <v>0.06</v>
      </c>
      <c r="AS3011">
        <v>0.97</v>
      </c>
      <c r="AT3011">
        <v>0.89</v>
      </c>
      <c r="AU3011">
        <v>0.67200000000000004</v>
      </c>
      <c r="AV3011">
        <v>696.2</v>
      </c>
      <c r="AW3011">
        <v>683.2</v>
      </c>
      <c r="AX3011">
        <v>694.4</v>
      </c>
    </row>
    <row r="3012" spans="1:50">
      <c r="A3012" s="22">
        <v>43189</v>
      </c>
      <c r="B3012">
        <v>173</v>
      </c>
      <c r="C3012">
        <v>174</v>
      </c>
      <c r="D3012">
        <v>157</v>
      </c>
      <c r="E3012">
        <v>163</v>
      </c>
      <c r="F3012" s="22">
        <v>43192</v>
      </c>
      <c r="G3012">
        <v>178</v>
      </c>
      <c r="H3012">
        <v>197</v>
      </c>
      <c r="I3012">
        <v>175</v>
      </c>
      <c r="J3012">
        <v>193</v>
      </c>
      <c r="K3012" s="22">
        <v>43193</v>
      </c>
      <c r="L3012">
        <v>188</v>
      </c>
      <c r="M3012">
        <v>1.21</v>
      </c>
      <c r="N3012" s="8" t="str">
        <f>IF(AND(AM3012=1,AC3012&lt;-0.005,AE3012&gt;O$1),R3012,"")</f>
        <v/>
      </c>
      <c r="O3012" s="8">
        <f t="shared" si="237"/>
        <v>427056.57090014126</v>
      </c>
      <c r="P3012" s="8" t="str">
        <f t="shared" si="241"/>
        <v/>
      </c>
      <c r="Q3012" s="8">
        <f t="shared" si="238"/>
        <v>511044.76241863467</v>
      </c>
      <c r="R3012" s="8">
        <f t="shared" si="239"/>
        <v>25139.664804469274</v>
      </c>
      <c r="S3012" s="8">
        <f t="shared" si="240"/>
        <v>1240782.904716857</v>
      </c>
      <c r="U3012" s="25">
        <v>43193.316747685189</v>
      </c>
      <c r="V3012">
        <v>17</v>
      </c>
      <c r="W3012">
        <v>2666</v>
      </c>
      <c r="X3012" t="s">
        <v>1283</v>
      </c>
      <c r="Y3012" t="s">
        <v>960</v>
      </c>
      <c r="Z3012" s="25">
        <v>43192.997916666667</v>
      </c>
      <c r="AA3012">
        <v>194.5</v>
      </c>
      <c r="AB3012">
        <v>1.5</v>
      </c>
      <c r="AC3012" s="24">
        <v>7.7999999999999996E-3</v>
      </c>
      <c r="AD3012">
        <v>8900</v>
      </c>
      <c r="AE3012">
        <v>1716940</v>
      </c>
      <c r="AF3012" s="22">
        <v>43192</v>
      </c>
      <c r="AG3012">
        <v>178</v>
      </c>
      <c r="AH3012">
        <v>193</v>
      </c>
      <c r="AI3012" s="22">
        <v>43193</v>
      </c>
      <c r="AJ3012">
        <v>188</v>
      </c>
      <c r="AK3012">
        <v>179</v>
      </c>
      <c r="AM3012">
        <v>2</v>
      </c>
      <c r="AN3012" t="s">
        <v>1023</v>
      </c>
      <c r="AO3012">
        <v>0</v>
      </c>
      <c r="AP3012">
        <v>0</v>
      </c>
      <c r="AQ3012">
        <v>1</v>
      </c>
      <c r="AR3012">
        <v>0.8</v>
      </c>
      <c r="AS3012">
        <v>1.21</v>
      </c>
      <c r="AT3012">
        <v>1.1399999999999999</v>
      </c>
      <c r="AU3012">
        <v>0.82799999999999996</v>
      </c>
      <c r="AV3012">
        <v>202</v>
      </c>
      <c r="AW3012">
        <v>175</v>
      </c>
      <c r="AX3012">
        <v>179</v>
      </c>
    </row>
    <row r="3013" spans="1:50">
      <c r="A3013" s="22">
        <v>43189</v>
      </c>
      <c r="B3013">
        <v>3285</v>
      </c>
      <c r="C3013">
        <v>3310</v>
      </c>
      <c r="D3013">
        <v>3240</v>
      </c>
      <c r="E3013">
        <v>3260</v>
      </c>
      <c r="F3013" s="22">
        <v>43192</v>
      </c>
      <c r="G3013">
        <v>3270</v>
      </c>
      <c r="H3013">
        <v>3280</v>
      </c>
      <c r="I3013">
        <v>3215</v>
      </c>
      <c r="J3013">
        <v>3280</v>
      </c>
      <c r="K3013" s="22">
        <v>43193</v>
      </c>
      <c r="L3013">
        <v>3385</v>
      </c>
      <c r="M3013">
        <v>0.97</v>
      </c>
      <c r="N3013" s="8" t="str">
        <f>IF(AND(AM3013=1,AC3013&lt;-0.005,AE3013&gt;O$1),R3013,"")</f>
        <v/>
      </c>
      <c r="O3013" s="8">
        <f t="shared" si="237"/>
        <v>427056.57090014126</v>
      </c>
      <c r="P3013" s="8" t="str">
        <f t="shared" si="241"/>
        <v/>
      </c>
      <c r="Q3013" s="8">
        <f t="shared" si="238"/>
        <v>511044.76241863467</v>
      </c>
      <c r="R3013" s="8">
        <f t="shared" si="239"/>
        <v>11329.30513595165</v>
      </c>
      <c r="S3013" s="8">
        <f t="shared" si="240"/>
        <v>1252112.2098528086</v>
      </c>
      <c r="U3013" s="25">
        <v>43193.316747685189</v>
      </c>
      <c r="V3013">
        <v>21</v>
      </c>
      <c r="W3013">
        <v>1360</v>
      </c>
      <c r="X3013" t="s">
        <v>1175</v>
      </c>
      <c r="Y3013" t="s">
        <v>954</v>
      </c>
      <c r="Z3013" s="25">
        <v>43192.995833333334</v>
      </c>
      <c r="AA3013">
        <v>3320</v>
      </c>
      <c r="AB3013">
        <v>40</v>
      </c>
      <c r="AC3013" s="24">
        <v>1.2200000000000001E-2</v>
      </c>
      <c r="AD3013">
        <v>6740</v>
      </c>
      <c r="AE3013">
        <v>22162160</v>
      </c>
      <c r="AF3013" s="22">
        <v>43192</v>
      </c>
      <c r="AG3013">
        <v>3270</v>
      </c>
      <c r="AH3013">
        <v>3280</v>
      </c>
      <c r="AI3013" s="22">
        <v>43193</v>
      </c>
      <c r="AJ3013">
        <v>3385</v>
      </c>
      <c r="AK3013">
        <v>3310</v>
      </c>
      <c r="AM3013">
        <v>1</v>
      </c>
      <c r="AN3013">
        <v>0</v>
      </c>
      <c r="AO3013" s="26">
        <v>7.4999999999999997E-3</v>
      </c>
      <c r="AQ3013">
        <v>0.14000000000000001</v>
      </c>
      <c r="AR3013">
        <v>0.6</v>
      </c>
      <c r="AS3013">
        <v>0.97</v>
      </c>
      <c r="AT3013">
        <v>1.03</v>
      </c>
      <c r="AU3013">
        <v>1.849</v>
      </c>
      <c r="AV3013">
        <v>3385</v>
      </c>
      <c r="AW3013">
        <v>3295</v>
      </c>
      <c r="AX3013">
        <v>3310</v>
      </c>
    </row>
    <row r="3014" spans="1:50">
      <c r="A3014" s="22">
        <v>43189</v>
      </c>
      <c r="B3014">
        <v>192.2</v>
      </c>
      <c r="C3014">
        <v>193.1</v>
      </c>
      <c r="D3014">
        <v>190.9</v>
      </c>
      <c r="E3014">
        <v>191.4</v>
      </c>
      <c r="F3014" s="22">
        <v>43192</v>
      </c>
      <c r="G3014">
        <v>191.4</v>
      </c>
      <c r="H3014">
        <v>192.5</v>
      </c>
      <c r="I3014">
        <v>190.3</v>
      </c>
      <c r="J3014">
        <v>190.3</v>
      </c>
      <c r="K3014" s="22">
        <v>43193</v>
      </c>
      <c r="L3014">
        <v>189</v>
      </c>
      <c r="M3014">
        <v>0.99</v>
      </c>
      <c r="N3014" s="8" t="str">
        <f>IF(AND(AM3014=1,AC3014&lt;-0.005,AE3014&gt;O$1),R3014,"")</f>
        <v/>
      </c>
      <c r="O3014" s="8">
        <f t="shared" si="237"/>
        <v>427056.57090014126</v>
      </c>
      <c r="P3014" s="8" t="str">
        <f t="shared" si="241"/>
        <v/>
      </c>
      <c r="Q3014" s="8">
        <f t="shared" si="238"/>
        <v>511044.76241863467</v>
      </c>
      <c r="R3014" s="8">
        <f t="shared" si="239"/>
        <v>-2369.6682464455221</v>
      </c>
      <c r="S3014" s="8">
        <f t="shared" si="240"/>
        <v>1249742.5416063631</v>
      </c>
      <c r="U3014" s="25">
        <v>43193.316747685189</v>
      </c>
      <c r="V3014">
        <v>24</v>
      </c>
      <c r="W3014">
        <v>8411</v>
      </c>
      <c r="X3014" t="s">
        <v>1070</v>
      </c>
      <c r="Y3014" t="s">
        <v>962</v>
      </c>
      <c r="Z3014" s="25">
        <v>43192.998611111114</v>
      </c>
      <c r="AA3014">
        <v>190.3</v>
      </c>
      <c r="AB3014">
        <v>0</v>
      </c>
      <c r="AC3014" s="24">
        <v>0</v>
      </c>
      <c r="AD3014">
        <v>6300</v>
      </c>
      <c r="AE3014">
        <v>1200900</v>
      </c>
      <c r="AF3014" s="22">
        <v>43192</v>
      </c>
      <c r="AG3014">
        <v>191.4</v>
      </c>
      <c r="AH3014">
        <v>190.3</v>
      </c>
      <c r="AI3014" s="22">
        <v>43193</v>
      </c>
      <c r="AJ3014">
        <v>189</v>
      </c>
      <c r="AK3014">
        <v>189.9</v>
      </c>
      <c r="AM3014">
        <v>1</v>
      </c>
      <c r="AN3014" t="s">
        <v>1023</v>
      </c>
      <c r="AO3014">
        <v>5.13</v>
      </c>
      <c r="AP3014">
        <v>3.94</v>
      </c>
      <c r="AQ3014">
        <v>0.06</v>
      </c>
      <c r="AR3014">
        <v>0.01</v>
      </c>
      <c r="AS3014">
        <v>0.99</v>
      </c>
      <c r="AT3014">
        <v>0.95</v>
      </c>
      <c r="AU3014">
        <v>0.435</v>
      </c>
      <c r="AV3014">
        <v>190</v>
      </c>
      <c r="AW3014">
        <v>188.1</v>
      </c>
      <c r="AX3014">
        <v>189.9</v>
      </c>
    </row>
    <row r="3015" spans="1:50">
      <c r="A3015" s="22">
        <v>43189</v>
      </c>
      <c r="B3015">
        <v>119</v>
      </c>
      <c r="C3015">
        <v>120</v>
      </c>
      <c r="D3015">
        <v>117</v>
      </c>
      <c r="E3015">
        <v>119</v>
      </c>
      <c r="F3015" s="22">
        <v>43192</v>
      </c>
      <c r="G3015">
        <v>120</v>
      </c>
      <c r="H3015">
        <v>121</v>
      </c>
      <c r="I3015">
        <v>115</v>
      </c>
      <c r="J3015">
        <v>115</v>
      </c>
      <c r="K3015" s="22">
        <v>43193</v>
      </c>
      <c r="L3015">
        <v>113</v>
      </c>
      <c r="M3015">
        <v>0.88</v>
      </c>
      <c r="N3015" s="8" t="str">
        <f>IF(AND(AM3015=1,AC3015&lt;-0.005,AE3015&gt;O$1),R3015,"")</f>
        <v/>
      </c>
      <c r="O3015" s="8">
        <f t="shared" si="237"/>
        <v>427056.57090014126</v>
      </c>
      <c r="P3015" s="8" t="str">
        <f t="shared" si="241"/>
        <v/>
      </c>
      <c r="Q3015" s="8">
        <f t="shared" si="238"/>
        <v>511044.76241863467</v>
      </c>
      <c r="R3015" s="8">
        <f t="shared" si="239"/>
        <v>0</v>
      </c>
      <c r="S3015" s="8">
        <f t="shared" si="240"/>
        <v>1249742.5416063631</v>
      </c>
      <c r="U3015" s="25">
        <v>43193.316747685189</v>
      </c>
      <c r="V3015">
        <v>26</v>
      </c>
      <c r="W3015">
        <v>4712</v>
      </c>
      <c r="X3015" t="s">
        <v>1144</v>
      </c>
      <c r="Y3015" t="s">
        <v>960</v>
      </c>
      <c r="Z3015" s="25">
        <v>43192.942361111112</v>
      </c>
      <c r="AA3015">
        <v>118</v>
      </c>
      <c r="AB3015">
        <v>3</v>
      </c>
      <c r="AC3015" s="24">
        <v>2.6100000000000002E-2</v>
      </c>
      <c r="AD3015">
        <v>4900</v>
      </c>
      <c r="AE3015">
        <v>569300</v>
      </c>
      <c r="AF3015" s="22">
        <v>43192</v>
      </c>
      <c r="AG3015">
        <v>120</v>
      </c>
      <c r="AH3015">
        <v>115</v>
      </c>
      <c r="AI3015" s="22">
        <v>43193</v>
      </c>
      <c r="AJ3015">
        <v>113</v>
      </c>
      <c r="AK3015">
        <v>113</v>
      </c>
      <c r="AM3015">
        <v>1</v>
      </c>
      <c r="AN3015" t="s">
        <v>1023</v>
      </c>
      <c r="AO3015">
        <v>34.409999999999997</v>
      </c>
      <c r="AP3015">
        <v>0.87</v>
      </c>
      <c r="AQ3015">
        <v>0.1</v>
      </c>
      <c r="AR3015">
        <v>0.23</v>
      </c>
      <c r="AS3015">
        <v>0.88</v>
      </c>
      <c r="AT3015">
        <v>0.89</v>
      </c>
      <c r="AU3015">
        <v>0.58799999999999997</v>
      </c>
      <c r="AV3015">
        <v>114</v>
      </c>
      <c r="AW3015">
        <v>111</v>
      </c>
      <c r="AX3015">
        <v>113</v>
      </c>
    </row>
    <row r="3016" spans="1:50">
      <c r="A3016" s="22">
        <v>43189</v>
      </c>
      <c r="B3016">
        <v>1665</v>
      </c>
      <c r="C3016">
        <v>1798</v>
      </c>
      <c r="D3016">
        <v>1616</v>
      </c>
      <c r="E3016">
        <v>1780</v>
      </c>
      <c r="F3016" s="22">
        <v>43192</v>
      </c>
      <c r="G3016">
        <v>1850</v>
      </c>
      <c r="H3016">
        <v>2020</v>
      </c>
      <c r="I3016">
        <v>1827</v>
      </c>
      <c r="J3016">
        <v>1912</v>
      </c>
      <c r="K3016" s="22">
        <v>43193</v>
      </c>
      <c r="L3016">
        <v>1832</v>
      </c>
      <c r="M3016">
        <v>1.32</v>
      </c>
      <c r="N3016" s="8" t="str">
        <f>IF(AND(AM3016=1,AC3016&lt;-0.005,AE3016&gt;O$1),R3016,"")</f>
        <v/>
      </c>
      <c r="O3016" s="8">
        <f t="shared" si="237"/>
        <v>427056.57090014126</v>
      </c>
      <c r="P3016" s="8" t="str">
        <f t="shared" si="241"/>
        <v/>
      </c>
      <c r="Q3016" s="8">
        <f t="shared" si="238"/>
        <v>511044.76241863467</v>
      </c>
      <c r="R3016" s="8">
        <f t="shared" si="239"/>
        <v>-545.25627044710313</v>
      </c>
      <c r="S3016" s="8">
        <f t="shared" si="240"/>
        <v>1249742.5416063631</v>
      </c>
      <c r="U3016" s="25">
        <v>43193.316747685189</v>
      </c>
      <c r="V3016">
        <v>27</v>
      </c>
      <c r="W3016">
        <v>7776</v>
      </c>
      <c r="X3016" t="s">
        <v>1108</v>
      </c>
      <c r="Y3016" t="s">
        <v>960</v>
      </c>
      <c r="Z3016" s="25">
        <v>43192.993055555555</v>
      </c>
      <c r="AA3016">
        <v>1875</v>
      </c>
      <c r="AB3016">
        <v>-37</v>
      </c>
      <c r="AC3016" s="24">
        <v>-1.9400000000000001E-2</v>
      </c>
      <c r="AD3016">
        <v>4700</v>
      </c>
      <c r="AE3016">
        <v>8832020</v>
      </c>
      <c r="AF3016" s="22">
        <v>43192</v>
      </c>
      <c r="AG3016">
        <v>1850</v>
      </c>
      <c r="AH3016">
        <v>1912</v>
      </c>
      <c r="AI3016" s="22">
        <v>43193</v>
      </c>
      <c r="AJ3016">
        <v>1832</v>
      </c>
      <c r="AK3016">
        <v>1834</v>
      </c>
      <c r="AM3016">
        <v>2</v>
      </c>
      <c r="AN3016" t="s">
        <v>1023</v>
      </c>
      <c r="AO3016">
        <v>539.75</v>
      </c>
      <c r="AP3016">
        <v>0</v>
      </c>
      <c r="AQ3016">
        <v>1</v>
      </c>
      <c r="AR3016">
        <v>1</v>
      </c>
      <c r="AS3016">
        <v>1.32</v>
      </c>
      <c r="AT3016">
        <v>2.1</v>
      </c>
      <c r="AU3016">
        <v>0.80800000000000005</v>
      </c>
      <c r="AV3016">
        <v>1900</v>
      </c>
      <c r="AW3016">
        <v>1812</v>
      </c>
      <c r="AX3016">
        <v>1834</v>
      </c>
    </row>
    <row r="3017" spans="1:50">
      <c r="A3017" s="22">
        <v>43189</v>
      </c>
      <c r="B3017">
        <v>668</v>
      </c>
      <c r="C3017">
        <v>681</v>
      </c>
      <c r="D3017">
        <v>663</v>
      </c>
      <c r="E3017">
        <v>678</v>
      </c>
      <c r="F3017" s="22">
        <v>43192</v>
      </c>
      <c r="G3017">
        <v>678</v>
      </c>
      <c r="H3017">
        <v>777</v>
      </c>
      <c r="I3017">
        <v>674</v>
      </c>
      <c r="J3017">
        <v>766</v>
      </c>
      <c r="K3017" s="22">
        <v>43193</v>
      </c>
      <c r="L3017">
        <v>744</v>
      </c>
      <c r="M3017">
        <v>0.84</v>
      </c>
      <c r="N3017" s="8" t="str">
        <f>IF(AND(AM3017=1,AC3017&lt;-0.005,AE3017&gt;O$1),R3017,"")</f>
        <v/>
      </c>
      <c r="O3017" s="8">
        <f t="shared" si="237"/>
        <v>427056.57090014126</v>
      </c>
      <c r="P3017" s="8">
        <f t="shared" si="241"/>
        <v>-21850.899742930585</v>
      </c>
      <c r="Q3017" s="8">
        <f t="shared" si="238"/>
        <v>489193.86267570406</v>
      </c>
      <c r="R3017" s="8">
        <f t="shared" si="239"/>
        <v>-21850.899742930585</v>
      </c>
      <c r="S3017" s="8">
        <f t="shared" si="240"/>
        <v>1227891.6418634325</v>
      </c>
      <c r="U3017" s="25">
        <v>43193.316747685189</v>
      </c>
      <c r="V3017">
        <v>31</v>
      </c>
      <c r="W3017">
        <v>8927</v>
      </c>
      <c r="X3017" t="s">
        <v>1255</v>
      </c>
      <c r="Y3017" t="s">
        <v>960</v>
      </c>
      <c r="Z3017" s="25">
        <v>43192.99722222222</v>
      </c>
      <c r="AA3017">
        <v>763</v>
      </c>
      <c r="AB3017">
        <v>-3</v>
      </c>
      <c r="AC3017" s="24">
        <v>-3.8999999999999998E-3</v>
      </c>
      <c r="AD3017">
        <v>3700</v>
      </c>
      <c r="AE3017">
        <v>2845800</v>
      </c>
      <c r="AF3017" s="22">
        <v>43192</v>
      </c>
      <c r="AG3017">
        <v>678</v>
      </c>
      <c r="AH3017">
        <v>766</v>
      </c>
      <c r="AI3017" s="22">
        <v>43193</v>
      </c>
      <c r="AJ3017">
        <v>744</v>
      </c>
      <c r="AK3017">
        <v>778</v>
      </c>
      <c r="AM3017">
        <v>1</v>
      </c>
      <c r="AN3017">
        <v>0</v>
      </c>
      <c r="AO3017">
        <v>2.2200000000000002</v>
      </c>
      <c r="AP3017">
        <v>0.65</v>
      </c>
      <c r="AQ3017">
        <v>0.04</v>
      </c>
      <c r="AR3017">
        <v>0.45</v>
      </c>
      <c r="AS3017">
        <v>0.84</v>
      </c>
      <c r="AT3017">
        <v>1.03</v>
      </c>
      <c r="AU3017">
        <v>1.367</v>
      </c>
      <c r="AV3017">
        <v>799</v>
      </c>
      <c r="AW3017">
        <v>740</v>
      </c>
      <c r="AX3017">
        <v>778</v>
      </c>
    </row>
    <row r="3018" spans="1:50">
      <c r="A3018" s="22">
        <v>43189</v>
      </c>
      <c r="B3018">
        <v>1882</v>
      </c>
      <c r="C3018">
        <v>2084</v>
      </c>
      <c r="D3018">
        <v>1880</v>
      </c>
      <c r="E3018">
        <v>2050</v>
      </c>
      <c r="F3018" s="22">
        <v>43192</v>
      </c>
      <c r="G3018">
        <v>2035</v>
      </c>
      <c r="H3018">
        <v>2260</v>
      </c>
      <c r="I3018">
        <v>1770</v>
      </c>
      <c r="J3018">
        <v>1840</v>
      </c>
      <c r="K3018" s="22">
        <v>43193</v>
      </c>
      <c r="L3018">
        <v>1950</v>
      </c>
      <c r="M3018">
        <v>1.34</v>
      </c>
      <c r="N3018" s="8" t="str">
        <f>IF(AND(AM3018=1,AC3018&lt;-0.005,AE3018&gt;O$1),R3018,"")</f>
        <v/>
      </c>
      <c r="O3018" s="8">
        <f t="shared" si="237"/>
        <v>427056.57090014126</v>
      </c>
      <c r="P3018" s="8" t="str">
        <f t="shared" si="241"/>
        <v/>
      </c>
      <c r="Q3018" s="8">
        <f t="shared" si="238"/>
        <v>489193.86267570406</v>
      </c>
      <c r="R3018" s="8">
        <f t="shared" si="239"/>
        <v>-12987.012987012991</v>
      </c>
      <c r="S3018" s="8">
        <f t="shared" si="240"/>
        <v>1227891.6418634325</v>
      </c>
      <c r="U3018" s="25">
        <v>43193.316747685189</v>
      </c>
      <c r="V3018">
        <v>32</v>
      </c>
      <c r="W3018">
        <v>2338</v>
      </c>
      <c r="X3018" t="s">
        <v>1162</v>
      </c>
      <c r="Y3018" t="s">
        <v>954</v>
      </c>
      <c r="Z3018" s="25">
        <v>43192.989583333336</v>
      </c>
      <c r="AA3018">
        <v>1870</v>
      </c>
      <c r="AB3018">
        <v>30</v>
      </c>
      <c r="AC3018" s="24">
        <v>1.6299999999999999E-2</v>
      </c>
      <c r="AD3018">
        <v>3500</v>
      </c>
      <c r="AE3018">
        <v>6365560</v>
      </c>
      <c r="AF3018" s="22">
        <v>43192</v>
      </c>
      <c r="AG3018">
        <v>2035</v>
      </c>
      <c r="AH3018">
        <v>1840</v>
      </c>
      <c r="AI3018" s="22">
        <v>43193</v>
      </c>
      <c r="AJ3018">
        <v>1950</v>
      </c>
      <c r="AK3018">
        <v>2002</v>
      </c>
      <c r="AM3018">
        <v>2</v>
      </c>
      <c r="AN3018" t="s">
        <v>1023</v>
      </c>
      <c r="AO3018">
        <v>642.33000000000004</v>
      </c>
      <c r="AP3018">
        <v>0</v>
      </c>
      <c r="AQ3018">
        <v>0.86</v>
      </c>
      <c r="AR3018">
        <v>0.89</v>
      </c>
      <c r="AS3018">
        <v>1.34</v>
      </c>
      <c r="AT3018">
        <v>1.92</v>
      </c>
      <c r="AU3018">
        <v>0.999</v>
      </c>
      <c r="AV3018">
        <v>2060</v>
      </c>
      <c r="AW3018">
        <v>1855</v>
      </c>
      <c r="AX3018">
        <v>2002</v>
      </c>
    </row>
    <row r="3019" spans="1:50">
      <c r="A3019" s="22">
        <v>43189</v>
      </c>
      <c r="B3019">
        <v>1139</v>
      </c>
      <c r="C3019">
        <v>1240</v>
      </c>
      <c r="D3019">
        <v>1112</v>
      </c>
      <c r="E3019">
        <v>1238</v>
      </c>
      <c r="F3019" s="22">
        <v>43192</v>
      </c>
      <c r="G3019">
        <v>1358</v>
      </c>
      <c r="H3019">
        <v>1538</v>
      </c>
      <c r="I3019">
        <v>1300</v>
      </c>
      <c r="J3019">
        <v>1400</v>
      </c>
      <c r="K3019" s="22">
        <v>43193</v>
      </c>
      <c r="L3019">
        <v>1430</v>
      </c>
      <c r="M3019">
        <v>1.1499999999999999</v>
      </c>
      <c r="N3019" s="8" t="str">
        <f>IF(AND(AM3019=1,AC3019&lt;-0.005,AE3019&gt;O$1),R3019,"")</f>
        <v/>
      </c>
      <c r="O3019" s="8">
        <f t="shared" si="237"/>
        <v>427056.57090014126</v>
      </c>
      <c r="P3019" s="8" t="str">
        <f t="shared" si="241"/>
        <v/>
      </c>
      <c r="Q3019" s="8">
        <f t="shared" si="238"/>
        <v>489193.86267570406</v>
      </c>
      <c r="R3019" s="8">
        <f t="shared" si="239"/>
        <v>-66666.666666666657</v>
      </c>
      <c r="S3019" s="8">
        <f t="shared" si="240"/>
        <v>1227891.6418634325</v>
      </c>
      <c r="U3019" s="25">
        <v>43193.316747685189</v>
      </c>
      <c r="V3019">
        <v>33</v>
      </c>
      <c r="W3019">
        <v>5704</v>
      </c>
      <c r="X3019" t="s">
        <v>1310</v>
      </c>
      <c r="Y3019" t="s">
        <v>957</v>
      </c>
      <c r="Z3019" s="25">
        <v>43192.949305555558</v>
      </c>
      <c r="AA3019">
        <v>1430</v>
      </c>
      <c r="AB3019">
        <v>30</v>
      </c>
      <c r="AC3019" s="24">
        <v>2.1399999999999999E-2</v>
      </c>
      <c r="AD3019">
        <v>3300</v>
      </c>
      <c r="AE3019">
        <v>4705400</v>
      </c>
      <c r="AF3019" s="22">
        <v>43192</v>
      </c>
      <c r="AG3019">
        <v>1358</v>
      </c>
      <c r="AH3019">
        <v>1400</v>
      </c>
      <c r="AI3019" s="22">
        <v>43193</v>
      </c>
      <c r="AJ3019">
        <v>1430</v>
      </c>
      <c r="AK3019">
        <v>1650</v>
      </c>
      <c r="AM3019">
        <v>2</v>
      </c>
      <c r="AN3019" t="s">
        <v>1023</v>
      </c>
      <c r="AO3019">
        <v>11.07</v>
      </c>
      <c r="AP3019">
        <v>0</v>
      </c>
      <c r="AQ3019">
        <v>1</v>
      </c>
      <c r="AR3019">
        <v>1</v>
      </c>
      <c r="AS3019">
        <v>1.1499999999999999</v>
      </c>
      <c r="AT3019">
        <v>1.1399999999999999</v>
      </c>
      <c r="AU3019">
        <v>1.8340000000000001</v>
      </c>
      <c r="AV3019">
        <v>1700</v>
      </c>
      <c r="AW3019">
        <v>1373</v>
      </c>
      <c r="AX3019">
        <v>1650</v>
      </c>
    </row>
    <row r="3020" spans="1:50">
      <c r="A3020" s="22">
        <v>43189</v>
      </c>
      <c r="B3020">
        <v>206</v>
      </c>
      <c r="C3020">
        <v>216</v>
      </c>
      <c r="D3020">
        <v>201</v>
      </c>
      <c r="E3020">
        <v>203</v>
      </c>
      <c r="F3020" s="22">
        <v>43192</v>
      </c>
      <c r="G3020">
        <v>204</v>
      </c>
      <c r="H3020">
        <v>209</v>
      </c>
      <c r="I3020">
        <v>203</v>
      </c>
      <c r="J3020">
        <v>207</v>
      </c>
      <c r="K3020" s="22">
        <v>43193</v>
      </c>
      <c r="L3020">
        <v>202</v>
      </c>
      <c r="M3020">
        <v>0.67</v>
      </c>
      <c r="N3020" s="8" t="str">
        <f>IF(AND(AM3020=1,AC3020&lt;-0.005,AE3020&gt;O$1),R3020,"")</f>
        <v/>
      </c>
      <c r="O3020" s="8">
        <f t="shared" si="237"/>
        <v>427056.57090014126</v>
      </c>
      <c r="P3020" s="8" t="str">
        <f t="shared" si="241"/>
        <v/>
      </c>
      <c r="Q3020" s="8">
        <f t="shared" si="238"/>
        <v>489193.86267570406</v>
      </c>
      <c r="R3020" s="8">
        <f t="shared" si="239"/>
        <v>2487.5621890547704</v>
      </c>
      <c r="S3020" s="8">
        <f t="shared" si="240"/>
        <v>1227891.6418634325</v>
      </c>
      <c r="U3020" s="25">
        <v>43193.316759259258</v>
      </c>
      <c r="V3020">
        <v>34</v>
      </c>
      <c r="W3020">
        <v>8105</v>
      </c>
      <c r="X3020" t="s">
        <v>339</v>
      </c>
      <c r="Y3020" t="s">
        <v>954</v>
      </c>
      <c r="Z3020" s="25">
        <v>43192.996527777781</v>
      </c>
      <c r="AA3020">
        <v>208.1</v>
      </c>
      <c r="AB3020">
        <v>1.1000000000000001</v>
      </c>
      <c r="AC3020" s="24">
        <v>5.3E-3</v>
      </c>
      <c r="AD3020">
        <v>3200</v>
      </c>
      <c r="AE3020">
        <v>670290</v>
      </c>
      <c r="AF3020" s="22">
        <v>43192</v>
      </c>
      <c r="AG3020">
        <v>204</v>
      </c>
      <c r="AH3020">
        <v>207</v>
      </c>
      <c r="AI3020" s="22">
        <v>43193</v>
      </c>
      <c r="AJ3020">
        <v>202</v>
      </c>
      <c r="AK3020">
        <v>201</v>
      </c>
      <c r="AM3020">
        <v>2</v>
      </c>
      <c r="AN3020" t="s">
        <v>1023</v>
      </c>
      <c r="AO3020">
        <v>0</v>
      </c>
      <c r="AP3020">
        <v>0.12</v>
      </c>
      <c r="AQ3020">
        <v>0.02</v>
      </c>
      <c r="AR3020">
        <v>0.01</v>
      </c>
      <c r="AS3020">
        <v>0.67</v>
      </c>
      <c r="AT3020">
        <v>0.56000000000000005</v>
      </c>
      <c r="AU3020">
        <v>3.4929999999999999</v>
      </c>
      <c r="AV3020">
        <v>204</v>
      </c>
      <c r="AW3020">
        <v>200</v>
      </c>
      <c r="AX3020">
        <v>201</v>
      </c>
    </row>
    <row r="3021" spans="1:50">
      <c r="A3021" s="22">
        <v>43189</v>
      </c>
      <c r="B3021">
        <v>1639</v>
      </c>
      <c r="C3021">
        <v>1679</v>
      </c>
      <c r="D3021">
        <v>1635</v>
      </c>
      <c r="E3021">
        <v>1663</v>
      </c>
      <c r="F3021" s="22">
        <v>43192</v>
      </c>
      <c r="G3021">
        <v>1700</v>
      </c>
      <c r="H3021">
        <v>2063</v>
      </c>
      <c r="I3021">
        <v>1700</v>
      </c>
      <c r="J3021">
        <v>2063</v>
      </c>
      <c r="K3021" s="22">
        <v>43193</v>
      </c>
      <c r="L3021">
        <v>2420</v>
      </c>
      <c r="M3021">
        <v>0.84</v>
      </c>
      <c r="N3021" s="8" t="str">
        <f>IF(AND(AM3021=1,AC3021&lt;-0.005,AE3021&gt;O$1),R3021,"")</f>
        <v/>
      </c>
      <c r="O3021" s="8">
        <f t="shared" si="237"/>
        <v>427056.57090014126</v>
      </c>
      <c r="P3021" s="8" t="str">
        <f t="shared" si="241"/>
        <v/>
      </c>
      <c r="Q3021" s="8">
        <f t="shared" si="238"/>
        <v>489193.86267570406</v>
      </c>
      <c r="R3021" s="8">
        <f t="shared" si="239"/>
        <v>50751.024123805168</v>
      </c>
      <c r="S3021" s="8">
        <f t="shared" si="240"/>
        <v>1227891.6418634325</v>
      </c>
      <c r="U3021" s="25">
        <v>43193.316759259258</v>
      </c>
      <c r="V3021">
        <v>35</v>
      </c>
      <c r="W3021">
        <v>3953</v>
      </c>
      <c r="X3021" t="s">
        <v>1324</v>
      </c>
      <c r="Y3021" t="s">
        <v>960</v>
      </c>
      <c r="Z3021" s="25">
        <v>43192.992361111108</v>
      </c>
      <c r="AA3021">
        <v>2390</v>
      </c>
      <c r="AB3021">
        <v>327</v>
      </c>
      <c r="AC3021" s="24">
        <v>0.1585</v>
      </c>
      <c r="AD3021">
        <v>3100</v>
      </c>
      <c r="AE3021">
        <v>7067400</v>
      </c>
      <c r="AF3021" s="22">
        <v>43192</v>
      </c>
      <c r="AG3021">
        <v>1700</v>
      </c>
      <c r="AH3021">
        <v>2063</v>
      </c>
      <c r="AI3021" s="22">
        <v>43193</v>
      </c>
      <c r="AJ3021">
        <v>2420</v>
      </c>
      <c r="AK3021">
        <v>2197</v>
      </c>
      <c r="AM3021">
        <v>2</v>
      </c>
      <c r="AN3021" t="s">
        <v>1023</v>
      </c>
      <c r="AO3021">
        <v>0</v>
      </c>
      <c r="AP3021">
        <v>0.48</v>
      </c>
      <c r="AQ3021">
        <v>0.06</v>
      </c>
      <c r="AR3021">
        <v>0.31</v>
      </c>
      <c r="AS3021">
        <v>0.84</v>
      </c>
      <c r="AT3021">
        <v>0.79</v>
      </c>
      <c r="AU3021">
        <v>2.0409999999999999</v>
      </c>
      <c r="AV3021">
        <v>2550</v>
      </c>
      <c r="AW3021">
        <v>2161</v>
      </c>
      <c r="AX3021">
        <v>2197</v>
      </c>
    </row>
    <row r="3022" spans="1:50">
      <c r="A3022" s="22">
        <v>43189</v>
      </c>
      <c r="B3022">
        <v>236</v>
      </c>
      <c r="C3022">
        <v>258</v>
      </c>
      <c r="D3022">
        <v>228</v>
      </c>
      <c r="E3022">
        <v>234</v>
      </c>
      <c r="F3022" s="22">
        <v>43192</v>
      </c>
      <c r="G3022">
        <v>242</v>
      </c>
      <c r="H3022">
        <v>300</v>
      </c>
      <c r="I3022">
        <v>238</v>
      </c>
      <c r="J3022">
        <v>280</v>
      </c>
      <c r="K3022" s="22">
        <v>43193</v>
      </c>
      <c r="L3022">
        <v>288</v>
      </c>
      <c r="M3022">
        <v>0.45</v>
      </c>
      <c r="N3022" s="8" t="str">
        <f>IF(AND(AM3022=1,AC3022&lt;-0.005,AE3022&gt;O$1),R3022,"")</f>
        <v/>
      </c>
      <c r="O3022" s="8">
        <f t="shared" si="237"/>
        <v>427056.57090014126</v>
      </c>
      <c r="P3022" s="8" t="str">
        <f t="shared" si="241"/>
        <v/>
      </c>
      <c r="Q3022" s="8">
        <f t="shared" si="238"/>
        <v>489193.86267570406</v>
      </c>
      <c r="R3022" s="8">
        <f t="shared" si="239"/>
        <v>-8532.4232081911414</v>
      </c>
      <c r="S3022" s="8">
        <f t="shared" si="240"/>
        <v>1227891.6418634325</v>
      </c>
      <c r="U3022" s="25">
        <v>43193.316759259258</v>
      </c>
      <c r="V3022">
        <v>36</v>
      </c>
      <c r="W3022">
        <v>7519</v>
      </c>
      <c r="X3022" t="s">
        <v>1302</v>
      </c>
      <c r="Y3022" t="s">
        <v>960</v>
      </c>
      <c r="Z3022" s="25">
        <v>43192.939583333333</v>
      </c>
      <c r="AA3022">
        <v>284.89999999999998</v>
      </c>
      <c r="AB3022">
        <v>4.9000000000000004</v>
      </c>
      <c r="AC3022" s="24">
        <v>1.7500000000000002E-2</v>
      </c>
      <c r="AD3022">
        <v>3000</v>
      </c>
      <c r="AE3022">
        <v>849800</v>
      </c>
      <c r="AF3022" s="22">
        <v>43192</v>
      </c>
      <c r="AG3022">
        <v>242</v>
      </c>
      <c r="AH3022">
        <v>280</v>
      </c>
      <c r="AI3022" s="22">
        <v>43193</v>
      </c>
      <c r="AJ3022">
        <v>288</v>
      </c>
      <c r="AK3022">
        <v>293</v>
      </c>
      <c r="AM3022">
        <v>2</v>
      </c>
      <c r="AN3022" t="s">
        <v>1023</v>
      </c>
      <c r="AO3022">
        <v>2139.5</v>
      </c>
      <c r="AP3022">
        <v>0</v>
      </c>
      <c r="AQ3022">
        <v>0</v>
      </c>
      <c r="AR3022">
        <v>0</v>
      </c>
      <c r="AS3022">
        <v>0.45</v>
      </c>
      <c r="AT3022">
        <v>0.39</v>
      </c>
      <c r="AU3022">
        <v>4.9320000000000004</v>
      </c>
      <c r="AV3022">
        <v>333</v>
      </c>
      <c r="AW3022">
        <v>276</v>
      </c>
      <c r="AX3022">
        <v>293</v>
      </c>
    </row>
    <row r="3023" spans="1:50">
      <c r="A3023" s="22">
        <v>43189</v>
      </c>
      <c r="B3023">
        <v>809</v>
      </c>
      <c r="C3023">
        <v>826</v>
      </c>
      <c r="D3023">
        <v>771</v>
      </c>
      <c r="E3023">
        <v>811</v>
      </c>
      <c r="F3023" s="22">
        <v>43192</v>
      </c>
      <c r="G3023">
        <v>830</v>
      </c>
      <c r="H3023">
        <v>850</v>
      </c>
      <c r="I3023">
        <v>784</v>
      </c>
      <c r="J3023">
        <v>814</v>
      </c>
      <c r="K3023" s="22">
        <v>43193</v>
      </c>
      <c r="L3023">
        <v>772</v>
      </c>
      <c r="M3023">
        <v>1.19</v>
      </c>
      <c r="N3023" s="8">
        <f>IF(AND(AM3023=1,AC3023&lt;-0.005,AE3023&gt;O$1),R3023,"")</f>
        <v>12616.201859229737</v>
      </c>
      <c r="O3023" s="8">
        <f t="shared" si="237"/>
        <v>439672.77275937097</v>
      </c>
      <c r="P3023" s="8">
        <f t="shared" si="241"/>
        <v>12616.201859229737</v>
      </c>
      <c r="Q3023" s="8">
        <f t="shared" si="238"/>
        <v>501810.06453493377</v>
      </c>
      <c r="R3023" s="8">
        <f t="shared" si="239"/>
        <v>12616.201859229737</v>
      </c>
      <c r="S3023" s="8">
        <f t="shared" si="240"/>
        <v>1240507.8437226622</v>
      </c>
      <c r="U3023" s="25">
        <v>43193.316759259258</v>
      </c>
      <c r="V3023">
        <v>37</v>
      </c>
      <c r="W3023">
        <v>3645</v>
      </c>
      <c r="X3023" t="s">
        <v>1323</v>
      </c>
      <c r="Y3023" t="s">
        <v>957</v>
      </c>
      <c r="Z3023" s="25">
        <v>43192.982638888891</v>
      </c>
      <c r="AA3023">
        <v>780</v>
      </c>
      <c r="AB3023">
        <v>-34</v>
      </c>
      <c r="AC3023" s="24">
        <v>-4.1799999999999997E-2</v>
      </c>
      <c r="AD3023">
        <v>2900</v>
      </c>
      <c r="AE3023">
        <v>2263850</v>
      </c>
      <c r="AF3023" s="22">
        <v>43192</v>
      </c>
      <c r="AG3023">
        <v>830</v>
      </c>
      <c r="AH3023">
        <v>814</v>
      </c>
      <c r="AI3023" s="22">
        <v>43193</v>
      </c>
      <c r="AJ3023">
        <v>772</v>
      </c>
      <c r="AK3023">
        <v>753</v>
      </c>
      <c r="AM3023">
        <v>1</v>
      </c>
      <c r="AN3023" t="s">
        <v>1023</v>
      </c>
      <c r="AO3023">
        <v>99.49</v>
      </c>
      <c r="AP3023">
        <v>0.25</v>
      </c>
      <c r="AQ3023">
        <v>1</v>
      </c>
      <c r="AR3023">
        <v>1</v>
      </c>
      <c r="AS3023">
        <v>1.19</v>
      </c>
      <c r="AT3023">
        <v>1.25</v>
      </c>
      <c r="AU3023">
        <v>0.83599999999999997</v>
      </c>
      <c r="AV3023">
        <v>782</v>
      </c>
      <c r="AW3023">
        <v>744</v>
      </c>
      <c r="AX3023">
        <v>753</v>
      </c>
    </row>
    <row r="3024" spans="1:50">
      <c r="A3024" s="22">
        <v>43189</v>
      </c>
      <c r="B3024">
        <v>1534</v>
      </c>
      <c r="C3024">
        <v>1550</v>
      </c>
      <c r="D3024">
        <v>1427</v>
      </c>
      <c r="E3024">
        <v>1442</v>
      </c>
      <c r="F3024" s="22">
        <v>43192</v>
      </c>
      <c r="G3024">
        <v>1454</v>
      </c>
      <c r="H3024">
        <v>1519</v>
      </c>
      <c r="I3024">
        <v>1422</v>
      </c>
      <c r="J3024">
        <v>1479</v>
      </c>
      <c r="K3024" s="22">
        <v>43193</v>
      </c>
      <c r="L3024">
        <v>1440</v>
      </c>
      <c r="M3024">
        <v>0.49</v>
      </c>
      <c r="N3024" s="8" t="str">
        <f>IF(AND(AM3024=1,AC3024&lt;-0.005,AE3024&gt;O$1),R3024,"")</f>
        <v/>
      </c>
      <c r="O3024" s="8">
        <f t="shared" si="237"/>
        <v>439672.77275937097</v>
      </c>
      <c r="P3024" s="8" t="str">
        <f t="shared" si="241"/>
        <v/>
      </c>
      <c r="Q3024" s="8">
        <f t="shared" si="238"/>
        <v>501810.06453493377</v>
      </c>
      <c r="R3024" s="8">
        <f t="shared" si="239"/>
        <v>39325.842696629195</v>
      </c>
      <c r="S3024" s="8">
        <f t="shared" si="240"/>
        <v>1240507.8437226622</v>
      </c>
      <c r="U3024" s="25">
        <v>43193.316759259258</v>
      </c>
      <c r="V3024">
        <v>38</v>
      </c>
      <c r="W3024">
        <v>6467</v>
      </c>
      <c r="X3024" t="s">
        <v>1086</v>
      </c>
      <c r="Y3024" t="s">
        <v>960</v>
      </c>
      <c r="Z3024" s="25">
        <v>43192.989583333336</v>
      </c>
      <c r="AA3024">
        <v>1470</v>
      </c>
      <c r="AB3024">
        <v>-9</v>
      </c>
      <c r="AC3024" s="24">
        <v>-6.1000000000000004E-3</v>
      </c>
      <c r="AD3024">
        <v>2700</v>
      </c>
      <c r="AE3024">
        <v>3984990</v>
      </c>
      <c r="AF3024" s="22">
        <v>43192</v>
      </c>
      <c r="AG3024">
        <v>1454</v>
      </c>
      <c r="AH3024">
        <v>1479</v>
      </c>
      <c r="AI3024" s="22">
        <v>43193</v>
      </c>
      <c r="AJ3024">
        <v>1440</v>
      </c>
      <c r="AK3024">
        <v>1335</v>
      </c>
      <c r="AM3024">
        <v>2</v>
      </c>
      <c r="AN3024" t="s">
        <v>1023</v>
      </c>
      <c r="AO3024">
        <v>951.9</v>
      </c>
      <c r="AP3024">
        <v>1.08</v>
      </c>
      <c r="AQ3024">
        <v>0</v>
      </c>
      <c r="AR3024">
        <v>0.24</v>
      </c>
      <c r="AS3024">
        <v>0.49</v>
      </c>
      <c r="AT3024">
        <v>0.67</v>
      </c>
      <c r="AU3024">
        <v>2.4590000000000001</v>
      </c>
      <c r="AV3024">
        <v>1450</v>
      </c>
      <c r="AW3024">
        <v>1334</v>
      </c>
      <c r="AX3024">
        <v>1335</v>
      </c>
    </row>
    <row r="3025" spans="1:50">
      <c r="A3025" s="22">
        <v>43189</v>
      </c>
      <c r="B3025">
        <v>1101</v>
      </c>
      <c r="C3025">
        <v>1106.5</v>
      </c>
      <c r="D3025">
        <v>1094.5</v>
      </c>
      <c r="E3025">
        <v>1104</v>
      </c>
      <c r="F3025" s="22">
        <v>43192</v>
      </c>
      <c r="G3025">
        <v>1100</v>
      </c>
      <c r="H3025">
        <v>1111</v>
      </c>
      <c r="I3025">
        <v>1100</v>
      </c>
      <c r="J3025">
        <v>1103.5</v>
      </c>
      <c r="K3025" s="22">
        <v>43193</v>
      </c>
      <c r="L3025">
        <v>1093</v>
      </c>
      <c r="M3025">
        <v>0.99</v>
      </c>
      <c r="N3025" s="8" t="str">
        <f>IF(AND(AM3025=1,AC3025&lt;-0.005,AE3025&gt;O$1),R3025,"")</f>
        <v/>
      </c>
      <c r="O3025" s="8">
        <f t="shared" si="237"/>
        <v>439672.77275937097</v>
      </c>
      <c r="P3025" s="8" t="str">
        <f t="shared" si="241"/>
        <v/>
      </c>
      <c r="Q3025" s="8">
        <f t="shared" si="238"/>
        <v>501810.06453493377</v>
      </c>
      <c r="R3025" s="8">
        <f t="shared" si="239"/>
        <v>-2276.8670309654126</v>
      </c>
      <c r="S3025" s="8">
        <f t="shared" si="240"/>
        <v>1238230.9766916968</v>
      </c>
      <c r="U3025" s="25">
        <v>43193.316759259258</v>
      </c>
      <c r="V3025">
        <v>39</v>
      </c>
      <c r="W3025">
        <v>7201</v>
      </c>
      <c r="X3025" t="s">
        <v>1172</v>
      </c>
      <c r="Y3025" t="s">
        <v>962</v>
      </c>
      <c r="Z3025" s="25">
        <v>43192.992361111108</v>
      </c>
      <c r="AA3025">
        <v>1101</v>
      </c>
      <c r="AB3025">
        <v>-2.5</v>
      </c>
      <c r="AC3025" s="24">
        <v>-2.3E-3</v>
      </c>
      <c r="AD3025">
        <v>2600</v>
      </c>
      <c r="AE3025">
        <v>2863200</v>
      </c>
      <c r="AF3025" s="22">
        <v>43192</v>
      </c>
      <c r="AG3025">
        <v>1100</v>
      </c>
      <c r="AH3025">
        <v>1103.5</v>
      </c>
      <c r="AI3025" s="22">
        <v>43193</v>
      </c>
      <c r="AJ3025">
        <v>1093</v>
      </c>
      <c r="AK3025">
        <v>1098</v>
      </c>
      <c r="AM3025">
        <v>1</v>
      </c>
      <c r="AN3025">
        <v>1.65</v>
      </c>
      <c r="AO3025">
        <v>2.33</v>
      </c>
      <c r="AP3025">
        <v>4.8</v>
      </c>
      <c r="AQ3025">
        <v>0.26</v>
      </c>
      <c r="AR3025">
        <v>0.1</v>
      </c>
      <c r="AS3025">
        <v>0.99</v>
      </c>
      <c r="AT3025">
        <v>0.97</v>
      </c>
      <c r="AU3025">
        <v>0.29599999999999999</v>
      </c>
      <c r="AV3025">
        <v>1100.5</v>
      </c>
      <c r="AW3025">
        <v>1091</v>
      </c>
      <c r="AX3025">
        <v>1098</v>
      </c>
    </row>
    <row r="3026" spans="1:50">
      <c r="A3026" s="22">
        <v>43189</v>
      </c>
      <c r="B3026">
        <v>823</v>
      </c>
      <c r="C3026">
        <v>846</v>
      </c>
      <c r="D3026">
        <v>795</v>
      </c>
      <c r="E3026">
        <v>805</v>
      </c>
      <c r="F3026" s="22">
        <v>43192</v>
      </c>
      <c r="G3026">
        <v>808</v>
      </c>
      <c r="H3026">
        <v>822</v>
      </c>
      <c r="I3026">
        <v>790</v>
      </c>
      <c r="J3026">
        <v>793</v>
      </c>
      <c r="K3026" s="22">
        <v>43193</v>
      </c>
      <c r="L3026">
        <v>775</v>
      </c>
      <c r="M3026">
        <v>1.05</v>
      </c>
      <c r="N3026" s="8" t="str">
        <f>IF(AND(AM3026=1,AC3026&lt;-0.005,AE3026&gt;O$1),R3026,"")</f>
        <v/>
      </c>
      <c r="O3026" s="8">
        <f t="shared" si="237"/>
        <v>439672.77275937097</v>
      </c>
      <c r="P3026" s="8" t="str">
        <f t="shared" si="241"/>
        <v/>
      </c>
      <c r="Q3026" s="8">
        <f t="shared" si="238"/>
        <v>501810.06453493377</v>
      </c>
      <c r="R3026" s="8">
        <f t="shared" si="239"/>
        <v>3901.1703511053765</v>
      </c>
      <c r="S3026" s="8">
        <f t="shared" si="240"/>
        <v>1238230.9766916968</v>
      </c>
      <c r="U3026" s="25">
        <v>43193.316759259258</v>
      </c>
      <c r="V3026">
        <v>40</v>
      </c>
      <c r="W3026">
        <v>4594</v>
      </c>
      <c r="X3026" t="s">
        <v>1140</v>
      </c>
      <c r="Y3026" t="s">
        <v>957</v>
      </c>
      <c r="Z3026" s="25">
        <v>43192.99722222222</v>
      </c>
      <c r="AA3026">
        <v>791</v>
      </c>
      <c r="AB3026">
        <v>-2</v>
      </c>
      <c r="AC3026" s="24">
        <v>-2.5000000000000001E-3</v>
      </c>
      <c r="AD3026">
        <v>2400</v>
      </c>
      <c r="AE3026">
        <v>1902800</v>
      </c>
      <c r="AF3026" s="22">
        <v>43192</v>
      </c>
      <c r="AG3026">
        <v>808</v>
      </c>
      <c r="AH3026">
        <v>793</v>
      </c>
      <c r="AI3026" s="22">
        <v>43193</v>
      </c>
      <c r="AJ3026">
        <v>775</v>
      </c>
      <c r="AK3026">
        <v>769</v>
      </c>
      <c r="AM3026">
        <v>2</v>
      </c>
      <c r="AN3026" t="s">
        <v>1023</v>
      </c>
      <c r="AO3026">
        <v>59.39</v>
      </c>
      <c r="AP3026">
        <v>0</v>
      </c>
      <c r="AQ3026">
        <v>0.79</v>
      </c>
      <c r="AR3026">
        <v>0.59</v>
      </c>
      <c r="AS3026">
        <v>1.05</v>
      </c>
      <c r="AT3026">
        <v>1.03</v>
      </c>
      <c r="AU3026">
        <v>1.696</v>
      </c>
      <c r="AV3026">
        <v>788</v>
      </c>
      <c r="AW3026">
        <v>768</v>
      </c>
      <c r="AX3026">
        <v>769</v>
      </c>
    </row>
    <row r="3027" spans="1:50">
      <c r="A3027" s="22">
        <v>43189</v>
      </c>
      <c r="B3027">
        <v>262</v>
      </c>
      <c r="C3027">
        <v>267</v>
      </c>
      <c r="D3027">
        <v>257</v>
      </c>
      <c r="E3027">
        <v>259</v>
      </c>
      <c r="F3027" s="22">
        <v>43192</v>
      </c>
      <c r="G3027">
        <v>262</v>
      </c>
      <c r="H3027">
        <v>267</v>
      </c>
      <c r="I3027">
        <v>260</v>
      </c>
      <c r="J3027">
        <v>262</v>
      </c>
      <c r="K3027" s="22">
        <v>43193</v>
      </c>
      <c r="L3027">
        <v>260</v>
      </c>
      <c r="M3027">
        <v>0.99</v>
      </c>
      <c r="N3027" s="8" t="str">
        <f>IF(AND(AM3027=1,AC3027&lt;-0.005,AE3027&gt;O$1),R3027,"")</f>
        <v/>
      </c>
      <c r="O3027" s="8">
        <f t="shared" si="237"/>
        <v>439672.77275937097</v>
      </c>
      <c r="P3027" s="8" t="str">
        <f t="shared" si="241"/>
        <v/>
      </c>
      <c r="Q3027" s="8">
        <f t="shared" si="238"/>
        <v>501810.06453493377</v>
      </c>
      <c r="R3027" s="8">
        <f t="shared" si="239"/>
        <v>-3816.7938931297772</v>
      </c>
      <c r="S3027" s="8">
        <f t="shared" si="240"/>
        <v>1234414.182798567</v>
      </c>
      <c r="U3027" s="25">
        <v>43193.316759259258</v>
      </c>
      <c r="V3027">
        <v>41</v>
      </c>
      <c r="W3027">
        <v>8912</v>
      </c>
      <c r="X3027" t="s">
        <v>1187</v>
      </c>
      <c r="Y3027" t="s">
        <v>954</v>
      </c>
      <c r="Z3027" s="25">
        <v>43192.98333333333</v>
      </c>
      <c r="AA3027">
        <v>264</v>
      </c>
      <c r="AB3027">
        <v>2</v>
      </c>
      <c r="AC3027" s="24">
        <v>7.6E-3</v>
      </c>
      <c r="AD3027">
        <v>2300</v>
      </c>
      <c r="AE3027">
        <v>611600</v>
      </c>
      <c r="AF3027" s="22">
        <v>43192</v>
      </c>
      <c r="AG3027">
        <v>262</v>
      </c>
      <c r="AH3027">
        <v>262</v>
      </c>
      <c r="AI3027" s="22">
        <v>43193</v>
      </c>
      <c r="AJ3027">
        <v>260</v>
      </c>
      <c r="AK3027">
        <v>262</v>
      </c>
      <c r="AM3027">
        <v>1</v>
      </c>
      <c r="AN3027" t="s">
        <v>1023</v>
      </c>
      <c r="AO3027">
        <v>6.94</v>
      </c>
      <c r="AP3027">
        <v>0.76</v>
      </c>
      <c r="AQ3027">
        <v>0.62</v>
      </c>
      <c r="AR3027">
        <v>0.56000000000000005</v>
      </c>
      <c r="AS3027">
        <v>0.99</v>
      </c>
      <c r="AT3027">
        <v>1</v>
      </c>
      <c r="AU3027">
        <v>0.86099999999999999</v>
      </c>
      <c r="AV3027">
        <v>266</v>
      </c>
      <c r="AW3027">
        <v>259</v>
      </c>
      <c r="AX3027">
        <v>262</v>
      </c>
    </row>
    <row r="3028" spans="1:50">
      <c r="A3028" s="22">
        <v>43189</v>
      </c>
      <c r="B3028">
        <v>4210</v>
      </c>
      <c r="C3028">
        <v>4310</v>
      </c>
      <c r="D3028">
        <v>4180</v>
      </c>
      <c r="E3028">
        <v>4305</v>
      </c>
      <c r="F3028" s="22">
        <v>43192</v>
      </c>
      <c r="G3028">
        <v>4310</v>
      </c>
      <c r="H3028">
        <v>4360</v>
      </c>
      <c r="I3028">
        <v>4240</v>
      </c>
      <c r="J3028">
        <v>4240</v>
      </c>
      <c r="K3028" s="22">
        <v>43193</v>
      </c>
      <c r="L3028">
        <v>4170</v>
      </c>
      <c r="M3028">
        <v>1.1399999999999999</v>
      </c>
      <c r="N3028" s="8">
        <f>IF(AND(AM3028=1,AC3028&lt;-0.005,AE3028&gt;O$1),R3028,"")</f>
        <v>-17919.07514450869</v>
      </c>
      <c r="O3028" s="8">
        <f t="shared" ref="O3028:O3091" si="242">SUM(N3028,O3027)</f>
        <v>421753.69761486229</v>
      </c>
      <c r="P3028" s="8" t="str">
        <f t="shared" si="241"/>
        <v/>
      </c>
      <c r="Q3028" s="8">
        <f t="shared" ref="Q3028:Q3091" si="243">SUM(P3028,Q3027)</f>
        <v>501810.06453493377</v>
      </c>
      <c r="R3028" s="8">
        <f t="shared" ref="R3028:R3091" si="244">(AJ3028/AK3028-1)*500000</f>
        <v>-17919.07514450869</v>
      </c>
      <c r="S3028" s="8">
        <f t="shared" ref="S3028:S3091" si="245">IF(AM3028=1,SUM(R3028,S3027),S3027)</f>
        <v>1216495.1076540584</v>
      </c>
      <c r="U3028" s="25">
        <v>43193.316759259258</v>
      </c>
      <c r="V3028">
        <v>42</v>
      </c>
      <c r="W3028">
        <v>2497</v>
      </c>
      <c r="X3028" t="s">
        <v>855</v>
      </c>
      <c r="Y3028" t="s">
        <v>957</v>
      </c>
      <c r="Z3028" s="25">
        <v>43192.986111111109</v>
      </c>
      <c r="AA3028">
        <v>4105</v>
      </c>
      <c r="AB3028">
        <v>-135</v>
      </c>
      <c r="AC3028" s="24">
        <v>-3.1800000000000002E-2</v>
      </c>
      <c r="AD3028">
        <v>2100</v>
      </c>
      <c r="AE3028">
        <v>8679600</v>
      </c>
      <c r="AF3028" s="22">
        <v>43192</v>
      </c>
      <c r="AG3028">
        <v>4310</v>
      </c>
      <c r="AH3028">
        <v>4240</v>
      </c>
      <c r="AI3028" s="22">
        <v>43193</v>
      </c>
      <c r="AJ3028">
        <v>4170</v>
      </c>
      <c r="AK3028">
        <v>4325</v>
      </c>
      <c r="AM3028">
        <v>1</v>
      </c>
      <c r="AN3028" t="s">
        <v>1023</v>
      </c>
      <c r="AO3028">
        <v>5.12</v>
      </c>
      <c r="AP3028" t="s">
        <v>956</v>
      </c>
      <c r="AQ3028">
        <v>1</v>
      </c>
      <c r="AR3028">
        <v>1</v>
      </c>
      <c r="AS3028">
        <v>1.1399999999999999</v>
      </c>
      <c r="AT3028">
        <v>1.2</v>
      </c>
      <c r="AU3028">
        <v>0.751</v>
      </c>
      <c r="AV3028">
        <v>4375</v>
      </c>
      <c r="AW3028">
        <v>4170</v>
      </c>
      <c r="AX3028">
        <v>4325</v>
      </c>
    </row>
    <row r="3029" spans="1:50">
      <c r="A3029" s="22">
        <v>43189</v>
      </c>
      <c r="B3029">
        <v>1810</v>
      </c>
      <c r="C3029">
        <v>1909</v>
      </c>
      <c r="D3029">
        <v>1706</v>
      </c>
      <c r="E3029">
        <v>1833</v>
      </c>
      <c r="F3029" s="22">
        <v>43192</v>
      </c>
      <c r="G3029">
        <v>1845</v>
      </c>
      <c r="H3029">
        <v>1880</v>
      </c>
      <c r="I3029">
        <v>1661</v>
      </c>
      <c r="J3029">
        <v>1680</v>
      </c>
      <c r="K3029" s="22">
        <v>43193</v>
      </c>
      <c r="L3029">
        <v>1720</v>
      </c>
      <c r="M3029">
        <v>1.35</v>
      </c>
      <c r="N3029" s="8" t="str">
        <f>IF(AND(AM3029=1,AC3029&lt;-0.005,AE3029&gt;O$1),R3029,"")</f>
        <v/>
      </c>
      <c r="O3029" s="8">
        <f t="shared" si="242"/>
        <v>421753.69761486229</v>
      </c>
      <c r="P3029" s="8" t="str">
        <f t="shared" si="241"/>
        <v/>
      </c>
      <c r="Q3029" s="8">
        <f t="shared" si="243"/>
        <v>501810.06453493377</v>
      </c>
      <c r="R3029" s="8">
        <f t="shared" si="244"/>
        <v>30536.705737199245</v>
      </c>
      <c r="S3029" s="8">
        <f t="shared" si="245"/>
        <v>1216495.1076540584</v>
      </c>
      <c r="U3029" s="25">
        <v>43193.316759259258</v>
      </c>
      <c r="V3029">
        <v>43</v>
      </c>
      <c r="W3029">
        <v>4572</v>
      </c>
      <c r="X3029" t="s">
        <v>1322</v>
      </c>
      <c r="Y3029" t="s">
        <v>960</v>
      </c>
      <c r="Z3029" s="25">
        <v>43192.987500000003</v>
      </c>
      <c r="AA3029">
        <v>1685</v>
      </c>
      <c r="AB3029">
        <v>5</v>
      </c>
      <c r="AC3029" s="24">
        <v>3.0000000000000001E-3</v>
      </c>
      <c r="AD3029">
        <v>2100</v>
      </c>
      <c r="AE3029">
        <v>3545240</v>
      </c>
      <c r="AF3029" s="22">
        <v>43192</v>
      </c>
      <c r="AG3029">
        <v>1845</v>
      </c>
      <c r="AH3029">
        <v>1680</v>
      </c>
      <c r="AI3029" s="22">
        <v>43193</v>
      </c>
      <c r="AJ3029">
        <v>1720</v>
      </c>
      <c r="AK3029">
        <v>1621</v>
      </c>
      <c r="AM3029">
        <v>2</v>
      </c>
      <c r="AN3029" t="s">
        <v>1023</v>
      </c>
      <c r="AO3029">
        <v>0</v>
      </c>
      <c r="AP3029">
        <v>0</v>
      </c>
      <c r="AQ3029">
        <v>0.97</v>
      </c>
      <c r="AR3029">
        <v>0.98</v>
      </c>
      <c r="AS3029">
        <v>1.35</v>
      </c>
      <c r="AT3029">
        <v>1.41</v>
      </c>
      <c r="AU3029">
        <v>1.619</v>
      </c>
      <c r="AV3029">
        <v>1735</v>
      </c>
      <c r="AW3029">
        <v>1601</v>
      </c>
      <c r="AX3029">
        <v>1621</v>
      </c>
    </row>
    <row r="3030" spans="1:50">
      <c r="A3030" s="22">
        <v>43189</v>
      </c>
      <c r="B3030">
        <v>1253</v>
      </c>
      <c r="C3030">
        <v>1482</v>
      </c>
      <c r="D3030">
        <v>1241</v>
      </c>
      <c r="E3030">
        <v>1460</v>
      </c>
      <c r="F3030" s="22">
        <v>43192</v>
      </c>
      <c r="G3030">
        <v>1432</v>
      </c>
      <c r="H3030">
        <v>1548</v>
      </c>
      <c r="I3030">
        <v>1368</v>
      </c>
      <c r="J3030">
        <v>1390</v>
      </c>
      <c r="K3030" s="22">
        <v>43193</v>
      </c>
      <c r="L3030">
        <v>1360</v>
      </c>
      <c r="M3030">
        <v>1.3</v>
      </c>
      <c r="N3030" s="8" t="str">
        <f>IF(AND(AM3030=1,AC3030&lt;-0.005,AE3030&gt;O$1),R3030,"")</f>
        <v/>
      </c>
      <c r="O3030" s="8">
        <f t="shared" si="242"/>
        <v>421753.69761486229</v>
      </c>
      <c r="P3030" s="8" t="str">
        <f t="shared" si="241"/>
        <v/>
      </c>
      <c r="Q3030" s="8">
        <f t="shared" si="243"/>
        <v>501810.06453493377</v>
      </c>
      <c r="R3030" s="8">
        <f t="shared" si="244"/>
        <v>-39607.312119160466</v>
      </c>
      <c r="S3030" s="8">
        <f t="shared" si="245"/>
        <v>1216495.1076540584</v>
      </c>
      <c r="U3030" s="25">
        <v>43193.316759259258</v>
      </c>
      <c r="V3030">
        <v>44</v>
      </c>
      <c r="W3030">
        <v>4570</v>
      </c>
      <c r="X3030" t="s">
        <v>1321</v>
      </c>
      <c r="Y3030" t="s">
        <v>960</v>
      </c>
      <c r="Z3030" s="25">
        <v>43192.998611111114</v>
      </c>
      <c r="AA3030">
        <v>1375.2</v>
      </c>
      <c r="AB3030">
        <v>-14.8</v>
      </c>
      <c r="AC3030" s="24">
        <v>-1.06E-2</v>
      </c>
      <c r="AD3030">
        <v>1900</v>
      </c>
      <c r="AE3030">
        <v>2616340</v>
      </c>
      <c r="AF3030" s="22">
        <v>43192</v>
      </c>
      <c r="AG3030">
        <v>1432</v>
      </c>
      <c r="AH3030">
        <v>1390</v>
      </c>
      <c r="AI3030" s="22">
        <v>43193</v>
      </c>
      <c r="AJ3030">
        <v>1360</v>
      </c>
      <c r="AK3030">
        <v>1477</v>
      </c>
      <c r="AM3030">
        <v>2</v>
      </c>
      <c r="AN3030" t="s">
        <v>1023</v>
      </c>
      <c r="AO3030">
        <v>132.57</v>
      </c>
      <c r="AP3030">
        <v>0</v>
      </c>
      <c r="AQ3030">
        <v>1</v>
      </c>
      <c r="AR3030">
        <v>1</v>
      </c>
      <c r="AS3030">
        <v>1.3</v>
      </c>
      <c r="AT3030">
        <v>1.51</v>
      </c>
      <c r="AU3030">
        <v>0.52500000000000002</v>
      </c>
      <c r="AV3030">
        <v>1518</v>
      </c>
      <c r="AW3030">
        <v>1355</v>
      </c>
      <c r="AX3030">
        <v>1477</v>
      </c>
    </row>
    <row r="3031" spans="1:50">
      <c r="A3031" s="22">
        <v>43189</v>
      </c>
      <c r="B3031">
        <v>107</v>
      </c>
      <c r="C3031">
        <v>113</v>
      </c>
      <c r="D3031">
        <v>106</v>
      </c>
      <c r="E3031">
        <v>111</v>
      </c>
      <c r="F3031" s="22">
        <v>43192</v>
      </c>
      <c r="G3031">
        <v>111</v>
      </c>
      <c r="H3031">
        <v>121</v>
      </c>
      <c r="I3031">
        <v>111</v>
      </c>
      <c r="J3031">
        <v>121</v>
      </c>
      <c r="K3031" s="22">
        <v>43193</v>
      </c>
      <c r="L3031">
        <v>119</v>
      </c>
      <c r="M3031">
        <v>1.02</v>
      </c>
      <c r="N3031" s="8" t="str">
        <f>IF(AND(AM3031=1,AC3031&lt;-0.005,AE3031&gt;O$1),R3031,"")</f>
        <v/>
      </c>
      <c r="O3031" s="8">
        <f t="shared" si="242"/>
        <v>421753.69761486229</v>
      </c>
      <c r="P3031" s="8" t="str">
        <f t="shared" si="241"/>
        <v/>
      </c>
      <c r="Q3031" s="8">
        <f t="shared" si="243"/>
        <v>501810.06453493377</v>
      </c>
      <c r="R3031" s="8">
        <f t="shared" si="244"/>
        <v>4237.2881355932086</v>
      </c>
      <c r="S3031" s="8">
        <f t="shared" si="245"/>
        <v>1216495.1076540584</v>
      </c>
      <c r="U3031" s="25">
        <v>43193.316759259258</v>
      </c>
      <c r="V3031">
        <v>45</v>
      </c>
      <c r="W3031">
        <v>3390</v>
      </c>
      <c r="X3031" t="s">
        <v>1224</v>
      </c>
      <c r="Y3031" t="s">
        <v>960</v>
      </c>
      <c r="Z3031" s="25">
        <v>43192.883333333331</v>
      </c>
      <c r="AA3031">
        <v>124.5</v>
      </c>
      <c r="AB3031">
        <v>3.5</v>
      </c>
      <c r="AC3031" s="24">
        <v>2.8899999999999999E-2</v>
      </c>
      <c r="AD3031">
        <v>1700</v>
      </c>
      <c r="AE3031">
        <v>210740</v>
      </c>
      <c r="AF3031" s="22">
        <v>43192</v>
      </c>
      <c r="AG3031">
        <v>111</v>
      </c>
      <c r="AH3031">
        <v>121</v>
      </c>
      <c r="AI3031" s="22">
        <v>43193</v>
      </c>
      <c r="AJ3031">
        <v>119</v>
      </c>
      <c r="AK3031">
        <v>118</v>
      </c>
      <c r="AM3031">
        <v>2</v>
      </c>
      <c r="AN3031" t="s">
        <v>1023</v>
      </c>
      <c r="AO3031">
        <v>0</v>
      </c>
      <c r="AP3031" t="s">
        <v>956</v>
      </c>
      <c r="AQ3031">
        <v>0.41</v>
      </c>
      <c r="AR3031">
        <v>0.42</v>
      </c>
      <c r="AS3031">
        <v>1.02</v>
      </c>
      <c r="AT3031">
        <v>0.99</v>
      </c>
      <c r="AU3031">
        <v>1.486</v>
      </c>
      <c r="AV3031">
        <v>123</v>
      </c>
      <c r="AW3031">
        <v>118</v>
      </c>
      <c r="AX3031">
        <v>118</v>
      </c>
    </row>
    <row r="3032" spans="1:50">
      <c r="A3032" s="22">
        <v>43189</v>
      </c>
      <c r="B3032">
        <v>4050</v>
      </c>
      <c r="C3032">
        <v>4310</v>
      </c>
      <c r="D3032">
        <v>3935</v>
      </c>
      <c r="E3032">
        <v>4310</v>
      </c>
      <c r="F3032" s="22">
        <v>43192</v>
      </c>
      <c r="G3032">
        <v>4410</v>
      </c>
      <c r="H3032">
        <v>4770</v>
      </c>
      <c r="I3032">
        <v>4240</v>
      </c>
      <c r="J3032">
        <v>4325</v>
      </c>
      <c r="K3032" s="22">
        <v>43193</v>
      </c>
      <c r="L3032">
        <v>4255</v>
      </c>
      <c r="M3032">
        <v>1.2</v>
      </c>
      <c r="N3032" s="8" t="str">
        <f>IF(AND(AM3032=1,AC3032&lt;-0.005,AE3032&gt;O$1),R3032,"")</f>
        <v/>
      </c>
      <c r="O3032" s="8">
        <f t="shared" si="242"/>
        <v>421753.69761486229</v>
      </c>
      <c r="P3032" s="8" t="str">
        <f t="shared" si="241"/>
        <v/>
      </c>
      <c r="Q3032" s="8">
        <f t="shared" si="243"/>
        <v>501810.06453493377</v>
      </c>
      <c r="R3032" s="8">
        <f t="shared" si="244"/>
        <v>-28270.509977827041</v>
      </c>
      <c r="S3032" s="8">
        <f t="shared" si="245"/>
        <v>1216495.1076540584</v>
      </c>
      <c r="U3032" s="25">
        <v>43193.316759259258</v>
      </c>
      <c r="V3032">
        <v>46</v>
      </c>
      <c r="W3032">
        <v>6568</v>
      </c>
      <c r="X3032" t="s">
        <v>1304</v>
      </c>
      <c r="Y3032" t="s">
        <v>957</v>
      </c>
      <c r="Z3032" s="25">
        <v>43192.99722222222</v>
      </c>
      <c r="AA3032">
        <v>4260</v>
      </c>
      <c r="AB3032">
        <v>-65</v>
      </c>
      <c r="AC3032" s="24">
        <v>-1.4999999999999999E-2</v>
      </c>
      <c r="AD3032">
        <v>1600</v>
      </c>
      <c r="AE3032">
        <v>6845650</v>
      </c>
      <c r="AF3032" s="22">
        <v>43192</v>
      </c>
      <c r="AG3032">
        <v>4410</v>
      </c>
      <c r="AH3032">
        <v>4325</v>
      </c>
      <c r="AI3032" s="22">
        <v>43193</v>
      </c>
      <c r="AJ3032">
        <v>4255</v>
      </c>
      <c r="AK3032">
        <v>4510</v>
      </c>
      <c r="AM3032">
        <v>2</v>
      </c>
      <c r="AN3032" t="s">
        <v>1023</v>
      </c>
      <c r="AO3032">
        <v>589.77</v>
      </c>
      <c r="AP3032">
        <v>0.45</v>
      </c>
      <c r="AQ3032">
        <v>1</v>
      </c>
      <c r="AR3032">
        <v>1</v>
      </c>
      <c r="AS3032">
        <v>1.2</v>
      </c>
      <c r="AT3032">
        <v>1.2</v>
      </c>
      <c r="AU3032">
        <v>0.27600000000000002</v>
      </c>
      <c r="AV3032">
        <v>4575</v>
      </c>
      <c r="AW3032">
        <v>4125</v>
      </c>
      <c r="AX3032">
        <v>4510</v>
      </c>
    </row>
    <row r="3033" spans="1:50">
      <c r="A3033" s="22">
        <v>43189</v>
      </c>
      <c r="B3033">
        <v>475</v>
      </c>
      <c r="C3033">
        <v>484</v>
      </c>
      <c r="D3033">
        <v>471</v>
      </c>
      <c r="E3033">
        <v>475</v>
      </c>
      <c r="F3033" s="22">
        <v>43192</v>
      </c>
      <c r="G3033">
        <v>476</v>
      </c>
      <c r="H3033">
        <v>488</v>
      </c>
      <c r="I3033">
        <v>454</v>
      </c>
      <c r="J3033">
        <v>454</v>
      </c>
      <c r="K3033" s="22">
        <v>43193</v>
      </c>
      <c r="L3033">
        <v>445</v>
      </c>
      <c r="M3033">
        <v>0.89</v>
      </c>
      <c r="N3033" s="8" t="str">
        <f>IF(AND(AM3033=1,AC3033&lt;-0.005,AE3033&gt;O$1),R3033,"")</f>
        <v/>
      </c>
      <c r="O3033" s="8">
        <f t="shared" si="242"/>
        <v>421753.69761486229</v>
      </c>
      <c r="P3033" s="8" t="str">
        <f t="shared" si="241"/>
        <v/>
      </c>
      <c r="Q3033" s="8">
        <f t="shared" si="243"/>
        <v>501810.06453493377</v>
      </c>
      <c r="R3033" s="8">
        <f t="shared" si="244"/>
        <v>-1121.0762331838598</v>
      </c>
      <c r="S3033" s="8">
        <f t="shared" si="245"/>
        <v>1216495.1076540584</v>
      </c>
      <c r="U3033" s="25">
        <v>43193.316759259258</v>
      </c>
      <c r="V3033">
        <v>47</v>
      </c>
      <c r="W3033">
        <v>3356</v>
      </c>
      <c r="X3033" t="s">
        <v>1058</v>
      </c>
      <c r="Y3033" t="s">
        <v>960</v>
      </c>
      <c r="Z3033" s="25">
        <v>43192.998611111114</v>
      </c>
      <c r="AA3033">
        <v>442.2</v>
      </c>
      <c r="AB3033">
        <v>-11.8</v>
      </c>
      <c r="AC3033" s="24">
        <v>-2.5999999999999999E-2</v>
      </c>
      <c r="AD3033">
        <v>1300</v>
      </c>
      <c r="AE3033">
        <v>583730</v>
      </c>
      <c r="AF3033" s="22">
        <v>43192</v>
      </c>
      <c r="AG3033">
        <v>476</v>
      </c>
      <c r="AH3033">
        <v>454</v>
      </c>
      <c r="AI3033" s="22">
        <v>43193</v>
      </c>
      <c r="AJ3033">
        <v>445</v>
      </c>
      <c r="AK3033">
        <v>446</v>
      </c>
      <c r="AM3033">
        <v>2</v>
      </c>
      <c r="AN3033" t="s">
        <v>1023</v>
      </c>
      <c r="AO3033">
        <v>8576.5</v>
      </c>
      <c r="AP3033">
        <v>0</v>
      </c>
      <c r="AQ3033">
        <v>0.12</v>
      </c>
      <c r="AR3033">
        <v>0.49</v>
      </c>
      <c r="AS3033">
        <v>0.89</v>
      </c>
      <c r="AT3033">
        <v>1.05</v>
      </c>
      <c r="AU3033">
        <v>0.99399999999999999</v>
      </c>
      <c r="AV3033">
        <v>453</v>
      </c>
      <c r="AW3033">
        <v>440</v>
      </c>
      <c r="AX3033">
        <v>446</v>
      </c>
    </row>
    <row r="3034" spans="1:50">
      <c r="A3034" s="22">
        <v>43189</v>
      </c>
      <c r="B3034">
        <v>1009</v>
      </c>
      <c r="C3034">
        <v>1039</v>
      </c>
      <c r="D3034">
        <v>1004</v>
      </c>
      <c r="E3034">
        <v>1028</v>
      </c>
      <c r="F3034" s="22">
        <v>43192</v>
      </c>
      <c r="G3034">
        <v>1028</v>
      </c>
      <c r="H3034">
        <v>1029</v>
      </c>
      <c r="I3034">
        <v>983</v>
      </c>
      <c r="J3034">
        <v>983</v>
      </c>
      <c r="K3034" s="22">
        <v>43193</v>
      </c>
      <c r="L3034">
        <v>972</v>
      </c>
      <c r="M3034">
        <v>1.05</v>
      </c>
      <c r="N3034" s="8" t="str">
        <f>IF(AND(AM3034=1,AC3034&lt;-0.005,AE3034&gt;O$1),R3034,"")</f>
        <v/>
      </c>
      <c r="O3034" s="8">
        <f t="shared" si="242"/>
        <v>421753.69761486229</v>
      </c>
      <c r="P3034" s="8" t="str">
        <f t="shared" ref="P3034:P3097" si="246">IF(AND(AM3034=1,AC3034&lt;Q$8,E3034/B3034-1&gt;Q$9,J3034&lt;Q$10),R3034,"")</f>
        <v/>
      </c>
      <c r="Q3034" s="8">
        <f t="shared" si="243"/>
        <v>501810.06453493377</v>
      </c>
      <c r="R3034" s="8">
        <f t="shared" si="244"/>
        <v>-4587.1559633027246</v>
      </c>
      <c r="S3034" s="8">
        <f t="shared" si="245"/>
        <v>1216495.1076540584</v>
      </c>
      <c r="U3034" s="25">
        <v>43193.316759259258</v>
      </c>
      <c r="V3034">
        <v>48</v>
      </c>
      <c r="W3034">
        <v>3672</v>
      </c>
      <c r="X3034" t="s">
        <v>1320</v>
      </c>
      <c r="Y3034" t="s">
        <v>962</v>
      </c>
      <c r="Z3034" s="25">
        <v>43192.988888888889</v>
      </c>
      <c r="AA3034">
        <v>971.1</v>
      </c>
      <c r="AB3034">
        <v>-11.9</v>
      </c>
      <c r="AC3034" s="24">
        <v>-1.21E-2</v>
      </c>
      <c r="AD3034">
        <v>1300</v>
      </c>
      <c r="AE3034">
        <v>1267140</v>
      </c>
      <c r="AF3034" s="22">
        <v>43192</v>
      </c>
      <c r="AG3034">
        <v>1028</v>
      </c>
      <c r="AH3034">
        <v>983</v>
      </c>
      <c r="AI3034" s="22">
        <v>43193</v>
      </c>
      <c r="AJ3034">
        <v>972</v>
      </c>
      <c r="AK3034">
        <v>981</v>
      </c>
      <c r="AM3034">
        <v>2</v>
      </c>
      <c r="AN3034" t="s">
        <v>1023</v>
      </c>
      <c r="AO3034">
        <v>0</v>
      </c>
      <c r="AP3034" t="s">
        <v>956</v>
      </c>
      <c r="AQ3034">
        <v>0.83</v>
      </c>
      <c r="AR3034">
        <v>0.63</v>
      </c>
      <c r="AS3034">
        <v>1.05</v>
      </c>
      <c r="AT3034">
        <v>1.05</v>
      </c>
      <c r="AU3034">
        <v>1.4850000000000001</v>
      </c>
      <c r="AV3034">
        <v>990</v>
      </c>
      <c r="AW3034">
        <v>964</v>
      </c>
      <c r="AX3034">
        <v>981</v>
      </c>
    </row>
    <row r="3035" spans="1:50">
      <c r="A3035" s="22">
        <v>43189</v>
      </c>
      <c r="B3035">
        <v>19270</v>
      </c>
      <c r="C3035">
        <v>19500</v>
      </c>
      <c r="D3035">
        <v>19140</v>
      </c>
      <c r="E3035">
        <v>19370</v>
      </c>
      <c r="F3035" s="22">
        <v>43192</v>
      </c>
      <c r="G3035">
        <v>19360</v>
      </c>
      <c r="H3035">
        <v>19660</v>
      </c>
      <c r="I3035">
        <v>19280</v>
      </c>
      <c r="J3035">
        <v>19280</v>
      </c>
      <c r="K3035" s="22">
        <v>43193</v>
      </c>
      <c r="L3035">
        <v>18690</v>
      </c>
      <c r="M3035">
        <v>1.01</v>
      </c>
      <c r="N3035" s="8">
        <f>IF(AND(AM3035=1,AC3035&lt;-0.005,AE3035&gt;O$1),R3035,"")</f>
        <v>-10220.125786163548</v>
      </c>
      <c r="O3035" s="8">
        <f t="shared" si="242"/>
        <v>411533.57182869874</v>
      </c>
      <c r="P3035" s="8" t="str">
        <f t="shared" si="246"/>
        <v/>
      </c>
      <c r="Q3035" s="8">
        <f t="shared" si="243"/>
        <v>501810.06453493377</v>
      </c>
      <c r="R3035" s="8">
        <f t="shared" si="244"/>
        <v>-10220.125786163548</v>
      </c>
      <c r="S3035" s="8">
        <f t="shared" si="245"/>
        <v>1206274.9818678948</v>
      </c>
      <c r="U3035" s="25">
        <v>43193.316759259258</v>
      </c>
      <c r="V3035">
        <v>49</v>
      </c>
      <c r="W3035">
        <v>1579</v>
      </c>
      <c r="X3035" t="s">
        <v>1206</v>
      </c>
      <c r="Y3035" t="s">
        <v>954</v>
      </c>
      <c r="Z3035" s="25">
        <v>43192.996527777781</v>
      </c>
      <c r="AA3035">
        <v>19070</v>
      </c>
      <c r="AB3035">
        <v>-210</v>
      </c>
      <c r="AC3035" s="24">
        <v>-1.09E-2</v>
      </c>
      <c r="AD3035">
        <v>1300</v>
      </c>
      <c r="AE3035">
        <v>24866470</v>
      </c>
      <c r="AF3035" s="22">
        <v>43192</v>
      </c>
      <c r="AG3035">
        <v>19360</v>
      </c>
      <c r="AH3035">
        <v>19280</v>
      </c>
      <c r="AI3035" s="22">
        <v>43193</v>
      </c>
      <c r="AJ3035">
        <v>18690</v>
      </c>
      <c r="AK3035">
        <v>19080</v>
      </c>
      <c r="AM3035">
        <v>1</v>
      </c>
      <c r="AN3035">
        <v>1.5</v>
      </c>
      <c r="AO3035" s="26">
        <v>7.4999999999999997E-3</v>
      </c>
      <c r="AQ3035">
        <v>0.62</v>
      </c>
      <c r="AR3035">
        <v>0.26</v>
      </c>
      <c r="AS3035">
        <v>1.01</v>
      </c>
      <c r="AT3035">
        <v>0.93</v>
      </c>
      <c r="AU3035">
        <v>0.8</v>
      </c>
      <c r="AV3035">
        <v>19180</v>
      </c>
      <c r="AW3035">
        <v>18660</v>
      </c>
      <c r="AX3035">
        <v>19080</v>
      </c>
    </row>
    <row r="3036" spans="1:50">
      <c r="A3036" s="22">
        <v>43189</v>
      </c>
      <c r="B3036">
        <v>1895</v>
      </c>
      <c r="C3036">
        <v>1904.5</v>
      </c>
      <c r="D3036">
        <v>1885.5</v>
      </c>
      <c r="E3036">
        <v>1899.5</v>
      </c>
      <c r="F3036" s="22">
        <v>43192</v>
      </c>
      <c r="G3036">
        <v>1902.5</v>
      </c>
      <c r="H3036">
        <v>1911.5</v>
      </c>
      <c r="I3036">
        <v>1895.5</v>
      </c>
      <c r="J3036">
        <v>1897</v>
      </c>
      <c r="K3036" s="22">
        <v>43193</v>
      </c>
      <c r="L3036">
        <v>1891</v>
      </c>
      <c r="M3036">
        <v>1.05</v>
      </c>
      <c r="N3036" s="8" t="str">
        <f>IF(AND(AM3036=1,AC3036&lt;-0.005,AE3036&gt;O$1),R3036,"")</f>
        <v/>
      </c>
      <c r="O3036" s="8">
        <f t="shared" si="242"/>
        <v>411533.57182869874</v>
      </c>
      <c r="P3036" s="8" t="str">
        <f t="shared" si="246"/>
        <v/>
      </c>
      <c r="Q3036" s="8">
        <f t="shared" si="243"/>
        <v>501810.06453493377</v>
      </c>
      <c r="R3036" s="8">
        <f t="shared" si="244"/>
        <v>-5879.2788084661706</v>
      </c>
      <c r="S3036" s="8">
        <f t="shared" si="245"/>
        <v>1200395.7030594286</v>
      </c>
      <c r="U3036" s="25">
        <v>43193.316759259258</v>
      </c>
      <c r="V3036">
        <v>50</v>
      </c>
      <c r="W3036">
        <v>8267</v>
      </c>
      <c r="X3036" t="s">
        <v>1267</v>
      </c>
      <c r="Y3036" t="s">
        <v>962</v>
      </c>
      <c r="Z3036" s="25">
        <v>43192.986111111109</v>
      </c>
      <c r="AA3036">
        <v>1922</v>
      </c>
      <c r="AB3036">
        <v>25</v>
      </c>
      <c r="AC3036" s="24">
        <v>1.32E-2</v>
      </c>
      <c r="AD3036">
        <v>1300</v>
      </c>
      <c r="AE3036">
        <v>2479000</v>
      </c>
      <c r="AF3036" s="22">
        <v>43192</v>
      </c>
      <c r="AG3036">
        <v>1902.5</v>
      </c>
      <c r="AH3036">
        <v>1897</v>
      </c>
      <c r="AI3036" s="22">
        <v>43193</v>
      </c>
      <c r="AJ3036">
        <v>1891</v>
      </c>
      <c r="AK3036">
        <v>1913.5</v>
      </c>
      <c r="AM3036">
        <v>1</v>
      </c>
      <c r="AN3036">
        <v>0.05</v>
      </c>
      <c r="AO3036">
        <v>0.19</v>
      </c>
      <c r="AP3036">
        <v>1.58</v>
      </c>
      <c r="AQ3036">
        <v>1</v>
      </c>
      <c r="AR3036">
        <v>0.79</v>
      </c>
      <c r="AS3036">
        <v>1.05</v>
      </c>
      <c r="AT3036">
        <v>1.03</v>
      </c>
      <c r="AU3036">
        <v>0.29399999999999998</v>
      </c>
      <c r="AV3036">
        <v>1917.5</v>
      </c>
      <c r="AW3036">
        <v>1884</v>
      </c>
      <c r="AX3036">
        <v>1913.5</v>
      </c>
    </row>
    <row r="3037" spans="1:50">
      <c r="A3037" s="22">
        <v>43192</v>
      </c>
      <c r="B3037">
        <v>343</v>
      </c>
      <c r="C3037">
        <v>346</v>
      </c>
      <c r="D3037">
        <v>341</v>
      </c>
      <c r="E3037">
        <v>344</v>
      </c>
      <c r="F3037" s="22">
        <v>43193</v>
      </c>
      <c r="G3037">
        <v>337</v>
      </c>
      <c r="H3037">
        <v>424</v>
      </c>
      <c r="I3037">
        <v>337</v>
      </c>
      <c r="J3037">
        <v>424</v>
      </c>
      <c r="K3037" s="22">
        <v>43194</v>
      </c>
      <c r="L3037">
        <v>416</v>
      </c>
      <c r="M3037">
        <v>0.98</v>
      </c>
      <c r="N3037" s="8" t="str">
        <f>IF(AND(AM3037=1,AC3037&lt;-0.005,AE3037&gt;O$1),R3037,"")</f>
        <v/>
      </c>
      <c r="O3037" s="8">
        <f t="shared" si="242"/>
        <v>411533.57182869874</v>
      </c>
      <c r="P3037" s="8" t="str">
        <f t="shared" si="246"/>
        <v/>
      </c>
      <c r="Q3037" s="8">
        <f t="shared" si="243"/>
        <v>501810.06453493377</v>
      </c>
      <c r="R3037" s="8">
        <f t="shared" si="244"/>
        <v>-33632.286995515678</v>
      </c>
      <c r="S3037" s="8">
        <f t="shared" si="245"/>
        <v>1166763.4160639129</v>
      </c>
      <c r="U3037" s="25">
        <v>43194.316678240742</v>
      </c>
      <c r="V3037">
        <v>1</v>
      </c>
      <c r="W3037">
        <v>8698</v>
      </c>
      <c r="X3037" t="s">
        <v>1057</v>
      </c>
      <c r="Y3037" t="s">
        <v>962</v>
      </c>
      <c r="Z3037" s="25">
        <v>43193.998611111114</v>
      </c>
      <c r="AA3037">
        <v>470</v>
      </c>
      <c r="AB3037">
        <v>46</v>
      </c>
      <c r="AC3037" s="24">
        <v>0.1085</v>
      </c>
      <c r="AD3037">
        <v>618000</v>
      </c>
      <c r="AE3037">
        <v>278098500</v>
      </c>
      <c r="AF3037" s="22">
        <v>43193</v>
      </c>
      <c r="AG3037">
        <v>337</v>
      </c>
      <c r="AH3037">
        <v>424</v>
      </c>
      <c r="AI3037" s="22">
        <v>43194</v>
      </c>
      <c r="AJ3037">
        <v>416</v>
      </c>
      <c r="AK3037">
        <v>446</v>
      </c>
      <c r="AM3037">
        <v>1</v>
      </c>
      <c r="AN3037">
        <v>0</v>
      </c>
      <c r="AO3037">
        <v>3.46</v>
      </c>
      <c r="AP3037" t="s">
        <v>956</v>
      </c>
      <c r="AQ3037">
        <v>0.38</v>
      </c>
      <c r="AR3037">
        <v>0.2</v>
      </c>
      <c r="AS3037">
        <v>0.98</v>
      </c>
      <c r="AT3037">
        <v>0.97</v>
      </c>
      <c r="AU3037">
        <v>0.60699999999999998</v>
      </c>
      <c r="AV3037">
        <v>449</v>
      </c>
      <c r="AW3037">
        <v>390</v>
      </c>
      <c r="AX3037">
        <v>446</v>
      </c>
    </row>
    <row r="3038" spans="1:50">
      <c r="A3038" s="22">
        <v>43192</v>
      </c>
      <c r="B3038">
        <v>1361</v>
      </c>
      <c r="C3038">
        <v>1366</v>
      </c>
      <c r="D3038">
        <v>1339</v>
      </c>
      <c r="E3038">
        <v>1366</v>
      </c>
      <c r="F3038" s="22">
        <v>43193</v>
      </c>
      <c r="G3038">
        <v>1408</v>
      </c>
      <c r="H3038">
        <v>1409</v>
      </c>
      <c r="I3038">
        <v>1372</v>
      </c>
      <c r="J3038">
        <v>1379</v>
      </c>
      <c r="K3038" s="22">
        <v>43194</v>
      </c>
      <c r="L3038">
        <v>1360</v>
      </c>
      <c r="M3038">
        <v>0.97</v>
      </c>
      <c r="N3038" s="8">
        <f>IF(AND(AM3038=1,AC3038&lt;-0.005,AE3038&gt;O$1),R3038,"")</f>
        <v>-5454.545454545434</v>
      </c>
      <c r="O3038" s="8">
        <f t="shared" si="242"/>
        <v>406079.02637415333</v>
      </c>
      <c r="P3038" s="8" t="str">
        <f t="shared" si="246"/>
        <v/>
      </c>
      <c r="Q3038" s="8">
        <f t="shared" si="243"/>
        <v>501810.06453493377</v>
      </c>
      <c r="R3038" s="8">
        <f t="shared" si="244"/>
        <v>-5454.545454545434</v>
      </c>
      <c r="S3038" s="8">
        <f t="shared" si="245"/>
        <v>1161308.8706093675</v>
      </c>
      <c r="U3038" s="25">
        <v>43194.316678240742</v>
      </c>
      <c r="V3038">
        <v>2</v>
      </c>
      <c r="W3038">
        <v>1357</v>
      </c>
      <c r="X3038" t="s">
        <v>1056</v>
      </c>
      <c r="Y3038" t="s">
        <v>954</v>
      </c>
      <c r="Z3038" s="25">
        <v>43193.997916666667</v>
      </c>
      <c r="AA3038">
        <v>1361.1</v>
      </c>
      <c r="AB3038">
        <v>-17.899999999999999</v>
      </c>
      <c r="AC3038" s="24">
        <v>-1.2999999999999999E-2</v>
      </c>
      <c r="AD3038">
        <v>209940</v>
      </c>
      <c r="AE3038">
        <v>287538865</v>
      </c>
      <c r="AF3038" s="22">
        <v>43193</v>
      </c>
      <c r="AG3038">
        <v>1408</v>
      </c>
      <c r="AH3038">
        <v>1379</v>
      </c>
      <c r="AI3038" s="22">
        <v>43194</v>
      </c>
      <c r="AJ3038">
        <v>1360</v>
      </c>
      <c r="AK3038">
        <v>1375</v>
      </c>
      <c r="AM3038">
        <v>1</v>
      </c>
      <c r="AN3038">
        <v>0</v>
      </c>
      <c r="AO3038" s="26">
        <v>8.0000000000000002E-3</v>
      </c>
      <c r="AQ3038">
        <v>0.14000000000000001</v>
      </c>
      <c r="AR3038">
        <v>0.6</v>
      </c>
      <c r="AS3038">
        <v>0.97</v>
      </c>
      <c r="AT3038">
        <v>1.03</v>
      </c>
      <c r="AU3038">
        <v>1.8440000000000001</v>
      </c>
      <c r="AV3038">
        <v>1385</v>
      </c>
      <c r="AW3038">
        <v>1360</v>
      </c>
      <c r="AX3038">
        <v>1375</v>
      </c>
    </row>
    <row r="3039" spans="1:50">
      <c r="A3039" s="22">
        <v>43192</v>
      </c>
      <c r="B3039">
        <v>249</v>
      </c>
      <c r="C3039">
        <v>252</v>
      </c>
      <c r="D3039">
        <v>241</v>
      </c>
      <c r="E3039">
        <v>244</v>
      </c>
      <c r="F3039" s="22">
        <v>43193</v>
      </c>
      <c r="G3039">
        <v>238</v>
      </c>
      <c r="H3039">
        <v>243</v>
      </c>
      <c r="I3039">
        <v>229</v>
      </c>
      <c r="J3039">
        <v>231</v>
      </c>
      <c r="K3039" s="22">
        <v>43194</v>
      </c>
      <c r="L3039">
        <v>255</v>
      </c>
      <c r="M3039">
        <v>1.0900000000000001</v>
      </c>
      <c r="N3039" s="8" t="str">
        <f>IF(AND(AM3039=1,AC3039&lt;-0.005,AE3039&gt;O$1),R3039,"")</f>
        <v/>
      </c>
      <c r="O3039" s="8">
        <f t="shared" si="242"/>
        <v>406079.02637415333</v>
      </c>
      <c r="P3039" s="8" t="str">
        <f t="shared" si="246"/>
        <v/>
      </c>
      <c r="Q3039" s="8">
        <f t="shared" si="243"/>
        <v>501810.06453493377</v>
      </c>
      <c r="R3039" s="8">
        <f t="shared" si="244"/>
        <v>47210.300429184506</v>
      </c>
      <c r="S3039" s="8">
        <f t="shared" si="245"/>
        <v>1161308.8706093675</v>
      </c>
      <c r="U3039" s="25">
        <v>43194.316678240742</v>
      </c>
      <c r="V3039">
        <v>3</v>
      </c>
      <c r="W3039">
        <v>6835</v>
      </c>
      <c r="X3039" t="s">
        <v>1133</v>
      </c>
      <c r="Y3039" t="s">
        <v>954</v>
      </c>
      <c r="Z3039" s="25">
        <v>43193.996527777781</v>
      </c>
      <c r="AA3039">
        <v>250</v>
      </c>
      <c r="AB3039">
        <v>19</v>
      </c>
      <c r="AC3039" s="24">
        <v>8.2299999999999998E-2</v>
      </c>
      <c r="AD3039">
        <v>159500</v>
      </c>
      <c r="AE3039">
        <v>39346120</v>
      </c>
      <c r="AF3039" s="22">
        <v>43193</v>
      </c>
      <c r="AG3039">
        <v>238</v>
      </c>
      <c r="AH3039">
        <v>231</v>
      </c>
      <c r="AI3039" s="22">
        <v>43194</v>
      </c>
      <c r="AJ3039">
        <v>255</v>
      </c>
      <c r="AK3039">
        <v>233</v>
      </c>
      <c r="AM3039">
        <v>2</v>
      </c>
      <c r="AN3039" t="s">
        <v>1023</v>
      </c>
      <c r="AO3039">
        <v>0</v>
      </c>
      <c r="AP3039">
        <v>0</v>
      </c>
      <c r="AQ3039">
        <v>0.78</v>
      </c>
      <c r="AR3039">
        <v>0.89</v>
      </c>
      <c r="AS3039">
        <v>1.0900000000000001</v>
      </c>
      <c r="AT3039">
        <v>1.56</v>
      </c>
      <c r="AU3039">
        <v>0.98799999999999999</v>
      </c>
      <c r="AV3039">
        <v>265</v>
      </c>
      <c r="AW3039">
        <v>233</v>
      </c>
      <c r="AX3039">
        <v>233</v>
      </c>
    </row>
    <row r="3040" spans="1:50">
      <c r="A3040" s="22">
        <v>43192</v>
      </c>
      <c r="B3040">
        <v>890</v>
      </c>
      <c r="C3040">
        <v>912</v>
      </c>
      <c r="D3040">
        <v>876</v>
      </c>
      <c r="E3040">
        <v>889</v>
      </c>
      <c r="F3040" s="22">
        <v>43193</v>
      </c>
      <c r="G3040">
        <v>865</v>
      </c>
      <c r="H3040">
        <v>918</v>
      </c>
      <c r="I3040">
        <v>862</v>
      </c>
      <c r="J3040">
        <v>890</v>
      </c>
      <c r="K3040" s="22">
        <v>43194</v>
      </c>
      <c r="L3040">
        <v>937</v>
      </c>
      <c r="M3040">
        <v>0.92</v>
      </c>
      <c r="N3040" s="8" t="str">
        <f>IF(AND(AM3040=1,AC3040&lt;-0.005,AE3040&gt;O$1),R3040,"")</f>
        <v/>
      </c>
      <c r="O3040" s="8">
        <f t="shared" si="242"/>
        <v>406079.02637415333</v>
      </c>
      <c r="P3040" s="8" t="str">
        <f t="shared" si="246"/>
        <v/>
      </c>
      <c r="Q3040" s="8">
        <f t="shared" si="243"/>
        <v>501810.06453493377</v>
      </c>
      <c r="R3040" s="8">
        <f t="shared" si="244"/>
        <v>15401.540154015403</v>
      </c>
      <c r="S3040" s="8">
        <f t="shared" si="245"/>
        <v>1161308.8706093675</v>
      </c>
      <c r="U3040" s="25">
        <v>43194.316678240742</v>
      </c>
      <c r="V3040">
        <v>5</v>
      </c>
      <c r="W3040">
        <v>3825</v>
      </c>
      <c r="X3040" t="s">
        <v>1069</v>
      </c>
      <c r="Y3040" t="s">
        <v>954</v>
      </c>
      <c r="Z3040" s="25">
        <v>43193.997916666667</v>
      </c>
      <c r="AA3040">
        <v>938</v>
      </c>
      <c r="AB3040">
        <v>48</v>
      </c>
      <c r="AC3040" s="24">
        <v>5.3900000000000003E-2</v>
      </c>
      <c r="AD3040">
        <v>100900</v>
      </c>
      <c r="AE3040">
        <v>93150980</v>
      </c>
      <c r="AF3040" s="22">
        <v>43193</v>
      </c>
      <c r="AG3040">
        <v>865</v>
      </c>
      <c r="AH3040">
        <v>890</v>
      </c>
      <c r="AI3040" s="22">
        <v>43194</v>
      </c>
      <c r="AJ3040">
        <v>937</v>
      </c>
      <c r="AK3040">
        <v>909</v>
      </c>
      <c r="AM3040">
        <v>2</v>
      </c>
      <c r="AN3040" t="s">
        <v>1023</v>
      </c>
      <c r="AO3040">
        <v>28876</v>
      </c>
      <c r="AP3040" t="s">
        <v>956</v>
      </c>
      <c r="AQ3040">
        <v>0.15</v>
      </c>
      <c r="AR3040">
        <v>0.56000000000000005</v>
      </c>
      <c r="AS3040">
        <v>0.92</v>
      </c>
      <c r="AT3040">
        <v>1.02</v>
      </c>
      <c r="AU3040">
        <v>1.9450000000000001</v>
      </c>
      <c r="AV3040">
        <v>972</v>
      </c>
      <c r="AW3040">
        <v>888</v>
      </c>
      <c r="AX3040">
        <v>909</v>
      </c>
    </row>
    <row r="3041" spans="1:50">
      <c r="A3041" s="22">
        <v>43192</v>
      </c>
      <c r="B3041">
        <v>5960</v>
      </c>
      <c r="C3041">
        <v>6740</v>
      </c>
      <c r="D3041">
        <v>5760</v>
      </c>
      <c r="E3041">
        <v>6350</v>
      </c>
      <c r="F3041" s="22">
        <v>43193</v>
      </c>
      <c r="G3041">
        <v>7050</v>
      </c>
      <c r="H3041">
        <v>7350</v>
      </c>
      <c r="I3041">
        <v>6740</v>
      </c>
      <c r="J3041">
        <v>6870</v>
      </c>
      <c r="K3041" s="22">
        <v>43194</v>
      </c>
      <c r="L3041">
        <v>6770</v>
      </c>
      <c r="M3041">
        <v>1.25</v>
      </c>
      <c r="N3041" s="8" t="str">
        <f>IF(AND(AM3041=1,AC3041&lt;-0.005,AE3041&gt;O$1),R3041,"")</f>
        <v/>
      </c>
      <c r="O3041" s="8">
        <f t="shared" si="242"/>
        <v>406079.02637415333</v>
      </c>
      <c r="P3041" s="8" t="str">
        <f t="shared" si="246"/>
        <v/>
      </c>
      <c r="Q3041" s="8">
        <f t="shared" si="243"/>
        <v>501810.06453493377</v>
      </c>
      <c r="R3041" s="8">
        <f t="shared" si="244"/>
        <v>-49867.021276595755</v>
      </c>
      <c r="S3041" s="8">
        <f t="shared" si="245"/>
        <v>1161308.8706093675</v>
      </c>
      <c r="U3041" s="25">
        <v>43194.316678240742</v>
      </c>
      <c r="V3041">
        <v>6</v>
      </c>
      <c r="W3041">
        <v>9270</v>
      </c>
      <c r="X3041" t="s">
        <v>1202</v>
      </c>
      <c r="Y3041" t="s">
        <v>957</v>
      </c>
      <c r="Z3041" s="25">
        <v>43193.997916666667</v>
      </c>
      <c r="AA3041">
        <v>6405</v>
      </c>
      <c r="AB3041">
        <v>-465</v>
      </c>
      <c r="AC3041" s="24">
        <v>-6.7699999999999996E-2</v>
      </c>
      <c r="AD3041">
        <v>31100</v>
      </c>
      <c r="AE3041">
        <v>199915900</v>
      </c>
      <c r="AF3041" s="22">
        <v>43193</v>
      </c>
      <c r="AG3041">
        <v>7050</v>
      </c>
      <c r="AH3041">
        <v>6870</v>
      </c>
      <c r="AI3041" s="22">
        <v>43194</v>
      </c>
      <c r="AJ3041">
        <v>6770</v>
      </c>
      <c r="AK3041">
        <v>7520</v>
      </c>
      <c r="AM3041">
        <v>2</v>
      </c>
      <c r="AN3041" t="s">
        <v>1023</v>
      </c>
      <c r="AO3041">
        <v>290.06</v>
      </c>
      <c r="AP3041" t="s">
        <v>956</v>
      </c>
      <c r="AQ3041">
        <v>1</v>
      </c>
      <c r="AR3041">
        <v>1</v>
      </c>
      <c r="AS3041">
        <v>1.25</v>
      </c>
      <c r="AT3041">
        <v>1.25</v>
      </c>
      <c r="AU3041">
        <v>0.44800000000000001</v>
      </c>
      <c r="AV3041">
        <v>7520</v>
      </c>
      <c r="AW3041">
        <v>6470</v>
      </c>
      <c r="AX3041">
        <v>7520</v>
      </c>
    </row>
    <row r="3042" spans="1:50">
      <c r="A3042" s="22">
        <v>43192</v>
      </c>
      <c r="B3042">
        <v>191.4</v>
      </c>
      <c r="C3042">
        <v>192.5</v>
      </c>
      <c r="D3042">
        <v>190.3</v>
      </c>
      <c r="E3042">
        <v>190.3</v>
      </c>
      <c r="F3042" s="22">
        <v>43193</v>
      </c>
      <c r="G3042">
        <v>189</v>
      </c>
      <c r="H3042">
        <v>190</v>
      </c>
      <c r="I3042">
        <v>188.1</v>
      </c>
      <c r="J3042">
        <v>189.9</v>
      </c>
      <c r="K3042" s="22">
        <v>43194</v>
      </c>
      <c r="L3042">
        <v>189.4</v>
      </c>
      <c r="M3042">
        <v>0.99</v>
      </c>
      <c r="N3042" s="8" t="str">
        <f>IF(AND(AM3042=1,AC3042&lt;-0.005,AE3042&gt;O$1),R3042,"")</f>
        <v/>
      </c>
      <c r="O3042" s="8">
        <f t="shared" si="242"/>
        <v>406079.02637415333</v>
      </c>
      <c r="P3042" s="8" t="str">
        <f t="shared" si="246"/>
        <v/>
      </c>
      <c r="Q3042" s="8">
        <f t="shared" si="243"/>
        <v>501810.06453493377</v>
      </c>
      <c r="R3042" s="8">
        <f t="shared" si="244"/>
        <v>2120.8907741251392</v>
      </c>
      <c r="S3042" s="8">
        <f t="shared" si="245"/>
        <v>1163429.7613834927</v>
      </c>
      <c r="U3042" s="25">
        <v>43194.316678240742</v>
      </c>
      <c r="V3042">
        <v>9</v>
      </c>
      <c r="W3042">
        <v>8411</v>
      </c>
      <c r="X3042" t="s">
        <v>1070</v>
      </c>
      <c r="Y3042" t="s">
        <v>962</v>
      </c>
      <c r="Z3042" s="25">
        <v>43193.99722222222</v>
      </c>
      <c r="AA3042">
        <v>190.9</v>
      </c>
      <c r="AB3042">
        <v>1</v>
      </c>
      <c r="AC3042" s="24">
        <v>5.3E-3</v>
      </c>
      <c r="AD3042">
        <v>20900</v>
      </c>
      <c r="AE3042">
        <v>3977630</v>
      </c>
      <c r="AF3042" s="22">
        <v>43193</v>
      </c>
      <c r="AG3042">
        <v>189</v>
      </c>
      <c r="AH3042">
        <v>189.9</v>
      </c>
      <c r="AI3042" s="22">
        <v>43194</v>
      </c>
      <c r="AJ3042">
        <v>189.4</v>
      </c>
      <c r="AK3042">
        <v>188.6</v>
      </c>
      <c r="AM3042">
        <v>1</v>
      </c>
      <c r="AN3042" t="s">
        <v>1023</v>
      </c>
      <c r="AO3042">
        <v>5.13</v>
      </c>
      <c r="AP3042">
        <v>3.95</v>
      </c>
      <c r="AQ3042">
        <v>0.06</v>
      </c>
      <c r="AR3042">
        <v>0.01</v>
      </c>
      <c r="AS3042">
        <v>0.99</v>
      </c>
      <c r="AT3042">
        <v>0.95</v>
      </c>
      <c r="AU3042">
        <v>0.435</v>
      </c>
      <c r="AV3042">
        <v>189.4</v>
      </c>
      <c r="AW3042">
        <v>188</v>
      </c>
      <c r="AX3042">
        <v>188.6</v>
      </c>
    </row>
    <row r="3043" spans="1:50">
      <c r="A3043" s="22">
        <v>43192</v>
      </c>
      <c r="B3043">
        <v>1387</v>
      </c>
      <c r="C3043">
        <v>1468</v>
      </c>
      <c r="D3043">
        <v>1316</v>
      </c>
      <c r="E3043">
        <v>1344</v>
      </c>
      <c r="F3043" s="22">
        <v>43193</v>
      </c>
      <c r="G3043">
        <v>1314</v>
      </c>
      <c r="H3043">
        <v>1358</v>
      </c>
      <c r="I3043">
        <v>1231</v>
      </c>
      <c r="J3043">
        <v>1287</v>
      </c>
      <c r="K3043" s="22">
        <v>43194</v>
      </c>
      <c r="L3043">
        <v>1298</v>
      </c>
      <c r="M3043">
        <v>1.38</v>
      </c>
      <c r="N3043" s="8" t="str">
        <f>IF(AND(AM3043=1,AC3043&lt;-0.005,AE3043&gt;O$1),R3043,"")</f>
        <v/>
      </c>
      <c r="O3043" s="8">
        <f t="shared" si="242"/>
        <v>406079.02637415333</v>
      </c>
      <c r="P3043" s="8" t="str">
        <f t="shared" si="246"/>
        <v/>
      </c>
      <c r="Q3043" s="8">
        <f t="shared" si="243"/>
        <v>501810.06453493377</v>
      </c>
      <c r="R3043" s="8">
        <f t="shared" si="244"/>
        <v>49534.292972057578</v>
      </c>
      <c r="S3043" s="8">
        <f t="shared" si="245"/>
        <v>1163429.7613834927</v>
      </c>
      <c r="U3043" s="25">
        <v>43194.316678240742</v>
      </c>
      <c r="V3043">
        <v>11</v>
      </c>
      <c r="W3043">
        <v>2176</v>
      </c>
      <c r="X3043" t="s">
        <v>1275</v>
      </c>
      <c r="Y3043" t="s">
        <v>960</v>
      </c>
      <c r="Z3043" s="25">
        <v>43193.993750000001</v>
      </c>
      <c r="AA3043">
        <v>1240</v>
      </c>
      <c r="AB3043">
        <v>-47</v>
      </c>
      <c r="AC3043" s="24">
        <v>-3.6499999999999998E-2</v>
      </c>
      <c r="AD3043">
        <v>15400</v>
      </c>
      <c r="AE3043">
        <v>19110850</v>
      </c>
      <c r="AF3043" s="22">
        <v>43193</v>
      </c>
      <c r="AG3043">
        <v>1314</v>
      </c>
      <c r="AH3043">
        <v>1287</v>
      </c>
      <c r="AI3043" s="22">
        <v>43194</v>
      </c>
      <c r="AJ3043">
        <v>1298</v>
      </c>
      <c r="AK3043">
        <v>1181</v>
      </c>
      <c r="AM3043">
        <v>2</v>
      </c>
      <c r="AN3043" t="s">
        <v>1023</v>
      </c>
      <c r="AO3043">
        <v>0</v>
      </c>
      <c r="AP3043">
        <v>0</v>
      </c>
      <c r="AQ3043">
        <v>1</v>
      </c>
      <c r="AR3043">
        <v>1</v>
      </c>
      <c r="AS3043">
        <v>1.38</v>
      </c>
      <c r="AT3043">
        <v>1.63</v>
      </c>
      <c r="AU3043">
        <v>0.68899999999999995</v>
      </c>
      <c r="AV3043">
        <v>1304</v>
      </c>
      <c r="AW3043">
        <v>1130</v>
      </c>
      <c r="AX3043">
        <v>1181</v>
      </c>
    </row>
    <row r="3044" spans="1:50">
      <c r="A3044" s="22">
        <v>43192</v>
      </c>
      <c r="B3044">
        <v>18400</v>
      </c>
      <c r="C3044">
        <v>18700</v>
      </c>
      <c r="D3044">
        <v>18340</v>
      </c>
      <c r="E3044">
        <v>18340</v>
      </c>
      <c r="F3044" s="22">
        <v>43193</v>
      </c>
      <c r="G3044">
        <v>17770</v>
      </c>
      <c r="H3044">
        <v>18240</v>
      </c>
      <c r="I3044">
        <v>17750</v>
      </c>
      <c r="J3044">
        <v>18150</v>
      </c>
      <c r="K3044" s="22">
        <v>43194</v>
      </c>
      <c r="L3044">
        <v>18390</v>
      </c>
      <c r="M3044">
        <v>1.01</v>
      </c>
      <c r="N3044" s="8" t="str">
        <f>IF(AND(AM3044=1,AC3044&lt;-0.005,AE3044&gt;O$1),R3044,"")</f>
        <v/>
      </c>
      <c r="O3044" s="8">
        <f t="shared" si="242"/>
        <v>406079.02637415333</v>
      </c>
      <c r="P3044" s="8" t="str">
        <f t="shared" si="246"/>
        <v/>
      </c>
      <c r="Q3044" s="8">
        <f t="shared" si="243"/>
        <v>501810.06453493377</v>
      </c>
      <c r="R3044" s="8">
        <f t="shared" si="244"/>
        <v>4942.3393739703724</v>
      </c>
      <c r="S3044" s="8">
        <f t="shared" si="245"/>
        <v>1168372.1007574631</v>
      </c>
      <c r="U3044" s="25">
        <v>43194.316678240742</v>
      </c>
      <c r="V3044">
        <v>12</v>
      </c>
      <c r="W3044">
        <v>1570</v>
      </c>
      <c r="X3044" t="s">
        <v>1041</v>
      </c>
      <c r="Y3044" t="s">
        <v>954</v>
      </c>
      <c r="Z3044" s="25">
        <v>43193.997916666667</v>
      </c>
      <c r="AA3044">
        <v>18378</v>
      </c>
      <c r="AB3044">
        <v>228</v>
      </c>
      <c r="AC3044" s="24">
        <v>1.26E-2</v>
      </c>
      <c r="AD3044">
        <v>14075</v>
      </c>
      <c r="AE3044">
        <v>257707081</v>
      </c>
      <c r="AF3044" s="22">
        <v>43193</v>
      </c>
      <c r="AG3044">
        <v>17770</v>
      </c>
      <c r="AH3044">
        <v>18150</v>
      </c>
      <c r="AI3044" s="22">
        <v>43194</v>
      </c>
      <c r="AJ3044">
        <v>18390</v>
      </c>
      <c r="AK3044">
        <v>18210</v>
      </c>
      <c r="AM3044">
        <v>1</v>
      </c>
      <c r="AN3044">
        <v>0</v>
      </c>
      <c r="AO3044" s="26">
        <v>8.0000000000000002E-3</v>
      </c>
      <c r="AQ3044">
        <v>0.63</v>
      </c>
      <c r="AR3044">
        <v>0.26</v>
      </c>
      <c r="AS3044">
        <v>1.01</v>
      </c>
      <c r="AT3044">
        <v>0.93</v>
      </c>
      <c r="AU3044">
        <v>0.79</v>
      </c>
      <c r="AV3044">
        <v>18400</v>
      </c>
      <c r="AW3044">
        <v>18070</v>
      </c>
      <c r="AX3044">
        <v>18210</v>
      </c>
    </row>
    <row r="3045" spans="1:50">
      <c r="A3045" s="22">
        <v>43192</v>
      </c>
      <c r="B3045">
        <v>1672</v>
      </c>
      <c r="C3045">
        <v>1678</v>
      </c>
      <c r="D3045">
        <v>1651</v>
      </c>
      <c r="E3045">
        <v>1658</v>
      </c>
      <c r="F3045" s="22">
        <v>43193</v>
      </c>
      <c r="G3045">
        <v>1631</v>
      </c>
      <c r="H3045">
        <v>1681</v>
      </c>
      <c r="I3045">
        <v>1625</v>
      </c>
      <c r="J3045">
        <v>1655</v>
      </c>
      <c r="K3045" s="22">
        <v>43194</v>
      </c>
      <c r="L3045">
        <v>1695</v>
      </c>
      <c r="M3045">
        <v>1.04</v>
      </c>
      <c r="N3045" s="8" t="str">
        <f>IF(AND(AM3045=1,AC3045&lt;-0.005,AE3045&gt;O$1),R3045,"")</f>
        <v/>
      </c>
      <c r="O3045" s="8">
        <f t="shared" si="242"/>
        <v>406079.02637415333</v>
      </c>
      <c r="P3045" s="8" t="str">
        <f t="shared" si="246"/>
        <v/>
      </c>
      <c r="Q3045" s="8">
        <f t="shared" si="243"/>
        <v>501810.06453493377</v>
      </c>
      <c r="R3045" s="8">
        <f t="shared" si="244"/>
        <v>13636.363636363669</v>
      </c>
      <c r="S3045" s="8">
        <f t="shared" si="245"/>
        <v>1168372.1007574631</v>
      </c>
      <c r="U3045" s="25">
        <v>43194.316678240742</v>
      </c>
      <c r="V3045">
        <v>13</v>
      </c>
      <c r="W3045">
        <v>7940</v>
      </c>
      <c r="X3045" t="s">
        <v>1319</v>
      </c>
      <c r="Y3045" t="s">
        <v>954</v>
      </c>
      <c r="Z3045" s="25">
        <v>43193.974305555559</v>
      </c>
      <c r="AA3045">
        <v>1688</v>
      </c>
      <c r="AB3045">
        <v>33</v>
      </c>
      <c r="AC3045" s="24">
        <v>1.9900000000000001E-2</v>
      </c>
      <c r="AD3045">
        <v>12100</v>
      </c>
      <c r="AE3045">
        <v>20493690</v>
      </c>
      <c r="AF3045" s="22">
        <v>43193</v>
      </c>
      <c r="AG3045">
        <v>1631</v>
      </c>
      <c r="AH3045">
        <v>1655</v>
      </c>
      <c r="AI3045" s="22">
        <v>43194</v>
      </c>
      <c r="AJ3045">
        <v>1695</v>
      </c>
      <c r="AK3045">
        <v>1650</v>
      </c>
      <c r="AM3045">
        <v>2</v>
      </c>
      <c r="AN3045" t="s">
        <v>1023</v>
      </c>
      <c r="AO3045">
        <v>0</v>
      </c>
      <c r="AP3045">
        <v>1.51</v>
      </c>
      <c r="AQ3045">
        <v>0.84</v>
      </c>
      <c r="AR3045">
        <v>0.92</v>
      </c>
      <c r="AS3045">
        <v>1.04</v>
      </c>
      <c r="AT3045">
        <v>1.1100000000000001</v>
      </c>
      <c r="AU3045">
        <v>0.65800000000000003</v>
      </c>
      <c r="AV3045">
        <v>1695</v>
      </c>
      <c r="AW3045">
        <v>1642</v>
      </c>
      <c r="AX3045">
        <v>1650</v>
      </c>
    </row>
    <row r="3046" spans="1:50">
      <c r="A3046" s="22">
        <v>43192</v>
      </c>
      <c r="B3046">
        <v>3270</v>
      </c>
      <c r="C3046">
        <v>3280</v>
      </c>
      <c r="D3046">
        <v>3215</v>
      </c>
      <c r="E3046">
        <v>3280</v>
      </c>
      <c r="F3046" s="22">
        <v>43193</v>
      </c>
      <c r="G3046">
        <v>3385</v>
      </c>
      <c r="H3046">
        <v>3385</v>
      </c>
      <c r="I3046">
        <v>3295</v>
      </c>
      <c r="J3046">
        <v>3310</v>
      </c>
      <c r="K3046" s="22">
        <v>43194</v>
      </c>
      <c r="L3046">
        <v>3270</v>
      </c>
      <c r="M3046">
        <v>0.97</v>
      </c>
      <c r="N3046" s="8">
        <f>IF(AND(AM3046=1,AC3046&lt;-0.005,AE3046&gt;O$1),R3046,"")</f>
        <v>-5295.0075642965166</v>
      </c>
      <c r="O3046" s="8">
        <f t="shared" si="242"/>
        <v>400784.01880985679</v>
      </c>
      <c r="P3046" s="8" t="str">
        <f t="shared" si="246"/>
        <v/>
      </c>
      <c r="Q3046" s="8">
        <f t="shared" si="243"/>
        <v>501810.06453493377</v>
      </c>
      <c r="R3046" s="8">
        <f t="shared" si="244"/>
        <v>-5295.0075642965166</v>
      </c>
      <c r="S3046" s="8">
        <f t="shared" si="245"/>
        <v>1163077.0931931667</v>
      </c>
      <c r="U3046" s="25">
        <v>43194.316678240742</v>
      </c>
      <c r="V3046">
        <v>14</v>
      </c>
      <c r="W3046">
        <v>1360</v>
      </c>
      <c r="X3046" t="s">
        <v>1175</v>
      </c>
      <c r="Y3046" t="s">
        <v>954</v>
      </c>
      <c r="Z3046" s="25">
        <v>43193.997916666667</v>
      </c>
      <c r="AA3046">
        <v>3271.5</v>
      </c>
      <c r="AB3046">
        <v>-38.5</v>
      </c>
      <c r="AC3046" s="24">
        <v>-1.1599999999999999E-2</v>
      </c>
      <c r="AD3046">
        <v>10860</v>
      </c>
      <c r="AE3046">
        <v>35654765</v>
      </c>
      <c r="AF3046" s="22">
        <v>43193</v>
      </c>
      <c r="AG3046">
        <v>3385</v>
      </c>
      <c r="AH3046">
        <v>3310</v>
      </c>
      <c r="AI3046" s="22">
        <v>43194</v>
      </c>
      <c r="AJ3046">
        <v>3270</v>
      </c>
      <c r="AK3046">
        <v>3305</v>
      </c>
      <c r="AM3046">
        <v>1</v>
      </c>
      <c r="AN3046">
        <v>0</v>
      </c>
      <c r="AO3046" s="26">
        <v>7.4999999999999997E-3</v>
      </c>
      <c r="AQ3046">
        <v>0.14000000000000001</v>
      </c>
      <c r="AR3046">
        <v>0.6</v>
      </c>
      <c r="AS3046">
        <v>0.97</v>
      </c>
      <c r="AT3046">
        <v>1.03</v>
      </c>
      <c r="AU3046">
        <v>1.849</v>
      </c>
      <c r="AV3046">
        <v>3330</v>
      </c>
      <c r="AW3046">
        <v>3265</v>
      </c>
      <c r="AX3046">
        <v>3305</v>
      </c>
    </row>
    <row r="3047" spans="1:50">
      <c r="A3047" s="22">
        <v>43192</v>
      </c>
      <c r="B3047">
        <v>257</v>
      </c>
      <c r="C3047">
        <v>287</v>
      </c>
      <c r="D3047">
        <v>257</v>
      </c>
      <c r="E3047">
        <v>285</v>
      </c>
      <c r="F3047" s="22">
        <v>43193</v>
      </c>
      <c r="G3047">
        <v>284</v>
      </c>
      <c r="H3047">
        <v>285</v>
      </c>
      <c r="I3047">
        <v>263</v>
      </c>
      <c r="J3047">
        <v>265</v>
      </c>
      <c r="K3047" s="22">
        <v>43194</v>
      </c>
      <c r="L3047">
        <v>270</v>
      </c>
      <c r="M3047">
        <v>0.96</v>
      </c>
      <c r="N3047" s="8" t="str">
        <f>IF(AND(AM3047=1,AC3047&lt;-0.005,AE3047&gt;O$1),R3047,"")</f>
        <v/>
      </c>
      <c r="O3047" s="8">
        <f t="shared" si="242"/>
        <v>400784.01880985679</v>
      </c>
      <c r="P3047" s="8" t="str">
        <f t="shared" si="246"/>
        <v/>
      </c>
      <c r="Q3047" s="8">
        <f t="shared" si="243"/>
        <v>501810.06453493377</v>
      </c>
      <c r="R3047" s="8">
        <f t="shared" si="244"/>
        <v>37848.60557768921</v>
      </c>
      <c r="S3047" s="8">
        <f t="shared" si="245"/>
        <v>1163077.0931931667</v>
      </c>
      <c r="U3047" s="25">
        <v>43194.316678240742</v>
      </c>
      <c r="V3047">
        <v>16</v>
      </c>
      <c r="W3047">
        <v>3323</v>
      </c>
      <c r="X3047" t="s">
        <v>305</v>
      </c>
      <c r="Y3047" t="s">
        <v>960</v>
      </c>
      <c r="Z3047" s="25">
        <v>43193.989583333336</v>
      </c>
      <c r="AA3047">
        <v>263</v>
      </c>
      <c r="AB3047">
        <v>-2</v>
      </c>
      <c r="AC3047" s="24">
        <v>-7.4999999999999997E-3</v>
      </c>
      <c r="AD3047">
        <v>10200</v>
      </c>
      <c r="AE3047">
        <v>2703870</v>
      </c>
      <c r="AF3047" s="22">
        <v>43193</v>
      </c>
      <c r="AG3047">
        <v>284</v>
      </c>
      <c r="AH3047">
        <v>265</v>
      </c>
      <c r="AI3047" s="22">
        <v>43194</v>
      </c>
      <c r="AJ3047">
        <v>270</v>
      </c>
      <c r="AK3047">
        <v>251</v>
      </c>
      <c r="AM3047">
        <v>2</v>
      </c>
      <c r="AN3047" t="s">
        <v>1023</v>
      </c>
      <c r="AO3047">
        <v>435.52</v>
      </c>
      <c r="AP3047">
        <v>0.56999999999999995</v>
      </c>
      <c r="AQ3047">
        <v>0.32</v>
      </c>
      <c r="AR3047">
        <v>0.13</v>
      </c>
      <c r="AS3047">
        <v>0.96</v>
      </c>
      <c r="AT3047">
        <v>0.82</v>
      </c>
      <c r="AU3047">
        <v>1.9650000000000001</v>
      </c>
      <c r="AV3047">
        <v>272</v>
      </c>
      <c r="AW3047">
        <v>245</v>
      </c>
      <c r="AX3047">
        <v>251</v>
      </c>
    </row>
    <row r="3048" spans="1:50">
      <c r="A3048" s="22">
        <v>43192</v>
      </c>
      <c r="B3048">
        <v>178</v>
      </c>
      <c r="C3048">
        <v>197</v>
      </c>
      <c r="D3048">
        <v>175</v>
      </c>
      <c r="E3048">
        <v>193</v>
      </c>
      <c r="F3048" s="22">
        <v>43193</v>
      </c>
      <c r="G3048">
        <v>188</v>
      </c>
      <c r="H3048">
        <v>202</v>
      </c>
      <c r="I3048">
        <v>175</v>
      </c>
      <c r="J3048">
        <v>179</v>
      </c>
      <c r="K3048" s="22">
        <v>43194</v>
      </c>
      <c r="L3048">
        <v>184</v>
      </c>
      <c r="M3048">
        <v>1.21</v>
      </c>
      <c r="N3048" s="8" t="str">
        <f>IF(AND(AM3048=1,AC3048&lt;-0.005,AE3048&gt;O$1),R3048,"")</f>
        <v/>
      </c>
      <c r="O3048" s="8">
        <f t="shared" si="242"/>
        <v>400784.01880985679</v>
      </c>
      <c r="P3048" s="8" t="str">
        <f t="shared" si="246"/>
        <v/>
      </c>
      <c r="Q3048" s="8">
        <f t="shared" si="243"/>
        <v>501810.06453493377</v>
      </c>
      <c r="R3048" s="8">
        <f t="shared" si="244"/>
        <v>25714.285714285688</v>
      </c>
      <c r="S3048" s="8">
        <f t="shared" si="245"/>
        <v>1163077.0931931667</v>
      </c>
      <c r="U3048" s="25">
        <v>43194.316678240742</v>
      </c>
      <c r="V3048">
        <v>18</v>
      </c>
      <c r="W3048">
        <v>2666</v>
      </c>
      <c r="X3048" t="s">
        <v>1283</v>
      </c>
      <c r="Y3048" t="s">
        <v>960</v>
      </c>
      <c r="Z3048" s="25">
        <v>43193.98333333333</v>
      </c>
      <c r="AA3048">
        <v>180.4</v>
      </c>
      <c r="AB3048">
        <v>1.4</v>
      </c>
      <c r="AC3048" s="24">
        <v>7.7999999999999996E-3</v>
      </c>
      <c r="AD3048">
        <v>9300</v>
      </c>
      <c r="AE3048">
        <v>1651870</v>
      </c>
      <c r="AF3048" s="22">
        <v>43193</v>
      </c>
      <c r="AG3048">
        <v>188</v>
      </c>
      <c r="AH3048">
        <v>179</v>
      </c>
      <c r="AI3048" s="22">
        <v>43194</v>
      </c>
      <c r="AJ3048">
        <v>184</v>
      </c>
      <c r="AK3048">
        <v>175</v>
      </c>
      <c r="AM3048">
        <v>2</v>
      </c>
      <c r="AN3048" t="s">
        <v>1023</v>
      </c>
      <c r="AO3048">
        <v>0</v>
      </c>
      <c r="AP3048">
        <v>0</v>
      </c>
      <c r="AQ3048">
        <v>1</v>
      </c>
      <c r="AR3048">
        <v>0.8</v>
      </c>
      <c r="AS3048">
        <v>1.21</v>
      </c>
      <c r="AT3048">
        <v>1.1399999999999999</v>
      </c>
      <c r="AU3048">
        <v>0.82799999999999996</v>
      </c>
      <c r="AV3048">
        <v>195</v>
      </c>
      <c r="AW3048">
        <v>175</v>
      </c>
      <c r="AX3048">
        <v>175</v>
      </c>
    </row>
    <row r="3049" spans="1:50">
      <c r="A3049" s="22">
        <v>43192</v>
      </c>
      <c r="B3049">
        <v>183</v>
      </c>
      <c r="C3049">
        <v>189</v>
      </c>
      <c r="D3049">
        <v>180</v>
      </c>
      <c r="E3049">
        <v>181</v>
      </c>
      <c r="F3049" s="22">
        <v>43193</v>
      </c>
      <c r="G3049">
        <v>177</v>
      </c>
      <c r="H3049">
        <v>179</v>
      </c>
      <c r="I3049">
        <v>165</v>
      </c>
      <c r="J3049">
        <v>166</v>
      </c>
      <c r="K3049" s="22">
        <v>43194</v>
      </c>
      <c r="L3049">
        <v>167</v>
      </c>
      <c r="M3049">
        <v>0.92</v>
      </c>
      <c r="N3049" s="8" t="str">
        <f>IF(AND(AM3049=1,AC3049&lt;-0.005,AE3049&gt;O$1),R3049,"")</f>
        <v/>
      </c>
      <c r="O3049" s="8">
        <f t="shared" si="242"/>
        <v>400784.01880985679</v>
      </c>
      <c r="P3049" s="8" t="str">
        <f t="shared" si="246"/>
        <v/>
      </c>
      <c r="Q3049" s="8">
        <f t="shared" si="243"/>
        <v>501810.06453493377</v>
      </c>
      <c r="R3049" s="8">
        <f t="shared" si="244"/>
        <v>9146.3414634146429</v>
      </c>
      <c r="S3049" s="8">
        <f t="shared" si="245"/>
        <v>1172223.4346565814</v>
      </c>
      <c r="U3049" s="25">
        <v>43194.316678240742</v>
      </c>
      <c r="V3049">
        <v>20</v>
      </c>
      <c r="W3049">
        <v>6740</v>
      </c>
      <c r="X3049" t="s">
        <v>1158</v>
      </c>
      <c r="Y3049" t="s">
        <v>962</v>
      </c>
      <c r="Z3049" s="25">
        <v>43193.98541666667</v>
      </c>
      <c r="AA3049">
        <v>168.5</v>
      </c>
      <c r="AB3049">
        <v>2.5</v>
      </c>
      <c r="AC3049" s="24">
        <v>1.5100000000000001E-2</v>
      </c>
      <c r="AD3049">
        <v>8100</v>
      </c>
      <c r="AE3049">
        <v>1355150</v>
      </c>
      <c r="AF3049" s="22">
        <v>43193</v>
      </c>
      <c r="AG3049">
        <v>177</v>
      </c>
      <c r="AH3049">
        <v>166</v>
      </c>
      <c r="AI3049" s="22">
        <v>43194</v>
      </c>
      <c r="AJ3049">
        <v>167</v>
      </c>
      <c r="AK3049">
        <v>164</v>
      </c>
      <c r="AM3049">
        <v>1</v>
      </c>
      <c r="AN3049">
        <v>0.05</v>
      </c>
      <c r="AO3049">
        <v>1.65</v>
      </c>
      <c r="AP3049">
        <v>0</v>
      </c>
      <c r="AQ3049">
        <v>0</v>
      </c>
      <c r="AR3049">
        <v>0</v>
      </c>
      <c r="AS3049">
        <v>0.92</v>
      </c>
      <c r="AT3049">
        <v>0.87</v>
      </c>
      <c r="AU3049">
        <v>1.347</v>
      </c>
      <c r="AV3049">
        <v>172</v>
      </c>
      <c r="AW3049">
        <v>163</v>
      </c>
      <c r="AX3049">
        <v>164</v>
      </c>
    </row>
    <row r="3050" spans="1:50">
      <c r="A3050" s="22">
        <v>43192</v>
      </c>
      <c r="B3050">
        <v>1850</v>
      </c>
      <c r="C3050">
        <v>2020</v>
      </c>
      <c r="D3050">
        <v>1827</v>
      </c>
      <c r="E3050">
        <v>1912</v>
      </c>
      <c r="F3050" s="22">
        <v>43193</v>
      </c>
      <c r="G3050">
        <v>1832</v>
      </c>
      <c r="H3050">
        <v>1900</v>
      </c>
      <c r="I3050">
        <v>1812</v>
      </c>
      <c r="J3050">
        <v>1834</v>
      </c>
      <c r="K3050" s="22">
        <v>43194</v>
      </c>
      <c r="L3050">
        <v>1862</v>
      </c>
      <c r="M3050">
        <v>1.32</v>
      </c>
      <c r="N3050" s="8" t="str">
        <f>IF(AND(AM3050=1,AC3050&lt;-0.005,AE3050&gt;O$1),R3050,"")</f>
        <v/>
      </c>
      <c r="O3050" s="8">
        <f t="shared" si="242"/>
        <v>400784.01880985679</v>
      </c>
      <c r="P3050" s="8" t="str">
        <f t="shared" si="246"/>
        <v/>
      </c>
      <c r="Q3050" s="8">
        <f t="shared" si="243"/>
        <v>501810.06453493377</v>
      </c>
      <c r="R3050" s="8">
        <f t="shared" si="244"/>
        <v>47647.058823529376</v>
      </c>
      <c r="S3050" s="8">
        <f t="shared" si="245"/>
        <v>1172223.4346565814</v>
      </c>
      <c r="U3050" s="25">
        <v>43194.316678240742</v>
      </c>
      <c r="V3050">
        <v>21</v>
      </c>
      <c r="W3050">
        <v>7776</v>
      </c>
      <c r="X3050" t="s">
        <v>1108</v>
      </c>
      <c r="Y3050" t="s">
        <v>960</v>
      </c>
      <c r="Z3050" s="25">
        <v>43193.995138888888</v>
      </c>
      <c r="AA3050">
        <v>1900</v>
      </c>
      <c r="AB3050">
        <v>66</v>
      </c>
      <c r="AC3050" s="24">
        <v>3.5999999999999997E-2</v>
      </c>
      <c r="AD3050">
        <v>7300</v>
      </c>
      <c r="AE3050">
        <v>13510070</v>
      </c>
      <c r="AF3050" s="22">
        <v>43193</v>
      </c>
      <c r="AG3050">
        <v>1832</v>
      </c>
      <c r="AH3050">
        <v>1834</v>
      </c>
      <c r="AI3050" s="22">
        <v>43194</v>
      </c>
      <c r="AJ3050">
        <v>1862</v>
      </c>
      <c r="AK3050">
        <v>1700</v>
      </c>
      <c r="AM3050">
        <v>2</v>
      </c>
      <c r="AN3050" t="s">
        <v>1023</v>
      </c>
      <c r="AO3050">
        <v>539.75</v>
      </c>
      <c r="AP3050">
        <v>0</v>
      </c>
      <c r="AQ3050">
        <v>1</v>
      </c>
      <c r="AR3050">
        <v>1</v>
      </c>
      <c r="AS3050">
        <v>1.32</v>
      </c>
      <c r="AT3050">
        <v>2.1</v>
      </c>
      <c r="AU3050">
        <v>0.80800000000000005</v>
      </c>
      <c r="AV3050">
        <v>1871</v>
      </c>
      <c r="AW3050">
        <v>1670</v>
      </c>
      <c r="AX3050">
        <v>1700</v>
      </c>
    </row>
    <row r="3051" spans="1:50">
      <c r="A3051" s="22">
        <v>43192</v>
      </c>
      <c r="B3051">
        <v>376</v>
      </c>
      <c r="C3051">
        <v>381</v>
      </c>
      <c r="D3051">
        <v>364</v>
      </c>
      <c r="E3051">
        <v>366</v>
      </c>
      <c r="F3051" s="22">
        <v>43193</v>
      </c>
      <c r="G3051">
        <v>376</v>
      </c>
      <c r="H3051">
        <v>380</v>
      </c>
      <c r="I3051">
        <v>366</v>
      </c>
      <c r="J3051">
        <v>367</v>
      </c>
      <c r="K3051" s="22">
        <v>43194</v>
      </c>
      <c r="L3051">
        <v>368</v>
      </c>
      <c r="M3051">
        <v>1.08</v>
      </c>
      <c r="N3051" s="8" t="str">
        <f>IF(AND(AM3051=1,AC3051&lt;-0.005,AE3051&gt;O$1),R3051,"")</f>
        <v/>
      </c>
      <c r="O3051" s="8">
        <f t="shared" si="242"/>
        <v>400784.01880985679</v>
      </c>
      <c r="P3051" s="8" t="str">
        <f t="shared" si="246"/>
        <v/>
      </c>
      <c r="Q3051" s="8">
        <f t="shared" si="243"/>
        <v>501810.06453493377</v>
      </c>
      <c r="R3051" s="8">
        <f t="shared" si="244"/>
        <v>8287.2928176795922</v>
      </c>
      <c r="S3051" s="8">
        <f t="shared" si="245"/>
        <v>1172223.4346565814</v>
      </c>
      <c r="U3051" s="25">
        <v>43194.316678240742</v>
      </c>
      <c r="V3051">
        <v>22</v>
      </c>
      <c r="W3051">
        <v>4597</v>
      </c>
      <c r="X3051" t="s">
        <v>1079</v>
      </c>
      <c r="Y3051" t="s">
        <v>957</v>
      </c>
      <c r="Z3051" s="25">
        <v>43193.993750000001</v>
      </c>
      <c r="AA3051">
        <v>368</v>
      </c>
      <c r="AB3051">
        <v>1</v>
      </c>
      <c r="AC3051" s="24">
        <v>2.7000000000000001E-3</v>
      </c>
      <c r="AD3051">
        <v>5200</v>
      </c>
      <c r="AE3051">
        <v>1908100</v>
      </c>
      <c r="AF3051" s="22">
        <v>43193</v>
      </c>
      <c r="AG3051">
        <v>376</v>
      </c>
      <c r="AH3051">
        <v>367</v>
      </c>
      <c r="AI3051" s="22">
        <v>43194</v>
      </c>
      <c r="AJ3051">
        <v>368</v>
      </c>
      <c r="AK3051">
        <v>362</v>
      </c>
      <c r="AM3051">
        <v>2</v>
      </c>
      <c r="AN3051" t="s">
        <v>1023</v>
      </c>
      <c r="AO3051">
        <v>85780</v>
      </c>
      <c r="AP3051">
        <v>0</v>
      </c>
      <c r="AQ3051">
        <v>0.83</v>
      </c>
      <c r="AR3051">
        <v>0.61</v>
      </c>
      <c r="AS3051">
        <v>1.08</v>
      </c>
      <c r="AT3051">
        <v>1.06</v>
      </c>
      <c r="AU3051">
        <v>1.1519999999999999</v>
      </c>
      <c r="AV3051">
        <v>378</v>
      </c>
      <c r="AW3051">
        <v>351</v>
      </c>
      <c r="AX3051">
        <v>362</v>
      </c>
    </row>
    <row r="3052" spans="1:50">
      <c r="A3052" s="22">
        <v>43192</v>
      </c>
      <c r="B3052">
        <v>200</v>
      </c>
      <c r="C3052">
        <v>204</v>
      </c>
      <c r="D3052">
        <v>199</v>
      </c>
      <c r="E3052">
        <v>202</v>
      </c>
      <c r="F3052" s="22">
        <v>43193</v>
      </c>
      <c r="G3052">
        <v>198</v>
      </c>
      <c r="H3052">
        <v>219</v>
      </c>
      <c r="I3052">
        <v>197</v>
      </c>
      <c r="J3052">
        <v>218</v>
      </c>
      <c r="K3052" s="22">
        <v>43194</v>
      </c>
      <c r="L3052">
        <v>222</v>
      </c>
      <c r="M3052">
        <v>1.04</v>
      </c>
      <c r="N3052" s="8" t="str">
        <f>IF(AND(AM3052=1,AC3052&lt;-0.005,AE3052&gt;O$1),R3052,"")</f>
        <v/>
      </c>
      <c r="O3052" s="8">
        <f t="shared" si="242"/>
        <v>400784.01880985679</v>
      </c>
      <c r="P3052" s="8" t="str">
        <f t="shared" si="246"/>
        <v/>
      </c>
      <c r="Q3052" s="8">
        <f t="shared" si="243"/>
        <v>501810.06453493377</v>
      </c>
      <c r="R3052" s="8">
        <f t="shared" si="244"/>
        <v>23584.905660377408</v>
      </c>
      <c r="S3052" s="8">
        <f t="shared" si="245"/>
        <v>1172223.4346565814</v>
      </c>
      <c r="U3052" s="25">
        <v>43194.316678240742</v>
      </c>
      <c r="V3052">
        <v>24</v>
      </c>
      <c r="W3052">
        <v>7986</v>
      </c>
      <c r="X3052" t="s">
        <v>1318</v>
      </c>
      <c r="Y3052" t="s">
        <v>960</v>
      </c>
      <c r="Z3052" s="25">
        <v>43193.981944444444</v>
      </c>
      <c r="AA3052">
        <v>220</v>
      </c>
      <c r="AB3052">
        <v>2</v>
      </c>
      <c r="AC3052" s="24">
        <v>9.1999999999999998E-3</v>
      </c>
      <c r="AD3052">
        <v>5000</v>
      </c>
      <c r="AE3052">
        <v>1127000</v>
      </c>
      <c r="AF3052" s="22">
        <v>43193</v>
      </c>
      <c r="AG3052">
        <v>198</v>
      </c>
      <c r="AH3052">
        <v>218</v>
      </c>
      <c r="AI3052" s="22">
        <v>43194</v>
      </c>
      <c r="AJ3052">
        <v>222</v>
      </c>
      <c r="AK3052">
        <v>212</v>
      </c>
      <c r="AM3052">
        <v>2</v>
      </c>
      <c r="AN3052" t="s">
        <v>1023</v>
      </c>
      <c r="AO3052">
        <v>0</v>
      </c>
      <c r="AP3052">
        <v>0.14000000000000001</v>
      </c>
      <c r="AQ3052">
        <v>0.75</v>
      </c>
      <c r="AR3052">
        <v>0.36</v>
      </c>
      <c r="AS3052">
        <v>1.04</v>
      </c>
      <c r="AT3052">
        <v>0.99</v>
      </c>
      <c r="AU3052">
        <v>1.3220000000000001</v>
      </c>
      <c r="AV3052">
        <v>224</v>
      </c>
      <c r="AW3052">
        <v>208</v>
      </c>
      <c r="AX3052">
        <v>212</v>
      </c>
    </row>
    <row r="3053" spans="1:50">
      <c r="A3053" s="22">
        <v>43192</v>
      </c>
      <c r="B3053">
        <v>19360</v>
      </c>
      <c r="C3053">
        <v>19660</v>
      </c>
      <c r="D3053">
        <v>19280</v>
      </c>
      <c r="E3053">
        <v>19280</v>
      </c>
      <c r="F3053" s="22">
        <v>43193</v>
      </c>
      <c r="G3053">
        <v>18690</v>
      </c>
      <c r="H3053">
        <v>19180</v>
      </c>
      <c r="I3053">
        <v>18660</v>
      </c>
      <c r="J3053">
        <v>19080</v>
      </c>
      <c r="K3053" s="22">
        <v>43194</v>
      </c>
      <c r="L3053">
        <v>19340</v>
      </c>
      <c r="M3053">
        <v>1.01</v>
      </c>
      <c r="N3053" s="8" t="str">
        <f>IF(AND(AM3053=1,AC3053&lt;-0.005,AE3053&gt;O$1),R3053,"")</f>
        <v/>
      </c>
      <c r="O3053" s="8">
        <f t="shared" si="242"/>
        <v>400784.01880985679</v>
      </c>
      <c r="P3053" s="8" t="str">
        <f t="shared" si="246"/>
        <v/>
      </c>
      <c r="Q3053" s="8">
        <f t="shared" si="243"/>
        <v>501810.06453493377</v>
      </c>
      <c r="R3053" s="8">
        <f t="shared" si="244"/>
        <v>3908.2855653986835</v>
      </c>
      <c r="S3053" s="8">
        <f t="shared" si="245"/>
        <v>1176131.72022198</v>
      </c>
      <c r="U3053" s="25">
        <v>43194.316678240742</v>
      </c>
      <c r="V3053">
        <v>25</v>
      </c>
      <c r="W3053">
        <v>1579</v>
      </c>
      <c r="X3053" t="s">
        <v>1206</v>
      </c>
      <c r="Y3053" t="s">
        <v>954</v>
      </c>
      <c r="Z3053" s="25">
        <v>43193.995833333334</v>
      </c>
      <c r="AA3053">
        <v>19330</v>
      </c>
      <c r="AB3053">
        <v>250</v>
      </c>
      <c r="AC3053" s="24">
        <v>1.3100000000000001E-2</v>
      </c>
      <c r="AD3053">
        <v>4510</v>
      </c>
      <c r="AE3053">
        <v>87080280</v>
      </c>
      <c r="AF3053" s="22">
        <v>43193</v>
      </c>
      <c r="AG3053">
        <v>18690</v>
      </c>
      <c r="AH3053">
        <v>19080</v>
      </c>
      <c r="AI3053" s="22">
        <v>43194</v>
      </c>
      <c r="AJ3053">
        <v>19340</v>
      </c>
      <c r="AK3053">
        <v>19190</v>
      </c>
      <c r="AM3053">
        <v>1</v>
      </c>
      <c r="AN3053">
        <v>1.5</v>
      </c>
      <c r="AO3053" s="26">
        <v>7.4999999999999997E-3</v>
      </c>
      <c r="AQ3053">
        <v>0.62</v>
      </c>
      <c r="AR3053">
        <v>0.26</v>
      </c>
      <c r="AS3053">
        <v>1.01</v>
      </c>
      <c r="AT3053">
        <v>0.93</v>
      </c>
      <c r="AU3053">
        <v>0.8</v>
      </c>
      <c r="AV3053">
        <v>19360</v>
      </c>
      <c r="AW3053">
        <v>19000</v>
      </c>
      <c r="AX3053">
        <v>19190</v>
      </c>
    </row>
    <row r="3054" spans="1:50">
      <c r="A3054" s="22">
        <v>43192</v>
      </c>
      <c r="B3054">
        <v>1350</v>
      </c>
      <c r="C3054">
        <v>1426</v>
      </c>
      <c r="D3054">
        <v>1322</v>
      </c>
      <c r="E3054">
        <v>1409</v>
      </c>
      <c r="F3054" s="22">
        <v>43193</v>
      </c>
      <c r="G3054">
        <v>1350</v>
      </c>
      <c r="H3054">
        <v>1440</v>
      </c>
      <c r="I3054">
        <v>1344</v>
      </c>
      <c r="J3054">
        <v>1351</v>
      </c>
      <c r="K3054" s="22">
        <v>43194</v>
      </c>
      <c r="L3054">
        <v>1621</v>
      </c>
      <c r="M3054">
        <v>1.1599999999999999</v>
      </c>
      <c r="N3054" s="8" t="str">
        <f>IF(AND(AM3054=1,AC3054&lt;-0.005,AE3054&gt;O$1),R3054,"")</f>
        <v/>
      </c>
      <c r="O3054" s="8">
        <f t="shared" si="242"/>
        <v>400784.01880985679</v>
      </c>
      <c r="P3054" s="8" t="str">
        <f t="shared" si="246"/>
        <v/>
      </c>
      <c r="Q3054" s="8">
        <f t="shared" si="243"/>
        <v>501810.06453493377</v>
      </c>
      <c r="R3054" s="8">
        <f t="shared" si="244"/>
        <v>87318.840579710173</v>
      </c>
      <c r="S3054" s="8">
        <f t="shared" si="245"/>
        <v>1176131.72022198</v>
      </c>
      <c r="U3054" s="25">
        <v>43194.316689814812</v>
      </c>
      <c r="V3054">
        <v>26</v>
      </c>
      <c r="W3054">
        <v>2471</v>
      </c>
      <c r="X3054" t="s">
        <v>1317</v>
      </c>
      <c r="Y3054" t="s">
        <v>960</v>
      </c>
      <c r="Z3054" s="25">
        <v>43193.991666666669</v>
      </c>
      <c r="AA3054">
        <v>1495</v>
      </c>
      <c r="AB3054">
        <v>144</v>
      </c>
      <c r="AC3054" s="24">
        <v>0.1066</v>
      </c>
      <c r="AD3054">
        <v>4500</v>
      </c>
      <c r="AE3054">
        <v>6748310</v>
      </c>
      <c r="AF3054" s="22">
        <v>43193</v>
      </c>
      <c r="AG3054">
        <v>1350</v>
      </c>
      <c r="AH3054">
        <v>1351</v>
      </c>
      <c r="AI3054" s="22">
        <v>43194</v>
      </c>
      <c r="AJ3054">
        <v>1621</v>
      </c>
      <c r="AK3054">
        <v>1380</v>
      </c>
      <c r="AM3054">
        <v>2</v>
      </c>
      <c r="AN3054" t="s">
        <v>1023</v>
      </c>
      <c r="AO3054">
        <v>1841.5</v>
      </c>
      <c r="AP3054">
        <v>0.37</v>
      </c>
      <c r="AQ3054">
        <v>0.84</v>
      </c>
      <c r="AR3054">
        <v>0.9</v>
      </c>
      <c r="AS3054">
        <v>1.1599999999999999</v>
      </c>
      <c r="AT3054">
        <v>1.38</v>
      </c>
      <c r="AU3054">
        <v>0.98799999999999999</v>
      </c>
      <c r="AV3054">
        <v>1634</v>
      </c>
      <c r="AW3054">
        <v>1356</v>
      </c>
      <c r="AX3054">
        <v>1380</v>
      </c>
    </row>
    <row r="3055" spans="1:50">
      <c r="A3055" s="22">
        <v>43192</v>
      </c>
      <c r="B3055">
        <v>845</v>
      </c>
      <c r="C3055">
        <v>858</v>
      </c>
      <c r="D3055">
        <v>812</v>
      </c>
      <c r="E3055">
        <v>828</v>
      </c>
      <c r="F3055" s="22">
        <v>43193</v>
      </c>
      <c r="G3055">
        <v>813</v>
      </c>
      <c r="H3055">
        <v>829</v>
      </c>
      <c r="I3055">
        <v>800</v>
      </c>
      <c r="J3055">
        <v>829</v>
      </c>
      <c r="K3055" s="22">
        <v>43194</v>
      </c>
      <c r="L3055">
        <v>950</v>
      </c>
      <c r="M3055">
        <v>1.01</v>
      </c>
      <c r="N3055" s="8" t="str">
        <f>IF(AND(AM3055=1,AC3055&lt;-0.005,AE3055&gt;O$1),R3055,"")</f>
        <v/>
      </c>
      <c r="O3055" s="8">
        <f t="shared" si="242"/>
        <v>400784.01880985679</v>
      </c>
      <c r="P3055" s="8" t="str">
        <f t="shared" si="246"/>
        <v/>
      </c>
      <c r="Q3055" s="8">
        <f t="shared" si="243"/>
        <v>501810.06453493377</v>
      </c>
      <c r="R3055" s="8">
        <f t="shared" si="244"/>
        <v>44100.801832760553</v>
      </c>
      <c r="S3055" s="8">
        <f t="shared" si="245"/>
        <v>1176131.72022198</v>
      </c>
      <c r="U3055" s="25">
        <v>43194.316689814812</v>
      </c>
      <c r="V3055">
        <v>27</v>
      </c>
      <c r="W3055">
        <v>7448</v>
      </c>
      <c r="X3055" t="s">
        <v>1316</v>
      </c>
      <c r="Y3055" t="s">
        <v>962</v>
      </c>
      <c r="Z3055" s="25">
        <v>43193.991666666669</v>
      </c>
      <c r="AA3055">
        <v>907</v>
      </c>
      <c r="AB3055">
        <v>78</v>
      </c>
      <c r="AC3055" s="24">
        <v>9.4100000000000003E-2</v>
      </c>
      <c r="AD3055">
        <v>4300</v>
      </c>
      <c r="AE3055">
        <v>3863010</v>
      </c>
      <c r="AF3055" s="22">
        <v>43193</v>
      </c>
      <c r="AG3055">
        <v>813</v>
      </c>
      <c r="AH3055">
        <v>829</v>
      </c>
      <c r="AI3055" s="22">
        <v>43194</v>
      </c>
      <c r="AJ3055">
        <v>950</v>
      </c>
      <c r="AK3055">
        <v>873</v>
      </c>
      <c r="AM3055">
        <v>2</v>
      </c>
      <c r="AN3055" t="s">
        <v>1023</v>
      </c>
      <c r="AO3055">
        <v>0</v>
      </c>
      <c r="AP3055">
        <v>0</v>
      </c>
      <c r="AQ3055">
        <v>0.32</v>
      </c>
      <c r="AR3055">
        <v>0.2</v>
      </c>
      <c r="AS3055">
        <v>1.01</v>
      </c>
      <c r="AT3055">
        <v>0.92</v>
      </c>
      <c r="AU3055">
        <v>1.623</v>
      </c>
      <c r="AV3055">
        <v>967</v>
      </c>
      <c r="AW3055">
        <v>863</v>
      </c>
      <c r="AX3055">
        <v>873</v>
      </c>
    </row>
    <row r="3056" spans="1:50">
      <c r="A3056" s="22">
        <v>43192</v>
      </c>
      <c r="B3056">
        <v>698.8</v>
      </c>
      <c r="C3056">
        <v>704.2</v>
      </c>
      <c r="D3056">
        <v>691.3</v>
      </c>
      <c r="E3056">
        <v>691.4</v>
      </c>
      <c r="F3056" s="22">
        <v>43193</v>
      </c>
      <c r="G3056">
        <v>686.9</v>
      </c>
      <c r="H3056">
        <v>696.2</v>
      </c>
      <c r="I3056">
        <v>683.2</v>
      </c>
      <c r="J3056">
        <v>694.4</v>
      </c>
      <c r="K3056" s="22">
        <v>43194</v>
      </c>
      <c r="L3056">
        <v>691</v>
      </c>
      <c r="M3056">
        <v>0.97</v>
      </c>
      <c r="N3056" s="8" t="str">
        <f>IF(AND(AM3056=1,AC3056&lt;-0.005,AE3056&gt;O$1),R3056,"")</f>
        <v/>
      </c>
      <c r="O3056" s="8">
        <f t="shared" si="242"/>
        <v>400784.01880985679</v>
      </c>
      <c r="P3056" s="8" t="str">
        <f t="shared" si="246"/>
        <v/>
      </c>
      <c r="Q3056" s="8">
        <f t="shared" si="243"/>
        <v>501810.06453493377</v>
      </c>
      <c r="R3056" s="8">
        <f t="shared" si="244"/>
        <v>3204.1945819982766</v>
      </c>
      <c r="S3056" s="8">
        <f t="shared" si="245"/>
        <v>1179335.9148039783</v>
      </c>
      <c r="U3056" s="25">
        <v>43194.316689814812</v>
      </c>
      <c r="V3056">
        <v>28</v>
      </c>
      <c r="W3056">
        <v>8306</v>
      </c>
      <c r="X3056" t="s">
        <v>1083</v>
      </c>
      <c r="Y3056" t="s">
        <v>962</v>
      </c>
      <c r="Z3056" s="25">
        <v>43193.99722222222</v>
      </c>
      <c r="AA3056">
        <v>698.8</v>
      </c>
      <c r="AB3056">
        <v>4.4000000000000004</v>
      </c>
      <c r="AC3056" s="24">
        <v>6.3E-3</v>
      </c>
      <c r="AD3056">
        <v>3700</v>
      </c>
      <c r="AE3056">
        <v>2580360</v>
      </c>
      <c r="AF3056" s="22">
        <v>43193</v>
      </c>
      <c r="AG3056">
        <v>686.9</v>
      </c>
      <c r="AH3056">
        <v>694.4</v>
      </c>
      <c r="AI3056" s="22">
        <v>43194</v>
      </c>
      <c r="AJ3056">
        <v>691</v>
      </c>
      <c r="AK3056">
        <v>686.6</v>
      </c>
      <c r="AM3056">
        <v>1</v>
      </c>
      <c r="AN3056">
        <v>0.05</v>
      </c>
      <c r="AO3056">
        <v>6.98</v>
      </c>
      <c r="AP3056">
        <v>2.59</v>
      </c>
      <c r="AQ3056">
        <v>0.19</v>
      </c>
      <c r="AR3056">
        <v>0.06</v>
      </c>
      <c r="AS3056">
        <v>0.97</v>
      </c>
      <c r="AT3056">
        <v>0.89</v>
      </c>
      <c r="AU3056">
        <v>0.67200000000000004</v>
      </c>
      <c r="AV3056">
        <v>691.9</v>
      </c>
      <c r="AW3056">
        <v>680.5</v>
      </c>
      <c r="AX3056">
        <v>686.6</v>
      </c>
    </row>
    <row r="3057" spans="1:50">
      <c r="A3057" s="22">
        <v>43192</v>
      </c>
      <c r="B3057">
        <v>1079</v>
      </c>
      <c r="C3057">
        <v>1105</v>
      </c>
      <c r="D3057">
        <v>1076</v>
      </c>
      <c r="E3057">
        <v>1093</v>
      </c>
      <c r="F3057" s="22">
        <v>43193</v>
      </c>
      <c r="G3057">
        <v>1063</v>
      </c>
      <c r="H3057">
        <v>1075</v>
      </c>
      <c r="I3057">
        <v>974</v>
      </c>
      <c r="J3057">
        <v>987</v>
      </c>
      <c r="K3057" s="22">
        <v>43194</v>
      </c>
      <c r="L3057">
        <v>1018</v>
      </c>
      <c r="M3057">
        <v>0.95</v>
      </c>
      <c r="N3057" s="8" t="str">
        <f>IF(AND(AM3057=1,AC3057&lt;-0.005,AE3057&gt;O$1),R3057,"")</f>
        <v/>
      </c>
      <c r="O3057" s="8">
        <f t="shared" si="242"/>
        <v>400784.01880985679</v>
      </c>
      <c r="P3057" s="8" t="str">
        <f t="shared" si="246"/>
        <v/>
      </c>
      <c r="Q3057" s="8">
        <f t="shared" si="243"/>
        <v>501810.06453493377</v>
      </c>
      <c r="R3057" s="8">
        <f t="shared" si="244"/>
        <v>-3414.6341463414665</v>
      </c>
      <c r="S3057" s="8">
        <f t="shared" si="245"/>
        <v>1175921.2806576369</v>
      </c>
      <c r="U3057" s="25">
        <v>43194.316689814812</v>
      </c>
      <c r="V3057">
        <v>29</v>
      </c>
      <c r="W3057">
        <v>6723</v>
      </c>
      <c r="X3057" t="s">
        <v>1188</v>
      </c>
      <c r="Y3057" t="s">
        <v>962</v>
      </c>
      <c r="Z3057" s="25">
        <v>43193.993750000001</v>
      </c>
      <c r="AA3057">
        <v>989</v>
      </c>
      <c r="AB3057">
        <v>2</v>
      </c>
      <c r="AC3057" s="24">
        <v>2E-3</v>
      </c>
      <c r="AD3057">
        <v>3400</v>
      </c>
      <c r="AE3057">
        <v>3387750</v>
      </c>
      <c r="AF3057" s="22">
        <v>43193</v>
      </c>
      <c r="AG3057">
        <v>1063</v>
      </c>
      <c r="AH3057">
        <v>987</v>
      </c>
      <c r="AI3057" s="22">
        <v>43194</v>
      </c>
      <c r="AJ3057">
        <v>1018</v>
      </c>
      <c r="AK3057">
        <v>1025</v>
      </c>
      <c r="AM3057">
        <v>1</v>
      </c>
      <c r="AN3057">
        <v>0</v>
      </c>
      <c r="AO3057">
        <v>16.88</v>
      </c>
      <c r="AP3057" t="s">
        <v>956</v>
      </c>
      <c r="AQ3057">
        <v>0.12</v>
      </c>
      <c r="AR3057">
        <v>0.05</v>
      </c>
      <c r="AS3057">
        <v>0.95</v>
      </c>
      <c r="AT3057">
        <v>0.88</v>
      </c>
      <c r="AU3057">
        <v>0.95899999999999996</v>
      </c>
      <c r="AV3057">
        <v>1039</v>
      </c>
      <c r="AW3057">
        <v>1003</v>
      </c>
      <c r="AX3057">
        <v>1025</v>
      </c>
    </row>
    <row r="3058" spans="1:50">
      <c r="A3058" s="22">
        <v>43192</v>
      </c>
      <c r="B3058">
        <v>2035</v>
      </c>
      <c r="C3058">
        <v>2260</v>
      </c>
      <c r="D3058">
        <v>1770</v>
      </c>
      <c r="E3058">
        <v>1840</v>
      </c>
      <c r="F3058" s="22">
        <v>43193</v>
      </c>
      <c r="G3058">
        <v>1950</v>
      </c>
      <c r="H3058">
        <v>2060</v>
      </c>
      <c r="I3058">
        <v>1855</v>
      </c>
      <c r="J3058">
        <v>2002</v>
      </c>
      <c r="K3058" s="22">
        <v>43194</v>
      </c>
      <c r="L3058">
        <v>2031</v>
      </c>
      <c r="M3058">
        <v>1.34</v>
      </c>
      <c r="N3058" s="8" t="str">
        <f>IF(AND(AM3058=1,AC3058&lt;-0.005,AE3058&gt;O$1),R3058,"")</f>
        <v/>
      </c>
      <c r="O3058" s="8">
        <f t="shared" si="242"/>
        <v>400784.01880985679</v>
      </c>
      <c r="P3058" s="8" t="str">
        <f t="shared" si="246"/>
        <v/>
      </c>
      <c r="Q3058" s="8">
        <f t="shared" si="243"/>
        <v>501810.06453493377</v>
      </c>
      <c r="R3058" s="8">
        <f t="shared" si="244"/>
        <v>35318.924617817604</v>
      </c>
      <c r="S3058" s="8">
        <f t="shared" si="245"/>
        <v>1175921.2806576369</v>
      </c>
      <c r="U3058" s="25">
        <v>43194.316689814812</v>
      </c>
      <c r="V3058">
        <v>33</v>
      </c>
      <c r="W3058">
        <v>2338</v>
      </c>
      <c r="X3058" t="s">
        <v>1162</v>
      </c>
      <c r="Y3058" t="s">
        <v>954</v>
      </c>
      <c r="Z3058" s="25">
        <v>43193.990277777775</v>
      </c>
      <c r="AA3058">
        <v>1990</v>
      </c>
      <c r="AB3058">
        <v>-12</v>
      </c>
      <c r="AC3058" s="24">
        <v>-6.0000000000000001E-3</v>
      </c>
      <c r="AD3058">
        <v>2600</v>
      </c>
      <c r="AE3058">
        <v>5121220</v>
      </c>
      <c r="AF3058" s="22">
        <v>43193</v>
      </c>
      <c r="AG3058">
        <v>1950</v>
      </c>
      <c r="AH3058">
        <v>2002</v>
      </c>
      <c r="AI3058" s="22">
        <v>43194</v>
      </c>
      <c r="AJ3058">
        <v>2031</v>
      </c>
      <c r="AK3058">
        <v>1897</v>
      </c>
      <c r="AM3058">
        <v>2</v>
      </c>
      <c r="AN3058" t="s">
        <v>1023</v>
      </c>
      <c r="AO3058">
        <v>642.33000000000004</v>
      </c>
      <c r="AP3058">
        <v>0</v>
      </c>
      <c r="AQ3058">
        <v>0.86</v>
      </c>
      <c r="AR3058">
        <v>0.89</v>
      </c>
      <c r="AS3058">
        <v>1.34</v>
      </c>
      <c r="AT3058">
        <v>1.92</v>
      </c>
      <c r="AU3058">
        <v>0.999</v>
      </c>
      <c r="AV3058">
        <v>2070</v>
      </c>
      <c r="AW3058">
        <v>1858</v>
      </c>
      <c r="AX3058">
        <v>1897</v>
      </c>
    </row>
    <row r="3059" spans="1:50">
      <c r="A3059" s="22">
        <v>43192</v>
      </c>
      <c r="B3059">
        <v>682</v>
      </c>
      <c r="C3059">
        <v>700</v>
      </c>
      <c r="D3059">
        <v>673</v>
      </c>
      <c r="E3059">
        <v>693</v>
      </c>
      <c r="F3059" s="22">
        <v>43193</v>
      </c>
      <c r="G3059">
        <v>681</v>
      </c>
      <c r="H3059">
        <v>688</v>
      </c>
      <c r="I3059">
        <v>661</v>
      </c>
      <c r="J3059">
        <v>672</v>
      </c>
      <c r="K3059" s="22">
        <v>43194</v>
      </c>
      <c r="L3059">
        <v>673</v>
      </c>
      <c r="M3059">
        <v>1</v>
      </c>
      <c r="N3059" s="8" t="str">
        <f>IF(AND(AM3059=1,AC3059&lt;-0.005,AE3059&gt;O$1),R3059,"")</f>
        <v/>
      </c>
      <c r="O3059" s="8">
        <f t="shared" si="242"/>
        <v>400784.01880985679</v>
      </c>
      <c r="P3059" s="8" t="str">
        <f t="shared" si="246"/>
        <v/>
      </c>
      <c r="Q3059" s="8">
        <f t="shared" si="243"/>
        <v>501810.06453493377</v>
      </c>
      <c r="R3059" s="8">
        <f t="shared" si="244"/>
        <v>12176.5601217656</v>
      </c>
      <c r="S3059" s="8">
        <f t="shared" si="245"/>
        <v>1175921.2806576369</v>
      </c>
      <c r="U3059" s="25">
        <v>43194.316689814812</v>
      </c>
      <c r="V3059">
        <v>34</v>
      </c>
      <c r="W3059">
        <v>8783</v>
      </c>
      <c r="X3059" t="s">
        <v>760</v>
      </c>
      <c r="Y3059" t="s">
        <v>960</v>
      </c>
      <c r="Z3059" s="25">
        <v>43193.993750000001</v>
      </c>
      <c r="AA3059">
        <v>689.8</v>
      </c>
      <c r="AB3059">
        <v>17.8</v>
      </c>
      <c r="AC3059" s="24">
        <v>2.6499999999999999E-2</v>
      </c>
      <c r="AD3059">
        <v>2200</v>
      </c>
      <c r="AE3059">
        <v>1514110</v>
      </c>
      <c r="AF3059" s="22">
        <v>43193</v>
      </c>
      <c r="AG3059">
        <v>681</v>
      </c>
      <c r="AH3059">
        <v>672</v>
      </c>
      <c r="AI3059" s="22">
        <v>43194</v>
      </c>
      <c r="AJ3059">
        <v>673</v>
      </c>
      <c r="AK3059">
        <v>657</v>
      </c>
      <c r="AM3059">
        <v>2</v>
      </c>
      <c r="AN3059" t="s">
        <v>1023</v>
      </c>
      <c r="AO3059">
        <v>0</v>
      </c>
      <c r="AP3059">
        <v>0</v>
      </c>
      <c r="AQ3059">
        <v>0.52</v>
      </c>
      <c r="AR3059">
        <v>0.4</v>
      </c>
      <c r="AS3059">
        <v>1</v>
      </c>
      <c r="AT3059">
        <v>0.97</v>
      </c>
      <c r="AU3059">
        <v>1.605</v>
      </c>
      <c r="AV3059">
        <v>676</v>
      </c>
      <c r="AW3059">
        <v>653</v>
      </c>
      <c r="AX3059">
        <v>657</v>
      </c>
    </row>
    <row r="3060" spans="1:50">
      <c r="A3060" s="22">
        <v>43192</v>
      </c>
      <c r="B3060">
        <v>133</v>
      </c>
      <c r="C3060">
        <v>138</v>
      </c>
      <c r="D3060">
        <v>133</v>
      </c>
      <c r="E3060">
        <v>136</v>
      </c>
      <c r="F3060" s="22">
        <v>43193</v>
      </c>
      <c r="G3060">
        <v>134</v>
      </c>
      <c r="H3060">
        <v>137</v>
      </c>
      <c r="I3060">
        <v>134</v>
      </c>
      <c r="J3060">
        <v>135</v>
      </c>
      <c r="K3060" s="22">
        <v>43194</v>
      </c>
      <c r="L3060">
        <v>137</v>
      </c>
      <c r="M3060">
        <v>0.96</v>
      </c>
      <c r="N3060" s="8" t="str">
        <f>IF(AND(AM3060=1,AC3060&lt;-0.005,AE3060&gt;O$1),R3060,"")</f>
        <v/>
      </c>
      <c r="O3060" s="8">
        <f t="shared" si="242"/>
        <v>400784.01880985679</v>
      </c>
      <c r="P3060" s="8" t="str">
        <f t="shared" si="246"/>
        <v/>
      </c>
      <c r="Q3060" s="8">
        <f t="shared" si="243"/>
        <v>501810.06453493377</v>
      </c>
      <c r="R3060" s="8">
        <f t="shared" si="244"/>
        <v>15037.593984962405</v>
      </c>
      <c r="S3060" s="8">
        <f t="shared" si="245"/>
        <v>1175921.2806576369</v>
      </c>
      <c r="U3060" s="25">
        <v>43194.316689814812</v>
      </c>
      <c r="V3060">
        <v>36</v>
      </c>
      <c r="W3060">
        <v>3647</v>
      </c>
      <c r="X3060" t="s">
        <v>1146</v>
      </c>
      <c r="Y3060" t="s">
        <v>954</v>
      </c>
      <c r="Z3060" s="25">
        <v>43193.746527777781</v>
      </c>
      <c r="AA3060">
        <v>135</v>
      </c>
      <c r="AB3060">
        <v>0</v>
      </c>
      <c r="AC3060" s="24">
        <v>0</v>
      </c>
      <c r="AD3060">
        <v>2000</v>
      </c>
      <c r="AE3060">
        <v>270000</v>
      </c>
      <c r="AF3060" s="22">
        <v>43193</v>
      </c>
      <c r="AG3060">
        <v>134</v>
      </c>
      <c r="AH3060">
        <v>135</v>
      </c>
      <c r="AI3060" s="22">
        <v>43194</v>
      </c>
      <c r="AJ3060">
        <v>137</v>
      </c>
      <c r="AK3060">
        <v>133</v>
      </c>
      <c r="AM3060">
        <v>2</v>
      </c>
      <c r="AN3060" t="s">
        <v>1023</v>
      </c>
      <c r="AO3060">
        <v>0</v>
      </c>
      <c r="AP3060">
        <v>2.2200000000000002</v>
      </c>
      <c r="AQ3060">
        <v>0.21</v>
      </c>
      <c r="AR3060">
        <v>0.42</v>
      </c>
      <c r="AS3060">
        <v>0.96</v>
      </c>
      <c r="AT3060">
        <v>0.98</v>
      </c>
      <c r="AU3060">
        <v>1.6</v>
      </c>
      <c r="AV3060">
        <v>137</v>
      </c>
      <c r="AW3060">
        <v>132</v>
      </c>
      <c r="AX3060">
        <v>133</v>
      </c>
    </row>
    <row r="3061" spans="1:50">
      <c r="A3061" s="22">
        <v>43192</v>
      </c>
      <c r="B3061">
        <v>1454</v>
      </c>
      <c r="C3061">
        <v>1519</v>
      </c>
      <c r="D3061">
        <v>1422</v>
      </c>
      <c r="E3061">
        <v>1479</v>
      </c>
      <c r="F3061" s="22">
        <v>43193</v>
      </c>
      <c r="G3061">
        <v>1440</v>
      </c>
      <c r="H3061">
        <v>1450</v>
      </c>
      <c r="I3061">
        <v>1334</v>
      </c>
      <c r="J3061">
        <v>1335</v>
      </c>
      <c r="K3061" s="22">
        <v>43194</v>
      </c>
      <c r="L3061">
        <v>1354</v>
      </c>
      <c r="M3061">
        <v>0.49</v>
      </c>
      <c r="N3061" s="8" t="str">
        <f>IF(AND(AM3061=1,AC3061&lt;-0.005,AE3061&gt;O$1),R3061,"")</f>
        <v/>
      </c>
      <c r="O3061" s="8">
        <f t="shared" si="242"/>
        <v>400784.01880985679</v>
      </c>
      <c r="P3061" s="8" t="str">
        <f t="shared" si="246"/>
        <v/>
      </c>
      <c r="Q3061" s="8">
        <f t="shared" si="243"/>
        <v>501810.06453493377</v>
      </c>
      <c r="R3061" s="8">
        <f t="shared" si="244"/>
        <v>9789.1566265060355</v>
      </c>
      <c r="S3061" s="8">
        <f t="shared" si="245"/>
        <v>1175921.2806576369</v>
      </c>
      <c r="U3061" s="25">
        <v>43194.316689814812</v>
      </c>
      <c r="V3061">
        <v>37</v>
      </c>
      <c r="W3061">
        <v>6467</v>
      </c>
      <c r="X3061" t="s">
        <v>1086</v>
      </c>
      <c r="Y3061" t="s">
        <v>960</v>
      </c>
      <c r="Z3061" s="25">
        <v>43193.977083333331</v>
      </c>
      <c r="AA3061">
        <v>1341.1</v>
      </c>
      <c r="AB3061">
        <v>6.1</v>
      </c>
      <c r="AC3061" s="24">
        <v>4.5999999999999999E-3</v>
      </c>
      <c r="AD3061">
        <v>1900</v>
      </c>
      <c r="AE3061">
        <v>2551980</v>
      </c>
      <c r="AF3061" s="22">
        <v>43193</v>
      </c>
      <c r="AG3061">
        <v>1440</v>
      </c>
      <c r="AH3061">
        <v>1335</v>
      </c>
      <c r="AI3061" s="22">
        <v>43194</v>
      </c>
      <c r="AJ3061">
        <v>1354</v>
      </c>
      <c r="AK3061">
        <v>1328</v>
      </c>
      <c r="AM3061">
        <v>2</v>
      </c>
      <c r="AN3061" t="s">
        <v>1023</v>
      </c>
      <c r="AO3061">
        <v>951.9</v>
      </c>
      <c r="AP3061">
        <v>1.2</v>
      </c>
      <c r="AQ3061">
        <v>0</v>
      </c>
      <c r="AR3061">
        <v>0.24</v>
      </c>
      <c r="AS3061">
        <v>0.49</v>
      </c>
      <c r="AT3061">
        <v>0.67</v>
      </c>
      <c r="AU3061">
        <v>2.4590000000000001</v>
      </c>
      <c r="AV3061">
        <v>1423</v>
      </c>
      <c r="AW3061">
        <v>1314</v>
      </c>
      <c r="AX3061">
        <v>1328</v>
      </c>
    </row>
    <row r="3062" spans="1:50">
      <c r="A3062" s="22">
        <v>43192</v>
      </c>
      <c r="B3062">
        <v>337</v>
      </c>
      <c r="C3062">
        <v>345</v>
      </c>
      <c r="D3062">
        <v>336</v>
      </c>
      <c r="E3062">
        <v>342</v>
      </c>
      <c r="F3062" s="22">
        <v>43193</v>
      </c>
      <c r="G3062">
        <v>346</v>
      </c>
      <c r="H3062">
        <v>348</v>
      </c>
      <c r="I3062">
        <v>335</v>
      </c>
      <c r="J3062">
        <v>344</v>
      </c>
      <c r="K3062" s="22">
        <v>43194</v>
      </c>
      <c r="L3062">
        <v>348</v>
      </c>
      <c r="M3062">
        <v>0.93</v>
      </c>
      <c r="N3062" s="8" t="str">
        <f>IF(AND(AM3062=1,AC3062&lt;-0.005,AE3062&gt;O$1),R3062,"")</f>
        <v/>
      </c>
      <c r="O3062" s="8">
        <f t="shared" si="242"/>
        <v>400784.01880985679</v>
      </c>
      <c r="P3062" s="8" t="str">
        <f t="shared" si="246"/>
        <v/>
      </c>
      <c r="Q3062" s="8">
        <f t="shared" si="243"/>
        <v>501810.06453493377</v>
      </c>
      <c r="R3062" s="8">
        <f t="shared" si="244"/>
        <v>0</v>
      </c>
      <c r="S3062" s="8">
        <f t="shared" si="245"/>
        <v>1175921.2806576369</v>
      </c>
      <c r="U3062" s="25">
        <v>43194.316689814812</v>
      </c>
      <c r="V3062">
        <v>38</v>
      </c>
      <c r="W3062">
        <v>9980</v>
      </c>
      <c r="X3062" t="s">
        <v>287</v>
      </c>
      <c r="Y3062" t="s">
        <v>954</v>
      </c>
      <c r="Z3062" s="25">
        <v>43193.919444444444</v>
      </c>
      <c r="AA3062">
        <v>346</v>
      </c>
      <c r="AB3062">
        <v>2</v>
      </c>
      <c r="AC3062" s="24">
        <v>5.7999999999999996E-3</v>
      </c>
      <c r="AD3062">
        <v>1800</v>
      </c>
      <c r="AE3062">
        <v>620830</v>
      </c>
      <c r="AF3062" s="22">
        <v>43193</v>
      </c>
      <c r="AG3062">
        <v>346</v>
      </c>
      <c r="AH3062">
        <v>344</v>
      </c>
      <c r="AI3062" s="22">
        <v>43194</v>
      </c>
      <c r="AJ3062">
        <v>348</v>
      </c>
      <c r="AK3062">
        <v>348</v>
      </c>
      <c r="AM3062" t="s">
        <v>1068</v>
      </c>
      <c r="AN3062" t="s">
        <v>1023</v>
      </c>
      <c r="AO3062">
        <v>0</v>
      </c>
      <c r="AP3062">
        <v>0.28999999999999998</v>
      </c>
      <c r="AQ3062">
        <v>0.18</v>
      </c>
      <c r="AR3062">
        <v>0.12</v>
      </c>
      <c r="AS3062">
        <v>0.93</v>
      </c>
      <c r="AT3062">
        <v>0.88</v>
      </c>
      <c r="AU3062">
        <v>1.883</v>
      </c>
      <c r="AV3062">
        <v>351</v>
      </c>
      <c r="AW3062">
        <v>345</v>
      </c>
      <c r="AX3062">
        <v>348</v>
      </c>
    </row>
    <row r="3063" spans="1:50">
      <c r="A3063" s="22">
        <v>43192</v>
      </c>
      <c r="B3063">
        <v>678</v>
      </c>
      <c r="C3063">
        <v>777</v>
      </c>
      <c r="D3063">
        <v>674</v>
      </c>
      <c r="E3063">
        <v>766</v>
      </c>
      <c r="F3063" s="22">
        <v>43193</v>
      </c>
      <c r="G3063">
        <v>744</v>
      </c>
      <c r="H3063">
        <v>799</v>
      </c>
      <c r="I3063">
        <v>740</v>
      </c>
      <c r="J3063">
        <v>778</v>
      </c>
      <c r="K3063" s="22">
        <v>43194</v>
      </c>
      <c r="L3063">
        <v>778</v>
      </c>
      <c r="M3063">
        <v>0.84</v>
      </c>
      <c r="N3063" s="8" t="str">
        <f>IF(AND(AM3063=1,AC3063&lt;-0.005,AE3063&gt;O$1),R3063,"")</f>
        <v/>
      </c>
      <c r="O3063" s="8">
        <f t="shared" si="242"/>
        <v>400784.01880985679</v>
      </c>
      <c r="P3063" s="8" t="str">
        <f t="shared" si="246"/>
        <v/>
      </c>
      <c r="Q3063" s="8">
        <f t="shared" si="243"/>
        <v>501810.06453493377</v>
      </c>
      <c r="R3063" s="8">
        <f t="shared" si="244"/>
        <v>21447.721179624677</v>
      </c>
      <c r="S3063" s="8">
        <f t="shared" si="245"/>
        <v>1197369.0018372617</v>
      </c>
      <c r="U3063" s="25">
        <v>43194.316689814812</v>
      </c>
      <c r="V3063">
        <v>39</v>
      </c>
      <c r="W3063">
        <v>8927</v>
      </c>
      <c r="X3063" t="s">
        <v>1255</v>
      </c>
      <c r="Y3063" t="s">
        <v>960</v>
      </c>
      <c r="Z3063" s="25">
        <v>43193.997916666667</v>
      </c>
      <c r="AA3063">
        <v>778.1</v>
      </c>
      <c r="AB3063">
        <v>0.1</v>
      </c>
      <c r="AC3063" s="24">
        <v>1E-4</v>
      </c>
      <c r="AD3063">
        <v>1800</v>
      </c>
      <c r="AE3063">
        <v>1398000</v>
      </c>
      <c r="AF3063" s="22">
        <v>43193</v>
      </c>
      <c r="AG3063">
        <v>744</v>
      </c>
      <c r="AH3063">
        <v>778</v>
      </c>
      <c r="AI3063" s="22">
        <v>43194</v>
      </c>
      <c r="AJ3063">
        <v>778</v>
      </c>
      <c r="AK3063">
        <v>746</v>
      </c>
      <c r="AM3063">
        <v>1</v>
      </c>
      <c r="AN3063">
        <v>0</v>
      </c>
      <c r="AO3063">
        <v>2.2200000000000002</v>
      </c>
      <c r="AP3063">
        <v>0.64</v>
      </c>
      <c r="AQ3063">
        <v>0.04</v>
      </c>
      <c r="AR3063">
        <v>0.45</v>
      </c>
      <c r="AS3063">
        <v>0.84</v>
      </c>
      <c r="AT3063">
        <v>1.03</v>
      </c>
      <c r="AU3063">
        <v>1.367</v>
      </c>
      <c r="AV3063">
        <v>785</v>
      </c>
      <c r="AW3063">
        <v>740</v>
      </c>
      <c r="AX3063">
        <v>746</v>
      </c>
    </row>
    <row r="3064" spans="1:50">
      <c r="A3064" s="22">
        <v>43192</v>
      </c>
      <c r="B3064">
        <v>511</v>
      </c>
      <c r="C3064">
        <v>521</v>
      </c>
      <c r="D3064">
        <v>509</v>
      </c>
      <c r="E3064">
        <v>510</v>
      </c>
      <c r="F3064" s="22">
        <v>43193</v>
      </c>
      <c r="G3064">
        <v>504</v>
      </c>
      <c r="H3064">
        <v>514</v>
      </c>
      <c r="I3064">
        <v>503</v>
      </c>
      <c r="J3064">
        <v>513</v>
      </c>
      <c r="K3064" s="22">
        <v>43194</v>
      </c>
      <c r="L3064">
        <v>520</v>
      </c>
      <c r="M3064">
        <v>1.01</v>
      </c>
      <c r="N3064" s="8" t="str">
        <f>IF(AND(AM3064=1,AC3064&lt;-0.005,AE3064&gt;O$1),R3064,"")</f>
        <v/>
      </c>
      <c r="O3064" s="8">
        <f t="shared" si="242"/>
        <v>400784.01880985679</v>
      </c>
      <c r="P3064" s="8" t="str">
        <f t="shared" si="246"/>
        <v/>
      </c>
      <c r="Q3064" s="8">
        <f t="shared" si="243"/>
        <v>501810.06453493377</v>
      </c>
      <c r="R3064" s="8">
        <f t="shared" si="244"/>
        <v>16898.608349900645</v>
      </c>
      <c r="S3064" s="8">
        <f t="shared" si="245"/>
        <v>1197369.0018372617</v>
      </c>
      <c r="U3064" s="25">
        <v>43194.316689814812</v>
      </c>
      <c r="V3064">
        <v>40</v>
      </c>
      <c r="W3064">
        <v>2342</v>
      </c>
      <c r="X3064" t="s">
        <v>1148</v>
      </c>
      <c r="Y3064" t="s">
        <v>957</v>
      </c>
      <c r="Z3064" s="25">
        <v>43193.953472222223</v>
      </c>
      <c r="AA3064">
        <v>527</v>
      </c>
      <c r="AB3064">
        <v>14</v>
      </c>
      <c r="AC3064" s="24">
        <v>2.7300000000000001E-2</v>
      </c>
      <c r="AD3064">
        <v>1800</v>
      </c>
      <c r="AE3064">
        <v>951800</v>
      </c>
      <c r="AF3064" s="22">
        <v>43193</v>
      </c>
      <c r="AG3064">
        <v>504</v>
      </c>
      <c r="AH3064">
        <v>513</v>
      </c>
      <c r="AI3064" s="22">
        <v>43194</v>
      </c>
      <c r="AJ3064">
        <v>520</v>
      </c>
      <c r="AK3064">
        <v>503</v>
      </c>
      <c r="AM3064">
        <v>2</v>
      </c>
      <c r="AN3064" t="s">
        <v>1023</v>
      </c>
      <c r="AO3064">
        <v>0</v>
      </c>
      <c r="AP3064">
        <v>0</v>
      </c>
      <c r="AQ3064">
        <v>0.62</v>
      </c>
      <c r="AR3064">
        <v>0.19</v>
      </c>
      <c r="AS3064">
        <v>1.01</v>
      </c>
      <c r="AT3064">
        <v>0.95</v>
      </c>
      <c r="AU3064">
        <v>0.85599999999999998</v>
      </c>
      <c r="AV3064">
        <v>522</v>
      </c>
      <c r="AW3064">
        <v>501</v>
      </c>
      <c r="AX3064">
        <v>503</v>
      </c>
    </row>
    <row r="3065" spans="1:50">
      <c r="A3065" s="22">
        <v>43192</v>
      </c>
      <c r="B3065">
        <v>219</v>
      </c>
      <c r="C3065">
        <v>220</v>
      </c>
      <c r="D3065">
        <v>213</v>
      </c>
      <c r="E3065">
        <v>217</v>
      </c>
      <c r="F3065" s="22">
        <v>43193</v>
      </c>
      <c r="G3065">
        <v>213</v>
      </c>
      <c r="H3065">
        <v>218</v>
      </c>
      <c r="I3065">
        <v>212</v>
      </c>
      <c r="J3065">
        <v>215</v>
      </c>
      <c r="K3065" s="22">
        <v>43194</v>
      </c>
      <c r="L3065">
        <v>213</v>
      </c>
      <c r="M3065">
        <v>1</v>
      </c>
      <c r="N3065" s="8" t="str">
        <f>IF(AND(AM3065=1,AC3065&lt;-0.005,AE3065&gt;O$1),R3065,"")</f>
        <v/>
      </c>
      <c r="O3065" s="8">
        <f t="shared" si="242"/>
        <v>400784.01880985679</v>
      </c>
      <c r="P3065" s="8" t="str">
        <f t="shared" si="246"/>
        <v/>
      </c>
      <c r="Q3065" s="8">
        <f t="shared" si="243"/>
        <v>501810.06453493377</v>
      </c>
      <c r="R3065" s="8">
        <f t="shared" si="244"/>
        <v>4739.3364928910441</v>
      </c>
      <c r="S3065" s="8">
        <f t="shared" si="245"/>
        <v>1197369.0018372617</v>
      </c>
      <c r="U3065" s="25">
        <v>43194.316689814812</v>
      </c>
      <c r="V3065">
        <v>41</v>
      </c>
      <c r="W3065">
        <v>2776</v>
      </c>
      <c r="X3065" t="s">
        <v>1201</v>
      </c>
      <c r="Y3065" t="s">
        <v>960</v>
      </c>
      <c r="Z3065" s="25">
        <v>43193.924305555556</v>
      </c>
      <c r="AA3065">
        <v>211</v>
      </c>
      <c r="AB3065">
        <v>-4</v>
      </c>
      <c r="AC3065" s="24">
        <v>-1.8599999999999998E-2</v>
      </c>
      <c r="AD3065">
        <v>1700</v>
      </c>
      <c r="AE3065">
        <v>358700</v>
      </c>
      <c r="AF3065" s="22">
        <v>43193</v>
      </c>
      <c r="AG3065">
        <v>213</v>
      </c>
      <c r="AH3065">
        <v>215</v>
      </c>
      <c r="AI3065" s="22">
        <v>43194</v>
      </c>
      <c r="AJ3065">
        <v>213</v>
      </c>
      <c r="AK3065">
        <v>211</v>
      </c>
      <c r="AM3065">
        <v>0</v>
      </c>
      <c r="AN3065" t="s">
        <v>1023</v>
      </c>
      <c r="AO3065">
        <v>0</v>
      </c>
      <c r="AP3065" t="s">
        <v>956</v>
      </c>
      <c r="AQ3065">
        <v>0.53</v>
      </c>
      <c r="AR3065">
        <v>0.64</v>
      </c>
      <c r="AS3065">
        <v>1</v>
      </c>
      <c r="AT3065">
        <v>1.1399999999999999</v>
      </c>
      <c r="AU3065">
        <v>1.1279999999999999</v>
      </c>
      <c r="AV3065">
        <v>215</v>
      </c>
      <c r="AW3065">
        <v>210</v>
      </c>
      <c r="AX3065">
        <v>211</v>
      </c>
    </row>
    <row r="3066" spans="1:50">
      <c r="A3066" s="22">
        <v>43192</v>
      </c>
      <c r="B3066">
        <v>6833</v>
      </c>
      <c r="C3066">
        <v>6870</v>
      </c>
      <c r="D3066">
        <v>6779</v>
      </c>
      <c r="E3066">
        <v>6779</v>
      </c>
      <c r="F3066" s="22">
        <v>43193</v>
      </c>
      <c r="G3066">
        <v>6705</v>
      </c>
      <c r="H3066">
        <v>6751</v>
      </c>
      <c r="I3066">
        <v>6687</v>
      </c>
      <c r="J3066">
        <v>6730</v>
      </c>
      <c r="K3066" s="22">
        <v>43194</v>
      </c>
      <c r="L3066">
        <v>6750</v>
      </c>
      <c r="M3066">
        <v>1</v>
      </c>
      <c r="N3066" s="8" t="str">
        <f>IF(AND(AM3066=1,AC3066&lt;-0.005,AE3066&gt;O$1),R3066,"")</f>
        <v/>
      </c>
      <c r="O3066" s="8">
        <f t="shared" si="242"/>
        <v>400784.01880985679</v>
      </c>
      <c r="P3066" s="8" t="str">
        <f t="shared" si="246"/>
        <v/>
      </c>
      <c r="Q3066" s="8">
        <f t="shared" si="243"/>
        <v>501810.06453493377</v>
      </c>
      <c r="R3066" s="8">
        <f t="shared" si="244"/>
        <v>816.14482860958844</v>
      </c>
      <c r="S3066" s="8">
        <f t="shared" si="245"/>
        <v>1198185.1466658714</v>
      </c>
      <c r="U3066" s="25">
        <v>43194.316689814812</v>
      </c>
      <c r="V3066">
        <v>42</v>
      </c>
      <c r="W3066">
        <v>7203</v>
      </c>
      <c r="X3066" t="s">
        <v>1045</v>
      </c>
      <c r="Y3066" t="s">
        <v>962</v>
      </c>
      <c r="Z3066" s="25">
        <v>43193.997916666667</v>
      </c>
      <c r="AA3066">
        <v>6800</v>
      </c>
      <c r="AB3066">
        <v>70</v>
      </c>
      <c r="AC3066" s="24">
        <v>1.04E-2</v>
      </c>
      <c r="AD3066">
        <v>1600</v>
      </c>
      <c r="AE3066">
        <v>10866100</v>
      </c>
      <c r="AF3066" s="22">
        <v>43193</v>
      </c>
      <c r="AG3066">
        <v>6705</v>
      </c>
      <c r="AH3066">
        <v>6730</v>
      </c>
      <c r="AI3066" s="22">
        <v>43194</v>
      </c>
      <c r="AJ3066">
        <v>6750</v>
      </c>
      <c r="AK3066">
        <v>6739</v>
      </c>
      <c r="AM3066">
        <v>1</v>
      </c>
      <c r="AN3066">
        <v>0.15</v>
      </c>
      <c r="AO3066">
        <v>3.11</v>
      </c>
      <c r="AP3066" t="s">
        <v>956</v>
      </c>
      <c r="AQ3066">
        <v>0.46</v>
      </c>
      <c r="AR3066">
        <v>0.19</v>
      </c>
      <c r="AS3066">
        <v>1</v>
      </c>
      <c r="AT3066">
        <v>0.94</v>
      </c>
      <c r="AU3066">
        <v>0.42299999999999999</v>
      </c>
      <c r="AV3066">
        <v>6770</v>
      </c>
      <c r="AW3066">
        <v>6704</v>
      </c>
      <c r="AX3066">
        <v>6739</v>
      </c>
    </row>
    <row r="3067" spans="1:50">
      <c r="A3067" s="22">
        <v>43192</v>
      </c>
      <c r="B3067">
        <v>808</v>
      </c>
      <c r="C3067">
        <v>822</v>
      </c>
      <c r="D3067">
        <v>790</v>
      </c>
      <c r="E3067">
        <v>793</v>
      </c>
      <c r="F3067" s="22">
        <v>43193</v>
      </c>
      <c r="G3067">
        <v>775</v>
      </c>
      <c r="H3067">
        <v>788</v>
      </c>
      <c r="I3067">
        <v>768</v>
      </c>
      <c r="J3067">
        <v>769</v>
      </c>
      <c r="K3067" s="22">
        <v>43194</v>
      </c>
      <c r="L3067">
        <v>773</v>
      </c>
      <c r="M3067">
        <v>1.05</v>
      </c>
      <c r="N3067" s="8" t="str">
        <f>IF(AND(AM3067=1,AC3067&lt;-0.005,AE3067&gt;O$1),R3067,"")</f>
        <v/>
      </c>
      <c r="O3067" s="8">
        <f t="shared" si="242"/>
        <v>400784.01880985679</v>
      </c>
      <c r="P3067" s="8" t="str">
        <f t="shared" si="246"/>
        <v/>
      </c>
      <c r="Q3067" s="8">
        <f t="shared" si="243"/>
        <v>501810.06453493377</v>
      </c>
      <c r="R3067" s="8">
        <f t="shared" si="244"/>
        <v>30178.32647462282</v>
      </c>
      <c r="S3067" s="8">
        <f t="shared" si="245"/>
        <v>1198185.1466658714</v>
      </c>
      <c r="U3067" s="25">
        <v>43194.316689814812</v>
      </c>
      <c r="V3067">
        <v>44</v>
      </c>
      <c r="W3067">
        <v>4594</v>
      </c>
      <c r="X3067" t="s">
        <v>1140</v>
      </c>
      <c r="Y3067" t="s">
        <v>957</v>
      </c>
      <c r="Z3067" s="25">
        <v>43193.991666666669</v>
      </c>
      <c r="AA3067">
        <v>770</v>
      </c>
      <c r="AB3067">
        <v>1</v>
      </c>
      <c r="AC3067" s="24">
        <v>1.2999999999999999E-3</v>
      </c>
      <c r="AD3067">
        <v>1500</v>
      </c>
      <c r="AE3067">
        <v>1148360</v>
      </c>
      <c r="AF3067" s="22">
        <v>43193</v>
      </c>
      <c r="AG3067">
        <v>775</v>
      </c>
      <c r="AH3067">
        <v>769</v>
      </c>
      <c r="AI3067" s="22">
        <v>43194</v>
      </c>
      <c r="AJ3067">
        <v>773</v>
      </c>
      <c r="AK3067">
        <v>729</v>
      </c>
      <c r="AM3067">
        <v>2</v>
      </c>
      <c r="AN3067" t="s">
        <v>1023</v>
      </c>
      <c r="AO3067">
        <v>59.39</v>
      </c>
      <c r="AP3067">
        <v>0</v>
      </c>
      <c r="AQ3067">
        <v>0.79</v>
      </c>
      <c r="AR3067">
        <v>0.59</v>
      </c>
      <c r="AS3067">
        <v>1.05</v>
      </c>
      <c r="AT3067">
        <v>1.03</v>
      </c>
      <c r="AU3067">
        <v>1.696</v>
      </c>
      <c r="AV3067">
        <v>775</v>
      </c>
      <c r="AW3067">
        <v>725</v>
      </c>
      <c r="AX3067">
        <v>729</v>
      </c>
    </row>
    <row r="3068" spans="1:50">
      <c r="A3068" s="22">
        <v>43192</v>
      </c>
      <c r="B3068">
        <v>895</v>
      </c>
      <c r="C3068">
        <v>895</v>
      </c>
      <c r="D3068">
        <v>881.3</v>
      </c>
      <c r="E3068">
        <v>881.6</v>
      </c>
      <c r="F3068" s="22">
        <v>43193</v>
      </c>
      <c r="G3068">
        <v>875</v>
      </c>
      <c r="H3068">
        <v>883.2</v>
      </c>
      <c r="I3068">
        <v>862.3</v>
      </c>
      <c r="J3068">
        <v>868.4</v>
      </c>
      <c r="K3068" s="22">
        <v>43194</v>
      </c>
      <c r="L3068">
        <v>872.8</v>
      </c>
      <c r="M3068">
        <v>0.99</v>
      </c>
      <c r="N3068" s="8" t="str">
        <f>IF(AND(AM3068=1,AC3068&lt;-0.005,AE3068&gt;O$1),R3068,"")</f>
        <v/>
      </c>
      <c r="O3068" s="8">
        <f t="shared" si="242"/>
        <v>400784.01880985679</v>
      </c>
      <c r="P3068" s="8" t="str">
        <f t="shared" si="246"/>
        <v/>
      </c>
      <c r="Q3068" s="8">
        <f t="shared" si="243"/>
        <v>501810.06453493377</v>
      </c>
      <c r="R3068" s="8">
        <f t="shared" si="244"/>
        <v>12386.990724433388</v>
      </c>
      <c r="S3068" s="8">
        <f t="shared" si="245"/>
        <v>1210572.1373903048</v>
      </c>
      <c r="U3068" s="25">
        <v>43194.316689814812</v>
      </c>
      <c r="V3068">
        <v>45</v>
      </c>
      <c r="W3068">
        <v>4755</v>
      </c>
      <c r="X3068" t="s">
        <v>268</v>
      </c>
      <c r="Y3068" t="s">
        <v>962</v>
      </c>
      <c r="Z3068" s="25">
        <v>43193.977777777778</v>
      </c>
      <c r="AA3068">
        <v>873</v>
      </c>
      <c r="AB3068">
        <v>4.5999999999999996</v>
      </c>
      <c r="AC3068" s="24">
        <v>5.3E-3</v>
      </c>
      <c r="AD3068">
        <v>1400</v>
      </c>
      <c r="AE3068">
        <v>1214520</v>
      </c>
      <c r="AF3068" s="22">
        <v>43193</v>
      </c>
      <c r="AG3068">
        <v>875</v>
      </c>
      <c r="AH3068">
        <v>868.4</v>
      </c>
      <c r="AI3068" s="22">
        <v>43194</v>
      </c>
      <c r="AJ3068">
        <v>872.8</v>
      </c>
      <c r="AK3068">
        <v>851.7</v>
      </c>
      <c r="AM3068">
        <v>1</v>
      </c>
      <c r="AN3068">
        <v>0</v>
      </c>
      <c r="AO3068">
        <v>11.1</v>
      </c>
      <c r="AP3068" t="s">
        <v>956</v>
      </c>
      <c r="AQ3068">
        <v>0.33</v>
      </c>
      <c r="AR3068">
        <v>0.17</v>
      </c>
      <c r="AS3068">
        <v>0.99</v>
      </c>
      <c r="AT3068">
        <v>0.95</v>
      </c>
      <c r="AU3068">
        <v>0.66600000000000004</v>
      </c>
      <c r="AV3068">
        <v>873.6</v>
      </c>
      <c r="AW3068">
        <v>851.5</v>
      </c>
      <c r="AX3068">
        <v>851.7</v>
      </c>
    </row>
    <row r="3069" spans="1:50">
      <c r="A3069" s="22">
        <v>43192</v>
      </c>
      <c r="B3069">
        <v>169</v>
      </c>
      <c r="C3069">
        <v>171</v>
      </c>
      <c r="D3069">
        <v>166</v>
      </c>
      <c r="E3069">
        <v>166</v>
      </c>
      <c r="F3069" s="22">
        <v>43193</v>
      </c>
      <c r="G3069">
        <v>163</v>
      </c>
      <c r="H3069">
        <v>163</v>
      </c>
      <c r="I3069">
        <v>159</v>
      </c>
      <c r="J3069">
        <v>161</v>
      </c>
      <c r="K3069" s="22">
        <v>43194</v>
      </c>
      <c r="L3069">
        <v>163</v>
      </c>
      <c r="M3069">
        <v>0.97</v>
      </c>
      <c r="N3069" s="8" t="str">
        <f>IF(AND(AM3069=1,AC3069&lt;-0.005,AE3069&gt;O$1),R3069,"")</f>
        <v/>
      </c>
      <c r="O3069" s="8">
        <f t="shared" si="242"/>
        <v>400784.01880985679</v>
      </c>
      <c r="P3069" s="8" t="str">
        <f t="shared" si="246"/>
        <v/>
      </c>
      <c r="Q3069" s="8">
        <f t="shared" si="243"/>
        <v>501810.06453493377</v>
      </c>
      <c r="R3069" s="8">
        <f t="shared" si="244"/>
        <v>19108.280254777066</v>
      </c>
      <c r="S3069" s="8">
        <f t="shared" si="245"/>
        <v>1210572.1373903048</v>
      </c>
      <c r="U3069" s="25">
        <v>43194.316689814812</v>
      </c>
      <c r="V3069">
        <v>46</v>
      </c>
      <c r="W3069">
        <v>6495</v>
      </c>
      <c r="X3069" t="s">
        <v>1213</v>
      </c>
      <c r="Y3069" t="s">
        <v>954</v>
      </c>
      <c r="Z3069" s="25">
        <v>43193.974999999999</v>
      </c>
      <c r="AA3069">
        <v>156.19999999999999</v>
      </c>
      <c r="AB3069">
        <v>-4.8</v>
      </c>
      <c r="AC3069" s="24">
        <v>-2.98E-2</v>
      </c>
      <c r="AD3069">
        <v>1300</v>
      </c>
      <c r="AE3069">
        <v>199220</v>
      </c>
      <c r="AF3069" s="22">
        <v>43193</v>
      </c>
      <c r="AG3069">
        <v>163</v>
      </c>
      <c r="AH3069">
        <v>161</v>
      </c>
      <c r="AI3069" s="22">
        <v>43194</v>
      </c>
      <c r="AJ3069">
        <v>163</v>
      </c>
      <c r="AK3069">
        <v>157</v>
      </c>
      <c r="AM3069">
        <v>2</v>
      </c>
      <c r="AN3069" t="s">
        <v>1023</v>
      </c>
      <c r="AO3069">
        <v>0</v>
      </c>
      <c r="AP3069">
        <v>0.62</v>
      </c>
      <c r="AQ3069">
        <v>0.35</v>
      </c>
      <c r="AR3069">
        <v>0.11</v>
      </c>
      <c r="AS3069">
        <v>0.97</v>
      </c>
      <c r="AT3069">
        <v>0.82</v>
      </c>
      <c r="AU3069">
        <v>0.99399999999999999</v>
      </c>
      <c r="AV3069">
        <v>164</v>
      </c>
      <c r="AW3069">
        <v>157</v>
      </c>
      <c r="AX3069">
        <v>157</v>
      </c>
    </row>
    <row r="3070" spans="1:50">
      <c r="A3070" s="22">
        <v>43192</v>
      </c>
      <c r="B3070">
        <v>795</v>
      </c>
      <c r="C3070">
        <v>813</v>
      </c>
      <c r="D3070">
        <v>788</v>
      </c>
      <c r="E3070">
        <v>810</v>
      </c>
      <c r="F3070" s="22">
        <v>43193</v>
      </c>
      <c r="G3070">
        <v>800</v>
      </c>
      <c r="H3070">
        <v>815</v>
      </c>
      <c r="I3070">
        <v>791</v>
      </c>
      <c r="J3070">
        <v>814</v>
      </c>
      <c r="K3070" s="22">
        <v>43194</v>
      </c>
      <c r="L3070">
        <v>850</v>
      </c>
      <c r="M3070">
        <v>0.99</v>
      </c>
      <c r="N3070" s="8" t="str">
        <f>IF(AND(AM3070=1,AC3070&lt;-0.005,AE3070&gt;O$1),R3070,"")</f>
        <v/>
      </c>
      <c r="O3070" s="8">
        <f t="shared" si="242"/>
        <v>400784.01880985679</v>
      </c>
      <c r="P3070" s="8" t="str">
        <f t="shared" si="246"/>
        <v/>
      </c>
      <c r="Q3070" s="8">
        <f t="shared" si="243"/>
        <v>501810.06453493377</v>
      </c>
      <c r="R3070" s="8">
        <f t="shared" si="244"/>
        <v>8373.2057416268108</v>
      </c>
      <c r="S3070" s="8">
        <f t="shared" si="245"/>
        <v>1218945.3431319317</v>
      </c>
      <c r="U3070" s="25">
        <v>43194.316689814812</v>
      </c>
      <c r="V3070">
        <v>47</v>
      </c>
      <c r="W3070">
        <v>9872</v>
      </c>
      <c r="X3070" t="s">
        <v>929</v>
      </c>
      <c r="Y3070" t="s">
        <v>954</v>
      </c>
      <c r="Z3070" s="25">
        <v>43193.927083333336</v>
      </c>
      <c r="AA3070">
        <v>855</v>
      </c>
      <c r="AB3070">
        <v>41</v>
      </c>
      <c r="AC3070" s="24">
        <v>5.04E-2</v>
      </c>
      <c r="AD3070">
        <v>1300</v>
      </c>
      <c r="AE3070">
        <v>1108050</v>
      </c>
      <c r="AF3070" s="22">
        <v>43193</v>
      </c>
      <c r="AG3070">
        <v>800</v>
      </c>
      <c r="AH3070">
        <v>814</v>
      </c>
      <c r="AI3070" s="22">
        <v>43194</v>
      </c>
      <c r="AJ3070">
        <v>850</v>
      </c>
      <c r="AK3070">
        <v>836</v>
      </c>
      <c r="AM3070">
        <v>1</v>
      </c>
      <c r="AN3070">
        <v>0.05</v>
      </c>
      <c r="AO3070">
        <v>35.880000000000003</v>
      </c>
      <c r="AP3070">
        <v>2.58</v>
      </c>
      <c r="AQ3070">
        <v>0.45</v>
      </c>
      <c r="AR3070">
        <v>0.3</v>
      </c>
      <c r="AS3070">
        <v>0.99</v>
      </c>
      <c r="AT3070">
        <v>0.97</v>
      </c>
      <c r="AU3070">
        <v>0.68700000000000006</v>
      </c>
      <c r="AV3070">
        <v>860</v>
      </c>
      <c r="AW3070">
        <v>831</v>
      </c>
      <c r="AX3070">
        <v>836</v>
      </c>
    </row>
    <row r="3071" spans="1:50">
      <c r="A3071" s="22">
        <v>43192</v>
      </c>
      <c r="B3071">
        <v>193</v>
      </c>
      <c r="C3071">
        <v>195</v>
      </c>
      <c r="D3071">
        <v>179</v>
      </c>
      <c r="E3071">
        <v>181</v>
      </c>
      <c r="F3071" s="22">
        <v>43193</v>
      </c>
      <c r="G3071">
        <v>176</v>
      </c>
      <c r="H3071">
        <v>184</v>
      </c>
      <c r="I3071">
        <v>175</v>
      </c>
      <c r="J3071">
        <v>177</v>
      </c>
      <c r="K3071" s="22">
        <v>43194</v>
      </c>
      <c r="L3071">
        <v>176</v>
      </c>
      <c r="M3071">
        <v>1.03</v>
      </c>
      <c r="N3071" s="8" t="str">
        <f>IF(AND(AM3071=1,AC3071&lt;-0.005,AE3071&gt;O$1),R3071,"")</f>
        <v/>
      </c>
      <c r="O3071" s="8">
        <f t="shared" si="242"/>
        <v>400784.01880985679</v>
      </c>
      <c r="P3071" s="8" t="str">
        <f t="shared" si="246"/>
        <v/>
      </c>
      <c r="Q3071" s="8">
        <f t="shared" si="243"/>
        <v>501810.06453493377</v>
      </c>
      <c r="R3071" s="8">
        <f t="shared" si="244"/>
        <v>17647.05882352946</v>
      </c>
      <c r="S3071" s="8">
        <f t="shared" si="245"/>
        <v>1218945.3431319317</v>
      </c>
      <c r="U3071" s="25">
        <v>43194.316689814812</v>
      </c>
      <c r="V3071">
        <v>48</v>
      </c>
      <c r="W3071">
        <v>3719</v>
      </c>
      <c r="X3071" t="s">
        <v>1315</v>
      </c>
      <c r="Y3071" t="s">
        <v>960</v>
      </c>
      <c r="Z3071" s="25">
        <v>43193.899305555555</v>
      </c>
      <c r="AA3071">
        <v>173.1</v>
      </c>
      <c r="AB3071">
        <v>-3.9</v>
      </c>
      <c r="AC3071" s="24">
        <v>-2.1999999999999999E-2</v>
      </c>
      <c r="AD3071">
        <v>1300</v>
      </c>
      <c r="AE3071">
        <v>224560</v>
      </c>
      <c r="AF3071" s="22">
        <v>43193</v>
      </c>
      <c r="AG3071">
        <v>176</v>
      </c>
      <c r="AH3071">
        <v>177</v>
      </c>
      <c r="AI3071" s="22">
        <v>43194</v>
      </c>
      <c r="AJ3071">
        <v>176</v>
      </c>
      <c r="AK3071">
        <v>170</v>
      </c>
      <c r="AM3071">
        <v>2</v>
      </c>
      <c r="AN3071" t="s">
        <v>1023</v>
      </c>
      <c r="AO3071">
        <v>0</v>
      </c>
      <c r="AP3071">
        <v>0</v>
      </c>
      <c r="AQ3071">
        <v>0.62</v>
      </c>
      <c r="AR3071">
        <v>0.59</v>
      </c>
      <c r="AS3071">
        <v>1.03</v>
      </c>
      <c r="AT3071">
        <v>1.04</v>
      </c>
      <c r="AU3071">
        <v>0.88100000000000001</v>
      </c>
      <c r="AV3071">
        <v>179</v>
      </c>
      <c r="AW3071">
        <v>170</v>
      </c>
      <c r="AX3071">
        <v>170</v>
      </c>
    </row>
    <row r="3072" spans="1:50">
      <c r="A3072" s="22">
        <v>43192</v>
      </c>
      <c r="B3072">
        <v>4447</v>
      </c>
      <c r="C3072">
        <v>4487</v>
      </c>
      <c r="D3072">
        <v>4415</v>
      </c>
      <c r="E3072">
        <v>4415</v>
      </c>
      <c r="F3072" s="22">
        <v>43193</v>
      </c>
      <c r="G3072">
        <v>4381</v>
      </c>
      <c r="H3072">
        <v>4422</v>
      </c>
      <c r="I3072">
        <v>4360</v>
      </c>
      <c r="J3072">
        <v>4410</v>
      </c>
      <c r="K3072" s="22">
        <v>43194</v>
      </c>
      <c r="L3072">
        <v>4394</v>
      </c>
      <c r="M3072">
        <v>0.98</v>
      </c>
      <c r="N3072" s="8" t="str">
        <f>IF(AND(AM3072=1,AC3072&lt;-0.005,AE3072&gt;O$1),R3072,"")</f>
        <v/>
      </c>
      <c r="O3072" s="8">
        <f t="shared" si="242"/>
        <v>400784.01880985679</v>
      </c>
      <c r="P3072" s="8" t="str">
        <f t="shared" si="246"/>
        <v/>
      </c>
      <c r="Q3072" s="8">
        <f t="shared" si="243"/>
        <v>501810.06453493377</v>
      </c>
      <c r="R3072" s="8">
        <f t="shared" si="244"/>
        <v>4246.0408537985386</v>
      </c>
      <c r="S3072" s="8">
        <f t="shared" si="245"/>
        <v>1223191.3839857304</v>
      </c>
      <c r="U3072" s="25">
        <v>43194.316689814812</v>
      </c>
      <c r="V3072">
        <v>49</v>
      </c>
      <c r="W3072">
        <v>8316</v>
      </c>
      <c r="X3072" t="s">
        <v>1314</v>
      </c>
      <c r="Y3072" t="s">
        <v>962</v>
      </c>
      <c r="Z3072" s="25">
        <v>43193.99722222222</v>
      </c>
      <c r="AA3072">
        <v>4430</v>
      </c>
      <c r="AB3072">
        <v>20</v>
      </c>
      <c r="AC3072" s="24">
        <v>4.4999999999999997E-3</v>
      </c>
      <c r="AD3072">
        <v>1300</v>
      </c>
      <c r="AE3072">
        <v>5754500</v>
      </c>
      <c r="AF3072" s="22">
        <v>43193</v>
      </c>
      <c r="AG3072">
        <v>4381</v>
      </c>
      <c r="AH3072">
        <v>4410</v>
      </c>
      <c r="AI3072" s="22">
        <v>43194</v>
      </c>
      <c r="AJ3072">
        <v>4394</v>
      </c>
      <c r="AK3072">
        <v>4357</v>
      </c>
      <c r="AM3072">
        <v>1</v>
      </c>
      <c r="AN3072" t="s">
        <v>1023</v>
      </c>
      <c r="AO3072">
        <v>4.6399999999999997</v>
      </c>
      <c r="AP3072">
        <v>3.63</v>
      </c>
      <c r="AQ3072">
        <v>0.16</v>
      </c>
      <c r="AR3072">
        <v>0.04</v>
      </c>
      <c r="AS3072">
        <v>0.98</v>
      </c>
      <c r="AT3072">
        <v>0.93</v>
      </c>
      <c r="AU3072">
        <v>0.57599999999999996</v>
      </c>
      <c r="AV3072">
        <v>4400</v>
      </c>
      <c r="AW3072">
        <v>4338</v>
      </c>
      <c r="AX3072">
        <v>4357</v>
      </c>
    </row>
    <row r="3073" spans="1:50">
      <c r="A3073" s="22">
        <v>43192</v>
      </c>
      <c r="B3073">
        <v>1725</v>
      </c>
      <c r="C3073">
        <v>1751</v>
      </c>
      <c r="D3073">
        <v>1711</v>
      </c>
      <c r="E3073">
        <v>1725</v>
      </c>
      <c r="F3073" s="22">
        <v>43193</v>
      </c>
      <c r="G3073">
        <v>1696</v>
      </c>
      <c r="H3073">
        <v>1713</v>
      </c>
      <c r="I3073">
        <v>1679</v>
      </c>
      <c r="J3073">
        <v>1698</v>
      </c>
      <c r="K3073" s="22">
        <v>43194</v>
      </c>
      <c r="L3073">
        <v>1715</v>
      </c>
      <c r="M3073">
        <v>1.02</v>
      </c>
      <c r="N3073" s="8" t="str">
        <f>IF(AND(AM3073=1,AC3073&lt;-0.005,AE3073&gt;O$1),R3073,"")</f>
        <v/>
      </c>
      <c r="O3073" s="8">
        <f t="shared" si="242"/>
        <v>400784.01880985679</v>
      </c>
      <c r="P3073" s="8" t="str">
        <f t="shared" si="246"/>
        <v/>
      </c>
      <c r="Q3073" s="8">
        <f t="shared" si="243"/>
        <v>501810.06453493377</v>
      </c>
      <c r="R3073" s="8">
        <f t="shared" si="244"/>
        <v>18753.781004234748</v>
      </c>
      <c r="S3073" s="8">
        <f t="shared" si="245"/>
        <v>1223191.3839857304</v>
      </c>
      <c r="U3073" s="25">
        <v>43194.316689814812</v>
      </c>
      <c r="V3073">
        <v>50</v>
      </c>
      <c r="W3073">
        <v>3656</v>
      </c>
      <c r="X3073" t="s">
        <v>263</v>
      </c>
      <c r="Y3073" t="s">
        <v>962</v>
      </c>
      <c r="Z3073" s="25">
        <v>43193.997916666667</v>
      </c>
      <c r="AA3073">
        <v>1712</v>
      </c>
      <c r="AB3073">
        <v>14</v>
      </c>
      <c r="AC3073" s="24">
        <v>8.2000000000000007E-3</v>
      </c>
      <c r="AD3073">
        <v>1100</v>
      </c>
      <c r="AE3073">
        <v>1857710</v>
      </c>
      <c r="AF3073" s="22">
        <v>43193</v>
      </c>
      <c r="AG3073">
        <v>1696</v>
      </c>
      <c r="AH3073">
        <v>1698</v>
      </c>
      <c r="AI3073" s="22">
        <v>43194</v>
      </c>
      <c r="AJ3073">
        <v>1715</v>
      </c>
      <c r="AK3073">
        <v>1653</v>
      </c>
      <c r="AM3073">
        <v>2</v>
      </c>
      <c r="AN3073" t="s">
        <v>1023</v>
      </c>
      <c r="AO3073">
        <v>26.41</v>
      </c>
      <c r="AP3073">
        <v>0</v>
      </c>
      <c r="AQ3073">
        <v>0.71</v>
      </c>
      <c r="AR3073">
        <v>0.46</v>
      </c>
      <c r="AS3073">
        <v>1.02</v>
      </c>
      <c r="AT3073">
        <v>0.99</v>
      </c>
      <c r="AU3073">
        <v>1.075</v>
      </c>
      <c r="AV3073">
        <v>1738</v>
      </c>
      <c r="AW3073">
        <v>1652</v>
      </c>
      <c r="AX3073">
        <v>1653</v>
      </c>
    </row>
    <row r="3074" spans="1:50">
      <c r="A3074" s="22">
        <v>43193</v>
      </c>
      <c r="B3074">
        <v>1408</v>
      </c>
      <c r="C3074">
        <v>1409</v>
      </c>
      <c r="D3074">
        <v>1372</v>
      </c>
      <c r="E3074">
        <v>1379</v>
      </c>
      <c r="F3074" s="22">
        <v>43194</v>
      </c>
      <c r="G3074">
        <v>1360</v>
      </c>
      <c r="H3074">
        <v>1385</v>
      </c>
      <c r="I3074">
        <v>1360</v>
      </c>
      <c r="J3074">
        <v>1375</v>
      </c>
      <c r="K3074" s="22">
        <v>43195</v>
      </c>
      <c r="L3074">
        <v>1345</v>
      </c>
      <c r="M3074">
        <v>0.97</v>
      </c>
      <c r="N3074" s="8" t="str">
        <f>IF(AND(AM3074=1,AC3074&lt;-0.005,AE3074&gt;O$1),R3074,"")</f>
        <v/>
      </c>
      <c r="O3074" s="8">
        <f t="shared" si="242"/>
        <v>400784.01880985679</v>
      </c>
      <c r="P3074" s="8" t="str">
        <f t="shared" si="246"/>
        <v/>
      </c>
      <c r="Q3074" s="8">
        <f t="shared" si="243"/>
        <v>501810.06453493377</v>
      </c>
      <c r="R3074" s="8">
        <f t="shared" si="244"/>
        <v>5639.0977443608881</v>
      </c>
      <c r="S3074" s="8">
        <f t="shared" si="245"/>
        <v>1228830.4817300912</v>
      </c>
      <c r="U3074" s="25">
        <v>43195.31659722222</v>
      </c>
      <c r="V3074">
        <v>1</v>
      </c>
      <c r="W3074">
        <v>1357</v>
      </c>
      <c r="X3074" t="s">
        <v>1056</v>
      </c>
      <c r="Y3074" t="s">
        <v>954</v>
      </c>
      <c r="Z3074" s="25">
        <v>43194.998611111114</v>
      </c>
      <c r="AA3074">
        <v>1387</v>
      </c>
      <c r="AB3074">
        <v>12</v>
      </c>
      <c r="AC3074" s="24">
        <v>8.6999999999999994E-3</v>
      </c>
      <c r="AD3074">
        <v>636690</v>
      </c>
      <c r="AE3074">
        <v>889877261</v>
      </c>
      <c r="AF3074" s="22">
        <v>43194</v>
      </c>
      <c r="AG3074">
        <v>1360</v>
      </c>
      <c r="AH3074">
        <v>1375</v>
      </c>
      <c r="AI3074" s="22">
        <v>43195</v>
      </c>
      <c r="AJ3074">
        <v>1345</v>
      </c>
      <c r="AK3074">
        <v>1330</v>
      </c>
      <c r="AM3074">
        <v>1</v>
      </c>
      <c r="AN3074">
        <v>0</v>
      </c>
      <c r="AO3074" s="26">
        <v>8.0000000000000002E-3</v>
      </c>
      <c r="AQ3074">
        <v>0.14000000000000001</v>
      </c>
      <c r="AR3074">
        <v>0.6</v>
      </c>
      <c r="AS3074">
        <v>0.97</v>
      </c>
      <c r="AT3074">
        <v>1.03</v>
      </c>
      <c r="AU3074">
        <v>1.8440000000000001</v>
      </c>
      <c r="AV3074">
        <v>1357</v>
      </c>
      <c r="AW3074">
        <v>1320</v>
      </c>
      <c r="AX3074">
        <v>1330</v>
      </c>
    </row>
    <row r="3075" spans="1:50">
      <c r="A3075" s="22">
        <v>43193</v>
      </c>
      <c r="B3075">
        <v>337</v>
      </c>
      <c r="C3075">
        <v>424</v>
      </c>
      <c r="D3075">
        <v>337</v>
      </c>
      <c r="E3075">
        <v>424</v>
      </c>
      <c r="F3075" s="22">
        <v>43194</v>
      </c>
      <c r="G3075">
        <v>416</v>
      </c>
      <c r="H3075">
        <v>449</v>
      </c>
      <c r="I3075">
        <v>390</v>
      </c>
      <c r="J3075">
        <v>446</v>
      </c>
      <c r="K3075" s="22">
        <v>43195</v>
      </c>
      <c r="L3075">
        <v>430</v>
      </c>
      <c r="M3075">
        <v>0.98</v>
      </c>
      <c r="N3075" s="8">
        <f>IF(AND(AM3075=1,AC3075&lt;-0.005,AE3075&gt;O$1),R3075,"")</f>
        <v>37499.999999999978</v>
      </c>
      <c r="O3075" s="8">
        <f t="shared" si="242"/>
        <v>438284.01880985679</v>
      </c>
      <c r="P3075" s="8">
        <f t="shared" si="246"/>
        <v>37499.999999999978</v>
      </c>
      <c r="Q3075" s="8">
        <f t="shared" si="243"/>
        <v>539310.06453493377</v>
      </c>
      <c r="R3075" s="8">
        <f t="shared" si="244"/>
        <v>37499.999999999978</v>
      </c>
      <c r="S3075" s="8">
        <f t="shared" si="245"/>
        <v>1266330.4817300912</v>
      </c>
      <c r="U3075" s="25">
        <v>43195.31659722222</v>
      </c>
      <c r="V3075">
        <v>6</v>
      </c>
      <c r="W3075">
        <v>8698</v>
      </c>
      <c r="X3075" t="s">
        <v>1057</v>
      </c>
      <c r="Y3075" t="s">
        <v>962</v>
      </c>
      <c r="Z3075" s="25">
        <v>43194.998611111114</v>
      </c>
      <c r="AA3075">
        <v>437.4</v>
      </c>
      <c r="AB3075">
        <v>-8.6</v>
      </c>
      <c r="AC3075" s="24">
        <v>-1.9300000000000001E-2</v>
      </c>
      <c r="AD3075">
        <v>132000</v>
      </c>
      <c r="AE3075">
        <v>57827380</v>
      </c>
      <c r="AF3075" s="22">
        <v>43194</v>
      </c>
      <c r="AG3075">
        <v>416</v>
      </c>
      <c r="AH3075">
        <v>446</v>
      </c>
      <c r="AI3075" s="22">
        <v>43195</v>
      </c>
      <c r="AJ3075">
        <v>430</v>
      </c>
      <c r="AK3075">
        <v>400</v>
      </c>
      <c r="AM3075">
        <v>1</v>
      </c>
      <c r="AN3075">
        <v>0</v>
      </c>
      <c r="AO3075">
        <v>3.45</v>
      </c>
      <c r="AP3075" t="s">
        <v>956</v>
      </c>
      <c r="AQ3075">
        <v>0.38</v>
      </c>
      <c r="AR3075">
        <v>0.2</v>
      </c>
      <c r="AS3075">
        <v>0.98</v>
      </c>
      <c r="AT3075">
        <v>0.97</v>
      </c>
      <c r="AU3075">
        <v>0.60699999999999998</v>
      </c>
      <c r="AV3075">
        <v>431</v>
      </c>
      <c r="AW3075">
        <v>395</v>
      </c>
      <c r="AX3075">
        <v>400</v>
      </c>
    </row>
    <row r="3076" spans="1:50">
      <c r="A3076" s="22">
        <v>43193</v>
      </c>
      <c r="B3076">
        <v>17770</v>
      </c>
      <c r="C3076">
        <v>18240</v>
      </c>
      <c r="D3076">
        <v>17750</v>
      </c>
      <c r="E3076">
        <v>18150</v>
      </c>
      <c r="F3076" s="22">
        <v>43194</v>
      </c>
      <c r="G3076">
        <v>18390</v>
      </c>
      <c r="H3076">
        <v>18400</v>
      </c>
      <c r="I3076">
        <v>18070</v>
      </c>
      <c r="J3076">
        <v>18210</v>
      </c>
      <c r="K3076" s="22">
        <v>43195</v>
      </c>
      <c r="L3076">
        <v>18610</v>
      </c>
      <c r="M3076">
        <v>1.01</v>
      </c>
      <c r="N3076" s="8" t="str">
        <f>IF(AND(AM3076=1,AC3076&lt;-0.005,AE3076&gt;O$1),R3076,"")</f>
        <v/>
      </c>
      <c r="O3076" s="8">
        <f t="shared" si="242"/>
        <v>438284.01880985679</v>
      </c>
      <c r="P3076" s="8" t="str">
        <f t="shared" si="246"/>
        <v/>
      </c>
      <c r="Q3076" s="8">
        <f t="shared" si="243"/>
        <v>539310.06453493377</v>
      </c>
      <c r="R3076" s="8">
        <f t="shared" si="244"/>
        <v>-4789.7817988291627</v>
      </c>
      <c r="S3076" s="8">
        <f t="shared" si="245"/>
        <v>1261540.6999312621</v>
      </c>
      <c r="U3076" s="25">
        <v>43195.31659722222</v>
      </c>
      <c r="V3076">
        <v>7</v>
      </c>
      <c r="W3076">
        <v>1570</v>
      </c>
      <c r="X3076" t="s">
        <v>1041</v>
      </c>
      <c r="Y3076" t="s">
        <v>954</v>
      </c>
      <c r="Z3076" s="25">
        <v>43194.998611111114</v>
      </c>
      <c r="AA3076">
        <v>18120</v>
      </c>
      <c r="AB3076">
        <v>-90</v>
      </c>
      <c r="AC3076" s="24">
        <v>-4.8999999999999998E-3</v>
      </c>
      <c r="AD3076">
        <v>54514</v>
      </c>
      <c r="AE3076">
        <v>975914525</v>
      </c>
      <c r="AF3076" s="22">
        <v>43194</v>
      </c>
      <c r="AG3076">
        <v>18390</v>
      </c>
      <c r="AH3076">
        <v>18210</v>
      </c>
      <c r="AI3076" s="22">
        <v>43195</v>
      </c>
      <c r="AJ3076">
        <v>18610</v>
      </c>
      <c r="AK3076">
        <v>18790</v>
      </c>
      <c r="AM3076">
        <v>1</v>
      </c>
      <c r="AN3076">
        <v>0</v>
      </c>
      <c r="AO3076" s="26">
        <v>8.0000000000000002E-3</v>
      </c>
      <c r="AQ3076">
        <v>0.63</v>
      </c>
      <c r="AR3076">
        <v>0.26</v>
      </c>
      <c r="AS3076">
        <v>1.01</v>
      </c>
      <c r="AT3076">
        <v>0.93</v>
      </c>
      <c r="AU3076">
        <v>0.79</v>
      </c>
      <c r="AV3076">
        <v>18940</v>
      </c>
      <c r="AW3076">
        <v>18450</v>
      </c>
      <c r="AX3076">
        <v>18790</v>
      </c>
    </row>
    <row r="3077" spans="1:50">
      <c r="A3077" s="22">
        <v>43193</v>
      </c>
      <c r="B3077">
        <v>189</v>
      </c>
      <c r="C3077">
        <v>190</v>
      </c>
      <c r="D3077">
        <v>188.1</v>
      </c>
      <c r="E3077">
        <v>189.9</v>
      </c>
      <c r="F3077" s="22">
        <v>43194</v>
      </c>
      <c r="G3077">
        <v>189.4</v>
      </c>
      <c r="H3077">
        <v>189.4</v>
      </c>
      <c r="I3077">
        <v>188</v>
      </c>
      <c r="J3077">
        <v>188.6</v>
      </c>
      <c r="K3077" s="22">
        <v>43195</v>
      </c>
      <c r="L3077">
        <v>189.5</v>
      </c>
      <c r="M3077">
        <v>0.99</v>
      </c>
      <c r="N3077" s="8" t="str">
        <f>IF(AND(AM3077=1,AC3077&lt;-0.005,AE3077&gt;O$1),R3077,"")</f>
        <v/>
      </c>
      <c r="O3077" s="8">
        <f t="shared" si="242"/>
        <v>438284.01880985679</v>
      </c>
      <c r="P3077" s="8">
        <f t="shared" si="246"/>
        <v>-4445.6066945606217</v>
      </c>
      <c r="Q3077" s="8">
        <f t="shared" si="243"/>
        <v>534864.45784037316</v>
      </c>
      <c r="R3077" s="8">
        <f t="shared" si="244"/>
        <v>-4445.6066945606217</v>
      </c>
      <c r="S3077" s="8">
        <f t="shared" si="245"/>
        <v>1257095.0932367013</v>
      </c>
      <c r="U3077" s="25">
        <v>43195.31659722222</v>
      </c>
      <c r="V3077">
        <v>8</v>
      </c>
      <c r="W3077">
        <v>8411</v>
      </c>
      <c r="X3077" t="s">
        <v>1070</v>
      </c>
      <c r="Y3077" t="s">
        <v>962</v>
      </c>
      <c r="Z3077" s="25">
        <v>43194.998611111114</v>
      </c>
      <c r="AA3077">
        <v>188.1</v>
      </c>
      <c r="AB3077">
        <v>-0.5</v>
      </c>
      <c r="AC3077" s="24">
        <v>-2.7000000000000001E-3</v>
      </c>
      <c r="AD3077">
        <v>52600</v>
      </c>
      <c r="AE3077">
        <v>9872900</v>
      </c>
      <c r="AF3077" s="22">
        <v>43194</v>
      </c>
      <c r="AG3077">
        <v>189.4</v>
      </c>
      <c r="AH3077">
        <v>188.6</v>
      </c>
      <c r="AI3077" s="22">
        <v>43195</v>
      </c>
      <c r="AJ3077">
        <v>189.5</v>
      </c>
      <c r="AK3077">
        <v>191.2</v>
      </c>
      <c r="AM3077">
        <v>1</v>
      </c>
      <c r="AN3077" t="s">
        <v>1023</v>
      </c>
      <c r="AO3077">
        <v>9.2200000000000006</v>
      </c>
      <c r="AP3077">
        <v>3.98</v>
      </c>
      <c r="AQ3077">
        <v>0.06</v>
      </c>
      <c r="AR3077">
        <v>0.01</v>
      </c>
      <c r="AS3077">
        <v>0.99</v>
      </c>
      <c r="AT3077">
        <v>0.95</v>
      </c>
      <c r="AU3077">
        <v>0.435</v>
      </c>
      <c r="AV3077">
        <v>192.6</v>
      </c>
      <c r="AW3077">
        <v>189.1</v>
      </c>
      <c r="AX3077">
        <v>191.2</v>
      </c>
    </row>
    <row r="3078" spans="1:50">
      <c r="A3078" s="22">
        <v>43193</v>
      </c>
      <c r="B3078">
        <v>238</v>
      </c>
      <c r="C3078">
        <v>243</v>
      </c>
      <c r="D3078">
        <v>229</v>
      </c>
      <c r="E3078">
        <v>231</v>
      </c>
      <c r="F3078" s="22">
        <v>43194</v>
      </c>
      <c r="G3078">
        <v>255</v>
      </c>
      <c r="H3078">
        <v>265</v>
      </c>
      <c r="I3078">
        <v>233</v>
      </c>
      <c r="J3078">
        <v>233</v>
      </c>
      <c r="K3078" s="22">
        <v>43195</v>
      </c>
      <c r="L3078">
        <v>240</v>
      </c>
      <c r="M3078">
        <v>1.0900000000000001</v>
      </c>
      <c r="N3078" s="8" t="str">
        <f>IF(AND(AM3078=1,AC3078&lt;-0.005,AE3078&gt;O$1),R3078,"")</f>
        <v/>
      </c>
      <c r="O3078" s="8">
        <f t="shared" si="242"/>
        <v>438284.01880985679</v>
      </c>
      <c r="P3078" s="8" t="str">
        <f t="shared" si="246"/>
        <v/>
      </c>
      <c r="Q3078" s="8">
        <f t="shared" si="243"/>
        <v>534864.45784037316</v>
      </c>
      <c r="R3078" s="8">
        <f t="shared" si="244"/>
        <v>47945.205479452023</v>
      </c>
      <c r="S3078" s="8">
        <f t="shared" si="245"/>
        <v>1257095.0932367013</v>
      </c>
      <c r="U3078" s="25">
        <v>43195.31659722222</v>
      </c>
      <c r="V3078">
        <v>9</v>
      </c>
      <c r="W3078">
        <v>6835</v>
      </c>
      <c r="X3078" t="s">
        <v>1133</v>
      </c>
      <c r="Y3078" t="s">
        <v>954</v>
      </c>
      <c r="Z3078" s="25">
        <v>43194.99722222222</v>
      </c>
      <c r="AA3078">
        <v>229.5</v>
      </c>
      <c r="AB3078">
        <v>-3.5</v>
      </c>
      <c r="AC3078" s="24">
        <v>-1.4999999999999999E-2</v>
      </c>
      <c r="AD3078">
        <v>34900</v>
      </c>
      <c r="AE3078">
        <v>7981200</v>
      </c>
      <c r="AF3078" s="22">
        <v>43194</v>
      </c>
      <c r="AG3078">
        <v>255</v>
      </c>
      <c r="AH3078">
        <v>233</v>
      </c>
      <c r="AI3078" s="22">
        <v>43195</v>
      </c>
      <c r="AJ3078">
        <v>240</v>
      </c>
      <c r="AK3078">
        <v>219</v>
      </c>
      <c r="AM3078">
        <v>2</v>
      </c>
      <c r="AN3078" t="s">
        <v>1023</v>
      </c>
      <c r="AO3078">
        <v>3730.75</v>
      </c>
      <c r="AP3078">
        <v>0</v>
      </c>
      <c r="AQ3078">
        <v>0.78</v>
      </c>
      <c r="AR3078">
        <v>0.89</v>
      </c>
      <c r="AS3078">
        <v>1.0900000000000001</v>
      </c>
      <c r="AT3078">
        <v>1.56</v>
      </c>
      <c r="AU3078">
        <v>0.98799999999999999</v>
      </c>
      <c r="AV3078">
        <v>243</v>
      </c>
      <c r="AW3078">
        <v>219</v>
      </c>
      <c r="AX3078">
        <v>219</v>
      </c>
    </row>
    <row r="3079" spans="1:50">
      <c r="A3079" s="22">
        <v>43193</v>
      </c>
      <c r="B3079">
        <v>284</v>
      </c>
      <c r="C3079">
        <v>285</v>
      </c>
      <c r="D3079">
        <v>263</v>
      </c>
      <c r="E3079">
        <v>265</v>
      </c>
      <c r="F3079" s="22">
        <v>43194</v>
      </c>
      <c r="G3079">
        <v>270</v>
      </c>
      <c r="H3079">
        <v>272</v>
      </c>
      <c r="I3079">
        <v>245</v>
      </c>
      <c r="J3079">
        <v>251</v>
      </c>
      <c r="K3079" s="22">
        <v>43195</v>
      </c>
      <c r="L3079">
        <v>250</v>
      </c>
      <c r="M3079">
        <v>0.96</v>
      </c>
      <c r="N3079" s="8" t="str">
        <f>IF(AND(AM3079=1,AC3079&lt;-0.005,AE3079&gt;O$1),R3079,"")</f>
        <v/>
      </c>
      <c r="O3079" s="8">
        <f t="shared" si="242"/>
        <v>438284.01880985679</v>
      </c>
      <c r="P3079" s="8" t="str">
        <f t="shared" si="246"/>
        <v/>
      </c>
      <c r="Q3079" s="8">
        <f t="shared" si="243"/>
        <v>534864.45784037316</v>
      </c>
      <c r="R3079" s="8">
        <f t="shared" si="244"/>
        <v>20833.333333333372</v>
      </c>
      <c r="S3079" s="8">
        <f t="shared" si="245"/>
        <v>1257095.0932367013</v>
      </c>
      <c r="U3079" s="25">
        <v>43195.31659722222</v>
      </c>
      <c r="V3079">
        <v>11</v>
      </c>
      <c r="W3079">
        <v>3323</v>
      </c>
      <c r="X3079" t="s">
        <v>305</v>
      </c>
      <c r="Y3079" t="s">
        <v>960</v>
      </c>
      <c r="Z3079" s="25">
        <v>43194.99722222222</v>
      </c>
      <c r="AA3079">
        <v>245</v>
      </c>
      <c r="AB3079">
        <v>-6</v>
      </c>
      <c r="AC3079" s="24">
        <v>-2.3900000000000001E-2</v>
      </c>
      <c r="AD3079">
        <v>17200</v>
      </c>
      <c r="AE3079">
        <v>4234300</v>
      </c>
      <c r="AF3079" s="22">
        <v>43194</v>
      </c>
      <c r="AG3079">
        <v>270</v>
      </c>
      <c r="AH3079">
        <v>251</v>
      </c>
      <c r="AI3079" s="22">
        <v>43195</v>
      </c>
      <c r="AJ3079">
        <v>250</v>
      </c>
      <c r="AK3079">
        <v>240</v>
      </c>
      <c r="AM3079">
        <v>2</v>
      </c>
      <c r="AN3079" t="s">
        <v>1023</v>
      </c>
      <c r="AO3079">
        <v>8359.7000000000007</v>
      </c>
      <c r="AP3079">
        <v>0.6</v>
      </c>
      <c r="AQ3079">
        <v>0.32</v>
      </c>
      <c r="AR3079">
        <v>0.13</v>
      </c>
      <c r="AS3079">
        <v>0.96</v>
      </c>
      <c r="AT3079">
        <v>0.82</v>
      </c>
      <c r="AU3079">
        <v>1.9650000000000001</v>
      </c>
      <c r="AV3079">
        <v>253</v>
      </c>
      <c r="AW3079">
        <v>235</v>
      </c>
      <c r="AX3079">
        <v>240</v>
      </c>
    </row>
    <row r="3080" spans="1:50">
      <c r="A3080" s="22">
        <v>43193</v>
      </c>
      <c r="B3080">
        <v>305</v>
      </c>
      <c r="C3080">
        <v>306</v>
      </c>
      <c r="D3080">
        <v>302</v>
      </c>
      <c r="E3080">
        <v>305</v>
      </c>
      <c r="F3080" s="22">
        <v>43194</v>
      </c>
      <c r="G3080">
        <v>302</v>
      </c>
      <c r="H3080">
        <v>304</v>
      </c>
      <c r="I3080">
        <v>298</v>
      </c>
      <c r="J3080">
        <v>298</v>
      </c>
      <c r="K3080" s="22">
        <v>43195</v>
      </c>
      <c r="L3080">
        <v>301</v>
      </c>
      <c r="M3080">
        <v>0.98</v>
      </c>
      <c r="N3080" s="8" t="str">
        <f>IF(AND(AM3080=1,AC3080&lt;-0.005,AE3080&gt;O$1),R3080,"")</f>
        <v/>
      </c>
      <c r="O3080" s="8">
        <f t="shared" si="242"/>
        <v>438284.01880985679</v>
      </c>
      <c r="P3080" s="8" t="str">
        <f t="shared" si="246"/>
        <v/>
      </c>
      <c r="Q3080" s="8">
        <f t="shared" si="243"/>
        <v>534864.45784037316</v>
      </c>
      <c r="R3080" s="8">
        <f t="shared" si="244"/>
        <v>3344.4816053511681</v>
      </c>
      <c r="S3080" s="8">
        <f t="shared" si="245"/>
        <v>1257095.0932367013</v>
      </c>
      <c r="U3080" s="25">
        <v>43195.31659722222</v>
      </c>
      <c r="V3080">
        <v>12</v>
      </c>
      <c r="W3080">
        <v>6502</v>
      </c>
      <c r="X3080" t="s">
        <v>121</v>
      </c>
      <c r="Y3080" t="s">
        <v>954</v>
      </c>
      <c r="Z3080" s="25">
        <v>43194.994444444441</v>
      </c>
      <c r="AA3080">
        <v>295</v>
      </c>
      <c r="AB3080">
        <v>-3</v>
      </c>
      <c r="AC3080" s="24">
        <v>-1.01E-2</v>
      </c>
      <c r="AD3080">
        <v>17000</v>
      </c>
      <c r="AE3080">
        <v>5009400</v>
      </c>
      <c r="AF3080" s="22">
        <v>43194</v>
      </c>
      <c r="AG3080">
        <v>302</v>
      </c>
      <c r="AH3080">
        <v>298</v>
      </c>
      <c r="AI3080" s="22">
        <v>43195</v>
      </c>
      <c r="AJ3080">
        <v>301</v>
      </c>
      <c r="AK3080">
        <v>299</v>
      </c>
      <c r="AM3080">
        <v>0</v>
      </c>
      <c r="AN3080" t="s">
        <v>1023</v>
      </c>
      <c r="AO3080">
        <v>29.75</v>
      </c>
      <c r="AP3080" t="s">
        <v>956</v>
      </c>
      <c r="AQ3080">
        <v>0.28999999999999998</v>
      </c>
      <c r="AR3080">
        <v>0.2</v>
      </c>
      <c r="AS3080">
        <v>0.98</v>
      </c>
      <c r="AT3080">
        <v>0.97</v>
      </c>
      <c r="AU3080">
        <v>0.96499999999999997</v>
      </c>
      <c r="AV3080">
        <v>303</v>
      </c>
      <c r="AW3080">
        <v>299</v>
      </c>
      <c r="AX3080">
        <v>299</v>
      </c>
    </row>
    <row r="3081" spans="1:50">
      <c r="A3081" s="22">
        <v>43193</v>
      </c>
      <c r="B3081">
        <v>3385</v>
      </c>
      <c r="C3081">
        <v>3385</v>
      </c>
      <c r="D3081">
        <v>3295</v>
      </c>
      <c r="E3081">
        <v>3310</v>
      </c>
      <c r="F3081" s="22">
        <v>43194</v>
      </c>
      <c r="G3081">
        <v>3270</v>
      </c>
      <c r="H3081">
        <v>3330</v>
      </c>
      <c r="I3081">
        <v>3265</v>
      </c>
      <c r="J3081">
        <v>3305</v>
      </c>
      <c r="K3081" s="22">
        <v>43195</v>
      </c>
      <c r="L3081">
        <v>3235</v>
      </c>
      <c r="M3081">
        <v>0.97</v>
      </c>
      <c r="N3081" s="8" t="str">
        <f>IF(AND(AM3081=1,AC3081&lt;-0.005,AE3081&gt;O$1),R3081,"")</f>
        <v/>
      </c>
      <c r="O3081" s="8">
        <f t="shared" si="242"/>
        <v>438284.01880985679</v>
      </c>
      <c r="P3081" s="8" t="str">
        <f t="shared" si="246"/>
        <v/>
      </c>
      <c r="Q3081" s="8">
        <f t="shared" si="243"/>
        <v>534864.45784037316</v>
      </c>
      <c r="R3081" s="8">
        <f t="shared" si="244"/>
        <v>6259.7809076682106</v>
      </c>
      <c r="S3081" s="8">
        <f t="shared" si="245"/>
        <v>1263354.8741443695</v>
      </c>
      <c r="U3081" s="25">
        <v>43195.31659722222</v>
      </c>
      <c r="V3081">
        <v>14</v>
      </c>
      <c r="W3081">
        <v>1360</v>
      </c>
      <c r="X3081" t="s">
        <v>1175</v>
      </c>
      <c r="Y3081" t="s">
        <v>954</v>
      </c>
      <c r="Z3081" s="25">
        <v>43194.997916666667</v>
      </c>
      <c r="AA3081">
        <v>3320</v>
      </c>
      <c r="AB3081">
        <v>15</v>
      </c>
      <c r="AC3081" s="24">
        <v>4.4999999999999997E-3</v>
      </c>
      <c r="AD3081">
        <v>14380</v>
      </c>
      <c r="AE3081">
        <v>48402570</v>
      </c>
      <c r="AF3081" s="22">
        <v>43194</v>
      </c>
      <c r="AG3081">
        <v>3270</v>
      </c>
      <c r="AH3081">
        <v>3305</v>
      </c>
      <c r="AI3081" s="22">
        <v>43195</v>
      </c>
      <c r="AJ3081">
        <v>3235</v>
      </c>
      <c r="AK3081">
        <v>3195</v>
      </c>
      <c r="AM3081">
        <v>1</v>
      </c>
      <c r="AN3081">
        <v>0</v>
      </c>
      <c r="AO3081" s="26">
        <v>7.4999999999999997E-3</v>
      </c>
      <c r="AQ3081">
        <v>0.14000000000000001</v>
      </c>
      <c r="AR3081">
        <v>0.6</v>
      </c>
      <c r="AS3081">
        <v>0.97</v>
      </c>
      <c r="AT3081">
        <v>1.03</v>
      </c>
      <c r="AU3081">
        <v>1.849</v>
      </c>
      <c r="AV3081">
        <v>3260</v>
      </c>
      <c r="AW3081">
        <v>3170</v>
      </c>
      <c r="AX3081">
        <v>3195</v>
      </c>
    </row>
    <row r="3082" spans="1:50">
      <c r="A3082" s="22">
        <v>43193</v>
      </c>
      <c r="B3082">
        <v>530</v>
      </c>
      <c r="C3082">
        <v>549</v>
      </c>
      <c r="D3082">
        <v>528</v>
      </c>
      <c r="E3082">
        <v>541</v>
      </c>
      <c r="F3082" s="22">
        <v>43194</v>
      </c>
      <c r="G3082">
        <v>547</v>
      </c>
      <c r="H3082">
        <v>548</v>
      </c>
      <c r="I3082">
        <v>512</v>
      </c>
      <c r="J3082">
        <v>513</v>
      </c>
      <c r="K3082" s="22">
        <v>43195</v>
      </c>
      <c r="L3082">
        <v>517</v>
      </c>
      <c r="M3082">
        <v>0.97</v>
      </c>
      <c r="N3082" s="8" t="str">
        <f>IF(AND(AM3082=1,AC3082&lt;-0.005,AE3082&gt;O$1),R3082,"")</f>
        <v/>
      </c>
      <c r="O3082" s="8">
        <f t="shared" si="242"/>
        <v>438284.01880985679</v>
      </c>
      <c r="P3082" s="8" t="str">
        <f t="shared" si="246"/>
        <v/>
      </c>
      <c r="Q3082" s="8">
        <f t="shared" si="243"/>
        <v>534864.45784037316</v>
      </c>
      <c r="R3082" s="8">
        <f t="shared" si="244"/>
        <v>-5736.1376673040195</v>
      </c>
      <c r="S3082" s="8">
        <f t="shared" si="245"/>
        <v>1263354.8741443695</v>
      </c>
      <c r="U3082" s="25">
        <v>43195.316608796296</v>
      </c>
      <c r="V3082">
        <v>15</v>
      </c>
      <c r="W3082">
        <v>2160</v>
      </c>
      <c r="X3082" t="s">
        <v>1033</v>
      </c>
      <c r="Y3082" t="s">
        <v>957</v>
      </c>
      <c r="Z3082" s="25">
        <v>43194.970138888886</v>
      </c>
      <c r="AA3082">
        <v>505</v>
      </c>
      <c r="AB3082">
        <v>-8</v>
      </c>
      <c r="AC3082" s="24">
        <v>-1.5599999999999999E-2</v>
      </c>
      <c r="AD3082">
        <v>14000</v>
      </c>
      <c r="AE3082">
        <v>7069700</v>
      </c>
      <c r="AF3082" s="22">
        <v>43194</v>
      </c>
      <c r="AG3082">
        <v>547</v>
      </c>
      <c r="AH3082">
        <v>513</v>
      </c>
      <c r="AI3082" s="22">
        <v>43195</v>
      </c>
      <c r="AJ3082">
        <v>517</v>
      </c>
      <c r="AK3082">
        <v>523</v>
      </c>
      <c r="AM3082">
        <v>2</v>
      </c>
      <c r="AN3082" t="s">
        <v>1023</v>
      </c>
      <c r="AO3082">
        <v>0</v>
      </c>
      <c r="AP3082">
        <v>0</v>
      </c>
      <c r="AQ3082">
        <v>0.22</v>
      </c>
      <c r="AR3082">
        <v>0.1</v>
      </c>
      <c r="AS3082">
        <v>0.97</v>
      </c>
      <c r="AT3082">
        <v>0.84</v>
      </c>
      <c r="AU3082">
        <v>1.5249999999999999</v>
      </c>
      <c r="AV3082">
        <v>525</v>
      </c>
      <c r="AW3082">
        <v>511</v>
      </c>
      <c r="AX3082">
        <v>523</v>
      </c>
    </row>
    <row r="3083" spans="1:50">
      <c r="A3083" s="22">
        <v>43193</v>
      </c>
      <c r="B3083">
        <v>1832</v>
      </c>
      <c r="C3083">
        <v>1900</v>
      </c>
      <c r="D3083">
        <v>1812</v>
      </c>
      <c r="E3083">
        <v>1834</v>
      </c>
      <c r="F3083" s="22">
        <v>43194</v>
      </c>
      <c r="G3083">
        <v>1862</v>
      </c>
      <c r="H3083">
        <v>1871</v>
      </c>
      <c r="I3083">
        <v>1670</v>
      </c>
      <c r="J3083">
        <v>1700</v>
      </c>
      <c r="K3083" s="22">
        <v>43195</v>
      </c>
      <c r="L3083">
        <v>1681</v>
      </c>
      <c r="M3083">
        <v>1.32</v>
      </c>
      <c r="N3083" s="8" t="str">
        <f>IF(AND(AM3083=1,AC3083&lt;-0.005,AE3083&gt;O$1),R3083,"")</f>
        <v/>
      </c>
      <c r="O3083" s="8">
        <f t="shared" si="242"/>
        <v>438284.01880985679</v>
      </c>
      <c r="P3083" s="8" t="str">
        <f t="shared" si="246"/>
        <v/>
      </c>
      <c r="Q3083" s="8">
        <f t="shared" si="243"/>
        <v>534864.45784037316</v>
      </c>
      <c r="R3083" s="8">
        <f t="shared" si="244"/>
        <v>13125.763125763078</v>
      </c>
      <c r="S3083" s="8">
        <f t="shared" si="245"/>
        <v>1263354.8741443695</v>
      </c>
      <c r="U3083" s="25">
        <v>43195.316608796296</v>
      </c>
      <c r="V3083">
        <v>16</v>
      </c>
      <c r="W3083">
        <v>7776</v>
      </c>
      <c r="X3083" t="s">
        <v>1108</v>
      </c>
      <c r="Y3083" t="s">
        <v>960</v>
      </c>
      <c r="Z3083" s="25">
        <v>43194.998611111114</v>
      </c>
      <c r="AA3083">
        <v>1650</v>
      </c>
      <c r="AB3083">
        <v>-50</v>
      </c>
      <c r="AC3083" s="24">
        <v>-2.9399999999999999E-2</v>
      </c>
      <c r="AD3083">
        <v>13700</v>
      </c>
      <c r="AE3083">
        <v>22604420</v>
      </c>
      <c r="AF3083" s="22">
        <v>43194</v>
      </c>
      <c r="AG3083">
        <v>1862</v>
      </c>
      <c r="AH3083">
        <v>1700</v>
      </c>
      <c r="AI3083" s="22">
        <v>43195</v>
      </c>
      <c r="AJ3083">
        <v>1681</v>
      </c>
      <c r="AK3083">
        <v>1638</v>
      </c>
      <c r="AM3083">
        <v>2</v>
      </c>
      <c r="AN3083" t="s">
        <v>1023</v>
      </c>
      <c r="AO3083">
        <v>375.88</v>
      </c>
      <c r="AP3083">
        <v>0</v>
      </c>
      <c r="AQ3083">
        <v>1</v>
      </c>
      <c r="AR3083">
        <v>1</v>
      </c>
      <c r="AS3083">
        <v>1.32</v>
      </c>
      <c r="AT3083">
        <v>2.1</v>
      </c>
      <c r="AU3083">
        <v>0.80800000000000005</v>
      </c>
      <c r="AV3083">
        <v>1744</v>
      </c>
      <c r="AW3083">
        <v>1621</v>
      </c>
      <c r="AX3083">
        <v>1638</v>
      </c>
    </row>
    <row r="3084" spans="1:50">
      <c r="A3084" s="22">
        <v>43193</v>
      </c>
      <c r="B3084">
        <v>686.9</v>
      </c>
      <c r="C3084">
        <v>696.2</v>
      </c>
      <c r="D3084">
        <v>683.2</v>
      </c>
      <c r="E3084">
        <v>694.4</v>
      </c>
      <c r="F3084" s="22">
        <v>43194</v>
      </c>
      <c r="G3084">
        <v>691</v>
      </c>
      <c r="H3084">
        <v>691.9</v>
      </c>
      <c r="I3084">
        <v>680.5</v>
      </c>
      <c r="J3084">
        <v>686.6</v>
      </c>
      <c r="K3084" s="22">
        <v>43195</v>
      </c>
      <c r="L3084">
        <v>691.6</v>
      </c>
      <c r="M3084">
        <v>0.97</v>
      </c>
      <c r="N3084" s="8">
        <f>IF(AND(AM3084=1,AC3084&lt;-0.005,AE3084&gt;O$1),R3084,"")</f>
        <v>-5788.1949406888843</v>
      </c>
      <c r="O3084" s="8">
        <f t="shared" si="242"/>
        <v>432495.82386916789</v>
      </c>
      <c r="P3084" s="8">
        <f t="shared" si="246"/>
        <v>-5788.1949406888843</v>
      </c>
      <c r="Q3084" s="8">
        <f t="shared" si="243"/>
        <v>529076.26289968425</v>
      </c>
      <c r="R3084" s="8">
        <f t="shared" si="244"/>
        <v>-5788.1949406888843</v>
      </c>
      <c r="S3084" s="8">
        <f t="shared" si="245"/>
        <v>1257566.6792036807</v>
      </c>
      <c r="U3084" s="25">
        <v>43195.316608796296</v>
      </c>
      <c r="V3084">
        <v>17</v>
      </c>
      <c r="W3084">
        <v>8306</v>
      </c>
      <c r="X3084" t="s">
        <v>1083</v>
      </c>
      <c r="Y3084" t="s">
        <v>962</v>
      </c>
      <c r="Z3084" s="25">
        <v>43194.997916666667</v>
      </c>
      <c r="AA3084">
        <v>683</v>
      </c>
      <c r="AB3084">
        <v>-3.6</v>
      </c>
      <c r="AC3084" s="24">
        <v>-5.1999999999999998E-3</v>
      </c>
      <c r="AD3084">
        <v>13300</v>
      </c>
      <c r="AE3084">
        <v>9067470</v>
      </c>
      <c r="AF3084" s="22">
        <v>43194</v>
      </c>
      <c r="AG3084">
        <v>691</v>
      </c>
      <c r="AH3084">
        <v>686.6</v>
      </c>
      <c r="AI3084" s="22">
        <v>43195</v>
      </c>
      <c r="AJ3084">
        <v>691.6</v>
      </c>
      <c r="AK3084">
        <v>699.7</v>
      </c>
      <c r="AM3084">
        <v>1</v>
      </c>
      <c r="AN3084">
        <v>0.05</v>
      </c>
      <c r="AO3084">
        <v>7.3</v>
      </c>
      <c r="AP3084">
        <v>2.62</v>
      </c>
      <c r="AQ3084">
        <v>0.19</v>
      </c>
      <c r="AR3084">
        <v>0.06</v>
      </c>
      <c r="AS3084">
        <v>0.97</v>
      </c>
      <c r="AT3084">
        <v>0.89</v>
      </c>
      <c r="AU3084">
        <v>0.67200000000000004</v>
      </c>
      <c r="AV3084">
        <v>706.2</v>
      </c>
      <c r="AW3084">
        <v>688.1</v>
      </c>
      <c r="AX3084">
        <v>699.7</v>
      </c>
    </row>
    <row r="3085" spans="1:50">
      <c r="A3085" s="22">
        <v>43193</v>
      </c>
      <c r="B3085">
        <v>1440</v>
      </c>
      <c r="C3085">
        <v>1450</v>
      </c>
      <c r="D3085">
        <v>1334</v>
      </c>
      <c r="E3085">
        <v>1335</v>
      </c>
      <c r="F3085" s="22">
        <v>43194</v>
      </c>
      <c r="G3085">
        <v>1354</v>
      </c>
      <c r="H3085">
        <v>1423</v>
      </c>
      <c r="I3085">
        <v>1314</v>
      </c>
      <c r="J3085">
        <v>1328</v>
      </c>
      <c r="K3085" s="22">
        <v>43195</v>
      </c>
      <c r="L3085">
        <v>1330</v>
      </c>
      <c r="M3085">
        <v>0.49</v>
      </c>
      <c r="N3085" s="8" t="str">
        <f>IF(AND(AM3085=1,AC3085&lt;-0.005,AE3085&gt;O$1),R3085,"")</f>
        <v/>
      </c>
      <c r="O3085" s="8">
        <f t="shared" si="242"/>
        <v>432495.82386916789</v>
      </c>
      <c r="P3085" s="8" t="str">
        <f t="shared" si="246"/>
        <v/>
      </c>
      <c r="Q3085" s="8">
        <f t="shared" si="243"/>
        <v>529076.26289968425</v>
      </c>
      <c r="R3085" s="8">
        <f t="shared" si="244"/>
        <v>-18115.942028985533</v>
      </c>
      <c r="S3085" s="8">
        <f t="shared" si="245"/>
        <v>1257566.6792036807</v>
      </c>
      <c r="U3085" s="25">
        <v>43195.316608796296</v>
      </c>
      <c r="V3085">
        <v>18</v>
      </c>
      <c r="W3085">
        <v>6467</v>
      </c>
      <c r="X3085" t="s">
        <v>1086</v>
      </c>
      <c r="Y3085" t="s">
        <v>960</v>
      </c>
      <c r="Z3085" s="25">
        <v>43194.995138888888</v>
      </c>
      <c r="AA3085">
        <v>1308</v>
      </c>
      <c r="AB3085">
        <v>-20</v>
      </c>
      <c r="AC3085" s="24">
        <v>-1.5100000000000001E-2</v>
      </c>
      <c r="AD3085">
        <v>13200</v>
      </c>
      <c r="AE3085">
        <v>17160910</v>
      </c>
      <c r="AF3085" s="22">
        <v>43194</v>
      </c>
      <c r="AG3085">
        <v>1354</v>
      </c>
      <c r="AH3085">
        <v>1328</v>
      </c>
      <c r="AI3085" s="22">
        <v>43195</v>
      </c>
      <c r="AJ3085">
        <v>1330</v>
      </c>
      <c r="AK3085">
        <v>1380</v>
      </c>
      <c r="AM3085">
        <v>2</v>
      </c>
      <c r="AN3085" t="s">
        <v>1023</v>
      </c>
      <c r="AO3085">
        <v>442.16</v>
      </c>
      <c r="AP3085">
        <v>1.2</v>
      </c>
      <c r="AQ3085">
        <v>0</v>
      </c>
      <c r="AR3085">
        <v>0.24</v>
      </c>
      <c r="AS3085">
        <v>0.49</v>
      </c>
      <c r="AT3085">
        <v>0.67</v>
      </c>
      <c r="AU3085">
        <v>2.4590000000000001</v>
      </c>
      <c r="AV3085">
        <v>1413</v>
      </c>
      <c r="AW3085">
        <v>1325</v>
      </c>
      <c r="AX3085">
        <v>1380</v>
      </c>
    </row>
    <row r="3086" spans="1:50">
      <c r="A3086" s="22">
        <v>43193</v>
      </c>
      <c r="B3086">
        <v>1610</v>
      </c>
      <c r="C3086">
        <v>1662</v>
      </c>
      <c r="D3086">
        <v>1592</v>
      </c>
      <c r="E3086">
        <v>1659</v>
      </c>
      <c r="F3086" s="22">
        <v>43194</v>
      </c>
      <c r="G3086">
        <v>1620</v>
      </c>
      <c r="H3086">
        <v>1624</v>
      </c>
      <c r="I3086">
        <v>1371</v>
      </c>
      <c r="J3086">
        <v>1392</v>
      </c>
      <c r="K3086" s="22">
        <v>43195</v>
      </c>
      <c r="L3086">
        <v>1362</v>
      </c>
      <c r="M3086">
        <v>0.99</v>
      </c>
      <c r="N3086" s="8">
        <f>IF(AND(AM3086=1,AC3086&lt;-0.005,AE3086&gt;O$1),R3086,"")</f>
        <v>-2556.6106647187949</v>
      </c>
      <c r="O3086" s="8">
        <f t="shared" si="242"/>
        <v>429939.2132044491</v>
      </c>
      <c r="P3086" s="8" t="str">
        <f t="shared" si="246"/>
        <v/>
      </c>
      <c r="Q3086" s="8">
        <f t="shared" si="243"/>
        <v>529076.26289968425</v>
      </c>
      <c r="R3086" s="8">
        <f t="shared" si="244"/>
        <v>-2556.6106647187949</v>
      </c>
      <c r="S3086" s="8">
        <f t="shared" si="245"/>
        <v>1255010.0685389619</v>
      </c>
      <c r="U3086" s="25">
        <v>43195.316608796296</v>
      </c>
      <c r="V3086">
        <v>19</v>
      </c>
      <c r="W3086">
        <v>5301</v>
      </c>
      <c r="X3086" t="s">
        <v>1050</v>
      </c>
      <c r="Y3086" t="s">
        <v>962</v>
      </c>
      <c r="Z3086" s="25">
        <v>43194.997916666667</v>
      </c>
      <c r="AA3086">
        <v>1370</v>
      </c>
      <c r="AB3086">
        <v>-22</v>
      </c>
      <c r="AC3086" s="24">
        <v>-1.5800000000000002E-2</v>
      </c>
      <c r="AD3086">
        <v>12200</v>
      </c>
      <c r="AE3086">
        <v>16660540</v>
      </c>
      <c r="AF3086" s="22">
        <v>43194</v>
      </c>
      <c r="AG3086">
        <v>1620</v>
      </c>
      <c r="AH3086">
        <v>1392</v>
      </c>
      <c r="AI3086" s="22">
        <v>43195</v>
      </c>
      <c r="AJ3086">
        <v>1362</v>
      </c>
      <c r="AK3086">
        <v>1369</v>
      </c>
      <c r="AM3086">
        <v>1</v>
      </c>
      <c r="AN3086">
        <v>0.15</v>
      </c>
      <c r="AO3086">
        <v>6.48</v>
      </c>
      <c r="AP3086">
        <v>1.72</v>
      </c>
      <c r="AQ3086">
        <v>0.44</v>
      </c>
      <c r="AR3086">
        <v>0.4</v>
      </c>
      <c r="AS3086">
        <v>0.99</v>
      </c>
      <c r="AT3086">
        <v>0.99</v>
      </c>
      <c r="AU3086">
        <v>1.0780000000000001</v>
      </c>
      <c r="AV3086">
        <v>1445</v>
      </c>
      <c r="AW3086">
        <v>1362</v>
      </c>
      <c r="AX3086">
        <v>1369</v>
      </c>
    </row>
    <row r="3087" spans="1:50">
      <c r="A3087" s="22">
        <v>43193</v>
      </c>
      <c r="B3087">
        <v>834</v>
      </c>
      <c r="C3087">
        <v>919</v>
      </c>
      <c r="D3087">
        <v>833</v>
      </c>
      <c r="E3087">
        <v>918</v>
      </c>
      <c r="F3087" s="22">
        <v>43194</v>
      </c>
      <c r="G3087">
        <v>925</v>
      </c>
      <c r="H3087">
        <v>1068</v>
      </c>
      <c r="I3087">
        <v>877</v>
      </c>
      <c r="J3087">
        <v>1068</v>
      </c>
      <c r="K3087" s="22">
        <v>43195</v>
      </c>
      <c r="L3087">
        <v>1128</v>
      </c>
      <c r="M3087">
        <v>1.08</v>
      </c>
      <c r="N3087" s="8" t="str">
        <f>IF(AND(AM3087=1,AC3087&lt;-0.005,AE3087&gt;O$1),R3087,"")</f>
        <v/>
      </c>
      <c r="O3087" s="8">
        <f t="shared" si="242"/>
        <v>429939.2132044491</v>
      </c>
      <c r="P3087" s="8" t="str">
        <f t="shared" si="246"/>
        <v/>
      </c>
      <c r="Q3087" s="8">
        <f t="shared" si="243"/>
        <v>529076.26289968425</v>
      </c>
      <c r="R3087" s="8">
        <f t="shared" si="244"/>
        <v>-30000.000000000025</v>
      </c>
      <c r="S3087" s="8">
        <f t="shared" si="245"/>
        <v>1255010.0685389619</v>
      </c>
      <c r="U3087" s="25">
        <v>43195.316608796296</v>
      </c>
      <c r="V3087">
        <v>20</v>
      </c>
      <c r="W3087">
        <v>3181</v>
      </c>
      <c r="X3087" t="s">
        <v>1247</v>
      </c>
      <c r="Y3087" t="s">
        <v>960</v>
      </c>
      <c r="Z3087" s="25">
        <v>43194.998611111114</v>
      </c>
      <c r="AA3087">
        <v>1090</v>
      </c>
      <c r="AB3087">
        <v>22</v>
      </c>
      <c r="AC3087" s="24">
        <v>2.06E-2</v>
      </c>
      <c r="AD3087">
        <v>11500</v>
      </c>
      <c r="AE3087">
        <v>12504450</v>
      </c>
      <c r="AF3087" s="22">
        <v>43194</v>
      </c>
      <c r="AG3087">
        <v>925</v>
      </c>
      <c r="AH3087">
        <v>1068</v>
      </c>
      <c r="AI3087" s="22">
        <v>43195</v>
      </c>
      <c r="AJ3087">
        <v>1128</v>
      </c>
      <c r="AK3087">
        <v>1200</v>
      </c>
      <c r="AM3087">
        <v>2</v>
      </c>
      <c r="AN3087" t="s">
        <v>1023</v>
      </c>
      <c r="AO3087">
        <v>0</v>
      </c>
      <c r="AP3087" t="s">
        <v>956</v>
      </c>
      <c r="AQ3087">
        <v>0.9</v>
      </c>
      <c r="AR3087">
        <v>0.92</v>
      </c>
      <c r="AS3087">
        <v>1.08</v>
      </c>
      <c r="AT3087">
        <v>1.1100000000000001</v>
      </c>
      <c r="AU3087">
        <v>0.65200000000000002</v>
      </c>
      <c r="AV3087">
        <v>1287</v>
      </c>
      <c r="AW3087">
        <v>1100</v>
      </c>
      <c r="AX3087">
        <v>1200</v>
      </c>
    </row>
    <row r="3088" spans="1:50">
      <c r="A3088" s="22">
        <v>43193</v>
      </c>
      <c r="B3088">
        <v>873</v>
      </c>
      <c r="C3088">
        <v>888</v>
      </c>
      <c r="D3088">
        <v>861</v>
      </c>
      <c r="E3088">
        <v>864</v>
      </c>
      <c r="F3088" s="22">
        <v>43194</v>
      </c>
      <c r="G3088">
        <v>882</v>
      </c>
      <c r="H3088">
        <v>901</v>
      </c>
      <c r="I3088">
        <v>866</v>
      </c>
      <c r="J3088">
        <v>892</v>
      </c>
      <c r="K3088" s="22">
        <v>43195</v>
      </c>
      <c r="L3088">
        <v>918</v>
      </c>
      <c r="M3088">
        <v>1.1299999999999999</v>
      </c>
      <c r="N3088" s="8" t="str">
        <f>IF(AND(AM3088=1,AC3088&lt;-0.005,AE3088&gt;O$1),R3088,"")</f>
        <v/>
      </c>
      <c r="O3088" s="8">
        <f t="shared" si="242"/>
        <v>429939.2132044491</v>
      </c>
      <c r="P3088" s="8" t="str">
        <f t="shared" si="246"/>
        <v/>
      </c>
      <c r="Q3088" s="8">
        <f t="shared" si="243"/>
        <v>529076.26289968425</v>
      </c>
      <c r="R3088" s="8">
        <f t="shared" si="244"/>
        <v>41273.584905660355</v>
      </c>
      <c r="S3088" s="8">
        <f t="shared" si="245"/>
        <v>1255010.0685389619</v>
      </c>
      <c r="U3088" s="25">
        <v>43195.316608796296</v>
      </c>
      <c r="V3088">
        <v>21</v>
      </c>
      <c r="W3088">
        <v>2158</v>
      </c>
      <c r="X3088" t="s">
        <v>1081</v>
      </c>
      <c r="Y3088" t="s">
        <v>957</v>
      </c>
      <c r="Z3088" s="25">
        <v>43194.990277777775</v>
      </c>
      <c r="AA3088">
        <v>906</v>
      </c>
      <c r="AB3088">
        <v>14</v>
      </c>
      <c r="AC3088" s="24">
        <v>1.5699999999999999E-2</v>
      </c>
      <c r="AD3088">
        <v>11000</v>
      </c>
      <c r="AE3088">
        <v>9946210</v>
      </c>
      <c r="AF3088" s="22">
        <v>43194</v>
      </c>
      <c r="AG3088">
        <v>882</v>
      </c>
      <c r="AH3088">
        <v>892</v>
      </c>
      <c r="AI3088" s="22">
        <v>43195</v>
      </c>
      <c r="AJ3088">
        <v>918</v>
      </c>
      <c r="AK3088">
        <v>848</v>
      </c>
      <c r="AM3088">
        <v>2</v>
      </c>
      <c r="AN3088" t="s">
        <v>1023</v>
      </c>
      <c r="AO3088">
        <v>0</v>
      </c>
      <c r="AP3088">
        <v>0</v>
      </c>
      <c r="AQ3088">
        <v>1</v>
      </c>
      <c r="AR3088">
        <v>1</v>
      </c>
      <c r="AS3088">
        <v>1.1299999999999999</v>
      </c>
      <c r="AT3088">
        <v>1.17</v>
      </c>
      <c r="AU3088">
        <v>0.89700000000000002</v>
      </c>
      <c r="AV3088">
        <v>946</v>
      </c>
      <c r="AW3088">
        <v>834</v>
      </c>
      <c r="AX3088">
        <v>848</v>
      </c>
    </row>
    <row r="3089" spans="1:50">
      <c r="A3089" s="22">
        <v>43193</v>
      </c>
      <c r="B3089">
        <v>775</v>
      </c>
      <c r="C3089">
        <v>788</v>
      </c>
      <c r="D3089">
        <v>768</v>
      </c>
      <c r="E3089">
        <v>769</v>
      </c>
      <c r="F3089" s="22">
        <v>43194</v>
      </c>
      <c r="G3089">
        <v>773</v>
      </c>
      <c r="H3089">
        <v>775</v>
      </c>
      <c r="I3089">
        <v>725</v>
      </c>
      <c r="J3089">
        <v>729</v>
      </c>
      <c r="K3089" s="22">
        <v>43195</v>
      </c>
      <c r="L3089">
        <v>744</v>
      </c>
      <c r="M3089">
        <v>1.05</v>
      </c>
      <c r="N3089" s="8" t="str">
        <f>IF(AND(AM3089=1,AC3089&lt;-0.005,AE3089&gt;O$1),R3089,"")</f>
        <v/>
      </c>
      <c r="O3089" s="8">
        <f t="shared" si="242"/>
        <v>429939.2132044491</v>
      </c>
      <c r="P3089" s="8" t="str">
        <f t="shared" si="246"/>
        <v/>
      </c>
      <c r="Q3089" s="8">
        <f t="shared" si="243"/>
        <v>529076.26289968425</v>
      </c>
      <c r="R3089" s="8">
        <f t="shared" si="244"/>
        <v>-1340.4825737265423</v>
      </c>
      <c r="S3089" s="8">
        <f t="shared" si="245"/>
        <v>1255010.0685389619</v>
      </c>
      <c r="U3089" s="25">
        <v>43195.316608796296</v>
      </c>
      <c r="V3089">
        <v>22</v>
      </c>
      <c r="W3089">
        <v>4594</v>
      </c>
      <c r="X3089" t="s">
        <v>1140</v>
      </c>
      <c r="Y3089" t="s">
        <v>957</v>
      </c>
      <c r="Z3089" s="25">
        <v>43194.992361111108</v>
      </c>
      <c r="AA3089">
        <v>719.9</v>
      </c>
      <c r="AB3089">
        <v>-9.1</v>
      </c>
      <c r="AC3089" s="24">
        <v>-1.2500000000000001E-2</v>
      </c>
      <c r="AD3089">
        <v>10900</v>
      </c>
      <c r="AE3089">
        <v>7822190</v>
      </c>
      <c r="AF3089" s="22">
        <v>43194</v>
      </c>
      <c r="AG3089">
        <v>773</v>
      </c>
      <c r="AH3089">
        <v>729</v>
      </c>
      <c r="AI3089" s="22">
        <v>43195</v>
      </c>
      <c r="AJ3089">
        <v>744</v>
      </c>
      <c r="AK3089">
        <v>746</v>
      </c>
      <c r="AM3089">
        <v>2</v>
      </c>
      <c r="AN3089" t="s">
        <v>1023</v>
      </c>
      <c r="AO3089">
        <v>64.760000000000005</v>
      </c>
      <c r="AP3089">
        <v>0</v>
      </c>
      <c r="AQ3089">
        <v>0.79</v>
      </c>
      <c r="AR3089">
        <v>0.59</v>
      </c>
      <c r="AS3089">
        <v>1.05</v>
      </c>
      <c r="AT3089">
        <v>1.03</v>
      </c>
      <c r="AU3089">
        <v>1.696</v>
      </c>
      <c r="AV3089">
        <v>771</v>
      </c>
      <c r="AW3089">
        <v>723</v>
      </c>
      <c r="AX3089">
        <v>746</v>
      </c>
    </row>
    <row r="3090" spans="1:50">
      <c r="A3090" s="22">
        <v>43193</v>
      </c>
      <c r="B3090">
        <v>188</v>
      </c>
      <c r="C3090">
        <v>202</v>
      </c>
      <c r="D3090">
        <v>175</v>
      </c>
      <c r="E3090">
        <v>179</v>
      </c>
      <c r="F3090" s="22">
        <v>43194</v>
      </c>
      <c r="G3090">
        <v>184</v>
      </c>
      <c r="H3090">
        <v>195</v>
      </c>
      <c r="I3090">
        <v>175</v>
      </c>
      <c r="J3090">
        <v>175</v>
      </c>
      <c r="K3090" s="22">
        <v>43195</v>
      </c>
      <c r="L3090">
        <v>174</v>
      </c>
      <c r="M3090">
        <v>1.21</v>
      </c>
      <c r="N3090" s="8" t="str">
        <f>IF(AND(AM3090=1,AC3090&lt;-0.005,AE3090&gt;O$1),R3090,"")</f>
        <v/>
      </c>
      <c r="O3090" s="8">
        <f t="shared" si="242"/>
        <v>429939.2132044491</v>
      </c>
      <c r="P3090" s="8" t="str">
        <f t="shared" si="246"/>
        <v/>
      </c>
      <c r="Q3090" s="8">
        <f t="shared" si="243"/>
        <v>529076.26289968425</v>
      </c>
      <c r="R3090" s="8">
        <f t="shared" si="244"/>
        <v>24096.385542168642</v>
      </c>
      <c r="S3090" s="8">
        <f t="shared" si="245"/>
        <v>1255010.0685389619</v>
      </c>
      <c r="U3090" s="25">
        <v>43195.316608796296</v>
      </c>
      <c r="V3090">
        <v>23</v>
      </c>
      <c r="W3090">
        <v>2666</v>
      </c>
      <c r="X3090" t="s">
        <v>1283</v>
      </c>
      <c r="Y3090" t="s">
        <v>960</v>
      </c>
      <c r="Z3090" s="25">
        <v>43194.984027777777</v>
      </c>
      <c r="AA3090">
        <v>173</v>
      </c>
      <c r="AB3090">
        <v>-2</v>
      </c>
      <c r="AC3090" s="24">
        <v>-1.14E-2</v>
      </c>
      <c r="AD3090">
        <v>10100</v>
      </c>
      <c r="AE3090">
        <v>1761620</v>
      </c>
      <c r="AF3090" s="22">
        <v>43194</v>
      </c>
      <c r="AG3090">
        <v>184</v>
      </c>
      <c r="AH3090">
        <v>175</v>
      </c>
      <c r="AI3090" s="22">
        <v>43195</v>
      </c>
      <c r="AJ3090">
        <v>174</v>
      </c>
      <c r="AK3090">
        <v>166</v>
      </c>
      <c r="AM3090">
        <v>2</v>
      </c>
      <c r="AN3090" t="s">
        <v>1023</v>
      </c>
      <c r="AO3090">
        <v>164.39</v>
      </c>
      <c r="AP3090">
        <v>0</v>
      </c>
      <c r="AQ3090">
        <v>1</v>
      </c>
      <c r="AR3090">
        <v>0.8</v>
      </c>
      <c r="AS3090">
        <v>1.21</v>
      </c>
      <c r="AT3090">
        <v>1.1399999999999999</v>
      </c>
      <c r="AU3090">
        <v>0.82799999999999996</v>
      </c>
      <c r="AV3090">
        <v>180</v>
      </c>
      <c r="AW3090">
        <v>165</v>
      </c>
      <c r="AX3090">
        <v>166</v>
      </c>
    </row>
    <row r="3091" spans="1:50">
      <c r="A3091" s="22">
        <v>43193</v>
      </c>
      <c r="B3091">
        <v>869</v>
      </c>
      <c r="C3091">
        <v>873</v>
      </c>
      <c r="D3091">
        <v>860</v>
      </c>
      <c r="E3091">
        <v>870</v>
      </c>
      <c r="F3091" s="22">
        <v>43194</v>
      </c>
      <c r="G3091">
        <v>1020</v>
      </c>
      <c r="H3091">
        <v>1020</v>
      </c>
      <c r="I3091">
        <v>1020</v>
      </c>
      <c r="J3091">
        <v>1020</v>
      </c>
      <c r="K3091" s="22">
        <v>43195</v>
      </c>
      <c r="L3091">
        <v>1200</v>
      </c>
      <c r="M3091">
        <v>1.06</v>
      </c>
      <c r="N3091" s="8" t="str">
        <f>IF(AND(AM3091=1,AC3091&lt;-0.005,AE3091&gt;O$1),R3091,"")</f>
        <v/>
      </c>
      <c r="O3091" s="8">
        <f t="shared" si="242"/>
        <v>429939.2132044491</v>
      </c>
      <c r="P3091" s="8" t="str">
        <f t="shared" si="246"/>
        <v/>
      </c>
      <c r="Q3091" s="8">
        <f t="shared" si="243"/>
        <v>529076.26289968425</v>
      </c>
      <c r="R3091" s="8">
        <f t="shared" si="244"/>
        <v>10638.297872340385</v>
      </c>
      <c r="S3091" s="8">
        <f t="shared" si="245"/>
        <v>1265648.3664113022</v>
      </c>
      <c r="U3091" s="25">
        <v>43195.316608796296</v>
      </c>
      <c r="V3091">
        <v>24</v>
      </c>
      <c r="W3091">
        <v>2795</v>
      </c>
      <c r="X3091" t="s">
        <v>1281</v>
      </c>
      <c r="Y3091" t="s">
        <v>960</v>
      </c>
      <c r="Z3091" s="25">
        <v>43194.994444444441</v>
      </c>
      <c r="AA3091">
        <v>1176</v>
      </c>
      <c r="AB3091">
        <v>156</v>
      </c>
      <c r="AC3091" s="24">
        <v>0.15290000000000001</v>
      </c>
      <c r="AD3091">
        <v>9200</v>
      </c>
      <c r="AE3091">
        <v>10689610</v>
      </c>
      <c r="AF3091" s="22">
        <v>43194</v>
      </c>
      <c r="AG3091">
        <v>1020</v>
      </c>
      <c r="AH3091">
        <v>1020</v>
      </c>
      <c r="AI3091" s="22">
        <v>43195</v>
      </c>
      <c r="AJ3091">
        <v>1200</v>
      </c>
      <c r="AK3091">
        <v>1175</v>
      </c>
      <c r="AM3091">
        <v>1</v>
      </c>
      <c r="AN3091">
        <v>0</v>
      </c>
      <c r="AO3091">
        <v>36.200000000000003</v>
      </c>
      <c r="AP3091">
        <v>1.96</v>
      </c>
      <c r="AQ3091">
        <v>0.91</v>
      </c>
      <c r="AR3091">
        <v>0.93</v>
      </c>
      <c r="AS3091">
        <v>1.06</v>
      </c>
      <c r="AT3091">
        <v>1.08</v>
      </c>
      <c r="AU3091">
        <v>0.436</v>
      </c>
      <c r="AV3091">
        <v>1268</v>
      </c>
      <c r="AW3091">
        <v>1136</v>
      </c>
      <c r="AX3091">
        <v>1175</v>
      </c>
    </row>
    <row r="3092" spans="1:50">
      <c r="A3092" s="22">
        <v>43193</v>
      </c>
      <c r="B3092">
        <v>875</v>
      </c>
      <c r="C3092">
        <v>883.2</v>
      </c>
      <c r="D3092">
        <v>862.3</v>
      </c>
      <c r="E3092">
        <v>868.4</v>
      </c>
      <c r="F3092" s="22">
        <v>43194</v>
      </c>
      <c r="G3092">
        <v>872.8</v>
      </c>
      <c r="H3092">
        <v>873.6</v>
      </c>
      <c r="I3092">
        <v>851.5</v>
      </c>
      <c r="J3092">
        <v>851.7</v>
      </c>
      <c r="K3092" s="22">
        <v>43195</v>
      </c>
      <c r="L3092">
        <v>851</v>
      </c>
      <c r="M3092">
        <v>0.99</v>
      </c>
      <c r="N3092" s="8" t="str">
        <f>IF(AND(AM3092=1,AC3092&lt;-0.005,AE3092&gt;O$1),R3092,"")</f>
        <v/>
      </c>
      <c r="O3092" s="8">
        <f t="shared" ref="O3092:O3155" si="247">SUM(N3092,O3091)</f>
        <v>429939.2132044491</v>
      </c>
      <c r="P3092" s="8" t="str">
        <f t="shared" si="246"/>
        <v/>
      </c>
      <c r="Q3092" s="8">
        <f t="shared" ref="Q3092:Q3155" si="248">SUM(P3092,Q3091)</f>
        <v>529076.26289968425</v>
      </c>
      <c r="R3092" s="8">
        <f t="shared" ref="R3092:R3155" si="249">(AJ3092/AK3092-1)*500000</f>
        <v>-8547.008547008516</v>
      </c>
      <c r="S3092" s="8">
        <f t="shared" ref="S3092:S3155" si="250">IF(AM3092=1,SUM(R3092,S3091),S3091)</f>
        <v>1257101.3578642937</v>
      </c>
      <c r="U3092" s="25">
        <v>43195.316608796296</v>
      </c>
      <c r="V3092">
        <v>25</v>
      </c>
      <c r="W3092">
        <v>4755</v>
      </c>
      <c r="X3092" t="s">
        <v>268</v>
      </c>
      <c r="Y3092" t="s">
        <v>962</v>
      </c>
      <c r="Z3092" s="25">
        <v>43194.993750000001</v>
      </c>
      <c r="AA3092">
        <v>855</v>
      </c>
      <c r="AB3092">
        <v>3.3</v>
      </c>
      <c r="AC3092" s="24">
        <v>3.8999999999999998E-3</v>
      </c>
      <c r="AD3092">
        <v>9100</v>
      </c>
      <c r="AE3092">
        <v>7726200</v>
      </c>
      <c r="AF3092" s="22">
        <v>43194</v>
      </c>
      <c r="AG3092">
        <v>872.8</v>
      </c>
      <c r="AH3092">
        <v>851.7</v>
      </c>
      <c r="AI3092" s="22">
        <v>43195</v>
      </c>
      <c r="AJ3092">
        <v>851</v>
      </c>
      <c r="AK3092">
        <v>865.8</v>
      </c>
      <c r="AM3092">
        <v>1</v>
      </c>
      <c r="AN3092">
        <v>0</v>
      </c>
      <c r="AO3092">
        <v>9.76</v>
      </c>
      <c r="AP3092" t="s">
        <v>956</v>
      </c>
      <c r="AQ3092">
        <v>0.33</v>
      </c>
      <c r="AR3092">
        <v>0.17</v>
      </c>
      <c r="AS3092">
        <v>0.99</v>
      </c>
      <c r="AT3092">
        <v>0.95</v>
      </c>
      <c r="AU3092">
        <v>0.66600000000000004</v>
      </c>
      <c r="AV3092">
        <v>869.7</v>
      </c>
      <c r="AW3092">
        <v>850.1</v>
      </c>
      <c r="AX3092">
        <v>865.8</v>
      </c>
    </row>
    <row r="3093" spans="1:50">
      <c r="A3093" s="22">
        <v>43193</v>
      </c>
      <c r="B3093">
        <v>1792</v>
      </c>
      <c r="C3093">
        <v>1824</v>
      </c>
      <c r="D3093">
        <v>1772</v>
      </c>
      <c r="E3093">
        <v>1812</v>
      </c>
      <c r="F3093" s="22">
        <v>43194</v>
      </c>
      <c r="G3093">
        <v>1823</v>
      </c>
      <c r="H3093">
        <v>1834</v>
      </c>
      <c r="I3093">
        <v>1712</v>
      </c>
      <c r="J3093">
        <v>1712</v>
      </c>
      <c r="K3093" s="22">
        <v>43195</v>
      </c>
      <c r="L3093">
        <v>1750</v>
      </c>
      <c r="M3093">
        <v>0.94</v>
      </c>
      <c r="N3093" s="8" t="str">
        <f>IF(AND(AM3093=1,AC3093&lt;-0.005,AE3093&gt;O$1),R3093,"")</f>
        <v/>
      </c>
      <c r="O3093" s="8">
        <f t="shared" si="247"/>
        <v>429939.2132044491</v>
      </c>
      <c r="P3093" s="8" t="str">
        <f t="shared" si="246"/>
        <v/>
      </c>
      <c r="Q3093" s="8">
        <f t="shared" si="248"/>
        <v>529076.26289968425</v>
      </c>
      <c r="R3093" s="8">
        <f t="shared" si="249"/>
        <v>-5370.2656868286904</v>
      </c>
      <c r="S3093" s="8">
        <f t="shared" si="250"/>
        <v>1257101.3578642937</v>
      </c>
      <c r="U3093" s="25">
        <v>43195.316608796296</v>
      </c>
      <c r="V3093">
        <v>26</v>
      </c>
      <c r="W3093">
        <v>4579</v>
      </c>
      <c r="X3093" t="s">
        <v>1313</v>
      </c>
      <c r="Y3093" t="s">
        <v>960</v>
      </c>
      <c r="Z3093" s="25">
        <v>43194.997916666667</v>
      </c>
      <c r="AA3093">
        <v>1708</v>
      </c>
      <c r="AB3093">
        <v>-4</v>
      </c>
      <c r="AC3093" s="24">
        <v>-2.3E-3</v>
      </c>
      <c r="AD3093">
        <v>9000</v>
      </c>
      <c r="AE3093">
        <v>15167840</v>
      </c>
      <c r="AF3093" s="22">
        <v>43194</v>
      </c>
      <c r="AG3093">
        <v>1823</v>
      </c>
      <c r="AH3093">
        <v>1712</v>
      </c>
      <c r="AI3093" s="22">
        <v>43195</v>
      </c>
      <c r="AJ3093">
        <v>1750</v>
      </c>
      <c r="AK3093">
        <v>1769</v>
      </c>
      <c r="AM3093">
        <v>2</v>
      </c>
      <c r="AN3093" t="s">
        <v>1023</v>
      </c>
      <c r="AO3093">
        <v>2334.4699999999998</v>
      </c>
      <c r="AP3093">
        <v>0</v>
      </c>
      <c r="AQ3093">
        <v>0.17</v>
      </c>
      <c r="AR3093">
        <v>0.08</v>
      </c>
      <c r="AS3093">
        <v>0.94</v>
      </c>
      <c r="AT3093">
        <v>0.78</v>
      </c>
      <c r="AU3093">
        <v>1.6659999999999999</v>
      </c>
      <c r="AV3093">
        <v>1789</v>
      </c>
      <c r="AW3093">
        <v>1700</v>
      </c>
      <c r="AX3093">
        <v>1769</v>
      </c>
    </row>
    <row r="3094" spans="1:50">
      <c r="A3094" s="22">
        <v>43193</v>
      </c>
      <c r="B3094">
        <v>1093</v>
      </c>
      <c r="C3094">
        <v>1100.5</v>
      </c>
      <c r="D3094">
        <v>1091</v>
      </c>
      <c r="E3094">
        <v>1098</v>
      </c>
      <c r="F3094" s="22">
        <v>43194</v>
      </c>
      <c r="G3094">
        <v>1102</v>
      </c>
      <c r="H3094">
        <v>1111</v>
      </c>
      <c r="I3094">
        <v>1096.5</v>
      </c>
      <c r="J3094">
        <v>1109</v>
      </c>
      <c r="K3094" s="22">
        <v>43195</v>
      </c>
      <c r="L3094">
        <v>1107.5</v>
      </c>
      <c r="M3094">
        <v>0.99</v>
      </c>
      <c r="N3094" s="8">
        <f>IF(AND(AM3094=1,AC3094&lt;-0.005,AE3094&gt;O$1),R3094,"")</f>
        <v>-451.05999097877492</v>
      </c>
      <c r="O3094" s="8">
        <f t="shared" si="247"/>
        <v>429488.1532134703</v>
      </c>
      <c r="P3094" s="8" t="str">
        <f t="shared" si="246"/>
        <v/>
      </c>
      <c r="Q3094" s="8">
        <f t="shared" si="248"/>
        <v>529076.26289968425</v>
      </c>
      <c r="R3094" s="8">
        <f t="shared" si="249"/>
        <v>-451.05999097877492</v>
      </c>
      <c r="S3094" s="8">
        <f t="shared" si="250"/>
        <v>1256650.2978733149</v>
      </c>
      <c r="U3094" s="25">
        <v>43195.316608796296</v>
      </c>
      <c r="V3094">
        <v>27</v>
      </c>
      <c r="W3094">
        <v>7201</v>
      </c>
      <c r="X3094" t="s">
        <v>1172</v>
      </c>
      <c r="Y3094" t="s">
        <v>962</v>
      </c>
      <c r="Z3094" s="25">
        <v>43194.990277777775</v>
      </c>
      <c r="AA3094">
        <v>1101</v>
      </c>
      <c r="AB3094">
        <v>-8</v>
      </c>
      <c r="AC3094" s="24">
        <v>-7.1999999999999998E-3</v>
      </c>
      <c r="AD3094">
        <v>7700</v>
      </c>
      <c r="AE3094">
        <v>8472060</v>
      </c>
      <c r="AF3094" s="22">
        <v>43194</v>
      </c>
      <c r="AG3094">
        <v>1102</v>
      </c>
      <c r="AH3094">
        <v>1109</v>
      </c>
      <c r="AI3094" s="22">
        <v>43195</v>
      </c>
      <c r="AJ3094">
        <v>1107.5</v>
      </c>
      <c r="AK3094">
        <v>1108.5</v>
      </c>
      <c r="AM3094">
        <v>1</v>
      </c>
      <c r="AN3094">
        <v>1.65</v>
      </c>
      <c r="AO3094">
        <v>5.94</v>
      </c>
      <c r="AP3094">
        <v>4.78</v>
      </c>
      <c r="AQ3094">
        <v>0.26</v>
      </c>
      <c r="AR3094">
        <v>0.1</v>
      </c>
      <c r="AS3094">
        <v>0.99</v>
      </c>
      <c r="AT3094">
        <v>0.97</v>
      </c>
      <c r="AU3094">
        <v>0.29599999999999999</v>
      </c>
      <c r="AV3094">
        <v>1113.5</v>
      </c>
      <c r="AW3094">
        <v>1104.5</v>
      </c>
      <c r="AX3094">
        <v>1108.5</v>
      </c>
    </row>
    <row r="3095" spans="1:50">
      <c r="A3095" s="22">
        <v>43193</v>
      </c>
      <c r="B3095">
        <v>202</v>
      </c>
      <c r="C3095">
        <v>204</v>
      </c>
      <c r="D3095">
        <v>200</v>
      </c>
      <c r="E3095">
        <v>201</v>
      </c>
      <c r="F3095" s="22">
        <v>43194</v>
      </c>
      <c r="G3095">
        <v>207</v>
      </c>
      <c r="H3095">
        <v>209</v>
      </c>
      <c r="I3095">
        <v>203</v>
      </c>
      <c r="J3095">
        <v>204</v>
      </c>
      <c r="K3095" s="22">
        <v>43195</v>
      </c>
      <c r="L3095">
        <v>204</v>
      </c>
      <c r="M3095">
        <v>0.67</v>
      </c>
      <c r="N3095" s="8" t="str">
        <f>IF(AND(AM3095=1,AC3095&lt;-0.005,AE3095&gt;O$1),R3095,"")</f>
        <v/>
      </c>
      <c r="O3095" s="8">
        <f t="shared" si="247"/>
        <v>429488.1532134703</v>
      </c>
      <c r="P3095" s="8" t="str">
        <f t="shared" si="246"/>
        <v/>
      </c>
      <c r="Q3095" s="8">
        <f t="shared" si="248"/>
        <v>529076.26289968425</v>
      </c>
      <c r="R3095" s="8">
        <f t="shared" si="249"/>
        <v>7462.6865671642008</v>
      </c>
      <c r="S3095" s="8">
        <f t="shared" si="250"/>
        <v>1256650.2978733149</v>
      </c>
      <c r="U3095" s="25">
        <v>43195.316608796296</v>
      </c>
      <c r="V3095">
        <v>29</v>
      </c>
      <c r="W3095">
        <v>8105</v>
      </c>
      <c r="X3095" t="s">
        <v>339</v>
      </c>
      <c r="Y3095" t="s">
        <v>954</v>
      </c>
      <c r="Z3095" s="25">
        <v>43194.998611111114</v>
      </c>
      <c r="AA3095">
        <v>201.6</v>
      </c>
      <c r="AB3095">
        <v>-2.4</v>
      </c>
      <c r="AC3095" s="24">
        <v>-1.18E-2</v>
      </c>
      <c r="AD3095">
        <v>5500</v>
      </c>
      <c r="AE3095">
        <v>1106660</v>
      </c>
      <c r="AF3095" s="22">
        <v>43194</v>
      </c>
      <c r="AG3095">
        <v>207</v>
      </c>
      <c r="AH3095">
        <v>204</v>
      </c>
      <c r="AI3095" s="22">
        <v>43195</v>
      </c>
      <c r="AJ3095">
        <v>204</v>
      </c>
      <c r="AK3095">
        <v>201</v>
      </c>
      <c r="AM3095">
        <v>2</v>
      </c>
      <c r="AN3095" t="s">
        <v>1023</v>
      </c>
      <c r="AO3095">
        <v>0</v>
      </c>
      <c r="AP3095">
        <v>0.12</v>
      </c>
      <c r="AQ3095">
        <v>0.02</v>
      </c>
      <c r="AR3095">
        <v>0.01</v>
      </c>
      <c r="AS3095">
        <v>0.67</v>
      </c>
      <c r="AT3095">
        <v>0.56000000000000005</v>
      </c>
      <c r="AU3095">
        <v>3.4929999999999999</v>
      </c>
      <c r="AV3095">
        <v>204</v>
      </c>
      <c r="AW3095">
        <v>200</v>
      </c>
      <c r="AX3095">
        <v>201</v>
      </c>
    </row>
    <row r="3096" spans="1:50">
      <c r="A3096" s="22">
        <v>43193</v>
      </c>
      <c r="B3096">
        <v>744</v>
      </c>
      <c r="C3096">
        <v>799</v>
      </c>
      <c r="D3096">
        <v>740</v>
      </c>
      <c r="E3096">
        <v>778</v>
      </c>
      <c r="F3096" s="22">
        <v>43194</v>
      </c>
      <c r="G3096">
        <v>778</v>
      </c>
      <c r="H3096">
        <v>785</v>
      </c>
      <c r="I3096">
        <v>740</v>
      </c>
      <c r="J3096">
        <v>746</v>
      </c>
      <c r="K3096" s="22">
        <v>43195</v>
      </c>
      <c r="L3096">
        <v>751</v>
      </c>
      <c r="M3096">
        <v>0.84</v>
      </c>
      <c r="N3096" s="8">
        <f>IF(AND(AM3096=1,AC3096&lt;-0.005,AE3096&gt;O$1),R3096,"")</f>
        <v>14383.561643835585</v>
      </c>
      <c r="O3096" s="8">
        <f t="shared" si="247"/>
        <v>443871.71485730587</v>
      </c>
      <c r="P3096" s="8">
        <f t="shared" si="246"/>
        <v>14383.561643835585</v>
      </c>
      <c r="Q3096" s="8">
        <f t="shared" si="248"/>
        <v>543459.82454351988</v>
      </c>
      <c r="R3096" s="8">
        <f t="shared" si="249"/>
        <v>14383.561643835585</v>
      </c>
      <c r="S3096" s="8">
        <f t="shared" si="250"/>
        <v>1271033.8595171506</v>
      </c>
      <c r="U3096" s="25">
        <v>43195.316608796296</v>
      </c>
      <c r="V3096">
        <v>30</v>
      </c>
      <c r="W3096">
        <v>8927</v>
      </c>
      <c r="X3096" t="s">
        <v>1255</v>
      </c>
      <c r="Y3096" t="s">
        <v>960</v>
      </c>
      <c r="Z3096" s="25">
        <v>43194.993055555555</v>
      </c>
      <c r="AA3096">
        <v>732</v>
      </c>
      <c r="AB3096">
        <v>-14</v>
      </c>
      <c r="AC3096" s="24">
        <v>-1.8800000000000001E-2</v>
      </c>
      <c r="AD3096">
        <v>5200</v>
      </c>
      <c r="AE3096">
        <v>3797660</v>
      </c>
      <c r="AF3096" s="22">
        <v>43194</v>
      </c>
      <c r="AG3096">
        <v>778</v>
      </c>
      <c r="AH3096">
        <v>746</v>
      </c>
      <c r="AI3096" s="22">
        <v>43195</v>
      </c>
      <c r="AJ3096">
        <v>751</v>
      </c>
      <c r="AK3096">
        <v>730</v>
      </c>
      <c r="AM3096">
        <v>1</v>
      </c>
      <c r="AN3096">
        <v>0</v>
      </c>
      <c r="AO3096">
        <v>2.17</v>
      </c>
      <c r="AP3096">
        <v>0.67</v>
      </c>
      <c r="AQ3096">
        <v>0.04</v>
      </c>
      <c r="AR3096">
        <v>0.45</v>
      </c>
      <c r="AS3096">
        <v>0.84</v>
      </c>
      <c r="AT3096">
        <v>1.03</v>
      </c>
      <c r="AU3096">
        <v>1.367</v>
      </c>
      <c r="AV3096">
        <v>759</v>
      </c>
      <c r="AW3096">
        <v>710</v>
      </c>
      <c r="AX3096">
        <v>730</v>
      </c>
    </row>
    <row r="3097" spans="1:50">
      <c r="A3097" s="22">
        <v>43193</v>
      </c>
      <c r="B3097">
        <v>376</v>
      </c>
      <c r="C3097">
        <v>380</v>
      </c>
      <c r="D3097">
        <v>366</v>
      </c>
      <c r="E3097">
        <v>367</v>
      </c>
      <c r="F3097" s="22">
        <v>43194</v>
      </c>
      <c r="G3097">
        <v>368</v>
      </c>
      <c r="H3097">
        <v>378</v>
      </c>
      <c r="I3097">
        <v>351</v>
      </c>
      <c r="J3097">
        <v>362</v>
      </c>
      <c r="K3097" s="22">
        <v>43195</v>
      </c>
      <c r="L3097">
        <v>359</v>
      </c>
      <c r="M3097">
        <v>1.08</v>
      </c>
      <c r="N3097" s="8" t="str">
        <f>IF(AND(AM3097=1,AC3097&lt;-0.005,AE3097&gt;O$1),R3097,"")</f>
        <v/>
      </c>
      <c r="O3097" s="8">
        <f t="shared" si="247"/>
        <v>443871.71485730587</v>
      </c>
      <c r="P3097" s="8" t="str">
        <f t="shared" si="246"/>
        <v/>
      </c>
      <c r="Q3097" s="8">
        <f t="shared" si="248"/>
        <v>543459.82454351988</v>
      </c>
      <c r="R3097" s="8">
        <f t="shared" si="249"/>
        <v>7062.1468926553853</v>
      </c>
      <c r="S3097" s="8">
        <f t="shared" si="250"/>
        <v>1271033.8595171506</v>
      </c>
      <c r="U3097" s="25">
        <v>43195.316608796296</v>
      </c>
      <c r="V3097">
        <v>32</v>
      </c>
      <c r="W3097">
        <v>4597</v>
      </c>
      <c r="X3097" t="s">
        <v>1079</v>
      </c>
      <c r="Y3097" t="s">
        <v>957</v>
      </c>
      <c r="Z3097" s="25">
        <v>43194.991666666669</v>
      </c>
      <c r="AA3097">
        <v>358.9</v>
      </c>
      <c r="AB3097">
        <v>-3.1</v>
      </c>
      <c r="AC3097" s="24">
        <v>-8.6E-3</v>
      </c>
      <c r="AD3097">
        <v>4300</v>
      </c>
      <c r="AE3097">
        <v>1522570</v>
      </c>
      <c r="AF3097" s="22">
        <v>43194</v>
      </c>
      <c r="AG3097">
        <v>368</v>
      </c>
      <c r="AH3097">
        <v>362</v>
      </c>
      <c r="AI3097" s="22">
        <v>43195</v>
      </c>
      <c r="AJ3097">
        <v>359</v>
      </c>
      <c r="AK3097">
        <v>354</v>
      </c>
      <c r="AM3097">
        <v>2</v>
      </c>
      <c r="AN3097" t="s">
        <v>1023</v>
      </c>
      <c r="AO3097">
        <v>0</v>
      </c>
      <c r="AP3097">
        <v>0</v>
      </c>
      <c r="AQ3097">
        <v>0.83</v>
      </c>
      <c r="AR3097">
        <v>0.61</v>
      </c>
      <c r="AS3097">
        <v>1.08</v>
      </c>
      <c r="AT3097">
        <v>1.06</v>
      </c>
      <c r="AU3097">
        <v>1.1519999999999999</v>
      </c>
      <c r="AV3097">
        <v>362</v>
      </c>
      <c r="AW3097">
        <v>353</v>
      </c>
      <c r="AX3097">
        <v>354</v>
      </c>
    </row>
    <row r="3098" spans="1:50">
      <c r="A3098" s="22">
        <v>43193</v>
      </c>
      <c r="B3098">
        <v>2975</v>
      </c>
      <c r="C3098">
        <v>2989</v>
      </c>
      <c r="D3098">
        <v>2922</v>
      </c>
      <c r="E3098">
        <v>2965</v>
      </c>
      <c r="F3098" s="22">
        <v>43194</v>
      </c>
      <c r="G3098">
        <v>3000</v>
      </c>
      <c r="H3098">
        <v>3020</v>
      </c>
      <c r="I3098">
        <v>2959</v>
      </c>
      <c r="J3098">
        <v>3005</v>
      </c>
      <c r="K3098" s="22">
        <v>43195</v>
      </c>
      <c r="L3098">
        <v>3405</v>
      </c>
      <c r="M3098">
        <v>0.96</v>
      </c>
      <c r="N3098" s="8" t="str">
        <f>IF(AND(AM3098=1,AC3098&lt;-0.005,AE3098&gt;O$1),R3098,"")</f>
        <v/>
      </c>
      <c r="O3098" s="8">
        <f t="shared" si="247"/>
        <v>443871.71485730587</v>
      </c>
      <c r="P3098" s="8" t="str">
        <f t="shared" ref="P3098:P3161" si="251">IF(AND(AM3098=1,AC3098&lt;Q$8,E3098/B3098-1&gt;Q$9,J3098&lt;Q$10),R3098,"")</f>
        <v/>
      </c>
      <c r="Q3098" s="8">
        <f t="shared" si="248"/>
        <v>543459.82454351988</v>
      </c>
      <c r="R3098" s="8">
        <f t="shared" si="249"/>
        <v>37066.246056782329</v>
      </c>
      <c r="S3098" s="8">
        <f t="shared" si="250"/>
        <v>1271033.8595171506</v>
      </c>
      <c r="U3098" s="25">
        <v>43195.316608796296</v>
      </c>
      <c r="V3098">
        <v>33</v>
      </c>
      <c r="W3098">
        <v>3918</v>
      </c>
      <c r="X3098" t="s">
        <v>1312</v>
      </c>
      <c r="Y3098" t="s">
        <v>962</v>
      </c>
      <c r="Z3098" s="25">
        <v>43194.981944444444</v>
      </c>
      <c r="AA3098">
        <v>3650</v>
      </c>
      <c r="AB3098">
        <v>645</v>
      </c>
      <c r="AC3098" s="24">
        <v>0.21460000000000001</v>
      </c>
      <c r="AD3098">
        <v>3900</v>
      </c>
      <c r="AE3098">
        <v>14345700</v>
      </c>
      <c r="AF3098" s="22">
        <v>43194</v>
      </c>
      <c r="AG3098">
        <v>3000</v>
      </c>
      <c r="AH3098">
        <v>3005</v>
      </c>
      <c r="AI3098" s="22">
        <v>43195</v>
      </c>
      <c r="AJ3098">
        <v>3405</v>
      </c>
      <c r="AK3098">
        <v>3170</v>
      </c>
      <c r="AM3098">
        <v>2</v>
      </c>
      <c r="AN3098" t="s">
        <v>1023</v>
      </c>
      <c r="AO3098">
        <v>0</v>
      </c>
      <c r="AP3098">
        <v>1.66</v>
      </c>
      <c r="AQ3098">
        <v>0.24</v>
      </c>
      <c r="AR3098">
        <v>0.1</v>
      </c>
      <c r="AS3098">
        <v>0.96</v>
      </c>
      <c r="AT3098">
        <v>0.89</v>
      </c>
      <c r="AU3098">
        <v>0.75800000000000001</v>
      </c>
      <c r="AV3098">
        <v>3465</v>
      </c>
      <c r="AW3098">
        <v>3145</v>
      </c>
      <c r="AX3098">
        <v>3170</v>
      </c>
    </row>
    <row r="3099" spans="1:50">
      <c r="A3099" s="22">
        <v>43193</v>
      </c>
      <c r="B3099">
        <v>865</v>
      </c>
      <c r="C3099">
        <v>918</v>
      </c>
      <c r="D3099">
        <v>862</v>
      </c>
      <c r="E3099">
        <v>890</v>
      </c>
      <c r="F3099" s="22">
        <v>43194</v>
      </c>
      <c r="G3099">
        <v>937</v>
      </c>
      <c r="H3099">
        <v>972</v>
      </c>
      <c r="I3099">
        <v>888</v>
      </c>
      <c r="J3099">
        <v>909</v>
      </c>
      <c r="K3099" s="22">
        <v>43195</v>
      </c>
      <c r="L3099">
        <v>906</v>
      </c>
      <c r="M3099">
        <v>0.92</v>
      </c>
      <c r="N3099" s="8" t="str">
        <f>IF(AND(AM3099=1,AC3099&lt;-0.005,AE3099&gt;O$1),R3099,"")</f>
        <v/>
      </c>
      <c r="O3099" s="8">
        <f t="shared" si="247"/>
        <v>443871.71485730587</v>
      </c>
      <c r="P3099" s="8" t="str">
        <f t="shared" si="251"/>
        <v/>
      </c>
      <c r="Q3099" s="8">
        <f t="shared" si="248"/>
        <v>543459.82454351988</v>
      </c>
      <c r="R3099" s="8">
        <f t="shared" si="249"/>
        <v>20091.848450057405</v>
      </c>
      <c r="S3099" s="8">
        <f t="shared" si="250"/>
        <v>1271033.8595171506</v>
      </c>
      <c r="U3099" s="25">
        <v>43195.316608796296</v>
      </c>
      <c r="V3099">
        <v>34</v>
      </c>
      <c r="W3099">
        <v>3825</v>
      </c>
      <c r="X3099" t="s">
        <v>1069</v>
      </c>
      <c r="Y3099" t="s">
        <v>954</v>
      </c>
      <c r="Z3099" s="25">
        <v>43194.995833333334</v>
      </c>
      <c r="AA3099">
        <v>890</v>
      </c>
      <c r="AB3099">
        <v>-19</v>
      </c>
      <c r="AC3099" s="24">
        <v>-2.0899999999999998E-2</v>
      </c>
      <c r="AD3099">
        <v>3500</v>
      </c>
      <c r="AE3099">
        <v>3141010</v>
      </c>
      <c r="AF3099" s="22">
        <v>43194</v>
      </c>
      <c r="AG3099">
        <v>937</v>
      </c>
      <c r="AH3099">
        <v>909</v>
      </c>
      <c r="AI3099" s="22">
        <v>43195</v>
      </c>
      <c r="AJ3099">
        <v>906</v>
      </c>
      <c r="AK3099">
        <v>871</v>
      </c>
      <c r="AM3099">
        <v>2</v>
      </c>
      <c r="AN3099" t="s">
        <v>1023</v>
      </c>
      <c r="AO3099">
        <v>27307</v>
      </c>
      <c r="AP3099" t="s">
        <v>956</v>
      </c>
      <c r="AQ3099">
        <v>0.15</v>
      </c>
      <c r="AR3099">
        <v>0.56000000000000005</v>
      </c>
      <c r="AS3099">
        <v>0.92</v>
      </c>
      <c r="AT3099">
        <v>1.02</v>
      </c>
      <c r="AU3099">
        <v>1.9450000000000001</v>
      </c>
      <c r="AV3099">
        <v>915</v>
      </c>
      <c r="AW3099">
        <v>865</v>
      </c>
      <c r="AX3099">
        <v>871</v>
      </c>
    </row>
    <row r="3100" spans="1:50">
      <c r="A3100" s="22">
        <v>43193</v>
      </c>
      <c r="B3100">
        <v>1314</v>
      </c>
      <c r="C3100">
        <v>1358</v>
      </c>
      <c r="D3100">
        <v>1231</v>
      </c>
      <c r="E3100">
        <v>1287</v>
      </c>
      <c r="F3100" s="22">
        <v>43194</v>
      </c>
      <c r="G3100">
        <v>1298</v>
      </c>
      <c r="H3100">
        <v>1304</v>
      </c>
      <c r="I3100">
        <v>1130</v>
      </c>
      <c r="J3100">
        <v>1181</v>
      </c>
      <c r="K3100" s="22">
        <v>43195</v>
      </c>
      <c r="L3100">
        <v>1182</v>
      </c>
      <c r="M3100">
        <v>1.38</v>
      </c>
      <c r="N3100" s="8" t="str">
        <f>IF(AND(AM3100=1,AC3100&lt;-0.005,AE3100&gt;O$1),R3100,"")</f>
        <v/>
      </c>
      <c r="O3100" s="8">
        <f t="shared" si="247"/>
        <v>443871.71485730587</v>
      </c>
      <c r="P3100" s="8" t="str">
        <f t="shared" si="251"/>
        <v/>
      </c>
      <c r="Q3100" s="8">
        <f t="shared" si="248"/>
        <v>543459.82454351988</v>
      </c>
      <c r="R3100" s="8">
        <f t="shared" si="249"/>
        <v>28150.134048257391</v>
      </c>
      <c r="S3100" s="8">
        <f t="shared" si="250"/>
        <v>1271033.8595171506</v>
      </c>
      <c r="U3100" s="25">
        <v>43195.316608796296</v>
      </c>
      <c r="V3100">
        <v>35</v>
      </c>
      <c r="W3100">
        <v>2176</v>
      </c>
      <c r="X3100" t="s">
        <v>1275</v>
      </c>
      <c r="Y3100" t="s">
        <v>960</v>
      </c>
      <c r="Z3100" s="25">
        <v>43194.996527777781</v>
      </c>
      <c r="AA3100">
        <v>1152</v>
      </c>
      <c r="AB3100">
        <v>-29</v>
      </c>
      <c r="AC3100" s="24">
        <v>-2.46E-2</v>
      </c>
      <c r="AD3100">
        <v>3400</v>
      </c>
      <c r="AE3100">
        <v>3886880</v>
      </c>
      <c r="AF3100" s="22">
        <v>43194</v>
      </c>
      <c r="AG3100">
        <v>1298</v>
      </c>
      <c r="AH3100">
        <v>1181</v>
      </c>
      <c r="AI3100" s="22">
        <v>43195</v>
      </c>
      <c r="AJ3100">
        <v>1182</v>
      </c>
      <c r="AK3100">
        <v>1119</v>
      </c>
      <c r="AM3100">
        <v>2</v>
      </c>
      <c r="AN3100" t="s">
        <v>1023</v>
      </c>
      <c r="AO3100">
        <v>100.23</v>
      </c>
      <c r="AP3100">
        <v>0</v>
      </c>
      <c r="AQ3100">
        <v>1</v>
      </c>
      <c r="AR3100">
        <v>1</v>
      </c>
      <c r="AS3100">
        <v>1.38</v>
      </c>
      <c r="AT3100">
        <v>1.63</v>
      </c>
      <c r="AU3100">
        <v>0.68899999999999995</v>
      </c>
      <c r="AV3100">
        <v>1186</v>
      </c>
      <c r="AW3100">
        <v>1119</v>
      </c>
      <c r="AX3100">
        <v>1119</v>
      </c>
    </row>
    <row r="3101" spans="1:50">
      <c r="A3101" s="22">
        <v>43193</v>
      </c>
      <c r="B3101">
        <v>215</v>
      </c>
      <c r="C3101">
        <v>220</v>
      </c>
      <c r="D3101">
        <v>212</v>
      </c>
      <c r="E3101">
        <v>217</v>
      </c>
      <c r="F3101" s="22">
        <v>43194</v>
      </c>
      <c r="G3101">
        <v>223</v>
      </c>
      <c r="H3101">
        <v>223</v>
      </c>
      <c r="I3101">
        <v>213</v>
      </c>
      <c r="J3101">
        <v>214</v>
      </c>
      <c r="K3101" s="22">
        <v>43195</v>
      </c>
      <c r="L3101">
        <v>212</v>
      </c>
      <c r="M3101">
        <v>0.91</v>
      </c>
      <c r="N3101" s="8" t="str">
        <f>IF(AND(AM3101=1,AC3101&lt;-0.005,AE3101&gt;O$1),R3101,"")</f>
        <v/>
      </c>
      <c r="O3101" s="8">
        <f t="shared" si="247"/>
        <v>443871.71485730587</v>
      </c>
      <c r="P3101" s="8" t="str">
        <f t="shared" si="251"/>
        <v/>
      </c>
      <c r="Q3101" s="8">
        <f t="shared" si="248"/>
        <v>543459.82454351988</v>
      </c>
      <c r="R3101" s="8">
        <f t="shared" si="249"/>
        <v>4761.9047619047451</v>
      </c>
      <c r="S3101" s="8">
        <f t="shared" si="250"/>
        <v>1271033.8595171506</v>
      </c>
      <c r="U3101" s="25">
        <v>43195.316608796296</v>
      </c>
      <c r="V3101">
        <v>36</v>
      </c>
      <c r="W3101">
        <v>6494</v>
      </c>
      <c r="X3101" t="s">
        <v>1078</v>
      </c>
      <c r="Y3101" t="s">
        <v>960</v>
      </c>
      <c r="Z3101" s="25">
        <v>43194.802083333336</v>
      </c>
      <c r="AA3101">
        <v>215</v>
      </c>
      <c r="AB3101">
        <v>1</v>
      </c>
      <c r="AC3101" s="24">
        <v>4.7000000000000002E-3</v>
      </c>
      <c r="AD3101">
        <v>3300</v>
      </c>
      <c r="AE3101">
        <v>687430</v>
      </c>
      <c r="AF3101" s="22">
        <v>43194</v>
      </c>
      <c r="AG3101">
        <v>223</v>
      </c>
      <c r="AH3101">
        <v>214</v>
      </c>
      <c r="AI3101" s="22">
        <v>43195</v>
      </c>
      <c r="AJ3101">
        <v>212</v>
      </c>
      <c r="AK3101">
        <v>210</v>
      </c>
      <c r="AM3101">
        <v>2</v>
      </c>
      <c r="AN3101" t="s">
        <v>1023</v>
      </c>
      <c r="AO3101">
        <v>13802.6</v>
      </c>
      <c r="AP3101">
        <v>0</v>
      </c>
      <c r="AQ3101">
        <v>0.22</v>
      </c>
      <c r="AR3101">
        <v>0.64</v>
      </c>
      <c r="AS3101">
        <v>0.91</v>
      </c>
      <c r="AT3101">
        <v>0.99</v>
      </c>
      <c r="AU3101">
        <v>1.1000000000000001</v>
      </c>
      <c r="AV3101">
        <v>214</v>
      </c>
      <c r="AW3101">
        <v>209</v>
      </c>
      <c r="AX3101">
        <v>210</v>
      </c>
    </row>
    <row r="3102" spans="1:50">
      <c r="A3102" s="22">
        <v>43193</v>
      </c>
      <c r="B3102">
        <v>1105</v>
      </c>
      <c r="C3102">
        <v>1126</v>
      </c>
      <c r="D3102">
        <v>1065</v>
      </c>
      <c r="E3102">
        <v>1085</v>
      </c>
      <c r="F3102" s="22">
        <v>43194</v>
      </c>
      <c r="G3102">
        <v>1075</v>
      </c>
      <c r="H3102">
        <v>1079</v>
      </c>
      <c r="I3102">
        <v>1026</v>
      </c>
      <c r="J3102">
        <v>1033</v>
      </c>
      <c r="K3102" s="22">
        <v>43195</v>
      </c>
      <c r="L3102">
        <v>1042</v>
      </c>
      <c r="M3102">
        <v>0.88</v>
      </c>
      <c r="N3102" s="8" t="str">
        <f>IF(AND(AM3102=1,AC3102&lt;-0.005,AE3102&gt;O$1),R3102,"")</f>
        <v/>
      </c>
      <c r="O3102" s="8">
        <f t="shared" si="247"/>
        <v>443871.71485730587</v>
      </c>
      <c r="P3102" s="8" t="str">
        <f t="shared" si="251"/>
        <v/>
      </c>
      <c r="Q3102" s="8">
        <f t="shared" si="248"/>
        <v>543459.82454351988</v>
      </c>
      <c r="R3102" s="8">
        <f t="shared" si="249"/>
        <v>5825.2427184466442</v>
      </c>
      <c r="S3102" s="8">
        <f t="shared" si="250"/>
        <v>1271033.8595171506</v>
      </c>
      <c r="U3102" s="25">
        <v>43195.316608796296</v>
      </c>
      <c r="V3102">
        <v>37</v>
      </c>
      <c r="W3102">
        <v>6904</v>
      </c>
      <c r="X3102" t="s">
        <v>1311</v>
      </c>
      <c r="Y3102" t="s">
        <v>954</v>
      </c>
      <c r="Z3102" s="25">
        <v>43194.959722222222</v>
      </c>
      <c r="AA3102">
        <v>1022.5</v>
      </c>
      <c r="AB3102">
        <v>-10.5</v>
      </c>
      <c r="AC3102" s="24">
        <v>-1.0200000000000001E-2</v>
      </c>
      <c r="AD3102">
        <v>2900</v>
      </c>
      <c r="AE3102">
        <v>2936010</v>
      </c>
      <c r="AF3102" s="22">
        <v>43194</v>
      </c>
      <c r="AG3102">
        <v>1075</v>
      </c>
      <c r="AH3102">
        <v>1033</v>
      </c>
      <c r="AI3102" s="22">
        <v>43195</v>
      </c>
      <c r="AJ3102">
        <v>1042</v>
      </c>
      <c r="AK3102">
        <v>1030</v>
      </c>
      <c r="AM3102">
        <v>2</v>
      </c>
      <c r="AN3102" t="s">
        <v>1023</v>
      </c>
      <c r="AO3102">
        <v>5591</v>
      </c>
      <c r="AP3102">
        <v>0.97</v>
      </c>
      <c r="AQ3102">
        <v>0</v>
      </c>
      <c r="AR3102">
        <v>0.51</v>
      </c>
      <c r="AS3102">
        <v>0.88</v>
      </c>
      <c r="AT3102">
        <v>0.96</v>
      </c>
      <c r="AU3102">
        <v>1.091</v>
      </c>
      <c r="AV3102">
        <v>1046</v>
      </c>
      <c r="AW3102">
        <v>1026</v>
      </c>
      <c r="AX3102">
        <v>1030</v>
      </c>
    </row>
    <row r="3103" spans="1:50">
      <c r="A3103" s="22">
        <v>43193</v>
      </c>
      <c r="B3103">
        <v>1950</v>
      </c>
      <c r="C3103">
        <v>2060</v>
      </c>
      <c r="D3103">
        <v>1855</v>
      </c>
      <c r="E3103">
        <v>2002</v>
      </c>
      <c r="F3103" s="22">
        <v>43194</v>
      </c>
      <c r="G3103">
        <v>2031</v>
      </c>
      <c r="H3103">
        <v>2070</v>
      </c>
      <c r="I3103">
        <v>1858</v>
      </c>
      <c r="J3103">
        <v>1897</v>
      </c>
      <c r="K3103" s="22">
        <v>43195</v>
      </c>
      <c r="L3103">
        <v>1928</v>
      </c>
      <c r="M3103">
        <v>1.34</v>
      </c>
      <c r="N3103" s="8" t="str">
        <f>IF(AND(AM3103=1,AC3103&lt;-0.005,AE3103&gt;O$1),R3103,"")</f>
        <v/>
      </c>
      <c r="O3103" s="8">
        <f t="shared" si="247"/>
        <v>443871.71485730587</v>
      </c>
      <c r="P3103" s="8" t="str">
        <f t="shared" si="251"/>
        <v/>
      </c>
      <c r="Q3103" s="8">
        <f t="shared" si="248"/>
        <v>543459.82454351988</v>
      </c>
      <c r="R3103" s="8">
        <f t="shared" si="249"/>
        <v>77937.64988009588</v>
      </c>
      <c r="S3103" s="8">
        <f t="shared" si="250"/>
        <v>1271033.8595171506</v>
      </c>
      <c r="U3103" s="25">
        <v>43195.316608796296</v>
      </c>
      <c r="V3103">
        <v>38</v>
      </c>
      <c r="W3103">
        <v>2338</v>
      </c>
      <c r="X3103" t="s">
        <v>1162</v>
      </c>
      <c r="Y3103" t="s">
        <v>954</v>
      </c>
      <c r="Z3103" s="25">
        <v>43194.929166666669</v>
      </c>
      <c r="AA3103">
        <v>1860</v>
      </c>
      <c r="AB3103">
        <v>-37</v>
      </c>
      <c r="AC3103" s="24">
        <v>-1.95E-2</v>
      </c>
      <c r="AD3103">
        <v>2800</v>
      </c>
      <c r="AE3103">
        <v>5194250</v>
      </c>
      <c r="AF3103" s="22">
        <v>43194</v>
      </c>
      <c r="AG3103">
        <v>2031</v>
      </c>
      <c r="AH3103">
        <v>1897</v>
      </c>
      <c r="AI3103" s="22">
        <v>43195</v>
      </c>
      <c r="AJ3103">
        <v>1928</v>
      </c>
      <c r="AK3103">
        <v>1668</v>
      </c>
      <c r="AM3103">
        <v>2</v>
      </c>
      <c r="AN3103" t="s">
        <v>1023</v>
      </c>
      <c r="AO3103">
        <v>0</v>
      </c>
      <c r="AP3103">
        <v>0</v>
      </c>
      <c r="AQ3103">
        <v>0.86</v>
      </c>
      <c r="AR3103">
        <v>0.89</v>
      </c>
      <c r="AS3103">
        <v>1.34</v>
      </c>
      <c r="AT3103">
        <v>1.92</v>
      </c>
      <c r="AU3103">
        <v>0.999</v>
      </c>
      <c r="AV3103">
        <v>1928</v>
      </c>
      <c r="AW3103">
        <v>1600</v>
      </c>
      <c r="AX3103">
        <v>1668</v>
      </c>
    </row>
    <row r="3104" spans="1:50">
      <c r="A3104" s="22">
        <v>43193</v>
      </c>
      <c r="B3104">
        <v>1430</v>
      </c>
      <c r="C3104">
        <v>1448</v>
      </c>
      <c r="D3104">
        <v>1424</v>
      </c>
      <c r="E3104">
        <v>1441</v>
      </c>
      <c r="F3104" s="22">
        <v>43194</v>
      </c>
      <c r="G3104">
        <v>1441</v>
      </c>
      <c r="H3104">
        <v>1477</v>
      </c>
      <c r="I3104">
        <v>1436</v>
      </c>
      <c r="J3104">
        <v>1459</v>
      </c>
      <c r="K3104" s="22">
        <v>43195</v>
      </c>
      <c r="L3104">
        <v>1466</v>
      </c>
      <c r="M3104">
        <v>1.01</v>
      </c>
      <c r="N3104" s="8" t="str">
        <f>IF(AND(AM3104=1,AC3104&lt;-0.005,AE3104&gt;O$1),R3104,"")</f>
        <v/>
      </c>
      <c r="O3104" s="8">
        <f t="shared" si="247"/>
        <v>443871.71485730587</v>
      </c>
      <c r="P3104" s="8" t="str">
        <f t="shared" si="251"/>
        <v/>
      </c>
      <c r="Q3104" s="8">
        <f t="shared" si="248"/>
        <v>543459.82454351988</v>
      </c>
      <c r="R3104" s="8">
        <f t="shared" si="249"/>
        <v>-11333.333333333307</v>
      </c>
      <c r="S3104" s="8">
        <f t="shared" si="250"/>
        <v>1271033.8595171506</v>
      </c>
      <c r="U3104" s="25">
        <v>43195.316608796296</v>
      </c>
      <c r="V3104">
        <v>39</v>
      </c>
      <c r="W3104">
        <v>2438</v>
      </c>
      <c r="X3104" t="s">
        <v>1107</v>
      </c>
      <c r="Y3104" t="s">
        <v>957</v>
      </c>
      <c r="Z3104" s="25">
        <v>43194.935416666667</v>
      </c>
      <c r="AA3104">
        <v>1510</v>
      </c>
      <c r="AB3104">
        <v>51</v>
      </c>
      <c r="AC3104" s="24">
        <v>3.5000000000000003E-2</v>
      </c>
      <c r="AD3104">
        <v>2700</v>
      </c>
      <c r="AE3104">
        <v>4048910</v>
      </c>
      <c r="AF3104" s="22">
        <v>43194</v>
      </c>
      <c r="AG3104">
        <v>1441</v>
      </c>
      <c r="AH3104">
        <v>1459</v>
      </c>
      <c r="AI3104" s="22">
        <v>43195</v>
      </c>
      <c r="AJ3104">
        <v>1466</v>
      </c>
      <c r="AK3104">
        <v>1500</v>
      </c>
      <c r="AM3104">
        <v>2</v>
      </c>
      <c r="AN3104" t="s">
        <v>1023</v>
      </c>
      <c r="AO3104">
        <v>0</v>
      </c>
      <c r="AP3104">
        <v>0.69</v>
      </c>
      <c r="AQ3104">
        <v>0.61</v>
      </c>
      <c r="AR3104">
        <v>0.37</v>
      </c>
      <c r="AS3104">
        <v>1.01</v>
      </c>
      <c r="AT3104">
        <v>0.98</v>
      </c>
      <c r="AU3104">
        <v>1.0780000000000001</v>
      </c>
      <c r="AV3104">
        <v>1550</v>
      </c>
      <c r="AW3104">
        <v>1453</v>
      </c>
      <c r="AX3104">
        <v>1500</v>
      </c>
    </row>
    <row r="3105" spans="1:50">
      <c r="A3105" s="22">
        <v>43193</v>
      </c>
      <c r="B3105">
        <v>1430</v>
      </c>
      <c r="C3105">
        <v>1700</v>
      </c>
      <c r="D3105">
        <v>1373</v>
      </c>
      <c r="E3105">
        <v>1650</v>
      </c>
      <c r="F3105" s="22">
        <v>43194</v>
      </c>
      <c r="G3105">
        <v>1660</v>
      </c>
      <c r="H3105">
        <v>1968</v>
      </c>
      <c r="I3105">
        <v>1660</v>
      </c>
      <c r="J3105">
        <v>1787</v>
      </c>
      <c r="K3105" s="22">
        <v>43195</v>
      </c>
      <c r="L3105">
        <v>1751</v>
      </c>
      <c r="M3105">
        <v>1.1499999999999999</v>
      </c>
      <c r="N3105" s="8" t="str">
        <f>IF(AND(AM3105=1,AC3105&lt;-0.005,AE3105&gt;O$1),R3105,"")</f>
        <v/>
      </c>
      <c r="O3105" s="8">
        <f t="shared" si="247"/>
        <v>443871.71485730587</v>
      </c>
      <c r="P3105" s="8" t="str">
        <f t="shared" si="251"/>
        <v/>
      </c>
      <c r="Q3105" s="8">
        <f t="shared" si="248"/>
        <v>543459.82454351988</v>
      </c>
      <c r="R3105" s="8">
        <f t="shared" si="249"/>
        <v>37776.412776412748</v>
      </c>
      <c r="S3105" s="8">
        <f t="shared" si="250"/>
        <v>1271033.8595171506</v>
      </c>
      <c r="U3105" s="25">
        <v>43195.316608796296</v>
      </c>
      <c r="V3105">
        <v>40</v>
      </c>
      <c r="W3105">
        <v>5704</v>
      </c>
      <c r="X3105" t="s">
        <v>1310</v>
      </c>
      <c r="Y3105" t="s">
        <v>957</v>
      </c>
      <c r="Z3105" s="25">
        <v>43194.998611111114</v>
      </c>
      <c r="AA3105">
        <v>1705</v>
      </c>
      <c r="AB3105">
        <v>-82</v>
      </c>
      <c r="AC3105" s="24">
        <v>-4.5900000000000003E-2</v>
      </c>
      <c r="AD3105">
        <v>2700</v>
      </c>
      <c r="AE3105">
        <v>4633130</v>
      </c>
      <c r="AF3105" s="22">
        <v>43194</v>
      </c>
      <c r="AG3105">
        <v>1660</v>
      </c>
      <c r="AH3105">
        <v>1787</v>
      </c>
      <c r="AI3105" s="22">
        <v>43195</v>
      </c>
      <c r="AJ3105">
        <v>1751</v>
      </c>
      <c r="AK3105">
        <v>1628</v>
      </c>
      <c r="AM3105">
        <v>2</v>
      </c>
      <c r="AN3105" t="s">
        <v>1023</v>
      </c>
      <c r="AO3105">
        <v>12.05</v>
      </c>
      <c r="AP3105">
        <v>0</v>
      </c>
      <c r="AQ3105">
        <v>1</v>
      </c>
      <c r="AR3105">
        <v>1</v>
      </c>
      <c r="AS3105">
        <v>1.1499999999999999</v>
      </c>
      <c r="AT3105">
        <v>1.1399999999999999</v>
      </c>
      <c r="AU3105">
        <v>1.8340000000000001</v>
      </c>
      <c r="AV3105">
        <v>1781</v>
      </c>
      <c r="AW3105">
        <v>1568</v>
      </c>
      <c r="AX3105">
        <v>1628</v>
      </c>
    </row>
    <row r="3106" spans="1:50">
      <c r="A3106" s="22">
        <v>43193</v>
      </c>
      <c r="B3106">
        <v>3040</v>
      </c>
      <c r="C3106">
        <v>3068</v>
      </c>
      <c r="D3106">
        <v>3026</v>
      </c>
      <c r="E3106">
        <v>3058</v>
      </c>
      <c r="F3106" s="22">
        <v>43194</v>
      </c>
      <c r="G3106">
        <v>3034</v>
      </c>
      <c r="H3106">
        <v>3038</v>
      </c>
      <c r="I3106">
        <v>2965.5</v>
      </c>
      <c r="J3106">
        <v>3003</v>
      </c>
      <c r="K3106" s="22">
        <v>43195</v>
      </c>
      <c r="L3106">
        <v>3003</v>
      </c>
      <c r="M3106">
        <v>1.03</v>
      </c>
      <c r="N3106" s="8">
        <f>IF(AND(AM3106=1,AC3106&lt;-0.005,AE3106&gt;O$1),R3106,"")</f>
        <v>-2814.5695364238386</v>
      </c>
      <c r="O3106" s="8">
        <f t="shared" si="247"/>
        <v>441057.14532088203</v>
      </c>
      <c r="P3106" s="8" t="str">
        <f t="shared" si="251"/>
        <v/>
      </c>
      <c r="Q3106" s="8">
        <f t="shared" si="248"/>
        <v>543459.82454351988</v>
      </c>
      <c r="R3106" s="8">
        <f t="shared" si="249"/>
        <v>-2814.5695364238386</v>
      </c>
      <c r="S3106" s="8">
        <f t="shared" si="250"/>
        <v>1268219.2899807268</v>
      </c>
      <c r="U3106" s="25">
        <v>43195.316620370373</v>
      </c>
      <c r="V3106">
        <v>41</v>
      </c>
      <c r="W3106">
        <v>2914</v>
      </c>
      <c r="X3106" t="s">
        <v>1100</v>
      </c>
      <c r="Y3106" t="s">
        <v>962</v>
      </c>
      <c r="Z3106" s="25">
        <v>43194.978472222225</v>
      </c>
      <c r="AA3106">
        <v>2977.4</v>
      </c>
      <c r="AB3106">
        <v>-25.6</v>
      </c>
      <c r="AC3106" s="24">
        <v>-8.5000000000000006E-3</v>
      </c>
      <c r="AD3106">
        <v>2700</v>
      </c>
      <c r="AE3106">
        <v>8068050</v>
      </c>
      <c r="AF3106" s="22">
        <v>43194</v>
      </c>
      <c r="AG3106">
        <v>3034</v>
      </c>
      <c r="AH3106">
        <v>3003</v>
      </c>
      <c r="AI3106" s="22">
        <v>43195</v>
      </c>
      <c r="AJ3106">
        <v>3003</v>
      </c>
      <c r="AK3106">
        <v>3020</v>
      </c>
      <c r="AM3106">
        <v>1</v>
      </c>
      <c r="AN3106" t="s">
        <v>1023</v>
      </c>
      <c r="AO3106">
        <v>14.91</v>
      </c>
      <c r="AP3106">
        <v>5</v>
      </c>
      <c r="AQ3106">
        <v>1</v>
      </c>
      <c r="AR3106">
        <v>0.27</v>
      </c>
      <c r="AS3106">
        <v>1.03</v>
      </c>
      <c r="AT3106">
        <v>0.94</v>
      </c>
      <c r="AU3106">
        <v>0.60199999999999998</v>
      </c>
      <c r="AV3106">
        <v>3040</v>
      </c>
      <c r="AW3106">
        <v>3000</v>
      </c>
      <c r="AX3106">
        <v>3020</v>
      </c>
    </row>
    <row r="3107" spans="1:50">
      <c r="A3107" s="22">
        <v>43193</v>
      </c>
      <c r="B3107">
        <v>1778</v>
      </c>
      <c r="C3107">
        <v>1792</v>
      </c>
      <c r="D3107">
        <v>1770</v>
      </c>
      <c r="E3107">
        <v>1786</v>
      </c>
      <c r="F3107" s="22">
        <v>43194</v>
      </c>
      <c r="G3107">
        <v>1791</v>
      </c>
      <c r="H3107">
        <v>1794.5</v>
      </c>
      <c r="I3107">
        <v>1774</v>
      </c>
      <c r="J3107">
        <v>1778.5</v>
      </c>
      <c r="K3107" s="22">
        <v>43195</v>
      </c>
      <c r="L3107">
        <v>1795</v>
      </c>
      <c r="M3107">
        <v>0.98</v>
      </c>
      <c r="N3107" s="8">
        <f>IF(AND(AM3107=1,AC3107&lt;-0.005,AE3107&gt;O$1),R3107,"")</f>
        <v>557.72448410484901</v>
      </c>
      <c r="O3107" s="8">
        <f t="shared" si="247"/>
        <v>441614.86980498687</v>
      </c>
      <c r="P3107" s="8" t="str">
        <f t="shared" si="251"/>
        <v/>
      </c>
      <c r="Q3107" s="8">
        <f t="shared" si="248"/>
        <v>543459.82454351988</v>
      </c>
      <c r="R3107" s="8">
        <f t="shared" si="249"/>
        <v>557.72448410484901</v>
      </c>
      <c r="S3107" s="8">
        <f t="shared" si="250"/>
        <v>1268777.0144648317</v>
      </c>
      <c r="U3107" s="25">
        <v>43195.316620370373</v>
      </c>
      <c r="V3107">
        <v>42</v>
      </c>
      <c r="W3107">
        <v>8031</v>
      </c>
      <c r="X3107" t="s">
        <v>1309</v>
      </c>
      <c r="Y3107" t="s">
        <v>962</v>
      </c>
      <c r="Z3107" s="25">
        <v>43194.981944444444</v>
      </c>
      <c r="AA3107">
        <v>1765</v>
      </c>
      <c r="AB3107">
        <v>-13.5</v>
      </c>
      <c r="AC3107" s="24">
        <v>-7.6E-3</v>
      </c>
      <c r="AD3107">
        <v>2600</v>
      </c>
      <c r="AE3107">
        <v>4597700</v>
      </c>
      <c r="AF3107" s="22">
        <v>43194</v>
      </c>
      <c r="AG3107">
        <v>1791</v>
      </c>
      <c r="AH3107">
        <v>1778.5</v>
      </c>
      <c r="AI3107" s="22">
        <v>43195</v>
      </c>
      <c r="AJ3107">
        <v>1795</v>
      </c>
      <c r="AK3107">
        <v>1793</v>
      </c>
      <c r="AM3107">
        <v>1</v>
      </c>
      <c r="AN3107">
        <v>0.15</v>
      </c>
      <c r="AO3107">
        <v>7.35</v>
      </c>
      <c r="AP3107">
        <v>3.94</v>
      </c>
      <c r="AQ3107">
        <v>0.24</v>
      </c>
      <c r="AR3107">
        <v>0.13</v>
      </c>
      <c r="AS3107">
        <v>0.98</v>
      </c>
      <c r="AT3107">
        <v>0.95</v>
      </c>
      <c r="AU3107">
        <v>0.48599999999999999</v>
      </c>
      <c r="AV3107">
        <v>1801</v>
      </c>
      <c r="AW3107">
        <v>1779.5</v>
      </c>
      <c r="AX3107">
        <v>1793</v>
      </c>
    </row>
    <row r="3108" spans="1:50">
      <c r="A3108" s="22">
        <v>43193</v>
      </c>
      <c r="B3108">
        <v>177</v>
      </c>
      <c r="C3108">
        <v>179</v>
      </c>
      <c r="D3108">
        <v>165</v>
      </c>
      <c r="E3108">
        <v>166</v>
      </c>
      <c r="F3108" s="22">
        <v>43194</v>
      </c>
      <c r="G3108">
        <v>167</v>
      </c>
      <c r="H3108">
        <v>172</v>
      </c>
      <c r="I3108">
        <v>163</v>
      </c>
      <c r="J3108">
        <v>164</v>
      </c>
      <c r="K3108" s="22">
        <v>43195</v>
      </c>
      <c r="L3108">
        <v>163</v>
      </c>
      <c r="M3108">
        <v>0.92</v>
      </c>
      <c r="N3108" s="8">
        <f>IF(AND(AM3108=1,AC3108&lt;-0.005,AE3108&gt;O$1),R3108,"")</f>
        <v>22435.897435897466</v>
      </c>
      <c r="O3108" s="8">
        <f t="shared" si="247"/>
        <v>464050.76724088436</v>
      </c>
      <c r="P3108" s="8" t="str">
        <f t="shared" si="251"/>
        <v/>
      </c>
      <c r="Q3108" s="8">
        <f t="shared" si="248"/>
        <v>543459.82454351988</v>
      </c>
      <c r="R3108" s="8">
        <f t="shared" si="249"/>
        <v>22435.897435897466</v>
      </c>
      <c r="S3108" s="8">
        <f t="shared" si="250"/>
        <v>1291212.9119007292</v>
      </c>
      <c r="U3108" s="25">
        <v>43195.316620370373</v>
      </c>
      <c r="V3108">
        <v>43</v>
      </c>
      <c r="W3108">
        <v>6740</v>
      </c>
      <c r="X3108" t="s">
        <v>1158</v>
      </c>
      <c r="Y3108" t="s">
        <v>962</v>
      </c>
      <c r="Z3108" s="25">
        <v>43194.976388888892</v>
      </c>
      <c r="AA3108">
        <v>163.1</v>
      </c>
      <c r="AB3108">
        <v>-0.9</v>
      </c>
      <c r="AC3108" s="24">
        <v>-5.4999999999999997E-3</v>
      </c>
      <c r="AD3108">
        <v>2600</v>
      </c>
      <c r="AE3108">
        <v>424270</v>
      </c>
      <c r="AF3108" s="22">
        <v>43194</v>
      </c>
      <c r="AG3108">
        <v>167</v>
      </c>
      <c r="AH3108">
        <v>164</v>
      </c>
      <c r="AI3108" s="22">
        <v>43195</v>
      </c>
      <c r="AJ3108">
        <v>163</v>
      </c>
      <c r="AK3108">
        <v>156</v>
      </c>
      <c r="AM3108">
        <v>1</v>
      </c>
      <c r="AN3108">
        <v>0.15</v>
      </c>
      <c r="AO3108">
        <v>0.99</v>
      </c>
      <c r="AP3108">
        <v>0</v>
      </c>
      <c r="AQ3108">
        <v>0</v>
      </c>
      <c r="AR3108">
        <v>0</v>
      </c>
      <c r="AS3108">
        <v>0.92</v>
      </c>
      <c r="AT3108">
        <v>0.87</v>
      </c>
      <c r="AU3108">
        <v>1.347</v>
      </c>
      <c r="AV3108">
        <v>164</v>
      </c>
      <c r="AW3108">
        <v>153</v>
      </c>
      <c r="AX3108">
        <v>156</v>
      </c>
    </row>
    <row r="3109" spans="1:50">
      <c r="A3109" s="22">
        <v>43193</v>
      </c>
      <c r="B3109">
        <v>1147</v>
      </c>
      <c r="C3109">
        <v>1156</v>
      </c>
      <c r="D3109">
        <v>1122</v>
      </c>
      <c r="E3109">
        <v>1150</v>
      </c>
      <c r="F3109" s="22">
        <v>43194</v>
      </c>
      <c r="G3109">
        <v>1157</v>
      </c>
      <c r="H3109">
        <v>1165</v>
      </c>
      <c r="I3109">
        <v>1139</v>
      </c>
      <c r="J3109">
        <v>1160</v>
      </c>
      <c r="K3109" s="22">
        <v>43195</v>
      </c>
      <c r="L3109">
        <v>1130</v>
      </c>
      <c r="M3109">
        <v>0.96</v>
      </c>
      <c r="N3109" s="8">
        <f>IF(AND(AM3109=1,AC3109&lt;-0.005,AE3109&gt;O$1),R3109,"")</f>
        <v>-883.39222614841617</v>
      </c>
      <c r="O3109" s="8">
        <f t="shared" si="247"/>
        <v>463167.37501473597</v>
      </c>
      <c r="P3109" s="8" t="str">
        <f t="shared" si="251"/>
        <v/>
      </c>
      <c r="Q3109" s="8">
        <f t="shared" si="248"/>
        <v>543459.82454351988</v>
      </c>
      <c r="R3109" s="8">
        <f t="shared" si="249"/>
        <v>-883.39222614841617</v>
      </c>
      <c r="S3109" s="8">
        <f t="shared" si="250"/>
        <v>1290329.5196745808</v>
      </c>
      <c r="U3109" s="25">
        <v>43195.316620370373</v>
      </c>
      <c r="V3109">
        <v>44</v>
      </c>
      <c r="W3109">
        <v>4745</v>
      </c>
      <c r="X3109" t="s">
        <v>1308</v>
      </c>
      <c r="Y3109" t="s">
        <v>962</v>
      </c>
      <c r="Z3109" s="25">
        <v>43194.995138888888</v>
      </c>
      <c r="AA3109">
        <v>1144</v>
      </c>
      <c r="AB3109">
        <v>-16</v>
      </c>
      <c r="AC3109" s="24">
        <v>-1.38E-2</v>
      </c>
      <c r="AD3109">
        <v>2500</v>
      </c>
      <c r="AE3109">
        <v>2843700</v>
      </c>
      <c r="AF3109" s="22">
        <v>43194</v>
      </c>
      <c r="AG3109">
        <v>1157</v>
      </c>
      <c r="AH3109">
        <v>1160</v>
      </c>
      <c r="AI3109" s="22">
        <v>43195</v>
      </c>
      <c r="AJ3109">
        <v>1130</v>
      </c>
      <c r="AK3109">
        <v>1132</v>
      </c>
      <c r="AM3109">
        <v>1</v>
      </c>
      <c r="AN3109">
        <v>0.15</v>
      </c>
      <c r="AO3109">
        <v>0.56000000000000005</v>
      </c>
      <c r="AP3109">
        <v>2.2400000000000002</v>
      </c>
      <c r="AQ3109">
        <v>0.2</v>
      </c>
      <c r="AR3109">
        <v>0.36</v>
      </c>
      <c r="AS3109">
        <v>0.96</v>
      </c>
      <c r="AT3109">
        <v>0.97</v>
      </c>
      <c r="AU3109">
        <v>1.002</v>
      </c>
      <c r="AV3109">
        <v>1167</v>
      </c>
      <c r="AW3109">
        <v>1107</v>
      </c>
      <c r="AX3109">
        <v>1132</v>
      </c>
    </row>
    <row r="3110" spans="1:50">
      <c r="A3110" s="22">
        <v>43193</v>
      </c>
      <c r="B3110">
        <v>2784</v>
      </c>
      <c r="C3110">
        <v>2807</v>
      </c>
      <c r="D3110">
        <v>2761</v>
      </c>
      <c r="E3110">
        <v>2770</v>
      </c>
      <c r="F3110" s="22">
        <v>43194</v>
      </c>
      <c r="G3110">
        <v>2500</v>
      </c>
      <c r="H3110">
        <v>2565</v>
      </c>
      <c r="I3110">
        <v>2476</v>
      </c>
      <c r="J3110">
        <v>2514</v>
      </c>
      <c r="K3110" s="22">
        <v>43195</v>
      </c>
      <c r="L3110">
        <v>2543</v>
      </c>
      <c r="M3110">
        <v>0.99</v>
      </c>
      <c r="N3110" s="8" t="str">
        <f>IF(AND(AM3110=1,AC3110&lt;-0.005,AE3110&gt;O$1),R3110,"")</f>
        <v/>
      </c>
      <c r="O3110" s="8">
        <f t="shared" si="247"/>
        <v>463167.37501473597</v>
      </c>
      <c r="P3110" s="8" t="str">
        <f t="shared" si="251"/>
        <v/>
      </c>
      <c r="Q3110" s="8">
        <f t="shared" si="248"/>
        <v>543459.82454351988</v>
      </c>
      <c r="R3110" s="8">
        <f t="shared" si="249"/>
        <v>196.69551534229333</v>
      </c>
      <c r="S3110" s="8">
        <f t="shared" si="250"/>
        <v>1290526.2151899231</v>
      </c>
      <c r="U3110" s="25">
        <v>43195.316620370373</v>
      </c>
      <c r="V3110">
        <v>45</v>
      </c>
      <c r="W3110">
        <v>2809</v>
      </c>
      <c r="X3110" t="s">
        <v>1307</v>
      </c>
      <c r="Y3110" t="s">
        <v>962</v>
      </c>
      <c r="Z3110" s="25">
        <v>43194.986805555556</v>
      </c>
      <c r="AA3110">
        <v>2530</v>
      </c>
      <c r="AB3110">
        <v>16</v>
      </c>
      <c r="AC3110" s="24">
        <v>6.4000000000000003E-3</v>
      </c>
      <c r="AD3110">
        <v>2500</v>
      </c>
      <c r="AE3110">
        <v>6300560</v>
      </c>
      <c r="AF3110" s="22">
        <v>43194</v>
      </c>
      <c r="AG3110">
        <v>2500</v>
      </c>
      <c r="AH3110">
        <v>2514</v>
      </c>
      <c r="AI3110" s="22">
        <v>43195</v>
      </c>
      <c r="AJ3110">
        <v>2543</v>
      </c>
      <c r="AK3110">
        <v>2542</v>
      </c>
      <c r="AM3110">
        <v>1</v>
      </c>
      <c r="AN3110">
        <v>0</v>
      </c>
      <c r="AO3110">
        <v>1.64</v>
      </c>
      <c r="AP3110">
        <v>1.51</v>
      </c>
      <c r="AQ3110">
        <v>0.36</v>
      </c>
      <c r="AR3110">
        <v>0.23</v>
      </c>
      <c r="AS3110">
        <v>0.99</v>
      </c>
      <c r="AT3110">
        <v>0.98</v>
      </c>
      <c r="AU3110">
        <v>0.38500000000000001</v>
      </c>
      <c r="AV3110">
        <v>2544</v>
      </c>
      <c r="AW3110">
        <v>2518</v>
      </c>
      <c r="AX3110">
        <v>2542</v>
      </c>
    </row>
    <row r="3111" spans="1:50">
      <c r="A3111" s="22">
        <v>43193</v>
      </c>
      <c r="B3111">
        <v>615</v>
      </c>
      <c r="C3111">
        <v>625</v>
      </c>
      <c r="D3111">
        <v>606</v>
      </c>
      <c r="E3111">
        <v>620</v>
      </c>
      <c r="F3111" s="22">
        <v>43194</v>
      </c>
      <c r="G3111">
        <v>620</v>
      </c>
      <c r="H3111">
        <v>720</v>
      </c>
      <c r="I3111">
        <v>620</v>
      </c>
      <c r="J3111">
        <v>720</v>
      </c>
      <c r="K3111" s="22">
        <v>43195</v>
      </c>
      <c r="L3111">
        <v>735</v>
      </c>
      <c r="M3111">
        <v>1.05</v>
      </c>
      <c r="N3111" s="8" t="str">
        <f>IF(AND(AM3111=1,AC3111&lt;-0.005,AE3111&gt;O$1),R3111,"")</f>
        <v/>
      </c>
      <c r="O3111" s="8">
        <f t="shared" si="247"/>
        <v>463167.37501473597</v>
      </c>
      <c r="P3111" s="8" t="str">
        <f t="shared" si="251"/>
        <v/>
      </c>
      <c r="Q3111" s="8">
        <f t="shared" si="248"/>
        <v>543459.82454351988</v>
      </c>
      <c r="R3111" s="8">
        <f t="shared" si="249"/>
        <v>46875</v>
      </c>
      <c r="S3111" s="8">
        <f t="shared" si="250"/>
        <v>1290526.2151899231</v>
      </c>
      <c r="U3111" s="25">
        <v>43195.316620370373</v>
      </c>
      <c r="V3111">
        <v>46</v>
      </c>
      <c r="W3111">
        <v>4335</v>
      </c>
      <c r="X3111" t="s">
        <v>1306</v>
      </c>
      <c r="Y3111" t="s">
        <v>960</v>
      </c>
      <c r="Z3111" s="25">
        <v>43194.987500000003</v>
      </c>
      <c r="AA3111">
        <v>692</v>
      </c>
      <c r="AB3111">
        <v>-28</v>
      </c>
      <c r="AC3111" s="24">
        <v>-3.8899999999999997E-2</v>
      </c>
      <c r="AD3111">
        <v>2400</v>
      </c>
      <c r="AE3111">
        <v>1687160</v>
      </c>
      <c r="AF3111" s="22">
        <v>43194</v>
      </c>
      <c r="AG3111">
        <v>620</v>
      </c>
      <c r="AH3111">
        <v>720</v>
      </c>
      <c r="AI3111" s="22">
        <v>43195</v>
      </c>
      <c r="AJ3111">
        <v>735</v>
      </c>
      <c r="AK3111">
        <v>672</v>
      </c>
      <c r="AM3111">
        <v>2</v>
      </c>
      <c r="AN3111" t="s">
        <v>1023</v>
      </c>
      <c r="AO3111">
        <v>0</v>
      </c>
      <c r="AP3111">
        <v>0.69</v>
      </c>
      <c r="AQ3111">
        <v>1</v>
      </c>
      <c r="AR3111">
        <v>0.42</v>
      </c>
      <c r="AS3111">
        <v>1.05</v>
      </c>
      <c r="AT3111">
        <v>1.03</v>
      </c>
      <c r="AU3111">
        <v>1.494</v>
      </c>
      <c r="AV3111">
        <v>739</v>
      </c>
      <c r="AW3111">
        <v>660</v>
      </c>
      <c r="AX3111">
        <v>672</v>
      </c>
    </row>
    <row r="3112" spans="1:50">
      <c r="A3112" s="22">
        <v>43193</v>
      </c>
      <c r="B3112">
        <v>3345</v>
      </c>
      <c r="C3112">
        <v>3420</v>
      </c>
      <c r="D3112">
        <v>3325</v>
      </c>
      <c r="E3112">
        <v>3420</v>
      </c>
      <c r="F3112" s="22">
        <v>43194</v>
      </c>
      <c r="G3112">
        <v>3445</v>
      </c>
      <c r="H3112">
        <v>3450</v>
      </c>
      <c r="I3112">
        <v>3320</v>
      </c>
      <c r="J3112">
        <v>3320</v>
      </c>
      <c r="K3112" s="22">
        <v>43195</v>
      </c>
      <c r="L3112">
        <v>3600</v>
      </c>
      <c r="M3112">
        <v>1.01</v>
      </c>
      <c r="N3112" s="8" t="str">
        <f>IF(AND(AM3112=1,AC3112&lt;-0.005,AE3112&gt;O$1),R3112,"")</f>
        <v/>
      </c>
      <c r="O3112" s="8">
        <f t="shared" si="247"/>
        <v>463167.37501473597</v>
      </c>
      <c r="P3112" s="8" t="str">
        <f t="shared" si="251"/>
        <v/>
      </c>
      <c r="Q3112" s="8">
        <f t="shared" si="248"/>
        <v>543459.82454351988</v>
      </c>
      <c r="R3112" s="8">
        <f t="shared" si="249"/>
        <v>11363.636363636353</v>
      </c>
      <c r="S3112" s="8">
        <f t="shared" si="250"/>
        <v>1301889.8515535593</v>
      </c>
      <c r="U3112" s="25">
        <v>43195.316620370373</v>
      </c>
      <c r="V3112">
        <v>47</v>
      </c>
      <c r="W3112">
        <v>8909</v>
      </c>
      <c r="X3112" t="s">
        <v>1305</v>
      </c>
      <c r="Y3112" t="s">
        <v>960</v>
      </c>
      <c r="Z3112" s="25">
        <v>43194.979861111111</v>
      </c>
      <c r="AA3112">
        <v>3675</v>
      </c>
      <c r="AB3112">
        <v>355</v>
      </c>
      <c r="AC3112" s="24">
        <v>0.1069</v>
      </c>
      <c r="AD3112">
        <v>2300</v>
      </c>
      <c r="AE3112">
        <v>8428150</v>
      </c>
      <c r="AF3112" s="22">
        <v>43194</v>
      </c>
      <c r="AG3112">
        <v>3445</v>
      </c>
      <c r="AH3112">
        <v>3320</v>
      </c>
      <c r="AI3112" s="22">
        <v>43195</v>
      </c>
      <c r="AJ3112">
        <v>3600</v>
      </c>
      <c r="AK3112">
        <v>3520</v>
      </c>
      <c r="AM3112">
        <v>1</v>
      </c>
      <c r="AN3112">
        <v>0</v>
      </c>
      <c r="AO3112">
        <v>3.55</v>
      </c>
      <c r="AP3112">
        <v>1.81</v>
      </c>
      <c r="AQ3112">
        <v>0.73</v>
      </c>
      <c r="AR3112">
        <v>0.83</v>
      </c>
      <c r="AS3112">
        <v>1.01</v>
      </c>
      <c r="AT3112">
        <v>1.1399999999999999</v>
      </c>
      <c r="AU3112">
        <v>0.55900000000000005</v>
      </c>
      <c r="AV3112">
        <v>3645</v>
      </c>
      <c r="AW3112">
        <v>3475</v>
      </c>
      <c r="AX3112">
        <v>3520</v>
      </c>
    </row>
    <row r="3113" spans="1:50">
      <c r="A3113" s="22">
        <v>43193</v>
      </c>
      <c r="B3113">
        <v>496</v>
      </c>
      <c r="C3113">
        <v>500</v>
      </c>
      <c r="D3113">
        <v>488</v>
      </c>
      <c r="E3113">
        <v>497</v>
      </c>
      <c r="F3113" s="22">
        <v>43194</v>
      </c>
      <c r="G3113">
        <v>495</v>
      </c>
      <c r="H3113">
        <v>496</v>
      </c>
      <c r="I3113">
        <v>483</v>
      </c>
      <c r="J3113">
        <v>484</v>
      </c>
      <c r="K3113" s="22">
        <v>43195</v>
      </c>
      <c r="L3113">
        <v>487</v>
      </c>
      <c r="M3113">
        <v>0.97</v>
      </c>
      <c r="N3113" s="8">
        <f>IF(AND(AM3113=1,AC3113&lt;-0.005,AE3113&gt;O$1),R3113,"")</f>
        <v>5186.7219917012262</v>
      </c>
      <c r="O3113" s="8">
        <f t="shared" si="247"/>
        <v>468354.09700643719</v>
      </c>
      <c r="P3113" s="8">
        <f t="shared" si="251"/>
        <v>5186.7219917012262</v>
      </c>
      <c r="Q3113" s="8">
        <f t="shared" si="248"/>
        <v>548646.54653522116</v>
      </c>
      <c r="R3113" s="8">
        <f t="shared" si="249"/>
        <v>5186.7219917012262</v>
      </c>
      <c r="S3113" s="8">
        <f t="shared" si="250"/>
        <v>1307076.5735452606</v>
      </c>
      <c r="U3113" s="25">
        <v>43195.316620370373</v>
      </c>
      <c r="V3113">
        <v>48</v>
      </c>
      <c r="W3113">
        <v>4689</v>
      </c>
      <c r="X3113" t="s">
        <v>398</v>
      </c>
      <c r="Y3113" t="s">
        <v>962</v>
      </c>
      <c r="Z3113" s="25">
        <v>43194.910416666666</v>
      </c>
      <c r="AA3113">
        <v>481</v>
      </c>
      <c r="AB3113">
        <v>-3</v>
      </c>
      <c r="AC3113" s="24">
        <v>-6.1999999999999998E-3</v>
      </c>
      <c r="AD3113">
        <v>2300</v>
      </c>
      <c r="AE3113">
        <v>1107600</v>
      </c>
      <c r="AF3113" s="22">
        <v>43194</v>
      </c>
      <c r="AG3113">
        <v>495</v>
      </c>
      <c r="AH3113">
        <v>484</v>
      </c>
      <c r="AI3113" s="22">
        <v>43195</v>
      </c>
      <c r="AJ3113">
        <v>487</v>
      </c>
      <c r="AK3113">
        <v>482</v>
      </c>
      <c r="AM3113">
        <v>1</v>
      </c>
      <c r="AN3113">
        <v>0</v>
      </c>
      <c r="AO3113">
        <v>3.32</v>
      </c>
      <c r="AP3113">
        <v>1.83</v>
      </c>
      <c r="AQ3113">
        <v>0.08</v>
      </c>
      <c r="AR3113">
        <v>0.06</v>
      </c>
      <c r="AS3113">
        <v>0.97</v>
      </c>
      <c r="AT3113">
        <v>0.96</v>
      </c>
      <c r="AU3113">
        <v>0.35199999999999998</v>
      </c>
      <c r="AV3113">
        <v>488</v>
      </c>
      <c r="AW3113">
        <v>482</v>
      </c>
      <c r="AX3113">
        <v>482</v>
      </c>
    </row>
    <row r="3114" spans="1:50">
      <c r="A3114" s="22">
        <v>43193</v>
      </c>
      <c r="B3114">
        <v>4255</v>
      </c>
      <c r="C3114">
        <v>4575</v>
      </c>
      <c r="D3114">
        <v>4125</v>
      </c>
      <c r="E3114">
        <v>4510</v>
      </c>
      <c r="F3114" s="22">
        <v>43194</v>
      </c>
      <c r="G3114">
        <v>4600</v>
      </c>
      <c r="H3114">
        <v>4645</v>
      </c>
      <c r="I3114">
        <v>4230</v>
      </c>
      <c r="J3114">
        <v>4260</v>
      </c>
      <c r="K3114" s="22">
        <v>43195</v>
      </c>
      <c r="L3114">
        <v>4400</v>
      </c>
      <c r="M3114">
        <v>1.2</v>
      </c>
      <c r="N3114" s="8" t="str">
        <f>IF(AND(AM3114=1,AC3114&lt;-0.005,AE3114&gt;O$1),R3114,"")</f>
        <v/>
      </c>
      <c r="O3114" s="8">
        <f t="shared" si="247"/>
        <v>468354.09700643719</v>
      </c>
      <c r="P3114" s="8" t="str">
        <f t="shared" si="251"/>
        <v/>
      </c>
      <c r="Q3114" s="8">
        <f t="shared" si="248"/>
        <v>548646.54653522116</v>
      </c>
      <c r="R3114" s="8">
        <f t="shared" si="249"/>
        <v>-12735.326688815052</v>
      </c>
      <c r="S3114" s="8">
        <f t="shared" si="250"/>
        <v>1307076.5735452606</v>
      </c>
      <c r="U3114" s="25">
        <v>43195.316620370373</v>
      </c>
      <c r="V3114">
        <v>49</v>
      </c>
      <c r="W3114">
        <v>6568</v>
      </c>
      <c r="X3114" t="s">
        <v>1304</v>
      </c>
      <c r="Y3114" t="s">
        <v>957</v>
      </c>
      <c r="Z3114" s="25">
        <v>43194.938194444447</v>
      </c>
      <c r="AA3114">
        <v>4201</v>
      </c>
      <c r="AB3114">
        <v>-59</v>
      </c>
      <c r="AC3114" s="24">
        <v>-1.38E-2</v>
      </c>
      <c r="AD3114">
        <v>2300</v>
      </c>
      <c r="AE3114">
        <v>9695600</v>
      </c>
      <c r="AF3114" s="22">
        <v>43194</v>
      </c>
      <c r="AG3114">
        <v>4600</v>
      </c>
      <c r="AH3114">
        <v>4260</v>
      </c>
      <c r="AI3114" s="22">
        <v>43195</v>
      </c>
      <c r="AJ3114">
        <v>4400</v>
      </c>
      <c r="AK3114">
        <v>4515</v>
      </c>
      <c r="AM3114">
        <v>2</v>
      </c>
      <c r="AN3114" t="s">
        <v>1023</v>
      </c>
      <c r="AO3114">
        <v>52.98</v>
      </c>
      <c r="AP3114">
        <v>0.45</v>
      </c>
      <c r="AQ3114">
        <v>1</v>
      </c>
      <c r="AR3114">
        <v>1</v>
      </c>
      <c r="AS3114">
        <v>1.2</v>
      </c>
      <c r="AT3114">
        <v>1.2</v>
      </c>
      <c r="AU3114">
        <v>0.27600000000000002</v>
      </c>
      <c r="AV3114">
        <v>4585</v>
      </c>
      <c r="AW3114">
        <v>4305</v>
      </c>
      <c r="AX3114">
        <v>4515</v>
      </c>
    </row>
    <row r="3115" spans="1:50">
      <c r="A3115" s="22">
        <v>43193</v>
      </c>
      <c r="B3115">
        <v>992</v>
      </c>
      <c r="C3115">
        <v>1065</v>
      </c>
      <c r="D3115">
        <v>976</v>
      </c>
      <c r="E3115">
        <v>1017</v>
      </c>
      <c r="F3115" s="22">
        <v>43194</v>
      </c>
      <c r="G3115">
        <v>1023</v>
      </c>
      <c r="H3115">
        <v>1045</v>
      </c>
      <c r="I3115">
        <v>965</v>
      </c>
      <c r="J3115">
        <v>979</v>
      </c>
      <c r="K3115" s="22">
        <v>43195</v>
      </c>
      <c r="L3115">
        <v>1000</v>
      </c>
      <c r="M3115">
        <v>1.1200000000000001</v>
      </c>
      <c r="N3115" s="8" t="str">
        <f>IF(AND(AM3115=1,AC3115&lt;-0.005,AE3115&gt;O$1),R3115,"")</f>
        <v/>
      </c>
      <c r="O3115" s="8">
        <f t="shared" si="247"/>
        <v>468354.09700643719</v>
      </c>
      <c r="P3115" s="8" t="str">
        <f t="shared" si="251"/>
        <v/>
      </c>
      <c r="Q3115" s="8">
        <f t="shared" si="248"/>
        <v>548646.54653522116</v>
      </c>
      <c r="R3115" s="8">
        <f t="shared" si="249"/>
        <v>6585.6129685917249</v>
      </c>
      <c r="S3115" s="8">
        <f t="shared" si="250"/>
        <v>1307076.5735452606</v>
      </c>
      <c r="U3115" s="25">
        <v>43195.316620370373</v>
      </c>
      <c r="V3115">
        <v>50</v>
      </c>
      <c r="W3115">
        <v>6193</v>
      </c>
      <c r="X3115" t="s">
        <v>1153</v>
      </c>
      <c r="Y3115" t="s">
        <v>957</v>
      </c>
      <c r="Z3115" s="25">
        <v>43194.921527777777</v>
      </c>
      <c r="AA3115">
        <v>959</v>
      </c>
      <c r="AB3115">
        <v>-20</v>
      </c>
      <c r="AC3115" s="24">
        <v>-2.0400000000000001E-2</v>
      </c>
      <c r="AD3115">
        <v>2200</v>
      </c>
      <c r="AE3115">
        <v>2110160</v>
      </c>
      <c r="AF3115" s="22">
        <v>43194</v>
      </c>
      <c r="AG3115">
        <v>1023</v>
      </c>
      <c r="AH3115">
        <v>979</v>
      </c>
      <c r="AI3115" s="22">
        <v>43195</v>
      </c>
      <c r="AJ3115">
        <v>1000</v>
      </c>
      <c r="AK3115">
        <v>987</v>
      </c>
      <c r="AM3115">
        <v>2</v>
      </c>
      <c r="AN3115" t="s">
        <v>1023</v>
      </c>
      <c r="AO3115">
        <v>735</v>
      </c>
      <c r="AP3115">
        <v>0</v>
      </c>
      <c r="AQ3115">
        <v>0.64</v>
      </c>
      <c r="AR3115">
        <v>0.35</v>
      </c>
      <c r="AS3115">
        <v>1.1200000000000001</v>
      </c>
      <c r="AT3115">
        <v>1.04</v>
      </c>
      <c r="AU3115">
        <v>1.206</v>
      </c>
      <c r="AV3115">
        <v>1010</v>
      </c>
      <c r="AW3115">
        <v>971</v>
      </c>
      <c r="AX3115">
        <v>987</v>
      </c>
    </row>
    <row r="3116" spans="1:50">
      <c r="A3116" s="22">
        <v>43194</v>
      </c>
      <c r="B3116">
        <v>1360</v>
      </c>
      <c r="C3116">
        <v>1385</v>
      </c>
      <c r="D3116">
        <v>1360</v>
      </c>
      <c r="E3116">
        <v>1375</v>
      </c>
      <c r="F3116" s="22">
        <v>43195</v>
      </c>
      <c r="G3116">
        <v>1345</v>
      </c>
      <c r="H3116">
        <v>1357</v>
      </c>
      <c r="I3116">
        <v>1320</v>
      </c>
      <c r="J3116">
        <v>1330</v>
      </c>
      <c r="K3116" s="22">
        <v>43196</v>
      </c>
      <c r="L3116">
        <v>1334</v>
      </c>
      <c r="M3116">
        <v>0.97</v>
      </c>
      <c r="N3116" s="8">
        <f>IF(AND(AM3116=1,AC3116&lt;-0.005,AE3116&gt;O$1),R3116,"")</f>
        <v>-2238.8059701492489</v>
      </c>
      <c r="O3116" s="8">
        <f t="shared" si="247"/>
        <v>466115.29103628796</v>
      </c>
      <c r="P3116" s="8" t="str">
        <f t="shared" si="251"/>
        <v/>
      </c>
      <c r="Q3116" s="8">
        <f t="shared" si="248"/>
        <v>548646.54653522116</v>
      </c>
      <c r="R3116" s="8">
        <f t="shared" si="249"/>
        <v>-2238.8059701492489</v>
      </c>
      <c r="S3116" s="8">
        <f t="shared" si="250"/>
        <v>1304837.7675751112</v>
      </c>
      <c r="U3116" s="25">
        <v>43196.316724537035</v>
      </c>
      <c r="V3116">
        <v>1</v>
      </c>
      <c r="W3116">
        <v>1357</v>
      </c>
      <c r="X3116" t="s">
        <v>1056</v>
      </c>
      <c r="Y3116" t="s">
        <v>954</v>
      </c>
      <c r="Z3116" s="25">
        <v>43195.997916666667</v>
      </c>
      <c r="AA3116">
        <v>1311.6</v>
      </c>
      <c r="AB3116">
        <v>-18.399999999999999</v>
      </c>
      <c r="AC3116" s="24">
        <v>-1.38E-2</v>
      </c>
      <c r="AD3116">
        <v>297420</v>
      </c>
      <c r="AE3116">
        <v>392949650</v>
      </c>
      <c r="AF3116" s="22">
        <v>43195</v>
      </c>
      <c r="AG3116">
        <v>1345</v>
      </c>
      <c r="AH3116">
        <v>1330</v>
      </c>
      <c r="AI3116" s="22">
        <v>43196</v>
      </c>
      <c r="AJ3116">
        <v>1334</v>
      </c>
      <c r="AK3116">
        <v>1340</v>
      </c>
      <c r="AM3116">
        <v>1</v>
      </c>
      <c r="AN3116">
        <v>0</v>
      </c>
      <c r="AO3116" s="26">
        <v>8.0000000000000002E-3</v>
      </c>
      <c r="AQ3116">
        <v>0.14000000000000001</v>
      </c>
      <c r="AR3116">
        <v>0.6</v>
      </c>
      <c r="AS3116">
        <v>0.97</v>
      </c>
      <c r="AT3116">
        <v>1.03</v>
      </c>
      <c r="AU3116">
        <v>1.8440000000000001</v>
      </c>
      <c r="AV3116">
        <v>1344</v>
      </c>
      <c r="AW3116">
        <v>1319</v>
      </c>
      <c r="AX3116">
        <v>1340</v>
      </c>
    </row>
    <row r="3117" spans="1:50">
      <c r="A3117" s="22">
        <v>43194</v>
      </c>
      <c r="B3117">
        <v>416</v>
      </c>
      <c r="C3117">
        <v>449</v>
      </c>
      <c r="D3117">
        <v>390</v>
      </c>
      <c r="E3117">
        <v>446</v>
      </c>
      <c r="F3117" s="22">
        <v>43195</v>
      </c>
      <c r="G3117">
        <v>430</v>
      </c>
      <c r="H3117">
        <v>431</v>
      </c>
      <c r="I3117">
        <v>395</v>
      </c>
      <c r="J3117">
        <v>400</v>
      </c>
      <c r="K3117" s="22">
        <v>43196</v>
      </c>
      <c r="L3117">
        <v>414</v>
      </c>
      <c r="M3117">
        <v>0.98</v>
      </c>
      <c r="N3117" s="8" t="str">
        <f>IF(AND(AM3117=1,AC3117&lt;-0.005,AE3117&gt;O$1),R3117,"")</f>
        <v/>
      </c>
      <c r="O3117" s="8">
        <f t="shared" si="247"/>
        <v>466115.29103628796</v>
      </c>
      <c r="P3117" s="8" t="str">
        <f t="shared" si="251"/>
        <v/>
      </c>
      <c r="Q3117" s="8">
        <f t="shared" si="248"/>
        <v>548646.54653522116</v>
      </c>
      <c r="R3117" s="8">
        <f t="shared" si="249"/>
        <v>-68749.999999999971</v>
      </c>
      <c r="S3117" s="8">
        <f t="shared" si="250"/>
        <v>1236087.7675751112</v>
      </c>
      <c r="U3117" s="25">
        <v>43196.316724537035</v>
      </c>
      <c r="V3117">
        <v>2</v>
      </c>
      <c r="W3117">
        <v>8698</v>
      </c>
      <c r="X3117" t="s">
        <v>1057</v>
      </c>
      <c r="Y3117" t="s">
        <v>962</v>
      </c>
      <c r="Z3117" s="25">
        <v>43195.998611111114</v>
      </c>
      <c r="AA3117">
        <v>421</v>
      </c>
      <c r="AB3117">
        <v>21</v>
      </c>
      <c r="AC3117" s="24">
        <v>5.2499999999999998E-2</v>
      </c>
      <c r="AD3117">
        <v>197400</v>
      </c>
      <c r="AE3117">
        <v>81475710</v>
      </c>
      <c r="AF3117" s="22">
        <v>43195</v>
      </c>
      <c r="AG3117">
        <v>430</v>
      </c>
      <c r="AH3117">
        <v>400</v>
      </c>
      <c r="AI3117" s="22">
        <v>43196</v>
      </c>
      <c r="AJ3117">
        <v>414</v>
      </c>
      <c r="AK3117">
        <v>480</v>
      </c>
      <c r="AM3117">
        <v>1</v>
      </c>
      <c r="AN3117">
        <v>0</v>
      </c>
      <c r="AO3117">
        <v>3.45</v>
      </c>
      <c r="AP3117" t="s">
        <v>956</v>
      </c>
      <c r="AQ3117">
        <v>0.38</v>
      </c>
      <c r="AR3117">
        <v>0.2</v>
      </c>
      <c r="AS3117">
        <v>0.98</v>
      </c>
      <c r="AT3117">
        <v>0.97</v>
      </c>
      <c r="AU3117">
        <v>0.60699999999999998</v>
      </c>
      <c r="AV3117">
        <v>480</v>
      </c>
      <c r="AW3117">
        <v>406</v>
      </c>
      <c r="AX3117">
        <v>480</v>
      </c>
    </row>
    <row r="3118" spans="1:50">
      <c r="A3118" s="22">
        <v>43194</v>
      </c>
      <c r="B3118">
        <v>18390</v>
      </c>
      <c r="C3118">
        <v>18400</v>
      </c>
      <c r="D3118">
        <v>18070</v>
      </c>
      <c r="E3118">
        <v>18210</v>
      </c>
      <c r="F3118" s="22">
        <v>43195</v>
      </c>
      <c r="G3118">
        <v>18610</v>
      </c>
      <c r="H3118">
        <v>18940</v>
      </c>
      <c r="I3118">
        <v>18450</v>
      </c>
      <c r="J3118">
        <v>18790</v>
      </c>
      <c r="K3118" s="22">
        <v>43196</v>
      </c>
      <c r="L3118">
        <v>18730</v>
      </c>
      <c r="M3118">
        <v>1.01</v>
      </c>
      <c r="N3118" s="8" t="str">
        <f>IF(AND(AM3118=1,AC3118&lt;-0.005,AE3118&gt;O$1),R3118,"")</f>
        <v/>
      </c>
      <c r="O3118" s="8">
        <f t="shared" si="247"/>
        <v>466115.29103628796</v>
      </c>
      <c r="P3118" s="8" t="str">
        <f t="shared" si="251"/>
        <v/>
      </c>
      <c r="Q3118" s="8">
        <f t="shared" si="248"/>
        <v>548646.54653522116</v>
      </c>
      <c r="R3118" s="8">
        <f t="shared" si="249"/>
        <v>1338.3297644539161</v>
      </c>
      <c r="S3118" s="8">
        <f t="shared" si="250"/>
        <v>1237426.0973395652</v>
      </c>
      <c r="U3118" s="25">
        <v>43196.316724537035</v>
      </c>
      <c r="V3118">
        <v>6</v>
      </c>
      <c r="W3118">
        <v>1570</v>
      </c>
      <c r="X3118" t="s">
        <v>1041</v>
      </c>
      <c r="Y3118" t="s">
        <v>954</v>
      </c>
      <c r="Z3118" s="25">
        <v>43195.998611111114</v>
      </c>
      <c r="AA3118">
        <v>19069</v>
      </c>
      <c r="AB3118">
        <v>279</v>
      </c>
      <c r="AC3118" s="24">
        <v>1.4800000000000001E-2</v>
      </c>
      <c r="AD3118">
        <v>30347</v>
      </c>
      <c r="AE3118">
        <v>574271489</v>
      </c>
      <c r="AF3118" s="22">
        <v>43195</v>
      </c>
      <c r="AG3118">
        <v>18610</v>
      </c>
      <c r="AH3118">
        <v>18790</v>
      </c>
      <c r="AI3118" s="22">
        <v>43196</v>
      </c>
      <c r="AJ3118">
        <v>18730</v>
      </c>
      <c r="AK3118">
        <v>18680</v>
      </c>
      <c r="AM3118">
        <v>1</v>
      </c>
      <c r="AN3118">
        <v>0</v>
      </c>
      <c r="AO3118" s="26">
        <v>8.0000000000000002E-3</v>
      </c>
      <c r="AQ3118">
        <v>0.63</v>
      </c>
      <c r="AR3118">
        <v>0.26</v>
      </c>
      <c r="AS3118">
        <v>1.01</v>
      </c>
      <c r="AT3118">
        <v>0.93</v>
      </c>
      <c r="AU3118">
        <v>0.79</v>
      </c>
      <c r="AV3118">
        <v>18950</v>
      </c>
      <c r="AW3118">
        <v>18610</v>
      </c>
      <c r="AX3118">
        <v>18680</v>
      </c>
    </row>
    <row r="3119" spans="1:50">
      <c r="A3119" s="22">
        <v>43194</v>
      </c>
      <c r="B3119">
        <v>1678</v>
      </c>
      <c r="C3119">
        <v>1688</v>
      </c>
      <c r="D3119">
        <v>1601</v>
      </c>
      <c r="E3119">
        <v>1612</v>
      </c>
      <c r="F3119" s="22">
        <v>43195</v>
      </c>
      <c r="G3119">
        <v>1609</v>
      </c>
      <c r="H3119">
        <v>1626</v>
      </c>
      <c r="I3119">
        <v>1575</v>
      </c>
      <c r="J3119">
        <v>1613</v>
      </c>
      <c r="K3119" s="22">
        <v>43196</v>
      </c>
      <c r="L3119">
        <v>1213</v>
      </c>
      <c r="M3119">
        <v>0.97</v>
      </c>
      <c r="N3119" s="8" t="str">
        <f>IF(AND(AM3119=1,AC3119&lt;-0.005,AE3119&gt;O$1),R3119,"")</f>
        <v/>
      </c>
      <c r="O3119" s="8">
        <f t="shared" si="247"/>
        <v>466115.29103628796</v>
      </c>
      <c r="P3119" s="8" t="str">
        <f t="shared" si="251"/>
        <v/>
      </c>
      <c r="Q3119" s="8">
        <f t="shared" si="248"/>
        <v>548646.54653522116</v>
      </c>
      <c r="R3119" s="8">
        <f t="shared" si="249"/>
        <v>-1643.3853738701544</v>
      </c>
      <c r="S3119" s="8">
        <f t="shared" si="250"/>
        <v>1237426.0973395652</v>
      </c>
      <c r="U3119" s="25">
        <v>43196.316724537035</v>
      </c>
      <c r="V3119">
        <v>7</v>
      </c>
      <c r="W3119">
        <v>4728</v>
      </c>
      <c r="X3119" t="s">
        <v>397</v>
      </c>
      <c r="Y3119" t="s">
        <v>962</v>
      </c>
      <c r="Z3119" s="25">
        <v>43195.99722222222</v>
      </c>
      <c r="AA3119">
        <v>1290</v>
      </c>
      <c r="AB3119">
        <v>-323</v>
      </c>
      <c r="AC3119" s="24">
        <v>-0.20019999999999999</v>
      </c>
      <c r="AD3119">
        <v>28100</v>
      </c>
      <c r="AE3119">
        <v>35807940</v>
      </c>
      <c r="AF3119" s="22">
        <v>43195</v>
      </c>
      <c r="AG3119">
        <v>1609</v>
      </c>
      <c r="AH3119">
        <v>1613</v>
      </c>
      <c r="AI3119" s="22">
        <v>43196</v>
      </c>
      <c r="AJ3119">
        <v>1213</v>
      </c>
      <c r="AK3119">
        <v>1217</v>
      </c>
      <c r="AM3119">
        <v>2</v>
      </c>
      <c r="AN3119" t="s">
        <v>1023</v>
      </c>
      <c r="AO3119">
        <v>568.5</v>
      </c>
      <c r="AP3119">
        <v>1.55</v>
      </c>
      <c r="AQ3119">
        <v>0.31</v>
      </c>
      <c r="AR3119">
        <v>0.16</v>
      </c>
      <c r="AS3119">
        <v>0.97</v>
      </c>
      <c r="AT3119">
        <v>0.88</v>
      </c>
      <c r="AU3119">
        <v>1.9530000000000001</v>
      </c>
      <c r="AV3119">
        <v>1264</v>
      </c>
      <c r="AW3119">
        <v>1213</v>
      </c>
      <c r="AX3119">
        <v>1217</v>
      </c>
    </row>
    <row r="3120" spans="1:50">
      <c r="A3120" s="22">
        <v>43194</v>
      </c>
      <c r="B3120">
        <v>3210</v>
      </c>
      <c r="C3120">
        <v>3675</v>
      </c>
      <c r="D3120">
        <v>3020</v>
      </c>
      <c r="E3120">
        <v>3420</v>
      </c>
      <c r="F3120" s="22">
        <v>43195</v>
      </c>
      <c r="G3120">
        <v>4120</v>
      </c>
      <c r="H3120">
        <v>4120</v>
      </c>
      <c r="I3120">
        <v>4120</v>
      </c>
      <c r="J3120">
        <v>4120</v>
      </c>
      <c r="K3120" s="22">
        <v>43196</v>
      </c>
      <c r="L3120">
        <v>4380</v>
      </c>
      <c r="M3120" t="s">
        <v>1023</v>
      </c>
      <c r="N3120" s="8" t="str">
        <f>IF(AND(AM3120=1,AC3120&lt;-0.005,AE3120&gt;O$1),R3120,"")</f>
        <v/>
      </c>
      <c r="O3120" s="8">
        <f t="shared" si="247"/>
        <v>466115.29103628796</v>
      </c>
      <c r="P3120" s="8" t="str">
        <f t="shared" si="251"/>
        <v/>
      </c>
      <c r="Q3120" s="8">
        <f t="shared" si="248"/>
        <v>548646.54653522116</v>
      </c>
      <c r="R3120" s="8">
        <f t="shared" si="249"/>
        <v>-45643.153526970957</v>
      </c>
      <c r="S3120" s="8">
        <f t="shared" si="250"/>
        <v>1237426.0973395652</v>
      </c>
      <c r="U3120" s="25">
        <v>43196.316724537035</v>
      </c>
      <c r="V3120">
        <v>10</v>
      </c>
      <c r="W3120">
        <v>9272</v>
      </c>
      <c r="X3120" t="s">
        <v>1295</v>
      </c>
      <c r="Y3120" t="s">
        <v>957</v>
      </c>
      <c r="Z3120" s="25">
        <v>43195.99722222222</v>
      </c>
      <c r="AA3120">
        <v>4500</v>
      </c>
      <c r="AB3120">
        <v>380</v>
      </c>
      <c r="AC3120" s="24">
        <v>9.2200000000000004E-2</v>
      </c>
      <c r="AD3120">
        <v>21100</v>
      </c>
      <c r="AE3120">
        <v>93467550</v>
      </c>
      <c r="AF3120" s="22">
        <v>43195</v>
      </c>
      <c r="AG3120">
        <v>4120</v>
      </c>
      <c r="AH3120">
        <v>4120</v>
      </c>
      <c r="AI3120" s="22">
        <v>43196</v>
      </c>
      <c r="AJ3120">
        <v>4380</v>
      </c>
      <c r="AK3120">
        <v>4820</v>
      </c>
      <c r="AM3120">
        <v>2</v>
      </c>
      <c r="AN3120" t="s">
        <v>1023</v>
      </c>
      <c r="AO3120">
        <v>0</v>
      </c>
      <c r="AP3120">
        <v>0</v>
      </c>
      <c r="AQ3120" t="s">
        <v>1023</v>
      </c>
      <c r="AR3120" t="s">
        <v>1023</v>
      </c>
      <c r="AS3120" t="s">
        <v>1023</v>
      </c>
      <c r="AT3120" t="s">
        <v>1023</v>
      </c>
      <c r="AU3120" t="s">
        <v>1023</v>
      </c>
      <c r="AV3120">
        <v>4820</v>
      </c>
      <c r="AW3120">
        <v>4380</v>
      </c>
      <c r="AX3120">
        <v>4820</v>
      </c>
    </row>
    <row r="3121" spans="1:50">
      <c r="A3121" s="22">
        <v>43194</v>
      </c>
      <c r="B3121">
        <v>189.4</v>
      </c>
      <c r="C3121">
        <v>189.4</v>
      </c>
      <c r="D3121">
        <v>188</v>
      </c>
      <c r="E3121">
        <v>188.6</v>
      </c>
      <c r="F3121" s="22">
        <v>43195</v>
      </c>
      <c r="G3121">
        <v>189.5</v>
      </c>
      <c r="H3121">
        <v>192.6</v>
      </c>
      <c r="I3121">
        <v>189.1</v>
      </c>
      <c r="J3121">
        <v>191.2</v>
      </c>
      <c r="K3121" s="22">
        <v>43196</v>
      </c>
      <c r="L3121">
        <v>190.6</v>
      </c>
      <c r="M3121">
        <v>0.99</v>
      </c>
      <c r="N3121" s="8" t="str">
        <f>IF(AND(AM3121=1,AC3121&lt;-0.005,AE3121&gt;O$1),R3121,"")</f>
        <v/>
      </c>
      <c r="O3121" s="8">
        <f t="shared" si="247"/>
        <v>466115.29103628796</v>
      </c>
      <c r="P3121" s="8" t="str">
        <f t="shared" si="251"/>
        <v/>
      </c>
      <c r="Q3121" s="8">
        <f t="shared" si="248"/>
        <v>548646.54653522116</v>
      </c>
      <c r="R3121" s="8">
        <f t="shared" si="249"/>
        <v>0</v>
      </c>
      <c r="S3121" s="8">
        <f t="shared" si="250"/>
        <v>1237426.0973395652</v>
      </c>
      <c r="U3121" s="25">
        <v>43196.316724537035</v>
      </c>
      <c r="V3121">
        <v>11</v>
      </c>
      <c r="W3121">
        <v>8411</v>
      </c>
      <c r="X3121" t="s">
        <v>1070</v>
      </c>
      <c r="Y3121" t="s">
        <v>962</v>
      </c>
      <c r="Z3121" s="25">
        <v>43195.97152777778</v>
      </c>
      <c r="AA3121">
        <v>192.3</v>
      </c>
      <c r="AB3121">
        <v>1.1000000000000001</v>
      </c>
      <c r="AC3121" s="24">
        <v>5.7999999999999996E-3</v>
      </c>
      <c r="AD3121">
        <v>15900</v>
      </c>
      <c r="AE3121">
        <v>3052840</v>
      </c>
      <c r="AF3121" s="22">
        <v>43195</v>
      </c>
      <c r="AG3121">
        <v>189.5</v>
      </c>
      <c r="AH3121">
        <v>191.2</v>
      </c>
      <c r="AI3121" s="22">
        <v>43196</v>
      </c>
      <c r="AJ3121">
        <v>190.6</v>
      </c>
      <c r="AK3121">
        <v>190.6</v>
      </c>
      <c r="AM3121">
        <v>1</v>
      </c>
      <c r="AN3121" t="s">
        <v>1023</v>
      </c>
      <c r="AO3121">
        <v>9.2200000000000006</v>
      </c>
      <c r="AP3121">
        <v>3.92</v>
      </c>
      <c r="AQ3121">
        <v>0.06</v>
      </c>
      <c r="AR3121">
        <v>0.01</v>
      </c>
      <c r="AS3121">
        <v>0.99</v>
      </c>
      <c r="AT3121">
        <v>0.95</v>
      </c>
      <c r="AU3121">
        <v>0.435</v>
      </c>
      <c r="AV3121">
        <v>191.4</v>
      </c>
      <c r="AW3121">
        <v>190</v>
      </c>
      <c r="AX3121">
        <v>190.6</v>
      </c>
    </row>
    <row r="3122" spans="1:50">
      <c r="A3122" s="22">
        <v>43194</v>
      </c>
      <c r="B3122">
        <v>515</v>
      </c>
      <c r="C3122">
        <v>516</v>
      </c>
      <c r="D3122">
        <v>507</v>
      </c>
      <c r="E3122">
        <v>507</v>
      </c>
      <c r="F3122" s="22">
        <v>43195</v>
      </c>
      <c r="G3122">
        <v>510</v>
      </c>
      <c r="H3122">
        <v>524</v>
      </c>
      <c r="I3122">
        <v>506</v>
      </c>
      <c r="J3122">
        <v>524</v>
      </c>
      <c r="K3122" s="22">
        <v>43196</v>
      </c>
      <c r="L3122">
        <v>544</v>
      </c>
      <c r="M3122">
        <v>1.01</v>
      </c>
      <c r="N3122" s="8" t="str">
        <f>IF(AND(AM3122=1,AC3122&lt;-0.005,AE3122&gt;O$1),R3122,"")</f>
        <v/>
      </c>
      <c r="O3122" s="8">
        <f t="shared" si="247"/>
        <v>466115.29103628796</v>
      </c>
      <c r="P3122" s="8" t="str">
        <f t="shared" si="251"/>
        <v/>
      </c>
      <c r="Q3122" s="8">
        <f t="shared" si="248"/>
        <v>548646.54653522116</v>
      </c>
      <c r="R3122" s="8">
        <f t="shared" si="249"/>
        <v>27131.782945736482</v>
      </c>
      <c r="S3122" s="8">
        <f t="shared" si="250"/>
        <v>1237426.0973395652</v>
      </c>
      <c r="U3122" s="25">
        <v>43196.316724537035</v>
      </c>
      <c r="V3122">
        <v>12</v>
      </c>
      <c r="W3122">
        <v>4563</v>
      </c>
      <c r="X3122" t="s">
        <v>1102</v>
      </c>
      <c r="Y3122" t="s">
        <v>957</v>
      </c>
      <c r="Z3122" s="25">
        <v>43195.996527777781</v>
      </c>
      <c r="AA3122">
        <v>546</v>
      </c>
      <c r="AB3122">
        <v>22</v>
      </c>
      <c r="AC3122" s="24">
        <v>4.2000000000000003E-2</v>
      </c>
      <c r="AD3122">
        <v>15200</v>
      </c>
      <c r="AE3122">
        <v>8301480</v>
      </c>
      <c r="AF3122" s="22">
        <v>43195</v>
      </c>
      <c r="AG3122">
        <v>510</v>
      </c>
      <c r="AH3122">
        <v>524</v>
      </c>
      <c r="AI3122" s="22">
        <v>43196</v>
      </c>
      <c r="AJ3122">
        <v>544</v>
      </c>
      <c r="AK3122">
        <v>516</v>
      </c>
      <c r="AM3122">
        <v>2</v>
      </c>
      <c r="AN3122" t="s">
        <v>1023</v>
      </c>
      <c r="AO3122">
        <v>0</v>
      </c>
      <c r="AP3122">
        <v>0</v>
      </c>
      <c r="AQ3122">
        <v>0.42</v>
      </c>
      <c r="AR3122">
        <v>0.13</v>
      </c>
      <c r="AS3122">
        <v>1.01</v>
      </c>
      <c r="AT3122">
        <v>0.92</v>
      </c>
      <c r="AU3122">
        <v>1.276</v>
      </c>
      <c r="AV3122">
        <v>548</v>
      </c>
      <c r="AW3122">
        <v>510</v>
      </c>
      <c r="AX3122">
        <v>516</v>
      </c>
    </row>
    <row r="3123" spans="1:50">
      <c r="A3123" s="22">
        <v>43194</v>
      </c>
      <c r="B3123">
        <v>255</v>
      </c>
      <c r="C3123">
        <v>265</v>
      </c>
      <c r="D3123">
        <v>233</v>
      </c>
      <c r="E3123">
        <v>233</v>
      </c>
      <c r="F3123" s="22">
        <v>43195</v>
      </c>
      <c r="G3123">
        <v>240</v>
      </c>
      <c r="H3123">
        <v>243</v>
      </c>
      <c r="I3123">
        <v>219</v>
      </c>
      <c r="J3123">
        <v>219</v>
      </c>
      <c r="K3123" s="22">
        <v>43196</v>
      </c>
      <c r="L3123">
        <v>219</v>
      </c>
      <c r="M3123">
        <v>1.0900000000000001</v>
      </c>
      <c r="N3123" s="8" t="str">
        <f>IF(AND(AM3123=1,AC3123&lt;-0.005,AE3123&gt;O$1),R3123,"")</f>
        <v/>
      </c>
      <c r="O3123" s="8">
        <f t="shared" si="247"/>
        <v>466115.29103628796</v>
      </c>
      <c r="P3123" s="8" t="str">
        <f t="shared" si="251"/>
        <v/>
      </c>
      <c r="Q3123" s="8">
        <f t="shared" si="248"/>
        <v>548646.54653522116</v>
      </c>
      <c r="R3123" s="8">
        <f t="shared" si="249"/>
        <v>28985.50724637683</v>
      </c>
      <c r="S3123" s="8">
        <f t="shared" si="250"/>
        <v>1237426.0973395652</v>
      </c>
      <c r="U3123" s="25">
        <v>43196.316724537035</v>
      </c>
      <c r="V3123">
        <v>13</v>
      </c>
      <c r="W3123">
        <v>6835</v>
      </c>
      <c r="X3123" t="s">
        <v>1133</v>
      </c>
      <c r="Y3123" t="s">
        <v>954</v>
      </c>
      <c r="Z3123" s="25">
        <v>43195.992361111108</v>
      </c>
      <c r="AA3123">
        <v>224</v>
      </c>
      <c r="AB3123">
        <v>5</v>
      </c>
      <c r="AC3123" s="24">
        <v>2.2800000000000001E-2</v>
      </c>
      <c r="AD3123">
        <v>12000</v>
      </c>
      <c r="AE3123">
        <v>2658420</v>
      </c>
      <c r="AF3123" s="22">
        <v>43195</v>
      </c>
      <c r="AG3123">
        <v>240</v>
      </c>
      <c r="AH3123">
        <v>219</v>
      </c>
      <c r="AI3123" s="22">
        <v>43196</v>
      </c>
      <c r="AJ3123">
        <v>219</v>
      </c>
      <c r="AK3123">
        <v>207</v>
      </c>
      <c r="AM3123">
        <v>2</v>
      </c>
      <c r="AN3123" t="s">
        <v>1023</v>
      </c>
      <c r="AO3123">
        <v>3730.75</v>
      </c>
      <c r="AP3123">
        <v>0</v>
      </c>
      <c r="AQ3123">
        <v>0.78</v>
      </c>
      <c r="AR3123">
        <v>0.89</v>
      </c>
      <c r="AS3123">
        <v>1.0900000000000001</v>
      </c>
      <c r="AT3123">
        <v>1.56</v>
      </c>
      <c r="AU3123">
        <v>0.98799999999999999</v>
      </c>
      <c r="AV3123">
        <v>221</v>
      </c>
      <c r="AW3123">
        <v>207</v>
      </c>
      <c r="AX3123">
        <v>207</v>
      </c>
    </row>
    <row r="3124" spans="1:50">
      <c r="A3124" s="22">
        <v>43194</v>
      </c>
      <c r="B3124">
        <v>625</v>
      </c>
      <c r="C3124">
        <v>627</v>
      </c>
      <c r="D3124">
        <v>609</v>
      </c>
      <c r="E3124">
        <v>612</v>
      </c>
      <c r="F3124" s="22">
        <v>43195</v>
      </c>
      <c r="G3124">
        <v>619</v>
      </c>
      <c r="H3124">
        <v>621</v>
      </c>
      <c r="I3124">
        <v>603</v>
      </c>
      <c r="J3124">
        <v>603</v>
      </c>
      <c r="K3124" s="22">
        <v>43196</v>
      </c>
      <c r="L3124">
        <v>583</v>
      </c>
      <c r="M3124">
        <v>0.91</v>
      </c>
      <c r="N3124" s="8" t="str">
        <f>IF(AND(AM3124=1,AC3124&lt;-0.005,AE3124&gt;O$1),R3124,"")</f>
        <v/>
      </c>
      <c r="O3124" s="8">
        <f t="shared" si="247"/>
        <v>466115.29103628796</v>
      </c>
      <c r="P3124" s="8" t="str">
        <f t="shared" si="251"/>
        <v/>
      </c>
      <c r="Q3124" s="8">
        <f t="shared" si="248"/>
        <v>548646.54653522116</v>
      </c>
      <c r="R3124" s="8">
        <f t="shared" si="249"/>
        <v>25225.225225225189</v>
      </c>
      <c r="S3124" s="8">
        <f t="shared" si="250"/>
        <v>1262651.3225647903</v>
      </c>
      <c r="U3124" s="25">
        <v>43196.316724537035</v>
      </c>
      <c r="V3124">
        <v>14</v>
      </c>
      <c r="W3124">
        <v>7888</v>
      </c>
      <c r="X3124" t="s">
        <v>602</v>
      </c>
      <c r="Y3124" t="s">
        <v>954</v>
      </c>
      <c r="Z3124" s="25">
        <v>43195.993055555555</v>
      </c>
      <c r="AA3124">
        <v>610.5</v>
      </c>
      <c r="AB3124">
        <v>7.5</v>
      </c>
      <c r="AC3124" s="24">
        <v>1.24E-2</v>
      </c>
      <c r="AD3124">
        <v>10700</v>
      </c>
      <c r="AE3124">
        <v>6453690</v>
      </c>
      <c r="AF3124" s="22">
        <v>43195</v>
      </c>
      <c r="AG3124">
        <v>619</v>
      </c>
      <c r="AH3124">
        <v>603</v>
      </c>
      <c r="AI3124" s="22">
        <v>43196</v>
      </c>
      <c r="AJ3124">
        <v>583</v>
      </c>
      <c r="AK3124">
        <v>555</v>
      </c>
      <c r="AM3124">
        <v>1</v>
      </c>
      <c r="AN3124" t="s">
        <v>1023</v>
      </c>
      <c r="AO3124">
        <v>86.07</v>
      </c>
      <c r="AP3124">
        <v>1.99</v>
      </c>
      <c r="AQ3124">
        <v>0.1</v>
      </c>
      <c r="AR3124">
        <v>0.05</v>
      </c>
      <c r="AS3124">
        <v>0.91</v>
      </c>
      <c r="AT3124">
        <v>0.86</v>
      </c>
      <c r="AU3124">
        <v>0.998</v>
      </c>
      <c r="AV3124">
        <v>588</v>
      </c>
      <c r="AW3124">
        <v>554</v>
      </c>
      <c r="AX3124">
        <v>555</v>
      </c>
    </row>
    <row r="3125" spans="1:50">
      <c r="A3125" s="22">
        <v>43194</v>
      </c>
      <c r="B3125">
        <v>2031</v>
      </c>
      <c r="C3125">
        <v>2070</v>
      </c>
      <c r="D3125">
        <v>1858</v>
      </c>
      <c r="E3125">
        <v>1897</v>
      </c>
      <c r="F3125" s="22">
        <v>43195</v>
      </c>
      <c r="G3125">
        <v>1928</v>
      </c>
      <c r="H3125">
        <v>1928</v>
      </c>
      <c r="I3125">
        <v>1600</v>
      </c>
      <c r="J3125">
        <v>1668</v>
      </c>
      <c r="K3125" s="22">
        <v>43196</v>
      </c>
      <c r="L3125">
        <v>1635</v>
      </c>
      <c r="M3125">
        <v>1.34</v>
      </c>
      <c r="N3125" s="8" t="str">
        <f>IF(AND(AM3125=1,AC3125&lt;-0.005,AE3125&gt;O$1),R3125,"")</f>
        <v/>
      </c>
      <c r="O3125" s="8">
        <f t="shared" si="247"/>
        <v>466115.29103628796</v>
      </c>
      <c r="P3125" s="8" t="str">
        <f t="shared" si="251"/>
        <v/>
      </c>
      <c r="Q3125" s="8">
        <f t="shared" si="248"/>
        <v>548646.54653522116</v>
      </c>
      <c r="R3125" s="8">
        <f t="shared" si="249"/>
        <v>100661.27847171202</v>
      </c>
      <c r="S3125" s="8">
        <f t="shared" si="250"/>
        <v>1262651.3225647903</v>
      </c>
      <c r="U3125" s="25">
        <v>43196.316736111112</v>
      </c>
      <c r="V3125">
        <v>15</v>
      </c>
      <c r="W3125">
        <v>2338</v>
      </c>
      <c r="X3125" t="s">
        <v>1162</v>
      </c>
      <c r="Y3125" t="s">
        <v>954</v>
      </c>
      <c r="Z3125" s="25">
        <v>43195.997916666667</v>
      </c>
      <c r="AA3125">
        <v>1640</v>
      </c>
      <c r="AB3125">
        <v>-28</v>
      </c>
      <c r="AC3125" s="24">
        <v>-1.6799999999999999E-2</v>
      </c>
      <c r="AD3125">
        <v>10000</v>
      </c>
      <c r="AE3125">
        <v>16319240</v>
      </c>
      <c r="AF3125" s="22">
        <v>43195</v>
      </c>
      <c r="AG3125">
        <v>1928</v>
      </c>
      <c r="AH3125">
        <v>1668</v>
      </c>
      <c r="AI3125" s="22">
        <v>43196</v>
      </c>
      <c r="AJ3125">
        <v>1635</v>
      </c>
      <c r="AK3125">
        <v>1361</v>
      </c>
      <c r="AM3125">
        <v>2</v>
      </c>
      <c r="AN3125" t="s">
        <v>1023</v>
      </c>
      <c r="AO3125">
        <v>0</v>
      </c>
      <c r="AP3125">
        <v>0</v>
      </c>
      <c r="AQ3125">
        <v>0.86</v>
      </c>
      <c r="AR3125">
        <v>0.89</v>
      </c>
      <c r="AS3125">
        <v>1.34</v>
      </c>
      <c r="AT3125">
        <v>1.92</v>
      </c>
      <c r="AU3125">
        <v>0.999</v>
      </c>
      <c r="AV3125">
        <v>1706</v>
      </c>
      <c r="AW3125">
        <v>1281</v>
      </c>
      <c r="AX3125">
        <v>1361</v>
      </c>
    </row>
    <row r="3126" spans="1:50">
      <c r="A3126" s="22">
        <v>43194</v>
      </c>
      <c r="B3126">
        <v>872.8</v>
      </c>
      <c r="C3126">
        <v>873.6</v>
      </c>
      <c r="D3126">
        <v>851.5</v>
      </c>
      <c r="E3126">
        <v>851.7</v>
      </c>
      <c r="F3126" s="22">
        <v>43195</v>
      </c>
      <c r="G3126">
        <v>851</v>
      </c>
      <c r="H3126">
        <v>869.7</v>
      </c>
      <c r="I3126">
        <v>850.1</v>
      </c>
      <c r="J3126">
        <v>865.8</v>
      </c>
      <c r="K3126" s="22">
        <v>43196</v>
      </c>
      <c r="L3126">
        <v>865.5</v>
      </c>
      <c r="M3126">
        <v>0.99</v>
      </c>
      <c r="N3126" s="8" t="str">
        <f>IF(AND(AM3126=1,AC3126&lt;-0.005,AE3126&gt;O$1),R3126,"")</f>
        <v/>
      </c>
      <c r="O3126" s="8">
        <f t="shared" si="247"/>
        <v>466115.29103628796</v>
      </c>
      <c r="P3126" s="8" t="str">
        <f t="shared" si="251"/>
        <v/>
      </c>
      <c r="Q3126" s="8">
        <f t="shared" si="248"/>
        <v>548646.54653522116</v>
      </c>
      <c r="R3126" s="8">
        <f t="shared" si="249"/>
        <v>7267.6122377212105</v>
      </c>
      <c r="S3126" s="8">
        <f t="shared" si="250"/>
        <v>1269918.9348025115</v>
      </c>
      <c r="U3126" s="25">
        <v>43196.316736111112</v>
      </c>
      <c r="V3126">
        <v>16</v>
      </c>
      <c r="W3126">
        <v>4755</v>
      </c>
      <c r="X3126" t="s">
        <v>268</v>
      </c>
      <c r="Y3126" t="s">
        <v>962</v>
      </c>
      <c r="Z3126" s="25">
        <v>43195.997916666667</v>
      </c>
      <c r="AA3126">
        <v>875</v>
      </c>
      <c r="AB3126">
        <v>9.1999999999999993</v>
      </c>
      <c r="AC3126" s="24">
        <v>1.06E-2</v>
      </c>
      <c r="AD3126">
        <v>9900</v>
      </c>
      <c r="AE3126">
        <v>8609220</v>
      </c>
      <c r="AF3126" s="22">
        <v>43195</v>
      </c>
      <c r="AG3126">
        <v>851</v>
      </c>
      <c r="AH3126">
        <v>865.8</v>
      </c>
      <c r="AI3126" s="22">
        <v>43196</v>
      </c>
      <c r="AJ3126">
        <v>865.5</v>
      </c>
      <c r="AK3126">
        <v>853.1</v>
      </c>
      <c r="AM3126">
        <v>1</v>
      </c>
      <c r="AN3126">
        <v>0</v>
      </c>
      <c r="AO3126">
        <v>9.76</v>
      </c>
      <c r="AP3126" t="s">
        <v>956</v>
      </c>
      <c r="AQ3126">
        <v>0.33</v>
      </c>
      <c r="AR3126">
        <v>0.17</v>
      </c>
      <c r="AS3126">
        <v>0.99</v>
      </c>
      <c r="AT3126">
        <v>0.95</v>
      </c>
      <c r="AU3126">
        <v>0.66600000000000004</v>
      </c>
      <c r="AV3126">
        <v>865.5</v>
      </c>
      <c r="AW3126">
        <v>852.8</v>
      </c>
      <c r="AX3126">
        <v>853.1</v>
      </c>
    </row>
    <row r="3127" spans="1:50">
      <c r="A3127" s="22">
        <v>43194</v>
      </c>
      <c r="B3127">
        <v>691</v>
      </c>
      <c r="C3127">
        <v>691.9</v>
      </c>
      <c r="D3127">
        <v>680.5</v>
      </c>
      <c r="E3127">
        <v>686.6</v>
      </c>
      <c r="F3127" s="22">
        <v>43195</v>
      </c>
      <c r="G3127">
        <v>691.6</v>
      </c>
      <c r="H3127">
        <v>706.2</v>
      </c>
      <c r="I3127">
        <v>688.1</v>
      </c>
      <c r="J3127">
        <v>699.7</v>
      </c>
      <c r="K3127" s="22">
        <v>43196</v>
      </c>
      <c r="L3127">
        <v>696</v>
      </c>
      <c r="M3127">
        <v>0.97</v>
      </c>
      <c r="N3127" s="8" t="str">
        <f>IF(AND(AM3127=1,AC3127&lt;-0.005,AE3127&gt;O$1),R3127,"")</f>
        <v/>
      </c>
      <c r="O3127" s="8">
        <f t="shared" si="247"/>
        <v>466115.29103628796</v>
      </c>
      <c r="P3127" s="8" t="str">
        <f t="shared" si="251"/>
        <v/>
      </c>
      <c r="Q3127" s="8">
        <f t="shared" si="248"/>
        <v>548646.54653522116</v>
      </c>
      <c r="R3127" s="8">
        <f t="shared" si="249"/>
        <v>2309.4688221709794</v>
      </c>
      <c r="S3127" s="8">
        <f t="shared" si="250"/>
        <v>1272228.4036246825</v>
      </c>
      <c r="U3127" s="25">
        <v>43196.316736111112</v>
      </c>
      <c r="V3127">
        <v>18</v>
      </c>
      <c r="W3127">
        <v>8306</v>
      </c>
      <c r="X3127" t="s">
        <v>1083</v>
      </c>
      <c r="Y3127" t="s">
        <v>962</v>
      </c>
      <c r="Z3127" s="25">
        <v>43195.991666666669</v>
      </c>
      <c r="AA3127">
        <v>705.5</v>
      </c>
      <c r="AB3127">
        <v>5.8</v>
      </c>
      <c r="AC3127" s="24">
        <v>8.3000000000000001E-3</v>
      </c>
      <c r="AD3127">
        <v>7400</v>
      </c>
      <c r="AE3127">
        <v>5211600</v>
      </c>
      <c r="AF3127" s="22">
        <v>43195</v>
      </c>
      <c r="AG3127">
        <v>691.6</v>
      </c>
      <c r="AH3127">
        <v>699.7</v>
      </c>
      <c r="AI3127" s="22">
        <v>43196</v>
      </c>
      <c r="AJ3127">
        <v>696</v>
      </c>
      <c r="AK3127">
        <v>692.8</v>
      </c>
      <c r="AM3127">
        <v>1</v>
      </c>
      <c r="AN3127">
        <v>0.05</v>
      </c>
      <c r="AO3127">
        <v>7.3</v>
      </c>
      <c r="AP3127">
        <v>2.57</v>
      </c>
      <c r="AQ3127">
        <v>0.19</v>
      </c>
      <c r="AR3127">
        <v>0.06</v>
      </c>
      <c r="AS3127">
        <v>0.97</v>
      </c>
      <c r="AT3127">
        <v>0.89</v>
      </c>
      <c r="AU3127">
        <v>0.67200000000000004</v>
      </c>
      <c r="AV3127">
        <v>700.6</v>
      </c>
      <c r="AW3127">
        <v>691.8</v>
      </c>
      <c r="AX3127">
        <v>692.8</v>
      </c>
    </row>
    <row r="3128" spans="1:50">
      <c r="A3128" s="22">
        <v>43194</v>
      </c>
      <c r="B3128">
        <v>1253</v>
      </c>
      <c r="C3128">
        <v>1255</v>
      </c>
      <c r="D3128">
        <v>1177</v>
      </c>
      <c r="E3128">
        <v>1205</v>
      </c>
      <c r="F3128" s="22">
        <v>43195</v>
      </c>
      <c r="G3128">
        <v>1210</v>
      </c>
      <c r="H3128">
        <v>1221</v>
      </c>
      <c r="I3128">
        <v>1176</v>
      </c>
      <c r="J3128">
        <v>1197</v>
      </c>
      <c r="K3128" s="22">
        <v>43196</v>
      </c>
      <c r="L3128">
        <v>1297</v>
      </c>
      <c r="M3128">
        <v>1.18</v>
      </c>
      <c r="N3128" s="8" t="str">
        <f>IF(AND(AM3128=1,AC3128&lt;-0.005,AE3128&gt;O$1),R3128,"")</f>
        <v/>
      </c>
      <c r="O3128" s="8">
        <f t="shared" si="247"/>
        <v>466115.29103628796</v>
      </c>
      <c r="P3128" s="8" t="str">
        <f t="shared" si="251"/>
        <v/>
      </c>
      <c r="Q3128" s="8">
        <f t="shared" si="248"/>
        <v>548646.54653522116</v>
      </c>
      <c r="R3128" s="8">
        <f t="shared" si="249"/>
        <v>-51813.471502590692</v>
      </c>
      <c r="S3128" s="8">
        <f t="shared" si="250"/>
        <v>1272228.4036246825</v>
      </c>
      <c r="U3128" s="25">
        <v>43196.316736111112</v>
      </c>
      <c r="V3128">
        <v>20</v>
      </c>
      <c r="W3128">
        <v>9519</v>
      </c>
      <c r="X3128" t="s">
        <v>1203</v>
      </c>
      <c r="Y3128" t="s">
        <v>962</v>
      </c>
      <c r="Z3128" s="25">
        <v>43195.996527777781</v>
      </c>
      <c r="AA3128">
        <v>2570</v>
      </c>
      <c r="AB3128">
        <v>175</v>
      </c>
      <c r="AC3128" s="24">
        <v>7.3099999999999998E-2</v>
      </c>
      <c r="AD3128">
        <v>5400</v>
      </c>
      <c r="AE3128">
        <v>13827810</v>
      </c>
      <c r="AF3128" s="22">
        <v>43195</v>
      </c>
      <c r="AG3128">
        <v>2420</v>
      </c>
      <c r="AH3128">
        <v>2395</v>
      </c>
      <c r="AI3128" s="22">
        <v>43196</v>
      </c>
      <c r="AJ3128">
        <v>2595</v>
      </c>
      <c r="AK3128">
        <v>2895</v>
      </c>
      <c r="AM3128">
        <v>2</v>
      </c>
      <c r="AN3128" t="s">
        <v>1023</v>
      </c>
      <c r="AO3128">
        <v>16.559999999999999</v>
      </c>
      <c r="AP3128">
        <v>0</v>
      </c>
      <c r="AQ3128">
        <v>0.91</v>
      </c>
      <c r="AR3128">
        <v>0.95</v>
      </c>
      <c r="AS3128">
        <v>1.18</v>
      </c>
      <c r="AT3128">
        <v>1.35</v>
      </c>
      <c r="AU3128">
        <v>0.61499999999999999</v>
      </c>
      <c r="AV3128">
        <v>1447</v>
      </c>
      <c r="AW3128">
        <v>1285</v>
      </c>
      <c r="AX3128">
        <v>1447</v>
      </c>
    </row>
    <row r="3129" spans="1:50">
      <c r="A3129" s="22">
        <v>43194</v>
      </c>
      <c r="B3129">
        <v>1615</v>
      </c>
      <c r="C3129">
        <v>1615</v>
      </c>
      <c r="D3129">
        <v>1541</v>
      </c>
      <c r="E3129">
        <v>1570</v>
      </c>
      <c r="F3129" s="22">
        <v>43195</v>
      </c>
      <c r="G3129">
        <v>1589</v>
      </c>
      <c r="H3129">
        <v>1604</v>
      </c>
      <c r="I3129">
        <v>1529</v>
      </c>
      <c r="J3129">
        <v>1540</v>
      </c>
      <c r="K3129" s="22">
        <v>43196</v>
      </c>
      <c r="L3129">
        <v>1720</v>
      </c>
      <c r="M3129">
        <v>0.98</v>
      </c>
      <c r="N3129" s="8" t="str">
        <f>IF(AND(AM3129=1,AC3129&lt;-0.005,AE3129&gt;O$1),R3129,"")</f>
        <v/>
      </c>
      <c r="O3129" s="8">
        <f t="shared" si="247"/>
        <v>466115.29103628796</v>
      </c>
      <c r="P3129" s="8" t="str">
        <f t="shared" si="251"/>
        <v/>
      </c>
      <c r="Q3129" s="8">
        <f t="shared" si="248"/>
        <v>548646.54653522116</v>
      </c>
      <c r="R3129" s="8">
        <f t="shared" si="249"/>
        <v>-23545.706371191132</v>
      </c>
      <c r="S3129" s="8">
        <f t="shared" si="250"/>
        <v>1272228.4036246825</v>
      </c>
      <c r="U3129" s="25">
        <v>43196.316736111112</v>
      </c>
      <c r="V3129">
        <v>21</v>
      </c>
      <c r="W3129">
        <v>6469</v>
      </c>
      <c r="X3129" t="s">
        <v>1303</v>
      </c>
      <c r="Y3129" t="s">
        <v>960</v>
      </c>
      <c r="Z3129" s="25">
        <v>43195.99722222222</v>
      </c>
      <c r="AA3129">
        <v>1760</v>
      </c>
      <c r="AB3129">
        <v>220</v>
      </c>
      <c r="AC3129" s="24">
        <v>0.1429</v>
      </c>
      <c r="AD3129">
        <v>5300</v>
      </c>
      <c r="AE3129">
        <v>9278000</v>
      </c>
      <c r="AF3129" s="22">
        <v>43195</v>
      </c>
      <c r="AG3129">
        <v>1589</v>
      </c>
      <c r="AH3129">
        <v>1540</v>
      </c>
      <c r="AI3129" s="22">
        <v>43196</v>
      </c>
      <c r="AJ3129">
        <v>1720</v>
      </c>
      <c r="AK3129">
        <v>1805</v>
      </c>
      <c r="AM3129">
        <v>2</v>
      </c>
      <c r="AN3129" t="s">
        <v>1023</v>
      </c>
      <c r="AO3129">
        <v>0</v>
      </c>
      <c r="AP3129">
        <v>0.97</v>
      </c>
      <c r="AQ3129">
        <v>0.39</v>
      </c>
      <c r="AR3129">
        <v>0.6</v>
      </c>
      <c r="AS3129">
        <v>0.98</v>
      </c>
      <c r="AT3129">
        <v>1.04</v>
      </c>
      <c r="AU3129">
        <v>0.751</v>
      </c>
      <c r="AV3129">
        <v>1868</v>
      </c>
      <c r="AW3129">
        <v>1713</v>
      </c>
      <c r="AX3129">
        <v>1805</v>
      </c>
    </row>
    <row r="3130" spans="1:50">
      <c r="A3130" s="22">
        <v>43194</v>
      </c>
      <c r="B3130">
        <v>937</v>
      </c>
      <c r="C3130">
        <v>972</v>
      </c>
      <c r="D3130">
        <v>888</v>
      </c>
      <c r="E3130">
        <v>909</v>
      </c>
      <c r="F3130" s="22">
        <v>43195</v>
      </c>
      <c r="G3130">
        <v>906</v>
      </c>
      <c r="H3130">
        <v>915</v>
      </c>
      <c r="I3130">
        <v>865</v>
      </c>
      <c r="J3130">
        <v>871</v>
      </c>
      <c r="K3130" s="22">
        <v>43196</v>
      </c>
      <c r="L3130">
        <v>871</v>
      </c>
      <c r="M3130">
        <v>0.92</v>
      </c>
      <c r="N3130" s="8" t="str">
        <f>IF(AND(AM3130=1,AC3130&lt;-0.005,AE3130&gt;O$1),R3130,"")</f>
        <v/>
      </c>
      <c r="O3130" s="8">
        <f t="shared" si="247"/>
        <v>466115.29103628796</v>
      </c>
      <c r="P3130" s="8" t="str">
        <f t="shared" si="251"/>
        <v/>
      </c>
      <c r="Q3130" s="8">
        <f t="shared" si="248"/>
        <v>548646.54653522116</v>
      </c>
      <c r="R3130" s="8">
        <f t="shared" si="249"/>
        <v>2306.8050749711633</v>
      </c>
      <c r="S3130" s="8">
        <f t="shared" si="250"/>
        <v>1272228.4036246825</v>
      </c>
      <c r="U3130" s="25">
        <v>43196.316736111112</v>
      </c>
      <c r="V3130">
        <v>22</v>
      </c>
      <c r="W3130">
        <v>3825</v>
      </c>
      <c r="X3130" t="s">
        <v>1069</v>
      </c>
      <c r="Y3130" t="s">
        <v>954</v>
      </c>
      <c r="Z3130" s="25">
        <v>43195.997916666667</v>
      </c>
      <c r="AA3130">
        <v>866</v>
      </c>
      <c r="AB3130">
        <v>-5</v>
      </c>
      <c r="AC3130" s="24">
        <v>-5.7000000000000002E-3</v>
      </c>
      <c r="AD3130">
        <v>4000</v>
      </c>
      <c r="AE3130">
        <v>3476640</v>
      </c>
      <c r="AF3130" s="22">
        <v>43195</v>
      </c>
      <c r="AG3130">
        <v>906</v>
      </c>
      <c r="AH3130">
        <v>871</v>
      </c>
      <c r="AI3130" s="22">
        <v>43196</v>
      </c>
      <c r="AJ3130">
        <v>871</v>
      </c>
      <c r="AK3130">
        <v>867</v>
      </c>
      <c r="AM3130">
        <v>2</v>
      </c>
      <c r="AN3130" t="s">
        <v>1023</v>
      </c>
      <c r="AO3130">
        <v>27307</v>
      </c>
      <c r="AP3130" t="s">
        <v>956</v>
      </c>
      <c r="AQ3130">
        <v>0.15</v>
      </c>
      <c r="AR3130">
        <v>0.56000000000000005</v>
      </c>
      <c r="AS3130">
        <v>0.92</v>
      </c>
      <c r="AT3130">
        <v>1.02</v>
      </c>
      <c r="AU3130">
        <v>1.9450000000000001</v>
      </c>
      <c r="AV3130">
        <v>910</v>
      </c>
      <c r="AW3130">
        <v>842</v>
      </c>
      <c r="AX3130">
        <v>867</v>
      </c>
    </row>
    <row r="3131" spans="1:50">
      <c r="A3131" s="22">
        <v>43194</v>
      </c>
      <c r="B3131">
        <v>19340</v>
      </c>
      <c r="C3131">
        <v>19360</v>
      </c>
      <c r="D3131">
        <v>19000</v>
      </c>
      <c r="E3131">
        <v>19190</v>
      </c>
      <c r="F3131" s="22">
        <v>43195</v>
      </c>
      <c r="G3131">
        <v>19570</v>
      </c>
      <c r="H3131">
        <v>19910</v>
      </c>
      <c r="I3131">
        <v>19410</v>
      </c>
      <c r="J3131">
        <v>19760</v>
      </c>
      <c r="K3131" s="22">
        <v>43196</v>
      </c>
      <c r="L3131">
        <v>19730</v>
      </c>
      <c r="M3131">
        <v>1.01</v>
      </c>
      <c r="N3131" s="8" t="str">
        <f>IF(AND(AM3131=1,AC3131&lt;-0.005,AE3131&gt;O$1),R3131,"")</f>
        <v/>
      </c>
      <c r="O3131" s="8">
        <f t="shared" si="247"/>
        <v>466115.29103628796</v>
      </c>
      <c r="P3131" s="8" t="str">
        <f t="shared" si="251"/>
        <v/>
      </c>
      <c r="Q3131" s="8">
        <f t="shared" si="248"/>
        <v>548646.54653522116</v>
      </c>
      <c r="R3131" s="8">
        <f t="shared" si="249"/>
        <v>2547.1217524197787</v>
      </c>
      <c r="S3131" s="8">
        <f t="shared" si="250"/>
        <v>1274775.5253771022</v>
      </c>
      <c r="U3131" s="25">
        <v>43196.316736111112</v>
      </c>
      <c r="V3131">
        <v>24</v>
      </c>
      <c r="W3131">
        <v>1579</v>
      </c>
      <c r="X3131" t="s">
        <v>1206</v>
      </c>
      <c r="Y3131" t="s">
        <v>954</v>
      </c>
      <c r="Z3131" s="25">
        <v>43195.99722222222</v>
      </c>
      <c r="AA3131">
        <v>20040</v>
      </c>
      <c r="AB3131">
        <v>280</v>
      </c>
      <c r="AC3131" s="24">
        <v>1.4200000000000001E-2</v>
      </c>
      <c r="AD3131">
        <v>3720</v>
      </c>
      <c r="AE3131">
        <v>74215370</v>
      </c>
      <c r="AF3131" s="22">
        <v>43195</v>
      </c>
      <c r="AG3131">
        <v>19570</v>
      </c>
      <c r="AH3131">
        <v>19760</v>
      </c>
      <c r="AI3131" s="22">
        <v>43196</v>
      </c>
      <c r="AJ3131">
        <v>19730</v>
      </c>
      <c r="AK3131">
        <v>19630</v>
      </c>
      <c r="AM3131">
        <v>1</v>
      </c>
      <c r="AN3131">
        <v>1.5</v>
      </c>
      <c r="AO3131" s="26">
        <v>7.4999999999999997E-3</v>
      </c>
      <c r="AQ3131">
        <v>0.62</v>
      </c>
      <c r="AR3131">
        <v>0.26</v>
      </c>
      <c r="AS3131">
        <v>1.01</v>
      </c>
      <c r="AT3131">
        <v>0.93</v>
      </c>
      <c r="AU3131">
        <v>0.8</v>
      </c>
      <c r="AV3131">
        <v>19920</v>
      </c>
      <c r="AW3131">
        <v>19570</v>
      </c>
      <c r="AX3131">
        <v>19630</v>
      </c>
    </row>
    <row r="3132" spans="1:50">
      <c r="A3132" s="22">
        <v>43194</v>
      </c>
      <c r="B3132">
        <v>602</v>
      </c>
      <c r="C3132">
        <v>603</v>
      </c>
      <c r="D3132">
        <v>581</v>
      </c>
      <c r="E3132">
        <v>583</v>
      </c>
      <c r="F3132" s="22">
        <v>43195</v>
      </c>
      <c r="G3132">
        <v>587</v>
      </c>
      <c r="H3132">
        <v>593</v>
      </c>
      <c r="I3132">
        <v>578</v>
      </c>
      <c r="J3132">
        <v>591</v>
      </c>
      <c r="K3132" s="22">
        <v>43196</v>
      </c>
      <c r="L3132">
        <v>601</v>
      </c>
      <c r="M3132">
        <v>0.96</v>
      </c>
      <c r="N3132" s="8" t="str">
        <f>IF(AND(AM3132=1,AC3132&lt;-0.005,AE3132&gt;O$1),R3132,"")</f>
        <v/>
      </c>
      <c r="O3132" s="8">
        <f t="shared" si="247"/>
        <v>466115.29103628796</v>
      </c>
      <c r="P3132" s="8" t="str">
        <f t="shared" si="251"/>
        <v/>
      </c>
      <c r="Q3132" s="8">
        <f t="shared" si="248"/>
        <v>548646.54653522116</v>
      </c>
      <c r="R3132" s="8">
        <f t="shared" si="249"/>
        <v>8460.2368866327779</v>
      </c>
      <c r="S3132" s="8">
        <f t="shared" si="250"/>
        <v>1283235.7622637351</v>
      </c>
      <c r="U3132" s="25">
        <v>43196.316736111112</v>
      </c>
      <c r="V3132">
        <v>25</v>
      </c>
      <c r="W3132">
        <v>3632</v>
      </c>
      <c r="X3132" t="s">
        <v>213</v>
      </c>
      <c r="Y3132" t="s">
        <v>962</v>
      </c>
      <c r="Z3132" s="25">
        <v>43195.981944444444</v>
      </c>
      <c r="AA3132">
        <v>602</v>
      </c>
      <c r="AB3132">
        <v>11</v>
      </c>
      <c r="AC3132" s="24">
        <v>1.8599999999999998E-2</v>
      </c>
      <c r="AD3132">
        <v>3700</v>
      </c>
      <c r="AE3132">
        <v>2235720</v>
      </c>
      <c r="AF3132" s="22">
        <v>43195</v>
      </c>
      <c r="AG3132">
        <v>587</v>
      </c>
      <c r="AH3132">
        <v>591</v>
      </c>
      <c r="AI3132" s="22">
        <v>43196</v>
      </c>
      <c r="AJ3132">
        <v>601</v>
      </c>
      <c r="AK3132">
        <v>591</v>
      </c>
      <c r="AM3132">
        <v>1</v>
      </c>
      <c r="AN3132" t="s">
        <v>1023</v>
      </c>
      <c r="AO3132">
        <v>22.76</v>
      </c>
      <c r="AP3132" t="s">
        <v>956</v>
      </c>
      <c r="AQ3132">
        <v>0</v>
      </c>
      <c r="AR3132">
        <v>0</v>
      </c>
      <c r="AS3132">
        <v>0.96</v>
      </c>
      <c r="AT3132">
        <v>0.9</v>
      </c>
      <c r="AU3132">
        <v>1.0760000000000001</v>
      </c>
      <c r="AV3132">
        <v>604</v>
      </c>
      <c r="AW3132">
        <v>586</v>
      </c>
      <c r="AX3132">
        <v>591</v>
      </c>
    </row>
    <row r="3133" spans="1:50">
      <c r="A3133" s="22">
        <v>43194</v>
      </c>
      <c r="B3133">
        <v>167</v>
      </c>
      <c r="C3133">
        <v>172</v>
      </c>
      <c r="D3133">
        <v>163</v>
      </c>
      <c r="E3133">
        <v>164</v>
      </c>
      <c r="F3133" s="22">
        <v>43195</v>
      </c>
      <c r="G3133">
        <v>163</v>
      </c>
      <c r="H3133">
        <v>164</v>
      </c>
      <c r="I3133">
        <v>153</v>
      </c>
      <c r="J3133">
        <v>156</v>
      </c>
      <c r="K3133" s="22">
        <v>43196</v>
      </c>
      <c r="L3133">
        <v>155</v>
      </c>
      <c r="M3133">
        <v>0.92</v>
      </c>
      <c r="N3133" s="8" t="str">
        <f>IF(AND(AM3133=1,AC3133&lt;-0.005,AE3133&gt;O$1),R3133,"")</f>
        <v/>
      </c>
      <c r="O3133" s="8">
        <f t="shared" si="247"/>
        <v>466115.29103628796</v>
      </c>
      <c r="P3133" s="8" t="str">
        <f t="shared" si="251"/>
        <v/>
      </c>
      <c r="Q3133" s="8">
        <f t="shared" si="248"/>
        <v>548646.54653522116</v>
      </c>
      <c r="R3133" s="8">
        <f t="shared" si="249"/>
        <v>-12578.616352201256</v>
      </c>
      <c r="S3133" s="8">
        <f t="shared" si="250"/>
        <v>1270657.1459115339</v>
      </c>
      <c r="U3133" s="25">
        <v>43196.316736111112</v>
      </c>
      <c r="V3133">
        <v>26</v>
      </c>
      <c r="W3133">
        <v>6740</v>
      </c>
      <c r="X3133" t="s">
        <v>1158</v>
      </c>
      <c r="Y3133" t="s">
        <v>962</v>
      </c>
      <c r="Z3133" s="25">
        <v>43195.977083333331</v>
      </c>
      <c r="AA3133">
        <v>159</v>
      </c>
      <c r="AB3133">
        <v>3</v>
      </c>
      <c r="AC3133" s="24">
        <v>1.9199999999999998E-2</v>
      </c>
      <c r="AD3133">
        <v>3300</v>
      </c>
      <c r="AE3133">
        <v>521570</v>
      </c>
      <c r="AF3133" s="22">
        <v>43195</v>
      </c>
      <c r="AG3133">
        <v>163</v>
      </c>
      <c r="AH3133">
        <v>156</v>
      </c>
      <c r="AI3133" s="22">
        <v>43196</v>
      </c>
      <c r="AJ3133">
        <v>155</v>
      </c>
      <c r="AK3133">
        <v>159</v>
      </c>
      <c r="AM3133">
        <v>1</v>
      </c>
      <c r="AN3133">
        <v>0.05</v>
      </c>
      <c r="AO3133">
        <v>0.99</v>
      </c>
      <c r="AP3133">
        <v>0</v>
      </c>
      <c r="AQ3133">
        <v>0</v>
      </c>
      <c r="AR3133">
        <v>0</v>
      </c>
      <c r="AS3133">
        <v>0.92</v>
      </c>
      <c r="AT3133">
        <v>0.87</v>
      </c>
      <c r="AU3133">
        <v>1.347</v>
      </c>
      <c r="AV3133">
        <v>161</v>
      </c>
      <c r="AW3133">
        <v>153</v>
      </c>
      <c r="AX3133">
        <v>159</v>
      </c>
    </row>
    <row r="3134" spans="1:50">
      <c r="A3134" s="22">
        <v>43194</v>
      </c>
      <c r="B3134">
        <v>296</v>
      </c>
      <c r="C3134">
        <v>319</v>
      </c>
      <c r="D3134">
        <v>295</v>
      </c>
      <c r="E3134">
        <v>310</v>
      </c>
      <c r="F3134" s="22">
        <v>43195</v>
      </c>
      <c r="G3134">
        <v>302</v>
      </c>
      <c r="H3134">
        <v>313</v>
      </c>
      <c r="I3134">
        <v>282</v>
      </c>
      <c r="J3134">
        <v>284</v>
      </c>
      <c r="K3134" s="22">
        <v>43196</v>
      </c>
      <c r="L3134">
        <v>285</v>
      </c>
      <c r="M3134">
        <v>0.45</v>
      </c>
      <c r="N3134" s="8" t="str">
        <f>IF(AND(AM3134=1,AC3134&lt;-0.005,AE3134&gt;O$1),R3134,"")</f>
        <v/>
      </c>
      <c r="O3134" s="8">
        <f t="shared" si="247"/>
        <v>466115.29103628796</v>
      </c>
      <c r="P3134" s="8" t="str">
        <f t="shared" si="251"/>
        <v/>
      </c>
      <c r="Q3134" s="8">
        <f t="shared" si="248"/>
        <v>548646.54653522116</v>
      </c>
      <c r="R3134" s="8">
        <f t="shared" si="249"/>
        <v>12589.928057553989</v>
      </c>
      <c r="S3134" s="8">
        <f t="shared" si="250"/>
        <v>1270657.1459115339</v>
      </c>
      <c r="U3134" s="25">
        <v>43196.316736111112</v>
      </c>
      <c r="V3134">
        <v>27</v>
      </c>
      <c r="W3134">
        <v>7519</v>
      </c>
      <c r="X3134" t="s">
        <v>1302</v>
      </c>
      <c r="Y3134" t="s">
        <v>960</v>
      </c>
      <c r="Z3134" s="25">
        <v>43195.862500000003</v>
      </c>
      <c r="AA3134">
        <v>284</v>
      </c>
      <c r="AB3134">
        <v>0</v>
      </c>
      <c r="AC3134" s="24">
        <v>0</v>
      </c>
      <c r="AD3134">
        <v>3000</v>
      </c>
      <c r="AE3134">
        <v>852000</v>
      </c>
      <c r="AF3134" s="22">
        <v>43195</v>
      </c>
      <c r="AG3134">
        <v>302</v>
      </c>
      <c r="AH3134">
        <v>284</v>
      </c>
      <c r="AI3134" s="22">
        <v>43196</v>
      </c>
      <c r="AJ3134">
        <v>285</v>
      </c>
      <c r="AK3134">
        <v>278</v>
      </c>
      <c r="AM3134">
        <v>2</v>
      </c>
      <c r="AN3134" t="s">
        <v>1023</v>
      </c>
      <c r="AO3134">
        <v>0</v>
      </c>
      <c r="AP3134">
        <v>0</v>
      </c>
      <c r="AQ3134">
        <v>0</v>
      </c>
      <c r="AR3134">
        <v>0</v>
      </c>
      <c r="AS3134">
        <v>0.45</v>
      </c>
      <c r="AT3134">
        <v>0.39</v>
      </c>
      <c r="AU3134">
        <v>4.9320000000000004</v>
      </c>
      <c r="AV3134">
        <v>289</v>
      </c>
      <c r="AW3134">
        <v>264</v>
      </c>
      <c r="AX3134">
        <v>278</v>
      </c>
    </row>
    <row r="3135" spans="1:50">
      <c r="A3135" s="22">
        <v>43194</v>
      </c>
      <c r="B3135">
        <v>212</v>
      </c>
      <c r="C3135">
        <v>212</v>
      </c>
      <c r="D3135">
        <v>206</v>
      </c>
      <c r="E3135">
        <v>208</v>
      </c>
      <c r="F3135" s="22">
        <v>43195</v>
      </c>
      <c r="G3135">
        <v>210</v>
      </c>
      <c r="H3135">
        <v>229</v>
      </c>
      <c r="I3135">
        <v>207</v>
      </c>
      <c r="J3135">
        <v>224</v>
      </c>
      <c r="K3135" s="22">
        <v>43196</v>
      </c>
      <c r="L3135">
        <v>227</v>
      </c>
      <c r="M3135">
        <v>1.08</v>
      </c>
      <c r="N3135" s="8" t="str">
        <f>IF(AND(AM3135=1,AC3135&lt;-0.005,AE3135&gt;O$1),R3135,"")</f>
        <v/>
      </c>
      <c r="O3135" s="8">
        <f t="shared" si="247"/>
        <v>466115.29103628796</v>
      </c>
      <c r="P3135" s="8" t="str">
        <f t="shared" si="251"/>
        <v/>
      </c>
      <c r="Q3135" s="8">
        <f t="shared" si="248"/>
        <v>548646.54653522116</v>
      </c>
      <c r="R3135" s="8">
        <f t="shared" si="249"/>
        <v>40476.190476190444</v>
      </c>
      <c r="S3135" s="8">
        <f t="shared" si="250"/>
        <v>1270657.1459115339</v>
      </c>
      <c r="U3135" s="25">
        <v>43196.316736111112</v>
      </c>
      <c r="V3135">
        <v>28</v>
      </c>
      <c r="W3135">
        <v>6819</v>
      </c>
      <c r="X3135" t="s">
        <v>1024</v>
      </c>
      <c r="Y3135" t="s">
        <v>960</v>
      </c>
      <c r="Z3135" s="25">
        <v>43195.979166666664</v>
      </c>
      <c r="AA3135">
        <v>228</v>
      </c>
      <c r="AB3135">
        <v>4</v>
      </c>
      <c r="AC3135" s="24">
        <v>1.7899999999999999E-2</v>
      </c>
      <c r="AD3135">
        <v>2400</v>
      </c>
      <c r="AE3135">
        <v>542050</v>
      </c>
      <c r="AF3135" s="22">
        <v>43195</v>
      </c>
      <c r="AG3135">
        <v>210</v>
      </c>
      <c r="AH3135">
        <v>224</v>
      </c>
      <c r="AI3135" s="22">
        <v>43196</v>
      </c>
      <c r="AJ3135">
        <v>227</v>
      </c>
      <c r="AK3135">
        <v>210</v>
      </c>
      <c r="AM3135">
        <v>2</v>
      </c>
      <c r="AN3135" t="s">
        <v>1023</v>
      </c>
      <c r="AO3135">
        <v>0</v>
      </c>
      <c r="AP3135">
        <v>0</v>
      </c>
      <c r="AQ3135">
        <v>0.65</v>
      </c>
      <c r="AR3135">
        <v>0.67</v>
      </c>
      <c r="AS3135">
        <v>1.08</v>
      </c>
      <c r="AT3135">
        <v>1.32</v>
      </c>
      <c r="AU3135">
        <v>1.014</v>
      </c>
      <c r="AV3135">
        <v>232</v>
      </c>
      <c r="AW3135">
        <v>210</v>
      </c>
      <c r="AX3135">
        <v>210</v>
      </c>
    </row>
    <row r="3136" spans="1:50">
      <c r="A3136" s="22">
        <v>43194</v>
      </c>
      <c r="B3136">
        <v>270</v>
      </c>
      <c r="C3136">
        <v>272</v>
      </c>
      <c r="D3136">
        <v>245</v>
      </c>
      <c r="E3136">
        <v>251</v>
      </c>
      <c r="F3136" s="22">
        <v>43195</v>
      </c>
      <c r="G3136">
        <v>250</v>
      </c>
      <c r="H3136">
        <v>253</v>
      </c>
      <c r="I3136">
        <v>235</v>
      </c>
      <c r="J3136">
        <v>240</v>
      </c>
      <c r="K3136" s="22">
        <v>43196</v>
      </c>
      <c r="L3136">
        <v>238</v>
      </c>
      <c r="M3136">
        <v>0.96</v>
      </c>
      <c r="N3136" s="8" t="str">
        <f>IF(AND(AM3136=1,AC3136&lt;-0.005,AE3136&gt;O$1),R3136,"")</f>
        <v/>
      </c>
      <c r="O3136" s="8">
        <f t="shared" si="247"/>
        <v>466115.29103628796</v>
      </c>
      <c r="P3136" s="8" t="str">
        <f t="shared" si="251"/>
        <v/>
      </c>
      <c r="Q3136" s="8">
        <f t="shared" si="248"/>
        <v>548646.54653522116</v>
      </c>
      <c r="R3136" s="8">
        <f t="shared" si="249"/>
        <v>10729.613733905575</v>
      </c>
      <c r="S3136" s="8">
        <f t="shared" si="250"/>
        <v>1270657.1459115339</v>
      </c>
      <c r="U3136" s="25">
        <v>43196.316736111112</v>
      </c>
      <c r="V3136">
        <v>29</v>
      </c>
      <c r="W3136">
        <v>3323</v>
      </c>
      <c r="X3136" t="s">
        <v>305</v>
      </c>
      <c r="Y3136" t="s">
        <v>960</v>
      </c>
      <c r="Z3136" s="25">
        <v>43195.987500000003</v>
      </c>
      <c r="AA3136">
        <v>239.5</v>
      </c>
      <c r="AB3136">
        <v>-0.5</v>
      </c>
      <c r="AC3136" s="24">
        <v>-2.0999999999999999E-3</v>
      </c>
      <c r="AD3136">
        <v>2300</v>
      </c>
      <c r="AE3136">
        <v>554290</v>
      </c>
      <c r="AF3136" s="22">
        <v>43195</v>
      </c>
      <c r="AG3136">
        <v>250</v>
      </c>
      <c r="AH3136">
        <v>240</v>
      </c>
      <c r="AI3136" s="22">
        <v>43196</v>
      </c>
      <c r="AJ3136">
        <v>238</v>
      </c>
      <c r="AK3136">
        <v>233</v>
      </c>
      <c r="AM3136">
        <v>2</v>
      </c>
      <c r="AN3136" t="s">
        <v>1023</v>
      </c>
      <c r="AO3136">
        <v>8359.7000000000007</v>
      </c>
      <c r="AP3136">
        <v>0.62</v>
      </c>
      <c r="AQ3136">
        <v>0.32</v>
      </c>
      <c r="AR3136">
        <v>0.13</v>
      </c>
      <c r="AS3136">
        <v>0.96</v>
      </c>
      <c r="AT3136">
        <v>0.82</v>
      </c>
      <c r="AU3136">
        <v>1.9650000000000001</v>
      </c>
      <c r="AV3136">
        <v>242</v>
      </c>
      <c r="AW3136">
        <v>233</v>
      </c>
      <c r="AX3136">
        <v>233</v>
      </c>
    </row>
    <row r="3137" spans="1:50">
      <c r="A3137" s="22">
        <v>43194</v>
      </c>
      <c r="B3137">
        <v>1421</v>
      </c>
      <c r="C3137">
        <v>1477</v>
      </c>
      <c r="D3137">
        <v>1326</v>
      </c>
      <c r="E3137">
        <v>1393</v>
      </c>
      <c r="F3137" s="22">
        <v>43195</v>
      </c>
      <c r="G3137">
        <v>1423</v>
      </c>
      <c r="H3137">
        <v>1560</v>
      </c>
      <c r="I3137">
        <v>1354</v>
      </c>
      <c r="J3137">
        <v>1355</v>
      </c>
      <c r="K3137" s="22">
        <v>43196</v>
      </c>
      <c r="L3137">
        <v>1330</v>
      </c>
      <c r="M3137">
        <v>0.99</v>
      </c>
      <c r="N3137" s="8" t="str">
        <f>IF(AND(AM3137=1,AC3137&lt;-0.005,AE3137&gt;O$1),R3137,"")</f>
        <v/>
      </c>
      <c r="O3137" s="8">
        <f t="shared" si="247"/>
        <v>466115.29103628796</v>
      </c>
      <c r="P3137" s="8" t="str">
        <f t="shared" si="251"/>
        <v/>
      </c>
      <c r="Q3137" s="8">
        <f t="shared" si="248"/>
        <v>548646.54653522116</v>
      </c>
      <c r="R3137" s="8">
        <f t="shared" si="249"/>
        <v>33707.865168539298</v>
      </c>
      <c r="S3137" s="8">
        <f t="shared" si="250"/>
        <v>1270657.1459115339</v>
      </c>
      <c r="U3137" s="25">
        <v>43196.316736111112</v>
      </c>
      <c r="V3137">
        <v>30</v>
      </c>
      <c r="W3137">
        <v>4736</v>
      </c>
      <c r="X3137" t="s">
        <v>329</v>
      </c>
      <c r="Y3137" t="s">
        <v>960</v>
      </c>
      <c r="Z3137" s="25">
        <v>43195.927777777775</v>
      </c>
      <c r="AA3137">
        <v>1368</v>
      </c>
      <c r="AB3137">
        <v>13</v>
      </c>
      <c r="AC3137" s="24">
        <v>9.5999999999999992E-3</v>
      </c>
      <c r="AD3137">
        <v>2300</v>
      </c>
      <c r="AE3137">
        <v>3115200</v>
      </c>
      <c r="AF3137" s="22">
        <v>43195</v>
      </c>
      <c r="AG3137">
        <v>1423</v>
      </c>
      <c r="AH3137">
        <v>1355</v>
      </c>
      <c r="AI3137" s="22">
        <v>43196</v>
      </c>
      <c r="AJ3137">
        <v>1330</v>
      </c>
      <c r="AK3137">
        <v>1246</v>
      </c>
      <c r="AM3137">
        <v>2</v>
      </c>
      <c r="AN3137" t="s">
        <v>1023</v>
      </c>
      <c r="AO3137">
        <v>0</v>
      </c>
      <c r="AP3137">
        <v>0.37</v>
      </c>
      <c r="AQ3137">
        <v>0.39</v>
      </c>
      <c r="AR3137">
        <v>0.31</v>
      </c>
      <c r="AS3137">
        <v>0.99</v>
      </c>
      <c r="AT3137">
        <v>0.95</v>
      </c>
      <c r="AU3137">
        <v>1.708</v>
      </c>
      <c r="AV3137">
        <v>1348</v>
      </c>
      <c r="AW3137">
        <v>1241</v>
      </c>
      <c r="AX3137">
        <v>1246</v>
      </c>
    </row>
    <row r="3138" spans="1:50">
      <c r="A3138" s="22">
        <v>43194</v>
      </c>
      <c r="B3138">
        <v>1407</v>
      </c>
      <c r="C3138">
        <v>1427</v>
      </c>
      <c r="D3138">
        <v>1395</v>
      </c>
      <c r="E3138">
        <v>1424</v>
      </c>
      <c r="F3138" s="22">
        <v>43195</v>
      </c>
      <c r="G3138">
        <v>1454</v>
      </c>
      <c r="H3138">
        <v>1535</v>
      </c>
      <c r="I3138">
        <v>1451</v>
      </c>
      <c r="J3138">
        <v>1518</v>
      </c>
      <c r="K3138" s="22">
        <v>43196</v>
      </c>
      <c r="L3138">
        <v>1533</v>
      </c>
      <c r="M3138">
        <v>0.99</v>
      </c>
      <c r="N3138" s="8" t="str">
        <f>IF(AND(AM3138=1,AC3138&lt;-0.005,AE3138&gt;O$1),R3138,"")</f>
        <v/>
      </c>
      <c r="O3138" s="8">
        <f t="shared" si="247"/>
        <v>466115.29103628796</v>
      </c>
      <c r="P3138" s="8" t="str">
        <f t="shared" si="251"/>
        <v/>
      </c>
      <c r="Q3138" s="8">
        <f t="shared" si="248"/>
        <v>548646.54653522116</v>
      </c>
      <c r="R3138" s="8">
        <f t="shared" si="249"/>
        <v>13395.84728734089</v>
      </c>
      <c r="S3138" s="8">
        <f t="shared" si="250"/>
        <v>1284052.9931988746</v>
      </c>
      <c r="U3138" s="25">
        <v>43196.316736111112</v>
      </c>
      <c r="V3138">
        <v>33</v>
      </c>
      <c r="W3138">
        <v>6357</v>
      </c>
      <c r="X3138" t="s">
        <v>1301</v>
      </c>
      <c r="Y3138" t="s">
        <v>954</v>
      </c>
      <c r="Z3138" s="25">
        <v>43195.98333333333</v>
      </c>
      <c r="AA3138">
        <v>1545.1</v>
      </c>
      <c r="AB3138">
        <v>27.1</v>
      </c>
      <c r="AC3138" s="24">
        <v>1.7899999999999999E-2</v>
      </c>
      <c r="AD3138">
        <v>2000</v>
      </c>
      <c r="AE3138">
        <v>3096840</v>
      </c>
      <c r="AF3138" s="22">
        <v>43195</v>
      </c>
      <c r="AG3138">
        <v>1454</v>
      </c>
      <c r="AH3138">
        <v>1518</v>
      </c>
      <c r="AI3138" s="22">
        <v>43196</v>
      </c>
      <c r="AJ3138">
        <v>1533</v>
      </c>
      <c r="AK3138">
        <v>1493</v>
      </c>
      <c r="AM3138">
        <v>1</v>
      </c>
      <c r="AN3138" t="s">
        <v>1023</v>
      </c>
      <c r="AO3138">
        <v>5.61</v>
      </c>
      <c r="AP3138">
        <v>1.65</v>
      </c>
      <c r="AQ3138">
        <v>0.25</v>
      </c>
      <c r="AR3138">
        <v>0.09</v>
      </c>
      <c r="AS3138">
        <v>0.99</v>
      </c>
      <c r="AT3138">
        <v>0.94</v>
      </c>
      <c r="AU3138">
        <v>0.76800000000000002</v>
      </c>
      <c r="AV3138">
        <v>1539</v>
      </c>
      <c r="AW3138">
        <v>1460</v>
      </c>
      <c r="AX3138">
        <v>1493</v>
      </c>
    </row>
    <row r="3139" spans="1:50">
      <c r="A3139" s="22">
        <v>43194</v>
      </c>
      <c r="B3139">
        <v>1153</v>
      </c>
      <c r="C3139">
        <v>1165</v>
      </c>
      <c r="D3139">
        <v>1153</v>
      </c>
      <c r="E3139">
        <v>1159</v>
      </c>
      <c r="F3139" s="22">
        <v>43195</v>
      </c>
      <c r="G3139">
        <v>1159</v>
      </c>
      <c r="H3139">
        <v>1192</v>
      </c>
      <c r="I3139">
        <v>1159</v>
      </c>
      <c r="J3139">
        <v>1169</v>
      </c>
      <c r="K3139" s="22">
        <v>43196</v>
      </c>
      <c r="L3139">
        <v>1199</v>
      </c>
      <c r="M3139">
        <v>1.02</v>
      </c>
      <c r="N3139" s="8" t="str">
        <f>IF(AND(AM3139=1,AC3139&lt;-0.005,AE3139&gt;O$1),R3139,"")</f>
        <v/>
      </c>
      <c r="O3139" s="8">
        <f t="shared" si="247"/>
        <v>466115.29103628796</v>
      </c>
      <c r="P3139" s="8" t="str">
        <f t="shared" si="251"/>
        <v/>
      </c>
      <c r="Q3139" s="8">
        <f t="shared" si="248"/>
        <v>548646.54653522116</v>
      </c>
      <c r="R3139" s="8">
        <f t="shared" si="249"/>
        <v>24956.217162872108</v>
      </c>
      <c r="S3139" s="8">
        <f t="shared" si="250"/>
        <v>1284052.9931988746</v>
      </c>
      <c r="U3139" s="25">
        <v>43196.316736111112</v>
      </c>
      <c r="V3139">
        <v>34</v>
      </c>
      <c r="W3139">
        <v>6424</v>
      </c>
      <c r="X3139" t="s">
        <v>1300</v>
      </c>
      <c r="Y3139" t="s">
        <v>960</v>
      </c>
      <c r="Z3139" s="25">
        <v>43195.873611111114</v>
      </c>
      <c r="AA3139">
        <v>1190</v>
      </c>
      <c r="AB3139">
        <v>21</v>
      </c>
      <c r="AC3139" s="24">
        <v>1.7999999999999999E-2</v>
      </c>
      <c r="AD3139">
        <v>2000</v>
      </c>
      <c r="AE3139">
        <v>2380000</v>
      </c>
      <c r="AF3139" s="22">
        <v>43195</v>
      </c>
      <c r="AG3139">
        <v>1159</v>
      </c>
      <c r="AH3139">
        <v>1169</v>
      </c>
      <c r="AI3139" s="22">
        <v>43196</v>
      </c>
      <c r="AJ3139">
        <v>1199</v>
      </c>
      <c r="AK3139">
        <v>1142</v>
      </c>
      <c r="AM3139">
        <v>2</v>
      </c>
      <c r="AN3139" t="s">
        <v>1023</v>
      </c>
      <c r="AO3139">
        <v>0</v>
      </c>
      <c r="AP3139">
        <v>0.86</v>
      </c>
      <c r="AQ3139">
        <v>0.53</v>
      </c>
      <c r="AR3139">
        <v>0.6</v>
      </c>
      <c r="AS3139">
        <v>1.02</v>
      </c>
      <c r="AT3139">
        <v>1.1399999999999999</v>
      </c>
      <c r="AU3139">
        <v>1.167</v>
      </c>
      <c r="AV3139">
        <v>1199</v>
      </c>
      <c r="AW3139">
        <v>1142</v>
      </c>
      <c r="AX3139">
        <v>1142</v>
      </c>
    </row>
    <row r="3140" spans="1:50">
      <c r="A3140" s="22">
        <v>43194</v>
      </c>
      <c r="B3140">
        <v>181</v>
      </c>
      <c r="C3140">
        <v>184</v>
      </c>
      <c r="D3140">
        <v>179</v>
      </c>
      <c r="E3140">
        <v>179</v>
      </c>
      <c r="F3140" s="22">
        <v>43195</v>
      </c>
      <c r="G3140">
        <v>180</v>
      </c>
      <c r="H3140">
        <v>184</v>
      </c>
      <c r="I3140">
        <v>179</v>
      </c>
      <c r="J3140">
        <v>179</v>
      </c>
      <c r="K3140" s="22">
        <v>43196</v>
      </c>
      <c r="L3140">
        <v>170</v>
      </c>
      <c r="M3140">
        <v>0.97</v>
      </c>
      <c r="N3140" s="8" t="str">
        <f>IF(AND(AM3140=1,AC3140&lt;-0.005,AE3140&gt;O$1),R3140,"")</f>
        <v/>
      </c>
      <c r="O3140" s="8">
        <f t="shared" si="247"/>
        <v>466115.29103628796</v>
      </c>
      <c r="P3140" s="8" t="str">
        <f t="shared" si="251"/>
        <v/>
      </c>
      <c r="Q3140" s="8">
        <f t="shared" si="248"/>
        <v>548646.54653522116</v>
      </c>
      <c r="R3140" s="8">
        <f t="shared" si="249"/>
        <v>-11494.252873563204</v>
      </c>
      <c r="S3140" s="8">
        <f t="shared" si="250"/>
        <v>1284052.9931988746</v>
      </c>
      <c r="U3140" s="25">
        <v>43196.316736111112</v>
      </c>
      <c r="V3140">
        <v>35</v>
      </c>
      <c r="W3140">
        <v>4361</v>
      </c>
      <c r="X3140" t="s">
        <v>1299</v>
      </c>
      <c r="Y3140" t="s">
        <v>954</v>
      </c>
      <c r="Z3140" s="25">
        <v>43195.993750000001</v>
      </c>
      <c r="AA3140">
        <v>163.6</v>
      </c>
      <c r="AB3140">
        <v>-15.4</v>
      </c>
      <c r="AC3140" s="24">
        <v>-8.5999999999999993E-2</v>
      </c>
      <c r="AD3140">
        <v>2000</v>
      </c>
      <c r="AE3140">
        <v>326600</v>
      </c>
      <c r="AF3140" s="22">
        <v>43195</v>
      </c>
      <c r="AG3140">
        <v>180</v>
      </c>
      <c r="AH3140">
        <v>179</v>
      </c>
      <c r="AI3140" s="22">
        <v>43196</v>
      </c>
      <c r="AJ3140">
        <v>170</v>
      </c>
      <c r="AK3140">
        <v>174</v>
      </c>
      <c r="AM3140">
        <v>2</v>
      </c>
      <c r="AN3140" t="s">
        <v>1023</v>
      </c>
      <c r="AO3140">
        <v>0</v>
      </c>
      <c r="AP3140">
        <v>1.68</v>
      </c>
      <c r="AQ3140">
        <v>0.44</v>
      </c>
      <c r="AR3140">
        <v>0.13</v>
      </c>
      <c r="AS3140">
        <v>0.97</v>
      </c>
      <c r="AT3140">
        <v>0.88</v>
      </c>
      <c r="AU3140">
        <v>1.109</v>
      </c>
      <c r="AV3140">
        <v>177</v>
      </c>
      <c r="AW3140">
        <v>170</v>
      </c>
      <c r="AX3140">
        <v>174</v>
      </c>
    </row>
    <row r="3141" spans="1:50">
      <c r="A3141" s="22">
        <v>43194</v>
      </c>
      <c r="B3141">
        <v>1102</v>
      </c>
      <c r="C3141">
        <v>1111</v>
      </c>
      <c r="D3141">
        <v>1096.5</v>
      </c>
      <c r="E3141">
        <v>1109</v>
      </c>
      <c r="F3141" s="22">
        <v>43195</v>
      </c>
      <c r="G3141">
        <v>1107.5</v>
      </c>
      <c r="H3141">
        <v>1113.5</v>
      </c>
      <c r="I3141">
        <v>1104.5</v>
      </c>
      <c r="J3141">
        <v>1108.5</v>
      </c>
      <c r="K3141" s="22">
        <v>43196</v>
      </c>
      <c r="L3141">
        <v>1114</v>
      </c>
      <c r="M3141">
        <v>0.99</v>
      </c>
      <c r="N3141" s="8" t="str">
        <f>IF(AND(AM3141=1,AC3141&lt;-0.005,AE3141&gt;O$1),R3141,"")</f>
        <v/>
      </c>
      <c r="O3141" s="8">
        <f t="shared" si="247"/>
        <v>466115.29103628796</v>
      </c>
      <c r="P3141" s="8" t="str">
        <f t="shared" si="251"/>
        <v/>
      </c>
      <c r="Q3141" s="8">
        <f t="shared" si="248"/>
        <v>548646.54653522116</v>
      </c>
      <c r="R3141" s="8">
        <f t="shared" si="249"/>
        <v>-672.34424025103272</v>
      </c>
      <c r="S3141" s="8">
        <f t="shared" si="250"/>
        <v>1283380.6489586236</v>
      </c>
      <c r="U3141" s="25">
        <v>43196.316736111112</v>
      </c>
      <c r="V3141">
        <v>36</v>
      </c>
      <c r="W3141">
        <v>7201</v>
      </c>
      <c r="X3141" t="s">
        <v>1172</v>
      </c>
      <c r="Y3141" t="s">
        <v>962</v>
      </c>
      <c r="Z3141" s="25">
        <v>43195.997916666667</v>
      </c>
      <c r="AA3141">
        <v>1115</v>
      </c>
      <c r="AB3141">
        <v>6.5</v>
      </c>
      <c r="AC3141" s="24">
        <v>5.8999999999999999E-3</v>
      </c>
      <c r="AD3141">
        <v>1900</v>
      </c>
      <c r="AE3141">
        <v>2110460</v>
      </c>
      <c r="AF3141" s="22">
        <v>43195</v>
      </c>
      <c r="AG3141">
        <v>1107.5</v>
      </c>
      <c r="AH3141">
        <v>1108.5</v>
      </c>
      <c r="AI3141" s="22">
        <v>43196</v>
      </c>
      <c r="AJ3141">
        <v>1114</v>
      </c>
      <c r="AK3141">
        <v>1115.5</v>
      </c>
      <c r="AM3141">
        <v>1</v>
      </c>
      <c r="AN3141">
        <v>1.65</v>
      </c>
      <c r="AO3141">
        <v>5.94</v>
      </c>
      <c r="AP3141">
        <v>4.78</v>
      </c>
      <c r="AQ3141">
        <v>0.26</v>
      </c>
      <c r="AR3141">
        <v>0.1</v>
      </c>
      <c r="AS3141">
        <v>0.99</v>
      </c>
      <c r="AT3141">
        <v>0.97</v>
      </c>
      <c r="AU3141">
        <v>0.29599999999999999</v>
      </c>
      <c r="AV3141">
        <v>1118.5</v>
      </c>
      <c r="AW3141">
        <v>1112.5</v>
      </c>
      <c r="AX3141">
        <v>1115.5</v>
      </c>
    </row>
    <row r="3142" spans="1:50">
      <c r="A3142" s="22">
        <v>43194</v>
      </c>
      <c r="B3142">
        <v>3270</v>
      </c>
      <c r="C3142">
        <v>3330</v>
      </c>
      <c r="D3142">
        <v>3265</v>
      </c>
      <c r="E3142">
        <v>3305</v>
      </c>
      <c r="F3142" s="22">
        <v>43195</v>
      </c>
      <c r="G3142">
        <v>3235</v>
      </c>
      <c r="H3142">
        <v>3260</v>
      </c>
      <c r="I3142">
        <v>3170</v>
      </c>
      <c r="J3142">
        <v>3195</v>
      </c>
      <c r="K3142" s="22">
        <v>43196</v>
      </c>
      <c r="L3142">
        <v>3210</v>
      </c>
      <c r="M3142">
        <v>0.97</v>
      </c>
      <c r="N3142" s="8">
        <f>IF(AND(AM3142=1,AC3142&lt;-0.005,AE3142&gt;O$1),R3142,"")</f>
        <v>-777.60497667184177</v>
      </c>
      <c r="O3142" s="8">
        <f t="shared" si="247"/>
        <v>465337.6860596161</v>
      </c>
      <c r="P3142" s="8" t="str">
        <f t="shared" si="251"/>
        <v/>
      </c>
      <c r="Q3142" s="8">
        <f t="shared" si="248"/>
        <v>548646.54653522116</v>
      </c>
      <c r="R3142" s="8">
        <f t="shared" si="249"/>
        <v>-777.60497667184177</v>
      </c>
      <c r="S3142" s="8">
        <f t="shared" si="250"/>
        <v>1282603.0439819519</v>
      </c>
      <c r="U3142" s="25">
        <v>43196.316736111112</v>
      </c>
      <c r="V3142">
        <v>37</v>
      </c>
      <c r="W3142">
        <v>1360</v>
      </c>
      <c r="X3142" t="s">
        <v>1175</v>
      </c>
      <c r="Y3142" t="s">
        <v>954</v>
      </c>
      <c r="Z3142" s="25">
        <v>43195.99722222222</v>
      </c>
      <c r="AA3142">
        <v>3160</v>
      </c>
      <c r="AB3142">
        <v>-35</v>
      </c>
      <c r="AC3142" s="24">
        <v>-1.0999999999999999E-2</v>
      </c>
      <c r="AD3142">
        <v>1810</v>
      </c>
      <c r="AE3142">
        <v>5732750</v>
      </c>
      <c r="AF3142" s="22">
        <v>43195</v>
      </c>
      <c r="AG3142">
        <v>3235</v>
      </c>
      <c r="AH3142">
        <v>3195</v>
      </c>
      <c r="AI3142" s="22">
        <v>43196</v>
      </c>
      <c r="AJ3142">
        <v>3210</v>
      </c>
      <c r="AK3142">
        <v>3215</v>
      </c>
      <c r="AM3142">
        <v>1</v>
      </c>
      <c r="AN3142">
        <v>0</v>
      </c>
      <c r="AO3142" s="26">
        <v>7.4999999999999997E-3</v>
      </c>
      <c r="AQ3142">
        <v>0.14000000000000001</v>
      </c>
      <c r="AR3142">
        <v>0.6</v>
      </c>
      <c r="AS3142">
        <v>0.97</v>
      </c>
      <c r="AT3142">
        <v>1.03</v>
      </c>
      <c r="AU3142">
        <v>1.849</v>
      </c>
      <c r="AV3142">
        <v>3230</v>
      </c>
      <c r="AW3142">
        <v>3170</v>
      </c>
      <c r="AX3142">
        <v>3215</v>
      </c>
    </row>
    <row r="3143" spans="1:50">
      <c r="A3143" s="22">
        <v>43194</v>
      </c>
      <c r="B3143">
        <v>6770</v>
      </c>
      <c r="C3143">
        <v>7520</v>
      </c>
      <c r="D3143">
        <v>6470</v>
      </c>
      <c r="E3143">
        <v>7520</v>
      </c>
      <c r="F3143" s="22">
        <v>43195</v>
      </c>
      <c r="G3143">
        <v>7350</v>
      </c>
      <c r="H3143">
        <v>7450</v>
      </c>
      <c r="I3143">
        <v>6790</v>
      </c>
      <c r="J3143">
        <v>6940</v>
      </c>
      <c r="K3143" s="22">
        <v>43196</v>
      </c>
      <c r="L3143">
        <v>7210</v>
      </c>
      <c r="M3143">
        <v>1.25</v>
      </c>
      <c r="N3143" s="8" t="str">
        <f>IF(AND(AM3143=1,AC3143&lt;-0.005,AE3143&gt;O$1),R3143,"")</f>
        <v/>
      </c>
      <c r="O3143" s="8">
        <f t="shared" si="247"/>
        <v>465337.6860596161</v>
      </c>
      <c r="P3143" s="8" t="str">
        <f t="shared" si="251"/>
        <v/>
      </c>
      <c r="Q3143" s="8">
        <f t="shared" si="248"/>
        <v>548646.54653522116</v>
      </c>
      <c r="R3143" s="8">
        <f t="shared" si="249"/>
        <v>1390.8205841446363</v>
      </c>
      <c r="S3143" s="8">
        <f t="shared" si="250"/>
        <v>1282603.0439819519</v>
      </c>
      <c r="U3143" s="25">
        <v>43196.316736111112</v>
      </c>
      <c r="V3143">
        <v>38</v>
      </c>
      <c r="W3143">
        <v>9270</v>
      </c>
      <c r="X3143" t="s">
        <v>1202</v>
      </c>
      <c r="Y3143" t="s">
        <v>957</v>
      </c>
      <c r="Z3143" s="25">
        <v>43195.993055555555</v>
      </c>
      <c r="AA3143">
        <v>7180</v>
      </c>
      <c r="AB3143">
        <v>240</v>
      </c>
      <c r="AC3143" s="24">
        <v>3.4599999999999999E-2</v>
      </c>
      <c r="AD3143">
        <v>1800</v>
      </c>
      <c r="AE3143">
        <v>12733000</v>
      </c>
      <c r="AF3143" s="22">
        <v>43195</v>
      </c>
      <c r="AG3143">
        <v>7350</v>
      </c>
      <c r="AH3143">
        <v>6940</v>
      </c>
      <c r="AI3143" s="22">
        <v>43196</v>
      </c>
      <c r="AJ3143">
        <v>7210</v>
      </c>
      <c r="AK3143">
        <v>7190</v>
      </c>
      <c r="AM3143">
        <v>2</v>
      </c>
      <c r="AN3143" t="s">
        <v>1023</v>
      </c>
      <c r="AO3143">
        <v>190.22</v>
      </c>
      <c r="AP3143" t="s">
        <v>956</v>
      </c>
      <c r="AQ3143">
        <v>1</v>
      </c>
      <c r="AR3143">
        <v>1</v>
      </c>
      <c r="AS3143">
        <v>1.25</v>
      </c>
      <c r="AT3143">
        <v>1.25</v>
      </c>
      <c r="AU3143">
        <v>0.44800000000000001</v>
      </c>
      <c r="AV3143">
        <v>7540</v>
      </c>
      <c r="AW3143">
        <v>7000</v>
      </c>
      <c r="AX3143">
        <v>7190</v>
      </c>
    </row>
    <row r="3144" spans="1:50">
      <c r="A3144" s="22">
        <v>43194</v>
      </c>
      <c r="B3144">
        <v>841</v>
      </c>
      <c r="C3144">
        <v>855</v>
      </c>
      <c r="D3144">
        <v>779</v>
      </c>
      <c r="E3144">
        <v>800</v>
      </c>
      <c r="F3144" s="22">
        <v>43195</v>
      </c>
      <c r="G3144">
        <v>830</v>
      </c>
      <c r="H3144">
        <v>913</v>
      </c>
      <c r="I3144">
        <v>820</v>
      </c>
      <c r="J3144">
        <v>911</v>
      </c>
      <c r="K3144" s="22">
        <v>43196</v>
      </c>
      <c r="L3144">
        <v>998</v>
      </c>
      <c r="M3144">
        <v>1.02</v>
      </c>
      <c r="N3144" s="8" t="str">
        <f>IF(AND(AM3144=1,AC3144&lt;-0.005,AE3144&gt;O$1),R3144,"")</f>
        <v/>
      </c>
      <c r="O3144" s="8">
        <f t="shared" si="247"/>
        <v>465337.6860596161</v>
      </c>
      <c r="P3144" s="8" t="str">
        <f t="shared" si="251"/>
        <v/>
      </c>
      <c r="Q3144" s="8">
        <f t="shared" si="248"/>
        <v>548646.54653522116</v>
      </c>
      <c r="R3144" s="8">
        <f t="shared" si="249"/>
        <v>29162.248144220524</v>
      </c>
      <c r="S3144" s="8">
        <f t="shared" si="250"/>
        <v>1282603.0439819519</v>
      </c>
      <c r="U3144" s="25">
        <v>43196.316736111112</v>
      </c>
      <c r="V3144">
        <v>39</v>
      </c>
      <c r="W3144">
        <v>6276</v>
      </c>
      <c r="X3144" t="s">
        <v>1284</v>
      </c>
      <c r="Y3144" t="s">
        <v>960</v>
      </c>
      <c r="Z3144" s="25">
        <v>43195.94027777778</v>
      </c>
      <c r="AA3144">
        <v>929</v>
      </c>
      <c r="AB3144">
        <v>18</v>
      </c>
      <c r="AC3144" s="24">
        <v>1.9800000000000002E-2</v>
      </c>
      <c r="AD3144">
        <v>1700</v>
      </c>
      <c r="AE3144">
        <v>1582460</v>
      </c>
      <c r="AF3144" s="22">
        <v>43195</v>
      </c>
      <c r="AG3144">
        <v>830</v>
      </c>
      <c r="AH3144">
        <v>911</v>
      </c>
      <c r="AI3144" s="22">
        <v>43196</v>
      </c>
      <c r="AJ3144">
        <v>998</v>
      </c>
      <c r="AK3144">
        <v>943</v>
      </c>
      <c r="AM3144">
        <v>2</v>
      </c>
      <c r="AN3144" t="s">
        <v>1023</v>
      </c>
      <c r="AO3144">
        <v>0</v>
      </c>
      <c r="AP3144">
        <v>1.1000000000000001</v>
      </c>
      <c r="AQ3144">
        <v>0.62</v>
      </c>
      <c r="AR3144">
        <v>0.73</v>
      </c>
      <c r="AS3144">
        <v>1.02</v>
      </c>
      <c r="AT3144">
        <v>1.45</v>
      </c>
      <c r="AU3144">
        <v>0.88700000000000001</v>
      </c>
      <c r="AV3144">
        <v>1025</v>
      </c>
      <c r="AW3144">
        <v>940</v>
      </c>
      <c r="AX3144">
        <v>943</v>
      </c>
    </row>
    <row r="3145" spans="1:50">
      <c r="A3145" s="22">
        <v>43194</v>
      </c>
      <c r="B3145">
        <v>1298</v>
      </c>
      <c r="C3145">
        <v>1307</v>
      </c>
      <c r="D3145">
        <v>1256</v>
      </c>
      <c r="E3145">
        <v>1307</v>
      </c>
      <c r="F3145" s="22">
        <v>43195</v>
      </c>
      <c r="G3145">
        <v>1348</v>
      </c>
      <c r="H3145">
        <v>1586</v>
      </c>
      <c r="I3145">
        <v>1344</v>
      </c>
      <c r="J3145">
        <v>1524</v>
      </c>
      <c r="K3145" s="22">
        <v>43196</v>
      </c>
      <c r="L3145">
        <v>1487</v>
      </c>
      <c r="M3145">
        <v>1.19</v>
      </c>
      <c r="N3145" s="8" t="str">
        <f>IF(AND(AM3145=1,AC3145&lt;-0.005,AE3145&gt;O$1),R3145,"")</f>
        <v/>
      </c>
      <c r="O3145" s="8">
        <f t="shared" si="247"/>
        <v>465337.6860596161</v>
      </c>
      <c r="P3145" s="8" t="str">
        <f t="shared" si="251"/>
        <v/>
      </c>
      <c r="Q3145" s="8">
        <f t="shared" si="248"/>
        <v>548646.54653522116</v>
      </c>
      <c r="R3145" s="8">
        <f t="shared" si="249"/>
        <v>14532.87197231834</v>
      </c>
      <c r="S3145" s="8">
        <f t="shared" si="250"/>
        <v>1282603.0439819519</v>
      </c>
      <c r="U3145" s="25">
        <v>43196.316736111112</v>
      </c>
      <c r="V3145">
        <v>40</v>
      </c>
      <c r="W3145">
        <v>3900</v>
      </c>
      <c r="X3145" t="s">
        <v>1298</v>
      </c>
      <c r="Y3145" t="s">
        <v>957</v>
      </c>
      <c r="Z3145" s="25">
        <v>43195.995833333334</v>
      </c>
      <c r="AA3145">
        <v>1545</v>
      </c>
      <c r="AB3145">
        <v>21</v>
      </c>
      <c r="AC3145" s="24">
        <v>1.38E-2</v>
      </c>
      <c r="AD3145">
        <v>1700</v>
      </c>
      <c r="AE3145">
        <v>2633200</v>
      </c>
      <c r="AF3145" s="22">
        <v>43195</v>
      </c>
      <c r="AG3145">
        <v>1348</v>
      </c>
      <c r="AH3145">
        <v>1524</v>
      </c>
      <c r="AI3145" s="22">
        <v>43196</v>
      </c>
      <c r="AJ3145">
        <v>1487</v>
      </c>
      <c r="AK3145">
        <v>1445</v>
      </c>
      <c r="AM3145">
        <v>2</v>
      </c>
      <c r="AN3145" t="s">
        <v>1023</v>
      </c>
      <c r="AO3145">
        <v>0</v>
      </c>
      <c r="AP3145">
        <v>0</v>
      </c>
      <c r="AQ3145">
        <v>1</v>
      </c>
      <c r="AR3145">
        <v>1</v>
      </c>
      <c r="AS3145">
        <v>1.19</v>
      </c>
      <c r="AT3145">
        <v>1.23</v>
      </c>
      <c r="AU3145">
        <v>0.83799999999999997</v>
      </c>
      <c r="AV3145">
        <v>1545</v>
      </c>
      <c r="AW3145">
        <v>1428</v>
      </c>
      <c r="AX3145">
        <v>1445</v>
      </c>
    </row>
    <row r="3146" spans="1:50">
      <c r="A3146" s="22">
        <v>43194</v>
      </c>
      <c r="B3146">
        <v>1151</v>
      </c>
      <c r="C3146">
        <v>1155</v>
      </c>
      <c r="D3146">
        <v>1129</v>
      </c>
      <c r="E3146">
        <v>1140</v>
      </c>
      <c r="F3146" s="22">
        <v>43195</v>
      </c>
      <c r="G3146">
        <v>1164</v>
      </c>
      <c r="H3146">
        <v>1223</v>
      </c>
      <c r="I3146">
        <v>1141</v>
      </c>
      <c r="J3146">
        <v>1207</v>
      </c>
      <c r="K3146" s="22">
        <v>43196</v>
      </c>
      <c r="L3146">
        <v>1200</v>
      </c>
      <c r="M3146">
        <v>0.96</v>
      </c>
      <c r="N3146" s="8" t="str">
        <f>IF(AND(AM3146=1,AC3146&lt;-0.005,AE3146&gt;O$1),R3146,"")</f>
        <v/>
      </c>
      <c r="O3146" s="8">
        <f t="shared" si="247"/>
        <v>465337.6860596161</v>
      </c>
      <c r="P3146" s="8" t="str">
        <f t="shared" si="251"/>
        <v/>
      </c>
      <c r="Q3146" s="8">
        <f t="shared" si="248"/>
        <v>548646.54653522116</v>
      </c>
      <c r="R3146" s="8">
        <f t="shared" si="249"/>
        <v>-12591.389114540996</v>
      </c>
      <c r="S3146" s="8">
        <f t="shared" si="250"/>
        <v>1282603.0439819519</v>
      </c>
      <c r="U3146" s="25">
        <v>43196.316747685189</v>
      </c>
      <c r="V3146">
        <v>41</v>
      </c>
      <c r="W3146">
        <v>3793</v>
      </c>
      <c r="X3146" t="s">
        <v>1147</v>
      </c>
      <c r="Y3146" t="s">
        <v>957</v>
      </c>
      <c r="Z3146" s="25">
        <v>43195.98541666667</v>
      </c>
      <c r="AA3146">
        <v>1210</v>
      </c>
      <c r="AB3146">
        <v>3</v>
      </c>
      <c r="AC3146" s="24">
        <v>2.5000000000000001E-3</v>
      </c>
      <c r="AD3146">
        <v>1600</v>
      </c>
      <c r="AE3146">
        <v>1943600</v>
      </c>
      <c r="AF3146" s="22">
        <v>43195</v>
      </c>
      <c r="AG3146">
        <v>1164</v>
      </c>
      <c r="AH3146">
        <v>1207</v>
      </c>
      <c r="AI3146" s="22">
        <v>43196</v>
      </c>
      <c r="AJ3146">
        <v>1200</v>
      </c>
      <c r="AK3146">
        <v>1231</v>
      </c>
      <c r="AM3146">
        <v>2</v>
      </c>
      <c r="AN3146" t="s">
        <v>1023</v>
      </c>
      <c r="AO3146">
        <v>75.91</v>
      </c>
      <c r="AP3146">
        <v>0</v>
      </c>
      <c r="AQ3146">
        <v>0.38</v>
      </c>
      <c r="AR3146">
        <v>0.38</v>
      </c>
      <c r="AS3146">
        <v>0.96</v>
      </c>
      <c r="AT3146">
        <v>0.95</v>
      </c>
      <c r="AU3146">
        <v>1.877</v>
      </c>
      <c r="AV3146">
        <v>1253</v>
      </c>
      <c r="AW3146">
        <v>1195</v>
      </c>
      <c r="AX3146">
        <v>1231</v>
      </c>
    </row>
    <row r="3147" spans="1:50">
      <c r="A3147" s="22">
        <v>43194</v>
      </c>
      <c r="B3147">
        <v>882</v>
      </c>
      <c r="C3147">
        <v>901</v>
      </c>
      <c r="D3147">
        <v>866</v>
      </c>
      <c r="E3147">
        <v>892</v>
      </c>
      <c r="F3147" s="22">
        <v>43195</v>
      </c>
      <c r="G3147">
        <v>918</v>
      </c>
      <c r="H3147">
        <v>946</v>
      </c>
      <c r="I3147">
        <v>834</v>
      </c>
      <c r="J3147">
        <v>848</v>
      </c>
      <c r="K3147" s="22">
        <v>43196</v>
      </c>
      <c r="L3147">
        <v>870</v>
      </c>
      <c r="M3147">
        <v>1.1299999999999999</v>
      </c>
      <c r="N3147" s="8" t="str">
        <f>IF(AND(AM3147=1,AC3147&lt;-0.005,AE3147&gt;O$1),R3147,"")</f>
        <v/>
      </c>
      <c r="O3147" s="8">
        <f t="shared" si="247"/>
        <v>465337.6860596161</v>
      </c>
      <c r="P3147" s="8" t="str">
        <f t="shared" si="251"/>
        <v/>
      </c>
      <c r="Q3147" s="8">
        <f t="shared" si="248"/>
        <v>548646.54653522116</v>
      </c>
      <c r="R3147" s="8">
        <f t="shared" si="249"/>
        <v>-41139.240506329108</v>
      </c>
      <c r="S3147" s="8">
        <f t="shared" si="250"/>
        <v>1282603.0439819519</v>
      </c>
      <c r="U3147" s="25">
        <v>43196.316747685189</v>
      </c>
      <c r="V3147">
        <v>42</v>
      </c>
      <c r="W3147">
        <v>2158</v>
      </c>
      <c r="X3147" t="s">
        <v>1081</v>
      </c>
      <c r="Y3147" t="s">
        <v>957</v>
      </c>
      <c r="Z3147" s="25">
        <v>43195.982638888891</v>
      </c>
      <c r="AA3147">
        <v>867</v>
      </c>
      <c r="AB3147">
        <v>19</v>
      </c>
      <c r="AC3147" s="24">
        <v>2.24E-2</v>
      </c>
      <c r="AD3147">
        <v>1500</v>
      </c>
      <c r="AE3147">
        <v>1318590</v>
      </c>
      <c r="AF3147" s="22">
        <v>43195</v>
      </c>
      <c r="AG3147">
        <v>918</v>
      </c>
      <c r="AH3147">
        <v>848</v>
      </c>
      <c r="AI3147" s="22">
        <v>43196</v>
      </c>
      <c r="AJ3147">
        <v>870</v>
      </c>
      <c r="AK3147">
        <v>948</v>
      </c>
      <c r="AM3147">
        <v>2</v>
      </c>
      <c r="AN3147" t="s">
        <v>1023</v>
      </c>
      <c r="AO3147">
        <v>0</v>
      </c>
      <c r="AP3147">
        <v>0</v>
      </c>
      <c r="AQ3147">
        <v>1</v>
      </c>
      <c r="AR3147">
        <v>1</v>
      </c>
      <c r="AS3147">
        <v>1.1299999999999999</v>
      </c>
      <c r="AT3147">
        <v>1.17</v>
      </c>
      <c r="AU3147">
        <v>0.89700000000000002</v>
      </c>
      <c r="AV3147">
        <v>948</v>
      </c>
      <c r="AW3147">
        <v>863</v>
      </c>
      <c r="AX3147">
        <v>948</v>
      </c>
    </row>
    <row r="3148" spans="1:50">
      <c r="A3148" s="22">
        <v>43194</v>
      </c>
      <c r="B3148">
        <v>1336</v>
      </c>
      <c r="C3148">
        <v>1342</v>
      </c>
      <c r="D3148">
        <v>1299</v>
      </c>
      <c r="E3148">
        <v>1303</v>
      </c>
      <c r="F3148" s="22">
        <v>43195</v>
      </c>
      <c r="G3148">
        <v>1317</v>
      </c>
      <c r="H3148">
        <v>1324</v>
      </c>
      <c r="I3148">
        <v>1292</v>
      </c>
      <c r="J3148">
        <v>1297</v>
      </c>
      <c r="K3148" s="22">
        <v>43196</v>
      </c>
      <c r="L3148">
        <v>1285</v>
      </c>
      <c r="M3148">
        <v>0.98</v>
      </c>
      <c r="N3148" s="8" t="str">
        <f>IF(AND(AM3148=1,AC3148&lt;-0.005,AE3148&gt;O$1),R3148,"")</f>
        <v/>
      </c>
      <c r="O3148" s="8">
        <f t="shared" si="247"/>
        <v>465337.6860596161</v>
      </c>
      <c r="P3148" s="8" t="str">
        <f t="shared" si="251"/>
        <v/>
      </c>
      <c r="Q3148" s="8">
        <f t="shared" si="248"/>
        <v>548646.54653522116</v>
      </c>
      <c r="R3148" s="8">
        <f t="shared" si="249"/>
        <v>3132.3414252153457</v>
      </c>
      <c r="S3148" s="8">
        <f t="shared" si="250"/>
        <v>1285735.3854071673</v>
      </c>
      <c r="U3148" s="25">
        <v>43196.316747685189</v>
      </c>
      <c r="V3148">
        <v>43</v>
      </c>
      <c r="W3148">
        <v>6804</v>
      </c>
      <c r="X3148" t="s">
        <v>547</v>
      </c>
      <c r="Y3148" t="s">
        <v>962</v>
      </c>
      <c r="Z3148" s="25">
        <v>43195.997916666667</v>
      </c>
      <c r="AA3148">
        <v>1295</v>
      </c>
      <c r="AB3148">
        <v>-2</v>
      </c>
      <c r="AC3148" s="24">
        <v>-1.5E-3</v>
      </c>
      <c r="AD3148">
        <v>1400</v>
      </c>
      <c r="AE3148">
        <v>1791120</v>
      </c>
      <c r="AF3148" s="22">
        <v>43195</v>
      </c>
      <c r="AG3148">
        <v>1317</v>
      </c>
      <c r="AH3148">
        <v>1297</v>
      </c>
      <c r="AI3148" s="22">
        <v>43196</v>
      </c>
      <c r="AJ3148">
        <v>1285</v>
      </c>
      <c r="AK3148">
        <v>1277</v>
      </c>
      <c r="AM3148">
        <v>1</v>
      </c>
      <c r="AN3148" t="s">
        <v>1023</v>
      </c>
      <c r="AO3148">
        <v>55.53</v>
      </c>
      <c r="AP3148">
        <v>1.54</v>
      </c>
      <c r="AQ3148">
        <v>0.19</v>
      </c>
      <c r="AR3148">
        <v>0.09</v>
      </c>
      <c r="AS3148">
        <v>0.98</v>
      </c>
      <c r="AT3148">
        <v>0.87</v>
      </c>
      <c r="AU3148">
        <v>1.0860000000000001</v>
      </c>
      <c r="AV3148">
        <v>1302</v>
      </c>
      <c r="AW3148">
        <v>1269</v>
      </c>
      <c r="AX3148">
        <v>1277</v>
      </c>
    </row>
    <row r="3149" spans="1:50">
      <c r="A3149" s="22">
        <v>43194</v>
      </c>
      <c r="B3149">
        <v>7780</v>
      </c>
      <c r="C3149">
        <v>7788</v>
      </c>
      <c r="D3149">
        <v>7600</v>
      </c>
      <c r="E3149">
        <v>7618</v>
      </c>
      <c r="F3149" s="22">
        <v>43195</v>
      </c>
      <c r="G3149">
        <v>7610</v>
      </c>
      <c r="H3149">
        <v>7697</v>
      </c>
      <c r="I3149">
        <v>7594</v>
      </c>
      <c r="J3149">
        <v>7600</v>
      </c>
      <c r="K3149" s="22">
        <v>43196</v>
      </c>
      <c r="L3149">
        <v>7660</v>
      </c>
      <c r="M3149">
        <v>0.95</v>
      </c>
      <c r="N3149" s="8" t="str">
        <f>IF(AND(AM3149=1,AC3149&lt;-0.005,AE3149&gt;O$1),R3149,"")</f>
        <v/>
      </c>
      <c r="O3149" s="8">
        <f t="shared" si="247"/>
        <v>465337.6860596161</v>
      </c>
      <c r="P3149" s="8" t="str">
        <f t="shared" si="251"/>
        <v/>
      </c>
      <c r="Q3149" s="8">
        <f t="shared" si="248"/>
        <v>548646.54653522116</v>
      </c>
      <c r="R3149" s="8">
        <f t="shared" si="249"/>
        <v>1571.5034049240683</v>
      </c>
      <c r="S3149" s="8">
        <f t="shared" si="250"/>
        <v>1287306.8888120914</v>
      </c>
      <c r="U3149" s="25">
        <v>43196.316747685189</v>
      </c>
      <c r="V3149">
        <v>44</v>
      </c>
      <c r="W3149">
        <v>9984</v>
      </c>
      <c r="X3149" t="s">
        <v>394</v>
      </c>
      <c r="Y3149" t="s">
        <v>962</v>
      </c>
      <c r="Z3149" s="25">
        <v>43195.99722222222</v>
      </c>
      <c r="AA3149">
        <v>7655</v>
      </c>
      <c r="AB3149">
        <v>55</v>
      </c>
      <c r="AC3149" s="24">
        <v>7.1999999999999998E-3</v>
      </c>
      <c r="AD3149">
        <v>1400</v>
      </c>
      <c r="AE3149">
        <v>10686000</v>
      </c>
      <c r="AF3149" s="22">
        <v>43195</v>
      </c>
      <c r="AG3149">
        <v>7610</v>
      </c>
      <c r="AH3149">
        <v>7600</v>
      </c>
      <c r="AI3149" s="22">
        <v>43196</v>
      </c>
      <c r="AJ3149">
        <v>7660</v>
      </c>
      <c r="AK3149">
        <v>7636</v>
      </c>
      <c r="AM3149">
        <v>1</v>
      </c>
      <c r="AN3149" t="s">
        <v>1023</v>
      </c>
      <c r="AO3149">
        <v>16.47</v>
      </c>
      <c r="AP3149">
        <v>0.57999999999999996</v>
      </c>
      <c r="AQ3149">
        <v>0.15</v>
      </c>
      <c r="AR3149">
        <v>0.09</v>
      </c>
      <c r="AS3149">
        <v>0.95</v>
      </c>
      <c r="AT3149">
        <v>0.9</v>
      </c>
      <c r="AU3149">
        <v>0.67400000000000004</v>
      </c>
      <c r="AV3149">
        <v>7769</v>
      </c>
      <c r="AW3149">
        <v>7619</v>
      </c>
      <c r="AX3149">
        <v>7636</v>
      </c>
    </row>
    <row r="3150" spans="1:50">
      <c r="A3150" s="22">
        <v>43194</v>
      </c>
      <c r="B3150">
        <v>1620</v>
      </c>
      <c r="C3150">
        <v>1624</v>
      </c>
      <c r="D3150">
        <v>1371</v>
      </c>
      <c r="E3150">
        <v>1392</v>
      </c>
      <c r="F3150" s="22">
        <v>43195</v>
      </c>
      <c r="G3150">
        <v>1362</v>
      </c>
      <c r="H3150">
        <v>1445</v>
      </c>
      <c r="I3150">
        <v>1362</v>
      </c>
      <c r="J3150">
        <v>1369</v>
      </c>
      <c r="K3150" s="22">
        <v>43196</v>
      </c>
      <c r="L3150">
        <v>1363</v>
      </c>
      <c r="M3150">
        <v>0.99</v>
      </c>
      <c r="N3150" s="8" t="str">
        <f>IF(AND(AM3150=1,AC3150&lt;-0.005,AE3150&gt;O$1),R3150,"")</f>
        <v/>
      </c>
      <c r="O3150" s="8">
        <f t="shared" si="247"/>
        <v>465337.6860596161</v>
      </c>
      <c r="P3150" s="8" t="str">
        <f t="shared" si="251"/>
        <v/>
      </c>
      <c r="Q3150" s="8">
        <f t="shared" si="248"/>
        <v>548646.54653522116</v>
      </c>
      <c r="R3150" s="8">
        <f t="shared" si="249"/>
        <v>4441.154700222105</v>
      </c>
      <c r="S3150" s="8">
        <f t="shared" si="250"/>
        <v>1291748.0435123136</v>
      </c>
      <c r="U3150" s="25">
        <v>43196.316747685189</v>
      </c>
      <c r="V3150">
        <v>46</v>
      </c>
      <c r="W3150">
        <v>5301</v>
      </c>
      <c r="X3150" t="s">
        <v>1050</v>
      </c>
      <c r="Y3150" t="s">
        <v>962</v>
      </c>
      <c r="Z3150" s="25">
        <v>43195.995138888888</v>
      </c>
      <c r="AA3150">
        <v>1390</v>
      </c>
      <c r="AB3150">
        <v>21</v>
      </c>
      <c r="AC3150" s="24">
        <v>1.5299999999999999E-2</v>
      </c>
      <c r="AD3150">
        <v>1300</v>
      </c>
      <c r="AE3150">
        <v>1799580</v>
      </c>
      <c r="AF3150" s="22">
        <v>43195</v>
      </c>
      <c r="AG3150">
        <v>1362</v>
      </c>
      <c r="AH3150">
        <v>1369</v>
      </c>
      <c r="AI3150" s="22">
        <v>43196</v>
      </c>
      <c r="AJ3150">
        <v>1363</v>
      </c>
      <c r="AK3150">
        <v>1351</v>
      </c>
      <c r="AM3150">
        <v>1</v>
      </c>
      <c r="AN3150">
        <v>0.15</v>
      </c>
      <c r="AO3150">
        <v>6.48</v>
      </c>
      <c r="AP3150">
        <v>1.75</v>
      </c>
      <c r="AQ3150">
        <v>0.44</v>
      </c>
      <c r="AR3150">
        <v>0.4</v>
      </c>
      <c r="AS3150">
        <v>0.99</v>
      </c>
      <c r="AT3150">
        <v>0.99</v>
      </c>
      <c r="AU3150">
        <v>1.0780000000000001</v>
      </c>
      <c r="AV3150">
        <v>1410</v>
      </c>
      <c r="AW3150">
        <v>1350</v>
      </c>
      <c r="AX3150">
        <v>1351</v>
      </c>
    </row>
    <row r="3151" spans="1:50">
      <c r="A3151" s="22">
        <v>43194</v>
      </c>
      <c r="B3151">
        <v>1524</v>
      </c>
      <c r="C3151">
        <v>1543.5</v>
      </c>
      <c r="D3151">
        <v>1522.5</v>
      </c>
      <c r="E3151">
        <v>1529.5</v>
      </c>
      <c r="F3151" s="22">
        <v>43195</v>
      </c>
      <c r="G3151">
        <v>1528.5</v>
      </c>
      <c r="H3151">
        <v>1529</v>
      </c>
      <c r="I3151">
        <v>1496</v>
      </c>
      <c r="J3151">
        <v>1523</v>
      </c>
      <c r="K3151" s="22">
        <v>43196</v>
      </c>
      <c r="L3151">
        <v>1530</v>
      </c>
      <c r="M3151">
        <v>0.94</v>
      </c>
      <c r="N3151" s="8" t="str">
        <f>IF(AND(AM3151=1,AC3151&lt;-0.005,AE3151&gt;O$1),R3151,"")</f>
        <v/>
      </c>
      <c r="O3151" s="8">
        <f t="shared" si="247"/>
        <v>465337.6860596161</v>
      </c>
      <c r="P3151" s="8" t="str">
        <f t="shared" si="251"/>
        <v/>
      </c>
      <c r="Q3151" s="8">
        <f t="shared" si="248"/>
        <v>548646.54653522116</v>
      </c>
      <c r="R3151" s="8">
        <f t="shared" si="249"/>
        <v>654.4502617801262</v>
      </c>
      <c r="S3151" s="8">
        <f t="shared" si="250"/>
        <v>1292402.4937740937</v>
      </c>
      <c r="U3151" s="25">
        <v>43196.316747685189</v>
      </c>
      <c r="V3151">
        <v>47</v>
      </c>
      <c r="W3151">
        <v>6752</v>
      </c>
      <c r="X3151" t="s">
        <v>1297</v>
      </c>
      <c r="Y3151" t="s">
        <v>962</v>
      </c>
      <c r="Z3151" s="25">
        <v>43195.98541666667</v>
      </c>
      <c r="AA3151">
        <v>1528</v>
      </c>
      <c r="AB3151">
        <v>5</v>
      </c>
      <c r="AC3151" s="24">
        <v>3.3E-3</v>
      </c>
      <c r="AD3151">
        <v>1200</v>
      </c>
      <c r="AE3151">
        <v>1831200</v>
      </c>
      <c r="AF3151" s="22">
        <v>43195</v>
      </c>
      <c r="AG3151">
        <v>1528.5</v>
      </c>
      <c r="AH3151">
        <v>1523</v>
      </c>
      <c r="AI3151" s="22">
        <v>43196</v>
      </c>
      <c r="AJ3151">
        <v>1530</v>
      </c>
      <c r="AK3151">
        <v>1528</v>
      </c>
      <c r="AM3151">
        <v>1</v>
      </c>
      <c r="AN3151">
        <v>0</v>
      </c>
      <c r="AO3151">
        <v>13.66</v>
      </c>
      <c r="AP3151">
        <v>1.97</v>
      </c>
      <c r="AQ3151">
        <v>0.09</v>
      </c>
      <c r="AR3151">
        <v>7.0000000000000007E-2</v>
      </c>
      <c r="AS3151">
        <v>0.94</v>
      </c>
      <c r="AT3151">
        <v>0.92</v>
      </c>
      <c r="AU3151">
        <v>0.63700000000000001</v>
      </c>
      <c r="AV3151">
        <v>1539</v>
      </c>
      <c r="AW3151">
        <v>1525.5</v>
      </c>
      <c r="AX3151">
        <v>1528</v>
      </c>
    </row>
    <row r="3152" spans="1:50">
      <c r="A3152" s="22">
        <v>43194</v>
      </c>
      <c r="B3152">
        <v>896</v>
      </c>
      <c r="C3152">
        <v>901</v>
      </c>
      <c r="D3152">
        <v>852</v>
      </c>
      <c r="E3152">
        <v>867</v>
      </c>
      <c r="F3152" s="22">
        <v>43195</v>
      </c>
      <c r="G3152">
        <v>879</v>
      </c>
      <c r="H3152">
        <v>879</v>
      </c>
      <c r="I3152">
        <v>840</v>
      </c>
      <c r="J3152">
        <v>873</v>
      </c>
      <c r="K3152" s="22">
        <v>43196</v>
      </c>
      <c r="L3152">
        <v>839</v>
      </c>
      <c r="M3152">
        <v>0.79</v>
      </c>
      <c r="N3152" s="8" t="str">
        <f>IF(AND(AM3152=1,AC3152&lt;-0.005,AE3152&gt;O$1),R3152,"")</f>
        <v/>
      </c>
      <c r="O3152" s="8">
        <f t="shared" si="247"/>
        <v>465337.6860596161</v>
      </c>
      <c r="P3152" s="8" t="str">
        <f t="shared" si="251"/>
        <v/>
      </c>
      <c r="Q3152" s="8">
        <f t="shared" si="248"/>
        <v>548646.54653522116</v>
      </c>
      <c r="R3152" s="8">
        <f t="shared" si="249"/>
        <v>2997.6019184652091</v>
      </c>
      <c r="S3152" s="8">
        <f t="shared" si="250"/>
        <v>1292402.4937740937</v>
      </c>
      <c r="U3152" s="25">
        <v>43196.316747685189</v>
      </c>
      <c r="V3152">
        <v>48</v>
      </c>
      <c r="W3152">
        <v>3083</v>
      </c>
      <c r="X3152" t="s">
        <v>1296</v>
      </c>
      <c r="Y3152" t="s">
        <v>960</v>
      </c>
      <c r="Z3152" s="25">
        <v>43195.996527777781</v>
      </c>
      <c r="AA3152">
        <v>870</v>
      </c>
      <c r="AB3152">
        <v>-3</v>
      </c>
      <c r="AC3152" s="24">
        <v>-3.3999999999999998E-3</v>
      </c>
      <c r="AD3152">
        <v>1200</v>
      </c>
      <c r="AE3152">
        <v>1037420</v>
      </c>
      <c r="AF3152" s="22">
        <v>43195</v>
      </c>
      <c r="AG3152">
        <v>879</v>
      </c>
      <c r="AH3152">
        <v>873</v>
      </c>
      <c r="AI3152" s="22">
        <v>43196</v>
      </c>
      <c r="AJ3152">
        <v>839</v>
      </c>
      <c r="AK3152">
        <v>834</v>
      </c>
      <c r="AM3152">
        <v>2</v>
      </c>
      <c r="AN3152" t="s">
        <v>1023</v>
      </c>
      <c r="AO3152">
        <v>0</v>
      </c>
      <c r="AP3152">
        <v>0</v>
      </c>
      <c r="AQ3152">
        <v>0.02</v>
      </c>
      <c r="AR3152">
        <v>0.35</v>
      </c>
      <c r="AS3152">
        <v>0.79</v>
      </c>
      <c r="AT3152">
        <v>1.17</v>
      </c>
      <c r="AU3152">
        <v>1.42</v>
      </c>
      <c r="AV3152">
        <v>839</v>
      </c>
      <c r="AW3152">
        <v>799</v>
      </c>
      <c r="AX3152">
        <v>834</v>
      </c>
    </row>
    <row r="3153" spans="1:50">
      <c r="A3153" s="22">
        <v>43194</v>
      </c>
      <c r="B3153">
        <v>3637</v>
      </c>
      <c r="C3153">
        <v>3679</v>
      </c>
      <c r="D3153">
        <v>3623</v>
      </c>
      <c r="E3153">
        <v>3662</v>
      </c>
      <c r="F3153" s="22">
        <v>43195</v>
      </c>
      <c r="G3153">
        <v>3704</v>
      </c>
      <c r="H3153">
        <v>3723</v>
      </c>
      <c r="I3153">
        <v>3659</v>
      </c>
      <c r="J3153">
        <v>3701</v>
      </c>
      <c r="K3153" s="22">
        <v>43196</v>
      </c>
      <c r="L3153">
        <v>3721</v>
      </c>
      <c r="M3153">
        <v>1</v>
      </c>
      <c r="N3153" s="8" t="str">
        <f>IF(AND(AM3153=1,AC3153&lt;-0.005,AE3153&gt;O$1),R3153,"")</f>
        <v/>
      </c>
      <c r="O3153" s="8">
        <f t="shared" si="247"/>
        <v>465337.6860596161</v>
      </c>
      <c r="P3153" s="8" t="str">
        <f t="shared" si="251"/>
        <v/>
      </c>
      <c r="Q3153" s="8">
        <f t="shared" si="248"/>
        <v>548646.54653522116</v>
      </c>
      <c r="R3153" s="8">
        <f t="shared" si="249"/>
        <v>5433.3061668024875</v>
      </c>
      <c r="S3153" s="8">
        <f t="shared" si="250"/>
        <v>1297835.7999408962</v>
      </c>
      <c r="U3153" s="25">
        <v>43196.316747685189</v>
      </c>
      <c r="V3153">
        <v>50</v>
      </c>
      <c r="W3153">
        <v>7267</v>
      </c>
      <c r="X3153" t="s">
        <v>1131</v>
      </c>
      <c r="Y3153" t="s">
        <v>962</v>
      </c>
      <c r="Z3153" s="25">
        <v>43195.979861111111</v>
      </c>
      <c r="AA3153">
        <v>3735</v>
      </c>
      <c r="AB3153">
        <v>34</v>
      </c>
      <c r="AC3153" s="24">
        <v>9.1999999999999998E-3</v>
      </c>
      <c r="AD3153">
        <v>1100</v>
      </c>
      <c r="AE3153">
        <v>4099000</v>
      </c>
      <c r="AF3153" s="22">
        <v>43195</v>
      </c>
      <c r="AG3153">
        <v>3704</v>
      </c>
      <c r="AH3153">
        <v>3701</v>
      </c>
      <c r="AI3153" s="22">
        <v>43196</v>
      </c>
      <c r="AJ3153">
        <v>3721</v>
      </c>
      <c r="AK3153">
        <v>3681</v>
      </c>
      <c r="AM3153">
        <v>1</v>
      </c>
      <c r="AN3153">
        <v>0.05</v>
      </c>
      <c r="AO3153">
        <v>5.46</v>
      </c>
      <c r="AP3153">
        <v>2.65</v>
      </c>
      <c r="AQ3153">
        <v>0.53</v>
      </c>
      <c r="AR3153">
        <v>0.3</v>
      </c>
      <c r="AS3153">
        <v>1</v>
      </c>
      <c r="AT3153">
        <v>0.96</v>
      </c>
      <c r="AU3153">
        <v>0.47399999999999998</v>
      </c>
      <c r="AV3153">
        <v>3739</v>
      </c>
      <c r="AW3153">
        <v>3676</v>
      </c>
      <c r="AX3153">
        <v>3681</v>
      </c>
    </row>
    <row r="3154" spans="1:50">
      <c r="A3154" s="22">
        <v>43195</v>
      </c>
      <c r="B3154">
        <v>430</v>
      </c>
      <c r="C3154">
        <v>431</v>
      </c>
      <c r="D3154">
        <v>395</v>
      </c>
      <c r="E3154">
        <v>400</v>
      </c>
      <c r="F3154" s="22">
        <v>43196</v>
      </c>
      <c r="G3154">
        <v>414</v>
      </c>
      <c r="H3154">
        <v>480</v>
      </c>
      <c r="I3154">
        <v>406</v>
      </c>
      <c r="J3154">
        <v>480</v>
      </c>
      <c r="K3154" s="22">
        <v>43199</v>
      </c>
      <c r="L3154">
        <v>513</v>
      </c>
      <c r="M3154">
        <v>1.3</v>
      </c>
      <c r="N3154" s="8" t="str">
        <f>IF(AND(AM3154=1,AC3154&lt;-0.005,AE3154&gt;O$1),R3154,"")</f>
        <v/>
      </c>
      <c r="O3154" s="8">
        <f t="shared" si="247"/>
        <v>465337.6860596161</v>
      </c>
      <c r="P3154" s="8" t="str">
        <f t="shared" si="251"/>
        <v/>
      </c>
      <c r="Q3154" s="8">
        <f t="shared" si="248"/>
        <v>548646.54653522116</v>
      </c>
      <c r="R3154" s="8">
        <f t="shared" si="249"/>
        <v>4921.2598425196766</v>
      </c>
      <c r="S3154" s="8">
        <f t="shared" si="250"/>
        <v>1302757.0597834159</v>
      </c>
      <c r="U3154" s="25">
        <v>43199.317083333335</v>
      </c>
      <c r="V3154">
        <v>1</v>
      </c>
      <c r="W3154">
        <v>8698</v>
      </c>
      <c r="X3154" t="s">
        <v>1057</v>
      </c>
      <c r="Y3154" t="s">
        <v>962</v>
      </c>
      <c r="Z3154" s="25">
        <v>43196.997916666667</v>
      </c>
      <c r="AA3154">
        <v>523.5</v>
      </c>
      <c r="AB3154">
        <v>43.5</v>
      </c>
      <c r="AC3154" s="24">
        <v>9.06E-2</v>
      </c>
      <c r="AD3154">
        <v>845400</v>
      </c>
      <c r="AE3154">
        <v>437318490</v>
      </c>
      <c r="AF3154" s="22">
        <v>43196</v>
      </c>
      <c r="AG3154">
        <v>414</v>
      </c>
      <c r="AH3154">
        <v>480</v>
      </c>
      <c r="AI3154" s="22">
        <v>43199</v>
      </c>
      <c r="AJ3154">
        <v>513</v>
      </c>
      <c r="AK3154">
        <v>508</v>
      </c>
      <c r="AM3154">
        <v>1</v>
      </c>
      <c r="AN3154">
        <v>0</v>
      </c>
      <c r="AO3154">
        <v>3.45</v>
      </c>
      <c r="AP3154" t="s">
        <v>956</v>
      </c>
      <c r="AQ3154">
        <v>1</v>
      </c>
      <c r="AR3154">
        <v>1</v>
      </c>
      <c r="AS3154">
        <v>1.3</v>
      </c>
      <c r="AT3154">
        <v>1.32</v>
      </c>
      <c r="AU3154">
        <v>0.55400000000000005</v>
      </c>
      <c r="AV3154">
        <v>523</v>
      </c>
      <c r="AW3154">
        <v>468</v>
      </c>
      <c r="AX3154">
        <v>508</v>
      </c>
    </row>
    <row r="3155" spans="1:50">
      <c r="A3155" s="22">
        <v>43195</v>
      </c>
      <c r="B3155">
        <v>1345</v>
      </c>
      <c r="C3155">
        <v>1357</v>
      </c>
      <c r="D3155">
        <v>1320</v>
      </c>
      <c r="E3155">
        <v>1330</v>
      </c>
      <c r="F3155" s="22">
        <v>43196</v>
      </c>
      <c r="G3155">
        <v>1334</v>
      </c>
      <c r="H3155">
        <v>1344</v>
      </c>
      <c r="I3155">
        <v>1319</v>
      </c>
      <c r="J3155">
        <v>1340</v>
      </c>
      <c r="K3155" s="22">
        <v>43199</v>
      </c>
      <c r="L3155">
        <v>1345</v>
      </c>
      <c r="M3155">
        <v>0.97</v>
      </c>
      <c r="N3155" s="8" t="str">
        <f>IF(AND(AM3155=1,AC3155&lt;-0.005,AE3155&gt;O$1),R3155,"")</f>
        <v/>
      </c>
      <c r="O3155" s="8">
        <f t="shared" si="247"/>
        <v>465337.6860596161</v>
      </c>
      <c r="P3155" s="8" t="str">
        <f t="shared" si="251"/>
        <v/>
      </c>
      <c r="Q3155" s="8">
        <f t="shared" si="248"/>
        <v>548646.54653522116</v>
      </c>
      <c r="R3155" s="8">
        <f t="shared" si="249"/>
        <v>6782.2155237377001</v>
      </c>
      <c r="S3155" s="8">
        <f t="shared" si="250"/>
        <v>1309539.2753071536</v>
      </c>
      <c r="U3155" s="25">
        <v>43199.317083333335</v>
      </c>
      <c r="V3155">
        <v>2</v>
      </c>
      <c r="W3155">
        <v>1357</v>
      </c>
      <c r="X3155" t="s">
        <v>1056</v>
      </c>
      <c r="Y3155" t="s">
        <v>954</v>
      </c>
      <c r="Z3155" s="25">
        <v>43196.996527777781</v>
      </c>
      <c r="AA3155">
        <v>1341</v>
      </c>
      <c r="AB3155">
        <v>1</v>
      </c>
      <c r="AC3155" s="24">
        <v>6.9999999999999999E-4</v>
      </c>
      <c r="AD3155">
        <v>350810</v>
      </c>
      <c r="AE3155">
        <v>468942911</v>
      </c>
      <c r="AF3155" s="22">
        <v>43196</v>
      </c>
      <c r="AG3155">
        <v>1334</v>
      </c>
      <c r="AH3155">
        <v>1340</v>
      </c>
      <c r="AI3155" s="22">
        <v>43199</v>
      </c>
      <c r="AJ3155">
        <v>1345</v>
      </c>
      <c r="AK3155">
        <v>1327</v>
      </c>
      <c r="AM3155">
        <v>1</v>
      </c>
      <c r="AN3155">
        <v>0</v>
      </c>
      <c r="AO3155" s="26">
        <v>8.0000000000000002E-3</v>
      </c>
      <c r="AQ3155">
        <v>0.06</v>
      </c>
      <c r="AR3155">
        <v>0.56000000000000005</v>
      </c>
      <c r="AS3155">
        <v>0.97</v>
      </c>
      <c r="AT3155">
        <v>1.02</v>
      </c>
      <c r="AU3155">
        <v>1.8660000000000001</v>
      </c>
      <c r="AV3155">
        <v>1348</v>
      </c>
      <c r="AW3155">
        <v>1320</v>
      </c>
      <c r="AX3155">
        <v>1327</v>
      </c>
    </row>
    <row r="3156" spans="1:50">
      <c r="A3156" s="22">
        <v>43195</v>
      </c>
      <c r="B3156">
        <v>851</v>
      </c>
      <c r="C3156">
        <v>869.7</v>
      </c>
      <c r="D3156">
        <v>850.1</v>
      </c>
      <c r="E3156">
        <v>865.8</v>
      </c>
      <c r="F3156" s="22">
        <v>43196</v>
      </c>
      <c r="G3156">
        <v>865.5</v>
      </c>
      <c r="H3156">
        <v>865.5</v>
      </c>
      <c r="I3156">
        <v>852.8</v>
      </c>
      <c r="J3156">
        <v>853.1</v>
      </c>
      <c r="K3156" s="22">
        <v>43199</v>
      </c>
      <c r="L3156">
        <v>850.1</v>
      </c>
      <c r="M3156">
        <v>0.95</v>
      </c>
      <c r="N3156" s="8" t="str">
        <f>IF(AND(AM3156=1,AC3156&lt;-0.005,AE3156&gt;O$1),R3156,"")</f>
        <v/>
      </c>
      <c r="O3156" s="8">
        <f t="shared" ref="O3156:O3219" si="252">SUM(N3156,O3155)</f>
        <v>465337.6860596161</v>
      </c>
      <c r="P3156" s="8" t="str">
        <f t="shared" si="251"/>
        <v/>
      </c>
      <c r="Q3156" s="8">
        <f t="shared" ref="Q3156:Q3219" si="253">SUM(P3156,Q3155)</f>
        <v>548646.54653522116</v>
      </c>
      <c r="R3156" s="8">
        <f t="shared" ref="R3156:R3219" si="254">(AJ3156/AK3156-1)*500000</f>
        <v>12911.789549897469</v>
      </c>
      <c r="S3156" s="8">
        <f t="shared" ref="S3156:S3219" si="255">IF(AM3156=1,SUM(R3156,S3155),S3155)</f>
        <v>1322451.064857051</v>
      </c>
      <c r="U3156" s="25">
        <v>43199.317083333335</v>
      </c>
      <c r="V3156">
        <v>3</v>
      </c>
      <c r="W3156">
        <v>4755</v>
      </c>
      <c r="X3156" t="s">
        <v>268</v>
      </c>
      <c r="Y3156" t="s">
        <v>962</v>
      </c>
      <c r="Z3156" s="25">
        <v>43196.99722222222</v>
      </c>
      <c r="AA3156">
        <v>866.1</v>
      </c>
      <c r="AB3156">
        <v>13</v>
      </c>
      <c r="AC3156" s="24">
        <v>1.52E-2</v>
      </c>
      <c r="AD3156">
        <v>58200</v>
      </c>
      <c r="AE3156">
        <v>50482210</v>
      </c>
      <c r="AF3156" s="22">
        <v>43196</v>
      </c>
      <c r="AG3156">
        <v>865.5</v>
      </c>
      <c r="AH3156">
        <v>853.1</v>
      </c>
      <c r="AI3156" s="22">
        <v>43199</v>
      </c>
      <c r="AJ3156">
        <v>850.1</v>
      </c>
      <c r="AK3156">
        <v>828.7</v>
      </c>
      <c r="AM3156">
        <v>1</v>
      </c>
      <c r="AN3156">
        <v>0</v>
      </c>
      <c r="AO3156">
        <v>9.76</v>
      </c>
      <c r="AP3156" t="s">
        <v>956</v>
      </c>
      <c r="AQ3156">
        <v>0.01</v>
      </c>
      <c r="AR3156">
        <v>0.01</v>
      </c>
      <c r="AS3156">
        <v>0.95</v>
      </c>
      <c r="AT3156">
        <v>0.91</v>
      </c>
      <c r="AU3156">
        <v>0.71699999999999997</v>
      </c>
      <c r="AV3156">
        <v>851.9</v>
      </c>
      <c r="AW3156">
        <v>827.8</v>
      </c>
      <c r="AX3156">
        <v>828.7</v>
      </c>
    </row>
    <row r="3157" spans="1:50">
      <c r="A3157" s="22">
        <v>43195</v>
      </c>
      <c r="B3157">
        <v>240</v>
      </c>
      <c r="C3157">
        <v>243</v>
      </c>
      <c r="D3157">
        <v>219</v>
      </c>
      <c r="E3157">
        <v>219</v>
      </c>
      <c r="F3157" s="22">
        <v>43196</v>
      </c>
      <c r="G3157">
        <v>219</v>
      </c>
      <c r="H3157">
        <v>221</v>
      </c>
      <c r="I3157">
        <v>207</v>
      </c>
      <c r="J3157">
        <v>207</v>
      </c>
      <c r="K3157" s="22">
        <v>43199</v>
      </c>
      <c r="L3157">
        <v>200</v>
      </c>
      <c r="M3157">
        <v>0.88</v>
      </c>
      <c r="N3157" s="8" t="str">
        <f>IF(AND(AM3157=1,AC3157&lt;-0.005,AE3157&gt;O$1),R3157,"")</f>
        <v/>
      </c>
      <c r="O3157" s="8">
        <f t="shared" si="252"/>
        <v>465337.6860596161</v>
      </c>
      <c r="P3157" s="8" t="str">
        <f t="shared" si="251"/>
        <v/>
      </c>
      <c r="Q3157" s="8">
        <f t="shared" si="253"/>
        <v>548646.54653522116</v>
      </c>
      <c r="R3157" s="8">
        <f t="shared" si="254"/>
        <v>2512.562814070307</v>
      </c>
      <c r="S3157" s="8">
        <f t="shared" si="255"/>
        <v>1322451.064857051</v>
      </c>
      <c r="U3157" s="25">
        <v>43199.317083333335</v>
      </c>
      <c r="V3157">
        <v>6</v>
      </c>
      <c r="W3157">
        <v>6835</v>
      </c>
      <c r="X3157" t="s">
        <v>1133</v>
      </c>
      <c r="Y3157" t="s">
        <v>954</v>
      </c>
      <c r="Z3157" s="25">
        <v>43196.996527777781</v>
      </c>
      <c r="AA3157">
        <v>205.1</v>
      </c>
      <c r="AB3157">
        <v>-1.9</v>
      </c>
      <c r="AC3157" s="24">
        <v>-9.1999999999999998E-3</v>
      </c>
      <c r="AD3157">
        <v>19000</v>
      </c>
      <c r="AE3157">
        <v>3901670</v>
      </c>
      <c r="AF3157" s="22">
        <v>43196</v>
      </c>
      <c r="AG3157">
        <v>219</v>
      </c>
      <c r="AH3157">
        <v>207</v>
      </c>
      <c r="AI3157" s="22">
        <v>43199</v>
      </c>
      <c r="AJ3157">
        <v>200</v>
      </c>
      <c r="AK3157">
        <v>199</v>
      </c>
      <c r="AM3157">
        <v>2</v>
      </c>
      <c r="AN3157" t="s">
        <v>1023</v>
      </c>
      <c r="AO3157">
        <v>3730.75</v>
      </c>
      <c r="AP3157">
        <v>0</v>
      </c>
      <c r="AQ3157">
        <v>0</v>
      </c>
      <c r="AR3157">
        <v>0.69</v>
      </c>
      <c r="AS3157">
        <v>0.88</v>
      </c>
      <c r="AT3157">
        <v>1.22</v>
      </c>
      <c r="AU3157">
        <v>1.1879999999999999</v>
      </c>
      <c r="AV3157">
        <v>206</v>
      </c>
      <c r="AW3157">
        <v>197</v>
      </c>
      <c r="AX3157">
        <v>199</v>
      </c>
    </row>
    <row r="3158" spans="1:50">
      <c r="A3158" s="22">
        <v>43195</v>
      </c>
      <c r="B3158">
        <v>18610</v>
      </c>
      <c r="C3158">
        <v>18940</v>
      </c>
      <c r="D3158">
        <v>18450</v>
      </c>
      <c r="E3158">
        <v>18790</v>
      </c>
      <c r="F3158" s="22">
        <v>43196</v>
      </c>
      <c r="G3158">
        <v>18730</v>
      </c>
      <c r="H3158">
        <v>18950</v>
      </c>
      <c r="I3158">
        <v>18610</v>
      </c>
      <c r="J3158">
        <v>18680</v>
      </c>
      <c r="K3158" s="22">
        <v>43199</v>
      </c>
      <c r="L3158">
        <v>18580</v>
      </c>
      <c r="M3158">
        <v>1.02</v>
      </c>
      <c r="N3158" s="8" t="str">
        <f>IF(AND(AM3158=1,AC3158&lt;-0.005,AE3158&gt;O$1),R3158,"")</f>
        <v/>
      </c>
      <c r="O3158" s="8">
        <f t="shared" si="252"/>
        <v>465337.6860596161</v>
      </c>
      <c r="P3158" s="8" t="str">
        <f t="shared" si="251"/>
        <v/>
      </c>
      <c r="Q3158" s="8">
        <f t="shared" si="253"/>
        <v>548646.54653522116</v>
      </c>
      <c r="R3158" s="8">
        <f t="shared" si="254"/>
        <v>-6900.2123142250512</v>
      </c>
      <c r="S3158" s="8">
        <f t="shared" si="255"/>
        <v>1315550.852542826</v>
      </c>
      <c r="U3158" s="25">
        <v>43199.317083333335</v>
      </c>
      <c r="V3158">
        <v>8</v>
      </c>
      <c r="W3158">
        <v>1570</v>
      </c>
      <c r="X3158" t="s">
        <v>1041</v>
      </c>
      <c r="Y3158" t="s">
        <v>954</v>
      </c>
      <c r="Z3158" s="25">
        <v>43196.99722222222</v>
      </c>
      <c r="AA3158">
        <v>18650</v>
      </c>
      <c r="AB3158">
        <v>-30</v>
      </c>
      <c r="AC3158" s="24">
        <v>-1.6000000000000001E-3</v>
      </c>
      <c r="AD3158">
        <v>17630</v>
      </c>
      <c r="AE3158">
        <v>330915188</v>
      </c>
      <c r="AF3158" s="22">
        <v>43196</v>
      </c>
      <c r="AG3158">
        <v>18730</v>
      </c>
      <c r="AH3158">
        <v>18680</v>
      </c>
      <c r="AI3158" s="22">
        <v>43199</v>
      </c>
      <c r="AJ3158">
        <v>18580</v>
      </c>
      <c r="AK3158">
        <v>18840</v>
      </c>
      <c r="AM3158">
        <v>1</v>
      </c>
      <c r="AN3158">
        <v>0</v>
      </c>
      <c r="AO3158" s="26">
        <v>8.0000000000000002E-3</v>
      </c>
      <c r="AQ3158">
        <v>0.82</v>
      </c>
      <c r="AR3158">
        <v>0.28999999999999998</v>
      </c>
      <c r="AS3158">
        <v>1.02</v>
      </c>
      <c r="AT3158">
        <v>0.95</v>
      </c>
      <c r="AU3158">
        <v>0.77900000000000003</v>
      </c>
      <c r="AV3158">
        <v>18940</v>
      </c>
      <c r="AW3158">
        <v>18550</v>
      </c>
      <c r="AX3158">
        <v>18840</v>
      </c>
    </row>
    <row r="3159" spans="1:50">
      <c r="A3159" s="22">
        <v>43195</v>
      </c>
      <c r="B3159">
        <v>666</v>
      </c>
      <c r="C3159">
        <v>685</v>
      </c>
      <c r="D3159">
        <v>659</v>
      </c>
      <c r="E3159">
        <v>661</v>
      </c>
      <c r="F3159" s="22">
        <v>43196</v>
      </c>
      <c r="G3159">
        <v>655</v>
      </c>
      <c r="H3159">
        <v>659</v>
      </c>
      <c r="I3159">
        <v>633</v>
      </c>
      <c r="J3159">
        <v>643</v>
      </c>
      <c r="K3159" s="22">
        <v>43199</v>
      </c>
      <c r="L3159">
        <v>613</v>
      </c>
      <c r="M3159">
        <v>0.96</v>
      </c>
      <c r="N3159" s="8" t="str">
        <f>IF(AND(AM3159=1,AC3159&lt;-0.005,AE3159&gt;O$1),R3159,"")</f>
        <v/>
      </c>
      <c r="O3159" s="8">
        <f t="shared" si="252"/>
        <v>465337.6860596161</v>
      </c>
      <c r="P3159" s="8" t="str">
        <f t="shared" si="251"/>
        <v/>
      </c>
      <c r="Q3159" s="8">
        <f t="shared" si="253"/>
        <v>548646.54653522116</v>
      </c>
      <c r="R3159" s="8">
        <f t="shared" si="254"/>
        <v>27538.726333907081</v>
      </c>
      <c r="S3159" s="8">
        <f t="shared" si="255"/>
        <v>1315550.852542826</v>
      </c>
      <c r="U3159" s="25">
        <v>43199.317083333335</v>
      </c>
      <c r="V3159">
        <v>9</v>
      </c>
      <c r="W3159">
        <v>4317</v>
      </c>
      <c r="X3159" t="s">
        <v>107</v>
      </c>
      <c r="Y3159" t="s">
        <v>960</v>
      </c>
      <c r="Z3159" s="25">
        <v>43196.993055555555</v>
      </c>
      <c r="AA3159">
        <v>625.5</v>
      </c>
      <c r="AB3159">
        <v>-17.5</v>
      </c>
      <c r="AC3159" s="24">
        <v>-2.7199999999999998E-2</v>
      </c>
      <c r="AD3159">
        <v>14100</v>
      </c>
      <c r="AE3159">
        <v>8805780</v>
      </c>
      <c r="AF3159" s="22">
        <v>43196</v>
      </c>
      <c r="AG3159">
        <v>655</v>
      </c>
      <c r="AH3159">
        <v>643</v>
      </c>
      <c r="AI3159" s="22">
        <v>43199</v>
      </c>
      <c r="AJ3159">
        <v>613</v>
      </c>
      <c r="AK3159">
        <v>581</v>
      </c>
      <c r="AM3159">
        <v>2</v>
      </c>
      <c r="AN3159" t="s">
        <v>1023</v>
      </c>
      <c r="AO3159">
        <v>12423</v>
      </c>
      <c r="AP3159">
        <v>0.93</v>
      </c>
      <c r="AQ3159">
        <v>0.15</v>
      </c>
      <c r="AR3159">
        <v>0.04</v>
      </c>
      <c r="AS3159">
        <v>0.96</v>
      </c>
      <c r="AT3159">
        <v>0.87</v>
      </c>
      <c r="AU3159">
        <v>1.423</v>
      </c>
      <c r="AV3159">
        <v>616</v>
      </c>
      <c r="AW3159">
        <v>578</v>
      </c>
      <c r="AX3159">
        <v>581</v>
      </c>
    </row>
    <row r="3160" spans="1:50">
      <c r="A3160" s="22">
        <v>43195</v>
      </c>
      <c r="B3160">
        <v>4120</v>
      </c>
      <c r="C3160">
        <v>4120</v>
      </c>
      <c r="D3160">
        <v>4120</v>
      </c>
      <c r="E3160">
        <v>4120</v>
      </c>
      <c r="F3160" s="22">
        <v>43196</v>
      </c>
      <c r="G3160">
        <v>4380</v>
      </c>
      <c r="H3160">
        <v>4820</v>
      </c>
      <c r="I3160">
        <v>4380</v>
      </c>
      <c r="J3160">
        <v>4820</v>
      </c>
      <c r="K3160" s="22">
        <v>43199</v>
      </c>
      <c r="L3160">
        <v>4960</v>
      </c>
      <c r="M3160" t="s">
        <v>1023</v>
      </c>
      <c r="N3160" s="8" t="str">
        <f>IF(AND(AM3160=1,AC3160&lt;-0.005,AE3160&gt;O$1),R3160,"")</f>
        <v/>
      </c>
      <c r="O3160" s="8">
        <f t="shared" si="252"/>
        <v>465337.6860596161</v>
      </c>
      <c r="P3160" s="8" t="str">
        <f t="shared" si="251"/>
        <v/>
      </c>
      <c r="Q3160" s="8">
        <f t="shared" si="253"/>
        <v>548646.54653522116</v>
      </c>
      <c r="R3160" s="8">
        <f t="shared" si="254"/>
        <v>60451.977401129952</v>
      </c>
      <c r="S3160" s="8">
        <f t="shared" si="255"/>
        <v>1315550.852542826</v>
      </c>
      <c r="U3160" s="25">
        <v>43199.317083333335</v>
      </c>
      <c r="V3160">
        <v>10</v>
      </c>
      <c r="W3160">
        <v>9272</v>
      </c>
      <c r="X3160" t="s">
        <v>1295</v>
      </c>
      <c r="Y3160" t="s">
        <v>957</v>
      </c>
      <c r="Z3160" s="25">
        <v>43196.995833333334</v>
      </c>
      <c r="AA3160">
        <v>5000</v>
      </c>
      <c r="AB3160">
        <v>180</v>
      </c>
      <c r="AC3160" s="24">
        <v>3.73E-2</v>
      </c>
      <c r="AD3160">
        <v>11400</v>
      </c>
      <c r="AE3160">
        <v>57781100</v>
      </c>
      <c r="AF3160" s="22">
        <v>43196</v>
      </c>
      <c r="AG3160">
        <v>4380</v>
      </c>
      <c r="AH3160">
        <v>4820</v>
      </c>
      <c r="AI3160" s="22">
        <v>43199</v>
      </c>
      <c r="AJ3160">
        <v>4960</v>
      </c>
      <c r="AK3160">
        <v>4425</v>
      </c>
      <c r="AM3160">
        <v>2</v>
      </c>
      <c r="AN3160" t="s">
        <v>1023</v>
      </c>
      <c r="AO3160">
        <v>0</v>
      </c>
      <c r="AP3160">
        <v>0</v>
      </c>
      <c r="AQ3160" t="s">
        <v>1023</v>
      </c>
      <c r="AR3160" t="s">
        <v>1023</v>
      </c>
      <c r="AS3160" t="s">
        <v>1023</v>
      </c>
      <c r="AT3160" t="s">
        <v>1023</v>
      </c>
      <c r="AU3160" t="s">
        <v>1023</v>
      </c>
      <c r="AV3160">
        <v>5180</v>
      </c>
      <c r="AW3160">
        <v>4130</v>
      </c>
      <c r="AX3160">
        <v>4425</v>
      </c>
    </row>
    <row r="3161" spans="1:50">
      <c r="A3161" s="22">
        <v>43195</v>
      </c>
      <c r="B3161">
        <v>376</v>
      </c>
      <c r="C3161">
        <v>378</v>
      </c>
      <c r="D3161">
        <v>373</v>
      </c>
      <c r="E3161">
        <v>374</v>
      </c>
      <c r="F3161" s="22">
        <v>43196</v>
      </c>
      <c r="G3161">
        <v>375</v>
      </c>
      <c r="H3161">
        <v>377</v>
      </c>
      <c r="I3161">
        <v>372</v>
      </c>
      <c r="J3161">
        <v>374</v>
      </c>
      <c r="K3161" s="22">
        <v>43199</v>
      </c>
      <c r="L3161">
        <v>405</v>
      </c>
      <c r="M3161">
        <v>1.0900000000000001</v>
      </c>
      <c r="N3161" s="8" t="str">
        <f>IF(AND(AM3161=1,AC3161&lt;-0.005,AE3161&gt;O$1),R3161,"")</f>
        <v/>
      </c>
      <c r="O3161" s="8">
        <f t="shared" si="252"/>
        <v>465337.6860596161</v>
      </c>
      <c r="P3161" s="8" t="str">
        <f t="shared" si="251"/>
        <v/>
      </c>
      <c r="Q3161" s="8">
        <f t="shared" si="253"/>
        <v>548646.54653522116</v>
      </c>
      <c r="R3161" s="8">
        <f t="shared" si="254"/>
        <v>32894.736842105311</v>
      </c>
      <c r="S3161" s="8">
        <f t="shared" si="255"/>
        <v>1348445.5893849314</v>
      </c>
      <c r="U3161" s="25">
        <v>43199.317083333335</v>
      </c>
      <c r="V3161">
        <v>12</v>
      </c>
      <c r="W3161">
        <v>7513</v>
      </c>
      <c r="X3161" t="s">
        <v>1294</v>
      </c>
      <c r="Y3161" t="s">
        <v>962</v>
      </c>
      <c r="Z3161" s="25">
        <v>43196.990972222222</v>
      </c>
      <c r="AA3161">
        <v>402</v>
      </c>
      <c r="AB3161">
        <v>28</v>
      </c>
      <c r="AC3161" s="24">
        <v>7.4899999999999994E-2</v>
      </c>
      <c r="AD3161">
        <v>10200</v>
      </c>
      <c r="AE3161">
        <v>4148780</v>
      </c>
      <c r="AF3161" s="22">
        <v>43196</v>
      </c>
      <c r="AG3161">
        <v>375</v>
      </c>
      <c r="AH3161">
        <v>374</v>
      </c>
      <c r="AI3161" s="22">
        <v>43199</v>
      </c>
      <c r="AJ3161">
        <v>405</v>
      </c>
      <c r="AK3161">
        <v>380</v>
      </c>
      <c r="AM3161">
        <v>1</v>
      </c>
      <c r="AN3161">
        <v>0.05</v>
      </c>
      <c r="AO3161">
        <v>1.41</v>
      </c>
      <c r="AP3161" t="s">
        <v>956</v>
      </c>
      <c r="AQ3161">
        <v>0.94</v>
      </c>
      <c r="AR3161">
        <v>0.76</v>
      </c>
      <c r="AS3161">
        <v>1.0900000000000001</v>
      </c>
      <c r="AT3161">
        <v>1.06</v>
      </c>
      <c r="AU3161">
        <v>0.56999999999999995</v>
      </c>
      <c r="AV3161">
        <v>413</v>
      </c>
      <c r="AW3161">
        <v>365</v>
      </c>
      <c r="AX3161">
        <v>380</v>
      </c>
    </row>
    <row r="3162" spans="1:50">
      <c r="A3162" s="22">
        <v>43195</v>
      </c>
      <c r="B3162">
        <v>359</v>
      </c>
      <c r="C3162">
        <v>362</v>
      </c>
      <c r="D3162">
        <v>353</v>
      </c>
      <c r="E3162">
        <v>354</v>
      </c>
      <c r="F3162" s="22">
        <v>43196</v>
      </c>
      <c r="G3162">
        <v>353</v>
      </c>
      <c r="H3162">
        <v>359</v>
      </c>
      <c r="I3162">
        <v>352</v>
      </c>
      <c r="J3162">
        <v>353</v>
      </c>
      <c r="K3162" s="22">
        <v>43199</v>
      </c>
      <c r="L3162">
        <v>351</v>
      </c>
      <c r="M3162">
        <v>0.98</v>
      </c>
      <c r="N3162" s="8" t="str">
        <f>IF(AND(AM3162=1,AC3162&lt;-0.005,AE3162&gt;O$1),R3162,"")</f>
        <v/>
      </c>
      <c r="O3162" s="8">
        <f t="shared" si="252"/>
        <v>465337.6860596161</v>
      </c>
      <c r="P3162" s="8" t="str">
        <f t="shared" ref="P3162:P3225" si="256">IF(AND(AM3162=1,AC3162&lt;Q$8,E3162/B3162-1&gt;Q$9,J3162&lt;Q$10),R3162,"")</f>
        <v/>
      </c>
      <c r="Q3162" s="8">
        <f t="shared" si="253"/>
        <v>548646.54653522116</v>
      </c>
      <c r="R3162" s="8">
        <f t="shared" si="254"/>
        <v>-1420.4545454545303</v>
      </c>
      <c r="S3162" s="8">
        <f t="shared" si="255"/>
        <v>1348445.5893849314</v>
      </c>
      <c r="U3162" s="25">
        <v>43199.317083333335</v>
      </c>
      <c r="V3162">
        <v>14</v>
      </c>
      <c r="W3162">
        <v>4597</v>
      </c>
      <c r="X3162" t="s">
        <v>1079</v>
      </c>
      <c r="Y3162" t="s">
        <v>957</v>
      </c>
      <c r="Z3162" s="25">
        <v>43196.966666666667</v>
      </c>
      <c r="AA3162">
        <v>350.2</v>
      </c>
      <c r="AB3162">
        <v>-2.8</v>
      </c>
      <c r="AC3162" s="24">
        <v>-7.9000000000000008E-3</v>
      </c>
      <c r="AD3162">
        <v>9200</v>
      </c>
      <c r="AE3162">
        <v>3226710</v>
      </c>
      <c r="AF3162" s="22">
        <v>43196</v>
      </c>
      <c r="AG3162">
        <v>353</v>
      </c>
      <c r="AH3162">
        <v>353</v>
      </c>
      <c r="AI3162" s="22">
        <v>43199</v>
      </c>
      <c r="AJ3162">
        <v>351</v>
      </c>
      <c r="AK3162">
        <v>352</v>
      </c>
      <c r="AM3162">
        <v>2</v>
      </c>
      <c r="AN3162" t="s">
        <v>1023</v>
      </c>
      <c r="AO3162">
        <v>0</v>
      </c>
      <c r="AP3162">
        <v>0</v>
      </c>
      <c r="AQ3162">
        <v>0.53</v>
      </c>
      <c r="AR3162">
        <v>0.45</v>
      </c>
      <c r="AS3162">
        <v>0.98</v>
      </c>
      <c r="AT3162">
        <v>0.99</v>
      </c>
      <c r="AU3162">
        <v>1.2270000000000001</v>
      </c>
      <c r="AV3162">
        <v>354</v>
      </c>
      <c r="AW3162">
        <v>346</v>
      </c>
      <c r="AX3162">
        <v>352</v>
      </c>
    </row>
    <row r="3163" spans="1:50">
      <c r="A3163" s="22">
        <v>43195</v>
      </c>
      <c r="B3163">
        <v>189.5</v>
      </c>
      <c r="C3163">
        <v>192.6</v>
      </c>
      <c r="D3163">
        <v>189.1</v>
      </c>
      <c r="E3163">
        <v>191.2</v>
      </c>
      <c r="F3163" s="22">
        <v>43196</v>
      </c>
      <c r="G3163">
        <v>190.6</v>
      </c>
      <c r="H3163">
        <v>191.4</v>
      </c>
      <c r="I3163">
        <v>190</v>
      </c>
      <c r="J3163">
        <v>190.6</v>
      </c>
      <c r="K3163" s="22">
        <v>43199</v>
      </c>
      <c r="L3163">
        <v>190.2</v>
      </c>
      <c r="M3163">
        <v>0.99</v>
      </c>
      <c r="N3163" s="8" t="str">
        <f>IF(AND(AM3163=1,AC3163&lt;-0.005,AE3163&gt;O$1),R3163,"")</f>
        <v/>
      </c>
      <c r="O3163" s="8">
        <f t="shared" si="252"/>
        <v>465337.6860596161</v>
      </c>
      <c r="P3163" s="8" t="str">
        <f t="shared" si="256"/>
        <v/>
      </c>
      <c r="Q3163" s="8">
        <f t="shared" si="253"/>
        <v>548646.54653522116</v>
      </c>
      <c r="R3163" s="8">
        <f t="shared" si="254"/>
        <v>-6998.4447900466876</v>
      </c>
      <c r="S3163" s="8">
        <f t="shared" si="255"/>
        <v>1341447.1445948847</v>
      </c>
      <c r="U3163" s="25">
        <v>43199.317083333335</v>
      </c>
      <c r="V3163">
        <v>15</v>
      </c>
      <c r="W3163">
        <v>8411</v>
      </c>
      <c r="X3163" t="s">
        <v>1070</v>
      </c>
      <c r="Y3163" t="s">
        <v>962</v>
      </c>
      <c r="Z3163" s="25">
        <v>43196.970833333333</v>
      </c>
      <c r="AA3163">
        <v>190.6</v>
      </c>
      <c r="AB3163">
        <v>0</v>
      </c>
      <c r="AC3163" s="24">
        <v>0</v>
      </c>
      <c r="AD3163">
        <v>8800</v>
      </c>
      <c r="AE3163">
        <v>1676260</v>
      </c>
      <c r="AF3163" s="22">
        <v>43196</v>
      </c>
      <c r="AG3163">
        <v>190.6</v>
      </c>
      <c r="AH3163">
        <v>190.6</v>
      </c>
      <c r="AI3163" s="22">
        <v>43199</v>
      </c>
      <c r="AJ3163">
        <v>190.2</v>
      </c>
      <c r="AK3163">
        <v>192.9</v>
      </c>
      <c r="AM3163">
        <v>1</v>
      </c>
      <c r="AN3163" t="s">
        <v>1023</v>
      </c>
      <c r="AO3163">
        <v>9.2200000000000006</v>
      </c>
      <c r="AP3163">
        <v>3.93</v>
      </c>
      <c r="AQ3163">
        <v>0.22</v>
      </c>
      <c r="AR3163">
        <v>0.06</v>
      </c>
      <c r="AS3163">
        <v>0.99</v>
      </c>
      <c r="AT3163">
        <v>0.95</v>
      </c>
      <c r="AU3163">
        <v>0.437</v>
      </c>
      <c r="AV3163">
        <v>193.5</v>
      </c>
      <c r="AW3163">
        <v>190</v>
      </c>
      <c r="AX3163">
        <v>192.9</v>
      </c>
    </row>
    <row r="3164" spans="1:50">
      <c r="A3164" s="22">
        <v>43195</v>
      </c>
      <c r="B3164">
        <v>1928</v>
      </c>
      <c r="C3164">
        <v>1928</v>
      </c>
      <c r="D3164">
        <v>1600</v>
      </c>
      <c r="E3164">
        <v>1668</v>
      </c>
      <c r="F3164" s="22">
        <v>43196</v>
      </c>
      <c r="G3164">
        <v>1635</v>
      </c>
      <c r="H3164">
        <v>1706</v>
      </c>
      <c r="I3164">
        <v>1281</v>
      </c>
      <c r="J3164">
        <v>1361</v>
      </c>
      <c r="K3164" s="22">
        <v>43199</v>
      </c>
      <c r="L3164">
        <v>1418</v>
      </c>
      <c r="M3164">
        <v>0.82</v>
      </c>
      <c r="N3164" s="8" t="str">
        <f>IF(AND(AM3164=1,AC3164&lt;-0.005,AE3164&gt;O$1),R3164,"")</f>
        <v/>
      </c>
      <c r="O3164" s="8">
        <f t="shared" si="252"/>
        <v>465337.6860596161</v>
      </c>
      <c r="P3164" s="8" t="str">
        <f t="shared" si="256"/>
        <v/>
      </c>
      <c r="Q3164" s="8">
        <f t="shared" si="253"/>
        <v>548646.54653522116</v>
      </c>
      <c r="R3164" s="8">
        <f t="shared" si="254"/>
        <v>31882.970742685644</v>
      </c>
      <c r="S3164" s="8">
        <f t="shared" si="255"/>
        <v>1341447.1445948847</v>
      </c>
      <c r="U3164" s="25">
        <v>43199.317083333335</v>
      </c>
      <c r="V3164">
        <v>17</v>
      </c>
      <c r="W3164">
        <v>2338</v>
      </c>
      <c r="X3164" t="s">
        <v>1162</v>
      </c>
      <c r="Y3164" t="s">
        <v>954</v>
      </c>
      <c r="Z3164" s="25">
        <v>43196.993750000001</v>
      </c>
      <c r="AA3164">
        <v>1385</v>
      </c>
      <c r="AB3164">
        <v>24</v>
      </c>
      <c r="AC3164" s="24">
        <v>1.7600000000000001E-2</v>
      </c>
      <c r="AD3164">
        <v>7300</v>
      </c>
      <c r="AE3164">
        <v>9935650</v>
      </c>
      <c r="AF3164" s="22">
        <v>43196</v>
      </c>
      <c r="AG3164">
        <v>1635</v>
      </c>
      <c r="AH3164">
        <v>1361</v>
      </c>
      <c r="AI3164" s="22">
        <v>43199</v>
      </c>
      <c r="AJ3164">
        <v>1418</v>
      </c>
      <c r="AK3164">
        <v>1333</v>
      </c>
      <c r="AM3164">
        <v>2</v>
      </c>
      <c r="AN3164" t="s">
        <v>1023</v>
      </c>
      <c r="AO3164">
        <v>0</v>
      </c>
      <c r="AP3164">
        <v>0</v>
      </c>
      <c r="AQ3164">
        <v>0.02</v>
      </c>
      <c r="AR3164">
        <v>0.44</v>
      </c>
      <c r="AS3164">
        <v>0.82</v>
      </c>
      <c r="AT3164">
        <v>1.2</v>
      </c>
      <c r="AU3164">
        <v>1.5049999999999999</v>
      </c>
      <c r="AV3164">
        <v>1494</v>
      </c>
      <c r="AW3164">
        <v>1283</v>
      </c>
      <c r="AX3164">
        <v>1333</v>
      </c>
    </row>
    <row r="3165" spans="1:50">
      <c r="A3165" s="22">
        <v>43195</v>
      </c>
      <c r="B3165">
        <v>1128</v>
      </c>
      <c r="C3165">
        <v>1287</v>
      </c>
      <c r="D3165">
        <v>1100</v>
      </c>
      <c r="E3165">
        <v>1200</v>
      </c>
      <c r="F3165" s="22">
        <v>43196</v>
      </c>
      <c r="G3165">
        <v>1193</v>
      </c>
      <c r="H3165">
        <v>1338</v>
      </c>
      <c r="I3165">
        <v>1132</v>
      </c>
      <c r="J3165">
        <v>1278</v>
      </c>
      <c r="K3165" s="22">
        <v>43199</v>
      </c>
      <c r="L3165">
        <v>1218</v>
      </c>
      <c r="M3165">
        <v>1.53</v>
      </c>
      <c r="N3165" s="8" t="str">
        <f>IF(AND(AM3165=1,AC3165&lt;-0.005,AE3165&gt;O$1),R3165,"")</f>
        <v/>
      </c>
      <c r="O3165" s="8">
        <f t="shared" si="252"/>
        <v>465337.6860596161</v>
      </c>
      <c r="P3165" s="8" t="str">
        <f t="shared" si="256"/>
        <v/>
      </c>
      <c r="Q3165" s="8">
        <f t="shared" si="253"/>
        <v>548646.54653522116</v>
      </c>
      <c r="R3165" s="8">
        <f t="shared" si="254"/>
        <v>7077.4354704412626</v>
      </c>
      <c r="S3165" s="8">
        <f t="shared" si="255"/>
        <v>1341447.1445948847</v>
      </c>
      <c r="U3165" s="25">
        <v>43199.317083333335</v>
      </c>
      <c r="V3165">
        <v>19</v>
      </c>
      <c r="W3165">
        <v>3181</v>
      </c>
      <c r="X3165" t="s">
        <v>1247</v>
      </c>
      <c r="Y3165" t="s">
        <v>960</v>
      </c>
      <c r="Z3165" s="25">
        <v>43196.996527777781</v>
      </c>
      <c r="AA3165">
        <v>1270</v>
      </c>
      <c r="AB3165">
        <v>-8</v>
      </c>
      <c r="AC3165" s="24">
        <v>-6.3E-3</v>
      </c>
      <c r="AD3165">
        <v>6600</v>
      </c>
      <c r="AE3165">
        <v>8016380</v>
      </c>
      <c r="AF3165" s="22">
        <v>43196</v>
      </c>
      <c r="AG3165">
        <v>1193</v>
      </c>
      <c r="AH3165">
        <v>1278</v>
      </c>
      <c r="AI3165" s="22">
        <v>43199</v>
      </c>
      <c r="AJ3165">
        <v>1218</v>
      </c>
      <c r="AK3165">
        <v>1201</v>
      </c>
      <c r="AM3165">
        <v>2</v>
      </c>
      <c r="AN3165" t="s">
        <v>1023</v>
      </c>
      <c r="AO3165">
        <v>0</v>
      </c>
      <c r="AP3165" t="s">
        <v>956</v>
      </c>
      <c r="AQ3165">
        <v>1</v>
      </c>
      <c r="AR3165">
        <v>1</v>
      </c>
      <c r="AS3165">
        <v>1.53</v>
      </c>
      <c r="AT3165">
        <v>1.68</v>
      </c>
      <c r="AU3165">
        <v>0.71</v>
      </c>
      <c r="AV3165">
        <v>1271</v>
      </c>
      <c r="AW3165">
        <v>1185</v>
      </c>
      <c r="AX3165">
        <v>1201</v>
      </c>
    </row>
    <row r="3166" spans="1:50">
      <c r="A3166" s="22">
        <v>43195</v>
      </c>
      <c r="B3166">
        <v>1330</v>
      </c>
      <c r="C3166">
        <v>1413</v>
      </c>
      <c r="D3166">
        <v>1325</v>
      </c>
      <c r="E3166">
        <v>1380</v>
      </c>
      <c r="F3166" s="22">
        <v>43196</v>
      </c>
      <c r="G3166">
        <v>1370</v>
      </c>
      <c r="H3166">
        <v>1394</v>
      </c>
      <c r="I3166">
        <v>1265</v>
      </c>
      <c r="J3166">
        <v>1265</v>
      </c>
      <c r="K3166" s="22">
        <v>43199</v>
      </c>
      <c r="L3166">
        <v>1260</v>
      </c>
      <c r="M3166">
        <v>0.48</v>
      </c>
      <c r="N3166" s="8" t="str">
        <f>IF(AND(AM3166=1,AC3166&lt;-0.005,AE3166&gt;O$1),R3166,"")</f>
        <v/>
      </c>
      <c r="O3166" s="8">
        <f t="shared" si="252"/>
        <v>465337.6860596161</v>
      </c>
      <c r="P3166" s="8" t="str">
        <f t="shared" si="256"/>
        <v/>
      </c>
      <c r="Q3166" s="8">
        <f t="shared" si="253"/>
        <v>548646.54653522116</v>
      </c>
      <c r="R3166" s="8">
        <f t="shared" si="254"/>
        <v>1992.0318725099585</v>
      </c>
      <c r="S3166" s="8">
        <f t="shared" si="255"/>
        <v>1341447.1445948847</v>
      </c>
      <c r="U3166" s="25">
        <v>43199.317083333335</v>
      </c>
      <c r="V3166">
        <v>20</v>
      </c>
      <c r="W3166">
        <v>6467</v>
      </c>
      <c r="X3166" t="s">
        <v>1086</v>
      </c>
      <c r="Y3166" t="s">
        <v>960</v>
      </c>
      <c r="Z3166" s="25">
        <v>43196.99722222222</v>
      </c>
      <c r="AA3166">
        <v>1258</v>
      </c>
      <c r="AB3166">
        <v>-7</v>
      </c>
      <c r="AC3166" s="24">
        <v>-5.4999999999999997E-3</v>
      </c>
      <c r="AD3166">
        <v>6300</v>
      </c>
      <c r="AE3166">
        <v>7906000</v>
      </c>
      <c r="AF3166" s="22">
        <v>43196</v>
      </c>
      <c r="AG3166">
        <v>1370</v>
      </c>
      <c r="AH3166">
        <v>1265</v>
      </c>
      <c r="AI3166" s="22">
        <v>43199</v>
      </c>
      <c r="AJ3166">
        <v>1260</v>
      </c>
      <c r="AK3166">
        <v>1255</v>
      </c>
      <c r="AM3166">
        <v>2</v>
      </c>
      <c r="AN3166" t="s">
        <v>1023</v>
      </c>
      <c r="AO3166">
        <v>442.16</v>
      </c>
      <c r="AP3166">
        <v>1.26</v>
      </c>
      <c r="AQ3166">
        <v>0</v>
      </c>
      <c r="AR3166">
        <v>0.18</v>
      </c>
      <c r="AS3166">
        <v>0.48</v>
      </c>
      <c r="AT3166">
        <v>0.6</v>
      </c>
      <c r="AU3166">
        <v>2.8029999999999999</v>
      </c>
      <c r="AV3166">
        <v>1303</v>
      </c>
      <c r="AW3166">
        <v>1236</v>
      </c>
      <c r="AX3166">
        <v>1255</v>
      </c>
    </row>
    <row r="3167" spans="1:50">
      <c r="A3167" s="22">
        <v>43195</v>
      </c>
      <c r="B3167">
        <v>1423</v>
      </c>
      <c r="C3167">
        <v>1560</v>
      </c>
      <c r="D3167">
        <v>1354</v>
      </c>
      <c r="E3167">
        <v>1355</v>
      </c>
      <c r="F3167" s="22">
        <v>43196</v>
      </c>
      <c r="G3167">
        <v>1330</v>
      </c>
      <c r="H3167">
        <v>1348</v>
      </c>
      <c r="I3167">
        <v>1241</v>
      </c>
      <c r="J3167">
        <v>1246</v>
      </c>
      <c r="K3167" s="22">
        <v>43199</v>
      </c>
      <c r="L3167">
        <v>1246</v>
      </c>
      <c r="M3167">
        <v>1.07</v>
      </c>
      <c r="N3167" s="8" t="str">
        <f>IF(AND(AM3167=1,AC3167&lt;-0.005,AE3167&gt;O$1),R3167,"")</f>
        <v/>
      </c>
      <c r="O3167" s="8">
        <f t="shared" si="252"/>
        <v>465337.6860596161</v>
      </c>
      <c r="P3167" s="8" t="str">
        <f t="shared" si="256"/>
        <v/>
      </c>
      <c r="Q3167" s="8">
        <f t="shared" si="253"/>
        <v>548646.54653522116</v>
      </c>
      <c r="R3167" s="8">
        <f t="shared" si="254"/>
        <v>-9448.8188976378224</v>
      </c>
      <c r="S3167" s="8">
        <f t="shared" si="255"/>
        <v>1341447.1445948847</v>
      </c>
      <c r="U3167" s="25">
        <v>43199.317094907405</v>
      </c>
      <c r="V3167">
        <v>22</v>
      </c>
      <c r="W3167">
        <v>4736</v>
      </c>
      <c r="X3167" t="s">
        <v>329</v>
      </c>
      <c r="Y3167" t="s">
        <v>960</v>
      </c>
      <c r="Z3167" s="25">
        <v>43196.996527777781</v>
      </c>
      <c r="AA3167">
        <v>1224.0999999999999</v>
      </c>
      <c r="AB3167">
        <v>-21.9</v>
      </c>
      <c r="AC3167" s="24">
        <v>-1.7600000000000001E-2</v>
      </c>
      <c r="AD3167">
        <v>4700</v>
      </c>
      <c r="AE3167">
        <v>5669290</v>
      </c>
      <c r="AF3167" s="22">
        <v>43196</v>
      </c>
      <c r="AG3167">
        <v>1330</v>
      </c>
      <c r="AH3167">
        <v>1246</v>
      </c>
      <c r="AI3167" s="22">
        <v>43199</v>
      </c>
      <c r="AJ3167">
        <v>1246</v>
      </c>
      <c r="AK3167">
        <v>1270</v>
      </c>
      <c r="AM3167">
        <v>2</v>
      </c>
      <c r="AN3167" t="s">
        <v>1023</v>
      </c>
      <c r="AO3167">
        <v>0</v>
      </c>
      <c r="AP3167">
        <v>0.4</v>
      </c>
      <c r="AQ3167">
        <v>0.57999999999999996</v>
      </c>
      <c r="AR3167">
        <v>0.63</v>
      </c>
      <c r="AS3167">
        <v>1.07</v>
      </c>
      <c r="AT3167">
        <v>1.08</v>
      </c>
      <c r="AU3167">
        <v>1.474</v>
      </c>
      <c r="AV3167">
        <v>1302</v>
      </c>
      <c r="AW3167">
        <v>1213</v>
      </c>
      <c r="AX3167">
        <v>1270</v>
      </c>
    </row>
    <row r="3168" spans="1:50">
      <c r="A3168" s="22">
        <v>43195</v>
      </c>
      <c r="B3168">
        <v>906</v>
      </c>
      <c r="C3168">
        <v>915</v>
      </c>
      <c r="D3168">
        <v>865</v>
      </c>
      <c r="E3168">
        <v>871</v>
      </c>
      <c r="F3168" s="22">
        <v>43196</v>
      </c>
      <c r="G3168">
        <v>871</v>
      </c>
      <c r="H3168">
        <v>910</v>
      </c>
      <c r="I3168">
        <v>842</v>
      </c>
      <c r="J3168">
        <v>867</v>
      </c>
      <c r="K3168" s="22">
        <v>43199</v>
      </c>
      <c r="L3168">
        <v>863</v>
      </c>
      <c r="M3168">
        <v>0.94</v>
      </c>
      <c r="N3168" s="8" t="str">
        <f>IF(AND(AM3168=1,AC3168&lt;-0.005,AE3168&gt;O$1),R3168,"")</f>
        <v/>
      </c>
      <c r="O3168" s="8">
        <f t="shared" si="252"/>
        <v>465337.6860596161</v>
      </c>
      <c r="P3168" s="8" t="str">
        <f t="shared" si="256"/>
        <v/>
      </c>
      <c r="Q3168" s="8">
        <f t="shared" si="253"/>
        <v>548646.54653522116</v>
      </c>
      <c r="R3168" s="8">
        <f t="shared" si="254"/>
        <v>14302.741358760419</v>
      </c>
      <c r="S3168" s="8">
        <f t="shared" si="255"/>
        <v>1341447.1445948847</v>
      </c>
      <c r="U3168" s="25">
        <v>43199.317094907405</v>
      </c>
      <c r="V3168">
        <v>23</v>
      </c>
      <c r="W3168">
        <v>3825</v>
      </c>
      <c r="X3168" t="s">
        <v>1069</v>
      </c>
      <c r="Y3168" t="s">
        <v>954</v>
      </c>
      <c r="Z3168" s="25">
        <v>43196.990277777775</v>
      </c>
      <c r="AA3168">
        <v>859</v>
      </c>
      <c r="AB3168">
        <v>-8</v>
      </c>
      <c r="AC3168" s="24">
        <v>-9.1999999999999998E-3</v>
      </c>
      <c r="AD3168">
        <v>4600</v>
      </c>
      <c r="AE3168">
        <v>3959000</v>
      </c>
      <c r="AF3168" s="22">
        <v>43196</v>
      </c>
      <c r="AG3168">
        <v>871</v>
      </c>
      <c r="AH3168">
        <v>867</v>
      </c>
      <c r="AI3168" s="22">
        <v>43199</v>
      </c>
      <c r="AJ3168">
        <v>863</v>
      </c>
      <c r="AK3168">
        <v>839</v>
      </c>
      <c r="AM3168">
        <v>2</v>
      </c>
      <c r="AN3168" t="s">
        <v>1023</v>
      </c>
      <c r="AO3168">
        <v>27307</v>
      </c>
      <c r="AP3168" t="s">
        <v>956</v>
      </c>
      <c r="AQ3168">
        <v>0.14000000000000001</v>
      </c>
      <c r="AR3168">
        <v>0.55000000000000004</v>
      </c>
      <c r="AS3168">
        <v>0.94</v>
      </c>
      <c r="AT3168">
        <v>1</v>
      </c>
      <c r="AU3168">
        <v>1.9610000000000001</v>
      </c>
      <c r="AV3168">
        <v>864</v>
      </c>
      <c r="AW3168">
        <v>838</v>
      </c>
      <c r="AX3168">
        <v>839</v>
      </c>
    </row>
    <row r="3169" spans="1:50">
      <c r="A3169" s="22">
        <v>43195</v>
      </c>
      <c r="B3169">
        <v>558</v>
      </c>
      <c r="C3169">
        <v>565</v>
      </c>
      <c r="D3169">
        <v>549</v>
      </c>
      <c r="E3169">
        <v>554</v>
      </c>
      <c r="F3169" s="22">
        <v>43196</v>
      </c>
      <c r="G3169">
        <v>565</v>
      </c>
      <c r="H3169">
        <v>565</v>
      </c>
      <c r="I3169">
        <v>546</v>
      </c>
      <c r="J3169">
        <v>547</v>
      </c>
      <c r="K3169" s="22">
        <v>43199</v>
      </c>
      <c r="L3169">
        <v>562</v>
      </c>
      <c r="M3169">
        <v>0.98</v>
      </c>
      <c r="N3169" s="8" t="str">
        <f>IF(AND(AM3169=1,AC3169&lt;-0.005,AE3169&gt;O$1),R3169,"")</f>
        <v/>
      </c>
      <c r="O3169" s="8">
        <f t="shared" si="252"/>
        <v>465337.6860596161</v>
      </c>
      <c r="P3169" s="8" t="str">
        <f t="shared" si="256"/>
        <v/>
      </c>
      <c r="Q3169" s="8">
        <f t="shared" si="253"/>
        <v>548646.54653522116</v>
      </c>
      <c r="R3169" s="8">
        <f t="shared" si="254"/>
        <v>-11304.347826086969</v>
      </c>
      <c r="S3169" s="8">
        <f t="shared" si="255"/>
        <v>1341447.1445948847</v>
      </c>
      <c r="U3169" s="25">
        <v>43199.317094907405</v>
      </c>
      <c r="V3169">
        <v>24</v>
      </c>
      <c r="W3169">
        <v>3742</v>
      </c>
      <c r="X3169" t="s">
        <v>310</v>
      </c>
      <c r="Y3169" t="s">
        <v>957</v>
      </c>
      <c r="Z3169" s="25">
        <v>43196.990277777775</v>
      </c>
      <c r="AA3169">
        <v>564</v>
      </c>
      <c r="AB3169">
        <v>17</v>
      </c>
      <c r="AC3169" s="24">
        <v>3.1099999999999999E-2</v>
      </c>
      <c r="AD3169">
        <v>4600</v>
      </c>
      <c r="AE3169">
        <v>2729600</v>
      </c>
      <c r="AF3169" s="22">
        <v>43196</v>
      </c>
      <c r="AG3169">
        <v>565</v>
      </c>
      <c r="AH3169">
        <v>547</v>
      </c>
      <c r="AI3169" s="22">
        <v>43199</v>
      </c>
      <c r="AJ3169">
        <v>562</v>
      </c>
      <c r="AK3169">
        <v>575</v>
      </c>
      <c r="AM3169">
        <v>2</v>
      </c>
      <c r="AN3169" t="s">
        <v>1023</v>
      </c>
      <c r="AO3169">
        <v>0</v>
      </c>
      <c r="AP3169">
        <v>0</v>
      </c>
      <c r="AQ3169">
        <v>0.5</v>
      </c>
      <c r="AR3169">
        <v>0.21</v>
      </c>
      <c r="AS3169">
        <v>0.98</v>
      </c>
      <c r="AT3169">
        <v>0.94</v>
      </c>
      <c r="AU3169">
        <v>0.95399999999999996</v>
      </c>
      <c r="AV3169">
        <v>581</v>
      </c>
      <c r="AW3169">
        <v>552</v>
      </c>
      <c r="AX3169">
        <v>575</v>
      </c>
    </row>
    <row r="3170" spans="1:50">
      <c r="A3170" s="22">
        <v>43195</v>
      </c>
      <c r="B3170">
        <v>10000</v>
      </c>
      <c r="C3170">
        <v>11390</v>
      </c>
      <c r="D3170">
        <v>9910</v>
      </c>
      <c r="E3170">
        <v>11220</v>
      </c>
      <c r="F3170" s="22">
        <v>43196</v>
      </c>
      <c r="G3170">
        <v>12000</v>
      </c>
      <c r="H3170">
        <v>12440</v>
      </c>
      <c r="I3170">
        <v>10110</v>
      </c>
      <c r="J3170">
        <v>10250</v>
      </c>
      <c r="K3170" s="22">
        <v>43199</v>
      </c>
      <c r="L3170">
        <v>9200</v>
      </c>
      <c r="M3170" t="s">
        <v>1023</v>
      </c>
      <c r="N3170" s="8" t="str">
        <f>IF(AND(AM3170=1,AC3170&lt;-0.005,AE3170&gt;O$1),R3170,"")</f>
        <v/>
      </c>
      <c r="O3170" s="8">
        <f t="shared" si="252"/>
        <v>465337.6860596161</v>
      </c>
      <c r="P3170" s="8" t="str">
        <f t="shared" si="256"/>
        <v/>
      </c>
      <c r="Q3170" s="8">
        <f t="shared" si="253"/>
        <v>548646.54653522116</v>
      </c>
      <c r="R3170" s="8">
        <f t="shared" si="254"/>
        <v>45670.225385527898</v>
      </c>
      <c r="S3170" s="8">
        <f t="shared" si="255"/>
        <v>1341447.1445948847</v>
      </c>
      <c r="U3170" s="25">
        <v>43199.317094907405</v>
      </c>
      <c r="V3170">
        <v>25</v>
      </c>
      <c r="W3170">
        <v>4381</v>
      </c>
      <c r="X3170" t="s">
        <v>1293</v>
      </c>
      <c r="Y3170" t="s">
        <v>957</v>
      </c>
      <c r="Z3170" s="25">
        <v>43196.997916666667</v>
      </c>
      <c r="AA3170">
        <v>9900</v>
      </c>
      <c r="AB3170">
        <v>-350</v>
      </c>
      <c r="AC3170" s="24">
        <v>-3.4099999999999998E-2</v>
      </c>
      <c r="AD3170">
        <v>4300</v>
      </c>
      <c r="AE3170">
        <v>42972300</v>
      </c>
      <c r="AF3170" s="22">
        <v>43196</v>
      </c>
      <c r="AG3170">
        <v>12000</v>
      </c>
      <c r="AH3170">
        <v>10250</v>
      </c>
      <c r="AI3170" s="22">
        <v>43199</v>
      </c>
      <c r="AJ3170">
        <v>9200</v>
      </c>
      <c r="AK3170">
        <v>8430</v>
      </c>
      <c r="AM3170">
        <v>2</v>
      </c>
      <c r="AN3170" t="s">
        <v>1023</v>
      </c>
      <c r="AO3170">
        <v>0</v>
      </c>
      <c r="AP3170">
        <v>0</v>
      </c>
      <c r="AQ3170" t="s">
        <v>1023</v>
      </c>
      <c r="AR3170" t="s">
        <v>1023</v>
      </c>
      <c r="AS3170" t="s">
        <v>1023</v>
      </c>
      <c r="AT3170" t="s">
        <v>1023</v>
      </c>
      <c r="AU3170" t="s">
        <v>1023</v>
      </c>
      <c r="AV3170">
        <v>9480</v>
      </c>
      <c r="AW3170">
        <v>8310</v>
      </c>
      <c r="AX3170">
        <v>8430</v>
      </c>
    </row>
    <row r="3171" spans="1:50">
      <c r="A3171" s="22">
        <v>43195</v>
      </c>
      <c r="B3171">
        <v>301</v>
      </c>
      <c r="C3171">
        <v>303</v>
      </c>
      <c r="D3171">
        <v>299</v>
      </c>
      <c r="E3171">
        <v>299</v>
      </c>
      <c r="F3171" s="22">
        <v>43196</v>
      </c>
      <c r="G3171">
        <v>298</v>
      </c>
      <c r="H3171">
        <v>299</v>
      </c>
      <c r="I3171">
        <v>290</v>
      </c>
      <c r="J3171">
        <v>292</v>
      </c>
      <c r="K3171" s="22">
        <v>43199</v>
      </c>
      <c r="L3171">
        <v>292</v>
      </c>
      <c r="M3171">
        <v>0.93</v>
      </c>
      <c r="N3171" s="8" t="str">
        <f>IF(AND(AM3171=1,AC3171&lt;-0.005,AE3171&gt;O$1),R3171,"")</f>
        <v/>
      </c>
      <c r="O3171" s="8">
        <f t="shared" si="252"/>
        <v>465337.6860596161</v>
      </c>
      <c r="P3171" s="8" t="str">
        <f t="shared" si="256"/>
        <v/>
      </c>
      <c r="Q3171" s="8">
        <f t="shared" si="253"/>
        <v>548646.54653522116</v>
      </c>
      <c r="R3171" s="8">
        <f t="shared" si="254"/>
        <v>-5084.7457627118401</v>
      </c>
      <c r="S3171" s="8">
        <f t="shared" si="255"/>
        <v>1341447.1445948847</v>
      </c>
      <c r="U3171" s="25">
        <v>43199.317094907405</v>
      </c>
      <c r="V3171">
        <v>26</v>
      </c>
      <c r="W3171">
        <v>6502</v>
      </c>
      <c r="X3171" t="s">
        <v>121</v>
      </c>
      <c r="Y3171" t="s">
        <v>954</v>
      </c>
      <c r="Z3171" s="25">
        <v>43196.99722222222</v>
      </c>
      <c r="AA3171">
        <v>292</v>
      </c>
      <c r="AB3171">
        <v>0</v>
      </c>
      <c r="AC3171" s="24">
        <v>0</v>
      </c>
      <c r="AD3171">
        <v>4000</v>
      </c>
      <c r="AE3171">
        <v>1171700</v>
      </c>
      <c r="AF3171" s="22">
        <v>43196</v>
      </c>
      <c r="AG3171">
        <v>298</v>
      </c>
      <c r="AH3171">
        <v>292</v>
      </c>
      <c r="AI3171" s="22">
        <v>43199</v>
      </c>
      <c r="AJ3171">
        <v>292</v>
      </c>
      <c r="AK3171">
        <v>295</v>
      </c>
      <c r="AM3171">
        <v>0</v>
      </c>
      <c r="AN3171" t="s">
        <v>1023</v>
      </c>
      <c r="AO3171">
        <v>29.75</v>
      </c>
      <c r="AP3171" t="s">
        <v>956</v>
      </c>
      <c r="AQ3171">
        <v>0</v>
      </c>
      <c r="AR3171">
        <v>0</v>
      </c>
      <c r="AS3171">
        <v>0.93</v>
      </c>
      <c r="AT3171">
        <v>0.93</v>
      </c>
      <c r="AU3171">
        <v>1.018</v>
      </c>
      <c r="AV3171">
        <v>298</v>
      </c>
      <c r="AW3171">
        <v>292</v>
      </c>
      <c r="AX3171">
        <v>295</v>
      </c>
    </row>
    <row r="3172" spans="1:50">
      <c r="A3172" s="22">
        <v>43195</v>
      </c>
      <c r="B3172">
        <v>1679</v>
      </c>
      <c r="C3172">
        <v>1679</v>
      </c>
      <c r="D3172">
        <v>1643</v>
      </c>
      <c r="E3172">
        <v>1645</v>
      </c>
      <c r="F3172" s="22">
        <v>43196</v>
      </c>
      <c r="G3172">
        <v>1645</v>
      </c>
      <c r="H3172">
        <v>1674</v>
      </c>
      <c r="I3172">
        <v>1622</v>
      </c>
      <c r="J3172">
        <v>1628</v>
      </c>
      <c r="K3172" s="22">
        <v>43199</v>
      </c>
      <c r="L3172">
        <v>1700</v>
      </c>
      <c r="M3172">
        <v>0.96</v>
      </c>
      <c r="N3172" s="8" t="str">
        <f>IF(AND(AM3172=1,AC3172&lt;-0.005,AE3172&gt;O$1),R3172,"")</f>
        <v/>
      </c>
      <c r="O3172" s="8">
        <f t="shared" si="252"/>
        <v>465337.6860596161</v>
      </c>
      <c r="P3172" s="8" t="str">
        <f t="shared" si="256"/>
        <v/>
      </c>
      <c r="Q3172" s="8">
        <f t="shared" si="253"/>
        <v>548646.54653522116</v>
      </c>
      <c r="R3172" s="8">
        <f t="shared" si="254"/>
        <v>-30127.142067440549</v>
      </c>
      <c r="S3172" s="8">
        <f t="shared" si="255"/>
        <v>1341447.1445948847</v>
      </c>
      <c r="U3172" s="25">
        <v>43199.317094907405</v>
      </c>
      <c r="V3172">
        <v>27</v>
      </c>
      <c r="W3172">
        <v>3656</v>
      </c>
      <c r="X3172" t="s">
        <v>263</v>
      </c>
      <c r="Y3172" t="s">
        <v>962</v>
      </c>
      <c r="Z3172" s="25">
        <v>43196.996527777781</v>
      </c>
      <c r="AA3172">
        <v>1659.9</v>
      </c>
      <c r="AB3172">
        <v>31.9</v>
      </c>
      <c r="AC3172" s="24">
        <v>1.9599999999999999E-2</v>
      </c>
      <c r="AD3172">
        <v>3800</v>
      </c>
      <c r="AE3172">
        <v>6314880</v>
      </c>
      <c r="AF3172" s="22">
        <v>43196</v>
      </c>
      <c r="AG3172">
        <v>1645</v>
      </c>
      <c r="AH3172">
        <v>1628</v>
      </c>
      <c r="AI3172" s="22">
        <v>43199</v>
      </c>
      <c r="AJ3172">
        <v>1700</v>
      </c>
      <c r="AK3172">
        <v>1809</v>
      </c>
      <c r="AM3172">
        <v>2</v>
      </c>
      <c r="AN3172" t="s">
        <v>1023</v>
      </c>
      <c r="AO3172">
        <v>24.97</v>
      </c>
      <c r="AP3172">
        <v>0</v>
      </c>
      <c r="AQ3172">
        <v>0.12</v>
      </c>
      <c r="AR3172">
        <v>0.28999999999999998</v>
      </c>
      <c r="AS3172">
        <v>0.96</v>
      </c>
      <c r="AT3172">
        <v>0.94</v>
      </c>
      <c r="AU3172">
        <v>1.1379999999999999</v>
      </c>
      <c r="AV3172">
        <v>1899</v>
      </c>
      <c r="AW3172">
        <v>1695</v>
      </c>
      <c r="AX3172">
        <v>1809</v>
      </c>
    </row>
    <row r="3173" spans="1:50">
      <c r="A3173" s="22">
        <v>43195</v>
      </c>
      <c r="B3173">
        <v>3780</v>
      </c>
      <c r="C3173">
        <v>3980</v>
      </c>
      <c r="D3173">
        <v>3740</v>
      </c>
      <c r="E3173">
        <v>3935</v>
      </c>
      <c r="F3173" s="22">
        <v>43196</v>
      </c>
      <c r="G3173">
        <v>3955</v>
      </c>
      <c r="H3173">
        <v>4115</v>
      </c>
      <c r="I3173">
        <v>3895</v>
      </c>
      <c r="J3173">
        <v>4080</v>
      </c>
      <c r="K3173" s="22">
        <v>43199</v>
      </c>
      <c r="L3173">
        <v>3380</v>
      </c>
      <c r="M3173">
        <v>1.08</v>
      </c>
      <c r="N3173" s="8" t="str">
        <f>IF(AND(AM3173=1,AC3173&lt;-0.005,AE3173&gt;O$1),R3173,"")</f>
        <v/>
      </c>
      <c r="O3173" s="8">
        <f t="shared" si="252"/>
        <v>465337.6860596161</v>
      </c>
      <c r="P3173" s="8" t="str">
        <f t="shared" si="256"/>
        <v/>
      </c>
      <c r="Q3173" s="8">
        <f t="shared" si="253"/>
        <v>548646.54653522116</v>
      </c>
      <c r="R3173" s="8">
        <f t="shared" si="254"/>
        <v>0</v>
      </c>
      <c r="S3173" s="8">
        <f t="shared" si="255"/>
        <v>1341447.1445948847</v>
      </c>
      <c r="U3173" s="25">
        <v>43199.317094907405</v>
      </c>
      <c r="V3173">
        <v>28</v>
      </c>
      <c r="W3173">
        <v>7807</v>
      </c>
      <c r="X3173" t="s">
        <v>1286</v>
      </c>
      <c r="Y3173" t="s">
        <v>960</v>
      </c>
      <c r="Z3173" s="25">
        <v>43196.995833333334</v>
      </c>
      <c r="AA3173">
        <v>3380</v>
      </c>
      <c r="AB3173">
        <v>-700</v>
      </c>
      <c r="AC3173" s="24">
        <v>-0.1716</v>
      </c>
      <c r="AD3173">
        <v>3600</v>
      </c>
      <c r="AE3173">
        <v>12355500</v>
      </c>
      <c r="AF3173" s="22">
        <v>43196</v>
      </c>
      <c r="AG3173">
        <v>3955</v>
      </c>
      <c r="AH3173">
        <v>4080</v>
      </c>
      <c r="AI3173" s="22">
        <v>43199</v>
      </c>
      <c r="AJ3173">
        <v>3380</v>
      </c>
      <c r="AK3173">
        <v>3380</v>
      </c>
      <c r="AM3173">
        <v>2</v>
      </c>
      <c r="AN3173" t="s">
        <v>1023</v>
      </c>
      <c r="AO3173">
        <v>0</v>
      </c>
      <c r="AP3173">
        <v>0.67</v>
      </c>
      <c r="AQ3173">
        <v>0.96</v>
      </c>
      <c r="AR3173">
        <v>0.46</v>
      </c>
      <c r="AS3173">
        <v>1.08</v>
      </c>
      <c r="AT3173">
        <v>0.96</v>
      </c>
      <c r="AU3173">
        <v>0.89</v>
      </c>
      <c r="AV3173">
        <v>3380</v>
      </c>
      <c r="AW3173">
        <v>3380</v>
      </c>
      <c r="AX3173">
        <v>3380</v>
      </c>
    </row>
    <row r="3174" spans="1:50">
      <c r="A3174" s="22">
        <v>43195</v>
      </c>
      <c r="B3174">
        <v>1539</v>
      </c>
      <c r="C3174">
        <v>1560</v>
      </c>
      <c r="D3174">
        <v>1536</v>
      </c>
      <c r="E3174">
        <v>1551</v>
      </c>
      <c r="F3174" s="22">
        <v>43196</v>
      </c>
      <c r="G3174">
        <v>1560</v>
      </c>
      <c r="H3174">
        <v>1576</v>
      </c>
      <c r="I3174">
        <v>1551</v>
      </c>
      <c r="J3174">
        <v>1565</v>
      </c>
      <c r="K3174" s="22">
        <v>43199</v>
      </c>
      <c r="L3174">
        <v>1580</v>
      </c>
      <c r="M3174">
        <v>1.04</v>
      </c>
      <c r="N3174" s="8" t="str">
        <f>IF(AND(AM3174=1,AC3174&lt;-0.005,AE3174&gt;O$1),R3174,"")</f>
        <v/>
      </c>
      <c r="O3174" s="8">
        <f t="shared" si="252"/>
        <v>465337.6860596161</v>
      </c>
      <c r="P3174" s="8" t="str">
        <f t="shared" si="256"/>
        <v/>
      </c>
      <c r="Q3174" s="8">
        <f t="shared" si="253"/>
        <v>548646.54653522116</v>
      </c>
      <c r="R3174" s="8">
        <f t="shared" si="254"/>
        <v>-4080.3515379786436</v>
      </c>
      <c r="S3174" s="8">
        <f t="shared" si="255"/>
        <v>1337366.793056906</v>
      </c>
      <c r="U3174" s="25">
        <v>43199.317094907405</v>
      </c>
      <c r="V3174">
        <v>29</v>
      </c>
      <c r="W3174">
        <v>3197</v>
      </c>
      <c r="X3174" t="s">
        <v>1157</v>
      </c>
      <c r="Y3174" t="s">
        <v>962</v>
      </c>
      <c r="Z3174" s="25">
        <v>43196.988888888889</v>
      </c>
      <c r="AA3174">
        <v>1575</v>
      </c>
      <c r="AB3174">
        <v>10</v>
      </c>
      <c r="AC3174" s="24">
        <v>6.4000000000000003E-3</v>
      </c>
      <c r="AD3174">
        <v>3600</v>
      </c>
      <c r="AE3174">
        <v>5669820</v>
      </c>
      <c r="AF3174" s="22">
        <v>43196</v>
      </c>
      <c r="AG3174">
        <v>1560</v>
      </c>
      <c r="AH3174">
        <v>1565</v>
      </c>
      <c r="AI3174" s="22">
        <v>43199</v>
      </c>
      <c r="AJ3174">
        <v>1580</v>
      </c>
      <c r="AK3174">
        <v>1593</v>
      </c>
      <c r="AM3174">
        <v>1</v>
      </c>
      <c r="AN3174">
        <v>3.9</v>
      </c>
      <c r="AO3174">
        <v>3.66</v>
      </c>
      <c r="AP3174">
        <v>2.4300000000000002</v>
      </c>
      <c r="AQ3174">
        <v>1</v>
      </c>
      <c r="AR3174">
        <v>0.75</v>
      </c>
      <c r="AS3174">
        <v>1.04</v>
      </c>
      <c r="AT3174">
        <v>1.02</v>
      </c>
      <c r="AU3174">
        <v>0.377</v>
      </c>
      <c r="AV3174">
        <v>1602</v>
      </c>
      <c r="AW3174">
        <v>1580</v>
      </c>
      <c r="AX3174">
        <v>1593</v>
      </c>
    </row>
    <row r="3175" spans="1:50">
      <c r="A3175" s="22">
        <v>43195</v>
      </c>
      <c r="B3175">
        <v>250</v>
      </c>
      <c r="C3175">
        <v>253</v>
      </c>
      <c r="D3175">
        <v>235</v>
      </c>
      <c r="E3175">
        <v>240</v>
      </c>
      <c r="F3175" s="22">
        <v>43196</v>
      </c>
      <c r="G3175">
        <v>238</v>
      </c>
      <c r="H3175">
        <v>242</v>
      </c>
      <c r="I3175">
        <v>233</v>
      </c>
      <c r="J3175">
        <v>233</v>
      </c>
      <c r="K3175" s="22">
        <v>43199</v>
      </c>
      <c r="L3175">
        <v>231</v>
      </c>
      <c r="M3175">
        <v>0.89</v>
      </c>
      <c r="N3175" s="8" t="str">
        <f>IF(AND(AM3175=1,AC3175&lt;-0.005,AE3175&gt;O$1),R3175,"")</f>
        <v/>
      </c>
      <c r="O3175" s="8">
        <f t="shared" si="252"/>
        <v>465337.6860596161</v>
      </c>
      <c r="P3175" s="8" t="str">
        <f t="shared" si="256"/>
        <v/>
      </c>
      <c r="Q3175" s="8">
        <f t="shared" si="253"/>
        <v>548646.54653522116</v>
      </c>
      <c r="R3175" s="8">
        <f t="shared" si="254"/>
        <v>4366.812227074246</v>
      </c>
      <c r="S3175" s="8">
        <f t="shared" si="255"/>
        <v>1337366.793056906</v>
      </c>
      <c r="U3175" s="25">
        <v>43199.317094907405</v>
      </c>
      <c r="V3175">
        <v>30</v>
      </c>
      <c r="W3175">
        <v>3323</v>
      </c>
      <c r="X3175" t="s">
        <v>305</v>
      </c>
      <c r="Y3175" t="s">
        <v>960</v>
      </c>
      <c r="Z3175" s="25">
        <v>43196.87222222222</v>
      </c>
      <c r="AA3175">
        <v>233</v>
      </c>
      <c r="AB3175">
        <v>0</v>
      </c>
      <c r="AC3175" s="24">
        <v>0</v>
      </c>
      <c r="AD3175">
        <v>3600</v>
      </c>
      <c r="AE3175">
        <v>836940</v>
      </c>
      <c r="AF3175" s="22">
        <v>43196</v>
      </c>
      <c r="AG3175">
        <v>238</v>
      </c>
      <c r="AH3175">
        <v>233</v>
      </c>
      <c r="AI3175" s="22">
        <v>43199</v>
      </c>
      <c r="AJ3175">
        <v>231</v>
      </c>
      <c r="AK3175">
        <v>229</v>
      </c>
      <c r="AM3175">
        <v>2</v>
      </c>
      <c r="AN3175" t="s">
        <v>1023</v>
      </c>
      <c r="AO3175">
        <v>8359.7000000000007</v>
      </c>
      <c r="AP3175">
        <v>0.64</v>
      </c>
      <c r="AQ3175">
        <v>0.03</v>
      </c>
      <c r="AR3175">
        <v>0.01</v>
      </c>
      <c r="AS3175">
        <v>0.89</v>
      </c>
      <c r="AT3175">
        <v>0.74</v>
      </c>
      <c r="AU3175">
        <v>2.1930000000000001</v>
      </c>
      <c r="AV3175">
        <v>233</v>
      </c>
      <c r="AW3175">
        <v>224</v>
      </c>
      <c r="AX3175">
        <v>229</v>
      </c>
    </row>
    <row r="3176" spans="1:50">
      <c r="A3176" s="22">
        <v>43195</v>
      </c>
      <c r="B3176">
        <v>691.6</v>
      </c>
      <c r="C3176">
        <v>706.2</v>
      </c>
      <c r="D3176">
        <v>688.1</v>
      </c>
      <c r="E3176">
        <v>699.7</v>
      </c>
      <c r="F3176" s="22">
        <v>43196</v>
      </c>
      <c r="G3176">
        <v>696</v>
      </c>
      <c r="H3176">
        <v>700.6</v>
      </c>
      <c r="I3176">
        <v>691.8</v>
      </c>
      <c r="J3176">
        <v>692.8</v>
      </c>
      <c r="K3176" s="22">
        <v>43199</v>
      </c>
      <c r="L3176">
        <v>692.1</v>
      </c>
      <c r="M3176">
        <v>0.98</v>
      </c>
      <c r="N3176" s="8" t="str">
        <f>IF(AND(AM3176=1,AC3176&lt;-0.005,AE3176&gt;O$1),R3176,"")</f>
        <v/>
      </c>
      <c r="O3176" s="8">
        <f t="shared" si="252"/>
        <v>465337.6860596161</v>
      </c>
      <c r="P3176" s="8" t="str">
        <f t="shared" si="256"/>
        <v/>
      </c>
      <c r="Q3176" s="8">
        <f t="shared" si="253"/>
        <v>548646.54653522116</v>
      </c>
      <c r="R3176" s="8">
        <f t="shared" si="254"/>
        <v>-7051.2820512820263</v>
      </c>
      <c r="S3176" s="8">
        <f t="shared" si="255"/>
        <v>1330315.511005624</v>
      </c>
      <c r="U3176" s="25">
        <v>43199.317094907405</v>
      </c>
      <c r="V3176">
        <v>31</v>
      </c>
      <c r="W3176">
        <v>8306</v>
      </c>
      <c r="X3176" t="s">
        <v>1083</v>
      </c>
      <c r="Y3176" t="s">
        <v>962</v>
      </c>
      <c r="Z3176" s="25">
        <v>43196.990972222222</v>
      </c>
      <c r="AA3176">
        <v>693</v>
      </c>
      <c r="AB3176">
        <v>0.2</v>
      </c>
      <c r="AC3176" s="24">
        <v>2.9999999999999997E-4</v>
      </c>
      <c r="AD3176">
        <v>3500</v>
      </c>
      <c r="AE3176">
        <v>2425500</v>
      </c>
      <c r="AF3176" s="22">
        <v>43196</v>
      </c>
      <c r="AG3176">
        <v>696</v>
      </c>
      <c r="AH3176">
        <v>692.8</v>
      </c>
      <c r="AI3176" s="22">
        <v>43199</v>
      </c>
      <c r="AJ3176">
        <v>692.1</v>
      </c>
      <c r="AK3176">
        <v>702</v>
      </c>
      <c r="AM3176">
        <v>1</v>
      </c>
      <c r="AN3176">
        <v>0.05</v>
      </c>
      <c r="AO3176">
        <v>7.3</v>
      </c>
      <c r="AP3176">
        <v>2.6</v>
      </c>
      <c r="AQ3176">
        <v>0.14000000000000001</v>
      </c>
      <c r="AR3176">
        <v>0.04</v>
      </c>
      <c r="AS3176">
        <v>0.98</v>
      </c>
      <c r="AT3176">
        <v>0.89</v>
      </c>
      <c r="AU3176">
        <v>0.67600000000000005</v>
      </c>
      <c r="AV3176">
        <v>703.6</v>
      </c>
      <c r="AW3176">
        <v>691.1</v>
      </c>
      <c r="AX3176">
        <v>702</v>
      </c>
    </row>
    <row r="3177" spans="1:50">
      <c r="A3177" s="22">
        <v>43195</v>
      </c>
      <c r="B3177">
        <v>950</v>
      </c>
      <c r="C3177">
        <v>963</v>
      </c>
      <c r="D3177">
        <v>945</v>
      </c>
      <c r="E3177">
        <v>955</v>
      </c>
      <c r="F3177" s="22">
        <v>43196</v>
      </c>
      <c r="G3177">
        <v>951</v>
      </c>
      <c r="H3177">
        <v>975</v>
      </c>
      <c r="I3177">
        <v>946</v>
      </c>
      <c r="J3177">
        <v>966</v>
      </c>
      <c r="K3177" s="22">
        <v>43199</v>
      </c>
      <c r="L3177">
        <v>906</v>
      </c>
      <c r="M3177">
        <v>1.07</v>
      </c>
      <c r="N3177" s="8" t="str">
        <f>IF(AND(AM3177=1,AC3177&lt;-0.005,AE3177&gt;O$1),R3177,"")</f>
        <v/>
      </c>
      <c r="O3177" s="8">
        <f t="shared" si="252"/>
        <v>465337.6860596161</v>
      </c>
      <c r="P3177" s="8">
        <f t="shared" si="256"/>
        <v>24305.55555555558</v>
      </c>
      <c r="Q3177" s="8">
        <f t="shared" si="253"/>
        <v>572952.10209077678</v>
      </c>
      <c r="R3177" s="8">
        <f t="shared" si="254"/>
        <v>24305.55555555558</v>
      </c>
      <c r="S3177" s="8">
        <f t="shared" si="255"/>
        <v>1354621.0665611795</v>
      </c>
      <c r="U3177" s="25">
        <v>43199.317094907405</v>
      </c>
      <c r="V3177">
        <v>32</v>
      </c>
      <c r="W3177">
        <v>8016</v>
      </c>
      <c r="X3177" t="s">
        <v>1138</v>
      </c>
      <c r="Y3177" t="s">
        <v>962</v>
      </c>
      <c r="Z3177" s="25">
        <v>43196.913194444445</v>
      </c>
      <c r="AA3177">
        <v>963</v>
      </c>
      <c r="AB3177">
        <v>-3</v>
      </c>
      <c r="AC3177" s="24">
        <v>-3.0999999999999999E-3</v>
      </c>
      <c r="AD3177">
        <v>3400</v>
      </c>
      <c r="AE3177">
        <v>3271700</v>
      </c>
      <c r="AF3177" s="22">
        <v>43196</v>
      </c>
      <c r="AG3177">
        <v>951</v>
      </c>
      <c r="AH3177">
        <v>966</v>
      </c>
      <c r="AI3177" s="22">
        <v>43199</v>
      </c>
      <c r="AJ3177">
        <v>906</v>
      </c>
      <c r="AK3177">
        <v>864</v>
      </c>
      <c r="AM3177">
        <v>1</v>
      </c>
      <c r="AN3177">
        <v>0</v>
      </c>
      <c r="AO3177">
        <v>0.54</v>
      </c>
      <c r="AP3177">
        <v>2.48</v>
      </c>
      <c r="AQ3177">
        <v>1</v>
      </c>
      <c r="AR3177">
        <v>0.83</v>
      </c>
      <c r="AS3177">
        <v>1.07</v>
      </c>
      <c r="AT3177">
        <v>1.05</v>
      </c>
      <c r="AU3177">
        <v>0.41799999999999998</v>
      </c>
      <c r="AV3177">
        <v>912</v>
      </c>
      <c r="AW3177">
        <v>836</v>
      </c>
      <c r="AX3177">
        <v>864</v>
      </c>
    </row>
    <row r="3178" spans="1:50">
      <c r="A3178" s="22">
        <v>43195</v>
      </c>
      <c r="B3178">
        <v>1582</v>
      </c>
      <c r="C3178">
        <v>1591</v>
      </c>
      <c r="D3178">
        <v>1511</v>
      </c>
      <c r="E3178">
        <v>1534</v>
      </c>
      <c r="F3178" s="22">
        <v>43196</v>
      </c>
      <c r="G3178">
        <v>1529</v>
      </c>
      <c r="H3178">
        <v>1700</v>
      </c>
      <c r="I3178">
        <v>1529</v>
      </c>
      <c r="J3178">
        <v>1679</v>
      </c>
      <c r="K3178" s="22">
        <v>43199</v>
      </c>
      <c r="L3178">
        <v>1700</v>
      </c>
      <c r="M3178">
        <v>1</v>
      </c>
      <c r="N3178" s="8" t="str">
        <f>IF(AND(AM3178=1,AC3178&lt;-0.005,AE3178&gt;O$1),R3178,"")</f>
        <v/>
      </c>
      <c r="O3178" s="8">
        <f t="shared" si="252"/>
        <v>465337.6860596161</v>
      </c>
      <c r="P3178" s="8" t="str">
        <f t="shared" si="256"/>
        <v/>
      </c>
      <c r="Q3178" s="8">
        <f t="shared" si="253"/>
        <v>572952.10209077678</v>
      </c>
      <c r="R3178" s="8">
        <f t="shared" si="254"/>
        <v>15463.91752577314</v>
      </c>
      <c r="S3178" s="8">
        <f t="shared" si="255"/>
        <v>1354621.0665611795</v>
      </c>
      <c r="U3178" s="25">
        <v>43199.317094907405</v>
      </c>
      <c r="V3178">
        <v>33</v>
      </c>
      <c r="W3178">
        <v>3696</v>
      </c>
      <c r="X3178" t="s">
        <v>1191</v>
      </c>
      <c r="Y3178" t="s">
        <v>962</v>
      </c>
      <c r="Z3178" s="25">
        <v>43196.990972222222</v>
      </c>
      <c r="AA3178">
        <v>1694</v>
      </c>
      <c r="AB3178">
        <v>15</v>
      </c>
      <c r="AC3178" s="24">
        <v>8.8999999999999999E-3</v>
      </c>
      <c r="AD3178">
        <v>3000</v>
      </c>
      <c r="AE3178">
        <v>5114130</v>
      </c>
      <c r="AF3178" s="22">
        <v>43196</v>
      </c>
      <c r="AG3178">
        <v>1529</v>
      </c>
      <c r="AH3178">
        <v>1679</v>
      </c>
      <c r="AI3178" s="22">
        <v>43199</v>
      </c>
      <c r="AJ3178">
        <v>1700</v>
      </c>
      <c r="AK3178">
        <v>1649</v>
      </c>
      <c r="AM3178">
        <v>2</v>
      </c>
      <c r="AN3178" t="s">
        <v>1023</v>
      </c>
      <c r="AO3178">
        <v>0</v>
      </c>
      <c r="AP3178">
        <v>0.48</v>
      </c>
      <c r="AQ3178">
        <v>0.35</v>
      </c>
      <c r="AR3178">
        <v>0.12</v>
      </c>
      <c r="AS3178">
        <v>1</v>
      </c>
      <c r="AT3178">
        <v>0.9</v>
      </c>
      <c r="AU3178">
        <v>0.96699999999999997</v>
      </c>
      <c r="AV3178">
        <v>1719</v>
      </c>
      <c r="AW3178">
        <v>1570</v>
      </c>
      <c r="AX3178">
        <v>1649</v>
      </c>
    </row>
    <row r="3179" spans="1:50">
      <c r="A3179" s="22">
        <v>43195</v>
      </c>
      <c r="B3179">
        <v>1201</v>
      </c>
      <c r="C3179">
        <v>1250</v>
      </c>
      <c r="D3179">
        <v>1192</v>
      </c>
      <c r="E3179">
        <v>1237</v>
      </c>
      <c r="F3179" s="22">
        <v>43196</v>
      </c>
      <c r="G3179">
        <v>1250</v>
      </c>
      <c r="H3179">
        <v>1268</v>
      </c>
      <c r="I3179">
        <v>1222</v>
      </c>
      <c r="J3179">
        <v>1230</v>
      </c>
      <c r="K3179" s="22">
        <v>43199</v>
      </c>
      <c r="L3179">
        <v>1282</v>
      </c>
      <c r="M3179">
        <v>1.1100000000000001</v>
      </c>
      <c r="N3179" s="8" t="str">
        <f>IF(AND(AM3179=1,AC3179&lt;-0.005,AE3179&gt;O$1),R3179,"")</f>
        <v/>
      </c>
      <c r="O3179" s="8">
        <f t="shared" si="252"/>
        <v>465337.6860596161</v>
      </c>
      <c r="P3179" s="8" t="str">
        <f t="shared" si="256"/>
        <v/>
      </c>
      <c r="Q3179" s="8">
        <f t="shared" si="253"/>
        <v>572952.10209077678</v>
      </c>
      <c r="R3179" s="8">
        <f t="shared" si="254"/>
        <v>4327.301337529454</v>
      </c>
      <c r="S3179" s="8">
        <f t="shared" si="255"/>
        <v>1354621.0665611795</v>
      </c>
      <c r="U3179" s="25">
        <v>43199.317094907405</v>
      </c>
      <c r="V3179">
        <v>34</v>
      </c>
      <c r="W3179">
        <v>3140</v>
      </c>
      <c r="X3179" t="s">
        <v>1292</v>
      </c>
      <c r="Y3179" t="s">
        <v>960</v>
      </c>
      <c r="Z3179" s="25">
        <v>43196.992361111108</v>
      </c>
      <c r="AA3179">
        <v>1270</v>
      </c>
      <c r="AB3179">
        <v>40</v>
      </c>
      <c r="AC3179" s="24">
        <v>3.2500000000000001E-2</v>
      </c>
      <c r="AD3179">
        <v>2800</v>
      </c>
      <c r="AE3179">
        <v>3599480</v>
      </c>
      <c r="AF3179" s="22">
        <v>43196</v>
      </c>
      <c r="AG3179">
        <v>1250</v>
      </c>
      <c r="AH3179">
        <v>1230</v>
      </c>
      <c r="AI3179" s="22">
        <v>43199</v>
      </c>
      <c r="AJ3179">
        <v>1282</v>
      </c>
      <c r="AK3179">
        <v>1271</v>
      </c>
      <c r="AM3179">
        <v>2</v>
      </c>
      <c r="AN3179" t="s">
        <v>1023</v>
      </c>
      <c r="AO3179">
        <v>0</v>
      </c>
      <c r="AP3179">
        <v>0.24</v>
      </c>
      <c r="AQ3179">
        <v>0.96</v>
      </c>
      <c r="AR3179">
        <v>0.97</v>
      </c>
      <c r="AS3179">
        <v>1.1100000000000001</v>
      </c>
      <c r="AT3179">
        <v>1.1200000000000001</v>
      </c>
      <c r="AU3179">
        <v>1.41</v>
      </c>
      <c r="AV3179">
        <v>1290</v>
      </c>
      <c r="AW3179">
        <v>1266</v>
      </c>
      <c r="AX3179">
        <v>1271</v>
      </c>
    </row>
    <row r="3180" spans="1:50">
      <c r="A3180" s="22">
        <v>43195</v>
      </c>
      <c r="B3180">
        <v>5341</v>
      </c>
      <c r="C3180">
        <v>5418</v>
      </c>
      <c r="D3180">
        <v>5264</v>
      </c>
      <c r="E3180">
        <v>5265</v>
      </c>
      <c r="F3180" s="22">
        <v>43196</v>
      </c>
      <c r="G3180">
        <v>5245</v>
      </c>
      <c r="H3180">
        <v>5250</v>
      </c>
      <c r="I3180">
        <v>4997</v>
      </c>
      <c r="J3180">
        <v>5000</v>
      </c>
      <c r="K3180" s="22">
        <v>43199</v>
      </c>
      <c r="L3180">
        <v>4995</v>
      </c>
      <c r="M3180">
        <v>0.92</v>
      </c>
      <c r="N3180" s="8" t="str">
        <f>IF(AND(AM3180=1,AC3180&lt;-0.005,AE3180&gt;O$1),R3180,"")</f>
        <v/>
      </c>
      <c r="O3180" s="8">
        <f t="shared" si="252"/>
        <v>465337.6860596161</v>
      </c>
      <c r="P3180" s="8" t="str">
        <f t="shared" si="256"/>
        <v/>
      </c>
      <c r="Q3180" s="8">
        <f t="shared" si="253"/>
        <v>572952.10209077678</v>
      </c>
      <c r="R3180" s="8">
        <f t="shared" si="254"/>
        <v>-2985.0746268656471</v>
      </c>
      <c r="S3180" s="8">
        <f t="shared" si="255"/>
        <v>1351635.9919343139</v>
      </c>
      <c r="U3180" s="25">
        <v>43199.317094907405</v>
      </c>
      <c r="V3180">
        <v>35</v>
      </c>
      <c r="W3180">
        <v>4502</v>
      </c>
      <c r="X3180" t="s">
        <v>1027</v>
      </c>
      <c r="Y3180" t="s">
        <v>962</v>
      </c>
      <c r="Z3180" s="25">
        <v>43196.958333333336</v>
      </c>
      <c r="AA3180">
        <v>4996</v>
      </c>
      <c r="AB3180">
        <v>-4</v>
      </c>
      <c r="AC3180" s="24">
        <v>-8.0000000000000004E-4</v>
      </c>
      <c r="AD3180">
        <v>2700</v>
      </c>
      <c r="AE3180">
        <v>13518400</v>
      </c>
      <c r="AF3180" s="22">
        <v>43196</v>
      </c>
      <c r="AG3180">
        <v>5245</v>
      </c>
      <c r="AH3180">
        <v>5000</v>
      </c>
      <c r="AI3180" s="22">
        <v>43199</v>
      </c>
      <c r="AJ3180">
        <v>4995</v>
      </c>
      <c r="AK3180">
        <v>5025</v>
      </c>
      <c r="AM3180">
        <v>1</v>
      </c>
      <c r="AN3180">
        <v>0</v>
      </c>
      <c r="AO3180">
        <v>11.9</v>
      </c>
      <c r="AP3180">
        <v>3.6</v>
      </c>
      <c r="AQ3180">
        <v>0</v>
      </c>
      <c r="AR3180">
        <v>0</v>
      </c>
      <c r="AS3180">
        <v>0.92</v>
      </c>
      <c r="AT3180">
        <v>0.84</v>
      </c>
      <c r="AU3180">
        <v>0.51900000000000002</v>
      </c>
      <c r="AV3180">
        <v>5048</v>
      </c>
      <c r="AW3180">
        <v>4971</v>
      </c>
      <c r="AX3180">
        <v>5025</v>
      </c>
    </row>
    <row r="3181" spans="1:50">
      <c r="A3181" s="22">
        <v>43195</v>
      </c>
      <c r="B3181">
        <v>1297</v>
      </c>
      <c r="C3181">
        <v>1298</v>
      </c>
      <c r="D3181">
        <v>1203</v>
      </c>
      <c r="E3181">
        <v>1240</v>
      </c>
      <c r="F3181" s="22">
        <v>43196</v>
      </c>
      <c r="G3181">
        <v>1298</v>
      </c>
      <c r="H3181">
        <v>1540</v>
      </c>
      <c r="I3181">
        <v>1266</v>
      </c>
      <c r="J3181">
        <v>1540</v>
      </c>
      <c r="K3181" s="22">
        <v>43199</v>
      </c>
      <c r="L3181">
        <v>1450</v>
      </c>
      <c r="M3181">
        <v>1.49</v>
      </c>
      <c r="N3181" s="8" t="str">
        <f>IF(AND(AM3181=1,AC3181&lt;-0.005,AE3181&gt;O$1),R3181,"")</f>
        <v/>
      </c>
      <c r="O3181" s="8">
        <f t="shared" si="252"/>
        <v>465337.6860596161</v>
      </c>
      <c r="P3181" s="8" t="str">
        <f t="shared" si="256"/>
        <v/>
      </c>
      <c r="Q3181" s="8">
        <f t="shared" si="253"/>
        <v>572952.10209077678</v>
      </c>
      <c r="R3181" s="8">
        <f t="shared" si="254"/>
        <v>-16666.666666666664</v>
      </c>
      <c r="S3181" s="8">
        <f t="shared" si="255"/>
        <v>1351635.9919343139</v>
      </c>
      <c r="U3181" s="25">
        <v>43199.317094907405</v>
      </c>
      <c r="V3181">
        <v>36</v>
      </c>
      <c r="W3181">
        <v>8889</v>
      </c>
      <c r="X3181" t="s">
        <v>1291</v>
      </c>
      <c r="Y3181" t="s">
        <v>960</v>
      </c>
      <c r="Z3181" s="25">
        <v>43196.994444444441</v>
      </c>
      <c r="AA3181">
        <v>1470.1</v>
      </c>
      <c r="AB3181">
        <v>-69.900000000000006</v>
      </c>
      <c r="AC3181" s="24">
        <v>-4.5400000000000003E-2</v>
      </c>
      <c r="AD3181">
        <v>2600</v>
      </c>
      <c r="AE3181">
        <v>3843380</v>
      </c>
      <c r="AF3181" s="22">
        <v>43196</v>
      </c>
      <c r="AG3181">
        <v>1298</v>
      </c>
      <c r="AH3181">
        <v>1540</v>
      </c>
      <c r="AI3181" s="22">
        <v>43199</v>
      </c>
      <c r="AJ3181">
        <v>1450</v>
      </c>
      <c r="AK3181">
        <v>1500</v>
      </c>
      <c r="AM3181" t="s">
        <v>1068</v>
      </c>
      <c r="AN3181" t="s">
        <v>1023</v>
      </c>
      <c r="AO3181">
        <v>0</v>
      </c>
      <c r="AP3181">
        <v>0.78</v>
      </c>
      <c r="AQ3181">
        <v>1</v>
      </c>
      <c r="AR3181">
        <v>1</v>
      </c>
      <c r="AS3181">
        <v>1.49</v>
      </c>
      <c r="AT3181">
        <v>1.67</v>
      </c>
      <c r="AU3181">
        <v>0.85399999999999998</v>
      </c>
      <c r="AV3181">
        <v>1511</v>
      </c>
      <c r="AW3181">
        <v>1410</v>
      </c>
      <c r="AX3181">
        <v>1500</v>
      </c>
    </row>
    <row r="3182" spans="1:50">
      <c r="A3182" s="22">
        <v>43195</v>
      </c>
      <c r="B3182">
        <v>5190</v>
      </c>
      <c r="C3182">
        <v>5240</v>
      </c>
      <c r="D3182">
        <v>5100</v>
      </c>
      <c r="E3182">
        <v>5140</v>
      </c>
      <c r="F3182" s="22">
        <v>43196</v>
      </c>
      <c r="G3182">
        <v>5150</v>
      </c>
      <c r="H3182">
        <v>5190</v>
      </c>
      <c r="I3182">
        <v>5100</v>
      </c>
      <c r="J3182">
        <v>5180</v>
      </c>
      <c r="K3182" s="22">
        <v>43199</v>
      </c>
      <c r="L3182">
        <v>5200</v>
      </c>
      <c r="M3182">
        <v>0.97</v>
      </c>
      <c r="N3182" s="8" t="str">
        <f>IF(AND(AM3182=1,AC3182&lt;-0.005,AE3182&gt;O$1),R3182,"")</f>
        <v/>
      </c>
      <c r="O3182" s="8">
        <f t="shared" si="252"/>
        <v>465337.6860596161</v>
      </c>
      <c r="P3182" s="8" t="str">
        <f t="shared" si="256"/>
        <v/>
      </c>
      <c r="Q3182" s="8">
        <f t="shared" si="253"/>
        <v>572952.10209077678</v>
      </c>
      <c r="R3182" s="8">
        <f t="shared" si="254"/>
        <v>7812.5</v>
      </c>
      <c r="S3182" s="8">
        <f t="shared" si="255"/>
        <v>1359448.4919343139</v>
      </c>
      <c r="U3182" s="25">
        <v>43199.317094907405</v>
      </c>
      <c r="V3182">
        <v>37</v>
      </c>
      <c r="W3182">
        <v>1459</v>
      </c>
      <c r="X3182" t="s">
        <v>1290</v>
      </c>
      <c r="Y3182" t="s">
        <v>954</v>
      </c>
      <c r="Z3182" s="25">
        <v>43196.984027777777</v>
      </c>
      <c r="AA3182">
        <v>5160</v>
      </c>
      <c r="AB3182">
        <v>-20</v>
      </c>
      <c r="AC3182" s="24">
        <v>-3.8999999999999998E-3</v>
      </c>
      <c r="AD3182">
        <v>2370</v>
      </c>
      <c r="AE3182">
        <v>12277300</v>
      </c>
      <c r="AF3182" s="22">
        <v>43196</v>
      </c>
      <c r="AG3182">
        <v>5150</v>
      </c>
      <c r="AH3182">
        <v>5180</v>
      </c>
      <c r="AI3182" s="22">
        <v>43199</v>
      </c>
      <c r="AJ3182">
        <v>5200</v>
      </c>
      <c r="AK3182">
        <v>5120</v>
      </c>
      <c r="AM3182">
        <v>1</v>
      </c>
      <c r="AN3182" t="s">
        <v>1023</v>
      </c>
      <c r="AO3182" s="26">
        <v>3.5000000000000001E-3</v>
      </c>
      <c r="AQ3182">
        <v>0.06</v>
      </c>
      <c r="AR3182">
        <v>0.56000000000000005</v>
      </c>
      <c r="AS3182">
        <v>0.97</v>
      </c>
      <c r="AT3182">
        <v>1.02</v>
      </c>
      <c r="AU3182">
        <v>1.84</v>
      </c>
      <c r="AV3182">
        <v>5210</v>
      </c>
      <c r="AW3182">
        <v>5100</v>
      </c>
      <c r="AX3182">
        <v>5120</v>
      </c>
    </row>
    <row r="3183" spans="1:50">
      <c r="A3183" s="22">
        <v>43195</v>
      </c>
      <c r="B3183">
        <v>204</v>
      </c>
      <c r="C3183">
        <v>204</v>
      </c>
      <c r="D3183">
        <v>200</v>
      </c>
      <c r="E3183">
        <v>201</v>
      </c>
      <c r="F3183" s="22">
        <v>43196</v>
      </c>
      <c r="G3183">
        <v>202</v>
      </c>
      <c r="H3183">
        <v>203</v>
      </c>
      <c r="I3183">
        <v>200</v>
      </c>
      <c r="J3183">
        <v>202</v>
      </c>
      <c r="K3183" s="22">
        <v>43199</v>
      </c>
      <c r="L3183">
        <v>200</v>
      </c>
      <c r="M3183">
        <v>0.75</v>
      </c>
      <c r="N3183" s="8" t="str">
        <f>IF(AND(AM3183=1,AC3183&lt;-0.005,AE3183&gt;O$1),R3183,"")</f>
        <v/>
      </c>
      <c r="O3183" s="8">
        <f t="shared" si="252"/>
        <v>465337.6860596161</v>
      </c>
      <c r="P3183" s="8" t="str">
        <f t="shared" si="256"/>
        <v/>
      </c>
      <c r="Q3183" s="8">
        <f t="shared" si="253"/>
        <v>572952.10209077678</v>
      </c>
      <c r="R3183" s="8">
        <f t="shared" si="254"/>
        <v>20833.333333333372</v>
      </c>
      <c r="S3183" s="8">
        <f t="shared" si="255"/>
        <v>1359448.4919343139</v>
      </c>
      <c r="U3183" s="25">
        <v>43199.317094907405</v>
      </c>
      <c r="V3183">
        <v>38</v>
      </c>
      <c r="W3183">
        <v>8105</v>
      </c>
      <c r="X3183" t="s">
        <v>339</v>
      </c>
      <c r="Y3183" t="s">
        <v>954</v>
      </c>
      <c r="Z3183" s="25">
        <v>43196.991666666669</v>
      </c>
      <c r="AA3183">
        <v>201</v>
      </c>
      <c r="AB3183">
        <v>-1</v>
      </c>
      <c r="AC3183" s="24">
        <v>-5.0000000000000001E-3</v>
      </c>
      <c r="AD3183">
        <v>2300</v>
      </c>
      <c r="AE3183">
        <v>459400</v>
      </c>
      <c r="AF3183" s="22">
        <v>43196</v>
      </c>
      <c r="AG3183">
        <v>202</v>
      </c>
      <c r="AH3183">
        <v>202</v>
      </c>
      <c r="AI3183" s="22">
        <v>43199</v>
      </c>
      <c r="AJ3183">
        <v>200</v>
      </c>
      <c r="AK3183">
        <v>192</v>
      </c>
      <c r="AM3183">
        <v>2</v>
      </c>
      <c r="AN3183" t="s">
        <v>1023</v>
      </c>
      <c r="AO3183">
        <v>0</v>
      </c>
      <c r="AP3183">
        <v>0.12</v>
      </c>
      <c r="AQ3183">
        <v>0.01</v>
      </c>
      <c r="AR3183">
        <v>0.01</v>
      </c>
      <c r="AS3183">
        <v>0.75</v>
      </c>
      <c r="AT3183">
        <v>0.57999999999999996</v>
      </c>
      <c r="AU3183">
        <v>3.51</v>
      </c>
      <c r="AV3183">
        <v>201</v>
      </c>
      <c r="AW3183">
        <v>191</v>
      </c>
      <c r="AX3183">
        <v>192</v>
      </c>
    </row>
    <row r="3184" spans="1:50">
      <c r="A3184" s="22">
        <v>43195</v>
      </c>
      <c r="B3184">
        <v>1904</v>
      </c>
      <c r="C3184">
        <v>2063</v>
      </c>
      <c r="D3184">
        <v>1860</v>
      </c>
      <c r="E3184">
        <v>2049</v>
      </c>
      <c r="F3184" s="22">
        <v>43196</v>
      </c>
      <c r="G3184">
        <v>2004</v>
      </c>
      <c r="H3184">
        <v>2072</v>
      </c>
      <c r="I3184">
        <v>1833</v>
      </c>
      <c r="J3184">
        <v>1847</v>
      </c>
      <c r="K3184" s="22">
        <v>43199</v>
      </c>
      <c r="L3184">
        <v>1859</v>
      </c>
      <c r="M3184">
        <v>1.1100000000000001</v>
      </c>
      <c r="N3184" s="8" t="str">
        <f>IF(AND(AM3184=1,AC3184&lt;-0.005,AE3184&gt;O$1),R3184,"")</f>
        <v/>
      </c>
      <c r="O3184" s="8">
        <f t="shared" si="252"/>
        <v>465337.6860596161</v>
      </c>
      <c r="P3184" s="8" t="str">
        <f t="shared" si="256"/>
        <v/>
      </c>
      <c r="Q3184" s="8">
        <f t="shared" si="253"/>
        <v>572952.10209077678</v>
      </c>
      <c r="R3184" s="8">
        <f t="shared" si="254"/>
        <v>28124.999999999956</v>
      </c>
      <c r="S3184" s="8">
        <f t="shared" si="255"/>
        <v>1359448.4919343139</v>
      </c>
      <c r="U3184" s="25">
        <v>43199.317094907405</v>
      </c>
      <c r="V3184">
        <v>39</v>
      </c>
      <c r="W3184">
        <v>3624</v>
      </c>
      <c r="X3184" t="s">
        <v>1289</v>
      </c>
      <c r="Y3184" t="s">
        <v>957</v>
      </c>
      <c r="Z3184" s="25">
        <v>43196.963194444441</v>
      </c>
      <c r="AA3184">
        <v>1840</v>
      </c>
      <c r="AB3184">
        <v>-7</v>
      </c>
      <c r="AC3184" s="24">
        <v>-3.8E-3</v>
      </c>
      <c r="AD3184">
        <v>2200</v>
      </c>
      <c r="AE3184">
        <v>4036690</v>
      </c>
      <c r="AF3184" s="22">
        <v>43196</v>
      </c>
      <c r="AG3184">
        <v>2004</v>
      </c>
      <c r="AH3184">
        <v>1847</v>
      </c>
      <c r="AI3184" s="22">
        <v>43199</v>
      </c>
      <c r="AJ3184">
        <v>1859</v>
      </c>
      <c r="AK3184">
        <v>1760</v>
      </c>
      <c r="AM3184">
        <v>2</v>
      </c>
      <c r="AN3184" t="s">
        <v>1023</v>
      </c>
      <c r="AO3184">
        <v>95.11</v>
      </c>
      <c r="AP3184">
        <v>0</v>
      </c>
      <c r="AQ3184">
        <v>0.75</v>
      </c>
      <c r="AR3184">
        <v>0.79</v>
      </c>
      <c r="AS3184">
        <v>1.1100000000000001</v>
      </c>
      <c r="AT3184">
        <v>1.29</v>
      </c>
      <c r="AU3184">
        <v>1.1060000000000001</v>
      </c>
      <c r="AV3184">
        <v>1864</v>
      </c>
      <c r="AW3184">
        <v>1724</v>
      </c>
      <c r="AX3184">
        <v>1760</v>
      </c>
    </row>
    <row r="3185" spans="1:50">
      <c r="A3185" s="22">
        <v>43195</v>
      </c>
      <c r="B3185">
        <v>918</v>
      </c>
      <c r="C3185">
        <v>946</v>
      </c>
      <c r="D3185">
        <v>834</v>
      </c>
      <c r="E3185">
        <v>848</v>
      </c>
      <c r="F3185" s="22">
        <v>43196</v>
      </c>
      <c r="G3185">
        <v>870</v>
      </c>
      <c r="H3185">
        <v>948</v>
      </c>
      <c r="I3185">
        <v>863</v>
      </c>
      <c r="J3185">
        <v>948</v>
      </c>
      <c r="K3185" s="22">
        <v>43199</v>
      </c>
      <c r="L3185">
        <v>945</v>
      </c>
      <c r="M3185">
        <v>1.17</v>
      </c>
      <c r="N3185" s="8" t="str">
        <f>IF(AND(AM3185=1,AC3185&lt;-0.005,AE3185&gt;O$1),R3185,"")</f>
        <v/>
      </c>
      <c r="O3185" s="8">
        <f t="shared" si="252"/>
        <v>465337.6860596161</v>
      </c>
      <c r="P3185" s="8" t="str">
        <f t="shared" si="256"/>
        <v/>
      </c>
      <c r="Q3185" s="8">
        <f t="shared" si="253"/>
        <v>572952.10209077678</v>
      </c>
      <c r="R3185" s="8">
        <f t="shared" si="254"/>
        <v>1592.3566878981444</v>
      </c>
      <c r="S3185" s="8">
        <f t="shared" si="255"/>
        <v>1359448.4919343139</v>
      </c>
      <c r="U3185" s="25">
        <v>43199.317094907405</v>
      </c>
      <c r="V3185">
        <v>41</v>
      </c>
      <c r="W3185">
        <v>2158</v>
      </c>
      <c r="X3185" t="s">
        <v>1081</v>
      </c>
      <c r="Y3185" t="s">
        <v>957</v>
      </c>
      <c r="Z3185" s="25">
        <v>43196.995138888888</v>
      </c>
      <c r="AA3185">
        <v>960</v>
      </c>
      <c r="AB3185">
        <v>12</v>
      </c>
      <c r="AC3185" s="24">
        <v>1.2699999999999999E-2</v>
      </c>
      <c r="AD3185">
        <v>2100</v>
      </c>
      <c r="AE3185">
        <v>2019930</v>
      </c>
      <c r="AF3185" s="22">
        <v>43196</v>
      </c>
      <c r="AG3185">
        <v>870</v>
      </c>
      <c r="AH3185">
        <v>948</v>
      </c>
      <c r="AI3185" s="22">
        <v>43199</v>
      </c>
      <c r="AJ3185">
        <v>945</v>
      </c>
      <c r="AK3185">
        <v>942</v>
      </c>
      <c r="AM3185">
        <v>2</v>
      </c>
      <c r="AN3185" t="s">
        <v>1023</v>
      </c>
      <c r="AO3185">
        <v>0</v>
      </c>
      <c r="AP3185">
        <v>0</v>
      </c>
      <c r="AQ3185">
        <v>1</v>
      </c>
      <c r="AR3185">
        <v>1</v>
      </c>
      <c r="AS3185">
        <v>1.17</v>
      </c>
      <c r="AT3185">
        <v>1.24</v>
      </c>
      <c r="AU3185">
        <v>0.83</v>
      </c>
      <c r="AV3185">
        <v>957</v>
      </c>
      <c r="AW3185">
        <v>917</v>
      </c>
      <c r="AX3185">
        <v>942</v>
      </c>
    </row>
    <row r="3186" spans="1:50">
      <c r="A3186" s="22">
        <v>43195</v>
      </c>
      <c r="B3186">
        <v>1681</v>
      </c>
      <c r="C3186">
        <v>1744</v>
      </c>
      <c r="D3186">
        <v>1621</v>
      </c>
      <c r="E3186">
        <v>1638</v>
      </c>
      <c r="F3186" s="22">
        <v>43196</v>
      </c>
      <c r="G3186">
        <v>1650</v>
      </c>
      <c r="H3186">
        <v>1714</v>
      </c>
      <c r="I3186">
        <v>1580</v>
      </c>
      <c r="J3186">
        <v>1690</v>
      </c>
      <c r="K3186" s="22">
        <v>43199</v>
      </c>
      <c r="L3186">
        <v>1706</v>
      </c>
      <c r="M3186">
        <v>1.1200000000000001</v>
      </c>
      <c r="N3186" s="8" t="str">
        <f>IF(AND(AM3186=1,AC3186&lt;-0.005,AE3186&gt;O$1),R3186,"")</f>
        <v/>
      </c>
      <c r="O3186" s="8">
        <f t="shared" si="252"/>
        <v>465337.6860596161</v>
      </c>
      <c r="P3186" s="8" t="str">
        <f t="shared" si="256"/>
        <v/>
      </c>
      <c r="Q3186" s="8">
        <f t="shared" si="253"/>
        <v>572952.10209077678</v>
      </c>
      <c r="R3186" s="8">
        <f t="shared" si="254"/>
        <v>3244.837758112129</v>
      </c>
      <c r="S3186" s="8">
        <f t="shared" si="255"/>
        <v>1359448.4919343139</v>
      </c>
      <c r="U3186" s="25">
        <v>43199.317094907405</v>
      </c>
      <c r="V3186">
        <v>42</v>
      </c>
      <c r="W3186">
        <v>7776</v>
      </c>
      <c r="X3186" t="s">
        <v>1108</v>
      </c>
      <c r="Y3186" t="s">
        <v>960</v>
      </c>
      <c r="Z3186" s="25">
        <v>43196.946527777778</v>
      </c>
      <c r="AA3186">
        <v>1661</v>
      </c>
      <c r="AB3186">
        <v>-29</v>
      </c>
      <c r="AC3186" s="24">
        <v>-1.72E-2</v>
      </c>
      <c r="AD3186">
        <v>2000</v>
      </c>
      <c r="AE3186">
        <v>3345030</v>
      </c>
      <c r="AF3186" s="22">
        <v>43196</v>
      </c>
      <c r="AG3186">
        <v>1650</v>
      </c>
      <c r="AH3186">
        <v>1690</v>
      </c>
      <c r="AI3186" s="22">
        <v>43199</v>
      </c>
      <c r="AJ3186">
        <v>1706</v>
      </c>
      <c r="AK3186">
        <v>1695</v>
      </c>
      <c r="AM3186">
        <v>2</v>
      </c>
      <c r="AN3186" t="s">
        <v>1023</v>
      </c>
      <c r="AO3186">
        <v>375.88</v>
      </c>
      <c r="AP3186">
        <v>0</v>
      </c>
      <c r="AQ3186">
        <v>0.66</v>
      </c>
      <c r="AR3186">
        <v>0.85</v>
      </c>
      <c r="AS3186">
        <v>1.1200000000000001</v>
      </c>
      <c r="AT3186">
        <v>1.82</v>
      </c>
      <c r="AU3186">
        <v>0.93700000000000006</v>
      </c>
      <c r="AV3186">
        <v>1736</v>
      </c>
      <c r="AW3186">
        <v>1614</v>
      </c>
      <c r="AX3186">
        <v>1695</v>
      </c>
    </row>
    <row r="3187" spans="1:50">
      <c r="A3187" s="22">
        <v>43195</v>
      </c>
      <c r="B3187">
        <v>510</v>
      </c>
      <c r="C3187">
        <v>524</v>
      </c>
      <c r="D3187">
        <v>506</v>
      </c>
      <c r="E3187">
        <v>524</v>
      </c>
      <c r="F3187" s="22">
        <v>43196</v>
      </c>
      <c r="G3187">
        <v>544</v>
      </c>
      <c r="H3187">
        <v>548</v>
      </c>
      <c r="I3187">
        <v>510</v>
      </c>
      <c r="J3187">
        <v>516</v>
      </c>
      <c r="K3187" s="22">
        <v>43199</v>
      </c>
      <c r="L3187">
        <v>514</v>
      </c>
      <c r="M3187">
        <v>0.99</v>
      </c>
      <c r="N3187" s="8" t="str">
        <f>IF(AND(AM3187=1,AC3187&lt;-0.005,AE3187&gt;O$1),R3187,"")</f>
        <v/>
      </c>
      <c r="O3187" s="8">
        <f t="shared" si="252"/>
        <v>465337.6860596161</v>
      </c>
      <c r="P3187" s="8" t="str">
        <f t="shared" si="256"/>
        <v/>
      </c>
      <c r="Q3187" s="8">
        <f t="shared" si="253"/>
        <v>572952.10209077678</v>
      </c>
      <c r="R3187" s="8">
        <f t="shared" si="254"/>
        <v>1953.125</v>
      </c>
      <c r="S3187" s="8">
        <f t="shared" si="255"/>
        <v>1359448.4919343139</v>
      </c>
      <c r="U3187" s="25">
        <v>43199.317094907405</v>
      </c>
      <c r="V3187">
        <v>44</v>
      </c>
      <c r="W3187">
        <v>4563</v>
      </c>
      <c r="X3187" t="s">
        <v>1102</v>
      </c>
      <c r="Y3187" t="s">
        <v>957</v>
      </c>
      <c r="Z3187" s="25">
        <v>43196.942361111112</v>
      </c>
      <c r="AA3187">
        <v>521</v>
      </c>
      <c r="AB3187">
        <v>5</v>
      </c>
      <c r="AC3187" s="24">
        <v>9.7000000000000003E-3</v>
      </c>
      <c r="AD3187">
        <v>2000</v>
      </c>
      <c r="AE3187">
        <v>1042690</v>
      </c>
      <c r="AF3187" s="22">
        <v>43196</v>
      </c>
      <c r="AG3187">
        <v>544</v>
      </c>
      <c r="AH3187">
        <v>516</v>
      </c>
      <c r="AI3187" s="22">
        <v>43199</v>
      </c>
      <c r="AJ3187">
        <v>514</v>
      </c>
      <c r="AK3187">
        <v>512</v>
      </c>
      <c r="AM3187">
        <v>2</v>
      </c>
      <c r="AN3187" t="s">
        <v>1023</v>
      </c>
      <c r="AO3187">
        <v>0</v>
      </c>
      <c r="AP3187">
        <v>0</v>
      </c>
      <c r="AQ3187">
        <v>0.25</v>
      </c>
      <c r="AR3187">
        <v>0.1</v>
      </c>
      <c r="AS3187">
        <v>0.99</v>
      </c>
      <c r="AT3187">
        <v>0.92</v>
      </c>
      <c r="AU3187">
        <v>1.298</v>
      </c>
      <c r="AV3187">
        <v>518</v>
      </c>
      <c r="AW3187">
        <v>508</v>
      </c>
      <c r="AX3187">
        <v>512</v>
      </c>
    </row>
    <row r="3188" spans="1:50">
      <c r="A3188" s="22">
        <v>43195</v>
      </c>
      <c r="B3188">
        <v>1210</v>
      </c>
      <c r="C3188">
        <v>1221</v>
      </c>
      <c r="D3188">
        <v>1176</v>
      </c>
      <c r="E3188">
        <v>1197</v>
      </c>
      <c r="F3188" s="22">
        <v>43196</v>
      </c>
      <c r="G3188">
        <v>1297</v>
      </c>
      <c r="H3188">
        <v>1447</v>
      </c>
      <c r="I3188">
        <v>1285</v>
      </c>
      <c r="J3188">
        <v>1447</v>
      </c>
      <c r="K3188" s="22">
        <v>43199</v>
      </c>
      <c r="L3188">
        <v>1557</v>
      </c>
      <c r="M3188">
        <v>1.39</v>
      </c>
      <c r="N3188" s="8" t="str">
        <f>IF(AND(AM3188=1,AC3188&lt;-0.005,AE3188&gt;O$1),R3188,"")</f>
        <v/>
      </c>
      <c r="O3188" s="8">
        <f t="shared" si="252"/>
        <v>465337.6860596161</v>
      </c>
      <c r="P3188" s="8" t="str">
        <f t="shared" si="256"/>
        <v/>
      </c>
      <c r="Q3188" s="8">
        <f t="shared" si="253"/>
        <v>572952.10209077678</v>
      </c>
      <c r="R3188" s="8">
        <f t="shared" si="254"/>
        <v>34855.769230769271</v>
      </c>
      <c r="S3188" s="8">
        <f t="shared" si="255"/>
        <v>1359448.4919343139</v>
      </c>
      <c r="U3188" s="25">
        <v>43199.317106481481</v>
      </c>
      <c r="V3188">
        <v>45</v>
      </c>
      <c r="W3188">
        <v>9519</v>
      </c>
      <c r="X3188" t="s">
        <v>1203</v>
      </c>
      <c r="Y3188" t="s">
        <v>962</v>
      </c>
      <c r="Z3188" s="25">
        <v>43196.995833333334</v>
      </c>
      <c r="AA3188">
        <v>2865</v>
      </c>
      <c r="AB3188">
        <v>-30</v>
      </c>
      <c r="AC3188" s="24">
        <v>-1.04E-2</v>
      </c>
      <c r="AD3188">
        <v>1800</v>
      </c>
      <c r="AE3188">
        <v>5161900</v>
      </c>
      <c r="AF3188" s="22">
        <v>43196</v>
      </c>
      <c r="AG3188">
        <v>2595</v>
      </c>
      <c r="AH3188">
        <v>2895</v>
      </c>
      <c r="AI3188" s="22">
        <v>43199</v>
      </c>
      <c r="AJ3188">
        <v>3115</v>
      </c>
      <c r="AK3188">
        <v>2912</v>
      </c>
      <c r="AM3188">
        <v>2</v>
      </c>
      <c r="AN3188" t="s">
        <v>1023</v>
      </c>
      <c r="AO3188">
        <v>16.559999999999999</v>
      </c>
      <c r="AP3188">
        <v>0</v>
      </c>
      <c r="AQ3188">
        <v>1</v>
      </c>
      <c r="AR3188">
        <v>1</v>
      </c>
      <c r="AS3188">
        <v>1.39</v>
      </c>
      <c r="AT3188">
        <v>1.69</v>
      </c>
      <c r="AU3188">
        <v>0.65800000000000003</v>
      </c>
      <c r="AV3188">
        <v>1565</v>
      </c>
      <c r="AW3188">
        <v>1377</v>
      </c>
      <c r="AX3188">
        <v>1456</v>
      </c>
    </row>
    <row r="3189" spans="1:50">
      <c r="A3189" s="22">
        <v>43195</v>
      </c>
      <c r="B3189">
        <v>1485</v>
      </c>
      <c r="C3189">
        <v>1509</v>
      </c>
      <c r="D3189">
        <v>1483</v>
      </c>
      <c r="E3189">
        <v>1492</v>
      </c>
      <c r="F3189" s="22">
        <v>43196</v>
      </c>
      <c r="G3189">
        <v>1505</v>
      </c>
      <c r="H3189">
        <v>1508</v>
      </c>
      <c r="I3189">
        <v>1487</v>
      </c>
      <c r="J3189">
        <v>1487</v>
      </c>
      <c r="K3189" s="22">
        <v>43199</v>
      </c>
      <c r="L3189">
        <v>1495</v>
      </c>
      <c r="M3189">
        <v>0.98</v>
      </c>
      <c r="N3189" s="8" t="str">
        <f>IF(AND(AM3189=1,AC3189&lt;-0.005,AE3189&gt;O$1),R3189,"")</f>
        <v/>
      </c>
      <c r="O3189" s="8">
        <f t="shared" si="252"/>
        <v>465337.6860596161</v>
      </c>
      <c r="P3189" s="8" t="str">
        <f t="shared" si="256"/>
        <v/>
      </c>
      <c r="Q3189" s="8">
        <f t="shared" si="253"/>
        <v>572952.10209077678</v>
      </c>
      <c r="R3189" s="8">
        <f t="shared" si="254"/>
        <v>4045.8530006742822</v>
      </c>
      <c r="S3189" s="8">
        <f t="shared" si="255"/>
        <v>1359448.4919343139</v>
      </c>
      <c r="U3189" s="25">
        <v>43199.317106481481</v>
      </c>
      <c r="V3189">
        <v>46</v>
      </c>
      <c r="W3189">
        <v>7779</v>
      </c>
      <c r="X3189" t="s">
        <v>1220</v>
      </c>
      <c r="Y3189" t="s">
        <v>957</v>
      </c>
      <c r="Z3189" s="25">
        <v>43196.959027777775</v>
      </c>
      <c r="AA3189">
        <v>1510</v>
      </c>
      <c r="AB3189">
        <v>23</v>
      </c>
      <c r="AC3189" s="24">
        <v>1.55E-2</v>
      </c>
      <c r="AD3189">
        <v>1700</v>
      </c>
      <c r="AE3189">
        <v>2566550</v>
      </c>
      <c r="AF3189" s="22">
        <v>43196</v>
      </c>
      <c r="AG3189">
        <v>1505</v>
      </c>
      <c r="AH3189">
        <v>1487</v>
      </c>
      <c r="AI3189" s="22">
        <v>43199</v>
      </c>
      <c r="AJ3189">
        <v>1495</v>
      </c>
      <c r="AK3189">
        <v>1483</v>
      </c>
      <c r="AM3189">
        <v>2</v>
      </c>
      <c r="AN3189" t="s">
        <v>1023</v>
      </c>
      <c r="AO3189">
        <v>0</v>
      </c>
      <c r="AP3189" t="s">
        <v>956</v>
      </c>
      <c r="AQ3189">
        <v>0.16</v>
      </c>
      <c r="AR3189">
        <v>0.04</v>
      </c>
      <c r="AS3189">
        <v>0.98</v>
      </c>
      <c r="AT3189">
        <v>0.87</v>
      </c>
      <c r="AU3189">
        <v>0.90700000000000003</v>
      </c>
      <c r="AV3189">
        <v>1498</v>
      </c>
      <c r="AW3189">
        <v>1476</v>
      </c>
      <c r="AX3189">
        <v>1483</v>
      </c>
    </row>
    <row r="3190" spans="1:50">
      <c r="A3190" s="22">
        <v>43195</v>
      </c>
      <c r="B3190">
        <v>830</v>
      </c>
      <c r="C3190">
        <v>913</v>
      </c>
      <c r="D3190">
        <v>820</v>
      </c>
      <c r="E3190">
        <v>911</v>
      </c>
      <c r="F3190" s="22">
        <v>43196</v>
      </c>
      <c r="G3190">
        <v>998</v>
      </c>
      <c r="H3190">
        <v>1025</v>
      </c>
      <c r="I3190">
        <v>940</v>
      </c>
      <c r="J3190">
        <v>943</v>
      </c>
      <c r="K3190" s="22">
        <v>43199</v>
      </c>
      <c r="L3190">
        <v>923</v>
      </c>
      <c r="M3190">
        <v>1.1499999999999999</v>
      </c>
      <c r="N3190" s="8" t="str">
        <f>IF(AND(AM3190=1,AC3190&lt;-0.005,AE3190&gt;O$1),R3190,"")</f>
        <v/>
      </c>
      <c r="O3190" s="8">
        <f t="shared" si="252"/>
        <v>465337.6860596161</v>
      </c>
      <c r="P3190" s="8" t="str">
        <f t="shared" si="256"/>
        <v/>
      </c>
      <c r="Q3190" s="8">
        <f t="shared" si="253"/>
        <v>572952.10209077678</v>
      </c>
      <c r="R3190" s="8">
        <f t="shared" si="254"/>
        <v>76154.806491885101</v>
      </c>
      <c r="S3190" s="8">
        <f t="shared" si="255"/>
        <v>1359448.4919343139</v>
      </c>
      <c r="U3190" s="25">
        <v>43199.317106481481</v>
      </c>
      <c r="V3190">
        <v>47</v>
      </c>
      <c r="W3190">
        <v>6276</v>
      </c>
      <c r="X3190" t="s">
        <v>1284</v>
      </c>
      <c r="Y3190" t="s">
        <v>960</v>
      </c>
      <c r="Z3190" s="25">
        <v>43196.979166666664</v>
      </c>
      <c r="AA3190">
        <v>920.1</v>
      </c>
      <c r="AB3190">
        <v>-22.9</v>
      </c>
      <c r="AC3190" s="24">
        <v>-2.4299999999999999E-2</v>
      </c>
      <c r="AD3190">
        <v>1700</v>
      </c>
      <c r="AE3190">
        <v>1563920</v>
      </c>
      <c r="AF3190" s="22">
        <v>43196</v>
      </c>
      <c r="AG3190">
        <v>998</v>
      </c>
      <c r="AH3190">
        <v>943</v>
      </c>
      <c r="AI3190" s="22">
        <v>43199</v>
      </c>
      <c r="AJ3190">
        <v>923</v>
      </c>
      <c r="AK3190">
        <v>801</v>
      </c>
      <c r="AM3190">
        <v>2</v>
      </c>
      <c r="AN3190" t="s">
        <v>1023</v>
      </c>
      <c r="AO3190">
        <v>0</v>
      </c>
      <c r="AP3190">
        <v>1.06</v>
      </c>
      <c r="AQ3190">
        <v>0.97</v>
      </c>
      <c r="AR3190">
        <v>0.99</v>
      </c>
      <c r="AS3190">
        <v>1.1499999999999999</v>
      </c>
      <c r="AT3190">
        <v>1.62</v>
      </c>
      <c r="AU3190">
        <v>0.76500000000000001</v>
      </c>
      <c r="AV3190">
        <v>925</v>
      </c>
      <c r="AW3190">
        <v>793</v>
      </c>
      <c r="AX3190">
        <v>801</v>
      </c>
    </row>
    <row r="3191" spans="1:50">
      <c r="A3191" s="22">
        <v>43195</v>
      </c>
      <c r="B3191">
        <v>1362</v>
      </c>
      <c r="C3191">
        <v>1445</v>
      </c>
      <c r="D3191">
        <v>1362</v>
      </c>
      <c r="E3191">
        <v>1369</v>
      </c>
      <c r="F3191" s="22">
        <v>43196</v>
      </c>
      <c r="G3191">
        <v>1363</v>
      </c>
      <c r="H3191">
        <v>1410</v>
      </c>
      <c r="I3191">
        <v>1350</v>
      </c>
      <c r="J3191">
        <v>1351</v>
      </c>
      <c r="K3191" s="22">
        <v>43199</v>
      </c>
      <c r="L3191">
        <v>1372</v>
      </c>
      <c r="M3191">
        <v>0.85</v>
      </c>
      <c r="N3191" s="8" t="str">
        <f>IF(AND(AM3191=1,AC3191&lt;-0.005,AE3191&gt;O$1),R3191,"")</f>
        <v/>
      </c>
      <c r="O3191" s="8">
        <f t="shared" si="252"/>
        <v>465337.6860596161</v>
      </c>
      <c r="P3191" s="8" t="str">
        <f t="shared" si="256"/>
        <v/>
      </c>
      <c r="Q3191" s="8">
        <f t="shared" si="253"/>
        <v>572952.10209077678</v>
      </c>
      <c r="R3191" s="8">
        <f t="shared" si="254"/>
        <v>10416.66666666663</v>
      </c>
      <c r="S3191" s="8">
        <f t="shared" si="255"/>
        <v>1369865.1586009806</v>
      </c>
      <c r="U3191" s="25">
        <v>43199.317106481481</v>
      </c>
      <c r="V3191">
        <v>48</v>
      </c>
      <c r="W3191">
        <v>5301</v>
      </c>
      <c r="X3191" t="s">
        <v>1050</v>
      </c>
      <c r="Y3191" t="s">
        <v>962</v>
      </c>
      <c r="Z3191" s="25">
        <v>43196.970833333333</v>
      </c>
      <c r="AA3191">
        <v>1360</v>
      </c>
      <c r="AB3191">
        <v>9</v>
      </c>
      <c r="AC3191" s="24">
        <v>6.7000000000000002E-3</v>
      </c>
      <c r="AD3191">
        <v>1500</v>
      </c>
      <c r="AE3191">
        <v>2020300</v>
      </c>
      <c r="AF3191" s="22">
        <v>43196</v>
      </c>
      <c r="AG3191">
        <v>1363</v>
      </c>
      <c r="AH3191">
        <v>1351</v>
      </c>
      <c r="AI3191" s="22">
        <v>43199</v>
      </c>
      <c r="AJ3191">
        <v>1372</v>
      </c>
      <c r="AK3191">
        <v>1344</v>
      </c>
      <c r="AM3191">
        <v>1</v>
      </c>
      <c r="AN3191">
        <v>0.15</v>
      </c>
      <c r="AO3191">
        <v>6.48</v>
      </c>
      <c r="AP3191">
        <v>1.78</v>
      </c>
      <c r="AQ3191">
        <v>0</v>
      </c>
      <c r="AR3191">
        <v>0</v>
      </c>
      <c r="AS3191">
        <v>0.85</v>
      </c>
      <c r="AT3191">
        <v>0.81</v>
      </c>
      <c r="AU3191">
        <v>1.3180000000000001</v>
      </c>
      <c r="AV3191">
        <v>1377</v>
      </c>
      <c r="AW3191">
        <v>1307</v>
      </c>
      <c r="AX3191">
        <v>1344</v>
      </c>
    </row>
    <row r="3192" spans="1:50">
      <c r="A3192" s="22">
        <v>43195</v>
      </c>
      <c r="B3192">
        <v>669</v>
      </c>
      <c r="C3192">
        <v>672</v>
      </c>
      <c r="D3192">
        <v>628</v>
      </c>
      <c r="E3192">
        <v>651</v>
      </c>
      <c r="F3192" s="22">
        <v>43196</v>
      </c>
      <c r="G3192">
        <v>641</v>
      </c>
      <c r="H3192">
        <v>659</v>
      </c>
      <c r="I3192">
        <v>599</v>
      </c>
      <c r="J3192">
        <v>619</v>
      </c>
      <c r="K3192" s="22">
        <v>43199</v>
      </c>
      <c r="L3192">
        <v>620</v>
      </c>
      <c r="M3192">
        <v>1.02</v>
      </c>
      <c r="N3192" s="8" t="str">
        <f>IF(AND(AM3192=1,AC3192&lt;-0.005,AE3192&gt;O$1),R3192,"")</f>
        <v/>
      </c>
      <c r="O3192" s="8">
        <f t="shared" si="252"/>
        <v>465337.6860596161</v>
      </c>
      <c r="P3192" s="8" t="str">
        <f t="shared" si="256"/>
        <v/>
      </c>
      <c r="Q3192" s="8">
        <f t="shared" si="253"/>
        <v>572952.10209077678</v>
      </c>
      <c r="R3192" s="8">
        <f t="shared" si="254"/>
        <v>15806.988352745409</v>
      </c>
      <c r="S3192" s="8">
        <f t="shared" si="255"/>
        <v>1369865.1586009806</v>
      </c>
      <c r="U3192" s="25">
        <v>43199.317106481481</v>
      </c>
      <c r="V3192">
        <v>49</v>
      </c>
      <c r="W3192">
        <v>6192</v>
      </c>
      <c r="X3192" t="s">
        <v>1288</v>
      </c>
      <c r="Y3192" t="s">
        <v>957</v>
      </c>
      <c r="Z3192" s="25">
        <v>43196.994444444441</v>
      </c>
      <c r="AA3192">
        <v>626</v>
      </c>
      <c r="AB3192">
        <v>7</v>
      </c>
      <c r="AC3192" s="24">
        <v>1.1299999999999999E-2</v>
      </c>
      <c r="AD3192">
        <v>1500</v>
      </c>
      <c r="AE3192">
        <v>941210</v>
      </c>
      <c r="AF3192" s="22">
        <v>43196</v>
      </c>
      <c r="AG3192">
        <v>641</v>
      </c>
      <c r="AH3192">
        <v>619</v>
      </c>
      <c r="AI3192" s="22">
        <v>43199</v>
      </c>
      <c r="AJ3192">
        <v>620</v>
      </c>
      <c r="AK3192">
        <v>601</v>
      </c>
      <c r="AM3192">
        <v>2</v>
      </c>
      <c r="AN3192" t="s">
        <v>1023</v>
      </c>
      <c r="AO3192">
        <v>0</v>
      </c>
      <c r="AP3192">
        <v>0.43</v>
      </c>
      <c r="AQ3192">
        <v>0.51</v>
      </c>
      <c r="AR3192">
        <v>0.6</v>
      </c>
      <c r="AS3192">
        <v>1.02</v>
      </c>
      <c r="AT3192">
        <v>1.05</v>
      </c>
      <c r="AU3192">
        <v>1.077</v>
      </c>
      <c r="AV3192">
        <v>621</v>
      </c>
      <c r="AW3192">
        <v>585</v>
      </c>
      <c r="AX3192">
        <v>601</v>
      </c>
    </row>
    <row r="3193" spans="1:50">
      <c r="A3193" s="22">
        <v>43196</v>
      </c>
      <c r="B3193">
        <v>414</v>
      </c>
      <c r="C3193">
        <v>480</v>
      </c>
      <c r="D3193">
        <v>406</v>
      </c>
      <c r="E3193">
        <v>480</v>
      </c>
      <c r="F3193" s="22">
        <v>43199</v>
      </c>
      <c r="G3193">
        <v>513</v>
      </c>
      <c r="H3193">
        <v>523</v>
      </c>
      <c r="I3193">
        <v>468</v>
      </c>
      <c r="J3193">
        <v>508</v>
      </c>
      <c r="K3193" s="22">
        <v>43200</v>
      </c>
      <c r="L3193">
        <v>490</v>
      </c>
      <c r="M3193">
        <v>1.3</v>
      </c>
      <c r="N3193" s="8">
        <f>IF(AND(AM3193=1,AC3193&lt;-0.005,AE3193&gt;O$1),R3193,"")</f>
        <v>19067.79661016944</v>
      </c>
      <c r="O3193" s="8">
        <f t="shared" si="252"/>
        <v>484405.48266978556</v>
      </c>
      <c r="P3193" s="8">
        <f t="shared" si="256"/>
        <v>19067.79661016944</v>
      </c>
      <c r="Q3193" s="8">
        <f t="shared" si="253"/>
        <v>592019.89870094624</v>
      </c>
      <c r="R3193" s="8">
        <f t="shared" si="254"/>
        <v>19067.79661016944</v>
      </c>
      <c r="S3193" s="8">
        <f t="shared" si="255"/>
        <v>1388932.95521115</v>
      </c>
      <c r="U3193" s="25">
        <v>43200.316620370373</v>
      </c>
      <c r="V3193">
        <v>2</v>
      </c>
      <c r="W3193">
        <v>8698</v>
      </c>
      <c r="X3193" t="s">
        <v>1057</v>
      </c>
      <c r="Y3193" t="s">
        <v>962</v>
      </c>
      <c r="Z3193" s="25">
        <v>43199.997916666667</v>
      </c>
      <c r="AA3193">
        <v>501.3</v>
      </c>
      <c r="AB3193">
        <v>-6.7</v>
      </c>
      <c r="AC3193" s="24">
        <v>-1.32E-2</v>
      </c>
      <c r="AD3193">
        <v>119100</v>
      </c>
      <c r="AE3193">
        <v>59633010</v>
      </c>
      <c r="AF3193" s="22">
        <v>43199</v>
      </c>
      <c r="AG3193">
        <v>513</v>
      </c>
      <c r="AH3193">
        <v>508</v>
      </c>
      <c r="AI3193" s="22">
        <v>43200</v>
      </c>
      <c r="AJ3193">
        <v>490</v>
      </c>
      <c r="AK3193">
        <v>472</v>
      </c>
      <c r="AM3193">
        <v>1</v>
      </c>
      <c r="AN3193">
        <v>0</v>
      </c>
      <c r="AO3193">
        <v>3.45</v>
      </c>
      <c r="AP3193" t="s">
        <v>956</v>
      </c>
      <c r="AQ3193">
        <v>1</v>
      </c>
      <c r="AR3193">
        <v>1</v>
      </c>
      <c r="AS3193">
        <v>1.3</v>
      </c>
      <c r="AT3193">
        <v>1.32</v>
      </c>
      <c r="AU3193">
        <v>0.55400000000000005</v>
      </c>
      <c r="AV3193">
        <v>497</v>
      </c>
      <c r="AW3193">
        <v>470</v>
      </c>
      <c r="AX3193">
        <v>472</v>
      </c>
    </row>
    <row r="3194" spans="1:50">
      <c r="A3194" s="22">
        <v>43196</v>
      </c>
      <c r="B3194">
        <v>1334</v>
      </c>
      <c r="C3194">
        <v>1344</v>
      </c>
      <c r="D3194">
        <v>1319</v>
      </c>
      <c r="E3194">
        <v>1340</v>
      </c>
      <c r="F3194" s="22">
        <v>43199</v>
      </c>
      <c r="G3194">
        <v>1345</v>
      </c>
      <c r="H3194">
        <v>1348</v>
      </c>
      <c r="I3194">
        <v>1320</v>
      </c>
      <c r="J3194">
        <v>1327</v>
      </c>
      <c r="K3194" s="22">
        <v>43200</v>
      </c>
      <c r="L3194">
        <v>1337</v>
      </c>
      <c r="M3194">
        <v>0.97</v>
      </c>
      <c r="N3194" s="8" t="str">
        <f>IF(AND(AM3194=1,AC3194&lt;-0.005,AE3194&gt;O$1),R3194,"")</f>
        <v/>
      </c>
      <c r="O3194" s="8">
        <f t="shared" si="252"/>
        <v>484405.48266978556</v>
      </c>
      <c r="P3194" s="8" t="str">
        <f t="shared" si="256"/>
        <v/>
      </c>
      <c r="Q3194" s="8">
        <f t="shared" si="253"/>
        <v>592019.89870094624</v>
      </c>
      <c r="R3194" s="8">
        <f t="shared" si="254"/>
        <v>9916.0945842867714</v>
      </c>
      <c r="S3194" s="8">
        <f t="shared" si="255"/>
        <v>1398849.0497954367</v>
      </c>
      <c r="U3194" s="25">
        <v>43200.316620370373</v>
      </c>
      <c r="V3194">
        <v>3</v>
      </c>
      <c r="W3194">
        <v>1357</v>
      </c>
      <c r="X3194" t="s">
        <v>1056</v>
      </c>
      <c r="Y3194" t="s">
        <v>954</v>
      </c>
      <c r="Z3194" s="25">
        <v>43199.997916666667</v>
      </c>
      <c r="AA3194">
        <v>1320.9</v>
      </c>
      <c r="AB3194">
        <v>-6.1</v>
      </c>
      <c r="AC3194" s="24">
        <v>-4.5999999999999999E-3</v>
      </c>
      <c r="AD3194">
        <v>103170</v>
      </c>
      <c r="AE3194">
        <v>136616788</v>
      </c>
      <c r="AF3194" s="22">
        <v>43199</v>
      </c>
      <c r="AG3194">
        <v>1345</v>
      </c>
      <c r="AH3194">
        <v>1327</v>
      </c>
      <c r="AI3194" s="22">
        <v>43200</v>
      </c>
      <c r="AJ3194">
        <v>1337</v>
      </c>
      <c r="AK3194">
        <v>1311</v>
      </c>
      <c r="AM3194">
        <v>1</v>
      </c>
      <c r="AN3194">
        <v>0</v>
      </c>
      <c r="AO3194" s="26">
        <v>8.0000000000000002E-3</v>
      </c>
      <c r="AQ3194">
        <v>0.06</v>
      </c>
      <c r="AR3194">
        <v>0.56000000000000005</v>
      </c>
      <c r="AS3194">
        <v>0.97</v>
      </c>
      <c r="AT3194">
        <v>1.02</v>
      </c>
      <c r="AU3194">
        <v>1.8660000000000001</v>
      </c>
      <c r="AV3194">
        <v>1345</v>
      </c>
      <c r="AW3194">
        <v>1296</v>
      </c>
      <c r="AX3194">
        <v>1311</v>
      </c>
    </row>
    <row r="3195" spans="1:50">
      <c r="A3195" s="22">
        <v>43196</v>
      </c>
      <c r="B3195">
        <v>228</v>
      </c>
      <c r="C3195">
        <v>229</v>
      </c>
      <c r="D3195">
        <v>223</v>
      </c>
      <c r="E3195">
        <v>225</v>
      </c>
      <c r="F3195" s="22">
        <v>43199</v>
      </c>
      <c r="G3195">
        <v>222</v>
      </c>
      <c r="H3195">
        <v>226</v>
      </c>
      <c r="I3195">
        <v>220</v>
      </c>
      <c r="J3195">
        <v>220</v>
      </c>
      <c r="K3195" s="22">
        <v>43200</v>
      </c>
      <c r="L3195">
        <v>200</v>
      </c>
      <c r="M3195">
        <v>1</v>
      </c>
      <c r="N3195" s="8" t="str">
        <f>IF(AND(AM3195=1,AC3195&lt;-0.005,AE3195&gt;O$1),R3195,"")</f>
        <v/>
      </c>
      <c r="O3195" s="8">
        <f t="shared" si="252"/>
        <v>484405.48266978556</v>
      </c>
      <c r="P3195" s="8" t="str">
        <f t="shared" si="256"/>
        <v/>
      </c>
      <c r="Q3195" s="8">
        <f t="shared" si="253"/>
        <v>592019.89870094624</v>
      </c>
      <c r="R3195" s="8">
        <f t="shared" si="254"/>
        <v>-19230.76923076922</v>
      </c>
      <c r="S3195" s="8">
        <f t="shared" si="255"/>
        <v>1398849.0497954367</v>
      </c>
      <c r="U3195" s="25">
        <v>43200.316620370373</v>
      </c>
      <c r="V3195">
        <v>4</v>
      </c>
      <c r="W3195">
        <v>4582</v>
      </c>
      <c r="X3195" t="s">
        <v>1185</v>
      </c>
      <c r="Y3195" t="s">
        <v>960</v>
      </c>
      <c r="Z3195" s="25">
        <v>43199.997916666667</v>
      </c>
      <c r="AA3195">
        <v>197.5</v>
      </c>
      <c r="AB3195">
        <v>-22.5</v>
      </c>
      <c r="AC3195" s="24">
        <v>-0.1023</v>
      </c>
      <c r="AD3195">
        <v>62400</v>
      </c>
      <c r="AE3195">
        <v>12348330</v>
      </c>
      <c r="AF3195" s="22">
        <v>43199</v>
      </c>
      <c r="AG3195">
        <v>222</v>
      </c>
      <c r="AH3195">
        <v>220</v>
      </c>
      <c r="AI3195" s="22">
        <v>43200</v>
      </c>
      <c r="AJ3195">
        <v>200</v>
      </c>
      <c r="AK3195">
        <v>208</v>
      </c>
      <c r="AM3195">
        <v>2</v>
      </c>
      <c r="AN3195" t="s">
        <v>1023</v>
      </c>
      <c r="AO3195">
        <v>0</v>
      </c>
      <c r="AP3195">
        <v>0</v>
      </c>
      <c r="AQ3195">
        <v>0.56999999999999995</v>
      </c>
      <c r="AR3195">
        <v>0.52</v>
      </c>
      <c r="AS3195">
        <v>1</v>
      </c>
      <c r="AT3195">
        <v>1.01</v>
      </c>
      <c r="AU3195">
        <v>0.88900000000000001</v>
      </c>
      <c r="AV3195">
        <v>210</v>
      </c>
      <c r="AW3195">
        <v>198</v>
      </c>
      <c r="AX3195">
        <v>208</v>
      </c>
    </row>
    <row r="3196" spans="1:50">
      <c r="A3196" s="22">
        <v>43196</v>
      </c>
      <c r="B3196">
        <v>18730</v>
      </c>
      <c r="C3196">
        <v>18950</v>
      </c>
      <c r="D3196">
        <v>18610</v>
      </c>
      <c r="E3196">
        <v>18680</v>
      </c>
      <c r="F3196" s="22">
        <v>43199</v>
      </c>
      <c r="G3196">
        <v>18580</v>
      </c>
      <c r="H3196">
        <v>18940</v>
      </c>
      <c r="I3196">
        <v>18550</v>
      </c>
      <c r="J3196">
        <v>18840</v>
      </c>
      <c r="K3196" s="22">
        <v>43200</v>
      </c>
      <c r="L3196">
        <v>18670</v>
      </c>
      <c r="M3196">
        <v>1.02</v>
      </c>
      <c r="N3196" s="8" t="str">
        <f>IF(AND(AM3196=1,AC3196&lt;-0.005,AE3196&gt;O$1),R3196,"")</f>
        <v/>
      </c>
      <c r="O3196" s="8">
        <f t="shared" si="252"/>
        <v>484405.48266978556</v>
      </c>
      <c r="P3196" s="8" t="str">
        <f t="shared" si="256"/>
        <v/>
      </c>
      <c r="Q3196" s="8">
        <f t="shared" si="253"/>
        <v>592019.89870094624</v>
      </c>
      <c r="R3196" s="8">
        <f t="shared" si="254"/>
        <v>-9458.7493431423918</v>
      </c>
      <c r="S3196" s="8">
        <f t="shared" si="255"/>
        <v>1389390.3004522943</v>
      </c>
      <c r="U3196" s="25">
        <v>43200.316631944443</v>
      </c>
      <c r="V3196">
        <v>6</v>
      </c>
      <c r="W3196">
        <v>1570</v>
      </c>
      <c r="X3196" t="s">
        <v>1041</v>
      </c>
      <c r="Y3196" t="s">
        <v>954</v>
      </c>
      <c r="Z3196" s="25">
        <v>43199.996527777781</v>
      </c>
      <c r="AA3196">
        <v>18958</v>
      </c>
      <c r="AB3196">
        <v>118</v>
      </c>
      <c r="AC3196" s="24">
        <v>6.3E-3</v>
      </c>
      <c r="AD3196">
        <v>25362</v>
      </c>
      <c r="AE3196">
        <v>478411818</v>
      </c>
      <c r="AF3196" s="22">
        <v>43199</v>
      </c>
      <c r="AG3196">
        <v>18580</v>
      </c>
      <c r="AH3196">
        <v>18840</v>
      </c>
      <c r="AI3196" s="22">
        <v>43200</v>
      </c>
      <c r="AJ3196">
        <v>18670</v>
      </c>
      <c r="AK3196">
        <v>19030</v>
      </c>
      <c r="AM3196">
        <v>1</v>
      </c>
      <c r="AN3196">
        <v>0</v>
      </c>
      <c r="AO3196" s="26">
        <v>8.0000000000000002E-3</v>
      </c>
      <c r="AQ3196">
        <v>0.82</v>
      </c>
      <c r="AR3196">
        <v>0.28999999999999998</v>
      </c>
      <c r="AS3196">
        <v>1.02</v>
      </c>
      <c r="AT3196">
        <v>0.95</v>
      </c>
      <c r="AU3196">
        <v>0.77900000000000003</v>
      </c>
      <c r="AV3196">
        <v>19270</v>
      </c>
      <c r="AW3196">
        <v>18580</v>
      </c>
      <c r="AX3196">
        <v>19030</v>
      </c>
    </row>
    <row r="3197" spans="1:50">
      <c r="A3197" s="22">
        <v>43196</v>
      </c>
      <c r="B3197">
        <v>327</v>
      </c>
      <c r="C3197">
        <v>337</v>
      </c>
      <c r="D3197">
        <v>319</v>
      </c>
      <c r="E3197">
        <v>336</v>
      </c>
      <c r="F3197" s="22">
        <v>43199</v>
      </c>
      <c r="G3197">
        <v>338</v>
      </c>
      <c r="H3197">
        <v>363</v>
      </c>
      <c r="I3197">
        <v>334</v>
      </c>
      <c r="J3197">
        <v>354</v>
      </c>
      <c r="K3197" s="22">
        <v>43200</v>
      </c>
      <c r="L3197">
        <v>340</v>
      </c>
      <c r="M3197">
        <v>1.05</v>
      </c>
      <c r="N3197" s="8" t="str">
        <f>IF(AND(AM3197=1,AC3197&lt;-0.005,AE3197&gt;O$1),R3197,"")</f>
        <v/>
      </c>
      <c r="O3197" s="8">
        <f t="shared" si="252"/>
        <v>484405.48266978556</v>
      </c>
      <c r="P3197" s="8" t="str">
        <f t="shared" si="256"/>
        <v/>
      </c>
      <c r="Q3197" s="8">
        <f t="shared" si="253"/>
        <v>592019.89870094624</v>
      </c>
      <c r="R3197" s="8">
        <f t="shared" si="254"/>
        <v>-4373.1778425655784</v>
      </c>
      <c r="S3197" s="8">
        <f t="shared" si="255"/>
        <v>1389390.3004522943</v>
      </c>
      <c r="U3197" s="25">
        <v>43200.316631944443</v>
      </c>
      <c r="V3197">
        <v>7</v>
      </c>
      <c r="W3197">
        <v>2743</v>
      </c>
      <c r="X3197" t="s">
        <v>1192</v>
      </c>
      <c r="Y3197" t="s">
        <v>960</v>
      </c>
      <c r="Z3197" s="25">
        <v>43199.997916666667</v>
      </c>
      <c r="AA3197">
        <v>340</v>
      </c>
      <c r="AB3197">
        <v>-14</v>
      </c>
      <c r="AC3197" s="24">
        <v>-3.95E-2</v>
      </c>
      <c r="AD3197">
        <v>22000</v>
      </c>
      <c r="AE3197">
        <v>7341840</v>
      </c>
      <c r="AF3197" s="22">
        <v>43199</v>
      </c>
      <c r="AG3197">
        <v>338</v>
      </c>
      <c r="AH3197">
        <v>354</v>
      </c>
      <c r="AI3197" s="22">
        <v>43200</v>
      </c>
      <c r="AJ3197">
        <v>340</v>
      </c>
      <c r="AK3197">
        <v>343</v>
      </c>
      <c r="AM3197" t="s">
        <v>1068</v>
      </c>
      <c r="AN3197" t="s">
        <v>1023</v>
      </c>
      <c r="AO3197">
        <v>0</v>
      </c>
      <c r="AP3197">
        <v>0</v>
      </c>
      <c r="AQ3197">
        <v>1</v>
      </c>
      <c r="AR3197">
        <v>0.32</v>
      </c>
      <c r="AS3197">
        <v>1.05</v>
      </c>
      <c r="AT3197">
        <v>0.97</v>
      </c>
      <c r="AU3197">
        <v>2.589</v>
      </c>
      <c r="AV3197">
        <v>351</v>
      </c>
      <c r="AW3197">
        <v>328</v>
      </c>
      <c r="AX3197">
        <v>343</v>
      </c>
    </row>
    <row r="3198" spans="1:50">
      <c r="A3198" s="22">
        <v>43196</v>
      </c>
      <c r="B3198">
        <v>115</v>
      </c>
      <c r="C3198">
        <v>116</v>
      </c>
      <c r="D3198">
        <v>111</v>
      </c>
      <c r="E3198">
        <v>112</v>
      </c>
      <c r="F3198" s="22">
        <v>43199</v>
      </c>
      <c r="G3198">
        <v>112</v>
      </c>
      <c r="H3198">
        <v>112</v>
      </c>
      <c r="I3198">
        <v>109</v>
      </c>
      <c r="J3198">
        <v>110</v>
      </c>
      <c r="K3198" s="22">
        <v>43200</v>
      </c>
      <c r="L3198">
        <v>115</v>
      </c>
      <c r="M3198">
        <v>0.88</v>
      </c>
      <c r="N3198" s="8" t="str">
        <f>IF(AND(AM3198=1,AC3198&lt;-0.005,AE3198&gt;O$1),R3198,"")</f>
        <v/>
      </c>
      <c r="O3198" s="8">
        <f t="shared" si="252"/>
        <v>484405.48266978556</v>
      </c>
      <c r="P3198" s="8" t="str">
        <f t="shared" si="256"/>
        <v/>
      </c>
      <c r="Q3198" s="8">
        <f t="shared" si="253"/>
        <v>592019.89870094624</v>
      </c>
      <c r="R3198" s="8">
        <f t="shared" si="254"/>
        <v>8849.5575221239069</v>
      </c>
      <c r="S3198" s="8">
        <f t="shared" si="255"/>
        <v>1398239.8579744182</v>
      </c>
      <c r="U3198" s="25">
        <v>43200.316631944443</v>
      </c>
      <c r="V3198">
        <v>9</v>
      </c>
      <c r="W3198">
        <v>4712</v>
      </c>
      <c r="X3198" t="s">
        <v>1144</v>
      </c>
      <c r="Y3198" t="s">
        <v>960</v>
      </c>
      <c r="Z3198" s="25">
        <v>43199.995138888888</v>
      </c>
      <c r="AA3198">
        <v>116</v>
      </c>
      <c r="AB3198">
        <v>6</v>
      </c>
      <c r="AC3198" s="24">
        <v>5.45E-2</v>
      </c>
      <c r="AD3198">
        <v>16400</v>
      </c>
      <c r="AE3198">
        <v>1923570</v>
      </c>
      <c r="AF3198" s="22">
        <v>43199</v>
      </c>
      <c r="AG3198">
        <v>112</v>
      </c>
      <c r="AH3198">
        <v>110</v>
      </c>
      <c r="AI3198" s="22">
        <v>43200</v>
      </c>
      <c r="AJ3198">
        <v>115</v>
      </c>
      <c r="AK3198">
        <v>113</v>
      </c>
      <c r="AM3198">
        <v>1</v>
      </c>
      <c r="AN3198" t="s">
        <v>1023</v>
      </c>
      <c r="AO3198">
        <v>66.58</v>
      </c>
      <c r="AP3198">
        <v>0.91</v>
      </c>
      <c r="AQ3198">
        <v>0</v>
      </c>
      <c r="AR3198">
        <v>0.09</v>
      </c>
      <c r="AS3198">
        <v>0.88</v>
      </c>
      <c r="AT3198">
        <v>0.85</v>
      </c>
      <c r="AU3198">
        <v>0.625</v>
      </c>
      <c r="AV3198">
        <v>116</v>
      </c>
      <c r="AW3198">
        <v>112</v>
      </c>
      <c r="AX3198">
        <v>113</v>
      </c>
    </row>
    <row r="3199" spans="1:50">
      <c r="A3199" s="22">
        <v>43196</v>
      </c>
      <c r="B3199">
        <v>233</v>
      </c>
      <c r="C3199">
        <v>235</v>
      </c>
      <c r="D3199">
        <v>221</v>
      </c>
      <c r="E3199">
        <v>221</v>
      </c>
      <c r="F3199" s="22">
        <v>43199</v>
      </c>
      <c r="G3199">
        <v>222</v>
      </c>
      <c r="H3199">
        <v>227</v>
      </c>
      <c r="I3199">
        <v>221</v>
      </c>
      <c r="J3199">
        <v>224</v>
      </c>
      <c r="K3199" s="22">
        <v>43200</v>
      </c>
      <c r="L3199">
        <v>235</v>
      </c>
      <c r="M3199">
        <v>0.97</v>
      </c>
      <c r="N3199" s="8" t="str">
        <f>IF(AND(AM3199=1,AC3199&lt;-0.005,AE3199&gt;O$1),R3199,"")</f>
        <v/>
      </c>
      <c r="O3199" s="8">
        <f t="shared" si="252"/>
        <v>484405.48266978556</v>
      </c>
      <c r="P3199" s="8" t="str">
        <f t="shared" si="256"/>
        <v/>
      </c>
      <c r="Q3199" s="8">
        <f t="shared" si="253"/>
        <v>592019.89870094624</v>
      </c>
      <c r="R3199" s="8">
        <f t="shared" si="254"/>
        <v>22222.222222222255</v>
      </c>
      <c r="S3199" s="8">
        <f t="shared" si="255"/>
        <v>1398239.8579744182</v>
      </c>
      <c r="U3199" s="25">
        <v>43200.316631944443</v>
      </c>
      <c r="V3199">
        <v>11</v>
      </c>
      <c r="W3199">
        <v>3236</v>
      </c>
      <c r="X3199" t="s">
        <v>1117</v>
      </c>
      <c r="Y3199" t="s">
        <v>960</v>
      </c>
      <c r="Z3199" s="25">
        <v>43199.990277777775</v>
      </c>
      <c r="AA3199">
        <v>231.9</v>
      </c>
      <c r="AB3199">
        <v>7.9</v>
      </c>
      <c r="AC3199" s="24">
        <v>3.5299999999999998E-2</v>
      </c>
      <c r="AD3199">
        <v>12900</v>
      </c>
      <c r="AE3199">
        <v>2965480</v>
      </c>
      <c r="AF3199" s="22">
        <v>43199</v>
      </c>
      <c r="AG3199">
        <v>222</v>
      </c>
      <c r="AH3199">
        <v>224</v>
      </c>
      <c r="AI3199" s="22">
        <v>43200</v>
      </c>
      <c r="AJ3199">
        <v>235</v>
      </c>
      <c r="AK3199">
        <v>225</v>
      </c>
      <c r="AM3199">
        <v>2</v>
      </c>
      <c r="AN3199" t="s">
        <v>1023</v>
      </c>
      <c r="AO3199">
        <v>0</v>
      </c>
      <c r="AP3199">
        <v>0.89</v>
      </c>
      <c r="AQ3199">
        <v>0</v>
      </c>
      <c r="AR3199">
        <v>0.53</v>
      </c>
      <c r="AS3199">
        <v>0.97</v>
      </c>
      <c r="AT3199">
        <v>1.01</v>
      </c>
      <c r="AU3199">
        <v>0.83299999999999996</v>
      </c>
      <c r="AV3199">
        <v>237</v>
      </c>
      <c r="AW3199">
        <v>225</v>
      </c>
      <c r="AX3199">
        <v>225</v>
      </c>
    </row>
    <row r="3200" spans="1:50">
      <c r="A3200" s="22">
        <v>43196</v>
      </c>
      <c r="B3200">
        <v>298</v>
      </c>
      <c r="C3200">
        <v>299</v>
      </c>
      <c r="D3200">
        <v>290</v>
      </c>
      <c r="E3200">
        <v>292</v>
      </c>
      <c r="F3200" s="22">
        <v>43199</v>
      </c>
      <c r="G3200">
        <v>292</v>
      </c>
      <c r="H3200">
        <v>298</v>
      </c>
      <c r="I3200">
        <v>292</v>
      </c>
      <c r="J3200">
        <v>295</v>
      </c>
      <c r="K3200" s="22">
        <v>43200</v>
      </c>
      <c r="L3200">
        <v>294</v>
      </c>
      <c r="M3200">
        <v>0.93</v>
      </c>
      <c r="N3200" s="8" t="str">
        <f>IF(AND(AM3200=1,AC3200&lt;-0.005,AE3200&gt;O$1),R3200,"")</f>
        <v/>
      </c>
      <c r="O3200" s="8">
        <f t="shared" si="252"/>
        <v>484405.48266978556</v>
      </c>
      <c r="P3200" s="8" t="str">
        <f t="shared" si="256"/>
        <v/>
      </c>
      <c r="Q3200" s="8">
        <f t="shared" si="253"/>
        <v>592019.89870094624</v>
      </c>
      <c r="R3200" s="8">
        <f t="shared" si="254"/>
        <v>0</v>
      </c>
      <c r="S3200" s="8">
        <f t="shared" si="255"/>
        <v>1398239.8579744182</v>
      </c>
      <c r="U3200" s="25">
        <v>43200.316631944443</v>
      </c>
      <c r="V3200">
        <v>12</v>
      </c>
      <c r="W3200">
        <v>6502</v>
      </c>
      <c r="X3200" t="s">
        <v>121</v>
      </c>
      <c r="Y3200" t="s">
        <v>954</v>
      </c>
      <c r="Z3200" s="25">
        <v>43199.963888888888</v>
      </c>
      <c r="AA3200">
        <v>296</v>
      </c>
      <c r="AB3200">
        <v>1</v>
      </c>
      <c r="AC3200" s="24">
        <v>3.3999999999999998E-3</v>
      </c>
      <c r="AD3200">
        <v>12000</v>
      </c>
      <c r="AE3200">
        <v>3552000</v>
      </c>
      <c r="AF3200" s="22">
        <v>43199</v>
      </c>
      <c r="AG3200">
        <v>292</v>
      </c>
      <c r="AH3200">
        <v>295</v>
      </c>
      <c r="AI3200" s="22">
        <v>43200</v>
      </c>
      <c r="AJ3200">
        <v>294</v>
      </c>
      <c r="AK3200">
        <v>294</v>
      </c>
      <c r="AM3200">
        <v>0</v>
      </c>
      <c r="AN3200" t="s">
        <v>1023</v>
      </c>
      <c r="AO3200">
        <v>29.75</v>
      </c>
      <c r="AP3200" t="s">
        <v>956</v>
      </c>
      <c r="AQ3200">
        <v>0</v>
      </c>
      <c r="AR3200">
        <v>0</v>
      </c>
      <c r="AS3200">
        <v>0.93</v>
      </c>
      <c r="AT3200">
        <v>0.93</v>
      </c>
      <c r="AU3200">
        <v>1.018</v>
      </c>
      <c r="AV3200">
        <v>296</v>
      </c>
      <c r="AW3200">
        <v>293</v>
      </c>
      <c r="AX3200">
        <v>294</v>
      </c>
    </row>
    <row r="3201" spans="1:50">
      <c r="A3201" s="22">
        <v>43196</v>
      </c>
      <c r="B3201">
        <v>190.6</v>
      </c>
      <c r="C3201">
        <v>191.4</v>
      </c>
      <c r="D3201">
        <v>190</v>
      </c>
      <c r="E3201">
        <v>190.6</v>
      </c>
      <c r="F3201" s="22">
        <v>43199</v>
      </c>
      <c r="G3201">
        <v>190.2</v>
      </c>
      <c r="H3201">
        <v>193.5</v>
      </c>
      <c r="I3201">
        <v>190</v>
      </c>
      <c r="J3201">
        <v>192.9</v>
      </c>
      <c r="K3201" s="22">
        <v>43200</v>
      </c>
      <c r="L3201">
        <v>191.8</v>
      </c>
      <c r="M3201">
        <v>0.99</v>
      </c>
      <c r="N3201" s="8" t="str">
        <f>IF(AND(AM3201=1,AC3201&lt;-0.005,AE3201&gt;O$1),R3201,"")</f>
        <v/>
      </c>
      <c r="O3201" s="8">
        <f t="shared" si="252"/>
        <v>484405.48266978556</v>
      </c>
      <c r="P3201" s="8" t="str">
        <f t="shared" si="256"/>
        <v/>
      </c>
      <c r="Q3201" s="8">
        <f t="shared" si="253"/>
        <v>592019.89870094624</v>
      </c>
      <c r="R3201" s="8">
        <f t="shared" si="254"/>
        <v>-3879.9793067770261</v>
      </c>
      <c r="S3201" s="8">
        <f t="shared" si="255"/>
        <v>1394359.8786676412</v>
      </c>
      <c r="U3201" s="25">
        <v>43200.316631944443</v>
      </c>
      <c r="V3201">
        <v>13</v>
      </c>
      <c r="W3201">
        <v>8411</v>
      </c>
      <c r="X3201" t="s">
        <v>1070</v>
      </c>
      <c r="Y3201" t="s">
        <v>962</v>
      </c>
      <c r="Z3201" s="25">
        <v>43199.990277777775</v>
      </c>
      <c r="AA3201">
        <v>193.4</v>
      </c>
      <c r="AB3201">
        <v>0.5</v>
      </c>
      <c r="AC3201" s="24">
        <v>2.5999999999999999E-3</v>
      </c>
      <c r="AD3201">
        <v>10700</v>
      </c>
      <c r="AE3201">
        <v>2064110</v>
      </c>
      <c r="AF3201" s="22">
        <v>43199</v>
      </c>
      <c r="AG3201">
        <v>190.2</v>
      </c>
      <c r="AH3201">
        <v>192.9</v>
      </c>
      <c r="AI3201" s="22">
        <v>43200</v>
      </c>
      <c r="AJ3201">
        <v>191.8</v>
      </c>
      <c r="AK3201">
        <v>193.3</v>
      </c>
      <c r="AM3201">
        <v>1</v>
      </c>
      <c r="AN3201" t="s">
        <v>1023</v>
      </c>
      <c r="AO3201">
        <v>9.2200000000000006</v>
      </c>
      <c r="AP3201">
        <v>3.89</v>
      </c>
      <c r="AQ3201">
        <v>0.22</v>
      </c>
      <c r="AR3201">
        <v>0.06</v>
      </c>
      <c r="AS3201">
        <v>0.99</v>
      </c>
      <c r="AT3201">
        <v>0.95</v>
      </c>
      <c r="AU3201">
        <v>0.437</v>
      </c>
      <c r="AV3201">
        <v>194</v>
      </c>
      <c r="AW3201">
        <v>191.3</v>
      </c>
      <c r="AX3201">
        <v>193.3</v>
      </c>
    </row>
    <row r="3202" spans="1:50">
      <c r="A3202" s="22">
        <v>43196</v>
      </c>
      <c r="B3202">
        <v>696</v>
      </c>
      <c r="C3202">
        <v>700.6</v>
      </c>
      <c r="D3202">
        <v>691.8</v>
      </c>
      <c r="E3202">
        <v>692.8</v>
      </c>
      <c r="F3202" s="22">
        <v>43199</v>
      </c>
      <c r="G3202">
        <v>692.1</v>
      </c>
      <c r="H3202">
        <v>703.6</v>
      </c>
      <c r="I3202">
        <v>691.1</v>
      </c>
      <c r="J3202">
        <v>702</v>
      </c>
      <c r="K3202" s="22">
        <v>43200</v>
      </c>
      <c r="L3202">
        <v>696</v>
      </c>
      <c r="M3202">
        <v>0.98</v>
      </c>
      <c r="N3202" s="8" t="str">
        <f>IF(AND(AM3202=1,AC3202&lt;-0.005,AE3202&gt;O$1),R3202,"")</f>
        <v/>
      </c>
      <c r="O3202" s="8">
        <f t="shared" si="252"/>
        <v>484405.48266978556</v>
      </c>
      <c r="P3202" s="8" t="str">
        <f t="shared" si="256"/>
        <v/>
      </c>
      <c r="Q3202" s="8">
        <f t="shared" si="253"/>
        <v>592019.89870094624</v>
      </c>
      <c r="R3202" s="8">
        <f t="shared" si="254"/>
        <v>-5962.5212947189148</v>
      </c>
      <c r="S3202" s="8">
        <f t="shared" si="255"/>
        <v>1388397.3573729224</v>
      </c>
      <c r="U3202" s="25">
        <v>43200.316631944443</v>
      </c>
      <c r="V3202">
        <v>14</v>
      </c>
      <c r="W3202">
        <v>8306</v>
      </c>
      <c r="X3202" t="s">
        <v>1083</v>
      </c>
      <c r="Y3202" t="s">
        <v>962</v>
      </c>
      <c r="Z3202" s="25">
        <v>43199.993750000001</v>
      </c>
      <c r="AA3202">
        <v>704.8</v>
      </c>
      <c r="AB3202">
        <v>2.8</v>
      </c>
      <c r="AC3202" s="24">
        <v>4.0000000000000001E-3</v>
      </c>
      <c r="AD3202">
        <v>10100</v>
      </c>
      <c r="AE3202">
        <v>7096830</v>
      </c>
      <c r="AF3202" s="22">
        <v>43199</v>
      </c>
      <c r="AG3202">
        <v>692.1</v>
      </c>
      <c r="AH3202">
        <v>702</v>
      </c>
      <c r="AI3202" s="22">
        <v>43200</v>
      </c>
      <c r="AJ3202">
        <v>696</v>
      </c>
      <c r="AK3202">
        <v>704.4</v>
      </c>
      <c r="AM3202">
        <v>1</v>
      </c>
      <c r="AN3202">
        <v>0.05</v>
      </c>
      <c r="AO3202">
        <v>7.3</v>
      </c>
      <c r="AP3202">
        <v>2.56</v>
      </c>
      <c r="AQ3202">
        <v>0.14000000000000001</v>
      </c>
      <c r="AR3202">
        <v>0.04</v>
      </c>
      <c r="AS3202">
        <v>0.98</v>
      </c>
      <c r="AT3202">
        <v>0.89</v>
      </c>
      <c r="AU3202">
        <v>0.67600000000000005</v>
      </c>
      <c r="AV3202">
        <v>708.3</v>
      </c>
      <c r="AW3202">
        <v>693.5</v>
      </c>
      <c r="AX3202">
        <v>704.4</v>
      </c>
    </row>
    <row r="3203" spans="1:50">
      <c r="A3203" s="22">
        <v>43196</v>
      </c>
      <c r="B3203">
        <v>865.5</v>
      </c>
      <c r="C3203">
        <v>865.5</v>
      </c>
      <c r="D3203">
        <v>852.8</v>
      </c>
      <c r="E3203">
        <v>853.1</v>
      </c>
      <c r="F3203" s="22">
        <v>43199</v>
      </c>
      <c r="G3203">
        <v>850.1</v>
      </c>
      <c r="H3203">
        <v>851.9</v>
      </c>
      <c r="I3203">
        <v>827.8</v>
      </c>
      <c r="J3203">
        <v>828.7</v>
      </c>
      <c r="K3203" s="22">
        <v>43200</v>
      </c>
      <c r="L3203">
        <v>824.7</v>
      </c>
      <c r="M3203">
        <v>0.95</v>
      </c>
      <c r="N3203" s="8" t="str">
        <f>IF(AND(AM3203=1,AC3203&lt;-0.005,AE3203&gt;O$1),R3203,"")</f>
        <v/>
      </c>
      <c r="O3203" s="8">
        <f t="shared" si="252"/>
        <v>484405.48266978556</v>
      </c>
      <c r="P3203" s="8" t="str">
        <f t="shared" si="256"/>
        <v/>
      </c>
      <c r="Q3203" s="8">
        <f t="shared" si="253"/>
        <v>592019.89870094624</v>
      </c>
      <c r="R3203" s="8">
        <f t="shared" si="254"/>
        <v>15244.28339372741</v>
      </c>
      <c r="S3203" s="8">
        <f t="shared" si="255"/>
        <v>1403641.6407666497</v>
      </c>
      <c r="U3203" s="25">
        <v>43200.316631944443</v>
      </c>
      <c r="V3203">
        <v>17</v>
      </c>
      <c r="W3203">
        <v>4755</v>
      </c>
      <c r="X3203" t="s">
        <v>268</v>
      </c>
      <c r="Y3203" t="s">
        <v>962</v>
      </c>
      <c r="Z3203" s="25">
        <v>43199.997916666667</v>
      </c>
      <c r="AA3203">
        <v>839.9</v>
      </c>
      <c r="AB3203">
        <v>11.2</v>
      </c>
      <c r="AC3203" s="24">
        <v>1.35E-2</v>
      </c>
      <c r="AD3203">
        <v>8700</v>
      </c>
      <c r="AE3203">
        <v>7275050</v>
      </c>
      <c r="AF3203" s="22">
        <v>43199</v>
      </c>
      <c r="AG3203">
        <v>850.1</v>
      </c>
      <c r="AH3203">
        <v>828.7</v>
      </c>
      <c r="AI3203" s="22">
        <v>43200</v>
      </c>
      <c r="AJ3203">
        <v>824.7</v>
      </c>
      <c r="AK3203">
        <v>800.3</v>
      </c>
      <c r="AM3203">
        <v>1</v>
      </c>
      <c r="AN3203">
        <v>0</v>
      </c>
      <c r="AO3203">
        <v>9.76</v>
      </c>
      <c r="AP3203" t="s">
        <v>956</v>
      </c>
      <c r="AQ3203">
        <v>0.01</v>
      </c>
      <c r="AR3203">
        <v>0.01</v>
      </c>
      <c r="AS3203">
        <v>0.95</v>
      </c>
      <c r="AT3203">
        <v>0.91</v>
      </c>
      <c r="AU3203">
        <v>0.71699999999999997</v>
      </c>
      <c r="AV3203">
        <v>824.9</v>
      </c>
      <c r="AW3203">
        <v>792.1</v>
      </c>
      <c r="AX3203">
        <v>800.3</v>
      </c>
    </row>
    <row r="3204" spans="1:50">
      <c r="A3204" s="22">
        <v>43196</v>
      </c>
      <c r="B3204">
        <v>1500</v>
      </c>
      <c r="C3204">
        <v>1585</v>
      </c>
      <c r="D3204">
        <v>1435</v>
      </c>
      <c r="E3204">
        <v>1560</v>
      </c>
      <c r="F3204" s="22">
        <v>43199</v>
      </c>
      <c r="G3204">
        <v>1520</v>
      </c>
      <c r="H3204">
        <v>1757</v>
      </c>
      <c r="I3204">
        <v>1469</v>
      </c>
      <c r="J3204">
        <v>1610</v>
      </c>
      <c r="K3204" s="22">
        <v>43200</v>
      </c>
      <c r="L3204">
        <v>2010</v>
      </c>
      <c r="M3204">
        <v>1.05</v>
      </c>
      <c r="N3204" s="8" t="str">
        <f>IF(AND(AM3204=1,AC3204&lt;-0.005,AE3204&gt;O$1),R3204,"")</f>
        <v/>
      </c>
      <c r="O3204" s="8">
        <f t="shared" si="252"/>
        <v>484405.48266978556</v>
      </c>
      <c r="P3204" s="8" t="str">
        <f t="shared" si="256"/>
        <v/>
      </c>
      <c r="Q3204" s="8">
        <f t="shared" si="253"/>
        <v>592019.89870094624</v>
      </c>
      <c r="R3204" s="8">
        <f t="shared" si="254"/>
        <v>0</v>
      </c>
      <c r="S3204" s="8">
        <f t="shared" si="255"/>
        <v>1403641.6407666497</v>
      </c>
      <c r="U3204" s="25">
        <v>43200.316631944443</v>
      </c>
      <c r="V3204">
        <v>18</v>
      </c>
      <c r="W3204">
        <v>3344</v>
      </c>
      <c r="X3204" t="s">
        <v>1279</v>
      </c>
      <c r="Y3204" t="s">
        <v>960</v>
      </c>
      <c r="Z3204" s="25">
        <v>43199.99722222222</v>
      </c>
      <c r="AA3204">
        <v>1800</v>
      </c>
      <c r="AB3204">
        <v>190</v>
      </c>
      <c r="AC3204" s="24">
        <v>0.11799999999999999</v>
      </c>
      <c r="AD3204">
        <v>8700</v>
      </c>
      <c r="AE3204">
        <v>15696590</v>
      </c>
      <c r="AF3204" s="22">
        <v>43199</v>
      </c>
      <c r="AG3204">
        <v>1520</v>
      </c>
      <c r="AH3204">
        <v>1610</v>
      </c>
      <c r="AI3204" s="22">
        <v>43200</v>
      </c>
      <c r="AJ3204">
        <v>2010</v>
      </c>
      <c r="AK3204">
        <v>2010</v>
      </c>
      <c r="AM3204">
        <v>2</v>
      </c>
      <c r="AN3204" t="s">
        <v>1023</v>
      </c>
      <c r="AO3204">
        <v>0</v>
      </c>
      <c r="AP3204">
        <v>0</v>
      </c>
      <c r="AQ3204">
        <v>0.73</v>
      </c>
      <c r="AR3204">
        <v>0.6</v>
      </c>
      <c r="AS3204">
        <v>1.05</v>
      </c>
      <c r="AT3204">
        <v>1.25</v>
      </c>
      <c r="AU3204">
        <v>1.0229999999999999</v>
      </c>
      <c r="AV3204">
        <v>2010</v>
      </c>
      <c r="AW3204">
        <v>2010</v>
      </c>
      <c r="AX3204">
        <v>2010</v>
      </c>
    </row>
    <row r="3205" spans="1:50">
      <c r="A3205" s="22">
        <v>43196</v>
      </c>
      <c r="B3205">
        <v>743</v>
      </c>
      <c r="C3205">
        <v>748</v>
      </c>
      <c r="D3205">
        <v>732</v>
      </c>
      <c r="E3205">
        <v>741</v>
      </c>
      <c r="F3205" s="22">
        <v>43199</v>
      </c>
      <c r="G3205">
        <v>737</v>
      </c>
      <c r="H3205">
        <v>749</v>
      </c>
      <c r="I3205">
        <v>730</v>
      </c>
      <c r="J3205">
        <v>744</v>
      </c>
      <c r="K3205" s="22">
        <v>43200</v>
      </c>
      <c r="L3205">
        <v>800</v>
      </c>
      <c r="M3205">
        <v>0.96</v>
      </c>
      <c r="N3205" s="8" t="str">
        <f>IF(AND(AM3205=1,AC3205&lt;-0.005,AE3205&gt;O$1),R3205,"")</f>
        <v/>
      </c>
      <c r="O3205" s="8">
        <f t="shared" si="252"/>
        <v>484405.48266978556</v>
      </c>
      <c r="P3205" s="8" t="str">
        <f t="shared" si="256"/>
        <v/>
      </c>
      <c r="Q3205" s="8">
        <f t="shared" si="253"/>
        <v>592019.89870094624</v>
      </c>
      <c r="R3205" s="8">
        <f t="shared" si="254"/>
        <v>42740.841248303906</v>
      </c>
      <c r="S3205" s="8">
        <f t="shared" si="255"/>
        <v>1403641.6407666497</v>
      </c>
      <c r="U3205" s="25">
        <v>43200.316631944443</v>
      </c>
      <c r="V3205">
        <v>19</v>
      </c>
      <c r="W3205">
        <v>4571</v>
      </c>
      <c r="X3205" t="s">
        <v>173</v>
      </c>
      <c r="Y3205" t="s">
        <v>957</v>
      </c>
      <c r="Z3205" s="25">
        <v>43199.96875</v>
      </c>
      <c r="AA3205">
        <v>785</v>
      </c>
      <c r="AB3205">
        <v>41</v>
      </c>
      <c r="AC3205" s="24">
        <v>5.5100000000000003E-2</v>
      </c>
      <c r="AD3205">
        <v>6100</v>
      </c>
      <c r="AE3205">
        <v>4879730</v>
      </c>
      <c r="AF3205" s="22">
        <v>43199</v>
      </c>
      <c r="AG3205">
        <v>737</v>
      </c>
      <c r="AH3205">
        <v>744</v>
      </c>
      <c r="AI3205" s="22">
        <v>43200</v>
      </c>
      <c r="AJ3205">
        <v>800</v>
      </c>
      <c r="AK3205">
        <v>737</v>
      </c>
      <c r="AM3205">
        <v>2</v>
      </c>
      <c r="AN3205" t="s">
        <v>1023</v>
      </c>
      <c r="AO3205">
        <v>0</v>
      </c>
      <c r="AP3205">
        <v>0</v>
      </c>
      <c r="AQ3205">
        <v>7.0000000000000007E-2</v>
      </c>
      <c r="AR3205">
        <v>0.15</v>
      </c>
      <c r="AS3205">
        <v>0.96</v>
      </c>
      <c r="AT3205">
        <v>0.8</v>
      </c>
      <c r="AU3205">
        <v>1.6220000000000001</v>
      </c>
      <c r="AV3205">
        <v>804</v>
      </c>
      <c r="AW3205">
        <v>737</v>
      </c>
      <c r="AX3205">
        <v>737</v>
      </c>
    </row>
    <row r="3206" spans="1:50">
      <c r="A3206" s="22">
        <v>43196</v>
      </c>
      <c r="B3206">
        <v>219</v>
      </c>
      <c r="C3206">
        <v>221</v>
      </c>
      <c r="D3206">
        <v>207</v>
      </c>
      <c r="E3206">
        <v>207</v>
      </c>
      <c r="F3206" s="22">
        <v>43199</v>
      </c>
      <c r="G3206">
        <v>200</v>
      </c>
      <c r="H3206">
        <v>206</v>
      </c>
      <c r="I3206">
        <v>197</v>
      </c>
      <c r="J3206">
        <v>199</v>
      </c>
      <c r="K3206" s="22">
        <v>43200</v>
      </c>
      <c r="L3206">
        <v>197</v>
      </c>
      <c r="M3206">
        <v>0.88</v>
      </c>
      <c r="N3206" s="8" t="str">
        <f>IF(AND(AM3206=1,AC3206&lt;-0.005,AE3206&gt;O$1),R3206,"")</f>
        <v/>
      </c>
      <c r="O3206" s="8">
        <f t="shared" si="252"/>
        <v>484405.48266978556</v>
      </c>
      <c r="P3206" s="8" t="str">
        <f t="shared" si="256"/>
        <v/>
      </c>
      <c r="Q3206" s="8">
        <f t="shared" si="253"/>
        <v>592019.89870094624</v>
      </c>
      <c r="R3206" s="8">
        <f t="shared" si="254"/>
        <v>-2525.2525252525415</v>
      </c>
      <c r="S3206" s="8">
        <f t="shared" si="255"/>
        <v>1403641.6407666497</v>
      </c>
      <c r="U3206" s="25">
        <v>43200.316631944443</v>
      </c>
      <c r="V3206">
        <v>21</v>
      </c>
      <c r="W3206">
        <v>6835</v>
      </c>
      <c r="X3206" t="s">
        <v>1133</v>
      </c>
      <c r="Y3206" t="s">
        <v>954</v>
      </c>
      <c r="Z3206" s="25">
        <v>43199.996527777781</v>
      </c>
      <c r="AA3206">
        <v>199.9</v>
      </c>
      <c r="AB3206">
        <v>0.9</v>
      </c>
      <c r="AC3206" s="24">
        <v>4.4999999999999997E-3</v>
      </c>
      <c r="AD3206">
        <v>5300</v>
      </c>
      <c r="AE3206">
        <v>1048250</v>
      </c>
      <c r="AF3206" s="22">
        <v>43199</v>
      </c>
      <c r="AG3206">
        <v>200</v>
      </c>
      <c r="AH3206">
        <v>199</v>
      </c>
      <c r="AI3206" s="22">
        <v>43200</v>
      </c>
      <c r="AJ3206">
        <v>197</v>
      </c>
      <c r="AK3206">
        <v>198</v>
      </c>
      <c r="AM3206">
        <v>2</v>
      </c>
      <c r="AN3206" t="s">
        <v>1023</v>
      </c>
      <c r="AO3206">
        <v>3730.75</v>
      </c>
      <c r="AP3206">
        <v>0</v>
      </c>
      <c r="AQ3206">
        <v>0</v>
      </c>
      <c r="AR3206">
        <v>0.69</v>
      </c>
      <c r="AS3206">
        <v>0.88</v>
      </c>
      <c r="AT3206">
        <v>1.22</v>
      </c>
      <c r="AU3206">
        <v>1.1879999999999999</v>
      </c>
      <c r="AV3206">
        <v>212</v>
      </c>
      <c r="AW3206">
        <v>191</v>
      </c>
      <c r="AX3206">
        <v>198</v>
      </c>
    </row>
    <row r="3207" spans="1:50">
      <c r="A3207" s="22">
        <v>43196</v>
      </c>
      <c r="B3207">
        <v>1590</v>
      </c>
      <c r="C3207">
        <v>1619</v>
      </c>
      <c r="D3207">
        <v>1565</v>
      </c>
      <c r="E3207">
        <v>1565</v>
      </c>
      <c r="F3207" s="22">
        <v>43199</v>
      </c>
      <c r="G3207">
        <v>1525</v>
      </c>
      <c r="H3207">
        <v>1597</v>
      </c>
      <c r="I3207">
        <v>1503</v>
      </c>
      <c r="J3207">
        <v>1540</v>
      </c>
      <c r="K3207" s="22">
        <v>43200</v>
      </c>
      <c r="L3207">
        <v>1700</v>
      </c>
      <c r="M3207">
        <v>1.0900000000000001</v>
      </c>
      <c r="N3207" s="8" t="str">
        <f>IF(AND(AM3207=1,AC3207&lt;-0.005,AE3207&gt;O$1),R3207,"")</f>
        <v/>
      </c>
      <c r="O3207" s="8">
        <f t="shared" si="252"/>
        <v>484405.48266978556</v>
      </c>
      <c r="P3207" s="8" t="str">
        <f t="shared" si="256"/>
        <v/>
      </c>
      <c r="Q3207" s="8">
        <f t="shared" si="253"/>
        <v>592019.89870094624</v>
      </c>
      <c r="R3207" s="8">
        <f t="shared" si="254"/>
        <v>-5526.4688772542204</v>
      </c>
      <c r="S3207" s="8">
        <f t="shared" si="255"/>
        <v>1403641.6407666497</v>
      </c>
      <c r="U3207" s="25">
        <v>43200.316631944443</v>
      </c>
      <c r="V3207">
        <v>22</v>
      </c>
      <c r="W3207">
        <v>2303</v>
      </c>
      <c r="X3207" t="s">
        <v>1287</v>
      </c>
      <c r="Y3207" t="s">
        <v>960</v>
      </c>
      <c r="Z3207" s="25">
        <v>43199.990277777775</v>
      </c>
      <c r="AA3207">
        <v>1635</v>
      </c>
      <c r="AB3207">
        <v>95</v>
      </c>
      <c r="AC3207" s="24">
        <v>6.1699999999999998E-2</v>
      </c>
      <c r="AD3207">
        <v>5200</v>
      </c>
      <c r="AE3207">
        <v>8420400</v>
      </c>
      <c r="AF3207" s="22">
        <v>43199</v>
      </c>
      <c r="AG3207">
        <v>1525</v>
      </c>
      <c r="AH3207">
        <v>1540</v>
      </c>
      <c r="AI3207" s="22">
        <v>43200</v>
      </c>
      <c r="AJ3207">
        <v>1700</v>
      </c>
      <c r="AK3207">
        <v>1719</v>
      </c>
      <c r="AM3207">
        <v>2</v>
      </c>
      <c r="AN3207" t="s">
        <v>1023</v>
      </c>
      <c r="AO3207">
        <v>0</v>
      </c>
      <c r="AP3207">
        <v>0.28999999999999998</v>
      </c>
      <c r="AQ3207">
        <v>0.67</v>
      </c>
      <c r="AR3207">
        <v>0.68</v>
      </c>
      <c r="AS3207">
        <v>1.0900000000000001</v>
      </c>
      <c r="AT3207">
        <v>1.21</v>
      </c>
      <c r="AU3207">
        <v>2.0960000000000001</v>
      </c>
      <c r="AV3207">
        <v>1815</v>
      </c>
      <c r="AW3207">
        <v>1656</v>
      </c>
      <c r="AX3207">
        <v>1719</v>
      </c>
    </row>
    <row r="3208" spans="1:50">
      <c r="A3208" s="22">
        <v>43196</v>
      </c>
      <c r="B3208">
        <v>3955</v>
      </c>
      <c r="C3208">
        <v>4115</v>
      </c>
      <c r="D3208">
        <v>3895</v>
      </c>
      <c r="E3208">
        <v>4080</v>
      </c>
      <c r="F3208" s="22">
        <v>43199</v>
      </c>
      <c r="G3208">
        <v>3380</v>
      </c>
      <c r="H3208">
        <v>3380</v>
      </c>
      <c r="I3208">
        <v>3380</v>
      </c>
      <c r="J3208">
        <v>3380</v>
      </c>
      <c r="K3208" s="22">
        <v>43200</v>
      </c>
      <c r="L3208">
        <v>2960</v>
      </c>
      <c r="M3208">
        <v>1.08</v>
      </c>
      <c r="N3208" s="8" t="str">
        <f>IF(AND(AM3208=1,AC3208&lt;-0.005,AE3208&gt;O$1),R3208,"")</f>
        <v/>
      </c>
      <c r="O3208" s="8">
        <f t="shared" si="252"/>
        <v>484405.48266978556</v>
      </c>
      <c r="P3208" s="8" t="str">
        <f t="shared" si="256"/>
        <v/>
      </c>
      <c r="Q3208" s="8">
        <f t="shared" si="253"/>
        <v>592019.89870094624</v>
      </c>
      <c r="R3208" s="8">
        <f t="shared" si="254"/>
        <v>3401.3605442176909</v>
      </c>
      <c r="S3208" s="8">
        <f t="shared" si="255"/>
        <v>1403641.6407666497</v>
      </c>
      <c r="U3208" s="25">
        <v>43200.316631944443</v>
      </c>
      <c r="V3208">
        <v>23</v>
      </c>
      <c r="W3208">
        <v>7807</v>
      </c>
      <c r="X3208" t="s">
        <v>1286</v>
      </c>
      <c r="Y3208" t="s">
        <v>960</v>
      </c>
      <c r="Z3208" s="25">
        <v>43199.977083333331</v>
      </c>
      <c r="AA3208">
        <v>3153</v>
      </c>
      <c r="AB3208">
        <v>-227</v>
      </c>
      <c r="AC3208" s="24">
        <v>-6.7199999999999996E-2</v>
      </c>
      <c r="AD3208">
        <v>5100</v>
      </c>
      <c r="AE3208">
        <v>16180600</v>
      </c>
      <c r="AF3208" s="22">
        <v>43199</v>
      </c>
      <c r="AG3208">
        <v>3380</v>
      </c>
      <c r="AH3208">
        <v>3380</v>
      </c>
      <c r="AI3208" s="22">
        <v>43200</v>
      </c>
      <c r="AJ3208">
        <v>2960</v>
      </c>
      <c r="AK3208">
        <v>2940</v>
      </c>
      <c r="AM3208">
        <v>2</v>
      </c>
      <c r="AN3208" t="s">
        <v>1023</v>
      </c>
      <c r="AO3208">
        <v>0</v>
      </c>
      <c r="AP3208">
        <v>0.38</v>
      </c>
      <c r="AQ3208">
        <v>0.96</v>
      </c>
      <c r="AR3208">
        <v>0.46</v>
      </c>
      <c r="AS3208">
        <v>1.08</v>
      </c>
      <c r="AT3208">
        <v>0.96</v>
      </c>
      <c r="AU3208">
        <v>0.89</v>
      </c>
      <c r="AV3208">
        <v>3025</v>
      </c>
      <c r="AW3208">
        <v>2917</v>
      </c>
      <c r="AX3208">
        <v>2940</v>
      </c>
    </row>
    <row r="3209" spans="1:50">
      <c r="A3209" s="22">
        <v>43196</v>
      </c>
      <c r="B3209">
        <v>885</v>
      </c>
      <c r="C3209">
        <v>895</v>
      </c>
      <c r="D3209">
        <v>876</v>
      </c>
      <c r="E3209">
        <v>885</v>
      </c>
      <c r="F3209" s="22">
        <v>43199</v>
      </c>
      <c r="G3209">
        <v>895</v>
      </c>
      <c r="H3209">
        <v>947</v>
      </c>
      <c r="I3209">
        <v>895</v>
      </c>
      <c r="J3209">
        <v>941</v>
      </c>
      <c r="K3209" s="22">
        <v>43200</v>
      </c>
      <c r="L3209">
        <v>866</v>
      </c>
      <c r="M3209">
        <v>1.05</v>
      </c>
      <c r="N3209" s="8" t="str">
        <f>IF(AND(AM3209=1,AC3209&lt;-0.005,AE3209&gt;O$1),R3209,"")</f>
        <v/>
      </c>
      <c r="O3209" s="8">
        <f t="shared" si="252"/>
        <v>484405.48266978556</v>
      </c>
      <c r="P3209" s="8" t="str">
        <f t="shared" si="256"/>
        <v/>
      </c>
      <c r="Q3209" s="8">
        <f t="shared" si="253"/>
        <v>592019.89870094624</v>
      </c>
      <c r="R3209" s="8">
        <f t="shared" si="254"/>
        <v>32595.325953259537</v>
      </c>
      <c r="S3209" s="8">
        <f t="shared" si="255"/>
        <v>1403641.6407666497</v>
      </c>
      <c r="U3209" s="25">
        <v>43200.316631944443</v>
      </c>
      <c r="V3209">
        <v>26</v>
      </c>
      <c r="W3209">
        <v>8143</v>
      </c>
      <c r="X3209" t="s">
        <v>479</v>
      </c>
      <c r="Y3209" t="s">
        <v>954</v>
      </c>
      <c r="Z3209" s="25">
        <v>43199.99722222222</v>
      </c>
      <c r="AA3209">
        <v>820</v>
      </c>
      <c r="AB3209">
        <v>-121</v>
      </c>
      <c r="AC3209" s="24">
        <v>-0.12859999999999999</v>
      </c>
      <c r="AD3209">
        <v>4800</v>
      </c>
      <c r="AE3209">
        <v>3893790</v>
      </c>
      <c r="AF3209" s="22">
        <v>43199</v>
      </c>
      <c r="AG3209">
        <v>895</v>
      </c>
      <c r="AH3209">
        <v>941</v>
      </c>
      <c r="AI3209" s="22">
        <v>43200</v>
      </c>
      <c r="AJ3209">
        <v>866</v>
      </c>
      <c r="AK3209">
        <v>813</v>
      </c>
      <c r="AM3209">
        <v>2</v>
      </c>
      <c r="AN3209" t="s">
        <v>1023</v>
      </c>
      <c r="AO3209">
        <v>0</v>
      </c>
      <c r="AP3209">
        <v>1.59</v>
      </c>
      <c r="AQ3209">
        <v>1</v>
      </c>
      <c r="AR3209">
        <v>0.43</v>
      </c>
      <c r="AS3209">
        <v>1.05</v>
      </c>
      <c r="AT3209">
        <v>1.03</v>
      </c>
      <c r="AU3209">
        <v>1.0349999999999999</v>
      </c>
      <c r="AV3209">
        <v>871</v>
      </c>
      <c r="AW3209">
        <v>813</v>
      </c>
      <c r="AX3209">
        <v>813</v>
      </c>
    </row>
    <row r="3210" spans="1:50">
      <c r="A3210" s="22">
        <v>43196</v>
      </c>
      <c r="B3210">
        <v>1193</v>
      </c>
      <c r="C3210">
        <v>1338</v>
      </c>
      <c r="D3210">
        <v>1132</v>
      </c>
      <c r="E3210">
        <v>1278</v>
      </c>
      <c r="F3210" s="22">
        <v>43199</v>
      </c>
      <c r="G3210">
        <v>1218</v>
      </c>
      <c r="H3210">
        <v>1271</v>
      </c>
      <c r="I3210">
        <v>1185</v>
      </c>
      <c r="J3210">
        <v>1201</v>
      </c>
      <c r="K3210" s="22">
        <v>43200</v>
      </c>
      <c r="L3210">
        <v>1081</v>
      </c>
      <c r="M3210">
        <v>1.53</v>
      </c>
      <c r="N3210" s="8" t="str">
        <f>IF(AND(AM3210=1,AC3210&lt;-0.005,AE3210&gt;O$1),R3210,"")</f>
        <v/>
      </c>
      <c r="O3210" s="8">
        <f t="shared" si="252"/>
        <v>484405.48266978556</v>
      </c>
      <c r="P3210" s="8" t="str">
        <f t="shared" si="256"/>
        <v/>
      </c>
      <c r="Q3210" s="8">
        <f t="shared" si="253"/>
        <v>592019.89870094624</v>
      </c>
      <c r="R3210" s="8">
        <f t="shared" si="254"/>
        <v>23740.310077519422</v>
      </c>
      <c r="S3210" s="8">
        <f t="shared" si="255"/>
        <v>1403641.6407666497</v>
      </c>
      <c r="U3210" s="25">
        <v>43200.316631944443</v>
      </c>
      <c r="V3210">
        <v>27</v>
      </c>
      <c r="W3210">
        <v>3181</v>
      </c>
      <c r="X3210" t="s">
        <v>1247</v>
      </c>
      <c r="Y3210" t="s">
        <v>960</v>
      </c>
      <c r="Z3210" s="25">
        <v>43199.990972222222</v>
      </c>
      <c r="AA3210">
        <v>1250</v>
      </c>
      <c r="AB3210">
        <v>49</v>
      </c>
      <c r="AC3210" s="24">
        <v>4.0800000000000003E-2</v>
      </c>
      <c r="AD3210">
        <v>4800</v>
      </c>
      <c r="AE3210">
        <v>6066450</v>
      </c>
      <c r="AF3210" s="22">
        <v>43199</v>
      </c>
      <c r="AG3210">
        <v>1218</v>
      </c>
      <c r="AH3210">
        <v>1201</v>
      </c>
      <c r="AI3210" s="22">
        <v>43200</v>
      </c>
      <c r="AJ3210">
        <v>1081</v>
      </c>
      <c r="AK3210">
        <v>1032</v>
      </c>
      <c r="AM3210">
        <v>2</v>
      </c>
      <c r="AN3210" t="s">
        <v>1023</v>
      </c>
      <c r="AO3210">
        <v>0</v>
      </c>
      <c r="AP3210" t="s">
        <v>956</v>
      </c>
      <c r="AQ3210">
        <v>1</v>
      </c>
      <c r="AR3210">
        <v>1</v>
      </c>
      <c r="AS3210">
        <v>1.53</v>
      </c>
      <c r="AT3210">
        <v>1.68</v>
      </c>
      <c r="AU3210">
        <v>0.71</v>
      </c>
      <c r="AV3210">
        <v>1109</v>
      </c>
      <c r="AW3210">
        <v>1008</v>
      </c>
      <c r="AX3210">
        <v>1032</v>
      </c>
    </row>
    <row r="3211" spans="1:50">
      <c r="A3211" s="22">
        <v>43196</v>
      </c>
      <c r="B3211">
        <v>3485</v>
      </c>
      <c r="C3211">
        <v>3510</v>
      </c>
      <c r="D3211">
        <v>3445</v>
      </c>
      <c r="E3211">
        <v>3495</v>
      </c>
      <c r="F3211" s="22">
        <v>43199</v>
      </c>
      <c r="G3211">
        <v>3510</v>
      </c>
      <c r="H3211">
        <v>3515</v>
      </c>
      <c r="I3211">
        <v>3440</v>
      </c>
      <c r="J3211">
        <v>3460</v>
      </c>
      <c r="K3211" s="22">
        <v>43200</v>
      </c>
      <c r="L3211">
        <v>3495</v>
      </c>
      <c r="M3211">
        <v>0.97</v>
      </c>
      <c r="N3211" s="8" t="str">
        <f>IF(AND(AM3211=1,AC3211&lt;-0.005,AE3211&gt;O$1),R3211,"")</f>
        <v/>
      </c>
      <c r="O3211" s="8">
        <f t="shared" si="252"/>
        <v>484405.48266978556</v>
      </c>
      <c r="P3211" s="8" t="str">
        <f t="shared" si="256"/>
        <v/>
      </c>
      <c r="Q3211" s="8">
        <f t="shared" si="253"/>
        <v>592019.89870094624</v>
      </c>
      <c r="R3211" s="8">
        <f t="shared" si="254"/>
        <v>10964.912280701734</v>
      </c>
      <c r="S3211" s="8">
        <f t="shared" si="255"/>
        <v>1414606.5530473515</v>
      </c>
      <c r="U3211" s="25">
        <v>43200.316643518519</v>
      </c>
      <c r="V3211">
        <v>28</v>
      </c>
      <c r="W3211">
        <v>1366</v>
      </c>
      <c r="X3211" t="s">
        <v>1193</v>
      </c>
      <c r="Y3211" t="s">
        <v>954</v>
      </c>
      <c r="Z3211" s="25">
        <v>43199.98541666667</v>
      </c>
      <c r="AA3211">
        <v>3465</v>
      </c>
      <c r="AB3211">
        <v>5</v>
      </c>
      <c r="AC3211" s="24">
        <v>1.4E-3</v>
      </c>
      <c r="AD3211">
        <v>4650</v>
      </c>
      <c r="AE3211">
        <v>16130250</v>
      </c>
      <c r="AF3211" s="22">
        <v>43199</v>
      </c>
      <c r="AG3211">
        <v>3510</v>
      </c>
      <c r="AH3211">
        <v>3460</v>
      </c>
      <c r="AI3211" s="22">
        <v>43200</v>
      </c>
      <c r="AJ3211">
        <v>3495</v>
      </c>
      <c r="AK3211">
        <v>3420</v>
      </c>
      <c r="AM3211">
        <v>1</v>
      </c>
      <c r="AN3211" t="s">
        <v>1023</v>
      </c>
      <c r="AO3211" s="26">
        <v>7.4999999999999997E-3</v>
      </c>
      <c r="AQ3211">
        <v>0.05</v>
      </c>
      <c r="AR3211">
        <v>0.55000000000000004</v>
      </c>
      <c r="AS3211">
        <v>0.97</v>
      </c>
      <c r="AT3211">
        <v>1.02</v>
      </c>
      <c r="AU3211">
        <v>1.8680000000000001</v>
      </c>
      <c r="AV3211">
        <v>3505</v>
      </c>
      <c r="AW3211">
        <v>3385</v>
      </c>
      <c r="AX3211">
        <v>3420</v>
      </c>
    </row>
    <row r="3212" spans="1:50">
      <c r="A3212" s="22">
        <v>43196</v>
      </c>
      <c r="B3212">
        <v>2122</v>
      </c>
      <c r="C3212">
        <v>2205</v>
      </c>
      <c r="D3212">
        <v>2121</v>
      </c>
      <c r="E3212">
        <v>2179</v>
      </c>
      <c r="F3212" s="22">
        <v>43199</v>
      </c>
      <c r="G3212">
        <v>2178</v>
      </c>
      <c r="H3212">
        <v>2228</v>
      </c>
      <c r="I3212">
        <v>2170</v>
      </c>
      <c r="J3212">
        <v>2200</v>
      </c>
      <c r="K3212" s="22">
        <v>43200</v>
      </c>
      <c r="L3212">
        <v>2312</v>
      </c>
      <c r="M3212">
        <v>1.04</v>
      </c>
      <c r="N3212" s="8" t="str">
        <f>IF(AND(AM3212=1,AC3212&lt;-0.005,AE3212&gt;O$1),R3212,"")</f>
        <v/>
      </c>
      <c r="O3212" s="8">
        <f t="shared" si="252"/>
        <v>484405.48266978556</v>
      </c>
      <c r="P3212" s="8" t="str">
        <f t="shared" si="256"/>
        <v/>
      </c>
      <c r="Q3212" s="8">
        <f t="shared" si="253"/>
        <v>592019.89870094624</v>
      </c>
      <c r="R3212" s="8">
        <f t="shared" si="254"/>
        <v>8131.8681318681693</v>
      </c>
      <c r="S3212" s="8">
        <f t="shared" si="255"/>
        <v>1422738.4211792196</v>
      </c>
      <c r="U3212" s="25">
        <v>43200.316643518519</v>
      </c>
      <c r="V3212">
        <v>29</v>
      </c>
      <c r="W3212">
        <v>4974</v>
      </c>
      <c r="X3212" t="s">
        <v>1285</v>
      </c>
      <c r="Y3212" t="s">
        <v>962</v>
      </c>
      <c r="Z3212" s="25">
        <v>43199.996527777781</v>
      </c>
      <c r="AA3212">
        <v>2378</v>
      </c>
      <c r="AB3212">
        <v>178</v>
      </c>
      <c r="AC3212" s="24">
        <v>8.09E-2</v>
      </c>
      <c r="AD3212">
        <v>4300</v>
      </c>
      <c r="AE3212">
        <v>10163010</v>
      </c>
      <c r="AF3212" s="22">
        <v>43199</v>
      </c>
      <c r="AG3212">
        <v>2178</v>
      </c>
      <c r="AH3212">
        <v>2200</v>
      </c>
      <c r="AI3212" s="22">
        <v>43200</v>
      </c>
      <c r="AJ3212">
        <v>2312</v>
      </c>
      <c r="AK3212">
        <v>2275</v>
      </c>
      <c r="AM3212">
        <v>1</v>
      </c>
      <c r="AN3212">
        <v>0</v>
      </c>
      <c r="AO3212">
        <v>7.69</v>
      </c>
      <c r="AP3212">
        <v>0.18</v>
      </c>
      <c r="AQ3212">
        <v>1</v>
      </c>
      <c r="AR3212">
        <v>1</v>
      </c>
      <c r="AS3212">
        <v>1.04</v>
      </c>
      <c r="AT3212">
        <v>1.1299999999999999</v>
      </c>
      <c r="AU3212">
        <v>0.48899999999999999</v>
      </c>
      <c r="AV3212">
        <v>2380</v>
      </c>
      <c r="AW3212">
        <v>2235</v>
      </c>
      <c r="AX3212">
        <v>2275</v>
      </c>
    </row>
    <row r="3213" spans="1:50">
      <c r="A3213" s="22">
        <v>43196</v>
      </c>
      <c r="B3213">
        <v>10650</v>
      </c>
      <c r="C3213">
        <v>10760</v>
      </c>
      <c r="D3213">
        <v>10570</v>
      </c>
      <c r="E3213">
        <v>10580</v>
      </c>
      <c r="F3213" s="22">
        <v>43199</v>
      </c>
      <c r="G3213">
        <v>10550</v>
      </c>
      <c r="H3213">
        <v>10750</v>
      </c>
      <c r="I3213">
        <v>10540</v>
      </c>
      <c r="J3213">
        <v>10700</v>
      </c>
      <c r="K3213" s="22">
        <v>43200</v>
      </c>
      <c r="L3213">
        <v>10610</v>
      </c>
      <c r="M3213">
        <v>1.02</v>
      </c>
      <c r="N3213" s="8" t="str">
        <f>IF(AND(AM3213=1,AC3213&lt;-0.005,AE3213&gt;O$1),R3213,"")</f>
        <v/>
      </c>
      <c r="O3213" s="8">
        <f t="shared" si="252"/>
        <v>484405.48266978556</v>
      </c>
      <c r="P3213" s="8" t="str">
        <f t="shared" si="256"/>
        <v/>
      </c>
      <c r="Q3213" s="8">
        <f t="shared" si="253"/>
        <v>592019.89870094624</v>
      </c>
      <c r="R3213" s="8">
        <f t="shared" si="254"/>
        <v>-9704.2513863216391</v>
      </c>
      <c r="S3213" s="8">
        <f t="shared" si="255"/>
        <v>1413034.169792898</v>
      </c>
      <c r="U3213" s="25">
        <v>43200.316643518519</v>
      </c>
      <c r="V3213">
        <v>31</v>
      </c>
      <c r="W3213">
        <v>1458</v>
      </c>
      <c r="X3213" t="s">
        <v>1186</v>
      </c>
      <c r="Y3213" t="s">
        <v>954</v>
      </c>
      <c r="Z3213" s="25">
        <v>43199.980555555558</v>
      </c>
      <c r="AA3213">
        <v>10780</v>
      </c>
      <c r="AB3213">
        <v>80</v>
      </c>
      <c r="AC3213" s="24">
        <v>7.4999999999999997E-3</v>
      </c>
      <c r="AD3213">
        <v>3413</v>
      </c>
      <c r="AE3213">
        <v>36491670</v>
      </c>
      <c r="AF3213" s="22">
        <v>43199</v>
      </c>
      <c r="AG3213">
        <v>10550</v>
      </c>
      <c r="AH3213">
        <v>10700</v>
      </c>
      <c r="AI3213" s="22">
        <v>43200</v>
      </c>
      <c r="AJ3213">
        <v>10610</v>
      </c>
      <c r="AK3213">
        <v>10820</v>
      </c>
      <c r="AM3213">
        <v>1</v>
      </c>
      <c r="AN3213">
        <v>5</v>
      </c>
      <c r="AO3213" s="26">
        <v>3.5000000000000001E-3</v>
      </c>
      <c r="AQ3213">
        <v>0.81</v>
      </c>
      <c r="AR3213">
        <v>0.28999999999999998</v>
      </c>
      <c r="AS3213">
        <v>1.02</v>
      </c>
      <c r="AT3213">
        <v>0.95</v>
      </c>
      <c r="AU3213">
        <v>0.78200000000000003</v>
      </c>
      <c r="AV3213">
        <v>10950</v>
      </c>
      <c r="AW3213">
        <v>10550</v>
      </c>
      <c r="AX3213">
        <v>10820</v>
      </c>
    </row>
    <row r="3214" spans="1:50">
      <c r="A3214" s="22">
        <v>43196</v>
      </c>
      <c r="B3214">
        <v>103</v>
      </c>
      <c r="C3214">
        <v>105</v>
      </c>
      <c r="D3214">
        <v>102</v>
      </c>
      <c r="E3214">
        <v>104</v>
      </c>
      <c r="F3214" s="22">
        <v>43199</v>
      </c>
      <c r="G3214">
        <v>104</v>
      </c>
      <c r="H3214">
        <v>117</v>
      </c>
      <c r="I3214">
        <v>104</v>
      </c>
      <c r="J3214">
        <v>114</v>
      </c>
      <c r="K3214" s="22">
        <v>43200</v>
      </c>
      <c r="L3214">
        <v>112</v>
      </c>
      <c r="M3214">
        <v>0.95</v>
      </c>
      <c r="N3214" s="8" t="str">
        <f>IF(AND(AM3214=1,AC3214&lt;-0.005,AE3214&gt;O$1),R3214,"")</f>
        <v/>
      </c>
      <c r="O3214" s="8">
        <f t="shared" si="252"/>
        <v>484405.48266978556</v>
      </c>
      <c r="P3214" s="8" t="str">
        <f t="shared" si="256"/>
        <v/>
      </c>
      <c r="Q3214" s="8">
        <f t="shared" si="253"/>
        <v>592019.89870094624</v>
      </c>
      <c r="R3214" s="8">
        <f t="shared" si="254"/>
        <v>4504.5045045044581</v>
      </c>
      <c r="S3214" s="8">
        <f t="shared" si="255"/>
        <v>1413034.169792898</v>
      </c>
      <c r="U3214" s="25">
        <v>43200.316643518519</v>
      </c>
      <c r="V3214">
        <v>32</v>
      </c>
      <c r="W3214">
        <v>8704</v>
      </c>
      <c r="X3214" t="s">
        <v>1085</v>
      </c>
      <c r="Y3214" t="s">
        <v>960</v>
      </c>
      <c r="Z3214" s="25">
        <v>43199.986111111109</v>
      </c>
      <c r="AA3214">
        <v>111.3</v>
      </c>
      <c r="AB3214">
        <v>-2.7</v>
      </c>
      <c r="AC3214" s="24">
        <v>-2.3699999999999999E-2</v>
      </c>
      <c r="AD3214">
        <v>3400</v>
      </c>
      <c r="AE3214">
        <v>385950</v>
      </c>
      <c r="AF3214" s="22">
        <v>43199</v>
      </c>
      <c r="AG3214">
        <v>104</v>
      </c>
      <c r="AH3214">
        <v>114</v>
      </c>
      <c r="AI3214" s="22">
        <v>43200</v>
      </c>
      <c r="AJ3214">
        <v>112</v>
      </c>
      <c r="AK3214">
        <v>111</v>
      </c>
      <c r="AM3214" t="s">
        <v>1068</v>
      </c>
      <c r="AN3214" t="s">
        <v>1023</v>
      </c>
      <c r="AO3214">
        <v>0</v>
      </c>
      <c r="AP3214" t="s">
        <v>956</v>
      </c>
      <c r="AQ3214">
        <v>0.15</v>
      </c>
      <c r="AR3214">
        <v>0.05</v>
      </c>
      <c r="AS3214">
        <v>0.95</v>
      </c>
      <c r="AT3214">
        <v>0.81</v>
      </c>
      <c r="AU3214">
        <v>2.5870000000000002</v>
      </c>
      <c r="AV3214">
        <v>114</v>
      </c>
      <c r="AW3214">
        <v>106</v>
      </c>
      <c r="AX3214">
        <v>111</v>
      </c>
    </row>
    <row r="3215" spans="1:50">
      <c r="A3215" s="22">
        <v>43196</v>
      </c>
      <c r="B3215">
        <v>998</v>
      </c>
      <c r="C3215">
        <v>1025</v>
      </c>
      <c r="D3215">
        <v>940</v>
      </c>
      <c r="E3215">
        <v>943</v>
      </c>
      <c r="F3215" s="22">
        <v>43199</v>
      </c>
      <c r="G3215">
        <v>923</v>
      </c>
      <c r="H3215">
        <v>925</v>
      </c>
      <c r="I3215">
        <v>793</v>
      </c>
      <c r="J3215">
        <v>801</v>
      </c>
      <c r="K3215" s="22">
        <v>43200</v>
      </c>
      <c r="L3215">
        <v>768</v>
      </c>
      <c r="M3215">
        <v>1.1499999999999999</v>
      </c>
      <c r="N3215" s="8" t="str">
        <f>IF(AND(AM3215=1,AC3215&lt;-0.005,AE3215&gt;O$1),R3215,"")</f>
        <v/>
      </c>
      <c r="O3215" s="8">
        <f t="shared" si="252"/>
        <v>484405.48266978556</v>
      </c>
      <c r="P3215" s="8" t="str">
        <f t="shared" si="256"/>
        <v/>
      </c>
      <c r="Q3215" s="8">
        <f t="shared" si="253"/>
        <v>592019.89870094624</v>
      </c>
      <c r="R3215" s="8">
        <f t="shared" si="254"/>
        <v>31120.33195020747</v>
      </c>
      <c r="S3215" s="8">
        <f t="shared" si="255"/>
        <v>1413034.169792898</v>
      </c>
      <c r="U3215" s="25">
        <v>43200.316643518519</v>
      </c>
      <c r="V3215">
        <v>33</v>
      </c>
      <c r="W3215">
        <v>6276</v>
      </c>
      <c r="X3215" t="s">
        <v>1284</v>
      </c>
      <c r="Y3215" t="s">
        <v>960</v>
      </c>
      <c r="Z3215" s="25">
        <v>43199.986111111109</v>
      </c>
      <c r="AA3215">
        <v>800</v>
      </c>
      <c r="AB3215">
        <v>-1</v>
      </c>
      <c r="AC3215" s="24">
        <v>-1.1999999999999999E-3</v>
      </c>
      <c r="AD3215">
        <v>3200</v>
      </c>
      <c r="AE3215">
        <v>2525420</v>
      </c>
      <c r="AF3215" s="22">
        <v>43199</v>
      </c>
      <c r="AG3215">
        <v>923</v>
      </c>
      <c r="AH3215">
        <v>801</v>
      </c>
      <c r="AI3215" s="22">
        <v>43200</v>
      </c>
      <c r="AJ3215">
        <v>768</v>
      </c>
      <c r="AK3215">
        <v>723</v>
      </c>
      <c r="AM3215">
        <v>2</v>
      </c>
      <c r="AN3215" t="s">
        <v>1023</v>
      </c>
      <c r="AO3215">
        <v>0</v>
      </c>
      <c r="AP3215">
        <v>1.25</v>
      </c>
      <c r="AQ3215">
        <v>0.97</v>
      </c>
      <c r="AR3215">
        <v>0.99</v>
      </c>
      <c r="AS3215">
        <v>1.1499999999999999</v>
      </c>
      <c r="AT3215">
        <v>1.62</v>
      </c>
      <c r="AU3215">
        <v>0.76500000000000001</v>
      </c>
      <c r="AV3215">
        <v>777</v>
      </c>
      <c r="AW3215">
        <v>719</v>
      </c>
      <c r="AX3215">
        <v>723</v>
      </c>
    </row>
    <row r="3216" spans="1:50">
      <c r="A3216" s="22">
        <v>43196</v>
      </c>
      <c r="B3216">
        <v>490</v>
      </c>
      <c r="C3216">
        <v>492</v>
      </c>
      <c r="D3216">
        <v>489</v>
      </c>
      <c r="E3216">
        <v>489</v>
      </c>
      <c r="F3216" s="22">
        <v>43199</v>
      </c>
      <c r="G3216">
        <v>569</v>
      </c>
      <c r="H3216">
        <v>569</v>
      </c>
      <c r="I3216">
        <v>569</v>
      </c>
      <c r="J3216">
        <v>569</v>
      </c>
      <c r="K3216" s="22">
        <v>43200</v>
      </c>
      <c r="L3216">
        <v>669</v>
      </c>
      <c r="M3216">
        <v>1.01</v>
      </c>
      <c r="N3216" s="8" t="str">
        <f>IF(AND(AM3216=1,AC3216&lt;-0.005,AE3216&gt;O$1),R3216,"")</f>
        <v/>
      </c>
      <c r="O3216" s="8">
        <f t="shared" si="252"/>
        <v>484405.48266978556</v>
      </c>
      <c r="P3216" s="8" t="str">
        <f t="shared" si="256"/>
        <v/>
      </c>
      <c r="Q3216" s="8">
        <f t="shared" si="253"/>
        <v>592019.89870094624</v>
      </c>
      <c r="R3216" s="8">
        <f t="shared" si="254"/>
        <v>0</v>
      </c>
      <c r="S3216" s="8">
        <f t="shared" si="255"/>
        <v>1413034.169792898</v>
      </c>
      <c r="U3216" s="25">
        <v>43200.316643518519</v>
      </c>
      <c r="V3216">
        <v>34</v>
      </c>
      <c r="W3216">
        <v>1408</v>
      </c>
      <c r="X3216" t="s">
        <v>1166</v>
      </c>
      <c r="Y3216" t="s">
        <v>960</v>
      </c>
      <c r="Z3216" s="25">
        <v>43199.911111111112</v>
      </c>
      <c r="AA3216">
        <v>669</v>
      </c>
      <c r="AB3216">
        <v>100</v>
      </c>
      <c r="AC3216" s="24">
        <v>0.1757</v>
      </c>
      <c r="AD3216">
        <v>3000</v>
      </c>
      <c r="AE3216">
        <v>2007000</v>
      </c>
      <c r="AF3216" s="22">
        <v>43199</v>
      </c>
      <c r="AG3216">
        <v>569</v>
      </c>
      <c r="AH3216">
        <v>569</v>
      </c>
      <c r="AI3216" s="22">
        <v>43200</v>
      </c>
      <c r="AJ3216">
        <v>669</v>
      </c>
      <c r="AK3216">
        <v>669</v>
      </c>
      <c r="AM3216">
        <v>2</v>
      </c>
      <c r="AN3216" t="s">
        <v>1023</v>
      </c>
      <c r="AO3216">
        <v>0</v>
      </c>
      <c r="AP3216" t="s">
        <v>956</v>
      </c>
      <c r="AQ3216">
        <v>0.69</v>
      </c>
      <c r="AR3216">
        <v>0.25</v>
      </c>
      <c r="AS3216">
        <v>1.01</v>
      </c>
      <c r="AT3216">
        <v>0.99</v>
      </c>
      <c r="AU3216">
        <v>0.80200000000000005</v>
      </c>
      <c r="AV3216">
        <v>669</v>
      </c>
      <c r="AW3216">
        <v>669</v>
      </c>
      <c r="AX3216">
        <v>669</v>
      </c>
    </row>
    <row r="3217" spans="1:50">
      <c r="A3217" s="22">
        <v>43196</v>
      </c>
      <c r="B3217">
        <v>164</v>
      </c>
      <c r="C3217">
        <v>166</v>
      </c>
      <c r="D3217">
        <v>156</v>
      </c>
      <c r="E3217">
        <v>157</v>
      </c>
      <c r="F3217" s="22">
        <v>43199</v>
      </c>
      <c r="G3217">
        <v>155</v>
      </c>
      <c r="H3217">
        <v>160</v>
      </c>
      <c r="I3217">
        <v>151</v>
      </c>
      <c r="J3217">
        <v>158</v>
      </c>
      <c r="K3217" s="22">
        <v>43200</v>
      </c>
      <c r="L3217">
        <v>165</v>
      </c>
      <c r="M3217">
        <v>1.08</v>
      </c>
      <c r="N3217" s="8" t="str">
        <f>IF(AND(AM3217=1,AC3217&lt;-0.005,AE3217&gt;O$1),R3217,"")</f>
        <v/>
      </c>
      <c r="O3217" s="8">
        <f t="shared" si="252"/>
        <v>484405.48266978556</v>
      </c>
      <c r="P3217" s="8" t="str">
        <f t="shared" si="256"/>
        <v/>
      </c>
      <c r="Q3217" s="8">
        <f t="shared" si="253"/>
        <v>592019.89870094624</v>
      </c>
      <c r="R3217" s="8">
        <f t="shared" si="254"/>
        <v>12422.360248447229</v>
      </c>
      <c r="S3217" s="8">
        <f t="shared" si="255"/>
        <v>1413034.169792898</v>
      </c>
      <c r="U3217" s="25">
        <v>43200.316643518519</v>
      </c>
      <c r="V3217">
        <v>37</v>
      </c>
      <c r="W3217">
        <v>2666</v>
      </c>
      <c r="X3217" t="s">
        <v>1283</v>
      </c>
      <c r="Y3217" t="s">
        <v>960</v>
      </c>
      <c r="Z3217" s="25">
        <v>43199.99722222222</v>
      </c>
      <c r="AA3217">
        <v>161.80000000000001</v>
      </c>
      <c r="AB3217">
        <v>3.8</v>
      </c>
      <c r="AC3217" s="24">
        <v>2.41E-2</v>
      </c>
      <c r="AD3217">
        <v>2800</v>
      </c>
      <c r="AE3217">
        <v>452940</v>
      </c>
      <c r="AF3217" s="22">
        <v>43199</v>
      </c>
      <c r="AG3217">
        <v>155</v>
      </c>
      <c r="AH3217">
        <v>158</v>
      </c>
      <c r="AI3217" s="22">
        <v>43200</v>
      </c>
      <c r="AJ3217">
        <v>165</v>
      </c>
      <c r="AK3217">
        <v>161</v>
      </c>
      <c r="AM3217">
        <v>2</v>
      </c>
      <c r="AN3217" t="s">
        <v>1023</v>
      </c>
      <c r="AO3217">
        <v>164.39</v>
      </c>
      <c r="AP3217">
        <v>0</v>
      </c>
      <c r="AQ3217">
        <v>0.45</v>
      </c>
      <c r="AR3217">
        <v>0.49</v>
      </c>
      <c r="AS3217">
        <v>1.08</v>
      </c>
      <c r="AT3217">
        <v>1.08</v>
      </c>
      <c r="AU3217">
        <v>0.86</v>
      </c>
      <c r="AV3217">
        <v>166</v>
      </c>
      <c r="AW3217">
        <v>157</v>
      </c>
      <c r="AX3217">
        <v>161</v>
      </c>
    </row>
    <row r="3218" spans="1:50">
      <c r="A3218" s="22">
        <v>43196</v>
      </c>
      <c r="B3218">
        <v>202</v>
      </c>
      <c r="C3218">
        <v>203</v>
      </c>
      <c r="D3218">
        <v>200</v>
      </c>
      <c r="E3218">
        <v>202</v>
      </c>
      <c r="F3218" s="22">
        <v>43199</v>
      </c>
      <c r="G3218">
        <v>200</v>
      </c>
      <c r="H3218">
        <v>201</v>
      </c>
      <c r="I3218">
        <v>191</v>
      </c>
      <c r="J3218">
        <v>192</v>
      </c>
      <c r="K3218" s="22">
        <v>43200</v>
      </c>
      <c r="L3218">
        <v>189</v>
      </c>
      <c r="M3218">
        <v>0.75</v>
      </c>
      <c r="N3218" s="8" t="str">
        <f>IF(AND(AM3218=1,AC3218&lt;-0.005,AE3218&gt;O$1),R3218,"")</f>
        <v/>
      </c>
      <c r="O3218" s="8">
        <f t="shared" si="252"/>
        <v>484405.48266978556</v>
      </c>
      <c r="P3218" s="8" t="str">
        <f t="shared" si="256"/>
        <v/>
      </c>
      <c r="Q3218" s="8">
        <f t="shared" si="253"/>
        <v>592019.89870094624</v>
      </c>
      <c r="R3218" s="8">
        <f t="shared" si="254"/>
        <v>-15384.615384615385</v>
      </c>
      <c r="S3218" s="8">
        <f t="shared" si="255"/>
        <v>1413034.169792898</v>
      </c>
      <c r="U3218" s="25">
        <v>43200.316643518519</v>
      </c>
      <c r="V3218">
        <v>38</v>
      </c>
      <c r="W3218">
        <v>8105</v>
      </c>
      <c r="X3218" t="s">
        <v>339</v>
      </c>
      <c r="Y3218" t="s">
        <v>954</v>
      </c>
      <c r="Z3218" s="25">
        <v>43199.996527777781</v>
      </c>
      <c r="AA3218">
        <v>195</v>
      </c>
      <c r="AB3218">
        <v>3</v>
      </c>
      <c r="AC3218" s="24">
        <v>1.5599999999999999E-2</v>
      </c>
      <c r="AD3218">
        <v>2400</v>
      </c>
      <c r="AE3218">
        <v>465830</v>
      </c>
      <c r="AF3218" s="22">
        <v>43199</v>
      </c>
      <c r="AG3218">
        <v>200</v>
      </c>
      <c r="AH3218">
        <v>192</v>
      </c>
      <c r="AI3218" s="22">
        <v>43200</v>
      </c>
      <c r="AJ3218">
        <v>189</v>
      </c>
      <c r="AK3218">
        <v>195</v>
      </c>
      <c r="AM3218">
        <v>2</v>
      </c>
      <c r="AN3218" t="s">
        <v>1023</v>
      </c>
      <c r="AO3218">
        <v>0</v>
      </c>
      <c r="AP3218">
        <v>0.13</v>
      </c>
      <c r="AQ3218">
        <v>0.01</v>
      </c>
      <c r="AR3218">
        <v>0.01</v>
      </c>
      <c r="AS3218">
        <v>0.75</v>
      </c>
      <c r="AT3218">
        <v>0.57999999999999996</v>
      </c>
      <c r="AU3218">
        <v>3.51</v>
      </c>
      <c r="AV3218">
        <v>197</v>
      </c>
      <c r="AW3218">
        <v>186</v>
      </c>
      <c r="AX3218">
        <v>195</v>
      </c>
    </row>
    <row r="3219" spans="1:50">
      <c r="A3219" s="22">
        <v>43196</v>
      </c>
      <c r="B3219">
        <v>871</v>
      </c>
      <c r="C3219">
        <v>910</v>
      </c>
      <c r="D3219">
        <v>842</v>
      </c>
      <c r="E3219">
        <v>867</v>
      </c>
      <c r="F3219" s="22">
        <v>43199</v>
      </c>
      <c r="G3219">
        <v>863</v>
      </c>
      <c r="H3219">
        <v>864</v>
      </c>
      <c r="I3219">
        <v>838</v>
      </c>
      <c r="J3219">
        <v>839</v>
      </c>
      <c r="K3219" s="22">
        <v>43200</v>
      </c>
      <c r="L3219">
        <v>833</v>
      </c>
      <c r="M3219">
        <v>0.94</v>
      </c>
      <c r="N3219" s="8" t="str">
        <f>IF(AND(AM3219=1,AC3219&lt;-0.005,AE3219&gt;O$1),R3219,"")</f>
        <v/>
      </c>
      <c r="O3219" s="8">
        <f t="shared" si="252"/>
        <v>484405.48266978556</v>
      </c>
      <c r="P3219" s="8" t="str">
        <f t="shared" si="256"/>
        <v/>
      </c>
      <c r="Q3219" s="8">
        <f t="shared" si="253"/>
        <v>592019.89870094624</v>
      </c>
      <c r="R3219" s="8">
        <f t="shared" si="254"/>
        <v>-12865.497076023414</v>
      </c>
      <c r="S3219" s="8">
        <f t="shared" si="255"/>
        <v>1413034.169792898</v>
      </c>
      <c r="U3219" s="25">
        <v>43200.316643518519</v>
      </c>
      <c r="V3219">
        <v>41</v>
      </c>
      <c r="W3219">
        <v>3825</v>
      </c>
      <c r="X3219" t="s">
        <v>1069</v>
      </c>
      <c r="Y3219" t="s">
        <v>954</v>
      </c>
      <c r="Z3219" s="25">
        <v>43199.945833333331</v>
      </c>
      <c r="AA3219">
        <v>835</v>
      </c>
      <c r="AB3219">
        <v>-4</v>
      </c>
      <c r="AC3219" s="24">
        <v>-4.7999999999999996E-3</v>
      </c>
      <c r="AD3219">
        <v>2000</v>
      </c>
      <c r="AE3219">
        <v>1686480</v>
      </c>
      <c r="AF3219" s="22">
        <v>43199</v>
      </c>
      <c r="AG3219">
        <v>863</v>
      </c>
      <c r="AH3219">
        <v>839</v>
      </c>
      <c r="AI3219" s="22">
        <v>43200</v>
      </c>
      <c r="AJ3219">
        <v>833</v>
      </c>
      <c r="AK3219">
        <v>855</v>
      </c>
      <c r="AM3219">
        <v>2</v>
      </c>
      <c r="AN3219" t="s">
        <v>1023</v>
      </c>
      <c r="AO3219">
        <v>27307</v>
      </c>
      <c r="AP3219" t="s">
        <v>956</v>
      </c>
      <c r="AQ3219">
        <v>0.14000000000000001</v>
      </c>
      <c r="AR3219">
        <v>0.55000000000000004</v>
      </c>
      <c r="AS3219">
        <v>0.94</v>
      </c>
      <c r="AT3219">
        <v>1</v>
      </c>
      <c r="AU3219">
        <v>1.9610000000000001</v>
      </c>
      <c r="AV3219">
        <v>866</v>
      </c>
      <c r="AW3219">
        <v>821</v>
      </c>
      <c r="AX3219">
        <v>855</v>
      </c>
    </row>
    <row r="3220" spans="1:50">
      <c r="A3220" s="22">
        <v>43196</v>
      </c>
      <c r="B3220">
        <v>1334</v>
      </c>
      <c r="C3220">
        <v>1340</v>
      </c>
      <c r="D3220">
        <v>1211</v>
      </c>
      <c r="E3220">
        <v>1229</v>
      </c>
      <c r="F3220" s="22">
        <v>43199</v>
      </c>
      <c r="G3220">
        <v>1230</v>
      </c>
      <c r="H3220">
        <v>1287</v>
      </c>
      <c r="I3220">
        <v>1223</v>
      </c>
      <c r="J3220">
        <v>1276</v>
      </c>
      <c r="K3220" s="22">
        <v>43200</v>
      </c>
      <c r="L3220">
        <v>1324</v>
      </c>
      <c r="M3220">
        <v>0.95</v>
      </c>
      <c r="N3220" s="8" t="str">
        <f>IF(AND(AM3220=1,AC3220&lt;-0.005,AE3220&gt;O$1),R3220,"")</f>
        <v/>
      </c>
      <c r="O3220" s="8">
        <f t="shared" ref="O3220:O3283" si="257">SUM(N3220,O3219)</f>
        <v>484405.48266978556</v>
      </c>
      <c r="P3220" s="8" t="str">
        <f t="shared" si="256"/>
        <v/>
      </c>
      <c r="Q3220" s="8">
        <f t="shared" ref="Q3220:Q3283" si="258">SUM(P3220,Q3219)</f>
        <v>592019.89870094624</v>
      </c>
      <c r="R3220" s="8">
        <f t="shared" ref="R3220:R3283" si="259">(AJ3220/AK3220-1)*500000</f>
        <v>-52097.428958051416</v>
      </c>
      <c r="S3220" s="8">
        <f t="shared" ref="S3220:S3283" si="260">IF(AM3220=1,SUM(R3220,S3219),S3219)</f>
        <v>1360936.7408348466</v>
      </c>
      <c r="U3220" s="25">
        <v>43200.316643518519</v>
      </c>
      <c r="V3220">
        <v>43</v>
      </c>
      <c r="W3220">
        <v>8923</v>
      </c>
      <c r="X3220" t="s">
        <v>1282</v>
      </c>
      <c r="Y3220" t="s">
        <v>962</v>
      </c>
      <c r="Z3220" s="25">
        <v>43199.992361111108</v>
      </c>
      <c r="AA3220">
        <v>1300</v>
      </c>
      <c r="AB3220">
        <v>24</v>
      </c>
      <c r="AC3220" s="24">
        <v>1.8800000000000001E-2</v>
      </c>
      <c r="AD3220">
        <v>1900</v>
      </c>
      <c r="AE3220">
        <v>2459810</v>
      </c>
      <c r="AF3220" s="22">
        <v>43199</v>
      </c>
      <c r="AG3220">
        <v>1230</v>
      </c>
      <c r="AH3220">
        <v>1276</v>
      </c>
      <c r="AI3220" s="22">
        <v>43200</v>
      </c>
      <c r="AJ3220">
        <v>1324</v>
      </c>
      <c r="AK3220">
        <v>1478</v>
      </c>
      <c r="AM3220">
        <v>1</v>
      </c>
      <c r="AN3220">
        <v>0.05</v>
      </c>
      <c r="AO3220">
        <v>7.33</v>
      </c>
      <c r="AP3220">
        <v>2.35</v>
      </c>
      <c r="AQ3220">
        <v>0</v>
      </c>
      <c r="AR3220">
        <v>0.31</v>
      </c>
      <c r="AS3220">
        <v>0.95</v>
      </c>
      <c r="AT3220">
        <v>0.93</v>
      </c>
      <c r="AU3220">
        <v>0.61099999999999999</v>
      </c>
      <c r="AV3220">
        <v>1491</v>
      </c>
      <c r="AW3220">
        <v>1320</v>
      </c>
      <c r="AX3220">
        <v>1478</v>
      </c>
    </row>
    <row r="3221" spans="1:50">
      <c r="A3221" s="22">
        <v>43196</v>
      </c>
      <c r="B3221">
        <v>121</v>
      </c>
      <c r="C3221">
        <v>122</v>
      </c>
      <c r="D3221">
        <v>118</v>
      </c>
      <c r="E3221">
        <v>119</v>
      </c>
      <c r="F3221" s="22">
        <v>43199</v>
      </c>
      <c r="G3221">
        <v>117</v>
      </c>
      <c r="H3221">
        <v>119</v>
      </c>
      <c r="I3221">
        <v>115</v>
      </c>
      <c r="J3221">
        <v>115</v>
      </c>
      <c r="K3221" s="22">
        <v>43200</v>
      </c>
      <c r="L3221">
        <v>115</v>
      </c>
      <c r="M3221">
        <v>0.92</v>
      </c>
      <c r="N3221" s="8" t="str">
        <f>IF(AND(AM3221=1,AC3221&lt;-0.005,AE3221&gt;O$1),R3221,"")</f>
        <v/>
      </c>
      <c r="O3221" s="8">
        <f t="shared" si="257"/>
        <v>484405.48266978556</v>
      </c>
      <c r="P3221" s="8" t="str">
        <f t="shared" si="256"/>
        <v/>
      </c>
      <c r="Q3221" s="8">
        <f t="shared" si="258"/>
        <v>592019.89870094624</v>
      </c>
      <c r="R3221" s="8">
        <f t="shared" si="259"/>
        <v>-12711.864406779683</v>
      </c>
      <c r="S3221" s="8">
        <f t="shared" si="260"/>
        <v>1348224.876428067</v>
      </c>
      <c r="U3221" s="25">
        <v>43200.316643518519</v>
      </c>
      <c r="V3221">
        <v>44</v>
      </c>
      <c r="W3221">
        <v>5955</v>
      </c>
      <c r="X3221" t="s">
        <v>468</v>
      </c>
      <c r="Y3221" t="s">
        <v>954</v>
      </c>
      <c r="Z3221" s="25">
        <v>43199.99722222222</v>
      </c>
      <c r="AA3221">
        <v>115</v>
      </c>
      <c r="AB3221">
        <v>0</v>
      </c>
      <c r="AC3221" s="24">
        <v>0</v>
      </c>
      <c r="AD3221">
        <v>1700</v>
      </c>
      <c r="AE3221">
        <v>192820</v>
      </c>
      <c r="AF3221" s="22">
        <v>43199</v>
      </c>
      <c r="AG3221">
        <v>117</v>
      </c>
      <c r="AH3221">
        <v>115</v>
      </c>
      <c r="AI3221" s="22">
        <v>43200</v>
      </c>
      <c r="AJ3221">
        <v>115</v>
      </c>
      <c r="AK3221">
        <v>118</v>
      </c>
      <c r="AM3221">
        <v>1</v>
      </c>
      <c r="AN3221">
        <v>0</v>
      </c>
      <c r="AO3221">
        <v>5.04</v>
      </c>
      <c r="AP3221">
        <v>1.3</v>
      </c>
      <c r="AQ3221">
        <v>0</v>
      </c>
      <c r="AR3221">
        <v>0.12</v>
      </c>
      <c r="AS3221">
        <v>0.92</v>
      </c>
      <c r="AT3221">
        <v>0.86</v>
      </c>
      <c r="AU3221">
        <v>1.0249999999999999</v>
      </c>
      <c r="AV3221">
        <v>121</v>
      </c>
      <c r="AW3221">
        <v>114</v>
      </c>
      <c r="AX3221">
        <v>118</v>
      </c>
    </row>
    <row r="3222" spans="1:50">
      <c r="A3222" s="22">
        <v>43196</v>
      </c>
      <c r="B3222">
        <v>155</v>
      </c>
      <c r="C3222">
        <v>161</v>
      </c>
      <c r="D3222">
        <v>153</v>
      </c>
      <c r="E3222">
        <v>159</v>
      </c>
      <c r="F3222" s="22">
        <v>43199</v>
      </c>
      <c r="G3222">
        <v>157</v>
      </c>
      <c r="H3222">
        <v>164</v>
      </c>
      <c r="I3222">
        <v>155</v>
      </c>
      <c r="J3222">
        <v>162</v>
      </c>
      <c r="K3222" s="22">
        <v>43200</v>
      </c>
      <c r="L3222">
        <v>161</v>
      </c>
      <c r="M3222">
        <v>0.82</v>
      </c>
      <c r="N3222" s="8" t="str">
        <f>IF(AND(AM3222=1,AC3222&lt;-0.005,AE3222&gt;O$1),R3222,"")</f>
        <v/>
      </c>
      <c r="O3222" s="8">
        <f t="shared" si="257"/>
        <v>484405.48266978556</v>
      </c>
      <c r="P3222" s="8">
        <f t="shared" si="256"/>
        <v>6289.3081761006279</v>
      </c>
      <c r="Q3222" s="8">
        <f t="shared" si="258"/>
        <v>598309.20687704685</v>
      </c>
      <c r="R3222" s="8">
        <f t="shared" si="259"/>
        <v>6289.3081761006279</v>
      </c>
      <c r="S3222" s="8">
        <f t="shared" si="260"/>
        <v>1354514.1846041677</v>
      </c>
      <c r="U3222" s="25">
        <v>43200.316643518519</v>
      </c>
      <c r="V3222">
        <v>45</v>
      </c>
      <c r="W3222">
        <v>6740</v>
      </c>
      <c r="X3222" t="s">
        <v>1158</v>
      </c>
      <c r="Y3222" t="s">
        <v>962</v>
      </c>
      <c r="Z3222" s="25">
        <v>43199.929166666669</v>
      </c>
      <c r="AA3222">
        <v>161.6</v>
      </c>
      <c r="AB3222">
        <v>-0.4</v>
      </c>
      <c r="AC3222" s="24">
        <v>-2.5000000000000001E-3</v>
      </c>
      <c r="AD3222">
        <v>1600</v>
      </c>
      <c r="AE3222">
        <v>259670</v>
      </c>
      <c r="AF3222" s="22">
        <v>43199</v>
      </c>
      <c r="AG3222">
        <v>157</v>
      </c>
      <c r="AH3222">
        <v>162</v>
      </c>
      <c r="AI3222" s="22">
        <v>43200</v>
      </c>
      <c r="AJ3222">
        <v>161</v>
      </c>
      <c r="AK3222">
        <v>159</v>
      </c>
      <c r="AM3222">
        <v>1</v>
      </c>
      <c r="AN3222">
        <v>0.05</v>
      </c>
      <c r="AO3222">
        <v>0.99</v>
      </c>
      <c r="AP3222">
        <v>0</v>
      </c>
      <c r="AQ3222">
        <v>0.05</v>
      </c>
      <c r="AR3222">
        <v>0.03</v>
      </c>
      <c r="AS3222">
        <v>0.82</v>
      </c>
      <c r="AT3222">
        <v>0.73</v>
      </c>
      <c r="AU3222">
        <v>1.635</v>
      </c>
      <c r="AV3222">
        <v>165</v>
      </c>
      <c r="AW3222">
        <v>153</v>
      </c>
      <c r="AX3222">
        <v>159</v>
      </c>
    </row>
    <row r="3223" spans="1:50">
      <c r="A3223" s="22">
        <v>43196</v>
      </c>
      <c r="B3223">
        <v>1179</v>
      </c>
      <c r="C3223">
        <v>1182</v>
      </c>
      <c r="D3223">
        <v>1111</v>
      </c>
      <c r="E3223">
        <v>1128</v>
      </c>
      <c r="F3223" s="22">
        <v>43199</v>
      </c>
      <c r="G3223">
        <v>1125</v>
      </c>
      <c r="H3223">
        <v>1330</v>
      </c>
      <c r="I3223">
        <v>1105</v>
      </c>
      <c r="J3223">
        <v>1290</v>
      </c>
      <c r="K3223" s="22">
        <v>43200</v>
      </c>
      <c r="L3223">
        <v>1283</v>
      </c>
      <c r="M3223">
        <v>1.31</v>
      </c>
      <c r="N3223" s="8" t="str">
        <f>IF(AND(AM3223=1,AC3223&lt;-0.005,AE3223&gt;O$1),R3223,"")</f>
        <v/>
      </c>
      <c r="O3223" s="8">
        <f t="shared" si="257"/>
        <v>484405.48266978556</v>
      </c>
      <c r="P3223" s="8" t="str">
        <f t="shared" si="256"/>
        <v/>
      </c>
      <c r="Q3223" s="8">
        <f t="shared" si="258"/>
        <v>598309.20687704685</v>
      </c>
      <c r="R3223" s="8">
        <f t="shared" si="259"/>
        <v>-19115.442278860584</v>
      </c>
      <c r="S3223" s="8">
        <f t="shared" si="260"/>
        <v>1335398.7423253071</v>
      </c>
      <c r="U3223" s="25">
        <v>43200.316643518519</v>
      </c>
      <c r="V3223">
        <v>47</v>
      </c>
      <c r="W3223">
        <v>2795</v>
      </c>
      <c r="X3223" t="s">
        <v>1281</v>
      </c>
      <c r="Y3223" t="s">
        <v>960</v>
      </c>
      <c r="Z3223" s="25">
        <v>43199.984027777777</v>
      </c>
      <c r="AA3223">
        <v>1289.9000000000001</v>
      </c>
      <c r="AB3223">
        <v>-0.1</v>
      </c>
      <c r="AC3223" s="24">
        <v>-1E-4</v>
      </c>
      <c r="AD3223">
        <v>1500</v>
      </c>
      <c r="AE3223">
        <v>1936290</v>
      </c>
      <c r="AF3223" s="22">
        <v>43199</v>
      </c>
      <c r="AG3223">
        <v>1125</v>
      </c>
      <c r="AH3223">
        <v>1290</v>
      </c>
      <c r="AI3223" s="22">
        <v>43200</v>
      </c>
      <c r="AJ3223">
        <v>1283</v>
      </c>
      <c r="AK3223">
        <v>1334</v>
      </c>
      <c r="AM3223">
        <v>1</v>
      </c>
      <c r="AN3223">
        <v>0.05</v>
      </c>
      <c r="AO3223">
        <v>36.200000000000003</v>
      </c>
      <c r="AP3223">
        <v>1.55</v>
      </c>
      <c r="AQ3223">
        <v>0.87</v>
      </c>
      <c r="AR3223">
        <v>0.89</v>
      </c>
      <c r="AS3223">
        <v>1.31</v>
      </c>
      <c r="AT3223">
        <v>1.38</v>
      </c>
      <c r="AU3223">
        <v>0.68200000000000005</v>
      </c>
      <c r="AV3223">
        <v>1378</v>
      </c>
      <c r="AW3223">
        <v>1231</v>
      </c>
      <c r="AX3223">
        <v>1334</v>
      </c>
    </row>
    <row r="3224" spans="1:50">
      <c r="A3224" s="22">
        <v>43196</v>
      </c>
      <c r="B3224">
        <v>2274</v>
      </c>
      <c r="C3224">
        <v>2295</v>
      </c>
      <c r="D3224">
        <v>2184</v>
      </c>
      <c r="E3224">
        <v>2264</v>
      </c>
      <c r="F3224" s="22">
        <v>43199</v>
      </c>
      <c r="G3224">
        <v>2140</v>
      </c>
      <c r="H3224">
        <v>2149</v>
      </c>
      <c r="I3224">
        <v>1900</v>
      </c>
      <c r="J3224">
        <v>1904</v>
      </c>
      <c r="K3224" s="22">
        <v>43200</v>
      </c>
      <c r="L3224">
        <v>1880</v>
      </c>
      <c r="M3224">
        <v>0.99</v>
      </c>
      <c r="N3224" s="8" t="str">
        <f>IF(AND(AM3224=1,AC3224&lt;-0.005,AE3224&gt;O$1),R3224,"")</f>
        <v/>
      </c>
      <c r="O3224" s="8">
        <f t="shared" si="257"/>
        <v>484405.48266978556</v>
      </c>
      <c r="P3224" s="8" t="str">
        <f t="shared" si="256"/>
        <v/>
      </c>
      <c r="Q3224" s="8">
        <f t="shared" si="258"/>
        <v>598309.20687704685</v>
      </c>
      <c r="R3224" s="8">
        <f t="shared" si="259"/>
        <v>42412.002308136129</v>
      </c>
      <c r="S3224" s="8">
        <f t="shared" si="260"/>
        <v>1377810.7446334432</v>
      </c>
      <c r="U3224" s="25">
        <v>43200.316643518519</v>
      </c>
      <c r="V3224">
        <v>48</v>
      </c>
      <c r="W3224">
        <v>2168</v>
      </c>
      <c r="X3224" t="s">
        <v>1280</v>
      </c>
      <c r="Y3224" t="s">
        <v>962</v>
      </c>
      <c r="Z3224" s="25">
        <v>43199.992361111108</v>
      </c>
      <c r="AA3224">
        <v>1900.1</v>
      </c>
      <c r="AB3224">
        <v>-3.9</v>
      </c>
      <c r="AC3224" s="24">
        <v>-2E-3</v>
      </c>
      <c r="AD3224">
        <v>1400</v>
      </c>
      <c r="AE3224">
        <v>2672360</v>
      </c>
      <c r="AF3224" s="22">
        <v>43199</v>
      </c>
      <c r="AG3224">
        <v>2140</v>
      </c>
      <c r="AH3224">
        <v>1904</v>
      </c>
      <c r="AI3224" s="22">
        <v>43200</v>
      </c>
      <c r="AJ3224">
        <v>1880</v>
      </c>
      <c r="AK3224">
        <v>1733</v>
      </c>
      <c r="AM3224">
        <v>1</v>
      </c>
      <c r="AN3224">
        <v>0</v>
      </c>
      <c r="AO3224">
        <v>0.69</v>
      </c>
      <c r="AP3224">
        <v>0.63</v>
      </c>
      <c r="AQ3224">
        <v>0.43</v>
      </c>
      <c r="AR3224">
        <v>0.2</v>
      </c>
      <c r="AS3224">
        <v>0.99</v>
      </c>
      <c r="AT3224">
        <v>0.99</v>
      </c>
      <c r="AU3224">
        <v>0.88800000000000001</v>
      </c>
      <c r="AV3224">
        <v>1886</v>
      </c>
      <c r="AW3224">
        <v>1705</v>
      </c>
      <c r="AX3224">
        <v>1733</v>
      </c>
    </row>
    <row r="3225" spans="1:50">
      <c r="A3225" s="22">
        <v>43196</v>
      </c>
      <c r="B3225">
        <v>1560</v>
      </c>
      <c r="C3225">
        <v>1576</v>
      </c>
      <c r="D3225">
        <v>1551</v>
      </c>
      <c r="E3225">
        <v>1565</v>
      </c>
      <c r="F3225" s="22">
        <v>43199</v>
      </c>
      <c r="G3225">
        <v>1580</v>
      </c>
      <c r="H3225">
        <v>1602</v>
      </c>
      <c r="I3225">
        <v>1580</v>
      </c>
      <c r="J3225">
        <v>1593</v>
      </c>
      <c r="K3225" s="22">
        <v>43200</v>
      </c>
      <c r="L3225">
        <v>1595</v>
      </c>
      <c r="M3225">
        <v>1.04</v>
      </c>
      <c r="N3225" s="8" t="str">
        <f>IF(AND(AM3225=1,AC3225&lt;-0.005,AE3225&gt;O$1),R3225,"")</f>
        <v/>
      </c>
      <c r="O3225" s="8">
        <f t="shared" si="257"/>
        <v>484405.48266978556</v>
      </c>
      <c r="P3225" s="8" t="str">
        <f t="shared" si="256"/>
        <v/>
      </c>
      <c r="Q3225" s="8">
        <f t="shared" si="258"/>
        <v>598309.20687704685</v>
      </c>
      <c r="R3225" s="8">
        <f t="shared" si="259"/>
        <v>1257.0710245128903</v>
      </c>
      <c r="S3225" s="8">
        <f t="shared" si="260"/>
        <v>1379067.8156579561</v>
      </c>
      <c r="U3225" s="25">
        <v>43200.316643518519</v>
      </c>
      <c r="V3225">
        <v>49</v>
      </c>
      <c r="W3225">
        <v>3197</v>
      </c>
      <c r="X3225" t="s">
        <v>1157</v>
      </c>
      <c r="Y3225" t="s">
        <v>962</v>
      </c>
      <c r="Z3225" s="25">
        <v>43199.996527777781</v>
      </c>
      <c r="AA3225">
        <v>1598</v>
      </c>
      <c r="AB3225">
        <v>5</v>
      </c>
      <c r="AC3225" s="24">
        <v>3.0999999999999999E-3</v>
      </c>
      <c r="AD3225">
        <v>1400</v>
      </c>
      <c r="AE3225">
        <v>2227800</v>
      </c>
      <c r="AF3225" s="22">
        <v>43199</v>
      </c>
      <c r="AG3225">
        <v>1580</v>
      </c>
      <c r="AH3225">
        <v>1593</v>
      </c>
      <c r="AI3225" s="22">
        <v>43200</v>
      </c>
      <c r="AJ3225">
        <v>1595</v>
      </c>
      <c r="AK3225">
        <v>1591</v>
      </c>
      <c r="AM3225">
        <v>1</v>
      </c>
      <c r="AN3225">
        <v>3.9</v>
      </c>
      <c r="AO3225">
        <v>3.66</v>
      </c>
      <c r="AP3225">
        <v>2.39</v>
      </c>
      <c r="AQ3225">
        <v>1</v>
      </c>
      <c r="AR3225">
        <v>0.75</v>
      </c>
      <c r="AS3225">
        <v>1.04</v>
      </c>
      <c r="AT3225">
        <v>1.02</v>
      </c>
      <c r="AU3225">
        <v>0.377</v>
      </c>
      <c r="AV3225">
        <v>1600</v>
      </c>
      <c r="AW3225">
        <v>1586</v>
      </c>
      <c r="AX3225">
        <v>1591</v>
      </c>
    </row>
    <row r="3226" spans="1:50">
      <c r="A3226" s="22">
        <v>43199</v>
      </c>
      <c r="B3226">
        <v>112</v>
      </c>
      <c r="C3226">
        <v>118</v>
      </c>
      <c r="D3226">
        <v>111</v>
      </c>
      <c r="E3226">
        <v>116</v>
      </c>
      <c r="F3226" s="22">
        <v>43200</v>
      </c>
      <c r="G3226">
        <v>131</v>
      </c>
      <c r="H3226">
        <v>166</v>
      </c>
      <c r="I3226">
        <v>123</v>
      </c>
      <c r="J3226">
        <v>164</v>
      </c>
      <c r="K3226" s="22">
        <v>43201</v>
      </c>
      <c r="L3226">
        <v>155</v>
      </c>
      <c r="M3226">
        <v>0.99</v>
      </c>
      <c r="N3226" s="8" t="str">
        <f>IF(AND(AM3226=1,AC3226&lt;-0.005,AE3226&gt;O$1),R3226,"")</f>
        <v/>
      </c>
      <c r="O3226" s="8">
        <f t="shared" si="257"/>
        <v>484405.48266978556</v>
      </c>
      <c r="P3226" s="8" t="str">
        <f t="shared" ref="P3226:P3289" si="261">IF(AND(AM3226=1,AC3226&lt;Q$8,E3226/B3226-1&gt;Q$9,J3226&lt;Q$10),R3226,"")</f>
        <v/>
      </c>
      <c r="Q3226" s="8">
        <f t="shared" si="258"/>
        <v>598309.20687704685</v>
      </c>
      <c r="R3226" s="8">
        <f t="shared" si="259"/>
        <v>-18633.540372670788</v>
      </c>
      <c r="S3226" s="8">
        <f t="shared" si="260"/>
        <v>1379067.8156579561</v>
      </c>
      <c r="U3226" s="25">
        <v>43201.316620370373</v>
      </c>
      <c r="V3226">
        <v>2</v>
      </c>
      <c r="W3226">
        <v>6628</v>
      </c>
      <c r="X3226" t="s">
        <v>267</v>
      </c>
      <c r="Y3226" t="s">
        <v>960</v>
      </c>
      <c r="Z3226" s="25">
        <v>43200.99722222222</v>
      </c>
      <c r="AA3226">
        <v>166</v>
      </c>
      <c r="AB3226">
        <v>2</v>
      </c>
      <c r="AC3226" s="24">
        <v>1.2200000000000001E-2</v>
      </c>
      <c r="AD3226">
        <v>101400</v>
      </c>
      <c r="AE3226">
        <v>16725840</v>
      </c>
      <c r="AF3226" s="22">
        <v>43200</v>
      </c>
      <c r="AG3226">
        <v>131</v>
      </c>
      <c r="AH3226">
        <v>164</v>
      </c>
      <c r="AI3226" s="22">
        <v>43201</v>
      </c>
      <c r="AJ3226">
        <v>155</v>
      </c>
      <c r="AK3226">
        <v>161</v>
      </c>
      <c r="AM3226">
        <v>2</v>
      </c>
      <c r="AN3226" t="s">
        <v>1023</v>
      </c>
      <c r="AO3226">
        <v>0</v>
      </c>
      <c r="AP3226" t="s">
        <v>956</v>
      </c>
      <c r="AQ3226">
        <v>0.4</v>
      </c>
      <c r="AR3226">
        <v>0.1</v>
      </c>
      <c r="AS3226">
        <v>0.99</v>
      </c>
      <c r="AT3226">
        <v>0.85</v>
      </c>
      <c r="AU3226">
        <v>2.089</v>
      </c>
      <c r="AV3226">
        <v>174</v>
      </c>
      <c r="AW3226">
        <v>149</v>
      </c>
      <c r="AX3226">
        <v>161</v>
      </c>
    </row>
    <row r="3227" spans="1:50">
      <c r="A3227" s="22">
        <v>43199</v>
      </c>
      <c r="B3227">
        <v>1345</v>
      </c>
      <c r="C3227">
        <v>1348</v>
      </c>
      <c r="D3227">
        <v>1320</v>
      </c>
      <c r="E3227">
        <v>1327</v>
      </c>
      <c r="F3227" s="22">
        <v>43200</v>
      </c>
      <c r="G3227">
        <v>1337</v>
      </c>
      <c r="H3227">
        <v>1345</v>
      </c>
      <c r="I3227">
        <v>1296</v>
      </c>
      <c r="J3227">
        <v>1311</v>
      </c>
      <c r="K3227" s="22">
        <v>43201</v>
      </c>
      <c r="L3227">
        <v>1306</v>
      </c>
      <c r="M3227">
        <v>0.97</v>
      </c>
      <c r="N3227" s="8">
        <f>IF(AND(AM3227=1,AC3227&lt;-0.005,AE3227&gt;O$1),R3227,"")</f>
        <v>-6797.5830815710233</v>
      </c>
      <c r="O3227" s="8">
        <f t="shared" si="257"/>
        <v>477607.89958821452</v>
      </c>
      <c r="P3227" s="8" t="str">
        <f t="shared" si="261"/>
        <v/>
      </c>
      <c r="Q3227" s="8">
        <f t="shared" si="258"/>
        <v>598309.20687704685</v>
      </c>
      <c r="R3227" s="8">
        <f t="shared" si="259"/>
        <v>-6797.5830815710233</v>
      </c>
      <c r="S3227" s="8">
        <f t="shared" si="260"/>
        <v>1372270.2325763851</v>
      </c>
      <c r="U3227" s="25">
        <v>43201.316620370373</v>
      </c>
      <c r="V3227">
        <v>4</v>
      </c>
      <c r="W3227">
        <v>1357</v>
      </c>
      <c r="X3227" t="s">
        <v>1056</v>
      </c>
      <c r="Y3227" t="s">
        <v>954</v>
      </c>
      <c r="Z3227" s="25">
        <v>43200.99722222222</v>
      </c>
      <c r="AA3227">
        <v>1303</v>
      </c>
      <c r="AB3227">
        <v>-8</v>
      </c>
      <c r="AC3227" s="24">
        <v>-6.1000000000000004E-3</v>
      </c>
      <c r="AD3227">
        <v>54750</v>
      </c>
      <c r="AE3227">
        <v>71654232</v>
      </c>
      <c r="AF3227" s="22">
        <v>43200</v>
      </c>
      <c r="AG3227">
        <v>1337</v>
      </c>
      <c r="AH3227">
        <v>1311</v>
      </c>
      <c r="AI3227" s="22">
        <v>43201</v>
      </c>
      <c r="AJ3227">
        <v>1306</v>
      </c>
      <c r="AK3227">
        <v>1324</v>
      </c>
      <c r="AM3227">
        <v>1</v>
      </c>
      <c r="AN3227">
        <v>0</v>
      </c>
      <c r="AO3227" s="26">
        <v>8.0000000000000002E-3</v>
      </c>
      <c r="AQ3227">
        <v>0.06</v>
      </c>
      <c r="AR3227">
        <v>0.56000000000000005</v>
      </c>
      <c r="AS3227">
        <v>0.97</v>
      </c>
      <c r="AT3227">
        <v>1.02</v>
      </c>
      <c r="AU3227">
        <v>1.8660000000000001</v>
      </c>
      <c r="AV3227">
        <v>1325</v>
      </c>
      <c r="AW3227">
        <v>1306</v>
      </c>
      <c r="AX3227">
        <v>1324</v>
      </c>
    </row>
    <row r="3228" spans="1:50">
      <c r="A3228" s="22">
        <v>43199</v>
      </c>
      <c r="B3228">
        <v>18580</v>
      </c>
      <c r="C3228">
        <v>18940</v>
      </c>
      <c r="D3228">
        <v>18550</v>
      </c>
      <c r="E3228">
        <v>18840</v>
      </c>
      <c r="F3228" s="22">
        <v>43200</v>
      </c>
      <c r="G3228">
        <v>18670</v>
      </c>
      <c r="H3228">
        <v>19270</v>
      </c>
      <c r="I3228">
        <v>18580</v>
      </c>
      <c r="J3228">
        <v>19030</v>
      </c>
      <c r="K3228" s="22">
        <v>43201</v>
      </c>
      <c r="L3228">
        <v>19130</v>
      </c>
      <c r="M3228">
        <v>1.02</v>
      </c>
      <c r="N3228" s="8" t="str">
        <f>IF(AND(AM3228=1,AC3228&lt;-0.005,AE3228&gt;O$1),R3228,"")</f>
        <v/>
      </c>
      <c r="O3228" s="8">
        <f t="shared" si="257"/>
        <v>477607.89958821452</v>
      </c>
      <c r="P3228" s="8" t="str">
        <f t="shared" si="261"/>
        <v/>
      </c>
      <c r="Q3228" s="8">
        <f t="shared" si="258"/>
        <v>598309.20687704685</v>
      </c>
      <c r="R3228" s="8">
        <f t="shared" si="259"/>
        <v>7427.0557029177953</v>
      </c>
      <c r="S3228" s="8">
        <f t="shared" si="260"/>
        <v>1379697.2882793029</v>
      </c>
      <c r="U3228" s="25">
        <v>43201.316620370373</v>
      </c>
      <c r="V3228">
        <v>5</v>
      </c>
      <c r="W3228">
        <v>1570</v>
      </c>
      <c r="X3228" t="s">
        <v>1041</v>
      </c>
      <c r="Y3228" t="s">
        <v>954</v>
      </c>
      <c r="Z3228" s="25">
        <v>43200.997916666667</v>
      </c>
      <c r="AA3228">
        <v>19149</v>
      </c>
      <c r="AB3228">
        <v>119</v>
      </c>
      <c r="AC3228" s="24">
        <v>6.3E-3</v>
      </c>
      <c r="AD3228">
        <v>41327</v>
      </c>
      <c r="AE3228">
        <v>789444616</v>
      </c>
      <c r="AF3228" s="22">
        <v>43200</v>
      </c>
      <c r="AG3228">
        <v>18670</v>
      </c>
      <c r="AH3228">
        <v>19030</v>
      </c>
      <c r="AI3228" s="22">
        <v>43201</v>
      </c>
      <c r="AJ3228">
        <v>19130</v>
      </c>
      <c r="AK3228">
        <v>18850</v>
      </c>
      <c r="AM3228">
        <v>1</v>
      </c>
      <c r="AN3228">
        <v>0</v>
      </c>
      <c r="AO3228" s="26">
        <v>8.0000000000000002E-3</v>
      </c>
      <c r="AQ3228">
        <v>0.82</v>
      </c>
      <c r="AR3228">
        <v>0.28999999999999998</v>
      </c>
      <c r="AS3228">
        <v>1.02</v>
      </c>
      <c r="AT3228">
        <v>0.95</v>
      </c>
      <c r="AU3228">
        <v>0.77900000000000003</v>
      </c>
      <c r="AV3228">
        <v>19140</v>
      </c>
      <c r="AW3228">
        <v>18850</v>
      </c>
      <c r="AX3228">
        <v>18850</v>
      </c>
    </row>
    <row r="3229" spans="1:50">
      <c r="A3229" s="22">
        <v>43199</v>
      </c>
      <c r="B3229">
        <v>513</v>
      </c>
      <c r="C3229">
        <v>523</v>
      </c>
      <c r="D3229">
        <v>468</v>
      </c>
      <c r="E3229">
        <v>508</v>
      </c>
      <c r="F3229" s="22">
        <v>43200</v>
      </c>
      <c r="G3229">
        <v>490</v>
      </c>
      <c r="H3229">
        <v>497</v>
      </c>
      <c r="I3229">
        <v>470</v>
      </c>
      <c r="J3229">
        <v>472</v>
      </c>
      <c r="K3229" s="22">
        <v>43201</v>
      </c>
      <c r="L3229">
        <v>482</v>
      </c>
      <c r="M3229">
        <v>1.3</v>
      </c>
      <c r="N3229" s="8" t="str">
        <f>IF(AND(AM3229=1,AC3229&lt;-0.005,AE3229&gt;O$1),R3229,"")</f>
        <v/>
      </c>
      <c r="O3229" s="8">
        <f t="shared" si="257"/>
        <v>477607.89958821452</v>
      </c>
      <c r="P3229" s="8" t="str">
        <f t="shared" si="261"/>
        <v/>
      </c>
      <c r="Q3229" s="8">
        <f t="shared" si="258"/>
        <v>598309.20687704685</v>
      </c>
      <c r="R3229" s="8">
        <f t="shared" si="259"/>
        <v>-49532.710280373816</v>
      </c>
      <c r="S3229" s="8">
        <f t="shared" si="260"/>
        <v>1330164.577998929</v>
      </c>
      <c r="U3229" s="25">
        <v>43201.316620370373</v>
      </c>
      <c r="V3229">
        <v>6</v>
      </c>
      <c r="W3229">
        <v>8698</v>
      </c>
      <c r="X3229" t="s">
        <v>1057</v>
      </c>
      <c r="Y3229" t="s">
        <v>962</v>
      </c>
      <c r="Z3229" s="25">
        <v>43200.996527777781</v>
      </c>
      <c r="AA3229">
        <v>474.1</v>
      </c>
      <c r="AB3229">
        <v>2.1</v>
      </c>
      <c r="AC3229" s="24">
        <v>4.4000000000000003E-3</v>
      </c>
      <c r="AD3229">
        <v>38500</v>
      </c>
      <c r="AE3229">
        <v>18242110</v>
      </c>
      <c r="AF3229" s="22">
        <v>43200</v>
      </c>
      <c r="AG3229">
        <v>490</v>
      </c>
      <c r="AH3229">
        <v>472</v>
      </c>
      <c r="AI3229" s="22">
        <v>43201</v>
      </c>
      <c r="AJ3229">
        <v>482</v>
      </c>
      <c r="AK3229">
        <v>535</v>
      </c>
      <c r="AM3229">
        <v>1</v>
      </c>
      <c r="AN3229">
        <v>0</v>
      </c>
      <c r="AO3229">
        <v>3.45</v>
      </c>
      <c r="AP3229" t="s">
        <v>956</v>
      </c>
      <c r="AQ3229">
        <v>1</v>
      </c>
      <c r="AR3229">
        <v>1</v>
      </c>
      <c r="AS3229">
        <v>1.3</v>
      </c>
      <c r="AT3229">
        <v>1.32</v>
      </c>
      <c r="AU3229">
        <v>0.55400000000000005</v>
      </c>
      <c r="AV3229">
        <v>552</v>
      </c>
      <c r="AW3229">
        <v>476</v>
      </c>
      <c r="AX3229">
        <v>535</v>
      </c>
    </row>
    <row r="3230" spans="1:50">
      <c r="A3230" s="22">
        <v>43199</v>
      </c>
      <c r="B3230">
        <v>1718</v>
      </c>
      <c r="C3230">
        <v>1775</v>
      </c>
      <c r="D3230">
        <v>1700</v>
      </c>
      <c r="E3230">
        <v>1744</v>
      </c>
      <c r="F3230" s="22">
        <v>43200</v>
      </c>
      <c r="G3230">
        <v>1731</v>
      </c>
      <c r="H3230">
        <v>1744</v>
      </c>
      <c r="I3230">
        <v>1680</v>
      </c>
      <c r="J3230">
        <v>1688</v>
      </c>
      <c r="K3230" s="22">
        <v>43201</v>
      </c>
      <c r="L3230">
        <v>1500</v>
      </c>
      <c r="M3230">
        <v>0.92</v>
      </c>
      <c r="N3230" s="8" t="str">
        <f>IF(AND(AM3230=1,AC3230&lt;-0.005,AE3230&gt;O$1),R3230,"")</f>
        <v/>
      </c>
      <c r="O3230" s="8">
        <f t="shared" si="257"/>
        <v>477607.89958821452</v>
      </c>
      <c r="P3230" s="8" t="str">
        <f t="shared" si="261"/>
        <v/>
      </c>
      <c r="Q3230" s="8">
        <f t="shared" si="258"/>
        <v>598309.20687704685</v>
      </c>
      <c r="R3230" s="8">
        <f t="shared" si="259"/>
        <v>77812.01848998465</v>
      </c>
      <c r="S3230" s="8">
        <f t="shared" si="260"/>
        <v>1330164.577998929</v>
      </c>
      <c r="U3230" s="25">
        <v>43201.316631944443</v>
      </c>
      <c r="V3230">
        <v>7</v>
      </c>
      <c r="W3230">
        <v>4586</v>
      </c>
      <c r="X3230" t="s">
        <v>1221</v>
      </c>
      <c r="Y3230" t="s">
        <v>957</v>
      </c>
      <c r="Z3230" s="25">
        <v>43200.99722222222</v>
      </c>
      <c r="AA3230">
        <v>1521</v>
      </c>
      <c r="AB3230">
        <v>-167</v>
      </c>
      <c r="AC3230" s="24">
        <v>-9.8900000000000002E-2</v>
      </c>
      <c r="AD3230">
        <v>37000</v>
      </c>
      <c r="AE3230">
        <v>56792030</v>
      </c>
      <c r="AF3230" s="22">
        <v>43200</v>
      </c>
      <c r="AG3230">
        <v>1731</v>
      </c>
      <c r="AH3230">
        <v>1688</v>
      </c>
      <c r="AI3230" s="22">
        <v>43201</v>
      </c>
      <c r="AJ3230">
        <v>1500</v>
      </c>
      <c r="AK3230">
        <v>1298</v>
      </c>
      <c r="AM3230">
        <v>2</v>
      </c>
      <c r="AN3230" t="s">
        <v>1023</v>
      </c>
      <c r="AO3230">
        <v>10749.5</v>
      </c>
      <c r="AP3230">
        <v>0</v>
      </c>
      <c r="AQ3230">
        <v>7.0000000000000007E-2</v>
      </c>
      <c r="AR3230">
        <v>0.62</v>
      </c>
      <c r="AS3230">
        <v>0.92</v>
      </c>
      <c r="AT3230">
        <v>1.1000000000000001</v>
      </c>
      <c r="AU3230">
        <v>0.98899999999999999</v>
      </c>
      <c r="AV3230">
        <v>1506</v>
      </c>
      <c r="AW3230">
        <v>1288</v>
      </c>
      <c r="AX3230">
        <v>1298</v>
      </c>
    </row>
    <row r="3231" spans="1:50">
      <c r="A3231" s="22">
        <v>43199</v>
      </c>
      <c r="B3231">
        <v>190.2</v>
      </c>
      <c r="C3231">
        <v>193.5</v>
      </c>
      <c r="D3231">
        <v>190</v>
      </c>
      <c r="E3231">
        <v>192.9</v>
      </c>
      <c r="F3231" s="22">
        <v>43200</v>
      </c>
      <c r="G3231">
        <v>191.8</v>
      </c>
      <c r="H3231">
        <v>194</v>
      </c>
      <c r="I3231">
        <v>191.3</v>
      </c>
      <c r="J3231">
        <v>193.3</v>
      </c>
      <c r="K3231" s="22">
        <v>43201</v>
      </c>
      <c r="L3231">
        <v>194</v>
      </c>
      <c r="M3231">
        <v>0.99</v>
      </c>
      <c r="N3231" s="8" t="str">
        <f>IF(AND(AM3231=1,AC3231&lt;-0.005,AE3231&gt;O$1),R3231,"")</f>
        <v/>
      </c>
      <c r="O3231" s="8">
        <f t="shared" si="257"/>
        <v>477607.89958821452</v>
      </c>
      <c r="P3231" s="8" t="str">
        <f t="shared" si="261"/>
        <v/>
      </c>
      <c r="Q3231" s="8">
        <f t="shared" si="258"/>
        <v>598309.20687704685</v>
      </c>
      <c r="R3231" s="8">
        <f t="shared" si="259"/>
        <v>257.86487880352649</v>
      </c>
      <c r="S3231" s="8">
        <f t="shared" si="260"/>
        <v>1330422.4428777325</v>
      </c>
      <c r="U3231" s="25">
        <v>43201.316631944443</v>
      </c>
      <c r="V3231">
        <v>8</v>
      </c>
      <c r="W3231">
        <v>8411</v>
      </c>
      <c r="X3231" t="s">
        <v>1070</v>
      </c>
      <c r="Y3231" t="s">
        <v>962</v>
      </c>
      <c r="Z3231" s="25">
        <v>43200.99722222222</v>
      </c>
      <c r="AA3231">
        <v>194.2</v>
      </c>
      <c r="AB3231">
        <v>0.9</v>
      </c>
      <c r="AC3231" s="24">
        <v>4.7000000000000002E-3</v>
      </c>
      <c r="AD3231">
        <v>36300</v>
      </c>
      <c r="AE3231">
        <v>7049480</v>
      </c>
      <c r="AF3231" s="22">
        <v>43200</v>
      </c>
      <c r="AG3231">
        <v>191.8</v>
      </c>
      <c r="AH3231">
        <v>193.3</v>
      </c>
      <c r="AI3231" s="22">
        <v>43201</v>
      </c>
      <c r="AJ3231">
        <v>194</v>
      </c>
      <c r="AK3231">
        <v>193.9</v>
      </c>
      <c r="AM3231">
        <v>1</v>
      </c>
      <c r="AN3231" t="s">
        <v>1023</v>
      </c>
      <c r="AO3231">
        <v>9.2200000000000006</v>
      </c>
      <c r="AP3231">
        <v>3.88</v>
      </c>
      <c r="AQ3231">
        <v>0.22</v>
      </c>
      <c r="AR3231">
        <v>0.06</v>
      </c>
      <c r="AS3231">
        <v>0.99</v>
      </c>
      <c r="AT3231">
        <v>0.95</v>
      </c>
      <c r="AU3231">
        <v>0.437</v>
      </c>
      <c r="AV3231">
        <v>194.9</v>
      </c>
      <c r="AW3231">
        <v>193.6</v>
      </c>
      <c r="AX3231">
        <v>193.9</v>
      </c>
    </row>
    <row r="3232" spans="1:50">
      <c r="A3232" s="22">
        <v>43199</v>
      </c>
      <c r="B3232">
        <v>850.1</v>
      </c>
      <c r="C3232">
        <v>851.9</v>
      </c>
      <c r="D3232">
        <v>827.8</v>
      </c>
      <c r="E3232">
        <v>828.7</v>
      </c>
      <c r="F3232" s="22">
        <v>43200</v>
      </c>
      <c r="G3232">
        <v>824.7</v>
      </c>
      <c r="H3232">
        <v>824.9</v>
      </c>
      <c r="I3232">
        <v>792.1</v>
      </c>
      <c r="J3232">
        <v>800.3</v>
      </c>
      <c r="K3232" s="22">
        <v>43201</v>
      </c>
      <c r="L3232">
        <v>807.1</v>
      </c>
      <c r="M3232">
        <v>0.95</v>
      </c>
      <c r="N3232" s="8" t="str">
        <f>IF(AND(AM3232=1,AC3232&lt;-0.005,AE3232&gt;O$1),R3232,"")</f>
        <v/>
      </c>
      <c r="O3232" s="8">
        <f t="shared" si="257"/>
        <v>477607.89958821452</v>
      </c>
      <c r="P3232" s="8" t="str">
        <f t="shared" si="261"/>
        <v/>
      </c>
      <c r="Q3232" s="8">
        <f t="shared" si="258"/>
        <v>598309.20687704685</v>
      </c>
      <c r="R3232" s="8">
        <f t="shared" si="259"/>
        <v>4059.4554084436572</v>
      </c>
      <c r="S3232" s="8">
        <f t="shared" si="260"/>
        <v>1334481.8982861761</v>
      </c>
      <c r="U3232" s="25">
        <v>43201.316631944443</v>
      </c>
      <c r="V3232">
        <v>11</v>
      </c>
      <c r="W3232">
        <v>4755</v>
      </c>
      <c r="X3232" t="s">
        <v>268</v>
      </c>
      <c r="Y3232" t="s">
        <v>962</v>
      </c>
      <c r="Z3232" s="25">
        <v>43200.99722222222</v>
      </c>
      <c r="AA3232">
        <v>810.9</v>
      </c>
      <c r="AB3232">
        <v>10.6</v>
      </c>
      <c r="AC3232" s="24">
        <v>1.32E-2</v>
      </c>
      <c r="AD3232">
        <v>19200</v>
      </c>
      <c r="AE3232">
        <v>15520570</v>
      </c>
      <c r="AF3232" s="22">
        <v>43200</v>
      </c>
      <c r="AG3232">
        <v>824.7</v>
      </c>
      <c r="AH3232">
        <v>800.3</v>
      </c>
      <c r="AI3232" s="22">
        <v>43201</v>
      </c>
      <c r="AJ3232">
        <v>807.1</v>
      </c>
      <c r="AK3232">
        <v>800.6</v>
      </c>
      <c r="AM3232">
        <v>1</v>
      </c>
      <c r="AN3232">
        <v>0</v>
      </c>
      <c r="AO3232">
        <v>9.76</v>
      </c>
      <c r="AP3232" t="s">
        <v>956</v>
      </c>
      <c r="AQ3232">
        <v>0.01</v>
      </c>
      <c r="AR3232">
        <v>0.01</v>
      </c>
      <c r="AS3232">
        <v>0.95</v>
      </c>
      <c r="AT3232">
        <v>0.91</v>
      </c>
      <c r="AU3232">
        <v>0.71699999999999997</v>
      </c>
      <c r="AV3232">
        <v>814.2</v>
      </c>
      <c r="AW3232">
        <v>798.3</v>
      </c>
      <c r="AX3232">
        <v>800.6</v>
      </c>
    </row>
    <row r="3233" spans="1:50">
      <c r="A3233" s="22">
        <v>43199</v>
      </c>
      <c r="B3233">
        <v>1520</v>
      </c>
      <c r="C3233">
        <v>1757</v>
      </c>
      <c r="D3233">
        <v>1469</v>
      </c>
      <c r="E3233">
        <v>1610</v>
      </c>
      <c r="F3233" s="22">
        <v>43200</v>
      </c>
      <c r="G3233">
        <v>2010</v>
      </c>
      <c r="H3233">
        <v>2010</v>
      </c>
      <c r="I3233">
        <v>2010</v>
      </c>
      <c r="J3233">
        <v>2010</v>
      </c>
      <c r="K3233" s="22">
        <v>43201</v>
      </c>
      <c r="L3233">
        <v>2090</v>
      </c>
      <c r="M3233">
        <v>1.05</v>
      </c>
      <c r="N3233" s="8" t="str">
        <f>IF(AND(AM3233=1,AC3233&lt;-0.005,AE3233&gt;O$1),R3233,"")</f>
        <v/>
      </c>
      <c r="O3233" s="8">
        <f t="shared" si="257"/>
        <v>477607.89958821452</v>
      </c>
      <c r="P3233" s="8" t="str">
        <f t="shared" si="261"/>
        <v/>
      </c>
      <c r="Q3233" s="8">
        <f t="shared" si="258"/>
        <v>598309.20687704685</v>
      </c>
      <c r="R3233" s="8">
        <f t="shared" si="259"/>
        <v>90395.480225988751</v>
      </c>
      <c r="S3233" s="8">
        <f t="shared" si="260"/>
        <v>1334481.8982861761</v>
      </c>
      <c r="U3233" s="25">
        <v>43201.316631944443</v>
      </c>
      <c r="V3233">
        <v>12</v>
      </c>
      <c r="W3233">
        <v>3344</v>
      </c>
      <c r="X3233" t="s">
        <v>1279</v>
      </c>
      <c r="Y3233" t="s">
        <v>960</v>
      </c>
      <c r="Z3233" s="25">
        <v>43200.99722222222</v>
      </c>
      <c r="AA3233">
        <v>2160</v>
      </c>
      <c r="AB3233">
        <v>150</v>
      </c>
      <c r="AC3233" s="24">
        <v>7.46E-2</v>
      </c>
      <c r="AD3233">
        <v>18200</v>
      </c>
      <c r="AE3233">
        <v>39005060</v>
      </c>
      <c r="AF3233" s="22">
        <v>43200</v>
      </c>
      <c r="AG3233">
        <v>2010</v>
      </c>
      <c r="AH3233">
        <v>2010</v>
      </c>
      <c r="AI3233" s="22">
        <v>43201</v>
      </c>
      <c r="AJ3233">
        <v>2090</v>
      </c>
      <c r="AK3233">
        <v>1770</v>
      </c>
      <c r="AM3233">
        <v>2</v>
      </c>
      <c r="AN3233" t="s">
        <v>1023</v>
      </c>
      <c r="AO3233">
        <v>0</v>
      </c>
      <c r="AP3233">
        <v>0</v>
      </c>
      <c r="AQ3233">
        <v>0.73</v>
      </c>
      <c r="AR3233">
        <v>0.6</v>
      </c>
      <c r="AS3233">
        <v>1.05</v>
      </c>
      <c r="AT3233">
        <v>1.25</v>
      </c>
      <c r="AU3233">
        <v>1.0229999999999999</v>
      </c>
      <c r="AV3233">
        <v>2149</v>
      </c>
      <c r="AW3233">
        <v>1760</v>
      </c>
      <c r="AX3233">
        <v>1770</v>
      </c>
    </row>
    <row r="3234" spans="1:50">
      <c r="A3234" s="22">
        <v>43199</v>
      </c>
      <c r="B3234">
        <v>1418</v>
      </c>
      <c r="C3234">
        <v>1494</v>
      </c>
      <c r="D3234">
        <v>1283</v>
      </c>
      <c r="E3234">
        <v>1333</v>
      </c>
      <c r="F3234" s="22">
        <v>43200</v>
      </c>
      <c r="G3234">
        <v>1349</v>
      </c>
      <c r="H3234">
        <v>1560</v>
      </c>
      <c r="I3234">
        <v>1316</v>
      </c>
      <c r="J3234">
        <v>1501</v>
      </c>
      <c r="K3234" s="22">
        <v>43201</v>
      </c>
      <c r="L3234">
        <v>1562</v>
      </c>
      <c r="M3234">
        <v>0.82</v>
      </c>
      <c r="N3234" s="8" t="str">
        <f>IF(AND(AM3234=1,AC3234&lt;-0.005,AE3234&gt;O$1),R3234,"")</f>
        <v/>
      </c>
      <c r="O3234" s="8">
        <f t="shared" si="257"/>
        <v>477607.89958821452</v>
      </c>
      <c r="P3234" s="8" t="str">
        <f t="shared" si="261"/>
        <v/>
      </c>
      <c r="Q3234" s="8">
        <f t="shared" si="258"/>
        <v>598309.20687704685</v>
      </c>
      <c r="R3234" s="8">
        <f t="shared" si="259"/>
        <v>32379.004771642794</v>
      </c>
      <c r="S3234" s="8">
        <f t="shared" si="260"/>
        <v>1334481.8982861761</v>
      </c>
      <c r="U3234" s="25">
        <v>43201.316631944443</v>
      </c>
      <c r="V3234">
        <v>13</v>
      </c>
      <c r="W3234">
        <v>2338</v>
      </c>
      <c r="X3234" t="s">
        <v>1162</v>
      </c>
      <c r="Y3234" t="s">
        <v>954</v>
      </c>
      <c r="Z3234" s="25">
        <v>43200.995138888888</v>
      </c>
      <c r="AA3234">
        <v>1558</v>
      </c>
      <c r="AB3234">
        <v>57</v>
      </c>
      <c r="AC3234" s="24">
        <v>3.7999999999999999E-2</v>
      </c>
      <c r="AD3234">
        <v>17300</v>
      </c>
      <c r="AE3234">
        <v>27197020</v>
      </c>
      <c r="AF3234" s="22">
        <v>43200</v>
      </c>
      <c r="AG3234">
        <v>1349</v>
      </c>
      <c r="AH3234">
        <v>1501</v>
      </c>
      <c r="AI3234" s="22">
        <v>43201</v>
      </c>
      <c r="AJ3234">
        <v>1562</v>
      </c>
      <c r="AK3234">
        <v>1467</v>
      </c>
      <c r="AM3234">
        <v>2</v>
      </c>
      <c r="AN3234" t="s">
        <v>1023</v>
      </c>
      <c r="AO3234">
        <v>0</v>
      </c>
      <c r="AP3234">
        <v>0</v>
      </c>
      <c r="AQ3234">
        <v>0.02</v>
      </c>
      <c r="AR3234">
        <v>0.44</v>
      </c>
      <c r="AS3234">
        <v>0.82</v>
      </c>
      <c r="AT3234">
        <v>1.2</v>
      </c>
      <c r="AU3234">
        <v>1.5049999999999999</v>
      </c>
      <c r="AV3234">
        <v>1626</v>
      </c>
      <c r="AW3234">
        <v>1378</v>
      </c>
      <c r="AX3234">
        <v>1467</v>
      </c>
    </row>
    <row r="3235" spans="1:50">
      <c r="A3235" s="22">
        <v>43199</v>
      </c>
      <c r="B3235">
        <v>518</v>
      </c>
      <c r="C3235">
        <v>528</v>
      </c>
      <c r="D3235">
        <v>512</v>
      </c>
      <c r="E3235">
        <v>527</v>
      </c>
      <c r="F3235" s="22">
        <v>43200</v>
      </c>
      <c r="G3235">
        <v>522</v>
      </c>
      <c r="H3235">
        <v>528</v>
      </c>
      <c r="I3235">
        <v>515</v>
      </c>
      <c r="J3235">
        <v>520</v>
      </c>
      <c r="K3235" s="22">
        <v>43201</v>
      </c>
      <c r="L3235">
        <v>532</v>
      </c>
      <c r="M3235">
        <v>0.98</v>
      </c>
      <c r="N3235" s="8" t="str">
        <f>IF(AND(AM3235=1,AC3235&lt;-0.005,AE3235&gt;O$1),R3235,"")</f>
        <v/>
      </c>
      <c r="O3235" s="8">
        <f t="shared" si="257"/>
        <v>477607.89958821452</v>
      </c>
      <c r="P3235" s="8" t="str">
        <f t="shared" si="261"/>
        <v/>
      </c>
      <c r="Q3235" s="8">
        <f t="shared" si="258"/>
        <v>598309.20687704685</v>
      </c>
      <c r="R3235" s="8">
        <f t="shared" si="259"/>
        <v>20547.945205479424</v>
      </c>
      <c r="S3235" s="8">
        <f t="shared" si="260"/>
        <v>1334481.8982861761</v>
      </c>
      <c r="U3235" s="25">
        <v>43201.316631944443</v>
      </c>
      <c r="V3235">
        <v>14</v>
      </c>
      <c r="W3235">
        <v>2160</v>
      </c>
      <c r="X3235" t="s">
        <v>1033</v>
      </c>
      <c r="Y3235" t="s">
        <v>957</v>
      </c>
      <c r="Z3235" s="25">
        <v>43200.993055555555</v>
      </c>
      <c r="AA3235">
        <v>538.9</v>
      </c>
      <c r="AB3235">
        <v>18.899999999999999</v>
      </c>
      <c r="AC3235" s="24">
        <v>3.6299999999999999E-2</v>
      </c>
      <c r="AD3235">
        <v>16000</v>
      </c>
      <c r="AE3235">
        <v>8617100</v>
      </c>
      <c r="AF3235" s="22">
        <v>43200</v>
      </c>
      <c r="AG3235">
        <v>522</v>
      </c>
      <c r="AH3235">
        <v>520</v>
      </c>
      <c r="AI3235" s="22">
        <v>43201</v>
      </c>
      <c r="AJ3235">
        <v>532</v>
      </c>
      <c r="AK3235">
        <v>511</v>
      </c>
      <c r="AM3235">
        <v>2</v>
      </c>
      <c r="AN3235" t="s">
        <v>1023</v>
      </c>
      <c r="AO3235">
        <v>0</v>
      </c>
      <c r="AP3235">
        <v>0</v>
      </c>
      <c r="AQ3235">
        <v>0.42</v>
      </c>
      <c r="AR3235">
        <v>0.1</v>
      </c>
      <c r="AS3235">
        <v>0.98</v>
      </c>
      <c r="AT3235">
        <v>0.85</v>
      </c>
      <c r="AU3235">
        <v>1.522</v>
      </c>
      <c r="AV3235">
        <v>534</v>
      </c>
      <c r="AW3235">
        <v>511</v>
      </c>
      <c r="AX3235">
        <v>511</v>
      </c>
    </row>
    <row r="3236" spans="1:50">
      <c r="A3236" s="22">
        <v>43199</v>
      </c>
      <c r="B3236">
        <v>692.1</v>
      </c>
      <c r="C3236">
        <v>703.6</v>
      </c>
      <c r="D3236">
        <v>691.1</v>
      </c>
      <c r="E3236">
        <v>702</v>
      </c>
      <c r="F3236" s="22">
        <v>43200</v>
      </c>
      <c r="G3236">
        <v>696</v>
      </c>
      <c r="H3236">
        <v>708.3</v>
      </c>
      <c r="I3236">
        <v>693.5</v>
      </c>
      <c r="J3236">
        <v>704.4</v>
      </c>
      <c r="K3236" s="22">
        <v>43201</v>
      </c>
      <c r="L3236">
        <v>709</v>
      </c>
      <c r="M3236">
        <v>0.98</v>
      </c>
      <c r="N3236" s="8" t="str">
        <f>IF(AND(AM3236=1,AC3236&lt;-0.005,AE3236&gt;O$1),R3236,"")</f>
        <v/>
      </c>
      <c r="O3236" s="8">
        <f t="shared" si="257"/>
        <v>477607.89958821452</v>
      </c>
      <c r="P3236" s="8" t="str">
        <f t="shared" si="261"/>
        <v/>
      </c>
      <c r="Q3236" s="8">
        <f t="shared" si="258"/>
        <v>598309.20687704685</v>
      </c>
      <c r="R3236" s="8">
        <f t="shared" si="259"/>
        <v>1272.6244343891358</v>
      </c>
      <c r="S3236" s="8">
        <f t="shared" si="260"/>
        <v>1335754.5227205653</v>
      </c>
      <c r="U3236" s="25">
        <v>43201.316631944443</v>
      </c>
      <c r="V3236">
        <v>18</v>
      </c>
      <c r="W3236">
        <v>8306</v>
      </c>
      <c r="X3236" t="s">
        <v>1083</v>
      </c>
      <c r="Y3236" t="s">
        <v>962</v>
      </c>
      <c r="Z3236" s="25">
        <v>43200.997916666667</v>
      </c>
      <c r="AA3236">
        <v>707.2</v>
      </c>
      <c r="AB3236">
        <v>2.8</v>
      </c>
      <c r="AC3236" s="24">
        <v>4.0000000000000001E-3</v>
      </c>
      <c r="AD3236">
        <v>9600</v>
      </c>
      <c r="AE3236">
        <v>6767670</v>
      </c>
      <c r="AF3236" s="22">
        <v>43200</v>
      </c>
      <c r="AG3236">
        <v>696</v>
      </c>
      <c r="AH3236">
        <v>704.4</v>
      </c>
      <c r="AI3236" s="22">
        <v>43201</v>
      </c>
      <c r="AJ3236">
        <v>709</v>
      </c>
      <c r="AK3236">
        <v>707.2</v>
      </c>
      <c r="AM3236">
        <v>1</v>
      </c>
      <c r="AN3236">
        <v>0.05</v>
      </c>
      <c r="AO3236">
        <v>7.3</v>
      </c>
      <c r="AP3236">
        <v>2.56</v>
      </c>
      <c r="AQ3236">
        <v>0.14000000000000001</v>
      </c>
      <c r="AR3236">
        <v>0.04</v>
      </c>
      <c r="AS3236">
        <v>0.98</v>
      </c>
      <c r="AT3236">
        <v>0.89</v>
      </c>
      <c r="AU3236">
        <v>0.67600000000000005</v>
      </c>
      <c r="AV3236">
        <v>713.3</v>
      </c>
      <c r="AW3236">
        <v>704.7</v>
      </c>
      <c r="AX3236">
        <v>707.2</v>
      </c>
    </row>
    <row r="3237" spans="1:50">
      <c r="A3237" s="22">
        <v>43199</v>
      </c>
      <c r="B3237">
        <v>200</v>
      </c>
      <c r="C3237">
        <v>206</v>
      </c>
      <c r="D3237">
        <v>197</v>
      </c>
      <c r="E3237">
        <v>199</v>
      </c>
      <c r="F3237" s="22">
        <v>43200</v>
      </c>
      <c r="G3237">
        <v>197</v>
      </c>
      <c r="H3237">
        <v>212</v>
      </c>
      <c r="I3237">
        <v>191</v>
      </c>
      <c r="J3237">
        <v>198</v>
      </c>
      <c r="K3237" s="22">
        <v>43201</v>
      </c>
      <c r="L3237">
        <v>202</v>
      </c>
      <c r="M3237">
        <v>0.88</v>
      </c>
      <c r="N3237" s="8" t="str">
        <f>IF(AND(AM3237=1,AC3237&lt;-0.005,AE3237&gt;O$1),R3237,"")</f>
        <v/>
      </c>
      <c r="O3237" s="8">
        <f t="shared" si="257"/>
        <v>477607.89958821452</v>
      </c>
      <c r="P3237" s="8" t="str">
        <f t="shared" si="261"/>
        <v/>
      </c>
      <c r="Q3237" s="8">
        <f t="shared" si="258"/>
        <v>598309.20687704685</v>
      </c>
      <c r="R3237" s="8">
        <f t="shared" si="259"/>
        <v>43010.752688172004</v>
      </c>
      <c r="S3237" s="8">
        <f t="shared" si="260"/>
        <v>1335754.5227205653</v>
      </c>
      <c r="U3237" s="25">
        <v>43201.316631944443</v>
      </c>
      <c r="V3237">
        <v>19</v>
      </c>
      <c r="W3237">
        <v>6835</v>
      </c>
      <c r="X3237" t="s">
        <v>1133</v>
      </c>
      <c r="Y3237" t="s">
        <v>954</v>
      </c>
      <c r="Z3237" s="25">
        <v>43200.96875</v>
      </c>
      <c r="AA3237">
        <v>198.5</v>
      </c>
      <c r="AB3237">
        <v>0.5</v>
      </c>
      <c r="AC3237" s="24">
        <v>2.5000000000000001E-3</v>
      </c>
      <c r="AD3237">
        <v>7700</v>
      </c>
      <c r="AE3237">
        <v>1522750</v>
      </c>
      <c r="AF3237" s="22">
        <v>43200</v>
      </c>
      <c r="AG3237">
        <v>197</v>
      </c>
      <c r="AH3237">
        <v>198</v>
      </c>
      <c r="AI3237" s="22">
        <v>43201</v>
      </c>
      <c r="AJ3237">
        <v>202</v>
      </c>
      <c r="AK3237">
        <v>186</v>
      </c>
      <c r="AM3237">
        <v>2</v>
      </c>
      <c r="AN3237" t="s">
        <v>1023</v>
      </c>
      <c r="AO3237">
        <v>3730.75</v>
      </c>
      <c r="AP3237">
        <v>0</v>
      </c>
      <c r="AQ3237">
        <v>0</v>
      </c>
      <c r="AR3237">
        <v>0.69</v>
      </c>
      <c r="AS3237">
        <v>0.88</v>
      </c>
      <c r="AT3237">
        <v>1.22</v>
      </c>
      <c r="AU3237">
        <v>1.1879999999999999</v>
      </c>
      <c r="AV3237">
        <v>206</v>
      </c>
      <c r="AW3237">
        <v>186</v>
      </c>
      <c r="AX3237">
        <v>186</v>
      </c>
    </row>
    <row r="3238" spans="1:50">
      <c r="A3238" s="22">
        <v>43199</v>
      </c>
      <c r="B3238">
        <v>893</v>
      </c>
      <c r="C3238">
        <v>907</v>
      </c>
      <c r="D3238">
        <v>885</v>
      </c>
      <c r="E3238">
        <v>906</v>
      </c>
      <c r="F3238" s="22">
        <v>43200</v>
      </c>
      <c r="G3238">
        <v>900</v>
      </c>
      <c r="H3238">
        <v>927</v>
      </c>
      <c r="I3238">
        <v>900</v>
      </c>
      <c r="J3238">
        <v>925</v>
      </c>
      <c r="K3238" s="22">
        <v>43201</v>
      </c>
      <c r="L3238">
        <v>975</v>
      </c>
      <c r="M3238">
        <v>1.04</v>
      </c>
      <c r="N3238" s="8" t="str">
        <f>IF(AND(AM3238=1,AC3238&lt;-0.005,AE3238&gt;O$1),R3238,"")</f>
        <v/>
      </c>
      <c r="O3238" s="8">
        <f t="shared" si="257"/>
        <v>477607.89958821452</v>
      </c>
      <c r="P3238" s="8" t="str">
        <f t="shared" si="261"/>
        <v/>
      </c>
      <c r="Q3238" s="8">
        <f t="shared" si="258"/>
        <v>598309.20687704685</v>
      </c>
      <c r="R3238" s="8">
        <f t="shared" si="259"/>
        <v>-1023.5414534288667</v>
      </c>
      <c r="S3238" s="8">
        <f t="shared" si="260"/>
        <v>1334730.9812671365</v>
      </c>
      <c r="U3238" s="25">
        <v>43201.316631944443</v>
      </c>
      <c r="V3238">
        <v>20</v>
      </c>
      <c r="W3238">
        <v>8841</v>
      </c>
      <c r="X3238" t="s">
        <v>1278</v>
      </c>
      <c r="Y3238" t="s">
        <v>962</v>
      </c>
      <c r="Z3238" s="25">
        <v>43200.995833333334</v>
      </c>
      <c r="AA3238">
        <v>999</v>
      </c>
      <c r="AB3238">
        <v>74</v>
      </c>
      <c r="AC3238" s="24">
        <v>0.08</v>
      </c>
      <c r="AD3238">
        <v>7600</v>
      </c>
      <c r="AE3238">
        <v>7437100</v>
      </c>
      <c r="AF3238" s="22">
        <v>43200</v>
      </c>
      <c r="AG3238">
        <v>900</v>
      </c>
      <c r="AH3238">
        <v>925</v>
      </c>
      <c r="AI3238" s="22">
        <v>43201</v>
      </c>
      <c r="AJ3238">
        <v>975</v>
      </c>
      <c r="AK3238">
        <v>977</v>
      </c>
      <c r="AM3238">
        <v>1</v>
      </c>
      <c r="AN3238">
        <v>0.15</v>
      </c>
      <c r="AO3238">
        <v>0.4</v>
      </c>
      <c r="AP3238">
        <v>1.19</v>
      </c>
      <c r="AQ3238">
        <v>0.87</v>
      </c>
      <c r="AR3238">
        <v>0.43</v>
      </c>
      <c r="AS3238">
        <v>1.04</v>
      </c>
      <c r="AT3238">
        <v>1</v>
      </c>
      <c r="AU3238">
        <v>0.44</v>
      </c>
      <c r="AV3238">
        <v>989</v>
      </c>
      <c r="AW3238">
        <v>956</v>
      </c>
      <c r="AX3238">
        <v>977</v>
      </c>
    </row>
    <row r="3239" spans="1:50">
      <c r="A3239" s="22">
        <v>43199</v>
      </c>
      <c r="B3239">
        <v>1113.5</v>
      </c>
      <c r="C3239">
        <v>1120</v>
      </c>
      <c r="D3239">
        <v>1111</v>
      </c>
      <c r="E3239">
        <v>1118</v>
      </c>
      <c r="F3239" s="22">
        <v>43200</v>
      </c>
      <c r="G3239">
        <v>1115</v>
      </c>
      <c r="H3239">
        <v>1129.5</v>
      </c>
      <c r="I3239">
        <v>1114.5</v>
      </c>
      <c r="J3239">
        <v>1126</v>
      </c>
      <c r="K3239" s="22">
        <v>43201</v>
      </c>
      <c r="L3239">
        <v>1127</v>
      </c>
      <c r="M3239">
        <v>1</v>
      </c>
      <c r="N3239" s="8" t="str">
        <f>IF(AND(AM3239=1,AC3239&lt;-0.005,AE3239&gt;O$1),R3239,"")</f>
        <v/>
      </c>
      <c r="O3239" s="8">
        <f t="shared" si="257"/>
        <v>477607.89958821452</v>
      </c>
      <c r="P3239" s="8" t="str">
        <f t="shared" si="261"/>
        <v/>
      </c>
      <c r="Q3239" s="8">
        <f t="shared" si="258"/>
        <v>598309.20687704685</v>
      </c>
      <c r="R3239" s="8">
        <f t="shared" si="259"/>
        <v>2228.1639928698473</v>
      </c>
      <c r="S3239" s="8">
        <f t="shared" si="260"/>
        <v>1336959.1452600064</v>
      </c>
      <c r="U3239" s="25">
        <v>43201.316631944443</v>
      </c>
      <c r="V3239">
        <v>21</v>
      </c>
      <c r="W3239">
        <v>7201</v>
      </c>
      <c r="X3239" t="s">
        <v>1172</v>
      </c>
      <c r="Y3239" t="s">
        <v>962</v>
      </c>
      <c r="Z3239" s="25">
        <v>43200.993055555555</v>
      </c>
      <c r="AA3239">
        <v>1130</v>
      </c>
      <c r="AB3239">
        <v>4</v>
      </c>
      <c r="AC3239" s="24">
        <v>3.5999999999999999E-3</v>
      </c>
      <c r="AD3239">
        <v>7400</v>
      </c>
      <c r="AE3239">
        <v>8353000</v>
      </c>
      <c r="AF3239" s="22">
        <v>43200</v>
      </c>
      <c r="AG3239">
        <v>1115</v>
      </c>
      <c r="AH3239">
        <v>1126</v>
      </c>
      <c r="AI3239" s="22">
        <v>43201</v>
      </c>
      <c r="AJ3239">
        <v>1127</v>
      </c>
      <c r="AK3239">
        <v>1122</v>
      </c>
      <c r="AM3239">
        <v>1</v>
      </c>
      <c r="AN3239">
        <v>1.65</v>
      </c>
      <c r="AO3239">
        <v>5.94</v>
      </c>
      <c r="AP3239">
        <v>4.71</v>
      </c>
      <c r="AQ3239">
        <v>0.57999999999999996</v>
      </c>
      <c r="AR3239">
        <v>0.21</v>
      </c>
      <c r="AS3239">
        <v>1</v>
      </c>
      <c r="AT3239">
        <v>0.99</v>
      </c>
      <c r="AU3239">
        <v>0.29299999999999998</v>
      </c>
      <c r="AV3239">
        <v>1127.5</v>
      </c>
      <c r="AW3239">
        <v>1120</v>
      </c>
      <c r="AX3239">
        <v>1122</v>
      </c>
    </row>
    <row r="3240" spans="1:50">
      <c r="A3240" s="22">
        <v>43199</v>
      </c>
      <c r="B3240">
        <v>569</v>
      </c>
      <c r="C3240">
        <v>569</v>
      </c>
      <c r="D3240">
        <v>569</v>
      </c>
      <c r="E3240">
        <v>569</v>
      </c>
      <c r="F3240" s="22">
        <v>43200</v>
      </c>
      <c r="G3240">
        <v>669</v>
      </c>
      <c r="H3240">
        <v>669</v>
      </c>
      <c r="I3240">
        <v>669</v>
      </c>
      <c r="J3240">
        <v>669</v>
      </c>
      <c r="K3240" s="22">
        <v>43201</v>
      </c>
      <c r="L3240">
        <v>769</v>
      </c>
      <c r="M3240">
        <v>1.01</v>
      </c>
      <c r="N3240" s="8" t="str">
        <f>IF(AND(AM3240=1,AC3240&lt;-0.005,AE3240&gt;O$1),R3240,"")</f>
        <v/>
      </c>
      <c r="O3240" s="8">
        <f t="shared" si="257"/>
        <v>477607.89958821452</v>
      </c>
      <c r="P3240" s="8" t="str">
        <f t="shared" si="261"/>
        <v/>
      </c>
      <c r="Q3240" s="8">
        <f t="shared" si="258"/>
        <v>598309.20687704685</v>
      </c>
      <c r="R3240" s="8">
        <f t="shared" si="259"/>
        <v>0</v>
      </c>
      <c r="S3240" s="8">
        <f t="shared" si="260"/>
        <v>1336959.1452600064</v>
      </c>
      <c r="U3240" s="25">
        <v>43201.316631944443</v>
      </c>
      <c r="V3240">
        <v>22</v>
      </c>
      <c r="W3240">
        <v>1408</v>
      </c>
      <c r="X3240" t="s">
        <v>1166</v>
      </c>
      <c r="Y3240" t="s">
        <v>960</v>
      </c>
      <c r="Z3240" s="25">
        <v>43200.9375</v>
      </c>
      <c r="AA3240">
        <v>769</v>
      </c>
      <c r="AB3240">
        <v>100</v>
      </c>
      <c r="AC3240" s="24">
        <v>0.14949999999999999</v>
      </c>
      <c r="AD3240">
        <v>6600</v>
      </c>
      <c r="AE3240">
        <v>5075400</v>
      </c>
      <c r="AF3240" s="22">
        <v>43200</v>
      </c>
      <c r="AG3240">
        <v>669</v>
      </c>
      <c r="AH3240">
        <v>669</v>
      </c>
      <c r="AI3240" s="22">
        <v>43201</v>
      </c>
      <c r="AJ3240">
        <v>769</v>
      </c>
      <c r="AK3240">
        <v>769</v>
      </c>
      <c r="AM3240">
        <v>2</v>
      </c>
      <c r="AN3240" t="s">
        <v>1023</v>
      </c>
      <c r="AO3240">
        <v>0</v>
      </c>
      <c r="AP3240" t="s">
        <v>956</v>
      </c>
      <c r="AQ3240">
        <v>0.69</v>
      </c>
      <c r="AR3240">
        <v>0.25</v>
      </c>
      <c r="AS3240">
        <v>1.01</v>
      </c>
      <c r="AT3240">
        <v>0.99</v>
      </c>
      <c r="AU3240">
        <v>0.80200000000000005</v>
      </c>
      <c r="AV3240">
        <v>769</v>
      </c>
      <c r="AW3240">
        <v>760</v>
      </c>
      <c r="AX3240">
        <v>769</v>
      </c>
    </row>
    <row r="3241" spans="1:50">
      <c r="A3241" s="22">
        <v>43199</v>
      </c>
      <c r="B3241">
        <v>1495</v>
      </c>
      <c r="C3241">
        <v>1498</v>
      </c>
      <c r="D3241">
        <v>1476</v>
      </c>
      <c r="E3241">
        <v>1483</v>
      </c>
      <c r="F3241" s="22">
        <v>43200</v>
      </c>
      <c r="G3241">
        <v>1484</v>
      </c>
      <c r="H3241">
        <v>1484</v>
      </c>
      <c r="I3241">
        <v>1443</v>
      </c>
      <c r="J3241">
        <v>1450</v>
      </c>
      <c r="K3241" s="22">
        <v>43201</v>
      </c>
      <c r="L3241">
        <v>1501</v>
      </c>
      <c r="M3241">
        <v>0.98</v>
      </c>
      <c r="N3241" s="8" t="str">
        <f>IF(AND(AM3241=1,AC3241&lt;-0.005,AE3241&gt;O$1),R3241,"")</f>
        <v/>
      </c>
      <c r="O3241" s="8">
        <f t="shared" si="257"/>
        <v>477607.89958821452</v>
      </c>
      <c r="P3241" s="8" t="str">
        <f t="shared" si="261"/>
        <v/>
      </c>
      <c r="Q3241" s="8">
        <f t="shared" si="258"/>
        <v>598309.20687704685</v>
      </c>
      <c r="R3241" s="8">
        <f t="shared" si="259"/>
        <v>16162.310866574937</v>
      </c>
      <c r="S3241" s="8">
        <f t="shared" si="260"/>
        <v>1336959.1452600064</v>
      </c>
      <c r="U3241" s="25">
        <v>43201.316631944443</v>
      </c>
      <c r="V3241">
        <v>23</v>
      </c>
      <c r="W3241">
        <v>7779</v>
      </c>
      <c r="X3241" t="s">
        <v>1220</v>
      </c>
      <c r="Y3241" t="s">
        <v>957</v>
      </c>
      <c r="Z3241" s="25">
        <v>43200.993750000001</v>
      </c>
      <c r="AA3241">
        <v>1515</v>
      </c>
      <c r="AB3241">
        <v>65</v>
      </c>
      <c r="AC3241" s="24">
        <v>4.48E-2</v>
      </c>
      <c r="AD3241">
        <v>6300</v>
      </c>
      <c r="AE3241">
        <v>9496240</v>
      </c>
      <c r="AF3241" s="22">
        <v>43200</v>
      </c>
      <c r="AG3241">
        <v>1484</v>
      </c>
      <c r="AH3241">
        <v>1450</v>
      </c>
      <c r="AI3241" s="22">
        <v>43201</v>
      </c>
      <c r="AJ3241">
        <v>1501</v>
      </c>
      <c r="AK3241">
        <v>1454</v>
      </c>
      <c r="AM3241">
        <v>2</v>
      </c>
      <c r="AN3241" t="s">
        <v>1023</v>
      </c>
      <c r="AO3241">
        <v>0</v>
      </c>
      <c r="AP3241" t="s">
        <v>956</v>
      </c>
      <c r="AQ3241">
        <v>0.16</v>
      </c>
      <c r="AR3241">
        <v>0.04</v>
      </c>
      <c r="AS3241">
        <v>0.98</v>
      </c>
      <c r="AT3241">
        <v>0.87</v>
      </c>
      <c r="AU3241">
        <v>0.90700000000000003</v>
      </c>
      <c r="AV3241">
        <v>1504</v>
      </c>
      <c r="AW3241">
        <v>1451</v>
      </c>
      <c r="AX3241">
        <v>1454</v>
      </c>
    </row>
    <row r="3242" spans="1:50">
      <c r="A3242" s="22">
        <v>43199</v>
      </c>
      <c r="B3242">
        <v>1040</v>
      </c>
      <c r="C3242">
        <v>1099</v>
      </c>
      <c r="D3242">
        <v>1040</v>
      </c>
      <c r="E3242">
        <v>1086</v>
      </c>
      <c r="F3242" s="22">
        <v>43200</v>
      </c>
      <c r="G3242">
        <v>1087</v>
      </c>
      <c r="H3242">
        <v>1117</v>
      </c>
      <c r="I3242">
        <v>1064</v>
      </c>
      <c r="J3242">
        <v>1101</v>
      </c>
      <c r="K3242" s="22">
        <v>43201</v>
      </c>
      <c r="L3242">
        <v>1048</v>
      </c>
      <c r="M3242">
        <v>0.97</v>
      </c>
      <c r="N3242" s="8" t="str">
        <f>IF(AND(AM3242=1,AC3242&lt;-0.005,AE3242&gt;O$1),R3242,"")</f>
        <v/>
      </c>
      <c r="O3242" s="8">
        <f t="shared" si="257"/>
        <v>477607.89958821452</v>
      </c>
      <c r="P3242" s="8" t="str">
        <f t="shared" si="261"/>
        <v/>
      </c>
      <c r="Q3242" s="8">
        <f t="shared" si="258"/>
        <v>598309.20687704685</v>
      </c>
      <c r="R3242" s="8">
        <f t="shared" si="259"/>
        <v>-3787.8787878787844</v>
      </c>
      <c r="S3242" s="8">
        <f t="shared" si="260"/>
        <v>1333171.2664721278</v>
      </c>
      <c r="U3242" s="25">
        <v>43201.316631944443</v>
      </c>
      <c r="V3242">
        <v>26</v>
      </c>
      <c r="W3242">
        <v>3677</v>
      </c>
      <c r="X3242" t="s">
        <v>1276</v>
      </c>
      <c r="Y3242" t="s">
        <v>960</v>
      </c>
      <c r="Z3242" s="25">
        <v>43200.994444444441</v>
      </c>
      <c r="AA3242">
        <v>1128</v>
      </c>
      <c r="AB3242">
        <v>27</v>
      </c>
      <c r="AC3242" s="24">
        <v>2.4500000000000001E-2</v>
      </c>
      <c r="AD3242">
        <v>5200</v>
      </c>
      <c r="AE3242">
        <v>5772860</v>
      </c>
      <c r="AF3242" s="22">
        <v>43200</v>
      </c>
      <c r="AG3242">
        <v>1087</v>
      </c>
      <c r="AH3242">
        <v>1101</v>
      </c>
      <c r="AI3242" s="22">
        <v>43201</v>
      </c>
      <c r="AJ3242">
        <v>1048</v>
      </c>
      <c r="AK3242">
        <v>1056</v>
      </c>
      <c r="AM3242">
        <v>1</v>
      </c>
      <c r="AN3242" t="s">
        <v>1023</v>
      </c>
      <c r="AO3242">
        <v>82</v>
      </c>
      <c r="AP3242" t="s">
        <v>956</v>
      </c>
      <c r="AQ3242">
        <v>0.26</v>
      </c>
      <c r="AR3242">
        <v>0.2</v>
      </c>
      <c r="AS3242">
        <v>0.97</v>
      </c>
      <c r="AT3242">
        <v>0.95</v>
      </c>
      <c r="AU3242">
        <v>0.98</v>
      </c>
      <c r="AV3242">
        <v>1075</v>
      </c>
      <c r="AW3242">
        <v>1043</v>
      </c>
      <c r="AX3242">
        <v>1056</v>
      </c>
    </row>
    <row r="3243" spans="1:50">
      <c r="A3243" s="22">
        <v>43199</v>
      </c>
      <c r="B3243">
        <v>482</v>
      </c>
      <c r="C3243">
        <v>482</v>
      </c>
      <c r="D3243">
        <v>475</v>
      </c>
      <c r="E3243">
        <v>475</v>
      </c>
      <c r="F3243" s="22">
        <v>43200</v>
      </c>
      <c r="G3243">
        <v>472</v>
      </c>
      <c r="H3243">
        <v>477</v>
      </c>
      <c r="I3243">
        <v>465</v>
      </c>
      <c r="J3243">
        <v>467</v>
      </c>
      <c r="K3243" s="22">
        <v>43201</v>
      </c>
      <c r="L3243">
        <v>466</v>
      </c>
      <c r="M3243">
        <v>0.95</v>
      </c>
      <c r="N3243" s="8" t="str">
        <f>IF(AND(AM3243=1,AC3243&lt;-0.005,AE3243&gt;O$1),R3243,"")</f>
        <v/>
      </c>
      <c r="O3243" s="8">
        <f t="shared" si="257"/>
        <v>477607.89958821452</v>
      </c>
      <c r="P3243" s="8" t="str">
        <f t="shared" si="261"/>
        <v/>
      </c>
      <c r="Q3243" s="8">
        <f t="shared" si="258"/>
        <v>598309.20687704685</v>
      </c>
      <c r="R3243" s="8">
        <f t="shared" si="259"/>
        <v>4329.0043290042931</v>
      </c>
      <c r="S3243" s="8">
        <f t="shared" si="260"/>
        <v>1337500.2708011321</v>
      </c>
      <c r="U3243" s="25">
        <v>43201.316631944443</v>
      </c>
      <c r="V3243">
        <v>28</v>
      </c>
      <c r="W3243">
        <v>4689</v>
      </c>
      <c r="X3243" t="s">
        <v>398</v>
      </c>
      <c r="Y3243" t="s">
        <v>962</v>
      </c>
      <c r="Z3243" s="25">
        <v>43200.986111111109</v>
      </c>
      <c r="AA3243">
        <v>468.5</v>
      </c>
      <c r="AB3243">
        <v>1.5</v>
      </c>
      <c r="AC3243" s="24">
        <v>3.2000000000000002E-3</v>
      </c>
      <c r="AD3243">
        <v>4100</v>
      </c>
      <c r="AE3243">
        <v>1915850</v>
      </c>
      <c r="AF3243" s="22">
        <v>43200</v>
      </c>
      <c r="AG3243">
        <v>472</v>
      </c>
      <c r="AH3243">
        <v>467</v>
      </c>
      <c r="AI3243" s="22">
        <v>43201</v>
      </c>
      <c r="AJ3243">
        <v>466</v>
      </c>
      <c r="AK3243">
        <v>462</v>
      </c>
      <c r="AM3243">
        <v>1</v>
      </c>
      <c r="AN3243">
        <v>0</v>
      </c>
      <c r="AO3243">
        <v>3.32</v>
      </c>
      <c r="AP3243">
        <v>1.9</v>
      </c>
      <c r="AQ3243">
        <v>0</v>
      </c>
      <c r="AR3243">
        <v>0</v>
      </c>
      <c r="AS3243">
        <v>0.95</v>
      </c>
      <c r="AT3243">
        <v>0.94</v>
      </c>
      <c r="AU3243">
        <v>0.36199999999999999</v>
      </c>
      <c r="AV3243">
        <v>469</v>
      </c>
      <c r="AW3243">
        <v>461</v>
      </c>
      <c r="AX3243">
        <v>462</v>
      </c>
    </row>
    <row r="3244" spans="1:50">
      <c r="A3244" s="22">
        <v>43199</v>
      </c>
      <c r="B3244">
        <v>222</v>
      </c>
      <c r="C3244">
        <v>226</v>
      </c>
      <c r="D3244">
        <v>220</v>
      </c>
      <c r="E3244">
        <v>220</v>
      </c>
      <c r="F3244" s="22">
        <v>43200</v>
      </c>
      <c r="G3244">
        <v>200</v>
      </c>
      <c r="H3244">
        <v>210</v>
      </c>
      <c r="I3244">
        <v>198</v>
      </c>
      <c r="J3244">
        <v>208</v>
      </c>
      <c r="K3244" s="22">
        <v>43201</v>
      </c>
      <c r="L3244">
        <v>208</v>
      </c>
      <c r="M3244">
        <v>1</v>
      </c>
      <c r="N3244" s="8" t="str">
        <f>IF(AND(AM3244=1,AC3244&lt;-0.005,AE3244&gt;O$1),R3244,"")</f>
        <v/>
      </c>
      <c r="O3244" s="8">
        <f t="shared" si="257"/>
        <v>477607.89958821452</v>
      </c>
      <c r="P3244" s="8" t="str">
        <f t="shared" si="261"/>
        <v/>
      </c>
      <c r="Q3244" s="8">
        <f t="shared" si="258"/>
        <v>598309.20687704685</v>
      </c>
      <c r="R3244" s="8">
        <f t="shared" si="259"/>
        <v>9803.9215686274165</v>
      </c>
      <c r="S3244" s="8">
        <f t="shared" si="260"/>
        <v>1337500.2708011321</v>
      </c>
      <c r="U3244" s="25">
        <v>43201.316631944443</v>
      </c>
      <c r="V3244">
        <v>29</v>
      </c>
      <c r="W3244">
        <v>4582</v>
      </c>
      <c r="X3244" t="s">
        <v>1185</v>
      </c>
      <c r="Y3244" t="s">
        <v>960</v>
      </c>
      <c r="Z3244" s="25">
        <v>43200.967361111114</v>
      </c>
      <c r="AA3244">
        <v>206</v>
      </c>
      <c r="AB3244">
        <v>-2</v>
      </c>
      <c r="AC3244" s="24">
        <v>-9.5999999999999992E-3</v>
      </c>
      <c r="AD3244">
        <v>4100</v>
      </c>
      <c r="AE3244">
        <v>845680</v>
      </c>
      <c r="AF3244" s="22">
        <v>43200</v>
      </c>
      <c r="AG3244">
        <v>200</v>
      </c>
      <c r="AH3244">
        <v>208</v>
      </c>
      <c r="AI3244" s="22">
        <v>43201</v>
      </c>
      <c r="AJ3244">
        <v>208</v>
      </c>
      <c r="AK3244">
        <v>204</v>
      </c>
      <c r="AM3244">
        <v>2</v>
      </c>
      <c r="AN3244" t="s">
        <v>1023</v>
      </c>
      <c r="AO3244">
        <v>0</v>
      </c>
      <c r="AP3244">
        <v>0</v>
      </c>
      <c r="AQ3244">
        <v>0.56999999999999995</v>
      </c>
      <c r="AR3244">
        <v>0.52</v>
      </c>
      <c r="AS3244">
        <v>1</v>
      </c>
      <c r="AT3244">
        <v>1.01</v>
      </c>
      <c r="AU3244">
        <v>0.88900000000000001</v>
      </c>
      <c r="AV3244">
        <v>209</v>
      </c>
      <c r="AW3244">
        <v>203</v>
      </c>
      <c r="AX3244">
        <v>204</v>
      </c>
    </row>
    <row r="3245" spans="1:50">
      <c r="A3245" s="22">
        <v>43199</v>
      </c>
      <c r="B3245">
        <v>194</v>
      </c>
      <c r="C3245">
        <v>198</v>
      </c>
      <c r="D3245">
        <v>194</v>
      </c>
      <c r="E3245">
        <v>197</v>
      </c>
      <c r="F3245" s="22">
        <v>43200</v>
      </c>
      <c r="G3245">
        <v>197</v>
      </c>
      <c r="H3245">
        <v>197</v>
      </c>
      <c r="I3245">
        <v>192</v>
      </c>
      <c r="J3245">
        <v>192</v>
      </c>
      <c r="K3245" s="22">
        <v>43201</v>
      </c>
      <c r="L3245">
        <v>192</v>
      </c>
      <c r="M3245">
        <v>0.94</v>
      </c>
      <c r="N3245" s="8" t="str">
        <f>IF(AND(AM3245=1,AC3245&lt;-0.005,AE3245&gt;O$1),R3245,"")</f>
        <v/>
      </c>
      <c r="O3245" s="8">
        <f t="shared" si="257"/>
        <v>477607.89958821452</v>
      </c>
      <c r="P3245" s="8" t="str">
        <f t="shared" si="261"/>
        <v/>
      </c>
      <c r="Q3245" s="8">
        <f t="shared" si="258"/>
        <v>598309.20687704685</v>
      </c>
      <c r="R3245" s="8">
        <f t="shared" si="259"/>
        <v>0</v>
      </c>
      <c r="S3245" s="8">
        <f t="shared" si="260"/>
        <v>1337500.2708011321</v>
      </c>
      <c r="U3245" s="25">
        <v>43201.316631944443</v>
      </c>
      <c r="V3245">
        <v>30</v>
      </c>
      <c r="W3245">
        <v>9827</v>
      </c>
      <c r="X3245" t="s">
        <v>519</v>
      </c>
      <c r="Y3245" t="s">
        <v>960</v>
      </c>
      <c r="Z3245" s="25">
        <v>43200.911805555559</v>
      </c>
      <c r="AA3245">
        <v>190.5</v>
      </c>
      <c r="AB3245">
        <v>-1.5</v>
      </c>
      <c r="AC3245" s="24">
        <v>-7.7999999999999996E-3</v>
      </c>
      <c r="AD3245">
        <v>4000</v>
      </c>
      <c r="AE3245">
        <v>762300</v>
      </c>
      <c r="AF3245" s="22">
        <v>43200</v>
      </c>
      <c r="AG3245">
        <v>197</v>
      </c>
      <c r="AH3245">
        <v>192</v>
      </c>
      <c r="AI3245" s="22">
        <v>43201</v>
      </c>
      <c r="AJ3245">
        <v>192</v>
      </c>
      <c r="AK3245">
        <v>192</v>
      </c>
      <c r="AM3245">
        <v>2</v>
      </c>
      <c r="AN3245" t="s">
        <v>1023</v>
      </c>
      <c r="AO3245">
        <v>0</v>
      </c>
      <c r="AP3245">
        <v>0</v>
      </c>
      <c r="AQ3245">
        <v>0.31</v>
      </c>
      <c r="AR3245">
        <v>0.39</v>
      </c>
      <c r="AS3245">
        <v>0.94</v>
      </c>
      <c r="AT3245">
        <v>1.1100000000000001</v>
      </c>
      <c r="AU3245">
        <v>1.0349999999999999</v>
      </c>
      <c r="AV3245">
        <v>193</v>
      </c>
      <c r="AW3245">
        <v>188</v>
      </c>
      <c r="AX3245">
        <v>192</v>
      </c>
    </row>
    <row r="3246" spans="1:50">
      <c r="A3246" s="22">
        <v>43199</v>
      </c>
      <c r="B3246">
        <v>222</v>
      </c>
      <c r="C3246">
        <v>227</v>
      </c>
      <c r="D3246">
        <v>221</v>
      </c>
      <c r="E3246">
        <v>224</v>
      </c>
      <c r="F3246" s="22">
        <v>43200</v>
      </c>
      <c r="G3246">
        <v>235</v>
      </c>
      <c r="H3246">
        <v>237</v>
      </c>
      <c r="I3246">
        <v>225</v>
      </c>
      <c r="J3246">
        <v>225</v>
      </c>
      <c r="K3246" s="22">
        <v>43201</v>
      </c>
      <c r="L3246">
        <v>231</v>
      </c>
      <c r="M3246">
        <v>0.97</v>
      </c>
      <c r="N3246" s="8" t="str">
        <f>IF(AND(AM3246=1,AC3246&lt;-0.005,AE3246&gt;O$1),R3246,"")</f>
        <v/>
      </c>
      <c r="O3246" s="8">
        <f t="shared" si="257"/>
        <v>477607.89958821452</v>
      </c>
      <c r="P3246" s="8" t="str">
        <f t="shared" si="261"/>
        <v/>
      </c>
      <c r="Q3246" s="8">
        <f t="shared" si="258"/>
        <v>598309.20687704685</v>
      </c>
      <c r="R3246" s="8">
        <f t="shared" si="259"/>
        <v>-54054.054054054061</v>
      </c>
      <c r="S3246" s="8">
        <f t="shared" si="260"/>
        <v>1337500.2708011321</v>
      </c>
      <c r="U3246" s="25">
        <v>43201.316631944443</v>
      </c>
      <c r="V3246">
        <v>31</v>
      </c>
      <c r="W3246">
        <v>3236</v>
      </c>
      <c r="X3246" t="s">
        <v>1117</v>
      </c>
      <c r="Y3246" t="s">
        <v>960</v>
      </c>
      <c r="Z3246" s="25">
        <v>43200.986805555556</v>
      </c>
      <c r="AA3246">
        <v>232</v>
      </c>
      <c r="AB3246">
        <v>7</v>
      </c>
      <c r="AC3246" s="24">
        <v>3.1099999999999999E-2</v>
      </c>
      <c r="AD3246">
        <v>4000</v>
      </c>
      <c r="AE3246">
        <v>922950</v>
      </c>
      <c r="AF3246" s="22">
        <v>43200</v>
      </c>
      <c r="AG3246">
        <v>235</v>
      </c>
      <c r="AH3246">
        <v>225</v>
      </c>
      <c r="AI3246" s="22">
        <v>43201</v>
      </c>
      <c r="AJ3246">
        <v>231</v>
      </c>
      <c r="AK3246">
        <v>259</v>
      </c>
      <c r="AM3246">
        <v>2</v>
      </c>
      <c r="AN3246" t="s">
        <v>1023</v>
      </c>
      <c r="AO3246">
        <v>0</v>
      </c>
      <c r="AP3246">
        <v>0.89</v>
      </c>
      <c r="AQ3246">
        <v>0</v>
      </c>
      <c r="AR3246">
        <v>0.53</v>
      </c>
      <c r="AS3246">
        <v>0.97</v>
      </c>
      <c r="AT3246">
        <v>1.01</v>
      </c>
      <c r="AU3246">
        <v>0.83299999999999996</v>
      </c>
      <c r="AV3246">
        <v>267</v>
      </c>
      <c r="AW3246">
        <v>231</v>
      </c>
      <c r="AX3246">
        <v>259</v>
      </c>
    </row>
    <row r="3247" spans="1:50">
      <c r="A3247" s="22">
        <v>43199</v>
      </c>
      <c r="B3247">
        <v>1144</v>
      </c>
      <c r="C3247">
        <v>1245</v>
      </c>
      <c r="D3247">
        <v>1144</v>
      </c>
      <c r="E3247">
        <v>1245</v>
      </c>
      <c r="F3247" s="22">
        <v>43200</v>
      </c>
      <c r="G3247">
        <v>1230</v>
      </c>
      <c r="H3247">
        <v>1284</v>
      </c>
      <c r="I3247">
        <v>1199</v>
      </c>
      <c r="J3247">
        <v>1280</v>
      </c>
      <c r="K3247" s="22">
        <v>43201</v>
      </c>
      <c r="L3247">
        <v>1279</v>
      </c>
      <c r="M3247">
        <v>1.04</v>
      </c>
      <c r="N3247" s="8" t="str">
        <f>IF(AND(AM3247=1,AC3247&lt;-0.005,AE3247&gt;O$1),R3247,"")</f>
        <v/>
      </c>
      <c r="O3247" s="8">
        <f t="shared" si="257"/>
        <v>477607.89958821452</v>
      </c>
      <c r="P3247" s="8" t="str">
        <f t="shared" si="261"/>
        <v/>
      </c>
      <c r="Q3247" s="8">
        <f t="shared" si="258"/>
        <v>598309.20687704685</v>
      </c>
      <c r="R3247" s="8">
        <f t="shared" si="259"/>
        <v>50818.260120585655</v>
      </c>
      <c r="S3247" s="8">
        <f t="shared" si="260"/>
        <v>1337500.2708011321</v>
      </c>
      <c r="U3247" s="25">
        <v>43201.316643518519</v>
      </c>
      <c r="V3247">
        <v>33</v>
      </c>
      <c r="W3247">
        <v>2176</v>
      </c>
      <c r="X3247" t="s">
        <v>1275</v>
      </c>
      <c r="Y3247" t="s">
        <v>960</v>
      </c>
      <c r="Z3247" s="25">
        <v>43200.996527777781</v>
      </c>
      <c r="AA3247">
        <v>1295</v>
      </c>
      <c r="AB3247">
        <v>15</v>
      </c>
      <c r="AC3247" s="24">
        <v>1.17E-2</v>
      </c>
      <c r="AD3247">
        <v>3800</v>
      </c>
      <c r="AE3247">
        <v>4918370</v>
      </c>
      <c r="AF3247" s="22">
        <v>43200</v>
      </c>
      <c r="AG3247">
        <v>1230</v>
      </c>
      <c r="AH3247">
        <v>1280</v>
      </c>
      <c r="AI3247" s="22">
        <v>43201</v>
      </c>
      <c r="AJ3247">
        <v>1279</v>
      </c>
      <c r="AK3247">
        <v>1161</v>
      </c>
      <c r="AM3247">
        <v>2</v>
      </c>
      <c r="AN3247" t="s">
        <v>1023</v>
      </c>
      <c r="AO3247">
        <v>100.23</v>
      </c>
      <c r="AP3247">
        <v>0</v>
      </c>
      <c r="AQ3247">
        <v>0.57999999999999996</v>
      </c>
      <c r="AR3247">
        <v>0.65</v>
      </c>
      <c r="AS3247">
        <v>1.04</v>
      </c>
      <c r="AT3247">
        <v>1.3</v>
      </c>
      <c r="AU3247">
        <v>0.85299999999999998</v>
      </c>
      <c r="AV3247">
        <v>1337</v>
      </c>
      <c r="AW3247">
        <v>1133</v>
      </c>
      <c r="AX3247">
        <v>1161</v>
      </c>
    </row>
    <row r="3248" spans="1:50">
      <c r="A3248" s="22">
        <v>43199</v>
      </c>
      <c r="B3248">
        <v>370</v>
      </c>
      <c r="C3248">
        <v>378</v>
      </c>
      <c r="D3248">
        <v>369</v>
      </c>
      <c r="E3248">
        <v>376</v>
      </c>
      <c r="F3248" s="22">
        <v>43200</v>
      </c>
      <c r="G3248">
        <v>378</v>
      </c>
      <c r="H3248">
        <v>378</v>
      </c>
      <c r="I3248">
        <v>365</v>
      </c>
      <c r="J3248">
        <v>366</v>
      </c>
      <c r="K3248" s="22">
        <v>43201</v>
      </c>
      <c r="L3248">
        <v>359</v>
      </c>
      <c r="M3248">
        <v>1.03</v>
      </c>
      <c r="N3248" s="8" t="str">
        <f>IF(AND(AM3248=1,AC3248&lt;-0.005,AE3248&gt;O$1),R3248,"")</f>
        <v/>
      </c>
      <c r="O3248" s="8">
        <f t="shared" si="257"/>
        <v>477607.89958821452</v>
      </c>
      <c r="P3248" s="8" t="str">
        <f t="shared" si="261"/>
        <v/>
      </c>
      <c r="Q3248" s="8">
        <f t="shared" si="258"/>
        <v>598309.20687704685</v>
      </c>
      <c r="R3248" s="8">
        <f t="shared" si="259"/>
        <v>12857.142857142901</v>
      </c>
      <c r="S3248" s="8">
        <f t="shared" si="260"/>
        <v>1350357.413658275</v>
      </c>
      <c r="U3248" s="25">
        <v>43201.316643518519</v>
      </c>
      <c r="V3248">
        <v>34</v>
      </c>
      <c r="W3248">
        <v>3765</v>
      </c>
      <c r="X3248" t="s">
        <v>1098</v>
      </c>
      <c r="Y3248" t="s">
        <v>962</v>
      </c>
      <c r="Z3248" s="25">
        <v>43200.952777777777</v>
      </c>
      <c r="AA3248">
        <v>366</v>
      </c>
      <c r="AB3248">
        <v>0</v>
      </c>
      <c r="AC3248" s="24">
        <v>0</v>
      </c>
      <c r="AD3248">
        <v>3600</v>
      </c>
      <c r="AE3248">
        <v>1317670</v>
      </c>
      <c r="AF3248" s="22">
        <v>43200</v>
      </c>
      <c r="AG3248">
        <v>378</v>
      </c>
      <c r="AH3248">
        <v>366</v>
      </c>
      <c r="AI3248" s="22">
        <v>43201</v>
      </c>
      <c r="AJ3248">
        <v>359</v>
      </c>
      <c r="AK3248">
        <v>350</v>
      </c>
      <c r="AM3248">
        <v>1</v>
      </c>
      <c r="AN3248">
        <v>0.05</v>
      </c>
      <c r="AO3248">
        <v>0.92</v>
      </c>
      <c r="AP3248" t="s">
        <v>956</v>
      </c>
      <c r="AQ3248">
        <v>0.93</v>
      </c>
      <c r="AR3248">
        <v>0.8</v>
      </c>
      <c r="AS3248">
        <v>1.03</v>
      </c>
      <c r="AT3248">
        <v>1.08</v>
      </c>
      <c r="AU3248">
        <v>0.48799999999999999</v>
      </c>
      <c r="AV3248">
        <v>360</v>
      </c>
      <c r="AW3248">
        <v>347</v>
      </c>
      <c r="AX3248">
        <v>350</v>
      </c>
    </row>
    <row r="3249" spans="1:50">
      <c r="A3249" s="22">
        <v>43199</v>
      </c>
      <c r="B3249">
        <v>231</v>
      </c>
      <c r="C3249">
        <v>233</v>
      </c>
      <c r="D3249">
        <v>224</v>
      </c>
      <c r="E3249">
        <v>229</v>
      </c>
      <c r="F3249" s="22">
        <v>43200</v>
      </c>
      <c r="G3249">
        <v>226</v>
      </c>
      <c r="H3249">
        <v>232</v>
      </c>
      <c r="I3249">
        <v>225</v>
      </c>
      <c r="J3249">
        <v>227</v>
      </c>
      <c r="K3249" s="22">
        <v>43201</v>
      </c>
      <c r="L3249">
        <v>231</v>
      </c>
      <c r="M3249">
        <v>0.89</v>
      </c>
      <c r="N3249" s="8" t="str">
        <f>IF(AND(AM3249=1,AC3249&lt;-0.005,AE3249&gt;O$1),R3249,"")</f>
        <v/>
      </c>
      <c r="O3249" s="8">
        <f t="shared" si="257"/>
        <v>477607.89958821452</v>
      </c>
      <c r="P3249" s="8" t="str">
        <f t="shared" si="261"/>
        <v/>
      </c>
      <c r="Q3249" s="8">
        <f t="shared" si="258"/>
        <v>598309.20687704685</v>
      </c>
      <c r="R3249" s="8">
        <f t="shared" si="259"/>
        <v>11061.946902654829</v>
      </c>
      <c r="S3249" s="8">
        <f t="shared" si="260"/>
        <v>1350357.413658275</v>
      </c>
      <c r="U3249" s="25">
        <v>43201.316643518519</v>
      </c>
      <c r="V3249">
        <v>35</v>
      </c>
      <c r="W3249">
        <v>3323</v>
      </c>
      <c r="X3249" t="s">
        <v>305</v>
      </c>
      <c r="Y3249" t="s">
        <v>960</v>
      </c>
      <c r="Z3249" s="25">
        <v>43200.997916666667</v>
      </c>
      <c r="AA3249">
        <v>228</v>
      </c>
      <c r="AB3249">
        <v>1</v>
      </c>
      <c r="AC3249" s="24">
        <v>4.4000000000000003E-3</v>
      </c>
      <c r="AD3249">
        <v>3600</v>
      </c>
      <c r="AE3249">
        <v>815290</v>
      </c>
      <c r="AF3249" s="22">
        <v>43200</v>
      </c>
      <c r="AG3249">
        <v>226</v>
      </c>
      <c r="AH3249">
        <v>227</v>
      </c>
      <c r="AI3249" s="22">
        <v>43201</v>
      </c>
      <c r="AJ3249">
        <v>231</v>
      </c>
      <c r="AK3249">
        <v>226</v>
      </c>
      <c r="AM3249">
        <v>2</v>
      </c>
      <c r="AN3249" t="s">
        <v>1023</v>
      </c>
      <c r="AO3249">
        <v>8359.7000000000007</v>
      </c>
      <c r="AP3249">
        <v>0.66</v>
      </c>
      <c r="AQ3249">
        <v>0.03</v>
      </c>
      <c r="AR3249">
        <v>0.01</v>
      </c>
      <c r="AS3249">
        <v>0.89</v>
      </c>
      <c r="AT3249">
        <v>0.74</v>
      </c>
      <c r="AU3249">
        <v>2.1930000000000001</v>
      </c>
      <c r="AV3249">
        <v>236</v>
      </c>
      <c r="AW3249">
        <v>225</v>
      </c>
      <c r="AX3249">
        <v>226</v>
      </c>
    </row>
    <row r="3250" spans="1:50">
      <c r="A3250" s="22">
        <v>43199</v>
      </c>
      <c r="B3250">
        <v>1300</v>
      </c>
      <c r="C3250">
        <v>1390</v>
      </c>
      <c r="D3250">
        <v>1224</v>
      </c>
      <c r="E3250">
        <v>1390</v>
      </c>
      <c r="F3250" s="22">
        <v>43200</v>
      </c>
      <c r="G3250">
        <v>1360</v>
      </c>
      <c r="H3250">
        <v>1370</v>
      </c>
      <c r="I3250">
        <v>1304</v>
      </c>
      <c r="J3250">
        <v>1323</v>
      </c>
      <c r="K3250" s="22">
        <v>43201</v>
      </c>
      <c r="L3250">
        <v>1203</v>
      </c>
      <c r="M3250">
        <v>1.1399999999999999</v>
      </c>
      <c r="N3250" s="8" t="str">
        <f>IF(AND(AM3250=1,AC3250&lt;-0.005,AE3250&gt;O$1),R3250,"")</f>
        <v/>
      </c>
      <c r="O3250" s="8">
        <f t="shared" si="257"/>
        <v>477607.89958821452</v>
      </c>
      <c r="P3250" s="8" t="str">
        <f t="shared" si="261"/>
        <v/>
      </c>
      <c r="Q3250" s="8">
        <f t="shared" si="258"/>
        <v>598309.20687704685</v>
      </c>
      <c r="R3250" s="8">
        <f t="shared" si="259"/>
        <v>33717.83496007097</v>
      </c>
      <c r="S3250" s="8">
        <f t="shared" si="260"/>
        <v>1350357.413658275</v>
      </c>
      <c r="U3250" s="25">
        <v>43201.316643518519</v>
      </c>
      <c r="V3250">
        <v>36</v>
      </c>
      <c r="W3250">
        <v>3189</v>
      </c>
      <c r="X3250" t="s">
        <v>1274</v>
      </c>
      <c r="Y3250" t="s">
        <v>960</v>
      </c>
      <c r="Z3250" s="25">
        <v>43200.945138888892</v>
      </c>
      <c r="AA3250">
        <v>1355</v>
      </c>
      <c r="AB3250">
        <v>32</v>
      </c>
      <c r="AC3250" s="24">
        <v>2.4199999999999999E-2</v>
      </c>
      <c r="AD3250">
        <v>3500</v>
      </c>
      <c r="AE3250">
        <v>4709500</v>
      </c>
      <c r="AF3250" s="22">
        <v>43200</v>
      </c>
      <c r="AG3250">
        <v>1360</v>
      </c>
      <c r="AH3250">
        <v>1323</v>
      </c>
      <c r="AI3250" s="22">
        <v>43201</v>
      </c>
      <c r="AJ3250">
        <v>1203</v>
      </c>
      <c r="AK3250">
        <v>1127</v>
      </c>
      <c r="AM3250">
        <v>2</v>
      </c>
      <c r="AN3250" t="s">
        <v>1023</v>
      </c>
      <c r="AO3250">
        <v>0</v>
      </c>
      <c r="AP3250">
        <v>0.38</v>
      </c>
      <c r="AQ3250">
        <v>0.94</v>
      </c>
      <c r="AR3250">
        <v>0.96</v>
      </c>
      <c r="AS3250">
        <v>1.1399999999999999</v>
      </c>
      <c r="AT3250">
        <v>1.21</v>
      </c>
      <c r="AU3250">
        <v>0.86499999999999999</v>
      </c>
      <c r="AV3250">
        <v>1255</v>
      </c>
      <c r="AW3250">
        <v>1050</v>
      </c>
      <c r="AX3250">
        <v>1127</v>
      </c>
    </row>
    <row r="3251" spans="1:50">
      <c r="A3251" s="22">
        <v>43199</v>
      </c>
      <c r="B3251">
        <v>7300</v>
      </c>
      <c r="C3251">
        <v>7400</v>
      </c>
      <c r="D3251">
        <v>6970</v>
      </c>
      <c r="E3251">
        <v>7100</v>
      </c>
      <c r="F3251" s="22">
        <v>43200</v>
      </c>
      <c r="G3251">
        <v>7060</v>
      </c>
      <c r="H3251">
        <v>7220</v>
      </c>
      <c r="I3251">
        <v>7020</v>
      </c>
      <c r="J3251">
        <v>7090</v>
      </c>
      <c r="K3251" s="22">
        <v>43201</v>
      </c>
      <c r="L3251">
        <v>7430</v>
      </c>
      <c r="M3251">
        <v>1</v>
      </c>
      <c r="N3251" s="8" t="str">
        <f>IF(AND(AM3251=1,AC3251&lt;-0.005,AE3251&gt;O$1),R3251,"")</f>
        <v/>
      </c>
      <c r="O3251" s="8">
        <f t="shared" si="257"/>
        <v>477607.89958821452</v>
      </c>
      <c r="P3251" s="8" t="str">
        <f t="shared" si="261"/>
        <v/>
      </c>
      <c r="Q3251" s="8">
        <f t="shared" si="258"/>
        <v>598309.20687704685</v>
      </c>
      <c r="R3251" s="8">
        <f t="shared" si="259"/>
        <v>21037.868162692819</v>
      </c>
      <c r="S3251" s="8">
        <f t="shared" si="260"/>
        <v>1371395.2818209678</v>
      </c>
      <c r="U3251" s="25">
        <v>43201.316643518519</v>
      </c>
      <c r="V3251">
        <v>38</v>
      </c>
      <c r="W3251">
        <v>2157</v>
      </c>
      <c r="X3251" t="s">
        <v>1273</v>
      </c>
      <c r="Y3251" t="s">
        <v>962</v>
      </c>
      <c r="Z3251" s="25">
        <v>43200.977083333331</v>
      </c>
      <c r="AA3251">
        <v>7800</v>
      </c>
      <c r="AB3251">
        <v>710</v>
      </c>
      <c r="AC3251" s="24">
        <v>0.10009999999999999</v>
      </c>
      <c r="AD3251">
        <v>2800</v>
      </c>
      <c r="AE3251">
        <v>21438400</v>
      </c>
      <c r="AF3251" s="22">
        <v>43200</v>
      </c>
      <c r="AG3251">
        <v>7060</v>
      </c>
      <c r="AH3251">
        <v>7090</v>
      </c>
      <c r="AI3251" s="22">
        <v>43201</v>
      </c>
      <c r="AJ3251">
        <v>7430</v>
      </c>
      <c r="AK3251">
        <v>7130</v>
      </c>
      <c r="AM3251">
        <v>1</v>
      </c>
      <c r="AN3251">
        <v>0.15</v>
      </c>
      <c r="AO3251">
        <v>0.98</v>
      </c>
      <c r="AP3251">
        <v>0.56000000000000005</v>
      </c>
      <c r="AQ3251">
        <v>0.5</v>
      </c>
      <c r="AR3251">
        <v>0.89</v>
      </c>
      <c r="AS3251">
        <v>1</v>
      </c>
      <c r="AT3251">
        <v>1.1100000000000001</v>
      </c>
      <c r="AU3251">
        <v>0.81899999999999995</v>
      </c>
      <c r="AV3251">
        <v>7800</v>
      </c>
      <c r="AW3251">
        <v>7110</v>
      </c>
      <c r="AX3251">
        <v>7130</v>
      </c>
    </row>
    <row r="3252" spans="1:50">
      <c r="A3252" s="22">
        <v>43199</v>
      </c>
      <c r="B3252">
        <v>104</v>
      </c>
      <c r="C3252">
        <v>117</v>
      </c>
      <c r="D3252">
        <v>104</v>
      </c>
      <c r="E3252">
        <v>114</v>
      </c>
      <c r="F3252" s="22">
        <v>43200</v>
      </c>
      <c r="G3252">
        <v>112</v>
      </c>
      <c r="H3252">
        <v>114</v>
      </c>
      <c r="I3252">
        <v>106</v>
      </c>
      <c r="J3252">
        <v>111</v>
      </c>
      <c r="K3252" s="22">
        <v>43201</v>
      </c>
      <c r="L3252">
        <v>110</v>
      </c>
      <c r="M3252">
        <v>0.95</v>
      </c>
      <c r="N3252" s="8" t="str">
        <f>IF(AND(AM3252=1,AC3252&lt;-0.005,AE3252&gt;O$1),R3252,"")</f>
        <v/>
      </c>
      <c r="O3252" s="8">
        <f t="shared" si="257"/>
        <v>477607.89958821452</v>
      </c>
      <c r="P3252" s="8" t="str">
        <f t="shared" si="261"/>
        <v/>
      </c>
      <c r="Q3252" s="8">
        <f t="shared" si="258"/>
        <v>598309.20687704685</v>
      </c>
      <c r="R3252" s="8">
        <f t="shared" si="259"/>
        <v>23809.523809523835</v>
      </c>
      <c r="S3252" s="8">
        <f t="shared" si="260"/>
        <v>1371395.2818209678</v>
      </c>
      <c r="U3252" s="25">
        <v>43201.316643518519</v>
      </c>
      <c r="V3252">
        <v>39</v>
      </c>
      <c r="W3252">
        <v>8704</v>
      </c>
      <c r="X3252" t="s">
        <v>1085</v>
      </c>
      <c r="Y3252" t="s">
        <v>960</v>
      </c>
      <c r="Z3252" s="25">
        <v>43200.977083333331</v>
      </c>
      <c r="AA3252">
        <v>110</v>
      </c>
      <c r="AB3252">
        <v>-1</v>
      </c>
      <c r="AC3252" s="24">
        <v>-8.9999999999999993E-3</v>
      </c>
      <c r="AD3252">
        <v>2700</v>
      </c>
      <c r="AE3252">
        <v>296280</v>
      </c>
      <c r="AF3252" s="22">
        <v>43200</v>
      </c>
      <c r="AG3252">
        <v>112</v>
      </c>
      <c r="AH3252">
        <v>111</v>
      </c>
      <c r="AI3252" s="22">
        <v>43201</v>
      </c>
      <c r="AJ3252">
        <v>110</v>
      </c>
      <c r="AK3252">
        <v>105</v>
      </c>
      <c r="AM3252" t="s">
        <v>1068</v>
      </c>
      <c r="AN3252" t="s">
        <v>1023</v>
      </c>
      <c r="AO3252">
        <v>0</v>
      </c>
      <c r="AP3252" t="s">
        <v>956</v>
      </c>
      <c r="AQ3252">
        <v>0.15</v>
      </c>
      <c r="AR3252">
        <v>0.05</v>
      </c>
      <c r="AS3252">
        <v>0.95</v>
      </c>
      <c r="AT3252">
        <v>0.81</v>
      </c>
      <c r="AU3252">
        <v>2.5870000000000002</v>
      </c>
      <c r="AV3252">
        <v>111</v>
      </c>
      <c r="AW3252">
        <v>105</v>
      </c>
      <c r="AX3252">
        <v>105</v>
      </c>
    </row>
    <row r="3253" spans="1:50">
      <c r="A3253" s="22">
        <v>43199</v>
      </c>
      <c r="B3253">
        <v>215</v>
      </c>
      <c r="C3253">
        <v>221</v>
      </c>
      <c r="D3253">
        <v>207</v>
      </c>
      <c r="E3253">
        <v>213</v>
      </c>
      <c r="F3253" s="22">
        <v>43200</v>
      </c>
      <c r="G3253">
        <v>216</v>
      </c>
      <c r="H3253">
        <v>217</v>
      </c>
      <c r="I3253">
        <v>203</v>
      </c>
      <c r="J3253">
        <v>204</v>
      </c>
      <c r="K3253" s="22">
        <v>43201</v>
      </c>
      <c r="L3253">
        <v>205</v>
      </c>
      <c r="M3253">
        <v>0.99</v>
      </c>
      <c r="N3253" s="8" t="str">
        <f>IF(AND(AM3253=1,AC3253&lt;-0.005,AE3253&gt;O$1),R3253,"")</f>
        <v/>
      </c>
      <c r="O3253" s="8">
        <f t="shared" si="257"/>
        <v>477607.89958821452</v>
      </c>
      <c r="P3253" s="8" t="str">
        <f t="shared" si="261"/>
        <v/>
      </c>
      <c r="Q3253" s="8">
        <f t="shared" si="258"/>
        <v>598309.20687704685</v>
      </c>
      <c r="R3253" s="8">
        <f t="shared" si="259"/>
        <v>39473.684210526328</v>
      </c>
      <c r="S3253" s="8">
        <f t="shared" si="260"/>
        <v>1371395.2818209678</v>
      </c>
      <c r="U3253" s="25">
        <v>43201.316643518519</v>
      </c>
      <c r="V3253">
        <v>40</v>
      </c>
      <c r="W3253">
        <v>6819</v>
      </c>
      <c r="X3253" t="s">
        <v>1024</v>
      </c>
      <c r="Y3253" t="s">
        <v>960</v>
      </c>
      <c r="Z3253" s="25">
        <v>43200.831944444442</v>
      </c>
      <c r="AA3253">
        <v>202.2</v>
      </c>
      <c r="AB3253">
        <v>-1.8</v>
      </c>
      <c r="AC3253" s="24">
        <v>-8.8000000000000005E-3</v>
      </c>
      <c r="AD3253">
        <v>2700</v>
      </c>
      <c r="AE3253">
        <v>547350</v>
      </c>
      <c r="AF3253" s="22">
        <v>43200</v>
      </c>
      <c r="AG3253">
        <v>216</v>
      </c>
      <c r="AH3253">
        <v>204</v>
      </c>
      <c r="AI3253" s="22">
        <v>43201</v>
      </c>
      <c r="AJ3253">
        <v>205</v>
      </c>
      <c r="AK3253">
        <v>190</v>
      </c>
      <c r="AM3253">
        <v>2</v>
      </c>
      <c r="AN3253" t="s">
        <v>1023</v>
      </c>
      <c r="AO3253">
        <v>0</v>
      </c>
      <c r="AP3253">
        <v>0</v>
      </c>
      <c r="AQ3253">
        <v>0.51</v>
      </c>
      <c r="AR3253">
        <v>0.68</v>
      </c>
      <c r="AS3253">
        <v>0.99</v>
      </c>
      <c r="AT3253">
        <v>1.29</v>
      </c>
      <c r="AU3253">
        <v>1.0049999999999999</v>
      </c>
      <c r="AV3253">
        <v>206</v>
      </c>
      <c r="AW3253">
        <v>183</v>
      </c>
      <c r="AX3253">
        <v>190</v>
      </c>
    </row>
    <row r="3254" spans="1:50">
      <c r="A3254" s="22">
        <v>43199</v>
      </c>
      <c r="B3254">
        <v>1760</v>
      </c>
      <c r="C3254">
        <v>1770</v>
      </c>
      <c r="D3254">
        <v>1728</v>
      </c>
      <c r="E3254">
        <v>1753</v>
      </c>
      <c r="F3254" s="22">
        <v>43200</v>
      </c>
      <c r="G3254">
        <v>1750</v>
      </c>
      <c r="H3254">
        <v>1753</v>
      </c>
      <c r="I3254">
        <v>1719</v>
      </c>
      <c r="J3254">
        <v>1732</v>
      </c>
      <c r="K3254" s="22">
        <v>43201</v>
      </c>
      <c r="L3254">
        <v>1924</v>
      </c>
      <c r="M3254">
        <v>1.05</v>
      </c>
      <c r="N3254" s="8" t="str">
        <f>IF(AND(AM3254=1,AC3254&lt;-0.005,AE3254&gt;O$1),R3254,"")</f>
        <v/>
      </c>
      <c r="O3254" s="8">
        <f t="shared" si="257"/>
        <v>477607.89958821452</v>
      </c>
      <c r="P3254" s="8" t="str">
        <f t="shared" si="261"/>
        <v/>
      </c>
      <c r="Q3254" s="8">
        <f t="shared" si="258"/>
        <v>598309.20687704685</v>
      </c>
      <c r="R3254" s="8">
        <f t="shared" si="259"/>
        <v>16371.443907675754</v>
      </c>
      <c r="S3254" s="8">
        <f t="shared" si="260"/>
        <v>1387766.7257286436</v>
      </c>
      <c r="U3254" s="25">
        <v>43201.316643518519</v>
      </c>
      <c r="V3254">
        <v>41</v>
      </c>
      <c r="W3254">
        <v>3048</v>
      </c>
      <c r="X3254" t="s">
        <v>1272</v>
      </c>
      <c r="Y3254" t="s">
        <v>962</v>
      </c>
      <c r="Z3254" s="25">
        <v>43200.963888888888</v>
      </c>
      <c r="AA3254">
        <v>1812</v>
      </c>
      <c r="AB3254">
        <v>80</v>
      </c>
      <c r="AC3254" s="24">
        <v>4.6199999999999998E-2</v>
      </c>
      <c r="AD3254">
        <v>2500</v>
      </c>
      <c r="AE3254">
        <v>4508290</v>
      </c>
      <c r="AF3254" s="22">
        <v>43200</v>
      </c>
      <c r="AG3254">
        <v>1750</v>
      </c>
      <c r="AH3254">
        <v>1732</v>
      </c>
      <c r="AI3254" s="22">
        <v>43201</v>
      </c>
      <c r="AJ3254">
        <v>1924</v>
      </c>
      <c r="AK3254">
        <v>1863</v>
      </c>
      <c r="AM3254">
        <v>1</v>
      </c>
      <c r="AN3254">
        <v>0.05</v>
      </c>
      <c r="AO3254">
        <v>0.93</v>
      </c>
      <c r="AP3254">
        <v>0.69</v>
      </c>
      <c r="AQ3254">
        <v>0.98</v>
      </c>
      <c r="AR3254">
        <v>0.98</v>
      </c>
      <c r="AS3254">
        <v>1.05</v>
      </c>
      <c r="AT3254">
        <v>1.07</v>
      </c>
      <c r="AU3254">
        <v>0.56100000000000005</v>
      </c>
      <c r="AV3254">
        <v>1942</v>
      </c>
      <c r="AW3254">
        <v>1822</v>
      </c>
      <c r="AX3254">
        <v>1863</v>
      </c>
    </row>
    <row r="3255" spans="1:50">
      <c r="A3255" s="22">
        <v>43199</v>
      </c>
      <c r="B3255">
        <v>1372</v>
      </c>
      <c r="C3255">
        <v>1377</v>
      </c>
      <c r="D3255">
        <v>1307</v>
      </c>
      <c r="E3255">
        <v>1344</v>
      </c>
      <c r="F3255" s="22">
        <v>43200</v>
      </c>
      <c r="G3255">
        <v>1350</v>
      </c>
      <c r="H3255">
        <v>1380</v>
      </c>
      <c r="I3255">
        <v>1313</v>
      </c>
      <c r="J3255">
        <v>1369</v>
      </c>
      <c r="K3255" s="22">
        <v>43201</v>
      </c>
      <c r="L3255">
        <v>1365</v>
      </c>
      <c r="M3255">
        <v>0.85</v>
      </c>
      <c r="N3255" s="8" t="str">
        <f>IF(AND(AM3255=1,AC3255&lt;-0.005,AE3255&gt;O$1),R3255,"")</f>
        <v/>
      </c>
      <c r="O3255" s="8">
        <f t="shared" si="257"/>
        <v>477607.89958821452</v>
      </c>
      <c r="P3255" s="8" t="str">
        <f t="shared" si="261"/>
        <v/>
      </c>
      <c r="Q3255" s="8">
        <f t="shared" si="258"/>
        <v>598309.20687704685</v>
      </c>
      <c r="R3255" s="8">
        <f t="shared" si="259"/>
        <v>-2551.0204081632405</v>
      </c>
      <c r="S3255" s="8">
        <f t="shared" si="260"/>
        <v>1385215.7053204803</v>
      </c>
      <c r="U3255" s="25">
        <v>43201.316643518519</v>
      </c>
      <c r="V3255">
        <v>42</v>
      </c>
      <c r="W3255">
        <v>5301</v>
      </c>
      <c r="X3255" t="s">
        <v>1050</v>
      </c>
      <c r="Y3255" t="s">
        <v>962</v>
      </c>
      <c r="Z3255" s="25">
        <v>43200.99722222222</v>
      </c>
      <c r="AA3255">
        <v>1384</v>
      </c>
      <c r="AB3255">
        <v>15</v>
      </c>
      <c r="AC3255" s="24">
        <v>1.0999999999999999E-2</v>
      </c>
      <c r="AD3255">
        <v>2500</v>
      </c>
      <c r="AE3255">
        <v>3430300</v>
      </c>
      <c r="AF3255" s="22">
        <v>43200</v>
      </c>
      <c r="AG3255">
        <v>1350</v>
      </c>
      <c r="AH3255">
        <v>1369</v>
      </c>
      <c r="AI3255" s="22">
        <v>43201</v>
      </c>
      <c r="AJ3255">
        <v>1365</v>
      </c>
      <c r="AK3255">
        <v>1372</v>
      </c>
      <c r="AM3255">
        <v>1</v>
      </c>
      <c r="AN3255">
        <v>0.15</v>
      </c>
      <c r="AO3255">
        <v>6.48</v>
      </c>
      <c r="AP3255">
        <v>1.75</v>
      </c>
      <c r="AQ3255">
        <v>0</v>
      </c>
      <c r="AR3255">
        <v>0</v>
      </c>
      <c r="AS3255">
        <v>0.85</v>
      </c>
      <c r="AT3255">
        <v>0.81</v>
      </c>
      <c r="AU3255">
        <v>1.3180000000000001</v>
      </c>
      <c r="AV3255">
        <v>1407</v>
      </c>
      <c r="AW3255">
        <v>1360</v>
      </c>
      <c r="AX3255">
        <v>1372</v>
      </c>
    </row>
    <row r="3256" spans="1:50">
      <c r="A3256" s="22">
        <v>43199</v>
      </c>
      <c r="B3256">
        <v>804</v>
      </c>
      <c r="C3256">
        <v>805</v>
      </c>
      <c r="D3256">
        <v>798</v>
      </c>
      <c r="E3256">
        <v>805</v>
      </c>
      <c r="F3256" s="22">
        <v>43200</v>
      </c>
      <c r="G3256">
        <v>806</v>
      </c>
      <c r="H3256">
        <v>816</v>
      </c>
      <c r="I3256">
        <v>800</v>
      </c>
      <c r="J3256">
        <v>814</v>
      </c>
      <c r="K3256" s="22">
        <v>43201</v>
      </c>
      <c r="L3256">
        <v>859</v>
      </c>
      <c r="M3256">
        <v>1.06</v>
      </c>
      <c r="N3256" s="8" t="str">
        <f>IF(AND(AM3256=1,AC3256&lt;-0.005,AE3256&gt;O$1),R3256,"")</f>
        <v/>
      </c>
      <c r="O3256" s="8">
        <f t="shared" si="257"/>
        <v>477607.89958821452</v>
      </c>
      <c r="P3256" s="8" t="str">
        <f t="shared" si="261"/>
        <v/>
      </c>
      <c r="Q3256" s="8">
        <f t="shared" si="258"/>
        <v>598309.20687704685</v>
      </c>
      <c r="R3256" s="8">
        <f t="shared" si="259"/>
        <v>33540.372670807454</v>
      </c>
      <c r="S3256" s="8">
        <f t="shared" si="260"/>
        <v>1385215.7053204803</v>
      </c>
      <c r="U3256" s="25">
        <v>43201.316643518519</v>
      </c>
      <c r="V3256">
        <v>43</v>
      </c>
      <c r="W3256">
        <v>4752</v>
      </c>
      <c r="X3256" t="s">
        <v>1271</v>
      </c>
      <c r="Y3256" t="s">
        <v>960</v>
      </c>
      <c r="Z3256" s="25">
        <v>43200.99722222222</v>
      </c>
      <c r="AA3256">
        <v>888</v>
      </c>
      <c r="AB3256">
        <v>74</v>
      </c>
      <c r="AC3256" s="24">
        <v>9.0899999999999995E-2</v>
      </c>
      <c r="AD3256">
        <v>2500</v>
      </c>
      <c r="AE3256">
        <v>2209000</v>
      </c>
      <c r="AF3256" s="22">
        <v>43200</v>
      </c>
      <c r="AG3256">
        <v>806</v>
      </c>
      <c r="AH3256">
        <v>814</v>
      </c>
      <c r="AI3256" s="22">
        <v>43201</v>
      </c>
      <c r="AJ3256">
        <v>859</v>
      </c>
      <c r="AK3256">
        <v>805</v>
      </c>
      <c r="AM3256">
        <v>2</v>
      </c>
      <c r="AN3256" t="s">
        <v>1023</v>
      </c>
      <c r="AO3256">
        <v>0</v>
      </c>
      <c r="AP3256">
        <v>1.47</v>
      </c>
      <c r="AQ3256">
        <v>1</v>
      </c>
      <c r="AR3256">
        <v>0.65</v>
      </c>
      <c r="AS3256">
        <v>1.06</v>
      </c>
      <c r="AT3256">
        <v>1.04</v>
      </c>
      <c r="AU3256">
        <v>0.745</v>
      </c>
      <c r="AV3256">
        <v>866</v>
      </c>
      <c r="AW3256">
        <v>788</v>
      </c>
      <c r="AX3256">
        <v>805</v>
      </c>
    </row>
    <row r="3257" spans="1:50">
      <c r="A3257" s="22">
        <v>43199</v>
      </c>
      <c r="B3257">
        <v>1527</v>
      </c>
      <c r="C3257">
        <v>1542</v>
      </c>
      <c r="D3257">
        <v>1527</v>
      </c>
      <c r="E3257">
        <v>1535</v>
      </c>
      <c r="F3257" s="22">
        <v>43200</v>
      </c>
      <c r="G3257">
        <v>1526</v>
      </c>
      <c r="H3257">
        <v>1553</v>
      </c>
      <c r="I3257">
        <v>1501</v>
      </c>
      <c r="J3257">
        <v>1507</v>
      </c>
      <c r="K3257" s="22">
        <v>43201</v>
      </c>
      <c r="L3257">
        <v>1197</v>
      </c>
      <c r="M3257">
        <v>1.01</v>
      </c>
      <c r="N3257" s="8">
        <f>IF(AND(AM3257=1,AC3257&lt;-0.005,AE3257&gt;O$1),R3257,"")</f>
        <v>25000.000000000022</v>
      </c>
      <c r="O3257" s="8">
        <f t="shared" si="257"/>
        <v>502607.89958821452</v>
      </c>
      <c r="P3257" s="8" t="str">
        <f t="shared" si="261"/>
        <v/>
      </c>
      <c r="Q3257" s="8">
        <f t="shared" si="258"/>
        <v>598309.20687704685</v>
      </c>
      <c r="R3257" s="8">
        <f t="shared" si="259"/>
        <v>25000.000000000022</v>
      </c>
      <c r="S3257" s="8">
        <f t="shared" si="260"/>
        <v>1410215.7053204803</v>
      </c>
      <c r="U3257" s="25">
        <v>43201.316643518519</v>
      </c>
      <c r="V3257">
        <v>44</v>
      </c>
      <c r="W3257">
        <v>3919</v>
      </c>
      <c r="X3257" t="s">
        <v>1270</v>
      </c>
      <c r="Y3257" t="s">
        <v>962</v>
      </c>
      <c r="Z3257" s="25">
        <v>43200.997916666667</v>
      </c>
      <c r="AA3257">
        <v>1296</v>
      </c>
      <c r="AB3257">
        <v>-211</v>
      </c>
      <c r="AC3257" s="24">
        <v>-0.14000000000000001</v>
      </c>
      <c r="AD3257">
        <v>2500</v>
      </c>
      <c r="AE3257">
        <v>3270660</v>
      </c>
      <c r="AF3257" s="22">
        <v>43200</v>
      </c>
      <c r="AG3257">
        <v>1526</v>
      </c>
      <c r="AH3257">
        <v>1507</v>
      </c>
      <c r="AI3257" s="22">
        <v>43201</v>
      </c>
      <c r="AJ3257">
        <v>1197</v>
      </c>
      <c r="AK3257">
        <v>1140</v>
      </c>
      <c r="AM3257">
        <v>1</v>
      </c>
      <c r="AN3257">
        <v>0</v>
      </c>
      <c r="AO3257">
        <v>5.54</v>
      </c>
      <c r="AP3257">
        <v>1.39</v>
      </c>
      <c r="AQ3257">
        <v>0.56999999999999995</v>
      </c>
      <c r="AR3257">
        <v>0.79</v>
      </c>
      <c r="AS3257">
        <v>1.01</v>
      </c>
      <c r="AT3257">
        <v>1.1000000000000001</v>
      </c>
      <c r="AU3257">
        <v>0.51100000000000001</v>
      </c>
      <c r="AV3257">
        <v>1200</v>
      </c>
      <c r="AW3257">
        <v>1124</v>
      </c>
      <c r="AX3257">
        <v>1140</v>
      </c>
    </row>
    <row r="3258" spans="1:50">
      <c r="A3258" s="22">
        <v>43199</v>
      </c>
      <c r="B3258">
        <v>3328</v>
      </c>
      <c r="C3258">
        <v>3389</v>
      </c>
      <c r="D3258">
        <v>3285</v>
      </c>
      <c r="E3258">
        <v>3373</v>
      </c>
      <c r="F3258" s="22">
        <v>43200</v>
      </c>
      <c r="G3258">
        <v>3280</v>
      </c>
      <c r="H3258">
        <v>3293</v>
      </c>
      <c r="I3258">
        <v>2852.5</v>
      </c>
      <c r="J3258">
        <v>2958.5</v>
      </c>
      <c r="K3258" s="22">
        <v>43201</v>
      </c>
      <c r="L3258">
        <v>2924</v>
      </c>
      <c r="M3258">
        <v>1.02</v>
      </c>
      <c r="N3258" s="8" t="str">
        <f>IF(AND(AM3258=1,AC3258&lt;-0.005,AE3258&gt;O$1),R3258,"")</f>
        <v/>
      </c>
      <c r="O3258" s="8">
        <f t="shared" si="257"/>
        <v>502607.89958821452</v>
      </c>
      <c r="P3258" s="8" t="str">
        <f t="shared" si="261"/>
        <v/>
      </c>
      <c r="Q3258" s="8">
        <f t="shared" si="258"/>
        <v>598309.20687704685</v>
      </c>
      <c r="R3258" s="8">
        <f t="shared" si="259"/>
        <v>13072.468854184894</v>
      </c>
      <c r="S3258" s="8">
        <f t="shared" si="260"/>
        <v>1423288.1741746652</v>
      </c>
      <c r="U3258" s="25">
        <v>43201.316643518519</v>
      </c>
      <c r="V3258">
        <v>46</v>
      </c>
      <c r="W3258">
        <v>4528</v>
      </c>
      <c r="X3258" t="s">
        <v>1200</v>
      </c>
      <c r="Y3258" t="s">
        <v>962</v>
      </c>
      <c r="Z3258" s="25">
        <v>43200.994444444441</v>
      </c>
      <c r="AA3258">
        <v>3005</v>
      </c>
      <c r="AB3258">
        <v>46.5</v>
      </c>
      <c r="AC3258" s="24">
        <v>1.5699999999999999E-2</v>
      </c>
      <c r="AD3258">
        <v>2200</v>
      </c>
      <c r="AE3258">
        <v>6580400</v>
      </c>
      <c r="AF3258" s="22">
        <v>43200</v>
      </c>
      <c r="AG3258">
        <v>3280</v>
      </c>
      <c r="AH3258">
        <v>2958.5</v>
      </c>
      <c r="AI3258" s="22">
        <v>43201</v>
      </c>
      <c r="AJ3258">
        <v>2924</v>
      </c>
      <c r="AK3258">
        <v>2849.5</v>
      </c>
      <c r="AM3258">
        <v>1</v>
      </c>
      <c r="AN3258" t="s">
        <v>1023</v>
      </c>
      <c r="AO3258">
        <v>13.66</v>
      </c>
      <c r="AP3258">
        <v>1.52</v>
      </c>
      <c r="AQ3258">
        <v>0.76</v>
      </c>
      <c r="AR3258">
        <v>0.94</v>
      </c>
      <c r="AS3258">
        <v>1.02</v>
      </c>
      <c r="AT3258">
        <v>1.1100000000000001</v>
      </c>
      <c r="AU3258">
        <v>0.95099999999999996</v>
      </c>
      <c r="AV3258">
        <v>3002</v>
      </c>
      <c r="AW3258">
        <v>2818</v>
      </c>
      <c r="AX3258">
        <v>2849.5</v>
      </c>
    </row>
    <row r="3259" spans="1:50">
      <c r="A3259" s="22">
        <v>43199</v>
      </c>
      <c r="B3259">
        <v>1300</v>
      </c>
      <c r="C3259">
        <v>1300</v>
      </c>
      <c r="D3259">
        <v>1271</v>
      </c>
      <c r="E3259">
        <v>1280</v>
      </c>
      <c r="F3259" s="22">
        <v>43200</v>
      </c>
      <c r="G3259">
        <v>1281</v>
      </c>
      <c r="H3259">
        <v>1289</v>
      </c>
      <c r="I3259">
        <v>1270</v>
      </c>
      <c r="J3259">
        <v>1278</v>
      </c>
      <c r="K3259" s="22">
        <v>43201</v>
      </c>
      <c r="L3259">
        <v>1458</v>
      </c>
      <c r="M3259">
        <v>1.05</v>
      </c>
      <c r="N3259" s="8" t="str">
        <f>IF(AND(AM3259=1,AC3259&lt;-0.005,AE3259&gt;O$1),R3259,"")</f>
        <v/>
      </c>
      <c r="O3259" s="8">
        <f t="shared" si="257"/>
        <v>502607.89958821452</v>
      </c>
      <c r="P3259" s="8" t="str">
        <f t="shared" si="261"/>
        <v/>
      </c>
      <c r="Q3259" s="8">
        <f t="shared" si="258"/>
        <v>598309.20687704685</v>
      </c>
      <c r="R3259" s="8">
        <f t="shared" si="259"/>
        <v>-16898.608349900591</v>
      </c>
      <c r="S3259" s="8">
        <f t="shared" si="260"/>
        <v>1423288.1741746652</v>
      </c>
      <c r="U3259" s="25">
        <v>43201.316643518519</v>
      </c>
      <c r="V3259">
        <v>48</v>
      </c>
      <c r="W3259">
        <v>7520</v>
      </c>
      <c r="X3259" t="s">
        <v>1269</v>
      </c>
      <c r="Y3259" t="s">
        <v>962</v>
      </c>
      <c r="Z3259" s="25">
        <v>43200.959027777775</v>
      </c>
      <c r="AA3259">
        <v>1390</v>
      </c>
      <c r="AB3259">
        <v>112</v>
      </c>
      <c r="AC3259" s="24">
        <v>8.7599999999999997E-2</v>
      </c>
      <c r="AD3259">
        <v>2100</v>
      </c>
      <c r="AE3259">
        <v>2910990</v>
      </c>
      <c r="AF3259" s="22">
        <v>43200</v>
      </c>
      <c r="AG3259">
        <v>1281</v>
      </c>
      <c r="AH3259">
        <v>1278</v>
      </c>
      <c r="AI3259" s="22">
        <v>43201</v>
      </c>
      <c r="AJ3259">
        <v>1458</v>
      </c>
      <c r="AK3259">
        <v>1509</v>
      </c>
      <c r="AM3259">
        <v>2</v>
      </c>
      <c r="AN3259" t="s">
        <v>1023</v>
      </c>
      <c r="AO3259">
        <v>0</v>
      </c>
      <c r="AP3259">
        <v>1.96</v>
      </c>
      <c r="AQ3259">
        <v>1</v>
      </c>
      <c r="AR3259">
        <v>0.88</v>
      </c>
      <c r="AS3259">
        <v>1.05</v>
      </c>
      <c r="AT3259">
        <v>1.04</v>
      </c>
      <c r="AU3259">
        <v>0.26800000000000002</v>
      </c>
      <c r="AV3259">
        <v>1515</v>
      </c>
      <c r="AW3259">
        <v>1390</v>
      </c>
      <c r="AX3259">
        <v>1509</v>
      </c>
    </row>
    <row r="3260" spans="1:50">
      <c r="A3260" s="22">
        <v>43199</v>
      </c>
      <c r="B3260">
        <v>909</v>
      </c>
      <c r="C3260">
        <v>909</v>
      </c>
      <c r="D3260">
        <v>905</v>
      </c>
      <c r="E3260">
        <v>905</v>
      </c>
      <c r="F3260" s="22">
        <v>43200</v>
      </c>
      <c r="G3260">
        <v>903</v>
      </c>
      <c r="H3260">
        <v>910</v>
      </c>
      <c r="I3260">
        <v>903</v>
      </c>
      <c r="J3260">
        <v>906</v>
      </c>
      <c r="K3260" s="22">
        <v>43201</v>
      </c>
      <c r="L3260">
        <v>951</v>
      </c>
      <c r="M3260">
        <v>1</v>
      </c>
      <c r="N3260" s="8" t="str">
        <f>IF(AND(AM3260=1,AC3260&lt;-0.005,AE3260&gt;O$1),R3260,"")</f>
        <v/>
      </c>
      <c r="O3260" s="8">
        <f t="shared" si="257"/>
        <v>502607.89958821452</v>
      </c>
      <c r="P3260" s="8" t="str">
        <f t="shared" si="261"/>
        <v/>
      </c>
      <c r="Q3260" s="8">
        <f t="shared" si="258"/>
        <v>598309.20687704685</v>
      </c>
      <c r="R3260" s="8">
        <f t="shared" si="259"/>
        <v>16847.826086956564</v>
      </c>
      <c r="S3260" s="8">
        <f t="shared" si="260"/>
        <v>1423288.1741746652</v>
      </c>
      <c r="U3260" s="25">
        <v>43201.316643518519</v>
      </c>
      <c r="V3260">
        <v>50</v>
      </c>
      <c r="W3260">
        <v>2917</v>
      </c>
      <c r="X3260" t="s">
        <v>1268</v>
      </c>
      <c r="Y3260" t="s">
        <v>960</v>
      </c>
      <c r="Z3260" s="25">
        <v>43200.729166666664</v>
      </c>
      <c r="AA3260">
        <v>985</v>
      </c>
      <c r="AB3260">
        <v>79</v>
      </c>
      <c r="AC3260" s="24">
        <v>8.72E-2</v>
      </c>
      <c r="AD3260">
        <v>2000</v>
      </c>
      <c r="AE3260">
        <v>1945000</v>
      </c>
      <c r="AF3260" s="22">
        <v>43200</v>
      </c>
      <c r="AG3260">
        <v>903</v>
      </c>
      <c r="AH3260">
        <v>906</v>
      </c>
      <c r="AI3260" s="22">
        <v>43201</v>
      </c>
      <c r="AJ3260">
        <v>951</v>
      </c>
      <c r="AK3260">
        <v>920</v>
      </c>
      <c r="AM3260">
        <v>2</v>
      </c>
      <c r="AN3260" t="s">
        <v>1023</v>
      </c>
      <c r="AO3260">
        <v>0</v>
      </c>
      <c r="AP3260">
        <v>1.66</v>
      </c>
      <c r="AQ3260">
        <v>0.78</v>
      </c>
      <c r="AR3260">
        <v>0.4</v>
      </c>
      <c r="AS3260">
        <v>1</v>
      </c>
      <c r="AT3260">
        <v>1</v>
      </c>
      <c r="AU3260">
        <v>6.3E-2</v>
      </c>
      <c r="AV3260">
        <v>995</v>
      </c>
      <c r="AW3260">
        <v>918</v>
      </c>
      <c r="AX3260">
        <v>920</v>
      </c>
    </row>
    <row r="3261" spans="1:50">
      <c r="A3261" s="22">
        <v>43200</v>
      </c>
      <c r="B3261">
        <v>1337</v>
      </c>
      <c r="C3261">
        <v>1345</v>
      </c>
      <c r="D3261">
        <v>1296</v>
      </c>
      <c r="E3261">
        <v>1311</v>
      </c>
      <c r="F3261" s="22">
        <v>43201</v>
      </c>
      <c r="G3261">
        <v>1306</v>
      </c>
      <c r="H3261">
        <v>1325</v>
      </c>
      <c r="I3261">
        <v>1306</v>
      </c>
      <c r="J3261">
        <v>1324</v>
      </c>
      <c r="K3261" s="22">
        <v>43202</v>
      </c>
      <c r="L3261">
        <v>1328</v>
      </c>
      <c r="M3261">
        <v>0.97</v>
      </c>
      <c r="N3261" s="8" t="str">
        <f>IF(AND(AM3261=1,AC3261&lt;-0.005,AE3261&gt;O$1),R3261,"")</f>
        <v/>
      </c>
      <c r="O3261" s="8">
        <f t="shared" si="257"/>
        <v>502607.89958821452</v>
      </c>
      <c r="P3261" s="8" t="str">
        <f t="shared" si="261"/>
        <v/>
      </c>
      <c r="Q3261" s="8">
        <f t="shared" si="258"/>
        <v>598309.20687704685</v>
      </c>
      <c r="R3261" s="8">
        <f t="shared" si="259"/>
        <v>-376.22272385251512</v>
      </c>
      <c r="S3261" s="8">
        <f t="shared" si="260"/>
        <v>1422911.9514508126</v>
      </c>
      <c r="U3261" s="25">
        <v>43202.316770833335</v>
      </c>
      <c r="V3261">
        <v>1</v>
      </c>
      <c r="W3261">
        <v>1357</v>
      </c>
      <c r="X3261" t="s">
        <v>1056</v>
      </c>
      <c r="Y3261" t="s">
        <v>954</v>
      </c>
      <c r="Z3261" s="25">
        <v>43201.998611111114</v>
      </c>
      <c r="AA3261">
        <v>1328</v>
      </c>
      <c r="AB3261">
        <v>4</v>
      </c>
      <c r="AC3261" s="24">
        <v>3.0000000000000001E-3</v>
      </c>
      <c r="AD3261">
        <v>321200</v>
      </c>
      <c r="AE3261">
        <v>428143557</v>
      </c>
      <c r="AF3261" s="22">
        <v>43201</v>
      </c>
      <c r="AG3261">
        <v>1306</v>
      </c>
      <c r="AH3261">
        <v>1324</v>
      </c>
      <c r="AI3261" s="22">
        <v>43202</v>
      </c>
      <c r="AJ3261">
        <v>1328</v>
      </c>
      <c r="AK3261">
        <v>1329</v>
      </c>
      <c r="AM3261">
        <v>1</v>
      </c>
      <c r="AN3261">
        <v>0</v>
      </c>
      <c r="AO3261" s="26">
        <v>8.0000000000000002E-3</v>
      </c>
      <c r="AQ3261">
        <v>0.06</v>
      </c>
      <c r="AR3261">
        <v>0.56000000000000005</v>
      </c>
      <c r="AS3261">
        <v>0.97</v>
      </c>
      <c r="AT3261">
        <v>1.02</v>
      </c>
      <c r="AU3261">
        <v>1.8660000000000001</v>
      </c>
      <c r="AV3261">
        <v>1338</v>
      </c>
      <c r="AW3261">
        <v>1322</v>
      </c>
      <c r="AX3261">
        <v>1329</v>
      </c>
    </row>
    <row r="3262" spans="1:50">
      <c r="A3262" s="22">
        <v>43200</v>
      </c>
      <c r="B3262">
        <v>490</v>
      </c>
      <c r="C3262">
        <v>497</v>
      </c>
      <c r="D3262">
        <v>470</v>
      </c>
      <c r="E3262">
        <v>472</v>
      </c>
      <c r="F3262" s="22">
        <v>43201</v>
      </c>
      <c r="G3262">
        <v>482</v>
      </c>
      <c r="H3262">
        <v>552</v>
      </c>
      <c r="I3262">
        <v>476</v>
      </c>
      <c r="J3262">
        <v>535</v>
      </c>
      <c r="K3262" s="22">
        <v>43202</v>
      </c>
      <c r="L3262">
        <v>536</v>
      </c>
      <c r="M3262">
        <v>1.3</v>
      </c>
      <c r="N3262" s="8" t="str">
        <f>IF(AND(AM3262=1,AC3262&lt;-0.005,AE3262&gt;O$1),R3262,"")</f>
        <v/>
      </c>
      <c r="O3262" s="8">
        <f t="shared" si="257"/>
        <v>502607.89958821452</v>
      </c>
      <c r="P3262" s="8" t="str">
        <f t="shared" si="261"/>
        <v/>
      </c>
      <c r="Q3262" s="8">
        <f t="shared" si="258"/>
        <v>598309.20687704685</v>
      </c>
      <c r="R3262" s="8">
        <f t="shared" si="259"/>
        <v>-2782.9313543599187</v>
      </c>
      <c r="S3262" s="8">
        <f t="shared" si="260"/>
        <v>1420129.0200964527</v>
      </c>
      <c r="U3262" s="25">
        <v>43202.316770833335</v>
      </c>
      <c r="V3262">
        <v>2</v>
      </c>
      <c r="W3262">
        <v>8698</v>
      </c>
      <c r="X3262" t="s">
        <v>1057</v>
      </c>
      <c r="Y3262" t="s">
        <v>962</v>
      </c>
      <c r="Z3262" s="25">
        <v>43201.998611111114</v>
      </c>
      <c r="AA3262">
        <v>543</v>
      </c>
      <c r="AB3262">
        <v>8</v>
      </c>
      <c r="AC3262" s="24">
        <v>1.4999999999999999E-2</v>
      </c>
      <c r="AD3262">
        <v>127700</v>
      </c>
      <c r="AE3262">
        <v>69532570</v>
      </c>
      <c r="AF3262" s="22">
        <v>43201</v>
      </c>
      <c r="AG3262">
        <v>482</v>
      </c>
      <c r="AH3262">
        <v>535</v>
      </c>
      <c r="AI3262" s="22">
        <v>43202</v>
      </c>
      <c r="AJ3262">
        <v>536</v>
      </c>
      <c r="AK3262">
        <v>539</v>
      </c>
      <c r="AM3262">
        <v>1</v>
      </c>
      <c r="AN3262">
        <v>0</v>
      </c>
      <c r="AO3262">
        <v>1.5</v>
      </c>
      <c r="AP3262" t="s">
        <v>956</v>
      </c>
      <c r="AQ3262">
        <v>1</v>
      </c>
      <c r="AR3262">
        <v>1</v>
      </c>
      <c r="AS3262">
        <v>1.3</v>
      </c>
      <c r="AT3262">
        <v>1.32</v>
      </c>
      <c r="AU3262">
        <v>0.55400000000000005</v>
      </c>
      <c r="AV3262">
        <v>557</v>
      </c>
      <c r="AW3262">
        <v>523</v>
      </c>
      <c r="AX3262">
        <v>539</v>
      </c>
    </row>
    <row r="3263" spans="1:50">
      <c r="A3263" s="22">
        <v>43200</v>
      </c>
      <c r="B3263">
        <v>131</v>
      </c>
      <c r="C3263">
        <v>166</v>
      </c>
      <c r="D3263">
        <v>123</v>
      </c>
      <c r="E3263">
        <v>164</v>
      </c>
      <c r="F3263" s="22">
        <v>43201</v>
      </c>
      <c r="G3263">
        <v>155</v>
      </c>
      <c r="H3263">
        <v>174</v>
      </c>
      <c r="I3263">
        <v>149</v>
      </c>
      <c r="J3263">
        <v>161</v>
      </c>
      <c r="K3263" s="22">
        <v>43202</v>
      </c>
      <c r="L3263">
        <v>156</v>
      </c>
      <c r="M3263">
        <v>0.99</v>
      </c>
      <c r="N3263" s="8" t="str">
        <f>IF(AND(AM3263=1,AC3263&lt;-0.005,AE3263&gt;O$1),R3263,"")</f>
        <v/>
      </c>
      <c r="O3263" s="8">
        <f t="shared" si="257"/>
        <v>502607.89958821452</v>
      </c>
      <c r="P3263" s="8" t="str">
        <f t="shared" si="261"/>
        <v/>
      </c>
      <c r="Q3263" s="8">
        <f t="shared" si="258"/>
        <v>598309.20687704685</v>
      </c>
      <c r="R3263" s="8">
        <f t="shared" si="259"/>
        <v>57142.857142857159</v>
      </c>
      <c r="S3263" s="8">
        <f t="shared" si="260"/>
        <v>1420129.0200964527</v>
      </c>
      <c r="U3263" s="25">
        <v>43202.316770833335</v>
      </c>
      <c r="V3263">
        <v>5</v>
      </c>
      <c r="W3263">
        <v>6628</v>
      </c>
      <c r="X3263" t="s">
        <v>267</v>
      </c>
      <c r="Y3263" t="s">
        <v>960</v>
      </c>
      <c r="Z3263" s="25">
        <v>43201.990972222222</v>
      </c>
      <c r="AA3263">
        <v>161.9</v>
      </c>
      <c r="AB3263">
        <v>0.9</v>
      </c>
      <c r="AC3263" s="24">
        <v>5.5999999999999999E-3</v>
      </c>
      <c r="AD3263">
        <v>35900</v>
      </c>
      <c r="AE3263">
        <v>5842900</v>
      </c>
      <c r="AF3263" s="22">
        <v>43201</v>
      </c>
      <c r="AG3263">
        <v>155</v>
      </c>
      <c r="AH3263">
        <v>161</v>
      </c>
      <c r="AI3263" s="22">
        <v>43202</v>
      </c>
      <c r="AJ3263">
        <v>156</v>
      </c>
      <c r="AK3263">
        <v>140</v>
      </c>
      <c r="AM3263">
        <v>2</v>
      </c>
      <c r="AN3263" t="s">
        <v>1023</v>
      </c>
      <c r="AO3263">
        <v>797.17</v>
      </c>
      <c r="AP3263" t="s">
        <v>956</v>
      </c>
      <c r="AQ3263">
        <v>0.4</v>
      </c>
      <c r="AR3263">
        <v>0.1</v>
      </c>
      <c r="AS3263">
        <v>0.99</v>
      </c>
      <c r="AT3263">
        <v>0.85</v>
      </c>
      <c r="AU3263">
        <v>2.089</v>
      </c>
      <c r="AV3263">
        <v>161</v>
      </c>
      <c r="AW3263">
        <v>135</v>
      </c>
      <c r="AX3263">
        <v>140</v>
      </c>
    </row>
    <row r="3264" spans="1:50">
      <c r="A3264" s="22">
        <v>43200</v>
      </c>
      <c r="B3264">
        <v>669</v>
      </c>
      <c r="C3264">
        <v>669</v>
      </c>
      <c r="D3264">
        <v>669</v>
      </c>
      <c r="E3264">
        <v>669</v>
      </c>
      <c r="F3264" s="22">
        <v>43201</v>
      </c>
      <c r="G3264">
        <v>769</v>
      </c>
      <c r="H3264">
        <v>769</v>
      </c>
      <c r="I3264">
        <v>760</v>
      </c>
      <c r="J3264">
        <v>769</v>
      </c>
      <c r="K3264" s="22">
        <v>43202</v>
      </c>
      <c r="L3264">
        <v>711</v>
      </c>
      <c r="M3264">
        <v>1.01</v>
      </c>
      <c r="N3264" s="8" t="str">
        <f>IF(AND(AM3264=1,AC3264&lt;-0.005,AE3264&gt;O$1),R3264,"")</f>
        <v/>
      </c>
      <c r="O3264" s="8">
        <f t="shared" si="257"/>
        <v>502607.89958821452</v>
      </c>
      <c r="P3264" s="8" t="str">
        <f t="shared" si="261"/>
        <v/>
      </c>
      <c r="Q3264" s="8">
        <f t="shared" si="258"/>
        <v>598309.20687704685</v>
      </c>
      <c r="R3264" s="8">
        <f t="shared" si="259"/>
        <v>-2100.8403361344463</v>
      </c>
      <c r="S3264" s="8">
        <f t="shared" si="260"/>
        <v>1420129.0200964527</v>
      </c>
      <c r="U3264" s="25">
        <v>43202.316770833335</v>
      </c>
      <c r="V3264">
        <v>6</v>
      </c>
      <c r="W3264">
        <v>1408</v>
      </c>
      <c r="X3264" t="s">
        <v>1166</v>
      </c>
      <c r="Y3264" t="s">
        <v>960</v>
      </c>
      <c r="Z3264" s="25">
        <v>43201.998611111114</v>
      </c>
      <c r="AA3264">
        <v>772</v>
      </c>
      <c r="AB3264">
        <v>3</v>
      </c>
      <c r="AC3264" s="24">
        <v>3.8999999999999998E-3</v>
      </c>
      <c r="AD3264">
        <v>34100</v>
      </c>
      <c r="AE3264">
        <v>27350130</v>
      </c>
      <c r="AF3264" s="22">
        <v>43201</v>
      </c>
      <c r="AG3264">
        <v>769</v>
      </c>
      <c r="AH3264">
        <v>769</v>
      </c>
      <c r="AI3264" s="22">
        <v>43202</v>
      </c>
      <c r="AJ3264">
        <v>711</v>
      </c>
      <c r="AK3264">
        <v>714</v>
      </c>
      <c r="AM3264">
        <v>2</v>
      </c>
      <c r="AN3264" t="s">
        <v>1023</v>
      </c>
      <c r="AO3264">
        <v>0</v>
      </c>
      <c r="AP3264" t="s">
        <v>956</v>
      </c>
      <c r="AQ3264">
        <v>0.69</v>
      </c>
      <c r="AR3264">
        <v>0.25</v>
      </c>
      <c r="AS3264">
        <v>1.01</v>
      </c>
      <c r="AT3264">
        <v>0.99</v>
      </c>
      <c r="AU3264">
        <v>0.80200000000000005</v>
      </c>
      <c r="AV3264">
        <v>768</v>
      </c>
      <c r="AW3264">
        <v>672</v>
      </c>
      <c r="AX3264">
        <v>714</v>
      </c>
    </row>
    <row r="3265" spans="1:50">
      <c r="A3265" s="22">
        <v>43200</v>
      </c>
      <c r="B3265">
        <v>197</v>
      </c>
      <c r="C3265">
        <v>212</v>
      </c>
      <c r="D3265">
        <v>191</v>
      </c>
      <c r="E3265">
        <v>198</v>
      </c>
      <c r="F3265" s="22">
        <v>43201</v>
      </c>
      <c r="G3265">
        <v>202</v>
      </c>
      <c r="H3265">
        <v>206</v>
      </c>
      <c r="I3265">
        <v>186</v>
      </c>
      <c r="J3265">
        <v>186</v>
      </c>
      <c r="K3265" s="22">
        <v>43202</v>
      </c>
      <c r="L3265">
        <v>183</v>
      </c>
      <c r="M3265">
        <v>0.88</v>
      </c>
      <c r="N3265" s="8" t="str">
        <f>IF(AND(AM3265=1,AC3265&lt;-0.005,AE3265&gt;O$1),R3265,"")</f>
        <v/>
      </c>
      <c r="O3265" s="8">
        <f t="shared" si="257"/>
        <v>502607.89958821452</v>
      </c>
      <c r="P3265" s="8" t="str">
        <f t="shared" si="261"/>
        <v/>
      </c>
      <c r="Q3265" s="8">
        <f t="shared" si="258"/>
        <v>598309.20687704685</v>
      </c>
      <c r="R3265" s="8">
        <f t="shared" si="259"/>
        <v>-5405.4054054054059</v>
      </c>
      <c r="S3265" s="8">
        <f t="shared" si="260"/>
        <v>1420129.0200964527</v>
      </c>
      <c r="U3265" s="25">
        <v>43202.316770833335</v>
      </c>
      <c r="V3265">
        <v>7</v>
      </c>
      <c r="W3265">
        <v>6835</v>
      </c>
      <c r="X3265" t="s">
        <v>1133</v>
      </c>
      <c r="Y3265" t="s">
        <v>954</v>
      </c>
      <c r="Z3265" s="25">
        <v>43201.997916666667</v>
      </c>
      <c r="AA3265">
        <v>185.4</v>
      </c>
      <c r="AB3265">
        <v>-0.6</v>
      </c>
      <c r="AC3265" s="24">
        <v>-3.2000000000000002E-3</v>
      </c>
      <c r="AD3265">
        <v>27000</v>
      </c>
      <c r="AE3265">
        <v>4982670</v>
      </c>
      <c r="AF3265" s="22">
        <v>43201</v>
      </c>
      <c r="AG3265">
        <v>202</v>
      </c>
      <c r="AH3265">
        <v>186</v>
      </c>
      <c r="AI3265" s="22">
        <v>43202</v>
      </c>
      <c r="AJ3265">
        <v>183</v>
      </c>
      <c r="AK3265">
        <v>185</v>
      </c>
      <c r="AM3265">
        <v>2</v>
      </c>
      <c r="AN3265" t="s">
        <v>1023</v>
      </c>
      <c r="AO3265">
        <v>3422.4</v>
      </c>
      <c r="AP3265">
        <v>0</v>
      </c>
      <c r="AQ3265">
        <v>0</v>
      </c>
      <c r="AR3265">
        <v>0.69</v>
      </c>
      <c r="AS3265">
        <v>0.88</v>
      </c>
      <c r="AT3265">
        <v>1.22</v>
      </c>
      <c r="AU3265">
        <v>1.1879999999999999</v>
      </c>
      <c r="AV3265">
        <v>192</v>
      </c>
      <c r="AW3265">
        <v>183</v>
      </c>
      <c r="AX3265">
        <v>185</v>
      </c>
    </row>
    <row r="3266" spans="1:50">
      <c r="A3266" s="22">
        <v>43200</v>
      </c>
      <c r="B3266">
        <v>18670</v>
      </c>
      <c r="C3266">
        <v>19270</v>
      </c>
      <c r="D3266">
        <v>18580</v>
      </c>
      <c r="E3266">
        <v>19030</v>
      </c>
      <c r="F3266" s="22">
        <v>43201</v>
      </c>
      <c r="G3266">
        <v>19130</v>
      </c>
      <c r="H3266">
        <v>19140</v>
      </c>
      <c r="I3266">
        <v>18850</v>
      </c>
      <c r="J3266">
        <v>18850</v>
      </c>
      <c r="K3266" s="22">
        <v>43202</v>
      </c>
      <c r="L3266">
        <v>18830</v>
      </c>
      <c r="M3266">
        <v>1.02</v>
      </c>
      <c r="N3266" s="8" t="str">
        <f>IF(AND(AM3266=1,AC3266&lt;-0.005,AE3266&gt;O$1),R3266,"")</f>
        <v/>
      </c>
      <c r="O3266" s="8">
        <f t="shared" si="257"/>
        <v>502607.89958821452</v>
      </c>
      <c r="P3266" s="8" t="str">
        <f t="shared" si="261"/>
        <v/>
      </c>
      <c r="Q3266" s="8">
        <f t="shared" si="258"/>
        <v>598309.20687704685</v>
      </c>
      <c r="R3266" s="8">
        <f t="shared" si="259"/>
        <v>797.87234042549835</v>
      </c>
      <c r="S3266" s="8">
        <f t="shared" si="260"/>
        <v>1420926.8924368781</v>
      </c>
      <c r="U3266" s="25">
        <v>43202.316770833335</v>
      </c>
      <c r="V3266">
        <v>9</v>
      </c>
      <c r="W3266">
        <v>1570</v>
      </c>
      <c r="X3266" t="s">
        <v>1041</v>
      </c>
      <c r="Y3266" t="s">
        <v>954</v>
      </c>
      <c r="Z3266" s="25">
        <v>43201.998611111114</v>
      </c>
      <c r="AA3266">
        <v>18855</v>
      </c>
      <c r="AB3266">
        <v>5</v>
      </c>
      <c r="AC3266" s="24">
        <v>2.9999999999999997E-4</v>
      </c>
      <c r="AD3266">
        <v>25390</v>
      </c>
      <c r="AE3266">
        <v>476591949</v>
      </c>
      <c r="AF3266" s="22">
        <v>43201</v>
      </c>
      <c r="AG3266">
        <v>19130</v>
      </c>
      <c r="AH3266">
        <v>18850</v>
      </c>
      <c r="AI3266" s="22">
        <v>43202</v>
      </c>
      <c r="AJ3266">
        <v>18830</v>
      </c>
      <c r="AK3266">
        <v>18800</v>
      </c>
      <c r="AM3266">
        <v>1</v>
      </c>
      <c r="AN3266">
        <v>0</v>
      </c>
      <c r="AO3266" s="26">
        <v>8.0000000000000002E-3</v>
      </c>
      <c r="AQ3266">
        <v>0.82</v>
      </c>
      <c r="AR3266">
        <v>0.28999999999999998</v>
      </c>
      <c r="AS3266">
        <v>1.02</v>
      </c>
      <c r="AT3266">
        <v>0.95</v>
      </c>
      <c r="AU3266">
        <v>0.77900000000000003</v>
      </c>
      <c r="AV3266">
        <v>18890</v>
      </c>
      <c r="AW3266">
        <v>18670</v>
      </c>
      <c r="AX3266">
        <v>18800</v>
      </c>
    </row>
    <row r="3267" spans="1:50">
      <c r="A3267" s="22">
        <v>43200</v>
      </c>
      <c r="B3267">
        <v>177</v>
      </c>
      <c r="C3267">
        <v>178</v>
      </c>
      <c r="D3267">
        <v>172</v>
      </c>
      <c r="E3267">
        <v>176</v>
      </c>
      <c r="F3267" s="22">
        <v>43201</v>
      </c>
      <c r="G3267">
        <v>177</v>
      </c>
      <c r="H3267">
        <v>177</v>
      </c>
      <c r="I3267">
        <v>173</v>
      </c>
      <c r="J3267">
        <v>174</v>
      </c>
      <c r="K3267" s="22">
        <v>43202</v>
      </c>
      <c r="L3267">
        <v>194</v>
      </c>
      <c r="M3267">
        <v>1.04</v>
      </c>
      <c r="N3267" s="8" t="str">
        <f>IF(AND(AM3267=1,AC3267&lt;-0.005,AE3267&gt;O$1),R3267,"")</f>
        <v/>
      </c>
      <c r="O3267" s="8">
        <f t="shared" si="257"/>
        <v>502607.89958821452</v>
      </c>
      <c r="P3267" s="8" t="str">
        <f t="shared" si="261"/>
        <v/>
      </c>
      <c r="Q3267" s="8">
        <f t="shared" si="258"/>
        <v>598309.20687704685</v>
      </c>
      <c r="R3267" s="8">
        <f t="shared" si="259"/>
        <v>32967.032967032959</v>
      </c>
      <c r="S3267" s="8">
        <f t="shared" si="260"/>
        <v>1453893.9254039109</v>
      </c>
      <c r="U3267" s="25">
        <v>43202.316770833335</v>
      </c>
      <c r="V3267">
        <v>10</v>
      </c>
      <c r="W3267">
        <v>3606</v>
      </c>
      <c r="X3267" t="s">
        <v>1246</v>
      </c>
      <c r="Y3267" t="s">
        <v>962</v>
      </c>
      <c r="Z3267" s="25">
        <v>43201.998611111114</v>
      </c>
      <c r="AA3267">
        <v>203</v>
      </c>
      <c r="AB3267">
        <v>29</v>
      </c>
      <c r="AC3267" s="24">
        <v>0.16669999999999999</v>
      </c>
      <c r="AD3267">
        <v>24500</v>
      </c>
      <c r="AE3267">
        <v>4932720</v>
      </c>
      <c r="AF3267" s="22">
        <v>43201</v>
      </c>
      <c r="AG3267">
        <v>177</v>
      </c>
      <c r="AH3267">
        <v>174</v>
      </c>
      <c r="AI3267" s="22">
        <v>43202</v>
      </c>
      <c r="AJ3267">
        <v>194</v>
      </c>
      <c r="AK3267">
        <v>182</v>
      </c>
      <c r="AM3267">
        <v>1</v>
      </c>
      <c r="AN3267">
        <v>0.05</v>
      </c>
      <c r="AO3267">
        <v>1.88</v>
      </c>
      <c r="AP3267">
        <v>0</v>
      </c>
      <c r="AQ3267">
        <v>0.88</v>
      </c>
      <c r="AR3267">
        <v>0.35</v>
      </c>
      <c r="AS3267">
        <v>1.04</v>
      </c>
      <c r="AT3267">
        <v>0.97</v>
      </c>
      <c r="AU3267">
        <v>0.89700000000000002</v>
      </c>
      <c r="AV3267">
        <v>202</v>
      </c>
      <c r="AW3267">
        <v>180</v>
      </c>
      <c r="AX3267">
        <v>182</v>
      </c>
    </row>
    <row r="3268" spans="1:50">
      <c r="A3268" s="22">
        <v>43200</v>
      </c>
      <c r="B3268">
        <v>976</v>
      </c>
      <c r="C3268">
        <v>998</v>
      </c>
      <c r="D3268">
        <v>976</v>
      </c>
      <c r="E3268">
        <v>998</v>
      </c>
      <c r="F3268" s="22">
        <v>43201</v>
      </c>
      <c r="G3268">
        <v>1148</v>
      </c>
      <c r="H3268">
        <v>1148</v>
      </c>
      <c r="I3268">
        <v>1148</v>
      </c>
      <c r="J3268">
        <v>1148</v>
      </c>
      <c r="K3268" s="22">
        <v>43202</v>
      </c>
      <c r="L3268">
        <v>1238</v>
      </c>
      <c r="M3268">
        <v>0.96</v>
      </c>
      <c r="N3268" s="8" t="str">
        <f>IF(AND(AM3268=1,AC3268&lt;-0.005,AE3268&gt;O$1),R3268,"")</f>
        <v/>
      </c>
      <c r="O3268" s="8">
        <f t="shared" si="257"/>
        <v>502607.89958821452</v>
      </c>
      <c r="P3268" s="8" t="str">
        <f t="shared" si="261"/>
        <v/>
      </c>
      <c r="Q3268" s="8">
        <f t="shared" si="258"/>
        <v>598309.20687704685</v>
      </c>
      <c r="R3268" s="8">
        <f t="shared" si="259"/>
        <v>75813.953488372048</v>
      </c>
      <c r="S3268" s="8">
        <f t="shared" si="260"/>
        <v>1453893.9254039109</v>
      </c>
      <c r="U3268" s="25">
        <v>43202.316782407404</v>
      </c>
      <c r="V3268">
        <v>13</v>
      </c>
      <c r="W3268">
        <v>6734</v>
      </c>
      <c r="X3268" t="s">
        <v>234</v>
      </c>
      <c r="Y3268" t="s">
        <v>960</v>
      </c>
      <c r="Z3268" s="25">
        <v>43201.99722222222</v>
      </c>
      <c r="AA3268">
        <v>1298</v>
      </c>
      <c r="AB3268">
        <v>150</v>
      </c>
      <c r="AC3268" s="24">
        <v>0.13070000000000001</v>
      </c>
      <c r="AD3268">
        <v>12500</v>
      </c>
      <c r="AE3268">
        <v>17598170</v>
      </c>
      <c r="AF3268" s="22">
        <v>43201</v>
      </c>
      <c r="AG3268">
        <v>1148</v>
      </c>
      <c r="AH3268">
        <v>1148</v>
      </c>
      <c r="AI3268" s="22">
        <v>43202</v>
      </c>
      <c r="AJ3268">
        <v>1238</v>
      </c>
      <c r="AK3268">
        <v>1075</v>
      </c>
      <c r="AM3268">
        <v>2</v>
      </c>
      <c r="AN3268" t="s">
        <v>1023</v>
      </c>
      <c r="AO3268">
        <v>0</v>
      </c>
      <c r="AP3268">
        <v>1.74</v>
      </c>
      <c r="AQ3268">
        <v>0</v>
      </c>
      <c r="AR3268">
        <v>0</v>
      </c>
      <c r="AS3268">
        <v>0.96</v>
      </c>
      <c r="AT3268">
        <v>0.95</v>
      </c>
      <c r="AU3268">
        <v>1.369</v>
      </c>
      <c r="AV3268">
        <v>1263</v>
      </c>
      <c r="AW3268">
        <v>1068</v>
      </c>
      <c r="AX3268">
        <v>1075</v>
      </c>
    </row>
    <row r="3269" spans="1:50">
      <c r="A3269" s="22">
        <v>43200</v>
      </c>
      <c r="B3269">
        <v>2754</v>
      </c>
      <c r="C3269">
        <v>2787.5</v>
      </c>
      <c r="D3269">
        <v>2748.5</v>
      </c>
      <c r="E3269">
        <v>2767</v>
      </c>
      <c r="F3269" s="22">
        <v>43201</v>
      </c>
      <c r="G3269">
        <v>2769</v>
      </c>
      <c r="H3269">
        <v>2781.5</v>
      </c>
      <c r="I3269">
        <v>2758.5</v>
      </c>
      <c r="J3269">
        <v>2778</v>
      </c>
      <c r="K3269" s="22">
        <v>43202</v>
      </c>
      <c r="L3269">
        <v>2759</v>
      </c>
      <c r="M3269">
        <v>1.03</v>
      </c>
      <c r="N3269" s="8" t="str">
        <f>IF(AND(AM3269=1,AC3269&lt;-0.005,AE3269&gt;O$1),R3269,"")</f>
        <v/>
      </c>
      <c r="O3269" s="8">
        <f t="shared" si="257"/>
        <v>502607.89958821452</v>
      </c>
      <c r="P3269" s="8" t="str">
        <f t="shared" si="261"/>
        <v/>
      </c>
      <c r="Q3269" s="8">
        <f t="shared" si="258"/>
        <v>598309.20687704685</v>
      </c>
      <c r="R3269" s="8">
        <f t="shared" si="259"/>
        <v>-4044.5802624483053</v>
      </c>
      <c r="S3269" s="8">
        <f t="shared" si="260"/>
        <v>1449849.3451414625</v>
      </c>
      <c r="U3269" s="25">
        <v>43202.316782407404</v>
      </c>
      <c r="V3269">
        <v>15</v>
      </c>
      <c r="W3269">
        <v>9433</v>
      </c>
      <c r="X3269" t="s">
        <v>1194</v>
      </c>
      <c r="Y3269" t="s">
        <v>962</v>
      </c>
      <c r="Z3269" s="25">
        <v>43201.960416666669</v>
      </c>
      <c r="AA3269">
        <v>2810</v>
      </c>
      <c r="AB3269">
        <v>32</v>
      </c>
      <c r="AC3269" s="24">
        <v>1.15E-2</v>
      </c>
      <c r="AD3269">
        <v>10100</v>
      </c>
      <c r="AE3269">
        <v>28262290</v>
      </c>
      <c r="AF3269" s="22">
        <v>43201</v>
      </c>
      <c r="AG3269">
        <v>2769</v>
      </c>
      <c r="AH3269">
        <v>2778</v>
      </c>
      <c r="AI3269" s="22">
        <v>43202</v>
      </c>
      <c r="AJ3269">
        <v>2759</v>
      </c>
      <c r="AK3269">
        <v>2781.5</v>
      </c>
      <c r="AM3269">
        <v>1</v>
      </c>
      <c r="AN3269">
        <v>0</v>
      </c>
      <c r="AO3269">
        <v>10.76</v>
      </c>
      <c r="AP3269">
        <v>3.24</v>
      </c>
      <c r="AQ3269">
        <v>1</v>
      </c>
      <c r="AR3269">
        <v>0.77</v>
      </c>
      <c r="AS3269">
        <v>1.03</v>
      </c>
      <c r="AT3269">
        <v>1.02</v>
      </c>
      <c r="AU3269">
        <v>0.32300000000000001</v>
      </c>
      <c r="AV3269">
        <v>2785</v>
      </c>
      <c r="AW3269">
        <v>2738</v>
      </c>
      <c r="AX3269">
        <v>2781.5</v>
      </c>
    </row>
    <row r="3270" spans="1:50">
      <c r="A3270" s="22">
        <v>43200</v>
      </c>
      <c r="B3270">
        <v>127</v>
      </c>
      <c r="C3270">
        <v>128</v>
      </c>
      <c r="D3270">
        <v>125</v>
      </c>
      <c r="E3270">
        <v>127</v>
      </c>
      <c r="F3270" s="22">
        <v>43201</v>
      </c>
      <c r="G3270">
        <v>132</v>
      </c>
      <c r="H3270">
        <v>132</v>
      </c>
      <c r="I3270">
        <v>127</v>
      </c>
      <c r="J3270">
        <v>129</v>
      </c>
      <c r="K3270" s="22">
        <v>43202</v>
      </c>
      <c r="L3270">
        <v>125</v>
      </c>
      <c r="M3270">
        <v>0.93</v>
      </c>
      <c r="N3270" s="8" t="str">
        <f>IF(AND(AM3270=1,AC3270&lt;-0.005,AE3270&gt;O$1),R3270,"")</f>
        <v/>
      </c>
      <c r="O3270" s="8">
        <f t="shared" si="257"/>
        <v>502607.89958821452</v>
      </c>
      <c r="P3270" s="8" t="str">
        <f t="shared" si="261"/>
        <v/>
      </c>
      <c r="Q3270" s="8">
        <f t="shared" si="258"/>
        <v>598309.20687704685</v>
      </c>
      <c r="R3270" s="8">
        <f t="shared" si="259"/>
        <v>-3968.2539682539541</v>
      </c>
      <c r="S3270" s="8">
        <f t="shared" si="260"/>
        <v>1449849.3451414625</v>
      </c>
      <c r="U3270" s="25">
        <v>43202.316782407404</v>
      </c>
      <c r="V3270">
        <v>17</v>
      </c>
      <c r="W3270">
        <v>3647</v>
      </c>
      <c r="X3270" t="s">
        <v>1146</v>
      </c>
      <c r="Y3270" t="s">
        <v>954</v>
      </c>
      <c r="Z3270" s="25">
        <v>43201.997916666667</v>
      </c>
      <c r="AA3270">
        <v>125.5</v>
      </c>
      <c r="AB3270">
        <v>-3.5</v>
      </c>
      <c r="AC3270" s="24">
        <v>-2.7099999999999999E-2</v>
      </c>
      <c r="AD3270">
        <v>8500</v>
      </c>
      <c r="AE3270">
        <v>1070830</v>
      </c>
      <c r="AF3270" s="22">
        <v>43201</v>
      </c>
      <c r="AG3270">
        <v>132</v>
      </c>
      <c r="AH3270">
        <v>129</v>
      </c>
      <c r="AI3270" s="22">
        <v>43202</v>
      </c>
      <c r="AJ3270">
        <v>125</v>
      </c>
      <c r="AK3270">
        <v>126</v>
      </c>
      <c r="AM3270">
        <v>2</v>
      </c>
      <c r="AN3270" t="s">
        <v>1023</v>
      </c>
      <c r="AO3270">
        <v>0</v>
      </c>
      <c r="AP3270">
        <v>2.33</v>
      </c>
      <c r="AQ3270">
        <v>0</v>
      </c>
      <c r="AR3270">
        <v>0.32</v>
      </c>
      <c r="AS3270">
        <v>0.93</v>
      </c>
      <c r="AT3270">
        <v>0.95</v>
      </c>
      <c r="AU3270">
        <v>1.677</v>
      </c>
      <c r="AV3270">
        <v>128</v>
      </c>
      <c r="AW3270">
        <v>124</v>
      </c>
      <c r="AX3270">
        <v>126</v>
      </c>
    </row>
    <row r="3271" spans="1:50">
      <c r="A3271" s="22">
        <v>43200</v>
      </c>
      <c r="B3271">
        <v>191.8</v>
      </c>
      <c r="C3271">
        <v>194</v>
      </c>
      <c r="D3271">
        <v>191.3</v>
      </c>
      <c r="E3271">
        <v>193.3</v>
      </c>
      <c r="F3271" s="22">
        <v>43201</v>
      </c>
      <c r="G3271">
        <v>194</v>
      </c>
      <c r="H3271">
        <v>194.9</v>
      </c>
      <c r="I3271">
        <v>193.6</v>
      </c>
      <c r="J3271">
        <v>193.9</v>
      </c>
      <c r="K3271" s="22">
        <v>43202</v>
      </c>
      <c r="L3271">
        <v>194.3</v>
      </c>
      <c r="M3271">
        <v>0.99</v>
      </c>
      <c r="N3271" s="8" t="str">
        <f>IF(AND(AM3271=1,AC3271&lt;-0.005,AE3271&gt;O$1),R3271,"")</f>
        <v/>
      </c>
      <c r="O3271" s="8">
        <f t="shared" si="257"/>
        <v>502607.89958821452</v>
      </c>
      <c r="P3271" s="8" t="str">
        <f t="shared" si="261"/>
        <v/>
      </c>
      <c r="Q3271" s="8">
        <f t="shared" si="258"/>
        <v>598309.20687704685</v>
      </c>
      <c r="R3271" s="8">
        <f t="shared" si="259"/>
        <v>2067.1834625323181</v>
      </c>
      <c r="S3271" s="8">
        <f t="shared" si="260"/>
        <v>1451916.5286039948</v>
      </c>
      <c r="U3271" s="25">
        <v>43202.316782407404</v>
      </c>
      <c r="V3271">
        <v>20</v>
      </c>
      <c r="W3271">
        <v>8411</v>
      </c>
      <c r="X3271" t="s">
        <v>1070</v>
      </c>
      <c r="Y3271" t="s">
        <v>962</v>
      </c>
      <c r="Z3271" s="25">
        <v>43201.917361111111</v>
      </c>
      <c r="AA3271">
        <v>194</v>
      </c>
      <c r="AB3271">
        <v>0.1</v>
      </c>
      <c r="AC3271" s="24">
        <v>5.0000000000000001E-4</v>
      </c>
      <c r="AD3271">
        <v>7200</v>
      </c>
      <c r="AE3271">
        <v>1393130</v>
      </c>
      <c r="AF3271" s="22">
        <v>43201</v>
      </c>
      <c r="AG3271">
        <v>194</v>
      </c>
      <c r="AH3271">
        <v>193.9</v>
      </c>
      <c r="AI3271" s="22">
        <v>43202</v>
      </c>
      <c r="AJ3271">
        <v>194.3</v>
      </c>
      <c r="AK3271">
        <v>193.5</v>
      </c>
      <c r="AM3271">
        <v>1</v>
      </c>
      <c r="AN3271" t="s">
        <v>1023</v>
      </c>
      <c r="AO3271">
        <v>8.01</v>
      </c>
      <c r="AP3271">
        <v>3.87</v>
      </c>
      <c r="AQ3271">
        <v>0.22</v>
      </c>
      <c r="AR3271">
        <v>0.06</v>
      </c>
      <c r="AS3271">
        <v>0.99</v>
      </c>
      <c r="AT3271">
        <v>0.95</v>
      </c>
      <c r="AU3271">
        <v>0.437</v>
      </c>
      <c r="AV3271">
        <v>194.4</v>
      </c>
      <c r="AW3271">
        <v>193.1</v>
      </c>
      <c r="AX3271">
        <v>193.5</v>
      </c>
    </row>
    <row r="3272" spans="1:50">
      <c r="A3272" s="22">
        <v>43200</v>
      </c>
      <c r="B3272">
        <v>3215</v>
      </c>
      <c r="C3272">
        <v>3230</v>
      </c>
      <c r="D3272">
        <v>3115</v>
      </c>
      <c r="E3272">
        <v>3150</v>
      </c>
      <c r="F3272" s="22">
        <v>43201</v>
      </c>
      <c r="G3272">
        <v>3135</v>
      </c>
      <c r="H3272">
        <v>3185</v>
      </c>
      <c r="I3272">
        <v>3135</v>
      </c>
      <c r="J3272">
        <v>3185</v>
      </c>
      <c r="K3272" s="22">
        <v>43202</v>
      </c>
      <c r="L3272">
        <v>3185</v>
      </c>
      <c r="M3272">
        <v>0.97</v>
      </c>
      <c r="N3272" s="8" t="str">
        <f>IF(AND(AM3272=1,AC3272&lt;-0.005,AE3272&gt;O$1),R3272,"")</f>
        <v/>
      </c>
      <c r="O3272" s="8">
        <f t="shared" si="257"/>
        <v>502607.89958821452</v>
      </c>
      <c r="P3272" s="8" t="str">
        <f t="shared" si="261"/>
        <v/>
      </c>
      <c r="Q3272" s="8">
        <f t="shared" si="258"/>
        <v>598309.20687704685</v>
      </c>
      <c r="R3272" s="8">
        <f t="shared" si="259"/>
        <v>-1564.9452269170804</v>
      </c>
      <c r="S3272" s="8">
        <f t="shared" si="260"/>
        <v>1450351.5833770777</v>
      </c>
      <c r="U3272" s="25">
        <v>43202.316782407404</v>
      </c>
      <c r="V3272">
        <v>21</v>
      </c>
      <c r="W3272">
        <v>1360</v>
      </c>
      <c r="X3272" t="s">
        <v>1175</v>
      </c>
      <c r="Y3272" t="s">
        <v>954</v>
      </c>
      <c r="Z3272" s="25">
        <v>43201.998611111114</v>
      </c>
      <c r="AA3272">
        <v>3191.5</v>
      </c>
      <c r="AB3272">
        <v>6.5</v>
      </c>
      <c r="AC3272" s="24">
        <v>2E-3</v>
      </c>
      <c r="AD3272">
        <v>7120</v>
      </c>
      <c r="AE3272">
        <v>22781725</v>
      </c>
      <c r="AF3272" s="22">
        <v>43201</v>
      </c>
      <c r="AG3272">
        <v>3135</v>
      </c>
      <c r="AH3272">
        <v>3185</v>
      </c>
      <c r="AI3272" s="22">
        <v>43202</v>
      </c>
      <c r="AJ3272">
        <v>3185</v>
      </c>
      <c r="AK3272">
        <v>3195</v>
      </c>
      <c r="AM3272">
        <v>1</v>
      </c>
      <c r="AN3272">
        <v>0</v>
      </c>
      <c r="AO3272" s="26">
        <v>7.4999999999999997E-3</v>
      </c>
      <c r="AQ3272">
        <v>0.05</v>
      </c>
      <c r="AR3272">
        <v>0.55000000000000004</v>
      </c>
      <c r="AS3272">
        <v>0.97</v>
      </c>
      <c r="AT3272">
        <v>1.01</v>
      </c>
      <c r="AU3272">
        <v>1.875</v>
      </c>
      <c r="AV3272">
        <v>3220</v>
      </c>
      <c r="AW3272">
        <v>3175</v>
      </c>
      <c r="AX3272">
        <v>3195</v>
      </c>
    </row>
    <row r="3273" spans="1:50">
      <c r="A3273" s="22">
        <v>43200</v>
      </c>
      <c r="B3273">
        <v>2003.5</v>
      </c>
      <c r="C3273">
        <v>2020</v>
      </c>
      <c r="D3273">
        <v>1984.5</v>
      </c>
      <c r="E3273">
        <v>1999.5</v>
      </c>
      <c r="F3273" s="22">
        <v>43201</v>
      </c>
      <c r="G3273">
        <v>1990.5</v>
      </c>
      <c r="H3273">
        <v>1994.5</v>
      </c>
      <c r="I3273">
        <v>1923.5</v>
      </c>
      <c r="J3273">
        <v>1933.5</v>
      </c>
      <c r="K3273" s="22">
        <v>43202</v>
      </c>
      <c r="L3273">
        <v>1990</v>
      </c>
      <c r="M3273">
        <v>1.07</v>
      </c>
      <c r="N3273" s="8" t="str">
        <f>IF(AND(AM3273=1,AC3273&lt;-0.005,AE3273&gt;O$1),R3273,"")</f>
        <v/>
      </c>
      <c r="O3273" s="8">
        <f t="shared" si="257"/>
        <v>502607.89958821452</v>
      </c>
      <c r="P3273" s="8" t="str">
        <f t="shared" si="261"/>
        <v/>
      </c>
      <c r="Q3273" s="8">
        <f t="shared" si="258"/>
        <v>598309.20687704685</v>
      </c>
      <c r="R3273" s="8">
        <f t="shared" si="259"/>
        <v>-5467.1968190854732</v>
      </c>
      <c r="S3273" s="8">
        <f t="shared" si="260"/>
        <v>1444884.3865579923</v>
      </c>
      <c r="U3273" s="25">
        <v>43202.316782407404</v>
      </c>
      <c r="V3273">
        <v>22</v>
      </c>
      <c r="W3273">
        <v>8267</v>
      </c>
      <c r="X3273" t="s">
        <v>1267</v>
      </c>
      <c r="Y3273" t="s">
        <v>962</v>
      </c>
      <c r="Z3273" s="25">
        <v>43201.988194444442</v>
      </c>
      <c r="AA3273">
        <v>1979</v>
      </c>
      <c r="AB3273">
        <v>45.5</v>
      </c>
      <c r="AC3273" s="24">
        <v>2.35E-2</v>
      </c>
      <c r="AD3273">
        <v>7000</v>
      </c>
      <c r="AE3273">
        <v>13802330</v>
      </c>
      <c r="AF3273" s="22">
        <v>43201</v>
      </c>
      <c r="AG3273">
        <v>1990.5</v>
      </c>
      <c r="AH3273">
        <v>1933.5</v>
      </c>
      <c r="AI3273" s="22">
        <v>43202</v>
      </c>
      <c r="AJ3273">
        <v>1990</v>
      </c>
      <c r="AK3273">
        <v>2012</v>
      </c>
      <c r="AM3273">
        <v>1</v>
      </c>
      <c r="AN3273">
        <v>0.15</v>
      </c>
      <c r="AO3273">
        <v>0.1</v>
      </c>
      <c r="AP3273">
        <v>1.55</v>
      </c>
      <c r="AQ3273">
        <v>1</v>
      </c>
      <c r="AR3273">
        <v>1</v>
      </c>
      <c r="AS3273">
        <v>1.07</v>
      </c>
      <c r="AT3273">
        <v>1.07</v>
      </c>
      <c r="AU3273">
        <v>0.30099999999999999</v>
      </c>
      <c r="AV3273">
        <v>2026.5</v>
      </c>
      <c r="AW3273">
        <v>1982</v>
      </c>
      <c r="AX3273">
        <v>2012</v>
      </c>
    </row>
    <row r="3274" spans="1:50">
      <c r="A3274" s="22">
        <v>43200</v>
      </c>
      <c r="B3274">
        <v>226</v>
      </c>
      <c r="C3274">
        <v>232</v>
      </c>
      <c r="D3274">
        <v>225</v>
      </c>
      <c r="E3274">
        <v>227</v>
      </c>
      <c r="F3274" s="22">
        <v>43201</v>
      </c>
      <c r="G3274">
        <v>231</v>
      </c>
      <c r="H3274">
        <v>236</v>
      </c>
      <c r="I3274">
        <v>225</v>
      </c>
      <c r="J3274">
        <v>226</v>
      </c>
      <c r="K3274" s="22">
        <v>43202</v>
      </c>
      <c r="L3274">
        <v>227</v>
      </c>
      <c r="M3274">
        <v>0.89</v>
      </c>
      <c r="N3274" s="8" t="str">
        <f>IF(AND(AM3274=1,AC3274&lt;-0.005,AE3274&gt;O$1),R3274,"")</f>
        <v/>
      </c>
      <c r="O3274" s="8">
        <f t="shared" si="257"/>
        <v>502607.89958821452</v>
      </c>
      <c r="P3274" s="8" t="str">
        <f t="shared" si="261"/>
        <v/>
      </c>
      <c r="Q3274" s="8">
        <f t="shared" si="258"/>
        <v>598309.20687704685</v>
      </c>
      <c r="R3274" s="8">
        <f t="shared" si="259"/>
        <v>2212.3893805309212</v>
      </c>
      <c r="S3274" s="8">
        <f t="shared" si="260"/>
        <v>1444884.3865579923</v>
      </c>
      <c r="U3274" s="25">
        <v>43202.316782407404</v>
      </c>
      <c r="V3274">
        <v>23</v>
      </c>
      <c r="W3274">
        <v>3323</v>
      </c>
      <c r="X3274" t="s">
        <v>305</v>
      </c>
      <c r="Y3274" t="s">
        <v>960</v>
      </c>
      <c r="Z3274" s="25">
        <v>43201.997916666667</v>
      </c>
      <c r="AA3274">
        <v>225.3</v>
      </c>
      <c r="AB3274">
        <v>-0.7</v>
      </c>
      <c r="AC3274" s="24">
        <v>-3.0999999999999999E-3</v>
      </c>
      <c r="AD3274">
        <v>6000</v>
      </c>
      <c r="AE3274">
        <v>1356760</v>
      </c>
      <c r="AF3274" s="22">
        <v>43201</v>
      </c>
      <c r="AG3274">
        <v>231</v>
      </c>
      <c r="AH3274">
        <v>226</v>
      </c>
      <c r="AI3274" s="22">
        <v>43202</v>
      </c>
      <c r="AJ3274">
        <v>227</v>
      </c>
      <c r="AK3274">
        <v>226</v>
      </c>
      <c r="AM3274">
        <v>2</v>
      </c>
      <c r="AN3274" t="s">
        <v>1023</v>
      </c>
      <c r="AO3274">
        <v>81726</v>
      </c>
      <c r="AP3274">
        <v>0.66</v>
      </c>
      <c r="AQ3274">
        <v>0.03</v>
      </c>
      <c r="AR3274">
        <v>0.01</v>
      </c>
      <c r="AS3274">
        <v>0.89</v>
      </c>
      <c r="AT3274">
        <v>0.74</v>
      </c>
      <c r="AU3274">
        <v>2.1930000000000001</v>
      </c>
      <c r="AV3274">
        <v>234</v>
      </c>
      <c r="AW3274">
        <v>225</v>
      </c>
      <c r="AX3274">
        <v>226</v>
      </c>
    </row>
    <row r="3275" spans="1:50">
      <c r="A3275" s="22">
        <v>43200</v>
      </c>
      <c r="B3275">
        <v>115</v>
      </c>
      <c r="C3275">
        <v>116</v>
      </c>
      <c r="D3275">
        <v>112</v>
      </c>
      <c r="E3275">
        <v>113</v>
      </c>
      <c r="F3275" s="22">
        <v>43201</v>
      </c>
      <c r="G3275">
        <v>112</v>
      </c>
      <c r="H3275">
        <v>114</v>
      </c>
      <c r="I3275">
        <v>110</v>
      </c>
      <c r="J3275">
        <v>110</v>
      </c>
      <c r="K3275" s="22">
        <v>43202</v>
      </c>
      <c r="L3275">
        <v>111</v>
      </c>
      <c r="M3275">
        <v>0.88</v>
      </c>
      <c r="N3275" s="8" t="str">
        <f>IF(AND(AM3275=1,AC3275&lt;-0.005,AE3275&gt;O$1),R3275,"")</f>
        <v/>
      </c>
      <c r="O3275" s="8">
        <f t="shared" si="257"/>
        <v>502607.89958821452</v>
      </c>
      <c r="P3275" s="8" t="str">
        <f t="shared" si="261"/>
        <v/>
      </c>
      <c r="Q3275" s="8">
        <f t="shared" si="258"/>
        <v>598309.20687704685</v>
      </c>
      <c r="R3275" s="8">
        <f t="shared" si="259"/>
        <v>-8849.5575221239069</v>
      </c>
      <c r="S3275" s="8">
        <f t="shared" si="260"/>
        <v>1436034.8290358684</v>
      </c>
      <c r="U3275" s="25">
        <v>43202.316782407404</v>
      </c>
      <c r="V3275">
        <v>24</v>
      </c>
      <c r="W3275">
        <v>4712</v>
      </c>
      <c r="X3275" t="s">
        <v>1144</v>
      </c>
      <c r="Y3275" t="s">
        <v>960</v>
      </c>
      <c r="Z3275" s="25">
        <v>43201.961111111108</v>
      </c>
      <c r="AA3275">
        <v>114.7</v>
      </c>
      <c r="AB3275">
        <v>4.7</v>
      </c>
      <c r="AC3275" s="24">
        <v>4.2700000000000002E-2</v>
      </c>
      <c r="AD3275">
        <v>5900</v>
      </c>
      <c r="AE3275">
        <v>662640</v>
      </c>
      <c r="AF3275" s="22">
        <v>43201</v>
      </c>
      <c r="AG3275">
        <v>112</v>
      </c>
      <c r="AH3275">
        <v>110</v>
      </c>
      <c r="AI3275" s="22">
        <v>43202</v>
      </c>
      <c r="AJ3275">
        <v>111</v>
      </c>
      <c r="AK3275">
        <v>113</v>
      </c>
      <c r="AM3275">
        <v>1</v>
      </c>
      <c r="AN3275" t="s">
        <v>1023</v>
      </c>
      <c r="AO3275">
        <v>78.5</v>
      </c>
      <c r="AP3275">
        <v>0.91</v>
      </c>
      <c r="AQ3275">
        <v>0</v>
      </c>
      <c r="AR3275">
        <v>0.09</v>
      </c>
      <c r="AS3275">
        <v>0.88</v>
      </c>
      <c r="AT3275">
        <v>0.85</v>
      </c>
      <c r="AU3275">
        <v>0.625</v>
      </c>
      <c r="AV3275">
        <v>113</v>
      </c>
      <c r="AW3275">
        <v>110</v>
      </c>
      <c r="AX3275">
        <v>113</v>
      </c>
    </row>
    <row r="3276" spans="1:50">
      <c r="A3276" s="22">
        <v>43200</v>
      </c>
      <c r="B3276">
        <v>115</v>
      </c>
      <c r="C3276">
        <v>121</v>
      </c>
      <c r="D3276">
        <v>114</v>
      </c>
      <c r="E3276">
        <v>118</v>
      </c>
      <c r="F3276" s="22">
        <v>43201</v>
      </c>
      <c r="G3276">
        <v>119</v>
      </c>
      <c r="H3276">
        <v>121</v>
      </c>
      <c r="I3276">
        <v>115</v>
      </c>
      <c r="J3276">
        <v>115</v>
      </c>
      <c r="K3276" s="22">
        <v>43202</v>
      </c>
      <c r="L3276">
        <v>115</v>
      </c>
      <c r="M3276">
        <v>0.92</v>
      </c>
      <c r="N3276" s="8">
        <f>IF(AND(AM3276=1,AC3276&lt;-0.005,AE3276&gt;O$1),R3276,"")</f>
        <v>4385.964912280715</v>
      </c>
      <c r="O3276" s="8">
        <f t="shared" si="257"/>
        <v>506993.86450049526</v>
      </c>
      <c r="P3276" s="8">
        <f t="shared" si="261"/>
        <v>4385.964912280715</v>
      </c>
      <c r="Q3276" s="8">
        <f t="shared" si="258"/>
        <v>602695.17178932752</v>
      </c>
      <c r="R3276" s="8">
        <f t="shared" si="259"/>
        <v>4385.964912280715</v>
      </c>
      <c r="S3276" s="8">
        <f t="shared" si="260"/>
        <v>1440420.7939481491</v>
      </c>
      <c r="U3276" s="25">
        <v>43202.316782407404</v>
      </c>
      <c r="V3276">
        <v>25</v>
      </c>
      <c r="W3276">
        <v>5955</v>
      </c>
      <c r="X3276" t="s">
        <v>468</v>
      </c>
      <c r="Y3276" t="s">
        <v>954</v>
      </c>
      <c r="Z3276" s="25">
        <v>43201.988888888889</v>
      </c>
      <c r="AA3276">
        <v>111.5</v>
      </c>
      <c r="AB3276">
        <v>-3.5</v>
      </c>
      <c r="AC3276" s="24">
        <v>-3.04E-2</v>
      </c>
      <c r="AD3276">
        <v>5700</v>
      </c>
      <c r="AE3276">
        <v>642180</v>
      </c>
      <c r="AF3276" s="22">
        <v>43201</v>
      </c>
      <c r="AG3276">
        <v>119</v>
      </c>
      <c r="AH3276">
        <v>115</v>
      </c>
      <c r="AI3276" s="22">
        <v>43202</v>
      </c>
      <c r="AJ3276">
        <v>115</v>
      </c>
      <c r="AK3276">
        <v>114</v>
      </c>
      <c r="AM3276">
        <v>1</v>
      </c>
      <c r="AN3276">
        <v>0</v>
      </c>
      <c r="AO3276">
        <v>4.8499999999999996</v>
      </c>
      <c r="AP3276">
        <v>1.3</v>
      </c>
      <c r="AQ3276">
        <v>0</v>
      </c>
      <c r="AR3276">
        <v>0.12</v>
      </c>
      <c r="AS3276">
        <v>0.92</v>
      </c>
      <c r="AT3276">
        <v>0.86</v>
      </c>
      <c r="AU3276">
        <v>1.0249999999999999</v>
      </c>
      <c r="AV3276">
        <v>117</v>
      </c>
      <c r="AW3276">
        <v>113</v>
      </c>
      <c r="AX3276">
        <v>114</v>
      </c>
    </row>
    <row r="3277" spans="1:50">
      <c r="A3277" s="22">
        <v>43200</v>
      </c>
      <c r="B3277">
        <v>141</v>
      </c>
      <c r="C3277">
        <v>142</v>
      </c>
      <c r="D3277">
        <v>140</v>
      </c>
      <c r="E3277">
        <v>141</v>
      </c>
      <c r="F3277" s="22">
        <v>43201</v>
      </c>
      <c r="G3277">
        <v>142</v>
      </c>
      <c r="H3277">
        <v>144</v>
      </c>
      <c r="I3277">
        <v>139</v>
      </c>
      <c r="J3277">
        <v>139</v>
      </c>
      <c r="K3277" s="22">
        <v>43202</v>
      </c>
      <c r="L3277">
        <v>146</v>
      </c>
      <c r="M3277">
        <v>0.98</v>
      </c>
      <c r="N3277" s="8" t="str">
        <f>IF(AND(AM3277=1,AC3277&lt;-0.005,AE3277&gt;O$1),R3277,"")</f>
        <v/>
      </c>
      <c r="O3277" s="8">
        <f t="shared" si="257"/>
        <v>506993.86450049526</v>
      </c>
      <c r="P3277" s="8" t="str">
        <f t="shared" si="261"/>
        <v/>
      </c>
      <c r="Q3277" s="8">
        <f t="shared" si="258"/>
        <v>602695.17178932752</v>
      </c>
      <c r="R3277" s="8">
        <f t="shared" si="259"/>
        <v>10489.510489510523</v>
      </c>
      <c r="S3277" s="8">
        <f t="shared" si="260"/>
        <v>1440420.7939481491</v>
      </c>
      <c r="U3277" s="25">
        <v>43202.316782407404</v>
      </c>
      <c r="V3277">
        <v>26</v>
      </c>
      <c r="W3277">
        <v>7527</v>
      </c>
      <c r="X3277" t="s">
        <v>1266</v>
      </c>
      <c r="Y3277" t="s">
        <v>962</v>
      </c>
      <c r="Z3277" s="25">
        <v>43201.995833333334</v>
      </c>
      <c r="AA3277">
        <v>144.5</v>
      </c>
      <c r="AB3277">
        <v>5.5</v>
      </c>
      <c r="AC3277" s="24">
        <v>3.9600000000000003E-2</v>
      </c>
      <c r="AD3277">
        <v>5200</v>
      </c>
      <c r="AE3277">
        <v>744070</v>
      </c>
      <c r="AF3277" s="22">
        <v>43201</v>
      </c>
      <c r="AG3277">
        <v>142</v>
      </c>
      <c r="AH3277">
        <v>139</v>
      </c>
      <c r="AI3277" s="22">
        <v>43202</v>
      </c>
      <c r="AJ3277">
        <v>146</v>
      </c>
      <c r="AK3277">
        <v>143</v>
      </c>
      <c r="AM3277">
        <v>2</v>
      </c>
      <c r="AN3277" t="s">
        <v>1023</v>
      </c>
      <c r="AO3277">
        <v>0</v>
      </c>
      <c r="AP3277">
        <v>1.44</v>
      </c>
      <c r="AQ3277">
        <v>0.24</v>
      </c>
      <c r="AR3277">
        <v>0.48</v>
      </c>
      <c r="AS3277">
        <v>0.98</v>
      </c>
      <c r="AT3277">
        <v>0.99</v>
      </c>
      <c r="AU3277">
        <v>0.85699999999999998</v>
      </c>
      <c r="AV3277">
        <v>152</v>
      </c>
      <c r="AW3277">
        <v>142</v>
      </c>
      <c r="AX3277">
        <v>143</v>
      </c>
    </row>
    <row r="3278" spans="1:50">
      <c r="A3278" s="22">
        <v>43200</v>
      </c>
      <c r="B3278">
        <v>1731</v>
      </c>
      <c r="C3278">
        <v>1744</v>
      </c>
      <c r="D3278">
        <v>1680</v>
      </c>
      <c r="E3278">
        <v>1688</v>
      </c>
      <c r="F3278" s="22">
        <v>43201</v>
      </c>
      <c r="G3278">
        <v>1500</v>
      </c>
      <c r="H3278">
        <v>1506</v>
      </c>
      <c r="I3278">
        <v>1288</v>
      </c>
      <c r="J3278">
        <v>1298</v>
      </c>
      <c r="K3278" s="22">
        <v>43202</v>
      </c>
      <c r="L3278">
        <v>1311</v>
      </c>
      <c r="M3278">
        <v>0.92</v>
      </c>
      <c r="N3278" s="8" t="str">
        <f>IF(AND(AM3278=1,AC3278&lt;-0.005,AE3278&gt;O$1),R3278,"")</f>
        <v/>
      </c>
      <c r="O3278" s="8">
        <f t="shared" si="257"/>
        <v>506993.86450049526</v>
      </c>
      <c r="P3278" s="8" t="str">
        <f t="shared" si="261"/>
        <v/>
      </c>
      <c r="Q3278" s="8">
        <f t="shared" si="258"/>
        <v>602695.17178932752</v>
      </c>
      <c r="R3278" s="8">
        <f t="shared" si="259"/>
        <v>11709.601873536312</v>
      </c>
      <c r="S3278" s="8">
        <f t="shared" si="260"/>
        <v>1440420.7939481491</v>
      </c>
      <c r="U3278" s="25">
        <v>43202.316782407404</v>
      </c>
      <c r="V3278">
        <v>27</v>
      </c>
      <c r="W3278">
        <v>4586</v>
      </c>
      <c r="X3278" t="s">
        <v>1221</v>
      </c>
      <c r="Y3278" t="s">
        <v>957</v>
      </c>
      <c r="Z3278" s="25">
        <v>43201.99722222222</v>
      </c>
      <c r="AA3278">
        <v>1298</v>
      </c>
      <c r="AB3278">
        <v>0</v>
      </c>
      <c r="AC3278" s="24">
        <v>0</v>
      </c>
      <c r="AD3278">
        <v>5200</v>
      </c>
      <c r="AE3278">
        <v>6817020</v>
      </c>
      <c r="AF3278" s="22">
        <v>43201</v>
      </c>
      <c r="AG3278">
        <v>1500</v>
      </c>
      <c r="AH3278">
        <v>1298</v>
      </c>
      <c r="AI3278" s="22">
        <v>43202</v>
      </c>
      <c r="AJ3278">
        <v>1311</v>
      </c>
      <c r="AK3278">
        <v>1281</v>
      </c>
      <c r="AM3278">
        <v>2</v>
      </c>
      <c r="AN3278" t="s">
        <v>1023</v>
      </c>
      <c r="AO3278">
        <v>11114</v>
      </c>
      <c r="AP3278">
        <v>0</v>
      </c>
      <c r="AQ3278">
        <v>7.0000000000000007E-2</v>
      </c>
      <c r="AR3278">
        <v>0.62</v>
      </c>
      <c r="AS3278">
        <v>0.92</v>
      </c>
      <c r="AT3278">
        <v>1.1000000000000001</v>
      </c>
      <c r="AU3278">
        <v>0.98899999999999999</v>
      </c>
      <c r="AV3278">
        <v>1359</v>
      </c>
      <c r="AW3278">
        <v>1254</v>
      </c>
      <c r="AX3278">
        <v>1281</v>
      </c>
    </row>
    <row r="3279" spans="1:50">
      <c r="A3279" s="22">
        <v>43200</v>
      </c>
      <c r="B3279">
        <v>833</v>
      </c>
      <c r="C3279">
        <v>866</v>
      </c>
      <c r="D3279">
        <v>821</v>
      </c>
      <c r="E3279">
        <v>855</v>
      </c>
      <c r="F3279" s="22">
        <v>43201</v>
      </c>
      <c r="G3279">
        <v>869</v>
      </c>
      <c r="H3279">
        <v>870</v>
      </c>
      <c r="I3279">
        <v>837</v>
      </c>
      <c r="J3279">
        <v>839</v>
      </c>
      <c r="K3279" s="22">
        <v>43202</v>
      </c>
      <c r="L3279">
        <v>832</v>
      </c>
      <c r="M3279">
        <v>0.94</v>
      </c>
      <c r="N3279" s="8" t="str">
        <f>IF(AND(AM3279=1,AC3279&lt;-0.005,AE3279&gt;O$1),R3279,"")</f>
        <v/>
      </c>
      <c r="O3279" s="8">
        <f t="shared" si="257"/>
        <v>506993.86450049526</v>
      </c>
      <c r="P3279" s="8" t="str">
        <f t="shared" si="261"/>
        <v/>
      </c>
      <c r="Q3279" s="8">
        <f t="shared" si="258"/>
        <v>602695.17178932752</v>
      </c>
      <c r="R3279" s="8">
        <f t="shared" si="259"/>
        <v>17412.935323383062</v>
      </c>
      <c r="S3279" s="8">
        <f t="shared" si="260"/>
        <v>1440420.7939481491</v>
      </c>
      <c r="U3279" s="25">
        <v>43202.316782407404</v>
      </c>
      <c r="V3279">
        <v>30</v>
      </c>
      <c r="W3279">
        <v>3825</v>
      </c>
      <c r="X3279" t="s">
        <v>1069</v>
      </c>
      <c r="Y3279" t="s">
        <v>954</v>
      </c>
      <c r="Z3279" s="25">
        <v>43201.908333333333</v>
      </c>
      <c r="AA3279">
        <v>830</v>
      </c>
      <c r="AB3279">
        <v>-9</v>
      </c>
      <c r="AC3279" s="24">
        <v>-1.0699999999999999E-2</v>
      </c>
      <c r="AD3279">
        <v>3800</v>
      </c>
      <c r="AE3279">
        <v>3162890</v>
      </c>
      <c r="AF3279" s="22">
        <v>43201</v>
      </c>
      <c r="AG3279">
        <v>869</v>
      </c>
      <c r="AH3279">
        <v>839</v>
      </c>
      <c r="AI3279" s="22">
        <v>43202</v>
      </c>
      <c r="AJ3279">
        <v>832</v>
      </c>
      <c r="AK3279">
        <v>804</v>
      </c>
      <c r="AM3279">
        <v>2</v>
      </c>
      <c r="AN3279" t="s">
        <v>1023</v>
      </c>
      <c r="AO3279">
        <v>0</v>
      </c>
      <c r="AP3279" t="s">
        <v>956</v>
      </c>
      <c r="AQ3279">
        <v>0.14000000000000001</v>
      </c>
      <c r="AR3279">
        <v>0.55000000000000004</v>
      </c>
      <c r="AS3279">
        <v>0.94</v>
      </c>
      <c r="AT3279">
        <v>1</v>
      </c>
      <c r="AU3279">
        <v>1.9610000000000001</v>
      </c>
      <c r="AV3279">
        <v>853</v>
      </c>
      <c r="AW3279">
        <v>802</v>
      </c>
      <c r="AX3279">
        <v>804</v>
      </c>
    </row>
    <row r="3280" spans="1:50">
      <c r="A3280" s="22">
        <v>43200</v>
      </c>
      <c r="B3280">
        <v>3140</v>
      </c>
      <c r="C3280">
        <v>3195</v>
      </c>
      <c r="D3280">
        <v>3115</v>
      </c>
      <c r="E3280">
        <v>3135</v>
      </c>
      <c r="F3280" s="22">
        <v>43201</v>
      </c>
      <c r="G3280">
        <v>3130</v>
      </c>
      <c r="H3280">
        <v>3145</v>
      </c>
      <c r="I3280">
        <v>3010</v>
      </c>
      <c r="J3280">
        <v>3060</v>
      </c>
      <c r="K3280" s="22">
        <v>43202</v>
      </c>
      <c r="L3280">
        <v>2701</v>
      </c>
      <c r="M3280">
        <v>1.03</v>
      </c>
      <c r="N3280" s="8">
        <f>IF(AND(AM3280=1,AC3280&lt;-0.005,AE3280&gt;O$1),R3280,"")</f>
        <v>3542.1327367636259</v>
      </c>
      <c r="O3280" s="8">
        <f t="shared" si="257"/>
        <v>510535.99723725888</v>
      </c>
      <c r="P3280" s="8" t="str">
        <f t="shared" si="261"/>
        <v/>
      </c>
      <c r="Q3280" s="8">
        <f t="shared" si="258"/>
        <v>602695.17178932752</v>
      </c>
      <c r="R3280" s="8">
        <f t="shared" si="259"/>
        <v>3542.1327367636259</v>
      </c>
      <c r="S3280" s="8">
        <f t="shared" si="260"/>
        <v>1443962.9266849128</v>
      </c>
      <c r="U3280" s="25">
        <v>43202.316782407404</v>
      </c>
      <c r="V3280">
        <v>31</v>
      </c>
      <c r="W3280">
        <v>7581</v>
      </c>
      <c r="X3280" t="s">
        <v>718</v>
      </c>
      <c r="Y3280" t="s">
        <v>962</v>
      </c>
      <c r="Z3280" s="25">
        <v>43201.989583333336</v>
      </c>
      <c r="AA3280">
        <v>2720</v>
      </c>
      <c r="AB3280">
        <v>-340</v>
      </c>
      <c r="AC3280" s="24">
        <v>-0.1111</v>
      </c>
      <c r="AD3280">
        <v>3700</v>
      </c>
      <c r="AE3280">
        <v>10122320</v>
      </c>
      <c r="AF3280" s="22">
        <v>43201</v>
      </c>
      <c r="AG3280">
        <v>3130</v>
      </c>
      <c r="AH3280">
        <v>3060</v>
      </c>
      <c r="AI3280" s="22">
        <v>43202</v>
      </c>
      <c r="AJ3280">
        <v>2701</v>
      </c>
      <c r="AK3280">
        <v>2682</v>
      </c>
      <c r="AM3280">
        <v>1</v>
      </c>
      <c r="AN3280">
        <v>0</v>
      </c>
      <c r="AO3280">
        <v>2.16</v>
      </c>
      <c r="AP3280">
        <v>0.59</v>
      </c>
      <c r="AQ3280">
        <v>0.94</v>
      </c>
      <c r="AR3280">
        <v>0.21</v>
      </c>
      <c r="AS3280">
        <v>1.03</v>
      </c>
      <c r="AT3280">
        <v>1</v>
      </c>
      <c r="AU3280">
        <v>0.69</v>
      </c>
      <c r="AV3280">
        <v>2727</v>
      </c>
      <c r="AW3280">
        <v>2653</v>
      </c>
      <c r="AX3280">
        <v>2682</v>
      </c>
    </row>
    <row r="3281" spans="1:50">
      <c r="A3281" s="22">
        <v>43200</v>
      </c>
      <c r="B3281">
        <v>696</v>
      </c>
      <c r="C3281">
        <v>708.3</v>
      </c>
      <c r="D3281">
        <v>693.5</v>
      </c>
      <c r="E3281">
        <v>704.4</v>
      </c>
      <c r="F3281" s="22">
        <v>43201</v>
      </c>
      <c r="G3281">
        <v>709</v>
      </c>
      <c r="H3281">
        <v>713.3</v>
      </c>
      <c r="I3281">
        <v>704.7</v>
      </c>
      <c r="J3281">
        <v>707.2</v>
      </c>
      <c r="K3281" s="22">
        <v>43202</v>
      </c>
      <c r="L3281">
        <v>707</v>
      </c>
      <c r="M3281">
        <v>0.98</v>
      </c>
      <c r="N3281" s="8" t="str">
        <f>IF(AND(AM3281=1,AC3281&lt;-0.005,AE3281&gt;O$1),R3281,"")</f>
        <v/>
      </c>
      <c r="O3281" s="8">
        <f t="shared" si="257"/>
        <v>510535.99723725888</v>
      </c>
      <c r="P3281" s="8" t="str">
        <f t="shared" si="261"/>
        <v/>
      </c>
      <c r="Q3281" s="8">
        <f t="shared" si="258"/>
        <v>602695.17178932752</v>
      </c>
      <c r="R3281" s="8">
        <f t="shared" si="259"/>
        <v>6374.4449219309554</v>
      </c>
      <c r="S3281" s="8">
        <f t="shared" si="260"/>
        <v>1450337.3716068438</v>
      </c>
      <c r="U3281" s="25">
        <v>43202.316782407404</v>
      </c>
      <c r="V3281">
        <v>32</v>
      </c>
      <c r="W3281">
        <v>8306</v>
      </c>
      <c r="X3281" t="s">
        <v>1083</v>
      </c>
      <c r="Y3281" t="s">
        <v>962</v>
      </c>
      <c r="Z3281" s="25">
        <v>43201.986805555556</v>
      </c>
      <c r="AA3281">
        <v>707.9</v>
      </c>
      <c r="AB3281">
        <v>0.7</v>
      </c>
      <c r="AC3281" s="24">
        <v>1E-3</v>
      </c>
      <c r="AD3281">
        <v>3500</v>
      </c>
      <c r="AE3281">
        <v>2470000</v>
      </c>
      <c r="AF3281" s="22">
        <v>43201</v>
      </c>
      <c r="AG3281">
        <v>709</v>
      </c>
      <c r="AH3281">
        <v>707.2</v>
      </c>
      <c r="AI3281" s="22">
        <v>43202</v>
      </c>
      <c r="AJ3281">
        <v>707</v>
      </c>
      <c r="AK3281">
        <v>698.1</v>
      </c>
      <c r="AM3281">
        <v>1</v>
      </c>
      <c r="AN3281">
        <v>0.05</v>
      </c>
      <c r="AO3281">
        <v>7.07</v>
      </c>
      <c r="AP3281">
        <v>2.5499999999999998</v>
      </c>
      <c r="AQ3281">
        <v>0.14000000000000001</v>
      </c>
      <c r="AR3281">
        <v>0.04</v>
      </c>
      <c r="AS3281">
        <v>0.98</v>
      </c>
      <c r="AT3281">
        <v>0.89</v>
      </c>
      <c r="AU3281">
        <v>0.67600000000000005</v>
      </c>
      <c r="AV3281">
        <v>708.1</v>
      </c>
      <c r="AW3281">
        <v>697.3</v>
      </c>
      <c r="AX3281">
        <v>698.1</v>
      </c>
    </row>
    <row r="3282" spans="1:50">
      <c r="A3282" s="22">
        <v>43200</v>
      </c>
      <c r="B3282">
        <v>1349</v>
      </c>
      <c r="C3282">
        <v>1560</v>
      </c>
      <c r="D3282">
        <v>1316</v>
      </c>
      <c r="E3282">
        <v>1501</v>
      </c>
      <c r="F3282" s="22">
        <v>43201</v>
      </c>
      <c r="G3282">
        <v>1562</v>
      </c>
      <c r="H3282">
        <v>1626</v>
      </c>
      <c r="I3282">
        <v>1378</v>
      </c>
      <c r="J3282">
        <v>1467</v>
      </c>
      <c r="K3282" s="22">
        <v>43202</v>
      </c>
      <c r="L3282">
        <v>1437</v>
      </c>
      <c r="M3282">
        <v>0.82</v>
      </c>
      <c r="N3282" s="8" t="str">
        <f>IF(AND(AM3282=1,AC3282&lt;-0.005,AE3282&gt;O$1),R3282,"")</f>
        <v/>
      </c>
      <c r="O3282" s="8">
        <f t="shared" si="257"/>
        <v>510535.99723725888</v>
      </c>
      <c r="P3282" s="8" t="str">
        <f t="shared" si="261"/>
        <v/>
      </c>
      <c r="Q3282" s="8">
        <f t="shared" si="258"/>
        <v>602695.17178932752</v>
      </c>
      <c r="R3282" s="8">
        <f t="shared" si="259"/>
        <v>-26055.408970976245</v>
      </c>
      <c r="S3282" s="8">
        <f t="shared" si="260"/>
        <v>1450337.3716068438</v>
      </c>
      <c r="U3282" s="25">
        <v>43202.316782407404</v>
      </c>
      <c r="V3282">
        <v>33</v>
      </c>
      <c r="W3282">
        <v>2338</v>
      </c>
      <c r="X3282" t="s">
        <v>1162</v>
      </c>
      <c r="Y3282" t="s">
        <v>954</v>
      </c>
      <c r="Z3282" s="25">
        <v>43201.987500000003</v>
      </c>
      <c r="AA3282">
        <v>1455.5</v>
      </c>
      <c r="AB3282">
        <v>-11.5</v>
      </c>
      <c r="AC3282" s="24">
        <v>-7.7999999999999996E-3</v>
      </c>
      <c r="AD3282">
        <v>3300</v>
      </c>
      <c r="AE3282">
        <v>4756360</v>
      </c>
      <c r="AF3282" s="22">
        <v>43201</v>
      </c>
      <c r="AG3282">
        <v>1562</v>
      </c>
      <c r="AH3282">
        <v>1467</v>
      </c>
      <c r="AI3282" s="22">
        <v>43202</v>
      </c>
      <c r="AJ3282">
        <v>1437</v>
      </c>
      <c r="AK3282">
        <v>1516</v>
      </c>
      <c r="AM3282">
        <v>2</v>
      </c>
      <c r="AN3282" t="s">
        <v>1023</v>
      </c>
      <c r="AO3282">
        <v>0</v>
      </c>
      <c r="AP3282">
        <v>0</v>
      </c>
      <c r="AQ3282">
        <v>0.02</v>
      </c>
      <c r="AR3282">
        <v>0.44</v>
      </c>
      <c r="AS3282">
        <v>0.82</v>
      </c>
      <c r="AT3282">
        <v>1.2</v>
      </c>
      <c r="AU3282">
        <v>1.5049999999999999</v>
      </c>
      <c r="AV3282">
        <v>1545</v>
      </c>
      <c r="AW3282">
        <v>1413</v>
      </c>
      <c r="AX3282">
        <v>1516</v>
      </c>
    </row>
    <row r="3283" spans="1:50">
      <c r="A3283" s="22">
        <v>43200</v>
      </c>
      <c r="B3283">
        <v>351</v>
      </c>
      <c r="C3283">
        <v>360</v>
      </c>
      <c r="D3283">
        <v>349</v>
      </c>
      <c r="E3283">
        <v>354</v>
      </c>
      <c r="F3283" s="22">
        <v>43201</v>
      </c>
      <c r="G3283">
        <v>353</v>
      </c>
      <c r="H3283">
        <v>355</v>
      </c>
      <c r="I3283">
        <v>337</v>
      </c>
      <c r="J3283">
        <v>338</v>
      </c>
      <c r="K3283" s="22">
        <v>43202</v>
      </c>
      <c r="L3283">
        <v>335</v>
      </c>
      <c r="M3283">
        <v>0.98</v>
      </c>
      <c r="N3283" s="8" t="str">
        <f>IF(AND(AM3283=1,AC3283&lt;-0.005,AE3283&gt;O$1),R3283,"")</f>
        <v/>
      </c>
      <c r="O3283" s="8">
        <f t="shared" si="257"/>
        <v>510535.99723725888</v>
      </c>
      <c r="P3283" s="8" t="str">
        <f t="shared" si="261"/>
        <v/>
      </c>
      <c r="Q3283" s="8">
        <f t="shared" si="258"/>
        <v>602695.17178932752</v>
      </c>
      <c r="R3283" s="8">
        <f t="shared" si="259"/>
        <v>4518.072289156572</v>
      </c>
      <c r="S3283" s="8">
        <f t="shared" si="260"/>
        <v>1450337.3716068438</v>
      </c>
      <c r="U3283" s="25">
        <v>43202.316782407404</v>
      </c>
      <c r="V3283">
        <v>34</v>
      </c>
      <c r="W3283">
        <v>4597</v>
      </c>
      <c r="X3283" t="s">
        <v>1079</v>
      </c>
      <c r="Y3283" t="s">
        <v>957</v>
      </c>
      <c r="Z3283" s="25">
        <v>43201.975694444445</v>
      </c>
      <c r="AA3283">
        <v>336.1</v>
      </c>
      <c r="AB3283">
        <v>-1.9</v>
      </c>
      <c r="AC3283" s="24">
        <v>-5.5999999999999999E-3</v>
      </c>
      <c r="AD3283">
        <v>3300</v>
      </c>
      <c r="AE3283">
        <v>1109940</v>
      </c>
      <c r="AF3283" s="22">
        <v>43201</v>
      </c>
      <c r="AG3283">
        <v>353</v>
      </c>
      <c r="AH3283">
        <v>338</v>
      </c>
      <c r="AI3283" s="22">
        <v>43202</v>
      </c>
      <c r="AJ3283">
        <v>335</v>
      </c>
      <c r="AK3283">
        <v>332</v>
      </c>
      <c r="AM3283">
        <v>2</v>
      </c>
      <c r="AN3283" t="s">
        <v>1023</v>
      </c>
      <c r="AO3283">
        <v>0</v>
      </c>
      <c r="AP3283">
        <v>0</v>
      </c>
      <c r="AQ3283">
        <v>0.53</v>
      </c>
      <c r="AR3283">
        <v>0.45</v>
      </c>
      <c r="AS3283">
        <v>0.98</v>
      </c>
      <c r="AT3283">
        <v>0.99</v>
      </c>
      <c r="AU3283">
        <v>1.2270000000000001</v>
      </c>
      <c r="AV3283">
        <v>342</v>
      </c>
      <c r="AW3283">
        <v>331</v>
      </c>
      <c r="AX3283">
        <v>332</v>
      </c>
    </row>
    <row r="3284" spans="1:50">
      <c r="A3284" s="22">
        <v>43200</v>
      </c>
      <c r="B3284">
        <v>824.7</v>
      </c>
      <c r="C3284">
        <v>824.9</v>
      </c>
      <c r="D3284">
        <v>792.1</v>
      </c>
      <c r="E3284">
        <v>800.3</v>
      </c>
      <c r="F3284" s="22">
        <v>43201</v>
      </c>
      <c r="G3284">
        <v>807.1</v>
      </c>
      <c r="H3284">
        <v>814.2</v>
      </c>
      <c r="I3284">
        <v>798.3</v>
      </c>
      <c r="J3284">
        <v>800.6</v>
      </c>
      <c r="K3284" s="22">
        <v>43202</v>
      </c>
      <c r="L3284">
        <v>795</v>
      </c>
      <c r="M3284">
        <v>0.95</v>
      </c>
      <c r="N3284" s="8" t="str">
        <f>IF(AND(AM3284=1,AC3284&lt;-0.005,AE3284&gt;O$1),R3284,"")</f>
        <v/>
      </c>
      <c r="O3284" s="8">
        <f t="shared" ref="O3284:O3347" si="262">SUM(N3284,O3283)</f>
        <v>510535.99723725888</v>
      </c>
      <c r="P3284" s="8" t="str">
        <f t="shared" si="261"/>
        <v/>
      </c>
      <c r="Q3284" s="8">
        <f t="shared" ref="Q3284:Q3347" si="263">SUM(P3284,Q3283)</f>
        <v>602695.17178932752</v>
      </c>
      <c r="R3284" s="8">
        <f t="shared" ref="R3284:R3347" si="264">(AJ3284/AK3284-1)*500000</f>
        <v>566.67925953912675</v>
      </c>
      <c r="S3284" s="8">
        <f t="shared" ref="S3284:S3347" si="265">IF(AM3284=1,SUM(R3284,S3283),S3283)</f>
        <v>1450904.0508663829</v>
      </c>
      <c r="U3284" s="25">
        <v>43202.316793981481</v>
      </c>
      <c r="V3284">
        <v>35</v>
      </c>
      <c r="W3284">
        <v>4755</v>
      </c>
      <c r="X3284" t="s">
        <v>268</v>
      </c>
      <c r="Y3284" t="s">
        <v>962</v>
      </c>
      <c r="Z3284" s="25">
        <v>43201.99722222222</v>
      </c>
      <c r="AA3284">
        <v>801.1</v>
      </c>
      <c r="AB3284">
        <v>0.5</v>
      </c>
      <c r="AC3284" s="24">
        <v>5.9999999999999995E-4</v>
      </c>
      <c r="AD3284">
        <v>3100</v>
      </c>
      <c r="AE3284">
        <v>2485970</v>
      </c>
      <c r="AF3284" s="22">
        <v>43201</v>
      </c>
      <c r="AG3284">
        <v>807.1</v>
      </c>
      <c r="AH3284">
        <v>800.6</v>
      </c>
      <c r="AI3284" s="22">
        <v>43202</v>
      </c>
      <c r="AJ3284">
        <v>795</v>
      </c>
      <c r="AK3284">
        <v>794.1</v>
      </c>
      <c r="AM3284">
        <v>1</v>
      </c>
      <c r="AN3284">
        <v>0</v>
      </c>
      <c r="AO3284">
        <v>11.44</v>
      </c>
      <c r="AP3284" t="s">
        <v>956</v>
      </c>
      <c r="AQ3284">
        <v>0.01</v>
      </c>
      <c r="AR3284">
        <v>0.01</v>
      </c>
      <c r="AS3284">
        <v>0.95</v>
      </c>
      <c r="AT3284">
        <v>0.91</v>
      </c>
      <c r="AU3284">
        <v>0.71699999999999997</v>
      </c>
      <c r="AV3284">
        <v>799.3</v>
      </c>
      <c r="AW3284">
        <v>788</v>
      </c>
      <c r="AX3284">
        <v>794.1</v>
      </c>
    </row>
    <row r="3285" spans="1:50">
      <c r="A3285" s="22">
        <v>43200</v>
      </c>
      <c r="B3285">
        <v>344</v>
      </c>
      <c r="C3285">
        <v>346</v>
      </c>
      <c r="D3285">
        <v>340</v>
      </c>
      <c r="E3285">
        <v>340</v>
      </c>
      <c r="F3285" s="22">
        <v>43201</v>
      </c>
      <c r="G3285">
        <v>340</v>
      </c>
      <c r="H3285">
        <v>341</v>
      </c>
      <c r="I3285">
        <v>333</v>
      </c>
      <c r="J3285">
        <v>333</v>
      </c>
      <c r="K3285" s="22">
        <v>43202</v>
      </c>
      <c r="L3285">
        <v>332</v>
      </c>
      <c r="M3285">
        <v>1</v>
      </c>
      <c r="N3285" s="8" t="str">
        <f>IF(AND(AM3285=1,AC3285&lt;-0.005,AE3285&gt;O$1),R3285,"")</f>
        <v/>
      </c>
      <c r="O3285" s="8">
        <f t="shared" si="262"/>
        <v>510535.99723725888</v>
      </c>
      <c r="P3285" s="8" t="str">
        <f t="shared" si="261"/>
        <v/>
      </c>
      <c r="Q3285" s="8">
        <f t="shared" si="263"/>
        <v>602695.17178932752</v>
      </c>
      <c r="R3285" s="8">
        <f t="shared" si="264"/>
        <v>0</v>
      </c>
      <c r="S3285" s="8">
        <f t="shared" si="265"/>
        <v>1450904.0508663829</v>
      </c>
      <c r="U3285" s="25">
        <v>43202.316793981481</v>
      </c>
      <c r="V3285">
        <v>36</v>
      </c>
      <c r="W3285">
        <v>4583</v>
      </c>
      <c r="X3285" t="s">
        <v>1265</v>
      </c>
      <c r="Y3285" t="s">
        <v>957</v>
      </c>
      <c r="Z3285" s="25">
        <v>43201.99722222222</v>
      </c>
      <c r="AA3285">
        <v>331</v>
      </c>
      <c r="AB3285">
        <v>-2</v>
      </c>
      <c r="AC3285" s="24">
        <v>-6.0000000000000001E-3</v>
      </c>
      <c r="AD3285">
        <v>3100</v>
      </c>
      <c r="AE3285">
        <v>1026100</v>
      </c>
      <c r="AF3285" s="22">
        <v>43201</v>
      </c>
      <c r="AG3285">
        <v>340</v>
      </c>
      <c r="AH3285">
        <v>333</v>
      </c>
      <c r="AI3285" s="22">
        <v>43202</v>
      </c>
      <c r="AJ3285">
        <v>332</v>
      </c>
      <c r="AK3285">
        <v>332</v>
      </c>
      <c r="AM3285">
        <v>2</v>
      </c>
      <c r="AN3285" t="s">
        <v>1023</v>
      </c>
      <c r="AO3285">
        <v>0</v>
      </c>
      <c r="AP3285">
        <v>0</v>
      </c>
      <c r="AQ3285">
        <v>0.37</v>
      </c>
      <c r="AR3285">
        <v>0.16</v>
      </c>
      <c r="AS3285">
        <v>1</v>
      </c>
      <c r="AT3285">
        <v>0.95</v>
      </c>
      <c r="AU3285">
        <v>1.625</v>
      </c>
      <c r="AV3285">
        <v>337</v>
      </c>
      <c r="AW3285">
        <v>331</v>
      </c>
      <c r="AX3285">
        <v>332</v>
      </c>
    </row>
    <row r="3286" spans="1:50">
      <c r="A3286" s="22">
        <v>43200</v>
      </c>
      <c r="B3286">
        <v>186</v>
      </c>
      <c r="C3286">
        <v>187</v>
      </c>
      <c r="D3286">
        <v>184</v>
      </c>
      <c r="E3286">
        <v>186</v>
      </c>
      <c r="F3286" s="22">
        <v>43201</v>
      </c>
      <c r="G3286">
        <v>225</v>
      </c>
      <c r="H3286">
        <v>235</v>
      </c>
      <c r="I3286">
        <v>193</v>
      </c>
      <c r="J3286">
        <v>194</v>
      </c>
      <c r="K3286" s="22">
        <v>43202</v>
      </c>
      <c r="L3286">
        <v>190</v>
      </c>
      <c r="M3286">
        <v>0.95</v>
      </c>
      <c r="N3286" s="8">
        <f>IF(AND(AM3286=1,AC3286&lt;-0.005,AE3286&gt;O$1),R3286,"")</f>
        <v>10752.688172043001</v>
      </c>
      <c r="O3286" s="8">
        <f t="shared" si="262"/>
        <v>521288.68540930189</v>
      </c>
      <c r="P3286" s="8" t="str">
        <f t="shared" si="261"/>
        <v/>
      </c>
      <c r="Q3286" s="8">
        <f t="shared" si="263"/>
        <v>602695.17178932752</v>
      </c>
      <c r="R3286" s="8">
        <f t="shared" si="264"/>
        <v>10752.688172043001</v>
      </c>
      <c r="S3286" s="8">
        <f t="shared" si="265"/>
        <v>1461656.739038426</v>
      </c>
      <c r="U3286" s="25">
        <v>43202.316793981481</v>
      </c>
      <c r="V3286">
        <v>37</v>
      </c>
      <c r="W3286">
        <v>7746</v>
      </c>
      <c r="X3286" t="s">
        <v>467</v>
      </c>
      <c r="Y3286" t="s">
        <v>960</v>
      </c>
      <c r="Z3286" s="25">
        <v>43201.947222222225</v>
      </c>
      <c r="AA3286">
        <v>192.1</v>
      </c>
      <c r="AB3286">
        <v>-1.9</v>
      </c>
      <c r="AC3286" s="24">
        <v>-9.7999999999999997E-3</v>
      </c>
      <c r="AD3286">
        <v>3100</v>
      </c>
      <c r="AE3286">
        <v>589700</v>
      </c>
      <c r="AF3286" s="22">
        <v>43201</v>
      </c>
      <c r="AG3286">
        <v>225</v>
      </c>
      <c r="AH3286">
        <v>194</v>
      </c>
      <c r="AI3286" s="22">
        <v>43202</v>
      </c>
      <c r="AJ3286">
        <v>190</v>
      </c>
      <c r="AK3286">
        <v>186</v>
      </c>
      <c r="AM3286">
        <v>1</v>
      </c>
      <c r="AN3286" t="s">
        <v>1023</v>
      </c>
      <c r="AO3286">
        <v>51.2</v>
      </c>
      <c r="AP3286">
        <v>0</v>
      </c>
      <c r="AQ3286">
        <v>0.11</v>
      </c>
      <c r="AR3286">
        <v>7.0000000000000007E-2</v>
      </c>
      <c r="AS3286">
        <v>0.95</v>
      </c>
      <c r="AT3286">
        <v>0.89</v>
      </c>
      <c r="AU3286">
        <v>1.36</v>
      </c>
      <c r="AV3286">
        <v>192</v>
      </c>
      <c r="AW3286">
        <v>184</v>
      </c>
      <c r="AX3286">
        <v>186</v>
      </c>
    </row>
    <row r="3287" spans="1:50">
      <c r="A3287" s="22">
        <v>43200</v>
      </c>
      <c r="B3287">
        <v>104</v>
      </c>
      <c r="C3287">
        <v>104</v>
      </c>
      <c r="D3287">
        <v>101</v>
      </c>
      <c r="E3287">
        <v>101</v>
      </c>
      <c r="F3287" s="22">
        <v>43201</v>
      </c>
      <c r="G3287">
        <v>88</v>
      </c>
      <c r="H3287">
        <v>92</v>
      </c>
      <c r="I3287">
        <v>83</v>
      </c>
      <c r="J3287">
        <v>83</v>
      </c>
      <c r="K3287" s="22">
        <v>43202</v>
      </c>
      <c r="L3287">
        <v>84</v>
      </c>
      <c r="M3287">
        <v>1.1499999999999999</v>
      </c>
      <c r="N3287" s="8" t="str">
        <f>IF(AND(AM3287=1,AC3287&lt;-0.005,AE3287&gt;O$1),R3287,"")</f>
        <v/>
      </c>
      <c r="O3287" s="8">
        <f t="shared" si="262"/>
        <v>521288.68540930189</v>
      </c>
      <c r="P3287" s="8" t="str">
        <f t="shared" si="261"/>
        <v/>
      </c>
      <c r="Q3287" s="8">
        <f t="shared" si="263"/>
        <v>602695.17178932752</v>
      </c>
      <c r="R3287" s="8">
        <f t="shared" si="264"/>
        <v>12195.121951219524</v>
      </c>
      <c r="S3287" s="8">
        <f t="shared" si="265"/>
        <v>1473851.8609896456</v>
      </c>
      <c r="U3287" s="25">
        <v>43202.316793981481</v>
      </c>
      <c r="V3287">
        <v>38</v>
      </c>
      <c r="W3287">
        <v>1919</v>
      </c>
      <c r="X3287" t="s">
        <v>1196</v>
      </c>
      <c r="Y3287" t="s">
        <v>962</v>
      </c>
      <c r="Z3287" s="25">
        <v>43201.98541666667</v>
      </c>
      <c r="AA3287">
        <v>84</v>
      </c>
      <c r="AB3287">
        <v>1</v>
      </c>
      <c r="AC3287" s="24">
        <v>1.2E-2</v>
      </c>
      <c r="AD3287">
        <v>3000</v>
      </c>
      <c r="AE3287">
        <v>252000</v>
      </c>
      <c r="AF3287" s="22">
        <v>43201</v>
      </c>
      <c r="AG3287">
        <v>88</v>
      </c>
      <c r="AH3287">
        <v>83</v>
      </c>
      <c r="AI3287" s="22">
        <v>43202</v>
      </c>
      <c r="AJ3287">
        <v>84</v>
      </c>
      <c r="AK3287">
        <v>82</v>
      </c>
      <c r="AM3287">
        <v>1</v>
      </c>
      <c r="AN3287" t="s">
        <v>1023</v>
      </c>
      <c r="AO3287">
        <v>3.72</v>
      </c>
      <c r="AP3287">
        <v>0</v>
      </c>
      <c r="AQ3287">
        <v>0.96</v>
      </c>
      <c r="AR3287">
        <v>0.97</v>
      </c>
      <c r="AS3287">
        <v>1.1499999999999999</v>
      </c>
      <c r="AT3287">
        <v>1.23</v>
      </c>
      <c r="AU3287">
        <v>0.41499999999999998</v>
      </c>
      <c r="AV3287">
        <v>85</v>
      </c>
      <c r="AW3287">
        <v>81</v>
      </c>
      <c r="AX3287">
        <v>82</v>
      </c>
    </row>
    <row r="3288" spans="1:50">
      <c r="A3288" s="22">
        <v>43200</v>
      </c>
      <c r="B3288">
        <v>2059</v>
      </c>
      <c r="C3288">
        <v>2059</v>
      </c>
      <c r="D3288">
        <v>1998</v>
      </c>
      <c r="E3288">
        <v>2009</v>
      </c>
      <c r="F3288" s="22">
        <v>43201</v>
      </c>
      <c r="G3288">
        <v>2007</v>
      </c>
      <c r="H3288">
        <v>2016</v>
      </c>
      <c r="I3288">
        <v>1968</v>
      </c>
      <c r="J3288">
        <v>1987</v>
      </c>
      <c r="K3288" s="22">
        <v>43202</v>
      </c>
      <c r="L3288">
        <v>2070</v>
      </c>
      <c r="M3288">
        <v>1.03</v>
      </c>
      <c r="N3288" s="8" t="str">
        <f>IF(AND(AM3288=1,AC3288&lt;-0.005,AE3288&gt;O$1),R3288,"")</f>
        <v/>
      </c>
      <c r="O3288" s="8">
        <f t="shared" si="262"/>
        <v>521288.68540930189</v>
      </c>
      <c r="P3288" s="8" t="str">
        <f t="shared" si="261"/>
        <v/>
      </c>
      <c r="Q3288" s="8">
        <f t="shared" si="263"/>
        <v>602695.17178932752</v>
      </c>
      <c r="R3288" s="8">
        <f t="shared" si="264"/>
        <v>-5966.587112171851</v>
      </c>
      <c r="S3288" s="8">
        <f t="shared" si="265"/>
        <v>1473851.8609896456</v>
      </c>
      <c r="U3288" s="25">
        <v>43202.316793981481</v>
      </c>
      <c r="V3288">
        <v>39</v>
      </c>
      <c r="W3288">
        <v>3543</v>
      </c>
      <c r="X3288" t="s">
        <v>1264</v>
      </c>
      <c r="Y3288" t="s">
        <v>962</v>
      </c>
      <c r="Z3288" s="25">
        <v>43201.964583333334</v>
      </c>
      <c r="AA3288">
        <v>2030</v>
      </c>
      <c r="AB3288">
        <v>43</v>
      </c>
      <c r="AC3288" s="24">
        <v>2.1600000000000001E-2</v>
      </c>
      <c r="AD3288">
        <v>2600</v>
      </c>
      <c r="AE3288">
        <v>5250000</v>
      </c>
      <c r="AF3288" s="22">
        <v>43201</v>
      </c>
      <c r="AG3288">
        <v>2007</v>
      </c>
      <c r="AH3288">
        <v>1987</v>
      </c>
      <c r="AI3288" s="22">
        <v>43202</v>
      </c>
      <c r="AJ3288">
        <v>2070</v>
      </c>
      <c r="AK3288">
        <v>2095</v>
      </c>
      <c r="AM3288">
        <v>2</v>
      </c>
      <c r="AN3288" t="s">
        <v>1023</v>
      </c>
      <c r="AO3288">
        <v>1.77</v>
      </c>
      <c r="AP3288">
        <v>2.52</v>
      </c>
      <c r="AQ3288">
        <v>0.89</v>
      </c>
      <c r="AR3288">
        <v>0.48</v>
      </c>
      <c r="AS3288">
        <v>1.03</v>
      </c>
      <c r="AT3288">
        <v>1</v>
      </c>
      <c r="AU3288">
        <v>0.308</v>
      </c>
      <c r="AV3288">
        <v>2125</v>
      </c>
      <c r="AW3288">
        <v>2060</v>
      </c>
      <c r="AX3288">
        <v>2095</v>
      </c>
    </row>
    <row r="3289" spans="1:50">
      <c r="A3289" s="22">
        <v>43200</v>
      </c>
      <c r="B3289">
        <v>235</v>
      </c>
      <c r="C3289">
        <v>237</v>
      </c>
      <c r="D3289">
        <v>225</v>
      </c>
      <c r="E3289">
        <v>225</v>
      </c>
      <c r="F3289" s="22">
        <v>43201</v>
      </c>
      <c r="G3289">
        <v>231</v>
      </c>
      <c r="H3289">
        <v>267</v>
      </c>
      <c r="I3289">
        <v>231</v>
      </c>
      <c r="J3289">
        <v>259</v>
      </c>
      <c r="K3289" s="22">
        <v>43202</v>
      </c>
      <c r="L3289">
        <v>269</v>
      </c>
      <c r="M3289">
        <v>0.97</v>
      </c>
      <c r="N3289" s="8" t="str">
        <f>IF(AND(AM3289=1,AC3289&lt;-0.005,AE3289&gt;O$1),R3289,"")</f>
        <v/>
      </c>
      <c r="O3289" s="8">
        <f t="shared" si="262"/>
        <v>521288.68540930189</v>
      </c>
      <c r="P3289" s="8" t="str">
        <f t="shared" si="261"/>
        <v/>
      </c>
      <c r="Q3289" s="8">
        <f t="shared" si="263"/>
        <v>602695.17178932752</v>
      </c>
      <c r="R3289" s="8">
        <f t="shared" si="264"/>
        <v>7547.1698113207531</v>
      </c>
      <c r="S3289" s="8">
        <f t="shared" si="265"/>
        <v>1473851.8609896456</v>
      </c>
      <c r="U3289" s="25">
        <v>43202.316793981481</v>
      </c>
      <c r="V3289">
        <v>40</v>
      </c>
      <c r="W3289">
        <v>3236</v>
      </c>
      <c r="X3289" t="s">
        <v>1117</v>
      </c>
      <c r="Y3289" t="s">
        <v>960</v>
      </c>
      <c r="Z3289" s="25">
        <v>43201.98333333333</v>
      </c>
      <c r="AA3289">
        <v>260</v>
      </c>
      <c r="AB3289">
        <v>1</v>
      </c>
      <c r="AC3289" s="24">
        <v>3.8999999999999998E-3</v>
      </c>
      <c r="AD3289">
        <v>2100</v>
      </c>
      <c r="AE3289">
        <v>549330</v>
      </c>
      <c r="AF3289" s="22">
        <v>43201</v>
      </c>
      <c r="AG3289">
        <v>231</v>
      </c>
      <c r="AH3289">
        <v>259</v>
      </c>
      <c r="AI3289" s="22">
        <v>43202</v>
      </c>
      <c r="AJ3289">
        <v>269</v>
      </c>
      <c r="AK3289">
        <v>265</v>
      </c>
      <c r="AM3289">
        <v>2</v>
      </c>
      <c r="AN3289" t="s">
        <v>1023</v>
      </c>
      <c r="AO3289">
        <v>0</v>
      </c>
      <c r="AP3289">
        <v>0.77</v>
      </c>
      <c r="AQ3289">
        <v>0</v>
      </c>
      <c r="AR3289">
        <v>0.53</v>
      </c>
      <c r="AS3289">
        <v>0.97</v>
      </c>
      <c r="AT3289">
        <v>1.01</v>
      </c>
      <c r="AU3289">
        <v>0.83299999999999996</v>
      </c>
      <c r="AV3289">
        <v>274</v>
      </c>
      <c r="AW3289">
        <v>254</v>
      </c>
      <c r="AX3289">
        <v>265</v>
      </c>
    </row>
    <row r="3290" spans="1:50">
      <c r="A3290" s="22">
        <v>43200</v>
      </c>
      <c r="B3290">
        <v>2255</v>
      </c>
      <c r="C3290">
        <v>2269</v>
      </c>
      <c r="D3290">
        <v>2201</v>
      </c>
      <c r="E3290">
        <v>2207</v>
      </c>
      <c r="F3290" s="22">
        <v>43201</v>
      </c>
      <c r="G3290">
        <v>2193</v>
      </c>
      <c r="H3290">
        <v>2195</v>
      </c>
      <c r="I3290">
        <v>2126</v>
      </c>
      <c r="J3290">
        <v>2164</v>
      </c>
      <c r="K3290" s="22">
        <v>43202</v>
      </c>
      <c r="L3290">
        <v>2050</v>
      </c>
      <c r="M3290">
        <v>1.07</v>
      </c>
      <c r="N3290" s="8">
        <f>IF(AND(AM3290=1,AC3290&lt;-0.005,AE3290&gt;O$1),R3290,"")</f>
        <v>8937.4379344587815</v>
      </c>
      <c r="O3290" s="8">
        <f t="shared" si="262"/>
        <v>530226.12334376073</v>
      </c>
      <c r="P3290" s="8" t="str">
        <f t="shared" ref="P3290:P3353" si="266">IF(AND(AM3290=1,AC3290&lt;Q$8,E3290/B3290-1&gt;Q$9,J3290&lt;Q$10),R3290,"")</f>
        <v/>
      </c>
      <c r="Q3290" s="8">
        <f t="shared" si="263"/>
        <v>602695.17178932752</v>
      </c>
      <c r="R3290" s="8">
        <f t="shared" si="264"/>
        <v>8937.4379344587815</v>
      </c>
      <c r="S3290" s="8">
        <f t="shared" si="265"/>
        <v>1482789.2989241043</v>
      </c>
      <c r="U3290" s="25">
        <v>43202.316793981481</v>
      </c>
      <c r="V3290">
        <v>42</v>
      </c>
      <c r="W3290">
        <v>9861</v>
      </c>
      <c r="X3290" t="s">
        <v>1263</v>
      </c>
      <c r="Y3290" t="s">
        <v>962</v>
      </c>
      <c r="Z3290" s="25">
        <v>43201.987500000003</v>
      </c>
      <c r="AA3290">
        <v>2094</v>
      </c>
      <c r="AB3290">
        <v>-70</v>
      </c>
      <c r="AC3290" s="24">
        <v>-3.2300000000000002E-2</v>
      </c>
      <c r="AD3290">
        <v>1900</v>
      </c>
      <c r="AE3290">
        <v>3953130</v>
      </c>
      <c r="AF3290" s="22">
        <v>43201</v>
      </c>
      <c r="AG3290">
        <v>2193</v>
      </c>
      <c r="AH3290">
        <v>2164</v>
      </c>
      <c r="AI3290" s="22">
        <v>43202</v>
      </c>
      <c r="AJ3290">
        <v>2050</v>
      </c>
      <c r="AK3290">
        <v>2014</v>
      </c>
      <c r="AM3290">
        <v>1</v>
      </c>
      <c r="AN3290">
        <v>0.15</v>
      </c>
      <c r="AO3290">
        <v>0.31</v>
      </c>
      <c r="AP3290">
        <v>0.92</v>
      </c>
      <c r="AQ3290">
        <v>1</v>
      </c>
      <c r="AR3290">
        <v>1</v>
      </c>
      <c r="AS3290">
        <v>1.07</v>
      </c>
      <c r="AT3290">
        <v>1.1200000000000001</v>
      </c>
      <c r="AU3290">
        <v>0.42099999999999999</v>
      </c>
      <c r="AV3290">
        <v>2104</v>
      </c>
      <c r="AW3290">
        <v>2004</v>
      </c>
      <c r="AX3290">
        <v>2014</v>
      </c>
    </row>
    <row r="3291" spans="1:50">
      <c r="A3291" s="22">
        <v>43200</v>
      </c>
      <c r="B3291">
        <v>218</v>
      </c>
      <c r="C3291">
        <v>222</v>
      </c>
      <c r="D3291">
        <v>213</v>
      </c>
      <c r="E3291">
        <v>213</v>
      </c>
      <c r="F3291" s="22">
        <v>43201</v>
      </c>
      <c r="G3291">
        <v>212</v>
      </c>
      <c r="H3291">
        <v>215</v>
      </c>
      <c r="I3291">
        <v>207</v>
      </c>
      <c r="J3291">
        <v>209</v>
      </c>
      <c r="K3291" s="22">
        <v>43202</v>
      </c>
      <c r="L3291">
        <v>211</v>
      </c>
      <c r="M3291">
        <v>0.89</v>
      </c>
      <c r="N3291" s="8" t="str">
        <f>IF(AND(AM3291=1,AC3291&lt;-0.005,AE3291&gt;O$1),R3291,"")</f>
        <v/>
      </c>
      <c r="O3291" s="8">
        <f t="shared" si="262"/>
        <v>530226.12334376073</v>
      </c>
      <c r="P3291" s="8" t="str">
        <f t="shared" si="266"/>
        <v/>
      </c>
      <c r="Q3291" s="8">
        <f t="shared" si="263"/>
        <v>602695.17178932752</v>
      </c>
      <c r="R3291" s="8">
        <f t="shared" si="264"/>
        <v>0</v>
      </c>
      <c r="S3291" s="8">
        <f t="shared" si="265"/>
        <v>1482789.2989241043</v>
      </c>
      <c r="U3291" s="25">
        <v>43202.316793981481</v>
      </c>
      <c r="V3291">
        <v>43</v>
      </c>
      <c r="W3291">
        <v>6494</v>
      </c>
      <c r="X3291" t="s">
        <v>1078</v>
      </c>
      <c r="Y3291" t="s">
        <v>960</v>
      </c>
      <c r="Z3291" s="25">
        <v>43201.998611111114</v>
      </c>
      <c r="AA3291">
        <v>224</v>
      </c>
      <c r="AB3291">
        <v>15</v>
      </c>
      <c r="AC3291" s="24">
        <v>7.1800000000000003E-2</v>
      </c>
      <c r="AD3291">
        <v>1900</v>
      </c>
      <c r="AE3291">
        <v>415800</v>
      </c>
      <c r="AF3291" s="22">
        <v>43201</v>
      </c>
      <c r="AG3291">
        <v>212</v>
      </c>
      <c r="AH3291">
        <v>209</v>
      </c>
      <c r="AI3291" s="22">
        <v>43202</v>
      </c>
      <c r="AJ3291">
        <v>211</v>
      </c>
      <c r="AK3291">
        <v>211</v>
      </c>
      <c r="AM3291">
        <v>2</v>
      </c>
      <c r="AN3291" t="s">
        <v>1023</v>
      </c>
      <c r="AO3291">
        <v>0</v>
      </c>
      <c r="AP3291">
        <v>0</v>
      </c>
      <c r="AQ3291">
        <v>0</v>
      </c>
      <c r="AR3291">
        <v>0.49</v>
      </c>
      <c r="AS3291">
        <v>0.89</v>
      </c>
      <c r="AT3291">
        <v>0.92</v>
      </c>
      <c r="AU3291">
        <v>1.18</v>
      </c>
      <c r="AV3291">
        <v>218</v>
      </c>
      <c r="AW3291">
        <v>208</v>
      </c>
      <c r="AX3291">
        <v>211</v>
      </c>
    </row>
    <row r="3292" spans="1:50">
      <c r="A3292" s="22">
        <v>43200</v>
      </c>
      <c r="B3292">
        <v>2988</v>
      </c>
      <c r="C3292">
        <v>3017</v>
      </c>
      <c r="D3292">
        <v>2944</v>
      </c>
      <c r="E3292">
        <v>2978</v>
      </c>
      <c r="F3292" s="22">
        <v>43201</v>
      </c>
      <c r="G3292">
        <v>2978</v>
      </c>
      <c r="H3292">
        <v>2988</v>
      </c>
      <c r="I3292">
        <v>2961</v>
      </c>
      <c r="J3292">
        <v>2965</v>
      </c>
      <c r="K3292" s="22">
        <v>43202</v>
      </c>
      <c r="L3292">
        <v>2975</v>
      </c>
      <c r="M3292">
        <v>1.01</v>
      </c>
      <c r="N3292" s="8" t="str">
        <f>IF(AND(AM3292=1,AC3292&lt;-0.005,AE3292&gt;O$1),R3292,"")</f>
        <v/>
      </c>
      <c r="O3292" s="8">
        <f t="shared" si="262"/>
        <v>530226.12334376073</v>
      </c>
      <c r="P3292" s="8" t="str">
        <f t="shared" si="266"/>
        <v/>
      </c>
      <c r="Q3292" s="8">
        <f t="shared" si="263"/>
        <v>602695.17178932752</v>
      </c>
      <c r="R3292" s="8">
        <f t="shared" si="264"/>
        <v>3384.0947546531775</v>
      </c>
      <c r="S3292" s="8">
        <f t="shared" si="265"/>
        <v>1486173.3936787576</v>
      </c>
      <c r="U3292" s="25">
        <v>43202.316793981481</v>
      </c>
      <c r="V3292">
        <v>44</v>
      </c>
      <c r="W3292">
        <v>2914</v>
      </c>
      <c r="X3292" t="s">
        <v>1100</v>
      </c>
      <c r="Y3292" t="s">
        <v>962</v>
      </c>
      <c r="Z3292" s="25">
        <v>43201.990972222222</v>
      </c>
      <c r="AA3292">
        <v>2968</v>
      </c>
      <c r="AB3292">
        <v>3</v>
      </c>
      <c r="AC3292" s="24">
        <v>1E-3</v>
      </c>
      <c r="AD3292">
        <v>1900</v>
      </c>
      <c r="AE3292">
        <v>5641700</v>
      </c>
      <c r="AF3292" s="22">
        <v>43201</v>
      </c>
      <c r="AG3292">
        <v>2978</v>
      </c>
      <c r="AH3292">
        <v>2965</v>
      </c>
      <c r="AI3292" s="22">
        <v>43202</v>
      </c>
      <c r="AJ3292">
        <v>2975</v>
      </c>
      <c r="AK3292">
        <v>2955</v>
      </c>
      <c r="AM3292">
        <v>1</v>
      </c>
      <c r="AN3292" t="s">
        <v>1023</v>
      </c>
      <c r="AO3292">
        <v>21.99</v>
      </c>
      <c r="AP3292">
        <v>5.0599999999999996</v>
      </c>
      <c r="AQ3292">
        <v>0.77</v>
      </c>
      <c r="AR3292">
        <v>0.21</v>
      </c>
      <c r="AS3292">
        <v>1.01</v>
      </c>
      <c r="AT3292">
        <v>0.93</v>
      </c>
      <c r="AU3292">
        <v>0.61199999999999999</v>
      </c>
      <c r="AV3292">
        <v>2979.5</v>
      </c>
      <c r="AW3292">
        <v>2945.5</v>
      </c>
      <c r="AX3292">
        <v>2955</v>
      </c>
    </row>
    <row r="3293" spans="1:50">
      <c r="A3293" s="22">
        <v>43200</v>
      </c>
      <c r="B3293">
        <v>595</v>
      </c>
      <c r="C3293">
        <v>595</v>
      </c>
      <c r="D3293">
        <v>582</v>
      </c>
      <c r="E3293">
        <v>584</v>
      </c>
      <c r="F3293" s="22">
        <v>43201</v>
      </c>
      <c r="G3293">
        <v>684</v>
      </c>
      <c r="H3293">
        <v>684</v>
      </c>
      <c r="I3293">
        <v>684</v>
      </c>
      <c r="J3293">
        <v>684</v>
      </c>
      <c r="K3293" s="22">
        <v>43202</v>
      </c>
      <c r="L3293">
        <v>784</v>
      </c>
      <c r="M3293">
        <v>0.9</v>
      </c>
      <c r="N3293" s="8" t="str">
        <f>IF(AND(AM3293=1,AC3293&lt;-0.005,AE3293&gt;O$1),R3293,"")</f>
        <v/>
      </c>
      <c r="O3293" s="8">
        <f t="shared" si="262"/>
        <v>530226.12334376073</v>
      </c>
      <c r="P3293" s="8" t="str">
        <f t="shared" si="266"/>
        <v/>
      </c>
      <c r="Q3293" s="8">
        <f t="shared" si="263"/>
        <v>602695.17178932752</v>
      </c>
      <c r="R3293" s="8">
        <f t="shared" si="264"/>
        <v>0</v>
      </c>
      <c r="S3293" s="8">
        <f t="shared" si="265"/>
        <v>1486173.3936787576</v>
      </c>
      <c r="U3293" s="25">
        <v>43202.316793981481</v>
      </c>
      <c r="V3293">
        <v>46</v>
      </c>
      <c r="W3293">
        <v>6663</v>
      </c>
      <c r="X3293" t="s">
        <v>1261</v>
      </c>
      <c r="Y3293" t="s">
        <v>960</v>
      </c>
      <c r="Z3293" s="25">
        <v>43201.990277777775</v>
      </c>
      <c r="AA3293">
        <v>784</v>
      </c>
      <c r="AB3293">
        <v>100</v>
      </c>
      <c r="AC3293" s="24">
        <v>0.1462</v>
      </c>
      <c r="AD3293">
        <v>1800</v>
      </c>
      <c r="AE3293">
        <v>1411200</v>
      </c>
      <c r="AF3293" s="22">
        <v>43201</v>
      </c>
      <c r="AG3293">
        <v>684</v>
      </c>
      <c r="AH3293">
        <v>684</v>
      </c>
      <c r="AI3293" s="22">
        <v>43202</v>
      </c>
      <c r="AJ3293">
        <v>784</v>
      </c>
      <c r="AK3293">
        <v>784</v>
      </c>
      <c r="AM3293">
        <v>2</v>
      </c>
      <c r="AN3293" t="s">
        <v>1023</v>
      </c>
      <c r="AO3293">
        <v>0</v>
      </c>
      <c r="AP3293">
        <v>0.44</v>
      </c>
      <c r="AQ3293">
        <v>0.01</v>
      </c>
      <c r="AR3293">
        <v>0.01</v>
      </c>
      <c r="AS3293">
        <v>0.9</v>
      </c>
      <c r="AT3293">
        <v>0.78</v>
      </c>
      <c r="AU3293">
        <v>1.4570000000000001</v>
      </c>
      <c r="AV3293">
        <v>784</v>
      </c>
      <c r="AW3293">
        <v>784</v>
      </c>
      <c r="AX3293">
        <v>784</v>
      </c>
    </row>
    <row r="3294" spans="1:50">
      <c r="A3294" s="22">
        <v>43200</v>
      </c>
      <c r="B3294">
        <v>714</v>
      </c>
      <c r="C3294">
        <v>723</v>
      </c>
      <c r="D3294">
        <v>709</v>
      </c>
      <c r="E3294">
        <v>723</v>
      </c>
      <c r="F3294" s="22">
        <v>43201</v>
      </c>
      <c r="G3294">
        <v>726</v>
      </c>
      <c r="H3294">
        <v>738</v>
      </c>
      <c r="I3294">
        <v>721</v>
      </c>
      <c r="J3294">
        <v>738</v>
      </c>
      <c r="K3294" s="22">
        <v>43202</v>
      </c>
      <c r="L3294">
        <v>747</v>
      </c>
      <c r="M3294">
        <v>1.01</v>
      </c>
      <c r="N3294" s="8" t="str">
        <f>IF(AND(AM3294=1,AC3294&lt;-0.005,AE3294&gt;O$1),R3294,"")</f>
        <v/>
      </c>
      <c r="O3294" s="8">
        <f t="shared" si="262"/>
        <v>530226.12334376073</v>
      </c>
      <c r="P3294" s="8" t="str">
        <f t="shared" si="266"/>
        <v/>
      </c>
      <c r="Q3294" s="8">
        <f t="shared" si="263"/>
        <v>602695.17178932752</v>
      </c>
      <c r="R3294" s="8">
        <f t="shared" si="264"/>
        <v>-6605.0198150594542</v>
      </c>
      <c r="S3294" s="8">
        <f t="shared" si="265"/>
        <v>1479568.3738636982</v>
      </c>
      <c r="U3294" s="25">
        <v>43202.316793981481</v>
      </c>
      <c r="V3294">
        <v>49</v>
      </c>
      <c r="W3294">
        <v>2687</v>
      </c>
      <c r="X3294" t="s">
        <v>1262</v>
      </c>
      <c r="Y3294" t="s">
        <v>962</v>
      </c>
      <c r="Z3294" s="25">
        <v>43201.953472222223</v>
      </c>
      <c r="AA3294">
        <v>760</v>
      </c>
      <c r="AB3294">
        <v>22</v>
      </c>
      <c r="AC3294" s="24">
        <v>2.98E-2</v>
      </c>
      <c r="AD3294">
        <v>1600</v>
      </c>
      <c r="AE3294">
        <v>1238400</v>
      </c>
      <c r="AF3294" s="22">
        <v>43201</v>
      </c>
      <c r="AG3294">
        <v>726</v>
      </c>
      <c r="AH3294">
        <v>738</v>
      </c>
      <c r="AI3294" s="22">
        <v>43202</v>
      </c>
      <c r="AJ3294">
        <v>747</v>
      </c>
      <c r="AK3294">
        <v>757</v>
      </c>
      <c r="AM3294">
        <v>1</v>
      </c>
      <c r="AN3294">
        <v>0.65</v>
      </c>
      <c r="AO3294">
        <v>6.01</v>
      </c>
      <c r="AP3294">
        <v>1.36</v>
      </c>
      <c r="AQ3294">
        <v>0.56000000000000005</v>
      </c>
      <c r="AR3294">
        <v>0.36</v>
      </c>
      <c r="AS3294">
        <v>1.01</v>
      </c>
      <c r="AT3294">
        <v>1</v>
      </c>
      <c r="AU3294">
        <v>1.1120000000000001</v>
      </c>
      <c r="AV3294">
        <v>769</v>
      </c>
      <c r="AW3294">
        <v>745</v>
      </c>
      <c r="AX3294">
        <v>757</v>
      </c>
    </row>
    <row r="3295" spans="1:50">
      <c r="A3295" s="22">
        <v>43201</v>
      </c>
      <c r="B3295">
        <v>482</v>
      </c>
      <c r="C3295">
        <v>552</v>
      </c>
      <c r="D3295">
        <v>476</v>
      </c>
      <c r="E3295">
        <v>535</v>
      </c>
      <c r="F3295" s="22">
        <v>43202</v>
      </c>
      <c r="G3295">
        <v>536</v>
      </c>
      <c r="H3295">
        <v>557</v>
      </c>
      <c r="I3295">
        <v>523</v>
      </c>
      <c r="J3295">
        <v>539</v>
      </c>
      <c r="K3295" s="22">
        <v>43203</v>
      </c>
      <c r="L3295">
        <v>533</v>
      </c>
      <c r="M3295">
        <v>1.3</v>
      </c>
      <c r="N3295" s="8" t="str">
        <f>IF(AND(AM3295=1,AC3295&lt;-0.005,AE3295&gt;O$1),R3295,"")</f>
        <v/>
      </c>
      <c r="O3295" s="8">
        <f t="shared" si="262"/>
        <v>530226.12334376073</v>
      </c>
      <c r="P3295" s="8" t="str">
        <f t="shared" si="266"/>
        <v/>
      </c>
      <c r="Q3295" s="8">
        <f t="shared" si="263"/>
        <v>602695.17178932752</v>
      </c>
      <c r="R3295" s="8">
        <f t="shared" si="264"/>
        <v>-34090.909090909117</v>
      </c>
      <c r="S3295" s="8">
        <f t="shared" si="265"/>
        <v>1445477.464772789</v>
      </c>
      <c r="U3295" s="25">
        <v>43203.316724537035</v>
      </c>
      <c r="V3295">
        <v>2</v>
      </c>
      <c r="W3295">
        <v>8698</v>
      </c>
      <c r="X3295" t="s">
        <v>1057</v>
      </c>
      <c r="Y3295" t="s">
        <v>962</v>
      </c>
      <c r="Z3295" s="25">
        <v>43202.998611111114</v>
      </c>
      <c r="AA3295">
        <v>545.9</v>
      </c>
      <c r="AB3295">
        <v>6.9</v>
      </c>
      <c r="AC3295" s="24">
        <v>1.2800000000000001E-2</v>
      </c>
      <c r="AD3295">
        <v>164200</v>
      </c>
      <c r="AE3295">
        <v>89415540</v>
      </c>
      <c r="AF3295" s="22">
        <v>43202</v>
      </c>
      <c r="AG3295">
        <v>536</v>
      </c>
      <c r="AH3295">
        <v>539</v>
      </c>
      <c r="AI3295" s="22">
        <v>43203</v>
      </c>
      <c r="AJ3295">
        <v>533</v>
      </c>
      <c r="AK3295">
        <v>572</v>
      </c>
      <c r="AM3295">
        <v>1</v>
      </c>
      <c r="AN3295">
        <v>0</v>
      </c>
      <c r="AO3295">
        <v>1.5</v>
      </c>
      <c r="AP3295" t="s">
        <v>956</v>
      </c>
      <c r="AQ3295">
        <v>1</v>
      </c>
      <c r="AR3295">
        <v>1</v>
      </c>
      <c r="AS3295">
        <v>1.3</v>
      </c>
      <c r="AT3295">
        <v>1.32</v>
      </c>
      <c r="AU3295">
        <v>0.55400000000000005</v>
      </c>
      <c r="AV3295">
        <v>590</v>
      </c>
      <c r="AW3295">
        <v>528</v>
      </c>
      <c r="AX3295">
        <v>572</v>
      </c>
    </row>
    <row r="3296" spans="1:50">
      <c r="A3296" s="22">
        <v>43201</v>
      </c>
      <c r="B3296">
        <v>1306</v>
      </c>
      <c r="C3296">
        <v>1325</v>
      </c>
      <c r="D3296">
        <v>1306</v>
      </c>
      <c r="E3296">
        <v>1324</v>
      </c>
      <c r="F3296" s="22">
        <v>43202</v>
      </c>
      <c r="G3296">
        <v>1328</v>
      </c>
      <c r="H3296">
        <v>1338</v>
      </c>
      <c r="I3296">
        <v>1322</v>
      </c>
      <c r="J3296">
        <v>1329</v>
      </c>
      <c r="K3296" s="22">
        <v>43203</v>
      </c>
      <c r="L3296">
        <v>1311</v>
      </c>
      <c r="M3296">
        <v>0.97</v>
      </c>
      <c r="N3296" s="8">
        <f>IF(AND(AM3296=1,AC3296&lt;-0.005,AE3296&gt;O$1),R3296,"")</f>
        <v>-1141.5525114155112</v>
      </c>
      <c r="O3296" s="8">
        <f t="shared" si="262"/>
        <v>529084.57083234517</v>
      </c>
      <c r="P3296" s="8" t="str">
        <f t="shared" si="266"/>
        <v/>
      </c>
      <c r="Q3296" s="8">
        <f t="shared" si="263"/>
        <v>602695.17178932752</v>
      </c>
      <c r="R3296" s="8">
        <f t="shared" si="264"/>
        <v>-1141.5525114155112</v>
      </c>
      <c r="S3296" s="8">
        <f t="shared" si="265"/>
        <v>1444335.9122613736</v>
      </c>
      <c r="U3296" s="25">
        <v>43203.316724537035</v>
      </c>
      <c r="V3296">
        <v>3</v>
      </c>
      <c r="W3296">
        <v>1357</v>
      </c>
      <c r="X3296" t="s">
        <v>1056</v>
      </c>
      <c r="Y3296" t="s">
        <v>954</v>
      </c>
      <c r="Z3296" s="25">
        <v>43202.99722222222</v>
      </c>
      <c r="AA3296">
        <v>1314</v>
      </c>
      <c r="AB3296">
        <v>-15</v>
      </c>
      <c r="AC3296" s="24">
        <v>-1.1299999999999999E-2</v>
      </c>
      <c r="AD3296">
        <v>144560</v>
      </c>
      <c r="AE3296">
        <v>190154841</v>
      </c>
      <c r="AF3296" s="22">
        <v>43202</v>
      </c>
      <c r="AG3296">
        <v>1328</v>
      </c>
      <c r="AH3296">
        <v>1329</v>
      </c>
      <c r="AI3296" s="22">
        <v>43203</v>
      </c>
      <c r="AJ3296">
        <v>1311</v>
      </c>
      <c r="AK3296">
        <v>1314</v>
      </c>
      <c r="AM3296">
        <v>1</v>
      </c>
      <c r="AN3296">
        <v>0</v>
      </c>
      <c r="AO3296" s="26">
        <v>8.0000000000000002E-3</v>
      </c>
      <c r="AQ3296">
        <v>0.06</v>
      </c>
      <c r="AR3296">
        <v>0.56000000000000005</v>
      </c>
      <c r="AS3296">
        <v>0.97</v>
      </c>
      <c r="AT3296">
        <v>1.02</v>
      </c>
      <c r="AU3296">
        <v>1.8660000000000001</v>
      </c>
      <c r="AV3296">
        <v>1319</v>
      </c>
      <c r="AW3296">
        <v>1298</v>
      </c>
      <c r="AX3296">
        <v>1314</v>
      </c>
    </row>
    <row r="3297" spans="1:50">
      <c r="A3297" s="22">
        <v>43201</v>
      </c>
      <c r="B3297">
        <v>684</v>
      </c>
      <c r="C3297">
        <v>684</v>
      </c>
      <c r="D3297">
        <v>684</v>
      </c>
      <c r="E3297">
        <v>684</v>
      </c>
      <c r="F3297" s="22">
        <v>43202</v>
      </c>
      <c r="G3297">
        <v>784</v>
      </c>
      <c r="H3297">
        <v>784</v>
      </c>
      <c r="I3297">
        <v>784</v>
      </c>
      <c r="J3297">
        <v>784</v>
      </c>
      <c r="K3297" s="22">
        <v>43203</v>
      </c>
      <c r="L3297">
        <v>726</v>
      </c>
      <c r="M3297">
        <v>0.9</v>
      </c>
      <c r="N3297" s="8" t="str">
        <f>IF(AND(AM3297=1,AC3297&lt;-0.005,AE3297&gt;O$1),R3297,"")</f>
        <v/>
      </c>
      <c r="O3297" s="8">
        <f t="shared" si="262"/>
        <v>529084.57083234517</v>
      </c>
      <c r="P3297" s="8" t="str">
        <f t="shared" si="266"/>
        <v/>
      </c>
      <c r="Q3297" s="8">
        <f t="shared" si="263"/>
        <v>602695.17178932752</v>
      </c>
      <c r="R3297" s="8">
        <f t="shared" si="264"/>
        <v>41791.044776119394</v>
      </c>
      <c r="S3297" s="8">
        <f t="shared" si="265"/>
        <v>1444335.9122613736</v>
      </c>
      <c r="U3297" s="25">
        <v>43203.316724537035</v>
      </c>
      <c r="V3297">
        <v>4</v>
      </c>
      <c r="W3297">
        <v>6663</v>
      </c>
      <c r="X3297" t="s">
        <v>1261</v>
      </c>
      <c r="Y3297" t="s">
        <v>960</v>
      </c>
      <c r="Z3297" s="25">
        <v>43202.996527777781</v>
      </c>
      <c r="AA3297">
        <v>789</v>
      </c>
      <c r="AB3297">
        <v>5</v>
      </c>
      <c r="AC3297" s="24">
        <v>6.4000000000000003E-3</v>
      </c>
      <c r="AD3297">
        <v>122600</v>
      </c>
      <c r="AE3297">
        <v>102162020</v>
      </c>
      <c r="AF3297" s="22">
        <v>43202</v>
      </c>
      <c r="AG3297">
        <v>784</v>
      </c>
      <c r="AH3297">
        <v>784</v>
      </c>
      <c r="AI3297" s="22">
        <v>43203</v>
      </c>
      <c r="AJ3297">
        <v>726</v>
      </c>
      <c r="AK3297">
        <v>670</v>
      </c>
      <c r="AM3297">
        <v>2</v>
      </c>
      <c r="AN3297" t="s">
        <v>1023</v>
      </c>
      <c r="AO3297">
        <v>0</v>
      </c>
      <c r="AP3297">
        <v>0.38</v>
      </c>
      <c r="AQ3297">
        <v>0.01</v>
      </c>
      <c r="AR3297">
        <v>0.01</v>
      </c>
      <c r="AS3297">
        <v>0.9</v>
      </c>
      <c r="AT3297">
        <v>0.78</v>
      </c>
      <c r="AU3297">
        <v>1.4570000000000001</v>
      </c>
      <c r="AV3297">
        <v>738</v>
      </c>
      <c r="AW3297">
        <v>662</v>
      </c>
      <c r="AX3297">
        <v>670</v>
      </c>
    </row>
    <row r="3298" spans="1:50">
      <c r="A3298" s="22">
        <v>43201</v>
      </c>
      <c r="B3298">
        <v>155</v>
      </c>
      <c r="C3298">
        <v>174</v>
      </c>
      <c r="D3298">
        <v>149</v>
      </c>
      <c r="E3298">
        <v>161</v>
      </c>
      <c r="F3298" s="22">
        <v>43202</v>
      </c>
      <c r="G3298">
        <v>156</v>
      </c>
      <c r="H3298">
        <v>161</v>
      </c>
      <c r="I3298">
        <v>135</v>
      </c>
      <c r="J3298">
        <v>140</v>
      </c>
      <c r="K3298" s="22">
        <v>43203</v>
      </c>
      <c r="L3298">
        <v>153</v>
      </c>
      <c r="M3298">
        <v>0.99</v>
      </c>
      <c r="N3298" s="8" t="str">
        <f>IF(AND(AM3298=1,AC3298&lt;-0.005,AE3298&gt;O$1),R3298,"")</f>
        <v/>
      </c>
      <c r="O3298" s="8">
        <f t="shared" si="262"/>
        <v>529084.57083234517</v>
      </c>
      <c r="P3298" s="8" t="str">
        <f t="shared" si="266"/>
        <v/>
      </c>
      <c r="Q3298" s="8">
        <f t="shared" si="263"/>
        <v>602695.17178932752</v>
      </c>
      <c r="R3298" s="8">
        <f t="shared" si="264"/>
        <v>23972.602739726011</v>
      </c>
      <c r="S3298" s="8">
        <f t="shared" si="265"/>
        <v>1444335.9122613736</v>
      </c>
      <c r="U3298" s="25">
        <v>43203.316724537035</v>
      </c>
      <c r="V3298">
        <v>5</v>
      </c>
      <c r="W3298">
        <v>6628</v>
      </c>
      <c r="X3298" t="s">
        <v>267</v>
      </c>
      <c r="Y3298" t="s">
        <v>960</v>
      </c>
      <c r="Z3298" s="25">
        <v>43202.99722222222</v>
      </c>
      <c r="AA3298">
        <v>145</v>
      </c>
      <c r="AB3298">
        <v>5</v>
      </c>
      <c r="AC3298" s="24">
        <v>3.5700000000000003E-2</v>
      </c>
      <c r="AD3298">
        <v>79900</v>
      </c>
      <c r="AE3298">
        <v>11371800</v>
      </c>
      <c r="AF3298" s="22">
        <v>43202</v>
      </c>
      <c r="AG3298">
        <v>156</v>
      </c>
      <c r="AH3298">
        <v>140</v>
      </c>
      <c r="AI3298" s="22">
        <v>43203</v>
      </c>
      <c r="AJ3298">
        <v>153</v>
      </c>
      <c r="AK3298">
        <v>146</v>
      </c>
      <c r="AM3298">
        <v>2</v>
      </c>
      <c r="AN3298" t="s">
        <v>1023</v>
      </c>
      <c r="AO3298">
        <v>797.17</v>
      </c>
      <c r="AP3298" t="s">
        <v>956</v>
      </c>
      <c r="AQ3298">
        <v>0.4</v>
      </c>
      <c r="AR3298">
        <v>0.1</v>
      </c>
      <c r="AS3298">
        <v>0.99</v>
      </c>
      <c r="AT3298">
        <v>0.85</v>
      </c>
      <c r="AU3298">
        <v>2.089</v>
      </c>
      <c r="AV3298">
        <v>158</v>
      </c>
      <c r="AW3298">
        <v>145</v>
      </c>
      <c r="AX3298">
        <v>146</v>
      </c>
    </row>
    <row r="3299" spans="1:50">
      <c r="A3299" s="22">
        <v>43201</v>
      </c>
      <c r="B3299">
        <v>19130</v>
      </c>
      <c r="C3299">
        <v>19140</v>
      </c>
      <c r="D3299">
        <v>18850</v>
      </c>
      <c r="E3299">
        <v>18850</v>
      </c>
      <c r="F3299" s="22">
        <v>43202</v>
      </c>
      <c r="G3299">
        <v>18830</v>
      </c>
      <c r="H3299">
        <v>18890</v>
      </c>
      <c r="I3299">
        <v>18670</v>
      </c>
      <c r="J3299">
        <v>18800</v>
      </c>
      <c r="K3299" s="22">
        <v>43203</v>
      </c>
      <c r="L3299">
        <v>19050</v>
      </c>
      <c r="M3299">
        <v>1.02</v>
      </c>
      <c r="N3299" s="8" t="str">
        <f>IF(AND(AM3299=1,AC3299&lt;-0.005,AE3299&gt;O$1),R3299,"")</f>
        <v/>
      </c>
      <c r="O3299" s="8">
        <f t="shared" si="262"/>
        <v>529084.57083234517</v>
      </c>
      <c r="P3299" s="8" t="str">
        <f t="shared" si="266"/>
        <v/>
      </c>
      <c r="Q3299" s="8">
        <f t="shared" si="263"/>
        <v>602695.17178932752</v>
      </c>
      <c r="R3299" s="8">
        <f t="shared" si="264"/>
        <v>1052.0778537611575</v>
      </c>
      <c r="S3299" s="8">
        <f t="shared" si="265"/>
        <v>1445387.9901151347</v>
      </c>
      <c r="U3299" s="25">
        <v>43203.316724537035</v>
      </c>
      <c r="V3299">
        <v>8</v>
      </c>
      <c r="W3299">
        <v>1570</v>
      </c>
      <c r="X3299" t="s">
        <v>1041</v>
      </c>
      <c r="Y3299" t="s">
        <v>954</v>
      </c>
      <c r="Z3299" s="25">
        <v>43202.99722222222</v>
      </c>
      <c r="AA3299">
        <v>19007</v>
      </c>
      <c r="AB3299">
        <v>207</v>
      </c>
      <c r="AC3299" s="24">
        <v>1.0999999999999999E-2</v>
      </c>
      <c r="AD3299">
        <v>48351</v>
      </c>
      <c r="AE3299">
        <v>918316235</v>
      </c>
      <c r="AF3299" s="22">
        <v>43202</v>
      </c>
      <c r="AG3299">
        <v>18830</v>
      </c>
      <c r="AH3299">
        <v>18800</v>
      </c>
      <c r="AI3299" s="22">
        <v>43203</v>
      </c>
      <c r="AJ3299">
        <v>19050</v>
      </c>
      <c r="AK3299">
        <v>19010</v>
      </c>
      <c r="AM3299">
        <v>1</v>
      </c>
      <c r="AN3299">
        <v>0</v>
      </c>
      <c r="AO3299" s="26">
        <v>8.0000000000000002E-3</v>
      </c>
      <c r="AQ3299">
        <v>0.82</v>
      </c>
      <c r="AR3299">
        <v>0.28999999999999998</v>
      </c>
      <c r="AS3299">
        <v>1.02</v>
      </c>
      <c r="AT3299">
        <v>0.95</v>
      </c>
      <c r="AU3299">
        <v>0.77900000000000003</v>
      </c>
      <c r="AV3299">
        <v>19230</v>
      </c>
      <c r="AW3299">
        <v>18940</v>
      </c>
      <c r="AX3299">
        <v>19010</v>
      </c>
    </row>
    <row r="3300" spans="1:50">
      <c r="A3300" s="22">
        <v>43201</v>
      </c>
      <c r="B3300">
        <v>4710</v>
      </c>
      <c r="C3300">
        <v>4830</v>
      </c>
      <c r="D3300">
        <v>4710</v>
      </c>
      <c r="E3300">
        <v>4750</v>
      </c>
      <c r="F3300" s="22">
        <v>43202</v>
      </c>
      <c r="G3300">
        <v>4700</v>
      </c>
      <c r="H3300">
        <v>4775</v>
      </c>
      <c r="I3300">
        <v>4650</v>
      </c>
      <c r="J3300">
        <v>4740</v>
      </c>
      <c r="K3300" s="22">
        <v>43203</v>
      </c>
      <c r="L3300">
        <v>4845</v>
      </c>
      <c r="M3300">
        <v>0.96</v>
      </c>
      <c r="N3300" s="8" t="str">
        <f>IF(AND(AM3300=1,AC3300&lt;-0.005,AE3300&gt;O$1),R3300,"")</f>
        <v/>
      </c>
      <c r="O3300" s="8">
        <f t="shared" si="262"/>
        <v>529084.57083234517</v>
      </c>
      <c r="P3300" s="8" t="str">
        <f t="shared" si="266"/>
        <v/>
      </c>
      <c r="Q3300" s="8">
        <f t="shared" si="263"/>
        <v>602695.17178932752</v>
      </c>
      <c r="R3300" s="8">
        <f t="shared" si="264"/>
        <v>19292.604501607748</v>
      </c>
      <c r="S3300" s="8">
        <f t="shared" si="265"/>
        <v>1464680.5946167426</v>
      </c>
      <c r="U3300" s="25">
        <v>43203.316724537035</v>
      </c>
      <c r="V3300">
        <v>9</v>
      </c>
      <c r="W3300">
        <v>6506</v>
      </c>
      <c r="X3300" t="s">
        <v>1259</v>
      </c>
      <c r="Y3300" t="s">
        <v>962</v>
      </c>
      <c r="Z3300" s="25">
        <v>43202.997916666667</v>
      </c>
      <c r="AA3300">
        <v>4777</v>
      </c>
      <c r="AB3300">
        <v>37</v>
      </c>
      <c r="AC3300" s="24">
        <v>7.7999999999999996E-3</v>
      </c>
      <c r="AD3300">
        <v>42600</v>
      </c>
      <c r="AE3300">
        <v>204758950</v>
      </c>
      <c r="AF3300" s="22">
        <v>43202</v>
      </c>
      <c r="AG3300">
        <v>4700</v>
      </c>
      <c r="AH3300">
        <v>4740</v>
      </c>
      <c r="AI3300" s="22">
        <v>43203</v>
      </c>
      <c r="AJ3300">
        <v>4845</v>
      </c>
      <c r="AK3300">
        <v>4665</v>
      </c>
      <c r="AM3300">
        <v>1</v>
      </c>
      <c r="AN3300">
        <v>0</v>
      </c>
      <c r="AO3300">
        <v>5.41</v>
      </c>
      <c r="AP3300">
        <v>0.84</v>
      </c>
      <c r="AQ3300">
        <v>0.08</v>
      </c>
      <c r="AR3300">
        <v>0.03</v>
      </c>
      <c r="AS3300">
        <v>0.96</v>
      </c>
      <c r="AT3300">
        <v>0.91</v>
      </c>
      <c r="AU3300">
        <v>1.0580000000000001</v>
      </c>
      <c r="AV3300">
        <v>4850</v>
      </c>
      <c r="AW3300">
        <v>4620</v>
      </c>
      <c r="AX3300">
        <v>4665</v>
      </c>
    </row>
    <row r="3301" spans="1:50">
      <c r="A3301" s="22">
        <v>43201</v>
      </c>
      <c r="B3301">
        <v>363</v>
      </c>
      <c r="C3301">
        <v>366</v>
      </c>
      <c r="D3301">
        <v>356</v>
      </c>
      <c r="E3301">
        <v>366</v>
      </c>
      <c r="F3301" s="22">
        <v>43202</v>
      </c>
      <c r="G3301">
        <v>359</v>
      </c>
      <c r="H3301">
        <v>367</v>
      </c>
      <c r="I3301">
        <v>359</v>
      </c>
      <c r="J3301">
        <v>366</v>
      </c>
      <c r="K3301" s="22">
        <v>43203</v>
      </c>
      <c r="L3301">
        <v>318</v>
      </c>
      <c r="M3301">
        <v>0.96</v>
      </c>
      <c r="N3301" s="8" t="str">
        <f>IF(AND(AM3301=1,AC3301&lt;-0.005,AE3301&gt;O$1),R3301,"")</f>
        <v/>
      </c>
      <c r="O3301" s="8">
        <f t="shared" si="262"/>
        <v>529084.57083234517</v>
      </c>
      <c r="P3301" s="8" t="str">
        <f t="shared" si="266"/>
        <v/>
      </c>
      <c r="Q3301" s="8">
        <f t="shared" si="263"/>
        <v>602695.17178932752</v>
      </c>
      <c r="R3301" s="8">
        <f t="shared" si="264"/>
        <v>6369.4267515923557</v>
      </c>
      <c r="S3301" s="8">
        <f t="shared" si="265"/>
        <v>1464680.5946167426</v>
      </c>
      <c r="U3301" s="25">
        <v>43203.316724537035</v>
      </c>
      <c r="V3301">
        <v>14</v>
      </c>
      <c r="W3301">
        <v>2437</v>
      </c>
      <c r="X3301" t="s">
        <v>1258</v>
      </c>
      <c r="Y3301" t="s">
        <v>960</v>
      </c>
      <c r="Z3301" s="25">
        <v>43202.988888888889</v>
      </c>
      <c r="AA3301">
        <v>313</v>
      </c>
      <c r="AB3301">
        <v>-53</v>
      </c>
      <c r="AC3301" s="24">
        <v>-0.14480000000000001</v>
      </c>
      <c r="AD3301">
        <v>19300</v>
      </c>
      <c r="AE3301">
        <v>6037280</v>
      </c>
      <c r="AF3301" s="22">
        <v>43202</v>
      </c>
      <c r="AG3301">
        <v>359</v>
      </c>
      <c r="AH3301">
        <v>366</v>
      </c>
      <c r="AI3301" s="22">
        <v>43203</v>
      </c>
      <c r="AJ3301">
        <v>318</v>
      </c>
      <c r="AK3301">
        <v>314</v>
      </c>
      <c r="AM3301">
        <v>2</v>
      </c>
      <c r="AN3301" t="s">
        <v>1023</v>
      </c>
      <c r="AO3301">
        <v>0</v>
      </c>
      <c r="AP3301">
        <v>1.97</v>
      </c>
      <c r="AQ3301">
        <v>0.14000000000000001</v>
      </c>
      <c r="AR3301">
        <v>0.1</v>
      </c>
      <c r="AS3301">
        <v>0.96</v>
      </c>
      <c r="AT3301">
        <v>0.9</v>
      </c>
      <c r="AU3301">
        <v>1.6619999999999999</v>
      </c>
      <c r="AV3301">
        <v>330</v>
      </c>
      <c r="AW3301">
        <v>313</v>
      </c>
      <c r="AX3301">
        <v>314</v>
      </c>
    </row>
    <row r="3302" spans="1:50">
      <c r="A3302" s="22">
        <v>43201</v>
      </c>
      <c r="B3302">
        <v>246</v>
      </c>
      <c r="C3302">
        <v>247</v>
      </c>
      <c r="D3302">
        <v>228</v>
      </c>
      <c r="E3302">
        <v>231</v>
      </c>
      <c r="F3302" s="22">
        <v>43202</v>
      </c>
      <c r="G3302">
        <v>230</v>
      </c>
      <c r="H3302">
        <v>310</v>
      </c>
      <c r="I3302">
        <v>230</v>
      </c>
      <c r="J3302">
        <v>310</v>
      </c>
      <c r="K3302" s="22">
        <v>43203</v>
      </c>
      <c r="L3302">
        <v>295</v>
      </c>
      <c r="M3302">
        <v>1</v>
      </c>
      <c r="N3302" s="8" t="str">
        <f>IF(AND(AM3302=1,AC3302&lt;-0.005,AE3302&gt;O$1),R3302,"")</f>
        <v/>
      </c>
      <c r="O3302" s="8">
        <f t="shared" si="262"/>
        <v>529084.57083234517</v>
      </c>
      <c r="P3302" s="8" t="str">
        <f t="shared" si="266"/>
        <v/>
      </c>
      <c r="Q3302" s="8">
        <f t="shared" si="263"/>
        <v>602695.17178932752</v>
      </c>
      <c r="R3302" s="8">
        <f t="shared" si="264"/>
        <v>42279.411764705845</v>
      </c>
      <c r="S3302" s="8">
        <f t="shared" si="265"/>
        <v>1464680.5946167426</v>
      </c>
      <c r="U3302" s="25">
        <v>43203.316724537035</v>
      </c>
      <c r="V3302">
        <v>16</v>
      </c>
      <c r="W3302">
        <v>2479</v>
      </c>
      <c r="X3302" t="s">
        <v>1077</v>
      </c>
      <c r="Y3302" t="s">
        <v>960</v>
      </c>
      <c r="Z3302" s="25">
        <v>43202.98541666667</v>
      </c>
      <c r="AA3302">
        <v>306</v>
      </c>
      <c r="AB3302">
        <v>-4</v>
      </c>
      <c r="AC3302" s="24">
        <v>-1.29E-2</v>
      </c>
      <c r="AD3302">
        <v>14500</v>
      </c>
      <c r="AE3302">
        <v>4425020</v>
      </c>
      <c r="AF3302" s="22">
        <v>43202</v>
      </c>
      <c r="AG3302">
        <v>230</v>
      </c>
      <c r="AH3302">
        <v>310</v>
      </c>
      <c r="AI3302" s="22">
        <v>43203</v>
      </c>
      <c r="AJ3302">
        <v>295</v>
      </c>
      <c r="AK3302">
        <v>272</v>
      </c>
      <c r="AM3302">
        <v>2</v>
      </c>
      <c r="AN3302" t="s">
        <v>1023</v>
      </c>
      <c r="AO3302">
        <v>102.85</v>
      </c>
      <c r="AP3302">
        <v>0.32</v>
      </c>
      <c r="AQ3302">
        <v>0.36</v>
      </c>
      <c r="AR3302">
        <v>0.39</v>
      </c>
      <c r="AS3302">
        <v>1</v>
      </c>
      <c r="AT3302">
        <v>1.0900000000000001</v>
      </c>
      <c r="AU3302">
        <v>0.79800000000000004</v>
      </c>
      <c r="AV3302">
        <v>305</v>
      </c>
      <c r="AW3302">
        <v>263</v>
      </c>
      <c r="AX3302">
        <v>272</v>
      </c>
    </row>
    <row r="3303" spans="1:50">
      <c r="A3303" s="22">
        <v>43201</v>
      </c>
      <c r="B3303">
        <v>741</v>
      </c>
      <c r="C3303">
        <v>749</v>
      </c>
      <c r="D3303">
        <v>723</v>
      </c>
      <c r="E3303">
        <v>724</v>
      </c>
      <c r="F3303" s="22">
        <v>43202</v>
      </c>
      <c r="G3303">
        <v>784</v>
      </c>
      <c r="H3303">
        <v>874</v>
      </c>
      <c r="I3303">
        <v>760</v>
      </c>
      <c r="J3303">
        <v>874</v>
      </c>
      <c r="K3303" s="22">
        <v>43203</v>
      </c>
      <c r="L3303">
        <v>949</v>
      </c>
      <c r="M3303">
        <v>0.96</v>
      </c>
      <c r="N3303" s="8" t="str">
        <f>IF(AND(AM3303=1,AC3303&lt;-0.005,AE3303&gt;O$1),R3303,"")</f>
        <v/>
      </c>
      <c r="O3303" s="8">
        <f t="shared" si="262"/>
        <v>529084.57083234517</v>
      </c>
      <c r="P3303" s="8" t="str">
        <f t="shared" si="266"/>
        <v/>
      </c>
      <c r="Q3303" s="8">
        <f t="shared" si="263"/>
        <v>602695.17178932752</v>
      </c>
      <c r="R3303" s="8">
        <f t="shared" si="264"/>
        <v>73760.580411124538</v>
      </c>
      <c r="S3303" s="8">
        <f t="shared" si="265"/>
        <v>1464680.5946167426</v>
      </c>
      <c r="U3303" s="25">
        <v>43203.316724537035</v>
      </c>
      <c r="V3303">
        <v>17</v>
      </c>
      <c r="W3303">
        <v>3135</v>
      </c>
      <c r="X3303" t="s">
        <v>1222</v>
      </c>
      <c r="Y3303" t="s">
        <v>957</v>
      </c>
      <c r="Z3303" s="25">
        <v>43202.990277777775</v>
      </c>
      <c r="AA3303">
        <v>960</v>
      </c>
      <c r="AB3303">
        <v>86</v>
      </c>
      <c r="AC3303" s="24">
        <v>9.8400000000000001E-2</v>
      </c>
      <c r="AD3303">
        <v>13200</v>
      </c>
      <c r="AE3303">
        <v>12399030</v>
      </c>
      <c r="AF3303" s="22">
        <v>43202</v>
      </c>
      <c r="AG3303">
        <v>784</v>
      </c>
      <c r="AH3303">
        <v>874</v>
      </c>
      <c r="AI3303" s="22">
        <v>43203</v>
      </c>
      <c r="AJ3303">
        <v>949</v>
      </c>
      <c r="AK3303">
        <v>827</v>
      </c>
      <c r="AM3303">
        <v>2</v>
      </c>
      <c r="AN3303" t="s">
        <v>1023</v>
      </c>
      <c r="AO3303">
        <v>0</v>
      </c>
      <c r="AP3303">
        <v>0</v>
      </c>
      <c r="AQ3303">
        <v>0.41</v>
      </c>
      <c r="AR3303">
        <v>0.18</v>
      </c>
      <c r="AS3303">
        <v>0.96</v>
      </c>
      <c r="AT3303">
        <v>0.92</v>
      </c>
      <c r="AU3303">
        <v>1.4</v>
      </c>
      <c r="AV3303">
        <v>950</v>
      </c>
      <c r="AW3303">
        <v>816</v>
      </c>
      <c r="AX3303">
        <v>827</v>
      </c>
    </row>
    <row r="3304" spans="1:50">
      <c r="A3304" s="22">
        <v>43201</v>
      </c>
      <c r="B3304">
        <v>112</v>
      </c>
      <c r="C3304">
        <v>114</v>
      </c>
      <c r="D3304">
        <v>110</v>
      </c>
      <c r="E3304">
        <v>110</v>
      </c>
      <c r="F3304" s="22">
        <v>43202</v>
      </c>
      <c r="G3304">
        <v>111</v>
      </c>
      <c r="H3304">
        <v>113</v>
      </c>
      <c r="I3304">
        <v>110</v>
      </c>
      <c r="J3304">
        <v>113</v>
      </c>
      <c r="K3304" s="22">
        <v>43203</v>
      </c>
      <c r="L3304">
        <v>113</v>
      </c>
      <c r="M3304">
        <v>0.88</v>
      </c>
      <c r="N3304" s="8" t="str">
        <f>IF(AND(AM3304=1,AC3304&lt;-0.005,AE3304&gt;O$1),R3304,"")</f>
        <v/>
      </c>
      <c r="O3304" s="8">
        <f t="shared" si="262"/>
        <v>529084.57083234517</v>
      </c>
      <c r="P3304" s="8" t="str">
        <f t="shared" si="266"/>
        <v/>
      </c>
      <c r="Q3304" s="8">
        <f t="shared" si="263"/>
        <v>602695.17178932752</v>
      </c>
      <c r="R3304" s="8">
        <f t="shared" si="264"/>
        <v>4464.2857142856983</v>
      </c>
      <c r="S3304" s="8">
        <f t="shared" si="265"/>
        <v>1469144.8803310283</v>
      </c>
      <c r="U3304" s="25">
        <v>43203.316724537035</v>
      </c>
      <c r="V3304">
        <v>18</v>
      </c>
      <c r="W3304">
        <v>4712</v>
      </c>
      <c r="X3304" t="s">
        <v>1144</v>
      </c>
      <c r="Y3304" t="s">
        <v>960</v>
      </c>
      <c r="Z3304" s="25">
        <v>43202.995138888888</v>
      </c>
      <c r="AA3304">
        <v>115</v>
      </c>
      <c r="AB3304">
        <v>2</v>
      </c>
      <c r="AC3304" s="24">
        <v>1.77E-2</v>
      </c>
      <c r="AD3304">
        <v>11700</v>
      </c>
      <c r="AE3304">
        <v>1334550</v>
      </c>
      <c r="AF3304" s="22">
        <v>43202</v>
      </c>
      <c r="AG3304">
        <v>111</v>
      </c>
      <c r="AH3304">
        <v>113</v>
      </c>
      <c r="AI3304" s="22">
        <v>43203</v>
      </c>
      <c r="AJ3304">
        <v>113</v>
      </c>
      <c r="AK3304">
        <v>112</v>
      </c>
      <c r="AM3304">
        <v>1</v>
      </c>
      <c r="AN3304" t="s">
        <v>1023</v>
      </c>
      <c r="AO3304">
        <v>78.5</v>
      </c>
      <c r="AP3304">
        <v>0.88</v>
      </c>
      <c r="AQ3304">
        <v>0</v>
      </c>
      <c r="AR3304">
        <v>0.09</v>
      </c>
      <c r="AS3304">
        <v>0.88</v>
      </c>
      <c r="AT3304">
        <v>0.85</v>
      </c>
      <c r="AU3304">
        <v>0.625</v>
      </c>
      <c r="AV3304">
        <v>114</v>
      </c>
      <c r="AW3304">
        <v>111</v>
      </c>
      <c r="AX3304">
        <v>112</v>
      </c>
    </row>
    <row r="3305" spans="1:50">
      <c r="A3305" s="22">
        <v>43201</v>
      </c>
      <c r="B3305">
        <v>295</v>
      </c>
      <c r="C3305">
        <v>299</v>
      </c>
      <c r="D3305">
        <v>293</v>
      </c>
      <c r="E3305">
        <v>293</v>
      </c>
      <c r="F3305" s="22">
        <v>43202</v>
      </c>
      <c r="G3305">
        <v>294</v>
      </c>
      <c r="H3305">
        <v>294</v>
      </c>
      <c r="I3305">
        <v>290</v>
      </c>
      <c r="J3305">
        <v>291</v>
      </c>
      <c r="K3305" s="22">
        <v>43203</v>
      </c>
      <c r="L3305">
        <v>293</v>
      </c>
      <c r="M3305">
        <v>0.93</v>
      </c>
      <c r="N3305" s="8" t="str">
        <f>IF(AND(AM3305=1,AC3305&lt;-0.005,AE3305&gt;O$1),R3305,"")</f>
        <v/>
      </c>
      <c r="O3305" s="8">
        <f t="shared" si="262"/>
        <v>529084.57083234517</v>
      </c>
      <c r="P3305" s="8" t="str">
        <f t="shared" si="266"/>
        <v/>
      </c>
      <c r="Q3305" s="8">
        <f t="shared" si="263"/>
        <v>602695.17178932752</v>
      </c>
      <c r="R3305" s="8">
        <f t="shared" si="264"/>
        <v>0</v>
      </c>
      <c r="S3305" s="8">
        <f t="shared" si="265"/>
        <v>1469144.8803310283</v>
      </c>
      <c r="U3305" s="25">
        <v>43203.316724537035</v>
      </c>
      <c r="V3305">
        <v>19</v>
      </c>
      <c r="W3305">
        <v>6502</v>
      </c>
      <c r="X3305" t="s">
        <v>121</v>
      </c>
      <c r="Y3305" t="s">
        <v>954</v>
      </c>
      <c r="Z3305" s="25">
        <v>43202.981944444444</v>
      </c>
      <c r="AA3305">
        <v>292</v>
      </c>
      <c r="AB3305">
        <v>1</v>
      </c>
      <c r="AC3305" s="24">
        <v>3.3999999999999998E-3</v>
      </c>
      <c r="AD3305">
        <v>10000</v>
      </c>
      <c r="AE3305">
        <v>2917500</v>
      </c>
      <c r="AF3305" s="22">
        <v>43202</v>
      </c>
      <c r="AG3305">
        <v>294</v>
      </c>
      <c r="AH3305">
        <v>291</v>
      </c>
      <c r="AI3305" s="22">
        <v>43203</v>
      </c>
      <c r="AJ3305">
        <v>293</v>
      </c>
      <c r="AK3305">
        <v>293</v>
      </c>
      <c r="AM3305">
        <v>0</v>
      </c>
      <c r="AN3305" t="s">
        <v>1023</v>
      </c>
      <c r="AO3305">
        <v>31.9</v>
      </c>
      <c r="AP3305" t="s">
        <v>956</v>
      </c>
      <c r="AQ3305">
        <v>0</v>
      </c>
      <c r="AR3305">
        <v>0</v>
      </c>
      <c r="AS3305">
        <v>0.93</v>
      </c>
      <c r="AT3305">
        <v>0.93</v>
      </c>
      <c r="AU3305">
        <v>1.018</v>
      </c>
      <c r="AV3305">
        <v>296</v>
      </c>
      <c r="AW3305">
        <v>292</v>
      </c>
      <c r="AX3305">
        <v>293</v>
      </c>
    </row>
    <row r="3306" spans="1:50">
      <c r="A3306" s="22">
        <v>43201</v>
      </c>
      <c r="B3306">
        <v>194</v>
      </c>
      <c r="C3306">
        <v>194.9</v>
      </c>
      <c r="D3306">
        <v>193.6</v>
      </c>
      <c r="E3306">
        <v>193.9</v>
      </c>
      <c r="F3306" s="22">
        <v>43202</v>
      </c>
      <c r="G3306">
        <v>194.3</v>
      </c>
      <c r="H3306">
        <v>194.4</v>
      </c>
      <c r="I3306">
        <v>193.1</v>
      </c>
      <c r="J3306">
        <v>193.5</v>
      </c>
      <c r="K3306" s="22">
        <v>43203</v>
      </c>
      <c r="L3306">
        <v>194.5</v>
      </c>
      <c r="M3306">
        <v>0.99</v>
      </c>
      <c r="N3306" s="8" t="str">
        <f>IF(AND(AM3306=1,AC3306&lt;-0.005,AE3306&gt;O$1),R3306,"")</f>
        <v/>
      </c>
      <c r="O3306" s="8">
        <f t="shared" si="262"/>
        <v>529084.57083234517</v>
      </c>
      <c r="P3306" s="8" t="str">
        <f t="shared" si="266"/>
        <v/>
      </c>
      <c r="Q3306" s="8">
        <f t="shared" si="263"/>
        <v>602695.17178932752</v>
      </c>
      <c r="R3306" s="8">
        <f t="shared" si="264"/>
        <v>-1793.0327868851959</v>
      </c>
      <c r="S3306" s="8">
        <f t="shared" si="265"/>
        <v>1467351.847544143</v>
      </c>
      <c r="U3306" s="25">
        <v>43203.316724537035</v>
      </c>
      <c r="V3306">
        <v>20</v>
      </c>
      <c r="W3306">
        <v>8411</v>
      </c>
      <c r="X3306" t="s">
        <v>1070</v>
      </c>
      <c r="Y3306" t="s">
        <v>962</v>
      </c>
      <c r="Z3306" s="25">
        <v>43202.99722222222</v>
      </c>
      <c r="AA3306">
        <v>194.5</v>
      </c>
      <c r="AB3306">
        <v>1</v>
      </c>
      <c r="AC3306" s="24">
        <v>5.1999999999999998E-3</v>
      </c>
      <c r="AD3306">
        <v>10000</v>
      </c>
      <c r="AE3306">
        <v>1944200</v>
      </c>
      <c r="AF3306" s="22">
        <v>43202</v>
      </c>
      <c r="AG3306">
        <v>194.3</v>
      </c>
      <c r="AH3306">
        <v>193.5</v>
      </c>
      <c r="AI3306" s="22">
        <v>43203</v>
      </c>
      <c r="AJ3306">
        <v>194.5</v>
      </c>
      <c r="AK3306">
        <v>195.2</v>
      </c>
      <c r="AM3306">
        <v>1</v>
      </c>
      <c r="AN3306" t="s">
        <v>1023</v>
      </c>
      <c r="AO3306">
        <v>8.01</v>
      </c>
      <c r="AP3306">
        <v>3.88</v>
      </c>
      <c r="AQ3306">
        <v>0.22</v>
      </c>
      <c r="AR3306">
        <v>0.06</v>
      </c>
      <c r="AS3306">
        <v>0.99</v>
      </c>
      <c r="AT3306">
        <v>0.95</v>
      </c>
      <c r="AU3306">
        <v>0.437</v>
      </c>
      <c r="AV3306">
        <v>196.3</v>
      </c>
      <c r="AW3306">
        <v>194.4</v>
      </c>
      <c r="AX3306">
        <v>195.2</v>
      </c>
    </row>
    <row r="3307" spans="1:50">
      <c r="A3307" s="22">
        <v>43201</v>
      </c>
      <c r="B3307">
        <v>266</v>
      </c>
      <c r="C3307">
        <v>273</v>
      </c>
      <c r="D3307">
        <v>264</v>
      </c>
      <c r="E3307">
        <v>264</v>
      </c>
      <c r="F3307" s="22">
        <v>43202</v>
      </c>
      <c r="G3307">
        <v>266</v>
      </c>
      <c r="H3307">
        <v>273</v>
      </c>
      <c r="I3307">
        <v>264</v>
      </c>
      <c r="J3307">
        <v>273</v>
      </c>
      <c r="K3307" s="22">
        <v>43203</v>
      </c>
      <c r="L3307">
        <v>353</v>
      </c>
      <c r="M3307">
        <v>0.98</v>
      </c>
      <c r="N3307" s="8" t="str">
        <f>IF(AND(AM3307=1,AC3307&lt;-0.005,AE3307&gt;O$1),R3307,"")</f>
        <v/>
      </c>
      <c r="O3307" s="8">
        <f t="shared" si="262"/>
        <v>529084.57083234517</v>
      </c>
      <c r="P3307" s="8" t="str">
        <f t="shared" si="266"/>
        <v/>
      </c>
      <c r="Q3307" s="8">
        <f t="shared" si="263"/>
        <v>602695.17178932752</v>
      </c>
      <c r="R3307" s="8">
        <f t="shared" si="264"/>
        <v>0</v>
      </c>
      <c r="S3307" s="8">
        <f t="shared" si="265"/>
        <v>1467351.847544143</v>
      </c>
      <c r="U3307" s="25">
        <v>43203.316736111112</v>
      </c>
      <c r="V3307">
        <v>22</v>
      </c>
      <c r="W3307">
        <v>9836</v>
      </c>
      <c r="X3307" t="s">
        <v>1248</v>
      </c>
      <c r="Y3307" t="s">
        <v>960</v>
      </c>
      <c r="Z3307" s="25">
        <v>43202.978472222225</v>
      </c>
      <c r="AA3307">
        <v>353</v>
      </c>
      <c r="AB3307">
        <v>80</v>
      </c>
      <c r="AC3307" s="24">
        <v>0.29299999999999998</v>
      </c>
      <c r="AD3307">
        <v>8000</v>
      </c>
      <c r="AE3307">
        <v>2823000</v>
      </c>
      <c r="AF3307" s="22">
        <v>43202</v>
      </c>
      <c r="AG3307">
        <v>266</v>
      </c>
      <c r="AH3307">
        <v>273</v>
      </c>
      <c r="AI3307" s="22">
        <v>43203</v>
      </c>
      <c r="AJ3307">
        <v>353</v>
      </c>
      <c r="AK3307">
        <v>353</v>
      </c>
      <c r="AM3307">
        <v>2</v>
      </c>
      <c r="AN3307" t="s">
        <v>1023</v>
      </c>
      <c r="AO3307">
        <v>0</v>
      </c>
      <c r="AP3307">
        <v>0</v>
      </c>
      <c r="AQ3307">
        <v>0.28000000000000003</v>
      </c>
      <c r="AR3307">
        <v>0.12</v>
      </c>
      <c r="AS3307">
        <v>0.98</v>
      </c>
      <c r="AT3307">
        <v>0.92</v>
      </c>
      <c r="AU3307">
        <v>1.153</v>
      </c>
      <c r="AV3307">
        <v>353</v>
      </c>
      <c r="AW3307">
        <v>353</v>
      </c>
      <c r="AX3307">
        <v>353</v>
      </c>
    </row>
    <row r="3308" spans="1:50">
      <c r="A3308" s="22">
        <v>43201</v>
      </c>
      <c r="B3308">
        <v>159</v>
      </c>
      <c r="C3308">
        <v>163</v>
      </c>
      <c r="D3308">
        <v>157</v>
      </c>
      <c r="E3308">
        <v>161</v>
      </c>
      <c r="F3308" s="22">
        <v>43202</v>
      </c>
      <c r="G3308">
        <v>161</v>
      </c>
      <c r="H3308">
        <v>166</v>
      </c>
      <c r="I3308">
        <v>159</v>
      </c>
      <c r="J3308">
        <v>166</v>
      </c>
      <c r="K3308" s="22">
        <v>43203</v>
      </c>
      <c r="L3308">
        <v>157</v>
      </c>
      <c r="M3308">
        <v>1.05</v>
      </c>
      <c r="N3308" s="8" t="str">
        <f>IF(AND(AM3308=1,AC3308&lt;-0.005,AE3308&gt;O$1),R3308,"")</f>
        <v/>
      </c>
      <c r="O3308" s="8">
        <f t="shared" si="262"/>
        <v>529084.57083234517</v>
      </c>
      <c r="P3308" s="8" t="str">
        <f t="shared" si="266"/>
        <v/>
      </c>
      <c r="Q3308" s="8">
        <f t="shared" si="263"/>
        <v>602695.17178932752</v>
      </c>
      <c r="R3308" s="8">
        <f t="shared" si="264"/>
        <v>64748.201438848962</v>
      </c>
      <c r="S3308" s="8">
        <f t="shared" si="265"/>
        <v>1467351.847544143</v>
      </c>
      <c r="U3308" s="25">
        <v>43203.316736111112</v>
      </c>
      <c r="V3308">
        <v>23</v>
      </c>
      <c r="W3308">
        <v>3266</v>
      </c>
      <c r="X3308" t="s">
        <v>1240</v>
      </c>
      <c r="Y3308" t="s">
        <v>960</v>
      </c>
      <c r="Z3308" s="25">
        <v>43202.990972222222</v>
      </c>
      <c r="AA3308">
        <v>160</v>
      </c>
      <c r="AB3308">
        <v>-6</v>
      </c>
      <c r="AC3308" s="24">
        <v>-3.61E-2</v>
      </c>
      <c r="AD3308">
        <v>7600</v>
      </c>
      <c r="AE3308">
        <v>1197630</v>
      </c>
      <c r="AF3308" s="22">
        <v>43202</v>
      </c>
      <c r="AG3308">
        <v>161</v>
      </c>
      <c r="AH3308">
        <v>166</v>
      </c>
      <c r="AI3308" s="22">
        <v>43203</v>
      </c>
      <c r="AJ3308">
        <v>157</v>
      </c>
      <c r="AK3308">
        <v>139</v>
      </c>
      <c r="AM3308">
        <v>2</v>
      </c>
      <c r="AN3308" t="s">
        <v>1023</v>
      </c>
      <c r="AO3308">
        <v>0</v>
      </c>
      <c r="AP3308" t="s">
        <v>956</v>
      </c>
      <c r="AQ3308">
        <v>0.55000000000000004</v>
      </c>
      <c r="AR3308">
        <v>0.66</v>
      </c>
      <c r="AS3308">
        <v>1.05</v>
      </c>
      <c r="AT3308">
        <v>1.1399999999999999</v>
      </c>
      <c r="AU3308">
        <v>0.60499999999999998</v>
      </c>
      <c r="AV3308">
        <v>158</v>
      </c>
      <c r="AW3308">
        <v>139</v>
      </c>
      <c r="AX3308">
        <v>139</v>
      </c>
    </row>
    <row r="3309" spans="1:50">
      <c r="A3309" s="22">
        <v>43201</v>
      </c>
      <c r="B3309">
        <v>869</v>
      </c>
      <c r="C3309">
        <v>870</v>
      </c>
      <c r="D3309">
        <v>837</v>
      </c>
      <c r="E3309">
        <v>839</v>
      </c>
      <c r="F3309" s="22">
        <v>43202</v>
      </c>
      <c r="G3309">
        <v>832</v>
      </c>
      <c r="H3309">
        <v>853</v>
      </c>
      <c r="I3309">
        <v>802</v>
      </c>
      <c r="J3309">
        <v>804</v>
      </c>
      <c r="K3309" s="22">
        <v>43203</v>
      </c>
      <c r="L3309">
        <v>819</v>
      </c>
      <c r="M3309">
        <v>0.94</v>
      </c>
      <c r="N3309" s="8" t="str">
        <f>IF(AND(AM3309=1,AC3309&lt;-0.005,AE3309&gt;O$1),R3309,"")</f>
        <v/>
      </c>
      <c r="O3309" s="8">
        <f t="shared" si="262"/>
        <v>529084.57083234517</v>
      </c>
      <c r="P3309" s="8" t="str">
        <f t="shared" si="266"/>
        <v/>
      </c>
      <c r="Q3309" s="8">
        <f t="shared" si="263"/>
        <v>602695.17178932752</v>
      </c>
      <c r="R3309" s="8">
        <f t="shared" si="264"/>
        <v>611.24694376524235</v>
      </c>
      <c r="S3309" s="8">
        <f t="shared" si="265"/>
        <v>1467351.847544143</v>
      </c>
      <c r="U3309" s="25">
        <v>43203.316736111112</v>
      </c>
      <c r="V3309">
        <v>24</v>
      </c>
      <c r="W3309">
        <v>3825</v>
      </c>
      <c r="X3309" t="s">
        <v>1069</v>
      </c>
      <c r="Y3309" t="s">
        <v>954</v>
      </c>
      <c r="Z3309" s="25">
        <v>43202.981249999997</v>
      </c>
      <c r="AA3309">
        <v>823</v>
      </c>
      <c r="AB3309">
        <v>19</v>
      </c>
      <c r="AC3309" s="24">
        <v>2.3599999999999999E-2</v>
      </c>
      <c r="AD3309">
        <v>7000</v>
      </c>
      <c r="AE3309">
        <v>5718860</v>
      </c>
      <c r="AF3309" s="22">
        <v>43202</v>
      </c>
      <c r="AG3309">
        <v>832</v>
      </c>
      <c r="AH3309">
        <v>804</v>
      </c>
      <c r="AI3309" s="22">
        <v>43203</v>
      </c>
      <c r="AJ3309">
        <v>819</v>
      </c>
      <c r="AK3309">
        <v>818</v>
      </c>
      <c r="AM3309">
        <v>2</v>
      </c>
      <c r="AN3309" t="s">
        <v>1023</v>
      </c>
      <c r="AO3309">
        <v>0</v>
      </c>
      <c r="AP3309" t="s">
        <v>956</v>
      </c>
      <c r="AQ3309">
        <v>0.14000000000000001</v>
      </c>
      <c r="AR3309">
        <v>0.55000000000000004</v>
      </c>
      <c r="AS3309">
        <v>0.94</v>
      </c>
      <c r="AT3309">
        <v>1</v>
      </c>
      <c r="AU3309">
        <v>1.9610000000000001</v>
      </c>
      <c r="AV3309">
        <v>842</v>
      </c>
      <c r="AW3309">
        <v>811</v>
      </c>
      <c r="AX3309">
        <v>818</v>
      </c>
    </row>
    <row r="3310" spans="1:50">
      <c r="A3310" s="22">
        <v>43201</v>
      </c>
      <c r="B3310">
        <v>807.1</v>
      </c>
      <c r="C3310">
        <v>814.2</v>
      </c>
      <c r="D3310">
        <v>798.3</v>
      </c>
      <c r="E3310">
        <v>800.6</v>
      </c>
      <c r="F3310" s="22">
        <v>43202</v>
      </c>
      <c r="G3310">
        <v>795</v>
      </c>
      <c r="H3310">
        <v>799.3</v>
      </c>
      <c r="I3310">
        <v>788</v>
      </c>
      <c r="J3310">
        <v>794.1</v>
      </c>
      <c r="K3310" s="22">
        <v>43203</v>
      </c>
      <c r="L3310">
        <v>790</v>
      </c>
      <c r="M3310">
        <v>0.95</v>
      </c>
      <c r="N3310" s="8" t="str">
        <f>IF(AND(AM3310=1,AC3310&lt;-0.005,AE3310&gt;O$1),R3310,"")</f>
        <v/>
      </c>
      <c r="O3310" s="8">
        <f t="shared" si="262"/>
        <v>529084.57083234517</v>
      </c>
      <c r="P3310" s="8" t="str">
        <f t="shared" si="266"/>
        <v/>
      </c>
      <c r="Q3310" s="8">
        <f t="shared" si="263"/>
        <v>602695.17178932752</v>
      </c>
      <c r="R3310" s="8">
        <f t="shared" si="264"/>
        <v>-2581.5388490114665</v>
      </c>
      <c r="S3310" s="8">
        <f t="shared" si="265"/>
        <v>1464770.3086951314</v>
      </c>
      <c r="U3310" s="25">
        <v>43203.316736111112</v>
      </c>
      <c r="V3310">
        <v>26</v>
      </c>
      <c r="W3310">
        <v>4755</v>
      </c>
      <c r="X3310" t="s">
        <v>268</v>
      </c>
      <c r="Y3310" t="s">
        <v>962</v>
      </c>
      <c r="Z3310" s="25">
        <v>43202.988888888889</v>
      </c>
      <c r="AA3310">
        <v>802.5</v>
      </c>
      <c r="AB3310">
        <v>8.4</v>
      </c>
      <c r="AC3310" s="24">
        <v>1.06E-2</v>
      </c>
      <c r="AD3310">
        <v>4900</v>
      </c>
      <c r="AE3310">
        <v>3918560</v>
      </c>
      <c r="AF3310" s="22">
        <v>43202</v>
      </c>
      <c r="AG3310">
        <v>795</v>
      </c>
      <c r="AH3310">
        <v>794.1</v>
      </c>
      <c r="AI3310" s="22">
        <v>43203</v>
      </c>
      <c r="AJ3310">
        <v>790</v>
      </c>
      <c r="AK3310">
        <v>794.1</v>
      </c>
      <c r="AM3310">
        <v>1</v>
      </c>
      <c r="AN3310">
        <v>0</v>
      </c>
      <c r="AO3310">
        <v>11.44</v>
      </c>
      <c r="AP3310" t="s">
        <v>956</v>
      </c>
      <c r="AQ3310">
        <v>0.01</v>
      </c>
      <c r="AR3310">
        <v>0.01</v>
      </c>
      <c r="AS3310">
        <v>0.95</v>
      </c>
      <c r="AT3310">
        <v>0.91</v>
      </c>
      <c r="AU3310">
        <v>0.71699999999999997</v>
      </c>
      <c r="AV3310">
        <v>800.6</v>
      </c>
      <c r="AW3310">
        <v>786</v>
      </c>
      <c r="AX3310">
        <v>794.1</v>
      </c>
    </row>
    <row r="3311" spans="1:50">
      <c r="A3311" s="22">
        <v>43201</v>
      </c>
      <c r="B3311">
        <v>3600</v>
      </c>
      <c r="C3311">
        <v>4300</v>
      </c>
      <c r="D3311">
        <v>3550</v>
      </c>
      <c r="E3311">
        <v>4300</v>
      </c>
      <c r="F3311" s="22">
        <v>43202</v>
      </c>
      <c r="G3311">
        <v>4020</v>
      </c>
      <c r="H3311">
        <v>4170</v>
      </c>
      <c r="I3311">
        <v>3600</v>
      </c>
      <c r="J3311">
        <v>3600</v>
      </c>
      <c r="K3311" s="22">
        <v>43203</v>
      </c>
      <c r="L3311">
        <v>3800</v>
      </c>
      <c r="M3311" t="s">
        <v>1023</v>
      </c>
      <c r="N3311" s="8" t="str">
        <f>IF(AND(AM3311=1,AC3311&lt;-0.005,AE3311&gt;O$1),R3311,"")</f>
        <v/>
      </c>
      <c r="O3311" s="8">
        <f t="shared" si="262"/>
        <v>529084.57083234517</v>
      </c>
      <c r="P3311" s="8" t="str">
        <f t="shared" si="266"/>
        <v/>
      </c>
      <c r="Q3311" s="8">
        <f t="shared" si="263"/>
        <v>602695.17178932752</v>
      </c>
      <c r="R3311" s="8">
        <f t="shared" si="264"/>
        <v>77507.598784194561</v>
      </c>
      <c r="S3311" s="8">
        <f t="shared" si="265"/>
        <v>1464770.3086951314</v>
      </c>
      <c r="U3311" s="25">
        <v>43203.316736111112</v>
      </c>
      <c r="V3311">
        <v>27</v>
      </c>
      <c r="W3311">
        <v>6575</v>
      </c>
      <c r="X3311" t="s">
        <v>1257</v>
      </c>
      <c r="Y3311" t="s">
        <v>957</v>
      </c>
      <c r="Z3311" s="25">
        <v>43202.996527777781</v>
      </c>
      <c r="AA3311">
        <v>3680</v>
      </c>
      <c r="AB3311">
        <v>80</v>
      </c>
      <c r="AC3311" s="24">
        <v>2.2200000000000001E-2</v>
      </c>
      <c r="AD3311">
        <v>4800</v>
      </c>
      <c r="AE3311">
        <v>17421000</v>
      </c>
      <c r="AF3311" s="22">
        <v>43202</v>
      </c>
      <c r="AG3311">
        <v>4020</v>
      </c>
      <c r="AH3311">
        <v>3600</v>
      </c>
      <c r="AI3311" s="22">
        <v>43203</v>
      </c>
      <c r="AJ3311">
        <v>3800</v>
      </c>
      <c r="AK3311">
        <v>3290</v>
      </c>
      <c r="AM3311">
        <v>2</v>
      </c>
      <c r="AN3311" t="s">
        <v>1023</v>
      </c>
      <c r="AO3311">
        <v>0</v>
      </c>
      <c r="AP3311">
        <v>0.48</v>
      </c>
      <c r="AQ3311" t="s">
        <v>1023</v>
      </c>
      <c r="AR3311" t="s">
        <v>1023</v>
      </c>
      <c r="AS3311" t="s">
        <v>1023</v>
      </c>
      <c r="AT3311" t="s">
        <v>1023</v>
      </c>
      <c r="AU3311" t="s">
        <v>1023</v>
      </c>
      <c r="AV3311">
        <v>3845</v>
      </c>
      <c r="AW3311">
        <v>3180</v>
      </c>
      <c r="AX3311">
        <v>3290</v>
      </c>
    </row>
    <row r="3312" spans="1:50">
      <c r="A3312" s="22">
        <v>43201</v>
      </c>
      <c r="B3312">
        <v>709</v>
      </c>
      <c r="C3312">
        <v>713.3</v>
      </c>
      <c r="D3312">
        <v>704.7</v>
      </c>
      <c r="E3312">
        <v>707.2</v>
      </c>
      <c r="F3312" s="22">
        <v>43202</v>
      </c>
      <c r="G3312">
        <v>707</v>
      </c>
      <c r="H3312">
        <v>708.1</v>
      </c>
      <c r="I3312">
        <v>697.3</v>
      </c>
      <c r="J3312">
        <v>698.1</v>
      </c>
      <c r="K3312" s="22">
        <v>43203</v>
      </c>
      <c r="L3312">
        <v>706</v>
      </c>
      <c r="M3312">
        <v>0.98</v>
      </c>
      <c r="N3312" s="8" t="str">
        <f>IF(AND(AM3312=1,AC3312&lt;-0.005,AE3312&gt;O$1),R3312,"")</f>
        <v/>
      </c>
      <c r="O3312" s="8">
        <f t="shared" si="262"/>
        <v>529084.57083234517</v>
      </c>
      <c r="P3312" s="8" t="str">
        <f t="shared" si="266"/>
        <v/>
      </c>
      <c r="Q3312" s="8">
        <f t="shared" si="263"/>
        <v>602695.17178932752</v>
      </c>
      <c r="R3312" s="8">
        <f t="shared" si="264"/>
        <v>-6569.7511881464552</v>
      </c>
      <c r="S3312" s="8">
        <f t="shared" si="265"/>
        <v>1458200.557506985</v>
      </c>
      <c r="U3312" s="25">
        <v>43203.316736111112</v>
      </c>
      <c r="V3312">
        <v>28</v>
      </c>
      <c r="W3312">
        <v>8306</v>
      </c>
      <c r="X3312" t="s">
        <v>1083</v>
      </c>
      <c r="Y3312" t="s">
        <v>962</v>
      </c>
      <c r="Z3312" s="25">
        <v>43202.974305555559</v>
      </c>
      <c r="AA3312">
        <v>703.5</v>
      </c>
      <c r="AB3312">
        <v>5.4</v>
      </c>
      <c r="AC3312" s="24">
        <v>7.7000000000000002E-3</v>
      </c>
      <c r="AD3312">
        <v>4500</v>
      </c>
      <c r="AE3312">
        <v>3160430</v>
      </c>
      <c r="AF3312" s="22">
        <v>43202</v>
      </c>
      <c r="AG3312">
        <v>707</v>
      </c>
      <c r="AH3312">
        <v>698.1</v>
      </c>
      <c r="AI3312" s="22">
        <v>43203</v>
      </c>
      <c r="AJ3312">
        <v>706</v>
      </c>
      <c r="AK3312">
        <v>715.4</v>
      </c>
      <c r="AM3312">
        <v>1</v>
      </c>
      <c r="AN3312">
        <v>0.05</v>
      </c>
      <c r="AO3312">
        <v>7.07</v>
      </c>
      <c r="AP3312">
        <v>2.58</v>
      </c>
      <c r="AQ3312">
        <v>0.14000000000000001</v>
      </c>
      <c r="AR3312">
        <v>0.04</v>
      </c>
      <c r="AS3312">
        <v>0.98</v>
      </c>
      <c r="AT3312">
        <v>0.89</v>
      </c>
      <c r="AU3312">
        <v>0.67600000000000005</v>
      </c>
      <c r="AV3312">
        <v>720.7</v>
      </c>
      <c r="AW3312">
        <v>705.1</v>
      </c>
      <c r="AX3312">
        <v>715.4</v>
      </c>
    </row>
    <row r="3313" spans="1:50">
      <c r="A3313" s="22">
        <v>43201</v>
      </c>
      <c r="B3313">
        <v>202</v>
      </c>
      <c r="C3313">
        <v>206</v>
      </c>
      <c r="D3313">
        <v>186</v>
      </c>
      <c r="E3313">
        <v>186</v>
      </c>
      <c r="F3313" s="22">
        <v>43202</v>
      </c>
      <c r="G3313">
        <v>183</v>
      </c>
      <c r="H3313">
        <v>192</v>
      </c>
      <c r="I3313">
        <v>183</v>
      </c>
      <c r="J3313">
        <v>185</v>
      </c>
      <c r="K3313" s="22">
        <v>43203</v>
      </c>
      <c r="L3313">
        <v>186</v>
      </c>
      <c r="M3313">
        <v>0.88</v>
      </c>
      <c r="N3313" s="8" t="str">
        <f>IF(AND(AM3313=1,AC3313&lt;-0.005,AE3313&gt;O$1),R3313,"")</f>
        <v/>
      </c>
      <c r="O3313" s="8">
        <f t="shared" si="262"/>
        <v>529084.57083234517</v>
      </c>
      <c r="P3313" s="8" t="str">
        <f t="shared" si="266"/>
        <v/>
      </c>
      <c r="Q3313" s="8">
        <f t="shared" si="263"/>
        <v>602695.17178932752</v>
      </c>
      <c r="R3313" s="8">
        <f t="shared" si="264"/>
        <v>10989.010989010951</v>
      </c>
      <c r="S3313" s="8">
        <f t="shared" si="265"/>
        <v>1458200.557506985</v>
      </c>
      <c r="U3313" s="25">
        <v>43203.316736111112</v>
      </c>
      <c r="V3313">
        <v>29</v>
      </c>
      <c r="W3313">
        <v>6835</v>
      </c>
      <c r="X3313" t="s">
        <v>1133</v>
      </c>
      <c r="Y3313" t="s">
        <v>954</v>
      </c>
      <c r="Z3313" s="25">
        <v>43202.996527777781</v>
      </c>
      <c r="AA3313">
        <v>189.9</v>
      </c>
      <c r="AB3313">
        <v>4.9000000000000004</v>
      </c>
      <c r="AC3313" s="24">
        <v>2.6499999999999999E-2</v>
      </c>
      <c r="AD3313">
        <v>4000</v>
      </c>
      <c r="AE3313">
        <v>738520</v>
      </c>
      <c r="AF3313" s="22">
        <v>43202</v>
      </c>
      <c r="AG3313">
        <v>183</v>
      </c>
      <c r="AH3313">
        <v>185</v>
      </c>
      <c r="AI3313" s="22">
        <v>43203</v>
      </c>
      <c r="AJ3313">
        <v>186</v>
      </c>
      <c r="AK3313">
        <v>182</v>
      </c>
      <c r="AM3313">
        <v>2</v>
      </c>
      <c r="AN3313" t="s">
        <v>1023</v>
      </c>
      <c r="AO3313">
        <v>3422.4</v>
      </c>
      <c r="AP3313">
        <v>0</v>
      </c>
      <c r="AQ3313">
        <v>0</v>
      </c>
      <c r="AR3313">
        <v>0.69</v>
      </c>
      <c r="AS3313">
        <v>0.88</v>
      </c>
      <c r="AT3313">
        <v>1.22</v>
      </c>
      <c r="AU3313">
        <v>1.1879999999999999</v>
      </c>
      <c r="AV3313">
        <v>188</v>
      </c>
      <c r="AW3313">
        <v>180</v>
      </c>
      <c r="AX3313">
        <v>182</v>
      </c>
    </row>
    <row r="3314" spans="1:50">
      <c r="A3314" s="22">
        <v>43201</v>
      </c>
      <c r="B3314">
        <v>705</v>
      </c>
      <c r="C3314">
        <v>711</v>
      </c>
      <c r="D3314">
        <v>681</v>
      </c>
      <c r="E3314">
        <v>683</v>
      </c>
      <c r="F3314" s="22">
        <v>43202</v>
      </c>
      <c r="G3314">
        <v>679</v>
      </c>
      <c r="H3314">
        <v>695</v>
      </c>
      <c r="I3314">
        <v>674</v>
      </c>
      <c r="J3314">
        <v>681</v>
      </c>
      <c r="K3314" s="22">
        <v>43203</v>
      </c>
      <c r="L3314">
        <v>699</v>
      </c>
      <c r="M3314">
        <v>0.88</v>
      </c>
      <c r="N3314" s="8" t="str">
        <f>IF(AND(AM3314=1,AC3314&lt;-0.005,AE3314&gt;O$1),R3314,"")</f>
        <v/>
      </c>
      <c r="O3314" s="8">
        <f t="shared" si="262"/>
        <v>529084.57083234517</v>
      </c>
      <c r="P3314" s="8" t="str">
        <f t="shared" si="266"/>
        <v/>
      </c>
      <c r="Q3314" s="8">
        <f t="shared" si="263"/>
        <v>602695.17178932752</v>
      </c>
      <c r="R3314" s="8">
        <f t="shared" si="264"/>
        <v>5788.7120115773796</v>
      </c>
      <c r="S3314" s="8">
        <f t="shared" si="265"/>
        <v>1463989.2695185624</v>
      </c>
      <c r="U3314" s="25">
        <v>43203.316736111112</v>
      </c>
      <c r="V3314">
        <v>31</v>
      </c>
      <c r="W3314">
        <v>8927</v>
      </c>
      <c r="X3314" t="s">
        <v>1255</v>
      </c>
      <c r="Y3314" t="s">
        <v>960</v>
      </c>
      <c r="Z3314" s="25">
        <v>43202.915277777778</v>
      </c>
      <c r="AA3314">
        <v>709</v>
      </c>
      <c r="AB3314">
        <v>28</v>
      </c>
      <c r="AC3314" s="24">
        <v>4.1099999999999998E-2</v>
      </c>
      <c r="AD3314">
        <v>4000</v>
      </c>
      <c r="AE3314">
        <v>2788700</v>
      </c>
      <c r="AF3314" s="22">
        <v>43202</v>
      </c>
      <c r="AG3314">
        <v>679</v>
      </c>
      <c r="AH3314">
        <v>681</v>
      </c>
      <c r="AI3314" s="22">
        <v>43203</v>
      </c>
      <c r="AJ3314">
        <v>699</v>
      </c>
      <c r="AK3314">
        <v>691</v>
      </c>
      <c r="AM3314">
        <v>1</v>
      </c>
      <c r="AN3314">
        <v>0</v>
      </c>
      <c r="AO3314">
        <v>2.2000000000000002</v>
      </c>
      <c r="AP3314">
        <v>0.73</v>
      </c>
      <c r="AQ3314">
        <v>0.11</v>
      </c>
      <c r="AR3314">
        <v>0.49</v>
      </c>
      <c r="AS3314">
        <v>0.88</v>
      </c>
      <c r="AT3314">
        <v>1.04</v>
      </c>
      <c r="AU3314">
        <v>1.321</v>
      </c>
      <c r="AV3314">
        <v>710</v>
      </c>
      <c r="AW3314">
        <v>683</v>
      </c>
      <c r="AX3314">
        <v>691</v>
      </c>
    </row>
    <row r="3315" spans="1:50">
      <c r="A3315" s="22">
        <v>43201</v>
      </c>
      <c r="B3315">
        <v>20110</v>
      </c>
      <c r="C3315">
        <v>20130</v>
      </c>
      <c r="D3315">
        <v>19830</v>
      </c>
      <c r="E3315">
        <v>19840</v>
      </c>
      <c r="F3315" s="22">
        <v>43202</v>
      </c>
      <c r="G3315">
        <v>19800</v>
      </c>
      <c r="H3315">
        <v>19870</v>
      </c>
      <c r="I3315">
        <v>19600</v>
      </c>
      <c r="J3315">
        <v>19740</v>
      </c>
      <c r="K3315" s="22">
        <v>43203</v>
      </c>
      <c r="L3315">
        <v>20010</v>
      </c>
      <c r="M3315">
        <v>1.02</v>
      </c>
      <c r="N3315" s="8" t="str">
        <f>IF(AND(AM3315=1,AC3315&lt;-0.005,AE3315&gt;O$1),R3315,"")</f>
        <v/>
      </c>
      <c r="O3315" s="8">
        <f t="shared" si="262"/>
        <v>529084.57083234517</v>
      </c>
      <c r="P3315" s="8" t="str">
        <f t="shared" si="266"/>
        <v/>
      </c>
      <c r="Q3315" s="8">
        <f t="shared" si="263"/>
        <v>602695.17178932752</v>
      </c>
      <c r="R3315" s="8">
        <f t="shared" si="264"/>
        <v>249.99999999997246</v>
      </c>
      <c r="S3315" s="8">
        <f t="shared" si="265"/>
        <v>1464239.2695185624</v>
      </c>
      <c r="U3315" s="25">
        <v>43203.316736111112</v>
      </c>
      <c r="V3315">
        <v>32</v>
      </c>
      <c r="W3315">
        <v>1579</v>
      </c>
      <c r="X3315" t="s">
        <v>1206</v>
      </c>
      <c r="Y3315" t="s">
        <v>954</v>
      </c>
      <c r="Z3315" s="25">
        <v>43202.972222222219</v>
      </c>
      <c r="AA3315">
        <v>20090</v>
      </c>
      <c r="AB3315">
        <v>350</v>
      </c>
      <c r="AC3315" s="24">
        <v>1.77E-2</v>
      </c>
      <c r="AD3315">
        <v>3880</v>
      </c>
      <c r="AE3315">
        <v>77613400</v>
      </c>
      <c r="AF3315" s="22">
        <v>43202</v>
      </c>
      <c r="AG3315">
        <v>19800</v>
      </c>
      <c r="AH3315">
        <v>19740</v>
      </c>
      <c r="AI3315" s="22">
        <v>43203</v>
      </c>
      <c r="AJ3315">
        <v>20010</v>
      </c>
      <c r="AK3315">
        <v>20000</v>
      </c>
      <c r="AM3315">
        <v>1</v>
      </c>
      <c r="AN3315">
        <v>1.5</v>
      </c>
      <c r="AO3315" s="26">
        <v>7.4999999999999997E-3</v>
      </c>
      <c r="AQ3315">
        <v>0.81</v>
      </c>
      <c r="AR3315">
        <v>0.28999999999999998</v>
      </c>
      <c r="AS3315">
        <v>1.02</v>
      </c>
      <c r="AT3315">
        <v>0.95</v>
      </c>
      <c r="AU3315">
        <v>0.79</v>
      </c>
      <c r="AV3315">
        <v>20220</v>
      </c>
      <c r="AW3315">
        <v>19920</v>
      </c>
      <c r="AX3315">
        <v>20000</v>
      </c>
    </row>
    <row r="3316" spans="1:50">
      <c r="A3316" s="22">
        <v>43201</v>
      </c>
      <c r="B3316">
        <v>7170</v>
      </c>
      <c r="C3316">
        <v>7580</v>
      </c>
      <c r="D3316">
        <v>6770</v>
      </c>
      <c r="E3316">
        <v>6900</v>
      </c>
      <c r="F3316" s="22">
        <v>43202</v>
      </c>
      <c r="G3316">
        <v>6850</v>
      </c>
      <c r="H3316">
        <v>6940</v>
      </c>
      <c r="I3316">
        <v>6680</v>
      </c>
      <c r="J3316">
        <v>6860</v>
      </c>
      <c r="K3316" s="22">
        <v>43203</v>
      </c>
      <c r="L3316">
        <v>7360</v>
      </c>
      <c r="M3316">
        <v>0.89</v>
      </c>
      <c r="N3316" s="8" t="str">
        <f>IF(AND(AM3316=1,AC3316&lt;-0.005,AE3316&gt;O$1),R3316,"")</f>
        <v/>
      </c>
      <c r="O3316" s="8">
        <f t="shared" si="262"/>
        <v>529084.57083234517</v>
      </c>
      <c r="P3316" s="8" t="str">
        <f t="shared" si="266"/>
        <v/>
      </c>
      <c r="Q3316" s="8">
        <f t="shared" si="263"/>
        <v>602695.17178932752</v>
      </c>
      <c r="R3316" s="8">
        <f t="shared" si="264"/>
        <v>39589.442815249233</v>
      </c>
      <c r="S3316" s="8">
        <f t="shared" si="265"/>
        <v>1464239.2695185624</v>
      </c>
      <c r="U3316" s="25">
        <v>43203.316736111112</v>
      </c>
      <c r="V3316">
        <v>33</v>
      </c>
      <c r="W3316">
        <v>3267</v>
      </c>
      <c r="X3316" t="s">
        <v>1254</v>
      </c>
      <c r="Y3316" t="s">
        <v>957</v>
      </c>
      <c r="Z3316" s="25">
        <v>43202.972916666666</v>
      </c>
      <c r="AA3316">
        <v>7300</v>
      </c>
      <c r="AB3316">
        <v>440</v>
      </c>
      <c r="AC3316" s="24">
        <v>6.4100000000000004E-2</v>
      </c>
      <c r="AD3316">
        <v>3100</v>
      </c>
      <c r="AE3316">
        <v>22615300</v>
      </c>
      <c r="AF3316" s="22">
        <v>43202</v>
      </c>
      <c r="AG3316">
        <v>6850</v>
      </c>
      <c r="AH3316">
        <v>6860</v>
      </c>
      <c r="AI3316" s="22">
        <v>43203</v>
      </c>
      <c r="AJ3316">
        <v>7360</v>
      </c>
      <c r="AK3316">
        <v>6820</v>
      </c>
      <c r="AM3316">
        <v>2</v>
      </c>
      <c r="AN3316" t="s">
        <v>1023</v>
      </c>
      <c r="AO3316">
        <v>162.13</v>
      </c>
      <c r="AP3316" t="s">
        <v>956</v>
      </c>
      <c r="AQ3316">
        <v>0</v>
      </c>
      <c r="AR3316">
        <v>0.43</v>
      </c>
      <c r="AS3316">
        <v>0.89</v>
      </c>
      <c r="AT3316">
        <v>0.85</v>
      </c>
      <c r="AU3316">
        <v>1.3720000000000001</v>
      </c>
      <c r="AV3316">
        <v>7360</v>
      </c>
      <c r="AW3316">
        <v>6720</v>
      </c>
      <c r="AX3316">
        <v>6820</v>
      </c>
    </row>
    <row r="3317" spans="1:50">
      <c r="A3317" s="22">
        <v>43201</v>
      </c>
      <c r="B3317">
        <v>1562</v>
      </c>
      <c r="C3317">
        <v>1626</v>
      </c>
      <c r="D3317">
        <v>1378</v>
      </c>
      <c r="E3317">
        <v>1467</v>
      </c>
      <c r="F3317" s="22">
        <v>43202</v>
      </c>
      <c r="G3317">
        <v>1437</v>
      </c>
      <c r="H3317">
        <v>1545</v>
      </c>
      <c r="I3317">
        <v>1413</v>
      </c>
      <c r="J3317">
        <v>1516</v>
      </c>
      <c r="K3317" s="22">
        <v>43203</v>
      </c>
      <c r="L3317">
        <v>1569</v>
      </c>
      <c r="M3317">
        <v>0.82</v>
      </c>
      <c r="N3317" s="8" t="str">
        <f>IF(AND(AM3317=1,AC3317&lt;-0.005,AE3317&gt;O$1),R3317,"")</f>
        <v/>
      </c>
      <c r="O3317" s="8">
        <f t="shared" si="262"/>
        <v>529084.57083234517</v>
      </c>
      <c r="P3317" s="8" t="str">
        <f t="shared" si="266"/>
        <v/>
      </c>
      <c r="Q3317" s="8">
        <f t="shared" si="263"/>
        <v>602695.17178932752</v>
      </c>
      <c r="R3317" s="8">
        <f t="shared" si="264"/>
        <v>-29394.121175764842</v>
      </c>
      <c r="S3317" s="8">
        <f t="shared" si="265"/>
        <v>1464239.2695185624</v>
      </c>
      <c r="U3317" s="25">
        <v>43203.316736111112</v>
      </c>
      <c r="V3317">
        <v>34</v>
      </c>
      <c r="W3317">
        <v>2338</v>
      </c>
      <c r="X3317" t="s">
        <v>1162</v>
      </c>
      <c r="Y3317" t="s">
        <v>954</v>
      </c>
      <c r="Z3317" s="25">
        <v>43202.995138888888</v>
      </c>
      <c r="AA3317">
        <v>1530</v>
      </c>
      <c r="AB3317">
        <v>14</v>
      </c>
      <c r="AC3317" s="24">
        <v>9.1999999999999998E-3</v>
      </c>
      <c r="AD3317">
        <v>3000</v>
      </c>
      <c r="AE3317">
        <v>4630460</v>
      </c>
      <c r="AF3317" s="22">
        <v>43202</v>
      </c>
      <c r="AG3317">
        <v>1437</v>
      </c>
      <c r="AH3317">
        <v>1516</v>
      </c>
      <c r="AI3317" s="22">
        <v>43203</v>
      </c>
      <c r="AJ3317">
        <v>1569</v>
      </c>
      <c r="AK3317">
        <v>1667</v>
      </c>
      <c r="AM3317">
        <v>2</v>
      </c>
      <c r="AN3317" t="s">
        <v>1023</v>
      </c>
      <c r="AO3317">
        <v>0</v>
      </c>
      <c r="AP3317">
        <v>0</v>
      </c>
      <c r="AQ3317">
        <v>0.02</v>
      </c>
      <c r="AR3317">
        <v>0.44</v>
      </c>
      <c r="AS3317">
        <v>0.82</v>
      </c>
      <c r="AT3317">
        <v>1.2</v>
      </c>
      <c r="AU3317">
        <v>1.5049999999999999</v>
      </c>
      <c r="AV3317">
        <v>1748</v>
      </c>
      <c r="AW3317">
        <v>1543</v>
      </c>
      <c r="AX3317">
        <v>1667</v>
      </c>
    </row>
    <row r="3318" spans="1:50">
      <c r="A3318" s="22">
        <v>43201</v>
      </c>
      <c r="B3318">
        <v>1234</v>
      </c>
      <c r="C3318">
        <v>1287</v>
      </c>
      <c r="D3318">
        <v>1145</v>
      </c>
      <c r="E3318">
        <v>1272</v>
      </c>
      <c r="F3318" s="22">
        <v>43202</v>
      </c>
      <c r="G3318">
        <v>1392</v>
      </c>
      <c r="H3318">
        <v>1447</v>
      </c>
      <c r="I3318">
        <v>1300</v>
      </c>
      <c r="J3318">
        <v>1300</v>
      </c>
      <c r="K3318" s="22">
        <v>43203</v>
      </c>
      <c r="L3318">
        <v>1313</v>
      </c>
      <c r="M3318">
        <v>1.0900000000000001</v>
      </c>
      <c r="N3318" s="8" t="str">
        <f>IF(AND(AM3318=1,AC3318&lt;-0.005,AE3318&gt;O$1),R3318,"")</f>
        <v/>
      </c>
      <c r="O3318" s="8">
        <f t="shared" si="262"/>
        <v>529084.57083234517</v>
      </c>
      <c r="P3318" s="8" t="str">
        <f t="shared" si="266"/>
        <v/>
      </c>
      <c r="Q3318" s="8">
        <f t="shared" si="263"/>
        <v>602695.17178932752</v>
      </c>
      <c r="R3318" s="8">
        <f t="shared" si="264"/>
        <v>-27697.84172661871</v>
      </c>
      <c r="S3318" s="8">
        <f t="shared" si="265"/>
        <v>1464239.2695185624</v>
      </c>
      <c r="U3318" s="25">
        <v>43203.316736111112</v>
      </c>
      <c r="V3318">
        <v>35</v>
      </c>
      <c r="W3318">
        <v>4824</v>
      </c>
      <c r="X3318" t="s">
        <v>1060</v>
      </c>
      <c r="Y3318" t="s">
        <v>957</v>
      </c>
      <c r="Z3318" s="25">
        <v>43202.990972222222</v>
      </c>
      <c r="AA3318">
        <v>1299</v>
      </c>
      <c r="AB3318">
        <v>-1</v>
      </c>
      <c r="AC3318" s="24">
        <v>-8.0000000000000004E-4</v>
      </c>
      <c r="AD3318">
        <v>3000</v>
      </c>
      <c r="AE3318">
        <v>3819110</v>
      </c>
      <c r="AF3318" s="22">
        <v>43202</v>
      </c>
      <c r="AG3318">
        <v>1392</v>
      </c>
      <c r="AH3318">
        <v>1300</v>
      </c>
      <c r="AI3318" s="22">
        <v>43203</v>
      </c>
      <c r="AJ3318">
        <v>1313</v>
      </c>
      <c r="AK3318">
        <v>1390</v>
      </c>
      <c r="AM3318">
        <v>2</v>
      </c>
      <c r="AN3318" t="s">
        <v>1023</v>
      </c>
      <c r="AO3318">
        <v>1499.89</v>
      </c>
      <c r="AP3318">
        <v>0</v>
      </c>
      <c r="AQ3318">
        <v>0.8</v>
      </c>
      <c r="AR3318">
        <v>0.89</v>
      </c>
      <c r="AS3318">
        <v>1.0900000000000001</v>
      </c>
      <c r="AT3318">
        <v>1.37</v>
      </c>
      <c r="AU3318">
        <v>0.79500000000000004</v>
      </c>
      <c r="AV3318">
        <v>1395</v>
      </c>
      <c r="AW3318">
        <v>1289</v>
      </c>
      <c r="AX3318">
        <v>1390</v>
      </c>
    </row>
    <row r="3319" spans="1:50">
      <c r="A3319" s="22">
        <v>43201</v>
      </c>
      <c r="B3319">
        <v>226</v>
      </c>
      <c r="C3319">
        <v>231</v>
      </c>
      <c r="D3319">
        <v>225</v>
      </c>
      <c r="E3319">
        <v>229</v>
      </c>
      <c r="F3319" s="22">
        <v>43202</v>
      </c>
      <c r="G3319">
        <v>229</v>
      </c>
      <c r="H3319">
        <v>231</v>
      </c>
      <c r="I3319">
        <v>225</v>
      </c>
      <c r="J3319">
        <v>230</v>
      </c>
      <c r="K3319" s="22">
        <v>43203</v>
      </c>
      <c r="L3319">
        <v>224</v>
      </c>
      <c r="M3319">
        <v>0.92</v>
      </c>
      <c r="N3319" s="8">
        <f>IF(AND(AM3319=1,AC3319&lt;-0.005,AE3319&gt;O$1),R3319,"")</f>
        <v>-33333.333333333328</v>
      </c>
      <c r="O3319" s="8">
        <f t="shared" si="262"/>
        <v>495751.23749901186</v>
      </c>
      <c r="P3319" s="8">
        <f t="shared" si="266"/>
        <v>-33333.333333333328</v>
      </c>
      <c r="Q3319" s="8">
        <f t="shared" si="263"/>
        <v>569361.83845599415</v>
      </c>
      <c r="R3319" s="8">
        <f t="shared" si="264"/>
        <v>-33333.333333333328</v>
      </c>
      <c r="S3319" s="8">
        <f t="shared" si="265"/>
        <v>1430905.9361852291</v>
      </c>
      <c r="U3319" s="25">
        <v>43203.316736111112</v>
      </c>
      <c r="V3319">
        <v>36</v>
      </c>
      <c r="W3319">
        <v>6217</v>
      </c>
      <c r="X3319" t="s">
        <v>1253</v>
      </c>
      <c r="Y3319" t="s">
        <v>962</v>
      </c>
      <c r="Z3319" s="25">
        <v>43202.895833333336</v>
      </c>
      <c r="AA3319">
        <v>218</v>
      </c>
      <c r="AB3319">
        <v>-12</v>
      </c>
      <c r="AC3319" s="24">
        <v>-5.2200000000000003E-2</v>
      </c>
      <c r="AD3319">
        <v>3000</v>
      </c>
      <c r="AE3319">
        <v>666000</v>
      </c>
      <c r="AF3319" s="22">
        <v>43202</v>
      </c>
      <c r="AG3319">
        <v>229</v>
      </c>
      <c r="AH3319">
        <v>230</v>
      </c>
      <c r="AI3319" s="22">
        <v>43203</v>
      </c>
      <c r="AJ3319">
        <v>224</v>
      </c>
      <c r="AK3319">
        <v>240</v>
      </c>
      <c r="AM3319">
        <v>1</v>
      </c>
      <c r="AN3319">
        <v>0</v>
      </c>
      <c r="AO3319">
        <v>3.19</v>
      </c>
      <c r="AP3319" t="s">
        <v>956</v>
      </c>
      <c r="AQ3319">
        <v>0.03</v>
      </c>
      <c r="AR3319">
        <v>0.01</v>
      </c>
      <c r="AS3319">
        <v>0.92</v>
      </c>
      <c r="AT3319">
        <v>0.84</v>
      </c>
      <c r="AU3319">
        <v>1.1060000000000001</v>
      </c>
      <c r="AV3319">
        <v>246</v>
      </c>
      <c r="AW3319">
        <v>221</v>
      </c>
      <c r="AX3319">
        <v>240</v>
      </c>
    </row>
    <row r="3320" spans="1:50">
      <c r="A3320" s="22">
        <v>43201</v>
      </c>
      <c r="B3320">
        <v>769</v>
      </c>
      <c r="C3320">
        <v>769</v>
      </c>
      <c r="D3320">
        <v>760</v>
      </c>
      <c r="E3320">
        <v>769</v>
      </c>
      <c r="F3320" s="22">
        <v>43202</v>
      </c>
      <c r="G3320">
        <v>711</v>
      </c>
      <c r="H3320">
        <v>768</v>
      </c>
      <c r="I3320">
        <v>672</v>
      </c>
      <c r="J3320">
        <v>714</v>
      </c>
      <c r="K3320" s="22">
        <v>43203</v>
      </c>
      <c r="L3320">
        <v>709</v>
      </c>
      <c r="M3320">
        <v>1.01</v>
      </c>
      <c r="N3320" s="8" t="str">
        <f>IF(AND(AM3320=1,AC3320&lt;-0.005,AE3320&gt;O$1),R3320,"")</f>
        <v/>
      </c>
      <c r="O3320" s="8">
        <f t="shared" si="262"/>
        <v>495751.23749901186</v>
      </c>
      <c r="P3320" s="8" t="str">
        <f t="shared" si="266"/>
        <v/>
      </c>
      <c r="Q3320" s="8">
        <f t="shared" si="263"/>
        <v>569361.83845599415</v>
      </c>
      <c r="R3320" s="8">
        <f t="shared" si="264"/>
        <v>59148.264984227091</v>
      </c>
      <c r="S3320" s="8">
        <f t="shared" si="265"/>
        <v>1430905.9361852291</v>
      </c>
      <c r="U3320" s="25">
        <v>43203.316736111112</v>
      </c>
      <c r="V3320">
        <v>38</v>
      </c>
      <c r="W3320">
        <v>1408</v>
      </c>
      <c r="X3320" t="s">
        <v>1166</v>
      </c>
      <c r="Y3320" t="s">
        <v>960</v>
      </c>
      <c r="Z3320" s="25">
        <v>43202.992361111108</v>
      </c>
      <c r="AA3320">
        <v>706</v>
      </c>
      <c r="AB3320">
        <v>-8</v>
      </c>
      <c r="AC3320" s="24">
        <v>-1.12E-2</v>
      </c>
      <c r="AD3320">
        <v>2700</v>
      </c>
      <c r="AE3320">
        <v>1905110</v>
      </c>
      <c r="AF3320" s="22">
        <v>43202</v>
      </c>
      <c r="AG3320">
        <v>711</v>
      </c>
      <c r="AH3320">
        <v>714</v>
      </c>
      <c r="AI3320" s="22">
        <v>43203</v>
      </c>
      <c r="AJ3320">
        <v>709</v>
      </c>
      <c r="AK3320">
        <v>634</v>
      </c>
      <c r="AM3320">
        <v>2</v>
      </c>
      <c r="AN3320" t="s">
        <v>1023</v>
      </c>
      <c r="AO3320">
        <v>0</v>
      </c>
      <c r="AP3320" t="s">
        <v>956</v>
      </c>
      <c r="AQ3320">
        <v>0.69</v>
      </c>
      <c r="AR3320">
        <v>0.25</v>
      </c>
      <c r="AS3320">
        <v>1.01</v>
      </c>
      <c r="AT3320">
        <v>0.99</v>
      </c>
      <c r="AU3320">
        <v>0.80200000000000005</v>
      </c>
      <c r="AV3320">
        <v>709</v>
      </c>
      <c r="AW3320">
        <v>628</v>
      </c>
      <c r="AX3320">
        <v>634</v>
      </c>
    </row>
    <row r="3321" spans="1:50">
      <c r="A3321" s="22">
        <v>43201</v>
      </c>
      <c r="B3321">
        <v>177</v>
      </c>
      <c r="C3321">
        <v>177</v>
      </c>
      <c r="D3321">
        <v>173</v>
      </c>
      <c r="E3321">
        <v>174</v>
      </c>
      <c r="F3321" s="22">
        <v>43202</v>
      </c>
      <c r="G3321">
        <v>194</v>
      </c>
      <c r="H3321">
        <v>202</v>
      </c>
      <c r="I3321">
        <v>180</v>
      </c>
      <c r="J3321">
        <v>182</v>
      </c>
      <c r="K3321" s="22">
        <v>43203</v>
      </c>
      <c r="L3321">
        <v>182</v>
      </c>
      <c r="M3321">
        <v>1.04</v>
      </c>
      <c r="N3321" s="8" t="str">
        <f>IF(AND(AM3321=1,AC3321&lt;-0.005,AE3321&gt;O$1),R3321,"")</f>
        <v/>
      </c>
      <c r="O3321" s="8">
        <f t="shared" si="262"/>
        <v>495751.23749901186</v>
      </c>
      <c r="P3321" s="8" t="str">
        <f t="shared" si="266"/>
        <v/>
      </c>
      <c r="Q3321" s="8">
        <f t="shared" si="263"/>
        <v>569361.83845599415</v>
      </c>
      <c r="R3321" s="8">
        <f t="shared" si="264"/>
        <v>-21052.631578947377</v>
      </c>
      <c r="S3321" s="8">
        <f t="shared" si="265"/>
        <v>1409853.3046062817</v>
      </c>
      <c r="U3321" s="25">
        <v>43203.316736111112</v>
      </c>
      <c r="V3321">
        <v>39</v>
      </c>
      <c r="W3321">
        <v>3606</v>
      </c>
      <c r="X3321" t="s">
        <v>1246</v>
      </c>
      <c r="Y3321" t="s">
        <v>962</v>
      </c>
      <c r="Z3321" s="25">
        <v>43202.95208333333</v>
      </c>
      <c r="AA3321">
        <v>184.8</v>
      </c>
      <c r="AB3321">
        <v>2.8</v>
      </c>
      <c r="AC3321" s="24">
        <v>1.54E-2</v>
      </c>
      <c r="AD3321">
        <v>2500</v>
      </c>
      <c r="AE3321">
        <v>455130</v>
      </c>
      <c r="AF3321" s="22">
        <v>43202</v>
      </c>
      <c r="AG3321">
        <v>194</v>
      </c>
      <c r="AH3321">
        <v>182</v>
      </c>
      <c r="AI3321" s="22">
        <v>43203</v>
      </c>
      <c r="AJ3321">
        <v>182</v>
      </c>
      <c r="AK3321">
        <v>190</v>
      </c>
      <c r="AM3321">
        <v>1</v>
      </c>
      <c r="AN3321">
        <v>0.05</v>
      </c>
      <c r="AO3321">
        <v>1.88</v>
      </c>
      <c r="AP3321">
        <v>0</v>
      </c>
      <c r="AQ3321">
        <v>0.88</v>
      </c>
      <c r="AR3321">
        <v>0.35</v>
      </c>
      <c r="AS3321">
        <v>1.04</v>
      </c>
      <c r="AT3321">
        <v>0.97</v>
      </c>
      <c r="AU3321">
        <v>0.89700000000000002</v>
      </c>
      <c r="AV3321">
        <v>192</v>
      </c>
      <c r="AW3321">
        <v>180</v>
      </c>
      <c r="AX3321">
        <v>190</v>
      </c>
    </row>
    <row r="3322" spans="1:50">
      <c r="A3322" s="22">
        <v>43201</v>
      </c>
      <c r="B3322">
        <v>1829</v>
      </c>
      <c r="C3322">
        <v>1829</v>
      </c>
      <c r="D3322">
        <v>1820</v>
      </c>
      <c r="E3322">
        <v>1821</v>
      </c>
      <c r="F3322" s="22">
        <v>43202</v>
      </c>
      <c r="G3322">
        <v>1818</v>
      </c>
      <c r="H3322">
        <v>1818</v>
      </c>
      <c r="I3322">
        <v>1811</v>
      </c>
      <c r="J3322">
        <v>1811</v>
      </c>
      <c r="K3322" s="22">
        <v>43203</v>
      </c>
      <c r="L3322">
        <v>1821</v>
      </c>
      <c r="M3322">
        <v>1.01</v>
      </c>
      <c r="N3322" s="8" t="str">
        <f>IF(AND(AM3322=1,AC3322&lt;-0.005,AE3322&gt;O$1),R3322,"")</f>
        <v/>
      </c>
      <c r="O3322" s="8">
        <f t="shared" si="262"/>
        <v>495751.23749901186</v>
      </c>
      <c r="P3322" s="8" t="str">
        <f t="shared" si="266"/>
        <v/>
      </c>
      <c r="Q3322" s="8">
        <f t="shared" si="263"/>
        <v>569361.83845599415</v>
      </c>
      <c r="R3322" s="8">
        <f t="shared" si="264"/>
        <v>-822.36842105265498</v>
      </c>
      <c r="S3322" s="8">
        <f t="shared" si="265"/>
        <v>1409030.9361852291</v>
      </c>
      <c r="U3322" s="25">
        <v>43203.316736111112</v>
      </c>
      <c r="V3322">
        <v>40</v>
      </c>
      <c r="W3322">
        <v>1305</v>
      </c>
      <c r="X3322" t="s">
        <v>1252</v>
      </c>
      <c r="Y3322" t="s">
        <v>954</v>
      </c>
      <c r="Z3322" s="25">
        <v>43202.933333333334</v>
      </c>
      <c r="AA3322">
        <v>1815</v>
      </c>
      <c r="AB3322">
        <v>4</v>
      </c>
      <c r="AC3322" s="24">
        <v>2.2000000000000001E-3</v>
      </c>
      <c r="AD3322">
        <v>2400</v>
      </c>
      <c r="AE3322">
        <v>4356000</v>
      </c>
      <c r="AF3322" s="22">
        <v>43202</v>
      </c>
      <c r="AG3322">
        <v>1818</v>
      </c>
      <c r="AH3322">
        <v>1811</v>
      </c>
      <c r="AI3322" s="22">
        <v>43203</v>
      </c>
      <c r="AJ3322">
        <v>1821</v>
      </c>
      <c r="AK3322">
        <v>1824</v>
      </c>
      <c r="AM3322">
        <v>1</v>
      </c>
      <c r="AN3322">
        <v>0.5</v>
      </c>
      <c r="AO3322" s="26">
        <v>1.1000000000000001E-3</v>
      </c>
      <c r="AQ3322">
        <v>0.82</v>
      </c>
      <c r="AR3322">
        <v>0.28999999999999998</v>
      </c>
      <c r="AS3322">
        <v>1.01</v>
      </c>
      <c r="AT3322">
        <v>0.98</v>
      </c>
      <c r="AU3322">
        <v>0.41399999999999998</v>
      </c>
      <c r="AV3322">
        <v>1830</v>
      </c>
      <c r="AW3322">
        <v>1818</v>
      </c>
      <c r="AX3322">
        <v>1824</v>
      </c>
    </row>
    <row r="3323" spans="1:50">
      <c r="A3323" s="22">
        <v>43201</v>
      </c>
      <c r="B3323">
        <v>2189</v>
      </c>
      <c r="C3323">
        <v>2589</v>
      </c>
      <c r="D3323">
        <v>2140</v>
      </c>
      <c r="E3323">
        <v>2230</v>
      </c>
      <c r="F3323" s="22">
        <v>43202</v>
      </c>
      <c r="G3323">
        <v>2220</v>
      </c>
      <c r="H3323">
        <v>2222</v>
      </c>
      <c r="I3323">
        <v>1834</v>
      </c>
      <c r="J3323">
        <v>1834</v>
      </c>
      <c r="K3323" s="22">
        <v>43203</v>
      </c>
      <c r="L3323">
        <v>1839</v>
      </c>
      <c r="M3323" t="s">
        <v>1023</v>
      </c>
      <c r="N3323" s="8" t="str">
        <f>IF(AND(AM3323=1,AC3323&lt;-0.005,AE3323&gt;O$1),R3323,"")</f>
        <v/>
      </c>
      <c r="O3323" s="8">
        <f t="shared" si="262"/>
        <v>495751.23749901186</v>
      </c>
      <c r="P3323" s="8" t="str">
        <f t="shared" si="266"/>
        <v/>
      </c>
      <c r="Q3323" s="8">
        <f t="shared" si="263"/>
        <v>569361.83845599415</v>
      </c>
      <c r="R3323" s="8">
        <f t="shared" si="264"/>
        <v>64456.721915285394</v>
      </c>
      <c r="S3323" s="8">
        <f t="shared" si="265"/>
        <v>1409030.9361852291</v>
      </c>
      <c r="U3323" s="25">
        <v>43203.316736111112</v>
      </c>
      <c r="V3323">
        <v>41</v>
      </c>
      <c r="W3323">
        <v>6574</v>
      </c>
      <c r="X3323" t="s">
        <v>1251</v>
      </c>
      <c r="Y3323" t="s">
        <v>957</v>
      </c>
      <c r="Z3323" s="25">
        <v>43202.996527777781</v>
      </c>
      <c r="AA3323">
        <v>1883</v>
      </c>
      <c r="AB3323">
        <v>49</v>
      </c>
      <c r="AC3323" s="24">
        <v>2.6700000000000002E-2</v>
      </c>
      <c r="AD3323">
        <v>2200</v>
      </c>
      <c r="AE3323">
        <v>4085070</v>
      </c>
      <c r="AF3323" s="22">
        <v>43202</v>
      </c>
      <c r="AG3323">
        <v>2220</v>
      </c>
      <c r="AH3323">
        <v>1834</v>
      </c>
      <c r="AI3323" s="22">
        <v>43203</v>
      </c>
      <c r="AJ3323">
        <v>1839</v>
      </c>
      <c r="AK3323">
        <v>1629</v>
      </c>
      <c r="AM3323">
        <v>2</v>
      </c>
      <c r="AN3323" t="s">
        <v>1023</v>
      </c>
      <c r="AO3323">
        <v>0</v>
      </c>
      <c r="AP3323">
        <v>0</v>
      </c>
      <c r="AQ3323" t="s">
        <v>1023</v>
      </c>
      <c r="AR3323" t="s">
        <v>1023</v>
      </c>
      <c r="AS3323" t="s">
        <v>1023</v>
      </c>
      <c r="AT3323" t="s">
        <v>1023</v>
      </c>
      <c r="AU3323" t="s">
        <v>1023</v>
      </c>
      <c r="AV3323">
        <v>1921</v>
      </c>
      <c r="AW3323">
        <v>1618</v>
      </c>
      <c r="AX3323">
        <v>1629</v>
      </c>
    </row>
    <row r="3324" spans="1:50">
      <c r="A3324" s="22">
        <v>43201</v>
      </c>
      <c r="B3324">
        <v>1070</v>
      </c>
      <c r="C3324">
        <v>1093</v>
      </c>
      <c r="D3324">
        <v>1039</v>
      </c>
      <c r="E3324">
        <v>1089</v>
      </c>
      <c r="F3324" s="22">
        <v>43202</v>
      </c>
      <c r="G3324">
        <v>1088</v>
      </c>
      <c r="H3324">
        <v>1096</v>
      </c>
      <c r="I3324">
        <v>1042</v>
      </c>
      <c r="J3324">
        <v>1054</v>
      </c>
      <c r="K3324" s="22">
        <v>43203</v>
      </c>
      <c r="L3324">
        <v>1204</v>
      </c>
      <c r="M3324">
        <v>1.04</v>
      </c>
      <c r="N3324" s="8" t="str">
        <f>IF(AND(AM3324=1,AC3324&lt;-0.005,AE3324&gt;O$1),R3324,"")</f>
        <v/>
      </c>
      <c r="O3324" s="8">
        <f t="shared" si="262"/>
        <v>495751.23749901186</v>
      </c>
      <c r="P3324" s="8" t="str">
        <f t="shared" si="266"/>
        <v/>
      </c>
      <c r="Q3324" s="8">
        <f t="shared" si="263"/>
        <v>569361.83845599415</v>
      </c>
      <c r="R3324" s="8">
        <f t="shared" si="264"/>
        <v>-43247.344461305016</v>
      </c>
      <c r="S3324" s="8">
        <f t="shared" si="265"/>
        <v>1409030.9361852291</v>
      </c>
      <c r="U3324" s="25">
        <v>43203.316736111112</v>
      </c>
      <c r="V3324">
        <v>42</v>
      </c>
      <c r="W3324">
        <v>7725</v>
      </c>
      <c r="X3324" t="s">
        <v>1250</v>
      </c>
      <c r="Y3324" t="s">
        <v>962</v>
      </c>
      <c r="Z3324" s="25">
        <v>43202.977777777778</v>
      </c>
      <c r="AA3324">
        <v>1185</v>
      </c>
      <c r="AB3324">
        <v>131</v>
      </c>
      <c r="AC3324" s="24">
        <v>0.12429999999999999</v>
      </c>
      <c r="AD3324">
        <v>2100</v>
      </c>
      <c r="AE3324">
        <v>2466200</v>
      </c>
      <c r="AF3324" s="22">
        <v>43202</v>
      </c>
      <c r="AG3324">
        <v>1088</v>
      </c>
      <c r="AH3324">
        <v>1054</v>
      </c>
      <c r="AI3324" s="22">
        <v>43203</v>
      </c>
      <c r="AJ3324">
        <v>1204</v>
      </c>
      <c r="AK3324">
        <v>1318</v>
      </c>
      <c r="AM3324" t="s">
        <v>1068</v>
      </c>
      <c r="AN3324" t="s">
        <v>1023</v>
      </c>
      <c r="AO3324">
        <v>124.9</v>
      </c>
      <c r="AP3324">
        <v>0.95</v>
      </c>
      <c r="AQ3324">
        <v>0.6</v>
      </c>
      <c r="AR3324">
        <v>0.73</v>
      </c>
      <c r="AS3324">
        <v>1.04</v>
      </c>
      <c r="AT3324">
        <v>1.06</v>
      </c>
      <c r="AU3324">
        <v>0.874</v>
      </c>
      <c r="AV3324">
        <v>1340</v>
      </c>
      <c r="AW3324">
        <v>1180</v>
      </c>
      <c r="AX3324">
        <v>1318</v>
      </c>
    </row>
    <row r="3325" spans="1:50">
      <c r="A3325" s="22">
        <v>43201</v>
      </c>
      <c r="B3325">
        <v>3135</v>
      </c>
      <c r="C3325">
        <v>3185</v>
      </c>
      <c r="D3325">
        <v>3135</v>
      </c>
      <c r="E3325">
        <v>3185</v>
      </c>
      <c r="F3325" s="22">
        <v>43202</v>
      </c>
      <c r="G3325">
        <v>3185</v>
      </c>
      <c r="H3325">
        <v>3220</v>
      </c>
      <c r="I3325">
        <v>3175</v>
      </c>
      <c r="J3325">
        <v>3195</v>
      </c>
      <c r="K3325" s="22">
        <v>43203</v>
      </c>
      <c r="L3325">
        <v>3150</v>
      </c>
      <c r="M3325">
        <v>0.97</v>
      </c>
      <c r="N3325" s="8">
        <f>IF(AND(AM3325=1,AC3325&lt;-0.005,AE3325&gt;O$1),R3325,"")</f>
        <v>0</v>
      </c>
      <c r="O3325" s="8">
        <f t="shared" si="262"/>
        <v>495751.23749901186</v>
      </c>
      <c r="P3325" s="8" t="str">
        <f t="shared" si="266"/>
        <v/>
      </c>
      <c r="Q3325" s="8">
        <f t="shared" si="263"/>
        <v>569361.83845599415</v>
      </c>
      <c r="R3325" s="8">
        <f t="shared" si="264"/>
        <v>0</v>
      </c>
      <c r="S3325" s="8">
        <f t="shared" si="265"/>
        <v>1409030.9361852291</v>
      </c>
      <c r="U3325" s="25">
        <v>43203.316736111112</v>
      </c>
      <c r="V3325">
        <v>43</v>
      </c>
      <c r="W3325">
        <v>1360</v>
      </c>
      <c r="X3325" t="s">
        <v>1175</v>
      </c>
      <c r="Y3325" t="s">
        <v>954</v>
      </c>
      <c r="Z3325" s="25">
        <v>43202.997916666667</v>
      </c>
      <c r="AA3325">
        <v>3155</v>
      </c>
      <c r="AB3325">
        <v>-40</v>
      </c>
      <c r="AC3325" s="24">
        <v>-1.2500000000000001E-2</v>
      </c>
      <c r="AD3325">
        <v>2070</v>
      </c>
      <c r="AE3325">
        <v>6543510</v>
      </c>
      <c r="AF3325" s="22">
        <v>43202</v>
      </c>
      <c r="AG3325">
        <v>3185</v>
      </c>
      <c r="AH3325">
        <v>3195</v>
      </c>
      <c r="AI3325" s="22">
        <v>43203</v>
      </c>
      <c r="AJ3325">
        <v>3150</v>
      </c>
      <c r="AK3325">
        <v>3150</v>
      </c>
      <c r="AM3325">
        <v>1</v>
      </c>
      <c r="AN3325">
        <v>0</v>
      </c>
      <c r="AO3325" s="26">
        <v>7.4999999999999997E-3</v>
      </c>
      <c r="AQ3325">
        <v>0.05</v>
      </c>
      <c r="AR3325">
        <v>0.55000000000000004</v>
      </c>
      <c r="AS3325">
        <v>0.97</v>
      </c>
      <c r="AT3325">
        <v>1.01</v>
      </c>
      <c r="AU3325">
        <v>1.875</v>
      </c>
      <c r="AV3325">
        <v>3165</v>
      </c>
      <c r="AW3325">
        <v>3120</v>
      </c>
      <c r="AX3325">
        <v>3150</v>
      </c>
    </row>
    <row r="3326" spans="1:50">
      <c r="A3326" s="22">
        <v>43201</v>
      </c>
      <c r="B3326">
        <v>231</v>
      </c>
      <c r="C3326">
        <v>236</v>
      </c>
      <c r="D3326">
        <v>225</v>
      </c>
      <c r="E3326">
        <v>226</v>
      </c>
      <c r="F3326" s="22">
        <v>43202</v>
      </c>
      <c r="G3326">
        <v>227</v>
      </c>
      <c r="H3326">
        <v>234</v>
      </c>
      <c r="I3326">
        <v>225</v>
      </c>
      <c r="J3326">
        <v>226</v>
      </c>
      <c r="K3326" s="22">
        <v>43203</v>
      </c>
      <c r="L3326">
        <v>228</v>
      </c>
      <c r="M3326">
        <v>0.89</v>
      </c>
      <c r="N3326" s="8" t="str">
        <f>IF(AND(AM3326=1,AC3326&lt;-0.005,AE3326&gt;O$1),R3326,"")</f>
        <v/>
      </c>
      <c r="O3326" s="8">
        <f t="shared" si="262"/>
        <v>495751.23749901186</v>
      </c>
      <c r="P3326" s="8" t="str">
        <f t="shared" si="266"/>
        <v/>
      </c>
      <c r="Q3326" s="8">
        <f t="shared" si="263"/>
        <v>569361.83845599415</v>
      </c>
      <c r="R3326" s="8">
        <f t="shared" si="264"/>
        <v>11210.762331838598</v>
      </c>
      <c r="S3326" s="8">
        <f t="shared" si="265"/>
        <v>1409030.9361852291</v>
      </c>
      <c r="U3326" s="25">
        <v>43203.316736111112</v>
      </c>
      <c r="V3326">
        <v>44</v>
      </c>
      <c r="W3326">
        <v>3323</v>
      </c>
      <c r="X3326" t="s">
        <v>305</v>
      </c>
      <c r="Y3326" t="s">
        <v>960</v>
      </c>
      <c r="Z3326" s="25">
        <v>43202.974305555559</v>
      </c>
      <c r="AA3326">
        <v>226</v>
      </c>
      <c r="AB3326">
        <v>0</v>
      </c>
      <c r="AC3326" s="24">
        <v>0</v>
      </c>
      <c r="AD3326">
        <v>2000</v>
      </c>
      <c r="AE3326">
        <v>451890</v>
      </c>
      <c r="AF3326" s="22">
        <v>43202</v>
      </c>
      <c r="AG3326">
        <v>227</v>
      </c>
      <c r="AH3326">
        <v>226</v>
      </c>
      <c r="AI3326" s="22">
        <v>43203</v>
      </c>
      <c r="AJ3326">
        <v>228</v>
      </c>
      <c r="AK3326">
        <v>223</v>
      </c>
      <c r="AM3326">
        <v>2</v>
      </c>
      <c r="AN3326" t="s">
        <v>1023</v>
      </c>
      <c r="AO3326">
        <v>81726</v>
      </c>
      <c r="AP3326">
        <v>0.66</v>
      </c>
      <c r="AQ3326">
        <v>0.03</v>
      </c>
      <c r="AR3326">
        <v>0.01</v>
      </c>
      <c r="AS3326">
        <v>0.89</v>
      </c>
      <c r="AT3326">
        <v>0.74</v>
      </c>
      <c r="AU3326">
        <v>2.1930000000000001</v>
      </c>
      <c r="AV3326">
        <v>230</v>
      </c>
      <c r="AW3326">
        <v>223</v>
      </c>
      <c r="AX3326">
        <v>223</v>
      </c>
    </row>
    <row r="3327" spans="1:50">
      <c r="A3327" s="22">
        <v>43201</v>
      </c>
      <c r="B3327">
        <v>120</v>
      </c>
      <c r="C3327">
        <v>120</v>
      </c>
      <c r="D3327">
        <v>118</v>
      </c>
      <c r="E3327">
        <v>119</v>
      </c>
      <c r="F3327" s="22">
        <v>43202</v>
      </c>
      <c r="G3327">
        <v>120</v>
      </c>
      <c r="H3327">
        <v>124</v>
      </c>
      <c r="I3327">
        <v>119</v>
      </c>
      <c r="J3327">
        <v>124</v>
      </c>
      <c r="K3327" s="22">
        <v>43203</v>
      </c>
      <c r="L3327">
        <v>123</v>
      </c>
      <c r="M3327">
        <v>1</v>
      </c>
      <c r="N3327" s="8" t="str">
        <f>IF(AND(AM3327=1,AC3327&lt;-0.005,AE3327&gt;O$1),R3327,"")</f>
        <v/>
      </c>
      <c r="O3327" s="8">
        <f t="shared" si="262"/>
        <v>495751.23749901186</v>
      </c>
      <c r="P3327" s="8" t="str">
        <f t="shared" si="266"/>
        <v/>
      </c>
      <c r="Q3327" s="8">
        <f t="shared" si="263"/>
        <v>569361.83845599415</v>
      </c>
      <c r="R3327" s="8">
        <f t="shared" si="264"/>
        <v>0</v>
      </c>
      <c r="S3327" s="8">
        <f t="shared" si="265"/>
        <v>1409030.9361852291</v>
      </c>
      <c r="U3327" s="25">
        <v>43203.316747685189</v>
      </c>
      <c r="V3327">
        <v>45</v>
      </c>
      <c r="W3327">
        <v>8201</v>
      </c>
      <c r="X3327" t="s">
        <v>1054</v>
      </c>
      <c r="Y3327" t="s">
        <v>962</v>
      </c>
      <c r="Z3327" s="25">
        <v>43202.997916666667</v>
      </c>
      <c r="AA3327">
        <v>122</v>
      </c>
      <c r="AB3327">
        <v>-2</v>
      </c>
      <c r="AC3327" s="24">
        <v>-1.61E-2</v>
      </c>
      <c r="AD3327">
        <v>2000</v>
      </c>
      <c r="AE3327">
        <v>246000</v>
      </c>
      <c r="AF3327" s="22">
        <v>43202</v>
      </c>
      <c r="AG3327">
        <v>120</v>
      </c>
      <c r="AH3327">
        <v>124</v>
      </c>
      <c r="AI3327" s="22">
        <v>43203</v>
      </c>
      <c r="AJ3327">
        <v>123</v>
      </c>
      <c r="AK3327">
        <v>123</v>
      </c>
      <c r="AM3327">
        <v>2</v>
      </c>
      <c r="AN3327" t="s">
        <v>1023</v>
      </c>
      <c r="AO3327">
        <v>0</v>
      </c>
      <c r="AP3327">
        <v>0</v>
      </c>
      <c r="AQ3327">
        <v>0.4</v>
      </c>
      <c r="AR3327">
        <v>0.14000000000000001</v>
      </c>
      <c r="AS3327">
        <v>1</v>
      </c>
      <c r="AT3327">
        <v>0.98</v>
      </c>
      <c r="AU3327">
        <v>1.1080000000000001</v>
      </c>
      <c r="AV3327">
        <v>128</v>
      </c>
      <c r="AW3327">
        <v>122</v>
      </c>
      <c r="AX3327">
        <v>123</v>
      </c>
    </row>
    <row r="3328" spans="1:50">
      <c r="A3328" s="22">
        <v>43201</v>
      </c>
      <c r="B3328">
        <v>195</v>
      </c>
      <c r="C3328">
        <v>200</v>
      </c>
      <c r="D3328">
        <v>192</v>
      </c>
      <c r="E3328">
        <v>194</v>
      </c>
      <c r="F3328" s="22">
        <v>43202</v>
      </c>
      <c r="G3328">
        <v>191</v>
      </c>
      <c r="H3328">
        <v>195</v>
      </c>
      <c r="I3328">
        <v>190</v>
      </c>
      <c r="J3328">
        <v>191</v>
      </c>
      <c r="K3328" s="22">
        <v>43203</v>
      </c>
      <c r="L3328">
        <v>191</v>
      </c>
      <c r="M3328">
        <v>0.75</v>
      </c>
      <c r="N3328" s="8" t="str">
        <f>IF(AND(AM3328=1,AC3328&lt;-0.005,AE3328&gt;O$1),R3328,"")</f>
        <v/>
      </c>
      <c r="O3328" s="8">
        <f t="shared" si="262"/>
        <v>495751.23749901186</v>
      </c>
      <c r="P3328" s="8" t="str">
        <f t="shared" si="266"/>
        <v/>
      </c>
      <c r="Q3328" s="8">
        <f t="shared" si="263"/>
        <v>569361.83845599415</v>
      </c>
      <c r="R3328" s="8">
        <f t="shared" si="264"/>
        <v>-2604.1666666666852</v>
      </c>
      <c r="S3328" s="8">
        <f t="shared" si="265"/>
        <v>1409030.9361852291</v>
      </c>
      <c r="U3328" s="25">
        <v>43203.316747685189</v>
      </c>
      <c r="V3328">
        <v>46</v>
      </c>
      <c r="W3328">
        <v>8105</v>
      </c>
      <c r="X3328" t="s">
        <v>339</v>
      </c>
      <c r="Y3328" t="s">
        <v>954</v>
      </c>
      <c r="Z3328" s="25">
        <v>43202.938194444447</v>
      </c>
      <c r="AA3328">
        <v>191.4</v>
      </c>
      <c r="AB3328">
        <v>0.4</v>
      </c>
      <c r="AC3328" s="24">
        <v>2.0999999999999999E-3</v>
      </c>
      <c r="AD3328">
        <v>1800</v>
      </c>
      <c r="AE3328">
        <v>344000</v>
      </c>
      <c r="AF3328" s="22">
        <v>43202</v>
      </c>
      <c r="AG3328">
        <v>191</v>
      </c>
      <c r="AH3328">
        <v>191</v>
      </c>
      <c r="AI3328" s="22">
        <v>43203</v>
      </c>
      <c r="AJ3328">
        <v>191</v>
      </c>
      <c r="AK3328">
        <v>192</v>
      </c>
      <c r="AM3328">
        <v>2</v>
      </c>
      <c r="AN3328" t="s">
        <v>1023</v>
      </c>
      <c r="AO3328">
        <v>0</v>
      </c>
      <c r="AP3328">
        <v>0.13</v>
      </c>
      <c r="AQ3328">
        <v>0.01</v>
      </c>
      <c r="AR3328">
        <v>0.01</v>
      </c>
      <c r="AS3328">
        <v>0.75</v>
      </c>
      <c r="AT3328">
        <v>0.57999999999999996</v>
      </c>
      <c r="AU3328">
        <v>3.51</v>
      </c>
      <c r="AV3328">
        <v>195</v>
      </c>
      <c r="AW3328">
        <v>190</v>
      </c>
      <c r="AX3328">
        <v>192</v>
      </c>
    </row>
    <row r="3329" spans="1:50">
      <c r="A3329" s="22">
        <v>43201</v>
      </c>
      <c r="B3329">
        <v>119</v>
      </c>
      <c r="C3329">
        <v>121</v>
      </c>
      <c r="D3329">
        <v>115</v>
      </c>
      <c r="E3329">
        <v>115</v>
      </c>
      <c r="F3329" s="22">
        <v>43202</v>
      </c>
      <c r="G3329">
        <v>115</v>
      </c>
      <c r="H3329">
        <v>117</v>
      </c>
      <c r="I3329">
        <v>113</v>
      </c>
      <c r="J3329">
        <v>114</v>
      </c>
      <c r="K3329" s="22">
        <v>43203</v>
      </c>
      <c r="L3329">
        <v>114</v>
      </c>
      <c r="M3329">
        <v>0.92</v>
      </c>
      <c r="N3329" s="8">
        <f>IF(AND(AM3329=1,AC3329&lt;-0.005,AE3329&gt;O$1),R3329,"")</f>
        <v>-12820.512820512831</v>
      </c>
      <c r="O3329" s="8">
        <f t="shared" si="262"/>
        <v>482930.72467849904</v>
      </c>
      <c r="P3329" s="8" t="str">
        <f t="shared" si="266"/>
        <v/>
      </c>
      <c r="Q3329" s="8">
        <f t="shared" si="263"/>
        <v>569361.83845599415</v>
      </c>
      <c r="R3329" s="8">
        <f t="shared" si="264"/>
        <v>-12820.512820512831</v>
      </c>
      <c r="S3329" s="8">
        <f t="shared" si="265"/>
        <v>1396210.4233647163</v>
      </c>
      <c r="U3329" s="25">
        <v>43203.316747685189</v>
      </c>
      <c r="V3329">
        <v>47</v>
      </c>
      <c r="W3329">
        <v>5955</v>
      </c>
      <c r="X3329" t="s">
        <v>468</v>
      </c>
      <c r="Y3329" t="s">
        <v>954</v>
      </c>
      <c r="Z3329" s="25">
        <v>43202.972222222219</v>
      </c>
      <c r="AA3329">
        <v>112.5</v>
      </c>
      <c r="AB3329">
        <v>-1.5</v>
      </c>
      <c r="AC3329" s="24">
        <v>-1.32E-2</v>
      </c>
      <c r="AD3329">
        <v>1700</v>
      </c>
      <c r="AE3329">
        <v>191610</v>
      </c>
      <c r="AF3329" s="22">
        <v>43202</v>
      </c>
      <c r="AG3329">
        <v>115</v>
      </c>
      <c r="AH3329">
        <v>114</v>
      </c>
      <c r="AI3329" s="22">
        <v>43203</v>
      </c>
      <c r="AJ3329">
        <v>114</v>
      </c>
      <c r="AK3329">
        <v>117</v>
      </c>
      <c r="AM3329">
        <v>1</v>
      </c>
      <c r="AN3329">
        <v>0</v>
      </c>
      <c r="AO3329">
        <v>4.8499999999999996</v>
      </c>
      <c r="AP3329">
        <v>1.32</v>
      </c>
      <c r="AQ3329">
        <v>0</v>
      </c>
      <c r="AR3329">
        <v>0.12</v>
      </c>
      <c r="AS3329">
        <v>0.92</v>
      </c>
      <c r="AT3329">
        <v>0.86</v>
      </c>
      <c r="AU3329">
        <v>1.0249999999999999</v>
      </c>
      <c r="AV3329">
        <v>117</v>
      </c>
      <c r="AW3329">
        <v>114</v>
      </c>
      <c r="AX3329">
        <v>117</v>
      </c>
    </row>
    <row r="3330" spans="1:50">
      <c r="A3330" s="22">
        <v>43201</v>
      </c>
      <c r="B3330">
        <v>432</v>
      </c>
      <c r="C3330">
        <v>455</v>
      </c>
      <c r="D3330">
        <v>432</v>
      </c>
      <c r="E3330">
        <v>450</v>
      </c>
      <c r="F3330" s="22">
        <v>43202</v>
      </c>
      <c r="G3330">
        <v>449</v>
      </c>
      <c r="H3330">
        <v>455</v>
      </c>
      <c r="I3330">
        <v>442</v>
      </c>
      <c r="J3330">
        <v>447</v>
      </c>
      <c r="K3330" s="22">
        <v>43203</v>
      </c>
      <c r="L3330">
        <v>468</v>
      </c>
      <c r="M3330">
        <v>1.1399999999999999</v>
      </c>
      <c r="N3330" s="8" t="str">
        <f>IF(AND(AM3330=1,AC3330&lt;-0.005,AE3330&gt;O$1),R3330,"")</f>
        <v/>
      </c>
      <c r="O3330" s="8">
        <f t="shared" si="262"/>
        <v>482930.72467849904</v>
      </c>
      <c r="P3330" s="8" t="str">
        <f t="shared" si="266"/>
        <v/>
      </c>
      <c r="Q3330" s="8">
        <f t="shared" si="263"/>
        <v>569361.83845599415</v>
      </c>
      <c r="R3330" s="8">
        <f t="shared" si="264"/>
        <v>-1066.098081023481</v>
      </c>
      <c r="S3330" s="8">
        <f t="shared" si="265"/>
        <v>1395144.3252836929</v>
      </c>
      <c r="U3330" s="25">
        <v>43203.316747685189</v>
      </c>
      <c r="V3330">
        <v>48</v>
      </c>
      <c r="W3330">
        <v>6489</v>
      </c>
      <c r="X3330" t="s">
        <v>1249</v>
      </c>
      <c r="Y3330" t="s">
        <v>962</v>
      </c>
      <c r="Z3330" s="25">
        <v>43202.994444444441</v>
      </c>
      <c r="AA3330">
        <v>475</v>
      </c>
      <c r="AB3330">
        <v>28</v>
      </c>
      <c r="AC3330" s="24">
        <v>6.2600000000000003E-2</v>
      </c>
      <c r="AD3330">
        <v>1700</v>
      </c>
      <c r="AE3330">
        <v>815010</v>
      </c>
      <c r="AF3330" s="22">
        <v>43202</v>
      </c>
      <c r="AG3330">
        <v>449</v>
      </c>
      <c r="AH3330">
        <v>447</v>
      </c>
      <c r="AI3330" s="22">
        <v>43203</v>
      </c>
      <c r="AJ3330">
        <v>468</v>
      </c>
      <c r="AK3330">
        <v>469</v>
      </c>
      <c r="AM3330">
        <v>1</v>
      </c>
      <c r="AN3330">
        <v>0</v>
      </c>
      <c r="AO3330">
        <v>2.33</v>
      </c>
      <c r="AP3330">
        <v>1.79</v>
      </c>
      <c r="AQ3330">
        <v>0.98</v>
      </c>
      <c r="AR3330">
        <v>0.98</v>
      </c>
      <c r="AS3330">
        <v>1.1399999999999999</v>
      </c>
      <c r="AT3330">
        <v>1.1200000000000001</v>
      </c>
      <c r="AU3330">
        <v>0.55600000000000005</v>
      </c>
      <c r="AV3330">
        <v>485</v>
      </c>
      <c r="AW3330">
        <v>461</v>
      </c>
      <c r="AX3330">
        <v>469</v>
      </c>
    </row>
    <row r="3331" spans="1:50">
      <c r="A3331" s="22">
        <v>43201</v>
      </c>
      <c r="B3331">
        <v>2022</v>
      </c>
      <c r="C3331">
        <v>2096</v>
      </c>
      <c r="D3331">
        <v>1968</v>
      </c>
      <c r="E3331">
        <v>1982</v>
      </c>
      <c r="F3331" s="22">
        <v>43202</v>
      </c>
      <c r="G3331">
        <v>1975</v>
      </c>
      <c r="H3331">
        <v>2002</v>
      </c>
      <c r="I3331">
        <v>1963</v>
      </c>
      <c r="J3331">
        <v>1980</v>
      </c>
      <c r="K3331" s="22">
        <v>43203</v>
      </c>
      <c r="L3331">
        <v>2230</v>
      </c>
      <c r="M3331">
        <v>0.97</v>
      </c>
      <c r="N3331" s="8" t="str">
        <f>IF(AND(AM3331=1,AC3331&lt;-0.005,AE3331&gt;O$1),R3331,"")</f>
        <v/>
      </c>
      <c r="O3331" s="8">
        <f t="shared" si="262"/>
        <v>482930.72467849904</v>
      </c>
      <c r="P3331" s="8" t="str">
        <f t="shared" si="266"/>
        <v/>
      </c>
      <c r="Q3331" s="8">
        <f t="shared" si="263"/>
        <v>569361.83845599415</v>
      </c>
      <c r="R3331" s="8">
        <f t="shared" si="264"/>
        <v>9132.4200913242003</v>
      </c>
      <c r="S3331" s="8">
        <f t="shared" si="265"/>
        <v>1404276.7453750172</v>
      </c>
      <c r="U3331" s="25">
        <v>43203.316747685189</v>
      </c>
      <c r="V3331">
        <v>49</v>
      </c>
      <c r="W3331">
        <v>3698</v>
      </c>
      <c r="X3331" t="s">
        <v>674</v>
      </c>
      <c r="Y3331" t="s">
        <v>957</v>
      </c>
      <c r="Z3331" s="25">
        <v>43202.992361111108</v>
      </c>
      <c r="AA3331">
        <v>2270</v>
      </c>
      <c r="AB3331">
        <v>290</v>
      </c>
      <c r="AC3331" s="24">
        <v>0.14649999999999999</v>
      </c>
      <c r="AD3331">
        <v>1700</v>
      </c>
      <c r="AE3331">
        <v>3953990</v>
      </c>
      <c r="AF3331" s="22">
        <v>43202</v>
      </c>
      <c r="AG3331">
        <v>1975</v>
      </c>
      <c r="AH3331">
        <v>1980</v>
      </c>
      <c r="AI3331" s="22">
        <v>43203</v>
      </c>
      <c r="AJ3331">
        <v>2230</v>
      </c>
      <c r="AK3331">
        <v>2190</v>
      </c>
      <c r="AM3331">
        <v>1</v>
      </c>
      <c r="AN3331">
        <v>0</v>
      </c>
      <c r="AO3331">
        <v>1.68</v>
      </c>
      <c r="AP3331">
        <v>0</v>
      </c>
      <c r="AQ3331">
        <v>0.13</v>
      </c>
      <c r="AR3331">
        <v>0.56000000000000005</v>
      </c>
      <c r="AS3331">
        <v>0.97</v>
      </c>
      <c r="AT3331">
        <v>1</v>
      </c>
      <c r="AU3331">
        <v>1.613</v>
      </c>
      <c r="AV3331">
        <v>2250</v>
      </c>
      <c r="AW3331">
        <v>2135</v>
      </c>
      <c r="AX3331">
        <v>2190</v>
      </c>
    </row>
    <row r="3332" spans="1:50">
      <c r="A3332" s="22">
        <v>43202</v>
      </c>
      <c r="B3332">
        <v>1328</v>
      </c>
      <c r="C3332">
        <v>1338</v>
      </c>
      <c r="D3332">
        <v>1322</v>
      </c>
      <c r="E3332">
        <v>1329</v>
      </c>
      <c r="F3332" s="22">
        <v>43203</v>
      </c>
      <c r="G3332">
        <v>1311</v>
      </c>
      <c r="H3332">
        <v>1319</v>
      </c>
      <c r="I3332">
        <v>1298</v>
      </c>
      <c r="J3332">
        <v>1314</v>
      </c>
      <c r="K3332" s="22">
        <v>43206</v>
      </c>
      <c r="L3332">
        <v>1308</v>
      </c>
      <c r="M3332">
        <v>0.96</v>
      </c>
      <c r="N3332" s="8" t="str">
        <f>IF(AND(AM3332=1,AC3332&lt;-0.005,AE3332&gt;O$1),R3332,"")</f>
        <v/>
      </c>
      <c r="O3332" s="8">
        <f t="shared" si="262"/>
        <v>482930.72467849904</v>
      </c>
      <c r="P3332" s="8" t="str">
        <f t="shared" si="266"/>
        <v/>
      </c>
      <c r="Q3332" s="8">
        <f t="shared" si="263"/>
        <v>569361.83845599415</v>
      </c>
      <c r="R3332" s="8">
        <f t="shared" si="264"/>
        <v>765.69678407345521</v>
      </c>
      <c r="S3332" s="8">
        <f t="shared" si="265"/>
        <v>1405042.4421590907</v>
      </c>
      <c r="U3332" s="25">
        <v>43206.317233796297</v>
      </c>
      <c r="V3332">
        <v>2</v>
      </c>
      <c r="W3332">
        <v>1357</v>
      </c>
      <c r="X3332" t="s">
        <v>1056</v>
      </c>
      <c r="Y3332" t="s">
        <v>954</v>
      </c>
      <c r="Z3332" s="25">
        <v>43203.997916666667</v>
      </c>
      <c r="AA3332">
        <v>1313.9</v>
      </c>
      <c r="AB3332">
        <v>-0.1</v>
      </c>
      <c r="AC3332" s="24">
        <v>-1E-4</v>
      </c>
      <c r="AD3332">
        <v>152610</v>
      </c>
      <c r="AE3332">
        <v>199381139</v>
      </c>
      <c r="AF3332" s="22">
        <v>43203</v>
      </c>
      <c r="AG3332">
        <v>1311</v>
      </c>
      <c r="AH3332">
        <v>1314</v>
      </c>
      <c r="AI3332" s="22">
        <v>43206</v>
      </c>
      <c r="AJ3332">
        <v>1308</v>
      </c>
      <c r="AK3332">
        <v>1306</v>
      </c>
      <c r="AM3332">
        <v>1</v>
      </c>
      <c r="AN3332">
        <v>0</v>
      </c>
      <c r="AO3332" s="26">
        <v>8.0000000000000002E-3</v>
      </c>
      <c r="AQ3332">
        <v>0.02</v>
      </c>
      <c r="AR3332">
        <v>0.49</v>
      </c>
      <c r="AS3332">
        <v>0.96</v>
      </c>
      <c r="AT3332">
        <v>0.99</v>
      </c>
      <c r="AU3332">
        <v>1.903</v>
      </c>
      <c r="AV3332">
        <v>1316</v>
      </c>
      <c r="AW3332">
        <v>1302</v>
      </c>
      <c r="AX3332">
        <v>1306</v>
      </c>
    </row>
    <row r="3333" spans="1:50">
      <c r="A3333" s="22">
        <v>43202</v>
      </c>
      <c r="B3333">
        <v>536</v>
      </c>
      <c r="C3333">
        <v>557</v>
      </c>
      <c r="D3333">
        <v>523</v>
      </c>
      <c r="E3333">
        <v>539</v>
      </c>
      <c r="F3333" s="22">
        <v>43203</v>
      </c>
      <c r="G3333">
        <v>533</v>
      </c>
      <c r="H3333">
        <v>590</v>
      </c>
      <c r="I3333">
        <v>528</v>
      </c>
      <c r="J3333">
        <v>572</v>
      </c>
      <c r="K3333" s="22">
        <v>43206</v>
      </c>
      <c r="L3333">
        <v>590</v>
      </c>
      <c r="M3333">
        <v>1.41</v>
      </c>
      <c r="N3333" s="8" t="str">
        <f>IF(AND(AM3333=1,AC3333&lt;-0.005,AE3333&gt;O$1),R3333,"")</f>
        <v/>
      </c>
      <c r="O3333" s="8">
        <f t="shared" si="262"/>
        <v>482930.72467849904</v>
      </c>
      <c r="P3333" s="8" t="str">
        <f t="shared" si="266"/>
        <v/>
      </c>
      <c r="Q3333" s="8">
        <f t="shared" si="263"/>
        <v>569361.83845599415</v>
      </c>
      <c r="R3333" s="8">
        <f t="shared" si="264"/>
        <v>0</v>
      </c>
      <c r="S3333" s="8">
        <f t="shared" si="265"/>
        <v>1405042.4421590907</v>
      </c>
      <c r="U3333" s="25">
        <v>43206.317233796297</v>
      </c>
      <c r="V3333">
        <v>4</v>
      </c>
      <c r="W3333">
        <v>8698</v>
      </c>
      <c r="X3333" t="s">
        <v>1057</v>
      </c>
      <c r="Y3333" t="s">
        <v>962</v>
      </c>
      <c r="Z3333" s="25">
        <v>43203.995833333334</v>
      </c>
      <c r="AA3333">
        <v>575</v>
      </c>
      <c r="AB3333">
        <v>3</v>
      </c>
      <c r="AC3333" s="24">
        <v>5.1999999999999998E-3</v>
      </c>
      <c r="AD3333">
        <v>71800</v>
      </c>
      <c r="AE3333">
        <v>41420640</v>
      </c>
      <c r="AF3333" s="22">
        <v>43203</v>
      </c>
      <c r="AG3333">
        <v>533</v>
      </c>
      <c r="AH3333">
        <v>572</v>
      </c>
      <c r="AI3333" s="22">
        <v>43206</v>
      </c>
      <c r="AJ3333">
        <v>590</v>
      </c>
      <c r="AK3333">
        <v>590</v>
      </c>
      <c r="AM3333">
        <v>1</v>
      </c>
      <c r="AN3333">
        <v>0</v>
      </c>
      <c r="AO3333">
        <v>1.5</v>
      </c>
      <c r="AP3333" t="s">
        <v>956</v>
      </c>
      <c r="AQ3333">
        <v>1</v>
      </c>
      <c r="AR3333">
        <v>1</v>
      </c>
      <c r="AS3333">
        <v>1.41</v>
      </c>
      <c r="AT3333">
        <v>1.51</v>
      </c>
      <c r="AU3333">
        <v>0.65700000000000003</v>
      </c>
      <c r="AV3333">
        <v>633</v>
      </c>
      <c r="AW3333">
        <v>574</v>
      </c>
      <c r="AX3333">
        <v>590</v>
      </c>
    </row>
    <row r="3334" spans="1:50">
      <c r="A3334" s="22">
        <v>43202</v>
      </c>
      <c r="B3334">
        <v>266</v>
      </c>
      <c r="C3334">
        <v>273</v>
      </c>
      <c r="D3334">
        <v>264</v>
      </c>
      <c r="E3334">
        <v>273</v>
      </c>
      <c r="F3334" s="22">
        <v>43203</v>
      </c>
      <c r="G3334">
        <v>353</v>
      </c>
      <c r="H3334">
        <v>353</v>
      </c>
      <c r="I3334">
        <v>353</v>
      </c>
      <c r="J3334">
        <v>353</v>
      </c>
      <c r="K3334" s="22">
        <v>43206</v>
      </c>
      <c r="L3334">
        <v>392</v>
      </c>
      <c r="M3334">
        <v>1.32</v>
      </c>
      <c r="N3334" s="8" t="str">
        <f>IF(AND(AM3334=1,AC3334&lt;-0.005,AE3334&gt;O$1),R3334,"")</f>
        <v/>
      </c>
      <c r="O3334" s="8">
        <f t="shared" si="262"/>
        <v>482930.72467849904</v>
      </c>
      <c r="P3334" s="8" t="str">
        <f t="shared" si="266"/>
        <v/>
      </c>
      <c r="Q3334" s="8">
        <f t="shared" si="263"/>
        <v>569361.83845599415</v>
      </c>
      <c r="R3334" s="8">
        <f t="shared" si="264"/>
        <v>108695.65217391308</v>
      </c>
      <c r="S3334" s="8">
        <f t="shared" si="265"/>
        <v>1405042.4421590907</v>
      </c>
      <c r="U3334" s="25">
        <v>43206.317233796297</v>
      </c>
      <c r="V3334">
        <v>7</v>
      </c>
      <c r="W3334">
        <v>9836</v>
      </c>
      <c r="X3334" t="s">
        <v>1248</v>
      </c>
      <c r="Y3334" t="s">
        <v>960</v>
      </c>
      <c r="Z3334" s="25">
        <v>43203.99722222222</v>
      </c>
      <c r="AA3334">
        <v>392.1</v>
      </c>
      <c r="AB3334">
        <v>39.1</v>
      </c>
      <c r="AC3334" s="24">
        <v>0.1108</v>
      </c>
      <c r="AD3334">
        <v>48000</v>
      </c>
      <c r="AE3334">
        <v>19162900</v>
      </c>
      <c r="AF3334" s="22">
        <v>43203</v>
      </c>
      <c r="AG3334">
        <v>353</v>
      </c>
      <c r="AH3334">
        <v>353</v>
      </c>
      <c r="AI3334" s="22">
        <v>43206</v>
      </c>
      <c r="AJ3334">
        <v>392</v>
      </c>
      <c r="AK3334">
        <v>322</v>
      </c>
      <c r="AM3334">
        <v>2</v>
      </c>
      <c r="AN3334" t="s">
        <v>1023</v>
      </c>
      <c r="AO3334">
        <v>0</v>
      </c>
      <c r="AP3334">
        <v>0</v>
      </c>
      <c r="AQ3334">
        <v>1</v>
      </c>
      <c r="AR3334">
        <v>1</v>
      </c>
      <c r="AS3334">
        <v>1.32</v>
      </c>
      <c r="AT3334">
        <v>1.25</v>
      </c>
      <c r="AU3334">
        <v>0.85299999999999998</v>
      </c>
      <c r="AV3334">
        <v>396</v>
      </c>
      <c r="AW3334">
        <v>315</v>
      </c>
      <c r="AX3334">
        <v>322</v>
      </c>
    </row>
    <row r="3335" spans="1:50">
      <c r="A3335" s="22">
        <v>43202</v>
      </c>
      <c r="B3335">
        <v>194.3</v>
      </c>
      <c r="C3335">
        <v>194.4</v>
      </c>
      <c r="D3335">
        <v>193.1</v>
      </c>
      <c r="E3335">
        <v>193.5</v>
      </c>
      <c r="F3335" s="22">
        <v>43203</v>
      </c>
      <c r="G3335">
        <v>194.5</v>
      </c>
      <c r="H3335">
        <v>196.3</v>
      </c>
      <c r="I3335">
        <v>194.4</v>
      </c>
      <c r="J3335">
        <v>195.2</v>
      </c>
      <c r="K3335" s="22">
        <v>43206</v>
      </c>
      <c r="L3335">
        <v>194.9</v>
      </c>
      <c r="M3335">
        <v>1.02</v>
      </c>
      <c r="N3335" s="8" t="str">
        <f>IF(AND(AM3335=1,AC3335&lt;-0.005,AE3335&gt;O$1),R3335,"")</f>
        <v/>
      </c>
      <c r="O3335" s="8">
        <f t="shared" si="262"/>
        <v>482930.72467849904</v>
      </c>
      <c r="P3335" s="8" t="str">
        <f t="shared" si="266"/>
        <v/>
      </c>
      <c r="Q3335" s="8">
        <f t="shared" si="263"/>
        <v>569361.83845599415</v>
      </c>
      <c r="R3335" s="8">
        <f t="shared" si="264"/>
        <v>256.67351129365909</v>
      </c>
      <c r="S3335" s="8">
        <f t="shared" si="265"/>
        <v>1405299.1156703844</v>
      </c>
      <c r="U3335" s="25">
        <v>43206.317233796297</v>
      </c>
      <c r="V3335">
        <v>8</v>
      </c>
      <c r="W3335">
        <v>8411</v>
      </c>
      <c r="X3335" t="s">
        <v>1070</v>
      </c>
      <c r="Y3335" t="s">
        <v>962</v>
      </c>
      <c r="Z3335" s="25">
        <v>43203.991666666669</v>
      </c>
      <c r="AA3335">
        <v>196.1</v>
      </c>
      <c r="AB3335">
        <v>0.9</v>
      </c>
      <c r="AC3335" s="24">
        <v>4.5999999999999999E-3</v>
      </c>
      <c r="AD3335">
        <v>47400</v>
      </c>
      <c r="AE3335">
        <v>9298720</v>
      </c>
      <c r="AF3335" s="22">
        <v>43203</v>
      </c>
      <c r="AG3335">
        <v>194.5</v>
      </c>
      <c r="AH3335">
        <v>195.2</v>
      </c>
      <c r="AI3335" s="22">
        <v>43206</v>
      </c>
      <c r="AJ3335">
        <v>194.9</v>
      </c>
      <c r="AK3335">
        <v>194.8</v>
      </c>
      <c r="AM3335">
        <v>1</v>
      </c>
      <c r="AN3335" t="s">
        <v>1023</v>
      </c>
      <c r="AO3335">
        <v>8.01</v>
      </c>
      <c r="AP3335">
        <v>3.84</v>
      </c>
      <c r="AQ3335">
        <v>1</v>
      </c>
      <c r="AR3335">
        <v>0.21</v>
      </c>
      <c r="AS3335">
        <v>1.02</v>
      </c>
      <c r="AT3335">
        <v>0.98</v>
      </c>
      <c r="AU3335">
        <v>0.42699999999999999</v>
      </c>
      <c r="AV3335">
        <v>195.4</v>
      </c>
      <c r="AW3335">
        <v>193.9</v>
      </c>
      <c r="AX3335">
        <v>194.8</v>
      </c>
    </row>
    <row r="3336" spans="1:50">
      <c r="A3336" s="22">
        <v>43202</v>
      </c>
      <c r="B3336">
        <v>832</v>
      </c>
      <c r="C3336">
        <v>853</v>
      </c>
      <c r="D3336">
        <v>802</v>
      </c>
      <c r="E3336">
        <v>804</v>
      </c>
      <c r="F3336" s="22">
        <v>43203</v>
      </c>
      <c r="G3336">
        <v>819</v>
      </c>
      <c r="H3336">
        <v>842</v>
      </c>
      <c r="I3336">
        <v>811</v>
      </c>
      <c r="J3336">
        <v>818</v>
      </c>
      <c r="K3336" s="22">
        <v>43206</v>
      </c>
      <c r="L3336">
        <v>839</v>
      </c>
      <c r="M3336">
        <v>0.93</v>
      </c>
      <c r="N3336" s="8" t="str">
        <f>IF(AND(AM3336=1,AC3336&lt;-0.005,AE3336&gt;O$1),R3336,"")</f>
        <v/>
      </c>
      <c r="O3336" s="8">
        <f t="shared" si="262"/>
        <v>482930.72467849904</v>
      </c>
      <c r="P3336" s="8" t="str">
        <f t="shared" si="266"/>
        <v/>
      </c>
      <c r="Q3336" s="8">
        <f t="shared" si="263"/>
        <v>569361.83845599415</v>
      </c>
      <c r="R3336" s="8">
        <f t="shared" si="264"/>
        <v>17901.234567901269</v>
      </c>
      <c r="S3336" s="8">
        <f t="shared" si="265"/>
        <v>1405299.1156703844</v>
      </c>
      <c r="U3336" s="25">
        <v>43206.317233796297</v>
      </c>
      <c r="V3336">
        <v>11</v>
      </c>
      <c r="W3336">
        <v>3825</v>
      </c>
      <c r="X3336" t="s">
        <v>1069</v>
      </c>
      <c r="Y3336" t="s">
        <v>954</v>
      </c>
      <c r="Z3336" s="25">
        <v>43203.997916666667</v>
      </c>
      <c r="AA3336">
        <v>798</v>
      </c>
      <c r="AB3336">
        <v>-20</v>
      </c>
      <c r="AC3336" s="24">
        <v>-2.4400000000000002E-2</v>
      </c>
      <c r="AD3336">
        <v>30800</v>
      </c>
      <c r="AE3336">
        <v>24354450</v>
      </c>
      <c r="AF3336" s="22">
        <v>43203</v>
      </c>
      <c r="AG3336">
        <v>819</v>
      </c>
      <c r="AH3336">
        <v>818</v>
      </c>
      <c r="AI3336" s="22">
        <v>43206</v>
      </c>
      <c r="AJ3336">
        <v>839</v>
      </c>
      <c r="AK3336">
        <v>810</v>
      </c>
      <c r="AM3336">
        <v>2</v>
      </c>
      <c r="AN3336" t="s">
        <v>1023</v>
      </c>
      <c r="AO3336">
        <v>0</v>
      </c>
      <c r="AP3336" t="s">
        <v>956</v>
      </c>
      <c r="AQ3336">
        <v>0.06</v>
      </c>
      <c r="AR3336">
        <v>0.44</v>
      </c>
      <c r="AS3336">
        <v>0.93</v>
      </c>
      <c r="AT3336">
        <v>0.93</v>
      </c>
      <c r="AU3336">
        <v>2.0779999999999998</v>
      </c>
      <c r="AV3336">
        <v>859</v>
      </c>
      <c r="AW3336">
        <v>801</v>
      </c>
      <c r="AX3336">
        <v>810</v>
      </c>
    </row>
    <row r="3337" spans="1:50">
      <c r="A3337" s="22">
        <v>43202</v>
      </c>
      <c r="B3337">
        <v>462</v>
      </c>
      <c r="C3337">
        <v>469</v>
      </c>
      <c r="D3337">
        <v>460</v>
      </c>
      <c r="E3337">
        <v>460</v>
      </c>
      <c r="F3337" s="22">
        <v>43203</v>
      </c>
      <c r="G3337">
        <v>461</v>
      </c>
      <c r="H3337">
        <v>463</v>
      </c>
      <c r="I3337">
        <v>457</v>
      </c>
      <c r="J3337">
        <v>459</v>
      </c>
      <c r="K3337" s="22">
        <v>43206</v>
      </c>
      <c r="L3337">
        <v>458</v>
      </c>
      <c r="M3337">
        <v>0.94</v>
      </c>
      <c r="N3337" s="8" t="str">
        <f>IF(AND(AM3337=1,AC3337&lt;-0.005,AE3337&gt;O$1),R3337,"")</f>
        <v/>
      </c>
      <c r="O3337" s="8">
        <f t="shared" si="262"/>
        <v>482930.72467849904</v>
      </c>
      <c r="P3337" s="8" t="str">
        <f t="shared" si="266"/>
        <v/>
      </c>
      <c r="Q3337" s="8">
        <f t="shared" si="263"/>
        <v>569361.83845599415</v>
      </c>
      <c r="R3337" s="8">
        <f t="shared" si="264"/>
        <v>5518.7637969095204</v>
      </c>
      <c r="S3337" s="8">
        <f t="shared" si="265"/>
        <v>1410817.8794672939</v>
      </c>
      <c r="U3337" s="25">
        <v>43206.317233796297</v>
      </c>
      <c r="V3337">
        <v>12</v>
      </c>
      <c r="W3337">
        <v>4689</v>
      </c>
      <c r="X3337" t="s">
        <v>398</v>
      </c>
      <c r="Y3337" t="s">
        <v>962</v>
      </c>
      <c r="Z3337" s="25">
        <v>43203.997916666667</v>
      </c>
      <c r="AA3337">
        <v>468</v>
      </c>
      <c r="AB3337">
        <v>9</v>
      </c>
      <c r="AC3337" s="24">
        <v>1.9599999999999999E-2</v>
      </c>
      <c r="AD3337">
        <v>25100</v>
      </c>
      <c r="AE3337">
        <v>11787930</v>
      </c>
      <c r="AF3337" s="22">
        <v>43203</v>
      </c>
      <c r="AG3337">
        <v>461</v>
      </c>
      <c r="AH3337">
        <v>459</v>
      </c>
      <c r="AI3337" s="22">
        <v>43206</v>
      </c>
      <c r="AJ3337">
        <v>458</v>
      </c>
      <c r="AK3337">
        <v>453</v>
      </c>
      <c r="AM3337">
        <v>1</v>
      </c>
      <c r="AN3337">
        <v>0</v>
      </c>
      <c r="AO3337">
        <v>1.95</v>
      </c>
      <c r="AP3337">
        <v>1.93</v>
      </c>
      <c r="AQ3337">
        <v>0</v>
      </c>
      <c r="AR3337">
        <v>0</v>
      </c>
      <c r="AS3337">
        <v>0.94</v>
      </c>
      <c r="AT3337">
        <v>0.9</v>
      </c>
      <c r="AU3337">
        <v>0.379</v>
      </c>
      <c r="AV3337">
        <v>463</v>
      </c>
      <c r="AW3337">
        <v>451</v>
      </c>
      <c r="AX3337">
        <v>453</v>
      </c>
    </row>
    <row r="3338" spans="1:50">
      <c r="A3338" s="22">
        <v>43202</v>
      </c>
      <c r="B3338">
        <v>990</v>
      </c>
      <c r="C3338">
        <v>1010</v>
      </c>
      <c r="D3338">
        <v>930</v>
      </c>
      <c r="E3338">
        <v>932</v>
      </c>
      <c r="F3338" s="22">
        <v>43203</v>
      </c>
      <c r="G3338">
        <v>950</v>
      </c>
      <c r="H3338">
        <v>953</v>
      </c>
      <c r="I3338">
        <v>922</v>
      </c>
      <c r="J3338">
        <v>922</v>
      </c>
      <c r="K3338" s="22">
        <v>43206</v>
      </c>
      <c r="L3338">
        <v>802</v>
      </c>
      <c r="M3338">
        <v>1.02</v>
      </c>
      <c r="N3338" s="8" t="str">
        <f>IF(AND(AM3338=1,AC3338&lt;-0.005,AE3338&gt;O$1),R3338,"")</f>
        <v/>
      </c>
      <c r="O3338" s="8">
        <f t="shared" si="262"/>
        <v>482930.72467849904</v>
      </c>
      <c r="P3338" s="8" t="str">
        <f t="shared" si="266"/>
        <v/>
      </c>
      <c r="Q3338" s="8">
        <f t="shared" si="263"/>
        <v>569361.83845599415</v>
      </c>
      <c r="R3338" s="8">
        <f t="shared" si="264"/>
        <v>16087.516087516129</v>
      </c>
      <c r="S3338" s="8">
        <f t="shared" si="265"/>
        <v>1410817.8794672939</v>
      </c>
      <c r="U3338" s="25">
        <v>43206.317233796297</v>
      </c>
      <c r="V3338">
        <v>14</v>
      </c>
      <c r="W3338">
        <v>3181</v>
      </c>
      <c r="X3338" t="s">
        <v>1247</v>
      </c>
      <c r="Y3338" t="s">
        <v>960</v>
      </c>
      <c r="Z3338" s="25">
        <v>43203.997916666667</v>
      </c>
      <c r="AA3338">
        <v>777.8</v>
      </c>
      <c r="AB3338">
        <v>-144.19999999999999</v>
      </c>
      <c r="AC3338" s="24">
        <v>-0.15640000000000001</v>
      </c>
      <c r="AD3338">
        <v>20000</v>
      </c>
      <c r="AE3338">
        <v>15800830</v>
      </c>
      <c r="AF3338" s="22">
        <v>43203</v>
      </c>
      <c r="AG3338">
        <v>950</v>
      </c>
      <c r="AH3338">
        <v>922</v>
      </c>
      <c r="AI3338" s="22">
        <v>43206</v>
      </c>
      <c r="AJ3338">
        <v>802</v>
      </c>
      <c r="AK3338">
        <v>777</v>
      </c>
      <c r="AM3338">
        <v>2</v>
      </c>
      <c r="AN3338" t="s">
        <v>1023</v>
      </c>
      <c r="AO3338">
        <v>127.85</v>
      </c>
      <c r="AP3338" t="s">
        <v>956</v>
      </c>
      <c r="AQ3338">
        <v>0.34</v>
      </c>
      <c r="AR3338">
        <v>0.44</v>
      </c>
      <c r="AS3338">
        <v>1.02</v>
      </c>
      <c r="AT3338">
        <v>1.18</v>
      </c>
      <c r="AU3338">
        <v>0.98399999999999999</v>
      </c>
      <c r="AV3338">
        <v>826</v>
      </c>
      <c r="AW3338">
        <v>773</v>
      </c>
      <c r="AX3338">
        <v>777</v>
      </c>
    </row>
    <row r="3339" spans="1:50">
      <c r="A3339" s="22">
        <v>43202</v>
      </c>
      <c r="B3339">
        <v>305</v>
      </c>
      <c r="C3339">
        <v>309</v>
      </c>
      <c r="D3339">
        <v>304</v>
      </c>
      <c r="E3339">
        <v>305</v>
      </c>
      <c r="F3339" s="22">
        <v>43203</v>
      </c>
      <c r="G3339">
        <v>305</v>
      </c>
      <c r="H3339">
        <v>310</v>
      </c>
      <c r="I3339">
        <v>302</v>
      </c>
      <c r="J3339">
        <v>307</v>
      </c>
      <c r="K3339" s="22">
        <v>43206</v>
      </c>
      <c r="L3339">
        <v>338</v>
      </c>
      <c r="M3339">
        <v>0.98</v>
      </c>
      <c r="N3339" s="8" t="str">
        <f>IF(AND(AM3339=1,AC3339&lt;-0.005,AE3339&gt;O$1),R3339,"")</f>
        <v/>
      </c>
      <c r="O3339" s="8">
        <f t="shared" si="262"/>
        <v>482930.72467849904</v>
      </c>
      <c r="P3339" s="8" t="str">
        <f t="shared" si="266"/>
        <v/>
      </c>
      <c r="Q3339" s="8">
        <f t="shared" si="263"/>
        <v>569361.83845599415</v>
      </c>
      <c r="R3339" s="8">
        <f t="shared" si="264"/>
        <v>20000.000000000018</v>
      </c>
      <c r="S3339" s="8">
        <f t="shared" si="265"/>
        <v>1430817.8794672939</v>
      </c>
      <c r="U3339" s="25">
        <v>43206.317233796297</v>
      </c>
      <c r="V3339">
        <v>15</v>
      </c>
      <c r="W3339">
        <v>3807</v>
      </c>
      <c r="X3339" t="s">
        <v>1082</v>
      </c>
      <c r="Y3339" t="s">
        <v>960</v>
      </c>
      <c r="Z3339" s="25">
        <v>43203.997916666667</v>
      </c>
      <c r="AA3339">
        <v>335</v>
      </c>
      <c r="AB3339">
        <v>28</v>
      </c>
      <c r="AC3339" s="24">
        <v>9.1200000000000003E-2</v>
      </c>
      <c r="AD3339">
        <v>18300</v>
      </c>
      <c r="AE3339">
        <v>6081100</v>
      </c>
      <c r="AF3339" s="22">
        <v>43203</v>
      </c>
      <c r="AG3339">
        <v>305</v>
      </c>
      <c r="AH3339">
        <v>307</v>
      </c>
      <c r="AI3339" s="22">
        <v>43206</v>
      </c>
      <c r="AJ3339">
        <v>338</v>
      </c>
      <c r="AK3339">
        <v>325</v>
      </c>
      <c r="AM3339">
        <v>1</v>
      </c>
      <c r="AN3339" t="s">
        <v>1023</v>
      </c>
      <c r="AO3339">
        <v>4.66</v>
      </c>
      <c r="AP3339" t="s">
        <v>956</v>
      </c>
      <c r="AQ3339">
        <v>0.05</v>
      </c>
      <c r="AR3339">
        <v>0.02</v>
      </c>
      <c r="AS3339">
        <v>0.98</v>
      </c>
      <c r="AT3339">
        <v>0.91</v>
      </c>
      <c r="AU3339">
        <v>0.86599999999999999</v>
      </c>
      <c r="AV3339">
        <v>343</v>
      </c>
      <c r="AW3339">
        <v>317</v>
      </c>
      <c r="AX3339">
        <v>325</v>
      </c>
    </row>
    <row r="3340" spans="1:50">
      <c r="A3340" s="22">
        <v>43202</v>
      </c>
      <c r="B3340">
        <v>18830</v>
      </c>
      <c r="C3340">
        <v>18890</v>
      </c>
      <c r="D3340">
        <v>18670</v>
      </c>
      <c r="E3340">
        <v>18800</v>
      </c>
      <c r="F3340" s="22">
        <v>43203</v>
      </c>
      <c r="G3340">
        <v>19050</v>
      </c>
      <c r="H3340">
        <v>19230</v>
      </c>
      <c r="I3340">
        <v>18940</v>
      </c>
      <c r="J3340">
        <v>19010</v>
      </c>
      <c r="K3340" s="22">
        <v>43206</v>
      </c>
      <c r="L3340">
        <v>19120</v>
      </c>
      <c r="M3340">
        <v>1.04</v>
      </c>
      <c r="N3340" s="8" t="str">
        <f>IF(AND(AM3340=1,AC3340&lt;-0.005,AE3340&gt;O$1),R3340,"")</f>
        <v/>
      </c>
      <c r="O3340" s="8">
        <f t="shared" si="262"/>
        <v>482930.72467849904</v>
      </c>
      <c r="P3340" s="8" t="str">
        <f t="shared" si="266"/>
        <v/>
      </c>
      <c r="Q3340" s="8">
        <f t="shared" si="263"/>
        <v>569361.83845599415</v>
      </c>
      <c r="R3340" s="8">
        <f t="shared" si="264"/>
        <v>261.64311878595913</v>
      </c>
      <c r="S3340" s="8">
        <f t="shared" si="265"/>
        <v>1431079.5225860798</v>
      </c>
      <c r="U3340" s="25">
        <v>43206.317233796297</v>
      </c>
      <c r="V3340">
        <v>16</v>
      </c>
      <c r="W3340">
        <v>1570</v>
      </c>
      <c r="X3340" t="s">
        <v>1041</v>
      </c>
      <c r="Y3340" t="s">
        <v>954</v>
      </c>
      <c r="Z3340" s="25">
        <v>43203.99722222222</v>
      </c>
      <c r="AA3340">
        <v>19030</v>
      </c>
      <c r="AB3340">
        <v>20</v>
      </c>
      <c r="AC3340" s="24">
        <v>1.1000000000000001E-3</v>
      </c>
      <c r="AD3340">
        <v>17314</v>
      </c>
      <c r="AE3340">
        <v>331401717</v>
      </c>
      <c r="AF3340" s="22">
        <v>43203</v>
      </c>
      <c r="AG3340">
        <v>19050</v>
      </c>
      <c r="AH3340">
        <v>19010</v>
      </c>
      <c r="AI3340" s="22">
        <v>43206</v>
      </c>
      <c r="AJ3340">
        <v>19120</v>
      </c>
      <c r="AK3340">
        <v>19110</v>
      </c>
      <c r="AM3340">
        <v>1</v>
      </c>
      <c r="AN3340">
        <v>0</v>
      </c>
      <c r="AO3340" s="26">
        <v>8.0000000000000002E-3</v>
      </c>
      <c r="AQ3340">
        <v>0.99</v>
      </c>
      <c r="AR3340">
        <v>0.35</v>
      </c>
      <c r="AS3340">
        <v>1.04</v>
      </c>
      <c r="AT3340">
        <v>0.98</v>
      </c>
      <c r="AU3340">
        <v>0.76600000000000001</v>
      </c>
      <c r="AV3340">
        <v>19180</v>
      </c>
      <c r="AW3340">
        <v>18980</v>
      </c>
      <c r="AX3340">
        <v>19110</v>
      </c>
    </row>
    <row r="3341" spans="1:50">
      <c r="A3341" s="22">
        <v>43202</v>
      </c>
      <c r="B3341">
        <v>658</v>
      </c>
      <c r="C3341">
        <v>663</v>
      </c>
      <c r="D3341">
        <v>656</v>
      </c>
      <c r="E3341">
        <v>658</v>
      </c>
      <c r="F3341" s="22">
        <v>43203</v>
      </c>
      <c r="G3341">
        <v>657</v>
      </c>
      <c r="H3341">
        <v>658</v>
      </c>
      <c r="I3341">
        <v>648</v>
      </c>
      <c r="J3341">
        <v>656</v>
      </c>
      <c r="K3341" s="22">
        <v>43206</v>
      </c>
      <c r="L3341">
        <v>600</v>
      </c>
      <c r="M3341">
        <v>1</v>
      </c>
      <c r="N3341" s="8">
        <f>IF(AND(AM3341=1,AC3341&lt;-0.005,AE3341&gt;O$1),R3341,"")</f>
        <v>2512.562814070307</v>
      </c>
      <c r="O3341" s="8">
        <f t="shared" si="262"/>
        <v>485443.28749256936</v>
      </c>
      <c r="P3341" s="8" t="str">
        <f t="shared" si="266"/>
        <v/>
      </c>
      <c r="Q3341" s="8">
        <f t="shared" si="263"/>
        <v>569361.83845599415</v>
      </c>
      <c r="R3341" s="8">
        <f t="shared" si="264"/>
        <v>2512.562814070307</v>
      </c>
      <c r="S3341" s="8">
        <f t="shared" si="265"/>
        <v>1433592.0854001502</v>
      </c>
      <c r="U3341" s="25">
        <v>43206.317233796297</v>
      </c>
      <c r="V3341">
        <v>19</v>
      </c>
      <c r="W3341">
        <v>9831</v>
      </c>
      <c r="X3341" t="s">
        <v>545</v>
      </c>
      <c r="Y3341" t="s">
        <v>962</v>
      </c>
      <c r="Z3341" s="25">
        <v>43203.997916666667</v>
      </c>
      <c r="AA3341">
        <v>596</v>
      </c>
      <c r="AB3341">
        <v>-60</v>
      </c>
      <c r="AC3341" s="24">
        <v>-9.1499999999999998E-2</v>
      </c>
      <c r="AD3341">
        <v>13200</v>
      </c>
      <c r="AE3341">
        <v>7854300</v>
      </c>
      <c r="AF3341" s="22">
        <v>43203</v>
      </c>
      <c r="AG3341">
        <v>657</v>
      </c>
      <c r="AH3341">
        <v>656</v>
      </c>
      <c r="AI3341" s="22">
        <v>43206</v>
      </c>
      <c r="AJ3341">
        <v>600</v>
      </c>
      <c r="AK3341">
        <v>597</v>
      </c>
      <c r="AM3341">
        <v>1</v>
      </c>
      <c r="AN3341">
        <v>0.05</v>
      </c>
      <c r="AO3341">
        <v>0.47</v>
      </c>
      <c r="AP3341">
        <v>2.74</v>
      </c>
      <c r="AQ3341">
        <v>0.51</v>
      </c>
      <c r="AR3341">
        <v>0.34</v>
      </c>
      <c r="AS3341">
        <v>1</v>
      </c>
      <c r="AT3341">
        <v>0.99</v>
      </c>
      <c r="AU3341">
        <v>0.34100000000000003</v>
      </c>
      <c r="AV3341">
        <v>605</v>
      </c>
      <c r="AW3341">
        <v>590</v>
      </c>
      <c r="AX3341">
        <v>597</v>
      </c>
    </row>
    <row r="3342" spans="1:50">
      <c r="A3342" s="22">
        <v>43202</v>
      </c>
      <c r="B3342">
        <v>2592</v>
      </c>
      <c r="C3342">
        <v>2597</v>
      </c>
      <c r="D3342">
        <v>2531</v>
      </c>
      <c r="E3342">
        <v>2539</v>
      </c>
      <c r="F3342" s="22">
        <v>43203</v>
      </c>
      <c r="G3342">
        <v>2540</v>
      </c>
      <c r="H3342">
        <v>2540</v>
      </c>
      <c r="I3342">
        <v>2434</v>
      </c>
      <c r="J3342">
        <v>2434</v>
      </c>
      <c r="K3342" s="22">
        <v>43206</v>
      </c>
      <c r="L3342">
        <v>2034</v>
      </c>
      <c r="M3342">
        <v>0.91</v>
      </c>
      <c r="N3342" s="8">
        <f>IF(AND(AM3342=1,AC3342&lt;-0.005,AE3342&gt;O$1),R3342,"")</f>
        <v>25853.154084798382</v>
      </c>
      <c r="O3342" s="8">
        <f t="shared" si="262"/>
        <v>511296.44157736772</v>
      </c>
      <c r="P3342" s="8" t="str">
        <f t="shared" si="266"/>
        <v/>
      </c>
      <c r="Q3342" s="8">
        <f t="shared" si="263"/>
        <v>569361.83845599415</v>
      </c>
      <c r="R3342" s="8">
        <f t="shared" si="264"/>
        <v>25853.154084798382</v>
      </c>
      <c r="S3342" s="8">
        <f t="shared" si="265"/>
        <v>1459445.2394849486</v>
      </c>
      <c r="U3342" s="25">
        <v>43206.317233796297</v>
      </c>
      <c r="V3342">
        <v>20</v>
      </c>
      <c r="W3342">
        <v>6047</v>
      </c>
      <c r="X3342" t="s">
        <v>1225</v>
      </c>
      <c r="Y3342" t="s">
        <v>962</v>
      </c>
      <c r="Z3342" s="25">
        <v>43203.994444444441</v>
      </c>
      <c r="AA3342">
        <v>2175.1</v>
      </c>
      <c r="AB3342">
        <v>-258.89999999999998</v>
      </c>
      <c r="AC3342" s="24">
        <v>-0.10639999999999999</v>
      </c>
      <c r="AD3342">
        <v>8200</v>
      </c>
      <c r="AE3342">
        <v>18100810</v>
      </c>
      <c r="AF3342" s="22">
        <v>43203</v>
      </c>
      <c r="AG3342">
        <v>2540</v>
      </c>
      <c r="AH3342">
        <v>2434</v>
      </c>
      <c r="AI3342" s="22">
        <v>43206</v>
      </c>
      <c r="AJ3342">
        <v>2034</v>
      </c>
      <c r="AK3342">
        <v>1934</v>
      </c>
      <c r="AM3342">
        <v>1</v>
      </c>
      <c r="AN3342" t="s">
        <v>1023</v>
      </c>
      <c r="AO3342">
        <v>4.13</v>
      </c>
      <c r="AP3342" t="s">
        <v>956</v>
      </c>
      <c r="AQ3342">
        <v>0</v>
      </c>
      <c r="AR3342">
        <v>0.15</v>
      </c>
      <c r="AS3342">
        <v>0.91</v>
      </c>
      <c r="AT3342">
        <v>0.9</v>
      </c>
      <c r="AU3342">
        <v>1.2569999999999999</v>
      </c>
      <c r="AV3342">
        <v>2039</v>
      </c>
      <c r="AW3342">
        <v>1934</v>
      </c>
      <c r="AX3342">
        <v>1934</v>
      </c>
    </row>
    <row r="3343" spans="1:50">
      <c r="A3343" s="22">
        <v>43202</v>
      </c>
      <c r="B3343">
        <v>2430</v>
      </c>
      <c r="C3343">
        <v>2533</v>
      </c>
      <c r="D3343">
        <v>2426</v>
      </c>
      <c r="E3343">
        <v>2474</v>
      </c>
      <c r="F3343" s="22">
        <v>43203</v>
      </c>
      <c r="G3343">
        <v>2515</v>
      </c>
      <c r="H3343">
        <v>2527</v>
      </c>
      <c r="I3343">
        <v>2434</v>
      </c>
      <c r="J3343">
        <v>2526</v>
      </c>
      <c r="K3343" s="22">
        <v>43206</v>
      </c>
      <c r="L3343">
        <v>2030</v>
      </c>
      <c r="M3343">
        <v>1.03</v>
      </c>
      <c r="N3343" s="8" t="str">
        <f>IF(AND(AM3343=1,AC3343&lt;-0.005,AE3343&gt;O$1),R3343,"")</f>
        <v/>
      </c>
      <c r="O3343" s="8">
        <f t="shared" si="262"/>
        <v>511296.44157736772</v>
      </c>
      <c r="P3343" s="8" t="str">
        <f t="shared" si="266"/>
        <v/>
      </c>
      <c r="Q3343" s="8">
        <f t="shared" si="263"/>
        <v>569361.83845599415</v>
      </c>
      <c r="R3343" s="8">
        <f t="shared" si="264"/>
        <v>987.16683119448589</v>
      </c>
      <c r="S3343" s="8">
        <f t="shared" si="265"/>
        <v>1459445.2394849486</v>
      </c>
      <c r="U3343" s="25">
        <v>43206.317233796297</v>
      </c>
      <c r="V3343">
        <v>21</v>
      </c>
      <c r="W3343">
        <v>6058</v>
      </c>
      <c r="X3343" t="s">
        <v>1231</v>
      </c>
      <c r="Y3343" t="s">
        <v>962</v>
      </c>
      <c r="Z3343" s="25">
        <v>43203.993750000001</v>
      </c>
      <c r="AA3343">
        <v>2160.1</v>
      </c>
      <c r="AB3343">
        <v>-365.9</v>
      </c>
      <c r="AC3343" s="24">
        <v>-0.1449</v>
      </c>
      <c r="AD3343">
        <v>7700</v>
      </c>
      <c r="AE3343">
        <v>16892070</v>
      </c>
      <c r="AF3343" s="22">
        <v>43203</v>
      </c>
      <c r="AG3343">
        <v>2515</v>
      </c>
      <c r="AH3343">
        <v>2526</v>
      </c>
      <c r="AI3343" s="22">
        <v>43206</v>
      </c>
      <c r="AJ3343">
        <v>2030</v>
      </c>
      <c r="AK3343">
        <v>2026</v>
      </c>
      <c r="AM3343">
        <v>2</v>
      </c>
      <c r="AN3343" t="s">
        <v>1023</v>
      </c>
      <c r="AO3343">
        <v>98.6</v>
      </c>
      <c r="AP3343" t="s">
        <v>956</v>
      </c>
      <c r="AQ3343">
        <v>0.67</v>
      </c>
      <c r="AR3343">
        <v>0.79</v>
      </c>
      <c r="AS3343">
        <v>1.03</v>
      </c>
      <c r="AT3343">
        <v>1.1000000000000001</v>
      </c>
      <c r="AU3343">
        <v>0.73699999999999999</v>
      </c>
      <c r="AV3343">
        <v>2172</v>
      </c>
      <c r="AW3343">
        <v>2026</v>
      </c>
      <c r="AX3343">
        <v>2026</v>
      </c>
    </row>
    <row r="3344" spans="1:50">
      <c r="A3344" s="22">
        <v>43202</v>
      </c>
      <c r="B3344">
        <v>707</v>
      </c>
      <c r="C3344">
        <v>708.1</v>
      </c>
      <c r="D3344">
        <v>697.3</v>
      </c>
      <c r="E3344">
        <v>698.1</v>
      </c>
      <c r="F3344" s="22">
        <v>43203</v>
      </c>
      <c r="G3344">
        <v>706</v>
      </c>
      <c r="H3344">
        <v>720.7</v>
      </c>
      <c r="I3344">
        <v>705.1</v>
      </c>
      <c r="J3344">
        <v>715.4</v>
      </c>
      <c r="K3344" s="22">
        <v>43206</v>
      </c>
      <c r="L3344">
        <v>714.3</v>
      </c>
      <c r="M3344">
        <v>1.02</v>
      </c>
      <c r="N3344" s="8" t="str">
        <f>IF(AND(AM3344=1,AC3344&lt;-0.005,AE3344&gt;O$1),R3344,"")</f>
        <v/>
      </c>
      <c r="O3344" s="8">
        <f t="shared" si="262"/>
        <v>511296.44157736772</v>
      </c>
      <c r="P3344" s="8" t="str">
        <f t="shared" si="266"/>
        <v/>
      </c>
      <c r="Q3344" s="8">
        <f t="shared" si="263"/>
        <v>569361.83845599415</v>
      </c>
      <c r="R3344" s="8">
        <f t="shared" si="264"/>
        <v>1263.1578947368548</v>
      </c>
      <c r="S3344" s="8">
        <f t="shared" si="265"/>
        <v>1460708.3973796854</v>
      </c>
      <c r="U3344" s="25">
        <v>43206.317233796297</v>
      </c>
      <c r="V3344">
        <v>22</v>
      </c>
      <c r="W3344">
        <v>8306</v>
      </c>
      <c r="X3344" t="s">
        <v>1083</v>
      </c>
      <c r="Y3344" t="s">
        <v>962</v>
      </c>
      <c r="Z3344" s="25">
        <v>43203.989583333336</v>
      </c>
      <c r="AA3344">
        <v>717</v>
      </c>
      <c r="AB3344">
        <v>1.6</v>
      </c>
      <c r="AC3344" s="24">
        <v>2.2000000000000001E-3</v>
      </c>
      <c r="AD3344">
        <v>7100</v>
      </c>
      <c r="AE3344">
        <v>5102780</v>
      </c>
      <c r="AF3344" s="22">
        <v>43203</v>
      </c>
      <c r="AG3344">
        <v>706</v>
      </c>
      <c r="AH3344">
        <v>715.4</v>
      </c>
      <c r="AI3344" s="22">
        <v>43206</v>
      </c>
      <c r="AJ3344">
        <v>714.3</v>
      </c>
      <c r="AK3344">
        <v>712.5</v>
      </c>
      <c r="AM3344">
        <v>1</v>
      </c>
      <c r="AN3344">
        <v>0.05</v>
      </c>
      <c r="AO3344">
        <v>7.07</v>
      </c>
      <c r="AP3344">
        <v>2.52</v>
      </c>
      <c r="AQ3344">
        <v>0.78</v>
      </c>
      <c r="AR3344">
        <v>0.15</v>
      </c>
      <c r="AS3344">
        <v>1.02</v>
      </c>
      <c r="AT3344">
        <v>0.94</v>
      </c>
      <c r="AU3344">
        <v>0.65500000000000003</v>
      </c>
      <c r="AV3344">
        <v>718.5</v>
      </c>
      <c r="AW3344">
        <v>707.2</v>
      </c>
      <c r="AX3344">
        <v>712.5</v>
      </c>
    </row>
    <row r="3345" spans="1:50">
      <c r="A3345" s="22">
        <v>43202</v>
      </c>
      <c r="B3345">
        <v>410</v>
      </c>
      <c r="C3345">
        <v>411</v>
      </c>
      <c r="D3345">
        <v>405</v>
      </c>
      <c r="E3345">
        <v>410</v>
      </c>
      <c r="F3345" s="22">
        <v>43203</v>
      </c>
      <c r="G3345">
        <v>412</v>
      </c>
      <c r="H3345">
        <v>435</v>
      </c>
      <c r="I3345">
        <v>400</v>
      </c>
      <c r="J3345">
        <v>414</v>
      </c>
      <c r="K3345" s="22">
        <v>43206</v>
      </c>
      <c r="L3345">
        <v>494</v>
      </c>
      <c r="M3345">
        <v>1.03</v>
      </c>
      <c r="N3345" s="8" t="str">
        <f>IF(AND(AM3345=1,AC3345&lt;-0.005,AE3345&gt;O$1),R3345,"")</f>
        <v/>
      </c>
      <c r="O3345" s="8">
        <f t="shared" si="262"/>
        <v>511296.44157736772</v>
      </c>
      <c r="P3345" s="8" t="str">
        <f t="shared" si="266"/>
        <v/>
      </c>
      <c r="Q3345" s="8">
        <f t="shared" si="263"/>
        <v>569361.83845599415</v>
      </c>
      <c r="R3345" s="8">
        <f t="shared" si="264"/>
        <v>0</v>
      </c>
      <c r="S3345" s="8">
        <f t="shared" si="265"/>
        <v>1460708.3973796854</v>
      </c>
      <c r="U3345" s="25">
        <v>43206.317233796297</v>
      </c>
      <c r="V3345">
        <v>23</v>
      </c>
      <c r="W3345">
        <v>6634</v>
      </c>
      <c r="X3345" t="s">
        <v>1154</v>
      </c>
      <c r="Y3345" t="s">
        <v>960</v>
      </c>
      <c r="Z3345" s="25">
        <v>43203.986111111109</v>
      </c>
      <c r="AA3345">
        <v>494</v>
      </c>
      <c r="AB3345">
        <v>80</v>
      </c>
      <c r="AC3345" s="24">
        <v>0.19320000000000001</v>
      </c>
      <c r="AD3345">
        <v>6800</v>
      </c>
      <c r="AE3345">
        <v>3358800</v>
      </c>
      <c r="AF3345" s="22">
        <v>43203</v>
      </c>
      <c r="AG3345">
        <v>412</v>
      </c>
      <c r="AH3345">
        <v>414</v>
      </c>
      <c r="AI3345" s="22">
        <v>43206</v>
      </c>
      <c r="AJ3345">
        <v>494</v>
      </c>
      <c r="AK3345">
        <v>494</v>
      </c>
      <c r="AM3345">
        <v>1</v>
      </c>
      <c r="AN3345" t="s">
        <v>1023</v>
      </c>
      <c r="AO3345">
        <v>10.09</v>
      </c>
      <c r="AP3345">
        <v>0</v>
      </c>
      <c r="AQ3345">
        <v>0.97</v>
      </c>
      <c r="AR3345">
        <v>0.52</v>
      </c>
      <c r="AS3345">
        <v>1.03</v>
      </c>
      <c r="AT3345">
        <v>1.02</v>
      </c>
      <c r="AU3345">
        <v>0.82099999999999995</v>
      </c>
      <c r="AV3345">
        <v>494</v>
      </c>
      <c r="AW3345">
        <v>494</v>
      </c>
      <c r="AX3345">
        <v>494</v>
      </c>
    </row>
    <row r="3346" spans="1:50">
      <c r="A3346" s="22">
        <v>43202</v>
      </c>
      <c r="B3346">
        <v>156</v>
      </c>
      <c r="C3346">
        <v>161</v>
      </c>
      <c r="D3346">
        <v>135</v>
      </c>
      <c r="E3346">
        <v>140</v>
      </c>
      <c r="F3346" s="22">
        <v>43203</v>
      </c>
      <c r="G3346">
        <v>153</v>
      </c>
      <c r="H3346">
        <v>158</v>
      </c>
      <c r="I3346">
        <v>145</v>
      </c>
      <c r="J3346">
        <v>146</v>
      </c>
      <c r="K3346" s="22">
        <v>43206</v>
      </c>
      <c r="L3346">
        <v>156</v>
      </c>
      <c r="M3346">
        <v>1.24</v>
      </c>
      <c r="N3346" s="8" t="str">
        <f>IF(AND(AM3346=1,AC3346&lt;-0.005,AE3346&gt;O$1),R3346,"")</f>
        <v/>
      </c>
      <c r="O3346" s="8">
        <f t="shared" si="262"/>
        <v>511296.44157736772</v>
      </c>
      <c r="P3346" s="8" t="str">
        <f t="shared" si="266"/>
        <v/>
      </c>
      <c r="Q3346" s="8">
        <f t="shared" si="263"/>
        <v>569361.83845599415</v>
      </c>
      <c r="R3346" s="8">
        <f t="shared" si="264"/>
        <v>41666.666666666628</v>
      </c>
      <c r="S3346" s="8">
        <f t="shared" si="265"/>
        <v>1460708.3973796854</v>
      </c>
      <c r="U3346" s="25">
        <v>43206.317245370374</v>
      </c>
      <c r="V3346">
        <v>24</v>
      </c>
      <c r="W3346">
        <v>6628</v>
      </c>
      <c r="X3346" t="s">
        <v>267</v>
      </c>
      <c r="Y3346" t="s">
        <v>960</v>
      </c>
      <c r="Z3346" s="25">
        <v>43203.986111111109</v>
      </c>
      <c r="AA3346">
        <v>146.19999999999999</v>
      </c>
      <c r="AB3346">
        <v>0.2</v>
      </c>
      <c r="AC3346" s="24">
        <v>1.4E-3</v>
      </c>
      <c r="AD3346">
        <v>6300</v>
      </c>
      <c r="AE3346">
        <v>917910</v>
      </c>
      <c r="AF3346" s="22">
        <v>43203</v>
      </c>
      <c r="AG3346">
        <v>153</v>
      </c>
      <c r="AH3346">
        <v>146</v>
      </c>
      <c r="AI3346" s="22">
        <v>43206</v>
      </c>
      <c r="AJ3346">
        <v>156</v>
      </c>
      <c r="AK3346">
        <v>144</v>
      </c>
      <c r="AM3346">
        <v>2</v>
      </c>
      <c r="AN3346" t="s">
        <v>1023</v>
      </c>
      <c r="AO3346">
        <v>797.17</v>
      </c>
      <c r="AP3346" t="s">
        <v>956</v>
      </c>
      <c r="AQ3346">
        <v>0.7</v>
      </c>
      <c r="AR3346">
        <v>0.57999999999999996</v>
      </c>
      <c r="AS3346">
        <v>1.24</v>
      </c>
      <c r="AT3346">
        <v>1.1100000000000001</v>
      </c>
      <c r="AU3346">
        <v>1.603</v>
      </c>
      <c r="AV3346">
        <v>170</v>
      </c>
      <c r="AW3346">
        <v>143</v>
      </c>
      <c r="AX3346">
        <v>144</v>
      </c>
    </row>
    <row r="3347" spans="1:50">
      <c r="A3347" s="22">
        <v>43202</v>
      </c>
      <c r="B3347">
        <v>230</v>
      </c>
      <c r="C3347">
        <v>310</v>
      </c>
      <c r="D3347">
        <v>230</v>
      </c>
      <c r="E3347">
        <v>310</v>
      </c>
      <c r="F3347" s="22">
        <v>43203</v>
      </c>
      <c r="G3347">
        <v>295</v>
      </c>
      <c r="H3347">
        <v>305</v>
      </c>
      <c r="I3347">
        <v>263</v>
      </c>
      <c r="J3347">
        <v>272</v>
      </c>
      <c r="K3347" s="22">
        <v>43206</v>
      </c>
      <c r="L3347">
        <v>264</v>
      </c>
      <c r="M3347">
        <v>1.07</v>
      </c>
      <c r="N3347" s="8" t="str">
        <f>IF(AND(AM3347=1,AC3347&lt;-0.005,AE3347&gt;O$1),R3347,"")</f>
        <v/>
      </c>
      <c r="O3347" s="8">
        <f t="shared" si="262"/>
        <v>511296.44157736772</v>
      </c>
      <c r="P3347" s="8" t="str">
        <f t="shared" si="266"/>
        <v/>
      </c>
      <c r="Q3347" s="8">
        <f t="shared" si="263"/>
        <v>569361.83845599415</v>
      </c>
      <c r="R3347" s="8">
        <f t="shared" si="264"/>
        <v>45454.545454545412</v>
      </c>
      <c r="S3347" s="8">
        <f t="shared" si="265"/>
        <v>1460708.3973796854</v>
      </c>
      <c r="U3347" s="25">
        <v>43206.317245370374</v>
      </c>
      <c r="V3347">
        <v>25</v>
      </c>
      <c r="W3347">
        <v>2479</v>
      </c>
      <c r="X3347" t="s">
        <v>1077</v>
      </c>
      <c r="Y3347" t="s">
        <v>960</v>
      </c>
      <c r="Z3347" s="25">
        <v>43203.99722222222</v>
      </c>
      <c r="AA3347">
        <v>271</v>
      </c>
      <c r="AB3347">
        <v>-1</v>
      </c>
      <c r="AC3347" s="24">
        <v>-3.7000000000000002E-3</v>
      </c>
      <c r="AD3347">
        <v>6200</v>
      </c>
      <c r="AE3347">
        <v>1658050</v>
      </c>
      <c r="AF3347" s="22">
        <v>43203</v>
      </c>
      <c r="AG3347">
        <v>295</v>
      </c>
      <c r="AH3347">
        <v>272</v>
      </c>
      <c r="AI3347" s="22">
        <v>43206</v>
      </c>
      <c r="AJ3347">
        <v>264</v>
      </c>
      <c r="AK3347">
        <v>242</v>
      </c>
      <c r="AM3347">
        <v>2</v>
      </c>
      <c r="AN3347" t="s">
        <v>1023</v>
      </c>
      <c r="AO3347">
        <v>102.85</v>
      </c>
      <c r="AP3347">
        <v>0.37</v>
      </c>
      <c r="AQ3347">
        <v>0.56999999999999995</v>
      </c>
      <c r="AR3347">
        <v>0.6</v>
      </c>
      <c r="AS3347">
        <v>1.07</v>
      </c>
      <c r="AT3347">
        <v>1.21</v>
      </c>
      <c r="AU3347">
        <v>0.71299999999999997</v>
      </c>
      <c r="AV3347">
        <v>268</v>
      </c>
      <c r="AW3347">
        <v>239</v>
      </c>
      <c r="AX3347">
        <v>242</v>
      </c>
    </row>
    <row r="3348" spans="1:50">
      <c r="A3348" s="22">
        <v>43202</v>
      </c>
      <c r="B3348">
        <v>1400</v>
      </c>
      <c r="C3348">
        <v>1420</v>
      </c>
      <c r="D3348">
        <v>1372</v>
      </c>
      <c r="E3348">
        <v>1400</v>
      </c>
      <c r="F3348" s="22">
        <v>43203</v>
      </c>
      <c r="G3348">
        <v>1421</v>
      </c>
      <c r="H3348">
        <v>1467</v>
      </c>
      <c r="I3348">
        <v>1391</v>
      </c>
      <c r="J3348">
        <v>1454</v>
      </c>
      <c r="K3348" s="22">
        <v>43206</v>
      </c>
      <c r="L3348">
        <v>1154</v>
      </c>
      <c r="M3348">
        <v>1.1499999999999999</v>
      </c>
      <c r="N3348" s="8" t="str">
        <f>IF(AND(AM3348=1,AC3348&lt;-0.005,AE3348&gt;O$1),R3348,"")</f>
        <v/>
      </c>
      <c r="O3348" s="8">
        <f t="shared" ref="O3348:O3411" si="267">SUM(N3348,O3347)</f>
        <v>511296.44157736772</v>
      </c>
      <c r="P3348" s="8" t="str">
        <f t="shared" si="266"/>
        <v/>
      </c>
      <c r="Q3348" s="8">
        <f t="shared" ref="Q3348:Q3411" si="268">SUM(P3348,Q3347)</f>
        <v>569361.83845599415</v>
      </c>
      <c r="R3348" s="8">
        <f t="shared" ref="R3348:R3411" si="269">(AJ3348/AK3348-1)*500000</f>
        <v>0</v>
      </c>
      <c r="S3348" s="8">
        <f t="shared" ref="S3348:S3411" si="270">IF(AM3348=1,SUM(R3348,S3347),S3347)</f>
        <v>1460708.3973796854</v>
      </c>
      <c r="U3348" s="25">
        <v>43206.317245370374</v>
      </c>
      <c r="V3348">
        <v>26</v>
      </c>
      <c r="W3348">
        <v>3558</v>
      </c>
      <c r="X3348" t="s">
        <v>1110</v>
      </c>
      <c r="Y3348" t="s">
        <v>957</v>
      </c>
      <c r="Z3348" s="25">
        <v>43203.969444444447</v>
      </c>
      <c r="AA3348">
        <v>1154</v>
      </c>
      <c r="AB3348">
        <v>-300</v>
      </c>
      <c r="AC3348" s="24">
        <v>-0.20630000000000001</v>
      </c>
      <c r="AD3348">
        <v>5700</v>
      </c>
      <c r="AE3348">
        <v>6577800</v>
      </c>
      <c r="AF3348" s="22">
        <v>43203</v>
      </c>
      <c r="AG3348">
        <v>1421</v>
      </c>
      <c r="AH3348">
        <v>1454</v>
      </c>
      <c r="AI3348" s="22">
        <v>43206</v>
      </c>
      <c r="AJ3348">
        <v>1154</v>
      </c>
      <c r="AK3348">
        <v>1154</v>
      </c>
      <c r="AM3348">
        <v>2</v>
      </c>
      <c r="AN3348" t="s">
        <v>1023</v>
      </c>
      <c r="AO3348">
        <v>0</v>
      </c>
      <c r="AP3348">
        <v>0</v>
      </c>
      <c r="AQ3348">
        <v>0.93</v>
      </c>
      <c r="AR3348">
        <v>0.82</v>
      </c>
      <c r="AS3348">
        <v>1.1499999999999999</v>
      </c>
      <c r="AT3348">
        <v>1.1499999999999999</v>
      </c>
      <c r="AU3348">
        <v>0.67900000000000005</v>
      </c>
      <c r="AV3348">
        <v>1154</v>
      </c>
      <c r="AW3348">
        <v>1154</v>
      </c>
      <c r="AX3348">
        <v>1154</v>
      </c>
    </row>
    <row r="3349" spans="1:50">
      <c r="A3349" s="22">
        <v>43202</v>
      </c>
      <c r="B3349">
        <v>194</v>
      </c>
      <c r="C3349">
        <v>202</v>
      </c>
      <c r="D3349">
        <v>180</v>
      </c>
      <c r="E3349">
        <v>182</v>
      </c>
      <c r="F3349" s="22">
        <v>43203</v>
      </c>
      <c r="G3349">
        <v>182</v>
      </c>
      <c r="H3349">
        <v>192</v>
      </c>
      <c r="I3349">
        <v>180</v>
      </c>
      <c r="J3349">
        <v>190</v>
      </c>
      <c r="K3349" s="22">
        <v>43206</v>
      </c>
      <c r="L3349">
        <v>189</v>
      </c>
      <c r="M3349">
        <v>1.1200000000000001</v>
      </c>
      <c r="N3349" s="8" t="str">
        <f>IF(AND(AM3349=1,AC3349&lt;-0.005,AE3349&gt;O$1),R3349,"")</f>
        <v/>
      </c>
      <c r="O3349" s="8">
        <f t="shared" si="267"/>
        <v>511296.44157736772</v>
      </c>
      <c r="P3349" s="8" t="str">
        <f t="shared" si="266"/>
        <v/>
      </c>
      <c r="Q3349" s="8">
        <f t="shared" si="268"/>
        <v>569361.83845599415</v>
      </c>
      <c r="R3349" s="8">
        <f t="shared" si="269"/>
        <v>27932.960893854775</v>
      </c>
      <c r="S3349" s="8">
        <f t="shared" si="270"/>
        <v>1488641.3582735402</v>
      </c>
      <c r="U3349" s="25">
        <v>43206.317245370374</v>
      </c>
      <c r="V3349">
        <v>27</v>
      </c>
      <c r="W3349">
        <v>3606</v>
      </c>
      <c r="X3349" t="s">
        <v>1246</v>
      </c>
      <c r="Y3349" t="s">
        <v>962</v>
      </c>
      <c r="Z3349" s="25">
        <v>43203.987500000003</v>
      </c>
      <c r="AA3349">
        <v>192</v>
      </c>
      <c r="AB3349">
        <v>2</v>
      </c>
      <c r="AC3349" s="24">
        <v>1.0500000000000001E-2</v>
      </c>
      <c r="AD3349">
        <v>5700</v>
      </c>
      <c r="AE3349">
        <v>1083720</v>
      </c>
      <c r="AF3349" s="22">
        <v>43203</v>
      </c>
      <c r="AG3349">
        <v>182</v>
      </c>
      <c r="AH3349">
        <v>190</v>
      </c>
      <c r="AI3349" s="22">
        <v>43206</v>
      </c>
      <c r="AJ3349">
        <v>189</v>
      </c>
      <c r="AK3349">
        <v>179</v>
      </c>
      <c r="AM3349">
        <v>1</v>
      </c>
      <c r="AN3349">
        <v>0.05</v>
      </c>
      <c r="AO3349">
        <v>1.88</v>
      </c>
      <c r="AP3349">
        <v>0</v>
      </c>
      <c r="AQ3349">
        <v>1</v>
      </c>
      <c r="AR3349">
        <v>0.72</v>
      </c>
      <c r="AS3349">
        <v>1.1200000000000001</v>
      </c>
      <c r="AT3349">
        <v>1.06</v>
      </c>
      <c r="AU3349">
        <v>0.82099999999999995</v>
      </c>
      <c r="AV3349">
        <v>189</v>
      </c>
      <c r="AW3349">
        <v>178</v>
      </c>
      <c r="AX3349">
        <v>179</v>
      </c>
    </row>
    <row r="3350" spans="1:50">
      <c r="A3350" s="22">
        <v>43202</v>
      </c>
      <c r="B3350">
        <v>335</v>
      </c>
      <c r="C3350">
        <v>343</v>
      </c>
      <c r="D3350">
        <v>330</v>
      </c>
      <c r="E3350">
        <v>337</v>
      </c>
      <c r="F3350" s="22">
        <v>43203</v>
      </c>
      <c r="G3350">
        <v>345</v>
      </c>
      <c r="H3350">
        <v>375</v>
      </c>
      <c r="I3350">
        <v>343</v>
      </c>
      <c r="J3350">
        <v>371</v>
      </c>
      <c r="K3350" s="22">
        <v>43206</v>
      </c>
      <c r="L3350">
        <v>382</v>
      </c>
      <c r="M3350">
        <v>1.1399999999999999</v>
      </c>
      <c r="N3350" s="8" t="str">
        <f>IF(AND(AM3350=1,AC3350&lt;-0.005,AE3350&gt;O$1),R3350,"")</f>
        <v/>
      </c>
      <c r="O3350" s="8">
        <f t="shared" si="267"/>
        <v>511296.44157736772</v>
      </c>
      <c r="P3350" s="8" t="str">
        <f t="shared" si="266"/>
        <v/>
      </c>
      <c r="Q3350" s="8">
        <f t="shared" si="268"/>
        <v>569361.83845599415</v>
      </c>
      <c r="R3350" s="8">
        <f t="shared" si="269"/>
        <v>7978.7234042553164</v>
      </c>
      <c r="S3350" s="8">
        <f t="shared" si="270"/>
        <v>1488641.3582735402</v>
      </c>
      <c r="U3350" s="25">
        <v>43206.317245370374</v>
      </c>
      <c r="V3350">
        <v>28</v>
      </c>
      <c r="W3350">
        <v>2743</v>
      </c>
      <c r="X3350" t="s">
        <v>1192</v>
      </c>
      <c r="Y3350" t="s">
        <v>960</v>
      </c>
      <c r="Z3350" s="25">
        <v>43203.987500000003</v>
      </c>
      <c r="AA3350">
        <v>379</v>
      </c>
      <c r="AB3350">
        <v>8</v>
      </c>
      <c r="AC3350" s="24">
        <v>2.1600000000000001E-2</v>
      </c>
      <c r="AD3350">
        <v>5600</v>
      </c>
      <c r="AE3350">
        <v>2093530</v>
      </c>
      <c r="AF3350" s="22">
        <v>43203</v>
      </c>
      <c r="AG3350">
        <v>345</v>
      </c>
      <c r="AH3350">
        <v>371</v>
      </c>
      <c r="AI3350" s="22">
        <v>43206</v>
      </c>
      <c r="AJ3350">
        <v>382</v>
      </c>
      <c r="AK3350">
        <v>376</v>
      </c>
      <c r="AM3350" t="s">
        <v>1068</v>
      </c>
      <c r="AN3350" t="s">
        <v>1023</v>
      </c>
      <c r="AO3350">
        <v>0</v>
      </c>
      <c r="AP3350">
        <v>0</v>
      </c>
      <c r="AQ3350">
        <v>1</v>
      </c>
      <c r="AR3350">
        <v>0.68</v>
      </c>
      <c r="AS3350">
        <v>1.1399999999999999</v>
      </c>
      <c r="AT3350">
        <v>1.0900000000000001</v>
      </c>
      <c r="AU3350">
        <v>2.3450000000000002</v>
      </c>
      <c r="AV3350">
        <v>396</v>
      </c>
      <c r="AW3350">
        <v>366</v>
      </c>
      <c r="AX3350">
        <v>376</v>
      </c>
    </row>
    <row r="3351" spans="1:50">
      <c r="A3351" s="22">
        <v>43202</v>
      </c>
      <c r="B3351">
        <v>1945</v>
      </c>
      <c r="C3351">
        <v>2218</v>
      </c>
      <c r="D3351">
        <v>1921</v>
      </c>
      <c r="E3351">
        <v>2112</v>
      </c>
      <c r="F3351" s="22">
        <v>43203</v>
      </c>
      <c r="G3351">
        <v>2155</v>
      </c>
      <c r="H3351">
        <v>2177</v>
      </c>
      <c r="I3351">
        <v>2105</v>
      </c>
      <c r="J3351">
        <v>2140</v>
      </c>
      <c r="K3351" s="22">
        <v>43206</v>
      </c>
      <c r="L3351">
        <v>2640</v>
      </c>
      <c r="M3351">
        <v>1.04</v>
      </c>
      <c r="N3351" s="8" t="str">
        <f>IF(AND(AM3351=1,AC3351&lt;-0.005,AE3351&gt;O$1),R3351,"")</f>
        <v/>
      </c>
      <c r="O3351" s="8">
        <f t="shared" si="267"/>
        <v>511296.44157736772</v>
      </c>
      <c r="P3351" s="8" t="str">
        <f t="shared" si="266"/>
        <v/>
      </c>
      <c r="Q3351" s="8">
        <f t="shared" si="268"/>
        <v>569361.83845599415</v>
      </c>
      <c r="R3351" s="8">
        <f t="shared" si="269"/>
        <v>0</v>
      </c>
      <c r="S3351" s="8">
        <f t="shared" si="270"/>
        <v>1488641.3582735402</v>
      </c>
      <c r="U3351" s="25">
        <v>43206.317245370374</v>
      </c>
      <c r="V3351">
        <v>29</v>
      </c>
      <c r="W3351">
        <v>3557</v>
      </c>
      <c r="X3351" t="s">
        <v>1235</v>
      </c>
      <c r="Y3351" t="s">
        <v>957</v>
      </c>
      <c r="Z3351" s="25">
        <v>43203.881944444445</v>
      </c>
      <c r="AA3351">
        <v>2640</v>
      </c>
      <c r="AB3351">
        <v>500</v>
      </c>
      <c r="AC3351" s="24">
        <v>0.2336</v>
      </c>
      <c r="AD3351">
        <v>5200</v>
      </c>
      <c r="AE3351">
        <v>13728000</v>
      </c>
      <c r="AF3351" s="22">
        <v>43203</v>
      </c>
      <c r="AG3351">
        <v>2155</v>
      </c>
      <c r="AH3351">
        <v>2140</v>
      </c>
      <c r="AI3351" s="22">
        <v>43206</v>
      </c>
      <c r="AJ3351">
        <v>2640</v>
      </c>
      <c r="AK3351">
        <v>2640</v>
      </c>
      <c r="AM3351">
        <v>2</v>
      </c>
      <c r="AN3351" t="s">
        <v>1023</v>
      </c>
      <c r="AO3351">
        <v>0</v>
      </c>
      <c r="AP3351">
        <v>0</v>
      </c>
      <c r="AQ3351">
        <v>0.51</v>
      </c>
      <c r="AR3351">
        <v>0.12</v>
      </c>
      <c r="AS3351">
        <v>1.04</v>
      </c>
      <c r="AT3351">
        <v>0.78</v>
      </c>
      <c r="AU3351">
        <v>1.71</v>
      </c>
      <c r="AV3351">
        <v>2640</v>
      </c>
      <c r="AW3351">
        <v>2640</v>
      </c>
      <c r="AX3351">
        <v>2640</v>
      </c>
    </row>
    <row r="3352" spans="1:50">
      <c r="A3352" s="22">
        <v>43202</v>
      </c>
      <c r="B3352">
        <v>294</v>
      </c>
      <c r="C3352">
        <v>294</v>
      </c>
      <c r="D3352">
        <v>290</v>
      </c>
      <c r="E3352">
        <v>291</v>
      </c>
      <c r="F3352" s="22">
        <v>43203</v>
      </c>
      <c r="G3352">
        <v>293</v>
      </c>
      <c r="H3352">
        <v>296</v>
      </c>
      <c r="I3352">
        <v>292</v>
      </c>
      <c r="J3352">
        <v>293</v>
      </c>
      <c r="K3352" s="22">
        <v>43206</v>
      </c>
      <c r="L3352">
        <v>295</v>
      </c>
      <c r="M3352">
        <v>0.95</v>
      </c>
      <c r="N3352" s="8" t="str">
        <f>IF(AND(AM3352=1,AC3352&lt;-0.005,AE3352&gt;O$1),R3352,"")</f>
        <v/>
      </c>
      <c r="O3352" s="8">
        <f t="shared" si="267"/>
        <v>511296.44157736772</v>
      </c>
      <c r="P3352" s="8" t="str">
        <f t="shared" si="266"/>
        <v/>
      </c>
      <c r="Q3352" s="8">
        <f t="shared" si="268"/>
        <v>569361.83845599415</v>
      </c>
      <c r="R3352" s="8">
        <f t="shared" si="269"/>
        <v>1700.6802721087899</v>
      </c>
      <c r="S3352" s="8">
        <f t="shared" si="270"/>
        <v>1488641.3582735402</v>
      </c>
      <c r="U3352" s="25">
        <v>43206.317245370374</v>
      </c>
      <c r="V3352">
        <v>30</v>
      </c>
      <c r="W3352">
        <v>6502</v>
      </c>
      <c r="X3352" t="s">
        <v>121</v>
      </c>
      <c r="Y3352" t="s">
        <v>954</v>
      </c>
      <c r="Z3352" s="25">
        <v>43203.792361111111</v>
      </c>
      <c r="AA3352">
        <v>293</v>
      </c>
      <c r="AB3352">
        <v>0</v>
      </c>
      <c r="AC3352" s="24">
        <v>0</v>
      </c>
      <c r="AD3352">
        <v>5000</v>
      </c>
      <c r="AE3352">
        <v>1465000</v>
      </c>
      <c r="AF3352" s="22">
        <v>43203</v>
      </c>
      <c r="AG3352">
        <v>293</v>
      </c>
      <c r="AH3352">
        <v>293</v>
      </c>
      <c r="AI3352" s="22">
        <v>43206</v>
      </c>
      <c r="AJ3352">
        <v>295</v>
      </c>
      <c r="AK3352">
        <v>294</v>
      </c>
      <c r="AM3352">
        <v>0</v>
      </c>
      <c r="AN3352" t="s">
        <v>1023</v>
      </c>
      <c r="AO3352">
        <v>31.9</v>
      </c>
      <c r="AP3352" t="s">
        <v>956</v>
      </c>
      <c r="AQ3352">
        <v>0.06</v>
      </c>
      <c r="AR3352">
        <v>0.04</v>
      </c>
      <c r="AS3352">
        <v>0.95</v>
      </c>
      <c r="AT3352">
        <v>0.94</v>
      </c>
      <c r="AU3352">
        <v>1.014</v>
      </c>
      <c r="AV3352">
        <v>297</v>
      </c>
      <c r="AW3352">
        <v>292</v>
      </c>
      <c r="AX3352">
        <v>294</v>
      </c>
    </row>
    <row r="3353" spans="1:50">
      <c r="A3353" s="22">
        <v>43202</v>
      </c>
      <c r="B3353">
        <v>714</v>
      </c>
      <c r="C3353">
        <v>731</v>
      </c>
      <c r="D3353">
        <v>702</v>
      </c>
      <c r="E3353">
        <v>720</v>
      </c>
      <c r="F3353" s="22">
        <v>43203</v>
      </c>
      <c r="G3353">
        <v>733</v>
      </c>
      <c r="H3353">
        <v>734</v>
      </c>
      <c r="I3353">
        <v>691</v>
      </c>
      <c r="J3353">
        <v>707</v>
      </c>
      <c r="K3353" s="22">
        <v>43206</v>
      </c>
      <c r="L3353">
        <v>592</v>
      </c>
      <c r="M3353">
        <v>0.94</v>
      </c>
      <c r="N3353" s="8" t="str">
        <f>IF(AND(AM3353=1,AC3353&lt;-0.005,AE3353&gt;O$1),R3353,"")</f>
        <v/>
      </c>
      <c r="O3353" s="8">
        <f t="shared" si="267"/>
        <v>511296.44157736772</v>
      </c>
      <c r="P3353" s="8" t="str">
        <f t="shared" si="266"/>
        <v/>
      </c>
      <c r="Q3353" s="8">
        <f t="shared" si="268"/>
        <v>569361.83845599415</v>
      </c>
      <c r="R3353" s="8">
        <f t="shared" si="269"/>
        <v>27629.233511586415</v>
      </c>
      <c r="S3353" s="8">
        <f t="shared" si="270"/>
        <v>1488641.3582735402</v>
      </c>
      <c r="U3353" s="25">
        <v>43206.317245370374</v>
      </c>
      <c r="V3353">
        <v>32</v>
      </c>
      <c r="W3353">
        <v>7608</v>
      </c>
      <c r="X3353" t="s">
        <v>1245</v>
      </c>
      <c r="Y3353" t="s">
        <v>962</v>
      </c>
      <c r="Z3353" s="25">
        <v>43203.992361111108</v>
      </c>
      <c r="AA3353">
        <v>646.9</v>
      </c>
      <c r="AB3353">
        <v>-60.1</v>
      </c>
      <c r="AC3353" s="24">
        <v>-8.5000000000000006E-2</v>
      </c>
      <c r="AD3353">
        <v>4700</v>
      </c>
      <c r="AE3353">
        <v>3001220</v>
      </c>
      <c r="AF3353" s="22">
        <v>43203</v>
      </c>
      <c r="AG3353">
        <v>733</v>
      </c>
      <c r="AH3353">
        <v>707</v>
      </c>
      <c r="AI3353" s="22">
        <v>43206</v>
      </c>
      <c r="AJ3353">
        <v>592</v>
      </c>
      <c r="AK3353">
        <v>561</v>
      </c>
      <c r="AM3353" t="s">
        <v>1068</v>
      </c>
      <c r="AN3353" t="s">
        <v>1023</v>
      </c>
      <c r="AO3353">
        <v>0</v>
      </c>
      <c r="AP3353">
        <v>0.85</v>
      </c>
      <c r="AQ3353">
        <v>0</v>
      </c>
      <c r="AR3353">
        <v>0.53</v>
      </c>
      <c r="AS3353">
        <v>0.94</v>
      </c>
      <c r="AT3353">
        <v>1.03</v>
      </c>
      <c r="AU3353">
        <v>0.97499999999999998</v>
      </c>
      <c r="AV3353">
        <v>623</v>
      </c>
      <c r="AW3353">
        <v>557</v>
      </c>
      <c r="AX3353">
        <v>561</v>
      </c>
    </row>
    <row r="3354" spans="1:50">
      <c r="A3354" s="22">
        <v>43202</v>
      </c>
      <c r="B3354">
        <v>795</v>
      </c>
      <c r="C3354">
        <v>799.3</v>
      </c>
      <c r="D3354">
        <v>788</v>
      </c>
      <c r="E3354">
        <v>794.1</v>
      </c>
      <c r="F3354" s="22">
        <v>43203</v>
      </c>
      <c r="G3354">
        <v>790</v>
      </c>
      <c r="H3354">
        <v>800.6</v>
      </c>
      <c r="I3354">
        <v>786</v>
      </c>
      <c r="J3354">
        <v>794.1</v>
      </c>
      <c r="K3354" s="22">
        <v>43206</v>
      </c>
      <c r="L3354">
        <v>786.5</v>
      </c>
      <c r="M3354">
        <v>0.91</v>
      </c>
      <c r="N3354" s="8" t="str">
        <f>IF(AND(AM3354=1,AC3354&lt;-0.005,AE3354&gt;O$1),R3354,"")</f>
        <v/>
      </c>
      <c r="O3354" s="8">
        <f t="shared" si="267"/>
        <v>511296.44157736772</v>
      </c>
      <c r="P3354" s="8" t="str">
        <f t="shared" ref="P3354:P3417" si="271">IF(AND(AM3354=1,AC3354&lt;Q$8,E3354/B3354-1&gt;Q$9,J3354&lt;Q$10),R3354,"")</f>
        <v/>
      </c>
      <c r="Q3354" s="8">
        <f t="shared" si="268"/>
        <v>569361.83845599415</v>
      </c>
      <c r="R3354" s="8">
        <f t="shared" si="269"/>
        <v>955.41401273890881</v>
      </c>
      <c r="S3354" s="8">
        <f t="shared" si="270"/>
        <v>1489596.7722862791</v>
      </c>
      <c r="U3354" s="25">
        <v>43206.317245370374</v>
      </c>
      <c r="V3354">
        <v>33</v>
      </c>
      <c r="W3354">
        <v>4755</v>
      </c>
      <c r="X3354" t="s">
        <v>268</v>
      </c>
      <c r="Y3354" t="s">
        <v>962</v>
      </c>
      <c r="Z3354" s="25">
        <v>43203.988194444442</v>
      </c>
      <c r="AA3354">
        <v>790.2</v>
      </c>
      <c r="AB3354">
        <v>-3.9</v>
      </c>
      <c r="AC3354" s="24">
        <v>-4.8999999999999998E-3</v>
      </c>
      <c r="AD3354">
        <v>4600</v>
      </c>
      <c r="AE3354">
        <v>3624640</v>
      </c>
      <c r="AF3354" s="22">
        <v>43203</v>
      </c>
      <c r="AG3354">
        <v>790</v>
      </c>
      <c r="AH3354">
        <v>794.1</v>
      </c>
      <c r="AI3354" s="22">
        <v>43206</v>
      </c>
      <c r="AJ3354">
        <v>786.5</v>
      </c>
      <c r="AK3354">
        <v>785</v>
      </c>
      <c r="AM3354">
        <v>1</v>
      </c>
      <c r="AN3354">
        <v>0</v>
      </c>
      <c r="AO3354">
        <v>11.44</v>
      </c>
      <c r="AP3354" t="s">
        <v>956</v>
      </c>
      <c r="AQ3354">
        <v>0</v>
      </c>
      <c r="AR3354">
        <v>0</v>
      </c>
      <c r="AS3354">
        <v>0.91</v>
      </c>
      <c r="AT3354">
        <v>0.86</v>
      </c>
      <c r="AU3354">
        <v>0.85099999999999998</v>
      </c>
      <c r="AV3354">
        <v>792</v>
      </c>
      <c r="AW3354">
        <v>783</v>
      </c>
      <c r="AX3354">
        <v>785</v>
      </c>
    </row>
    <row r="3355" spans="1:50">
      <c r="A3355" s="22">
        <v>43202</v>
      </c>
      <c r="B3355">
        <v>188</v>
      </c>
      <c r="C3355">
        <v>198</v>
      </c>
      <c r="D3355">
        <v>184</v>
      </c>
      <c r="E3355">
        <v>195</v>
      </c>
      <c r="F3355" s="22">
        <v>43203</v>
      </c>
      <c r="G3355">
        <v>193</v>
      </c>
      <c r="H3355">
        <v>238</v>
      </c>
      <c r="I3355">
        <v>193</v>
      </c>
      <c r="J3355">
        <v>227</v>
      </c>
      <c r="K3355" s="22">
        <v>43206</v>
      </c>
      <c r="L3355">
        <v>227</v>
      </c>
      <c r="M3355">
        <v>1.06</v>
      </c>
      <c r="N3355" s="8" t="str">
        <f>IF(AND(AM3355=1,AC3355&lt;-0.005,AE3355&gt;O$1),R3355,"")</f>
        <v/>
      </c>
      <c r="O3355" s="8">
        <f t="shared" si="267"/>
        <v>511296.44157736772</v>
      </c>
      <c r="P3355" s="8" t="str">
        <f t="shared" si="271"/>
        <v/>
      </c>
      <c r="Q3355" s="8">
        <f t="shared" si="268"/>
        <v>569361.83845599415</v>
      </c>
      <c r="R3355" s="8">
        <f t="shared" si="269"/>
        <v>-27083.333333333347</v>
      </c>
      <c r="S3355" s="8">
        <f t="shared" si="270"/>
        <v>1489596.7722862791</v>
      </c>
      <c r="U3355" s="25">
        <v>43206.317245370374</v>
      </c>
      <c r="V3355">
        <v>35</v>
      </c>
      <c r="W3355">
        <v>6819</v>
      </c>
      <c r="X3355" t="s">
        <v>1024</v>
      </c>
      <c r="Y3355" t="s">
        <v>960</v>
      </c>
      <c r="Z3355" s="25">
        <v>43203.989583333336</v>
      </c>
      <c r="AA3355">
        <v>226</v>
      </c>
      <c r="AB3355">
        <v>-1</v>
      </c>
      <c r="AC3355" s="24">
        <v>-4.4000000000000003E-3</v>
      </c>
      <c r="AD3355">
        <v>3800</v>
      </c>
      <c r="AE3355">
        <v>856720</v>
      </c>
      <c r="AF3355" s="22">
        <v>43203</v>
      </c>
      <c r="AG3355">
        <v>193</v>
      </c>
      <c r="AH3355">
        <v>227</v>
      </c>
      <c r="AI3355" s="22">
        <v>43206</v>
      </c>
      <c r="AJ3355">
        <v>227</v>
      </c>
      <c r="AK3355">
        <v>240</v>
      </c>
      <c r="AM3355">
        <v>2</v>
      </c>
      <c r="AN3355" t="s">
        <v>1023</v>
      </c>
      <c r="AO3355">
        <v>0</v>
      </c>
      <c r="AP3355">
        <v>0</v>
      </c>
      <c r="AQ3355">
        <v>0.62</v>
      </c>
      <c r="AR3355">
        <v>0.82</v>
      </c>
      <c r="AS3355">
        <v>1.06</v>
      </c>
      <c r="AT3355">
        <v>1.34</v>
      </c>
      <c r="AU3355">
        <v>0.93</v>
      </c>
      <c r="AV3355">
        <v>253</v>
      </c>
      <c r="AW3355">
        <v>215</v>
      </c>
      <c r="AX3355">
        <v>240</v>
      </c>
    </row>
    <row r="3356" spans="1:50">
      <c r="A3356" s="22">
        <v>43202</v>
      </c>
      <c r="B3356">
        <v>1437</v>
      </c>
      <c r="C3356">
        <v>1545</v>
      </c>
      <c r="D3356">
        <v>1413</v>
      </c>
      <c r="E3356">
        <v>1516</v>
      </c>
      <c r="F3356" s="22">
        <v>43203</v>
      </c>
      <c r="G3356">
        <v>1569</v>
      </c>
      <c r="H3356">
        <v>1748</v>
      </c>
      <c r="I3356">
        <v>1543</v>
      </c>
      <c r="J3356">
        <v>1667</v>
      </c>
      <c r="K3356" s="22">
        <v>43206</v>
      </c>
      <c r="L3356">
        <v>1662</v>
      </c>
      <c r="M3356">
        <v>0.99</v>
      </c>
      <c r="N3356" s="8" t="str">
        <f>IF(AND(AM3356=1,AC3356&lt;-0.005,AE3356&gt;O$1),R3356,"")</f>
        <v/>
      </c>
      <c r="O3356" s="8">
        <f t="shared" si="267"/>
        <v>511296.44157736772</v>
      </c>
      <c r="P3356" s="8" t="str">
        <f t="shared" si="271"/>
        <v/>
      </c>
      <c r="Q3356" s="8">
        <f t="shared" si="268"/>
        <v>569361.83845599415</v>
      </c>
      <c r="R3356" s="8">
        <f t="shared" si="269"/>
        <v>51061.007957559632</v>
      </c>
      <c r="S3356" s="8">
        <f t="shared" si="270"/>
        <v>1489596.7722862791</v>
      </c>
      <c r="U3356" s="25">
        <v>43206.317245370374</v>
      </c>
      <c r="V3356">
        <v>36</v>
      </c>
      <c r="W3356">
        <v>2338</v>
      </c>
      <c r="X3356" t="s">
        <v>1162</v>
      </c>
      <c r="Y3356" t="s">
        <v>954</v>
      </c>
      <c r="Z3356" s="25">
        <v>43203.996527777781</v>
      </c>
      <c r="AA3356">
        <v>1675</v>
      </c>
      <c r="AB3356">
        <v>8</v>
      </c>
      <c r="AC3356" s="24">
        <v>4.7999999999999996E-3</v>
      </c>
      <c r="AD3356">
        <v>3500</v>
      </c>
      <c r="AE3356">
        <v>5908190</v>
      </c>
      <c r="AF3356" s="22">
        <v>43203</v>
      </c>
      <c r="AG3356">
        <v>1569</v>
      </c>
      <c r="AH3356">
        <v>1667</v>
      </c>
      <c r="AI3356" s="22">
        <v>43206</v>
      </c>
      <c r="AJ3356">
        <v>1662</v>
      </c>
      <c r="AK3356">
        <v>1508</v>
      </c>
      <c r="AM3356">
        <v>2</v>
      </c>
      <c r="AN3356" t="s">
        <v>1023</v>
      </c>
      <c r="AO3356">
        <v>0</v>
      </c>
      <c r="AP3356">
        <v>0</v>
      </c>
      <c r="AQ3356">
        <v>0.37</v>
      </c>
      <c r="AR3356">
        <v>0.64</v>
      </c>
      <c r="AS3356">
        <v>0.99</v>
      </c>
      <c r="AT3356">
        <v>1.41</v>
      </c>
      <c r="AU3356">
        <v>1.2290000000000001</v>
      </c>
      <c r="AV3356">
        <v>1760</v>
      </c>
      <c r="AW3356">
        <v>1433</v>
      </c>
      <c r="AX3356">
        <v>1508</v>
      </c>
    </row>
    <row r="3357" spans="1:50">
      <c r="A3357" s="22">
        <v>43202</v>
      </c>
      <c r="B3357">
        <v>183</v>
      </c>
      <c r="C3357">
        <v>192</v>
      </c>
      <c r="D3357">
        <v>183</v>
      </c>
      <c r="E3357">
        <v>185</v>
      </c>
      <c r="F3357" s="22">
        <v>43203</v>
      </c>
      <c r="G3357">
        <v>186</v>
      </c>
      <c r="H3357">
        <v>188</v>
      </c>
      <c r="I3357">
        <v>180</v>
      </c>
      <c r="J3357">
        <v>182</v>
      </c>
      <c r="K3357" s="22">
        <v>43206</v>
      </c>
      <c r="L3357">
        <v>183</v>
      </c>
      <c r="M3357">
        <v>0.82</v>
      </c>
      <c r="N3357" s="8" t="str">
        <f>IF(AND(AM3357=1,AC3357&lt;-0.005,AE3357&gt;O$1),R3357,"")</f>
        <v/>
      </c>
      <c r="O3357" s="8">
        <f t="shared" si="267"/>
        <v>511296.44157736772</v>
      </c>
      <c r="P3357" s="8" t="str">
        <f t="shared" si="271"/>
        <v/>
      </c>
      <c r="Q3357" s="8">
        <f t="shared" si="268"/>
        <v>569361.83845599415</v>
      </c>
      <c r="R3357" s="8">
        <f t="shared" si="269"/>
        <v>47904.191616766511</v>
      </c>
      <c r="S3357" s="8">
        <f t="shared" si="270"/>
        <v>1489596.7722862791</v>
      </c>
      <c r="U3357" s="25">
        <v>43206.317245370374</v>
      </c>
      <c r="V3357">
        <v>37</v>
      </c>
      <c r="W3357">
        <v>6835</v>
      </c>
      <c r="X3357" t="s">
        <v>1133</v>
      </c>
      <c r="Y3357" t="s">
        <v>954</v>
      </c>
      <c r="Z3357" s="25">
        <v>43203.990972222222</v>
      </c>
      <c r="AA3357">
        <v>182</v>
      </c>
      <c r="AB3357">
        <v>0</v>
      </c>
      <c r="AC3357" s="24">
        <v>0</v>
      </c>
      <c r="AD3357">
        <v>3400</v>
      </c>
      <c r="AE3357">
        <v>615410</v>
      </c>
      <c r="AF3357" s="22">
        <v>43203</v>
      </c>
      <c r="AG3357">
        <v>186</v>
      </c>
      <c r="AH3357">
        <v>182</v>
      </c>
      <c r="AI3357" s="22">
        <v>43206</v>
      </c>
      <c r="AJ3357">
        <v>183</v>
      </c>
      <c r="AK3357">
        <v>167</v>
      </c>
      <c r="AM3357">
        <v>2</v>
      </c>
      <c r="AN3357" t="s">
        <v>1023</v>
      </c>
      <c r="AO3357">
        <v>3422.4</v>
      </c>
      <c r="AP3357">
        <v>0</v>
      </c>
      <c r="AQ3357">
        <v>0</v>
      </c>
      <c r="AR3357">
        <v>0.47</v>
      </c>
      <c r="AS3357">
        <v>0.82</v>
      </c>
      <c r="AT3357">
        <v>1.03</v>
      </c>
      <c r="AU3357">
        <v>1.3520000000000001</v>
      </c>
      <c r="AV3357">
        <v>185</v>
      </c>
      <c r="AW3357">
        <v>165</v>
      </c>
      <c r="AX3357">
        <v>167</v>
      </c>
    </row>
    <row r="3358" spans="1:50">
      <c r="A3358" s="22">
        <v>43202</v>
      </c>
      <c r="B3358">
        <v>1274</v>
      </c>
      <c r="C3358">
        <v>1290</v>
      </c>
      <c r="D3358">
        <v>1272</v>
      </c>
      <c r="E3358">
        <v>1277</v>
      </c>
      <c r="F3358" s="22">
        <v>43203</v>
      </c>
      <c r="G3358">
        <v>1273</v>
      </c>
      <c r="H3358">
        <v>1274</v>
      </c>
      <c r="I3358">
        <v>1215</v>
      </c>
      <c r="J3358">
        <v>1228</v>
      </c>
      <c r="K3358" s="22">
        <v>43206</v>
      </c>
      <c r="L3358">
        <v>1154</v>
      </c>
      <c r="M3358">
        <v>0.98</v>
      </c>
      <c r="N3358" s="8">
        <f>IF(AND(AM3358=1,AC3358&lt;-0.005,AE3358&gt;O$1),R3358,"")</f>
        <v>-10602.205258693819</v>
      </c>
      <c r="O3358" s="8">
        <f t="shared" si="267"/>
        <v>500694.23631867388</v>
      </c>
      <c r="P3358" s="8" t="str">
        <f t="shared" si="271"/>
        <v/>
      </c>
      <c r="Q3358" s="8">
        <f t="shared" si="268"/>
        <v>569361.83845599415</v>
      </c>
      <c r="R3358" s="8">
        <f t="shared" si="269"/>
        <v>-10602.205258693819</v>
      </c>
      <c r="S3358" s="8">
        <f t="shared" si="270"/>
        <v>1478994.5670275853</v>
      </c>
      <c r="U3358" s="25">
        <v>43206.317245370374</v>
      </c>
      <c r="V3358">
        <v>38</v>
      </c>
      <c r="W3358">
        <v>3387</v>
      </c>
      <c r="X3358" t="s">
        <v>1244</v>
      </c>
      <c r="Y3358" t="s">
        <v>962</v>
      </c>
      <c r="Z3358" s="25">
        <v>43203.993055555555</v>
      </c>
      <c r="AA3358">
        <v>1189</v>
      </c>
      <c r="AB3358">
        <v>-39</v>
      </c>
      <c r="AC3358" s="24">
        <v>-3.1800000000000002E-2</v>
      </c>
      <c r="AD3358">
        <v>3200</v>
      </c>
      <c r="AE3358">
        <v>3788320</v>
      </c>
      <c r="AF3358" s="22">
        <v>43203</v>
      </c>
      <c r="AG3358">
        <v>1273</v>
      </c>
      <c r="AH3358">
        <v>1228</v>
      </c>
      <c r="AI3358" s="22">
        <v>43206</v>
      </c>
      <c r="AJ3358">
        <v>1154</v>
      </c>
      <c r="AK3358">
        <v>1179</v>
      </c>
      <c r="AM3358">
        <v>1</v>
      </c>
      <c r="AN3358">
        <v>0</v>
      </c>
      <c r="AO3358">
        <v>1.22</v>
      </c>
      <c r="AP3358">
        <v>0.81</v>
      </c>
      <c r="AQ3358">
        <v>0.26</v>
      </c>
      <c r="AR3358">
        <v>0.44</v>
      </c>
      <c r="AS3358">
        <v>0.98</v>
      </c>
      <c r="AT3358">
        <v>1</v>
      </c>
      <c r="AU3358">
        <v>0.42599999999999999</v>
      </c>
      <c r="AV3358">
        <v>1180</v>
      </c>
      <c r="AW3358">
        <v>1152</v>
      </c>
      <c r="AX3358">
        <v>1179</v>
      </c>
    </row>
    <row r="3359" spans="1:50">
      <c r="A3359" s="22">
        <v>43202</v>
      </c>
      <c r="B3359">
        <v>511</v>
      </c>
      <c r="C3359">
        <v>512</v>
      </c>
      <c r="D3359">
        <v>507</v>
      </c>
      <c r="E3359">
        <v>509</v>
      </c>
      <c r="F3359" s="22">
        <v>43203</v>
      </c>
      <c r="G3359">
        <v>510</v>
      </c>
      <c r="H3359">
        <v>548</v>
      </c>
      <c r="I3359">
        <v>510</v>
      </c>
      <c r="J3359">
        <v>535</v>
      </c>
      <c r="K3359" s="22">
        <v>43206</v>
      </c>
      <c r="L3359">
        <v>485</v>
      </c>
      <c r="M3359">
        <v>1.0900000000000001</v>
      </c>
      <c r="N3359" s="8" t="str">
        <f>IF(AND(AM3359=1,AC3359&lt;-0.005,AE3359&gt;O$1),R3359,"")</f>
        <v/>
      </c>
      <c r="O3359" s="8">
        <f t="shared" si="267"/>
        <v>500694.23631867388</v>
      </c>
      <c r="P3359" s="8" t="str">
        <f t="shared" si="271"/>
        <v/>
      </c>
      <c r="Q3359" s="8">
        <f t="shared" si="268"/>
        <v>569361.83845599415</v>
      </c>
      <c r="R3359" s="8">
        <f t="shared" si="269"/>
        <v>9453.7815126050082</v>
      </c>
      <c r="S3359" s="8">
        <f t="shared" si="270"/>
        <v>1478994.5670275853</v>
      </c>
      <c r="U3359" s="25">
        <v>43206.317245370374</v>
      </c>
      <c r="V3359">
        <v>39</v>
      </c>
      <c r="W3359">
        <v>5817</v>
      </c>
      <c r="X3359" t="s">
        <v>1243</v>
      </c>
      <c r="Y3359" t="s">
        <v>954</v>
      </c>
      <c r="Z3359" s="25">
        <v>43203.989583333336</v>
      </c>
      <c r="AA3359">
        <v>472</v>
      </c>
      <c r="AB3359">
        <v>-63</v>
      </c>
      <c r="AC3359" s="24">
        <v>-0.1178</v>
      </c>
      <c r="AD3359">
        <v>3100</v>
      </c>
      <c r="AE3359">
        <v>1492110</v>
      </c>
      <c r="AF3359" s="22">
        <v>43203</v>
      </c>
      <c r="AG3359">
        <v>510</v>
      </c>
      <c r="AH3359">
        <v>535</v>
      </c>
      <c r="AI3359" s="22">
        <v>43206</v>
      </c>
      <c r="AJ3359">
        <v>485</v>
      </c>
      <c r="AK3359">
        <v>476</v>
      </c>
      <c r="AM3359">
        <v>2</v>
      </c>
      <c r="AN3359" t="s">
        <v>1023</v>
      </c>
      <c r="AO3359">
        <v>0</v>
      </c>
      <c r="AP3359">
        <v>2.8</v>
      </c>
      <c r="AQ3359">
        <v>1</v>
      </c>
      <c r="AR3359">
        <v>0.34</v>
      </c>
      <c r="AS3359">
        <v>1.0900000000000001</v>
      </c>
      <c r="AT3359">
        <v>1</v>
      </c>
      <c r="AU3359">
        <v>2.6</v>
      </c>
      <c r="AV3359">
        <v>489</v>
      </c>
      <c r="AW3359">
        <v>465</v>
      </c>
      <c r="AX3359">
        <v>476</v>
      </c>
    </row>
    <row r="3360" spans="1:50">
      <c r="A3360" s="22">
        <v>43202</v>
      </c>
      <c r="B3360">
        <v>640</v>
      </c>
      <c r="C3360">
        <v>658</v>
      </c>
      <c r="D3360">
        <v>636</v>
      </c>
      <c r="E3360">
        <v>653</v>
      </c>
      <c r="F3360" s="22">
        <v>43203</v>
      </c>
      <c r="G3360">
        <v>661</v>
      </c>
      <c r="H3360">
        <v>675</v>
      </c>
      <c r="I3360">
        <v>644</v>
      </c>
      <c r="J3360">
        <v>671</v>
      </c>
      <c r="K3360" s="22">
        <v>43206</v>
      </c>
      <c r="L3360">
        <v>768</v>
      </c>
      <c r="M3360">
        <v>1.05</v>
      </c>
      <c r="N3360" s="8" t="str">
        <f>IF(AND(AM3360=1,AC3360&lt;-0.005,AE3360&gt;O$1),R3360,"")</f>
        <v/>
      </c>
      <c r="O3360" s="8">
        <f t="shared" si="267"/>
        <v>500694.23631867388</v>
      </c>
      <c r="P3360" s="8" t="str">
        <f t="shared" si="271"/>
        <v/>
      </c>
      <c r="Q3360" s="8">
        <f t="shared" si="268"/>
        <v>569361.83845599415</v>
      </c>
      <c r="R3360" s="8">
        <f t="shared" si="269"/>
        <v>12683.578104138893</v>
      </c>
      <c r="S3360" s="8">
        <f t="shared" si="270"/>
        <v>1491678.1451317242</v>
      </c>
      <c r="U3360" s="25">
        <v>43206.317245370374</v>
      </c>
      <c r="V3360">
        <v>40</v>
      </c>
      <c r="W3360">
        <v>2796</v>
      </c>
      <c r="X3360" t="s">
        <v>1232</v>
      </c>
      <c r="Y3360" t="s">
        <v>962</v>
      </c>
      <c r="Z3360" s="25">
        <v>43203.984027777777</v>
      </c>
      <c r="AA3360">
        <v>748</v>
      </c>
      <c r="AB3360">
        <v>77</v>
      </c>
      <c r="AC3360" s="24">
        <v>0.1148</v>
      </c>
      <c r="AD3360">
        <v>3100</v>
      </c>
      <c r="AE3360">
        <v>2300800</v>
      </c>
      <c r="AF3360" s="22">
        <v>43203</v>
      </c>
      <c r="AG3360">
        <v>661</v>
      </c>
      <c r="AH3360">
        <v>671</v>
      </c>
      <c r="AI3360" s="22">
        <v>43206</v>
      </c>
      <c r="AJ3360">
        <v>768</v>
      </c>
      <c r="AK3360">
        <v>749</v>
      </c>
      <c r="AM3360">
        <v>1</v>
      </c>
      <c r="AN3360">
        <v>0</v>
      </c>
      <c r="AO3360">
        <v>3.51</v>
      </c>
      <c r="AP3360">
        <v>2.09</v>
      </c>
      <c r="AQ3360">
        <v>0.8</v>
      </c>
      <c r="AR3360">
        <v>0.87</v>
      </c>
      <c r="AS3360">
        <v>1.05</v>
      </c>
      <c r="AT3360">
        <v>1.08</v>
      </c>
      <c r="AU3360">
        <v>0.35199999999999998</v>
      </c>
      <c r="AV3360">
        <v>771</v>
      </c>
      <c r="AW3360">
        <v>738</v>
      </c>
      <c r="AX3360">
        <v>749</v>
      </c>
    </row>
    <row r="3361" spans="1:50">
      <c r="A3361" s="22">
        <v>43202</v>
      </c>
      <c r="B3361">
        <v>1680</v>
      </c>
      <c r="C3361">
        <v>1740</v>
      </c>
      <c r="D3361">
        <v>1650</v>
      </c>
      <c r="E3361">
        <v>1697</v>
      </c>
      <c r="F3361" s="22">
        <v>43203</v>
      </c>
      <c r="G3361">
        <v>1730</v>
      </c>
      <c r="H3361">
        <v>1848</v>
      </c>
      <c r="I3361">
        <v>1685</v>
      </c>
      <c r="J3361">
        <v>1801</v>
      </c>
      <c r="K3361" s="22">
        <v>43206</v>
      </c>
      <c r="L3361">
        <v>1800</v>
      </c>
      <c r="M3361">
        <v>1.1399999999999999</v>
      </c>
      <c r="N3361" s="8" t="str">
        <f>IF(AND(AM3361=1,AC3361&lt;-0.005,AE3361&gt;O$1),R3361,"")</f>
        <v/>
      </c>
      <c r="O3361" s="8">
        <f t="shared" si="267"/>
        <v>500694.23631867388</v>
      </c>
      <c r="P3361" s="8" t="str">
        <f t="shared" si="271"/>
        <v/>
      </c>
      <c r="Q3361" s="8">
        <f t="shared" si="268"/>
        <v>569361.83845599415</v>
      </c>
      <c r="R3361" s="8">
        <f t="shared" si="269"/>
        <v>50122.249388753095</v>
      </c>
      <c r="S3361" s="8">
        <f t="shared" si="270"/>
        <v>1491678.1451317242</v>
      </c>
      <c r="U3361" s="25">
        <v>43206.317245370374</v>
      </c>
      <c r="V3361">
        <v>42</v>
      </c>
      <c r="W3361">
        <v>7776</v>
      </c>
      <c r="X3361" t="s">
        <v>1108</v>
      </c>
      <c r="Y3361" t="s">
        <v>960</v>
      </c>
      <c r="Z3361" s="25">
        <v>43203.995833333334</v>
      </c>
      <c r="AA3361">
        <v>1795</v>
      </c>
      <c r="AB3361">
        <v>-6</v>
      </c>
      <c r="AC3361" s="24">
        <v>-3.3E-3</v>
      </c>
      <c r="AD3361">
        <v>3000</v>
      </c>
      <c r="AE3361">
        <v>5370540</v>
      </c>
      <c r="AF3361" s="22">
        <v>43203</v>
      </c>
      <c r="AG3361">
        <v>1730</v>
      </c>
      <c r="AH3361">
        <v>1801</v>
      </c>
      <c r="AI3361" s="22">
        <v>43206</v>
      </c>
      <c r="AJ3361">
        <v>1800</v>
      </c>
      <c r="AK3361">
        <v>1636</v>
      </c>
      <c r="AM3361">
        <v>2</v>
      </c>
      <c r="AN3361" t="s">
        <v>1023</v>
      </c>
      <c r="AO3361">
        <v>196.78</v>
      </c>
      <c r="AP3361">
        <v>0</v>
      </c>
      <c r="AQ3361">
        <v>0.82</v>
      </c>
      <c r="AR3361">
        <v>0.92</v>
      </c>
      <c r="AS3361">
        <v>1.1399999999999999</v>
      </c>
      <c r="AT3361">
        <v>1.76</v>
      </c>
      <c r="AU3361">
        <v>0.88</v>
      </c>
      <c r="AV3361">
        <v>1888</v>
      </c>
      <c r="AW3361">
        <v>1602</v>
      </c>
      <c r="AX3361">
        <v>1636</v>
      </c>
    </row>
    <row r="3362" spans="1:50">
      <c r="A3362" s="22">
        <v>43202</v>
      </c>
      <c r="B3362">
        <v>1370</v>
      </c>
      <c r="C3362">
        <v>1370</v>
      </c>
      <c r="D3362">
        <v>1308</v>
      </c>
      <c r="E3362">
        <v>1317</v>
      </c>
      <c r="F3362" s="22">
        <v>43203</v>
      </c>
      <c r="G3362">
        <v>1317</v>
      </c>
      <c r="H3362">
        <v>1347</v>
      </c>
      <c r="I3362">
        <v>1295</v>
      </c>
      <c r="J3362">
        <v>1322</v>
      </c>
      <c r="K3362" s="22">
        <v>43206</v>
      </c>
      <c r="L3362">
        <v>1366</v>
      </c>
      <c r="M3362">
        <v>0.87</v>
      </c>
      <c r="N3362" s="8" t="str">
        <f>IF(AND(AM3362=1,AC3362&lt;-0.005,AE3362&gt;O$1),R3362,"")</f>
        <v/>
      </c>
      <c r="O3362" s="8">
        <f t="shared" si="267"/>
        <v>500694.23631867388</v>
      </c>
      <c r="P3362" s="8" t="str">
        <f t="shared" si="271"/>
        <v/>
      </c>
      <c r="Q3362" s="8">
        <f t="shared" si="268"/>
        <v>569361.83845599415</v>
      </c>
      <c r="R3362" s="8">
        <f t="shared" si="269"/>
        <v>12762.762762762781</v>
      </c>
      <c r="S3362" s="8">
        <f t="shared" si="270"/>
        <v>1504440.907894487</v>
      </c>
      <c r="U3362" s="25">
        <v>43206.317245370374</v>
      </c>
      <c r="V3362">
        <v>43</v>
      </c>
      <c r="W3362">
        <v>5301</v>
      </c>
      <c r="X3362" t="s">
        <v>1050</v>
      </c>
      <c r="Y3362" t="s">
        <v>962</v>
      </c>
      <c r="Z3362" s="25">
        <v>43203.997916666667</v>
      </c>
      <c r="AA3362">
        <v>1331</v>
      </c>
      <c r="AB3362">
        <v>9</v>
      </c>
      <c r="AC3362" s="24">
        <v>6.7999999999999996E-3</v>
      </c>
      <c r="AD3362">
        <v>2800</v>
      </c>
      <c r="AE3362">
        <v>3726200</v>
      </c>
      <c r="AF3362" s="22">
        <v>43203</v>
      </c>
      <c r="AG3362">
        <v>1317</v>
      </c>
      <c r="AH3362">
        <v>1322</v>
      </c>
      <c r="AI3362" s="22">
        <v>43206</v>
      </c>
      <c r="AJ3362">
        <v>1366</v>
      </c>
      <c r="AK3362">
        <v>1332</v>
      </c>
      <c r="AM3362">
        <v>1</v>
      </c>
      <c r="AN3362">
        <v>0.15</v>
      </c>
      <c r="AO3362">
        <v>12.65</v>
      </c>
      <c r="AP3362">
        <v>1.82</v>
      </c>
      <c r="AQ3362">
        <v>0.01</v>
      </c>
      <c r="AR3362">
        <v>0.01</v>
      </c>
      <c r="AS3362">
        <v>0.87</v>
      </c>
      <c r="AT3362">
        <v>0.81</v>
      </c>
      <c r="AU3362">
        <v>1.3460000000000001</v>
      </c>
      <c r="AV3362">
        <v>1386</v>
      </c>
      <c r="AW3362">
        <v>1326</v>
      </c>
      <c r="AX3362">
        <v>1332</v>
      </c>
    </row>
    <row r="3363" spans="1:50">
      <c r="A3363" s="22">
        <v>43202</v>
      </c>
      <c r="B3363">
        <v>3285</v>
      </c>
      <c r="C3363">
        <v>3400</v>
      </c>
      <c r="D3363">
        <v>3270</v>
      </c>
      <c r="E3363">
        <v>3400</v>
      </c>
      <c r="F3363" s="22">
        <v>43203</v>
      </c>
      <c r="G3363">
        <v>3400</v>
      </c>
      <c r="H3363">
        <v>3440</v>
      </c>
      <c r="I3363">
        <v>3310</v>
      </c>
      <c r="J3363">
        <v>3415</v>
      </c>
      <c r="K3363" s="22">
        <v>43206</v>
      </c>
      <c r="L3363">
        <v>3480</v>
      </c>
      <c r="M3363">
        <v>1.04</v>
      </c>
      <c r="N3363" s="8" t="str">
        <f>IF(AND(AM3363=1,AC3363&lt;-0.005,AE3363&gt;O$1),R3363,"")</f>
        <v/>
      </c>
      <c r="O3363" s="8">
        <f t="shared" si="267"/>
        <v>500694.23631867388</v>
      </c>
      <c r="P3363" s="8" t="str">
        <f t="shared" si="271"/>
        <v/>
      </c>
      <c r="Q3363" s="8">
        <f t="shared" si="268"/>
        <v>569361.83845599415</v>
      </c>
      <c r="R3363" s="8">
        <f t="shared" si="269"/>
        <v>2164.5021645021466</v>
      </c>
      <c r="S3363" s="8">
        <f t="shared" si="270"/>
        <v>1504440.907894487</v>
      </c>
      <c r="U3363" s="25">
        <v>43206.317245370374</v>
      </c>
      <c r="V3363">
        <v>44</v>
      </c>
      <c r="W3363">
        <v>6532</v>
      </c>
      <c r="X3363" t="s">
        <v>1241</v>
      </c>
      <c r="Y3363" t="s">
        <v>957</v>
      </c>
      <c r="Z3363" s="25">
        <v>43203.977083333331</v>
      </c>
      <c r="AA3363">
        <v>3380</v>
      </c>
      <c r="AB3363">
        <v>-35</v>
      </c>
      <c r="AC3363" s="24">
        <v>-1.0200000000000001E-2</v>
      </c>
      <c r="AD3363">
        <v>2600</v>
      </c>
      <c r="AE3363">
        <v>8863000</v>
      </c>
      <c r="AF3363" s="22">
        <v>43203</v>
      </c>
      <c r="AG3363">
        <v>3400</v>
      </c>
      <c r="AH3363">
        <v>3415</v>
      </c>
      <c r="AI3363" s="22">
        <v>43206</v>
      </c>
      <c r="AJ3363">
        <v>3480</v>
      </c>
      <c r="AK3363">
        <v>3465</v>
      </c>
      <c r="AM3363">
        <v>2</v>
      </c>
      <c r="AN3363" t="s">
        <v>1023</v>
      </c>
      <c r="AO3363">
        <v>0</v>
      </c>
      <c r="AP3363">
        <v>1.17</v>
      </c>
      <c r="AQ3363">
        <v>0.81</v>
      </c>
      <c r="AR3363">
        <v>0.72</v>
      </c>
      <c r="AS3363">
        <v>1.04</v>
      </c>
      <c r="AT3363">
        <v>1.04</v>
      </c>
      <c r="AU3363">
        <v>0.83799999999999997</v>
      </c>
      <c r="AV3363">
        <v>3580</v>
      </c>
      <c r="AW3363">
        <v>3440</v>
      </c>
      <c r="AX3363">
        <v>3465</v>
      </c>
    </row>
    <row r="3364" spans="1:50">
      <c r="A3364" s="22">
        <v>43202</v>
      </c>
      <c r="B3364">
        <v>2797</v>
      </c>
      <c r="C3364">
        <v>2797</v>
      </c>
      <c r="D3364">
        <v>2661</v>
      </c>
      <c r="E3364">
        <v>2711</v>
      </c>
      <c r="F3364" s="22">
        <v>43203</v>
      </c>
      <c r="G3364">
        <v>2711</v>
      </c>
      <c r="H3364">
        <v>2799</v>
      </c>
      <c r="I3364">
        <v>2711</v>
      </c>
      <c r="J3364">
        <v>2789</v>
      </c>
      <c r="K3364" s="22">
        <v>43206</v>
      </c>
      <c r="L3364">
        <v>3290</v>
      </c>
      <c r="M3364">
        <v>0.98</v>
      </c>
      <c r="N3364" s="8" t="str">
        <f>IF(AND(AM3364=1,AC3364&lt;-0.005,AE3364&gt;O$1),R3364,"")</f>
        <v/>
      </c>
      <c r="O3364" s="8">
        <f t="shared" si="267"/>
        <v>500694.23631867388</v>
      </c>
      <c r="P3364" s="8" t="str">
        <f t="shared" si="271"/>
        <v/>
      </c>
      <c r="Q3364" s="8">
        <f t="shared" si="268"/>
        <v>569361.83845599415</v>
      </c>
      <c r="R3364" s="8">
        <f t="shared" si="269"/>
        <v>0</v>
      </c>
      <c r="S3364" s="8">
        <f t="shared" si="270"/>
        <v>1504440.907894487</v>
      </c>
      <c r="U3364" s="25">
        <v>43206.317245370374</v>
      </c>
      <c r="V3364">
        <v>45</v>
      </c>
      <c r="W3364">
        <v>3936</v>
      </c>
      <c r="X3364" t="s">
        <v>1214</v>
      </c>
      <c r="Y3364" t="s">
        <v>957</v>
      </c>
      <c r="Z3364" s="25">
        <v>43203.990972222222</v>
      </c>
      <c r="AA3364">
        <v>3289</v>
      </c>
      <c r="AB3364">
        <v>500</v>
      </c>
      <c r="AC3364" s="24">
        <v>0.17929999999999999</v>
      </c>
      <c r="AD3364">
        <v>2600</v>
      </c>
      <c r="AE3364">
        <v>8551400</v>
      </c>
      <c r="AF3364" s="22">
        <v>43203</v>
      </c>
      <c r="AG3364">
        <v>2711</v>
      </c>
      <c r="AH3364">
        <v>2789</v>
      </c>
      <c r="AI3364" s="22">
        <v>43206</v>
      </c>
      <c r="AJ3364">
        <v>3290</v>
      </c>
      <c r="AK3364">
        <v>3290</v>
      </c>
      <c r="AM3364">
        <v>2</v>
      </c>
      <c r="AN3364" t="s">
        <v>1023</v>
      </c>
      <c r="AO3364">
        <v>0</v>
      </c>
      <c r="AP3364">
        <v>0</v>
      </c>
      <c r="AQ3364">
        <v>0.28000000000000003</v>
      </c>
      <c r="AR3364">
        <v>0.53</v>
      </c>
      <c r="AS3364">
        <v>0.98</v>
      </c>
      <c r="AT3364">
        <v>1.02</v>
      </c>
      <c r="AU3364">
        <v>6.4409999999999998</v>
      </c>
      <c r="AV3364">
        <v>3290</v>
      </c>
      <c r="AW3364">
        <v>3290</v>
      </c>
      <c r="AX3364">
        <v>3290</v>
      </c>
    </row>
    <row r="3365" spans="1:50">
      <c r="A3365" s="22">
        <v>43202</v>
      </c>
      <c r="B3365">
        <v>161</v>
      </c>
      <c r="C3365">
        <v>166</v>
      </c>
      <c r="D3365">
        <v>159</v>
      </c>
      <c r="E3365">
        <v>166</v>
      </c>
      <c r="F3365" s="22">
        <v>43203</v>
      </c>
      <c r="G3365">
        <v>157</v>
      </c>
      <c r="H3365">
        <v>158</v>
      </c>
      <c r="I3365">
        <v>139</v>
      </c>
      <c r="J3365">
        <v>139</v>
      </c>
      <c r="K3365" s="22">
        <v>43206</v>
      </c>
      <c r="L3365">
        <v>138</v>
      </c>
      <c r="M3365">
        <v>0.87</v>
      </c>
      <c r="N3365" s="8" t="str">
        <f>IF(AND(AM3365=1,AC3365&lt;-0.005,AE3365&gt;O$1),R3365,"")</f>
        <v/>
      </c>
      <c r="O3365" s="8">
        <f t="shared" si="267"/>
        <v>500694.23631867388</v>
      </c>
      <c r="P3365" s="8" t="str">
        <f t="shared" si="271"/>
        <v/>
      </c>
      <c r="Q3365" s="8">
        <f t="shared" si="268"/>
        <v>569361.83845599415</v>
      </c>
      <c r="R3365" s="8">
        <f t="shared" si="269"/>
        <v>26717.557251908387</v>
      </c>
      <c r="S3365" s="8">
        <f t="shared" si="270"/>
        <v>1504440.907894487</v>
      </c>
      <c r="U3365" s="25">
        <v>43206.317245370374</v>
      </c>
      <c r="V3365">
        <v>46</v>
      </c>
      <c r="W3365">
        <v>3266</v>
      </c>
      <c r="X3365" t="s">
        <v>1240</v>
      </c>
      <c r="Y3365" t="s">
        <v>960</v>
      </c>
      <c r="Z3365" s="25">
        <v>43203.974999999999</v>
      </c>
      <c r="AA3365">
        <v>139.19999999999999</v>
      </c>
      <c r="AB3365">
        <v>0.2</v>
      </c>
      <c r="AC3365" s="24">
        <v>1.4E-3</v>
      </c>
      <c r="AD3365">
        <v>2400</v>
      </c>
      <c r="AE3365">
        <v>335610</v>
      </c>
      <c r="AF3365" s="22">
        <v>43203</v>
      </c>
      <c r="AG3365">
        <v>157</v>
      </c>
      <c r="AH3365">
        <v>139</v>
      </c>
      <c r="AI3365" s="22">
        <v>43206</v>
      </c>
      <c r="AJ3365">
        <v>138</v>
      </c>
      <c r="AK3365">
        <v>131</v>
      </c>
      <c r="AM3365">
        <v>2</v>
      </c>
      <c r="AN3365" t="s">
        <v>1023</v>
      </c>
      <c r="AO3365">
        <v>0</v>
      </c>
      <c r="AP3365" t="s">
        <v>956</v>
      </c>
      <c r="AQ3365">
        <v>0.08</v>
      </c>
      <c r="AR3365">
        <v>0.26</v>
      </c>
      <c r="AS3365">
        <v>0.87</v>
      </c>
      <c r="AT3365">
        <v>0.96</v>
      </c>
      <c r="AU3365">
        <v>0.70499999999999996</v>
      </c>
      <c r="AV3365">
        <v>138</v>
      </c>
      <c r="AW3365">
        <v>130</v>
      </c>
      <c r="AX3365">
        <v>131</v>
      </c>
    </row>
    <row r="3366" spans="1:50">
      <c r="A3366" s="22">
        <v>43202</v>
      </c>
      <c r="B3366">
        <v>1572</v>
      </c>
      <c r="C3366">
        <v>1597</v>
      </c>
      <c r="D3366">
        <v>1550</v>
      </c>
      <c r="E3366">
        <v>1589</v>
      </c>
      <c r="F3366" s="22">
        <v>43203</v>
      </c>
      <c r="G3366">
        <v>1600</v>
      </c>
      <c r="H3366">
        <v>1685</v>
      </c>
      <c r="I3366">
        <v>1600</v>
      </c>
      <c r="J3366">
        <v>1657</v>
      </c>
      <c r="K3366" s="22">
        <v>43206</v>
      </c>
      <c r="L3366">
        <v>1467</v>
      </c>
      <c r="M3366">
        <v>1.07</v>
      </c>
      <c r="N3366" s="8" t="str">
        <f>IF(AND(AM3366=1,AC3366&lt;-0.005,AE3366&gt;O$1),R3366,"")</f>
        <v/>
      </c>
      <c r="O3366" s="8">
        <f t="shared" si="267"/>
        <v>500694.23631867388</v>
      </c>
      <c r="P3366" s="8" t="str">
        <f t="shared" si="271"/>
        <v/>
      </c>
      <c r="Q3366" s="8">
        <f t="shared" si="268"/>
        <v>569361.83845599415</v>
      </c>
      <c r="R3366" s="8">
        <f t="shared" si="269"/>
        <v>12578.616352201256</v>
      </c>
      <c r="S3366" s="8">
        <f t="shared" si="270"/>
        <v>1504440.907894487</v>
      </c>
      <c r="U3366" s="25">
        <v>43206.317256944443</v>
      </c>
      <c r="V3366">
        <v>48</v>
      </c>
      <c r="W3366">
        <v>6182</v>
      </c>
      <c r="X3366" t="s">
        <v>1239</v>
      </c>
      <c r="Y3366" t="s">
        <v>957</v>
      </c>
      <c r="Z3366" s="25">
        <v>43203.989583333336</v>
      </c>
      <c r="AA3366">
        <v>1535</v>
      </c>
      <c r="AB3366">
        <v>-122</v>
      </c>
      <c r="AC3366" s="24">
        <v>-7.3599999999999999E-2</v>
      </c>
      <c r="AD3366">
        <v>2200</v>
      </c>
      <c r="AE3366">
        <v>3336800</v>
      </c>
      <c r="AF3366" s="22">
        <v>43203</v>
      </c>
      <c r="AG3366">
        <v>1600</v>
      </c>
      <c r="AH3366">
        <v>1657</v>
      </c>
      <c r="AI3366" s="22">
        <v>43206</v>
      </c>
      <c r="AJ3366">
        <v>1467</v>
      </c>
      <c r="AK3366">
        <v>1431</v>
      </c>
      <c r="AM3366">
        <v>2</v>
      </c>
      <c r="AN3366" t="s">
        <v>1023</v>
      </c>
      <c r="AO3366">
        <v>0</v>
      </c>
      <c r="AP3366">
        <v>0</v>
      </c>
      <c r="AQ3366">
        <v>0.9</v>
      </c>
      <c r="AR3366">
        <v>0.68</v>
      </c>
      <c r="AS3366">
        <v>1.07</v>
      </c>
      <c r="AT3366">
        <v>1.05</v>
      </c>
      <c r="AU3366">
        <v>1.202</v>
      </c>
      <c r="AV3366">
        <v>1551</v>
      </c>
      <c r="AW3366">
        <v>1428</v>
      </c>
      <c r="AX3366">
        <v>1431</v>
      </c>
    </row>
    <row r="3367" spans="1:50">
      <c r="A3367" s="22">
        <v>43202</v>
      </c>
      <c r="B3367">
        <v>1009</v>
      </c>
      <c r="C3367">
        <v>1027</v>
      </c>
      <c r="D3367">
        <v>1007</v>
      </c>
      <c r="E3367">
        <v>1027</v>
      </c>
      <c r="F3367" s="22">
        <v>43203</v>
      </c>
      <c r="G3367">
        <v>1030</v>
      </c>
      <c r="H3367">
        <v>1031</v>
      </c>
      <c r="I3367">
        <v>1019</v>
      </c>
      <c r="J3367">
        <v>1030</v>
      </c>
      <c r="K3367" s="22">
        <v>43206</v>
      </c>
      <c r="L3367">
        <v>1020</v>
      </c>
      <c r="M3367">
        <v>1.03</v>
      </c>
      <c r="N3367" s="8" t="str">
        <f>IF(AND(AM3367=1,AC3367&lt;-0.005,AE3367&gt;O$1),R3367,"")</f>
        <v/>
      </c>
      <c r="O3367" s="8">
        <f t="shared" si="267"/>
        <v>500694.23631867388</v>
      </c>
      <c r="P3367" s="8" t="str">
        <f t="shared" si="271"/>
        <v/>
      </c>
      <c r="Q3367" s="8">
        <f t="shared" si="268"/>
        <v>569361.83845599415</v>
      </c>
      <c r="R3367" s="8">
        <f t="shared" si="269"/>
        <v>8474.5762711864172</v>
      </c>
      <c r="S3367" s="8">
        <f t="shared" si="270"/>
        <v>1504440.907894487</v>
      </c>
      <c r="U3367" s="25">
        <v>43206.317256944443</v>
      </c>
      <c r="V3367">
        <v>49</v>
      </c>
      <c r="W3367">
        <v>2769</v>
      </c>
      <c r="X3367" t="s">
        <v>1238</v>
      </c>
      <c r="Y3367" t="s">
        <v>960</v>
      </c>
      <c r="Z3367" s="25">
        <v>43203.99722222222</v>
      </c>
      <c r="AA3367">
        <v>1030</v>
      </c>
      <c r="AB3367">
        <v>0</v>
      </c>
      <c r="AC3367" s="24">
        <v>0</v>
      </c>
      <c r="AD3367">
        <v>2200</v>
      </c>
      <c r="AE3367">
        <v>2288700</v>
      </c>
      <c r="AF3367" s="22">
        <v>43203</v>
      </c>
      <c r="AG3367">
        <v>1030</v>
      </c>
      <c r="AH3367">
        <v>1030</v>
      </c>
      <c r="AI3367" s="22">
        <v>43206</v>
      </c>
      <c r="AJ3367">
        <v>1020</v>
      </c>
      <c r="AK3367">
        <v>1003</v>
      </c>
      <c r="AM3367">
        <v>2</v>
      </c>
      <c r="AN3367" t="s">
        <v>1023</v>
      </c>
      <c r="AO3367">
        <v>0</v>
      </c>
      <c r="AP3367">
        <v>1.36</v>
      </c>
      <c r="AQ3367">
        <v>1</v>
      </c>
      <c r="AR3367">
        <v>0.8</v>
      </c>
      <c r="AS3367">
        <v>1.03</v>
      </c>
      <c r="AT3367">
        <v>1.02</v>
      </c>
      <c r="AU3367">
        <v>0.68700000000000006</v>
      </c>
      <c r="AV3367">
        <v>1021</v>
      </c>
      <c r="AW3367">
        <v>1000</v>
      </c>
      <c r="AX3367">
        <v>1003</v>
      </c>
    </row>
    <row r="3368" spans="1:50">
      <c r="A3368" s="22">
        <v>43203</v>
      </c>
      <c r="B3368">
        <v>1421</v>
      </c>
      <c r="C3368">
        <v>1467</v>
      </c>
      <c r="D3368">
        <v>1391</v>
      </c>
      <c r="E3368">
        <v>1454</v>
      </c>
      <c r="F3368" s="22">
        <v>43206</v>
      </c>
      <c r="G3368">
        <v>1154</v>
      </c>
      <c r="H3368">
        <v>1154</v>
      </c>
      <c r="I3368">
        <v>1154</v>
      </c>
      <c r="J3368">
        <v>1154</v>
      </c>
      <c r="K3368" s="22">
        <v>43207</v>
      </c>
      <c r="L3368">
        <v>974</v>
      </c>
      <c r="M3368">
        <v>1.1499999999999999</v>
      </c>
      <c r="N3368" s="8" t="str">
        <f>IF(AND(AM3368=1,AC3368&lt;-0.005,AE3368&gt;O$1),R3368,"")</f>
        <v/>
      </c>
      <c r="O3368" s="8">
        <f t="shared" si="267"/>
        <v>500694.23631867388</v>
      </c>
      <c r="P3368" s="8" t="str">
        <f t="shared" si="271"/>
        <v/>
      </c>
      <c r="Q3368" s="8">
        <f t="shared" si="268"/>
        <v>569361.83845599415</v>
      </c>
      <c r="R3368" s="8">
        <f t="shared" si="269"/>
        <v>-56466.302367941702</v>
      </c>
      <c r="S3368" s="8">
        <f t="shared" si="270"/>
        <v>1504440.907894487</v>
      </c>
      <c r="U3368" s="25">
        <v>43207.316701388889</v>
      </c>
      <c r="V3368">
        <v>2</v>
      </c>
      <c r="W3368">
        <v>3558</v>
      </c>
      <c r="X3368" t="s">
        <v>1110</v>
      </c>
      <c r="Y3368" t="s">
        <v>957</v>
      </c>
      <c r="Z3368" s="25">
        <v>43206.998611111114</v>
      </c>
      <c r="AA3368">
        <v>922.6</v>
      </c>
      <c r="AB3368">
        <v>-231.4</v>
      </c>
      <c r="AC3368" s="24">
        <v>-0.20050000000000001</v>
      </c>
      <c r="AD3368">
        <v>125800</v>
      </c>
      <c r="AE3368">
        <v>117299540</v>
      </c>
      <c r="AF3368" s="22">
        <v>43206</v>
      </c>
      <c r="AG3368">
        <v>1154</v>
      </c>
      <c r="AH3368">
        <v>1154</v>
      </c>
      <c r="AI3368" s="22">
        <v>43207</v>
      </c>
      <c r="AJ3368">
        <v>974</v>
      </c>
      <c r="AK3368">
        <v>1098</v>
      </c>
      <c r="AM3368">
        <v>2</v>
      </c>
      <c r="AN3368" t="s">
        <v>1023</v>
      </c>
      <c r="AO3368">
        <v>0</v>
      </c>
      <c r="AP3368">
        <v>0</v>
      </c>
      <c r="AQ3368">
        <v>0.93</v>
      </c>
      <c r="AR3368">
        <v>0.82</v>
      </c>
      <c r="AS3368">
        <v>1.1499999999999999</v>
      </c>
      <c r="AT3368">
        <v>1.1499999999999999</v>
      </c>
      <c r="AU3368">
        <v>0.67900000000000005</v>
      </c>
      <c r="AV3368">
        <v>1100</v>
      </c>
      <c r="AW3368">
        <v>894</v>
      </c>
      <c r="AX3368">
        <v>1098</v>
      </c>
    </row>
    <row r="3369" spans="1:50">
      <c r="A3369" s="22">
        <v>43203</v>
      </c>
      <c r="B3369">
        <v>1569</v>
      </c>
      <c r="C3369">
        <v>1748</v>
      </c>
      <c r="D3369">
        <v>1543</v>
      </c>
      <c r="E3369">
        <v>1667</v>
      </c>
      <c r="F3369" s="22">
        <v>43206</v>
      </c>
      <c r="G3369">
        <v>1662</v>
      </c>
      <c r="H3369">
        <v>1760</v>
      </c>
      <c r="I3369">
        <v>1433</v>
      </c>
      <c r="J3369">
        <v>1508</v>
      </c>
      <c r="K3369" s="22">
        <v>43207</v>
      </c>
      <c r="L3369">
        <v>1288</v>
      </c>
      <c r="M3369">
        <v>0.99</v>
      </c>
      <c r="N3369" s="8" t="str">
        <f>IF(AND(AM3369=1,AC3369&lt;-0.005,AE3369&gt;O$1),R3369,"")</f>
        <v/>
      </c>
      <c r="O3369" s="8">
        <f t="shared" si="267"/>
        <v>500694.23631867388</v>
      </c>
      <c r="P3369" s="8" t="str">
        <f t="shared" si="271"/>
        <v/>
      </c>
      <c r="Q3369" s="8">
        <f t="shared" si="268"/>
        <v>569361.83845599415</v>
      </c>
      <c r="R3369" s="8">
        <f t="shared" si="269"/>
        <v>-20476.54504839913</v>
      </c>
      <c r="S3369" s="8">
        <f t="shared" si="270"/>
        <v>1504440.907894487</v>
      </c>
      <c r="U3369" s="25">
        <v>43207.316701388889</v>
      </c>
      <c r="V3369">
        <v>3</v>
      </c>
      <c r="W3369">
        <v>2338</v>
      </c>
      <c r="X3369" t="s">
        <v>1162</v>
      </c>
      <c r="Y3369" t="s">
        <v>954</v>
      </c>
      <c r="Z3369" s="25">
        <v>43206.997916666667</v>
      </c>
      <c r="AA3369">
        <v>1150</v>
      </c>
      <c r="AB3369">
        <v>-358</v>
      </c>
      <c r="AC3369" s="24">
        <v>-0.2374</v>
      </c>
      <c r="AD3369">
        <v>114300</v>
      </c>
      <c r="AE3369">
        <v>135691760</v>
      </c>
      <c r="AF3369" s="22">
        <v>43206</v>
      </c>
      <c r="AG3369">
        <v>1662</v>
      </c>
      <c r="AH3369">
        <v>1508</v>
      </c>
      <c r="AI3369" s="22">
        <v>43207</v>
      </c>
      <c r="AJ3369">
        <v>1288</v>
      </c>
      <c r="AK3369">
        <v>1343</v>
      </c>
      <c r="AM3369">
        <v>2</v>
      </c>
      <c r="AN3369" t="s">
        <v>1023</v>
      </c>
      <c r="AO3369">
        <v>0</v>
      </c>
      <c r="AP3369">
        <v>0</v>
      </c>
      <c r="AQ3369">
        <v>0.37</v>
      </c>
      <c r="AR3369">
        <v>0.64</v>
      </c>
      <c r="AS3369">
        <v>0.99</v>
      </c>
      <c r="AT3369">
        <v>1.41</v>
      </c>
      <c r="AU3369">
        <v>1.2290000000000001</v>
      </c>
      <c r="AV3369">
        <v>1420</v>
      </c>
      <c r="AW3369">
        <v>1232</v>
      </c>
      <c r="AX3369">
        <v>1343</v>
      </c>
    </row>
    <row r="3370" spans="1:50">
      <c r="A3370" s="22">
        <v>43203</v>
      </c>
      <c r="B3370">
        <v>1311</v>
      </c>
      <c r="C3370">
        <v>1319</v>
      </c>
      <c r="D3370">
        <v>1298</v>
      </c>
      <c r="E3370">
        <v>1314</v>
      </c>
      <c r="F3370" s="22">
        <v>43206</v>
      </c>
      <c r="G3370">
        <v>1308</v>
      </c>
      <c r="H3370">
        <v>1316</v>
      </c>
      <c r="I3370">
        <v>1302</v>
      </c>
      <c r="J3370">
        <v>1306</v>
      </c>
      <c r="K3370" s="22">
        <v>43207</v>
      </c>
      <c r="L3370">
        <v>1310</v>
      </c>
      <c r="M3370">
        <v>0.96</v>
      </c>
      <c r="N3370" s="8" t="str">
        <f>IF(AND(AM3370=1,AC3370&lt;-0.005,AE3370&gt;O$1),R3370,"")</f>
        <v/>
      </c>
      <c r="O3370" s="8">
        <f t="shared" si="267"/>
        <v>500694.23631867388</v>
      </c>
      <c r="P3370" s="8" t="str">
        <f t="shared" si="271"/>
        <v/>
      </c>
      <c r="Q3370" s="8">
        <f t="shared" si="268"/>
        <v>569361.83845599415</v>
      </c>
      <c r="R3370" s="8">
        <f t="shared" si="269"/>
        <v>1915.7088122605526</v>
      </c>
      <c r="S3370" s="8">
        <f t="shared" si="270"/>
        <v>1506356.6167067476</v>
      </c>
      <c r="U3370" s="25">
        <v>43207.316712962966</v>
      </c>
      <c r="V3370">
        <v>4</v>
      </c>
      <c r="W3370">
        <v>1357</v>
      </c>
      <c r="X3370" t="s">
        <v>1056</v>
      </c>
      <c r="Y3370" t="s">
        <v>954</v>
      </c>
      <c r="Z3370" s="25">
        <v>43206.998611111114</v>
      </c>
      <c r="AA3370">
        <v>1306.0999999999999</v>
      </c>
      <c r="AB3370">
        <v>0.1</v>
      </c>
      <c r="AC3370" s="24">
        <v>1E-4</v>
      </c>
      <c r="AD3370">
        <v>76110</v>
      </c>
      <c r="AE3370">
        <v>99395968</v>
      </c>
      <c r="AF3370" s="22">
        <v>43206</v>
      </c>
      <c r="AG3370">
        <v>1308</v>
      </c>
      <c r="AH3370">
        <v>1306</v>
      </c>
      <c r="AI3370" s="22">
        <v>43207</v>
      </c>
      <c r="AJ3370">
        <v>1310</v>
      </c>
      <c r="AK3370">
        <v>1305</v>
      </c>
      <c r="AM3370">
        <v>1</v>
      </c>
      <c r="AN3370">
        <v>0</v>
      </c>
      <c r="AO3370" s="26">
        <v>8.0000000000000002E-3</v>
      </c>
      <c r="AQ3370">
        <v>0.02</v>
      </c>
      <c r="AR3370">
        <v>0.49</v>
      </c>
      <c r="AS3370">
        <v>0.96</v>
      </c>
      <c r="AT3370">
        <v>0.99</v>
      </c>
      <c r="AU3370">
        <v>1.903</v>
      </c>
      <c r="AV3370">
        <v>1316</v>
      </c>
      <c r="AW3370">
        <v>1301</v>
      </c>
      <c r="AX3370">
        <v>1305</v>
      </c>
    </row>
    <row r="3371" spans="1:50">
      <c r="A3371" s="22">
        <v>43203</v>
      </c>
      <c r="B3371">
        <v>238</v>
      </c>
      <c r="C3371">
        <v>238</v>
      </c>
      <c r="D3371">
        <v>236</v>
      </c>
      <c r="E3371">
        <v>238</v>
      </c>
      <c r="F3371" s="22">
        <v>43206</v>
      </c>
      <c r="G3371">
        <v>238</v>
      </c>
      <c r="H3371">
        <v>240</v>
      </c>
      <c r="I3371">
        <v>235</v>
      </c>
      <c r="J3371">
        <v>236</v>
      </c>
      <c r="K3371" s="22">
        <v>43207</v>
      </c>
      <c r="L3371">
        <v>250</v>
      </c>
      <c r="M3371">
        <v>0.99</v>
      </c>
      <c r="N3371" s="8" t="str">
        <f>IF(AND(AM3371=1,AC3371&lt;-0.005,AE3371&gt;O$1),R3371,"")</f>
        <v/>
      </c>
      <c r="O3371" s="8">
        <f t="shared" si="267"/>
        <v>500694.23631867388</v>
      </c>
      <c r="P3371" s="8" t="str">
        <f t="shared" si="271"/>
        <v/>
      </c>
      <c r="Q3371" s="8">
        <f t="shared" si="268"/>
        <v>569361.83845599415</v>
      </c>
      <c r="R3371" s="8">
        <f t="shared" si="269"/>
        <v>20833.333333333372</v>
      </c>
      <c r="S3371" s="8">
        <f t="shared" si="270"/>
        <v>1506356.6167067476</v>
      </c>
      <c r="U3371" s="25">
        <v>43207.316712962966</v>
      </c>
      <c r="V3371">
        <v>5</v>
      </c>
      <c r="W3371">
        <v>9478</v>
      </c>
      <c r="X3371" t="s">
        <v>1237</v>
      </c>
      <c r="Y3371" t="s">
        <v>960</v>
      </c>
      <c r="Z3371" s="25">
        <v>43206.99722222222</v>
      </c>
      <c r="AA3371">
        <v>248.5</v>
      </c>
      <c r="AB3371">
        <v>12.5</v>
      </c>
      <c r="AC3371" s="24">
        <v>5.2999999999999999E-2</v>
      </c>
      <c r="AD3371">
        <v>48600</v>
      </c>
      <c r="AE3371">
        <v>11989270</v>
      </c>
      <c r="AF3371" s="22">
        <v>43206</v>
      </c>
      <c r="AG3371">
        <v>238</v>
      </c>
      <c r="AH3371">
        <v>236</v>
      </c>
      <c r="AI3371" s="22">
        <v>43207</v>
      </c>
      <c r="AJ3371">
        <v>250</v>
      </c>
      <c r="AK3371">
        <v>240</v>
      </c>
      <c r="AM3371">
        <v>2</v>
      </c>
      <c r="AN3371" t="s">
        <v>1023</v>
      </c>
      <c r="AO3371">
        <v>0</v>
      </c>
      <c r="AP3371">
        <v>0.59</v>
      </c>
      <c r="AQ3371">
        <v>0.19</v>
      </c>
      <c r="AR3371">
        <v>0.21</v>
      </c>
      <c r="AS3371">
        <v>0.99</v>
      </c>
      <c r="AT3371">
        <v>0.97</v>
      </c>
      <c r="AU3371">
        <v>0.68500000000000005</v>
      </c>
      <c r="AV3371">
        <v>254</v>
      </c>
      <c r="AW3371">
        <v>238</v>
      </c>
      <c r="AX3371">
        <v>240</v>
      </c>
    </row>
    <row r="3372" spans="1:50">
      <c r="A3372" s="22">
        <v>43203</v>
      </c>
      <c r="B3372">
        <v>533</v>
      </c>
      <c r="C3372">
        <v>590</v>
      </c>
      <c r="D3372">
        <v>528</v>
      </c>
      <c r="E3372">
        <v>572</v>
      </c>
      <c r="F3372" s="22">
        <v>43206</v>
      </c>
      <c r="G3372">
        <v>590</v>
      </c>
      <c r="H3372">
        <v>633</v>
      </c>
      <c r="I3372">
        <v>574</v>
      </c>
      <c r="J3372">
        <v>590</v>
      </c>
      <c r="K3372" s="22">
        <v>43207</v>
      </c>
      <c r="L3372">
        <v>600</v>
      </c>
      <c r="M3372">
        <v>1.41</v>
      </c>
      <c r="N3372" s="8" t="str">
        <f>IF(AND(AM3372=1,AC3372&lt;-0.005,AE3372&gt;O$1),R3372,"")</f>
        <v/>
      </c>
      <c r="O3372" s="8">
        <f t="shared" si="267"/>
        <v>500694.23631867388</v>
      </c>
      <c r="P3372" s="8" t="str">
        <f t="shared" si="271"/>
        <v/>
      </c>
      <c r="Q3372" s="8">
        <f t="shared" si="268"/>
        <v>569361.83845599415</v>
      </c>
      <c r="R3372" s="8">
        <f t="shared" si="269"/>
        <v>5050.5050505050831</v>
      </c>
      <c r="S3372" s="8">
        <f t="shared" si="270"/>
        <v>1511407.1217572526</v>
      </c>
      <c r="U3372" s="25">
        <v>43207.316724537035</v>
      </c>
      <c r="V3372">
        <v>6</v>
      </c>
      <c r="W3372">
        <v>8698</v>
      </c>
      <c r="X3372" t="s">
        <v>1057</v>
      </c>
      <c r="Y3372" t="s">
        <v>962</v>
      </c>
      <c r="Z3372" s="25">
        <v>43206.997916666667</v>
      </c>
      <c r="AA3372">
        <v>596</v>
      </c>
      <c r="AB3372">
        <v>6</v>
      </c>
      <c r="AC3372" s="24">
        <v>1.0200000000000001E-2</v>
      </c>
      <c r="AD3372">
        <v>43000</v>
      </c>
      <c r="AE3372">
        <v>25480520</v>
      </c>
      <c r="AF3372" s="22">
        <v>43206</v>
      </c>
      <c r="AG3372">
        <v>590</v>
      </c>
      <c r="AH3372">
        <v>590</v>
      </c>
      <c r="AI3372" s="22">
        <v>43207</v>
      </c>
      <c r="AJ3372">
        <v>600</v>
      </c>
      <c r="AK3372">
        <v>594</v>
      </c>
      <c r="AM3372">
        <v>1</v>
      </c>
      <c r="AN3372">
        <v>0.05</v>
      </c>
      <c r="AO3372">
        <v>1.5</v>
      </c>
      <c r="AP3372" t="s">
        <v>956</v>
      </c>
      <c r="AQ3372">
        <v>1</v>
      </c>
      <c r="AR3372">
        <v>1</v>
      </c>
      <c r="AS3372">
        <v>1.41</v>
      </c>
      <c r="AT3372">
        <v>1.51</v>
      </c>
      <c r="AU3372">
        <v>0.65700000000000003</v>
      </c>
      <c r="AV3372">
        <v>602</v>
      </c>
      <c r="AW3372">
        <v>550</v>
      </c>
      <c r="AX3372">
        <v>594</v>
      </c>
    </row>
    <row r="3373" spans="1:50">
      <c r="A3373" s="22">
        <v>43203</v>
      </c>
      <c r="B3373">
        <v>523</v>
      </c>
      <c r="C3373">
        <v>557</v>
      </c>
      <c r="D3373">
        <v>523</v>
      </c>
      <c r="E3373">
        <v>549</v>
      </c>
      <c r="F3373" s="22">
        <v>43206</v>
      </c>
      <c r="G3373">
        <v>553</v>
      </c>
      <c r="H3373">
        <v>569</v>
      </c>
      <c r="I3373">
        <v>482</v>
      </c>
      <c r="J3373">
        <v>549</v>
      </c>
      <c r="K3373" s="22">
        <v>43207</v>
      </c>
      <c r="L3373">
        <v>609</v>
      </c>
      <c r="M3373">
        <v>1.01</v>
      </c>
      <c r="N3373" s="8" t="str">
        <f>IF(AND(AM3373=1,AC3373&lt;-0.005,AE3373&gt;O$1),R3373,"")</f>
        <v/>
      </c>
      <c r="O3373" s="8">
        <f t="shared" si="267"/>
        <v>500694.23631867388</v>
      </c>
      <c r="P3373" s="8" t="str">
        <f t="shared" si="271"/>
        <v/>
      </c>
      <c r="Q3373" s="8">
        <f t="shared" si="268"/>
        <v>569361.83845599415</v>
      </c>
      <c r="R3373" s="8">
        <f t="shared" si="269"/>
        <v>32342.657342657287</v>
      </c>
      <c r="S3373" s="8">
        <f t="shared" si="270"/>
        <v>1511407.1217572526</v>
      </c>
      <c r="U3373" s="25">
        <v>43207.316736111112</v>
      </c>
      <c r="V3373">
        <v>9</v>
      </c>
      <c r="W3373">
        <v>1400</v>
      </c>
      <c r="X3373" t="s">
        <v>1181</v>
      </c>
      <c r="Y3373" t="s">
        <v>960</v>
      </c>
      <c r="Z3373" s="25">
        <v>43206.990972222222</v>
      </c>
      <c r="AA3373">
        <v>649</v>
      </c>
      <c r="AB3373">
        <v>100</v>
      </c>
      <c r="AC3373" s="24">
        <v>0.18210000000000001</v>
      </c>
      <c r="AD3373">
        <v>24700</v>
      </c>
      <c r="AE3373">
        <v>16030300</v>
      </c>
      <c r="AF3373" s="22">
        <v>43206</v>
      </c>
      <c r="AG3373">
        <v>553</v>
      </c>
      <c r="AH3373">
        <v>549</v>
      </c>
      <c r="AI3373" s="22">
        <v>43207</v>
      </c>
      <c r="AJ3373">
        <v>609</v>
      </c>
      <c r="AK3373">
        <v>572</v>
      </c>
      <c r="AM3373">
        <v>2</v>
      </c>
      <c r="AN3373" t="s">
        <v>1023</v>
      </c>
      <c r="AO3373">
        <v>0</v>
      </c>
      <c r="AP3373">
        <v>0</v>
      </c>
      <c r="AQ3373">
        <v>0.5</v>
      </c>
      <c r="AR3373">
        <v>0.42</v>
      </c>
      <c r="AS3373">
        <v>1.01</v>
      </c>
      <c r="AT3373">
        <v>1.02</v>
      </c>
      <c r="AU3373">
        <v>1.288</v>
      </c>
      <c r="AV3373">
        <v>635</v>
      </c>
      <c r="AW3373">
        <v>544</v>
      </c>
      <c r="AX3373">
        <v>572</v>
      </c>
    </row>
    <row r="3374" spans="1:50">
      <c r="A3374" s="22">
        <v>43203</v>
      </c>
      <c r="B3374">
        <v>153</v>
      </c>
      <c r="C3374">
        <v>158</v>
      </c>
      <c r="D3374">
        <v>145</v>
      </c>
      <c r="E3374">
        <v>146</v>
      </c>
      <c r="F3374" s="22">
        <v>43206</v>
      </c>
      <c r="G3374">
        <v>156</v>
      </c>
      <c r="H3374">
        <v>170</v>
      </c>
      <c r="I3374">
        <v>143</v>
      </c>
      <c r="J3374">
        <v>144</v>
      </c>
      <c r="K3374" s="22">
        <v>43207</v>
      </c>
      <c r="L3374">
        <v>144</v>
      </c>
      <c r="M3374">
        <v>1.24</v>
      </c>
      <c r="N3374" s="8" t="str">
        <f>IF(AND(AM3374=1,AC3374&lt;-0.005,AE3374&gt;O$1),R3374,"")</f>
        <v/>
      </c>
      <c r="O3374" s="8">
        <f t="shared" si="267"/>
        <v>500694.23631867388</v>
      </c>
      <c r="P3374" s="8" t="str">
        <f t="shared" si="271"/>
        <v/>
      </c>
      <c r="Q3374" s="8">
        <f t="shared" si="268"/>
        <v>569361.83845599415</v>
      </c>
      <c r="R3374" s="8">
        <f t="shared" si="269"/>
        <v>17985.611510791365</v>
      </c>
      <c r="S3374" s="8">
        <f t="shared" si="270"/>
        <v>1511407.1217572526</v>
      </c>
      <c r="U3374" s="25">
        <v>43207.316736111112</v>
      </c>
      <c r="V3374">
        <v>10</v>
      </c>
      <c r="W3374">
        <v>6628</v>
      </c>
      <c r="X3374" t="s">
        <v>267</v>
      </c>
      <c r="Y3374" t="s">
        <v>960</v>
      </c>
      <c r="Z3374" s="25">
        <v>43206.997916666667</v>
      </c>
      <c r="AA3374">
        <v>147.9</v>
      </c>
      <c r="AB3374">
        <v>3.9</v>
      </c>
      <c r="AC3374" s="24">
        <v>2.7099999999999999E-2</v>
      </c>
      <c r="AD3374">
        <v>24500</v>
      </c>
      <c r="AE3374">
        <v>3542140</v>
      </c>
      <c r="AF3374" s="22">
        <v>43206</v>
      </c>
      <c r="AG3374">
        <v>156</v>
      </c>
      <c r="AH3374">
        <v>144</v>
      </c>
      <c r="AI3374" s="22">
        <v>43207</v>
      </c>
      <c r="AJ3374">
        <v>144</v>
      </c>
      <c r="AK3374">
        <v>139</v>
      </c>
      <c r="AM3374">
        <v>2</v>
      </c>
      <c r="AN3374" t="s">
        <v>1023</v>
      </c>
      <c r="AO3374">
        <v>797.17</v>
      </c>
      <c r="AP3374" t="s">
        <v>956</v>
      </c>
      <c r="AQ3374">
        <v>0.7</v>
      </c>
      <c r="AR3374">
        <v>0.57999999999999996</v>
      </c>
      <c r="AS3374">
        <v>1.24</v>
      </c>
      <c r="AT3374">
        <v>1.1100000000000001</v>
      </c>
      <c r="AU3374">
        <v>1.603</v>
      </c>
      <c r="AV3374">
        <v>145</v>
      </c>
      <c r="AW3374">
        <v>135</v>
      </c>
      <c r="AX3374">
        <v>139</v>
      </c>
    </row>
    <row r="3375" spans="1:50">
      <c r="A3375" s="22">
        <v>43203</v>
      </c>
      <c r="B3375">
        <v>305</v>
      </c>
      <c r="C3375">
        <v>310</v>
      </c>
      <c r="D3375">
        <v>302</v>
      </c>
      <c r="E3375">
        <v>307</v>
      </c>
      <c r="F3375" s="22">
        <v>43206</v>
      </c>
      <c r="G3375">
        <v>338</v>
      </c>
      <c r="H3375">
        <v>343</v>
      </c>
      <c r="I3375">
        <v>317</v>
      </c>
      <c r="J3375">
        <v>325</v>
      </c>
      <c r="K3375" s="22">
        <v>43207</v>
      </c>
      <c r="L3375">
        <v>341</v>
      </c>
      <c r="M3375">
        <v>0.98</v>
      </c>
      <c r="N3375" s="8" t="str">
        <f>IF(AND(AM3375=1,AC3375&lt;-0.005,AE3375&gt;O$1),R3375,"")</f>
        <v/>
      </c>
      <c r="O3375" s="8">
        <f t="shared" si="267"/>
        <v>500694.23631867388</v>
      </c>
      <c r="P3375" s="8" t="str">
        <f t="shared" si="271"/>
        <v/>
      </c>
      <c r="Q3375" s="8">
        <f t="shared" si="268"/>
        <v>569361.83845599415</v>
      </c>
      <c r="R3375" s="8">
        <f t="shared" si="269"/>
        <v>-16997.167138810222</v>
      </c>
      <c r="S3375" s="8">
        <f t="shared" si="270"/>
        <v>1494409.9546184423</v>
      </c>
      <c r="U3375" s="25">
        <v>43207.316736111112</v>
      </c>
      <c r="V3375">
        <v>11</v>
      </c>
      <c r="W3375">
        <v>3807</v>
      </c>
      <c r="X3375" t="s">
        <v>1082</v>
      </c>
      <c r="Y3375" t="s">
        <v>960</v>
      </c>
      <c r="Z3375" s="25">
        <v>43206.996527777781</v>
      </c>
      <c r="AA3375">
        <v>335</v>
      </c>
      <c r="AB3375">
        <v>10</v>
      </c>
      <c r="AC3375" s="24">
        <v>3.0800000000000001E-2</v>
      </c>
      <c r="AD3375">
        <v>18400</v>
      </c>
      <c r="AE3375">
        <v>6136720</v>
      </c>
      <c r="AF3375" s="22">
        <v>43206</v>
      </c>
      <c r="AG3375">
        <v>338</v>
      </c>
      <c r="AH3375">
        <v>325</v>
      </c>
      <c r="AI3375" s="22">
        <v>43207</v>
      </c>
      <c r="AJ3375">
        <v>341</v>
      </c>
      <c r="AK3375">
        <v>353</v>
      </c>
      <c r="AM3375">
        <v>1</v>
      </c>
      <c r="AN3375" t="s">
        <v>1023</v>
      </c>
      <c r="AO3375">
        <v>4.66</v>
      </c>
      <c r="AP3375" t="s">
        <v>956</v>
      </c>
      <c r="AQ3375">
        <v>0.05</v>
      </c>
      <c r="AR3375">
        <v>0.02</v>
      </c>
      <c r="AS3375">
        <v>0.98</v>
      </c>
      <c r="AT3375">
        <v>0.91</v>
      </c>
      <c r="AU3375">
        <v>0.86599999999999999</v>
      </c>
      <c r="AV3375">
        <v>365</v>
      </c>
      <c r="AW3375">
        <v>331</v>
      </c>
      <c r="AX3375">
        <v>353</v>
      </c>
    </row>
    <row r="3376" spans="1:50">
      <c r="A3376" s="22">
        <v>43203</v>
      </c>
      <c r="B3376">
        <v>194.5</v>
      </c>
      <c r="C3376">
        <v>196.3</v>
      </c>
      <c r="D3376">
        <v>194.4</v>
      </c>
      <c r="E3376">
        <v>195.2</v>
      </c>
      <c r="F3376" s="22">
        <v>43206</v>
      </c>
      <c r="G3376">
        <v>194.9</v>
      </c>
      <c r="H3376">
        <v>195.4</v>
      </c>
      <c r="I3376">
        <v>193.9</v>
      </c>
      <c r="J3376">
        <v>194.8</v>
      </c>
      <c r="K3376" s="22">
        <v>43207</v>
      </c>
      <c r="L3376">
        <v>194.3</v>
      </c>
      <c r="M3376">
        <v>1.02</v>
      </c>
      <c r="N3376" s="8" t="str">
        <f>IF(AND(AM3376=1,AC3376&lt;-0.005,AE3376&gt;O$1),R3376,"")</f>
        <v/>
      </c>
      <c r="O3376" s="8">
        <f t="shared" si="267"/>
        <v>500694.23631867388</v>
      </c>
      <c r="P3376" s="8" t="str">
        <f t="shared" si="271"/>
        <v/>
      </c>
      <c r="Q3376" s="8">
        <f t="shared" si="268"/>
        <v>569361.83845599415</v>
      </c>
      <c r="R3376" s="8">
        <f t="shared" si="269"/>
        <v>2067.1834625323181</v>
      </c>
      <c r="S3376" s="8">
        <f t="shared" si="270"/>
        <v>1496477.1380809746</v>
      </c>
      <c r="U3376" s="25">
        <v>43207.316747685189</v>
      </c>
      <c r="V3376">
        <v>13</v>
      </c>
      <c r="W3376">
        <v>8411</v>
      </c>
      <c r="X3376" t="s">
        <v>1070</v>
      </c>
      <c r="Y3376" t="s">
        <v>962</v>
      </c>
      <c r="Z3376" s="25">
        <v>43206.992361111108</v>
      </c>
      <c r="AA3376">
        <v>194.8</v>
      </c>
      <c r="AB3376">
        <v>0</v>
      </c>
      <c r="AC3376" s="24">
        <v>0</v>
      </c>
      <c r="AD3376">
        <v>14000</v>
      </c>
      <c r="AE3376">
        <v>2727520</v>
      </c>
      <c r="AF3376" s="22">
        <v>43206</v>
      </c>
      <c r="AG3376">
        <v>194.9</v>
      </c>
      <c r="AH3376">
        <v>194.8</v>
      </c>
      <c r="AI3376" s="22">
        <v>43207</v>
      </c>
      <c r="AJ3376">
        <v>194.3</v>
      </c>
      <c r="AK3376">
        <v>193.5</v>
      </c>
      <c r="AM3376">
        <v>1</v>
      </c>
      <c r="AN3376" t="s">
        <v>1023</v>
      </c>
      <c r="AO3376">
        <v>8.01</v>
      </c>
      <c r="AP3376">
        <v>3.85</v>
      </c>
      <c r="AQ3376">
        <v>1</v>
      </c>
      <c r="AR3376">
        <v>0.21</v>
      </c>
      <c r="AS3376">
        <v>1.02</v>
      </c>
      <c r="AT3376">
        <v>0.98</v>
      </c>
      <c r="AU3376">
        <v>0.42699999999999999</v>
      </c>
      <c r="AV3376">
        <v>194.4</v>
      </c>
      <c r="AW3376">
        <v>193</v>
      </c>
      <c r="AX3376">
        <v>193.5</v>
      </c>
    </row>
    <row r="3377" spans="1:50">
      <c r="A3377" s="22">
        <v>43203</v>
      </c>
      <c r="B3377">
        <v>1255</v>
      </c>
      <c r="C3377">
        <v>1264</v>
      </c>
      <c r="D3377">
        <v>1200</v>
      </c>
      <c r="E3377">
        <v>1241</v>
      </c>
      <c r="F3377" s="22">
        <v>43206</v>
      </c>
      <c r="G3377">
        <v>1257</v>
      </c>
      <c r="H3377">
        <v>1269</v>
      </c>
      <c r="I3377">
        <v>1164</v>
      </c>
      <c r="J3377">
        <v>1171</v>
      </c>
      <c r="K3377" s="22">
        <v>43207</v>
      </c>
      <c r="L3377">
        <v>1181</v>
      </c>
      <c r="M3377">
        <v>0.69</v>
      </c>
      <c r="N3377" s="8" t="str">
        <f>IF(AND(AM3377=1,AC3377&lt;-0.005,AE3377&gt;O$1),R3377,"")</f>
        <v/>
      </c>
      <c r="O3377" s="8">
        <f t="shared" si="267"/>
        <v>500694.23631867388</v>
      </c>
      <c r="P3377" s="8" t="str">
        <f t="shared" si="271"/>
        <v/>
      </c>
      <c r="Q3377" s="8">
        <f t="shared" si="268"/>
        <v>569361.83845599415</v>
      </c>
      <c r="R3377" s="8">
        <f t="shared" si="269"/>
        <v>2125.8503401360153</v>
      </c>
      <c r="S3377" s="8">
        <f t="shared" si="270"/>
        <v>1496477.1380809746</v>
      </c>
      <c r="U3377" s="25">
        <v>43207.316747685189</v>
      </c>
      <c r="V3377">
        <v>14</v>
      </c>
      <c r="W3377">
        <v>4586</v>
      </c>
      <c r="X3377" t="s">
        <v>1221</v>
      </c>
      <c r="Y3377" t="s">
        <v>957</v>
      </c>
      <c r="Z3377" s="25">
        <v>43206.977083333331</v>
      </c>
      <c r="AA3377">
        <v>1147</v>
      </c>
      <c r="AB3377">
        <v>-24</v>
      </c>
      <c r="AC3377" s="24">
        <v>-2.0500000000000001E-2</v>
      </c>
      <c r="AD3377">
        <v>12800</v>
      </c>
      <c r="AE3377">
        <v>14713890</v>
      </c>
      <c r="AF3377" s="22">
        <v>43206</v>
      </c>
      <c r="AG3377">
        <v>1257</v>
      </c>
      <c r="AH3377">
        <v>1171</v>
      </c>
      <c r="AI3377" s="22">
        <v>43207</v>
      </c>
      <c r="AJ3377">
        <v>1181</v>
      </c>
      <c r="AK3377">
        <v>1176</v>
      </c>
      <c r="AM3377">
        <v>2</v>
      </c>
      <c r="AN3377" t="s">
        <v>1023</v>
      </c>
      <c r="AO3377">
        <v>11114</v>
      </c>
      <c r="AP3377">
        <v>0</v>
      </c>
      <c r="AQ3377">
        <v>0</v>
      </c>
      <c r="AR3377">
        <v>0</v>
      </c>
      <c r="AS3377">
        <v>0.69</v>
      </c>
      <c r="AT3377">
        <v>0.77</v>
      </c>
      <c r="AU3377">
        <v>1.393</v>
      </c>
      <c r="AV3377">
        <v>1197</v>
      </c>
      <c r="AW3377">
        <v>1124</v>
      </c>
      <c r="AX3377">
        <v>1176</v>
      </c>
    </row>
    <row r="3378" spans="1:50">
      <c r="A3378" s="22">
        <v>43203</v>
      </c>
      <c r="B3378">
        <v>375</v>
      </c>
      <c r="C3378">
        <v>376</v>
      </c>
      <c r="D3378">
        <v>368</v>
      </c>
      <c r="E3378">
        <v>368</v>
      </c>
      <c r="F3378" s="22">
        <v>43206</v>
      </c>
      <c r="G3378">
        <v>368</v>
      </c>
      <c r="H3378">
        <v>370</v>
      </c>
      <c r="I3378">
        <v>366</v>
      </c>
      <c r="J3378">
        <v>369</v>
      </c>
      <c r="K3378" s="22">
        <v>43207</v>
      </c>
      <c r="L3378">
        <v>397</v>
      </c>
      <c r="M3378">
        <v>0.94</v>
      </c>
      <c r="N3378" s="8" t="str">
        <f>IF(AND(AM3378=1,AC3378&lt;-0.005,AE3378&gt;O$1),R3378,"")</f>
        <v/>
      </c>
      <c r="O3378" s="8">
        <f t="shared" si="267"/>
        <v>500694.23631867388</v>
      </c>
      <c r="P3378" s="8" t="str">
        <f t="shared" si="271"/>
        <v/>
      </c>
      <c r="Q3378" s="8">
        <f t="shared" si="268"/>
        <v>569361.83845599415</v>
      </c>
      <c r="R3378" s="8">
        <f t="shared" si="269"/>
        <v>27925.531914893665</v>
      </c>
      <c r="S3378" s="8">
        <f t="shared" si="270"/>
        <v>1524402.6699958683</v>
      </c>
      <c r="U3378" s="25">
        <v>43207.316759259258</v>
      </c>
      <c r="V3378">
        <v>15</v>
      </c>
      <c r="W3378">
        <v>3121</v>
      </c>
      <c r="X3378" t="s">
        <v>1195</v>
      </c>
      <c r="Y3378" t="s">
        <v>954</v>
      </c>
      <c r="Z3378" s="25">
        <v>43206.998611111114</v>
      </c>
      <c r="AA3378">
        <v>413</v>
      </c>
      <c r="AB3378">
        <v>44</v>
      </c>
      <c r="AC3378" s="24">
        <v>0.1192</v>
      </c>
      <c r="AD3378">
        <v>12700</v>
      </c>
      <c r="AE3378">
        <v>5182130</v>
      </c>
      <c r="AF3378" s="22">
        <v>43206</v>
      </c>
      <c r="AG3378">
        <v>368</v>
      </c>
      <c r="AH3378">
        <v>369</v>
      </c>
      <c r="AI3378" s="22">
        <v>43207</v>
      </c>
      <c r="AJ3378">
        <v>397</v>
      </c>
      <c r="AK3378">
        <v>376</v>
      </c>
      <c r="AM3378">
        <v>1</v>
      </c>
      <c r="AN3378">
        <v>0</v>
      </c>
      <c r="AO3378">
        <v>4.01</v>
      </c>
      <c r="AP3378">
        <v>0.27</v>
      </c>
      <c r="AQ3378">
        <v>0.01</v>
      </c>
      <c r="AR3378">
        <v>0.01</v>
      </c>
      <c r="AS3378">
        <v>0.94</v>
      </c>
      <c r="AT3378">
        <v>0.92</v>
      </c>
      <c r="AU3378">
        <v>1.514</v>
      </c>
      <c r="AV3378">
        <v>407</v>
      </c>
      <c r="AW3378">
        <v>373</v>
      </c>
      <c r="AX3378">
        <v>376</v>
      </c>
    </row>
    <row r="3379" spans="1:50">
      <c r="A3379" s="22">
        <v>43203</v>
      </c>
      <c r="B3379">
        <v>186</v>
      </c>
      <c r="C3379">
        <v>188</v>
      </c>
      <c r="D3379">
        <v>180</v>
      </c>
      <c r="E3379">
        <v>182</v>
      </c>
      <c r="F3379" s="22">
        <v>43206</v>
      </c>
      <c r="G3379">
        <v>183</v>
      </c>
      <c r="H3379">
        <v>185</v>
      </c>
      <c r="I3379">
        <v>165</v>
      </c>
      <c r="J3379">
        <v>167</v>
      </c>
      <c r="K3379" s="22">
        <v>43207</v>
      </c>
      <c r="L3379">
        <v>182</v>
      </c>
      <c r="M3379">
        <v>0.82</v>
      </c>
      <c r="N3379" s="8" t="str">
        <f>IF(AND(AM3379=1,AC3379&lt;-0.005,AE3379&gt;O$1),R3379,"")</f>
        <v/>
      </c>
      <c r="O3379" s="8">
        <f t="shared" si="267"/>
        <v>500694.23631867388</v>
      </c>
      <c r="P3379" s="8" t="str">
        <f t="shared" si="271"/>
        <v/>
      </c>
      <c r="Q3379" s="8">
        <f t="shared" si="268"/>
        <v>569361.83845599415</v>
      </c>
      <c r="R3379" s="8">
        <f t="shared" si="269"/>
        <v>-21052.631578947377</v>
      </c>
      <c r="S3379" s="8">
        <f t="shared" si="270"/>
        <v>1524402.6699958683</v>
      </c>
      <c r="U3379" s="25">
        <v>43207.316759259258</v>
      </c>
      <c r="V3379">
        <v>16</v>
      </c>
      <c r="W3379">
        <v>6835</v>
      </c>
      <c r="X3379" t="s">
        <v>1133</v>
      </c>
      <c r="Y3379" t="s">
        <v>954</v>
      </c>
      <c r="Z3379" s="25">
        <v>43206.996527777781</v>
      </c>
      <c r="AA3379">
        <v>165</v>
      </c>
      <c r="AB3379">
        <v>-2</v>
      </c>
      <c r="AC3379" s="24">
        <v>-1.2E-2</v>
      </c>
      <c r="AD3379">
        <v>11600</v>
      </c>
      <c r="AE3379">
        <v>1907380</v>
      </c>
      <c r="AF3379" s="22">
        <v>43206</v>
      </c>
      <c r="AG3379">
        <v>183</v>
      </c>
      <c r="AH3379">
        <v>167</v>
      </c>
      <c r="AI3379" s="22">
        <v>43207</v>
      </c>
      <c r="AJ3379">
        <v>182</v>
      </c>
      <c r="AK3379">
        <v>190</v>
      </c>
      <c r="AM3379">
        <v>2</v>
      </c>
      <c r="AN3379" t="s">
        <v>1023</v>
      </c>
      <c r="AO3379">
        <v>3422.4</v>
      </c>
      <c r="AP3379">
        <v>0</v>
      </c>
      <c r="AQ3379">
        <v>0</v>
      </c>
      <c r="AR3379">
        <v>0.47</v>
      </c>
      <c r="AS3379">
        <v>0.82</v>
      </c>
      <c r="AT3379">
        <v>1.03</v>
      </c>
      <c r="AU3379">
        <v>1.3520000000000001</v>
      </c>
      <c r="AV3379">
        <v>207</v>
      </c>
      <c r="AW3379">
        <v>180</v>
      </c>
      <c r="AX3379">
        <v>190</v>
      </c>
    </row>
    <row r="3380" spans="1:50">
      <c r="A3380" s="22">
        <v>43203</v>
      </c>
      <c r="B3380">
        <v>159</v>
      </c>
      <c r="C3380">
        <v>161</v>
      </c>
      <c r="D3380">
        <v>158</v>
      </c>
      <c r="E3380">
        <v>161</v>
      </c>
      <c r="F3380" s="22">
        <v>43206</v>
      </c>
      <c r="G3380">
        <v>161</v>
      </c>
      <c r="H3380">
        <v>161</v>
      </c>
      <c r="I3380">
        <v>155</v>
      </c>
      <c r="J3380">
        <v>156</v>
      </c>
      <c r="K3380" s="22">
        <v>43207</v>
      </c>
      <c r="L3380">
        <v>159</v>
      </c>
      <c r="M3380">
        <v>1.02</v>
      </c>
      <c r="N3380" s="8" t="str">
        <f>IF(AND(AM3380=1,AC3380&lt;-0.005,AE3380&gt;O$1),R3380,"")</f>
        <v/>
      </c>
      <c r="O3380" s="8">
        <f t="shared" si="267"/>
        <v>500694.23631867388</v>
      </c>
      <c r="P3380" s="8" t="str">
        <f t="shared" si="271"/>
        <v/>
      </c>
      <c r="Q3380" s="8">
        <f t="shared" si="268"/>
        <v>569361.83845599415</v>
      </c>
      <c r="R3380" s="8">
        <f t="shared" si="269"/>
        <v>0</v>
      </c>
      <c r="S3380" s="8">
        <f t="shared" si="270"/>
        <v>1524402.6699958683</v>
      </c>
      <c r="U3380" s="25">
        <v>43207.316770833335</v>
      </c>
      <c r="V3380">
        <v>18</v>
      </c>
      <c r="W3380">
        <v>1514</v>
      </c>
      <c r="X3380" t="s">
        <v>1236</v>
      </c>
      <c r="Y3380" t="s">
        <v>962</v>
      </c>
      <c r="Z3380" s="25">
        <v>43206.99722222222</v>
      </c>
      <c r="AA3380">
        <v>163</v>
      </c>
      <c r="AB3380">
        <v>7</v>
      </c>
      <c r="AC3380" s="24">
        <v>4.4900000000000002E-2</v>
      </c>
      <c r="AD3380">
        <v>11100</v>
      </c>
      <c r="AE3380">
        <v>1796900</v>
      </c>
      <c r="AF3380" s="22">
        <v>43206</v>
      </c>
      <c r="AG3380">
        <v>161</v>
      </c>
      <c r="AH3380">
        <v>156</v>
      </c>
      <c r="AI3380" s="22">
        <v>43207</v>
      </c>
      <c r="AJ3380">
        <v>159</v>
      </c>
      <c r="AK3380">
        <v>159</v>
      </c>
      <c r="AM3380">
        <v>1</v>
      </c>
      <c r="AN3380">
        <v>0</v>
      </c>
      <c r="AO3380">
        <v>8.9600000000000009</v>
      </c>
      <c r="AP3380">
        <v>1.28</v>
      </c>
      <c r="AQ3380">
        <v>0.8</v>
      </c>
      <c r="AR3380">
        <v>0.22</v>
      </c>
      <c r="AS3380">
        <v>1.02</v>
      </c>
      <c r="AT3380">
        <v>0.98</v>
      </c>
      <c r="AU3380">
        <v>0.79500000000000004</v>
      </c>
      <c r="AV3380">
        <v>161</v>
      </c>
      <c r="AW3380">
        <v>155</v>
      </c>
      <c r="AX3380">
        <v>159</v>
      </c>
    </row>
    <row r="3381" spans="1:50">
      <c r="A3381" s="22">
        <v>43203</v>
      </c>
      <c r="B3381">
        <v>780</v>
      </c>
      <c r="C3381">
        <v>788.8</v>
      </c>
      <c r="D3381">
        <v>779.6</v>
      </c>
      <c r="E3381">
        <v>786.3</v>
      </c>
      <c r="F3381" s="22">
        <v>43206</v>
      </c>
      <c r="G3381">
        <v>782.6</v>
      </c>
      <c r="H3381">
        <v>785.5</v>
      </c>
      <c r="I3381">
        <v>775.6</v>
      </c>
      <c r="J3381">
        <v>782</v>
      </c>
      <c r="K3381" s="22">
        <v>43207</v>
      </c>
      <c r="L3381">
        <v>784.7</v>
      </c>
      <c r="M3381">
        <v>1.02</v>
      </c>
      <c r="N3381" s="8" t="str">
        <f>IF(AND(AM3381=1,AC3381&lt;-0.005,AE3381&gt;O$1),R3381,"")</f>
        <v/>
      </c>
      <c r="O3381" s="8">
        <f t="shared" si="267"/>
        <v>500694.23631867388</v>
      </c>
      <c r="P3381" s="8" t="str">
        <f t="shared" si="271"/>
        <v/>
      </c>
      <c r="Q3381" s="8">
        <f t="shared" si="268"/>
        <v>569361.83845599415</v>
      </c>
      <c r="R3381" s="8">
        <f t="shared" si="269"/>
        <v>6912.1447028424045</v>
      </c>
      <c r="S3381" s="8">
        <f t="shared" si="270"/>
        <v>1531314.8146987108</v>
      </c>
      <c r="U3381" s="25">
        <v>43207.316770833335</v>
      </c>
      <c r="V3381">
        <v>19</v>
      </c>
      <c r="W3381">
        <v>6501</v>
      </c>
      <c r="X3381" t="s">
        <v>1128</v>
      </c>
      <c r="Y3381" t="s">
        <v>962</v>
      </c>
      <c r="Z3381" s="25">
        <v>43206.978472222225</v>
      </c>
      <c r="AA3381">
        <v>788</v>
      </c>
      <c r="AB3381">
        <v>6</v>
      </c>
      <c r="AC3381" s="24">
        <v>7.7000000000000002E-3</v>
      </c>
      <c r="AD3381">
        <v>11000</v>
      </c>
      <c r="AE3381">
        <v>8663400</v>
      </c>
      <c r="AF3381" s="22">
        <v>43206</v>
      </c>
      <c r="AG3381">
        <v>782.6</v>
      </c>
      <c r="AH3381">
        <v>782</v>
      </c>
      <c r="AI3381" s="22">
        <v>43207</v>
      </c>
      <c r="AJ3381">
        <v>784.7</v>
      </c>
      <c r="AK3381">
        <v>774</v>
      </c>
      <c r="AM3381">
        <v>1</v>
      </c>
      <c r="AN3381">
        <v>0.15</v>
      </c>
      <c r="AO3381">
        <v>7.88</v>
      </c>
      <c r="AP3381" t="s">
        <v>956</v>
      </c>
      <c r="AQ3381">
        <v>0.76</v>
      </c>
      <c r="AR3381">
        <v>0.2</v>
      </c>
      <c r="AS3381">
        <v>1.02</v>
      </c>
      <c r="AT3381">
        <v>0.96</v>
      </c>
      <c r="AU3381">
        <v>0.69199999999999995</v>
      </c>
      <c r="AV3381">
        <v>784.7</v>
      </c>
      <c r="AW3381">
        <v>770.7</v>
      </c>
      <c r="AX3381">
        <v>774</v>
      </c>
    </row>
    <row r="3382" spans="1:50">
      <c r="A3382" s="22">
        <v>43203</v>
      </c>
      <c r="B3382">
        <v>266</v>
      </c>
      <c r="C3382">
        <v>275</v>
      </c>
      <c r="D3382">
        <v>259</v>
      </c>
      <c r="E3382">
        <v>267</v>
      </c>
      <c r="F3382" s="22">
        <v>43206</v>
      </c>
      <c r="G3382">
        <v>273</v>
      </c>
      <c r="H3382">
        <v>305</v>
      </c>
      <c r="I3382">
        <v>268</v>
      </c>
      <c r="J3382">
        <v>301</v>
      </c>
      <c r="K3382" s="22">
        <v>43207</v>
      </c>
      <c r="L3382">
        <v>293</v>
      </c>
      <c r="M3382">
        <v>1.1399999999999999</v>
      </c>
      <c r="N3382" s="8" t="str">
        <f>IF(AND(AM3382=1,AC3382&lt;-0.005,AE3382&gt;O$1),R3382,"")</f>
        <v/>
      </c>
      <c r="O3382" s="8">
        <f t="shared" si="267"/>
        <v>500694.23631867388</v>
      </c>
      <c r="P3382" s="8" t="str">
        <f t="shared" si="271"/>
        <v/>
      </c>
      <c r="Q3382" s="8">
        <f t="shared" si="268"/>
        <v>569361.83845599415</v>
      </c>
      <c r="R3382" s="8">
        <f t="shared" si="269"/>
        <v>-5067.5675675675438</v>
      </c>
      <c r="S3382" s="8">
        <f t="shared" si="270"/>
        <v>1531314.8146987108</v>
      </c>
      <c r="U3382" s="25">
        <v>43207.316770833335</v>
      </c>
      <c r="V3382">
        <v>20</v>
      </c>
      <c r="W3382">
        <v>3236</v>
      </c>
      <c r="X3382" t="s">
        <v>1117</v>
      </c>
      <c r="Y3382" t="s">
        <v>960</v>
      </c>
      <c r="Z3382" s="25">
        <v>43206.997916666667</v>
      </c>
      <c r="AA3382">
        <v>302</v>
      </c>
      <c r="AB3382">
        <v>1</v>
      </c>
      <c r="AC3382" s="24">
        <v>3.3E-3</v>
      </c>
      <c r="AD3382">
        <v>10500</v>
      </c>
      <c r="AE3382">
        <v>3185700</v>
      </c>
      <c r="AF3382" s="22">
        <v>43206</v>
      </c>
      <c r="AG3382">
        <v>273</v>
      </c>
      <c r="AH3382">
        <v>301</v>
      </c>
      <c r="AI3382" s="22">
        <v>43207</v>
      </c>
      <c r="AJ3382">
        <v>293</v>
      </c>
      <c r="AK3382">
        <v>296</v>
      </c>
      <c r="AM3382">
        <v>2</v>
      </c>
      <c r="AN3382" t="s">
        <v>1023</v>
      </c>
      <c r="AO3382">
        <v>0</v>
      </c>
      <c r="AP3382">
        <v>0.66</v>
      </c>
      <c r="AQ3382">
        <v>1</v>
      </c>
      <c r="AR3382">
        <v>1</v>
      </c>
      <c r="AS3382">
        <v>1.1399999999999999</v>
      </c>
      <c r="AT3382">
        <v>1.21</v>
      </c>
      <c r="AU3382">
        <v>0.64400000000000002</v>
      </c>
      <c r="AV3382">
        <v>299</v>
      </c>
      <c r="AW3382">
        <v>266</v>
      </c>
      <c r="AX3382">
        <v>296</v>
      </c>
    </row>
    <row r="3383" spans="1:50">
      <c r="A3383" s="22">
        <v>43203</v>
      </c>
      <c r="B3383">
        <v>353</v>
      </c>
      <c r="C3383">
        <v>358</v>
      </c>
      <c r="D3383">
        <v>347</v>
      </c>
      <c r="E3383">
        <v>354</v>
      </c>
      <c r="F3383" s="22">
        <v>43206</v>
      </c>
      <c r="G3383">
        <v>360</v>
      </c>
      <c r="H3383">
        <v>370</v>
      </c>
      <c r="I3383">
        <v>358</v>
      </c>
      <c r="J3383">
        <v>368</v>
      </c>
      <c r="K3383" s="22">
        <v>43207</v>
      </c>
      <c r="L3383">
        <v>352</v>
      </c>
      <c r="M3383">
        <v>1.01</v>
      </c>
      <c r="N3383" s="8" t="str">
        <f>IF(AND(AM3383=1,AC3383&lt;-0.005,AE3383&gt;O$1),R3383,"")</f>
        <v/>
      </c>
      <c r="O3383" s="8">
        <f t="shared" si="267"/>
        <v>500694.23631867388</v>
      </c>
      <c r="P3383" s="8" t="str">
        <f t="shared" si="271"/>
        <v/>
      </c>
      <c r="Q3383" s="8">
        <f t="shared" si="268"/>
        <v>569361.83845599415</v>
      </c>
      <c r="R3383" s="8">
        <f t="shared" si="269"/>
        <v>30120.481927710884</v>
      </c>
      <c r="S3383" s="8">
        <f t="shared" si="270"/>
        <v>1531314.8146987108</v>
      </c>
      <c r="U3383" s="25">
        <v>43207.316770833335</v>
      </c>
      <c r="V3383">
        <v>21</v>
      </c>
      <c r="W3383">
        <v>3823</v>
      </c>
      <c r="X3383" t="s">
        <v>1197</v>
      </c>
      <c r="Y3383" t="s">
        <v>954</v>
      </c>
      <c r="Z3383" s="25">
        <v>43206.98333333333</v>
      </c>
      <c r="AA3383">
        <v>371</v>
      </c>
      <c r="AB3383">
        <v>3</v>
      </c>
      <c r="AC3383" s="24">
        <v>8.2000000000000007E-3</v>
      </c>
      <c r="AD3383">
        <v>9300</v>
      </c>
      <c r="AE3383">
        <v>3369850</v>
      </c>
      <c r="AF3383" s="22">
        <v>43206</v>
      </c>
      <c r="AG3383">
        <v>360</v>
      </c>
      <c r="AH3383">
        <v>368</v>
      </c>
      <c r="AI3383" s="22">
        <v>43207</v>
      </c>
      <c r="AJ3383">
        <v>352</v>
      </c>
      <c r="AK3383">
        <v>332</v>
      </c>
      <c r="AM3383">
        <v>2</v>
      </c>
      <c r="AN3383" t="s">
        <v>1023</v>
      </c>
      <c r="AO3383">
        <v>0</v>
      </c>
      <c r="AP3383">
        <v>0</v>
      </c>
      <c r="AQ3383">
        <v>0.62</v>
      </c>
      <c r="AR3383">
        <v>0.28999999999999998</v>
      </c>
      <c r="AS3383">
        <v>1.01</v>
      </c>
      <c r="AT3383">
        <v>1</v>
      </c>
      <c r="AU3383">
        <v>1.054</v>
      </c>
      <c r="AV3383">
        <v>354</v>
      </c>
      <c r="AW3383">
        <v>329</v>
      </c>
      <c r="AX3383">
        <v>332</v>
      </c>
    </row>
    <row r="3384" spans="1:50">
      <c r="A3384" s="22">
        <v>43203</v>
      </c>
      <c r="B3384">
        <v>19050</v>
      </c>
      <c r="C3384">
        <v>19230</v>
      </c>
      <c r="D3384">
        <v>18940</v>
      </c>
      <c r="E3384">
        <v>19010</v>
      </c>
      <c r="F3384" s="22">
        <v>43206</v>
      </c>
      <c r="G3384">
        <v>19120</v>
      </c>
      <c r="H3384">
        <v>19180</v>
      </c>
      <c r="I3384">
        <v>18980</v>
      </c>
      <c r="J3384">
        <v>19110</v>
      </c>
      <c r="K3384" s="22">
        <v>43207</v>
      </c>
      <c r="L3384">
        <v>19060</v>
      </c>
      <c r="M3384">
        <v>1.04</v>
      </c>
      <c r="N3384" s="8" t="str">
        <f>IF(AND(AM3384=1,AC3384&lt;-0.005,AE3384&gt;O$1),R3384,"")</f>
        <v/>
      </c>
      <c r="O3384" s="8">
        <f t="shared" si="267"/>
        <v>500694.23631867388</v>
      </c>
      <c r="P3384" s="8" t="str">
        <f t="shared" si="271"/>
        <v/>
      </c>
      <c r="Q3384" s="8">
        <f t="shared" si="268"/>
        <v>569361.83845599415</v>
      </c>
      <c r="R3384" s="8">
        <f t="shared" si="269"/>
        <v>-1829.5870360690026</v>
      </c>
      <c r="S3384" s="8">
        <f t="shared" si="270"/>
        <v>1529485.2276626418</v>
      </c>
      <c r="U3384" s="25">
        <v>43207.316782407404</v>
      </c>
      <c r="V3384">
        <v>23</v>
      </c>
      <c r="W3384">
        <v>1570</v>
      </c>
      <c r="X3384" t="s">
        <v>1041</v>
      </c>
      <c r="Y3384" t="s">
        <v>954</v>
      </c>
      <c r="Z3384" s="25">
        <v>43206.99722222222</v>
      </c>
      <c r="AA3384">
        <v>19090</v>
      </c>
      <c r="AB3384">
        <v>-20</v>
      </c>
      <c r="AC3384" s="24">
        <v>-1E-3</v>
      </c>
      <c r="AD3384">
        <v>8140</v>
      </c>
      <c r="AE3384">
        <v>155543527</v>
      </c>
      <c r="AF3384" s="22">
        <v>43206</v>
      </c>
      <c r="AG3384">
        <v>19120</v>
      </c>
      <c r="AH3384">
        <v>19110</v>
      </c>
      <c r="AI3384" s="22">
        <v>43207</v>
      </c>
      <c r="AJ3384">
        <v>19060</v>
      </c>
      <c r="AK3384">
        <v>19130</v>
      </c>
      <c r="AM3384">
        <v>1</v>
      </c>
      <c r="AN3384">
        <v>0</v>
      </c>
      <c r="AO3384" s="26">
        <v>8.0000000000000002E-3</v>
      </c>
      <c r="AQ3384">
        <v>0.99</v>
      </c>
      <c r="AR3384">
        <v>0.35</v>
      </c>
      <c r="AS3384">
        <v>1.04</v>
      </c>
      <c r="AT3384">
        <v>0.98</v>
      </c>
      <c r="AU3384">
        <v>0.76600000000000001</v>
      </c>
      <c r="AV3384">
        <v>19190</v>
      </c>
      <c r="AW3384">
        <v>18980</v>
      </c>
      <c r="AX3384">
        <v>19130</v>
      </c>
    </row>
    <row r="3385" spans="1:50">
      <c r="A3385" s="22">
        <v>43203</v>
      </c>
      <c r="B3385">
        <v>2155</v>
      </c>
      <c r="C3385">
        <v>2177</v>
      </c>
      <c r="D3385">
        <v>2105</v>
      </c>
      <c r="E3385">
        <v>2140</v>
      </c>
      <c r="F3385" s="22">
        <v>43206</v>
      </c>
      <c r="G3385">
        <v>2640</v>
      </c>
      <c r="H3385">
        <v>2640</v>
      </c>
      <c r="I3385">
        <v>2640</v>
      </c>
      <c r="J3385">
        <v>2640</v>
      </c>
      <c r="K3385" s="22">
        <v>43207</v>
      </c>
      <c r="L3385">
        <v>2790</v>
      </c>
      <c r="M3385">
        <v>1.04</v>
      </c>
      <c r="N3385" s="8" t="str">
        <f>IF(AND(AM3385=1,AC3385&lt;-0.005,AE3385&gt;O$1),R3385,"")</f>
        <v/>
      </c>
      <c r="O3385" s="8">
        <f t="shared" si="267"/>
        <v>500694.23631867388</v>
      </c>
      <c r="P3385" s="8" t="str">
        <f t="shared" si="271"/>
        <v/>
      </c>
      <c r="Q3385" s="8">
        <f t="shared" si="268"/>
        <v>569361.83845599415</v>
      </c>
      <c r="R3385" s="8">
        <f t="shared" si="269"/>
        <v>27609.682299546192</v>
      </c>
      <c r="S3385" s="8">
        <f t="shared" si="270"/>
        <v>1529485.2276626418</v>
      </c>
      <c r="U3385" s="25">
        <v>43207.316793981481</v>
      </c>
      <c r="V3385">
        <v>25</v>
      </c>
      <c r="W3385">
        <v>3557</v>
      </c>
      <c r="X3385" t="s">
        <v>1235</v>
      </c>
      <c r="Y3385" t="s">
        <v>957</v>
      </c>
      <c r="Z3385" s="25">
        <v>43206.996527777781</v>
      </c>
      <c r="AA3385">
        <v>2890</v>
      </c>
      <c r="AB3385">
        <v>250</v>
      </c>
      <c r="AC3385" s="24">
        <v>9.4700000000000006E-2</v>
      </c>
      <c r="AD3385">
        <v>6900</v>
      </c>
      <c r="AE3385">
        <v>19432020</v>
      </c>
      <c r="AF3385" s="22">
        <v>43206</v>
      </c>
      <c r="AG3385">
        <v>2640</v>
      </c>
      <c r="AH3385">
        <v>2640</v>
      </c>
      <c r="AI3385" s="22">
        <v>43207</v>
      </c>
      <c r="AJ3385">
        <v>2790</v>
      </c>
      <c r="AK3385">
        <v>2644</v>
      </c>
      <c r="AM3385">
        <v>2</v>
      </c>
      <c r="AN3385" t="s">
        <v>1023</v>
      </c>
      <c r="AO3385">
        <v>0</v>
      </c>
      <c r="AP3385">
        <v>0</v>
      </c>
      <c r="AQ3385">
        <v>0.51</v>
      </c>
      <c r="AR3385">
        <v>0.12</v>
      </c>
      <c r="AS3385">
        <v>1.04</v>
      </c>
      <c r="AT3385">
        <v>0.78</v>
      </c>
      <c r="AU3385">
        <v>1.71</v>
      </c>
      <c r="AV3385">
        <v>2808</v>
      </c>
      <c r="AW3385">
        <v>2513</v>
      </c>
      <c r="AX3385">
        <v>2644</v>
      </c>
    </row>
    <row r="3386" spans="1:50">
      <c r="A3386" s="22">
        <v>43203</v>
      </c>
      <c r="B3386">
        <v>378</v>
      </c>
      <c r="C3386">
        <v>397</v>
      </c>
      <c r="D3386">
        <v>374</v>
      </c>
      <c r="E3386">
        <v>395</v>
      </c>
      <c r="F3386" s="22">
        <v>43206</v>
      </c>
      <c r="G3386">
        <v>396</v>
      </c>
      <c r="H3386">
        <v>400</v>
      </c>
      <c r="I3386">
        <v>381</v>
      </c>
      <c r="J3386">
        <v>383</v>
      </c>
      <c r="K3386" s="22">
        <v>43207</v>
      </c>
      <c r="L3386">
        <v>407</v>
      </c>
      <c r="M3386">
        <v>1.03</v>
      </c>
      <c r="N3386" s="8" t="str">
        <f>IF(AND(AM3386=1,AC3386&lt;-0.005,AE3386&gt;O$1),R3386,"")</f>
        <v/>
      </c>
      <c r="O3386" s="8">
        <f t="shared" si="267"/>
        <v>500694.23631867388</v>
      </c>
      <c r="P3386" s="8" t="str">
        <f t="shared" si="271"/>
        <v/>
      </c>
      <c r="Q3386" s="8">
        <f t="shared" si="268"/>
        <v>569361.83845599415</v>
      </c>
      <c r="R3386" s="8">
        <f t="shared" si="269"/>
        <v>-1225.4901960784271</v>
      </c>
      <c r="S3386" s="8">
        <f t="shared" si="270"/>
        <v>1528259.7374665635</v>
      </c>
      <c r="U3386" s="25">
        <v>43207.316793981481</v>
      </c>
      <c r="V3386">
        <v>26</v>
      </c>
      <c r="W3386">
        <v>8893</v>
      </c>
      <c r="X3386" t="s">
        <v>1091</v>
      </c>
      <c r="Y3386" t="s">
        <v>960</v>
      </c>
      <c r="Z3386" s="25">
        <v>43206.972222222219</v>
      </c>
      <c r="AA3386">
        <v>405</v>
      </c>
      <c r="AB3386">
        <v>22</v>
      </c>
      <c r="AC3386" s="24">
        <v>5.74E-2</v>
      </c>
      <c r="AD3386">
        <v>6800</v>
      </c>
      <c r="AE3386">
        <v>2765820</v>
      </c>
      <c r="AF3386" s="22">
        <v>43206</v>
      </c>
      <c r="AG3386">
        <v>396</v>
      </c>
      <c r="AH3386">
        <v>383</v>
      </c>
      <c r="AI3386" s="22">
        <v>43207</v>
      </c>
      <c r="AJ3386">
        <v>407</v>
      </c>
      <c r="AK3386">
        <v>408</v>
      </c>
      <c r="AM3386">
        <v>1</v>
      </c>
      <c r="AN3386" t="s">
        <v>1023</v>
      </c>
      <c r="AO3386">
        <v>29.39</v>
      </c>
      <c r="AP3386">
        <v>1.31</v>
      </c>
      <c r="AQ3386">
        <v>0.68</v>
      </c>
      <c r="AR3386">
        <v>0.8</v>
      </c>
      <c r="AS3386">
        <v>1.03</v>
      </c>
      <c r="AT3386">
        <v>1.2</v>
      </c>
      <c r="AU3386">
        <v>0.72699999999999998</v>
      </c>
      <c r="AV3386">
        <v>430</v>
      </c>
      <c r="AW3386">
        <v>388</v>
      </c>
      <c r="AX3386">
        <v>408</v>
      </c>
    </row>
    <row r="3387" spans="1:50">
      <c r="A3387" s="22">
        <v>43203</v>
      </c>
      <c r="B3387">
        <v>1125.5</v>
      </c>
      <c r="C3387">
        <v>1127.5</v>
      </c>
      <c r="D3387">
        <v>1123.5</v>
      </c>
      <c r="E3387">
        <v>1125</v>
      </c>
      <c r="F3387" s="22">
        <v>43206</v>
      </c>
      <c r="G3387">
        <v>1125</v>
      </c>
      <c r="H3387">
        <v>1129</v>
      </c>
      <c r="I3387">
        <v>1124</v>
      </c>
      <c r="J3387">
        <v>1129</v>
      </c>
      <c r="K3387" s="22">
        <v>43207</v>
      </c>
      <c r="L3387">
        <v>1127</v>
      </c>
      <c r="M3387">
        <v>1.01</v>
      </c>
      <c r="N3387" s="8" t="str">
        <f>IF(AND(AM3387=1,AC3387&lt;-0.005,AE3387&gt;O$1),R3387,"")</f>
        <v/>
      </c>
      <c r="O3387" s="8">
        <f t="shared" si="267"/>
        <v>500694.23631867388</v>
      </c>
      <c r="P3387" s="8" t="str">
        <f t="shared" si="271"/>
        <v/>
      </c>
      <c r="Q3387" s="8">
        <f t="shared" si="268"/>
        <v>569361.83845599415</v>
      </c>
      <c r="R3387" s="8">
        <f t="shared" si="269"/>
        <v>-664.59902525478617</v>
      </c>
      <c r="S3387" s="8">
        <f t="shared" si="270"/>
        <v>1527595.1384413086</v>
      </c>
      <c r="U3387" s="25">
        <v>43207.316793981481</v>
      </c>
      <c r="V3387">
        <v>27</v>
      </c>
      <c r="W3387">
        <v>7201</v>
      </c>
      <c r="X3387" t="s">
        <v>1172</v>
      </c>
      <c r="Y3387" t="s">
        <v>962</v>
      </c>
      <c r="Z3387" s="25">
        <v>43206.962500000001</v>
      </c>
      <c r="AA3387">
        <v>1128.9000000000001</v>
      </c>
      <c r="AB3387">
        <v>-0.1</v>
      </c>
      <c r="AC3387" s="24">
        <v>-1E-4</v>
      </c>
      <c r="AD3387">
        <v>6500</v>
      </c>
      <c r="AE3387">
        <v>7335940</v>
      </c>
      <c r="AF3387" s="22">
        <v>43206</v>
      </c>
      <c r="AG3387">
        <v>1125</v>
      </c>
      <c r="AH3387">
        <v>1129</v>
      </c>
      <c r="AI3387" s="22">
        <v>43207</v>
      </c>
      <c r="AJ3387">
        <v>1127</v>
      </c>
      <c r="AK3387">
        <v>1128.5</v>
      </c>
      <c r="AM3387">
        <v>1</v>
      </c>
      <c r="AN3387">
        <v>1.65</v>
      </c>
      <c r="AO3387">
        <v>5.21</v>
      </c>
      <c r="AP3387">
        <v>4.6900000000000004</v>
      </c>
      <c r="AQ3387">
        <v>0.86</v>
      </c>
      <c r="AR3387">
        <v>0.31</v>
      </c>
      <c r="AS3387">
        <v>1.01</v>
      </c>
      <c r="AT3387">
        <v>1</v>
      </c>
      <c r="AU3387">
        <v>0.29099999999999998</v>
      </c>
      <c r="AV3387">
        <v>1132</v>
      </c>
      <c r="AW3387">
        <v>1125</v>
      </c>
      <c r="AX3387">
        <v>1128.5</v>
      </c>
    </row>
    <row r="3388" spans="1:50">
      <c r="A3388" s="22">
        <v>43203</v>
      </c>
      <c r="B3388">
        <v>228</v>
      </c>
      <c r="C3388">
        <v>230</v>
      </c>
      <c r="D3388">
        <v>223</v>
      </c>
      <c r="E3388">
        <v>223</v>
      </c>
      <c r="F3388" s="22">
        <v>43206</v>
      </c>
      <c r="G3388">
        <v>224</v>
      </c>
      <c r="H3388">
        <v>224</v>
      </c>
      <c r="I3388">
        <v>199</v>
      </c>
      <c r="J3388">
        <v>207</v>
      </c>
      <c r="K3388" s="22">
        <v>43207</v>
      </c>
      <c r="L3388">
        <v>214</v>
      </c>
      <c r="M3388">
        <v>0.9</v>
      </c>
      <c r="N3388" s="8" t="str">
        <f>IF(AND(AM3388=1,AC3388&lt;-0.005,AE3388&gt;O$1),R3388,"")</f>
        <v/>
      </c>
      <c r="O3388" s="8">
        <f t="shared" si="267"/>
        <v>500694.23631867388</v>
      </c>
      <c r="P3388" s="8" t="str">
        <f t="shared" si="271"/>
        <v/>
      </c>
      <c r="Q3388" s="8">
        <f t="shared" si="268"/>
        <v>569361.83845599415</v>
      </c>
      <c r="R3388" s="8">
        <f t="shared" si="269"/>
        <v>-18018.018018018</v>
      </c>
      <c r="S3388" s="8">
        <f t="shared" si="270"/>
        <v>1527595.1384413086</v>
      </c>
      <c r="U3388" s="25">
        <v>43207.316793981481</v>
      </c>
      <c r="V3388">
        <v>29</v>
      </c>
      <c r="W3388">
        <v>3323</v>
      </c>
      <c r="X3388" t="s">
        <v>305</v>
      </c>
      <c r="Y3388" t="s">
        <v>960</v>
      </c>
      <c r="Z3388" s="25">
        <v>43206.99722222222</v>
      </c>
      <c r="AA3388">
        <v>208</v>
      </c>
      <c r="AB3388">
        <v>1</v>
      </c>
      <c r="AC3388" s="24">
        <v>4.7999999999999996E-3</v>
      </c>
      <c r="AD3388">
        <v>5400</v>
      </c>
      <c r="AE3388">
        <v>1109380</v>
      </c>
      <c r="AF3388" s="22">
        <v>43206</v>
      </c>
      <c r="AG3388">
        <v>224</v>
      </c>
      <c r="AH3388">
        <v>207</v>
      </c>
      <c r="AI3388" s="22">
        <v>43207</v>
      </c>
      <c r="AJ3388">
        <v>214</v>
      </c>
      <c r="AK3388">
        <v>222</v>
      </c>
      <c r="AM3388">
        <v>2</v>
      </c>
      <c r="AN3388" t="s">
        <v>1023</v>
      </c>
      <c r="AO3388">
        <v>81726</v>
      </c>
      <c r="AP3388">
        <v>0.72</v>
      </c>
      <c r="AQ3388">
        <v>0</v>
      </c>
      <c r="AR3388">
        <v>0</v>
      </c>
      <c r="AS3388">
        <v>0.9</v>
      </c>
      <c r="AT3388">
        <v>0.72</v>
      </c>
      <c r="AU3388">
        <v>2.2909999999999999</v>
      </c>
      <c r="AV3388">
        <v>223</v>
      </c>
      <c r="AW3388">
        <v>207</v>
      </c>
      <c r="AX3388">
        <v>222</v>
      </c>
    </row>
    <row r="3389" spans="1:50">
      <c r="A3389" s="22">
        <v>43203</v>
      </c>
      <c r="B3389">
        <v>193</v>
      </c>
      <c r="C3389">
        <v>238</v>
      </c>
      <c r="D3389">
        <v>193</v>
      </c>
      <c r="E3389">
        <v>227</v>
      </c>
      <c r="F3389" s="22">
        <v>43206</v>
      </c>
      <c r="G3389">
        <v>227</v>
      </c>
      <c r="H3389">
        <v>253</v>
      </c>
      <c r="I3389">
        <v>215</v>
      </c>
      <c r="J3389">
        <v>240</v>
      </c>
      <c r="K3389" s="22">
        <v>43207</v>
      </c>
      <c r="L3389">
        <v>250</v>
      </c>
      <c r="M3389">
        <v>1.06</v>
      </c>
      <c r="N3389" s="8" t="str">
        <f>IF(AND(AM3389=1,AC3389&lt;-0.005,AE3389&gt;O$1),R3389,"")</f>
        <v/>
      </c>
      <c r="O3389" s="8">
        <f t="shared" si="267"/>
        <v>500694.23631867388</v>
      </c>
      <c r="P3389" s="8" t="str">
        <f t="shared" si="271"/>
        <v/>
      </c>
      <c r="Q3389" s="8">
        <f t="shared" si="268"/>
        <v>569361.83845599415</v>
      </c>
      <c r="R3389" s="8">
        <f t="shared" si="269"/>
        <v>10204.081632653073</v>
      </c>
      <c r="S3389" s="8">
        <f t="shared" si="270"/>
        <v>1527595.1384413086</v>
      </c>
      <c r="U3389" s="25">
        <v>43207.316793981481</v>
      </c>
      <c r="V3389">
        <v>30</v>
      </c>
      <c r="W3389">
        <v>6819</v>
      </c>
      <c r="X3389" t="s">
        <v>1024</v>
      </c>
      <c r="Y3389" t="s">
        <v>960</v>
      </c>
      <c r="Z3389" s="25">
        <v>43206.997916666667</v>
      </c>
      <c r="AA3389">
        <v>245</v>
      </c>
      <c r="AB3389">
        <v>5</v>
      </c>
      <c r="AC3389" s="24">
        <v>2.0799999999999999E-2</v>
      </c>
      <c r="AD3389">
        <v>5200</v>
      </c>
      <c r="AE3389">
        <v>1271910</v>
      </c>
      <c r="AF3389" s="22">
        <v>43206</v>
      </c>
      <c r="AG3389">
        <v>227</v>
      </c>
      <c r="AH3389">
        <v>240</v>
      </c>
      <c r="AI3389" s="22">
        <v>43207</v>
      </c>
      <c r="AJ3389">
        <v>250</v>
      </c>
      <c r="AK3389">
        <v>245</v>
      </c>
      <c r="AM3389">
        <v>2</v>
      </c>
      <c r="AN3389" t="s">
        <v>1023</v>
      </c>
      <c r="AO3389">
        <v>0</v>
      </c>
      <c r="AP3389">
        <v>0</v>
      </c>
      <c r="AQ3389">
        <v>0.62</v>
      </c>
      <c r="AR3389">
        <v>0.82</v>
      </c>
      <c r="AS3389">
        <v>1.06</v>
      </c>
      <c r="AT3389">
        <v>1.34</v>
      </c>
      <c r="AU3389">
        <v>0.93</v>
      </c>
      <c r="AV3389">
        <v>263</v>
      </c>
      <c r="AW3389">
        <v>238</v>
      </c>
      <c r="AX3389">
        <v>245</v>
      </c>
    </row>
    <row r="3390" spans="1:50">
      <c r="A3390" s="22">
        <v>43203</v>
      </c>
      <c r="B3390">
        <v>2540</v>
      </c>
      <c r="C3390">
        <v>2540</v>
      </c>
      <c r="D3390">
        <v>2434</v>
      </c>
      <c r="E3390">
        <v>2434</v>
      </c>
      <c r="F3390" s="22">
        <v>43206</v>
      </c>
      <c r="G3390">
        <v>2034</v>
      </c>
      <c r="H3390">
        <v>2039</v>
      </c>
      <c r="I3390">
        <v>1934</v>
      </c>
      <c r="J3390">
        <v>1934</v>
      </c>
      <c r="K3390" s="22">
        <v>43207</v>
      </c>
      <c r="L3390">
        <v>1854</v>
      </c>
      <c r="M3390">
        <v>0.91</v>
      </c>
      <c r="N3390" s="8" t="str">
        <f>IF(AND(AM3390=1,AC3390&lt;-0.005,AE3390&gt;O$1),R3390,"")</f>
        <v/>
      </c>
      <c r="O3390" s="8">
        <f t="shared" si="267"/>
        <v>500694.23631867388</v>
      </c>
      <c r="P3390" s="8" t="str">
        <f t="shared" si="271"/>
        <v/>
      </c>
      <c r="Q3390" s="8">
        <f t="shared" si="268"/>
        <v>569361.83845599415</v>
      </c>
      <c r="R3390" s="8">
        <f t="shared" si="269"/>
        <v>49170.616113744072</v>
      </c>
      <c r="S3390" s="8">
        <f t="shared" si="270"/>
        <v>1576765.7545550526</v>
      </c>
      <c r="U3390" s="25">
        <v>43207.316793981481</v>
      </c>
      <c r="V3390">
        <v>31</v>
      </c>
      <c r="W3390">
        <v>6047</v>
      </c>
      <c r="X3390" t="s">
        <v>1225</v>
      </c>
      <c r="Y3390" t="s">
        <v>962</v>
      </c>
      <c r="Z3390" s="25">
        <v>43206.993055555555</v>
      </c>
      <c r="AA3390">
        <v>1938.9</v>
      </c>
      <c r="AB3390">
        <v>4.9000000000000004</v>
      </c>
      <c r="AC3390" s="24">
        <v>2.5000000000000001E-3</v>
      </c>
      <c r="AD3390">
        <v>4200</v>
      </c>
      <c r="AE3390">
        <v>8109840</v>
      </c>
      <c r="AF3390" s="22">
        <v>43206</v>
      </c>
      <c r="AG3390">
        <v>2034</v>
      </c>
      <c r="AH3390">
        <v>1934</v>
      </c>
      <c r="AI3390" s="22">
        <v>43207</v>
      </c>
      <c r="AJ3390">
        <v>1854</v>
      </c>
      <c r="AK3390">
        <v>1688</v>
      </c>
      <c r="AM3390">
        <v>1</v>
      </c>
      <c r="AN3390" t="s">
        <v>1023</v>
      </c>
      <c r="AO3390">
        <v>4.13</v>
      </c>
      <c r="AP3390" t="s">
        <v>956</v>
      </c>
      <c r="AQ3390">
        <v>0</v>
      </c>
      <c r="AR3390">
        <v>0.15</v>
      </c>
      <c r="AS3390">
        <v>0.91</v>
      </c>
      <c r="AT3390">
        <v>0.9</v>
      </c>
      <c r="AU3390">
        <v>1.2569999999999999</v>
      </c>
      <c r="AV3390">
        <v>1865</v>
      </c>
      <c r="AW3390">
        <v>1626</v>
      </c>
      <c r="AX3390">
        <v>1688</v>
      </c>
    </row>
    <row r="3391" spans="1:50">
      <c r="A3391" s="22">
        <v>43203</v>
      </c>
      <c r="B3391">
        <v>3740</v>
      </c>
      <c r="C3391">
        <v>3750</v>
      </c>
      <c r="D3391">
        <v>3600</v>
      </c>
      <c r="E3391">
        <v>3630</v>
      </c>
      <c r="F3391" s="22">
        <v>43206</v>
      </c>
      <c r="G3391">
        <v>3600</v>
      </c>
      <c r="H3391">
        <v>3625</v>
      </c>
      <c r="I3391">
        <v>3465</v>
      </c>
      <c r="J3391">
        <v>3550</v>
      </c>
      <c r="K3391" s="22">
        <v>43207</v>
      </c>
      <c r="L3391">
        <v>3190</v>
      </c>
      <c r="M3391">
        <v>0.98</v>
      </c>
      <c r="N3391" s="8" t="str">
        <f>IF(AND(AM3391=1,AC3391&lt;-0.005,AE3391&gt;O$1),R3391,"")</f>
        <v/>
      </c>
      <c r="O3391" s="8">
        <f t="shared" si="267"/>
        <v>500694.23631867388</v>
      </c>
      <c r="P3391" s="8" t="str">
        <f t="shared" si="271"/>
        <v/>
      </c>
      <c r="Q3391" s="8">
        <f t="shared" si="268"/>
        <v>569361.83845599415</v>
      </c>
      <c r="R3391" s="8">
        <f t="shared" si="269"/>
        <v>50949.913644214197</v>
      </c>
      <c r="S3391" s="8">
        <f t="shared" si="270"/>
        <v>1576765.7545550526</v>
      </c>
      <c r="U3391" s="25">
        <v>43207.316793981481</v>
      </c>
      <c r="V3391">
        <v>33</v>
      </c>
      <c r="W3391">
        <v>3810</v>
      </c>
      <c r="X3391" t="s">
        <v>1150</v>
      </c>
      <c r="Y3391" t="s">
        <v>954</v>
      </c>
      <c r="Z3391" s="25">
        <v>43206.997916666667</v>
      </c>
      <c r="AA3391">
        <v>3350</v>
      </c>
      <c r="AB3391">
        <v>-200</v>
      </c>
      <c r="AC3391" s="24">
        <v>-5.6300000000000003E-2</v>
      </c>
      <c r="AD3391">
        <v>3200</v>
      </c>
      <c r="AE3391">
        <v>10391550</v>
      </c>
      <c r="AF3391" s="22">
        <v>43206</v>
      </c>
      <c r="AG3391">
        <v>3600</v>
      </c>
      <c r="AH3391">
        <v>3550</v>
      </c>
      <c r="AI3391" s="22">
        <v>43207</v>
      </c>
      <c r="AJ3391">
        <v>3190</v>
      </c>
      <c r="AK3391">
        <v>2895</v>
      </c>
      <c r="AM3391">
        <v>2</v>
      </c>
      <c r="AN3391" t="s">
        <v>1023</v>
      </c>
      <c r="AO3391">
        <v>0</v>
      </c>
      <c r="AP3391">
        <v>0</v>
      </c>
      <c r="AQ3391">
        <v>0.4</v>
      </c>
      <c r="AR3391">
        <v>0.48</v>
      </c>
      <c r="AS3391">
        <v>0.98</v>
      </c>
      <c r="AT3391">
        <v>1</v>
      </c>
      <c r="AU3391">
        <v>2.1179999999999999</v>
      </c>
      <c r="AV3391">
        <v>3220</v>
      </c>
      <c r="AW3391">
        <v>2850</v>
      </c>
      <c r="AX3391">
        <v>2895</v>
      </c>
    </row>
    <row r="3392" spans="1:50">
      <c r="A3392" s="22">
        <v>43203</v>
      </c>
      <c r="B3392">
        <v>412</v>
      </c>
      <c r="C3392">
        <v>435</v>
      </c>
      <c r="D3392">
        <v>400</v>
      </c>
      <c r="E3392">
        <v>414</v>
      </c>
      <c r="F3392" s="22">
        <v>43206</v>
      </c>
      <c r="G3392">
        <v>494</v>
      </c>
      <c r="H3392">
        <v>494</v>
      </c>
      <c r="I3392">
        <v>494</v>
      </c>
      <c r="J3392">
        <v>494</v>
      </c>
      <c r="K3392" s="22">
        <v>43207</v>
      </c>
      <c r="L3392">
        <v>574</v>
      </c>
      <c r="M3392">
        <v>1.03</v>
      </c>
      <c r="N3392" s="8" t="str">
        <f>IF(AND(AM3392=1,AC3392&lt;-0.005,AE3392&gt;O$1),R3392,"")</f>
        <v/>
      </c>
      <c r="O3392" s="8">
        <f t="shared" si="267"/>
        <v>500694.23631867388</v>
      </c>
      <c r="P3392" s="8" t="str">
        <f t="shared" si="271"/>
        <v/>
      </c>
      <c r="Q3392" s="8">
        <f t="shared" si="268"/>
        <v>569361.83845599415</v>
      </c>
      <c r="R3392" s="8">
        <f t="shared" si="269"/>
        <v>0</v>
      </c>
      <c r="S3392" s="8">
        <f t="shared" si="270"/>
        <v>1576765.7545550526</v>
      </c>
      <c r="U3392" s="25">
        <v>43207.316793981481</v>
      </c>
      <c r="V3392">
        <v>34</v>
      </c>
      <c r="W3392">
        <v>6634</v>
      </c>
      <c r="X3392" t="s">
        <v>1154</v>
      </c>
      <c r="Y3392" t="s">
        <v>960</v>
      </c>
      <c r="Z3392" s="25">
        <v>43206.992361111108</v>
      </c>
      <c r="AA3392">
        <v>574</v>
      </c>
      <c r="AB3392">
        <v>80</v>
      </c>
      <c r="AC3392" s="24">
        <v>0.16189999999999999</v>
      </c>
      <c r="AD3392">
        <v>3200</v>
      </c>
      <c r="AE3392">
        <v>1836800</v>
      </c>
      <c r="AF3392" s="22">
        <v>43206</v>
      </c>
      <c r="AG3392">
        <v>494</v>
      </c>
      <c r="AH3392">
        <v>494</v>
      </c>
      <c r="AI3392" s="22">
        <v>43207</v>
      </c>
      <c r="AJ3392">
        <v>574</v>
      </c>
      <c r="AK3392">
        <v>574</v>
      </c>
      <c r="AM3392">
        <v>1</v>
      </c>
      <c r="AN3392" t="s">
        <v>1023</v>
      </c>
      <c r="AO3392">
        <v>10.09</v>
      </c>
      <c r="AP3392">
        <v>0</v>
      </c>
      <c r="AQ3392">
        <v>0.97</v>
      </c>
      <c r="AR3392">
        <v>0.52</v>
      </c>
      <c r="AS3392">
        <v>1.03</v>
      </c>
      <c r="AT3392">
        <v>1.02</v>
      </c>
      <c r="AU3392">
        <v>0.82099999999999995</v>
      </c>
      <c r="AV3392">
        <v>574</v>
      </c>
      <c r="AW3392">
        <v>574</v>
      </c>
      <c r="AX3392">
        <v>574</v>
      </c>
    </row>
    <row r="3393" spans="1:50">
      <c r="A3393" s="22">
        <v>43203</v>
      </c>
      <c r="B3393">
        <v>2755</v>
      </c>
      <c r="C3393">
        <v>2770</v>
      </c>
      <c r="D3393">
        <v>2755</v>
      </c>
      <c r="E3393">
        <v>2768</v>
      </c>
      <c r="F3393" s="22">
        <v>43206</v>
      </c>
      <c r="G3393">
        <v>2778</v>
      </c>
      <c r="H3393">
        <v>2779</v>
      </c>
      <c r="I3393">
        <v>2754</v>
      </c>
      <c r="J3393">
        <v>2756</v>
      </c>
      <c r="K3393" s="22">
        <v>43207</v>
      </c>
      <c r="L3393">
        <v>2738</v>
      </c>
      <c r="M3393">
        <v>1.06</v>
      </c>
      <c r="N3393" s="8" t="str">
        <f>IF(AND(AM3393=1,AC3393&lt;-0.005,AE3393&gt;O$1),R3393,"")</f>
        <v/>
      </c>
      <c r="O3393" s="8">
        <f t="shared" si="267"/>
        <v>500694.23631867388</v>
      </c>
      <c r="P3393" s="8" t="str">
        <f t="shared" si="271"/>
        <v/>
      </c>
      <c r="Q3393" s="8">
        <f t="shared" si="268"/>
        <v>569361.83845599415</v>
      </c>
      <c r="R3393" s="8">
        <f t="shared" si="269"/>
        <v>-364.96350364961796</v>
      </c>
      <c r="S3393" s="8">
        <f t="shared" si="270"/>
        <v>1576400.7910514029</v>
      </c>
      <c r="U3393" s="25">
        <v>43207.316793981481</v>
      </c>
      <c r="V3393">
        <v>35</v>
      </c>
      <c r="W3393">
        <v>1671</v>
      </c>
      <c r="X3393" t="s">
        <v>1233</v>
      </c>
      <c r="Y3393" t="s">
        <v>954</v>
      </c>
      <c r="Z3393" s="25">
        <v>43206.940972222219</v>
      </c>
      <c r="AA3393">
        <v>2750</v>
      </c>
      <c r="AB3393">
        <v>-6</v>
      </c>
      <c r="AC3393" s="24">
        <v>-2.2000000000000001E-3</v>
      </c>
      <c r="AD3393">
        <v>3000</v>
      </c>
      <c r="AE3393">
        <v>8250000</v>
      </c>
      <c r="AF3393" s="22">
        <v>43206</v>
      </c>
      <c r="AG3393">
        <v>2778</v>
      </c>
      <c r="AH3393">
        <v>2756</v>
      </c>
      <c r="AI3393" s="22">
        <v>43207</v>
      </c>
      <c r="AJ3393">
        <v>2738</v>
      </c>
      <c r="AK3393">
        <v>2740</v>
      </c>
      <c r="AM3393">
        <v>1</v>
      </c>
      <c r="AN3393">
        <v>5</v>
      </c>
      <c r="AO3393" s="26">
        <v>8.5000000000000006E-3</v>
      </c>
      <c r="AQ3393">
        <v>1</v>
      </c>
      <c r="AR3393">
        <v>1</v>
      </c>
      <c r="AS3393">
        <v>1.06</v>
      </c>
      <c r="AT3393">
        <v>1.06</v>
      </c>
      <c r="AU3393">
        <v>0.35</v>
      </c>
      <c r="AV3393">
        <v>2746</v>
      </c>
      <c r="AW3393">
        <v>2737</v>
      </c>
      <c r="AX3393">
        <v>2740</v>
      </c>
    </row>
    <row r="3394" spans="1:50">
      <c r="A3394" s="22">
        <v>43203</v>
      </c>
      <c r="B3394">
        <v>295</v>
      </c>
      <c r="C3394">
        <v>305</v>
      </c>
      <c r="D3394">
        <v>263</v>
      </c>
      <c r="E3394">
        <v>272</v>
      </c>
      <c r="F3394" s="22">
        <v>43206</v>
      </c>
      <c r="G3394">
        <v>264</v>
      </c>
      <c r="H3394">
        <v>268</v>
      </c>
      <c r="I3394">
        <v>239</v>
      </c>
      <c r="J3394">
        <v>242</v>
      </c>
      <c r="K3394" s="22">
        <v>43207</v>
      </c>
      <c r="L3394">
        <v>242</v>
      </c>
      <c r="M3394">
        <v>1.07</v>
      </c>
      <c r="N3394" s="8" t="str">
        <f>IF(AND(AM3394=1,AC3394&lt;-0.005,AE3394&gt;O$1),R3394,"")</f>
        <v/>
      </c>
      <c r="O3394" s="8">
        <f t="shared" si="267"/>
        <v>500694.23631867388</v>
      </c>
      <c r="P3394" s="8" t="str">
        <f t="shared" si="271"/>
        <v/>
      </c>
      <c r="Q3394" s="8">
        <f t="shared" si="268"/>
        <v>569361.83845599415</v>
      </c>
      <c r="R3394" s="8">
        <f t="shared" si="269"/>
        <v>17094.017094017145</v>
      </c>
      <c r="S3394" s="8">
        <f t="shared" si="270"/>
        <v>1576400.7910514029</v>
      </c>
      <c r="U3394" s="25">
        <v>43207.316805555558</v>
      </c>
      <c r="V3394">
        <v>36</v>
      </c>
      <c r="W3394">
        <v>2479</v>
      </c>
      <c r="X3394" t="s">
        <v>1077</v>
      </c>
      <c r="Y3394" t="s">
        <v>960</v>
      </c>
      <c r="Z3394" s="25">
        <v>43206.995138888888</v>
      </c>
      <c r="AA3394">
        <v>245</v>
      </c>
      <c r="AB3394">
        <v>3</v>
      </c>
      <c r="AC3394" s="24">
        <v>1.24E-2</v>
      </c>
      <c r="AD3394">
        <v>2900</v>
      </c>
      <c r="AE3394">
        <v>700250</v>
      </c>
      <c r="AF3394" s="22">
        <v>43206</v>
      </c>
      <c r="AG3394">
        <v>264</v>
      </c>
      <c r="AH3394">
        <v>242</v>
      </c>
      <c r="AI3394" s="22">
        <v>43207</v>
      </c>
      <c r="AJ3394">
        <v>242</v>
      </c>
      <c r="AK3394">
        <v>234</v>
      </c>
      <c r="AM3394">
        <v>2</v>
      </c>
      <c r="AN3394" t="s">
        <v>1023</v>
      </c>
      <c r="AO3394">
        <v>102.85</v>
      </c>
      <c r="AP3394">
        <v>0.41</v>
      </c>
      <c r="AQ3394">
        <v>0.56999999999999995</v>
      </c>
      <c r="AR3394">
        <v>0.6</v>
      </c>
      <c r="AS3394">
        <v>1.07</v>
      </c>
      <c r="AT3394">
        <v>1.21</v>
      </c>
      <c r="AU3394">
        <v>0.71299999999999997</v>
      </c>
      <c r="AV3394">
        <v>248</v>
      </c>
      <c r="AW3394">
        <v>233</v>
      </c>
      <c r="AX3394">
        <v>234</v>
      </c>
    </row>
    <row r="3395" spans="1:50">
      <c r="A3395" s="22">
        <v>43203</v>
      </c>
      <c r="B3395">
        <v>661</v>
      </c>
      <c r="C3395">
        <v>675</v>
      </c>
      <c r="D3395">
        <v>644</v>
      </c>
      <c r="E3395">
        <v>671</v>
      </c>
      <c r="F3395" s="22">
        <v>43206</v>
      </c>
      <c r="G3395">
        <v>768</v>
      </c>
      <c r="H3395">
        <v>771</v>
      </c>
      <c r="I3395">
        <v>738</v>
      </c>
      <c r="J3395">
        <v>749</v>
      </c>
      <c r="K3395" s="22">
        <v>43207</v>
      </c>
      <c r="L3395">
        <v>748</v>
      </c>
      <c r="M3395">
        <v>1.05</v>
      </c>
      <c r="N3395" s="8" t="str">
        <f>IF(AND(AM3395=1,AC3395&lt;-0.005,AE3395&gt;O$1),R3395,"")</f>
        <v/>
      </c>
      <c r="O3395" s="8">
        <f t="shared" si="267"/>
        <v>500694.23631867388</v>
      </c>
      <c r="P3395" s="8">
        <f t="shared" si="271"/>
        <v>49192.364170337787</v>
      </c>
      <c r="Q3395" s="8">
        <f t="shared" si="268"/>
        <v>618554.20262633194</v>
      </c>
      <c r="R3395" s="8">
        <f t="shared" si="269"/>
        <v>49192.364170337787</v>
      </c>
      <c r="S3395" s="8">
        <f t="shared" si="270"/>
        <v>1625593.1552217407</v>
      </c>
      <c r="U3395" s="25">
        <v>43207.316817129627</v>
      </c>
      <c r="V3395">
        <v>37</v>
      </c>
      <c r="W3395">
        <v>2796</v>
      </c>
      <c r="X3395" t="s">
        <v>1232</v>
      </c>
      <c r="Y3395" t="s">
        <v>962</v>
      </c>
      <c r="Z3395" s="25">
        <v>43206.986805555556</v>
      </c>
      <c r="AA3395">
        <v>748</v>
      </c>
      <c r="AB3395">
        <v>-1</v>
      </c>
      <c r="AC3395" s="24">
        <v>-1.2999999999999999E-3</v>
      </c>
      <c r="AD3395">
        <v>2300</v>
      </c>
      <c r="AE3395">
        <v>1672830</v>
      </c>
      <c r="AF3395" s="22">
        <v>43206</v>
      </c>
      <c r="AG3395">
        <v>768</v>
      </c>
      <c r="AH3395">
        <v>749</v>
      </c>
      <c r="AI3395" s="22">
        <v>43207</v>
      </c>
      <c r="AJ3395">
        <v>748</v>
      </c>
      <c r="AK3395">
        <v>681</v>
      </c>
      <c r="AM3395">
        <v>1</v>
      </c>
      <c r="AN3395">
        <v>0</v>
      </c>
      <c r="AO3395">
        <v>3.51</v>
      </c>
      <c r="AP3395">
        <v>1.87</v>
      </c>
      <c r="AQ3395">
        <v>0.8</v>
      </c>
      <c r="AR3395">
        <v>0.87</v>
      </c>
      <c r="AS3395">
        <v>1.05</v>
      </c>
      <c r="AT3395">
        <v>1.08</v>
      </c>
      <c r="AU3395">
        <v>0.35199999999999998</v>
      </c>
      <c r="AV3395">
        <v>748</v>
      </c>
      <c r="AW3395">
        <v>681</v>
      </c>
      <c r="AX3395">
        <v>681</v>
      </c>
    </row>
    <row r="3396" spans="1:50">
      <c r="A3396" s="22">
        <v>43203</v>
      </c>
      <c r="B3396">
        <v>2515</v>
      </c>
      <c r="C3396">
        <v>2527</v>
      </c>
      <c r="D3396">
        <v>2434</v>
      </c>
      <c r="E3396">
        <v>2526</v>
      </c>
      <c r="F3396" s="22">
        <v>43206</v>
      </c>
      <c r="G3396">
        <v>2030</v>
      </c>
      <c r="H3396">
        <v>2172</v>
      </c>
      <c r="I3396">
        <v>2026</v>
      </c>
      <c r="J3396">
        <v>2026</v>
      </c>
      <c r="K3396" s="22">
        <v>43207</v>
      </c>
      <c r="L3396">
        <v>2006</v>
      </c>
      <c r="M3396">
        <v>1.03</v>
      </c>
      <c r="N3396" s="8" t="str">
        <f>IF(AND(AM3396=1,AC3396&lt;-0.005,AE3396&gt;O$1),R3396,"")</f>
        <v/>
      </c>
      <c r="O3396" s="8">
        <f t="shared" si="267"/>
        <v>500694.23631867388</v>
      </c>
      <c r="P3396" s="8" t="str">
        <f t="shared" si="271"/>
        <v/>
      </c>
      <c r="Q3396" s="8">
        <f t="shared" si="268"/>
        <v>618554.20262633194</v>
      </c>
      <c r="R3396" s="8">
        <f t="shared" si="269"/>
        <v>16743.946419371492</v>
      </c>
      <c r="S3396" s="8">
        <f t="shared" si="270"/>
        <v>1625593.1552217407</v>
      </c>
      <c r="U3396" s="25">
        <v>43207.316828703704</v>
      </c>
      <c r="V3396">
        <v>39</v>
      </c>
      <c r="W3396">
        <v>6058</v>
      </c>
      <c r="X3396" t="s">
        <v>1231</v>
      </c>
      <c r="Y3396" t="s">
        <v>962</v>
      </c>
      <c r="Z3396" s="25">
        <v>43206.995138888888</v>
      </c>
      <c r="AA3396">
        <v>2026</v>
      </c>
      <c r="AB3396">
        <v>0</v>
      </c>
      <c r="AC3396" s="24">
        <v>0</v>
      </c>
      <c r="AD3396">
        <v>2300</v>
      </c>
      <c r="AE3396">
        <v>4591130</v>
      </c>
      <c r="AF3396" s="22">
        <v>43206</v>
      </c>
      <c r="AG3396">
        <v>2030</v>
      </c>
      <c r="AH3396">
        <v>2026</v>
      </c>
      <c r="AI3396" s="22">
        <v>43207</v>
      </c>
      <c r="AJ3396">
        <v>2006</v>
      </c>
      <c r="AK3396">
        <v>1941</v>
      </c>
      <c r="AM3396">
        <v>2</v>
      </c>
      <c r="AN3396" t="s">
        <v>1023</v>
      </c>
      <c r="AO3396">
        <v>98.6</v>
      </c>
      <c r="AP3396" t="s">
        <v>956</v>
      </c>
      <c r="AQ3396">
        <v>0.67</v>
      </c>
      <c r="AR3396">
        <v>0.79</v>
      </c>
      <c r="AS3396">
        <v>1.03</v>
      </c>
      <c r="AT3396">
        <v>1.1000000000000001</v>
      </c>
      <c r="AU3396">
        <v>0.73699999999999999</v>
      </c>
      <c r="AV3396">
        <v>2007</v>
      </c>
      <c r="AW3396">
        <v>1899</v>
      </c>
      <c r="AX3396">
        <v>1941</v>
      </c>
    </row>
    <row r="3397" spans="1:50">
      <c r="A3397" s="22">
        <v>43203</v>
      </c>
      <c r="B3397">
        <v>1304</v>
      </c>
      <c r="C3397">
        <v>1309</v>
      </c>
      <c r="D3397">
        <v>1302</v>
      </c>
      <c r="E3397">
        <v>1307</v>
      </c>
      <c r="F3397" s="22">
        <v>43206</v>
      </c>
      <c r="G3397">
        <v>1307</v>
      </c>
      <c r="H3397">
        <v>1312</v>
      </c>
      <c r="I3397">
        <v>1306</v>
      </c>
      <c r="J3397">
        <v>1310</v>
      </c>
      <c r="K3397" s="22">
        <v>43207</v>
      </c>
      <c r="L3397">
        <v>1317</v>
      </c>
      <c r="M3397">
        <v>1.01</v>
      </c>
      <c r="N3397" s="8" t="str">
        <f>IF(AND(AM3397=1,AC3397&lt;-0.005,AE3397&gt;O$1),R3397,"")</f>
        <v/>
      </c>
      <c r="O3397" s="8">
        <f t="shared" si="267"/>
        <v>500694.23631867388</v>
      </c>
      <c r="P3397" s="8" t="str">
        <f t="shared" si="271"/>
        <v/>
      </c>
      <c r="Q3397" s="8">
        <f t="shared" si="268"/>
        <v>618554.20262633194</v>
      </c>
      <c r="R3397" s="8">
        <f t="shared" si="269"/>
        <v>379.93920972645424</v>
      </c>
      <c r="S3397" s="8">
        <f t="shared" si="270"/>
        <v>1625973.0944314671</v>
      </c>
      <c r="U3397" s="25">
        <v>43207.316851851851</v>
      </c>
      <c r="V3397">
        <v>42</v>
      </c>
      <c r="W3397">
        <v>6178</v>
      </c>
      <c r="X3397" t="s">
        <v>1170</v>
      </c>
      <c r="Y3397" t="s">
        <v>962</v>
      </c>
      <c r="Z3397" s="25">
        <v>43206.927083333336</v>
      </c>
      <c r="AA3397">
        <v>1322</v>
      </c>
      <c r="AB3397">
        <v>12</v>
      </c>
      <c r="AC3397" s="24">
        <v>9.1999999999999998E-3</v>
      </c>
      <c r="AD3397">
        <v>1700</v>
      </c>
      <c r="AE3397">
        <v>2247910</v>
      </c>
      <c r="AF3397" s="22">
        <v>43206</v>
      </c>
      <c r="AG3397">
        <v>1307</v>
      </c>
      <c r="AH3397">
        <v>1310</v>
      </c>
      <c r="AI3397" s="22">
        <v>43207</v>
      </c>
      <c r="AJ3397">
        <v>1317</v>
      </c>
      <c r="AK3397">
        <v>1316</v>
      </c>
      <c r="AM3397">
        <v>1</v>
      </c>
      <c r="AN3397">
        <v>0</v>
      </c>
      <c r="AO3397">
        <v>4.5199999999999996</v>
      </c>
      <c r="AP3397" t="s">
        <v>956</v>
      </c>
      <c r="AQ3397">
        <v>0.72</v>
      </c>
      <c r="AR3397">
        <v>0.68</v>
      </c>
      <c r="AS3397">
        <v>1.01</v>
      </c>
      <c r="AT3397">
        <v>1.01</v>
      </c>
      <c r="AU3397">
        <v>0.32100000000000001</v>
      </c>
      <c r="AV3397">
        <v>1326</v>
      </c>
      <c r="AW3397">
        <v>1313</v>
      </c>
      <c r="AX3397">
        <v>1316</v>
      </c>
    </row>
    <row r="3398" spans="1:50">
      <c r="A3398" s="22">
        <v>43203</v>
      </c>
      <c r="B3398">
        <v>819</v>
      </c>
      <c r="C3398">
        <v>842</v>
      </c>
      <c r="D3398">
        <v>811</v>
      </c>
      <c r="E3398">
        <v>818</v>
      </c>
      <c r="F3398" s="22">
        <v>43206</v>
      </c>
      <c r="G3398">
        <v>839</v>
      </c>
      <c r="H3398">
        <v>859</v>
      </c>
      <c r="I3398">
        <v>801</v>
      </c>
      <c r="J3398">
        <v>810</v>
      </c>
      <c r="K3398" s="22">
        <v>43207</v>
      </c>
      <c r="L3398">
        <v>805</v>
      </c>
      <c r="M3398">
        <v>0.93</v>
      </c>
      <c r="N3398" s="8" t="str">
        <f>IF(AND(AM3398=1,AC3398&lt;-0.005,AE3398&gt;O$1),R3398,"")</f>
        <v/>
      </c>
      <c r="O3398" s="8">
        <f t="shared" si="267"/>
        <v>500694.23631867388</v>
      </c>
      <c r="P3398" s="8" t="str">
        <f t="shared" si="271"/>
        <v/>
      </c>
      <c r="Q3398" s="8">
        <f t="shared" si="268"/>
        <v>618554.20262633194</v>
      </c>
      <c r="R3398" s="8">
        <f t="shared" si="269"/>
        <v>-3699.1368680641122</v>
      </c>
      <c r="S3398" s="8">
        <f t="shared" si="270"/>
        <v>1625973.0944314671</v>
      </c>
      <c r="U3398" s="25">
        <v>43207.316863425927</v>
      </c>
      <c r="V3398">
        <v>43</v>
      </c>
      <c r="W3398">
        <v>3825</v>
      </c>
      <c r="X3398" t="s">
        <v>1069</v>
      </c>
      <c r="Y3398" t="s">
        <v>954</v>
      </c>
      <c r="Z3398" s="25">
        <v>43206.989583333336</v>
      </c>
      <c r="AA3398">
        <v>800</v>
      </c>
      <c r="AB3398">
        <v>-10</v>
      </c>
      <c r="AC3398" s="24">
        <v>-1.23E-2</v>
      </c>
      <c r="AD3398">
        <v>1700</v>
      </c>
      <c r="AE3398">
        <v>1372800</v>
      </c>
      <c r="AF3398" s="22">
        <v>43206</v>
      </c>
      <c r="AG3398">
        <v>839</v>
      </c>
      <c r="AH3398">
        <v>810</v>
      </c>
      <c r="AI3398" s="22">
        <v>43207</v>
      </c>
      <c r="AJ3398">
        <v>805</v>
      </c>
      <c r="AK3398">
        <v>811</v>
      </c>
      <c r="AM3398">
        <v>2</v>
      </c>
      <c r="AN3398" t="s">
        <v>1023</v>
      </c>
      <c r="AO3398">
        <v>0</v>
      </c>
      <c r="AP3398" t="s">
        <v>956</v>
      </c>
      <c r="AQ3398">
        <v>0.06</v>
      </c>
      <c r="AR3398">
        <v>0.44</v>
      </c>
      <c r="AS3398">
        <v>0.93</v>
      </c>
      <c r="AT3398">
        <v>0.93</v>
      </c>
      <c r="AU3398">
        <v>2.0779999999999998</v>
      </c>
      <c r="AV3398">
        <v>823</v>
      </c>
      <c r="AW3398">
        <v>776</v>
      </c>
      <c r="AX3398">
        <v>811</v>
      </c>
    </row>
    <row r="3399" spans="1:50">
      <c r="A3399" s="22">
        <v>43203</v>
      </c>
      <c r="B3399">
        <v>780</v>
      </c>
      <c r="C3399">
        <v>792</v>
      </c>
      <c r="D3399">
        <v>780</v>
      </c>
      <c r="E3399">
        <v>785</v>
      </c>
      <c r="F3399" s="22">
        <v>43206</v>
      </c>
      <c r="G3399">
        <v>785</v>
      </c>
      <c r="H3399">
        <v>789</v>
      </c>
      <c r="I3399">
        <v>782</v>
      </c>
      <c r="J3399">
        <v>783</v>
      </c>
      <c r="K3399" s="22">
        <v>43207</v>
      </c>
      <c r="L3399">
        <v>843</v>
      </c>
      <c r="M3399">
        <v>1.06</v>
      </c>
      <c r="N3399" s="8" t="str">
        <f>IF(AND(AM3399=1,AC3399&lt;-0.005,AE3399&gt;O$1),R3399,"")</f>
        <v/>
      </c>
      <c r="O3399" s="8">
        <f t="shared" si="267"/>
        <v>500694.23631867388</v>
      </c>
      <c r="P3399" s="8" t="str">
        <f t="shared" si="271"/>
        <v/>
      </c>
      <c r="Q3399" s="8">
        <f t="shared" si="268"/>
        <v>618554.20262633194</v>
      </c>
      <c r="R3399" s="8">
        <f t="shared" si="269"/>
        <v>-4700.3525264394666</v>
      </c>
      <c r="S3399" s="8">
        <f t="shared" si="270"/>
        <v>1621272.7419050278</v>
      </c>
      <c r="U3399" s="25">
        <v>43207.316863425927</v>
      </c>
      <c r="V3399">
        <v>44</v>
      </c>
      <c r="W3399">
        <v>6814</v>
      </c>
      <c r="X3399" t="s">
        <v>1229</v>
      </c>
      <c r="Y3399" t="s">
        <v>962</v>
      </c>
      <c r="Z3399" s="25">
        <v>43206.769444444442</v>
      </c>
      <c r="AA3399">
        <v>805</v>
      </c>
      <c r="AB3399">
        <v>22</v>
      </c>
      <c r="AC3399" s="24">
        <v>2.81E-2</v>
      </c>
      <c r="AD3399">
        <v>1700</v>
      </c>
      <c r="AE3399">
        <v>1347500</v>
      </c>
      <c r="AF3399" s="22">
        <v>43206</v>
      </c>
      <c r="AG3399">
        <v>785</v>
      </c>
      <c r="AH3399">
        <v>783</v>
      </c>
      <c r="AI3399" s="22">
        <v>43207</v>
      </c>
      <c r="AJ3399">
        <v>843</v>
      </c>
      <c r="AK3399">
        <v>851</v>
      </c>
      <c r="AM3399">
        <v>1</v>
      </c>
      <c r="AN3399">
        <v>0</v>
      </c>
      <c r="AO3399">
        <v>2.83</v>
      </c>
      <c r="AP3399">
        <v>1.28</v>
      </c>
      <c r="AQ3399">
        <v>0.87</v>
      </c>
      <c r="AR3399">
        <v>0.48</v>
      </c>
      <c r="AS3399">
        <v>1.06</v>
      </c>
      <c r="AT3399">
        <v>1.03</v>
      </c>
      <c r="AU3399">
        <v>0.55700000000000005</v>
      </c>
      <c r="AV3399">
        <v>863</v>
      </c>
      <c r="AW3399">
        <v>831</v>
      </c>
      <c r="AX3399">
        <v>851</v>
      </c>
    </row>
    <row r="3400" spans="1:50">
      <c r="A3400" s="22">
        <v>43203</v>
      </c>
      <c r="B3400">
        <v>1315</v>
      </c>
      <c r="C3400">
        <v>1378</v>
      </c>
      <c r="D3400">
        <v>1261</v>
      </c>
      <c r="E3400">
        <v>1279</v>
      </c>
      <c r="F3400" s="22">
        <v>43206</v>
      </c>
      <c r="G3400">
        <v>1281</v>
      </c>
      <c r="H3400">
        <v>1306</v>
      </c>
      <c r="I3400">
        <v>1164</v>
      </c>
      <c r="J3400">
        <v>1170</v>
      </c>
      <c r="K3400" s="22">
        <v>43207</v>
      </c>
      <c r="L3400">
        <v>1188</v>
      </c>
      <c r="M3400">
        <v>0.6</v>
      </c>
      <c r="N3400" s="8" t="str">
        <f>IF(AND(AM3400=1,AC3400&lt;-0.005,AE3400&gt;O$1),R3400,"")</f>
        <v/>
      </c>
      <c r="O3400" s="8">
        <f t="shared" si="267"/>
        <v>500694.23631867388</v>
      </c>
      <c r="P3400" s="8" t="str">
        <f t="shared" si="271"/>
        <v/>
      </c>
      <c r="Q3400" s="8">
        <f t="shared" si="268"/>
        <v>618554.20262633194</v>
      </c>
      <c r="R3400" s="8">
        <f t="shared" si="269"/>
        <v>7258.7532023911108</v>
      </c>
      <c r="S3400" s="8">
        <f t="shared" si="270"/>
        <v>1621272.7419050278</v>
      </c>
      <c r="U3400" s="25">
        <v>43207.316874999997</v>
      </c>
      <c r="V3400">
        <v>45</v>
      </c>
      <c r="W3400">
        <v>6467</v>
      </c>
      <c r="X3400" t="s">
        <v>1086</v>
      </c>
      <c r="Y3400" t="s">
        <v>960</v>
      </c>
      <c r="Z3400" s="25">
        <v>43206.963194444441</v>
      </c>
      <c r="AA3400">
        <v>1166.0999999999999</v>
      </c>
      <c r="AB3400">
        <v>-3.9</v>
      </c>
      <c r="AC3400" s="24">
        <v>-3.3E-3</v>
      </c>
      <c r="AD3400">
        <v>1700</v>
      </c>
      <c r="AE3400">
        <v>1983830</v>
      </c>
      <c r="AF3400" s="22">
        <v>43206</v>
      </c>
      <c r="AG3400">
        <v>1281</v>
      </c>
      <c r="AH3400">
        <v>1170</v>
      </c>
      <c r="AI3400" s="22">
        <v>43207</v>
      </c>
      <c r="AJ3400">
        <v>1188</v>
      </c>
      <c r="AK3400">
        <v>1171</v>
      </c>
      <c r="AM3400">
        <v>2</v>
      </c>
      <c r="AN3400" t="s">
        <v>1023</v>
      </c>
      <c r="AO3400">
        <v>5404.33</v>
      </c>
      <c r="AP3400">
        <v>1.37</v>
      </c>
      <c r="AQ3400">
        <v>0.01</v>
      </c>
      <c r="AR3400">
        <v>0.17</v>
      </c>
      <c r="AS3400">
        <v>0.6</v>
      </c>
      <c r="AT3400">
        <v>0.6</v>
      </c>
      <c r="AU3400">
        <v>2.7719999999999998</v>
      </c>
      <c r="AV3400">
        <v>1195</v>
      </c>
      <c r="AW3400">
        <v>1117</v>
      </c>
      <c r="AX3400">
        <v>1171</v>
      </c>
    </row>
    <row r="3401" spans="1:50">
      <c r="A3401" s="22">
        <v>43203</v>
      </c>
      <c r="B3401">
        <v>105</v>
      </c>
      <c r="C3401">
        <v>107</v>
      </c>
      <c r="D3401">
        <v>104</v>
      </c>
      <c r="E3401">
        <v>106</v>
      </c>
      <c r="F3401" s="22">
        <v>43206</v>
      </c>
      <c r="G3401">
        <v>105</v>
      </c>
      <c r="H3401">
        <v>106</v>
      </c>
      <c r="I3401">
        <v>103</v>
      </c>
      <c r="J3401">
        <v>104</v>
      </c>
      <c r="K3401" s="22">
        <v>43207</v>
      </c>
      <c r="L3401">
        <v>103</v>
      </c>
      <c r="M3401">
        <v>0.99</v>
      </c>
      <c r="N3401" s="8" t="str">
        <f>IF(AND(AM3401=1,AC3401&lt;-0.005,AE3401&gt;O$1),R3401,"")</f>
        <v/>
      </c>
      <c r="O3401" s="8">
        <f t="shared" si="267"/>
        <v>500694.23631867388</v>
      </c>
      <c r="P3401" s="8" t="str">
        <f t="shared" si="271"/>
        <v/>
      </c>
      <c r="Q3401" s="8">
        <f t="shared" si="268"/>
        <v>618554.20262633194</v>
      </c>
      <c r="R3401" s="8">
        <f t="shared" si="269"/>
        <v>4901.9607843137082</v>
      </c>
      <c r="S3401" s="8">
        <f t="shared" si="270"/>
        <v>1621272.7419050278</v>
      </c>
      <c r="U3401" s="25">
        <v>43207.316886574074</v>
      </c>
      <c r="V3401">
        <v>46</v>
      </c>
      <c r="W3401">
        <v>8704</v>
      </c>
      <c r="X3401" t="s">
        <v>1085</v>
      </c>
      <c r="Y3401" t="s">
        <v>960</v>
      </c>
      <c r="Z3401" s="25">
        <v>43206.932638888888</v>
      </c>
      <c r="AA3401">
        <v>104</v>
      </c>
      <c r="AB3401">
        <v>0</v>
      </c>
      <c r="AC3401" s="24">
        <v>0</v>
      </c>
      <c r="AD3401">
        <v>1600</v>
      </c>
      <c r="AE3401">
        <v>167400</v>
      </c>
      <c r="AF3401" s="22">
        <v>43206</v>
      </c>
      <c r="AG3401">
        <v>105</v>
      </c>
      <c r="AH3401">
        <v>104</v>
      </c>
      <c r="AI3401" s="22">
        <v>43207</v>
      </c>
      <c r="AJ3401">
        <v>103</v>
      </c>
      <c r="AK3401">
        <v>102</v>
      </c>
      <c r="AM3401" t="s">
        <v>1068</v>
      </c>
      <c r="AN3401" t="s">
        <v>1023</v>
      </c>
      <c r="AO3401">
        <v>0</v>
      </c>
      <c r="AP3401" t="s">
        <v>956</v>
      </c>
      <c r="AQ3401">
        <v>0.28000000000000003</v>
      </c>
      <c r="AR3401">
        <v>0.08</v>
      </c>
      <c r="AS3401">
        <v>0.99</v>
      </c>
      <c r="AT3401">
        <v>0.84</v>
      </c>
      <c r="AU3401">
        <v>2.5379999999999998</v>
      </c>
      <c r="AV3401">
        <v>105</v>
      </c>
      <c r="AW3401">
        <v>99</v>
      </c>
      <c r="AX3401">
        <v>102</v>
      </c>
    </row>
    <row r="3402" spans="1:50">
      <c r="A3402" s="22">
        <v>43203</v>
      </c>
      <c r="B3402">
        <v>345</v>
      </c>
      <c r="C3402">
        <v>375</v>
      </c>
      <c r="D3402">
        <v>343</v>
      </c>
      <c r="E3402">
        <v>371</v>
      </c>
      <c r="F3402" s="22">
        <v>43206</v>
      </c>
      <c r="G3402">
        <v>382</v>
      </c>
      <c r="H3402">
        <v>396</v>
      </c>
      <c r="I3402">
        <v>366</v>
      </c>
      <c r="J3402">
        <v>376</v>
      </c>
      <c r="K3402" s="22">
        <v>43207</v>
      </c>
      <c r="L3402">
        <v>390</v>
      </c>
      <c r="M3402">
        <v>1.1399999999999999</v>
      </c>
      <c r="N3402" s="8" t="str">
        <f>IF(AND(AM3402=1,AC3402&lt;-0.005,AE3402&gt;O$1),R3402,"")</f>
        <v/>
      </c>
      <c r="O3402" s="8">
        <f t="shared" si="267"/>
        <v>500694.23631867388</v>
      </c>
      <c r="P3402" s="8" t="str">
        <f t="shared" si="271"/>
        <v/>
      </c>
      <c r="Q3402" s="8">
        <f t="shared" si="268"/>
        <v>618554.20262633194</v>
      </c>
      <c r="R3402" s="8">
        <f t="shared" si="269"/>
        <v>11811.023622047223</v>
      </c>
      <c r="S3402" s="8">
        <f t="shared" si="270"/>
        <v>1621272.7419050278</v>
      </c>
      <c r="U3402" s="25">
        <v>43207.316886574074</v>
      </c>
      <c r="V3402">
        <v>47</v>
      </c>
      <c r="W3402">
        <v>2743</v>
      </c>
      <c r="X3402" t="s">
        <v>1192</v>
      </c>
      <c r="Y3402" t="s">
        <v>960</v>
      </c>
      <c r="Z3402" s="25">
        <v>43206.991666666669</v>
      </c>
      <c r="AA3402">
        <v>379.9</v>
      </c>
      <c r="AB3402">
        <v>3.9</v>
      </c>
      <c r="AC3402" s="24">
        <v>1.04E-2</v>
      </c>
      <c r="AD3402">
        <v>1600</v>
      </c>
      <c r="AE3402">
        <v>604870</v>
      </c>
      <c r="AF3402" s="22">
        <v>43206</v>
      </c>
      <c r="AG3402">
        <v>382</v>
      </c>
      <c r="AH3402">
        <v>376</v>
      </c>
      <c r="AI3402" s="22">
        <v>43207</v>
      </c>
      <c r="AJ3402">
        <v>390</v>
      </c>
      <c r="AK3402">
        <v>381</v>
      </c>
      <c r="AM3402" t="s">
        <v>1068</v>
      </c>
      <c r="AN3402" t="s">
        <v>1023</v>
      </c>
      <c r="AO3402">
        <v>0</v>
      </c>
      <c r="AP3402">
        <v>0</v>
      </c>
      <c r="AQ3402">
        <v>1</v>
      </c>
      <c r="AR3402">
        <v>0.68</v>
      </c>
      <c r="AS3402">
        <v>1.1399999999999999</v>
      </c>
      <c r="AT3402">
        <v>1.0900000000000001</v>
      </c>
      <c r="AU3402">
        <v>2.3450000000000002</v>
      </c>
      <c r="AV3402">
        <v>390</v>
      </c>
      <c r="AW3402">
        <v>359</v>
      </c>
      <c r="AX3402">
        <v>381</v>
      </c>
    </row>
    <row r="3403" spans="1:50">
      <c r="A3403" s="22">
        <v>43203</v>
      </c>
      <c r="B3403">
        <v>351</v>
      </c>
      <c r="C3403">
        <v>352</v>
      </c>
      <c r="D3403">
        <v>350</v>
      </c>
      <c r="E3403">
        <v>350</v>
      </c>
      <c r="F3403" s="22">
        <v>43206</v>
      </c>
      <c r="G3403">
        <v>352</v>
      </c>
      <c r="H3403">
        <v>352</v>
      </c>
      <c r="I3403">
        <v>345</v>
      </c>
      <c r="J3403">
        <v>345</v>
      </c>
      <c r="K3403" s="22">
        <v>43207</v>
      </c>
      <c r="L3403">
        <v>331</v>
      </c>
      <c r="M3403">
        <v>1.02</v>
      </c>
      <c r="N3403" s="8" t="str">
        <f>IF(AND(AM3403=1,AC3403&lt;-0.005,AE3403&gt;O$1),R3403,"")</f>
        <v/>
      </c>
      <c r="O3403" s="8">
        <f t="shared" si="267"/>
        <v>500694.23631867388</v>
      </c>
      <c r="P3403" s="8" t="str">
        <f t="shared" si="271"/>
        <v/>
      </c>
      <c r="Q3403" s="8">
        <f t="shared" si="268"/>
        <v>618554.20262633194</v>
      </c>
      <c r="R3403" s="8">
        <f t="shared" si="269"/>
        <v>-23054.75504322768</v>
      </c>
      <c r="S3403" s="8">
        <f t="shared" si="270"/>
        <v>1598217.9868618001</v>
      </c>
      <c r="U3403" s="25">
        <v>43207.31689814815</v>
      </c>
      <c r="V3403">
        <v>48</v>
      </c>
      <c r="W3403">
        <v>2404</v>
      </c>
      <c r="X3403" t="s">
        <v>1228</v>
      </c>
      <c r="Y3403" t="s">
        <v>954</v>
      </c>
      <c r="Z3403" s="25">
        <v>43206.984722222223</v>
      </c>
      <c r="AA3403">
        <v>356.5</v>
      </c>
      <c r="AB3403">
        <v>11.5</v>
      </c>
      <c r="AC3403" s="24">
        <v>3.3300000000000003E-2</v>
      </c>
      <c r="AD3403">
        <v>1600</v>
      </c>
      <c r="AE3403">
        <v>562370</v>
      </c>
      <c r="AF3403" s="22">
        <v>43206</v>
      </c>
      <c r="AG3403">
        <v>352</v>
      </c>
      <c r="AH3403">
        <v>345</v>
      </c>
      <c r="AI3403" s="22">
        <v>43207</v>
      </c>
      <c r="AJ3403">
        <v>331</v>
      </c>
      <c r="AK3403">
        <v>347</v>
      </c>
      <c r="AM3403">
        <v>1</v>
      </c>
      <c r="AN3403">
        <v>0.05</v>
      </c>
      <c r="AO3403">
        <v>2.9</v>
      </c>
      <c r="AP3403">
        <v>0</v>
      </c>
      <c r="AQ3403">
        <v>0.91</v>
      </c>
      <c r="AR3403">
        <v>0.15</v>
      </c>
      <c r="AS3403">
        <v>1.02</v>
      </c>
      <c r="AT3403">
        <v>0.98</v>
      </c>
      <c r="AU3403">
        <v>0.39700000000000002</v>
      </c>
      <c r="AV3403">
        <v>351</v>
      </c>
      <c r="AW3403">
        <v>331</v>
      </c>
      <c r="AX3403">
        <v>347</v>
      </c>
    </row>
    <row r="3404" spans="1:50">
      <c r="A3404" s="22">
        <v>43203</v>
      </c>
      <c r="B3404">
        <v>657</v>
      </c>
      <c r="C3404">
        <v>658</v>
      </c>
      <c r="D3404">
        <v>648</v>
      </c>
      <c r="E3404">
        <v>656</v>
      </c>
      <c r="F3404" s="22">
        <v>43206</v>
      </c>
      <c r="G3404">
        <v>600</v>
      </c>
      <c r="H3404">
        <v>605</v>
      </c>
      <c r="I3404">
        <v>590</v>
      </c>
      <c r="J3404">
        <v>597</v>
      </c>
      <c r="K3404" s="22">
        <v>43207</v>
      </c>
      <c r="L3404">
        <v>594</v>
      </c>
      <c r="M3404">
        <v>1</v>
      </c>
      <c r="N3404" s="8" t="str">
        <f>IF(AND(AM3404=1,AC3404&lt;-0.005,AE3404&gt;O$1),R3404,"")</f>
        <v/>
      </c>
      <c r="O3404" s="8">
        <f t="shared" si="267"/>
        <v>500694.23631867388</v>
      </c>
      <c r="P3404" s="8" t="str">
        <f t="shared" si="271"/>
        <v/>
      </c>
      <c r="Q3404" s="8">
        <f t="shared" si="268"/>
        <v>618554.20262633194</v>
      </c>
      <c r="R3404" s="8">
        <f t="shared" si="269"/>
        <v>14731.369150779883</v>
      </c>
      <c r="S3404" s="8">
        <f t="shared" si="270"/>
        <v>1612949.35601258</v>
      </c>
      <c r="U3404" s="25">
        <v>43207.31690972222</v>
      </c>
      <c r="V3404">
        <v>49</v>
      </c>
      <c r="W3404">
        <v>9831</v>
      </c>
      <c r="X3404" t="s">
        <v>545</v>
      </c>
      <c r="Y3404" t="s">
        <v>962</v>
      </c>
      <c r="Z3404" s="25">
        <v>43206.990972222222</v>
      </c>
      <c r="AA3404">
        <v>604</v>
      </c>
      <c r="AB3404">
        <v>7</v>
      </c>
      <c r="AC3404" s="24">
        <v>1.17E-2</v>
      </c>
      <c r="AD3404">
        <v>1400</v>
      </c>
      <c r="AE3404">
        <v>839210</v>
      </c>
      <c r="AF3404" s="22">
        <v>43206</v>
      </c>
      <c r="AG3404">
        <v>600</v>
      </c>
      <c r="AH3404">
        <v>597</v>
      </c>
      <c r="AI3404" s="22">
        <v>43207</v>
      </c>
      <c r="AJ3404">
        <v>594</v>
      </c>
      <c r="AK3404">
        <v>577</v>
      </c>
      <c r="AM3404">
        <v>1</v>
      </c>
      <c r="AN3404">
        <v>0</v>
      </c>
      <c r="AO3404">
        <v>0.47</v>
      </c>
      <c r="AP3404">
        <v>2.1800000000000002</v>
      </c>
      <c r="AQ3404">
        <v>0.51</v>
      </c>
      <c r="AR3404">
        <v>0.34</v>
      </c>
      <c r="AS3404">
        <v>1</v>
      </c>
      <c r="AT3404">
        <v>0.99</v>
      </c>
      <c r="AU3404">
        <v>0.34100000000000003</v>
      </c>
      <c r="AV3404">
        <v>595</v>
      </c>
      <c r="AW3404">
        <v>576</v>
      </c>
      <c r="AX3404">
        <v>577</v>
      </c>
    </row>
    <row r="3405" spans="1:50">
      <c r="A3405" s="22">
        <v>43203</v>
      </c>
      <c r="B3405">
        <v>112</v>
      </c>
      <c r="C3405">
        <v>120</v>
      </c>
      <c r="D3405">
        <v>112</v>
      </c>
      <c r="E3405">
        <v>116</v>
      </c>
      <c r="F3405" s="22">
        <v>43206</v>
      </c>
      <c r="G3405">
        <v>116</v>
      </c>
      <c r="H3405">
        <v>117</v>
      </c>
      <c r="I3405">
        <v>112</v>
      </c>
      <c r="J3405">
        <v>113</v>
      </c>
      <c r="K3405" s="22">
        <v>43207</v>
      </c>
      <c r="L3405">
        <v>113</v>
      </c>
      <c r="M3405">
        <v>1.05</v>
      </c>
      <c r="N3405" s="8" t="str">
        <f>IF(AND(AM3405=1,AC3405&lt;-0.005,AE3405&gt;O$1),R3405,"")</f>
        <v/>
      </c>
      <c r="O3405" s="8">
        <f t="shared" si="267"/>
        <v>500694.23631867388</v>
      </c>
      <c r="P3405" s="8" t="str">
        <f t="shared" si="271"/>
        <v/>
      </c>
      <c r="Q3405" s="8">
        <f t="shared" si="268"/>
        <v>618554.20262633194</v>
      </c>
      <c r="R3405" s="8">
        <f t="shared" si="269"/>
        <v>-8695.6521739130494</v>
      </c>
      <c r="S3405" s="8">
        <f t="shared" si="270"/>
        <v>1612949.35601258</v>
      </c>
      <c r="U3405" s="25">
        <v>43207.31690972222</v>
      </c>
      <c r="V3405">
        <v>50</v>
      </c>
      <c r="W3405">
        <v>3390</v>
      </c>
      <c r="X3405" t="s">
        <v>1224</v>
      </c>
      <c r="Y3405" t="s">
        <v>960</v>
      </c>
      <c r="Z3405" s="25">
        <v>43206.978472222225</v>
      </c>
      <c r="AA3405">
        <v>115</v>
      </c>
      <c r="AB3405">
        <v>2</v>
      </c>
      <c r="AC3405" s="24">
        <v>1.77E-2</v>
      </c>
      <c r="AD3405">
        <v>1400</v>
      </c>
      <c r="AE3405">
        <v>161000</v>
      </c>
      <c r="AF3405" s="22">
        <v>43206</v>
      </c>
      <c r="AG3405">
        <v>116</v>
      </c>
      <c r="AH3405">
        <v>113</v>
      </c>
      <c r="AI3405" s="22">
        <v>43207</v>
      </c>
      <c r="AJ3405">
        <v>113</v>
      </c>
      <c r="AK3405">
        <v>115</v>
      </c>
      <c r="AM3405">
        <v>2</v>
      </c>
      <c r="AN3405" t="s">
        <v>1023</v>
      </c>
      <c r="AO3405">
        <v>0</v>
      </c>
      <c r="AP3405" t="s">
        <v>956</v>
      </c>
      <c r="AQ3405">
        <v>0.74</v>
      </c>
      <c r="AR3405">
        <v>0.57999999999999996</v>
      </c>
      <c r="AS3405">
        <v>1.05</v>
      </c>
      <c r="AT3405">
        <v>1.05</v>
      </c>
      <c r="AU3405">
        <v>1.4219999999999999</v>
      </c>
      <c r="AV3405">
        <v>116</v>
      </c>
      <c r="AW3405">
        <v>112</v>
      </c>
      <c r="AX3405">
        <v>115</v>
      </c>
    </row>
    <row r="3406" spans="1:50">
      <c r="A3406" s="22">
        <v>43206</v>
      </c>
      <c r="B3406">
        <v>1308</v>
      </c>
      <c r="C3406">
        <v>1316</v>
      </c>
      <c r="D3406">
        <v>1302</v>
      </c>
      <c r="E3406">
        <v>1306</v>
      </c>
      <c r="F3406" s="22">
        <v>43207</v>
      </c>
      <c r="G3406">
        <v>1310</v>
      </c>
      <c r="H3406">
        <v>1316</v>
      </c>
      <c r="I3406">
        <v>1301</v>
      </c>
      <c r="J3406">
        <v>1305</v>
      </c>
      <c r="K3406" s="22">
        <v>43208</v>
      </c>
      <c r="L3406">
        <v>1297</v>
      </c>
      <c r="M3406">
        <v>0.96</v>
      </c>
      <c r="N3406" s="8" t="str">
        <f>IF(AND(AM3406=1,AC3406&lt;-0.005,AE3406&gt;O$1),R3406,"")</f>
        <v/>
      </c>
      <c r="O3406" s="8">
        <f t="shared" si="267"/>
        <v>500694.23631867388</v>
      </c>
      <c r="P3406" s="8" t="str">
        <f t="shared" si="271"/>
        <v/>
      </c>
      <c r="Q3406" s="8">
        <f t="shared" si="268"/>
        <v>618554.20262633194</v>
      </c>
      <c r="R3406" s="8">
        <f t="shared" si="269"/>
        <v>11435.331230283951</v>
      </c>
      <c r="S3406" s="8">
        <f t="shared" si="270"/>
        <v>1624384.6872428639</v>
      </c>
      <c r="U3406" s="25">
        <v>43208.316608796296</v>
      </c>
      <c r="V3406">
        <v>1</v>
      </c>
      <c r="W3406">
        <v>1357</v>
      </c>
      <c r="X3406" t="s">
        <v>1056</v>
      </c>
      <c r="Y3406" t="s">
        <v>954</v>
      </c>
      <c r="Z3406" s="25">
        <v>43207.998611111114</v>
      </c>
      <c r="AA3406">
        <v>1298.9000000000001</v>
      </c>
      <c r="AB3406">
        <v>-6.1</v>
      </c>
      <c r="AC3406" s="24">
        <v>-4.7000000000000002E-3</v>
      </c>
      <c r="AD3406">
        <v>234660</v>
      </c>
      <c r="AE3406">
        <v>305838073</v>
      </c>
      <c r="AF3406" s="22">
        <v>43207</v>
      </c>
      <c r="AG3406">
        <v>1310</v>
      </c>
      <c r="AH3406">
        <v>1305</v>
      </c>
      <c r="AI3406" s="22">
        <v>43208</v>
      </c>
      <c r="AJ3406">
        <v>1297</v>
      </c>
      <c r="AK3406">
        <v>1268</v>
      </c>
      <c r="AM3406">
        <v>1</v>
      </c>
      <c r="AN3406">
        <v>0</v>
      </c>
      <c r="AO3406" s="26">
        <v>8.0000000000000002E-3</v>
      </c>
      <c r="AQ3406">
        <v>0.02</v>
      </c>
      <c r="AR3406">
        <v>0.49</v>
      </c>
      <c r="AS3406">
        <v>0.96</v>
      </c>
      <c r="AT3406">
        <v>0.99</v>
      </c>
      <c r="AU3406">
        <v>1.903</v>
      </c>
      <c r="AV3406">
        <v>1298</v>
      </c>
      <c r="AW3406">
        <v>1264</v>
      </c>
      <c r="AX3406">
        <v>1268</v>
      </c>
    </row>
    <row r="3407" spans="1:50">
      <c r="A3407" s="22">
        <v>43206</v>
      </c>
      <c r="B3407">
        <v>227</v>
      </c>
      <c r="C3407">
        <v>253</v>
      </c>
      <c r="D3407">
        <v>215</v>
      </c>
      <c r="E3407">
        <v>240</v>
      </c>
      <c r="F3407" s="22">
        <v>43207</v>
      </c>
      <c r="G3407">
        <v>250</v>
      </c>
      <c r="H3407">
        <v>263</v>
      </c>
      <c r="I3407">
        <v>238</v>
      </c>
      <c r="J3407">
        <v>245</v>
      </c>
      <c r="K3407" s="22">
        <v>43208</v>
      </c>
      <c r="L3407">
        <v>253</v>
      </c>
      <c r="M3407">
        <v>1.06</v>
      </c>
      <c r="N3407" s="8" t="str">
        <f>IF(AND(AM3407=1,AC3407&lt;-0.005,AE3407&gt;O$1),R3407,"")</f>
        <v/>
      </c>
      <c r="O3407" s="8">
        <f t="shared" si="267"/>
        <v>500694.23631867388</v>
      </c>
      <c r="P3407" s="8" t="str">
        <f t="shared" si="271"/>
        <v/>
      </c>
      <c r="Q3407" s="8">
        <f t="shared" si="268"/>
        <v>618554.20262633194</v>
      </c>
      <c r="R3407" s="8">
        <f t="shared" si="269"/>
        <v>82949.308755760343</v>
      </c>
      <c r="S3407" s="8">
        <f t="shared" si="270"/>
        <v>1624384.6872428639</v>
      </c>
      <c r="U3407" s="25">
        <v>43208.316608796296</v>
      </c>
      <c r="V3407">
        <v>3</v>
      </c>
      <c r="W3407">
        <v>6819</v>
      </c>
      <c r="X3407" t="s">
        <v>1024</v>
      </c>
      <c r="Y3407" t="s">
        <v>960</v>
      </c>
      <c r="Z3407" s="25">
        <v>43207.997916666667</v>
      </c>
      <c r="AA3407">
        <v>275</v>
      </c>
      <c r="AB3407">
        <v>30</v>
      </c>
      <c r="AC3407" s="24">
        <v>0.12239999999999999</v>
      </c>
      <c r="AD3407">
        <v>117400</v>
      </c>
      <c r="AE3407">
        <v>32306190</v>
      </c>
      <c r="AF3407" s="22">
        <v>43207</v>
      </c>
      <c r="AG3407">
        <v>250</v>
      </c>
      <c r="AH3407">
        <v>245</v>
      </c>
      <c r="AI3407" s="22">
        <v>43208</v>
      </c>
      <c r="AJ3407">
        <v>253</v>
      </c>
      <c r="AK3407">
        <v>217</v>
      </c>
      <c r="AM3407">
        <v>2</v>
      </c>
      <c r="AN3407" t="s">
        <v>1023</v>
      </c>
      <c r="AO3407">
        <v>0</v>
      </c>
      <c r="AP3407">
        <v>0</v>
      </c>
      <c r="AQ3407">
        <v>0.62</v>
      </c>
      <c r="AR3407">
        <v>0.82</v>
      </c>
      <c r="AS3407">
        <v>1.06</v>
      </c>
      <c r="AT3407">
        <v>1.34</v>
      </c>
      <c r="AU3407">
        <v>0.93</v>
      </c>
      <c r="AV3407">
        <v>269</v>
      </c>
      <c r="AW3407">
        <v>214</v>
      </c>
      <c r="AX3407">
        <v>217</v>
      </c>
    </row>
    <row r="3408" spans="1:50">
      <c r="A3408" s="22">
        <v>43206</v>
      </c>
      <c r="B3408">
        <v>494</v>
      </c>
      <c r="C3408">
        <v>494</v>
      </c>
      <c r="D3408">
        <v>494</v>
      </c>
      <c r="E3408">
        <v>494</v>
      </c>
      <c r="F3408" s="22">
        <v>43207</v>
      </c>
      <c r="G3408">
        <v>574</v>
      </c>
      <c r="H3408">
        <v>574</v>
      </c>
      <c r="I3408">
        <v>574</v>
      </c>
      <c r="J3408">
        <v>574</v>
      </c>
      <c r="K3408" s="22">
        <v>43208</v>
      </c>
      <c r="L3408">
        <v>664</v>
      </c>
      <c r="M3408">
        <v>1.03</v>
      </c>
      <c r="N3408" s="8" t="str">
        <f>IF(AND(AM3408=1,AC3408&lt;-0.005,AE3408&gt;O$1),R3408,"")</f>
        <v/>
      </c>
      <c r="O3408" s="8">
        <f t="shared" si="267"/>
        <v>500694.23631867388</v>
      </c>
      <c r="P3408" s="8" t="str">
        <f t="shared" si="271"/>
        <v/>
      </c>
      <c r="Q3408" s="8">
        <f t="shared" si="268"/>
        <v>618554.20262633194</v>
      </c>
      <c r="R3408" s="8">
        <f t="shared" si="269"/>
        <v>-7418.3976261127382</v>
      </c>
      <c r="S3408" s="8">
        <f t="shared" si="270"/>
        <v>1616966.2896167513</v>
      </c>
      <c r="U3408" s="25">
        <v>43208.316608796296</v>
      </c>
      <c r="V3408">
        <v>5</v>
      </c>
      <c r="W3408">
        <v>6634</v>
      </c>
      <c r="X3408" t="s">
        <v>1154</v>
      </c>
      <c r="Y3408" t="s">
        <v>960</v>
      </c>
      <c r="Z3408" s="25">
        <v>43207.998611111114</v>
      </c>
      <c r="AA3408">
        <v>674</v>
      </c>
      <c r="AB3408">
        <v>100</v>
      </c>
      <c r="AC3408" s="24">
        <v>0.17419999999999999</v>
      </c>
      <c r="AD3408">
        <v>79300</v>
      </c>
      <c r="AE3408">
        <v>53411100</v>
      </c>
      <c r="AF3408" s="22">
        <v>43207</v>
      </c>
      <c r="AG3408">
        <v>574</v>
      </c>
      <c r="AH3408">
        <v>574</v>
      </c>
      <c r="AI3408" s="22">
        <v>43208</v>
      </c>
      <c r="AJ3408">
        <v>664</v>
      </c>
      <c r="AK3408">
        <v>674</v>
      </c>
      <c r="AM3408">
        <v>1</v>
      </c>
      <c r="AN3408" t="s">
        <v>1023</v>
      </c>
      <c r="AO3408">
        <v>10.09</v>
      </c>
      <c r="AP3408">
        <v>0</v>
      </c>
      <c r="AQ3408">
        <v>0.97</v>
      </c>
      <c r="AR3408">
        <v>0.52</v>
      </c>
      <c r="AS3408">
        <v>1.03</v>
      </c>
      <c r="AT3408">
        <v>1.02</v>
      </c>
      <c r="AU3408">
        <v>0.82099999999999995</v>
      </c>
      <c r="AV3408">
        <v>674</v>
      </c>
      <c r="AW3408">
        <v>628</v>
      </c>
      <c r="AX3408">
        <v>674</v>
      </c>
    </row>
    <row r="3409" spans="1:50">
      <c r="A3409" s="22">
        <v>43206</v>
      </c>
      <c r="B3409">
        <v>590</v>
      </c>
      <c r="C3409">
        <v>633</v>
      </c>
      <c r="D3409">
        <v>574</v>
      </c>
      <c r="E3409">
        <v>590</v>
      </c>
      <c r="F3409" s="22">
        <v>43207</v>
      </c>
      <c r="G3409">
        <v>600</v>
      </c>
      <c r="H3409">
        <v>602</v>
      </c>
      <c r="I3409">
        <v>550</v>
      </c>
      <c r="J3409">
        <v>594</v>
      </c>
      <c r="K3409" s="22">
        <v>43208</v>
      </c>
      <c r="L3409">
        <v>584</v>
      </c>
      <c r="M3409">
        <v>1.41</v>
      </c>
      <c r="N3409" s="8" t="str">
        <f>IF(AND(AM3409=1,AC3409&lt;-0.005,AE3409&gt;O$1),R3409,"")</f>
        <v/>
      </c>
      <c r="O3409" s="8">
        <f t="shared" si="267"/>
        <v>500694.23631867388</v>
      </c>
      <c r="P3409" s="8" t="str">
        <f t="shared" si="271"/>
        <v/>
      </c>
      <c r="Q3409" s="8">
        <f t="shared" si="268"/>
        <v>618554.20262633194</v>
      </c>
      <c r="R3409" s="8">
        <f t="shared" si="269"/>
        <v>8710.8013937282631</v>
      </c>
      <c r="S3409" s="8">
        <f t="shared" si="270"/>
        <v>1625677.0910104795</v>
      </c>
      <c r="U3409" s="25">
        <v>43208.316608796296</v>
      </c>
      <c r="V3409">
        <v>6</v>
      </c>
      <c r="W3409">
        <v>8698</v>
      </c>
      <c r="X3409" t="s">
        <v>1057</v>
      </c>
      <c r="Y3409" t="s">
        <v>962</v>
      </c>
      <c r="Z3409" s="25">
        <v>43207.998611111114</v>
      </c>
      <c r="AA3409">
        <v>594</v>
      </c>
      <c r="AB3409">
        <v>0</v>
      </c>
      <c r="AC3409" s="24">
        <v>0</v>
      </c>
      <c r="AD3409">
        <v>53700</v>
      </c>
      <c r="AE3409">
        <v>31846820</v>
      </c>
      <c r="AF3409" s="22">
        <v>43207</v>
      </c>
      <c r="AG3409">
        <v>600</v>
      </c>
      <c r="AH3409">
        <v>594</v>
      </c>
      <c r="AI3409" s="22">
        <v>43208</v>
      </c>
      <c r="AJ3409">
        <v>584</v>
      </c>
      <c r="AK3409">
        <v>574</v>
      </c>
      <c r="AM3409">
        <v>1</v>
      </c>
      <c r="AN3409">
        <v>0</v>
      </c>
      <c r="AO3409">
        <v>1.5</v>
      </c>
      <c r="AP3409" t="s">
        <v>956</v>
      </c>
      <c r="AQ3409">
        <v>1</v>
      </c>
      <c r="AR3409">
        <v>1</v>
      </c>
      <c r="AS3409">
        <v>1.41</v>
      </c>
      <c r="AT3409">
        <v>1.51</v>
      </c>
      <c r="AU3409">
        <v>0.65700000000000003</v>
      </c>
      <c r="AV3409">
        <v>608</v>
      </c>
      <c r="AW3409">
        <v>567</v>
      </c>
      <c r="AX3409">
        <v>574</v>
      </c>
    </row>
    <row r="3410" spans="1:50">
      <c r="A3410" s="22">
        <v>43206</v>
      </c>
      <c r="B3410">
        <v>194.9</v>
      </c>
      <c r="C3410">
        <v>195.4</v>
      </c>
      <c r="D3410">
        <v>193.9</v>
      </c>
      <c r="E3410">
        <v>194.8</v>
      </c>
      <c r="F3410" s="22">
        <v>43207</v>
      </c>
      <c r="G3410">
        <v>194.3</v>
      </c>
      <c r="H3410">
        <v>194.4</v>
      </c>
      <c r="I3410">
        <v>193</v>
      </c>
      <c r="J3410">
        <v>193.5</v>
      </c>
      <c r="K3410" s="22">
        <v>43208</v>
      </c>
      <c r="L3410">
        <v>193</v>
      </c>
      <c r="M3410">
        <v>1.02</v>
      </c>
      <c r="N3410" s="8" t="str">
        <f>IF(AND(AM3410=1,AC3410&lt;-0.005,AE3410&gt;O$1),R3410,"")</f>
        <v/>
      </c>
      <c r="O3410" s="8">
        <f t="shared" si="267"/>
        <v>500694.23631867388</v>
      </c>
      <c r="P3410" s="8" t="str">
        <f t="shared" si="271"/>
        <v/>
      </c>
      <c r="Q3410" s="8">
        <f t="shared" si="268"/>
        <v>618554.20262633194</v>
      </c>
      <c r="R3410" s="8">
        <f t="shared" si="269"/>
        <v>-3856.0411311053808</v>
      </c>
      <c r="S3410" s="8">
        <f t="shared" si="270"/>
        <v>1621821.0498793742</v>
      </c>
      <c r="U3410" s="25">
        <v>43208.316620370373</v>
      </c>
      <c r="V3410">
        <v>7</v>
      </c>
      <c r="W3410">
        <v>8411</v>
      </c>
      <c r="X3410" t="s">
        <v>1070</v>
      </c>
      <c r="Y3410" t="s">
        <v>962</v>
      </c>
      <c r="Z3410" s="25">
        <v>43207.997916666667</v>
      </c>
      <c r="AA3410">
        <v>194.3</v>
      </c>
      <c r="AB3410">
        <v>0.8</v>
      </c>
      <c r="AC3410" s="24">
        <v>4.1000000000000003E-3</v>
      </c>
      <c r="AD3410">
        <v>37000</v>
      </c>
      <c r="AE3410">
        <v>7190210</v>
      </c>
      <c r="AF3410" s="22">
        <v>43207</v>
      </c>
      <c r="AG3410">
        <v>194.3</v>
      </c>
      <c r="AH3410">
        <v>193.5</v>
      </c>
      <c r="AI3410" s="22">
        <v>43208</v>
      </c>
      <c r="AJ3410">
        <v>193</v>
      </c>
      <c r="AK3410">
        <v>194.5</v>
      </c>
      <c r="AM3410">
        <v>1</v>
      </c>
      <c r="AN3410" t="s">
        <v>1023</v>
      </c>
      <c r="AO3410">
        <v>8.01</v>
      </c>
      <c r="AP3410">
        <v>3.88</v>
      </c>
      <c r="AQ3410">
        <v>1</v>
      </c>
      <c r="AR3410">
        <v>0.21</v>
      </c>
      <c r="AS3410">
        <v>1.02</v>
      </c>
      <c r="AT3410">
        <v>0.98</v>
      </c>
      <c r="AU3410">
        <v>0.42699999999999999</v>
      </c>
      <c r="AV3410">
        <v>194.6</v>
      </c>
      <c r="AW3410">
        <v>192.5</v>
      </c>
      <c r="AX3410">
        <v>194.5</v>
      </c>
    </row>
    <row r="3411" spans="1:50">
      <c r="A3411" s="22">
        <v>43206</v>
      </c>
      <c r="B3411">
        <v>19120</v>
      </c>
      <c r="C3411">
        <v>19180</v>
      </c>
      <c r="D3411">
        <v>18980</v>
      </c>
      <c r="E3411">
        <v>19110</v>
      </c>
      <c r="F3411" s="22">
        <v>43207</v>
      </c>
      <c r="G3411">
        <v>19060</v>
      </c>
      <c r="H3411">
        <v>19190</v>
      </c>
      <c r="I3411">
        <v>18980</v>
      </c>
      <c r="J3411">
        <v>19130</v>
      </c>
      <c r="K3411" s="22">
        <v>43208</v>
      </c>
      <c r="L3411">
        <v>19240</v>
      </c>
      <c r="M3411">
        <v>1.04</v>
      </c>
      <c r="N3411" s="8" t="str">
        <f>IF(AND(AM3411=1,AC3411&lt;-0.005,AE3411&gt;O$1),R3411,"")</f>
        <v/>
      </c>
      <c r="O3411" s="8">
        <f t="shared" si="267"/>
        <v>500694.23631867388</v>
      </c>
      <c r="P3411" s="8" t="str">
        <f t="shared" si="271"/>
        <v/>
      </c>
      <c r="Q3411" s="8">
        <f t="shared" si="268"/>
        <v>618554.20262633194</v>
      </c>
      <c r="R3411" s="8">
        <f t="shared" si="269"/>
        <v>-11178.861788617878</v>
      </c>
      <c r="S3411" s="8">
        <f t="shared" si="270"/>
        <v>1610642.1880907563</v>
      </c>
      <c r="U3411" s="25">
        <v>43208.316620370373</v>
      </c>
      <c r="V3411">
        <v>11</v>
      </c>
      <c r="W3411">
        <v>1570</v>
      </c>
      <c r="X3411" t="s">
        <v>1041</v>
      </c>
      <c r="Y3411" t="s">
        <v>954</v>
      </c>
      <c r="Z3411" s="25">
        <v>43207.997916666667</v>
      </c>
      <c r="AA3411">
        <v>19240</v>
      </c>
      <c r="AB3411">
        <v>110</v>
      </c>
      <c r="AC3411" s="24">
        <v>5.7999999999999996E-3</v>
      </c>
      <c r="AD3411">
        <v>13851</v>
      </c>
      <c r="AE3411">
        <v>265289564</v>
      </c>
      <c r="AF3411" s="22">
        <v>43207</v>
      </c>
      <c r="AG3411">
        <v>19060</v>
      </c>
      <c r="AH3411">
        <v>19130</v>
      </c>
      <c r="AI3411" s="22">
        <v>43208</v>
      </c>
      <c r="AJ3411">
        <v>19240</v>
      </c>
      <c r="AK3411">
        <v>19680</v>
      </c>
      <c r="AM3411">
        <v>1</v>
      </c>
      <c r="AN3411">
        <v>0</v>
      </c>
      <c r="AO3411" s="26">
        <v>8.0000000000000002E-3</v>
      </c>
      <c r="AQ3411">
        <v>0.99</v>
      </c>
      <c r="AR3411">
        <v>0.35</v>
      </c>
      <c r="AS3411">
        <v>1.04</v>
      </c>
      <c r="AT3411">
        <v>0.98</v>
      </c>
      <c r="AU3411">
        <v>0.76600000000000001</v>
      </c>
      <c r="AV3411">
        <v>19720</v>
      </c>
      <c r="AW3411">
        <v>19230</v>
      </c>
      <c r="AX3411">
        <v>19680</v>
      </c>
    </row>
    <row r="3412" spans="1:50">
      <c r="A3412" s="22">
        <v>43206</v>
      </c>
      <c r="B3412">
        <v>535</v>
      </c>
      <c r="C3412">
        <v>535</v>
      </c>
      <c r="D3412">
        <v>520</v>
      </c>
      <c r="E3412">
        <v>522</v>
      </c>
      <c r="F3412" s="22">
        <v>43207</v>
      </c>
      <c r="G3412">
        <v>522</v>
      </c>
      <c r="H3412">
        <v>525</v>
      </c>
      <c r="I3412">
        <v>511</v>
      </c>
      <c r="J3412">
        <v>518</v>
      </c>
      <c r="K3412" s="22">
        <v>43208</v>
      </c>
      <c r="L3412">
        <v>586</v>
      </c>
      <c r="M3412">
        <v>1.02</v>
      </c>
      <c r="N3412" s="8" t="str">
        <f>IF(AND(AM3412=1,AC3412&lt;-0.005,AE3412&gt;O$1),R3412,"")</f>
        <v/>
      </c>
      <c r="O3412" s="8">
        <f t="shared" ref="O3412:O3475" si="272">SUM(N3412,O3411)</f>
        <v>500694.23631867388</v>
      </c>
      <c r="P3412" s="8" t="str">
        <f t="shared" si="271"/>
        <v/>
      </c>
      <c r="Q3412" s="8">
        <f t="shared" ref="Q3412:Q3475" si="273">SUM(P3412,Q3411)</f>
        <v>618554.20262633194</v>
      </c>
      <c r="R3412" s="8">
        <f t="shared" ref="R3412:R3475" si="274">(AJ3412/AK3412-1)*500000</f>
        <v>11343.804537521817</v>
      </c>
      <c r="S3412" s="8">
        <f t="shared" ref="S3412:S3475" si="275">IF(AM3412=1,SUM(R3412,S3411),S3411)</f>
        <v>1621985.9926282782</v>
      </c>
      <c r="U3412" s="25">
        <v>43208.316620370373</v>
      </c>
      <c r="V3412">
        <v>12</v>
      </c>
      <c r="W3412">
        <v>3245</v>
      </c>
      <c r="X3412" t="s">
        <v>1209</v>
      </c>
      <c r="Y3412" t="s">
        <v>962</v>
      </c>
      <c r="Z3412" s="25">
        <v>43207.967361111114</v>
      </c>
      <c r="AA3412">
        <v>597</v>
      </c>
      <c r="AB3412">
        <v>79</v>
      </c>
      <c r="AC3412" s="24">
        <v>0.1525</v>
      </c>
      <c r="AD3412">
        <v>13000</v>
      </c>
      <c r="AE3412">
        <v>7599970</v>
      </c>
      <c r="AF3412" s="22">
        <v>43207</v>
      </c>
      <c r="AG3412">
        <v>522</v>
      </c>
      <c r="AH3412">
        <v>518</v>
      </c>
      <c r="AI3412" s="22">
        <v>43208</v>
      </c>
      <c r="AJ3412">
        <v>586</v>
      </c>
      <c r="AK3412">
        <v>573</v>
      </c>
      <c r="AM3412">
        <v>1</v>
      </c>
      <c r="AN3412">
        <v>0</v>
      </c>
      <c r="AO3412">
        <v>26.19</v>
      </c>
      <c r="AP3412">
        <v>3.67</v>
      </c>
      <c r="AQ3412">
        <v>0.84</v>
      </c>
      <c r="AR3412">
        <v>0.15</v>
      </c>
      <c r="AS3412">
        <v>1.02</v>
      </c>
      <c r="AT3412">
        <v>0.92</v>
      </c>
      <c r="AU3412">
        <v>0.83599999999999997</v>
      </c>
      <c r="AV3412">
        <v>588</v>
      </c>
      <c r="AW3412">
        <v>537</v>
      </c>
      <c r="AX3412">
        <v>573</v>
      </c>
    </row>
    <row r="3413" spans="1:50">
      <c r="A3413" s="22">
        <v>43206</v>
      </c>
      <c r="B3413">
        <v>1200</v>
      </c>
      <c r="C3413">
        <v>1202</v>
      </c>
      <c r="D3413">
        <v>1153</v>
      </c>
      <c r="E3413">
        <v>1156</v>
      </c>
      <c r="F3413" s="22">
        <v>43207</v>
      </c>
      <c r="G3413">
        <v>1160</v>
      </c>
      <c r="H3413">
        <v>1170</v>
      </c>
      <c r="I3413">
        <v>1126</v>
      </c>
      <c r="J3413">
        <v>1146</v>
      </c>
      <c r="K3413" s="22">
        <v>43208</v>
      </c>
      <c r="L3413">
        <v>1250</v>
      </c>
      <c r="M3413">
        <v>0.95</v>
      </c>
      <c r="N3413" s="8" t="str">
        <f>IF(AND(AM3413=1,AC3413&lt;-0.005,AE3413&gt;O$1),R3413,"")</f>
        <v/>
      </c>
      <c r="O3413" s="8">
        <f t="shared" si="272"/>
        <v>500694.23631867388</v>
      </c>
      <c r="P3413" s="8" t="str">
        <f t="shared" si="271"/>
        <v/>
      </c>
      <c r="Q3413" s="8">
        <f t="shared" si="273"/>
        <v>618554.20262633194</v>
      </c>
      <c r="R3413" s="8">
        <f t="shared" si="274"/>
        <v>19102.990033222577</v>
      </c>
      <c r="S3413" s="8">
        <f t="shared" si="275"/>
        <v>1621985.9926282782</v>
      </c>
      <c r="U3413" s="25">
        <v>43208.316620370373</v>
      </c>
      <c r="V3413">
        <v>13</v>
      </c>
      <c r="W3413">
        <v>3756</v>
      </c>
      <c r="X3413" t="s">
        <v>1227</v>
      </c>
      <c r="Y3413" t="s">
        <v>962</v>
      </c>
      <c r="Z3413" s="25">
        <v>43207.992361111108</v>
      </c>
      <c r="AA3413">
        <v>1250</v>
      </c>
      <c r="AB3413">
        <v>104</v>
      </c>
      <c r="AC3413" s="24">
        <v>9.0800000000000006E-2</v>
      </c>
      <c r="AD3413">
        <v>12200</v>
      </c>
      <c r="AE3413">
        <v>15187500</v>
      </c>
      <c r="AF3413" s="22">
        <v>43207</v>
      </c>
      <c r="AG3413">
        <v>1160</v>
      </c>
      <c r="AH3413">
        <v>1146</v>
      </c>
      <c r="AI3413" s="22">
        <v>43208</v>
      </c>
      <c r="AJ3413">
        <v>1250</v>
      </c>
      <c r="AK3413">
        <v>1204</v>
      </c>
      <c r="AM3413">
        <v>2</v>
      </c>
      <c r="AN3413" t="s">
        <v>1023</v>
      </c>
      <c r="AO3413">
        <v>113.43</v>
      </c>
      <c r="AP3413">
        <v>1.05</v>
      </c>
      <c r="AQ3413">
        <v>0.19</v>
      </c>
      <c r="AR3413">
        <v>0.21</v>
      </c>
      <c r="AS3413">
        <v>0.95</v>
      </c>
      <c r="AT3413">
        <v>0.95</v>
      </c>
      <c r="AU3413">
        <v>0.59199999999999997</v>
      </c>
      <c r="AV3413">
        <v>1250</v>
      </c>
      <c r="AW3413">
        <v>1173</v>
      </c>
      <c r="AX3413">
        <v>1204</v>
      </c>
    </row>
    <row r="3414" spans="1:50">
      <c r="A3414" s="22">
        <v>43206</v>
      </c>
      <c r="B3414">
        <v>183</v>
      </c>
      <c r="C3414">
        <v>185</v>
      </c>
      <c r="D3414">
        <v>165</v>
      </c>
      <c r="E3414">
        <v>167</v>
      </c>
      <c r="F3414" s="22">
        <v>43207</v>
      </c>
      <c r="G3414">
        <v>182</v>
      </c>
      <c r="H3414">
        <v>207</v>
      </c>
      <c r="I3414">
        <v>180</v>
      </c>
      <c r="J3414">
        <v>190</v>
      </c>
      <c r="K3414" s="22">
        <v>43208</v>
      </c>
      <c r="L3414">
        <v>185</v>
      </c>
      <c r="M3414">
        <v>0.82</v>
      </c>
      <c r="N3414" s="8" t="str">
        <f>IF(AND(AM3414=1,AC3414&lt;-0.005,AE3414&gt;O$1),R3414,"")</f>
        <v/>
      </c>
      <c r="O3414" s="8">
        <f t="shared" si="272"/>
        <v>500694.23631867388</v>
      </c>
      <c r="P3414" s="8" t="str">
        <f t="shared" si="271"/>
        <v/>
      </c>
      <c r="Q3414" s="8">
        <f t="shared" si="273"/>
        <v>618554.20262633194</v>
      </c>
      <c r="R3414" s="8">
        <f t="shared" si="274"/>
        <v>19662.921348314598</v>
      </c>
      <c r="S3414" s="8">
        <f t="shared" si="275"/>
        <v>1621985.9926282782</v>
      </c>
      <c r="U3414" s="25">
        <v>43208.316620370373</v>
      </c>
      <c r="V3414">
        <v>14</v>
      </c>
      <c r="W3414">
        <v>6835</v>
      </c>
      <c r="X3414" t="s">
        <v>1133</v>
      </c>
      <c r="Y3414" t="s">
        <v>954</v>
      </c>
      <c r="Z3414" s="25">
        <v>43207.994444444441</v>
      </c>
      <c r="AA3414">
        <v>192</v>
      </c>
      <c r="AB3414">
        <v>2</v>
      </c>
      <c r="AC3414" s="24">
        <v>1.0500000000000001E-2</v>
      </c>
      <c r="AD3414">
        <v>11800</v>
      </c>
      <c r="AE3414">
        <v>2269930</v>
      </c>
      <c r="AF3414" s="22">
        <v>43207</v>
      </c>
      <c r="AG3414">
        <v>182</v>
      </c>
      <c r="AH3414">
        <v>190</v>
      </c>
      <c r="AI3414" s="22">
        <v>43208</v>
      </c>
      <c r="AJ3414">
        <v>185</v>
      </c>
      <c r="AK3414">
        <v>178</v>
      </c>
      <c r="AM3414">
        <v>2</v>
      </c>
      <c r="AN3414" t="s">
        <v>1023</v>
      </c>
      <c r="AO3414">
        <v>3422.4</v>
      </c>
      <c r="AP3414">
        <v>0</v>
      </c>
      <c r="AQ3414">
        <v>0</v>
      </c>
      <c r="AR3414">
        <v>0.47</v>
      </c>
      <c r="AS3414">
        <v>0.82</v>
      </c>
      <c r="AT3414">
        <v>1.03</v>
      </c>
      <c r="AU3414">
        <v>1.3520000000000001</v>
      </c>
      <c r="AV3414">
        <v>187</v>
      </c>
      <c r="AW3414">
        <v>177</v>
      </c>
      <c r="AX3414">
        <v>178</v>
      </c>
    </row>
    <row r="3415" spans="1:50">
      <c r="A3415" s="22">
        <v>43206</v>
      </c>
      <c r="B3415">
        <v>941</v>
      </c>
      <c r="C3415">
        <v>962</v>
      </c>
      <c r="D3415">
        <v>941</v>
      </c>
      <c r="E3415">
        <v>951</v>
      </c>
      <c r="F3415" s="22">
        <v>43207</v>
      </c>
      <c r="G3415">
        <v>1049</v>
      </c>
      <c r="H3415">
        <v>1101</v>
      </c>
      <c r="I3415">
        <v>1032</v>
      </c>
      <c r="J3415">
        <v>1101</v>
      </c>
      <c r="K3415" s="22">
        <v>43208</v>
      </c>
      <c r="L3415">
        <v>1100</v>
      </c>
      <c r="M3415">
        <v>1.02</v>
      </c>
      <c r="N3415" s="8" t="str">
        <f>IF(AND(AM3415=1,AC3415&lt;-0.005,AE3415&gt;O$1),R3415,"")</f>
        <v/>
      </c>
      <c r="O3415" s="8">
        <f t="shared" si="272"/>
        <v>500694.23631867388</v>
      </c>
      <c r="P3415" s="8" t="str">
        <f t="shared" si="271"/>
        <v/>
      </c>
      <c r="Q3415" s="8">
        <f t="shared" si="273"/>
        <v>618554.20262633194</v>
      </c>
      <c r="R3415" s="8">
        <f t="shared" si="274"/>
        <v>5050.5050505050831</v>
      </c>
      <c r="S3415" s="8">
        <f t="shared" si="275"/>
        <v>1621985.9926282782</v>
      </c>
      <c r="U3415" s="25">
        <v>43208.316620370373</v>
      </c>
      <c r="V3415">
        <v>15</v>
      </c>
      <c r="W3415">
        <v>6312</v>
      </c>
      <c r="X3415" t="s">
        <v>1226</v>
      </c>
      <c r="Y3415" t="s">
        <v>960</v>
      </c>
      <c r="Z3415" s="25">
        <v>43207.998611111114</v>
      </c>
      <c r="AA3415">
        <v>1111</v>
      </c>
      <c r="AB3415">
        <v>10</v>
      </c>
      <c r="AC3415" s="24">
        <v>9.1000000000000004E-3</v>
      </c>
      <c r="AD3415">
        <v>11600</v>
      </c>
      <c r="AE3415">
        <v>13027680</v>
      </c>
      <c r="AF3415" s="22">
        <v>43207</v>
      </c>
      <c r="AG3415">
        <v>1049</v>
      </c>
      <c r="AH3415">
        <v>1101</v>
      </c>
      <c r="AI3415" s="22">
        <v>43208</v>
      </c>
      <c r="AJ3415">
        <v>1100</v>
      </c>
      <c r="AK3415">
        <v>1089</v>
      </c>
      <c r="AM3415">
        <v>2</v>
      </c>
      <c r="AN3415" t="s">
        <v>1023</v>
      </c>
      <c r="AO3415">
        <v>8.67</v>
      </c>
      <c r="AP3415">
        <v>1.82</v>
      </c>
      <c r="AQ3415">
        <v>0.77</v>
      </c>
      <c r="AR3415">
        <v>0.19</v>
      </c>
      <c r="AS3415">
        <v>1.02</v>
      </c>
      <c r="AT3415">
        <v>0.92</v>
      </c>
      <c r="AU3415">
        <v>1.1040000000000001</v>
      </c>
      <c r="AV3415">
        <v>1108</v>
      </c>
      <c r="AW3415">
        <v>1049</v>
      </c>
      <c r="AX3415">
        <v>1089</v>
      </c>
    </row>
    <row r="3416" spans="1:50">
      <c r="A3416" s="22">
        <v>43206</v>
      </c>
      <c r="B3416">
        <v>652</v>
      </c>
      <c r="C3416">
        <v>662</v>
      </c>
      <c r="D3416">
        <v>640</v>
      </c>
      <c r="E3416">
        <v>650</v>
      </c>
      <c r="F3416" s="22">
        <v>43207</v>
      </c>
      <c r="G3416">
        <v>658</v>
      </c>
      <c r="H3416">
        <v>658</v>
      </c>
      <c r="I3416">
        <v>626</v>
      </c>
      <c r="J3416">
        <v>643</v>
      </c>
      <c r="K3416" s="22">
        <v>43208</v>
      </c>
      <c r="L3416">
        <v>703</v>
      </c>
      <c r="M3416">
        <v>0.95</v>
      </c>
      <c r="N3416" s="8" t="str">
        <f>IF(AND(AM3416=1,AC3416&lt;-0.005,AE3416&gt;O$1),R3416,"")</f>
        <v/>
      </c>
      <c r="O3416" s="8">
        <f t="shared" si="272"/>
        <v>500694.23631867388</v>
      </c>
      <c r="P3416" s="8" t="str">
        <f t="shared" si="271"/>
        <v/>
      </c>
      <c r="Q3416" s="8">
        <f t="shared" si="273"/>
        <v>618554.20262633194</v>
      </c>
      <c r="R3416" s="8">
        <f t="shared" si="274"/>
        <v>4304.1606886656809</v>
      </c>
      <c r="S3416" s="8">
        <f t="shared" si="275"/>
        <v>1621985.9926282782</v>
      </c>
      <c r="U3416" s="25">
        <v>43208.316620370373</v>
      </c>
      <c r="V3416">
        <v>17</v>
      </c>
      <c r="W3416">
        <v>2148</v>
      </c>
      <c r="X3416" t="s">
        <v>1088</v>
      </c>
      <c r="Y3416" t="s">
        <v>957</v>
      </c>
      <c r="Z3416" s="25">
        <v>43207.989583333336</v>
      </c>
      <c r="AA3416">
        <v>743</v>
      </c>
      <c r="AB3416">
        <v>100</v>
      </c>
      <c r="AC3416" s="24">
        <v>0.1555</v>
      </c>
      <c r="AD3416">
        <v>10200</v>
      </c>
      <c r="AE3416">
        <v>7578200</v>
      </c>
      <c r="AF3416" s="22">
        <v>43207</v>
      </c>
      <c r="AG3416">
        <v>658</v>
      </c>
      <c r="AH3416">
        <v>643</v>
      </c>
      <c r="AI3416" s="22">
        <v>43208</v>
      </c>
      <c r="AJ3416">
        <v>703</v>
      </c>
      <c r="AK3416">
        <v>697</v>
      </c>
      <c r="AM3416">
        <v>2</v>
      </c>
      <c r="AN3416" t="s">
        <v>1023</v>
      </c>
      <c r="AO3416">
        <v>0</v>
      </c>
      <c r="AP3416">
        <v>1.56</v>
      </c>
      <c r="AQ3416">
        <v>0</v>
      </c>
      <c r="AR3416">
        <v>0.13</v>
      </c>
      <c r="AS3416">
        <v>0.95</v>
      </c>
      <c r="AT3416">
        <v>0.91</v>
      </c>
      <c r="AU3416">
        <v>0.57599999999999996</v>
      </c>
      <c r="AV3416">
        <v>720</v>
      </c>
      <c r="AW3416">
        <v>687</v>
      </c>
      <c r="AX3416">
        <v>697</v>
      </c>
    </row>
    <row r="3417" spans="1:50">
      <c r="A3417" s="22">
        <v>43206</v>
      </c>
      <c r="B3417">
        <v>3290</v>
      </c>
      <c r="C3417">
        <v>3290</v>
      </c>
      <c r="D3417">
        <v>3290</v>
      </c>
      <c r="E3417">
        <v>3290</v>
      </c>
      <c r="F3417" s="22">
        <v>43207</v>
      </c>
      <c r="G3417">
        <v>3990</v>
      </c>
      <c r="H3417">
        <v>3990</v>
      </c>
      <c r="I3417">
        <v>3990</v>
      </c>
      <c r="J3417">
        <v>3990</v>
      </c>
      <c r="K3417" s="22">
        <v>43208</v>
      </c>
      <c r="L3417">
        <v>4690</v>
      </c>
      <c r="M3417">
        <v>0.98</v>
      </c>
      <c r="N3417" s="8" t="str">
        <f>IF(AND(AM3417=1,AC3417&lt;-0.005,AE3417&gt;O$1),R3417,"")</f>
        <v/>
      </c>
      <c r="O3417" s="8">
        <f t="shared" si="272"/>
        <v>500694.23631867388</v>
      </c>
      <c r="P3417" s="8" t="str">
        <f t="shared" si="271"/>
        <v/>
      </c>
      <c r="Q3417" s="8">
        <f t="shared" si="273"/>
        <v>618554.20262633194</v>
      </c>
      <c r="R3417" s="8">
        <f t="shared" si="274"/>
        <v>0</v>
      </c>
      <c r="S3417" s="8">
        <f t="shared" si="275"/>
        <v>1621985.9926282782</v>
      </c>
      <c r="U3417" s="25">
        <v>43208.316620370373</v>
      </c>
      <c r="V3417">
        <v>18</v>
      </c>
      <c r="W3417">
        <v>3936</v>
      </c>
      <c r="X3417" t="s">
        <v>1214</v>
      </c>
      <c r="Y3417" t="s">
        <v>957</v>
      </c>
      <c r="Z3417" s="25">
        <v>43207.995833333334</v>
      </c>
      <c r="AA3417">
        <v>4690</v>
      </c>
      <c r="AB3417">
        <v>700</v>
      </c>
      <c r="AC3417" s="24">
        <v>0.1754</v>
      </c>
      <c r="AD3417">
        <v>8500</v>
      </c>
      <c r="AE3417">
        <v>39847900</v>
      </c>
      <c r="AF3417" s="22">
        <v>43207</v>
      </c>
      <c r="AG3417">
        <v>3990</v>
      </c>
      <c r="AH3417">
        <v>3990</v>
      </c>
      <c r="AI3417" s="22">
        <v>43208</v>
      </c>
      <c r="AJ3417">
        <v>4690</v>
      </c>
      <c r="AK3417">
        <v>4690</v>
      </c>
      <c r="AM3417">
        <v>2</v>
      </c>
      <c r="AN3417" t="s">
        <v>1023</v>
      </c>
      <c r="AO3417">
        <v>0</v>
      </c>
      <c r="AP3417">
        <v>0</v>
      </c>
      <c r="AQ3417">
        <v>0.28000000000000003</v>
      </c>
      <c r="AR3417">
        <v>0.53</v>
      </c>
      <c r="AS3417">
        <v>0.98</v>
      </c>
      <c r="AT3417">
        <v>1.02</v>
      </c>
      <c r="AU3417">
        <v>6.4409999999999998</v>
      </c>
      <c r="AV3417">
        <v>4690</v>
      </c>
      <c r="AW3417">
        <v>4525</v>
      </c>
      <c r="AX3417">
        <v>4690</v>
      </c>
    </row>
    <row r="3418" spans="1:50">
      <c r="A3418" s="22">
        <v>43206</v>
      </c>
      <c r="B3418">
        <v>105</v>
      </c>
      <c r="C3418">
        <v>106</v>
      </c>
      <c r="D3418">
        <v>103</v>
      </c>
      <c r="E3418">
        <v>104</v>
      </c>
      <c r="F3418" s="22">
        <v>43207</v>
      </c>
      <c r="G3418">
        <v>103</v>
      </c>
      <c r="H3418">
        <v>105</v>
      </c>
      <c r="I3418">
        <v>99</v>
      </c>
      <c r="J3418">
        <v>102</v>
      </c>
      <c r="K3418" s="22">
        <v>43208</v>
      </c>
      <c r="L3418">
        <v>106</v>
      </c>
      <c r="M3418">
        <v>0.99</v>
      </c>
      <c r="N3418" s="8" t="str">
        <f>IF(AND(AM3418=1,AC3418&lt;-0.005,AE3418&gt;O$1),R3418,"")</f>
        <v/>
      </c>
      <c r="O3418" s="8">
        <f t="shared" si="272"/>
        <v>500694.23631867388</v>
      </c>
      <c r="P3418" s="8" t="str">
        <f t="shared" ref="P3418:P3481" si="276">IF(AND(AM3418=1,AC3418&lt;Q$8,E3418/B3418-1&gt;Q$9,J3418&lt;Q$10),R3418,"")</f>
        <v/>
      </c>
      <c r="Q3418" s="8">
        <f t="shared" si="273"/>
        <v>618554.20262633194</v>
      </c>
      <c r="R3418" s="8">
        <f t="shared" si="274"/>
        <v>-26785.714285714301</v>
      </c>
      <c r="S3418" s="8">
        <f t="shared" si="275"/>
        <v>1621985.9926282782</v>
      </c>
      <c r="U3418" s="25">
        <v>43208.316620370373</v>
      </c>
      <c r="V3418">
        <v>19</v>
      </c>
      <c r="W3418">
        <v>8704</v>
      </c>
      <c r="X3418" t="s">
        <v>1085</v>
      </c>
      <c r="Y3418" t="s">
        <v>960</v>
      </c>
      <c r="Z3418" s="25">
        <v>43207.99722222222</v>
      </c>
      <c r="AA3418">
        <v>109</v>
      </c>
      <c r="AB3418">
        <v>7</v>
      </c>
      <c r="AC3418" s="24">
        <v>6.8599999999999994E-2</v>
      </c>
      <c r="AD3418">
        <v>7500</v>
      </c>
      <c r="AE3418">
        <v>814350</v>
      </c>
      <c r="AF3418" s="22">
        <v>43207</v>
      </c>
      <c r="AG3418">
        <v>103</v>
      </c>
      <c r="AH3418">
        <v>102</v>
      </c>
      <c r="AI3418" s="22">
        <v>43208</v>
      </c>
      <c r="AJ3418">
        <v>106</v>
      </c>
      <c r="AK3418">
        <v>112</v>
      </c>
      <c r="AM3418" t="s">
        <v>1068</v>
      </c>
      <c r="AN3418" t="s">
        <v>1023</v>
      </c>
      <c r="AO3418">
        <v>0</v>
      </c>
      <c r="AP3418" t="s">
        <v>956</v>
      </c>
      <c r="AQ3418">
        <v>0.28000000000000003</v>
      </c>
      <c r="AR3418">
        <v>0.08</v>
      </c>
      <c r="AS3418">
        <v>0.99</v>
      </c>
      <c r="AT3418">
        <v>0.84</v>
      </c>
      <c r="AU3418">
        <v>2.5379999999999998</v>
      </c>
      <c r="AV3418">
        <v>113</v>
      </c>
      <c r="AW3418">
        <v>104</v>
      </c>
      <c r="AX3418">
        <v>112</v>
      </c>
    </row>
    <row r="3419" spans="1:50">
      <c r="A3419" s="22">
        <v>43206</v>
      </c>
      <c r="B3419">
        <v>5081</v>
      </c>
      <c r="C3419">
        <v>5149</v>
      </c>
      <c r="D3419">
        <v>5081</v>
      </c>
      <c r="E3419">
        <v>5128</v>
      </c>
      <c r="F3419" s="22">
        <v>43207</v>
      </c>
      <c r="G3419">
        <v>5128</v>
      </c>
      <c r="H3419">
        <v>5147</v>
      </c>
      <c r="I3419">
        <v>5093</v>
      </c>
      <c r="J3419">
        <v>5105</v>
      </c>
      <c r="K3419" s="22">
        <v>43208</v>
      </c>
      <c r="L3419">
        <v>5147</v>
      </c>
      <c r="M3419">
        <v>1.01</v>
      </c>
      <c r="N3419" s="8" t="str">
        <f>IF(AND(AM3419=1,AC3419&lt;-0.005,AE3419&gt;O$1),R3419,"")</f>
        <v/>
      </c>
      <c r="O3419" s="8">
        <f t="shared" si="272"/>
        <v>500694.23631867388</v>
      </c>
      <c r="P3419" s="8" t="str">
        <f t="shared" si="276"/>
        <v/>
      </c>
      <c r="Q3419" s="8">
        <f t="shared" si="273"/>
        <v>618554.20262633194</v>
      </c>
      <c r="R3419" s="8">
        <f t="shared" si="274"/>
        <v>-1646.0108443067668</v>
      </c>
      <c r="S3419" s="8">
        <f t="shared" si="275"/>
        <v>1620339.9817839714</v>
      </c>
      <c r="U3419" s="25">
        <v>43208.316620370373</v>
      </c>
      <c r="V3419">
        <v>21</v>
      </c>
      <c r="W3419">
        <v>9432</v>
      </c>
      <c r="X3419" t="s">
        <v>1190</v>
      </c>
      <c r="Y3419" t="s">
        <v>962</v>
      </c>
      <c r="Z3419" s="25">
        <v>43207.990972222222</v>
      </c>
      <c r="AA3419">
        <v>5112</v>
      </c>
      <c r="AB3419">
        <v>7</v>
      </c>
      <c r="AC3419" s="24">
        <v>1.4E-3</v>
      </c>
      <c r="AD3419">
        <v>6300</v>
      </c>
      <c r="AE3419">
        <v>32205400</v>
      </c>
      <c r="AF3419" s="22">
        <v>43207</v>
      </c>
      <c r="AG3419">
        <v>5128</v>
      </c>
      <c r="AH3419">
        <v>5105</v>
      </c>
      <c r="AI3419" s="22">
        <v>43208</v>
      </c>
      <c r="AJ3419">
        <v>5147</v>
      </c>
      <c r="AK3419">
        <v>5164</v>
      </c>
      <c r="AM3419">
        <v>1</v>
      </c>
      <c r="AN3419">
        <v>0</v>
      </c>
      <c r="AO3419">
        <v>9.1300000000000008</v>
      </c>
      <c r="AP3419">
        <v>2.94</v>
      </c>
      <c r="AQ3419">
        <v>0.61</v>
      </c>
      <c r="AR3419">
        <v>0.69</v>
      </c>
      <c r="AS3419">
        <v>1.01</v>
      </c>
      <c r="AT3419">
        <v>1.01</v>
      </c>
      <c r="AU3419">
        <v>0.34499999999999997</v>
      </c>
      <c r="AV3419">
        <v>5175</v>
      </c>
      <c r="AW3419">
        <v>5128</v>
      </c>
      <c r="AX3419">
        <v>5164</v>
      </c>
    </row>
    <row r="3420" spans="1:50">
      <c r="A3420" s="22">
        <v>43206</v>
      </c>
      <c r="B3420">
        <v>714.3</v>
      </c>
      <c r="C3420">
        <v>718.5</v>
      </c>
      <c r="D3420">
        <v>707.2</v>
      </c>
      <c r="E3420">
        <v>712.5</v>
      </c>
      <c r="F3420" s="22">
        <v>43207</v>
      </c>
      <c r="G3420">
        <v>709</v>
      </c>
      <c r="H3420">
        <v>711</v>
      </c>
      <c r="I3420">
        <v>703.1</v>
      </c>
      <c r="J3420">
        <v>705.2</v>
      </c>
      <c r="K3420" s="22">
        <v>43208</v>
      </c>
      <c r="L3420">
        <v>700.1</v>
      </c>
      <c r="M3420">
        <v>1.02</v>
      </c>
      <c r="N3420" s="8" t="str">
        <f>IF(AND(AM3420=1,AC3420&lt;-0.005,AE3420&gt;O$1),R3420,"")</f>
        <v/>
      </c>
      <c r="O3420" s="8">
        <f t="shared" si="272"/>
        <v>500694.23631867388</v>
      </c>
      <c r="P3420" s="8" t="str">
        <f t="shared" si="276"/>
        <v/>
      </c>
      <c r="Q3420" s="8">
        <f t="shared" si="273"/>
        <v>618554.20262633194</v>
      </c>
      <c r="R3420" s="8">
        <f t="shared" si="274"/>
        <v>-3827.0729978738259</v>
      </c>
      <c r="S3420" s="8">
        <f t="shared" si="275"/>
        <v>1616512.9087860975</v>
      </c>
      <c r="U3420" s="25">
        <v>43208.316620370373</v>
      </c>
      <c r="V3420">
        <v>22</v>
      </c>
      <c r="W3420">
        <v>8306</v>
      </c>
      <c r="X3420" t="s">
        <v>1083</v>
      </c>
      <c r="Y3420" t="s">
        <v>962</v>
      </c>
      <c r="Z3420" s="25">
        <v>43207.992361111108</v>
      </c>
      <c r="AA3420">
        <v>709</v>
      </c>
      <c r="AB3420">
        <v>3.8</v>
      </c>
      <c r="AC3420" s="24">
        <v>5.4000000000000003E-3</v>
      </c>
      <c r="AD3420">
        <v>5600</v>
      </c>
      <c r="AE3420">
        <v>3968910</v>
      </c>
      <c r="AF3420" s="22">
        <v>43207</v>
      </c>
      <c r="AG3420">
        <v>709</v>
      </c>
      <c r="AH3420">
        <v>705.2</v>
      </c>
      <c r="AI3420" s="22">
        <v>43208</v>
      </c>
      <c r="AJ3420">
        <v>700.1</v>
      </c>
      <c r="AK3420">
        <v>705.5</v>
      </c>
      <c r="AM3420">
        <v>1</v>
      </c>
      <c r="AN3420">
        <v>0.05</v>
      </c>
      <c r="AO3420">
        <v>7.07</v>
      </c>
      <c r="AP3420">
        <v>2.5499999999999998</v>
      </c>
      <c r="AQ3420">
        <v>0.78</v>
      </c>
      <c r="AR3420">
        <v>0.15</v>
      </c>
      <c r="AS3420">
        <v>1.02</v>
      </c>
      <c r="AT3420">
        <v>0.94</v>
      </c>
      <c r="AU3420">
        <v>0.65500000000000003</v>
      </c>
      <c r="AV3420">
        <v>706.2</v>
      </c>
      <c r="AW3420">
        <v>698.1</v>
      </c>
      <c r="AX3420">
        <v>705.5</v>
      </c>
    </row>
    <row r="3421" spans="1:50">
      <c r="A3421" s="22">
        <v>43206</v>
      </c>
      <c r="B3421">
        <v>786.5</v>
      </c>
      <c r="C3421">
        <v>792</v>
      </c>
      <c r="D3421">
        <v>783</v>
      </c>
      <c r="E3421">
        <v>785</v>
      </c>
      <c r="F3421" s="22">
        <v>43207</v>
      </c>
      <c r="G3421">
        <v>779</v>
      </c>
      <c r="H3421">
        <v>783.4</v>
      </c>
      <c r="I3421">
        <v>771.3</v>
      </c>
      <c r="J3421">
        <v>773</v>
      </c>
      <c r="K3421" s="22">
        <v>43208</v>
      </c>
      <c r="L3421">
        <v>782.1</v>
      </c>
      <c r="M3421">
        <v>0.91</v>
      </c>
      <c r="N3421" s="8" t="str">
        <f>IF(AND(AM3421=1,AC3421&lt;-0.005,AE3421&gt;O$1),R3421,"")</f>
        <v/>
      </c>
      <c r="O3421" s="8">
        <f t="shared" si="272"/>
        <v>500694.23631867388</v>
      </c>
      <c r="P3421" s="8" t="str">
        <f t="shared" si="276"/>
        <v/>
      </c>
      <c r="Q3421" s="8">
        <f t="shared" si="273"/>
        <v>618554.20262633194</v>
      </c>
      <c r="R3421" s="8">
        <f t="shared" si="274"/>
        <v>-6748.2341069626254</v>
      </c>
      <c r="S3421" s="8">
        <f t="shared" si="275"/>
        <v>1609764.674679135</v>
      </c>
      <c r="U3421" s="25">
        <v>43208.316620370373</v>
      </c>
      <c r="V3421">
        <v>23</v>
      </c>
      <c r="W3421">
        <v>4755</v>
      </c>
      <c r="X3421" t="s">
        <v>268</v>
      </c>
      <c r="Y3421" t="s">
        <v>962</v>
      </c>
      <c r="Z3421" s="25">
        <v>43207.997916666667</v>
      </c>
      <c r="AA3421">
        <v>773.5</v>
      </c>
      <c r="AB3421">
        <v>0.5</v>
      </c>
      <c r="AC3421" s="24">
        <v>5.9999999999999995E-4</v>
      </c>
      <c r="AD3421">
        <v>5300</v>
      </c>
      <c r="AE3421">
        <v>4112790</v>
      </c>
      <c r="AF3421" s="22">
        <v>43207</v>
      </c>
      <c r="AG3421">
        <v>779</v>
      </c>
      <c r="AH3421">
        <v>773</v>
      </c>
      <c r="AI3421" s="22">
        <v>43208</v>
      </c>
      <c r="AJ3421">
        <v>782.1</v>
      </c>
      <c r="AK3421">
        <v>792.8</v>
      </c>
      <c r="AM3421">
        <v>1</v>
      </c>
      <c r="AN3421">
        <v>0</v>
      </c>
      <c r="AO3421">
        <v>11.44</v>
      </c>
      <c r="AP3421" t="s">
        <v>956</v>
      </c>
      <c r="AQ3421">
        <v>0</v>
      </c>
      <c r="AR3421">
        <v>0</v>
      </c>
      <c r="AS3421">
        <v>0.91</v>
      </c>
      <c r="AT3421">
        <v>0.86</v>
      </c>
      <c r="AU3421">
        <v>0.85099999999999998</v>
      </c>
      <c r="AV3421">
        <v>795.4</v>
      </c>
      <c r="AW3421">
        <v>770.7</v>
      </c>
      <c r="AX3421">
        <v>792.8</v>
      </c>
    </row>
    <row r="3422" spans="1:50">
      <c r="A3422" s="22">
        <v>43206</v>
      </c>
      <c r="B3422">
        <v>338</v>
      </c>
      <c r="C3422">
        <v>343</v>
      </c>
      <c r="D3422">
        <v>317</v>
      </c>
      <c r="E3422">
        <v>325</v>
      </c>
      <c r="F3422" s="22">
        <v>43207</v>
      </c>
      <c r="G3422">
        <v>341</v>
      </c>
      <c r="H3422">
        <v>365</v>
      </c>
      <c r="I3422">
        <v>331</v>
      </c>
      <c r="J3422">
        <v>353</v>
      </c>
      <c r="K3422" s="22">
        <v>43208</v>
      </c>
      <c r="L3422">
        <v>350</v>
      </c>
      <c r="M3422">
        <v>0.98</v>
      </c>
      <c r="N3422" s="8" t="str">
        <f>IF(AND(AM3422=1,AC3422&lt;-0.005,AE3422&gt;O$1),R3422,"")</f>
        <v/>
      </c>
      <c r="O3422" s="8">
        <f t="shared" si="272"/>
        <v>500694.23631867388</v>
      </c>
      <c r="P3422" s="8" t="str">
        <f t="shared" si="276"/>
        <v/>
      </c>
      <c r="Q3422" s="8">
        <f t="shared" si="273"/>
        <v>618554.20262633194</v>
      </c>
      <c r="R3422" s="8">
        <f t="shared" si="274"/>
        <v>-7042.2535211267514</v>
      </c>
      <c r="S3422" s="8">
        <f t="shared" si="275"/>
        <v>1602722.4211580083</v>
      </c>
      <c r="U3422" s="25">
        <v>43208.316620370373</v>
      </c>
      <c r="V3422">
        <v>24</v>
      </c>
      <c r="W3422">
        <v>3807</v>
      </c>
      <c r="X3422" t="s">
        <v>1082</v>
      </c>
      <c r="Y3422" t="s">
        <v>960</v>
      </c>
      <c r="Z3422" s="25">
        <v>43207.931250000001</v>
      </c>
      <c r="AA3422">
        <v>353</v>
      </c>
      <c r="AB3422">
        <v>0</v>
      </c>
      <c r="AC3422" s="24">
        <v>0</v>
      </c>
      <c r="AD3422">
        <v>5200</v>
      </c>
      <c r="AE3422">
        <v>1830600</v>
      </c>
      <c r="AF3422" s="22">
        <v>43207</v>
      </c>
      <c r="AG3422">
        <v>341</v>
      </c>
      <c r="AH3422">
        <v>353</v>
      </c>
      <c r="AI3422" s="22">
        <v>43208</v>
      </c>
      <c r="AJ3422">
        <v>350</v>
      </c>
      <c r="AK3422">
        <v>355</v>
      </c>
      <c r="AM3422">
        <v>1</v>
      </c>
      <c r="AN3422" t="s">
        <v>1023</v>
      </c>
      <c r="AO3422">
        <v>4.66</v>
      </c>
      <c r="AP3422" t="s">
        <v>956</v>
      </c>
      <c r="AQ3422">
        <v>0.05</v>
      </c>
      <c r="AR3422">
        <v>0.02</v>
      </c>
      <c r="AS3422">
        <v>0.98</v>
      </c>
      <c r="AT3422">
        <v>0.91</v>
      </c>
      <c r="AU3422">
        <v>0.86599999999999999</v>
      </c>
      <c r="AV3422">
        <v>364</v>
      </c>
      <c r="AW3422">
        <v>333</v>
      </c>
      <c r="AX3422">
        <v>355</v>
      </c>
    </row>
    <row r="3423" spans="1:50">
      <c r="A3423" s="22">
        <v>43206</v>
      </c>
      <c r="B3423">
        <v>156</v>
      </c>
      <c r="C3423">
        <v>170</v>
      </c>
      <c r="D3423">
        <v>143</v>
      </c>
      <c r="E3423">
        <v>144</v>
      </c>
      <c r="F3423" s="22">
        <v>43207</v>
      </c>
      <c r="G3423">
        <v>144</v>
      </c>
      <c r="H3423">
        <v>145</v>
      </c>
      <c r="I3423">
        <v>135</v>
      </c>
      <c r="J3423">
        <v>139</v>
      </c>
      <c r="K3423" s="22">
        <v>43208</v>
      </c>
      <c r="L3423">
        <v>136</v>
      </c>
      <c r="M3423">
        <v>1.24</v>
      </c>
      <c r="N3423" s="8" t="str">
        <f>IF(AND(AM3423=1,AC3423&lt;-0.005,AE3423&gt;O$1),R3423,"")</f>
        <v/>
      </c>
      <c r="O3423" s="8">
        <f t="shared" si="272"/>
        <v>500694.23631867388</v>
      </c>
      <c r="P3423" s="8" t="str">
        <f t="shared" si="276"/>
        <v/>
      </c>
      <c r="Q3423" s="8">
        <f t="shared" si="273"/>
        <v>618554.20262633194</v>
      </c>
      <c r="R3423" s="8">
        <f t="shared" si="274"/>
        <v>7462.6865671642008</v>
      </c>
      <c r="S3423" s="8">
        <f t="shared" si="275"/>
        <v>1602722.4211580083</v>
      </c>
      <c r="U3423" s="25">
        <v>43208.316620370373</v>
      </c>
      <c r="V3423">
        <v>25</v>
      </c>
      <c r="W3423">
        <v>6628</v>
      </c>
      <c r="X3423" t="s">
        <v>267</v>
      </c>
      <c r="Y3423" t="s">
        <v>960</v>
      </c>
      <c r="Z3423" s="25">
        <v>43207.993055555555</v>
      </c>
      <c r="AA3423">
        <v>140.5</v>
      </c>
      <c r="AB3423">
        <v>1.5</v>
      </c>
      <c r="AC3423" s="24">
        <v>1.0800000000000001E-2</v>
      </c>
      <c r="AD3423">
        <v>4900</v>
      </c>
      <c r="AE3423">
        <v>678310</v>
      </c>
      <c r="AF3423" s="22">
        <v>43207</v>
      </c>
      <c r="AG3423">
        <v>144</v>
      </c>
      <c r="AH3423">
        <v>139</v>
      </c>
      <c r="AI3423" s="22">
        <v>43208</v>
      </c>
      <c r="AJ3423">
        <v>136</v>
      </c>
      <c r="AK3423">
        <v>134</v>
      </c>
      <c r="AM3423">
        <v>2</v>
      </c>
      <c r="AN3423" t="s">
        <v>1023</v>
      </c>
      <c r="AO3423">
        <v>797.17</v>
      </c>
      <c r="AP3423" t="s">
        <v>956</v>
      </c>
      <c r="AQ3423">
        <v>0.7</v>
      </c>
      <c r="AR3423">
        <v>0.57999999999999996</v>
      </c>
      <c r="AS3423">
        <v>1.24</v>
      </c>
      <c r="AT3423">
        <v>1.1100000000000001</v>
      </c>
      <c r="AU3423">
        <v>1.603</v>
      </c>
      <c r="AV3423">
        <v>138</v>
      </c>
      <c r="AW3423">
        <v>132</v>
      </c>
      <c r="AX3423">
        <v>134</v>
      </c>
    </row>
    <row r="3424" spans="1:50">
      <c r="A3424" s="22">
        <v>43206</v>
      </c>
      <c r="B3424">
        <v>2785</v>
      </c>
      <c r="C3424">
        <v>2829</v>
      </c>
      <c r="D3424">
        <v>2760.5</v>
      </c>
      <c r="E3424">
        <v>2800.5</v>
      </c>
      <c r="F3424" s="22">
        <v>43207</v>
      </c>
      <c r="G3424">
        <v>2550.5</v>
      </c>
      <c r="H3424">
        <v>2599.5</v>
      </c>
      <c r="I3424">
        <v>2506</v>
      </c>
      <c r="J3424">
        <v>2556.5</v>
      </c>
      <c r="K3424" s="22">
        <v>43208</v>
      </c>
      <c r="L3424">
        <v>2560</v>
      </c>
      <c r="M3424">
        <v>0.86</v>
      </c>
      <c r="N3424" s="8" t="str">
        <f>IF(AND(AM3424=1,AC3424&lt;-0.005,AE3424&gt;O$1),R3424,"")</f>
        <v/>
      </c>
      <c r="O3424" s="8">
        <f t="shared" si="272"/>
        <v>500694.23631867388</v>
      </c>
      <c r="P3424" s="8" t="str">
        <f t="shared" si="276"/>
        <v/>
      </c>
      <c r="Q3424" s="8">
        <f t="shared" si="273"/>
        <v>618554.20262633194</v>
      </c>
      <c r="R3424" s="8">
        <f t="shared" si="274"/>
        <v>4433.4975369457743</v>
      </c>
      <c r="S3424" s="8">
        <f t="shared" si="275"/>
        <v>1607155.9186949541</v>
      </c>
      <c r="U3424" s="25">
        <v>43208.316620370373</v>
      </c>
      <c r="V3424">
        <v>26</v>
      </c>
      <c r="W3424">
        <v>4528</v>
      </c>
      <c r="X3424" t="s">
        <v>1200</v>
      </c>
      <c r="Y3424" t="s">
        <v>962</v>
      </c>
      <c r="Z3424" s="25">
        <v>43207.979166666664</v>
      </c>
      <c r="AA3424">
        <v>2590</v>
      </c>
      <c r="AB3424">
        <v>33.5</v>
      </c>
      <c r="AC3424" s="24">
        <v>1.3100000000000001E-2</v>
      </c>
      <c r="AD3424">
        <v>4700</v>
      </c>
      <c r="AE3424">
        <v>12190260</v>
      </c>
      <c r="AF3424" s="22">
        <v>43207</v>
      </c>
      <c r="AG3424">
        <v>2550.5</v>
      </c>
      <c r="AH3424">
        <v>2556.5</v>
      </c>
      <c r="AI3424" s="22">
        <v>43208</v>
      </c>
      <c r="AJ3424">
        <v>2560</v>
      </c>
      <c r="AK3424">
        <v>2537.5</v>
      </c>
      <c r="AM3424">
        <v>1</v>
      </c>
      <c r="AN3424" t="s">
        <v>1023</v>
      </c>
      <c r="AO3424">
        <v>11.75</v>
      </c>
      <c r="AP3424">
        <v>1.76</v>
      </c>
      <c r="AQ3424">
        <v>0</v>
      </c>
      <c r="AR3424">
        <v>0.19</v>
      </c>
      <c r="AS3424">
        <v>0.86</v>
      </c>
      <c r="AT3424">
        <v>0.91</v>
      </c>
      <c r="AU3424">
        <v>1.109</v>
      </c>
      <c r="AV3424">
        <v>2583</v>
      </c>
      <c r="AW3424">
        <v>2526</v>
      </c>
      <c r="AX3424">
        <v>2537.5</v>
      </c>
    </row>
    <row r="3425" spans="1:50">
      <c r="A3425" s="22">
        <v>43206</v>
      </c>
      <c r="B3425">
        <v>721</v>
      </c>
      <c r="C3425">
        <v>725</v>
      </c>
      <c r="D3425">
        <v>687</v>
      </c>
      <c r="E3425">
        <v>690</v>
      </c>
      <c r="F3425" s="22">
        <v>43207</v>
      </c>
      <c r="G3425">
        <v>685</v>
      </c>
      <c r="H3425">
        <v>694</v>
      </c>
      <c r="I3425">
        <v>663</v>
      </c>
      <c r="J3425">
        <v>668</v>
      </c>
      <c r="K3425" s="22">
        <v>43208</v>
      </c>
      <c r="L3425">
        <v>768</v>
      </c>
      <c r="M3425">
        <v>1.04</v>
      </c>
      <c r="N3425" s="8" t="str">
        <f>IF(AND(AM3425=1,AC3425&lt;-0.005,AE3425&gt;O$1),R3425,"")</f>
        <v/>
      </c>
      <c r="O3425" s="8">
        <f t="shared" si="272"/>
        <v>500694.23631867388</v>
      </c>
      <c r="P3425" s="8" t="str">
        <f t="shared" si="276"/>
        <v/>
      </c>
      <c r="Q3425" s="8">
        <f t="shared" si="273"/>
        <v>618554.20262633194</v>
      </c>
      <c r="R3425" s="8">
        <f t="shared" si="274"/>
        <v>0</v>
      </c>
      <c r="S3425" s="8">
        <f t="shared" si="275"/>
        <v>1607155.9186949541</v>
      </c>
      <c r="U3425" s="25">
        <v>43208.316620370373</v>
      </c>
      <c r="V3425">
        <v>27</v>
      </c>
      <c r="W3425">
        <v>2468</v>
      </c>
      <c r="X3425" t="s">
        <v>1219</v>
      </c>
      <c r="Y3425" t="s">
        <v>954</v>
      </c>
      <c r="Z3425" s="25">
        <v>43207.970833333333</v>
      </c>
      <c r="AA3425">
        <v>768</v>
      </c>
      <c r="AB3425">
        <v>100</v>
      </c>
      <c r="AC3425" s="24">
        <v>0.1497</v>
      </c>
      <c r="AD3425">
        <v>4600</v>
      </c>
      <c r="AE3425">
        <v>3475670</v>
      </c>
      <c r="AF3425" s="22">
        <v>43207</v>
      </c>
      <c r="AG3425">
        <v>685</v>
      </c>
      <c r="AH3425">
        <v>668</v>
      </c>
      <c r="AI3425" s="22">
        <v>43208</v>
      </c>
      <c r="AJ3425">
        <v>768</v>
      </c>
      <c r="AK3425">
        <v>768</v>
      </c>
      <c r="AM3425">
        <v>1</v>
      </c>
      <c r="AN3425">
        <v>0</v>
      </c>
      <c r="AO3425">
        <v>3.73</v>
      </c>
      <c r="AP3425">
        <v>0</v>
      </c>
      <c r="AQ3425">
        <v>0.65</v>
      </c>
      <c r="AR3425">
        <v>0.56999999999999995</v>
      </c>
      <c r="AS3425">
        <v>1.04</v>
      </c>
      <c r="AT3425">
        <v>1.03</v>
      </c>
      <c r="AU3425">
        <v>1.204</v>
      </c>
      <c r="AV3425">
        <v>768</v>
      </c>
      <c r="AW3425">
        <v>755</v>
      </c>
      <c r="AX3425">
        <v>768</v>
      </c>
    </row>
    <row r="3426" spans="1:50">
      <c r="A3426" s="22">
        <v>43206</v>
      </c>
      <c r="B3426">
        <v>224</v>
      </c>
      <c r="C3426">
        <v>224</v>
      </c>
      <c r="D3426">
        <v>199</v>
      </c>
      <c r="E3426">
        <v>207</v>
      </c>
      <c r="F3426" s="22">
        <v>43207</v>
      </c>
      <c r="G3426">
        <v>214</v>
      </c>
      <c r="H3426">
        <v>223</v>
      </c>
      <c r="I3426">
        <v>207</v>
      </c>
      <c r="J3426">
        <v>222</v>
      </c>
      <c r="K3426" s="22">
        <v>43208</v>
      </c>
      <c r="L3426">
        <v>218</v>
      </c>
      <c r="M3426">
        <v>0.9</v>
      </c>
      <c r="N3426" s="8" t="str">
        <f>IF(AND(AM3426=1,AC3426&lt;-0.005,AE3426&gt;O$1),R3426,"")</f>
        <v/>
      </c>
      <c r="O3426" s="8">
        <f t="shared" si="272"/>
        <v>500694.23631867388</v>
      </c>
      <c r="P3426" s="8" t="str">
        <f t="shared" si="276"/>
        <v/>
      </c>
      <c r="Q3426" s="8">
        <f t="shared" si="273"/>
        <v>618554.20262633194</v>
      </c>
      <c r="R3426" s="8">
        <f t="shared" si="274"/>
        <v>6976.744186046546</v>
      </c>
      <c r="S3426" s="8">
        <f t="shared" si="275"/>
        <v>1607155.9186949541</v>
      </c>
      <c r="U3426" s="25">
        <v>43208.316631944443</v>
      </c>
      <c r="V3426">
        <v>28</v>
      </c>
      <c r="W3426">
        <v>3323</v>
      </c>
      <c r="X3426" t="s">
        <v>305</v>
      </c>
      <c r="Y3426" t="s">
        <v>960</v>
      </c>
      <c r="Z3426" s="25">
        <v>43207.998611111114</v>
      </c>
      <c r="AA3426">
        <v>226</v>
      </c>
      <c r="AB3426">
        <v>4</v>
      </c>
      <c r="AC3426" s="24">
        <v>1.7999999999999999E-2</v>
      </c>
      <c r="AD3426">
        <v>4100</v>
      </c>
      <c r="AE3426">
        <v>917060</v>
      </c>
      <c r="AF3426" s="22">
        <v>43207</v>
      </c>
      <c r="AG3426">
        <v>214</v>
      </c>
      <c r="AH3426">
        <v>222</v>
      </c>
      <c r="AI3426" s="22">
        <v>43208</v>
      </c>
      <c r="AJ3426">
        <v>218</v>
      </c>
      <c r="AK3426">
        <v>215</v>
      </c>
      <c r="AM3426">
        <v>2</v>
      </c>
      <c r="AN3426" t="s">
        <v>1023</v>
      </c>
      <c r="AO3426">
        <v>81726</v>
      </c>
      <c r="AP3426">
        <v>0.68</v>
      </c>
      <c r="AQ3426">
        <v>0</v>
      </c>
      <c r="AR3426">
        <v>0</v>
      </c>
      <c r="AS3426">
        <v>0.9</v>
      </c>
      <c r="AT3426">
        <v>0.72</v>
      </c>
      <c r="AU3426">
        <v>2.2909999999999999</v>
      </c>
      <c r="AV3426">
        <v>221</v>
      </c>
      <c r="AW3426">
        <v>210</v>
      </c>
      <c r="AX3426">
        <v>215</v>
      </c>
    </row>
    <row r="3427" spans="1:50">
      <c r="A3427" s="22">
        <v>43206</v>
      </c>
      <c r="B3427">
        <v>2034</v>
      </c>
      <c r="C3427">
        <v>2039</v>
      </c>
      <c r="D3427">
        <v>1934</v>
      </c>
      <c r="E3427">
        <v>1934</v>
      </c>
      <c r="F3427" s="22">
        <v>43207</v>
      </c>
      <c r="G3427">
        <v>1854</v>
      </c>
      <c r="H3427">
        <v>1865</v>
      </c>
      <c r="I3427">
        <v>1626</v>
      </c>
      <c r="J3427">
        <v>1688</v>
      </c>
      <c r="K3427" s="22">
        <v>43208</v>
      </c>
      <c r="L3427">
        <v>1728</v>
      </c>
      <c r="M3427">
        <v>0.91</v>
      </c>
      <c r="N3427" s="8" t="str">
        <f>IF(AND(AM3427=1,AC3427&lt;-0.005,AE3427&gt;O$1),R3427,"")</f>
        <v/>
      </c>
      <c r="O3427" s="8">
        <f t="shared" si="272"/>
        <v>500694.23631867388</v>
      </c>
      <c r="P3427" s="8" t="str">
        <f t="shared" si="276"/>
        <v/>
      </c>
      <c r="Q3427" s="8">
        <f t="shared" si="273"/>
        <v>618554.20262633194</v>
      </c>
      <c r="R3427" s="8">
        <f t="shared" si="274"/>
        <v>8235.2941176470067</v>
      </c>
      <c r="S3427" s="8">
        <f t="shared" si="275"/>
        <v>1615391.2128126011</v>
      </c>
      <c r="U3427" s="25">
        <v>43208.316631944443</v>
      </c>
      <c r="V3427">
        <v>29</v>
      </c>
      <c r="W3427">
        <v>6047</v>
      </c>
      <c r="X3427" t="s">
        <v>1225</v>
      </c>
      <c r="Y3427" t="s">
        <v>962</v>
      </c>
      <c r="Z3427" s="25">
        <v>43207.998611111114</v>
      </c>
      <c r="AA3427">
        <v>1719</v>
      </c>
      <c r="AB3427">
        <v>31</v>
      </c>
      <c r="AC3427" s="24">
        <v>1.84E-2</v>
      </c>
      <c r="AD3427">
        <v>3500</v>
      </c>
      <c r="AE3427">
        <v>5960360</v>
      </c>
      <c r="AF3427" s="22">
        <v>43207</v>
      </c>
      <c r="AG3427">
        <v>1854</v>
      </c>
      <c r="AH3427">
        <v>1688</v>
      </c>
      <c r="AI3427" s="22">
        <v>43208</v>
      </c>
      <c r="AJ3427">
        <v>1728</v>
      </c>
      <c r="AK3427">
        <v>1700</v>
      </c>
      <c r="AM3427">
        <v>1</v>
      </c>
      <c r="AN3427">
        <v>0</v>
      </c>
      <c r="AO3427">
        <v>4.13</v>
      </c>
      <c r="AP3427" t="s">
        <v>956</v>
      </c>
      <c r="AQ3427">
        <v>0</v>
      </c>
      <c r="AR3427">
        <v>0.15</v>
      </c>
      <c r="AS3427">
        <v>0.91</v>
      </c>
      <c r="AT3427">
        <v>0.9</v>
      </c>
      <c r="AU3427">
        <v>1.2569999999999999</v>
      </c>
      <c r="AV3427">
        <v>1754</v>
      </c>
      <c r="AW3427">
        <v>1691</v>
      </c>
      <c r="AX3427">
        <v>1700</v>
      </c>
    </row>
    <row r="3428" spans="1:50">
      <c r="A3428" s="22">
        <v>43206</v>
      </c>
      <c r="B3428">
        <v>1662</v>
      </c>
      <c r="C3428">
        <v>1760</v>
      </c>
      <c r="D3428">
        <v>1433</v>
      </c>
      <c r="E3428">
        <v>1508</v>
      </c>
      <c r="F3428" s="22">
        <v>43207</v>
      </c>
      <c r="G3428">
        <v>1288</v>
      </c>
      <c r="H3428">
        <v>1420</v>
      </c>
      <c r="I3428">
        <v>1232</v>
      </c>
      <c r="J3428">
        <v>1343</v>
      </c>
      <c r="K3428" s="22">
        <v>43208</v>
      </c>
      <c r="L3428">
        <v>1384</v>
      </c>
      <c r="M3428">
        <v>0.99</v>
      </c>
      <c r="N3428" s="8" t="str">
        <f>IF(AND(AM3428=1,AC3428&lt;-0.005,AE3428&gt;O$1),R3428,"")</f>
        <v/>
      </c>
      <c r="O3428" s="8">
        <f t="shared" si="272"/>
        <v>500694.23631867388</v>
      </c>
      <c r="P3428" s="8" t="str">
        <f t="shared" si="276"/>
        <v/>
      </c>
      <c r="Q3428" s="8">
        <f t="shared" si="273"/>
        <v>618554.20262633194</v>
      </c>
      <c r="R3428" s="8">
        <f t="shared" si="274"/>
        <v>-29571.719918422834</v>
      </c>
      <c r="S3428" s="8">
        <f t="shared" si="275"/>
        <v>1615391.2128126011</v>
      </c>
      <c r="U3428" s="25">
        <v>43208.316631944443</v>
      </c>
      <c r="V3428">
        <v>30</v>
      </c>
      <c r="W3428">
        <v>2338</v>
      </c>
      <c r="X3428" t="s">
        <v>1162</v>
      </c>
      <c r="Y3428" t="s">
        <v>954</v>
      </c>
      <c r="Z3428" s="25">
        <v>43207.993055555555</v>
      </c>
      <c r="AA3428">
        <v>1350</v>
      </c>
      <c r="AB3428">
        <v>7</v>
      </c>
      <c r="AC3428" s="24">
        <v>5.1999999999999998E-3</v>
      </c>
      <c r="AD3428">
        <v>3200</v>
      </c>
      <c r="AE3428">
        <v>4287210</v>
      </c>
      <c r="AF3428" s="22">
        <v>43207</v>
      </c>
      <c r="AG3428">
        <v>1288</v>
      </c>
      <c r="AH3428">
        <v>1343</v>
      </c>
      <c r="AI3428" s="22">
        <v>43208</v>
      </c>
      <c r="AJ3428">
        <v>1384</v>
      </c>
      <c r="AK3428">
        <v>1471</v>
      </c>
      <c r="AM3428">
        <v>2</v>
      </c>
      <c r="AN3428" t="s">
        <v>1023</v>
      </c>
      <c r="AO3428">
        <v>0</v>
      </c>
      <c r="AP3428">
        <v>0</v>
      </c>
      <c r="AQ3428">
        <v>0.37</v>
      </c>
      <c r="AR3428">
        <v>0.64</v>
      </c>
      <c r="AS3428">
        <v>0.99</v>
      </c>
      <c r="AT3428">
        <v>1.41</v>
      </c>
      <c r="AU3428">
        <v>1.2290000000000001</v>
      </c>
      <c r="AV3428">
        <v>1537</v>
      </c>
      <c r="AW3428">
        <v>1375</v>
      </c>
      <c r="AX3428">
        <v>1471</v>
      </c>
    </row>
    <row r="3429" spans="1:50">
      <c r="A3429" s="22">
        <v>43206</v>
      </c>
      <c r="B3429">
        <v>20100</v>
      </c>
      <c r="C3429">
        <v>20170</v>
      </c>
      <c r="D3429">
        <v>19970</v>
      </c>
      <c r="E3429">
        <v>20090</v>
      </c>
      <c r="F3429" s="22">
        <v>43207</v>
      </c>
      <c r="G3429">
        <v>20040</v>
      </c>
      <c r="H3429">
        <v>20180</v>
      </c>
      <c r="I3429">
        <v>19970</v>
      </c>
      <c r="J3429">
        <v>20090</v>
      </c>
      <c r="K3429" s="22">
        <v>43208</v>
      </c>
      <c r="L3429">
        <v>20230</v>
      </c>
      <c r="M3429">
        <v>1.04</v>
      </c>
      <c r="N3429" s="8" t="str">
        <f>IF(AND(AM3429=1,AC3429&lt;-0.005,AE3429&gt;O$1),R3429,"")</f>
        <v/>
      </c>
      <c r="O3429" s="8">
        <f t="shared" si="272"/>
        <v>500694.23631867388</v>
      </c>
      <c r="P3429" s="8" t="str">
        <f t="shared" si="276"/>
        <v/>
      </c>
      <c r="Q3429" s="8">
        <f t="shared" si="273"/>
        <v>618554.20262633194</v>
      </c>
      <c r="R3429" s="8">
        <f t="shared" si="274"/>
        <v>-11352.657004830902</v>
      </c>
      <c r="S3429" s="8">
        <f t="shared" si="275"/>
        <v>1604038.5558077702</v>
      </c>
      <c r="U3429" s="25">
        <v>43208.316631944443</v>
      </c>
      <c r="V3429">
        <v>32</v>
      </c>
      <c r="W3429">
        <v>1579</v>
      </c>
      <c r="X3429" t="s">
        <v>1206</v>
      </c>
      <c r="Y3429" t="s">
        <v>954</v>
      </c>
      <c r="Z3429" s="25">
        <v>43207.99722222222</v>
      </c>
      <c r="AA3429">
        <v>20225</v>
      </c>
      <c r="AB3429">
        <v>135</v>
      </c>
      <c r="AC3429" s="24">
        <v>6.7000000000000002E-3</v>
      </c>
      <c r="AD3429">
        <v>2920</v>
      </c>
      <c r="AE3429">
        <v>58838750</v>
      </c>
      <c r="AF3429" s="22">
        <v>43207</v>
      </c>
      <c r="AG3429">
        <v>20040</v>
      </c>
      <c r="AH3429">
        <v>20090</v>
      </c>
      <c r="AI3429" s="22">
        <v>43208</v>
      </c>
      <c r="AJ3429">
        <v>20230</v>
      </c>
      <c r="AK3429">
        <v>20700</v>
      </c>
      <c r="AM3429">
        <v>1</v>
      </c>
      <c r="AN3429">
        <v>1.5</v>
      </c>
      <c r="AO3429" s="26">
        <v>7.4999999999999997E-3</v>
      </c>
      <c r="AQ3429">
        <v>0.98</v>
      </c>
      <c r="AR3429">
        <v>0.35</v>
      </c>
      <c r="AS3429">
        <v>1.04</v>
      </c>
      <c r="AT3429">
        <v>0.98</v>
      </c>
      <c r="AU3429">
        <v>0.77500000000000002</v>
      </c>
      <c r="AV3429">
        <v>20740</v>
      </c>
      <c r="AW3429">
        <v>20230</v>
      </c>
      <c r="AX3429">
        <v>20700</v>
      </c>
    </row>
    <row r="3430" spans="1:50">
      <c r="A3430" s="22">
        <v>43206</v>
      </c>
      <c r="B3430">
        <v>382</v>
      </c>
      <c r="C3430">
        <v>396</v>
      </c>
      <c r="D3430">
        <v>366</v>
      </c>
      <c r="E3430">
        <v>376</v>
      </c>
      <c r="F3430" s="22">
        <v>43207</v>
      </c>
      <c r="G3430">
        <v>390</v>
      </c>
      <c r="H3430">
        <v>390</v>
      </c>
      <c r="I3430">
        <v>359</v>
      </c>
      <c r="J3430">
        <v>381</v>
      </c>
      <c r="K3430" s="22">
        <v>43208</v>
      </c>
      <c r="L3430">
        <v>380</v>
      </c>
      <c r="M3430">
        <v>1.1399999999999999</v>
      </c>
      <c r="N3430" s="8" t="str">
        <f>IF(AND(AM3430=1,AC3430&lt;-0.005,AE3430&gt;O$1),R3430,"")</f>
        <v/>
      </c>
      <c r="O3430" s="8">
        <f t="shared" si="272"/>
        <v>500694.23631867388</v>
      </c>
      <c r="P3430" s="8" t="str">
        <f t="shared" si="276"/>
        <v/>
      </c>
      <c r="Q3430" s="8">
        <f t="shared" si="273"/>
        <v>618554.20262633194</v>
      </c>
      <c r="R3430" s="8">
        <f t="shared" si="274"/>
        <v>1319.2612137202798</v>
      </c>
      <c r="S3430" s="8">
        <f t="shared" si="275"/>
        <v>1604038.5558077702</v>
      </c>
      <c r="U3430" s="25">
        <v>43208.316631944443</v>
      </c>
      <c r="V3430">
        <v>33</v>
      </c>
      <c r="W3430">
        <v>2743</v>
      </c>
      <c r="X3430" t="s">
        <v>1192</v>
      </c>
      <c r="Y3430" t="s">
        <v>960</v>
      </c>
      <c r="Z3430" s="25">
        <v>43207.984722222223</v>
      </c>
      <c r="AA3430">
        <v>385.5</v>
      </c>
      <c r="AB3430">
        <v>4.5</v>
      </c>
      <c r="AC3430" s="24">
        <v>1.18E-2</v>
      </c>
      <c r="AD3430">
        <v>2700</v>
      </c>
      <c r="AE3430">
        <v>1040160</v>
      </c>
      <c r="AF3430" s="22">
        <v>43207</v>
      </c>
      <c r="AG3430">
        <v>390</v>
      </c>
      <c r="AH3430">
        <v>381</v>
      </c>
      <c r="AI3430" s="22">
        <v>43208</v>
      </c>
      <c r="AJ3430">
        <v>380</v>
      </c>
      <c r="AK3430">
        <v>379</v>
      </c>
      <c r="AM3430" t="s">
        <v>1068</v>
      </c>
      <c r="AN3430" t="s">
        <v>1023</v>
      </c>
      <c r="AO3430">
        <v>0</v>
      </c>
      <c r="AP3430">
        <v>0</v>
      </c>
      <c r="AQ3430">
        <v>1</v>
      </c>
      <c r="AR3430">
        <v>0.68</v>
      </c>
      <c r="AS3430">
        <v>1.1399999999999999</v>
      </c>
      <c r="AT3430">
        <v>1.0900000000000001</v>
      </c>
      <c r="AU3430">
        <v>2.3450000000000002</v>
      </c>
      <c r="AV3430">
        <v>382</v>
      </c>
      <c r="AW3430">
        <v>368</v>
      </c>
      <c r="AX3430">
        <v>379</v>
      </c>
    </row>
    <row r="3431" spans="1:50">
      <c r="A3431" s="22">
        <v>43206</v>
      </c>
      <c r="B3431">
        <v>116</v>
      </c>
      <c r="C3431">
        <v>117</v>
      </c>
      <c r="D3431">
        <v>112</v>
      </c>
      <c r="E3431">
        <v>113</v>
      </c>
      <c r="F3431" s="22">
        <v>43207</v>
      </c>
      <c r="G3431">
        <v>113</v>
      </c>
      <c r="H3431">
        <v>116</v>
      </c>
      <c r="I3431">
        <v>112</v>
      </c>
      <c r="J3431">
        <v>115</v>
      </c>
      <c r="K3431" s="22">
        <v>43208</v>
      </c>
      <c r="L3431">
        <v>117</v>
      </c>
      <c r="M3431">
        <v>1.05</v>
      </c>
      <c r="N3431" s="8" t="str">
        <f>IF(AND(AM3431=1,AC3431&lt;-0.005,AE3431&gt;O$1),R3431,"")</f>
        <v/>
      </c>
      <c r="O3431" s="8">
        <f t="shared" si="272"/>
        <v>500694.23631867388</v>
      </c>
      <c r="P3431" s="8" t="str">
        <f t="shared" si="276"/>
        <v/>
      </c>
      <c r="Q3431" s="8">
        <f t="shared" si="273"/>
        <v>618554.20262633194</v>
      </c>
      <c r="R3431" s="8">
        <f t="shared" si="274"/>
        <v>13157.894736842147</v>
      </c>
      <c r="S3431" s="8">
        <f t="shared" si="275"/>
        <v>1604038.5558077702</v>
      </c>
      <c r="U3431" s="25">
        <v>43208.316631944443</v>
      </c>
      <c r="V3431">
        <v>34</v>
      </c>
      <c r="W3431">
        <v>3390</v>
      </c>
      <c r="X3431" t="s">
        <v>1224</v>
      </c>
      <c r="Y3431" t="s">
        <v>960</v>
      </c>
      <c r="Z3431" s="25">
        <v>43207.938888888886</v>
      </c>
      <c r="AA3431">
        <v>118</v>
      </c>
      <c r="AB3431">
        <v>3</v>
      </c>
      <c r="AC3431" s="24">
        <v>2.6100000000000002E-2</v>
      </c>
      <c r="AD3431">
        <v>2600</v>
      </c>
      <c r="AE3431">
        <v>302410</v>
      </c>
      <c r="AF3431" s="22">
        <v>43207</v>
      </c>
      <c r="AG3431">
        <v>113</v>
      </c>
      <c r="AH3431">
        <v>115</v>
      </c>
      <c r="AI3431" s="22">
        <v>43208</v>
      </c>
      <c r="AJ3431">
        <v>117</v>
      </c>
      <c r="AK3431">
        <v>114</v>
      </c>
      <c r="AM3431">
        <v>2</v>
      </c>
      <c r="AN3431" t="s">
        <v>1023</v>
      </c>
      <c r="AO3431">
        <v>0</v>
      </c>
      <c r="AP3431" t="s">
        <v>956</v>
      </c>
      <c r="AQ3431">
        <v>0.74</v>
      </c>
      <c r="AR3431">
        <v>0.57999999999999996</v>
      </c>
      <c r="AS3431">
        <v>1.05</v>
      </c>
      <c r="AT3431">
        <v>1.05</v>
      </c>
      <c r="AU3431">
        <v>1.4219999999999999</v>
      </c>
      <c r="AV3431">
        <v>117</v>
      </c>
      <c r="AW3431">
        <v>114</v>
      </c>
      <c r="AX3431">
        <v>114</v>
      </c>
    </row>
    <row r="3432" spans="1:50">
      <c r="A3432" s="22">
        <v>43206</v>
      </c>
      <c r="B3432">
        <v>553</v>
      </c>
      <c r="C3432">
        <v>569</v>
      </c>
      <c r="D3432">
        <v>482</v>
      </c>
      <c r="E3432">
        <v>549</v>
      </c>
      <c r="F3432" s="22">
        <v>43207</v>
      </c>
      <c r="G3432">
        <v>609</v>
      </c>
      <c r="H3432">
        <v>635</v>
      </c>
      <c r="I3432">
        <v>544</v>
      </c>
      <c r="J3432">
        <v>572</v>
      </c>
      <c r="K3432" s="22">
        <v>43208</v>
      </c>
      <c r="L3432">
        <v>582</v>
      </c>
      <c r="M3432">
        <v>1.01</v>
      </c>
      <c r="N3432" s="8" t="str">
        <f>IF(AND(AM3432=1,AC3432&lt;-0.005,AE3432&gt;O$1),R3432,"")</f>
        <v/>
      </c>
      <c r="O3432" s="8">
        <f t="shared" si="272"/>
        <v>500694.23631867388</v>
      </c>
      <c r="P3432" s="8" t="str">
        <f t="shared" si="276"/>
        <v/>
      </c>
      <c r="Q3432" s="8">
        <f t="shared" si="273"/>
        <v>618554.20262633194</v>
      </c>
      <c r="R3432" s="8">
        <f t="shared" si="274"/>
        <v>43925.233644859785</v>
      </c>
      <c r="S3432" s="8">
        <f t="shared" si="275"/>
        <v>1604038.5558077702</v>
      </c>
      <c r="U3432" s="25">
        <v>43208.316631944443</v>
      </c>
      <c r="V3432">
        <v>35</v>
      </c>
      <c r="W3432">
        <v>1400</v>
      </c>
      <c r="X3432" t="s">
        <v>1181</v>
      </c>
      <c r="Y3432" t="s">
        <v>960</v>
      </c>
      <c r="Z3432" s="25">
        <v>43207.982638888891</v>
      </c>
      <c r="AA3432">
        <v>572</v>
      </c>
      <c r="AB3432">
        <v>0</v>
      </c>
      <c r="AC3432" s="24">
        <v>0</v>
      </c>
      <c r="AD3432">
        <v>2500</v>
      </c>
      <c r="AE3432">
        <v>1407780</v>
      </c>
      <c r="AF3432" s="22">
        <v>43207</v>
      </c>
      <c r="AG3432">
        <v>609</v>
      </c>
      <c r="AH3432">
        <v>572</v>
      </c>
      <c r="AI3432" s="22">
        <v>43208</v>
      </c>
      <c r="AJ3432">
        <v>582</v>
      </c>
      <c r="AK3432">
        <v>535</v>
      </c>
      <c r="AM3432">
        <v>2</v>
      </c>
      <c r="AN3432" t="s">
        <v>1023</v>
      </c>
      <c r="AO3432">
        <v>0</v>
      </c>
      <c r="AP3432">
        <v>0</v>
      </c>
      <c r="AQ3432">
        <v>0.5</v>
      </c>
      <c r="AR3432">
        <v>0.42</v>
      </c>
      <c r="AS3432">
        <v>1.01</v>
      </c>
      <c r="AT3432">
        <v>1.02</v>
      </c>
      <c r="AU3432">
        <v>1.288</v>
      </c>
      <c r="AV3432">
        <v>585</v>
      </c>
      <c r="AW3432">
        <v>531</v>
      </c>
      <c r="AX3432">
        <v>535</v>
      </c>
    </row>
    <row r="3433" spans="1:50">
      <c r="A3433" s="22">
        <v>43206</v>
      </c>
      <c r="B3433">
        <v>273</v>
      </c>
      <c r="C3433">
        <v>305</v>
      </c>
      <c r="D3433">
        <v>268</v>
      </c>
      <c r="E3433">
        <v>301</v>
      </c>
      <c r="F3433" s="22">
        <v>43207</v>
      </c>
      <c r="G3433">
        <v>293</v>
      </c>
      <c r="H3433">
        <v>299</v>
      </c>
      <c r="I3433">
        <v>266</v>
      </c>
      <c r="J3433">
        <v>296</v>
      </c>
      <c r="K3433" s="22">
        <v>43208</v>
      </c>
      <c r="L3433">
        <v>293</v>
      </c>
      <c r="M3433">
        <v>1.1399999999999999</v>
      </c>
      <c r="N3433" s="8" t="str">
        <f>IF(AND(AM3433=1,AC3433&lt;-0.005,AE3433&gt;O$1),R3433,"")</f>
        <v/>
      </c>
      <c r="O3433" s="8">
        <f t="shared" si="272"/>
        <v>500694.23631867388</v>
      </c>
      <c r="P3433" s="8" t="str">
        <f t="shared" si="276"/>
        <v/>
      </c>
      <c r="Q3433" s="8">
        <f t="shared" si="273"/>
        <v>618554.20262633194</v>
      </c>
      <c r="R3433" s="8">
        <f t="shared" si="274"/>
        <v>-19672.13114754096</v>
      </c>
      <c r="S3433" s="8">
        <f t="shared" si="275"/>
        <v>1604038.5558077702</v>
      </c>
      <c r="U3433" s="25">
        <v>43208.316631944443</v>
      </c>
      <c r="V3433">
        <v>36</v>
      </c>
      <c r="W3433">
        <v>3236</v>
      </c>
      <c r="X3433" t="s">
        <v>1117</v>
      </c>
      <c r="Y3433" t="s">
        <v>960</v>
      </c>
      <c r="Z3433" s="25">
        <v>43207.929166666669</v>
      </c>
      <c r="AA3433">
        <v>295</v>
      </c>
      <c r="AB3433">
        <v>-1</v>
      </c>
      <c r="AC3433" s="24">
        <v>-3.3999999999999998E-3</v>
      </c>
      <c r="AD3433">
        <v>2400</v>
      </c>
      <c r="AE3433">
        <v>711530</v>
      </c>
      <c r="AF3433" s="22">
        <v>43207</v>
      </c>
      <c r="AG3433">
        <v>293</v>
      </c>
      <c r="AH3433">
        <v>296</v>
      </c>
      <c r="AI3433" s="22">
        <v>43208</v>
      </c>
      <c r="AJ3433">
        <v>293</v>
      </c>
      <c r="AK3433">
        <v>305</v>
      </c>
      <c r="AM3433">
        <v>2</v>
      </c>
      <c r="AN3433" t="s">
        <v>1023</v>
      </c>
      <c r="AO3433">
        <v>0</v>
      </c>
      <c r="AP3433">
        <v>0.68</v>
      </c>
      <c r="AQ3433">
        <v>1</v>
      </c>
      <c r="AR3433">
        <v>1</v>
      </c>
      <c r="AS3433">
        <v>1.1399999999999999</v>
      </c>
      <c r="AT3433">
        <v>1.21</v>
      </c>
      <c r="AU3433">
        <v>0.64400000000000002</v>
      </c>
      <c r="AV3433">
        <v>319</v>
      </c>
      <c r="AW3433">
        <v>289</v>
      </c>
      <c r="AX3433">
        <v>305</v>
      </c>
    </row>
    <row r="3434" spans="1:50">
      <c r="A3434" s="22">
        <v>43206</v>
      </c>
      <c r="B3434">
        <v>122</v>
      </c>
      <c r="C3434">
        <v>123</v>
      </c>
      <c r="D3434">
        <v>121</v>
      </c>
      <c r="E3434">
        <v>122</v>
      </c>
      <c r="F3434" s="22">
        <v>43207</v>
      </c>
      <c r="G3434">
        <v>122</v>
      </c>
      <c r="H3434">
        <v>126</v>
      </c>
      <c r="I3434">
        <v>122</v>
      </c>
      <c r="J3434">
        <v>123</v>
      </c>
      <c r="K3434" s="22">
        <v>43208</v>
      </c>
      <c r="L3434">
        <v>124</v>
      </c>
      <c r="M3434">
        <v>0.97</v>
      </c>
      <c r="N3434" s="8" t="str">
        <f>IF(AND(AM3434=1,AC3434&lt;-0.005,AE3434&gt;O$1),R3434,"")</f>
        <v/>
      </c>
      <c r="O3434" s="8">
        <f t="shared" si="272"/>
        <v>500694.23631867388</v>
      </c>
      <c r="P3434" s="8" t="str">
        <f t="shared" si="276"/>
        <v/>
      </c>
      <c r="Q3434" s="8">
        <f t="shared" si="273"/>
        <v>618554.20262633194</v>
      </c>
      <c r="R3434" s="8">
        <f t="shared" si="274"/>
        <v>0</v>
      </c>
      <c r="S3434" s="8">
        <f t="shared" si="275"/>
        <v>1604038.5558077702</v>
      </c>
      <c r="U3434" s="25">
        <v>43208.316631944443</v>
      </c>
      <c r="V3434">
        <v>37</v>
      </c>
      <c r="W3434">
        <v>3521</v>
      </c>
      <c r="X3434" t="s">
        <v>1223</v>
      </c>
      <c r="Y3434" t="s">
        <v>962</v>
      </c>
      <c r="Z3434" s="25">
        <v>43207.779861111114</v>
      </c>
      <c r="AA3434">
        <v>125</v>
      </c>
      <c r="AB3434">
        <v>2</v>
      </c>
      <c r="AC3434" s="24">
        <v>1.6299999999999999E-2</v>
      </c>
      <c r="AD3434">
        <v>2400</v>
      </c>
      <c r="AE3434">
        <v>300000</v>
      </c>
      <c r="AF3434" s="22">
        <v>43207</v>
      </c>
      <c r="AG3434">
        <v>122</v>
      </c>
      <c r="AH3434">
        <v>123</v>
      </c>
      <c r="AI3434" s="22">
        <v>43208</v>
      </c>
      <c r="AJ3434">
        <v>124</v>
      </c>
      <c r="AK3434">
        <v>124</v>
      </c>
      <c r="AM3434">
        <v>1</v>
      </c>
      <c r="AN3434">
        <v>0</v>
      </c>
      <c r="AO3434">
        <v>6.72</v>
      </c>
      <c r="AP3434">
        <v>0</v>
      </c>
      <c r="AQ3434">
        <v>0.05</v>
      </c>
      <c r="AR3434">
        <v>0.17</v>
      </c>
      <c r="AS3434">
        <v>0.97</v>
      </c>
      <c r="AT3434">
        <v>0.96</v>
      </c>
      <c r="AU3434">
        <v>0.98399999999999999</v>
      </c>
      <c r="AV3434">
        <v>127</v>
      </c>
      <c r="AW3434">
        <v>123</v>
      </c>
      <c r="AX3434">
        <v>124</v>
      </c>
    </row>
    <row r="3435" spans="1:50">
      <c r="A3435" s="22">
        <v>43206</v>
      </c>
      <c r="B3435">
        <v>600</v>
      </c>
      <c r="C3435">
        <v>605</v>
      </c>
      <c r="D3435">
        <v>590</v>
      </c>
      <c r="E3435">
        <v>597</v>
      </c>
      <c r="F3435" s="22">
        <v>43207</v>
      </c>
      <c r="G3435">
        <v>594</v>
      </c>
      <c r="H3435">
        <v>595</v>
      </c>
      <c r="I3435">
        <v>576</v>
      </c>
      <c r="J3435">
        <v>577</v>
      </c>
      <c r="K3435" s="22">
        <v>43208</v>
      </c>
      <c r="L3435">
        <v>580</v>
      </c>
      <c r="M3435">
        <v>1</v>
      </c>
      <c r="N3435" s="8" t="str">
        <f>IF(AND(AM3435=1,AC3435&lt;-0.005,AE3435&gt;O$1),R3435,"")</f>
        <v/>
      </c>
      <c r="O3435" s="8">
        <f t="shared" si="272"/>
        <v>500694.23631867388</v>
      </c>
      <c r="P3435" s="8" t="str">
        <f t="shared" si="276"/>
        <v/>
      </c>
      <c r="Q3435" s="8">
        <f t="shared" si="273"/>
        <v>618554.20262633194</v>
      </c>
      <c r="R3435" s="8">
        <f t="shared" si="274"/>
        <v>2599.6533795493715</v>
      </c>
      <c r="S3435" s="8">
        <f t="shared" si="275"/>
        <v>1606638.2091873195</v>
      </c>
      <c r="U3435" s="25">
        <v>43208.316631944443</v>
      </c>
      <c r="V3435">
        <v>40</v>
      </c>
      <c r="W3435">
        <v>9831</v>
      </c>
      <c r="X3435" t="s">
        <v>545</v>
      </c>
      <c r="Y3435" t="s">
        <v>962</v>
      </c>
      <c r="Z3435" s="25">
        <v>43207.893055555556</v>
      </c>
      <c r="AA3435">
        <v>585</v>
      </c>
      <c r="AB3435">
        <v>8</v>
      </c>
      <c r="AC3435" s="24">
        <v>1.3899999999999999E-2</v>
      </c>
      <c r="AD3435">
        <v>1800</v>
      </c>
      <c r="AE3435">
        <v>1043900</v>
      </c>
      <c r="AF3435" s="22">
        <v>43207</v>
      </c>
      <c r="AG3435">
        <v>594</v>
      </c>
      <c r="AH3435">
        <v>577</v>
      </c>
      <c r="AI3435" s="22">
        <v>43208</v>
      </c>
      <c r="AJ3435">
        <v>580</v>
      </c>
      <c r="AK3435">
        <v>577</v>
      </c>
      <c r="AM3435">
        <v>1</v>
      </c>
      <c r="AN3435">
        <v>0.05</v>
      </c>
      <c r="AO3435">
        <v>0.47</v>
      </c>
      <c r="AP3435">
        <v>2.25</v>
      </c>
      <c r="AQ3435">
        <v>0.51</v>
      </c>
      <c r="AR3435">
        <v>0.34</v>
      </c>
      <c r="AS3435">
        <v>1</v>
      </c>
      <c r="AT3435">
        <v>0.99</v>
      </c>
      <c r="AU3435">
        <v>0.34100000000000003</v>
      </c>
      <c r="AV3435">
        <v>586</v>
      </c>
      <c r="AW3435">
        <v>575</v>
      </c>
      <c r="AX3435">
        <v>577</v>
      </c>
    </row>
    <row r="3436" spans="1:50">
      <c r="A3436" s="22">
        <v>43206</v>
      </c>
      <c r="B3436">
        <v>3600</v>
      </c>
      <c r="C3436">
        <v>3625</v>
      </c>
      <c r="D3436">
        <v>3465</v>
      </c>
      <c r="E3436">
        <v>3550</v>
      </c>
      <c r="F3436" s="22">
        <v>43207</v>
      </c>
      <c r="G3436">
        <v>3190</v>
      </c>
      <c r="H3436">
        <v>3220</v>
      </c>
      <c r="I3436">
        <v>2850</v>
      </c>
      <c r="J3436">
        <v>2895</v>
      </c>
      <c r="K3436" s="22">
        <v>43208</v>
      </c>
      <c r="L3436">
        <v>2990</v>
      </c>
      <c r="M3436">
        <v>0.98</v>
      </c>
      <c r="N3436" s="8" t="str">
        <f>IF(AND(AM3436=1,AC3436&lt;-0.005,AE3436&gt;O$1),R3436,"")</f>
        <v/>
      </c>
      <c r="O3436" s="8">
        <f t="shared" si="272"/>
        <v>500694.23631867388</v>
      </c>
      <c r="P3436" s="8" t="str">
        <f t="shared" si="276"/>
        <v/>
      </c>
      <c r="Q3436" s="8">
        <f t="shared" si="273"/>
        <v>618554.20262633194</v>
      </c>
      <c r="R3436" s="8">
        <f t="shared" si="274"/>
        <v>30141.84397163122</v>
      </c>
      <c r="S3436" s="8">
        <f t="shared" si="275"/>
        <v>1606638.2091873195</v>
      </c>
      <c r="U3436" s="25">
        <v>43208.316631944443</v>
      </c>
      <c r="V3436">
        <v>41</v>
      </c>
      <c r="W3436">
        <v>3810</v>
      </c>
      <c r="X3436" t="s">
        <v>1150</v>
      </c>
      <c r="Y3436" t="s">
        <v>954</v>
      </c>
      <c r="Z3436" s="25">
        <v>43207.977777777778</v>
      </c>
      <c r="AA3436">
        <v>2978</v>
      </c>
      <c r="AB3436">
        <v>83</v>
      </c>
      <c r="AC3436" s="24">
        <v>2.87E-2</v>
      </c>
      <c r="AD3436">
        <v>1700</v>
      </c>
      <c r="AE3436">
        <v>4936500</v>
      </c>
      <c r="AF3436" s="22">
        <v>43207</v>
      </c>
      <c r="AG3436">
        <v>3190</v>
      </c>
      <c r="AH3436">
        <v>2895</v>
      </c>
      <c r="AI3436" s="22">
        <v>43208</v>
      </c>
      <c r="AJ3436">
        <v>2990</v>
      </c>
      <c r="AK3436">
        <v>2820</v>
      </c>
      <c r="AM3436">
        <v>2</v>
      </c>
      <c r="AN3436" t="s">
        <v>1023</v>
      </c>
      <c r="AO3436">
        <v>0</v>
      </c>
      <c r="AP3436">
        <v>0</v>
      </c>
      <c r="AQ3436">
        <v>0.4</v>
      </c>
      <c r="AR3436">
        <v>0.48</v>
      </c>
      <c r="AS3436">
        <v>0.98</v>
      </c>
      <c r="AT3436">
        <v>1</v>
      </c>
      <c r="AU3436">
        <v>2.1179999999999999</v>
      </c>
      <c r="AV3436">
        <v>2999</v>
      </c>
      <c r="AW3436">
        <v>2808</v>
      </c>
      <c r="AX3436">
        <v>2820</v>
      </c>
    </row>
    <row r="3437" spans="1:50">
      <c r="A3437" s="22">
        <v>43206</v>
      </c>
      <c r="B3437">
        <v>827</v>
      </c>
      <c r="C3437">
        <v>868</v>
      </c>
      <c r="D3437">
        <v>771</v>
      </c>
      <c r="E3437">
        <v>816</v>
      </c>
      <c r="F3437" s="22">
        <v>43207</v>
      </c>
      <c r="G3437">
        <v>831</v>
      </c>
      <c r="H3437">
        <v>831</v>
      </c>
      <c r="I3437">
        <v>773</v>
      </c>
      <c r="J3437">
        <v>775</v>
      </c>
      <c r="K3437" s="22">
        <v>43208</v>
      </c>
      <c r="L3437">
        <v>772</v>
      </c>
      <c r="M3437">
        <v>1.0900000000000001</v>
      </c>
      <c r="N3437" s="8" t="str">
        <f>IF(AND(AM3437=1,AC3437&lt;-0.005,AE3437&gt;O$1),R3437,"")</f>
        <v/>
      </c>
      <c r="O3437" s="8">
        <f t="shared" si="272"/>
        <v>500694.23631867388</v>
      </c>
      <c r="P3437" s="8" t="str">
        <f t="shared" si="276"/>
        <v/>
      </c>
      <c r="Q3437" s="8">
        <f t="shared" si="273"/>
        <v>618554.20262633194</v>
      </c>
      <c r="R3437" s="8">
        <f t="shared" si="274"/>
        <v>7227.3324572930123</v>
      </c>
      <c r="S3437" s="8">
        <f t="shared" si="275"/>
        <v>1606638.2091873195</v>
      </c>
      <c r="U3437" s="25">
        <v>43208.316631944443</v>
      </c>
      <c r="V3437">
        <v>42</v>
      </c>
      <c r="W3437">
        <v>3135</v>
      </c>
      <c r="X3437" t="s">
        <v>1222</v>
      </c>
      <c r="Y3437" t="s">
        <v>957</v>
      </c>
      <c r="Z3437" s="25">
        <v>43207.992361111108</v>
      </c>
      <c r="AA3437">
        <v>755.5</v>
      </c>
      <c r="AB3437">
        <v>-19.5</v>
      </c>
      <c r="AC3437" s="24">
        <v>-2.52E-2</v>
      </c>
      <c r="AD3437">
        <v>1700</v>
      </c>
      <c r="AE3437">
        <v>1284370</v>
      </c>
      <c r="AF3437" s="22">
        <v>43207</v>
      </c>
      <c r="AG3437">
        <v>831</v>
      </c>
      <c r="AH3437">
        <v>775</v>
      </c>
      <c r="AI3437" s="22">
        <v>43208</v>
      </c>
      <c r="AJ3437">
        <v>772</v>
      </c>
      <c r="AK3437">
        <v>761</v>
      </c>
      <c r="AM3437">
        <v>2</v>
      </c>
      <c r="AN3437" t="s">
        <v>1023</v>
      </c>
      <c r="AO3437">
        <v>0</v>
      </c>
      <c r="AP3437">
        <v>0</v>
      </c>
      <c r="AQ3437">
        <v>0.76</v>
      </c>
      <c r="AR3437">
        <v>0.5</v>
      </c>
      <c r="AS3437">
        <v>1.0900000000000001</v>
      </c>
      <c r="AT3437">
        <v>1.04</v>
      </c>
      <c r="AU3437">
        <v>1.244</v>
      </c>
      <c r="AV3437">
        <v>793</v>
      </c>
      <c r="AW3437">
        <v>756</v>
      </c>
      <c r="AX3437">
        <v>761</v>
      </c>
    </row>
    <row r="3438" spans="1:50">
      <c r="A3438" s="22">
        <v>43206</v>
      </c>
      <c r="B3438">
        <v>1154</v>
      </c>
      <c r="C3438">
        <v>1154</v>
      </c>
      <c r="D3438">
        <v>1154</v>
      </c>
      <c r="E3438">
        <v>1154</v>
      </c>
      <c r="F3438" s="22">
        <v>43207</v>
      </c>
      <c r="G3438">
        <v>974</v>
      </c>
      <c r="H3438">
        <v>1100</v>
      </c>
      <c r="I3438">
        <v>894</v>
      </c>
      <c r="J3438">
        <v>1098</v>
      </c>
      <c r="K3438" s="22">
        <v>43208</v>
      </c>
      <c r="L3438">
        <v>1076</v>
      </c>
      <c r="M3438">
        <v>1.1499999999999999</v>
      </c>
      <c r="N3438" s="8" t="str">
        <f>IF(AND(AM3438=1,AC3438&lt;-0.005,AE3438&gt;O$1),R3438,"")</f>
        <v/>
      </c>
      <c r="O3438" s="8">
        <f t="shared" si="272"/>
        <v>500694.23631867388</v>
      </c>
      <c r="P3438" s="8" t="str">
        <f t="shared" si="276"/>
        <v/>
      </c>
      <c r="Q3438" s="8">
        <f t="shared" si="273"/>
        <v>618554.20262633194</v>
      </c>
      <c r="R3438" s="8">
        <f t="shared" si="274"/>
        <v>-33391.153512575875</v>
      </c>
      <c r="S3438" s="8">
        <f t="shared" si="275"/>
        <v>1606638.2091873195</v>
      </c>
      <c r="U3438" s="25">
        <v>43208.316631944443</v>
      </c>
      <c r="V3438">
        <v>43</v>
      </c>
      <c r="W3438">
        <v>3558</v>
      </c>
      <c r="X3438" t="s">
        <v>1110</v>
      </c>
      <c r="Y3438" t="s">
        <v>957</v>
      </c>
      <c r="Z3438" s="25">
        <v>43207.993750000001</v>
      </c>
      <c r="AA3438">
        <v>1117</v>
      </c>
      <c r="AB3438">
        <v>19</v>
      </c>
      <c r="AC3438" s="24">
        <v>1.7299999999999999E-2</v>
      </c>
      <c r="AD3438">
        <v>1600</v>
      </c>
      <c r="AE3438">
        <v>1764460</v>
      </c>
      <c r="AF3438" s="22">
        <v>43207</v>
      </c>
      <c r="AG3438">
        <v>974</v>
      </c>
      <c r="AH3438">
        <v>1098</v>
      </c>
      <c r="AI3438" s="22">
        <v>43208</v>
      </c>
      <c r="AJ3438">
        <v>1076</v>
      </c>
      <c r="AK3438">
        <v>1153</v>
      </c>
      <c r="AM3438">
        <v>2</v>
      </c>
      <c r="AN3438" t="s">
        <v>1023</v>
      </c>
      <c r="AO3438">
        <v>0</v>
      </c>
      <c r="AP3438">
        <v>0</v>
      </c>
      <c r="AQ3438">
        <v>0.93</v>
      </c>
      <c r="AR3438">
        <v>0.82</v>
      </c>
      <c r="AS3438">
        <v>1.1499999999999999</v>
      </c>
      <c r="AT3438">
        <v>1.1499999999999999</v>
      </c>
      <c r="AU3438">
        <v>0.67900000000000005</v>
      </c>
      <c r="AV3438">
        <v>1176</v>
      </c>
      <c r="AW3438">
        <v>1044</v>
      </c>
      <c r="AX3438">
        <v>1153</v>
      </c>
    </row>
    <row r="3439" spans="1:50">
      <c r="A3439" s="22">
        <v>43206</v>
      </c>
      <c r="B3439">
        <v>162</v>
      </c>
      <c r="C3439">
        <v>162</v>
      </c>
      <c r="D3439">
        <v>154</v>
      </c>
      <c r="E3439">
        <v>156</v>
      </c>
      <c r="F3439" s="22">
        <v>43207</v>
      </c>
      <c r="G3439">
        <v>156</v>
      </c>
      <c r="H3439">
        <v>163</v>
      </c>
      <c r="I3439">
        <v>154</v>
      </c>
      <c r="J3439">
        <v>163</v>
      </c>
      <c r="K3439" s="22">
        <v>43208</v>
      </c>
      <c r="L3439">
        <v>170</v>
      </c>
      <c r="M3439">
        <v>0.99</v>
      </c>
      <c r="N3439" s="8" t="str">
        <f>IF(AND(AM3439=1,AC3439&lt;-0.005,AE3439&gt;O$1),R3439,"")</f>
        <v/>
      </c>
      <c r="O3439" s="8">
        <f t="shared" si="272"/>
        <v>500694.23631867388</v>
      </c>
      <c r="P3439" s="8" t="str">
        <f t="shared" si="276"/>
        <v/>
      </c>
      <c r="Q3439" s="8">
        <f t="shared" si="273"/>
        <v>618554.20262633194</v>
      </c>
      <c r="R3439" s="8">
        <f t="shared" si="274"/>
        <v>12048.192771084376</v>
      </c>
      <c r="S3439" s="8">
        <f t="shared" si="275"/>
        <v>1606638.2091873195</v>
      </c>
      <c r="U3439" s="25">
        <v>43208.316631944443</v>
      </c>
      <c r="V3439">
        <v>45</v>
      </c>
      <c r="W3439">
        <v>6495</v>
      </c>
      <c r="X3439" t="s">
        <v>1213</v>
      </c>
      <c r="Y3439" t="s">
        <v>954</v>
      </c>
      <c r="Z3439" s="25">
        <v>43207.938888888886</v>
      </c>
      <c r="AA3439">
        <v>165.9</v>
      </c>
      <c r="AB3439">
        <v>2.9</v>
      </c>
      <c r="AC3439" s="24">
        <v>1.78E-2</v>
      </c>
      <c r="AD3439">
        <v>1500</v>
      </c>
      <c r="AE3439">
        <v>244630</v>
      </c>
      <c r="AF3439" s="22">
        <v>43207</v>
      </c>
      <c r="AG3439">
        <v>156</v>
      </c>
      <c r="AH3439">
        <v>163</v>
      </c>
      <c r="AI3439" s="22">
        <v>43208</v>
      </c>
      <c r="AJ3439">
        <v>170</v>
      </c>
      <c r="AK3439">
        <v>166</v>
      </c>
      <c r="AM3439">
        <v>2</v>
      </c>
      <c r="AN3439" t="s">
        <v>1023</v>
      </c>
      <c r="AO3439">
        <v>0</v>
      </c>
      <c r="AP3439">
        <v>0.61</v>
      </c>
      <c r="AQ3439">
        <v>0.34</v>
      </c>
      <c r="AR3439">
        <v>0.09</v>
      </c>
      <c r="AS3439">
        <v>0.99</v>
      </c>
      <c r="AT3439">
        <v>0.82</v>
      </c>
      <c r="AU3439">
        <v>1.056</v>
      </c>
      <c r="AV3439">
        <v>171</v>
      </c>
      <c r="AW3439">
        <v>165</v>
      </c>
      <c r="AX3439">
        <v>166</v>
      </c>
    </row>
    <row r="3440" spans="1:50">
      <c r="A3440" s="22">
        <v>43206</v>
      </c>
      <c r="B3440">
        <v>1800</v>
      </c>
      <c r="C3440">
        <v>1888</v>
      </c>
      <c r="D3440">
        <v>1602</v>
      </c>
      <c r="E3440">
        <v>1636</v>
      </c>
      <c r="F3440" s="22">
        <v>43207</v>
      </c>
      <c r="G3440">
        <v>1586</v>
      </c>
      <c r="H3440">
        <v>1640</v>
      </c>
      <c r="I3440">
        <v>1461</v>
      </c>
      <c r="J3440">
        <v>1506</v>
      </c>
      <c r="K3440" s="22">
        <v>43208</v>
      </c>
      <c r="L3440">
        <v>1490</v>
      </c>
      <c r="M3440">
        <v>1.1399999999999999</v>
      </c>
      <c r="N3440" s="8" t="str">
        <f>IF(AND(AM3440=1,AC3440&lt;-0.005,AE3440&gt;O$1),R3440,"")</f>
        <v/>
      </c>
      <c r="O3440" s="8">
        <f t="shared" si="272"/>
        <v>500694.23631867388</v>
      </c>
      <c r="P3440" s="8" t="str">
        <f t="shared" si="276"/>
        <v/>
      </c>
      <c r="Q3440" s="8">
        <f t="shared" si="273"/>
        <v>618554.20262633194</v>
      </c>
      <c r="R3440" s="8">
        <f t="shared" si="274"/>
        <v>9924.7091033538563</v>
      </c>
      <c r="S3440" s="8">
        <f t="shared" si="275"/>
        <v>1606638.2091873195</v>
      </c>
      <c r="U3440" s="25">
        <v>43208.316643518519</v>
      </c>
      <c r="V3440">
        <v>46</v>
      </c>
      <c r="W3440">
        <v>7776</v>
      </c>
      <c r="X3440" t="s">
        <v>1108</v>
      </c>
      <c r="Y3440" t="s">
        <v>960</v>
      </c>
      <c r="Z3440" s="25">
        <v>43207.997916666667</v>
      </c>
      <c r="AA3440">
        <v>1510</v>
      </c>
      <c r="AB3440">
        <v>4</v>
      </c>
      <c r="AC3440" s="24">
        <v>2.7000000000000001E-3</v>
      </c>
      <c r="AD3440">
        <v>1500</v>
      </c>
      <c r="AE3440">
        <v>2264510</v>
      </c>
      <c r="AF3440" s="22">
        <v>43207</v>
      </c>
      <c r="AG3440">
        <v>1586</v>
      </c>
      <c r="AH3440">
        <v>1506</v>
      </c>
      <c r="AI3440" s="22">
        <v>43208</v>
      </c>
      <c r="AJ3440">
        <v>1490</v>
      </c>
      <c r="AK3440">
        <v>1461</v>
      </c>
      <c r="AM3440">
        <v>2</v>
      </c>
      <c r="AN3440" t="s">
        <v>1023</v>
      </c>
      <c r="AO3440">
        <v>196.78</v>
      </c>
      <c r="AP3440">
        <v>0</v>
      </c>
      <c r="AQ3440">
        <v>0.82</v>
      </c>
      <c r="AR3440">
        <v>0.92</v>
      </c>
      <c r="AS3440">
        <v>1.1399999999999999</v>
      </c>
      <c r="AT3440">
        <v>1.76</v>
      </c>
      <c r="AU3440">
        <v>0.88</v>
      </c>
      <c r="AV3440">
        <v>1534</v>
      </c>
      <c r="AW3440">
        <v>1432</v>
      </c>
      <c r="AX3440">
        <v>1461</v>
      </c>
    </row>
    <row r="3441" spans="1:50">
      <c r="A3441" s="22">
        <v>43206</v>
      </c>
      <c r="B3441">
        <v>1257</v>
      </c>
      <c r="C3441">
        <v>1269</v>
      </c>
      <c r="D3441">
        <v>1164</v>
      </c>
      <c r="E3441">
        <v>1171</v>
      </c>
      <c r="F3441" s="22">
        <v>43207</v>
      </c>
      <c r="G3441">
        <v>1181</v>
      </c>
      <c r="H3441">
        <v>1197</v>
      </c>
      <c r="I3441">
        <v>1124</v>
      </c>
      <c r="J3441">
        <v>1176</v>
      </c>
      <c r="K3441" s="22">
        <v>43208</v>
      </c>
      <c r="L3441">
        <v>1169</v>
      </c>
      <c r="M3441">
        <v>0.69</v>
      </c>
      <c r="N3441" s="8" t="str">
        <f>IF(AND(AM3441=1,AC3441&lt;-0.005,AE3441&gt;O$1),R3441,"")</f>
        <v/>
      </c>
      <c r="O3441" s="8">
        <f t="shared" si="272"/>
        <v>500694.23631867388</v>
      </c>
      <c r="P3441" s="8" t="str">
        <f t="shared" si="276"/>
        <v/>
      </c>
      <c r="Q3441" s="8">
        <f t="shared" si="273"/>
        <v>618554.20262633194</v>
      </c>
      <c r="R3441" s="8">
        <f t="shared" si="274"/>
        <v>2579.5356835769389</v>
      </c>
      <c r="S3441" s="8">
        <f t="shared" si="275"/>
        <v>1606638.2091873195</v>
      </c>
      <c r="U3441" s="25">
        <v>43208.316643518519</v>
      </c>
      <c r="V3441">
        <v>47</v>
      </c>
      <c r="W3441">
        <v>4586</v>
      </c>
      <c r="X3441" t="s">
        <v>1221</v>
      </c>
      <c r="Y3441" t="s">
        <v>957</v>
      </c>
      <c r="Z3441" s="25">
        <v>43207.981249999997</v>
      </c>
      <c r="AA3441">
        <v>1180</v>
      </c>
      <c r="AB3441">
        <v>4</v>
      </c>
      <c r="AC3441" s="24">
        <v>3.3999999999999998E-3</v>
      </c>
      <c r="AD3441">
        <v>1500</v>
      </c>
      <c r="AE3441">
        <v>1770000</v>
      </c>
      <c r="AF3441" s="22">
        <v>43207</v>
      </c>
      <c r="AG3441">
        <v>1181</v>
      </c>
      <c r="AH3441">
        <v>1176</v>
      </c>
      <c r="AI3441" s="22">
        <v>43208</v>
      </c>
      <c r="AJ3441">
        <v>1169</v>
      </c>
      <c r="AK3441">
        <v>1163</v>
      </c>
      <c r="AM3441">
        <v>2</v>
      </c>
      <c r="AN3441" t="s">
        <v>1023</v>
      </c>
      <c r="AO3441">
        <v>11114</v>
      </c>
      <c r="AP3441">
        <v>0</v>
      </c>
      <c r="AQ3441">
        <v>0</v>
      </c>
      <c r="AR3441">
        <v>0</v>
      </c>
      <c r="AS3441">
        <v>0.69</v>
      </c>
      <c r="AT3441">
        <v>0.77</v>
      </c>
      <c r="AU3441">
        <v>1.393</v>
      </c>
      <c r="AV3441">
        <v>1194</v>
      </c>
      <c r="AW3441">
        <v>1135</v>
      </c>
      <c r="AX3441">
        <v>1163</v>
      </c>
    </row>
    <row r="3442" spans="1:50">
      <c r="A3442" s="22">
        <v>43206</v>
      </c>
      <c r="B3442">
        <v>360</v>
      </c>
      <c r="C3442">
        <v>370</v>
      </c>
      <c r="D3442">
        <v>358</v>
      </c>
      <c r="E3442">
        <v>368</v>
      </c>
      <c r="F3442" s="22">
        <v>43207</v>
      </c>
      <c r="G3442">
        <v>352</v>
      </c>
      <c r="H3442">
        <v>354</v>
      </c>
      <c r="I3442">
        <v>329</v>
      </c>
      <c r="J3442">
        <v>332</v>
      </c>
      <c r="K3442" s="22">
        <v>43208</v>
      </c>
      <c r="L3442">
        <v>335</v>
      </c>
      <c r="M3442">
        <v>1.01</v>
      </c>
      <c r="N3442" s="8" t="str">
        <f>IF(AND(AM3442=1,AC3442&lt;-0.005,AE3442&gt;O$1),R3442,"")</f>
        <v/>
      </c>
      <c r="O3442" s="8">
        <f t="shared" si="272"/>
        <v>500694.23631867388</v>
      </c>
      <c r="P3442" s="8" t="str">
        <f t="shared" si="276"/>
        <v/>
      </c>
      <c r="Q3442" s="8">
        <f t="shared" si="273"/>
        <v>618554.20262633194</v>
      </c>
      <c r="R3442" s="8">
        <f t="shared" si="274"/>
        <v>13803.680981595124</v>
      </c>
      <c r="S3442" s="8">
        <f t="shared" si="275"/>
        <v>1606638.2091873195</v>
      </c>
      <c r="U3442" s="25">
        <v>43208.316643518519</v>
      </c>
      <c r="V3442">
        <v>48</v>
      </c>
      <c r="W3442">
        <v>3823</v>
      </c>
      <c r="X3442" t="s">
        <v>1197</v>
      </c>
      <c r="Y3442" t="s">
        <v>954</v>
      </c>
      <c r="Z3442" s="25">
        <v>43207.87777777778</v>
      </c>
      <c r="AA3442">
        <v>335</v>
      </c>
      <c r="AB3442">
        <v>3</v>
      </c>
      <c r="AC3442" s="24">
        <v>8.9999999999999993E-3</v>
      </c>
      <c r="AD3442">
        <v>1400</v>
      </c>
      <c r="AE3442">
        <v>467400</v>
      </c>
      <c r="AF3442" s="22">
        <v>43207</v>
      </c>
      <c r="AG3442">
        <v>352</v>
      </c>
      <c r="AH3442">
        <v>332</v>
      </c>
      <c r="AI3442" s="22">
        <v>43208</v>
      </c>
      <c r="AJ3442">
        <v>335</v>
      </c>
      <c r="AK3442">
        <v>326</v>
      </c>
      <c r="AM3442">
        <v>2</v>
      </c>
      <c r="AN3442" t="s">
        <v>1023</v>
      </c>
      <c r="AO3442">
        <v>0</v>
      </c>
      <c r="AP3442">
        <v>0</v>
      </c>
      <c r="AQ3442">
        <v>0.62</v>
      </c>
      <c r="AR3442">
        <v>0.28999999999999998</v>
      </c>
      <c r="AS3442">
        <v>1.01</v>
      </c>
      <c r="AT3442">
        <v>1</v>
      </c>
      <c r="AU3442">
        <v>1.054</v>
      </c>
      <c r="AV3442">
        <v>335</v>
      </c>
      <c r="AW3442">
        <v>318</v>
      </c>
      <c r="AX3442">
        <v>326</v>
      </c>
    </row>
    <row r="3443" spans="1:50">
      <c r="A3443" s="22">
        <v>43206</v>
      </c>
      <c r="B3443">
        <v>635.5</v>
      </c>
      <c r="C3443">
        <v>638.20000000000005</v>
      </c>
      <c r="D3443">
        <v>631.79999999999995</v>
      </c>
      <c r="E3443">
        <v>635.4</v>
      </c>
      <c r="F3443" s="22">
        <v>43207</v>
      </c>
      <c r="G3443">
        <v>633.70000000000005</v>
      </c>
      <c r="H3443">
        <v>635.1</v>
      </c>
      <c r="I3443">
        <v>625.5</v>
      </c>
      <c r="J3443">
        <v>629.5</v>
      </c>
      <c r="K3443" s="22">
        <v>43208</v>
      </c>
      <c r="L3443">
        <v>626</v>
      </c>
      <c r="M3443">
        <v>1.03</v>
      </c>
      <c r="N3443" s="8" t="str">
        <f>IF(AND(AM3443=1,AC3443&lt;-0.005,AE3443&gt;O$1),R3443,"")</f>
        <v/>
      </c>
      <c r="O3443" s="8">
        <f t="shared" si="272"/>
        <v>500694.23631867388</v>
      </c>
      <c r="P3443" s="8" t="str">
        <f t="shared" si="276"/>
        <v/>
      </c>
      <c r="Q3443" s="8">
        <f t="shared" si="273"/>
        <v>618554.20262633194</v>
      </c>
      <c r="R3443" s="8">
        <f t="shared" si="274"/>
        <v>-5294.7684526632456</v>
      </c>
      <c r="S3443" s="8">
        <f t="shared" si="275"/>
        <v>1601343.4407346563</v>
      </c>
      <c r="U3443" s="25">
        <v>43208.316643518519</v>
      </c>
      <c r="V3443">
        <v>49</v>
      </c>
      <c r="W3443">
        <v>8604</v>
      </c>
      <c r="X3443" t="s">
        <v>1039</v>
      </c>
      <c r="Y3443" t="s">
        <v>962</v>
      </c>
      <c r="Z3443" s="25">
        <v>43207.98541666667</v>
      </c>
      <c r="AA3443">
        <v>633.79999999999995</v>
      </c>
      <c r="AB3443">
        <v>4.3</v>
      </c>
      <c r="AC3443" s="24">
        <v>6.7999999999999996E-3</v>
      </c>
      <c r="AD3443">
        <v>1400</v>
      </c>
      <c r="AE3443">
        <v>886790</v>
      </c>
      <c r="AF3443" s="22">
        <v>43207</v>
      </c>
      <c r="AG3443">
        <v>633.70000000000005</v>
      </c>
      <c r="AH3443">
        <v>629.5</v>
      </c>
      <c r="AI3443" s="22">
        <v>43208</v>
      </c>
      <c r="AJ3443">
        <v>626</v>
      </c>
      <c r="AK3443">
        <v>632.70000000000005</v>
      </c>
      <c r="AM3443">
        <v>1</v>
      </c>
      <c r="AN3443">
        <v>0.15</v>
      </c>
      <c r="AO3443">
        <v>19</v>
      </c>
      <c r="AP3443" t="s">
        <v>956</v>
      </c>
      <c r="AQ3443">
        <v>1</v>
      </c>
      <c r="AR3443">
        <v>0.25</v>
      </c>
      <c r="AS3443">
        <v>1.03</v>
      </c>
      <c r="AT3443">
        <v>0.97</v>
      </c>
      <c r="AU3443">
        <v>0.69599999999999995</v>
      </c>
      <c r="AV3443">
        <v>634.29999999999995</v>
      </c>
      <c r="AW3443">
        <v>622.6</v>
      </c>
      <c r="AX3443">
        <v>632.70000000000005</v>
      </c>
    </row>
    <row r="3444" spans="1:50">
      <c r="A3444" s="22">
        <v>43206</v>
      </c>
      <c r="B3444">
        <v>1439</v>
      </c>
      <c r="C3444">
        <v>1441</v>
      </c>
      <c r="D3444">
        <v>1407</v>
      </c>
      <c r="E3444">
        <v>1427</v>
      </c>
      <c r="F3444" s="22">
        <v>43207</v>
      </c>
      <c r="G3444">
        <v>1429</v>
      </c>
      <c r="H3444">
        <v>1441</v>
      </c>
      <c r="I3444">
        <v>1414</v>
      </c>
      <c r="J3444">
        <v>1430</v>
      </c>
      <c r="K3444" s="22">
        <v>43208</v>
      </c>
      <c r="L3444">
        <v>1450</v>
      </c>
      <c r="M3444">
        <v>0.96</v>
      </c>
      <c r="N3444" s="8" t="str">
        <f>IF(AND(AM3444=1,AC3444&lt;-0.005,AE3444&gt;O$1),R3444,"")</f>
        <v/>
      </c>
      <c r="O3444" s="8">
        <f t="shared" si="272"/>
        <v>500694.23631867388</v>
      </c>
      <c r="P3444" s="8" t="str">
        <f t="shared" si="276"/>
        <v/>
      </c>
      <c r="Q3444" s="8">
        <f t="shared" si="273"/>
        <v>618554.20262633194</v>
      </c>
      <c r="R3444" s="8">
        <f t="shared" si="274"/>
        <v>1730.1038062284001</v>
      </c>
      <c r="S3444" s="8">
        <f t="shared" si="275"/>
        <v>1601343.4407346563</v>
      </c>
      <c r="U3444" s="25">
        <v>43208.316643518519</v>
      </c>
      <c r="V3444">
        <v>50</v>
      </c>
      <c r="W3444">
        <v>7779</v>
      </c>
      <c r="X3444" t="s">
        <v>1220</v>
      </c>
      <c r="Y3444" t="s">
        <v>957</v>
      </c>
      <c r="Z3444" s="25">
        <v>43207.982638888891</v>
      </c>
      <c r="AA3444">
        <v>1450</v>
      </c>
      <c r="AB3444">
        <v>20</v>
      </c>
      <c r="AC3444" s="24">
        <v>1.4E-2</v>
      </c>
      <c r="AD3444">
        <v>1300</v>
      </c>
      <c r="AE3444">
        <v>1908480</v>
      </c>
      <c r="AF3444" s="22">
        <v>43207</v>
      </c>
      <c r="AG3444">
        <v>1429</v>
      </c>
      <c r="AH3444">
        <v>1430</v>
      </c>
      <c r="AI3444" s="22">
        <v>43208</v>
      </c>
      <c r="AJ3444">
        <v>1450</v>
      </c>
      <c r="AK3444">
        <v>1445</v>
      </c>
      <c r="AM3444">
        <v>2</v>
      </c>
      <c r="AN3444" t="s">
        <v>1023</v>
      </c>
      <c r="AO3444">
        <v>0</v>
      </c>
      <c r="AP3444" t="s">
        <v>956</v>
      </c>
      <c r="AQ3444">
        <v>0.08</v>
      </c>
      <c r="AR3444">
        <v>0.02</v>
      </c>
      <c r="AS3444">
        <v>0.96</v>
      </c>
      <c r="AT3444">
        <v>0.86</v>
      </c>
      <c r="AU3444">
        <v>0.94099999999999995</v>
      </c>
      <c r="AV3444">
        <v>1458</v>
      </c>
      <c r="AW3444">
        <v>1433</v>
      </c>
      <c r="AX3444">
        <v>1445</v>
      </c>
    </row>
    <row r="3445" spans="1:50">
      <c r="A3445" s="22">
        <v>43207</v>
      </c>
      <c r="B3445">
        <v>574</v>
      </c>
      <c r="C3445">
        <v>574</v>
      </c>
      <c r="D3445">
        <v>574</v>
      </c>
      <c r="E3445">
        <v>574</v>
      </c>
      <c r="F3445" s="22">
        <v>43208</v>
      </c>
      <c r="G3445">
        <v>664</v>
      </c>
      <c r="H3445">
        <v>674</v>
      </c>
      <c r="I3445">
        <v>628</v>
      </c>
      <c r="J3445">
        <v>674</v>
      </c>
      <c r="K3445" s="22">
        <v>43209</v>
      </c>
      <c r="L3445">
        <v>668</v>
      </c>
      <c r="M3445">
        <v>1.03</v>
      </c>
      <c r="N3445" s="8" t="str">
        <f>IF(AND(AM3445=1,AC3445&lt;-0.005,AE3445&gt;O$1),R3445,"")</f>
        <v/>
      </c>
      <c r="O3445" s="8">
        <f t="shared" si="272"/>
        <v>500694.23631867388</v>
      </c>
      <c r="P3445" s="8" t="str">
        <f t="shared" si="276"/>
        <v/>
      </c>
      <c r="Q3445" s="8">
        <f t="shared" si="273"/>
        <v>618554.20262633194</v>
      </c>
      <c r="R3445" s="8">
        <f t="shared" si="274"/>
        <v>-2976.1904761904657</v>
      </c>
      <c r="S3445" s="8">
        <f t="shared" si="275"/>
        <v>1598367.2502584658</v>
      </c>
      <c r="U3445" s="25">
        <v>43209.316793981481</v>
      </c>
      <c r="V3445">
        <v>1</v>
      </c>
      <c r="W3445">
        <v>6634</v>
      </c>
      <c r="X3445" t="s">
        <v>1154</v>
      </c>
      <c r="Y3445" t="s">
        <v>960</v>
      </c>
      <c r="Z3445" s="25">
        <v>43208.998611111114</v>
      </c>
      <c r="AA3445">
        <v>674</v>
      </c>
      <c r="AB3445">
        <v>0</v>
      </c>
      <c r="AC3445" s="24">
        <v>0</v>
      </c>
      <c r="AD3445">
        <v>169000</v>
      </c>
      <c r="AE3445">
        <v>114159500</v>
      </c>
      <c r="AF3445" s="22">
        <v>43208</v>
      </c>
      <c r="AG3445">
        <v>664</v>
      </c>
      <c r="AH3445">
        <v>674</v>
      </c>
      <c r="AI3445" s="22">
        <v>43209</v>
      </c>
      <c r="AJ3445">
        <v>668</v>
      </c>
      <c r="AK3445">
        <v>672</v>
      </c>
      <c r="AM3445">
        <v>1</v>
      </c>
      <c r="AN3445" t="s">
        <v>1023</v>
      </c>
      <c r="AO3445">
        <v>10.71</v>
      </c>
      <c r="AP3445">
        <v>0</v>
      </c>
      <c r="AQ3445">
        <v>0.97</v>
      </c>
      <c r="AR3445">
        <v>0.52</v>
      </c>
      <c r="AS3445">
        <v>1.03</v>
      </c>
      <c r="AT3445">
        <v>1.02</v>
      </c>
      <c r="AU3445">
        <v>0.82099999999999995</v>
      </c>
      <c r="AV3445">
        <v>692</v>
      </c>
      <c r="AW3445">
        <v>643</v>
      </c>
      <c r="AX3445">
        <v>672</v>
      </c>
    </row>
    <row r="3446" spans="1:50">
      <c r="A3446" s="22">
        <v>43207</v>
      </c>
      <c r="B3446">
        <v>1310</v>
      </c>
      <c r="C3446">
        <v>1316</v>
      </c>
      <c r="D3446">
        <v>1301</v>
      </c>
      <c r="E3446">
        <v>1305</v>
      </c>
      <c r="F3446" s="22">
        <v>43208</v>
      </c>
      <c r="G3446">
        <v>1297</v>
      </c>
      <c r="H3446">
        <v>1298</v>
      </c>
      <c r="I3446">
        <v>1264</v>
      </c>
      <c r="J3446">
        <v>1268</v>
      </c>
      <c r="K3446" s="22">
        <v>43209</v>
      </c>
      <c r="L3446">
        <v>1258</v>
      </c>
      <c r="M3446">
        <v>0.96</v>
      </c>
      <c r="N3446" s="8" t="str">
        <f>IF(AND(AM3446=1,AC3446&lt;-0.005,AE3446&gt;O$1),R3446,"")</f>
        <v/>
      </c>
      <c r="O3446" s="8">
        <f t="shared" si="272"/>
        <v>500694.23631867388</v>
      </c>
      <c r="P3446" s="8" t="str">
        <f t="shared" si="276"/>
        <v/>
      </c>
      <c r="Q3446" s="8">
        <f t="shared" si="273"/>
        <v>618554.20262633194</v>
      </c>
      <c r="R3446" s="8">
        <f t="shared" si="274"/>
        <v>-2766.7984189723161</v>
      </c>
      <c r="S3446" s="8">
        <f t="shared" si="275"/>
        <v>1595600.4518394934</v>
      </c>
      <c r="U3446" s="25">
        <v>43209.316793981481</v>
      </c>
      <c r="V3446">
        <v>4</v>
      </c>
      <c r="W3446">
        <v>1357</v>
      </c>
      <c r="X3446" t="s">
        <v>1056</v>
      </c>
      <c r="Y3446" t="s">
        <v>954</v>
      </c>
      <c r="Z3446" s="25">
        <v>43208.997916666667</v>
      </c>
      <c r="AA3446">
        <v>1269</v>
      </c>
      <c r="AB3446">
        <v>1</v>
      </c>
      <c r="AC3446" s="24">
        <v>8.0000000000000004E-4</v>
      </c>
      <c r="AD3446">
        <v>115220</v>
      </c>
      <c r="AE3446">
        <v>146418732</v>
      </c>
      <c r="AF3446" s="22">
        <v>43208</v>
      </c>
      <c r="AG3446">
        <v>1297</v>
      </c>
      <c r="AH3446">
        <v>1268</v>
      </c>
      <c r="AI3446" s="22">
        <v>43209</v>
      </c>
      <c r="AJ3446">
        <v>1258</v>
      </c>
      <c r="AK3446">
        <v>1265</v>
      </c>
      <c r="AM3446">
        <v>1</v>
      </c>
      <c r="AN3446">
        <v>0</v>
      </c>
      <c r="AO3446" s="26">
        <v>8.0000000000000002E-3</v>
      </c>
      <c r="AQ3446">
        <v>0.02</v>
      </c>
      <c r="AR3446">
        <v>0.49</v>
      </c>
      <c r="AS3446">
        <v>0.96</v>
      </c>
      <c r="AT3446">
        <v>0.99</v>
      </c>
      <c r="AU3446">
        <v>1.903</v>
      </c>
      <c r="AV3446">
        <v>1266</v>
      </c>
      <c r="AW3446">
        <v>1246</v>
      </c>
      <c r="AX3446">
        <v>1265</v>
      </c>
    </row>
    <row r="3447" spans="1:50">
      <c r="A3447" s="22">
        <v>43207</v>
      </c>
      <c r="B3447">
        <v>250</v>
      </c>
      <c r="C3447">
        <v>263</v>
      </c>
      <c r="D3447">
        <v>238</v>
      </c>
      <c r="E3447">
        <v>245</v>
      </c>
      <c r="F3447" s="22">
        <v>43208</v>
      </c>
      <c r="G3447">
        <v>253</v>
      </c>
      <c r="H3447">
        <v>269</v>
      </c>
      <c r="I3447">
        <v>214</v>
      </c>
      <c r="J3447">
        <v>217</v>
      </c>
      <c r="K3447" s="22">
        <v>43209</v>
      </c>
      <c r="L3447">
        <v>209</v>
      </c>
      <c r="M3447">
        <v>1.06</v>
      </c>
      <c r="N3447" s="8" t="str">
        <f>IF(AND(AM3447=1,AC3447&lt;-0.005,AE3447&gt;O$1),R3447,"")</f>
        <v/>
      </c>
      <c r="O3447" s="8">
        <f t="shared" si="272"/>
        <v>500694.23631867388</v>
      </c>
      <c r="P3447" s="8" t="str">
        <f t="shared" si="276"/>
        <v/>
      </c>
      <c r="Q3447" s="8">
        <f t="shared" si="273"/>
        <v>618554.20262633194</v>
      </c>
      <c r="R3447" s="8">
        <f t="shared" si="274"/>
        <v>19900.497512437832</v>
      </c>
      <c r="S3447" s="8">
        <f t="shared" si="275"/>
        <v>1595600.4518394934</v>
      </c>
      <c r="U3447" s="25">
        <v>43209.316793981481</v>
      </c>
      <c r="V3447">
        <v>5</v>
      </c>
      <c r="W3447">
        <v>6819</v>
      </c>
      <c r="X3447" t="s">
        <v>1024</v>
      </c>
      <c r="Y3447" t="s">
        <v>960</v>
      </c>
      <c r="Z3447" s="25">
        <v>43208.997916666667</v>
      </c>
      <c r="AA3447">
        <v>213</v>
      </c>
      <c r="AB3447">
        <v>-4</v>
      </c>
      <c r="AC3447" s="24">
        <v>-1.84E-2</v>
      </c>
      <c r="AD3447">
        <v>60600</v>
      </c>
      <c r="AE3447">
        <v>13023790</v>
      </c>
      <c r="AF3447" s="22">
        <v>43208</v>
      </c>
      <c r="AG3447">
        <v>253</v>
      </c>
      <c r="AH3447">
        <v>217</v>
      </c>
      <c r="AI3447" s="22">
        <v>43209</v>
      </c>
      <c r="AJ3447">
        <v>209</v>
      </c>
      <c r="AK3447">
        <v>201</v>
      </c>
      <c r="AM3447">
        <v>2</v>
      </c>
      <c r="AN3447" t="s">
        <v>1023</v>
      </c>
      <c r="AO3447">
        <v>6353</v>
      </c>
      <c r="AP3447">
        <v>0</v>
      </c>
      <c r="AQ3447">
        <v>0.62</v>
      </c>
      <c r="AR3447">
        <v>0.82</v>
      </c>
      <c r="AS3447">
        <v>1.06</v>
      </c>
      <c r="AT3447">
        <v>1.34</v>
      </c>
      <c r="AU3447">
        <v>0.93</v>
      </c>
      <c r="AV3447">
        <v>210</v>
      </c>
      <c r="AW3447">
        <v>193</v>
      </c>
      <c r="AX3447">
        <v>201</v>
      </c>
    </row>
    <row r="3448" spans="1:50">
      <c r="A3448" s="22">
        <v>43207</v>
      </c>
      <c r="B3448">
        <v>685</v>
      </c>
      <c r="C3448">
        <v>694</v>
      </c>
      <c r="D3448">
        <v>663</v>
      </c>
      <c r="E3448">
        <v>668</v>
      </c>
      <c r="F3448" s="22">
        <v>43208</v>
      </c>
      <c r="G3448">
        <v>768</v>
      </c>
      <c r="H3448">
        <v>768</v>
      </c>
      <c r="I3448">
        <v>755</v>
      </c>
      <c r="J3448">
        <v>768</v>
      </c>
      <c r="K3448" s="22">
        <v>43209</v>
      </c>
      <c r="L3448">
        <v>757</v>
      </c>
      <c r="M3448">
        <v>1.04</v>
      </c>
      <c r="N3448" s="8" t="str">
        <f>IF(AND(AM3448=1,AC3448&lt;-0.005,AE3448&gt;O$1),R3448,"")</f>
        <v/>
      </c>
      <c r="O3448" s="8">
        <f t="shared" si="272"/>
        <v>500694.23631867388</v>
      </c>
      <c r="P3448" s="8" t="str">
        <f t="shared" si="276"/>
        <v/>
      </c>
      <c r="Q3448" s="8">
        <f t="shared" si="273"/>
        <v>618554.20262633194</v>
      </c>
      <c r="R3448" s="8">
        <f t="shared" si="274"/>
        <v>27158.774373259086</v>
      </c>
      <c r="S3448" s="8">
        <f t="shared" si="275"/>
        <v>1622759.2262127525</v>
      </c>
      <c r="U3448" s="25">
        <v>43209.316793981481</v>
      </c>
      <c r="V3448">
        <v>7</v>
      </c>
      <c r="W3448">
        <v>2468</v>
      </c>
      <c r="X3448" t="s">
        <v>1219</v>
      </c>
      <c r="Y3448" t="s">
        <v>954</v>
      </c>
      <c r="Z3448" s="25">
        <v>43208.998611111114</v>
      </c>
      <c r="AA3448">
        <v>776</v>
      </c>
      <c r="AB3448">
        <v>8</v>
      </c>
      <c r="AC3448" s="24">
        <v>1.04E-2</v>
      </c>
      <c r="AD3448">
        <v>53100</v>
      </c>
      <c r="AE3448">
        <v>40909350</v>
      </c>
      <c r="AF3448" s="22">
        <v>43208</v>
      </c>
      <c r="AG3448">
        <v>768</v>
      </c>
      <c r="AH3448">
        <v>768</v>
      </c>
      <c r="AI3448" s="22">
        <v>43209</v>
      </c>
      <c r="AJ3448">
        <v>757</v>
      </c>
      <c r="AK3448">
        <v>718</v>
      </c>
      <c r="AM3448">
        <v>1</v>
      </c>
      <c r="AN3448">
        <v>0</v>
      </c>
      <c r="AO3448">
        <v>3.74</v>
      </c>
      <c r="AP3448">
        <v>0</v>
      </c>
      <c r="AQ3448">
        <v>0.65</v>
      </c>
      <c r="AR3448">
        <v>0.56999999999999995</v>
      </c>
      <c r="AS3448">
        <v>1.04</v>
      </c>
      <c r="AT3448">
        <v>1.03</v>
      </c>
      <c r="AU3448">
        <v>1.204</v>
      </c>
      <c r="AV3448">
        <v>770</v>
      </c>
      <c r="AW3448">
        <v>718</v>
      </c>
      <c r="AX3448">
        <v>718</v>
      </c>
    </row>
    <row r="3449" spans="1:50">
      <c r="A3449" s="22">
        <v>43207</v>
      </c>
      <c r="B3449">
        <v>390</v>
      </c>
      <c r="C3449">
        <v>390</v>
      </c>
      <c r="D3449">
        <v>359</v>
      </c>
      <c r="E3449">
        <v>381</v>
      </c>
      <c r="F3449" s="22">
        <v>43208</v>
      </c>
      <c r="G3449">
        <v>380</v>
      </c>
      <c r="H3449">
        <v>382</v>
      </c>
      <c r="I3449">
        <v>368</v>
      </c>
      <c r="J3449">
        <v>379</v>
      </c>
      <c r="K3449" s="22">
        <v>43209</v>
      </c>
      <c r="L3449">
        <v>389</v>
      </c>
      <c r="M3449">
        <v>1.1399999999999999</v>
      </c>
      <c r="N3449" s="8" t="str">
        <f>IF(AND(AM3449=1,AC3449&lt;-0.005,AE3449&gt;O$1),R3449,"")</f>
        <v/>
      </c>
      <c r="O3449" s="8">
        <f t="shared" si="272"/>
        <v>500694.23631867388</v>
      </c>
      <c r="P3449" s="8" t="str">
        <f t="shared" si="276"/>
        <v/>
      </c>
      <c r="Q3449" s="8">
        <f t="shared" si="273"/>
        <v>618554.20262633194</v>
      </c>
      <c r="R3449" s="8">
        <f t="shared" si="274"/>
        <v>29972.752043596727</v>
      </c>
      <c r="S3449" s="8">
        <f t="shared" si="275"/>
        <v>1622759.2262127525</v>
      </c>
      <c r="U3449" s="25">
        <v>43209.316793981481</v>
      </c>
      <c r="V3449">
        <v>8</v>
      </c>
      <c r="W3449">
        <v>2743</v>
      </c>
      <c r="X3449" t="s">
        <v>1192</v>
      </c>
      <c r="Y3449" t="s">
        <v>960</v>
      </c>
      <c r="Z3449" s="25">
        <v>43208.992361111108</v>
      </c>
      <c r="AA3449">
        <v>396</v>
      </c>
      <c r="AB3449">
        <v>17</v>
      </c>
      <c r="AC3449" s="24">
        <v>4.4900000000000002E-2</v>
      </c>
      <c r="AD3449">
        <v>46200</v>
      </c>
      <c r="AE3449">
        <v>18363820</v>
      </c>
      <c r="AF3449" s="22">
        <v>43208</v>
      </c>
      <c r="AG3449">
        <v>380</v>
      </c>
      <c r="AH3449">
        <v>379</v>
      </c>
      <c r="AI3449" s="22">
        <v>43209</v>
      </c>
      <c r="AJ3449">
        <v>389</v>
      </c>
      <c r="AK3449">
        <v>367</v>
      </c>
      <c r="AM3449" t="s">
        <v>1068</v>
      </c>
      <c r="AN3449" t="s">
        <v>1023</v>
      </c>
      <c r="AO3449">
        <v>0</v>
      </c>
      <c r="AP3449">
        <v>0</v>
      </c>
      <c r="AQ3449">
        <v>1</v>
      </c>
      <c r="AR3449">
        <v>0.68</v>
      </c>
      <c r="AS3449">
        <v>1.1399999999999999</v>
      </c>
      <c r="AT3449">
        <v>1.0900000000000001</v>
      </c>
      <c r="AU3449">
        <v>2.3450000000000002</v>
      </c>
      <c r="AV3449">
        <v>394</v>
      </c>
      <c r="AW3449">
        <v>367</v>
      </c>
      <c r="AX3449">
        <v>367</v>
      </c>
    </row>
    <row r="3450" spans="1:50">
      <c r="A3450" s="22">
        <v>43207</v>
      </c>
      <c r="B3450">
        <v>600</v>
      </c>
      <c r="C3450">
        <v>602</v>
      </c>
      <c r="D3450">
        <v>550</v>
      </c>
      <c r="E3450">
        <v>594</v>
      </c>
      <c r="F3450" s="22">
        <v>43208</v>
      </c>
      <c r="G3450">
        <v>584</v>
      </c>
      <c r="H3450">
        <v>608</v>
      </c>
      <c r="I3450">
        <v>567</v>
      </c>
      <c r="J3450">
        <v>574</v>
      </c>
      <c r="K3450" s="22">
        <v>43209</v>
      </c>
      <c r="L3450">
        <v>571</v>
      </c>
      <c r="M3450">
        <v>1.41</v>
      </c>
      <c r="N3450" s="8" t="str">
        <f>IF(AND(AM3450=1,AC3450&lt;-0.005,AE3450&gt;O$1),R3450,"")</f>
        <v/>
      </c>
      <c r="O3450" s="8">
        <f t="shared" si="272"/>
        <v>500694.23631867388</v>
      </c>
      <c r="P3450" s="8" t="str">
        <f t="shared" si="276"/>
        <v/>
      </c>
      <c r="Q3450" s="8">
        <f t="shared" si="273"/>
        <v>618554.20262633194</v>
      </c>
      <c r="R3450" s="8">
        <f t="shared" si="274"/>
        <v>37664.78342749524</v>
      </c>
      <c r="S3450" s="8">
        <f t="shared" si="275"/>
        <v>1660424.0096402478</v>
      </c>
      <c r="U3450" s="25">
        <v>43209.316793981481</v>
      </c>
      <c r="V3450">
        <v>9</v>
      </c>
      <c r="W3450">
        <v>8698</v>
      </c>
      <c r="X3450" t="s">
        <v>1057</v>
      </c>
      <c r="Y3450" t="s">
        <v>962</v>
      </c>
      <c r="Z3450" s="25">
        <v>43208.997916666667</v>
      </c>
      <c r="AA3450">
        <v>573</v>
      </c>
      <c r="AB3450">
        <v>-1</v>
      </c>
      <c r="AC3450" s="24">
        <v>-1.6999999999999999E-3</v>
      </c>
      <c r="AD3450">
        <v>45000</v>
      </c>
      <c r="AE3450">
        <v>25780950</v>
      </c>
      <c r="AF3450" s="22">
        <v>43208</v>
      </c>
      <c r="AG3450">
        <v>584</v>
      </c>
      <c r="AH3450">
        <v>574</v>
      </c>
      <c r="AI3450" s="22">
        <v>43209</v>
      </c>
      <c r="AJ3450">
        <v>571</v>
      </c>
      <c r="AK3450">
        <v>531</v>
      </c>
      <c r="AM3450">
        <v>1</v>
      </c>
      <c r="AN3450">
        <v>0.15</v>
      </c>
      <c r="AO3450">
        <v>1.27</v>
      </c>
      <c r="AP3450" t="s">
        <v>956</v>
      </c>
      <c r="AQ3450">
        <v>1</v>
      </c>
      <c r="AR3450">
        <v>1</v>
      </c>
      <c r="AS3450">
        <v>1.41</v>
      </c>
      <c r="AT3450">
        <v>1.51</v>
      </c>
      <c r="AU3450">
        <v>0.65700000000000003</v>
      </c>
      <c r="AV3450">
        <v>572</v>
      </c>
      <c r="AW3450">
        <v>528</v>
      </c>
      <c r="AX3450">
        <v>531</v>
      </c>
    </row>
    <row r="3451" spans="1:50">
      <c r="A3451" s="22">
        <v>43207</v>
      </c>
      <c r="B3451">
        <v>194.3</v>
      </c>
      <c r="C3451">
        <v>194.4</v>
      </c>
      <c r="D3451">
        <v>193</v>
      </c>
      <c r="E3451">
        <v>193.5</v>
      </c>
      <c r="F3451" s="22">
        <v>43208</v>
      </c>
      <c r="G3451">
        <v>193</v>
      </c>
      <c r="H3451">
        <v>194.6</v>
      </c>
      <c r="I3451">
        <v>192.5</v>
      </c>
      <c r="J3451">
        <v>194.5</v>
      </c>
      <c r="K3451" s="22">
        <v>43209</v>
      </c>
      <c r="L3451">
        <v>194.9</v>
      </c>
      <c r="M3451">
        <v>1.02</v>
      </c>
      <c r="N3451" s="8" t="str">
        <f>IF(AND(AM3451=1,AC3451&lt;-0.005,AE3451&gt;O$1),R3451,"")</f>
        <v/>
      </c>
      <c r="O3451" s="8">
        <f t="shared" si="272"/>
        <v>500694.23631867388</v>
      </c>
      <c r="P3451" s="8" t="str">
        <f t="shared" si="276"/>
        <v/>
      </c>
      <c r="Q3451" s="8">
        <f t="shared" si="273"/>
        <v>618554.20262633194</v>
      </c>
      <c r="R3451" s="8">
        <f t="shared" si="274"/>
        <v>-256.41025641026658</v>
      </c>
      <c r="S3451" s="8">
        <f t="shared" si="275"/>
        <v>1660167.5993838375</v>
      </c>
      <c r="U3451" s="25">
        <v>43209.316793981481</v>
      </c>
      <c r="V3451">
        <v>10</v>
      </c>
      <c r="W3451">
        <v>8411</v>
      </c>
      <c r="X3451" t="s">
        <v>1070</v>
      </c>
      <c r="Y3451" t="s">
        <v>962</v>
      </c>
      <c r="Z3451" s="25">
        <v>43208.99722222222</v>
      </c>
      <c r="AA3451">
        <v>194.1</v>
      </c>
      <c r="AB3451">
        <v>-0.4</v>
      </c>
      <c r="AC3451" s="24">
        <v>-2.0999999999999999E-3</v>
      </c>
      <c r="AD3451">
        <v>36700</v>
      </c>
      <c r="AE3451">
        <v>7130280</v>
      </c>
      <c r="AF3451" s="22">
        <v>43208</v>
      </c>
      <c r="AG3451">
        <v>193</v>
      </c>
      <c r="AH3451">
        <v>194.5</v>
      </c>
      <c r="AI3451" s="22">
        <v>43209</v>
      </c>
      <c r="AJ3451">
        <v>194.9</v>
      </c>
      <c r="AK3451">
        <v>195</v>
      </c>
      <c r="AM3451">
        <v>1</v>
      </c>
      <c r="AN3451" t="s">
        <v>1023</v>
      </c>
      <c r="AO3451">
        <v>6.17</v>
      </c>
      <c r="AP3451">
        <v>3.86</v>
      </c>
      <c r="AQ3451">
        <v>1</v>
      </c>
      <c r="AR3451">
        <v>0.21</v>
      </c>
      <c r="AS3451">
        <v>1.02</v>
      </c>
      <c r="AT3451">
        <v>0.98</v>
      </c>
      <c r="AU3451">
        <v>0.42699999999999999</v>
      </c>
      <c r="AV3451">
        <v>197</v>
      </c>
      <c r="AW3451">
        <v>194.6</v>
      </c>
      <c r="AX3451">
        <v>195</v>
      </c>
    </row>
    <row r="3452" spans="1:50">
      <c r="A3452" s="22">
        <v>43207</v>
      </c>
      <c r="B3452">
        <v>144</v>
      </c>
      <c r="C3452">
        <v>145</v>
      </c>
      <c r="D3452">
        <v>135</v>
      </c>
      <c r="E3452">
        <v>139</v>
      </c>
      <c r="F3452" s="22">
        <v>43208</v>
      </c>
      <c r="G3452">
        <v>136</v>
      </c>
      <c r="H3452">
        <v>138</v>
      </c>
      <c r="I3452">
        <v>132</v>
      </c>
      <c r="J3452">
        <v>134</v>
      </c>
      <c r="K3452" s="22">
        <v>43209</v>
      </c>
      <c r="L3452">
        <v>136</v>
      </c>
      <c r="M3452">
        <v>1.24</v>
      </c>
      <c r="N3452" s="8" t="str">
        <f>IF(AND(AM3452=1,AC3452&lt;-0.005,AE3452&gt;O$1),R3452,"")</f>
        <v/>
      </c>
      <c r="O3452" s="8">
        <f t="shared" si="272"/>
        <v>500694.23631867388</v>
      </c>
      <c r="P3452" s="8" t="str">
        <f t="shared" si="276"/>
        <v/>
      </c>
      <c r="Q3452" s="8">
        <f t="shared" si="273"/>
        <v>618554.20262633194</v>
      </c>
      <c r="R3452" s="8">
        <f t="shared" si="274"/>
        <v>-14285.71428571429</v>
      </c>
      <c r="S3452" s="8">
        <f t="shared" si="275"/>
        <v>1660167.5993838375</v>
      </c>
      <c r="U3452" s="25">
        <v>43209.316793981481</v>
      </c>
      <c r="V3452">
        <v>12</v>
      </c>
      <c r="W3452">
        <v>6628</v>
      </c>
      <c r="X3452" t="s">
        <v>267</v>
      </c>
      <c r="Y3452" t="s">
        <v>960</v>
      </c>
      <c r="Z3452" s="25">
        <v>43208.98541666667</v>
      </c>
      <c r="AA3452">
        <v>137</v>
      </c>
      <c r="AB3452">
        <v>3</v>
      </c>
      <c r="AC3452" s="24">
        <v>2.24E-2</v>
      </c>
      <c r="AD3452">
        <v>16500</v>
      </c>
      <c r="AE3452">
        <v>2217640</v>
      </c>
      <c r="AF3452" s="22">
        <v>43208</v>
      </c>
      <c r="AG3452">
        <v>136</v>
      </c>
      <c r="AH3452">
        <v>134</v>
      </c>
      <c r="AI3452" s="22">
        <v>43209</v>
      </c>
      <c r="AJ3452">
        <v>136</v>
      </c>
      <c r="AK3452">
        <v>140</v>
      </c>
      <c r="AM3452">
        <v>2</v>
      </c>
      <c r="AN3452" t="s">
        <v>1023</v>
      </c>
      <c r="AO3452">
        <v>191.28</v>
      </c>
      <c r="AP3452" t="s">
        <v>956</v>
      </c>
      <c r="AQ3452">
        <v>0.7</v>
      </c>
      <c r="AR3452">
        <v>0.57999999999999996</v>
      </c>
      <c r="AS3452">
        <v>1.24</v>
      </c>
      <c r="AT3452">
        <v>1.1100000000000001</v>
      </c>
      <c r="AU3452">
        <v>1.603</v>
      </c>
      <c r="AV3452">
        <v>145</v>
      </c>
      <c r="AW3452">
        <v>135</v>
      </c>
      <c r="AX3452">
        <v>140</v>
      </c>
    </row>
    <row r="3453" spans="1:50">
      <c r="A3453" s="22">
        <v>43207</v>
      </c>
      <c r="B3453">
        <v>19060</v>
      </c>
      <c r="C3453">
        <v>19190</v>
      </c>
      <c r="D3453">
        <v>18980</v>
      </c>
      <c r="E3453">
        <v>19130</v>
      </c>
      <c r="F3453" s="22">
        <v>43208</v>
      </c>
      <c r="G3453">
        <v>19240</v>
      </c>
      <c r="H3453">
        <v>19720</v>
      </c>
      <c r="I3453">
        <v>19230</v>
      </c>
      <c r="J3453">
        <v>19680</v>
      </c>
      <c r="K3453" s="22">
        <v>43209</v>
      </c>
      <c r="L3453">
        <v>19820</v>
      </c>
      <c r="M3453">
        <v>1.04</v>
      </c>
      <c r="N3453" s="8" t="str">
        <f>IF(AND(AM3453=1,AC3453&lt;-0.005,AE3453&gt;O$1),R3453,"")</f>
        <v/>
      </c>
      <c r="O3453" s="8">
        <f t="shared" si="272"/>
        <v>500694.23631867388</v>
      </c>
      <c r="P3453" s="8" t="str">
        <f t="shared" si="276"/>
        <v/>
      </c>
      <c r="Q3453" s="8">
        <f t="shared" si="273"/>
        <v>618554.20262633194</v>
      </c>
      <c r="R3453" s="8">
        <f t="shared" si="274"/>
        <v>2535.4969574036268</v>
      </c>
      <c r="S3453" s="8">
        <f t="shared" si="275"/>
        <v>1662703.0963412412</v>
      </c>
      <c r="U3453" s="25">
        <v>43209.316793981481</v>
      </c>
      <c r="V3453">
        <v>14</v>
      </c>
      <c r="W3453">
        <v>1570</v>
      </c>
      <c r="X3453" t="s">
        <v>1041</v>
      </c>
      <c r="Y3453" t="s">
        <v>954</v>
      </c>
      <c r="Z3453" s="25">
        <v>43208.998611111114</v>
      </c>
      <c r="AA3453">
        <v>19661</v>
      </c>
      <c r="AB3453">
        <v>-19</v>
      </c>
      <c r="AC3453" s="24">
        <v>-1E-3</v>
      </c>
      <c r="AD3453">
        <v>15983</v>
      </c>
      <c r="AE3453">
        <v>314011278</v>
      </c>
      <c r="AF3453" s="22">
        <v>43208</v>
      </c>
      <c r="AG3453">
        <v>19240</v>
      </c>
      <c r="AH3453">
        <v>19680</v>
      </c>
      <c r="AI3453" s="22">
        <v>43209</v>
      </c>
      <c r="AJ3453">
        <v>19820</v>
      </c>
      <c r="AK3453">
        <v>19720</v>
      </c>
      <c r="AM3453">
        <v>1</v>
      </c>
      <c r="AN3453">
        <v>0</v>
      </c>
      <c r="AO3453" s="26">
        <v>8.0000000000000002E-3</v>
      </c>
      <c r="AQ3453">
        <v>0.99</v>
      </c>
      <c r="AR3453">
        <v>0.35</v>
      </c>
      <c r="AS3453">
        <v>1.04</v>
      </c>
      <c r="AT3453">
        <v>0.98</v>
      </c>
      <c r="AU3453">
        <v>0.76600000000000001</v>
      </c>
      <c r="AV3453">
        <v>20010</v>
      </c>
      <c r="AW3453">
        <v>19700</v>
      </c>
      <c r="AX3453">
        <v>19720</v>
      </c>
    </row>
    <row r="3454" spans="1:50">
      <c r="A3454" s="22">
        <v>43207</v>
      </c>
      <c r="B3454">
        <v>680</v>
      </c>
      <c r="C3454">
        <v>681</v>
      </c>
      <c r="D3454">
        <v>680</v>
      </c>
      <c r="E3454">
        <v>681</v>
      </c>
      <c r="F3454" s="22">
        <v>43208</v>
      </c>
      <c r="G3454">
        <v>731</v>
      </c>
      <c r="H3454">
        <v>781</v>
      </c>
      <c r="I3454">
        <v>731</v>
      </c>
      <c r="J3454">
        <v>781</v>
      </c>
      <c r="K3454" s="22">
        <v>43209</v>
      </c>
      <c r="L3454">
        <v>931</v>
      </c>
      <c r="M3454">
        <v>0.98</v>
      </c>
      <c r="N3454" s="8" t="str">
        <f>IF(AND(AM3454=1,AC3454&lt;-0.005,AE3454&gt;O$1),R3454,"")</f>
        <v/>
      </c>
      <c r="O3454" s="8">
        <f t="shared" si="272"/>
        <v>500694.23631867388</v>
      </c>
      <c r="P3454" s="8" t="str">
        <f t="shared" si="276"/>
        <v/>
      </c>
      <c r="Q3454" s="8">
        <f t="shared" si="273"/>
        <v>618554.20262633194</v>
      </c>
      <c r="R3454" s="8">
        <f t="shared" si="274"/>
        <v>0</v>
      </c>
      <c r="S3454" s="8">
        <f t="shared" si="275"/>
        <v>1662703.0963412412</v>
      </c>
      <c r="U3454" s="25">
        <v>43209.316793981481</v>
      </c>
      <c r="V3454">
        <v>16</v>
      </c>
      <c r="W3454">
        <v>7314</v>
      </c>
      <c r="X3454" t="s">
        <v>1212</v>
      </c>
      <c r="Y3454" t="s">
        <v>960</v>
      </c>
      <c r="Z3454" s="25">
        <v>43208.948611111111</v>
      </c>
      <c r="AA3454">
        <v>880.1</v>
      </c>
      <c r="AB3454">
        <v>99.1</v>
      </c>
      <c r="AC3454" s="24">
        <v>0.12690000000000001</v>
      </c>
      <c r="AD3454">
        <v>10100</v>
      </c>
      <c r="AE3454">
        <v>8935590</v>
      </c>
      <c r="AF3454" s="22">
        <v>43208</v>
      </c>
      <c r="AG3454">
        <v>731</v>
      </c>
      <c r="AH3454">
        <v>781</v>
      </c>
      <c r="AI3454" s="22">
        <v>43209</v>
      </c>
      <c r="AJ3454">
        <v>931</v>
      </c>
      <c r="AK3454">
        <v>931</v>
      </c>
      <c r="AM3454">
        <v>2</v>
      </c>
      <c r="AN3454" t="s">
        <v>1023</v>
      </c>
      <c r="AO3454">
        <v>0</v>
      </c>
      <c r="AP3454">
        <v>1.92</v>
      </c>
      <c r="AQ3454">
        <v>0.15</v>
      </c>
      <c r="AR3454">
        <v>0.03</v>
      </c>
      <c r="AS3454">
        <v>0.98</v>
      </c>
      <c r="AT3454">
        <v>0.9</v>
      </c>
      <c r="AU3454">
        <v>0.77600000000000002</v>
      </c>
      <c r="AV3454">
        <v>931</v>
      </c>
      <c r="AW3454">
        <v>920</v>
      </c>
      <c r="AX3454">
        <v>931</v>
      </c>
    </row>
    <row r="3455" spans="1:50">
      <c r="A3455" s="22">
        <v>43207</v>
      </c>
      <c r="B3455">
        <v>182</v>
      </c>
      <c r="C3455">
        <v>207</v>
      </c>
      <c r="D3455">
        <v>180</v>
      </c>
      <c r="E3455">
        <v>190</v>
      </c>
      <c r="F3455" s="22">
        <v>43208</v>
      </c>
      <c r="G3455">
        <v>185</v>
      </c>
      <c r="H3455">
        <v>187</v>
      </c>
      <c r="I3455">
        <v>177</v>
      </c>
      <c r="J3455">
        <v>178</v>
      </c>
      <c r="K3455" s="22">
        <v>43209</v>
      </c>
      <c r="L3455">
        <v>192</v>
      </c>
      <c r="M3455">
        <v>0.82</v>
      </c>
      <c r="N3455" s="8" t="str">
        <f>IF(AND(AM3455=1,AC3455&lt;-0.005,AE3455&gt;O$1),R3455,"")</f>
        <v/>
      </c>
      <c r="O3455" s="8">
        <f t="shared" si="272"/>
        <v>500694.23631867388</v>
      </c>
      <c r="P3455" s="8" t="str">
        <f t="shared" si="276"/>
        <v/>
      </c>
      <c r="Q3455" s="8">
        <f t="shared" si="273"/>
        <v>618554.20262633194</v>
      </c>
      <c r="R3455" s="8">
        <f t="shared" si="274"/>
        <v>18918.918918918949</v>
      </c>
      <c r="S3455" s="8">
        <f t="shared" si="275"/>
        <v>1662703.0963412412</v>
      </c>
      <c r="U3455" s="25">
        <v>43209.316793981481</v>
      </c>
      <c r="V3455">
        <v>17</v>
      </c>
      <c r="W3455">
        <v>6835</v>
      </c>
      <c r="X3455" t="s">
        <v>1133</v>
      </c>
      <c r="Y3455" t="s">
        <v>954</v>
      </c>
      <c r="Z3455" s="25">
        <v>43208.988888888889</v>
      </c>
      <c r="AA3455">
        <v>178</v>
      </c>
      <c r="AB3455">
        <v>0</v>
      </c>
      <c r="AC3455" s="24">
        <v>0</v>
      </c>
      <c r="AD3455">
        <v>9400</v>
      </c>
      <c r="AE3455">
        <v>1671030</v>
      </c>
      <c r="AF3455" s="22">
        <v>43208</v>
      </c>
      <c r="AG3455">
        <v>185</v>
      </c>
      <c r="AH3455">
        <v>178</v>
      </c>
      <c r="AI3455" s="22">
        <v>43209</v>
      </c>
      <c r="AJ3455">
        <v>192</v>
      </c>
      <c r="AK3455">
        <v>185</v>
      </c>
      <c r="AM3455">
        <v>2</v>
      </c>
      <c r="AN3455" t="s">
        <v>1023</v>
      </c>
      <c r="AO3455">
        <v>0</v>
      </c>
      <c r="AP3455">
        <v>0</v>
      </c>
      <c r="AQ3455">
        <v>0</v>
      </c>
      <c r="AR3455">
        <v>0.47</v>
      </c>
      <c r="AS3455">
        <v>0.82</v>
      </c>
      <c r="AT3455">
        <v>1.03</v>
      </c>
      <c r="AU3455">
        <v>1.3520000000000001</v>
      </c>
      <c r="AV3455">
        <v>198</v>
      </c>
      <c r="AW3455">
        <v>182</v>
      </c>
      <c r="AX3455">
        <v>185</v>
      </c>
    </row>
    <row r="3456" spans="1:50">
      <c r="A3456" s="22">
        <v>43207</v>
      </c>
      <c r="B3456">
        <v>397</v>
      </c>
      <c r="C3456">
        <v>407</v>
      </c>
      <c r="D3456">
        <v>373</v>
      </c>
      <c r="E3456">
        <v>376</v>
      </c>
      <c r="F3456" s="22">
        <v>43208</v>
      </c>
      <c r="G3456">
        <v>378</v>
      </c>
      <c r="H3456">
        <v>456</v>
      </c>
      <c r="I3456">
        <v>378</v>
      </c>
      <c r="J3456">
        <v>430</v>
      </c>
      <c r="K3456" s="22">
        <v>43209</v>
      </c>
      <c r="L3456">
        <v>435</v>
      </c>
      <c r="M3456">
        <v>0.94</v>
      </c>
      <c r="N3456" s="8" t="str">
        <f>IF(AND(AM3456=1,AC3456&lt;-0.005,AE3456&gt;O$1),R3456,"")</f>
        <v/>
      </c>
      <c r="O3456" s="8">
        <f t="shared" si="272"/>
        <v>500694.23631867388</v>
      </c>
      <c r="P3456" s="8" t="str">
        <f t="shared" si="276"/>
        <v/>
      </c>
      <c r="Q3456" s="8">
        <f t="shared" si="273"/>
        <v>618554.20262633194</v>
      </c>
      <c r="R3456" s="8">
        <f t="shared" si="274"/>
        <v>20334.928229665096</v>
      </c>
      <c r="S3456" s="8">
        <f t="shared" si="275"/>
        <v>1683038.0245709063</v>
      </c>
      <c r="U3456" s="25">
        <v>43209.316793981481</v>
      </c>
      <c r="V3456">
        <v>18</v>
      </c>
      <c r="W3456">
        <v>3121</v>
      </c>
      <c r="X3456" t="s">
        <v>1195</v>
      </c>
      <c r="Y3456" t="s">
        <v>954</v>
      </c>
      <c r="Z3456" s="25">
        <v>43208.994444444441</v>
      </c>
      <c r="AA3456">
        <v>434</v>
      </c>
      <c r="AB3456">
        <v>4</v>
      </c>
      <c r="AC3456" s="24">
        <v>9.2999999999999992E-3</v>
      </c>
      <c r="AD3456">
        <v>8400</v>
      </c>
      <c r="AE3456">
        <v>3631790</v>
      </c>
      <c r="AF3456" s="22">
        <v>43208</v>
      </c>
      <c r="AG3456">
        <v>378</v>
      </c>
      <c r="AH3456">
        <v>430</v>
      </c>
      <c r="AI3456" s="22">
        <v>43209</v>
      </c>
      <c r="AJ3456">
        <v>435</v>
      </c>
      <c r="AK3456">
        <v>418</v>
      </c>
      <c r="AM3456">
        <v>1</v>
      </c>
      <c r="AN3456">
        <v>0</v>
      </c>
      <c r="AO3456">
        <v>4.08</v>
      </c>
      <c r="AP3456">
        <v>0.23</v>
      </c>
      <c r="AQ3456">
        <v>0.01</v>
      </c>
      <c r="AR3456">
        <v>0.01</v>
      </c>
      <c r="AS3456">
        <v>0.94</v>
      </c>
      <c r="AT3456">
        <v>0.92</v>
      </c>
      <c r="AU3456">
        <v>1.514</v>
      </c>
      <c r="AV3456">
        <v>459</v>
      </c>
      <c r="AW3456">
        <v>416</v>
      </c>
      <c r="AX3456">
        <v>418</v>
      </c>
    </row>
    <row r="3457" spans="1:50">
      <c r="A3457" s="22">
        <v>43207</v>
      </c>
      <c r="B3457">
        <v>103</v>
      </c>
      <c r="C3457">
        <v>105</v>
      </c>
      <c r="D3457">
        <v>99</v>
      </c>
      <c r="E3457">
        <v>102</v>
      </c>
      <c r="F3457" s="22">
        <v>43208</v>
      </c>
      <c r="G3457">
        <v>106</v>
      </c>
      <c r="H3457">
        <v>113</v>
      </c>
      <c r="I3457">
        <v>104</v>
      </c>
      <c r="J3457">
        <v>112</v>
      </c>
      <c r="K3457" s="22">
        <v>43209</v>
      </c>
      <c r="L3457">
        <v>109</v>
      </c>
      <c r="M3457">
        <v>0.99</v>
      </c>
      <c r="N3457" s="8" t="str">
        <f>IF(AND(AM3457=1,AC3457&lt;-0.005,AE3457&gt;O$1),R3457,"")</f>
        <v/>
      </c>
      <c r="O3457" s="8">
        <f t="shared" si="272"/>
        <v>500694.23631867388</v>
      </c>
      <c r="P3457" s="8" t="str">
        <f t="shared" si="276"/>
        <v/>
      </c>
      <c r="Q3457" s="8">
        <f t="shared" si="273"/>
        <v>618554.20262633194</v>
      </c>
      <c r="R3457" s="8">
        <f t="shared" si="274"/>
        <v>14150.943396226467</v>
      </c>
      <c r="S3457" s="8">
        <f t="shared" si="275"/>
        <v>1683038.0245709063</v>
      </c>
      <c r="U3457" s="25">
        <v>43209.316793981481</v>
      </c>
      <c r="V3457">
        <v>19</v>
      </c>
      <c r="W3457">
        <v>8704</v>
      </c>
      <c r="X3457" t="s">
        <v>1085</v>
      </c>
      <c r="Y3457" t="s">
        <v>960</v>
      </c>
      <c r="Z3457" s="25">
        <v>43208.980555555558</v>
      </c>
      <c r="AA3457">
        <v>112</v>
      </c>
      <c r="AB3457">
        <v>0</v>
      </c>
      <c r="AC3457" s="24">
        <v>0</v>
      </c>
      <c r="AD3457">
        <v>7600</v>
      </c>
      <c r="AE3457">
        <v>854970</v>
      </c>
      <c r="AF3457" s="22">
        <v>43208</v>
      </c>
      <c r="AG3457">
        <v>106</v>
      </c>
      <c r="AH3457">
        <v>112</v>
      </c>
      <c r="AI3457" s="22">
        <v>43209</v>
      </c>
      <c r="AJ3457">
        <v>109</v>
      </c>
      <c r="AK3457">
        <v>106</v>
      </c>
      <c r="AM3457" t="s">
        <v>1068</v>
      </c>
      <c r="AN3457" t="s">
        <v>1023</v>
      </c>
      <c r="AO3457">
        <v>0</v>
      </c>
      <c r="AP3457" t="s">
        <v>956</v>
      </c>
      <c r="AQ3457">
        <v>0.28000000000000003</v>
      </c>
      <c r="AR3457">
        <v>0.08</v>
      </c>
      <c r="AS3457">
        <v>0.99</v>
      </c>
      <c r="AT3457">
        <v>0.84</v>
      </c>
      <c r="AU3457">
        <v>2.5379999999999998</v>
      </c>
      <c r="AV3457">
        <v>112</v>
      </c>
      <c r="AW3457">
        <v>105</v>
      </c>
      <c r="AX3457">
        <v>106</v>
      </c>
    </row>
    <row r="3458" spans="1:50">
      <c r="A3458" s="22">
        <v>43207</v>
      </c>
      <c r="B3458">
        <v>1088</v>
      </c>
      <c r="C3458">
        <v>1148</v>
      </c>
      <c r="D3458">
        <v>1065</v>
      </c>
      <c r="E3458">
        <v>1133</v>
      </c>
      <c r="F3458" s="22">
        <v>43208</v>
      </c>
      <c r="G3458">
        <v>1128</v>
      </c>
      <c r="H3458">
        <v>1134</v>
      </c>
      <c r="I3458">
        <v>1088</v>
      </c>
      <c r="J3458">
        <v>1117</v>
      </c>
      <c r="K3458" s="22">
        <v>43209</v>
      </c>
      <c r="L3458">
        <v>1147</v>
      </c>
      <c r="M3458">
        <v>0.96</v>
      </c>
      <c r="N3458" s="8">
        <f>IF(AND(AM3458=1,AC3458&lt;-0.005,AE3458&gt;O$1),R3458,"")</f>
        <v>12053.571428571442</v>
      </c>
      <c r="O3458" s="8">
        <f t="shared" si="272"/>
        <v>512747.8077472453</v>
      </c>
      <c r="P3458" s="8" t="str">
        <f t="shared" si="276"/>
        <v/>
      </c>
      <c r="Q3458" s="8">
        <f t="shared" si="273"/>
        <v>618554.20262633194</v>
      </c>
      <c r="R3458" s="8">
        <f t="shared" si="274"/>
        <v>12053.571428571442</v>
      </c>
      <c r="S3458" s="8">
        <f t="shared" si="275"/>
        <v>1695091.5959994777</v>
      </c>
      <c r="U3458" s="25">
        <v>43209.316805555558</v>
      </c>
      <c r="V3458">
        <v>20</v>
      </c>
      <c r="W3458">
        <v>6723</v>
      </c>
      <c r="X3458" t="s">
        <v>1188</v>
      </c>
      <c r="Y3458" t="s">
        <v>962</v>
      </c>
      <c r="Z3458" s="25">
        <v>43208.972916666666</v>
      </c>
      <c r="AA3458">
        <v>1107</v>
      </c>
      <c r="AB3458">
        <v>-10</v>
      </c>
      <c r="AC3458" s="24">
        <v>-8.9999999999999993E-3</v>
      </c>
      <c r="AD3458">
        <v>7300</v>
      </c>
      <c r="AE3458">
        <v>8107680</v>
      </c>
      <c r="AF3458" s="22">
        <v>43208</v>
      </c>
      <c r="AG3458">
        <v>1128</v>
      </c>
      <c r="AH3458">
        <v>1117</v>
      </c>
      <c r="AI3458" s="22">
        <v>43209</v>
      </c>
      <c r="AJ3458">
        <v>1147</v>
      </c>
      <c r="AK3458">
        <v>1120</v>
      </c>
      <c r="AM3458">
        <v>1</v>
      </c>
      <c r="AN3458">
        <v>0.15</v>
      </c>
      <c r="AO3458">
        <v>1</v>
      </c>
      <c r="AP3458" t="s">
        <v>956</v>
      </c>
      <c r="AQ3458">
        <v>0.31</v>
      </c>
      <c r="AR3458">
        <v>0.16</v>
      </c>
      <c r="AS3458">
        <v>0.96</v>
      </c>
      <c r="AT3458">
        <v>0.88</v>
      </c>
      <c r="AU3458">
        <v>1.0009999999999999</v>
      </c>
      <c r="AV3458">
        <v>1148</v>
      </c>
      <c r="AW3458">
        <v>1107</v>
      </c>
      <c r="AX3458">
        <v>1120</v>
      </c>
    </row>
    <row r="3459" spans="1:50">
      <c r="A3459" s="22">
        <v>43207</v>
      </c>
      <c r="B3459">
        <v>471</v>
      </c>
      <c r="C3459">
        <v>471</v>
      </c>
      <c r="D3459">
        <v>457</v>
      </c>
      <c r="E3459">
        <v>459</v>
      </c>
      <c r="F3459" s="22">
        <v>43208</v>
      </c>
      <c r="G3459">
        <v>455</v>
      </c>
      <c r="H3459">
        <v>465</v>
      </c>
      <c r="I3459">
        <v>455</v>
      </c>
      <c r="J3459">
        <v>462</v>
      </c>
      <c r="K3459" s="22">
        <v>43209</v>
      </c>
      <c r="L3459">
        <v>465</v>
      </c>
      <c r="M3459">
        <v>1.03</v>
      </c>
      <c r="N3459" s="8" t="str">
        <f>IF(AND(AM3459=1,AC3459&lt;-0.005,AE3459&gt;O$1),R3459,"")</f>
        <v/>
      </c>
      <c r="O3459" s="8">
        <f t="shared" si="272"/>
        <v>512747.8077472453</v>
      </c>
      <c r="P3459" s="8" t="str">
        <f t="shared" si="276"/>
        <v/>
      </c>
      <c r="Q3459" s="8">
        <f t="shared" si="273"/>
        <v>618554.20262633194</v>
      </c>
      <c r="R3459" s="8">
        <f t="shared" si="274"/>
        <v>34482.758620689616</v>
      </c>
      <c r="S3459" s="8">
        <f t="shared" si="275"/>
        <v>1729574.3546201673</v>
      </c>
      <c r="U3459" s="25">
        <v>43209.316805555558</v>
      </c>
      <c r="V3459">
        <v>21</v>
      </c>
      <c r="W3459">
        <v>2337</v>
      </c>
      <c r="X3459" t="s">
        <v>1218</v>
      </c>
      <c r="Y3459" t="s">
        <v>962</v>
      </c>
      <c r="Z3459" s="25">
        <v>43208.993750000001</v>
      </c>
      <c r="AA3459">
        <v>462</v>
      </c>
      <c r="AB3459">
        <v>0</v>
      </c>
      <c r="AC3459" s="24">
        <v>0</v>
      </c>
      <c r="AD3459">
        <v>6800</v>
      </c>
      <c r="AE3459">
        <v>3163210</v>
      </c>
      <c r="AF3459" s="22">
        <v>43208</v>
      </c>
      <c r="AG3459">
        <v>455</v>
      </c>
      <c r="AH3459">
        <v>462</v>
      </c>
      <c r="AI3459" s="22">
        <v>43209</v>
      </c>
      <c r="AJ3459">
        <v>465</v>
      </c>
      <c r="AK3459">
        <v>435</v>
      </c>
      <c r="AM3459">
        <v>1</v>
      </c>
      <c r="AN3459">
        <v>0</v>
      </c>
      <c r="AO3459">
        <v>6.26</v>
      </c>
      <c r="AP3459">
        <v>1.3</v>
      </c>
      <c r="AQ3459">
        <v>0.96</v>
      </c>
      <c r="AR3459">
        <v>0.93</v>
      </c>
      <c r="AS3459">
        <v>1.03</v>
      </c>
      <c r="AT3459">
        <v>1.05</v>
      </c>
      <c r="AU3459">
        <v>0.38400000000000001</v>
      </c>
      <c r="AV3459">
        <v>465</v>
      </c>
      <c r="AW3459">
        <v>429</v>
      </c>
      <c r="AX3459">
        <v>435</v>
      </c>
    </row>
    <row r="3460" spans="1:50">
      <c r="A3460" s="22">
        <v>43207</v>
      </c>
      <c r="B3460">
        <v>1566</v>
      </c>
      <c r="C3460">
        <v>1590</v>
      </c>
      <c r="D3460">
        <v>1551</v>
      </c>
      <c r="E3460">
        <v>1554</v>
      </c>
      <c r="F3460" s="22">
        <v>43208</v>
      </c>
      <c r="G3460">
        <v>1529</v>
      </c>
      <c r="H3460">
        <v>1532</v>
      </c>
      <c r="I3460">
        <v>1239</v>
      </c>
      <c r="J3460">
        <v>1255</v>
      </c>
      <c r="K3460" s="22">
        <v>43209</v>
      </c>
      <c r="L3460">
        <v>1225</v>
      </c>
      <c r="M3460">
        <v>1.05</v>
      </c>
      <c r="N3460" s="8" t="str">
        <f>IF(AND(AM3460=1,AC3460&lt;-0.005,AE3460&gt;O$1),R3460,"")</f>
        <v/>
      </c>
      <c r="O3460" s="8">
        <f t="shared" si="272"/>
        <v>512747.8077472453</v>
      </c>
      <c r="P3460" s="8" t="str">
        <f t="shared" si="276"/>
        <v/>
      </c>
      <c r="Q3460" s="8">
        <f t="shared" si="273"/>
        <v>618554.20262633194</v>
      </c>
      <c r="R3460" s="8">
        <f t="shared" si="274"/>
        <v>-19984.326018808784</v>
      </c>
      <c r="S3460" s="8">
        <f t="shared" si="275"/>
        <v>1709590.0286013584</v>
      </c>
      <c r="U3460" s="25">
        <v>43209.316805555558</v>
      </c>
      <c r="V3460">
        <v>22</v>
      </c>
      <c r="W3460">
        <v>8358</v>
      </c>
      <c r="X3460" t="s">
        <v>1072</v>
      </c>
      <c r="Y3460" t="s">
        <v>962</v>
      </c>
      <c r="Z3460" s="25">
        <v>43208.998611111114</v>
      </c>
      <c r="AA3460">
        <v>1261</v>
      </c>
      <c r="AB3460">
        <v>6</v>
      </c>
      <c r="AC3460" s="24">
        <v>4.7999999999999996E-3</v>
      </c>
      <c r="AD3460">
        <v>6300</v>
      </c>
      <c r="AE3460">
        <v>7934920</v>
      </c>
      <c r="AF3460" s="22">
        <v>43208</v>
      </c>
      <c r="AG3460">
        <v>1529</v>
      </c>
      <c r="AH3460">
        <v>1255</v>
      </c>
      <c r="AI3460" s="22">
        <v>43209</v>
      </c>
      <c r="AJ3460">
        <v>1225</v>
      </c>
      <c r="AK3460">
        <v>1276</v>
      </c>
      <c r="AM3460">
        <v>1</v>
      </c>
      <c r="AN3460">
        <v>0.15</v>
      </c>
      <c r="AO3460">
        <v>0.42</v>
      </c>
      <c r="AP3460">
        <v>1.67</v>
      </c>
      <c r="AQ3460">
        <v>0.94</v>
      </c>
      <c r="AR3460">
        <v>0.14000000000000001</v>
      </c>
      <c r="AS3460">
        <v>1.05</v>
      </c>
      <c r="AT3460">
        <v>0.85</v>
      </c>
      <c r="AU3460">
        <v>0.86499999999999999</v>
      </c>
      <c r="AV3460">
        <v>1335</v>
      </c>
      <c r="AW3460">
        <v>1200</v>
      </c>
      <c r="AX3460">
        <v>1276</v>
      </c>
    </row>
    <row r="3461" spans="1:50">
      <c r="A3461" s="22">
        <v>43207</v>
      </c>
      <c r="B3461">
        <v>293</v>
      </c>
      <c r="C3461">
        <v>299</v>
      </c>
      <c r="D3461">
        <v>266</v>
      </c>
      <c r="E3461">
        <v>296</v>
      </c>
      <c r="F3461" s="22">
        <v>43208</v>
      </c>
      <c r="G3461">
        <v>293</v>
      </c>
      <c r="H3461">
        <v>319</v>
      </c>
      <c r="I3461">
        <v>289</v>
      </c>
      <c r="J3461">
        <v>305</v>
      </c>
      <c r="K3461" s="22">
        <v>43209</v>
      </c>
      <c r="L3461">
        <v>304</v>
      </c>
      <c r="M3461">
        <v>1.1399999999999999</v>
      </c>
      <c r="N3461" s="8" t="str">
        <f>IF(AND(AM3461=1,AC3461&lt;-0.005,AE3461&gt;O$1),R3461,"")</f>
        <v/>
      </c>
      <c r="O3461" s="8">
        <f t="shared" si="272"/>
        <v>512747.8077472453</v>
      </c>
      <c r="P3461" s="8" t="str">
        <f t="shared" si="276"/>
        <v/>
      </c>
      <c r="Q3461" s="8">
        <f t="shared" si="273"/>
        <v>618554.20262633194</v>
      </c>
      <c r="R3461" s="8">
        <f t="shared" si="274"/>
        <v>39007.092198581558</v>
      </c>
      <c r="S3461" s="8">
        <f t="shared" si="275"/>
        <v>1709590.0286013584</v>
      </c>
      <c r="U3461" s="25">
        <v>43209.316805555558</v>
      </c>
      <c r="V3461">
        <v>23</v>
      </c>
      <c r="W3461">
        <v>3236</v>
      </c>
      <c r="X3461" t="s">
        <v>1117</v>
      </c>
      <c r="Y3461" t="s">
        <v>960</v>
      </c>
      <c r="Z3461" s="25">
        <v>43208.904166666667</v>
      </c>
      <c r="AA3461">
        <v>303</v>
      </c>
      <c r="AB3461">
        <v>-2</v>
      </c>
      <c r="AC3461" s="24">
        <v>-6.6E-3</v>
      </c>
      <c r="AD3461">
        <v>5400</v>
      </c>
      <c r="AE3461">
        <v>1617420</v>
      </c>
      <c r="AF3461" s="22">
        <v>43208</v>
      </c>
      <c r="AG3461">
        <v>293</v>
      </c>
      <c r="AH3461">
        <v>305</v>
      </c>
      <c r="AI3461" s="22">
        <v>43209</v>
      </c>
      <c r="AJ3461">
        <v>304</v>
      </c>
      <c r="AK3461">
        <v>282</v>
      </c>
      <c r="AM3461">
        <v>2</v>
      </c>
      <c r="AN3461" t="s">
        <v>1023</v>
      </c>
      <c r="AO3461">
        <v>0</v>
      </c>
      <c r="AP3461">
        <v>0.66</v>
      </c>
      <c r="AQ3461">
        <v>1</v>
      </c>
      <c r="AR3461">
        <v>1</v>
      </c>
      <c r="AS3461">
        <v>1.1399999999999999</v>
      </c>
      <c r="AT3461">
        <v>1.21</v>
      </c>
      <c r="AU3461">
        <v>0.64400000000000002</v>
      </c>
      <c r="AV3461">
        <v>305</v>
      </c>
      <c r="AW3461">
        <v>281</v>
      </c>
      <c r="AX3461">
        <v>282</v>
      </c>
    </row>
    <row r="3462" spans="1:50">
      <c r="A3462" s="22">
        <v>43207</v>
      </c>
      <c r="B3462">
        <v>341</v>
      </c>
      <c r="C3462">
        <v>365</v>
      </c>
      <c r="D3462">
        <v>331</v>
      </c>
      <c r="E3462">
        <v>353</v>
      </c>
      <c r="F3462" s="22">
        <v>43208</v>
      </c>
      <c r="G3462">
        <v>350</v>
      </c>
      <c r="H3462">
        <v>364</v>
      </c>
      <c r="I3462">
        <v>333</v>
      </c>
      <c r="J3462">
        <v>355</v>
      </c>
      <c r="K3462" s="22">
        <v>43209</v>
      </c>
      <c r="L3462">
        <v>349</v>
      </c>
      <c r="M3462">
        <v>0.98</v>
      </c>
      <c r="N3462" s="8">
        <f>IF(AND(AM3462=1,AC3462&lt;-0.005,AE3462&gt;O$1),R3462,"")</f>
        <v>7267.4418604651291</v>
      </c>
      <c r="O3462" s="8">
        <f t="shared" si="272"/>
        <v>520015.2496077104</v>
      </c>
      <c r="P3462" s="8">
        <f t="shared" si="276"/>
        <v>7267.4418604651291</v>
      </c>
      <c r="Q3462" s="8">
        <f t="shared" si="273"/>
        <v>625821.64448679704</v>
      </c>
      <c r="R3462" s="8">
        <f t="shared" si="274"/>
        <v>7267.4418604651291</v>
      </c>
      <c r="S3462" s="8">
        <f t="shared" si="275"/>
        <v>1716857.4704618235</v>
      </c>
      <c r="U3462" s="25">
        <v>43209.316805555558</v>
      </c>
      <c r="V3462">
        <v>25</v>
      </c>
      <c r="W3462">
        <v>3807</v>
      </c>
      <c r="X3462" t="s">
        <v>1082</v>
      </c>
      <c r="Y3462" t="s">
        <v>960</v>
      </c>
      <c r="Z3462" s="25">
        <v>43208.967361111114</v>
      </c>
      <c r="AA3462">
        <v>350</v>
      </c>
      <c r="AB3462">
        <v>-5</v>
      </c>
      <c r="AC3462" s="24">
        <v>-1.41E-2</v>
      </c>
      <c r="AD3462">
        <v>4100</v>
      </c>
      <c r="AE3462">
        <v>1437420</v>
      </c>
      <c r="AF3462" s="22">
        <v>43208</v>
      </c>
      <c r="AG3462">
        <v>350</v>
      </c>
      <c r="AH3462">
        <v>355</v>
      </c>
      <c r="AI3462" s="22">
        <v>43209</v>
      </c>
      <c r="AJ3462">
        <v>349</v>
      </c>
      <c r="AK3462">
        <v>344</v>
      </c>
      <c r="AM3462">
        <v>1</v>
      </c>
      <c r="AN3462" t="s">
        <v>1023</v>
      </c>
      <c r="AO3462">
        <v>5.46</v>
      </c>
      <c r="AP3462" t="s">
        <v>956</v>
      </c>
      <c r="AQ3462">
        <v>0.05</v>
      </c>
      <c r="AR3462">
        <v>0.02</v>
      </c>
      <c r="AS3462">
        <v>0.98</v>
      </c>
      <c r="AT3462">
        <v>0.91</v>
      </c>
      <c r="AU3462">
        <v>0.86599999999999999</v>
      </c>
      <c r="AV3462">
        <v>353</v>
      </c>
      <c r="AW3462">
        <v>342</v>
      </c>
      <c r="AX3462">
        <v>344</v>
      </c>
    </row>
    <row r="3463" spans="1:50">
      <c r="A3463" s="22">
        <v>43207</v>
      </c>
      <c r="B3463">
        <v>1790</v>
      </c>
      <c r="C3463">
        <v>1815</v>
      </c>
      <c r="D3463">
        <v>1789</v>
      </c>
      <c r="E3463">
        <v>1814</v>
      </c>
      <c r="F3463" s="22">
        <v>43208</v>
      </c>
      <c r="G3463">
        <v>1815</v>
      </c>
      <c r="H3463">
        <v>1876</v>
      </c>
      <c r="I3463">
        <v>1814</v>
      </c>
      <c r="J3463">
        <v>1869</v>
      </c>
      <c r="K3463" s="22">
        <v>43209</v>
      </c>
      <c r="L3463">
        <v>1948</v>
      </c>
      <c r="M3463">
        <v>0.99</v>
      </c>
      <c r="N3463" s="8" t="str">
        <f>IF(AND(AM3463=1,AC3463&lt;-0.005,AE3463&gt;O$1),R3463,"")</f>
        <v/>
      </c>
      <c r="O3463" s="8">
        <f t="shared" si="272"/>
        <v>520015.2496077104</v>
      </c>
      <c r="P3463" s="8" t="str">
        <f t="shared" si="276"/>
        <v/>
      </c>
      <c r="Q3463" s="8">
        <f t="shared" si="273"/>
        <v>625821.64448679704</v>
      </c>
      <c r="R3463" s="8">
        <f t="shared" si="274"/>
        <v>-1280.0819252432038</v>
      </c>
      <c r="S3463" s="8">
        <f t="shared" si="275"/>
        <v>1716857.4704618235</v>
      </c>
      <c r="U3463" s="25">
        <v>43209.316805555558</v>
      </c>
      <c r="V3463">
        <v>26</v>
      </c>
      <c r="W3463">
        <v>3198</v>
      </c>
      <c r="X3463" t="s">
        <v>1217</v>
      </c>
      <c r="Y3463" t="s">
        <v>954</v>
      </c>
      <c r="Z3463" s="25">
        <v>43208.965277777781</v>
      </c>
      <c r="AA3463">
        <v>1935</v>
      </c>
      <c r="AB3463">
        <v>66</v>
      </c>
      <c r="AC3463" s="24">
        <v>3.5299999999999998E-2</v>
      </c>
      <c r="AD3463">
        <v>3900</v>
      </c>
      <c r="AE3463">
        <v>7521050</v>
      </c>
      <c r="AF3463" s="22">
        <v>43208</v>
      </c>
      <c r="AG3463">
        <v>1815</v>
      </c>
      <c r="AH3463">
        <v>1869</v>
      </c>
      <c r="AI3463" s="22">
        <v>43209</v>
      </c>
      <c r="AJ3463">
        <v>1948</v>
      </c>
      <c r="AK3463">
        <v>1953</v>
      </c>
      <c r="AM3463">
        <v>2</v>
      </c>
      <c r="AN3463" t="s">
        <v>1023</v>
      </c>
      <c r="AO3463">
        <v>0</v>
      </c>
      <c r="AP3463">
        <v>1.39</v>
      </c>
      <c r="AQ3463">
        <v>0.5</v>
      </c>
      <c r="AR3463">
        <v>0.14000000000000001</v>
      </c>
      <c r="AS3463">
        <v>0.99</v>
      </c>
      <c r="AT3463">
        <v>0.93</v>
      </c>
      <c r="AU3463">
        <v>0.61699999999999999</v>
      </c>
      <c r="AV3463">
        <v>1983</v>
      </c>
      <c r="AW3463">
        <v>1930</v>
      </c>
      <c r="AX3463">
        <v>1953</v>
      </c>
    </row>
    <row r="3464" spans="1:50">
      <c r="A3464" s="22">
        <v>43207</v>
      </c>
      <c r="B3464">
        <v>20040</v>
      </c>
      <c r="C3464">
        <v>20180</v>
      </c>
      <c r="D3464">
        <v>19970</v>
      </c>
      <c r="E3464">
        <v>20090</v>
      </c>
      <c r="F3464" s="22">
        <v>43208</v>
      </c>
      <c r="G3464">
        <v>20230</v>
      </c>
      <c r="H3464">
        <v>20740</v>
      </c>
      <c r="I3464">
        <v>20230</v>
      </c>
      <c r="J3464">
        <v>20700</v>
      </c>
      <c r="K3464" s="22">
        <v>43209</v>
      </c>
      <c r="L3464">
        <v>20850</v>
      </c>
      <c r="M3464">
        <v>1.04</v>
      </c>
      <c r="N3464" s="8" t="str">
        <f>IF(AND(AM3464=1,AC3464&lt;-0.005,AE3464&gt;O$1),R3464,"")</f>
        <v/>
      </c>
      <c r="O3464" s="8">
        <f t="shared" si="272"/>
        <v>520015.2496077104</v>
      </c>
      <c r="P3464" s="8" t="str">
        <f t="shared" si="276"/>
        <v/>
      </c>
      <c r="Q3464" s="8">
        <f t="shared" si="273"/>
        <v>625821.64448679704</v>
      </c>
      <c r="R3464" s="8">
        <f t="shared" si="274"/>
        <v>2167.6300578035157</v>
      </c>
      <c r="S3464" s="8">
        <f t="shared" si="275"/>
        <v>1719025.1005196271</v>
      </c>
      <c r="U3464" s="25">
        <v>43209.316805555558</v>
      </c>
      <c r="V3464">
        <v>27</v>
      </c>
      <c r="W3464">
        <v>1579</v>
      </c>
      <c r="X3464" t="s">
        <v>1206</v>
      </c>
      <c r="Y3464" t="s">
        <v>954</v>
      </c>
      <c r="Z3464" s="25">
        <v>43208.993750000001</v>
      </c>
      <c r="AA3464">
        <v>20645</v>
      </c>
      <c r="AB3464">
        <v>-55</v>
      </c>
      <c r="AC3464" s="24">
        <v>-2.7000000000000001E-3</v>
      </c>
      <c r="AD3464">
        <v>3750</v>
      </c>
      <c r="AE3464">
        <v>77449300</v>
      </c>
      <c r="AF3464" s="22">
        <v>43208</v>
      </c>
      <c r="AG3464">
        <v>20230</v>
      </c>
      <c r="AH3464">
        <v>20700</v>
      </c>
      <c r="AI3464" s="22">
        <v>43209</v>
      </c>
      <c r="AJ3464">
        <v>20850</v>
      </c>
      <c r="AK3464">
        <v>20760</v>
      </c>
      <c r="AM3464">
        <v>1</v>
      </c>
      <c r="AN3464">
        <v>1.5</v>
      </c>
      <c r="AO3464" s="26">
        <v>7.4999999999999997E-3</v>
      </c>
      <c r="AQ3464">
        <v>0.98</v>
      </c>
      <c r="AR3464">
        <v>0.35</v>
      </c>
      <c r="AS3464">
        <v>1.04</v>
      </c>
      <c r="AT3464">
        <v>0.98</v>
      </c>
      <c r="AU3464">
        <v>0.77500000000000002</v>
      </c>
      <c r="AV3464">
        <v>21050</v>
      </c>
      <c r="AW3464">
        <v>20720</v>
      </c>
      <c r="AX3464">
        <v>20760</v>
      </c>
    </row>
    <row r="3465" spans="1:50">
      <c r="A3465" s="22">
        <v>43207</v>
      </c>
      <c r="B3465">
        <v>522</v>
      </c>
      <c r="C3465">
        <v>525</v>
      </c>
      <c r="D3465">
        <v>511</v>
      </c>
      <c r="E3465">
        <v>518</v>
      </c>
      <c r="F3465" s="22">
        <v>43208</v>
      </c>
      <c r="G3465">
        <v>586</v>
      </c>
      <c r="H3465">
        <v>588</v>
      </c>
      <c r="I3465">
        <v>537</v>
      </c>
      <c r="J3465">
        <v>573</v>
      </c>
      <c r="K3465" s="22">
        <v>43209</v>
      </c>
      <c r="L3465">
        <v>583</v>
      </c>
      <c r="M3465">
        <v>1.02</v>
      </c>
      <c r="N3465" s="8" t="str">
        <f>IF(AND(AM3465=1,AC3465&lt;-0.005,AE3465&gt;O$1),R3465,"")</f>
        <v/>
      </c>
      <c r="O3465" s="8">
        <f t="shared" si="272"/>
        <v>520015.2496077104</v>
      </c>
      <c r="P3465" s="8" t="str">
        <f t="shared" si="276"/>
        <v/>
      </c>
      <c r="Q3465" s="8">
        <f t="shared" si="273"/>
        <v>625821.64448679704</v>
      </c>
      <c r="R3465" s="8">
        <f t="shared" si="274"/>
        <v>-5932.2033898305262</v>
      </c>
      <c r="S3465" s="8">
        <f t="shared" si="275"/>
        <v>1713092.8971297967</v>
      </c>
      <c r="U3465" s="25">
        <v>43209.316805555558</v>
      </c>
      <c r="V3465">
        <v>28</v>
      </c>
      <c r="W3465">
        <v>3245</v>
      </c>
      <c r="X3465" t="s">
        <v>1209</v>
      </c>
      <c r="Y3465" t="s">
        <v>962</v>
      </c>
      <c r="Z3465" s="25">
        <v>43208.997916666667</v>
      </c>
      <c r="AA3465">
        <v>578.79999999999995</v>
      </c>
      <c r="AB3465">
        <v>5.8</v>
      </c>
      <c r="AC3465" s="24">
        <v>1.01E-2</v>
      </c>
      <c r="AD3465">
        <v>3400</v>
      </c>
      <c r="AE3465">
        <v>1967130</v>
      </c>
      <c r="AF3465" s="22">
        <v>43208</v>
      </c>
      <c r="AG3465">
        <v>586</v>
      </c>
      <c r="AH3465">
        <v>573</v>
      </c>
      <c r="AI3465" s="22">
        <v>43209</v>
      </c>
      <c r="AJ3465">
        <v>583</v>
      </c>
      <c r="AK3465">
        <v>590</v>
      </c>
      <c r="AM3465">
        <v>1</v>
      </c>
      <c r="AN3465">
        <v>0</v>
      </c>
      <c r="AO3465">
        <v>22.08</v>
      </c>
      <c r="AP3465">
        <v>3.66</v>
      </c>
      <c r="AQ3465">
        <v>0.84</v>
      </c>
      <c r="AR3465">
        <v>0.15</v>
      </c>
      <c r="AS3465">
        <v>1.02</v>
      </c>
      <c r="AT3465">
        <v>0.92</v>
      </c>
      <c r="AU3465">
        <v>0.83599999999999997</v>
      </c>
      <c r="AV3465">
        <v>595</v>
      </c>
      <c r="AW3465">
        <v>558</v>
      </c>
      <c r="AX3465">
        <v>590</v>
      </c>
    </row>
    <row r="3466" spans="1:50">
      <c r="A3466" s="22">
        <v>43207</v>
      </c>
      <c r="B3466">
        <v>180</v>
      </c>
      <c r="C3466">
        <v>181</v>
      </c>
      <c r="D3466">
        <v>168</v>
      </c>
      <c r="E3466">
        <v>173</v>
      </c>
      <c r="F3466" s="22">
        <v>43208</v>
      </c>
      <c r="G3466">
        <v>177</v>
      </c>
      <c r="H3466">
        <v>187</v>
      </c>
      <c r="I3466">
        <v>175</v>
      </c>
      <c r="J3466">
        <v>184</v>
      </c>
      <c r="K3466" s="22">
        <v>43209</v>
      </c>
      <c r="L3466">
        <v>177</v>
      </c>
      <c r="M3466">
        <v>0.95</v>
      </c>
      <c r="N3466" s="8" t="str">
        <f>IF(AND(AM3466=1,AC3466&lt;-0.005,AE3466&gt;O$1),R3466,"")</f>
        <v/>
      </c>
      <c r="O3466" s="8">
        <f t="shared" si="272"/>
        <v>520015.2496077104</v>
      </c>
      <c r="P3466" s="8" t="str">
        <f t="shared" si="276"/>
        <v/>
      </c>
      <c r="Q3466" s="8">
        <f t="shared" si="273"/>
        <v>625821.64448679704</v>
      </c>
      <c r="R3466" s="8">
        <f t="shared" si="274"/>
        <v>-8333.3333333333594</v>
      </c>
      <c r="S3466" s="8">
        <f t="shared" si="275"/>
        <v>1713092.8971297967</v>
      </c>
      <c r="U3466" s="25">
        <v>43209.316805555558</v>
      </c>
      <c r="V3466">
        <v>30</v>
      </c>
      <c r="W3466">
        <v>6955</v>
      </c>
      <c r="X3466" t="s">
        <v>24</v>
      </c>
      <c r="Y3466" t="s">
        <v>954</v>
      </c>
      <c r="Z3466" s="25">
        <v>43208.991666666669</v>
      </c>
      <c r="AA3466">
        <v>175</v>
      </c>
      <c r="AB3466">
        <v>-9</v>
      </c>
      <c r="AC3466" s="24">
        <v>-4.8899999999999999E-2</v>
      </c>
      <c r="AD3466">
        <v>3000</v>
      </c>
      <c r="AE3466">
        <v>520000</v>
      </c>
      <c r="AF3466" s="22">
        <v>43208</v>
      </c>
      <c r="AG3466">
        <v>177</v>
      </c>
      <c r="AH3466">
        <v>184</v>
      </c>
      <c r="AI3466" s="22">
        <v>43209</v>
      </c>
      <c r="AJ3466">
        <v>177</v>
      </c>
      <c r="AK3466">
        <v>180</v>
      </c>
      <c r="AM3466">
        <v>2</v>
      </c>
      <c r="AN3466" t="s">
        <v>1023</v>
      </c>
      <c r="AO3466">
        <v>0</v>
      </c>
      <c r="AP3466">
        <v>0</v>
      </c>
      <c r="AQ3466">
        <v>0.06</v>
      </c>
      <c r="AR3466">
        <v>0.02</v>
      </c>
      <c r="AS3466">
        <v>0.95</v>
      </c>
      <c r="AT3466">
        <v>0.84</v>
      </c>
      <c r="AU3466">
        <v>1.3779999999999999</v>
      </c>
      <c r="AV3466">
        <v>182</v>
      </c>
      <c r="AW3466">
        <v>177</v>
      </c>
      <c r="AX3466">
        <v>180</v>
      </c>
    </row>
    <row r="3467" spans="1:50">
      <c r="A3467" s="22">
        <v>43207</v>
      </c>
      <c r="B3467">
        <v>709</v>
      </c>
      <c r="C3467">
        <v>711</v>
      </c>
      <c r="D3467">
        <v>703.1</v>
      </c>
      <c r="E3467">
        <v>705.2</v>
      </c>
      <c r="F3467" s="22">
        <v>43208</v>
      </c>
      <c r="G3467">
        <v>700.1</v>
      </c>
      <c r="H3467">
        <v>706.2</v>
      </c>
      <c r="I3467">
        <v>698.1</v>
      </c>
      <c r="J3467">
        <v>705.5</v>
      </c>
      <c r="K3467" s="22">
        <v>43209</v>
      </c>
      <c r="L3467">
        <v>708.7</v>
      </c>
      <c r="M3467">
        <v>1.02</v>
      </c>
      <c r="N3467" s="8" t="str">
        <f>IF(AND(AM3467=1,AC3467&lt;-0.005,AE3467&gt;O$1),R3467,"")</f>
        <v/>
      </c>
      <c r="O3467" s="8">
        <f t="shared" si="272"/>
        <v>520015.2496077104</v>
      </c>
      <c r="P3467" s="8" t="str">
        <f t="shared" si="276"/>
        <v/>
      </c>
      <c r="Q3467" s="8">
        <f t="shared" si="273"/>
        <v>625821.64448679704</v>
      </c>
      <c r="R3467" s="8">
        <f t="shared" si="274"/>
        <v>-3989.3617021276027</v>
      </c>
      <c r="S3467" s="8">
        <f t="shared" si="275"/>
        <v>1709103.5354276691</v>
      </c>
      <c r="U3467" s="25">
        <v>43209.316805555558</v>
      </c>
      <c r="V3467">
        <v>31</v>
      </c>
      <c r="W3467">
        <v>8306</v>
      </c>
      <c r="X3467" t="s">
        <v>1083</v>
      </c>
      <c r="Y3467" t="s">
        <v>962</v>
      </c>
      <c r="Z3467" s="25">
        <v>43208.998611111114</v>
      </c>
      <c r="AA3467">
        <v>705</v>
      </c>
      <c r="AB3467">
        <v>-0.5</v>
      </c>
      <c r="AC3467" s="24">
        <v>-6.9999999999999999E-4</v>
      </c>
      <c r="AD3467">
        <v>2900</v>
      </c>
      <c r="AE3467">
        <v>2045000</v>
      </c>
      <c r="AF3467" s="22">
        <v>43208</v>
      </c>
      <c r="AG3467">
        <v>700.1</v>
      </c>
      <c r="AH3467">
        <v>705.5</v>
      </c>
      <c r="AI3467" s="22">
        <v>43209</v>
      </c>
      <c r="AJ3467">
        <v>708.7</v>
      </c>
      <c r="AK3467">
        <v>714.4</v>
      </c>
      <c r="AM3467">
        <v>1</v>
      </c>
      <c r="AN3467">
        <v>0.05</v>
      </c>
      <c r="AO3467">
        <v>6.21</v>
      </c>
      <c r="AP3467">
        <v>2.5499999999999998</v>
      </c>
      <c r="AQ3467">
        <v>0.78</v>
      </c>
      <c r="AR3467">
        <v>0.15</v>
      </c>
      <c r="AS3467">
        <v>1.02</v>
      </c>
      <c r="AT3467">
        <v>0.94</v>
      </c>
      <c r="AU3467">
        <v>0.65500000000000003</v>
      </c>
      <c r="AV3467">
        <v>730</v>
      </c>
      <c r="AW3467">
        <v>707.8</v>
      </c>
      <c r="AX3467">
        <v>714.4</v>
      </c>
    </row>
    <row r="3468" spans="1:50">
      <c r="A3468" s="22">
        <v>43207</v>
      </c>
      <c r="B3468">
        <v>1032</v>
      </c>
      <c r="C3468">
        <v>1044</v>
      </c>
      <c r="D3468">
        <v>1002</v>
      </c>
      <c r="E3468">
        <v>1029</v>
      </c>
      <c r="F3468" s="22">
        <v>43208</v>
      </c>
      <c r="G3468">
        <v>1038</v>
      </c>
      <c r="H3468">
        <v>1054</v>
      </c>
      <c r="I3468">
        <v>1022</v>
      </c>
      <c r="J3468">
        <v>1040</v>
      </c>
      <c r="K3468" s="22">
        <v>43209</v>
      </c>
      <c r="L3468">
        <v>1183</v>
      </c>
      <c r="M3468">
        <v>0.99</v>
      </c>
      <c r="N3468" s="8" t="str">
        <f>IF(AND(AM3468=1,AC3468&lt;-0.005,AE3468&gt;O$1),R3468,"")</f>
        <v/>
      </c>
      <c r="O3468" s="8">
        <f t="shared" si="272"/>
        <v>520015.2496077104</v>
      </c>
      <c r="P3468" s="8" t="str">
        <f t="shared" si="276"/>
        <v/>
      </c>
      <c r="Q3468" s="8">
        <f t="shared" si="273"/>
        <v>625821.64448679704</v>
      </c>
      <c r="R3468" s="8">
        <f t="shared" si="274"/>
        <v>-58582.089552238816</v>
      </c>
      <c r="S3468" s="8">
        <f t="shared" si="275"/>
        <v>1650521.4458754302</v>
      </c>
      <c r="U3468" s="25">
        <v>43209.316805555558</v>
      </c>
      <c r="V3468">
        <v>32</v>
      </c>
      <c r="W3468">
        <v>3661</v>
      </c>
      <c r="X3468" t="s">
        <v>1112</v>
      </c>
      <c r="Y3468" t="s">
        <v>962</v>
      </c>
      <c r="Z3468" s="25">
        <v>43208.980555555558</v>
      </c>
      <c r="AA3468">
        <v>1130</v>
      </c>
      <c r="AB3468">
        <v>90</v>
      </c>
      <c r="AC3468" s="24">
        <v>8.6499999999999994E-2</v>
      </c>
      <c r="AD3468">
        <v>2700</v>
      </c>
      <c r="AE3468">
        <v>3094020</v>
      </c>
      <c r="AF3468" s="22">
        <v>43208</v>
      </c>
      <c r="AG3468">
        <v>1038</v>
      </c>
      <c r="AH3468">
        <v>1040</v>
      </c>
      <c r="AI3468" s="22">
        <v>43209</v>
      </c>
      <c r="AJ3468">
        <v>1183</v>
      </c>
      <c r="AK3468">
        <v>1340</v>
      </c>
      <c r="AM3468">
        <v>1</v>
      </c>
      <c r="AN3468" t="s">
        <v>1023</v>
      </c>
      <c r="AO3468">
        <v>9.0299999999999994</v>
      </c>
      <c r="AP3468">
        <v>2.12</v>
      </c>
      <c r="AQ3468">
        <v>0.54</v>
      </c>
      <c r="AR3468">
        <v>0.18</v>
      </c>
      <c r="AS3468">
        <v>0.99</v>
      </c>
      <c r="AT3468">
        <v>0.95</v>
      </c>
      <c r="AU3468">
        <v>3.46</v>
      </c>
      <c r="AV3468">
        <v>1340</v>
      </c>
      <c r="AW3468">
        <v>1121</v>
      </c>
      <c r="AX3468">
        <v>1340</v>
      </c>
    </row>
    <row r="3469" spans="1:50">
      <c r="A3469" s="22">
        <v>43207</v>
      </c>
      <c r="B3469">
        <v>4725</v>
      </c>
      <c r="C3469">
        <v>4855</v>
      </c>
      <c r="D3469">
        <v>4555</v>
      </c>
      <c r="E3469">
        <v>4840</v>
      </c>
      <c r="F3469" s="22">
        <v>43208</v>
      </c>
      <c r="G3469">
        <v>4560</v>
      </c>
      <c r="H3469">
        <v>4750</v>
      </c>
      <c r="I3469">
        <v>4145</v>
      </c>
      <c r="J3469">
        <v>4570</v>
      </c>
      <c r="K3469" s="22">
        <v>43209</v>
      </c>
      <c r="L3469">
        <v>4500</v>
      </c>
      <c r="M3469">
        <v>1.21</v>
      </c>
      <c r="N3469" s="8" t="str">
        <f>IF(AND(AM3469=1,AC3469&lt;-0.005,AE3469&gt;O$1),R3469,"")</f>
        <v/>
      </c>
      <c r="O3469" s="8">
        <f t="shared" si="272"/>
        <v>520015.2496077104</v>
      </c>
      <c r="P3469" s="8" t="str">
        <f t="shared" si="276"/>
        <v/>
      </c>
      <c r="Q3469" s="8">
        <f t="shared" si="273"/>
        <v>625821.64448679704</v>
      </c>
      <c r="R3469" s="8">
        <f t="shared" si="274"/>
        <v>23255.813953488414</v>
      </c>
      <c r="S3469" s="8">
        <f t="shared" si="275"/>
        <v>1673777.2598289186</v>
      </c>
      <c r="U3469" s="25">
        <v>43209.316805555558</v>
      </c>
      <c r="V3469">
        <v>33</v>
      </c>
      <c r="W3469">
        <v>2497</v>
      </c>
      <c r="X3469" t="s">
        <v>855</v>
      </c>
      <c r="Y3469" t="s">
        <v>957</v>
      </c>
      <c r="Z3469" s="25">
        <v>43208.994444444441</v>
      </c>
      <c r="AA3469">
        <v>4650</v>
      </c>
      <c r="AB3469">
        <v>80</v>
      </c>
      <c r="AC3469" s="24">
        <v>1.7500000000000002E-2</v>
      </c>
      <c r="AD3469">
        <v>2500</v>
      </c>
      <c r="AE3469">
        <v>11443150</v>
      </c>
      <c r="AF3469" s="22">
        <v>43208</v>
      </c>
      <c r="AG3469">
        <v>4560</v>
      </c>
      <c r="AH3469">
        <v>4570</v>
      </c>
      <c r="AI3469" s="22">
        <v>43209</v>
      </c>
      <c r="AJ3469">
        <v>4500</v>
      </c>
      <c r="AK3469">
        <v>4300</v>
      </c>
      <c r="AM3469">
        <v>1</v>
      </c>
      <c r="AN3469">
        <v>0</v>
      </c>
      <c r="AO3469">
        <v>3.38</v>
      </c>
      <c r="AP3469" t="s">
        <v>956</v>
      </c>
      <c r="AQ3469">
        <v>1</v>
      </c>
      <c r="AR3469">
        <v>1</v>
      </c>
      <c r="AS3469">
        <v>1.21</v>
      </c>
      <c r="AT3469">
        <v>1.4</v>
      </c>
      <c r="AU3469">
        <v>0.79700000000000004</v>
      </c>
      <c r="AV3469">
        <v>4640</v>
      </c>
      <c r="AW3469">
        <v>4280</v>
      </c>
      <c r="AX3469">
        <v>4300</v>
      </c>
    </row>
    <row r="3470" spans="1:50">
      <c r="A3470" s="22">
        <v>43207</v>
      </c>
      <c r="B3470">
        <v>415</v>
      </c>
      <c r="C3470">
        <v>417</v>
      </c>
      <c r="D3470">
        <v>415</v>
      </c>
      <c r="E3470">
        <v>417</v>
      </c>
      <c r="F3470" s="22">
        <v>43208</v>
      </c>
      <c r="G3470">
        <v>416</v>
      </c>
      <c r="H3470">
        <v>422</v>
      </c>
      <c r="I3470">
        <v>416</v>
      </c>
      <c r="J3470">
        <v>421</v>
      </c>
      <c r="K3470" s="22">
        <v>43209</v>
      </c>
      <c r="L3470">
        <v>431</v>
      </c>
      <c r="M3470">
        <v>1.06</v>
      </c>
      <c r="N3470" s="8" t="str">
        <f>IF(AND(AM3470=1,AC3470&lt;-0.005,AE3470&gt;O$1),R3470,"")</f>
        <v/>
      </c>
      <c r="O3470" s="8">
        <f t="shared" si="272"/>
        <v>520015.2496077104</v>
      </c>
      <c r="P3470" s="8" t="str">
        <f t="shared" si="276"/>
        <v/>
      </c>
      <c r="Q3470" s="8">
        <f t="shared" si="273"/>
        <v>625821.64448679704</v>
      </c>
      <c r="R3470" s="8">
        <f t="shared" si="274"/>
        <v>-1157.4074074073849</v>
      </c>
      <c r="S3470" s="8">
        <f t="shared" si="275"/>
        <v>1672619.8524215112</v>
      </c>
      <c r="U3470" s="25">
        <v>43209.316805555558</v>
      </c>
      <c r="V3470">
        <v>34</v>
      </c>
      <c r="W3470">
        <v>1699</v>
      </c>
      <c r="X3470" t="s">
        <v>1208</v>
      </c>
      <c r="Y3470" t="s">
        <v>954</v>
      </c>
      <c r="Z3470" s="25">
        <v>43208.996527777781</v>
      </c>
      <c r="AA3470">
        <v>427</v>
      </c>
      <c r="AB3470">
        <v>6</v>
      </c>
      <c r="AC3470" s="24">
        <v>1.43E-2</v>
      </c>
      <c r="AD3470">
        <v>2300</v>
      </c>
      <c r="AE3470">
        <v>980000</v>
      </c>
      <c r="AF3470" s="22">
        <v>43208</v>
      </c>
      <c r="AG3470">
        <v>416</v>
      </c>
      <c r="AH3470">
        <v>421</v>
      </c>
      <c r="AI3470" s="22">
        <v>43209</v>
      </c>
      <c r="AJ3470">
        <v>431</v>
      </c>
      <c r="AK3470">
        <v>432</v>
      </c>
      <c r="AM3470">
        <v>1</v>
      </c>
      <c r="AN3470">
        <v>0</v>
      </c>
      <c r="AO3470" s="26">
        <v>5.0000000000000001E-3</v>
      </c>
      <c r="AQ3470">
        <v>1</v>
      </c>
      <c r="AR3470">
        <v>0.98</v>
      </c>
      <c r="AS3470">
        <v>1.06</v>
      </c>
      <c r="AT3470">
        <v>1.06</v>
      </c>
      <c r="AU3470">
        <v>0.35199999999999998</v>
      </c>
      <c r="AV3470">
        <v>433</v>
      </c>
      <c r="AW3470">
        <v>431</v>
      </c>
      <c r="AX3470">
        <v>432</v>
      </c>
    </row>
    <row r="3471" spans="1:50">
      <c r="A3471" s="22">
        <v>43207</v>
      </c>
      <c r="B3471">
        <v>443</v>
      </c>
      <c r="C3471">
        <v>449</v>
      </c>
      <c r="D3471">
        <v>430</v>
      </c>
      <c r="E3471">
        <v>433</v>
      </c>
      <c r="F3471" s="22">
        <v>43208</v>
      </c>
      <c r="G3471">
        <v>437</v>
      </c>
      <c r="H3471">
        <v>452</v>
      </c>
      <c r="I3471">
        <v>436</v>
      </c>
      <c r="J3471">
        <v>450</v>
      </c>
      <c r="K3471" s="22">
        <v>43209</v>
      </c>
      <c r="L3471">
        <v>448</v>
      </c>
      <c r="M3471">
        <v>1.05</v>
      </c>
      <c r="N3471" s="8" t="str">
        <f>IF(AND(AM3471=1,AC3471&lt;-0.005,AE3471&gt;O$1),R3471,"")</f>
        <v/>
      </c>
      <c r="O3471" s="8">
        <f t="shared" si="272"/>
        <v>520015.2496077104</v>
      </c>
      <c r="P3471" s="8" t="str">
        <f t="shared" si="276"/>
        <v/>
      </c>
      <c r="Q3471" s="8">
        <f t="shared" si="273"/>
        <v>625821.64448679704</v>
      </c>
      <c r="R3471" s="8">
        <f t="shared" si="274"/>
        <v>-9846.8271334792298</v>
      </c>
      <c r="S3471" s="8">
        <f t="shared" si="275"/>
        <v>1662773.0252880319</v>
      </c>
      <c r="U3471" s="25">
        <v>43209.316805555558</v>
      </c>
      <c r="V3471">
        <v>35</v>
      </c>
      <c r="W3471">
        <v>9501</v>
      </c>
      <c r="X3471" t="s">
        <v>1040</v>
      </c>
      <c r="Y3471" t="s">
        <v>962</v>
      </c>
      <c r="Z3471" s="25">
        <v>43208.977777777778</v>
      </c>
      <c r="AA3471">
        <v>458.9</v>
      </c>
      <c r="AB3471">
        <v>8.9</v>
      </c>
      <c r="AC3471" s="24">
        <v>1.9800000000000002E-2</v>
      </c>
      <c r="AD3471">
        <v>2200</v>
      </c>
      <c r="AE3471">
        <v>1001450</v>
      </c>
      <c r="AF3471" s="22">
        <v>43208</v>
      </c>
      <c r="AG3471">
        <v>437</v>
      </c>
      <c r="AH3471">
        <v>450</v>
      </c>
      <c r="AI3471" s="22">
        <v>43209</v>
      </c>
      <c r="AJ3471">
        <v>448</v>
      </c>
      <c r="AK3471">
        <v>457</v>
      </c>
      <c r="AM3471">
        <v>1</v>
      </c>
      <c r="AN3471">
        <v>0</v>
      </c>
      <c r="AO3471">
        <v>8.58</v>
      </c>
      <c r="AP3471">
        <v>0</v>
      </c>
      <c r="AQ3471">
        <v>1</v>
      </c>
      <c r="AR3471">
        <v>0.55000000000000004</v>
      </c>
      <c r="AS3471">
        <v>1.05</v>
      </c>
      <c r="AT3471">
        <v>1.02</v>
      </c>
      <c r="AU3471">
        <v>0.52500000000000002</v>
      </c>
      <c r="AV3471">
        <v>458</v>
      </c>
      <c r="AW3471">
        <v>447</v>
      </c>
      <c r="AX3471">
        <v>457</v>
      </c>
    </row>
    <row r="3472" spans="1:50">
      <c r="A3472" s="22">
        <v>43207</v>
      </c>
      <c r="B3472">
        <v>323</v>
      </c>
      <c r="C3472">
        <v>326</v>
      </c>
      <c r="D3472">
        <v>317</v>
      </c>
      <c r="E3472">
        <v>324</v>
      </c>
      <c r="F3472" s="22">
        <v>43208</v>
      </c>
      <c r="G3472">
        <v>324</v>
      </c>
      <c r="H3472">
        <v>347</v>
      </c>
      <c r="I3472">
        <v>323</v>
      </c>
      <c r="J3472">
        <v>342</v>
      </c>
      <c r="K3472" s="22">
        <v>43209</v>
      </c>
      <c r="L3472">
        <v>337</v>
      </c>
      <c r="M3472">
        <v>1</v>
      </c>
      <c r="N3472" s="8" t="str">
        <f>IF(AND(AM3472=1,AC3472&lt;-0.005,AE3472&gt;O$1),R3472,"")</f>
        <v/>
      </c>
      <c r="O3472" s="8">
        <f t="shared" si="272"/>
        <v>520015.2496077104</v>
      </c>
      <c r="P3472" s="8" t="str">
        <f t="shared" si="276"/>
        <v/>
      </c>
      <c r="Q3472" s="8">
        <f t="shared" si="273"/>
        <v>625821.64448679704</v>
      </c>
      <c r="R3472" s="8">
        <f t="shared" si="274"/>
        <v>15290.519877675822</v>
      </c>
      <c r="S3472" s="8">
        <f t="shared" si="275"/>
        <v>1662773.0252880319</v>
      </c>
      <c r="U3472" s="25">
        <v>43209.316805555558</v>
      </c>
      <c r="V3472">
        <v>36</v>
      </c>
      <c r="W3472">
        <v>3264</v>
      </c>
      <c r="X3472" t="s">
        <v>1216</v>
      </c>
      <c r="Y3472" t="s">
        <v>960</v>
      </c>
      <c r="Z3472" s="25">
        <v>43208.997916666667</v>
      </c>
      <c r="AA3472">
        <v>336</v>
      </c>
      <c r="AB3472">
        <v>-6</v>
      </c>
      <c r="AC3472" s="24">
        <v>-1.7500000000000002E-2</v>
      </c>
      <c r="AD3472">
        <v>2200</v>
      </c>
      <c r="AE3472">
        <v>740000</v>
      </c>
      <c r="AF3472" s="22">
        <v>43208</v>
      </c>
      <c r="AG3472">
        <v>324</v>
      </c>
      <c r="AH3472">
        <v>342</v>
      </c>
      <c r="AI3472" s="22">
        <v>43209</v>
      </c>
      <c r="AJ3472">
        <v>337</v>
      </c>
      <c r="AK3472">
        <v>327</v>
      </c>
      <c r="AM3472">
        <v>2</v>
      </c>
      <c r="AN3472" t="s">
        <v>1023</v>
      </c>
      <c r="AO3472">
        <v>0</v>
      </c>
      <c r="AP3472">
        <v>0</v>
      </c>
      <c r="AQ3472">
        <v>0.33</v>
      </c>
      <c r="AR3472">
        <v>0.18</v>
      </c>
      <c r="AS3472">
        <v>1</v>
      </c>
      <c r="AT3472">
        <v>0.95</v>
      </c>
      <c r="AU3472">
        <v>3.3780000000000001</v>
      </c>
      <c r="AV3472">
        <v>341</v>
      </c>
      <c r="AW3472">
        <v>326</v>
      </c>
      <c r="AX3472">
        <v>327</v>
      </c>
    </row>
    <row r="3473" spans="1:50">
      <c r="A3473" s="22">
        <v>43207</v>
      </c>
      <c r="B3473">
        <v>2211</v>
      </c>
      <c r="C3473">
        <v>2228</v>
      </c>
      <c r="D3473">
        <v>2173</v>
      </c>
      <c r="E3473">
        <v>2187</v>
      </c>
      <c r="F3473" s="22">
        <v>43208</v>
      </c>
      <c r="G3473">
        <v>2180</v>
      </c>
      <c r="H3473">
        <v>2227</v>
      </c>
      <c r="I3473">
        <v>2172</v>
      </c>
      <c r="J3473">
        <v>2205</v>
      </c>
      <c r="K3473" s="22">
        <v>43209</v>
      </c>
      <c r="L3473">
        <v>2500</v>
      </c>
      <c r="M3473">
        <v>0.97</v>
      </c>
      <c r="N3473" s="8" t="str">
        <f>IF(AND(AM3473=1,AC3473&lt;-0.005,AE3473&gt;O$1),R3473,"")</f>
        <v/>
      </c>
      <c r="O3473" s="8">
        <f t="shared" si="272"/>
        <v>520015.2496077104</v>
      </c>
      <c r="P3473" s="8" t="str">
        <f t="shared" si="276"/>
        <v/>
      </c>
      <c r="Q3473" s="8">
        <f t="shared" si="273"/>
        <v>625821.64448679704</v>
      </c>
      <c r="R3473" s="8">
        <f t="shared" si="274"/>
        <v>7717.3030056864045</v>
      </c>
      <c r="S3473" s="8">
        <f t="shared" si="275"/>
        <v>1662773.0252880319</v>
      </c>
      <c r="U3473" s="25">
        <v>43209.316805555558</v>
      </c>
      <c r="V3473">
        <v>37</v>
      </c>
      <c r="W3473">
        <v>7271</v>
      </c>
      <c r="X3473" t="s">
        <v>487</v>
      </c>
      <c r="Y3473" t="s">
        <v>962</v>
      </c>
      <c r="Z3473" s="25">
        <v>43208.995833333334</v>
      </c>
      <c r="AA3473">
        <v>2500</v>
      </c>
      <c r="AB3473">
        <v>295</v>
      </c>
      <c r="AC3473" s="24">
        <v>0.1338</v>
      </c>
      <c r="AD3473">
        <v>2100</v>
      </c>
      <c r="AE3473">
        <v>5218950</v>
      </c>
      <c r="AF3473" s="22">
        <v>43208</v>
      </c>
      <c r="AG3473">
        <v>2180</v>
      </c>
      <c r="AH3473">
        <v>2205</v>
      </c>
      <c r="AI3473" s="22">
        <v>43209</v>
      </c>
      <c r="AJ3473">
        <v>2500</v>
      </c>
      <c r="AK3473">
        <v>2462</v>
      </c>
      <c r="AM3473">
        <v>2</v>
      </c>
      <c r="AN3473" t="s">
        <v>1023</v>
      </c>
      <c r="AO3473">
        <v>0</v>
      </c>
      <c r="AP3473">
        <v>0.54</v>
      </c>
      <c r="AQ3473">
        <v>0.23</v>
      </c>
      <c r="AR3473">
        <v>0.06</v>
      </c>
      <c r="AS3473">
        <v>0.97</v>
      </c>
      <c r="AT3473">
        <v>0.89</v>
      </c>
      <c r="AU3473">
        <v>1.5489999999999999</v>
      </c>
      <c r="AV3473">
        <v>2620</v>
      </c>
      <c r="AW3473">
        <v>2452</v>
      </c>
      <c r="AX3473">
        <v>2462</v>
      </c>
    </row>
    <row r="3474" spans="1:50">
      <c r="A3474" s="22">
        <v>43207</v>
      </c>
      <c r="B3474">
        <v>1586</v>
      </c>
      <c r="C3474">
        <v>1640</v>
      </c>
      <c r="D3474">
        <v>1461</v>
      </c>
      <c r="E3474">
        <v>1506</v>
      </c>
      <c r="F3474" s="22">
        <v>43208</v>
      </c>
      <c r="G3474">
        <v>1490</v>
      </c>
      <c r="H3474">
        <v>1534</v>
      </c>
      <c r="I3474">
        <v>1432</v>
      </c>
      <c r="J3474">
        <v>1461</v>
      </c>
      <c r="K3474" s="22">
        <v>43209</v>
      </c>
      <c r="L3474">
        <v>1427</v>
      </c>
      <c r="M3474">
        <v>1.1399999999999999</v>
      </c>
      <c r="N3474" s="8" t="str">
        <f>IF(AND(AM3474=1,AC3474&lt;-0.005,AE3474&gt;O$1),R3474,"")</f>
        <v/>
      </c>
      <c r="O3474" s="8">
        <f t="shared" si="272"/>
        <v>520015.2496077104</v>
      </c>
      <c r="P3474" s="8" t="str">
        <f t="shared" si="276"/>
        <v/>
      </c>
      <c r="Q3474" s="8">
        <f t="shared" si="273"/>
        <v>625821.64448679704</v>
      </c>
      <c r="R3474" s="8">
        <f t="shared" si="274"/>
        <v>19286.754002911242</v>
      </c>
      <c r="S3474" s="8">
        <f t="shared" si="275"/>
        <v>1662773.0252880319</v>
      </c>
      <c r="U3474" s="25">
        <v>43209.316805555558</v>
      </c>
      <c r="V3474">
        <v>38</v>
      </c>
      <c r="W3474">
        <v>7776</v>
      </c>
      <c r="X3474" t="s">
        <v>1108</v>
      </c>
      <c r="Y3474" t="s">
        <v>960</v>
      </c>
      <c r="Z3474" s="25">
        <v>43208.995138888888</v>
      </c>
      <c r="AA3474">
        <v>1450</v>
      </c>
      <c r="AB3474">
        <v>-11</v>
      </c>
      <c r="AC3474" s="24">
        <v>-7.4999999999999997E-3</v>
      </c>
      <c r="AD3474">
        <v>1900</v>
      </c>
      <c r="AE3474">
        <v>2749800</v>
      </c>
      <c r="AF3474" s="22">
        <v>43208</v>
      </c>
      <c r="AG3474">
        <v>1490</v>
      </c>
      <c r="AH3474">
        <v>1461</v>
      </c>
      <c r="AI3474" s="22">
        <v>43209</v>
      </c>
      <c r="AJ3474">
        <v>1427</v>
      </c>
      <c r="AK3474">
        <v>1374</v>
      </c>
      <c r="AM3474">
        <v>2</v>
      </c>
      <c r="AN3474" t="s">
        <v>1023</v>
      </c>
      <c r="AO3474">
        <v>1931.4</v>
      </c>
      <c r="AP3474">
        <v>0</v>
      </c>
      <c r="AQ3474">
        <v>0.82</v>
      </c>
      <c r="AR3474">
        <v>0.92</v>
      </c>
      <c r="AS3474">
        <v>1.1399999999999999</v>
      </c>
      <c r="AT3474">
        <v>1.76</v>
      </c>
      <c r="AU3474">
        <v>0.88</v>
      </c>
      <c r="AV3474">
        <v>1462</v>
      </c>
      <c r="AW3474">
        <v>1360</v>
      </c>
      <c r="AX3474">
        <v>1374</v>
      </c>
    </row>
    <row r="3475" spans="1:50">
      <c r="A3475" s="22">
        <v>43207</v>
      </c>
      <c r="B3475">
        <v>805</v>
      </c>
      <c r="C3475">
        <v>823</v>
      </c>
      <c r="D3475">
        <v>776</v>
      </c>
      <c r="E3475">
        <v>811</v>
      </c>
      <c r="F3475" s="22">
        <v>43208</v>
      </c>
      <c r="G3475">
        <v>809</v>
      </c>
      <c r="H3475">
        <v>826</v>
      </c>
      <c r="I3475">
        <v>799</v>
      </c>
      <c r="J3475">
        <v>820</v>
      </c>
      <c r="K3475" s="22">
        <v>43209</v>
      </c>
      <c r="L3475">
        <v>865</v>
      </c>
      <c r="M3475">
        <v>0.93</v>
      </c>
      <c r="N3475" s="8" t="str">
        <f>IF(AND(AM3475=1,AC3475&lt;-0.005,AE3475&gt;O$1),R3475,"")</f>
        <v/>
      </c>
      <c r="O3475" s="8">
        <f t="shared" si="272"/>
        <v>520015.2496077104</v>
      </c>
      <c r="P3475" s="8" t="str">
        <f t="shared" si="276"/>
        <v/>
      </c>
      <c r="Q3475" s="8">
        <f t="shared" si="273"/>
        <v>625821.64448679704</v>
      </c>
      <c r="R3475" s="8">
        <f t="shared" si="274"/>
        <v>-21570.796460177011</v>
      </c>
      <c r="S3475" s="8">
        <f t="shared" si="275"/>
        <v>1662773.0252880319</v>
      </c>
      <c r="U3475" s="25">
        <v>43209.316805555558</v>
      </c>
      <c r="V3475">
        <v>39</v>
      </c>
      <c r="W3475">
        <v>3825</v>
      </c>
      <c r="X3475" t="s">
        <v>1069</v>
      </c>
      <c r="Y3475" t="s">
        <v>954</v>
      </c>
      <c r="Z3475" s="25">
        <v>43208.995138888888</v>
      </c>
      <c r="AA3475">
        <v>830</v>
      </c>
      <c r="AB3475">
        <v>10</v>
      </c>
      <c r="AC3475" s="24">
        <v>1.2200000000000001E-2</v>
      </c>
      <c r="AD3475">
        <v>1900</v>
      </c>
      <c r="AE3475">
        <v>1555500</v>
      </c>
      <c r="AF3475" s="22">
        <v>43208</v>
      </c>
      <c r="AG3475">
        <v>809</v>
      </c>
      <c r="AH3475">
        <v>820</v>
      </c>
      <c r="AI3475" s="22">
        <v>43209</v>
      </c>
      <c r="AJ3475">
        <v>865</v>
      </c>
      <c r="AK3475">
        <v>904</v>
      </c>
      <c r="AM3475">
        <v>2</v>
      </c>
      <c r="AN3475" t="s">
        <v>1023</v>
      </c>
      <c r="AO3475">
        <v>0</v>
      </c>
      <c r="AP3475" t="s">
        <v>956</v>
      </c>
      <c r="AQ3475">
        <v>0.06</v>
      </c>
      <c r="AR3475">
        <v>0.44</v>
      </c>
      <c r="AS3475">
        <v>0.93</v>
      </c>
      <c r="AT3475">
        <v>0.93</v>
      </c>
      <c r="AU3475">
        <v>2.0779999999999998</v>
      </c>
      <c r="AV3475">
        <v>935</v>
      </c>
      <c r="AW3475">
        <v>853</v>
      </c>
      <c r="AX3475">
        <v>904</v>
      </c>
    </row>
    <row r="3476" spans="1:50">
      <c r="A3476" s="22">
        <v>43207</v>
      </c>
      <c r="B3476">
        <v>2680</v>
      </c>
      <c r="C3476">
        <v>2715</v>
      </c>
      <c r="D3476">
        <v>2608</v>
      </c>
      <c r="E3476">
        <v>2666</v>
      </c>
      <c r="F3476" s="22">
        <v>43208</v>
      </c>
      <c r="G3476">
        <v>2677</v>
      </c>
      <c r="H3476">
        <v>2713</v>
      </c>
      <c r="I3476">
        <v>2662</v>
      </c>
      <c r="J3476">
        <v>2703</v>
      </c>
      <c r="K3476" s="22">
        <v>43209</v>
      </c>
      <c r="L3476">
        <v>2708</v>
      </c>
      <c r="M3476">
        <v>1.07</v>
      </c>
      <c r="N3476" s="8" t="str">
        <f>IF(AND(AM3476=1,AC3476&lt;-0.005,AE3476&gt;O$1),R3476,"")</f>
        <v/>
      </c>
      <c r="O3476" s="8">
        <f t="shared" ref="O3476:O3539" si="277">SUM(N3476,O3475)</f>
        <v>520015.2496077104</v>
      </c>
      <c r="P3476" s="8" t="str">
        <f t="shared" si="276"/>
        <v/>
      </c>
      <c r="Q3476" s="8">
        <f t="shared" ref="Q3476:Q3539" si="278">SUM(P3476,Q3475)</f>
        <v>625821.64448679704</v>
      </c>
      <c r="R3476" s="8">
        <f t="shared" ref="R3476:R3539" si="279">(AJ3476/AK3476-1)*500000</f>
        <v>5790.0635039223043</v>
      </c>
      <c r="S3476" s="8">
        <f t="shared" ref="S3476:S3539" si="280">IF(AM3476=1,SUM(R3476,S3475),S3475)</f>
        <v>1668563.0887919541</v>
      </c>
      <c r="U3476" s="25">
        <v>43209.316805555558</v>
      </c>
      <c r="V3476">
        <v>42</v>
      </c>
      <c r="W3476">
        <v>8473</v>
      </c>
      <c r="X3476" t="s">
        <v>1114</v>
      </c>
      <c r="Y3476" t="s">
        <v>962</v>
      </c>
      <c r="Z3476" s="25">
        <v>43208.974305555559</v>
      </c>
      <c r="AA3476">
        <v>2738</v>
      </c>
      <c r="AB3476">
        <v>35</v>
      </c>
      <c r="AC3476" s="24">
        <v>1.29E-2</v>
      </c>
      <c r="AD3476">
        <v>1500</v>
      </c>
      <c r="AE3476">
        <v>4090200</v>
      </c>
      <c r="AF3476" s="22">
        <v>43208</v>
      </c>
      <c r="AG3476">
        <v>2677</v>
      </c>
      <c r="AH3476">
        <v>2703</v>
      </c>
      <c r="AI3476" s="22">
        <v>43209</v>
      </c>
      <c r="AJ3476">
        <v>2708</v>
      </c>
      <c r="AK3476">
        <v>2677</v>
      </c>
      <c r="AM3476">
        <v>1</v>
      </c>
      <c r="AN3476" t="s">
        <v>1023</v>
      </c>
      <c r="AO3476">
        <v>2.98</v>
      </c>
      <c r="AP3476">
        <v>2.59</v>
      </c>
      <c r="AQ3476">
        <v>1</v>
      </c>
      <c r="AR3476">
        <v>0.94</v>
      </c>
      <c r="AS3476">
        <v>1.07</v>
      </c>
      <c r="AT3476">
        <v>1.08</v>
      </c>
      <c r="AU3476">
        <v>0.70599999999999996</v>
      </c>
      <c r="AV3476">
        <v>2716</v>
      </c>
      <c r="AW3476">
        <v>2652</v>
      </c>
      <c r="AX3476">
        <v>2677</v>
      </c>
    </row>
    <row r="3477" spans="1:50">
      <c r="A3477" s="22">
        <v>43207</v>
      </c>
      <c r="B3477">
        <v>364</v>
      </c>
      <c r="C3477">
        <v>366</v>
      </c>
      <c r="D3477">
        <v>363</v>
      </c>
      <c r="E3477">
        <v>365</v>
      </c>
      <c r="F3477" s="22">
        <v>43208</v>
      </c>
      <c r="G3477">
        <v>365</v>
      </c>
      <c r="H3477">
        <v>367</v>
      </c>
      <c r="I3477">
        <v>361</v>
      </c>
      <c r="J3477">
        <v>366</v>
      </c>
      <c r="K3477" s="22">
        <v>43209</v>
      </c>
      <c r="L3477">
        <v>366</v>
      </c>
      <c r="M3477">
        <v>1.02</v>
      </c>
      <c r="N3477" s="8" t="str">
        <f>IF(AND(AM3477=1,AC3477&lt;-0.005,AE3477&gt;O$1),R3477,"")</f>
        <v/>
      </c>
      <c r="O3477" s="8">
        <f t="shared" si="277"/>
        <v>520015.2496077104</v>
      </c>
      <c r="P3477" s="8" t="str">
        <f t="shared" si="276"/>
        <v/>
      </c>
      <c r="Q3477" s="8">
        <f t="shared" si="278"/>
        <v>625821.64448679704</v>
      </c>
      <c r="R3477" s="8">
        <f t="shared" si="279"/>
        <v>5524.8618784530245</v>
      </c>
      <c r="S3477" s="8">
        <f t="shared" si="280"/>
        <v>1674087.9506704072</v>
      </c>
      <c r="U3477" s="25">
        <v>43209.316805555558</v>
      </c>
      <c r="V3477">
        <v>43</v>
      </c>
      <c r="W3477">
        <v>8410</v>
      </c>
      <c r="X3477" t="s">
        <v>1215</v>
      </c>
      <c r="Y3477" t="s">
        <v>962</v>
      </c>
      <c r="Z3477" s="25">
        <v>43208.963888888888</v>
      </c>
      <c r="AA3477">
        <v>367</v>
      </c>
      <c r="AB3477">
        <v>1</v>
      </c>
      <c r="AC3477" s="24">
        <v>2.7000000000000001E-3</v>
      </c>
      <c r="AD3477">
        <v>1400</v>
      </c>
      <c r="AE3477">
        <v>512650</v>
      </c>
      <c r="AF3477" s="22">
        <v>43208</v>
      </c>
      <c r="AG3477">
        <v>365</v>
      </c>
      <c r="AH3477">
        <v>366</v>
      </c>
      <c r="AI3477" s="22">
        <v>43209</v>
      </c>
      <c r="AJ3477">
        <v>366</v>
      </c>
      <c r="AK3477">
        <v>362</v>
      </c>
      <c r="AM3477">
        <v>1</v>
      </c>
      <c r="AN3477">
        <v>0</v>
      </c>
      <c r="AO3477">
        <v>5.08</v>
      </c>
      <c r="AP3477">
        <v>2.73</v>
      </c>
      <c r="AQ3477">
        <v>0.69</v>
      </c>
      <c r="AR3477">
        <v>0.24</v>
      </c>
      <c r="AS3477">
        <v>1.02</v>
      </c>
      <c r="AT3477">
        <v>0.96</v>
      </c>
      <c r="AU3477">
        <v>0.47899999999999998</v>
      </c>
      <c r="AV3477">
        <v>370</v>
      </c>
      <c r="AW3477">
        <v>361</v>
      </c>
      <c r="AX3477">
        <v>362</v>
      </c>
    </row>
    <row r="3478" spans="1:50">
      <c r="A3478" s="22">
        <v>43207</v>
      </c>
      <c r="B3478">
        <v>779</v>
      </c>
      <c r="C3478">
        <v>783.4</v>
      </c>
      <c r="D3478">
        <v>771.3</v>
      </c>
      <c r="E3478">
        <v>773</v>
      </c>
      <c r="F3478" s="22">
        <v>43208</v>
      </c>
      <c r="G3478">
        <v>782.1</v>
      </c>
      <c r="H3478">
        <v>795.4</v>
      </c>
      <c r="I3478">
        <v>770.7</v>
      </c>
      <c r="J3478">
        <v>792.8</v>
      </c>
      <c r="K3478" s="22">
        <v>43209</v>
      </c>
      <c r="L3478">
        <v>790</v>
      </c>
      <c r="M3478">
        <v>0.91</v>
      </c>
      <c r="N3478" s="8" t="str">
        <f>IF(AND(AM3478=1,AC3478&lt;-0.005,AE3478&gt;O$1),R3478,"")</f>
        <v/>
      </c>
      <c r="O3478" s="8">
        <f t="shared" si="277"/>
        <v>520015.2496077104</v>
      </c>
      <c r="P3478" s="8" t="str">
        <f t="shared" si="276"/>
        <v/>
      </c>
      <c r="Q3478" s="8">
        <f t="shared" si="278"/>
        <v>625821.64448679704</v>
      </c>
      <c r="R3478" s="8">
        <f t="shared" si="279"/>
        <v>-1577.2870662460471</v>
      </c>
      <c r="S3478" s="8">
        <f t="shared" si="280"/>
        <v>1672510.663604161</v>
      </c>
      <c r="U3478" s="25">
        <v>43209.316817129627</v>
      </c>
      <c r="V3478">
        <v>45</v>
      </c>
      <c r="W3478">
        <v>4755</v>
      </c>
      <c r="X3478" t="s">
        <v>268</v>
      </c>
      <c r="Y3478" t="s">
        <v>962</v>
      </c>
      <c r="Z3478" s="25">
        <v>43208.993750000001</v>
      </c>
      <c r="AA3478">
        <v>798.6</v>
      </c>
      <c r="AB3478">
        <v>5.8</v>
      </c>
      <c r="AC3478" s="24">
        <v>7.3000000000000001E-3</v>
      </c>
      <c r="AD3478">
        <v>1400</v>
      </c>
      <c r="AE3478">
        <v>1115740</v>
      </c>
      <c r="AF3478" s="22">
        <v>43208</v>
      </c>
      <c r="AG3478">
        <v>782.1</v>
      </c>
      <c r="AH3478">
        <v>792.8</v>
      </c>
      <c r="AI3478" s="22">
        <v>43209</v>
      </c>
      <c r="AJ3478">
        <v>790</v>
      </c>
      <c r="AK3478">
        <v>792.5</v>
      </c>
      <c r="AM3478">
        <v>1</v>
      </c>
      <c r="AN3478">
        <v>0</v>
      </c>
      <c r="AO3478">
        <v>10.5</v>
      </c>
      <c r="AP3478" t="s">
        <v>956</v>
      </c>
      <c r="AQ3478">
        <v>0</v>
      </c>
      <c r="AR3478">
        <v>0</v>
      </c>
      <c r="AS3478">
        <v>0.91</v>
      </c>
      <c r="AT3478">
        <v>0.86</v>
      </c>
      <c r="AU3478">
        <v>0.85099999999999998</v>
      </c>
      <c r="AV3478">
        <v>803.7</v>
      </c>
      <c r="AW3478">
        <v>784.2</v>
      </c>
      <c r="AX3478">
        <v>792.5</v>
      </c>
    </row>
    <row r="3479" spans="1:50">
      <c r="A3479" s="22">
        <v>43207</v>
      </c>
      <c r="B3479">
        <v>3990</v>
      </c>
      <c r="C3479">
        <v>3990</v>
      </c>
      <c r="D3479">
        <v>3990</v>
      </c>
      <c r="E3479">
        <v>3990</v>
      </c>
      <c r="F3479" s="22">
        <v>43208</v>
      </c>
      <c r="G3479">
        <v>4690</v>
      </c>
      <c r="H3479">
        <v>4690</v>
      </c>
      <c r="I3479">
        <v>4525</v>
      </c>
      <c r="J3479">
        <v>4690</v>
      </c>
      <c r="K3479" s="22">
        <v>43209</v>
      </c>
      <c r="L3479">
        <v>4410</v>
      </c>
      <c r="M3479">
        <v>0.98</v>
      </c>
      <c r="N3479" s="8" t="str">
        <f>IF(AND(AM3479=1,AC3479&lt;-0.005,AE3479&gt;O$1),R3479,"")</f>
        <v/>
      </c>
      <c r="O3479" s="8">
        <f t="shared" si="277"/>
        <v>520015.2496077104</v>
      </c>
      <c r="P3479" s="8" t="str">
        <f t="shared" si="276"/>
        <v/>
      </c>
      <c r="Q3479" s="8">
        <f t="shared" si="278"/>
        <v>625821.64448679704</v>
      </c>
      <c r="R3479" s="8">
        <f t="shared" si="279"/>
        <v>-90909.090909090883</v>
      </c>
      <c r="S3479" s="8">
        <f t="shared" si="280"/>
        <v>1672510.663604161</v>
      </c>
      <c r="U3479" s="25">
        <v>43209.316817129627</v>
      </c>
      <c r="V3479">
        <v>46</v>
      </c>
      <c r="W3479">
        <v>3936</v>
      </c>
      <c r="X3479" t="s">
        <v>1214</v>
      </c>
      <c r="Y3479" t="s">
        <v>957</v>
      </c>
      <c r="Z3479" s="25">
        <v>43208.986805555556</v>
      </c>
      <c r="AA3479">
        <v>4700</v>
      </c>
      <c r="AB3479">
        <v>10</v>
      </c>
      <c r="AC3479" s="24">
        <v>2.0999999999999999E-3</v>
      </c>
      <c r="AD3479">
        <v>1400</v>
      </c>
      <c r="AE3479">
        <v>6768500</v>
      </c>
      <c r="AF3479" s="22">
        <v>43208</v>
      </c>
      <c r="AG3479">
        <v>4690</v>
      </c>
      <c r="AH3479">
        <v>4690</v>
      </c>
      <c r="AI3479" s="22">
        <v>43209</v>
      </c>
      <c r="AJ3479">
        <v>4410</v>
      </c>
      <c r="AK3479">
        <v>5390</v>
      </c>
      <c r="AM3479">
        <v>2</v>
      </c>
      <c r="AN3479" t="s">
        <v>1023</v>
      </c>
      <c r="AO3479">
        <v>0</v>
      </c>
      <c r="AP3479">
        <v>0</v>
      </c>
      <c r="AQ3479">
        <v>0.28000000000000003</v>
      </c>
      <c r="AR3479">
        <v>0.53</v>
      </c>
      <c r="AS3479">
        <v>0.98</v>
      </c>
      <c r="AT3479">
        <v>1.02</v>
      </c>
      <c r="AU3479">
        <v>6.4409999999999998</v>
      </c>
      <c r="AV3479">
        <v>5390</v>
      </c>
      <c r="AW3479">
        <v>4350</v>
      </c>
      <c r="AX3479">
        <v>5390</v>
      </c>
    </row>
    <row r="3480" spans="1:50">
      <c r="A3480" s="22">
        <v>43207</v>
      </c>
      <c r="B3480">
        <v>156</v>
      </c>
      <c r="C3480">
        <v>163</v>
      </c>
      <c r="D3480">
        <v>154</v>
      </c>
      <c r="E3480">
        <v>163</v>
      </c>
      <c r="F3480" s="22">
        <v>43208</v>
      </c>
      <c r="G3480">
        <v>170</v>
      </c>
      <c r="H3480">
        <v>171</v>
      </c>
      <c r="I3480">
        <v>165</v>
      </c>
      <c r="J3480">
        <v>166</v>
      </c>
      <c r="K3480" s="22">
        <v>43209</v>
      </c>
      <c r="L3480">
        <v>168</v>
      </c>
      <c r="M3480">
        <v>0.99</v>
      </c>
      <c r="N3480" s="8" t="str">
        <f>IF(AND(AM3480=1,AC3480&lt;-0.005,AE3480&gt;O$1),R3480,"")</f>
        <v/>
      </c>
      <c r="O3480" s="8">
        <f t="shared" si="277"/>
        <v>520015.2496077104</v>
      </c>
      <c r="P3480" s="8" t="str">
        <f t="shared" si="276"/>
        <v/>
      </c>
      <c r="Q3480" s="8">
        <f t="shared" si="278"/>
        <v>625821.64448679704</v>
      </c>
      <c r="R3480" s="8">
        <f t="shared" si="279"/>
        <v>15337.423312883458</v>
      </c>
      <c r="S3480" s="8">
        <f t="shared" si="280"/>
        <v>1672510.663604161</v>
      </c>
      <c r="U3480" s="25">
        <v>43209.316817129627</v>
      </c>
      <c r="V3480">
        <v>47</v>
      </c>
      <c r="W3480">
        <v>6495</v>
      </c>
      <c r="X3480" t="s">
        <v>1213</v>
      </c>
      <c r="Y3480" t="s">
        <v>954</v>
      </c>
      <c r="Z3480" s="25">
        <v>43208.98333333333</v>
      </c>
      <c r="AA3480">
        <v>170</v>
      </c>
      <c r="AB3480">
        <v>4</v>
      </c>
      <c r="AC3480" s="24">
        <v>2.41E-2</v>
      </c>
      <c r="AD3480">
        <v>1400</v>
      </c>
      <c r="AE3480">
        <v>237810</v>
      </c>
      <c r="AF3480" s="22">
        <v>43208</v>
      </c>
      <c r="AG3480">
        <v>170</v>
      </c>
      <c r="AH3480">
        <v>166</v>
      </c>
      <c r="AI3480" s="22">
        <v>43209</v>
      </c>
      <c r="AJ3480">
        <v>168</v>
      </c>
      <c r="AK3480">
        <v>163</v>
      </c>
      <c r="AM3480">
        <v>2</v>
      </c>
      <c r="AN3480" t="s">
        <v>1023</v>
      </c>
      <c r="AO3480">
        <v>0</v>
      </c>
      <c r="AP3480">
        <v>0.6</v>
      </c>
      <c r="AQ3480">
        <v>0.34</v>
      </c>
      <c r="AR3480">
        <v>0.09</v>
      </c>
      <c r="AS3480">
        <v>0.99</v>
      </c>
      <c r="AT3480">
        <v>0.82</v>
      </c>
      <c r="AU3480">
        <v>1.056</v>
      </c>
      <c r="AV3480">
        <v>169</v>
      </c>
      <c r="AW3480">
        <v>157</v>
      </c>
      <c r="AX3480">
        <v>163</v>
      </c>
    </row>
    <row r="3481" spans="1:50">
      <c r="A3481" s="22">
        <v>43207</v>
      </c>
      <c r="B3481">
        <v>201</v>
      </c>
      <c r="C3481">
        <v>203</v>
      </c>
      <c r="D3481">
        <v>197</v>
      </c>
      <c r="E3481">
        <v>199</v>
      </c>
      <c r="F3481" s="22">
        <v>43208</v>
      </c>
      <c r="G3481">
        <v>200</v>
      </c>
      <c r="H3481">
        <v>204</v>
      </c>
      <c r="I3481">
        <v>199</v>
      </c>
      <c r="J3481">
        <v>202</v>
      </c>
      <c r="K3481" s="22">
        <v>43209</v>
      </c>
      <c r="L3481">
        <v>205</v>
      </c>
      <c r="M3481">
        <v>0.93</v>
      </c>
      <c r="N3481" s="8" t="str">
        <f>IF(AND(AM3481=1,AC3481&lt;-0.005,AE3481&gt;O$1),R3481,"")</f>
        <v/>
      </c>
      <c r="O3481" s="8">
        <f t="shared" si="277"/>
        <v>520015.2496077104</v>
      </c>
      <c r="P3481" s="8" t="str">
        <f t="shared" si="276"/>
        <v/>
      </c>
      <c r="Q3481" s="8">
        <f t="shared" si="278"/>
        <v>625821.64448679704</v>
      </c>
      <c r="R3481" s="8">
        <f t="shared" si="279"/>
        <v>4926.10837438423</v>
      </c>
      <c r="S3481" s="8">
        <f t="shared" si="280"/>
        <v>1672510.663604161</v>
      </c>
      <c r="U3481" s="25">
        <v>43209.316817129627</v>
      </c>
      <c r="V3481">
        <v>48</v>
      </c>
      <c r="W3481">
        <v>4582</v>
      </c>
      <c r="X3481" t="s">
        <v>1185</v>
      </c>
      <c r="Y3481" t="s">
        <v>960</v>
      </c>
      <c r="Z3481" s="25">
        <v>43208.991666666669</v>
      </c>
      <c r="AA3481">
        <v>208</v>
      </c>
      <c r="AB3481">
        <v>6</v>
      </c>
      <c r="AC3481" s="24">
        <v>2.9700000000000001E-2</v>
      </c>
      <c r="AD3481">
        <v>1400</v>
      </c>
      <c r="AE3481">
        <v>292980</v>
      </c>
      <c r="AF3481" s="22">
        <v>43208</v>
      </c>
      <c r="AG3481">
        <v>200</v>
      </c>
      <c r="AH3481">
        <v>202</v>
      </c>
      <c r="AI3481" s="22">
        <v>43209</v>
      </c>
      <c r="AJ3481">
        <v>205</v>
      </c>
      <c r="AK3481">
        <v>203</v>
      </c>
      <c r="AM3481">
        <v>2</v>
      </c>
      <c r="AN3481" t="s">
        <v>1023</v>
      </c>
      <c r="AO3481">
        <v>3220.44</v>
      </c>
      <c r="AP3481">
        <v>0</v>
      </c>
      <c r="AQ3481">
        <v>0.04</v>
      </c>
      <c r="AR3481">
        <v>0.09</v>
      </c>
      <c r="AS3481">
        <v>0.93</v>
      </c>
      <c r="AT3481">
        <v>0.93</v>
      </c>
      <c r="AU3481">
        <v>0.97599999999999998</v>
      </c>
      <c r="AV3481">
        <v>206</v>
      </c>
      <c r="AW3481">
        <v>201</v>
      </c>
      <c r="AX3481">
        <v>203</v>
      </c>
    </row>
    <row r="3482" spans="1:50">
      <c r="A3482" s="22">
        <v>43207</v>
      </c>
      <c r="B3482">
        <v>214</v>
      </c>
      <c r="C3482">
        <v>223</v>
      </c>
      <c r="D3482">
        <v>207</v>
      </c>
      <c r="E3482">
        <v>222</v>
      </c>
      <c r="F3482" s="22">
        <v>43208</v>
      </c>
      <c r="G3482">
        <v>218</v>
      </c>
      <c r="H3482">
        <v>221</v>
      </c>
      <c r="I3482">
        <v>210</v>
      </c>
      <c r="J3482">
        <v>215</v>
      </c>
      <c r="K3482" s="22">
        <v>43209</v>
      </c>
      <c r="L3482">
        <v>216</v>
      </c>
      <c r="M3482">
        <v>0.9</v>
      </c>
      <c r="N3482" s="8" t="str">
        <f>IF(AND(AM3482=1,AC3482&lt;-0.005,AE3482&gt;O$1),R3482,"")</f>
        <v/>
      </c>
      <c r="O3482" s="8">
        <f t="shared" si="277"/>
        <v>520015.2496077104</v>
      </c>
      <c r="P3482" s="8" t="str">
        <f t="shared" ref="P3482:P3545" si="281">IF(AND(AM3482=1,AC3482&lt;Q$8,E3482/B3482-1&gt;Q$9,J3482&lt;Q$10),R3482,"")</f>
        <v/>
      </c>
      <c r="Q3482" s="8">
        <f t="shared" si="278"/>
        <v>625821.64448679704</v>
      </c>
      <c r="R3482" s="8">
        <f t="shared" si="279"/>
        <v>4672.897196261627</v>
      </c>
      <c r="S3482" s="8">
        <f t="shared" si="280"/>
        <v>1672510.663604161</v>
      </c>
      <c r="U3482" s="25">
        <v>43209.316817129627</v>
      </c>
      <c r="V3482">
        <v>50</v>
      </c>
      <c r="W3482">
        <v>3323</v>
      </c>
      <c r="X3482" t="s">
        <v>305</v>
      </c>
      <c r="Y3482" t="s">
        <v>960</v>
      </c>
      <c r="Z3482" s="25">
        <v>43208.960416666669</v>
      </c>
      <c r="AA3482">
        <v>217</v>
      </c>
      <c r="AB3482">
        <v>2</v>
      </c>
      <c r="AC3482" s="24">
        <v>9.2999999999999992E-3</v>
      </c>
      <c r="AD3482">
        <v>1300</v>
      </c>
      <c r="AE3482">
        <v>283520</v>
      </c>
      <c r="AF3482" s="22">
        <v>43208</v>
      </c>
      <c r="AG3482">
        <v>218</v>
      </c>
      <c r="AH3482">
        <v>215</v>
      </c>
      <c r="AI3482" s="22">
        <v>43209</v>
      </c>
      <c r="AJ3482">
        <v>216</v>
      </c>
      <c r="AK3482">
        <v>214</v>
      </c>
      <c r="AM3482">
        <v>2</v>
      </c>
      <c r="AN3482" t="s">
        <v>1023</v>
      </c>
      <c r="AO3482">
        <v>0</v>
      </c>
      <c r="AP3482">
        <v>0.7</v>
      </c>
      <c r="AQ3482">
        <v>0</v>
      </c>
      <c r="AR3482">
        <v>0</v>
      </c>
      <c r="AS3482">
        <v>0.9</v>
      </c>
      <c r="AT3482">
        <v>0.72</v>
      </c>
      <c r="AU3482">
        <v>2.2909999999999999</v>
      </c>
      <c r="AV3482">
        <v>220</v>
      </c>
      <c r="AW3482">
        <v>211</v>
      </c>
      <c r="AX3482">
        <v>214</v>
      </c>
    </row>
    <row r="3483" spans="1:50">
      <c r="A3483" s="22">
        <v>43208</v>
      </c>
      <c r="B3483">
        <v>1297</v>
      </c>
      <c r="C3483">
        <v>1298</v>
      </c>
      <c r="D3483">
        <v>1264</v>
      </c>
      <c r="E3483">
        <v>1268</v>
      </c>
      <c r="F3483" s="22">
        <v>43209</v>
      </c>
      <c r="G3483">
        <v>1258</v>
      </c>
      <c r="H3483">
        <v>1266</v>
      </c>
      <c r="I3483">
        <v>1246</v>
      </c>
      <c r="J3483">
        <v>1265</v>
      </c>
      <c r="K3483" s="22">
        <v>43210</v>
      </c>
      <c r="L3483">
        <v>1270</v>
      </c>
      <c r="M3483">
        <v>0.96</v>
      </c>
      <c r="N3483" s="8" t="str">
        <f>IF(AND(AM3483=1,AC3483&lt;-0.005,AE3483&gt;O$1),R3483,"")</f>
        <v/>
      </c>
      <c r="O3483" s="8">
        <f t="shared" si="277"/>
        <v>520015.2496077104</v>
      </c>
      <c r="P3483" s="8" t="str">
        <f t="shared" si="281"/>
        <v/>
      </c>
      <c r="Q3483" s="8">
        <f t="shared" si="278"/>
        <v>625821.64448679704</v>
      </c>
      <c r="R3483" s="8">
        <f t="shared" si="279"/>
        <v>1579.7788309637185</v>
      </c>
      <c r="S3483" s="8">
        <f t="shared" si="280"/>
        <v>1674090.4424351247</v>
      </c>
      <c r="U3483" s="25">
        <v>43210.316990740743</v>
      </c>
      <c r="V3483">
        <v>1</v>
      </c>
      <c r="W3483">
        <v>1357</v>
      </c>
      <c r="X3483" t="s">
        <v>1056</v>
      </c>
      <c r="Y3483" t="s">
        <v>954</v>
      </c>
      <c r="Z3483" s="25">
        <v>43209.998611111114</v>
      </c>
      <c r="AA3483">
        <v>1271.0999999999999</v>
      </c>
      <c r="AB3483">
        <v>6.1</v>
      </c>
      <c r="AC3483" s="24">
        <v>4.7999999999999996E-3</v>
      </c>
      <c r="AD3483">
        <v>236370</v>
      </c>
      <c r="AE3483">
        <v>300163991</v>
      </c>
      <c r="AF3483" s="22">
        <v>43209</v>
      </c>
      <c r="AG3483">
        <v>1258</v>
      </c>
      <c r="AH3483">
        <v>1265</v>
      </c>
      <c r="AI3483" s="22">
        <v>43210</v>
      </c>
      <c r="AJ3483">
        <v>1270</v>
      </c>
      <c r="AK3483">
        <v>1266</v>
      </c>
      <c r="AM3483">
        <v>1</v>
      </c>
      <c r="AN3483">
        <v>0</v>
      </c>
      <c r="AO3483" s="26">
        <v>8.0000000000000002E-3</v>
      </c>
      <c r="AQ3483">
        <v>0.02</v>
      </c>
      <c r="AR3483">
        <v>0.49</v>
      </c>
      <c r="AS3483">
        <v>0.96</v>
      </c>
      <c r="AT3483">
        <v>0.99</v>
      </c>
      <c r="AU3483">
        <v>1.903</v>
      </c>
      <c r="AV3483">
        <v>1278</v>
      </c>
      <c r="AW3483">
        <v>1256</v>
      </c>
      <c r="AX3483">
        <v>1266</v>
      </c>
    </row>
    <row r="3484" spans="1:50">
      <c r="A3484" s="22">
        <v>43208</v>
      </c>
      <c r="B3484">
        <v>584</v>
      </c>
      <c r="C3484">
        <v>608</v>
      </c>
      <c r="D3484">
        <v>567</v>
      </c>
      <c r="E3484">
        <v>574</v>
      </c>
      <c r="F3484" s="22">
        <v>43209</v>
      </c>
      <c r="G3484">
        <v>571</v>
      </c>
      <c r="H3484">
        <v>572</v>
      </c>
      <c r="I3484">
        <v>528</v>
      </c>
      <c r="J3484">
        <v>531</v>
      </c>
      <c r="K3484" s="22">
        <v>43210</v>
      </c>
      <c r="L3484">
        <v>530</v>
      </c>
      <c r="M3484">
        <v>1.41</v>
      </c>
      <c r="N3484" s="8">
        <f>IF(AND(AM3484=1,AC3484&lt;-0.005,AE3484&gt;O$1),R3484,"")</f>
        <v>-20795.66003616634</v>
      </c>
      <c r="O3484" s="8">
        <f t="shared" si="277"/>
        <v>499219.58957154409</v>
      </c>
      <c r="P3484" s="8" t="str">
        <f t="shared" si="281"/>
        <v/>
      </c>
      <c r="Q3484" s="8">
        <f t="shared" si="278"/>
        <v>625821.64448679704</v>
      </c>
      <c r="R3484" s="8">
        <f t="shared" si="279"/>
        <v>-20795.66003616634</v>
      </c>
      <c r="S3484" s="8">
        <f t="shared" si="280"/>
        <v>1653294.7823989582</v>
      </c>
      <c r="U3484" s="25">
        <v>43210.316990740743</v>
      </c>
      <c r="V3484">
        <v>2</v>
      </c>
      <c r="W3484">
        <v>8698</v>
      </c>
      <c r="X3484" t="s">
        <v>1057</v>
      </c>
      <c r="Y3484" t="s">
        <v>962</v>
      </c>
      <c r="Z3484" s="25">
        <v>43209.998611111114</v>
      </c>
      <c r="AA3484">
        <v>524</v>
      </c>
      <c r="AB3484">
        <v>-7</v>
      </c>
      <c r="AC3484" s="24">
        <v>-1.32E-2</v>
      </c>
      <c r="AD3484">
        <v>98700</v>
      </c>
      <c r="AE3484">
        <v>51863890</v>
      </c>
      <c r="AF3484" s="22">
        <v>43209</v>
      </c>
      <c r="AG3484">
        <v>571</v>
      </c>
      <c r="AH3484">
        <v>531</v>
      </c>
      <c r="AI3484" s="22">
        <v>43210</v>
      </c>
      <c r="AJ3484">
        <v>530</v>
      </c>
      <c r="AK3484">
        <v>553</v>
      </c>
      <c r="AM3484">
        <v>1</v>
      </c>
      <c r="AN3484">
        <v>0</v>
      </c>
      <c r="AO3484">
        <v>1.27</v>
      </c>
      <c r="AP3484" t="s">
        <v>956</v>
      </c>
      <c r="AQ3484">
        <v>1</v>
      </c>
      <c r="AR3484">
        <v>1</v>
      </c>
      <c r="AS3484">
        <v>1.41</v>
      </c>
      <c r="AT3484">
        <v>1.51</v>
      </c>
      <c r="AU3484">
        <v>0.65700000000000003</v>
      </c>
      <c r="AV3484">
        <v>564</v>
      </c>
      <c r="AW3484">
        <v>528</v>
      </c>
      <c r="AX3484">
        <v>553</v>
      </c>
    </row>
    <row r="3485" spans="1:50">
      <c r="A3485" s="22">
        <v>43208</v>
      </c>
      <c r="B3485">
        <v>1038</v>
      </c>
      <c r="C3485">
        <v>1054</v>
      </c>
      <c r="D3485">
        <v>1022</v>
      </c>
      <c r="E3485">
        <v>1040</v>
      </c>
      <c r="F3485" s="22">
        <v>43209</v>
      </c>
      <c r="G3485">
        <v>1183</v>
      </c>
      <c r="H3485">
        <v>1340</v>
      </c>
      <c r="I3485">
        <v>1121</v>
      </c>
      <c r="J3485">
        <v>1340</v>
      </c>
      <c r="K3485" s="22">
        <v>43210</v>
      </c>
      <c r="L3485">
        <v>1400</v>
      </c>
      <c r="M3485">
        <v>0.99</v>
      </c>
      <c r="N3485" s="8" t="str">
        <f>IF(AND(AM3485=1,AC3485&lt;-0.005,AE3485&gt;O$1),R3485,"")</f>
        <v/>
      </c>
      <c r="O3485" s="8">
        <f t="shared" si="277"/>
        <v>499219.58957154409</v>
      </c>
      <c r="P3485" s="8" t="str">
        <f t="shared" si="281"/>
        <v/>
      </c>
      <c r="Q3485" s="8">
        <f t="shared" si="278"/>
        <v>625821.64448679704</v>
      </c>
      <c r="R3485" s="8">
        <f t="shared" si="279"/>
        <v>-73170.731707317085</v>
      </c>
      <c r="S3485" s="8">
        <f t="shared" si="280"/>
        <v>1580124.0506916412</v>
      </c>
      <c r="U3485" s="25">
        <v>43210.316990740743</v>
      </c>
      <c r="V3485">
        <v>3</v>
      </c>
      <c r="W3485">
        <v>3661</v>
      </c>
      <c r="X3485" t="s">
        <v>1112</v>
      </c>
      <c r="Y3485" t="s">
        <v>962</v>
      </c>
      <c r="Z3485" s="25">
        <v>43209.998611111114</v>
      </c>
      <c r="AA3485">
        <v>1411</v>
      </c>
      <c r="AB3485">
        <v>71</v>
      </c>
      <c r="AC3485" s="24">
        <v>5.2999999999999999E-2</v>
      </c>
      <c r="AD3485">
        <v>90400</v>
      </c>
      <c r="AE3485">
        <v>123270320</v>
      </c>
      <c r="AF3485" s="22">
        <v>43209</v>
      </c>
      <c r="AG3485">
        <v>1183</v>
      </c>
      <c r="AH3485">
        <v>1340</v>
      </c>
      <c r="AI3485" s="22">
        <v>43210</v>
      </c>
      <c r="AJ3485">
        <v>1400</v>
      </c>
      <c r="AK3485">
        <v>1640</v>
      </c>
      <c r="AM3485">
        <v>1</v>
      </c>
      <c r="AN3485" t="s">
        <v>1023</v>
      </c>
      <c r="AO3485">
        <v>9.0299999999999994</v>
      </c>
      <c r="AP3485">
        <v>1.64</v>
      </c>
      <c r="AQ3485">
        <v>0.54</v>
      </c>
      <c r="AR3485">
        <v>0.18</v>
      </c>
      <c r="AS3485">
        <v>0.99</v>
      </c>
      <c r="AT3485">
        <v>0.95</v>
      </c>
      <c r="AU3485">
        <v>3.46</v>
      </c>
      <c r="AV3485">
        <v>1640</v>
      </c>
      <c r="AW3485">
        <v>1343</v>
      </c>
      <c r="AX3485">
        <v>1640</v>
      </c>
    </row>
    <row r="3486" spans="1:50">
      <c r="A3486" s="22">
        <v>43208</v>
      </c>
      <c r="B3486">
        <v>731</v>
      </c>
      <c r="C3486">
        <v>781</v>
      </c>
      <c r="D3486">
        <v>731</v>
      </c>
      <c r="E3486">
        <v>781</v>
      </c>
      <c r="F3486" s="22">
        <v>43209</v>
      </c>
      <c r="G3486">
        <v>931</v>
      </c>
      <c r="H3486">
        <v>931</v>
      </c>
      <c r="I3486">
        <v>920</v>
      </c>
      <c r="J3486">
        <v>931</v>
      </c>
      <c r="K3486" s="22">
        <v>43210</v>
      </c>
      <c r="L3486">
        <v>871</v>
      </c>
      <c r="M3486">
        <v>0.98</v>
      </c>
      <c r="N3486" s="8" t="str">
        <f>IF(AND(AM3486=1,AC3486&lt;-0.005,AE3486&gt;O$1),R3486,"")</f>
        <v/>
      </c>
      <c r="O3486" s="8">
        <f t="shared" si="277"/>
        <v>499219.58957154409</v>
      </c>
      <c r="P3486" s="8" t="str">
        <f t="shared" si="281"/>
        <v/>
      </c>
      <c r="Q3486" s="8">
        <f t="shared" si="278"/>
        <v>625821.64448679704</v>
      </c>
      <c r="R3486" s="8">
        <f t="shared" si="279"/>
        <v>19689.737470167111</v>
      </c>
      <c r="S3486" s="8">
        <f t="shared" si="280"/>
        <v>1580124.0506916412</v>
      </c>
      <c r="U3486" s="25">
        <v>43210.316990740743</v>
      </c>
      <c r="V3486">
        <v>7</v>
      </c>
      <c r="W3486">
        <v>7314</v>
      </c>
      <c r="X3486" t="s">
        <v>1212</v>
      </c>
      <c r="Y3486" t="s">
        <v>960</v>
      </c>
      <c r="Z3486" s="25">
        <v>43209.998611111114</v>
      </c>
      <c r="AA3486">
        <v>922</v>
      </c>
      <c r="AB3486">
        <v>-9</v>
      </c>
      <c r="AC3486" s="24">
        <v>-9.7000000000000003E-3</v>
      </c>
      <c r="AD3486">
        <v>16000</v>
      </c>
      <c r="AE3486">
        <v>15028770</v>
      </c>
      <c r="AF3486" s="22">
        <v>43209</v>
      </c>
      <c r="AG3486">
        <v>931</v>
      </c>
      <c r="AH3486">
        <v>931</v>
      </c>
      <c r="AI3486" s="22">
        <v>43210</v>
      </c>
      <c r="AJ3486">
        <v>871</v>
      </c>
      <c r="AK3486">
        <v>838</v>
      </c>
      <c r="AM3486">
        <v>2</v>
      </c>
      <c r="AN3486" t="s">
        <v>1023</v>
      </c>
      <c r="AO3486">
        <v>0</v>
      </c>
      <c r="AP3486">
        <v>1.61</v>
      </c>
      <c r="AQ3486">
        <v>0.15</v>
      </c>
      <c r="AR3486">
        <v>0.03</v>
      </c>
      <c r="AS3486">
        <v>0.98</v>
      </c>
      <c r="AT3486">
        <v>0.9</v>
      </c>
      <c r="AU3486">
        <v>0.77600000000000002</v>
      </c>
      <c r="AV3486">
        <v>895</v>
      </c>
      <c r="AW3486">
        <v>816</v>
      </c>
      <c r="AX3486">
        <v>838</v>
      </c>
    </row>
    <row r="3487" spans="1:50">
      <c r="A3487" s="22">
        <v>43208</v>
      </c>
      <c r="B3487">
        <v>19240</v>
      </c>
      <c r="C3487">
        <v>19720</v>
      </c>
      <c r="D3487">
        <v>19230</v>
      </c>
      <c r="E3487">
        <v>19680</v>
      </c>
      <c r="F3487" s="22">
        <v>43209</v>
      </c>
      <c r="G3487">
        <v>19820</v>
      </c>
      <c r="H3487">
        <v>20010</v>
      </c>
      <c r="I3487">
        <v>19700</v>
      </c>
      <c r="J3487">
        <v>19720</v>
      </c>
      <c r="K3487" s="22">
        <v>43210</v>
      </c>
      <c r="L3487">
        <v>19650</v>
      </c>
      <c r="M3487">
        <v>1.04</v>
      </c>
      <c r="N3487" s="8" t="str">
        <f>IF(AND(AM3487=1,AC3487&lt;-0.005,AE3487&gt;O$1),R3487,"")</f>
        <v/>
      </c>
      <c r="O3487" s="8">
        <f t="shared" si="277"/>
        <v>499219.58957154409</v>
      </c>
      <c r="P3487" s="8" t="str">
        <f t="shared" si="281"/>
        <v/>
      </c>
      <c r="Q3487" s="8">
        <f t="shared" si="278"/>
        <v>625821.64448679704</v>
      </c>
      <c r="R3487" s="8">
        <f t="shared" si="279"/>
        <v>-762.19512195119239</v>
      </c>
      <c r="S3487" s="8">
        <f t="shared" si="280"/>
        <v>1579361.85556969</v>
      </c>
      <c r="U3487" s="25">
        <v>43210.316990740743</v>
      </c>
      <c r="V3487">
        <v>8</v>
      </c>
      <c r="W3487">
        <v>1570</v>
      </c>
      <c r="X3487" t="s">
        <v>1041</v>
      </c>
      <c r="Y3487" t="s">
        <v>954</v>
      </c>
      <c r="Z3487" s="25">
        <v>43209.998611111114</v>
      </c>
      <c r="AA3487">
        <v>19629</v>
      </c>
      <c r="AB3487">
        <v>-91</v>
      </c>
      <c r="AC3487" s="24">
        <v>-4.5999999999999999E-3</v>
      </c>
      <c r="AD3487">
        <v>15300</v>
      </c>
      <c r="AE3487">
        <v>300597110</v>
      </c>
      <c r="AF3487" s="22">
        <v>43209</v>
      </c>
      <c r="AG3487">
        <v>19820</v>
      </c>
      <c r="AH3487">
        <v>19720</v>
      </c>
      <c r="AI3487" s="22">
        <v>43210</v>
      </c>
      <c r="AJ3487">
        <v>19650</v>
      </c>
      <c r="AK3487">
        <v>19680</v>
      </c>
      <c r="AM3487">
        <v>1</v>
      </c>
      <c r="AN3487">
        <v>0</v>
      </c>
      <c r="AO3487" s="26">
        <v>8.0000000000000002E-3</v>
      </c>
      <c r="AQ3487">
        <v>0.99</v>
      </c>
      <c r="AR3487">
        <v>0.35</v>
      </c>
      <c r="AS3487">
        <v>1.04</v>
      </c>
      <c r="AT3487">
        <v>0.98</v>
      </c>
      <c r="AU3487">
        <v>0.76600000000000001</v>
      </c>
      <c r="AV3487">
        <v>19850</v>
      </c>
      <c r="AW3487">
        <v>19520</v>
      </c>
      <c r="AX3487">
        <v>19680</v>
      </c>
    </row>
    <row r="3488" spans="1:50">
      <c r="A3488" s="22">
        <v>43208</v>
      </c>
      <c r="B3488">
        <v>193</v>
      </c>
      <c r="C3488">
        <v>194.6</v>
      </c>
      <c r="D3488">
        <v>192.5</v>
      </c>
      <c r="E3488">
        <v>194.5</v>
      </c>
      <c r="F3488" s="22">
        <v>43209</v>
      </c>
      <c r="G3488">
        <v>194.9</v>
      </c>
      <c r="H3488">
        <v>197</v>
      </c>
      <c r="I3488">
        <v>194.6</v>
      </c>
      <c r="J3488">
        <v>195</v>
      </c>
      <c r="K3488" s="22">
        <v>43210</v>
      </c>
      <c r="L3488">
        <v>195.9</v>
      </c>
      <c r="M3488">
        <v>1.02</v>
      </c>
      <c r="N3488" s="8" t="str">
        <f>IF(AND(AM3488=1,AC3488&lt;-0.005,AE3488&gt;O$1),R3488,"")</f>
        <v/>
      </c>
      <c r="O3488" s="8">
        <f t="shared" si="277"/>
        <v>499219.58957154409</v>
      </c>
      <c r="P3488" s="8">
        <f t="shared" si="281"/>
        <v>1536.098310291889</v>
      </c>
      <c r="Q3488" s="8">
        <f t="shared" si="278"/>
        <v>627357.74279708893</v>
      </c>
      <c r="R3488" s="8">
        <f t="shared" si="279"/>
        <v>1536.098310291889</v>
      </c>
      <c r="S3488" s="8">
        <f t="shared" si="280"/>
        <v>1580897.953879982</v>
      </c>
      <c r="U3488" s="25">
        <v>43210.316990740743</v>
      </c>
      <c r="V3488">
        <v>9</v>
      </c>
      <c r="W3488">
        <v>8411</v>
      </c>
      <c r="X3488" t="s">
        <v>1070</v>
      </c>
      <c r="Y3488" t="s">
        <v>962</v>
      </c>
      <c r="Z3488" s="25">
        <v>43209.97152777778</v>
      </c>
      <c r="AA3488">
        <v>194.3</v>
      </c>
      <c r="AB3488">
        <v>-0.7</v>
      </c>
      <c r="AC3488" s="24">
        <v>-3.5999999999999999E-3</v>
      </c>
      <c r="AD3488">
        <v>14800</v>
      </c>
      <c r="AE3488">
        <v>2878990</v>
      </c>
      <c r="AF3488" s="22">
        <v>43209</v>
      </c>
      <c r="AG3488">
        <v>194.9</v>
      </c>
      <c r="AH3488">
        <v>195</v>
      </c>
      <c r="AI3488" s="22">
        <v>43210</v>
      </c>
      <c r="AJ3488">
        <v>195.9</v>
      </c>
      <c r="AK3488">
        <v>195.3</v>
      </c>
      <c r="AM3488">
        <v>1</v>
      </c>
      <c r="AN3488" t="s">
        <v>1023</v>
      </c>
      <c r="AO3488">
        <v>6.17</v>
      </c>
      <c r="AP3488">
        <v>3.85</v>
      </c>
      <c r="AQ3488">
        <v>1</v>
      </c>
      <c r="AR3488">
        <v>0.21</v>
      </c>
      <c r="AS3488">
        <v>1.02</v>
      </c>
      <c r="AT3488">
        <v>0.98</v>
      </c>
      <c r="AU3488">
        <v>0.42699999999999999</v>
      </c>
      <c r="AV3488">
        <v>196.8</v>
      </c>
      <c r="AW3488">
        <v>194.8</v>
      </c>
      <c r="AX3488">
        <v>195.3</v>
      </c>
    </row>
    <row r="3489" spans="1:50">
      <c r="A3489" s="22">
        <v>43208</v>
      </c>
      <c r="B3489">
        <v>1529</v>
      </c>
      <c r="C3489">
        <v>1532</v>
      </c>
      <c r="D3489">
        <v>1239</v>
      </c>
      <c r="E3489">
        <v>1255</v>
      </c>
      <c r="F3489" s="22">
        <v>43209</v>
      </c>
      <c r="G3489">
        <v>1225</v>
      </c>
      <c r="H3489">
        <v>1335</v>
      </c>
      <c r="I3489">
        <v>1200</v>
      </c>
      <c r="J3489">
        <v>1276</v>
      </c>
      <c r="K3489" s="22">
        <v>43210</v>
      </c>
      <c r="L3489">
        <v>1276</v>
      </c>
      <c r="M3489">
        <v>1.05</v>
      </c>
      <c r="N3489" s="8" t="str">
        <f>IF(AND(AM3489=1,AC3489&lt;-0.005,AE3489&gt;O$1),R3489,"")</f>
        <v/>
      </c>
      <c r="O3489" s="8">
        <f t="shared" si="277"/>
        <v>499219.58957154409</v>
      </c>
      <c r="P3489" s="8" t="str">
        <f t="shared" si="281"/>
        <v/>
      </c>
      <c r="Q3489" s="8">
        <f t="shared" si="278"/>
        <v>627357.74279708893</v>
      </c>
      <c r="R3489" s="8">
        <f t="shared" si="279"/>
        <v>-17032.551097653282</v>
      </c>
      <c r="S3489" s="8">
        <f t="shared" si="280"/>
        <v>1563865.4027823287</v>
      </c>
      <c r="U3489" s="25">
        <v>43210.316990740743</v>
      </c>
      <c r="V3489">
        <v>11</v>
      </c>
      <c r="W3489">
        <v>8358</v>
      </c>
      <c r="X3489" t="s">
        <v>1072</v>
      </c>
      <c r="Y3489" t="s">
        <v>962</v>
      </c>
      <c r="Z3489" s="25">
        <v>43209.99722222222</v>
      </c>
      <c r="AA3489">
        <v>1292</v>
      </c>
      <c r="AB3489">
        <v>16</v>
      </c>
      <c r="AC3489" s="24">
        <v>1.2500000000000001E-2</v>
      </c>
      <c r="AD3489">
        <v>10600</v>
      </c>
      <c r="AE3489">
        <v>13686300</v>
      </c>
      <c r="AF3489" s="22">
        <v>43209</v>
      </c>
      <c r="AG3489">
        <v>1225</v>
      </c>
      <c r="AH3489">
        <v>1276</v>
      </c>
      <c r="AI3489" s="22">
        <v>43210</v>
      </c>
      <c r="AJ3489">
        <v>1276</v>
      </c>
      <c r="AK3489">
        <v>1321</v>
      </c>
      <c r="AM3489">
        <v>1</v>
      </c>
      <c r="AN3489">
        <v>0</v>
      </c>
      <c r="AO3489">
        <v>0.42</v>
      </c>
      <c r="AP3489">
        <v>1.65</v>
      </c>
      <c r="AQ3489">
        <v>0.94</v>
      </c>
      <c r="AR3489">
        <v>0.14000000000000001</v>
      </c>
      <c r="AS3489">
        <v>1.05</v>
      </c>
      <c r="AT3489">
        <v>0.85</v>
      </c>
      <c r="AU3489">
        <v>0.86499999999999999</v>
      </c>
      <c r="AV3489">
        <v>1327</v>
      </c>
      <c r="AW3489">
        <v>1252</v>
      </c>
      <c r="AX3489">
        <v>1321</v>
      </c>
    </row>
    <row r="3490" spans="1:50">
      <c r="A3490" s="22">
        <v>43208</v>
      </c>
      <c r="B3490">
        <v>685</v>
      </c>
      <c r="C3490">
        <v>712</v>
      </c>
      <c r="D3490">
        <v>685</v>
      </c>
      <c r="E3490">
        <v>712</v>
      </c>
      <c r="F3490" s="22">
        <v>43209</v>
      </c>
      <c r="G3490">
        <v>712</v>
      </c>
      <c r="H3490">
        <v>728</v>
      </c>
      <c r="I3490">
        <v>712</v>
      </c>
      <c r="J3490">
        <v>727</v>
      </c>
      <c r="K3490" s="22">
        <v>43210</v>
      </c>
      <c r="L3490">
        <v>757</v>
      </c>
      <c r="M3490">
        <v>1.03</v>
      </c>
      <c r="N3490" s="8" t="str">
        <f>IF(AND(AM3490=1,AC3490&lt;-0.005,AE3490&gt;O$1),R3490,"")</f>
        <v/>
      </c>
      <c r="O3490" s="8">
        <f t="shared" si="277"/>
        <v>499219.58957154409</v>
      </c>
      <c r="P3490" s="8" t="str">
        <f t="shared" si="281"/>
        <v/>
      </c>
      <c r="Q3490" s="8">
        <f t="shared" si="278"/>
        <v>627357.74279708893</v>
      </c>
      <c r="R3490" s="8">
        <f t="shared" si="279"/>
        <v>-3931.8479685452321</v>
      </c>
      <c r="S3490" s="8">
        <f t="shared" si="280"/>
        <v>1559933.5548137834</v>
      </c>
      <c r="U3490" s="25">
        <v>43210.316990740743</v>
      </c>
      <c r="V3490">
        <v>12</v>
      </c>
      <c r="W3490">
        <v>1407</v>
      </c>
      <c r="X3490" t="s">
        <v>1211</v>
      </c>
      <c r="Y3490" t="s">
        <v>960</v>
      </c>
      <c r="Z3490" s="25">
        <v>43209.998611111114</v>
      </c>
      <c r="AA3490">
        <v>759</v>
      </c>
      <c r="AB3490">
        <v>32</v>
      </c>
      <c r="AC3490" s="24">
        <v>4.3999999999999997E-2</v>
      </c>
      <c r="AD3490">
        <v>10500</v>
      </c>
      <c r="AE3490">
        <v>7926980</v>
      </c>
      <c r="AF3490" s="22">
        <v>43209</v>
      </c>
      <c r="AG3490">
        <v>712</v>
      </c>
      <c r="AH3490">
        <v>727</v>
      </c>
      <c r="AI3490" s="22">
        <v>43210</v>
      </c>
      <c r="AJ3490">
        <v>757</v>
      </c>
      <c r="AK3490">
        <v>763</v>
      </c>
      <c r="AM3490">
        <v>1</v>
      </c>
      <c r="AN3490" t="s">
        <v>1023</v>
      </c>
      <c r="AO3490">
        <v>63.04</v>
      </c>
      <c r="AP3490">
        <v>4.13</v>
      </c>
      <c r="AQ3490">
        <v>1</v>
      </c>
      <c r="AR3490">
        <v>0.35</v>
      </c>
      <c r="AS3490">
        <v>1.03</v>
      </c>
      <c r="AT3490">
        <v>0.98</v>
      </c>
      <c r="AU3490">
        <v>0.47399999999999998</v>
      </c>
      <c r="AV3490">
        <v>776</v>
      </c>
      <c r="AW3490">
        <v>742</v>
      </c>
      <c r="AX3490">
        <v>763</v>
      </c>
    </row>
    <row r="3491" spans="1:50">
      <c r="A3491" s="22">
        <v>43208</v>
      </c>
      <c r="B3491">
        <v>9760</v>
      </c>
      <c r="C3491">
        <v>10080</v>
      </c>
      <c r="D3491">
        <v>9760</v>
      </c>
      <c r="E3491">
        <v>10020</v>
      </c>
      <c r="F3491" s="22">
        <v>43209</v>
      </c>
      <c r="G3491">
        <v>10000</v>
      </c>
      <c r="H3491">
        <v>10080</v>
      </c>
      <c r="I3491">
        <v>9830</v>
      </c>
      <c r="J3491">
        <v>9900</v>
      </c>
      <c r="K3491" s="22">
        <v>43210</v>
      </c>
      <c r="L3491">
        <v>10280</v>
      </c>
      <c r="M3491">
        <v>1.03</v>
      </c>
      <c r="N3491" s="8" t="str">
        <f>IF(AND(AM3491=1,AC3491&lt;-0.005,AE3491&gt;O$1),R3491,"")</f>
        <v/>
      </c>
      <c r="O3491" s="8">
        <f t="shared" si="277"/>
        <v>499219.58957154409</v>
      </c>
      <c r="P3491" s="8" t="str">
        <f t="shared" si="281"/>
        <v/>
      </c>
      <c r="Q3491" s="8">
        <f t="shared" si="278"/>
        <v>627357.74279708893</v>
      </c>
      <c r="R3491" s="8">
        <f t="shared" si="279"/>
        <v>14000.000000000013</v>
      </c>
      <c r="S3491" s="8">
        <f t="shared" si="280"/>
        <v>1573933.5548137834</v>
      </c>
      <c r="U3491" s="25">
        <v>43210.316990740743</v>
      </c>
      <c r="V3491">
        <v>13</v>
      </c>
      <c r="W3491">
        <v>8028</v>
      </c>
      <c r="X3491" t="s">
        <v>1210</v>
      </c>
      <c r="Y3491" t="s">
        <v>962</v>
      </c>
      <c r="Z3491" s="25">
        <v>43209.986805555556</v>
      </c>
      <c r="AA3491">
        <v>10700</v>
      </c>
      <c r="AB3491">
        <v>800</v>
      </c>
      <c r="AC3491" s="24">
        <v>8.0799999999999997E-2</v>
      </c>
      <c r="AD3491">
        <v>10000</v>
      </c>
      <c r="AE3491">
        <v>107372000</v>
      </c>
      <c r="AF3491" s="22">
        <v>43209</v>
      </c>
      <c r="AG3491">
        <v>10000</v>
      </c>
      <c r="AH3491">
        <v>9900</v>
      </c>
      <c r="AI3491" s="22">
        <v>43210</v>
      </c>
      <c r="AJ3491">
        <v>10280</v>
      </c>
      <c r="AK3491">
        <v>10000</v>
      </c>
      <c r="AM3491">
        <v>1</v>
      </c>
      <c r="AN3491">
        <v>0.2</v>
      </c>
      <c r="AO3491">
        <v>0.1</v>
      </c>
      <c r="AP3491">
        <v>1.28</v>
      </c>
      <c r="AQ3491">
        <v>0.61</v>
      </c>
      <c r="AR3491">
        <v>0.79</v>
      </c>
      <c r="AS3491">
        <v>1.03</v>
      </c>
      <c r="AT3491">
        <v>1.1299999999999999</v>
      </c>
      <c r="AU3491">
        <v>0.46100000000000002</v>
      </c>
      <c r="AV3491">
        <v>10440</v>
      </c>
      <c r="AW3491">
        <v>9980</v>
      </c>
      <c r="AX3491">
        <v>10000</v>
      </c>
    </row>
    <row r="3492" spans="1:50">
      <c r="A3492" s="22">
        <v>43208</v>
      </c>
      <c r="B3492">
        <v>809</v>
      </c>
      <c r="C3492">
        <v>826</v>
      </c>
      <c r="D3492">
        <v>799</v>
      </c>
      <c r="E3492">
        <v>820</v>
      </c>
      <c r="F3492" s="22">
        <v>43209</v>
      </c>
      <c r="G3492">
        <v>865</v>
      </c>
      <c r="H3492">
        <v>935</v>
      </c>
      <c r="I3492">
        <v>853</v>
      </c>
      <c r="J3492">
        <v>904</v>
      </c>
      <c r="K3492" s="22">
        <v>43210</v>
      </c>
      <c r="L3492">
        <v>973</v>
      </c>
      <c r="M3492">
        <v>0.93</v>
      </c>
      <c r="N3492" s="8" t="str">
        <f>IF(AND(AM3492=1,AC3492&lt;-0.005,AE3492&gt;O$1),R3492,"")</f>
        <v/>
      </c>
      <c r="O3492" s="8">
        <f t="shared" si="277"/>
        <v>499219.58957154409</v>
      </c>
      <c r="P3492" s="8" t="str">
        <f t="shared" si="281"/>
        <v/>
      </c>
      <c r="Q3492" s="8">
        <f t="shared" si="278"/>
        <v>627357.74279708893</v>
      </c>
      <c r="R3492" s="8">
        <f t="shared" si="279"/>
        <v>-9081.7356205852848</v>
      </c>
      <c r="S3492" s="8">
        <f t="shared" si="280"/>
        <v>1573933.5548137834</v>
      </c>
      <c r="U3492" s="25">
        <v>43210.316990740743</v>
      </c>
      <c r="V3492">
        <v>15</v>
      </c>
      <c r="W3492">
        <v>3825</v>
      </c>
      <c r="X3492" t="s">
        <v>1069</v>
      </c>
      <c r="Y3492" t="s">
        <v>954</v>
      </c>
      <c r="Z3492" s="25">
        <v>43209.993055555555</v>
      </c>
      <c r="AA3492">
        <v>886.1</v>
      </c>
      <c r="AB3492">
        <v>-17.899999999999999</v>
      </c>
      <c r="AC3492" s="24">
        <v>-1.9800000000000002E-2</v>
      </c>
      <c r="AD3492">
        <v>8200</v>
      </c>
      <c r="AE3492">
        <v>7358470</v>
      </c>
      <c r="AF3492" s="22">
        <v>43209</v>
      </c>
      <c r="AG3492">
        <v>865</v>
      </c>
      <c r="AH3492">
        <v>904</v>
      </c>
      <c r="AI3492" s="22">
        <v>43210</v>
      </c>
      <c r="AJ3492">
        <v>973</v>
      </c>
      <c r="AK3492">
        <v>991</v>
      </c>
      <c r="AM3492">
        <v>2</v>
      </c>
      <c r="AN3492" t="s">
        <v>1023</v>
      </c>
      <c r="AO3492">
        <v>0</v>
      </c>
      <c r="AP3492" t="s">
        <v>956</v>
      </c>
      <c r="AQ3492">
        <v>0.06</v>
      </c>
      <c r="AR3492">
        <v>0.44</v>
      </c>
      <c r="AS3492">
        <v>0.93</v>
      </c>
      <c r="AT3492">
        <v>0.93</v>
      </c>
      <c r="AU3492">
        <v>2.0779999999999998</v>
      </c>
      <c r="AV3492">
        <v>1000</v>
      </c>
      <c r="AW3492">
        <v>940</v>
      </c>
      <c r="AX3492">
        <v>991</v>
      </c>
    </row>
    <row r="3493" spans="1:50">
      <c r="A3493" s="22">
        <v>43208</v>
      </c>
      <c r="B3493">
        <v>4250</v>
      </c>
      <c r="C3493">
        <v>4250</v>
      </c>
      <c r="D3493">
        <v>4250</v>
      </c>
      <c r="E3493">
        <v>4250</v>
      </c>
      <c r="F3493" s="22">
        <v>43209</v>
      </c>
      <c r="G3493">
        <v>4950</v>
      </c>
      <c r="H3493">
        <v>4950</v>
      </c>
      <c r="I3493">
        <v>4950</v>
      </c>
      <c r="J3493">
        <v>4950</v>
      </c>
      <c r="K3493" s="22">
        <v>43210</v>
      </c>
      <c r="L3493">
        <v>5650</v>
      </c>
      <c r="M3493">
        <v>1.06</v>
      </c>
      <c r="N3493" s="8" t="str">
        <f>IF(AND(AM3493=1,AC3493&lt;-0.005,AE3493&gt;O$1),R3493,"")</f>
        <v/>
      </c>
      <c r="O3493" s="8">
        <f t="shared" si="277"/>
        <v>499219.58957154409</v>
      </c>
      <c r="P3493" s="8" t="str">
        <f t="shared" si="281"/>
        <v/>
      </c>
      <c r="Q3493" s="8">
        <f t="shared" si="278"/>
        <v>627357.74279708893</v>
      </c>
      <c r="R3493" s="8">
        <f t="shared" si="279"/>
        <v>0</v>
      </c>
      <c r="S3493" s="8">
        <f t="shared" si="280"/>
        <v>1573933.5548137834</v>
      </c>
      <c r="U3493" s="25">
        <v>43210.316990740743</v>
      </c>
      <c r="V3493">
        <v>17</v>
      </c>
      <c r="W3493">
        <v>3461</v>
      </c>
      <c r="X3493" t="s">
        <v>1178</v>
      </c>
      <c r="Y3493" t="s">
        <v>957</v>
      </c>
      <c r="Z3493" s="25">
        <v>43209.987500000003</v>
      </c>
      <c r="AA3493">
        <v>5650</v>
      </c>
      <c r="AB3493">
        <v>700</v>
      </c>
      <c r="AC3493" s="24">
        <v>0.1414</v>
      </c>
      <c r="AD3493">
        <v>7700</v>
      </c>
      <c r="AE3493">
        <v>43505000</v>
      </c>
      <c r="AF3493" s="22">
        <v>43209</v>
      </c>
      <c r="AG3493">
        <v>4950</v>
      </c>
      <c r="AH3493">
        <v>4950</v>
      </c>
      <c r="AI3493" s="22">
        <v>43210</v>
      </c>
      <c r="AJ3493">
        <v>5650</v>
      </c>
      <c r="AK3493">
        <v>5650</v>
      </c>
      <c r="AM3493">
        <v>2</v>
      </c>
      <c r="AN3493" t="s">
        <v>1023</v>
      </c>
      <c r="AO3493">
        <v>0</v>
      </c>
      <c r="AP3493">
        <v>0.36</v>
      </c>
      <c r="AQ3493">
        <v>0.78</v>
      </c>
      <c r="AR3493">
        <v>0.85</v>
      </c>
      <c r="AS3493">
        <v>1.06</v>
      </c>
      <c r="AT3493">
        <v>1.18</v>
      </c>
      <c r="AU3493">
        <v>0.85199999999999998</v>
      </c>
      <c r="AV3493">
        <v>5650</v>
      </c>
      <c r="AW3493">
        <v>5650</v>
      </c>
      <c r="AX3493">
        <v>5650</v>
      </c>
    </row>
    <row r="3494" spans="1:50">
      <c r="A3494" s="22">
        <v>43208</v>
      </c>
      <c r="B3494">
        <v>4560</v>
      </c>
      <c r="C3494">
        <v>4750</v>
      </c>
      <c r="D3494">
        <v>4145</v>
      </c>
      <c r="E3494">
        <v>4570</v>
      </c>
      <c r="F3494" s="22">
        <v>43209</v>
      </c>
      <c r="G3494">
        <v>4500</v>
      </c>
      <c r="H3494">
        <v>4640</v>
      </c>
      <c r="I3494">
        <v>4280</v>
      </c>
      <c r="J3494">
        <v>4300</v>
      </c>
      <c r="K3494" s="22">
        <v>43210</v>
      </c>
      <c r="L3494">
        <v>4185</v>
      </c>
      <c r="M3494">
        <v>1.21</v>
      </c>
      <c r="N3494" s="8">
        <f>IF(AND(AM3494=1,AC3494&lt;-0.005,AE3494&gt;O$1),R3494,"")</f>
        <v>-20068.807339449544</v>
      </c>
      <c r="O3494" s="8">
        <f t="shared" si="277"/>
        <v>479150.78223209456</v>
      </c>
      <c r="P3494" s="8" t="str">
        <f t="shared" si="281"/>
        <v/>
      </c>
      <c r="Q3494" s="8">
        <f t="shared" si="278"/>
        <v>627357.74279708893</v>
      </c>
      <c r="R3494" s="8">
        <f t="shared" si="279"/>
        <v>-20068.807339449544</v>
      </c>
      <c r="S3494" s="8">
        <f t="shared" si="280"/>
        <v>1553864.7474743337</v>
      </c>
      <c r="U3494" s="25">
        <v>43210.317002314812</v>
      </c>
      <c r="V3494">
        <v>19</v>
      </c>
      <c r="W3494">
        <v>2497</v>
      </c>
      <c r="X3494" t="s">
        <v>855</v>
      </c>
      <c r="Y3494" t="s">
        <v>957</v>
      </c>
      <c r="Z3494" s="25">
        <v>43209.997916666667</v>
      </c>
      <c r="AA3494">
        <v>4164</v>
      </c>
      <c r="AB3494">
        <v>-136</v>
      </c>
      <c r="AC3494" s="24">
        <v>-3.1600000000000003E-2</v>
      </c>
      <c r="AD3494">
        <v>5600</v>
      </c>
      <c r="AE3494">
        <v>23467950</v>
      </c>
      <c r="AF3494" s="22">
        <v>43209</v>
      </c>
      <c r="AG3494">
        <v>4500</v>
      </c>
      <c r="AH3494">
        <v>4300</v>
      </c>
      <c r="AI3494" s="22">
        <v>43210</v>
      </c>
      <c r="AJ3494">
        <v>4185</v>
      </c>
      <c r="AK3494">
        <v>4360</v>
      </c>
      <c r="AM3494">
        <v>1</v>
      </c>
      <c r="AN3494">
        <v>0</v>
      </c>
      <c r="AO3494">
        <v>3.38</v>
      </c>
      <c r="AP3494" t="s">
        <v>956</v>
      </c>
      <c r="AQ3494">
        <v>1</v>
      </c>
      <c r="AR3494">
        <v>1</v>
      </c>
      <c r="AS3494">
        <v>1.21</v>
      </c>
      <c r="AT3494">
        <v>1.4</v>
      </c>
      <c r="AU3494">
        <v>0.79700000000000004</v>
      </c>
      <c r="AV3494">
        <v>4470</v>
      </c>
      <c r="AW3494">
        <v>4180</v>
      </c>
      <c r="AX3494">
        <v>4360</v>
      </c>
    </row>
    <row r="3495" spans="1:50">
      <c r="A3495" s="22">
        <v>43208</v>
      </c>
      <c r="B3495">
        <v>5122</v>
      </c>
      <c r="C3495">
        <v>5127</v>
      </c>
      <c r="D3495">
        <v>5095</v>
      </c>
      <c r="E3495">
        <v>5098</v>
      </c>
      <c r="F3495" s="22">
        <v>43209</v>
      </c>
      <c r="G3495">
        <v>5100</v>
      </c>
      <c r="H3495">
        <v>5108</v>
      </c>
      <c r="I3495">
        <v>5088</v>
      </c>
      <c r="J3495">
        <v>5095</v>
      </c>
      <c r="K3495" s="22">
        <v>43210</v>
      </c>
      <c r="L3495">
        <v>4925</v>
      </c>
      <c r="M3495">
        <v>0.93</v>
      </c>
      <c r="N3495" s="8" t="str">
        <f>IF(AND(AM3495=1,AC3495&lt;-0.005,AE3495&gt;O$1),R3495,"")</f>
        <v/>
      </c>
      <c r="O3495" s="8">
        <f t="shared" si="277"/>
        <v>479150.78223209456</v>
      </c>
      <c r="P3495" s="8" t="str">
        <f t="shared" si="281"/>
        <v/>
      </c>
      <c r="Q3495" s="8">
        <f t="shared" si="278"/>
        <v>627357.74279708893</v>
      </c>
      <c r="R3495" s="8">
        <f t="shared" si="279"/>
        <v>7000.2058884084399</v>
      </c>
      <c r="S3495" s="8">
        <f t="shared" si="280"/>
        <v>1560864.9533627422</v>
      </c>
      <c r="U3495" s="25">
        <v>43210.317002314812</v>
      </c>
      <c r="V3495">
        <v>20</v>
      </c>
      <c r="W3495">
        <v>4502</v>
      </c>
      <c r="X3495" t="s">
        <v>1027</v>
      </c>
      <c r="Y3495" t="s">
        <v>962</v>
      </c>
      <c r="Z3495" s="25">
        <v>43209.990277777775</v>
      </c>
      <c r="AA3495">
        <v>5095</v>
      </c>
      <c r="AB3495">
        <v>0</v>
      </c>
      <c r="AC3495" s="24">
        <v>0</v>
      </c>
      <c r="AD3495">
        <v>5300</v>
      </c>
      <c r="AE3495">
        <v>26766450</v>
      </c>
      <c r="AF3495" s="22">
        <v>43209</v>
      </c>
      <c r="AG3495">
        <v>5100</v>
      </c>
      <c r="AH3495">
        <v>5095</v>
      </c>
      <c r="AI3495" s="22">
        <v>43210</v>
      </c>
      <c r="AJ3495">
        <v>4925</v>
      </c>
      <c r="AK3495">
        <v>4857</v>
      </c>
      <c r="AM3495">
        <v>1</v>
      </c>
      <c r="AN3495">
        <v>0</v>
      </c>
      <c r="AO3495">
        <v>9.5500000000000007</v>
      </c>
      <c r="AP3495">
        <v>3.53</v>
      </c>
      <c r="AQ3495">
        <v>0</v>
      </c>
      <c r="AR3495">
        <v>0</v>
      </c>
      <c r="AS3495">
        <v>0.93</v>
      </c>
      <c r="AT3495">
        <v>0.84</v>
      </c>
      <c r="AU3495">
        <v>0.52800000000000002</v>
      </c>
      <c r="AV3495">
        <v>4995</v>
      </c>
      <c r="AW3495">
        <v>4855</v>
      </c>
      <c r="AX3495">
        <v>4857</v>
      </c>
    </row>
    <row r="3496" spans="1:50">
      <c r="A3496" s="22">
        <v>43208</v>
      </c>
      <c r="B3496">
        <v>1076</v>
      </c>
      <c r="C3496">
        <v>1176</v>
      </c>
      <c r="D3496">
        <v>1044</v>
      </c>
      <c r="E3496">
        <v>1153</v>
      </c>
      <c r="F3496" s="22">
        <v>43209</v>
      </c>
      <c r="G3496">
        <v>1152</v>
      </c>
      <c r="H3496">
        <v>1318</v>
      </c>
      <c r="I3496">
        <v>1122</v>
      </c>
      <c r="J3496">
        <v>1250</v>
      </c>
      <c r="K3496" s="22">
        <v>43210</v>
      </c>
      <c r="L3496">
        <v>1272</v>
      </c>
      <c r="M3496">
        <v>1.1499999999999999</v>
      </c>
      <c r="N3496" s="8" t="str">
        <f>IF(AND(AM3496=1,AC3496&lt;-0.005,AE3496&gt;O$1),R3496,"")</f>
        <v/>
      </c>
      <c r="O3496" s="8">
        <f t="shared" si="277"/>
        <v>479150.78223209456</v>
      </c>
      <c r="P3496" s="8" t="str">
        <f t="shared" si="281"/>
        <v/>
      </c>
      <c r="Q3496" s="8">
        <f t="shared" si="278"/>
        <v>627357.74279708893</v>
      </c>
      <c r="R3496" s="8">
        <f t="shared" si="279"/>
        <v>-28888.888888888909</v>
      </c>
      <c r="S3496" s="8">
        <f t="shared" si="280"/>
        <v>1560864.9533627422</v>
      </c>
      <c r="U3496" s="25">
        <v>43210.317002314812</v>
      </c>
      <c r="V3496">
        <v>21</v>
      </c>
      <c r="W3496">
        <v>3558</v>
      </c>
      <c r="X3496" t="s">
        <v>1110</v>
      </c>
      <c r="Y3496" t="s">
        <v>957</v>
      </c>
      <c r="Z3496" s="25">
        <v>43209.997916666667</v>
      </c>
      <c r="AA3496">
        <v>1280</v>
      </c>
      <c r="AB3496">
        <v>30</v>
      </c>
      <c r="AC3496" s="24">
        <v>2.4E-2</v>
      </c>
      <c r="AD3496">
        <v>4900</v>
      </c>
      <c r="AE3496">
        <v>6356170</v>
      </c>
      <c r="AF3496" s="22">
        <v>43209</v>
      </c>
      <c r="AG3496">
        <v>1152</v>
      </c>
      <c r="AH3496">
        <v>1250</v>
      </c>
      <c r="AI3496" s="22">
        <v>43210</v>
      </c>
      <c r="AJ3496">
        <v>1272</v>
      </c>
      <c r="AK3496">
        <v>1350</v>
      </c>
      <c r="AM3496">
        <v>2</v>
      </c>
      <c r="AN3496" t="s">
        <v>1023</v>
      </c>
      <c r="AO3496">
        <v>158.43</v>
      </c>
      <c r="AP3496">
        <v>0</v>
      </c>
      <c r="AQ3496">
        <v>0.93</v>
      </c>
      <c r="AR3496">
        <v>0.82</v>
      </c>
      <c r="AS3496">
        <v>1.1499999999999999</v>
      </c>
      <c r="AT3496">
        <v>1.1499999999999999</v>
      </c>
      <c r="AU3496">
        <v>0.67900000000000005</v>
      </c>
      <c r="AV3496">
        <v>1369</v>
      </c>
      <c r="AW3496">
        <v>1262</v>
      </c>
      <c r="AX3496">
        <v>1350</v>
      </c>
    </row>
    <row r="3497" spans="1:50">
      <c r="A3497" s="22">
        <v>43208</v>
      </c>
      <c r="B3497">
        <v>586</v>
      </c>
      <c r="C3497">
        <v>588</v>
      </c>
      <c r="D3497">
        <v>537</v>
      </c>
      <c r="E3497">
        <v>573</v>
      </c>
      <c r="F3497" s="22">
        <v>43209</v>
      </c>
      <c r="G3497">
        <v>583</v>
      </c>
      <c r="H3497">
        <v>595</v>
      </c>
      <c r="I3497">
        <v>558</v>
      </c>
      <c r="J3497">
        <v>590</v>
      </c>
      <c r="K3497" s="22">
        <v>43210</v>
      </c>
      <c r="L3497">
        <v>596</v>
      </c>
      <c r="M3497">
        <v>1.02</v>
      </c>
      <c r="N3497" s="8" t="str">
        <f>IF(AND(AM3497=1,AC3497&lt;-0.005,AE3497&gt;O$1),R3497,"")</f>
        <v/>
      </c>
      <c r="O3497" s="8">
        <f t="shared" si="277"/>
        <v>479150.78223209456</v>
      </c>
      <c r="P3497" s="8" t="str">
        <f t="shared" si="281"/>
        <v/>
      </c>
      <c r="Q3497" s="8">
        <f t="shared" si="278"/>
        <v>627357.74279708893</v>
      </c>
      <c r="R3497" s="8">
        <f t="shared" si="279"/>
        <v>-4159.7337770382655</v>
      </c>
      <c r="S3497" s="8">
        <f t="shared" si="280"/>
        <v>1556705.2195857039</v>
      </c>
      <c r="U3497" s="25">
        <v>43210.317002314812</v>
      </c>
      <c r="V3497">
        <v>22</v>
      </c>
      <c r="W3497">
        <v>3245</v>
      </c>
      <c r="X3497" t="s">
        <v>1209</v>
      </c>
      <c r="Y3497" t="s">
        <v>962</v>
      </c>
      <c r="Z3497" s="25">
        <v>43209.99722222222</v>
      </c>
      <c r="AA3497">
        <v>604</v>
      </c>
      <c r="AB3497">
        <v>14</v>
      </c>
      <c r="AC3497" s="24">
        <v>2.3699999999999999E-2</v>
      </c>
      <c r="AD3497">
        <v>4600</v>
      </c>
      <c r="AE3497">
        <v>2753000</v>
      </c>
      <c r="AF3497" s="22">
        <v>43209</v>
      </c>
      <c r="AG3497">
        <v>583</v>
      </c>
      <c r="AH3497">
        <v>590</v>
      </c>
      <c r="AI3497" s="22">
        <v>43210</v>
      </c>
      <c r="AJ3497">
        <v>596</v>
      </c>
      <c r="AK3497">
        <v>601</v>
      </c>
      <c r="AM3497">
        <v>1</v>
      </c>
      <c r="AN3497">
        <v>0</v>
      </c>
      <c r="AO3497">
        <v>22.08</v>
      </c>
      <c r="AP3497">
        <v>3.56</v>
      </c>
      <c r="AQ3497">
        <v>0.84</v>
      </c>
      <c r="AR3497">
        <v>0.15</v>
      </c>
      <c r="AS3497">
        <v>1.02</v>
      </c>
      <c r="AT3497">
        <v>0.92</v>
      </c>
      <c r="AU3497">
        <v>0.83599999999999997</v>
      </c>
      <c r="AV3497">
        <v>632</v>
      </c>
      <c r="AW3497">
        <v>594</v>
      </c>
      <c r="AX3497">
        <v>601</v>
      </c>
    </row>
    <row r="3498" spans="1:50">
      <c r="A3498" s="22">
        <v>43208</v>
      </c>
      <c r="B3498">
        <v>416</v>
      </c>
      <c r="C3498">
        <v>422</v>
      </c>
      <c r="D3498">
        <v>416</v>
      </c>
      <c r="E3498">
        <v>421</v>
      </c>
      <c r="F3498" s="22">
        <v>43209</v>
      </c>
      <c r="G3498">
        <v>431</v>
      </c>
      <c r="H3498">
        <v>433</v>
      </c>
      <c r="I3498">
        <v>431</v>
      </c>
      <c r="J3498">
        <v>432</v>
      </c>
      <c r="K3498" s="22">
        <v>43210</v>
      </c>
      <c r="L3498">
        <v>429</v>
      </c>
      <c r="M3498">
        <v>1.06</v>
      </c>
      <c r="N3498" s="8" t="str">
        <f>IF(AND(AM3498=1,AC3498&lt;-0.005,AE3498&gt;O$1),R3498,"")</f>
        <v/>
      </c>
      <c r="O3498" s="8">
        <f t="shared" si="277"/>
        <v>479150.78223209456</v>
      </c>
      <c r="P3498" s="8" t="str">
        <f t="shared" si="281"/>
        <v/>
      </c>
      <c r="Q3498" s="8">
        <f t="shared" si="278"/>
        <v>627357.74279708893</v>
      </c>
      <c r="R3498" s="8">
        <f t="shared" si="279"/>
        <v>0</v>
      </c>
      <c r="S3498" s="8">
        <f t="shared" si="280"/>
        <v>1556705.2195857039</v>
      </c>
      <c r="U3498" s="25">
        <v>43210.317002314812</v>
      </c>
      <c r="V3498">
        <v>23</v>
      </c>
      <c r="W3498">
        <v>1699</v>
      </c>
      <c r="X3498" t="s">
        <v>1208</v>
      </c>
      <c r="Y3498" t="s">
        <v>954</v>
      </c>
      <c r="Z3498" s="25">
        <v>43209.960416666669</v>
      </c>
      <c r="AA3498">
        <v>435</v>
      </c>
      <c r="AB3498">
        <v>3</v>
      </c>
      <c r="AC3498" s="24">
        <v>6.8999999999999999E-3</v>
      </c>
      <c r="AD3498">
        <v>4350</v>
      </c>
      <c r="AE3498">
        <v>1892305</v>
      </c>
      <c r="AF3498" s="22">
        <v>43209</v>
      </c>
      <c r="AG3498">
        <v>431</v>
      </c>
      <c r="AH3498">
        <v>432</v>
      </c>
      <c r="AI3498" s="22">
        <v>43210</v>
      </c>
      <c r="AJ3498">
        <v>429</v>
      </c>
      <c r="AK3498">
        <v>429</v>
      </c>
      <c r="AM3498">
        <v>1</v>
      </c>
      <c r="AN3498">
        <v>0.5</v>
      </c>
      <c r="AO3498" s="26">
        <v>5.0000000000000001E-3</v>
      </c>
      <c r="AQ3498">
        <v>1</v>
      </c>
      <c r="AR3498">
        <v>0.98</v>
      </c>
      <c r="AS3498">
        <v>1.06</v>
      </c>
      <c r="AT3498">
        <v>1.06</v>
      </c>
      <c r="AU3498">
        <v>0.35199999999999998</v>
      </c>
      <c r="AV3498">
        <v>431</v>
      </c>
      <c r="AW3498">
        <v>428</v>
      </c>
      <c r="AX3498">
        <v>429</v>
      </c>
    </row>
    <row r="3499" spans="1:50">
      <c r="A3499" s="22">
        <v>43208</v>
      </c>
      <c r="B3499">
        <v>2308</v>
      </c>
      <c r="C3499">
        <v>2413</v>
      </c>
      <c r="D3499">
        <v>2303</v>
      </c>
      <c r="E3499">
        <v>2388</v>
      </c>
      <c r="F3499" s="22">
        <v>43209</v>
      </c>
      <c r="G3499">
        <v>2420</v>
      </c>
      <c r="H3499">
        <v>2470</v>
      </c>
      <c r="I3499">
        <v>2403</v>
      </c>
      <c r="J3499">
        <v>2446</v>
      </c>
      <c r="K3499" s="22">
        <v>43210</v>
      </c>
      <c r="L3499">
        <v>2146</v>
      </c>
      <c r="M3499">
        <v>1</v>
      </c>
      <c r="N3499" s="8">
        <f>IF(AND(AM3499=1,AC3499&lt;-0.005,AE3499&gt;O$1),R3499,"")</f>
        <v>-8699.633699633725</v>
      </c>
      <c r="O3499" s="8">
        <f t="shared" si="277"/>
        <v>470451.14853246085</v>
      </c>
      <c r="P3499" s="8" t="str">
        <f t="shared" si="281"/>
        <v/>
      </c>
      <c r="Q3499" s="8">
        <f t="shared" si="278"/>
        <v>627357.74279708893</v>
      </c>
      <c r="R3499" s="8">
        <f t="shared" si="279"/>
        <v>-8699.633699633725</v>
      </c>
      <c r="S3499" s="8">
        <f t="shared" si="280"/>
        <v>1548005.5858860703</v>
      </c>
      <c r="U3499" s="25">
        <v>43210.317002314812</v>
      </c>
      <c r="V3499">
        <v>25</v>
      </c>
      <c r="W3499">
        <v>6999</v>
      </c>
      <c r="X3499" t="s">
        <v>1207</v>
      </c>
      <c r="Y3499" t="s">
        <v>962</v>
      </c>
      <c r="Z3499" s="25">
        <v>43209.998611111114</v>
      </c>
      <c r="AA3499">
        <v>2273</v>
      </c>
      <c r="AB3499">
        <v>-173</v>
      </c>
      <c r="AC3499" s="24">
        <v>-7.0699999999999999E-2</v>
      </c>
      <c r="AD3499">
        <v>4100</v>
      </c>
      <c r="AE3499">
        <v>9208700</v>
      </c>
      <c r="AF3499" s="22">
        <v>43209</v>
      </c>
      <c r="AG3499">
        <v>2420</v>
      </c>
      <c r="AH3499">
        <v>2446</v>
      </c>
      <c r="AI3499" s="22">
        <v>43210</v>
      </c>
      <c r="AJ3499">
        <v>2146</v>
      </c>
      <c r="AK3499">
        <v>2184</v>
      </c>
      <c r="AM3499">
        <v>1</v>
      </c>
      <c r="AN3499">
        <v>0</v>
      </c>
      <c r="AO3499">
        <v>8.64</v>
      </c>
      <c r="AP3499">
        <v>1.35</v>
      </c>
      <c r="AQ3499">
        <v>0.33</v>
      </c>
      <c r="AR3499">
        <v>0.12</v>
      </c>
      <c r="AS3499">
        <v>1</v>
      </c>
      <c r="AT3499">
        <v>0.95</v>
      </c>
      <c r="AU3499">
        <v>1.0349999999999999</v>
      </c>
      <c r="AV3499">
        <v>2230</v>
      </c>
      <c r="AW3499">
        <v>2056</v>
      </c>
      <c r="AX3499">
        <v>2184</v>
      </c>
    </row>
    <row r="3500" spans="1:50">
      <c r="A3500" s="22">
        <v>43208</v>
      </c>
      <c r="B3500">
        <v>20230</v>
      </c>
      <c r="C3500">
        <v>20740</v>
      </c>
      <c r="D3500">
        <v>20230</v>
      </c>
      <c r="E3500">
        <v>20700</v>
      </c>
      <c r="F3500" s="22">
        <v>43209</v>
      </c>
      <c r="G3500">
        <v>20850</v>
      </c>
      <c r="H3500">
        <v>21050</v>
      </c>
      <c r="I3500">
        <v>20720</v>
      </c>
      <c r="J3500">
        <v>20760</v>
      </c>
      <c r="K3500" s="22">
        <v>43210</v>
      </c>
      <c r="L3500">
        <v>20670</v>
      </c>
      <c r="M3500">
        <v>1.04</v>
      </c>
      <c r="N3500" s="8">
        <f>IF(AND(AM3500=1,AC3500&lt;-0.005,AE3500&gt;O$1),R3500,"")</f>
        <v>-1206.5637065636902</v>
      </c>
      <c r="O3500" s="8">
        <f t="shared" si="277"/>
        <v>469244.58482589718</v>
      </c>
      <c r="P3500" s="8" t="str">
        <f t="shared" si="281"/>
        <v/>
      </c>
      <c r="Q3500" s="8">
        <f t="shared" si="278"/>
        <v>627357.74279708893</v>
      </c>
      <c r="R3500" s="8">
        <f t="shared" si="279"/>
        <v>-1206.5637065636902</v>
      </c>
      <c r="S3500" s="8">
        <f t="shared" si="280"/>
        <v>1546799.0221795065</v>
      </c>
      <c r="U3500" s="25">
        <v>43210.317002314812</v>
      </c>
      <c r="V3500">
        <v>26</v>
      </c>
      <c r="W3500">
        <v>1579</v>
      </c>
      <c r="X3500" t="s">
        <v>1206</v>
      </c>
      <c r="Y3500" t="s">
        <v>954</v>
      </c>
      <c r="Z3500" s="25">
        <v>43209.998611111114</v>
      </c>
      <c r="AA3500">
        <v>20635</v>
      </c>
      <c r="AB3500">
        <v>-125</v>
      </c>
      <c r="AC3500" s="24">
        <v>-6.0000000000000001E-3</v>
      </c>
      <c r="AD3500">
        <v>3180</v>
      </c>
      <c r="AE3500">
        <v>65586800</v>
      </c>
      <c r="AF3500" s="22">
        <v>43209</v>
      </c>
      <c r="AG3500">
        <v>20850</v>
      </c>
      <c r="AH3500">
        <v>20760</v>
      </c>
      <c r="AI3500" s="22">
        <v>43210</v>
      </c>
      <c r="AJ3500">
        <v>20670</v>
      </c>
      <c r="AK3500">
        <v>20720</v>
      </c>
      <c r="AM3500">
        <v>1</v>
      </c>
      <c r="AN3500">
        <v>1.5</v>
      </c>
      <c r="AO3500" s="26">
        <v>7.4999999999999997E-3</v>
      </c>
      <c r="AQ3500">
        <v>0.98</v>
      </c>
      <c r="AR3500">
        <v>0.35</v>
      </c>
      <c r="AS3500">
        <v>1.04</v>
      </c>
      <c r="AT3500">
        <v>0.98</v>
      </c>
      <c r="AU3500">
        <v>0.77500000000000002</v>
      </c>
      <c r="AV3500">
        <v>20870</v>
      </c>
      <c r="AW3500">
        <v>20530</v>
      </c>
      <c r="AX3500">
        <v>20720</v>
      </c>
    </row>
    <row r="3501" spans="1:50">
      <c r="A3501" s="22">
        <v>43208</v>
      </c>
      <c r="B3501">
        <v>3020</v>
      </c>
      <c r="C3501">
        <v>3090</v>
      </c>
      <c r="D3501">
        <v>2989</v>
      </c>
      <c r="E3501">
        <v>3045</v>
      </c>
      <c r="F3501" s="22">
        <v>43209</v>
      </c>
      <c r="G3501">
        <v>3050</v>
      </c>
      <c r="H3501">
        <v>3050</v>
      </c>
      <c r="I3501">
        <v>2867</v>
      </c>
      <c r="J3501">
        <v>2868</v>
      </c>
      <c r="K3501" s="22">
        <v>43210</v>
      </c>
      <c r="L3501">
        <v>2820</v>
      </c>
      <c r="M3501">
        <v>0.91</v>
      </c>
      <c r="N3501" s="8" t="str">
        <f>IF(AND(AM3501=1,AC3501&lt;-0.005,AE3501&gt;O$1),R3501,"")</f>
        <v/>
      </c>
      <c r="O3501" s="8">
        <f t="shared" si="277"/>
        <v>469244.58482589718</v>
      </c>
      <c r="P3501" s="8" t="str">
        <f t="shared" si="281"/>
        <v/>
      </c>
      <c r="Q3501" s="8">
        <f t="shared" si="278"/>
        <v>627357.74279708893</v>
      </c>
      <c r="R3501" s="8">
        <f t="shared" si="279"/>
        <v>-16957.862281603288</v>
      </c>
      <c r="S3501" s="8">
        <f t="shared" si="280"/>
        <v>1546799.0221795065</v>
      </c>
      <c r="U3501" s="25">
        <v>43210.317002314812</v>
      </c>
      <c r="V3501">
        <v>30</v>
      </c>
      <c r="W3501">
        <v>4592</v>
      </c>
      <c r="X3501" t="s">
        <v>1204</v>
      </c>
      <c r="Y3501" t="s">
        <v>957</v>
      </c>
      <c r="Z3501" s="25">
        <v>43209.995138888888</v>
      </c>
      <c r="AA3501">
        <v>2871</v>
      </c>
      <c r="AB3501">
        <v>3</v>
      </c>
      <c r="AC3501" s="24">
        <v>1E-3</v>
      </c>
      <c r="AD3501">
        <v>3000</v>
      </c>
      <c r="AE3501">
        <v>8606100</v>
      </c>
      <c r="AF3501" s="22">
        <v>43209</v>
      </c>
      <c r="AG3501">
        <v>3050</v>
      </c>
      <c r="AH3501">
        <v>2868</v>
      </c>
      <c r="AI3501" s="22">
        <v>43210</v>
      </c>
      <c r="AJ3501">
        <v>2820</v>
      </c>
      <c r="AK3501">
        <v>2919</v>
      </c>
      <c r="AM3501">
        <v>2</v>
      </c>
      <c r="AN3501" t="s">
        <v>1023</v>
      </c>
      <c r="AO3501">
        <v>0</v>
      </c>
      <c r="AP3501">
        <v>0</v>
      </c>
      <c r="AQ3501">
        <v>0</v>
      </c>
      <c r="AR3501">
        <v>0</v>
      </c>
      <c r="AS3501">
        <v>0.91</v>
      </c>
      <c r="AT3501">
        <v>0.85</v>
      </c>
      <c r="AU3501">
        <v>1.1240000000000001</v>
      </c>
      <c r="AV3501">
        <v>2979</v>
      </c>
      <c r="AW3501">
        <v>2811</v>
      </c>
      <c r="AX3501">
        <v>2919</v>
      </c>
    </row>
    <row r="3502" spans="1:50">
      <c r="A3502" s="22">
        <v>43208</v>
      </c>
      <c r="B3502">
        <v>404</v>
      </c>
      <c r="C3502">
        <v>412</v>
      </c>
      <c r="D3502">
        <v>404</v>
      </c>
      <c r="E3502">
        <v>410</v>
      </c>
      <c r="F3502" s="22">
        <v>43209</v>
      </c>
      <c r="G3502">
        <v>416</v>
      </c>
      <c r="H3502">
        <v>490</v>
      </c>
      <c r="I3502">
        <v>416</v>
      </c>
      <c r="J3502">
        <v>474</v>
      </c>
      <c r="K3502" s="22">
        <v>43210</v>
      </c>
      <c r="L3502">
        <v>474</v>
      </c>
      <c r="M3502">
        <v>1</v>
      </c>
      <c r="N3502" s="8" t="str">
        <f>IF(AND(AM3502=1,AC3502&lt;-0.005,AE3502&gt;O$1),R3502,"")</f>
        <v/>
      </c>
      <c r="O3502" s="8">
        <f t="shared" si="277"/>
        <v>469244.58482589718</v>
      </c>
      <c r="P3502" s="8" t="str">
        <f t="shared" si="281"/>
        <v/>
      </c>
      <c r="Q3502" s="8">
        <f t="shared" si="278"/>
        <v>627357.74279708893</v>
      </c>
      <c r="R3502" s="8">
        <f t="shared" si="279"/>
        <v>42334.096109839847</v>
      </c>
      <c r="S3502" s="8">
        <f t="shared" si="280"/>
        <v>1546799.0221795065</v>
      </c>
      <c r="U3502" s="25">
        <v>43210.317002314812</v>
      </c>
      <c r="V3502">
        <v>31</v>
      </c>
      <c r="W3502">
        <v>2656</v>
      </c>
      <c r="X3502" t="s">
        <v>345</v>
      </c>
      <c r="Y3502" t="s">
        <v>960</v>
      </c>
      <c r="Z3502" s="25">
        <v>43209.995138888888</v>
      </c>
      <c r="AA3502">
        <v>459</v>
      </c>
      <c r="AB3502">
        <v>-15</v>
      </c>
      <c r="AC3502" s="24">
        <v>-3.1600000000000003E-2</v>
      </c>
      <c r="AD3502">
        <v>2900</v>
      </c>
      <c r="AE3502">
        <v>1363910</v>
      </c>
      <c r="AF3502" s="22">
        <v>43209</v>
      </c>
      <c r="AG3502">
        <v>416</v>
      </c>
      <c r="AH3502">
        <v>474</v>
      </c>
      <c r="AI3502" s="22">
        <v>43210</v>
      </c>
      <c r="AJ3502">
        <v>474</v>
      </c>
      <c r="AK3502">
        <v>437</v>
      </c>
      <c r="AM3502">
        <v>2</v>
      </c>
      <c r="AN3502" t="s">
        <v>1023</v>
      </c>
      <c r="AO3502">
        <v>0</v>
      </c>
      <c r="AP3502">
        <v>0</v>
      </c>
      <c r="AQ3502">
        <v>0.28000000000000003</v>
      </c>
      <c r="AR3502">
        <v>0.25</v>
      </c>
      <c r="AS3502">
        <v>1</v>
      </c>
      <c r="AT3502">
        <v>0.96</v>
      </c>
      <c r="AU3502">
        <v>2.4079999999999999</v>
      </c>
      <c r="AV3502">
        <v>485</v>
      </c>
      <c r="AW3502">
        <v>430</v>
      </c>
      <c r="AX3502">
        <v>437</v>
      </c>
    </row>
    <row r="3503" spans="1:50">
      <c r="A3503" s="22">
        <v>43208</v>
      </c>
      <c r="B3503">
        <v>253</v>
      </c>
      <c r="C3503">
        <v>269</v>
      </c>
      <c r="D3503">
        <v>214</v>
      </c>
      <c r="E3503">
        <v>217</v>
      </c>
      <c r="F3503" s="22">
        <v>43209</v>
      </c>
      <c r="G3503">
        <v>209</v>
      </c>
      <c r="H3503">
        <v>210</v>
      </c>
      <c r="I3503">
        <v>193</v>
      </c>
      <c r="J3503">
        <v>201</v>
      </c>
      <c r="K3503" s="22">
        <v>43210</v>
      </c>
      <c r="L3503">
        <v>197</v>
      </c>
      <c r="M3503">
        <v>1.06</v>
      </c>
      <c r="N3503" s="8" t="str">
        <f>IF(AND(AM3503=1,AC3503&lt;-0.005,AE3503&gt;O$1),R3503,"")</f>
        <v/>
      </c>
      <c r="O3503" s="8">
        <f t="shared" si="277"/>
        <v>469244.58482589718</v>
      </c>
      <c r="P3503" s="8" t="str">
        <f t="shared" si="281"/>
        <v/>
      </c>
      <c r="Q3503" s="8">
        <f t="shared" si="278"/>
        <v>627357.74279708893</v>
      </c>
      <c r="R3503" s="8">
        <f t="shared" si="279"/>
        <v>18421.052631578892</v>
      </c>
      <c r="S3503" s="8">
        <f t="shared" si="280"/>
        <v>1546799.0221795065</v>
      </c>
      <c r="U3503" s="25">
        <v>43210.317002314812</v>
      </c>
      <c r="V3503">
        <v>32</v>
      </c>
      <c r="W3503">
        <v>6819</v>
      </c>
      <c r="X3503" t="s">
        <v>1024</v>
      </c>
      <c r="Y3503" t="s">
        <v>960</v>
      </c>
      <c r="Z3503" s="25">
        <v>43209.98333333333</v>
      </c>
      <c r="AA3503">
        <v>202.7</v>
      </c>
      <c r="AB3503">
        <v>1.7</v>
      </c>
      <c r="AC3503" s="24">
        <v>8.5000000000000006E-3</v>
      </c>
      <c r="AD3503">
        <v>2800</v>
      </c>
      <c r="AE3503">
        <v>569670</v>
      </c>
      <c r="AF3503" s="22">
        <v>43209</v>
      </c>
      <c r="AG3503">
        <v>209</v>
      </c>
      <c r="AH3503">
        <v>201</v>
      </c>
      <c r="AI3503" s="22">
        <v>43210</v>
      </c>
      <c r="AJ3503">
        <v>197</v>
      </c>
      <c r="AK3503">
        <v>190</v>
      </c>
      <c r="AM3503">
        <v>2</v>
      </c>
      <c r="AN3503" t="s">
        <v>1023</v>
      </c>
      <c r="AO3503">
        <v>6353</v>
      </c>
      <c r="AP3503">
        <v>0</v>
      </c>
      <c r="AQ3503">
        <v>0.62</v>
      </c>
      <c r="AR3503">
        <v>0.82</v>
      </c>
      <c r="AS3503">
        <v>1.06</v>
      </c>
      <c r="AT3503">
        <v>1.34</v>
      </c>
      <c r="AU3503">
        <v>0.93</v>
      </c>
      <c r="AV3503">
        <v>200</v>
      </c>
      <c r="AW3503">
        <v>190</v>
      </c>
      <c r="AX3503">
        <v>190</v>
      </c>
    </row>
    <row r="3504" spans="1:50">
      <c r="A3504" s="22">
        <v>43208</v>
      </c>
      <c r="B3504">
        <v>185</v>
      </c>
      <c r="C3504">
        <v>187</v>
      </c>
      <c r="D3504">
        <v>177</v>
      </c>
      <c r="E3504">
        <v>178</v>
      </c>
      <c r="F3504" s="22">
        <v>43209</v>
      </c>
      <c r="G3504">
        <v>192</v>
      </c>
      <c r="H3504">
        <v>198</v>
      </c>
      <c r="I3504">
        <v>182</v>
      </c>
      <c r="J3504">
        <v>185</v>
      </c>
      <c r="K3504" s="22">
        <v>43210</v>
      </c>
      <c r="L3504">
        <v>180</v>
      </c>
      <c r="M3504">
        <v>0.82</v>
      </c>
      <c r="N3504" s="8" t="str">
        <f>IF(AND(AM3504=1,AC3504&lt;-0.005,AE3504&gt;O$1),R3504,"")</f>
        <v/>
      </c>
      <c r="O3504" s="8">
        <f t="shared" si="277"/>
        <v>469244.58482589718</v>
      </c>
      <c r="P3504" s="8" t="str">
        <f t="shared" si="281"/>
        <v/>
      </c>
      <c r="Q3504" s="8">
        <f t="shared" si="278"/>
        <v>627357.74279708893</v>
      </c>
      <c r="R3504" s="8">
        <f t="shared" si="279"/>
        <v>5617.9775280899012</v>
      </c>
      <c r="S3504" s="8">
        <f t="shared" si="280"/>
        <v>1546799.0221795065</v>
      </c>
      <c r="U3504" s="25">
        <v>43210.317002314812</v>
      </c>
      <c r="V3504">
        <v>33</v>
      </c>
      <c r="W3504">
        <v>6835</v>
      </c>
      <c r="X3504" t="s">
        <v>1133</v>
      </c>
      <c r="Y3504" t="s">
        <v>954</v>
      </c>
      <c r="Z3504" s="25">
        <v>43209.984722222223</v>
      </c>
      <c r="AA3504">
        <v>185</v>
      </c>
      <c r="AB3504">
        <v>0</v>
      </c>
      <c r="AC3504" s="24">
        <v>0</v>
      </c>
      <c r="AD3504">
        <v>2700</v>
      </c>
      <c r="AE3504">
        <v>500950</v>
      </c>
      <c r="AF3504" s="22">
        <v>43209</v>
      </c>
      <c r="AG3504">
        <v>192</v>
      </c>
      <c r="AH3504">
        <v>185</v>
      </c>
      <c r="AI3504" s="22">
        <v>43210</v>
      </c>
      <c r="AJ3504">
        <v>180</v>
      </c>
      <c r="AK3504">
        <v>178</v>
      </c>
      <c r="AM3504">
        <v>2</v>
      </c>
      <c r="AN3504" t="s">
        <v>1023</v>
      </c>
      <c r="AO3504">
        <v>0</v>
      </c>
      <c r="AP3504">
        <v>0</v>
      </c>
      <c r="AQ3504">
        <v>0</v>
      </c>
      <c r="AR3504">
        <v>0.47</v>
      </c>
      <c r="AS3504">
        <v>0.82</v>
      </c>
      <c r="AT3504">
        <v>1.03</v>
      </c>
      <c r="AU3504">
        <v>1.3520000000000001</v>
      </c>
      <c r="AV3504">
        <v>182</v>
      </c>
      <c r="AW3504">
        <v>177</v>
      </c>
      <c r="AX3504">
        <v>178</v>
      </c>
    </row>
    <row r="3505" spans="1:50">
      <c r="A3505" s="22">
        <v>43208</v>
      </c>
      <c r="B3505">
        <v>623</v>
      </c>
      <c r="C3505">
        <v>647</v>
      </c>
      <c r="D3505">
        <v>623</v>
      </c>
      <c r="E3505">
        <v>639</v>
      </c>
      <c r="F3505" s="22">
        <v>43209</v>
      </c>
      <c r="G3505">
        <v>647</v>
      </c>
      <c r="H3505">
        <v>647</v>
      </c>
      <c r="I3505">
        <v>613</v>
      </c>
      <c r="J3505">
        <v>619</v>
      </c>
      <c r="K3505" s="22">
        <v>43210</v>
      </c>
      <c r="L3505">
        <v>626</v>
      </c>
      <c r="M3505">
        <v>1.03</v>
      </c>
      <c r="N3505" s="8" t="str">
        <f>IF(AND(AM3505=1,AC3505&lt;-0.005,AE3505&gt;O$1),R3505,"")</f>
        <v/>
      </c>
      <c r="O3505" s="8">
        <f t="shared" si="277"/>
        <v>469244.58482589718</v>
      </c>
      <c r="P3505" s="8" t="str">
        <f t="shared" si="281"/>
        <v/>
      </c>
      <c r="Q3505" s="8">
        <f t="shared" si="278"/>
        <v>627357.74279708893</v>
      </c>
      <c r="R3505" s="8">
        <f t="shared" si="279"/>
        <v>-27903.469079939681</v>
      </c>
      <c r="S3505" s="8">
        <f t="shared" si="280"/>
        <v>1518895.5530995668</v>
      </c>
      <c r="U3505" s="25">
        <v>43210.317002314812</v>
      </c>
      <c r="V3505">
        <v>34</v>
      </c>
      <c r="W3505">
        <v>2193</v>
      </c>
      <c r="X3505" t="s">
        <v>576</v>
      </c>
      <c r="Y3505" t="s">
        <v>962</v>
      </c>
      <c r="Z3505" s="25">
        <v>43209.956250000003</v>
      </c>
      <c r="AA3505">
        <v>635</v>
      </c>
      <c r="AB3505">
        <v>16</v>
      </c>
      <c r="AC3505" s="24">
        <v>2.58E-2</v>
      </c>
      <c r="AD3505">
        <v>2400</v>
      </c>
      <c r="AE3505">
        <v>1506000</v>
      </c>
      <c r="AF3505" s="22">
        <v>43209</v>
      </c>
      <c r="AG3505">
        <v>647</v>
      </c>
      <c r="AH3505">
        <v>619</v>
      </c>
      <c r="AI3505" s="22">
        <v>43210</v>
      </c>
      <c r="AJ3505">
        <v>626</v>
      </c>
      <c r="AK3505">
        <v>663</v>
      </c>
      <c r="AM3505">
        <v>1</v>
      </c>
      <c r="AN3505">
        <v>0.05</v>
      </c>
      <c r="AO3505">
        <v>2.3199999999999998</v>
      </c>
      <c r="AP3505" t="s">
        <v>956</v>
      </c>
      <c r="AQ3505">
        <v>0.73</v>
      </c>
      <c r="AR3505">
        <v>0.47</v>
      </c>
      <c r="AS3505">
        <v>1.03</v>
      </c>
      <c r="AT3505">
        <v>1.01</v>
      </c>
      <c r="AU3505">
        <v>1.7849999999999999</v>
      </c>
      <c r="AV3505">
        <v>675</v>
      </c>
      <c r="AW3505">
        <v>626</v>
      </c>
      <c r="AX3505">
        <v>663</v>
      </c>
    </row>
    <row r="3506" spans="1:50">
      <c r="A3506" s="22">
        <v>43208</v>
      </c>
      <c r="B3506">
        <v>1650</v>
      </c>
      <c r="C3506">
        <v>1782</v>
      </c>
      <c r="D3506">
        <v>1645</v>
      </c>
      <c r="E3506">
        <v>1780</v>
      </c>
      <c r="F3506" s="22">
        <v>43209</v>
      </c>
      <c r="G3506">
        <v>1805</v>
      </c>
      <c r="H3506">
        <v>1850</v>
      </c>
      <c r="I3506">
        <v>1430</v>
      </c>
      <c r="J3506">
        <v>1430</v>
      </c>
      <c r="K3506" s="22">
        <v>43210</v>
      </c>
      <c r="L3506">
        <v>1405</v>
      </c>
      <c r="M3506">
        <v>1.26</v>
      </c>
      <c r="N3506" s="8" t="str">
        <f>IF(AND(AM3506=1,AC3506&lt;-0.005,AE3506&gt;O$1),R3506,"")</f>
        <v/>
      </c>
      <c r="O3506" s="8">
        <f t="shared" si="277"/>
        <v>469244.58482589718</v>
      </c>
      <c r="P3506" s="8" t="str">
        <f t="shared" si="281"/>
        <v/>
      </c>
      <c r="Q3506" s="8">
        <f t="shared" si="278"/>
        <v>627357.74279708893</v>
      </c>
      <c r="R3506" s="8">
        <f t="shared" si="279"/>
        <v>-11474.269819193305</v>
      </c>
      <c r="S3506" s="8">
        <f t="shared" si="280"/>
        <v>1518895.5530995668</v>
      </c>
      <c r="U3506" s="25">
        <v>43210.317002314812</v>
      </c>
      <c r="V3506">
        <v>35</v>
      </c>
      <c r="W3506">
        <v>9519</v>
      </c>
      <c r="X3506" t="s">
        <v>1203</v>
      </c>
      <c r="Y3506" t="s">
        <v>962</v>
      </c>
      <c r="Z3506" s="25">
        <v>43209.995138888888</v>
      </c>
      <c r="AA3506">
        <v>2838</v>
      </c>
      <c r="AB3506">
        <v>-22</v>
      </c>
      <c r="AC3506" s="24">
        <v>-7.7000000000000002E-3</v>
      </c>
      <c r="AD3506">
        <v>2400</v>
      </c>
      <c r="AE3506">
        <v>6825920</v>
      </c>
      <c r="AF3506" s="22">
        <v>43209</v>
      </c>
      <c r="AG3506">
        <v>3610</v>
      </c>
      <c r="AH3506">
        <v>2860</v>
      </c>
      <c r="AI3506" s="22">
        <v>43210</v>
      </c>
      <c r="AJ3506">
        <v>2810</v>
      </c>
      <c r="AK3506">
        <v>2876</v>
      </c>
      <c r="AM3506">
        <v>2</v>
      </c>
      <c r="AN3506" t="s">
        <v>1023</v>
      </c>
      <c r="AO3506">
        <v>82.85</v>
      </c>
      <c r="AP3506">
        <v>0</v>
      </c>
      <c r="AQ3506">
        <v>1</v>
      </c>
      <c r="AR3506">
        <v>1</v>
      </c>
      <c r="AS3506">
        <v>1.26</v>
      </c>
      <c r="AT3506">
        <v>1.62</v>
      </c>
      <c r="AU3506">
        <v>0.71899999999999997</v>
      </c>
      <c r="AV3506">
        <v>1512</v>
      </c>
      <c r="AW3506">
        <v>1360</v>
      </c>
      <c r="AX3506">
        <v>1438</v>
      </c>
    </row>
    <row r="3507" spans="1:50">
      <c r="A3507" s="22">
        <v>43208</v>
      </c>
      <c r="B3507">
        <v>664</v>
      </c>
      <c r="C3507">
        <v>674</v>
      </c>
      <c r="D3507">
        <v>628</v>
      </c>
      <c r="E3507">
        <v>674</v>
      </c>
      <c r="F3507" s="22">
        <v>43209</v>
      </c>
      <c r="G3507">
        <v>668</v>
      </c>
      <c r="H3507">
        <v>692</v>
      </c>
      <c r="I3507">
        <v>643</v>
      </c>
      <c r="J3507">
        <v>672</v>
      </c>
      <c r="K3507" s="22">
        <v>43210</v>
      </c>
      <c r="L3507">
        <v>666</v>
      </c>
      <c r="M3507">
        <v>1.03</v>
      </c>
      <c r="N3507" s="8" t="str">
        <f>IF(AND(AM3507=1,AC3507&lt;-0.005,AE3507&gt;O$1),R3507,"")</f>
        <v/>
      </c>
      <c r="O3507" s="8">
        <f t="shared" si="277"/>
        <v>469244.58482589718</v>
      </c>
      <c r="P3507" s="8" t="str">
        <f t="shared" si="281"/>
        <v/>
      </c>
      <c r="Q3507" s="8">
        <f t="shared" si="278"/>
        <v>627357.74279708893</v>
      </c>
      <c r="R3507" s="8">
        <f t="shared" si="279"/>
        <v>-64136.125654450261</v>
      </c>
      <c r="S3507" s="8">
        <f t="shared" si="280"/>
        <v>1454759.4274451167</v>
      </c>
      <c r="U3507" s="25">
        <v>43210.317002314812</v>
      </c>
      <c r="V3507">
        <v>36</v>
      </c>
      <c r="W3507">
        <v>6634</v>
      </c>
      <c r="X3507" t="s">
        <v>1154</v>
      </c>
      <c r="Y3507" t="s">
        <v>960</v>
      </c>
      <c r="Z3507" s="25">
        <v>43209.98333333333</v>
      </c>
      <c r="AA3507">
        <v>674</v>
      </c>
      <c r="AB3507">
        <v>2</v>
      </c>
      <c r="AC3507" s="24">
        <v>3.0000000000000001E-3</v>
      </c>
      <c r="AD3507">
        <v>2300</v>
      </c>
      <c r="AE3507">
        <v>1548850</v>
      </c>
      <c r="AF3507" s="22">
        <v>43209</v>
      </c>
      <c r="AG3507">
        <v>668</v>
      </c>
      <c r="AH3507">
        <v>672</v>
      </c>
      <c r="AI3507" s="22">
        <v>43210</v>
      </c>
      <c r="AJ3507">
        <v>666</v>
      </c>
      <c r="AK3507">
        <v>764</v>
      </c>
      <c r="AM3507">
        <v>1</v>
      </c>
      <c r="AN3507" t="s">
        <v>1023</v>
      </c>
      <c r="AO3507">
        <v>10.71</v>
      </c>
      <c r="AP3507">
        <v>0</v>
      </c>
      <c r="AQ3507">
        <v>0.97</v>
      </c>
      <c r="AR3507">
        <v>0.52</v>
      </c>
      <c r="AS3507">
        <v>1.03</v>
      </c>
      <c r="AT3507">
        <v>1.02</v>
      </c>
      <c r="AU3507">
        <v>0.82099999999999995</v>
      </c>
      <c r="AV3507">
        <v>770</v>
      </c>
      <c r="AW3507">
        <v>653</v>
      </c>
      <c r="AX3507">
        <v>764</v>
      </c>
    </row>
    <row r="3508" spans="1:50">
      <c r="A3508" s="22">
        <v>43208</v>
      </c>
      <c r="B3508">
        <v>782.1</v>
      </c>
      <c r="C3508">
        <v>795.4</v>
      </c>
      <c r="D3508">
        <v>770.7</v>
      </c>
      <c r="E3508">
        <v>792.8</v>
      </c>
      <c r="F3508" s="22">
        <v>43209</v>
      </c>
      <c r="G3508">
        <v>790</v>
      </c>
      <c r="H3508">
        <v>803.7</v>
      </c>
      <c r="I3508">
        <v>784.2</v>
      </c>
      <c r="J3508">
        <v>792.5</v>
      </c>
      <c r="K3508" s="22">
        <v>43210</v>
      </c>
      <c r="L3508">
        <v>785.2</v>
      </c>
      <c r="M3508">
        <v>0.91</v>
      </c>
      <c r="N3508" s="8" t="str">
        <f>IF(AND(AM3508=1,AC3508&lt;-0.005,AE3508&gt;O$1),R3508,"")</f>
        <v/>
      </c>
      <c r="O3508" s="8">
        <f t="shared" si="277"/>
        <v>469244.58482589718</v>
      </c>
      <c r="P3508" s="8" t="str">
        <f t="shared" si="281"/>
        <v/>
      </c>
      <c r="Q3508" s="8">
        <f t="shared" si="278"/>
        <v>627357.74279708893</v>
      </c>
      <c r="R3508" s="8">
        <f t="shared" si="279"/>
        <v>3785.4484794046516</v>
      </c>
      <c r="S3508" s="8">
        <f t="shared" si="280"/>
        <v>1458544.8759245214</v>
      </c>
      <c r="U3508" s="25">
        <v>43210.317002314812</v>
      </c>
      <c r="V3508">
        <v>37</v>
      </c>
      <c r="W3508">
        <v>4755</v>
      </c>
      <c r="X3508" t="s">
        <v>268</v>
      </c>
      <c r="Y3508" t="s">
        <v>962</v>
      </c>
      <c r="Z3508" s="25">
        <v>43209.984722222223</v>
      </c>
      <c r="AA3508">
        <v>795</v>
      </c>
      <c r="AB3508">
        <v>2.5</v>
      </c>
      <c r="AC3508" s="24">
        <v>3.2000000000000002E-3</v>
      </c>
      <c r="AD3508">
        <v>2300</v>
      </c>
      <c r="AE3508">
        <v>1818400</v>
      </c>
      <c r="AF3508" s="22">
        <v>43209</v>
      </c>
      <c r="AG3508">
        <v>790</v>
      </c>
      <c r="AH3508">
        <v>792.5</v>
      </c>
      <c r="AI3508" s="22">
        <v>43210</v>
      </c>
      <c r="AJ3508">
        <v>785.2</v>
      </c>
      <c r="AK3508">
        <v>779.3</v>
      </c>
      <c r="AM3508">
        <v>1</v>
      </c>
      <c r="AN3508">
        <v>0</v>
      </c>
      <c r="AO3508">
        <v>10.5</v>
      </c>
      <c r="AP3508" t="s">
        <v>956</v>
      </c>
      <c r="AQ3508">
        <v>0</v>
      </c>
      <c r="AR3508">
        <v>0</v>
      </c>
      <c r="AS3508">
        <v>0.91</v>
      </c>
      <c r="AT3508">
        <v>0.86</v>
      </c>
      <c r="AU3508">
        <v>0.85099999999999998</v>
      </c>
      <c r="AV3508">
        <v>790</v>
      </c>
      <c r="AW3508">
        <v>779</v>
      </c>
      <c r="AX3508">
        <v>779.3</v>
      </c>
    </row>
    <row r="3509" spans="1:50">
      <c r="A3509" s="22">
        <v>43208</v>
      </c>
      <c r="B3509">
        <v>7040</v>
      </c>
      <c r="C3509">
        <v>7260</v>
      </c>
      <c r="D3509">
        <v>6610</v>
      </c>
      <c r="E3509">
        <v>6870</v>
      </c>
      <c r="F3509" s="22">
        <v>43209</v>
      </c>
      <c r="G3509">
        <v>7150</v>
      </c>
      <c r="H3509">
        <v>7520</v>
      </c>
      <c r="I3509">
        <v>5870</v>
      </c>
      <c r="J3509">
        <v>6100</v>
      </c>
      <c r="K3509" s="22">
        <v>43210</v>
      </c>
      <c r="L3509">
        <v>6290</v>
      </c>
      <c r="M3509">
        <v>1</v>
      </c>
      <c r="N3509" s="8" t="str">
        <f>IF(AND(AM3509=1,AC3509&lt;-0.005,AE3509&gt;O$1),R3509,"")</f>
        <v/>
      </c>
      <c r="O3509" s="8">
        <f t="shared" si="277"/>
        <v>469244.58482589718</v>
      </c>
      <c r="P3509" s="8" t="str">
        <f t="shared" si="281"/>
        <v/>
      </c>
      <c r="Q3509" s="8">
        <f t="shared" si="278"/>
        <v>627357.74279708893</v>
      </c>
      <c r="R3509" s="8">
        <f t="shared" si="279"/>
        <v>9724.4732576985407</v>
      </c>
      <c r="S3509" s="8">
        <f t="shared" si="280"/>
        <v>1458544.8759245214</v>
      </c>
      <c r="U3509" s="25">
        <v>43210.317002314812</v>
      </c>
      <c r="V3509">
        <v>38</v>
      </c>
      <c r="W3509">
        <v>9270</v>
      </c>
      <c r="X3509" t="s">
        <v>1202</v>
      </c>
      <c r="Y3509" t="s">
        <v>957</v>
      </c>
      <c r="Z3509" s="25">
        <v>43209.965277777781</v>
      </c>
      <c r="AA3509">
        <v>6100</v>
      </c>
      <c r="AB3509">
        <v>0</v>
      </c>
      <c r="AC3509" s="24">
        <v>0</v>
      </c>
      <c r="AD3509">
        <v>2200</v>
      </c>
      <c r="AE3509">
        <v>13442000</v>
      </c>
      <c r="AF3509" s="22">
        <v>43209</v>
      </c>
      <c r="AG3509">
        <v>7150</v>
      </c>
      <c r="AH3509">
        <v>6100</v>
      </c>
      <c r="AI3509" s="22">
        <v>43210</v>
      </c>
      <c r="AJ3509">
        <v>6290</v>
      </c>
      <c r="AK3509">
        <v>6170</v>
      </c>
      <c r="AM3509">
        <v>2</v>
      </c>
      <c r="AN3509" t="s">
        <v>1023</v>
      </c>
      <c r="AO3509">
        <v>361.17</v>
      </c>
      <c r="AP3509" t="s">
        <v>956</v>
      </c>
      <c r="AQ3509">
        <v>0.53</v>
      </c>
      <c r="AR3509">
        <v>0.53</v>
      </c>
      <c r="AS3509">
        <v>1</v>
      </c>
      <c r="AT3509">
        <v>1</v>
      </c>
      <c r="AU3509">
        <v>0.67700000000000005</v>
      </c>
      <c r="AV3509">
        <v>6400</v>
      </c>
      <c r="AW3509">
        <v>6000</v>
      </c>
      <c r="AX3509">
        <v>6170</v>
      </c>
    </row>
    <row r="3510" spans="1:50">
      <c r="A3510" s="22">
        <v>43208</v>
      </c>
      <c r="B3510">
        <v>5335</v>
      </c>
      <c r="C3510">
        <v>5403</v>
      </c>
      <c r="D3510">
        <v>5331</v>
      </c>
      <c r="E3510">
        <v>5395</v>
      </c>
      <c r="F3510" s="22">
        <v>43209</v>
      </c>
      <c r="G3510">
        <v>5420</v>
      </c>
      <c r="H3510">
        <v>5425</v>
      </c>
      <c r="I3510">
        <v>5365</v>
      </c>
      <c r="J3510">
        <v>5371</v>
      </c>
      <c r="K3510" s="22">
        <v>43210</v>
      </c>
      <c r="L3510">
        <v>5347</v>
      </c>
      <c r="M3510">
        <v>1.01</v>
      </c>
      <c r="N3510" s="8">
        <f>IF(AND(AM3510=1,AC3510&lt;-0.005,AE3510&gt;O$1),R3510,"")</f>
        <v>-3528.319405756708</v>
      </c>
      <c r="O3510" s="8">
        <f t="shared" si="277"/>
        <v>465716.26542014047</v>
      </c>
      <c r="P3510" s="8" t="str">
        <f t="shared" si="281"/>
        <v/>
      </c>
      <c r="Q3510" s="8">
        <f t="shared" si="278"/>
        <v>627357.74279708893</v>
      </c>
      <c r="R3510" s="8">
        <f t="shared" si="279"/>
        <v>-3528.319405756708</v>
      </c>
      <c r="S3510" s="8">
        <f t="shared" si="280"/>
        <v>1455016.5565187647</v>
      </c>
      <c r="U3510" s="25">
        <v>43210.317013888889</v>
      </c>
      <c r="V3510">
        <v>39</v>
      </c>
      <c r="W3510">
        <v>6758</v>
      </c>
      <c r="X3510" t="s">
        <v>790</v>
      </c>
      <c r="Y3510" t="s">
        <v>962</v>
      </c>
      <c r="Z3510" s="25">
        <v>43209.996527777781</v>
      </c>
      <c r="AA3510">
        <v>5320</v>
      </c>
      <c r="AB3510">
        <v>-51</v>
      </c>
      <c r="AC3510" s="24">
        <v>-9.4999999999999998E-3</v>
      </c>
      <c r="AD3510">
        <v>2100</v>
      </c>
      <c r="AE3510">
        <v>11218000</v>
      </c>
      <c r="AF3510" s="22">
        <v>43209</v>
      </c>
      <c r="AG3510">
        <v>5420</v>
      </c>
      <c r="AH3510">
        <v>5371</v>
      </c>
      <c r="AI3510" s="22">
        <v>43210</v>
      </c>
      <c r="AJ3510">
        <v>5347</v>
      </c>
      <c r="AK3510">
        <v>5385</v>
      </c>
      <c r="AM3510">
        <v>1</v>
      </c>
      <c r="AN3510" t="s">
        <v>1023</v>
      </c>
      <c r="AO3510">
        <v>15.55</v>
      </c>
      <c r="AP3510">
        <v>0.47</v>
      </c>
      <c r="AQ3510">
        <v>0.45</v>
      </c>
      <c r="AR3510">
        <v>0.26</v>
      </c>
      <c r="AS3510">
        <v>1.01</v>
      </c>
      <c r="AT3510">
        <v>0.99</v>
      </c>
      <c r="AU3510">
        <v>0.57899999999999996</v>
      </c>
      <c r="AV3510">
        <v>5385</v>
      </c>
      <c r="AW3510">
        <v>5333</v>
      </c>
      <c r="AX3510">
        <v>5385</v>
      </c>
    </row>
    <row r="3511" spans="1:50">
      <c r="A3511" s="22">
        <v>43208</v>
      </c>
      <c r="B3511">
        <v>215</v>
      </c>
      <c r="C3511">
        <v>228</v>
      </c>
      <c r="D3511">
        <v>210</v>
      </c>
      <c r="E3511">
        <v>225</v>
      </c>
      <c r="F3511" s="22">
        <v>43209</v>
      </c>
      <c r="G3511">
        <v>224</v>
      </c>
      <c r="H3511">
        <v>240</v>
      </c>
      <c r="I3511">
        <v>222</v>
      </c>
      <c r="J3511">
        <v>227</v>
      </c>
      <c r="K3511" s="22">
        <v>43210</v>
      </c>
      <c r="L3511">
        <v>235</v>
      </c>
      <c r="M3511">
        <v>1.06</v>
      </c>
      <c r="N3511" s="8" t="str">
        <f>IF(AND(AM3511=1,AC3511&lt;-0.005,AE3511&gt;O$1),R3511,"")</f>
        <v/>
      </c>
      <c r="O3511" s="8">
        <f t="shared" si="277"/>
        <v>465716.26542014047</v>
      </c>
      <c r="P3511" s="8" t="str">
        <f t="shared" si="281"/>
        <v/>
      </c>
      <c r="Q3511" s="8">
        <f t="shared" si="278"/>
        <v>627357.74279708893</v>
      </c>
      <c r="R3511" s="8">
        <f t="shared" si="279"/>
        <v>-20408.163265306146</v>
      </c>
      <c r="S3511" s="8">
        <f t="shared" si="280"/>
        <v>1455016.5565187647</v>
      </c>
      <c r="U3511" s="25">
        <v>43210.317013888889</v>
      </c>
      <c r="V3511">
        <v>40</v>
      </c>
      <c r="W3511">
        <v>2776</v>
      </c>
      <c r="X3511" t="s">
        <v>1201</v>
      </c>
      <c r="Y3511" t="s">
        <v>960</v>
      </c>
      <c r="Z3511" s="25">
        <v>43209.979861111111</v>
      </c>
      <c r="AA3511">
        <v>222.7</v>
      </c>
      <c r="AB3511">
        <v>-4.3</v>
      </c>
      <c r="AC3511" s="24">
        <v>-1.89E-2</v>
      </c>
      <c r="AD3511">
        <v>2100</v>
      </c>
      <c r="AE3511">
        <v>460570</v>
      </c>
      <c r="AF3511" s="22">
        <v>43209</v>
      </c>
      <c r="AG3511">
        <v>224</v>
      </c>
      <c r="AH3511">
        <v>227</v>
      </c>
      <c r="AI3511" s="22">
        <v>43210</v>
      </c>
      <c r="AJ3511">
        <v>235</v>
      </c>
      <c r="AK3511">
        <v>245</v>
      </c>
      <c r="AM3511">
        <v>0</v>
      </c>
      <c r="AN3511" t="s">
        <v>1023</v>
      </c>
      <c r="AO3511">
        <v>0</v>
      </c>
      <c r="AP3511" t="s">
        <v>956</v>
      </c>
      <c r="AQ3511">
        <v>0.74</v>
      </c>
      <c r="AR3511">
        <v>0.68</v>
      </c>
      <c r="AS3511">
        <v>1.06</v>
      </c>
      <c r="AT3511">
        <v>1.1499999999999999</v>
      </c>
      <c r="AU3511">
        <v>1.079</v>
      </c>
      <c r="AV3511">
        <v>247</v>
      </c>
      <c r="AW3511">
        <v>224</v>
      </c>
      <c r="AX3511">
        <v>245</v>
      </c>
    </row>
    <row r="3512" spans="1:50">
      <c r="A3512" s="22">
        <v>43208</v>
      </c>
      <c r="B3512">
        <v>513</v>
      </c>
      <c r="C3512">
        <v>519</v>
      </c>
      <c r="D3512">
        <v>498</v>
      </c>
      <c r="E3512">
        <v>513</v>
      </c>
      <c r="F3512" s="22">
        <v>43209</v>
      </c>
      <c r="G3512">
        <v>519</v>
      </c>
      <c r="H3512">
        <v>613</v>
      </c>
      <c r="I3512">
        <v>515</v>
      </c>
      <c r="J3512">
        <v>613</v>
      </c>
      <c r="K3512" s="22">
        <v>43210</v>
      </c>
      <c r="L3512">
        <v>593</v>
      </c>
      <c r="M3512">
        <v>0.92</v>
      </c>
      <c r="N3512" s="8" t="str">
        <f>IF(AND(AM3512=1,AC3512&lt;-0.005,AE3512&gt;O$1),R3512,"")</f>
        <v/>
      </c>
      <c r="O3512" s="8">
        <f t="shared" si="277"/>
        <v>465716.26542014047</v>
      </c>
      <c r="P3512" s="8" t="str">
        <f t="shared" si="281"/>
        <v/>
      </c>
      <c r="Q3512" s="8">
        <f t="shared" si="278"/>
        <v>627357.74279708893</v>
      </c>
      <c r="R3512" s="8">
        <f t="shared" si="279"/>
        <v>12089.810017271164</v>
      </c>
      <c r="S3512" s="8">
        <f t="shared" si="280"/>
        <v>1455016.5565187647</v>
      </c>
      <c r="U3512" s="25">
        <v>43210.317013888889</v>
      </c>
      <c r="V3512">
        <v>41</v>
      </c>
      <c r="W3512">
        <v>7567</v>
      </c>
      <c r="X3512" t="s">
        <v>239</v>
      </c>
      <c r="Y3512" t="s">
        <v>960</v>
      </c>
      <c r="Z3512" s="25">
        <v>43209.978472222225</v>
      </c>
      <c r="AA3512">
        <v>616</v>
      </c>
      <c r="AB3512">
        <v>3</v>
      </c>
      <c r="AC3512" s="24">
        <v>4.8999999999999998E-3</v>
      </c>
      <c r="AD3512">
        <v>2000</v>
      </c>
      <c r="AE3512">
        <v>1229850</v>
      </c>
      <c r="AF3512" s="22">
        <v>43209</v>
      </c>
      <c r="AG3512">
        <v>519</v>
      </c>
      <c r="AH3512">
        <v>613</v>
      </c>
      <c r="AI3512" s="22">
        <v>43210</v>
      </c>
      <c r="AJ3512">
        <v>593</v>
      </c>
      <c r="AK3512">
        <v>579</v>
      </c>
      <c r="AM3512">
        <v>2</v>
      </c>
      <c r="AN3512" t="s">
        <v>1023</v>
      </c>
      <c r="AO3512">
        <v>0</v>
      </c>
      <c r="AP3512">
        <v>1.63</v>
      </c>
      <c r="AQ3512">
        <v>0</v>
      </c>
      <c r="AR3512">
        <v>0</v>
      </c>
      <c r="AS3512">
        <v>0.92</v>
      </c>
      <c r="AT3512">
        <v>0.83</v>
      </c>
      <c r="AU3512">
        <v>2.073</v>
      </c>
      <c r="AV3512">
        <v>593</v>
      </c>
      <c r="AW3512">
        <v>569</v>
      </c>
      <c r="AX3512">
        <v>579</v>
      </c>
    </row>
    <row r="3513" spans="1:50">
      <c r="A3513" s="22">
        <v>43208</v>
      </c>
      <c r="B3513">
        <v>2560</v>
      </c>
      <c r="C3513">
        <v>2583</v>
      </c>
      <c r="D3513">
        <v>2526</v>
      </c>
      <c r="E3513">
        <v>2537.5</v>
      </c>
      <c r="F3513" s="22">
        <v>43209</v>
      </c>
      <c r="G3513">
        <v>2520</v>
      </c>
      <c r="H3513">
        <v>2535</v>
      </c>
      <c r="I3513">
        <v>2481.5</v>
      </c>
      <c r="J3513">
        <v>2483</v>
      </c>
      <c r="K3513" s="22">
        <v>43210</v>
      </c>
      <c r="L3513">
        <v>2483</v>
      </c>
      <c r="M3513">
        <v>0.86</v>
      </c>
      <c r="N3513" s="8" t="str">
        <f>IF(AND(AM3513=1,AC3513&lt;-0.005,AE3513&gt;O$1),R3513,"")</f>
        <v/>
      </c>
      <c r="O3513" s="8">
        <f t="shared" si="277"/>
        <v>465716.26542014047</v>
      </c>
      <c r="P3513" s="8" t="str">
        <f t="shared" si="281"/>
        <v/>
      </c>
      <c r="Q3513" s="8">
        <f t="shared" si="278"/>
        <v>627357.74279708893</v>
      </c>
      <c r="R3513" s="8">
        <f t="shared" si="279"/>
        <v>100.70493454183982</v>
      </c>
      <c r="S3513" s="8">
        <f t="shared" si="280"/>
        <v>1455117.2614533065</v>
      </c>
      <c r="U3513" s="25">
        <v>43210.317013888889</v>
      </c>
      <c r="V3513">
        <v>42</v>
      </c>
      <c r="W3513">
        <v>4528</v>
      </c>
      <c r="X3513" t="s">
        <v>1200</v>
      </c>
      <c r="Y3513" t="s">
        <v>962</v>
      </c>
      <c r="Z3513" s="25">
        <v>43209.98541666667</v>
      </c>
      <c r="AA3513">
        <v>2501.9</v>
      </c>
      <c r="AB3513">
        <v>18.899999999999999</v>
      </c>
      <c r="AC3513" s="24">
        <v>7.6E-3</v>
      </c>
      <c r="AD3513">
        <v>1900</v>
      </c>
      <c r="AE3513">
        <v>4755580</v>
      </c>
      <c r="AF3513" s="22">
        <v>43209</v>
      </c>
      <c r="AG3513">
        <v>2520</v>
      </c>
      <c r="AH3513">
        <v>2483</v>
      </c>
      <c r="AI3513" s="22">
        <v>43210</v>
      </c>
      <c r="AJ3513">
        <v>2483</v>
      </c>
      <c r="AK3513">
        <v>2482.5</v>
      </c>
      <c r="AM3513">
        <v>1</v>
      </c>
      <c r="AN3513" t="s">
        <v>1023</v>
      </c>
      <c r="AO3513">
        <v>20.53</v>
      </c>
      <c r="AP3513">
        <v>1.81</v>
      </c>
      <c r="AQ3513">
        <v>0</v>
      </c>
      <c r="AR3513">
        <v>0.19</v>
      </c>
      <c r="AS3513">
        <v>0.86</v>
      </c>
      <c r="AT3513">
        <v>0.91</v>
      </c>
      <c r="AU3513">
        <v>1.109</v>
      </c>
      <c r="AV3513">
        <v>2500</v>
      </c>
      <c r="AW3513">
        <v>2471</v>
      </c>
      <c r="AX3513">
        <v>2482.5</v>
      </c>
    </row>
    <row r="3514" spans="1:50">
      <c r="A3514" s="22">
        <v>43208</v>
      </c>
      <c r="B3514">
        <v>106</v>
      </c>
      <c r="C3514">
        <v>113</v>
      </c>
      <c r="D3514">
        <v>104</v>
      </c>
      <c r="E3514">
        <v>112</v>
      </c>
      <c r="F3514" s="22">
        <v>43209</v>
      </c>
      <c r="G3514">
        <v>109</v>
      </c>
      <c r="H3514">
        <v>112</v>
      </c>
      <c r="I3514">
        <v>105</v>
      </c>
      <c r="J3514">
        <v>106</v>
      </c>
      <c r="K3514" s="22">
        <v>43210</v>
      </c>
      <c r="L3514">
        <v>105</v>
      </c>
      <c r="M3514">
        <v>0.99</v>
      </c>
      <c r="N3514" s="8" t="str">
        <f>IF(AND(AM3514=1,AC3514&lt;-0.005,AE3514&gt;O$1),R3514,"")</f>
        <v/>
      </c>
      <c r="O3514" s="8">
        <f t="shared" si="277"/>
        <v>465716.26542014047</v>
      </c>
      <c r="P3514" s="8" t="str">
        <f t="shared" si="281"/>
        <v/>
      </c>
      <c r="Q3514" s="8">
        <f t="shared" si="278"/>
        <v>627357.74279708893</v>
      </c>
      <c r="R3514" s="8">
        <f t="shared" si="279"/>
        <v>-13888.888888888896</v>
      </c>
      <c r="S3514" s="8">
        <f t="shared" si="280"/>
        <v>1455117.2614533065</v>
      </c>
      <c r="U3514" s="25">
        <v>43210.317013888889</v>
      </c>
      <c r="V3514">
        <v>43</v>
      </c>
      <c r="W3514">
        <v>8704</v>
      </c>
      <c r="X3514" t="s">
        <v>1085</v>
      </c>
      <c r="Y3514" t="s">
        <v>960</v>
      </c>
      <c r="Z3514" s="25">
        <v>43209.995833333334</v>
      </c>
      <c r="AA3514">
        <v>105.6</v>
      </c>
      <c r="AB3514">
        <v>-0.4</v>
      </c>
      <c r="AC3514" s="24">
        <v>-3.8E-3</v>
      </c>
      <c r="AD3514">
        <v>1900</v>
      </c>
      <c r="AE3514">
        <v>200540</v>
      </c>
      <c r="AF3514" s="22">
        <v>43209</v>
      </c>
      <c r="AG3514">
        <v>109</v>
      </c>
      <c r="AH3514">
        <v>106</v>
      </c>
      <c r="AI3514" s="22">
        <v>43210</v>
      </c>
      <c r="AJ3514">
        <v>105</v>
      </c>
      <c r="AK3514">
        <v>108</v>
      </c>
      <c r="AM3514" t="s">
        <v>1068</v>
      </c>
      <c r="AN3514" t="s">
        <v>1023</v>
      </c>
      <c r="AO3514">
        <v>0</v>
      </c>
      <c r="AP3514" t="s">
        <v>956</v>
      </c>
      <c r="AQ3514">
        <v>0.28000000000000003</v>
      </c>
      <c r="AR3514">
        <v>0.08</v>
      </c>
      <c r="AS3514">
        <v>0.99</v>
      </c>
      <c r="AT3514">
        <v>0.84</v>
      </c>
      <c r="AU3514">
        <v>2.5379999999999998</v>
      </c>
      <c r="AV3514">
        <v>110</v>
      </c>
      <c r="AW3514">
        <v>104</v>
      </c>
      <c r="AX3514">
        <v>108</v>
      </c>
    </row>
    <row r="3515" spans="1:50">
      <c r="A3515" s="22">
        <v>43208</v>
      </c>
      <c r="B3515">
        <v>2655</v>
      </c>
      <c r="C3515">
        <v>2683</v>
      </c>
      <c r="D3515">
        <v>2655</v>
      </c>
      <c r="E3515">
        <v>2675</v>
      </c>
      <c r="F3515" s="22">
        <v>43209</v>
      </c>
      <c r="G3515">
        <v>2684</v>
      </c>
      <c r="H3515">
        <v>2684</v>
      </c>
      <c r="I3515">
        <v>2668</v>
      </c>
      <c r="J3515">
        <v>2676</v>
      </c>
      <c r="K3515" s="22">
        <v>43210</v>
      </c>
      <c r="L3515">
        <v>2998</v>
      </c>
      <c r="M3515">
        <v>0.95</v>
      </c>
      <c r="N3515" s="8" t="str">
        <f>IF(AND(AM3515=1,AC3515&lt;-0.005,AE3515&gt;O$1),R3515,"")</f>
        <v/>
      </c>
      <c r="O3515" s="8">
        <f t="shared" si="277"/>
        <v>465716.26542014047</v>
      </c>
      <c r="P3515" s="8" t="str">
        <f t="shared" si="281"/>
        <v/>
      </c>
      <c r="Q3515" s="8">
        <f t="shared" si="278"/>
        <v>627357.74279708893</v>
      </c>
      <c r="R3515" s="8">
        <f t="shared" si="279"/>
        <v>31560.28368794328</v>
      </c>
      <c r="S3515" s="8">
        <f t="shared" si="280"/>
        <v>1486677.5451412499</v>
      </c>
      <c r="U3515" s="25">
        <v>43210.317013888889</v>
      </c>
      <c r="V3515">
        <v>45</v>
      </c>
      <c r="W3515">
        <v>1937</v>
      </c>
      <c r="X3515" t="s">
        <v>1199</v>
      </c>
      <c r="Y3515" t="s">
        <v>962</v>
      </c>
      <c r="Z3515" s="25">
        <v>43209.990277777775</v>
      </c>
      <c r="AA3515">
        <v>2880.2</v>
      </c>
      <c r="AB3515">
        <v>204.2</v>
      </c>
      <c r="AC3515" s="24">
        <v>7.6300000000000007E-2</v>
      </c>
      <c r="AD3515">
        <v>1700</v>
      </c>
      <c r="AE3515">
        <v>4961520</v>
      </c>
      <c r="AF3515" s="22">
        <v>43209</v>
      </c>
      <c r="AG3515">
        <v>2684</v>
      </c>
      <c r="AH3515">
        <v>2676</v>
      </c>
      <c r="AI3515" s="22">
        <v>43210</v>
      </c>
      <c r="AJ3515">
        <v>2998</v>
      </c>
      <c r="AK3515">
        <v>2820</v>
      </c>
      <c r="AM3515">
        <v>1</v>
      </c>
      <c r="AN3515">
        <v>0</v>
      </c>
      <c r="AO3515">
        <v>0.75</v>
      </c>
      <c r="AP3515">
        <v>3.36</v>
      </c>
      <c r="AQ3515">
        <v>0</v>
      </c>
      <c r="AR3515">
        <v>0.34</v>
      </c>
      <c r="AS3515">
        <v>0.95</v>
      </c>
      <c r="AT3515">
        <v>0.94</v>
      </c>
      <c r="AU3515">
        <v>0.997</v>
      </c>
      <c r="AV3515">
        <v>2998</v>
      </c>
      <c r="AW3515">
        <v>2803</v>
      </c>
      <c r="AX3515">
        <v>2820</v>
      </c>
    </row>
    <row r="3516" spans="1:50">
      <c r="A3516" s="22">
        <v>43208</v>
      </c>
      <c r="B3516">
        <v>2976.5</v>
      </c>
      <c r="C3516">
        <v>2982.5</v>
      </c>
      <c r="D3516">
        <v>2961</v>
      </c>
      <c r="E3516">
        <v>2964.5</v>
      </c>
      <c r="F3516" s="22">
        <v>43209</v>
      </c>
      <c r="G3516">
        <v>2961</v>
      </c>
      <c r="H3516">
        <v>2980</v>
      </c>
      <c r="I3516">
        <v>2951.5</v>
      </c>
      <c r="J3516">
        <v>2962.5</v>
      </c>
      <c r="K3516" s="22">
        <v>43210</v>
      </c>
      <c r="L3516">
        <v>2912.5</v>
      </c>
      <c r="M3516">
        <v>0.99</v>
      </c>
      <c r="N3516" s="8" t="str">
        <f>IF(AND(AM3516=1,AC3516&lt;-0.005,AE3516&gt;O$1),R3516,"")</f>
        <v/>
      </c>
      <c r="O3516" s="8">
        <f t="shared" si="277"/>
        <v>465716.26542014047</v>
      </c>
      <c r="P3516" s="8" t="str">
        <f t="shared" si="281"/>
        <v/>
      </c>
      <c r="Q3516" s="8">
        <f t="shared" si="278"/>
        <v>627357.74279708893</v>
      </c>
      <c r="R3516" s="8">
        <f t="shared" si="279"/>
        <v>3544.2600276625049</v>
      </c>
      <c r="S3516" s="8">
        <f t="shared" si="280"/>
        <v>1490221.8051689125</v>
      </c>
      <c r="U3516" s="25">
        <v>43210.317013888889</v>
      </c>
      <c r="V3516">
        <v>47</v>
      </c>
      <c r="W3516">
        <v>2914</v>
      </c>
      <c r="X3516" t="s">
        <v>1100</v>
      </c>
      <c r="Y3516" t="s">
        <v>962</v>
      </c>
      <c r="Z3516" s="25">
        <v>43209.996527777781</v>
      </c>
      <c r="AA3516">
        <v>2951</v>
      </c>
      <c r="AB3516">
        <v>-11.5</v>
      </c>
      <c r="AC3516" s="24">
        <v>-3.8999999999999998E-3</v>
      </c>
      <c r="AD3516">
        <v>1600</v>
      </c>
      <c r="AE3516">
        <v>4731640</v>
      </c>
      <c r="AF3516" s="22">
        <v>43209</v>
      </c>
      <c r="AG3516">
        <v>2961</v>
      </c>
      <c r="AH3516">
        <v>2962.5</v>
      </c>
      <c r="AI3516" s="22">
        <v>43210</v>
      </c>
      <c r="AJ3516">
        <v>2912.5</v>
      </c>
      <c r="AK3516">
        <v>2892</v>
      </c>
      <c r="AM3516">
        <v>1</v>
      </c>
      <c r="AN3516" t="s">
        <v>1023</v>
      </c>
      <c r="AO3516">
        <v>25.88</v>
      </c>
      <c r="AP3516">
        <v>5.0599999999999996</v>
      </c>
      <c r="AQ3516">
        <v>0.53</v>
      </c>
      <c r="AR3516">
        <v>0.14000000000000001</v>
      </c>
      <c r="AS3516">
        <v>0.99</v>
      </c>
      <c r="AT3516">
        <v>0.92</v>
      </c>
      <c r="AU3516">
        <v>0.61399999999999999</v>
      </c>
      <c r="AV3516">
        <v>2914.5</v>
      </c>
      <c r="AW3516">
        <v>2878</v>
      </c>
      <c r="AX3516">
        <v>2892</v>
      </c>
    </row>
    <row r="3517" spans="1:50">
      <c r="A3517" s="22">
        <v>43208</v>
      </c>
      <c r="B3517">
        <v>2484</v>
      </c>
      <c r="C3517">
        <v>2528</v>
      </c>
      <c r="D3517">
        <v>2479</v>
      </c>
      <c r="E3517">
        <v>2519</v>
      </c>
      <c r="F3517" s="22">
        <v>43209</v>
      </c>
      <c r="G3517">
        <v>2537</v>
      </c>
      <c r="H3517">
        <v>2573</v>
      </c>
      <c r="I3517">
        <v>2525</v>
      </c>
      <c r="J3517">
        <v>2563</v>
      </c>
      <c r="K3517" s="22">
        <v>43210</v>
      </c>
      <c r="L3517">
        <v>2597</v>
      </c>
      <c r="M3517">
        <v>1.03</v>
      </c>
      <c r="N3517" s="8" t="str">
        <f>IF(AND(AM3517=1,AC3517&lt;-0.005,AE3517&gt;O$1),R3517,"")</f>
        <v/>
      </c>
      <c r="O3517" s="8">
        <f t="shared" si="277"/>
        <v>465716.26542014047</v>
      </c>
      <c r="P3517" s="8" t="str">
        <f t="shared" si="281"/>
        <v/>
      </c>
      <c r="Q3517" s="8">
        <f t="shared" si="278"/>
        <v>627357.74279708893</v>
      </c>
      <c r="R3517" s="8">
        <f t="shared" si="279"/>
        <v>1932.7406262079628</v>
      </c>
      <c r="S3517" s="8">
        <f t="shared" si="280"/>
        <v>1492154.5457951205</v>
      </c>
      <c r="U3517" s="25">
        <v>43210.317013888889</v>
      </c>
      <c r="V3517">
        <v>48</v>
      </c>
      <c r="W3517">
        <v>4217</v>
      </c>
      <c r="X3517" t="s">
        <v>1198</v>
      </c>
      <c r="Y3517" t="s">
        <v>962</v>
      </c>
      <c r="Z3517" s="25">
        <v>43209.961805555555</v>
      </c>
      <c r="AA3517">
        <v>2573</v>
      </c>
      <c r="AB3517">
        <v>10</v>
      </c>
      <c r="AC3517" s="24">
        <v>3.8999999999999998E-3</v>
      </c>
      <c r="AD3517">
        <v>1500</v>
      </c>
      <c r="AE3517">
        <v>3869550</v>
      </c>
      <c r="AF3517" s="22">
        <v>43209</v>
      </c>
      <c r="AG3517">
        <v>2537</v>
      </c>
      <c r="AH3517">
        <v>2563</v>
      </c>
      <c r="AI3517" s="22">
        <v>43210</v>
      </c>
      <c r="AJ3517">
        <v>2597</v>
      </c>
      <c r="AK3517">
        <v>2587</v>
      </c>
      <c r="AM3517">
        <v>1</v>
      </c>
      <c r="AN3517" t="s">
        <v>1023</v>
      </c>
      <c r="AO3517">
        <v>18.22</v>
      </c>
      <c r="AP3517">
        <v>2.34</v>
      </c>
      <c r="AQ3517">
        <v>0.94</v>
      </c>
      <c r="AR3517">
        <v>0.3</v>
      </c>
      <c r="AS3517">
        <v>1.03</v>
      </c>
      <c r="AT3517">
        <v>0.99</v>
      </c>
      <c r="AU3517">
        <v>0.66200000000000003</v>
      </c>
      <c r="AV3517">
        <v>2613</v>
      </c>
      <c r="AW3517">
        <v>2576</v>
      </c>
      <c r="AX3517">
        <v>2587</v>
      </c>
    </row>
    <row r="3518" spans="1:50">
      <c r="A3518" s="22">
        <v>43208</v>
      </c>
      <c r="B3518">
        <v>335</v>
      </c>
      <c r="C3518">
        <v>335</v>
      </c>
      <c r="D3518">
        <v>318</v>
      </c>
      <c r="E3518">
        <v>326</v>
      </c>
      <c r="F3518" s="22">
        <v>43209</v>
      </c>
      <c r="G3518">
        <v>330</v>
      </c>
      <c r="H3518">
        <v>332</v>
      </c>
      <c r="I3518">
        <v>316</v>
      </c>
      <c r="J3518">
        <v>320</v>
      </c>
      <c r="K3518" s="22">
        <v>43210</v>
      </c>
      <c r="L3518">
        <v>327</v>
      </c>
      <c r="M3518">
        <v>1.01</v>
      </c>
      <c r="N3518" s="8" t="str">
        <f>IF(AND(AM3518=1,AC3518&lt;-0.005,AE3518&gt;O$1),R3518,"")</f>
        <v/>
      </c>
      <c r="O3518" s="8">
        <f t="shared" si="277"/>
        <v>465716.26542014047</v>
      </c>
      <c r="P3518" s="8" t="str">
        <f t="shared" si="281"/>
        <v/>
      </c>
      <c r="Q3518" s="8">
        <f t="shared" si="278"/>
        <v>627357.74279708893</v>
      </c>
      <c r="R3518" s="8">
        <f t="shared" si="279"/>
        <v>-7530.1204819276936</v>
      </c>
      <c r="S3518" s="8">
        <f t="shared" si="280"/>
        <v>1492154.5457951205</v>
      </c>
      <c r="U3518" s="25">
        <v>43210.317013888889</v>
      </c>
      <c r="V3518">
        <v>49</v>
      </c>
      <c r="W3518">
        <v>3823</v>
      </c>
      <c r="X3518" t="s">
        <v>1197</v>
      </c>
      <c r="Y3518" t="s">
        <v>954</v>
      </c>
      <c r="Z3518" s="25">
        <v>43209.981249999997</v>
      </c>
      <c r="AA3518">
        <v>325.5</v>
      </c>
      <c r="AB3518">
        <v>5.5</v>
      </c>
      <c r="AC3518" s="24">
        <v>1.72E-2</v>
      </c>
      <c r="AD3518">
        <v>1500</v>
      </c>
      <c r="AE3518">
        <v>496950</v>
      </c>
      <c r="AF3518" s="22">
        <v>43209</v>
      </c>
      <c r="AG3518">
        <v>330</v>
      </c>
      <c r="AH3518">
        <v>320</v>
      </c>
      <c r="AI3518" s="22">
        <v>43210</v>
      </c>
      <c r="AJ3518">
        <v>327</v>
      </c>
      <c r="AK3518">
        <v>332</v>
      </c>
      <c r="AM3518">
        <v>2</v>
      </c>
      <c r="AN3518" t="s">
        <v>1023</v>
      </c>
      <c r="AO3518">
        <v>0</v>
      </c>
      <c r="AP3518">
        <v>0</v>
      </c>
      <c r="AQ3518">
        <v>0.62</v>
      </c>
      <c r="AR3518">
        <v>0.28999999999999998</v>
      </c>
      <c r="AS3518">
        <v>1.01</v>
      </c>
      <c r="AT3518">
        <v>1</v>
      </c>
      <c r="AU3518">
        <v>1.054</v>
      </c>
      <c r="AV3518">
        <v>337</v>
      </c>
      <c r="AW3518">
        <v>321</v>
      </c>
      <c r="AX3518">
        <v>332</v>
      </c>
    </row>
    <row r="3519" spans="1:50">
      <c r="A3519" s="22">
        <v>43208</v>
      </c>
      <c r="B3519">
        <v>218</v>
      </c>
      <c r="C3519">
        <v>221</v>
      </c>
      <c r="D3519">
        <v>210</v>
      </c>
      <c r="E3519">
        <v>215</v>
      </c>
      <c r="F3519" s="22">
        <v>43209</v>
      </c>
      <c r="G3519">
        <v>216</v>
      </c>
      <c r="H3519">
        <v>220</v>
      </c>
      <c r="I3519">
        <v>211</v>
      </c>
      <c r="J3519">
        <v>214</v>
      </c>
      <c r="K3519" s="22">
        <v>43210</v>
      </c>
      <c r="L3519">
        <v>214</v>
      </c>
      <c r="M3519">
        <v>0.9</v>
      </c>
      <c r="N3519" s="8" t="str">
        <f>IF(AND(AM3519=1,AC3519&lt;-0.005,AE3519&gt;O$1),R3519,"")</f>
        <v/>
      </c>
      <c r="O3519" s="8">
        <f t="shared" si="277"/>
        <v>465716.26542014047</v>
      </c>
      <c r="P3519" s="8" t="str">
        <f t="shared" si="281"/>
        <v/>
      </c>
      <c r="Q3519" s="8">
        <f t="shared" si="278"/>
        <v>627357.74279708893</v>
      </c>
      <c r="R3519" s="8">
        <f t="shared" si="279"/>
        <v>2347.4178403756209</v>
      </c>
      <c r="S3519" s="8">
        <f t="shared" si="280"/>
        <v>1492154.5457951205</v>
      </c>
      <c r="U3519" s="25">
        <v>43210.317013888889</v>
      </c>
      <c r="V3519">
        <v>50</v>
      </c>
      <c r="W3519">
        <v>3323</v>
      </c>
      <c r="X3519" t="s">
        <v>305</v>
      </c>
      <c r="Y3519" t="s">
        <v>960</v>
      </c>
      <c r="Z3519" s="25">
        <v>43209.984722222223</v>
      </c>
      <c r="AA3519">
        <v>212.1</v>
      </c>
      <c r="AB3519">
        <v>-1.9</v>
      </c>
      <c r="AC3519" s="24">
        <v>-8.8999999999999999E-3</v>
      </c>
      <c r="AD3519">
        <v>1400</v>
      </c>
      <c r="AE3519">
        <v>298610</v>
      </c>
      <c r="AF3519" s="22">
        <v>43209</v>
      </c>
      <c r="AG3519">
        <v>216</v>
      </c>
      <c r="AH3519">
        <v>214</v>
      </c>
      <c r="AI3519" s="22">
        <v>43210</v>
      </c>
      <c r="AJ3519">
        <v>214</v>
      </c>
      <c r="AK3519">
        <v>213</v>
      </c>
      <c r="AM3519">
        <v>2</v>
      </c>
      <c r="AN3519" t="s">
        <v>1023</v>
      </c>
      <c r="AO3519">
        <v>0</v>
      </c>
      <c r="AP3519">
        <v>0.7</v>
      </c>
      <c r="AQ3519">
        <v>0</v>
      </c>
      <c r="AR3519">
        <v>0</v>
      </c>
      <c r="AS3519">
        <v>0.9</v>
      </c>
      <c r="AT3519">
        <v>0.72</v>
      </c>
      <c r="AU3519">
        <v>2.2909999999999999</v>
      </c>
      <c r="AV3519">
        <v>219</v>
      </c>
      <c r="AW3519">
        <v>210</v>
      </c>
      <c r="AX3519">
        <v>213</v>
      </c>
    </row>
    <row r="3520" spans="1:50">
      <c r="A3520" s="22">
        <v>43209</v>
      </c>
      <c r="B3520">
        <v>1183</v>
      </c>
      <c r="C3520">
        <v>1340</v>
      </c>
      <c r="D3520">
        <v>1121</v>
      </c>
      <c r="E3520">
        <v>1340</v>
      </c>
      <c r="F3520" s="22">
        <v>43210</v>
      </c>
      <c r="G3520">
        <v>1400</v>
      </c>
      <c r="H3520">
        <v>1640</v>
      </c>
      <c r="I3520">
        <v>1343</v>
      </c>
      <c r="J3520">
        <v>1640</v>
      </c>
      <c r="K3520" s="22">
        <v>43213</v>
      </c>
      <c r="L3520">
        <v>1800</v>
      </c>
      <c r="M3520">
        <v>1.48</v>
      </c>
      <c r="N3520" s="8" t="str">
        <f>IF(AND(AM3520=1,AC3520&lt;-0.005,AE3520&gt;O$1),R3520,"")</f>
        <v/>
      </c>
      <c r="O3520" s="8">
        <f t="shared" si="277"/>
        <v>465716.26542014047</v>
      </c>
      <c r="P3520" s="8" t="str">
        <f t="shared" si="281"/>
        <v/>
      </c>
      <c r="Q3520" s="8">
        <f t="shared" si="278"/>
        <v>627357.74279708893</v>
      </c>
      <c r="R3520" s="8">
        <f t="shared" si="279"/>
        <v>-20766.773162939291</v>
      </c>
      <c r="S3520" s="8">
        <f t="shared" si="280"/>
        <v>1471387.7726321812</v>
      </c>
      <c r="U3520" s="25">
        <v>43213.317048611112</v>
      </c>
      <c r="V3520">
        <v>1</v>
      </c>
      <c r="W3520">
        <v>3661</v>
      </c>
      <c r="X3520" t="s">
        <v>1112</v>
      </c>
      <c r="Y3520" t="s">
        <v>962</v>
      </c>
      <c r="Z3520" s="25">
        <v>43210.99722222222</v>
      </c>
      <c r="AA3520">
        <v>1781</v>
      </c>
      <c r="AB3520">
        <v>141</v>
      </c>
      <c r="AC3520" s="24">
        <v>8.5999999999999993E-2</v>
      </c>
      <c r="AD3520">
        <v>113100</v>
      </c>
      <c r="AE3520">
        <v>203013580</v>
      </c>
      <c r="AF3520" s="22">
        <v>43210</v>
      </c>
      <c r="AG3520">
        <v>1400</v>
      </c>
      <c r="AH3520">
        <v>1640</v>
      </c>
      <c r="AI3520" s="22">
        <v>43213</v>
      </c>
      <c r="AJ3520">
        <v>1800</v>
      </c>
      <c r="AK3520">
        <v>1878</v>
      </c>
      <c r="AM3520">
        <v>1</v>
      </c>
      <c r="AN3520" t="s">
        <v>1023</v>
      </c>
      <c r="AO3520">
        <v>9.0299999999999994</v>
      </c>
      <c r="AP3520">
        <v>1.34</v>
      </c>
      <c r="AQ3520">
        <v>1</v>
      </c>
      <c r="AR3520">
        <v>1</v>
      </c>
      <c r="AS3520">
        <v>1.48</v>
      </c>
      <c r="AT3520">
        <v>1.46</v>
      </c>
      <c r="AU3520">
        <v>2.2679999999999998</v>
      </c>
      <c r="AV3520">
        <v>1989</v>
      </c>
      <c r="AW3520">
        <v>1709</v>
      </c>
      <c r="AX3520">
        <v>1878</v>
      </c>
    </row>
    <row r="3521" spans="1:50">
      <c r="A3521" s="22">
        <v>43209</v>
      </c>
      <c r="B3521">
        <v>507</v>
      </c>
      <c r="C3521">
        <v>512</v>
      </c>
      <c r="D3521">
        <v>505</v>
      </c>
      <c r="E3521">
        <v>511</v>
      </c>
      <c r="F3521" s="22">
        <v>43210</v>
      </c>
      <c r="G3521">
        <v>511</v>
      </c>
      <c r="H3521">
        <v>511</v>
      </c>
      <c r="I3521">
        <v>505</v>
      </c>
      <c r="J3521">
        <v>511</v>
      </c>
      <c r="K3521" s="22">
        <v>43213</v>
      </c>
      <c r="L3521">
        <v>611</v>
      </c>
      <c r="M3521">
        <v>1.03</v>
      </c>
      <c r="N3521" s="8" t="str">
        <f>IF(AND(AM3521=1,AC3521&lt;-0.005,AE3521&gt;O$1),R3521,"")</f>
        <v/>
      </c>
      <c r="O3521" s="8">
        <f t="shared" si="277"/>
        <v>465716.26542014047</v>
      </c>
      <c r="P3521" s="8" t="str">
        <f t="shared" si="281"/>
        <v/>
      </c>
      <c r="Q3521" s="8">
        <f t="shared" si="278"/>
        <v>627357.74279708893</v>
      </c>
      <c r="R3521" s="8">
        <f t="shared" si="279"/>
        <v>0</v>
      </c>
      <c r="S3521" s="8">
        <f t="shared" si="280"/>
        <v>1471387.7726321812</v>
      </c>
      <c r="U3521" s="25">
        <v>43213.317048611112</v>
      </c>
      <c r="V3521">
        <v>2</v>
      </c>
      <c r="W3521">
        <v>4308</v>
      </c>
      <c r="X3521" t="s">
        <v>338</v>
      </c>
      <c r="Y3521" t="s">
        <v>957</v>
      </c>
      <c r="Z3521" s="25">
        <v>43210.992361111108</v>
      </c>
      <c r="AA3521">
        <v>611</v>
      </c>
      <c r="AB3521">
        <v>100</v>
      </c>
      <c r="AC3521" s="24">
        <v>0.19570000000000001</v>
      </c>
      <c r="AD3521">
        <v>68100</v>
      </c>
      <c r="AE3521">
        <v>41606100</v>
      </c>
      <c r="AF3521" s="22">
        <v>43210</v>
      </c>
      <c r="AG3521">
        <v>511</v>
      </c>
      <c r="AH3521">
        <v>511</v>
      </c>
      <c r="AI3521" s="22">
        <v>43213</v>
      </c>
      <c r="AJ3521">
        <v>611</v>
      </c>
      <c r="AK3521">
        <v>611</v>
      </c>
      <c r="AM3521">
        <v>2</v>
      </c>
      <c r="AN3521" t="s">
        <v>1023</v>
      </c>
      <c r="AO3521">
        <v>0</v>
      </c>
      <c r="AP3521" t="s">
        <v>956</v>
      </c>
      <c r="AQ3521">
        <v>0.98</v>
      </c>
      <c r="AR3521">
        <v>0.63</v>
      </c>
      <c r="AS3521">
        <v>1.03</v>
      </c>
      <c r="AT3521">
        <v>1.04</v>
      </c>
      <c r="AU3521">
        <v>1.1080000000000001</v>
      </c>
      <c r="AV3521">
        <v>611</v>
      </c>
      <c r="AW3521">
        <v>611</v>
      </c>
      <c r="AX3521">
        <v>611</v>
      </c>
    </row>
    <row r="3522" spans="1:50">
      <c r="A3522" s="22">
        <v>43209</v>
      </c>
      <c r="B3522">
        <v>1258</v>
      </c>
      <c r="C3522">
        <v>1266</v>
      </c>
      <c r="D3522">
        <v>1246</v>
      </c>
      <c r="E3522">
        <v>1265</v>
      </c>
      <c r="F3522" s="22">
        <v>43210</v>
      </c>
      <c r="G3522">
        <v>1270</v>
      </c>
      <c r="H3522">
        <v>1278</v>
      </c>
      <c r="I3522">
        <v>1256</v>
      </c>
      <c r="J3522">
        <v>1266</v>
      </c>
      <c r="K3522" s="22">
        <v>43213</v>
      </c>
      <c r="L3522">
        <v>1267</v>
      </c>
      <c r="M3522">
        <v>0.94</v>
      </c>
      <c r="N3522" s="8" t="str">
        <f>IF(AND(AM3522=1,AC3522&lt;-0.005,AE3522&gt;O$1),R3522,"")</f>
        <v/>
      </c>
      <c r="O3522" s="8">
        <f t="shared" si="277"/>
        <v>465716.26542014047</v>
      </c>
      <c r="P3522" s="8" t="str">
        <f t="shared" si="281"/>
        <v/>
      </c>
      <c r="Q3522" s="8">
        <f t="shared" si="278"/>
        <v>627357.74279708893</v>
      </c>
      <c r="R3522" s="8">
        <f t="shared" si="279"/>
        <v>-3137.2549019607623</v>
      </c>
      <c r="S3522" s="8">
        <f t="shared" si="280"/>
        <v>1468250.5177302205</v>
      </c>
      <c r="U3522" s="25">
        <v>43213.317060185182</v>
      </c>
      <c r="V3522">
        <v>3</v>
      </c>
      <c r="W3522">
        <v>1357</v>
      </c>
      <c r="X3522" t="s">
        <v>1056</v>
      </c>
      <c r="Y3522" t="s">
        <v>954</v>
      </c>
      <c r="Z3522" s="25">
        <v>43210.996527777781</v>
      </c>
      <c r="AA3522">
        <v>1271.0999999999999</v>
      </c>
      <c r="AB3522">
        <v>5.0999999999999996</v>
      </c>
      <c r="AC3522" s="24">
        <v>4.0000000000000001E-3</v>
      </c>
      <c r="AD3522">
        <v>47340</v>
      </c>
      <c r="AE3522">
        <v>60012771</v>
      </c>
      <c r="AF3522" s="22">
        <v>43210</v>
      </c>
      <c r="AG3522">
        <v>1270</v>
      </c>
      <c r="AH3522">
        <v>1266</v>
      </c>
      <c r="AI3522" s="22">
        <v>43213</v>
      </c>
      <c r="AJ3522">
        <v>1267</v>
      </c>
      <c r="AK3522">
        <v>1275</v>
      </c>
      <c r="AM3522">
        <v>1</v>
      </c>
      <c r="AN3522">
        <v>0</v>
      </c>
      <c r="AO3522" s="26">
        <v>8.0000000000000002E-3</v>
      </c>
      <c r="AQ3522">
        <v>0</v>
      </c>
      <c r="AR3522">
        <v>0.36</v>
      </c>
      <c r="AS3522">
        <v>0.94</v>
      </c>
      <c r="AT3522">
        <v>0.95</v>
      </c>
      <c r="AU3522">
        <v>1.9750000000000001</v>
      </c>
      <c r="AV3522">
        <v>1279</v>
      </c>
      <c r="AW3522">
        <v>1262</v>
      </c>
      <c r="AX3522">
        <v>1275</v>
      </c>
    </row>
    <row r="3523" spans="1:50">
      <c r="A3523" s="22">
        <v>43209</v>
      </c>
      <c r="B3523">
        <v>571</v>
      </c>
      <c r="C3523">
        <v>572</v>
      </c>
      <c r="D3523">
        <v>528</v>
      </c>
      <c r="E3523">
        <v>531</v>
      </c>
      <c r="F3523" s="22">
        <v>43210</v>
      </c>
      <c r="G3523">
        <v>530</v>
      </c>
      <c r="H3523">
        <v>564</v>
      </c>
      <c r="I3523">
        <v>528</v>
      </c>
      <c r="J3523">
        <v>553</v>
      </c>
      <c r="K3523" s="22">
        <v>43213</v>
      </c>
      <c r="L3523">
        <v>557</v>
      </c>
      <c r="M3523">
        <v>1.23</v>
      </c>
      <c r="N3523" s="8" t="str">
        <f>IF(AND(AM3523=1,AC3523&lt;-0.005,AE3523&gt;O$1),R3523,"")</f>
        <v/>
      </c>
      <c r="O3523" s="8">
        <f t="shared" si="277"/>
        <v>465716.26542014047</v>
      </c>
      <c r="P3523" s="8" t="str">
        <f t="shared" si="281"/>
        <v/>
      </c>
      <c r="Q3523" s="8">
        <f t="shared" si="278"/>
        <v>627357.74279708893</v>
      </c>
      <c r="R3523" s="8">
        <f t="shared" si="279"/>
        <v>-15652.173913043465</v>
      </c>
      <c r="S3523" s="8">
        <f t="shared" si="280"/>
        <v>1452598.343817177</v>
      </c>
      <c r="U3523" s="25">
        <v>43213.317060185182</v>
      </c>
      <c r="V3523">
        <v>6</v>
      </c>
      <c r="W3523">
        <v>8698</v>
      </c>
      <c r="X3523" t="s">
        <v>1057</v>
      </c>
      <c r="Y3523" t="s">
        <v>962</v>
      </c>
      <c r="Z3523" s="25">
        <v>43210.997916666667</v>
      </c>
      <c r="AA3523">
        <v>555.5</v>
      </c>
      <c r="AB3523">
        <v>2.5</v>
      </c>
      <c r="AC3523" s="24">
        <v>4.4999999999999997E-3</v>
      </c>
      <c r="AD3523">
        <v>31700</v>
      </c>
      <c r="AE3523">
        <v>17626120</v>
      </c>
      <c r="AF3523" s="22">
        <v>43210</v>
      </c>
      <c r="AG3523">
        <v>530</v>
      </c>
      <c r="AH3523">
        <v>553</v>
      </c>
      <c r="AI3523" s="22">
        <v>43213</v>
      </c>
      <c r="AJ3523">
        <v>557</v>
      </c>
      <c r="AK3523">
        <v>575</v>
      </c>
      <c r="AM3523">
        <v>1</v>
      </c>
      <c r="AN3523">
        <v>0</v>
      </c>
      <c r="AO3523">
        <v>1.27</v>
      </c>
      <c r="AP3523" t="s">
        <v>956</v>
      </c>
      <c r="AQ3523">
        <v>0.85</v>
      </c>
      <c r="AR3523">
        <v>0.85</v>
      </c>
      <c r="AS3523">
        <v>1.23</v>
      </c>
      <c r="AT3523">
        <v>1.4</v>
      </c>
      <c r="AU3523">
        <v>0.75800000000000001</v>
      </c>
      <c r="AV3523">
        <v>582</v>
      </c>
      <c r="AW3523">
        <v>549</v>
      </c>
      <c r="AX3523">
        <v>575</v>
      </c>
    </row>
    <row r="3524" spans="1:50">
      <c r="A3524" s="22">
        <v>43209</v>
      </c>
      <c r="B3524">
        <v>865</v>
      </c>
      <c r="C3524">
        <v>935</v>
      </c>
      <c r="D3524">
        <v>853</v>
      </c>
      <c r="E3524">
        <v>904</v>
      </c>
      <c r="F3524" s="22">
        <v>43210</v>
      </c>
      <c r="G3524">
        <v>973</v>
      </c>
      <c r="H3524">
        <v>1000</v>
      </c>
      <c r="I3524">
        <v>940</v>
      </c>
      <c r="J3524">
        <v>991</v>
      </c>
      <c r="K3524" s="22">
        <v>43213</v>
      </c>
      <c r="L3524">
        <v>1016</v>
      </c>
      <c r="M3524">
        <v>1.1499999999999999</v>
      </c>
      <c r="N3524" s="8" t="str">
        <f>IF(AND(AM3524=1,AC3524&lt;-0.005,AE3524&gt;O$1),R3524,"")</f>
        <v/>
      </c>
      <c r="O3524" s="8">
        <f t="shared" si="277"/>
        <v>465716.26542014047</v>
      </c>
      <c r="P3524" s="8" t="str">
        <f t="shared" si="281"/>
        <v/>
      </c>
      <c r="Q3524" s="8">
        <f t="shared" si="278"/>
        <v>627357.74279708893</v>
      </c>
      <c r="R3524" s="8">
        <f t="shared" si="279"/>
        <v>-18483.412322274908</v>
      </c>
      <c r="S3524" s="8">
        <f t="shared" si="280"/>
        <v>1452598.343817177</v>
      </c>
      <c r="U3524" s="25">
        <v>43213.317060185182</v>
      </c>
      <c r="V3524">
        <v>7</v>
      </c>
      <c r="W3524">
        <v>3825</v>
      </c>
      <c r="X3524" t="s">
        <v>1069</v>
      </c>
      <c r="Y3524" t="s">
        <v>954</v>
      </c>
      <c r="Z3524" s="25">
        <v>43210.995138888888</v>
      </c>
      <c r="AA3524">
        <v>1009</v>
      </c>
      <c r="AB3524">
        <v>18</v>
      </c>
      <c r="AC3524" s="24">
        <v>1.8200000000000001E-2</v>
      </c>
      <c r="AD3524">
        <v>25700</v>
      </c>
      <c r="AE3524">
        <v>25833070</v>
      </c>
      <c r="AF3524" s="22">
        <v>43210</v>
      </c>
      <c r="AG3524">
        <v>973</v>
      </c>
      <c r="AH3524">
        <v>991</v>
      </c>
      <c r="AI3524" s="22">
        <v>43213</v>
      </c>
      <c r="AJ3524">
        <v>1016</v>
      </c>
      <c r="AK3524">
        <v>1055</v>
      </c>
      <c r="AM3524">
        <v>2</v>
      </c>
      <c r="AN3524" t="s">
        <v>1023</v>
      </c>
      <c r="AO3524">
        <v>0</v>
      </c>
      <c r="AP3524" t="s">
        <v>956</v>
      </c>
      <c r="AQ3524">
        <v>1</v>
      </c>
      <c r="AR3524">
        <v>0.81</v>
      </c>
      <c r="AS3524">
        <v>1.1499999999999999</v>
      </c>
      <c r="AT3524">
        <v>1.1200000000000001</v>
      </c>
      <c r="AU3524">
        <v>1.7150000000000001</v>
      </c>
      <c r="AV3524">
        <v>1057</v>
      </c>
      <c r="AW3524">
        <v>1006</v>
      </c>
      <c r="AX3524">
        <v>1055</v>
      </c>
    </row>
    <row r="3525" spans="1:50">
      <c r="A3525" s="22">
        <v>43209</v>
      </c>
      <c r="B3525">
        <v>435</v>
      </c>
      <c r="C3525">
        <v>459</v>
      </c>
      <c r="D3525">
        <v>416</v>
      </c>
      <c r="E3525">
        <v>418</v>
      </c>
      <c r="F3525" s="22">
        <v>43210</v>
      </c>
      <c r="G3525">
        <v>411</v>
      </c>
      <c r="H3525">
        <v>428</v>
      </c>
      <c r="I3525">
        <v>387</v>
      </c>
      <c r="J3525">
        <v>388</v>
      </c>
      <c r="K3525" s="22">
        <v>43213</v>
      </c>
      <c r="L3525">
        <v>386</v>
      </c>
      <c r="M3525">
        <v>1.01</v>
      </c>
      <c r="N3525" s="8" t="str">
        <f>IF(AND(AM3525=1,AC3525&lt;-0.005,AE3525&gt;O$1),R3525,"")</f>
        <v/>
      </c>
      <c r="O3525" s="8">
        <f t="shared" si="277"/>
        <v>465716.26542014047</v>
      </c>
      <c r="P3525" s="8" t="str">
        <f t="shared" si="281"/>
        <v/>
      </c>
      <c r="Q3525" s="8">
        <f t="shared" si="278"/>
        <v>627357.74279708893</v>
      </c>
      <c r="R3525" s="8">
        <f t="shared" si="279"/>
        <v>-5128.2051282051098</v>
      </c>
      <c r="S3525" s="8">
        <f t="shared" si="280"/>
        <v>1447470.138688972</v>
      </c>
      <c r="U3525" s="25">
        <v>43213.317060185182</v>
      </c>
      <c r="V3525">
        <v>9</v>
      </c>
      <c r="W3525">
        <v>3121</v>
      </c>
      <c r="X3525" t="s">
        <v>1195</v>
      </c>
      <c r="Y3525" t="s">
        <v>954</v>
      </c>
      <c r="Z3525" s="25">
        <v>43210.993055555555</v>
      </c>
      <c r="AA3525">
        <v>387</v>
      </c>
      <c r="AB3525">
        <v>-1</v>
      </c>
      <c r="AC3525" s="24">
        <v>-2.5999999999999999E-3</v>
      </c>
      <c r="AD3525">
        <v>18000</v>
      </c>
      <c r="AE3525">
        <v>6946020</v>
      </c>
      <c r="AF3525" s="22">
        <v>43210</v>
      </c>
      <c r="AG3525">
        <v>411</v>
      </c>
      <c r="AH3525">
        <v>388</v>
      </c>
      <c r="AI3525" s="22">
        <v>43213</v>
      </c>
      <c r="AJ3525">
        <v>386</v>
      </c>
      <c r="AK3525">
        <v>390</v>
      </c>
      <c r="AM3525">
        <v>1</v>
      </c>
      <c r="AN3525">
        <v>0</v>
      </c>
      <c r="AO3525">
        <v>4.08</v>
      </c>
      <c r="AP3525">
        <v>0.26</v>
      </c>
      <c r="AQ3525">
        <v>0.33</v>
      </c>
      <c r="AR3525">
        <v>0.26</v>
      </c>
      <c r="AS3525">
        <v>1.01</v>
      </c>
      <c r="AT3525">
        <v>0.97</v>
      </c>
      <c r="AU3525">
        <v>1.4359999999999999</v>
      </c>
      <c r="AV3525">
        <v>404</v>
      </c>
      <c r="AW3525">
        <v>377</v>
      </c>
      <c r="AX3525">
        <v>390</v>
      </c>
    </row>
    <row r="3526" spans="1:50">
      <c r="A3526" s="22">
        <v>43209</v>
      </c>
      <c r="B3526">
        <v>19820</v>
      </c>
      <c r="C3526">
        <v>20010</v>
      </c>
      <c r="D3526">
        <v>19700</v>
      </c>
      <c r="E3526">
        <v>19720</v>
      </c>
      <c r="F3526" s="22">
        <v>43210</v>
      </c>
      <c r="G3526">
        <v>19650</v>
      </c>
      <c r="H3526">
        <v>19850</v>
      </c>
      <c r="I3526">
        <v>19520</v>
      </c>
      <c r="J3526">
        <v>19680</v>
      </c>
      <c r="K3526" s="22">
        <v>43213</v>
      </c>
      <c r="L3526">
        <v>19690</v>
      </c>
      <c r="M3526">
        <v>1.06</v>
      </c>
      <c r="N3526" s="8" t="str">
        <f>IF(AND(AM3526=1,AC3526&lt;-0.005,AE3526&gt;O$1),R3526,"")</f>
        <v/>
      </c>
      <c r="O3526" s="8">
        <f t="shared" si="277"/>
        <v>465716.26542014047</v>
      </c>
      <c r="P3526" s="8" t="str">
        <f t="shared" si="281"/>
        <v/>
      </c>
      <c r="Q3526" s="8">
        <f t="shared" si="278"/>
        <v>627357.74279708893</v>
      </c>
      <c r="R3526" s="8">
        <f t="shared" si="279"/>
        <v>3580.5626598465201</v>
      </c>
      <c r="S3526" s="8">
        <f t="shared" si="280"/>
        <v>1451050.7013488186</v>
      </c>
      <c r="U3526" s="25">
        <v>43213.317060185182</v>
      </c>
      <c r="V3526">
        <v>14</v>
      </c>
      <c r="W3526">
        <v>1570</v>
      </c>
      <c r="X3526" t="s">
        <v>1041</v>
      </c>
      <c r="Y3526" t="s">
        <v>954</v>
      </c>
      <c r="Z3526" s="25">
        <v>43210.995138888888</v>
      </c>
      <c r="AA3526">
        <v>19602</v>
      </c>
      <c r="AB3526">
        <v>-78</v>
      </c>
      <c r="AC3526" s="24">
        <v>-4.0000000000000001E-3</v>
      </c>
      <c r="AD3526">
        <v>11515</v>
      </c>
      <c r="AE3526">
        <v>226252202</v>
      </c>
      <c r="AF3526" s="22">
        <v>43210</v>
      </c>
      <c r="AG3526">
        <v>19650</v>
      </c>
      <c r="AH3526">
        <v>19680</v>
      </c>
      <c r="AI3526" s="22">
        <v>43213</v>
      </c>
      <c r="AJ3526">
        <v>19690</v>
      </c>
      <c r="AK3526">
        <v>19550</v>
      </c>
      <c r="AM3526">
        <v>1</v>
      </c>
      <c r="AN3526">
        <v>0</v>
      </c>
      <c r="AO3526" s="26">
        <v>8.0000000000000002E-3</v>
      </c>
      <c r="AQ3526">
        <v>0.99</v>
      </c>
      <c r="AR3526">
        <v>0.45</v>
      </c>
      <c r="AS3526">
        <v>1.06</v>
      </c>
      <c r="AT3526">
        <v>1.02</v>
      </c>
      <c r="AU3526">
        <v>0.74</v>
      </c>
      <c r="AV3526">
        <v>19750</v>
      </c>
      <c r="AW3526">
        <v>19500</v>
      </c>
      <c r="AX3526">
        <v>19550</v>
      </c>
    </row>
    <row r="3527" spans="1:50">
      <c r="A3527" s="22">
        <v>43209</v>
      </c>
      <c r="B3527">
        <v>192</v>
      </c>
      <c r="C3527">
        <v>198</v>
      </c>
      <c r="D3527">
        <v>182</v>
      </c>
      <c r="E3527">
        <v>185</v>
      </c>
      <c r="F3527" s="22">
        <v>43210</v>
      </c>
      <c r="G3527">
        <v>180</v>
      </c>
      <c r="H3527">
        <v>182</v>
      </c>
      <c r="I3527">
        <v>177</v>
      </c>
      <c r="J3527">
        <v>178</v>
      </c>
      <c r="K3527" s="22">
        <v>43213</v>
      </c>
      <c r="L3527">
        <v>177</v>
      </c>
      <c r="M3527">
        <v>0.85</v>
      </c>
      <c r="N3527" s="8" t="str">
        <f>IF(AND(AM3527=1,AC3527&lt;-0.005,AE3527&gt;O$1),R3527,"")</f>
        <v/>
      </c>
      <c r="O3527" s="8">
        <f t="shared" si="277"/>
        <v>465716.26542014047</v>
      </c>
      <c r="P3527" s="8" t="str">
        <f t="shared" si="281"/>
        <v/>
      </c>
      <c r="Q3527" s="8">
        <f t="shared" si="278"/>
        <v>627357.74279708893</v>
      </c>
      <c r="R3527" s="8">
        <f t="shared" si="279"/>
        <v>8620.6896551723748</v>
      </c>
      <c r="S3527" s="8">
        <f t="shared" si="280"/>
        <v>1451050.7013488186</v>
      </c>
      <c r="U3527" s="25">
        <v>43213.317060185182</v>
      </c>
      <c r="V3527">
        <v>15</v>
      </c>
      <c r="W3527">
        <v>6835</v>
      </c>
      <c r="X3527" t="s">
        <v>1133</v>
      </c>
      <c r="Y3527" t="s">
        <v>954</v>
      </c>
      <c r="Z3527" s="25">
        <v>43210.994444444441</v>
      </c>
      <c r="AA3527">
        <v>177.6</v>
      </c>
      <c r="AB3527">
        <v>-0.4</v>
      </c>
      <c r="AC3527" s="24">
        <v>-2.2000000000000001E-3</v>
      </c>
      <c r="AD3527">
        <v>11200</v>
      </c>
      <c r="AE3527">
        <v>1990920</v>
      </c>
      <c r="AF3527" s="22">
        <v>43210</v>
      </c>
      <c r="AG3527">
        <v>180</v>
      </c>
      <c r="AH3527">
        <v>178</v>
      </c>
      <c r="AI3527" s="22">
        <v>43213</v>
      </c>
      <c r="AJ3527">
        <v>177</v>
      </c>
      <c r="AK3527">
        <v>174</v>
      </c>
      <c r="AM3527">
        <v>2</v>
      </c>
      <c r="AN3527" t="s">
        <v>1023</v>
      </c>
      <c r="AO3527">
        <v>0</v>
      </c>
      <c r="AP3527">
        <v>0</v>
      </c>
      <c r="AQ3527">
        <v>0.13</v>
      </c>
      <c r="AR3527">
        <v>0.44</v>
      </c>
      <c r="AS3527">
        <v>0.85</v>
      </c>
      <c r="AT3527">
        <v>0.99</v>
      </c>
      <c r="AU3527">
        <v>1.3819999999999999</v>
      </c>
      <c r="AV3527">
        <v>177</v>
      </c>
      <c r="AW3527">
        <v>171</v>
      </c>
      <c r="AX3527">
        <v>174</v>
      </c>
    </row>
    <row r="3528" spans="1:50">
      <c r="A3528" s="22">
        <v>43209</v>
      </c>
      <c r="B3528">
        <v>4950</v>
      </c>
      <c r="C3528">
        <v>4950</v>
      </c>
      <c r="D3528">
        <v>4950</v>
      </c>
      <c r="E3528">
        <v>4950</v>
      </c>
      <c r="F3528" s="22">
        <v>43210</v>
      </c>
      <c r="G3528">
        <v>5650</v>
      </c>
      <c r="H3528">
        <v>5650</v>
      </c>
      <c r="I3528">
        <v>5650</v>
      </c>
      <c r="J3528">
        <v>5650</v>
      </c>
      <c r="K3528" s="22">
        <v>43213</v>
      </c>
      <c r="L3528">
        <v>5860</v>
      </c>
      <c r="M3528">
        <v>1.46</v>
      </c>
      <c r="N3528" s="8" t="str">
        <f>IF(AND(AM3528=1,AC3528&lt;-0.005,AE3528&gt;O$1),R3528,"")</f>
        <v/>
      </c>
      <c r="O3528" s="8">
        <f t="shared" si="277"/>
        <v>465716.26542014047</v>
      </c>
      <c r="P3528" s="8" t="str">
        <f t="shared" si="281"/>
        <v/>
      </c>
      <c r="Q3528" s="8">
        <f t="shared" si="278"/>
        <v>627357.74279708893</v>
      </c>
      <c r="R3528" s="8">
        <f t="shared" si="279"/>
        <v>-116993.46405228756</v>
      </c>
      <c r="S3528" s="8">
        <f t="shared" si="280"/>
        <v>1451050.7013488186</v>
      </c>
      <c r="U3528" s="25">
        <v>43213.317060185182</v>
      </c>
      <c r="V3528">
        <v>16</v>
      </c>
      <c r="W3528">
        <v>3461</v>
      </c>
      <c r="X3528" t="s">
        <v>1178</v>
      </c>
      <c r="Y3528" t="s">
        <v>957</v>
      </c>
      <c r="Z3528" s="25">
        <v>43210.995138888888</v>
      </c>
      <c r="AA3528">
        <v>5950</v>
      </c>
      <c r="AB3528">
        <v>300</v>
      </c>
      <c r="AC3528" s="24">
        <v>5.3100000000000001E-2</v>
      </c>
      <c r="AD3528">
        <v>9700</v>
      </c>
      <c r="AE3528">
        <v>56757800</v>
      </c>
      <c r="AF3528" s="22">
        <v>43210</v>
      </c>
      <c r="AG3528">
        <v>5650</v>
      </c>
      <c r="AH3528">
        <v>5650</v>
      </c>
      <c r="AI3528" s="22">
        <v>43213</v>
      </c>
      <c r="AJ3528">
        <v>5860</v>
      </c>
      <c r="AK3528">
        <v>7650</v>
      </c>
      <c r="AM3528">
        <v>2</v>
      </c>
      <c r="AN3528" t="s">
        <v>1023</v>
      </c>
      <c r="AO3528">
        <v>0</v>
      </c>
      <c r="AP3528">
        <v>0.32</v>
      </c>
      <c r="AQ3528">
        <v>1</v>
      </c>
      <c r="AR3528">
        <v>1</v>
      </c>
      <c r="AS3528">
        <v>1.46</v>
      </c>
      <c r="AT3528">
        <v>1.69</v>
      </c>
      <c r="AU3528">
        <v>0.84099999999999997</v>
      </c>
      <c r="AV3528">
        <v>7650</v>
      </c>
      <c r="AW3528">
        <v>5750</v>
      </c>
      <c r="AX3528">
        <v>7650</v>
      </c>
    </row>
    <row r="3529" spans="1:50">
      <c r="A3529" s="22">
        <v>43209</v>
      </c>
      <c r="B3529">
        <v>668</v>
      </c>
      <c r="C3529">
        <v>692</v>
      </c>
      <c r="D3529">
        <v>643</v>
      </c>
      <c r="E3529">
        <v>672</v>
      </c>
      <c r="F3529" s="22">
        <v>43210</v>
      </c>
      <c r="G3529">
        <v>666</v>
      </c>
      <c r="H3529">
        <v>770</v>
      </c>
      <c r="I3529">
        <v>653</v>
      </c>
      <c r="J3529">
        <v>764</v>
      </c>
      <c r="K3529" s="22">
        <v>43213</v>
      </c>
      <c r="L3529">
        <v>736</v>
      </c>
      <c r="M3529">
        <v>1.68</v>
      </c>
      <c r="N3529" s="8">
        <f>IF(AND(AM3529=1,AC3529&lt;-0.005,AE3529&gt;O$1),R3529,"")</f>
        <v>21985.815602836854</v>
      </c>
      <c r="O3529" s="8">
        <f t="shared" si="277"/>
        <v>487702.08102297731</v>
      </c>
      <c r="P3529" s="8">
        <f t="shared" si="281"/>
        <v>21985.815602836854</v>
      </c>
      <c r="Q3529" s="8">
        <f t="shared" si="278"/>
        <v>649343.55839992582</v>
      </c>
      <c r="R3529" s="8">
        <f t="shared" si="279"/>
        <v>21985.815602836854</v>
      </c>
      <c r="S3529" s="8">
        <f t="shared" si="280"/>
        <v>1473036.5169516555</v>
      </c>
      <c r="U3529" s="25">
        <v>43213.317060185182</v>
      </c>
      <c r="V3529">
        <v>20</v>
      </c>
      <c r="W3529">
        <v>6634</v>
      </c>
      <c r="X3529" t="s">
        <v>1154</v>
      </c>
      <c r="Y3529" t="s">
        <v>960</v>
      </c>
      <c r="Z3529" s="25">
        <v>43210.997916666667</v>
      </c>
      <c r="AA3529">
        <v>758</v>
      </c>
      <c r="AB3529">
        <v>-6</v>
      </c>
      <c r="AC3529" s="24">
        <v>-7.9000000000000008E-3</v>
      </c>
      <c r="AD3529">
        <v>8900</v>
      </c>
      <c r="AE3529">
        <v>6701610</v>
      </c>
      <c r="AF3529" s="22">
        <v>43210</v>
      </c>
      <c r="AG3529">
        <v>666</v>
      </c>
      <c r="AH3529">
        <v>764</v>
      </c>
      <c r="AI3529" s="22">
        <v>43213</v>
      </c>
      <c r="AJ3529">
        <v>736</v>
      </c>
      <c r="AK3529">
        <v>705</v>
      </c>
      <c r="AM3529">
        <v>1</v>
      </c>
      <c r="AN3529" t="s">
        <v>1023</v>
      </c>
      <c r="AO3529">
        <v>10.71</v>
      </c>
      <c r="AP3529">
        <v>0</v>
      </c>
      <c r="AQ3529">
        <v>1</v>
      </c>
      <c r="AR3529">
        <v>1</v>
      </c>
      <c r="AS3529">
        <v>1.68</v>
      </c>
      <c r="AT3529">
        <v>1.81</v>
      </c>
      <c r="AU3529">
        <v>0.55800000000000005</v>
      </c>
      <c r="AV3529">
        <v>760</v>
      </c>
      <c r="AW3529">
        <v>700</v>
      </c>
      <c r="AX3529">
        <v>705</v>
      </c>
    </row>
    <row r="3530" spans="1:50">
      <c r="A3530" s="22">
        <v>43209</v>
      </c>
      <c r="B3530">
        <v>2816.5</v>
      </c>
      <c r="C3530">
        <v>2836.5</v>
      </c>
      <c r="D3530">
        <v>2807.5</v>
      </c>
      <c r="E3530">
        <v>2830.5</v>
      </c>
      <c r="F3530" s="22">
        <v>43210</v>
      </c>
      <c r="G3530">
        <v>2840</v>
      </c>
      <c r="H3530">
        <v>2853</v>
      </c>
      <c r="I3530">
        <v>2831.5</v>
      </c>
      <c r="J3530">
        <v>2845</v>
      </c>
      <c r="K3530" s="22">
        <v>43213</v>
      </c>
      <c r="L3530">
        <v>2854</v>
      </c>
      <c r="M3530">
        <v>1.04</v>
      </c>
      <c r="N3530" s="8" t="str">
        <f>IF(AND(AM3530=1,AC3530&lt;-0.005,AE3530&gt;O$1),R3530,"")</f>
        <v/>
      </c>
      <c r="O3530" s="8">
        <f t="shared" si="277"/>
        <v>487702.08102297731</v>
      </c>
      <c r="P3530" s="8" t="str">
        <f t="shared" si="281"/>
        <v/>
      </c>
      <c r="Q3530" s="8">
        <f t="shared" si="278"/>
        <v>649343.55839992582</v>
      </c>
      <c r="R3530" s="8">
        <f t="shared" si="279"/>
        <v>-2180.359323216474</v>
      </c>
      <c r="S3530" s="8">
        <f t="shared" si="280"/>
        <v>1470856.1576284391</v>
      </c>
      <c r="U3530" s="25">
        <v>43213.317060185182</v>
      </c>
      <c r="V3530">
        <v>21</v>
      </c>
      <c r="W3530">
        <v>9433</v>
      </c>
      <c r="X3530" t="s">
        <v>1194</v>
      </c>
      <c r="Y3530" t="s">
        <v>962</v>
      </c>
      <c r="Z3530" s="25">
        <v>43210.988888888889</v>
      </c>
      <c r="AA3530">
        <v>2871.9</v>
      </c>
      <c r="AB3530">
        <v>26.9</v>
      </c>
      <c r="AC3530" s="24">
        <v>9.4999999999999998E-3</v>
      </c>
      <c r="AD3530">
        <v>8500</v>
      </c>
      <c r="AE3530">
        <v>24418140</v>
      </c>
      <c r="AF3530" s="22">
        <v>43210</v>
      </c>
      <c r="AG3530">
        <v>2840</v>
      </c>
      <c r="AH3530">
        <v>2845</v>
      </c>
      <c r="AI3530" s="22">
        <v>43213</v>
      </c>
      <c r="AJ3530">
        <v>2854</v>
      </c>
      <c r="AK3530">
        <v>2866.5</v>
      </c>
      <c r="AM3530">
        <v>1</v>
      </c>
      <c r="AN3530">
        <v>0</v>
      </c>
      <c r="AO3530">
        <v>9.84</v>
      </c>
      <c r="AP3530">
        <v>3.16</v>
      </c>
      <c r="AQ3530">
        <v>1</v>
      </c>
      <c r="AR3530">
        <v>1</v>
      </c>
      <c r="AS3530">
        <v>1.04</v>
      </c>
      <c r="AT3530">
        <v>1.05</v>
      </c>
      <c r="AU3530">
        <v>0.29099999999999998</v>
      </c>
      <c r="AV3530">
        <v>2883.5</v>
      </c>
      <c r="AW3530">
        <v>2853</v>
      </c>
      <c r="AX3530">
        <v>2866.5</v>
      </c>
    </row>
    <row r="3531" spans="1:50">
      <c r="A3531" s="22">
        <v>43209</v>
      </c>
      <c r="B3531">
        <v>209</v>
      </c>
      <c r="C3531">
        <v>210</v>
      </c>
      <c r="D3531">
        <v>193</v>
      </c>
      <c r="E3531">
        <v>201</v>
      </c>
      <c r="F3531" s="22">
        <v>43210</v>
      </c>
      <c r="G3531">
        <v>197</v>
      </c>
      <c r="H3531">
        <v>200</v>
      </c>
      <c r="I3531">
        <v>190</v>
      </c>
      <c r="J3531">
        <v>190</v>
      </c>
      <c r="K3531" s="22">
        <v>43213</v>
      </c>
      <c r="L3531">
        <v>189</v>
      </c>
      <c r="M3531">
        <v>0.9</v>
      </c>
      <c r="N3531" s="8" t="str">
        <f>IF(AND(AM3531=1,AC3531&lt;-0.005,AE3531&gt;O$1),R3531,"")</f>
        <v/>
      </c>
      <c r="O3531" s="8">
        <f t="shared" si="277"/>
        <v>487702.08102297731</v>
      </c>
      <c r="P3531" s="8" t="str">
        <f t="shared" si="281"/>
        <v/>
      </c>
      <c r="Q3531" s="8">
        <f t="shared" si="278"/>
        <v>649343.55839992582</v>
      </c>
      <c r="R3531" s="8">
        <f t="shared" si="279"/>
        <v>5347.5935828877218</v>
      </c>
      <c r="S3531" s="8">
        <f t="shared" si="280"/>
        <v>1470856.1576284391</v>
      </c>
      <c r="U3531" s="25">
        <v>43213.317060185182</v>
      </c>
      <c r="V3531">
        <v>22</v>
      </c>
      <c r="W3531">
        <v>6819</v>
      </c>
      <c r="X3531" t="s">
        <v>1024</v>
      </c>
      <c r="Y3531" t="s">
        <v>960</v>
      </c>
      <c r="Z3531" s="25">
        <v>43210.977083333331</v>
      </c>
      <c r="AA3531">
        <v>191</v>
      </c>
      <c r="AB3531">
        <v>1</v>
      </c>
      <c r="AC3531" s="24">
        <v>5.3E-3</v>
      </c>
      <c r="AD3531">
        <v>7100</v>
      </c>
      <c r="AE3531">
        <v>1353250</v>
      </c>
      <c r="AF3531" s="22">
        <v>43210</v>
      </c>
      <c r="AG3531">
        <v>197</v>
      </c>
      <c r="AH3531">
        <v>190</v>
      </c>
      <c r="AI3531" s="22">
        <v>43213</v>
      </c>
      <c r="AJ3531">
        <v>189</v>
      </c>
      <c r="AK3531">
        <v>187</v>
      </c>
      <c r="AM3531">
        <v>2</v>
      </c>
      <c r="AN3531" t="s">
        <v>1023</v>
      </c>
      <c r="AO3531">
        <v>6353</v>
      </c>
      <c r="AP3531">
        <v>0</v>
      </c>
      <c r="AQ3531">
        <v>0</v>
      </c>
      <c r="AR3531">
        <v>0.52</v>
      </c>
      <c r="AS3531">
        <v>0.9</v>
      </c>
      <c r="AT3531">
        <v>1.0900000000000001</v>
      </c>
      <c r="AU3531">
        <v>1.111</v>
      </c>
      <c r="AV3531">
        <v>189</v>
      </c>
      <c r="AW3531">
        <v>183</v>
      </c>
      <c r="AX3531">
        <v>187</v>
      </c>
    </row>
    <row r="3532" spans="1:50">
      <c r="A3532" s="22">
        <v>43209</v>
      </c>
      <c r="B3532">
        <v>194.9</v>
      </c>
      <c r="C3532">
        <v>197</v>
      </c>
      <c r="D3532">
        <v>194.6</v>
      </c>
      <c r="E3532">
        <v>195</v>
      </c>
      <c r="F3532" s="22">
        <v>43210</v>
      </c>
      <c r="G3532">
        <v>195.9</v>
      </c>
      <c r="H3532">
        <v>196.8</v>
      </c>
      <c r="I3532">
        <v>194.8</v>
      </c>
      <c r="J3532">
        <v>195.3</v>
      </c>
      <c r="K3532" s="22">
        <v>43213</v>
      </c>
      <c r="L3532">
        <v>196.3</v>
      </c>
      <c r="M3532">
        <v>1.02</v>
      </c>
      <c r="N3532" s="8" t="str">
        <f>IF(AND(AM3532=1,AC3532&lt;-0.005,AE3532&gt;O$1),R3532,"")</f>
        <v/>
      </c>
      <c r="O3532" s="8">
        <f t="shared" si="277"/>
        <v>487702.08102297731</v>
      </c>
      <c r="P3532" s="8" t="str">
        <f t="shared" si="281"/>
        <v/>
      </c>
      <c r="Q3532" s="8">
        <f t="shared" si="278"/>
        <v>649343.55839992582</v>
      </c>
      <c r="R3532" s="8">
        <f t="shared" si="279"/>
        <v>-3037.9746835442756</v>
      </c>
      <c r="S3532" s="8">
        <f t="shared" si="280"/>
        <v>1467818.1829448948</v>
      </c>
      <c r="U3532" s="25">
        <v>43213.317060185182</v>
      </c>
      <c r="V3532">
        <v>23</v>
      </c>
      <c r="W3532">
        <v>8411</v>
      </c>
      <c r="X3532" t="s">
        <v>1070</v>
      </c>
      <c r="Y3532" t="s">
        <v>962</v>
      </c>
      <c r="Z3532" s="25">
        <v>43210.995138888888</v>
      </c>
      <c r="AA3532">
        <v>195.5</v>
      </c>
      <c r="AB3532">
        <v>0.2</v>
      </c>
      <c r="AC3532" s="24">
        <v>1E-3</v>
      </c>
      <c r="AD3532">
        <v>6400</v>
      </c>
      <c r="AE3532">
        <v>1251740</v>
      </c>
      <c r="AF3532" s="22">
        <v>43210</v>
      </c>
      <c r="AG3532">
        <v>195.9</v>
      </c>
      <c r="AH3532">
        <v>195.3</v>
      </c>
      <c r="AI3532" s="22">
        <v>43213</v>
      </c>
      <c r="AJ3532">
        <v>196.3</v>
      </c>
      <c r="AK3532">
        <v>197.5</v>
      </c>
      <c r="AM3532">
        <v>1</v>
      </c>
      <c r="AN3532" t="s">
        <v>1023</v>
      </c>
      <c r="AO3532">
        <v>6.17</v>
      </c>
      <c r="AP3532">
        <v>3.84</v>
      </c>
      <c r="AQ3532">
        <v>1</v>
      </c>
      <c r="AR3532">
        <v>0.23</v>
      </c>
      <c r="AS3532">
        <v>1.02</v>
      </c>
      <c r="AT3532">
        <v>0.99</v>
      </c>
      <c r="AU3532">
        <v>0.42699999999999999</v>
      </c>
      <c r="AV3532">
        <v>197.9</v>
      </c>
      <c r="AW3532">
        <v>196</v>
      </c>
      <c r="AX3532">
        <v>197.5</v>
      </c>
    </row>
    <row r="3533" spans="1:50">
      <c r="A3533" s="22">
        <v>43209</v>
      </c>
      <c r="B3533">
        <v>1133.5</v>
      </c>
      <c r="C3533">
        <v>1139</v>
      </c>
      <c r="D3533">
        <v>1133</v>
      </c>
      <c r="E3533">
        <v>1135.5</v>
      </c>
      <c r="F3533" s="22">
        <v>43210</v>
      </c>
      <c r="G3533">
        <v>1135</v>
      </c>
      <c r="H3533">
        <v>1139.5</v>
      </c>
      <c r="I3533">
        <v>1133.5</v>
      </c>
      <c r="J3533">
        <v>1135</v>
      </c>
      <c r="K3533" s="22">
        <v>43213</v>
      </c>
      <c r="L3533">
        <v>1138</v>
      </c>
      <c r="M3533">
        <v>1.02</v>
      </c>
      <c r="N3533" s="8" t="str">
        <f>IF(AND(AM3533=1,AC3533&lt;-0.005,AE3533&gt;O$1),R3533,"")</f>
        <v/>
      </c>
      <c r="O3533" s="8">
        <f t="shared" si="277"/>
        <v>487702.08102297731</v>
      </c>
      <c r="P3533" s="8" t="str">
        <f t="shared" si="281"/>
        <v/>
      </c>
      <c r="Q3533" s="8">
        <f t="shared" si="278"/>
        <v>649343.55839992582</v>
      </c>
      <c r="R3533" s="8">
        <f t="shared" si="279"/>
        <v>1321.585903083733</v>
      </c>
      <c r="S3533" s="8">
        <f t="shared" si="280"/>
        <v>1469139.7688479784</v>
      </c>
      <c r="U3533" s="25">
        <v>43213.317060185182</v>
      </c>
      <c r="V3533">
        <v>24</v>
      </c>
      <c r="W3533">
        <v>7201</v>
      </c>
      <c r="X3533" t="s">
        <v>1172</v>
      </c>
      <c r="Y3533" t="s">
        <v>962</v>
      </c>
      <c r="Z3533" s="25">
        <v>43210.977777777778</v>
      </c>
      <c r="AA3533">
        <v>1139.5</v>
      </c>
      <c r="AB3533">
        <v>4.5</v>
      </c>
      <c r="AC3533" s="24">
        <v>4.0000000000000001E-3</v>
      </c>
      <c r="AD3533">
        <v>5600</v>
      </c>
      <c r="AE3533">
        <v>6361800</v>
      </c>
      <c r="AF3533" s="22">
        <v>43210</v>
      </c>
      <c r="AG3533">
        <v>1135</v>
      </c>
      <c r="AH3533">
        <v>1135</v>
      </c>
      <c r="AI3533" s="22">
        <v>43213</v>
      </c>
      <c r="AJ3533">
        <v>1138</v>
      </c>
      <c r="AK3533">
        <v>1135</v>
      </c>
      <c r="AM3533">
        <v>1</v>
      </c>
      <c r="AN3533">
        <v>1.65</v>
      </c>
      <c r="AO3533">
        <v>4.5999999999999996</v>
      </c>
      <c r="AP3533">
        <v>4.67</v>
      </c>
      <c r="AQ3533">
        <v>0.99</v>
      </c>
      <c r="AR3533">
        <v>0.41</v>
      </c>
      <c r="AS3533">
        <v>1.02</v>
      </c>
      <c r="AT3533">
        <v>1.01</v>
      </c>
      <c r="AU3533">
        <v>0.28799999999999998</v>
      </c>
      <c r="AV3533">
        <v>1139</v>
      </c>
      <c r="AW3533">
        <v>1134</v>
      </c>
      <c r="AX3533">
        <v>1135</v>
      </c>
    </row>
    <row r="3534" spans="1:50">
      <c r="A3534" s="22">
        <v>43209</v>
      </c>
      <c r="B3534">
        <v>136</v>
      </c>
      <c r="C3534">
        <v>145</v>
      </c>
      <c r="D3534">
        <v>135</v>
      </c>
      <c r="E3534">
        <v>140</v>
      </c>
      <c r="F3534" s="22">
        <v>43210</v>
      </c>
      <c r="G3534">
        <v>143</v>
      </c>
      <c r="H3534">
        <v>146</v>
      </c>
      <c r="I3534">
        <v>140</v>
      </c>
      <c r="J3534">
        <v>142</v>
      </c>
      <c r="K3534" s="22">
        <v>43213</v>
      </c>
      <c r="L3534">
        <v>140</v>
      </c>
      <c r="M3534">
        <v>1.1499999999999999</v>
      </c>
      <c r="N3534" s="8" t="str">
        <f>IF(AND(AM3534=1,AC3534&lt;-0.005,AE3534&gt;O$1),R3534,"")</f>
        <v/>
      </c>
      <c r="O3534" s="8">
        <f t="shared" si="277"/>
        <v>487702.08102297731</v>
      </c>
      <c r="P3534" s="8" t="str">
        <f t="shared" si="281"/>
        <v/>
      </c>
      <c r="Q3534" s="8">
        <f t="shared" si="278"/>
        <v>649343.55839992582</v>
      </c>
      <c r="R3534" s="8">
        <f t="shared" si="279"/>
        <v>7246.3768115942348</v>
      </c>
      <c r="S3534" s="8">
        <f t="shared" si="280"/>
        <v>1469139.7688479784</v>
      </c>
      <c r="U3534" s="25">
        <v>43213.317060185182</v>
      </c>
      <c r="V3534">
        <v>25</v>
      </c>
      <c r="W3534">
        <v>6628</v>
      </c>
      <c r="X3534" t="s">
        <v>267</v>
      </c>
      <c r="Y3534" t="s">
        <v>960</v>
      </c>
      <c r="Z3534" s="25">
        <v>43210.984027777777</v>
      </c>
      <c r="AA3534">
        <v>140.5</v>
      </c>
      <c r="AB3534">
        <v>-1.5</v>
      </c>
      <c r="AC3534" s="24">
        <v>-1.06E-2</v>
      </c>
      <c r="AD3534">
        <v>5200</v>
      </c>
      <c r="AE3534">
        <v>735030</v>
      </c>
      <c r="AF3534" s="22">
        <v>43210</v>
      </c>
      <c r="AG3534">
        <v>143</v>
      </c>
      <c r="AH3534">
        <v>142</v>
      </c>
      <c r="AI3534" s="22">
        <v>43213</v>
      </c>
      <c r="AJ3534">
        <v>140</v>
      </c>
      <c r="AK3534">
        <v>138</v>
      </c>
      <c r="AM3534">
        <v>2</v>
      </c>
      <c r="AN3534" t="s">
        <v>1023</v>
      </c>
      <c r="AO3534">
        <v>191.28</v>
      </c>
      <c r="AP3534" t="s">
        <v>956</v>
      </c>
      <c r="AQ3534">
        <v>0.63</v>
      </c>
      <c r="AR3534">
        <v>0.6</v>
      </c>
      <c r="AS3534">
        <v>1.1499999999999999</v>
      </c>
      <c r="AT3534">
        <v>1.1000000000000001</v>
      </c>
      <c r="AU3534">
        <v>1.6479999999999999</v>
      </c>
      <c r="AV3534">
        <v>140</v>
      </c>
      <c r="AW3534">
        <v>136</v>
      </c>
      <c r="AX3534">
        <v>138</v>
      </c>
    </row>
    <row r="3535" spans="1:50">
      <c r="A3535" s="22">
        <v>43209</v>
      </c>
      <c r="B3535">
        <v>925</v>
      </c>
      <c r="C3535">
        <v>950</v>
      </c>
      <c r="D3535">
        <v>904</v>
      </c>
      <c r="E3535">
        <v>948</v>
      </c>
      <c r="F3535" s="22">
        <v>43210</v>
      </c>
      <c r="G3535">
        <v>960</v>
      </c>
      <c r="H3535">
        <v>1098</v>
      </c>
      <c r="I3535">
        <v>953</v>
      </c>
      <c r="J3535">
        <v>1098</v>
      </c>
      <c r="K3535" s="22">
        <v>43213</v>
      </c>
      <c r="L3535">
        <v>1158</v>
      </c>
      <c r="M3535">
        <v>1.1100000000000001</v>
      </c>
      <c r="N3535" s="8" t="str">
        <f>IF(AND(AM3535=1,AC3535&lt;-0.005,AE3535&gt;O$1),R3535,"")</f>
        <v/>
      </c>
      <c r="O3535" s="8">
        <f t="shared" si="277"/>
        <v>487702.08102297731</v>
      </c>
      <c r="P3535" s="8" t="str">
        <f t="shared" si="281"/>
        <v/>
      </c>
      <c r="Q3535" s="8">
        <f t="shared" si="278"/>
        <v>649343.55839992582</v>
      </c>
      <c r="R3535" s="8">
        <f t="shared" si="279"/>
        <v>11032.65666372466</v>
      </c>
      <c r="S3535" s="8">
        <f t="shared" si="280"/>
        <v>1469139.7688479784</v>
      </c>
      <c r="U3535" s="25">
        <v>43213.317071759258</v>
      </c>
      <c r="V3535">
        <v>26</v>
      </c>
      <c r="W3535">
        <v>6193</v>
      </c>
      <c r="X3535" t="s">
        <v>1153</v>
      </c>
      <c r="Y3535" t="s">
        <v>957</v>
      </c>
      <c r="Z3535" s="25">
        <v>43210.990972222222</v>
      </c>
      <c r="AA3535">
        <v>1130</v>
      </c>
      <c r="AB3535">
        <v>32</v>
      </c>
      <c r="AC3535" s="24">
        <v>2.9100000000000001E-2</v>
      </c>
      <c r="AD3535">
        <v>5200</v>
      </c>
      <c r="AE3535">
        <v>5847800</v>
      </c>
      <c r="AF3535" s="22">
        <v>43210</v>
      </c>
      <c r="AG3535">
        <v>960</v>
      </c>
      <c r="AH3535">
        <v>1098</v>
      </c>
      <c r="AI3535" s="22">
        <v>43213</v>
      </c>
      <c r="AJ3535">
        <v>1158</v>
      </c>
      <c r="AK3535">
        <v>1133</v>
      </c>
      <c r="AM3535">
        <v>2</v>
      </c>
      <c r="AN3535" t="s">
        <v>1023</v>
      </c>
      <c r="AO3535">
        <v>0</v>
      </c>
      <c r="AP3535">
        <v>0</v>
      </c>
      <c r="AQ3535">
        <v>0.67</v>
      </c>
      <c r="AR3535">
        <v>0.65</v>
      </c>
      <c r="AS3535">
        <v>1.1100000000000001</v>
      </c>
      <c r="AT3535">
        <v>1.1299999999999999</v>
      </c>
      <c r="AU3535">
        <v>1.1719999999999999</v>
      </c>
      <c r="AV3535">
        <v>1210</v>
      </c>
      <c r="AW3535">
        <v>1068</v>
      </c>
      <c r="AX3535">
        <v>1133</v>
      </c>
    </row>
    <row r="3536" spans="1:50">
      <c r="A3536" s="22">
        <v>43209</v>
      </c>
      <c r="B3536">
        <v>3280</v>
      </c>
      <c r="C3536">
        <v>3305</v>
      </c>
      <c r="D3536">
        <v>3250</v>
      </c>
      <c r="E3536">
        <v>3295</v>
      </c>
      <c r="F3536" s="22">
        <v>43210</v>
      </c>
      <c r="G3536">
        <v>3310</v>
      </c>
      <c r="H3536">
        <v>3335</v>
      </c>
      <c r="I3536">
        <v>3280</v>
      </c>
      <c r="J3536">
        <v>3305</v>
      </c>
      <c r="K3536" s="22">
        <v>43213</v>
      </c>
      <c r="L3536">
        <v>3305</v>
      </c>
      <c r="M3536">
        <v>0.94</v>
      </c>
      <c r="N3536" s="8" t="str">
        <f>IF(AND(AM3536=1,AC3536&lt;-0.005,AE3536&gt;O$1),R3536,"")</f>
        <v/>
      </c>
      <c r="O3536" s="8">
        <f t="shared" si="277"/>
        <v>487702.08102297731</v>
      </c>
      <c r="P3536" s="8" t="str">
        <f t="shared" si="281"/>
        <v/>
      </c>
      <c r="Q3536" s="8">
        <f t="shared" si="278"/>
        <v>649343.55839992582</v>
      </c>
      <c r="R3536" s="8">
        <f t="shared" si="279"/>
        <v>-3007.5187969924586</v>
      </c>
      <c r="S3536" s="8">
        <f t="shared" si="280"/>
        <v>1466132.250050986</v>
      </c>
      <c r="U3536" s="25">
        <v>43213.317071759258</v>
      </c>
      <c r="V3536">
        <v>27</v>
      </c>
      <c r="W3536">
        <v>1366</v>
      </c>
      <c r="X3536" t="s">
        <v>1193</v>
      </c>
      <c r="Y3536" t="s">
        <v>954</v>
      </c>
      <c r="Z3536" s="25">
        <v>43210.96597222222</v>
      </c>
      <c r="AA3536">
        <v>3330</v>
      </c>
      <c r="AB3536">
        <v>25</v>
      </c>
      <c r="AC3536" s="24">
        <v>7.6E-3</v>
      </c>
      <c r="AD3536">
        <v>5000</v>
      </c>
      <c r="AE3536">
        <v>16690000</v>
      </c>
      <c r="AF3536" s="22">
        <v>43210</v>
      </c>
      <c r="AG3536">
        <v>3310</v>
      </c>
      <c r="AH3536">
        <v>3305</v>
      </c>
      <c r="AI3536" s="22">
        <v>43213</v>
      </c>
      <c r="AJ3536">
        <v>3305</v>
      </c>
      <c r="AK3536">
        <v>3325</v>
      </c>
      <c r="AM3536">
        <v>1</v>
      </c>
      <c r="AN3536" t="s">
        <v>1023</v>
      </c>
      <c r="AO3536" s="26">
        <v>7.4999999999999997E-3</v>
      </c>
      <c r="AQ3536">
        <v>0.02</v>
      </c>
      <c r="AR3536">
        <v>0.35</v>
      </c>
      <c r="AS3536">
        <v>0.94</v>
      </c>
      <c r="AT3536">
        <v>0.95</v>
      </c>
      <c r="AU3536">
        <v>1.976</v>
      </c>
      <c r="AV3536">
        <v>3340</v>
      </c>
      <c r="AW3536">
        <v>3295</v>
      </c>
      <c r="AX3536">
        <v>3325</v>
      </c>
    </row>
    <row r="3537" spans="1:50">
      <c r="A3537" s="22">
        <v>43209</v>
      </c>
      <c r="B3537">
        <v>5100</v>
      </c>
      <c r="C3537">
        <v>5108</v>
      </c>
      <c r="D3537">
        <v>5088</v>
      </c>
      <c r="E3537">
        <v>5095</v>
      </c>
      <c r="F3537" s="22">
        <v>43210</v>
      </c>
      <c r="G3537">
        <v>4925</v>
      </c>
      <c r="H3537">
        <v>4995</v>
      </c>
      <c r="I3537">
        <v>4855</v>
      </c>
      <c r="J3537">
        <v>4857</v>
      </c>
      <c r="K3537" s="22">
        <v>43213</v>
      </c>
      <c r="L3537">
        <v>4854</v>
      </c>
      <c r="M3537">
        <v>0.94</v>
      </c>
      <c r="N3537" s="8" t="str">
        <f>IF(AND(AM3537=1,AC3537&lt;-0.005,AE3537&gt;O$1),R3537,"")</f>
        <v/>
      </c>
      <c r="O3537" s="8">
        <f t="shared" si="277"/>
        <v>487702.08102297731</v>
      </c>
      <c r="P3537" s="8" t="str">
        <f t="shared" si="281"/>
        <v/>
      </c>
      <c r="Q3537" s="8">
        <f t="shared" si="278"/>
        <v>649343.55839992582</v>
      </c>
      <c r="R3537" s="8">
        <f t="shared" si="279"/>
        <v>-7007.9219987812521</v>
      </c>
      <c r="S3537" s="8">
        <f t="shared" si="280"/>
        <v>1459124.3280522048</v>
      </c>
      <c r="U3537" s="25">
        <v>43213.317071759258</v>
      </c>
      <c r="V3537">
        <v>29</v>
      </c>
      <c r="W3537">
        <v>4502</v>
      </c>
      <c r="X3537" t="s">
        <v>1027</v>
      </c>
      <c r="Y3537" t="s">
        <v>962</v>
      </c>
      <c r="Z3537" s="25">
        <v>43210.993055555555</v>
      </c>
      <c r="AA3537">
        <v>4850</v>
      </c>
      <c r="AB3537">
        <v>-7</v>
      </c>
      <c r="AC3537" s="24">
        <v>-1.4E-3</v>
      </c>
      <c r="AD3537">
        <v>4400</v>
      </c>
      <c r="AE3537">
        <v>21362550</v>
      </c>
      <c r="AF3537" s="22">
        <v>43210</v>
      </c>
      <c r="AG3537">
        <v>4925</v>
      </c>
      <c r="AH3537">
        <v>4857</v>
      </c>
      <c r="AI3537" s="22">
        <v>43213</v>
      </c>
      <c r="AJ3537">
        <v>4854</v>
      </c>
      <c r="AK3537">
        <v>4923</v>
      </c>
      <c r="AM3537">
        <v>1</v>
      </c>
      <c r="AN3537">
        <v>0</v>
      </c>
      <c r="AO3537">
        <v>9.5500000000000007</v>
      </c>
      <c r="AP3537">
        <v>3.71</v>
      </c>
      <c r="AQ3537">
        <v>0</v>
      </c>
      <c r="AR3537">
        <v>0</v>
      </c>
      <c r="AS3537">
        <v>0.94</v>
      </c>
      <c r="AT3537">
        <v>0.85</v>
      </c>
      <c r="AU3537">
        <v>0.53400000000000003</v>
      </c>
      <c r="AV3537">
        <v>4935</v>
      </c>
      <c r="AW3537">
        <v>4795</v>
      </c>
      <c r="AX3537">
        <v>4923</v>
      </c>
    </row>
    <row r="3538" spans="1:50">
      <c r="A3538" s="22">
        <v>43209</v>
      </c>
      <c r="B3538">
        <v>1462</v>
      </c>
      <c r="C3538">
        <v>1533</v>
      </c>
      <c r="D3538">
        <v>1420</v>
      </c>
      <c r="E3538">
        <v>1465</v>
      </c>
      <c r="F3538" s="22">
        <v>43210</v>
      </c>
      <c r="G3538">
        <v>1456</v>
      </c>
      <c r="H3538">
        <v>1457</v>
      </c>
      <c r="I3538">
        <v>1371</v>
      </c>
      <c r="J3538">
        <v>1400</v>
      </c>
      <c r="K3538" s="22">
        <v>43213</v>
      </c>
      <c r="L3538">
        <v>1383</v>
      </c>
      <c r="M3538">
        <v>0.83</v>
      </c>
      <c r="N3538" s="8" t="str">
        <f>IF(AND(AM3538=1,AC3538&lt;-0.005,AE3538&gt;O$1),R3538,"")</f>
        <v/>
      </c>
      <c r="O3538" s="8">
        <f t="shared" si="277"/>
        <v>487702.08102297731</v>
      </c>
      <c r="P3538" s="8" t="str">
        <f t="shared" si="281"/>
        <v/>
      </c>
      <c r="Q3538" s="8">
        <f t="shared" si="278"/>
        <v>649343.55839992582</v>
      </c>
      <c r="R3538" s="8">
        <f t="shared" si="279"/>
        <v>23467.070401211211</v>
      </c>
      <c r="S3538" s="8">
        <f t="shared" si="280"/>
        <v>1459124.3280522048</v>
      </c>
      <c r="U3538" s="25">
        <v>43213.317071759258</v>
      </c>
      <c r="V3538">
        <v>30</v>
      </c>
      <c r="W3538">
        <v>2338</v>
      </c>
      <c r="X3538" t="s">
        <v>1162</v>
      </c>
      <c r="Y3538" t="s">
        <v>954</v>
      </c>
      <c r="Z3538" s="25">
        <v>43210.991666666669</v>
      </c>
      <c r="AA3538">
        <v>1386</v>
      </c>
      <c r="AB3538">
        <v>-14</v>
      </c>
      <c r="AC3538" s="24">
        <v>-0.01</v>
      </c>
      <c r="AD3538">
        <v>4300</v>
      </c>
      <c r="AE3538">
        <v>5952510</v>
      </c>
      <c r="AF3538" s="22">
        <v>43210</v>
      </c>
      <c r="AG3538">
        <v>1456</v>
      </c>
      <c r="AH3538">
        <v>1400</v>
      </c>
      <c r="AI3538" s="22">
        <v>43213</v>
      </c>
      <c r="AJ3538">
        <v>1383</v>
      </c>
      <c r="AK3538">
        <v>1321</v>
      </c>
      <c r="AM3538">
        <v>2</v>
      </c>
      <c r="AN3538" t="s">
        <v>1023</v>
      </c>
      <c r="AO3538">
        <v>0</v>
      </c>
      <c r="AP3538">
        <v>0</v>
      </c>
      <c r="AQ3538">
        <v>7.0000000000000007E-2</v>
      </c>
      <c r="AR3538">
        <v>0.46</v>
      </c>
      <c r="AS3538">
        <v>0.83</v>
      </c>
      <c r="AT3538">
        <v>1.1299999999999999</v>
      </c>
      <c r="AU3538">
        <v>1.4630000000000001</v>
      </c>
      <c r="AV3538">
        <v>1399</v>
      </c>
      <c r="AW3538">
        <v>1292</v>
      </c>
      <c r="AX3538">
        <v>1321</v>
      </c>
    </row>
    <row r="3539" spans="1:50">
      <c r="A3539" s="22">
        <v>43209</v>
      </c>
      <c r="B3539">
        <v>216</v>
      </c>
      <c r="C3539">
        <v>220</v>
      </c>
      <c r="D3539">
        <v>211</v>
      </c>
      <c r="E3539">
        <v>214</v>
      </c>
      <c r="F3539" s="22">
        <v>43210</v>
      </c>
      <c r="G3539">
        <v>214</v>
      </c>
      <c r="H3539">
        <v>219</v>
      </c>
      <c r="I3539">
        <v>210</v>
      </c>
      <c r="J3539">
        <v>213</v>
      </c>
      <c r="K3539" s="22">
        <v>43213</v>
      </c>
      <c r="L3539">
        <v>211</v>
      </c>
      <c r="M3539">
        <v>0.91</v>
      </c>
      <c r="N3539" s="8" t="str">
        <f>IF(AND(AM3539=1,AC3539&lt;-0.005,AE3539&gt;O$1),R3539,"")</f>
        <v/>
      </c>
      <c r="O3539" s="8">
        <f t="shared" si="277"/>
        <v>487702.08102297731</v>
      </c>
      <c r="P3539" s="8" t="str">
        <f t="shared" si="281"/>
        <v/>
      </c>
      <c r="Q3539" s="8">
        <f t="shared" si="278"/>
        <v>649343.55839992582</v>
      </c>
      <c r="R3539" s="8">
        <f t="shared" si="279"/>
        <v>2380.9523809523726</v>
      </c>
      <c r="S3539" s="8">
        <f t="shared" si="280"/>
        <v>1459124.3280522048</v>
      </c>
      <c r="U3539" s="25">
        <v>43213.317071759258</v>
      </c>
      <c r="V3539">
        <v>31</v>
      </c>
      <c r="W3539">
        <v>3323</v>
      </c>
      <c r="X3539" t="s">
        <v>305</v>
      </c>
      <c r="Y3539" t="s">
        <v>960</v>
      </c>
      <c r="Z3539" s="25">
        <v>43210.942361111112</v>
      </c>
      <c r="AA3539">
        <v>214</v>
      </c>
      <c r="AB3539">
        <v>1</v>
      </c>
      <c r="AC3539" s="24">
        <v>4.7000000000000002E-3</v>
      </c>
      <c r="AD3539">
        <v>4200</v>
      </c>
      <c r="AE3539">
        <v>892690</v>
      </c>
      <c r="AF3539" s="22">
        <v>43210</v>
      </c>
      <c r="AG3539">
        <v>214</v>
      </c>
      <c r="AH3539">
        <v>213</v>
      </c>
      <c r="AI3539" s="22">
        <v>43213</v>
      </c>
      <c r="AJ3539">
        <v>211</v>
      </c>
      <c r="AK3539">
        <v>210</v>
      </c>
      <c r="AM3539">
        <v>2</v>
      </c>
      <c r="AN3539" t="s">
        <v>1023</v>
      </c>
      <c r="AO3539">
        <v>0</v>
      </c>
      <c r="AP3539">
        <v>0.7</v>
      </c>
      <c r="AQ3539">
        <v>0.08</v>
      </c>
      <c r="AR3539">
        <v>0.03</v>
      </c>
      <c r="AS3539">
        <v>0.91</v>
      </c>
      <c r="AT3539">
        <v>0.72</v>
      </c>
      <c r="AU3539">
        <v>2.399</v>
      </c>
      <c r="AV3539">
        <v>214</v>
      </c>
      <c r="AW3539">
        <v>209</v>
      </c>
      <c r="AX3539">
        <v>210</v>
      </c>
    </row>
    <row r="3540" spans="1:50">
      <c r="A3540" s="22">
        <v>43209</v>
      </c>
      <c r="B3540">
        <v>416</v>
      </c>
      <c r="C3540">
        <v>490</v>
      </c>
      <c r="D3540">
        <v>416</v>
      </c>
      <c r="E3540">
        <v>474</v>
      </c>
      <c r="F3540" s="22">
        <v>43210</v>
      </c>
      <c r="G3540">
        <v>474</v>
      </c>
      <c r="H3540">
        <v>485</v>
      </c>
      <c r="I3540">
        <v>430</v>
      </c>
      <c r="J3540">
        <v>437</v>
      </c>
      <c r="K3540" s="22">
        <v>43213</v>
      </c>
      <c r="L3540">
        <v>430</v>
      </c>
      <c r="M3540">
        <v>1.03</v>
      </c>
      <c r="N3540" s="8" t="str">
        <f>IF(AND(AM3540=1,AC3540&lt;-0.005,AE3540&gt;O$1),R3540,"")</f>
        <v/>
      </c>
      <c r="O3540" s="8">
        <f t="shared" ref="O3540:O3603" si="282">SUM(N3540,O3539)</f>
        <v>487702.08102297731</v>
      </c>
      <c r="P3540" s="8" t="str">
        <f t="shared" si="281"/>
        <v/>
      </c>
      <c r="Q3540" s="8">
        <f t="shared" ref="Q3540:Q3603" si="283">SUM(P3540,Q3539)</f>
        <v>649343.55839992582</v>
      </c>
      <c r="R3540" s="8">
        <f t="shared" ref="R3540:R3603" si="284">(AJ3540/AK3540-1)*500000</f>
        <v>11904.761904761863</v>
      </c>
      <c r="S3540" s="8">
        <f t="shared" ref="S3540:S3603" si="285">IF(AM3540=1,SUM(R3540,S3539),S3539)</f>
        <v>1459124.3280522048</v>
      </c>
      <c r="U3540" s="25">
        <v>43213.317071759258</v>
      </c>
      <c r="V3540">
        <v>32</v>
      </c>
      <c r="W3540">
        <v>2656</v>
      </c>
      <c r="X3540" t="s">
        <v>345</v>
      </c>
      <c r="Y3540" t="s">
        <v>960</v>
      </c>
      <c r="Z3540" s="25">
        <v>43210.99722222222</v>
      </c>
      <c r="AA3540">
        <v>416.8</v>
      </c>
      <c r="AB3540">
        <v>-20.2</v>
      </c>
      <c r="AC3540" s="24">
        <v>-4.6199999999999998E-2</v>
      </c>
      <c r="AD3540">
        <v>3700</v>
      </c>
      <c r="AE3540">
        <v>1565390</v>
      </c>
      <c r="AF3540" s="22">
        <v>43210</v>
      </c>
      <c r="AG3540">
        <v>474</v>
      </c>
      <c r="AH3540">
        <v>437</v>
      </c>
      <c r="AI3540" s="22">
        <v>43213</v>
      </c>
      <c r="AJ3540">
        <v>430</v>
      </c>
      <c r="AK3540">
        <v>420</v>
      </c>
      <c r="AM3540">
        <v>2</v>
      </c>
      <c r="AN3540" t="s">
        <v>1023</v>
      </c>
      <c r="AO3540">
        <v>0</v>
      </c>
      <c r="AP3540">
        <v>0</v>
      </c>
      <c r="AQ3540">
        <v>0.43</v>
      </c>
      <c r="AR3540">
        <v>0.39</v>
      </c>
      <c r="AS3540">
        <v>1.03</v>
      </c>
      <c r="AT3540">
        <v>1</v>
      </c>
      <c r="AU3540">
        <v>2.3359999999999999</v>
      </c>
      <c r="AV3540">
        <v>435</v>
      </c>
      <c r="AW3540">
        <v>417</v>
      </c>
      <c r="AX3540">
        <v>420</v>
      </c>
    </row>
    <row r="3541" spans="1:50">
      <c r="A3541" s="22">
        <v>43209</v>
      </c>
      <c r="B3541">
        <v>389</v>
      </c>
      <c r="C3541">
        <v>394</v>
      </c>
      <c r="D3541">
        <v>367</v>
      </c>
      <c r="E3541">
        <v>367</v>
      </c>
      <c r="F3541" s="22">
        <v>43210</v>
      </c>
      <c r="G3541">
        <v>363</v>
      </c>
      <c r="H3541">
        <v>376</v>
      </c>
      <c r="I3541">
        <v>355</v>
      </c>
      <c r="J3541">
        <v>365</v>
      </c>
      <c r="K3541" s="22">
        <v>43213</v>
      </c>
      <c r="L3541">
        <v>361</v>
      </c>
      <c r="M3541">
        <v>1.0900000000000001</v>
      </c>
      <c r="N3541" s="8" t="str">
        <f>IF(AND(AM3541=1,AC3541&lt;-0.005,AE3541&gt;O$1),R3541,"")</f>
        <v/>
      </c>
      <c r="O3541" s="8">
        <f t="shared" si="282"/>
        <v>487702.08102297731</v>
      </c>
      <c r="P3541" s="8" t="str">
        <f t="shared" si="281"/>
        <v/>
      </c>
      <c r="Q3541" s="8">
        <f t="shared" si="283"/>
        <v>649343.55839992582</v>
      </c>
      <c r="R3541" s="8">
        <f t="shared" si="284"/>
        <v>11331.444759206777</v>
      </c>
      <c r="S3541" s="8">
        <f t="shared" si="285"/>
        <v>1459124.3280522048</v>
      </c>
      <c r="U3541" s="25">
        <v>43213.317071759258</v>
      </c>
      <c r="V3541">
        <v>33</v>
      </c>
      <c r="W3541">
        <v>2743</v>
      </c>
      <c r="X3541" t="s">
        <v>1192</v>
      </c>
      <c r="Y3541" t="s">
        <v>960</v>
      </c>
      <c r="Z3541" s="25">
        <v>43210.953472222223</v>
      </c>
      <c r="AA3541">
        <v>368</v>
      </c>
      <c r="AB3541">
        <v>3</v>
      </c>
      <c r="AC3541" s="24">
        <v>8.2000000000000007E-3</v>
      </c>
      <c r="AD3541">
        <v>3700</v>
      </c>
      <c r="AE3541">
        <v>1348580</v>
      </c>
      <c r="AF3541" s="22">
        <v>43210</v>
      </c>
      <c r="AG3541">
        <v>363</v>
      </c>
      <c r="AH3541">
        <v>365</v>
      </c>
      <c r="AI3541" s="22">
        <v>43213</v>
      </c>
      <c r="AJ3541">
        <v>361</v>
      </c>
      <c r="AK3541">
        <v>353</v>
      </c>
      <c r="AM3541" t="s">
        <v>1068</v>
      </c>
      <c r="AN3541" t="s">
        <v>1023</v>
      </c>
      <c r="AO3541">
        <v>0</v>
      </c>
      <c r="AP3541">
        <v>0</v>
      </c>
      <c r="AQ3541">
        <v>0.8</v>
      </c>
      <c r="AR3541">
        <v>0.62</v>
      </c>
      <c r="AS3541">
        <v>1.0900000000000001</v>
      </c>
      <c r="AT3541">
        <v>1.07</v>
      </c>
      <c r="AU3541">
        <v>2.3839999999999999</v>
      </c>
      <c r="AV3541">
        <v>368</v>
      </c>
      <c r="AW3541">
        <v>347</v>
      </c>
      <c r="AX3541">
        <v>353</v>
      </c>
    </row>
    <row r="3542" spans="1:50">
      <c r="A3542" s="22">
        <v>43209</v>
      </c>
      <c r="B3542">
        <v>1568</v>
      </c>
      <c r="C3542">
        <v>1579</v>
      </c>
      <c r="D3542">
        <v>1534</v>
      </c>
      <c r="E3542">
        <v>1576</v>
      </c>
      <c r="F3542" s="22">
        <v>43210</v>
      </c>
      <c r="G3542">
        <v>1598</v>
      </c>
      <c r="H3542">
        <v>1678</v>
      </c>
      <c r="I3542">
        <v>1585</v>
      </c>
      <c r="J3542">
        <v>1634</v>
      </c>
      <c r="K3542" s="22">
        <v>43213</v>
      </c>
      <c r="L3542">
        <v>1751</v>
      </c>
      <c r="M3542">
        <v>1.03</v>
      </c>
      <c r="N3542" s="8" t="str">
        <f>IF(AND(AM3542=1,AC3542&lt;-0.005,AE3542&gt;O$1),R3542,"")</f>
        <v/>
      </c>
      <c r="O3542" s="8">
        <f t="shared" si="282"/>
        <v>487702.08102297731</v>
      </c>
      <c r="P3542" s="8" t="str">
        <f t="shared" si="281"/>
        <v/>
      </c>
      <c r="Q3542" s="8">
        <f t="shared" si="283"/>
        <v>649343.55839992582</v>
      </c>
      <c r="R3542" s="8">
        <f t="shared" si="284"/>
        <v>-30814.576634512316</v>
      </c>
      <c r="S3542" s="8">
        <f t="shared" si="285"/>
        <v>1459124.3280522048</v>
      </c>
      <c r="U3542" s="25">
        <v>43213.317071759258</v>
      </c>
      <c r="V3542">
        <v>34</v>
      </c>
      <c r="W3542">
        <v>3696</v>
      </c>
      <c r="X3542" t="s">
        <v>1191</v>
      </c>
      <c r="Y3542" t="s">
        <v>962</v>
      </c>
      <c r="Z3542" s="25">
        <v>43210.975694444445</v>
      </c>
      <c r="AA3542">
        <v>1750</v>
      </c>
      <c r="AB3542">
        <v>116</v>
      </c>
      <c r="AC3542" s="24">
        <v>7.0999999999999994E-2</v>
      </c>
      <c r="AD3542">
        <v>3500</v>
      </c>
      <c r="AE3542">
        <v>6031690</v>
      </c>
      <c r="AF3542" s="22">
        <v>43210</v>
      </c>
      <c r="AG3542">
        <v>1598</v>
      </c>
      <c r="AH3542">
        <v>1634</v>
      </c>
      <c r="AI3542" s="22">
        <v>43213</v>
      </c>
      <c r="AJ3542">
        <v>1751</v>
      </c>
      <c r="AK3542">
        <v>1866</v>
      </c>
      <c r="AM3542">
        <v>2</v>
      </c>
      <c r="AN3542" t="s">
        <v>1023</v>
      </c>
      <c r="AO3542">
        <v>0</v>
      </c>
      <c r="AP3542">
        <v>0.49</v>
      </c>
      <c r="AQ3542">
        <v>0.69</v>
      </c>
      <c r="AR3542">
        <v>0.19</v>
      </c>
      <c r="AS3542">
        <v>1.03</v>
      </c>
      <c r="AT3542">
        <v>0.94</v>
      </c>
      <c r="AU3542">
        <v>0.99399999999999999</v>
      </c>
      <c r="AV3542">
        <v>1920</v>
      </c>
      <c r="AW3542">
        <v>1733</v>
      </c>
      <c r="AX3542">
        <v>1866</v>
      </c>
    </row>
    <row r="3543" spans="1:50">
      <c r="A3543" s="22">
        <v>43209</v>
      </c>
      <c r="B3543">
        <v>5180</v>
      </c>
      <c r="C3543">
        <v>5191</v>
      </c>
      <c r="D3543">
        <v>5137</v>
      </c>
      <c r="E3543">
        <v>5173</v>
      </c>
      <c r="F3543" s="22">
        <v>43210</v>
      </c>
      <c r="G3543">
        <v>5192</v>
      </c>
      <c r="H3543">
        <v>5209</v>
      </c>
      <c r="I3543">
        <v>5167</v>
      </c>
      <c r="J3543">
        <v>5169</v>
      </c>
      <c r="K3543" s="22">
        <v>43213</v>
      </c>
      <c r="L3543">
        <v>5140</v>
      </c>
      <c r="M3543">
        <v>1.02</v>
      </c>
      <c r="N3543" s="8" t="str">
        <f>IF(AND(AM3543=1,AC3543&lt;-0.005,AE3543&gt;O$1),R3543,"")</f>
        <v/>
      </c>
      <c r="O3543" s="8">
        <f t="shared" si="282"/>
        <v>487702.08102297731</v>
      </c>
      <c r="P3543" s="8" t="str">
        <f t="shared" si="281"/>
        <v/>
      </c>
      <c r="Q3543" s="8">
        <f t="shared" si="283"/>
        <v>649343.55839992582</v>
      </c>
      <c r="R3543" s="8">
        <f t="shared" si="284"/>
        <v>-3189.6385076358169</v>
      </c>
      <c r="S3543" s="8">
        <f t="shared" si="285"/>
        <v>1455934.689544569</v>
      </c>
      <c r="U3543" s="25">
        <v>43213.317071759258</v>
      </c>
      <c r="V3543">
        <v>35</v>
      </c>
      <c r="W3543">
        <v>9432</v>
      </c>
      <c r="X3543" t="s">
        <v>1190</v>
      </c>
      <c r="Y3543" t="s">
        <v>962</v>
      </c>
      <c r="Z3543" s="25">
        <v>43210.986805555556</v>
      </c>
      <c r="AA3543">
        <v>5146</v>
      </c>
      <c r="AB3543">
        <v>-23</v>
      </c>
      <c r="AC3543" s="24">
        <v>-4.4000000000000003E-3</v>
      </c>
      <c r="AD3543">
        <v>3400</v>
      </c>
      <c r="AE3543">
        <v>17501700</v>
      </c>
      <c r="AF3543" s="22">
        <v>43210</v>
      </c>
      <c r="AG3543">
        <v>5192</v>
      </c>
      <c r="AH3543">
        <v>5169</v>
      </c>
      <c r="AI3543" s="22">
        <v>43213</v>
      </c>
      <c r="AJ3543">
        <v>5140</v>
      </c>
      <c r="AK3543">
        <v>5173</v>
      </c>
      <c r="AM3543">
        <v>1</v>
      </c>
      <c r="AN3543">
        <v>0</v>
      </c>
      <c r="AO3543">
        <v>11.18</v>
      </c>
      <c r="AP3543">
        <v>2.9</v>
      </c>
      <c r="AQ3543">
        <v>0.91</v>
      </c>
      <c r="AR3543">
        <v>0.82</v>
      </c>
      <c r="AS3543">
        <v>1.02</v>
      </c>
      <c r="AT3543">
        <v>1.03</v>
      </c>
      <c r="AU3543">
        <v>0.33800000000000002</v>
      </c>
      <c r="AV3543">
        <v>5195</v>
      </c>
      <c r="AW3543">
        <v>5139</v>
      </c>
      <c r="AX3543">
        <v>5173</v>
      </c>
    </row>
    <row r="3544" spans="1:50">
      <c r="A3544" s="22">
        <v>43209</v>
      </c>
      <c r="B3544">
        <v>638</v>
      </c>
      <c r="C3544">
        <v>642</v>
      </c>
      <c r="D3544">
        <v>626</v>
      </c>
      <c r="E3544">
        <v>628</v>
      </c>
      <c r="F3544" s="22">
        <v>43210</v>
      </c>
      <c r="G3544">
        <v>623</v>
      </c>
      <c r="H3544">
        <v>640</v>
      </c>
      <c r="I3544">
        <v>623</v>
      </c>
      <c r="J3544">
        <v>640</v>
      </c>
      <c r="K3544" s="22">
        <v>43213</v>
      </c>
      <c r="L3544">
        <v>659</v>
      </c>
      <c r="M3544">
        <v>0.89</v>
      </c>
      <c r="N3544" s="8" t="str">
        <f>IF(AND(AM3544=1,AC3544&lt;-0.005,AE3544&gt;O$1),R3544,"")</f>
        <v/>
      </c>
      <c r="O3544" s="8">
        <f t="shared" si="282"/>
        <v>487702.08102297731</v>
      </c>
      <c r="P3544" s="8" t="str">
        <f t="shared" si="281"/>
        <v/>
      </c>
      <c r="Q3544" s="8">
        <f t="shared" si="283"/>
        <v>649343.55839992582</v>
      </c>
      <c r="R3544" s="8">
        <f t="shared" si="284"/>
        <v>-8208.9552238805991</v>
      </c>
      <c r="S3544" s="8">
        <f t="shared" si="285"/>
        <v>1455934.689544569</v>
      </c>
      <c r="U3544" s="25">
        <v>43213.317071759258</v>
      </c>
      <c r="V3544">
        <v>36</v>
      </c>
      <c r="W3544">
        <v>4594</v>
      </c>
      <c r="X3544" t="s">
        <v>1140</v>
      </c>
      <c r="Y3544" t="s">
        <v>957</v>
      </c>
      <c r="Z3544" s="25">
        <v>43210.996527777781</v>
      </c>
      <c r="AA3544">
        <v>669.9</v>
      </c>
      <c r="AB3544">
        <v>29.9</v>
      </c>
      <c r="AC3544" s="24">
        <v>4.6699999999999998E-2</v>
      </c>
      <c r="AD3544">
        <v>2800</v>
      </c>
      <c r="AE3544">
        <v>1863890</v>
      </c>
      <c r="AF3544" s="22">
        <v>43210</v>
      </c>
      <c r="AG3544">
        <v>623</v>
      </c>
      <c r="AH3544">
        <v>640</v>
      </c>
      <c r="AI3544" s="22">
        <v>43213</v>
      </c>
      <c r="AJ3544">
        <v>659</v>
      </c>
      <c r="AK3544">
        <v>670</v>
      </c>
      <c r="AM3544">
        <v>2</v>
      </c>
      <c r="AN3544" t="s">
        <v>1023</v>
      </c>
      <c r="AO3544">
        <v>55.19</v>
      </c>
      <c r="AP3544">
        <v>0</v>
      </c>
      <c r="AQ3544">
        <v>7.0000000000000007E-2</v>
      </c>
      <c r="AR3544">
        <v>0.05</v>
      </c>
      <c r="AS3544">
        <v>0.89</v>
      </c>
      <c r="AT3544">
        <v>0.84</v>
      </c>
      <c r="AU3544">
        <v>1.3029999999999999</v>
      </c>
      <c r="AV3544">
        <v>695</v>
      </c>
      <c r="AW3544">
        <v>653</v>
      </c>
      <c r="AX3544">
        <v>670</v>
      </c>
    </row>
    <row r="3545" spans="1:50">
      <c r="A3545" s="22">
        <v>43209</v>
      </c>
      <c r="B3545">
        <v>790</v>
      </c>
      <c r="C3545">
        <v>803.7</v>
      </c>
      <c r="D3545">
        <v>784.2</v>
      </c>
      <c r="E3545">
        <v>792.5</v>
      </c>
      <c r="F3545" s="22">
        <v>43210</v>
      </c>
      <c r="G3545">
        <v>785.2</v>
      </c>
      <c r="H3545">
        <v>790</v>
      </c>
      <c r="I3545">
        <v>779</v>
      </c>
      <c r="J3545">
        <v>779.3</v>
      </c>
      <c r="K3545" s="22">
        <v>43213</v>
      </c>
      <c r="L3545">
        <v>777</v>
      </c>
      <c r="M3545">
        <v>0.93</v>
      </c>
      <c r="N3545" s="8" t="str">
        <f>IF(AND(AM3545=1,AC3545&lt;-0.005,AE3545&gt;O$1),R3545,"")</f>
        <v/>
      </c>
      <c r="O3545" s="8">
        <f t="shared" si="282"/>
        <v>487702.08102297731</v>
      </c>
      <c r="P3545" s="8" t="str">
        <f t="shared" si="281"/>
        <v/>
      </c>
      <c r="Q3545" s="8">
        <f t="shared" si="283"/>
        <v>649343.55839992582</v>
      </c>
      <c r="R3545" s="8">
        <f t="shared" si="284"/>
        <v>6386.8613138685641</v>
      </c>
      <c r="S3545" s="8">
        <f t="shared" si="285"/>
        <v>1462321.5508584375</v>
      </c>
      <c r="U3545" s="25">
        <v>43213.317071759258</v>
      </c>
      <c r="V3545">
        <v>37</v>
      </c>
      <c r="W3545">
        <v>4755</v>
      </c>
      <c r="X3545" t="s">
        <v>268</v>
      </c>
      <c r="Y3545" t="s">
        <v>962</v>
      </c>
      <c r="Z3545" s="25">
        <v>43210.994444444441</v>
      </c>
      <c r="AA3545">
        <v>781</v>
      </c>
      <c r="AB3545">
        <v>1.7</v>
      </c>
      <c r="AC3545" s="24">
        <v>2.2000000000000001E-3</v>
      </c>
      <c r="AD3545">
        <v>2300</v>
      </c>
      <c r="AE3545">
        <v>1796180</v>
      </c>
      <c r="AF3545" s="22">
        <v>43210</v>
      </c>
      <c r="AG3545">
        <v>785.2</v>
      </c>
      <c r="AH3545">
        <v>779.3</v>
      </c>
      <c r="AI3545" s="22">
        <v>43213</v>
      </c>
      <c r="AJ3545">
        <v>777</v>
      </c>
      <c r="AK3545">
        <v>767.2</v>
      </c>
      <c r="AM3545">
        <v>1</v>
      </c>
      <c r="AN3545">
        <v>0</v>
      </c>
      <c r="AO3545">
        <v>10.5</v>
      </c>
      <c r="AP3545" t="s">
        <v>956</v>
      </c>
      <c r="AQ3545">
        <v>0.05</v>
      </c>
      <c r="AR3545">
        <v>0.03</v>
      </c>
      <c r="AS3545">
        <v>0.93</v>
      </c>
      <c r="AT3545">
        <v>0.86</v>
      </c>
      <c r="AU3545">
        <v>0.88700000000000001</v>
      </c>
      <c r="AV3545">
        <v>777.7</v>
      </c>
      <c r="AW3545">
        <v>761.8</v>
      </c>
      <c r="AX3545">
        <v>767.2</v>
      </c>
    </row>
    <row r="3546" spans="1:50">
      <c r="A3546" s="22">
        <v>43209</v>
      </c>
      <c r="B3546">
        <v>900</v>
      </c>
      <c r="C3546">
        <v>921</v>
      </c>
      <c r="D3546">
        <v>868</v>
      </c>
      <c r="E3546">
        <v>871</v>
      </c>
      <c r="F3546" s="22">
        <v>43210</v>
      </c>
      <c r="G3546">
        <v>870</v>
      </c>
      <c r="H3546">
        <v>875</v>
      </c>
      <c r="I3546">
        <v>853</v>
      </c>
      <c r="J3546">
        <v>871</v>
      </c>
      <c r="K3546" s="22">
        <v>43213</v>
      </c>
      <c r="L3546">
        <v>863</v>
      </c>
      <c r="M3546">
        <v>1.02</v>
      </c>
      <c r="N3546" s="8" t="str">
        <f>IF(AND(AM3546=1,AC3546&lt;-0.005,AE3546&gt;O$1),R3546,"")</f>
        <v/>
      </c>
      <c r="O3546" s="8">
        <f t="shared" si="282"/>
        <v>487702.08102297731</v>
      </c>
      <c r="P3546" s="8" t="str">
        <f t="shared" ref="P3546:P3609" si="286">IF(AND(AM3546=1,AC3546&lt;Q$8,E3546/B3546-1&gt;Q$9,J3546&lt;Q$10),R3546,"")</f>
        <v/>
      </c>
      <c r="Q3546" s="8">
        <f t="shared" si="283"/>
        <v>649343.55839992582</v>
      </c>
      <c r="R3546" s="8">
        <f t="shared" si="284"/>
        <v>7647.0588235294508</v>
      </c>
      <c r="S3546" s="8">
        <f t="shared" si="285"/>
        <v>1469968.6096819669</v>
      </c>
      <c r="U3546" s="25">
        <v>43213.317071759258</v>
      </c>
      <c r="V3546">
        <v>38</v>
      </c>
      <c r="W3546">
        <v>5423</v>
      </c>
      <c r="X3546" t="s">
        <v>1189</v>
      </c>
      <c r="Y3546" t="s">
        <v>962</v>
      </c>
      <c r="Z3546" s="25">
        <v>43210.879861111112</v>
      </c>
      <c r="AA3546">
        <v>870</v>
      </c>
      <c r="AB3546">
        <v>-1</v>
      </c>
      <c r="AC3546" s="24">
        <v>-1.1000000000000001E-3</v>
      </c>
      <c r="AD3546">
        <v>2100</v>
      </c>
      <c r="AE3546">
        <v>1830450</v>
      </c>
      <c r="AF3546" s="22">
        <v>43210</v>
      </c>
      <c r="AG3546">
        <v>870</v>
      </c>
      <c r="AH3546">
        <v>871</v>
      </c>
      <c r="AI3546" s="22">
        <v>43213</v>
      </c>
      <c r="AJ3546">
        <v>863</v>
      </c>
      <c r="AK3546">
        <v>850</v>
      </c>
      <c r="AM3546">
        <v>1</v>
      </c>
      <c r="AN3546">
        <v>0.05</v>
      </c>
      <c r="AO3546">
        <v>4.5199999999999996</v>
      </c>
      <c r="AP3546">
        <v>1.1499999999999999</v>
      </c>
      <c r="AQ3546">
        <v>0.68</v>
      </c>
      <c r="AR3546">
        <v>0.32</v>
      </c>
      <c r="AS3546">
        <v>1.02</v>
      </c>
      <c r="AT3546">
        <v>0.99</v>
      </c>
      <c r="AU3546">
        <v>0.63</v>
      </c>
      <c r="AV3546">
        <v>897</v>
      </c>
      <c r="AW3546">
        <v>848</v>
      </c>
      <c r="AX3546">
        <v>850</v>
      </c>
    </row>
    <row r="3547" spans="1:50">
      <c r="A3547" s="22">
        <v>43209</v>
      </c>
      <c r="B3547">
        <v>528</v>
      </c>
      <c r="C3547">
        <v>562</v>
      </c>
      <c r="D3547">
        <v>524</v>
      </c>
      <c r="E3547">
        <v>550</v>
      </c>
      <c r="F3547" s="22">
        <v>43210</v>
      </c>
      <c r="G3547">
        <v>542</v>
      </c>
      <c r="H3547">
        <v>605</v>
      </c>
      <c r="I3547">
        <v>539</v>
      </c>
      <c r="J3547">
        <v>605</v>
      </c>
      <c r="K3547" s="22">
        <v>43213</v>
      </c>
      <c r="L3547">
        <v>620</v>
      </c>
      <c r="M3547">
        <v>1.1399999999999999</v>
      </c>
      <c r="N3547" s="8" t="str">
        <f>IF(AND(AM3547=1,AC3547&lt;-0.005,AE3547&gt;O$1),R3547,"")</f>
        <v/>
      </c>
      <c r="O3547" s="8">
        <f t="shared" si="282"/>
        <v>487702.08102297731</v>
      </c>
      <c r="P3547" s="8" t="str">
        <f t="shared" si="286"/>
        <v/>
      </c>
      <c r="Q3547" s="8">
        <f t="shared" si="283"/>
        <v>649343.55839992582</v>
      </c>
      <c r="R3547" s="8">
        <f t="shared" si="284"/>
        <v>-60283.68794326239</v>
      </c>
      <c r="S3547" s="8">
        <f t="shared" si="285"/>
        <v>1469968.6096819669</v>
      </c>
      <c r="U3547" s="25">
        <v>43213.317071759258</v>
      </c>
      <c r="V3547">
        <v>40</v>
      </c>
      <c r="W3547">
        <v>1400</v>
      </c>
      <c r="X3547" t="s">
        <v>1181</v>
      </c>
      <c r="Y3547" t="s">
        <v>960</v>
      </c>
      <c r="Z3547" s="25">
        <v>43210.98541666667</v>
      </c>
      <c r="AA3547">
        <v>606</v>
      </c>
      <c r="AB3547">
        <v>1</v>
      </c>
      <c r="AC3547" s="24">
        <v>1.6999999999999999E-3</v>
      </c>
      <c r="AD3547">
        <v>1800</v>
      </c>
      <c r="AE3547">
        <v>1086000</v>
      </c>
      <c r="AF3547" s="22">
        <v>43210</v>
      </c>
      <c r="AG3547">
        <v>542</v>
      </c>
      <c r="AH3547">
        <v>605</v>
      </c>
      <c r="AI3547" s="22">
        <v>43213</v>
      </c>
      <c r="AJ3547">
        <v>620</v>
      </c>
      <c r="AK3547">
        <v>705</v>
      </c>
      <c r="AM3547">
        <v>2</v>
      </c>
      <c r="AN3547" t="s">
        <v>1023</v>
      </c>
      <c r="AO3547">
        <v>0</v>
      </c>
      <c r="AP3547">
        <v>0</v>
      </c>
      <c r="AQ3547">
        <v>0.9</v>
      </c>
      <c r="AR3547">
        <v>0.71</v>
      </c>
      <c r="AS3547">
        <v>1.1399999999999999</v>
      </c>
      <c r="AT3547">
        <v>1.1399999999999999</v>
      </c>
      <c r="AU3547">
        <v>1.169</v>
      </c>
      <c r="AV3547">
        <v>705</v>
      </c>
      <c r="AW3547">
        <v>618</v>
      </c>
      <c r="AX3547">
        <v>705</v>
      </c>
    </row>
    <row r="3548" spans="1:50">
      <c r="A3548" s="22">
        <v>43209</v>
      </c>
      <c r="B3548">
        <v>5420</v>
      </c>
      <c r="C3548">
        <v>5425</v>
      </c>
      <c r="D3548">
        <v>5365</v>
      </c>
      <c r="E3548">
        <v>5371</v>
      </c>
      <c r="F3548" s="22">
        <v>43210</v>
      </c>
      <c r="G3548">
        <v>5347</v>
      </c>
      <c r="H3548">
        <v>5385</v>
      </c>
      <c r="I3548">
        <v>5333</v>
      </c>
      <c r="J3548">
        <v>5385</v>
      </c>
      <c r="K3548" s="22">
        <v>43213</v>
      </c>
      <c r="L3548">
        <v>5383</v>
      </c>
      <c r="M3548">
        <v>1.03</v>
      </c>
      <c r="N3548" s="8" t="str">
        <f>IF(AND(AM3548=1,AC3548&lt;-0.005,AE3548&gt;O$1),R3548,"")</f>
        <v/>
      </c>
      <c r="O3548" s="8">
        <f t="shared" si="282"/>
        <v>487702.08102297731</v>
      </c>
      <c r="P3548" s="8" t="str">
        <f t="shared" si="286"/>
        <v/>
      </c>
      <c r="Q3548" s="8">
        <f t="shared" si="283"/>
        <v>649343.55839992582</v>
      </c>
      <c r="R3548" s="8">
        <f t="shared" si="284"/>
        <v>3084.1121495327475</v>
      </c>
      <c r="S3548" s="8">
        <f t="shared" si="285"/>
        <v>1473052.7218314996</v>
      </c>
      <c r="U3548" s="25">
        <v>43213.317071759258</v>
      </c>
      <c r="V3548">
        <v>41</v>
      </c>
      <c r="W3548">
        <v>6758</v>
      </c>
      <c r="X3548" t="s">
        <v>790</v>
      </c>
      <c r="Y3548" t="s">
        <v>962</v>
      </c>
      <c r="Z3548" s="25">
        <v>43210.995138888888</v>
      </c>
      <c r="AA3548">
        <v>5365</v>
      </c>
      <c r="AB3548">
        <v>-20</v>
      </c>
      <c r="AC3548" s="24">
        <v>-3.7000000000000002E-3</v>
      </c>
      <c r="AD3548">
        <v>1800</v>
      </c>
      <c r="AE3548">
        <v>9662800</v>
      </c>
      <c r="AF3548" s="22">
        <v>43210</v>
      </c>
      <c r="AG3548">
        <v>5347</v>
      </c>
      <c r="AH3548">
        <v>5385</v>
      </c>
      <c r="AI3548" s="22">
        <v>43213</v>
      </c>
      <c r="AJ3548">
        <v>5383</v>
      </c>
      <c r="AK3548">
        <v>5350</v>
      </c>
      <c r="AM3548">
        <v>1</v>
      </c>
      <c r="AN3548" t="s">
        <v>1023</v>
      </c>
      <c r="AO3548">
        <v>15.55</v>
      </c>
      <c r="AP3548">
        <v>0.46</v>
      </c>
      <c r="AQ3548">
        <v>0.97</v>
      </c>
      <c r="AR3548">
        <v>0.47</v>
      </c>
      <c r="AS3548">
        <v>1.03</v>
      </c>
      <c r="AT3548">
        <v>1.02</v>
      </c>
      <c r="AU3548">
        <v>0.56399999999999995</v>
      </c>
      <c r="AV3548">
        <v>5387</v>
      </c>
      <c r="AW3548">
        <v>5339</v>
      </c>
      <c r="AX3548">
        <v>5350</v>
      </c>
    </row>
    <row r="3549" spans="1:50">
      <c r="A3549" s="22">
        <v>43209</v>
      </c>
      <c r="B3549">
        <v>2961</v>
      </c>
      <c r="C3549">
        <v>2980</v>
      </c>
      <c r="D3549">
        <v>2951.5</v>
      </c>
      <c r="E3549">
        <v>2962.5</v>
      </c>
      <c r="F3549" s="22">
        <v>43210</v>
      </c>
      <c r="G3549">
        <v>2912.5</v>
      </c>
      <c r="H3549">
        <v>2914.5</v>
      </c>
      <c r="I3549">
        <v>2878</v>
      </c>
      <c r="J3549">
        <v>2892</v>
      </c>
      <c r="K3549" s="22">
        <v>43213</v>
      </c>
      <c r="L3549">
        <v>2872</v>
      </c>
      <c r="M3549">
        <v>0.97</v>
      </c>
      <c r="N3549" s="8" t="str">
        <f>IF(AND(AM3549=1,AC3549&lt;-0.005,AE3549&gt;O$1),R3549,"")</f>
        <v/>
      </c>
      <c r="O3549" s="8">
        <f t="shared" si="282"/>
        <v>487702.08102297731</v>
      </c>
      <c r="P3549" s="8" t="str">
        <f t="shared" si="286"/>
        <v/>
      </c>
      <c r="Q3549" s="8">
        <f t="shared" si="283"/>
        <v>649343.55839992582</v>
      </c>
      <c r="R3549" s="8">
        <f t="shared" si="284"/>
        <v>1571.7778553964167</v>
      </c>
      <c r="S3549" s="8">
        <f t="shared" si="285"/>
        <v>1474624.4996868961</v>
      </c>
      <c r="U3549" s="25">
        <v>43213.317071759258</v>
      </c>
      <c r="V3549">
        <v>42</v>
      </c>
      <c r="W3549">
        <v>2914</v>
      </c>
      <c r="X3549" t="s">
        <v>1100</v>
      </c>
      <c r="Y3549" t="s">
        <v>962</v>
      </c>
      <c r="Z3549" s="25">
        <v>43210.978472222225</v>
      </c>
      <c r="AA3549">
        <v>2901</v>
      </c>
      <c r="AB3549">
        <v>9</v>
      </c>
      <c r="AC3549" s="24">
        <v>3.0999999999999999E-3</v>
      </c>
      <c r="AD3549">
        <v>1600</v>
      </c>
      <c r="AE3549">
        <v>4638300</v>
      </c>
      <c r="AF3549" s="22">
        <v>43210</v>
      </c>
      <c r="AG3549">
        <v>2912.5</v>
      </c>
      <c r="AH3549">
        <v>2892</v>
      </c>
      <c r="AI3549" s="22">
        <v>43213</v>
      </c>
      <c r="AJ3549">
        <v>2872</v>
      </c>
      <c r="AK3549">
        <v>2863</v>
      </c>
      <c r="AM3549">
        <v>1</v>
      </c>
      <c r="AN3549" t="s">
        <v>1023</v>
      </c>
      <c r="AO3549">
        <v>25.88</v>
      </c>
      <c r="AP3549">
        <v>5.19</v>
      </c>
      <c r="AQ3549">
        <v>0.24</v>
      </c>
      <c r="AR3549">
        <v>7.0000000000000007E-2</v>
      </c>
      <c r="AS3549">
        <v>0.97</v>
      </c>
      <c r="AT3549">
        <v>0.92</v>
      </c>
      <c r="AU3549">
        <v>0.60699999999999998</v>
      </c>
      <c r="AV3549">
        <v>2882.5</v>
      </c>
      <c r="AW3549">
        <v>2860</v>
      </c>
      <c r="AX3549">
        <v>2863</v>
      </c>
    </row>
    <row r="3550" spans="1:50">
      <c r="A3550" s="22">
        <v>43209</v>
      </c>
      <c r="B3550">
        <v>1016</v>
      </c>
      <c r="C3550">
        <v>1030</v>
      </c>
      <c r="D3550">
        <v>925</v>
      </c>
      <c r="E3550">
        <v>957</v>
      </c>
      <c r="F3550" s="22">
        <v>43210</v>
      </c>
      <c r="G3550">
        <v>982</v>
      </c>
      <c r="H3550">
        <v>984</v>
      </c>
      <c r="I3550">
        <v>870</v>
      </c>
      <c r="J3550">
        <v>895</v>
      </c>
      <c r="K3550" s="22">
        <v>43213</v>
      </c>
      <c r="L3550">
        <v>898</v>
      </c>
      <c r="M3550">
        <v>1.1399999999999999</v>
      </c>
      <c r="N3550" s="8" t="str">
        <f>IF(AND(AM3550=1,AC3550&lt;-0.005,AE3550&gt;O$1),R3550,"")</f>
        <v/>
      </c>
      <c r="O3550" s="8">
        <f t="shared" si="282"/>
        <v>487702.08102297731</v>
      </c>
      <c r="P3550" s="8" t="str">
        <f t="shared" si="286"/>
        <v/>
      </c>
      <c r="Q3550" s="8">
        <f t="shared" si="283"/>
        <v>649343.55839992582</v>
      </c>
      <c r="R3550" s="8">
        <f t="shared" si="284"/>
        <v>-22848.034006376194</v>
      </c>
      <c r="S3550" s="8">
        <f t="shared" si="285"/>
        <v>1474624.4996868961</v>
      </c>
      <c r="U3550" s="25">
        <v>43213.317071759258</v>
      </c>
      <c r="V3550">
        <v>43</v>
      </c>
      <c r="W3550">
        <v>9753</v>
      </c>
      <c r="X3550" t="s">
        <v>1123</v>
      </c>
      <c r="Y3550" t="s">
        <v>960</v>
      </c>
      <c r="Z3550" s="25">
        <v>43210.988888888889</v>
      </c>
      <c r="AA3550">
        <v>880.1</v>
      </c>
      <c r="AB3550">
        <v>-14.9</v>
      </c>
      <c r="AC3550" s="24">
        <v>-1.66E-2</v>
      </c>
      <c r="AD3550">
        <v>1500</v>
      </c>
      <c r="AE3550">
        <v>1329350</v>
      </c>
      <c r="AF3550" s="22">
        <v>43210</v>
      </c>
      <c r="AG3550">
        <v>982</v>
      </c>
      <c r="AH3550">
        <v>895</v>
      </c>
      <c r="AI3550" s="22">
        <v>43213</v>
      </c>
      <c r="AJ3550">
        <v>898</v>
      </c>
      <c r="AK3550">
        <v>941</v>
      </c>
      <c r="AM3550">
        <v>2</v>
      </c>
      <c r="AN3550" t="s">
        <v>1023</v>
      </c>
      <c r="AO3550">
        <v>1223.5999999999999</v>
      </c>
      <c r="AP3550">
        <v>1.1200000000000001</v>
      </c>
      <c r="AQ3550">
        <v>0.66</v>
      </c>
      <c r="AR3550">
        <v>0.75</v>
      </c>
      <c r="AS3550">
        <v>1.1399999999999999</v>
      </c>
      <c r="AT3550">
        <v>1.29</v>
      </c>
      <c r="AU3550">
        <v>0.86399999999999999</v>
      </c>
      <c r="AV3550">
        <v>992</v>
      </c>
      <c r="AW3550">
        <v>880</v>
      </c>
      <c r="AX3550">
        <v>941</v>
      </c>
    </row>
    <row r="3551" spans="1:50">
      <c r="A3551" s="22">
        <v>43209</v>
      </c>
      <c r="B3551">
        <v>708.7</v>
      </c>
      <c r="C3551">
        <v>730</v>
      </c>
      <c r="D3551">
        <v>707.8</v>
      </c>
      <c r="E3551">
        <v>714.4</v>
      </c>
      <c r="F3551" s="22">
        <v>43210</v>
      </c>
      <c r="G3551">
        <v>719</v>
      </c>
      <c r="H3551">
        <v>725</v>
      </c>
      <c r="I3551">
        <v>714.2</v>
      </c>
      <c r="J3551">
        <v>716.3</v>
      </c>
      <c r="K3551" s="22">
        <v>43213</v>
      </c>
      <c r="L3551">
        <v>725</v>
      </c>
      <c r="M3551">
        <v>1.02</v>
      </c>
      <c r="N3551" s="8" t="str">
        <f>IF(AND(AM3551=1,AC3551&lt;-0.005,AE3551&gt;O$1),R3551,"")</f>
        <v/>
      </c>
      <c r="O3551" s="8">
        <f t="shared" si="282"/>
        <v>487702.08102297731</v>
      </c>
      <c r="P3551" s="8" t="str">
        <f t="shared" si="286"/>
        <v/>
      </c>
      <c r="Q3551" s="8">
        <f t="shared" si="283"/>
        <v>649343.55839992582</v>
      </c>
      <c r="R3551" s="8">
        <f t="shared" si="284"/>
        <v>-3696.6046002190333</v>
      </c>
      <c r="S3551" s="8">
        <f t="shared" si="285"/>
        <v>1470927.895086677</v>
      </c>
      <c r="U3551" s="25">
        <v>43213.317071759258</v>
      </c>
      <c r="V3551">
        <v>44</v>
      </c>
      <c r="W3551">
        <v>8306</v>
      </c>
      <c r="X3551" t="s">
        <v>1083</v>
      </c>
      <c r="Y3551" t="s">
        <v>962</v>
      </c>
      <c r="Z3551" s="25">
        <v>43210.99722222222</v>
      </c>
      <c r="AA3551">
        <v>717</v>
      </c>
      <c r="AB3551">
        <v>0.7</v>
      </c>
      <c r="AC3551" s="24">
        <v>1E-3</v>
      </c>
      <c r="AD3551">
        <v>1400</v>
      </c>
      <c r="AE3551">
        <v>1004120</v>
      </c>
      <c r="AF3551" s="22">
        <v>43210</v>
      </c>
      <c r="AG3551">
        <v>719</v>
      </c>
      <c r="AH3551">
        <v>716.3</v>
      </c>
      <c r="AI3551" s="22">
        <v>43213</v>
      </c>
      <c r="AJ3551">
        <v>725</v>
      </c>
      <c r="AK3551">
        <v>730.4</v>
      </c>
      <c r="AM3551">
        <v>1</v>
      </c>
      <c r="AN3551">
        <v>0.05</v>
      </c>
      <c r="AO3551">
        <v>6.21</v>
      </c>
      <c r="AP3551">
        <v>2.5099999999999998</v>
      </c>
      <c r="AQ3551">
        <v>1</v>
      </c>
      <c r="AR3551">
        <v>0.15</v>
      </c>
      <c r="AS3551">
        <v>1.02</v>
      </c>
      <c r="AT3551">
        <v>0.95</v>
      </c>
      <c r="AU3551">
        <v>0.65400000000000003</v>
      </c>
      <c r="AV3551">
        <v>734.6</v>
      </c>
      <c r="AW3551">
        <v>724.2</v>
      </c>
      <c r="AX3551">
        <v>730.4</v>
      </c>
    </row>
    <row r="3552" spans="1:50">
      <c r="A3552" s="22">
        <v>43209</v>
      </c>
      <c r="B3552">
        <v>1147</v>
      </c>
      <c r="C3552">
        <v>1148</v>
      </c>
      <c r="D3552">
        <v>1107</v>
      </c>
      <c r="E3552">
        <v>1120</v>
      </c>
      <c r="F3552" s="22">
        <v>43210</v>
      </c>
      <c r="G3552">
        <v>1114</v>
      </c>
      <c r="H3552">
        <v>1117</v>
      </c>
      <c r="I3552">
        <v>1095</v>
      </c>
      <c r="J3552">
        <v>1107</v>
      </c>
      <c r="K3552" s="22">
        <v>43213</v>
      </c>
      <c r="L3552">
        <v>1110</v>
      </c>
      <c r="M3552">
        <v>1.05</v>
      </c>
      <c r="N3552" s="8" t="str">
        <f>IF(AND(AM3552=1,AC3552&lt;-0.005,AE3552&gt;O$1),R3552,"")</f>
        <v/>
      </c>
      <c r="O3552" s="8">
        <f t="shared" si="282"/>
        <v>487702.08102297731</v>
      </c>
      <c r="P3552" s="8" t="str">
        <f t="shared" si="286"/>
        <v/>
      </c>
      <c r="Q3552" s="8">
        <f t="shared" si="283"/>
        <v>649343.55839992582</v>
      </c>
      <c r="R3552" s="8">
        <f t="shared" si="284"/>
        <v>0</v>
      </c>
      <c r="S3552" s="8">
        <f t="shared" si="285"/>
        <v>1470927.895086677</v>
      </c>
      <c r="U3552" s="25">
        <v>43213.317071759258</v>
      </c>
      <c r="V3552">
        <v>45</v>
      </c>
      <c r="W3552">
        <v>6723</v>
      </c>
      <c r="X3552" t="s">
        <v>1188</v>
      </c>
      <c r="Y3552" t="s">
        <v>962</v>
      </c>
      <c r="Z3552" s="25">
        <v>43210.98333333333</v>
      </c>
      <c r="AA3552">
        <v>1118</v>
      </c>
      <c r="AB3552">
        <v>11</v>
      </c>
      <c r="AC3552" s="24">
        <v>9.9000000000000008E-3</v>
      </c>
      <c r="AD3552">
        <v>1200</v>
      </c>
      <c r="AE3552">
        <v>1342600</v>
      </c>
      <c r="AF3552" s="22">
        <v>43210</v>
      </c>
      <c r="AG3552">
        <v>1114</v>
      </c>
      <c r="AH3552">
        <v>1107</v>
      </c>
      <c r="AI3552" s="22">
        <v>43213</v>
      </c>
      <c r="AJ3552">
        <v>1110</v>
      </c>
      <c r="AK3552">
        <v>1110</v>
      </c>
      <c r="AM3552">
        <v>1</v>
      </c>
      <c r="AN3552">
        <v>0.05</v>
      </c>
      <c r="AO3552">
        <v>1</v>
      </c>
      <c r="AP3552" t="s">
        <v>956</v>
      </c>
      <c r="AQ3552">
        <v>0.84</v>
      </c>
      <c r="AR3552">
        <v>0.39</v>
      </c>
      <c r="AS3552">
        <v>1.05</v>
      </c>
      <c r="AT3552">
        <v>0.96</v>
      </c>
      <c r="AU3552">
        <v>0.92700000000000005</v>
      </c>
      <c r="AV3552">
        <v>1124</v>
      </c>
      <c r="AW3552">
        <v>1103</v>
      </c>
      <c r="AX3552">
        <v>1110</v>
      </c>
    </row>
    <row r="3553" spans="1:50">
      <c r="A3553" s="22">
        <v>43209</v>
      </c>
      <c r="B3553">
        <v>239</v>
      </c>
      <c r="C3553">
        <v>240</v>
      </c>
      <c r="D3553">
        <v>230</v>
      </c>
      <c r="E3553">
        <v>232</v>
      </c>
      <c r="F3553" s="22">
        <v>43210</v>
      </c>
      <c r="G3553">
        <v>235</v>
      </c>
      <c r="H3553">
        <v>247</v>
      </c>
      <c r="I3553">
        <v>235</v>
      </c>
      <c r="J3553">
        <v>246</v>
      </c>
      <c r="K3553" s="22">
        <v>43213</v>
      </c>
      <c r="L3553">
        <v>251</v>
      </c>
      <c r="M3553">
        <v>0.97</v>
      </c>
      <c r="N3553" s="8" t="str">
        <f>IF(AND(AM3553=1,AC3553&lt;-0.005,AE3553&gt;O$1),R3553,"")</f>
        <v/>
      </c>
      <c r="O3553" s="8">
        <f t="shared" si="282"/>
        <v>487702.08102297731</v>
      </c>
      <c r="P3553" s="8" t="str">
        <f t="shared" si="286"/>
        <v/>
      </c>
      <c r="Q3553" s="8">
        <f t="shared" si="283"/>
        <v>649343.55839992582</v>
      </c>
      <c r="R3553" s="8">
        <f t="shared" si="284"/>
        <v>-7843.1372549019889</v>
      </c>
      <c r="S3553" s="8">
        <f t="shared" si="285"/>
        <v>1463084.7578317751</v>
      </c>
      <c r="U3553" s="25">
        <v>43213.317071759258</v>
      </c>
      <c r="V3553">
        <v>48</v>
      </c>
      <c r="W3553">
        <v>8912</v>
      </c>
      <c r="X3553" t="s">
        <v>1187</v>
      </c>
      <c r="Y3553" t="s">
        <v>954</v>
      </c>
      <c r="Z3553" s="25">
        <v>43210.99722222222</v>
      </c>
      <c r="AA3553">
        <v>250</v>
      </c>
      <c r="AB3553">
        <v>4</v>
      </c>
      <c r="AC3553" s="24">
        <v>1.6299999999999999E-2</v>
      </c>
      <c r="AD3553">
        <v>1100</v>
      </c>
      <c r="AE3553">
        <v>274010</v>
      </c>
      <c r="AF3553" s="22">
        <v>43210</v>
      </c>
      <c r="AG3553">
        <v>235</v>
      </c>
      <c r="AH3553">
        <v>246</v>
      </c>
      <c r="AI3553" s="22">
        <v>43213</v>
      </c>
      <c r="AJ3553">
        <v>251</v>
      </c>
      <c r="AK3553">
        <v>255</v>
      </c>
      <c r="AM3553">
        <v>1</v>
      </c>
      <c r="AN3553" t="s">
        <v>1023</v>
      </c>
      <c r="AO3553">
        <v>8.35</v>
      </c>
      <c r="AP3553">
        <v>0.81</v>
      </c>
      <c r="AQ3553">
        <v>0.47</v>
      </c>
      <c r="AR3553">
        <v>0.43</v>
      </c>
      <c r="AS3553">
        <v>0.97</v>
      </c>
      <c r="AT3553">
        <v>0.96</v>
      </c>
      <c r="AU3553">
        <v>0.90700000000000003</v>
      </c>
      <c r="AV3553">
        <v>256</v>
      </c>
      <c r="AW3553">
        <v>246</v>
      </c>
      <c r="AX3553">
        <v>255</v>
      </c>
    </row>
    <row r="3554" spans="1:50">
      <c r="A3554" s="22">
        <v>43209</v>
      </c>
      <c r="B3554">
        <v>11260</v>
      </c>
      <c r="C3554">
        <v>11370</v>
      </c>
      <c r="D3554">
        <v>11190</v>
      </c>
      <c r="E3554">
        <v>11220</v>
      </c>
      <c r="F3554" s="22">
        <v>43210</v>
      </c>
      <c r="G3554">
        <v>11160</v>
      </c>
      <c r="H3554">
        <v>11270</v>
      </c>
      <c r="I3554">
        <v>11080</v>
      </c>
      <c r="J3554">
        <v>11190</v>
      </c>
      <c r="K3554" s="22">
        <v>43213</v>
      </c>
      <c r="L3554">
        <v>11180</v>
      </c>
      <c r="M3554">
        <v>1.06</v>
      </c>
      <c r="N3554" s="8" t="str">
        <f>IF(AND(AM3554=1,AC3554&lt;-0.005,AE3554&gt;O$1),R3554,"")</f>
        <v/>
      </c>
      <c r="O3554" s="8">
        <f t="shared" si="282"/>
        <v>487702.08102297731</v>
      </c>
      <c r="P3554" s="8" t="str">
        <f t="shared" si="286"/>
        <v/>
      </c>
      <c r="Q3554" s="8">
        <f t="shared" si="283"/>
        <v>649343.55839992582</v>
      </c>
      <c r="R3554" s="8">
        <f t="shared" si="284"/>
        <v>2697.8417266186884</v>
      </c>
      <c r="S3554" s="8">
        <f t="shared" si="285"/>
        <v>1465782.5995583937</v>
      </c>
      <c r="U3554" s="25">
        <v>43213.317071759258</v>
      </c>
      <c r="V3554">
        <v>49</v>
      </c>
      <c r="W3554">
        <v>1458</v>
      </c>
      <c r="X3554" t="s">
        <v>1186</v>
      </c>
      <c r="Y3554" t="s">
        <v>954</v>
      </c>
      <c r="Z3554" s="25">
        <v>43210.990277777775</v>
      </c>
      <c r="AA3554">
        <v>11175</v>
      </c>
      <c r="AB3554">
        <v>-15</v>
      </c>
      <c r="AC3554" s="24">
        <v>-1.2999999999999999E-3</v>
      </c>
      <c r="AD3554">
        <v>1069</v>
      </c>
      <c r="AE3554">
        <v>11947110</v>
      </c>
      <c r="AF3554" s="22">
        <v>43210</v>
      </c>
      <c r="AG3554">
        <v>11160</v>
      </c>
      <c r="AH3554">
        <v>11190</v>
      </c>
      <c r="AI3554" s="22">
        <v>43213</v>
      </c>
      <c r="AJ3554">
        <v>11180</v>
      </c>
      <c r="AK3554">
        <v>11120</v>
      </c>
      <c r="AM3554">
        <v>1</v>
      </c>
      <c r="AN3554">
        <v>5</v>
      </c>
      <c r="AO3554" s="26">
        <v>3.5000000000000001E-3</v>
      </c>
      <c r="AQ3554">
        <v>0.98</v>
      </c>
      <c r="AR3554">
        <v>0.45</v>
      </c>
      <c r="AS3554">
        <v>1.06</v>
      </c>
      <c r="AT3554">
        <v>1.03</v>
      </c>
      <c r="AU3554">
        <v>0.73899999999999999</v>
      </c>
      <c r="AV3554">
        <v>11210</v>
      </c>
      <c r="AW3554">
        <v>11070</v>
      </c>
      <c r="AX3554">
        <v>11120</v>
      </c>
    </row>
    <row r="3555" spans="1:50">
      <c r="A3555" s="22">
        <v>43209</v>
      </c>
      <c r="B3555">
        <v>205</v>
      </c>
      <c r="C3555">
        <v>206</v>
      </c>
      <c r="D3555">
        <v>201</v>
      </c>
      <c r="E3555">
        <v>203</v>
      </c>
      <c r="F3555" s="22">
        <v>43210</v>
      </c>
      <c r="G3555">
        <v>202</v>
      </c>
      <c r="H3555">
        <v>203</v>
      </c>
      <c r="I3555">
        <v>200</v>
      </c>
      <c r="J3555">
        <v>200</v>
      </c>
      <c r="K3555" s="22">
        <v>43213</v>
      </c>
      <c r="L3555">
        <v>200</v>
      </c>
      <c r="M3555">
        <v>0.93</v>
      </c>
      <c r="N3555" s="8" t="str">
        <f>IF(AND(AM3555=1,AC3555&lt;-0.005,AE3555&gt;O$1),R3555,"")</f>
        <v/>
      </c>
      <c r="O3555" s="8">
        <f t="shared" si="282"/>
        <v>487702.08102297731</v>
      </c>
      <c r="P3555" s="8" t="str">
        <f t="shared" si="286"/>
        <v/>
      </c>
      <c r="Q3555" s="8">
        <f t="shared" si="283"/>
        <v>649343.55839992582</v>
      </c>
      <c r="R3555" s="8">
        <f t="shared" si="284"/>
        <v>-2487.562189054715</v>
      </c>
      <c r="S3555" s="8">
        <f t="shared" si="285"/>
        <v>1465782.5995583937</v>
      </c>
      <c r="U3555" s="25">
        <v>43213.317071759258</v>
      </c>
      <c r="V3555">
        <v>50</v>
      </c>
      <c r="W3555">
        <v>4582</v>
      </c>
      <c r="X3555" t="s">
        <v>1185</v>
      </c>
      <c r="Y3555" t="s">
        <v>960</v>
      </c>
      <c r="Z3555" s="25">
        <v>43210.92291666667</v>
      </c>
      <c r="AA3555">
        <v>198.2</v>
      </c>
      <c r="AB3555">
        <v>-1.8</v>
      </c>
      <c r="AC3555" s="24">
        <v>-8.9999999999999993E-3</v>
      </c>
      <c r="AD3555">
        <v>1000</v>
      </c>
      <c r="AE3555">
        <v>198280</v>
      </c>
      <c r="AF3555" s="22">
        <v>43210</v>
      </c>
      <c r="AG3555">
        <v>202</v>
      </c>
      <c r="AH3555">
        <v>200</v>
      </c>
      <c r="AI3555" s="22">
        <v>43213</v>
      </c>
      <c r="AJ3555">
        <v>200</v>
      </c>
      <c r="AK3555">
        <v>201</v>
      </c>
      <c r="AM3555">
        <v>2</v>
      </c>
      <c r="AN3555" t="s">
        <v>1023</v>
      </c>
      <c r="AO3555">
        <v>3220.44</v>
      </c>
      <c r="AP3555">
        <v>0</v>
      </c>
      <c r="AQ3555">
        <v>0.03</v>
      </c>
      <c r="AR3555">
        <v>0.02</v>
      </c>
      <c r="AS3555">
        <v>0.93</v>
      </c>
      <c r="AT3555">
        <v>0.91</v>
      </c>
      <c r="AU3555">
        <v>1</v>
      </c>
      <c r="AV3555">
        <v>202</v>
      </c>
      <c r="AW3555">
        <v>199</v>
      </c>
      <c r="AX3555">
        <v>201</v>
      </c>
    </row>
    <row r="3556" spans="1:50">
      <c r="A3556" s="22">
        <v>43210</v>
      </c>
      <c r="B3556">
        <v>1270</v>
      </c>
      <c r="C3556">
        <v>1278</v>
      </c>
      <c r="D3556">
        <v>1256</v>
      </c>
      <c r="E3556">
        <v>1266</v>
      </c>
      <c r="F3556" s="22">
        <v>43213</v>
      </c>
      <c r="G3556">
        <v>1267</v>
      </c>
      <c r="H3556">
        <v>1279</v>
      </c>
      <c r="I3556">
        <v>1262</v>
      </c>
      <c r="J3556">
        <v>1275</v>
      </c>
      <c r="K3556" s="22">
        <v>43214</v>
      </c>
      <c r="L3556">
        <v>1258</v>
      </c>
      <c r="M3556">
        <v>0.94</v>
      </c>
      <c r="N3556" s="8" t="str">
        <f>IF(AND(AM3556=1,AC3556&lt;-0.005,AE3556&gt;O$1),R3556,"")</f>
        <v/>
      </c>
      <c r="O3556" s="8">
        <f t="shared" si="282"/>
        <v>487702.08102297731</v>
      </c>
      <c r="P3556" s="8" t="str">
        <f t="shared" si="286"/>
        <v/>
      </c>
      <c r="Q3556" s="8">
        <f t="shared" si="283"/>
        <v>649343.55839992582</v>
      </c>
      <c r="R3556" s="8">
        <f t="shared" si="284"/>
        <v>2396.1661341852514</v>
      </c>
      <c r="S3556" s="8">
        <f t="shared" si="285"/>
        <v>1468178.7656925789</v>
      </c>
      <c r="U3556" s="25">
        <v>43214.316932870373</v>
      </c>
      <c r="V3556">
        <v>2</v>
      </c>
      <c r="W3556">
        <v>1357</v>
      </c>
      <c r="X3556" t="s">
        <v>1056</v>
      </c>
      <c r="Y3556" t="s">
        <v>954</v>
      </c>
      <c r="Z3556" s="25">
        <v>43213.995833333334</v>
      </c>
      <c r="AA3556">
        <v>1269.5999999999999</v>
      </c>
      <c r="AB3556">
        <v>-5.4</v>
      </c>
      <c r="AC3556" s="24">
        <v>-4.1999999999999997E-3</v>
      </c>
      <c r="AD3556">
        <v>124050</v>
      </c>
      <c r="AE3556">
        <v>157840600</v>
      </c>
      <c r="AF3556" s="22">
        <v>43213</v>
      </c>
      <c r="AG3556">
        <v>1267</v>
      </c>
      <c r="AH3556">
        <v>1275</v>
      </c>
      <c r="AI3556" s="22">
        <v>43214</v>
      </c>
      <c r="AJ3556">
        <v>1258</v>
      </c>
      <c r="AK3556">
        <v>1252</v>
      </c>
      <c r="AM3556">
        <v>1</v>
      </c>
      <c r="AN3556">
        <v>0</v>
      </c>
      <c r="AO3556" s="26">
        <v>8.0000000000000002E-3</v>
      </c>
      <c r="AQ3556">
        <v>0</v>
      </c>
      <c r="AR3556">
        <v>0.36</v>
      </c>
      <c r="AS3556">
        <v>0.94</v>
      </c>
      <c r="AT3556">
        <v>0.95</v>
      </c>
      <c r="AU3556">
        <v>1.9750000000000001</v>
      </c>
      <c r="AV3556">
        <v>1269</v>
      </c>
      <c r="AW3556">
        <v>1252</v>
      </c>
      <c r="AX3556">
        <v>1252</v>
      </c>
    </row>
    <row r="3557" spans="1:50">
      <c r="A3557" s="22">
        <v>43210</v>
      </c>
      <c r="B3557">
        <v>511</v>
      </c>
      <c r="C3557">
        <v>511</v>
      </c>
      <c r="D3557">
        <v>505</v>
      </c>
      <c r="E3557">
        <v>511</v>
      </c>
      <c r="F3557" s="22">
        <v>43213</v>
      </c>
      <c r="G3557">
        <v>611</v>
      </c>
      <c r="H3557">
        <v>611</v>
      </c>
      <c r="I3557">
        <v>611</v>
      </c>
      <c r="J3557">
        <v>611</v>
      </c>
      <c r="K3557" s="22">
        <v>43214</v>
      </c>
      <c r="L3557">
        <v>660</v>
      </c>
      <c r="M3557">
        <v>1.03</v>
      </c>
      <c r="N3557" s="8" t="str">
        <f>IF(AND(AM3557=1,AC3557&lt;-0.005,AE3557&gt;O$1),R3557,"")</f>
        <v/>
      </c>
      <c r="O3557" s="8">
        <f t="shared" si="282"/>
        <v>487702.08102297731</v>
      </c>
      <c r="P3557" s="8" t="str">
        <f t="shared" si="286"/>
        <v/>
      </c>
      <c r="Q3557" s="8">
        <f t="shared" si="283"/>
        <v>649343.55839992582</v>
      </c>
      <c r="R3557" s="8">
        <f t="shared" si="284"/>
        <v>-35864.97890295359</v>
      </c>
      <c r="S3557" s="8">
        <f t="shared" si="285"/>
        <v>1468178.7656925789</v>
      </c>
      <c r="U3557" s="25">
        <v>43214.316932870373</v>
      </c>
      <c r="V3557">
        <v>4</v>
      </c>
      <c r="W3557">
        <v>4308</v>
      </c>
      <c r="X3557" t="s">
        <v>338</v>
      </c>
      <c r="Y3557" t="s">
        <v>957</v>
      </c>
      <c r="Z3557" s="25">
        <v>43213.997916666667</v>
      </c>
      <c r="AA3557">
        <v>675.1</v>
      </c>
      <c r="AB3557">
        <v>64.099999999999994</v>
      </c>
      <c r="AC3557" s="24">
        <v>0.10489999999999999</v>
      </c>
      <c r="AD3557">
        <v>81000</v>
      </c>
      <c r="AE3557">
        <v>53487930</v>
      </c>
      <c r="AF3557" s="22">
        <v>43213</v>
      </c>
      <c r="AG3557">
        <v>611</v>
      </c>
      <c r="AH3557">
        <v>611</v>
      </c>
      <c r="AI3557" s="22">
        <v>43214</v>
      </c>
      <c r="AJ3557">
        <v>660</v>
      </c>
      <c r="AK3557">
        <v>711</v>
      </c>
      <c r="AM3557">
        <v>2</v>
      </c>
      <c r="AN3557" t="s">
        <v>1023</v>
      </c>
      <c r="AO3557">
        <v>0</v>
      </c>
      <c r="AP3557" t="s">
        <v>956</v>
      </c>
      <c r="AQ3557">
        <v>0.98</v>
      </c>
      <c r="AR3557">
        <v>0.63</v>
      </c>
      <c r="AS3557">
        <v>1.03</v>
      </c>
      <c r="AT3557">
        <v>1.04</v>
      </c>
      <c r="AU3557">
        <v>1.1080000000000001</v>
      </c>
      <c r="AV3557">
        <v>711</v>
      </c>
      <c r="AW3557">
        <v>656</v>
      </c>
      <c r="AX3557">
        <v>711</v>
      </c>
    </row>
    <row r="3558" spans="1:50">
      <c r="A3558" s="22">
        <v>43210</v>
      </c>
      <c r="B3558">
        <v>1400</v>
      </c>
      <c r="C3558">
        <v>1640</v>
      </c>
      <c r="D3558">
        <v>1343</v>
      </c>
      <c r="E3558">
        <v>1640</v>
      </c>
      <c r="F3558" s="22">
        <v>43213</v>
      </c>
      <c r="G3558">
        <v>1800</v>
      </c>
      <c r="H3558">
        <v>1989</v>
      </c>
      <c r="I3558">
        <v>1709</v>
      </c>
      <c r="J3558">
        <v>1878</v>
      </c>
      <c r="K3558" s="22">
        <v>43214</v>
      </c>
      <c r="L3558">
        <v>1810</v>
      </c>
      <c r="M3558">
        <v>1.48</v>
      </c>
      <c r="N3558" s="8" t="str">
        <f>IF(AND(AM3558=1,AC3558&lt;-0.005,AE3558&gt;O$1),R3558,"")</f>
        <v/>
      </c>
      <c r="O3558" s="8">
        <f t="shared" si="282"/>
        <v>487702.08102297731</v>
      </c>
      <c r="P3558" s="8" t="str">
        <f t="shared" si="286"/>
        <v/>
      </c>
      <c r="Q3558" s="8">
        <f t="shared" si="283"/>
        <v>649343.55839992582</v>
      </c>
      <c r="R3558" s="8">
        <f t="shared" si="284"/>
        <v>14204.545454545414</v>
      </c>
      <c r="S3558" s="8">
        <f t="shared" si="285"/>
        <v>1468178.7656925789</v>
      </c>
      <c r="U3558" s="25">
        <v>43214.316932870373</v>
      </c>
      <c r="V3558">
        <v>6</v>
      </c>
      <c r="W3558">
        <v>3661</v>
      </c>
      <c r="X3558" t="s">
        <v>1112</v>
      </c>
      <c r="Y3558" t="s">
        <v>962</v>
      </c>
      <c r="Z3558" s="25">
        <v>43213.997916666667</v>
      </c>
      <c r="AA3558">
        <v>1828.1</v>
      </c>
      <c r="AB3558">
        <v>-49.9</v>
      </c>
      <c r="AC3558" s="24">
        <v>-2.6599999999999999E-2</v>
      </c>
      <c r="AD3558">
        <v>51200</v>
      </c>
      <c r="AE3558">
        <v>95639190</v>
      </c>
      <c r="AF3558" s="22">
        <v>43213</v>
      </c>
      <c r="AG3558">
        <v>1800</v>
      </c>
      <c r="AH3558">
        <v>1878</v>
      </c>
      <c r="AI3558" s="22">
        <v>43214</v>
      </c>
      <c r="AJ3558">
        <v>1810</v>
      </c>
      <c r="AK3558">
        <v>1760</v>
      </c>
      <c r="AM3558" t="s">
        <v>1068</v>
      </c>
      <c r="AN3558" t="s">
        <v>1023</v>
      </c>
      <c r="AO3558">
        <v>9.0299999999999994</v>
      </c>
      <c r="AP3558">
        <v>1.17</v>
      </c>
      <c r="AQ3558">
        <v>1</v>
      </c>
      <c r="AR3558">
        <v>1</v>
      </c>
      <c r="AS3558">
        <v>1.48</v>
      </c>
      <c r="AT3558">
        <v>1.46</v>
      </c>
      <c r="AU3558">
        <v>2.2679999999999998</v>
      </c>
      <c r="AV3558">
        <v>1935</v>
      </c>
      <c r="AW3558">
        <v>1740</v>
      </c>
      <c r="AX3558">
        <v>1760</v>
      </c>
    </row>
    <row r="3559" spans="1:50">
      <c r="A3559" s="22">
        <v>43210</v>
      </c>
      <c r="B3559">
        <v>530</v>
      </c>
      <c r="C3559">
        <v>564</v>
      </c>
      <c r="D3559">
        <v>528</v>
      </c>
      <c r="E3559">
        <v>553</v>
      </c>
      <c r="F3559" s="22">
        <v>43213</v>
      </c>
      <c r="G3559">
        <v>557</v>
      </c>
      <c r="H3559">
        <v>582</v>
      </c>
      <c r="I3559">
        <v>549</v>
      </c>
      <c r="J3559">
        <v>575</v>
      </c>
      <c r="K3559" s="22">
        <v>43214</v>
      </c>
      <c r="L3559">
        <v>570</v>
      </c>
      <c r="M3559">
        <v>1.23</v>
      </c>
      <c r="N3559" s="8" t="str">
        <f>IF(AND(AM3559=1,AC3559&lt;-0.005,AE3559&gt;O$1),R3559,"")</f>
        <v/>
      </c>
      <c r="O3559" s="8">
        <f t="shared" si="282"/>
        <v>487702.08102297731</v>
      </c>
      <c r="P3559" s="8" t="str">
        <f t="shared" si="286"/>
        <v/>
      </c>
      <c r="Q3559" s="8">
        <f t="shared" si="283"/>
        <v>649343.55839992582</v>
      </c>
      <c r="R3559" s="8">
        <f t="shared" si="284"/>
        <v>-5208.3333333333148</v>
      </c>
      <c r="S3559" s="8">
        <f t="shared" si="285"/>
        <v>1462970.4323592456</v>
      </c>
      <c r="U3559" s="25">
        <v>43214.316932870373</v>
      </c>
      <c r="V3559">
        <v>8</v>
      </c>
      <c r="W3559">
        <v>8698</v>
      </c>
      <c r="X3559" t="s">
        <v>1057</v>
      </c>
      <c r="Y3559" t="s">
        <v>962</v>
      </c>
      <c r="Z3559" s="25">
        <v>43213.99722222222</v>
      </c>
      <c r="AA3559">
        <v>579</v>
      </c>
      <c r="AB3559">
        <v>4</v>
      </c>
      <c r="AC3559" s="24">
        <v>7.0000000000000001E-3</v>
      </c>
      <c r="AD3559">
        <v>38900</v>
      </c>
      <c r="AE3559">
        <v>22483940</v>
      </c>
      <c r="AF3559" s="22">
        <v>43213</v>
      </c>
      <c r="AG3559">
        <v>557</v>
      </c>
      <c r="AH3559">
        <v>575</v>
      </c>
      <c r="AI3559" s="22">
        <v>43214</v>
      </c>
      <c r="AJ3559">
        <v>570</v>
      </c>
      <c r="AK3559">
        <v>576</v>
      </c>
      <c r="AM3559">
        <v>1</v>
      </c>
      <c r="AN3559">
        <v>0.05</v>
      </c>
      <c r="AO3559">
        <v>1.27</v>
      </c>
      <c r="AP3559" t="s">
        <v>956</v>
      </c>
      <c r="AQ3559">
        <v>0.85</v>
      </c>
      <c r="AR3559">
        <v>0.85</v>
      </c>
      <c r="AS3559">
        <v>1.23</v>
      </c>
      <c r="AT3559">
        <v>1.4</v>
      </c>
      <c r="AU3559">
        <v>0.75800000000000001</v>
      </c>
      <c r="AV3559">
        <v>588</v>
      </c>
      <c r="AW3559">
        <v>562</v>
      </c>
      <c r="AX3559">
        <v>576</v>
      </c>
    </row>
    <row r="3560" spans="1:50">
      <c r="A3560" s="22">
        <v>43210</v>
      </c>
      <c r="B3560">
        <v>195.9</v>
      </c>
      <c r="C3560">
        <v>196.8</v>
      </c>
      <c r="D3560">
        <v>194.8</v>
      </c>
      <c r="E3560">
        <v>195.3</v>
      </c>
      <c r="F3560" s="22">
        <v>43213</v>
      </c>
      <c r="G3560">
        <v>196.3</v>
      </c>
      <c r="H3560">
        <v>197.9</v>
      </c>
      <c r="I3560">
        <v>196</v>
      </c>
      <c r="J3560">
        <v>197.5</v>
      </c>
      <c r="K3560" s="22">
        <v>43214</v>
      </c>
      <c r="L3560">
        <v>198.5</v>
      </c>
      <c r="M3560">
        <v>1.02</v>
      </c>
      <c r="N3560" s="8" t="str">
        <f>IF(AND(AM3560=1,AC3560&lt;-0.005,AE3560&gt;O$1),R3560,"")</f>
        <v/>
      </c>
      <c r="O3560" s="8">
        <f t="shared" si="282"/>
        <v>487702.08102297731</v>
      </c>
      <c r="P3560" s="8" t="str">
        <f t="shared" si="286"/>
        <v/>
      </c>
      <c r="Q3560" s="8">
        <f t="shared" si="283"/>
        <v>649343.55839992582</v>
      </c>
      <c r="R3560" s="8">
        <f t="shared" si="284"/>
        <v>-1506.7805123053502</v>
      </c>
      <c r="S3560" s="8">
        <f t="shared" si="285"/>
        <v>1461463.6518469402</v>
      </c>
      <c r="U3560" s="25">
        <v>43214.316932870373</v>
      </c>
      <c r="V3560">
        <v>9</v>
      </c>
      <c r="W3560">
        <v>8411</v>
      </c>
      <c r="X3560" t="s">
        <v>1070</v>
      </c>
      <c r="Y3560" t="s">
        <v>962</v>
      </c>
      <c r="Z3560" s="25">
        <v>43213.994444444441</v>
      </c>
      <c r="AA3560">
        <v>198</v>
      </c>
      <c r="AB3560">
        <v>0.5</v>
      </c>
      <c r="AC3560" s="24">
        <v>2.5000000000000001E-3</v>
      </c>
      <c r="AD3560">
        <v>31300</v>
      </c>
      <c r="AE3560">
        <v>6194850</v>
      </c>
      <c r="AF3560" s="22">
        <v>43213</v>
      </c>
      <c r="AG3560">
        <v>196.3</v>
      </c>
      <c r="AH3560">
        <v>197.5</v>
      </c>
      <c r="AI3560" s="22">
        <v>43214</v>
      </c>
      <c r="AJ3560">
        <v>198.5</v>
      </c>
      <c r="AK3560">
        <v>199.1</v>
      </c>
      <c r="AM3560">
        <v>1</v>
      </c>
      <c r="AN3560" t="s">
        <v>1023</v>
      </c>
      <c r="AO3560">
        <v>6.17</v>
      </c>
      <c r="AP3560">
        <v>3.8</v>
      </c>
      <c r="AQ3560">
        <v>1</v>
      </c>
      <c r="AR3560">
        <v>0.23</v>
      </c>
      <c r="AS3560">
        <v>1.02</v>
      </c>
      <c r="AT3560">
        <v>0.99</v>
      </c>
      <c r="AU3560">
        <v>0.42699999999999999</v>
      </c>
      <c r="AV3560">
        <v>199.4</v>
      </c>
      <c r="AW3560">
        <v>197.7</v>
      </c>
      <c r="AX3560">
        <v>199.1</v>
      </c>
    </row>
    <row r="3561" spans="1:50">
      <c r="A3561" s="22">
        <v>43210</v>
      </c>
      <c r="B3561">
        <v>287</v>
      </c>
      <c r="C3561">
        <v>288</v>
      </c>
      <c r="D3561">
        <v>284</v>
      </c>
      <c r="E3561">
        <v>285</v>
      </c>
      <c r="F3561" s="22">
        <v>43213</v>
      </c>
      <c r="G3561">
        <v>293</v>
      </c>
      <c r="H3561">
        <v>300</v>
      </c>
      <c r="I3561">
        <v>292</v>
      </c>
      <c r="J3561">
        <v>296</v>
      </c>
      <c r="K3561" s="22">
        <v>43214</v>
      </c>
      <c r="L3561">
        <v>301</v>
      </c>
      <c r="M3561">
        <v>0.95</v>
      </c>
      <c r="N3561" s="8" t="str">
        <f>IF(AND(AM3561=1,AC3561&lt;-0.005,AE3561&gt;O$1),R3561,"")</f>
        <v/>
      </c>
      <c r="O3561" s="8">
        <f t="shared" si="282"/>
        <v>487702.08102297731</v>
      </c>
      <c r="P3561" s="8" t="str">
        <f t="shared" si="286"/>
        <v/>
      </c>
      <c r="Q3561" s="8">
        <f t="shared" si="283"/>
        <v>649343.55839992582</v>
      </c>
      <c r="R3561" s="8">
        <f t="shared" si="284"/>
        <v>5033.5570469798304</v>
      </c>
      <c r="S3561" s="8">
        <f t="shared" si="285"/>
        <v>1461463.6518469402</v>
      </c>
      <c r="U3561" s="25">
        <v>43214.316932870373</v>
      </c>
      <c r="V3561">
        <v>10</v>
      </c>
      <c r="W3561">
        <v>6502</v>
      </c>
      <c r="X3561" t="s">
        <v>121</v>
      </c>
      <c r="Y3561" t="s">
        <v>954</v>
      </c>
      <c r="Z3561" s="25">
        <v>43213.930555555555</v>
      </c>
      <c r="AA3561">
        <v>296</v>
      </c>
      <c r="AB3561">
        <v>0</v>
      </c>
      <c r="AC3561" s="24">
        <v>0</v>
      </c>
      <c r="AD3561">
        <v>25000</v>
      </c>
      <c r="AE3561">
        <v>7433100</v>
      </c>
      <c r="AF3561" s="22">
        <v>43213</v>
      </c>
      <c r="AG3561">
        <v>293</v>
      </c>
      <c r="AH3561">
        <v>296</v>
      </c>
      <c r="AI3561" s="22">
        <v>43214</v>
      </c>
      <c r="AJ3561">
        <v>301</v>
      </c>
      <c r="AK3561">
        <v>298</v>
      </c>
      <c r="AM3561">
        <v>0</v>
      </c>
      <c r="AN3561" t="s">
        <v>1023</v>
      </c>
      <c r="AO3561">
        <v>32.17</v>
      </c>
      <c r="AP3561" t="s">
        <v>956</v>
      </c>
      <c r="AQ3561">
        <v>0</v>
      </c>
      <c r="AR3561">
        <v>0</v>
      </c>
      <c r="AS3561">
        <v>0.95</v>
      </c>
      <c r="AT3561">
        <v>0.92</v>
      </c>
      <c r="AU3561">
        <v>1.0429999999999999</v>
      </c>
      <c r="AV3561">
        <v>302</v>
      </c>
      <c r="AW3561">
        <v>297</v>
      </c>
      <c r="AX3561">
        <v>298</v>
      </c>
    </row>
    <row r="3562" spans="1:50">
      <c r="A3562" s="22">
        <v>43210</v>
      </c>
      <c r="B3562">
        <v>868</v>
      </c>
      <c r="C3562">
        <v>887</v>
      </c>
      <c r="D3562">
        <v>867</v>
      </c>
      <c r="E3562">
        <v>884</v>
      </c>
      <c r="F3562" s="22">
        <v>43213</v>
      </c>
      <c r="G3562">
        <v>1033</v>
      </c>
      <c r="H3562">
        <v>1034</v>
      </c>
      <c r="I3562">
        <v>1023</v>
      </c>
      <c r="J3562">
        <v>1034</v>
      </c>
      <c r="K3562" s="22">
        <v>43214</v>
      </c>
      <c r="L3562">
        <v>1090</v>
      </c>
      <c r="M3562">
        <v>0.97</v>
      </c>
      <c r="N3562" s="8" t="str">
        <f>IF(AND(AM3562=1,AC3562&lt;-0.005,AE3562&gt;O$1),R3562,"")</f>
        <v/>
      </c>
      <c r="O3562" s="8">
        <f t="shared" si="282"/>
        <v>487702.08102297731</v>
      </c>
      <c r="P3562" s="8" t="str">
        <f t="shared" si="286"/>
        <v/>
      </c>
      <c r="Q3562" s="8">
        <f t="shared" si="283"/>
        <v>649343.55839992582</v>
      </c>
      <c r="R3562" s="8">
        <f t="shared" si="284"/>
        <v>46639.919759277836</v>
      </c>
      <c r="S3562" s="8">
        <f t="shared" si="285"/>
        <v>1461463.6518469402</v>
      </c>
      <c r="U3562" s="25">
        <v>43214.316932870373</v>
      </c>
      <c r="V3562">
        <v>12</v>
      </c>
      <c r="W3562">
        <v>2307</v>
      </c>
      <c r="X3562" t="s">
        <v>1184</v>
      </c>
      <c r="Y3562" t="s">
        <v>960</v>
      </c>
      <c r="Z3562" s="25">
        <v>43213.997916666667</v>
      </c>
      <c r="AA3562">
        <v>1041</v>
      </c>
      <c r="AB3562">
        <v>7</v>
      </c>
      <c r="AC3562" s="24">
        <v>6.7999999999999996E-3</v>
      </c>
      <c r="AD3562">
        <v>17000</v>
      </c>
      <c r="AE3562">
        <v>17793770</v>
      </c>
      <c r="AF3562" s="22">
        <v>43213</v>
      </c>
      <c r="AG3562">
        <v>1033</v>
      </c>
      <c r="AH3562">
        <v>1034</v>
      </c>
      <c r="AI3562" s="22">
        <v>43214</v>
      </c>
      <c r="AJ3562">
        <v>1090</v>
      </c>
      <c r="AK3562">
        <v>997</v>
      </c>
      <c r="AM3562">
        <v>2</v>
      </c>
      <c r="AN3562" t="s">
        <v>1023</v>
      </c>
      <c r="AO3562">
        <v>0</v>
      </c>
      <c r="AP3562">
        <v>1.74</v>
      </c>
      <c r="AQ3562">
        <v>0.24</v>
      </c>
      <c r="AR3562">
        <v>0.16</v>
      </c>
      <c r="AS3562">
        <v>0.97</v>
      </c>
      <c r="AT3562">
        <v>0.89</v>
      </c>
      <c r="AU3562">
        <v>1.127</v>
      </c>
      <c r="AV3562">
        <v>1120</v>
      </c>
      <c r="AW3562">
        <v>978</v>
      </c>
      <c r="AX3562">
        <v>997</v>
      </c>
    </row>
    <row r="3563" spans="1:50">
      <c r="A3563" s="22">
        <v>43210</v>
      </c>
      <c r="B3563">
        <v>973</v>
      </c>
      <c r="C3563">
        <v>1000</v>
      </c>
      <c r="D3563">
        <v>940</v>
      </c>
      <c r="E3563">
        <v>991</v>
      </c>
      <c r="F3563" s="22">
        <v>43213</v>
      </c>
      <c r="G3563">
        <v>1016</v>
      </c>
      <c r="H3563">
        <v>1057</v>
      </c>
      <c r="I3563">
        <v>1006</v>
      </c>
      <c r="J3563">
        <v>1055</v>
      </c>
      <c r="K3563" s="22">
        <v>43214</v>
      </c>
      <c r="L3563">
        <v>1032</v>
      </c>
      <c r="M3563">
        <v>1.1499999999999999</v>
      </c>
      <c r="N3563" s="8" t="str">
        <f>IF(AND(AM3563=1,AC3563&lt;-0.005,AE3563&gt;O$1),R3563,"")</f>
        <v/>
      </c>
      <c r="O3563" s="8">
        <f t="shared" si="282"/>
        <v>487702.08102297731</v>
      </c>
      <c r="P3563" s="8" t="str">
        <f t="shared" si="286"/>
        <v/>
      </c>
      <c r="Q3563" s="8">
        <f t="shared" si="283"/>
        <v>649343.55839992582</v>
      </c>
      <c r="R3563" s="8">
        <f t="shared" si="284"/>
        <v>3414.6341463414665</v>
      </c>
      <c r="S3563" s="8">
        <f t="shared" si="285"/>
        <v>1461463.6518469402</v>
      </c>
      <c r="U3563" s="25">
        <v>43214.316932870373</v>
      </c>
      <c r="V3563">
        <v>13</v>
      </c>
      <c r="W3563">
        <v>3825</v>
      </c>
      <c r="X3563" t="s">
        <v>1069</v>
      </c>
      <c r="Y3563" t="s">
        <v>954</v>
      </c>
      <c r="Z3563" s="25">
        <v>43213.989583333336</v>
      </c>
      <c r="AA3563">
        <v>1055.7</v>
      </c>
      <c r="AB3563">
        <v>0.7</v>
      </c>
      <c r="AC3563" s="24">
        <v>6.9999999999999999E-4</v>
      </c>
      <c r="AD3563">
        <v>16000</v>
      </c>
      <c r="AE3563">
        <v>16840030</v>
      </c>
      <c r="AF3563" s="22">
        <v>43213</v>
      </c>
      <c r="AG3563">
        <v>1016</v>
      </c>
      <c r="AH3563">
        <v>1055</v>
      </c>
      <c r="AI3563" s="22">
        <v>43214</v>
      </c>
      <c r="AJ3563">
        <v>1032</v>
      </c>
      <c r="AK3563">
        <v>1025</v>
      </c>
      <c r="AM3563">
        <v>2</v>
      </c>
      <c r="AN3563" t="s">
        <v>1023</v>
      </c>
      <c r="AO3563">
        <v>0</v>
      </c>
      <c r="AP3563" t="s">
        <v>956</v>
      </c>
      <c r="AQ3563">
        <v>1</v>
      </c>
      <c r="AR3563">
        <v>0.81</v>
      </c>
      <c r="AS3563">
        <v>1.1499999999999999</v>
      </c>
      <c r="AT3563">
        <v>1.1200000000000001</v>
      </c>
      <c r="AU3563">
        <v>1.7150000000000001</v>
      </c>
      <c r="AV3563">
        <v>1069</v>
      </c>
      <c r="AW3563">
        <v>1025</v>
      </c>
      <c r="AX3563">
        <v>1025</v>
      </c>
    </row>
    <row r="3564" spans="1:50">
      <c r="A3564" s="22">
        <v>43210</v>
      </c>
      <c r="B3564">
        <v>433</v>
      </c>
      <c r="C3564">
        <v>441</v>
      </c>
      <c r="D3564">
        <v>433</v>
      </c>
      <c r="E3564">
        <v>434</v>
      </c>
      <c r="F3564" s="22">
        <v>43213</v>
      </c>
      <c r="G3564">
        <v>436</v>
      </c>
      <c r="H3564">
        <v>440</v>
      </c>
      <c r="I3564">
        <v>434</v>
      </c>
      <c r="J3564">
        <v>438</v>
      </c>
      <c r="K3564" s="22">
        <v>43214</v>
      </c>
      <c r="L3564">
        <v>470</v>
      </c>
      <c r="M3564">
        <v>0.98</v>
      </c>
      <c r="N3564" s="8" t="str">
        <f>IF(AND(AM3564=1,AC3564&lt;-0.005,AE3564&gt;O$1),R3564,"")</f>
        <v/>
      </c>
      <c r="O3564" s="8">
        <f t="shared" si="282"/>
        <v>487702.08102297731</v>
      </c>
      <c r="P3564" s="8" t="str">
        <f t="shared" si="286"/>
        <v/>
      </c>
      <c r="Q3564" s="8">
        <f t="shared" si="283"/>
        <v>649343.55839992582</v>
      </c>
      <c r="R3564" s="8">
        <f t="shared" si="284"/>
        <v>-6302.5210084033388</v>
      </c>
      <c r="S3564" s="8">
        <f t="shared" si="285"/>
        <v>1455161.1308385369</v>
      </c>
      <c r="U3564" s="25">
        <v>43214.316932870373</v>
      </c>
      <c r="V3564">
        <v>14</v>
      </c>
      <c r="W3564">
        <v>8897</v>
      </c>
      <c r="X3564" t="s">
        <v>1168</v>
      </c>
      <c r="Y3564" t="s">
        <v>962</v>
      </c>
      <c r="Z3564" s="25">
        <v>43213.997916666667</v>
      </c>
      <c r="AA3564">
        <v>465.5</v>
      </c>
      <c r="AB3564">
        <v>27.5</v>
      </c>
      <c r="AC3564" s="24">
        <v>6.2799999999999995E-2</v>
      </c>
      <c r="AD3564">
        <v>15000</v>
      </c>
      <c r="AE3564">
        <v>6964450</v>
      </c>
      <c r="AF3564" s="22">
        <v>43213</v>
      </c>
      <c r="AG3564">
        <v>436</v>
      </c>
      <c r="AH3564">
        <v>438</v>
      </c>
      <c r="AI3564" s="22">
        <v>43214</v>
      </c>
      <c r="AJ3564">
        <v>470</v>
      </c>
      <c r="AK3564">
        <v>476</v>
      </c>
      <c r="AM3564">
        <v>1</v>
      </c>
      <c r="AN3564">
        <v>0</v>
      </c>
      <c r="AO3564">
        <v>8.35</v>
      </c>
      <c r="AP3564">
        <v>3.42</v>
      </c>
      <c r="AQ3564">
        <v>0.33</v>
      </c>
      <c r="AR3564">
        <v>0.13</v>
      </c>
      <c r="AS3564">
        <v>0.98</v>
      </c>
      <c r="AT3564">
        <v>0.93</v>
      </c>
      <c r="AU3564">
        <v>1.2490000000000001</v>
      </c>
      <c r="AV3564">
        <v>482</v>
      </c>
      <c r="AW3564">
        <v>462</v>
      </c>
      <c r="AX3564">
        <v>476</v>
      </c>
    </row>
    <row r="3565" spans="1:50">
      <c r="A3565" s="22">
        <v>43210</v>
      </c>
      <c r="B3565">
        <v>1135</v>
      </c>
      <c r="C3565">
        <v>1139.5</v>
      </c>
      <c r="D3565">
        <v>1133.5</v>
      </c>
      <c r="E3565">
        <v>1135</v>
      </c>
      <c r="F3565" s="22">
        <v>43213</v>
      </c>
      <c r="G3565">
        <v>1138</v>
      </c>
      <c r="H3565">
        <v>1139</v>
      </c>
      <c r="I3565">
        <v>1134</v>
      </c>
      <c r="J3565">
        <v>1135</v>
      </c>
      <c r="K3565" s="22">
        <v>43214</v>
      </c>
      <c r="L3565">
        <v>1139.5</v>
      </c>
      <c r="M3565">
        <v>1.02</v>
      </c>
      <c r="N3565" s="8" t="str">
        <f>IF(AND(AM3565=1,AC3565&lt;-0.005,AE3565&gt;O$1),R3565,"")</f>
        <v/>
      </c>
      <c r="O3565" s="8">
        <f t="shared" si="282"/>
        <v>487702.08102297731</v>
      </c>
      <c r="P3565" s="8" t="str">
        <f t="shared" si="286"/>
        <v/>
      </c>
      <c r="Q3565" s="8">
        <f t="shared" si="283"/>
        <v>649343.55839992582</v>
      </c>
      <c r="R3565" s="8">
        <f t="shared" si="284"/>
        <v>-3702.0905923345058</v>
      </c>
      <c r="S3565" s="8">
        <f t="shared" si="285"/>
        <v>1451459.0402462024</v>
      </c>
      <c r="U3565" s="25">
        <v>43214.316932870373</v>
      </c>
      <c r="V3565">
        <v>15</v>
      </c>
      <c r="W3565">
        <v>7201</v>
      </c>
      <c r="X3565" t="s">
        <v>1172</v>
      </c>
      <c r="Y3565" t="s">
        <v>962</v>
      </c>
      <c r="Z3565" s="25">
        <v>43213.974305555559</v>
      </c>
      <c r="AA3565">
        <v>1141</v>
      </c>
      <c r="AB3565">
        <v>6</v>
      </c>
      <c r="AC3565" s="24">
        <v>5.3E-3</v>
      </c>
      <c r="AD3565">
        <v>14700</v>
      </c>
      <c r="AE3565">
        <v>16757990</v>
      </c>
      <c r="AF3565" s="22">
        <v>43213</v>
      </c>
      <c r="AG3565">
        <v>1138</v>
      </c>
      <c r="AH3565">
        <v>1135</v>
      </c>
      <c r="AI3565" s="22">
        <v>43214</v>
      </c>
      <c r="AJ3565">
        <v>1139.5</v>
      </c>
      <c r="AK3565">
        <v>1148</v>
      </c>
      <c r="AM3565">
        <v>1</v>
      </c>
      <c r="AN3565">
        <v>1.65</v>
      </c>
      <c r="AO3565">
        <v>4.5999999999999996</v>
      </c>
      <c r="AP3565">
        <v>4.67</v>
      </c>
      <c r="AQ3565">
        <v>0.99</v>
      </c>
      <c r="AR3565">
        <v>0.41</v>
      </c>
      <c r="AS3565">
        <v>1.02</v>
      </c>
      <c r="AT3565">
        <v>1.01</v>
      </c>
      <c r="AU3565">
        <v>0.28799999999999998</v>
      </c>
      <c r="AV3565">
        <v>1148.5</v>
      </c>
      <c r="AW3565">
        <v>1137.5</v>
      </c>
      <c r="AX3565">
        <v>1148</v>
      </c>
    </row>
    <row r="3566" spans="1:50">
      <c r="A3566" s="22">
        <v>43210</v>
      </c>
      <c r="B3566">
        <v>1074</v>
      </c>
      <c r="C3566">
        <v>1092</v>
      </c>
      <c r="D3566">
        <v>1074</v>
      </c>
      <c r="E3566">
        <v>1089</v>
      </c>
      <c r="F3566" s="22">
        <v>43213</v>
      </c>
      <c r="G3566">
        <v>1089</v>
      </c>
      <c r="H3566">
        <v>1089</v>
      </c>
      <c r="I3566">
        <v>1057</v>
      </c>
      <c r="J3566">
        <v>1066</v>
      </c>
      <c r="K3566" s="22">
        <v>43214</v>
      </c>
      <c r="L3566">
        <v>1115</v>
      </c>
      <c r="M3566">
        <v>0.97</v>
      </c>
      <c r="N3566" s="8" t="str">
        <f>IF(AND(AM3566=1,AC3566&lt;-0.005,AE3566&gt;O$1),R3566,"")</f>
        <v/>
      </c>
      <c r="O3566" s="8">
        <f t="shared" si="282"/>
        <v>487702.08102297731</v>
      </c>
      <c r="P3566" s="8" t="str">
        <f t="shared" si="286"/>
        <v/>
      </c>
      <c r="Q3566" s="8">
        <f t="shared" si="283"/>
        <v>649343.55839992582</v>
      </c>
      <c r="R3566" s="8">
        <f t="shared" si="284"/>
        <v>448.83303411136222</v>
      </c>
      <c r="S3566" s="8">
        <f t="shared" si="285"/>
        <v>1451459.0402462024</v>
      </c>
      <c r="U3566" s="25">
        <v>43214.316932870373</v>
      </c>
      <c r="V3566">
        <v>16</v>
      </c>
      <c r="W3566">
        <v>6535</v>
      </c>
      <c r="X3566" t="s">
        <v>1183</v>
      </c>
      <c r="Y3566" t="s">
        <v>957</v>
      </c>
      <c r="Z3566" s="25">
        <v>43213.998611111114</v>
      </c>
      <c r="AA3566">
        <v>1140</v>
      </c>
      <c r="AB3566">
        <v>74</v>
      </c>
      <c r="AC3566" s="24">
        <v>6.9400000000000003E-2</v>
      </c>
      <c r="AD3566">
        <v>14400</v>
      </c>
      <c r="AE3566">
        <v>16487500</v>
      </c>
      <c r="AF3566" s="22">
        <v>43213</v>
      </c>
      <c r="AG3566">
        <v>1089</v>
      </c>
      <c r="AH3566">
        <v>1066</v>
      </c>
      <c r="AI3566" s="22">
        <v>43214</v>
      </c>
      <c r="AJ3566">
        <v>1115</v>
      </c>
      <c r="AK3566">
        <v>1114</v>
      </c>
      <c r="AM3566">
        <v>2</v>
      </c>
      <c r="AN3566" t="s">
        <v>1023</v>
      </c>
      <c r="AO3566">
        <v>0</v>
      </c>
      <c r="AP3566">
        <v>0</v>
      </c>
      <c r="AQ3566">
        <v>0.33</v>
      </c>
      <c r="AR3566">
        <v>0.16</v>
      </c>
      <c r="AS3566">
        <v>0.97</v>
      </c>
      <c r="AT3566">
        <v>0.9</v>
      </c>
      <c r="AU3566">
        <v>0.55700000000000005</v>
      </c>
      <c r="AV3566">
        <v>1145</v>
      </c>
      <c r="AW3566">
        <v>1100</v>
      </c>
      <c r="AX3566">
        <v>1114</v>
      </c>
    </row>
    <row r="3567" spans="1:50">
      <c r="A3567" s="22">
        <v>43210</v>
      </c>
      <c r="B3567">
        <v>223</v>
      </c>
      <c r="C3567">
        <v>230</v>
      </c>
      <c r="D3567">
        <v>221</v>
      </c>
      <c r="E3567">
        <v>222</v>
      </c>
      <c r="F3567" s="22">
        <v>43213</v>
      </c>
      <c r="G3567">
        <v>227</v>
      </c>
      <c r="H3567">
        <v>280</v>
      </c>
      <c r="I3567">
        <v>227</v>
      </c>
      <c r="J3567">
        <v>249</v>
      </c>
      <c r="K3567" s="22">
        <v>43214</v>
      </c>
      <c r="L3567">
        <v>265</v>
      </c>
      <c r="M3567">
        <v>0.96</v>
      </c>
      <c r="N3567" s="8" t="str">
        <f>IF(AND(AM3567=1,AC3567&lt;-0.005,AE3567&gt;O$1),R3567,"")</f>
        <v/>
      </c>
      <c r="O3567" s="8">
        <f t="shared" si="282"/>
        <v>487702.08102297731</v>
      </c>
      <c r="P3567" s="8" t="str">
        <f t="shared" si="286"/>
        <v/>
      </c>
      <c r="Q3567" s="8">
        <f t="shared" si="283"/>
        <v>649343.55839992582</v>
      </c>
      <c r="R3567" s="8">
        <f t="shared" si="284"/>
        <v>19607.843137254942</v>
      </c>
      <c r="S3567" s="8">
        <f t="shared" si="285"/>
        <v>1451459.0402462024</v>
      </c>
      <c r="U3567" s="25">
        <v>43214.316932870373</v>
      </c>
      <c r="V3567">
        <v>18</v>
      </c>
      <c r="W3567">
        <v>2330</v>
      </c>
      <c r="X3567" t="s">
        <v>1063</v>
      </c>
      <c r="Y3567" t="s">
        <v>960</v>
      </c>
      <c r="Z3567" s="25">
        <v>43213.997916666667</v>
      </c>
      <c r="AA3567">
        <v>260.89999999999998</v>
      </c>
      <c r="AB3567">
        <v>11.9</v>
      </c>
      <c r="AC3567" s="24">
        <v>4.7800000000000002E-2</v>
      </c>
      <c r="AD3567">
        <v>10900</v>
      </c>
      <c r="AE3567">
        <v>2805800</v>
      </c>
      <c r="AF3567" s="22">
        <v>43213</v>
      </c>
      <c r="AG3567">
        <v>227</v>
      </c>
      <c r="AH3567">
        <v>249</v>
      </c>
      <c r="AI3567" s="22">
        <v>43214</v>
      </c>
      <c r="AJ3567">
        <v>265</v>
      </c>
      <c r="AK3567">
        <v>255</v>
      </c>
      <c r="AM3567">
        <v>2</v>
      </c>
      <c r="AN3567" t="s">
        <v>1023</v>
      </c>
      <c r="AO3567">
        <v>0</v>
      </c>
      <c r="AP3567" t="s">
        <v>956</v>
      </c>
      <c r="AQ3567">
        <v>0.16</v>
      </c>
      <c r="AR3567">
        <v>0.05</v>
      </c>
      <c r="AS3567">
        <v>0.96</v>
      </c>
      <c r="AT3567">
        <v>0.82</v>
      </c>
      <c r="AU3567">
        <v>1.514</v>
      </c>
      <c r="AV3567">
        <v>271</v>
      </c>
      <c r="AW3567">
        <v>250</v>
      </c>
      <c r="AX3567">
        <v>255</v>
      </c>
    </row>
    <row r="3568" spans="1:50">
      <c r="A3568" s="22">
        <v>43210</v>
      </c>
      <c r="B3568">
        <v>106</v>
      </c>
      <c r="C3568">
        <v>110</v>
      </c>
      <c r="D3568">
        <v>106</v>
      </c>
      <c r="E3568">
        <v>109</v>
      </c>
      <c r="F3568" s="22">
        <v>43213</v>
      </c>
      <c r="G3568">
        <v>110</v>
      </c>
      <c r="H3568">
        <v>111</v>
      </c>
      <c r="I3568">
        <v>108</v>
      </c>
      <c r="J3568">
        <v>110</v>
      </c>
      <c r="K3568" s="22">
        <v>43214</v>
      </c>
      <c r="L3568">
        <v>111</v>
      </c>
      <c r="M3568">
        <v>0.96</v>
      </c>
      <c r="N3568" s="8" t="str">
        <f>IF(AND(AM3568=1,AC3568&lt;-0.005,AE3568&gt;O$1),R3568,"")</f>
        <v/>
      </c>
      <c r="O3568" s="8">
        <f t="shared" si="282"/>
        <v>487702.08102297731</v>
      </c>
      <c r="P3568" s="8" t="str">
        <f t="shared" si="286"/>
        <v/>
      </c>
      <c r="Q3568" s="8">
        <f t="shared" si="283"/>
        <v>649343.55839992582</v>
      </c>
      <c r="R3568" s="8">
        <f t="shared" si="284"/>
        <v>-8849.5575221239069</v>
      </c>
      <c r="S3568" s="8">
        <f t="shared" si="285"/>
        <v>1442609.4827240785</v>
      </c>
      <c r="U3568" s="25">
        <v>43214.316932870373</v>
      </c>
      <c r="V3568">
        <v>19</v>
      </c>
      <c r="W3568">
        <v>4712</v>
      </c>
      <c r="X3568" t="s">
        <v>1144</v>
      </c>
      <c r="Y3568" t="s">
        <v>960</v>
      </c>
      <c r="Z3568" s="25">
        <v>43213.929861111108</v>
      </c>
      <c r="AA3568">
        <v>112</v>
      </c>
      <c r="AB3568">
        <v>2</v>
      </c>
      <c r="AC3568" s="24">
        <v>1.8200000000000001E-2</v>
      </c>
      <c r="AD3568">
        <v>10800</v>
      </c>
      <c r="AE3568">
        <v>1251750</v>
      </c>
      <c r="AF3568" s="22">
        <v>43213</v>
      </c>
      <c r="AG3568">
        <v>110</v>
      </c>
      <c r="AH3568">
        <v>110</v>
      </c>
      <c r="AI3568" s="22">
        <v>43214</v>
      </c>
      <c r="AJ3568">
        <v>111</v>
      </c>
      <c r="AK3568">
        <v>113</v>
      </c>
      <c r="AM3568">
        <v>1</v>
      </c>
      <c r="AN3568" t="s">
        <v>1023</v>
      </c>
      <c r="AO3568">
        <v>61.55</v>
      </c>
      <c r="AP3568">
        <v>0.91</v>
      </c>
      <c r="AQ3568">
        <v>0.19</v>
      </c>
      <c r="AR3568">
        <v>0.08</v>
      </c>
      <c r="AS3568">
        <v>0.96</v>
      </c>
      <c r="AT3568">
        <v>0.86</v>
      </c>
      <c r="AU3568">
        <v>0.61499999999999999</v>
      </c>
      <c r="AV3568">
        <v>114</v>
      </c>
      <c r="AW3568">
        <v>110</v>
      </c>
      <c r="AX3568">
        <v>113</v>
      </c>
    </row>
    <row r="3569" spans="1:50">
      <c r="A3569" s="22">
        <v>43210</v>
      </c>
      <c r="B3569">
        <v>19650</v>
      </c>
      <c r="C3569">
        <v>19850</v>
      </c>
      <c r="D3569">
        <v>19520</v>
      </c>
      <c r="E3569">
        <v>19680</v>
      </c>
      <c r="F3569" s="22">
        <v>43213</v>
      </c>
      <c r="G3569">
        <v>19690</v>
      </c>
      <c r="H3569">
        <v>19750</v>
      </c>
      <c r="I3569">
        <v>19500</v>
      </c>
      <c r="J3569">
        <v>19550</v>
      </c>
      <c r="K3569" s="22">
        <v>43214</v>
      </c>
      <c r="L3569">
        <v>19820</v>
      </c>
      <c r="M3569">
        <v>1.06</v>
      </c>
      <c r="N3569" s="8" t="str">
        <f>IF(AND(AM3569=1,AC3569&lt;-0.005,AE3569&gt;O$1),R3569,"")</f>
        <v/>
      </c>
      <c r="O3569" s="8">
        <f t="shared" si="282"/>
        <v>487702.08102297731</v>
      </c>
      <c r="P3569" s="8" t="str">
        <f t="shared" si="286"/>
        <v/>
      </c>
      <c r="Q3569" s="8">
        <f t="shared" si="283"/>
        <v>649343.55839992582</v>
      </c>
      <c r="R3569" s="8">
        <f t="shared" si="284"/>
        <v>-1759.6782302664592</v>
      </c>
      <c r="S3569" s="8">
        <f t="shared" si="285"/>
        <v>1440849.8044938119</v>
      </c>
      <c r="U3569" s="25">
        <v>43214.316932870373</v>
      </c>
      <c r="V3569">
        <v>20</v>
      </c>
      <c r="W3569">
        <v>1570</v>
      </c>
      <c r="X3569" t="s">
        <v>1041</v>
      </c>
      <c r="Y3569" t="s">
        <v>954</v>
      </c>
      <c r="Z3569" s="25">
        <v>43213.998611111114</v>
      </c>
      <c r="AA3569">
        <v>19690</v>
      </c>
      <c r="AB3569">
        <v>140</v>
      </c>
      <c r="AC3569" s="24">
        <v>7.1999999999999998E-3</v>
      </c>
      <c r="AD3569">
        <v>10555</v>
      </c>
      <c r="AE3569">
        <v>206881286</v>
      </c>
      <c r="AF3569" s="22">
        <v>43213</v>
      </c>
      <c r="AG3569">
        <v>19690</v>
      </c>
      <c r="AH3569">
        <v>19550</v>
      </c>
      <c r="AI3569" s="22">
        <v>43214</v>
      </c>
      <c r="AJ3569">
        <v>19820</v>
      </c>
      <c r="AK3569">
        <v>19890</v>
      </c>
      <c r="AM3569">
        <v>1</v>
      </c>
      <c r="AN3569">
        <v>0</v>
      </c>
      <c r="AO3569" s="26">
        <v>8.0000000000000002E-3</v>
      </c>
      <c r="AQ3569">
        <v>0.99</v>
      </c>
      <c r="AR3569">
        <v>0.45</v>
      </c>
      <c r="AS3569">
        <v>1.06</v>
      </c>
      <c r="AT3569">
        <v>1.02</v>
      </c>
      <c r="AU3569">
        <v>0.74</v>
      </c>
      <c r="AV3569">
        <v>19900</v>
      </c>
      <c r="AW3569">
        <v>19650</v>
      </c>
      <c r="AX3569">
        <v>19890</v>
      </c>
    </row>
    <row r="3570" spans="1:50">
      <c r="A3570" s="22">
        <v>43210</v>
      </c>
      <c r="B3570">
        <v>155</v>
      </c>
      <c r="C3570">
        <v>156</v>
      </c>
      <c r="D3570">
        <v>151</v>
      </c>
      <c r="E3570">
        <v>152</v>
      </c>
      <c r="F3570" s="22">
        <v>43213</v>
      </c>
      <c r="G3570">
        <v>151</v>
      </c>
      <c r="H3570">
        <v>152</v>
      </c>
      <c r="I3570">
        <v>145</v>
      </c>
      <c r="J3570">
        <v>146</v>
      </c>
      <c r="K3570" s="22">
        <v>43214</v>
      </c>
      <c r="L3570">
        <v>147</v>
      </c>
      <c r="M3570">
        <v>0.89</v>
      </c>
      <c r="N3570" s="8" t="str">
        <f>IF(AND(AM3570=1,AC3570&lt;-0.005,AE3570&gt;O$1),R3570,"")</f>
        <v/>
      </c>
      <c r="O3570" s="8">
        <f t="shared" si="282"/>
        <v>487702.08102297731</v>
      </c>
      <c r="P3570" s="8" t="str">
        <f t="shared" si="286"/>
        <v/>
      </c>
      <c r="Q3570" s="8">
        <f t="shared" si="283"/>
        <v>649343.55839992582</v>
      </c>
      <c r="R3570" s="8">
        <f t="shared" si="284"/>
        <v>6896.5517241379448</v>
      </c>
      <c r="S3570" s="8">
        <f t="shared" si="285"/>
        <v>1440849.8044938119</v>
      </c>
      <c r="U3570" s="25">
        <v>43214.316932870373</v>
      </c>
      <c r="V3570">
        <v>21</v>
      </c>
      <c r="W3570">
        <v>6740</v>
      </c>
      <c r="X3570" t="s">
        <v>1158</v>
      </c>
      <c r="Y3570" t="s">
        <v>962</v>
      </c>
      <c r="Z3570" s="25">
        <v>43213.961111111108</v>
      </c>
      <c r="AA3570">
        <v>149</v>
      </c>
      <c r="AB3570">
        <v>3</v>
      </c>
      <c r="AC3570" s="24">
        <v>2.0500000000000001E-2</v>
      </c>
      <c r="AD3570">
        <v>10200</v>
      </c>
      <c r="AE3570">
        <v>1511550</v>
      </c>
      <c r="AF3570" s="22">
        <v>43213</v>
      </c>
      <c r="AG3570">
        <v>151</v>
      </c>
      <c r="AH3570">
        <v>146</v>
      </c>
      <c r="AI3570" s="22">
        <v>43214</v>
      </c>
      <c r="AJ3570">
        <v>147</v>
      </c>
      <c r="AK3570">
        <v>145</v>
      </c>
      <c r="AM3570" t="s">
        <v>1068</v>
      </c>
      <c r="AN3570">
        <v>0.05</v>
      </c>
      <c r="AO3570">
        <v>1.19</v>
      </c>
      <c r="AP3570">
        <v>0</v>
      </c>
      <c r="AQ3570">
        <v>0</v>
      </c>
      <c r="AR3570">
        <v>0</v>
      </c>
      <c r="AS3570">
        <v>0.89</v>
      </c>
      <c r="AT3570">
        <v>0.74</v>
      </c>
      <c r="AU3570">
        <v>1.7110000000000001</v>
      </c>
      <c r="AV3570">
        <v>149</v>
      </c>
      <c r="AW3570">
        <v>144</v>
      </c>
      <c r="AX3570">
        <v>145</v>
      </c>
    </row>
    <row r="3571" spans="1:50">
      <c r="A3571" s="22">
        <v>43210</v>
      </c>
      <c r="B3571">
        <v>722</v>
      </c>
      <c r="C3571">
        <v>730</v>
      </c>
      <c r="D3571">
        <v>716</v>
      </c>
      <c r="E3571">
        <v>724</v>
      </c>
      <c r="F3571" s="22">
        <v>43213</v>
      </c>
      <c r="G3571">
        <v>829</v>
      </c>
      <c r="H3571">
        <v>874</v>
      </c>
      <c r="I3571">
        <v>828</v>
      </c>
      <c r="J3571">
        <v>874</v>
      </c>
      <c r="K3571" s="22">
        <v>43214</v>
      </c>
      <c r="L3571">
        <v>947</v>
      </c>
      <c r="M3571">
        <v>0.93</v>
      </c>
      <c r="N3571" s="8" t="str">
        <f>IF(AND(AM3571=1,AC3571&lt;-0.005,AE3571&gt;O$1),R3571,"")</f>
        <v/>
      </c>
      <c r="O3571" s="8">
        <f t="shared" si="282"/>
        <v>487702.08102297731</v>
      </c>
      <c r="P3571" s="8" t="str">
        <f t="shared" si="286"/>
        <v/>
      </c>
      <c r="Q3571" s="8">
        <f t="shared" si="283"/>
        <v>649343.55839992582</v>
      </c>
      <c r="R3571" s="8">
        <f t="shared" si="284"/>
        <v>-37597.65625</v>
      </c>
      <c r="S3571" s="8">
        <f t="shared" si="285"/>
        <v>1440849.8044938119</v>
      </c>
      <c r="U3571" s="25">
        <v>43214.316932870373</v>
      </c>
      <c r="V3571">
        <v>22</v>
      </c>
      <c r="W3571">
        <v>6620</v>
      </c>
      <c r="X3571" t="s">
        <v>1152</v>
      </c>
      <c r="Y3571" t="s">
        <v>962</v>
      </c>
      <c r="Z3571" s="25">
        <v>43213.975694444445</v>
      </c>
      <c r="AA3571">
        <v>990</v>
      </c>
      <c r="AB3571">
        <v>116</v>
      </c>
      <c r="AC3571" s="24">
        <v>0.13270000000000001</v>
      </c>
      <c r="AD3571">
        <v>10100</v>
      </c>
      <c r="AE3571">
        <v>9641220</v>
      </c>
      <c r="AF3571" s="22">
        <v>43213</v>
      </c>
      <c r="AG3571">
        <v>829</v>
      </c>
      <c r="AH3571">
        <v>874</v>
      </c>
      <c r="AI3571" s="22">
        <v>43214</v>
      </c>
      <c r="AJ3571">
        <v>947</v>
      </c>
      <c r="AK3571">
        <v>1024</v>
      </c>
      <c r="AM3571">
        <v>2</v>
      </c>
      <c r="AN3571" t="s">
        <v>1023</v>
      </c>
      <c r="AO3571">
        <v>0</v>
      </c>
      <c r="AP3571">
        <v>0</v>
      </c>
      <c r="AQ3571">
        <v>0.12</v>
      </c>
      <c r="AR3571">
        <v>0.36</v>
      </c>
      <c r="AS3571">
        <v>0.93</v>
      </c>
      <c r="AT3571">
        <v>0.95</v>
      </c>
      <c r="AU3571">
        <v>0.88500000000000001</v>
      </c>
      <c r="AV3571">
        <v>1024</v>
      </c>
      <c r="AW3571">
        <v>877</v>
      </c>
      <c r="AX3571">
        <v>1024</v>
      </c>
    </row>
    <row r="3572" spans="1:50">
      <c r="A3572" s="22">
        <v>43210</v>
      </c>
      <c r="B3572">
        <v>666</v>
      </c>
      <c r="C3572">
        <v>770</v>
      </c>
      <c r="D3572">
        <v>653</v>
      </c>
      <c r="E3572">
        <v>764</v>
      </c>
      <c r="F3572" s="22">
        <v>43213</v>
      </c>
      <c r="G3572">
        <v>736</v>
      </c>
      <c r="H3572">
        <v>760</v>
      </c>
      <c r="I3572">
        <v>700</v>
      </c>
      <c r="J3572">
        <v>705</v>
      </c>
      <c r="K3572" s="22">
        <v>43214</v>
      </c>
      <c r="L3572">
        <v>705</v>
      </c>
      <c r="M3572">
        <v>1.68</v>
      </c>
      <c r="N3572" s="8">
        <f>IF(AND(AM3572=1,AC3572&lt;-0.005,AE3572&gt;O$1),R3572,"")</f>
        <v>22222.222222222255</v>
      </c>
      <c r="O3572" s="8">
        <f t="shared" si="282"/>
        <v>509924.30324519955</v>
      </c>
      <c r="P3572" s="8">
        <f t="shared" si="286"/>
        <v>22222.222222222255</v>
      </c>
      <c r="Q3572" s="8">
        <f t="shared" si="283"/>
        <v>671565.78062214807</v>
      </c>
      <c r="R3572" s="8">
        <f t="shared" si="284"/>
        <v>22222.222222222255</v>
      </c>
      <c r="S3572" s="8">
        <f t="shared" si="285"/>
        <v>1463072.0267160342</v>
      </c>
      <c r="U3572" s="25">
        <v>43214.316944444443</v>
      </c>
      <c r="V3572">
        <v>24</v>
      </c>
      <c r="W3572">
        <v>6634</v>
      </c>
      <c r="X3572" t="s">
        <v>1154</v>
      </c>
      <c r="Y3572" t="s">
        <v>960</v>
      </c>
      <c r="Z3572" s="25">
        <v>43213.956944444442</v>
      </c>
      <c r="AA3572">
        <v>697</v>
      </c>
      <c r="AB3572">
        <v>-8</v>
      </c>
      <c r="AC3572" s="24">
        <v>-1.1299999999999999E-2</v>
      </c>
      <c r="AD3572">
        <v>8300</v>
      </c>
      <c r="AE3572">
        <v>5775440</v>
      </c>
      <c r="AF3572" s="22">
        <v>43213</v>
      </c>
      <c r="AG3572">
        <v>736</v>
      </c>
      <c r="AH3572">
        <v>705</v>
      </c>
      <c r="AI3572" s="22">
        <v>43214</v>
      </c>
      <c r="AJ3572">
        <v>705</v>
      </c>
      <c r="AK3572">
        <v>675</v>
      </c>
      <c r="AM3572">
        <v>1</v>
      </c>
      <c r="AN3572" t="s">
        <v>1023</v>
      </c>
      <c r="AO3572">
        <v>10.71</v>
      </c>
      <c r="AP3572">
        <v>0</v>
      </c>
      <c r="AQ3572">
        <v>1</v>
      </c>
      <c r="AR3572">
        <v>1</v>
      </c>
      <c r="AS3572">
        <v>1.68</v>
      </c>
      <c r="AT3572">
        <v>1.81</v>
      </c>
      <c r="AU3572">
        <v>0.55800000000000005</v>
      </c>
      <c r="AV3572">
        <v>721</v>
      </c>
      <c r="AW3572">
        <v>656</v>
      </c>
      <c r="AX3572">
        <v>675</v>
      </c>
    </row>
    <row r="3573" spans="1:50">
      <c r="A3573" s="22">
        <v>43210</v>
      </c>
      <c r="B3573">
        <v>105</v>
      </c>
      <c r="C3573">
        <v>110</v>
      </c>
      <c r="D3573">
        <v>104</v>
      </c>
      <c r="E3573">
        <v>108</v>
      </c>
      <c r="F3573" s="22">
        <v>43213</v>
      </c>
      <c r="G3573">
        <v>110</v>
      </c>
      <c r="H3573">
        <v>117</v>
      </c>
      <c r="I3573">
        <v>110</v>
      </c>
      <c r="J3573">
        <v>112</v>
      </c>
      <c r="K3573" s="22">
        <v>43214</v>
      </c>
      <c r="L3573">
        <v>117</v>
      </c>
      <c r="M3573">
        <v>1.02</v>
      </c>
      <c r="N3573" s="8" t="str">
        <f>IF(AND(AM3573=1,AC3573&lt;-0.005,AE3573&gt;O$1),R3573,"")</f>
        <v/>
      </c>
      <c r="O3573" s="8">
        <f t="shared" si="282"/>
        <v>509924.30324519955</v>
      </c>
      <c r="P3573" s="8" t="str">
        <f t="shared" si="286"/>
        <v/>
      </c>
      <c r="Q3573" s="8">
        <f t="shared" si="283"/>
        <v>671565.78062214807</v>
      </c>
      <c r="R3573" s="8">
        <f t="shared" si="284"/>
        <v>-16528.92561983471</v>
      </c>
      <c r="S3573" s="8">
        <f t="shared" si="285"/>
        <v>1463072.0267160342</v>
      </c>
      <c r="U3573" s="25">
        <v>43214.316944444443</v>
      </c>
      <c r="V3573">
        <v>25</v>
      </c>
      <c r="W3573">
        <v>8704</v>
      </c>
      <c r="X3573" t="s">
        <v>1085</v>
      </c>
      <c r="Y3573" t="s">
        <v>960</v>
      </c>
      <c r="Z3573" s="25">
        <v>43213.987500000003</v>
      </c>
      <c r="AA3573">
        <v>115.8</v>
      </c>
      <c r="AB3573">
        <v>3.8</v>
      </c>
      <c r="AC3573" s="24">
        <v>3.39E-2</v>
      </c>
      <c r="AD3573">
        <v>8000</v>
      </c>
      <c r="AE3573">
        <v>921570</v>
      </c>
      <c r="AF3573" s="22">
        <v>43213</v>
      </c>
      <c r="AG3573">
        <v>110</v>
      </c>
      <c r="AH3573">
        <v>112</v>
      </c>
      <c r="AI3573" s="22">
        <v>43214</v>
      </c>
      <c r="AJ3573">
        <v>117</v>
      </c>
      <c r="AK3573">
        <v>121</v>
      </c>
      <c r="AM3573" t="s">
        <v>1068</v>
      </c>
      <c r="AN3573" t="s">
        <v>1023</v>
      </c>
      <c r="AO3573">
        <v>0</v>
      </c>
      <c r="AP3573" t="s">
        <v>956</v>
      </c>
      <c r="AQ3573">
        <v>0.54</v>
      </c>
      <c r="AR3573">
        <v>0.12</v>
      </c>
      <c r="AS3573">
        <v>1.02</v>
      </c>
      <c r="AT3573">
        <v>0.89</v>
      </c>
      <c r="AU3573">
        <v>2.4910000000000001</v>
      </c>
      <c r="AV3573">
        <v>124</v>
      </c>
      <c r="AW3573">
        <v>115</v>
      </c>
      <c r="AX3573">
        <v>121</v>
      </c>
    </row>
    <row r="3574" spans="1:50">
      <c r="A3574" s="22">
        <v>43210</v>
      </c>
      <c r="B3574">
        <v>180</v>
      </c>
      <c r="C3574">
        <v>182</v>
      </c>
      <c r="D3574">
        <v>177</v>
      </c>
      <c r="E3574">
        <v>178</v>
      </c>
      <c r="F3574" s="22">
        <v>43213</v>
      </c>
      <c r="G3574">
        <v>177</v>
      </c>
      <c r="H3574">
        <v>177</v>
      </c>
      <c r="I3574">
        <v>171</v>
      </c>
      <c r="J3574">
        <v>174</v>
      </c>
      <c r="K3574" s="22">
        <v>43214</v>
      </c>
      <c r="L3574">
        <v>173</v>
      </c>
      <c r="M3574">
        <v>0.85</v>
      </c>
      <c r="N3574" s="8" t="str">
        <f>IF(AND(AM3574=1,AC3574&lt;-0.005,AE3574&gt;O$1),R3574,"")</f>
        <v/>
      </c>
      <c r="O3574" s="8">
        <f t="shared" si="282"/>
        <v>509924.30324519955</v>
      </c>
      <c r="P3574" s="8" t="str">
        <f t="shared" si="286"/>
        <v/>
      </c>
      <c r="Q3574" s="8">
        <f t="shared" si="283"/>
        <v>671565.78062214807</v>
      </c>
      <c r="R3574" s="8">
        <f t="shared" si="284"/>
        <v>-19444.444444444431</v>
      </c>
      <c r="S3574" s="8">
        <f t="shared" si="285"/>
        <v>1463072.0267160342</v>
      </c>
      <c r="U3574" s="25">
        <v>43214.316944444443</v>
      </c>
      <c r="V3574">
        <v>26</v>
      </c>
      <c r="W3574">
        <v>6835</v>
      </c>
      <c r="X3574" t="s">
        <v>1133</v>
      </c>
      <c r="Y3574" t="s">
        <v>954</v>
      </c>
      <c r="Z3574" s="25">
        <v>43213.959027777775</v>
      </c>
      <c r="AA3574">
        <v>175</v>
      </c>
      <c r="AB3574">
        <v>1</v>
      </c>
      <c r="AC3574" s="24">
        <v>5.7000000000000002E-3</v>
      </c>
      <c r="AD3574">
        <v>7500</v>
      </c>
      <c r="AE3574">
        <v>1296950</v>
      </c>
      <c r="AF3574" s="22">
        <v>43213</v>
      </c>
      <c r="AG3574">
        <v>177</v>
      </c>
      <c r="AH3574">
        <v>174</v>
      </c>
      <c r="AI3574" s="22">
        <v>43214</v>
      </c>
      <c r="AJ3574">
        <v>173</v>
      </c>
      <c r="AK3574">
        <v>180</v>
      </c>
      <c r="AM3574">
        <v>2</v>
      </c>
      <c r="AN3574" t="s">
        <v>1023</v>
      </c>
      <c r="AO3574">
        <v>0</v>
      </c>
      <c r="AP3574">
        <v>0</v>
      </c>
      <c r="AQ3574">
        <v>0.13</v>
      </c>
      <c r="AR3574">
        <v>0.44</v>
      </c>
      <c r="AS3574">
        <v>0.85</v>
      </c>
      <c r="AT3574">
        <v>0.99</v>
      </c>
      <c r="AU3574">
        <v>1.3819999999999999</v>
      </c>
      <c r="AV3574">
        <v>183</v>
      </c>
      <c r="AW3574">
        <v>173</v>
      </c>
      <c r="AX3574">
        <v>180</v>
      </c>
    </row>
    <row r="3575" spans="1:50">
      <c r="A3575" s="22">
        <v>43210</v>
      </c>
      <c r="B3575">
        <v>637</v>
      </c>
      <c r="C3575">
        <v>645</v>
      </c>
      <c r="D3575">
        <v>635</v>
      </c>
      <c r="E3575">
        <v>641</v>
      </c>
      <c r="F3575" s="22">
        <v>43213</v>
      </c>
      <c r="G3575">
        <v>642</v>
      </c>
      <c r="H3575">
        <v>649</v>
      </c>
      <c r="I3575">
        <v>638</v>
      </c>
      <c r="J3575">
        <v>640</v>
      </c>
      <c r="K3575" s="22">
        <v>43214</v>
      </c>
      <c r="L3575">
        <v>664</v>
      </c>
      <c r="M3575">
        <v>0.94</v>
      </c>
      <c r="N3575" s="8" t="str">
        <f>IF(AND(AM3575=1,AC3575&lt;-0.005,AE3575&gt;O$1),R3575,"")</f>
        <v/>
      </c>
      <c r="O3575" s="8">
        <f t="shared" si="282"/>
        <v>509924.30324519955</v>
      </c>
      <c r="P3575" s="8" t="str">
        <f t="shared" si="286"/>
        <v/>
      </c>
      <c r="Q3575" s="8">
        <f t="shared" si="283"/>
        <v>671565.78062214807</v>
      </c>
      <c r="R3575" s="8">
        <f t="shared" si="284"/>
        <v>-21613.832853025928</v>
      </c>
      <c r="S3575" s="8">
        <f t="shared" si="285"/>
        <v>1441458.1938630082</v>
      </c>
      <c r="U3575" s="25">
        <v>43214.316944444443</v>
      </c>
      <c r="V3575">
        <v>27</v>
      </c>
      <c r="W3575">
        <v>3423</v>
      </c>
      <c r="X3575" t="s">
        <v>1182</v>
      </c>
      <c r="Y3575" t="s">
        <v>960</v>
      </c>
      <c r="Z3575" s="25">
        <v>43213.997916666667</v>
      </c>
      <c r="AA3575">
        <v>658</v>
      </c>
      <c r="AB3575">
        <v>18</v>
      </c>
      <c r="AC3575" s="24">
        <v>2.81E-2</v>
      </c>
      <c r="AD3575">
        <v>7100</v>
      </c>
      <c r="AE3575">
        <v>4733110</v>
      </c>
      <c r="AF3575" s="22">
        <v>43213</v>
      </c>
      <c r="AG3575">
        <v>642</v>
      </c>
      <c r="AH3575">
        <v>640</v>
      </c>
      <c r="AI3575" s="22">
        <v>43214</v>
      </c>
      <c r="AJ3575">
        <v>664</v>
      </c>
      <c r="AK3575">
        <v>694</v>
      </c>
      <c r="AM3575">
        <v>1</v>
      </c>
      <c r="AN3575" t="s">
        <v>1023</v>
      </c>
      <c r="AO3575">
        <v>124.89</v>
      </c>
      <c r="AP3575">
        <v>2.81</v>
      </c>
      <c r="AQ3575">
        <v>7.0000000000000007E-2</v>
      </c>
      <c r="AR3575">
        <v>0.23</v>
      </c>
      <c r="AS3575">
        <v>0.94</v>
      </c>
      <c r="AT3575">
        <v>0.95</v>
      </c>
      <c r="AU3575">
        <v>0.55700000000000005</v>
      </c>
      <c r="AV3575">
        <v>698</v>
      </c>
      <c r="AW3575">
        <v>655</v>
      </c>
      <c r="AX3575">
        <v>694</v>
      </c>
    </row>
    <row r="3576" spans="1:50">
      <c r="A3576" s="22">
        <v>43210</v>
      </c>
      <c r="B3576">
        <v>719</v>
      </c>
      <c r="C3576">
        <v>725</v>
      </c>
      <c r="D3576">
        <v>714.2</v>
      </c>
      <c r="E3576">
        <v>716.3</v>
      </c>
      <c r="F3576" s="22">
        <v>43213</v>
      </c>
      <c r="G3576">
        <v>725</v>
      </c>
      <c r="H3576">
        <v>734.6</v>
      </c>
      <c r="I3576">
        <v>724.2</v>
      </c>
      <c r="J3576">
        <v>730.4</v>
      </c>
      <c r="K3576" s="22">
        <v>43214</v>
      </c>
      <c r="L3576">
        <v>745</v>
      </c>
      <c r="M3576">
        <v>1.02</v>
      </c>
      <c r="N3576" s="8" t="str">
        <f>IF(AND(AM3576=1,AC3576&lt;-0.005,AE3576&gt;O$1),R3576,"")</f>
        <v/>
      </c>
      <c r="O3576" s="8">
        <f t="shared" si="282"/>
        <v>509924.30324519955</v>
      </c>
      <c r="P3576" s="8" t="str">
        <f t="shared" si="286"/>
        <v/>
      </c>
      <c r="Q3576" s="8">
        <f t="shared" si="283"/>
        <v>671565.78062214807</v>
      </c>
      <c r="R3576" s="8">
        <f t="shared" si="284"/>
        <v>-2338.0093520374289</v>
      </c>
      <c r="S3576" s="8">
        <f t="shared" si="285"/>
        <v>1439120.1845109707</v>
      </c>
      <c r="U3576" s="25">
        <v>43214.316944444443</v>
      </c>
      <c r="V3576">
        <v>28</v>
      </c>
      <c r="W3576">
        <v>8306</v>
      </c>
      <c r="X3576" t="s">
        <v>1083</v>
      </c>
      <c r="Y3576" t="s">
        <v>962</v>
      </c>
      <c r="Z3576" s="25">
        <v>43213.992361111108</v>
      </c>
      <c r="AA3576">
        <v>735</v>
      </c>
      <c r="AB3576">
        <v>4.5999999999999996</v>
      </c>
      <c r="AC3576" s="24">
        <v>6.3E-3</v>
      </c>
      <c r="AD3576">
        <v>6000</v>
      </c>
      <c r="AE3576">
        <v>4400760</v>
      </c>
      <c r="AF3576" s="22">
        <v>43213</v>
      </c>
      <c r="AG3576">
        <v>725</v>
      </c>
      <c r="AH3576">
        <v>730.4</v>
      </c>
      <c r="AI3576" s="22">
        <v>43214</v>
      </c>
      <c r="AJ3576">
        <v>745</v>
      </c>
      <c r="AK3576">
        <v>748.5</v>
      </c>
      <c r="AM3576">
        <v>1</v>
      </c>
      <c r="AN3576">
        <v>0.05</v>
      </c>
      <c r="AO3576">
        <v>6.21</v>
      </c>
      <c r="AP3576">
        <v>2.46</v>
      </c>
      <c r="AQ3576">
        <v>1</v>
      </c>
      <c r="AR3576">
        <v>0.15</v>
      </c>
      <c r="AS3576">
        <v>1.02</v>
      </c>
      <c r="AT3576">
        <v>0.95</v>
      </c>
      <c r="AU3576">
        <v>0.65400000000000003</v>
      </c>
      <c r="AV3576">
        <v>750.9</v>
      </c>
      <c r="AW3576">
        <v>738.6</v>
      </c>
      <c r="AX3576">
        <v>748.5</v>
      </c>
    </row>
    <row r="3577" spans="1:50">
      <c r="A3577" s="22">
        <v>43210</v>
      </c>
      <c r="B3577">
        <v>542</v>
      </c>
      <c r="C3577">
        <v>605</v>
      </c>
      <c r="D3577">
        <v>539</v>
      </c>
      <c r="E3577">
        <v>605</v>
      </c>
      <c r="F3577" s="22">
        <v>43213</v>
      </c>
      <c r="G3577">
        <v>620</v>
      </c>
      <c r="H3577">
        <v>705</v>
      </c>
      <c r="I3577">
        <v>618</v>
      </c>
      <c r="J3577">
        <v>705</v>
      </c>
      <c r="K3577" s="22">
        <v>43214</v>
      </c>
      <c r="L3577">
        <v>683</v>
      </c>
      <c r="M3577">
        <v>1.1399999999999999</v>
      </c>
      <c r="N3577" s="8" t="str">
        <f>IF(AND(AM3577=1,AC3577&lt;-0.005,AE3577&gt;O$1),R3577,"")</f>
        <v/>
      </c>
      <c r="O3577" s="8">
        <f t="shared" si="282"/>
        <v>509924.30324519955</v>
      </c>
      <c r="P3577" s="8" t="str">
        <f t="shared" si="286"/>
        <v/>
      </c>
      <c r="Q3577" s="8">
        <f t="shared" si="283"/>
        <v>671565.78062214807</v>
      </c>
      <c r="R3577" s="8">
        <f t="shared" si="284"/>
        <v>41204.437400950919</v>
      </c>
      <c r="S3577" s="8">
        <f t="shared" si="285"/>
        <v>1439120.1845109707</v>
      </c>
      <c r="U3577" s="25">
        <v>43214.316944444443</v>
      </c>
      <c r="V3577">
        <v>30</v>
      </c>
      <c r="W3577">
        <v>1400</v>
      </c>
      <c r="X3577" t="s">
        <v>1181</v>
      </c>
      <c r="Y3577" t="s">
        <v>960</v>
      </c>
      <c r="Z3577" s="25">
        <v>43213.956250000003</v>
      </c>
      <c r="AA3577">
        <v>715</v>
      </c>
      <c r="AB3577">
        <v>10</v>
      </c>
      <c r="AC3577" s="24">
        <v>1.4200000000000001E-2</v>
      </c>
      <c r="AD3577">
        <v>5600</v>
      </c>
      <c r="AE3577">
        <v>3996450</v>
      </c>
      <c r="AF3577" s="22">
        <v>43213</v>
      </c>
      <c r="AG3577">
        <v>620</v>
      </c>
      <c r="AH3577">
        <v>705</v>
      </c>
      <c r="AI3577" s="22">
        <v>43214</v>
      </c>
      <c r="AJ3577">
        <v>683</v>
      </c>
      <c r="AK3577">
        <v>631</v>
      </c>
      <c r="AM3577">
        <v>2</v>
      </c>
      <c r="AN3577" t="s">
        <v>1023</v>
      </c>
      <c r="AO3577">
        <v>0</v>
      </c>
      <c r="AP3577">
        <v>0</v>
      </c>
      <c r="AQ3577">
        <v>0.9</v>
      </c>
      <c r="AR3577">
        <v>0.71</v>
      </c>
      <c r="AS3577">
        <v>1.1399999999999999</v>
      </c>
      <c r="AT3577">
        <v>1.1399999999999999</v>
      </c>
      <c r="AU3577">
        <v>1.169</v>
      </c>
      <c r="AV3577">
        <v>705</v>
      </c>
      <c r="AW3577">
        <v>620</v>
      </c>
      <c r="AX3577">
        <v>631</v>
      </c>
    </row>
    <row r="3578" spans="1:50">
      <c r="A3578" s="22">
        <v>43210</v>
      </c>
      <c r="B3578">
        <v>785.2</v>
      </c>
      <c r="C3578">
        <v>790</v>
      </c>
      <c r="D3578">
        <v>779</v>
      </c>
      <c r="E3578">
        <v>779.3</v>
      </c>
      <c r="F3578" s="22">
        <v>43213</v>
      </c>
      <c r="G3578">
        <v>777</v>
      </c>
      <c r="H3578">
        <v>777.7</v>
      </c>
      <c r="I3578">
        <v>761.8</v>
      </c>
      <c r="J3578">
        <v>767.2</v>
      </c>
      <c r="K3578" s="22">
        <v>43214</v>
      </c>
      <c r="L3578">
        <v>772</v>
      </c>
      <c r="M3578">
        <v>0.93</v>
      </c>
      <c r="N3578" s="8" t="str">
        <f>IF(AND(AM3578=1,AC3578&lt;-0.005,AE3578&gt;O$1),R3578,"")</f>
        <v/>
      </c>
      <c r="O3578" s="8">
        <f t="shared" si="282"/>
        <v>509924.30324519955</v>
      </c>
      <c r="P3578" s="8" t="str">
        <f t="shared" si="286"/>
        <v/>
      </c>
      <c r="Q3578" s="8">
        <f t="shared" si="283"/>
        <v>671565.78062214807</v>
      </c>
      <c r="R3578" s="8">
        <f t="shared" si="284"/>
        <v>1298.7012987012436</v>
      </c>
      <c r="S3578" s="8">
        <f t="shared" si="285"/>
        <v>1440418.8858096721</v>
      </c>
      <c r="U3578" s="25">
        <v>43214.316944444443</v>
      </c>
      <c r="V3578">
        <v>32</v>
      </c>
      <c r="W3578">
        <v>4755</v>
      </c>
      <c r="X3578" t="s">
        <v>268</v>
      </c>
      <c r="Y3578" t="s">
        <v>962</v>
      </c>
      <c r="Z3578" s="25">
        <v>43213.994444444441</v>
      </c>
      <c r="AA3578">
        <v>769.9</v>
      </c>
      <c r="AB3578">
        <v>2.7</v>
      </c>
      <c r="AC3578" s="24">
        <v>3.5000000000000001E-3</v>
      </c>
      <c r="AD3578">
        <v>5100</v>
      </c>
      <c r="AE3578">
        <v>3921290</v>
      </c>
      <c r="AF3578" s="22">
        <v>43213</v>
      </c>
      <c r="AG3578">
        <v>777</v>
      </c>
      <c r="AH3578">
        <v>767.2</v>
      </c>
      <c r="AI3578" s="22">
        <v>43214</v>
      </c>
      <c r="AJ3578">
        <v>772</v>
      </c>
      <c r="AK3578">
        <v>770</v>
      </c>
      <c r="AM3578">
        <v>1</v>
      </c>
      <c r="AN3578">
        <v>0</v>
      </c>
      <c r="AO3578">
        <v>10.5</v>
      </c>
      <c r="AP3578" t="s">
        <v>956</v>
      </c>
      <c r="AQ3578">
        <v>0.05</v>
      </c>
      <c r="AR3578">
        <v>0.03</v>
      </c>
      <c r="AS3578">
        <v>0.93</v>
      </c>
      <c r="AT3578">
        <v>0.86</v>
      </c>
      <c r="AU3578">
        <v>0.88700000000000001</v>
      </c>
      <c r="AV3578">
        <v>779.4</v>
      </c>
      <c r="AW3578">
        <v>768.1</v>
      </c>
      <c r="AX3578">
        <v>770</v>
      </c>
    </row>
    <row r="3579" spans="1:50">
      <c r="A3579" s="22">
        <v>43210</v>
      </c>
      <c r="B3579">
        <v>313</v>
      </c>
      <c r="C3579">
        <v>316</v>
      </c>
      <c r="D3579">
        <v>309</v>
      </c>
      <c r="E3579">
        <v>309</v>
      </c>
      <c r="F3579" s="22">
        <v>43213</v>
      </c>
      <c r="G3579">
        <v>309</v>
      </c>
      <c r="H3579">
        <v>313</v>
      </c>
      <c r="I3579">
        <v>309</v>
      </c>
      <c r="J3579">
        <v>313</v>
      </c>
      <c r="K3579" s="22">
        <v>43214</v>
      </c>
      <c r="L3579">
        <v>321</v>
      </c>
      <c r="M3579">
        <v>1.02</v>
      </c>
      <c r="N3579" s="8" t="str">
        <f>IF(AND(AM3579=1,AC3579&lt;-0.005,AE3579&gt;O$1),R3579,"")</f>
        <v/>
      </c>
      <c r="O3579" s="8">
        <f t="shared" si="282"/>
        <v>509924.30324519955</v>
      </c>
      <c r="P3579" s="8" t="str">
        <f t="shared" si="286"/>
        <v/>
      </c>
      <c r="Q3579" s="8">
        <f t="shared" si="283"/>
        <v>671565.78062214807</v>
      </c>
      <c r="R3579" s="8">
        <f t="shared" si="284"/>
        <v>3134.7962382445303</v>
      </c>
      <c r="S3579" s="8">
        <f t="shared" si="285"/>
        <v>1440418.8858096721</v>
      </c>
      <c r="U3579" s="25">
        <v>43214.316944444443</v>
      </c>
      <c r="V3579">
        <v>35</v>
      </c>
      <c r="W3579">
        <v>9353</v>
      </c>
      <c r="X3579" t="s">
        <v>1180</v>
      </c>
      <c r="Y3579" t="s">
        <v>954</v>
      </c>
      <c r="Z3579" s="25">
        <v>43213.966666666667</v>
      </c>
      <c r="AA3579">
        <v>316</v>
      </c>
      <c r="AB3579">
        <v>3</v>
      </c>
      <c r="AC3579" s="24">
        <v>9.5999999999999992E-3</v>
      </c>
      <c r="AD3579">
        <v>5000</v>
      </c>
      <c r="AE3579">
        <v>1578000</v>
      </c>
      <c r="AF3579" s="22">
        <v>43213</v>
      </c>
      <c r="AG3579">
        <v>309</v>
      </c>
      <c r="AH3579">
        <v>313</v>
      </c>
      <c r="AI3579" s="22">
        <v>43214</v>
      </c>
      <c r="AJ3579">
        <v>321</v>
      </c>
      <c r="AK3579">
        <v>319</v>
      </c>
      <c r="AM3579">
        <v>2</v>
      </c>
      <c r="AN3579" t="s">
        <v>1023</v>
      </c>
      <c r="AO3579">
        <v>0</v>
      </c>
      <c r="AP3579">
        <v>0.32</v>
      </c>
      <c r="AQ3579">
        <v>0.57999999999999996</v>
      </c>
      <c r="AR3579">
        <v>0.48</v>
      </c>
      <c r="AS3579">
        <v>1.02</v>
      </c>
      <c r="AT3579">
        <v>1.02</v>
      </c>
      <c r="AU3579">
        <v>1.129</v>
      </c>
      <c r="AV3579">
        <v>323</v>
      </c>
      <c r="AW3579">
        <v>313</v>
      </c>
      <c r="AX3579">
        <v>319</v>
      </c>
    </row>
    <row r="3580" spans="1:50">
      <c r="A3580" s="22">
        <v>43210</v>
      </c>
      <c r="B3580">
        <v>341</v>
      </c>
      <c r="C3580">
        <v>361</v>
      </c>
      <c r="D3580">
        <v>337</v>
      </c>
      <c r="E3580">
        <v>357</v>
      </c>
      <c r="F3580" s="22">
        <v>43213</v>
      </c>
      <c r="G3580">
        <v>355</v>
      </c>
      <c r="H3580">
        <v>373</v>
      </c>
      <c r="I3580">
        <v>353</v>
      </c>
      <c r="J3580">
        <v>371</v>
      </c>
      <c r="K3580" s="22">
        <v>43214</v>
      </c>
      <c r="L3580">
        <v>369</v>
      </c>
      <c r="M3580">
        <v>1.1200000000000001</v>
      </c>
      <c r="N3580" s="8" t="str">
        <f>IF(AND(AM3580=1,AC3580&lt;-0.005,AE3580&gt;O$1),R3580,"")</f>
        <v/>
      </c>
      <c r="O3580" s="8">
        <f t="shared" si="282"/>
        <v>509924.30324519955</v>
      </c>
      <c r="P3580" s="8" t="str">
        <f t="shared" si="286"/>
        <v/>
      </c>
      <c r="Q3580" s="8">
        <f t="shared" si="283"/>
        <v>671565.78062214807</v>
      </c>
      <c r="R3580" s="8">
        <f t="shared" si="284"/>
        <v>16806.722689075683</v>
      </c>
      <c r="S3580" s="8">
        <f t="shared" si="285"/>
        <v>1457225.6084987477</v>
      </c>
      <c r="U3580" s="25">
        <v>43214.316944444443</v>
      </c>
      <c r="V3580">
        <v>36</v>
      </c>
      <c r="W3580">
        <v>3807</v>
      </c>
      <c r="X3580" t="s">
        <v>1082</v>
      </c>
      <c r="Y3580" t="s">
        <v>960</v>
      </c>
      <c r="Z3580" s="25">
        <v>43213.970833333333</v>
      </c>
      <c r="AA3580">
        <v>372.9</v>
      </c>
      <c r="AB3580">
        <v>1.9</v>
      </c>
      <c r="AC3580" s="24">
        <v>5.1000000000000004E-3</v>
      </c>
      <c r="AD3580">
        <v>4900</v>
      </c>
      <c r="AE3580">
        <v>1823300</v>
      </c>
      <c r="AF3580" s="22">
        <v>43213</v>
      </c>
      <c r="AG3580">
        <v>355</v>
      </c>
      <c r="AH3580">
        <v>371</v>
      </c>
      <c r="AI3580" s="22">
        <v>43214</v>
      </c>
      <c r="AJ3580">
        <v>369</v>
      </c>
      <c r="AK3580">
        <v>357</v>
      </c>
      <c r="AM3580">
        <v>1</v>
      </c>
      <c r="AN3580" t="s">
        <v>1023</v>
      </c>
      <c r="AO3580">
        <v>5.46</v>
      </c>
      <c r="AP3580" t="s">
        <v>956</v>
      </c>
      <c r="AQ3580">
        <v>1</v>
      </c>
      <c r="AR3580">
        <v>0.65</v>
      </c>
      <c r="AS3580">
        <v>1.1200000000000001</v>
      </c>
      <c r="AT3580">
        <v>1.06</v>
      </c>
      <c r="AU3580">
        <v>0.745</v>
      </c>
      <c r="AV3580">
        <v>375</v>
      </c>
      <c r="AW3580">
        <v>356</v>
      </c>
      <c r="AX3580">
        <v>357</v>
      </c>
    </row>
    <row r="3581" spans="1:50">
      <c r="A3581" s="22">
        <v>43210</v>
      </c>
      <c r="B3581">
        <v>143</v>
      </c>
      <c r="C3581">
        <v>146</v>
      </c>
      <c r="D3581">
        <v>140</v>
      </c>
      <c r="E3581">
        <v>142</v>
      </c>
      <c r="F3581" s="22">
        <v>43213</v>
      </c>
      <c r="G3581">
        <v>140</v>
      </c>
      <c r="H3581">
        <v>140</v>
      </c>
      <c r="I3581">
        <v>136</v>
      </c>
      <c r="J3581">
        <v>138</v>
      </c>
      <c r="K3581" s="22">
        <v>43214</v>
      </c>
      <c r="L3581">
        <v>138</v>
      </c>
      <c r="M3581">
        <v>1.1499999999999999</v>
      </c>
      <c r="N3581" s="8" t="str">
        <f>IF(AND(AM3581=1,AC3581&lt;-0.005,AE3581&gt;O$1),R3581,"")</f>
        <v/>
      </c>
      <c r="O3581" s="8">
        <f t="shared" si="282"/>
        <v>509924.30324519955</v>
      </c>
      <c r="P3581" s="8" t="str">
        <f t="shared" si="286"/>
        <v/>
      </c>
      <c r="Q3581" s="8">
        <f t="shared" si="283"/>
        <v>671565.78062214807</v>
      </c>
      <c r="R3581" s="8">
        <f t="shared" si="284"/>
        <v>14925.373134328402</v>
      </c>
      <c r="S3581" s="8">
        <f t="shared" si="285"/>
        <v>1457225.6084987477</v>
      </c>
      <c r="U3581" s="25">
        <v>43214.316944444443</v>
      </c>
      <c r="V3581">
        <v>38</v>
      </c>
      <c r="W3581">
        <v>6628</v>
      </c>
      <c r="X3581" t="s">
        <v>267</v>
      </c>
      <c r="Y3581" t="s">
        <v>960</v>
      </c>
      <c r="Z3581" s="25">
        <v>43213.981944444444</v>
      </c>
      <c r="AA3581">
        <v>139.5</v>
      </c>
      <c r="AB3581">
        <v>1.5</v>
      </c>
      <c r="AC3581" s="24">
        <v>1.09E-2</v>
      </c>
      <c r="AD3581">
        <v>4400</v>
      </c>
      <c r="AE3581">
        <v>611480</v>
      </c>
      <c r="AF3581" s="22">
        <v>43213</v>
      </c>
      <c r="AG3581">
        <v>140</v>
      </c>
      <c r="AH3581">
        <v>138</v>
      </c>
      <c r="AI3581" s="22">
        <v>43214</v>
      </c>
      <c r="AJ3581">
        <v>138</v>
      </c>
      <c r="AK3581">
        <v>134</v>
      </c>
      <c r="AM3581">
        <v>2</v>
      </c>
      <c r="AN3581" t="s">
        <v>1023</v>
      </c>
      <c r="AO3581">
        <v>191.28</v>
      </c>
      <c r="AP3581" t="s">
        <v>956</v>
      </c>
      <c r="AQ3581">
        <v>0.63</v>
      </c>
      <c r="AR3581">
        <v>0.6</v>
      </c>
      <c r="AS3581">
        <v>1.1499999999999999</v>
      </c>
      <c r="AT3581">
        <v>1.1000000000000001</v>
      </c>
      <c r="AU3581">
        <v>1.6479999999999999</v>
      </c>
      <c r="AV3581">
        <v>140</v>
      </c>
      <c r="AW3581">
        <v>133</v>
      </c>
      <c r="AX3581">
        <v>134</v>
      </c>
    </row>
    <row r="3582" spans="1:50">
      <c r="A3582" s="22">
        <v>43210</v>
      </c>
      <c r="B3582">
        <v>214</v>
      </c>
      <c r="C3582">
        <v>219</v>
      </c>
      <c r="D3582">
        <v>210</v>
      </c>
      <c r="E3582">
        <v>213</v>
      </c>
      <c r="F3582" s="22">
        <v>43213</v>
      </c>
      <c r="G3582">
        <v>211</v>
      </c>
      <c r="H3582">
        <v>214</v>
      </c>
      <c r="I3582">
        <v>209</v>
      </c>
      <c r="J3582">
        <v>210</v>
      </c>
      <c r="K3582" s="22">
        <v>43214</v>
      </c>
      <c r="L3582">
        <v>209</v>
      </c>
      <c r="M3582">
        <v>0.91</v>
      </c>
      <c r="N3582" s="8" t="str">
        <f>IF(AND(AM3582=1,AC3582&lt;-0.005,AE3582&gt;O$1),R3582,"")</f>
        <v/>
      </c>
      <c r="O3582" s="8">
        <f t="shared" si="282"/>
        <v>509924.30324519955</v>
      </c>
      <c r="P3582" s="8" t="str">
        <f t="shared" si="286"/>
        <v/>
      </c>
      <c r="Q3582" s="8">
        <f t="shared" si="283"/>
        <v>671565.78062214807</v>
      </c>
      <c r="R3582" s="8">
        <f t="shared" si="284"/>
        <v>9756.0975609756188</v>
      </c>
      <c r="S3582" s="8">
        <f t="shared" si="285"/>
        <v>1457225.6084987477</v>
      </c>
      <c r="U3582" s="25">
        <v>43214.316944444443</v>
      </c>
      <c r="V3582">
        <v>39</v>
      </c>
      <c r="W3582">
        <v>3323</v>
      </c>
      <c r="X3582" t="s">
        <v>305</v>
      </c>
      <c r="Y3582" t="s">
        <v>960</v>
      </c>
      <c r="Z3582" s="25">
        <v>43213.977777777778</v>
      </c>
      <c r="AA3582">
        <v>210</v>
      </c>
      <c r="AB3582">
        <v>0</v>
      </c>
      <c r="AC3582" s="24">
        <v>0</v>
      </c>
      <c r="AD3582">
        <v>4400</v>
      </c>
      <c r="AE3582">
        <v>927600</v>
      </c>
      <c r="AF3582" s="22">
        <v>43213</v>
      </c>
      <c r="AG3582">
        <v>211</v>
      </c>
      <c r="AH3582">
        <v>210</v>
      </c>
      <c r="AI3582" s="22">
        <v>43214</v>
      </c>
      <c r="AJ3582">
        <v>209</v>
      </c>
      <c r="AK3582">
        <v>205</v>
      </c>
      <c r="AM3582">
        <v>2</v>
      </c>
      <c r="AN3582" t="s">
        <v>1023</v>
      </c>
      <c r="AO3582">
        <v>0</v>
      </c>
      <c r="AP3582">
        <v>0.71</v>
      </c>
      <c r="AQ3582">
        <v>0.08</v>
      </c>
      <c r="AR3582">
        <v>0.03</v>
      </c>
      <c r="AS3582">
        <v>0.91</v>
      </c>
      <c r="AT3582">
        <v>0.72</v>
      </c>
      <c r="AU3582">
        <v>2.399</v>
      </c>
      <c r="AV3582">
        <v>211</v>
      </c>
      <c r="AW3582">
        <v>204</v>
      </c>
      <c r="AX3582">
        <v>205</v>
      </c>
    </row>
    <row r="3583" spans="1:50">
      <c r="A3583" s="22">
        <v>43210</v>
      </c>
      <c r="B3583">
        <v>1267</v>
      </c>
      <c r="C3583">
        <v>1294</v>
      </c>
      <c r="D3583">
        <v>1266</v>
      </c>
      <c r="E3583">
        <v>1279</v>
      </c>
      <c r="F3583" s="22">
        <v>43213</v>
      </c>
      <c r="G3583">
        <v>1282</v>
      </c>
      <c r="H3583">
        <v>1290</v>
      </c>
      <c r="I3583">
        <v>1274</v>
      </c>
      <c r="J3583">
        <v>1287</v>
      </c>
      <c r="K3583" s="22">
        <v>43214</v>
      </c>
      <c r="L3583">
        <v>1294</v>
      </c>
      <c r="M3583">
        <v>1.01</v>
      </c>
      <c r="N3583" s="8" t="str">
        <f>IF(AND(AM3583=1,AC3583&lt;-0.005,AE3583&gt;O$1),R3583,"")</f>
        <v/>
      </c>
      <c r="O3583" s="8">
        <f t="shared" si="282"/>
        <v>509924.30324519955</v>
      </c>
      <c r="P3583" s="8" t="str">
        <f t="shared" si="286"/>
        <v/>
      </c>
      <c r="Q3583" s="8">
        <f t="shared" si="283"/>
        <v>671565.78062214807</v>
      </c>
      <c r="R3583" s="8">
        <f t="shared" si="284"/>
        <v>-4594.1807044410643</v>
      </c>
      <c r="S3583" s="8">
        <f t="shared" si="285"/>
        <v>1452631.4277943065</v>
      </c>
      <c r="U3583" s="25">
        <v>43214.316944444443</v>
      </c>
      <c r="V3583">
        <v>40</v>
      </c>
      <c r="W3583">
        <v>9508</v>
      </c>
      <c r="X3583" t="s">
        <v>1179</v>
      </c>
      <c r="Y3583" t="s">
        <v>962</v>
      </c>
      <c r="Z3583" s="25">
        <v>43213.879166666666</v>
      </c>
      <c r="AA3583">
        <v>1295</v>
      </c>
      <c r="AB3583">
        <v>8</v>
      </c>
      <c r="AC3583" s="24">
        <v>6.1999999999999998E-3</v>
      </c>
      <c r="AD3583">
        <v>3900</v>
      </c>
      <c r="AE3583">
        <v>5049980</v>
      </c>
      <c r="AF3583" s="22">
        <v>43213</v>
      </c>
      <c r="AG3583">
        <v>1282</v>
      </c>
      <c r="AH3583">
        <v>1287</v>
      </c>
      <c r="AI3583" s="22">
        <v>43214</v>
      </c>
      <c r="AJ3583">
        <v>1294</v>
      </c>
      <c r="AK3583">
        <v>1306</v>
      </c>
      <c r="AM3583">
        <v>1</v>
      </c>
      <c r="AN3583">
        <v>0</v>
      </c>
      <c r="AO3583">
        <v>9.43</v>
      </c>
      <c r="AP3583">
        <v>1.55</v>
      </c>
      <c r="AQ3583">
        <v>0.77</v>
      </c>
      <c r="AR3583">
        <v>0.91</v>
      </c>
      <c r="AS3583">
        <v>1.01</v>
      </c>
      <c r="AT3583">
        <v>1.05</v>
      </c>
      <c r="AU3583">
        <v>0.43</v>
      </c>
      <c r="AV3583">
        <v>1322</v>
      </c>
      <c r="AW3583">
        <v>1292</v>
      </c>
      <c r="AX3583">
        <v>1306</v>
      </c>
    </row>
    <row r="3584" spans="1:50">
      <c r="A3584" s="22">
        <v>43210</v>
      </c>
      <c r="B3584">
        <v>197</v>
      </c>
      <c r="C3584">
        <v>200</v>
      </c>
      <c r="D3584">
        <v>190</v>
      </c>
      <c r="E3584">
        <v>190</v>
      </c>
      <c r="F3584" s="22">
        <v>43213</v>
      </c>
      <c r="G3584">
        <v>189</v>
      </c>
      <c r="H3584">
        <v>189</v>
      </c>
      <c r="I3584">
        <v>183</v>
      </c>
      <c r="J3584">
        <v>187</v>
      </c>
      <c r="K3584" s="22">
        <v>43214</v>
      </c>
      <c r="L3584">
        <v>185</v>
      </c>
      <c r="M3584">
        <v>0.9</v>
      </c>
      <c r="N3584" s="8" t="str">
        <f>IF(AND(AM3584=1,AC3584&lt;-0.005,AE3584&gt;O$1),R3584,"")</f>
        <v/>
      </c>
      <c r="O3584" s="8">
        <f t="shared" si="282"/>
        <v>509924.30324519955</v>
      </c>
      <c r="P3584" s="8" t="str">
        <f t="shared" si="286"/>
        <v/>
      </c>
      <c r="Q3584" s="8">
        <f t="shared" si="283"/>
        <v>671565.78062214807</v>
      </c>
      <c r="R3584" s="8">
        <f t="shared" si="284"/>
        <v>8241.7582417582125</v>
      </c>
      <c r="S3584" s="8">
        <f t="shared" si="285"/>
        <v>1452631.4277943065</v>
      </c>
      <c r="U3584" s="25">
        <v>43214.316944444443</v>
      </c>
      <c r="V3584">
        <v>41</v>
      </c>
      <c r="W3584">
        <v>6819</v>
      </c>
      <c r="X3584" t="s">
        <v>1024</v>
      </c>
      <c r="Y3584" t="s">
        <v>960</v>
      </c>
      <c r="Z3584" s="25">
        <v>43213.880555555559</v>
      </c>
      <c r="AA3584">
        <v>187</v>
      </c>
      <c r="AB3584">
        <v>0</v>
      </c>
      <c r="AC3584" s="24">
        <v>0</v>
      </c>
      <c r="AD3584">
        <v>3400</v>
      </c>
      <c r="AE3584">
        <v>635700</v>
      </c>
      <c r="AF3584" s="22">
        <v>43213</v>
      </c>
      <c r="AG3584">
        <v>189</v>
      </c>
      <c r="AH3584">
        <v>187</v>
      </c>
      <c r="AI3584" s="22">
        <v>43214</v>
      </c>
      <c r="AJ3584">
        <v>185</v>
      </c>
      <c r="AK3584">
        <v>182</v>
      </c>
      <c r="AM3584">
        <v>2</v>
      </c>
      <c r="AN3584" t="s">
        <v>1023</v>
      </c>
      <c r="AO3584">
        <v>6353</v>
      </c>
      <c r="AP3584">
        <v>0</v>
      </c>
      <c r="AQ3584">
        <v>0</v>
      </c>
      <c r="AR3584">
        <v>0.52</v>
      </c>
      <c r="AS3584">
        <v>0.9</v>
      </c>
      <c r="AT3584">
        <v>1.0900000000000001</v>
      </c>
      <c r="AU3584">
        <v>1.111</v>
      </c>
      <c r="AV3584">
        <v>185</v>
      </c>
      <c r="AW3584">
        <v>180</v>
      </c>
      <c r="AX3584">
        <v>182</v>
      </c>
    </row>
    <row r="3585" spans="1:50">
      <c r="A3585" s="22">
        <v>43210</v>
      </c>
      <c r="B3585">
        <v>502</v>
      </c>
      <c r="C3585">
        <v>508</v>
      </c>
      <c r="D3585">
        <v>500</v>
      </c>
      <c r="E3585">
        <v>503</v>
      </c>
      <c r="F3585" s="22">
        <v>43213</v>
      </c>
      <c r="G3585">
        <v>502</v>
      </c>
      <c r="H3585">
        <v>504</v>
      </c>
      <c r="I3585">
        <v>498</v>
      </c>
      <c r="J3585">
        <v>504</v>
      </c>
      <c r="K3585" s="22">
        <v>43214</v>
      </c>
      <c r="L3585">
        <v>500</v>
      </c>
      <c r="M3585">
        <v>0.98</v>
      </c>
      <c r="N3585" s="8" t="str">
        <f>IF(AND(AM3585=1,AC3585&lt;-0.005,AE3585&gt;O$1),R3585,"")</f>
        <v/>
      </c>
      <c r="O3585" s="8">
        <f t="shared" si="282"/>
        <v>509924.30324519955</v>
      </c>
      <c r="P3585" s="8" t="str">
        <f t="shared" si="286"/>
        <v/>
      </c>
      <c r="Q3585" s="8">
        <f t="shared" si="283"/>
        <v>671565.78062214807</v>
      </c>
      <c r="R3585" s="8">
        <f t="shared" si="284"/>
        <v>0</v>
      </c>
      <c r="S3585" s="8">
        <f t="shared" si="285"/>
        <v>1452631.4277943065</v>
      </c>
      <c r="U3585" s="25">
        <v>43214.316944444443</v>
      </c>
      <c r="V3585">
        <v>42</v>
      </c>
      <c r="W3585">
        <v>4563</v>
      </c>
      <c r="X3585" t="s">
        <v>1102</v>
      </c>
      <c r="Y3585" t="s">
        <v>957</v>
      </c>
      <c r="Z3585" s="25">
        <v>43213.997916666667</v>
      </c>
      <c r="AA3585">
        <v>495.1</v>
      </c>
      <c r="AB3585">
        <v>-8.9</v>
      </c>
      <c r="AC3585" s="24">
        <v>-1.77E-2</v>
      </c>
      <c r="AD3585">
        <v>2900</v>
      </c>
      <c r="AE3585">
        <v>1434450</v>
      </c>
      <c r="AF3585" s="22">
        <v>43213</v>
      </c>
      <c r="AG3585">
        <v>502</v>
      </c>
      <c r="AH3585">
        <v>504</v>
      </c>
      <c r="AI3585" s="22">
        <v>43214</v>
      </c>
      <c r="AJ3585">
        <v>500</v>
      </c>
      <c r="AK3585">
        <v>500</v>
      </c>
      <c r="AM3585">
        <v>2</v>
      </c>
      <c r="AN3585" t="s">
        <v>1023</v>
      </c>
      <c r="AO3585">
        <v>3785</v>
      </c>
      <c r="AP3585">
        <v>0</v>
      </c>
      <c r="AQ3585">
        <v>0</v>
      </c>
      <c r="AR3585">
        <v>0.05</v>
      </c>
      <c r="AS3585">
        <v>0.98</v>
      </c>
      <c r="AT3585">
        <v>0.93</v>
      </c>
      <c r="AU3585">
        <v>1.3320000000000001</v>
      </c>
      <c r="AV3585">
        <v>507</v>
      </c>
      <c r="AW3585">
        <v>494</v>
      </c>
      <c r="AX3585">
        <v>500</v>
      </c>
    </row>
    <row r="3586" spans="1:50">
      <c r="A3586" s="22">
        <v>43210</v>
      </c>
      <c r="B3586">
        <v>5650</v>
      </c>
      <c r="C3586">
        <v>5650</v>
      </c>
      <c r="D3586">
        <v>5650</v>
      </c>
      <c r="E3586">
        <v>5650</v>
      </c>
      <c r="F3586" s="22">
        <v>43213</v>
      </c>
      <c r="G3586">
        <v>5860</v>
      </c>
      <c r="H3586">
        <v>7650</v>
      </c>
      <c r="I3586">
        <v>5750</v>
      </c>
      <c r="J3586">
        <v>7650</v>
      </c>
      <c r="K3586" s="22">
        <v>43214</v>
      </c>
      <c r="L3586">
        <v>7990</v>
      </c>
      <c r="M3586">
        <v>1.46</v>
      </c>
      <c r="N3586" s="8" t="str">
        <f>IF(AND(AM3586=1,AC3586&lt;-0.005,AE3586&gt;O$1),R3586,"")</f>
        <v/>
      </c>
      <c r="O3586" s="8">
        <f t="shared" si="282"/>
        <v>509924.30324519955</v>
      </c>
      <c r="P3586" s="8" t="str">
        <f t="shared" si="286"/>
        <v/>
      </c>
      <c r="Q3586" s="8">
        <f t="shared" si="283"/>
        <v>671565.78062214807</v>
      </c>
      <c r="R3586" s="8">
        <f t="shared" si="284"/>
        <v>70714.285714285725</v>
      </c>
      <c r="S3586" s="8">
        <f t="shared" si="285"/>
        <v>1452631.4277943065</v>
      </c>
      <c r="U3586" s="25">
        <v>43214.316944444443</v>
      </c>
      <c r="V3586">
        <v>44</v>
      </c>
      <c r="W3586">
        <v>3461</v>
      </c>
      <c r="X3586" t="s">
        <v>1178</v>
      </c>
      <c r="Y3586" t="s">
        <v>957</v>
      </c>
      <c r="Z3586" s="25">
        <v>43213.980555555558</v>
      </c>
      <c r="AA3586">
        <v>7830</v>
      </c>
      <c r="AB3586">
        <v>180</v>
      </c>
      <c r="AC3586" s="24">
        <v>2.35E-2</v>
      </c>
      <c r="AD3586">
        <v>2600</v>
      </c>
      <c r="AE3586">
        <v>20176700</v>
      </c>
      <c r="AF3586" s="22">
        <v>43213</v>
      </c>
      <c r="AG3586">
        <v>5860</v>
      </c>
      <c r="AH3586">
        <v>7650</v>
      </c>
      <c r="AI3586" s="22">
        <v>43214</v>
      </c>
      <c r="AJ3586">
        <v>7990</v>
      </c>
      <c r="AK3586">
        <v>7000</v>
      </c>
      <c r="AM3586">
        <v>2</v>
      </c>
      <c r="AN3586" t="s">
        <v>1023</v>
      </c>
      <c r="AO3586">
        <v>0</v>
      </c>
      <c r="AP3586">
        <v>0.24</v>
      </c>
      <c r="AQ3586">
        <v>1</v>
      </c>
      <c r="AR3586">
        <v>1</v>
      </c>
      <c r="AS3586">
        <v>1.46</v>
      </c>
      <c r="AT3586">
        <v>1.69</v>
      </c>
      <c r="AU3586">
        <v>0.84099999999999997</v>
      </c>
      <c r="AV3586">
        <v>8130</v>
      </c>
      <c r="AW3586">
        <v>6800</v>
      </c>
      <c r="AX3586">
        <v>7000</v>
      </c>
    </row>
    <row r="3587" spans="1:50">
      <c r="A3587" s="22">
        <v>43210</v>
      </c>
      <c r="B3587">
        <v>612</v>
      </c>
      <c r="C3587">
        <v>633</v>
      </c>
      <c r="D3587">
        <v>609</v>
      </c>
      <c r="E3587">
        <v>627</v>
      </c>
      <c r="F3587" s="22">
        <v>43213</v>
      </c>
      <c r="G3587">
        <v>629</v>
      </c>
      <c r="H3587">
        <v>650</v>
      </c>
      <c r="I3587">
        <v>623</v>
      </c>
      <c r="J3587">
        <v>645</v>
      </c>
      <c r="K3587" s="22">
        <v>43214</v>
      </c>
      <c r="L3587">
        <v>649</v>
      </c>
      <c r="M3587">
        <v>1.02</v>
      </c>
      <c r="N3587" s="8" t="str">
        <f>IF(AND(AM3587=1,AC3587&lt;-0.005,AE3587&gt;O$1),R3587,"")</f>
        <v/>
      </c>
      <c r="O3587" s="8">
        <f t="shared" si="282"/>
        <v>509924.30324519955</v>
      </c>
      <c r="P3587" s="8" t="str">
        <f t="shared" si="286"/>
        <v/>
      </c>
      <c r="Q3587" s="8">
        <f t="shared" si="283"/>
        <v>671565.78062214807</v>
      </c>
      <c r="R3587" s="8">
        <f t="shared" si="284"/>
        <v>10220.125786163491</v>
      </c>
      <c r="S3587" s="8">
        <f t="shared" si="285"/>
        <v>1452631.4277943065</v>
      </c>
      <c r="U3587" s="25">
        <v>43214.316944444443</v>
      </c>
      <c r="V3587">
        <v>47</v>
      </c>
      <c r="W3587">
        <v>3782</v>
      </c>
      <c r="X3587" t="s">
        <v>1176</v>
      </c>
      <c r="Y3587" t="s">
        <v>957</v>
      </c>
      <c r="Z3587" s="25">
        <v>43213.959722222222</v>
      </c>
      <c r="AA3587">
        <v>653</v>
      </c>
      <c r="AB3587">
        <v>8</v>
      </c>
      <c r="AC3587" s="24">
        <v>1.24E-2</v>
      </c>
      <c r="AD3587">
        <v>2100</v>
      </c>
      <c r="AE3587">
        <v>1366700</v>
      </c>
      <c r="AF3587" s="22">
        <v>43213</v>
      </c>
      <c r="AG3587">
        <v>629</v>
      </c>
      <c r="AH3587">
        <v>645</v>
      </c>
      <c r="AI3587" s="22">
        <v>43214</v>
      </c>
      <c r="AJ3587">
        <v>649</v>
      </c>
      <c r="AK3587">
        <v>636</v>
      </c>
      <c r="AM3587">
        <v>2</v>
      </c>
      <c r="AN3587" t="s">
        <v>1023</v>
      </c>
      <c r="AO3587">
        <v>0</v>
      </c>
      <c r="AP3587">
        <v>0</v>
      </c>
      <c r="AQ3587">
        <v>0.87</v>
      </c>
      <c r="AR3587">
        <v>0.59</v>
      </c>
      <c r="AS3587">
        <v>1.02</v>
      </c>
      <c r="AT3587">
        <v>1.04</v>
      </c>
      <c r="AU3587">
        <v>1.8009999999999999</v>
      </c>
      <c r="AV3587">
        <v>651</v>
      </c>
      <c r="AW3587">
        <v>635</v>
      </c>
      <c r="AX3587">
        <v>636</v>
      </c>
    </row>
    <row r="3588" spans="1:50">
      <c r="A3588" s="22">
        <v>43210</v>
      </c>
      <c r="B3588">
        <v>3050</v>
      </c>
      <c r="C3588">
        <v>3070</v>
      </c>
      <c r="D3588">
        <v>3020</v>
      </c>
      <c r="E3588">
        <v>3040</v>
      </c>
      <c r="F3588" s="22">
        <v>43213</v>
      </c>
      <c r="G3588">
        <v>3040</v>
      </c>
      <c r="H3588">
        <v>3075</v>
      </c>
      <c r="I3588">
        <v>3035</v>
      </c>
      <c r="J3588">
        <v>3060</v>
      </c>
      <c r="K3588" s="22">
        <v>43214</v>
      </c>
      <c r="L3588">
        <v>3020</v>
      </c>
      <c r="M3588">
        <v>0.94</v>
      </c>
      <c r="N3588" s="8" t="str">
        <f>IF(AND(AM3588=1,AC3588&lt;-0.005,AE3588&gt;O$1),R3588,"")</f>
        <v/>
      </c>
      <c r="O3588" s="8">
        <f t="shared" si="282"/>
        <v>509924.30324519955</v>
      </c>
      <c r="P3588" s="8" t="str">
        <f t="shared" si="286"/>
        <v/>
      </c>
      <c r="Q3588" s="8">
        <f t="shared" si="283"/>
        <v>671565.78062214807</v>
      </c>
      <c r="R3588" s="8">
        <f t="shared" si="284"/>
        <v>2495.8402662229596</v>
      </c>
      <c r="S3588" s="8">
        <f t="shared" si="285"/>
        <v>1455127.2680605296</v>
      </c>
      <c r="U3588" s="25">
        <v>43214.316944444443</v>
      </c>
      <c r="V3588">
        <v>48</v>
      </c>
      <c r="W3588">
        <v>1360</v>
      </c>
      <c r="X3588" t="s">
        <v>1175</v>
      </c>
      <c r="Y3588" t="s">
        <v>954</v>
      </c>
      <c r="Z3588" s="25">
        <v>43213.996527777781</v>
      </c>
      <c r="AA3588">
        <v>3045</v>
      </c>
      <c r="AB3588">
        <v>-15</v>
      </c>
      <c r="AC3588" s="24">
        <v>-4.8999999999999998E-3</v>
      </c>
      <c r="AD3588">
        <v>2030</v>
      </c>
      <c r="AE3588">
        <v>6184490</v>
      </c>
      <c r="AF3588" s="22">
        <v>43213</v>
      </c>
      <c r="AG3588">
        <v>3040</v>
      </c>
      <c r="AH3588">
        <v>3060</v>
      </c>
      <c r="AI3588" s="22">
        <v>43214</v>
      </c>
      <c r="AJ3588">
        <v>3020</v>
      </c>
      <c r="AK3588">
        <v>3005</v>
      </c>
      <c r="AM3588">
        <v>1</v>
      </c>
      <c r="AN3588">
        <v>0</v>
      </c>
      <c r="AO3588" s="26">
        <v>7.4999999999999997E-3</v>
      </c>
      <c r="AQ3588">
        <v>0.01</v>
      </c>
      <c r="AR3588">
        <v>0.35</v>
      </c>
      <c r="AS3588">
        <v>0.94</v>
      </c>
      <c r="AT3588">
        <v>0.95</v>
      </c>
      <c r="AU3588">
        <v>1.9830000000000001</v>
      </c>
      <c r="AV3588">
        <v>3050</v>
      </c>
      <c r="AW3588">
        <v>3005</v>
      </c>
      <c r="AX3588">
        <v>3005</v>
      </c>
    </row>
    <row r="3589" spans="1:50">
      <c r="A3589" s="22">
        <v>43213</v>
      </c>
      <c r="B3589">
        <v>1267</v>
      </c>
      <c r="C3589">
        <v>1279</v>
      </c>
      <c r="D3589">
        <v>1262</v>
      </c>
      <c r="E3589">
        <v>1275</v>
      </c>
      <c r="F3589" s="22">
        <v>43214</v>
      </c>
      <c r="G3589">
        <v>1258</v>
      </c>
      <c r="H3589">
        <v>1269</v>
      </c>
      <c r="I3589">
        <v>1252</v>
      </c>
      <c r="J3589">
        <v>1252</v>
      </c>
      <c r="K3589" s="22">
        <v>43215</v>
      </c>
      <c r="L3589">
        <v>1273</v>
      </c>
      <c r="M3589">
        <v>0.94</v>
      </c>
      <c r="N3589" s="8" t="str">
        <f>IF(AND(AM3589=1,AC3589&lt;-0.005,AE3589&gt;O$1),R3589,"")</f>
        <v/>
      </c>
      <c r="O3589" s="8">
        <f t="shared" si="282"/>
        <v>509924.30324519955</v>
      </c>
      <c r="P3589" s="8" t="str">
        <f t="shared" si="286"/>
        <v/>
      </c>
      <c r="Q3589" s="8">
        <f t="shared" si="283"/>
        <v>671565.78062214807</v>
      </c>
      <c r="R3589" s="8">
        <f t="shared" si="284"/>
        <v>4758.1284694686583</v>
      </c>
      <c r="S3589" s="8">
        <f t="shared" si="285"/>
        <v>1459885.3965299982</v>
      </c>
      <c r="U3589" s="25">
        <v>43215.316701388889</v>
      </c>
      <c r="V3589">
        <v>3</v>
      </c>
      <c r="W3589">
        <v>1357</v>
      </c>
      <c r="X3589" t="s">
        <v>1056</v>
      </c>
      <c r="Y3589" t="s">
        <v>954</v>
      </c>
      <c r="Z3589" s="25">
        <v>43214.998611111114</v>
      </c>
      <c r="AA3589">
        <v>1251.0999999999999</v>
      </c>
      <c r="AB3589">
        <v>-0.9</v>
      </c>
      <c r="AC3589" s="24">
        <v>-6.9999999999999999E-4</v>
      </c>
      <c r="AD3589">
        <v>119020</v>
      </c>
      <c r="AE3589">
        <v>148925045</v>
      </c>
      <c r="AF3589" s="22">
        <v>43214</v>
      </c>
      <c r="AG3589">
        <v>1258</v>
      </c>
      <c r="AH3589">
        <v>1252</v>
      </c>
      <c r="AI3589" s="22">
        <v>43215</v>
      </c>
      <c r="AJ3589">
        <v>1273</v>
      </c>
      <c r="AK3589">
        <v>1261</v>
      </c>
      <c r="AM3589">
        <v>1</v>
      </c>
      <c r="AN3589">
        <v>0</v>
      </c>
      <c r="AO3589" s="26">
        <v>8.0000000000000002E-3</v>
      </c>
      <c r="AQ3589">
        <v>0</v>
      </c>
      <c r="AR3589">
        <v>0.36</v>
      </c>
      <c r="AS3589">
        <v>0.94</v>
      </c>
      <c r="AT3589">
        <v>0.95</v>
      </c>
      <c r="AU3589">
        <v>1.9750000000000001</v>
      </c>
      <c r="AV3589">
        <v>1277</v>
      </c>
      <c r="AW3589">
        <v>1260</v>
      </c>
      <c r="AX3589">
        <v>1261</v>
      </c>
    </row>
    <row r="3590" spans="1:50">
      <c r="A3590" s="22">
        <v>43213</v>
      </c>
      <c r="B3590">
        <v>110</v>
      </c>
      <c r="C3590">
        <v>117</v>
      </c>
      <c r="D3590">
        <v>110</v>
      </c>
      <c r="E3590">
        <v>112</v>
      </c>
      <c r="F3590" s="22">
        <v>43214</v>
      </c>
      <c r="G3590">
        <v>117</v>
      </c>
      <c r="H3590">
        <v>124</v>
      </c>
      <c r="I3590">
        <v>115</v>
      </c>
      <c r="J3590">
        <v>121</v>
      </c>
      <c r="K3590" s="22">
        <v>43215</v>
      </c>
      <c r="L3590">
        <v>123</v>
      </c>
      <c r="M3590">
        <v>1.02</v>
      </c>
      <c r="N3590" s="8" t="str">
        <f>IF(AND(AM3590=1,AC3590&lt;-0.005,AE3590&gt;O$1),R3590,"")</f>
        <v/>
      </c>
      <c r="O3590" s="8">
        <f t="shared" si="282"/>
        <v>509924.30324519955</v>
      </c>
      <c r="P3590" s="8" t="str">
        <f t="shared" si="286"/>
        <v/>
      </c>
      <c r="Q3590" s="8">
        <f t="shared" si="283"/>
        <v>671565.78062214807</v>
      </c>
      <c r="R3590" s="8">
        <f t="shared" si="284"/>
        <v>16806.722689075683</v>
      </c>
      <c r="S3590" s="8">
        <f t="shared" si="285"/>
        <v>1459885.3965299982</v>
      </c>
      <c r="U3590" s="25">
        <v>43215.316701388889</v>
      </c>
      <c r="V3590">
        <v>5</v>
      </c>
      <c r="W3590">
        <v>8704</v>
      </c>
      <c r="X3590" t="s">
        <v>1085</v>
      </c>
      <c r="Y3590" t="s">
        <v>960</v>
      </c>
      <c r="Z3590" s="25">
        <v>43214.998611111114</v>
      </c>
      <c r="AA3590">
        <v>125.5</v>
      </c>
      <c r="AB3590">
        <v>4.5</v>
      </c>
      <c r="AC3590" s="24">
        <v>3.7199999999999997E-2</v>
      </c>
      <c r="AD3590">
        <v>83800</v>
      </c>
      <c r="AE3590">
        <v>10494040</v>
      </c>
      <c r="AF3590" s="22">
        <v>43214</v>
      </c>
      <c r="AG3590">
        <v>117</v>
      </c>
      <c r="AH3590">
        <v>121</v>
      </c>
      <c r="AI3590" s="22">
        <v>43215</v>
      </c>
      <c r="AJ3590">
        <v>123</v>
      </c>
      <c r="AK3590">
        <v>119</v>
      </c>
      <c r="AM3590" t="s">
        <v>1068</v>
      </c>
      <c r="AN3590" t="s">
        <v>1023</v>
      </c>
      <c r="AO3590">
        <v>0</v>
      </c>
      <c r="AP3590" t="s">
        <v>956</v>
      </c>
      <c r="AQ3590">
        <v>0.54</v>
      </c>
      <c r="AR3590">
        <v>0.12</v>
      </c>
      <c r="AS3590">
        <v>1.02</v>
      </c>
      <c r="AT3590">
        <v>0.89</v>
      </c>
      <c r="AU3590">
        <v>2.4910000000000001</v>
      </c>
      <c r="AV3590">
        <v>130</v>
      </c>
      <c r="AW3590">
        <v>118</v>
      </c>
      <c r="AX3590">
        <v>119</v>
      </c>
    </row>
    <row r="3591" spans="1:50">
      <c r="A3591" s="22">
        <v>43213</v>
      </c>
      <c r="B3591">
        <v>611</v>
      </c>
      <c r="C3591">
        <v>611</v>
      </c>
      <c r="D3591">
        <v>611</v>
      </c>
      <c r="E3591">
        <v>611</v>
      </c>
      <c r="F3591" s="22">
        <v>43214</v>
      </c>
      <c r="G3591">
        <v>660</v>
      </c>
      <c r="H3591">
        <v>711</v>
      </c>
      <c r="I3591">
        <v>656</v>
      </c>
      <c r="J3591">
        <v>711</v>
      </c>
      <c r="K3591" s="22">
        <v>43215</v>
      </c>
      <c r="L3591">
        <v>711</v>
      </c>
      <c r="M3591">
        <v>1.03</v>
      </c>
      <c r="N3591" s="8" t="str">
        <f>IF(AND(AM3591=1,AC3591&lt;-0.005,AE3591&gt;O$1),R3591,"")</f>
        <v/>
      </c>
      <c r="O3591" s="8">
        <f t="shared" si="282"/>
        <v>509924.30324519955</v>
      </c>
      <c r="P3591" s="8" t="str">
        <f t="shared" si="286"/>
        <v/>
      </c>
      <c r="Q3591" s="8">
        <f t="shared" si="283"/>
        <v>671565.78062214807</v>
      </c>
      <c r="R3591" s="8">
        <f t="shared" si="284"/>
        <v>63391.442155309007</v>
      </c>
      <c r="S3591" s="8">
        <f t="shared" si="285"/>
        <v>1459885.3965299982</v>
      </c>
      <c r="U3591" s="25">
        <v>43215.316701388889</v>
      </c>
      <c r="V3591">
        <v>6</v>
      </c>
      <c r="W3591">
        <v>4308</v>
      </c>
      <c r="X3591" t="s">
        <v>338</v>
      </c>
      <c r="Y3591" t="s">
        <v>957</v>
      </c>
      <c r="Z3591" s="25">
        <v>43214.998611111114</v>
      </c>
      <c r="AA3591">
        <v>756</v>
      </c>
      <c r="AB3591">
        <v>45</v>
      </c>
      <c r="AC3591" s="24">
        <v>6.3299999999999995E-2</v>
      </c>
      <c r="AD3591">
        <v>79500</v>
      </c>
      <c r="AE3591">
        <v>59031620</v>
      </c>
      <c r="AF3591" s="22">
        <v>43214</v>
      </c>
      <c r="AG3591">
        <v>660</v>
      </c>
      <c r="AH3591">
        <v>711</v>
      </c>
      <c r="AI3591" s="22">
        <v>43215</v>
      </c>
      <c r="AJ3591">
        <v>711</v>
      </c>
      <c r="AK3591">
        <v>631</v>
      </c>
      <c r="AM3591">
        <v>2</v>
      </c>
      <c r="AN3591" t="s">
        <v>1023</v>
      </c>
      <c r="AO3591">
        <v>0</v>
      </c>
      <c r="AP3591" t="s">
        <v>956</v>
      </c>
      <c r="AQ3591">
        <v>0.98</v>
      </c>
      <c r="AR3591">
        <v>0.63</v>
      </c>
      <c r="AS3591">
        <v>1.03</v>
      </c>
      <c r="AT3591">
        <v>1.04</v>
      </c>
      <c r="AU3591">
        <v>1.1080000000000001</v>
      </c>
      <c r="AV3591">
        <v>715</v>
      </c>
      <c r="AW3591">
        <v>624</v>
      </c>
      <c r="AX3591">
        <v>631</v>
      </c>
    </row>
    <row r="3592" spans="1:50">
      <c r="A3592" s="22">
        <v>43213</v>
      </c>
      <c r="B3592">
        <v>1800</v>
      </c>
      <c r="C3592">
        <v>1989</v>
      </c>
      <c r="D3592">
        <v>1709</v>
      </c>
      <c r="E3592">
        <v>1878</v>
      </c>
      <c r="F3592" s="22">
        <v>43214</v>
      </c>
      <c r="G3592">
        <v>1810</v>
      </c>
      <c r="H3592">
        <v>1935</v>
      </c>
      <c r="I3592">
        <v>1740</v>
      </c>
      <c r="J3592">
        <v>1760</v>
      </c>
      <c r="K3592" s="22">
        <v>43215</v>
      </c>
      <c r="L3592">
        <v>1736</v>
      </c>
      <c r="M3592">
        <v>1.48</v>
      </c>
      <c r="N3592" s="8" t="str">
        <f>IF(AND(AM3592=1,AC3592&lt;-0.005,AE3592&gt;O$1),R3592,"")</f>
        <v/>
      </c>
      <c r="O3592" s="8">
        <f t="shared" si="282"/>
        <v>509924.30324519955</v>
      </c>
      <c r="P3592" s="8" t="str">
        <f t="shared" si="286"/>
        <v/>
      </c>
      <c r="Q3592" s="8">
        <f t="shared" si="283"/>
        <v>671565.78062214807</v>
      </c>
      <c r="R3592" s="8">
        <f t="shared" si="284"/>
        <v>12094.395280236036</v>
      </c>
      <c r="S3592" s="8">
        <f t="shared" si="285"/>
        <v>1459885.3965299982</v>
      </c>
      <c r="U3592" s="25">
        <v>43215.316701388889</v>
      </c>
      <c r="V3592">
        <v>8</v>
      </c>
      <c r="W3592">
        <v>3661</v>
      </c>
      <c r="X3592" t="s">
        <v>1112</v>
      </c>
      <c r="Y3592" t="s">
        <v>962</v>
      </c>
      <c r="Z3592" s="25">
        <v>43214.998611111114</v>
      </c>
      <c r="AA3592">
        <v>1718</v>
      </c>
      <c r="AB3592">
        <v>-42</v>
      </c>
      <c r="AC3592" s="24">
        <v>-2.3900000000000001E-2</v>
      </c>
      <c r="AD3592">
        <v>34700</v>
      </c>
      <c r="AE3592">
        <v>59122830</v>
      </c>
      <c r="AF3592" s="22">
        <v>43214</v>
      </c>
      <c r="AG3592">
        <v>1810</v>
      </c>
      <c r="AH3592">
        <v>1760</v>
      </c>
      <c r="AI3592" s="22">
        <v>43215</v>
      </c>
      <c r="AJ3592">
        <v>1736</v>
      </c>
      <c r="AK3592">
        <v>1695</v>
      </c>
      <c r="AM3592" t="s">
        <v>1068</v>
      </c>
      <c r="AN3592" t="s">
        <v>1023</v>
      </c>
      <c r="AO3592">
        <v>9.0299999999999994</v>
      </c>
      <c r="AP3592">
        <v>1.25</v>
      </c>
      <c r="AQ3592">
        <v>1</v>
      </c>
      <c r="AR3592">
        <v>1</v>
      </c>
      <c r="AS3592">
        <v>1.48</v>
      </c>
      <c r="AT3592">
        <v>1.46</v>
      </c>
      <c r="AU3592">
        <v>2.2679999999999998</v>
      </c>
      <c r="AV3592">
        <v>1782</v>
      </c>
      <c r="AW3592">
        <v>1646</v>
      </c>
      <c r="AX3592">
        <v>1695</v>
      </c>
    </row>
    <row r="3593" spans="1:50">
      <c r="A3593" s="22">
        <v>43213</v>
      </c>
      <c r="B3593">
        <v>820</v>
      </c>
      <c r="C3593">
        <v>862</v>
      </c>
      <c r="D3593">
        <v>811</v>
      </c>
      <c r="E3593">
        <v>854</v>
      </c>
      <c r="F3593" s="22">
        <v>43214</v>
      </c>
      <c r="G3593">
        <v>873</v>
      </c>
      <c r="H3593">
        <v>881</v>
      </c>
      <c r="I3593">
        <v>836</v>
      </c>
      <c r="J3593">
        <v>863</v>
      </c>
      <c r="K3593" s="22">
        <v>43215</v>
      </c>
      <c r="L3593">
        <v>900</v>
      </c>
      <c r="M3593">
        <v>1.01</v>
      </c>
      <c r="N3593" s="8" t="str">
        <f>IF(AND(AM3593=1,AC3593&lt;-0.005,AE3593&gt;O$1),R3593,"")</f>
        <v/>
      </c>
      <c r="O3593" s="8">
        <f t="shared" si="282"/>
        <v>509924.30324519955</v>
      </c>
      <c r="P3593" s="8" t="str">
        <f t="shared" si="286"/>
        <v/>
      </c>
      <c r="Q3593" s="8">
        <f t="shared" si="283"/>
        <v>671565.78062214807</v>
      </c>
      <c r="R3593" s="8">
        <f t="shared" si="284"/>
        <v>-2762.4309392265122</v>
      </c>
      <c r="S3593" s="8">
        <f t="shared" si="285"/>
        <v>1457122.9655907718</v>
      </c>
      <c r="U3593" s="25">
        <v>43215.316701388889</v>
      </c>
      <c r="V3593">
        <v>9</v>
      </c>
      <c r="W3593">
        <v>6629</v>
      </c>
      <c r="X3593" t="s">
        <v>1173</v>
      </c>
      <c r="Y3593" t="s">
        <v>960</v>
      </c>
      <c r="Z3593" s="25">
        <v>43214.998611111114</v>
      </c>
      <c r="AA3593">
        <v>936</v>
      </c>
      <c r="AB3593">
        <v>73</v>
      </c>
      <c r="AC3593" s="24">
        <v>8.4599999999999995E-2</v>
      </c>
      <c r="AD3593">
        <v>31000</v>
      </c>
      <c r="AE3593">
        <v>29058190</v>
      </c>
      <c r="AF3593" s="22">
        <v>43214</v>
      </c>
      <c r="AG3593">
        <v>873</v>
      </c>
      <c r="AH3593">
        <v>863</v>
      </c>
      <c r="AI3593" s="22">
        <v>43215</v>
      </c>
      <c r="AJ3593">
        <v>900</v>
      </c>
      <c r="AK3593">
        <v>905</v>
      </c>
      <c r="AM3593">
        <v>1</v>
      </c>
      <c r="AN3593">
        <v>0</v>
      </c>
      <c r="AO3593">
        <v>2.4300000000000002</v>
      </c>
      <c r="AP3593">
        <v>0.46</v>
      </c>
      <c r="AQ3593">
        <v>0.71</v>
      </c>
      <c r="AR3593">
        <v>0.39</v>
      </c>
      <c r="AS3593">
        <v>1.01</v>
      </c>
      <c r="AT3593">
        <v>0.97</v>
      </c>
      <c r="AU3593">
        <v>1.0249999999999999</v>
      </c>
      <c r="AV3593">
        <v>935</v>
      </c>
      <c r="AW3593">
        <v>883</v>
      </c>
      <c r="AX3593">
        <v>905</v>
      </c>
    </row>
    <row r="3594" spans="1:50">
      <c r="A3594" s="22">
        <v>43213</v>
      </c>
      <c r="B3594">
        <v>196.3</v>
      </c>
      <c r="C3594">
        <v>197.9</v>
      </c>
      <c r="D3594">
        <v>196</v>
      </c>
      <c r="E3594">
        <v>197.5</v>
      </c>
      <c r="F3594" s="22">
        <v>43214</v>
      </c>
      <c r="G3594">
        <v>198.5</v>
      </c>
      <c r="H3594">
        <v>199.4</v>
      </c>
      <c r="I3594">
        <v>197.7</v>
      </c>
      <c r="J3594">
        <v>199.1</v>
      </c>
      <c r="K3594" s="22">
        <v>43215</v>
      </c>
      <c r="L3594">
        <v>198.3</v>
      </c>
      <c r="M3594">
        <v>1.02</v>
      </c>
      <c r="N3594" s="8" t="str">
        <f>IF(AND(AM3594=1,AC3594&lt;-0.005,AE3594&gt;O$1),R3594,"")</f>
        <v/>
      </c>
      <c r="O3594" s="8">
        <f t="shared" si="282"/>
        <v>509924.30324519955</v>
      </c>
      <c r="P3594" s="8" t="str">
        <f t="shared" si="286"/>
        <v/>
      </c>
      <c r="Q3594" s="8">
        <f t="shared" si="283"/>
        <v>671565.78062214807</v>
      </c>
      <c r="R3594" s="8">
        <f t="shared" si="284"/>
        <v>-2259.0361445782305</v>
      </c>
      <c r="S3594" s="8">
        <f t="shared" si="285"/>
        <v>1454863.9294461936</v>
      </c>
      <c r="U3594" s="25">
        <v>43215.316701388889</v>
      </c>
      <c r="V3594">
        <v>10</v>
      </c>
      <c r="W3594">
        <v>8411</v>
      </c>
      <c r="X3594" t="s">
        <v>1070</v>
      </c>
      <c r="Y3594" t="s">
        <v>962</v>
      </c>
      <c r="Z3594" s="25">
        <v>43214.995138888888</v>
      </c>
      <c r="AA3594">
        <v>199.3</v>
      </c>
      <c r="AB3594">
        <v>0.2</v>
      </c>
      <c r="AC3594" s="24">
        <v>1E-3</v>
      </c>
      <c r="AD3594">
        <v>26700</v>
      </c>
      <c r="AE3594">
        <v>5321820</v>
      </c>
      <c r="AF3594" s="22">
        <v>43214</v>
      </c>
      <c r="AG3594">
        <v>198.5</v>
      </c>
      <c r="AH3594">
        <v>199.1</v>
      </c>
      <c r="AI3594" s="22">
        <v>43215</v>
      </c>
      <c r="AJ3594">
        <v>198.3</v>
      </c>
      <c r="AK3594">
        <v>199.2</v>
      </c>
      <c r="AM3594">
        <v>1</v>
      </c>
      <c r="AN3594" t="s">
        <v>1023</v>
      </c>
      <c r="AO3594">
        <v>6.17</v>
      </c>
      <c r="AP3594">
        <v>3.77</v>
      </c>
      <c r="AQ3594">
        <v>1</v>
      </c>
      <c r="AR3594">
        <v>0.23</v>
      </c>
      <c r="AS3594">
        <v>1.02</v>
      </c>
      <c r="AT3594">
        <v>0.99</v>
      </c>
      <c r="AU3594">
        <v>0.42699999999999999</v>
      </c>
      <c r="AV3594">
        <v>199.8</v>
      </c>
      <c r="AW3594">
        <v>198.1</v>
      </c>
      <c r="AX3594">
        <v>199.2</v>
      </c>
    </row>
    <row r="3595" spans="1:50">
      <c r="A3595" s="22">
        <v>43213</v>
      </c>
      <c r="B3595">
        <v>2797</v>
      </c>
      <c r="C3595">
        <v>2797</v>
      </c>
      <c r="D3595">
        <v>2718</v>
      </c>
      <c r="E3595">
        <v>2780</v>
      </c>
      <c r="F3595" s="22">
        <v>43214</v>
      </c>
      <c r="G3595">
        <v>2810</v>
      </c>
      <c r="H3595">
        <v>2930</v>
      </c>
      <c r="I3595">
        <v>2790</v>
      </c>
      <c r="J3595">
        <v>2829</v>
      </c>
      <c r="K3595" s="22">
        <v>43215</v>
      </c>
      <c r="L3595">
        <v>2450</v>
      </c>
      <c r="M3595">
        <v>0.79</v>
      </c>
      <c r="N3595" s="8" t="str">
        <f>IF(AND(AM3595=1,AC3595&lt;-0.005,AE3595&gt;O$1),R3595,"")</f>
        <v/>
      </c>
      <c r="O3595" s="8">
        <f t="shared" si="282"/>
        <v>509924.30324519955</v>
      </c>
      <c r="P3595" s="8" t="str">
        <f t="shared" si="286"/>
        <v/>
      </c>
      <c r="Q3595" s="8">
        <f t="shared" si="283"/>
        <v>671565.78062214807</v>
      </c>
      <c r="R3595" s="8">
        <f t="shared" si="284"/>
        <v>-18853.102906520035</v>
      </c>
      <c r="S3595" s="8">
        <f t="shared" si="285"/>
        <v>1454863.9294461936</v>
      </c>
      <c r="U3595" s="25">
        <v>43215.316701388889</v>
      </c>
      <c r="V3595">
        <v>13</v>
      </c>
      <c r="W3595">
        <v>3810</v>
      </c>
      <c r="X3595" t="s">
        <v>1150</v>
      </c>
      <c r="Y3595" t="s">
        <v>954</v>
      </c>
      <c r="Z3595" s="25">
        <v>43214.997916666667</v>
      </c>
      <c r="AA3595">
        <v>2450</v>
      </c>
      <c r="AB3595">
        <v>-379</v>
      </c>
      <c r="AC3595" s="24">
        <v>-0.13400000000000001</v>
      </c>
      <c r="AD3595">
        <v>19500</v>
      </c>
      <c r="AE3595">
        <v>47599810</v>
      </c>
      <c r="AF3595" s="22">
        <v>43214</v>
      </c>
      <c r="AG3595">
        <v>2810</v>
      </c>
      <c r="AH3595">
        <v>2829</v>
      </c>
      <c r="AI3595" s="22">
        <v>43215</v>
      </c>
      <c r="AJ3595">
        <v>2450</v>
      </c>
      <c r="AK3595">
        <v>2546</v>
      </c>
      <c r="AM3595">
        <v>2</v>
      </c>
      <c r="AN3595" t="s">
        <v>1023</v>
      </c>
      <c r="AO3595">
        <v>0</v>
      </c>
      <c r="AP3595">
        <v>0</v>
      </c>
      <c r="AQ3595">
        <v>0.06</v>
      </c>
      <c r="AR3595">
        <v>0.04</v>
      </c>
      <c r="AS3595">
        <v>0.79</v>
      </c>
      <c r="AT3595">
        <v>0.78</v>
      </c>
      <c r="AU3595">
        <v>2.7559999999999998</v>
      </c>
      <c r="AV3595">
        <v>2653</v>
      </c>
      <c r="AW3595">
        <v>2432</v>
      </c>
      <c r="AX3595">
        <v>2546</v>
      </c>
    </row>
    <row r="3596" spans="1:50">
      <c r="A3596" s="22">
        <v>43213</v>
      </c>
      <c r="B3596">
        <v>19690</v>
      </c>
      <c r="C3596">
        <v>19750</v>
      </c>
      <c r="D3596">
        <v>19500</v>
      </c>
      <c r="E3596">
        <v>19550</v>
      </c>
      <c r="F3596" s="22">
        <v>43214</v>
      </c>
      <c r="G3596">
        <v>19820</v>
      </c>
      <c r="H3596">
        <v>19900</v>
      </c>
      <c r="I3596">
        <v>19650</v>
      </c>
      <c r="J3596">
        <v>19890</v>
      </c>
      <c r="K3596" s="22">
        <v>43215</v>
      </c>
      <c r="L3596">
        <v>19590</v>
      </c>
      <c r="M3596">
        <v>1.06</v>
      </c>
      <c r="N3596" s="8" t="str">
        <f>IF(AND(AM3596=1,AC3596&lt;-0.005,AE3596&gt;O$1),R3596,"")</f>
        <v/>
      </c>
      <c r="O3596" s="8">
        <f t="shared" si="282"/>
        <v>509924.30324519955</v>
      </c>
      <c r="P3596" s="8" t="str">
        <f t="shared" si="286"/>
        <v/>
      </c>
      <c r="Q3596" s="8">
        <f t="shared" si="283"/>
        <v>671565.78062214807</v>
      </c>
      <c r="R3596" s="8">
        <f t="shared" si="284"/>
        <v>-5053.0570995452326</v>
      </c>
      <c r="S3596" s="8">
        <f t="shared" si="285"/>
        <v>1449810.8723466485</v>
      </c>
      <c r="U3596" s="25">
        <v>43215.316701388889</v>
      </c>
      <c r="V3596">
        <v>14</v>
      </c>
      <c r="W3596">
        <v>1570</v>
      </c>
      <c r="X3596" t="s">
        <v>1041</v>
      </c>
      <c r="Y3596" t="s">
        <v>954</v>
      </c>
      <c r="Z3596" s="25">
        <v>43214.99722222222</v>
      </c>
      <c r="AA3596">
        <v>19920</v>
      </c>
      <c r="AB3596">
        <v>30</v>
      </c>
      <c r="AC3596" s="24">
        <v>1.5E-3</v>
      </c>
      <c r="AD3596">
        <v>19429</v>
      </c>
      <c r="AE3596">
        <v>387429593</v>
      </c>
      <c r="AF3596" s="22">
        <v>43214</v>
      </c>
      <c r="AG3596">
        <v>19820</v>
      </c>
      <c r="AH3596">
        <v>19890</v>
      </c>
      <c r="AI3596" s="22">
        <v>43215</v>
      </c>
      <c r="AJ3596">
        <v>19590</v>
      </c>
      <c r="AK3596">
        <v>19790</v>
      </c>
      <c r="AM3596">
        <v>1</v>
      </c>
      <c r="AN3596">
        <v>0</v>
      </c>
      <c r="AO3596" s="26">
        <v>8.0000000000000002E-3</v>
      </c>
      <c r="AQ3596">
        <v>0.99</v>
      </c>
      <c r="AR3596">
        <v>0.45</v>
      </c>
      <c r="AS3596">
        <v>1.06</v>
      </c>
      <c r="AT3596">
        <v>1.02</v>
      </c>
      <c r="AU3596">
        <v>0.74</v>
      </c>
      <c r="AV3596">
        <v>19790</v>
      </c>
      <c r="AW3596">
        <v>19520</v>
      </c>
      <c r="AX3596">
        <v>19790</v>
      </c>
    </row>
    <row r="3597" spans="1:50">
      <c r="A3597" s="22">
        <v>43213</v>
      </c>
      <c r="B3597">
        <v>829</v>
      </c>
      <c r="C3597">
        <v>874</v>
      </c>
      <c r="D3597">
        <v>828</v>
      </c>
      <c r="E3597">
        <v>874</v>
      </c>
      <c r="F3597" s="22">
        <v>43214</v>
      </c>
      <c r="G3597">
        <v>947</v>
      </c>
      <c r="H3597">
        <v>1024</v>
      </c>
      <c r="I3597">
        <v>877</v>
      </c>
      <c r="J3597">
        <v>1024</v>
      </c>
      <c r="K3597" s="22">
        <v>43215</v>
      </c>
      <c r="L3597">
        <v>1054</v>
      </c>
      <c r="M3597">
        <v>0.93</v>
      </c>
      <c r="N3597" s="8" t="str">
        <f>IF(AND(AM3597=1,AC3597&lt;-0.005,AE3597&gt;O$1),R3597,"")</f>
        <v/>
      </c>
      <c r="O3597" s="8">
        <f t="shared" si="282"/>
        <v>509924.30324519955</v>
      </c>
      <c r="P3597" s="8" t="str">
        <f t="shared" si="286"/>
        <v/>
      </c>
      <c r="Q3597" s="8">
        <f t="shared" si="283"/>
        <v>671565.78062214807</v>
      </c>
      <c r="R3597" s="8">
        <f t="shared" si="284"/>
        <v>13145.082765335881</v>
      </c>
      <c r="S3597" s="8">
        <f t="shared" si="285"/>
        <v>1449810.8723466485</v>
      </c>
      <c r="U3597" s="25">
        <v>43215.316712962966</v>
      </c>
      <c r="V3597">
        <v>16</v>
      </c>
      <c r="W3597">
        <v>6620</v>
      </c>
      <c r="X3597" t="s">
        <v>1152</v>
      </c>
      <c r="Y3597" t="s">
        <v>962</v>
      </c>
      <c r="Z3597" s="25">
        <v>43214.998611111114</v>
      </c>
      <c r="AA3597">
        <v>1061</v>
      </c>
      <c r="AB3597">
        <v>37</v>
      </c>
      <c r="AC3597" s="24">
        <v>3.61E-2</v>
      </c>
      <c r="AD3597">
        <v>17000</v>
      </c>
      <c r="AE3597">
        <v>18377260</v>
      </c>
      <c r="AF3597" s="22">
        <v>43214</v>
      </c>
      <c r="AG3597">
        <v>947</v>
      </c>
      <c r="AH3597">
        <v>1024</v>
      </c>
      <c r="AI3597" s="22">
        <v>43215</v>
      </c>
      <c r="AJ3597">
        <v>1054</v>
      </c>
      <c r="AK3597">
        <v>1027</v>
      </c>
      <c r="AM3597">
        <v>2</v>
      </c>
      <c r="AN3597" t="s">
        <v>1023</v>
      </c>
      <c r="AO3597">
        <v>0</v>
      </c>
      <c r="AP3597">
        <v>0</v>
      </c>
      <c r="AQ3597">
        <v>0.12</v>
      </c>
      <c r="AR3597">
        <v>0.36</v>
      </c>
      <c r="AS3597">
        <v>0.93</v>
      </c>
      <c r="AT3597">
        <v>0.95</v>
      </c>
      <c r="AU3597">
        <v>0.88500000000000001</v>
      </c>
      <c r="AV3597">
        <v>1174</v>
      </c>
      <c r="AW3597">
        <v>1012</v>
      </c>
      <c r="AX3597">
        <v>1027</v>
      </c>
    </row>
    <row r="3598" spans="1:50">
      <c r="A3598" s="22">
        <v>43213</v>
      </c>
      <c r="B3598">
        <v>725</v>
      </c>
      <c r="C3598">
        <v>734.6</v>
      </c>
      <c r="D3598">
        <v>724.2</v>
      </c>
      <c r="E3598">
        <v>730.4</v>
      </c>
      <c r="F3598" s="22">
        <v>43214</v>
      </c>
      <c r="G3598">
        <v>745</v>
      </c>
      <c r="H3598">
        <v>750.9</v>
      </c>
      <c r="I3598">
        <v>738.6</v>
      </c>
      <c r="J3598">
        <v>748.5</v>
      </c>
      <c r="K3598" s="22">
        <v>43215</v>
      </c>
      <c r="L3598">
        <v>742.7</v>
      </c>
      <c r="M3598">
        <v>1.02</v>
      </c>
      <c r="N3598" s="8" t="str">
        <f>IF(AND(AM3598=1,AC3598&lt;-0.005,AE3598&gt;O$1),R3598,"")</f>
        <v/>
      </c>
      <c r="O3598" s="8">
        <f t="shared" si="282"/>
        <v>509924.30324519955</v>
      </c>
      <c r="P3598" s="8" t="str">
        <f t="shared" si="286"/>
        <v/>
      </c>
      <c r="Q3598" s="8">
        <f t="shared" si="283"/>
        <v>671565.78062214807</v>
      </c>
      <c r="R3598" s="8">
        <f t="shared" si="284"/>
        <v>-5064.6408103424692</v>
      </c>
      <c r="S3598" s="8">
        <f t="shared" si="285"/>
        <v>1444746.231536306</v>
      </c>
      <c r="U3598" s="25">
        <v>43215.316712962966</v>
      </c>
      <c r="V3598">
        <v>17</v>
      </c>
      <c r="W3598">
        <v>8306</v>
      </c>
      <c r="X3598" t="s">
        <v>1083</v>
      </c>
      <c r="Y3598" t="s">
        <v>962</v>
      </c>
      <c r="Z3598" s="25">
        <v>43214.974999999999</v>
      </c>
      <c r="AA3598">
        <v>750</v>
      </c>
      <c r="AB3598">
        <v>1.5</v>
      </c>
      <c r="AC3598" s="24">
        <v>2E-3</v>
      </c>
      <c r="AD3598">
        <v>15200</v>
      </c>
      <c r="AE3598">
        <v>11415880</v>
      </c>
      <c r="AF3598" s="22">
        <v>43214</v>
      </c>
      <c r="AG3598">
        <v>745</v>
      </c>
      <c r="AH3598">
        <v>748.5</v>
      </c>
      <c r="AI3598" s="22">
        <v>43215</v>
      </c>
      <c r="AJ3598">
        <v>742.7</v>
      </c>
      <c r="AK3598">
        <v>750.3</v>
      </c>
      <c r="AM3598">
        <v>1</v>
      </c>
      <c r="AN3598">
        <v>0.05</v>
      </c>
      <c r="AO3598">
        <v>6.21</v>
      </c>
      <c r="AP3598">
        <v>2.4</v>
      </c>
      <c r="AQ3598">
        <v>1</v>
      </c>
      <c r="AR3598">
        <v>0.15</v>
      </c>
      <c r="AS3598">
        <v>1.02</v>
      </c>
      <c r="AT3598">
        <v>0.95</v>
      </c>
      <c r="AU3598">
        <v>0.65400000000000003</v>
      </c>
      <c r="AV3598">
        <v>750.5</v>
      </c>
      <c r="AW3598">
        <v>740</v>
      </c>
      <c r="AX3598">
        <v>750.3</v>
      </c>
    </row>
    <row r="3599" spans="1:50">
      <c r="A3599" s="22">
        <v>43213</v>
      </c>
      <c r="B3599">
        <v>495</v>
      </c>
      <c r="C3599">
        <v>495</v>
      </c>
      <c r="D3599">
        <v>484</v>
      </c>
      <c r="E3599">
        <v>494</v>
      </c>
      <c r="F3599" s="22">
        <v>43214</v>
      </c>
      <c r="G3599">
        <v>497</v>
      </c>
      <c r="H3599">
        <v>506</v>
      </c>
      <c r="I3599">
        <v>492</v>
      </c>
      <c r="J3599">
        <v>502</v>
      </c>
      <c r="K3599" s="22">
        <v>43215</v>
      </c>
      <c r="L3599">
        <v>512</v>
      </c>
      <c r="M3599">
        <v>0.97</v>
      </c>
      <c r="N3599" s="8" t="str">
        <f>IF(AND(AM3599=1,AC3599&lt;-0.005,AE3599&gt;O$1),R3599,"")</f>
        <v/>
      </c>
      <c r="O3599" s="8">
        <f t="shared" si="282"/>
        <v>509924.30324519955</v>
      </c>
      <c r="P3599" s="8" t="str">
        <f t="shared" si="286"/>
        <v/>
      </c>
      <c r="Q3599" s="8">
        <f t="shared" si="283"/>
        <v>671565.78062214807</v>
      </c>
      <c r="R3599" s="8">
        <f t="shared" si="284"/>
        <v>6930.6930693069371</v>
      </c>
      <c r="S3599" s="8">
        <f t="shared" si="285"/>
        <v>1444746.231536306</v>
      </c>
      <c r="U3599" s="25">
        <v>43215.316712962966</v>
      </c>
      <c r="V3599">
        <v>18</v>
      </c>
      <c r="W3599">
        <v>2160</v>
      </c>
      <c r="X3599" t="s">
        <v>1033</v>
      </c>
      <c r="Y3599" t="s">
        <v>957</v>
      </c>
      <c r="Z3599" s="25">
        <v>43214.987500000003</v>
      </c>
      <c r="AA3599">
        <v>529</v>
      </c>
      <c r="AB3599">
        <v>27</v>
      </c>
      <c r="AC3599" s="24">
        <v>5.3800000000000001E-2</v>
      </c>
      <c r="AD3599">
        <v>15000</v>
      </c>
      <c r="AE3599">
        <v>7875500</v>
      </c>
      <c r="AF3599" s="22">
        <v>43214</v>
      </c>
      <c r="AG3599">
        <v>497</v>
      </c>
      <c r="AH3599">
        <v>502</v>
      </c>
      <c r="AI3599" s="22">
        <v>43215</v>
      </c>
      <c r="AJ3599">
        <v>512</v>
      </c>
      <c r="AK3599">
        <v>505</v>
      </c>
      <c r="AM3599">
        <v>2</v>
      </c>
      <c r="AN3599" t="s">
        <v>1023</v>
      </c>
      <c r="AO3599">
        <v>832.7</v>
      </c>
      <c r="AP3599">
        <v>0</v>
      </c>
      <c r="AQ3599">
        <v>0.25</v>
      </c>
      <c r="AR3599">
        <v>7.0000000000000007E-2</v>
      </c>
      <c r="AS3599">
        <v>0.97</v>
      </c>
      <c r="AT3599">
        <v>0.84</v>
      </c>
      <c r="AU3599">
        <v>1.615</v>
      </c>
      <c r="AV3599">
        <v>525</v>
      </c>
      <c r="AW3599">
        <v>500</v>
      </c>
      <c r="AX3599">
        <v>505</v>
      </c>
    </row>
    <row r="3600" spans="1:50">
      <c r="A3600" s="22">
        <v>43213</v>
      </c>
      <c r="B3600">
        <v>557</v>
      </c>
      <c r="C3600">
        <v>582</v>
      </c>
      <c r="D3600">
        <v>549</v>
      </c>
      <c r="E3600">
        <v>575</v>
      </c>
      <c r="F3600" s="22">
        <v>43214</v>
      </c>
      <c r="G3600">
        <v>570</v>
      </c>
      <c r="H3600">
        <v>588</v>
      </c>
      <c r="I3600">
        <v>562</v>
      </c>
      <c r="J3600">
        <v>576</v>
      </c>
      <c r="K3600" s="22">
        <v>43215</v>
      </c>
      <c r="L3600">
        <v>580</v>
      </c>
      <c r="M3600">
        <v>1.23</v>
      </c>
      <c r="N3600" s="8" t="str">
        <f>IF(AND(AM3600=1,AC3600&lt;-0.005,AE3600&gt;O$1),R3600,"")</f>
        <v/>
      </c>
      <c r="O3600" s="8">
        <f t="shared" si="282"/>
        <v>509924.30324519955</v>
      </c>
      <c r="P3600" s="8">
        <f t="shared" si="286"/>
        <v>8771.92982456143</v>
      </c>
      <c r="Q3600" s="8">
        <f t="shared" si="283"/>
        <v>680337.71044670953</v>
      </c>
      <c r="R3600" s="8">
        <f t="shared" si="284"/>
        <v>8771.92982456143</v>
      </c>
      <c r="S3600" s="8">
        <f t="shared" si="285"/>
        <v>1453518.1613608673</v>
      </c>
      <c r="U3600" s="25">
        <v>43215.316712962966</v>
      </c>
      <c r="V3600">
        <v>20</v>
      </c>
      <c r="W3600">
        <v>8698</v>
      </c>
      <c r="X3600" t="s">
        <v>1057</v>
      </c>
      <c r="Y3600" t="s">
        <v>962</v>
      </c>
      <c r="Z3600" s="25">
        <v>43214.984027777777</v>
      </c>
      <c r="AA3600">
        <v>574.5</v>
      </c>
      <c r="AB3600">
        <v>-1.5</v>
      </c>
      <c r="AC3600" s="24">
        <v>-2.5999999999999999E-3</v>
      </c>
      <c r="AD3600">
        <v>12400</v>
      </c>
      <c r="AE3600">
        <v>7121560</v>
      </c>
      <c r="AF3600" s="22">
        <v>43214</v>
      </c>
      <c r="AG3600">
        <v>570</v>
      </c>
      <c r="AH3600">
        <v>576</v>
      </c>
      <c r="AI3600" s="22">
        <v>43215</v>
      </c>
      <c r="AJ3600">
        <v>580</v>
      </c>
      <c r="AK3600">
        <v>570</v>
      </c>
      <c r="AM3600">
        <v>1</v>
      </c>
      <c r="AN3600">
        <v>0.05</v>
      </c>
      <c r="AO3600">
        <v>1.27</v>
      </c>
      <c r="AP3600" t="s">
        <v>956</v>
      </c>
      <c r="AQ3600">
        <v>0.85</v>
      </c>
      <c r="AR3600">
        <v>0.85</v>
      </c>
      <c r="AS3600">
        <v>1.23</v>
      </c>
      <c r="AT3600">
        <v>1.4</v>
      </c>
      <c r="AU3600">
        <v>0.75800000000000001</v>
      </c>
      <c r="AV3600">
        <v>589</v>
      </c>
      <c r="AW3600">
        <v>565</v>
      </c>
      <c r="AX3600">
        <v>570</v>
      </c>
    </row>
    <row r="3601" spans="1:50">
      <c r="A3601" s="22">
        <v>43213</v>
      </c>
      <c r="B3601">
        <v>1138</v>
      </c>
      <c r="C3601">
        <v>1139</v>
      </c>
      <c r="D3601">
        <v>1134</v>
      </c>
      <c r="E3601">
        <v>1135</v>
      </c>
      <c r="F3601" s="22">
        <v>43214</v>
      </c>
      <c r="G3601">
        <v>1139.5</v>
      </c>
      <c r="H3601">
        <v>1148.5</v>
      </c>
      <c r="I3601">
        <v>1137.5</v>
      </c>
      <c r="J3601">
        <v>1148</v>
      </c>
      <c r="K3601" s="22">
        <v>43215</v>
      </c>
      <c r="L3601">
        <v>1145</v>
      </c>
      <c r="M3601">
        <v>1.02</v>
      </c>
      <c r="N3601" s="8" t="str">
        <f>IF(AND(AM3601=1,AC3601&lt;-0.005,AE3601&gt;O$1),R3601,"")</f>
        <v/>
      </c>
      <c r="O3601" s="8">
        <f t="shared" si="282"/>
        <v>509924.30324519955</v>
      </c>
      <c r="P3601" s="8" t="str">
        <f t="shared" si="286"/>
        <v/>
      </c>
      <c r="Q3601" s="8">
        <f t="shared" si="283"/>
        <v>680337.71044670953</v>
      </c>
      <c r="R3601" s="8">
        <f t="shared" si="284"/>
        <v>-3469.2107545533645</v>
      </c>
      <c r="S3601" s="8">
        <f t="shared" si="285"/>
        <v>1450048.950606314</v>
      </c>
      <c r="U3601" s="25">
        <v>43215.316712962966</v>
      </c>
      <c r="V3601">
        <v>22</v>
      </c>
      <c r="W3601">
        <v>7201</v>
      </c>
      <c r="X3601" t="s">
        <v>1172</v>
      </c>
      <c r="Y3601" t="s">
        <v>962</v>
      </c>
      <c r="Z3601" s="25">
        <v>43214.997916666667</v>
      </c>
      <c r="AA3601">
        <v>1149</v>
      </c>
      <c r="AB3601">
        <v>1</v>
      </c>
      <c r="AC3601" s="24">
        <v>8.9999999999999998E-4</v>
      </c>
      <c r="AD3601">
        <v>9300</v>
      </c>
      <c r="AE3601">
        <v>10692400</v>
      </c>
      <c r="AF3601" s="22">
        <v>43214</v>
      </c>
      <c r="AG3601">
        <v>1139.5</v>
      </c>
      <c r="AH3601">
        <v>1148</v>
      </c>
      <c r="AI3601" s="22">
        <v>43215</v>
      </c>
      <c r="AJ3601">
        <v>1145</v>
      </c>
      <c r="AK3601">
        <v>1153</v>
      </c>
      <c r="AM3601">
        <v>1</v>
      </c>
      <c r="AN3601">
        <v>1.65</v>
      </c>
      <c r="AO3601">
        <v>4.5999999999999996</v>
      </c>
      <c r="AP3601">
        <v>4.62</v>
      </c>
      <c r="AQ3601">
        <v>0.99</v>
      </c>
      <c r="AR3601">
        <v>0.41</v>
      </c>
      <c r="AS3601">
        <v>1.02</v>
      </c>
      <c r="AT3601">
        <v>1.01</v>
      </c>
      <c r="AU3601">
        <v>0.28799999999999998</v>
      </c>
      <c r="AV3601">
        <v>1153</v>
      </c>
      <c r="AW3601">
        <v>1145</v>
      </c>
      <c r="AX3601">
        <v>1153</v>
      </c>
    </row>
    <row r="3602" spans="1:50">
      <c r="A3602" s="22">
        <v>43213</v>
      </c>
      <c r="B3602">
        <v>4854</v>
      </c>
      <c r="C3602">
        <v>4935</v>
      </c>
      <c r="D3602">
        <v>4795</v>
      </c>
      <c r="E3602">
        <v>4923</v>
      </c>
      <c r="F3602" s="22">
        <v>43214</v>
      </c>
      <c r="G3602">
        <v>4900</v>
      </c>
      <c r="H3602">
        <v>4900</v>
      </c>
      <c r="I3602">
        <v>4806</v>
      </c>
      <c r="J3602">
        <v>4851</v>
      </c>
      <c r="K3602" s="22">
        <v>43215</v>
      </c>
      <c r="L3602">
        <v>4724</v>
      </c>
      <c r="M3602">
        <v>0.94</v>
      </c>
      <c r="N3602" s="8">
        <f>IF(AND(AM3602=1,AC3602&lt;-0.005,AE3602&gt;O$1),R3602,"")</f>
        <v>23725.055432372465</v>
      </c>
      <c r="O3602" s="8">
        <f t="shared" si="282"/>
        <v>533649.35867757199</v>
      </c>
      <c r="P3602" s="8" t="str">
        <f t="shared" si="286"/>
        <v/>
      </c>
      <c r="Q3602" s="8">
        <f t="shared" si="283"/>
        <v>680337.71044670953</v>
      </c>
      <c r="R3602" s="8">
        <f t="shared" si="284"/>
        <v>23725.055432372465</v>
      </c>
      <c r="S3602" s="8">
        <f t="shared" si="285"/>
        <v>1473774.0060386865</v>
      </c>
      <c r="U3602" s="25">
        <v>43215.316712962966</v>
      </c>
      <c r="V3602">
        <v>24</v>
      </c>
      <c r="W3602">
        <v>4502</v>
      </c>
      <c r="X3602" t="s">
        <v>1027</v>
      </c>
      <c r="Y3602" t="s">
        <v>962</v>
      </c>
      <c r="Z3602" s="25">
        <v>43214.978472222225</v>
      </c>
      <c r="AA3602">
        <v>4810.5</v>
      </c>
      <c r="AB3602">
        <v>-40.5</v>
      </c>
      <c r="AC3602" s="24">
        <v>-8.3000000000000001E-3</v>
      </c>
      <c r="AD3602">
        <v>7300</v>
      </c>
      <c r="AE3602">
        <v>35300150</v>
      </c>
      <c r="AF3602" s="22">
        <v>43214</v>
      </c>
      <c r="AG3602">
        <v>4900</v>
      </c>
      <c r="AH3602">
        <v>4851</v>
      </c>
      <c r="AI3602" s="22">
        <v>43215</v>
      </c>
      <c r="AJ3602">
        <v>4724</v>
      </c>
      <c r="AK3602">
        <v>4510</v>
      </c>
      <c r="AM3602">
        <v>1</v>
      </c>
      <c r="AN3602">
        <v>0</v>
      </c>
      <c r="AO3602">
        <v>9.5500000000000007</v>
      </c>
      <c r="AP3602">
        <v>3.71</v>
      </c>
      <c r="AQ3602">
        <v>0</v>
      </c>
      <c r="AR3602">
        <v>0</v>
      </c>
      <c r="AS3602">
        <v>0.94</v>
      </c>
      <c r="AT3602">
        <v>0.85</v>
      </c>
      <c r="AU3602">
        <v>0.53400000000000003</v>
      </c>
      <c r="AV3602">
        <v>4730</v>
      </c>
      <c r="AW3602">
        <v>4398</v>
      </c>
      <c r="AX3602">
        <v>4510</v>
      </c>
    </row>
    <row r="3603" spans="1:50">
      <c r="A3603" s="22">
        <v>43213</v>
      </c>
      <c r="B3603">
        <v>177</v>
      </c>
      <c r="C3603">
        <v>177</v>
      </c>
      <c r="D3603">
        <v>171</v>
      </c>
      <c r="E3603">
        <v>174</v>
      </c>
      <c r="F3603" s="22">
        <v>43214</v>
      </c>
      <c r="G3603">
        <v>173</v>
      </c>
      <c r="H3603">
        <v>183</v>
      </c>
      <c r="I3603">
        <v>173</v>
      </c>
      <c r="J3603">
        <v>180</v>
      </c>
      <c r="K3603" s="22">
        <v>43215</v>
      </c>
      <c r="L3603">
        <v>176</v>
      </c>
      <c r="M3603">
        <v>0.85</v>
      </c>
      <c r="N3603" s="8" t="str">
        <f>IF(AND(AM3603=1,AC3603&lt;-0.005,AE3603&gt;O$1),R3603,"")</f>
        <v/>
      </c>
      <c r="O3603" s="8">
        <f t="shared" si="282"/>
        <v>533649.35867757199</v>
      </c>
      <c r="P3603" s="8" t="str">
        <f t="shared" si="286"/>
        <v/>
      </c>
      <c r="Q3603" s="8">
        <f t="shared" si="283"/>
        <v>680337.71044670953</v>
      </c>
      <c r="R3603" s="8">
        <f t="shared" si="284"/>
        <v>-24324.324324324298</v>
      </c>
      <c r="S3603" s="8">
        <f t="shared" si="285"/>
        <v>1473774.0060386865</v>
      </c>
      <c r="U3603" s="25">
        <v>43215.316712962966</v>
      </c>
      <c r="V3603">
        <v>25</v>
      </c>
      <c r="W3603">
        <v>6835</v>
      </c>
      <c r="X3603" t="s">
        <v>1133</v>
      </c>
      <c r="Y3603" t="s">
        <v>954</v>
      </c>
      <c r="Z3603" s="25">
        <v>43214.997916666667</v>
      </c>
      <c r="AA3603">
        <v>180.1</v>
      </c>
      <c r="AB3603">
        <v>0.1</v>
      </c>
      <c r="AC3603" s="24">
        <v>5.9999999999999995E-4</v>
      </c>
      <c r="AD3603">
        <v>6200</v>
      </c>
      <c r="AE3603">
        <v>1105560</v>
      </c>
      <c r="AF3603" s="22">
        <v>43214</v>
      </c>
      <c r="AG3603">
        <v>173</v>
      </c>
      <c r="AH3603">
        <v>180</v>
      </c>
      <c r="AI3603" s="22">
        <v>43215</v>
      </c>
      <c r="AJ3603">
        <v>176</v>
      </c>
      <c r="AK3603">
        <v>185</v>
      </c>
      <c r="AM3603">
        <v>2</v>
      </c>
      <c r="AN3603" t="s">
        <v>1023</v>
      </c>
      <c r="AO3603">
        <v>0</v>
      </c>
      <c r="AP3603">
        <v>0</v>
      </c>
      <c r="AQ3603">
        <v>0.13</v>
      </c>
      <c r="AR3603">
        <v>0.44</v>
      </c>
      <c r="AS3603">
        <v>0.85</v>
      </c>
      <c r="AT3603">
        <v>0.99</v>
      </c>
      <c r="AU3603">
        <v>1.3819999999999999</v>
      </c>
      <c r="AV3603">
        <v>188</v>
      </c>
      <c r="AW3603">
        <v>175</v>
      </c>
      <c r="AX3603">
        <v>185</v>
      </c>
    </row>
    <row r="3604" spans="1:50">
      <c r="A3604" s="22">
        <v>43213</v>
      </c>
      <c r="B3604">
        <v>1016</v>
      </c>
      <c r="C3604">
        <v>1057</v>
      </c>
      <c r="D3604">
        <v>1006</v>
      </c>
      <c r="E3604">
        <v>1055</v>
      </c>
      <c r="F3604" s="22">
        <v>43214</v>
      </c>
      <c r="G3604">
        <v>1032</v>
      </c>
      <c r="H3604">
        <v>1069</v>
      </c>
      <c r="I3604">
        <v>1025</v>
      </c>
      <c r="J3604">
        <v>1025</v>
      </c>
      <c r="K3604" s="22">
        <v>43215</v>
      </c>
      <c r="L3604">
        <v>1020</v>
      </c>
      <c r="M3604">
        <v>1.1499999999999999</v>
      </c>
      <c r="N3604" s="8" t="str">
        <f>IF(AND(AM3604=1,AC3604&lt;-0.005,AE3604&gt;O$1),R3604,"")</f>
        <v/>
      </c>
      <c r="O3604" s="8">
        <f t="shared" ref="O3604:O3667" si="287">SUM(N3604,O3603)</f>
        <v>533649.35867757199</v>
      </c>
      <c r="P3604" s="8" t="str">
        <f t="shared" si="286"/>
        <v/>
      </c>
      <c r="Q3604" s="8">
        <f t="shared" ref="Q3604:Q3667" si="288">SUM(P3604,Q3603)</f>
        <v>680337.71044670953</v>
      </c>
      <c r="R3604" s="8">
        <f t="shared" ref="R3604:R3667" si="289">(AJ3604/AK3604-1)*500000</f>
        <v>-7722.0077220077064</v>
      </c>
      <c r="S3604" s="8">
        <f t="shared" ref="S3604:S3667" si="290">IF(AM3604=1,SUM(R3604,S3603),S3603)</f>
        <v>1473774.0060386865</v>
      </c>
      <c r="U3604" s="25">
        <v>43215.316712962966</v>
      </c>
      <c r="V3604">
        <v>26</v>
      </c>
      <c r="W3604">
        <v>3825</v>
      </c>
      <c r="X3604" t="s">
        <v>1069</v>
      </c>
      <c r="Y3604" t="s">
        <v>954</v>
      </c>
      <c r="Z3604" s="25">
        <v>43214.986805555556</v>
      </c>
      <c r="AA3604">
        <v>1023.1</v>
      </c>
      <c r="AB3604">
        <v>-1.9</v>
      </c>
      <c r="AC3604" s="24">
        <v>-1.9E-3</v>
      </c>
      <c r="AD3604">
        <v>5600</v>
      </c>
      <c r="AE3604">
        <v>5745590</v>
      </c>
      <c r="AF3604" s="22">
        <v>43214</v>
      </c>
      <c r="AG3604">
        <v>1032</v>
      </c>
      <c r="AH3604">
        <v>1025</v>
      </c>
      <c r="AI3604" s="22">
        <v>43215</v>
      </c>
      <c r="AJ3604">
        <v>1020</v>
      </c>
      <c r="AK3604">
        <v>1036</v>
      </c>
      <c r="AM3604">
        <v>2</v>
      </c>
      <c r="AN3604" t="s">
        <v>1023</v>
      </c>
      <c r="AO3604">
        <v>0</v>
      </c>
      <c r="AP3604" t="s">
        <v>956</v>
      </c>
      <c r="AQ3604">
        <v>1</v>
      </c>
      <c r="AR3604">
        <v>0.81</v>
      </c>
      <c r="AS3604">
        <v>1.1499999999999999</v>
      </c>
      <c r="AT3604">
        <v>1.1200000000000001</v>
      </c>
      <c r="AU3604">
        <v>1.7150000000000001</v>
      </c>
      <c r="AV3604">
        <v>1084</v>
      </c>
      <c r="AW3604">
        <v>1009</v>
      </c>
      <c r="AX3604">
        <v>1036</v>
      </c>
    </row>
    <row r="3605" spans="1:50">
      <c r="A3605" s="22">
        <v>43213</v>
      </c>
      <c r="B3605">
        <v>110</v>
      </c>
      <c r="C3605">
        <v>111</v>
      </c>
      <c r="D3605">
        <v>108</v>
      </c>
      <c r="E3605">
        <v>110</v>
      </c>
      <c r="F3605" s="22">
        <v>43214</v>
      </c>
      <c r="G3605">
        <v>111</v>
      </c>
      <c r="H3605">
        <v>114</v>
      </c>
      <c r="I3605">
        <v>110</v>
      </c>
      <c r="J3605">
        <v>113</v>
      </c>
      <c r="K3605" s="22">
        <v>43215</v>
      </c>
      <c r="L3605">
        <v>113</v>
      </c>
      <c r="M3605">
        <v>0.96</v>
      </c>
      <c r="N3605" s="8" t="str">
        <f>IF(AND(AM3605=1,AC3605&lt;-0.005,AE3605&gt;O$1),R3605,"")</f>
        <v/>
      </c>
      <c r="O3605" s="8">
        <f t="shared" si="287"/>
        <v>533649.35867757199</v>
      </c>
      <c r="P3605" s="8" t="str">
        <f t="shared" si="286"/>
        <v/>
      </c>
      <c r="Q3605" s="8">
        <f t="shared" si="288"/>
        <v>680337.71044670953</v>
      </c>
      <c r="R3605" s="8">
        <f t="shared" si="289"/>
        <v>-25210.084033613468</v>
      </c>
      <c r="S3605" s="8">
        <f t="shared" si="290"/>
        <v>1448563.9220050729</v>
      </c>
      <c r="U3605" s="25">
        <v>43215.316712962966</v>
      </c>
      <c r="V3605">
        <v>27</v>
      </c>
      <c r="W3605">
        <v>4712</v>
      </c>
      <c r="X3605" t="s">
        <v>1144</v>
      </c>
      <c r="Y3605" t="s">
        <v>960</v>
      </c>
      <c r="Z3605" s="25">
        <v>43214.965277777781</v>
      </c>
      <c r="AA3605">
        <v>114</v>
      </c>
      <c r="AB3605">
        <v>1</v>
      </c>
      <c r="AC3605" s="24">
        <v>8.8000000000000005E-3</v>
      </c>
      <c r="AD3605">
        <v>5300</v>
      </c>
      <c r="AE3605">
        <v>623110</v>
      </c>
      <c r="AF3605" s="22">
        <v>43214</v>
      </c>
      <c r="AG3605">
        <v>111</v>
      </c>
      <c r="AH3605">
        <v>113</v>
      </c>
      <c r="AI3605" s="22">
        <v>43215</v>
      </c>
      <c r="AJ3605">
        <v>113</v>
      </c>
      <c r="AK3605">
        <v>119</v>
      </c>
      <c r="AM3605">
        <v>1</v>
      </c>
      <c r="AN3605" t="s">
        <v>1023</v>
      </c>
      <c r="AO3605">
        <v>61.55</v>
      </c>
      <c r="AP3605">
        <v>0.88</v>
      </c>
      <c r="AQ3605">
        <v>0.19</v>
      </c>
      <c r="AR3605">
        <v>0.08</v>
      </c>
      <c r="AS3605">
        <v>0.96</v>
      </c>
      <c r="AT3605">
        <v>0.86</v>
      </c>
      <c r="AU3605">
        <v>0.61499999999999999</v>
      </c>
      <c r="AV3605">
        <v>120</v>
      </c>
      <c r="AW3605">
        <v>113</v>
      </c>
      <c r="AX3605">
        <v>119</v>
      </c>
    </row>
    <row r="3606" spans="1:50">
      <c r="A3606" s="22">
        <v>43213</v>
      </c>
      <c r="B3606">
        <v>293</v>
      </c>
      <c r="C3606">
        <v>300</v>
      </c>
      <c r="D3606">
        <v>292</v>
      </c>
      <c r="E3606">
        <v>296</v>
      </c>
      <c r="F3606" s="22">
        <v>43214</v>
      </c>
      <c r="G3606">
        <v>301</v>
      </c>
      <c r="H3606">
        <v>302</v>
      </c>
      <c r="I3606">
        <v>297</v>
      </c>
      <c r="J3606">
        <v>298</v>
      </c>
      <c r="K3606" s="22">
        <v>43215</v>
      </c>
      <c r="L3606">
        <v>297</v>
      </c>
      <c r="M3606">
        <v>0.95</v>
      </c>
      <c r="N3606" s="8" t="str">
        <f>IF(AND(AM3606=1,AC3606&lt;-0.005,AE3606&gt;O$1),R3606,"")</f>
        <v/>
      </c>
      <c r="O3606" s="8">
        <f t="shared" si="287"/>
        <v>533649.35867757199</v>
      </c>
      <c r="P3606" s="8" t="str">
        <f t="shared" si="286"/>
        <v/>
      </c>
      <c r="Q3606" s="8">
        <f t="shared" si="288"/>
        <v>680337.71044670953</v>
      </c>
      <c r="R3606" s="8">
        <f t="shared" si="289"/>
        <v>-5000.0000000000045</v>
      </c>
      <c r="S3606" s="8">
        <f t="shared" si="290"/>
        <v>1448563.9220050729</v>
      </c>
      <c r="U3606" s="25">
        <v>43215.316712962966</v>
      </c>
      <c r="V3606">
        <v>28</v>
      </c>
      <c r="W3606">
        <v>6502</v>
      </c>
      <c r="X3606" t="s">
        <v>121</v>
      </c>
      <c r="Y3606" t="s">
        <v>954</v>
      </c>
      <c r="Z3606" s="25">
        <v>43214.972222222219</v>
      </c>
      <c r="AA3606">
        <v>299</v>
      </c>
      <c r="AB3606">
        <v>1</v>
      </c>
      <c r="AC3606" s="24">
        <v>3.3999999999999998E-3</v>
      </c>
      <c r="AD3606">
        <v>5000</v>
      </c>
      <c r="AE3606">
        <v>1494200</v>
      </c>
      <c r="AF3606" s="22">
        <v>43214</v>
      </c>
      <c r="AG3606">
        <v>301</v>
      </c>
      <c r="AH3606">
        <v>298</v>
      </c>
      <c r="AI3606" s="22">
        <v>43215</v>
      </c>
      <c r="AJ3606">
        <v>297</v>
      </c>
      <c r="AK3606">
        <v>300</v>
      </c>
      <c r="AM3606">
        <v>0</v>
      </c>
      <c r="AN3606" t="s">
        <v>1023</v>
      </c>
      <c r="AO3606">
        <v>32.17</v>
      </c>
      <c r="AP3606" t="s">
        <v>956</v>
      </c>
      <c r="AQ3606">
        <v>0</v>
      </c>
      <c r="AR3606">
        <v>0</v>
      </c>
      <c r="AS3606">
        <v>0.95</v>
      </c>
      <c r="AT3606">
        <v>0.92</v>
      </c>
      <c r="AU3606">
        <v>1.0429999999999999</v>
      </c>
      <c r="AV3606">
        <v>302</v>
      </c>
      <c r="AW3606">
        <v>295</v>
      </c>
      <c r="AX3606">
        <v>300</v>
      </c>
    </row>
    <row r="3607" spans="1:50">
      <c r="A3607" s="22">
        <v>43213</v>
      </c>
      <c r="B3607">
        <v>3898</v>
      </c>
      <c r="C3607">
        <v>3912</v>
      </c>
      <c r="D3607">
        <v>3860</v>
      </c>
      <c r="E3607">
        <v>3860</v>
      </c>
      <c r="F3607" s="22">
        <v>43214</v>
      </c>
      <c r="G3607">
        <v>3879</v>
      </c>
      <c r="H3607">
        <v>3900</v>
      </c>
      <c r="I3607">
        <v>3860</v>
      </c>
      <c r="J3607">
        <v>3897</v>
      </c>
      <c r="K3607" s="22">
        <v>43215</v>
      </c>
      <c r="L3607">
        <v>3860</v>
      </c>
      <c r="M3607">
        <v>1.01</v>
      </c>
      <c r="N3607" s="8">
        <f>IF(AND(AM3607=1,AC3607&lt;-0.005,AE3607&gt;O$1),R3607,"")</f>
        <v>3522.0453952518051</v>
      </c>
      <c r="O3607" s="8">
        <f t="shared" si="287"/>
        <v>537171.40407282382</v>
      </c>
      <c r="P3607" s="8" t="str">
        <f t="shared" si="286"/>
        <v/>
      </c>
      <c r="Q3607" s="8">
        <f t="shared" si="288"/>
        <v>680337.71044670953</v>
      </c>
      <c r="R3607" s="8">
        <f t="shared" si="289"/>
        <v>3522.0453952518051</v>
      </c>
      <c r="S3607" s="8">
        <f t="shared" si="290"/>
        <v>1452085.9674003248</v>
      </c>
      <c r="U3607" s="25">
        <v>43215.316712962966</v>
      </c>
      <c r="V3607">
        <v>31</v>
      </c>
      <c r="W3607">
        <v>7751</v>
      </c>
      <c r="X3607" t="s">
        <v>1059</v>
      </c>
      <c r="Y3607" t="s">
        <v>962</v>
      </c>
      <c r="Z3607" s="25">
        <v>43214.993055555555</v>
      </c>
      <c r="AA3607">
        <v>3875</v>
      </c>
      <c r="AB3607">
        <v>-22</v>
      </c>
      <c r="AC3607" s="24">
        <v>-5.5999999999999999E-3</v>
      </c>
      <c r="AD3607">
        <v>4600</v>
      </c>
      <c r="AE3607">
        <v>17898800</v>
      </c>
      <c r="AF3607" s="22">
        <v>43214</v>
      </c>
      <c r="AG3607">
        <v>3879</v>
      </c>
      <c r="AH3607">
        <v>3897</v>
      </c>
      <c r="AI3607" s="22">
        <v>43215</v>
      </c>
      <c r="AJ3607">
        <v>3860</v>
      </c>
      <c r="AK3607">
        <v>3833</v>
      </c>
      <c r="AM3607">
        <v>1</v>
      </c>
      <c r="AN3607">
        <v>0.1</v>
      </c>
      <c r="AO3607">
        <v>15.67</v>
      </c>
      <c r="AP3607" t="s">
        <v>956</v>
      </c>
      <c r="AQ3607">
        <v>0.56999999999999995</v>
      </c>
      <c r="AR3607">
        <v>0.14000000000000001</v>
      </c>
      <c r="AS3607">
        <v>1.01</v>
      </c>
      <c r="AT3607">
        <v>0.97</v>
      </c>
      <c r="AU3607">
        <v>0.436</v>
      </c>
      <c r="AV3607">
        <v>3872</v>
      </c>
      <c r="AW3607">
        <v>3827</v>
      </c>
      <c r="AX3607">
        <v>3833</v>
      </c>
    </row>
    <row r="3608" spans="1:50">
      <c r="A3608" s="22">
        <v>43213</v>
      </c>
      <c r="B3608">
        <v>736</v>
      </c>
      <c r="C3608">
        <v>760</v>
      </c>
      <c r="D3608">
        <v>700</v>
      </c>
      <c r="E3608">
        <v>705</v>
      </c>
      <c r="F3608" s="22">
        <v>43214</v>
      </c>
      <c r="G3608">
        <v>705</v>
      </c>
      <c r="H3608">
        <v>721</v>
      </c>
      <c r="I3608">
        <v>656</v>
      </c>
      <c r="J3608">
        <v>675</v>
      </c>
      <c r="K3608" s="22">
        <v>43215</v>
      </c>
      <c r="L3608">
        <v>685</v>
      </c>
      <c r="M3608">
        <v>1.68</v>
      </c>
      <c r="N3608" s="8" t="str">
        <f>IF(AND(AM3608=1,AC3608&lt;-0.005,AE3608&gt;O$1),R3608,"")</f>
        <v/>
      </c>
      <c r="O3608" s="8">
        <f t="shared" si="287"/>
        <v>537171.40407282382</v>
      </c>
      <c r="P3608" s="8" t="str">
        <f t="shared" si="286"/>
        <v/>
      </c>
      <c r="Q3608" s="8">
        <f t="shared" si="288"/>
        <v>680337.71044670953</v>
      </c>
      <c r="R3608" s="8">
        <f t="shared" si="289"/>
        <v>34321.372854914211</v>
      </c>
      <c r="S3608" s="8">
        <f t="shared" si="290"/>
        <v>1486407.340255239</v>
      </c>
      <c r="U3608" s="25">
        <v>43215.316712962966</v>
      </c>
      <c r="V3608">
        <v>32</v>
      </c>
      <c r="W3608">
        <v>6634</v>
      </c>
      <c r="X3608" t="s">
        <v>1154</v>
      </c>
      <c r="Y3608" t="s">
        <v>960</v>
      </c>
      <c r="Z3608" s="25">
        <v>43214.993750000001</v>
      </c>
      <c r="AA3608">
        <v>681</v>
      </c>
      <c r="AB3608">
        <v>6</v>
      </c>
      <c r="AC3608" s="24">
        <v>8.8999999999999999E-3</v>
      </c>
      <c r="AD3608">
        <v>4600</v>
      </c>
      <c r="AE3608">
        <v>3143840</v>
      </c>
      <c r="AF3608" s="22">
        <v>43214</v>
      </c>
      <c r="AG3608">
        <v>705</v>
      </c>
      <c r="AH3608">
        <v>675</v>
      </c>
      <c r="AI3608" s="22">
        <v>43215</v>
      </c>
      <c r="AJ3608">
        <v>685</v>
      </c>
      <c r="AK3608">
        <v>641</v>
      </c>
      <c r="AM3608">
        <v>1</v>
      </c>
      <c r="AN3608" t="s">
        <v>1023</v>
      </c>
      <c r="AO3608">
        <v>10.71</v>
      </c>
      <c r="AP3608">
        <v>0</v>
      </c>
      <c r="AQ3608">
        <v>1</v>
      </c>
      <c r="AR3608">
        <v>1</v>
      </c>
      <c r="AS3608">
        <v>1.68</v>
      </c>
      <c r="AT3608">
        <v>1.81</v>
      </c>
      <c r="AU3608">
        <v>0.55800000000000005</v>
      </c>
      <c r="AV3608">
        <v>701</v>
      </c>
      <c r="AW3608">
        <v>634</v>
      </c>
      <c r="AX3608">
        <v>641</v>
      </c>
    </row>
    <row r="3609" spans="1:50">
      <c r="A3609" s="22">
        <v>43213</v>
      </c>
      <c r="B3609">
        <v>840</v>
      </c>
      <c r="C3609">
        <v>847</v>
      </c>
      <c r="D3609">
        <v>839</v>
      </c>
      <c r="E3609">
        <v>840</v>
      </c>
      <c r="F3609" s="22">
        <v>43214</v>
      </c>
      <c r="G3609">
        <v>840</v>
      </c>
      <c r="H3609">
        <v>842</v>
      </c>
      <c r="I3609">
        <v>830</v>
      </c>
      <c r="J3609">
        <v>833</v>
      </c>
      <c r="K3609" s="22">
        <v>43215</v>
      </c>
      <c r="L3609">
        <v>829</v>
      </c>
      <c r="M3609">
        <v>1.03</v>
      </c>
      <c r="N3609" s="8">
        <f>IF(AND(AM3609=1,AC3609&lt;-0.005,AE3609&gt;O$1),R3609,"")</f>
        <v>4872.1071863581101</v>
      </c>
      <c r="O3609" s="8">
        <f t="shared" si="287"/>
        <v>542043.51125918189</v>
      </c>
      <c r="P3609" s="8" t="str">
        <f t="shared" si="286"/>
        <v/>
      </c>
      <c r="Q3609" s="8">
        <f t="shared" si="288"/>
        <v>680337.71044670953</v>
      </c>
      <c r="R3609" s="8">
        <f t="shared" si="289"/>
        <v>4872.1071863581101</v>
      </c>
      <c r="S3609" s="8">
        <f t="shared" si="290"/>
        <v>1491279.4474415972</v>
      </c>
      <c r="U3609" s="25">
        <v>43215.316712962966</v>
      </c>
      <c r="V3609">
        <v>33</v>
      </c>
      <c r="W3609">
        <v>2198</v>
      </c>
      <c r="X3609" t="s">
        <v>1171</v>
      </c>
      <c r="Y3609" t="s">
        <v>962</v>
      </c>
      <c r="Z3609" s="25">
        <v>43214.997916666667</v>
      </c>
      <c r="AA3609">
        <v>820.5</v>
      </c>
      <c r="AB3609">
        <v>-12.5</v>
      </c>
      <c r="AC3609" s="24">
        <v>-1.4999999999999999E-2</v>
      </c>
      <c r="AD3609">
        <v>4400</v>
      </c>
      <c r="AE3609">
        <v>3599850</v>
      </c>
      <c r="AF3609" s="22">
        <v>43214</v>
      </c>
      <c r="AG3609">
        <v>840</v>
      </c>
      <c r="AH3609">
        <v>833</v>
      </c>
      <c r="AI3609" s="22">
        <v>43215</v>
      </c>
      <c r="AJ3609">
        <v>829</v>
      </c>
      <c r="AK3609">
        <v>821</v>
      </c>
      <c r="AM3609">
        <v>1</v>
      </c>
      <c r="AN3609">
        <v>0.05</v>
      </c>
      <c r="AO3609">
        <v>0.48</v>
      </c>
      <c r="AP3609">
        <v>1.44</v>
      </c>
      <c r="AQ3609">
        <v>0.72</v>
      </c>
      <c r="AR3609">
        <v>0.83</v>
      </c>
      <c r="AS3609">
        <v>1.03</v>
      </c>
      <c r="AT3609">
        <v>1.07</v>
      </c>
      <c r="AU3609">
        <v>0.47799999999999998</v>
      </c>
      <c r="AV3609">
        <v>829</v>
      </c>
      <c r="AW3609">
        <v>816</v>
      </c>
      <c r="AX3609">
        <v>821</v>
      </c>
    </row>
    <row r="3610" spans="1:50">
      <c r="A3610" s="22">
        <v>43213</v>
      </c>
      <c r="B3610">
        <v>981</v>
      </c>
      <c r="C3610">
        <v>997</v>
      </c>
      <c r="D3610">
        <v>980</v>
      </c>
      <c r="E3610">
        <v>992</v>
      </c>
      <c r="F3610" s="22">
        <v>43214</v>
      </c>
      <c r="G3610">
        <v>998</v>
      </c>
      <c r="H3610">
        <v>1002</v>
      </c>
      <c r="I3610">
        <v>986</v>
      </c>
      <c r="J3610">
        <v>996</v>
      </c>
      <c r="K3610" s="22">
        <v>43215</v>
      </c>
      <c r="L3610">
        <v>1120</v>
      </c>
      <c r="M3610">
        <v>1.03</v>
      </c>
      <c r="N3610" s="8" t="str">
        <f>IF(AND(AM3610=1,AC3610&lt;-0.005,AE3610&gt;O$1),R3610,"")</f>
        <v/>
      </c>
      <c r="O3610" s="8">
        <f t="shared" si="287"/>
        <v>542043.51125918189</v>
      </c>
      <c r="P3610" s="8" t="str">
        <f t="shared" ref="P3610:P3673" si="291">IF(AND(AM3610=1,AC3610&lt;Q$8,E3610/B3610-1&gt;Q$9,J3610&lt;Q$10),R3610,"")</f>
        <v/>
      </c>
      <c r="Q3610" s="8">
        <f t="shared" si="288"/>
        <v>680337.71044670953</v>
      </c>
      <c r="R3610" s="8">
        <f t="shared" si="289"/>
        <v>-11343.804537521817</v>
      </c>
      <c r="S3610" s="8">
        <f t="shared" si="290"/>
        <v>1491279.4474415972</v>
      </c>
      <c r="U3610" s="25">
        <v>43215.316712962966</v>
      </c>
      <c r="V3610">
        <v>34</v>
      </c>
      <c r="W3610">
        <v>6653</v>
      </c>
      <c r="X3610" t="s">
        <v>1165</v>
      </c>
      <c r="Y3610" t="s">
        <v>954</v>
      </c>
      <c r="Z3610" s="25">
        <v>43214.993750000001</v>
      </c>
      <c r="AA3610">
        <v>1105</v>
      </c>
      <c r="AB3610">
        <v>109</v>
      </c>
      <c r="AC3610" s="24">
        <v>0.1094</v>
      </c>
      <c r="AD3610">
        <v>4200</v>
      </c>
      <c r="AE3610">
        <v>4566420</v>
      </c>
      <c r="AF3610" s="22">
        <v>43214</v>
      </c>
      <c r="AG3610">
        <v>998</v>
      </c>
      <c r="AH3610">
        <v>996</v>
      </c>
      <c r="AI3610" s="22">
        <v>43215</v>
      </c>
      <c r="AJ3610">
        <v>1120</v>
      </c>
      <c r="AK3610">
        <v>1146</v>
      </c>
      <c r="AM3610">
        <v>2</v>
      </c>
      <c r="AN3610" t="s">
        <v>1023</v>
      </c>
      <c r="AO3610">
        <v>0</v>
      </c>
      <c r="AP3610">
        <v>1.41</v>
      </c>
      <c r="AQ3610">
        <v>0.98</v>
      </c>
      <c r="AR3610">
        <v>0.21</v>
      </c>
      <c r="AS3610">
        <v>1.03</v>
      </c>
      <c r="AT3610">
        <v>0.98</v>
      </c>
      <c r="AU3610">
        <v>0.79700000000000004</v>
      </c>
      <c r="AV3610">
        <v>1146</v>
      </c>
      <c r="AW3610">
        <v>1119</v>
      </c>
      <c r="AX3610">
        <v>1146</v>
      </c>
    </row>
    <row r="3611" spans="1:50">
      <c r="A3611" s="22">
        <v>43213</v>
      </c>
      <c r="B3611">
        <v>257</v>
      </c>
      <c r="C3611">
        <v>274</v>
      </c>
      <c r="D3611">
        <v>257</v>
      </c>
      <c r="E3611">
        <v>274</v>
      </c>
      <c r="F3611" s="22">
        <v>43214</v>
      </c>
      <c r="G3611">
        <v>276</v>
      </c>
      <c r="H3611">
        <v>313</v>
      </c>
      <c r="I3611">
        <v>267</v>
      </c>
      <c r="J3611">
        <v>269</v>
      </c>
      <c r="K3611" s="22">
        <v>43215</v>
      </c>
      <c r="L3611">
        <v>265</v>
      </c>
      <c r="M3611">
        <v>1.03</v>
      </c>
      <c r="N3611" s="8" t="str">
        <f>IF(AND(AM3611=1,AC3611&lt;-0.005,AE3611&gt;O$1),R3611,"")</f>
        <v/>
      </c>
      <c r="O3611" s="8">
        <f t="shared" si="287"/>
        <v>542043.51125918189</v>
      </c>
      <c r="P3611" s="8" t="str">
        <f t="shared" si="291"/>
        <v/>
      </c>
      <c r="Q3611" s="8">
        <f t="shared" si="288"/>
        <v>680337.71044670953</v>
      </c>
      <c r="R3611" s="8">
        <f t="shared" si="289"/>
        <v>-47781.569965870294</v>
      </c>
      <c r="S3611" s="8">
        <f t="shared" si="290"/>
        <v>1491279.4474415972</v>
      </c>
      <c r="U3611" s="25">
        <v>43215.316712962966</v>
      </c>
      <c r="V3611">
        <v>35</v>
      </c>
      <c r="W3611">
        <v>8256</v>
      </c>
      <c r="X3611" t="s">
        <v>1032</v>
      </c>
      <c r="Y3611" t="s">
        <v>960</v>
      </c>
      <c r="Z3611" s="25">
        <v>43214.964583333334</v>
      </c>
      <c r="AA3611">
        <v>266</v>
      </c>
      <c r="AB3611">
        <v>-3</v>
      </c>
      <c r="AC3611" s="24">
        <v>-1.12E-2</v>
      </c>
      <c r="AD3611">
        <v>4200</v>
      </c>
      <c r="AE3611">
        <v>1105810</v>
      </c>
      <c r="AF3611" s="22">
        <v>43214</v>
      </c>
      <c r="AG3611">
        <v>276</v>
      </c>
      <c r="AH3611">
        <v>269</v>
      </c>
      <c r="AI3611" s="22">
        <v>43215</v>
      </c>
      <c r="AJ3611">
        <v>265</v>
      </c>
      <c r="AK3611">
        <v>293</v>
      </c>
      <c r="AM3611">
        <v>2</v>
      </c>
      <c r="AN3611" t="s">
        <v>1023</v>
      </c>
      <c r="AO3611">
        <v>0</v>
      </c>
      <c r="AP3611" t="s">
        <v>956</v>
      </c>
      <c r="AQ3611">
        <v>0.65</v>
      </c>
      <c r="AR3611">
        <v>0.66</v>
      </c>
      <c r="AS3611">
        <v>1.03</v>
      </c>
      <c r="AT3611">
        <v>1.02</v>
      </c>
      <c r="AU3611">
        <v>1.0349999999999999</v>
      </c>
      <c r="AV3611">
        <v>295</v>
      </c>
      <c r="AW3611">
        <v>263</v>
      </c>
      <c r="AX3611">
        <v>293</v>
      </c>
    </row>
    <row r="3612" spans="1:50">
      <c r="A3612" s="22">
        <v>43213</v>
      </c>
      <c r="B3612">
        <v>797</v>
      </c>
      <c r="C3612">
        <v>806.3</v>
      </c>
      <c r="D3612">
        <v>796.9</v>
      </c>
      <c r="E3612">
        <v>801.5</v>
      </c>
      <c r="F3612" s="22">
        <v>43214</v>
      </c>
      <c r="G3612">
        <v>820</v>
      </c>
      <c r="H3612">
        <v>830</v>
      </c>
      <c r="I3612">
        <v>815</v>
      </c>
      <c r="J3612">
        <v>829.1</v>
      </c>
      <c r="K3612" s="22">
        <v>43215</v>
      </c>
      <c r="L3612">
        <v>820.1</v>
      </c>
      <c r="M3612">
        <v>1.02</v>
      </c>
      <c r="N3612" s="8" t="str">
        <f>IF(AND(AM3612=1,AC3612&lt;-0.005,AE3612&gt;O$1),R3612,"")</f>
        <v/>
      </c>
      <c r="O3612" s="8">
        <f t="shared" si="287"/>
        <v>542043.51125918189</v>
      </c>
      <c r="P3612" s="8" t="str">
        <f t="shared" si="291"/>
        <v/>
      </c>
      <c r="Q3612" s="8">
        <f t="shared" si="288"/>
        <v>680337.71044670953</v>
      </c>
      <c r="R3612" s="8">
        <f t="shared" si="289"/>
        <v>6359.5949617190063</v>
      </c>
      <c r="S3612" s="8">
        <f t="shared" si="290"/>
        <v>1497639.0424033164</v>
      </c>
      <c r="U3612" s="25">
        <v>43215.316712962966</v>
      </c>
      <c r="V3612">
        <v>36</v>
      </c>
      <c r="W3612">
        <v>6501</v>
      </c>
      <c r="X3612" t="s">
        <v>1128</v>
      </c>
      <c r="Y3612" t="s">
        <v>962</v>
      </c>
      <c r="Z3612" s="25">
        <v>43214.965277777781</v>
      </c>
      <c r="AA3612">
        <v>844</v>
      </c>
      <c r="AB3612">
        <v>14.9</v>
      </c>
      <c r="AC3612" s="24">
        <v>1.7999999999999999E-2</v>
      </c>
      <c r="AD3612">
        <v>4000</v>
      </c>
      <c r="AE3612">
        <v>3373900</v>
      </c>
      <c r="AF3612" s="22">
        <v>43214</v>
      </c>
      <c r="AG3612">
        <v>820</v>
      </c>
      <c r="AH3612">
        <v>829.1</v>
      </c>
      <c r="AI3612" s="22">
        <v>43215</v>
      </c>
      <c r="AJ3612">
        <v>820.1</v>
      </c>
      <c r="AK3612">
        <v>809.8</v>
      </c>
      <c r="AM3612">
        <v>1</v>
      </c>
      <c r="AN3612">
        <v>0.15</v>
      </c>
      <c r="AO3612">
        <v>7.78</v>
      </c>
      <c r="AP3612" t="s">
        <v>956</v>
      </c>
      <c r="AQ3612">
        <v>0.93</v>
      </c>
      <c r="AR3612">
        <v>0.22</v>
      </c>
      <c r="AS3612">
        <v>1.02</v>
      </c>
      <c r="AT3612">
        <v>0.97</v>
      </c>
      <c r="AU3612">
        <v>0.68899999999999995</v>
      </c>
      <c r="AV3612">
        <v>820.5</v>
      </c>
      <c r="AW3612">
        <v>803</v>
      </c>
      <c r="AX3612">
        <v>809.8</v>
      </c>
    </row>
    <row r="3613" spans="1:50">
      <c r="A3613" s="22">
        <v>43213</v>
      </c>
      <c r="B3613">
        <v>659</v>
      </c>
      <c r="C3613">
        <v>695</v>
      </c>
      <c r="D3613">
        <v>653</v>
      </c>
      <c r="E3613">
        <v>670</v>
      </c>
      <c r="F3613" s="22">
        <v>43214</v>
      </c>
      <c r="G3613">
        <v>670</v>
      </c>
      <c r="H3613">
        <v>756</v>
      </c>
      <c r="I3613">
        <v>670</v>
      </c>
      <c r="J3613">
        <v>746</v>
      </c>
      <c r="K3613" s="22">
        <v>43215</v>
      </c>
      <c r="L3613">
        <v>731</v>
      </c>
      <c r="M3613">
        <v>0.89</v>
      </c>
      <c r="N3613" s="8" t="str">
        <f>IF(AND(AM3613=1,AC3613&lt;-0.005,AE3613&gt;O$1),R3613,"")</f>
        <v/>
      </c>
      <c r="O3613" s="8">
        <f t="shared" si="287"/>
        <v>542043.51125918189</v>
      </c>
      <c r="P3613" s="8" t="str">
        <f t="shared" si="291"/>
        <v/>
      </c>
      <c r="Q3613" s="8">
        <f t="shared" si="288"/>
        <v>680337.71044670953</v>
      </c>
      <c r="R3613" s="8">
        <f t="shared" si="289"/>
        <v>-19710.906701708274</v>
      </c>
      <c r="S3613" s="8">
        <f t="shared" si="290"/>
        <v>1497639.0424033164</v>
      </c>
      <c r="U3613" s="25">
        <v>43215.316724537035</v>
      </c>
      <c r="V3613">
        <v>38</v>
      </c>
      <c r="W3613">
        <v>4594</v>
      </c>
      <c r="X3613" t="s">
        <v>1140</v>
      </c>
      <c r="Y3613" t="s">
        <v>957</v>
      </c>
      <c r="Z3613" s="25">
        <v>43214.989583333336</v>
      </c>
      <c r="AA3613">
        <v>746.6</v>
      </c>
      <c r="AB3613">
        <v>0.6</v>
      </c>
      <c r="AC3613" s="24">
        <v>8.0000000000000004E-4</v>
      </c>
      <c r="AD3613">
        <v>3900</v>
      </c>
      <c r="AE3613">
        <v>2911330</v>
      </c>
      <c r="AF3613" s="22">
        <v>43214</v>
      </c>
      <c r="AG3613">
        <v>670</v>
      </c>
      <c r="AH3613">
        <v>746</v>
      </c>
      <c r="AI3613" s="22">
        <v>43215</v>
      </c>
      <c r="AJ3613">
        <v>731</v>
      </c>
      <c r="AK3613">
        <v>761</v>
      </c>
      <c r="AM3613">
        <v>2</v>
      </c>
      <c r="AN3613" t="s">
        <v>1023</v>
      </c>
      <c r="AO3613">
        <v>55.19</v>
      </c>
      <c r="AP3613">
        <v>0</v>
      </c>
      <c r="AQ3613">
        <v>7.0000000000000007E-2</v>
      </c>
      <c r="AR3613">
        <v>0.05</v>
      </c>
      <c r="AS3613">
        <v>0.89</v>
      </c>
      <c r="AT3613">
        <v>0.84</v>
      </c>
      <c r="AU3613">
        <v>1.3029999999999999</v>
      </c>
      <c r="AV3613">
        <v>781</v>
      </c>
      <c r="AW3613">
        <v>722</v>
      </c>
      <c r="AX3613">
        <v>761</v>
      </c>
    </row>
    <row r="3614" spans="1:50">
      <c r="A3614" s="22">
        <v>43213</v>
      </c>
      <c r="B3614">
        <v>1328</v>
      </c>
      <c r="C3614">
        <v>1335</v>
      </c>
      <c r="D3614">
        <v>1327</v>
      </c>
      <c r="E3614">
        <v>1333</v>
      </c>
      <c r="F3614" s="22">
        <v>43214</v>
      </c>
      <c r="G3614">
        <v>1335</v>
      </c>
      <c r="H3614">
        <v>1337</v>
      </c>
      <c r="I3614">
        <v>1331</v>
      </c>
      <c r="J3614">
        <v>1336</v>
      </c>
      <c r="K3614" s="22">
        <v>43215</v>
      </c>
      <c r="L3614">
        <v>1324</v>
      </c>
      <c r="M3614">
        <v>1.02</v>
      </c>
      <c r="N3614" s="8" t="str">
        <f>IF(AND(AM3614=1,AC3614&lt;-0.005,AE3614&gt;O$1),R3614,"")</f>
        <v/>
      </c>
      <c r="O3614" s="8">
        <f t="shared" si="287"/>
        <v>542043.51125918189</v>
      </c>
      <c r="P3614" s="8" t="str">
        <f t="shared" si="291"/>
        <v/>
      </c>
      <c r="Q3614" s="8">
        <f t="shared" si="288"/>
        <v>680337.71044670953</v>
      </c>
      <c r="R3614" s="8">
        <f t="shared" si="289"/>
        <v>-4491.0179640718643</v>
      </c>
      <c r="S3614" s="8">
        <f t="shared" si="290"/>
        <v>1493148.0244392445</v>
      </c>
      <c r="U3614" s="25">
        <v>43215.316724537035</v>
      </c>
      <c r="V3614">
        <v>39</v>
      </c>
      <c r="W3614">
        <v>6178</v>
      </c>
      <c r="X3614" t="s">
        <v>1170</v>
      </c>
      <c r="Y3614" t="s">
        <v>962</v>
      </c>
      <c r="Z3614" s="25">
        <v>43214.997916666667</v>
      </c>
      <c r="AA3614">
        <v>1331.1</v>
      </c>
      <c r="AB3614">
        <v>-4.9000000000000004</v>
      </c>
      <c r="AC3614" s="24">
        <v>-3.7000000000000002E-3</v>
      </c>
      <c r="AD3614">
        <v>3600</v>
      </c>
      <c r="AE3614">
        <v>4796020</v>
      </c>
      <c r="AF3614" s="22">
        <v>43214</v>
      </c>
      <c r="AG3614">
        <v>1335</v>
      </c>
      <c r="AH3614">
        <v>1336</v>
      </c>
      <c r="AI3614" s="22">
        <v>43215</v>
      </c>
      <c r="AJ3614">
        <v>1324</v>
      </c>
      <c r="AK3614">
        <v>1336</v>
      </c>
      <c r="AM3614">
        <v>1</v>
      </c>
      <c r="AN3614">
        <v>0</v>
      </c>
      <c r="AO3614">
        <v>3.37</v>
      </c>
      <c r="AP3614" t="s">
        <v>956</v>
      </c>
      <c r="AQ3614">
        <v>1</v>
      </c>
      <c r="AR3614">
        <v>0.92</v>
      </c>
      <c r="AS3614">
        <v>1.02</v>
      </c>
      <c r="AT3614">
        <v>1.02</v>
      </c>
      <c r="AU3614">
        <v>0.317</v>
      </c>
      <c r="AV3614">
        <v>1336</v>
      </c>
      <c r="AW3614">
        <v>1324</v>
      </c>
      <c r="AX3614">
        <v>1336</v>
      </c>
    </row>
    <row r="3615" spans="1:50">
      <c r="A3615" s="22">
        <v>43213</v>
      </c>
      <c r="B3615">
        <v>140</v>
      </c>
      <c r="C3615">
        <v>140</v>
      </c>
      <c r="D3615">
        <v>136</v>
      </c>
      <c r="E3615">
        <v>138</v>
      </c>
      <c r="F3615" s="22">
        <v>43214</v>
      </c>
      <c r="G3615">
        <v>138</v>
      </c>
      <c r="H3615">
        <v>140</v>
      </c>
      <c r="I3615">
        <v>133</v>
      </c>
      <c r="J3615">
        <v>134</v>
      </c>
      <c r="K3615" s="22">
        <v>43215</v>
      </c>
      <c r="L3615">
        <v>135</v>
      </c>
      <c r="M3615">
        <v>1.1499999999999999</v>
      </c>
      <c r="N3615" s="8" t="str">
        <f>IF(AND(AM3615=1,AC3615&lt;-0.005,AE3615&gt;O$1),R3615,"")</f>
        <v/>
      </c>
      <c r="O3615" s="8">
        <f t="shared" si="287"/>
        <v>542043.51125918189</v>
      </c>
      <c r="P3615" s="8" t="str">
        <f t="shared" si="291"/>
        <v/>
      </c>
      <c r="Q3615" s="8">
        <f t="shared" si="288"/>
        <v>680337.71044670953</v>
      </c>
      <c r="R3615" s="8">
        <f t="shared" si="289"/>
        <v>7518.7969924812578</v>
      </c>
      <c r="S3615" s="8">
        <f t="shared" si="290"/>
        <v>1493148.0244392445</v>
      </c>
      <c r="U3615" s="25">
        <v>43215.316724537035</v>
      </c>
      <c r="V3615">
        <v>41</v>
      </c>
      <c r="W3615">
        <v>6628</v>
      </c>
      <c r="X3615" t="s">
        <v>267</v>
      </c>
      <c r="Y3615" t="s">
        <v>960</v>
      </c>
      <c r="Z3615" s="25">
        <v>43214.990277777775</v>
      </c>
      <c r="AA3615">
        <v>136</v>
      </c>
      <c r="AB3615">
        <v>2</v>
      </c>
      <c r="AC3615" s="24">
        <v>1.49E-2</v>
      </c>
      <c r="AD3615">
        <v>3100</v>
      </c>
      <c r="AE3615">
        <v>421130</v>
      </c>
      <c r="AF3615" s="22">
        <v>43214</v>
      </c>
      <c r="AG3615">
        <v>138</v>
      </c>
      <c r="AH3615">
        <v>134</v>
      </c>
      <c r="AI3615" s="22">
        <v>43215</v>
      </c>
      <c r="AJ3615">
        <v>135</v>
      </c>
      <c r="AK3615">
        <v>133</v>
      </c>
      <c r="AM3615">
        <v>2</v>
      </c>
      <c r="AN3615" t="s">
        <v>1023</v>
      </c>
      <c r="AO3615">
        <v>191.28</v>
      </c>
      <c r="AP3615" t="s">
        <v>956</v>
      </c>
      <c r="AQ3615">
        <v>0.63</v>
      </c>
      <c r="AR3615">
        <v>0.6</v>
      </c>
      <c r="AS3615">
        <v>1.1499999999999999</v>
      </c>
      <c r="AT3615">
        <v>1.1000000000000001</v>
      </c>
      <c r="AU3615">
        <v>1.6479999999999999</v>
      </c>
      <c r="AV3615">
        <v>135</v>
      </c>
      <c r="AW3615">
        <v>131</v>
      </c>
      <c r="AX3615">
        <v>133</v>
      </c>
    </row>
    <row r="3616" spans="1:50">
      <c r="A3616" s="22">
        <v>43213</v>
      </c>
      <c r="B3616">
        <v>6995</v>
      </c>
      <c r="C3616">
        <v>7008</v>
      </c>
      <c r="D3616">
        <v>6960</v>
      </c>
      <c r="E3616">
        <v>6970</v>
      </c>
      <c r="F3616" s="22">
        <v>43214</v>
      </c>
      <c r="G3616">
        <v>7039</v>
      </c>
      <c r="H3616">
        <v>7115</v>
      </c>
      <c r="I3616">
        <v>7035</v>
      </c>
      <c r="J3616">
        <v>7110</v>
      </c>
      <c r="K3616" s="22">
        <v>43215</v>
      </c>
      <c r="L3616">
        <v>7090</v>
      </c>
      <c r="M3616">
        <v>1.02</v>
      </c>
      <c r="N3616" s="8" t="str">
        <f>IF(AND(AM3616=1,AC3616&lt;-0.005,AE3616&gt;O$1),R3616,"")</f>
        <v/>
      </c>
      <c r="O3616" s="8">
        <f t="shared" si="287"/>
        <v>542043.51125918189</v>
      </c>
      <c r="P3616" s="8" t="str">
        <f t="shared" si="291"/>
        <v/>
      </c>
      <c r="Q3616" s="8">
        <f t="shared" si="288"/>
        <v>680337.71044670953</v>
      </c>
      <c r="R3616" s="8">
        <f t="shared" si="289"/>
        <v>-5440.8482142856983</v>
      </c>
      <c r="S3616" s="8">
        <f t="shared" si="290"/>
        <v>1487707.1762249589</v>
      </c>
      <c r="U3616" s="25">
        <v>43215.316724537035</v>
      </c>
      <c r="V3616">
        <v>43</v>
      </c>
      <c r="W3616">
        <v>7203</v>
      </c>
      <c r="X3616" t="s">
        <v>1045</v>
      </c>
      <c r="Y3616" t="s">
        <v>962</v>
      </c>
      <c r="Z3616" s="25">
        <v>43214.994444444441</v>
      </c>
      <c r="AA3616">
        <v>7138</v>
      </c>
      <c r="AB3616">
        <v>28</v>
      </c>
      <c r="AC3616" s="24">
        <v>3.8999999999999998E-3</v>
      </c>
      <c r="AD3616">
        <v>3000</v>
      </c>
      <c r="AE3616">
        <v>21346000</v>
      </c>
      <c r="AF3616" s="22">
        <v>43214</v>
      </c>
      <c r="AG3616">
        <v>7039</v>
      </c>
      <c r="AH3616">
        <v>7110</v>
      </c>
      <c r="AI3616" s="22">
        <v>43215</v>
      </c>
      <c r="AJ3616">
        <v>7090</v>
      </c>
      <c r="AK3616">
        <v>7168</v>
      </c>
      <c r="AM3616">
        <v>1</v>
      </c>
      <c r="AN3616">
        <v>40.799999999999997</v>
      </c>
      <c r="AO3616">
        <v>3.46</v>
      </c>
      <c r="AP3616" t="s">
        <v>956</v>
      </c>
      <c r="AQ3616">
        <v>1</v>
      </c>
      <c r="AR3616">
        <v>0.31</v>
      </c>
      <c r="AS3616">
        <v>1.02</v>
      </c>
      <c r="AT3616">
        <v>0.98</v>
      </c>
      <c r="AU3616">
        <v>0.41499999999999998</v>
      </c>
      <c r="AV3616">
        <v>7170</v>
      </c>
      <c r="AW3616">
        <v>7054</v>
      </c>
      <c r="AX3616">
        <v>7168</v>
      </c>
    </row>
    <row r="3617" spans="1:50">
      <c r="A3617" s="22">
        <v>43213</v>
      </c>
      <c r="B3617">
        <v>436</v>
      </c>
      <c r="C3617">
        <v>440</v>
      </c>
      <c r="D3617">
        <v>434</v>
      </c>
      <c r="E3617">
        <v>438</v>
      </c>
      <c r="F3617" s="22">
        <v>43214</v>
      </c>
      <c r="G3617">
        <v>470</v>
      </c>
      <c r="H3617">
        <v>482</v>
      </c>
      <c r="I3617">
        <v>462</v>
      </c>
      <c r="J3617">
        <v>476</v>
      </c>
      <c r="K3617" s="22">
        <v>43215</v>
      </c>
      <c r="L3617">
        <v>473</v>
      </c>
      <c r="M3617">
        <v>0.98</v>
      </c>
      <c r="N3617" s="8" t="str">
        <f>IF(AND(AM3617=1,AC3617&lt;-0.005,AE3617&gt;O$1),R3617,"")</f>
        <v/>
      </c>
      <c r="O3617" s="8">
        <f t="shared" si="287"/>
        <v>542043.51125918189</v>
      </c>
      <c r="P3617" s="8" t="str">
        <f t="shared" si="291"/>
        <v/>
      </c>
      <c r="Q3617" s="8">
        <f t="shared" si="288"/>
        <v>680337.71044670953</v>
      </c>
      <c r="R3617" s="8">
        <f t="shared" si="289"/>
        <v>-2105.2631578947212</v>
      </c>
      <c r="S3617" s="8">
        <f t="shared" si="290"/>
        <v>1485601.913067064</v>
      </c>
      <c r="U3617" s="25">
        <v>43215.316724537035</v>
      </c>
      <c r="V3617">
        <v>45</v>
      </c>
      <c r="W3617">
        <v>8897</v>
      </c>
      <c r="X3617" t="s">
        <v>1168</v>
      </c>
      <c r="Y3617" t="s">
        <v>962</v>
      </c>
      <c r="Z3617" s="25">
        <v>43214.977777777778</v>
      </c>
      <c r="AA3617">
        <v>484</v>
      </c>
      <c r="AB3617">
        <v>8</v>
      </c>
      <c r="AC3617" s="24">
        <v>1.6799999999999999E-2</v>
      </c>
      <c r="AD3617">
        <v>3000</v>
      </c>
      <c r="AE3617">
        <v>1441500</v>
      </c>
      <c r="AF3617" s="22">
        <v>43214</v>
      </c>
      <c r="AG3617">
        <v>470</v>
      </c>
      <c r="AH3617">
        <v>476</v>
      </c>
      <c r="AI3617" s="22">
        <v>43215</v>
      </c>
      <c r="AJ3617">
        <v>473</v>
      </c>
      <c r="AK3617">
        <v>475</v>
      </c>
      <c r="AM3617">
        <v>1</v>
      </c>
      <c r="AN3617">
        <v>0</v>
      </c>
      <c r="AO3617">
        <v>8.35</v>
      </c>
      <c r="AP3617">
        <v>3.36</v>
      </c>
      <c r="AQ3617">
        <v>0.33</v>
      </c>
      <c r="AR3617">
        <v>0.13</v>
      </c>
      <c r="AS3617">
        <v>0.98</v>
      </c>
      <c r="AT3617">
        <v>0.93</v>
      </c>
      <c r="AU3617">
        <v>1.2490000000000001</v>
      </c>
      <c r="AV3617">
        <v>477</v>
      </c>
      <c r="AW3617">
        <v>465</v>
      </c>
      <c r="AX3617">
        <v>475</v>
      </c>
    </row>
    <row r="3618" spans="1:50">
      <c r="A3618" s="22">
        <v>43213</v>
      </c>
      <c r="B3618">
        <v>2872</v>
      </c>
      <c r="C3618">
        <v>2882.5</v>
      </c>
      <c r="D3618">
        <v>2860</v>
      </c>
      <c r="E3618">
        <v>2863</v>
      </c>
      <c r="F3618" s="22">
        <v>43214</v>
      </c>
      <c r="G3618">
        <v>2901</v>
      </c>
      <c r="H3618">
        <v>2905.5</v>
      </c>
      <c r="I3618">
        <v>2858.5</v>
      </c>
      <c r="J3618">
        <v>2858.5</v>
      </c>
      <c r="K3618" s="22">
        <v>43215</v>
      </c>
      <c r="L3618">
        <v>2858</v>
      </c>
      <c r="M3618">
        <v>0.97</v>
      </c>
      <c r="N3618" s="8" t="str">
        <f>IF(AND(AM3618=1,AC3618&lt;-0.005,AE3618&gt;O$1),R3618,"")</f>
        <v/>
      </c>
      <c r="O3618" s="8">
        <f t="shared" si="287"/>
        <v>542043.51125918189</v>
      </c>
      <c r="P3618" s="8" t="str">
        <f t="shared" si="291"/>
        <v/>
      </c>
      <c r="Q3618" s="8">
        <f t="shared" si="288"/>
        <v>680337.71044670953</v>
      </c>
      <c r="R3618" s="8">
        <f t="shared" si="289"/>
        <v>-6390.3281519862021</v>
      </c>
      <c r="S3618" s="8">
        <f t="shared" si="290"/>
        <v>1479211.5849150778</v>
      </c>
      <c r="U3618" s="25">
        <v>43215.316724537035</v>
      </c>
      <c r="V3618">
        <v>47</v>
      </c>
      <c r="W3618">
        <v>2914</v>
      </c>
      <c r="X3618" t="s">
        <v>1100</v>
      </c>
      <c r="Y3618" t="s">
        <v>962</v>
      </c>
      <c r="Z3618" s="25">
        <v>43214.986111111109</v>
      </c>
      <c r="AA3618">
        <v>2858</v>
      </c>
      <c r="AB3618">
        <v>-0.5</v>
      </c>
      <c r="AC3618" s="24">
        <v>-2.0000000000000001E-4</v>
      </c>
      <c r="AD3618">
        <v>2800</v>
      </c>
      <c r="AE3618">
        <v>8012320</v>
      </c>
      <c r="AF3618" s="22">
        <v>43214</v>
      </c>
      <c r="AG3618">
        <v>2901</v>
      </c>
      <c r="AH3618">
        <v>2858.5</v>
      </c>
      <c r="AI3618" s="22">
        <v>43215</v>
      </c>
      <c r="AJ3618">
        <v>2858</v>
      </c>
      <c r="AK3618">
        <v>2895</v>
      </c>
      <c r="AM3618">
        <v>1</v>
      </c>
      <c r="AN3618" t="s">
        <v>1023</v>
      </c>
      <c r="AO3618">
        <v>25.88</v>
      </c>
      <c r="AP3618">
        <v>5.25</v>
      </c>
      <c r="AQ3618">
        <v>0.24</v>
      </c>
      <c r="AR3618">
        <v>7.0000000000000007E-2</v>
      </c>
      <c r="AS3618">
        <v>0.97</v>
      </c>
      <c r="AT3618">
        <v>0.92</v>
      </c>
      <c r="AU3618">
        <v>0.60699999999999998</v>
      </c>
      <c r="AV3618">
        <v>2896.5</v>
      </c>
      <c r="AW3618">
        <v>2853.5</v>
      </c>
      <c r="AX3618">
        <v>2895</v>
      </c>
    </row>
    <row r="3619" spans="1:50">
      <c r="A3619" s="22">
        <v>43213</v>
      </c>
      <c r="B3619">
        <v>777</v>
      </c>
      <c r="C3619">
        <v>777.7</v>
      </c>
      <c r="D3619">
        <v>761.8</v>
      </c>
      <c r="E3619">
        <v>767.2</v>
      </c>
      <c r="F3619" s="22">
        <v>43214</v>
      </c>
      <c r="G3619">
        <v>772</v>
      </c>
      <c r="H3619">
        <v>779.4</v>
      </c>
      <c r="I3619">
        <v>768.1</v>
      </c>
      <c r="J3619">
        <v>770</v>
      </c>
      <c r="K3619" s="22">
        <v>43215</v>
      </c>
      <c r="L3619">
        <v>765</v>
      </c>
      <c r="M3619">
        <v>0.93</v>
      </c>
      <c r="N3619" s="8" t="str">
        <f>IF(AND(AM3619=1,AC3619&lt;-0.005,AE3619&gt;O$1),R3619,"")</f>
        <v/>
      </c>
      <c r="O3619" s="8">
        <f t="shared" si="287"/>
        <v>542043.51125918189</v>
      </c>
      <c r="P3619" s="8" t="str">
        <f t="shared" si="291"/>
        <v/>
      </c>
      <c r="Q3619" s="8">
        <f t="shared" si="288"/>
        <v>680337.71044670953</v>
      </c>
      <c r="R3619" s="8">
        <f t="shared" si="289"/>
        <v>-4148.3017889551447</v>
      </c>
      <c r="S3619" s="8">
        <f t="shared" si="290"/>
        <v>1475063.2831261226</v>
      </c>
      <c r="U3619" s="25">
        <v>43215.316724537035</v>
      </c>
      <c r="V3619">
        <v>48</v>
      </c>
      <c r="W3619">
        <v>4755</v>
      </c>
      <c r="X3619" t="s">
        <v>268</v>
      </c>
      <c r="Y3619" t="s">
        <v>962</v>
      </c>
      <c r="Z3619" s="25">
        <v>43214.998611111114</v>
      </c>
      <c r="AA3619">
        <v>774</v>
      </c>
      <c r="AB3619">
        <v>4</v>
      </c>
      <c r="AC3619" s="24">
        <v>5.1999999999999998E-3</v>
      </c>
      <c r="AD3619">
        <v>2700</v>
      </c>
      <c r="AE3619">
        <v>2086460</v>
      </c>
      <c r="AF3619" s="22">
        <v>43214</v>
      </c>
      <c r="AG3619">
        <v>772</v>
      </c>
      <c r="AH3619">
        <v>770</v>
      </c>
      <c r="AI3619" s="22">
        <v>43215</v>
      </c>
      <c r="AJ3619">
        <v>765</v>
      </c>
      <c r="AK3619">
        <v>771.4</v>
      </c>
      <c r="AM3619">
        <v>1</v>
      </c>
      <c r="AN3619">
        <v>0</v>
      </c>
      <c r="AO3619">
        <v>10.5</v>
      </c>
      <c r="AP3619" t="s">
        <v>956</v>
      </c>
      <c r="AQ3619">
        <v>0.05</v>
      </c>
      <c r="AR3619">
        <v>0.03</v>
      </c>
      <c r="AS3619">
        <v>0.93</v>
      </c>
      <c r="AT3619">
        <v>0.86</v>
      </c>
      <c r="AU3619">
        <v>0.88700000000000001</v>
      </c>
      <c r="AV3619">
        <v>773.1</v>
      </c>
      <c r="AW3619">
        <v>760</v>
      </c>
      <c r="AX3619">
        <v>771.4</v>
      </c>
    </row>
    <row r="3620" spans="1:50">
      <c r="A3620" s="22">
        <v>43213</v>
      </c>
      <c r="B3620">
        <v>1704</v>
      </c>
      <c r="C3620">
        <v>1708</v>
      </c>
      <c r="D3620">
        <v>1690</v>
      </c>
      <c r="E3620">
        <v>1693</v>
      </c>
      <c r="F3620" s="22">
        <v>43214</v>
      </c>
      <c r="G3620">
        <v>1706</v>
      </c>
      <c r="H3620">
        <v>1719</v>
      </c>
      <c r="I3620">
        <v>1699</v>
      </c>
      <c r="J3620">
        <v>1712</v>
      </c>
      <c r="K3620" s="22">
        <v>43215</v>
      </c>
      <c r="L3620">
        <v>1752</v>
      </c>
      <c r="M3620">
        <v>1.01</v>
      </c>
      <c r="N3620" s="8" t="str">
        <f>IF(AND(AM3620=1,AC3620&lt;-0.005,AE3620&gt;O$1),R3620,"")</f>
        <v/>
      </c>
      <c r="O3620" s="8">
        <f t="shared" si="287"/>
        <v>542043.51125918189</v>
      </c>
      <c r="P3620" s="8" t="str">
        <f t="shared" si="291"/>
        <v/>
      </c>
      <c r="Q3620" s="8">
        <f t="shared" si="288"/>
        <v>680337.71044670953</v>
      </c>
      <c r="R3620" s="8">
        <f t="shared" si="289"/>
        <v>2581.7555938038026</v>
      </c>
      <c r="S3620" s="8">
        <f t="shared" si="290"/>
        <v>1477645.0387199263</v>
      </c>
      <c r="U3620" s="25">
        <v>43215.316724537035</v>
      </c>
      <c r="V3620">
        <v>49</v>
      </c>
      <c r="W3620">
        <v>1417</v>
      </c>
      <c r="X3620" t="s">
        <v>1167</v>
      </c>
      <c r="Y3620" t="s">
        <v>962</v>
      </c>
      <c r="Z3620" s="25">
        <v>43214.998611111114</v>
      </c>
      <c r="AA3620">
        <v>1877</v>
      </c>
      <c r="AB3620">
        <v>165</v>
      </c>
      <c r="AC3620" s="24">
        <v>9.64E-2</v>
      </c>
      <c r="AD3620">
        <v>2600</v>
      </c>
      <c r="AE3620">
        <v>4903920</v>
      </c>
      <c r="AF3620" s="22">
        <v>43214</v>
      </c>
      <c r="AG3620">
        <v>1706</v>
      </c>
      <c r="AH3620">
        <v>1712</v>
      </c>
      <c r="AI3620" s="22">
        <v>43215</v>
      </c>
      <c r="AJ3620">
        <v>1752</v>
      </c>
      <c r="AK3620">
        <v>1743</v>
      </c>
      <c r="AM3620">
        <v>1</v>
      </c>
      <c r="AN3620">
        <v>0</v>
      </c>
      <c r="AO3620">
        <v>8.65</v>
      </c>
      <c r="AP3620">
        <v>1.75</v>
      </c>
      <c r="AQ3620">
        <v>0.77</v>
      </c>
      <c r="AR3620">
        <v>0.86</v>
      </c>
      <c r="AS3620">
        <v>1.01</v>
      </c>
      <c r="AT3620">
        <v>1.03</v>
      </c>
      <c r="AU3620">
        <v>0.54700000000000004</v>
      </c>
      <c r="AV3620">
        <v>1774</v>
      </c>
      <c r="AW3620">
        <v>1711</v>
      </c>
      <c r="AX3620">
        <v>1743</v>
      </c>
    </row>
    <row r="3621" spans="1:50">
      <c r="A3621" s="22">
        <v>43213</v>
      </c>
      <c r="B3621">
        <v>46020</v>
      </c>
      <c r="C3621">
        <v>46440</v>
      </c>
      <c r="D3621">
        <v>45540</v>
      </c>
      <c r="E3621">
        <v>46300</v>
      </c>
      <c r="F3621" s="22">
        <v>43214</v>
      </c>
      <c r="G3621">
        <v>46460</v>
      </c>
      <c r="H3621">
        <v>46570</v>
      </c>
      <c r="I3621">
        <v>46020</v>
      </c>
      <c r="J3621">
        <v>46300</v>
      </c>
      <c r="K3621" s="22">
        <v>43215</v>
      </c>
      <c r="L3621">
        <v>45980</v>
      </c>
      <c r="M3621">
        <v>1</v>
      </c>
      <c r="N3621" s="8" t="str">
        <f>IF(AND(AM3621=1,AC3621&lt;-0.005,AE3621&gt;O$1),R3621,"")</f>
        <v/>
      </c>
      <c r="O3621" s="8">
        <f t="shared" si="287"/>
        <v>542043.51125918189</v>
      </c>
      <c r="P3621" s="8" t="str">
        <f t="shared" si="291"/>
        <v/>
      </c>
      <c r="Q3621" s="8">
        <f t="shared" si="288"/>
        <v>680337.71044670953</v>
      </c>
      <c r="R3621" s="8">
        <f t="shared" si="289"/>
        <v>-4205.3051541945388</v>
      </c>
      <c r="S3621" s="8">
        <f t="shared" si="290"/>
        <v>1473439.7335657317</v>
      </c>
      <c r="U3621" s="25">
        <v>43215.316724537035</v>
      </c>
      <c r="V3621">
        <v>50</v>
      </c>
      <c r="W3621">
        <v>7974</v>
      </c>
      <c r="X3621" t="s">
        <v>507</v>
      </c>
      <c r="Y3621" t="s">
        <v>962</v>
      </c>
      <c r="Z3621" s="25">
        <v>43214.990972222222</v>
      </c>
      <c r="AA3621">
        <v>46105</v>
      </c>
      <c r="AB3621">
        <v>-195</v>
      </c>
      <c r="AC3621" s="24">
        <v>-4.1999999999999997E-3</v>
      </c>
      <c r="AD3621">
        <v>2600</v>
      </c>
      <c r="AE3621">
        <v>120541000</v>
      </c>
      <c r="AF3621" s="22">
        <v>43214</v>
      </c>
      <c r="AG3621">
        <v>46460</v>
      </c>
      <c r="AH3621">
        <v>46300</v>
      </c>
      <c r="AI3621" s="22">
        <v>43215</v>
      </c>
      <c r="AJ3621">
        <v>45980</v>
      </c>
      <c r="AK3621">
        <v>46370</v>
      </c>
      <c r="AM3621">
        <v>1</v>
      </c>
      <c r="AN3621">
        <v>0</v>
      </c>
      <c r="AO3621">
        <v>9.49</v>
      </c>
      <c r="AP3621">
        <v>1.08</v>
      </c>
      <c r="AQ3621">
        <v>0.36</v>
      </c>
      <c r="AR3621">
        <v>0.41</v>
      </c>
      <c r="AS3621">
        <v>1</v>
      </c>
      <c r="AT3621">
        <v>0.98</v>
      </c>
      <c r="AU3621">
        <v>0.79800000000000004</v>
      </c>
      <c r="AV3621">
        <v>46470</v>
      </c>
      <c r="AW3621">
        <v>45900</v>
      </c>
      <c r="AX3621">
        <v>46370</v>
      </c>
    </row>
    <row r="3622" spans="1:50">
      <c r="A3622" s="22">
        <v>43214</v>
      </c>
      <c r="B3622">
        <v>117</v>
      </c>
      <c r="C3622">
        <v>124</v>
      </c>
      <c r="D3622">
        <v>115</v>
      </c>
      <c r="E3622">
        <v>121</v>
      </c>
      <c r="F3622" s="22">
        <v>43215</v>
      </c>
      <c r="G3622">
        <v>123</v>
      </c>
      <c r="H3622">
        <v>130</v>
      </c>
      <c r="I3622">
        <v>118</v>
      </c>
      <c r="J3622">
        <v>119</v>
      </c>
      <c r="K3622" s="22">
        <v>43216</v>
      </c>
      <c r="L3622">
        <v>109</v>
      </c>
      <c r="M3622">
        <v>1.02</v>
      </c>
      <c r="N3622" s="8" t="str">
        <f>IF(AND(AM3622=1,AC3622&lt;-0.005,AE3622&gt;O$1),R3622,"")</f>
        <v/>
      </c>
      <c r="O3622" s="8">
        <f t="shared" si="287"/>
        <v>542043.51125918189</v>
      </c>
      <c r="P3622" s="8" t="str">
        <f t="shared" si="291"/>
        <v/>
      </c>
      <c r="Q3622" s="8">
        <f t="shared" si="288"/>
        <v>680337.71044670953</v>
      </c>
      <c r="R3622" s="8">
        <f t="shared" si="289"/>
        <v>-9009.0090090090289</v>
      </c>
      <c r="S3622" s="8">
        <f t="shared" si="290"/>
        <v>1473439.7335657317</v>
      </c>
      <c r="U3622" s="25">
        <v>43216.316736111112</v>
      </c>
      <c r="V3622">
        <v>1</v>
      </c>
      <c r="W3622">
        <v>8704</v>
      </c>
      <c r="X3622" t="s">
        <v>1085</v>
      </c>
      <c r="Y3622" t="s">
        <v>960</v>
      </c>
      <c r="Z3622" s="25">
        <v>43215.997916666667</v>
      </c>
      <c r="AA3622">
        <v>107.9</v>
      </c>
      <c r="AB3622">
        <v>-11.1</v>
      </c>
      <c r="AC3622" s="24">
        <v>-9.3299999999999994E-2</v>
      </c>
      <c r="AD3622">
        <v>347500</v>
      </c>
      <c r="AE3622">
        <v>36772510</v>
      </c>
      <c r="AF3622" s="22">
        <v>43215</v>
      </c>
      <c r="AG3622">
        <v>123</v>
      </c>
      <c r="AH3622">
        <v>119</v>
      </c>
      <c r="AI3622" s="22">
        <v>43216</v>
      </c>
      <c r="AJ3622">
        <v>109</v>
      </c>
      <c r="AK3622">
        <v>111</v>
      </c>
      <c r="AM3622" t="s">
        <v>1068</v>
      </c>
      <c r="AN3622" t="s">
        <v>1023</v>
      </c>
      <c r="AO3622">
        <v>0</v>
      </c>
      <c r="AP3622" t="s">
        <v>956</v>
      </c>
      <c r="AQ3622">
        <v>0.54</v>
      </c>
      <c r="AR3622">
        <v>0.12</v>
      </c>
      <c r="AS3622">
        <v>1.02</v>
      </c>
      <c r="AT3622">
        <v>0.89</v>
      </c>
      <c r="AU3622">
        <v>2.4910000000000001</v>
      </c>
      <c r="AV3622">
        <v>114</v>
      </c>
      <c r="AW3622">
        <v>107</v>
      </c>
      <c r="AX3622">
        <v>111</v>
      </c>
    </row>
    <row r="3623" spans="1:50">
      <c r="A3623" s="22">
        <v>43214</v>
      </c>
      <c r="B3623">
        <v>138</v>
      </c>
      <c r="C3623">
        <v>158</v>
      </c>
      <c r="D3623">
        <v>132</v>
      </c>
      <c r="E3623">
        <v>153</v>
      </c>
      <c r="F3623" s="22">
        <v>43215</v>
      </c>
      <c r="G3623">
        <v>145</v>
      </c>
      <c r="H3623">
        <v>150</v>
      </c>
      <c r="I3623">
        <v>123</v>
      </c>
      <c r="J3623">
        <v>125</v>
      </c>
      <c r="K3623" s="22">
        <v>43216</v>
      </c>
      <c r="L3623">
        <v>157</v>
      </c>
      <c r="M3623">
        <v>1.03</v>
      </c>
      <c r="N3623" s="8" t="str">
        <f>IF(AND(AM3623=1,AC3623&lt;-0.005,AE3623&gt;O$1),R3623,"")</f>
        <v/>
      </c>
      <c r="O3623" s="8">
        <f t="shared" si="287"/>
        <v>542043.51125918189</v>
      </c>
      <c r="P3623" s="8" t="str">
        <f t="shared" si="291"/>
        <v/>
      </c>
      <c r="Q3623" s="8">
        <f t="shared" si="288"/>
        <v>680337.71044670953</v>
      </c>
      <c r="R3623" s="8">
        <f t="shared" si="289"/>
        <v>52816.901408450743</v>
      </c>
      <c r="S3623" s="8">
        <f t="shared" si="290"/>
        <v>1473439.7335657317</v>
      </c>
      <c r="U3623" s="25">
        <v>43216.316736111112</v>
      </c>
      <c r="V3623">
        <v>3</v>
      </c>
      <c r="W3623">
        <v>9973</v>
      </c>
      <c r="X3623" t="s">
        <v>1046</v>
      </c>
      <c r="Y3623" t="s">
        <v>960</v>
      </c>
      <c r="Z3623" s="25">
        <v>43215.997916666667</v>
      </c>
      <c r="AA3623">
        <v>132.1</v>
      </c>
      <c r="AB3623">
        <v>7.1</v>
      </c>
      <c r="AC3623" s="24">
        <v>5.6800000000000003E-2</v>
      </c>
      <c r="AD3623">
        <v>112800</v>
      </c>
      <c r="AE3623">
        <v>14779370</v>
      </c>
      <c r="AF3623" s="22">
        <v>43215</v>
      </c>
      <c r="AG3623">
        <v>145</v>
      </c>
      <c r="AH3623">
        <v>125</v>
      </c>
      <c r="AI3623" s="22">
        <v>43216</v>
      </c>
      <c r="AJ3623">
        <v>157</v>
      </c>
      <c r="AK3623">
        <v>142</v>
      </c>
      <c r="AM3623">
        <v>2</v>
      </c>
      <c r="AN3623" t="s">
        <v>1023</v>
      </c>
      <c r="AO3623">
        <v>0</v>
      </c>
      <c r="AP3623">
        <v>0</v>
      </c>
      <c r="AQ3623">
        <v>0.75</v>
      </c>
      <c r="AR3623">
        <v>0.3</v>
      </c>
      <c r="AS3623">
        <v>1.03</v>
      </c>
      <c r="AT3623">
        <v>1.01</v>
      </c>
      <c r="AU3623">
        <v>0.59</v>
      </c>
      <c r="AV3623">
        <v>161</v>
      </c>
      <c r="AW3623">
        <v>131</v>
      </c>
      <c r="AX3623">
        <v>142</v>
      </c>
    </row>
    <row r="3624" spans="1:50">
      <c r="A3624" s="22">
        <v>43214</v>
      </c>
      <c r="B3624">
        <v>1258</v>
      </c>
      <c r="C3624">
        <v>1269</v>
      </c>
      <c r="D3624">
        <v>1252</v>
      </c>
      <c r="E3624">
        <v>1252</v>
      </c>
      <c r="F3624" s="22">
        <v>43215</v>
      </c>
      <c r="G3624">
        <v>1273</v>
      </c>
      <c r="H3624">
        <v>1277</v>
      </c>
      <c r="I3624">
        <v>1260</v>
      </c>
      <c r="J3624">
        <v>1261</v>
      </c>
      <c r="K3624" s="22">
        <v>43216</v>
      </c>
      <c r="L3624">
        <v>1248</v>
      </c>
      <c r="M3624">
        <v>0.94</v>
      </c>
      <c r="N3624" s="8" t="str">
        <f>IF(AND(AM3624=1,AC3624&lt;-0.005,AE3624&gt;O$1),R3624,"")</f>
        <v/>
      </c>
      <c r="O3624" s="8">
        <f t="shared" si="287"/>
        <v>542043.51125918189</v>
      </c>
      <c r="P3624" s="8" t="str">
        <f t="shared" si="291"/>
        <v/>
      </c>
      <c r="Q3624" s="8">
        <f t="shared" si="288"/>
        <v>680337.71044670953</v>
      </c>
      <c r="R3624" s="8">
        <f t="shared" si="289"/>
        <v>0</v>
      </c>
      <c r="S3624" s="8">
        <f t="shared" si="290"/>
        <v>1473439.7335657317</v>
      </c>
      <c r="U3624" s="25">
        <v>43216.316736111112</v>
      </c>
      <c r="V3624">
        <v>4</v>
      </c>
      <c r="W3624">
        <v>1357</v>
      </c>
      <c r="X3624" t="s">
        <v>1056</v>
      </c>
      <c r="Y3624" t="s">
        <v>954</v>
      </c>
      <c r="Z3624" s="25">
        <v>43215.998611111114</v>
      </c>
      <c r="AA3624">
        <v>1261.0999999999999</v>
      </c>
      <c r="AB3624">
        <v>0.1</v>
      </c>
      <c r="AC3624" s="24">
        <v>1E-4</v>
      </c>
      <c r="AD3624">
        <v>74530</v>
      </c>
      <c r="AE3624">
        <v>94392395</v>
      </c>
      <c r="AF3624" s="22">
        <v>43215</v>
      </c>
      <c r="AG3624">
        <v>1273</v>
      </c>
      <c r="AH3624">
        <v>1261</v>
      </c>
      <c r="AI3624" s="22">
        <v>43216</v>
      </c>
      <c r="AJ3624">
        <v>1248</v>
      </c>
      <c r="AK3624">
        <v>1248</v>
      </c>
      <c r="AM3624">
        <v>1</v>
      </c>
      <c r="AN3624">
        <v>0</v>
      </c>
      <c r="AO3624" s="26">
        <v>8.0000000000000002E-3</v>
      </c>
      <c r="AQ3624">
        <v>0</v>
      </c>
      <c r="AR3624">
        <v>0.36</v>
      </c>
      <c r="AS3624">
        <v>0.94</v>
      </c>
      <c r="AT3624">
        <v>0.95</v>
      </c>
      <c r="AU3624">
        <v>1.9750000000000001</v>
      </c>
      <c r="AV3624">
        <v>1254</v>
      </c>
      <c r="AW3624">
        <v>1242</v>
      </c>
      <c r="AX3624">
        <v>1248</v>
      </c>
    </row>
    <row r="3625" spans="1:50">
      <c r="A3625" s="22">
        <v>43214</v>
      </c>
      <c r="B3625">
        <v>670</v>
      </c>
      <c r="C3625">
        <v>756</v>
      </c>
      <c r="D3625">
        <v>670</v>
      </c>
      <c r="E3625">
        <v>746</v>
      </c>
      <c r="F3625" s="22">
        <v>43215</v>
      </c>
      <c r="G3625">
        <v>731</v>
      </c>
      <c r="H3625">
        <v>781</v>
      </c>
      <c r="I3625">
        <v>722</v>
      </c>
      <c r="J3625">
        <v>761</v>
      </c>
      <c r="K3625" s="22">
        <v>43216</v>
      </c>
      <c r="L3625">
        <v>791</v>
      </c>
      <c r="M3625">
        <v>0.89</v>
      </c>
      <c r="N3625" s="8" t="str">
        <f>IF(AND(AM3625=1,AC3625&lt;-0.005,AE3625&gt;O$1),R3625,"")</f>
        <v/>
      </c>
      <c r="O3625" s="8">
        <f t="shared" si="287"/>
        <v>542043.51125918189</v>
      </c>
      <c r="P3625" s="8" t="str">
        <f t="shared" si="291"/>
        <v/>
      </c>
      <c r="Q3625" s="8">
        <f t="shared" si="288"/>
        <v>680337.71044670953</v>
      </c>
      <c r="R3625" s="8">
        <f t="shared" si="289"/>
        <v>36635.006784260571</v>
      </c>
      <c r="S3625" s="8">
        <f t="shared" si="290"/>
        <v>1473439.7335657317</v>
      </c>
      <c r="U3625" s="25">
        <v>43216.316736111112</v>
      </c>
      <c r="V3625">
        <v>5</v>
      </c>
      <c r="W3625">
        <v>4594</v>
      </c>
      <c r="X3625" t="s">
        <v>1140</v>
      </c>
      <c r="Y3625" t="s">
        <v>957</v>
      </c>
      <c r="Z3625" s="25">
        <v>43215.99722222222</v>
      </c>
      <c r="AA3625">
        <v>812</v>
      </c>
      <c r="AB3625">
        <v>51</v>
      </c>
      <c r="AC3625" s="24">
        <v>6.7000000000000004E-2</v>
      </c>
      <c r="AD3625">
        <v>31900</v>
      </c>
      <c r="AE3625">
        <v>26223630</v>
      </c>
      <c r="AF3625" s="22">
        <v>43215</v>
      </c>
      <c r="AG3625">
        <v>731</v>
      </c>
      <c r="AH3625">
        <v>761</v>
      </c>
      <c r="AI3625" s="22">
        <v>43216</v>
      </c>
      <c r="AJ3625">
        <v>791</v>
      </c>
      <c r="AK3625">
        <v>737</v>
      </c>
      <c r="AM3625">
        <v>2</v>
      </c>
      <c r="AN3625" t="s">
        <v>1023</v>
      </c>
      <c r="AO3625">
        <v>50.91</v>
      </c>
      <c r="AP3625">
        <v>0</v>
      </c>
      <c r="AQ3625">
        <v>7.0000000000000007E-2</v>
      </c>
      <c r="AR3625">
        <v>0.05</v>
      </c>
      <c r="AS3625">
        <v>0.89</v>
      </c>
      <c r="AT3625">
        <v>0.84</v>
      </c>
      <c r="AU3625">
        <v>1.3029999999999999</v>
      </c>
      <c r="AV3625">
        <v>809</v>
      </c>
      <c r="AW3625">
        <v>729</v>
      </c>
      <c r="AX3625">
        <v>737</v>
      </c>
    </row>
    <row r="3626" spans="1:50">
      <c r="A3626" s="22">
        <v>43214</v>
      </c>
      <c r="B3626">
        <v>570</v>
      </c>
      <c r="C3626">
        <v>588</v>
      </c>
      <c r="D3626">
        <v>562</v>
      </c>
      <c r="E3626">
        <v>576</v>
      </c>
      <c r="F3626" s="22">
        <v>43215</v>
      </c>
      <c r="G3626">
        <v>580</v>
      </c>
      <c r="H3626">
        <v>589</v>
      </c>
      <c r="I3626">
        <v>565</v>
      </c>
      <c r="J3626">
        <v>570</v>
      </c>
      <c r="K3626" s="22">
        <v>43216</v>
      </c>
      <c r="L3626">
        <v>570</v>
      </c>
      <c r="M3626">
        <v>1.23</v>
      </c>
      <c r="N3626" s="8">
        <f>IF(AND(AM3626=1,AC3626&lt;-0.005,AE3626&gt;O$1),R3626,"")</f>
        <v>-74626.86567164179</v>
      </c>
      <c r="O3626" s="8">
        <f t="shared" si="287"/>
        <v>467416.64558754012</v>
      </c>
      <c r="P3626" s="8">
        <f t="shared" si="291"/>
        <v>-74626.86567164179</v>
      </c>
      <c r="Q3626" s="8">
        <f t="shared" si="288"/>
        <v>605710.84477506776</v>
      </c>
      <c r="R3626" s="8">
        <f t="shared" si="289"/>
        <v>-74626.86567164179</v>
      </c>
      <c r="S3626" s="8">
        <f t="shared" si="290"/>
        <v>1398812.8678940898</v>
      </c>
      <c r="U3626" s="25">
        <v>43216.316736111112</v>
      </c>
      <c r="V3626">
        <v>6</v>
      </c>
      <c r="W3626">
        <v>8698</v>
      </c>
      <c r="X3626" t="s">
        <v>1057</v>
      </c>
      <c r="Y3626" t="s">
        <v>962</v>
      </c>
      <c r="Z3626" s="25">
        <v>43215.998611111114</v>
      </c>
      <c r="AA3626">
        <v>567.1</v>
      </c>
      <c r="AB3626">
        <v>-2.9</v>
      </c>
      <c r="AC3626" s="24">
        <v>-5.1000000000000004E-3</v>
      </c>
      <c r="AD3626">
        <v>31200</v>
      </c>
      <c r="AE3626">
        <v>17729980</v>
      </c>
      <c r="AF3626" s="22">
        <v>43215</v>
      </c>
      <c r="AG3626">
        <v>580</v>
      </c>
      <c r="AH3626">
        <v>570</v>
      </c>
      <c r="AI3626" s="22">
        <v>43216</v>
      </c>
      <c r="AJ3626">
        <v>570</v>
      </c>
      <c r="AK3626">
        <v>670</v>
      </c>
      <c r="AM3626">
        <v>1</v>
      </c>
      <c r="AN3626">
        <v>0.2</v>
      </c>
      <c r="AO3626">
        <v>1.22</v>
      </c>
      <c r="AP3626" t="s">
        <v>956</v>
      </c>
      <c r="AQ3626">
        <v>0.85</v>
      </c>
      <c r="AR3626">
        <v>0.85</v>
      </c>
      <c r="AS3626">
        <v>1.23</v>
      </c>
      <c r="AT3626">
        <v>1.4</v>
      </c>
      <c r="AU3626">
        <v>0.75800000000000001</v>
      </c>
      <c r="AV3626">
        <v>670</v>
      </c>
      <c r="AW3626">
        <v>540</v>
      </c>
      <c r="AX3626">
        <v>670</v>
      </c>
    </row>
    <row r="3627" spans="1:50">
      <c r="A3627" s="22">
        <v>43214</v>
      </c>
      <c r="B3627">
        <v>198.5</v>
      </c>
      <c r="C3627">
        <v>199.4</v>
      </c>
      <c r="D3627">
        <v>197.7</v>
      </c>
      <c r="E3627">
        <v>199.1</v>
      </c>
      <c r="F3627" s="22">
        <v>43215</v>
      </c>
      <c r="G3627">
        <v>198.3</v>
      </c>
      <c r="H3627">
        <v>199.8</v>
      </c>
      <c r="I3627">
        <v>198.1</v>
      </c>
      <c r="J3627">
        <v>199.2</v>
      </c>
      <c r="K3627" s="22">
        <v>43216</v>
      </c>
      <c r="L3627">
        <v>199.9</v>
      </c>
      <c r="M3627">
        <v>1.02</v>
      </c>
      <c r="N3627" s="8" t="str">
        <f>IF(AND(AM3627=1,AC3627&lt;-0.005,AE3627&gt;O$1),R3627,"")</f>
        <v/>
      </c>
      <c r="O3627" s="8">
        <f t="shared" si="287"/>
        <v>467416.64558754012</v>
      </c>
      <c r="P3627" s="8">
        <f t="shared" si="291"/>
        <v>2009.0406830738373</v>
      </c>
      <c r="Q3627" s="8">
        <f t="shared" si="288"/>
        <v>607719.88545814157</v>
      </c>
      <c r="R3627" s="8">
        <f t="shared" si="289"/>
        <v>2009.0406830738373</v>
      </c>
      <c r="S3627" s="8">
        <f t="shared" si="290"/>
        <v>1400821.9085771637</v>
      </c>
      <c r="U3627" s="25">
        <v>43216.316736111112</v>
      </c>
      <c r="V3627">
        <v>8</v>
      </c>
      <c r="W3627">
        <v>8411</v>
      </c>
      <c r="X3627" t="s">
        <v>1070</v>
      </c>
      <c r="Y3627" t="s">
        <v>962</v>
      </c>
      <c r="Z3627" s="25">
        <v>43215.980555555558</v>
      </c>
      <c r="AA3627">
        <v>198.6</v>
      </c>
      <c r="AB3627">
        <v>-0.6</v>
      </c>
      <c r="AC3627" s="24">
        <v>-3.0000000000000001E-3</v>
      </c>
      <c r="AD3627">
        <v>29000</v>
      </c>
      <c r="AE3627">
        <v>5763680</v>
      </c>
      <c r="AF3627" s="22">
        <v>43215</v>
      </c>
      <c r="AG3627">
        <v>198.3</v>
      </c>
      <c r="AH3627">
        <v>199.2</v>
      </c>
      <c r="AI3627" s="22">
        <v>43216</v>
      </c>
      <c r="AJ3627">
        <v>199.9</v>
      </c>
      <c r="AK3627">
        <v>199.1</v>
      </c>
      <c r="AM3627">
        <v>1</v>
      </c>
      <c r="AN3627" t="s">
        <v>1023</v>
      </c>
      <c r="AO3627">
        <v>6.01</v>
      </c>
      <c r="AP3627">
        <v>3.77</v>
      </c>
      <c r="AQ3627">
        <v>1</v>
      </c>
      <c r="AR3627">
        <v>0.23</v>
      </c>
      <c r="AS3627">
        <v>1.02</v>
      </c>
      <c r="AT3627">
        <v>0.99</v>
      </c>
      <c r="AU3627">
        <v>0.42699999999999999</v>
      </c>
      <c r="AV3627">
        <v>200.6</v>
      </c>
      <c r="AW3627">
        <v>198.7</v>
      </c>
      <c r="AX3627">
        <v>199.1</v>
      </c>
    </row>
    <row r="3628" spans="1:50">
      <c r="A3628" s="22">
        <v>43214</v>
      </c>
      <c r="B3628">
        <v>549</v>
      </c>
      <c r="C3628">
        <v>550</v>
      </c>
      <c r="D3628">
        <v>526</v>
      </c>
      <c r="E3628">
        <v>540</v>
      </c>
      <c r="F3628" s="22">
        <v>43215</v>
      </c>
      <c r="G3628">
        <v>580</v>
      </c>
      <c r="H3628">
        <v>640</v>
      </c>
      <c r="I3628">
        <v>567</v>
      </c>
      <c r="J3628">
        <v>640</v>
      </c>
      <c r="K3628" s="22">
        <v>43216</v>
      </c>
      <c r="L3628">
        <v>660</v>
      </c>
      <c r="M3628">
        <v>1.05</v>
      </c>
      <c r="N3628" s="8" t="str">
        <f>IF(AND(AM3628=1,AC3628&lt;-0.005,AE3628&gt;O$1),R3628,"")</f>
        <v/>
      </c>
      <c r="O3628" s="8">
        <f t="shared" si="287"/>
        <v>467416.64558754012</v>
      </c>
      <c r="P3628" s="8" t="str">
        <f t="shared" si="291"/>
        <v/>
      </c>
      <c r="Q3628" s="8">
        <f t="shared" si="288"/>
        <v>607719.88545814157</v>
      </c>
      <c r="R3628" s="8">
        <f t="shared" si="289"/>
        <v>-1510.5740181268757</v>
      </c>
      <c r="S3628" s="8">
        <f t="shared" si="290"/>
        <v>1400821.9085771637</v>
      </c>
      <c r="U3628" s="25">
        <v>43216.316736111112</v>
      </c>
      <c r="V3628">
        <v>9</v>
      </c>
      <c r="W3628">
        <v>1408</v>
      </c>
      <c r="X3628" t="s">
        <v>1166</v>
      </c>
      <c r="Y3628" t="s">
        <v>960</v>
      </c>
      <c r="Z3628" s="25">
        <v>43215.996527777781</v>
      </c>
      <c r="AA3628">
        <v>665</v>
      </c>
      <c r="AB3628">
        <v>25</v>
      </c>
      <c r="AC3628" s="24">
        <v>3.9100000000000003E-2</v>
      </c>
      <c r="AD3628">
        <v>26700</v>
      </c>
      <c r="AE3628">
        <v>17933000</v>
      </c>
      <c r="AF3628" s="22">
        <v>43215</v>
      </c>
      <c r="AG3628">
        <v>580</v>
      </c>
      <c r="AH3628">
        <v>640</v>
      </c>
      <c r="AI3628" s="22">
        <v>43216</v>
      </c>
      <c r="AJ3628">
        <v>660</v>
      </c>
      <c r="AK3628">
        <v>662</v>
      </c>
      <c r="AM3628">
        <v>2</v>
      </c>
      <c r="AN3628" t="s">
        <v>1023</v>
      </c>
      <c r="AO3628">
        <v>0</v>
      </c>
      <c r="AP3628" t="s">
        <v>956</v>
      </c>
      <c r="AQ3628">
        <v>0.33</v>
      </c>
      <c r="AR3628">
        <v>0.34</v>
      </c>
      <c r="AS3628">
        <v>1.05</v>
      </c>
      <c r="AT3628">
        <v>1.1200000000000001</v>
      </c>
      <c r="AU3628">
        <v>0.69499999999999995</v>
      </c>
      <c r="AV3628">
        <v>740</v>
      </c>
      <c r="AW3628">
        <v>613</v>
      </c>
      <c r="AX3628">
        <v>662</v>
      </c>
    </row>
    <row r="3629" spans="1:50">
      <c r="A3629" s="22">
        <v>43214</v>
      </c>
      <c r="B3629">
        <v>301</v>
      </c>
      <c r="C3629">
        <v>302</v>
      </c>
      <c r="D3629">
        <v>297</v>
      </c>
      <c r="E3629">
        <v>298</v>
      </c>
      <c r="F3629" s="22">
        <v>43215</v>
      </c>
      <c r="G3629">
        <v>297</v>
      </c>
      <c r="H3629">
        <v>302</v>
      </c>
      <c r="I3629">
        <v>295</v>
      </c>
      <c r="J3629">
        <v>300</v>
      </c>
      <c r="K3629" s="22">
        <v>43216</v>
      </c>
      <c r="L3629">
        <v>301</v>
      </c>
      <c r="M3629">
        <v>0.95</v>
      </c>
      <c r="N3629" s="8" t="str">
        <f>IF(AND(AM3629=1,AC3629&lt;-0.005,AE3629&gt;O$1),R3629,"")</f>
        <v/>
      </c>
      <c r="O3629" s="8">
        <f t="shared" si="287"/>
        <v>467416.64558754012</v>
      </c>
      <c r="P3629" s="8" t="str">
        <f t="shared" si="291"/>
        <v/>
      </c>
      <c r="Q3629" s="8">
        <f t="shared" si="288"/>
        <v>607719.88545814157</v>
      </c>
      <c r="R3629" s="8">
        <f t="shared" si="289"/>
        <v>1666.6666666667052</v>
      </c>
      <c r="S3629" s="8">
        <f t="shared" si="290"/>
        <v>1400821.9085771637</v>
      </c>
      <c r="U3629" s="25">
        <v>43216.316736111112</v>
      </c>
      <c r="V3629">
        <v>10</v>
      </c>
      <c r="W3629">
        <v>6502</v>
      </c>
      <c r="X3629" t="s">
        <v>121</v>
      </c>
      <c r="Y3629" t="s">
        <v>954</v>
      </c>
      <c r="Z3629" s="25">
        <v>43215.961805555555</v>
      </c>
      <c r="AA3629">
        <v>297.10000000000002</v>
      </c>
      <c r="AB3629">
        <v>-2.9</v>
      </c>
      <c r="AC3629" s="24">
        <v>-9.7000000000000003E-3</v>
      </c>
      <c r="AD3629">
        <v>25000</v>
      </c>
      <c r="AE3629">
        <v>7455500</v>
      </c>
      <c r="AF3629" s="22">
        <v>43215</v>
      </c>
      <c r="AG3629">
        <v>297</v>
      </c>
      <c r="AH3629">
        <v>300</v>
      </c>
      <c r="AI3629" s="22">
        <v>43216</v>
      </c>
      <c r="AJ3629">
        <v>301</v>
      </c>
      <c r="AK3629">
        <v>300</v>
      </c>
      <c r="AM3629">
        <v>0</v>
      </c>
      <c r="AN3629" t="s">
        <v>1023</v>
      </c>
      <c r="AO3629">
        <v>33.04</v>
      </c>
      <c r="AP3629" t="s">
        <v>956</v>
      </c>
      <c r="AQ3629">
        <v>0</v>
      </c>
      <c r="AR3629">
        <v>0</v>
      </c>
      <c r="AS3629">
        <v>0.95</v>
      </c>
      <c r="AT3629">
        <v>0.92</v>
      </c>
      <c r="AU3629">
        <v>1.0429999999999999</v>
      </c>
      <c r="AV3629">
        <v>305</v>
      </c>
      <c r="AW3629">
        <v>300</v>
      </c>
      <c r="AX3629">
        <v>300</v>
      </c>
    </row>
    <row r="3630" spans="1:50">
      <c r="A3630" s="22">
        <v>43214</v>
      </c>
      <c r="B3630">
        <v>1810</v>
      </c>
      <c r="C3630">
        <v>1935</v>
      </c>
      <c r="D3630">
        <v>1740</v>
      </c>
      <c r="E3630">
        <v>1760</v>
      </c>
      <c r="F3630" s="22">
        <v>43215</v>
      </c>
      <c r="G3630">
        <v>1736</v>
      </c>
      <c r="H3630">
        <v>1782</v>
      </c>
      <c r="I3630">
        <v>1646</v>
      </c>
      <c r="J3630">
        <v>1695</v>
      </c>
      <c r="K3630" s="22">
        <v>43216</v>
      </c>
      <c r="L3630">
        <v>1761</v>
      </c>
      <c r="M3630">
        <v>1.48</v>
      </c>
      <c r="N3630" s="8" t="str">
        <f>IF(AND(AM3630=1,AC3630&lt;-0.005,AE3630&gt;O$1),R3630,"")</f>
        <v/>
      </c>
      <c r="O3630" s="8">
        <f t="shared" si="287"/>
        <v>467416.64558754012</v>
      </c>
      <c r="P3630" s="8" t="str">
        <f t="shared" si="291"/>
        <v/>
      </c>
      <c r="Q3630" s="8">
        <f t="shared" si="288"/>
        <v>607719.88545814157</v>
      </c>
      <c r="R3630" s="8">
        <f t="shared" si="289"/>
        <v>66237.942122186476</v>
      </c>
      <c r="S3630" s="8">
        <f t="shared" si="290"/>
        <v>1400821.9085771637</v>
      </c>
      <c r="U3630" s="25">
        <v>43216.316736111112</v>
      </c>
      <c r="V3630">
        <v>11</v>
      </c>
      <c r="W3630">
        <v>3661</v>
      </c>
      <c r="X3630" t="s">
        <v>1112</v>
      </c>
      <c r="Y3630" t="s">
        <v>962</v>
      </c>
      <c r="Z3630" s="25">
        <v>43215.988888888889</v>
      </c>
      <c r="AA3630">
        <v>1750</v>
      </c>
      <c r="AB3630">
        <v>55</v>
      </c>
      <c r="AC3630" s="24">
        <v>3.2399999999999998E-2</v>
      </c>
      <c r="AD3630">
        <v>24900</v>
      </c>
      <c r="AE3630">
        <v>44479650</v>
      </c>
      <c r="AF3630" s="22">
        <v>43215</v>
      </c>
      <c r="AG3630">
        <v>1736</v>
      </c>
      <c r="AH3630">
        <v>1695</v>
      </c>
      <c r="AI3630" s="22">
        <v>43216</v>
      </c>
      <c r="AJ3630">
        <v>1761</v>
      </c>
      <c r="AK3630">
        <v>1555</v>
      </c>
      <c r="AM3630" t="s">
        <v>1068</v>
      </c>
      <c r="AN3630" t="s">
        <v>1023</v>
      </c>
      <c r="AO3630">
        <v>1.35</v>
      </c>
      <c r="AP3630">
        <v>1.3</v>
      </c>
      <c r="AQ3630">
        <v>1</v>
      </c>
      <c r="AR3630">
        <v>1</v>
      </c>
      <c r="AS3630">
        <v>1.48</v>
      </c>
      <c r="AT3630">
        <v>1.46</v>
      </c>
      <c r="AU3630">
        <v>2.2679999999999998</v>
      </c>
      <c r="AV3630">
        <v>1819</v>
      </c>
      <c r="AW3630">
        <v>1541</v>
      </c>
      <c r="AX3630">
        <v>1555</v>
      </c>
    </row>
    <row r="3631" spans="1:50">
      <c r="A3631" s="22">
        <v>43214</v>
      </c>
      <c r="B3631">
        <v>5300</v>
      </c>
      <c r="C3631">
        <v>5390</v>
      </c>
      <c r="D3631">
        <v>5180</v>
      </c>
      <c r="E3631">
        <v>5200</v>
      </c>
      <c r="F3631" s="22">
        <v>43215</v>
      </c>
      <c r="G3631">
        <v>5110</v>
      </c>
      <c r="H3631">
        <v>6200</v>
      </c>
      <c r="I3631">
        <v>5110</v>
      </c>
      <c r="J3631">
        <v>6200</v>
      </c>
      <c r="K3631" s="22">
        <v>43216</v>
      </c>
      <c r="L3631">
        <v>7180</v>
      </c>
      <c r="M3631">
        <v>0.9</v>
      </c>
      <c r="N3631" s="8" t="str">
        <f>IF(AND(AM3631=1,AC3631&lt;-0.005,AE3631&gt;O$1),R3631,"")</f>
        <v/>
      </c>
      <c r="O3631" s="8">
        <f t="shared" si="287"/>
        <v>467416.64558754012</v>
      </c>
      <c r="P3631" s="8" t="str">
        <f t="shared" si="291"/>
        <v/>
      </c>
      <c r="Q3631" s="8">
        <f t="shared" si="288"/>
        <v>607719.88545814157</v>
      </c>
      <c r="R3631" s="8">
        <f t="shared" si="289"/>
        <v>-1388.8888888888839</v>
      </c>
      <c r="S3631" s="8">
        <f t="shared" si="290"/>
        <v>1400821.9085771637</v>
      </c>
      <c r="U3631" s="25">
        <v>43216.316736111112</v>
      </c>
      <c r="V3631">
        <v>13</v>
      </c>
      <c r="W3631">
        <v>3652</v>
      </c>
      <c r="X3631" t="s">
        <v>1095</v>
      </c>
      <c r="Y3631" t="s">
        <v>957</v>
      </c>
      <c r="Z3631" s="25">
        <v>43215.99722222222</v>
      </c>
      <c r="AA3631">
        <v>7000</v>
      </c>
      <c r="AB3631">
        <v>800</v>
      </c>
      <c r="AC3631" s="24">
        <v>0.129</v>
      </c>
      <c r="AD3631">
        <v>16100</v>
      </c>
      <c r="AE3631">
        <v>113798200</v>
      </c>
      <c r="AF3631" s="22">
        <v>43215</v>
      </c>
      <c r="AG3631">
        <v>5110</v>
      </c>
      <c r="AH3631">
        <v>6200</v>
      </c>
      <c r="AI3631" s="22">
        <v>43216</v>
      </c>
      <c r="AJ3631">
        <v>7180</v>
      </c>
      <c r="AK3631">
        <v>7200</v>
      </c>
      <c r="AM3631">
        <v>2</v>
      </c>
      <c r="AN3631" t="s">
        <v>1023</v>
      </c>
      <c r="AO3631">
        <v>0</v>
      </c>
      <c r="AP3631">
        <v>0</v>
      </c>
      <c r="AQ3631">
        <v>0</v>
      </c>
      <c r="AR3631">
        <v>0</v>
      </c>
      <c r="AS3631">
        <v>0.9</v>
      </c>
      <c r="AT3631">
        <v>0.74</v>
      </c>
      <c r="AU3631">
        <v>2.9460000000000002</v>
      </c>
      <c r="AV3631">
        <v>7200</v>
      </c>
      <c r="AW3631">
        <v>7020</v>
      </c>
      <c r="AX3631">
        <v>7200</v>
      </c>
    </row>
    <row r="3632" spans="1:50">
      <c r="A3632" s="22">
        <v>43214</v>
      </c>
      <c r="B3632">
        <v>19820</v>
      </c>
      <c r="C3632">
        <v>19900</v>
      </c>
      <c r="D3632">
        <v>19650</v>
      </c>
      <c r="E3632">
        <v>19890</v>
      </c>
      <c r="F3632" s="22">
        <v>43215</v>
      </c>
      <c r="G3632">
        <v>19590</v>
      </c>
      <c r="H3632">
        <v>19790</v>
      </c>
      <c r="I3632">
        <v>19520</v>
      </c>
      <c r="J3632">
        <v>19790</v>
      </c>
      <c r="K3632" s="22">
        <v>43216</v>
      </c>
      <c r="L3632">
        <v>19960</v>
      </c>
      <c r="M3632">
        <v>1.06</v>
      </c>
      <c r="N3632" s="8" t="str">
        <f>IF(AND(AM3632=1,AC3632&lt;-0.005,AE3632&gt;O$1),R3632,"")</f>
        <v/>
      </c>
      <c r="O3632" s="8">
        <f t="shared" si="287"/>
        <v>467416.64558754012</v>
      </c>
      <c r="P3632" s="8" t="str">
        <f t="shared" si="291"/>
        <v/>
      </c>
      <c r="Q3632" s="8">
        <f t="shared" si="288"/>
        <v>607719.88545814157</v>
      </c>
      <c r="R3632" s="8">
        <f t="shared" si="289"/>
        <v>250.62656641605673</v>
      </c>
      <c r="S3632" s="8">
        <f t="shared" si="290"/>
        <v>1401072.5351435798</v>
      </c>
      <c r="U3632" s="25">
        <v>43216.316736111112</v>
      </c>
      <c r="V3632">
        <v>14</v>
      </c>
      <c r="W3632">
        <v>1570</v>
      </c>
      <c r="X3632" t="s">
        <v>1041</v>
      </c>
      <c r="Y3632" t="s">
        <v>954</v>
      </c>
      <c r="Z3632" s="25">
        <v>43215.997916666667</v>
      </c>
      <c r="AA3632">
        <v>19740</v>
      </c>
      <c r="AB3632">
        <v>-50</v>
      </c>
      <c r="AC3632" s="24">
        <v>-2.5000000000000001E-3</v>
      </c>
      <c r="AD3632">
        <v>14614</v>
      </c>
      <c r="AE3632">
        <v>288049923</v>
      </c>
      <c r="AF3632" s="22">
        <v>43215</v>
      </c>
      <c r="AG3632">
        <v>19590</v>
      </c>
      <c r="AH3632">
        <v>19790</v>
      </c>
      <c r="AI3632" s="22">
        <v>43216</v>
      </c>
      <c r="AJ3632">
        <v>19960</v>
      </c>
      <c r="AK3632">
        <v>19950</v>
      </c>
      <c r="AM3632">
        <v>1</v>
      </c>
      <c r="AN3632">
        <v>0</v>
      </c>
      <c r="AO3632" s="26">
        <v>8.0000000000000002E-3</v>
      </c>
      <c r="AQ3632">
        <v>0.99</v>
      </c>
      <c r="AR3632">
        <v>0.45</v>
      </c>
      <c r="AS3632">
        <v>1.06</v>
      </c>
      <c r="AT3632">
        <v>1.02</v>
      </c>
      <c r="AU3632">
        <v>0.74</v>
      </c>
      <c r="AV3632">
        <v>20060</v>
      </c>
      <c r="AW3632">
        <v>19870</v>
      </c>
      <c r="AX3632">
        <v>19950</v>
      </c>
    </row>
    <row r="3633" spans="1:50">
      <c r="A3633" s="22">
        <v>43214</v>
      </c>
      <c r="B3633">
        <v>462</v>
      </c>
      <c r="C3633">
        <v>464</v>
      </c>
      <c r="D3633">
        <v>448</v>
      </c>
      <c r="E3633">
        <v>450</v>
      </c>
      <c r="F3633" s="22">
        <v>43215</v>
      </c>
      <c r="G3633">
        <v>457</v>
      </c>
      <c r="H3633">
        <v>530</v>
      </c>
      <c r="I3633">
        <v>445</v>
      </c>
      <c r="J3633">
        <v>530</v>
      </c>
      <c r="K3633" s="22">
        <v>43216</v>
      </c>
      <c r="L3633">
        <v>500</v>
      </c>
      <c r="M3633">
        <v>1.07</v>
      </c>
      <c r="N3633" s="8" t="str">
        <f>IF(AND(AM3633=1,AC3633&lt;-0.005,AE3633&gt;O$1),R3633,"")</f>
        <v/>
      </c>
      <c r="O3633" s="8">
        <f t="shared" si="287"/>
        <v>467416.64558754012</v>
      </c>
      <c r="P3633" s="8" t="str">
        <f t="shared" si="291"/>
        <v/>
      </c>
      <c r="Q3633" s="8">
        <f t="shared" si="288"/>
        <v>607719.88545814157</v>
      </c>
      <c r="R3633" s="8">
        <f t="shared" si="289"/>
        <v>7099.3914807302435</v>
      </c>
      <c r="S3633" s="8">
        <f t="shared" si="290"/>
        <v>1401072.5351435798</v>
      </c>
      <c r="U3633" s="25">
        <v>43216.316736111112</v>
      </c>
      <c r="V3633">
        <v>15</v>
      </c>
      <c r="W3633">
        <v>6177</v>
      </c>
      <c r="X3633" t="s">
        <v>1052</v>
      </c>
      <c r="Y3633" t="s">
        <v>957</v>
      </c>
      <c r="Z3633" s="25">
        <v>43215.997916666667</v>
      </c>
      <c r="AA3633">
        <v>541.9</v>
      </c>
      <c r="AB3633">
        <v>11.9</v>
      </c>
      <c r="AC3633" s="24">
        <v>2.2499999999999999E-2</v>
      </c>
      <c r="AD3633">
        <v>14100</v>
      </c>
      <c r="AE3633">
        <v>7606770</v>
      </c>
      <c r="AF3633" s="22">
        <v>43215</v>
      </c>
      <c r="AG3633">
        <v>457</v>
      </c>
      <c r="AH3633">
        <v>530</v>
      </c>
      <c r="AI3633" s="22">
        <v>43216</v>
      </c>
      <c r="AJ3633">
        <v>500</v>
      </c>
      <c r="AK3633">
        <v>493</v>
      </c>
      <c r="AM3633">
        <v>2</v>
      </c>
      <c r="AN3633" t="s">
        <v>1023</v>
      </c>
      <c r="AO3633">
        <v>0</v>
      </c>
      <c r="AP3633">
        <v>0</v>
      </c>
      <c r="AQ3633">
        <v>0.89</v>
      </c>
      <c r="AR3633">
        <v>0.33</v>
      </c>
      <c r="AS3633">
        <v>1.07</v>
      </c>
      <c r="AT3633">
        <v>0.99</v>
      </c>
      <c r="AU3633">
        <v>3.4489999999999998</v>
      </c>
      <c r="AV3633">
        <v>529</v>
      </c>
      <c r="AW3633">
        <v>477</v>
      </c>
      <c r="AX3633">
        <v>493</v>
      </c>
    </row>
    <row r="3634" spans="1:50">
      <c r="A3634" s="22">
        <v>43214</v>
      </c>
      <c r="B3634">
        <v>998</v>
      </c>
      <c r="C3634">
        <v>1002</v>
      </c>
      <c r="D3634">
        <v>986</v>
      </c>
      <c r="E3634">
        <v>996</v>
      </c>
      <c r="F3634" s="22">
        <v>43215</v>
      </c>
      <c r="G3634">
        <v>1120</v>
      </c>
      <c r="H3634">
        <v>1146</v>
      </c>
      <c r="I3634">
        <v>1119</v>
      </c>
      <c r="J3634">
        <v>1146</v>
      </c>
      <c r="K3634" s="22">
        <v>43216</v>
      </c>
      <c r="L3634">
        <v>1199</v>
      </c>
      <c r="M3634">
        <v>1.03</v>
      </c>
      <c r="N3634" s="8" t="str">
        <f>IF(AND(AM3634=1,AC3634&lt;-0.005,AE3634&gt;O$1),R3634,"")</f>
        <v/>
      </c>
      <c r="O3634" s="8">
        <f t="shared" si="287"/>
        <v>467416.64558754012</v>
      </c>
      <c r="P3634" s="8" t="str">
        <f t="shared" si="291"/>
        <v/>
      </c>
      <c r="Q3634" s="8">
        <f t="shared" si="288"/>
        <v>607719.88545814157</v>
      </c>
      <c r="R3634" s="8">
        <f t="shared" si="289"/>
        <v>29593.63957597172</v>
      </c>
      <c r="S3634" s="8">
        <f t="shared" si="290"/>
        <v>1401072.5351435798</v>
      </c>
      <c r="U3634" s="25">
        <v>43216.316736111112</v>
      </c>
      <c r="V3634">
        <v>16</v>
      </c>
      <c r="W3634">
        <v>6653</v>
      </c>
      <c r="X3634" t="s">
        <v>1165</v>
      </c>
      <c r="Y3634" t="s">
        <v>954</v>
      </c>
      <c r="Z3634" s="25">
        <v>43215.997916666667</v>
      </c>
      <c r="AA3634">
        <v>1226</v>
      </c>
      <c r="AB3634">
        <v>80</v>
      </c>
      <c r="AC3634" s="24">
        <v>6.9800000000000001E-2</v>
      </c>
      <c r="AD3634">
        <v>13800</v>
      </c>
      <c r="AE3634">
        <v>16807610</v>
      </c>
      <c r="AF3634" s="22">
        <v>43215</v>
      </c>
      <c r="AG3634">
        <v>1120</v>
      </c>
      <c r="AH3634">
        <v>1146</v>
      </c>
      <c r="AI3634" s="22">
        <v>43216</v>
      </c>
      <c r="AJ3634">
        <v>1199</v>
      </c>
      <c r="AK3634">
        <v>1132</v>
      </c>
      <c r="AM3634">
        <v>2</v>
      </c>
      <c r="AN3634" t="s">
        <v>1023</v>
      </c>
      <c r="AO3634">
        <v>0</v>
      </c>
      <c r="AP3634">
        <v>1.22</v>
      </c>
      <c r="AQ3634">
        <v>0.98</v>
      </c>
      <c r="AR3634">
        <v>0.21</v>
      </c>
      <c r="AS3634">
        <v>1.03</v>
      </c>
      <c r="AT3634">
        <v>0.98</v>
      </c>
      <c r="AU3634">
        <v>0.79700000000000004</v>
      </c>
      <c r="AV3634">
        <v>1209</v>
      </c>
      <c r="AW3634">
        <v>1104</v>
      </c>
      <c r="AX3634">
        <v>1132</v>
      </c>
    </row>
    <row r="3635" spans="1:50">
      <c r="A3635" s="22">
        <v>43214</v>
      </c>
      <c r="B3635">
        <v>745</v>
      </c>
      <c r="C3635">
        <v>750.9</v>
      </c>
      <c r="D3635">
        <v>738.6</v>
      </c>
      <c r="E3635">
        <v>748.5</v>
      </c>
      <c r="F3635" s="22">
        <v>43215</v>
      </c>
      <c r="G3635">
        <v>742.7</v>
      </c>
      <c r="H3635">
        <v>750.5</v>
      </c>
      <c r="I3635">
        <v>740</v>
      </c>
      <c r="J3635">
        <v>750.3</v>
      </c>
      <c r="K3635" s="22">
        <v>43216</v>
      </c>
      <c r="L3635">
        <v>755.2</v>
      </c>
      <c r="M3635">
        <v>1.02</v>
      </c>
      <c r="N3635" s="8" t="str">
        <f>IF(AND(AM3635=1,AC3635&lt;-0.005,AE3635&gt;O$1),R3635,"")</f>
        <v/>
      </c>
      <c r="O3635" s="8">
        <f t="shared" si="287"/>
        <v>467416.64558754012</v>
      </c>
      <c r="P3635" s="8">
        <f t="shared" si="291"/>
        <v>6369.8538286174335</v>
      </c>
      <c r="Q3635" s="8">
        <f t="shared" si="288"/>
        <v>614089.73928675905</v>
      </c>
      <c r="R3635" s="8">
        <f t="shared" si="289"/>
        <v>6369.8538286174335</v>
      </c>
      <c r="S3635" s="8">
        <f t="shared" si="290"/>
        <v>1407442.3889721972</v>
      </c>
      <c r="U3635" s="25">
        <v>43216.316736111112</v>
      </c>
      <c r="V3635">
        <v>17</v>
      </c>
      <c r="W3635">
        <v>8306</v>
      </c>
      <c r="X3635" t="s">
        <v>1083</v>
      </c>
      <c r="Y3635" t="s">
        <v>962</v>
      </c>
      <c r="Z3635" s="25">
        <v>43215.988888888889</v>
      </c>
      <c r="AA3635">
        <v>749.4</v>
      </c>
      <c r="AB3635">
        <v>-0.9</v>
      </c>
      <c r="AC3635" s="24">
        <v>-1.1999999999999999E-3</v>
      </c>
      <c r="AD3635">
        <v>13400</v>
      </c>
      <c r="AE3635">
        <v>10047500</v>
      </c>
      <c r="AF3635" s="22">
        <v>43215</v>
      </c>
      <c r="AG3635">
        <v>742.7</v>
      </c>
      <c r="AH3635">
        <v>750.3</v>
      </c>
      <c r="AI3635" s="22">
        <v>43216</v>
      </c>
      <c r="AJ3635">
        <v>755.2</v>
      </c>
      <c r="AK3635">
        <v>745.7</v>
      </c>
      <c r="AM3635">
        <v>1</v>
      </c>
      <c r="AN3635">
        <v>0.05</v>
      </c>
      <c r="AO3635">
        <v>6.85</v>
      </c>
      <c r="AP3635">
        <v>2.4</v>
      </c>
      <c r="AQ3635">
        <v>1</v>
      </c>
      <c r="AR3635">
        <v>0.15</v>
      </c>
      <c r="AS3635">
        <v>1.02</v>
      </c>
      <c r="AT3635">
        <v>0.95</v>
      </c>
      <c r="AU3635">
        <v>0.65400000000000003</v>
      </c>
      <c r="AV3635">
        <v>755.7</v>
      </c>
      <c r="AW3635">
        <v>741.2</v>
      </c>
      <c r="AX3635">
        <v>745.7</v>
      </c>
    </row>
    <row r="3636" spans="1:50">
      <c r="A3636" s="22">
        <v>43214</v>
      </c>
      <c r="B3636">
        <v>19700</v>
      </c>
      <c r="C3636">
        <v>20020</v>
      </c>
      <c r="D3636">
        <v>19640</v>
      </c>
      <c r="E3636">
        <v>19815</v>
      </c>
      <c r="F3636" s="22">
        <v>43215</v>
      </c>
      <c r="G3636">
        <v>19630</v>
      </c>
      <c r="H3636">
        <v>19855</v>
      </c>
      <c r="I3636">
        <v>19365</v>
      </c>
      <c r="J3636">
        <v>19415</v>
      </c>
      <c r="K3636" s="22">
        <v>43216</v>
      </c>
      <c r="L3636">
        <v>20820</v>
      </c>
      <c r="M3636">
        <v>0.98</v>
      </c>
      <c r="N3636" s="8" t="str">
        <f>IF(AND(AM3636=1,AC3636&lt;-0.005,AE3636&gt;O$1),R3636,"")</f>
        <v/>
      </c>
      <c r="O3636" s="8">
        <f t="shared" si="287"/>
        <v>467416.64558754012</v>
      </c>
      <c r="P3636" s="8" t="str">
        <f t="shared" si="291"/>
        <v/>
      </c>
      <c r="Q3636" s="8">
        <f t="shared" si="288"/>
        <v>614089.73928675905</v>
      </c>
      <c r="R3636" s="8">
        <f t="shared" si="289"/>
        <v>-5463.1828978622398</v>
      </c>
      <c r="S3636" s="8">
        <f t="shared" si="290"/>
        <v>1401979.2060743349</v>
      </c>
      <c r="U3636" s="25">
        <v>43216.316736111112</v>
      </c>
      <c r="V3636">
        <v>18</v>
      </c>
      <c r="W3636">
        <v>8035</v>
      </c>
      <c r="X3636" t="s">
        <v>1164</v>
      </c>
      <c r="Y3636" t="s">
        <v>962</v>
      </c>
      <c r="Z3636" s="25">
        <v>43215.995833333334</v>
      </c>
      <c r="AA3636">
        <v>20800</v>
      </c>
      <c r="AB3636">
        <v>1385</v>
      </c>
      <c r="AC3636" s="24">
        <v>7.1300000000000002E-2</v>
      </c>
      <c r="AD3636">
        <v>12900</v>
      </c>
      <c r="AE3636">
        <v>267754500</v>
      </c>
      <c r="AF3636" s="22">
        <v>43215</v>
      </c>
      <c r="AG3636">
        <v>19630</v>
      </c>
      <c r="AH3636">
        <v>19415</v>
      </c>
      <c r="AI3636" s="22">
        <v>43216</v>
      </c>
      <c r="AJ3636">
        <v>20820</v>
      </c>
      <c r="AK3636">
        <v>21050</v>
      </c>
      <c r="AM3636">
        <v>1</v>
      </c>
      <c r="AN3636">
        <v>0.9</v>
      </c>
      <c r="AO3636">
        <v>5.96</v>
      </c>
      <c r="AP3636">
        <v>3.12</v>
      </c>
      <c r="AQ3636">
        <v>0.19</v>
      </c>
      <c r="AR3636">
        <v>0.27</v>
      </c>
      <c r="AS3636">
        <v>0.98</v>
      </c>
      <c r="AT3636">
        <v>0.95</v>
      </c>
      <c r="AU3636">
        <v>0.83499999999999996</v>
      </c>
      <c r="AV3636">
        <v>21610</v>
      </c>
      <c r="AW3636">
        <v>20790</v>
      </c>
      <c r="AX3636">
        <v>21050</v>
      </c>
    </row>
    <row r="3637" spans="1:50">
      <c r="A3637" s="22">
        <v>43214</v>
      </c>
      <c r="B3637">
        <v>2600</v>
      </c>
      <c r="C3637">
        <v>2650</v>
      </c>
      <c r="D3637">
        <v>2597</v>
      </c>
      <c r="E3637">
        <v>2629</v>
      </c>
      <c r="F3637" s="22">
        <v>43215</v>
      </c>
      <c r="G3637">
        <v>2592</v>
      </c>
      <c r="H3637">
        <v>2635</v>
      </c>
      <c r="I3637">
        <v>2580</v>
      </c>
      <c r="J3637">
        <v>2616</v>
      </c>
      <c r="K3637" s="22">
        <v>43216</v>
      </c>
      <c r="L3637">
        <v>2668</v>
      </c>
      <c r="M3637">
        <v>0.96</v>
      </c>
      <c r="N3637" s="8" t="str">
        <f>IF(AND(AM3637=1,AC3637&lt;-0.005,AE3637&gt;O$1),R3637,"")</f>
        <v/>
      </c>
      <c r="O3637" s="8">
        <f t="shared" si="287"/>
        <v>467416.64558754012</v>
      </c>
      <c r="P3637" s="8" t="str">
        <f t="shared" si="291"/>
        <v/>
      </c>
      <c r="Q3637" s="8">
        <f t="shared" si="288"/>
        <v>614089.73928675905</v>
      </c>
      <c r="R3637" s="8">
        <f t="shared" si="289"/>
        <v>-7930.6528956104576</v>
      </c>
      <c r="S3637" s="8">
        <f t="shared" si="290"/>
        <v>1394048.5531787244</v>
      </c>
      <c r="U3637" s="25">
        <v>43216.316747685189</v>
      </c>
      <c r="V3637">
        <v>19</v>
      </c>
      <c r="W3637">
        <v>3436</v>
      </c>
      <c r="X3637" t="s">
        <v>1163</v>
      </c>
      <c r="Y3637" t="s">
        <v>962</v>
      </c>
      <c r="Z3637" s="25">
        <v>43215.995833333334</v>
      </c>
      <c r="AA3637">
        <v>2615</v>
      </c>
      <c r="AB3637">
        <v>-1</v>
      </c>
      <c r="AC3637" s="24">
        <v>-4.0000000000000002E-4</v>
      </c>
      <c r="AD3637">
        <v>11700</v>
      </c>
      <c r="AE3637">
        <v>30512720</v>
      </c>
      <c r="AF3637" s="22">
        <v>43215</v>
      </c>
      <c r="AG3637">
        <v>2592</v>
      </c>
      <c r="AH3637">
        <v>2616</v>
      </c>
      <c r="AI3637" s="22">
        <v>43216</v>
      </c>
      <c r="AJ3637">
        <v>2668</v>
      </c>
      <c r="AK3637">
        <v>2711</v>
      </c>
      <c r="AM3637">
        <v>1</v>
      </c>
      <c r="AN3637">
        <v>0</v>
      </c>
      <c r="AO3637">
        <v>10.7</v>
      </c>
      <c r="AP3637" t="s">
        <v>956</v>
      </c>
      <c r="AQ3637">
        <v>0.14000000000000001</v>
      </c>
      <c r="AR3637">
        <v>0.09</v>
      </c>
      <c r="AS3637">
        <v>0.96</v>
      </c>
      <c r="AT3637">
        <v>0.93</v>
      </c>
      <c r="AU3637">
        <v>1.038</v>
      </c>
      <c r="AV3637">
        <v>2733</v>
      </c>
      <c r="AW3637">
        <v>2664</v>
      </c>
      <c r="AX3637">
        <v>2711</v>
      </c>
    </row>
    <row r="3638" spans="1:50">
      <c r="A3638" s="22">
        <v>43214</v>
      </c>
      <c r="B3638">
        <v>3879</v>
      </c>
      <c r="C3638">
        <v>3900</v>
      </c>
      <c r="D3638">
        <v>3860</v>
      </c>
      <c r="E3638">
        <v>3897</v>
      </c>
      <c r="F3638" s="22">
        <v>43215</v>
      </c>
      <c r="G3638">
        <v>3860</v>
      </c>
      <c r="H3638">
        <v>3872</v>
      </c>
      <c r="I3638">
        <v>3827</v>
      </c>
      <c r="J3638">
        <v>3833</v>
      </c>
      <c r="K3638" s="22">
        <v>43216</v>
      </c>
      <c r="L3638">
        <v>3854</v>
      </c>
      <c r="M3638">
        <v>1.01</v>
      </c>
      <c r="N3638" s="8">
        <f>IF(AND(AM3638=1,AC3638&lt;-0.005,AE3638&gt;O$1),R3638,"")</f>
        <v>5641.5638939910641</v>
      </c>
      <c r="O3638" s="8">
        <f t="shared" si="287"/>
        <v>473058.20948153117</v>
      </c>
      <c r="P3638" s="8" t="str">
        <f t="shared" si="291"/>
        <v/>
      </c>
      <c r="Q3638" s="8">
        <f t="shared" si="288"/>
        <v>614089.73928675905</v>
      </c>
      <c r="R3638" s="8">
        <f t="shared" si="289"/>
        <v>5641.5638939910641</v>
      </c>
      <c r="S3638" s="8">
        <f t="shared" si="290"/>
        <v>1399690.1170727154</v>
      </c>
      <c r="U3638" s="25">
        <v>43216.316747685189</v>
      </c>
      <c r="V3638">
        <v>22</v>
      </c>
      <c r="W3638">
        <v>7751</v>
      </c>
      <c r="X3638" t="s">
        <v>1059</v>
      </c>
      <c r="Y3638" t="s">
        <v>962</v>
      </c>
      <c r="Z3638" s="25">
        <v>43215.997916666667</v>
      </c>
      <c r="AA3638">
        <v>3799</v>
      </c>
      <c r="AB3638">
        <v>-34</v>
      </c>
      <c r="AC3638" s="24">
        <v>-8.8999999999999999E-3</v>
      </c>
      <c r="AD3638">
        <v>9900</v>
      </c>
      <c r="AE3638">
        <v>37794350</v>
      </c>
      <c r="AF3638" s="22">
        <v>43215</v>
      </c>
      <c r="AG3638">
        <v>3860</v>
      </c>
      <c r="AH3638">
        <v>3833</v>
      </c>
      <c r="AI3638" s="22">
        <v>43216</v>
      </c>
      <c r="AJ3638">
        <v>3854</v>
      </c>
      <c r="AK3638">
        <v>3811</v>
      </c>
      <c r="AM3638">
        <v>1</v>
      </c>
      <c r="AN3638">
        <v>0.1</v>
      </c>
      <c r="AO3638">
        <v>16.670000000000002</v>
      </c>
      <c r="AP3638" t="s">
        <v>956</v>
      </c>
      <c r="AQ3638">
        <v>0.56999999999999995</v>
      </c>
      <c r="AR3638">
        <v>0.14000000000000001</v>
      </c>
      <c r="AS3638">
        <v>1.01</v>
      </c>
      <c r="AT3638">
        <v>0.97</v>
      </c>
      <c r="AU3638">
        <v>0.436</v>
      </c>
      <c r="AV3638">
        <v>3868</v>
      </c>
      <c r="AW3638">
        <v>3811</v>
      </c>
      <c r="AX3638">
        <v>3811</v>
      </c>
    </row>
    <row r="3639" spans="1:50">
      <c r="A3639" s="22">
        <v>43214</v>
      </c>
      <c r="B3639">
        <v>4900</v>
      </c>
      <c r="C3639">
        <v>4900</v>
      </c>
      <c r="D3639">
        <v>4806</v>
      </c>
      <c r="E3639">
        <v>4851</v>
      </c>
      <c r="F3639" s="22">
        <v>43215</v>
      </c>
      <c r="G3639">
        <v>4724</v>
      </c>
      <c r="H3639">
        <v>4730</v>
      </c>
      <c r="I3639">
        <v>4398</v>
      </c>
      <c r="J3639">
        <v>4510</v>
      </c>
      <c r="K3639" s="22">
        <v>43216</v>
      </c>
      <c r="L3639">
        <v>4490</v>
      </c>
      <c r="M3639">
        <v>0.94</v>
      </c>
      <c r="N3639" s="8" t="str">
        <f>IF(AND(AM3639=1,AC3639&lt;-0.005,AE3639&gt;O$1),R3639,"")</f>
        <v/>
      </c>
      <c r="O3639" s="8">
        <f t="shared" si="287"/>
        <v>473058.20948153117</v>
      </c>
      <c r="P3639" s="8" t="str">
        <f t="shared" si="291"/>
        <v/>
      </c>
      <c r="Q3639" s="8">
        <f t="shared" si="288"/>
        <v>614089.73928675905</v>
      </c>
      <c r="R3639" s="8">
        <f t="shared" si="289"/>
        <v>-7243.1957857769794</v>
      </c>
      <c r="S3639" s="8">
        <f t="shared" si="290"/>
        <v>1392446.9212869385</v>
      </c>
      <c r="U3639" s="25">
        <v>43216.316747685189</v>
      </c>
      <c r="V3639">
        <v>23</v>
      </c>
      <c r="W3639">
        <v>4502</v>
      </c>
      <c r="X3639" t="s">
        <v>1027</v>
      </c>
      <c r="Y3639" t="s">
        <v>962</v>
      </c>
      <c r="Z3639" s="25">
        <v>43215.992361111108</v>
      </c>
      <c r="AA3639">
        <v>4535</v>
      </c>
      <c r="AB3639">
        <v>25</v>
      </c>
      <c r="AC3639" s="24">
        <v>5.4999999999999997E-3</v>
      </c>
      <c r="AD3639">
        <v>9100</v>
      </c>
      <c r="AE3639">
        <v>41283250</v>
      </c>
      <c r="AF3639" s="22">
        <v>43215</v>
      </c>
      <c r="AG3639">
        <v>4724</v>
      </c>
      <c r="AH3639">
        <v>4510</v>
      </c>
      <c r="AI3639" s="22">
        <v>43216</v>
      </c>
      <c r="AJ3639">
        <v>4490</v>
      </c>
      <c r="AK3639">
        <v>4556</v>
      </c>
      <c r="AM3639">
        <v>1</v>
      </c>
      <c r="AN3639">
        <v>0</v>
      </c>
      <c r="AO3639">
        <v>9.7799999999999994</v>
      </c>
      <c r="AP3639">
        <v>3.99</v>
      </c>
      <c r="AQ3639">
        <v>0</v>
      </c>
      <c r="AR3639">
        <v>0</v>
      </c>
      <c r="AS3639">
        <v>0.94</v>
      </c>
      <c r="AT3639">
        <v>0.85</v>
      </c>
      <c r="AU3639">
        <v>0.53400000000000003</v>
      </c>
      <c r="AV3639">
        <v>4579</v>
      </c>
      <c r="AW3639">
        <v>4440</v>
      </c>
      <c r="AX3639">
        <v>4556</v>
      </c>
    </row>
    <row r="3640" spans="1:50">
      <c r="A3640" s="22">
        <v>43214</v>
      </c>
      <c r="B3640">
        <v>1314</v>
      </c>
      <c r="C3640">
        <v>1362</v>
      </c>
      <c r="D3640">
        <v>1300</v>
      </c>
      <c r="E3640">
        <v>1321</v>
      </c>
      <c r="F3640" s="22">
        <v>43215</v>
      </c>
      <c r="G3640">
        <v>1321</v>
      </c>
      <c r="H3640">
        <v>1444</v>
      </c>
      <c r="I3640">
        <v>1321</v>
      </c>
      <c r="J3640">
        <v>1416</v>
      </c>
      <c r="K3640" s="22">
        <v>43216</v>
      </c>
      <c r="L3640">
        <v>1467</v>
      </c>
      <c r="M3640">
        <v>0.83</v>
      </c>
      <c r="N3640" s="8" t="str">
        <f>IF(AND(AM3640=1,AC3640&lt;-0.005,AE3640&gt;O$1),R3640,"")</f>
        <v/>
      </c>
      <c r="O3640" s="8">
        <f t="shared" si="287"/>
        <v>473058.20948153117</v>
      </c>
      <c r="P3640" s="8" t="str">
        <f t="shared" si="291"/>
        <v/>
      </c>
      <c r="Q3640" s="8">
        <f t="shared" si="288"/>
        <v>614089.73928675905</v>
      </c>
      <c r="R3640" s="8">
        <f t="shared" si="289"/>
        <v>-12624.584717607968</v>
      </c>
      <c r="S3640" s="8">
        <f t="shared" si="290"/>
        <v>1392446.9212869385</v>
      </c>
      <c r="U3640" s="25">
        <v>43216.316747685189</v>
      </c>
      <c r="V3640">
        <v>24</v>
      </c>
      <c r="W3640">
        <v>2338</v>
      </c>
      <c r="X3640" t="s">
        <v>1162</v>
      </c>
      <c r="Y3640" t="s">
        <v>954</v>
      </c>
      <c r="Z3640" s="25">
        <v>43215.993750000001</v>
      </c>
      <c r="AA3640">
        <v>1492</v>
      </c>
      <c r="AB3640">
        <v>76</v>
      </c>
      <c r="AC3640" s="24">
        <v>5.3699999999999998E-2</v>
      </c>
      <c r="AD3640">
        <v>8600</v>
      </c>
      <c r="AE3640">
        <v>12826000</v>
      </c>
      <c r="AF3640" s="22">
        <v>43215</v>
      </c>
      <c r="AG3640">
        <v>1321</v>
      </c>
      <c r="AH3640">
        <v>1416</v>
      </c>
      <c r="AI3640" s="22">
        <v>43216</v>
      </c>
      <c r="AJ3640">
        <v>1467</v>
      </c>
      <c r="AK3640">
        <v>1505</v>
      </c>
      <c r="AM3640">
        <v>2</v>
      </c>
      <c r="AN3640" t="s">
        <v>1023</v>
      </c>
      <c r="AO3640">
        <v>0</v>
      </c>
      <c r="AP3640">
        <v>0</v>
      </c>
      <c r="AQ3640">
        <v>7.0000000000000007E-2</v>
      </c>
      <c r="AR3640">
        <v>0.46</v>
      </c>
      <c r="AS3640">
        <v>0.83</v>
      </c>
      <c r="AT3640">
        <v>1.1299999999999999</v>
      </c>
      <c r="AU3640">
        <v>1.4630000000000001</v>
      </c>
      <c r="AV3640">
        <v>1555</v>
      </c>
      <c r="AW3640">
        <v>1411</v>
      </c>
      <c r="AX3640">
        <v>1505</v>
      </c>
    </row>
    <row r="3641" spans="1:50">
      <c r="A3641" s="22">
        <v>43214</v>
      </c>
      <c r="B3641">
        <v>2902</v>
      </c>
      <c r="C3641">
        <v>2960</v>
      </c>
      <c r="D3641">
        <v>2665</v>
      </c>
      <c r="E3641">
        <v>2706</v>
      </c>
      <c r="F3641" s="22">
        <v>43215</v>
      </c>
      <c r="G3641">
        <v>3080</v>
      </c>
      <c r="H3641">
        <v>3210</v>
      </c>
      <c r="I3641">
        <v>3035</v>
      </c>
      <c r="J3641">
        <v>3210</v>
      </c>
      <c r="K3641" s="22">
        <v>43216</v>
      </c>
      <c r="L3641">
        <v>3190</v>
      </c>
      <c r="M3641">
        <v>1.25</v>
      </c>
      <c r="N3641" s="8" t="str">
        <f>IF(AND(AM3641=1,AC3641&lt;-0.005,AE3641&gt;O$1),R3641,"")</f>
        <v/>
      </c>
      <c r="O3641" s="8">
        <f t="shared" si="287"/>
        <v>473058.20948153117</v>
      </c>
      <c r="P3641" s="8" t="str">
        <f t="shared" si="291"/>
        <v/>
      </c>
      <c r="Q3641" s="8">
        <f t="shared" si="288"/>
        <v>614089.73928675905</v>
      </c>
      <c r="R3641" s="8">
        <f t="shared" si="289"/>
        <v>52859.618717504331</v>
      </c>
      <c r="S3641" s="8">
        <f t="shared" si="290"/>
        <v>1392446.9212869385</v>
      </c>
      <c r="U3641" s="25">
        <v>43216.316747685189</v>
      </c>
      <c r="V3641">
        <v>25</v>
      </c>
      <c r="W3641">
        <v>4287</v>
      </c>
      <c r="X3641" t="s">
        <v>1161</v>
      </c>
      <c r="Y3641" t="s">
        <v>960</v>
      </c>
      <c r="Z3641" s="25">
        <v>43215.993055555555</v>
      </c>
      <c r="AA3641">
        <v>3375</v>
      </c>
      <c r="AB3641">
        <v>165</v>
      </c>
      <c r="AC3641" s="24">
        <v>5.1400000000000001E-2</v>
      </c>
      <c r="AD3641">
        <v>8000</v>
      </c>
      <c r="AE3641">
        <v>26695950</v>
      </c>
      <c r="AF3641" s="22">
        <v>43215</v>
      </c>
      <c r="AG3641">
        <v>3080</v>
      </c>
      <c r="AH3641">
        <v>3210</v>
      </c>
      <c r="AI3641" s="22">
        <v>43216</v>
      </c>
      <c r="AJ3641">
        <v>3190</v>
      </c>
      <c r="AK3641">
        <v>2885</v>
      </c>
      <c r="AM3641">
        <v>2</v>
      </c>
      <c r="AN3641" t="s">
        <v>1023</v>
      </c>
      <c r="AO3641">
        <v>0</v>
      </c>
      <c r="AP3641">
        <v>0.69</v>
      </c>
      <c r="AQ3641">
        <v>1</v>
      </c>
      <c r="AR3641">
        <v>1</v>
      </c>
      <c r="AS3641">
        <v>1.25</v>
      </c>
      <c r="AT3641">
        <v>1.82</v>
      </c>
      <c r="AU3641">
        <v>0.81399999999999995</v>
      </c>
      <c r="AV3641">
        <v>3320</v>
      </c>
      <c r="AW3641">
        <v>2885</v>
      </c>
      <c r="AX3641">
        <v>2885</v>
      </c>
    </row>
    <row r="3642" spans="1:50">
      <c r="A3642" s="22">
        <v>43214</v>
      </c>
      <c r="B3642">
        <v>1228</v>
      </c>
      <c r="C3642">
        <v>1498</v>
      </c>
      <c r="D3642">
        <v>1228</v>
      </c>
      <c r="E3642">
        <v>1498</v>
      </c>
      <c r="F3642" s="22">
        <v>43215</v>
      </c>
      <c r="G3642">
        <v>1798</v>
      </c>
      <c r="H3642">
        <v>1798</v>
      </c>
      <c r="I3642">
        <v>1798</v>
      </c>
      <c r="J3642">
        <v>1798</v>
      </c>
      <c r="K3642" s="22">
        <v>43216</v>
      </c>
      <c r="L3642">
        <v>1838</v>
      </c>
      <c r="M3642">
        <v>0.91</v>
      </c>
      <c r="N3642" s="8" t="str">
        <f>IF(AND(AM3642=1,AC3642&lt;-0.005,AE3642&gt;O$1),R3642,"")</f>
        <v/>
      </c>
      <c r="O3642" s="8">
        <f t="shared" si="287"/>
        <v>473058.20948153117</v>
      </c>
      <c r="P3642" s="8" t="str">
        <f t="shared" si="291"/>
        <v/>
      </c>
      <c r="Q3642" s="8">
        <f t="shared" si="288"/>
        <v>614089.73928675905</v>
      </c>
      <c r="R3642" s="8">
        <f t="shared" si="289"/>
        <v>101046.43557880966</v>
      </c>
      <c r="S3642" s="8">
        <f t="shared" si="290"/>
        <v>1392446.9212869385</v>
      </c>
      <c r="U3642" s="25">
        <v>43216.316747685189</v>
      </c>
      <c r="V3642">
        <v>26</v>
      </c>
      <c r="W3642">
        <v>9082</v>
      </c>
      <c r="X3642" t="s">
        <v>1160</v>
      </c>
      <c r="Y3642" t="s">
        <v>954</v>
      </c>
      <c r="Z3642" s="25">
        <v>43215.981249999997</v>
      </c>
      <c r="AA3642">
        <v>2000</v>
      </c>
      <c r="AB3642">
        <v>202</v>
      </c>
      <c r="AC3642" s="24">
        <v>0.1123</v>
      </c>
      <c r="AD3642">
        <v>7700</v>
      </c>
      <c r="AE3642">
        <v>16374200</v>
      </c>
      <c r="AF3642" s="22">
        <v>43215</v>
      </c>
      <c r="AG3642">
        <v>1798</v>
      </c>
      <c r="AH3642">
        <v>1798</v>
      </c>
      <c r="AI3642" s="22">
        <v>43216</v>
      </c>
      <c r="AJ3642">
        <v>1838</v>
      </c>
      <c r="AK3642">
        <v>1529</v>
      </c>
      <c r="AM3642">
        <v>2</v>
      </c>
      <c r="AN3642" t="s">
        <v>1023</v>
      </c>
      <c r="AO3642">
        <v>0</v>
      </c>
      <c r="AP3642">
        <v>0.44</v>
      </c>
      <c r="AQ3642">
        <v>7.0000000000000007E-2</v>
      </c>
      <c r="AR3642">
        <v>0.17</v>
      </c>
      <c r="AS3642">
        <v>0.91</v>
      </c>
      <c r="AT3642">
        <v>0.79</v>
      </c>
      <c r="AU3642">
        <v>1.754</v>
      </c>
      <c r="AV3642">
        <v>1997</v>
      </c>
      <c r="AW3642">
        <v>1516</v>
      </c>
      <c r="AX3642">
        <v>1529</v>
      </c>
    </row>
    <row r="3643" spans="1:50">
      <c r="A3643" s="22">
        <v>43214</v>
      </c>
      <c r="B3643">
        <v>851</v>
      </c>
      <c r="C3643">
        <v>878</v>
      </c>
      <c r="D3643">
        <v>849</v>
      </c>
      <c r="E3643">
        <v>853</v>
      </c>
      <c r="F3643" s="22">
        <v>43215</v>
      </c>
      <c r="G3643">
        <v>846</v>
      </c>
      <c r="H3643">
        <v>850</v>
      </c>
      <c r="I3643">
        <v>825</v>
      </c>
      <c r="J3643">
        <v>829</v>
      </c>
      <c r="K3643" s="22">
        <v>43216</v>
      </c>
      <c r="L3643">
        <v>850</v>
      </c>
      <c r="M3643">
        <v>1.02</v>
      </c>
      <c r="N3643" s="8" t="str">
        <f>IF(AND(AM3643=1,AC3643&lt;-0.005,AE3643&gt;O$1),R3643,"")</f>
        <v/>
      </c>
      <c r="O3643" s="8">
        <f t="shared" si="287"/>
        <v>473058.20948153117</v>
      </c>
      <c r="P3643" s="8" t="str">
        <f t="shared" si="291"/>
        <v/>
      </c>
      <c r="Q3643" s="8">
        <f t="shared" si="288"/>
        <v>614089.73928675905</v>
      </c>
      <c r="R3643" s="8">
        <f t="shared" si="289"/>
        <v>-38545.059717698168</v>
      </c>
      <c r="S3643" s="8">
        <f t="shared" si="290"/>
        <v>1353901.8615692402</v>
      </c>
      <c r="U3643" s="25">
        <v>43216.316747685189</v>
      </c>
      <c r="V3643">
        <v>27</v>
      </c>
      <c r="W3643">
        <v>5358</v>
      </c>
      <c r="X3643" t="s">
        <v>1159</v>
      </c>
      <c r="Y3643" t="s">
        <v>962</v>
      </c>
      <c r="Z3643" s="25">
        <v>43215.997916666667</v>
      </c>
      <c r="AA3643">
        <v>883</v>
      </c>
      <c r="AB3643">
        <v>54</v>
      </c>
      <c r="AC3643" s="24">
        <v>6.5100000000000005E-2</v>
      </c>
      <c r="AD3643">
        <v>7600</v>
      </c>
      <c r="AE3643">
        <v>6731760</v>
      </c>
      <c r="AF3643" s="22">
        <v>43215</v>
      </c>
      <c r="AG3643">
        <v>846</v>
      </c>
      <c r="AH3643">
        <v>829</v>
      </c>
      <c r="AI3643" s="22">
        <v>43216</v>
      </c>
      <c r="AJ3643">
        <v>850</v>
      </c>
      <c r="AK3643">
        <v>921</v>
      </c>
      <c r="AM3643">
        <v>1</v>
      </c>
      <c r="AN3643">
        <v>0</v>
      </c>
      <c r="AO3643">
        <v>4.6900000000000004</v>
      </c>
      <c r="AP3643">
        <v>0.97</v>
      </c>
      <c r="AQ3643">
        <v>0.68</v>
      </c>
      <c r="AR3643">
        <v>7.0000000000000007E-2</v>
      </c>
      <c r="AS3643">
        <v>1.02</v>
      </c>
      <c r="AT3643">
        <v>0.87</v>
      </c>
      <c r="AU3643">
        <v>1.538</v>
      </c>
      <c r="AV3643">
        <v>932</v>
      </c>
      <c r="AW3643">
        <v>827</v>
      </c>
      <c r="AX3643">
        <v>921</v>
      </c>
    </row>
    <row r="3644" spans="1:50">
      <c r="A3644" s="22">
        <v>43214</v>
      </c>
      <c r="B3644">
        <v>503</v>
      </c>
      <c r="C3644">
        <v>603</v>
      </c>
      <c r="D3644">
        <v>503</v>
      </c>
      <c r="E3644">
        <v>603</v>
      </c>
      <c r="F3644" s="22">
        <v>43215</v>
      </c>
      <c r="G3644">
        <v>703</v>
      </c>
      <c r="H3644">
        <v>703</v>
      </c>
      <c r="I3644">
        <v>703</v>
      </c>
      <c r="J3644">
        <v>703</v>
      </c>
      <c r="K3644" s="22">
        <v>43216</v>
      </c>
      <c r="L3644">
        <v>820</v>
      </c>
      <c r="M3644">
        <v>0.9</v>
      </c>
      <c r="N3644" s="8" t="str">
        <f>IF(AND(AM3644=1,AC3644&lt;-0.005,AE3644&gt;O$1),R3644,"")</f>
        <v/>
      </c>
      <c r="O3644" s="8">
        <f t="shared" si="287"/>
        <v>473058.20948153117</v>
      </c>
      <c r="P3644" s="8" t="str">
        <f t="shared" si="291"/>
        <v/>
      </c>
      <c r="Q3644" s="8">
        <f t="shared" si="288"/>
        <v>614089.73928675905</v>
      </c>
      <c r="R3644" s="8">
        <f t="shared" si="289"/>
        <v>-19343.493552168798</v>
      </c>
      <c r="S3644" s="8">
        <f t="shared" si="290"/>
        <v>1353901.8615692402</v>
      </c>
      <c r="U3644" s="25">
        <v>43216.316747685189</v>
      </c>
      <c r="V3644">
        <v>28</v>
      </c>
      <c r="W3644">
        <v>1730</v>
      </c>
      <c r="X3644" t="s">
        <v>1075</v>
      </c>
      <c r="Y3644" t="s">
        <v>960</v>
      </c>
      <c r="Z3644" s="25">
        <v>43215.99722222222</v>
      </c>
      <c r="AA3644">
        <v>818</v>
      </c>
      <c r="AB3644">
        <v>115</v>
      </c>
      <c r="AC3644" s="24">
        <v>0.1636</v>
      </c>
      <c r="AD3644">
        <v>7500</v>
      </c>
      <c r="AE3644">
        <v>5956020</v>
      </c>
      <c r="AF3644" s="22">
        <v>43215</v>
      </c>
      <c r="AG3644">
        <v>703</v>
      </c>
      <c r="AH3644">
        <v>703</v>
      </c>
      <c r="AI3644" s="22">
        <v>43216</v>
      </c>
      <c r="AJ3644">
        <v>820</v>
      </c>
      <c r="AK3644">
        <v>853</v>
      </c>
      <c r="AM3644">
        <v>2</v>
      </c>
      <c r="AN3644" t="s">
        <v>1023</v>
      </c>
      <c r="AO3644">
        <v>0</v>
      </c>
      <c r="AP3644">
        <v>0.71</v>
      </c>
      <c r="AQ3644">
        <v>0</v>
      </c>
      <c r="AR3644">
        <v>0</v>
      </c>
      <c r="AS3644">
        <v>0.9</v>
      </c>
      <c r="AT3644">
        <v>0.77</v>
      </c>
      <c r="AU3644">
        <v>2.2570000000000001</v>
      </c>
      <c r="AV3644">
        <v>853</v>
      </c>
      <c r="AW3644">
        <v>763</v>
      </c>
      <c r="AX3644">
        <v>853</v>
      </c>
    </row>
    <row r="3645" spans="1:50">
      <c r="A3645" s="22">
        <v>43214</v>
      </c>
      <c r="B3645">
        <v>147</v>
      </c>
      <c r="C3645">
        <v>149</v>
      </c>
      <c r="D3645">
        <v>144</v>
      </c>
      <c r="E3645">
        <v>145</v>
      </c>
      <c r="F3645" s="22">
        <v>43215</v>
      </c>
      <c r="G3645">
        <v>144</v>
      </c>
      <c r="H3645">
        <v>146</v>
      </c>
      <c r="I3645">
        <v>143</v>
      </c>
      <c r="J3645">
        <v>143</v>
      </c>
      <c r="K3645" s="22">
        <v>43216</v>
      </c>
      <c r="L3645">
        <v>144</v>
      </c>
      <c r="M3645">
        <v>0.89</v>
      </c>
      <c r="N3645" s="8" t="str">
        <f>IF(AND(AM3645=1,AC3645&lt;-0.005,AE3645&gt;O$1),R3645,"")</f>
        <v/>
      </c>
      <c r="O3645" s="8">
        <f t="shared" si="287"/>
        <v>473058.20948153117</v>
      </c>
      <c r="P3645" s="8" t="str">
        <f t="shared" si="291"/>
        <v/>
      </c>
      <c r="Q3645" s="8">
        <f t="shared" si="288"/>
        <v>614089.73928675905</v>
      </c>
      <c r="R3645" s="8">
        <f t="shared" si="289"/>
        <v>-20000.000000000018</v>
      </c>
      <c r="S3645" s="8">
        <f t="shared" si="290"/>
        <v>1353901.8615692402</v>
      </c>
      <c r="U3645" s="25">
        <v>43216.316747685189</v>
      </c>
      <c r="V3645">
        <v>29</v>
      </c>
      <c r="W3645">
        <v>6740</v>
      </c>
      <c r="X3645" t="s">
        <v>1158</v>
      </c>
      <c r="Y3645" t="s">
        <v>962</v>
      </c>
      <c r="Z3645" s="25">
        <v>43215.897222222222</v>
      </c>
      <c r="AA3645">
        <v>144.9</v>
      </c>
      <c r="AB3645">
        <v>1.9</v>
      </c>
      <c r="AC3645" s="24">
        <v>1.3299999999999999E-2</v>
      </c>
      <c r="AD3645">
        <v>6500</v>
      </c>
      <c r="AE3645">
        <v>939980</v>
      </c>
      <c r="AF3645" s="22">
        <v>43215</v>
      </c>
      <c r="AG3645">
        <v>144</v>
      </c>
      <c r="AH3645">
        <v>143</v>
      </c>
      <c r="AI3645" s="22">
        <v>43216</v>
      </c>
      <c r="AJ3645">
        <v>144</v>
      </c>
      <c r="AK3645">
        <v>150</v>
      </c>
      <c r="AM3645" t="s">
        <v>1068</v>
      </c>
      <c r="AN3645">
        <v>0.05</v>
      </c>
      <c r="AO3645">
        <v>1.29</v>
      </c>
      <c r="AP3645">
        <v>0</v>
      </c>
      <c r="AQ3645">
        <v>0</v>
      </c>
      <c r="AR3645">
        <v>0</v>
      </c>
      <c r="AS3645">
        <v>0.89</v>
      </c>
      <c r="AT3645">
        <v>0.74</v>
      </c>
      <c r="AU3645">
        <v>1.7110000000000001</v>
      </c>
      <c r="AV3645">
        <v>153</v>
      </c>
      <c r="AW3645">
        <v>144</v>
      </c>
      <c r="AX3645">
        <v>150</v>
      </c>
    </row>
    <row r="3646" spans="1:50">
      <c r="A3646" s="22">
        <v>43214</v>
      </c>
      <c r="B3646">
        <v>1574</v>
      </c>
      <c r="C3646">
        <v>1585</v>
      </c>
      <c r="D3646">
        <v>1571</v>
      </c>
      <c r="E3646">
        <v>1582</v>
      </c>
      <c r="F3646" s="22">
        <v>43215</v>
      </c>
      <c r="G3646">
        <v>1583</v>
      </c>
      <c r="H3646">
        <v>1594</v>
      </c>
      <c r="I3646">
        <v>1580</v>
      </c>
      <c r="J3646">
        <v>1590</v>
      </c>
      <c r="K3646" s="22">
        <v>43216</v>
      </c>
      <c r="L3646">
        <v>1597</v>
      </c>
      <c r="M3646">
        <v>1.02</v>
      </c>
      <c r="N3646" s="8" t="str">
        <f>IF(AND(AM3646=1,AC3646&lt;-0.005,AE3646&gt;O$1),R3646,"")</f>
        <v/>
      </c>
      <c r="O3646" s="8">
        <f t="shared" si="287"/>
        <v>473058.20948153117</v>
      </c>
      <c r="P3646" s="8" t="str">
        <f t="shared" si="291"/>
        <v/>
      </c>
      <c r="Q3646" s="8">
        <f t="shared" si="288"/>
        <v>614089.73928675905</v>
      </c>
      <c r="R3646" s="8">
        <f t="shared" si="289"/>
        <v>1570.3517587939421</v>
      </c>
      <c r="S3646" s="8">
        <f t="shared" si="290"/>
        <v>1355472.2133280342</v>
      </c>
      <c r="U3646" s="25">
        <v>43216.316747685189</v>
      </c>
      <c r="V3646">
        <v>30</v>
      </c>
      <c r="W3646">
        <v>3197</v>
      </c>
      <c r="X3646" t="s">
        <v>1157</v>
      </c>
      <c r="Y3646" t="s">
        <v>962</v>
      </c>
      <c r="Z3646" s="25">
        <v>43215.981249999997</v>
      </c>
      <c r="AA3646">
        <v>1600</v>
      </c>
      <c r="AB3646">
        <v>10</v>
      </c>
      <c r="AC3646" s="24">
        <v>6.3E-3</v>
      </c>
      <c r="AD3646">
        <v>5900</v>
      </c>
      <c r="AE3646">
        <v>9440040</v>
      </c>
      <c r="AF3646" s="22">
        <v>43215</v>
      </c>
      <c r="AG3646">
        <v>1583</v>
      </c>
      <c r="AH3646">
        <v>1590</v>
      </c>
      <c r="AI3646" s="22">
        <v>43216</v>
      </c>
      <c r="AJ3646">
        <v>1597</v>
      </c>
      <c r="AK3646">
        <v>1592</v>
      </c>
      <c r="AM3646">
        <v>1</v>
      </c>
      <c r="AN3646">
        <v>3.9</v>
      </c>
      <c r="AO3646">
        <v>2.11</v>
      </c>
      <c r="AP3646">
        <v>2.39</v>
      </c>
      <c r="AQ3646">
        <v>0.77</v>
      </c>
      <c r="AR3646">
        <v>0.82</v>
      </c>
      <c r="AS3646">
        <v>1.02</v>
      </c>
      <c r="AT3646">
        <v>1.03</v>
      </c>
      <c r="AU3646">
        <v>0.377</v>
      </c>
      <c r="AV3646">
        <v>1597</v>
      </c>
      <c r="AW3646">
        <v>1586</v>
      </c>
      <c r="AX3646">
        <v>1592</v>
      </c>
    </row>
    <row r="3647" spans="1:50">
      <c r="A3647" s="22">
        <v>43214</v>
      </c>
      <c r="B3647">
        <v>265</v>
      </c>
      <c r="C3647">
        <v>271</v>
      </c>
      <c r="D3647">
        <v>250</v>
      </c>
      <c r="E3647">
        <v>255</v>
      </c>
      <c r="F3647" s="22">
        <v>43215</v>
      </c>
      <c r="G3647">
        <v>249</v>
      </c>
      <c r="H3647">
        <v>253</v>
      </c>
      <c r="I3647">
        <v>245</v>
      </c>
      <c r="J3647">
        <v>249</v>
      </c>
      <c r="K3647" s="22">
        <v>43216</v>
      </c>
      <c r="L3647">
        <v>253</v>
      </c>
      <c r="M3647">
        <v>0.96</v>
      </c>
      <c r="N3647" s="8" t="str">
        <f>IF(AND(AM3647=1,AC3647&lt;-0.005,AE3647&gt;O$1),R3647,"")</f>
        <v/>
      </c>
      <c r="O3647" s="8">
        <f t="shared" si="287"/>
        <v>473058.20948153117</v>
      </c>
      <c r="P3647" s="8" t="str">
        <f t="shared" si="291"/>
        <v/>
      </c>
      <c r="Q3647" s="8">
        <f t="shared" si="288"/>
        <v>614089.73928675905</v>
      </c>
      <c r="R3647" s="8">
        <f t="shared" si="289"/>
        <v>-46594.982078853041</v>
      </c>
      <c r="S3647" s="8">
        <f t="shared" si="290"/>
        <v>1355472.2133280342</v>
      </c>
      <c r="U3647" s="25">
        <v>43216.316747685189</v>
      </c>
      <c r="V3647">
        <v>34</v>
      </c>
      <c r="W3647">
        <v>2330</v>
      </c>
      <c r="X3647" t="s">
        <v>1063</v>
      </c>
      <c r="Y3647" t="s">
        <v>960</v>
      </c>
      <c r="Z3647" s="25">
        <v>43215.959027777775</v>
      </c>
      <c r="AA3647">
        <v>257</v>
      </c>
      <c r="AB3647">
        <v>8</v>
      </c>
      <c r="AC3647" s="24">
        <v>3.2099999999999997E-2</v>
      </c>
      <c r="AD3647">
        <v>5000</v>
      </c>
      <c r="AE3647">
        <v>1261000</v>
      </c>
      <c r="AF3647" s="22">
        <v>43215</v>
      </c>
      <c r="AG3647">
        <v>249</v>
      </c>
      <c r="AH3647">
        <v>249</v>
      </c>
      <c r="AI3647" s="22">
        <v>43216</v>
      </c>
      <c r="AJ3647">
        <v>253</v>
      </c>
      <c r="AK3647">
        <v>279</v>
      </c>
      <c r="AM3647">
        <v>2</v>
      </c>
      <c r="AN3647" t="s">
        <v>1023</v>
      </c>
      <c r="AO3647">
        <v>0</v>
      </c>
      <c r="AP3647" t="s">
        <v>956</v>
      </c>
      <c r="AQ3647">
        <v>0.16</v>
      </c>
      <c r="AR3647">
        <v>0.05</v>
      </c>
      <c r="AS3647">
        <v>0.96</v>
      </c>
      <c r="AT3647">
        <v>0.82</v>
      </c>
      <c r="AU3647">
        <v>1.514</v>
      </c>
      <c r="AV3647">
        <v>279</v>
      </c>
      <c r="AW3647">
        <v>253</v>
      </c>
      <c r="AX3647">
        <v>279</v>
      </c>
    </row>
    <row r="3648" spans="1:50">
      <c r="A3648" s="22">
        <v>43214</v>
      </c>
      <c r="B3648">
        <v>49000</v>
      </c>
      <c r="C3648">
        <v>49650</v>
      </c>
      <c r="D3648">
        <v>42000</v>
      </c>
      <c r="E3648">
        <v>42000</v>
      </c>
      <c r="F3648" s="22">
        <v>43215</v>
      </c>
      <c r="G3648">
        <v>35000</v>
      </c>
      <c r="H3648">
        <v>35000</v>
      </c>
      <c r="I3648">
        <v>35000</v>
      </c>
      <c r="J3648">
        <v>35000</v>
      </c>
      <c r="K3648" s="22">
        <v>43216</v>
      </c>
      <c r="L3648">
        <v>34300</v>
      </c>
      <c r="M3648" t="s">
        <v>1023</v>
      </c>
      <c r="N3648" s="8" t="str">
        <f>IF(AND(AM3648=1,AC3648&lt;-0.005,AE3648&gt;O$1),R3648,"")</f>
        <v/>
      </c>
      <c r="O3648" s="8">
        <f t="shared" si="287"/>
        <v>473058.20948153117</v>
      </c>
      <c r="P3648" s="8" t="str">
        <f t="shared" si="291"/>
        <v/>
      </c>
      <c r="Q3648" s="8">
        <f t="shared" si="288"/>
        <v>614089.73928675905</v>
      </c>
      <c r="R3648" s="8">
        <f t="shared" si="289"/>
        <v>93425.605536332165</v>
      </c>
      <c r="S3648" s="8">
        <f t="shared" si="290"/>
        <v>1355472.2133280342</v>
      </c>
      <c r="U3648" s="25">
        <v>43216.316747685189</v>
      </c>
      <c r="V3648">
        <v>35</v>
      </c>
      <c r="W3648">
        <v>4382</v>
      </c>
      <c r="X3648" t="s">
        <v>1155</v>
      </c>
      <c r="Y3648" t="s">
        <v>957</v>
      </c>
      <c r="Z3648" s="25">
        <v>43215.998611111114</v>
      </c>
      <c r="AA3648">
        <v>31005</v>
      </c>
      <c r="AB3648">
        <v>-3995</v>
      </c>
      <c r="AC3648" s="24">
        <v>-0.11409999999999999</v>
      </c>
      <c r="AD3648">
        <v>4900</v>
      </c>
      <c r="AE3648">
        <v>151931000</v>
      </c>
      <c r="AF3648" s="22">
        <v>43215</v>
      </c>
      <c r="AG3648">
        <v>35000</v>
      </c>
      <c r="AH3648">
        <v>35000</v>
      </c>
      <c r="AI3648" s="22">
        <v>43216</v>
      </c>
      <c r="AJ3648">
        <v>34300</v>
      </c>
      <c r="AK3648">
        <v>28900</v>
      </c>
      <c r="AM3648">
        <v>2</v>
      </c>
      <c r="AN3648" t="s">
        <v>1023</v>
      </c>
      <c r="AO3648">
        <v>0</v>
      </c>
      <c r="AP3648">
        <v>0</v>
      </c>
      <c r="AQ3648" t="s">
        <v>1023</v>
      </c>
      <c r="AR3648" t="s">
        <v>1023</v>
      </c>
      <c r="AS3648" t="s">
        <v>1023</v>
      </c>
      <c r="AT3648" t="s">
        <v>1023</v>
      </c>
      <c r="AU3648" t="s">
        <v>1023</v>
      </c>
      <c r="AV3648">
        <v>34800</v>
      </c>
      <c r="AW3648">
        <v>28530</v>
      </c>
      <c r="AX3648">
        <v>28900</v>
      </c>
    </row>
    <row r="3649" spans="1:50">
      <c r="A3649" s="22">
        <v>43214</v>
      </c>
      <c r="B3649">
        <v>705</v>
      </c>
      <c r="C3649">
        <v>721</v>
      </c>
      <c r="D3649">
        <v>656</v>
      </c>
      <c r="E3649">
        <v>675</v>
      </c>
      <c r="F3649" s="22">
        <v>43215</v>
      </c>
      <c r="G3649">
        <v>685</v>
      </c>
      <c r="H3649">
        <v>701</v>
      </c>
      <c r="I3649">
        <v>634</v>
      </c>
      <c r="J3649">
        <v>641</v>
      </c>
      <c r="K3649" s="22">
        <v>43216</v>
      </c>
      <c r="L3649">
        <v>640</v>
      </c>
      <c r="M3649">
        <v>1.68</v>
      </c>
      <c r="N3649" s="8" t="str">
        <f>IF(AND(AM3649=1,AC3649&lt;-0.005,AE3649&gt;O$1),R3649,"")</f>
        <v/>
      </c>
      <c r="O3649" s="8">
        <f t="shared" si="287"/>
        <v>473058.20948153117</v>
      </c>
      <c r="P3649" s="8" t="str">
        <f t="shared" si="291"/>
        <v/>
      </c>
      <c r="Q3649" s="8">
        <f t="shared" si="288"/>
        <v>614089.73928675905</v>
      </c>
      <c r="R3649" s="8">
        <f t="shared" si="289"/>
        <v>26315.789473684181</v>
      </c>
      <c r="S3649" s="8">
        <f t="shared" si="290"/>
        <v>1381788.0028017184</v>
      </c>
      <c r="U3649" s="25">
        <v>43216.316747685189</v>
      </c>
      <c r="V3649">
        <v>36</v>
      </c>
      <c r="W3649">
        <v>6634</v>
      </c>
      <c r="X3649" t="s">
        <v>1154</v>
      </c>
      <c r="Y3649" t="s">
        <v>960</v>
      </c>
      <c r="Z3649" s="25">
        <v>43215.99722222222</v>
      </c>
      <c r="AA3649">
        <v>641</v>
      </c>
      <c r="AB3649">
        <v>0</v>
      </c>
      <c r="AC3649" s="24">
        <v>0</v>
      </c>
      <c r="AD3649">
        <v>4900</v>
      </c>
      <c r="AE3649">
        <v>3164820</v>
      </c>
      <c r="AF3649" s="22">
        <v>43215</v>
      </c>
      <c r="AG3649">
        <v>685</v>
      </c>
      <c r="AH3649">
        <v>641</v>
      </c>
      <c r="AI3649" s="22">
        <v>43216</v>
      </c>
      <c r="AJ3649">
        <v>640</v>
      </c>
      <c r="AK3649">
        <v>608</v>
      </c>
      <c r="AM3649">
        <v>1</v>
      </c>
      <c r="AN3649" t="s">
        <v>1023</v>
      </c>
      <c r="AO3649">
        <v>1.71</v>
      </c>
      <c r="AP3649">
        <v>0</v>
      </c>
      <c r="AQ3649">
        <v>1</v>
      </c>
      <c r="AR3649">
        <v>1</v>
      </c>
      <c r="AS3649">
        <v>1.68</v>
      </c>
      <c r="AT3649">
        <v>1.81</v>
      </c>
      <c r="AU3649">
        <v>0.55800000000000005</v>
      </c>
      <c r="AV3649">
        <v>660</v>
      </c>
      <c r="AW3649">
        <v>602</v>
      </c>
      <c r="AX3649">
        <v>608</v>
      </c>
    </row>
    <row r="3650" spans="1:50">
      <c r="A3650" s="22">
        <v>43214</v>
      </c>
      <c r="B3650">
        <v>1112</v>
      </c>
      <c r="C3650">
        <v>1166</v>
      </c>
      <c r="D3650">
        <v>1078</v>
      </c>
      <c r="E3650">
        <v>1098</v>
      </c>
      <c r="F3650" s="22">
        <v>43215</v>
      </c>
      <c r="G3650">
        <v>1128</v>
      </c>
      <c r="H3650">
        <v>1398</v>
      </c>
      <c r="I3650">
        <v>1116</v>
      </c>
      <c r="J3650">
        <v>1240</v>
      </c>
      <c r="K3650" s="22">
        <v>43216</v>
      </c>
      <c r="L3650">
        <v>1200</v>
      </c>
      <c r="M3650">
        <v>1.1100000000000001</v>
      </c>
      <c r="N3650" s="8" t="str">
        <f>IF(AND(AM3650=1,AC3650&lt;-0.005,AE3650&gt;O$1),R3650,"")</f>
        <v/>
      </c>
      <c r="O3650" s="8">
        <f t="shared" si="287"/>
        <v>473058.20948153117</v>
      </c>
      <c r="P3650" s="8" t="str">
        <f t="shared" si="291"/>
        <v/>
      </c>
      <c r="Q3650" s="8">
        <f t="shared" si="288"/>
        <v>614089.73928675905</v>
      </c>
      <c r="R3650" s="8">
        <f t="shared" si="289"/>
        <v>17687.661777394336</v>
      </c>
      <c r="S3650" s="8">
        <f t="shared" si="290"/>
        <v>1381788.0028017184</v>
      </c>
      <c r="U3650" s="25">
        <v>43216.316747685189</v>
      </c>
      <c r="V3650">
        <v>38</v>
      </c>
      <c r="W3650">
        <v>6193</v>
      </c>
      <c r="X3650" t="s">
        <v>1153</v>
      </c>
      <c r="Y3650" t="s">
        <v>957</v>
      </c>
      <c r="Z3650" s="25">
        <v>43215.991666666669</v>
      </c>
      <c r="AA3650">
        <v>1210</v>
      </c>
      <c r="AB3650">
        <v>-30</v>
      </c>
      <c r="AC3650" s="24">
        <v>-2.4199999999999999E-2</v>
      </c>
      <c r="AD3650">
        <v>4600</v>
      </c>
      <c r="AE3650">
        <v>5412000</v>
      </c>
      <c r="AF3650" s="22">
        <v>43215</v>
      </c>
      <c r="AG3650">
        <v>1128</v>
      </c>
      <c r="AH3650">
        <v>1240</v>
      </c>
      <c r="AI3650" s="22">
        <v>43216</v>
      </c>
      <c r="AJ3650">
        <v>1200</v>
      </c>
      <c r="AK3650">
        <v>1159</v>
      </c>
      <c r="AM3650">
        <v>2</v>
      </c>
      <c r="AN3650" t="s">
        <v>1023</v>
      </c>
      <c r="AO3650">
        <v>164.36</v>
      </c>
      <c r="AP3650">
        <v>0</v>
      </c>
      <c r="AQ3650">
        <v>0.67</v>
      </c>
      <c r="AR3650">
        <v>0.65</v>
      </c>
      <c r="AS3650">
        <v>1.1100000000000001</v>
      </c>
      <c r="AT3650">
        <v>1.1299999999999999</v>
      </c>
      <c r="AU3650">
        <v>1.1719999999999999</v>
      </c>
      <c r="AV3650">
        <v>1275</v>
      </c>
      <c r="AW3650">
        <v>1140</v>
      </c>
      <c r="AX3650">
        <v>1159</v>
      </c>
    </row>
    <row r="3651" spans="1:50">
      <c r="A3651" s="22">
        <v>43214</v>
      </c>
      <c r="B3651">
        <v>1032</v>
      </c>
      <c r="C3651">
        <v>1069</v>
      </c>
      <c r="D3651">
        <v>1025</v>
      </c>
      <c r="E3651">
        <v>1025</v>
      </c>
      <c r="F3651" s="22">
        <v>43215</v>
      </c>
      <c r="G3651">
        <v>1020</v>
      </c>
      <c r="H3651">
        <v>1084</v>
      </c>
      <c r="I3651">
        <v>1009</v>
      </c>
      <c r="J3651">
        <v>1036</v>
      </c>
      <c r="K3651" s="22">
        <v>43216</v>
      </c>
      <c r="L3651">
        <v>1040</v>
      </c>
      <c r="M3651">
        <v>1.1499999999999999</v>
      </c>
      <c r="N3651" s="8" t="str">
        <f>IF(AND(AM3651=1,AC3651&lt;-0.005,AE3651&gt;O$1),R3651,"")</f>
        <v/>
      </c>
      <c r="O3651" s="8">
        <f t="shared" si="287"/>
        <v>473058.20948153117</v>
      </c>
      <c r="P3651" s="8" t="str">
        <f t="shared" si="291"/>
        <v/>
      </c>
      <c r="Q3651" s="8">
        <f t="shared" si="288"/>
        <v>614089.73928675905</v>
      </c>
      <c r="R3651" s="8">
        <f t="shared" si="289"/>
        <v>-22497.704315886156</v>
      </c>
      <c r="S3651" s="8">
        <f t="shared" si="290"/>
        <v>1381788.0028017184</v>
      </c>
      <c r="U3651" s="25">
        <v>43216.316747685189</v>
      </c>
      <c r="V3651">
        <v>39</v>
      </c>
      <c r="W3651">
        <v>3825</v>
      </c>
      <c r="X3651" t="s">
        <v>1069</v>
      </c>
      <c r="Y3651" t="s">
        <v>954</v>
      </c>
      <c r="Z3651" s="25">
        <v>43215.990972222222</v>
      </c>
      <c r="AA3651">
        <v>1028</v>
      </c>
      <c r="AB3651">
        <v>-8</v>
      </c>
      <c r="AC3651" s="24">
        <v>-7.7000000000000002E-3</v>
      </c>
      <c r="AD3651">
        <v>4600</v>
      </c>
      <c r="AE3651">
        <v>4740460</v>
      </c>
      <c r="AF3651" s="22">
        <v>43215</v>
      </c>
      <c r="AG3651">
        <v>1020</v>
      </c>
      <c r="AH3651">
        <v>1036</v>
      </c>
      <c r="AI3651" s="22">
        <v>43216</v>
      </c>
      <c r="AJ3651">
        <v>1040</v>
      </c>
      <c r="AK3651">
        <v>1089</v>
      </c>
      <c r="AM3651">
        <v>2</v>
      </c>
      <c r="AN3651" t="s">
        <v>1023</v>
      </c>
      <c r="AO3651">
        <v>555.32000000000005</v>
      </c>
      <c r="AP3651" t="s">
        <v>956</v>
      </c>
      <c r="AQ3651">
        <v>1</v>
      </c>
      <c r="AR3651">
        <v>0.81</v>
      </c>
      <c r="AS3651">
        <v>1.1499999999999999</v>
      </c>
      <c r="AT3651">
        <v>1.1200000000000001</v>
      </c>
      <c r="AU3651">
        <v>1.7150000000000001</v>
      </c>
      <c r="AV3651">
        <v>1093</v>
      </c>
      <c r="AW3651">
        <v>1000</v>
      </c>
      <c r="AX3651">
        <v>1089</v>
      </c>
    </row>
    <row r="3652" spans="1:50">
      <c r="A3652" s="22">
        <v>43214</v>
      </c>
      <c r="B3652">
        <v>660</v>
      </c>
      <c r="C3652">
        <v>711</v>
      </c>
      <c r="D3652">
        <v>656</v>
      </c>
      <c r="E3652">
        <v>711</v>
      </c>
      <c r="F3652" s="22">
        <v>43215</v>
      </c>
      <c r="G3652">
        <v>711</v>
      </c>
      <c r="H3652">
        <v>715</v>
      </c>
      <c r="I3652">
        <v>624</v>
      </c>
      <c r="J3652">
        <v>631</v>
      </c>
      <c r="K3652" s="22">
        <v>43216</v>
      </c>
      <c r="L3652">
        <v>621</v>
      </c>
      <c r="M3652">
        <v>1.03</v>
      </c>
      <c r="N3652" s="8" t="str">
        <f>IF(AND(AM3652=1,AC3652&lt;-0.005,AE3652&gt;O$1),R3652,"")</f>
        <v/>
      </c>
      <c r="O3652" s="8">
        <f t="shared" si="287"/>
        <v>473058.20948153117</v>
      </c>
      <c r="P3652" s="8" t="str">
        <f t="shared" si="291"/>
        <v/>
      </c>
      <c r="Q3652" s="8">
        <f t="shared" si="288"/>
        <v>614089.73928675905</v>
      </c>
      <c r="R3652" s="8">
        <f t="shared" si="289"/>
        <v>29863.481228668887</v>
      </c>
      <c r="S3652" s="8">
        <f t="shared" si="290"/>
        <v>1381788.0028017184</v>
      </c>
      <c r="U3652" s="25">
        <v>43216.316747685189</v>
      </c>
      <c r="V3652">
        <v>40</v>
      </c>
      <c r="W3652">
        <v>4308</v>
      </c>
      <c r="X3652" t="s">
        <v>338</v>
      </c>
      <c r="Y3652" t="s">
        <v>957</v>
      </c>
      <c r="Z3652" s="25">
        <v>43215.998611111114</v>
      </c>
      <c r="AA3652">
        <v>629</v>
      </c>
      <c r="AB3652">
        <v>-2</v>
      </c>
      <c r="AC3652" s="24">
        <v>-3.2000000000000002E-3</v>
      </c>
      <c r="AD3652">
        <v>4400</v>
      </c>
      <c r="AE3652">
        <v>2760940</v>
      </c>
      <c r="AF3652" s="22">
        <v>43215</v>
      </c>
      <c r="AG3652">
        <v>711</v>
      </c>
      <c r="AH3652">
        <v>631</v>
      </c>
      <c r="AI3652" s="22">
        <v>43216</v>
      </c>
      <c r="AJ3652">
        <v>621</v>
      </c>
      <c r="AK3652">
        <v>586</v>
      </c>
      <c r="AM3652">
        <v>2</v>
      </c>
      <c r="AN3652" t="s">
        <v>1023</v>
      </c>
      <c r="AO3652">
        <v>0</v>
      </c>
      <c r="AP3652" t="s">
        <v>956</v>
      </c>
      <c r="AQ3652">
        <v>0.98</v>
      </c>
      <c r="AR3652">
        <v>0.63</v>
      </c>
      <c r="AS3652">
        <v>1.03</v>
      </c>
      <c r="AT3652">
        <v>1.04</v>
      </c>
      <c r="AU3652">
        <v>1.1080000000000001</v>
      </c>
      <c r="AV3652">
        <v>659</v>
      </c>
      <c r="AW3652">
        <v>585</v>
      </c>
      <c r="AX3652">
        <v>586</v>
      </c>
    </row>
    <row r="3653" spans="1:50">
      <c r="A3653" s="22">
        <v>43214</v>
      </c>
      <c r="B3653">
        <v>1349</v>
      </c>
      <c r="C3653">
        <v>1376</v>
      </c>
      <c r="D3653">
        <v>1293</v>
      </c>
      <c r="E3653">
        <v>1310</v>
      </c>
      <c r="F3653" s="22">
        <v>43215</v>
      </c>
      <c r="G3653">
        <v>1320</v>
      </c>
      <c r="H3653">
        <v>1349</v>
      </c>
      <c r="I3653">
        <v>1240</v>
      </c>
      <c r="J3653">
        <v>1264</v>
      </c>
      <c r="K3653" s="22">
        <v>43216</v>
      </c>
      <c r="L3653">
        <v>1300</v>
      </c>
      <c r="M3653">
        <v>0.85</v>
      </c>
      <c r="N3653" s="8" t="str">
        <f>IF(AND(AM3653=1,AC3653&lt;-0.005,AE3653&gt;O$1),R3653,"")</f>
        <v/>
      </c>
      <c r="O3653" s="8">
        <f t="shared" si="287"/>
        <v>473058.20948153117</v>
      </c>
      <c r="P3653" s="8" t="str">
        <f t="shared" si="291"/>
        <v/>
      </c>
      <c r="Q3653" s="8">
        <f t="shared" si="288"/>
        <v>614089.73928675905</v>
      </c>
      <c r="R3653" s="8">
        <f t="shared" si="289"/>
        <v>3875.9689922480688</v>
      </c>
      <c r="S3653" s="8">
        <f t="shared" si="290"/>
        <v>1381788.0028017184</v>
      </c>
      <c r="U3653" s="25">
        <v>43216.316747685189</v>
      </c>
      <c r="V3653">
        <v>41</v>
      </c>
      <c r="W3653">
        <v>7776</v>
      </c>
      <c r="X3653" t="s">
        <v>1108</v>
      </c>
      <c r="Y3653" t="s">
        <v>960</v>
      </c>
      <c r="Z3653" s="25">
        <v>43215.964583333334</v>
      </c>
      <c r="AA3653">
        <v>1258</v>
      </c>
      <c r="AB3653">
        <v>-6</v>
      </c>
      <c r="AC3653" s="24">
        <v>-4.7000000000000002E-3</v>
      </c>
      <c r="AD3653">
        <v>4400</v>
      </c>
      <c r="AE3653">
        <v>5443410</v>
      </c>
      <c r="AF3653" s="22">
        <v>43215</v>
      </c>
      <c r="AG3653">
        <v>1320</v>
      </c>
      <c r="AH3653">
        <v>1264</v>
      </c>
      <c r="AI3653" s="22">
        <v>43216</v>
      </c>
      <c r="AJ3653">
        <v>1300</v>
      </c>
      <c r="AK3653">
        <v>1290</v>
      </c>
      <c r="AM3653">
        <v>2</v>
      </c>
      <c r="AN3653" t="s">
        <v>1023</v>
      </c>
      <c r="AO3653">
        <v>51.17</v>
      </c>
      <c r="AP3653">
        <v>0</v>
      </c>
      <c r="AQ3653">
        <v>0.12</v>
      </c>
      <c r="AR3653">
        <v>0.62</v>
      </c>
      <c r="AS3653">
        <v>0.85</v>
      </c>
      <c r="AT3653">
        <v>1.24</v>
      </c>
      <c r="AU3653">
        <v>1.165</v>
      </c>
      <c r="AV3653">
        <v>1473</v>
      </c>
      <c r="AW3653">
        <v>1290</v>
      </c>
      <c r="AX3653">
        <v>1290</v>
      </c>
    </row>
    <row r="3654" spans="1:50">
      <c r="A3654" s="22">
        <v>43214</v>
      </c>
      <c r="B3654">
        <v>947</v>
      </c>
      <c r="C3654">
        <v>1024</v>
      </c>
      <c r="D3654">
        <v>877</v>
      </c>
      <c r="E3654">
        <v>1024</v>
      </c>
      <c r="F3654" s="22">
        <v>43215</v>
      </c>
      <c r="G3654">
        <v>1054</v>
      </c>
      <c r="H3654">
        <v>1174</v>
      </c>
      <c r="I3654">
        <v>1012</v>
      </c>
      <c r="J3654">
        <v>1027</v>
      </c>
      <c r="K3654" s="22">
        <v>43216</v>
      </c>
      <c r="L3654">
        <v>1000</v>
      </c>
      <c r="M3654">
        <v>0.93</v>
      </c>
      <c r="N3654" s="8" t="str">
        <f>IF(AND(AM3654=1,AC3654&lt;-0.005,AE3654&gt;O$1),R3654,"")</f>
        <v/>
      </c>
      <c r="O3654" s="8">
        <f t="shared" si="287"/>
        <v>473058.20948153117</v>
      </c>
      <c r="P3654" s="8" t="str">
        <f t="shared" si="291"/>
        <v/>
      </c>
      <c r="Q3654" s="8">
        <f t="shared" si="288"/>
        <v>614089.73928675905</v>
      </c>
      <c r="R3654" s="8">
        <f t="shared" si="289"/>
        <v>-32710.280373831778</v>
      </c>
      <c r="S3654" s="8">
        <f t="shared" si="290"/>
        <v>1381788.0028017184</v>
      </c>
      <c r="U3654" s="25">
        <v>43216.316747685189</v>
      </c>
      <c r="V3654">
        <v>42</v>
      </c>
      <c r="W3654">
        <v>6620</v>
      </c>
      <c r="X3654" t="s">
        <v>1152</v>
      </c>
      <c r="Y3654" t="s">
        <v>962</v>
      </c>
      <c r="Z3654" s="25">
        <v>43215.949305555558</v>
      </c>
      <c r="AA3654">
        <v>1005</v>
      </c>
      <c r="AB3654">
        <v>-22</v>
      </c>
      <c r="AC3654" s="24">
        <v>-2.1399999999999999E-2</v>
      </c>
      <c r="AD3654">
        <v>4200</v>
      </c>
      <c r="AE3654">
        <v>4208620</v>
      </c>
      <c r="AF3654" s="22">
        <v>43215</v>
      </c>
      <c r="AG3654">
        <v>1054</v>
      </c>
      <c r="AH3654">
        <v>1027</v>
      </c>
      <c r="AI3654" s="22">
        <v>43216</v>
      </c>
      <c r="AJ3654">
        <v>1000</v>
      </c>
      <c r="AK3654">
        <v>1070</v>
      </c>
      <c r="AM3654">
        <v>2</v>
      </c>
      <c r="AN3654" t="s">
        <v>1023</v>
      </c>
      <c r="AO3654">
        <v>0</v>
      </c>
      <c r="AP3654">
        <v>0</v>
      </c>
      <c r="AQ3654">
        <v>0.12</v>
      </c>
      <c r="AR3654">
        <v>0.36</v>
      </c>
      <c r="AS3654">
        <v>0.93</v>
      </c>
      <c r="AT3654">
        <v>0.95</v>
      </c>
      <c r="AU3654">
        <v>0.88500000000000001</v>
      </c>
      <c r="AV3654">
        <v>1073</v>
      </c>
      <c r="AW3654">
        <v>951</v>
      </c>
      <c r="AX3654">
        <v>1070</v>
      </c>
    </row>
    <row r="3655" spans="1:50">
      <c r="A3655" s="22">
        <v>43214</v>
      </c>
      <c r="B3655">
        <v>4055</v>
      </c>
      <c r="C3655">
        <v>4075</v>
      </c>
      <c r="D3655">
        <v>4015</v>
      </c>
      <c r="E3655">
        <v>4035</v>
      </c>
      <c r="F3655" s="22">
        <v>43215</v>
      </c>
      <c r="G3655">
        <v>4100</v>
      </c>
      <c r="H3655">
        <v>4145</v>
      </c>
      <c r="I3655">
        <v>4030</v>
      </c>
      <c r="J3655">
        <v>4035</v>
      </c>
      <c r="K3655" s="22">
        <v>43216</v>
      </c>
      <c r="L3655">
        <v>3825</v>
      </c>
      <c r="M3655">
        <v>0.97</v>
      </c>
      <c r="N3655" s="8" t="str">
        <f>IF(AND(AM3655=1,AC3655&lt;-0.005,AE3655&gt;O$1),R3655,"")</f>
        <v/>
      </c>
      <c r="O3655" s="8">
        <f t="shared" si="287"/>
        <v>473058.20948153117</v>
      </c>
      <c r="P3655" s="8" t="str">
        <f t="shared" si="291"/>
        <v/>
      </c>
      <c r="Q3655" s="8">
        <f t="shared" si="288"/>
        <v>614089.73928675905</v>
      </c>
      <c r="R3655" s="8">
        <f t="shared" si="289"/>
        <v>-23661.270236612687</v>
      </c>
      <c r="S3655" s="8">
        <f t="shared" si="290"/>
        <v>1381788.0028017184</v>
      </c>
      <c r="U3655" s="25">
        <v>43216.316747685189</v>
      </c>
      <c r="V3655">
        <v>43</v>
      </c>
      <c r="W3655">
        <v>3938</v>
      </c>
      <c r="X3655" t="s">
        <v>1151</v>
      </c>
      <c r="Y3655" t="s">
        <v>962</v>
      </c>
      <c r="Z3655" s="25">
        <v>43215.979861111111</v>
      </c>
      <c r="AA3655">
        <v>3882</v>
      </c>
      <c r="AB3655">
        <v>-153</v>
      </c>
      <c r="AC3655" s="24">
        <v>-3.7900000000000003E-2</v>
      </c>
      <c r="AD3655">
        <v>4200</v>
      </c>
      <c r="AE3655">
        <v>15995500</v>
      </c>
      <c r="AF3655" s="22">
        <v>43215</v>
      </c>
      <c r="AG3655">
        <v>4100</v>
      </c>
      <c r="AH3655">
        <v>4035</v>
      </c>
      <c r="AI3655" s="22">
        <v>43216</v>
      </c>
      <c r="AJ3655">
        <v>3825</v>
      </c>
      <c r="AK3655">
        <v>4015</v>
      </c>
      <c r="AM3655">
        <v>2</v>
      </c>
      <c r="AN3655" t="s">
        <v>1023</v>
      </c>
      <c r="AO3655">
        <v>5.41</v>
      </c>
      <c r="AP3655" t="s">
        <v>956</v>
      </c>
      <c r="AQ3655">
        <v>0.16</v>
      </c>
      <c r="AR3655">
        <v>0.04</v>
      </c>
      <c r="AS3655">
        <v>0.97</v>
      </c>
      <c r="AT3655">
        <v>0.92</v>
      </c>
      <c r="AU3655">
        <v>0.48599999999999999</v>
      </c>
      <c r="AV3655">
        <v>4045</v>
      </c>
      <c r="AW3655">
        <v>3810</v>
      </c>
      <c r="AX3655">
        <v>4015</v>
      </c>
    </row>
    <row r="3656" spans="1:50">
      <c r="A3656" s="22">
        <v>43214</v>
      </c>
      <c r="B3656">
        <v>2810</v>
      </c>
      <c r="C3656">
        <v>2930</v>
      </c>
      <c r="D3656">
        <v>2790</v>
      </c>
      <c r="E3656">
        <v>2829</v>
      </c>
      <c r="F3656" s="22">
        <v>43215</v>
      </c>
      <c r="G3656">
        <v>2450</v>
      </c>
      <c r="H3656">
        <v>2653</v>
      </c>
      <c r="I3656">
        <v>2432</v>
      </c>
      <c r="J3656">
        <v>2546</v>
      </c>
      <c r="K3656" s="22">
        <v>43216</v>
      </c>
      <c r="L3656">
        <v>2529</v>
      </c>
      <c r="M3656">
        <v>0.79</v>
      </c>
      <c r="N3656" s="8" t="str">
        <f>IF(AND(AM3656=1,AC3656&lt;-0.005,AE3656&gt;O$1),R3656,"")</f>
        <v/>
      </c>
      <c r="O3656" s="8">
        <f t="shared" si="287"/>
        <v>473058.20948153117</v>
      </c>
      <c r="P3656" s="8" t="str">
        <f t="shared" si="291"/>
        <v/>
      </c>
      <c r="Q3656" s="8">
        <f t="shared" si="288"/>
        <v>614089.73928675905</v>
      </c>
      <c r="R3656" s="8">
        <f t="shared" si="289"/>
        <v>22520.661157024781</v>
      </c>
      <c r="S3656" s="8">
        <f t="shared" si="290"/>
        <v>1381788.0028017184</v>
      </c>
      <c r="U3656" s="25">
        <v>43216.316759259258</v>
      </c>
      <c r="V3656">
        <v>44</v>
      </c>
      <c r="W3656">
        <v>3810</v>
      </c>
      <c r="X3656" t="s">
        <v>1150</v>
      </c>
      <c r="Y3656" t="s">
        <v>954</v>
      </c>
      <c r="Z3656" s="25">
        <v>43215.976388888892</v>
      </c>
      <c r="AA3656">
        <v>2500</v>
      </c>
      <c r="AB3656">
        <v>-46</v>
      </c>
      <c r="AC3656" s="24">
        <v>-1.8100000000000002E-2</v>
      </c>
      <c r="AD3656">
        <v>4000</v>
      </c>
      <c r="AE3656">
        <v>9884000</v>
      </c>
      <c r="AF3656" s="22">
        <v>43215</v>
      </c>
      <c r="AG3656">
        <v>2450</v>
      </c>
      <c r="AH3656">
        <v>2546</v>
      </c>
      <c r="AI3656" s="22">
        <v>43216</v>
      </c>
      <c r="AJ3656">
        <v>2529</v>
      </c>
      <c r="AK3656">
        <v>2420</v>
      </c>
      <c r="AM3656">
        <v>2</v>
      </c>
      <c r="AN3656" t="s">
        <v>1023</v>
      </c>
      <c r="AO3656">
        <v>0</v>
      </c>
      <c r="AP3656">
        <v>0</v>
      </c>
      <c r="AQ3656">
        <v>0.06</v>
      </c>
      <c r="AR3656">
        <v>0.04</v>
      </c>
      <c r="AS3656">
        <v>0.79</v>
      </c>
      <c r="AT3656">
        <v>0.78</v>
      </c>
      <c r="AU3656">
        <v>2.7559999999999998</v>
      </c>
      <c r="AV3656">
        <v>2529</v>
      </c>
      <c r="AW3656">
        <v>2401</v>
      </c>
      <c r="AX3656">
        <v>2420</v>
      </c>
    </row>
    <row r="3657" spans="1:50">
      <c r="A3657" s="22">
        <v>43214</v>
      </c>
      <c r="B3657">
        <v>1911</v>
      </c>
      <c r="C3657">
        <v>1924</v>
      </c>
      <c r="D3657">
        <v>1903</v>
      </c>
      <c r="E3657">
        <v>1922</v>
      </c>
      <c r="F3657" s="22">
        <v>43215</v>
      </c>
      <c r="G3657">
        <v>1910</v>
      </c>
      <c r="H3657">
        <v>1919.5</v>
      </c>
      <c r="I3657">
        <v>1903</v>
      </c>
      <c r="J3657">
        <v>1914</v>
      </c>
      <c r="K3657" s="22">
        <v>43216</v>
      </c>
      <c r="L3657">
        <v>1928.5</v>
      </c>
      <c r="M3657">
        <v>1.02</v>
      </c>
      <c r="N3657" s="8" t="str">
        <f>IF(AND(AM3657=1,AC3657&lt;-0.005,AE3657&gt;O$1),R3657,"")</f>
        <v/>
      </c>
      <c r="O3657" s="8">
        <f t="shared" si="287"/>
        <v>473058.20948153117</v>
      </c>
      <c r="P3657" s="8" t="str">
        <f t="shared" si="291"/>
        <v/>
      </c>
      <c r="Q3657" s="8">
        <f t="shared" si="288"/>
        <v>614089.73928675905</v>
      </c>
      <c r="R3657" s="8">
        <f t="shared" si="289"/>
        <v>2999.4783515909785</v>
      </c>
      <c r="S3657" s="8">
        <f t="shared" si="290"/>
        <v>1384787.4811533093</v>
      </c>
      <c r="U3657" s="25">
        <v>43216.316759259258</v>
      </c>
      <c r="V3657">
        <v>45</v>
      </c>
      <c r="W3657">
        <v>8591</v>
      </c>
      <c r="X3657" t="s">
        <v>528</v>
      </c>
      <c r="Y3657" t="s">
        <v>962</v>
      </c>
      <c r="Z3657" s="25">
        <v>43215.993750000001</v>
      </c>
      <c r="AA3657">
        <v>1923</v>
      </c>
      <c r="AB3657">
        <v>9</v>
      </c>
      <c r="AC3657" s="24">
        <v>4.7000000000000002E-3</v>
      </c>
      <c r="AD3657">
        <v>4000</v>
      </c>
      <c r="AE3657">
        <v>7678680</v>
      </c>
      <c r="AF3657" s="22">
        <v>43215</v>
      </c>
      <c r="AG3657">
        <v>1910</v>
      </c>
      <c r="AH3657">
        <v>1914</v>
      </c>
      <c r="AI3657" s="22">
        <v>43216</v>
      </c>
      <c r="AJ3657">
        <v>1928.5</v>
      </c>
      <c r="AK3657">
        <v>1917</v>
      </c>
      <c r="AM3657">
        <v>1</v>
      </c>
      <c r="AN3657">
        <v>0</v>
      </c>
      <c r="AO3657">
        <v>8.4700000000000006</v>
      </c>
      <c r="AP3657" t="s">
        <v>956</v>
      </c>
      <c r="AQ3657">
        <v>0.76</v>
      </c>
      <c r="AR3657">
        <v>0.19</v>
      </c>
      <c r="AS3657">
        <v>1.02</v>
      </c>
      <c r="AT3657">
        <v>0.99</v>
      </c>
      <c r="AU3657">
        <v>0.53100000000000003</v>
      </c>
      <c r="AV3657">
        <v>1929</v>
      </c>
      <c r="AW3657">
        <v>1907.5</v>
      </c>
      <c r="AX3657">
        <v>1917</v>
      </c>
    </row>
    <row r="3658" spans="1:50">
      <c r="A3658" s="22">
        <v>43214</v>
      </c>
      <c r="B3658">
        <v>4590</v>
      </c>
      <c r="C3658">
        <v>4610</v>
      </c>
      <c r="D3658">
        <v>4505</v>
      </c>
      <c r="E3658">
        <v>4545</v>
      </c>
      <c r="F3658" s="22">
        <v>43215</v>
      </c>
      <c r="G3658">
        <v>4450</v>
      </c>
      <c r="H3658">
        <v>4530</v>
      </c>
      <c r="I3658">
        <v>4410</v>
      </c>
      <c r="J3658">
        <v>4435</v>
      </c>
      <c r="K3658" s="22">
        <v>43216</v>
      </c>
      <c r="L3658">
        <v>4000</v>
      </c>
      <c r="M3658">
        <v>0.98</v>
      </c>
      <c r="N3658" s="8">
        <f>IF(AND(AM3658=1,AC3658&lt;-0.005,AE3658&gt;O$1),R3658,"")</f>
        <v>-18072.28915662651</v>
      </c>
      <c r="O3658" s="8">
        <f t="shared" si="287"/>
        <v>454985.92032490467</v>
      </c>
      <c r="P3658" s="8" t="str">
        <f t="shared" si="291"/>
        <v/>
      </c>
      <c r="Q3658" s="8">
        <f t="shared" si="288"/>
        <v>614089.73928675905</v>
      </c>
      <c r="R3658" s="8">
        <f t="shared" si="289"/>
        <v>-18072.28915662651</v>
      </c>
      <c r="S3658" s="8">
        <f t="shared" si="290"/>
        <v>1366715.1919966829</v>
      </c>
      <c r="U3658" s="25">
        <v>43216.316759259258</v>
      </c>
      <c r="V3658">
        <v>46</v>
      </c>
      <c r="W3658">
        <v>2413</v>
      </c>
      <c r="X3658" t="s">
        <v>1149</v>
      </c>
      <c r="Y3658" t="s">
        <v>962</v>
      </c>
      <c r="Z3658" s="25">
        <v>43215.977083333331</v>
      </c>
      <c r="AA3658">
        <v>4300</v>
      </c>
      <c r="AB3658">
        <v>-135</v>
      </c>
      <c r="AC3658" s="24">
        <v>-3.04E-2</v>
      </c>
      <c r="AD3658">
        <v>3800</v>
      </c>
      <c r="AE3658">
        <v>16426650</v>
      </c>
      <c r="AF3658" s="22">
        <v>43215</v>
      </c>
      <c r="AG3658">
        <v>4450</v>
      </c>
      <c r="AH3658">
        <v>4435</v>
      </c>
      <c r="AI3658" s="22">
        <v>43216</v>
      </c>
      <c r="AJ3658">
        <v>4000</v>
      </c>
      <c r="AK3658">
        <v>4150</v>
      </c>
      <c r="AM3658">
        <v>1</v>
      </c>
      <c r="AN3658">
        <v>0</v>
      </c>
      <c r="AO3658">
        <v>2.92</v>
      </c>
      <c r="AP3658">
        <v>0.25</v>
      </c>
      <c r="AQ3658">
        <v>0.32</v>
      </c>
      <c r="AR3658">
        <v>0.69</v>
      </c>
      <c r="AS3658">
        <v>0.98</v>
      </c>
      <c r="AT3658">
        <v>1.04</v>
      </c>
      <c r="AU3658">
        <v>0.52700000000000002</v>
      </c>
      <c r="AV3658">
        <v>4150</v>
      </c>
      <c r="AW3658">
        <v>3925</v>
      </c>
      <c r="AX3658">
        <v>4150</v>
      </c>
    </row>
    <row r="3659" spans="1:50">
      <c r="A3659" s="22">
        <v>43214</v>
      </c>
      <c r="B3659">
        <v>5397</v>
      </c>
      <c r="C3659">
        <v>5438</v>
      </c>
      <c r="D3659">
        <v>5354</v>
      </c>
      <c r="E3659">
        <v>5438</v>
      </c>
      <c r="F3659" s="22">
        <v>43215</v>
      </c>
      <c r="G3659">
        <v>5407</v>
      </c>
      <c r="H3659">
        <v>5430</v>
      </c>
      <c r="I3659">
        <v>5360</v>
      </c>
      <c r="J3659">
        <v>5410</v>
      </c>
      <c r="K3659" s="22">
        <v>43216</v>
      </c>
      <c r="L3659">
        <v>5450</v>
      </c>
      <c r="M3659">
        <v>1.03</v>
      </c>
      <c r="N3659" s="8" t="str">
        <f>IF(AND(AM3659=1,AC3659&lt;-0.005,AE3659&gt;O$1),R3659,"")</f>
        <v/>
      </c>
      <c r="O3659" s="8">
        <f t="shared" si="287"/>
        <v>454985.92032490467</v>
      </c>
      <c r="P3659" s="8" t="str">
        <f t="shared" si="291"/>
        <v/>
      </c>
      <c r="Q3659" s="8">
        <f t="shared" si="288"/>
        <v>614089.73928675905</v>
      </c>
      <c r="R3659" s="8">
        <f t="shared" si="289"/>
        <v>643.02774205404751</v>
      </c>
      <c r="S3659" s="8">
        <f t="shared" si="290"/>
        <v>1367358.219738737</v>
      </c>
      <c r="U3659" s="25">
        <v>43216.316759259258</v>
      </c>
      <c r="V3659">
        <v>47</v>
      </c>
      <c r="W3659">
        <v>6758</v>
      </c>
      <c r="X3659" t="s">
        <v>790</v>
      </c>
      <c r="Y3659" t="s">
        <v>962</v>
      </c>
      <c r="Z3659" s="25">
        <v>43215.992361111108</v>
      </c>
      <c r="AA3659">
        <v>5410</v>
      </c>
      <c r="AB3659">
        <v>0</v>
      </c>
      <c r="AC3659" s="24">
        <v>0</v>
      </c>
      <c r="AD3659">
        <v>3800</v>
      </c>
      <c r="AE3659">
        <v>20527900</v>
      </c>
      <c r="AF3659" s="22">
        <v>43215</v>
      </c>
      <c r="AG3659">
        <v>5407</v>
      </c>
      <c r="AH3659">
        <v>5410</v>
      </c>
      <c r="AI3659" s="22">
        <v>43216</v>
      </c>
      <c r="AJ3659">
        <v>5450</v>
      </c>
      <c r="AK3659">
        <v>5443</v>
      </c>
      <c r="AM3659">
        <v>1</v>
      </c>
      <c r="AN3659" t="s">
        <v>1023</v>
      </c>
      <c r="AO3659">
        <v>11.97</v>
      </c>
      <c r="AP3659">
        <v>0.46</v>
      </c>
      <c r="AQ3659">
        <v>0.97</v>
      </c>
      <c r="AR3659">
        <v>0.47</v>
      </c>
      <c r="AS3659">
        <v>1.03</v>
      </c>
      <c r="AT3659">
        <v>1.02</v>
      </c>
      <c r="AU3659">
        <v>0.56399999999999995</v>
      </c>
      <c r="AV3659">
        <v>5468</v>
      </c>
      <c r="AW3659">
        <v>5405</v>
      </c>
      <c r="AX3659">
        <v>5443</v>
      </c>
    </row>
    <row r="3660" spans="1:50">
      <c r="A3660" s="22">
        <v>43214</v>
      </c>
      <c r="B3660">
        <v>366</v>
      </c>
      <c r="C3660">
        <v>367</v>
      </c>
      <c r="D3660">
        <v>359</v>
      </c>
      <c r="E3660">
        <v>359</v>
      </c>
      <c r="F3660" s="22">
        <v>43215</v>
      </c>
      <c r="G3660">
        <v>358</v>
      </c>
      <c r="H3660">
        <v>380</v>
      </c>
      <c r="I3660">
        <v>358</v>
      </c>
      <c r="J3660">
        <v>378</v>
      </c>
      <c r="K3660" s="22">
        <v>43216</v>
      </c>
      <c r="L3660">
        <v>393</v>
      </c>
      <c r="M3660">
        <v>0.98</v>
      </c>
      <c r="N3660" s="8" t="str">
        <f>IF(AND(AM3660=1,AC3660&lt;-0.005,AE3660&gt;O$1),R3660,"")</f>
        <v/>
      </c>
      <c r="O3660" s="8">
        <f t="shared" si="287"/>
        <v>454985.92032490467</v>
      </c>
      <c r="P3660" s="8" t="str">
        <f t="shared" si="291"/>
        <v/>
      </c>
      <c r="Q3660" s="8">
        <f t="shared" si="288"/>
        <v>614089.73928675905</v>
      </c>
      <c r="R3660" s="8">
        <f t="shared" si="289"/>
        <v>31081.081081081098</v>
      </c>
      <c r="S3660" s="8">
        <f t="shared" si="290"/>
        <v>1367358.219738737</v>
      </c>
      <c r="U3660" s="25">
        <v>43216.316759259258</v>
      </c>
      <c r="V3660">
        <v>48</v>
      </c>
      <c r="W3660">
        <v>4814</v>
      </c>
      <c r="X3660" t="s">
        <v>1093</v>
      </c>
      <c r="Y3660" t="s">
        <v>960</v>
      </c>
      <c r="Z3660" s="25">
        <v>43215.995138888888</v>
      </c>
      <c r="AA3660">
        <v>393</v>
      </c>
      <c r="AB3660">
        <v>15</v>
      </c>
      <c r="AC3660" s="24">
        <v>3.9699999999999999E-2</v>
      </c>
      <c r="AD3660">
        <v>3700</v>
      </c>
      <c r="AE3660">
        <v>1437110</v>
      </c>
      <c r="AF3660" s="22">
        <v>43215</v>
      </c>
      <c r="AG3660">
        <v>358</v>
      </c>
      <c r="AH3660">
        <v>378</v>
      </c>
      <c r="AI3660" s="22">
        <v>43216</v>
      </c>
      <c r="AJ3660">
        <v>393</v>
      </c>
      <c r="AK3660">
        <v>370</v>
      </c>
      <c r="AM3660" t="s">
        <v>1068</v>
      </c>
      <c r="AN3660" t="s">
        <v>1023</v>
      </c>
      <c r="AO3660">
        <v>0</v>
      </c>
      <c r="AP3660">
        <v>0</v>
      </c>
      <c r="AQ3660">
        <v>0.25</v>
      </c>
      <c r="AR3660">
        <v>7.0000000000000007E-2</v>
      </c>
      <c r="AS3660">
        <v>0.98</v>
      </c>
      <c r="AT3660">
        <v>0.91</v>
      </c>
      <c r="AU3660">
        <v>1.1619999999999999</v>
      </c>
      <c r="AV3660">
        <v>397</v>
      </c>
      <c r="AW3660">
        <v>370</v>
      </c>
      <c r="AX3660">
        <v>370</v>
      </c>
    </row>
    <row r="3661" spans="1:50">
      <c r="A3661" s="22">
        <v>43214</v>
      </c>
      <c r="B3661">
        <v>496</v>
      </c>
      <c r="C3661">
        <v>497</v>
      </c>
      <c r="D3661">
        <v>492</v>
      </c>
      <c r="E3661">
        <v>494</v>
      </c>
      <c r="F3661" s="22">
        <v>43215</v>
      </c>
      <c r="G3661">
        <v>492</v>
      </c>
      <c r="H3661">
        <v>496</v>
      </c>
      <c r="I3661">
        <v>491</v>
      </c>
      <c r="J3661">
        <v>495</v>
      </c>
      <c r="K3661" s="22">
        <v>43216</v>
      </c>
      <c r="L3661">
        <v>488</v>
      </c>
      <c r="M3661">
        <v>1</v>
      </c>
      <c r="N3661" s="8" t="str">
        <f>IF(AND(AM3661=1,AC3661&lt;-0.005,AE3661&gt;O$1),R3661,"")</f>
        <v/>
      </c>
      <c r="O3661" s="8">
        <f t="shared" si="287"/>
        <v>454985.92032490467</v>
      </c>
      <c r="P3661" s="8" t="str">
        <f t="shared" si="291"/>
        <v/>
      </c>
      <c r="Q3661" s="8">
        <f t="shared" si="288"/>
        <v>614089.73928675905</v>
      </c>
      <c r="R3661" s="8">
        <f t="shared" si="289"/>
        <v>5175.9834368529937</v>
      </c>
      <c r="S3661" s="8">
        <f t="shared" si="290"/>
        <v>1367358.219738737</v>
      </c>
      <c r="U3661" s="25">
        <v>43216.316759259258</v>
      </c>
      <c r="V3661">
        <v>50</v>
      </c>
      <c r="W3661">
        <v>2342</v>
      </c>
      <c r="X3661" t="s">
        <v>1148</v>
      </c>
      <c r="Y3661" t="s">
        <v>957</v>
      </c>
      <c r="Z3661" s="25">
        <v>43215.998611111114</v>
      </c>
      <c r="AA3661">
        <v>479</v>
      </c>
      <c r="AB3661">
        <v>-16</v>
      </c>
      <c r="AC3661" s="24">
        <v>-3.2300000000000002E-2</v>
      </c>
      <c r="AD3661">
        <v>3500</v>
      </c>
      <c r="AE3661">
        <v>1770050</v>
      </c>
      <c r="AF3661" s="22">
        <v>43215</v>
      </c>
      <c r="AG3661">
        <v>492</v>
      </c>
      <c r="AH3661">
        <v>495</v>
      </c>
      <c r="AI3661" s="22">
        <v>43216</v>
      </c>
      <c r="AJ3661">
        <v>488</v>
      </c>
      <c r="AK3661">
        <v>483</v>
      </c>
      <c r="AM3661">
        <v>2</v>
      </c>
      <c r="AN3661" t="s">
        <v>1023</v>
      </c>
      <c r="AO3661">
        <v>0</v>
      </c>
      <c r="AP3661">
        <v>0</v>
      </c>
      <c r="AQ3661">
        <v>0.39</v>
      </c>
      <c r="AR3661">
        <v>0.09</v>
      </c>
      <c r="AS3661">
        <v>1</v>
      </c>
      <c r="AT3661">
        <v>0.95</v>
      </c>
      <c r="AU3661">
        <v>0.88400000000000001</v>
      </c>
      <c r="AV3661">
        <v>494</v>
      </c>
      <c r="AW3661">
        <v>483</v>
      </c>
      <c r="AX3661">
        <v>483</v>
      </c>
    </row>
    <row r="3662" spans="1:50">
      <c r="A3662" s="22">
        <v>43215</v>
      </c>
      <c r="B3662">
        <v>580</v>
      </c>
      <c r="C3662">
        <v>589</v>
      </c>
      <c r="D3662">
        <v>565</v>
      </c>
      <c r="E3662">
        <v>570</v>
      </c>
      <c r="F3662" s="22">
        <v>43216</v>
      </c>
      <c r="G3662">
        <v>570</v>
      </c>
      <c r="H3662">
        <v>670</v>
      </c>
      <c r="I3662">
        <v>540</v>
      </c>
      <c r="J3662">
        <v>670</v>
      </c>
      <c r="K3662" s="22">
        <v>43217</v>
      </c>
      <c r="L3662">
        <v>650</v>
      </c>
      <c r="M3662">
        <v>1.23</v>
      </c>
      <c r="N3662" s="8" t="str">
        <f>IF(AND(AM3662=1,AC3662&lt;-0.005,AE3662&gt;O$1),R3662,"")</f>
        <v/>
      </c>
      <c r="O3662" s="8">
        <f t="shared" si="287"/>
        <v>454985.92032490467</v>
      </c>
      <c r="P3662" s="8" t="str">
        <f t="shared" si="291"/>
        <v/>
      </c>
      <c r="Q3662" s="8">
        <f t="shared" si="288"/>
        <v>614089.73928675905</v>
      </c>
      <c r="R3662" s="8">
        <f t="shared" si="289"/>
        <v>20833.333333333372</v>
      </c>
      <c r="S3662" s="8">
        <f t="shared" si="290"/>
        <v>1388191.5530720702</v>
      </c>
      <c r="U3662" s="25">
        <v>43217.316736111112</v>
      </c>
      <c r="V3662">
        <v>1</v>
      </c>
      <c r="W3662">
        <v>8698</v>
      </c>
      <c r="X3662" t="s">
        <v>1057</v>
      </c>
      <c r="Y3662" t="s">
        <v>962</v>
      </c>
      <c r="Z3662" s="25">
        <v>43216.997916666667</v>
      </c>
      <c r="AA3662">
        <v>730.6</v>
      </c>
      <c r="AB3662">
        <v>60.6</v>
      </c>
      <c r="AC3662" s="24">
        <v>9.0399999999999994E-2</v>
      </c>
      <c r="AD3662">
        <v>1129000</v>
      </c>
      <c r="AE3662">
        <v>811900990</v>
      </c>
      <c r="AF3662" s="22">
        <v>43216</v>
      </c>
      <c r="AG3662">
        <v>570</v>
      </c>
      <c r="AH3662">
        <v>670</v>
      </c>
      <c r="AI3662" s="22">
        <v>43217</v>
      </c>
      <c r="AJ3662">
        <v>650</v>
      </c>
      <c r="AK3662">
        <v>624</v>
      </c>
      <c r="AM3662">
        <v>1</v>
      </c>
      <c r="AN3662">
        <v>0</v>
      </c>
      <c r="AO3662">
        <v>1.22</v>
      </c>
      <c r="AP3662" t="s">
        <v>956</v>
      </c>
      <c r="AQ3662">
        <v>0.85</v>
      </c>
      <c r="AR3662">
        <v>0.85</v>
      </c>
      <c r="AS3662">
        <v>1.23</v>
      </c>
      <c r="AT3662">
        <v>1.4</v>
      </c>
      <c r="AU3662">
        <v>0.75800000000000001</v>
      </c>
      <c r="AV3662">
        <v>689</v>
      </c>
      <c r="AW3662">
        <v>614</v>
      </c>
      <c r="AX3662">
        <v>624</v>
      </c>
    </row>
    <row r="3663" spans="1:50">
      <c r="A3663" s="22">
        <v>43215</v>
      </c>
      <c r="B3663">
        <v>204</v>
      </c>
      <c r="C3663">
        <v>209</v>
      </c>
      <c r="D3663">
        <v>204</v>
      </c>
      <c r="E3663">
        <v>206</v>
      </c>
      <c r="F3663" s="22">
        <v>43216</v>
      </c>
      <c r="G3663">
        <v>208</v>
      </c>
      <c r="H3663">
        <v>286</v>
      </c>
      <c r="I3663">
        <v>202</v>
      </c>
      <c r="J3663">
        <v>286</v>
      </c>
      <c r="K3663" s="22">
        <v>43217</v>
      </c>
      <c r="L3663">
        <v>288</v>
      </c>
      <c r="M3663">
        <v>0.91</v>
      </c>
      <c r="N3663" s="8" t="str">
        <f>IF(AND(AM3663=1,AC3663&lt;-0.005,AE3663&gt;O$1),R3663,"")</f>
        <v/>
      </c>
      <c r="O3663" s="8">
        <f t="shared" si="287"/>
        <v>454985.92032490467</v>
      </c>
      <c r="P3663" s="8" t="str">
        <f t="shared" si="291"/>
        <v/>
      </c>
      <c r="Q3663" s="8">
        <f t="shared" si="288"/>
        <v>614089.73928675905</v>
      </c>
      <c r="R3663" s="8">
        <f t="shared" si="289"/>
        <v>49618.320610687049</v>
      </c>
      <c r="S3663" s="8">
        <f t="shared" si="290"/>
        <v>1388191.5530720702</v>
      </c>
      <c r="U3663" s="25">
        <v>43217.316736111112</v>
      </c>
      <c r="V3663">
        <v>2</v>
      </c>
      <c r="W3663">
        <v>3323</v>
      </c>
      <c r="X3663" t="s">
        <v>305</v>
      </c>
      <c r="Y3663" t="s">
        <v>960</v>
      </c>
      <c r="Z3663" s="25">
        <v>43216.997916666667</v>
      </c>
      <c r="AA3663">
        <v>325</v>
      </c>
      <c r="AB3663">
        <v>39</v>
      </c>
      <c r="AC3663" s="24">
        <v>0.13639999999999999</v>
      </c>
      <c r="AD3663">
        <v>758800</v>
      </c>
      <c r="AE3663">
        <v>245674820</v>
      </c>
      <c r="AF3663" s="22">
        <v>43216</v>
      </c>
      <c r="AG3663">
        <v>208</v>
      </c>
      <c r="AH3663">
        <v>286</v>
      </c>
      <c r="AI3663" s="22">
        <v>43217</v>
      </c>
      <c r="AJ3663">
        <v>288</v>
      </c>
      <c r="AK3663">
        <v>262</v>
      </c>
      <c r="AM3663">
        <v>2</v>
      </c>
      <c r="AN3663" t="s">
        <v>1023</v>
      </c>
      <c r="AO3663">
        <v>2308.73</v>
      </c>
      <c r="AP3663">
        <v>0.52</v>
      </c>
      <c r="AQ3663">
        <v>0.08</v>
      </c>
      <c r="AR3663">
        <v>0.03</v>
      </c>
      <c r="AS3663">
        <v>0.91</v>
      </c>
      <c r="AT3663">
        <v>0.72</v>
      </c>
      <c r="AU3663">
        <v>2.399</v>
      </c>
      <c r="AV3663">
        <v>295</v>
      </c>
      <c r="AW3663">
        <v>260</v>
      </c>
      <c r="AX3663">
        <v>262</v>
      </c>
    </row>
    <row r="3664" spans="1:50">
      <c r="A3664" s="22">
        <v>43215</v>
      </c>
      <c r="B3664">
        <v>145</v>
      </c>
      <c r="C3664">
        <v>150</v>
      </c>
      <c r="D3664">
        <v>123</v>
      </c>
      <c r="E3664">
        <v>125</v>
      </c>
      <c r="F3664" s="22">
        <v>43216</v>
      </c>
      <c r="G3664">
        <v>157</v>
      </c>
      <c r="H3664">
        <v>161</v>
      </c>
      <c r="I3664">
        <v>131</v>
      </c>
      <c r="J3664">
        <v>142</v>
      </c>
      <c r="K3664" s="22">
        <v>43217</v>
      </c>
      <c r="L3664">
        <v>134</v>
      </c>
      <c r="M3664">
        <v>1.03</v>
      </c>
      <c r="N3664" s="8" t="str">
        <f>IF(AND(AM3664=1,AC3664&lt;-0.005,AE3664&gt;O$1),R3664,"")</f>
        <v/>
      </c>
      <c r="O3664" s="8">
        <f t="shared" si="287"/>
        <v>454985.92032490467</v>
      </c>
      <c r="P3664" s="8" t="str">
        <f t="shared" si="291"/>
        <v/>
      </c>
      <c r="Q3664" s="8">
        <f t="shared" si="288"/>
        <v>614089.73928675905</v>
      </c>
      <c r="R3664" s="8">
        <f t="shared" si="289"/>
        <v>49180.327868852517</v>
      </c>
      <c r="S3664" s="8">
        <f t="shared" si="290"/>
        <v>1388191.5530720702</v>
      </c>
      <c r="U3664" s="25">
        <v>43217.316736111112</v>
      </c>
      <c r="V3664">
        <v>5</v>
      </c>
      <c r="W3664">
        <v>9973</v>
      </c>
      <c r="X3664" t="s">
        <v>1046</v>
      </c>
      <c r="Y3664" t="s">
        <v>960</v>
      </c>
      <c r="Z3664" s="25">
        <v>43216.994444444441</v>
      </c>
      <c r="AA3664">
        <v>138.80000000000001</v>
      </c>
      <c r="AB3664">
        <v>-3.2</v>
      </c>
      <c r="AC3664" s="24">
        <v>-2.2499999999999999E-2</v>
      </c>
      <c r="AD3664">
        <v>78900</v>
      </c>
      <c r="AE3664">
        <v>10832670</v>
      </c>
      <c r="AF3664" s="22">
        <v>43216</v>
      </c>
      <c r="AG3664">
        <v>157</v>
      </c>
      <c r="AH3664">
        <v>142</v>
      </c>
      <c r="AI3664" s="22">
        <v>43217</v>
      </c>
      <c r="AJ3664">
        <v>134</v>
      </c>
      <c r="AK3664">
        <v>122</v>
      </c>
      <c r="AM3664">
        <v>2</v>
      </c>
      <c r="AN3664" t="s">
        <v>1023</v>
      </c>
      <c r="AO3664">
        <v>0</v>
      </c>
      <c r="AP3664">
        <v>0</v>
      </c>
      <c r="AQ3664">
        <v>0.75</v>
      </c>
      <c r="AR3664">
        <v>0.3</v>
      </c>
      <c r="AS3664">
        <v>1.03</v>
      </c>
      <c r="AT3664">
        <v>1.01</v>
      </c>
      <c r="AU3664">
        <v>0.59</v>
      </c>
      <c r="AV3664">
        <v>134</v>
      </c>
      <c r="AW3664">
        <v>121</v>
      </c>
      <c r="AX3664">
        <v>122</v>
      </c>
    </row>
    <row r="3665" spans="1:50">
      <c r="A3665" s="22">
        <v>43215</v>
      </c>
      <c r="B3665">
        <v>1273</v>
      </c>
      <c r="C3665">
        <v>1277</v>
      </c>
      <c r="D3665">
        <v>1260</v>
      </c>
      <c r="E3665">
        <v>1261</v>
      </c>
      <c r="F3665" s="22">
        <v>43216</v>
      </c>
      <c r="G3665">
        <v>1248</v>
      </c>
      <c r="H3665">
        <v>1254</v>
      </c>
      <c r="I3665">
        <v>1242</v>
      </c>
      <c r="J3665">
        <v>1248</v>
      </c>
      <c r="K3665" s="22">
        <v>43217</v>
      </c>
      <c r="L3665">
        <v>1242</v>
      </c>
      <c r="M3665">
        <v>0.94</v>
      </c>
      <c r="N3665" s="8" t="str">
        <f>IF(AND(AM3665=1,AC3665&lt;-0.005,AE3665&gt;O$1),R3665,"")</f>
        <v/>
      </c>
      <c r="O3665" s="8">
        <f t="shared" si="287"/>
        <v>454985.92032490467</v>
      </c>
      <c r="P3665" s="8" t="str">
        <f t="shared" si="291"/>
        <v/>
      </c>
      <c r="Q3665" s="8">
        <f t="shared" si="288"/>
        <v>614089.73928675905</v>
      </c>
      <c r="R3665" s="8">
        <f t="shared" si="289"/>
        <v>4058.4415584415947</v>
      </c>
      <c r="S3665" s="8">
        <f t="shared" si="290"/>
        <v>1392249.9946305119</v>
      </c>
      <c r="U3665" s="25">
        <v>43217.316736111112</v>
      </c>
      <c r="V3665">
        <v>7</v>
      </c>
      <c r="W3665">
        <v>1357</v>
      </c>
      <c r="X3665" t="s">
        <v>1056</v>
      </c>
      <c r="Y3665" t="s">
        <v>954</v>
      </c>
      <c r="Z3665" s="25">
        <v>43216.998611111114</v>
      </c>
      <c r="AA3665">
        <v>1244</v>
      </c>
      <c r="AB3665">
        <v>-4</v>
      </c>
      <c r="AC3665" s="24">
        <v>-3.2000000000000002E-3</v>
      </c>
      <c r="AD3665">
        <v>41410</v>
      </c>
      <c r="AE3665">
        <v>51652360</v>
      </c>
      <c r="AF3665" s="22">
        <v>43216</v>
      </c>
      <c r="AG3665">
        <v>1248</v>
      </c>
      <c r="AH3665">
        <v>1248</v>
      </c>
      <c r="AI3665" s="22">
        <v>43217</v>
      </c>
      <c r="AJ3665">
        <v>1242</v>
      </c>
      <c r="AK3665">
        <v>1232</v>
      </c>
      <c r="AM3665">
        <v>1</v>
      </c>
      <c r="AN3665">
        <v>0</v>
      </c>
      <c r="AO3665" s="26">
        <v>8.0000000000000002E-3</v>
      </c>
      <c r="AQ3665">
        <v>0</v>
      </c>
      <c r="AR3665">
        <v>0.36</v>
      </c>
      <c r="AS3665">
        <v>0.94</v>
      </c>
      <c r="AT3665">
        <v>0.95</v>
      </c>
      <c r="AU3665">
        <v>1.9750000000000001</v>
      </c>
      <c r="AV3665">
        <v>1245</v>
      </c>
      <c r="AW3665">
        <v>1230</v>
      </c>
      <c r="AX3665">
        <v>1232</v>
      </c>
    </row>
    <row r="3666" spans="1:50">
      <c r="A3666" s="22">
        <v>43215</v>
      </c>
      <c r="B3666">
        <v>123</v>
      </c>
      <c r="C3666">
        <v>130</v>
      </c>
      <c r="D3666">
        <v>118</v>
      </c>
      <c r="E3666">
        <v>119</v>
      </c>
      <c r="F3666" s="22">
        <v>43216</v>
      </c>
      <c r="G3666">
        <v>109</v>
      </c>
      <c r="H3666">
        <v>114</v>
      </c>
      <c r="I3666">
        <v>107</v>
      </c>
      <c r="J3666">
        <v>111</v>
      </c>
      <c r="K3666" s="22">
        <v>43217</v>
      </c>
      <c r="L3666">
        <v>116</v>
      </c>
      <c r="M3666">
        <v>1.02</v>
      </c>
      <c r="N3666" s="8" t="str">
        <f>IF(AND(AM3666=1,AC3666&lt;-0.005,AE3666&gt;O$1),R3666,"")</f>
        <v/>
      </c>
      <c r="O3666" s="8">
        <f t="shared" si="287"/>
        <v>454985.92032490467</v>
      </c>
      <c r="P3666" s="8" t="str">
        <f t="shared" si="291"/>
        <v/>
      </c>
      <c r="Q3666" s="8">
        <f t="shared" si="288"/>
        <v>614089.73928675905</v>
      </c>
      <c r="R3666" s="8">
        <f t="shared" si="289"/>
        <v>-28455.284552845518</v>
      </c>
      <c r="S3666" s="8">
        <f t="shared" si="290"/>
        <v>1392249.9946305119</v>
      </c>
      <c r="U3666" s="25">
        <v>43217.316736111112</v>
      </c>
      <c r="V3666">
        <v>8</v>
      </c>
      <c r="W3666">
        <v>8704</v>
      </c>
      <c r="X3666" t="s">
        <v>1085</v>
      </c>
      <c r="Y3666" t="s">
        <v>960</v>
      </c>
      <c r="Z3666" s="25">
        <v>43216.997916666667</v>
      </c>
      <c r="AA3666">
        <v>114</v>
      </c>
      <c r="AB3666">
        <v>3</v>
      </c>
      <c r="AC3666" s="24">
        <v>2.7E-2</v>
      </c>
      <c r="AD3666">
        <v>38600</v>
      </c>
      <c r="AE3666">
        <v>4335300</v>
      </c>
      <c r="AF3666" s="22">
        <v>43216</v>
      </c>
      <c r="AG3666">
        <v>109</v>
      </c>
      <c r="AH3666">
        <v>111</v>
      </c>
      <c r="AI3666" s="22">
        <v>43217</v>
      </c>
      <c r="AJ3666">
        <v>116</v>
      </c>
      <c r="AK3666">
        <v>123</v>
      </c>
      <c r="AM3666" t="s">
        <v>1068</v>
      </c>
      <c r="AN3666" t="s">
        <v>1023</v>
      </c>
      <c r="AO3666">
        <v>0</v>
      </c>
      <c r="AP3666" t="s">
        <v>956</v>
      </c>
      <c r="AQ3666">
        <v>0.54</v>
      </c>
      <c r="AR3666">
        <v>0.12</v>
      </c>
      <c r="AS3666">
        <v>1.02</v>
      </c>
      <c r="AT3666">
        <v>0.89</v>
      </c>
      <c r="AU3666">
        <v>2.4910000000000001</v>
      </c>
      <c r="AV3666">
        <v>127</v>
      </c>
      <c r="AW3666">
        <v>115</v>
      </c>
      <c r="AX3666">
        <v>123</v>
      </c>
    </row>
    <row r="3667" spans="1:50">
      <c r="A3667" s="22">
        <v>43215</v>
      </c>
      <c r="B3667">
        <v>249</v>
      </c>
      <c r="C3667">
        <v>253</v>
      </c>
      <c r="D3667">
        <v>245</v>
      </c>
      <c r="E3667">
        <v>249</v>
      </c>
      <c r="F3667" s="22">
        <v>43216</v>
      </c>
      <c r="G3667">
        <v>253</v>
      </c>
      <c r="H3667">
        <v>279</v>
      </c>
      <c r="I3667">
        <v>253</v>
      </c>
      <c r="J3667">
        <v>279</v>
      </c>
      <c r="K3667" s="22">
        <v>43217</v>
      </c>
      <c r="L3667">
        <v>273</v>
      </c>
      <c r="M3667">
        <v>0.96</v>
      </c>
      <c r="N3667" s="8" t="str">
        <f>IF(AND(AM3667=1,AC3667&lt;-0.005,AE3667&gt;O$1),R3667,"")</f>
        <v/>
      </c>
      <c r="O3667" s="8">
        <f t="shared" si="287"/>
        <v>454985.92032490467</v>
      </c>
      <c r="P3667" s="8" t="str">
        <f t="shared" si="291"/>
        <v/>
      </c>
      <c r="Q3667" s="8">
        <f t="shared" si="288"/>
        <v>614089.73928675905</v>
      </c>
      <c r="R3667" s="8">
        <f t="shared" si="289"/>
        <v>27027.027027026972</v>
      </c>
      <c r="S3667" s="8">
        <f t="shared" si="290"/>
        <v>1392249.9946305119</v>
      </c>
      <c r="U3667" s="25">
        <v>43217.316736111112</v>
      </c>
      <c r="V3667">
        <v>9</v>
      </c>
      <c r="W3667">
        <v>2330</v>
      </c>
      <c r="X3667" t="s">
        <v>1063</v>
      </c>
      <c r="Y3667" t="s">
        <v>960</v>
      </c>
      <c r="Z3667" s="25">
        <v>43216.993055555555</v>
      </c>
      <c r="AA3667">
        <v>284</v>
      </c>
      <c r="AB3667">
        <v>5</v>
      </c>
      <c r="AC3667" s="24">
        <v>1.7899999999999999E-2</v>
      </c>
      <c r="AD3667">
        <v>36700</v>
      </c>
      <c r="AE3667">
        <v>10455190</v>
      </c>
      <c r="AF3667" s="22">
        <v>43216</v>
      </c>
      <c r="AG3667">
        <v>253</v>
      </c>
      <c r="AH3667">
        <v>279</v>
      </c>
      <c r="AI3667" s="22">
        <v>43217</v>
      </c>
      <c r="AJ3667">
        <v>273</v>
      </c>
      <c r="AK3667">
        <v>259</v>
      </c>
      <c r="AM3667">
        <v>2</v>
      </c>
      <c r="AN3667" t="s">
        <v>1023</v>
      </c>
      <c r="AO3667">
        <v>0</v>
      </c>
      <c r="AP3667" t="s">
        <v>956</v>
      </c>
      <c r="AQ3667">
        <v>0.16</v>
      </c>
      <c r="AR3667">
        <v>0.05</v>
      </c>
      <c r="AS3667">
        <v>0.96</v>
      </c>
      <c r="AT3667">
        <v>0.82</v>
      </c>
      <c r="AU3667">
        <v>1.514</v>
      </c>
      <c r="AV3667">
        <v>275</v>
      </c>
      <c r="AW3667">
        <v>259</v>
      </c>
      <c r="AX3667">
        <v>259</v>
      </c>
    </row>
    <row r="3668" spans="1:50">
      <c r="A3668" s="22">
        <v>43215</v>
      </c>
      <c r="B3668">
        <v>639.4</v>
      </c>
      <c r="C3668">
        <v>642.29999999999995</v>
      </c>
      <c r="D3668">
        <v>636.20000000000005</v>
      </c>
      <c r="E3668">
        <v>641.9</v>
      </c>
      <c r="F3668" s="22">
        <v>43216</v>
      </c>
      <c r="G3668">
        <v>641.9</v>
      </c>
      <c r="H3668">
        <v>643.29999999999995</v>
      </c>
      <c r="I3668">
        <v>638.9</v>
      </c>
      <c r="J3668">
        <v>641.4</v>
      </c>
      <c r="K3668" s="22">
        <v>43217</v>
      </c>
      <c r="L3668">
        <v>630.20000000000005</v>
      </c>
      <c r="M3668">
        <v>1.03</v>
      </c>
      <c r="N3668" s="8">
        <f>IF(AND(AM3668=1,AC3668&lt;-0.005,AE3668&gt;O$1),R3668,"")</f>
        <v>-1502.9267520961787</v>
      </c>
      <c r="O3668" s="8">
        <f t="shared" ref="O3668:O3731" si="292">SUM(N3668,O3667)</f>
        <v>453482.99357280851</v>
      </c>
      <c r="P3668" s="8">
        <f t="shared" si="291"/>
        <v>-1502.9267520961787</v>
      </c>
      <c r="Q3668" s="8">
        <f t="shared" ref="Q3668:Q3731" si="293">SUM(P3668,Q3667)</f>
        <v>612586.81253466289</v>
      </c>
      <c r="R3668" s="8">
        <f t="shared" ref="R3668:R3731" si="294">(AJ3668/AK3668-1)*500000</f>
        <v>-1502.9267520961787</v>
      </c>
      <c r="S3668" s="8">
        <f t="shared" ref="S3668:S3731" si="295">IF(AM3668=1,SUM(R3668,S3667),S3667)</f>
        <v>1390747.0678784156</v>
      </c>
      <c r="U3668" s="25">
        <v>43217.316736111112</v>
      </c>
      <c r="V3668">
        <v>10</v>
      </c>
      <c r="W3668">
        <v>8604</v>
      </c>
      <c r="X3668" t="s">
        <v>1039</v>
      </c>
      <c r="Y3668" t="s">
        <v>962</v>
      </c>
      <c r="Z3668" s="25">
        <v>43216.979861111111</v>
      </c>
      <c r="AA3668">
        <v>623</v>
      </c>
      <c r="AB3668">
        <v>-18.399999999999999</v>
      </c>
      <c r="AC3668" s="24">
        <v>-2.87E-2</v>
      </c>
      <c r="AD3668">
        <v>35200</v>
      </c>
      <c r="AE3668">
        <v>22387120</v>
      </c>
      <c r="AF3668" s="22">
        <v>43216</v>
      </c>
      <c r="AG3668">
        <v>641.9</v>
      </c>
      <c r="AH3668">
        <v>641.4</v>
      </c>
      <c r="AI3668" s="22">
        <v>43217</v>
      </c>
      <c r="AJ3668">
        <v>630.20000000000005</v>
      </c>
      <c r="AK3668">
        <v>632.1</v>
      </c>
      <c r="AM3668">
        <v>1</v>
      </c>
      <c r="AN3668">
        <v>0.15</v>
      </c>
      <c r="AO3668">
        <v>17.84</v>
      </c>
      <c r="AP3668" t="s">
        <v>956</v>
      </c>
      <c r="AQ3668">
        <v>0.92</v>
      </c>
      <c r="AR3668">
        <v>0.23</v>
      </c>
      <c r="AS3668">
        <v>1.03</v>
      </c>
      <c r="AT3668">
        <v>0.98</v>
      </c>
      <c r="AU3668">
        <v>0.69899999999999995</v>
      </c>
      <c r="AV3668">
        <v>639.1</v>
      </c>
      <c r="AW3668">
        <v>627.79999999999995</v>
      </c>
      <c r="AX3668">
        <v>632.1</v>
      </c>
    </row>
    <row r="3669" spans="1:50">
      <c r="A3669" s="22">
        <v>43215</v>
      </c>
      <c r="B3669">
        <v>1216</v>
      </c>
      <c r="C3669">
        <v>1340</v>
      </c>
      <c r="D3669">
        <v>1198</v>
      </c>
      <c r="E3669">
        <v>1325</v>
      </c>
      <c r="F3669" s="22">
        <v>43216</v>
      </c>
      <c r="G3669">
        <v>1325</v>
      </c>
      <c r="H3669">
        <v>1333</v>
      </c>
      <c r="I3669">
        <v>1282</v>
      </c>
      <c r="J3669">
        <v>1307</v>
      </c>
      <c r="K3669" s="22">
        <v>43217</v>
      </c>
      <c r="L3669">
        <v>1277</v>
      </c>
      <c r="M3669">
        <v>1.02</v>
      </c>
      <c r="N3669" s="8" t="str">
        <f>IF(AND(AM3669=1,AC3669&lt;-0.005,AE3669&gt;O$1),R3669,"")</f>
        <v/>
      </c>
      <c r="O3669" s="8">
        <f t="shared" si="292"/>
        <v>453482.99357280851</v>
      </c>
      <c r="P3669" s="8" t="str">
        <f t="shared" si="291"/>
        <v/>
      </c>
      <c r="Q3669" s="8">
        <f t="shared" si="293"/>
        <v>612586.81253466289</v>
      </c>
      <c r="R3669" s="8">
        <f t="shared" si="294"/>
        <v>-23507.462686567171</v>
      </c>
      <c r="S3669" s="8">
        <f t="shared" si="295"/>
        <v>1390747.0678784156</v>
      </c>
      <c r="U3669" s="25">
        <v>43217.316736111112</v>
      </c>
      <c r="V3669">
        <v>11</v>
      </c>
      <c r="W3669">
        <v>3793</v>
      </c>
      <c r="X3669" t="s">
        <v>1147</v>
      </c>
      <c r="Y3669" t="s">
        <v>957</v>
      </c>
      <c r="Z3669" s="25">
        <v>43216.997916666667</v>
      </c>
      <c r="AA3669">
        <v>1229</v>
      </c>
      <c r="AB3669">
        <v>-78</v>
      </c>
      <c r="AC3669" s="24">
        <v>-5.9700000000000003E-2</v>
      </c>
      <c r="AD3669">
        <v>22700</v>
      </c>
      <c r="AE3669">
        <v>27783520</v>
      </c>
      <c r="AF3669" s="22">
        <v>43216</v>
      </c>
      <c r="AG3669">
        <v>1325</v>
      </c>
      <c r="AH3669">
        <v>1307</v>
      </c>
      <c r="AI3669" s="22">
        <v>43217</v>
      </c>
      <c r="AJ3669">
        <v>1277</v>
      </c>
      <c r="AK3669">
        <v>1340</v>
      </c>
      <c r="AM3669">
        <v>2</v>
      </c>
      <c r="AN3669" t="s">
        <v>1023</v>
      </c>
      <c r="AO3669">
        <v>0</v>
      </c>
      <c r="AP3669">
        <v>0</v>
      </c>
      <c r="AQ3669">
        <v>0.67</v>
      </c>
      <c r="AR3669">
        <v>0.4</v>
      </c>
      <c r="AS3669">
        <v>1.02</v>
      </c>
      <c r="AT3669">
        <v>0.96</v>
      </c>
      <c r="AU3669">
        <v>1.831</v>
      </c>
      <c r="AV3669">
        <v>1353</v>
      </c>
      <c r="AW3669">
        <v>1270</v>
      </c>
      <c r="AX3669">
        <v>1340</v>
      </c>
    </row>
    <row r="3670" spans="1:50">
      <c r="A3670" s="22">
        <v>43215</v>
      </c>
      <c r="B3670">
        <v>127</v>
      </c>
      <c r="C3670">
        <v>129</v>
      </c>
      <c r="D3670">
        <v>126</v>
      </c>
      <c r="E3670">
        <v>128</v>
      </c>
      <c r="F3670" s="22">
        <v>43216</v>
      </c>
      <c r="G3670">
        <v>130</v>
      </c>
      <c r="H3670">
        <v>139</v>
      </c>
      <c r="I3670">
        <v>129</v>
      </c>
      <c r="J3670">
        <v>137</v>
      </c>
      <c r="K3670" s="22">
        <v>43217</v>
      </c>
      <c r="L3670">
        <v>139</v>
      </c>
      <c r="M3670">
        <v>1.01</v>
      </c>
      <c r="N3670" s="8" t="str">
        <f>IF(AND(AM3670=1,AC3670&lt;-0.005,AE3670&gt;O$1),R3670,"")</f>
        <v/>
      </c>
      <c r="O3670" s="8">
        <f t="shared" si="292"/>
        <v>453482.99357280851</v>
      </c>
      <c r="P3670" s="8" t="str">
        <f t="shared" si="291"/>
        <v/>
      </c>
      <c r="Q3670" s="8">
        <f t="shared" si="293"/>
        <v>612586.81253466289</v>
      </c>
      <c r="R3670" s="8">
        <f t="shared" si="294"/>
        <v>11029.411764705843</v>
      </c>
      <c r="S3670" s="8">
        <f t="shared" si="295"/>
        <v>1390747.0678784156</v>
      </c>
      <c r="U3670" s="25">
        <v>43217.316736111112</v>
      </c>
      <c r="V3670">
        <v>12</v>
      </c>
      <c r="W3670">
        <v>3647</v>
      </c>
      <c r="X3670" t="s">
        <v>1146</v>
      </c>
      <c r="Y3670" t="s">
        <v>954</v>
      </c>
      <c r="Z3670" s="25">
        <v>43216.996527777781</v>
      </c>
      <c r="AA3670">
        <v>142.80000000000001</v>
      </c>
      <c r="AB3670">
        <v>5.8</v>
      </c>
      <c r="AC3670" s="24">
        <v>4.2299999999999997E-2</v>
      </c>
      <c r="AD3670">
        <v>22300</v>
      </c>
      <c r="AE3670">
        <v>3152280</v>
      </c>
      <c r="AF3670" s="22">
        <v>43216</v>
      </c>
      <c r="AG3670">
        <v>130</v>
      </c>
      <c r="AH3670">
        <v>137</v>
      </c>
      <c r="AI3670" s="22">
        <v>43217</v>
      </c>
      <c r="AJ3670">
        <v>139</v>
      </c>
      <c r="AK3670">
        <v>136</v>
      </c>
      <c r="AM3670">
        <v>2</v>
      </c>
      <c r="AN3670" t="s">
        <v>1023</v>
      </c>
      <c r="AO3670">
        <v>0</v>
      </c>
      <c r="AP3670">
        <v>2.19</v>
      </c>
      <c r="AQ3670">
        <v>0.38</v>
      </c>
      <c r="AR3670">
        <v>0.6</v>
      </c>
      <c r="AS3670">
        <v>1.01</v>
      </c>
      <c r="AT3670">
        <v>1.01</v>
      </c>
      <c r="AU3670">
        <v>1.6120000000000001</v>
      </c>
      <c r="AV3670">
        <v>141</v>
      </c>
      <c r="AW3670">
        <v>134</v>
      </c>
      <c r="AX3670">
        <v>136</v>
      </c>
    </row>
    <row r="3671" spans="1:50">
      <c r="A3671" s="22">
        <v>43215</v>
      </c>
      <c r="B3671">
        <v>177</v>
      </c>
      <c r="C3671">
        <v>200</v>
      </c>
      <c r="D3671">
        <v>175</v>
      </c>
      <c r="E3671">
        <v>190</v>
      </c>
      <c r="F3671" s="22">
        <v>43216</v>
      </c>
      <c r="G3671">
        <v>191</v>
      </c>
      <c r="H3671">
        <v>196</v>
      </c>
      <c r="I3671">
        <v>182</v>
      </c>
      <c r="J3671">
        <v>184</v>
      </c>
      <c r="K3671" s="22">
        <v>43217</v>
      </c>
      <c r="L3671">
        <v>181</v>
      </c>
      <c r="M3671">
        <v>0.9</v>
      </c>
      <c r="N3671" s="8" t="str">
        <f>IF(AND(AM3671=1,AC3671&lt;-0.005,AE3671&gt;O$1),R3671,"")</f>
        <v/>
      </c>
      <c r="O3671" s="8">
        <f t="shared" si="292"/>
        <v>453482.99357280851</v>
      </c>
      <c r="P3671" s="8" t="str">
        <f t="shared" si="291"/>
        <v/>
      </c>
      <c r="Q3671" s="8">
        <f t="shared" si="293"/>
        <v>612586.81253466289</v>
      </c>
      <c r="R3671" s="8">
        <f t="shared" si="294"/>
        <v>2777.7777777777678</v>
      </c>
      <c r="S3671" s="8">
        <f t="shared" si="295"/>
        <v>1390747.0678784156</v>
      </c>
      <c r="U3671" s="25">
        <v>43217.316736111112</v>
      </c>
      <c r="V3671">
        <v>13</v>
      </c>
      <c r="W3671">
        <v>6819</v>
      </c>
      <c r="X3671" t="s">
        <v>1024</v>
      </c>
      <c r="Y3671" t="s">
        <v>960</v>
      </c>
      <c r="Z3671" s="25">
        <v>43216.99722222222</v>
      </c>
      <c r="AA3671">
        <v>180.5</v>
      </c>
      <c r="AB3671">
        <v>-3.5</v>
      </c>
      <c r="AC3671" s="24">
        <v>-1.9E-2</v>
      </c>
      <c r="AD3671">
        <v>19600</v>
      </c>
      <c r="AE3671">
        <v>3502150</v>
      </c>
      <c r="AF3671" s="22">
        <v>43216</v>
      </c>
      <c r="AG3671">
        <v>191</v>
      </c>
      <c r="AH3671">
        <v>184</v>
      </c>
      <c r="AI3671" s="22">
        <v>43217</v>
      </c>
      <c r="AJ3671">
        <v>181</v>
      </c>
      <c r="AK3671">
        <v>180</v>
      </c>
      <c r="AM3671">
        <v>2</v>
      </c>
      <c r="AN3671" t="s">
        <v>1023</v>
      </c>
      <c r="AO3671">
        <v>0</v>
      </c>
      <c r="AP3671">
        <v>0</v>
      </c>
      <c r="AQ3671">
        <v>0</v>
      </c>
      <c r="AR3671">
        <v>0.52</v>
      </c>
      <c r="AS3671">
        <v>0.9</v>
      </c>
      <c r="AT3671">
        <v>1.0900000000000001</v>
      </c>
      <c r="AU3671">
        <v>1.111</v>
      </c>
      <c r="AV3671">
        <v>183</v>
      </c>
      <c r="AW3671">
        <v>179</v>
      </c>
      <c r="AX3671">
        <v>180</v>
      </c>
    </row>
    <row r="3672" spans="1:50">
      <c r="A3672" s="22">
        <v>43215</v>
      </c>
      <c r="B3672">
        <v>1020</v>
      </c>
      <c r="C3672">
        <v>1084</v>
      </c>
      <c r="D3672">
        <v>1009</v>
      </c>
      <c r="E3672">
        <v>1036</v>
      </c>
      <c r="F3672" s="22">
        <v>43216</v>
      </c>
      <c r="G3672">
        <v>1040</v>
      </c>
      <c r="H3672">
        <v>1093</v>
      </c>
      <c r="I3672">
        <v>1000</v>
      </c>
      <c r="J3672">
        <v>1089</v>
      </c>
      <c r="K3672" s="22">
        <v>43217</v>
      </c>
      <c r="L3672">
        <v>1059</v>
      </c>
      <c r="M3672">
        <v>1.1499999999999999</v>
      </c>
      <c r="N3672" s="8" t="str">
        <f>IF(AND(AM3672=1,AC3672&lt;-0.005,AE3672&gt;O$1),R3672,"")</f>
        <v/>
      </c>
      <c r="O3672" s="8">
        <f t="shared" si="292"/>
        <v>453482.99357280851</v>
      </c>
      <c r="P3672" s="8" t="str">
        <f t="shared" si="291"/>
        <v/>
      </c>
      <c r="Q3672" s="8">
        <f t="shared" si="293"/>
        <v>612586.81253466289</v>
      </c>
      <c r="R3672" s="8">
        <f t="shared" si="294"/>
        <v>8157.3896353166474</v>
      </c>
      <c r="S3672" s="8">
        <f t="shared" si="295"/>
        <v>1390747.0678784156</v>
      </c>
      <c r="U3672" s="25">
        <v>43217.316736111112</v>
      </c>
      <c r="V3672">
        <v>14</v>
      </c>
      <c r="W3672">
        <v>3825</v>
      </c>
      <c r="X3672" t="s">
        <v>1069</v>
      </c>
      <c r="Y3672" t="s">
        <v>954</v>
      </c>
      <c r="Z3672" s="25">
        <v>43216.993750000001</v>
      </c>
      <c r="AA3672">
        <v>1087</v>
      </c>
      <c r="AB3672">
        <v>-2</v>
      </c>
      <c r="AC3672" s="24">
        <v>-1.8E-3</v>
      </c>
      <c r="AD3672">
        <v>17300</v>
      </c>
      <c r="AE3672">
        <v>18666910</v>
      </c>
      <c r="AF3672" s="22">
        <v>43216</v>
      </c>
      <c r="AG3672">
        <v>1040</v>
      </c>
      <c r="AH3672">
        <v>1089</v>
      </c>
      <c r="AI3672" s="22">
        <v>43217</v>
      </c>
      <c r="AJ3672">
        <v>1059</v>
      </c>
      <c r="AK3672">
        <v>1042</v>
      </c>
      <c r="AM3672">
        <v>2</v>
      </c>
      <c r="AN3672" t="s">
        <v>1023</v>
      </c>
      <c r="AO3672">
        <v>555.32000000000005</v>
      </c>
      <c r="AP3672" t="s">
        <v>956</v>
      </c>
      <c r="AQ3672">
        <v>1</v>
      </c>
      <c r="AR3672">
        <v>0.81</v>
      </c>
      <c r="AS3672">
        <v>1.1499999999999999</v>
      </c>
      <c r="AT3672">
        <v>1.1200000000000001</v>
      </c>
      <c r="AU3672">
        <v>1.7150000000000001</v>
      </c>
      <c r="AV3672">
        <v>1085</v>
      </c>
      <c r="AW3672">
        <v>1042</v>
      </c>
      <c r="AX3672">
        <v>1042</v>
      </c>
    </row>
    <row r="3673" spans="1:50">
      <c r="A3673" s="22">
        <v>43215</v>
      </c>
      <c r="B3673">
        <v>19590</v>
      </c>
      <c r="C3673">
        <v>19790</v>
      </c>
      <c r="D3673">
        <v>19520</v>
      </c>
      <c r="E3673">
        <v>19790</v>
      </c>
      <c r="F3673" s="22">
        <v>43216</v>
      </c>
      <c r="G3673">
        <v>19960</v>
      </c>
      <c r="H3673">
        <v>20060</v>
      </c>
      <c r="I3673">
        <v>19870</v>
      </c>
      <c r="J3673">
        <v>19950</v>
      </c>
      <c r="K3673" s="22">
        <v>43217</v>
      </c>
      <c r="L3673">
        <v>20070</v>
      </c>
      <c r="M3673">
        <v>1.06</v>
      </c>
      <c r="N3673" s="8" t="str">
        <f>IF(AND(AM3673=1,AC3673&lt;-0.005,AE3673&gt;O$1),R3673,"")</f>
        <v/>
      </c>
      <c r="O3673" s="8">
        <f t="shared" si="292"/>
        <v>453482.99357280851</v>
      </c>
      <c r="P3673" s="8" t="str">
        <f t="shared" si="291"/>
        <v/>
      </c>
      <c r="Q3673" s="8">
        <f t="shared" si="293"/>
        <v>612586.81253466289</v>
      </c>
      <c r="R3673" s="8">
        <f t="shared" si="294"/>
        <v>-3954.5229856648434</v>
      </c>
      <c r="S3673" s="8">
        <f t="shared" si="295"/>
        <v>1386792.5448927507</v>
      </c>
      <c r="U3673" s="25">
        <v>43217.316736111112</v>
      </c>
      <c r="V3673">
        <v>15</v>
      </c>
      <c r="W3673">
        <v>1570</v>
      </c>
      <c r="X3673" t="s">
        <v>1041</v>
      </c>
      <c r="Y3673" t="s">
        <v>954</v>
      </c>
      <c r="Z3673" s="25">
        <v>43216.997916666667</v>
      </c>
      <c r="AA3673">
        <v>20045</v>
      </c>
      <c r="AB3673">
        <v>95</v>
      </c>
      <c r="AC3673" s="24">
        <v>4.7999999999999996E-3</v>
      </c>
      <c r="AD3673">
        <v>17052</v>
      </c>
      <c r="AE3673">
        <v>340907643</v>
      </c>
      <c r="AF3673" s="22">
        <v>43216</v>
      </c>
      <c r="AG3673">
        <v>19960</v>
      </c>
      <c r="AH3673">
        <v>19950</v>
      </c>
      <c r="AI3673" s="22">
        <v>43217</v>
      </c>
      <c r="AJ3673">
        <v>20070</v>
      </c>
      <c r="AK3673">
        <v>20230</v>
      </c>
      <c r="AM3673">
        <v>1</v>
      </c>
      <c r="AN3673">
        <v>0</v>
      </c>
      <c r="AO3673" s="26">
        <v>8.0000000000000002E-3</v>
      </c>
      <c r="AQ3673">
        <v>0.99</v>
      </c>
      <c r="AR3673">
        <v>0.45</v>
      </c>
      <c r="AS3673">
        <v>1.06</v>
      </c>
      <c r="AT3673">
        <v>1.02</v>
      </c>
      <c r="AU3673">
        <v>0.74</v>
      </c>
      <c r="AV3673">
        <v>20250</v>
      </c>
      <c r="AW3673">
        <v>20010</v>
      </c>
      <c r="AX3673">
        <v>20230</v>
      </c>
    </row>
    <row r="3674" spans="1:50">
      <c r="A3674" s="22">
        <v>43215</v>
      </c>
      <c r="B3674">
        <v>104</v>
      </c>
      <c r="C3674">
        <v>118</v>
      </c>
      <c r="D3674">
        <v>94</v>
      </c>
      <c r="E3674">
        <v>96</v>
      </c>
      <c r="F3674" s="22">
        <v>43216</v>
      </c>
      <c r="G3674">
        <v>96</v>
      </c>
      <c r="H3674">
        <v>96</v>
      </c>
      <c r="I3674">
        <v>89</v>
      </c>
      <c r="J3674">
        <v>92</v>
      </c>
      <c r="K3674" s="22">
        <v>43217</v>
      </c>
      <c r="L3674">
        <v>93</v>
      </c>
      <c r="M3674">
        <v>1.18</v>
      </c>
      <c r="N3674" s="8" t="str">
        <f>IF(AND(AM3674=1,AC3674&lt;-0.005,AE3674&gt;O$1),R3674,"")</f>
        <v/>
      </c>
      <c r="O3674" s="8">
        <f t="shared" si="292"/>
        <v>453482.99357280851</v>
      </c>
      <c r="P3674" s="8" t="str">
        <f t="shared" ref="P3674:P3737" si="296">IF(AND(AM3674=1,AC3674&lt;Q$8,E3674/B3674-1&gt;Q$9,J3674&lt;Q$10),R3674,"")</f>
        <v/>
      </c>
      <c r="Q3674" s="8">
        <f t="shared" si="293"/>
        <v>612586.81253466289</v>
      </c>
      <c r="R3674" s="8">
        <f t="shared" si="294"/>
        <v>10989.010989010951</v>
      </c>
      <c r="S3674" s="8">
        <f t="shared" si="295"/>
        <v>1386792.5448927507</v>
      </c>
      <c r="U3674" s="25">
        <v>43217.316736111112</v>
      </c>
      <c r="V3674">
        <v>16</v>
      </c>
      <c r="W3674">
        <v>9263</v>
      </c>
      <c r="X3674" t="s">
        <v>1049</v>
      </c>
      <c r="Y3674" t="s">
        <v>960</v>
      </c>
      <c r="Z3674" s="25">
        <v>43216.988194444442</v>
      </c>
      <c r="AA3674">
        <v>90.3</v>
      </c>
      <c r="AB3674">
        <v>-1.7</v>
      </c>
      <c r="AC3674" s="24">
        <v>-1.8499999999999999E-2</v>
      </c>
      <c r="AD3674">
        <v>16800</v>
      </c>
      <c r="AE3674">
        <v>1514640</v>
      </c>
      <c r="AF3674" s="22">
        <v>43216</v>
      </c>
      <c r="AG3674">
        <v>96</v>
      </c>
      <c r="AH3674">
        <v>92</v>
      </c>
      <c r="AI3674" s="22">
        <v>43217</v>
      </c>
      <c r="AJ3674">
        <v>93</v>
      </c>
      <c r="AK3674">
        <v>91</v>
      </c>
      <c r="AM3674">
        <v>2</v>
      </c>
      <c r="AN3674" t="s">
        <v>1023</v>
      </c>
      <c r="AO3674">
        <v>103.1</v>
      </c>
      <c r="AP3674">
        <v>0</v>
      </c>
      <c r="AQ3674">
        <v>1</v>
      </c>
      <c r="AR3674">
        <v>1</v>
      </c>
      <c r="AS3674">
        <v>1.18</v>
      </c>
      <c r="AT3674">
        <v>1.26</v>
      </c>
      <c r="AU3674">
        <v>0.34100000000000003</v>
      </c>
      <c r="AV3674">
        <v>94</v>
      </c>
      <c r="AW3674">
        <v>89</v>
      </c>
      <c r="AX3674">
        <v>91</v>
      </c>
    </row>
    <row r="3675" spans="1:50">
      <c r="A3675" s="22">
        <v>43215</v>
      </c>
      <c r="B3675">
        <v>3380</v>
      </c>
      <c r="C3675">
        <v>3395</v>
      </c>
      <c r="D3675">
        <v>3335</v>
      </c>
      <c r="E3675">
        <v>3340</v>
      </c>
      <c r="F3675" s="22">
        <v>43216</v>
      </c>
      <c r="G3675">
        <v>3335</v>
      </c>
      <c r="H3675">
        <v>3340</v>
      </c>
      <c r="I3675">
        <v>3265</v>
      </c>
      <c r="J3675">
        <v>3340</v>
      </c>
      <c r="K3675" s="22">
        <v>43217</v>
      </c>
      <c r="L3675">
        <v>3385</v>
      </c>
      <c r="M3675">
        <v>1.07</v>
      </c>
      <c r="N3675" s="8" t="str">
        <f>IF(AND(AM3675=1,AC3675&lt;-0.005,AE3675&gt;O$1),R3675,"")</f>
        <v/>
      </c>
      <c r="O3675" s="8">
        <f t="shared" si="292"/>
        <v>453482.99357280851</v>
      </c>
      <c r="P3675" s="8" t="str">
        <f t="shared" si="296"/>
        <v/>
      </c>
      <c r="Q3675" s="8">
        <f t="shared" si="293"/>
        <v>612586.81253466289</v>
      </c>
      <c r="R3675" s="8">
        <f t="shared" si="294"/>
        <v>26438.569206842956</v>
      </c>
      <c r="S3675" s="8">
        <f t="shared" si="295"/>
        <v>1386792.5448927507</v>
      </c>
      <c r="U3675" s="25">
        <v>43217.316747685189</v>
      </c>
      <c r="V3675">
        <v>19</v>
      </c>
      <c r="W3675">
        <v>6753</v>
      </c>
      <c r="X3675" t="s">
        <v>110</v>
      </c>
      <c r="Y3675" t="s">
        <v>962</v>
      </c>
      <c r="Z3675" s="25">
        <v>43216.99722222222</v>
      </c>
      <c r="AA3675">
        <v>3499</v>
      </c>
      <c r="AB3675">
        <v>159</v>
      </c>
      <c r="AC3675" s="24">
        <v>4.7600000000000003E-2</v>
      </c>
      <c r="AD3675">
        <v>15500</v>
      </c>
      <c r="AE3675">
        <v>52856200</v>
      </c>
      <c r="AF3675" s="22">
        <v>43216</v>
      </c>
      <c r="AG3675">
        <v>3335</v>
      </c>
      <c r="AH3675">
        <v>3340</v>
      </c>
      <c r="AI3675" s="22">
        <v>43217</v>
      </c>
      <c r="AJ3675">
        <v>3385</v>
      </c>
      <c r="AK3675">
        <v>3215</v>
      </c>
      <c r="AM3675">
        <v>2</v>
      </c>
      <c r="AN3675" t="s">
        <v>1023</v>
      </c>
      <c r="AO3675">
        <v>261.83</v>
      </c>
      <c r="AP3675" t="s">
        <v>956</v>
      </c>
      <c r="AQ3675">
        <v>1</v>
      </c>
      <c r="AR3675">
        <v>0.43</v>
      </c>
      <c r="AS3675">
        <v>1.07</v>
      </c>
      <c r="AT3675">
        <v>1</v>
      </c>
      <c r="AU3675">
        <v>1.1619999999999999</v>
      </c>
      <c r="AV3675">
        <v>3390</v>
      </c>
      <c r="AW3675">
        <v>3215</v>
      </c>
      <c r="AX3675">
        <v>3215</v>
      </c>
    </row>
    <row r="3676" spans="1:50">
      <c r="A3676" s="22">
        <v>43215</v>
      </c>
      <c r="B3676">
        <v>1355</v>
      </c>
      <c r="C3676">
        <v>1379</v>
      </c>
      <c r="D3676">
        <v>1346</v>
      </c>
      <c r="E3676">
        <v>1351</v>
      </c>
      <c r="F3676" s="22">
        <v>43216</v>
      </c>
      <c r="G3676">
        <v>1581</v>
      </c>
      <c r="H3676">
        <v>1651</v>
      </c>
      <c r="I3676">
        <v>1550</v>
      </c>
      <c r="J3676">
        <v>1651</v>
      </c>
      <c r="K3676" s="22">
        <v>43217</v>
      </c>
      <c r="L3676">
        <v>1691</v>
      </c>
      <c r="M3676">
        <v>0.95</v>
      </c>
      <c r="N3676" s="8" t="str">
        <f>IF(AND(AM3676=1,AC3676&lt;-0.005,AE3676&gt;O$1),R3676,"")</f>
        <v/>
      </c>
      <c r="O3676" s="8">
        <f t="shared" si="292"/>
        <v>453482.99357280851</v>
      </c>
      <c r="P3676" s="8" t="str">
        <f t="shared" si="296"/>
        <v/>
      </c>
      <c r="Q3676" s="8">
        <f t="shared" si="293"/>
        <v>612586.81253466289</v>
      </c>
      <c r="R3676" s="8">
        <f t="shared" si="294"/>
        <v>6894.4844124699812</v>
      </c>
      <c r="S3676" s="8">
        <f t="shared" si="295"/>
        <v>1393687.0293052206</v>
      </c>
      <c r="U3676" s="25">
        <v>43217.316747685189</v>
      </c>
      <c r="V3676">
        <v>21</v>
      </c>
      <c r="W3676">
        <v>2491</v>
      </c>
      <c r="X3676" t="s">
        <v>1145</v>
      </c>
      <c r="Y3676" t="s">
        <v>962</v>
      </c>
      <c r="Z3676" s="25">
        <v>43216.989583333336</v>
      </c>
      <c r="AA3676">
        <v>1663</v>
      </c>
      <c r="AB3676">
        <v>12</v>
      </c>
      <c r="AC3676" s="24">
        <v>7.3000000000000001E-3</v>
      </c>
      <c r="AD3676">
        <v>12300</v>
      </c>
      <c r="AE3676">
        <v>20362980</v>
      </c>
      <c r="AF3676" s="22">
        <v>43216</v>
      </c>
      <c r="AG3676">
        <v>1581</v>
      </c>
      <c r="AH3676">
        <v>1651</v>
      </c>
      <c r="AI3676" s="22">
        <v>43217</v>
      </c>
      <c r="AJ3676">
        <v>1691</v>
      </c>
      <c r="AK3676">
        <v>1668</v>
      </c>
      <c r="AM3676">
        <v>1</v>
      </c>
      <c r="AN3676">
        <v>0.05</v>
      </c>
      <c r="AO3676">
        <v>1.1499999999999999</v>
      </c>
      <c r="AP3676">
        <v>0.97</v>
      </c>
      <c r="AQ3676">
        <v>0.19</v>
      </c>
      <c r="AR3676">
        <v>0.76</v>
      </c>
      <c r="AS3676">
        <v>0.95</v>
      </c>
      <c r="AT3676">
        <v>1.05</v>
      </c>
      <c r="AU3676">
        <v>0.92500000000000004</v>
      </c>
      <c r="AV3676">
        <v>1742</v>
      </c>
      <c r="AW3676">
        <v>1653</v>
      </c>
      <c r="AX3676">
        <v>1668</v>
      </c>
    </row>
    <row r="3677" spans="1:50">
      <c r="A3677" s="22">
        <v>43215</v>
      </c>
      <c r="B3677">
        <v>703</v>
      </c>
      <c r="C3677">
        <v>703</v>
      </c>
      <c r="D3677">
        <v>703</v>
      </c>
      <c r="E3677">
        <v>703</v>
      </c>
      <c r="F3677" s="22">
        <v>43216</v>
      </c>
      <c r="G3677">
        <v>820</v>
      </c>
      <c r="H3677">
        <v>853</v>
      </c>
      <c r="I3677">
        <v>763</v>
      </c>
      <c r="J3677">
        <v>853</v>
      </c>
      <c r="K3677" s="22">
        <v>43217</v>
      </c>
      <c r="L3677">
        <v>778</v>
      </c>
      <c r="M3677">
        <v>0.9</v>
      </c>
      <c r="N3677" s="8" t="str">
        <f>IF(AND(AM3677=1,AC3677&lt;-0.005,AE3677&gt;O$1),R3677,"")</f>
        <v/>
      </c>
      <c r="O3677" s="8">
        <f t="shared" si="292"/>
        <v>453482.99357280851</v>
      </c>
      <c r="P3677" s="8" t="str">
        <f t="shared" si="296"/>
        <v/>
      </c>
      <c r="Q3677" s="8">
        <f t="shared" si="293"/>
        <v>612586.81253466289</v>
      </c>
      <c r="R3677" s="8">
        <f t="shared" si="294"/>
        <v>53342.816500711262</v>
      </c>
      <c r="S3677" s="8">
        <f t="shared" si="295"/>
        <v>1393687.0293052206</v>
      </c>
      <c r="U3677" s="25">
        <v>43217.316747685189</v>
      </c>
      <c r="V3677">
        <v>22</v>
      </c>
      <c r="W3677">
        <v>1730</v>
      </c>
      <c r="X3677" t="s">
        <v>1075</v>
      </c>
      <c r="Y3677" t="s">
        <v>960</v>
      </c>
      <c r="Z3677" s="25">
        <v>43216.998611111114</v>
      </c>
      <c r="AA3677">
        <v>814</v>
      </c>
      <c r="AB3677">
        <v>-39</v>
      </c>
      <c r="AC3677" s="24">
        <v>-4.5699999999999998E-2</v>
      </c>
      <c r="AD3677">
        <v>10500</v>
      </c>
      <c r="AE3677">
        <v>8521240</v>
      </c>
      <c r="AF3677" s="22">
        <v>43216</v>
      </c>
      <c r="AG3677">
        <v>820</v>
      </c>
      <c r="AH3677">
        <v>853</v>
      </c>
      <c r="AI3677" s="22">
        <v>43217</v>
      </c>
      <c r="AJ3677">
        <v>778</v>
      </c>
      <c r="AK3677">
        <v>703</v>
      </c>
      <c r="AM3677">
        <v>2</v>
      </c>
      <c r="AN3677" t="s">
        <v>1023</v>
      </c>
      <c r="AO3677">
        <v>0</v>
      </c>
      <c r="AP3677">
        <v>0.59</v>
      </c>
      <c r="AQ3677">
        <v>0</v>
      </c>
      <c r="AR3677">
        <v>0</v>
      </c>
      <c r="AS3677">
        <v>0.9</v>
      </c>
      <c r="AT3677">
        <v>0.77</v>
      </c>
      <c r="AU3677">
        <v>2.2570000000000001</v>
      </c>
      <c r="AV3677">
        <v>793</v>
      </c>
      <c r="AW3677">
        <v>703</v>
      </c>
      <c r="AX3677">
        <v>703</v>
      </c>
    </row>
    <row r="3678" spans="1:50">
      <c r="A3678" s="22">
        <v>43215</v>
      </c>
      <c r="B3678">
        <v>198.3</v>
      </c>
      <c r="C3678">
        <v>199.8</v>
      </c>
      <c r="D3678">
        <v>198.1</v>
      </c>
      <c r="E3678">
        <v>199.2</v>
      </c>
      <c r="F3678" s="22">
        <v>43216</v>
      </c>
      <c r="G3678">
        <v>199.9</v>
      </c>
      <c r="H3678">
        <v>200.6</v>
      </c>
      <c r="I3678">
        <v>198.7</v>
      </c>
      <c r="J3678">
        <v>199.1</v>
      </c>
      <c r="K3678" s="22">
        <v>43217</v>
      </c>
      <c r="L3678">
        <v>199.1</v>
      </c>
      <c r="M3678">
        <v>1.02</v>
      </c>
      <c r="N3678" s="8" t="str">
        <f>IF(AND(AM3678=1,AC3678&lt;-0.005,AE3678&gt;O$1),R3678,"")</f>
        <v/>
      </c>
      <c r="O3678" s="8">
        <f t="shared" si="292"/>
        <v>453482.99357280851</v>
      </c>
      <c r="P3678" s="8" t="str">
        <f t="shared" si="296"/>
        <v/>
      </c>
      <c r="Q3678" s="8">
        <f t="shared" si="293"/>
        <v>612586.81253466289</v>
      </c>
      <c r="R3678" s="8">
        <f t="shared" si="294"/>
        <v>1764.1129032257563</v>
      </c>
      <c r="S3678" s="8">
        <f t="shared" si="295"/>
        <v>1395451.1422084463</v>
      </c>
      <c r="U3678" s="25">
        <v>43217.316747685189</v>
      </c>
      <c r="V3678">
        <v>23</v>
      </c>
      <c r="W3678">
        <v>8411</v>
      </c>
      <c r="X3678" t="s">
        <v>1070</v>
      </c>
      <c r="Y3678" t="s">
        <v>962</v>
      </c>
      <c r="Z3678" s="25">
        <v>43216.978472222225</v>
      </c>
      <c r="AA3678">
        <v>199.3</v>
      </c>
      <c r="AB3678">
        <v>0.2</v>
      </c>
      <c r="AC3678" s="24">
        <v>1E-3</v>
      </c>
      <c r="AD3678">
        <v>10000</v>
      </c>
      <c r="AE3678">
        <v>1991800</v>
      </c>
      <c r="AF3678" s="22">
        <v>43216</v>
      </c>
      <c r="AG3678">
        <v>199.9</v>
      </c>
      <c r="AH3678">
        <v>199.1</v>
      </c>
      <c r="AI3678" s="22">
        <v>43217</v>
      </c>
      <c r="AJ3678">
        <v>199.1</v>
      </c>
      <c r="AK3678">
        <v>198.4</v>
      </c>
      <c r="AM3678">
        <v>1</v>
      </c>
      <c r="AN3678" t="s">
        <v>1023</v>
      </c>
      <c r="AO3678">
        <v>6.01</v>
      </c>
      <c r="AP3678">
        <v>3.77</v>
      </c>
      <c r="AQ3678">
        <v>1</v>
      </c>
      <c r="AR3678">
        <v>0.23</v>
      </c>
      <c r="AS3678">
        <v>1.02</v>
      </c>
      <c r="AT3678">
        <v>0.99</v>
      </c>
      <c r="AU3678">
        <v>0.42699999999999999</v>
      </c>
      <c r="AV3678">
        <v>199.1</v>
      </c>
      <c r="AW3678">
        <v>197.2</v>
      </c>
      <c r="AX3678">
        <v>198.4</v>
      </c>
    </row>
    <row r="3679" spans="1:50">
      <c r="A3679" s="22">
        <v>43215</v>
      </c>
      <c r="B3679">
        <v>5110</v>
      </c>
      <c r="C3679">
        <v>6200</v>
      </c>
      <c r="D3679">
        <v>5110</v>
      </c>
      <c r="E3679">
        <v>6200</v>
      </c>
      <c r="F3679" s="22">
        <v>43216</v>
      </c>
      <c r="G3679">
        <v>7180</v>
      </c>
      <c r="H3679">
        <v>7200</v>
      </c>
      <c r="I3679">
        <v>7020</v>
      </c>
      <c r="J3679">
        <v>7200</v>
      </c>
      <c r="K3679" s="22">
        <v>43217</v>
      </c>
      <c r="L3679">
        <v>7200</v>
      </c>
      <c r="M3679">
        <v>0.9</v>
      </c>
      <c r="N3679" s="8" t="str">
        <f>IF(AND(AM3679=1,AC3679&lt;-0.005,AE3679&gt;O$1),R3679,"")</f>
        <v/>
      </c>
      <c r="O3679" s="8">
        <f t="shared" si="292"/>
        <v>453482.99357280851</v>
      </c>
      <c r="P3679" s="8" t="str">
        <f t="shared" si="296"/>
        <v/>
      </c>
      <c r="Q3679" s="8">
        <f t="shared" si="293"/>
        <v>612586.81253466289</v>
      </c>
      <c r="R3679" s="8">
        <f t="shared" si="294"/>
        <v>7042.2535211267514</v>
      </c>
      <c r="S3679" s="8">
        <f t="shared" si="295"/>
        <v>1395451.1422084463</v>
      </c>
      <c r="U3679" s="25">
        <v>43217.316747685189</v>
      </c>
      <c r="V3679">
        <v>24</v>
      </c>
      <c r="W3679">
        <v>3652</v>
      </c>
      <c r="X3679" t="s">
        <v>1095</v>
      </c>
      <c r="Y3679" t="s">
        <v>957</v>
      </c>
      <c r="Z3679" s="25">
        <v>43216.997916666667</v>
      </c>
      <c r="AA3679">
        <v>7440</v>
      </c>
      <c r="AB3679">
        <v>240</v>
      </c>
      <c r="AC3679" s="24">
        <v>3.3300000000000003E-2</v>
      </c>
      <c r="AD3679">
        <v>9700</v>
      </c>
      <c r="AE3679">
        <v>72374000</v>
      </c>
      <c r="AF3679" s="22">
        <v>43216</v>
      </c>
      <c r="AG3679">
        <v>7180</v>
      </c>
      <c r="AH3679">
        <v>7200</v>
      </c>
      <c r="AI3679" s="22">
        <v>43217</v>
      </c>
      <c r="AJ3679">
        <v>7200</v>
      </c>
      <c r="AK3679">
        <v>7100</v>
      </c>
      <c r="AM3679">
        <v>2</v>
      </c>
      <c r="AN3679" t="s">
        <v>1023</v>
      </c>
      <c r="AO3679">
        <v>0</v>
      </c>
      <c r="AP3679">
        <v>0</v>
      </c>
      <c r="AQ3679">
        <v>0</v>
      </c>
      <c r="AR3679">
        <v>0</v>
      </c>
      <c r="AS3679">
        <v>0.9</v>
      </c>
      <c r="AT3679">
        <v>0.74</v>
      </c>
      <c r="AU3679">
        <v>2.9460000000000002</v>
      </c>
      <c r="AV3679">
        <v>7670</v>
      </c>
      <c r="AW3679">
        <v>6670</v>
      </c>
      <c r="AX3679">
        <v>7100</v>
      </c>
    </row>
    <row r="3680" spans="1:50">
      <c r="A3680" s="22">
        <v>43215</v>
      </c>
      <c r="B3680">
        <v>113</v>
      </c>
      <c r="C3680">
        <v>120</v>
      </c>
      <c r="D3680">
        <v>113</v>
      </c>
      <c r="E3680">
        <v>119</v>
      </c>
      <c r="F3680" s="22">
        <v>43216</v>
      </c>
      <c r="G3680">
        <v>118</v>
      </c>
      <c r="H3680">
        <v>118</v>
      </c>
      <c r="I3680">
        <v>112</v>
      </c>
      <c r="J3680">
        <v>113</v>
      </c>
      <c r="K3680" s="22">
        <v>43217</v>
      </c>
      <c r="L3680">
        <v>113</v>
      </c>
      <c r="M3680">
        <v>0.96</v>
      </c>
      <c r="N3680" s="8">
        <f>IF(AND(AM3680=1,AC3680&lt;-0.005,AE3680&gt;O$1),R3680,"")</f>
        <v>4464.2857142856983</v>
      </c>
      <c r="O3680" s="8">
        <f t="shared" si="292"/>
        <v>457947.27928709419</v>
      </c>
      <c r="P3680" s="8">
        <f t="shared" si="296"/>
        <v>4464.2857142856983</v>
      </c>
      <c r="Q3680" s="8">
        <f t="shared" si="293"/>
        <v>617051.09824894858</v>
      </c>
      <c r="R3680" s="8">
        <f t="shared" si="294"/>
        <v>4464.2857142856983</v>
      </c>
      <c r="S3680" s="8">
        <f t="shared" si="295"/>
        <v>1399915.427922732</v>
      </c>
      <c r="U3680" s="25">
        <v>43217.316747685189</v>
      </c>
      <c r="V3680">
        <v>25</v>
      </c>
      <c r="W3680">
        <v>4712</v>
      </c>
      <c r="X3680" t="s">
        <v>1144</v>
      </c>
      <c r="Y3680" t="s">
        <v>960</v>
      </c>
      <c r="Z3680" s="25">
        <v>43216.968055555553</v>
      </c>
      <c r="AA3680">
        <v>111.2</v>
      </c>
      <c r="AB3680">
        <v>-1.8</v>
      </c>
      <c r="AC3680" s="24">
        <v>-1.5900000000000001E-2</v>
      </c>
      <c r="AD3680">
        <v>9600</v>
      </c>
      <c r="AE3680">
        <v>1075890</v>
      </c>
      <c r="AF3680" s="22">
        <v>43216</v>
      </c>
      <c r="AG3680">
        <v>118</v>
      </c>
      <c r="AH3680">
        <v>113</v>
      </c>
      <c r="AI3680" s="22">
        <v>43217</v>
      </c>
      <c r="AJ3680">
        <v>113</v>
      </c>
      <c r="AK3680">
        <v>112</v>
      </c>
      <c r="AM3680">
        <v>1</v>
      </c>
      <c r="AN3680" t="s">
        <v>1023</v>
      </c>
      <c r="AO3680">
        <v>97.19</v>
      </c>
      <c r="AP3680">
        <v>0.88</v>
      </c>
      <c r="AQ3680">
        <v>0.19</v>
      </c>
      <c r="AR3680">
        <v>0.08</v>
      </c>
      <c r="AS3680">
        <v>0.96</v>
      </c>
      <c r="AT3680">
        <v>0.86</v>
      </c>
      <c r="AU3680">
        <v>0.61499999999999999</v>
      </c>
      <c r="AV3680">
        <v>116</v>
      </c>
      <c r="AW3680">
        <v>111</v>
      </c>
      <c r="AX3680">
        <v>112</v>
      </c>
    </row>
    <row r="3681" spans="1:50">
      <c r="A3681" s="22">
        <v>43215</v>
      </c>
      <c r="B3681">
        <v>1736</v>
      </c>
      <c r="C3681">
        <v>1782</v>
      </c>
      <c r="D3681">
        <v>1646</v>
      </c>
      <c r="E3681">
        <v>1695</v>
      </c>
      <c r="F3681" s="22">
        <v>43216</v>
      </c>
      <c r="G3681">
        <v>1761</v>
      </c>
      <c r="H3681">
        <v>1819</v>
      </c>
      <c r="I3681">
        <v>1541</v>
      </c>
      <c r="J3681">
        <v>1555</v>
      </c>
      <c r="K3681" s="22">
        <v>43217</v>
      </c>
      <c r="L3681">
        <v>1547</v>
      </c>
      <c r="M3681">
        <v>1.48</v>
      </c>
      <c r="N3681" s="8" t="str">
        <f>IF(AND(AM3681=1,AC3681&lt;-0.005,AE3681&gt;O$1),R3681,"")</f>
        <v/>
      </c>
      <c r="O3681" s="8">
        <f t="shared" si="292"/>
        <v>457947.27928709419</v>
      </c>
      <c r="P3681" s="8" t="str">
        <f t="shared" si="296"/>
        <v/>
      </c>
      <c r="Q3681" s="8">
        <f t="shared" si="293"/>
        <v>617051.09824894858</v>
      </c>
      <c r="R3681" s="8">
        <f t="shared" si="294"/>
        <v>14295.212765957465</v>
      </c>
      <c r="S3681" s="8">
        <f t="shared" si="295"/>
        <v>1399915.427922732</v>
      </c>
      <c r="U3681" s="25">
        <v>43217.316747685189</v>
      </c>
      <c r="V3681">
        <v>26</v>
      </c>
      <c r="W3681">
        <v>3661</v>
      </c>
      <c r="X3681" t="s">
        <v>1112</v>
      </c>
      <c r="Y3681" t="s">
        <v>962</v>
      </c>
      <c r="Z3681" s="25">
        <v>43216.99722222222</v>
      </c>
      <c r="AA3681">
        <v>1534.9</v>
      </c>
      <c r="AB3681">
        <v>-20.100000000000001</v>
      </c>
      <c r="AC3681" s="24">
        <v>-1.29E-2</v>
      </c>
      <c r="AD3681">
        <v>8900</v>
      </c>
      <c r="AE3681">
        <v>13542970</v>
      </c>
      <c r="AF3681" s="22">
        <v>43216</v>
      </c>
      <c r="AG3681">
        <v>1761</v>
      </c>
      <c r="AH3681">
        <v>1555</v>
      </c>
      <c r="AI3681" s="22">
        <v>43217</v>
      </c>
      <c r="AJ3681">
        <v>1547</v>
      </c>
      <c r="AK3681">
        <v>1504</v>
      </c>
      <c r="AM3681" t="s">
        <v>1068</v>
      </c>
      <c r="AN3681" t="s">
        <v>1023</v>
      </c>
      <c r="AO3681">
        <v>1.35</v>
      </c>
      <c r="AP3681">
        <v>1.41</v>
      </c>
      <c r="AQ3681">
        <v>1</v>
      </c>
      <c r="AR3681">
        <v>1</v>
      </c>
      <c r="AS3681">
        <v>1.48</v>
      </c>
      <c r="AT3681">
        <v>1.46</v>
      </c>
      <c r="AU3681">
        <v>2.2679999999999998</v>
      </c>
      <c r="AV3681">
        <v>1607</v>
      </c>
      <c r="AW3681">
        <v>1500</v>
      </c>
      <c r="AX3681">
        <v>1504</v>
      </c>
    </row>
    <row r="3682" spans="1:50">
      <c r="A3682" s="22">
        <v>43215</v>
      </c>
      <c r="B3682">
        <v>176</v>
      </c>
      <c r="C3682">
        <v>188</v>
      </c>
      <c r="D3682">
        <v>175</v>
      </c>
      <c r="E3682">
        <v>185</v>
      </c>
      <c r="F3682" s="22">
        <v>43216</v>
      </c>
      <c r="G3682">
        <v>190</v>
      </c>
      <c r="H3682">
        <v>191</v>
      </c>
      <c r="I3682">
        <v>179</v>
      </c>
      <c r="J3682">
        <v>182</v>
      </c>
      <c r="K3682" s="22">
        <v>43217</v>
      </c>
      <c r="L3682">
        <v>183</v>
      </c>
      <c r="M3682">
        <v>0.85</v>
      </c>
      <c r="N3682" s="8" t="str">
        <f>IF(AND(AM3682=1,AC3682&lt;-0.005,AE3682&gt;O$1),R3682,"")</f>
        <v/>
      </c>
      <c r="O3682" s="8">
        <f t="shared" si="292"/>
        <v>457947.27928709419</v>
      </c>
      <c r="P3682" s="8" t="str">
        <f t="shared" si="296"/>
        <v/>
      </c>
      <c r="Q3682" s="8">
        <f t="shared" si="293"/>
        <v>617051.09824894858</v>
      </c>
      <c r="R3682" s="8">
        <f t="shared" si="294"/>
        <v>16949.152542372834</v>
      </c>
      <c r="S3682" s="8">
        <f t="shared" si="295"/>
        <v>1399915.427922732</v>
      </c>
      <c r="U3682" s="25">
        <v>43217.316747685189</v>
      </c>
      <c r="V3682">
        <v>28</v>
      </c>
      <c r="W3682">
        <v>6835</v>
      </c>
      <c r="X3682" t="s">
        <v>1133</v>
      </c>
      <c r="Y3682" t="s">
        <v>954</v>
      </c>
      <c r="Z3682" s="25">
        <v>43216.997916666667</v>
      </c>
      <c r="AA3682">
        <v>183</v>
      </c>
      <c r="AB3682">
        <v>1</v>
      </c>
      <c r="AC3682" s="24">
        <v>5.4999999999999997E-3</v>
      </c>
      <c r="AD3682">
        <v>8200</v>
      </c>
      <c r="AE3682">
        <v>1462550</v>
      </c>
      <c r="AF3682" s="22">
        <v>43216</v>
      </c>
      <c r="AG3682">
        <v>190</v>
      </c>
      <c r="AH3682">
        <v>182</v>
      </c>
      <c r="AI3682" s="22">
        <v>43217</v>
      </c>
      <c r="AJ3682">
        <v>183</v>
      </c>
      <c r="AK3682">
        <v>177</v>
      </c>
      <c r="AM3682">
        <v>2</v>
      </c>
      <c r="AN3682" t="s">
        <v>1023</v>
      </c>
      <c r="AO3682">
        <v>1736.92</v>
      </c>
      <c r="AP3682">
        <v>0</v>
      </c>
      <c r="AQ3682">
        <v>0.13</v>
      </c>
      <c r="AR3682">
        <v>0.44</v>
      </c>
      <c r="AS3682">
        <v>0.85</v>
      </c>
      <c r="AT3682">
        <v>0.99</v>
      </c>
      <c r="AU3682">
        <v>1.3819999999999999</v>
      </c>
      <c r="AV3682">
        <v>183</v>
      </c>
      <c r="AW3682">
        <v>177</v>
      </c>
      <c r="AX3682">
        <v>177</v>
      </c>
    </row>
    <row r="3683" spans="1:50">
      <c r="A3683" s="22">
        <v>43215</v>
      </c>
      <c r="B3683">
        <v>45980</v>
      </c>
      <c r="C3683">
        <v>46470</v>
      </c>
      <c r="D3683">
        <v>45900</v>
      </c>
      <c r="E3683">
        <v>46370</v>
      </c>
      <c r="F3683" s="22">
        <v>43216</v>
      </c>
      <c r="G3683">
        <v>46370</v>
      </c>
      <c r="H3683">
        <v>46420</v>
      </c>
      <c r="I3683">
        <v>45160</v>
      </c>
      <c r="J3683">
        <v>45430</v>
      </c>
      <c r="K3683" s="22">
        <v>43217</v>
      </c>
      <c r="L3683">
        <v>45000</v>
      </c>
      <c r="M3683">
        <v>1</v>
      </c>
      <c r="N3683" s="8">
        <f>IF(AND(AM3683=1,AC3683&lt;-0.005,AE3683&gt;O$1),R3683,"")</f>
        <v>-12670.565302144276</v>
      </c>
      <c r="O3683" s="8">
        <f t="shared" si="292"/>
        <v>445276.71398494992</v>
      </c>
      <c r="P3683" s="8" t="str">
        <f t="shared" si="296"/>
        <v/>
      </c>
      <c r="Q3683" s="8">
        <f t="shared" si="293"/>
        <v>617051.09824894858</v>
      </c>
      <c r="R3683" s="8">
        <f t="shared" si="294"/>
        <v>-12670.565302144276</v>
      </c>
      <c r="S3683" s="8">
        <f t="shared" si="295"/>
        <v>1387244.8626205877</v>
      </c>
      <c r="U3683" s="25">
        <v>43217.316747685189</v>
      </c>
      <c r="V3683">
        <v>29</v>
      </c>
      <c r="W3683">
        <v>7974</v>
      </c>
      <c r="X3683" t="s">
        <v>507</v>
      </c>
      <c r="Y3683" t="s">
        <v>962</v>
      </c>
      <c r="Z3683" s="25">
        <v>43216.995833333334</v>
      </c>
      <c r="AA3683">
        <v>44755</v>
      </c>
      <c r="AB3683">
        <v>-675</v>
      </c>
      <c r="AC3683" s="24">
        <v>-1.49E-2</v>
      </c>
      <c r="AD3683">
        <v>7400</v>
      </c>
      <c r="AE3683">
        <v>331119500</v>
      </c>
      <c r="AF3683" s="22">
        <v>43216</v>
      </c>
      <c r="AG3683">
        <v>46370</v>
      </c>
      <c r="AH3683">
        <v>45430</v>
      </c>
      <c r="AI3683" s="22">
        <v>43217</v>
      </c>
      <c r="AJ3683">
        <v>45000</v>
      </c>
      <c r="AK3683">
        <v>46170</v>
      </c>
      <c r="AM3683">
        <v>1</v>
      </c>
      <c r="AN3683">
        <v>0</v>
      </c>
      <c r="AO3683">
        <v>7.23</v>
      </c>
      <c r="AP3683">
        <v>1.1000000000000001</v>
      </c>
      <c r="AQ3683">
        <v>0.36</v>
      </c>
      <c r="AR3683">
        <v>0.41</v>
      </c>
      <c r="AS3683">
        <v>1</v>
      </c>
      <c r="AT3683">
        <v>0.98</v>
      </c>
      <c r="AU3683">
        <v>0.79800000000000004</v>
      </c>
      <c r="AV3683">
        <v>46750</v>
      </c>
      <c r="AW3683">
        <v>44970</v>
      </c>
      <c r="AX3683">
        <v>46170</v>
      </c>
    </row>
    <row r="3684" spans="1:50">
      <c r="A3684" s="22">
        <v>43215</v>
      </c>
      <c r="B3684">
        <v>139</v>
      </c>
      <c r="C3684">
        <v>141</v>
      </c>
      <c r="D3684">
        <v>138</v>
      </c>
      <c r="E3684">
        <v>138</v>
      </c>
      <c r="F3684" s="22">
        <v>43216</v>
      </c>
      <c r="G3684">
        <v>138</v>
      </c>
      <c r="H3684">
        <v>139</v>
      </c>
      <c r="I3684">
        <v>137</v>
      </c>
      <c r="J3684">
        <v>138</v>
      </c>
      <c r="K3684" s="22">
        <v>43217</v>
      </c>
      <c r="L3684">
        <v>153</v>
      </c>
      <c r="M3684">
        <v>1.01</v>
      </c>
      <c r="N3684" s="8" t="str">
        <f>IF(AND(AM3684=1,AC3684&lt;-0.005,AE3684&gt;O$1),R3684,"")</f>
        <v/>
      </c>
      <c r="O3684" s="8">
        <f t="shared" si="292"/>
        <v>445276.71398494992</v>
      </c>
      <c r="P3684" s="8" t="str">
        <f t="shared" si="296"/>
        <v/>
      </c>
      <c r="Q3684" s="8">
        <f t="shared" si="293"/>
        <v>617051.09824894858</v>
      </c>
      <c r="R3684" s="8">
        <f t="shared" si="294"/>
        <v>46428.571428571377</v>
      </c>
      <c r="S3684" s="8">
        <f t="shared" si="295"/>
        <v>1387244.8626205877</v>
      </c>
      <c r="U3684" s="25">
        <v>43217.316747685189</v>
      </c>
      <c r="V3684">
        <v>30</v>
      </c>
      <c r="W3684">
        <v>3779</v>
      </c>
      <c r="X3684" t="s">
        <v>1143</v>
      </c>
      <c r="Y3684" t="s">
        <v>960</v>
      </c>
      <c r="Z3684" s="25">
        <v>43216.988194444442</v>
      </c>
      <c r="AA3684">
        <v>157</v>
      </c>
      <c r="AB3684">
        <v>19</v>
      </c>
      <c r="AC3684" s="24">
        <v>0.13769999999999999</v>
      </c>
      <c r="AD3684">
        <v>7200</v>
      </c>
      <c r="AE3684">
        <v>1146230</v>
      </c>
      <c r="AF3684" s="22">
        <v>43216</v>
      </c>
      <c r="AG3684">
        <v>138</v>
      </c>
      <c r="AH3684">
        <v>138</v>
      </c>
      <c r="AI3684" s="22">
        <v>43217</v>
      </c>
      <c r="AJ3684">
        <v>153</v>
      </c>
      <c r="AK3684">
        <v>140</v>
      </c>
      <c r="AM3684">
        <v>2</v>
      </c>
      <c r="AN3684" t="s">
        <v>1023</v>
      </c>
      <c r="AO3684">
        <v>0</v>
      </c>
      <c r="AP3684">
        <v>0</v>
      </c>
      <c r="AQ3684">
        <v>0.43</v>
      </c>
      <c r="AR3684">
        <v>0.12</v>
      </c>
      <c r="AS3684">
        <v>1.01</v>
      </c>
      <c r="AT3684">
        <v>0.96</v>
      </c>
      <c r="AU3684">
        <v>1.044</v>
      </c>
      <c r="AV3684">
        <v>154</v>
      </c>
      <c r="AW3684">
        <v>138</v>
      </c>
      <c r="AX3684">
        <v>140</v>
      </c>
    </row>
    <row r="3685" spans="1:50">
      <c r="A3685" s="22">
        <v>43215</v>
      </c>
      <c r="B3685">
        <v>711</v>
      </c>
      <c r="C3685">
        <v>715</v>
      </c>
      <c r="D3685">
        <v>624</v>
      </c>
      <c r="E3685">
        <v>631</v>
      </c>
      <c r="F3685" s="22">
        <v>43216</v>
      </c>
      <c r="G3685">
        <v>621</v>
      </c>
      <c r="H3685">
        <v>659</v>
      </c>
      <c r="I3685">
        <v>585</v>
      </c>
      <c r="J3685">
        <v>586</v>
      </c>
      <c r="K3685" s="22">
        <v>43217</v>
      </c>
      <c r="L3685">
        <v>626</v>
      </c>
      <c r="M3685">
        <v>1.03</v>
      </c>
      <c r="N3685" s="8" t="str">
        <f>IF(AND(AM3685=1,AC3685&lt;-0.005,AE3685&gt;O$1),R3685,"")</f>
        <v/>
      </c>
      <c r="O3685" s="8">
        <f t="shared" si="292"/>
        <v>445276.71398494992</v>
      </c>
      <c r="P3685" s="8" t="str">
        <f t="shared" si="296"/>
        <v/>
      </c>
      <c r="Q3685" s="8">
        <f t="shared" si="293"/>
        <v>617051.09824894858</v>
      </c>
      <c r="R3685" s="8">
        <f t="shared" si="294"/>
        <v>25167.785234899377</v>
      </c>
      <c r="S3685" s="8">
        <f t="shared" si="295"/>
        <v>1387244.8626205877</v>
      </c>
      <c r="U3685" s="25">
        <v>43217.316747685189</v>
      </c>
      <c r="V3685">
        <v>31</v>
      </c>
      <c r="W3685">
        <v>4308</v>
      </c>
      <c r="X3685" t="s">
        <v>338</v>
      </c>
      <c r="Y3685" t="s">
        <v>957</v>
      </c>
      <c r="Z3685" s="25">
        <v>43216.99722222222</v>
      </c>
      <c r="AA3685">
        <v>630</v>
      </c>
      <c r="AB3685">
        <v>44</v>
      </c>
      <c r="AC3685" s="24">
        <v>7.51E-2</v>
      </c>
      <c r="AD3685">
        <v>6600</v>
      </c>
      <c r="AE3685">
        <v>4098960</v>
      </c>
      <c r="AF3685" s="22">
        <v>43216</v>
      </c>
      <c r="AG3685">
        <v>621</v>
      </c>
      <c r="AH3685">
        <v>586</v>
      </c>
      <c r="AI3685" s="22">
        <v>43217</v>
      </c>
      <c r="AJ3685">
        <v>626</v>
      </c>
      <c r="AK3685">
        <v>596</v>
      </c>
      <c r="AM3685">
        <v>2</v>
      </c>
      <c r="AN3685" t="s">
        <v>1023</v>
      </c>
      <c r="AO3685">
        <v>0</v>
      </c>
      <c r="AP3685" t="s">
        <v>956</v>
      </c>
      <c r="AQ3685">
        <v>0.98</v>
      </c>
      <c r="AR3685">
        <v>0.63</v>
      </c>
      <c r="AS3685">
        <v>1.03</v>
      </c>
      <c r="AT3685">
        <v>1.04</v>
      </c>
      <c r="AU3685">
        <v>1.1080000000000001</v>
      </c>
      <c r="AV3685">
        <v>651</v>
      </c>
      <c r="AW3685">
        <v>596</v>
      </c>
      <c r="AX3685">
        <v>596</v>
      </c>
    </row>
    <row r="3686" spans="1:50">
      <c r="A3686" s="22">
        <v>43215</v>
      </c>
      <c r="B3686">
        <v>2188</v>
      </c>
      <c r="C3686">
        <v>2266</v>
      </c>
      <c r="D3686">
        <v>2133</v>
      </c>
      <c r="E3686">
        <v>2249</v>
      </c>
      <c r="F3686" s="22">
        <v>43216</v>
      </c>
      <c r="G3686">
        <v>2299</v>
      </c>
      <c r="H3686">
        <v>2362</v>
      </c>
      <c r="I3686">
        <v>2277</v>
      </c>
      <c r="J3686">
        <v>2307</v>
      </c>
      <c r="K3686" s="22">
        <v>43217</v>
      </c>
      <c r="L3686">
        <v>2540</v>
      </c>
      <c r="M3686">
        <v>1.02</v>
      </c>
      <c r="N3686" s="8" t="str">
        <f>IF(AND(AM3686=1,AC3686&lt;-0.005,AE3686&gt;O$1),R3686,"")</f>
        <v/>
      </c>
      <c r="O3686" s="8">
        <f t="shared" si="292"/>
        <v>445276.71398494992</v>
      </c>
      <c r="P3686" s="8" t="str">
        <f t="shared" si="296"/>
        <v/>
      </c>
      <c r="Q3686" s="8">
        <f t="shared" si="293"/>
        <v>617051.09824894858</v>
      </c>
      <c r="R3686" s="8">
        <f t="shared" si="294"/>
        <v>-15267.175572519109</v>
      </c>
      <c r="S3686" s="8">
        <f t="shared" si="295"/>
        <v>1371977.6870480685</v>
      </c>
      <c r="U3686" s="25">
        <v>43217.316747685189</v>
      </c>
      <c r="V3686">
        <v>32</v>
      </c>
      <c r="W3686">
        <v>6857</v>
      </c>
      <c r="X3686" t="s">
        <v>1142</v>
      </c>
      <c r="Y3686" t="s">
        <v>962</v>
      </c>
      <c r="Z3686" s="25">
        <v>43216.990972222222</v>
      </c>
      <c r="AA3686">
        <v>2545</v>
      </c>
      <c r="AB3686">
        <v>238</v>
      </c>
      <c r="AC3686" s="24">
        <v>0.1032</v>
      </c>
      <c r="AD3686">
        <v>6500</v>
      </c>
      <c r="AE3686">
        <v>16588170</v>
      </c>
      <c r="AF3686" s="22">
        <v>43216</v>
      </c>
      <c r="AG3686">
        <v>2299</v>
      </c>
      <c r="AH3686">
        <v>2307</v>
      </c>
      <c r="AI3686" s="22">
        <v>43217</v>
      </c>
      <c r="AJ3686">
        <v>2540</v>
      </c>
      <c r="AK3686">
        <v>2620</v>
      </c>
      <c r="AM3686">
        <v>1</v>
      </c>
      <c r="AN3686">
        <v>0</v>
      </c>
      <c r="AO3686">
        <v>1.94</v>
      </c>
      <c r="AP3686">
        <v>1.1299999999999999</v>
      </c>
      <c r="AQ3686">
        <v>0.68</v>
      </c>
      <c r="AR3686">
        <v>0.72</v>
      </c>
      <c r="AS3686">
        <v>1.02</v>
      </c>
      <c r="AT3686">
        <v>1.02</v>
      </c>
      <c r="AU3686">
        <v>0.72899999999999998</v>
      </c>
      <c r="AV3686">
        <v>2645</v>
      </c>
      <c r="AW3686">
        <v>2531</v>
      </c>
      <c r="AX3686">
        <v>2620</v>
      </c>
    </row>
    <row r="3687" spans="1:50">
      <c r="A3687" s="22">
        <v>43215</v>
      </c>
      <c r="B3687">
        <v>26125</v>
      </c>
      <c r="C3687">
        <v>26175</v>
      </c>
      <c r="D3687">
        <v>25775</v>
      </c>
      <c r="E3687">
        <v>26105</v>
      </c>
      <c r="F3687" s="22">
        <v>43216</v>
      </c>
      <c r="G3687">
        <v>26285</v>
      </c>
      <c r="H3687">
        <v>26380</v>
      </c>
      <c r="I3687">
        <v>25815</v>
      </c>
      <c r="J3687">
        <v>25985</v>
      </c>
      <c r="K3687" s="22">
        <v>43217</v>
      </c>
      <c r="L3687">
        <v>22485</v>
      </c>
      <c r="M3687">
        <v>0.99</v>
      </c>
      <c r="N3687" s="8">
        <f>IF(AND(AM3687=1,AC3687&lt;-0.005,AE3687&gt;O$1),R3687,"")</f>
        <v>-22814.091680814941</v>
      </c>
      <c r="O3687" s="8">
        <f t="shared" si="292"/>
        <v>422462.622304135</v>
      </c>
      <c r="P3687" s="8" t="str">
        <f t="shared" si="296"/>
        <v/>
      </c>
      <c r="Q3687" s="8">
        <f t="shared" si="293"/>
        <v>617051.09824894858</v>
      </c>
      <c r="R3687" s="8">
        <f t="shared" si="294"/>
        <v>-22814.091680814941</v>
      </c>
      <c r="S3687" s="8">
        <f t="shared" si="295"/>
        <v>1349163.5953672535</v>
      </c>
      <c r="U3687" s="25">
        <v>43217.316747685189</v>
      </c>
      <c r="V3687">
        <v>33</v>
      </c>
      <c r="W3687">
        <v>6954</v>
      </c>
      <c r="X3687" t="s">
        <v>1141</v>
      </c>
      <c r="Y3687" t="s">
        <v>962</v>
      </c>
      <c r="Z3687" s="25">
        <v>43216.99722222222</v>
      </c>
      <c r="AA3687">
        <v>23150</v>
      </c>
      <c r="AB3687">
        <v>-2835</v>
      </c>
      <c r="AC3687" s="24">
        <v>-0.1091</v>
      </c>
      <c r="AD3687">
        <v>6100</v>
      </c>
      <c r="AE3687">
        <v>147858500</v>
      </c>
      <c r="AF3687" s="22">
        <v>43216</v>
      </c>
      <c r="AG3687">
        <v>26285</v>
      </c>
      <c r="AH3687">
        <v>25985</v>
      </c>
      <c r="AI3687" s="22">
        <v>43217</v>
      </c>
      <c r="AJ3687">
        <v>22485</v>
      </c>
      <c r="AK3687">
        <v>23560</v>
      </c>
      <c r="AM3687">
        <v>1</v>
      </c>
      <c r="AN3687">
        <v>0</v>
      </c>
      <c r="AO3687">
        <v>10.17</v>
      </c>
      <c r="AP3687" t="s">
        <v>956</v>
      </c>
      <c r="AQ3687">
        <v>0.4</v>
      </c>
      <c r="AR3687">
        <v>0.1</v>
      </c>
      <c r="AS3687">
        <v>0.99</v>
      </c>
      <c r="AT3687">
        <v>0.96</v>
      </c>
      <c r="AU3687">
        <v>0.68600000000000005</v>
      </c>
      <c r="AV3687">
        <v>24005</v>
      </c>
      <c r="AW3687">
        <v>22390</v>
      </c>
      <c r="AX3687">
        <v>23560</v>
      </c>
    </row>
    <row r="3688" spans="1:50">
      <c r="A3688" s="22">
        <v>43215</v>
      </c>
      <c r="B3688">
        <v>1443</v>
      </c>
      <c r="C3688">
        <v>1443</v>
      </c>
      <c r="D3688">
        <v>1341</v>
      </c>
      <c r="E3688">
        <v>1347</v>
      </c>
      <c r="F3688" s="22">
        <v>43216</v>
      </c>
      <c r="G3688">
        <v>1353</v>
      </c>
      <c r="H3688">
        <v>1379</v>
      </c>
      <c r="I3688">
        <v>1337</v>
      </c>
      <c r="J3688">
        <v>1345</v>
      </c>
      <c r="K3688" s="22">
        <v>43217</v>
      </c>
      <c r="L3688">
        <v>1371</v>
      </c>
      <c r="M3688">
        <v>0.96</v>
      </c>
      <c r="N3688" s="8" t="str">
        <f>IF(AND(AM3688=1,AC3688&lt;-0.005,AE3688&gt;O$1),R3688,"")</f>
        <v/>
      </c>
      <c r="O3688" s="8">
        <f t="shared" si="292"/>
        <v>422462.622304135</v>
      </c>
      <c r="P3688" s="8" t="str">
        <f t="shared" si="296"/>
        <v/>
      </c>
      <c r="Q3688" s="8">
        <f t="shared" si="293"/>
        <v>617051.09824894858</v>
      </c>
      <c r="R3688" s="8">
        <f t="shared" si="294"/>
        <v>-1454.5454545454306</v>
      </c>
      <c r="S3688" s="8">
        <f t="shared" si="295"/>
        <v>1347709.0499127081</v>
      </c>
      <c r="U3688" s="25">
        <v>43217.316747685189</v>
      </c>
      <c r="V3688">
        <v>35</v>
      </c>
      <c r="W3688">
        <v>5301</v>
      </c>
      <c r="X3688" t="s">
        <v>1050</v>
      </c>
      <c r="Y3688" t="s">
        <v>962</v>
      </c>
      <c r="Z3688" s="25">
        <v>43216.998611111114</v>
      </c>
      <c r="AA3688">
        <v>1375</v>
      </c>
      <c r="AB3688">
        <v>30</v>
      </c>
      <c r="AC3688" s="24">
        <v>2.23E-2</v>
      </c>
      <c r="AD3688">
        <v>5300</v>
      </c>
      <c r="AE3688">
        <v>7257880</v>
      </c>
      <c r="AF3688" s="22">
        <v>43216</v>
      </c>
      <c r="AG3688">
        <v>1353</v>
      </c>
      <c r="AH3688">
        <v>1345</v>
      </c>
      <c r="AI3688" s="22">
        <v>43217</v>
      </c>
      <c r="AJ3688">
        <v>1371</v>
      </c>
      <c r="AK3688">
        <v>1375</v>
      </c>
      <c r="AM3688">
        <v>1</v>
      </c>
      <c r="AN3688">
        <v>0.15</v>
      </c>
      <c r="AO3688">
        <v>13.92</v>
      </c>
      <c r="AP3688">
        <v>1.78</v>
      </c>
      <c r="AQ3688">
        <v>0.25</v>
      </c>
      <c r="AR3688">
        <v>0.13</v>
      </c>
      <c r="AS3688">
        <v>0.96</v>
      </c>
      <c r="AT3688">
        <v>0.87</v>
      </c>
      <c r="AU3688">
        <v>1.2709999999999999</v>
      </c>
      <c r="AV3688">
        <v>1375</v>
      </c>
      <c r="AW3688">
        <v>1348</v>
      </c>
      <c r="AX3688">
        <v>1375</v>
      </c>
    </row>
    <row r="3689" spans="1:50">
      <c r="A3689" s="22">
        <v>43215</v>
      </c>
      <c r="B3689">
        <v>742.7</v>
      </c>
      <c r="C3689">
        <v>750.5</v>
      </c>
      <c r="D3689">
        <v>740</v>
      </c>
      <c r="E3689">
        <v>750.3</v>
      </c>
      <c r="F3689" s="22">
        <v>43216</v>
      </c>
      <c r="G3689">
        <v>755.2</v>
      </c>
      <c r="H3689">
        <v>755.7</v>
      </c>
      <c r="I3689">
        <v>741.2</v>
      </c>
      <c r="J3689">
        <v>745.7</v>
      </c>
      <c r="K3689" s="22">
        <v>43217</v>
      </c>
      <c r="L3689">
        <v>740</v>
      </c>
      <c r="M3689">
        <v>1.02</v>
      </c>
      <c r="N3689" s="8" t="str">
        <f>IF(AND(AM3689=1,AC3689&lt;-0.005,AE3689&gt;O$1),R3689,"")</f>
        <v/>
      </c>
      <c r="O3689" s="8">
        <f t="shared" si="292"/>
        <v>422462.622304135</v>
      </c>
      <c r="P3689" s="8" t="str">
        <f t="shared" si="296"/>
        <v/>
      </c>
      <c r="Q3689" s="8">
        <f t="shared" si="293"/>
        <v>617051.09824894858</v>
      </c>
      <c r="R3689" s="8">
        <f t="shared" si="294"/>
        <v>4637.2067648663415</v>
      </c>
      <c r="S3689" s="8">
        <f t="shared" si="295"/>
        <v>1352346.2566775745</v>
      </c>
      <c r="U3689" s="25">
        <v>43217.316747685189</v>
      </c>
      <c r="V3689">
        <v>36</v>
      </c>
      <c r="W3689">
        <v>8306</v>
      </c>
      <c r="X3689" t="s">
        <v>1083</v>
      </c>
      <c r="Y3689" t="s">
        <v>962</v>
      </c>
      <c r="Z3689" s="25">
        <v>43216.994444444441</v>
      </c>
      <c r="AA3689">
        <v>746.9</v>
      </c>
      <c r="AB3689">
        <v>1.2</v>
      </c>
      <c r="AC3689" s="24">
        <v>1.6000000000000001E-3</v>
      </c>
      <c r="AD3689">
        <v>5000</v>
      </c>
      <c r="AE3689">
        <v>3733230</v>
      </c>
      <c r="AF3689" s="22">
        <v>43216</v>
      </c>
      <c r="AG3689">
        <v>755.2</v>
      </c>
      <c r="AH3689">
        <v>745.7</v>
      </c>
      <c r="AI3689" s="22">
        <v>43217</v>
      </c>
      <c r="AJ3689">
        <v>740</v>
      </c>
      <c r="AK3689">
        <v>733.2</v>
      </c>
      <c r="AM3689">
        <v>1</v>
      </c>
      <c r="AN3689">
        <v>0.05</v>
      </c>
      <c r="AO3689">
        <v>6.85</v>
      </c>
      <c r="AP3689">
        <v>2.41</v>
      </c>
      <c r="AQ3689">
        <v>1</v>
      </c>
      <c r="AR3689">
        <v>0.15</v>
      </c>
      <c r="AS3689">
        <v>1.02</v>
      </c>
      <c r="AT3689">
        <v>0.95</v>
      </c>
      <c r="AU3689">
        <v>0.65400000000000003</v>
      </c>
      <c r="AV3689">
        <v>745.2</v>
      </c>
      <c r="AW3689">
        <v>730.8</v>
      </c>
      <c r="AX3689">
        <v>733.2</v>
      </c>
    </row>
    <row r="3690" spans="1:50">
      <c r="A3690" s="22">
        <v>43215</v>
      </c>
      <c r="B3690">
        <v>731</v>
      </c>
      <c r="C3690">
        <v>781</v>
      </c>
      <c r="D3690">
        <v>722</v>
      </c>
      <c r="E3690">
        <v>761</v>
      </c>
      <c r="F3690" s="22">
        <v>43216</v>
      </c>
      <c r="G3690">
        <v>791</v>
      </c>
      <c r="H3690">
        <v>809</v>
      </c>
      <c r="I3690">
        <v>729</v>
      </c>
      <c r="J3690">
        <v>737</v>
      </c>
      <c r="K3690" s="22">
        <v>43217</v>
      </c>
      <c r="L3690">
        <v>719</v>
      </c>
      <c r="M3690">
        <v>0.89</v>
      </c>
      <c r="N3690" s="8" t="str">
        <f>IF(AND(AM3690=1,AC3690&lt;-0.005,AE3690&gt;O$1),R3690,"")</f>
        <v/>
      </c>
      <c r="O3690" s="8">
        <f t="shared" si="292"/>
        <v>422462.622304135</v>
      </c>
      <c r="P3690" s="8" t="str">
        <f t="shared" si="296"/>
        <v/>
      </c>
      <c r="Q3690" s="8">
        <f t="shared" si="293"/>
        <v>617051.09824894858</v>
      </c>
      <c r="R3690" s="8">
        <f t="shared" si="294"/>
        <v>2797.2027972027468</v>
      </c>
      <c r="S3690" s="8">
        <f t="shared" si="295"/>
        <v>1352346.2566775745</v>
      </c>
      <c r="U3690" s="25">
        <v>43217.316747685189</v>
      </c>
      <c r="V3690">
        <v>38</v>
      </c>
      <c r="W3690">
        <v>4594</v>
      </c>
      <c r="X3690" t="s">
        <v>1140</v>
      </c>
      <c r="Y3690" t="s">
        <v>957</v>
      </c>
      <c r="Z3690" s="25">
        <v>43216.992361111108</v>
      </c>
      <c r="AA3690">
        <v>739</v>
      </c>
      <c r="AB3690">
        <v>2</v>
      </c>
      <c r="AC3690" s="24">
        <v>2.7000000000000001E-3</v>
      </c>
      <c r="AD3690">
        <v>4600</v>
      </c>
      <c r="AE3690">
        <v>3381570</v>
      </c>
      <c r="AF3690" s="22">
        <v>43216</v>
      </c>
      <c r="AG3690">
        <v>791</v>
      </c>
      <c r="AH3690">
        <v>737</v>
      </c>
      <c r="AI3690" s="22">
        <v>43217</v>
      </c>
      <c r="AJ3690">
        <v>719</v>
      </c>
      <c r="AK3690">
        <v>715</v>
      </c>
      <c r="AM3690">
        <v>2</v>
      </c>
      <c r="AN3690" t="s">
        <v>1023</v>
      </c>
      <c r="AO3690">
        <v>50.91</v>
      </c>
      <c r="AP3690">
        <v>0</v>
      </c>
      <c r="AQ3690">
        <v>7.0000000000000007E-2</v>
      </c>
      <c r="AR3690">
        <v>0.05</v>
      </c>
      <c r="AS3690">
        <v>0.89</v>
      </c>
      <c r="AT3690">
        <v>0.84</v>
      </c>
      <c r="AU3690">
        <v>1.3029999999999999</v>
      </c>
      <c r="AV3690">
        <v>740</v>
      </c>
      <c r="AW3690">
        <v>706</v>
      </c>
      <c r="AX3690">
        <v>715</v>
      </c>
    </row>
    <row r="3691" spans="1:50">
      <c r="A3691" s="22">
        <v>43215</v>
      </c>
      <c r="B3691">
        <v>135</v>
      </c>
      <c r="C3691">
        <v>135</v>
      </c>
      <c r="D3691">
        <v>131</v>
      </c>
      <c r="E3691">
        <v>133</v>
      </c>
      <c r="F3691" s="22">
        <v>43216</v>
      </c>
      <c r="G3691">
        <v>133</v>
      </c>
      <c r="H3691">
        <v>135</v>
      </c>
      <c r="I3691">
        <v>131</v>
      </c>
      <c r="J3691">
        <v>131</v>
      </c>
      <c r="K3691" s="22">
        <v>43217</v>
      </c>
      <c r="L3691">
        <v>133</v>
      </c>
      <c r="M3691">
        <v>1.1499999999999999</v>
      </c>
      <c r="N3691" s="8" t="str">
        <f>IF(AND(AM3691=1,AC3691&lt;-0.005,AE3691&gt;O$1),R3691,"")</f>
        <v/>
      </c>
      <c r="O3691" s="8">
        <f t="shared" si="292"/>
        <v>422462.622304135</v>
      </c>
      <c r="P3691" s="8" t="str">
        <f t="shared" si="296"/>
        <v/>
      </c>
      <c r="Q3691" s="8">
        <f t="shared" si="293"/>
        <v>617051.09824894858</v>
      </c>
      <c r="R3691" s="8">
        <f t="shared" si="294"/>
        <v>3787.8787878787844</v>
      </c>
      <c r="S3691" s="8">
        <f t="shared" si="295"/>
        <v>1352346.2566775745</v>
      </c>
      <c r="U3691" s="25">
        <v>43217.316747685189</v>
      </c>
      <c r="V3691">
        <v>39</v>
      </c>
      <c r="W3691">
        <v>6628</v>
      </c>
      <c r="X3691" t="s">
        <v>267</v>
      </c>
      <c r="Y3691" t="s">
        <v>960</v>
      </c>
      <c r="Z3691" s="25">
        <v>43216.936805555553</v>
      </c>
      <c r="AA3691">
        <v>131</v>
      </c>
      <c r="AB3691">
        <v>0</v>
      </c>
      <c r="AC3691" s="24">
        <v>0</v>
      </c>
      <c r="AD3691">
        <v>4100</v>
      </c>
      <c r="AE3691">
        <v>533150</v>
      </c>
      <c r="AF3691" s="22">
        <v>43216</v>
      </c>
      <c r="AG3691">
        <v>133</v>
      </c>
      <c r="AH3691">
        <v>131</v>
      </c>
      <c r="AI3691" s="22">
        <v>43217</v>
      </c>
      <c r="AJ3691">
        <v>133</v>
      </c>
      <c r="AK3691">
        <v>132</v>
      </c>
      <c r="AM3691">
        <v>2</v>
      </c>
      <c r="AN3691" t="s">
        <v>1023</v>
      </c>
      <c r="AO3691">
        <v>0</v>
      </c>
      <c r="AP3691" t="s">
        <v>956</v>
      </c>
      <c r="AQ3691">
        <v>0.63</v>
      </c>
      <c r="AR3691">
        <v>0.6</v>
      </c>
      <c r="AS3691">
        <v>1.1499999999999999</v>
      </c>
      <c r="AT3691">
        <v>1.1000000000000001</v>
      </c>
      <c r="AU3691">
        <v>1.6479999999999999</v>
      </c>
      <c r="AV3691">
        <v>134</v>
      </c>
      <c r="AW3691">
        <v>130</v>
      </c>
      <c r="AX3691">
        <v>132</v>
      </c>
    </row>
    <row r="3692" spans="1:50">
      <c r="A3692" s="22">
        <v>43215</v>
      </c>
      <c r="B3692">
        <v>196</v>
      </c>
      <c r="C3692">
        <v>209</v>
      </c>
      <c r="D3692">
        <v>195</v>
      </c>
      <c r="E3692">
        <v>208</v>
      </c>
      <c r="F3692" s="22">
        <v>43216</v>
      </c>
      <c r="G3692">
        <v>208</v>
      </c>
      <c r="H3692">
        <v>217</v>
      </c>
      <c r="I3692">
        <v>201</v>
      </c>
      <c r="J3692">
        <v>206</v>
      </c>
      <c r="K3692" s="22">
        <v>43217</v>
      </c>
      <c r="L3692">
        <v>214</v>
      </c>
      <c r="M3692">
        <v>0.98</v>
      </c>
      <c r="N3692" s="8" t="str">
        <f>IF(AND(AM3692=1,AC3692&lt;-0.005,AE3692&gt;O$1),R3692,"")</f>
        <v/>
      </c>
      <c r="O3692" s="8">
        <f t="shared" si="292"/>
        <v>422462.622304135</v>
      </c>
      <c r="P3692" s="8" t="str">
        <f t="shared" si="296"/>
        <v/>
      </c>
      <c r="Q3692" s="8">
        <f t="shared" si="293"/>
        <v>617051.09824894858</v>
      </c>
      <c r="R3692" s="8">
        <f t="shared" si="294"/>
        <v>16908.212560386437</v>
      </c>
      <c r="S3692" s="8">
        <f t="shared" si="295"/>
        <v>1352346.2566775745</v>
      </c>
      <c r="U3692" s="25">
        <v>43217.316747685189</v>
      </c>
      <c r="V3692">
        <v>40</v>
      </c>
      <c r="W3692">
        <v>6955</v>
      </c>
      <c r="X3692" t="s">
        <v>24</v>
      </c>
      <c r="Y3692" t="s">
        <v>954</v>
      </c>
      <c r="Z3692" s="25">
        <v>43216.96597222222</v>
      </c>
      <c r="AA3692">
        <v>216.7</v>
      </c>
      <c r="AB3692">
        <v>10.7</v>
      </c>
      <c r="AC3692" s="24">
        <v>5.1900000000000002E-2</v>
      </c>
      <c r="AD3692">
        <v>4000</v>
      </c>
      <c r="AE3692">
        <v>857200</v>
      </c>
      <c r="AF3692" s="22">
        <v>43216</v>
      </c>
      <c r="AG3692">
        <v>208</v>
      </c>
      <c r="AH3692">
        <v>206</v>
      </c>
      <c r="AI3692" s="22">
        <v>43217</v>
      </c>
      <c r="AJ3692">
        <v>214</v>
      </c>
      <c r="AK3692">
        <v>207</v>
      </c>
      <c r="AM3692">
        <v>2</v>
      </c>
      <c r="AN3692" t="s">
        <v>1023</v>
      </c>
      <c r="AO3692">
        <v>0</v>
      </c>
      <c r="AP3692">
        <v>0</v>
      </c>
      <c r="AQ3692">
        <v>0.34</v>
      </c>
      <c r="AR3692">
        <v>0.12</v>
      </c>
      <c r="AS3692">
        <v>0.98</v>
      </c>
      <c r="AT3692">
        <v>0.86</v>
      </c>
      <c r="AU3692">
        <v>1.3779999999999999</v>
      </c>
      <c r="AV3692">
        <v>215</v>
      </c>
      <c r="AW3692">
        <v>207</v>
      </c>
      <c r="AX3692">
        <v>207</v>
      </c>
    </row>
    <row r="3693" spans="1:50">
      <c r="A3693" s="22">
        <v>43215</v>
      </c>
      <c r="B3693">
        <v>426</v>
      </c>
      <c r="C3693">
        <v>432</v>
      </c>
      <c r="D3693">
        <v>426</v>
      </c>
      <c r="E3693">
        <v>430</v>
      </c>
      <c r="F3693" s="22">
        <v>43216</v>
      </c>
      <c r="G3693">
        <v>430</v>
      </c>
      <c r="H3693">
        <v>430</v>
      </c>
      <c r="I3693">
        <v>422</v>
      </c>
      <c r="J3693">
        <v>422</v>
      </c>
      <c r="K3693" s="22">
        <v>43217</v>
      </c>
      <c r="L3693">
        <v>429</v>
      </c>
      <c r="M3693">
        <v>1</v>
      </c>
      <c r="N3693" s="8" t="str">
        <f>IF(AND(AM3693=1,AC3693&lt;-0.005,AE3693&gt;O$1),R3693,"")</f>
        <v/>
      </c>
      <c r="O3693" s="8">
        <f t="shared" si="292"/>
        <v>422462.622304135</v>
      </c>
      <c r="P3693" s="8" t="str">
        <f t="shared" si="296"/>
        <v/>
      </c>
      <c r="Q3693" s="8">
        <f t="shared" si="293"/>
        <v>617051.09824894858</v>
      </c>
      <c r="R3693" s="8">
        <f t="shared" si="294"/>
        <v>1168.224299065379</v>
      </c>
      <c r="S3693" s="8">
        <f t="shared" si="295"/>
        <v>1352346.2566775745</v>
      </c>
      <c r="U3693" s="25">
        <v>43217.316747685189</v>
      </c>
      <c r="V3693">
        <v>41</v>
      </c>
      <c r="W3693">
        <v>2706</v>
      </c>
      <c r="X3693" t="s">
        <v>125</v>
      </c>
      <c r="Y3693" t="s">
        <v>960</v>
      </c>
      <c r="Z3693" s="25">
        <v>43216.895138888889</v>
      </c>
      <c r="AA3693">
        <v>425</v>
      </c>
      <c r="AB3693">
        <v>3</v>
      </c>
      <c r="AC3693" s="24">
        <v>7.1000000000000004E-3</v>
      </c>
      <c r="AD3693">
        <v>4000</v>
      </c>
      <c r="AE3693">
        <v>1700000</v>
      </c>
      <c r="AF3693" s="22">
        <v>43216</v>
      </c>
      <c r="AG3693">
        <v>430</v>
      </c>
      <c r="AH3693">
        <v>422</v>
      </c>
      <c r="AI3693" s="22">
        <v>43217</v>
      </c>
      <c r="AJ3693">
        <v>429</v>
      </c>
      <c r="AK3693">
        <v>428</v>
      </c>
      <c r="AM3693">
        <v>2</v>
      </c>
      <c r="AN3693" t="s">
        <v>1023</v>
      </c>
      <c r="AO3693">
        <v>3847</v>
      </c>
      <c r="AP3693">
        <v>0.81</v>
      </c>
      <c r="AQ3693">
        <v>0.59</v>
      </c>
      <c r="AR3693">
        <v>0.15</v>
      </c>
      <c r="AS3693">
        <v>1</v>
      </c>
      <c r="AT3693">
        <v>0.95</v>
      </c>
      <c r="AU3693">
        <v>2.3719999999999999</v>
      </c>
      <c r="AV3693">
        <v>429</v>
      </c>
      <c r="AW3693">
        <v>423</v>
      </c>
      <c r="AX3693">
        <v>428</v>
      </c>
    </row>
    <row r="3694" spans="1:50">
      <c r="A3694" s="22">
        <v>43215</v>
      </c>
      <c r="B3694">
        <v>1188</v>
      </c>
      <c r="C3694">
        <v>1209</v>
      </c>
      <c r="D3694">
        <v>1184</v>
      </c>
      <c r="E3694">
        <v>1208</v>
      </c>
      <c r="F3694" s="22">
        <v>43216</v>
      </c>
      <c r="G3694">
        <v>1210</v>
      </c>
      <c r="H3694">
        <v>1211</v>
      </c>
      <c r="I3694">
        <v>1182</v>
      </c>
      <c r="J3694">
        <v>1184</v>
      </c>
      <c r="K3694" s="22">
        <v>43217</v>
      </c>
      <c r="L3694">
        <v>1034</v>
      </c>
      <c r="M3694">
        <v>1.06</v>
      </c>
      <c r="N3694" s="8">
        <f>IF(AND(AM3694=1,AC3694&lt;-0.005,AE3694&gt;O$1),R3694,"")</f>
        <v>1454.8981571289587</v>
      </c>
      <c r="O3694" s="8">
        <f t="shared" si="292"/>
        <v>423917.52046126395</v>
      </c>
      <c r="P3694" s="8" t="str">
        <f t="shared" si="296"/>
        <v/>
      </c>
      <c r="Q3694" s="8">
        <f t="shared" si="293"/>
        <v>617051.09824894858</v>
      </c>
      <c r="R3694" s="8">
        <f t="shared" si="294"/>
        <v>1454.8981571289587</v>
      </c>
      <c r="S3694" s="8">
        <f t="shared" si="295"/>
        <v>1353801.1548347035</v>
      </c>
      <c r="U3694" s="25">
        <v>43217.316747685189</v>
      </c>
      <c r="V3694">
        <v>42</v>
      </c>
      <c r="W3694">
        <v>4980</v>
      </c>
      <c r="X3694" t="s">
        <v>1139</v>
      </c>
      <c r="Y3694" t="s">
        <v>962</v>
      </c>
      <c r="Z3694" s="25">
        <v>43216.982638888891</v>
      </c>
      <c r="AA3694">
        <v>1121</v>
      </c>
      <c r="AB3694">
        <v>-63</v>
      </c>
      <c r="AC3694" s="24">
        <v>-5.3199999999999997E-2</v>
      </c>
      <c r="AD3694">
        <v>3900</v>
      </c>
      <c r="AE3694">
        <v>4389910</v>
      </c>
      <c r="AF3694" s="22">
        <v>43216</v>
      </c>
      <c r="AG3694">
        <v>1210</v>
      </c>
      <c r="AH3694">
        <v>1184</v>
      </c>
      <c r="AI3694" s="22">
        <v>43217</v>
      </c>
      <c r="AJ3694">
        <v>1034</v>
      </c>
      <c r="AK3694">
        <v>1031</v>
      </c>
      <c r="AM3694">
        <v>1</v>
      </c>
      <c r="AN3694" t="s">
        <v>1023</v>
      </c>
      <c r="AO3694">
        <v>18.309999999999999</v>
      </c>
      <c r="AP3694">
        <v>3.38</v>
      </c>
      <c r="AQ3694">
        <v>0.94</v>
      </c>
      <c r="AR3694">
        <v>0.27</v>
      </c>
      <c r="AS3694">
        <v>1.06</v>
      </c>
      <c r="AT3694">
        <v>0.94</v>
      </c>
      <c r="AU3694">
        <v>0.78300000000000003</v>
      </c>
      <c r="AV3694">
        <v>1063</v>
      </c>
      <c r="AW3694">
        <v>1006</v>
      </c>
      <c r="AX3694">
        <v>1031</v>
      </c>
    </row>
    <row r="3695" spans="1:50">
      <c r="A3695" s="22">
        <v>43215</v>
      </c>
      <c r="B3695">
        <v>860</v>
      </c>
      <c r="C3695">
        <v>872</v>
      </c>
      <c r="D3695">
        <v>859</v>
      </c>
      <c r="E3695">
        <v>863</v>
      </c>
      <c r="F3695" s="22">
        <v>43216</v>
      </c>
      <c r="G3695">
        <v>869</v>
      </c>
      <c r="H3695">
        <v>875</v>
      </c>
      <c r="I3695">
        <v>863</v>
      </c>
      <c r="J3695">
        <v>864</v>
      </c>
      <c r="K3695" s="22">
        <v>43217</v>
      </c>
      <c r="L3695">
        <v>894</v>
      </c>
      <c r="M3695">
        <v>0.97</v>
      </c>
      <c r="N3695" s="8" t="str">
        <f>IF(AND(AM3695=1,AC3695&lt;-0.005,AE3695&gt;O$1),R3695,"")</f>
        <v/>
      </c>
      <c r="O3695" s="8">
        <f t="shared" si="292"/>
        <v>423917.52046126395</v>
      </c>
      <c r="P3695" s="8" t="str">
        <f t="shared" si="296"/>
        <v/>
      </c>
      <c r="Q3695" s="8">
        <f t="shared" si="293"/>
        <v>617051.09824894858</v>
      </c>
      <c r="R3695" s="8">
        <f t="shared" si="294"/>
        <v>-5530.9734513274143</v>
      </c>
      <c r="S3695" s="8">
        <f t="shared" si="295"/>
        <v>1348270.1813833762</v>
      </c>
      <c r="U3695" s="25">
        <v>43217.316747685189</v>
      </c>
      <c r="V3695">
        <v>43</v>
      </c>
      <c r="W3695">
        <v>8016</v>
      </c>
      <c r="X3695" t="s">
        <v>1138</v>
      </c>
      <c r="Y3695" t="s">
        <v>962</v>
      </c>
      <c r="Z3695" s="25">
        <v>43216.997916666667</v>
      </c>
      <c r="AA3695">
        <v>890.2</v>
      </c>
      <c r="AB3695">
        <v>26.2</v>
      </c>
      <c r="AC3695" s="24">
        <v>3.0300000000000001E-2</v>
      </c>
      <c r="AD3695">
        <v>3600</v>
      </c>
      <c r="AE3695">
        <v>3194880</v>
      </c>
      <c r="AF3695" s="22">
        <v>43216</v>
      </c>
      <c r="AG3695">
        <v>869</v>
      </c>
      <c r="AH3695">
        <v>864</v>
      </c>
      <c r="AI3695" s="22">
        <v>43217</v>
      </c>
      <c r="AJ3695">
        <v>894</v>
      </c>
      <c r="AK3695">
        <v>904</v>
      </c>
      <c r="AM3695">
        <v>1</v>
      </c>
      <c r="AN3695">
        <v>0</v>
      </c>
      <c r="AO3695">
        <v>1.68</v>
      </c>
      <c r="AP3695">
        <v>2.78</v>
      </c>
      <c r="AQ3695">
        <v>0.34</v>
      </c>
      <c r="AR3695">
        <v>0.33</v>
      </c>
      <c r="AS3695">
        <v>0.97</v>
      </c>
      <c r="AT3695">
        <v>0.95</v>
      </c>
      <c r="AU3695">
        <v>0.47299999999999998</v>
      </c>
      <c r="AV3695">
        <v>913</v>
      </c>
      <c r="AW3695">
        <v>891</v>
      </c>
      <c r="AX3695">
        <v>904</v>
      </c>
    </row>
    <row r="3696" spans="1:50">
      <c r="A3696" s="22">
        <v>43215</v>
      </c>
      <c r="B3696">
        <v>978</v>
      </c>
      <c r="C3696">
        <v>988</v>
      </c>
      <c r="D3696">
        <v>964</v>
      </c>
      <c r="E3696">
        <v>973</v>
      </c>
      <c r="F3696" s="22">
        <v>43216</v>
      </c>
      <c r="G3696">
        <v>977</v>
      </c>
      <c r="H3696">
        <v>988</v>
      </c>
      <c r="I3696">
        <v>960</v>
      </c>
      <c r="J3696">
        <v>988</v>
      </c>
      <c r="K3696" s="22">
        <v>43217</v>
      </c>
      <c r="L3696">
        <v>1138</v>
      </c>
      <c r="M3696">
        <v>0.96</v>
      </c>
      <c r="N3696" s="8" t="str">
        <f>IF(AND(AM3696=1,AC3696&lt;-0.005,AE3696&gt;O$1),R3696,"")</f>
        <v/>
      </c>
      <c r="O3696" s="8">
        <f t="shared" si="292"/>
        <v>423917.52046126395</v>
      </c>
      <c r="P3696" s="8" t="str">
        <f t="shared" si="296"/>
        <v/>
      </c>
      <c r="Q3696" s="8">
        <f t="shared" si="293"/>
        <v>617051.09824894858</v>
      </c>
      <c r="R3696" s="8">
        <f t="shared" si="294"/>
        <v>41904.761904761886</v>
      </c>
      <c r="S3696" s="8">
        <f t="shared" si="295"/>
        <v>1390174.9432881381</v>
      </c>
      <c r="U3696" s="25">
        <v>43217.316747685189</v>
      </c>
      <c r="V3696">
        <v>44</v>
      </c>
      <c r="W3696">
        <v>4286</v>
      </c>
      <c r="X3696" t="s">
        <v>1137</v>
      </c>
      <c r="Y3696" t="s">
        <v>962</v>
      </c>
      <c r="Z3696" s="25">
        <v>43216.955555555556</v>
      </c>
      <c r="AA3696">
        <v>1138</v>
      </c>
      <c r="AB3696">
        <v>150</v>
      </c>
      <c r="AC3696" s="24">
        <v>0.15179999999999999</v>
      </c>
      <c r="AD3696">
        <v>3400</v>
      </c>
      <c r="AE3696">
        <v>3728230</v>
      </c>
      <c r="AF3696" s="22">
        <v>43216</v>
      </c>
      <c r="AG3696">
        <v>977</v>
      </c>
      <c r="AH3696">
        <v>988</v>
      </c>
      <c r="AI3696" s="22">
        <v>43217</v>
      </c>
      <c r="AJ3696">
        <v>1138</v>
      </c>
      <c r="AK3696">
        <v>1050</v>
      </c>
      <c r="AM3696">
        <v>1</v>
      </c>
      <c r="AN3696">
        <v>0</v>
      </c>
      <c r="AO3696">
        <v>6.2</v>
      </c>
      <c r="AP3696">
        <v>2.02</v>
      </c>
      <c r="AQ3696">
        <v>7.0000000000000007E-2</v>
      </c>
      <c r="AR3696">
        <v>0.56000000000000005</v>
      </c>
      <c r="AS3696">
        <v>0.96</v>
      </c>
      <c r="AT3696">
        <v>1.02</v>
      </c>
      <c r="AU3696">
        <v>0.48699999999999999</v>
      </c>
      <c r="AV3696">
        <v>1138</v>
      </c>
      <c r="AW3696">
        <v>1035</v>
      </c>
      <c r="AX3696">
        <v>1050</v>
      </c>
    </row>
    <row r="3697" spans="1:50">
      <c r="A3697" s="22">
        <v>43215</v>
      </c>
      <c r="B3697">
        <v>4724</v>
      </c>
      <c r="C3697">
        <v>4730</v>
      </c>
      <c r="D3697">
        <v>4398</v>
      </c>
      <c r="E3697">
        <v>4510</v>
      </c>
      <c r="F3697" s="22">
        <v>43216</v>
      </c>
      <c r="G3697">
        <v>4490</v>
      </c>
      <c r="H3697">
        <v>4579</v>
      </c>
      <c r="I3697">
        <v>4440</v>
      </c>
      <c r="J3697">
        <v>4556</v>
      </c>
      <c r="K3697" s="22">
        <v>43217</v>
      </c>
      <c r="L3697">
        <v>4550</v>
      </c>
      <c r="M3697">
        <v>0.94</v>
      </c>
      <c r="N3697" s="8" t="str">
        <f>IF(AND(AM3697=1,AC3697&lt;-0.005,AE3697&gt;O$1),R3697,"")</f>
        <v/>
      </c>
      <c r="O3697" s="8">
        <f t="shared" si="292"/>
        <v>423917.52046126395</v>
      </c>
      <c r="P3697" s="8" t="str">
        <f t="shared" si="296"/>
        <v/>
      </c>
      <c r="Q3697" s="8">
        <f t="shared" si="293"/>
        <v>617051.09824894858</v>
      </c>
      <c r="R3697" s="8">
        <f t="shared" si="294"/>
        <v>-7682.3198441895447</v>
      </c>
      <c r="S3697" s="8">
        <f t="shared" si="295"/>
        <v>1382492.6234439486</v>
      </c>
      <c r="U3697" s="25">
        <v>43217.316759259258</v>
      </c>
      <c r="V3697">
        <v>45</v>
      </c>
      <c r="W3697">
        <v>4502</v>
      </c>
      <c r="X3697" t="s">
        <v>1027</v>
      </c>
      <c r="Y3697" t="s">
        <v>962</v>
      </c>
      <c r="Z3697" s="25">
        <v>43216.997916666667</v>
      </c>
      <c r="AA3697">
        <v>4581</v>
      </c>
      <c r="AB3697">
        <v>25</v>
      </c>
      <c r="AC3697" s="24">
        <v>5.4999999999999997E-3</v>
      </c>
      <c r="AD3697">
        <v>3200</v>
      </c>
      <c r="AE3697">
        <v>14603300</v>
      </c>
      <c r="AF3697" s="22">
        <v>43216</v>
      </c>
      <c r="AG3697">
        <v>4490</v>
      </c>
      <c r="AH3697">
        <v>4556</v>
      </c>
      <c r="AI3697" s="22">
        <v>43217</v>
      </c>
      <c r="AJ3697">
        <v>4550</v>
      </c>
      <c r="AK3697">
        <v>4621</v>
      </c>
      <c r="AM3697">
        <v>1</v>
      </c>
      <c r="AN3697">
        <v>0.1</v>
      </c>
      <c r="AO3697">
        <v>9.7799999999999994</v>
      </c>
      <c r="AP3697">
        <v>3.95</v>
      </c>
      <c r="AQ3697">
        <v>0</v>
      </c>
      <c r="AR3697">
        <v>0</v>
      </c>
      <c r="AS3697">
        <v>0.94</v>
      </c>
      <c r="AT3697">
        <v>0.85</v>
      </c>
      <c r="AU3697">
        <v>0.53400000000000003</v>
      </c>
      <c r="AV3697">
        <v>4684</v>
      </c>
      <c r="AW3697">
        <v>4541</v>
      </c>
      <c r="AX3697">
        <v>4621</v>
      </c>
    </row>
    <row r="3698" spans="1:50">
      <c r="A3698" s="22">
        <v>43215</v>
      </c>
      <c r="B3698">
        <v>347</v>
      </c>
      <c r="C3698">
        <v>355</v>
      </c>
      <c r="D3698">
        <v>344</v>
      </c>
      <c r="E3698">
        <v>354</v>
      </c>
      <c r="F3698" s="22">
        <v>43216</v>
      </c>
      <c r="G3698">
        <v>355</v>
      </c>
      <c r="H3698">
        <v>362</v>
      </c>
      <c r="I3698">
        <v>348</v>
      </c>
      <c r="J3698">
        <v>353</v>
      </c>
      <c r="K3698" s="22">
        <v>43217</v>
      </c>
      <c r="L3698">
        <v>318</v>
      </c>
      <c r="M3698">
        <v>1</v>
      </c>
      <c r="N3698" s="8">
        <f>IF(AND(AM3698=1,AC3698&lt;-0.005,AE3698&gt;O$1),R3698,"")</f>
        <v>63829.787234042531</v>
      </c>
      <c r="O3698" s="8">
        <f t="shared" si="292"/>
        <v>487747.30769530649</v>
      </c>
      <c r="P3698" s="8">
        <f t="shared" si="296"/>
        <v>63829.787234042531</v>
      </c>
      <c r="Q3698" s="8">
        <f t="shared" si="293"/>
        <v>680880.88548299111</v>
      </c>
      <c r="R3698" s="8">
        <f t="shared" si="294"/>
        <v>63829.787234042531</v>
      </c>
      <c r="S3698" s="8">
        <f t="shared" si="295"/>
        <v>1446322.4106779911</v>
      </c>
      <c r="U3698" s="25">
        <v>43217.316759259258</v>
      </c>
      <c r="V3698">
        <v>46</v>
      </c>
      <c r="W3698">
        <v>4293</v>
      </c>
      <c r="X3698" t="s">
        <v>1094</v>
      </c>
      <c r="Y3698" t="s">
        <v>960</v>
      </c>
      <c r="Z3698" s="25">
        <v>43216.990277777775</v>
      </c>
      <c r="AA3698">
        <v>320</v>
      </c>
      <c r="AB3698">
        <v>-33</v>
      </c>
      <c r="AC3698" s="24">
        <v>-9.35E-2</v>
      </c>
      <c r="AD3698">
        <v>3200</v>
      </c>
      <c r="AE3698">
        <v>1046710</v>
      </c>
      <c r="AF3698" s="22">
        <v>43216</v>
      </c>
      <c r="AG3698">
        <v>355</v>
      </c>
      <c r="AH3698">
        <v>353</v>
      </c>
      <c r="AI3698" s="22">
        <v>43217</v>
      </c>
      <c r="AJ3698">
        <v>318</v>
      </c>
      <c r="AK3698">
        <v>282</v>
      </c>
      <c r="AM3698">
        <v>1</v>
      </c>
      <c r="AN3698">
        <v>0</v>
      </c>
      <c r="AO3698">
        <v>4.3</v>
      </c>
      <c r="AP3698" t="s">
        <v>956</v>
      </c>
      <c r="AQ3698">
        <v>0.51</v>
      </c>
      <c r="AR3698">
        <v>0.16</v>
      </c>
      <c r="AS3698">
        <v>1</v>
      </c>
      <c r="AT3698">
        <v>0.9</v>
      </c>
      <c r="AU3698">
        <v>1.504</v>
      </c>
      <c r="AV3698">
        <v>318</v>
      </c>
      <c r="AW3698">
        <v>276</v>
      </c>
      <c r="AX3698">
        <v>282</v>
      </c>
    </row>
    <row r="3699" spans="1:50">
      <c r="A3699" s="22">
        <v>43215</v>
      </c>
      <c r="B3699">
        <v>297</v>
      </c>
      <c r="C3699">
        <v>302</v>
      </c>
      <c r="D3699">
        <v>295</v>
      </c>
      <c r="E3699">
        <v>300</v>
      </c>
      <c r="F3699" s="22">
        <v>43216</v>
      </c>
      <c r="G3699">
        <v>301</v>
      </c>
      <c r="H3699">
        <v>305</v>
      </c>
      <c r="I3699">
        <v>300</v>
      </c>
      <c r="J3699">
        <v>300</v>
      </c>
      <c r="K3699" s="22">
        <v>43217</v>
      </c>
      <c r="L3699">
        <v>303</v>
      </c>
      <c r="M3699">
        <v>0.95</v>
      </c>
      <c r="N3699" s="8" t="str">
        <f>IF(AND(AM3699=1,AC3699&lt;-0.005,AE3699&gt;O$1),R3699,"")</f>
        <v/>
      </c>
      <c r="O3699" s="8">
        <f t="shared" si="292"/>
        <v>487747.30769530649</v>
      </c>
      <c r="P3699" s="8" t="str">
        <f t="shared" si="296"/>
        <v/>
      </c>
      <c r="Q3699" s="8">
        <f t="shared" si="293"/>
        <v>680880.88548299111</v>
      </c>
      <c r="R3699" s="8">
        <f t="shared" si="294"/>
        <v>17064.846416382283</v>
      </c>
      <c r="S3699" s="8">
        <f t="shared" si="295"/>
        <v>1446322.4106779911</v>
      </c>
      <c r="U3699" s="25">
        <v>43217.316759259258</v>
      </c>
      <c r="V3699">
        <v>48</v>
      </c>
      <c r="W3699">
        <v>6502</v>
      </c>
      <c r="X3699" t="s">
        <v>121</v>
      </c>
      <c r="Y3699" t="s">
        <v>954</v>
      </c>
      <c r="Z3699" s="25">
        <v>43216.981249999997</v>
      </c>
      <c r="AA3699">
        <v>298.60000000000002</v>
      </c>
      <c r="AB3699">
        <v>-1.4</v>
      </c>
      <c r="AC3699" s="24">
        <v>-4.7000000000000002E-3</v>
      </c>
      <c r="AD3699">
        <v>3000</v>
      </c>
      <c r="AE3699">
        <v>895100</v>
      </c>
      <c r="AF3699" s="22">
        <v>43216</v>
      </c>
      <c r="AG3699">
        <v>301</v>
      </c>
      <c r="AH3699">
        <v>300</v>
      </c>
      <c r="AI3699" s="22">
        <v>43217</v>
      </c>
      <c r="AJ3699">
        <v>303</v>
      </c>
      <c r="AK3699">
        <v>293</v>
      </c>
      <c r="AM3699">
        <v>0</v>
      </c>
      <c r="AN3699" t="s">
        <v>1023</v>
      </c>
      <c r="AO3699">
        <v>33.04</v>
      </c>
      <c r="AP3699" t="s">
        <v>956</v>
      </c>
      <c r="AQ3699">
        <v>0</v>
      </c>
      <c r="AR3699">
        <v>0</v>
      </c>
      <c r="AS3699">
        <v>0.95</v>
      </c>
      <c r="AT3699">
        <v>0.92</v>
      </c>
      <c r="AU3699">
        <v>1.0429999999999999</v>
      </c>
      <c r="AV3699">
        <v>303</v>
      </c>
      <c r="AW3699">
        <v>293</v>
      </c>
      <c r="AX3699">
        <v>293</v>
      </c>
    </row>
    <row r="3700" spans="1:50">
      <c r="A3700" s="22">
        <v>43215</v>
      </c>
      <c r="B3700">
        <v>641</v>
      </c>
      <c r="C3700">
        <v>646</v>
      </c>
      <c r="D3700">
        <v>638</v>
      </c>
      <c r="E3700">
        <v>645</v>
      </c>
      <c r="F3700" s="22">
        <v>43216</v>
      </c>
      <c r="G3700">
        <v>648</v>
      </c>
      <c r="H3700">
        <v>648</v>
      </c>
      <c r="I3700">
        <v>640</v>
      </c>
      <c r="J3700">
        <v>643</v>
      </c>
      <c r="K3700" s="22">
        <v>43217</v>
      </c>
      <c r="L3700">
        <v>647</v>
      </c>
      <c r="M3700">
        <v>1.04</v>
      </c>
      <c r="N3700" s="8" t="str">
        <f>IF(AND(AM3700=1,AC3700&lt;-0.005,AE3700&gt;O$1),R3700,"")</f>
        <v/>
      </c>
      <c r="O3700" s="8">
        <f t="shared" si="292"/>
        <v>487747.30769530649</v>
      </c>
      <c r="P3700" s="8" t="str">
        <f t="shared" si="296"/>
        <v/>
      </c>
      <c r="Q3700" s="8">
        <f t="shared" si="293"/>
        <v>680880.88548299111</v>
      </c>
      <c r="R3700" s="8">
        <f t="shared" si="294"/>
        <v>14308.426073131986</v>
      </c>
      <c r="S3700" s="8">
        <f t="shared" si="295"/>
        <v>1460630.8367511232</v>
      </c>
      <c r="U3700" s="25">
        <v>43217.316759259258</v>
      </c>
      <c r="V3700">
        <v>49</v>
      </c>
      <c r="W3700">
        <v>4005</v>
      </c>
      <c r="X3700" t="s">
        <v>1136</v>
      </c>
      <c r="Y3700" t="s">
        <v>962</v>
      </c>
      <c r="Z3700" s="25">
        <v>43216.991666666669</v>
      </c>
      <c r="AA3700">
        <v>654</v>
      </c>
      <c r="AB3700">
        <v>11</v>
      </c>
      <c r="AC3700" s="24">
        <v>1.7100000000000001E-2</v>
      </c>
      <c r="AD3700">
        <v>3000</v>
      </c>
      <c r="AE3700">
        <v>1964000</v>
      </c>
      <c r="AF3700" s="22">
        <v>43216</v>
      </c>
      <c r="AG3700">
        <v>648</v>
      </c>
      <c r="AH3700">
        <v>643</v>
      </c>
      <c r="AI3700" s="22">
        <v>43217</v>
      </c>
      <c r="AJ3700">
        <v>647</v>
      </c>
      <c r="AK3700">
        <v>629</v>
      </c>
      <c r="AM3700">
        <v>1</v>
      </c>
      <c r="AN3700" t="s">
        <v>1023</v>
      </c>
      <c r="AO3700">
        <v>19.510000000000002</v>
      </c>
      <c r="AP3700">
        <v>3.11</v>
      </c>
      <c r="AQ3700">
        <v>0.85</v>
      </c>
      <c r="AR3700">
        <v>0.19</v>
      </c>
      <c r="AS3700">
        <v>1.04</v>
      </c>
      <c r="AT3700">
        <v>0.96</v>
      </c>
      <c r="AU3700">
        <v>0.76100000000000001</v>
      </c>
      <c r="AV3700">
        <v>647</v>
      </c>
      <c r="AW3700">
        <v>622</v>
      </c>
      <c r="AX3700">
        <v>629</v>
      </c>
    </row>
    <row r="3701" spans="1:50">
      <c r="A3701" s="22">
        <v>43215</v>
      </c>
      <c r="B3701">
        <v>3778</v>
      </c>
      <c r="C3701">
        <v>3779</v>
      </c>
      <c r="D3701">
        <v>3714</v>
      </c>
      <c r="E3701">
        <v>3768</v>
      </c>
      <c r="F3701" s="22">
        <v>43216</v>
      </c>
      <c r="G3701">
        <v>3808</v>
      </c>
      <c r="H3701">
        <v>3817</v>
      </c>
      <c r="I3701">
        <v>3742</v>
      </c>
      <c r="J3701">
        <v>3759</v>
      </c>
      <c r="K3701" s="22">
        <v>43217</v>
      </c>
      <c r="L3701">
        <v>3859</v>
      </c>
      <c r="M3701">
        <v>1.04</v>
      </c>
      <c r="N3701" s="8" t="str">
        <f>IF(AND(AM3701=1,AC3701&lt;-0.005,AE3701&gt;O$1),R3701,"")</f>
        <v/>
      </c>
      <c r="O3701" s="8">
        <f t="shared" si="292"/>
        <v>487747.30769530649</v>
      </c>
      <c r="P3701" s="8" t="str">
        <f t="shared" si="296"/>
        <v/>
      </c>
      <c r="Q3701" s="8">
        <f t="shared" si="293"/>
        <v>680880.88548299111</v>
      </c>
      <c r="R3701" s="8">
        <f t="shared" si="294"/>
        <v>14533.333333333287</v>
      </c>
      <c r="S3701" s="8">
        <f t="shared" si="295"/>
        <v>1475164.1700844564</v>
      </c>
      <c r="U3701" s="25">
        <v>43217.316759259258</v>
      </c>
      <c r="V3701">
        <v>50</v>
      </c>
      <c r="W3701">
        <v>6301</v>
      </c>
      <c r="X3701" t="s">
        <v>1135</v>
      </c>
      <c r="Y3701" t="s">
        <v>962</v>
      </c>
      <c r="Z3701" s="25">
        <v>43216.976388888892</v>
      </c>
      <c r="AA3701">
        <v>3800</v>
      </c>
      <c r="AB3701">
        <v>41</v>
      </c>
      <c r="AC3701" s="24">
        <v>1.09E-2</v>
      </c>
      <c r="AD3701">
        <v>2900</v>
      </c>
      <c r="AE3701">
        <v>11092950</v>
      </c>
      <c r="AF3701" s="22">
        <v>43216</v>
      </c>
      <c r="AG3701">
        <v>3808</v>
      </c>
      <c r="AH3701">
        <v>3759</v>
      </c>
      <c r="AI3701" s="22">
        <v>43217</v>
      </c>
      <c r="AJ3701">
        <v>3859</v>
      </c>
      <c r="AK3701">
        <v>3750</v>
      </c>
      <c r="AM3701">
        <v>1</v>
      </c>
      <c r="AN3701">
        <v>0</v>
      </c>
      <c r="AO3701">
        <v>4.78</v>
      </c>
      <c r="AP3701">
        <v>1.92</v>
      </c>
      <c r="AQ3701">
        <v>0.93</v>
      </c>
      <c r="AR3701">
        <v>0.34</v>
      </c>
      <c r="AS3701">
        <v>1.04</v>
      </c>
      <c r="AT3701">
        <v>0.98</v>
      </c>
      <c r="AU3701">
        <v>0.75900000000000001</v>
      </c>
      <c r="AV3701">
        <v>3868</v>
      </c>
      <c r="AW3701">
        <v>3708</v>
      </c>
      <c r="AX3701">
        <v>3750</v>
      </c>
    </row>
    <row r="3702" spans="1:50">
      <c r="A3702" s="22">
        <v>43216</v>
      </c>
      <c r="B3702">
        <v>125</v>
      </c>
      <c r="C3702">
        <v>126</v>
      </c>
      <c r="D3702">
        <v>125</v>
      </c>
      <c r="E3702">
        <v>125</v>
      </c>
      <c r="F3702" s="22">
        <v>43217</v>
      </c>
      <c r="G3702">
        <v>126</v>
      </c>
      <c r="H3702">
        <v>126</v>
      </c>
      <c r="I3702">
        <v>125</v>
      </c>
      <c r="J3702">
        <v>126</v>
      </c>
      <c r="K3702" s="22">
        <v>43221</v>
      </c>
      <c r="L3702">
        <v>101</v>
      </c>
      <c r="M3702">
        <v>0.99</v>
      </c>
      <c r="N3702" s="8" t="str">
        <f>IF(AND(AM3702=1,AC3702&lt;-0.005,AE3702&gt;O$1),R3702,"")</f>
        <v/>
      </c>
      <c r="O3702" s="8">
        <f t="shared" si="292"/>
        <v>487747.30769530649</v>
      </c>
      <c r="P3702" s="8" t="str">
        <f t="shared" si="296"/>
        <v/>
      </c>
      <c r="Q3702" s="8">
        <f t="shared" si="293"/>
        <v>680880.88548299111</v>
      </c>
      <c r="R3702" s="8">
        <f t="shared" si="294"/>
        <v>-14423.076923076927</v>
      </c>
      <c r="S3702" s="8">
        <f t="shared" si="295"/>
        <v>1475164.1700844564</v>
      </c>
      <c r="U3702" s="25">
        <v>43221.316747685189</v>
      </c>
      <c r="V3702">
        <v>1</v>
      </c>
      <c r="W3702">
        <v>2370</v>
      </c>
      <c r="X3702" t="s">
        <v>1090</v>
      </c>
      <c r="Y3702" t="s">
        <v>957</v>
      </c>
      <c r="Z3702" s="25">
        <v>43217.997916666667</v>
      </c>
      <c r="AA3702">
        <v>95.4</v>
      </c>
      <c r="AB3702">
        <v>-30.6</v>
      </c>
      <c r="AC3702" s="24">
        <v>-0.2429</v>
      </c>
      <c r="AD3702">
        <v>535700</v>
      </c>
      <c r="AE3702">
        <v>53008800</v>
      </c>
      <c r="AF3702" s="22">
        <v>43217</v>
      </c>
      <c r="AG3702">
        <v>126</v>
      </c>
      <c r="AH3702">
        <v>126</v>
      </c>
      <c r="AI3702" s="22">
        <v>43221</v>
      </c>
      <c r="AJ3702">
        <v>101</v>
      </c>
      <c r="AK3702">
        <v>104</v>
      </c>
      <c r="AM3702">
        <v>2</v>
      </c>
      <c r="AN3702" t="s">
        <v>1023</v>
      </c>
      <c r="AO3702">
        <v>0</v>
      </c>
      <c r="AP3702">
        <v>0</v>
      </c>
      <c r="AQ3702">
        <v>0.14000000000000001</v>
      </c>
      <c r="AR3702">
        <v>0.04</v>
      </c>
      <c r="AS3702">
        <v>0.99</v>
      </c>
      <c r="AT3702">
        <v>0.97</v>
      </c>
      <c r="AU3702">
        <v>0.71399999999999997</v>
      </c>
      <c r="AV3702">
        <v>105</v>
      </c>
      <c r="AW3702">
        <v>98</v>
      </c>
      <c r="AX3702">
        <v>104</v>
      </c>
    </row>
    <row r="3703" spans="1:50">
      <c r="A3703" s="22">
        <v>43216</v>
      </c>
      <c r="B3703">
        <v>1248</v>
      </c>
      <c r="C3703">
        <v>1254</v>
      </c>
      <c r="D3703">
        <v>1242</v>
      </c>
      <c r="E3703">
        <v>1248</v>
      </c>
      <c r="F3703" s="22">
        <v>43217</v>
      </c>
      <c r="G3703">
        <v>1242</v>
      </c>
      <c r="H3703">
        <v>1245</v>
      </c>
      <c r="I3703">
        <v>1230</v>
      </c>
      <c r="J3703">
        <v>1232</v>
      </c>
      <c r="K3703" s="22">
        <v>43221</v>
      </c>
      <c r="L3703">
        <v>1233</v>
      </c>
      <c r="M3703">
        <v>0.94</v>
      </c>
      <c r="N3703" s="8" t="str">
        <f>IF(AND(AM3703=1,AC3703&lt;-0.005,AE3703&gt;O$1),R3703,"")</f>
        <v/>
      </c>
      <c r="O3703" s="8">
        <f t="shared" si="292"/>
        <v>487747.30769530649</v>
      </c>
      <c r="P3703" s="8" t="str">
        <f t="shared" si="296"/>
        <v/>
      </c>
      <c r="Q3703" s="8">
        <f t="shared" si="293"/>
        <v>680880.88548299111</v>
      </c>
      <c r="R3703" s="8">
        <f t="shared" si="294"/>
        <v>2035.8306188924535</v>
      </c>
      <c r="S3703" s="8">
        <f t="shared" si="295"/>
        <v>1477200.000703349</v>
      </c>
      <c r="U3703" s="25">
        <v>43221.316747685189</v>
      </c>
      <c r="V3703">
        <v>3</v>
      </c>
      <c r="W3703">
        <v>1357</v>
      </c>
      <c r="X3703" t="s">
        <v>1056</v>
      </c>
      <c r="Y3703" t="s">
        <v>954</v>
      </c>
      <c r="Z3703" s="25">
        <v>43217.99722222222</v>
      </c>
      <c r="AA3703">
        <v>1237.8</v>
      </c>
      <c r="AB3703">
        <v>5.8</v>
      </c>
      <c r="AC3703" s="24">
        <v>4.7000000000000002E-3</v>
      </c>
      <c r="AD3703">
        <v>129360</v>
      </c>
      <c r="AE3703">
        <v>159465185</v>
      </c>
      <c r="AF3703" s="22">
        <v>43217</v>
      </c>
      <c r="AG3703">
        <v>1242</v>
      </c>
      <c r="AH3703">
        <v>1232</v>
      </c>
      <c r="AI3703" s="22">
        <v>43221</v>
      </c>
      <c r="AJ3703">
        <v>1233</v>
      </c>
      <c r="AK3703">
        <v>1228</v>
      </c>
      <c r="AM3703">
        <v>1</v>
      </c>
      <c r="AN3703">
        <v>0</v>
      </c>
      <c r="AO3703" s="26">
        <v>8.0000000000000002E-3</v>
      </c>
      <c r="AQ3703">
        <v>0</v>
      </c>
      <c r="AR3703">
        <v>0.15</v>
      </c>
      <c r="AS3703">
        <v>0.94</v>
      </c>
      <c r="AT3703">
        <v>0.92</v>
      </c>
      <c r="AU3703">
        <v>2.0289999999999999</v>
      </c>
      <c r="AV3703">
        <v>1238</v>
      </c>
      <c r="AW3703">
        <v>1226</v>
      </c>
      <c r="AX3703">
        <v>1228</v>
      </c>
    </row>
    <row r="3704" spans="1:50">
      <c r="A3704" s="22">
        <v>43216</v>
      </c>
      <c r="B3704">
        <v>570</v>
      </c>
      <c r="C3704">
        <v>670</v>
      </c>
      <c r="D3704">
        <v>540</v>
      </c>
      <c r="E3704">
        <v>670</v>
      </c>
      <c r="F3704" s="22">
        <v>43217</v>
      </c>
      <c r="G3704">
        <v>650</v>
      </c>
      <c r="H3704">
        <v>689</v>
      </c>
      <c r="I3704">
        <v>614</v>
      </c>
      <c r="J3704">
        <v>624</v>
      </c>
      <c r="K3704" s="22">
        <v>43221</v>
      </c>
      <c r="L3704">
        <v>637</v>
      </c>
      <c r="M3704">
        <v>1.22</v>
      </c>
      <c r="N3704" s="8" t="str">
        <f>IF(AND(AM3704=1,AC3704&lt;-0.005,AE3704&gt;O$1),R3704,"")</f>
        <v/>
      </c>
      <c r="O3704" s="8">
        <f t="shared" si="292"/>
        <v>487747.30769530649</v>
      </c>
      <c r="P3704" s="8" t="str">
        <f t="shared" si="296"/>
        <v/>
      </c>
      <c r="Q3704" s="8">
        <f t="shared" si="293"/>
        <v>680880.88548299111</v>
      </c>
      <c r="R3704" s="8">
        <f t="shared" si="294"/>
        <v>-23916.292974588916</v>
      </c>
      <c r="S3704" s="8">
        <f t="shared" si="295"/>
        <v>1453283.7077287601</v>
      </c>
      <c r="U3704" s="25">
        <v>43221.316747685189</v>
      </c>
      <c r="V3704">
        <v>4</v>
      </c>
      <c r="W3704">
        <v>8698</v>
      </c>
      <c r="X3704" t="s">
        <v>1057</v>
      </c>
      <c r="Y3704" t="s">
        <v>962</v>
      </c>
      <c r="Z3704" s="25">
        <v>43217.997916666667</v>
      </c>
      <c r="AA3704">
        <v>625</v>
      </c>
      <c r="AB3704">
        <v>1</v>
      </c>
      <c r="AC3704" s="24">
        <v>1.6000000000000001E-3</v>
      </c>
      <c r="AD3704">
        <v>71800</v>
      </c>
      <c r="AE3704">
        <v>44805110</v>
      </c>
      <c r="AF3704" s="22">
        <v>43217</v>
      </c>
      <c r="AG3704">
        <v>650</v>
      </c>
      <c r="AH3704">
        <v>624</v>
      </c>
      <c r="AI3704" s="22">
        <v>43221</v>
      </c>
      <c r="AJ3704">
        <v>637</v>
      </c>
      <c r="AK3704">
        <v>669</v>
      </c>
      <c r="AM3704">
        <v>1</v>
      </c>
      <c r="AN3704">
        <v>0</v>
      </c>
      <c r="AO3704">
        <v>1.22</v>
      </c>
      <c r="AP3704" t="s">
        <v>956</v>
      </c>
      <c r="AQ3704">
        <v>0.86</v>
      </c>
      <c r="AR3704">
        <v>0.87</v>
      </c>
      <c r="AS3704">
        <v>1.22</v>
      </c>
      <c r="AT3704">
        <v>1.5</v>
      </c>
      <c r="AU3704">
        <v>0.76100000000000001</v>
      </c>
      <c r="AV3704">
        <v>687</v>
      </c>
      <c r="AW3704">
        <v>621</v>
      </c>
      <c r="AX3704">
        <v>669</v>
      </c>
    </row>
    <row r="3705" spans="1:50">
      <c r="A3705" s="22">
        <v>43216</v>
      </c>
      <c r="B3705">
        <v>5450</v>
      </c>
      <c r="C3705">
        <v>5468</v>
      </c>
      <c r="D3705">
        <v>5405</v>
      </c>
      <c r="E3705">
        <v>5443</v>
      </c>
      <c r="F3705" s="22">
        <v>43217</v>
      </c>
      <c r="G3705">
        <v>5453</v>
      </c>
      <c r="H3705">
        <v>5455</v>
      </c>
      <c r="I3705">
        <v>5368</v>
      </c>
      <c r="J3705">
        <v>5400</v>
      </c>
      <c r="K3705" s="22">
        <v>43221</v>
      </c>
      <c r="L3705">
        <v>5130</v>
      </c>
      <c r="M3705">
        <v>1.02</v>
      </c>
      <c r="N3705" s="8">
        <f>IF(AND(AM3705=1,AC3705&lt;-0.005,AE3705&gt;O$1),R3705,"")</f>
        <v>5617.9775280899012</v>
      </c>
      <c r="O3705" s="8">
        <f t="shared" si="292"/>
        <v>493365.28522339638</v>
      </c>
      <c r="P3705" s="8" t="str">
        <f t="shared" si="296"/>
        <v/>
      </c>
      <c r="Q3705" s="8">
        <f t="shared" si="293"/>
        <v>680880.88548299111</v>
      </c>
      <c r="R3705" s="8">
        <f t="shared" si="294"/>
        <v>5617.9775280899012</v>
      </c>
      <c r="S3705" s="8">
        <f t="shared" si="295"/>
        <v>1458901.68525685</v>
      </c>
      <c r="U3705" s="25">
        <v>43221.316747685189</v>
      </c>
      <c r="V3705">
        <v>8</v>
      </c>
      <c r="W3705">
        <v>6758</v>
      </c>
      <c r="X3705" t="s">
        <v>790</v>
      </c>
      <c r="Y3705" t="s">
        <v>962</v>
      </c>
      <c r="Z3705" s="25">
        <v>43217.993055555555</v>
      </c>
      <c r="AA3705">
        <v>5030</v>
      </c>
      <c r="AB3705">
        <v>-370</v>
      </c>
      <c r="AC3705" s="24">
        <v>-6.8500000000000005E-2</v>
      </c>
      <c r="AD3705">
        <v>42700</v>
      </c>
      <c r="AE3705">
        <v>216342300</v>
      </c>
      <c r="AF3705" s="22">
        <v>43217</v>
      </c>
      <c r="AG3705">
        <v>5453</v>
      </c>
      <c r="AH3705">
        <v>5400</v>
      </c>
      <c r="AI3705" s="22">
        <v>43221</v>
      </c>
      <c r="AJ3705">
        <v>5130</v>
      </c>
      <c r="AK3705">
        <v>5073</v>
      </c>
      <c r="AM3705">
        <v>1</v>
      </c>
      <c r="AN3705" t="s">
        <v>1023</v>
      </c>
      <c r="AO3705">
        <v>11.97</v>
      </c>
      <c r="AP3705">
        <v>0.46</v>
      </c>
      <c r="AQ3705">
        <v>0.87</v>
      </c>
      <c r="AR3705">
        <v>0.66</v>
      </c>
      <c r="AS3705">
        <v>1.02</v>
      </c>
      <c r="AT3705">
        <v>1.02</v>
      </c>
      <c r="AU3705">
        <v>0.56299999999999994</v>
      </c>
      <c r="AV3705">
        <v>5148</v>
      </c>
      <c r="AW3705">
        <v>5038</v>
      </c>
      <c r="AX3705">
        <v>5073</v>
      </c>
    </row>
    <row r="3706" spans="1:50">
      <c r="A3706" s="22">
        <v>43216</v>
      </c>
      <c r="B3706">
        <v>1353</v>
      </c>
      <c r="C3706">
        <v>1379</v>
      </c>
      <c r="D3706">
        <v>1337</v>
      </c>
      <c r="E3706">
        <v>1345</v>
      </c>
      <c r="F3706" s="22">
        <v>43217</v>
      </c>
      <c r="G3706">
        <v>1371</v>
      </c>
      <c r="H3706">
        <v>1375</v>
      </c>
      <c r="I3706">
        <v>1348</v>
      </c>
      <c r="J3706">
        <v>1375</v>
      </c>
      <c r="K3706" s="22">
        <v>43221</v>
      </c>
      <c r="L3706">
        <v>1451</v>
      </c>
      <c r="M3706">
        <v>0.97</v>
      </c>
      <c r="N3706" s="8" t="str">
        <f>IF(AND(AM3706=1,AC3706&lt;-0.005,AE3706&gt;O$1),R3706,"")</f>
        <v/>
      </c>
      <c r="O3706" s="8">
        <f t="shared" si="292"/>
        <v>493365.28522339638</v>
      </c>
      <c r="P3706" s="8" t="str">
        <f t="shared" si="296"/>
        <v/>
      </c>
      <c r="Q3706" s="8">
        <f t="shared" si="293"/>
        <v>680880.88548299111</v>
      </c>
      <c r="R3706" s="8">
        <f t="shared" si="294"/>
        <v>11636.107193229938</v>
      </c>
      <c r="S3706" s="8">
        <f t="shared" si="295"/>
        <v>1470537.7924500799</v>
      </c>
      <c r="U3706" s="25">
        <v>43221.316747685189</v>
      </c>
      <c r="V3706">
        <v>9</v>
      </c>
      <c r="W3706">
        <v>5301</v>
      </c>
      <c r="X3706" t="s">
        <v>1050</v>
      </c>
      <c r="Y3706" t="s">
        <v>962</v>
      </c>
      <c r="Z3706" s="25">
        <v>43217.994444444441</v>
      </c>
      <c r="AA3706">
        <v>1451</v>
      </c>
      <c r="AB3706">
        <v>76</v>
      </c>
      <c r="AC3706" s="24">
        <v>5.5300000000000002E-2</v>
      </c>
      <c r="AD3706">
        <v>33500</v>
      </c>
      <c r="AE3706">
        <v>48724420</v>
      </c>
      <c r="AF3706" s="22">
        <v>43217</v>
      </c>
      <c r="AG3706">
        <v>1371</v>
      </c>
      <c r="AH3706">
        <v>1375</v>
      </c>
      <c r="AI3706" s="22">
        <v>43221</v>
      </c>
      <c r="AJ3706">
        <v>1451</v>
      </c>
      <c r="AK3706">
        <v>1418</v>
      </c>
      <c r="AM3706">
        <v>1</v>
      </c>
      <c r="AN3706">
        <v>0.15</v>
      </c>
      <c r="AO3706">
        <v>13.92</v>
      </c>
      <c r="AP3706">
        <v>1.75</v>
      </c>
      <c r="AQ3706">
        <v>0.17</v>
      </c>
      <c r="AR3706">
        <v>0.09</v>
      </c>
      <c r="AS3706">
        <v>0.97</v>
      </c>
      <c r="AT3706">
        <v>0.86</v>
      </c>
      <c r="AU3706">
        <v>1.2949999999999999</v>
      </c>
      <c r="AV3706">
        <v>1453</v>
      </c>
      <c r="AW3706">
        <v>1388</v>
      </c>
      <c r="AX3706">
        <v>1418</v>
      </c>
    </row>
    <row r="3707" spans="1:50">
      <c r="A3707" s="22">
        <v>43216</v>
      </c>
      <c r="B3707">
        <v>308</v>
      </c>
      <c r="C3707">
        <v>308</v>
      </c>
      <c r="D3707">
        <v>302</v>
      </c>
      <c r="E3707">
        <v>303</v>
      </c>
      <c r="F3707" s="22">
        <v>43217</v>
      </c>
      <c r="G3707">
        <v>298</v>
      </c>
      <c r="H3707">
        <v>302</v>
      </c>
      <c r="I3707">
        <v>294</v>
      </c>
      <c r="J3707">
        <v>296</v>
      </c>
      <c r="K3707" s="22">
        <v>43221</v>
      </c>
      <c r="L3707">
        <v>352</v>
      </c>
      <c r="M3707">
        <v>0.94</v>
      </c>
      <c r="N3707" s="8" t="str">
        <f>IF(AND(AM3707=1,AC3707&lt;-0.005,AE3707&gt;O$1),R3707,"")</f>
        <v/>
      </c>
      <c r="O3707" s="8">
        <f t="shared" si="292"/>
        <v>493365.28522339638</v>
      </c>
      <c r="P3707" s="8" t="str">
        <f t="shared" si="296"/>
        <v/>
      </c>
      <c r="Q3707" s="8">
        <f t="shared" si="293"/>
        <v>680880.88548299111</v>
      </c>
      <c r="R3707" s="8">
        <f t="shared" si="294"/>
        <v>39877.300613496926</v>
      </c>
      <c r="S3707" s="8">
        <f t="shared" si="295"/>
        <v>1470537.7924500799</v>
      </c>
      <c r="U3707" s="25">
        <v>43221.316759259258</v>
      </c>
      <c r="V3707">
        <v>10</v>
      </c>
      <c r="W3707">
        <v>7992</v>
      </c>
      <c r="X3707" t="s">
        <v>1035</v>
      </c>
      <c r="Y3707" t="s">
        <v>954</v>
      </c>
      <c r="Z3707" s="25">
        <v>43217.988888888889</v>
      </c>
      <c r="AA3707">
        <v>376</v>
      </c>
      <c r="AB3707">
        <v>80</v>
      </c>
      <c r="AC3707" s="24">
        <v>0.27029999999999998</v>
      </c>
      <c r="AD3707">
        <v>31100</v>
      </c>
      <c r="AE3707">
        <v>11672100</v>
      </c>
      <c r="AF3707" s="22">
        <v>43217</v>
      </c>
      <c r="AG3707">
        <v>298</v>
      </c>
      <c r="AH3707">
        <v>296</v>
      </c>
      <c r="AI3707" s="22">
        <v>43221</v>
      </c>
      <c r="AJ3707">
        <v>352</v>
      </c>
      <c r="AK3707">
        <v>326</v>
      </c>
      <c r="AM3707">
        <v>2</v>
      </c>
      <c r="AN3707" t="s">
        <v>1023</v>
      </c>
      <c r="AO3707">
        <v>0</v>
      </c>
      <c r="AP3707">
        <v>0</v>
      </c>
      <c r="AQ3707">
        <v>0</v>
      </c>
      <c r="AR3707">
        <v>0.47</v>
      </c>
      <c r="AS3707">
        <v>0.94</v>
      </c>
      <c r="AT3707">
        <v>1.04</v>
      </c>
      <c r="AU3707">
        <v>1.159</v>
      </c>
      <c r="AV3707">
        <v>365</v>
      </c>
      <c r="AW3707">
        <v>323</v>
      </c>
      <c r="AX3707">
        <v>326</v>
      </c>
    </row>
    <row r="3708" spans="1:50">
      <c r="A3708" s="22">
        <v>43216</v>
      </c>
      <c r="B3708">
        <v>444</v>
      </c>
      <c r="C3708">
        <v>450</v>
      </c>
      <c r="D3708">
        <v>444</v>
      </c>
      <c r="E3708">
        <v>449</v>
      </c>
      <c r="F3708" s="22">
        <v>43217</v>
      </c>
      <c r="G3708">
        <v>450</v>
      </c>
      <c r="H3708">
        <v>458</v>
      </c>
      <c r="I3708">
        <v>448</v>
      </c>
      <c r="J3708">
        <v>450</v>
      </c>
      <c r="K3708" s="22">
        <v>43221</v>
      </c>
      <c r="L3708">
        <v>400</v>
      </c>
      <c r="M3708">
        <v>0.97</v>
      </c>
      <c r="N3708" s="8">
        <f>IF(AND(AM3708=1,AC3708&lt;-0.005,AE3708&gt;O$1),R3708,"")</f>
        <v>19480.519480519433</v>
      </c>
      <c r="O3708" s="8">
        <f t="shared" si="292"/>
        <v>512845.80470391584</v>
      </c>
      <c r="P3708" s="8">
        <f t="shared" si="296"/>
        <v>19480.519480519433</v>
      </c>
      <c r="Q3708" s="8">
        <f t="shared" si="293"/>
        <v>700361.40496351058</v>
      </c>
      <c r="R3708" s="8">
        <f t="shared" si="294"/>
        <v>19480.519480519433</v>
      </c>
      <c r="S3708" s="8">
        <f t="shared" si="295"/>
        <v>1490018.3119305994</v>
      </c>
      <c r="U3708" s="25">
        <v>43221.316759259258</v>
      </c>
      <c r="V3708">
        <v>11</v>
      </c>
      <c r="W3708">
        <v>4689</v>
      </c>
      <c r="X3708" t="s">
        <v>398</v>
      </c>
      <c r="Y3708" t="s">
        <v>962</v>
      </c>
      <c r="Z3708" s="25">
        <v>43217.99722222222</v>
      </c>
      <c r="AA3708">
        <v>440</v>
      </c>
      <c r="AB3708">
        <v>-10</v>
      </c>
      <c r="AC3708" s="24">
        <v>-2.2200000000000001E-2</v>
      </c>
      <c r="AD3708">
        <v>27600</v>
      </c>
      <c r="AE3708">
        <v>12054240</v>
      </c>
      <c r="AF3708" s="22">
        <v>43217</v>
      </c>
      <c r="AG3708">
        <v>450</v>
      </c>
      <c r="AH3708">
        <v>450</v>
      </c>
      <c r="AI3708" s="22">
        <v>43221</v>
      </c>
      <c r="AJ3708">
        <v>400</v>
      </c>
      <c r="AK3708">
        <v>385</v>
      </c>
      <c r="AM3708">
        <v>1</v>
      </c>
      <c r="AN3708">
        <v>0</v>
      </c>
      <c r="AO3708">
        <v>3.04</v>
      </c>
      <c r="AP3708">
        <v>1.97</v>
      </c>
      <c r="AQ3708">
        <v>0.14000000000000001</v>
      </c>
      <c r="AR3708">
        <v>0.09</v>
      </c>
      <c r="AS3708">
        <v>0.97</v>
      </c>
      <c r="AT3708">
        <v>0.91</v>
      </c>
      <c r="AU3708">
        <v>0.38700000000000001</v>
      </c>
      <c r="AV3708">
        <v>403</v>
      </c>
      <c r="AW3708">
        <v>385</v>
      </c>
      <c r="AX3708">
        <v>385</v>
      </c>
    </row>
    <row r="3709" spans="1:50">
      <c r="A3709" s="22">
        <v>43216</v>
      </c>
      <c r="B3709">
        <v>208</v>
      </c>
      <c r="C3709">
        <v>286</v>
      </c>
      <c r="D3709">
        <v>202</v>
      </c>
      <c r="E3709">
        <v>286</v>
      </c>
      <c r="F3709" s="22">
        <v>43217</v>
      </c>
      <c r="G3709">
        <v>288</v>
      </c>
      <c r="H3709">
        <v>295</v>
      </c>
      <c r="I3709">
        <v>260</v>
      </c>
      <c r="J3709">
        <v>262</v>
      </c>
      <c r="K3709" s="22">
        <v>43221</v>
      </c>
      <c r="L3709">
        <v>254</v>
      </c>
      <c r="M3709">
        <v>1.1200000000000001</v>
      </c>
      <c r="N3709" s="8" t="str">
        <f>IF(AND(AM3709=1,AC3709&lt;-0.005,AE3709&gt;O$1),R3709,"")</f>
        <v/>
      </c>
      <c r="O3709" s="8">
        <f t="shared" si="292"/>
        <v>512845.80470391584</v>
      </c>
      <c r="P3709" s="8" t="str">
        <f t="shared" si="296"/>
        <v/>
      </c>
      <c r="Q3709" s="8">
        <f t="shared" si="293"/>
        <v>700361.40496351058</v>
      </c>
      <c r="R3709" s="8">
        <f t="shared" si="294"/>
        <v>-31365.313653136549</v>
      </c>
      <c r="S3709" s="8">
        <f t="shared" si="295"/>
        <v>1490018.3119305994</v>
      </c>
      <c r="U3709" s="25">
        <v>43221.316759259258</v>
      </c>
      <c r="V3709">
        <v>12</v>
      </c>
      <c r="W3709">
        <v>3323</v>
      </c>
      <c r="X3709" t="s">
        <v>305</v>
      </c>
      <c r="Y3709" t="s">
        <v>960</v>
      </c>
      <c r="Z3709" s="25">
        <v>43217.991666666669</v>
      </c>
      <c r="AA3709">
        <v>263.8</v>
      </c>
      <c r="AB3709">
        <v>1.8</v>
      </c>
      <c r="AC3709" s="24">
        <v>6.8999999999999999E-3</v>
      </c>
      <c r="AD3709">
        <v>24600</v>
      </c>
      <c r="AE3709">
        <v>6445150</v>
      </c>
      <c r="AF3709" s="22">
        <v>43217</v>
      </c>
      <c r="AG3709">
        <v>288</v>
      </c>
      <c r="AH3709">
        <v>262</v>
      </c>
      <c r="AI3709" s="22">
        <v>43221</v>
      </c>
      <c r="AJ3709">
        <v>254</v>
      </c>
      <c r="AK3709">
        <v>271</v>
      </c>
      <c r="AM3709">
        <v>2</v>
      </c>
      <c r="AN3709" t="s">
        <v>1023</v>
      </c>
      <c r="AO3709">
        <v>2308.73</v>
      </c>
      <c r="AP3709">
        <v>0.56999999999999995</v>
      </c>
      <c r="AQ3709">
        <v>0.7</v>
      </c>
      <c r="AR3709">
        <v>0.32</v>
      </c>
      <c r="AS3709">
        <v>1.1200000000000001</v>
      </c>
      <c r="AT3709">
        <v>0.92</v>
      </c>
      <c r="AU3709">
        <v>1.95</v>
      </c>
      <c r="AV3709">
        <v>282</v>
      </c>
      <c r="AW3709">
        <v>244</v>
      </c>
      <c r="AX3709">
        <v>271</v>
      </c>
    </row>
    <row r="3710" spans="1:50">
      <c r="A3710" s="22">
        <v>43216</v>
      </c>
      <c r="B3710">
        <v>443</v>
      </c>
      <c r="C3710">
        <v>443</v>
      </c>
      <c r="D3710">
        <v>436</v>
      </c>
      <c r="E3710">
        <v>437</v>
      </c>
      <c r="F3710" s="22">
        <v>43217</v>
      </c>
      <c r="G3710">
        <v>517</v>
      </c>
      <c r="H3710">
        <v>517</v>
      </c>
      <c r="I3710">
        <v>517</v>
      </c>
      <c r="J3710">
        <v>517</v>
      </c>
      <c r="K3710" s="22">
        <v>43221</v>
      </c>
      <c r="L3710">
        <v>616</v>
      </c>
      <c r="M3710">
        <v>1.19</v>
      </c>
      <c r="N3710" s="8" t="str">
        <f>IF(AND(AM3710=1,AC3710&lt;-0.005,AE3710&gt;O$1),R3710,"")</f>
        <v/>
      </c>
      <c r="O3710" s="8">
        <f t="shared" si="292"/>
        <v>512845.80470391584</v>
      </c>
      <c r="P3710" s="8" t="str">
        <f t="shared" si="296"/>
        <v/>
      </c>
      <c r="Q3710" s="8">
        <f t="shared" si="293"/>
        <v>700361.40496351058</v>
      </c>
      <c r="R3710" s="8">
        <f t="shared" si="294"/>
        <v>-810.3727714748876</v>
      </c>
      <c r="S3710" s="8">
        <f t="shared" si="295"/>
        <v>1490018.3119305994</v>
      </c>
      <c r="U3710" s="25">
        <v>43221.316759259258</v>
      </c>
      <c r="V3710">
        <v>13</v>
      </c>
      <c r="W3710">
        <v>6147</v>
      </c>
      <c r="X3710" t="s">
        <v>33</v>
      </c>
      <c r="Y3710" t="s">
        <v>960</v>
      </c>
      <c r="Z3710" s="25">
        <v>43217.992361111108</v>
      </c>
      <c r="AA3710">
        <v>550</v>
      </c>
      <c r="AB3710">
        <v>33</v>
      </c>
      <c r="AC3710" s="24">
        <v>6.3799999999999996E-2</v>
      </c>
      <c r="AD3710">
        <v>21200</v>
      </c>
      <c r="AE3710">
        <v>12411600</v>
      </c>
      <c r="AF3710" s="22">
        <v>43217</v>
      </c>
      <c r="AG3710">
        <v>517</v>
      </c>
      <c r="AH3710">
        <v>517</v>
      </c>
      <c r="AI3710" s="22">
        <v>43221</v>
      </c>
      <c r="AJ3710">
        <v>616</v>
      </c>
      <c r="AK3710">
        <v>617</v>
      </c>
      <c r="AM3710">
        <v>2</v>
      </c>
      <c r="AN3710" t="s">
        <v>1023</v>
      </c>
      <c r="AO3710">
        <v>0</v>
      </c>
      <c r="AP3710">
        <v>0</v>
      </c>
      <c r="AQ3710">
        <v>1</v>
      </c>
      <c r="AR3710">
        <v>0.74</v>
      </c>
      <c r="AS3710">
        <v>1.19</v>
      </c>
      <c r="AT3710">
        <v>1.1200000000000001</v>
      </c>
      <c r="AU3710">
        <v>0.67100000000000004</v>
      </c>
      <c r="AV3710">
        <v>617</v>
      </c>
      <c r="AW3710">
        <v>591</v>
      </c>
      <c r="AX3710">
        <v>617</v>
      </c>
    </row>
    <row r="3711" spans="1:50">
      <c r="A3711" s="22">
        <v>43216</v>
      </c>
      <c r="B3711">
        <v>500</v>
      </c>
      <c r="C3711">
        <v>505</v>
      </c>
      <c r="D3711">
        <v>456</v>
      </c>
      <c r="E3711">
        <v>461</v>
      </c>
      <c r="F3711" s="22">
        <v>43217</v>
      </c>
      <c r="G3711">
        <v>481</v>
      </c>
      <c r="H3711">
        <v>541</v>
      </c>
      <c r="I3711">
        <v>480</v>
      </c>
      <c r="J3711">
        <v>541</v>
      </c>
      <c r="K3711" s="22">
        <v>43221</v>
      </c>
      <c r="L3711">
        <v>550</v>
      </c>
      <c r="M3711">
        <v>1.06</v>
      </c>
      <c r="N3711" s="8" t="str">
        <f>IF(AND(AM3711=1,AC3711&lt;-0.005,AE3711&gt;O$1),R3711,"")</f>
        <v/>
      </c>
      <c r="O3711" s="8">
        <f t="shared" si="292"/>
        <v>512845.80470391584</v>
      </c>
      <c r="P3711" s="8" t="str">
        <f t="shared" si="296"/>
        <v/>
      </c>
      <c r="Q3711" s="8">
        <f t="shared" si="293"/>
        <v>700361.40496351058</v>
      </c>
      <c r="R3711" s="8">
        <f t="shared" si="294"/>
        <v>-31516.183986371405</v>
      </c>
      <c r="S3711" s="8">
        <f t="shared" si="295"/>
        <v>1490018.3119305994</v>
      </c>
      <c r="U3711" s="25">
        <v>43221.316759259258</v>
      </c>
      <c r="V3711">
        <v>14</v>
      </c>
      <c r="W3711">
        <v>6658</v>
      </c>
      <c r="X3711" t="s">
        <v>1134</v>
      </c>
      <c r="Y3711" t="s">
        <v>960</v>
      </c>
      <c r="Z3711" s="25">
        <v>43217.99722222222</v>
      </c>
      <c r="AA3711">
        <v>561</v>
      </c>
      <c r="AB3711">
        <v>20</v>
      </c>
      <c r="AC3711" s="24">
        <v>3.6999999999999998E-2</v>
      </c>
      <c r="AD3711">
        <v>20900</v>
      </c>
      <c r="AE3711">
        <v>11864330</v>
      </c>
      <c r="AF3711" s="22">
        <v>43217</v>
      </c>
      <c r="AG3711">
        <v>481</v>
      </c>
      <c r="AH3711">
        <v>541</v>
      </c>
      <c r="AI3711" s="22">
        <v>43221</v>
      </c>
      <c r="AJ3711">
        <v>550</v>
      </c>
      <c r="AK3711">
        <v>587</v>
      </c>
      <c r="AM3711">
        <v>2</v>
      </c>
      <c r="AN3711" t="s">
        <v>1023</v>
      </c>
      <c r="AO3711">
        <v>0</v>
      </c>
      <c r="AP3711">
        <v>0.92</v>
      </c>
      <c r="AQ3711">
        <v>0.79</v>
      </c>
      <c r="AR3711">
        <v>0.25</v>
      </c>
      <c r="AS3711">
        <v>1.06</v>
      </c>
      <c r="AT3711">
        <v>0.9</v>
      </c>
      <c r="AU3711">
        <v>1.427</v>
      </c>
      <c r="AV3711">
        <v>640</v>
      </c>
      <c r="AW3711">
        <v>548</v>
      </c>
      <c r="AX3711">
        <v>587</v>
      </c>
    </row>
    <row r="3712" spans="1:50">
      <c r="A3712" s="22">
        <v>43216</v>
      </c>
      <c r="B3712">
        <v>19960</v>
      </c>
      <c r="C3712">
        <v>20060</v>
      </c>
      <c r="D3712">
        <v>19870</v>
      </c>
      <c r="E3712">
        <v>19950</v>
      </c>
      <c r="F3712" s="22">
        <v>43217</v>
      </c>
      <c r="G3712">
        <v>20070</v>
      </c>
      <c r="H3712">
        <v>20250</v>
      </c>
      <c r="I3712">
        <v>20010</v>
      </c>
      <c r="J3712">
        <v>20230</v>
      </c>
      <c r="K3712" s="22">
        <v>43221</v>
      </c>
      <c r="L3712">
        <v>20200</v>
      </c>
      <c r="M3712">
        <v>1.06</v>
      </c>
      <c r="N3712" s="8">
        <f>IF(AND(AM3712=1,AC3712&lt;-0.005,AE3712&gt;O$1),R3712,"")</f>
        <v>-2217.8413011335606</v>
      </c>
      <c r="O3712" s="8">
        <f t="shared" si="292"/>
        <v>510627.96340278228</v>
      </c>
      <c r="P3712" s="8" t="str">
        <f t="shared" si="296"/>
        <v/>
      </c>
      <c r="Q3712" s="8">
        <f t="shared" si="293"/>
        <v>700361.40496351058</v>
      </c>
      <c r="R3712" s="8">
        <f t="shared" si="294"/>
        <v>-2217.8413011335606</v>
      </c>
      <c r="S3712" s="8">
        <f t="shared" si="295"/>
        <v>1487800.4706294658</v>
      </c>
      <c r="U3712" s="25">
        <v>43221.316759259258</v>
      </c>
      <c r="V3712">
        <v>15</v>
      </c>
      <c r="W3712">
        <v>1570</v>
      </c>
      <c r="X3712" t="s">
        <v>1041</v>
      </c>
      <c r="Y3712" t="s">
        <v>954</v>
      </c>
      <c r="Z3712" s="25">
        <v>43217.997916666667</v>
      </c>
      <c r="AA3712">
        <v>20106</v>
      </c>
      <c r="AB3712">
        <v>-124</v>
      </c>
      <c r="AC3712" s="24">
        <v>-6.1000000000000004E-3</v>
      </c>
      <c r="AD3712">
        <v>17127</v>
      </c>
      <c r="AE3712">
        <v>347137516</v>
      </c>
      <c r="AF3712" s="22">
        <v>43217</v>
      </c>
      <c r="AG3712">
        <v>20070</v>
      </c>
      <c r="AH3712">
        <v>20230</v>
      </c>
      <c r="AI3712" s="22">
        <v>43221</v>
      </c>
      <c r="AJ3712">
        <v>20200</v>
      </c>
      <c r="AK3712">
        <v>20290</v>
      </c>
      <c r="AM3712">
        <v>1</v>
      </c>
      <c r="AN3712">
        <v>0</v>
      </c>
      <c r="AO3712" s="26">
        <v>8.0000000000000002E-3</v>
      </c>
      <c r="AQ3712">
        <v>1</v>
      </c>
      <c r="AR3712">
        <v>0.62</v>
      </c>
      <c r="AS3712">
        <v>1.06</v>
      </c>
      <c r="AT3712">
        <v>1.07</v>
      </c>
      <c r="AU3712">
        <v>0.72</v>
      </c>
      <c r="AV3712">
        <v>20310</v>
      </c>
      <c r="AW3712">
        <v>20120</v>
      </c>
      <c r="AX3712">
        <v>20290</v>
      </c>
    </row>
    <row r="3713" spans="1:50">
      <c r="A3713" s="22">
        <v>43216</v>
      </c>
      <c r="B3713">
        <v>1618</v>
      </c>
      <c r="C3713">
        <v>1619</v>
      </c>
      <c r="D3713">
        <v>1548</v>
      </c>
      <c r="E3713">
        <v>1557</v>
      </c>
      <c r="F3713" s="22">
        <v>43217</v>
      </c>
      <c r="G3713">
        <v>1560</v>
      </c>
      <c r="H3713">
        <v>1577</v>
      </c>
      <c r="I3713">
        <v>1538</v>
      </c>
      <c r="J3713">
        <v>1567</v>
      </c>
      <c r="K3713" s="22">
        <v>43221</v>
      </c>
      <c r="L3713">
        <v>1960</v>
      </c>
      <c r="M3713">
        <v>0.96</v>
      </c>
      <c r="N3713" s="8" t="str">
        <f>IF(AND(AM3713=1,AC3713&lt;-0.005,AE3713&gt;O$1),R3713,"")</f>
        <v/>
      </c>
      <c r="O3713" s="8">
        <f t="shared" si="292"/>
        <v>510627.96340278228</v>
      </c>
      <c r="P3713" s="8" t="str">
        <f t="shared" si="296"/>
        <v/>
      </c>
      <c r="Q3713" s="8">
        <f t="shared" si="293"/>
        <v>700361.40496351058</v>
      </c>
      <c r="R3713" s="8">
        <f t="shared" si="294"/>
        <v>89296.452194828627</v>
      </c>
      <c r="S3713" s="8">
        <f t="shared" si="295"/>
        <v>1487800.4706294658</v>
      </c>
      <c r="U3713" s="25">
        <v>43221.316759259258</v>
      </c>
      <c r="V3713">
        <v>18</v>
      </c>
      <c r="W3713">
        <v>2438</v>
      </c>
      <c r="X3713" t="s">
        <v>1107</v>
      </c>
      <c r="Y3713" t="s">
        <v>957</v>
      </c>
      <c r="Z3713" s="25">
        <v>43217.99722222222</v>
      </c>
      <c r="AA3713">
        <v>1890</v>
      </c>
      <c r="AB3713">
        <v>323</v>
      </c>
      <c r="AC3713" s="24">
        <v>0.20610000000000001</v>
      </c>
      <c r="AD3713">
        <v>12700</v>
      </c>
      <c r="AE3713">
        <v>24300850</v>
      </c>
      <c r="AF3713" s="22">
        <v>43217</v>
      </c>
      <c r="AG3713">
        <v>1560</v>
      </c>
      <c r="AH3713">
        <v>1567</v>
      </c>
      <c r="AI3713" s="22">
        <v>43221</v>
      </c>
      <c r="AJ3713">
        <v>1960</v>
      </c>
      <c r="AK3713">
        <v>1663</v>
      </c>
      <c r="AM3713">
        <v>2</v>
      </c>
      <c r="AN3713" t="s">
        <v>1023</v>
      </c>
      <c r="AO3713">
        <v>2518</v>
      </c>
      <c r="AP3713">
        <v>0.64</v>
      </c>
      <c r="AQ3713">
        <v>0.34</v>
      </c>
      <c r="AR3713">
        <v>0.49</v>
      </c>
      <c r="AS3713">
        <v>0.96</v>
      </c>
      <c r="AT3713">
        <v>1.03</v>
      </c>
      <c r="AU3713">
        <v>1.01</v>
      </c>
      <c r="AV3713">
        <v>1964</v>
      </c>
      <c r="AW3713">
        <v>1661</v>
      </c>
      <c r="AX3713">
        <v>1663</v>
      </c>
    </row>
    <row r="3714" spans="1:50">
      <c r="A3714" s="22">
        <v>43216</v>
      </c>
      <c r="B3714">
        <v>755.2</v>
      </c>
      <c r="C3714">
        <v>755.7</v>
      </c>
      <c r="D3714">
        <v>741.2</v>
      </c>
      <c r="E3714">
        <v>745.7</v>
      </c>
      <c r="F3714" s="22">
        <v>43217</v>
      </c>
      <c r="G3714">
        <v>740</v>
      </c>
      <c r="H3714">
        <v>745.2</v>
      </c>
      <c r="I3714">
        <v>730.8</v>
      </c>
      <c r="J3714">
        <v>733.2</v>
      </c>
      <c r="K3714" s="22">
        <v>43221</v>
      </c>
      <c r="L3714">
        <v>728</v>
      </c>
      <c r="M3714">
        <v>1.03</v>
      </c>
      <c r="N3714" s="8" t="str">
        <f>IF(AND(AM3714=1,AC3714&lt;-0.005,AE3714&gt;O$1),R3714,"")</f>
        <v/>
      </c>
      <c r="O3714" s="8">
        <f t="shared" si="292"/>
        <v>510627.96340278228</v>
      </c>
      <c r="P3714" s="8" t="str">
        <f t="shared" si="296"/>
        <v/>
      </c>
      <c r="Q3714" s="8">
        <f t="shared" si="293"/>
        <v>700361.40496351058</v>
      </c>
      <c r="R3714" s="8">
        <f t="shared" si="294"/>
        <v>11523.327712197884</v>
      </c>
      <c r="S3714" s="8">
        <f t="shared" si="295"/>
        <v>1499323.7983416636</v>
      </c>
      <c r="U3714" s="25">
        <v>43221.316759259258</v>
      </c>
      <c r="V3714">
        <v>19</v>
      </c>
      <c r="W3714">
        <v>8306</v>
      </c>
      <c r="X3714" t="s">
        <v>1083</v>
      </c>
      <c r="Y3714" t="s">
        <v>962</v>
      </c>
      <c r="Z3714" s="25">
        <v>43217.99722222222</v>
      </c>
      <c r="AA3714">
        <v>733</v>
      </c>
      <c r="AB3714">
        <v>-0.2</v>
      </c>
      <c r="AC3714" s="24">
        <v>-2.9999999999999997E-4</v>
      </c>
      <c r="AD3714">
        <v>10800</v>
      </c>
      <c r="AE3714">
        <v>7917500</v>
      </c>
      <c r="AF3714" s="22">
        <v>43217</v>
      </c>
      <c r="AG3714">
        <v>740</v>
      </c>
      <c r="AH3714">
        <v>733.2</v>
      </c>
      <c r="AI3714" s="22">
        <v>43221</v>
      </c>
      <c r="AJ3714">
        <v>728</v>
      </c>
      <c r="AK3714">
        <v>711.6</v>
      </c>
      <c r="AM3714">
        <v>1</v>
      </c>
      <c r="AN3714">
        <v>0.05</v>
      </c>
      <c r="AO3714">
        <v>6.85</v>
      </c>
      <c r="AP3714">
        <v>2.4500000000000002</v>
      </c>
      <c r="AQ3714">
        <v>0.73</v>
      </c>
      <c r="AR3714">
        <v>0.28000000000000003</v>
      </c>
      <c r="AS3714">
        <v>1.03</v>
      </c>
      <c r="AT3714">
        <v>0.99</v>
      </c>
      <c r="AU3714">
        <v>0.63900000000000001</v>
      </c>
      <c r="AV3714">
        <v>728.1</v>
      </c>
      <c r="AW3714">
        <v>710.5</v>
      </c>
      <c r="AX3714">
        <v>711.6</v>
      </c>
    </row>
    <row r="3715" spans="1:50">
      <c r="A3715" s="22">
        <v>43216</v>
      </c>
      <c r="B3715">
        <v>199.9</v>
      </c>
      <c r="C3715">
        <v>200.6</v>
      </c>
      <c r="D3715">
        <v>198.7</v>
      </c>
      <c r="E3715">
        <v>199.1</v>
      </c>
      <c r="F3715" s="22">
        <v>43217</v>
      </c>
      <c r="G3715">
        <v>199.1</v>
      </c>
      <c r="H3715">
        <v>199.1</v>
      </c>
      <c r="I3715">
        <v>197.2</v>
      </c>
      <c r="J3715">
        <v>198.4</v>
      </c>
      <c r="K3715" s="22">
        <v>43221</v>
      </c>
      <c r="L3715">
        <v>198.4</v>
      </c>
      <c r="M3715">
        <v>1.02</v>
      </c>
      <c r="N3715" s="8" t="str">
        <f>IF(AND(AM3715=1,AC3715&lt;-0.005,AE3715&gt;O$1),R3715,"")</f>
        <v/>
      </c>
      <c r="O3715" s="8">
        <f t="shared" si="292"/>
        <v>510627.96340278228</v>
      </c>
      <c r="P3715" s="8" t="str">
        <f t="shared" si="296"/>
        <v/>
      </c>
      <c r="Q3715" s="8">
        <f t="shared" si="293"/>
        <v>700361.40496351058</v>
      </c>
      <c r="R3715" s="8">
        <f t="shared" si="294"/>
        <v>5606.5239551478244</v>
      </c>
      <c r="S3715" s="8">
        <f t="shared" si="295"/>
        <v>1504930.3222968113</v>
      </c>
      <c r="U3715" s="25">
        <v>43221.316759259258</v>
      </c>
      <c r="V3715">
        <v>20</v>
      </c>
      <c r="W3715">
        <v>8411</v>
      </c>
      <c r="X3715" t="s">
        <v>1070</v>
      </c>
      <c r="Y3715" t="s">
        <v>962</v>
      </c>
      <c r="Z3715" s="25">
        <v>43217.935416666667</v>
      </c>
      <c r="AA3715">
        <v>198.5</v>
      </c>
      <c r="AB3715">
        <v>0.1</v>
      </c>
      <c r="AC3715" s="24">
        <v>5.0000000000000001E-4</v>
      </c>
      <c r="AD3715">
        <v>10300</v>
      </c>
      <c r="AE3715">
        <v>2044120</v>
      </c>
      <c r="AF3715" s="22">
        <v>43217</v>
      </c>
      <c r="AG3715">
        <v>199.1</v>
      </c>
      <c r="AH3715">
        <v>198.4</v>
      </c>
      <c r="AI3715" s="22">
        <v>43221</v>
      </c>
      <c r="AJ3715">
        <v>198.4</v>
      </c>
      <c r="AK3715">
        <v>196.2</v>
      </c>
      <c r="AM3715">
        <v>1</v>
      </c>
      <c r="AN3715" t="s">
        <v>1023</v>
      </c>
      <c r="AO3715">
        <v>6.01</v>
      </c>
      <c r="AP3715">
        <v>3.78</v>
      </c>
      <c r="AQ3715">
        <v>0.92</v>
      </c>
      <c r="AR3715">
        <v>0.45</v>
      </c>
      <c r="AS3715">
        <v>1.02</v>
      </c>
      <c r="AT3715">
        <v>1.01</v>
      </c>
      <c r="AU3715">
        <v>0.42</v>
      </c>
      <c r="AV3715">
        <v>198.6</v>
      </c>
      <c r="AW3715">
        <v>195.3</v>
      </c>
      <c r="AX3715">
        <v>196.2</v>
      </c>
    </row>
    <row r="3716" spans="1:50">
      <c r="A3716" s="22">
        <v>43216</v>
      </c>
      <c r="B3716">
        <v>157</v>
      </c>
      <c r="C3716">
        <v>161</v>
      </c>
      <c r="D3716">
        <v>131</v>
      </c>
      <c r="E3716">
        <v>142</v>
      </c>
      <c r="F3716" s="22">
        <v>43217</v>
      </c>
      <c r="G3716">
        <v>134</v>
      </c>
      <c r="H3716">
        <v>134</v>
      </c>
      <c r="I3716">
        <v>121</v>
      </c>
      <c r="J3716">
        <v>122</v>
      </c>
      <c r="K3716" s="22">
        <v>43221</v>
      </c>
      <c r="L3716">
        <v>119</v>
      </c>
      <c r="M3716">
        <v>1.39</v>
      </c>
      <c r="N3716" s="8" t="str">
        <f>IF(AND(AM3716=1,AC3716&lt;-0.005,AE3716&gt;O$1),R3716,"")</f>
        <v/>
      </c>
      <c r="O3716" s="8">
        <f t="shared" si="292"/>
        <v>510627.96340278228</v>
      </c>
      <c r="P3716" s="8" t="str">
        <f t="shared" si="296"/>
        <v/>
      </c>
      <c r="Q3716" s="8">
        <f t="shared" si="293"/>
        <v>700361.40496351058</v>
      </c>
      <c r="R3716" s="8">
        <f t="shared" si="294"/>
        <v>21929.824561403468</v>
      </c>
      <c r="S3716" s="8">
        <f t="shared" si="295"/>
        <v>1504930.3222968113</v>
      </c>
      <c r="U3716" s="25">
        <v>43221.316759259258</v>
      </c>
      <c r="V3716">
        <v>21</v>
      </c>
      <c r="W3716">
        <v>9973</v>
      </c>
      <c r="X3716" t="s">
        <v>1046</v>
      </c>
      <c r="Y3716" t="s">
        <v>960</v>
      </c>
      <c r="Z3716" s="25">
        <v>43217.97152777778</v>
      </c>
      <c r="AA3716">
        <v>121</v>
      </c>
      <c r="AB3716">
        <v>-1</v>
      </c>
      <c r="AC3716" s="24">
        <v>-8.2000000000000007E-3</v>
      </c>
      <c r="AD3716">
        <v>9400</v>
      </c>
      <c r="AE3716">
        <v>1144040</v>
      </c>
      <c r="AF3716" s="22">
        <v>43217</v>
      </c>
      <c r="AG3716">
        <v>134</v>
      </c>
      <c r="AH3716">
        <v>122</v>
      </c>
      <c r="AI3716" s="22">
        <v>43221</v>
      </c>
      <c r="AJ3716">
        <v>119</v>
      </c>
      <c r="AK3716">
        <v>114</v>
      </c>
      <c r="AM3716">
        <v>2</v>
      </c>
      <c r="AN3716" t="s">
        <v>1023</v>
      </c>
      <c r="AO3716">
        <v>0</v>
      </c>
      <c r="AP3716">
        <v>0</v>
      </c>
      <c r="AQ3716">
        <v>0.6</v>
      </c>
      <c r="AR3716">
        <v>0.6</v>
      </c>
      <c r="AS3716">
        <v>1.39</v>
      </c>
      <c r="AT3716">
        <v>1.51</v>
      </c>
      <c r="AU3716">
        <v>0.746</v>
      </c>
      <c r="AV3716">
        <v>121</v>
      </c>
      <c r="AW3716">
        <v>113</v>
      </c>
      <c r="AX3716">
        <v>114</v>
      </c>
    </row>
    <row r="3717" spans="1:50">
      <c r="A3717" s="22">
        <v>43216</v>
      </c>
      <c r="B3717">
        <v>190</v>
      </c>
      <c r="C3717">
        <v>191</v>
      </c>
      <c r="D3717">
        <v>179</v>
      </c>
      <c r="E3717">
        <v>182</v>
      </c>
      <c r="F3717" s="22">
        <v>43217</v>
      </c>
      <c r="G3717">
        <v>183</v>
      </c>
      <c r="H3717">
        <v>183</v>
      </c>
      <c r="I3717">
        <v>177</v>
      </c>
      <c r="J3717">
        <v>177</v>
      </c>
      <c r="K3717" s="22">
        <v>43221</v>
      </c>
      <c r="L3717">
        <v>176</v>
      </c>
      <c r="M3717">
        <v>0.89</v>
      </c>
      <c r="N3717" s="8" t="str">
        <f>IF(AND(AM3717=1,AC3717&lt;-0.005,AE3717&gt;O$1),R3717,"")</f>
        <v/>
      </c>
      <c r="O3717" s="8">
        <f t="shared" si="292"/>
        <v>510627.96340278228</v>
      </c>
      <c r="P3717" s="8" t="str">
        <f t="shared" si="296"/>
        <v/>
      </c>
      <c r="Q3717" s="8">
        <f t="shared" si="293"/>
        <v>700361.40496351058</v>
      </c>
      <c r="R3717" s="8">
        <f t="shared" si="294"/>
        <v>-8379.8882681564428</v>
      </c>
      <c r="S3717" s="8">
        <f t="shared" si="295"/>
        <v>1504930.3222968113</v>
      </c>
      <c r="U3717" s="25">
        <v>43221.316759259258</v>
      </c>
      <c r="V3717">
        <v>22</v>
      </c>
      <c r="W3717">
        <v>6835</v>
      </c>
      <c r="X3717" t="s">
        <v>1133</v>
      </c>
      <c r="Y3717" t="s">
        <v>954</v>
      </c>
      <c r="Z3717" s="25">
        <v>43217.893750000003</v>
      </c>
      <c r="AA3717">
        <v>176</v>
      </c>
      <c r="AB3717">
        <v>-1</v>
      </c>
      <c r="AC3717" s="24">
        <v>-5.5999999999999999E-3</v>
      </c>
      <c r="AD3717">
        <v>9400</v>
      </c>
      <c r="AE3717">
        <v>1654790</v>
      </c>
      <c r="AF3717" s="22">
        <v>43217</v>
      </c>
      <c r="AG3717">
        <v>183</v>
      </c>
      <c r="AH3717">
        <v>177</v>
      </c>
      <c r="AI3717" s="22">
        <v>43221</v>
      </c>
      <c r="AJ3717">
        <v>176</v>
      </c>
      <c r="AK3717">
        <v>179</v>
      </c>
      <c r="AM3717">
        <v>2</v>
      </c>
      <c r="AN3717" t="s">
        <v>1023</v>
      </c>
      <c r="AO3717">
        <v>1736.92</v>
      </c>
      <c r="AP3717">
        <v>0</v>
      </c>
      <c r="AQ3717">
        <v>0.12</v>
      </c>
      <c r="AR3717">
        <v>0.44</v>
      </c>
      <c r="AS3717">
        <v>0.89</v>
      </c>
      <c r="AT3717">
        <v>0.96</v>
      </c>
      <c r="AU3717">
        <v>1.39</v>
      </c>
      <c r="AV3717">
        <v>180</v>
      </c>
      <c r="AW3717">
        <v>174</v>
      </c>
      <c r="AX3717">
        <v>179</v>
      </c>
    </row>
    <row r="3718" spans="1:50">
      <c r="A3718" s="22">
        <v>43216</v>
      </c>
      <c r="B3718">
        <v>3100</v>
      </c>
      <c r="C3718">
        <v>3145</v>
      </c>
      <c r="D3718">
        <v>3000</v>
      </c>
      <c r="E3718">
        <v>3085</v>
      </c>
      <c r="F3718" s="22">
        <v>43217</v>
      </c>
      <c r="G3718">
        <v>3125</v>
      </c>
      <c r="H3718">
        <v>3170</v>
      </c>
      <c r="I3718">
        <v>3100</v>
      </c>
      <c r="J3718">
        <v>3160</v>
      </c>
      <c r="K3718" s="22">
        <v>43221</v>
      </c>
      <c r="L3718">
        <v>3615</v>
      </c>
      <c r="M3718">
        <v>1.06</v>
      </c>
      <c r="N3718" s="8" t="str">
        <f>IF(AND(AM3718=1,AC3718&lt;-0.005,AE3718&gt;O$1),R3718,"")</f>
        <v/>
      </c>
      <c r="O3718" s="8">
        <f t="shared" si="292"/>
        <v>510627.96340278228</v>
      </c>
      <c r="P3718" s="8" t="str">
        <f t="shared" si="296"/>
        <v/>
      </c>
      <c r="Q3718" s="8">
        <f t="shared" si="293"/>
        <v>700361.40496351058</v>
      </c>
      <c r="R3718" s="8">
        <f t="shared" si="294"/>
        <v>29282.576866764277</v>
      </c>
      <c r="S3718" s="8">
        <f t="shared" si="295"/>
        <v>1534212.8991635756</v>
      </c>
      <c r="U3718" s="25">
        <v>43221.316759259258</v>
      </c>
      <c r="V3718">
        <v>23</v>
      </c>
      <c r="W3718">
        <v>3092</v>
      </c>
      <c r="X3718" t="s">
        <v>1132</v>
      </c>
      <c r="Y3718" t="s">
        <v>962</v>
      </c>
      <c r="Z3718" s="25">
        <v>43217.995833333334</v>
      </c>
      <c r="AA3718">
        <v>3380</v>
      </c>
      <c r="AB3718">
        <v>220</v>
      </c>
      <c r="AC3718" s="24">
        <v>6.9599999999999995E-2</v>
      </c>
      <c r="AD3718">
        <v>8700</v>
      </c>
      <c r="AE3718">
        <v>29433000</v>
      </c>
      <c r="AF3718" s="22">
        <v>43217</v>
      </c>
      <c r="AG3718">
        <v>3125</v>
      </c>
      <c r="AH3718">
        <v>3160</v>
      </c>
      <c r="AI3718" s="22">
        <v>43221</v>
      </c>
      <c r="AJ3718">
        <v>3615</v>
      </c>
      <c r="AK3718">
        <v>3415</v>
      </c>
      <c r="AM3718">
        <v>1</v>
      </c>
      <c r="AN3718">
        <v>0</v>
      </c>
      <c r="AO3718">
        <v>8.8000000000000007</v>
      </c>
      <c r="AP3718">
        <v>0.92</v>
      </c>
      <c r="AQ3718">
        <v>0.9</v>
      </c>
      <c r="AR3718">
        <v>0.59</v>
      </c>
      <c r="AS3718">
        <v>1.06</v>
      </c>
      <c r="AT3718">
        <v>1.08</v>
      </c>
      <c r="AU3718">
        <v>0.73399999999999999</v>
      </c>
      <c r="AV3718">
        <v>3640</v>
      </c>
      <c r="AW3718">
        <v>3355</v>
      </c>
      <c r="AX3718">
        <v>3415</v>
      </c>
    </row>
    <row r="3719" spans="1:50">
      <c r="A3719" s="22">
        <v>43216</v>
      </c>
      <c r="B3719">
        <v>3794</v>
      </c>
      <c r="C3719">
        <v>3808</v>
      </c>
      <c r="D3719">
        <v>3778</v>
      </c>
      <c r="E3719">
        <v>3797</v>
      </c>
      <c r="F3719" s="22">
        <v>43217</v>
      </c>
      <c r="G3719">
        <v>3827</v>
      </c>
      <c r="H3719">
        <v>3836</v>
      </c>
      <c r="I3719">
        <v>3744</v>
      </c>
      <c r="J3719">
        <v>3767</v>
      </c>
      <c r="K3719" s="22">
        <v>43221</v>
      </c>
      <c r="L3719">
        <v>3800</v>
      </c>
      <c r="M3719">
        <v>1.01</v>
      </c>
      <c r="N3719" s="8" t="str">
        <f>IF(AND(AM3719=1,AC3719&lt;-0.005,AE3719&gt;O$1),R3719,"")</f>
        <v/>
      </c>
      <c r="O3719" s="8">
        <f t="shared" si="292"/>
        <v>510627.96340278228</v>
      </c>
      <c r="P3719" s="8" t="str">
        <f t="shared" si="296"/>
        <v/>
      </c>
      <c r="Q3719" s="8">
        <f t="shared" si="293"/>
        <v>700361.40496351058</v>
      </c>
      <c r="R3719" s="8">
        <f t="shared" si="294"/>
        <v>9383.3780160857968</v>
      </c>
      <c r="S3719" s="8">
        <f t="shared" si="295"/>
        <v>1543596.2771796614</v>
      </c>
      <c r="U3719" s="25">
        <v>43221.316759259258</v>
      </c>
      <c r="V3719">
        <v>25</v>
      </c>
      <c r="W3719">
        <v>7267</v>
      </c>
      <c r="X3719" t="s">
        <v>1131</v>
      </c>
      <c r="Y3719" t="s">
        <v>962</v>
      </c>
      <c r="Z3719" s="25">
        <v>43217.995833333334</v>
      </c>
      <c r="AA3719">
        <v>3750</v>
      </c>
      <c r="AB3719">
        <v>-17</v>
      </c>
      <c r="AC3719" s="24">
        <v>-4.4999999999999997E-3</v>
      </c>
      <c r="AD3719">
        <v>7700</v>
      </c>
      <c r="AE3719">
        <v>28991250</v>
      </c>
      <c r="AF3719" s="22">
        <v>43217</v>
      </c>
      <c r="AG3719">
        <v>3827</v>
      </c>
      <c r="AH3719">
        <v>3767</v>
      </c>
      <c r="AI3719" s="22">
        <v>43221</v>
      </c>
      <c r="AJ3719">
        <v>3800</v>
      </c>
      <c r="AK3719">
        <v>3730</v>
      </c>
      <c r="AM3719">
        <v>1</v>
      </c>
      <c r="AN3719">
        <v>0.05</v>
      </c>
      <c r="AO3719">
        <v>5.65</v>
      </c>
      <c r="AP3719">
        <v>2.6</v>
      </c>
      <c r="AQ3719">
        <v>0.84</v>
      </c>
      <c r="AR3719">
        <v>0.59</v>
      </c>
      <c r="AS3719">
        <v>1.01</v>
      </c>
      <c r="AT3719">
        <v>1.01</v>
      </c>
      <c r="AU3719">
        <v>0.46</v>
      </c>
      <c r="AV3719">
        <v>3802</v>
      </c>
      <c r="AW3719">
        <v>3712</v>
      </c>
      <c r="AX3719">
        <v>3730</v>
      </c>
    </row>
    <row r="3720" spans="1:50">
      <c r="A3720" s="22">
        <v>43216</v>
      </c>
      <c r="B3720">
        <v>176</v>
      </c>
      <c r="C3720">
        <v>178</v>
      </c>
      <c r="D3720">
        <v>174</v>
      </c>
      <c r="E3720">
        <v>178</v>
      </c>
      <c r="F3720" s="22">
        <v>43217</v>
      </c>
      <c r="G3720">
        <v>179</v>
      </c>
      <c r="H3720">
        <v>180</v>
      </c>
      <c r="I3720">
        <v>176</v>
      </c>
      <c r="J3720">
        <v>176</v>
      </c>
      <c r="K3720" s="22">
        <v>43221</v>
      </c>
      <c r="L3720">
        <v>186</v>
      </c>
      <c r="M3720">
        <v>1.02</v>
      </c>
      <c r="N3720" s="8" t="str">
        <f>IF(AND(AM3720=1,AC3720&lt;-0.005,AE3720&gt;O$1),R3720,"")</f>
        <v/>
      </c>
      <c r="O3720" s="8">
        <f t="shared" si="292"/>
        <v>510627.96340278228</v>
      </c>
      <c r="P3720" s="8" t="str">
        <f t="shared" si="296"/>
        <v/>
      </c>
      <c r="Q3720" s="8">
        <f t="shared" si="293"/>
        <v>700361.40496351058</v>
      </c>
      <c r="R3720" s="8">
        <f t="shared" si="294"/>
        <v>0</v>
      </c>
      <c r="S3720" s="8">
        <f t="shared" si="295"/>
        <v>1543596.2771796614</v>
      </c>
      <c r="U3720" s="25">
        <v>43221.316759259258</v>
      </c>
      <c r="V3720">
        <v>26</v>
      </c>
      <c r="W3720">
        <v>1805</v>
      </c>
      <c r="X3720" t="s">
        <v>1130</v>
      </c>
      <c r="Y3720" t="s">
        <v>962</v>
      </c>
      <c r="Z3720" s="25">
        <v>43217.911805555559</v>
      </c>
      <c r="AA3720">
        <v>183</v>
      </c>
      <c r="AB3720">
        <v>7</v>
      </c>
      <c r="AC3720" s="24">
        <v>3.9800000000000002E-2</v>
      </c>
      <c r="AD3720">
        <v>7400</v>
      </c>
      <c r="AE3720">
        <v>1375050</v>
      </c>
      <c r="AF3720" s="22">
        <v>43217</v>
      </c>
      <c r="AG3720">
        <v>179</v>
      </c>
      <c r="AH3720">
        <v>176</v>
      </c>
      <c r="AI3720" s="22">
        <v>43221</v>
      </c>
      <c r="AJ3720">
        <v>186</v>
      </c>
      <c r="AK3720">
        <v>186</v>
      </c>
      <c r="AM3720">
        <v>1</v>
      </c>
      <c r="AN3720">
        <v>0</v>
      </c>
      <c r="AO3720">
        <v>63.95</v>
      </c>
      <c r="AP3720">
        <v>1.1399999999999999</v>
      </c>
      <c r="AQ3720">
        <v>0.78</v>
      </c>
      <c r="AR3720">
        <v>0.39</v>
      </c>
      <c r="AS3720">
        <v>1.02</v>
      </c>
      <c r="AT3720">
        <v>1</v>
      </c>
      <c r="AU3720">
        <v>0.307</v>
      </c>
      <c r="AV3720">
        <v>188</v>
      </c>
      <c r="AW3720">
        <v>182</v>
      </c>
      <c r="AX3720">
        <v>186</v>
      </c>
    </row>
    <row r="3721" spans="1:50">
      <c r="A3721" s="22">
        <v>43216</v>
      </c>
      <c r="B3721">
        <v>109</v>
      </c>
      <c r="C3721">
        <v>114</v>
      </c>
      <c r="D3721">
        <v>107</v>
      </c>
      <c r="E3721">
        <v>111</v>
      </c>
      <c r="F3721" s="22">
        <v>43217</v>
      </c>
      <c r="G3721">
        <v>116</v>
      </c>
      <c r="H3721">
        <v>127</v>
      </c>
      <c r="I3721">
        <v>115</v>
      </c>
      <c r="J3721">
        <v>123</v>
      </c>
      <c r="K3721" s="22">
        <v>43221</v>
      </c>
      <c r="L3721">
        <v>121</v>
      </c>
      <c r="M3721">
        <v>1.1299999999999999</v>
      </c>
      <c r="N3721" s="8" t="str">
        <f>IF(AND(AM3721=1,AC3721&lt;-0.005,AE3721&gt;O$1),R3721,"")</f>
        <v/>
      </c>
      <c r="O3721" s="8">
        <f t="shared" si="292"/>
        <v>510627.96340278228</v>
      </c>
      <c r="P3721" s="8" t="str">
        <f t="shared" si="296"/>
        <v/>
      </c>
      <c r="Q3721" s="8">
        <f t="shared" si="293"/>
        <v>700361.40496351058</v>
      </c>
      <c r="R3721" s="8">
        <f t="shared" si="294"/>
        <v>0</v>
      </c>
      <c r="S3721" s="8">
        <f t="shared" si="295"/>
        <v>1543596.2771796614</v>
      </c>
      <c r="U3721" s="25">
        <v>43221.316759259258</v>
      </c>
      <c r="V3721">
        <v>27</v>
      </c>
      <c r="W3721">
        <v>8704</v>
      </c>
      <c r="X3721" t="s">
        <v>1085</v>
      </c>
      <c r="Y3721" t="s">
        <v>960</v>
      </c>
      <c r="Z3721" s="25">
        <v>43217.994444444441</v>
      </c>
      <c r="AA3721">
        <v>123.5</v>
      </c>
      <c r="AB3721">
        <v>0.5</v>
      </c>
      <c r="AC3721" s="24">
        <v>4.1000000000000003E-3</v>
      </c>
      <c r="AD3721">
        <v>7300</v>
      </c>
      <c r="AE3721">
        <v>896910</v>
      </c>
      <c r="AF3721" s="22">
        <v>43217</v>
      </c>
      <c r="AG3721">
        <v>116</v>
      </c>
      <c r="AH3721">
        <v>123</v>
      </c>
      <c r="AI3721" s="22">
        <v>43221</v>
      </c>
      <c r="AJ3721">
        <v>121</v>
      </c>
      <c r="AK3721">
        <v>121</v>
      </c>
      <c r="AM3721" t="s">
        <v>1068</v>
      </c>
      <c r="AN3721" t="s">
        <v>1023</v>
      </c>
      <c r="AO3721">
        <v>0</v>
      </c>
      <c r="AP3721" t="s">
        <v>956</v>
      </c>
      <c r="AQ3721">
        <v>1</v>
      </c>
      <c r="AR3721">
        <v>0.45</v>
      </c>
      <c r="AS3721">
        <v>1.1299999999999999</v>
      </c>
      <c r="AT3721">
        <v>1.03</v>
      </c>
      <c r="AU3721">
        <v>2.1869999999999998</v>
      </c>
      <c r="AV3721">
        <v>124</v>
      </c>
      <c r="AW3721">
        <v>120</v>
      </c>
      <c r="AX3721">
        <v>121</v>
      </c>
    </row>
    <row r="3722" spans="1:50">
      <c r="A3722" s="22">
        <v>43216</v>
      </c>
      <c r="B3722">
        <v>820</v>
      </c>
      <c r="C3722">
        <v>853</v>
      </c>
      <c r="D3722">
        <v>763</v>
      </c>
      <c r="E3722">
        <v>853</v>
      </c>
      <c r="F3722" s="22">
        <v>43217</v>
      </c>
      <c r="G3722">
        <v>778</v>
      </c>
      <c r="H3722">
        <v>793</v>
      </c>
      <c r="I3722">
        <v>703</v>
      </c>
      <c r="J3722">
        <v>703</v>
      </c>
      <c r="K3722" s="22">
        <v>43221</v>
      </c>
      <c r="L3722">
        <v>668</v>
      </c>
      <c r="M3722">
        <v>1.21</v>
      </c>
      <c r="N3722" s="8" t="str">
        <f>IF(AND(AM3722=1,AC3722&lt;-0.005,AE3722&gt;O$1),R3722,"")</f>
        <v/>
      </c>
      <c r="O3722" s="8">
        <f t="shared" si="292"/>
        <v>510627.96340278228</v>
      </c>
      <c r="P3722" s="8" t="str">
        <f t="shared" si="296"/>
        <v/>
      </c>
      <c r="Q3722" s="8">
        <f t="shared" si="293"/>
        <v>700361.40496351058</v>
      </c>
      <c r="R3722" s="8">
        <f t="shared" si="294"/>
        <v>9146.3414634146429</v>
      </c>
      <c r="S3722" s="8">
        <f t="shared" si="295"/>
        <v>1543596.2771796614</v>
      </c>
      <c r="U3722" s="25">
        <v>43221.316759259258</v>
      </c>
      <c r="V3722">
        <v>29</v>
      </c>
      <c r="W3722">
        <v>1730</v>
      </c>
      <c r="X3722" t="s">
        <v>1075</v>
      </c>
      <c r="Y3722" t="s">
        <v>960</v>
      </c>
      <c r="Z3722" s="25">
        <v>43217.979861111111</v>
      </c>
      <c r="AA3722">
        <v>696.7</v>
      </c>
      <c r="AB3722">
        <v>-6.3</v>
      </c>
      <c r="AC3722" s="24">
        <v>-8.9999999999999993E-3</v>
      </c>
      <c r="AD3722">
        <v>6200</v>
      </c>
      <c r="AE3722">
        <v>4223380</v>
      </c>
      <c r="AF3722" s="22">
        <v>43217</v>
      </c>
      <c r="AG3722">
        <v>778</v>
      </c>
      <c r="AH3722">
        <v>703</v>
      </c>
      <c r="AI3722" s="22">
        <v>43221</v>
      </c>
      <c r="AJ3722">
        <v>668</v>
      </c>
      <c r="AK3722">
        <v>656</v>
      </c>
      <c r="AM3722">
        <v>2</v>
      </c>
      <c r="AN3722" t="s">
        <v>1023</v>
      </c>
      <c r="AO3722">
        <v>0</v>
      </c>
      <c r="AP3722">
        <v>0.71</v>
      </c>
      <c r="AQ3722">
        <v>0.56999999999999995</v>
      </c>
      <c r="AR3722">
        <v>0.56999999999999995</v>
      </c>
      <c r="AS3722">
        <v>1.21</v>
      </c>
      <c r="AT3722">
        <v>1.1100000000000001</v>
      </c>
      <c r="AU3722">
        <v>1.609</v>
      </c>
      <c r="AV3722">
        <v>685</v>
      </c>
      <c r="AW3722">
        <v>646</v>
      </c>
      <c r="AX3722">
        <v>656</v>
      </c>
    </row>
    <row r="3723" spans="1:50">
      <c r="A3723" s="22">
        <v>43216</v>
      </c>
      <c r="B3723">
        <v>133</v>
      </c>
      <c r="C3723">
        <v>135</v>
      </c>
      <c r="D3723">
        <v>131</v>
      </c>
      <c r="E3723">
        <v>131</v>
      </c>
      <c r="F3723" s="22">
        <v>43217</v>
      </c>
      <c r="G3723">
        <v>133</v>
      </c>
      <c r="H3723">
        <v>134</v>
      </c>
      <c r="I3723">
        <v>130</v>
      </c>
      <c r="J3723">
        <v>132</v>
      </c>
      <c r="K3723" s="22">
        <v>43221</v>
      </c>
      <c r="L3723">
        <v>133</v>
      </c>
      <c r="M3723">
        <v>1.02</v>
      </c>
      <c r="N3723" s="8" t="str">
        <f>IF(AND(AM3723=1,AC3723&lt;-0.005,AE3723&gt;O$1),R3723,"")</f>
        <v/>
      </c>
      <c r="O3723" s="8">
        <f t="shared" si="292"/>
        <v>510627.96340278228</v>
      </c>
      <c r="P3723" s="8" t="str">
        <f t="shared" si="296"/>
        <v/>
      </c>
      <c r="Q3723" s="8">
        <f t="shared" si="293"/>
        <v>700361.40496351058</v>
      </c>
      <c r="R3723" s="8">
        <f t="shared" si="294"/>
        <v>7633.5877862595544</v>
      </c>
      <c r="S3723" s="8">
        <f t="shared" si="295"/>
        <v>1543596.2771796614</v>
      </c>
      <c r="U3723" s="25">
        <v>43221.316759259258</v>
      </c>
      <c r="V3723">
        <v>30</v>
      </c>
      <c r="W3723">
        <v>6628</v>
      </c>
      <c r="X3723" t="s">
        <v>267</v>
      </c>
      <c r="Y3723" t="s">
        <v>960</v>
      </c>
      <c r="Z3723" s="25">
        <v>43217.956944444442</v>
      </c>
      <c r="AA3723">
        <v>131</v>
      </c>
      <c r="AB3723">
        <v>-1</v>
      </c>
      <c r="AC3723" s="24">
        <v>-7.6E-3</v>
      </c>
      <c r="AD3723">
        <v>5500</v>
      </c>
      <c r="AE3723">
        <v>715320</v>
      </c>
      <c r="AF3723" s="22">
        <v>43217</v>
      </c>
      <c r="AG3723">
        <v>133</v>
      </c>
      <c r="AH3723">
        <v>132</v>
      </c>
      <c r="AI3723" s="22">
        <v>43221</v>
      </c>
      <c r="AJ3723">
        <v>133</v>
      </c>
      <c r="AK3723">
        <v>131</v>
      </c>
      <c r="AM3723">
        <v>2</v>
      </c>
      <c r="AN3723" t="s">
        <v>1023</v>
      </c>
      <c r="AO3723">
        <v>0</v>
      </c>
      <c r="AP3723" t="s">
        <v>956</v>
      </c>
      <c r="AQ3723">
        <v>0.46</v>
      </c>
      <c r="AR3723">
        <v>0.47</v>
      </c>
      <c r="AS3723">
        <v>1.02</v>
      </c>
      <c r="AT3723">
        <v>1.04</v>
      </c>
      <c r="AU3723">
        <v>1.7729999999999999</v>
      </c>
      <c r="AV3723">
        <v>134</v>
      </c>
      <c r="AW3723">
        <v>128</v>
      </c>
      <c r="AX3723">
        <v>131</v>
      </c>
    </row>
    <row r="3724" spans="1:50">
      <c r="A3724" s="22">
        <v>43216</v>
      </c>
      <c r="B3724">
        <v>355</v>
      </c>
      <c r="C3724">
        <v>362</v>
      </c>
      <c r="D3724">
        <v>348</v>
      </c>
      <c r="E3724">
        <v>353</v>
      </c>
      <c r="F3724" s="22">
        <v>43217</v>
      </c>
      <c r="G3724">
        <v>318</v>
      </c>
      <c r="H3724">
        <v>318</v>
      </c>
      <c r="I3724">
        <v>276</v>
      </c>
      <c r="J3724">
        <v>282</v>
      </c>
      <c r="K3724" s="22">
        <v>43221</v>
      </c>
      <c r="L3724">
        <v>280</v>
      </c>
      <c r="M3724">
        <v>0.82</v>
      </c>
      <c r="N3724" s="8" t="str">
        <f>IF(AND(AM3724=1,AC3724&lt;-0.005,AE3724&gt;O$1),R3724,"")</f>
        <v/>
      </c>
      <c r="O3724" s="8">
        <f t="shared" si="292"/>
        <v>510627.96340278228</v>
      </c>
      <c r="P3724" s="8" t="str">
        <f t="shared" si="296"/>
        <v/>
      </c>
      <c r="Q3724" s="8">
        <f t="shared" si="293"/>
        <v>700361.40496351058</v>
      </c>
      <c r="R3724" s="8">
        <f t="shared" si="294"/>
        <v>46875</v>
      </c>
      <c r="S3724" s="8">
        <f t="shared" si="295"/>
        <v>1590471.2771796614</v>
      </c>
      <c r="U3724" s="25">
        <v>43221.316759259258</v>
      </c>
      <c r="V3724">
        <v>31</v>
      </c>
      <c r="W3724">
        <v>4293</v>
      </c>
      <c r="X3724" t="s">
        <v>1094</v>
      </c>
      <c r="Y3724" t="s">
        <v>960</v>
      </c>
      <c r="Z3724" s="25">
        <v>43217.984027777777</v>
      </c>
      <c r="AA3724">
        <v>282</v>
      </c>
      <c r="AB3724">
        <v>0</v>
      </c>
      <c r="AC3724" s="24">
        <v>0</v>
      </c>
      <c r="AD3724">
        <v>5400</v>
      </c>
      <c r="AE3724">
        <v>1531830</v>
      </c>
      <c r="AF3724" s="22">
        <v>43217</v>
      </c>
      <c r="AG3724">
        <v>318</v>
      </c>
      <c r="AH3724">
        <v>282</v>
      </c>
      <c r="AI3724" s="22">
        <v>43221</v>
      </c>
      <c r="AJ3724">
        <v>280</v>
      </c>
      <c r="AK3724">
        <v>256</v>
      </c>
      <c r="AM3724">
        <v>1</v>
      </c>
      <c r="AN3724">
        <v>0</v>
      </c>
      <c r="AO3724">
        <v>4.3</v>
      </c>
      <c r="AP3724">
        <v>0.71</v>
      </c>
      <c r="AQ3724">
        <v>0</v>
      </c>
      <c r="AR3724">
        <v>0</v>
      </c>
      <c r="AS3724">
        <v>0.82</v>
      </c>
      <c r="AT3724">
        <v>0.73</v>
      </c>
      <c r="AU3724">
        <v>1.8620000000000001</v>
      </c>
      <c r="AV3724">
        <v>281</v>
      </c>
      <c r="AW3724">
        <v>254</v>
      </c>
      <c r="AX3724">
        <v>256</v>
      </c>
    </row>
    <row r="3725" spans="1:50">
      <c r="A3725" s="22">
        <v>43216</v>
      </c>
      <c r="B3725">
        <v>4865</v>
      </c>
      <c r="C3725">
        <v>4970</v>
      </c>
      <c r="D3725">
        <v>4805</v>
      </c>
      <c r="E3725">
        <v>4860</v>
      </c>
      <c r="F3725" s="22">
        <v>43217</v>
      </c>
      <c r="G3725">
        <v>4930</v>
      </c>
      <c r="H3725">
        <v>4990</v>
      </c>
      <c r="I3725">
        <v>4875</v>
      </c>
      <c r="J3725">
        <v>4975</v>
      </c>
      <c r="K3725" s="22">
        <v>43221</v>
      </c>
      <c r="L3725">
        <v>5650</v>
      </c>
      <c r="M3725">
        <v>1.01</v>
      </c>
      <c r="N3725" s="8" t="str">
        <f>IF(AND(AM3725=1,AC3725&lt;-0.005,AE3725&gt;O$1),R3725,"")</f>
        <v/>
      </c>
      <c r="O3725" s="8">
        <f t="shared" si="292"/>
        <v>510627.96340278228</v>
      </c>
      <c r="P3725" s="8" t="str">
        <f t="shared" si="296"/>
        <v/>
      </c>
      <c r="Q3725" s="8">
        <f t="shared" si="293"/>
        <v>700361.40496351058</v>
      </c>
      <c r="R3725" s="8">
        <f t="shared" si="294"/>
        <v>14571.948998178486</v>
      </c>
      <c r="S3725" s="8">
        <f t="shared" si="295"/>
        <v>1605043.22617784</v>
      </c>
      <c r="U3725" s="25">
        <v>43221.316759259258</v>
      </c>
      <c r="V3725">
        <v>32</v>
      </c>
      <c r="W3725">
        <v>5302</v>
      </c>
      <c r="X3725" t="s">
        <v>1129</v>
      </c>
      <c r="Y3725" t="s">
        <v>962</v>
      </c>
      <c r="Z3725" s="25">
        <v>43217.989583333336</v>
      </c>
      <c r="AA3725">
        <v>5600</v>
      </c>
      <c r="AB3725">
        <v>625</v>
      </c>
      <c r="AC3725" s="24">
        <v>0.12559999999999999</v>
      </c>
      <c r="AD3725">
        <v>5400</v>
      </c>
      <c r="AE3725">
        <v>30338600</v>
      </c>
      <c r="AF3725" s="22">
        <v>43217</v>
      </c>
      <c r="AG3725">
        <v>4930</v>
      </c>
      <c r="AH3725">
        <v>4975</v>
      </c>
      <c r="AI3725" s="22">
        <v>43221</v>
      </c>
      <c r="AJ3725">
        <v>5650</v>
      </c>
      <c r="AK3725">
        <v>5490</v>
      </c>
      <c r="AM3725">
        <v>1</v>
      </c>
      <c r="AN3725">
        <v>0.05</v>
      </c>
      <c r="AO3725">
        <v>9.1300000000000008</v>
      </c>
      <c r="AP3725">
        <v>2.0099999999999998</v>
      </c>
      <c r="AQ3725">
        <v>0.42</v>
      </c>
      <c r="AR3725">
        <v>0.19</v>
      </c>
      <c r="AS3725">
        <v>1.01</v>
      </c>
      <c r="AT3725">
        <v>0.93</v>
      </c>
      <c r="AU3725">
        <v>1.2829999999999999</v>
      </c>
      <c r="AV3725">
        <v>5680</v>
      </c>
      <c r="AW3725">
        <v>5380</v>
      </c>
      <c r="AX3725">
        <v>5490</v>
      </c>
    </row>
    <row r="3726" spans="1:50">
      <c r="A3726" s="22">
        <v>43216</v>
      </c>
      <c r="B3726">
        <v>3854</v>
      </c>
      <c r="C3726">
        <v>3868</v>
      </c>
      <c r="D3726">
        <v>3811</v>
      </c>
      <c r="E3726">
        <v>3811</v>
      </c>
      <c r="F3726" s="22">
        <v>43217</v>
      </c>
      <c r="G3726">
        <v>3808</v>
      </c>
      <c r="H3726">
        <v>3811</v>
      </c>
      <c r="I3726">
        <v>3766</v>
      </c>
      <c r="J3726">
        <v>3790</v>
      </c>
      <c r="K3726" s="22">
        <v>43221</v>
      </c>
      <c r="L3726">
        <v>3771</v>
      </c>
      <c r="M3726">
        <v>0.98</v>
      </c>
      <c r="N3726" s="8" t="str">
        <f>IF(AND(AM3726=1,AC3726&lt;-0.005,AE3726&gt;O$1),R3726,"")</f>
        <v/>
      </c>
      <c r="O3726" s="8">
        <f t="shared" si="292"/>
        <v>510627.96340278228</v>
      </c>
      <c r="P3726" s="8" t="str">
        <f t="shared" si="296"/>
        <v/>
      </c>
      <c r="Q3726" s="8">
        <f t="shared" si="293"/>
        <v>700361.40496351058</v>
      </c>
      <c r="R3726" s="8">
        <f t="shared" si="294"/>
        <v>-1322.4014810896413</v>
      </c>
      <c r="S3726" s="8">
        <f t="shared" si="295"/>
        <v>1603720.8246967504</v>
      </c>
      <c r="U3726" s="25">
        <v>43221.316770833335</v>
      </c>
      <c r="V3726">
        <v>33</v>
      </c>
      <c r="W3726">
        <v>7751</v>
      </c>
      <c r="X3726" t="s">
        <v>1059</v>
      </c>
      <c r="Y3726" t="s">
        <v>962</v>
      </c>
      <c r="Z3726" s="25">
        <v>43217.961805555555</v>
      </c>
      <c r="AA3726">
        <v>3780</v>
      </c>
      <c r="AB3726">
        <v>-10</v>
      </c>
      <c r="AC3726" s="24">
        <v>-2.5999999999999999E-3</v>
      </c>
      <c r="AD3726">
        <v>5300</v>
      </c>
      <c r="AE3726">
        <v>20295800</v>
      </c>
      <c r="AF3726" s="22">
        <v>43217</v>
      </c>
      <c r="AG3726">
        <v>3808</v>
      </c>
      <c r="AH3726">
        <v>3790</v>
      </c>
      <c r="AI3726" s="22">
        <v>43221</v>
      </c>
      <c r="AJ3726">
        <v>3771</v>
      </c>
      <c r="AK3726">
        <v>3781</v>
      </c>
      <c r="AM3726">
        <v>1</v>
      </c>
      <c r="AN3726">
        <v>0.1</v>
      </c>
      <c r="AO3726">
        <v>16.670000000000002</v>
      </c>
      <c r="AP3726" t="s">
        <v>956</v>
      </c>
      <c r="AQ3726">
        <v>0</v>
      </c>
      <c r="AR3726">
        <v>0</v>
      </c>
      <c r="AS3726">
        <v>0.98</v>
      </c>
      <c r="AT3726">
        <v>0.96</v>
      </c>
      <c r="AU3726">
        <v>0.44600000000000001</v>
      </c>
      <c r="AV3726">
        <v>3799</v>
      </c>
      <c r="AW3726">
        <v>3770</v>
      </c>
      <c r="AX3726">
        <v>3781</v>
      </c>
    </row>
    <row r="3727" spans="1:50">
      <c r="A3727" s="22">
        <v>43216</v>
      </c>
      <c r="B3727">
        <v>814.1</v>
      </c>
      <c r="C3727">
        <v>816</v>
      </c>
      <c r="D3727">
        <v>808.4</v>
      </c>
      <c r="E3727">
        <v>808.9</v>
      </c>
      <c r="F3727" s="22">
        <v>43217</v>
      </c>
      <c r="G3727">
        <v>800</v>
      </c>
      <c r="H3727">
        <v>807.3</v>
      </c>
      <c r="I3727">
        <v>795.6</v>
      </c>
      <c r="J3727">
        <v>801.6</v>
      </c>
      <c r="K3727" s="22">
        <v>43221</v>
      </c>
      <c r="L3727">
        <v>838</v>
      </c>
      <c r="M3727">
        <v>1.03</v>
      </c>
      <c r="N3727" s="8" t="str">
        <f>IF(AND(AM3727=1,AC3727&lt;-0.005,AE3727&gt;O$1),R3727,"")</f>
        <v/>
      </c>
      <c r="O3727" s="8">
        <f t="shared" si="292"/>
        <v>510627.96340278228</v>
      </c>
      <c r="P3727" s="8" t="str">
        <f t="shared" si="296"/>
        <v/>
      </c>
      <c r="Q3727" s="8">
        <f t="shared" si="293"/>
        <v>700361.40496351058</v>
      </c>
      <c r="R3727" s="8">
        <f t="shared" si="294"/>
        <v>-7232.7413853933713</v>
      </c>
      <c r="S3727" s="8">
        <f t="shared" si="295"/>
        <v>1596488.0833113571</v>
      </c>
      <c r="U3727" s="25">
        <v>43221.316770833335</v>
      </c>
      <c r="V3727">
        <v>35</v>
      </c>
      <c r="W3727">
        <v>6501</v>
      </c>
      <c r="X3727" t="s">
        <v>1128</v>
      </c>
      <c r="Y3727" t="s">
        <v>962</v>
      </c>
      <c r="Z3727" s="25">
        <v>43217.99722222222</v>
      </c>
      <c r="AA3727">
        <v>830</v>
      </c>
      <c r="AB3727">
        <v>28.4</v>
      </c>
      <c r="AC3727" s="24">
        <v>3.5400000000000001E-2</v>
      </c>
      <c r="AD3727">
        <v>5000</v>
      </c>
      <c r="AE3727">
        <v>4134100</v>
      </c>
      <c r="AF3727" s="22">
        <v>43217</v>
      </c>
      <c r="AG3727">
        <v>800</v>
      </c>
      <c r="AH3727">
        <v>801.6</v>
      </c>
      <c r="AI3727" s="22">
        <v>43221</v>
      </c>
      <c r="AJ3727">
        <v>838</v>
      </c>
      <c r="AK3727">
        <v>850.3</v>
      </c>
      <c r="AM3727">
        <v>1</v>
      </c>
      <c r="AN3727">
        <v>0.15</v>
      </c>
      <c r="AO3727">
        <v>8.2100000000000009</v>
      </c>
      <c r="AP3727" t="s">
        <v>956</v>
      </c>
      <c r="AQ3727">
        <v>0.66</v>
      </c>
      <c r="AR3727">
        <v>0.34</v>
      </c>
      <c r="AS3727">
        <v>1.03</v>
      </c>
      <c r="AT3727">
        <v>1</v>
      </c>
      <c r="AU3727">
        <v>0.67900000000000005</v>
      </c>
      <c r="AV3727">
        <v>855.8</v>
      </c>
      <c r="AW3727">
        <v>823.3</v>
      </c>
      <c r="AX3727">
        <v>850.3</v>
      </c>
    </row>
    <row r="3728" spans="1:50">
      <c r="A3728" s="22">
        <v>43216</v>
      </c>
      <c r="B3728">
        <v>560</v>
      </c>
      <c r="C3728">
        <v>560</v>
      </c>
      <c r="D3728">
        <v>546</v>
      </c>
      <c r="E3728">
        <v>548</v>
      </c>
      <c r="F3728" s="22">
        <v>43217</v>
      </c>
      <c r="G3728">
        <v>542</v>
      </c>
      <c r="H3728">
        <v>560</v>
      </c>
      <c r="I3728">
        <v>542</v>
      </c>
      <c r="J3728">
        <v>547</v>
      </c>
      <c r="K3728" s="22">
        <v>43221</v>
      </c>
      <c r="L3728">
        <v>507</v>
      </c>
      <c r="M3728">
        <v>0.95</v>
      </c>
      <c r="N3728" s="8">
        <f>IF(AND(AM3728=1,AC3728&lt;-0.005,AE3728&gt;O$1),R3728,"")</f>
        <v>-12500.000000000011</v>
      </c>
      <c r="O3728" s="8">
        <f t="shared" si="292"/>
        <v>498127.96340278228</v>
      </c>
      <c r="P3728" s="8" t="str">
        <f t="shared" si="296"/>
        <v/>
      </c>
      <c r="Q3728" s="8">
        <f t="shared" si="293"/>
        <v>700361.40496351058</v>
      </c>
      <c r="R3728" s="8">
        <f t="shared" si="294"/>
        <v>-12500.000000000011</v>
      </c>
      <c r="S3728" s="8">
        <f t="shared" si="295"/>
        <v>1583988.0833113571</v>
      </c>
      <c r="U3728" s="25">
        <v>43221.316770833335</v>
      </c>
      <c r="V3728">
        <v>36</v>
      </c>
      <c r="W3728">
        <v>3839</v>
      </c>
      <c r="X3728" t="s">
        <v>1127</v>
      </c>
      <c r="Y3728" t="s">
        <v>960</v>
      </c>
      <c r="Z3728" s="25">
        <v>43217.927083333336</v>
      </c>
      <c r="AA3728">
        <v>517</v>
      </c>
      <c r="AB3728">
        <v>-30</v>
      </c>
      <c r="AC3728" s="24">
        <v>-5.4800000000000001E-2</v>
      </c>
      <c r="AD3728">
        <v>4800</v>
      </c>
      <c r="AE3728">
        <v>2497700</v>
      </c>
      <c r="AF3728" s="22">
        <v>43217</v>
      </c>
      <c r="AG3728">
        <v>542</v>
      </c>
      <c r="AH3728">
        <v>547</v>
      </c>
      <c r="AI3728" s="22">
        <v>43221</v>
      </c>
      <c r="AJ3728">
        <v>507</v>
      </c>
      <c r="AK3728">
        <v>520</v>
      </c>
      <c r="AM3728">
        <v>1</v>
      </c>
      <c r="AN3728" t="s">
        <v>1023</v>
      </c>
      <c r="AO3728">
        <v>15.96</v>
      </c>
      <c r="AP3728">
        <v>1.83</v>
      </c>
      <c r="AQ3728">
        <v>0.22</v>
      </c>
      <c r="AR3728">
        <v>0.57999999999999996</v>
      </c>
      <c r="AS3728">
        <v>0.95</v>
      </c>
      <c r="AT3728">
        <v>1.08</v>
      </c>
      <c r="AU3728">
        <v>0.72199999999999998</v>
      </c>
      <c r="AV3728">
        <v>524</v>
      </c>
      <c r="AW3728">
        <v>505</v>
      </c>
      <c r="AX3728">
        <v>520</v>
      </c>
    </row>
    <row r="3729" spans="1:50">
      <c r="A3729" s="22">
        <v>43216</v>
      </c>
      <c r="B3729">
        <v>355</v>
      </c>
      <c r="C3729">
        <v>376</v>
      </c>
      <c r="D3729">
        <v>341</v>
      </c>
      <c r="E3729">
        <v>370</v>
      </c>
      <c r="F3729" s="22">
        <v>43217</v>
      </c>
      <c r="G3729">
        <v>368</v>
      </c>
      <c r="H3729">
        <v>389</v>
      </c>
      <c r="I3729">
        <v>360</v>
      </c>
      <c r="J3729">
        <v>383</v>
      </c>
      <c r="K3729" s="22">
        <v>43221</v>
      </c>
      <c r="L3729">
        <v>378</v>
      </c>
      <c r="M3729">
        <v>1.1599999999999999</v>
      </c>
      <c r="N3729" s="8">
        <f>IF(AND(AM3729=1,AC3729&lt;-0.005,AE3729&gt;O$1),R3729,"")</f>
        <v>-10362.694300518117</v>
      </c>
      <c r="O3729" s="8">
        <f t="shared" si="292"/>
        <v>487765.26910226414</v>
      </c>
      <c r="P3729" s="8">
        <f t="shared" si="296"/>
        <v>-10362.694300518117</v>
      </c>
      <c r="Q3729" s="8">
        <f t="shared" si="293"/>
        <v>689998.71066299244</v>
      </c>
      <c r="R3729" s="8">
        <f t="shared" si="294"/>
        <v>-10362.694300518117</v>
      </c>
      <c r="S3729" s="8">
        <f t="shared" si="295"/>
        <v>1573625.3890108389</v>
      </c>
      <c r="U3729" s="25">
        <v>43221.316770833335</v>
      </c>
      <c r="V3729">
        <v>37</v>
      </c>
      <c r="W3729">
        <v>3807</v>
      </c>
      <c r="X3729" t="s">
        <v>1082</v>
      </c>
      <c r="Y3729" t="s">
        <v>960</v>
      </c>
      <c r="Z3729" s="25">
        <v>43217.970138888886</v>
      </c>
      <c r="AA3729">
        <v>365</v>
      </c>
      <c r="AB3729">
        <v>-18</v>
      </c>
      <c r="AC3729" s="24">
        <v>-4.7E-2</v>
      </c>
      <c r="AD3729">
        <v>4500</v>
      </c>
      <c r="AE3729">
        <v>1674000</v>
      </c>
      <c r="AF3729" s="22">
        <v>43217</v>
      </c>
      <c r="AG3729">
        <v>368</v>
      </c>
      <c r="AH3729">
        <v>383</v>
      </c>
      <c r="AI3729" s="22">
        <v>43221</v>
      </c>
      <c r="AJ3729">
        <v>378</v>
      </c>
      <c r="AK3729">
        <v>386</v>
      </c>
      <c r="AM3729">
        <v>1</v>
      </c>
      <c r="AN3729" t="s">
        <v>1023</v>
      </c>
      <c r="AO3729">
        <v>4.55</v>
      </c>
      <c r="AP3729" t="s">
        <v>956</v>
      </c>
      <c r="AQ3729">
        <v>1</v>
      </c>
      <c r="AR3729">
        <v>0.97</v>
      </c>
      <c r="AS3729">
        <v>1.1599999999999999</v>
      </c>
      <c r="AT3729">
        <v>1.1399999999999999</v>
      </c>
      <c r="AU3729">
        <v>0.69499999999999995</v>
      </c>
      <c r="AV3729">
        <v>387</v>
      </c>
      <c r="AW3729">
        <v>376</v>
      </c>
      <c r="AX3729">
        <v>386</v>
      </c>
    </row>
    <row r="3730" spans="1:50">
      <c r="A3730" s="22">
        <v>43216</v>
      </c>
      <c r="B3730">
        <v>4490</v>
      </c>
      <c r="C3730">
        <v>4579</v>
      </c>
      <c r="D3730">
        <v>4440</v>
      </c>
      <c r="E3730">
        <v>4556</v>
      </c>
      <c r="F3730" s="22">
        <v>43217</v>
      </c>
      <c r="G3730">
        <v>4550</v>
      </c>
      <c r="H3730">
        <v>4684</v>
      </c>
      <c r="I3730">
        <v>4541</v>
      </c>
      <c r="J3730">
        <v>4621</v>
      </c>
      <c r="K3730" s="22">
        <v>43221</v>
      </c>
      <c r="L3730">
        <v>4600</v>
      </c>
      <c r="M3730">
        <v>0.93</v>
      </c>
      <c r="N3730" s="8" t="str">
        <f>IF(AND(AM3730=1,AC3730&lt;-0.005,AE3730&gt;O$1),R3730,"")</f>
        <v/>
      </c>
      <c r="O3730" s="8">
        <f t="shared" si="292"/>
        <v>487765.26910226414</v>
      </c>
      <c r="P3730" s="8" t="str">
        <f t="shared" si="296"/>
        <v/>
      </c>
      <c r="Q3730" s="8">
        <f t="shared" si="293"/>
        <v>689998.71066299244</v>
      </c>
      <c r="R3730" s="8">
        <f t="shared" si="294"/>
        <v>653.02568567693345</v>
      </c>
      <c r="S3730" s="8">
        <f t="shared" si="295"/>
        <v>1574278.4146965158</v>
      </c>
      <c r="U3730" s="25">
        <v>43221.316770833335</v>
      </c>
      <c r="V3730">
        <v>38</v>
      </c>
      <c r="W3730">
        <v>4502</v>
      </c>
      <c r="X3730" t="s">
        <v>1027</v>
      </c>
      <c r="Y3730" t="s">
        <v>962</v>
      </c>
      <c r="Z3730" s="25">
        <v>43217.988888888889</v>
      </c>
      <c r="AA3730">
        <v>4640</v>
      </c>
      <c r="AB3730">
        <v>19</v>
      </c>
      <c r="AC3730" s="24">
        <v>4.1000000000000003E-3</v>
      </c>
      <c r="AD3730">
        <v>4500</v>
      </c>
      <c r="AE3730">
        <v>20849550</v>
      </c>
      <c r="AF3730" s="22">
        <v>43217</v>
      </c>
      <c r="AG3730">
        <v>4550</v>
      </c>
      <c r="AH3730">
        <v>4621</v>
      </c>
      <c r="AI3730" s="22">
        <v>43221</v>
      </c>
      <c r="AJ3730">
        <v>4600</v>
      </c>
      <c r="AK3730">
        <v>4594</v>
      </c>
      <c r="AM3730">
        <v>1</v>
      </c>
      <c r="AN3730">
        <v>0.5</v>
      </c>
      <c r="AO3730">
        <v>9.7799999999999994</v>
      </c>
      <c r="AP3730">
        <v>3.9</v>
      </c>
      <c r="AQ3730">
        <v>0.14000000000000001</v>
      </c>
      <c r="AR3730">
        <v>0.05</v>
      </c>
      <c r="AS3730">
        <v>0.93</v>
      </c>
      <c r="AT3730">
        <v>0.83</v>
      </c>
      <c r="AU3730">
        <v>0.56200000000000006</v>
      </c>
      <c r="AV3730">
        <v>4624</v>
      </c>
      <c r="AW3730">
        <v>4537</v>
      </c>
      <c r="AX3730">
        <v>4594</v>
      </c>
    </row>
    <row r="3731" spans="1:50">
      <c r="A3731" s="22">
        <v>43216</v>
      </c>
      <c r="B3731">
        <v>363</v>
      </c>
      <c r="C3731">
        <v>363</v>
      </c>
      <c r="D3731">
        <v>352</v>
      </c>
      <c r="E3731">
        <v>356</v>
      </c>
      <c r="F3731" s="22">
        <v>43217</v>
      </c>
      <c r="G3731">
        <v>345</v>
      </c>
      <c r="H3731">
        <v>347</v>
      </c>
      <c r="I3731">
        <v>327</v>
      </c>
      <c r="J3731">
        <v>331</v>
      </c>
      <c r="K3731" s="22">
        <v>43221</v>
      </c>
      <c r="L3731">
        <v>320</v>
      </c>
      <c r="M3731">
        <v>0.92</v>
      </c>
      <c r="N3731" s="8">
        <f>IF(AND(AM3731=1,AC3731&lt;-0.005,AE3731&gt;O$1),R3731,"")</f>
        <v>31561.461794019975</v>
      </c>
      <c r="O3731" s="8">
        <f t="shared" si="292"/>
        <v>519326.73089628411</v>
      </c>
      <c r="P3731" s="8" t="str">
        <f t="shared" si="296"/>
        <v/>
      </c>
      <c r="Q3731" s="8">
        <f t="shared" si="293"/>
        <v>689998.71066299244</v>
      </c>
      <c r="R3731" s="8">
        <f t="shared" si="294"/>
        <v>31561.461794019975</v>
      </c>
      <c r="S3731" s="8">
        <f t="shared" si="295"/>
        <v>1605839.8764905357</v>
      </c>
      <c r="U3731" s="25">
        <v>43221.316770833335</v>
      </c>
      <c r="V3731">
        <v>40</v>
      </c>
      <c r="W3731">
        <v>3765</v>
      </c>
      <c r="X3731" t="s">
        <v>1098</v>
      </c>
      <c r="Y3731" t="s">
        <v>962</v>
      </c>
      <c r="Z3731" s="25">
        <v>43217.986805555556</v>
      </c>
      <c r="AA3731">
        <v>326.10000000000002</v>
      </c>
      <c r="AB3731">
        <v>-4.9000000000000004</v>
      </c>
      <c r="AC3731" s="24">
        <v>-1.4800000000000001E-2</v>
      </c>
      <c r="AD3731">
        <v>4100</v>
      </c>
      <c r="AE3731">
        <v>1312810</v>
      </c>
      <c r="AF3731" s="22">
        <v>43217</v>
      </c>
      <c r="AG3731">
        <v>345</v>
      </c>
      <c r="AH3731">
        <v>331</v>
      </c>
      <c r="AI3731" s="22">
        <v>43221</v>
      </c>
      <c r="AJ3731">
        <v>320</v>
      </c>
      <c r="AK3731">
        <v>301</v>
      </c>
      <c r="AM3731">
        <v>1</v>
      </c>
      <c r="AN3731">
        <v>0.25</v>
      </c>
      <c r="AO3731">
        <v>0.88</v>
      </c>
      <c r="AP3731" t="s">
        <v>956</v>
      </c>
      <c r="AQ3731">
        <v>0</v>
      </c>
      <c r="AR3731">
        <v>0.39</v>
      </c>
      <c r="AS3731">
        <v>0.92</v>
      </c>
      <c r="AT3731">
        <v>0.94</v>
      </c>
      <c r="AU3731">
        <v>0.54700000000000004</v>
      </c>
      <c r="AV3731">
        <v>320</v>
      </c>
      <c r="AW3731">
        <v>300</v>
      </c>
      <c r="AX3731">
        <v>301</v>
      </c>
    </row>
    <row r="3732" spans="1:50">
      <c r="A3732" s="22">
        <v>43216</v>
      </c>
      <c r="B3732">
        <v>495</v>
      </c>
      <c r="C3732">
        <v>499</v>
      </c>
      <c r="D3732">
        <v>488</v>
      </c>
      <c r="E3732">
        <v>499</v>
      </c>
      <c r="F3732" s="22">
        <v>43217</v>
      </c>
      <c r="G3732">
        <v>504</v>
      </c>
      <c r="H3732">
        <v>504</v>
      </c>
      <c r="I3732">
        <v>489</v>
      </c>
      <c r="J3732">
        <v>502</v>
      </c>
      <c r="K3732" s="22">
        <v>43221</v>
      </c>
      <c r="L3732">
        <v>465</v>
      </c>
      <c r="M3732">
        <v>1.03</v>
      </c>
      <c r="N3732" s="8" t="str">
        <f>IF(AND(AM3732=1,AC3732&lt;-0.005,AE3732&gt;O$1),R3732,"")</f>
        <v/>
      </c>
      <c r="O3732" s="8">
        <f t="shared" ref="O3732:O3795" si="297">SUM(N3732,O3731)</f>
        <v>519326.73089628411</v>
      </c>
      <c r="P3732" s="8" t="str">
        <f t="shared" si="296"/>
        <v/>
      </c>
      <c r="Q3732" s="8">
        <f t="shared" ref="Q3732:Q3795" si="298">SUM(P3732,Q3731)</f>
        <v>689998.71066299244</v>
      </c>
      <c r="R3732" s="8">
        <f t="shared" ref="R3732:R3795" si="299">(AJ3732/AK3732-1)*500000</f>
        <v>-1072.9613733905796</v>
      </c>
      <c r="S3732" s="8">
        <f t="shared" ref="S3732:S3795" si="300">IF(AM3732=1,SUM(R3732,S3731),S3731)</f>
        <v>1605839.8764905357</v>
      </c>
      <c r="U3732" s="25">
        <v>43221.316770833335</v>
      </c>
      <c r="V3732">
        <v>41</v>
      </c>
      <c r="W3732">
        <v>3911</v>
      </c>
      <c r="X3732" t="s">
        <v>1126</v>
      </c>
      <c r="Y3732" t="s">
        <v>957</v>
      </c>
      <c r="Z3732" s="25">
        <v>43217.992361111108</v>
      </c>
      <c r="AA3732">
        <v>474</v>
      </c>
      <c r="AB3732">
        <v>-28</v>
      </c>
      <c r="AC3732" s="24">
        <v>-5.5800000000000002E-2</v>
      </c>
      <c r="AD3732">
        <v>4000</v>
      </c>
      <c r="AE3732">
        <v>1860370</v>
      </c>
      <c r="AF3732" s="22">
        <v>43217</v>
      </c>
      <c r="AG3732">
        <v>504</v>
      </c>
      <c r="AH3732">
        <v>502</v>
      </c>
      <c r="AI3732" s="22">
        <v>43221</v>
      </c>
      <c r="AJ3732">
        <v>465</v>
      </c>
      <c r="AK3732">
        <v>466</v>
      </c>
      <c r="AM3732">
        <v>2</v>
      </c>
      <c r="AN3732" t="s">
        <v>1023</v>
      </c>
      <c r="AO3732">
        <v>0</v>
      </c>
      <c r="AP3732" t="s">
        <v>956</v>
      </c>
      <c r="AQ3732">
        <v>0.94</v>
      </c>
      <c r="AR3732">
        <v>0.6</v>
      </c>
      <c r="AS3732">
        <v>1.03</v>
      </c>
      <c r="AT3732">
        <v>1.02</v>
      </c>
      <c r="AU3732">
        <v>1.06</v>
      </c>
      <c r="AV3732">
        <v>474</v>
      </c>
      <c r="AW3732">
        <v>462</v>
      </c>
      <c r="AX3732">
        <v>466</v>
      </c>
    </row>
    <row r="3733" spans="1:50">
      <c r="A3733" s="22">
        <v>43216</v>
      </c>
      <c r="B3733">
        <v>1761</v>
      </c>
      <c r="C3733">
        <v>1819</v>
      </c>
      <c r="D3733">
        <v>1541</v>
      </c>
      <c r="E3733">
        <v>1555</v>
      </c>
      <c r="F3733" s="22">
        <v>43217</v>
      </c>
      <c r="G3733">
        <v>1547</v>
      </c>
      <c r="H3733">
        <v>1607</v>
      </c>
      <c r="I3733">
        <v>1500</v>
      </c>
      <c r="J3733">
        <v>1504</v>
      </c>
      <c r="K3733" s="22">
        <v>43221</v>
      </c>
      <c r="L3733">
        <v>1488</v>
      </c>
      <c r="M3733">
        <v>1.2</v>
      </c>
      <c r="N3733" s="8" t="str">
        <f>IF(AND(AM3733=1,AC3733&lt;-0.005,AE3733&gt;O$1),R3733,"")</f>
        <v/>
      </c>
      <c r="O3733" s="8">
        <f t="shared" si="297"/>
        <v>519326.73089628411</v>
      </c>
      <c r="P3733" s="8" t="str">
        <f t="shared" si="296"/>
        <v/>
      </c>
      <c r="Q3733" s="8">
        <f t="shared" si="298"/>
        <v>689998.71066299244</v>
      </c>
      <c r="R3733" s="8">
        <f t="shared" si="299"/>
        <v>13457.556935817849</v>
      </c>
      <c r="S3733" s="8">
        <f t="shared" si="300"/>
        <v>1605839.8764905357</v>
      </c>
      <c r="U3733" s="25">
        <v>43221.316770833335</v>
      </c>
      <c r="V3733">
        <v>43</v>
      </c>
      <c r="W3733">
        <v>3661</v>
      </c>
      <c r="X3733" t="s">
        <v>1112</v>
      </c>
      <c r="Y3733" t="s">
        <v>962</v>
      </c>
      <c r="Z3733" s="25">
        <v>43217.995833333334</v>
      </c>
      <c r="AA3733">
        <v>1500.3</v>
      </c>
      <c r="AB3733">
        <v>-3.7</v>
      </c>
      <c r="AC3733" s="24">
        <v>-2.5000000000000001E-3</v>
      </c>
      <c r="AD3733">
        <v>3800</v>
      </c>
      <c r="AE3733">
        <v>5702070</v>
      </c>
      <c r="AF3733" s="22">
        <v>43217</v>
      </c>
      <c r="AG3733">
        <v>1547</v>
      </c>
      <c r="AH3733">
        <v>1504</v>
      </c>
      <c r="AI3733" s="22">
        <v>43221</v>
      </c>
      <c r="AJ3733">
        <v>1488</v>
      </c>
      <c r="AK3733">
        <v>1449</v>
      </c>
      <c r="AM3733" t="s">
        <v>1068</v>
      </c>
      <c r="AN3733" t="s">
        <v>1023</v>
      </c>
      <c r="AO3733">
        <v>1.35</v>
      </c>
      <c r="AP3733">
        <v>1.46</v>
      </c>
      <c r="AQ3733">
        <v>0.56000000000000005</v>
      </c>
      <c r="AR3733">
        <v>0.56000000000000005</v>
      </c>
      <c r="AS3733">
        <v>1.2</v>
      </c>
      <c r="AT3733">
        <v>1.3</v>
      </c>
      <c r="AU3733">
        <v>2.4729999999999999</v>
      </c>
      <c r="AV3733">
        <v>1493</v>
      </c>
      <c r="AW3733">
        <v>1428</v>
      </c>
      <c r="AX3733">
        <v>1449</v>
      </c>
    </row>
    <row r="3734" spans="1:50">
      <c r="A3734" s="22">
        <v>43216</v>
      </c>
      <c r="B3734">
        <v>1500</v>
      </c>
      <c r="C3734">
        <v>1533</v>
      </c>
      <c r="D3734">
        <v>1496</v>
      </c>
      <c r="E3734">
        <v>1525</v>
      </c>
      <c r="F3734" s="22">
        <v>43217</v>
      </c>
      <c r="G3734">
        <v>1533.5</v>
      </c>
      <c r="H3734">
        <v>1542</v>
      </c>
      <c r="I3734">
        <v>1509</v>
      </c>
      <c r="J3734">
        <v>1521.5</v>
      </c>
      <c r="K3734" s="22">
        <v>43221</v>
      </c>
      <c r="L3734">
        <v>1465.5</v>
      </c>
      <c r="M3734">
        <v>1.05</v>
      </c>
      <c r="N3734" s="8">
        <f>IF(AND(AM3734=1,AC3734&lt;-0.005,AE3734&gt;O$1),R3734,"")</f>
        <v>-11174.116077384944</v>
      </c>
      <c r="O3734" s="8">
        <f t="shared" si="297"/>
        <v>508152.61481889914</v>
      </c>
      <c r="P3734" s="8" t="str">
        <f t="shared" si="296"/>
        <v/>
      </c>
      <c r="Q3734" s="8">
        <f t="shared" si="298"/>
        <v>689998.71066299244</v>
      </c>
      <c r="R3734" s="8">
        <f t="shared" si="299"/>
        <v>-11174.116077384944</v>
      </c>
      <c r="S3734" s="8">
        <f t="shared" si="300"/>
        <v>1594665.7604131508</v>
      </c>
      <c r="U3734" s="25">
        <v>43221.316770833335</v>
      </c>
      <c r="V3734">
        <v>44</v>
      </c>
      <c r="W3734">
        <v>7261</v>
      </c>
      <c r="X3734" t="s">
        <v>1125</v>
      </c>
      <c r="Y3734" t="s">
        <v>962</v>
      </c>
      <c r="Z3734" s="25">
        <v>43217.995833333334</v>
      </c>
      <c r="AA3734">
        <v>1475</v>
      </c>
      <c r="AB3734">
        <v>-46.5</v>
      </c>
      <c r="AC3734" s="24">
        <v>-3.0599999999999999E-2</v>
      </c>
      <c r="AD3734">
        <v>3800</v>
      </c>
      <c r="AE3734">
        <v>5629600</v>
      </c>
      <c r="AF3734" s="22">
        <v>43217</v>
      </c>
      <c r="AG3734">
        <v>1533.5</v>
      </c>
      <c r="AH3734">
        <v>1521.5</v>
      </c>
      <c r="AI3734" s="22">
        <v>43221</v>
      </c>
      <c r="AJ3734">
        <v>1465.5</v>
      </c>
      <c r="AK3734">
        <v>1499</v>
      </c>
      <c r="AM3734">
        <v>1</v>
      </c>
      <c r="AN3734" t="s">
        <v>1023</v>
      </c>
      <c r="AO3734">
        <v>7.13</v>
      </c>
      <c r="AP3734">
        <v>2.2999999999999998</v>
      </c>
      <c r="AQ3734">
        <v>0.97</v>
      </c>
      <c r="AR3734">
        <v>0.76</v>
      </c>
      <c r="AS3734">
        <v>1.05</v>
      </c>
      <c r="AT3734">
        <v>1.04</v>
      </c>
      <c r="AU3734">
        <v>0.56399999999999995</v>
      </c>
      <c r="AV3734">
        <v>1499</v>
      </c>
      <c r="AW3734">
        <v>1458.5</v>
      </c>
      <c r="AX3734">
        <v>1499</v>
      </c>
    </row>
    <row r="3735" spans="1:50">
      <c r="A3735" s="22">
        <v>43216</v>
      </c>
      <c r="B3735">
        <v>641.9</v>
      </c>
      <c r="C3735">
        <v>643.29999999999995</v>
      </c>
      <c r="D3735">
        <v>638.9</v>
      </c>
      <c r="E3735">
        <v>641.4</v>
      </c>
      <c r="F3735" s="22">
        <v>43217</v>
      </c>
      <c r="G3735">
        <v>630.20000000000005</v>
      </c>
      <c r="H3735">
        <v>639.1</v>
      </c>
      <c r="I3735">
        <v>627.79999999999995</v>
      </c>
      <c r="J3735">
        <v>632.1</v>
      </c>
      <c r="K3735" s="22">
        <v>43221</v>
      </c>
      <c r="L3735">
        <v>635</v>
      </c>
      <c r="M3735">
        <v>1.01</v>
      </c>
      <c r="N3735" s="8" t="str">
        <f>IF(AND(AM3735=1,AC3735&lt;-0.005,AE3735&gt;O$1),R3735,"")</f>
        <v/>
      </c>
      <c r="O3735" s="8">
        <f t="shared" si="297"/>
        <v>508152.61481889914</v>
      </c>
      <c r="P3735" s="8" t="str">
        <f t="shared" si="296"/>
        <v/>
      </c>
      <c r="Q3735" s="8">
        <f t="shared" si="298"/>
        <v>689998.71066299244</v>
      </c>
      <c r="R3735" s="8">
        <f t="shared" si="299"/>
        <v>11025.269596008358</v>
      </c>
      <c r="S3735" s="8">
        <f t="shared" si="300"/>
        <v>1605691.0300091591</v>
      </c>
      <c r="U3735" s="25">
        <v>43221.316770833335</v>
      </c>
      <c r="V3735">
        <v>45</v>
      </c>
      <c r="W3735">
        <v>8604</v>
      </c>
      <c r="X3735" t="s">
        <v>1039</v>
      </c>
      <c r="Y3735" t="s">
        <v>962</v>
      </c>
      <c r="Z3735" s="25">
        <v>43217.996527777781</v>
      </c>
      <c r="AA3735">
        <v>632</v>
      </c>
      <c r="AB3735">
        <v>-0.1</v>
      </c>
      <c r="AC3735" s="24">
        <v>-2.0000000000000001E-4</v>
      </c>
      <c r="AD3735">
        <v>3700</v>
      </c>
      <c r="AE3735">
        <v>2339320</v>
      </c>
      <c r="AF3735" s="22">
        <v>43217</v>
      </c>
      <c r="AG3735">
        <v>630.20000000000005</v>
      </c>
      <c r="AH3735">
        <v>632.1</v>
      </c>
      <c r="AI3735" s="22">
        <v>43221</v>
      </c>
      <c r="AJ3735">
        <v>635</v>
      </c>
      <c r="AK3735">
        <v>621.29999999999995</v>
      </c>
      <c r="AM3735">
        <v>1</v>
      </c>
      <c r="AN3735">
        <v>0.15</v>
      </c>
      <c r="AO3735">
        <v>17.84</v>
      </c>
      <c r="AP3735" t="s">
        <v>956</v>
      </c>
      <c r="AQ3735">
        <v>0.63</v>
      </c>
      <c r="AR3735">
        <v>0.23</v>
      </c>
      <c r="AS3735">
        <v>1.01</v>
      </c>
      <c r="AT3735">
        <v>0.98</v>
      </c>
      <c r="AU3735">
        <v>0.70399999999999996</v>
      </c>
      <c r="AV3735">
        <v>635.29999999999995</v>
      </c>
      <c r="AW3735">
        <v>619.6</v>
      </c>
      <c r="AX3735">
        <v>621.29999999999995</v>
      </c>
    </row>
    <row r="3736" spans="1:50">
      <c r="A3736" s="22">
        <v>43216</v>
      </c>
      <c r="B3736">
        <v>3650</v>
      </c>
      <c r="C3736">
        <v>3680</v>
      </c>
      <c r="D3736">
        <v>3590</v>
      </c>
      <c r="E3736">
        <v>3615</v>
      </c>
      <c r="F3736" s="22">
        <v>43217</v>
      </c>
      <c r="G3736">
        <v>3625</v>
      </c>
      <c r="H3736">
        <v>3690</v>
      </c>
      <c r="I3736">
        <v>3615</v>
      </c>
      <c r="J3736">
        <v>3655</v>
      </c>
      <c r="K3736" s="22">
        <v>43221</v>
      </c>
      <c r="L3736">
        <v>3800</v>
      </c>
      <c r="M3736">
        <v>0.93</v>
      </c>
      <c r="N3736" s="8" t="str">
        <f>IF(AND(AM3736=1,AC3736&lt;-0.005,AE3736&gt;O$1),R3736,"")</f>
        <v/>
      </c>
      <c r="O3736" s="8">
        <f t="shared" si="297"/>
        <v>508152.61481889914</v>
      </c>
      <c r="P3736" s="8" t="str">
        <f t="shared" si="296"/>
        <v/>
      </c>
      <c r="Q3736" s="8">
        <f t="shared" si="298"/>
        <v>689998.71066299244</v>
      </c>
      <c r="R3736" s="8">
        <f t="shared" si="299"/>
        <v>21978.02197802201</v>
      </c>
      <c r="S3736" s="8">
        <f t="shared" si="300"/>
        <v>1627669.0519871812</v>
      </c>
      <c r="U3736" s="25">
        <v>43221.316770833335</v>
      </c>
      <c r="V3736">
        <v>46</v>
      </c>
      <c r="W3736">
        <v>4004</v>
      </c>
      <c r="X3736" t="s">
        <v>1047</v>
      </c>
      <c r="Y3736" t="s">
        <v>962</v>
      </c>
      <c r="Z3736" s="25">
        <v>43217.973611111112</v>
      </c>
      <c r="AA3736">
        <v>3725</v>
      </c>
      <c r="AB3736">
        <v>70</v>
      </c>
      <c r="AC3736" s="24">
        <v>1.9199999999999998E-2</v>
      </c>
      <c r="AD3736">
        <v>3500</v>
      </c>
      <c r="AE3736">
        <v>13217100</v>
      </c>
      <c r="AF3736" s="22">
        <v>43217</v>
      </c>
      <c r="AG3736">
        <v>3625</v>
      </c>
      <c r="AH3736">
        <v>3655</v>
      </c>
      <c r="AI3736" s="22">
        <v>43221</v>
      </c>
      <c r="AJ3736">
        <v>3800</v>
      </c>
      <c r="AK3736">
        <v>3640</v>
      </c>
      <c r="AM3736">
        <v>1</v>
      </c>
      <c r="AN3736">
        <v>0</v>
      </c>
      <c r="AO3736">
        <v>12.93</v>
      </c>
      <c r="AP3736">
        <v>1.92</v>
      </c>
      <c r="AQ3736">
        <v>0.05</v>
      </c>
      <c r="AR3736">
        <v>0.03</v>
      </c>
      <c r="AS3736">
        <v>0.93</v>
      </c>
      <c r="AT3736">
        <v>0.81</v>
      </c>
      <c r="AU3736">
        <v>1.4730000000000001</v>
      </c>
      <c r="AV3736">
        <v>3800</v>
      </c>
      <c r="AW3736">
        <v>3585</v>
      </c>
      <c r="AX3736">
        <v>3640</v>
      </c>
    </row>
    <row r="3737" spans="1:50">
      <c r="A3737" s="22">
        <v>43216</v>
      </c>
      <c r="B3737">
        <v>578</v>
      </c>
      <c r="C3737">
        <v>588</v>
      </c>
      <c r="D3737">
        <v>568</v>
      </c>
      <c r="E3737">
        <v>584</v>
      </c>
      <c r="F3737" s="22">
        <v>43217</v>
      </c>
      <c r="G3737">
        <v>574</v>
      </c>
      <c r="H3737">
        <v>684</v>
      </c>
      <c r="I3737">
        <v>574</v>
      </c>
      <c r="J3737">
        <v>675</v>
      </c>
      <c r="K3737" s="22">
        <v>43221</v>
      </c>
      <c r="L3737">
        <v>659</v>
      </c>
      <c r="M3737">
        <v>1.1200000000000001</v>
      </c>
      <c r="N3737" s="8" t="str">
        <f>IF(AND(AM3737=1,AC3737&lt;-0.005,AE3737&gt;O$1),R3737,"")</f>
        <v/>
      </c>
      <c r="O3737" s="8">
        <f t="shared" si="297"/>
        <v>508152.61481889914</v>
      </c>
      <c r="P3737" s="8" t="str">
        <f t="shared" si="296"/>
        <v/>
      </c>
      <c r="Q3737" s="8">
        <f t="shared" si="298"/>
        <v>689998.71066299244</v>
      </c>
      <c r="R3737" s="8">
        <f t="shared" si="299"/>
        <v>5368.0981595092271</v>
      </c>
      <c r="S3737" s="8">
        <f t="shared" si="300"/>
        <v>1627669.0519871812</v>
      </c>
      <c r="U3737" s="25">
        <v>43221.316770833335</v>
      </c>
      <c r="V3737">
        <v>48</v>
      </c>
      <c r="W3737">
        <v>6938</v>
      </c>
      <c r="X3737" t="s">
        <v>520</v>
      </c>
      <c r="Y3737" t="s">
        <v>962</v>
      </c>
      <c r="Z3737" s="25">
        <v>43217.978472222225</v>
      </c>
      <c r="AA3737">
        <v>665</v>
      </c>
      <c r="AB3737">
        <v>-10</v>
      </c>
      <c r="AC3737" s="24">
        <v>-1.4800000000000001E-2</v>
      </c>
      <c r="AD3737">
        <v>3300</v>
      </c>
      <c r="AE3737">
        <v>2190450</v>
      </c>
      <c r="AF3737" s="22">
        <v>43217</v>
      </c>
      <c r="AG3737">
        <v>574</v>
      </c>
      <c r="AH3737">
        <v>675</v>
      </c>
      <c r="AI3737" s="22">
        <v>43221</v>
      </c>
      <c r="AJ3737">
        <v>659</v>
      </c>
      <c r="AK3737">
        <v>652</v>
      </c>
      <c r="AM3737">
        <v>2</v>
      </c>
      <c r="AN3737" t="s">
        <v>1023</v>
      </c>
      <c r="AO3737">
        <v>0</v>
      </c>
      <c r="AP3737">
        <v>0.89</v>
      </c>
      <c r="AQ3737">
        <v>1</v>
      </c>
      <c r="AR3737">
        <v>0.36</v>
      </c>
      <c r="AS3737">
        <v>1.1200000000000001</v>
      </c>
      <c r="AT3737">
        <v>1.03</v>
      </c>
      <c r="AU3737">
        <v>1.5069999999999999</v>
      </c>
      <c r="AV3737">
        <v>709</v>
      </c>
      <c r="AW3737">
        <v>651</v>
      </c>
      <c r="AX3737">
        <v>652</v>
      </c>
    </row>
    <row r="3738" spans="1:50">
      <c r="A3738" s="22">
        <v>43216</v>
      </c>
      <c r="B3738">
        <v>2669</v>
      </c>
      <c r="C3738">
        <v>2696</v>
      </c>
      <c r="D3738">
        <v>2649</v>
      </c>
      <c r="E3738">
        <v>2682</v>
      </c>
      <c r="F3738" s="22">
        <v>43217</v>
      </c>
      <c r="G3738">
        <v>2692</v>
      </c>
      <c r="H3738">
        <v>2700</v>
      </c>
      <c r="I3738">
        <v>2537</v>
      </c>
      <c r="J3738">
        <v>2573</v>
      </c>
      <c r="K3738" s="22">
        <v>43221</v>
      </c>
      <c r="L3738">
        <v>2073</v>
      </c>
      <c r="M3738">
        <v>0.99</v>
      </c>
      <c r="N3738" s="8">
        <f>IF(AND(AM3738=1,AC3738&lt;-0.005,AE3738&gt;O$1),R3738,"")</f>
        <v>0</v>
      </c>
      <c r="O3738" s="8">
        <f t="shared" si="297"/>
        <v>508152.61481889914</v>
      </c>
      <c r="P3738" s="8" t="str">
        <f t="shared" ref="P3738:P3801" si="301">IF(AND(AM3738=1,AC3738&lt;Q$8,E3738/B3738-1&gt;Q$9,J3738&lt;Q$10),R3738,"")</f>
        <v/>
      </c>
      <c r="Q3738" s="8">
        <f t="shared" si="298"/>
        <v>689998.71066299244</v>
      </c>
      <c r="R3738" s="8">
        <f t="shared" si="299"/>
        <v>0</v>
      </c>
      <c r="S3738" s="8">
        <f t="shared" si="300"/>
        <v>1627669.0519871812</v>
      </c>
      <c r="U3738" s="25">
        <v>43221.316770833335</v>
      </c>
      <c r="V3738">
        <v>49</v>
      </c>
      <c r="W3738">
        <v>6794</v>
      </c>
      <c r="X3738" t="s">
        <v>1119</v>
      </c>
      <c r="Y3738" t="s">
        <v>962</v>
      </c>
      <c r="Z3738" s="25">
        <v>43217.970138888886</v>
      </c>
      <c r="AA3738">
        <v>2100</v>
      </c>
      <c r="AB3738">
        <v>-473</v>
      </c>
      <c r="AC3738" s="24">
        <v>-0.18379999999999999</v>
      </c>
      <c r="AD3738">
        <v>3200</v>
      </c>
      <c r="AE3738">
        <v>6746500</v>
      </c>
      <c r="AF3738" s="22">
        <v>43217</v>
      </c>
      <c r="AG3738">
        <v>2692</v>
      </c>
      <c r="AH3738">
        <v>2573</v>
      </c>
      <c r="AI3738" s="22">
        <v>43221</v>
      </c>
      <c r="AJ3738">
        <v>2073</v>
      </c>
      <c r="AK3738">
        <v>2073</v>
      </c>
      <c r="AM3738">
        <v>1</v>
      </c>
      <c r="AN3738">
        <v>0</v>
      </c>
      <c r="AO3738">
        <v>8.6999999999999993</v>
      </c>
      <c r="AP3738">
        <v>2.14</v>
      </c>
      <c r="AQ3738">
        <v>0.16</v>
      </c>
      <c r="AR3738">
        <v>0.02</v>
      </c>
      <c r="AS3738">
        <v>0.99</v>
      </c>
      <c r="AT3738">
        <v>0.92</v>
      </c>
      <c r="AU3738">
        <v>0.746</v>
      </c>
      <c r="AV3738">
        <v>2073</v>
      </c>
      <c r="AW3738">
        <v>2073</v>
      </c>
      <c r="AX3738">
        <v>2073</v>
      </c>
    </row>
    <row r="3739" spans="1:50">
      <c r="A3739" s="22">
        <v>43216</v>
      </c>
      <c r="B3739">
        <v>2975</v>
      </c>
      <c r="C3739">
        <v>3010</v>
      </c>
      <c r="D3739">
        <v>2970</v>
      </c>
      <c r="E3739">
        <v>3000</v>
      </c>
      <c r="F3739" s="22">
        <v>43217</v>
      </c>
      <c r="G3739">
        <v>2999</v>
      </c>
      <c r="H3739">
        <v>3000</v>
      </c>
      <c r="I3739">
        <v>2938</v>
      </c>
      <c r="J3739">
        <v>2978</v>
      </c>
      <c r="K3739" s="22">
        <v>43221</v>
      </c>
      <c r="L3739">
        <v>3000</v>
      </c>
      <c r="M3739">
        <v>1.06</v>
      </c>
      <c r="N3739" s="8">
        <f>IF(AND(AM3739=1,AC3739&lt;-0.005,AE3739&gt;O$1),R3739,"")</f>
        <v>4371.2172158708599</v>
      </c>
      <c r="O3739" s="8">
        <f t="shared" si="297"/>
        <v>512523.83203476999</v>
      </c>
      <c r="P3739" s="8" t="str">
        <f t="shared" si="301"/>
        <v/>
      </c>
      <c r="Q3739" s="8">
        <f t="shared" si="298"/>
        <v>689998.71066299244</v>
      </c>
      <c r="R3739" s="8">
        <f t="shared" si="299"/>
        <v>4371.2172158708599</v>
      </c>
      <c r="S3739" s="8">
        <f t="shared" si="300"/>
        <v>1632040.2692030522</v>
      </c>
      <c r="U3739" s="25">
        <v>43221.316770833335</v>
      </c>
      <c r="V3739">
        <v>50</v>
      </c>
      <c r="W3739">
        <v>9513</v>
      </c>
      <c r="X3739" t="s">
        <v>1124</v>
      </c>
      <c r="Y3739" t="s">
        <v>962</v>
      </c>
      <c r="Z3739" s="25">
        <v>43217.987500000003</v>
      </c>
      <c r="AA3739">
        <v>2850</v>
      </c>
      <c r="AB3739">
        <v>-128</v>
      </c>
      <c r="AC3739" s="24">
        <v>-4.2999999999999997E-2</v>
      </c>
      <c r="AD3739">
        <v>3100</v>
      </c>
      <c r="AE3739">
        <v>8728800</v>
      </c>
      <c r="AF3739" s="22">
        <v>43217</v>
      </c>
      <c r="AG3739">
        <v>2999</v>
      </c>
      <c r="AH3739">
        <v>2978</v>
      </c>
      <c r="AI3739" s="22">
        <v>43221</v>
      </c>
      <c r="AJ3739">
        <v>3000</v>
      </c>
      <c r="AK3739">
        <v>2974</v>
      </c>
      <c r="AM3739">
        <v>1</v>
      </c>
      <c r="AN3739">
        <v>0</v>
      </c>
      <c r="AO3739">
        <v>2.48</v>
      </c>
      <c r="AP3739">
        <v>2.35</v>
      </c>
      <c r="AQ3739">
        <v>0.94</v>
      </c>
      <c r="AR3739">
        <v>0.67</v>
      </c>
      <c r="AS3739">
        <v>1.06</v>
      </c>
      <c r="AT3739">
        <v>1.07</v>
      </c>
      <c r="AU3739">
        <v>0.44400000000000001</v>
      </c>
      <c r="AV3739">
        <v>3055</v>
      </c>
      <c r="AW3739">
        <v>2954</v>
      </c>
      <c r="AX3739">
        <v>2974</v>
      </c>
    </row>
    <row r="3740" spans="1:50">
      <c r="A3740" s="22">
        <v>43217</v>
      </c>
      <c r="B3740">
        <v>1242</v>
      </c>
      <c r="C3740">
        <v>1245</v>
      </c>
      <c r="D3740">
        <v>1230</v>
      </c>
      <c r="E3740">
        <v>1232</v>
      </c>
      <c r="F3740" s="22">
        <v>43221</v>
      </c>
      <c r="G3740">
        <v>1233</v>
      </c>
      <c r="H3740">
        <v>1238</v>
      </c>
      <c r="I3740">
        <v>1226</v>
      </c>
      <c r="J3740">
        <v>1228</v>
      </c>
      <c r="K3740" s="22">
        <v>43222</v>
      </c>
      <c r="L3740">
        <v>1221</v>
      </c>
      <c r="M3740">
        <v>0.94</v>
      </c>
      <c r="N3740" s="8" t="str">
        <f>IF(AND(AM3740=1,AC3740&lt;-0.005,AE3740&gt;O$1),R3740,"")</f>
        <v/>
      </c>
      <c r="O3740" s="8">
        <f t="shared" si="297"/>
        <v>512523.83203476999</v>
      </c>
      <c r="P3740" s="8" t="str">
        <f t="shared" si="301"/>
        <v/>
      </c>
      <c r="Q3740" s="8">
        <f t="shared" si="298"/>
        <v>689998.71066299244</v>
      </c>
      <c r="R3740" s="8">
        <f t="shared" si="299"/>
        <v>-4464.2857142856983</v>
      </c>
      <c r="S3740" s="8">
        <f t="shared" si="300"/>
        <v>1627575.9834887665</v>
      </c>
      <c r="U3740" s="25">
        <v>43222.316874999997</v>
      </c>
      <c r="V3740">
        <v>1</v>
      </c>
      <c r="W3740">
        <v>1357</v>
      </c>
      <c r="X3740" t="s">
        <v>1056</v>
      </c>
      <c r="Y3740" t="s">
        <v>954</v>
      </c>
      <c r="Z3740" s="25">
        <v>43221.998611111114</v>
      </c>
      <c r="AA3740">
        <v>1232.3</v>
      </c>
      <c r="AB3740">
        <v>4.3</v>
      </c>
      <c r="AC3740" s="24">
        <v>3.5000000000000001E-3</v>
      </c>
      <c r="AD3740">
        <v>89570</v>
      </c>
      <c r="AE3740">
        <v>110333590</v>
      </c>
      <c r="AF3740" s="22">
        <v>43221</v>
      </c>
      <c r="AG3740">
        <v>1233</v>
      </c>
      <c r="AH3740">
        <v>1228</v>
      </c>
      <c r="AI3740" s="22">
        <v>43222</v>
      </c>
      <c r="AJ3740">
        <v>1221</v>
      </c>
      <c r="AK3740">
        <v>1232</v>
      </c>
      <c r="AM3740">
        <v>1</v>
      </c>
      <c r="AN3740">
        <v>0</v>
      </c>
      <c r="AO3740" s="26">
        <v>8.0000000000000002E-3</v>
      </c>
      <c r="AQ3740">
        <v>0</v>
      </c>
      <c r="AR3740">
        <v>0.15</v>
      </c>
      <c r="AS3740">
        <v>0.94</v>
      </c>
      <c r="AT3740">
        <v>0.92</v>
      </c>
      <c r="AU3740">
        <v>2.0289999999999999</v>
      </c>
      <c r="AV3740">
        <v>1237</v>
      </c>
      <c r="AW3740">
        <v>1221</v>
      </c>
      <c r="AX3740">
        <v>1232</v>
      </c>
    </row>
    <row r="3741" spans="1:50">
      <c r="A3741" s="22">
        <v>43217</v>
      </c>
      <c r="B3741">
        <v>450</v>
      </c>
      <c r="C3741">
        <v>458</v>
      </c>
      <c r="D3741">
        <v>448</v>
      </c>
      <c r="E3741">
        <v>450</v>
      </c>
      <c r="F3741" s="22">
        <v>43221</v>
      </c>
      <c r="G3741">
        <v>400</v>
      </c>
      <c r="H3741">
        <v>403</v>
      </c>
      <c r="I3741">
        <v>385</v>
      </c>
      <c r="J3741">
        <v>385</v>
      </c>
      <c r="K3741" s="22">
        <v>43222</v>
      </c>
      <c r="L3741">
        <v>389</v>
      </c>
      <c r="M3741">
        <v>0.97</v>
      </c>
      <c r="N3741" s="8" t="str">
        <f>IF(AND(AM3741=1,AC3741&lt;-0.005,AE3741&gt;O$1),R3741,"")</f>
        <v/>
      </c>
      <c r="O3741" s="8">
        <f t="shared" si="297"/>
        <v>512523.83203476999</v>
      </c>
      <c r="P3741" s="8" t="str">
        <f t="shared" si="301"/>
        <v/>
      </c>
      <c r="Q3741" s="8">
        <f t="shared" si="298"/>
        <v>689998.71066299244</v>
      </c>
      <c r="R3741" s="8">
        <f t="shared" si="299"/>
        <v>0</v>
      </c>
      <c r="S3741" s="8">
        <f t="shared" si="300"/>
        <v>1627575.9834887665</v>
      </c>
      <c r="U3741" s="25">
        <v>43222.316874999997</v>
      </c>
      <c r="V3741">
        <v>2</v>
      </c>
      <c r="W3741">
        <v>4689</v>
      </c>
      <c r="X3741" t="s">
        <v>398</v>
      </c>
      <c r="Y3741" t="s">
        <v>962</v>
      </c>
      <c r="Z3741" s="25">
        <v>43221.997916666667</v>
      </c>
      <c r="AA3741">
        <v>387.1</v>
      </c>
      <c r="AB3741">
        <v>2.1</v>
      </c>
      <c r="AC3741" s="24">
        <v>5.4999999999999997E-3</v>
      </c>
      <c r="AD3741">
        <v>83300</v>
      </c>
      <c r="AE3741">
        <v>32445770</v>
      </c>
      <c r="AF3741" s="22">
        <v>43221</v>
      </c>
      <c r="AG3741">
        <v>400</v>
      </c>
      <c r="AH3741">
        <v>385</v>
      </c>
      <c r="AI3741" s="22">
        <v>43222</v>
      </c>
      <c r="AJ3741">
        <v>389</v>
      </c>
      <c r="AK3741">
        <v>389</v>
      </c>
      <c r="AM3741">
        <v>1</v>
      </c>
      <c r="AN3741">
        <v>0</v>
      </c>
      <c r="AO3741">
        <v>3.04</v>
      </c>
      <c r="AP3741">
        <v>2.2999999999999998</v>
      </c>
      <c r="AQ3741">
        <v>0.14000000000000001</v>
      </c>
      <c r="AR3741">
        <v>0.09</v>
      </c>
      <c r="AS3741">
        <v>0.97</v>
      </c>
      <c r="AT3741">
        <v>0.91</v>
      </c>
      <c r="AU3741">
        <v>0.38700000000000001</v>
      </c>
      <c r="AV3741">
        <v>393</v>
      </c>
      <c r="AW3741">
        <v>387</v>
      </c>
      <c r="AX3741">
        <v>389</v>
      </c>
    </row>
    <row r="3742" spans="1:50">
      <c r="A3742" s="22">
        <v>43217</v>
      </c>
      <c r="B3742">
        <v>650</v>
      </c>
      <c r="C3742">
        <v>689</v>
      </c>
      <c r="D3742">
        <v>614</v>
      </c>
      <c r="E3742">
        <v>624</v>
      </c>
      <c r="F3742" s="22">
        <v>43221</v>
      </c>
      <c r="G3742">
        <v>637</v>
      </c>
      <c r="H3742">
        <v>687</v>
      </c>
      <c r="I3742">
        <v>621</v>
      </c>
      <c r="J3742">
        <v>669</v>
      </c>
      <c r="K3742" s="22">
        <v>43222</v>
      </c>
      <c r="L3742">
        <v>682</v>
      </c>
      <c r="M3742">
        <v>1.22</v>
      </c>
      <c r="N3742" s="8" t="str">
        <f>IF(AND(AM3742=1,AC3742&lt;-0.005,AE3742&gt;O$1),R3742,"")</f>
        <v/>
      </c>
      <c r="O3742" s="8">
        <f t="shared" si="297"/>
        <v>512523.83203476999</v>
      </c>
      <c r="P3742" s="8" t="str">
        <f t="shared" si="301"/>
        <v/>
      </c>
      <c r="Q3742" s="8">
        <f t="shared" si="298"/>
        <v>689998.71066299244</v>
      </c>
      <c r="R3742" s="8">
        <f t="shared" si="299"/>
        <v>5185.1851851851816</v>
      </c>
      <c r="S3742" s="8">
        <f t="shared" si="300"/>
        <v>1632761.1686739516</v>
      </c>
      <c r="U3742" s="25">
        <v>43222.316874999997</v>
      </c>
      <c r="V3742">
        <v>3</v>
      </c>
      <c r="W3742">
        <v>8698</v>
      </c>
      <c r="X3742" t="s">
        <v>1057</v>
      </c>
      <c r="Y3742" t="s">
        <v>962</v>
      </c>
      <c r="Z3742" s="25">
        <v>43221.997916666667</v>
      </c>
      <c r="AA3742">
        <v>672.9</v>
      </c>
      <c r="AB3742">
        <v>3.9</v>
      </c>
      <c r="AC3742" s="24">
        <v>5.7999999999999996E-3</v>
      </c>
      <c r="AD3742">
        <v>68900</v>
      </c>
      <c r="AE3742">
        <v>46285620</v>
      </c>
      <c r="AF3742" s="22">
        <v>43221</v>
      </c>
      <c r="AG3742">
        <v>637</v>
      </c>
      <c r="AH3742">
        <v>669</v>
      </c>
      <c r="AI3742" s="22">
        <v>43222</v>
      </c>
      <c r="AJ3742">
        <v>682</v>
      </c>
      <c r="AK3742">
        <v>675</v>
      </c>
      <c r="AM3742">
        <v>1</v>
      </c>
      <c r="AN3742">
        <v>0</v>
      </c>
      <c r="AO3742">
        <v>1.22</v>
      </c>
      <c r="AP3742" t="s">
        <v>956</v>
      </c>
      <c r="AQ3742">
        <v>0.86</v>
      </c>
      <c r="AR3742">
        <v>0.87</v>
      </c>
      <c r="AS3742">
        <v>1.22</v>
      </c>
      <c r="AT3742">
        <v>1.5</v>
      </c>
      <c r="AU3742">
        <v>0.76100000000000001</v>
      </c>
      <c r="AV3742">
        <v>696</v>
      </c>
      <c r="AW3742">
        <v>663</v>
      </c>
      <c r="AX3742">
        <v>675</v>
      </c>
    </row>
    <row r="3743" spans="1:50">
      <c r="A3743" s="22">
        <v>43217</v>
      </c>
      <c r="B3743">
        <v>998</v>
      </c>
      <c r="C3743">
        <v>998</v>
      </c>
      <c r="D3743">
        <v>998</v>
      </c>
      <c r="E3743">
        <v>998</v>
      </c>
      <c r="F3743" s="22">
        <v>43221</v>
      </c>
      <c r="G3743">
        <v>1148</v>
      </c>
      <c r="H3743">
        <v>1148</v>
      </c>
      <c r="I3743">
        <v>1148</v>
      </c>
      <c r="J3743">
        <v>1148</v>
      </c>
      <c r="K3743" s="22">
        <v>43222</v>
      </c>
      <c r="L3743">
        <v>1185</v>
      </c>
      <c r="M3743">
        <v>1.1399999999999999</v>
      </c>
      <c r="N3743" s="8" t="str">
        <f>IF(AND(AM3743=1,AC3743&lt;-0.005,AE3743&gt;O$1),R3743,"")</f>
        <v/>
      </c>
      <c r="O3743" s="8">
        <f t="shared" si="297"/>
        <v>512523.83203476999</v>
      </c>
      <c r="P3743" s="8" t="str">
        <f t="shared" si="301"/>
        <v/>
      </c>
      <c r="Q3743" s="8">
        <f t="shared" si="298"/>
        <v>689998.71066299244</v>
      </c>
      <c r="R3743" s="8">
        <f t="shared" si="299"/>
        <v>5115.0895140664734</v>
      </c>
      <c r="S3743" s="8">
        <f t="shared" si="300"/>
        <v>1632761.1686739516</v>
      </c>
      <c r="U3743" s="25">
        <v>43222.316874999997</v>
      </c>
      <c r="V3743">
        <v>5</v>
      </c>
      <c r="W3743">
        <v>1420</v>
      </c>
      <c r="X3743" t="s">
        <v>1101</v>
      </c>
      <c r="Y3743" t="s">
        <v>962</v>
      </c>
      <c r="Z3743" s="25">
        <v>43221.989583333336</v>
      </c>
      <c r="AA3743">
        <v>1200</v>
      </c>
      <c r="AB3743">
        <v>52</v>
      </c>
      <c r="AC3743" s="24">
        <v>4.53E-2</v>
      </c>
      <c r="AD3743">
        <v>35200</v>
      </c>
      <c r="AE3743">
        <v>41958180</v>
      </c>
      <c r="AF3743" s="22">
        <v>43221</v>
      </c>
      <c r="AG3743">
        <v>1148</v>
      </c>
      <c r="AH3743">
        <v>1148</v>
      </c>
      <c r="AI3743" s="22">
        <v>43222</v>
      </c>
      <c r="AJ3743">
        <v>1185</v>
      </c>
      <c r="AK3743">
        <v>1173</v>
      </c>
      <c r="AM3743" t="s">
        <v>1068</v>
      </c>
      <c r="AN3743">
        <v>0</v>
      </c>
      <c r="AO3743">
        <v>2.02</v>
      </c>
      <c r="AP3743">
        <v>1.31</v>
      </c>
      <c r="AQ3743">
        <v>1</v>
      </c>
      <c r="AR3743">
        <v>0.98</v>
      </c>
      <c r="AS3743">
        <v>1.1399999999999999</v>
      </c>
      <c r="AT3743">
        <v>1.1100000000000001</v>
      </c>
      <c r="AU3743">
        <v>0.66800000000000004</v>
      </c>
      <c r="AV3743">
        <v>1186</v>
      </c>
      <c r="AW3743">
        <v>1166</v>
      </c>
      <c r="AX3743">
        <v>1173</v>
      </c>
    </row>
    <row r="3744" spans="1:50">
      <c r="A3744" s="22">
        <v>43217</v>
      </c>
      <c r="B3744">
        <v>126</v>
      </c>
      <c r="C3744">
        <v>126</v>
      </c>
      <c r="D3744">
        <v>125</v>
      </c>
      <c r="E3744">
        <v>126</v>
      </c>
      <c r="F3744" s="22">
        <v>43221</v>
      </c>
      <c r="G3744">
        <v>101</v>
      </c>
      <c r="H3744">
        <v>105</v>
      </c>
      <c r="I3744">
        <v>98</v>
      </c>
      <c r="J3744">
        <v>104</v>
      </c>
      <c r="K3744" s="22">
        <v>43222</v>
      </c>
      <c r="L3744">
        <v>102</v>
      </c>
      <c r="M3744">
        <v>0.99</v>
      </c>
      <c r="N3744" s="8" t="str">
        <f>IF(AND(AM3744=1,AC3744&lt;-0.005,AE3744&gt;O$1),R3744,"")</f>
        <v/>
      </c>
      <c r="O3744" s="8">
        <f t="shared" si="297"/>
        <v>512523.83203476999</v>
      </c>
      <c r="P3744" s="8" t="str">
        <f t="shared" si="301"/>
        <v/>
      </c>
      <c r="Q3744" s="8">
        <f t="shared" si="298"/>
        <v>689998.71066299244</v>
      </c>
      <c r="R3744" s="8">
        <f t="shared" si="299"/>
        <v>-4854.368932038833</v>
      </c>
      <c r="S3744" s="8">
        <f t="shared" si="300"/>
        <v>1632761.1686739516</v>
      </c>
      <c r="U3744" s="25">
        <v>43222.316874999997</v>
      </c>
      <c r="V3744">
        <v>6</v>
      </c>
      <c r="W3744">
        <v>2370</v>
      </c>
      <c r="X3744" t="s">
        <v>1090</v>
      </c>
      <c r="Y3744" t="s">
        <v>957</v>
      </c>
      <c r="Z3744" s="25">
        <v>43221.995138888888</v>
      </c>
      <c r="AA3744">
        <v>103.2</v>
      </c>
      <c r="AB3744">
        <v>-0.8</v>
      </c>
      <c r="AC3744" s="24">
        <v>-7.7000000000000002E-3</v>
      </c>
      <c r="AD3744">
        <v>30200</v>
      </c>
      <c r="AE3744">
        <v>3111770</v>
      </c>
      <c r="AF3744" s="22">
        <v>43221</v>
      </c>
      <c r="AG3744">
        <v>101</v>
      </c>
      <c r="AH3744">
        <v>104</v>
      </c>
      <c r="AI3744" s="22">
        <v>43222</v>
      </c>
      <c r="AJ3744">
        <v>102</v>
      </c>
      <c r="AK3744">
        <v>103</v>
      </c>
      <c r="AM3744">
        <v>2</v>
      </c>
      <c r="AN3744" t="s">
        <v>1023</v>
      </c>
      <c r="AO3744">
        <v>0</v>
      </c>
      <c r="AP3744">
        <v>0</v>
      </c>
      <c r="AQ3744">
        <v>0.14000000000000001</v>
      </c>
      <c r="AR3744">
        <v>0.04</v>
      </c>
      <c r="AS3744">
        <v>0.99</v>
      </c>
      <c r="AT3744">
        <v>0.97</v>
      </c>
      <c r="AU3744">
        <v>0.71399999999999997</v>
      </c>
      <c r="AV3744">
        <v>104</v>
      </c>
      <c r="AW3744">
        <v>100</v>
      </c>
      <c r="AX3744">
        <v>103</v>
      </c>
    </row>
    <row r="3745" spans="1:50">
      <c r="A3745" s="22">
        <v>43217</v>
      </c>
      <c r="B3745">
        <v>938</v>
      </c>
      <c r="C3745">
        <v>948</v>
      </c>
      <c r="D3745">
        <v>893</v>
      </c>
      <c r="E3745">
        <v>901</v>
      </c>
      <c r="F3745" s="22">
        <v>43221</v>
      </c>
      <c r="G3745">
        <v>945</v>
      </c>
      <c r="H3745">
        <v>1051</v>
      </c>
      <c r="I3745">
        <v>940</v>
      </c>
      <c r="J3745">
        <v>1051</v>
      </c>
      <c r="K3745" s="22">
        <v>43222</v>
      </c>
      <c r="L3745">
        <v>1111</v>
      </c>
      <c r="M3745">
        <v>1.07</v>
      </c>
      <c r="N3745" s="8" t="str">
        <f>IF(AND(AM3745=1,AC3745&lt;-0.005,AE3745&gt;O$1),R3745,"")</f>
        <v/>
      </c>
      <c r="O3745" s="8">
        <f t="shared" si="297"/>
        <v>512523.83203476999</v>
      </c>
      <c r="P3745" s="8" t="str">
        <f t="shared" si="301"/>
        <v/>
      </c>
      <c r="Q3745" s="8">
        <f t="shared" si="298"/>
        <v>689998.71066299244</v>
      </c>
      <c r="R3745" s="8">
        <f t="shared" si="299"/>
        <v>-449.64028776978137</v>
      </c>
      <c r="S3745" s="8">
        <f t="shared" si="300"/>
        <v>1632761.1686739516</v>
      </c>
      <c r="U3745" s="25">
        <v>43222.316874999997</v>
      </c>
      <c r="V3745">
        <v>7</v>
      </c>
      <c r="W3745">
        <v>9753</v>
      </c>
      <c r="X3745" t="s">
        <v>1123</v>
      </c>
      <c r="Y3745" t="s">
        <v>960</v>
      </c>
      <c r="Z3745" s="25">
        <v>43221.996527777781</v>
      </c>
      <c r="AA3745">
        <v>1094</v>
      </c>
      <c r="AB3745">
        <v>43</v>
      </c>
      <c r="AC3745" s="24">
        <v>4.0899999999999999E-2</v>
      </c>
      <c r="AD3745">
        <v>16800</v>
      </c>
      <c r="AE3745">
        <v>18606320</v>
      </c>
      <c r="AF3745" s="22">
        <v>43221</v>
      </c>
      <c r="AG3745">
        <v>945</v>
      </c>
      <c r="AH3745">
        <v>1051</v>
      </c>
      <c r="AI3745" s="22">
        <v>43222</v>
      </c>
      <c r="AJ3745">
        <v>1111</v>
      </c>
      <c r="AK3745">
        <v>1112</v>
      </c>
      <c r="AM3745">
        <v>2</v>
      </c>
      <c r="AN3745" t="s">
        <v>1023</v>
      </c>
      <c r="AO3745">
        <v>0</v>
      </c>
      <c r="AP3745">
        <v>0.95</v>
      </c>
      <c r="AQ3745">
        <v>0.62</v>
      </c>
      <c r="AR3745">
        <v>0.76</v>
      </c>
      <c r="AS3745">
        <v>1.07</v>
      </c>
      <c r="AT3745">
        <v>1.28</v>
      </c>
      <c r="AU3745">
        <v>0.85799999999999998</v>
      </c>
      <c r="AV3745">
        <v>1170</v>
      </c>
      <c r="AW3745">
        <v>1043</v>
      </c>
      <c r="AX3745">
        <v>1112</v>
      </c>
    </row>
    <row r="3746" spans="1:50">
      <c r="A3746" s="22">
        <v>43217</v>
      </c>
      <c r="B3746">
        <v>402</v>
      </c>
      <c r="C3746">
        <v>405</v>
      </c>
      <c r="D3746">
        <v>395</v>
      </c>
      <c r="E3746">
        <v>401</v>
      </c>
      <c r="F3746" s="22">
        <v>43221</v>
      </c>
      <c r="G3746">
        <v>477</v>
      </c>
      <c r="H3746">
        <v>481</v>
      </c>
      <c r="I3746">
        <v>462</v>
      </c>
      <c r="J3746">
        <v>481</v>
      </c>
      <c r="K3746" s="22">
        <v>43222</v>
      </c>
      <c r="L3746">
        <v>515</v>
      </c>
      <c r="M3746">
        <v>0.99</v>
      </c>
      <c r="N3746" s="8" t="str">
        <f>IF(AND(AM3746=1,AC3746&lt;-0.005,AE3746&gt;O$1),R3746,"")</f>
        <v/>
      </c>
      <c r="O3746" s="8">
        <f t="shared" si="297"/>
        <v>512523.83203476999</v>
      </c>
      <c r="P3746" s="8" t="str">
        <f t="shared" si="301"/>
        <v/>
      </c>
      <c r="Q3746" s="8">
        <f t="shared" si="298"/>
        <v>689998.71066299244</v>
      </c>
      <c r="R3746" s="8">
        <f t="shared" si="299"/>
        <v>0</v>
      </c>
      <c r="S3746" s="8">
        <f t="shared" si="300"/>
        <v>1632761.1686739516</v>
      </c>
      <c r="U3746" s="25">
        <v>43222.316874999997</v>
      </c>
      <c r="V3746">
        <v>8</v>
      </c>
      <c r="W3746">
        <v>2499</v>
      </c>
      <c r="X3746" t="s">
        <v>1122</v>
      </c>
      <c r="Y3746" t="s">
        <v>954</v>
      </c>
      <c r="Z3746" s="25">
        <v>43221.97152777778</v>
      </c>
      <c r="AA3746">
        <v>493</v>
      </c>
      <c r="AB3746">
        <v>12</v>
      </c>
      <c r="AC3746" s="24">
        <v>2.4899999999999999E-2</v>
      </c>
      <c r="AD3746">
        <v>16300</v>
      </c>
      <c r="AE3746">
        <v>7917690</v>
      </c>
      <c r="AF3746" s="22">
        <v>43221</v>
      </c>
      <c r="AG3746">
        <v>477</v>
      </c>
      <c r="AH3746">
        <v>481</v>
      </c>
      <c r="AI3746" s="22">
        <v>43222</v>
      </c>
      <c r="AJ3746">
        <v>515</v>
      </c>
      <c r="AK3746">
        <v>515</v>
      </c>
      <c r="AM3746">
        <v>2</v>
      </c>
      <c r="AN3746" t="s">
        <v>1023</v>
      </c>
      <c r="AO3746">
        <v>0</v>
      </c>
      <c r="AP3746">
        <v>2.4900000000000002</v>
      </c>
      <c r="AQ3746">
        <v>0.31</v>
      </c>
      <c r="AR3746">
        <v>0.13</v>
      </c>
      <c r="AS3746">
        <v>0.99</v>
      </c>
      <c r="AT3746">
        <v>0.93</v>
      </c>
      <c r="AU3746">
        <v>0.88</v>
      </c>
      <c r="AV3746">
        <v>528</v>
      </c>
      <c r="AW3746">
        <v>485</v>
      </c>
      <c r="AX3746">
        <v>515</v>
      </c>
    </row>
    <row r="3747" spans="1:50">
      <c r="A3747" s="22">
        <v>43217</v>
      </c>
      <c r="B3747">
        <v>2957</v>
      </c>
      <c r="C3747">
        <v>2969</v>
      </c>
      <c r="D3747">
        <v>2927</v>
      </c>
      <c r="E3747">
        <v>2936.5</v>
      </c>
      <c r="F3747" s="22">
        <v>43221</v>
      </c>
      <c r="G3747">
        <v>2915</v>
      </c>
      <c r="H3747">
        <v>2916</v>
      </c>
      <c r="I3747">
        <v>2868</v>
      </c>
      <c r="J3747">
        <v>2885.5</v>
      </c>
      <c r="K3747" s="22">
        <v>43222</v>
      </c>
      <c r="L3747">
        <v>2985.5</v>
      </c>
      <c r="M3747">
        <v>0.99</v>
      </c>
      <c r="N3747" s="8" t="str">
        <f>IF(AND(AM3747=1,AC3747&lt;-0.005,AE3747&gt;O$1),R3747,"")</f>
        <v/>
      </c>
      <c r="O3747" s="8">
        <f t="shared" si="297"/>
        <v>512523.83203476999</v>
      </c>
      <c r="P3747" s="8" t="str">
        <f t="shared" si="301"/>
        <v/>
      </c>
      <c r="Q3747" s="8">
        <f t="shared" si="298"/>
        <v>689998.71066299244</v>
      </c>
      <c r="R3747" s="8">
        <f t="shared" si="299"/>
        <v>-10573.770491803303</v>
      </c>
      <c r="S3747" s="8">
        <f t="shared" si="300"/>
        <v>1622187.3981821483</v>
      </c>
      <c r="U3747" s="25">
        <v>43222.316874999997</v>
      </c>
      <c r="V3747">
        <v>9</v>
      </c>
      <c r="W3747">
        <v>2914</v>
      </c>
      <c r="X3747" t="s">
        <v>1100</v>
      </c>
      <c r="Y3747" t="s">
        <v>962</v>
      </c>
      <c r="Z3747" s="25">
        <v>43221.98541666667</v>
      </c>
      <c r="AA3747">
        <v>2915</v>
      </c>
      <c r="AB3747">
        <v>29.5</v>
      </c>
      <c r="AC3747" s="24">
        <v>1.0200000000000001E-2</v>
      </c>
      <c r="AD3747">
        <v>15600</v>
      </c>
      <c r="AE3747">
        <v>45579250</v>
      </c>
      <c r="AF3747" s="22">
        <v>43221</v>
      </c>
      <c r="AG3747">
        <v>2915</v>
      </c>
      <c r="AH3747">
        <v>2885.5</v>
      </c>
      <c r="AI3747" s="22">
        <v>43222</v>
      </c>
      <c r="AJ3747">
        <v>2985.5</v>
      </c>
      <c r="AK3747">
        <v>3050</v>
      </c>
      <c r="AM3747">
        <v>1</v>
      </c>
      <c r="AN3747" t="s">
        <v>1023</v>
      </c>
      <c r="AO3747">
        <v>14.85</v>
      </c>
      <c r="AP3747">
        <v>5.2</v>
      </c>
      <c r="AQ3747">
        <v>0.38</v>
      </c>
      <c r="AR3747">
        <v>0.12</v>
      </c>
      <c r="AS3747">
        <v>0.99</v>
      </c>
      <c r="AT3747">
        <v>0.95</v>
      </c>
      <c r="AU3747">
        <v>0.59799999999999998</v>
      </c>
      <c r="AV3747">
        <v>3058</v>
      </c>
      <c r="AW3747">
        <v>2985.5</v>
      </c>
      <c r="AX3747">
        <v>3050</v>
      </c>
    </row>
    <row r="3748" spans="1:50">
      <c r="A3748" s="22">
        <v>43217</v>
      </c>
      <c r="B3748">
        <v>288</v>
      </c>
      <c r="C3748">
        <v>295</v>
      </c>
      <c r="D3748">
        <v>260</v>
      </c>
      <c r="E3748">
        <v>262</v>
      </c>
      <c r="F3748" s="22">
        <v>43221</v>
      </c>
      <c r="G3748">
        <v>254</v>
      </c>
      <c r="H3748">
        <v>282</v>
      </c>
      <c r="I3748">
        <v>244</v>
      </c>
      <c r="J3748">
        <v>271</v>
      </c>
      <c r="K3748" s="22">
        <v>43222</v>
      </c>
      <c r="L3748">
        <v>268</v>
      </c>
      <c r="M3748">
        <v>1.1200000000000001</v>
      </c>
      <c r="N3748" s="8" t="str">
        <f>IF(AND(AM3748=1,AC3748&lt;-0.005,AE3748&gt;O$1),R3748,"")</f>
        <v/>
      </c>
      <c r="O3748" s="8">
        <f t="shared" si="297"/>
        <v>512523.83203476999</v>
      </c>
      <c r="P3748" s="8" t="str">
        <f t="shared" si="301"/>
        <v/>
      </c>
      <c r="Q3748" s="8">
        <f t="shared" si="298"/>
        <v>689998.71066299244</v>
      </c>
      <c r="R3748" s="8">
        <f t="shared" si="299"/>
        <v>3759.3984962406289</v>
      </c>
      <c r="S3748" s="8">
        <f t="shared" si="300"/>
        <v>1622187.3981821483</v>
      </c>
      <c r="U3748" s="25">
        <v>43222.316874999997</v>
      </c>
      <c r="V3748">
        <v>10</v>
      </c>
      <c r="W3748">
        <v>3323</v>
      </c>
      <c r="X3748" t="s">
        <v>305</v>
      </c>
      <c r="Y3748" t="s">
        <v>960</v>
      </c>
      <c r="Z3748" s="25">
        <v>43221.996527777781</v>
      </c>
      <c r="AA3748">
        <v>267</v>
      </c>
      <c r="AB3748">
        <v>-4</v>
      </c>
      <c r="AC3748" s="24">
        <v>-1.4800000000000001E-2</v>
      </c>
      <c r="AD3748">
        <v>15000</v>
      </c>
      <c r="AE3748">
        <v>4022990</v>
      </c>
      <c r="AF3748" s="22">
        <v>43221</v>
      </c>
      <c r="AG3748">
        <v>254</v>
      </c>
      <c r="AH3748">
        <v>271</v>
      </c>
      <c r="AI3748" s="22">
        <v>43222</v>
      </c>
      <c r="AJ3748">
        <v>268</v>
      </c>
      <c r="AK3748">
        <v>266</v>
      </c>
      <c r="AM3748">
        <v>2</v>
      </c>
      <c r="AN3748" t="s">
        <v>1023</v>
      </c>
      <c r="AO3748">
        <v>2308.73</v>
      </c>
      <c r="AP3748">
        <v>0.55000000000000004</v>
      </c>
      <c r="AQ3748">
        <v>0.7</v>
      </c>
      <c r="AR3748">
        <v>0.32</v>
      </c>
      <c r="AS3748">
        <v>1.1200000000000001</v>
      </c>
      <c r="AT3748">
        <v>0.92</v>
      </c>
      <c r="AU3748">
        <v>1.95</v>
      </c>
      <c r="AV3748">
        <v>275</v>
      </c>
      <c r="AW3748">
        <v>260</v>
      </c>
      <c r="AX3748">
        <v>266</v>
      </c>
    </row>
    <row r="3749" spans="1:50">
      <c r="A3749" s="22">
        <v>43217</v>
      </c>
      <c r="B3749">
        <v>364</v>
      </c>
      <c r="C3749">
        <v>367</v>
      </c>
      <c r="D3749">
        <v>360</v>
      </c>
      <c r="E3749">
        <v>361</v>
      </c>
      <c r="F3749" s="22">
        <v>43221</v>
      </c>
      <c r="G3749">
        <v>361</v>
      </c>
      <c r="H3749">
        <v>379</v>
      </c>
      <c r="I3749">
        <v>358</v>
      </c>
      <c r="J3749">
        <v>379</v>
      </c>
      <c r="K3749" s="22">
        <v>43222</v>
      </c>
      <c r="L3749">
        <v>380</v>
      </c>
      <c r="M3749">
        <v>1.05</v>
      </c>
      <c r="N3749" s="8" t="str">
        <f>IF(AND(AM3749=1,AC3749&lt;-0.005,AE3749&gt;O$1),R3749,"")</f>
        <v/>
      </c>
      <c r="O3749" s="8">
        <f t="shared" si="297"/>
        <v>512523.83203476999</v>
      </c>
      <c r="P3749" s="8" t="str">
        <f t="shared" si="301"/>
        <v/>
      </c>
      <c r="Q3749" s="8">
        <f t="shared" si="298"/>
        <v>689998.71066299244</v>
      </c>
      <c r="R3749" s="8">
        <f t="shared" si="299"/>
        <v>-12820.512820512831</v>
      </c>
      <c r="S3749" s="8">
        <f t="shared" si="300"/>
        <v>1609366.8853616356</v>
      </c>
      <c r="U3749" s="25">
        <v>43222.316874999997</v>
      </c>
      <c r="V3749">
        <v>11</v>
      </c>
      <c r="W3749">
        <v>2768</v>
      </c>
      <c r="X3749" t="s">
        <v>1121</v>
      </c>
      <c r="Y3749" t="s">
        <v>962</v>
      </c>
      <c r="Z3749" s="25">
        <v>43221.99722222222</v>
      </c>
      <c r="AA3749">
        <v>381</v>
      </c>
      <c r="AB3749">
        <v>2</v>
      </c>
      <c r="AC3749" s="24">
        <v>5.3E-3</v>
      </c>
      <c r="AD3749">
        <v>14800</v>
      </c>
      <c r="AE3749">
        <v>5639370</v>
      </c>
      <c r="AF3749" s="22">
        <v>43221</v>
      </c>
      <c r="AG3749">
        <v>361</v>
      </c>
      <c r="AH3749">
        <v>379</v>
      </c>
      <c r="AI3749" s="22">
        <v>43222</v>
      </c>
      <c r="AJ3749">
        <v>380</v>
      </c>
      <c r="AK3749">
        <v>390</v>
      </c>
      <c r="AM3749">
        <v>1</v>
      </c>
      <c r="AN3749">
        <v>0</v>
      </c>
      <c r="AO3749">
        <v>4.51</v>
      </c>
      <c r="AP3749">
        <v>2.9</v>
      </c>
      <c r="AQ3749">
        <v>0.9</v>
      </c>
      <c r="AR3749">
        <v>0.87</v>
      </c>
      <c r="AS3749">
        <v>1.05</v>
      </c>
      <c r="AT3749">
        <v>1.05</v>
      </c>
      <c r="AU3749">
        <v>0.42699999999999999</v>
      </c>
      <c r="AV3749">
        <v>390</v>
      </c>
      <c r="AW3749">
        <v>376</v>
      </c>
      <c r="AX3749">
        <v>390</v>
      </c>
    </row>
    <row r="3750" spans="1:50">
      <c r="A3750" s="22">
        <v>43217</v>
      </c>
      <c r="B3750">
        <v>1174</v>
      </c>
      <c r="C3750">
        <v>1221</v>
      </c>
      <c r="D3750">
        <v>1170</v>
      </c>
      <c r="E3750">
        <v>1189</v>
      </c>
      <c r="F3750" s="22">
        <v>43221</v>
      </c>
      <c r="G3750">
        <v>1185</v>
      </c>
      <c r="H3750">
        <v>1215</v>
      </c>
      <c r="I3750">
        <v>1151</v>
      </c>
      <c r="J3750">
        <v>1188</v>
      </c>
      <c r="K3750" s="22">
        <v>43222</v>
      </c>
      <c r="L3750">
        <v>1230</v>
      </c>
      <c r="M3750">
        <v>0.93</v>
      </c>
      <c r="N3750" s="8" t="str">
        <f>IF(AND(AM3750=1,AC3750&lt;-0.005,AE3750&gt;O$1),R3750,"")</f>
        <v/>
      </c>
      <c r="O3750" s="8">
        <f t="shared" si="297"/>
        <v>512523.83203476999</v>
      </c>
      <c r="P3750" s="8" t="str">
        <f t="shared" si="301"/>
        <v/>
      </c>
      <c r="Q3750" s="8">
        <f t="shared" si="298"/>
        <v>689998.71066299244</v>
      </c>
      <c r="R3750" s="8">
        <f t="shared" si="299"/>
        <v>-30175.706646294875</v>
      </c>
      <c r="S3750" s="8">
        <f t="shared" si="300"/>
        <v>1609366.8853616356</v>
      </c>
      <c r="U3750" s="25">
        <v>43222.316874999997</v>
      </c>
      <c r="V3750">
        <v>12</v>
      </c>
      <c r="W3750">
        <v>6467</v>
      </c>
      <c r="X3750" t="s">
        <v>1086</v>
      </c>
      <c r="Y3750" t="s">
        <v>960</v>
      </c>
      <c r="Z3750" s="25">
        <v>43221.995138888888</v>
      </c>
      <c r="AA3750">
        <v>1228</v>
      </c>
      <c r="AB3750">
        <v>40</v>
      </c>
      <c r="AC3750" s="24">
        <v>3.3700000000000001E-2</v>
      </c>
      <c r="AD3750">
        <v>13400</v>
      </c>
      <c r="AE3750">
        <v>16387590</v>
      </c>
      <c r="AF3750" s="22">
        <v>43221</v>
      </c>
      <c r="AG3750">
        <v>1185</v>
      </c>
      <c r="AH3750">
        <v>1188</v>
      </c>
      <c r="AI3750" s="22">
        <v>43222</v>
      </c>
      <c r="AJ3750">
        <v>1230</v>
      </c>
      <c r="AK3750">
        <v>1309</v>
      </c>
      <c r="AM3750">
        <v>2</v>
      </c>
      <c r="AN3750" t="s">
        <v>1023</v>
      </c>
      <c r="AO3750">
        <v>889.5</v>
      </c>
      <c r="AP3750">
        <v>1.35</v>
      </c>
      <c r="AQ3750">
        <v>0.11</v>
      </c>
      <c r="AR3750">
        <v>7.0000000000000007E-2</v>
      </c>
      <c r="AS3750">
        <v>0.93</v>
      </c>
      <c r="AT3750">
        <v>0.54</v>
      </c>
      <c r="AU3750">
        <v>2.9820000000000002</v>
      </c>
      <c r="AV3750">
        <v>1359</v>
      </c>
      <c r="AW3750">
        <v>1230</v>
      </c>
      <c r="AX3750">
        <v>1309</v>
      </c>
    </row>
    <row r="3751" spans="1:50">
      <c r="A3751" s="22">
        <v>43217</v>
      </c>
      <c r="B3751">
        <v>978</v>
      </c>
      <c r="C3751">
        <v>985</v>
      </c>
      <c r="D3751">
        <v>970</v>
      </c>
      <c r="E3751">
        <v>972</v>
      </c>
      <c r="F3751" s="22">
        <v>43221</v>
      </c>
      <c r="G3751">
        <v>1122</v>
      </c>
      <c r="H3751">
        <v>1122</v>
      </c>
      <c r="I3751">
        <v>1122</v>
      </c>
      <c r="J3751">
        <v>1122</v>
      </c>
      <c r="K3751" s="22">
        <v>43222</v>
      </c>
      <c r="L3751">
        <v>1272</v>
      </c>
      <c r="M3751">
        <v>1</v>
      </c>
      <c r="N3751" s="8" t="str">
        <f>IF(AND(AM3751=1,AC3751&lt;-0.005,AE3751&gt;O$1),R3751,"")</f>
        <v/>
      </c>
      <c r="O3751" s="8">
        <f t="shared" si="297"/>
        <v>512523.83203476999</v>
      </c>
      <c r="P3751" s="8" t="str">
        <f t="shared" si="301"/>
        <v/>
      </c>
      <c r="Q3751" s="8">
        <f t="shared" si="298"/>
        <v>689998.71066299244</v>
      </c>
      <c r="R3751" s="8">
        <f t="shared" si="299"/>
        <v>38526.672311600341</v>
      </c>
      <c r="S3751" s="8">
        <f t="shared" si="300"/>
        <v>1609366.8853616356</v>
      </c>
      <c r="U3751" s="25">
        <v>43222.316874999997</v>
      </c>
      <c r="V3751">
        <v>13</v>
      </c>
      <c r="W3751">
        <v>3663</v>
      </c>
      <c r="X3751" t="s">
        <v>1120</v>
      </c>
      <c r="Y3751" t="s">
        <v>954</v>
      </c>
      <c r="Z3751" s="25">
        <v>43221.993055555555</v>
      </c>
      <c r="AA3751">
        <v>1309</v>
      </c>
      <c r="AB3751">
        <v>187</v>
      </c>
      <c r="AC3751" s="24">
        <v>0.16669999999999999</v>
      </c>
      <c r="AD3751">
        <v>12400</v>
      </c>
      <c r="AE3751">
        <v>16069870</v>
      </c>
      <c r="AF3751" s="22">
        <v>43221</v>
      </c>
      <c r="AG3751">
        <v>1122</v>
      </c>
      <c r="AH3751">
        <v>1122</v>
      </c>
      <c r="AI3751" s="22">
        <v>43222</v>
      </c>
      <c r="AJ3751">
        <v>1272</v>
      </c>
      <c r="AK3751">
        <v>1181</v>
      </c>
      <c r="AM3751">
        <v>2</v>
      </c>
      <c r="AN3751" t="s">
        <v>1023</v>
      </c>
      <c r="AO3751">
        <v>31.86</v>
      </c>
      <c r="AP3751">
        <v>0.45</v>
      </c>
      <c r="AQ3751">
        <v>0.49</v>
      </c>
      <c r="AR3751">
        <v>0.11</v>
      </c>
      <c r="AS3751">
        <v>1</v>
      </c>
      <c r="AT3751">
        <v>0.87</v>
      </c>
      <c r="AU3751">
        <v>2.7450000000000001</v>
      </c>
      <c r="AV3751">
        <v>1314</v>
      </c>
      <c r="AW3751">
        <v>1170</v>
      </c>
      <c r="AX3751">
        <v>1181</v>
      </c>
    </row>
    <row r="3752" spans="1:50">
      <c r="A3752" s="22">
        <v>43217</v>
      </c>
      <c r="B3752">
        <v>5453</v>
      </c>
      <c r="C3752">
        <v>5455</v>
      </c>
      <c r="D3752">
        <v>5368</v>
      </c>
      <c r="E3752">
        <v>5400</v>
      </c>
      <c r="F3752" s="22">
        <v>43221</v>
      </c>
      <c r="G3752">
        <v>5130</v>
      </c>
      <c r="H3752">
        <v>5148</v>
      </c>
      <c r="I3752">
        <v>5038</v>
      </c>
      <c r="J3752">
        <v>5073</v>
      </c>
      <c r="K3752" s="22">
        <v>43222</v>
      </c>
      <c r="L3752">
        <v>5128</v>
      </c>
      <c r="M3752">
        <v>1.02</v>
      </c>
      <c r="N3752" s="8" t="str">
        <f>IF(AND(AM3752=1,AC3752&lt;-0.005,AE3752&gt;O$1),R3752,"")</f>
        <v/>
      </c>
      <c r="O3752" s="8">
        <f t="shared" si="297"/>
        <v>512523.83203476999</v>
      </c>
      <c r="P3752" s="8" t="str">
        <f t="shared" si="301"/>
        <v/>
      </c>
      <c r="Q3752" s="8">
        <f t="shared" si="298"/>
        <v>689998.71066299244</v>
      </c>
      <c r="R3752" s="8">
        <f t="shared" si="299"/>
        <v>4426.5197717883175</v>
      </c>
      <c r="S3752" s="8">
        <f t="shared" si="300"/>
        <v>1613793.4051334239</v>
      </c>
      <c r="U3752" s="25">
        <v>43222.316874999997</v>
      </c>
      <c r="V3752">
        <v>15</v>
      </c>
      <c r="W3752">
        <v>6758</v>
      </c>
      <c r="X3752" t="s">
        <v>790</v>
      </c>
      <c r="Y3752" t="s">
        <v>962</v>
      </c>
      <c r="Z3752" s="25">
        <v>43221.986111111109</v>
      </c>
      <c r="AA3752">
        <v>5053</v>
      </c>
      <c r="AB3752">
        <v>-20</v>
      </c>
      <c r="AC3752" s="24">
        <v>-3.8999999999999998E-3</v>
      </c>
      <c r="AD3752">
        <v>9400</v>
      </c>
      <c r="AE3752">
        <v>47490700</v>
      </c>
      <c r="AF3752" s="22">
        <v>43221</v>
      </c>
      <c r="AG3752">
        <v>5130</v>
      </c>
      <c r="AH3752">
        <v>5073</v>
      </c>
      <c r="AI3752" s="22">
        <v>43222</v>
      </c>
      <c r="AJ3752">
        <v>5128</v>
      </c>
      <c r="AK3752">
        <v>5083</v>
      </c>
      <c r="AM3752">
        <v>1</v>
      </c>
      <c r="AN3752" t="s">
        <v>1023</v>
      </c>
      <c r="AO3752">
        <v>11.97</v>
      </c>
      <c r="AP3752" t="s">
        <v>956</v>
      </c>
      <c r="AQ3752">
        <v>0.87</v>
      </c>
      <c r="AR3752">
        <v>0.66</v>
      </c>
      <c r="AS3752">
        <v>1.02</v>
      </c>
      <c r="AT3752">
        <v>1.02</v>
      </c>
      <c r="AU3752">
        <v>0.56299999999999994</v>
      </c>
      <c r="AV3752">
        <v>5130</v>
      </c>
      <c r="AW3752">
        <v>5064</v>
      </c>
      <c r="AX3752">
        <v>5083</v>
      </c>
    </row>
    <row r="3753" spans="1:50">
      <c r="A3753" s="22">
        <v>43217</v>
      </c>
      <c r="B3753">
        <v>20070</v>
      </c>
      <c r="C3753">
        <v>20250</v>
      </c>
      <c r="D3753">
        <v>20010</v>
      </c>
      <c r="E3753">
        <v>20230</v>
      </c>
      <c r="F3753" s="22">
        <v>43221</v>
      </c>
      <c r="G3753">
        <v>20200</v>
      </c>
      <c r="H3753">
        <v>20310</v>
      </c>
      <c r="I3753">
        <v>20120</v>
      </c>
      <c r="J3753">
        <v>20290</v>
      </c>
      <c r="K3753" s="22">
        <v>43222</v>
      </c>
      <c r="L3753">
        <v>20380</v>
      </c>
      <c r="M3753">
        <v>1.06</v>
      </c>
      <c r="N3753" s="8" t="str">
        <f>IF(AND(AM3753=1,AC3753&lt;-0.005,AE3753&gt;O$1),R3753,"")</f>
        <v/>
      </c>
      <c r="O3753" s="8">
        <f t="shared" si="297"/>
        <v>512523.83203476999</v>
      </c>
      <c r="P3753" s="8" t="str">
        <f t="shared" si="301"/>
        <v/>
      </c>
      <c r="Q3753" s="8">
        <f t="shared" si="298"/>
        <v>689998.71066299244</v>
      </c>
      <c r="R3753" s="8">
        <f t="shared" si="299"/>
        <v>4705.2996532936932</v>
      </c>
      <c r="S3753" s="8">
        <f t="shared" si="300"/>
        <v>1618498.7047867177</v>
      </c>
      <c r="U3753" s="25">
        <v>43222.316886574074</v>
      </c>
      <c r="V3753">
        <v>19</v>
      </c>
      <c r="W3753">
        <v>1570</v>
      </c>
      <c r="X3753" t="s">
        <v>1041</v>
      </c>
      <c r="Y3753" t="s">
        <v>954</v>
      </c>
      <c r="Z3753" s="25">
        <v>43221.997916666667</v>
      </c>
      <c r="AA3753">
        <v>20192</v>
      </c>
      <c r="AB3753">
        <v>-98</v>
      </c>
      <c r="AC3753" s="24">
        <v>-4.7999999999999996E-3</v>
      </c>
      <c r="AD3753">
        <v>7570</v>
      </c>
      <c r="AE3753">
        <v>153345069</v>
      </c>
      <c r="AF3753" s="22">
        <v>43221</v>
      </c>
      <c r="AG3753">
        <v>20200</v>
      </c>
      <c r="AH3753">
        <v>20290</v>
      </c>
      <c r="AI3753" s="22">
        <v>43222</v>
      </c>
      <c r="AJ3753">
        <v>20380</v>
      </c>
      <c r="AK3753">
        <v>20190</v>
      </c>
      <c r="AM3753">
        <v>1</v>
      </c>
      <c r="AN3753">
        <v>0</v>
      </c>
      <c r="AO3753" s="26">
        <v>8.0000000000000002E-3</v>
      </c>
      <c r="AQ3753">
        <v>1</v>
      </c>
      <c r="AR3753">
        <v>0.62</v>
      </c>
      <c r="AS3753">
        <v>1.06</v>
      </c>
      <c r="AT3753">
        <v>1.07</v>
      </c>
      <c r="AU3753">
        <v>0.72</v>
      </c>
      <c r="AV3753">
        <v>20380</v>
      </c>
      <c r="AW3753">
        <v>20130</v>
      </c>
      <c r="AX3753">
        <v>20190</v>
      </c>
    </row>
    <row r="3754" spans="1:50">
      <c r="A3754" s="22">
        <v>43217</v>
      </c>
      <c r="B3754">
        <v>2692</v>
      </c>
      <c r="C3754">
        <v>2700</v>
      </c>
      <c r="D3754">
        <v>2537</v>
      </c>
      <c r="E3754">
        <v>2573</v>
      </c>
      <c r="F3754" s="22">
        <v>43221</v>
      </c>
      <c r="G3754">
        <v>2073</v>
      </c>
      <c r="H3754">
        <v>2073</v>
      </c>
      <c r="I3754">
        <v>2073</v>
      </c>
      <c r="J3754">
        <v>2073</v>
      </c>
      <c r="K3754" s="22">
        <v>43222</v>
      </c>
      <c r="L3754">
        <v>1933</v>
      </c>
      <c r="M3754">
        <v>0.99</v>
      </c>
      <c r="N3754" s="8">
        <f>IF(AND(AM3754=1,AC3754&lt;-0.005,AE3754&gt;O$1),R3754,"")</f>
        <v>6816.9900367068822</v>
      </c>
      <c r="O3754" s="8">
        <f t="shared" si="297"/>
        <v>519340.8220714769</v>
      </c>
      <c r="P3754" s="8" t="str">
        <f t="shared" si="301"/>
        <v/>
      </c>
      <c r="Q3754" s="8">
        <f t="shared" si="298"/>
        <v>689998.71066299244</v>
      </c>
      <c r="R3754" s="8">
        <f t="shared" si="299"/>
        <v>6816.9900367068822</v>
      </c>
      <c r="S3754" s="8">
        <f t="shared" si="300"/>
        <v>1625315.6948234246</v>
      </c>
      <c r="U3754" s="25">
        <v>43222.316886574074</v>
      </c>
      <c r="V3754">
        <v>20</v>
      </c>
      <c r="W3754">
        <v>6794</v>
      </c>
      <c r="X3754" t="s">
        <v>1119</v>
      </c>
      <c r="Y3754" t="s">
        <v>962</v>
      </c>
      <c r="Z3754" s="25">
        <v>43221.997916666667</v>
      </c>
      <c r="AA3754">
        <v>2040</v>
      </c>
      <c r="AB3754">
        <v>-33</v>
      </c>
      <c r="AC3754" s="24">
        <v>-1.5900000000000001E-2</v>
      </c>
      <c r="AD3754">
        <v>6900</v>
      </c>
      <c r="AE3754">
        <v>14005260</v>
      </c>
      <c r="AF3754" s="22">
        <v>43221</v>
      </c>
      <c r="AG3754">
        <v>2073</v>
      </c>
      <c r="AH3754">
        <v>2073</v>
      </c>
      <c r="AI3754" s="22">
        <v>43222</v>
      </c>
      <c r="AJ3754">
        <v>1933</v>
      </c>
      <c r="AK3754">
        <v>1907</v>
      </c>
      <c r="AM3754">
        <v>1</v>
      </c>
      <c r="AN3754">
        <v>0</v>
      </c>
      <c r="AO3754">
        <v>8.6999999999999993</v>
      </c>
      <c r="AP3754">
        <v>0.96</v>
      </c>
      <c r="AQ3754">
        <v>0.16</v>
      </c>
      <c r="AR3754">
        <v>0.02</v>
      </c>
      <c r="AS3754">
        <v>0.99</v>
      </c>
      <c r="AT3754">
        <v>0.92</v>
      </c>
      <c r="AU3754">
        <v>0.746</v>
      </c>
      <c r="AV3754">
        <v>1942</v>
      </c>
      <c r="AW3754">
        <v>1805</v>
      </c>
      <c r="AX3754">
        <v>1907</v>
      </c>
    </row>
    <row r="3755" spans="1:50">
      <c r="A3755" s="22">
        <v>43217</v>
      </c>
      <c r="B3755">
        <v>631</v>
      </c>
      <c r="C3755">
        <v>644</v>
      </c>
      <c r="D3755">
        <v>626</v>
      </c>
      <c r="E3755">
        <v>641</v>
      </c>
      <c r="F3755" s="22">
        <v>43221</v>
      </c>
      <c r="G3755">
        <v>634</v>
      </c>
      <c r="H3755">
        <v>636</v>
      </c>
      <c r="I3755">
        <v>618</v>
      </c>
      <c r="J3755">
        <v>618</v>
      </c>
      <c r="K3755" s="22">
        <v>43222</v>
      </c>
      <c r="L3755">
        <v>625</v>
      </c>
      <c r="M3755">
        <v>1</v>
      </c>
      <c r="N3755" s="8" t="str">
        <f>IF(AND(AM3755=1,AC3755&lt;-0.005,AE3755&gt;O$1),R3755,"")</f>
        <v/>
      </c>
      <c r="O3755" s="8">
        <f t="shared" si="297"/>
        <v>519340.8220714769</v>
      </c>
      <c r="P3755" s="8" t="str">
        <f t="shared" si="301"/>
        <v/>
      </c>
      <c r="Q3755" s="8">
        <f t="shared" si="298"/>
        <v>689998.71066299244</v>
      </c>
      <c r="R3755" s="8">
        <f t="shared" si="299"/>
        <v>-4754.3581616481533</v>
      </c>
      <c r="S3755" s="8">
        <f t="shared" si="300"/>
        <v>1625315.6948234246</v>
      </c>
      <c r="U3755" s="25">
        <v>43222.316886574074</v>
      </c>
      <c r="V3755">
        <v>21</v>
      </c>
      <c r="W3755">
        <v>4240</v>
      </c>
      <c r="X3755" t="s">
        <v>1118</v>
      </c>
      <c r="Y3755" t="s">
        <v>960</v>
      </c>
      <c r="Z3755" s="25">
        <v>43221.969444444447</v>
      </c>
      <c r="AA3755">
        <v>630</v>
      </c>
      <c r="AB3755">
        <v>12</v>
      </c>
      <c r="AC3755" s="24">
        <v>1.9400000000000001E-2</v>
      </c>
      <c r="AD3755">
        <v>5500</v>
      </c>
      <c r="AE3755">
        <v>3486290</v>
      </c>
      <c r="AF3755" s="22">
        <v>43221</v>
      </c>
      <c r="AG3755">
        <v>634</v>
      </c>
      <c r="AH3755">
        <v>618</v>
      </c>
      <c r="AI3755" s="22">
        <v>43222</v>
      </c>
      <c r="AJ3755">
        <v>625</v>
      </c>
      <c r="AK3755">
        <v>631</v>
      </c>
      <c r="AM3755">
        <v>2</v>
      </c>
      <c r="AN3755" t="s">
        <v>1023</v>
      </c>
      <c r="AO3755">
        <v>0</v>
      </c>
      <c r="AP3755">
        <v>0</v>
      </c>
      <c r="AQ3755">
        <v>0.55000000000000004</v>
      </c>
      <c r="AR3755">
        <v>0.1</v>
      </c>
      <c r="AS3755">
        <v>1</v>
      </c>
      <c r="AT3755">
        <v>0.88</v>
      </c>
      <c r="AU3755">
        <v>1.006</v>
      </c>
      <c r="AV3755">
        <v>635</v>
      </c>
      <c r="AW3755">
        <v>624</v>
      </c>
      <c r="AX3755">
        <v>631</v>
      </c>
    </row>
    <row r="3756" spans="1:50">
      <c r="A3756" s="22">
        <v>43217</v>
      </c>
      <c r="B3756">
        <v>498</v>
      </c>
      <c r="C3756">
        <v>523</v>
      </c>
      <c r="D3756">
        <v>495</v>
      </c>
      <c r="E3756">
        <v>521</v>
      </c>
      <c r="F3756" s="22">
        <v>43221</v>
      </c>
      <c r="G3756">
        <v>523</v>
      </c>
      <c r="H3756">
        <v>546</v>
      </c>
      <c r="I3756">
        <v>522</v>
      </c>
      <c r="J3756">
        <v>546</v>
      </c>
      <c r="K3756" s="22">
        <v>43222</v>
      </c>
      <c r="L3756">
        <v>551</v>
      </c>
      <c r="M3756">
        <v>1.19</v>
      </c>
      <c r="N3756" s="8" t="str">
        <f>IF(AND(AM3756=1,AC3756&lt;-0.005,AE3756&gt;O$1),R3756,"")</f>
        <v/>
      </c>
      <c r="O3756" s="8">
        <f t="shared" si="297"/>
        <v>519340.8220714769</v>
      </c>
      <c r="P3756" s="8" t="str">
        <f t="shared" si="301"/>
        <v/>
      </c>
      <c r="Q3756" s="8">
        <f t="shared" si="298"/>
        <v>689998.71066299244</v>
      </c>
      <c r="R3756" s="8">
        <f t="shared" si="299"/>
        <v>10185.185185185186</v>
      </c>
      <c r="S3756" s="8">
        <f t="shared" si="300"/>
        <v>1635500.8800086097</v>
      </c>
      <c r="U3756" s="25">
        <v>43222.316886574074</v>
      </c>
      <c r="V3756">
        <v>22</v>
      </c>
      <c r="W3756">
        <v>9501</v>
      </c>
      <c r="X3756" t="s">
        <v>1040</v>
      </c>
      <c r="Y3756" t="s">
        <v>962</v>
      </c>
      <c r="Z3756" s="25">
        <v>43221.99722222222</v>
      </c>
      <c r="AA3756">
        <v>550</v>
      </c>
      <c r="AB3756">
        <v>4</v>
      </c>
      <c r="AC3756" s="24">
        <v>7.3000000000000001E-3</v>
      </c>
      <c r="AD3756">
        <v>5500</v>
      </c>
      <c r="AE3756">
        <v>3027220</v>
      </c>
      <c r="AF3756" s="22">
        <v>43221</v>
      </c>
      <c r="AG3756">
        <v>523</v>
      </c>
      <c r="AH3756">
        <v>546</v>
      </c>
      <c r="AI3756" s="22">
        <v>43222</v>
      </c>
      <c r="AJ3756">
        <v>551</v>
      </c>
      <c r="AK3756">
        <v>540</v>
      </c>
      <c r="AM3756">
        <v>1</v>
      </c>
      <c r="AN3756">
        <v>0</v>
      </c>
      <c r="AO3756">
        <v>4.6100000000000003</v>
      </c>
      <c r="AP3756">
        <v>0</v>
      </c>
      <c r="AQ3756">
        <v>1</v>
      </c>
      <c r="AR3756">
        <v>1</v>
      </c>
      <c r="AS3756">
        <v>1.19</v>
      </c>
      <c r="AT3756">
        <v>1.25</v>
      </c>
      <c r="AU3756">
        <v>0.42799999999999999</v>
      </c>
      <c r="AV3756">
        <v>559</v>
      </c>
      <c r="AW3756">
        <v>533</v>
      </c>
      <c r="AX3756">
        <v>540</v>
      </c>
    </row>
    <row r="3757" spans="1:50">
      <c r="A3757" s="22">
        <v>43217</v>
      </c>
      <c r="B3757">
        <v>740</v>
      </c>
      <c r="C3757">
        <v>745.2</v>
      </c>
      <c r="D3757">
        <v>730.8</v>
      </c>
      <c r="E3757">
        <v>733.2</v>
      </c>
      <c r="F3757" s="22">
        <v>43221</v>
      </c>
      <c r="G3757">
        <v>728</v>
      </c>
      <c r="H3757">
        <v>728.1</v>
      </c>
      <c r="I3757">
        <v>710.5</v>
      </c>
      <c r="J3757">
        <v>711.6</v>
      </c>
      <c r="K3757" s="22">
        <v>43222</v>
      </c>
      <c r="L3757">
        <v>712</v>
      </c>
      <c r="M3757">
        <v>1.03</v>
      </c>
      <c r="N3757" s="8" t="str">
        <f>IF(AND(AM3757=1,AC3757&lt;-0.005,AE3757&gt;O$1),R3757,"")</f>
        <v/>
      </c>
      <c r="O3757" s="8">
        <f t="shared" si="297"/>
        <v>519340.8220714769</v>
      </c>
      <c r="P3757" s="8" t="str">
        <f t="shared" si="301"/>
        <v/>
      </c>
      <c r="Q3757" s="8">
        <f t="shared" si="298"/>
        <v>689998.71066299244</v>
      </c>
      <c r="R3757" s="8">
        <f t="shared" si="299"/>
        <v>1267.2486623486191</v>
      </c>
      <c r="S3757" s="8">
        <f t="shared" si="300"/>
        <v>1636768.1286709583</v>
      </c>
      <c r="U3757" s="25">
        <v>43222.316886574074</v>
      </c>
      <c r="V3757">
        <v>23</v>
      </c>
      <c r="W3757">
        <v>8306</v>
      </c>
      <c r="X3757" t="s">
        <v>1083</v>
      </c>
      <c r="Y3757" t="s">
        <v>962</v>
      </c>
      <c r="Z3757" s="25">
        <v>43221.991666666669</v>
      </c>
      <c r="AA3757">
        <v>711.2</v>
      </c>
      <c r="AB3757">
        <v>-0.4</v>
      </c>
      <c r="AC3757" s="24">
        <v>-5.9999999999999995E-4</v>
      </c>
      <c r="AD3757">
        <v>5300</v>
      </c>
      <c r="AE3757">
        <v>3785520</v>
      </c>
      <c r="AF3757" s="22">
        <v>43221</v>
      </c>
      <c r="AG3757">
        <v>728</v>
      </c>
      <c r="AH3757">
        <v>711.6</v>
      </c>
      <c r="AI3757" s="22">
        <v>43222</v>
      </c>
      <c r="AJ3757">
        <v>712</v>
      </c>
      <c r="AK3757">
        <v>710.2</v>
      </c>
      <c r="AM3757">
        <v>1</v>
      </c>
      <c r="AN3757">
        <v>0.05</v>
      </c>
      <c r="AO3757">
        <v>6.85</v>
      </c>
      <c r="AP3757">
        <v>2.5299999999999998</v>
      </c>
      <c r="AQ3757">
        <v>0.73</v>
      </c>
      <c r="AR3757">
        <v>0.28000000000000003</v>
      </c>
      <c r="AS3757">
        <v>1.03</v>
      </c>
      <c r="AT3757">
        <v>0.99</v>
      </c>
      <c r="AU3757">
        <v>0.63900000000000001</v>
      </c>
      <c r="AV3757">
        <v>714.8</v>
      </c>
      <c r="AW3757">
        <v>707</v>
      </c>
      <c r="AX3757">
        <v>710.2</v>
      </c>
    </row>
    <row r="3758" spans="1:50">
      <c r="A3758" s="22">
        <v>43217</v>
      </c>
      <c r="B3758">
        <v>134</v>
      </c>
      <c r="C3758">
        <v>134</v>
      </c>
      <c r="D3758">
        <v>121</v>
      </c>
      <c r="E3758">
        <v>122</v>
      </c>
      <c r="F3758" s="22">
        <v>43221</v>
      </c>
      <c r="G3758">
        <v>119</v>
      </c>
      <c r="H3758">
        <v>121</v>
      </c>
      <c r="I3758">
        <v>113</v>
      </c>
      <c r="J3758">
        <v>114</v>
      </c>
      <c r="K3758" s="22">
        <v>43222</v>
      </c>
      <c r="L3758">
        <v>112</v>
      </c>
      <c r="M3758">
        <v>1.39</v>
      </c>
      <c r="N3758" s="8" t="str">
        <f>IF(AND(AM3758=1,AC3758&lt;-0.005,AE3758&gt;O$1),R3758,"")</f>
        <v/>
      </c>
      <c r="O3758" s="8">
        <f t="shared" si="297"/>
        <v>519340.8220714769</v>
      </c>
      <c r="P3758" s="8" t="str">
        <f t="shared" si="301"/>
        <v/>
      </c>
      <c r="Q3758" s="8">
        <f t="shared" si="298"/>
        <v>689998.71066299244</v>
      </c>
      <c r="R3758" s="8">
        <f t="shared" si="299"/>
        <v>-17241.379310344808</v>
      </c>
      <c r="S3758" s="8">
        <f t="shared" si="300"/>
        <v>1636768.1286709583</v>
      </c>
      <c r="U3758" s="25">
        <v>43222.316886574074</v>
      </c>
      <c r="V3758">
        <v>24</v>
      </c>
      <c r="W3758">
        <v>9973</v>
      </c>
      <c r="X3758" t="s">
        <v>1046</v>
      </c>
      <c r="Y3758" t="s">
        <v>960</v>
      </c>
      <c r="Z3758" s="25">
        <v>43221.99722222222</v>
      </c>
      <c r="AA3758">
        <v>114</v>
      </c>
      <c r="AB3758">
        <v>0</v>
      </c>
      <c r="AC3758" s="24">
        <v>0</v>
      </c>
      <c r="AD3758">
        <v>5200</v>
      </c>
      <c r="AE3758">
        <v>596200</v>
      </c>
      <c r="AF3758" s="22">
        <v>43221</v>
      </c>
      <c r="AG3758">
        <v>119</v>
      </c>
      <c r="AH3758">
        <v>114</v>
      </c>
      <c r="AI3758" s="22">
        <v>43222</v>
      </c>
      <c r="AJ3758">
        <v>112</v>
      </c>
      <c r="AK3758">
        <v>116</v>
      </c>
      <c r="AM3758">
        <v>2</v>
      </c>
      <c r="AN3758" t="s">
        <v>1023</v>
      </c>
      <c r="AO3758">
        <v>0</v>
      </c>
      <c r="AP3758">
        <v>0</v>
      </c>
      <c r="AQ3758">
        <v>0.6</v>
      </c>
      <c r="AR3758">
        <v>0.6</v>
      </c>
      <c r="AS3758">
        <v>1.39</v>
      </c>
      <c r="AT3758">
        <v>1.51</v>
      </c>
      <c r="AU3758">
        <v>0.746</v>
      </c>
      <c r="AV3758">
        <v>117</v>
      </c>
      <c r="AW3758">
        <v>110</v>
      </c>
      <c r="AX3758">
        <v>116</v>
      </c>
    </row>
    <row r="3759" spans="1:50">
      <c r="A3759" s="22">
        <v>43217</v>
      </c>
      <c r="B3759">
        <v>285</v>
      </c>
      <c r="C3759">
        <v>318</v>
      </c>
      <c r="D3759">
        <v>281</v>
      </c>
      <c r="E3759">
        <v>312</v>
      </c>
      <c r="F3759" s="22">
        <v>43221</v>
      </c>
      <c r="G3759">
        <v>334</v>
      </c>
      <c r="H3759">
        <v>335</v>
      </c>
      <c r="I3759">
        <v>308</v>
      </c>
      <c r="J3759">
        <v>311</v>
      </c>
      <c r="K3759" s="22">
        <v>43222</v>
      </c>
      <c r="L3759">
        <v>316</v>
      </c>
      <c r="M3759">
        <v>1.2</v>
      </c>
      <c r="N3759" s="8" t="str">
        <f>IF(AND(AM3759=1,AC3759&lt;-0.005,AE3759&gt;O$1),R3759,"")</f>
        <v/>
      </c>
      <c r="O3759" s="8">
        <f t="shared" si="297"/>
        <v>519340.8220714769</v>
      </c>
      <c r="P3759" s="8" t="str">
        <f t="shared" si="301"/>
        <v/>
      </c>
      <c r="Q3759" s="8">
        <f t="shared" si="298"/>
        <v>689998.71066299244</v>
      </c>
      <c r="R3759" s="8">
        <f t="shared" si="299"/>
        <v>-16819.571865443417</v>
      </c>
      <c r="S3759" s="8">
        <f t="shared" si="300"/>
        <v>1636768.1286709583</v>
      </c>
      <c r="U3759" s="25">
        <v>43222.316886574074</v>
      </c>
      <c r="V3759">
        <v>26</v>
      </c>
      <c r="W3759">
        <v>3236</v>
      </c>
      <c r="X3759" t="s">
        <v>1117</v>
      </c>
      <c r="Y3759" t="s">
        <v>960</v>
      </c>
      <c r="Z3759" s="25">
        <v>43221.978472222225</v>
      </c>
      <c r="AA3759">
        <v>319</v>
      </c>
      <c r="AB3759">
        <v>8</v>
      </c>
      <c r="AC3759" s="24">
        <v>2.5700000000000001E-2</v>
      </c>
      <c r="AD3759">
        <v>3500</v>
      </c>
      <c r="AE3759">
        <v>1118520</v>
      </c>
      <c r="AF3759" s="22">
        <v>43221</v>
      </c>
      <c r="AG3759">
        <v>334</v>
      </c>
      <c r="AH3759">
        <v>311</v>
      </c>
      <c r="AI3759" s="22">
        <v>43222</v>
      </c>
      <c r="AJ3759">
        <v>316</v>
      </c>
      <c r="AK3759">
        <v>327</v>
      </c>
      <c r="AM3759">
        <v>2</v>
      </c>
      <c r="AN3759" t="s">
        <v>1023</v>
      </c>
      <c r="AO3759">
        <v>7412</v>
      </c>
      <c r="AP3759">
        <v>0.64</v>
      </c>
      <c r="AQ3759">
        <v>1</v>
      </c>
      <c r="AR3759">
        <v>1</v>
      </c>
      <c r="AS3759">
        <v>1.2</v>
      </c>
      <c r="AT3759">
        <v>1.34</v>
      </c>
      <c r="AU3759">
        <v>0.54800000000000004</v>
      </c>
      <c r="AV3759">
        <v>333</v>
      </c>
      <c r="AW3759">
        <v>313</v>
      </c>
      <c r="AX3759">
        <v>327</v>
      </c>
    </row>
    <row r="3760" spans="1:50">
      <c r="A3760" s="22">
        <v>43217</v>
      </c>
      <c r="B3760">
        <v>2796</v>
      </c>
      <c r="C3760">
        <v>2842</v>
      </c>
      <c r="D3760">
        <v>2785</v>
      </c>
      <c r="E3760">
        <v>2817.5</v>
      </c>
      <c r="F3760" s="22">
        <v>43221</v>
      </c>
      <c r="G3760">
        <v>2819.5</v>
      </c>
      <c r="H3760">
        <v>2822</v>
      </c>
      <c r="I3760">
        <v>2787</v>
      </c>
      <c r="J3760">
        <v>2806.5</v>
      </c>
      <c r="K3760" s="22">
        <v>43222</v>
      </c>
      <c r="L3760">
        <v>2900</v>
      </c>
      <c r="M3760">
        <v>1.01</v>
      </c>
      <c r="N3760" s="8" t="str">
        <f>IF(AND(AM3760=1,AC3760&lt;-0.005,AE3760&gt;O$1),R3760,"")</f>
        <v/>
      </c>
      <c r="O3760" s="8">
        <f t="shared" si="297"/>
        <v>519340.8220714769</v>
      </c>
      <c r="P3760" s="8" t="str">
        <f t="shared" si="301"/>
        <v/>
      </c>
      <c r="Q3760" s="8">
        <f t="shared" si="298"/>
        <v>689998.71066299244</v>
      </c>
      <c r="R3760" s="8">
        <f t="shared" si="299"/>
        <v>-13667.616971323183</v>
      </c>
      <c r="S3760" s="8">
        <f t="shared" si="300"/>
        <v>1623100.5116996351</v>
      </c>
      <c r="U3760" s="25">
        <v>43222.316886574074</v>
      </c>
      <c r="V3760">
        <v>27</v>
      </c>
      <c r="W3760">
        <v>9064</v>
      </c>
      <c r="X3760" t="s">
        <v>1116</v>
      </c>
      <c r="Y3760" t="s">
        <v>962</v>
      </c>
      <c r="Z3760" s="25">
        <v>43221.996527777781</v>
      </c>
      <c r="AA3760">
        <v>2915</v>
      </c>
      <c r="AB3760">
        <v>108.5</v>
      </c>
      <c r="AC3760" s="24">
        <v>3.8699999999999998E-2</v>
      </c>
      <c r="AD3760">
        <v>3200</v>
      </c>
      <c r="AE3760">
        <v>9310200</v>
      </c>
      <c r="AF3760" s="22">
        <v>43221</v>
      </c>
      <c r="AG3760">
        <v>2819.5</v>
      </c>
      <c r="AH3760">
        <v>2806.5</v>
      </c>
      <c r="AI3760" s="22">
        <v>43222</v>
      </c>
      <c r="AJ3760">
        <v>2900</v>
      </c>
      <c r="AK3760">
        <v>2981.5</v>
      </c>
      <c r="AM3760">
        <v>1</v>
      </c>
      <c r="AN3760">
        <v>0.25</v>
      </c>
      <c r="AO3760">
        <v>0.63</v>
      </c>
      <c r="AP3760">
        <v>0.96</v>
      </c>
      <c r="AQ3760">
        <v>0.57999999999999996</v>
      </c>
      <c r="AR3760">
        <v>0.67</v>
      </c>
      <c r="AS3760">
        <v>1.01</v>
      </c>
      <c r="AT3760">
        <v>1.03</v>
      </c>
      <c r="AU3760">
        <v>0.311</v>
      </c>
      <c r="AV3760">
        <v>3010</v>
      </c>
      <c r="AW3760">
        <v>2859</v>
      </c>
      <c r="AX3760">
        <v>2981.5</v>
      </c>
    </row>
    <row r="3761" spans="1:50">
      <c r="A3761" s="22">
        <v>43217</v>
      </c>
      <c r="B3761">
        <v>1371</v>
      </c>
      <c r="C3761">
        <v>1375</v>
      </c>
      <c r="D3761">
        <v>1348</v>
      </c>
      <c r="E3761">
        <v>1375</v>
      </c>
      <c r="F3761" s="22">
        <v>43221</v>
      </c>
      <c r="G3761">
        <v>1451</v>
      </c>
      <c r="H3761">
        <v>1453</v>
      </c>
      <c r="I3761">
        <v>1388</v>
      </c>
      <c r="J3761">
        <v>1418</v>
      </c>
      <c r="K3761" s="22">
        <v>43222</v>
      </c>
      <c r="L3761">
        <v>1418</v>
      </c>
      <c r="M3761">
        <v>0.97</v>
      </c>
      <c r="N3761" s="8">
        <f>IF(AND(AM3761=1,AC3761&lt;-0.005,AE3761&gt;O$1),R3761,"")</f>
        <v>-20622.041920216383</v>
      </c>
      <c r="O3761" s="8">
        <f t="shared" si="297"/>
        <v>498718.78015126049</v>
      </c>
      <c r="P3761" s="8" t="str">
        <f t="shared" si="301"/>
        <v/>
      </c>
      <c r="Q3761" s="8">
        <f t="shared" si="298"/>
        <v>689998.71066299244</v>
      </c>
      <c r="R3761" s="8">
        <f t="shared" si="299"/>
        <v>-20622.041920216383</v>
      </c>
      <c r="S3761" s="8">
        <f t="shared" si="300"/>
        <v>1602478.4697794188</v>
      </c>
      <c r="U3761" s="25">
        <v>43222.316886574074</v>
      </c>
      <c r="V3761">
        <v>28</v>
      </c>
      <c r="W3761">
        <v>5301</v>
      </c>
      <c r="X3761" t="s">
        <v>1050</v>
      </c>
      <c r="Y3761" t="s">
        <v>962</v>
      </c>
      <c r="Z3761" s="25">
        <v>43221.996527777781</v>
      </c>
      <c r="AA3761">
        <v>1400</v>
      </c>
      <c r="AB3761">
        <v>-18</v>
      </c>
      <c r="AC3761" s="24">
        <v>-1.2699999999999999E-2</v>
      </c>
      <c r="AD3761">
        <v>3000</v>
      </c>
      <c r="AE3761">
        <v>4252700</v>
      </c>
      <c r="AF3761" s="22">
        <v>43221</v>
      </c>
      <c r="AG3761">
        <v>1451</v>
      </c>
      <c r="AH3761">
        <v>1418</v>
      </c>
      <c r="AI3761" s="22">
        <v>43222</v>
      </c>
      <c r="AJ3761">
        <v>1418</v>
      </c>
      <c r="AK3761">
        <v>1479</v>
      </c>
      <c r="AM3761">
        <v>1</v>
      </c>
      <c r="AN3761">
        <v>0.15</v>
      </c>
      <c r="AO3761">
        <v>13.92</v>
      </c>
      <c r="AP3761">
        <v>1.69</v>
      </c>
      <c r="AQ3761">
        <v>0.17</v>
      </c>
      <c r="AR3761">
        <v>0.09</v>
      </c>
      <c r="AS3761">
        <v>0.97</v>
      </c>
      <c r="AT3761">
        <v>0.86</v>
      </c>
      <c r="AU3761">
        <v>1.2949999999999999</v>
      </c>
      <c r="AV3761">
        <v>1489</v>
      </c>
      <c r="AW3761">
        <v>1400</v>
      </c>
      <c r="AX3761">
        <v>1479</v>
      </c>
    </row>
    <row r="3762" spans="1:50">
      <c r="A3762" s="22">
        <v>43217</v>
      </c>
      <c r="B3762">
        <v>161</v>
      </c>
      <c r="C3762">
        <v>162</v>
      </c>
      <c r="D3762">
        <v>157</v>
      </c>
      <c r="E3762">
        <v>157</v>
      </c>
      <c r="F3762" s="22">
        <v>43221</v>
      </c>
      <c r="G3762">
        <v>157</v>
      </c>
      <c r="H3762">
        <v>157</v>
      </c>
      <c r="I3762">
        <v>155</v>
      </c>
      <c r="J3762">
        <v>155</v>
      </c>
      <c r="K3762" s="22">
        <v>43222</v>
      </c>
      <c r="L3762">
        <v>175</v>
      </c>
      <c r="M3762">
        <v>0.99</v>
      </c>
      <c r="N3762" s="8" t="str">
        <f>IF(AND(AM3762=1,AC3762&lt;-0.005,AE3762&gt;O$1),R3762,"")</f>
        <v/>
      </c>
      <c r="O3762" s="8">
        <f t="shared" si="297"/>
        <v>498718.78015126049</v>
      </c>
      <c r="P3762" s="8" t="str">
        <f t="shared" si="301"/>
        <v/>
      </c>
      <c r="Q3762" s="8">
        <f t="shared" si="298"/>
        <v>689998.71066299244</v>
      </c>
      <c r="R3762" s="8">
        <f t="shared" si="299"/>
        <v>-2840.909090909116</v>
      </c>
      <c r="S3762" s="8">
        <f t="shared" si="300"/>
        <v>1599637.5606885096</v>
      </c>
      <c r="U3762" s="25">
        <v>43222.316886574074</v>
      </c>
      <c r="V3762">
        <v>29</v>
      </c>
      <c r="W3762">
        <v>4120</v>
      </c>
      <c r="X3762" t="s">
        <v>1115</v>
      </c>
      <c r="Y3762" t="s">
        <v>954</v>
      </c>
      <c r="Z3762" s="25">
        <v>43221.978472222225</v>
      </c>
      <c r="AA3762">
        <v>169</v>
      </c>
      <c r="AB3762">
        <v>14</v>
      </c>
      <c r="AC3762" s="24">
        <v>9.0300000000000005E-2</v>
      </c>
      <c r="AD3762">
        <v>3000</v>
      </c>
      <c r="AE3762">
        <v>507000</v>
      </c>
      <c r="AF3762" s="22">
        <v>43221</v>
      </c>
      <c r="AG3762">
        <v>157</v>
      </c>
      <c r="AH3762">
        <v>155</v>
      </c>
      <c r="AI3762" s="22">
        <v>43222</v>
      </c>
      <c r="AJ3762">
        <v>175</v>
      </c>
      <c r="AK3762">
        <v>176</v>
      </c>
      <c r="AM3762">
        <v>1</v>
      </c>
      <c r="AN3762" t="s">
        <v>1023</v>
      </c>
      <c r="AO3762">
        <v>33.5</v>
      </c>
      <c r="AP3762">
        <v>0</v>
      </c>
      <c r="AQ3762">
        <v>0.25</v>
      </c>
      <c r="AR3762">
        <v>0.05</v>
      </c>
      <c r="AS3762">
        <v>0.99</v>
      </c>
      <c r="AT3762">
        <v>0.91</v>
      </c>
      <c r="AU3762">
        <v>0.91700000000000004</v>
      </c>
      <c r="AV3762">
        <v>185</v>
      </c>
      <c r="AW3762">
        <v>172</v>
      </c>
      <c r="AX3762">
        <v>176</v>
      </c>
    </row>
    <row r="3763" spans="1:50">
      <c r="A3763" s="22">
        <v>43217</v>
      </c>
      <c r="B3763">
        <v>517</v>
      </c>
      <c r="C3763">
        <v>517</v>
      </c>
      <c r="D3763">
        <v>517</v>
      </c>
      <c r="E3763">
        <v>517</v>
      </c>
      <c r="F3763" s="22">
        <v>43221</v>
      </c>
      <c r="G3763">
        <v>616</v>
      </c>
      <c r="H3763">
        <v>617</v>
      </c>
      <c r="I3763">
        <v>591</v>
      </c>
      <c r="J3763">
        <v>617</v>
      </c>
      <c r="K3763" s="22">
        <v>43222</v>
      </c>
      <c r="L3763">
        <v>627</v>
      </c>
      <c r="M3763">
        <v>1.19</v>
      </c>
      <c r="N3763" s="8" t="str">
        <f>IF(AND(AM3763=1,AC3763&lt;-0.005,AE3763&gt;O$1),R3763,"")</f>
        <v/>
      </c>
      <c r="O3763" s="8">
        <f t="shared" si="297"/>
        <v>498718.78015126049</v>
      </c>
      <c r="P3763" s="8" t="str">
        <f t="shared" si="301"/>
        <v/>
      </c>
      <c r="Q3763" s="8">
        <f t="shared" si="298"/>
        <v>689998.71066299244</v>
      </c>
      <c r="R3763" s="8">
        <f t="shared" si="299"/>
        <v>48076.923076923129</v>
      </c>
      <c r="S3763" s="8">
        <f t="shared" si="300"/>
        <v>1599637.5606885096</v>
      </c>
      <c r="U3763" s="25">
        <v>43222.316886574074</v>
      </c>
      <c r="V3763">
        <v>30</v>
      </c>
      <c r="W3763">
        <v>6147</v>
      </c>
      <c r="X3763" t="s">
        <v>33</v>
      </c>
      <c r="Y3763" t="s">
        <v>960</v>
      </c>
      <c r="Z3763" s="25">
        <v>43221.99722222222</v>
      </c>
      <c r="AA3763">
        <v>631</v>
      </c>
      <c r="AB3763">
        <v>14</v>
      </c>
      <c r="AC3763" s="24">
        <v>2.2700000000000001E-2</v>
      </c>
      <c r="AD3763">
        <v>2800</v>
      </c>
      <c r="AE3763">
        <v>1787300</v>
      </c>
      <c r="AF3763" s="22">
        <v>43221</v>
      </c>
      <c r="AG3763">
        <v>616</v>
      </c>
      <c r="AH3763">
        <v>617</v>
      </c>
      <c r="AI3763" s="22">
        <v>43222</v>
      </c>
      <c r="AJ3763">
        <v>627</v>
      </c>
      <c r="AK3763">
        <v>572</v>
      </c>
      <c r="AM3763">
        <v>2</v>
      </c>
      <c r="AN3763" t="s">
        <v>1023</v>
      </c>
      <c r="AO3763">
        <v>0</v>
      </c>
      <c r="AP3763">
        <v>0</v>
      </c>
      <c r="AQ3763">
        <v>1</v>
      </c>
      <c r="AR3763">
        <v>0.74</v>
      </c>
      <c r="AS3763">
        <v>1.19</v>
      </c>
      <c r="AT3763">
        <v>1.1200000000000001</v>
      </c>
      <c r="AU3763">
        <v>0.67100000000000004</v>
      </c>
      <c r="AV3763">
        <v>713</v>
      </c>
      <c r="AW3763">
        <v>560</v>
      </c>
      <c r="AX3763">
        <v>572</v>
      </c>
    </row>
    <row r="3764" spans="1:50">
      <c r="A3764" s="22">
        <v>43217</v>
      </c>
      <c r="B3764">
        <v>318</v>
      </c>
      <c r="C3764">
        <v>318</v>
      </c>
      <c r="D3764">
        <v>276</v>
      </c>
      <c r="E3764">
        <v>282</v>
      </c>
      <c r="F3764" s="22">
        <v>43221</v>
      </c>
      <c r="G3764">
        <v>280</v>
      </c>
      <c r="H3764">
        <v>281</v>
      </c>
      <c r="I3764">
        <v>254</v>
      </c>
      <c r="J3764">
        <v>256</v>
      </c>
      <c r="K3764" s="22">
        <v>43222</v>
      </c>
      <c r="L3764">
        <v>248</v>
      </c>
      <c r="M3764">
        <v>0.82</v>
      </c>
      <c r="N3764" s="8" t="str">
        <f>IF(AND(AM3764=1,AC3764&lt;-0.005,AE3764&gt;O$1),R3764,"")</f>
        <v/>
      </c>
      <c r="O3764" s="8">
        <f t="shared" si="297"/>
        <v>498718.78015126049</v>
      </c>
      <c r="P3764" s="8" t="str">
        <f t="shared" si="301"/>
        <v/>
      </c>
      <c r="Q3764" s="8">
        <f t="shared" si="298"/>
        <v>689998.71066299244</v>
      </c>
      <c r="R3764" s="8">
        <f t="shared" si="299"/>
        <v>10288.065843621407</v>
      </c>
      <c r="S3764" s="8">
        <f t="shared" si="300"/>
        <v>1609925.6265321311</v>
      </c>
      <c r="U3764" s="25">
        <v>43222.316886574074</v>
      </c>
      <c r="V3764">
        <v>31</v>
      </c>
      <c r="W3764">
        <v>4293</v>
      </c>
      <c r="X3764" t="s">
        <v>1094</v>
      </c>
      <c r="Y3764" t="s">
        <v>960</v>
      </c>
      <c r="Z3764" s="25">
        <v>43221.973611111112</v>
      </c>
      <c r="AA3764">
        <v>258.5</v>
      </c>
      <c r="AB3764">
        <v>2.5</v>
      </c>
      <c r="AC3764" s="24">
        <v>9.7999999999999997E-3</v>
      </c>
      <c r="AD3764">
        <v>2800</v>
      </c>
      <c r="AE3764">
        <v>715180</v>
      </c>
      <c r="AF3764" s="22">
        <v>43221</v>
      </c>
      <c r="AG3764">
        <v>280</v>
      </c>
      <c r="AH3764">
        <v>256</v>
      </c>
      <c r="AI3764" s="22">
        <v>43222</v>
      </c>
      <c r="AJ3764">
        <v>248</v>
      </c>
      <c r="AK3764">
        <v>243</v>
      </c>
      <c r="AM3764">
        <v>1</v>
      </c>
      <c r="AN3764">
        <v>0</v>
      </c>
      <c r="AO3764">
        <v>4.3</v>
      </c>
      <c r="AP3764">
        <v>0.78</v>
      </c>
      <c r="AQ3764">
        <v>0</v>
      </c>
      <c r="AR3764">
        <v>0</v>
      </c>
      <c r="AS3764">
        <v>0.82</v>
      </c>
      <c r="AT3764">
        <v>0.73</v>
      </c>
      <c r="AU3764">
        <v>1.8620000000000001</v>
      </c>
      <c r="AV3764">
        <v>251</v>
      </c>
      <c r="AW3764">
        <v>237</v>
      </c>
      <c r="AX3764">
        <v>243</v>
      </c>
    </row>
    <row r="3765" spans="1:50">
      <c r="A3765" s="22">
        <v>43217</v>
      </c>
      <c r="B3765">
        <v>2687</v>
      </c>
      <c r="C3765">
        <v>2777</v>
      </c>
      <c r="D3765">
        <v>2678</v>
      </c>
      <c r="E3765">
        <v>2767</v>
      </c>
      <c r="F3765" s="22">
        <v>43221</v>
      </c>
      <c r="G3765">
        <v>2799</v>
      </c>
      <c r="H3765">
        <v>3025</v>
      </c>
      <c r="I3765">
        <v>2785</v>
      </c>
      <c r="J3765">
        <v>2964</v>
      </c>
      <c r="K3765" s="22">
        <v>43222</v>
      </c>
      <c r="L3765">
        <v>2960</v>
      </c>
      <c r="M3765">
        <v>1.05</v>
      </c>
      <c r="N3765" s="8">
        <f>IF(AND(AM3765=1,AC3765&lt;-0.005,AE3765&gt;O$1),R3765,"")</f>
        <v>-2688.1720430107503</v>
      </c>
      <c r="O3765" s="8">
        <f t="shared" si="297"/>
        <v>496030.60810824973</v>
      </c>
      <c r="P3765" s="8" t="str">
        <f t="shared" si="301"/>
        <v/>
      </c>
      <c r="Q3765" s="8">
        <f t="shared" si="298"/>
        <v>689998.71066299244</v>
      </c>
      <c r="R3765" s="8">
        <f t="shared" si="299"/>
        <v>-2688.1720430107503</v>
      </c>
      <c r="S3765" s="8">
        <f t="shared" si="300"/>
        <v>1607237.4544891203</v>
      </c>
      <c r="U3765" s="25">
        <v>43222.316886574074</v>
      </c>
      <c r="V3765">
        <v>32</v>
      </c>
      <c r="W3765">
        <v>8473</v>
      </c>
      <c r="X3765" t="s">
        <v>1114</v>
      </c>
      <c r="Y3765" t="s">
        <v>962</v>
      </c>
      <c r="Z3765" s="25">
        <v>43221.994444444441</v>
      </c>
      <c r="AA3765">
        <v>2920</v>
      </c>
      <c r="AB3765">
        <v>-44</v>
      </c>
      <c r="AC3765" s="24">
        <v>-1.4800000000000001E-2</v>
      </c>
      <c r="AD3765">
        <v>2300</v>
      </c>
      <c r="AE3765">
        <v>6770500</v>
      </c>
      <c r="AF3765" s="22">
        <v>43221</v>
      </c>
      <c r="AG3765">
        <v>2799</v>
      </c>
      <c r="AH3765">
        <v>2964</v>
      </c>
      <c r="AI3765" s="22">
        <v>43222</v>
      </c>
      <c r="AJ3765">
        <v>2960</v>
      </c>
      <c r="AK3765">
        <v>2976</v>
      </c>
      <c r="AM3765">
        <v>1</v>
      </c>
      <c r="AN3765">
        <v>0</v>
      </c>
      <c r="AO3765">
        <v>2.21</v>
      </c>
      <c r="AP3765" t="s">
        <v>956</v>
      </c>
      <c r="AQ3765">
        <v>0.87</v>
      </c>
      <c r="AR3765">
        <v>0.92</v>
      </c>
      <c r="AS3765">
        <v>1.05</v>
      </c>
      <c r="AT3765">
        <v>1.0900000000000001</v>
      </c>
      <c r="AU3765">
        <v>0.70799999999999996</v>
      </c>
      <c r="AV3765">
        <v>3065</v>
      </c>
      <c r="AW3765">
        <v>2930</v>
      </c>
      <c r="AX3765">
        <v>2976</v>
      </c>
    </row>
    <row r="3766" spans="1:50">
      <c r="A3766" s="22">
        <v>43217</v>
      </c>
      <c r="B3766">
        <v>1059</v>
      </c>
      <c r="C3766">
        <v>1085</v>
      </c>
      <c r="D3766">
        <v>1042</v>
      </c>
      <c r="E3766">
        <v>1042</v>
      </c>
      <c r="F3766" s="22">
        <v>43221</v>
      </c>
      <c r="G3766">
        <v>1030</v>
      </c>
      <c r="H3766">
        <v>1068</v>
      </c>
      <c r="I3766">
        <v>1024</v>
      </c>
      <c r="J3766">
        <v>1059</v>
      </c>
      <c r="K3766" s="22">
        <v>43222</v>
      </c>
      <c r="L3766">
        <v>1067</v>
      </c>
      <c r="M3766">
        <v>1.1499999999999999</v>
      </c>
      <c r="N3766" s="8" t="str">
        <f>IF(AND(AM3766=1,AC3766&lt;-0.005,AE3766&gt;O$1),R3766,"")</f>
        <v/>
      </c>
      <c r="O3766" s="8">
        <f t="shared" si="297"/>
        <v>496030.60810824973</v>
      </c>
      <c r="P3766" s="8" t="str">
        <f t="shared" si="301"/>
        <v/>
      </c>
      <c r="Q3766" s="8">
        <f t="shared" si="298"/>
        <v>689998.71066299244</v>
      </c>
      <c r="R3766" s="8">
        <f t="shared" si="299"/>
        <v>-21524.663677130018</v>
      </c>
      <c r="S3766" s="8">
        <f t="shared" si="300"/>
        <v>1607237.4544891203</v>
      </c>
      <c r="U3766" s="25">
        <v>43222.316886574074</v>
      </c>
      <c r="V3766">
        <v>33</v>
      </c>
      <c r="W3766">
        <v>3825</v>
      </c>
      <c r="X3766" t="s">
        <v>1069</v>
      </c>
      <c r="Y3766" t="s">
        <v>954</v>
      </c>
      <c r="Z3766" s="25">
        <v>43221.997916666667</v>
      </c>
      <c r="AA3766">
        <v>1050</v>
      </c>
      <c r="AB3766">
        <v>-9</v>
      </c>
      <c r="AC3766" s="24">
        <v>-8.5000000000000006E-3</v>
      </c>
      <c r="AD3766">
        <v>2200</v>
      </c>
      <c r="AE3766">
        <v>2312300</v>
      </c>
      <c r="AF3766" s="22">
        <v>43221</v>
      </c>
      <c r="AG3766">
        <v>1030</v>
      </c>
      <c r="AH3766">
        <v>1059</v>
      </c>
      <c r="AI3766" s="22">
        <v>43222</v>
      </c>
      <c r="AJ3766">
        <v>1067</v>
      </c>
      <c r="AK3766">
        <v>1115</v>
      </c>
      <c r="AM3766">
        <v>2</v>
      </c>
      <c r="AN3766" t="s">
        <v>1023</v>
      </c>
      <c r="AO3766">
        <v>555.32000000000005</v>
      </c>
      <c r="AP3766" t="s">
        <v>956</v>
      </c>
      <c r="AQ3766">
        <v>0.84</v>
      </c>
      <c r="AR3766">
        <v>0.9</v>
      </c>
      <c r="AS3766">
        <v>1.1499999999999999</v>
      </c>
      <c r="AT3766">
        <v>1.1499999999999999</v>
      </c>
      <c r="AU3766">
        <v>1.631</v>
      </c>
      <c r="AV3766">
        <v>1139</v>
      </c>
      <c r="AW3766">
        <v>1060</v>
      </c>
      <c r="AX3766">
        <v>1115</v>
      </c>
    </row>
    <row r="3767" spans="1:50">
      <c r="A3767" s="22">
        <v>43217</v>
      </c>
      <c r="B3767">
        <v>2629</v>
      </c>
      <c r="C3767">
        <v>2856</v>
      </c>
      <c r="D3767">
        <v>2555</v>
      </c>
      <c r="E3767">
        <v>2774</v>
      </c>
      <c r="F3767" s="22">
        <v>43221</v>
      </c>
      <c r="G3767">
        <v>2775</v>
      </c>
      <c r="H3767">
        <v>2869</v>
      </c>
      <c r="I3767">
        <v>2765</v>
      </c>
      <c r="J3767">
        <v>2776</v>
      </c>
      <c r="K3767" s="22">
        <v>43222</v>
      </c>
      <c r="L3767">
        <v>2926</v>
      </c>
      <c r="M3767">
        <v>1.1000000000000001</v>
      </c>
      <c r="N3767" s="8" t="str">
        <f>IF(AND(AM3767=1,AC3767&lt;-0.005,AE3767&gt;O$1),R3767,"")</f>
        <v/>
      </c>
      <c r="O3767" s="8">
        <f t="shared" si="297"/>
        <v>496030.60810824973</v>
      </c>
      <c r="P3767" s="8" t="str">
        <f t="shared" si="301"/>
        <v/>
      </c>
      <c r="Q3767" s="8">
        <f t="shared" si="298"/>
        <v>689998.71066299244</v>
      </c>
      <c r="R3767" s="8">
        <f t="shared" si="299"/>
        <v>2749.1408934707806</v>
      </c>
      <c r="S3767" s="8">
        <f t="shared" si="300"/>
        <v>1609986.595382591</v>
      </c>
      <c r="U3767" s="25">
        <v>43222.316886574074</v>
      </c>
      <c r="V3767">
        <v>34</v>
      </c>
      <c r="W3767">
        <v>7282</v>
      </c>
      <c r="X3767" t="s">
        <v>1113</v>
      </c>
      <c r="Y3767" t="s">
        <v>962</v>
      </c>
      <c r="Z3767" s="25">
        <v>43221.947222222225</v>
      </c>
      <c r="AA3767">
        <v>2840</v>
      </c>
      <c r="AB3767">
        <v>64</v>
      </c>
      <c r="AC3767" s="24">
        <v>2.3099999999999999E-2</v>
      </c>
      <c r="AD3767">
        <v>2200</v>
      </c>
      <c r="AE3767">
        <v>6248530</v>
      </c>
      <c r="AF3767" s="22">
        <v>43221</v>
      </c>
      <c r="AG3767">
        <v>2775</v>
      </c>
      <c r="AH3767">
        <v>2776</v>
      </c>
      <c r="AI3767" s="22">
        <v>43222</v>
      </c>
      <c r="AJ3767">
        <v>2926</v>
      </c>
      <c r="AK3767">
        <v>2910</v>
      </c>
      <c r="AM3767">
        <v>1</v>
      </c>
      <c r="AN3767">
        <v>0</v>
      </c>
      <c r="AO3767">
        <v>2.48</v>
      </c>
      <c r="AP3767">
        <v>2.16</v>
      </c>
      <c r="AQ3767">
        <v>1</v>
      </c>
      <c r="AR3767">
        <v>0.71</v>
      </c>
      <c r="AS3767">
        <v>1.1000000000000001</v>
      </c>
      <c r="AT3767">
        <v>1.1000000000000001</v>
      </c>
      <c r="AU3767">
        <v>0.48599999999999999</v>
      </c>
      <c r="AV3767">
        <v>2991</v>
      </c>
      <c r="AW3767">
        <v>2902</v>
      </c>
      <c r="AX3767">
        <v>2910</v>
      </c>
    </row>
    <row r="3768" spans="1:50">
      <c r="A3768" s="22">
        <v>43217</v>
      </c>
      <c r="B3768">
        <v>273</v>
      </c>
      <c r="C3768">
        <v>275</v>
      </c>
      <c r="D3768">
        <v>259</v>
      </c>
      <c r="E3768">
        <v>259</v>
      </c>
      <c r="F3768" s="22">
        <v>43221</v>
      </c>
      <c r="G3768">
        <v>262</v>
      </c>
      <c r="H3768">
        <v>264</v>
      </c>
      <c r="I3768">
        <v>248</v>
      </c>
      <c r="J3768">
        <v>258</v>
      </c>
      <c r="K3768" s="22">
        <v>43222</v>
      </c>
      <c r="L3768">
        <v>257</v>
      </c>
      <c r="M3768">
        <v>1.1000000000000001</v>
      </c>
      <c r="N3768" s="8" t="str">
        <f>IF(AND(AM3768=1,AC3768&lt;-0.005,AE3768&gt;O$1),R3768,"")</f>
        <v/>
      </c>
      <c r="O3768" s="8">
        <f t="shared" si="297"/>
        <v>496030.60810824973</v>
      </c>
      <c r="P3768" s="8" t="str">
        <f t="shared" si="301"/>
        <v/>
      </c>
      <c r="Q3768" s="8">
        <f t="shared" si="298"/>
        <v>689998.71066299244</v>
      </c>
      <c r="R3768" s="8">
        <f t="shared" si="299"/>
        <v>-7662.8352490421548</v>
      </c>
      <c r="S3768" s="8">
        <f t="shared" si="300"/>
        <v>1609986.595382591</v>
      </c>
      <c r="U3768" s="25">
        <v>43222.316886574074</v>
      </c>
      <c r="V3768">
        <v>35</v>
      </c>
      <c r="W3768">
        <v>2330</v>
      </c>
      <c r="X3768" t="s">
        <v>1063</v>
      </c>
      <c r="Y3768" t="s">
        <v>960</v>
      </c>
      <c r="Z3768" s="25">
        <v>43221.995833333334</v>
      </c>
      <c r="AA3768">
        <v>254</v>
      </c>
      <c r="AB3768">
        <v>-4</v>
      </c>
      <c r="AC3768" s="24">
        <v>-1.55E-2</v>
      </c>
      <c r="AD3768">
        <v>2100</v>
      </c>
      <c r="AE3768">
        <v>534150</v>
      </c>
      <c r="AF3768" s="22">
        <v>43221</v>
      </c>
      <c r="AG3768">
        <v>262</v>
      </c>
      <c r="AH3768">
        <v>258</v>
      </c>
      <c r="AI3768" s="22">
        <v>43222</v>
      </c>
      <c r="AJ3768">
        <v>257</v>
      </c>
      <c r="AK3768">
        <v>261</v>
      </c>
      <c r="AM3768">
        <v>2</v>
      </c>
      <c r="AN3768" t="s">
        <v>1023</v>
      </c>
      <c r="AO3768">
        <v>0</v>
      </c>
      <c r="AP3768" t="s">
        <v>956</v>
      </c>
      <c r="AQ3768">
        <v>0.69</v>
      </c>
      <c r="AR3768">
        <v>0.3</v>
      </c>
      <c r="AS3768">
        <v>1.1000000000000001</v>
      </c>
      <c r="AT3768">
        <v>0.98</v>
      </c>
      <c r="AU3768">
        <v>1.2969999999999999</v>
      </c>
      <c r="AV3768">
        <v>270</v>
      </c>
      <c r="AW3768">
        <v>256</v>
      </c>
      <c r="AX3768">
        <v>261</v>
      </c>
    </row>
    <row r="3769" spans="1:50">
      <c r="A3769" s="22">
        <v>43217</v>
      </c>
      <c r="B3769">
        <v>345</v>
      </c>
      <c r="C3769">
        <v>347</v>
      </c>
      <c r="D3769">
        <v>327</v>
      </c>
      <c r="E3769">
        <v>331</v>
      </c>
      <c r="F3769" s="22">
        <v>43221</v>
      </c>
      <c r="G3769">
        <v>320</v>
      </c>
      <c r="H3769">
        <v>320</v>
      </c>
      <c r="I3769">
        <v>300</v>
      </c>
      <c r="J3769">
        <v>301</v>
      </c>
      <c r="K3769" s="22">
        <v>43222</v>
      </c>
      <c r="L3769">
        <v>302</v>
      </c>
      <c r="M3769">
        <v>0.92</v>
      </c>
      <c r="N3769" s="8" t="str">
        <f>IF(AND(AM3769=1,AC3769&lt;-0.005,AE3769&gt;O$1),R3769,"")</f>
        <v/>
      </c>
      <c r="O3769" s="8">
        <f t="shared" si="297"/>
        <v>496030.60810824973</v>
      </c>
      <c r="P3769" s="8" t="str">
        <f t="shared" si="301"/>
        <v/>
      </c>
      <c r="Q3769" s="8">
        <f t="shared" si="298"/>
        <v>689998.71066299244</v>
      </c>
      <c r="R3769" s="8">
        <f t="shared" si="299"/>
        <v>15358.361774744033</v>
      </c>
      <c r="S3769" s="8">
        <f t="shared" si="300"/>
        <v>1625344.957157335</v>
      </c>
      <c r="U3769" s="25">
        <v>43222.316886574074</v>
      </c>
      <c r="V3769">
        <v>39</v>
      </c>
      <c r="W3769">
        <v>3765</v>
      </c>
      <c r="X3769" t="s">
        <v>1098</v>
      </c>
      <c r="Y3769" t="s">
        <v>962</v>
      </c>
      <c r="Z3769" s="25">
        <v>43221.993055555555</v>
      </c>
      <c r="AA3769">
        <v>301</v>
      </c>
      <c r="AB3769">
        <v>0</v>
      </c>
      <c r="AC3769" s="24">
        <v>0</v>
      </c>
      <c r="AD3769">
        <v>1900</v>
      </c>
      <c r="AE3769">
        <v>573700</v>
      </c>
      <c r="AF3769" s="22">
        <v>43221</v>
      </c>
      <c r="AG3769">
        <v>320</v>
      </c>
      <c r="AH3769">
        <v>301</v>
      </c>
      <c r="AI3769" s="22">
        <v>43222</v>
      </c>
      <c r="AJ3769">
        <v>302</v>
      </c>
      <c r="AK3769">
        <v>293</v>
      </c>
      <c r="AM3769">
        <v>1</v>
      </c>
      <c r="AN3769">
        <v>0.25</v>
      </c>
      <c r="AO3769">
        <v>0.88</v>
      </c>
      <c r="AP3769" t="s">
        <v>956</v>
      </c>
      <c r="AQ3769">
        <v>0</v>
      </c>
      <c r="AR3769">
        <v>0.39</v>
      </c>
      <c r="AS3769">
        <v>0.92</v>
      </c>
      <c r="AT3769">
        <v>0.94</v>
      </c>
      <c r="AU3769">
        <v>0.54700000000000004</v>
      </c>
      <c r="AV3769">
        <v>306</v>
      </c>
      <c r="AW3769">
        <v>291</v>
      </c>
      <c r="AX3769">
        <v>293</v>
      </c>
    </row>
    <row r="3770" spans="1:50">
      <c r="A3770" s="22">
        <v>43217</v>
      </c>
      <c r="B3770">
        <v>339</v>
      </c>
      <c r="C3770">
        <v>342</v>
      </c>
      <c r="D3770">
        <v>335</v>
      </c>
      <c r="E3770">
        <v>340</v>
      </c>
      <c r="F3770" s="22">
        <v>43221</v>
      </c>
      <c r="G3770">
        <v>339</v>
      </c>
      <c r="H3770">
        <v>359</v>
      </c>
      <c r="I3770">
        <v>337</v>
      </c>
      <c r="J3770">
        <v>347</v>
      </c>
      <c r="K3770" s="22">
        <v>43222</v>
      </c>
      <c r="L3770">
        <v>351</v>
      </c>
      <c r="M3770">
        <v>0.98</v>
      </c>
      <c r="N3770" s="8" t="str">
        <f>IF(AND(AM3770=1,AC3770&lt;-0.005,AE3770&gt;O$1),R3770,"")</f>
        <v/>
      </c>
      <c r="O3770" s="8">
        <f t="shared" si="297"/>
        <v>496030.60810824973</v>
      </c>
      <c r="P3770" s="8" t="str">
        <f t="shared" si="301"/>
        <v/>
      </c>
      <c r="Q3770" s="8">
        <f t="shared" si="298"/>
        <v>689998.71066299244</v>
      </c>
      <c r="R3770" s="8">
        <f t="shared" si="299"/>
        <v>7225.4335260115713</v>
      </c>
      <c r="S3770" s="8">
        <f t="shared" si="300"/>
        <v>1625344.957157335</v>
      </c>
      <c r="U3770" s="25">
        <v>43222.316886574074</v>
      </c>
      <c r="V3770">
        <v>40</v>
      </c>
      <c r="W3770">
        <v>4597</v>
      </c>
      <c r="X3770" t="s">
        <v>1079</v>
      </c>
      <c r="Y3770" t="s">
        <v>957</v>
      </c>
      <c r="Z3770" s="25">
        <v>43221.987500000003</v>
      </c>
      <c r="AA3770">
        <v>350</v>
      </c>
      <c r="AB3770">
        <v>3</v>
      </c>
      <c r="AC3770" s="24">
        <v>8.6E-3</v>
      </c>
      <c r="AD3770">
        <v>1800</v>
      </c>
      <c r="AE3770">
        <v>631700</v>
      </c>
      <c r="AF3770" s="22">
        <v>43221</v>
      </c>
      <c r="AG3770">
        <v>339</v>
      </c>
      <c r="AH3770">
        <v>347</v>
      </c>
      <c r="AI3770" s="22">
        <v>43222</v>
      </c>
      <c r="AJ3770">
        <v>351</v>
      </c>
      <c r="AK3770">
        <v>346</v>
      </c>
      <c r="AM3770">
        <v>2</v>
      </c>
      <c r="AN3770" t="s">
        <v>1023</v>
      </c>
      <c r="AO3770">
        <v>0</v>
      </c>
      <c r="AP3770">
        <v>0</v>
      </c>
      <c r="AQ3770">
        <v>0.24</v>
      </c>
      <c r="AR3770">
        <v>0.5</v>
      </c>
      <c r="AS3770">
        <v>0.98</v>
      </c>
      <c r="AT3770">
        <v>1</v>
      </c>
      <c r="AU3770">
        <v>1.274</v>
      </c>
      <c r="AV3770">
        <v>357</v>
      </c>
      <c r="AW3770">
        <v>345</v>
      </c>
      <c r="AX3770">
        <v>346</v>
      </c>
    </row>
    <row r="3771" spans="1:50">
      <c r="A3771" s="22">
        <v>43217</v>
      </c>
      <c r="B3771">
        <v>116</v>
      </c>
      <c r="C3771">
        <v>127</v>
      </c>
      <c r="D3771">
        <v>115</v>
      </c>
      <c r="E3771">
        <v>123</v>
      </c>
      <c r="F3771" s="22">
        <v>43221</v>
      </c>
      <c r="G3771">
        <v>121</v>
      </c>
      <c r="H3771">
        <v>124</v>
      </c>
      <c r="I3771">
        <v>120</v>
      </c>
      <c r="J3771">
        <v>121</v>
      </c>
      <c r="K3771" s="22">
        <v>43222</v>
      </c>
      <c r="L3771">
        <v>123</v>
      </c>
      <c r="M3771">
        <v>1.1299999999999999</v>
      </c>
      <c r="N3771" s="8" t="str">
        <f>IF(AND(AM3771=1,AC3771&lt;-0.005,AE3771&gt;O$1),R3771,"")</f>
        <v/>
      </c>
      <c r="O3771" s="8">
        <f t="shared" si="297"/>
        <v>496030.60810824973</v>
      </c>
      <c r="P3771" s="8" t="str">
        <f t="shared" si="301"/>
        <v/>
      </c>
      <c r="Q3771" s="8">
        <f t="shared" si="298"/>
        <v>689998.71066299244</v>
      </c>
      <c r="R3771" s="8">
        <f t="shared" si="299"/>
        <v>21186.440677966155</v>
      </c>
      <c r="S3771" s="8">
        <f t="shared" si="300"/>
        <v>1625344.957157335</v>
      </c>
      <c r="U3771" s="25">
        <v>43222.31689814815</v>
      </c>
      <c r="V3771">
        <v>43</v>
      </c>
      <c r="W3771">
        <v>8704</v>
      </c>
      <c r="X3771" t="s">
        <v>1085</v>
      </c>
      <c r="Y3771" t="s">
        <v>960</v>
      </c>
      <c r="Z3771" s="25">
        <v>43221.992361111108</v>
      </c>
      <c r="AA3771">
        <v>123.4</v>
      </c>
      <c r="AB3771">
        <v>2.4</v>
      </c>
      <c r="AC3771" s="24">
        <v>1.9800000000000002E-2</v>
      </c>
      <c r="AD3771">
        <v>1400</v>
      </c>
      <c r="AE3771">
        <v>170700</v>
      </c>
      <c r="AF3771" s="22">
        <v>43221</v>
      </c>
      <c r="AG3771">
        <v>121</v>
      </c>
      <c r="AH3771">
        <v>121</v>
      </c>
      <c r="AI3771" s="22">
        <v>43222</v>
      </c>
      <c r="AJ3771">
        <v>123</v>
      </c>
      <c r="AK3771">
        <v>118</v>
      </c>
      <c r="AM3771" t="s">
        <v>1068</v>
      </c>
      <c r="AN3771" t="s">
        <v>1023</v>
      </c>
      <c r="AO3771">
        <v>0</v>
      </c>
      <c r="AP3771" t="s">
        <v>956</v>
      </c>
      <c r="AQ3771">
        <v>1</v>
      </c>
      <c r="AR3771">
        <v>0.45</v>
      </c>
      <c r="AS3771">
        <v>1.1299999999999999</v>
      </c>
      <c r="AT3771">
        <v>1.03</v>
      </c>
      <c r="AU3771">
        <v>2.1869999999999998</v>
      </c>
      <c r="AV3771">
        <v>123</v>
      </c>
      <c r="AW3771">
        <v>117</v>
      </c>
      <c r="AX3771">
        <v>118</v>
      </c>
    </row>
    <row r="3772" spans="1:50">
      <c r="A3772" s="22">
        <v>43217</v>
      </c>
      <c r="B3772">
        <v>1547</v>
      </c>
      <c r="C3772">
        <v>1607</v>
      </c>
      <c r="D3772">
        <v>1500</v>
      </c>
      <c r="E3772">
        <v>1504</v>
      </c>
      <c r="F3772" s="22">
        <v>43221</v>
      </c>
      <c r="G3772">
        <v>1488</v>
      </c>
      <c r="H3772">
        <v>1493</v>
      </c>
      <c r="I3772">
        <v>1428</v>
      </c>
      <c r="J3772">
        <v>1449</v>
      </c>
      <c r="K3772" s="22">
        <v>43222</v>
      </c>
      <c r="L3772">
        <v>1475</v>
      </c>
      <c r="M3772">
        <v>1.2</v>
      </c>
      <c r="N3772" s="8" t="str">
        <f>IF(AND(AM3772=1,AC3772&lt;-0.005,AE3772&gt;O$1),R3772,"")</f>
        <v/>
      </c>
      <c r="O3772" s="8">
        <f t="shared" si="297"/>
        <v>496030.60810824973</v>
      </c>
      <c r="P3772" s="8" t="str">
        <f t="shared" si="301"/>
        <v/>
      </c>
      <c r="Q3772" s="8">
        <f t="shared" si="298"/>
        <v>689998.71066299244</v>
      </c>
      <c r="R3772" s="8">
        <f t="shared" si="299"/>
        <v>-8333.3333333333594</v>
      </c>
      <c r="S3772" s="8">
        <f t="shared" si="300"/>
        <v>1625344.957157335</v>
      </c>
      <c r="U3772" s="25">
        <v>43222.31689814815</v>
      </c>
      <c r="V3772">
        <v>44</v>
      </c>
      <c r="W3772">
        <v>3661</v>
      </c>
      <c r="X3772" t="s">
        <v>1112</v>
      </c>
      <c r="Y3772" t="s">
        <v>962</v>
      </c>
      <c r="Z3772" s="25">
        <v>43221.997916666667</v>
      </c>
      <c r="AA3772">
        <v>1440.1</v>
      </c>
      <c r="AB3772">
        <v>-8.9</v>
      </c>
      <c r="AC3772" s="24">
        <v>-6.1000000000000004E-3</v>
      </c>
      <c r="AD3772">
        <v>1300</v>
      </c>
      <c r="AE3772">
        <v>1881910</v>
      </c>
      <c r="AF3772" s="22">
        <v>43221</v>
      </c>
      <c r="AG3772">
        <v>1488</v>
      </c>
      <c r="AH3772">
        <v>1449</v>
      </c>
      <c r="AI3772" s="22">
        <v>43222</v>
      </c>
      <c r="AJ3772">
        <v>1475</v>
      </c>
      <c r="AK3772">
        <v>1500</v>
      </c>
      <c r="AM3772" t="s">
        <v>1068</v>
      </c>
      <c r="AN3772" t="s">
        <v>1023</v>
      </c>
      <c r="AO3772">
        <v>1.35</v>
      </c>
      <c r="AP3772">
        <v>1.52</v>
      </c>
      <c r="AQ3772">
        <v>0.56000000000000005</v>
      </c>
      <c r="AR3772">
        <v>0.56000000000000005</v>
      </c>
      <c r="AS3772">
        <v>1.2</v>
      </c>
      <c r="AT3772">
        <v>1.3</v>
      </c>
      <c r="AU3772">
        <v>2.4729999999999999</v>
      </c>
      <c r="AV3772">
        <v>1508</v>
      </c>
      <c r="AW3772">
        <v>1442</v>
      </c>
      <c r="AX3772">
        <v>1500</v>
      </c>
    </row>
    <row r="3773" spans="1:50">
      <c r="A3773" s="22">
        <v>43217</v>
      </c>
      <c r="B3773">
        <v>630.20000000000005</v>
      </c>
      <c r="C3773">
        <v>639.1</v>
      </c>
      <c r="D3773">
        <v>627.79999999999995</v>
      </c>
      <c r="E3773">
        <v>632.1</v>
      </c>
      <c r="F3773" s="22">
        <v>43221</v>
      </c>
      <c r="G3773">
        <v>635</v>
      </c>
      <c r="H3773">
        <v>635.29999999999995</v>
      </c>
      <c r="I3773">
        <v>619.6</v>
      </c>
      <c r="J3773">
        <v>621.29999999999995</v>
      </c>
      <c r="K3773" s="22">
        <v>43222</v>
      </c>
      <c r="L3773">
        <v>618</v>
      </c>
      <c r="M3773">
        <v>1.01</v>
      </c>
      <c r="N3773" s="8" t="str">
        <f>IF(AND(AM3773=1,AC3773&lt;-0.005,AE3773&gt;O$1),R3773,"")</f>
        <v/>
      </c>
      <c r="O3773" s="8">
        <f t="shared" si="297"/>
        <v>496030.60810824973</v>
      </c>
      <c r="P3773" s="8" t="str">
        <f t="shared" si="301"/>
        <v/>
      </c>
      <c r="Q3773" s="8">
        <f t="shared" si="298"/>
        <v>689998.71066299244</v>
      </c>
      <c r="R3773" s="8">
        <f t="shared" si="299"/>
        <v>1053.9970812387667</v>
      </c>
      <c r="S3773" s="8">
        <f t="shared" si="300"/>
        <v>1626398.9542385738</v>
      </c>
      <c r="U3773" s="25">
        <v>43222.31689814815</v>
      </c>
      <c r="V3773">
        <v>46</v>
      </c>
      <c r="W3773">
        <v>8604</v>
      </c>
      <c r="X3773" t="s">
        <v>1039</v>
      </c>
      <c r="Y3773" t="s">
        <v>962</v>
      </c>
      <c r="Z3773" s="25">
        <v>43221.965277777781</v>
      </c>
      <c r="AA3773">
        <v>621.4</v>
      </c>
      <c r="AB3773">
        <v>0.1</v>
      </c>
      <c r="AC3773" s="24">
        <v>2.0000000000000001E-4</v>
      </c>
      <c r="AD3773">
        <v>1300</v>
      </c>
      <c r="AE3773">
        <v>807930</v>
      </c>
      <c r="AF3773" s="22">
        <v>43221</v>
      </c>
      <c r="AG3773">
        <v>635</v>
      </c>
      <c r="AH3773">
        <v>621.29999999999995</v>
      </c>
      <c r="AI3773" s="22">
        <v>43222</v>
      </c>
      <c r="AJ3773">
        <v>618</v>
      </c>
      <c r="AK3773">
        <v>616.70000000000005</v>
      </c>
      <c r="AM3773">
        <v>1</v>
      </c>
      <c r="AN3773">
        <v>0.15</v>
      </c>
      <c r="AO3773">
        <v>17.84</v>
      </c>
      <c r="AP3773" t="s">
        <v>956</v>
      </c>
      <c r="AQ3773">
        <v>0.63</v>
      </c>
      <c r="AR3773">
        <v>0.23</v>
      </c>
      <c r="AS3773">
        <v>1.01</v>
      </c>
      <c r="AT3773">
        <v>0.98</v>
      </c>
      <c r="AU3773">
        <v>0.70399999999999996</v>
      </c>
      <c r="AV3773">
        <v>620.1</v>
      </c>
      <c r="AW3773">
        <v>615.20000000000005</v>
      </c>
      <c r="AX3773">
        <v>616.70000000000005</v>
      </c>
    </row>
    <row r="3774" spans="1:50">
      <c r="A3774" s="22">
        <v>43217</v>
      </c>
      <c r="B3774">
        <v>1115</v>
      </c>
      <c r="C3774">
        <v>1115</v>
      </c>
      <c r="D3774">
        <v>1064</v>
      </c>
      <c r="E3774">
        <v>1077</v>
      </c>
      <c r="F3774" s="22">
        <v>43221</v>
      </c>
      <c r="G3774">
        <v>1105</v>
      </c>
      <c r="H3774">
        <v>1149</v>
      </c>
      <c r="I3774">
        <v>1071</v>
      </c>
      <c r="J3774">
        <v>1074</v>
      </c>
      <c r="K3774" s="22">
        <v>43222</v>
      </c>
      <c r="L3774">
        <v>1099</v>
      </c>
      <c r="M3774">
        <v>0.83</v>
      </c>
      <c r="N3774" s="8" t="str">
        <f>IF(AND(AM3774=1,AC3774&lt;-0.005,AE3774&gt;O$1),R3774,"")</f>
        <v/>
      </c>
      <c r="O3774" s="8">
        <f t="shared" si="297"/>
        <v>496030.60810824973</v>
      </c>
      <c r="P3774" s="8" t="str">
        <f t="shared" si="301"/>
        <v/>
      </c>
      <c r="Q3774" s="8">
        <f t="shared" si="298"/>
        <v>689998.71066299244</v>
      </c>
      <c r="R3774" s="8">
        <f t="shared" si="299"/>
        <v>-13716.814159292046</v>
      </c>
      <c r="S3774" s="8">
        <f t="shared" si="300"/>
        <v>1626398.9542385738</v>
      </c>
      <c r="U3774" s="25">
        <v>43222.31689814815</v>
      </c>
      <c r="V3774">
        <v>47</v>
      </c>
      <c r="W3774">
        <v>3558</v>
      </c>
      <c r="X3774" t="s">
        <v>1110</v>
      </c>
      <c r="Y3774" t="s">
        <v>957</v>
      </c>
      <c r="Z3774" s="25">
        <v>43221.939583333333</v>
      </c>
      <c r="AA3774">
        <v>1090</v>
      </c>
      <c r="AB3774">
        <v>16</v>
      </c>
      <c r="AC3774" s="24">
        <v>1.49E-2</v>
      </c>
      <c r="AD3774">
        <v>1200</v>
      </c>
      <c r="AE3774">
        <v>1279100</v>
      </c>
      <c r="AF3774" s="22">
        <v>43221</v>
      </c>
      <c r="AG3774">
        <v>1105</v>
      </c>
      <c r="AH3774">
        <v>1074</v>
      </c>
      <c r="AI3774" s="22">
        <v>43222</v>
      </c>
      <c r="AJ3774">
        <v>1099</v>
      </c>
      <c r="AK3774">
        <v>1130</v>
      </c>
      <c r="AM3774">
        <v>2</v>
      </c>
      <c r="AN3774" t="s">
        <v>1023</v>
      </c>
      <c r="AO3774">
        <v>492.58</v>
      </c>
      <c r="AP3774">
        <v>0</v>
      </c>
      <c r="AQ3774">
        <v>0</v>
      </c>
      <c r="AR3774">
        <v>0.21</v>
      </c>
      <c r="AS3774">
        <v>0.83</v>
      </c>
      <c r="AT3774">
        <v>0.87</v>
      </c>
      <c r="AU3774">
        <v>0.91600000000000004</v>
      </c>
      <c r="AV3774">
        <v>1144</v>
      </c>
      <c r="AW3774">
        <v>1088</v>
      </c>
      <c r="AX3774">
        <v>1130</v>
      </c>
    </row>
    <row r="3775" spans="1:50">
      <c r="A3775" s="22">
        <v>43217</v>
      </c>
      <c r="B3775">
        <v>625</v>
      </c>
      <c r="C3775">
        <v>626.5</v>
      </c>
      <c r="D3775">
        <v>618.4</v>
      </c>
      <c r="E3775">
        <v>622.6</v>
      </c>
      <c r="F3775" s="22">
        <v>43221</v>
      </c>
      <c r="G3775">
        <v>616.20000000000005</v>
      </c>
      <c r="H3775">
        <v>617.70000000000005</v>
      </c>
      <c r="I3775">
        <v>606.29999999999995</v>
      </c>
      <c r="J3775">
        <v>610.9</v>
      </c>
      <c r="K3775" s="22">
        <v>43222</v>
      </c>
      <c r="L3775">
        <v>615</v>
      </c>
      <c r="M3775">
        <v>1.07</v>
      </c>
      <c r="N3775" s="8" t="str">
        <f>IF(AND(AM3775=1,AC3775&lt;-0.005,AE3775&gt;O$1),R3775,"")</f>
        <v/>
      </c>
      <c r="O3775" s="8">
        <f t="shared" si="297"/>
        <v>496030.60810824973</v>
      </c>
      <c r="P3775" s="8" t="str">
        <f t="shared" si="301"/>
        <v/>
      </c>
      <c r="Q3775" s="8">
        <f t="shared" si="298"/>
        <v>689998.71066299244</v>
      </c>
      <c r="R3775" s="8">
        <f t="shared" si="299"/>
        <v>5341.0024650780706</v>
      </c>
      <c r="S3775" s="8">
        <f t="shared" si="300"/>
        <v>1631739.9567036519</v>
      </c>
      <c r="U3775" s="25">
        <v>43222.31689814815</v>
      </c>
      <c r="V3775">
        <v>48</v>
      </c>
      <c r="W3775">
        <v>8308</v>
      </c>
      <c r="X3775" t="s">
        <v>1109</v>
      </c>
      <c r="Y3775" t="s">
        <v>962</v>
      </c>
      <c r="Z3775" s="25">
        <v>43221.995138888888</v>
      </c>
      <c r="AA3775">
        <v>610.9</v>
      </c>
      <c r="AB3775">
        <v>0</v>
      </c>
      <c r="AC3775" s="24">
        <v>0</v>
      </c>
      <c r="AD3775">
        <v>1200</v>
      </c>
      <c r="AE3775">
        <v>735190</v>
      </c>
      <c r="AF3775" s="22">
        <v>43221</v>
      </c>
      <c r="AG3775">
        <v>616.20000000000005</v>
      </c>
      <c r="AH3775">
        <v>610.9</v>
      </c>
      <c r="AI3775" s="22">
        <v>43222</v>
      </c>
      <c r="AJ3775">
        <v>615</v>
      </c>
      <c r="AK3775">
        <v>608.5</v>
      </c>
      <c r="AM3775">
        <v>1</v>
      </c>
      <c r="AN3775">
        <v>0</v>
      </c>
      <c r="AO3775">
        <v>13.02</v>
      </c>
      <c r="AP3775">
        <v>3.27</v>
      </c>
      <c r="AQ3775">
        <v>0.91</v>
      </c>
      <c r="AR3775">
        <v>0.55000000000000004</v>
      </c>
      <c r="AS3775">
        <v>1.07</v>
      </c>
      <c r="AT3775">
        <v>1.04</v>
      </c>
      <c r="AU3775">
        <v>0.60699999999999998</v>
      </c>
      <c r="AV3775">
        <v>615</v>
      </c>
      <c r="AW3775">
        <v>606.20000000000005</v>
      </c>
      <c r="AX3775">
        <v>608.5</v>
      </c>
    </row>
    <row r="3776" spans="1:50">
      <c r="A3776" s="22">
        <v>43217</v>
      </c>
      <c r="B3776">
        <v>1291</v>
      </c>
      <c r="C3776">
        <v>1298</v>
      </c>
      <c r="D3776">
        <v>1213</v>
      </c>
      <c r="E3776">
        <v>1228</v>
      </c>
      <c r="F3776" s="22">
        <v>43221</v>
      </c>
      <c r="G3776">
        <v>1230</v>
      </c>
      <c r="H3776">
        <v>1246</v>
      </c>
      <c r="I3776">
        <v>1141</v>
      </c>
      <c r="J3776">
        <v>1206</v>
      </c>
      <c r="K3776" s="22">
        <v>43222</v>
      </c>
      <c r="L3776">
        <v>1199</v>
      </c>
      <c r="M3776">
        <v>0.78</v>
      </c>
      <c r="N3776" s="8" t="str">
        <f>IF(AND(AM3776=1,AC3776&lt;-0.005,AE3776&gt;O$1),R3776,"")</f>
        <v/>
      </c>
      <c r="O3776" s="8">
        <f t="shared" si="297"/>
        <v>496030.60810824973</v>
      </c>
      <c r="P3776" s="8" t="str">
        <f t="shared" si="301"/>
        <v/>
      </c>
      <c r="Q3776" s="8">
        <f t="shared" si="298"/>
        <v>689998.71066299244</v>
      </c>
      <c r="R3776" s="8">
        <f t="shared" si="299"/>
        <v>-17699.115044247814</v>
      </c>
      <c r="S3776" s="8">
        <f t="shared" si="300"/>
        <v>1631739.9567036519</v>
      </c>
      <c r="U3776" s="25">
        <v>43222.31689814815</v>
      </c>
      <c r="V3776">
        <v>49</v>
      </c>
      <c r="W3776">
        <v>7776</v>
      </c>
      <c r="X3776" t="s">
        <v>1108</v>
      </c>
      <c r="Y3776" t="s">
        <v>960</v>
      </c>
      <c r="Z3776" s="25">
        <v>43221.996527777781</v>
      </c>
      <c r="AA3776">
        <v>1210</v>
      </c>
      <c r="AB3776">
        <v>4</v>
      </c>
      <c r="AC3776" s="24">
        <v>3.3E-3</v>
      </c>
      <c r="AD3776">
        <v>1100</v>
      </c>
      <c r="AE3776">
        <v>1336300</v>
      </c>
      <c r="AF3776" s="22">
        <v>43221</v>
      </c>
      <c r="AG3776">
        <v>1230</v>
      </c>
      <c r="AH3776">
        <v>1206</v>
      </c>
      <c r="AI3776" s="22">
        <v>43222</v>
      </c>
      <c r="AJ3776">
        <v>1199</v>
      </c>
      <c r="AK3776">
        <v>1243</v>
      </c>
      <c r="AM3776">
        <v>2</v>
      </c>
      <c r="AN3776" t="s">
        <v>1023</v>
      </c>
      <c r="AO3776">
        <v>51.17</v>
      </c>
      <c r="AP3776">
        <v>0</v>
      </c>
      <c r="AQ3776">
        <v>0</v>
      </c>
      <c r="AR3776">
        <v>0.53</v>
      </c>
      <c r="AS3776">
        <v>0.78</v>
      </c>
      <c r="AT3776">
        <v>1.06</v>
      </c>
      <c r="AU3776">
        <v>1.29</v>
      </c>
      <c r="AV3776">
        <v>1257</v>
      </c>
      <c r="AW3776">
        <v>1199</v>
      </c>
      <c r="AX3776">
        <v>1243</v>
      </c>
    </row>
    <row r="3777" spans="1:50">
      <c r="A3777" s="22">
        <v>43217</v>
      </c>
      <c r="B3777">
        <v>1560</v>
      </c>
      <c r="C3777">
        <v>1577</v>
      </c>
      <c r="D3777">
        <v>1538</v>
      </c>
      <c r="E3777">
        <v>1567</v>
      </c>
      <c r="F3777" s="22">
        <v>43221</v>
      </c>
      <c r="G3777">
        <v>1960</v>
      </c>
      <c r="H3777">
        <v>1964</v>
      </c>
      <c r="I3777">
        <v>1661</v>
      </c>
      <c r="J3777">
        <v>1663</v>
      </c>
      <c r="K3777" s="22">
        <v>43222</v>
      </c>
      <c r="L3777">
        <v>1730</v>
      </c>
      <c r="M3777">
        <v>0.96</v>
      </c>
      <c r="N3777" s="8" t="str">
        <f>IF(AND(AM3777=1,AC3777&lt;-0.005,AE3777&gt;O$1),R3777,"")</f>
        <v/>
      </c>
      <c r="O3777" s="8">
        <f t="shared" si="297"/>
        <v>496030.60810824973</v>
      </c>
      <c r="P3777" s="8" t="str">
        <f t="shared" si="301"/>
        <v/>
      </c>
      <c r="Q3777" s="8">
        <f t="shared" si="298"/>
        <v>689998.71066299244</v>
      </c>
      <c r="R3777" s="8">
        <f t="shared" si="299"/>
        <v>26796.58952496955</v>
      </c>
      <c r="S3777" s="8">
        <f t="shared" si="300"/>
        <v>1631739.9567036519</v>
      </c>
      <c r="U3777" s="25">
        <v>43222.31689814815</v>
      </c>
      <c r="V3777">
        <v>50</v>
      </c>
      <c r="W3777">
        <v>2438</v>
      </c>
      <c r="X3777" t="s">
        <v>1107</v>
      </c>
      <c r="Y3777" t="s">
        <v>957</v>
      </c>
      <c r="Z3777" s="25">
        <v>43221.98541666667</v>
      </c>
      <c r="AA3777">
        <v>1677</v>
      </c>
      <c r="AB3777">
        <v>14</v>
      </c>
      <c r="AC3777" s="24">
        <v>8.3999999999999995E-3</v>
      </c>
      <c r="AD3777">
        <v>1100</v>
      </c>
      <c r="AE3777">
        <v>1899400</v>
      </c>
      <c r="AF3777" s="22">
        <v>43221</v>
      </c>
      <c r="AG3777">
        <v>1960</v>
      </c>
      <c r="AH3777">
        <v>1663</v>
      </c>
      <c r="AI3777" s="22">
        <v>43222</v>
      </c>
      <c r="AJ3777">
        <v>1730</v>
      </c>
      <c r="AK3777">
        <v>1642</v>
      </c>
      <c r="AM3777">
        <v>2</v>
      </c>
      <c r="AN3777" t="s">
        <v>1023</v>
      </c>
      <c r="AO3777">
        <v>2518</v>
      </c>
      <c r="AP3777">
        <v>0.6</v>
      </c>
      <c r="AQ3777">
        <v>0.34</v>
      </c>
      <c r="AR3777">
        <v>0.49</v>
      </c>
      <c r="AS3777">
        <v>0.96</v>
      </c>
      <c r="AT3777">
        <v>1.03</v>
      </c>
      <c r="AU3777">
        <v>1.01</v>
      </c>
      <c r="AV3777">
        <v>1762</v>
      </c>
      <c r="AW3777">
        <v>1637</v>
      </c>
      <c r="AX3777">
        <v>1642</v>
      </c>
    </row>
    <row r="3778" spans="1:50">
      <c r="A3778" s="22">
        <v>43227</v>
      </c>
      <c r="B3778">
        <v>1227</v>
      </c>
      <c r="C3778">
        <v>1246</v>
      </c>
      <c r="D3778">
        <v>1227</v>
      </c>
      <c r="E3778">
        <v>1232</v>
      </c>
      <c r="F3778" s="22">
        <v>43228</v>
      </c>
      <c r="G3778">
        <v>1238</v>
      </c>
      <c r="H3778">
        <v>1238</v>
      </c>
      <c r="I3778">
        <v>1221</v>
      </c>
      <c r="J3778">
        <v>1226</v>
      </c>
      <c r="K3778" s="22">
        <v>43229</v>
      </c>
      <c r="L3778">
        <v>1233</v>
      </c>
      <c r="M3778">
        <v>0.96</v>
      </c>
      <c r="N3778" s="8" t="str">
        <f>IF(AND(AM3778=1,AC3778&lt;-0.005,AE3778&gt;O$1),R3778,"")</f>
        <v/>
      </c>
      <c r="O3778" s="8">
        <f t="shared" si="297"/>
        <v>496030.60810824973</v>
      </c>
      <c r="P3778" s="8" t="str">
        <f t="shared" si="301"/>
        <v/>
      </c>
      <c r="Q3778" s="8">
        <f t="shared" si="298"/>
        <v>689998.71066299244</v>
      </c>
      <c r="R3778" s="8">
        <f t="shared" si="299"/>
        <v>-2421.3075060532942</v>
      </c>
      <c r="S3778" s="8">
        <f t="shared" si="300"/>
        <v>1629318.6491975987</v>
      </c>
      <c r="U3778" s="25">
        <v>43229.316666666666</v>
      </c>
      <c r="V3778">
        <v>1</v>
      </c>
      <c r="W3778">
        <v>1357</v>
      </c>
      <c r="X3778" t="s">
        <v>1056</v>
      </c>
      <c r="Y3778" t="s">
        <v>954</v>
      </c>
      <c r="Z3778" s="25">
        <v>43228.995138888888</v>
      </c>
      <c r="AA3778">
        <v>1230.9000000000001</v>
      </c>
      <c r="AB3778">
        <v>4.9000000000000004</v>
      </c>
      <c r="AC3778" s="24">
        <v>4.0000000000000001E-3</v>
      </c>
      <c r="AD3778">
        <v>141580</v>
      </c>
      <c r="AE3778">
        <v>174649229</v>
      </c>
      <c r="AF3778" s="22">
        <v>43228</v>
      </c>
      <c r="AG3778">
        <v>1238</v>
      </c>
      <c r="AH3778">
        <v>1226</v>
      </c>
      <c r="AI3778" s="22">
        <v>43229</v>
      </c>
      <c r="AJ3778">
        <v>1233</v>
      </c>
      <c r="AK3778">
        <v>1239</v>
      </c>
      <c r="AM3778">
        <v>1</v>
      </c>
      <c r="AN3778">
        <v>0</v>
      </c>
      <c r="AO3778" s="26">
        <v>8.0000000000000002E-3</v>
      </c>
      <c r="AQ3778">
        <v>0.03</v>
      </c>
      <c r="AR3778">
        <v>0.01</v>
      </c>
      <c r="AS3778">
        <v>0.96</v>
      </c>
      <c r="AT3778">
        <v>0.91</v>
      </c>
      <c r="AU3778">
        <v>2.0289999999999999</v>
      </c>
      <c r="AV3778">
        <v>1244</v>
      </c>
      <c r="AW3778">
        <v>1231</v>
      </c>
      <c r="AX3778">
        <v>1239</v>
      </c>
    </row>
    <row r="3779" spans="1:50">
      <c r="A3779" s="22">
        <v>43227</v>
      </c>
      <c r="B3779">
        <v>679</v>
      </c>
      <c r="C3779">
        <v>714</v>
      </c>
      <c r="D3779">
        <v>669</v>
      </c>
      <c r="E3779">
        <v>710</v>
      </c>
      <c r="F3779" s="22">
        <v>43228</v>
      </c>
      <c r="G3779">
        <v>710</v>
      </c>
      <c r="H3779">
        <v>735</v>
      </c>
      <c r="I3779">
        <v>704</v>
      </c>
      <c r="J3779">
        <v>714</v>
      </c>
      <c r="K3779" s="22">
        <v>43229</v>
      </c>
      <c r="L3779">
        <v>700</v>
      </c>
      <c r="M3779">
        <v>1.21</v>
      </c>
      <c r="N3779" s="8">
        <f>IF(AND(AM3779=1,AC3779&lt;-0.005,AE3779&gt;O$1),R3779,"")</f>
        <v>27903.469079939681</v>
      </c>
      <c r="O3779" s="8">
        <f t="shared" si="297"/>
        <v>523934.07718818943</v>
      </c>
      <c r="P3779" s="8">
        <f t="shared" si="301"/>
        <v>27903.469079939681</v>
      </c>
      <c r="Q3779" s="8">
        <f t="shared" si="298"/>
        <v>717902.17974293209</v>
      </c>
      <c r="R3779" s="8">
        <f t="shared" si="299"/>
        <v>27903.469079939681</v>
      </c>
      <c r="S3779" s="8">
        <f t="shared" si="300"/>
        <v>1657222.1182775383</v>
      </c>
      <c r="U3779" s="25">
        <v>43229.316666666666</v>
      </c>
      <c r="V3779">
        <v>2</v>
      </c>
      <c r="W3779">
        <v>8698</v>
      </c>
      <c r="X3779" t="s">
        <v>1057</v>
      </c>
      <c r="Y3779" t="s">
        <v>962</v>
      </c>
      <c r="Z3779" s="25">
        <v>43228.997916666667</v>
      </c>
      <c r="AA3779">
        <v>708.1</v>
      </c>
      <c r="AB3779">
        <v>-5.9</v>
      </c>
      <c r="AC3779" s="24">
        <v>-8.3000000000000001E-3</v>
      </c>
      <c r="AD3779">
        <v>115600</v>
      </c>
      <c r="AE3779">
        <v>81811590</v>
      </c>
      <c r="AF3779" s="22">
        <v>43228</v>
      </c>
      <c r="AG3779">
        <v>710</v>
      </c>
      <c r="AH3779">
        <v>714</v>
      </c>
      <c r="AI3779" s="22">
        <v>43229</v>
      </c>
      <c r="AJ3779">
        <v>700</v>
      </c>
      <c r="AK3779">
        <v>663</v>
      </c>
      <c r="AM3779">
        <v>1</v>
      </c>
      <c r="AN3779">
        <v>0.05</v>
      </c>
      <c r="AO3779">
        <v>1.5</v>
      </c>
      <c r="AP3779" t="s">
        <v>956</v>
      </c>
      <c r="AQ3779">
        <v>1</v>
      </c>
      <c r="AR3779">
        <v>1</v>
      </c>
      <c r="AS3779">
        <v>1.21</v>
      </c>
      <c r="AT3779">
        <v>1.58</v>
      </c>
      <c r="AU3779">
        <v>0.71399999999999997</v>
      </c>
      <c r="AV3779">
        <v>706</v>
      </c>
      <c r="AW3779">
        <v>658</v>
      </c>
      <c r="AX3779">
        <v>663</v>
      </c>
    </row>
    <row r="3780" spans="1:50">
      <c r="A3780" s="22">
        <v>43227</v>
      </c>
      <c r="B3780">
        <v>1509</v>
      </c>
      <c r="C3780">
        <v>1519</v>
      </c>
      <c r="D3780">
        <v>1472</v>
      </c>
      <c r="E3780">
        <v>1518</v>
      </c>
      <c r="F3780" s="22">
        <v>43228</v>
      </c>
      <c r="G3780">
        <v>1512</v>
      </c>
      <c r="H3780">
        <v>1530</v>
      </c>
      <c r="I3780">
        <v>1466</v>
      </c>
      <c r="J3780">
        <v>1512</v>
      </c>
      <c r="K3780" s="22">
        <v>43229</v>
      </c>
      <c r="L3780">
        <v>1700</v>
      </c>
      <c r="M3780">
        <v>1.06</v>
      </c>
      <c r="N3780" s="8" t="str">
        <f>IF(AND(AM3780=1,AC3780&lt;-0.005,AE3780&gt;O$1),R3780,"")</f>
        <v/>
      </c>
      <c r="O3780" s="8">
        <f t="shared" si="297"/>
        <v>523934.07718818943</v>
      </c>
      <c r="P3780" s="8" t="str">
        <f t="shared" si="301"/>
        <v/>
      </c>
      <c r="Q3780" s="8">
        <f t="shared" si="298"/>
        <v>717902.17974293209</v>
      </c>
      <c r="R3780" s="8">
        <f t="shared" si="299"/>
        <v>30255.770430442917</v>
      </c>
      <c r="S3780" s="8">
        <f t="shared" si="300"/>
        <v>1687477.8887079812</v>
      </c>
      <c r="U3780" s="25">
        <v>43229.316666666666</v>
      </c>
      <c r="V3780">
        <v>3</v>
      </c>
      <c r="W3780">
        <v>5301</v>
      </c>
      <c r="X3780" t="s">
        <v>1050</v>
      </c>
      <c r="Y3780" t="s">
        <v>962</v>
      </c>
      <c r="Z3780" s="25">
        <v>43228.997916666667</v>
      </c>
      <c r="AA3780">
        <v>1737.2</v>
      </c>
      <c r="AB3780">
        <v>225.2</v>
      </c>
      <c r="AC3780" s="24">
        <v>0.1489</v>
      </c>
      <c r="AD3780">
        <v>114100</v>
      </c>
      <c r="AE3780">
        <v>196140830</v>
      </c>
      <c r="AF3780" s="22">
        <v>43228</v>
      </c>
      <c r="AG3780">
        <v>1512</v>
      </c>
      <c r="AH3780">
        <v>1512</v>
      </c>
      <c r="AI3780" s="22">
        <v>43229</v>
      </c>
      <c r="AJ3780">
        <v>1700</v>
      </c>
      <c r="AK3780">
        <v>1603</v>
      </c>
      <c r="AM3780">
        <v>1</v>
      </c>
      <c r="AN3780">
        <v>0.15</v>
      </c>
      <c r="AO3780">
        <v>15.67</v>
      </c>
      <c r="AP3780">
        <v>1.59</v>
      </c>
      <c r="AQ3780">
        <v>0.47</v>
      </c>
      <c r="AR3780">
        <v>0.24</v>
      </c>
      <c r="AS3780">
        <v>1.06</v>
      </c>
      <c r="AT3780">
        <v>0.93</v>
      </c>
      <c r="AU3780">
        <v>1.204</v>
      </c>
      <c r="AV3780">
        <v>1729</v>
      </c>
      <c r="AW3780">
        <v>1597</v>
      </c>
      <c r="AX3780">
        <v>1603</v>
      </c>
    </row>
    <row r="3781" spans="1:50">
      <c r="A3781" s="22">
        <v>43227</v>
      </c>
      <c r="B3781">
        <v>870</v>
      </c>
      <c r="C3781">
        <v>878</v>
      </c>
      <c r="D3781">
        <v>850</v>
      </c>
      <c r="E3781">
        <v>860</v>
      </c>
      <c r="F3781" s="22">
        <v>43228</v>
      </c>
      <c r="G3781">
        <v>920</v>
      </c>
      <c r="H3781">
        <v>1010</v>
      </c>
      <c r="I3781">
        <v>920</v>
      </c>
      <c r="J3781">
        <v>1010</v>
      </c>
      <c r="K3781" s="22">
        <v>43229</v>
      </c>
      <c r="L3781">
        <v>1100</v>
      </c>
      <c r="M3781">
        <v>1.0900000000000001</v>
      </c>
      <c r="N3781" s="8" t="str">
        <f>IF(AND(AM3781=1,AC3781&lt;-0.005,AE3781&gt;O$1),R3781,"")</f>
        <v/>
      </c>
      <c r="O3781" s="8">
        <f t="shared" si="297"/>
        <v>523934.07718818943</v>
      </c>
      <c r="P3781" s="8" t="str">
        <f t="shared" si="301"/>
        <v/>
      </c>
      <c r="Q3781" s="8">
        <f t="shared" si="298"/>
        <v>717902.17974293209</v>
      </c>
      <c r="R3781" s="8">
        <f t="shared" si="299"/>
        <v>-21322.889469103546</v>
      </c>
      <c r="S3781" s="8">
        <f t="shared" si="300"/>
        <v>1687477.8887079812</v>
      </c>
      <c r="U3781" s="25">
        <v>43229.316666666666</v>
      </c>
      <c r="V3781">
        <v>4</v>
      </c>
      <c r="W3781">
        <v>3753</v>
      </c>
      <c r="X3781" t="s">
        <v>1048</v>
      </c>
      <c r="Y3781" t="s">
        <v>954</v>
      </c>
      <c r="Z3781" s="25">
        <v>43228.997916666667</v>
      </c>
      <c r="AA3781">
        <v>1214</v>
      </c>
      <c r="AB3781">
        <v>204</v>
      </c>
      <c r="AC3781" s="24">
        <v>0.20200000000000001</v>
      </c>
      <c r="AD3781">
        <v>85300</v>
      </c>
      <c r="AE3781">
        <v>97981300</v>
      </c>
      <c r="AF3781" s="22">
        <v>43228</v>
      </c>
      <c r="AG3781">
        <v>920</v>
      </c>
      <c r="AH3781">
        <v>1010</v>
      </c>
      <c r="AI3781" s="22">
        <v>43229</v>
      </c>
      <c r="AJ3781">
        <v>1100</v>
      </c>
      <c r="AK3781">
        <v>1149</v>
      </c>
      <c r="AM3781">
        <v>2</v>
      </c>
      <c r="AN3781" t="s">
        <v>1023</v>
      </c>
      <c r="AO3781">
        <v>0</v>
      </c>
      <c r="AP3781">
        <v>0</v>
      </c>
      <c r="AQ3781">
        <v>1</v>
      </c>
      <c r="AR3781">
        <v>1</v>
      </c>
      <c r="AS3781">
        <v>1.0900000000000001</v>
      </c>
      <c r="AT3781">
        <v>1.1499999999999999</v>
      </c>
      <c r="AU3781">
        <v>2.0350000000000001</v>
      </c>
      <c r="AV3781">
        <v>1254</v>
      </c>
      <c r="AW3781">
        <v>1100</v>
      </c>
      <c r="AX3781">
        <v>1149</v>
      </c>
    </row>
    <row r="3782" spans="1:50">
      <c r="A3782" s="22">
        <v>43227</v>
      </c>
      <c r="B3782">
        <v>406</v>
      </c>
      <c r="C3782">
        <v>412</v>
      </c>
      <c r="D3782">
        <v>402</v>
      </c>
      <c r="E3782">
        <v>405</v>
      </c>
      <c r="F3782" s="22">
        <v>43228</v>
      </c>
      <c r="G3782">
        <v>405</v>
      </c>
      <c r="H3782">
        <v>420</v>
      </c>
      <c r="I3782">
        <v>405</v>
      </c>
      <c r="J3782">
        <v>419</v>
      </c>
      <c r="K3782" s="22">
        <v>43229</v>
      </c>
      <c r="L3782">
        <v>499</v>
      </c>
      <c r="M3782">
        <v>0.97</v>
      </c>
      <c r="N3782" s="8" t="str">
        <f>IF(AND(AM3782=1,AC3782&lt;-0.005,AE3782&gt;O$1),R3782,"")</f>
        <v/>
      </c>
      <c r="O3782" s="8">
        <f t="shared" si="297"/>
        <v>523934.07718818943</v>
      </c>
      <c r="P3782" s="8" t="str">
        <f t="shared" si="301"/>
        <v/>
      </c>
      <c r="Q3782" s="8">
        <f t="shared" si="298"/>
        <v>717902.17974293209</v>
      </c>
      <c r="R3782" s="8">
        <f t="shared" si="299"/>
        <v>0</v>
      </c>
      <c r="S3782" s="8">
        <f t="shared" si="300"/>
        <v>1687477.8887079812</v>
      </c>
      <c r="U3782" s="25">
        <v>43229.316666666666</v>
      </c>
      <c r="V3782">
        <v>6</v>
      </c>
      <c r="W3782">
        <v>3356</v>
      </c>
      <c r="X3782" t="s">
        <v>1058</v>
      </c>
      <c r="Y3782" t="s">
        <v>960</v>
      </c>
      <c r="Z3782" s="25">
        <v>43228.995833333334</v>
      </c>
      <c r="AA3782">
        <v>494.5</v>
      </c>
      <c r="AB3782">
        <v>75.5</v>
      </c>
      <c r="AC3782" s="24">
        <v>0.1802</v>
      </c>
      <c r="AD3782">
        <v>42500</v>
      </c>
      <c r="AE3782">
        <v>20105130</v>
      </c>
      <c r="AF3782" s="22">
        <v>43228</v>
      </c>
      <c r="AG3782">
        <v>405</v>
      </c>
      <c r="AH3782">
        <v>419</v>
      </c>
      <c r="AI3782" s="22">
        <v>43229</v>
      </c>
      <c r="AJ3782">
        <v>499</v>
      </c>
      <c r="AK3782">
        <v>499</v>
      </c>
      <c r="AM3782">
        <v>2</v>
      </c>
      <c r="AN3782" t="s">
        <v>1023</v>
      </c>
      <c r="AO3782">
        <v>0</v>
      </c>
      <c r="AP3782">
        <v>0</v>
      </c>
      <c r="AQ3782">
        <v>7.0000000000000007E-2</v>
      </c>
      <c r="AR3782">
        <v>0.16</v>
      </c>
      <c r="AS3782">
        <v>0.97</v>
      </c>
      <c r="AT3782">
        <v>0.87</v>
      </c>
      <c r="AU3782">
        <v>1.163</v>
      </c>
      <c r="AV3782">
        <v>499</v>
      </c>
      <c r="AW3782">
        <v>499</v>
      </c>
      <c r="AX3782">
        <v>499</v>
      </c>
    </row>
    <row r="3783" spans="1:50">
      <c r="A3783" s="22">
        <v>43227</v>
      </c>
      <c r="B3783">
        <v>297</v>
      </c>
      <c r="C3783">
        <v>300</v>
      </c>
      <c r="D3783">
        <v>297</v>
      </c>
      <c r="E3783">
        <v>299</v>
      </c>
      <c r="F3783" s="22">
        <v>43228</v>
      </c>
      <c r="G3783">
        <v>300</v>
      </c>
      <c r="H3783">
        <v>300</v>
      </c>
      <c r="I3783">
        <v>292</v>
      </c>
      <c r="J3783">
        <v>293</v>
      </c>
      <c r="K3783" s="22">
        <v>43229</v>
      </c>
      <c r="L3783">
        <v>323</v>
      </c>
      <c r="M3783">
        <v>1.02</v>
      </c>
      <c r="N3783" s="8" t="str">
        <f>IF(AND(AM3783=1,AC3783&lt;-0.005,AE3783&gt;O$1),R3783,"")</f>
        <v/>
      </c>
      <c r="O3783" s="8">
        <f t="shared" si="297"/>
        <v>523934.07718818943</v>
      </c>
      <c r="P3783" s="8" t="str">
        <f t="shared" si="301"/>
        <v/>
      </c>
      <c r="Q3783" s="8">
        <f t="shared" si="298"/>
        <v>717902.17974293209</v>
      </c>
      <c r="R3783" s="8">
        <f t="shared" si="299"/>
        <v>-9118.5410334346234</v>
      </c>
      <c r="S3783" s="8">
        <f t="shared" si="300"/>
        <v>1678359.3476745465</v>
      </c>
      <c r="U3783" s="25">
        <v>43229.316666666666</v>
      </c>
      <c r="V3783">
        <v>7</v>
      </c>
      <c r="W3783">
        <v>5480</v>
      </c>
      <c r="X3783" t="s">
        <v>1080</v>
      </c>
      <c r="Y3783" t="s">
        <v>962</v>
      </c>
      <c r="Z3783" s="25">
        <v>43228.989583333336</v>
      </c>
      <c r="AA3783">
        <v>345</v>
      </c>
      <c r="AB3783">
        <v>52</v>
      </c>
      <c r="AC3783" s="24">
        <v>0.17749999999999999</v>
      </c>
      <c r="AD3783">
        <v>36800</v>
      </c>
      <c r="AE3783">
        <v>12239320</v>
      </c>
      <c r="AF3783" s="22">
        <v>43228</v>
      </c>
      <c r="AG3783">
        <v>300</v>
      </c>
      <c r="AH3783">
        <v>293</v>
      </c>
      <c r="AI3783" s="22">
        <v>43229</v>
      </c>
      <c r="AJ3783">
        <v>323</v>
      </c>
      <c r="AK3783">
        <v>329</v>
      </c>
      <c r="AM3783">
        <v>1</v>
      </c>
      <c r="AN3783" t="s">
        <v>1023</v>
      </c>
      <c r="AO3783">
        <v>9.0500000000000007</v>
      </c>
      <c r="AP3783">
        <v>1.37</v>
      </c>
      <c r="AQ3783">
        <v>0.51</v>
      </c>
      <c r="AR3783">
        <v>0.31</v>
      </c>
      <c r="AS3783">
        <v>1.02</v>
      </c>
      <c r="AT3783">
        <v>0.98</v>
      </c>
      <c r="AU3783">
        <v>0.81399999999999995</v>
      </c>
      <c r="AV3783">
        <v>336</v>
      </c>
      <c r="AW3783">
        <v>318</v>
      </c>
      <c r="AX3783">
        <v>329</v>
      </c>
    </row>
    <row r="3784" spans="1:50">
      <c r="A3784" s="22">
        <v>43227</v>
      </c>
      <c r="B3784">
        <v>4535</v>
      </c>
      <c r="C3784">
        <v>4538</v>
      </c>
      <c r="D3784">
        <v>4460</v>
      </c>
      <c r="E3784">
        <v>4460</v>
      </c>
      <c r="F3784" s="22">
        <v>43228</v>
      </c>
      <c r="G3784">
        <v>4500</v>
      </c>
      <c r="H3784">
        <v>4645</v>
      </c>
      <c r="I3784">
        <v>4437</v>
      </c>
      <c r="J3784">
        <v>4638</v>
      </c>
      <c r="K3784" s="22">
        <v>43229</v>
      </c>
      <c r="L3784">
        <v>4498</v>
      </c>
      <c r="M3784">
        <v>0.92</v>
      </c>
      <c r="N3784" s="8" t="str">
        <f>IF(AND(AM3784=1,AC3784&lt;-0.005,AE3784&gt;O$1),R3784,"")</f>
        <v/>
      </c>
      <c r="O3784" s="8">
        <f t="shared" si="297"/>
        <v>523934.07718818943</v>
      </c>
      <c r="P3784" s="8" t="str">
        <f t="shared" si="301"/>
        <v/>
      </c>
      <c r="Q3784" s="8">
        <f t="shared" si="298"/>
        <v>717902.17974293209</v>
      </c>
      <c r="R3784" s="8">
        <f t="shared" si="299"/>
        <v>-3422.3890483550676</v>
      </c>
      <c r="S3784" s="8">
        <f t="shared" si="300"/>
        <v>1674936.9586261914</v>
      </c>
      <c r="U3784" s="25">
        <v>43229.316666666666</v>
      </c>
      <c r="V3784">
        <v>8</v>
      </c>
      <c r="W3784">
        <v>4502</v>
      </c>
      <c r="X3784" t="s">
        <v>1027</v>
      </c>
      <c r="Y3784" t="s">
        <v>962</v>
      </c>
      <c r="Z3784" s="25">
        <v>43228.997916666667</v>
      </c>
      <c r="AA3784">
        <v>4616</v>
      </c>
      <c r="AB3784">
        <v>-22</v>
      </c>
      <c r="AC3784" s="24">
        <v>-4.7000000000000002E-3</v>
      </c>
      <c r="AD3784">
        <v>29800</v>
      </c>
      <c r="AE3784">
        <v>139269000</v>
      </c>
      <c r="AF3784" s="22">
        <v>43228</v>
      </c>
      <c r="AG3784">
        <v>4500</v>
      </c>
      <c r="AH3784">
        <v>4638</v>
      </c>
      <c r="AI3784" s="22">
        <v>43229</v>
      </c>
      <c r="AJ3784">
        <v>4498</v>
      </c>
      <c r="AK3784">
        <v>4529</v>
      </c>
      <c r="AM3784">
        <v>1</v>
      </c>
      <c r="AN3784">
        <v>0.1</v>
      </c>
      <c r="AO3784">
        <v>13.3</v>
      </c>
      <c r="AP3784">
        <v>3.88</v>
      </c>
      <c r="AQ3784">
        <v>0.03</v>
      </c>
      <c r="AR3784">
        <v>0.01</v>
      </c>
      <c r="AS3784">
        <v>0.92</v>
      </c>
      <c r="AT3784">
        <v>0.82</v>
      </c>
      <c r="AU3784">
        <v>0.57199999999999995</v>
      </c>
      <c r="AV3784">
        <v>4582</v>
      </c>
      <c r="AW3784">
        <v>4413</v>
      </c>
      <c r="AX3784">
        <v>4529</v>
      </c>
    </row>
    <row r="3785" spans="1:50">
      <c r="A3785" s="22">
        <v>43227</v>
      </c>
      <c r="B3785">
        <v>113</v>
      </c>
      <c r="C3785">
        <v>114</v>
      </c>
      <c r="D3785">
        <v>109</v>
      </c>
      <c r="E3785">
        <v>110</v>
      </c>
      <c r="F3785" s="22">
        <v>43228</v>
      </c>
      <c r="G3785">
        <v>110</v>
      </c>
      <c r="H3785">
        <v>127</v>
      </c>
      <c r="I3785">
        <v>107</v>
      </c>
      <c r="J3785">
        <v>118</v>
      </c>
      <c r="K3785" s="22">
        <v>43229</v>
      </c>
      <c r="L3785">
        <v>119</v>
      </c>
      <c r="M3785">
        <v>1.23</v>
      </c>
      <c r="N3785" s="8" t="str">
        <f>IF(AND(AM3785=1,AC3785&lt;-0.005,AE3785&gt;O$1),R3785,"")</f>
        <v/>
      </c>
      <c r="O3785" s="8">
        <f t="shared" si="297"/>
        <v>523934.07718818943</v>
      </c>
      <c r="P3785" s="8" t="str">
        <f t="shared" si="301"/>
        <v/>
      </c>
      <c r="Q3785" s="8">
        <f t="shared" si="298"/>
        <v>717902.17974293209</v>
      </c>
      <c r="R3785" s="8">
        <f t="shared" si="299"/>
        <v>26548.672566371722</v>
      </c>
      <c r="S3785" s="8">
        <f t="shared" si="300"/>
        <v>1674936.9586261914</v>
      </c>
      <c r="U3785" s="25">
        <v>43229.316666666666</v>
      </c>
      <c r="V3785">
        <v>9</v>
      </c>
      <c r="W3785">
        <v>9973</v>
      </c>
      <c r="X3785" t="s">
        <v>1046</v>
      </c>
      <c r="Y3785" t="s">
        <v>960</v>
      </c>
      <c r="Z3785" s="25">
        <v>43228.997916666667</v>
      </c>
      <c r="AA3785">
        <v>117.5</v>
      </c>
      <c r="AB3785">
        <v>-0.5</v>
      </c>
      <c r="AC3785" s="24">
        <v>-4.1999999999999997E-3</v>
      </c>
      <c r="AD3785">
        <v>26800</v>
      </c>
      <c r="AE3785">
        <v>3126140</v>
      </c>
      <c r="AF3785" s="22">
        <v>43228</v>
      </c>
      <c r="AG3785">
        <v>110</v>
      </c>
      <c r="AH3785">
        <v>118</v>
      </c>
      <c r="AI3785" s="22">
        <v>43229</v>
      </c>
      <c r="AJ3785">
        <v>119</v>
      </c>
      <c r="AK3785">
        <v>113</v>
      </c>
      <c r="AM3785">
        <v>2</v>
      </c>
      <c r="AN3785" t="s">
        <v>1023</v>
      </c>
      <c r="AO3785">
        <v>724.65</v>
      </c>
      <c r="AP3785">
        <v>0</v>
      </c>
      <c r="AQ3785">
        <v>0.52</v>
      </c>
      <c r="AR3785">
        <v>0.53</v>
      </c>
      <c r="AS3785">
        <v>1.23</v>
      </c>
      <c r="AT3785">
        <v>1.41</v>
      </c>
      <c r="AU3785">
        <v>0.78400000000000003</v>
      </c>
      <c r="AV3785">
        <v>122</v>
      </c>
      <c r="AW3785">
        <v>112</v>
      </c>
      <c r="AX3785">
        <v>113</v>
      </c>
    </row>
    <row r="3786" spans="1:50">
      <c r="A3786" s="22">
        <v>43227</v>
      </c>
      <c r="B3786">
        <v>345</v>
      </c>
      <c r="C3786">
        <v>346</v>
      </c>
      <c r="D3786">
        <v>337</v>
      </c>
      <c r="E3786">
        <v>338</v>
      </c>
      <c r="F3786" s="22">
        <v>43228</v>
      </c>
      <c r="G3786">
        <v>334</v>
      </c>
      <c r="H3786">
        <v>341</v>
      </c>
      <c r="I3786">
        <v>333</v>
      </c>
      <c r="J3786">
        <v>338</v>
      </c>
      <c r="K3786" s="22">
        <v>43229</v>
      </c>
      <c r="L3786">
        <v>345</v>
      </c>
      <c r="M3786">
        <v>1.01</v>
      </c>
      <c r="N3786" s="8" t="str">
        <f>IF(AND(AM3786=1,AC3786&lt;-0.005,AE3786&gt;O$1),R3786,"")</f>
        <v/>
      </c>
      <c r="O3786" s="8">
        <f t="shared" si="297"/>
        <v>523934.07718818943</v>
      </c>
      <c r="P3786" s="8" t="str">
        <f t="shared" si="301"/>
        <v/>
      </c>
      <c r="Q3786" s="8">
        <f t="shared" si="298"/>
        <v>717902.17974293209</v>
      </c>
      <c r="R3786" s="8">
        <f t="shared" si="299"/>
        <v>7352.9411764705619</v>
      </c>
      <c r="S3786" s="8">
        <f t="shared" si="300"/>
        <v>1674936.9586261914</v>
      </c>
      <c r="U3786" s="25">
        <v>43229.316666666666</v>
      </c>
      <c r="V3786">
        <v>10</v>
      </c>
      <c r="W3786">
        <v>4597</v>
      </c>
      <c r="X3786" t="s">
        <v>1079</v>
      </c>
      <c r="Y3786" t="s">
        <v>957</v>
      </c>
      <c r="Z3786" s="25">
        <v>43228.995833333334</v>
      </c>
      <c r="AA3786">
        <v>351</v>
      </c>
      <c r="AB3786">
        <v>13</v>
      </c>
      <c r="AC3786" s="24">
        <v>3.85E-2</v>
      </c>
      <c r="AD3786">
        <v>24100</v>
      </c>
      <c r="AE3786">
        <v>8463110</v>
      </c>
      <c r="AF3786" s="22">
        <v>43228</v>
      </c>
      <c r="AG3786">
        <v>334</v>
      </c>
      <c r="AH3786">
        <v>338</v>
      </c>
      <c r="AI3786" s="22">
        <v>43229</v>
      </c>
      <c r="AJ3786">
        <v>345</v>
      </c>
      <c r="AK3786">
        <v>340</v>
      </c>
      <c r="AM3786">
        <v>2</v>
      </c>
      <c r="AN3786" t="s">
        <v>1023</v>
      </c>
      <c r="AO3786">
        <v>0</v>
      </c>
      <c r="AP3786">
        <v>0</v>
      </c>
      <c r="AQ3786">
        <v>0.57999999999999996</v>
      </c>
      <c r="AR3786">
        <v>0.55000000000000004</v>
      </c>
      <c r="AS3786">
        <v>1.01</v>
      </c>
      <c r="AT3786">
        <v>1.03</v>
      </c>
      <c r="AU3786">
        <v>1.2509999999999999</v>
      </c>
      <c r="AV3786">
        <v>349</v>
      </c>
      <c r="AW3786">
        <v>339</v>
      </c>
      <c r="AX3786">
        <v>340</v>
      </c>
    </row>
    <row r="3787" spans="1:50">
      <c r="A3787" s="22">
        <v>43227</v>
      </c>
      <c r="B3787">
        <v>196</v>
      </c>
      <c r="C3787">
        <v>196</v>
      </c>
      <c r="D3787">
        <v>191</v>
      </c>
      <c r="E3787">
        <v>193</v>
      </c>
      <c r="F3787" s="22">
        <v>43228</v>
      </c>
      <c r="G3787">
        <v>193</v>
      </c>
      <c r="H3787">
        <v>203</v>
      </c>
      <c r="I3787">
        <v>192</v>
      </c>
      <c r="J3787">
        <v>194</v>
      </c>
      <c r="K3787" s="22">
        <v>43229</v>
      </c>
      <c r="L3787">
        <v>184</v>
      </c>
      <c r="M3787">
        <v>0.96</v>
      </c>
      <c r="N3787" s="8" t="str">
        <f>IF(AND(AM3787=1,AC3787&lt;-0.005,AE3787&gt;O$1),R3787,"")</f>
        <v/>
      </c>
      <c r="O3787" s="8">
        <f t="shared" si="297"/>
        <v>523934.07718818943</v>
      </c>
      <c r="P3787" s="8" t="str">
        <f t="shared" si="301"/>
        <v/>
      </c>
      <c r="Q3787" s="8">
        <f t="shared" si="298"/>
        <v>717902.17974293209</v>
      </c>
      <c r="R3787" s="8">
        <f t="shared" si="299"/>
        <v>-15789.473684210519</v>
      </c>
      <c r="S3787" s="8">
        <f t="shared" si="300"/>
        <v>1674936.9586261914</v>
      </c>
      <c r="U3787" s="25">
        <v>43229.316666666666</v>
      </c>
      <c r="V3787">
        <v>12</v>
      </c>
      <c r="W3787">
        <v>6494</v>
      </c>
      <c r="X3787" t="s">
        <v>1078</v>
      </c>
      <c r="Y3787" t="s">
        <v>960</v>
      </c>
      <c r="Z3787" s="25">
        <v>43228.997916666667</v>
      </c>
      <c r="AA3787">
        <v>175</v>
      </c>
      <c r="AB3787">
        <v>-19</v>
      </c>
      <c r="AC3787" s="24">
        <v>-9.7900000000000001E-2</v>
      </c>
      <c r="AD3787">
        <v>13800</v>
      </c>
      <c r="AE3787">
        <v>2560290</v>
      </c>
      <c r="AF3787" s="22">
        <v>43228</v>
      </c>
      <c r="AG3787">
        <v>193</v>
      </c>
      <c r="AH3787">
        <v>194</v>
      </c>
      <c r="AI3787" s="22">
        <v>43229</v>
      </c>
      <c r="AJ3787">
        <v>184</v>
      </c>
      <c r="AK3787">
        <v>190</v>
      </c>
      <c r="AM3787">
        <v>2</v>
      </c>
      <c r="AN3787" t="s">
        <v>1023</v>
      </c>
      <c r="AO3787">
        <v>0</v>
      </c>
      <c r="AP3787">
        <v>0</v>
      </c>
      <c r="AQ3787">
        <v>0.15</v>
      </c>
      <c r="AR3787">
        <v>0.05</v>
      </c>
      <c r="AS3787">
        <v>0.96</v>
      </c>
      <c r="AT3787">
        <v>0.86</v>
      </c>
      <c r="AU3787">
        <v>1.2410000000000001</v>
      </c>
      <c r="AV3787">
        <v>192</v>
      </c>
      <c r="AW3787">
        <v>174</v>
      </c>
      <c r="AX3787">
        <v>190</v>
      </c>
    </row>
    <row r="3788" spans="1:50">
      <c r="A3788" s="22">
        <v>43227</v>
      </c>
      <c r="B3788">
        <v>242</v>
      </c>
      <c r="C3788">
        <v>243</v>
      </c>
      <c r="D3788">
        <v>235</v>
      </c>
      <c r="E3788">
        <v>237</v>
      </c>
      <c r="F3788" s="22">
        <v>43228</v>
      </c>
      <c r="G3788">
        <v>239</v>
      </c>
      <c r="H3788">
        <v>253</v>
      </c>
      <c r="I3788">
        <v>235</v>
      </c>
      <c r="J3788">
        <v>245</v>
      </c>
      <c r="K3788" s="22">
        <v>43229</v>
      </c>
      <c r="L3788">
        <v>233</v>
      </c>
      <c r="M3788">
        <v>0.98</v>
      </c>
      <c r="N3788" s="8" t="str">
        <f>IF(AND(AM3788=1,AC3788&lt;-0.005,AE3788&gt;O$1),R3788,"")</f>
        <v/>
      </c>
      <c r="O3788" s="8">
        <f t="shared" si="297"/>
        <v>523934.07718818943</v>
      </c>
      <c r="P3788" s="8" t="str">
        <f t="shared" si="301"/>
        <v/>
      </c>
      <c r="Q3788" s="8">
        <f t="shared" si="298"/>
        <v>717902.17974293209</v>
      </c>
      <c r="R3788" s="8">
        <f t="shared" si="299"/>
        <v>-6355.9322033898134</v>
      </c>
      <c r="S3788" s="8">
        <f t="shared" si="300"/>
        <v>1674936.9586261914</v>
      </c>
      <c r="U3788" s="25">
        <v>43229.316678240742</v>
      </c>
      <c r="V3788">
        <v>13</v>
      </c>
      <c r="W3788">
        <v>2479</v>
      </c>
      <c r="X3788" t="s">
        <v>1077</v>
      </c>
      <c r="Y3788" t="s">
        <v>960</v>
      </c>
      <c r="Z3788" s="25">
        <v>43228.959722222222</v>
      </c>
      <c r="AA3788">
        <v>230.7</v>
      </c>
      <c r="AB3788">
        <v>-14.3</v>
      </c>
      <c r="AC3788" s="24">
        <v>-5.8400000000000001E-2</v>
      </c>
      <c r="AD3788">
        <v>13700</v>
      </c>
      <c r="AE3788">
        <v>3153640</v>
      </c>
      <c r="AF3788" s="22">
        <v>43228</v>
      </c>
      <c r="AG3788">
        <v>239</v>
      </c>
      <c r="AH3788">
        <v>245</v>
      </c>
      <c r="AI3788" s="22">
        <v>43229</v>
      </c>
      <c r="AJ3788">
        <v>233</v>
      </c>
      <c r="AK3788">
        <v>236</v>
      </c>
      <c r="AM3788">
        <v>2</v>
      </c>
      <c r="AN3788" t="s">
        <v>1023</v>
      </c>
      <c r="AO3788">
        <v>0</v>
      </c>
      <c r="AP3788">
        <v>0.41</v>
      </c>
      <c r="AQ3788">
        <v>0.13</v>
      </c>
      <c r="AR3788">
        <v>0.37</v>
      </c>
      <c r="AS3788">
        <v>0.98</v>
      </c>
      <c r="AT3788">
        <v>1.06</v>
      </c>
      <c r="AU3788">
        <v>0.80500000000000005</v>
      </c>
      <c r="AV3788">
        <v>238</v>
      </c>
      <c r="AW3788">
        <v>231</v>
      </c>
      <c r="AX3788">
        <v>236</v>
      </c>
    </row>
    <row r="3789" spans="1:50">
      <c r="A3789" s="22">
        <v>43227</v>
      </c>
      <c r="B3789">
        <v>740</v>
      </c>
      <c r="C3789">
        <v>740</v>
      </c>
      <c r="D3789">
        <v>731</v>
      </c>
      <c r="E3789">
        <v>740</v>
      </c>
      <c r="F3789" s="22">
        <v>43228</v>
      </c>
      <c r="G3789">
        <v>753</v>
      </c>
      <c r="H3789">
        <v>879</v>
      </c>
      <c r="I3789">
        <v>715</v>
      </c>
      <c r="J3789">
        <v>799</v>
      </c>
      <c r="K3789" s="22">
        <v>43229</v>
      </c>
      <c r="L3789">
        <v>769</v>
      </c>
      <c r="M3789">
        <v>1.38</v>
      </c>
      <c r="N3789" s="8" t="str">
        <f>IF(AND(AM3789=1,AC3789&lt;-0.005,AE3789&gt;O$1),R3789,"")</f>
        <v/>
      </c>
      <c r="O3789" s="8">
        <f t="shared" si="297"/>
        <v>523934.07718818943</v>
      </c>
      <c r="P3789" s="8" t="str">
        <f t="shared" si="301"/>
        <v/>
      </c>
      <c r="Q3789" s="8">
        <f t="shared" si="298"/>
        <v>717902.17974293209</v>
      </c>
      <c r="R3789" s="8">
        <f t="shared" si="299"/>
        <v>-71348.940914158331</v>
      </c>
      <c r="S3789" s="8">
        <f t="shared" si="300"/>
        <v>1674936.9586261914</v>
      </c>
      <c r="U3789" s="25">
        <v>43229.316678240742</v>
      </c>
      <c r="V3789">
        <v>14</v>
      </c>
      <c r="W3789">
        <v>6177</v>
      </c>
      <c r="X3789" t="s">
        <v>1052</v>
      </c>
      <c r="Y3789" t="s">
        <v>957</v>
      </c>
      <c r="Z3789" s="25">
        <v>43228.991666666669</v>
      </c>
      <c r="AA3789">
        <v>816.1</v>
      </c>
      <c r="AB3789">
        <v>17.100000000000001</v>
      </c>
      <c r="AC3789" s="24">
        <v>2.1399999999999999E-2</v>
      </c>
      <c r="AD3789">
        <v>12900</v>
      </c>
      <c r="AE3789">
        <v>10533490</v>
      </c>
      <c r="AF3789" s="22">
        <v>43228</v>
      </c>
      <c r="AG3789">
        <v>753</v>
      </c>
      <c r="AH3789">
        <v>799</v>
      </c>
      <c r="AI3789" s="22">
        <v>43229</v>
      </c>
      <c r="AJ3789">
        <v>769</v>
      </c>
      <c r="AK3789">
        <v>897</v>
      </c>
      <c r="AM3789">
        <v>2</v>
      </c>
      <c r="AN3789" t="s">
        <v>1023</v>
      </c>
      <c r="AO3789">
        <v>0</v>
      </c>
      <c r="AP3789">
        <v>0</v>
      </c>
      <c r="AQ3789">
        <v>1</v>
      </c>
      <c r="AR3789">
        <v>1</v>
      </c>
      <c r="AS3789">
        <v>1.38</v>
      </c>
      <c r="AT3789">
        <v>1.44</v>
      </c>
      <c r="AU3789">
        <v>2.4359999999999999</v>
      </c>
      <c r="AV3789">
        <v>942</v>
      </c>
      <c r="AW3789">
        <v>718</v>
      </c>
      <c r="AX3789">
        <v>897</v>
      </c>
    </row>
    <row r="3790" spans="1:50">
      <c r="A3790" s="22">
        <v>43227</v>
      </c>
      <c r="B3790">
        <v>3790</v>
      </c>
      <c r="C3790">
        <v>3795</v>
      </c>
      <c r="D3790">
        <v>3680</v>
      </c>
      <c r="E3790">
        <v>3740</v>
      </c>
      <c r="F3790" s="22">
        <v>43228</v>
      </c>
      <c r="G3790">
        <v>3740</v>
      </c>
      <c r="H3790">
        <v>3835</v>
      </c>
      <c r="I3790">
        <v>3725</v>
      </c>
      <c r="J3790">
        <v>3770</v>
      </c>
      <c r="K3790" s="22">
        <v>43229</v>
      </c>
      <c r="L3790">
        <v>4000</v>
      </c>
      <c r="M3790">
        <v>0.98</v>
      </c>
      <c r="N3790" s="8" t="str">
        <f>IF(AND(AM3790=1,AC3790&lt;-0.005,AE3790&gt;O$1),R3790,"")</f>
        <v/>
      </c>
      <c r="O3790" s="8">
        <f t="shared" si="297"/>
        <v>523934.07718818943</v>
      </c>
      <c r="P3790" s="8" t="str">
        <f t="shared" si="301"/>
        <v/>
      </c>
      <c r="Q3790" s="8">
        <f t="shared" si="298"/>
        <v>717902.17974293209</v>
      </c>
      <c r="R3790" s="8">
        <f t="shared" si="299"/>
        <v>-5562.4227441285475</v>
      </c>
      <c r="S3790" s="8">
        <f t="shared" si="300"/>
        <v>1669374.5358820627</v>
      </c>
      <c r="U3790" s="25">
        <v>43229.316678240742</v>
      </c>
      <c r="V3790">
        <v>15</v>
      </c>
      <c r="W3790">
        <v>4004</v>
      </c>
      <c r="X3790" t="s">
        <v>1047</v>
      </c>
      <c r="Y3790" t="s">
        <v>962</v>
      </c>
      <c r="Z3790" s="25">
        <v>43228.997916666667</v>
      </c>
      <c r="AA3790">
        <v>3915</v>
      </c>
      <c r="AB3790">
        <v>145</v>
      </c>
      <c r="AC3790" s="24">
        <v>3.85E-2</v>
      </c>
      <c r="AD3790">
        <v>12800</v>
      </c>
      <c r="AE3790">
        <v>50230900</v>
      </c>
      <c r="AF3790" s="22">
        <v>43228</v>
      </c>
      <c r="AG3790">
        <v>3740</v>
      </c>
      <c r="AH3790">
        <v>3770</v>
      </c>
      <c r="AI3790" s="22">
        <v>43229</v>
      </c>
      <c r="AJ3790">
        <v>4000</v>
      </c>
      <c r="AK3790">
        <v>4045</v>
      </c>
      <c r="AM3790">
        <v>1</v>
      </c>
      <c r="AN3790">
        <v>0</v>
      </c>
      <c r="AO3790">
        <v>14.34</v>
      </c>
      <c r="AP3790">
        <v>1.86</v>
      </c>
      <c r="AQ3790">
        <v>0.14000000000000001</v>
      </c>
      <c r="AR3790">
        <v>7.0000000000000007E-2</v>
      </c>
      <c r="AS3790">
        <v>0.98</v>
      </c>
      <c r="AT3790">
        <v>0.84</v>
      </c>
      <c r="AU3790">
        <v>1.4430000000000001</v>
      </c>
      <c r="AV3790">
        <v>4115</v>
      </c>
      <c r="AW3790">
        <v>3995</v>
      </c>
      <c r="AX3790">
        <v>4045</v>
      </c>
    </row>
    <row r="3791" spans="1:50">
      <c r="A3791" s="22">
        <v>43227</v>
      </c>
      <c r="B3791">
        <v>909</v>
      </c>
      <c r="C3791">
        <v>912</v>
      </c>
      <c r="D3791">
        <v>896</v>
      </c>
      <c r="E3791">
        <v>899</v>
      </c>
      <c r="F3791" s="22">
        <v>43228</v>
      </c>
      <c r="G3791">
        <v>896</v>
      </c>
      <c r="H3791">
        <v>912</v>
      </c>
      <c r="I3791">
        <v>885</v>
      </c>
      <c r="J3791">
        <v>907</v>
      </c>
      <c r="K3791" s="22">
        <v>43229</v>
      </c>
      <c r="L3791">
        <v>817</v>
      </c>
      <c r="M3791">
        <v>0.98</v>
      </c>
      <c r="N3791" s="8" t="str">
        <f>IF(AND(AM3791=1,AC3791&lt;-0.005,AE3791&gt;O$1),R3791,"")</f>
        <v/>
      </c>
      <c r="O3791" s="8">
        <f t="shared" si="297"/>
        <v>523934.07718818943</v>
      </c>
      <c r="P3791" s="8" t="str">
        <f t="shared" si="301"/>
        <v/>
      </c>
      <c r="Q3791" s="8">
        <f t="shared" si="298"/>
        <v>717902.17974293209</v>
      </c>
      <c r="R3791" s="8">
        <f t="shared" si="299"/>
        <v>5569.3069306930183</v>
      </c>
      <c r="S3791" s="8">
        <f t="shared" si="300"/>
        <v>1669374.5358820627</v>
      </c>
      <c r="U3791" s="25">
        <v>43229.316678240742</v>
      </c>
      <c r="V3791">
        <v>16</v>
      </c>
      <c r="W3791">
        <v>6927</v>
      </c>
      <c r="X3791" t="s">
        <v>1076</v>
      </c>
      <c r="Y3791" t="s">
        <v>962</v>
      </c>
      <c r="Z3791" s="25">
        <v>43228.997916666667</v>
      </c>
      <c r="AA3791">
        <v>825.1</v>
      </c>
      <c r="AB3791">
        <v>-81.900000000000006</v>
      </c>
      <c r="AC3791" s="24">
        <v>-9.0300000000000005E-2</v>
      </c>
      <c r="AD3791">
        <v>11700</v>
      </c>
      <c r="AE3791">
        <v>9777730</v>
      </c>
      <c r="AF3791" s="22">
        <v>43228</v>
      </c>
      <c r="AG3791">
        <v>896</v>
      </c>
      <c r="AH3791">
        <v>907</v>
      </c>
      <c r="AI3791" s="22">
        <v>43229</v>
      </c>
      <c r="AJ3791">
        <v>817</v>
      </c>
      <c r="AK3791">
        <v>808</v>
      </c>
      <c r="AM3791">
        <v>2</v>
      </c>
      <c r="AN3791" t="s">
        <v>1023</v>
      </c>
      <c r="AO3791">
        <v>515.54999999999995</v>
      </c>
      <c r="AP3791">
        <v>3.31</v>
      </c>
      <c r="AQ3791">
        <v>0.36</v>
      </c>
      <c r="AR3791">
        <v>0.12</v>
      </c>
      <c r="AS3791">
        <v>0.98</v>
      </c>
      <c r="AT3791">
        <v>0.94</v>
      </c>
      <c r="AU3791">
        <v>1.026</v>
      </c>
      <c r="AV3791">
        <v>824</v>
      </c>
      <c r="AW3791">
        <v>803</v>
      </c>
      <c r="AX3791">
        <v>808</v>
      </c>
    </row>
    <row r="3792" spans="1:50">
      <c r="A3792" s="22">
        <v>43227</v>
      </c>
      <c r="B3792">
        <v>537</v>
      </c>
      <c r="C3792">
        <v>565</v>
      </c>
      <c r="D3792">
        <v>535</v>
      </c>
      <c r="E3792">
        <v>565</v>
      </c>
      <c r="F3792" s="22">
        <v>43228</v>
      </c>
      <c r="G3792">
        <v>566</v>
      </c>
      <c r="H3792">
        <v>598</v>
      </c>
      <c r="I3792">
        <v>560</v>
      </c>
      <c r="J3792">
        <v>597</v>
      </c>
      <c r="K3792" s="22">
        <v>43229</v>
      </c>
      <c r="L3792">
        <v>598</v>
      </c>
      <c r="M3792">
        <v>1.19</v>
      </c>
      <c r="N3792" s="8">
        <f>IF(AND(AM3792=1,AC3792&lt;-0.005,AE3792&gt;O$1),R3792,"")</f>
        <v>46617.915904936024</v>
      </c>
      <c r="O3792" s="8">
        <f t="shared" si="297"/>
        <v>570551.99309312541</v>
      </c>
      <c r="P3792" s="8">
        <f t="shared" si="301"/>
        <v>46617.915904936024</v>
      </c>
      <c r="Q3792" s="8">
        <f t="shared" si="298"/>
        <v>764520.09564786812</v>
      </c>
      <c r="R3792" s="8">
        <f t="shared" si="299"/>
        <v>46617.915904936024</v>
      </c>
      <c r="S3792" s="8">
        <f t="shared" si="300"/>
        <v>1715992.4517869987</v>
      </c>
      <c r="U3792" s="25">
        <v>43229.316678240742</v>
      </c>
      <c r="V3792">
        <v>18</v>
      </c>
      <c r="W3792">
        <v>9501</v>
      </c>
      <c r="X3792" t="s">
        <v>1040</v>
      </c>
      <c r="Y3792" t="s">
        <v>962</v>
      </c>
      <c r="Z3792" s="25">
        <v>43228.997916666667</v>
      </c>
      <c r="AA3792">
        <v>592</v>
      </c>
      <c r="AB3792">
        <v>-5</v>
      </c>
      <c r="AC3792" s="24">
        <v>-8.3999999999999995E-3</v>
      </c>
      <c r="AD3792">
        <v>11500</v>
      </c>
      <c r="AE3792">
        <v>6807600</v>
      </c>
      <c r="AF3792" s="22">
        <v>43228</v>
      </c>
      <c r="AG3792">
        <v>566</v>
      </c>
      <c r="AH3792">
        <v>597</v>
      </c>
      <c r="AI3792" s="22">
        <v>43229</v>
      </c>
      <c r="AJ3792">
        <v>598</v>
      </c>
      <c r="AK3792">
        <v>547</v>
      </c>
      <c r="AM3792">
        <v>1</v>
      </c>
      <c r="AN3792">
        <v>0.05</v>
      </c>
      <c r="AO3792">
        <v>2.2599999999999998</v>
      </c>
      <c r="AP3792">
        <v>0</v>
      </c>
      <c r="AQ3792">
        <v>0.96</v>
      </c>
      <c r="AR3792">
        <v>0.96</v>
      </c>
      <c r="AS3792">
        <v>1.19</v>
      </c>
      <c r="AT3792">
        <v>1.29</v>
      </c>
      <c r="AU3792">
        <v>0.41299999999999998</v>
      </c>
      <c r="AV3792">
        <v>599</v>
      </c>
      <c r="AW3792">
        <v>543</v>
      </c>
      <c r="AX3792">
        <v>547</v>
      </c>
    </row>
    <row r="3793" spans="1:50">
      <c r="A3793" s="22">
        <v>43227</v>
      </c>
      <c r="B3793">
        <v>20290</v>
      </c>
      <c r="C3793">
        <v>20300</v>
      </c>
      <c r="D3793">
        <v>19990</v>
      </c>
      <c r="E3793">
        <v>20210</v>
      </c>
      <c r="F3793" s="22">
        <v>43228</v>
      </c>
      <c r="G3793">
        <v>20130</v>
      </c>
      <c r="H3793">
        <v>20380</v>
      </c>
      <c r="I3793">
        <v>20110</v>
      </c>
      <c r="J3793">
        <v>20280</v>
      </c>
      <c r="K3793" s="22">
        <v>43229</v>
      </c>
      <c r="L3793">
        <v>20180</v>
      </c>
      <c r="M3793">
        <v>1.05</v>
      </c>
      <c r="N3793" s="8" t="str">
        <f>IF(AND(AM3793=1,AC3793&lt;-0.005,AE3793&gt;O$1),R3793,"")</f>
        <v/>
      </c>
      <c r="O3793" s="8">
        <f t="shared" si="297"/>
        <v>570551.99309312541</v>
      </c>
      <c r="P3793" s="8" t="str">
        <f t="shared" si="301"/>
        <v/>
      </c>
      <c r="Q3793" s="8">
        <f t="shared" si="298"/>
        <v>764520.09564786812</v>
      </c>
      <c r="R3793" s="8">
        <f t="shared" si="299"/>
        <v>1740.42764793636</v>
      </c>
      <c r="S3793" s="8">
        <f t="shared" si="300"/>
        <v>1717732.8794349351</v>
      </c>
      <c r="U3793" s="25">
        <v>43229.316678240742</v>
      </c>
      <c r="V3793">
        <v>19</v>
      </c>
      <c r="W3793">
        <v>1570</v>
      </c>
      <c r="X3793" t="s">
        <v>1041</v>
      </c>
      <c r="Y3793" t="s">
        <v>954</v>
      </c>
      <c r="Z3793" s="25">
        <v>43228.995138888888</v>
      </c>
      <c r="AA3793">
        <v>20235</v>
      </c>
      <c r="AB3793">
        <v>-45</v>
      </c>
      <c r="AC3793" s="24">
        <v>-2.2000000000000001E-3</v>
      </c>
      <c r="AD3793">
        <v>10926</v>
      </c>
      <c r="AE3793">
        <v>220520833</v>
      </c>
      <c r="AF3793" s="22">
        <v>43228</v>
      </c>
      <c r="AG3793">
        <v>20130</v>
      </c>
      <c r="AH3793">
        <v>20280</v>
      </c>
      <c r="AI3793" s="22">
        <v>43229</v>
      </c>
      <c r="AJ3793">
        <v>20180</v>
      </c>
      <c r="AK3793">
        <v>20110</v>
      </c>
      <c r="AM3793">
        <v>1</v>
      </c>
      <c r="AN3793">
        <v>0</v>
      </c>
      <c r="AO3793" s="26">
        <v>8.0000000000000002E-3</v>
      </c>
      <c r="AQ3793">
        <v>0.95</v>
      </c>
      <c r="AR3793">
        <v>0.7</v>
      </c>
      <c r="AS3793">
        <v>1.05</v>
      </c>
      <c r="AT3793">
        <v>1.07</v>
      </c>
      <c r="AU3793">
        <v>0.72099999999999997</v>
      </c>
      <c r="AV3793">
        <v>20230</v>
      </c>
      <c r="AW3793">
        <v>20020</v>
      </c>
      <c r="AX3793">
        <v>20110</v>
      </c>
    </row>
    <row r="3794" spans="1:50">
      <c r="A3794" s="22">
        <v>43227</v>
      </c>
      <c r="B3794">
        <v>635</v>
      </c>
      <c r="C3794">
        <v>646</v>
      </c>
      <c r="D3794">
        <v>631</v>
      </c>
      <c r="E3794">
        <v>637</v>
      </c>
      <c r="F3794" s="22">
        <v>43228</v>
      </c>
      <c r="G3794">
        <v>656</v>
      </c>
      <c r="H3794">
        <v>737</v>
      </c>
      <c r="I3794">
        <v>656</v>
      </c>
      <c r="J3794">
        <v>737</v>
      </c>
      <c r="K3794" s="22">
        <v>43229</v>
      </c>
      <c r="L3794">
        <v>883</v>
      </c>
      <c r="M3794">
        <v>1.06</v>
      </c>
      <c r="N3794" s="8" t="str">
        <f>IF(AND(AM3794=1,AC3794&lt;-0.005,AE3794&gt;O$1),R3794,"")</f>
        <v/>
      </c>
      <c r="O3794" s="8">
        <f t="shared" si="297"/>
        <v>570551.99309312541</v>
      </c>
      <c r="P3794" s="8" t="str">
        <f t="shared" si="301"/>
        <v/>
      </c>
      <c r="Q3794" s="8">
        <f t="shared" si="298"/>
        <v>764520.09564786812</v>
      </c>
      <c r="R3794" s="8">
        <f t="shared" si="299"/>
        <v>30012.00480192079</v>
      </c>
      <c r="S3794" s="8">
        <f t="shared" si="300"/>
        <v>1717732.8794349351</v>
      </c>
      <c r="U3794" s="25">
        <v>43229.316678240742</v>
      </c>
      <c r="V3794">
        <v>22</v>
      </c>
      <c r="W3794">
        <v>1730</v>
      </c>
      <c r="X3794" t="s">
        <v>1075</v>
      </c>
      <c r="Y3794" t="s">
        <v>960</v>
      </c>
      <c r="Z3794" s="25">
        <v>43228.987500000003</v>
      </c>
      <c r="AA3794">
        <v>802</v>
      </c>
      <c r="AB3794">
        <v>65</v>
      </c>
      <c r="AC3794" s="24">
        <v>8.8200000000000001E-2</v>
      </c>
      <c r="AD3794">
        <v>8100</v>
      </c>
      <c r="AE3794">
        <v>6609300</v>
      </c>
      <c r="AF3794" s="22">
        <v>43228</v>
      </c>
      <c r="AG3794">
        <v>656</v>
      </c>
      <c r="AH3794">
        <v>737</v>
      </c>
      <c r="AI3794" s="22">
        <v>43229</v>
      </c>
      <c r="AJ3794">
        <v>883</v>
      </c>
      <c r="AK3794">
        <v>833</v>
      </c>
      <c r="AM3794">
        <v>2</v>
      </c>
      <c r="AN3794" t="s">
        <v>1023</v>
      </c>
      <c r="AO3794">
        <v>32.72</v>
      </c>
      <c r="AP3794">
        <v>0.68</v>
      </c>
      <c r="AQ3794">
        <v>0.36</v>
      </c>
      <c r="AR3794">
        <v>0.36</v>
      </c>
      <c r="AS3794">
        <v>1.06</v>
      </c>
      <c r="AT3794">
        <v>1</v>
      </c>
      <c r="AU3794">
        <v>1.804</v>
      </c>
      <c r="AV3794">
        <v>883</v>
      </c>
      <c r="AW3794">
        <v>816</v>
      </c>
      <c r="AX3794">
        <v>833</v>
      </c>
    </row>
    <row r="3795" spans="1:50">
      <c r="A3795" s="22">
        <v>43227</v>
      </c>
      <c r="B3795">
        <v>948</v>
      </c>
      <c r="C3795">
        <v>972</v>
      </c>
      <c r="D3795">
        <v>936</v>
      </c>
      <c r="E3795">
        <v>956</v>
      </c>
      <c r="F3795" s="22">
        <v>43228</v>
      </c>
      <c r="G3795">
        <v>960</v>
      </c>
      <c r="H3795">
        <v>960</v>
      </c>
      <c r="I3795">
        <v>911</v>
      </c>
      <c r="J3795">
        <v>941</v>
      </c>
      <c r="K3795" s="22">
        <v>43229</v>
      </c>
      <c r="L3795">
        <v>883</v>
      </c>
      <c r="M3795">
        <v>1.06</v>
      </c>
      <c r="N3795" s="8">
        <f>IF(AND(AM3795=1,AC3795&lt;-0.005,AE3795&gt;O$1),R3795,"")</f>
        <v>22485.207100591764</v>
      </c>
      <c r="O3795" s="8">
        <f t="shared" si="297"/>
        <v>593037.20019371714</v>
      </c>
      <c r="P3795" s="8">
        <f t="shared" si="301"/>
        <v>22485.207100591764</v>
      </c>
      <c r="Q3795" s="8">
        <f t="shared" si="298"/>
        <v>787005.30274845986</v>
      </c>
      <c r="R3795" s="8">
        <f t="shared" si="299"/>
        <v>22485.207100591764</v>
      </c>
      <c r="S3795" s="8">
        <f t="shared" si="300"/>
        <v>1740218.0865355269</v>
      </c>
      <c r="U3795" s="25">
        <v>43229.316678240742</v>
      </c>
      <c r="V3795">
        <v>24</v>
      </c>
      <c r="W3795">
        <v>3271</v>
      </c>
      <c r="X3795" t="s">
        <v>1074</v>
      </c>
      <c r="Y3795" t="s">
        <v>962</v>
      </c>
      <c r="Z3795" s="25">
        <v>43228.990277777775</v>
      </c>
      <c r="AA3795">
        <v>891</v>
      </c>
      <c r="AB3795">
        <v>-50</v>
      </c>
      <c r="AC3795" s="24">
        <v>-5.3100000000000001E-2</v>
      </c>
      <c r="AD3795">
        <v>7900</v>
      </c>
      <c r="AE3795">
        <v>7056710</v>
      </c>
      <c r="AF3795" s="22">
        <v>43228</v>
      </c>
      <c r="AG3795">
        <v>960</v>
      </c>
      <c r="AH3795">
        <v>941</v>
      </c>
      <c r="AI3795" s="22">
        <v>43229</v>
      </c>
      <c r="AJ3795">
        <v>883</v>
      </c>
      <c r="AK3795">
        <v>845</v>
      </c>
      <c r="AM3795">
        <v>1</v>
      </c>
      <c r="AN3795">
        <v>0</v>
      </c>
      <c r="AO3795">
        <v>6.41</v>
      </c>
      <c r="AP3795">
        <v>2.66</v>
      </c>
      <c r="AQ3795">
        <v>0.79</v>
      </c>
      <c r="AR3795">
        <v>0.66</v>
      </c>
      <c r="AS3795">
        <v>1.06</v>
      </c>
      <c r="AT3795">
        <v>1.07</v>
      </c>
      <c r="AU3795">
        <v>0.86299999999999999</v>
      </c>
      <c r="AV3795">
        <v>890</v>
      </c>
      <c r="AW3795">
        <v>839</v>
      </c>
      <c r="AX3795">
        <v>845</v>
      </c>
    </row>
    <row r="3796" spans="1:50">
      <c r="A3796" s="22">
        <v>43227</v>
      </c>
      <c r="B3796">
        <v>432</v>
      </c>
      <c r="C3796">
        <v>439</v>
      </c>
      <c r="D3796">
        <v>428</v>
      </c>
      <c r="E3796">
        <v>439</v>
      </c>
      <c r="F3796" s="22">
        <v>43228</v>
      </c>
      <c r="G3796">
        <v>439</v>
      </c>
      <c r="H3796">
        <v>443</v>
      </c>
      <c r="I3796">
        <v>436</v>
      </c>
      <c r="J3796">
        <v>442</v>
      </c>
      <c r="K3796" s="22">
        <v>43229</v>
      </c>
      <c r="L3796">
        <v>506</v>
      </c>
      <c r="M3796">
        <v>1.01</v>
      </c>
      <c r="N3796" s="8" t="str">
        <f>IF(AND(AM3796=1,AC3796&lt;-0.005,AE3796&gt;O$1),R3796,"")</f>
        <v/>
      </c>
      <c r="O3796" s="8">
        <f t="shared" ref="O3796:O3855" si="302">SUM(N3796,O3795)</f>
        <v>593037.20019371714</v>
      </c>
      <c r="P3796" s="8" t="str">
        <f t="shared" si="301"/>
        <v/>
      </c>
      <c r="Q3796" s="8">
        <f t="shared" ref="Q3796:Q3855" si="303">SUM(P3796,Q3795)</f>
        <v>787005.30274845986</v>
      </c>
      <c r="R3796" s="8">
        <f t="shared" ref="R3796:R3855" si="304">(AJ3796/AK3796-1)*500000</f>
        <v>-15325.67049808431</v>
      </c>
      <c r="S3796" s="8">
        <f t="shared" ref="S3796:S3855" si="305">IF(AM3796=1,SUM(R3796,S3795),S3795)</f>
        <v>1724892.4160374426</v>
      </c>
      <c r="U3796" s="25">
        <v>43229.316678240742</v>
      </c>
      <c r="V3796">
        <v>27</v>
      </c>
      <c r="W3796">
        <v>8005</v>
      </c>
      <c r="X3796" t="s">
        <v>1053</v>
      </c>
      <c r="Y3796" t="s">
        <v>962</v>
      </c>
      <c r="Z3796" s="25">
        <v>43228.993750000001</v>
      </c>
      <c r="AA3796">
        <v>505</v>
      </c>
      <c r="AB3796">
        <v>63</v>
      </c>
      <c r="AC3796" s="24">
        <v>0.14249999999999999</v>
      </c>
      <c r="AD3796">
        <v>7700</v>
      </c>
      <c r="AE3796">
        <v>3825360</v>
      </c>
      <c r="AF3796" s="22">
        <v>43228</v>
      </c>
      <c r="AG3796">
        <v>439</v>
      </c>
      <c r="AH3796">
        <v>442</v>
      </c>
      <c r="AI3796" s="22">
        <v>43229</v>
      </c>
      <c r="AJ3796">
        <v>506</v>
      </c>
      <c r="AK3796">
        <v>522</v>
      </c>
      <c r="AM3796">
        <v>1</v>
      </c>
      <c r="AN3796">
        <v>0</v>
      </c>
      <c r="AO3796">
        <v>6.19</v>
      </c>
      <c r="AP3796">
        <v>2.2599999999999998</v>
      </c>
      <c r="AQ3796">
        <v>0.59</v>
      </c>
      <c r="AR3796">
        <v>0.44</v>
      </c>
      <c r="AS3796">
        <v>1.01</v>
      </c>
      <c r="AT3796">
        <v>1.01</v>
      </c>
      <c r="AU3796">
        <v>0.57899999999999996</v>
      </c>
      <c r="AV3796">
        <v>522</v>
      </c>
      <c r="AW3796">
        <v>482</v>
      </c>
      <c r="AX3796">
        <v>522</v>
      </c>
    </row>
    <row r="3797" spans="1:50">
      <c r="A3797" s="22">
        <v>43227</v>
      </c>
      <c r="B3797">
        <v>611.29999999999995</v>
      </c>
      <c r="C3797">
        <v>613.5</v>
      </c>
      <c r="D3797">
        <v>597.4</v>
      </c>
      <c r="E3797">
        <v>603.4</v>
      </c>
      <c r="F3797" s="22">
        <v>43228</v>
      </c>
      <c r="G3797">
        <v>605.9</v>
      </c>
      <c r="H3797">
        <v>609.6</v>
      </c>
      <c r="I3797">
        <v>603.6</v>
      </c>
      <c r="J3797">
        <v>606.5</v>
      </c>
      <c r="K3797" s="22">
        <v>43229</v>
      </c>
      <c r="L3797">
        <v>602</v>
      </c>
      <c r="M3797">
        <v>0.98</v>
      </c>
      <c r="N3797" s="8" t="str">
        <f>IF(AND(AM3797=1,AC3797&lt;-0.005,AE3797&gt;O$1),R3797,"")</f>
        <v/>
      </c>
      <c r="O3797" s="8">
        <f t="shared" si="302"/>
        <v>593037.20019371714</v>
      </c>
      <c r="P3797" s="8" t="str">
        <f t="shared" si="301"/>
        <v/>
      </c>
      <c r="Q3797" s="8">
        <f t="shared" si="303"/>
        <v>787005.30274845986</v>
      </c>
      <c r="R3797" s="8">
        <f t="shared" si="304"/>
        <v>-1655.6291390728561</v>
      </c>
      <c r="S3797" s="8">
        <f t="shared" si="305"/>
        <v>1723236.7868983697</v>
      </c>
      <c r="U3797" s="25">
        <v>43229.316678240742</v>
      </c>
      <c r="V3797">
        <v>29</v>
      </c>
      <c r="W3797">
        <v>8604</v>
      </c>
      <c r="X3797" t="s">
        <v>1039</v>
      </c>
      <c r="Y3797" t="s">
        <v>962</v>
      </c>
      <c r="Z3797" s="25">
        <v>43228.993750000001</v>
      </c>
      <c r="AA3797">
        <v>610</v>
      </c>
      <c r="AB3797">
        <v>3.5</v>
      </c>
      <c r="AC3797" s="24">
        <v>5.7999999999999996E-3</v>
      </c>
      <c r="AD3797">
        <v>7300</v>
      </c>
      <c r="AE3797">
        <v>4436180</v>
      </c>
      <c r="AF3797" s="22">
        <v>43228</v>
      </c>
      <c r="AG3797">
        <v>605.9</v>
      </c>
      <c r="AH3797">
        <v>606.5</v>
      </c>
      <c r="AI3797" s="22">
        <v>43229</v>
      </c>
      <c r="AJ3797">
        <v>602</v>
      </c>
      <c r="AK3797">
        <v>604</v>
      </c>
      <c r="AM3797">
        <v>1</v>
      </c>
      <c r="AN3797">
        <v>0.15</v>
      </c>
      <c r="AO3797">
        <v>18.260000000000002</v>
      </c>
      <c r="AP3797" t="s">
        <v>956</v>
      </c>
      <c r="AQ3797">
        <v>0.22</v>
      </c>
      <c r="AR3797">
        <v>0.14000000000000001</v>
      </c>
      <c r="AS3797">
        <v>0.98</v>
      </c>
      <c r="AT3797">
        <v>0.97</v>
      </c>
      <c r="AU3797">
        <v>0.72199999999999998</v>
      </c>
      <c r="AV3797">
        <v>605.5</v>
      </c>
      <c r="AW3797">
        <v>598.20000000000005</v>
      </c>
      <c r="AX3797">
        <v>604</v>
      </c>
    </row>
    <row r="3798" spans="1:50">
      <c r="A3798" s="22">
        <v>43227</v>
      </c>
      <c r="B3798">
        <v>1488</v>
      </c>
      <c r="C3798">
        <v>1620</v>
      </c>
      <c r="D3798">
        <v>1486</v>
      </c>
      <c r="E3798">
        <v>1544</v>
      </c>
      <c r="F3798" s="22">
        <v>43228</v>
      </c>
      <c r="G3798">
        <v>1513</v>
      </c>
      <c r="H3798">
        <v>1521</v>
      </c>
      <c r="I3798">
        <v>1380</v>
      </c>
      <c r="J3798">
        <v>1422</v>
      </c>
      <c r="K3798" s="22">
        <v>43229</v>
      </c>
      <c r="L3798">
        <v>1439</v>
      </c>
      <c r="M3798">
        <v>1.02</v>
      </c>
      <c r="N3798" s="8" t="str">
        <f>IF(AND(AM3798=1,AC3798&lt;-0.005,AE3798&gt;O$1),R3798,"")</f>
        <v/>
      </c>
      <c r="O3798" s="8">
        <f t="shared" si="302"/>
        <v>593037.20019371714</v>
      </c>
      <c r="P3798" s="8" t="str">
        <f t="shared" si="301"/>
        <v/>
      </c>
      <c r="Q3798" s="8">
        <f t="shared" si="303"/>
        <v>787005.30274845986</v>
      </c>
      <c r="R3798" s="8">
        <f t="shared" si="304"/>
        <v>-32184.655396618968</v>
      </c>
      <c r="S3798" s="8">
        <f t="shared" si="305"/>
        <v>1691052.1315017508</v>
      </c>
      <c r="U3798" s="25">
        <v>43229.316678240742</v>
      </c>
      <c r="V3798">
        <v>31</v>
      </c>
      <c r="W3798">
        <v>8358</v>
      </c>
      <c r="X3798" t="s">
        <v>1072</v>
      </c>
      <c r="Y3798" t="s">
        <v>962</v>
      </c>
      <c r="Z3798" s="25">
        <v>43228.974999999999</v>
      </c>
      <c r="AA3798">
        <v>1422</v>
      </c>
      <c r="AB3798">
        <v>0</v>
      </c>
      <c r="AC3798" s="24">
        <v>0</v>
      </c>
      <c r="AD3798">
        <v>7000</v>
      </c>
      <c r="AE3798">
        <v>9944690</v>
      </c>
      <c r="AF3798" s="22">
        <v>43228</v>
      </c>
      <c r="AG3798">
        <v>1513</v>
      </c>
      <c r="AH3798">
        <v>1422</v>
      </c>
      <c r="AI3798" s="22">
        <v>43229</v>
      </c>
      <c r="AJ3798">
        <v>1439</v>
      </c>
      <c r="AK3798">
        <v>1538</v>
      </c>
      <c r="AM3798">
        <v>1</v>
      </c>
      <c r="AN3798">
        <v>0.05</v>
      </c>
      <c r="AO3798">
        <v>0.5</v>
      </c>
      <c r="AP3798">
        <v>1.48</v>
      </c>
      <c r="AQ3798">
        <v>0.68</v>
      </c>
      <c r="AR3798">
        <v>0.23</v>
      </c>
      <c r="AS3798">
        <v>1.02</v>
      </c>
      <c r="AT3798">
        <v>0.9</v>
      </c>
      <c r="AU3798">
        <v>1.0820000000000001</v>
      </c>
      <c r="AV3798">
        <v>1548</v>
      </c>
      <c r="AW3798">
        <v>1439</v>
      </c>
      <c r="AX3798">
        <v>1538</v>
      </c>
    </row>
    <row r="3799" spans="1:50">
      <c r="A3799" s="22">
        <v>43227</v>
      </c>
      <c r="B3799">
        <v>289</v>
      </c>
      <c r="C3799">
        <v>289</v>
      </c>
      <c r="D3799">
        <v>284</v>
      </c>
      <c r="E3799">
        <v>288</v>
      </c>
      <c r="F3799" s="22">
        <v>43228</v>
      </c>
      <c r="G3799">
        <v>285</v>
      </c>
      <c r="H3799">
        <v>287</v>
      </c>
      <c r="I3799">
        <v>279</v>
      </c>
      <c r="J3799">
        <v>286</v>
      </c>
      <c r="K3799" s="22">
        <v>43229</v>
      </c>
      <c r="L3799">
        <v>254</v>
      </c>
      <c r="M3799">
        <v>1.01</v>
      </c>
      <c r="N3799" s="8">
        <f>IF(AND(AM3799=1,AC3799&lt;-0.005,AE3799&gt;O$1),R3799,"")</f>
        <v>-1960.7843137254831</v>
      </c>
      <c r="O3799" s="8">
        <f t="shared" si="302"/>
        <v>591076.4158799916</v>
      </c>
      <c r="P3799" s="8" t="str">
        <f t="shared" si="301"/>
        <v/>
      </c>
      <c r="Q3799" s="8">
        <f t="shared" si="303"/>
        <v>787005.30274845986</v>
      </c>
      <c r="R3799" s="8">
        <f t="shared" si="304"/>
        <v>-1960.7843137254831</v>
      </c>
      <c r="S3799" s="8">
        <f t="shared" si="305"/>
        <v>1689091.3471880252</v>
      </c>
      <c r="U3799" s="25">
        <v>43229.316678240742</v>
      </c>
      <c r="V3799">
        <v>32</v>
      </c>
      <c r="W3799">
        <v>7238</v>
      </c>
      <c r="X3799" t="s">
        <v>1071</v>
      </c>
      <c r="Y3799" t="s">
        <v>962</v>
      </c>
      <c r="Z3799" s="25">
        <v>43228.990277777775</v>
      </c>
      <c r="AA3799">
        <v>275.8</v>
      </c>
      <c r="AB3799">
        <v>-10.199999999999999</v>
      </c>
      <c r="AC3799" s="24">
        <v>-3.5700000000000003E-2</v>
      </c>
      <c r="AD3799">
        <v>6600</v>
      </c>
      <c r="AE3799">
        <v>1768450</v>
      </c>
      <c r="AF3799" s="22">
        <v>43228</v>
      </c>
      <c r="AG3799">
        <v>285</v>
      </c>
      <c r="AH3799">
        <v>286</v>
      </c>
      <c r="AI3799" s="22">
        <v>43229</v>
      </c>
      <c r="AJ3799">
        <v>254</v>
      </c>
      <c r="AK3799">
        <v>255</v>
      </c>
      <c r="AM3799">
        <v>1</v>
      </c>
      <c r="AN3799" t="s">
        <v>1023</v>
      </c>
      <c r="AO3799">
        <v>5.61</v>
      </c>
      <c r="AP3799">
        <v>0</v>
      </c>
      <c r="AQ3799">
        <v>0.78</v>
      </c>
      <c r="AR3799">
        <v>0.51</v>
      </c>
      <c r="AS3799">
        <v>1.01</v>
      </c>
      <c r="AT3799">
        <v>1</v>
      </c>
      <c r="AU3799">
        <v>0.81899999999999995</v>
      </c>
      <c r="AV3799">
        <v>264</v>
      </c>
      <c r="AW3799">
        <v>254</v>
      </c>
      <c r="AX3799">
        <v>255</v>
      </c>
    </row>
    <row r="3800" spans="1:50">
      <c r="A3800" s="22">
        <v>43227</v>
      </c>
      <c r="B3800">
        <v>197.2</v>
      </c>
      <c r="C3800">
        <v>197.3</v>
      </c>
      <c r="D3800">
        <v>196</v>
      </c>
      <c r="E3800">
        <v>197</v>
      </c>
      <c r="F3800" s="22">
        <v>43228</v>
      </c>
      <c r="G3800">
        <v>196.4</v>
      </c>
      <c r="H3800">
        <v>199.1</v>
      </c>
      <c r="I3800">
        <v>196.3</v>
      </c>
      <c r="J3800">
        <v>198.2</v>
      </c>
      <c r="K3800" s="22">
        <v>43229</v>
      </c>
      <c r="L3800">
        <v>197.3</v>
      </c>
      <c r="M3800">
        <v>1.01</v>
      </c>
      <c r="N3800" s="8" t="str">
        <f>IF(AND(AM3800=1,AC3800&lt;-0.005,AE3800&gt;O$1),R3800,"")</f>
        <v/>
      </c>
      <c r="O3800" s="8">
        <f t="shared" si="302"/>
        <v>591076.4158799916</v>
      </c>
      <c r="P3800" s="8" t="str">
        <f t="shared" si="301"/>
        <v/>
      </c>
      <c r="Q3800" s="8">
        <f t="shared" si="303"/>
        <v>787005.30274845986</v>
      </c>
      <c r="R3800" s="8">
        <f t="shared" si="304"/>
        <v>-759.10931174083544</v>
      </c>
      <c r="S3800" s="8">
        <f t="shared" si="305"/>
        <v>1688332.2378762844</v>
      </c>
      <c r="U3800" s="25">
        <v>43229.316678240742</v>
      </c>
      <c r="V3800">
        <v>33</v>
      </c>
      <c r="W3800">
        <v>8411</v>
      </c>
      <c r="X3800" t="s">
        <v>1070</v>
      </c>
      <c r="Y3800" t="s">
        <v>962</v>
      </c>
      <c r="Z3800" s="25">
        <v>43228.988888888889</v>
      </c>
      <c r="AA3800">
        <v>198</v>
      </c>
      <c r="AB3800">
        <v>-0.2</v>
      </c>
      <c r="AC3800" s="24">
        <v>-1E-3</v>
      </c>
      <c r="AD3800">
        <v>6500</v>
      </c>
      <c r="AE3800">
        <v>1285600</v>
      </c>
      <c r="AF3800" s="22">
        <v>43228</v>
      </c>
      <c r="AG3800">
        <v>196.4</v>
      </c>
      <c r="AH3800">
        <v>198.2</v>
      </c>
      <c r="AI3800" s="22">
        <v>43229</v>
      </c>
      <c r="AJ3800">
        <v>197.3</v>
      </c>
      <c r="AK3800">
        <v>197.6</v>
      </c>
      <c r="AM3800">
        <v>1</v>
      </c>
      <c r="AN3800" t="s">
        <v>1023</v>
      </c>
      <c r="AO3800">
        <v>5.75</v>
      </c>
      <c r="AP3800">
        <v>3.78</v>
      </c>
      <c r="AQ3800">
        <v>0.76</v>
      </c>
      <c r="AR3800">
        <v>0.5</v>
      </c>
      <c r="AS3800">
        <v>1.01</v>
      </c>
      <c r="AT3800">
        <v>1.01</v>
      </c>
      <c r="AU3800">
        <v>0.42299999999999999</v>
      </c>
      <c r="AV3800">
        <v>197.8</v>
      </c>
      <c r="AW3800">
        <v>196.1</v>
      </c>
      <c r="AX3800">
        <v>197.6</v>
      </c>
    </row>
    <row r="3801" spans="1:50">
      <c r="A3801" s="22">
        <v>43227</v>
      </c>
      <c r="B3801">
        <v>120</v>
      </c>
      <c r="C3801">
        <v>120</v>
      </c>
      <c r="D3801">
        <v>118</v>
      </c>
      <c r="E3801">
        <v>119</v>
      </c>
      <c r="F3801" s="22">
        <v>43228</v>
      </c>
      <c r="G3801">
        <v>150</v>
      </c>
      <c r="H3801">
        <v>150</v>
      </c>
      <c r="I3801">
        <v>149</v>
      </c>
      <c r="J3801">
        <v>149</v>
      </c>
      <c r="K3801" s="22">
        <v>43229</v>
      </c>
      <c r="L3801">
        <v>149</v>
      </c>
      <c r="M3801">
        <v>1</v>
      </c>
      <c r="N3801" s="8" t="str">
        <f>IF(AND(AM3801=1,AC3801&lt;-0.005,AE3801&gt;O$1),R3801,"")</f>
        <v/>
      </c>
      <c r="O3801" s="8">
        <f t="shared" si="302"/>
        <v>591076.4158799916</v>
      </c>
      <c r="P3801" s="8" t="str">
        <f t="shared" si="301"/>
        <v/>
      </c>
      <c r="Q3801" s="8">
        <f t="shared" si="303"/>
        <v>787005.30274845986</v>
      </c>
      <c r="R3801" s="8">
        <f t="shared" si="304"/>
        <v>0</v>
      </c>
      <c r="S3801" s="8">
        <f t="shared" si="305"/>
        <v>1688332.2378762844</v>
      </c>
      <c r="U3801" s="25">
        <v>43229.316678240742</v>
      </c>
      <c r="V3801">
        <v>34</v>
      </c>
      <c r="W3801">
        <v>8201</v>
      </c>
      <c r="X3801" t="s">
        <v>1054</v>
      </c>
      <c r="Y3801" t="s">
        <v>962</v>
      </c>
      <c r="Z3801" s="25">
        <v>43228.939583333333</v>
      </c>
      <c r="AA3801">
        <v>149.19999999999999</v>
      </c>
      <c r="AB3801">
        <v>0.2</v>
      </c>
      <c r="AC3801" s="24">
        <v>1.2999999999999999E-3</v>
      </c>
      <c r="AD3801">
        <v>6000</v>
      </c>
      <c r="AE3801">
        <v>894600</v>
      </c>
      <c r="AF3801" s="22">
        <v>43228</v>
      </c>
      <c r="AG3801">
        <v>150</v>
      </c>
      <c r="AH3801">
        <v>149</v>
      </c>
      <c r="AI3801" s="22">
        <v>43229</v>
      </c>
      <c r="AJ3801">
        <v>149</v>
      </c>
      <c r="AK3801">
        <v>149</v>
      </c>
      <c r="AM3801">
        <v>2</v>
      </c>
      <c r="AN3801" t="s">
        <v>1023</v>
      </c>
      <c r="AO3801">
        <v>0</v>
      </c>
      <c r="AP3801">
        <v>0</v>
      </c>
      <c r="AQ3801">
        <v>0.33</v>
      </c>
      <c r="AR3801">
        <v>0.5</v>
      </c>
      <c r="AS3801">
        <v>1</v>
      </c>
      <c r="AT3801">
        <v>1</v>
      </c>
      <c r="AU3801">
        <v>1.1080000000000001</v>
      </c>
      <c r="AV3801">
        <v>150</v>
      </c>
      <c r="AW3801">
        <v>149</v>
      </c>
      <c r="AX3801">
        <v>149</v>
      </c>
    </row>
    <row r="3802" spans="1:50">
      <c r="A3802" s="22">
        <v>43227</v>
      </c>
      <c r="B3802">
        <v>322</v>
      </c>
      <c r="C3802">
        <v>343</v>
      </c>
      <c r="D3802">
        <v>272</v>
      </c>
      <c r="E3802">
        <v>273</v>
      </c>
      <c r="F3802" s="22">
        <v>43228</v>
      </c>
      <c r="G3802">
        <v>278</v>
      </c>
      <c r="H3802">
        <v>279</v>
      </c>
      <c r="I3802">
        <v>257</v>
      </c>
      <c r="J3802">
        <v>260</v>
      </c>
      <c r="K3802" s="22">
        <v>43229</v>
      </c>
      <c r="L3802">
        <v>260</v>
      </c>
      <c r="M3802">
        <v>1.1499999999999999</v>
      </c>
      <c r="N3802" s="8" t="str">
        <f>IF(AND(AM3802=1,AC3802&lt;-0.005,AE3802&gt;O$1),R3802,"")</f>
        <v/>
      </c>
      <c r="O3802" s="8">
        <f t="shared" si="302"/>
        <v>591076.4158799916</v>
      </c>
      <c r="P3802" s="8" t="str">
        <f t="shared" ref="P3802:P3855" si="306">IF(AND(AM3802=1,AC3802&lt;Q$8,E3802/B3802-1&gt;Q$9,J3802&lt;Q$10),R3802,"")</f>
        <v/>
      </c>
      <c r="Q3802" s="8">
        <f t="shared" si="303"/>
        <v>787005.30274845986</v>
      </c>
      <c r="R3802" s="8">
        <f t="shared" si="304"/>
        <v>5836.5758754863609</v>
      </c>
      <c r="S3802" s="8">
        <f t="shared" si="305"/>
        <v>1688332.2378762844</v>
      </c>
      <c r="U3802" s="25">
        <v>43229.316678240742</v>
      </c>
      <c r="V3802">
        <v>35</v>
      </c>
      <c r="W3802">
        <v>8256</v>
      </c>
      <c r="X3802" t="s">
        <v>1032</v>
      </c>
      <c r="Y3802" t="s">
        <v>960</v>
      </c>
      <c r="Z3802" s="25">
        <v>43228.981249999997</v>
      </c>
      <c r="AA3802">
        <v>264</v>
      </c>
      <c r="AB3802">
        <v>4</v>
      </c>
      <c r="AC3802" s="24">
        <v>1.54E-2</v>
      </c>
      <c r="AD3802">
        <v>5900</v>
      </c>
      <c r="AE3802">
        <v>1561040</v>
      </c>
      <c r="AF3802" s="22">
        <v>43228</v>
      </c>
      <c r="AG3802">
        <v>278</v>
      </c>
      <c r="AH3802">
        <v>260</v>
      </c>
      <c r="AI3802" s="22">
        <v>43229</v>
      </c>
      <c r="AJ3802">
        <v>260</v>
      </c>
      <c r="AK3802">
        <v>257</v>
      </c>
      <c r="AM3802">
        <v>2</v>
      </c>
      <c r="AN3802" t="s">
        <v>1023</v>
      </c>
      <c r="AO3802">
        <v>1418.3</v>
      </c>
      <c r="AP3802" t="s">
        <v>956</v>
      </c>
      <c r="AQ3802">
        <v>0.71</v>
      </c>
      <c r="AR3802">
        <v>0.76</v>
      </c>
      <c r="AS3802">
        <v>1.1499999999999999</v>
      </c>
      <c r="AT3802">
        <v>1.17</v>
      </c>
      <c r="AU3802">
        <v>0.88600000000000001</v>
      </c>
      <c r="AV3802">
        <v>267</v>
      </c>
      <c r="AW3802">
        <v>255</v>
      </c>
      <c r="AX3802">
        <v>257</v>
      </c>
    </row>
    <row r="3803" spans="1:50">
      <c r="A3803" s="22">
        <v>43227</v>
      </c>
      <c r="B3803">
        <v>1130</v>
      </c>
      <c r="C3803">
        <v>1169</v>
      </c>
      <c r="D3803">
        <v>1120</v>
      </c>
      <c r="E3803">
        <v>1162</v>
      </c>
      <c r="F3803" s="22">
        <v>43228</v>
      </c>
      <c r="G3803">
        <v>1150</v>
      </c>
      <c r="H3803">
        <v>1160</v>
      </c>
      <c r="I3803">
        <v>1091</v>
      </c>
      <c r="J3803">
        <v>1098</v>
      </c>
      <c r="K3803" s="22">
        <v>43229</v>
      </c>
      <c r="L3803">
        <v>1105</v>
      </c>
      <c r="M3803">
        <v>1.2</v>
      </c>
      <c r="N3803" s="8" t="str">
        <f>IF(AND(AM3803=1,AC3803&lt;-0.005,AE3803&gt;O$1),R3803,"")</f>
        <v/>
      </c>
      <c r="O3803" s="8">
        <f t="shared" si="302"/>
        <v>591076.4158799916</v>
      </c>
      <c r="P3803" s="8" t="str">
        <f t="shared" si="306"/>
        <v/>
      </c>
      <c r="Q3803" s="8">
        <f t="shared" si="303"/>
        <v>787005.30274845986</v>
      </c>
      <c r="R3803" s="8">
        <f t="shared" si="304"/>
        <v>16838.166510757757</v>
      </c>
      <c r="S3803" s="8">
        <f t="shared" si="305"/>
        <v>1688332.2378762844</v>
      </c>
      <c r="U3803" s="25">
        <v>43229.316678240742</v>
      </c>
      <c r="V3803">
        <v>36</v>
      </c>
      <c r="W3803">
        <v>3825</v>
      </c>
      <c r="X3803" t="s">
        <v>1069</v>
      </c>
      <c r="Y3803" t="s">
        <v>954</v>
      </c>
      <c r="Z3803" s="25">
        <v>43228.990972222222</v>
      </c>
      <c r="AA3803">
        <v>1103</v>
      </c>
      <c r="AB3803">
        <v>5</v>
      </c>
      <c r="AC3803" s="24">
        <v>4.5999999999999999E-3</v>
      </c>
      <c r="AD3803">
        <v>5300</v>
      </c>
      <c r="AE3803">
        <v>5812120</v>
      </c>
      <c r="AF3803" s="22">
        <v>43228</v>
      </c>
      <c r="AG3803">
        <v>1150</v>
      </c>
      <c r="AH3803">
        <v>1098</v>
      </c>
      <c r="AI3803" s="22">
        <v>43229</v>
      </c>
      <c r="AJ3803">
        <v>1105</v>
      </c>
      <c r="AK3803">
        <v>1069</v>
      </c>
      <c r="AM3803">
        <v>2</v>
      </c>
      <c r="AN3803" t="s">
        <v>1023</v>
      </c>
      <c r="AO3803">
        <v>731.74</v>
      </c>
      <c r="AP3803" t="s">
        <v>956</v>
      </c>
      <c r="AQ3803">
        <v>1</v>
      </c>
      <c r="AR3803">
        <v>1</v>
      </c>
      <c r="AS3803">
        <v>1.2</v>
      </c>
      <c r="AT3803">
        <v>1.21</v>
      </c>
      <c r="AU3803">
        <v>1.5249999999999999</v>
      </c>
      <c r="AV3803">
        <v>1124</v>
      </c>
      <c r="AW3803">
        <v>1056</v>
      </c>
      <c r="AX3803">
        <v>1069</v>
      </c>
    </row>
    <row r="3804" spans="1:50">
      <c r="A3804" s="22">
        <v>43227</v>
      </c>
      <c r="B3804">
        <v>560</v>
      </c>
      <c r="C3804">
        <v>573</v>
      </c>
      <c r="D3804">
        <v>558</v>
      </c>
      <c r="E3804">
        <v>567</v>
      </c>
      <c r="F3804" s="22">
        <v>43228</v>
      </c>
      <c r="G3804">
        <v>567</v>
      </c>
      <c r="H3804">
        <v>578</v>
      </c>
      <c r="I3804">
        <v>538</v>
      </c>
      <c r="J3804">
        <v>539</v>
      </c>
      <c r="K3804" s="22">
        <v>43229</v>
      </c>
      <c r="L3804">
        <v>500</v>
      </c>
      <c r="M3804">
        <v>1.03</v>
      </c>
      <c r="N3804" s="8" t="str">
        <f>IF(AND(AM3804=1,AC3804&lt;-0.005,AE3804&gt;O$1),R3804,"")</f>
        <v/>
      </c>
      <c r="O3804" s="8">
        <f t="shared" si="302"/>
        <v>591076.4158799916</v>
      </c>
      <c r="P3804" s="8" t="str">
        <f t="shared" si="306"/>
        <v/>
      </c>
      <c r="Q3804" s="8">
        <f t="shared" si="303"/>
        <v>787005.30274845986</v>
      </c>
      <c r="R3804" s="8">
        <f t="shared" si="304"/>
        <v>4032.2580645161256</v>
      </c>
      <c r="S3804" s="8">
        <f t="shared" si="305"/>
        <v>1688332.2378762844</v>
      </c>
      <c r="U3804" s="25">
        <v>43229.316689814812</v>
      </c>
      <c r="V3804">
        <v>38</v>
      </c>
      <c r="W3804">
        <v>4350</v>
      </c>
      <c r="X3804" t="s">
        <v>1067</v>
      </c>
      <c r="Y3804" t="s">
        <v>962</v>
      </c>
      <c r="Z3804" s="25">
        <v>43228.974305555559</v>
      </c>
      <c r="AA3804">
        <v>500</v>
      </c>
      <c r="AB3804">
        <v>-39</v>
      </c>
      <c r="AC3804" s="24">
        <v>-7.2400000000000006E-2</v>
      </c>
      <c r="AD3804">
        <v>5200</v>
      </c>
      <c r="AE3804">
        <v>2604430</v>
      </c>
      <c r="AF3804" s="22">
        <v>43228</v>
      </c>
      <c r="AG3804">
        <v>567</v>
      </c>
      <c r="AH3804">
        <v>539</v>
      </c>
      <c r="AI3804" s="22">
        <v>43229</v>
      </c>
      <c r="AJ3804">
        <v>500</v>
      </c>
      <c r="AK3804">
        <v>496</v>
      </c>
      <c r="AM3804">
        <v>2</v>
      </c>
      <c r="AN3804" t="s">
        <v>1023</v>
      </c>
      <c r="AO3804">
        <v>0</v>
      </c>
      <c r="AP3804">
        <v>1.86</v>
      </c>
      <c r="AQ3804">
        <v>0.63</v>
      </c>
      <c r="AR3804">
        <v>0.46</v>
      </c>
      <c r="AS3804">
        <v>1.03</v>
      </c>
      <c r="AT3804">
        <v>1</v>
      </c>
      <c r="AU3804">
        <v>0.68</v>
      </c>
      <c r="AV3804">
        <v>519</v>
      </c>
      <c r="AW3804">
        <v>486</v>
      </c>
      <c r="AX3804">
        <v>496</v>
      </c>
    </row>
    <row r="3805" spans="1:50">
      <c r="A3805" s="22">
        <v>43227</v>
      </c>
      <c r="B3805">
        <v>133</v>
      </c>
      <c r="C3805">
        <v>140</v>
      </c>
      <c r="D3805">
        <v>127</v>
      </c>
      <c r="E3805">
        <v>127</v>
      </c>
      <c r="F3805" s="22">
        <v>43228</v>
      </c>
      <c r="G3805">
        <v>124</v>
      </c>
      <c r="H3805">
        <v>124</v>
      </c>
      <c r="I3805">
        <v>120</v>
      </c>
      <c r="J3805">
        <v>122</v>
      </c>
      <c r="K3805" s="22">
        <v>43229</v>
      </c>
      <c r="L3805">
        <v>121</v>
      </c>
      <c r="M3805">
        <v>1</v>
      </c>
      <c r="N3805" s="8">
        <f>IF(AND(AM3805=1,AC3805&lt;-0.005,AE3805&gt;O$1),R3805,"")</f>
        <v>17094.017094017145</v>
      </c>
      <c r="O3805" s="8">
        <f t="shared" si="302"/>
        <v>608170.43297400873</v>
      </c>
      <c r="P3805" s="8" t="str">
        <f t="shared" si="306"/>
        <v/>
      </c>
      <c r="Q3805" s="8">
        <f t="shared" si="303"/>
        <v>787005.30274845986</v>
      </c>
      <c r="R3805" s="8">
        <f t="shared" si="304"/>
        <v>17094.017094017145</v>
      </c>
      <c r="S3805" s="8">
        <f t="shared" si="305"/>
        <v>1705426.2549703016</v>
      </c>
      <c r="U3805" s="25">
        <v>43229.316689814812</v>
      </c>
      <c r="V3805">
        <v>39</v>
      </c>
      <c r="W3805">
        <v>5955</v>
      </c>
      <c r="X3805" t="s">
        <v>468</v>
      </c>
      <c r="Y3805" t="s">
        <v>954</v>
      </c>
      <c r="Z3805" s="25">
        <v>43228.990277777775</v>
      </c>
      <c r="AA3805">
        <v>120.5</v>
      </c>
      <c r="AB3805">
        <v>-1.5</v>
      </c>
      <c r="AC3805" s="24">
        <v>-1.23E-2</v>
      </c>
      <c r="AD3805">
        <v>5100</v>
      </c>
      <c r="AE3805">
        <v>612390</v>
      </c>
      <c r="AF3805" s="22">
        <v>43228</v>
      </c>
      <c r="AG3805">
        <v>124</v>
      </c>
      <c r="AH3805">
        <v>122</v>
      </c>
      <c r="AI3805" s="22">
        <v>43229</v>
      </c>
      <c r="AJ3805">
        <v>121</v>
      </c>
      <c r="AK3805">
        <v>117</v>
      </c>
      <c r="AM3805">
        <v>1</v>
      </c>
      <c r="AN3805">
        <v>0</v>
      </c>
      <c r="AO3805">
        <v>7.14</v>
      </c>
      <c r="AP3805">
        <v>0.82</v>
      </c>
      <c r="AQ3805">
        <v>0.3</v>
      </c>
      <c r="AR3805">
        <v>0.1</v>
      </c>
      <c r="AS3805">
        <v>1</v>
      </c>
      <c r="AT3805">
        <v>0.87</v>
      </c>
      <c r="AU3805">
        <v>1.052</v>
      </c>
      <c r="AV3805">
        <v>122</v>
      </c>
      <c r="AW3805">
        <v>117</v>
      </c>
      <c r="AX3805">
        <v>117</v>
      </c>
    </row>
    <row r="3806" spans="1:50">
      <c r="A3806" s="22">
        <v>43227</v>
      </c>
      <c r="B3806">
        <v>630</v>
      </c>
      <c r="C3806">
        <v>654</v>
      </c>
      <c r="D3806">
        <v>617</v>
      </c>
      <c r="E3806">
        <v>647</v>
      </c>
      <c r="F3806" s="22">
        <v>43228</v>
      </c>
      <c r="G3806">
        <v>654</v>
      </c>
      <c r="H3806">
        <v>667</v>
      </c>
      <c r="I3806">
        <v>649</v>
      </c>
      <c r="J3806">
        <v>666</v>
      </c>
      <c r="K3806" s="22">
        <v>43229</v>
      </c>
      <c r="L3806">
        <v>674</v>
      </c>
      <c r="M3806">
        <v>1.03</v>
      </c>
      <c r="N3806" s="8" t="str">
        <f>IF(AND(AM3806=1,AC3806&lt;-0.005,AE3806&gt;O$1),R3806,"")</f>
        <v/>
      </c>
      <c r="O3806" s="8">
        <f t="shared" si="302"/>
        <v>608170.43297400873</v>
      </c>
      <c r="P3806" s="8" t="str">
        <f t="shared" si="306"/>
        <v/>
      </c>
      <c r="Q3806" s="8">
        <f t="shared" si="303"/>
        <v>787005.30274845986</v>
      </c>
      <c r="R3806" s="8">
        <f t="shared" si="304"/>
        <v>26562.500000000044</v>
      </c>
      <c r="S3806" s="8">
        <f t="shared" si="305"/>
        <v>1705426.2549703016</v>
      </c>
      <c r="U3806" s="25">
        <v>43229.316689814812</v>
      </c>
      <c r="V3806">
        <v>40</v>
      </c>
      <c r="W3806">
        <v>1853</v>
      </c>
      <c r="X3806" t="s">
        <v>800</v>
      </c>
      <c r="Y3806" t="s">
        <v>954</v>
      </c>
      <c r="Z3806" s="25">
        <v>43228.989583333336</v>
      </c>
      <c r="AA3806">
        <v>676</v>
      </c>
      <c r="AB3806">
        <v>10</v>
      </c>
      <c r="AC3806" s="24">
        <v>1.4999999999999999E-2</v>
      </c>
      <c r="AD3806">
        <v>4600</v>
      </c>
      <c r="AE3806">
        <v>3111450</v>
      </c>
      <c r="AF3806" s="22">
        <v>43228</v>
      </c>
      <c r="AG3806">
        <v>654</v>
      </c>
      <c r="AH3806">
        <v>666</v>
      </c>
      <c r="AI3806" s="22">
        <v>43229</v>
      </c>
      <c r="AJ3806">
        <v>674</v>
      </c>
      <c r="AK3806">
        <v>640</v>
      </c>
      <c r="AM3806">
        <v>2</v>
      </c>
      <c r="AN3806" t="s">
        <v>1023</v>
      </c>
      <c r="AO3806">
        <v>263.2</v>
      </c>
      <c r="AP3806">
        <v>0.75</v>
      </c>
      <c r="AQ3806">
        <v>0.64</v>
      </c>
      <c r="AR3806">
        <v>0.32</v>
      </c>
      <c r="AS3806">
        <v>1.03</v>
      </c>
      <c r="AT3806">
        <v>0.99</v>
      </c>
      <c r="AU3806">
        <v>1.1339999999999999</v>
      </c>
      <c r="AV3806">
        <v>674</v>
      </c>
      <c r="AW3806">
        <v>618</v>
      </c>
      <c r="AX3806">
        <v>640</v>
      </c>
    </row>
    <row r="3807" spans="1:50">
      <c r="A3807" s="22">
        <v>43227</v>
      </c>
      <c r="B3807">
        <v>960</v>
      </c>
      <c r="C3807">
        <v>971</v>
      </c>
      <c r="D3807">
        <v>954</v>
      </c>
      <c r="E3807">
        <v>969</v>
      </c>
      <c r="F3807" s="22">
        <v>43228</v>
      </c>
      <c r="G3807">
        <v>970</v>
      </c>
      <c r="H3807">
        <v>975</v>
      </c>
      <c r="I3807">
        <v>945</v>
      </c>
      <c r="J3807">
        <v>945</v>
      </c>
      <c r="K3807" s="22">
        <v>43229</v>
      </c>
      <c r="L3807">
        <v>907</v>
      </c>
      <c r="M3807">
        <v>1.03</v>
      </c>
      <c r="N3807" s="8">
        <f>IF(AND(AM3807=1,AC3807&lt;-0.005,AE3807&gt;O$1),R3807,"")</f>
        <v>6703.9106145251326</v>
      </c>
      <c r="O3807" s="8">
        <f t="shared" si="302"/>
        <v>614874.34358853381</v>
      </c>
      <c r="P3807" s="8">
        <f t="shared" si="306"/>
        <v>6703.9106145251326</v>
      </c>
      <c r="Q3807" s="8">
        <f t="shared" si="303"/>
        <v>793709.21336298494</v>
      </c>
      <c r="R3807" s="8">
        <f t="shared" si="304"/>
        <v>6703.9106145251326</v>
      </c>
      <c r="S3807" s="8">
        <f t="shared" si="305"/>
        <v>1712130.1655848268</v>
      </c>
      <c r="U3807" s="25">
        <v>43229.316689814812</v>
      </c>
      <c r="V3807">
        <v>41</v>
      </c>
      <c r="W3807">
        <v>3639</v>
      </c>
      <c r="X3807" t="s">
        <v>1066</v>
      </c>
      <c r="Y3807" t="s">
        <v>962</v>
      </c>
      <c r="Z3807" s="25">
        <v>43228.949305555558</v>
      </c>
      <c r="AA3807">
        <v>887</v>
      </c>
      <c r="AB3807">
        <v>-58</v>
      </c>
      <c r="AC3807" s="24">
        <v>-6.1400000000000003E-2</v>
      </c>
      <c r="AD3807">
        <v>4600</v>
      </c>
      <c r="AE3807">
        <v>3961650</v>
      </c>
      <c r="AF3807" s="22">
        <v>43228</v>
      </c>
      <c r="AG3807">
        <v>970</v>
      </c>
      <c r="AH3807">
        <v>945</v>
      </c>
      <c r="AI3807" s="22">
        <v>43229</v>
      </c>
      <c r="AJ3807">
        <v>907</v>
      </c>
      <c r="AK3807">
        <v>895</v>
      </c>
      <c r="AM3807">
        <v>1</v>
      </c>
      <c r="AN3807">
        <v>0</v>
      </c>
      <c r="AO3807">
        <v>2.73</v>
      </c>
      <c r="AP3807" t="s">
        <v>956</v>
      </c>
      <c r="AQ3807">
        <v>1</v>
      </c>
      <c r="AR3807">
        <v>0.46</v>
      </c>
      <c r="AS3807">
        <v>1.03</v>
      </c>
      <c r="AT3807">
        <v>1.01</v>
      </c>
      <c r="AU3807">
        <v>0.91300000000000003</v>
      </c>
      <c r="AV3807">
        <v>913</v>
      </c>
      <c r="AW3807">
        <v>889</v>
      </c>
      <c r="AX3807">
        <v>895</v>
      </c>
    </row>
    <row r="3808" spans="1:50">
      <c r="A3808" s="22">
        <v>43227</v>
      </c>
      <c r="B3808">
        <v>1412</v>
      </c>
      <c r="C3808">
        <v>1418</v>
      </c>
      <c r="D3808">
        <v>1386</v>
      </c>
      <c r="E3808">
        <v>1390</v>
      </c>
      <c r="F3808" s="22">
        <v>43228</v>
      </c>
      <c r="G3808">
        <v>1390</v>
      </c>
      <c r="H3808">
        <v>1420</v>
      </c>
      <c r="I3808">
        <v>1376</v>
      </c>
      <c r="J3808">
        <v>1410</v>
      </c>
      <c r="K3808" s="22">
        <v>43229</v>
      </c>
      <c r="L3808">
        <v>1400</v>
      </c>
      <c r="M3808">
        <v>0.96</v>
      </c>
      <c r="N3808" s="8" t="str">
        <f>IF(AND(AM3808=1,AC3808&lt;-0.005,AE3808&gt;O$1),R3808,"")</f>
        <v/>
      </c>
      <c r="O3808" s="8">
        <f t="shared" si="302"/>
        <v>614874.34358853381</v>
      </c>
      <c r="P3808" s="8" t="str">
        <f t="shared" si="306"/>
        <v/>
      </c>
      <c r="Q3808" s="8">
        <f t="shared" si="303"/>
        <v>793709.21336298494</v>
      </c>
      <c r="R3808" s="8">
        <f t="shared" si="304"/>
        <v>-49549.549549549542</v>
      </c>
      <c r="S3808" s="8">
        <f t="shared" si="305"/>
        <v>1662580.6160352773</v>
      </c>
      <c r="U3808" s="25">
        <v>43229.316689814812</v>
      </c>
      <c r="V3808">
        <v>42</v>
      </c>
      <c r="W3808">
        <v>6882</v>
      </c>
      <c r="X3808" t="s">
        <v>1065</v>
      </c>
      <c r="Y3808" t="s">
        <v>954</v>
      </c>
      <c r="Z3808" s="25">
        <v>43228.99722222222</v>
      </c>
      <c r="AA3808">
        <v>1430</v>
      </c>
      <c r="AB3808">
        <v>20</v>
      </c>
      <c r="AC3808" s="24">
        <v>1.4200000000000001E-2</v>
      </c>
      <c r="AD3808">
        <v>4500</v>
      </c>
      <c r="AE3808">
        <v>6395700</v>
      </c>
      <c r="AF3808" s="22">
        <v>43228</v>
      </c>
      <c r="AG3808">
        <v>1390</v>
      </c>
      <c r="AH3808">
        <v>1410</v>
      </c>
      <c r="AI3808" s="22">
        <v>43229</v>
      </c>
      <c r="AJ3808">
        <v>1400</v>
      </c>
      <c r="AK3808">
        <v>1554</v>
      </c>
      <c r="AM3808">
        <v>1</v>
      </c>
      <c r="AN3808" t="s">
        <v>1023</v>
      </c>
      <c r="AO3808">
        <v>24.49</v>
      </c>
      <c r="AP3808">
        <v>1.42</v>
      </c>
      <c r="AQ3808">
        <v>0.02</v>
      </c>
      <c r="AR3808">
        <v>0.05</v>
      </c>
      <c r="AS3808">
        <v>0.96</v>
      </c>
      <c r="AT3808">
        <v>0.88</v>
      </c>
      <c r="AU3808">
        <v>1.0680000000000001</v>
      </c>
      <c r="AV3808">
        <v>1559</v>
      </c>
      <c r="AW3808">
        <v>1390</v>
      </c>
      <c r="AX3808">
        <v>1554</v>
      </c>
    </row>
    <row r="3809" spans="1:50">
      <c r="A3809" s="22">
        <v>43227</v>
      </c>
      <c r="B3809">
        <v>827</v>
      </c>
      <c r="C3809">
        <v>827.4</v>
      </c>
      <c r="D3809">
        <v>817.3</v>
      </c>
      <c r="E3809">
        <v>820.7</v>
      </c>
      <c r="F3809" s="22">
        <v>43228</v>
      </c>
      <c r="G3809">
        <v>813.3</v>
      </c>
      <c r="H3809">
        <v>863.3</v>
      </c>
      <c r="I3809">
        <v>812</v>
      </c>
      <c r="J3809">
        <v>859.8</v>
      </c>
      <c r="K3809" s="22">
        <v>43229</v>
      </c>
      <c r="L3809">
        <v>859</v>
      </c>
      <c r="M3809">
        <v>1.04</v>
      </c>
      <c r="N3809" s="8" t="str">
        <f>IF(AND(AM3809=1,AC3809&lt;-0.005,AE3809&gt;O$1),R3809,"")</f>
        <v/>
      </c>
      <c r="O3809" s="8">
        <f t="shared" si="302"/>
        <v>614874.34358853381</v>
      </c>
      <c r="P3809" s="8" t="str">
        <f t="shared" si="306"/>
        <v/>
      </c>
      <c r="Q3809" s="8">
        <f t="shared" si="303"/>
        <v>793709.21336298494</v>
      </c>
      <c r="R3809" s="8">
        <f t="shared" si="304"/>
        <v>-3295.94078871287</v>
      </c>
      <c r="S3809" s="8">
        <f t="shared" si="305"/>
        <v>1659284.6752465644</v>
      </c>
      <c r="U3809" s="25">
        <v>43229.316689814812</v>
      </c>
      <c r="V3809">
        <v>43</v>
      </c>
      <c r="W3809">
        <v>8002</v>
      </c>
      <c r="X3809" t="s">
        <v>1064</v>
      </c>
      <c r="Y3809" t="s">
        <v>962</v>
      </c>
      <c r="Z3809" s="25">
        <v>43228.988888888889</v>
      </c>
      <c r="AA3809">
        <v>857</v>
      </c>
      <c r="AB3809">
        <v>-2.8</v>
      </c>
      <c r="AC3809" s="24">
        <v>-3.3E-3</v>
      </c>
      <c r="AD3809">
        <v>4200</v>
      </c>
      <c r="AE3809">
        <v>3595900</v>
      </c>
      <c r="AF3809" s="22">
        <v>43228</v>
      </c>
      <c r="AG3809">
        <v>813.3</v>
      </c>
      <c r="AH3809">
        <v>859.8</v>
      </c>
      <c r="AI3809" s="22">
        <v>43229</v>
      </c>
      <c r="AJ3809">
        <v>859</v>
      </c>
      <c r="AK3809">
        <v>864.7</v>
      </c>
      <c r="AM3809">
        <v>1</v>
      </c>
      <c r="AN3809">
        <v>0.05</v>
      </c>
      <c r="AO3809">
        <v>4.5599999999999996</v>
      </c>
      <c r="AP3809">
        <v>3.37</v>
      </c>
      <c r="AQ3809">
        <v>1</v>
      </c>
      <c r="AR3809">
        <v>0.96</v>
      </c>
      <c r="AS3809">
        <v>1.04</v>
      </c>
      <c r="AT3809">
        <v>1.05</v>
      </c>
      <c r="AU3809">
        <v>0.52300000000000002</v>
      </c>
      <c r="AV3809">
        <v>879</v>
      </c>
      <c r="AW3809">
        <v>858.8</v>
      </c>
      <c r="AX3809">
        <v>864.7</v>
      </c>
    </row>
    <row r="3810" spans="1:50">
      <c r="A3810" s="22">
        <v>43227</v>
      </c>
      <c r="B3810">
        <v>293</v>
      </c>
      <c r="C3810">
        <v>295</v>
      </c>
      <c r="D3810">
        <v>290</v>
      </c>
      <c r="E3810">
        <v>290</v>
      </c>
      <c r="F3810" s="22">
        <v>43228</v>
      </c>
      <c r="G3810">
        <v>290</v>
      </c>
      <c r="H3810">
        <v>295</v>
      </c>
      <c r="I3810">
        <v>290</v>
      </c>
      <c r="J3810">
        <v>294</v>
      </c>
      <c r="K3810" s="22">
        <v>43229</v>
      </c>
      <c r="L3810">
        <v>293</v>
      </c>
      <c r="M3810">
        <v>0.99</v>
      </c>
      <c r="N3810" s="8" t="str">
        <f>IF(AND(AM3810=1,AC3810&lt;-0.005,AE3810&gt;O$1),R3810,"")</f>
        <v/>
      </c>
      <c r="O3810" s="8">
        <f t="shared" si="302"/>
        <v>614874.34358853381</v>
      </c>
      <c r="P3810" s="8" t="str">
        <f t="shared" si="306"/>
        <v/>
      </c>
      <c r="Q3810" s="8">
        <f t="shared" si="303"/>
        <v>793709.21336298494</v>
      </c>
      <c r="R3810" s="8">
        <f t="shared" si="304"/>
        <v>6920.4152249134895</v>
      </c>
      <c r="S3810" s="8">
        <f t="shared" si="305"/>
        <v>1659284.6752465644</v>
      </c>
      <c r="U3810" s="25">
        <v>43229.316689814812</v>
      </c>
      <c r="V3810">
        <v>44</v>
      </c>
      <c r="W3810">
        <v>6502</v>
      </c>
      <c r="X3810" t="s">
        <v>121</v>
      </c>
      <c r="Y3810" t="s">
        <v>954</v>
      </c>
      <c r="Z3810" s="25">
        <v>43228.888194444444</v>
      </c>
      <c r="AA3810">
        <v>295.5</v>
      </c>
      <c r="AB3810">
        <v>1.5</v>
      </c>
      <c r="AC3810" s="24">
        <v>5.1000000000000004E-3</v>
      </c>
      <c r="AD3810">
        <v>4000</v>
      </c>
      <c r="AE3810">
        <v>1181900</v>
      </c>
      <c r="AF3810" s="22">
        <v>43228</v>
      </c>
      <c r="AG3810">
        <v>290</v>
      </c>
      <c r="AH3810">
        <v>294</v>
      </c>
      <c r="AI3810" s="22">
        <v>43229</v>
      </c>
      <c r="AJ3810">
        <v>293</v>
      </c>
      <c r="AK3810">
        <v>289</v>
      </c>
      <c r="AM3810">
        <v>0</v>
      </c>
      <c r="AN3810" t="s">
        <v>1023</v>
      </c>
      <c r="AO3810">
        <v>34.24</v>
      </c>
      <c r="AP3810" t="s">
        <v>956</v>
      </c>
      <c r="AQ3810">
        <v>0.35</v>
      </c>
      <c r="AR3810">
        <v>0.17</v>
      </c>
      <c r="AS3810">
        <v>0.99</v>
      </c>
      <c r="AT3810">
        <v>0.95</v>
      </c>
      <c r="AU3810">
        <v>1.018</v>
      </c>
      <c r="AV3810">
        <v>294</v>
      </c>
      <c r="AW3810">
        <v>289</v>
      </c>
      <c r="AX3810">
        <v>289</v>
      </c>
    </row>
    <row r="3811" spans="1:50">
      <c r="A3811" s="22">
        <v>43227</v>
      </c>
      <c r="B3811">
        <v>264</v>
      </c>
      <c r="C3811">
        <v>267</v>
      </c>
      <c r="D3811">
        <v>258</v>
      </c>
      <c r="E3811">
        <v>264</v>
      </c>
      <c r="F3811" s="22">
        <v>43228</v>
      </c>
      <c r="G3811">
        <v>270</v>
      </c>
      <c r="H3811">
        <v>287</v>
      </c>
      <c r="I3811">
        <v>266</v>
      </c>
      <c r="J3811">
        <v>279</v>
      </c>
      <c r="K3811" s="22">
        <v>43229</v>
      </c>
      <c r="L3811">
        <v>282</v>
      </c>
      <c r="M3811">
        <v>1.1000000000000001</v>
      </c>
      <c r="N3811" s="8" t="str">
        <f>IF(AND(AM3811=1,AC3811&lt;-0.005,AE3811&gt;O$1),R3811,"")</f>
        <v/>
      </c>
      <c r="O3811" s="8">
        <f t="shared" si="302"/>
        <v>614874.34358853381</v>
      </c>
      <c r="P3811" s="8" t="str">
        <f t="shared" si="306"/>
        <v/>
      </c>
      <c r="Q3811" s="8">
        <f t="shared" si="303"/>
        <v>793709.21336298494</v>
      </c>
      <c r="R3811" s="8">
        <f t="shared" si="304"/>
        <v>-20408.163265306146</v>
      </c>
      <c r="S3811" s="8">
        <f t="shared" si="305"/>
        <v>1659284.6752465644</v>
      </c>
      <c r="U3811" s="25">
        <v>43229.316689814812</v>
      </c>
      <c r="V3811">
        <v>45</v>
      </c>
      <c r="W3811">
        <v>2330</v>
      </c>
      <c r="X3811" t="s">
        <v>1063</v>
      </c>
      <c r="Y3811" t="s">
        <v>960</v>
      </c>
      <c r="Z3811" s="25">
        <v>43228.997916666667</v>
      </c>
      <c r="AA3811">
        <v>286</v>
      </c>
      <c r="AB3811">
        <v>7</v>
      </c>
      <c r="AC3811" s="24">
        <v>2.5100000000000001E-2</v>
      </c>
      <c r="AD3811">
        <v>3900</v>
      </c>
      <c r="AE3811">
        <v>1111880</v>
      </c>
      <c r="AF3811" s="22">
        <v>43228</v>
      </c>
      <c r="AG3811">
        <v>270</v>
      </c>
      <c r="AH3811">
        <v>279</v>
      </c>
      <c r="AI3811" s="22">
        <v>43229</v>
      </c>
      <c r="AJ3811">
        <v>282</v>
      </c>
      <c r="AK3811">
        <v>294</v>
      </c>
      <c r="AM3811">
        <v>2</v>
      </c>
      <c r="AN3811" t="s">
        <v>1023</v>
      </c>
      <c r="AO3811">
        <v>51582</v>
      </c>
      <c r="AP3811" t="s">
        <v>956</v>
      </c>
      <c r="AQ3811">
        <v>0.72</v>
      </c>
      <c r="AR3811">
        <v>0.36</v>
      </c>
      <c r="AS3811">
        <v>1.1000000000000001</v>
      </c>
      <c r="AT3811">
        <v>1.01</v>
      </c>
      <c r="AU3811">
        <v>1.2869999999999999</v>
      </c>
      <c r="AV3811">
        <v>306</v>
      </c>
      <c r="AW3811">
        <v>276</v>
      </c>
      <c r="AX3811">
        <v>294</v>
      </c>
    </row>
    <row r="3812" spans="1:50">
      <c r="A3812" s="22">
        <v>43227</v>
      </c>
      <c r="B3812">
        <v>1974</v>
      </c>
      <c r="C3812">
        <v>1974</v>
      </c>
      <c r="D3812">
        <v>1916</v>
      </c>
      <c r="E3812">
        <v>1929</v>
      </c>
      <c r="F3812" s="22">
        <v>43228</v>
      </c>
      <c r="G3812">
        <v>1945</v>
      </c>
      <c r="H3812">
        <v>2037</v>
      </c>
      <c r="I3812">
        <v>1935</v>
      </c>
      <c r="J3812">
        <v>1990</v>
      </c>
      <c r="K3812" s="22">
        <v>43229</v>
      </c>
      <c r="L3812">
        <v>1910</v>
      </c>
      <c r="M3812">
        <v>1.02</v>
      </c>
      <c r="N3812" s="8" t="str">
        <f>IF(AND(AM3812=1,AC3812&lt;-0.005,AE3812&gt;O$1),R3812,"")</f>
        <v/>
      </c>
      <c r="O3812" s="8">
        <f t="shared" si="302"/>
        <v>614874.34358853381</v>
      </c>
      <c r="P3812" s="8" t="str">
        <f t="shared" si="306"/>
        <v/>
      </c>
      <c r="Q3812" s="8">
        <f t="shared" si="303"/>
        <v>793709.21336298494</v>
      </c>
      <c r="R3812" s="8">
        <f t="shared" si="304"/>
        <v>-27461.652647204348</v>
      </c>
      <c r="S3812" s="8">
        <f t="shared" si="305"/>
        <v>1659284.6752465644</v>
      </c>
      <c r="U3812" s="25">
        <v>43229.316689814812</v>
      </c>
      <c r="V3812">
        <v>46</v>
      </c>
      <c r="W3812">
        <v>3773</v>
      </c>
      <c r="X3812" t="s">
        <v>1062</v>
      </c>
      <c r="Y3812" t="s">
        <v>957</v>
      </c>
      <c r="Z3812" s="25">
        <v>43228.988888888889</v>
      </c>
      <c r="AA3812">
        <v>1930</v>
      </c>
      <c r="AB3812">
        <v>-60</v>
      </c>
      <c r="AC3812" s="24">
        <v>-3.0200000000000001E-2</v>
      </c>
      <c r="AD3812">
        <v>3700</v>
      </c>
      <c r="AE3812">
        <v>7029550</v>
      </c>
      <c r="AF3812" s="22">
        <v>43228</v>
      </c>
      <c r="AG3812">
        <v>1945</v>
      </c>
      <c r="AH3812">
        <v>1990</v>
      </c>
      <c r="AI3812" s="22">
        <v>43229</v>
      </c>
      <c r="AJ3812">
        <v>1910</v>
      </c>
      <c r="AK3812">
        <v>2021</v>
      </c>
      <c r="AM3812">
        <v>2</v>
      </c>
      <c r="AN3812" t="s">
        <v>1023</v>
      </c>
      <c r="AO3812">
        <v>0</v>
      </c>
      <c r="AP3812">
        <v>0</v>
      </c>
      <c r="AQ3812">
        <v>0.5</v>
      </c>
      <c r="AR3812">
        <v>0.62</v>
      </c>
      <c r="AS3812">
        <v>1.02</v>
      </c>
      <c r="AT3812">
        <v>1.02</v>
      </c>
      <c r="AU3812">
        <v>0.81699999999999995</v>
      </c>
      <c r="AV3812">
        <v>2027</v>
      </c>
      <c r="AW3812">
        <v>1798</v>
      </c>
      <c r="AX3812">
        <v>2021</v>
      </c>
    </row>
    <row r="3813" spans="1:50">
      <c r="A3813" s="22">
        <v>43227</v>
      </c>
      <c r="B3813">
        <v>2738</v>
      </c>
      <c r="C3813">
        <v>2751</v>
      </c>
      <c r="D3813">
        <v>2705</v>
      </c>
      <c r="E3813">
        <v>2750</v>
      </c>
      <c r="F3813" s="22">
        <v>43228</v>
      </c>
      <c r="G3813">
        <v>2766</v>
      </c>
      <c r="H3813">
        <v>3250</v>
      </c>
      <c r="I3813">
        <v>2716</v>
      </c>
      <c r="J3813">
        <v>3250</v>
      </c>
      <c r="K3813" s="22">
        <v>43229</v>
      </c>
      <c r="L3813">
        <v>3250</v>
      </c>
      <c r="M3813">
        <v>1.02</v>
      </c>
      <c r="N3813" s="8" t="str">
        <f>IF(AND(AM3813=1,AC3813&lt;-0.005,AE3813&gt;O$1),R3813,"")</f>
        <v/>
      </c>
      <c r="O3813" s="8">
        <f t="shared" si="302"/>
        <v>614874.34358853381</v>
      </c>
      <c r="P3813" s="8" t="str">
        <f t="shared" si="306"/>
        <v/>
      </c>
      <c r="Q3813" s="8">
        <f t="shared" si="303"/>
        <v>793709.21336298494</v>
      </c>
      <c r="R3813" s="8">
        <f t="shared" si="304"/>
        <v>1543.2098765432168</v>
      </c>
      <c r="S3813" s="8">
        <f t="shared" si="305"/>
        <v>1659284.6752465644</v>
      </c>
      <c r="U3813" s="25">
        <v>43229.316689814812</v>
      </c>
      <c r="V3813">
        <v>47</v>
      </c>
      <c r="W3813">
        <v>6164</v>
      </c>
      <c r="X3813" t="s">
        <v>1061</v>
      </c>
      <c r="Y3813" t="s">
        <v>960</v>
      </c>
      <c r="Z3813" s="25">
        <v>43228.982638888891</v>
      </c>
      <c r="AA3813">
        <v>3275</v>
      </c>
      <c r="AB3813">
        <v>25</v>
      </c>
      <c r="AC3813" s="24">
        <v>7.7000000000000002E-3</v>
      </c>
      <c r="AD3813">
        <v>3600</v>
      </c>
      <c r="AE3813">
        <v>11776700</v>
      </c>
      <c r="AF3813" s="22">
        <v>43228</v>
      </c>
      <c r="AG3813">
        <v>2766</v>
      </c>
      <c r="AH3813">
        <v>3250</v>
      </c>
      <c r="AI3813" s="22">
        <v>43229</v>
      </c>
      <c r="AJ3813">
        <v>3250</v>
      </c>
      <c r="AK3813">
        <v>3240</v>
      </c>
      <c r="AM3813">
        <v>2</v>
      </c>
      <c r="AN3813" t="s">
        <v>1023</v>
      </c>
      <c r="AO3813">
        <v>0</v>
      </c>
      <c r="AP3813">
        <v>2.2799999999999998</v>
      </c>
      <c r="AQ3813">
        <v>0.85</v>
      </c>
      <c r="AR3813">
        <v>0.3</v>
      </c>
      <c r="AS3813">
        <v>1.02</v>
      </c>
      <c r="AT3813">
        <v>1</v>
      </c>
      <c r="AU3813">
        <v>0.81799999999999995</v>
      </c>
      <c r="AV3813">
        <v>3310</v>
      </c>
      <c r="AW3813">
        <v>3205</v>
      </c>
      <c r="AX3813">
        <v>3240</v>
      </c>
    </row>
    <row r="3814" spans="1:50">
      <c r="A3814" s="22">
        <v>43227</v>
      </c>
      <c r="B3814">
        <v>393</v>
      </c>
      <c r="C3814">
        <v>404</v>
      </c>
      <c r="D3814">
        <v>391</v>
      </c>
      <c r="E3814">
        <v>402</v>
      </c>
      <c r="F3814" s="22">
        <v>43228</v>
      </c>
      <c r="G3814">
        <v>404</v>
      </c>
      <c r="H3814">
        <v>409</v>
      </c>
      <c r="I3814">
        <v>400</v>
      </c>
      <c r="J3814">
        <v>404</v>
      </c>
      <c r="K3814" s="22">
        <v>43229</v>
      </c>
      <c r="L3814">
        <v>406</v>
      </c>
      <c r="M3814">
        <v>0.86</v>
      </c>
      <c r="N3814" s="8" t="str">
        <f>IF(AND(AM3814=1,AC3814&lt;-0.005,AE3814&gt;O$1),R3814,"")</f>
        <v/>
      </c>
      <c r="O3814" s="8">
        <f t="shared" si="302"/>
        <v>614874.34358853381</v>
      </c>
      <c r="P3814" s="8" t="str">
        <f t="shared" si="306"/>
        <v/>
      </c>
      <c r="Q3814" s="8">
        <f t="shared" si="303"/>
        <v>793709.21336298494</v>
      </c>
      <c r="R3814" s="8">
        <f t="shared" si="304"/>
        <v>-6082.7250608272434</v>
      </c>
      <c r="S3814" s="8">
        <f t="shared" si="305"/>
        <v>1653201.9501857371</v>
      </c>
      <c r="U3814" s="25">
        <v>43229.316689814812</v>
      </c>
      <c r="V3814">
        <v>48</v>
      </c>
      <c r="W3814">
        <v>4689</v>
      </c>
      <c r="X3814" t="s">
        <v>398</v>
      </c>
      <c r="Y3814" t="s">
        <v>962</v>
      </c>
      <c r="Z3814" s="25">
        <v>43228.991666666669</v>
      </c>
      <c r="AA3814">
        <v>404</v>
      </c>
      <c r="AB3814">
        <v>0</v>
      </c>
      <c r="AC3814" s="24">
        <v>0</v>
      </c>
      <c r="AD3814">
        <v>3300</v>
      </c>
      <c r="AE3814">
        <v>1331480</v>
      </c>
      <c r="AF3814" s="22">
        <v>43228</v>
      </c>
      <c r="AG3814">
        <v>404</v>
      </c>
      <c r="AH3814">
        <v>404</v>
      </c>
      <c r="AI3814" s="22">
        <v>43229</v>
      </c>
      <c r="AJ3814">
        <v>406</v>
      </c>
      <c r="AK3814">
        <v>411</v>
      </c>
      <c r="AM3814">
        <v>1</v>
      </c>
      <c r="AN3814">
        <v>0</v>
      </c>
      <c r="AO3814">
        <v>3.2</v>
      </c>
      <c r="AP3814">
        <v>2.19</v>
      </c>
      <c r="AQ3814">
        <v>0.04</v>
      </c>
      <c r="AR3814">
        <v>0.03</v>
      </c>
      <c r="AS3814">
        <v>0.86</v>
      </c>
      <c r="AT3814">
        <v>0.79</v>
      </c>
      <c r="AU3814">
        <v>0.44700000000000001</v>
      </c>
      <c r="AV3814">
        <v>412</v>
      </c>
      <c r="AW3814">
        <v>404</v>
      </c>
      <c r="AX3814">
        <v>411</v>
      </c>
    </row>
    <row r="3815" spans="1:50">
      <c r="A3815" s="22">
        <v>43227</v>
      </c>
      <c r="B3815">
        <v>1285</v>
      </c>
      <c r="C3815">
        <v>1292</v>
      </c>
      <c r="D3815">
        <v>1108</v>
      </c>
      <c r="E3815">
        <v>1125</v>
      </c>
      <c r="F3815" s="22">
        <v>43228</v>
      </c>
      <c r="G3815">
        <v>1095</v>
      </c>
      <c r="H3815">
        <v>1116</v>
      </c>
      <c r="I3815">
        <v>1043</v>
      </c>
      <c r="J3815">
        <v>1058</v>
      </c>
      <c r="K3815" s="22">
        <v>43229</v>
      </c>
      <c r="L3815">
        <v>1051</v>
      </c>
      <c r="M3815">
        <v>1.01</v>
      </c>
      <c r="N3815" s="8" t="str">
        <f>IF(AND(AM3815=1,AC3815&lt;-0.005,AE3815&gt;O$1),R3815,"")</f>
        <v/>
      </c>
      <c r="O3815" s="8">
        <f t="shared" si="302"/>
        <v>614874.34358853381</v>
      </c>
      <c r="P3815" s="8" t="str">
        <f t="shared" si="306"/>
        <v/>
      </c>
      <c r="Q3815" s="8">
        <f t="shared" si="303"/>
        <v>793709.21336298494</v>
      </c>
      <c r="R3815" s="8">
        <f t="shared" si="304"/>
        <v>5288.4615384615199</v>
      </c>
      <c r="S3815" s="8">
        <f t="shared" si="305"/>
        <v>1653201.9501857371</v>
      </c>
      <c r="U3815" s="25">
        <v>43229.316689814812</v>
      </c>
      <c r="V3815">
        <v>49</v>
      </c>
      <c r="W3815">
        <v>4824</v>
      </c>
      <c r="X3815" t="s">
        <v>1060</v>
      </c>
      <c r="Y3815" t="s">
        <v>957</v>
      </c>
      <c r="Z3815" s="25">
        <v>43228.976388888892</v>
      </c>
      <c r="AA3815">
        <v>1048</v>
      </c>
      <c r="AB3815">
        <v>-10</v>
      </c>
      <c r="AC3815" s="24">
        <v>-9.4999999999999998E-3</v>
      </c>
      <c r="AD3815">
        <v>3300</v>
      </c>
      <c r="AE3815">
        <v>3450520</v>
      </c>
      <c r="AF3815" s="22">
        <v>43228</v>
      </c>
      <c r="AG3815">
        <v>1095</v>
      </c>
      <c r="AH3815">
        <v>1058</v>
      </c>
      <c r="AI3815" s="22">
        <v>43229</v>
      </c>
      <c r="AJ3815">
        <v>1051</v>
      </c>
      <c r="AK3815">
        <v>1040</v>
      </c>
      <c r="AM3815">
        <v>2</v>
      </c>
      <c r="AN3815" t="s">
        <v>1023</v>
      </c>
      <c r="AO3815">
        <v>2531</v>
      </c>
      <c r="AP3815">
        <v>0</v>
      </c>
      <c r="AQ3815">
        <v>0.62</v>
      </c>
      <c r="AR3815">
        <v>0.84</v>
      </c>
      <c r="AS3815">
        <v>1.01</v>
      </c>
      <c r="AT3815">
        <v>1.26</v>
      </c>
      <c r="AU3815">
        <v>0.86</v>
      </c>
      <c r="AV3815">
        <v>1082</v>
      </c>
      <c r="AW3815">
        <v>1013</v>
      </c>
      <c r="AX3815">
        <v>1040</v>
      </c>
    </row>
    <row r="3816" spans="1:50">
      <c r="A3816" s="22">
        <v>43227</v>
      </c>
      <c r="B3816">
        <v>3770</v>
      </c>
      <c r="C3816">
        <v>3781</v>
      </c>
      <c r="D3816">
        <v>3759</v>
      </c>
      <c r="E3816">
        <v>3771</v>
      </c>
      <c r="F3816" s="22">
        <v>43228</v>
      </c>
      <c r="G3816">
        <v>3771</v>
      </c>
      <c r="H3816">
        <v>3796</v>
      </c>
      <c r="I3816">
        <v>3761</v>
      </c>
      <c r="J3816">
        <v>3784</v>
      </c>
      <c r="K3816" s="22">
        <v>43229</v>
      </c>
      <c r="L3816">
        <v>3780</v>
      </c>
      <c r="M3816">
        <v>0.98</v>
      </c>
      <c r="N3816" s="8" t="str">
        <f>IF(AND(AM3816=1,AC3816&lt;-0.005,AE3816&gt;O$1),R3816,"")</f>
        <v/>
      </c>
      <c r="O3816" s="8">
        <f t="shared" si="302"/>
        <v>614874.34358853381</v>
      </c>
      <c r="P3816" s="8" t="str">
        <f t="shared" si="306"/>
        <v/>
      </c>
      <c r="Q3816" s="8">
        <f t="shared" si="303"/>
        <v>793709.21336298494</v>
      </c>
      <c r="R3816" s="8">
        <f t="shared" si="304"/>
        <v>-1187.6484560570111</v>
      </c>
      <c r="S3816" s="8">
        <f t="shared" si="305"/>
        <v>1652014.30172968</v>
      </c>
      <c r="U3816" s="25">
        <v>43229.316689814812</v>
      </c>
      <c r="V3816">
        <v>50</v>
      </c>
      <c r="W3816">
        <v>7751</v>
      </c>
      <c r="X3816" t="s">
        <v>1059</v>
      </c>
      <c r="Y3816" t="s">
        <v>962</v>
      </c>
      <c r="Z3816" s="25">
        <v>43228.977083333331</v>
      </c>
      <c r="AA3816">
        <v>3785</v>
      </c>
      <c r="AB3816">
        <v>1</v>
      </c>
      <c r="AC3816" s="24">
        <v>2.9999999999999997E-4</v>
      </c>
      <c r="AD3816">
        <v>3300</v>
      </c>
      <c r="AE3816">
        <v>12484050</v>
      </c>
      <c r="AF3816" s="22">
        <v>43228</v>
      </c>
      <c r="AG3816">
        <v>3771</v>
      </c>
      <c r="AH3816">
        <v>3784</v>
      </c>
      <c r="AI3816" s="22">
        <v>43229</v>
      </c>
      <c r="AJ3816">
        <v>3780</v>
      </c>
      <c r="AK3816">
        <v>3789</v>
      </c>
      <c r="AM3816">
        <v>1</v>
      </c>
      <c r="AN3816">
        <v>0.1</v>
      </c>
      <c r="AO3816">
        <v>13.44</v>
      </c>
      <c r="AP3816" t="s">
        <v>956</v>
      </c>
      <c r="AQ3816">
        <v>0</v>
      </c>
      <c r="AR3816">
        <v>0</v>
      </c>
      <c r="AS3816">
        <v>0.98</v>
      </c>
      <c r="AT3816">
        <v>0.96</v>
      </c>
      <c r="AU3816">
        <v>0.44800000000000001</v>
      </c>
      <c r="AV3816">
        <v>3814</v>
      </c>
      <c r="AW3816">
        <v>3779</v>
      </c>
      <c r="AX3816">
        <v>3789</v>
      </c>
    </row>
    <row r="3817" spans="1:50">
      <c r="A3817" s="22">
        <v>43228</v>
      </c>
      <c r="B3817">
        <v>405</v>
      </c>
      <c r="C3817">
        <v>420</v>
      </c>
      <c r="D3817">
        <v>405</v>
      </c>
      <c r="E3817">
        <v>419</v>
      </c>
      <c r="F3817" s="22">
        <v>43229</v>
      </c>
      <c r="G3817">
        <v>499</v>
      </c>
      <c r="H3817">
        <v>499</v>
      </c>
      <c r="I3817">
        <v>499</v>
      </c>
      <c r="J3817">
        <v>499</v>
      </c>
      <c r="K3817" s="22">
        <v>43230</v>
      </c>
      <c r="L3817">
        <v>534</v>
      </c>
      <c r="M3817">
        <v>0.97</v>
      </c>
      <c r="N3817" s="8" t="str">
        <f>IF(AND(AM3817=1,AC3817&lt;-0.005,AE3817&gt;O$1),R3817,"")</f>
        <v/>
      </c>
      <c r="O3817" s="8">
        <f t="shared" si="302"/>
        <v>614874.34358853381</v>
      </c>
      <c r="P3817" s="8" t="str">
        <f t="shared" si="306"/>
        <v/>
      </c>
      <c r="Q3817" s="8">
        <f t="shared" si="303"/>
        <v>793709.21336298494</v>
      </c>
      <c r="R3817" s="8">
        <f t="shared" si="304"/>
        <v>32934.131736526928</v>
      </c>
      <c r="S3817" s="8">
        <f t="shared" si="305"/>
        <v>1652014.30172968</v>
      </c>
      <c r="U3817" s="25">
        <v>43230.316770833335</v>
      </c>
      <c r="V3817">
        <v>1</v>
      </c>
      <c r="W3817">
        <v>3356</v>
      </c>
      <c r="X3817" t="s">
        <v>1058</v>
      </c>
      <c r="Y3817" t="s">
        <v>960</v>
      </c>
      <c r="Z3817" s="25">
        <v>43229.997916666667</v>
      </c>
      <c r="AA3817">
        <v>559.79999999999995</v>
      </c>
      <c r="AB3817">
        <v>60.8</v>
      </c>
      <c r="AC3817" s="24">
        <v>0.12180000000000001</v>
      </c>
      <c r="AD3817">
        <v>118500</v>
      </c>
      <c r="AE3817">
        <v>64685590</v>
      </c>
      <c r="AF3817" s="22">
        <v>43229</v>
      </c>
      <c r="AG3817">
        <v>499</v>
      </c>
      <c r="AH3817">
        <v>499</v>
      </c>
      <c r="AI3817" s="22">
        <v>43230</v>
      </c>
      <c r="AJ3817">
        <v>534</v>
      </c>
      <c r="AK3817">
        <v>501</v>
      </c>
      <c r="AM3817">
        <v>2</v>
      </c>
      <c r="AN3817" t="s">
        <v>1023</v>
      </c>
      <c r="AO3817">
        <v>0</v>
      </c>
      <c r="AP3817">
        <v>0</v>
      </c>
      <c r="AQ3817">
        <v>7.0000000000000007E-2</v>
      </c>
      <c r="AR3817">
        <v>0.16</v>
      </c>
      <c r="AS3817">
        <v>0.97</v>
      </c>
      <c r="AT3817">
        <v>0.87</v>
      </c>
      <c r="AU3817">
        <v>1.163</v>
      </c>
      <c r="AV3817">
        <v>542</v>
      </c>
      <c r="AW3817">
        <v>493</v>
      </c>
      <c r="AX3817">
        <v>501</v>
      </c>
    </row>
    <row r="3818" spans="1:50">
      <c r="A3818" s="22">
        <v>43228</v>
      </c>
      <c r="B3818">
        <v>710</v>
      </c>
      <c r="C3818">
        <v>735</v>
      </c>
      <c r="D3818">
        <v>704</v>
      </c>
      <c r="E3818">
        <v>714</v>
      </c>
      <c r="F3818" s="22">
        <v>43229</v>
      </c>
      <c r="G3818">
        <v>700</v>
      </c>
      <c r="H3818">
        <v>706</v>
      </c>
      <c r="I3818">
        <v>658</v>
      </c>
      <c r="J3818">
        <v>663</v>
      </c>
      <c r="K3818" s="22">
        <v>43230</v>
      </c>
      <c r="L3818">
        <v>657</v>
      </c>
      <c r="M3818">
        <v>1.21</v>
      </c>
      <c r="N3818" s="8" t="str">
        <f>IF(AND(AM3818=1,AC3818&lt;-0.005,AE3818&gt;O$1),R3818,"")</f>
        <v/>
      </c>
      <c r="O3818" s="8">
        <f t="shared" si="302"/>
        <v>614874.34358853381</v>
      </c>
      <c r="P3818" s="8" t="str">
        <f t="shared" si="306"/>
        <v/>
      </c>
      <c r="Q3818" s="8">
        <f t="shared" si="303"/>
        <v>793709.21336298494</v>
      </c>
      <c r="R3818" s="8">
        <f t="shared" si="304"/>
        <v>-25974.025974025983</v>
      </c>
      <c r="S3818" s="8">
        <f t="shared" si="305"/>
        <v>1626040.2757556541</v>
      </c>
      <c r="U3818" s="25">
        <v>43230.316770833335</v>
      </c>
      <c r="V3818">
        <v>4</v>
      </c>
      <c r="W3818">
        <v>8698</v>
      </c>
      <c r="X3818" t="s">
        <v>1057</v>
      </c>
      <c r="Y3818" t="s">
        <v>962</v>
      </c>
      <c r="Z3818" s="25">
        <v>43229.994444444441</v>
      </c>
      <c r="AA3818">
        <v>670.9</v>
      </c>
      <c r="AB3818">
        <v>7.9</v>
      </c>
      <c r="AC3818" s="24">
        <v>1.1900000000000001E-2</v>
      </c>
      <c r="AD3818">
        <v>58900</v>
      </c>
      <c r="AE3818">
        <v>39150830</v>
      </c>
      <c r="AF3818" s="22">
        <v>43229</v>
      </c>
      <c r="AG3818">
        <v>700</v>
      </c>
      <c r="AH3818">
        <v>663</v>
      </c>
      <c r="AI3818" s="22">
        <v>43230</v>
      </c>
      <c r="AJ3818">
        <v>657</v>
      </c>
      <c r="AK3818">
        <v>693</v>
      </c>
      <c r="AM3818">
        <v>1</v>
      </c>
      <c r="AN3818">
        <v>0</v>
      </c>
      <c r="AO3818">
        <v>1.5</v>
      </c>
      <c r="AP3818" t="s">
        <v>956</v>
      </c>
      <c r="AQ3818">
        <v>1</v>
      </c>
      <c r="AR3818">
        <v>1</v>
      </c>
      <c r="AS3818">
        <v>1.21</v>
      </c>
      <c r="AT3818">
        <v>1.58</v>
      </c>
      <c r="AU3818">
        <v>0.71399999999999997</v>
      </c>
      <c r="AV3818">
        <v>695</v>
      </c>
      <c r="AW3818">
        <v>653</v>
      </c>
      <c r="AX3818">
        <v>693</v>
      </c>
    </row>
    <row r="3819" spans="1:50">
      <c r="A3819" s="22">
        <v>43228</v>
      </c>
      <c r="B3819">
        <v>1238</v>
      </c>
      <c r="C3819">
        <v>1238</v>
      </c>
      <c r="D3819">
        <v>1221</v>
      </c>
      <c r="E3819">
        <v>1226</v>
      </c>
      <c r="F3819" s="22">
        <v>43229</v>
      </c>
      <c r="G3819">
        <v>1233</v>
      </c>
      <c r="H3819">
        <v>1244</v>
      </c>
      <c r="I3819">
        <v>1231</v>
      </c>
      <c r="J3819">
        <v>1239</v>
      </c>
      <c r="K3819" s="22">
        <v>43230</v>
      </c>
      <c r="L3819">
        <v>1229</v>
      </c>
      <c r="M3819">
        <v>0.96</v>
      </c>
      <c r="N3819" s="8" t="str">
        <f>IF(AND(AM3819=1,AC3819&lt;-0.005,AE3819&gt;O$1),R3819,"")</f>
        <v/>
      </c>
      <c r="O3819" s="8">
        <f t="shared" si="302"/>
        <v>614874.34358853381</v>
      </c>
      <c r="P3819" s="8" t="str">
        <f t="shared" si="306"/>
        <v/>
      </c>
      <c r="Q3819" s="8">
        <f t="shared" si="303"/>
        <v>793709.21336298494</v>
      </c>
      <c r="R3819" s="8">
        <f t="shared" si="304"/>
        <v>407.16612377844632</v>
      </c>
      <c r="S3819" s="8">
        <f t="shared" si="305"/>
        <v>1626447.4418794326</v>
      </c>
      <c r="U3819" s="25">
        <v>43230.316770833335</v>
      </c>
      <c r="V3819">
        <v>5</v>
      </c>
      <c r="W3819">
        <v>1357</v>
      </c>
      <c r="X3819" t="s">
        <v>1056</v>
      </c>
      <c r="Y3819" t="s">
        <v>954</v>
      </c>
      <c r="Z3819" s="25">
        <v>43229.991666666669</v>
      </c>
      <c r="AA3819">
        <v>1238</v>
      </c>
      <c r="AB3819">
        <v>-1</v>
      </c>
      <c r="AC3819" s="24">
        <v>-8.0000000000000004E-4</v>
      </c>
      <c r="AD3819">
        <v>44850</v>
      </c>
      <c r="AE3819">
        <v>55536040</v>
      </c>
      <c r="AF3819" s="22">
        <v>43229</v>
      </c>
      <c r="AG3819">
        <v>1233</v>
      </c>
      <c r="AH3819">
        <v>1239</v>
      </c>
      <c r="AI3819" s="22">
        <v>43230</v>
      </c>
      <c r="AJ3819">
        <v>1229</v>
      </c>
      <c r="AK3819">
        <v>1228</v>
      </c>
      <c r="AM3819">
        <v>1</v>
      </c>
      <c r="AN3819">
        <v>0</v>
      </c>
      <c r="AO3819" s="26">
        <v>8.0000000000000002E-3</v>
      </c>
      <c r="AQ3819">
        <v>0.03</v>
      </c>
      <c r="AR3819">
        <v>0.01</v>
      </c>
      <c r="AS3819">
        <v>0.96</v>
      </c>
      <c r="AT3819">
        <v>0.91</v>
      </c>
      <c r="AU3819">
        <v>2.0289999999999999</v>
      </c>
      <c r="AV3819">
        <v>1238</v>
      </c>
      <c r="AW3819">
        <v>1224</v>
      </c>
      <c r="AX3819">
        <v>1228</v>
      </c>
    </row>
    <row r="3820" spans="1:50">
      <c r="A3820" s="22">
        <v>43228</v>
      </c>
      <c r="B3820">
        <v>553</v>
      </c>
      <c r="C3820">
        <v>560</v>
      </c>
      <c r="D3820">
        <v>535</v>
      </c>
      <c r="E3820">
        <v>535</v>
      </c>
      <c r="F3820" s="22">
        <v>43229</v>
      </c>
      <c r="G3820">
        <v>540</v>
      </c>
      <c r="H3820">
        <v>545</v>
      </c>
      <c r="I3820">
        <v>530</v>
      </c>
      <c r="J3820">
        <v>533</v>
      </c>
      <c r="K3820" s="22">
        <v>43230</v>
      </c>
      <c r="L3820">
        <v>477</v>
      </c>
      <c r="M3820">
        <v>1.06</v>
      </c>
      <c r="N3820" s="8" t="str">
        <f>IF(AND(AM3820=1,AC3820&lt;-0.005,AE3820&gt;O$1),R3820,"")</f>
        <v/>
      </c>
      <c r="O3820" s="8">
        <f t="shared" si="302"/>
        <v>614874.34358853381</v>
      </c>
      <c r="P3820" s="8" t="str">
        <f t="shared" si="306"/>
        <v/>
      </c>
      <c r="Q3820" s="8">
        <f t="shared" si="303"/>
        <v>793709.21336298494</v>
      </c>
      <c r="R3820" s="8">
        <f t="shared" si="304"/>
        <v>16233.766233766268</v>
      </c>
      <c r="S3820" s="8">
        <f t="shared" si="305"/>
        <v>1626447.4418794326</v>
      </c>
      <c r="U3820" s="25">
        <v>43230.316770833335</v>
      </c>
      <c r="V3820">
        <v>6</v>
      </c>
      <c r="W3820">
        <v>6079</v>
      </c>
      <c r="X3820" t="s">
        <v>1055</v>
      </c>
      <c r="Y3820" t="s">
        <v>957</v>
      </c>
      <c r="Z3820" s="25">
        <v>43229.993055555555</v>
      </c>
      <c r="AA3820">
        <v>473.1</v>
      </c>
      <c r="AB3820">
        <v>-59.9</v>
      </c>
      <c r="AC3820" s="24">
        <v>-0.1124</v>
      </c>
      <c r="AD3820">
        <v>31700</v>
      </c>
      <c r="AE3820">
        <v>14969570</v>
      </c>
      <c r="AF3820" s="22">
        <v>43229</v>
      </c>
      <c r="AG3820">
        <v>540</v>
      </c>
      <c r="AH3820">
        <v>533</v>
      </c>
      <c r="AI3820" s="22">
        <v>43230</v>
      </c>
      <c r="AJ3820">
        <v>477</v>
      </c>
      <c r="AK3820">
        <v>462</v>
      </c>
      <c r="AM3820">
        <v>2</v>
      </c>
      <c r="AN3820" t="s">
        <v>1023</v>
      </c>
      <c r="AO3820">
        <v>0</v>
      </c>
      <c r="AP3820">
        <v>0</v>
      </c>
      <c r="AQ3820">
        <v>0.88</v>
      </c>
      <c r="AR3820">
        <v>0.4</v>
      </c>
      <c r="AS3820">
        <v>1.06</v>
      </c>
      <c r="AT3820">
        <v>1.05</v>
      </c>
      <c r="AU3820">
        <v>2.0779999999999998</v>
      </c>
      <c r="AV3820">
        <v>487</v>
      </c>
      <c r="AW3820">
        <v>462</v>
      </c>
      <c r="AX3820">
        <v>462</v>
      </c>
    </row>
    <row r="3821" spans="1:50">
      <c r="A3821" s="22">
        <v>43228</v>
      </c>
      <c r="B3821">
        <v>150</v>
      </c>
      <c r="C3821">
        <v>150</v>
      </c>
      <c r="D3821">
        <v>149</v>
      </c>
      <c r="E3821">
        <v>149</v>
      </c>
      <c r="F3821" s="22">
        <v>43229</v>
      </c>
      <c r="G3821">
        <v>149</v>
      </c>
      <c r="H3821">
        <v>150</v>
      </c>
      <c r="I3821">
        <v>149</v>
      </c>
      <c r="J3821">
        <v>149</v>
      </c>
      <c r="K3821" s="22">
        <v>43230</v>
      </c>
      <c r="L3821">
        <v>149</v>
      </c>
      <c r="M3821">
        <v>1</v>
      </c>
      <c r="N3821" s="8" t="str">
        <f>IF(AND(AM3821=1,AC3821&lt;-0.005,AE3821&gt;O$1),R3821,"")</f>
        <v/>
      </c>
      <c r="O3821" s="8">
        <f t="shared" si="302"/>
        <v>614874.34358853381</v>
      </c>
      <c r="P3821" s="8" t="str">
        <f t="shared" si="306"/>
        <v/>
      </c>
      <c r="Q3821" s="8">
        <f t="shared" si="303"/>
        <v>793709.21336298494</v>
      </c>
      <c r="R3821" s="8">
        <f t="shared" si="304"/>
        <v>0</v>
      </c>
      <c r="S3821" s="8">
        <f t="shared" si="305"/>
        <v>1626447.4418794326</v>
      </c>
      <c r="U3821" s="25">
        <v>43230.316770833335</v>
      </c>
      <c r="V3821">
        <v>7</v>
      </c>
      <c r="W3821">
        <v>8201</v>
      </c>
      <c r="X3821" t="s">
        <v>1054</v>
      </c>
      <c r="Y3821" t="s">
        <v>962</v>
      </c>
      <c r="Z3821" s="25">
        <v>43229.942361111112</v>
      </c>
      <c r="AA3821">
        <v>149.30000000000001</v>
      </c>
      <c r="AB3821">
        <v>0.3</v>
      </c>
      <c r="AC3821" s="24">
        <v>2E-3</v>
      </c>
      <c r="AD3821">
        <v>30000</v>
      </c>
      <c r="AE3821">
        <v>4478900</v>
      </c>
      <c r="AF3821" s="22">
        <v>43229</v>
      </c>
      <c r="AG3821">
        <v>149</v>
      </c>
      <c r="AH3821">
        <v>149</v>
      </c>
      <c r="AI3821" s="22">
        <v>43230</v>
      </c>
      <c r="AJ3821">
        <v>149</v>
      </c>
      <c r="AK3821">
        <v>149</v>
      </c>
      <c r="AM3821">
        <v>2</v>
      </c>
      <c r="AN3821" t="s">
        <v>1023</v>
      </c>
      <c r="AO3821">
        <v>0</v>
      </c>
      <c r="AP3821">
        <v>0</v>
      </c>
      <c r="AQ3821">
        <v>0.33</v>
      </c>
      <c r="AR3821">
        <v>0.5</v>
      </c>
      <c r="AS3821">
        <v>1</v>
      </c>
      <c r="AT3821">
        <v>1</v>
      </c>
      <c r="AU3821">
        <v>1.1080000000000001</v>
      </c>
      <c r="AV3821">
        <v>150</v>
      </c>
      <c r="AW3821">
        <v>149</v>
      </c>
      <c r="AX3821">
        <v>149</v>
      </c>
    </row>
    <row r="3822" spans="1:50">
      <c r="A3822" s="22">
        <v>43228</v>
      </c>
      <c r="B3822">
        <v>290</v>
      </c>
      <c r="C3822">
        <v>295</v>
      </c>
      <c r="D3822">
        <v>290</v>
      </c>
      <c r="E3822">
        <v>294</v>
      </c>
      <c r="F3822" s="22">
        <v>43229</v>
      </c>
      <c r="G3822">
        <v>293</v>
      </c>
      <c r="H3822">
        <v>294</v>
      </c>
      <c r="I3822">
        <v>289</v>
      </c>
      <c r="J3822">
        <v>289</v>
      </c>
      <c r="K3822" s="22">
        <v>43230</v>
      </c>
      <c r="L3822">
        <v>291</v>
      </c>
      <c r="M3822">
        <v>0.99</v>
      </c>
      <c r="N3822" s="8" t="str">
        <f>IF(AND(AM3822=1,AC3822&lt;-0.005,AE3822&gt;O$1),R3822,"")</f>
        <v/>
      </c>
      <c r="O3822" s="8">
        <f t="shared" si="302"/>
        <v>614874.34358853381</v>
      </c>
      <c r="P3822" s="8" t="str">
        <f t="shared" si="306"/>
        <v/>
      </c>
      <c r="Q3822" s="8">
        <f t="shared" si="303"/>
        <v>793709.21336298494</v>
      </c>
      <c r="R3822" s="8">
        <f t="shared" si="304"/>
        <v>6968.6411149826317</v>
      </c>
      <c r="S3822" s="8">
        <f t="shared" si="305"/>
        <v>1626447.4418794326</v>
      </c>
      <c r="U3822" s="25">
        <v>43230.316770833335</v>
      </c>
      <c r="V3822">
        <v>8</v>
      </c>
      <c r="W3822">
        <v>6502</v>
      </c>
      <c r="X3822" t="s">
        <v>121</v>
      </c>
      <c r="Y3822" t="s">
        <v>954</v>
      </c>
      <c r="Z3822" s="25">
        <v>43229.993055555555</v>
      </c>
      <c r="AA3822">
        <v>299</v>
      </c>
      <c r="AB3822">
        <v>10</v>
      </c>
      <c r="AC3822" s="24">
        <v>3.4599999999999999E-2</v>
      </c>
      <c r="AD3822">
        <v>29000</v>
      </c>
      <c r="AE3822">
        <v>8504000</v>
      </c>
      <c r="AF3822" s="22">
        <v>43229</v>
      </c>
      <c r="AG3822">
        <v>293</v>
      </c>
      <c r="AH3822">
        <v>289</v>
      </c>
      <c r="AI3822" s="22">
        <v>43230</v>
      </c>
      <c r="AJ3822">
        <v>291</v>
      </c>
      <c r="AK3822">
        <v>287</v>
      </c>
      <c r="AM3822">
        <v>0</v>
      </c>
      <c r="AN3822" t="s">
        <v>1023</v>
      </c>
      <c r="AO3822">
        <v>34.24</v>
      </c>
      <c r="AP3822" t="s">
        <v>956</v>
      </c>
      <c r="AQ3822">
        <v>0.35</v>
      </c>
      <c r="AR3822">
        <v>0.17</v>
      </c>
      <c r="AS3822">
        <v>0.99</v>
      </c>
      <c r="AT3822">
        <v>0.95</v>
      </c>
      <c r="AU3822">
        <v>1.018</v>
      </c>
      <c r="AV3822">
        <v>291</v>
      </c>
      <c r="AW3822">
        <v>286</v>
      </c>
      <c r="AX3822">
        <v>287</v>
      </c>
    </row>
    <row r="3823" spans="1:50">
      <c r="A3823" s="22">
        <v>43228</v>
      </c>
      <c r="B3823">
        <v>439</v>
      </c>
      <c r="C3823">
        <v>443</v>
      </c>
      <c r="D3823">
        <v>436</v>
      </c>
      <c r="E3823">
        <v>442</v>
      </c>
      <c r="F3823" s="22">
        <v>43229</v>
      </c>
      <c r="G3823">
        <v>506</v>
      </c>
      <c r="H3823">
        <v>522</v>
      </c>
      <c r="I3823">
        <v>482</v>
      </c>
      <c r="J3823">
        <v>522</v>
      </c>
      <c r="K3823" s="22">
        <v>43230</v>
      </c>
      <c r="L3823">
        <v>540</v>
      </c>
      <c r="M3823">
        <v>1.01</v>
      </c>
      <c r="N3823" s="8" t="str">
        <f>IF(AND(AM3823=1,AC3823&lt;-0.005,AE3823&gt;O$1),R3823,"")</f>
        <v/>
      </c>
      <c r="O3823" s="8">
        <f t="shared" si="302"/>
        <v>614874.34358853381</v>
      </c>
      <c r="P3823" s="8" t="str">
        <f t="shared" si="306"/>
        <v/>
      </c>
      <c r="Q3823" s="8">
        <f t="shared" si="303"/>
        <v>793709.21336298494</v>
      </c>
      <c r="R3823" s="8">
        <f t="shared" si="304"/>
        <v>-18716.57754010697</v>
      </c>
      <c r="S3823" s="8">
        <f t="shared" si="305"/>
        <v>1607730.8643393256</v>
      </c>
      <c r="U3823" s="25">
        <v>43230.316770833335</v>
      </c>
      <c r="V3823">
        <v>9</v>
      </c>
      <c r="W3823">
        <v>8005</v>
      </c>
      <c r="X3823" t="s">
        <v>1053</v>
      </c>
      <c r="Y3823" t="s">
        <v>962</v>
      </c>
      <c r="Z3823" s="25">
        <v>43229.995138888888</v>
      </c>
      <c r="AA3823">
        <v>532</v>
      </c>
      <c r="AB3823">
        <v>10</v>
      </c>
      <c r="AC3823" s="24">
        <v>1.9199999999999998E-2</v>
      </c>
      <c r="AD3823">
        <v>23400</v>
      </c>
      <c r="AE3823">
        <v>12491670</v>
      </c>
      <c r="AF3823" s="22">
        <v>43229</v>
      </c>
      <c r="AG3823">
        <v>506</v>
      </c>
      <c r="AH3823">
        <v>522</v>
      </c>
      <c r="AI3823" s="22">
        <v>43230</v>
      </c>
      <c r="AJ3823">
        <v>540</v>
      </c>
      <c r="AK3823">
        <v>561</v>
      </c>
      <c r="AM3823">
        <v>1</v>
      </c>
      <c r="AN3823">
        <v>0</v>
      </c>
      <c r="AO3823">
        <v>6.19</v>
      </c>
      <c r="AP3823">
        <v>1.92</v>
      </c>
      <c r="AQ3823">
        <v>0.59</v>
      </c>
      <c r="AR3823">
        <v>0.44</v>
      </c>
      <c r="AS3823">
        <v>1.01</v>
      </c>
      <c r="AT3823">
        <v>1.01</v>
      </c>
      <c r="AU3823">
        <v>0.57899999999999996</v>
      </c>
      <c r="AV3823">
        <v>568</v>
      </c>
      <c r="AW3823">
        <v>516</v>
      </c>
      <c r="AX3823">
        <v>561</v>
      </c>
    </row>
    <row r="3824" spans="1:50">
      <c r="A3824" s="22">
        <v>43228</v>
      </c>
      <c r="B3824">
        <v>753</v>
      </c>
      <c r="C3824">
        <v>879</v>
      </c>
      <c r="D3824">
        <v>715</v>
      </c>
      <c r="E3824">
        <v>799</v>
      </c>
      <c r="F3824" s="22">
        <v>43229</v>
      </c>
      <c r="G3824">
        <v>769</v>
      </c>
      <c r="H3824">
        <v>942</v>
      </c>
      <c r="I3824">
        <v>718</v>
      </c>
      <c r="J3824">
        <v>897</v>
      </c>
      <c r="K3824" s="22">
        <v>43230</v>
      </c>
      <c r="L3824">
        <v>870</v>
      </c>
      <c r="M3824">
        <v>1.38</v>
      </c>
      <c r="N3824" s="8" t="str">
        <f>IF(AND(AM3824=1,AC3824&lt;-0.005,AE3824&gt;O$1),R3824,"")</f>
        <v/>
      </c>
      <c r="O3824" s="8">
        <f t="shared" si="302"/>
        <v>614874.34358853381</v>
      </c>
      <c r="P3824" s="8" t="str">
        <f t="shared" si="306"/>
        <v/>
      </c>
      <c r="Q3824" s="8">
        <f t="shared" si="303"/>
        <v>793709.21336298494</v>
      </c>
      <c r="R3824" s="8">
        <f t="shared" si="304"/>
        <v>-36741.214057507968</v>
      </c>
      <c r="S3824" s="8">
        <f t="shared" si="305"/>
        <v>1607730.8643393256</v>
      </c>
      <c r="U3824" s="25">
        <v>43230.316770833335</v>
      </c>
      <c r="V3824">
        <v>10</v>
      </c>
      <c r="W3824">
        <v>6177</v>
      </c>
      <c r="X3824" t="s">
        <v>1052</v>
      </c>
      <c r="Y3824" t="s">
        <v>957</v>
      </c>
      <c r="Z3824" s="25">
        <v>43229.996527777781</v>
      </c>
      <c r="AA3824">
        <v>863</v>
      </c>
      <c r="AB3824">
        <v>-34</v>
      </c>
      <c r="AC3824" s="24">
        <v>-3.7900000000000003E-2</v>
      </c>
      <c r="AD3824">
        <v>20400</v>
      </c>
      <c r="AE3824">
        <v>17761090</v>
      </c>
      <c r="AF3824" s="22">
        <v>43229</v>
      </c>
      <c r="AG3824">
        <v>769</v>
      </c>
      <c r="AH3824">
        <v>897</v>
      </c>
      <c r="AI3824" s="22">
        <v>43230</v>
      </c>
      <c r="AJ3824">
        <v>870</v>
      </c>
      <c r="AK3824">
        <v>939</v>
      </c>
      <c r="AM3824">
        <v>2</v>
      </c>
      <c r="AN3824" t="s">
        <v>1023</v>
      </c>
      <c r="AO3824">
        <v>0</v>
      </c>
      <c r="AP3824">
        <v>0</v>
      </c>
      <c r="AQ3824">
        <v>1</v>
      </c>
      <c r="AR3824">
        <v>1</v>
      </c>
      <c r="AS3824">
        <v>1.38</v>
      </c>
      <c r="AT3824">
        <v>1.44</v>
      </c>
      <c r="AU3824">
        <v>2.4359999999999999</v>
      </c>
      <c r="AV3824">
        <v>985</v>
      </c>
      <c r="AW3824">
        <v>852</v>
      </c>
      <c r="AX3824">
        <v>939</v>
      </c>
    </row>
    <row r="3825" spans="1:50">
      <c r="A3825" s="22">
        <v>43228</v>
      </c>
      <c r="B3825">
        <v>1988</v>
      </c>
      <c r="C3825">
        <v>2043</v>
      </c>
      <c r="D3825">
        <v>1986.5</v>
      </c>
      <c r="E3825">
        <v>2008.5</v>
      </c>
      <c r="F3825" s="22">
        <v>43229</v>
      </c>
      <c r="G3825">
        <v>1982.5</v>
      </c>
      <c r="H3825">
        <v>1986</v>
      </c>
      <c r="I3825">
        <v>1958</v>
      </c>
      <c r="J3825">
        <v>1981.5</v>
      </c>
      <c r="K3825" s="22">
        <v>43230</v>
      </c>
      <c r="L3825">
        <v>1941.5</v>
      </c>
      <c r="M3825">
        <v>1.05</v>
      </c>
      <c r="N3825" s="8" t="str">
        <f>IF(AND(AM3825=1,AC3825&lt;-0.005,AE3825&gt;O$1),R3825,"")</f>
        <v/>
      </c>
      <c r="O3825" s="8">
        <f t="shared" si="302"/>
        <v>614874.34358853381</v>
      </c>
      <c r="P3825" s="8" t="str">
        <f t="shared" si="306"/>
        <v/>
      </c>
      <c r="Q3825" s="8">
        <f t="shared" si="303"/>
        <v>793709.21336298494</v>
      </c>
      <c r="R3825" s="8">
        <f t="shared" si="304"/>
        <v>-2307.1007433991263</v>
      </c>
      <c r="S3825" s="8">
        <f t="shared" si="305"/>
        <v>1605423.7635959263</v>
      </c>
      <c r="U3825" s="25">
        <v>43230.316770833335</v>
      </c>
      <c r="V3825">
        <v>11</v>
      </c>
      <c r="W3825">
        <v>8591</v>
      </c>
      <c r="X3825" t="s">
        <v>528</v>
      </c>
      <c r="Y3825" t="s">
        <v>962</v>
      </c>
      <c r="Z3825" s="25">
        <v>43229.981249999997</v>
      </c>
      <c r="AA3825">
        <v>1985</v>
      </c>
      <c r="AB3825">
        <v>3.5</v>
      </c>
      <c r="AC3825" s="24">
        <v>1.8E-3</v>
      </c>
      <c r="AD3825">
        <v>16200</v>
      </c>
      <c r="AE3825">
        <v>31547600</v>
      </c>
      <c r="AF3825" s="22">
        <v>43229</v>
      </c>
      <c r="AG3825">
        <v>1982.5</v>
      </c>
      <c r="AH3825">
        <v>1981.5</v>
      </c>
      <c r="AI3825" s="22">
        <v>43230</v>
      </c>
      <c r="AJ3825">
        <v>1941.5</v>
      </c>
      <c r="AK3825">
        <v>1950.5</v>
      </c>
      <c r="AM3825">
        <v>1</v>
      </c>
      <c r="AN3825">
        <v>0</v>
      </c>
      <c r="AO3825">
        <v>7.44</v>
      </c>
      <c r="AP3825" t="s">
        <v>956</v>
      </c>
      <c r="AQ3825">
        <v>1</v>
      </c>
      <c r="AR3825">
        <v>0.86</v>
      </c>
      <c r="AS3825">
        <v>1.05</v>
      </c>
      <c r="AT3825">
        <v>1.05</v>
      </c>
      <c r="AU3825">
        <v>0.50800000000000001</v>
      </c>
      <c r="AV3825">
        <v>1951</v>
      </c>
      <c r="AW3825">
        <v>1902</v>
      </c>
      <c r="AX3825">
        <v>1950.5</v>
      </c>
    </row>
    <row r="3826" spans="1:50">
      <c r="A3826" s="22">
        <v>43228</v>
      </c>
      <c r="B3826">
        <v>1512</v>
      </c>
      <c r="C3826">
        <v>1530</v>
      </c>
      <c r="D3826">
        <v>1466</v>
      </c>
      <c r="E3826">
        <v>1512</v>
      </c>
      <c r="F3826" s="22">
        <v>43229</v>
      </c>
      <c r="G3826">
        <v>1700</v>
      </c>
      <c r="H3826">
        <v>1729</v>
      </c>
      <c r="I3826">
        <v>1597</v>
      </c>
      <c r="J3826">
        <v>1603</v>
      </c>
      <c r="K3826" s="22">
        <v>43230</v>
      </c>
      <c r="L3826">
        <v>1619</v>
      </c>
      <c r="M3826">
        <v>1.06</v>
      </c>
      <c r="N3826" s="8" t="str">
        <f>IF(AND(AM3826=1,AC3826&lt;-0.005,AE3826&gt;O$1),R3826,"")</f>
        <v/>
      </c>
      <c r="O3826" s="8">
        <f t="shared" si="302"/>
        <v>614874.34358853381</v>
      </c>
      <c r="P3826" s="8" t="str">
        <f t="shared" si="306"/>
        <v/>
      </c>
      <c r="Q3826" s="8">
        <f t="shared" si="303"/>
        <v>793709.21336298494</v>
      </c>
      <c r="R3826" s="8">
        <f t="shared" si="304"/>
        <v>-31810.294968189712</v>
      </c>
      <c r="S3826" s="8">
        <f t="shared" si="305"/>
        <v>1573613.4686277367</v>
      </c>
      <c r="U3826" s="25">
        <v>43230.316782407404</v>
      </c>
      <c r="V3826">
        <v>13</v>
      </c>
      <c r="W3826">
        <v>5301</v>
      </c>
      <c r="X3826" t="s">
        <v>1050</v>
      </c>
      <c r="Y3826" t="s">
        <v>962</v>
      </c>
      <c r="Z3826" s="25">
        <v>43229.997916666667</v>
      </c>
      <c r="AA3826">
        <v>1628</v>
      </c>
      <c r="AB3826">
        <v>25</v>
      </c>
      <c r="AC3826" s="24">
        <v>1.5599999999999999E-2</v>
      </c>
      <c r="AD3826">
        <v>12400</v>
      </c>
      <c r="AE3826">
        <v>20049210</v>
      </c>
      <c r="AF3826" s="22">
        <v>43229</v>
      </c>
      <c r="AG3826">
        <v>1700</v>
      </c>
      <c r="AH3826">
        <v>1603</v>
      </c>
      <c r="AI3826" s="22">
        <v>43230</v>
      </c>
      <c r="AJ3826">
        <v>1619</v>
      </c>
      <c r="AK3826">
        <v>1729</v>
      </c>
      <c r="AM3826">
        <v>1</v>
      </c>
      <c r="AN3826">
        <v>0.15</v>
      </c>
      <c r="AO3826">
        <v>15.67</v>
      </c>
      <c r="AP3826">
        <v>1.5</v>
      </c>
      <c r="AQ3826">
        <v>0.47</v>
      </c>
      <c r="AR3826">
        <v>0.24</v>
      </c>
      <c r="AS3826">
        <v>1.06</v>
      </c>
      <c r="AT3826">
        <v>0.93</v>
      </c>
      <c r="AU3826">
        <v>1.204</v>
      </c>
      <c r="AV3826">
        <v>1734</v>
      </c>
      <c r="AW3826">
        <v>1618</v>
      </c>
      <c r="AX3826">
        <v>1729</v>
      </c>
    </row>
    <row r="3827" spans="1:50">
      <c r="A3827" s="22">
        <v>43228</v>
      </c>
      <c r="B3827">
        <v>103</v>
      </c>
      <c r="C3827">
        <v>112</v>
      </c>
      <c r="D3827">
        <v>100</v>
      </c>
      <c r="E3827">
        <v>111</v>
      </c>
      <c r="F3827" s="22">
        <v>43229</v>
      </c>
      <c r="G3827">
        <v>111</v>
      </c>
      <c r="H3827">
        <v>125</v>
      </c>
      <c r="I3827">
        <v>109</v>
      </c>
      <c r="J3827">
        <v>124</v>
      </c>
      <c r="K3827" s="22">
        <v>43230</v>
      </c>
      <c r="L3827">
        <v>128</v>
      </c>
      <c r="M3827">
        <v>1.22</v>
      </c>
      <c r="N3827" s="8" t="str">
        <f>IF(AND(AM3827=1,AC3827&lt;-0.005,AE3827&gt;O$1),R3827,"")</f>
        <v/>
      </c>
      <c r="O3827" s="8">
        <f t="shared" si="302"/>
        <v>614874.34358853381</v>
      </c>
      <c r="P3827" s="8" t="str">
        <f t="shared" si="306"/>
        <v/>
      </c>
      <c r="Q3827" s="8">
        <f t="shared" si="303"/>
        <v>793709.21336298494</v>
      </c>
      <c r="R3827" s="8">
        <f t="shared" si="304"/>
        <v>7936.5079365079082</v>
      </c>
      <c r="S3827" s="8">
        <f t="shared" si="305"/>
        <v>1573613.4686277367</v>
      </c>
      <c r="U3827" s="25">
        <v>43230.316782407404</v>
      </c>
      <c r="V3827">
        <v>14</v>
      </c>
      <c r="W3827">
        <v>9263</v>
      </c>
      <c r="X3827" t="s">
        <v>1049</v>
      </c>
      <c r="Y3827" t="s">
        <v>960</v>
      </c>
      <c r="Z3827" s="25">
        <v>43229.991666666669</v>
      </c>
      <c r="AA3827">
        <v>123.2</v>
      </c>
      <c r="AB3827">
        <v>-0.8</v>
      </c>
      <c r="AC3827" s="24">
        <v>-6.4999999999999997E-3</v>
      </c>
      <c r="AD3827">
        <v>11200</v>
      </c>
      <c r="AE3827">
        <v>1380980</v>
      </c>
      <c r="AF3827" s="22">
        <v>43229</v>
      </c>
      <c r="AG3827">
        <v>111</v>
      </c>
      <c r="AH3827">
        <v>124</v>
      </c>
      <c r="AI3827" s="22">
        <v>43230</v>
      </c>
      <c r="AJ3827">
        <v>128</v>
      </c>
      <c r="AK3827">
        <v>126</v>
      </c>
      <c r="AM3827">
        <v>2</v>
      </c>
      <c r="AN3827" t="s">
        <v>1023</v>
      </c>
      <c r="AO3827">
        <v>143.27000000000001</v>
      </c>
      <c r="AP3827">
        <v>0</v>
      </c>
      <c r="AQ3827">
        <v>1</v>
      </c>
      <c r="AR3827">
        <v>1</v>
      </c>
      <c r="AS3827">
        <v>1.22</v>
      </c>
      <c r="AT3827">
        <v>1.42</v>
      </c>
      <c r="AU3827">
        <v>0.51400000000000001</v>
      </c>
      <c r="AV3827">
        <v>130</v>
      </c>
      <c r="AW3827">
        <v>121</v>
      </c>
      <c r="AX3827">
        <v>126</v>
      </c>
    </row>
    <row r="3828" spans="1:50">
      <c r="A3828" s="22">
        <v>43228</v>
      </c>
      <c r="B3828">
        <v>920</v>
      </c>
      <c r="C3828">
        <v>1010</v>
      </c>
      <c r="D3828">
        <v>920</v>
      </c>
      <c r="E3828">
        <v>1010</v>
      </c>
      <c r="F3828" s="22">
        <v>43229</v>
      </c>
      <c r="G3828">
        <v>1100</v>
      </c>
      <c r="H3828">
        <v>1254</v>
      </c>
      <c r="I3828">
        <v>1100</v>
      </c>
      <c r="J3828">
        <v>1149</v>
      </c>
      <c r="K3828" s="22">
        <v>43230</v>
      </c>
      <c r="L3828">
        <v>1229</v>
      </c>
      <c r="M3828">
        <v>1.0900000000000001</v>
      </c>
      <c r="N3828" s="8" t="str">
        <f>IF(AND(AM3828=1,AC3828&lt;-0.005,AE3828&gt;O$1),R3828,"")</f>
        <v/>
      </c>
      <c r="O3828" s="8">
        <f t="shared" si="302"/>
        <v>614874.34358853381</v>
      </c>
      <c r="P3828" s="8" t="str">
        <f t="shared" si="306"/>
        <v/>
      </c>
      <c r="Q3828" s="8">
        <f t="shared" si="303"/>
        <v>793709.21336298494</v>
      </c>
      <c r="R3828" s="8">
        <f t="shared" si="304"/>
        <v>4515.5993431855723</v>
      </c>
      <c r="S3828" s="8">
        <f t="shared" si="305"/>
        <v>1573613.4686277367</v>
      </c>
      <c r="U3828" s="25">
        <v>43230.316782407404</v>
      </c>
      <c r="V3828">
        <v>15</v>
      </c>
      <c r="W3828">
        <v>3753</v>
      </c>
      <c r="X3828" t="s">
        <v>1048</v>
      </c>
      <c r="Y3828" t="s">
        <v>954</v>
      </c>
      <c r="Z3828" s="25">
        <v>43229.997916666667</v>
      </c>
      <c r="AA3828">
        <v>1192</v>
      </c>
      <c r="AB3828">
        <v>43</v>
      </c>
      <c r="AC3828" s="24">
        <v>3.7400000000000003E-2</v>
      </c>
      <c r="AD3828">
        <v>10200</v>
      </c>
      <c r="AE3828">
        <v>12265740</v>
      </c>
      <c r="AF3828" s="22">
        <v>43229</v>
      </c>
      <c r="AG3828">
        <v>1100</v>
      </c>
      <c r="AH3828">
        <v>1149</v>
      </c>
      <c r="AI3828" s="22">
        <v>43230</v>
      </c>
      <c r="AJ3828">
        <v>1229</v>
      </c>
      <c r="AK3828">
        <v>1218</v>
      </c>
      <c r="AM3828">
        <v>2</v>
      </c>
      <c r="AN3828" t="s">
        <v>1023</v>
      </c>
      <c r="AO3828">
        <v>0</v>
      </c>
      <c r="AP3828">
        <v>0</v>
      </c>
      <c r="AQ3828">
        <v>1</v>
      </c>
      <c r="AR3828">
        <v>1</v>
      </c>
      <c r="AS3828">
        <v>1.0900000000000001</v>
      </c>
      <c r="AT3828">
        <v>1.1499999999999999</v>
      </c>
      <c r="AU3828">
        <v>2.0350000000000001</v>
      </c>
      <c r="AV3828">
        <v>1294</v>
      </c>
      <c r="AW3828">
        <v>1166</v>
      </c>
      <c r="AX3828">
        <v>1218</v>
      </c>
    </row>
    <row r="3829" spans="1:50">
      <c r="A3829" s="22">
        <v>43228</v>
      </c>
      <c r="B3829">
        <v>3740</v>
      </c>
      <c r="C3829">
        <v>3835</v>
      </c>
      <c r="D3829">
        <v>3725</v>
      </c>
      <c r="E3829">
        <v>3770</v>
      </c>
      <c r="F3829" s="22">
        <v>43229</v>
      </c>
      <c r="G3829">
        <v>4000</v>
      </c>
      <c r="H3829">
        <v>4115</v>
      </c>
      <c r="I3829">
        <v>3995</v>
      </c>
      <c r="J3829">
        <v>4045</v>
      </c>
      <c r="K3829" s="22">
        <v>43230</v>
      </c>
      <c r="L3829">
        <v>4150</v>
      </c>
      <c r="M3829">
        <v>0.98</v>
      </c>
      <c r="N3829" s="8" t="str">
        <f>IF(AND(AM3829=1,AC3829&lt;-0.005,AE3829&gt;O$1),R3829,"")</f>
        <v/>
      </c>
      <c r="O3829" s="8">
        <f t="shared" si="302"/>
        <v>614874.34358853381</v>
      </c>
      <c r="P3829" s="8" t="str">
        <f t="shared" si="306"/>
        <v/>
      </c>
      <c r="Q3829" s="8">
        <f t="shared" si="303"/>
        <v>793709.21336298494</v>
      </c>
      <c r="R3829" s="8">
        <f t="shared" si="304"/>
        <v>-12338.425381903662</v>
      </c>
      <c r="S3829" s="8">
        <f t="shared" si="305"/>
        <v>1561275.0432458329</v>
      </c>
      <c r="U3829" s="25">
        <v>43230.316782407404</v>
      </c>
      <c r="V3829">
        <v>17</v>
      </c>
      <c r="W3829">
        <v>4004</v>
      </c>
      <c r="X3829" t="s">
        <v>1047</v>
      </c>
      <c r="Y3829" t="s">
        <v>962</v>
      </c>
      <c r="Z3829" s="25">
        <v>43229.990972222222</v>
      </c>
      <c r="AA3829">
        <v>4160</v>
      </c>
      <c r="AB3829">
        <v>115</v>
      </c>
      <c r="AC3829" s="24">
        <v>2.8400000000000002E-2</v>
      </c>
      <c r="AD3829">
        <v>9400</v>
      </c>
      <c r="AE3829">
        <v>38989650</v>
      </c>
      <c r="AF3829" s="22">
        <v>43229</v>
      </c>
      <c r="AG3829">
        <v>4000</v>
      </c>
      <c r="AH3829">
        <v>4045</v>
      </c>
      <c r="AI3829" s="22">
        <v>43230</v>
      </c>
      <c r="AJ3829">
        <v>4150</v>
      </c>
      <c r="AK3829">
        <v>4255</v>
      </c>
      <c r="AM3829">
        <v>1</v>
      </c>
      <c r="AN3829">
        <v>0</v>
      </c>
      <c r="AO3829">
        <v>14.34</v>
      </c>
      <c r="AP3829">
        <v>1.73</v>
      </c>
      <c r="AQ3829">
        <v>0.14000000000000001</v>
      </c>
      <c r="AR3829">
        <v>7.0000000000000007E-2</v>
      </c>
      <c r="AS3829">
        <v>0.98</v>
      </c>
      <c r="AT3829">
        <v>0.84</v>
      </c>
      <c r="AU3829">
        <v>1.4430000000000001</v>
      </c>
      <c r="AV3829">
        <v>4280</v>
      </c>
      <c r="AW3829">
        <v>4105</v>
      </c>
      <c r="AX3829">
        <v>4255</v>
      </c>
    </row>
    <row r="3830" spans="1:50">
      <c r="A3830" s="22">
        <v>43228</v>
      </c>
      <c r="B3830">
        <v>8440</v>
      </c>
      <c r="C3830">
        <v>8518</v>
      </c>
      <c r="D3830">
        <v>8411</v>
      </c>
      <c r="E3830">
        <v>8489</v>
      </c>
      <c r="F3830" s="22">
        <v>43229</v>
      </c>
      <c r="G3830">
        <v>8459</v>
      </c>
      <c r="H3830">
        <v>8573</v>
      </c>
      <c r="I3830">
        <v>8429</v>
      </c>
      <c r="J3830">
        <v>8555</v>
      </c>
      <c r="K3830" s="22">
        <v>43230</v>
      </c>
      <c r="L3830">
        <v>8590</v>
      </c>
      <c r="M3830">
        <v>1.05</v>
      </c>
      <c r="N3830" s="8" t="str">
        <f>IF(AND(AM3830=1,AC3830&lt;-0.005,AE3830&gt;O$1),R3830,"")</f>
        <v/>
      </c>
      <c r="O3830" s="8">
        <f t="shared" si="302"/>
        <v>614874.34358853381</v>
      </c>
      <c r="P3830" s="8" t="str">
        <f t="shared" si="306"/>
        <v/>
      </c>
      <c r="Q3830" s="8">
        <f t="shared" si="303"/>
        <v>793709.21336298494</v>
      </c>
      <c r="R3830" s="8">
        <f t="shared" si="304"/>
        <v>14063.435068821018</v>
      </c>
      <c r="S3830" s="8">
        <f t="shared" si="305"/>
        <v>1575338.478314654</v>
      </c>
      <c r="U3830" s="25">
        <v>43230.316782407404</v>
      </c>
      <c r="V3830">
        <v>18</v>
      </c>
      <c r="W3830">
        <v>9984</v>
      </c>
      <c r="X3830" t="s">
        <v>394</v>
      </c>
      <c r="Y3830" t="s">
        <v>962</v>
      </c>
      <c r="Z3830" s="25">
        <v>43229.997916666667</v>
      </c>
      <c r="AA3830">
        <v>8553</v>
      </c>
      <c r="AB3830">
        <v>-2</v>
      </c>
      <c r="AC3830" s="24">
        <v>-2.0000000000000001E-4</v>
      </c>
      <c r="AD3830">
        <v>8400</v>
      </c>
      <c r="AE3830">
        <v>71191000</v>
      </c>
      <c r="AF3830" s="22">
        <v>43229</v>
      </c>
      <c r="AG3830">
        <v>8459</v>
      </c>
      <c r="AH3830">
        <v>8555</v>
      </c>
      <c r="AI3830" s="22">
        <v>43230</v>
      </c>
      <c r="AJ3830">
        <v>8590</v>
      </c>
      <c r="AK3830">
        <v>8355</v>
      </c>
      <c r="AM3830">
        <v>1</v>
      </c>
      <c r="AN3830" t="s">
        <v>1023</v>
      </c>
      <c r="AO3830">
        <v>9.6999999999999993</v>
      </c>
      <c r="AP3830">
        <v>0.51</v>
      </c>
      <c r="AQ3830">
        <v>0.93</v>
      </c>
      <c r="AR3830">
        <v>0.59</v>
      </c>
      <c r="AS3830">
        <v>1.05</v>
      </c>
      <c r="AT3830">
        <v>1.01</v>
      </c>
      <c r="AU3830">
        <v>0.63100000000000001</v>
      </c>
      <c r="AV3830">
        <v>8591</v>
      </c>
      <c r="AW3830">
        <v>8318</v>
      </c>
      <c r="AX3830">
        <v>8355</v>
      </c>
    </row>
    <row r="3831" spans="1:50">
      <c r="A3831" s="22">
        <v>43228</v>
      </c>
      <c r="B3831">
        <v>110</v>
      </c>
      <c r="C3831">
        <v>127</v>
      </c>
      <c r="D3831">
        <v>107</v>
      </c>
      <c r="E3831">
        <v>118</v>
      </c>
      <c r="F3831" s="22">
        <v>43229</v>
      </c>
      <c r="G3831">
        <v>119</v>
      </c>
      <c r="H3831">
        <v>122</v>
      </c>
      <c r="I3831">
        <v>112</v>
      </c>
      <c r="J3831">
        <v>113</v>
      </c>
      <c r="K3831" s="22">
        <v>43230</v>
      </c>
      <c r="L3831">
        <v>115</v>
      </c>
      <c r="M3831">
        <v>1.23</v>
      </c>
      <c r="N3831" s="8" t="str">
        <f>IF(AND(AM3831=1,AC3831&lt;-0.005,AE3831&gt;O$1),R3831,"")</f>
        <v/>
      </c>
      <c r="O3831" s="8">
        <f t="shared" si="302"/>
        <v>614874.34358853381</v>
      </c>
      <c r="P3831" s="8" t="str">
        <f t="shared" si="306"/>
        <v/>
      </c>
      <c r="Q3831" s="8">
        <f t="shared" si="303"/>
        <v>793709.21336298494</v>
      </c>
      <c r="R3831" s="8">
        <f t="shared" si="304"/>
        <v>18018.018018018058</v>
      </c>
      <c r="S3831" s="8">
        <f t="shared" si="305"/>
        <v>1575338.478314654</v>
      </c>
      <c r="U3831" s="25">
        <v>43230.316782407404</v>
      </c>
      <c r="V3831">
        <v>19</v>
      </c>
      <c r="W3831">
        <v>9973</v>
      </c>
      <c r="X3831" t="s">
        <v>1046</v>
      </c>
      <c r="Y3831" t="s">
        <v>960</v>
      </c>
      <c r="Z3831" s="25">
        <v>43229.974305555559</v>
      </c>
      <c r="AA3831">
        <v>115</v>
      </c>
      <c r="AB3831">
        <v>2</v>
      </c>
      <c r="AC3831" s="24">
        <v>1.77E-2</v>
      </c>
      <c r="AD3831">
        <v>8300</v>
      </c>
      <c r="AE3831">
        <v>944200</v>
      </c>
      <c r="AF3831" s="22">
        <v>43229</v>
      </c>
      <c r="AG3831">
        <v>119</v>
      </c>
      <c r="AH3831">
        <v>113</v>
      </c>
      <c r="AI3831" s="22">
        <v>43230</v>
      </c>
      <c r="AJ3831">
        <v>115</v>
      </c>
      <c r="AK3831">
        <v>111</v>
      </c>
      <c r="AM3831">
        <v>2</v>
      </c>
      <c r="AN3831" t="s">
        <v>1023</v>
      </c>
      <c r="AO3831">
        <v>724.65</v>
      </c>
      <c r="AP3831">
        <v>0</v>
      </c>
      <c r="AQ3831">
        <v>0.52</v>
      </c>
      <c r="AR3831">
        <v>0.53</v>
      </c>
      <c r="AS3831">
        <v>1.23</v>
      </c>
      <c r="AT3831">
        <v>1.41</v>
      </c>
      <c r="AU3831">
        <v>0.78400000000000003</v>
      </c>
      <c r="AV3831">
        <v>115</v>
      </c>
      <c r="AW3831">
        <v>110</v>
      </c>
      <c r="AX3831">
        <v>111</v>
      </c>
    </row>
    <row r="3832" spans="1:50">
      <c r="A3832" s="22">
        <v>43228</v>
      </c>
      <c r="B3832">
        <v>7189</v>
      </c>
      <c r="C3832">
        <v>7209</v>
      </c>
      <c r="D3832">
        <v>7120</v>
      </c>
      <c r="E3832">
        <v>7155</v>
      </c>
      <c r="F3832" s="22">
        <v>43229</v>
      </c>
      <c r="G3832">
        <v>7120</v>
      </c>
      <c r="H3832">
        <v>7426</v>
      </c>
      <c r="I3832">
        <v>7081</v>
      </c>
      <c r="J3832">
        <v>7424</v>
      </c>
      <c r="K3832" s="22">
        <v>43230</v>
      </c>
      <c r="L3832">
        <v>7490</v>
      </c>
      <c r="M3832">
        <v>1.03</v>
      </c>
      <c r="N3832" s="8" t="str">
        <f>IF(AND(AM3832=1,AC3832&lt;-0.005,AE3832&gt;O$1),R3832,"")</f>
        <v/>
      </c>
      <c r="O3832" s="8">
        <f t="shared" si="302"/>
        <v>614874.34358853381</v>
      </c>
      <c r="P3832" s="8" t="str">
        <f t="shared" si="306"/>
        <v/>
      </c>
      <c r="Q3832" s="8">
        <f t="shared" si="303"/>
        <v>793709.21336298494</v>
      </c>
      <c r="R3832" s="8">
        <f t="shared" si="304"/>
        <v>-6717.5974710221299</v>
      </c>
      <c r="S3832" s="8">
        <f t="shared" si="305"/>
        <v>1568620.8808436319</v>
      </c>
      <c r="U3832" s="25">
        <v>43230.316782407404</v>
      </c>
      <c r="V3832">
        <v>20</v>
      </c>
      <c r="W3832">
        <v>7203</v>
      </c>
      <c r="X3832" t="s">
        <v>1045</v>
      </c>
      <c r="Y3832" t="s">
        <v>962</v>
      </c>
      <c r="Z3832" s="25">
        <v>43229.995833333334</v>
      </c>
      <c r="AA3832">
        <v>7438</v>
      </c>
      <c r="AB3832">
        <v>14</v>
      </c>
      <c r="AC3832" s="24">
        <v>1.9E-3</v>
      </c>
      <c r="AD3832">
        <v>8300</v>
      </c>
      <c r="AE3832">
        <v>61578600</v>
      </c>
      <c r="AF3832" s="22">
        <v>43229</v>
      </c>
      <c r="AG3832">
        <v>7120</v>
      </c>
      <c r="AH3832">
        <v>7424</v>
      </c>
      <c r="AI3832" s="22">
        <v>43230</v>
      </c>
      <c r="AJ3832">
        <v>7490</v>
      </c>
      <c r="AK3832">
        <v>7592</v>
      </c>
      <c r="AM3832">
        <v>1</v>
      </c>
      <c r="AN3832">
        <v>0.75</v>
      </c>
      <c r="AO3832">
        <v>2.56</v>
      </c>
      <c r="AP3832" t="s">
        <v>956</v>
      </c>
      <c r="AQ3832">
        <v>0.94</v>
      </c>
      <c r="AR3832">
        <v>0.55000000000000004</v>
      </c>
      <c r="AS3832">
        <v>1.03</v>
      </c>
      <c r="AT3832">
        <v>1.02</v>
      </c>
      <c r="AU3832">
        <v>0.40300000000000002</v>
      </c>
      <c r="AV3832">
        <v>7609</v>
      </c>
      <c r="AW3832">
        <v>7486</v>
      </c>
      <c r="AX3832">
        <v>7592</v>
      </c>
    </row>
    <row r="3833" spans="1:50">
      <c r="A3833" s="22">
        <v>43228</v>
      </c>
      <c r="B3833">
        <v>276</v>
      </c>
      <c r="C3833">
        <v>299</v>
      </c>
      <c r="D3833">
        <v>273</v>
      </c>
      <c r="E3833">
        <v>296</v>
      </c>
      <c r="F3833" s="22">
        <v>43229</v>
      </c>
      <c r="G3833">
        <v>295</v>
      </c>
      <c r="H3833">
        <v>297</v>
      </c>
      <c r="I3833">
        <v>238</v>
      </c>
      <c r="J3833">
        <v>249</v>
      </c>
      <c r="K3833" s="22">
        <v>43230</v>
      </c>
      <c r="L3833">
        <v>233</v>
      </c>
      <c r="M3833">
        <v>1.29</v>
      </c>
      <c r="N3833" s="8">
        <f>IF(AND(AM3833=1,AC3833&lt;-0.005,AE3833&gt;O$1),R3833,"")</f>
        <v>39351.851851851861</v>
      </c>
      <c r="O3833" s="8">
        <f t="shared" si="302"/>
        <v>654226.19544038572</v>
      </c>
      <c r="P3833" s="8">
        <f t="shared" si="306"/>
        <v>39351.851851851861</v>
      </c>
      <c r="Q3833" s="8">
        <f t="shared" si="303"/>
        <v>833061.06521483685</v>
      </c>
      <c r="R3833" s="8">
        <f t="shared" si="304"/>
        <v>39351.851851851861</v>
      </c>
      <c r="S3833" s="8">
        <f t="shared" si="305"/>
        <v>1607972.7326954838</v>
      </c>
      <c r="U3833" s="25">
        <v>43230.316782407404</v>
      </c>
      <c r="V3833">
        <v>21</v>
      </c>
      <c r="W3833">
        <v>5008</v>
      </c>
      <c r="X3833" t="s">
        <v>1044</v>
      </c>
      <c r="Y3833" t="s">
        <v>954</v>
      </c>
      <c r="Z3833" s="25">
        <v>43229.947222222225</v>
      </c>
      <c r="AA3833">
        <v>244</v>
      </c>
      <c r="AB3833">
        <v>-5</v>
      </c>
      <c r="AC3833" s="24">
        <v>-2.01E-2</v>
      </c>
      <c r="AD3833">
        <v>8000</v>
      </c>
      <c r="AE3833">
        <v>1974500</v>
      </c>
      <c r="AF3833" s="22">
        <v>43229</v>
      </c>
      <c r="AG3833">
        <v>295</v>
      </c>
      <c r="AH3833">
        <v>249</v>
      </c>
      <c r="AI3833" s="22">
        <v>43230</v>
      </c>
      <c r="AJ3833">
        <v>233</v>
      </c>
      <c r="AK3833">
        <v>216</v>
      </c>
      <c r="AM3833">
        <v>1</v>
      </c>
      <c r="AN3833">
        <v>0</v>
      </c>
      <c r="AO3833">
        <v>23.33</v>
      </c>
      <c r="AP3833">
        <v>1.61</v>
      </c>
      <c r="AQ3833">
        <v>1</v>
      </c>
      <c r="AR3833">
        <v>1</v>
      </c>
      <c r="AS3833">
        <v>1.29</v>
      </c>
      <c r="AT3833">
        <v>1.48</v>
      </c>
      <c r="AU3833">
        <v>0.59499999999999997</v>
      </c>
      <c r="AV3833">
        <v>234</v>
      </c>
      <c r="AW3833">
        <v>206</v>
      </c>
      <c r="AX3833">
        <v>216</v>
      </c>
    </row>
    <row r="3834" spans="1:50">
      <c r="A3834" s="22">
        <v>43228</v>
      </c>
      <c r="B3834">
        <v>1580</v>
      </c>
      <c r="C3834">
        <v>1609</v>
      </c>
      <c r="D3834">
        <v>1575</v>
      </c>
      <c r="E3834">
        <v>1601</v>
      </c>
      <c r="F3834" s="22">
        <v>43229</v>
      </c>
      <c r="G3834">
        <v>1580</v>
      </c>
      <c r="H3834">
        <v>1605</v>
      </c>
      <c r="I3834">
        <v>1563</v>
      </c>
      <c r="J3834">
        <v>1567</v>
      </c>
      <c r="K3834" s="22">
        <v>43230</v>
      </c>
      <c r="L3834">
        <v>1167</v>
      </c>
      <c r="M3834">
        <v>1.02</v>
      </c>
      <c r="N3834" s="8">
        <f>IF(AND(AM3834=1,AC3834&lt;-0.005,AE3834&gt;O$1),R3834,"")</f>
        <v>0</v>
      </c>
      <c r="O3834" s="8">
        <f t="shared" si="302"/>
        <v>654226.19544038572</v>
      </c>
      <c r="P3834" s="8" t="str">
        <f t="shared" si="306"/>
        <v/>
      </c>
      <c r="Q3834" s="8">
        <f t="shared" si="303"/>
        <v>833061.06521483685</v>
      </c>
      <c r="R3834" s="8">
        <f t="shared" si="304"/>
        <v>0</v>
      </c>
      <c r="S3834" s="8">
        <f t="shared" si="305"/>
        <v>1607972.7326954838</v>
      </c>
      <c r="U3834" s="25">
        <v>43230.316782407404</v>
      </c>
      <c r="V3834">
        <v>22</v>
      </c>
      <c r="W3834">
        <v>2440</v>
      </c>
      <c r="X3834" t="s">
        <v>1043</v>
      </c>
      <c r="Y3834" t="s">
        <v>962</v>
      </c>
      <c r="Z3834" s="25">
        <v>43229.98541666667</v>
      </c>
      <c r="AA3834">
        <v>1310</v>
      </c>
      <c r="AB3834">
        <v>-257</v>
      </c>
      <c r="AC3834" s="24">
        <v>-0.16400000000000001</v>
      </c>
      <c r="AD3834">
        <v>7600</v>
      </c>
      <c r="AE3834">
        <v>10016480</v>
      </c>
      <c r="AF3834" s="22">
        <v>43229</v>
      </c>
      <c r="AG3834">
        <v>1580</v>
      </c>
      <c r="AH3834">
        <v>1567</v>
      </c>
      <c r="AI3834" s="22">
        <v>43230</v>
      </c>
      <c r="AJ3834">
        <v>1167</v>
      </c>
      <c r="AK3834">
        <v>1167</v>
      </c>
      <c r="AM3834">
        <v>1</v>
      </c>
      <c r="AN3834">
        <v>0</v>
      </c>
      <c r="AO3834">
        <v>1.7</v>
      </c>
      <c r="AP3834">
        <v>2.81</v>
      </c>
      <c r="AQ3834">
        <v>1</v>
      </c>
      <c r="AR3834">
        <v>0.87</v>
      </c>
      <c r="AS3834">
        <v>1.02</v>
      </c>
      <c r="AT3834">
        <v>1.05</v>
      </c>
      <c r="AU3834">
        <v>1.2230000000000001</v>
      </c>
      <c r="AV3834">
        <v>1167</v>
      </c>
      <c r="AW3834">
        <v>1167</v>
      </c>
      <c r="AX3834">
        <v>1167</v>
      </c>
    </row>
    <row r="3835" spans="1:50">
      <c r="A3835" s="22">
        <v>43228</v>
      </c>
      <c r="B3835">
        <v>1505</v>
      </c>
      <c r="C3835">
        <v>1543</v>
      </c>
      <c r="D3835">
        <v>1505</v>
      </c>
      <c r="E3835">
        <v>1543</v>
      </c>
      <c r="F3835" s="22">
        <v>43229</v>
      </c>
      <c r="G3835">
        <v>1543</v>
      </c>
      <c r="H3835">
        <v>1572</v>
      </c>
      <c r="I3835">
        <v>1521</v>
      </c>
      <c r="J3835">
        <v>1556</v>
      </c>
      <c r="K3835" s="22">
        <v>43230</v>
      </c>
      <c r="L3835">
        <v>1716</v>
      </c>
      <c r="M3835">
        <v>0.99</v>
      </c>
      <c r="N3835" s="8" t="str">
        <f>IF(AND(AM3835=1,AC3835&lt;-0.005,AE3835&gt;O$1),R3835,"")</f>
        <v/>
      </c>
      <c r="O3835" s="8">
        <f t="shared" si="302"/>
        <v>654226.19544038572</v>
      </c>
      <c r="P3835" s="8" t="str">
        <f t="shared" si="306"/>
        <v/>
      </c>
      <c r="Q3835" s="8">
        <f t="shared" si="303"/>
        <v>833061.06521483685</v>
      </c>
      <c r="R3835" s="8">
        <f t="shared" si="304"/>
        <v>20000.000000000018</v>
      </c>
      <c r="S3835" s="8">
        <f t="shared" si="305"/>
        <v>1627972.7326954838</v>
      </c>
      <c r="U3835" s="25">
        <v>43230.316782407404</v>
      </c>
      <c r="V3835">
        <v>23</v>
      </c>
      <c r="W3835">
        <v>3851</v>
      </c>
      <c r="X3835" t="s">
        <v>1042</v>
      </c>
      <c r="Y3835" t="s">
        <v>960</v>
      </c>
      <c r="Z3835" s="25">
        <v>43229.99722222222</v>
      </c>
      <c r="AA3835">
        <v>1778</v>
      </c>
      <c r="AB3835">
        <v>222</v>
      </c>
      <c r="AC3835" s="24">
        <v>0.14269999999999999</v>
      </c>
      <c r="AD3835">
        <v>6100</v>
      </c>
      <c r="AE3835">
        <v>10783280</v>
      </c>
      <c r="AF3835" s="22">
        <v>43229</v>
      </c>
      <c r="AG3835">
        <v>1543</v>
      </c>
      <c r="AH3835">
        <v>1556</v>
      </c>
      <c r="AI3835" s="22">
        <v>43230</v>
      </c>
      <c r="AJ3835">
        <v>1716</v>
      </c>
      <c r="AK3835">
        <v>1650</v>
      </c>
      <c r="AM3835">
        <v>1</v>
      </c>
      <c r="AN3835" t="s">
        <v>1023</v>
      </c>
      <c r="AO3835">
        <v>9.0500000000000007</v>
      </c>
      <c r="AP3835">
        <v>0.19</v>
      </c>
      <c r="AQ3835">
        <v>0.37</v>
      </c>
      <c r="AR3835">
        <v>7.0000000000000007E-2</v>
      </c>
      <c r="AS3835">
        <v>0.99</v>
      </c>
      <c r="AT3835">
        <v>0.87</v>
      </c>
      <c r="AU3835">
        <v>1.2490000000000001</v>
      </c>
      <c r="AV3835">
        <v>1744</v>
      </c>
      <c r="AW3835">
        <v>1632</v>
      </c>
      <c r="AX3835">
        <v>1650</v>
      </c>
    </row>
    <row r="3836" spans="1:50">
      <c r="A3836" s="22">
        <v>43228</v>
      </c>
      <c r="B3836">
        <v>404</v>
      </c>
      <c r="C3836">
        <v>409</v>
      </c>
      <c r="D3836">
        <v>400</v>
      </c>
      <c r="E3836">
        <v>404</v>
      </c>
      <c r="F3836" s="22">
        <v>43229</v>
      </c>
      <c r="G3836">
        <v>406</v>
      </c>
      <c r="H3836">
        <v>412</v>
      </c>
      <c r="I3836">
        <v>404</v>
      </c>
      <c r="J3836">
        <v>411</v>
      </c>
      <c r="K3836" s="22">
        <v>43230</v>
      </c>
      <c r="L3836">
        <v>415</v>
      </c>
      <c r="M3836">
        <v>0.86</v>
      </c>
      <c r="N3836" s="8" t="str">
        <f>IF(AND(AM3836=1,AC3836&lt;-0.005,AE3836&gt;O$1),R3836,"")</f>
        <v/>
      </c>
      <c r="O3836" s="8">
        <f t="shared" si="302"/>
        <v>654226.19544038572</v>
      </c>
      <c r="P3836" s="8" t="str">
        <f t="shared" si="306"/>
        <v/>
      </c>
      <c r="Q3836" s="8">
        <f t="shared" si="303"/>
        <v>833061.06521483685</v>
      </c>
      <c r="R3836" s="8">
        <f t="shared" si="304"/>
        <v>9828.0098280097991</v>
      </c>
      <c r="S3836" s="8">
        <f t="shared" si="305"/>
        <v>1637800.7425234937</v>
      </c>
      <c r="U3836" s="25">
        <v>43230.316782407404</v>
      </c>
      <c r="V3836">
        <v>24</v>
      </c>
      <c r="W3836">
        <v>4689</v>
      </c>
      <c r="X3836" t="s">
        <v>398</v>
      </c>
      <c r="Y3836" t="s">
        <v>962</v>
      </c>
      <c r="Z3836" s="25">
        <v>43229.996527777781</v>
      </c>
      <c r="AA3836">
        <v>411</v>
      </c>
      <c r="AB3836">
        <v>0</v>
      </c>
      <c r="AC3836" s="24">
        <v>0</v>
      </c>
      <c r="AD3836">
        <v>5900</v>
      </c>
      <c r="AE3836">
        <v>2423440</v>
      </c>
      <c r="AF3836" s="22">
        <v>43229</v>
      </c>
      <c r="AG3836">
        <v>406</v>
      </c>
      <c r="AH3836">
        <v>411</v>
      </c>
      <c r="AI3836" s="22">
        <v>43230</v>
      </c>
      <c r="AJ3836">
        <v>415</v>
      </c>
      <c r="AK3836">
        <v>407</v>
      </c>
      <c r="AM3836">
        <v>1</v>
      </c>
      <c r="AN3836">
        <v>0</v>
      </c>
      <c r="AO3836">
        <v>3.2</v>
      </c>
      <c r="AP3836">
        <v>2.16</v>
      </c>
      <c r="AQ3836">
        <v>0.04</v>
      </c>
      <c r="AR3836">
        <v>0.03</v>
      </c>
      <c r="AS3836">
        <v>0.86</v>
      </c>
      <c r="AT3836">
        <v>0.79</v>
      </c>
      <c r="AU3836">
        <v>0.44700000000000001</v>
      </c>
      <c r="AV3836">
        <v>416</v>
      </c>
      <c r="AW3836">
        <v>406</v>
      </c>
      <c r="AX3836">
        <v>407</v>
      </c>
    </row>
    <row r="3837" spans="1:50">
      <c r="A3837" s="22">
        <v>43228</v>
      </c>
      <c r="B3837">
        <v>20130</v>
      </c>
      <c r="C3837">
        <v>20380</v>
      </c>
      <c r="D3837">
        <v>20110</v>
      </c>
      <c r="E3837">
        <v>20280</v>
      </c>
      <c r="F3837" s="22">
        <v>43229</v>
      </c>
      <c r="G3837">
        <v>20180</v>
      </c>
      <c r="H3837">
        <v>20230</v>
      </c>
      <c r="I3837">
        <v>20020</v>
      </c>
      <c r="J3837">
        <v>20110</v>
      </c>
      <c r="K3837" s="22">
        <v>43230</v>
      </c>
      <c r="L3837">
        <v>20260</v>
      </c>
      <c r="M3837">
        <v>1.05</v>
      </c>
      <c r="N3837" s="8" t="str">
        <f>IF(AND(AM3837=1,AC3837&lt;-0.005,AE3837&gt;O$1),R3837,"")</f>
        <v/>
      </c>
      <c r="O3837" s="8">
        <f t="shared" si="302"/>
        <v>654226.19544038572</v>
      </c>
      <c r="P3837" s="8" t="str">
        <f t="shared" si="306"/>
        <v/>
      </c>
      <c r="Q3837" s="8">
        <f t="shared" si="303"/>
        <v>833061.06521483685</v>
      </c>
      <c r="R3837" s="8">
        <f t="shared" si="304"/>
        <v>0</v>
      </c>
      <c r="S3837" s="8">
        <f t="shared" si="305"/>
        <v>1637800.7425234937</v>
      </c>
      <c r="U3837" s="25">
        <v>43230.316782407404</v>
      </c>
      <c r="V3837">
        <v>26</v>
      </c>
      <c r="W3837">
        <v>1570</v>
      </c>
      <c r="X3837" t="s">
        <v>1041</v>
      </c>
      <c r="Y3837" t="s">
        <v>954</v>
      </c>
      <c r="Z3837" s="25">
        <v>43229.99722222222</v>
      </c>
      <c r="AA3837">
        <v>20131</v>
      </c>
      <c r="AB3837">
        <v>21</v>
      </c>
      <c r="AC3837" s="24">
        <v>1E-3</v>
      </c>
      <c r="AD3837">
        <v>5796</v>
      </c>
      <c r="AE3837">
        <v>116801049</v>
      </c>
      <c r="AF3837" s="22">
        <v>43229</v>
      </c>
      <c r="AG3837">
        <v>20180</v>
      </c>
      <c r="AH3837">
        <v>20110</v>
      </c>
      <c r="AI3837" s="22">
        <v>43230</v>
      </c>
      <c r="AJ3837">
        <v>20260</v>
      </c>
      <c r="AK3837">
        <v>20260</v>
      </c>
      <c r="AM3837">
        <v>1</v>
      </c>
      <c r="AN3837">
        <v>0</v>
      </c>
      <c r="AO3837" s="26">
        <v>8.0000000000000002E-3</v>
      </c>
      <c r="AQ3837">
        <v>0.95</v>
      </c>
      <c r="AR3837">
        <v>0.7</v>
      </c>
      <c r="AS3837">
        <v>1.05</v>
      </c>
      <c r="AT3837">
        <v>1.07</v>
      </c>
      <c r="AU3837">
        <v>0.72099999999999997</v>
      </c>
      <c r="AV3837">
        <v>20320</v>
      </c>
      <c r="AW3837">
        <v>20120</v>
      </c>
      <c r="AX3837">
        <v>20260</v>
      </c>
    </row>
    <row r="3838" spans="1:50">
      <c r="A3838" s="22">
        <v>43228</v>
      </c>
      <c r="B3838">
        <v>566</v>
      </c>
      <c r="C3838">
        <v>598</v>
      </c>
      <c r="D3838">
        <v>560</v>
      </c>
      <c r="E3838">
        <v>597</v>
      </c>
      <c r="F3838" s="22">
        <v>43229</v>
      </c>
      <c r="G3838">
        <v>598</v>
      </c>
      <c r="H3838">
        <v>599</v>
      </c>
      <c r="I3838">
        <v>543</v>
      </c>
      <c r="J3838">
        <v>547</v>
      </c>
      <c r="K3838" s="22">
        <v>43230</v>
      </c>
      <c r="L3838">
        <v>537</v>
      </c>
      <c r="M3838">
        <v>1.19</v>
      </c>
      <c r="N3838" s="8" t="str">
        <f>IF(AND(AM3838=1,AC3838&lt;-0.005,AE3838&gt;O$1),R3838,"")</f>
        <v/>
      </c>
      <c r="O3838" s="8">
        <f t="shared" si="302"/>
        <v>654226.19544038572</v>
      </c>
      <c r="P3838" s="8">
        <f t="shared" si="306"/>
        <v>-7339.4495412844044</v>
      </c>
      <c r="Q3838" s="8">
        <f t="shared" si="303"/>
        <v>825721.6156735525</v>
      </c>
      <c r="R3838" s="8">
        <f t="shared" si="304"/>
        <v>-7339.4495412844044</v>
      </c>
      <c r="S3838" s="8">
        <f t="shared" si="305"/>
        <v>1630461.2929822092</v>
      </c>
      <c r="U3838" s="25">
        <v>43230.316782407404</v>
      </c>
      <c r="V3838">
        <v>29</v>
      </c>
      <c r="W3838">
        <v>9501</v>
      </c>
      <c r="X3838" t="s">
        <v>1040</v>
      </c>
      <c r="Y3838" t="s">
        <v>962</v>
      </c>
      <c r="Z3838" s="25">
        <v>43229.982638888891</v>
      </c>
      <c r="AA3838">
        <v>545</v>
      </c>
      <c r="AB3838">
        <v>-2</v>
      </c>
      <c r="AC3838" s="24">
        <v>-3.7000000000000002E-3</v>
      </c>
      <c r="AD3838">
        <v>5300</v>
      </c>
      <c r="AE3838">
        <v>2909470</v>
      </c>
      <c r="AF3838" s="22">
        <v>43229</v>
      </c>
      <c r="AG3838">
        <v>598</v>
      </c>
      <c r="AH3838">
        <v>547</v>
      </c>
      <c r="AI3838" s="22">
        <v>43230</v>
      </c>
      <c r="AJ3838">
        <v>537</v>
      </c>
      <c r="AK3838">
        <v>545</v>
      </c>
      <c r="AM3838">
        <v>1</v>
      </c>
      <c r="AN3838">
        <v>0</v>
      </c>
      <c r="AO3838">
        <v>2.2599999999999998</v>
      </c>
      <c r="AP3838">
        <v>0</v>
      </c>
      <c r="AQ3838">
        <v>0.96</v>
      </c>
      <c r="AR3838">
        <v>0.96</v>
      </c>
      <c r="AS3838">
        <v>1.19</v>
      </c>
      <c r="AT3838">
        <v>1.29</v>
      </c>
      <c r="AU3838">
        <v>0.41299999999999998</v>
      </c>
      <c r="AV3838">
        <v>555</v>
      </c>
      <c r="AW3838">
        <v>528</v>
      </c>
      <c r="AX3838">
        <v>545</v>
      </c>
    </row>
    <row r="3839" spans="1:50">
      <c r="A3839" s="22">
        <v>43228</v>
      </c>
      <c r="B3839">
        <v>605.9</v>
      </c>
      <c r="C3839">
        <v>609.6</v>
      </c>
      <c r="D3839">
        <v>603.6</v>
      </c>
      <c r="E3839">
        <v>606.5</v>
      </c>
      <c r="F3839" s="22">
        <v>43229</v>
      </c>
      <c r="G3839">
        <v>602</v>
      </c>
      <c r="H3839">
        <v>605.5</v>
      </c>
      <c r="I3839">
        <v>598.20000000000005</v>
      </c>
      <c r="J3839">
        <v>604</v>
      </c>
      <c r="K3839" s="22">
        <v>43230</v>
      </c>
      <c r="L3839">
        <v>610.20000000000005</v>
      </c>
      <c r="M3839">
        <v>0.98</v>
      </c>
      <c r="N3839" s="8" t="str">
        <f>IF(AND(AM3839=1,AC3839&lt;-0.005,AE3839&gt;O$1),R3839,"")</f>
        <v/>
      </c>
      <c r="O3839" s="8">
        <f t="shared" si="302"/>
        <v>654226.19544038572</v>
      </c>
      <c r="P3839" s="8" t="str">
        <f t="shared" si="306"/>
        <v/>
      </c>
      <c r="Q3839" s="8">
        <f t="shared" si="303"/>
        <v>825721.6156735525</v>
      </c>
      <c r="R3839" s="8">
        <f t="shared" si="304"/>
        <v>163.93442622952836</v>
      </c>
      <c r="S3839" s="8">
        <f t="shared" si="305"/>
        <v>1630625.2274084387</v>
      </c>
      <c r="U3839" s="25">
        <v>43230.316782407404</v>
      </c>
      <c r="V3839">
        <v>30</v>
      </c>
      <c r="W3839">
        <v>8604</v>
      </c>
      <c r="X3839" t="s">
        <v>1039</v>
      </c>
      <c r="Y3839" t="s">
        <v>962</v>
      </c>
      <c r="Z3839" s="25">
        <v>43229.984027777777</v>
      </c>
      <c r="AA3839">
        <v>610</v>
      </c>
      <c r="AB3839">
        <v>6</v>
      </c>
      <c r="AC3839" s="24">
        <v>9.9000000000000008E-3</v>
      </c>
      <c r="AD3839">
        <v>5000</v>
      </c>
      <c r="AE3839">
        <v>3029180</v>
      </c>
      <c r="AF3839" s="22">
        <v>43229</v>
      </c>
      <c r="AG3839">
        <v>602</v>
      </c>
      <c r="AH3839">
        <v>604</v>
      </c>
      <c r="AI3839" s="22">
        <v>43230</v>
      </c>
      <c r="AJ3839">
        <v>610.20000000000005</v>
      </c>
      <c r="AK3839">
        <v>610</v>
      </c>
      <c r="AM3839">
        <v>1</v>
      </c>
      <c r="AN3839">
        <v>0.15</v>
      </c>
      <c r="AO3839">
        <v>18.260000000000002</v>
      </c>
      <c r="AP3839" t="s">
        <v>956</v>
      </c>
      <c r="AQ3839">
        <v>0.22</v>
      </c>
      <c r="AR3839">
        <v>0.14000000000000001</v>
      </c>
      <c r="AS3839">
        <v>0.98</v>
      </c>
      <c r="AT3839">
        <v>0.97</v>
      </c>
      <c r="AU3839">
        <v>0.72199999999999998</v>
      </c>
      <c r="AV3839">
        <v>611.29999999999995</v>
      </c>
      <c r="AW3839">
        <v>605.5</v>
      </c>
      <c r="AX3839">
        <v>610</v>
      </c>
    </row>
    <row r="3840" spans="1:50">
      <c r="A3840" s="22">
        <v>43228</v>
      </c>
      <c r="B3840">
        <v>1210</v>
      </c>
      <c r="C3840">
        <v>1245</v>
      </c>
      <c r="D3840">
        <v>1210</v>
      </c>
      <c r="E3840">
        <v>1228</v>
      </c>
      <c r="F3840" s="22">
        <v>43229</v>
      </c>
      <c r="G3840">
        <v>1228</v>
      </c>
      <c r="H3840">
        <v>1268</v>
      </c>
      <c r="I3840">
        <v>1228</v>
      </c>
      <c r="J3840">
        <v>1260</v>
      </c>
      <c r="K3840" s="22">
        <v>43230</v>
      </c>
      <c r="L3840">
        <v>1290</v>
      </c>
      <c r="M3840">
        <v>1.08</v>
      </c>
      <c r="N3840" s="8" t="str">
        <f>IF(AND(AM3840=1,AC3840&lt;-0.005,AE3840&gt;O$1),R3840,"")</f>
        <v/>
      </c>
      <c r="O3840" s="8">
        <f t="shared" si="302"/>
        <v>654226.19544038572</v>
      </c>
      <c r="P3840" s="8" t="str">
        <f t="shared" si="306"/>
        <v/>
      </c>
      <c r="Q3840" s="8">
        <f t="shared" si="303"/>
        <v>825721.6156735525</v>
      </c>
      <c r="R3840" s="8">
        <f t="shared" si="304"/>
        <v>-387.29666924863795</v>
      </c>
      <c r="S3840" s="8">
        <f t="shared" si="305"/>
        <v>1630237.93073919</v>
      </c>
      <c r="U3840" s="25">
        <v>43230.316782407404</v>
      </c>
      <c r="V3840">
        <v>31</v>
      </c>
      <c r="W3840">
        <v>6871</v>
      </c>
      <c r="X3840" t="s">
        <v>1038</v>
      </c>
      <c r="Y3840" t="s">
        <v>962</v>
      </c>
      <c r="Z3840" s="25">
        <v>43229.99722222222</v>
      </c>
      <c r="AA3840">
        <v>1340</v>
      </c>
      <c r="AB3840">
        <v>80</v>
      </c>
      <c r="AC3840" s="24">
        <v>6.3500000000000001E-2</v>
      </c>
      <c r="AD3840">
        <v>5000</v>
      </c>
      <c r="AE3840">
        <v>6724300</v>
      </c>
      <c r="AF3840" s="22">
        <v>43229</v>
      </c>
      <c r="AG3840">
        <v>1228</v>
      </c>
      <c r="AH3840">
        <v>1260</v>
      </c>
      <c r="AI3840" s="22">
        <v>43230</v>
      </c>
      <c r="AJ3840">
        <v>1290</v>
      </c>
      <c r="AK3840">
        <v>1291</v>
      </c>
      <c r="AM3840">
        <v>1</v>
      </c>
      <c r="AN3840">
        <v>0</v>
      </c>
      <c r="AO3840">
        <v>1.31</v>
      </c>
      <c r="AP3840" t="s">
        <v>956</v>
      </c>
      <c r="AQ3840">
        <v>1</v>
      </c>
      <c r="AR3840">
        <v>1</v>
      </c>
      <c r="AS3840">
        <v>1.08</v>
      </c>
      <c r="AT3840">
        <v>1.1399999999999999</v>
      </c>
      <c r="AU3840">
        <v>0.52</v>
      </c>
      <c r="AV3840">
        <v>1367</v>
      </c>
      <c r="AW3840">
        <v>1270</v>
      </c>
      <c r="AX3840">
        <v>1291</v>
      </c>
    </row>
    <row r="3841" spans="1:50">
      <c r="A3841" s="22">
        <v>43228</v>
      </c>
      <c r="B3841">
        <v>790</v>
      </c>
      <c r="C3841">
        <v>803</v>
      </c>
      <c r="D3841">
        <v>790</v>
      </c>
      <c r="E3841">
        <v>793</v>
      </c>
      <c r="F3841" s="22">
        <v>43229</v>
      </c>
      <c r="G3841">
        <v>793</v>
      </c>
      <c r="H3841">
        <v>796</v>
      </c>
      <c r="I3841">
        <v>783</v>
      </c>
      <c r="J3841">
        <v>784</v>
      </c>
      <c r="K3841" s="22">
        <v>43230</v>
      </c>
      <c r="L3841">
        <v>818</v>
      </c>
      <c r="M3841">
        <v>1.03</v>
      </c>
      <c r="N3841" s="8" t="str">
        <f>IF(AND(AM3841=1,AC3841&lt;-0.005,AE3841&gt;O$1),R3841,"")</f>
        <v/>
      </c>
      <c r="O3841" s="8">
        <f t="shared" si="302"/>
        <v>654226.19544038572</v>
      </c>
      <c r="P3841" s="8" t="str">
        <f t="shared" si="306"/>
        <v/>
      </c>
      <c r="Q3841" s="8">
        <f t="shared" si="303"/>
        <v>825721.6156735525</v>
      </c>
      <c r="R3841" s="8">
        <f t="shared" si="304"/>
        <v>-23310.023310023298</v>
      </c>
      <c r="S3841" s="8">
        <f t="shared" si="305"/>
        <v>1606927.9074291666</v>
      </c>
      <c r="U3841" s="25">
        <v>43230.316782407404</v>
      </c>
      <c r="V3841">
        <v>33</v>
      </c>
      <c r="W3841">
        <v>7211</v>
      </c>
      <c r="X3841" t="s">
        <v>1036</v>
      </c>
      <c r="Y3841" t="s">
        <v>962</v>
      </c>
      <c r="Z3841" s="25">
        <v>43229.989583333336</v>
      </c>
      <c r="AA3841">
        <v>803.5</v>
      </c>
      <c r="AB3841">
        <v>19.5</v>
      </c>
      <c r="AC3841" s="24">
        <v>2.4899999999999999E-2</v>
      </c>
      <c r="AD3841">
        <v>4700</v>
      </c>
      <c r="AE3841">
        <v>3764970</v>
      </c>
      <c r="AF3841" s="22">
        <v>43229</v>
      </c>
      <c r="AG3841">
        <v>793</v>
      </c>
      <c r="AH3841">
        <v>784</v>
      </c>
      <c r="AI3841" s="22">
        <v>43230</v>
      </c>
      <c r="AJ3841">
        <v>818</v>
      </c>
      <c r="AK3841">
        <v>858</v>
      </c>
      <c r="AM3841">
        <v>1</v>
      </c>
      <c r="AN3841">
        <v>0</v>
      </c>
      <c r="AO3841">
        <v>2.96</v>
      </c>
      <c r="AP3841">
        <v>2.17</v>
      </c>
      <c r="AQ3841">
        <v>0.84</v>
      </c>
      <c r="AR3841">
        <v>0.56999999999999995</v>
      </c>
      <c r="AS3841">
        <v>1.03</v>
      </c>
      <c r="AT3841">
        <v>1.02</v>
      </c>
      <c r="AU3841">
        <v>0.627</v>
      </c>
      <c r="AV3841">
        <v>866</v>
      </c>
      <c r="AW3841">
        <v>817</v>
      </c>
      <c r="AX3841">
        <v>858</v>
      </c>
    </row>
    <row r="3842" spans="1:50">
      <c r="A3842" s="22">
        <v>43228</v>
      </c>
      <c r="B3842">
        <v>341</v>
      </c>
      <c r="C3842">
        <v>344</v>
      </c>
      <c r="D3842">
        <v>332</v>
      </c>
      <c r="E3842">
        <v>338</v>
      </c>
      <c r="F3842" s="22">
        <v>43229</v>
      </c>
      <c r="G3842">
        <v>338</v>
      </c>
      <c r="H3842">
        <v>351</v>
      </c>
      <c r="I3842">
        <v>338</v>
      </c>
      <c r="J3842">
        <v>346</v>
      </c>
      <c r="K3842" s="22">
        <v>43230</v>
      </c>
      <c r="L3842">
        <v>356</v>
      </c>
      <c r="M3842">
        <v>1.05</v>
      </c>
      <c r="N3842" s="8" t="str">
        <f>IF(AND(AM3842=1,AC3842&lt;-0.005,AE3842&gt;O$1),R3842,"")</f>
        <v/>
      </c>
      <c r="O3842" s="8">
        <f t="shared" si="302"/>
        <v>654226.19544038572</v>
      </c>
      <c r="P3842" s="8" t="str">
        <f t="shared" si="306"/>
        <v/>
      </c>
      <c r="Q3842" s="8">
        <f t="shared" si="303"/>
        <v>825721.6156735525</v>
      </c>
      <c r="R3842" s="8">
        <f t="shared" si="304"/>
        <v>-4178.2729805013851</v>
      </c>
      <c r="S3842" s="8">
        <f t="shared" si="305"/>
        <v>1606927.9074291666</v>
      </c>
      <c r="U3842" s="25">
        <v>43230.316782407404</v>
      </c>
      <c r="V3842">
        <v>34</v>
      </c>
      <c r="W3842">
        <v>7992</v>
      </c>
      <c r="X3842" t="s">
        <v>1035</v>
      </c>
      <c r="Y3842" t="s">
        <v>954</v>
      </c>
      <c r="Z3842" s="25">
        <v>43229.962500000001</v>
      </c>
      <c r="AA3842">
        <v>353</v>
      </c>
      <c r="AB3842">
        <v>7</v>
      </c>
      <c r="AC3842" s="24">
        <v>2.0199999999999999E-2</v>
      </c>
      <c r="AD3842">
        <v>4100</v>
      </c>
      <c r="AE3842">
        <v>1435900</v>
      </c>
      <c r="AF3842" s="22">
        <v>43229</v>
      </c>
      <c r="AG3842">
        <v>338</v>
      </c>
      <c r="AH3842">
        <v>346</v>
      </c>
      <c r="AI3842" s="22">
        <v>43230</v>
      </c>
      <c r="AJ3842">
        <v>356</v>
      </c>
      <c r="AK3842">
        <v>359</v>
      </c>
      <c r="AM3842">
        <v>2</v>
      </c>
      <c r="AN3842" t="s">
        <v>1023</v>
      </c>
      <c r="AO3842">
        <v>0</v>
      </c>
      <c r="AP3842">
        <v>0</v>
      </c>
      <c r="AQ3842">
        <v>0.69</v>
      </c>
      <c r="AR3842">
        <v>0.75</v>
      </c>
      <c r="AS3842">
        <v>1.05</v>
      </c>
      <c r="AT3842">
        <v>1.1299999999999999</v>
      </c>
      <c r="AU3842">
        <v>1.0549999999999999</v>
      </c>
      <c r="AV3842">
        <v>364</v>
      </c>
      <c r="AW3842">
        <v>354</v>
      </c>
      <c r="AX3842">
        <v>359</v>
      </c>
    </row>
    <row r="3843" spans="1:50">
      <c r="A3843" s="22">
        <v>43228</v>
      </c>
      <c r="B3843">
        <v>538</v>
      </c>
      <c r="C3843">
        <v>563</v>
      </c>
      <c r="D3843">
        <v>528</v>
      </c>
      <c r="E3843">
        <v>554</v>
      </c>
      <c r="F3843" s="22">
        <v>43229</v>
      </c>
      <c r="G3843">
        <v>553</v>
      </c>
      <c r="H3843">
        <v>558</v>
      </c>
      <c r="I3843">
        <v>546</v>
      </c>
      <c r="J3843">
        <v>549</v>
      </c>
      <c r="K3843" s="22">
        <v>43230</v>
      </c>
      <c r="L3843">
        <v>551</v>
      </c>
      <c r="M3843">
        <v>1.04</v>
      </c>
      <c r="N3843" s="8" t="str">
        <f>IF(AND(AM3843=1,AC3843&lt;-0.005,AE3843&gt;O$1),R3843,"")</f>
        <v/>
      </c>
      <c r="O3843" s="8">
        <f t="shared" si="302"/>
        <v>654226.19544038572</v>
      </c>
      <c r="P3843" s="8" t="str">
        <f t="shared" si="306"/>
        <v/>
      </c>
      <c r="Q3843" s="8">
        <f t="shared" si="303"/>
        <v>825721.6156735525</v>
      </c>
      <c r="R3843" s="8">
        <f t="shared" si="304"/>
        <v>13035.381750465591</v>
      </c>
      <c r="S3843" s="8">
        <f t="shared" si="305"/>
        <v>1606927.9074291666</v>
      </c>
      <c r="U3843" s="25">
        <v>43230.316782407404</v>
      </c>
      <c r="V3843">
        <v>36</v>
      </c>
      <c r="W3843">
        <v>2160</v>
      </c>
      <c r="X3843" t="s">
        <v>1033</v>
      </c>
      <c r="Y3843" t="s">
        <v>957</v>
      </c>
      <c r="Z3843" s="25">
        <v>43229.959722222222</v>
      </c>
      <c r="AA3843">
        <v>550</v>
      </c>
      <c r="AB3843">
        <v>1</v>
      </c>
      <c r="AC3843" s="24">
        <v>1.8E-3</v>
      </c>
      <c r="AD3843">
        <v>4000</v>
      </c>
      <c r="AE3843">
        <v>2180100</v>
      </c>
      <c r="AF3843" s="22">
        <v>43229</v>
      </c>
      <c r="AG3843">
        <v>553</v>
      </c>
      <c r="AH3843">
        <v>549</v>
      </c>
      <c r="AI3843" s="22">
        <v>43230</v>
      </c>
      <c r="AJ3843">
        <v>551</v>
      </c>
      <c r="AK3843">
        <v>537</v>
      </c>
      <c r="AM3843">
        <v>2</v>
      </c>
      <c r="AN3843" t="s">
        <v>1023</v>
      </c>
      <c r="AO3843">
        <v>0</v>
      </c>
      <c r="AP3843">
        <v>0</v>
      </c>
      <c r="AQ3843">
        <v>0.8</v>
      </c>
      <c r="AR3843">
        <v>0.23</v>
      </c>
      <c r="AS3843">
        <v>1.04</v>
      </c>
      <c r="AT3843">
        <v>0.95</v>
      </c>
      <c r="AU3843">
        <v>1.502</v>
      </c>
      <c r="AV3843">
        <v>556</v>
      </c>
      <c r="AW3843">
        <v>536</v>
      </c>
      <c r="AX3843">
        <v>537</v>
      </c>
    </row>
    <row r="3844" spans="1:50">
      <c r="A3844" s="22">
        <v>43228</v>
      </c>
      <c r="B3844">
        <v>278</v>
      </c>
      <c r="C3844">
        <v>279</v>
      </c>
      <c r="D3844">
        <v>257</v>
      </c>
      <c r="E3844">
        <v>260</v>
      </c>
      <c r="F3844" s="22">
        <v>43229</v>
      </c>
      <c r="G3844">
        <v>260</v>
      </c>
      <c r="H3844">
        <v>267</v>
      </c>
      <c r="I3844">
        <v>255</v>
      </c>
      <c r="J3844">
        <v>257</v>
      </c>
      <c r="K3844" s="22">
        <v>43230</v>
      </c>
      <c r="L3844">
        <v>256</v>
      </c>
      <c r="M3844">
        <v>1.1499999999999999</v>
      </c>
      <c r="N3844" s="8" t="str">
        <f>IF(AND(AM3844=1,AC3844&lt;-0.005,AE3844&gt;O$1),R3844,"")</f>
        <v/>
      </c>
      <c r="O3844" s="8">
        <f t="shared" si="302"/>
        <v>654226.19544038572</v>
      </c>
      <c r="P3844" s="8" t="str">
        <f t="shared" si="306"/>
        <v/>
      </c>
      <c r="Q3844" s="8">
        <f t="shared" si="303"/>
        <v>825721.6156735525</v>
      </c>
      <c r="R3844" s="8">
        <f t="shared" si="304"/>
        <v>3937.007874015741</v>
      </c>
      <c r="S3844" s="8">
        <f t="shared" si="305"/>
        <v>1606927.9074291666</v>
      </c>
      <c r="U3844" s="25">
        <v>43230.316793981481</v>
      </c>
      <c r="V3844">
        <v>38</v>
      </c>
      <c r="W3844">
        <v>8256</v>
      </c>
      <c r="X3844" t="s">
        <v>1032</v>
      </c>
      <c r="Y3844" t="s">
        <v>960</v>
      </c>
      <c r="Z3844" s="25">
        <v>43229.938888888886</v>
      </c>
      <c r="AA3844">
        <v>256.89999999999998</v>
      </c>
      <c r="AB3844">
        <v>-0.1</v>
      </c>
      <c r="AC3844" s="24">
        <v>-4.0000000000000002E-4</v>
      </c>
      <c r="AD3844">
        <v>3700</v>
      </c>
      <c r="AE3844">
        <v>943030</v>
      </c>
      <c r="AF3844" s="22">
        <v>43229</v>
      </c>
      <c r="AG3844">
        <v>260</v>
      </c>
      <c r="AH3844">
        <v>257</v>
      </c>
      <c r="AI3844" s="22">
        <v>43230</v>
      </c>
      <c r="AJ3844">
        <v>256</v>
      </c>
      <c r="AK3844">
        <v>254</v>
      </c>
      <c r="AM3844">
        <v>2</v>
      </c>
      <c r="AN3844" t="s">
        <v>1023</v>
      </c>
      <c r="AO3844">
        <v>1418.3</v>
      </c>
      <c r="AP3844" t="s">
        <v>956</v>
      </c>
      <c r="AQ3844">
        <v>0.71</v>
      </c>
      <c r="AR3844">
        <v>0.76</v>
      </c>
      <c r="AS3844">
        <v>1.1499999999999999</v>
      </c>
      <c r="AT3844">
        <v>1.17</v>
      </c>
      <c r="AU3844">
        <v>0.88600000000000001</v>
      </c>
      <c r="AV3844">
        <v>259</v>
      </c>
      <c r="AW3844">
        <v>251</v>
      </c>
      <c r="AX3844">
        <v>254</v>
      </c>
    </row>
    <row r="3845" spans="1:50">
      <c r="A3845" s="22">
        <v>43228</v>
      </c>
      <c r="B3845">
        <v>118</v>
      </c>
      <c r="C3845">
        <v>123</v>
      </c>
      <c r="D3845">
        <v>118</v>
      </c>
      <c r="E3845">
        <v>121</v>
      </c>
      <c r="F3845" s="22">
        <v>43229</v>
      </c>
      <c r="G3845">
        <v>121</v>
      </c>
      <c r="H3845">
        <v>121</v>
      </c>
      <c r="I3845">
        <v>118</v>
      </c>
      <c r="J3845">
        <v>119</v>
      </c>
      <c r="K3845" s="22">
        <v>43230</v>
      </c>
      <c r="L3845">
        <v>119</v>
      </c>
      <c r="M3845">
        <v>1.03</v>
      </c>
      <c r="N3845" s="8">
        <f>IF(AND(AM3845=1,AC3845&lt;-0.005,AE3845&gt;O$1),R3845,"")</f>
        <v>17391.304347826099</v>
      </c>
      <c r="O3845" s="8">
        <f t="shared" si="302"/>
        <v>671617.49978821178</v>
      </c>
      <c r="P3845" s="8">
        <f t="shared" si="306"/>
        <v>17391.304347826099</v>
      </c>
      <c r="Q3845" s="8">
        <f t="shared" si="303"/>
        <v>843112.92002137855</v>
      </c>
      <c r="R3845" s="8">
        <f t="shared" si="304"/>
        <v>17391.304347826099</v>
      </c>
      <c r="S3845" s="8">
        <f t="shared" si="305"/>
        <v>1624319.2117769928</v>
      </c>
      <c r="U3845" s="25">
        <v>43230.316793981481</v>
      </c>
      <c r="V3845">
        <v>39</v>
      </c>
      <c r="W3845">
        <v>9424</v>
      </c>
      <c r="X3845" t="s">
        <v>907</v>
      </c>
      <c r="Y3845" t="s">
        <v>962</v>
      </c>
      <c r="Z3845" s="25">
        <v>43229.835416666669</v>
      </c>
      <c r="AA3845">
        <v>117.9</v>
      </c>
      <c r="AB3845">
        <v>-1.1000000000000001</v>
      </c>
      <c r="AC3845" s="24">
        <v>-9.1999999999999998E-3</v>
      </c>
      <c r="AD3845">
        <v>3700</v>
      </c>
      <c r="AE3845">
        <v>433250</v>
      </c>
      <c r="AF3845" s="22">
        <v>43229</v>
      </c>
      <c r="AG3845">
        <v>121</v>
      </c>
      <c r="AH3845">
        <v>119</v>
      </c>
      <c r="AI3845" s="22">
        <v>43230</v>
      </c>
      <c r="AJ3845">
        <v>119</v>
      </c>
      <c r="AK3845">
        <v>115</v>
      </c>
      <c r="AM3845">
        <v>1</v>
      </c>
      <c r="AN3845">
        <v>0</v>
      </c>
      <c r="AO3845">
        <v>1.89</v>
      </c>
      <c r="AP3845">
        <v>0</v>
      </c>
      <c r="AQ3845">
        <v>0.78</v>
      </c>
      <c r="AR3845">
        <v>0.4</v>
      </c>
      <c r="AS3845">
        <v>1.03</v>
      </c>
      <c r="AT3845">
        <v>1.02</v>
      </c>
      <c r="AU3845">
        <v>1.3280000000000001</v>
      </c>
      <c r="AV3845">
        <v>120</v>
      </c>
      <c r="AW3845">
        <v>115</v>
      </c>
      <c r="AX3845">
        <v>115</v>
      </c>
    </row>
    <row r="3846" spans="1:50">
      <c r="A3846" s="22">
        <v>43228</v>
      </c>
      <c r="B3846">
        <v>374</v>
      </c>
      <c r="C3846">
        <v>381</v>
      </c>
      <c r="D3846">
        <v>373</v>
      </c>
      <c r="E3846">
        <v>374</v>
      </c>
      <c r="F3846" s="22">
        <v>43229</v>
      </c>
      <c r="G3846">
        <v>375</v>
      </c>
      <c r="H3846">
        <v>376</v>
      </c>
      <c r="I3846">
        <v>367</v>
      </c>
      <c r="J3846">
        <v>376</v>
      </c>
      <c r="K3846" s="22">
        <v>43230</v>
      </c>
      <c r="L3846">
        <v>349</v>
      </c>
      <c r="M3846">
        <v>0.99</v>
      </c>
      <c r="N3846" s="8" t="str">
        <f>IF(AND(AM3846=1,AC3846&lt;-0.005,AE3846&gt;O$1),R3846,"")</f>
        <v/>
      </c>
      <c r="O3846" s="8">
        <f t="shared" si="302"/>
        <v>671617.49978821178</v>
      </c>
      <c r="P3846" s="8" t="str">
        <f t="shared" si="306"/>
        <v/>
      </c>
      <c r="Q3846" s="8">
        <f t="shared" si="303"/>
        <v>843112.92002137855</v>
      </c>
      <c r="R3846" s="8">
        <f t="shared" si="304"/>
        <v>7267.4418604651291</v>
      </c>
      <c r="S3846" s="8">
        <f t="shared" si="305"/>
        <v>1624319.2117769928</v>
      </c>
      <c r="U3846" s="25">
        <v>43230.316793981481</v>
      </c>
      <c r="V3846">
        <v>40</v>
      </c>
      <c r="W3846">
        <v>2788</v>
      </c>
      <c r="X3846" t="s">
        <v>1031</v>
      </c>
      <c r="Y3846" t="s">
        <v>954</v>
      </c>
      <c r="Z3846" s="25">
        <v>43229.977777777778</v>
      </c>
      <c r="AA3846">
        <v>341.5</v>
      </c>
      <c r="AB3846">
        <v>-34.5</v>
      </c>
      <c r="AC3846" s="24">
        <v>-9.1800000000000007E-2</v>
      </c>
      <c r="AD3846">
        <v>3600</v>
      </c>
      <c r="AE3846">
        <v>1207670</v>
      </c>
      <c r="AF3846" s="22">
        <v>43229</v>
      </c>
      <c r="AG3846">
        <v>375</v>
      </c>
      <c r="AH3846">
        <v>376</v>
      </c>
      <c r="AI3846" s="22">
        <v>43230</v>
      </c>
      <c r="AJ3846">
        <v>349</v>
      </c>
      <c r="AK3846">
        <v>344</v>
      </c>
      <c r="AM3846">
        <v>2</v>
      </c>
      <c r="AN3846" t="s">
        <v>1023</v>
      </c>
      <c r="AO3846">
        <v>0</v>
      </c>
      <c r="AP3846">
        <v>1.33</v>
      </c>
      <c r="AQ3846">
        <v>0.26</v>
      </c>
      <c r="AR3846">
        <v>0.51</v>
      </c>
      <c r="AS3846">
        <v>0.99</v>
      </c>
      <c r="AT3846">
        <v>1.02</v>
      </c>
      <c r="AU3846">
        <v>0.85799999999999998</v>
      </c>
      <c r="AV3846">
        <v>352</v>
      </c>
      <c r="AW3846">
        <v>343</v>
      </c>
      <c r="AX3846">
        <v>344</v>
      </c>
    </row>
    <row r="3847" spans="1:50">
      <c r="A3847" s="22">
        <v>43228</v>
      </c>
      <c r="B3847">
        <v>5101</v>
      </c>
      <c r="C3847">
        <v>5202</v>
      </c>
      <c r="D3847">
        <v>5094</v>
      </c>
      <c r="E3847">
        <v>5182</v>
      </c>
      <c r="F3847" s="22">
        <v>43229</v>
      </c>
      <c r="G3847">
        <v>5131</v>
      </c>
      <c r="H3847">
        <v>5176</v>
      </c>
      <c r="I3847">
        <v>5125</v>
      </c>
      <c r="J3847">
        <v>5138</v>
      </c>
      <c r="K3847" s="22">
        <v>43230</v>
      </c>
      <c r="L3847">
        <v>5181</v>
      </c>
      <c r="M3847">
        <v>0.96</v>
      </c>
      <c r="N3847" s="8" t="str">
        <f>IF(AND(AM3847=1,AC3847&lt;-0.005,AE3847&gt;O$1),R3847,"")</f>
        <v/>
      </c>
      <c r="O3847" s="8">
        <f t="shared" si="302"/>
        <v>671617.49978821178</v>
      </c>
      <c r="P3847" s="8" t="str">
        <f t="shared" si="306"/>
        <v/>
      </c>
      <c r="Q3847" s="8">
        <f t="shared" si="303"/>
        <v>843112.92002137855</v>
      </c>
      <c r="R3847" s="8">
        <f t="shared" si="304"/>
        <v>7046.3887257780079</v>
      </c>
      <c r="S3847" s="8">
        <f t="shared" si="305"/>
        <v>1631365.6005027709</v>
      </c>
      <c r="U3847" s="25">
        <v>43230.316793981481</v>
      </c>
      <c r="V3847">
        <v>41</v>
      </c>
      <c r="W3847">
        <v>6758</v>
      </c>
      <c r="X3847" t="s">
        <v>790</v>
      </c>
      <c r="Y3847" t="s">
        <v>962</v>
      </c>
      <c r="Z3847" s="25">
        <v>43229.995833333334</v>
      </c>
      <c r="AA3847">
        <v>5215</v>
      </c>
      <c r="AB3847">
        <v>77</v>
      </c>
      <c r="AC3847" s="24">
        <v>1.4999999999999999E-2</v>
      </c>
      <c r="AD3847">
        <v>3600</v>
      </c>
      <c r="AE3847">
        <v>18793300</v>
      </c>
      <c r="AF3847" s="22">
        <v>43229</v>
      </c>
      <c r="AG3847">
        <v>5131</v>
      </c>
      <c r="AH3847">
        <v>5138</v>
      </c>
      <c r="AI3847" s="22">
        <v>43230</v>
      </c>
      <c r="AJ3847">
        <v>5181</v>
      </c>
      <c r="AK3847">
        <v>5109</v>
      </c>
      <c r="AM3847">
        <v>1</v>
      </c>
      <c r="AN3847" t="s">
        <v>1023</v>
      </c>
      <c r="AO3847">
        <v>12.91</v>
      </c>
      <c r="AP3847" t="s">
        <v>956</v>
      </c>
      <c r="AQ3847">
        <v>0.03</v>
      </c>
      <c r="AR3847">
        <v>0.02</v>
      </c>
      <c r="AS3847">
        <v>0.96</v>
      </c>
      <c r="AT3847">
        <v>0.96</v>
      </c>
      <c r="AU3847">
        <v>0.59799999999999998</v>
      </c>
      <c r="AV3847">
        <v>5188</v>
      </c>
      <c r="AW3847">
        <v>5101</v>
      </c>
      <c r="AX3847">
        <v>5109</v>
      </c>
    </row>
    <row r="3848" spans="1:50">
      <c r="A3848" s="22">
        <v>43228</v>
      </c>
      <c r="B3848">
        <v>2578</v>
      </c>
      <c r="C3848">
        <v>2614</v>
      </c>
      <c r="D3848">
        <v>2357</v>
      </c>
      <c r="E3848">
        <v>2467</v>
      </c>
      <c r="F3848" s="22">
        <v>43229</v>
      </c>
      <c r="G3848">
        <v>2525</v>
      </c>
      <c r="H3848">
        <v>2525</v>
      </c>
      <c r="I3848">
        <v>2451</v>
      </c>
      <c r="J3848">
        <v>2455</v>
      </c>
      <c r="K3848" s="22">
        <v>43230</v>
      </c>
      <c r="L3848">
        <v>2525</v>
      </c>
      <c r="M3848">
        <v>0.98</v>
      </c>
      <c r="N3848" s="8" t="str">
        <f>IF(AND(AM3848=1,AC3848&lt;-0.005,AE3848&gt;O$1),R3848,"")</f>
        <v/>
      </c>
      <c r="O3848" s="8">
        <f t="shared" si="302"/>
        <v>671617.49978821178</v>
      </c>
      <c r="P3848" s="8" t="str">
        <f t="shared" si="306"/>
        <v/>
      </c>
      <c r="Q3848" s="8">
        <f t="shared" si="303"/>
        <v>843112.92002137855</v>
      </c>
      <c r="R3848" s="8">
        <f t="shared" si="304"/>
        <v>-14796.310530361234</v>
      </c>
      <c r="S3848" s="8">
        <f t="shared" si="305"/>
        <v>1631365.6005027709</v>
      </c>
      <c r="U3848" s="25">
        <v>43230.316793981481</v>
      </c>
      <c r="V3848">
        <v>42</v>
      </c>
      <c r="W3848">
        <v>4368</v>
      </c>
      <c r="X3848" t="s">
        <v>1030</v>
      </c>
      <c r="Y3848" t="s">
        <v>962</v>
      </c>
      <c r="Z3848" s="25">
        <v>43229.997916666667</v>
      </c>
      <c r="AA3848">
        <v>2520</v>
      </c>
      <c r="AB3848">
        <v>65</v>
      </c>
      <c r="AC3848" s="24">
        <v>2.6499999999999999E-2</v>
      </c>
      <c r="AD3848">
        <v>3600</v>
      </c>
      <c r="AE3848">
        <v>9062350</v>
      </c>
      <c r="AF3848" s="22">
        <v>43229</v>
      </c>
      <c r="AG3848">
        <v>2525</v>
      </c>
      <c r="AH3848">
        <v>2455</v>
      </c>
      <c r="AI3848" s="22">
        <v>43230</v>
      </c>
      <c r="AJ3848">
        <v>2525</v>
      </c>
      <c r="AK3848">
        <v>2602</v>
      </c>
      <c r="AM3848">
        <v>2</v>
      </c>
      <c r="AN3848" t="s">
        <v>1023</v>
      </c>
      <c r="AO3848">
        <v>457</v>
      </c>
      <c r="AP3848">
        <v>1.87</v>
      </c>
      <c r="AQ3848">
        <v>0</v>
      </c>
      <c r="AR3848">
        <v>0.13</v>
      </c>
      <c r="AS3848">
        <v>0.98</v>
      </c>
      <c r="AT3848">
        <v>0.96</v>
      </c>
      <c r="AU3848">
        <v>1.0209999999999999</v>
      </c>
      <c r="AV3848">
        <v>2602</v>
      </c>
      <c r="AW3848">
        <v>2500</v>
      </c>
      <c r="AX3848">
        <v>2602</v>
      </c>
    </row>
    <row r="3849" spans="1:50">
      <c r="A3849" s="22">
        <v>43228</v>
      </c>
      <c r="B3849">
        <v>3665</v>
      </c>
      <c r="C3849">
        <v>3700</v>
      </c>
      <c r="D3849">
        <v>3640</v>
      </c>
      <c r="E3849">
        <v>3690</v>
      </c>
      <c r="F3849" s="22">
        <v>43229</v>
      </c>
      <c r="G3849">
        <v>3695</v>
      </c>
      <c r="H3849">
        <v>3740</v>
      </c>
      <c r="I3849">
        <v>3660</v>
      </c>
      <c r="J3849">
        <v>3705</v>
      </c>
      <c r="K3849" s="22">
        <v>43230</v>
      </c>
      <c r="L3849">
        <v>3915</v>
      </c>
      <c r="M3849">
        <v>1.02</v>
      </c>
      <c r="N3849" s="8" t="str">
        <f>IF(AND(AM3849=1,AC3849&lt;-0.005,AE3849&gt;O$1),R3849,"")</f>
        <v/>
      </c>
      <c r="O3849" s="8">
        <f t="shared" si="302"/>
        <v>671617.49978821178</v>
      </c>
      <c r="P3849" s="8" t="str">
        <f t="shared" si="306"/>
        <v/>
      </c>
      <c r="Q3849" s="8">
        <f t="shared" si="303"/>
        <v>843112.92002137855</v>
      </c>
      <c r="R3849" s="8">
        <f t="shared" si="304"/>
        <v>-1908.3969465648609</v>
      </c>
      <c r="S3849" s="8">
        <f t="shared" si="305"/>
        <v>1629457.2035562061</v>
      </c>
      <c r="U3849" s="25">
        <v>43230.316793981481</v>
      </c>
      <c r="V3849">
        <v>43</v>
      </c>
      <c r="W3849">
        <v>7013</v>
      </c>
      <c r="X3849" t="s">
        <v>1029</v>
      </c>
      <c r="Y3849" t="s">
        <v>962</v>
      </c>
      <c r="Z3849" s="25">
        <v>43229.92083333333</v>
      </c>
      <c r="AA3849">
        <v>3755</v>
      </c>
      <c r="AB3849">
        <v>50</v>
      </c>
      <c r="AC3849" s="24">
        <v>1.35E-2</v>
      </c>
      <c r="AD3849">
        <v>3400</v>
      </c>
      <c r="AE3849">
        <v>12769500</v>
      </c>
      <c r="AF3849" s="22">
        <v>43229</v>
      </c>
      <c r="AG3849">
        <v>3695</v>
      </c>
      <c r="AH3849">
        <v>3705</v>
      </c>
      <c r="AI3849" s="22">
        <v>43230</v>
      </c>
      <c r="AJ3849">
        <v>3915</v>
      </c>
      <c r="AK3849">
        <v>3930</v>
      </c>
      <c r="AM3849">
        <v>1</v>
      </c>
      <c r="AN3849" t="s">
        <v>1023</v>
      </c>
      <c r="AO3849">
        <v>2.86</v>
      </c>
      <c r="AP3849">
        <v>1.62</v>
      </c>
      <c r="AQ3849">
        <v>0.73</v>
      </c>
      <c r="AR3849">
        <v>0.77</v>
      </c>
      <c r="AS3849">
        <v>1.02</v>
      </c>
      <c r="AT3849">
        <v>1.03</v>
      </c>
      <c r="AU3849">
        <v>1.083</v>
      </c>
      <c r="AV3849">
        <v>3970</v>
      </c>
      <c r="AW3849">
        <v>3900</v>
      </c>
      <c r="AX3849">
        <v>3930</v>
      </c>
    </row>
    <row r="3850" spans="1:50">
      <c r="A3850" s="22">
        <v>43228</v>
      </c>
      <c r="B3850">
        <v>362</v>
      </c>
      <c r="C3850">
        <v>365</v>
      </c>
      <c r="D3850">
        <v>358</v>
      </c>
      <c r="E3850">
        <v>361</v>
      </c>
      <c r="F3850" s="22">
        <v>43229</v>
      </c>
      <c r="G3850">
        <v>362</v>
      </c>
      <c r="H3850">
        <v>366</v>
      </c>
      <c r="I3850">
        <v>358</v>
      </c>
      <c r="J3850">
        <v>362</v>
      </c>
      <c r="K3850" s="22">
        <v>43230</v>
      </c>
      <c r="L3850">
        <v>347</v>
      </c>
      <c r="M3850">
        <v>1</v>
      </c>
      <c r="N3850" s="8">
        <f>IF(AND(AM3850=1,AC3850&lt;-0.005,AE3850&gt;O$1),R3850,"")</f>
        <v>14836.795252225476</v>
      </c>
      <c r="O3850" s="8">
        <f t="shared" si="302"/>
        <v>686454.29504043725</v>
      </c>
      <c r="P3850" s="8" t="str">
        <f t="shared" si="306"/>
        <v/>
      </c>
      <c r="Q3850" s="8">
        <f t="shared" si="303"/>
        <v>843112.92002137855</v>
      </c>
      <c r="R3850" s="8">
        <f t="shared" si="304"/>
        <v>14836.795252225476</v>
      </c>
      <c r="S3850" s="8">
        <f t="shared" si="305"/>
        <v>1644293.9988084314</v>
      </c>
      <c r="U3850" s="25">
        <v>43230.316793981481</v>
      </c>
      <c r="V3850">
        <v>44</v>
      </c>
      <c r="W3850">
        <v>5563</v>
      </c>
      <c r="X3850" t="s">
        <v>1028</v>
      </c>
      <c r="Y3850" t="s">
        <v>962</v>
      </c>
      <c r="Z3850" s="25">
        <v>43229.95416666667</v>
      </c>
      <c r="AA3850">
        <v>350</v>
      </c>
      <c r="AB3850">
        <v>-12</v>
      </c>
      <c r="AC3850" s="24">
        <v>-3.3099999999999997E-2</v>
      </c>
      <c r="AD3850">
        <v>3300</v>
      </c>
      <c r="AE3850">
        <v>1150790</v>
      </c>
      <c r="AF3850" s="22">
        <v>43229</v>
      </c>
      <c r="AG3850">
        <v>362</v>
      </c>
      <c r="AH3850">
        <v>362</v>
      </c>
      <c r="AI3850" s="22">
        <v>43230</v>
      </c>
      <c r="AJ3850">
        <v>347</v>
      </c>
      <c r="AK3850">
        <v>337</v>
      </c>
      <c r="AM3850">
        <v>1</v>
      </c>
      <c r="AN3850">
        <v>0</v>
      </c>
      <c r="AO3850">
        <v>4.9000000000000004</v>
      </c>
      <c r="AP3850">
        <v>2.76</v>
      </c>
      <c r="AQ3850">
        <v>0.48</v>
      </c>
      <c r="AR3850">
        <v>0.16</v>
      </c>
      <c r="AS3850">
        <v>1</v>
      </c>
      <c r="AT3850">
        <v>0.95</v>
      </c>
      <c r="AU3850">
        <v>1.129</v>
      </c>
      <c r="AV3850">
        <v>348</v>
      </c>
      <c r="AW3850">
        <v>325</v>
      </c>
      <c r="AX3850">
        <v>337</v>
      </c>
    </row>
    <row r="3851" spans="1:50">
      <c r="A3851" s="22">
        <v>43228</v>
      </c>
      <c r="B3851">
        <v>4500</v>
      </c>
      <c r="C3851">
        <v>4645</v>
      </c>
      <c r="D3851">
        <v>4437</v>
      </c>
      <c r="E3851">
        <v>4638</v>
      </c>
      <c r="F3851" s="22">
        <v>43229</v>
      </c>
      <c r="G3851">
        <v>4498</v>
      </c>
      <c r="H3851">
        <v>4582</v>
      </c>
      <c r="I3851">
        <v>4413</v>
      </c>
      <c r="J3851">
        <v>4529</v>
      </c>
      <c r="K3851" s="22">
        <v>43230</v>
      </c>
      <c r="L3851">
        <v>4550</v>
      </c>
      <c r="M3851">
        <v>0.92</v>
      </c>
      <c r="N3851" s="8" t="str">
        <f>IF(AND(AM3851=1,AC3851&lt;-0.005,AE3851&gt;O$1),R3851,"")</f>
        <v/>
      </c>
      <c r="O3851" s="8">
        <f t="shared" si="302"/>
        <v>686454.29504043725</v>
      </c>
      <c r="P3851" s="8" t="str">
        <f t="shared" si="306"/>
        <v/>
      </c>
      <c r="Q3851" s="8">
        <f t="shared" si="303"/>
        <v>843112.92002137855</v>
      </c>
      <c r="R3851" s="8">
        <f t="shared" si="304"/>
        <v>-7682.3198441895447</v>
      </c>
      <c r="S3851" s="8">
        <f t="shared" si="305"/>
        <v>1636611.6789642419</v>
      </c>
      <c r="U3851" s="25">
        <v>43230.316793981481</v>
      </c>
      <c r="V3851">
        <v>45</v>
      </c>
      <c r="W3851">
        <v>4502</v>
      </c>
      <c r="X3851" t="s">
        <v>1027</v>
      </c>
      <c r="Y3851" t="s">
        <v>962</v>
      </c>
      <c r="Z3851" s="25">
        <v>43229.996527777781</v>
      </c>
      <c r="AA3851">
        <v>4513</v>
      </c>
      <c r="AB3851">
        <v>-16</v>
      </c>
      <c r="AC3851" s="24">
        <v>-3.5000000000000001E-3</v>
      </c>
      <c r="AD3851">
        <v>3300</v>
      </c>
      <c r="AE3851">
        <v>14913650</v>
      </c>
      <c r="AF3851" s="22">
        <v>43229</v>
      </c>
      <c r="AG3851">
        <v>4498</v>
      </c>
      <c r="AH3851">
        <v>4529</v>
      </c>
      <c r="AI3851" s="22">
        <v>43230</v>
      </c>
      <c r="AJ3851">
        <v>4550</v>
      </c>
      <c r="AK3851">
        <v>4621</v>
      </c>
      <c r="AM3851">
        <v>1</v>
      </c>
      <c r="AN3851">
        <v>0.1</v>
      </c>
      <c r="AO3851">
        <v>13.3</v>
      </c>
      <c r="AP3851">
        <v>3.97</v>
      </c>
      <c r="AQ3851">
        <v>0.03</v>
      </c>
      <c r="AR3851">
        <v>0.01</v>
      </c>
      <c r="AS3851">
        <v>0.92</v>
      </c>
      <c r="AT3851">
        <v>0.82</v>
      </c>
      <c r="AU3851">
        <v>0.57199999999999995</v>
      </c>
      <c r="AV3851">
        <v>4698</v>
      </c>
      <c r="AW3851">
        <v>4525</v>
      </c>
      <c r="AX3851">
        <v>4621</v>
      </c>
    </row>
    <row r="3852" spans="1:50">
      <c r="A3852" s="22">
        <v>43228</v>
      </c>
      <c r="B3852">
        <v>919</v>
      </c>
      <c r="C3852">
        <v>947</v>
      </c>
      <c r="D3852">
        <v>916</v>
      </c>
      <c r="E3852">
        <v>943</v>
      </c>
      <c r="F3852" s="22">
        <v>43229</v>
      </c>
      <c r="G3852">
        <v>1009</v>
      </c>
      <c r="H3852">
        <v>1093</v>
      </c>
      <c r="I3852">
        <v>1009</v>
      </c>
      <c r="J3852">
        <v>1093</v>
      </c>
      <c r="K3852" s="22">
        <v>43230</v>
      </c>
      <c r="L3852">
        <v>1073</v>
      </c>
      <c r="M3852">
        <v>1.03</v>
      </c>
      <c r="N3852" s="8" t="str">
        <f>IF(AND(AM3852=1,AC3852&lt;-0.005,AE3852&gt;O$1),R3852,"")</f>
        <v/>
      </c>
      <c r="O3852" s="8">
        <f t="shared" si="302"/>
        <v>686454.29504043725</v>
      </c>
      <c r="P3852" s="8" t="str">
        <f t="shared" si="306"/>
        <v/>
      </c>
      <c r="Q3852" s="8">
        <f t="shared" si="303"/>
        <v>843112.92002137855</v>
      </c>
      <c r="R3852" s="8">
        <f t="shared" si="304"/>
        <v>12416.427889207271</v>
      </c>
      <c r="S3852" s="8">
        <f t="shared" si="305"/>
        <v>1649028.1068534493</v>
      </c>
      <c r="U3852" s="25">
        <v>43230.316793981481</v>
      </c>
      <c r="V3852">
        <v>47</v>
      </c>
      <c r="W3852">
        <v>6498</v>
      </c>
      <c r="X3852" t="s">
        <v>1025</v>
      </c>
      <c r="Y3852" t="s">
        <v>962</v>
      </c>
      <c r="Z3852" s="25">
        <v>43229.995138888888</v>
      </c>
      <c r="AA3852">
        <v>1093</v>
      </c>
      <c r="AB3852">
        <v>0</v>
      </c>
      <c r="AC3852" s="24">
        <v>0</v>
      </c>
      <c r="AD3852">
        <v>3100</v>
      </c>
      <c r="AE3852">
        <v>3392280</v>
      </c>
      <c r="AF3852" s="22">
        <v>43229</v>
      </c>
      <c r="AG3852">
        <v>1009</v>
      </c>
      <c r="AH3852">
        <v>1093</v>
      </c>
      <c r="AI3852" s="22">
        <v>43230</v>
      </c>
      <c r="AJ3852">
        <v>1073</v>
      </c>
      <c r="AK3852">
        <v>1047</v>
      </c>
      <c r="AM3852">
        <v>1</v>
      </c>
      <c r="AN3852">
        <v>0</v>
      </c>
      <c r="AO3852">
        <v>1.1599999999999999</v>
      </c>
      <c r="AP3852">
        <v>1.74</v>
      </c>
      <c r="AQ3852">
        <v>1</v>
      </c>
      <c r="AR3852">
        <v>0.5</v>
      </c>
      <c r="AS3852">
        <v>1.03</v>
      </c>
      <c r="AT3852">
        <v>1.03</v>
      </c>
      <c r="AU3852">
        <v>0.66100000000000003</v>
      </c>
      <c r="AV3852">
        <v>1122</v>
      </c>
      <c r="AW3852">
        <v>1042</v>
      </c>
      <c r="AX3852">
        <v>1047</v>
      </c>
    </row>
    <row r="3853" spans="1:50">
      <c r="A3853" s="22">
        <v>43228</v>
      </c>
      <c r="B3853">
        <v>641</v>
      </c>
      <c r="C3853">
        <v>641</v>
      </c>
      <c r="D3853">
        <v>625</v>
      </c>
      <c r="E3853">
        <v>629</v>
      </c>
      <c r="F3853" s="22">
        <v>43229</v>
      </c>
      <c r="G3853">
        <v>628</v>
      </c>
      <c r="H3853">
        <v>628</v>
      </c>
      <c r="I3853">
        <v>618</v>
      </c>
      <c r="J3853">
        <v>620</v>
      </c>
      <c r="K3853" s="22">
        <v>43230</v>
      </c>
      <c r="L3853">
        <v>665</v>
      </c>
      <c r="M3853">
        <v>0.98</v>
      </c>
      <c r="N3853" s="8" t="str">
        <f>IF(AND(AM3853=1,AC3853&lt;-0.005,AE3853&gt;O$1),R3853,"")</f>
        <v/>
      </c>
      <c r="O3853" s="8">
        <f t="shared" si="302"/>
        <v>686454.29504043725</v>
      </c>
      <c r="P3853" s="8" t="str">
        <f t="shared" si="306"/>
        <v/>
      </c>
      <c r="Q3853" s="8">
        <f t="shared" si="303"/>
        <v>843112.92002137855</v>
      </c>
      <c r="R3853" s="8">
        <f t="shared" si="304"/>
        <v>33707.865168539298</v>
      </c>
      <c r="S3853" s="8">
        <f t="shared" si="305"/>
        <v>1649028.1068534493</v>
      </c>
      <c r="U3853" s="25">
        <v>43230.316793981481</v>
      </c>
      <c r="V3853">
        <v>48</v>
      </c>
      <c r="W3853">
        <v>4591</v>
      </c>
      <c r="X3853" t="s">
        <v>20</v>
      </c>
      <c r="Y3853" t="s">
        <v>957</v>
      </c>
      <c r="Z3853" s="25">
        <v>43229.96597222222</v>
      </c>
      <c r="AA3853">
        <v>650</v>
      </c>
      <c r="AB3853">
        <v>30</v>
      </c>
      <c r="AC3853" s="24">
        <v>4.8399999999999999E-2</v>
      </c>
      <c r="AD3853">
        <v>3100</v>
      </c>
      <c r="AE3853">
        <v>2040530</v>
      </c>
      <c r="AF3853" s="22">
        <v>43229</v>
      </c>
      <c r="AG3853">
        <v>628</v>
      </c>
      <c r="AH3853">
        <v>620</v>
      </c>
      <c r="AI3853" s="22">
        <v>43230</v>
      </c>
      <c r="AJ3853">
        <v>665</v>
      </c>
      <c r="AK3853">
        <v>623</v>
      </c>
      <c r="AM3853">
        <v>2</v>
      </c>
      <c r="AN3853" t="s">
        <v>1023</v>
      </c>
      <c r="AO3853">
        <v>0</v>
      </c>
      <c r="AP3853">
        <v>0</v>
      </c>
      <c r="AQ3853">
        <v>0.24</v>
      </c>
      <c r="AR3853">
        <v>0.33</v>
      </c>
      <c r="AS3853">
        <v>0.98</v>
      </c>
      <c r="AT3853">
        <v>0.97</v>
      </c>
      <c r="AU3853">
        <v>0.63700000000000001</v>
      </c>
      <c r="AV3853">
        <v>665</v>
      </c>
      <c r="AW3853">
        <v>621</v>
      </c>
      <c r="AX3853">
        <v>623</v>
      </c>
    </row>
    <row r="3854" spans="1:50">
      <c r="A3854" s="22">
        <v>43228</v>
      </c>
      <c r="B3854">
        <v>179</v>
      </c>
      <c r="C3854">
        <v>186</v>
      </c>
      <c r="D3854">
        <v>176</v>
      </c>
      <c r="E3854">
        <v>184</v>
      </c>
      <c r="F3854" s="22">
        <v>43229</v>
      </c>
      <c r="G3854">
        <v>182</v>
      </c>
      <c r="H3854">
        <v>185</v>
      </c>
      <c r="I3854">
        <v>179</v>
      </c>
      <c r="J3854">
        <v>181</v>
      </c>
      <c r="K3854" s="22">
        <v>43230</v>
      </c>
      <c r="L3854">
        <v>182</v>
      </c>
      <c r="M3854">
        <v>0.89</v>
      </c>
      <c r="N3854" s="8" t="str">
        <f>IF(AND(AM3854=1,AC3854&lt;-0.005,AE3854&gt;O$1),R3854,"")</f>
        <v/>
      </c>
      <c r="O3854" s="8">
        <f t="shared" si="302"/>
        <v>686454.29504043725</v>
      </c>
      <c r="P3854" s="8" t="str">
        <f t="shared" si="306"/>
        <v/>
      </c>
      <c r="Q3854" s="8">
        <f t="shared" si="303"/>
        <v>843112.92002137855</v>
      </c>
      <c r="R3854" s="8">
        <f t="shared" si="304"/>
        <v>5555.5555555555356</v>
      </c>
      <c r="S3854" s="8">
        <f t="shared" si="305"/>
        <v>1649028.1068534493</v>
      </c>
      <c r="U3854" s="25">
        <v>43230.316793981481</v>
      </c>
      <c r="V3854">
        <v>49</v>
      </c>
      <c r="W3854">
        <v>6819</v>
      </c>
      <c r="X3854" t="s">
        <v>1024</v>
      </c>
      <c r="Y3854" t="s">
        <v>960</v>
      </c>
      <c r="Z3854" s="25">
        <v>43229.960416666669</v>
      </c>
      <c r="AA3854">
        <v>179.6</v>
      </c>
      <c r="AB3854">
        <v>-1.4</v>
      </c>
      <c r="AC3854" s="24">
        <v>-7.7000000000000002E-3</v>
      </c>
      <c r="AD3854">
        <v>2700</v>
      </c>
      <c r="AE3854">
        <v>484920</v>
      </c>
      <c r="AF3854" s="22">
        <v>43229</v>
      </c>
      <c r="AG3854">
        <v>182</v>
      </c>
      <c r="AH3854">
        <v>181</v>
      </c>
      <c r="AI3854" s="22">
        <v>43230</v>
      </c>
      <c r="AJ3854">
        <v>182</v>
      </c>
      <c r="AK3854">
        <v>180</v>
      </c>
      <c r="AM3854">
        <v>2</v>
      </c>
      <c r="AN3854" t="s">
        <v>1023</v>
      </c>
      <c r="AO3854">
        <v>0</v>
      </c>
      <c r="AP3854">
        <v>0</v>
      </c>
      <c r="AQ3854">
        <v>0.04</v>
      </c>
      <c r="AR3854">
        <v>0.44</v>
      </c>
      <c r="AS3854">
        <v>0.89</v>
      </c>
      <c r="AT3854">
        <v>1.01</v>
      </c>
      <c r="AU3854">
        <v>1.1719999999999999</v>
      </c>
      <c r="AV3854">
        <v>183</v>
      </c>
      <c r="AW3854">
        <v>180</v>
      </c>
      <c r="AX3854">
        <v>180</v>
      </c>
    </row>
    <row r="3855" spans="1:50">
      <c r="A3855" s="22">
        <v>43228</v>
      </c>
      <c r="B3855">
        <v>245</v>
      </c>
      <c r="C3855">
        <v>262</v>
      </c>
      <c r="D3855">
        <v>243</v>
      </c>
      <c r="E3855">
        <v>258</v>
      </c>
      <c r="F3855" s="22">
        <v>43229</v>
      </c>
      <c r="G3855">
        <v>254</v>
      </c>
      <c r="H3855">
        <v>266</v>
      </c>
      <c r="I3855">
        <v>250</v>
      </c>
      <c r="J3855">
        <v>260</v>
      </c>
      <c r="K3855" s="22">
        <v>43230</v>
      </c>
      <c r="L3855">
        <v>264</v>
      </c>
      <c r="M3855">
        <v>1.1399999999999999</v>
      </c>
      <c r="N3855" s="8" t="str">
        <f>IF(AND(AM3855=1,AC3855&lt;-0.005,AE3855&gt;O$1),R3855,"")</f>
        <v/>
      </c>
      <c r="O3855" s="8">
        <f t="shared" si="302"/>
        <v>686454.29504043725</v>
      </c>
      <c r="P3855" s="8" t="str">
        <f t="shared" si="306"/>
        <v/>
      </c>
      <c r="Q3855" s="8">
        <f t="shared" si="303"/>
        <v>843112.92002137855</v>
      </c>
      <c r="R3855" s="8">
        <f t="shared" si="304"/>
        <v>9652.5096525096324</v>
      </c>
      <c r="S3855" s="8">
        <f t="shared" si="305"/>
        <v>1649028.1068534493</v>
      </c>
      <c r="U3855" s="25">
        <v>43230.316793981481</v>
      </c>
      <c r="V3855">
        <v>50</v>
      </c>
      <c r="W3855">
        <v>3323</v>
      </c>
      <c r="X3855" t="s">
        <v>305</v>
      </c>
      <c r="Y3855" t="s">
        <v>960</v>
      </c>
      <c r="Z3855" s="25">
        <v>43229.996527777781</v>
      </c>
      <c r="AA3855">
        <v>260</v>
      </c>
      <c r="AB3855">
        <v>0</v>
      </c>
      <c r="AC3855" s="24">
        <v>0</v>
      </c>
      <c r="AD3855">
        <v>2700</v>
      </c>
      <c r="AE3855">
        <v>700480</v>
      </c>
      <c r="AF3855" s="22">
        <v>43229</v>
      </c>
      <c r="AG3855">
        <v>254</v>
      </c>
      <c r="AH3855">
        <v>260</v>
      </c>
      <c r="AI3855" s="22">
        <v>43230</v>
      </c>
      <c r="AJ3855">
        <v>264</v>
      </c>
      <c r="AK3855">
        <v>259</v>
      </c>
      <c r="AM3855">
        <v>2</v>
      </c>
      <c r="AN3855" t="s">
        <v>1023</v>
      </c>
      <c r="AO3855">
        <v>0</v>
      </c>
      <c r="AP3855">
        <v>0.57999999999999996</v>
      </c>
      <c r="AQ3855">
        <v>0.75</v>
      </c>
      <c r="AR3855">
        <v>0.38</v>
      </c>
      <c r="AS3855">
        <v>1.1399999999999999</v>
      </c>
      <c r="AT3855">
        <v>0.96</v>
      </c>
      <c r="AU3855">
        <v>1.921</v>
      </c>
      <c r="AV3855">
        <v>268</v>
      </c>
      <c r="AW3855">
        <v>258</v>
      </c>
      <c r="AX3855">
        <v>259</v>
      </c>
    </row>
  </sheetData>
  <autoFilter ref="A1:BR3855">
    <filterColumn colId="12"/>
  </autoFilter>
  <phoneticPr fontId="2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3.5"/>
  <sheetData/>
  <phoneticPr fontId="2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3.5"/>
  <sheetData/>
  <phoneticPr fontId="2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売買履歴</vt:lpstr>
      <vt:lpstr>PTS_NIGTH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majestic29s</dc:creator>
  <cp:lastModifiedBy>majestic29s</cp:lastModifiedBy>
  <dcterms:created xsi:type="dcterms:W3CDTF">2018-02-10T07:11:00Z</dcterms:created>
  <dcterms:modified xsi:type="dcterms:W3CDTF">2018-05-19T12:14:13Z</dcterms:modified>
</cp:coreProperties>
</file>